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omments76.xml" ContentType="application/vnd.openxmlformats-officedocument.spreadsheetml.comments+xml"/>
  <Override PartName="/xl/comments77.xml" ContentType="application/vnd.openxmlformats-officedocument.spreadsheetml.comments+xml"/>
  <Override PartName="/xl/comments78.xml" ContentType="application/vnd.openxmlformats-officedocument.spreadsheetml.comments+xml"/>
  <Override PartName="/xl/comments79.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xl/comments83.xml" ContentType="application/vnd.openxmlformats-officedocument.spreadsheetml.comments+xml"/>
  <Override PartName="/xl/comments84.xml" ContentType="application/vnd.openxmlformats-officedocument.spreadsheetml.comments+xml"/>
  <Override PartName="/xl/comments85.xml" ContentType="application/vnd.openxmlformats-officedocument.spreadsheetml.comments+xml"/>
  <Override PartName="/xl/comments86.xml" ContentType="application/vnd.openxmlformats-officedocument.spreadsheetml.comments+xml"/>
  <Override PartName="/xl/comments87.xml" ContentType="application/vnd.openxmlformats-officedocument.spreadsheetml.comments+xml"/>
  <Override PartName="/xl/comments88.xml" ContentType="application/vnd.openxmlformats-officedocument.spreadsheetml.comments+xml"/>
  <Override PartName="/xl/comments89.xml" ContentType="application/vnd.openxmlformats-officedocument.spreadsheetml.comments+xml"/>
  <Override PartName="/xl/comments90.xml" ContentType="application/vnd.openxmlformats-officedocument.spreadsheetml.comments+xml"/>
  <Override PartName="/xl/comments91.xml" ContentType="application/vnd.openxmlformats-officedocument.spreadsheetml.comments+xml"/>
  <Override PartName="/xl/comments92.xml" ContentType="application/vnd.openxmlformats-officedocument.spreadsheetml.comments+xml"/>
  <Override PartName="/xl/comments93.xml" ContentType="application/vnd.openxmlformats-officedocument.spreadsheetml.comments+xml"/>
  <Override PartName="/xl/comments94.xml" ContentType="application/vnd.openxmlformats-officedocument.spreadsheetml.comments+xml"/>
  <Override PartName="/xl/comments95.xml" ContentType="application/vnd.openxmlformats-officedocument.spreadsheetml.comments+xml"/>
  <Override PartName="/xl/comments96.xml" ContentType="application/vnd.openxmlformats-officedocument.spreadsheetml.comments+xml"/>
  <Override PartName="/xl/comments97.xml" ContentType="application/vnd.openxmlformats-officedocument.spreadsheetml.comments+xml"/>
  <Override PartName="/xl/comments98.xml" ContentType="application/vnd.openxmlformats-officedocument.spreadsheetml.comments+xml"/>
  <Override PartName="/xl/comments99.xml" ContentType="application/vnd.openxmlformats-officedocument.spreadsheetml.comments+xml"/>
  <Override PartName="/xl/comments100.xml" ContentType="application/vnd.openxmlformats-officedocument.spreadsheetml.comments+xml"/>
  <Override PartName="/xl/comments101.xml" ContentType="application/vnd.openxmlformats-officedocument.spreadsheetml.comments+xml"/>
  <Override PartName="/xl/comments102.xml" ContentType="application/vnd.openxmlformats-officedocument.spreadsheetml.comments+xml"/>
  <Override PartName="/xl/comments103.xml" ContentType="application/vnd.openxmlformats-officedocument.spreadsheetml.comments+xml"/>
  <Override PartName="/xl/comments104.xml" ContentType="application/vnd.openxmlformats-officedocument.spreadsheetml.comments+xml"/>
  <Override PartName="/xl/comments105.xml" ContentType="application/vnd.openxmlformats-officedocument.spreadsheetml.comments+xml"/>
  <Override PartName="/xl/comments106.xml" ContentType="application/vnd.openxmlformats-officedocument.spreadsheetml.comments+xml"/>
  <Override PartName="/xl/comments107.xml" ContentType="application/vnd.openxmlformats-officedocument.spreadsheetml.comments+xml"/>
  <Override PartName="/xl/comments108.xml" ContentType="application/vnd.openxmlformats-officedocument.spreadsheetml.comments+xml"/>
  <Override PartName="/xl/comments109.xml" ContentType="application/vnd.openxmlformats-officedocument.spreadsheetml.comments+xml"/>
  <Override PartName="/xl/comments110.xml" ContentType="application/vnd.openxmlformats-officedocument.spreadsheetml.comments+xml"/>
  <Override PartName="/xl/comments111.xml" ContentType="application/vnd.openxmlformats-officedocument.spreadsheetml.comments+xml"/>
  <Override PartName="/xl/comments112.xml" ContentType="application/vnd.openxmlformats-officedocument.spreadsheetml.comments+xml"/>
  <Override PartName="/xl/comments113.xml" ContentType="application/vnd.openxmlformats-officedocument.spreadsheetml.comments+xml"/>
  <Override PartName="/xl/comments114.xml" ContentType="application/vnd.openxmlformats-officedocument.spreadsheetml.comments+xml"/>
  <Override PartName="/xl/comments115.xml" ContentType="application/vnd.openxmlformats-officedocument.spreadsheetml.comments+xml"/>
  <Override PartName="/xl/comments116.xml" ContentType="application/vnd.openxmlformats-officedocument.spreadsheetml.comments+xml"/>
  <Override PartName="/xl/comments117.xml" ContentType="application/vnd.openxmlformats-officedocument.spreadsheetml.comments+xml"/>
  <Override PartName="/xl/comments118.xml" ContentType="application/vnd.openxmlformats-officedocument.spreadsheetml.comments+xml"/>
  <Override PartName="/xl/comments119.xml" ContentType="application/vnd.openxmlformats-officedocument.spreadsheetml.comments+xml"/>
  <Override PartName="/xl/comments120.xml" ContentType="application/vnd.openxmlformats-officedocument.spreadsheetml.comments+xml"/>
  <Override PartName="/xl/comments121.xml" ContentType="application/vnd.openxmlformats-officedocument.spreadsheetml.comments+xml"/>
  <Override PartName="/xl/comments122.xml" ContentType="application/vnd.openxmlformats-officedocument.spreadsheetml.comments+xml"/>
  <Override PartName="/xl/comments123.xml" ContentType="application/vnd.openxmlformats-officedocument.spreadsheetml.comments+xml"/>
  <Override PartName="/xl/comments124.xml" ContentType="application/vnd.openxmlformats-officedocument.spreadsheetml.comments+xml"/>
  <Override PartName="/xl/comments125.xml" ContentType="application/vnd.openxmlformats-officedocument.spreadsheetml.comments+xml"/>
  <Override PartName="/xl/comments126.xml" ContentType="application/vnd.openxmlformats-officedocument.spreadsheetml.comments+xml"/>
  <Override PartName="/xl/comments127.xml" ContentType="application/vnd.openxmlformats-officedocument.spreadsheetml.comments+xml"/>
  <Override PartName="/xl/comments128.xml" ContentType="application/vnd.openxmlformats-officedocument.spreadsheetml.comments+xml"/>
  <Override PartName="/xl/comments129.xml" ContentType="application/vnd.openxmlformats-officedocument.spreadsheetml.comments+xml"/>
  <Override PartName="/xl/comments130.xml" ContentType="application/vnd.openxmlformats-officedocument.spreadsheetml.comments+xml"/>
  <Override PartName="/xl/comments131.xml" ContentType="application/vnd.openxmlformats-officedocument.spreadsheetml.comments+xml"/>
  <Override PartName="/xl/comments132.xml" ContentType="application/vnd.openxmlformats-officedocument.spreadsheetml.comments+xml"/>
  <Override PartName="/xl/comments133.xml" ContentType="application/vnd.openxmlformats-officedocument.spreadsheetml.comments+xml"/>
  <Override PartName="/xl/comments134.xml" ContentType="application/vnd.openxmlformats-officedocument.spreadsheetml.comments+xml"/>
  <Override PartName="/xl/comments135.xml" ContentType="application/vnd.openxmlformats-officedocument.spreadsheetml.comments+xml"/>
  <Override PartName="/xl/comments136.xml" ContentType="application/vnd.openxmlformats-officedocument.spreadsheetml.comments+xml"/>
  <Override PartName="/xl/comments137.xml" ContentType="application/vnd.openxmlformats-officedocument.spreadsheetml.comments+xml"/>
  <Override PartName="/xl/comments138.xml" ContentType="application/vnd.openxmlformats-officedocument.spreadsheetml.comments+xml"/>
  <Override PartName="/xl/comments139.xml" ContentType="application/vnd.openxmlformats-officedocument.spreadsheetml.comments+xml"/>
  <Override PartName="/xl/comments140.xml" ContentType="application/vnd.openxmlformats-officedocument.spreadsheetml.comments+xml"/>
  <Override PartName="/xl/comments141.xml" ContentType="application/vnd.openxmlformats-officedocument.spreadsheetml.comments+xml"/>
  <Override PartName="/xl/comments142.xml" ContentType="application/vnd.openxmlformats-officedocument.spreadsheetml.comments+xml"/>
  <Override PartName="/xl/comments143.xml" ContentType="application/vnd.openxmlformats-officedocument.spreadsheetml.comments+xml"/>
  <Override PartName="/xl/comments144.xml" ContentType="application/vnd.openxmlformats-officedocument.spreadsheetml.comments+xml"/>
  <Override PartName="/xl/comments145.xml" ContentType="application/vnd.openxmlformats-officedocument.spreadsheetml.comments+xml"/>
  <Override PartName="/xl/comments146.xml" ContentType="application/vnd.openxmlformats-officedocument.spreadsheetml.comments+xml"/>
  <Override PartName="/xl/comments147.xml" ContentType="application/vnd.openxmlformats-officedocument.spreadsheetml.comments+xml"/>
  <Override PartName="/xl/comments148.xml" ContentType="application/vnd.openxmlformats-officedocument.spreadsheetml.comments+xml"/>
  <Override PartName="/xl/comments149.xml" ContentType="application/vnd.openxmlformats-officedocument.spreadsheetml.comments+xml"/>
  <Override PartName="/xl/comments150.xml" ContentType="application/vnd.openxmlformats-officedocument.spreadsheetml.comments+xml"/>
  <Override PartName="/xl/comments151.xml" ContentType="application/vnd.openxmlformats-officedocument.spreadsheetml.comments+xml"/>
  <Override PartName="/xl/comments152.xml" ContentType="application/vnd.openxmlformats-officedocument.spreadsheetml.comments+xml"/>
  <Override PartName="/xl/comments153.xml" ContentType="application/vnd.openxmlformats-officedocument.spreadsheetml.comments+xml"/>
  <Override PartName="/xl/comments154.xml" ContentType="application/vnd.openxmlformats-officedocument.spreadsheetml.comments+xml"/>
  <Override PartName="/xl/comments155.xml" ContentType="application/vnd.openxmlformats-officedocument.spreadsheetml.comments+xml"/>
  <Override PartName="/xl/comments156.xml" ContentType="application/vnd.openxmlformats-officedocument.spreadsheetml.comments+xml"/>
  <Override PartName="/xl/comments157.xml" ContentType="application/vnd.openxmlformats-officedocument.spreadsheetml.comments+xml"/>
  <Override PartName="/xl/comments158.xml" ContentType="application/vnd.openxmlformats-officedocument.spreadsheetml.comments+xml"/>
  <Override PartName="/xl/comments159.xml" ContentType="application/vnd.openxmlformats-officedocument.spreadsheetml.comments+xml"/>
  <Override PartName="/xl/comments160.xml" ContentType="application/vnd.openxmlformats-officedocument.spreadsheetml.comments+xml"/>
  <Override PartName="/xl/comments161.xml" ContentType="application/vnd.openxmlformats-officedocument.spreadsheetml.comments+xml"/>
  <Override PartName="/xl/comments162.xml" ContentType="application/vnd.openxmlformats-officedocument.spreadsheetml.comments+xml"/>
  <Override PartName="/xl/comments163.xml" ContentType="application/vnd.openxmlformats-officedocument.spreadsheetml.comments+xml"/>
  <Override PartName="/xl/comments164.xml" ContentType="application/vnd.openxmlformats-officedocument.spreadsheetml.comments+xml"/>
  <Override PartName="/xl/comments165.xml" ContentType="application/vnd.openxmlformats-officedocument.spreadsheetml.comments+xml"/>
  <Override PartName="/xl/comments166.xml" ContentType="application/vnd.openxmlformats-officedocument.spreadsheetml.comments+xml"/>
  <Override PartName="/xl/comments167.xml" ContentType="application/vnd.openxmlformats-officedocument.spreadsheetml.comments+xml"/>
  <Override PartName="/xl/comments168.xml" ContentType="application/vnd.openxmlformats-officedocument.spreadsheetml.comments+xml"/>
  <Override PartName="/xl/comments169.xml" ContentType="application/vnd.openxmlformats-officedocument.spreadsheetml.comments+xml"/>
  <Override PartName="/xl/comments170.xml" ContentType="application/vnd.openxmlformats-officedocument.spreadsheetml.comments+xml"/>
  <Override PartName="/xl/comments171.xml" ContentType="application/vnd.openxmlformats-officedocument.spreadsheetml.comments+xml"/>
  <Override PartName="/xl/comments172.xml" ContentType="application/vnd.openxmlformats-officedocument.spreadsheetml.comments+xml"/>
  <Override PartName="/xl/comments173.xml" ContentType="application/vnd.openxmlformats-officedocument.spreadsheetml.comments+xml"/>
  <Override PartName="/xl/comments174.xml" ContentType="application/vnd.openxmlformats-officedocument.spreadsheetml.comments+xml"/>
  <Override PartName="/xl/comments175.xml" ContentType="application/vnd.openxmlformats-officedocument.spreadsheetml.comments+xml"/>
  <Override PartName="/xl/comments176.xml" ContentType="application/vnd.openxmlformats-officedocument.spreadsheetml.comments+xml"/>
  <Override PartName="/xl/comments177.xml" ContentType="application/vnd.openxmlformats-officedocument.spreadsheetml.comments+xml"/>
  <Override PartName="/xl/comments178.xml" ContentType="application/vnd.openxmlformats-officedocument.spreadsheetml.comments+xml"/>
  <Override PartName="/xl/comments179.xml" ContentType="application/vnd.openxmlformats-officedocument.spreadsheetml.comments+xml"/>
  <Override PartName="/xl/comments180.xml" ContentType="application/vnd.openxmlformats-officedocument.spreadsheetml.comments+xml"/>
  <Override PartName="/xl/comments181.xml" ContentType="application/vnd.openxmlformats-officedocument.spreadsheetml.comments+xml"/>
  <Override PartName="/xl/comments182.xml" ContentType="application/vnd.openxmlformats-officedocument.spreadsheetml.comments+xml"/>
  <Override PartName="/xl/comments183.xml" ContentType="application/vnd.openxmlformats-officedocument.spreadsheetml.comments+xml"/>
  <Override PartName="/xl/comments184.xml" ContentType="application/vnd.openxmlformats-officedocument.spreadsheetml.comments+xml"/>
  <Override PartName="/xl/comments185.xml" ContentType="application/vnd.openxmlformats-officedocument.spreadsheetml.comments+xml"/>
  <Override PartName="/xl/comments186.xml" ContentType="application/vnd.openxmlformats-officedocument.spreadsheetml.comments+xml"/>
  <Override PartName="/xl/comments187.xml" ContentType="application/vnd.openxmlformats-officedocument.spreadsheetml.comments+xml"/>
  <Override PartName="/xl/comments188.xml" ContentType="application/vnd.openxmlformats-officedocument.spreadsheetml.comments+xml"/>
  <Override PartName="/xl/comments189.xml" ContentType="application/vnd.openxmlformats-officedocument.spreadsheetml.comments+xml"/>
  <Override PartName="/xl/comments190.xml" ContentType="application/vnd.openxmlformats-officedocument.spreadsheetml.comments+xml"/>
  <Override PartName="/xl/comments191.xml" ContentType="application/vnd.openxmlformats-officedocument.spreadsheetml.comments+xml"/>
  <Override PartName="/xl/comments192.xml" ContentType="application/vnd.openxmlformats-officedocument.spreadsheetml.comments+xml"/>
  <Override PartName="/xl/comments193.xml" ContentType="application/vnd.openxmlformats-officedocument.spreadsheetml.comments+xml"/>
  <Override PartName="/xl/comments194.xml" ContentType="application/vnd.openxmlformats-officedocument.spreadsheetml.comments+xml"/>
  <Override PartName="/xl/comments195.xml" ContentType="application/vnd.openxmlformats-officedocument.spreadsheetml.comments+xml"/>
  <Override PartName="/xl/comments196.xml" ContentType="application/vnd.openxmlformats-officedocument.spreadsheetml.comments+xml"/>
  <Override PartName="/xl/comments197.xml" ContentType="application/vnd.openxmlformats-officedocument.spreadsheetml.comments+xml"/>
  <Override PartName="/xl/comments198.xml" ContentType="application/vnd.openxmlformats-officedocument.spreadsheetml.comments+xml"/>
  <Override PartName="/xl/comments199.xml" ContentType="application/vnd.openxmlformats-officedocument.spreadsheetml.comments+xml"/>
  <Override PartName="/xl/comments200.xml" ContentType="application/vnd.openxmlformats-officedocument.spreadsheetml.comments+xml"/>
  <Override PartName="/xl/comments201.xml" ContentType="application/vnd.openxmlformats-officedocument.spreadsheetml.comments+xml"/>
  <Override PartName="/xl/comments202.xml" ContentType="application/vnd.openxmlformats-officedocument.spreadsheetml.comments+xml"/>
  <Override PartName="/xl/comments203.xml" ContentType="application/vnd.openxmlformats-officedocument.spreadsheetml.comments+xml"/>
  <Override PartName="/xl/comments204.xml" ContentType="application/vnd.openxmlformats-officedocument.spreadsheetml.comments+xml"/>
  <Override PartName="/xl/comments205.xml" ContentType="application/vnd.openxmlformats-officedocument.spreadsheetml.comments+xml"/>
  <Override PartName="/xl/comments206.xml" ContentType="application/vnd.openxmlformats-officedocument.spreadsheetml.comments+xml"/>
  <Override PartName="/xl/comments207.xml" ContentType="application/vnd.openxmlformats-officedocument.spreadsheetml.comments+xml"/>
  <Override PartName="/xl/comments208.xml" ContentType="application/vnd.openxmlformats-officedocument.spreadsheetml.comments+xml"/>
  <Override PartName="/xl/comments209.xml" ContentType="application/vnd.openxmlformats-officedocument.spreadsheetml.comments+xml"/>
  <Override PartName="/xl/comments210.xml" ContentType="application/vnd.openxmlformats-officedocument.spreadsheetml.comments+xml"/>
  <Override PartName="/xl/comments211.xml" ContentType="application/vnd.openxmlformats-officedocument.spreadsheetml.comments+xml"/>
  <Override PartName="/xl/comments212.xml" ContentType="application/vnd.openxmlformats-officedocument.spreadsheetml.comments+xml"/>
  <Override PartName="/xl/comments213.xml" ContentType="application/vnd.openxmlformats-officedocument.spreadsheetml.comments+xml"/>
  <Override PartName="/xl/comments214.xml" ContentType="application/vnd.openxmlformats-officedocument.spreadsheetml.comments+xml"/>
  <Override PartName="/xl/comments215.xml" ContentType="application/vnd.openxmlformats-officedocument.spreadsheetml.comments+xml"/>
  <Override PartName="/xl/comments216.xml" ContentType="application/vnd.openxmlformats-officedocument.spreadsheetml.comments+xml"/>
  <Override PartName="/xl/comments217.xml" ContentType="application/vnd.openxmlformats-officedocument.spreadsheetml.comments+xml"/>
  <Override PartName="/xl/comments218.xml" ContentType="application/vnd.openxmlformats-officedocument.spreadsheetml.comments+xml"/>
  <Override PartName="/xl/comments219.xml" ContentType="application/vnd.openxmlformats-officedocument.spreadsheetml.comments+xml"/>
  <Override PartName="/xl/comments220.xml" ContentType="application/vnd.openxmlformats-officedocument.spreadsheetml.comments+xml"/>
  <Override PartName="/xl/comments221.xml" ContentType="application/vnd.openxmlformats-officedocument.spreadsheetml.comments+xml"/>
  <Override PartName="/xl/comments222.xml" ContentType="application/vnd.openxmlformats-officedocument.spreadsheetml.comments+xml"/>
  <Override PartName="/xl/comments223.xml" ContentType="application/vnd.openxmlformats-officedocument.spreadsheetml.comments+xml"/>
  <Override PartName="/xl/comments224.xml" ContentType="application/vnd.openxmlformats-officedocument.spreadsheetml.comments+xml"/>
  <Override PartName="/xl/comments225.xml" ContentType="application/vnd.openxmlformats-officedocument.spreadsheetml.comments+xml"/>
  <Override PartName="/xl/comments226.xml" ContentType="application/vnd.openxmlformats-officedocument.spreadsheetml.comments+xml"/>
  <Override PartName="/xl/comments227.xml" ContentType="application/vnd.openxmlformats-officedocument.spreadsheetml.comments+xml"/>
  <Override PartName="/xl/comments228.xml" ContentType="application/vnd.openxmlformats-officedocument.spreadsheetml.comments+xml"/>
  <Override PartName="/xl/drawings/drawing1.xml" ContentType="application/vnd.openxmlformats-officedocument.drawing+xml"/>
  <Override PartName="/xl/comments229.xml" ContentType="application/vnd.openxmlformats-officedocument.spreadsheetml.comments+xml"/>
  <Override PartName="/xl/comments230.xml" ContentType="application/vnd.openxmlformats-officedocument.spreadsheetml.comments+xml"/>
  <Override PartName="/xl/comments231.xml" ContentType="application/vnd.openxmlformats-officedocument.spreadsheetml.comments+xml"/>
  <Override PartName="/xl/comments232.xml" ContentType="application/vnd.openxmlformats-officedocument.spreadsheetml.comments+xml"/>
  <Override PartName="/xl/comments233.xml" ContentType="application/vnd.openxmlformats-officedocument.spreadsheetml.comments+xml"/>
  <Override PartName="/xl/comments234.xml" ContentType="application/vnd.openxmlformats-officedocument.spreadsheetml.comments+xml"/>
  <Override PartName="/xl/comments235.xml" ContentType="application/vnd.openxmlformats-officedocument.spreadsheetml.comments+xml"/>
  <Override PartName="/xl/comments236.xml" ContentType="application/vnd.openxmlformats-officedocument.spreadsheetml.comments+xml"/>
  <Override PartName="/xl/comments237.xml" ContentType="application/vnd.openxmlformats-officedocument.spreadsheetml.comments+xml"/>
  <Override PartName="/xl/comments238.xml" ContentType="application/vnd.openxmlformats-officedocument.spreadsheetml.comments+xml"/>
  <Override PartName="/xl/comments239.xml" ContentType="application/vnd.openxmlformats-officedocument.spreadsheetml.comments+xml"/>
  <Override PartName="/xl/comments240.xml" ContentType="application/vnd.openxmlformats-officedocument.spreadsheetml.comments+xml"/>
  <Override PartName="/xl/comments241.xml" ContentType="application/vnd.openxmlformats-officedocument.spreadsheetml.comments+xml"/>
  <Override PartName="/xl/comments242.xml" ContentType="application/vnd.openxmlformats-officedocument.spreadsheetml.comments+xml"/>
  <Override PartName="/xl/comments243.xml" ContentType="application/vnd.openxmlformats-officedocument.spreadsheetml.comments+xml"/>
  <Override PartName="/xl/comments244.xml" ContentType="application/vnd.openxmlformats-officedocument.spreadsheetml.comments+xml"/>
  <Override PartName="/xl/comments245.xml" ContentType="application/vnd.openxmlformats-officedocument.spreadsheetml.comments+xml"/>
  <Override PartName="/xl/comments246.xml" ContentType="application/vnd.openxmlformats-officedocument.spreadsheetml.comments+xml"/>
  <Override PartName="/xl/comments247.xml" ContentType="application/vnd.openxmlformats-officedocument.spreadsheetml.comments+xml"/>
  <Override PartName="/xl/comments248.xml" ContentType="application/vnd.openxmlformats-officedocument.spreadsheetml.comments+xml"/>
  <Override PartName="/xl/comments249.xml" ContentType="application/vnd.openxmlformats-officedocument.spreadsheetml.comments+xml"/>
  <Override PartName="/xl/comments250.xml" ContentType="application/vnd.openxmlformats-officedocument.spreadsheetml.comments+xml"/>
  <Override PartName="/xl/comments251.xml" ContentType="application/vnd.openxmlformats-officedocument.spreadsheetml.comments+xml"/>
  <Override PartName="/xl/comments252.xml" ContentType="application/vnd.openxmlformats-officedocument.spreadsheetml.comments+xml"/>
  <Override PartName="/xl/comments253.xml" ContentType="application/vnd.openxmlformats-officedocument.spreadsheetml.comments+xml"/>
  <Override PartName="/xl/comments254.xml" ContentType="application/vnd.openxmlformats-officedocument.spreadsheetml.comments+xml"/>
  <Override PartName="/xl/comments255.xml" ContentType="application/vnd.openxmlformats-officedocument.spreadsheetml.comments+xml"/>
  <Override PartName="/xl/comments256.xml" ContentType="application/vnd.openxmlformats-officedocument.spreadsheetml.comments+xml"/>
  <Override PartName="/xl/comments257.xml" ContentType="application/vnd.openxmlformats-officedocument.spreadsheetml.comments+xml"/>
  <Override PartName="/xl/comments258.xml" ContentType="application/vnd.openxmlformats-officedocument.spreadsheetml.comments+xml"/>
  <Override PartName="/xl/comments25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H:\竞赛与项目\项目\项目6\"/>
    </mc:Choice>
  </mc:AlternateContent>
  <xr:revisionPtr revIDLastSave="0" documentId="13_ncr:1_{72FBA317-FC35-4DB2-8BFD-FC01BF15E3BD}" xr6:coauthVersionLast="44" xr6:coauthVersionMax="44" xr10:uidLastSave="{00000000-0000-0000-0000-000000000000}"/>
  <bookViews>
    <workbookView xWindow="840" yWindow="-108" windowWidth="22308" windowHeight="13176" tabRatio="824" firstSheet="33" activeTab="37" xr2:uid="{00000000-000D-0000-FFFF-FFFF00000000}"/>
  </bookViews>
  <sheets>
    <sheet name="Sheet10" sheetId="2" state="hidden" r:id="rId1"/>
    <sheet name="Sheet6" sheetId="345" r:id="rId2"/>
    <sheet name="目录" sheetId="4" r:id="rId3"/>
    <sheet name="渠道业务办理量月表" sheetId="5" r:id="rId4"/>
    <sheet name="渠道健康度与用户质量月表" sheetId="6" r:id="rId5"/>
    <sheet name="渠道用户发展量月表" sheetId="7" r:id="rId6"/>
    <sheet name="用户接触信息月表" sheetId="8" r:id="rId7"/>
    <sheet name="用户业务查询月表" sheetId="9" r:id="rId8"/>
    <sheet name="用户业务办理评价月表" sheetId="10" r:id="rId9"/>
    <sheet name="客服话费查询用户日汇总" sheetId="11" r:id="rId10"/>
    <sheet name="用户接触信息月汇总表" sheetId="12" r:id="rId11"/>
    <sheet name="接触信息月汇总表" sheetId="13" r:id="rId12"/>
    <sheet name="客服平台话单日汇总处理过程" sheetId="14" r:id="rId13"/>
    <sheet name="平台话务预汇总" sheetId="15" r:id="rId14"/>
    <sheet name="客服平台客户级别和品牌信息处理过程" sheetId="16" r:id="rId15"/>
    <sheet name="电子渠道客服用户业务日汇总" sheetId="17" r:id="rId16"/>
    <sheet name="电子渠道营销用户日汇总" sheetId="18" r:id="rId17"/>
    <sheet name="渠道业务量日汇总" sheetId="19" r:id="rId18"/>
    <sheet name="渠道业务量月汇总" sheetId="20" r:id="rId19"/>
    <sheet name="热线自动话费查询月表" sheetId="21" r:id="rId20"/>
    <sheet name="热线自动话费查询日表" sheetId="22" r:id="rId21"/>
    <sheet name="客服人工业务月表" sheetId="23" r:id="rId22"/>
    <sheet name="客服人工业务日表" sheetId="24" r:id="rId23"/>
    <sheet name="电渠用户登录汇总日表" sheetId="25" r:id="rId24"/>
    <sheet name="电子渠道业务办理日表" sheetId="26" r:id="rId25"/>
    <sheet name="电子渠道缴费业务日表" sheetId="27" r:id="rId26"/>
    <sheet name="热线自动业务办理月表" sheetId="28" r:id="rId27"/>
    <sheet name="热线自动业务办理日表" sheetId="29" r:id="rId28"/>
    <sheet name="自助终端业务办理月表" sheetId="30" r:id="rId29"/>
    <sheet name="自助终端业务办理日表" sheetId="31" r:id="rId30"/>
    <sheet name="掌上营业厅业务办理月表" sheetId="32" r:id="rId31"/>
    <sheet name="掌上营业厅业务办理日表" sheetId="33" r:id="rId32"/>
    <sheet name="短信营业厅业务办理月表" sheetId="34" r:id="rId33"/>
    <sheet name="短信营业厅业务办理日表" sheetId="35" r:id="rId34"/>
    <sheet name="网站业务办理月表" sheetId="36" r:id="rId35"/>
    <sheet name="网站业务办理日表  " sheetId="37" r:id="rId36"/>
    <sheet name="实体渠道运营成本信息中度汇总月表" sheetId="38" r:id="rId37"/>
    <sheet name="自营实体渠道效能评估中度汇总月表" sheetId="39" r:id="rId38"/>
    <sheet name="实体渠道酬金及补贴信息中度汇总月表" sheetId="40" r:id="rId39"/>
    <sheet name="用户酬金信息月表" sheetId="41" r:id="rId40"/>
    <sheet name="渠道业务办理量汇总月表" sheetId="42" r:id="rId41"/>
    <sheet name="用户渠道缴费月表" sheetId="43" r:id="rId42"/>
    <sheet name="用户渠道缴费日表" sheetId="44" r:id="rId43"/>
    <sheet name="用户渠道业务办理月表" sheetId="45" r:id="rId44"/>
    <sheet name="用户渠道业务办理日表" sheetId="46" r:id="rId45"/>
    <sheet name="渠道员工基本信息日表" sheetId="47" r:id="rId46"/>
    <sheet name="渠道基本信息日表" sheetId="48" r:id="rId47"/>
    <sheet name="渠道组织机构关系日表" sheetId="49" r:id="rId48"/>
    <sheet name="用户(归属未完成)通话情况日表" sheetId="50" r:id="rId49"/>
    <sheet name="用户(归属未完成)流量情况日表" sheetId="51" r:id="rId50"/>
    <sheet name="用户区域化归属日表" sheetId="52" r:id="rId51"/>
    <sheet name="竞争对手通话情况日表" sheetId="53" r:id="rId52"/>
    <sheet name="竞争对手通话情况月表" sheetId="54" r:id="rId53"/>
    <sheet name="竞争对手区域化归属日表" sheetId="55" r:id="rId54"/>
    <sheet name="用户通话情况(齐齐哈尔)日表" sheetId="56" r:id="rId55"/>
    <sheet name="用户区域化归属(齐齐哈尔)日表" sheetId="57" r:id="rId56"/>
    <sheet name="竞争对手通话情况(齐齐哈尔)日表" sheetId="58" r:id="rId57"/>
    <sheet name="竞争对手区域化归属(齐齐哈尔)日表" sheetId="59" r:id="rId58"/>
    <sheet name="用户基站小区业务量累计日表" sheetId="60" r:id="rId59"/>
    <sheet name="竞争对手与移动用户通话日表" sheetId="61" r:id="rId60"/>
    <sheet name="竞争对手通信信息日表" sheetId="62" r:id="rId61"/>
    <sheet name="竞争对手通信信息月表" sheetId="63" r:id="rId62"/>
    <sheet name="竞争对手信息日表" sheetId="64" r:id="rId63"/>
    <sheet name="竞争对手信息月表" sheetId="65" r:id="rId64"/>
    <sheet name="竞争对手与移动用户通信日表" sheetId="66" r:id="rId65"/>
    <sheet name="竞争对手与移动用户通信月表" sheetId="67" r:id="rId66"/>
    <sheet name="竞争对手交往圈信息月表" sheetId="68" r:id="rId67"/>
    <sheet name="竞争对手号段归属(佳木斯)月表" sheetId="69" r:id="rId68"/>
    <sheet name="竞争对手号段日表" sheetId="70" r:id="rId69"/>
    <sheet name="竞争对手离网用户日表" sheetId="71" r:id="rId70"/>
    <sheet name="网间结算话单月表" sheetId="72" r:id="rId71"/>
    <sheet name="网间结算话单日表" sheetId="73" r:id="rId72"/>
    <sheet name="购机客户业务量月表" sheetId="74" r:id="rId73"/>
    <sheet name="点对点短信结算月表" sheetId="75" r:id="rId74"/>
    <sheet name="点对点短信结算日表" sheetId="76" r:id="rId75"/>
    <sheet name="CNG-GPRS漫游结算日表" sheetId="77" r:id="rId76"/>
    <sheet name="虚欠费月表" sheetId="78" r:id="rId77"/>
    <sheet name="用户SP欠费月表" sheetId="79" r:id="rId78"/>
    <sheet name="SP欠费回收月表" sheetId="80" r:id="rId79"/>
    <sheet name="用户SP账单(按收入来源)月表" sheetId="81" r:id="rId80"/>
    <sheet name="短信核减费用月表" sheetId="82" r:id="rId81"/>
    <sheet name="用户未兑换积分明细月表" sheetId="83" r:id="rId82"/>
    <sheet name="用户积分兑换日表" sheetId="84" r:id="rId83"/>
    <sheet name="用户积分平衡明细(分新增和离网)月表" sheetId="85" r:id="rId84"/>
    <sheet name="用户预存款信息月表" sheetId="86" r:id="rId85"/>
    <sheet name="用户欠费信息月表" sheetId="87" r:id="rId86"/>
    <sheet name="用户新业务功能费月表" sheetId="88" r:id="rId87"/>
    <sheet name="集团WLAN省级业务欠费回收月表" sheetId="89" r:id="rId88"/>
    <sheet name="集团WLAN省级业务费用月表" sheetId="90" r:id="rId89"/>
    <sheet name="融合通信合作业务收入月表" sheetId="91" r:id="rId90"/>
    <sheet name="用户业务分类收入月表" sheetId="92" r:id="rId91"/>
    <sheet name="用户业务分类收入(财务口径)月表" sheetId="93" r:id="rId92"/>
    <sheet name="用户业务分类收入(折前折后财务口径)月表" sheetId="94" r:id="rId93"/>
    <sheet name="用户业务分类收入(折前折后)月表" sheetId="95" r:id="rId94"/>
    <sheet name="用户帐单信息明细账目级(按收入来源)月表" sheetId="96" r:id="rId95"/>
    <sheet name="用户帐单信息财报代码级(按收入来源)月表" sheetId="97" r:id="rId96"/>
    <sheet name="用户帐单信息(含折扣折让)月表" sheetId="98" r:id="rId97"/>
    <sheet name="用户出帐信息日表" sheetId="99" r:id="rId98"/>
    <sheet name="终端配置信息(集团下发)月表" sheetId="100" r:id="rId99"/>
    <sheet name="终端品牌信息(省内)月表" sheetId="101" r:id="rId100"/>
    <sheet name="终端配置信息(省内)月表" sheetId="102" r:id="rId101"/>
    <sheet name="tac码与终端机型对应关系(集团下发)月表" sheetId="103" r:id="rId102"/>
    <sheet name="tac码与终端机型对应关系(省内)月表" sheetId="104" r:id="rId103"/>
    <sheet name="智能终端使用情况月表" sheetId="105" r:id="rId104"/>
    <sheet name="用户IMEI信息(双向剔重)日表" sheetId="106" r:id="rId105"/>
    <sheet name="用户对应主IMEI信息日表(单向剔重)" sheetId="107" r:id="rId106"/>
    <sheet name="用户对应主IMEI信息月表(单向剔重)" sheetId="108" r:id="rId107"/>
    <sheet name="IMEI对应主用户信息日表(单向剔重)" sheetId="109" r:id="rId108"/>
    <sheet name="终端使用情况月表" sheetId="110" r:id="rId109"/>
    <sheet name="3G用户信息日表" sheetId="111" r:id="rId110"/>
    <sheet name="4G用户信息日表" sheetId="112" r:id="rId111"/>
    <sheet name="终端新增情况日表" sheetId="115" r:id="rId112"/>
    <sheet name="终端使用群体信息月表" sheetId="116" r:id="rId113"/>
    <sheet name="终端机型信息日表" sheetId="117" r:id="rId114"/>
    <sheet name="非定制机激活销售日表" sheetId="118" r:id="rId115"/>
    <sheet name="终端销售(营销管理平台)日表" sheetId="119" r:id="rId116"/>
    <sheet name="终端预售(线上)明细日表" sheetId="120" r:id="rId117"/>
    <sheet name="终端销售扩展信息日表" sheetId="121" r:id="rId118"/>
    <sheet name="终端销售信息(口径1)日表" sheetId="122" r:id="rId119"/>
    <sheet name="终端销售信息(口径2)日表" sheetId="123" r:id="rId120"/>
    <sheet name="终端销售日结表" sheetId="124" r:id="rId121"/>
    <sheet name="终端销售扩展信息(营销管理平台)日表" sheetId="125" r:id="rId122"/>
    <sheet name="终端使用周期信息月表" sheetId="126" r:id="rId123"/>
    <sheet name="年度拍照中高端用户信息表" sheetId="127" r:id="rId124"/>
    <sheet name="中高端用户信息月表" sheetId="128" r:id="rId125"/>
    <sheet name="校园夹寄卡用户激活日表" sheetId="129" r:id="rId126"/>
    <sheet name="校园用户MOU月表" sheetId="130" r:id="rId127"/>
    <sheet name="校园用户打分(年初界定)" sheetId="131" r:id="rId128"/>
    <sheet name="用户GPRS按资费日表" sheetId="132" r:id="rId129"/>
    <sheet name="用户GPRS按资费累计日表" sheetId="133" r:id="rId130"/>
    <sheet name="用户GPRS明细日表" sheetId="134" r:id="rId131"/>
    <sheet name="用户GPRS明细月表" sheetId="135" r:id="rId132"/>
    <sheet name="用户GPRS按时段基站日表" sheetId="136" r:id="rId133"/>
    <sheet name="用户GPRS使用日表" sheetId="137" r:id="rId134"/>
    <sheet name="用户GPRS使用月表" sheetId="138" r:id="rId135"/>
    <sheet name="用户GPRS漫游来访日表" sheetId="139" r:id="rId136"/>
    <sheet name="用户GPRS漫游来访月表" sheetId="140" r:id="rId137"/>
    <sheet name="用户语音明细日表" sheetId="141" r:id="rId138"/>
    <sheet name="用户语音明细日累计表" sheetId="142" r:id="rId139"/>
    <sheet name="用户语音交往圈月表" sheetId="143" r:id="rId140"/>
    <sheet name="用户语音按时段日表" sheetId="144" r:id="rId141"/>
    <sheet name="用户语音按时段日累计表" sheetId="145" r:id="rId142"/>
    <sheet name="用户语音按基站日表" sheetId="146" r:id="rId143"/>
    <sheet name="用户语音按基站月表" sheetId="147" r:id="rId144"/>
    <sheet name="用户语音使用日表" sheetId="148" r:id="rId145"/>
    <sheet name="用户语音使用日累计表" sheetId="149" r:id="rId146"/>
    <sheet name="用户语音漫游来访日表" sheetId="150" r:id="rId147"/>
    <sheet name="用户语音漫游来访日累计表" sheetId="151" r:id="rId148"/>
    <sheet name="用户语音漫游来访按基站日表" sheetId="152" r:id="rId149"/>
    <sheet name="用户IMEI使用信息日表" sheetId="153" r:id="rId150"/>
    <sheet name="用户IMEI使用信息日累计表" sheetId="154" r:id="rId151"/>
    <sheet name="用户IMEI使用信息月表" sheetId="155" r:id="rId152"/>
    <sheet name="终端使用周期信息月表1" sheetId="156" r:id="rId153"/>
    <sheet name="用户IVR明细日表" sheetId="157" r:id="rId154"/>
    <sheet name="用户IVR明细月表" sheetId="158" r:id="rId155"/>
    <sheet name="用户IVR使用日表" sheetId="159" r:id="rId156"/>
    <sheet name="用户IVR使用月表" sheetId="160" r:id="rId157"/>
    <sheet name="会议电话业务日表" sheetId="161" r:id="rId158"/>
    <sheet name="会议电话业务月表" sheetId="162" r:id="rId159"/>
    <sheet name="用户语音增值业务月表" sheetId="163" r:id="rId160"/>
    <sheet name="其他运营商使用中国移动IP语音月表" sheetId="164" r:id="rId161"/>
    <sheet name="用户彩信明细日表" sheetId="165" r:id="rId162"/>
    <sheet name="用户彩信使用日表" sheetId="166" r:id="rId163"/>
    <sheet name="用户彩信明细月表" sheetId="167" r:id="rId164"/>
    <sheet name="用户彩信使用月表" sheetId="168" r:id="rId165"/>
    <sheet name="用户WLAN明细日表" sheetId="169" r:id="rId166"/>
    <sheet name="用户WLAN明细月表" sheetId="170" r:id="rId167"/>
    <sheet name="集团WLAN明细日表" sheetId="171" r:id="rId168"/>
    <sheet name="用户短信明细日表" sheetId="172" r:id="rId169"/>
    <sheet name="用户短信明细月表" sheetId="173" r:id="rId170"/>
    <sheet name="用户短信使用日表" sheetId="174" r:id="rId171"/>
    <sheet name="用户短信使用月表" sheetId="175" r:id="rId172"/>
    <sheet name="用户梦网短信明细日表" sheetId="176" r:id="rId173"/>
    <sheet name="用户梦网短信明细月表" sheetId="177" r:id="rId174"/>
    <sheet name="用户梦网短信使用日表" sheetId="178" r:id="rId175"/>
    <sheet name="用户梦网短信使用月表" sheetId="179" r:id="rId176"/>
    <sheet name="用户网关短信明细日表" sheetId="180" r:id="rId177"/>
    <sheet name="用户网关短信明细月表" sheetId="181" r:id="rId178"/>
    <sheet name="用户网关短信使用月表" sheetId="182" r:id="rId179"/>
    <sheet name="用户WAP业务使用日表" sheetId="183" r:id="rId180"/>
    <sheet name="用户WAP业务使用月表" sheetId="184" r:id="rId181"/>
    <sheet name="用户梦网原始话单明细日表" sheetId="185" r:id="rId182"/>
    <sheet name="用户梦网原始话单明细月表" sheetId="186" r:id="rId183"/>
    <sheet name="上网本话单明细日表" sheetId="187" r:id="rId184"/>
    <sheet name="上网本话单明细月表" sheetId="188" r:id="rId185"/>
    <sheet name="用户USIM换卡信息日表" sheetId="189" r:id="rId186"/>
    <sheet name="4G用户发展情况日表" sheetId="190" r:id="rId187"/>
    <sheet name="用户套内套外流量使用情况月表" sheetId="191" r:id="rId188"/>
    <sheet name="代办人使用人责任人实名制(集团口径)日表" sheetId="192" r:id="rId189"/>
    <sheet name="办理过户和补登记用户日表" sheetId="193" r:id="rId190"/>
    <sheet name="宽带实名制目标用户(集团口径)日表" sheetId="194" r:id="rId191"/>
    <sheet name="宽带实名制用户明细(集团口径)日表" sheetId="195" r:id="rId192"/>
    <sheet name="宽带实名制用户明细(工信部口径)日表" sheetId="196" r:id="rId193"/>
    <sheet name="实名制目标用户(集团口径)日表" sheetId="197" r:id="rId194"/>
    <sheet name="实名制用户明细(集团口径)日表" sheetId="198" r:id="rId195"/>
    <sheet name="非实名制用户明细(集团口径)日表" sheetId="199" r:id="rId196"/>
    <sheet name="实名制目标用户(工信部口径)日表" sheetId="200" r:id="rId197"/>
    <sheet name="实名制用户明细(工信部口径)日表" sheetId="201" r:id="rId198"/>
    <sheet name="校园SIM卡激活用户历史日表" sheetId="202" r:id="rId199"/>
    <sheet name="校园渠道用户业务办理量月表" sheetId="203" r:id="rId200"/>
    <sheet name="校园夹寄卡用户基站通话情况月表" sheetId="204" r:id="rId201"/>
    <sheet name="校园基站用户通话情况月表" sheetId="205" r:id="rId202"/>
    <sheet name="校园V网用户信息月表" sheetId="206" r:id="rId203"/>
    <sheet name="校园用户基数(年初界定)" sheetId="207" r:id="rId204"/>
    <sheet name="校园用户交往圈(年初界定)" sheetId="208" r:id="rId205"/>
    <sheet name="校园用户(当月新增)基数及归属校园判定月表" sheetId="209" r:id="rId206"/>
    <sheet name="校园用户(当月新增)交往圈月表" sheetId="210" r:id="rId207"/>
    <sheet name="校园用户归属校园判定月表" sheetId="211" r:id="rId208"/>
    <sheet name="校园用户归属校园判定(夹寄卡)月表" sheetId="212" r:id="rId209"/>
    <sheet name="校园用户(当月新增)打分月表" sheetId="213" r:id="rId210"/>
    <sheet name="校园用户本网用户月表" sheetId="214" r:id="rId211"/>
    <sheet name="WLAN热点日表" sheetId="215" r:id="rId212"/>
    <sheet name="校园wlan用户业务月表" sheetId="216" r:id="rId213"/>
    <sheet name="用户使用信息(定报)月表" sheetId="217" r:id="rId214"/>
    <sheet name="手机上网流量用户使用(定报)月表" sheetId="218" r:id="rId215"/>
    <sheet name="GPRS业务使用(定报)月表" sheetId="219" r:id="rId216"/>
    <sheet name="终端销售信息日表" sheetId="220" r:id="rId217"/>
    <sheet name="客户基本属性(新增存量)月表" sheetId="221" r:id="rId218"/>
    <sheet name="用户业务量使用日表" sheetId="222" r:id="rId219"/>
    <sheet name="用户收入日表" sheetId="223" r:id="rId220"/>
    <sheet name="用户业务量使用月表" sheetId="224" r:id="rId221"/>
    <sheet name="用户收入月表" sheetId="225" r:id="rId222"/>
    <sheet name="用户通信信息日表" sheetId="226" r:id="rId223"/>
    <sheet name="通信用户(90天口径)信息日表" sheetId="227" r:id="rId224"/>
    <sheet name="通信用户(30天口径)信息日表" sheetId="228" r:id="rId225"/>
    <sheet name="重入网用户信息月表" sheetId="229" r:id="rId226"/>
    <sheet name="家庭客户使用信息月表" sheetId="230" r:id="rId227"/>
    <sheet name="异网校园用户" sheetId="231" r:id="rId228"/>
    <sheet name="用户彩铃订购信息日表" sheetId="232" r:id="rId229"/>
    <sheet name="用户彩铃业务使用日表" sheetId="233" r:id="rId230"/>
    <sheet name="用户彩铃业务使用月表" sheetId="234" r:id="rId231"/>
    <sheet name="用户基本信息日表" sheetId="235" r:id="rId232"/>
    <sheet name="用户基本信息月表" sheetId="236" r:id="rId233"/>
    <sheet name="用户通信(定报口径)信息月表" sheetId="237" r:id="rId234"/>
    <sheet name="宽带用户基本信息日表" sheetId="238" r:id="rId235"/>
    <sheet name="宽带小区发展情况日表" sheetId="239" r:id="rId236"/>
    <sheet name="宽带缴费信息日表" sheetId="240" r:id="rId237"/>
    <sheet name="宽带用户收入月表" sheetId="241" r:id="rId238"/>
    <sheet name="宽带与宽带附属产品日表" sheetId="242" r:id="rId239"/>
    <sheet name="家庭成员基本信息日表" sheetId="243" r:id="rId240"/>
    <sheet name="校园用户异网用户月表" sheetId="244" r:id="rId241"/>
    <sheet name="其他数据业务中度汇总月表" sheetId="245" r:id="rId242"/>
    <sheet name="集团客户成员信息日表" sheetId="246" r:id="rId243"/>
    <sheet name="集团客户成员信息月表" sheetId="247" r:id="rId244"/>
    <sheet name="集团客户成员业务量月表" sheetId="248" r:id="rId245"/>
    <sheet name="集团客户成员消费月表" sheetId="249" r:id="rId246"/>
    <sheet name="集团客户成员汇总信息月表" sheetId="250" r:id="rId247"/>
    <sheet name="智能v网零话务量月表" sheetId="251" r:id="rId248"/>
    <sheet name="集团客户重要成员明细日表" sheetId="252" r:id="rId249"/>
    <sheet name="集团重要成员业务量日表" sheetId="253" r:id="rId250"/>
    <sheet name="集团客户信息日表" sheetId="254" r:id="rId251"/>
    <sheet name="集团客户信息月表" sheetId="255" r:id="rId252"/>
    <sheet name="集团客户业务量月表" sheetId="256" r:id="rId253"/>
    <sheet name="集团客户消费月表" sheetId="257" r:id="rId254"/>
    <sheet name="集团客户月汇总信息月表" sheetId="258" r:id="rId255"/>
    <sheet name="集团客户价值评估月表" sheetId="259" r:id="rId256"/>
    <sheet name="话费红包业务月表" sheetId="260" r:id="rId257"/>
    <sheet name="集团产品统付帐户月表" sheetId="261" r:id="rId258"/>
    <sheet name="集团订购信息月表" sheetId="262" r:id="rId259"/>
    <sheet name="集团产品订购(用户)信息日表" sheetId="263" r:id="rId260"/>
    <sheet name="集团产品订购(用户)信息月表" sheetId="264" r:id="rId261"/>
    <sheet name="集团产品系统充值(用户)月表" sheetId="265" r:id="rId262"/>
    <sheet name="集团充值卡_流量卡使用月表" sheetId="266" r:id="rId263"/>
    <sheet name="集团转账统付收入月表" sheetId="267" r:id="rId264"/>
    <sheet name="标准化产品定购信息日表" sheetId="268" r:id="rId265"/>
    <sheet name="标准化产品定购信息月表" sheetId="269" r:id="rId266"/>
    <sheet name="标准化产品信息(用户)月表" sheetId="270" r:id="rId267"/>
    <sheet name="标准化产品信息(产品)月表" sheetId="271" r:id="rId268"/>
    <sheet name="标准化产品信息(集团)日表" sheetId="272" r:id="rId269"/>
    <sheet name="标准化产品信息(集团)月表" sheetId="273" r:id="rId270"/>
    <sheet name="智能V网业务量使用(用户)月表" sheetId="274" r:id="rId271"/>
    <sheet name="标准化产品业务量使用月表" sheetId="275" r:id="rId272"/>
    <sheet name="标准化产品业务量使用(集团)月表" sheetId="276" r:id="rId273"/>
    <sheet name="M2M终端用户收入日表" sheetId="277" r:id="rId274"/>
    <sheet name="M2M终端用户业务量使用日表" sheetId="278" r:id="rId275"/>
    <sheet name="M2M终端用户业务量使用月表" sheetId="279" r:id="rId276"/>
    <sheet name="M2M终端用户信息月表" sheetId="280" r:id="rId277"/>
    <sheet name="M2M用户信息月表" sheetId="281" r:id="rId278"/>
    <sheet name="M2M用户收入月表" sheetId="282" r:id="rId279"/>
    <sheet name="用户行业应用使用日表" sheetId="283" r:id="rId280"/>
    <sheet name="用户行业应用使用月表" sheetId="284" r:id="rId281"/>
    <sheet name="行业应用信息(用户)日表" sheetId="285" r:id="rId282"/>
    <sheet name="行业应用信息(用户)月表" sheetId="286" r:id="rId283"/>
    <sheet name="MAS_ADC产品信息(用户)月表" sheetId="287" r:id="rId284"/>
    <sheet name="MAS_ADC产品信息(产品)月表" sheetId="288" r:id="rId285"/>
    <sheet name="MAS_ADC产品信息(集团)日表" sheetId="289" r:id="rId286"/>
    <sheet name="MAS_ADC产品信息(集团)月表" sheetId="290" r:id="rId287"/>
    <sheet name="集团客户通信和信息化产品收入汇总表" sheetId="291" r:id="rId288"/>
    <sheet name="集团客户产品订购日表" sheetId="292" r:id="rId289"/>
    <sheet name="集团客户产品订购月表" sheetId="293" r:id="rId290"/>
    <sheet name="用户语音活跃位置月表" sheetId="294" r:id="rId291"/>
    <sheet name="用户语音活跃位置日表" sheetId="295" r:id="rId292"/>
    <sheet name="用户GPRS活跃位置月表" sheetId="296" r:id="rId293"/>
    <sheet name="用户GPRS活跃位置日表" sheetId="297" r:id="rId294"/>
    <sheet name="用户基本信息(含宽带)日表" sheetId="298" r:id="rId295"/>
    <sheet name="个人客户基本信息日表" sheetId="299" r:id="rId296"/>
    <sheet name="营销活动效果评估月表" sheetId="300" r:id="rId297"/>
    <sheet name="用户营销案跟踪(终端)日表 " sheetId="301" r:id="rId298"/>
    <sheet name="用户营销案跟踪(资费)日表" sheetId="302" r:id="rId299"/>
    <sheet name="用户营销案跟踪(返费)日表" sheetId="303" r:id="rId300"/>
    <sheet name="用户开通特服月表" sheetId="304" r:id="rId301"/>
    <sheet name="用户SP业务定购月表" sheetId="305" r:id="rId302"/>
    <sheet name="用户SP业务定购日表" sheetId="306" r:id="rId303"/>
    <sheet name="用户开通特服日表" sheetId="307" r:id="rId304"/>
    <sheet name="特服基本信息日表" sheetId="308" r:id="rId305"/>
    <sheet name="用户主资费迁转月表" sheetId="309" r:id="rId306"/>
    <sheet name="用户资费订购日表" sheetId="310" r:id="rId307"/>
    <sheet name="资费基本信息日表" sheetId="311" r:id="rId308"/>
    <sheet name="资费GPRS流量解析日表" sheetId="312" r:id="rId309"/>
    <sheet name="资费语音解析日表" sheetId="313" r:id="rId310"/>
    <sheet name="用户标签类信息日表" sheetId="314" r:id="rId311"/>
    <sheet name="用户信息日视图" sheetId="315" r:id="rId312"/>
    <sheet name="用户标签类信息月表" sheetId="316" r:id="rId313"/>
    <sheet name="用户信息月视图" sheetId="317" r:id="rId314"/>
    <sheet name="用户有效交往圈月表" sheetId="318" r:id="rId315"/>
    <sheet name="竞争对手号段归属(地市上报)日表" sheetId="319" r:id="rId316"/>
    <sheet name="宽带用户(含离网)月表" sheetId="320" r:id="rId317"/>
    <sheet name="集团宽带用户竣工时间日表" sheetId="321" r:id="rId318"/>
    <sheet name="存量用户区域归属(定报口径)月表" sheetId="322" r:id="rId319"/>
    <sheet name="新增用户区域归属(定报口径)月表" sheetId="323" r:id="rId320"/>
    <sheet name="全量用户区域归属(定报口径)月表" sheetId="324" r:id="rId321"/>
    <sheet name="用户通信首次使用日表" sheetId="325" r:id="rId322"/>
    <sheet name="计费v网集团费率" sheetId="326" r:id="rId323"/>
    <sheet name="集团归属地域月表" sheetId="327" r:id="rId324"/>
    <sheet name="TDLTE用户信息月汇总前置表_gsm" sheetId="328" r:id="rId325"/>
    <sheet name="TD终端用户信息月汇总" sheetId="329" r:id="rId326"/>
    <sheet name="TD网络用户信息月汇总" sheetId="330" r:id="rId327"/>
    <sheet name="TD用户信息月汇总" sheetId="331" r:id="rId328"/>
    <sheet name="LTE用户信息月汇总" sheetId="332" r:id="rId329"/>
    <sheet name="TD用户月汇总" sheetId="333" r:id="rId330"/>
    <sheet name="LTE用户月汇总" sheetId="334" r:id="rId331"/>
    <sheet name="TDLTE用户月汇总" sheetId="335" r:id="rId332"/>
    <sheet name="TD终端与TD网络客户语音日汇总" sheetId="336" r:id="rId333"/>
    <sheet name="TD终端与TD网络客户流量日汇总" sheetId="337" r:id="rId334"/>
    <sheet name="TD终端与TD网络客户TD语音日汇总" sheetId="338" r:id="rId335"/>
    <sheet name="用户基本信息(含宽带)前置日表" sheetId="339" r:id="rId336"/>
    <sheet name="集团转账统付收入月表（新）" sheetId="346" r:id="rId337"/>
  </sheets>
  <externalReferences>
    <externalReference r:id="rId338"/>
    <externalReference r:id="rId339"/>
    <externalReference r:id="rId340"/>
    <externalReference r:id="rId341"/>
  </externalReferences>
  <definedNames>
    <definedName name="_xlnm._FilterDatabase" localSheetId="328" hidden="1">LTE用户信息月汇总!$A$10:$W$35</definedName>
    <definedName name="_xlnm._FilterDatabase" localSheetId="330" hidden="1">LTE用户月汇总!$A$10:$W$27</definedName>
    <definedName name="_xlnm._FilterDatabase" localSheetId="324" hidden="1">TDLTE用户信息月汇总前置表_gsm!$A$10:$W$15</definedName>
    <definedName name="_xlnm._FilterDatabase" localSheetId="331" hidden="1">TDLTE用户月汇总!$A$10:$W$52</definedName>
    <definedName name="_xlnm._FilterDatabase" localSheetId="326" hidden="1">TD网络用户信息月汇总!$A$10:$W$19</definedName>
    <definedName name="_xlnm._FilterDatabase" localSheetId="327" hidden="1">TD用户信息月汇总!$A$10:$W$93</definedName>
    <definedName name="_xlnm._FilterDatabase" localSheetId="329" hidden="1">TD用户月汇总!$A$10:$W$53</definedName>
    <definedName name="_xlnm._FilterDatabase" localSheetId="325" hidden="1">TD终端用户信息月汇总!$A$10:$W$22</definedName>
    <definedName name="_xlnm._FilterDatabase" localSheetId="334" hidden="1">TD终端与TD网络客户TD语音日汇总!$A$10:$W$15</definedName>
    <definedName name="_xlnm._FilterDatabase" localSheetId="333" hidden="1">TD终端与TD网络客户流量日汇总!$A$10:$W$16</definedName>
    <definedName name="_xlnm._FilterDatabase" localSheetId="332" hidden="1">TD终端与TD网络客户语音日汇总!$A$10:$W$15</definedName>
    <definedName name="_xlnm._FilterDatabase" localSheetId="24" hidden="1">电子渠道业务办理日表!$A$10:$AA$23</definedName>
    <definedName name="_xlnm._FilterDatabase" localSheetId="33" hidden="1">短信营业厅业务办理日表!$A$10:$AA$35</definedName>
    <definedName name="_xlnm._FilterDatabase" localSheetId="32" hidden="1">短信营业厅业务办理月表!$A$10:$AA$35</definedName>
    <definedName name="_xlnm._FilterDatabase" localSheetId="60" hidden="1">竞争对手通信信息日表!$A$10:$S$35</definedName>
    <definedName name="_xlnm._FilterDatabase" localSheetId="22" hidden="1">客服人工业务日表!$A$10:$W$28</definedName>
    <definedName name="_xlnm._FilterDatabase" localSheetId="21" hidden="1">客服人工业务月表!$A$10:$W$28</definedName>
    <definedName name="_xlnm._FilterDatabase" localSheetId="2" hidden="1">目录!$A$1:$AD$318</definedName>
    <definedName name="_xlnm._FilterDatabase" localSheetId="46" hidden="1">渠道基本信息日表!$A$10:$W$167</definedName>
    <definedName name="_xlnm._FilterDatabase" localSheetId="4" hidden="1">渠道健康度与用户质量月表!$A$10:$O$33</definedName>
    <definedName name="_xlnm._FilterDatabase" localSheetId="40" hidden="1">渠道业务办理量汇总月表!$A$1:$AF$27</definedName>
    <definedName name="_xlnm._FilterDatabase" localSheetId="3" hidden="1">渠道业务办理量月表!$A$10:$O$45</definedName>
    <definedName name="_xlnm._FilterDatabase" localSheetId="5" hidden="1">渠道用户发展量月表!$A$10:$O$35</definedName>
    <definedName name="_xlnm._FilterDatabase" localSheetId="47" hidden="1">渠道组织机构关系日表!$A$11:$AP$33</definedName>
    <definedName name="_xlnm._FilterDatabase" localSheetId="20" hidden="1">热线自动话费查询日表!$A$10:$W$32</definedName>
    <definedName name="_xlnm._FilterDatabase" localSheetId="19" hidden="1">热线自动话费查询月表!$A$10:$AC$133</definedName>
    <definedName name="_xlnm._FilterDatabase" localSheetId="27" hidden="1">热线自动业务办理日表!$A$10:$AA$43</definedName>
    <definedName name="_xlnm._FilterDatabase" localSheetId="26" hidden="1">热线自动业务办理月表!$A$10:$AA$43</definedName>
    <definedName name="_xlnm._FilterDatabase" localSheetId="79" hidden="1">'用户SP账单(按收入来源)月表'!$A$10:$S$42</definedName>
    <definedName name="_xlnm._FilterDatabase" localSheetId="6" hidden="1">用户接触信息月表!$A$10:$O$32</definedName>
    <definedName name="_xlnm._FilterDatabase" localSheetId="175" hidden="1">用户梦网短信使用月表!$A$10:$AA$132</definedName>
    <definedName name="_xlnm._FilterDatabase" localSheetId="42" hidden="1">用户渠道缴费日表!$A$10:$AA$55</definedName>
    <definedName name="_xlnm._FilterDatabase" localSheetId="41" hidden="1">用户渠道缴费月表!$A$10:$AA$55</definedName>
    <definedName name="_xlnm._FilterDatabase" localSheetId="221" hidden="1">用户收入月表!$A$10:$X$119</definedName>
    <definedName name="_xlnm._FilterDatabase" localSheetId="91" hidden="1">'用户业务分类收入(财务口径)月表'!$A$10:$S$75</definedName>
    <definedName name="_xlnm._FilterDatabase" localSheetId="92" hidden="1">'用户业务分类收入(折前折后财务口径)月表'!$A$10:$T$106</definedName>
    <definedName name="_xlnm._FilterDatabase" localSheetId="31" hidden="1">掌上营业厅业务办理日表!$A$10:$W$26</definedName>
    <definedName name="_xlnm._FilterDatabase" localSheetId="30" hidden="1">掌上营业厅业务办理月表!$A$10:$W$26</definedName>
    <definedName name="_xlnm._FilterDatabase" localSheetId="216" hidden="1">终端销售信息日表!$A$10:$AA$78</definedName>
    <definedName name="_xlnm._FilterDatabase" localSheetId="29" hidden="1">自助终端业务办理日表!$A$10:$AA$25</definedName>
    <definedName name="_xlnm._FilterDatabase" localSheetId="28" hidden="1">自助终端业务办理月表!$A$10:$AA$25</definedName>
  </definedNames>
  <calcPr calcId="181029"/>
  <pivotCaches>
    <pivotCache cacheId="0" r:id="rId342"/>
    <pivotCache cacheId="1" r:id="rId343"/>
  </pivotCaches>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L4" i="346" l="1"/>
  <c r="L4" i="338"/>
  <c r="L4" i="337"/>
  <c r="L4" i="336"/>
  <c r="E52" i="335"/>
  <c r="E51" i="335"/>
  <c r="E50" i="335"/>
  <c r="E49" i="335"/>
  <c r="E48" i="335"/>
  <c r="E47" i="335"/>
  <c r="E46" i="335"/>
  <c r="E45" i="335"/>
  <c r="E44" i="335"/>
  <c r="E43" i="335"/>
  <c r="E42" i="335"/>
  <c r="E41" i="335"/>
  <c r="E40" i="335"/>
  <c r="E39" i="335"/>
  <c r="E38" i="335"/>
  <c r="E37" i="335"/>
  <c r="E36" i="335"/>
  <c r="E35" i="335"/>
  <c r="E34" i="335"/>
  <c r="E33" i="335"/>
  <c r="E32" i="335"/>
  <c r="E31" i="335"/>
  <c r="E30" i="335"/>
  <c r="E29" i="335"/>
  <c r="E28" i="335"/>
  <c r="E27" i="335"/>
  <c r="E26" i="335"/>
  <c r="E25" i="335"/>
  <c r="E24" i="335"/>
  <c r="E23" i="335"/>
  <c r="E22" i="335"/>
  <c r="E21" i="335"/>
  <c r="E20" i="335"/>
  <c r="E19" i="335"/>
  <c r="E18" i="335"/>
  <c r="E17" i="335"/>
  <c r="E16" i="335"/>
  <c r="E15" i="335"/>
  <c r="E14" i="335"/>
  <c r="E13" i="335"/>
  <c r="E12" i="335"/>
  <c r="L4" i="335"/>
  <c r="E27" i="334"/>
  <c r="E26" i="334"/>
  <c r="E25" i="334"/>
  <c r="E24" i="334"/>
  <c r="E23" i="334"/>
  <c r="E22" i="334"/>
  <c r="E21" i="334"/>
  <c r="E20" i="334"/>
  <c r="E19" i="334"/>
  <c r="E18" i="334"/>
  <c r="E17" i="334"/>
  <c r="E16" i="334"/>
  <c r="E15" i="334"/>
  <c r="E14" i="334"/>
  <c r="E13" i="334"/>
  <c r="E12" i="334"/>
  <c r="L4" i="334"/>
  <c r="E53" i="333"/>
  <c r="E52" i="333"/>
  <c r="E51" i="333"/>
  <c r="E50" i="333"/>
  <c r="E49" i="333"/>
  <c r="E48" i="333"/>
  <c r="E47" i="333"/>
  <c r="E46" i="333"/>
  <c r="E45" i="333"/>
  <c r="E44" i="333"/>
  <c r="E43" i="333"/>
  <c r="E42" i="333"/>
  <c r="E41" i="333"/>
  <c r="E40" i="333"/>
  <c r="E39" i="333"/>
  <c r="E38" i="333"/>
  <c r="E37" i="333"/>
  <c r="E36" i="333"/>
  <c r="E35" i="333"/>
  <c r="E34" i="333"/>
  <c r="E33" i="333"/>
  <c r="E32" i="333"/>
  <c r="E31" i="333"/>
  <c r="E30" i="333"/>
  <c r="E29" i="333"/>
  <c r="E28" i="333"/>
  <c r="E27" i="333"/>
  <c r="E26" i="333"/>
  <c r="E25" i="333"/>
  <c r="E24" i="333"/>
  <c r="E23" i="333"/>
  <c r="E22" i="333"/>
  <c r="E21" i="333"/>
  <c r="E20" i="333"/>
  <c r="E19" i="333"/>
  <c r="E18" i="333"/>
  <c r="E17" i="333"/>
  <c r="E16" i="333"/>
  <c r="E15" i="333"/>
  <c r="E14" i="333"/>
  <c r="E13" i="333"/>
  <c r="E12" i="333"/>
  <c r="L4" i="333"/>
  <c r="L4" i="332"/>
  <c r="L4" i="331"/>
  <c r="E19" i="330"/>
  <c r="E18" i="330"/>
  <c r="E17" i="330"/>
  <c r="E16" i="330"/>
  <c r="E15" i="330"/>
  <c r="E14" i="330"/>
  <c r="E13" i="330"/>
  <c r="E12" i="330"/>
  <c r="L4" i="330"/>
  <c r="L4" i="329"/>
  <c r="L4" i="328"/>
  <c r="P4" i="324"/>
  <c r="P4" i="323"/>
  <c r="P4" i="322"/>
  <c r="P4" i="321"/>
  <c r="P4" i="320"/>
  <c r="P4" i="319"/>
  <c r="P4" i="318"/>
  <c r="E17" i="313"/>
  <c r="E16" i="313"/>
  <c r="E15" i="313"/>
  <c r="E14" i="313"/>
  <c r="E13" i="313"/>
  <c r="E12" i="313"/>
  <c r="P4" i="313"/>
  <c r="E25" i="312"/>
  <c r="E24" i="312"/>
  <c r="E23" i="312"/>
  <c r="E22" i="312"/>
  <c r="E21" i="312"/>
  <c r="E20" i="312"/>
  <c r="E19" i="312"/>
  <c r="E18" i="312"/>
  <c r="E17" i="312"/>
  <c r="E16" i="312"/>
  <c r="E15" i="312"/>
  <c r="E14" i="312"/>
  <c r="E13" i="312"/>
  <c r="E12" i="312"/>
  <c r="P4" i="312"/>
  <c r="E49" i="311"/>
  <c r="E48" i="311"/>
  <c r="E47" i="311"/>
  <c r="E31" i="311"/>
  <c r="E30" i="311"/>
  <c r="E27" i="311"/>
  <c r="E26" i="311"/>
  <c r="E25" i="311"/>
  <c r="E24" i="311"/>
  <c r="E23" i="311"/>
  <c r="E21" i="311"/>
  <c r="E19" i="311"/>
  <c r="E18" i="311"/>
  <c r="E17" i="311"/>
  <c r="I16" i="311"/>
  <c r="E16" i="311"/>
  <c r="E15" i="311"/>
  <c r="E14" i="311"/>
  <c r="E13" i="311"/>
  <c r="E12" i="311"/>
  <c r="P4" i="311"/>
  <c r="E53" i="310"/>
  <c r="E52" i="310"/>
  <c r="E49" i="310"/>
  <c r="I48" i="310"/>
  <c r="E48" i="310"/>
  <c r="I47" i="310"/>
  <c r="E47" i="310"/>
  <c r="I46" i="310"/>
  <c r="E46" i="310"/>
  <c r="I45" i="310"/>
  <c r="E45" i="310"/>
  <c r="E43" i="310"/>
  <c r="E29" i="310"/>
  <c r="E28" i="310"/>
  <c r="E27" i="310"/>
  <c r="E25" i="310"/>
  <c r="I22" i="310"/>
  <c r="E22" i="310"/>
  <c r="I21" i="310"/>
  <c r="E21" i="310"/>
  <c r="E20" i="310"/>
  <c r="E19" i="310"/>
  <c r="E18" i="310"/>
  <c r="E17" i="310"/>
  <c r="E16" i="310"/>
  <c r="E14" i="310"/>
  <c r="E13" i="310"/>
  <c r="E12" i="310"/>
  <c r="P4" i="310"/>
  <c r="E30" i="309"/>
  <c r="E29" i="309"/>
  <c r="E24" i="309"/>
  <c r="E23" i="309"/>
  <c r="E22" i="309"/>
  <c r="E18" i="309"/>
  <c r="E17" i="309"/>
  <c r="E16" i="309"/>
  <c r="E15" i="309"/>
  <c r="E13" i="309"/>
  <c r="E12" i="309"/>
  <c r="P4" i="309"/>
  <c r="E23" i="308"/>
  <c r="E22" i="308"/>
  <c r="E21" i="308"/>
  <c r="E20" i="308"/>
  <c r="E18" i="308"/>
  <c r="E17" i="308"/>
  <c r="E16" i="308"/>
  <c r="E15" i="308"/>
  <c r="E14" i="308"/>
  <c r="E13" i="308"/>
  <c r="E12" i="308"/>
  <c r="P4" i="308"/>
  <c r="E35" i="307"/>
  <c r="E25" i="307"/>
  <c r="E24" i="307"/>
  <c r="E22" i="307"/>
  <c r="E19" i="307"/>
  <c r="E18" i="307"/>
  <c r="E17" i="307"/>
  <c r="E16" i="307"/>
  <c r="E15" i="307"/>
  <c r="E13" i="307"/>
  <c r="E12" i="307"/>
  <c r="P4" i="307"/>
  <c r="E30" i="306"/>
  <c r="E29" i="306"/>
  <c r="I28" i="306"/>
  <c r="E28" i="306"/>
  <c r="E27" i="306"/>
  <c r="E26" i="306"/>
  <c r="E25" i="306"/>
  <c r="E24" i="306"/>
  <c r="E23" i="306"/>
  <c r="E22" i="306"/>
  <c r="E20" i="306"/>
  <c r="E19" i="306"/>
  <c r="E18" i="306"/>
  <c r="E15" i="306"/>
  <c r="E12" i="306"/>
  <c r="P4" i="306"/>
  <c r="E14" i="305"/>
  <c r="E12" i="305"/>
  <c r="P4" i="305"/>
  <c r="E14" i="304"/>
  <c r="E12" i="304"/>
  <c r="P4" i="304"/>
  <c r="E40" i="303"/>
  <c r="E38" i="303"/>
  <c r="E37" i="303"/>
  <c r="E36" i="303"/>
  <c r="E35" i="303"/>
  <c r="E34" i="303"/>
  <c r="E33" i="303"/>
  <c r="E32" i="303"/>
  <c r="E31" i="303"/>
  <c r="E30" i="303"/>
  <c r="E29" i="303"/>
  <c r="E28" i="303"/>
  <c r="E27" i="303"/>
  <c r="E26" i="303"/>
  <c r="E25" i="303"/>
  <c r="E24" i="303"/>
  <c r="E23" i="303"/>
  <c r="E22" i="303"/>
  <c r="E21" i="303"/>
  <c r="E20" i="303"/>
  <c r="E19" i="303"/>
  <c r="E18" i="303"/>
  <c r="E17" i="303"/>
  <c r="E16" i="303"/>
  <c r="E15" i="303"/>
  <c r="E14" i="303"/>
  <c r="E13" i="303"/>
  <c r="P4" i="303"/>
  <c r="E35" i="302"/>
  <c r="E24" i="302"/>
  <c r="E23" i="302"/>
  <c r="E22" i="302"/>
  <c r="E21" i="302"/>
  <c r="E20" i="302"/>
  <c r="E19" i="302"/>
  <c r="E18" i="302"/>
  <c r="E17" i="302"/>
  <c r="E16" i="302"/>
  <c r="E15" i="302"/>
  <c r="E14" i="302"/>
  <c r="E13" i="302"/>
  <c r="P4" i="302"/>
  <c r="E27" i="301"/>
  <c r="E26" i="301"/>
  <c r="E25" i="301"/>
  <c r="E24" i="301"/>
  <c r="E21" i="301"/>
  <c r="E20" i="301"/>
  <c r="E19" i="301"/>
  <c r="E18" i="301"/>
  <c r="E17" i="301"/>
  <c r="E16" i="301"/>
  <c r="E15" i="301"/>
  <c r="E14" i="301"/>
  <c r="E13" i="301"/>
  <c r="P4" i="301"/>
  <c r="E22" i="300"/>
  <c r="E21" i="300"/>
  <c r="E20" i="300"/>
  <c r="E19" i="300"/>
  <c r="E18" i="300"/>
  <c r="E17" i="300"/>
  <c r="E16" i="300"/>
  <c r="E15" i="300"/>
  <c r="E14" i="300"/>
  <c r="E13" i="300"/>
  <c r="E12" i="300"/>
  <c r="P4" i="300"/>
  <c r="H5" i="298"/>
  <c r="G5" i="298"/>
  <c r="F5" i="298"/>
  <c r="A1" i="297"/>
  <c r="A1" i="296"/>
  <c r="A1" i="295"/>
  <c r="A1" i="294"/>
  <c r="L4" i="293"/>
  <c r="L4" i="292"/>
  <c r="L4" i="291"/>
  <c r="L4" i="290"/>
  <c r="L4" i="289"/>
  <c r="M4" i="288"/>
  <c r="E15" i="287"/>
  <c r="M4" i="287"/>
  <c r="M4" i="286"/>
  <c r="M4" i="285"/>
  <c r="M4" i="284"/>
  <c r="L4" i="283"/>
  <c r="L4" i="282"/>
  <c r="L4" i="281"/>
  <c r="L4" i="280"/>
  <c r="M4" i="279"/>
  <c r="L4" i="278"/>
  <c r="L4" i="277"/>
  <c r="L4" i="276"/>
  <c r="L4" i="275"/>
  <c r="L4" i="274"/>
  <c r="L4" i="273"/>
  <c r="L4" i="272"/>
  <c r="L4" i="271"/>
  <c r="L4" i="270"/>
  <c r="L4" i="269"/>
  <c r="L4" i="268"/>
  <c r="L4" i="267"/>
  <c r="L4" i="266"/>
  <c r="L4" i="265"/>
  <c r="L4" i="264"/>
  <c r="M4" i="263"/>
  <c r="M4" i="262"/>
  <c r="L4" i="261"/>
  <c r="L4" i="260"/>
  <c r="P4" i="259"/>
  <c r="E107" i="258"/>
  <c r="E106" i="258"/>
  <c r="E101" i="258"/>
  <c r="E100" i="258"/>
  <c r="E93" i="258"/>
  <c r="E92" i="258"/>
  <c r="E38" i="258"/>
  <c r="E29" i="258"/>
  <c r="E28" i="258"/>
  <c r="E27" i="258"/>
  <c r="E26" i="258"/>
  <c r="E25" i="258"/>
  <c r="E24" i="258"/>
  <c r="E23" i="258"/>
  <c r="E22" i="258"/>
  <c r="E21" i="258"/>
  <c r="E20" i="258"/>
  <c r="E19" i="258"/>
  <c r="E18" i="258"/>
  <c r="E17" i="258"/>
  <c r="E16" i="258"/>
  <c r="E15" i="258"/>
  <c r="E14" i="258"/>
  <c r="E13" i="258"/>
  <c r="P4" i="258"/>
  <c r="E14" i="257"/>
  <c r="E13" i="257"/>
  <c r="P4" i="257"/>
  <c r="E69" i="256"/>
  <c r="E68" i="256"/>
  <c r="E67" i="256"/>
  <c r="E66" i="256"/>
  <c r="E65" i="256"/>
  <c r="E64" i="256"/>
  <c r="E63" i="256"/>
  <c r="E62" i="256"/>
  <c r="E61" i="256"/>
  <c r="E60" i="256"/>
  <c r="E55" i="256"/>
  <c r="E54" i="256"/>
  <c r="E49" i="256"/>
  <c r="E48" i="256"/>
  <c r="E41" i="256"/>
  <c r="E40" i="256"/>
  <c r="E14" i="256"/>
  <c r="E13" i="256"/>
  <c r="P4" i="256"/>
  <c r="E68" i="255"/>
  <c r="E67" i="255"/>
  <c r="E38" i="255"/>
  <c r="E29" i="255"/>
  <c r="E28" i="255"/>
  <c r="E27" i="255"/>
  <c r="E26" i="255"/>
  <c r="E25" i="255"/>
  <c r="E24" i="255"/>
  <c r="E22" i="255"/>
  <c r="E21" i="255"/>
  <c r="E20" i="255"/>
  <c r="E19" i="255"/>
  <c r="E18" i="255"/>
  <c r="E17" i="255"/>
  <c r="E16" i="255"/>
  <c r="E15" i="255"/>
  <c r="E14" i="255"/>
  <c r="E13" i="255"/>
  <c r="P4" i="255"/>
  <c r="P4" i="254"/>
  <c r="P4" i="253"/>
  <c r="P4" i="252"/>
  <c r="P4" i="251"/>
  <c r="E116" i="250"/>
  <c r="O4" i="250"/>
  <c r="E15" i="249"/>
  <c r="E14" i="249"/>
  <c r="E13" i="249"/>
  <c r="P4" i="249"/>
  <c r="P4" i="248"/>
  <c r="E73" i="247"/>
  <c r="P4" i="247"/>
  <c r="P4" i="246"/>
  <c r="AA51" i="245"/>
  <c r="AA50" i="245"/>
  <c r="AA46" i="245"/>
  <c r="AA45" i="245"/>
  <c r="AA44" i="245"/>
  <c r="AA43" i="245"/>
  <c r="AA40" i="245"/>
  <c r="AA39" i="245"/>
  <c r="AA37" i="245"/>
  <c r="AA36" i="245"/>
  <c r="AA35" i="245"/>
  <c r="AA34" i="245"/>
  <c r="AA33" i="245"/>
  <c r="AA32" i="245"/>
  <c r="AA31" i="245"/>
  <c r="AA30" i="245"/>
  <c r="AA29" i="245"/>
  <c r="AA28" i="245"/>
  <c r="AA27" i="245"/>
  <c r="AA26" i="245"/>
  <c r="AA25" i="245"/>
  <c r="AA24" i="245"/>
  <c r="AA18" i="245"/>
  <c r="AA17" i="245"/>
  <c r="P4" i="245"/>
  <c r="E22" i="244"/>
  <c r="E21" i="244"/>
  <c r="E20" i="244"/>
  <c r="E19" i="244"/>
  <c r="E18" i="244"/>
  <c r="E17" i="244"/>
  <c r="I16" i="244"/>
  <c r="E16" i="244"/>
  <c r="I15" i="244"/>
  <c r="E15" i="244"/>
  <c r="E14" i="244"/>
  <c r="E13" i="244"/>
  <c r="P4" i="244"/>
  <c r="P4" i="243"/>
  <c r="P4" i="234"/>
  <c r="A1" i="234"/>
  <c r="P4" i="233"/>
  <c r="A1" i="233"/>
  <c r="P4" i="232"/>
  <c r="A1" i="232"/>
  <c r="E22" i="231"/>
  <c r="E21" i="231"/>
  <c r="E20" i="231"/>
  <c r="E19" i="231"/>
  <c r="E18" i="231"/>
  <c r="E17" i="231"/>
  <c r="I16" i="231"/>
  <c r="E16" i="231"/>
  <c r="I15" i="231"/>
  <c r="E15" i="231"/>
  <c r="E14" i="231"/>
  <c r="E13" i="231"/>
  <c r="P4" i="231"/>
  <c r="L4" i="230"/>
  <c r="E42" i="229"/>
  <c r="E40" i="229"/>
  <c r="E39" i="229"/>
  <c r="I38" i="229"/>
  <c r="E38" i="229"/>
  <c r="E37" i="229"/>
  <c r="E36" i="229"/>
  <c r="E35" i="229"/>
  <c r="E33" i="229"/>
  <c r="E32" i="229"/>
  <c r="E31" i="229"/>
  <c r="E30" i="229"/>
  <c r="E29" i="229"/>
  <c r="E28" i="229"/>
  <c r="E27" i="229"/>
  <c r="I26" i="229"/>
  <c r="E26" i="229"/>
  <c r="E25" i="229"/>
  <c r="E24" i="229"/>
  <c r="E23" i="229"/>
  <c r="E22" i="229"/>
  <c r="E21" i="229"/>
  <c r="E20" i="229"/>
  <c r="E18" i="229"/>
  <c r="E17" i="229"/>
  <c r="E16" i="229"/>
  <c r="E15" i="229"/>
  <c r="E14" i="229"/>
  <c r="E13" i="229"/>
  <c r="E12" i="229"/>
  <c r="P4" i="229"/>
  <c r="E25" i="228"/>
  <c r="E24" i="228"/>
  <c r="E23" i="228"/>
  <c r="E22" i="228"/>
  <c r="E21" i="228"/>
  <c r="E20" i="228"/>
  <c r="E19" i="228"/>
  <c r="E18" i="228"/>
  <c r="E16" i="228"/>
  <c r="E15" i="228"/>
  <c r="E14" i="228"/>
  <c r="E13" i="228"/>
  <c r="E12" i="228"/>
  <c r="P4" i="228"/>
  <c r="E39" i="227"/>
  <c r="E36" i="227"/>
  <c r="E35" i="227"/>
  <c r="E34" i="227"/>
  <c r="E29" i="227"/>
  <c r="E28" i="227"/>
  <c r="E25" i="227"/>
  <c r="E24" i="227"/>
  <c r="E23" i="227"/>
  <c r="E22" i="227"/>
  <c r="E21" i="227"/>
  <c r="E20" i="227"/>
  <c r="E19" i="227"/>
  <c r="E18" i="227"/>
  <c r="E16" i="227"/>
  <c r="E15" i="227"/>
  <c r="E13" i="227"/>
  <c r="E12" i="227"/>
  <c r="P4" i="227"/>
  <c r="P4" i="226"/>
  <c r="E78" i="220"/>
  <c r="E77" i="220"/>
  <c r="E76" i="220"/>
  <c r="E75" i="220"/>
  <c r="E74" i="220"/>
  <c r="E73" i="220"/>
  <c r="E72" i="220"/>
  <c r="E71" i="220"/>
  <c r="E70" i="220"/>
  <c r="E69" i="220"/>
  <c r="E68" i="220"/>
  <c r="E67" i="220"/>
  <c r="E66" i="220"/>
  <c r="E65" i="220"/>
  <c r="E64" i="220"/>
  <c r="E63" i="220"/>
  <c r="E62" i="220"/>
  <c r="E61" i="220"/>
  <c r="E60" i="220"/>
  <c r="E59" i="220"/>
  <c r="E58" i="220"/>
  <c r="E57" i="220"/>
  <c r="E56" i="220"/>
  <c r="E55" i="220"/>
  <c r="E54" i="220"/>
  <c r="E53" i="220"/>
  <c r="E52" i="220"/>
  <c r="E51" i="220"/>
  <c r="E50" i="220"/>
  <c r="E49" i="220"/>
  <c r="E48" i="220"/>
  <c r="E47" i="220"/>
  <c r="E46" i="220"/>
  <c r="E45" i="220"/>
  <c r="E44" i="220"/>
  <c r="E43" i="220"/>
  <c r="E42" i="220"/>
  <c r="E41" i="220"/>
  <c r="E40" i="220"/>
  <c r="E39" i="220"/>
  <c r="E38" i="220"/>
  <c r="E37" i="220"/>
  <c r="E36" i="220"/>
  <c r="E35" i="220"/>
  <c r="E34" i="220"/>
  <c r="E33" i="220"/>
  <c r="E32" i="220"/>
  <c r="E31" i="220"/>
  <c r="E30" i="220"/>
  <c r="E29" i="220"/>
  <c r="E28" i="220"/>
  <c r="E27" i="220"/>
  <c r="E26" i="220"/>
  <c r="E25" i="220"/>
  <c r="E24" i="220"/>
  <c r="E23" i="220"/>
  <c r="E22" i="220"/>
  <c r="E21" i="220"/>
  <c r="E20" i="220"/>
  <c r="E19" i="220"/>
  <c r="E18" i="220"/>
  <c r="E17" i="220"/>
  <c r="E16" i="220"/>
  <c r="E15" i="220"/>
  <c r="E14" i="220"/>
  <c r="E13" i="220"/>
  <c r="E12" i="220"/>
  <c r="P4" i="220"/>
  <c r="E18" i="215"/>
  <c r="E17" i="215"/>
  <c r="E16" i="215"/>
  <c r="E15" i="215"/>
  <c r="E14" i="215"/>
  <c r="E13" i="215"/>
  <c r="E12" i="215"/>
  <c r="P4" i="215"/>
  <c r="E20" i="214"/>
  <c r="E19" i="214"/>
  <c r="E18" i="214"/>
  <c r="E17" i="214"/>
  <c r="E16" i="214"/>
  <c r="E15" i="214"/>
  <c r="E14" i="214"/>
  <c r="E13" i="214"/>
  <c r="P4" i="214"/>
  <c r="E21" i="213"/>
  <c r="E18" i="213"/>
  <c r="E17" i="213"/>
  <c r="E15" i="213"/>
  <c r="E14" i="213"/>
  <c r="E13" i="213"/>
  <c r="P4" i="213"/>
  <c r="E26" i="212"/>
  <c r="E25" i="212"/>
  <c r="E24" i="212"/>
  <c r="E23" i="212"/>
  <c r="E20" i="212"/>
  <c r="E19" i="212"/>
  <c r="E18" i="212"/>
  <c r="E17" i="212"/>
  <c r="E16" i="212"/>
  <c r="E15" i="212"/>
  <c r="E14" i="212"/>
  <c r="E13" i="212"/>
  <c r="P4" i="212"/>
  <c r="E26" i="211"/>
  <c r="E25" i="211"/>
  <c r="E24" i="211"/>
  <c r="E23" i="211"/>
  <c r="E20" i="211"/>
  <c r="E19" i="211"/>
  <c r="E18" i="211"/>
  <c r="E17" i="211"/>
  <c r="E16" i="211"/>
  <c r="E15" i="211"/>
  <c r="E14" i="211"/>
  <c r="E13" i="211"/>
  <c r="P4" i="211"/>
  <c r="E13" i="210"/>
  <c r="P4" i="210"/>
  <c r="E22" i="209"/>
  <c r="E21" i="209"/>
  <c r="E20" i="209"/>
  <c r="E19" i="209"/>
  <c r="E15" i="209"/>
  <c r="E14" i="209"/>
  <c r="E13" i="209"/>
  <c r="P4" i="209"/>
  <c r="E13" i="208"/>
  <c r="P4" i="208"/>
  <c r="E13" i="207"/>
  <c r="P4" i="207"/>
  <c r="E15" i="206"/>
  <c r="E14" i="206"/>
  <c r="E13" i="206"/>
  <c r="P4" i="206"/>
  <c r="E15" i="205"/>
  <c r="E14" i="205"/>
  <c r="E13" i="205"/>
  <c r="P4" i="205"/>
  <c r="E16" i="204"/>
  <c r="E15" i="204"/>
  <c r="E14" i="204"/>
  <c r="P4" i="204"/>
  <c r="E14" i="203"/>
  <c r="E13" i="203"/>
  <c r="P4" i="203"/>
  <c r="E13" i="202"/>
  <c r="P4" i="202"/>
  <c r="E62" i="201"/>
  <c r="E61" i="201"/>
  <c r="E60" i="201"/>
  <c r="E59" i="201"/>
  <c r="E58" i="201"/>
  <c r="E57" i="201"/>
  <c r="E56" i="201"/>
  <c r="E55" i="201"/>
  <c r="E54" i="201"/>
  <c r="E53" i="201"/>
  <c r="E52" i="201"/>
  <c r="E51" i="201"/>
  <c r="E50" i="201"/>
  <c r="E49" i="201"/>
  <c r="E48" i="201"/>
  <c r="E47" i="201"/>
  <c r="E46" i="201"/>
  <c r="E45" i="201"/>
  <c r="E44" i="201"/>
  <c r="E43" i="201"/>
  <c r="E42" i="201"/>
  <c r="E41" i="201"/>
  <c r="E40" i="201"/>
  <c r="E39" i="201"/>
  <c r="E38" i="201"/>
  <c r="E37" i="201"/>
  <c r="E36" i="201"/>
  <c r="E35" i="201"/>
  <c r="E34" i="201"/>
  <c r="E33" i="201"/>
  <c r="E32" i="201"/>
  <c r="E31" i="201"/>
  <c r="E30" i="201"/>
  <c r="E29" i="201"/>
  <c r="E28" i="201"/>
  <c r="E27" i="201"/>
  <c r="E26" i="201"/>
  <c r="E25" i="201"/>
  <c r="E24" i="201"/>
  <c r="E23" i="201"/>
  <c r="E22" i="201"/>
  <c r="E21" i="201"/>
  <c r="E20" i="201"/>
  <c r="E19" i="201"/>
  <c r="E18" i="201"/>
  <c r="E17" i="201"/>
  <c r="E13" i="201"/>
  <c r="E12" i="201"/>
  <c r="P4" i="201"/>
  <c r="E42" i="200"/>
  <c r="E41" i="200"/>
  <c r="E40" i="200"/>
  <c r="E38" i="200"/>
  <c r="E37" i="200"/>
  <c r="E36" i="200"/>
  <c r="E35" i="200"/>
  <c r="E34" i="200"/>
  <c r="E33" i="200"/>
  <c r="E32" i="200"/>
  <c r="E31" i="200"/>
  <c r="E30" i="200"/>
  <c r="E28" i="200"/>
  <c r="E27" i="200"/>
  <c r="E26" i="200"/>
  <c r="E25" i="200"/>
  <c r="E22" i="200"/>
  <c r="E21" i="200"/>
  <c r="E20" i="200"/>
  <c r="E19" i="200"/>
  <c r="E18" i="200"/>
  <c r="E17" i="200"/>
  <c r="E16" i="200"/>
  <c r="E15" i="200"/>
  <c r="E14" i="200"/>
  <c r="E13" i="200"/>
  <c r="E12" i="200"/>
  <c r="P4" i="200"/>
  <c r="I65" i="199"/>
  <c r="E65" i="199"/>
  <c r="E64" i="199"/>
  <c r="E63" i="199"/>
  <c r="E62" i="199"/>
  <c r="I61" i="199"/>
  <c r="E61" i="199"/>
  <c r="I60" i="199"/>
  <c r="E60" i="199"/>
  <c r="I59" i="199"/>
  <c r="E59" i="199"/>
  <c r="I58" i="199"/>
  <c r="E58" i="199"/>
  <c r="I57" i="199"/>
  <c r="E57" i="199"/>
  <c r="I56" i="199"/>
  <c r="E56" i="199"/>
  <c r="I55" i="199"/>
  <c r="E55" i="199"/>
  <c r="I54" i="199"/>
  <c r="E54" i="199"/>
  <c r="I53" i="199"/>
  <c r="E53" i="199"/>
  <c r="I52" i="199"/>
  <c r="E52" i="199"/>
  <c r="I51" i="199"/>
  <c r="E51" i="199"/>
  <c r="I50" i="199"/>
  <c r="E50" i="199"/>
  <c r="I49" i="199"/>
  <c r="E49" i="199"/>
  <c r="I48" i="199"/>
  <c r="E48" i="199"/>
  <c r="I47" i="199"/>
  <c r="E47" i="199"/>
  <c r="I46" i="199"/>
  <c r="E46" i="199"/>
  <c r="I45" i="199"/>
  <c r="E45" i="199"/>
  <c r="I44" i="199"/>
  <c r="E44" i="199"/>
  <c r="I43" i="199"/>
  <c r="E43" i="199"/>
  <c r="I42" i="199"/>
  <c r="E42" i="199"/>
  <c r="I41" i="199"/>
  <c r="E41" i="199"/>
  <c r="I40" i="199"/>
  <c r="E40" i="199"/>
  <c r="I39" i="199"/>
  <c r="E39" i="199"/>
  <c r="I38" i="199"/>
  <c r="E38" i="199"/>
  <c r="E37" i="199"/>
  <c r="E36" i="199"/>
  <c r="E35" i="199"/>
  <c r="E34" i="199"/>
  <c r="E33" i="199"/>
  <c r="E32" i="199"/>
  <c r="E31" i="199"/>
  <c r="E30" i="199"/>
  <c r="E29" i="199"/>
  <c r="E28" i="199"/>
  <c r="E27" i="199"/>
  <c r="E26" i="199"/>
  <c r="E25" i="199"/>
  <c r="E24" i="199"/>
  <c r="E23" i="199"/>
  <c r="E22" i="199"/>
  <c r="E21" i="199"/>
  <c r="E20" i="199"/>
  <c r="E18" i="199"/>
  <c r="E13" i="199"/>
  <c r="P4" i="199"/>
  <c r="E34" i="198"/>
  <c r="E20" i="198"/>
  <c r="E19" i="198"/>
  <c r="E18" i="198"/>
  <c r="E16" i="198"/>
  <c r="E15" i="198"/>
  <c r="E14" i="198"/>
  <c r="E13" i="198"/>
  <c r="E12" i="198"/>
  <c r="P4" i="198"/>
  <c r="E27" i="197"/>
  <c r="E26" i="197"/>
  <c r="E25" i="197"/>
  <c r="E23" i="197"/>
  <c r="E22" i="197"/>
  <c r="E21" i="197"/>
  <c r="E20" i="197"/>
  <c r="E19" i="197"/>
  <c r="E18" i="197"/>
  <c r="E17" i="197"/>
  <c r="E16" i="197"/>
  <c r="E15" i="197"/>
  <c r="E14" i="197"/>
  <c r="E13" i="197"/>
  <c r="E12" i="197"/>
  <c r="P4" i="197"/>
  <c r="E13" i="196"/>
  <c r="P4" i="196"/>
  <c r="E22" i="195"/>
  <c r="E21" i="195"/>
  <c r="E20" i="195"/>
  <c r="E18" i="195"/>
  <c r="E17" i="195"/>
  <c r="E16" i="195"/>
  <c r="E15" i="195"/>
  <c r="E14" i="195"/>
  <c r="E13" i="195"/>
  <c r="E12" i="195"/>
  <c r="P4" i="195"/>
  <c r="E26" i="194"/>
  <c r="E25" i="194"/>
  <c r="E24" i="194"/>
  <c r="E22" i="194"/>
  <c r="E21" i="194"/>
  <c r="E20" i="194"/>
  <c r="E19" i="194"/>
  <c r="E18" i="194"/>
  <c r="E17" i="194"/>
  <c r="E16" i="194"/>
  <c r="E15" i="194"/>
  <c r="E14" i="194"/>
  <c r="E13" i="194"/>
  <c r="E12" i="194"/>
  <c r="P4" i="194"/>
  <c r="E14" i="193"/>
  <c r="E13" i="193"/>
  <c r="E12" i="193"/>
  <c r="P4" i="193"/>
  <c r="E17" i="192"/>
  <c r="E16" i="192"/>
  <c r="E14" i="192"/>
  <c r="E13" i="192"/>
  <c r="E12" i="192"/>
  <c r="P4" i="192"/>
  <c r="I22" i="191"/>
  <c r="E22" i="191"/>
  <c r="E20" i="191"/>
  <c r="E19" i="191"/>
  <c r="E18" i="191"/>
  <c r="E17" i="191"/>
  <c r="E16" i="191"/>
  <c r="E15" i="191"/>
  <c r="E14" i="191"/>
  <c r="E13" i="191"/>
  <c r="E12" i="191"/>
  <c r="P4" i="191"/>
  <c r="E29" i="190"/>
  <c r="E28" i="190"/>
  <c r="E27" i="190"/>
  <c r="E17" i="190"/>
  <c r="E16" i="190"/>
  <c r="E15" i="190"/>
  <c r="E14" i="190"/>
  <c r="E13" i="190"/>
  <c r="E12" i="190"/>
  <c r="P4" i="190"/>
  <c r="E25" i="189"/>
  <c r="E24" i="189"/>
  <c r="E23" i="189"/>
  <c r="E22" i="189"/>
  <c r="E21" i="189"/>
  <c r="E20" i="189"/>
  <c r="E19" i="189"/>
  <c r="E18" i="189"/>
  <c r="E16" i="189"/>
  <c r="E15" i="189"/>
  <c r="E14" i="189"/>
  <c r="E13" i="189"/>
  <c r="E12" i="189"/>
  <c r="L4" i="189"/>
  <c r="A1" i="188"/>
  <c r="A1" i="187"/>
  <c r="A1" i="186"/>
  <c r="A1" i="185"/>
  <c r="A1" i="184"/>
  <c r="A1" i="183"/>
  <c r="A1" i="182"/>
  <c r="A1" i="181"/>
  <c r="A1" i="180"/>
  <c r="E13" i="179"/>
  <c r="E12" i="179"/>
  <c r="A1" i="179"/>
  <c r="A1" i="178"/>
  <c r="A1" i="177"/>
  <c r="A1" i="176"/>
  <c r="S12" i="175"/>
  <c r="A1" i="175"/>
  <c r="E13" i="174"/>
  <c r="S12" i="174"/>
  <c r="A1" i="174"/>
  <c r="A1" i="173"/>
  <c r="A1" i="172"/>
  <c r="E19" i="133"/>
  <c r="E18" i="133"/>
  <c r="E17" i="133"/>
  <c r="E16" i="133"/>
  <c r="E15" i="133"/>
  <c r="E14" i="133"/>
  <c r="E13" i="133"/>
  <c r="E12" i="133"/>
  <c r="P4" i="133"/>
  <c r="E19" i="132"/>
  <c r="E18" i="132"/>
  <c r="E17" i="132"/>
  <c r="E16" i="132"/>
  <c r="E15" i="132"/>
  <c r="E14" i="132"/>
  <c r="E13" i="132"/>
  <c r="E12" i="132"/>
  <c r="P4" i="132"/>
  <c r="E14" i="131"/>
  <c r="E13" i="131"/>
  <c r="P4" i="131"/>
  <c r="E13" i="130"/>
  <c r="P4" i="130"/>
  <c r="P4" i="129"/>
  <c r="E42" i="128"/>
  <c r="E41" i="128"/>
  <c r="E40" i="128"/>
  <c r="E39" i="128"/>
  <c r="E38" i="128"/>
  <c r="E37" i="128"/>
  <c r="E34" i="128"/>
  <c r="E33" i="128"/>
  <c r="E32" i="128"/>
  <c r="E31" i="128"/>
  <c r="E30" i="128"/>
  <c r="E27" i="128"/>
  <c r="E26" i="128"/>
  <c r="E25" i="128"/>
  <c r="E24" i="128"/>
  <c r="E23" i="128"/>
  <c r="E22" i="128"/>
  <c r="E21" i="128"/>
  <c r="E20" i="128"/>
  <c r="E19" i="128"/>
  <c r="E18" i="128"/>
  <c r="E17" i="128"/>
  <c r="E16" i="128"/>
  <c r="E15" i="128"/>
  <c r="E14" i="128"/>
  <c r="E13" i="128"/>
  <c r="I12" i="128"/>
  <c r="E12" i="128"/>
  <c r="P4" i="128"/>
  <c r="I33" i="127"/>
  <c r="E33" i="127"/>
  <c r="I32" i="127"/>
  <c r="E32" i="127"/>
  <c r="I31" i="127"/>
  <c r="E31" i="127"/>
  <c r="I30" i="127"/>
  <c r="E30" i="127"/>
  <c r="I29" i="127"/>
  <c r="E29" i="127"/>
  <c r="I28" i="127"/>
  <c r="E28" i="127"/>
  <c r="I27" i="127"/>
  <c r="E27" i="127"/>
  <c r="I26" i="127"/>
  <c r="E26" i="127"/>
  <c r="I25" i="127"/>
  <c r="E25" i="127"/>
  <c r="I24" i="127"/>
  <c r="E24" i="127"/>
  <c r="I23" i="127"/>
  <c r="E23" i="127"/>
  <c r="E21" i="127"/>
  <c r="I20" i="127"/>
  <c r="E20" i="127"/>
  <c r="E19" i="127"/>
  <c r="E18" i="127"/>
  <c r="E17" i="127"/>
  <c r="E16" i="127"/>
  <c r="E15" i="127"/>
  <c r="E14" i="127"/>
  <c r="E13" i="127"/>
  <c r="I12" i="127"/>
  <c r="E12" i="127"/>
  <c r="P4" i="127"/>
  <c r="H55" i="125"/>
  <c r="I55" i="125" s="1"/>
  <c r="E55" i="125"/>
  <c r="I54" i="125"/>
  <c r="H54" i="125"/>
  <c r="E54" i="125"/>
  <c r="H53" i="125"/>
  <c r="I53" i="125" s="1"/>
  <c r="E53" i="125"/>
  <c r="E52" i="125"/>
  <c r="E51" i="125"/>
  <c r="E50" i="125"/>
  <c r="E49" i="125"/>
  <c r="E48" i="125"/>
  <c r="E47" i="125"/>
  <c r="E46" i="125"/>
  <c r="E45" i="125"/>
  <c r="E44" i="125"/>
  <c r="E43" i="125"/>
  <c r="E42" i="125"/>
  <c r="E41" i="125"/>
  <c r="E40" i="125"/>
  <c r="E39" i="125"/>
  <c r="E38" i="125"/>
  <c r="E37" i="125"/>
  <c r="E36" i="125"/>
  <c r="E35" i="125"/>
  <c r="E34" i="125"/>
  <c r="E33" i="125"/>
  <c r="E32" i="125"/>
  <c r="E31" i="125"/>
  <c r="E30" i="125"/>
  <c r="E29" i="125"/>
  <c r="E28" i="125"/>
  <c r="E27" i="125"/>
  <c r="E26" i="125"/>
  <c r="E25" i="125"/>
  <c r="E24" i="125"/>
  <c r="E23" i="125"/>
  <c r="E22" i="125"/>
  <c r="E21" i="125"/>
  <c r="E20" i="125"/>
  <c r="E19" i="125"/>
  <c r="E18" i="125"/>
  <c r="E17" i="125"/>
  <c r="E16" i="125"/>
  <c r="E15" i="125"/>
  <c r="E14" i="125"/>
  <c r="E13" i="125"/>
  <c r="E12" i="125"/>
  <c r="P4" i="125"/>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P4" i="124"/>
  <c r="E68" i="123"/>
  <c r="E67" i="123"/>
  <c r="E66" i="123"/>
  <c r="E65" i="123"/>
  <c r="E64" i="123"/>
  <c r="E63" i="123"/>
  <c r="E62" i="123"/>
  <c r="E61" i="123"/>
  <c r="E60" i="123"/>
  <c r="E59" i="123"/>
  <c r="E58" i="123"/>
  <c r="E57" i="123"/>
  <c r="E56" i="123"/>
  <c r="E55" i="123"/>
  <c r="E54" i="123"/>
  <c r="E53" i="123"/>
  <c r="E52" i="123"/>
  <c r="E51" i="123"/>
  <c r="E50" i="123"/>
  <c r="E49" i="123"/>
  <c r="E48" i="123"/>
  <c r="E47" i="123"/>
  <c r="E46" i="123"/>
  <c r="E45" i="123"/>
  <c r="E44" i="123"/>
  <c r="E43" i="123"/>
  <c r="E42" i="123"/>
  <c r="E41" i="123"/>
  <c r="E40" i="123"/>
  <c r="E39" i="123"/>
  <c r="E38" i="123"/>
  <c r="E37" i="123"/>
  <c r="E36" i="123"/>
  <c r="E35" i="123"/>
  <c r="E34" i="123"/>
  <c r="E33" i="123"/>
  <c r="E32" i="123"/>
  <c r="E31" i="123"/>
  <c r="E30" i="123"/>
  <c r="E29" i="123"/>
  <c r="E28" i="123"/>
  <c r="E27" i="123"/>
  <c r="E26" i="123"/>
  <c r="E25" i="123"/>
  <c r="E24" i="123"/>
  <c r="E23" i="123"/>
  <c r="E22" i="123"/>
  <c r="E21" i="123"/>
  <c r="E20" i="123"/>
  <c r="E19" i="123"/>
  <c r="E18" i="123"/>
  <c r="E17" i="123"/>
  <c r="E16" i="123"/>
  <c r="E15" i="123"/>
  <c r="E14" i="123"/>
  <c r="E13" i="123"/>
  <c r="E12" i="123"/>
  <c r="P4" i="123"/>
  <c r="E93" i="122"/>
  <c r="E92" i="122"/>
  <c r="E91" i="122"/>
  <c r="E90" i="122"/>
  <c r="E89" i="122"/>
  <c r="E88" i="122"/>
  <c r="E87" i="122"/>
  <c r="E86" i="122"/>
  <c r="E85" i="122"/>
  <c r="E84" i="122"/>
  <c r="E83" i="122"/>
  <c r="E82" i="122"/>
  <c r="E81" i="122"/>
  <c r="E80" i="122"/>
  <c r="E79" i="122"/>
  <c r="E78" i="122"/>
  <c r="E77" i="122"/>
  <c r="E76" i="122"/>
  <c r="E75" i="122"/>
  <c r="E74" i="122"/>
  <c r="E73" i="122"/>
  <c r="E72" i="122"/>
  <c r="E71" i="122"/>
  <c r="E70" i="122"/>
  <c r="E69" i="122"/>
  <c r="E68" i="122"/>
  <c r="E67" i="122"/>
  <c r="E66" i="122"/>
  <c r="E65" i="122"/>
  <c r="E64" i="122"/>
  <c r="E63" i="122"/>
  <c r="E62" i="122"/>
  <c r="E61" i="122"/>
  <c r="E60" i="122"/>
  <c r="E59" i="122"/>
  <c r="E58" i="122"/>
  <c r="E57" i="122"/>
  <c r="E56" i="122"/>
  <c r="E55" i="122"/>
  <c r="E54" i="122"/>
  <c r="E53" i="122"/>
  <c r="E52" i="122"/>
  <c r="E51" i="122"/>
  <c r="E50" i="122"/>
  <c r="E49" i="122"/>
  <c r="E48" i="122"/>
  <c r="E47" i="122"/>
  <c r="E46" i="122"/>
  <c r="E45" i="122"/>
  <c r="E44" i="122"/>
  <c r="E43" i="122"/>
  <c r="E42" i="122"/>
  <c r="E41" i="122"/>
  <c r="E40" i="122"/>
  <c r="E39" i="122"/>
  <c r="E38" i="122"/>
  <c r="I37" i="122"/>
  <c r="E37" i="122"/>
  <c r="I36" i="122"/>
  <c r="E36" i="122"/>
  <c r="E35" i="122"/>
  <c r="E34" i="122"/>
  <c r="E33" i="122"/>
  <c r="E32" i="122"/>
  <c r="E31" i="122"/>
  <c r="E30" i="122"/>
  <c r="E29" i="122"/>
  <c r="E28" i="122"/>
  <c r="E27" i="122"/>
  <c r="E26" i="122"/>
  <c r="E25" i="122"/>
  <c r="E24" i="122"/>
  <c r="E23" i="122"/>
  <c r="E22" i="122"/>
  <c r="E21" i="122"/>
  <c r="E20" i="122"/>
  <c r="E19" i="122"/>
  <c r="E18" i="122"/>
  <c r="E17" i="122"/>
  <c r="E16" i="122"/>
  <c r="E15" i="122"/>
  <c r="E14" i="122"/>
  <c r="E13" i="122"/>
  <c r="E12" i="122"/>
  <c r="P4" i="122"/>
  <c r="E90" i="121"/>
  <c r="E89" i="121"/>
  <c r="E88" i="121"/>
  <c r="E87" i="121"/>
  <c r="E86" i="121"/>
  <c r="E85" i="121"/>
  <c r="E84" i="121"/>
  <c r="E83" i="121"/>
  <c r="E82" i="121"/>
  <c r="E81" i="121"/>
  <c r="E80" i="121"/>
  <c r="E79" i="121"/>
  <c r="E78" i="121"/>
  <c r="E77" i="121"/>
  <c r="E76" i="121"/>
  <c r="E75" i="121"/>
  <c r="E74" i="121"/>
  <c r="E73" i="121"/>
  <c r="E72" i="121"/>
  <c r="E71" i="121"/>
  <c r="E70" i="121"/>
  <c r="E69" i="121"/>
  <c r="E68" i="121"/>
  <c r="E67" i="121"/>
  <c r="E66" i="121"/>
  <c r="E65" i="121"/>
  <c r="E64" i="121"/>
  <c r="E63" i="121"/>
  <c r="E62" i="121"/>
  <c r="E61" i="121"/>
  <c r="E60" i="121"/>
  <c r="E59" i="121"/>
  <c r="E58" i="121"/>
  <c r="E57" i="121"/>
  <c r="E56" i="121"/>
  <c r="E55" i="121"/>
  <c r="E54" i="121"/>
  <c r="E53" i="121"/>
  <c r="E52" i="121"/>
  <c r="E51" i="121"/>
  <c r="E50" i="121"/>
  <c r="E49" i="121"/>
  <c r="E48" i="121"/>
  <c r="E47" i="121"/>
  <c r="E46" i="121"/>
  <c r="E45" i="121"/>
  <c r="E44" i="121"/>
  <c r="E43" i="121"/>
  <c r="E42" i="121"/>
  <c r="E41" i="121"/>
  <c r="E40" i="121"/>
  <c r="E39" i="121"/>
  <c r="E38" i="121"/>
  <c r="I37" i="121"/>
  <c r="E37" i="121"/>
  <c r="I36" i="121"/>
  <c r="E36" i="121"/>
  <c r="E35" i="121"/>
  <c r="E34" i="121"/>
  <c r="E33" i="121"/>
  <c r="E32" i="121"/>
  <c r="E31" i="121"/>
  <c r="E30" i="121"/>
  <c r="E29" i="121"/>
  <c r="E28" i="121"/>
  <c r="E27" i="121"/>
  <c r="E26" i="121"/>
  <c r="E25" i="121"/>
  <c r="E24" i="121"/>
  <c r="E23" i="121"/>
  <c r="E22" i="121"/>
  <c r="E21" i="121"/>
  <c r="E20" i="121"/>
  <c r="E19" i="121"/>
  <c r="E18" i="121"/>
  <c r="E17" i="121"/>
  <c r="E16" i="121"/>
  <c r="E15" i="121"/>
  <c r="E14" i="121"/>
  <c r="E13" i="121"/>
  <c r="E12" i="121"/>
  <c r="P4" i="121"/>
  <c r="E39" i="120"/>
  <c r="E38" i="120"/>
  <c r="E37" i="120"/>
  <c r="E36" i="120"/>
  <c r="E35" i="120"/>
  <c r="E34" i="120"/>
  <c r="E33" i="120"/>
  <c r="E32" i="120"/>
  <c r="E31" i="120"/>
  <c r="E30" i="120"/>
  <c r="E29" i="120"/>
  <c r="E28" i="120"/>
  <c r="E27" i="120"/>
  <c r="E26" i="120"/>
  <c r="E25" i="120"/>
  <c r="E24" i="120"/>
  <c r="E23" i="120"/>
  <c r="E22" i="120"/>
  <c r="E21" i="120"/>
  <c r="E20" i="120"/>
  <c r="E19" i="120"/>
  <c r="E18" i="120"/>
  <c r="E17" i="120"/>
  <c r="E16" i="120"/>
  <c r="E15" i="120"/>
  <c r="E14" i="120"/>
  <c r="E13" i="120"/>
  <c r="E12" i="120"/>
  <c r="P4" i="120"/>
  <c r="E34" i="119"/>
  <c r="E33" i="119"/>
  <c r="E32" i="119"/>
  <c r="E31" i="119"/>
  <c r="E30" i="119"/>
  <c r="E29" i="119"/>
  <c r="E28" i="119"/>
  <c r="E27" i="119"/>
  <c r="E26" i="119"/>
  <c r="E25" i="119"/>
  <c r="E24" i="119"/>
  <c r="E23" i="119"/>
  <c r="E22" i="119"/>
  <c r="E21" i="119"/>
  <c r="E20" i="119"/>
  <c r="E19" i="119"/>
  <c r="E18" i="119"/>
  <c r="E17" i="119"/>
  <c r="E16" i="119"/>
  <c r="E15" i="119"/>
  <c r="E14" i="119"/>
  <c r="E13" i="119"/>
  <c r="E12" i="119"/>
  <c r="P4" i="119"/>
  <c r="E16" i="118"/>
  <c r="E15" i="118"/>
  <c r="E14" i="118"/>
  <c r="E13" i="118"/>
  <c r="E12" i="118"/>
  <c r="P4" i="118"/>
  <c r="E42" i="117"/>
  <c r="E41" i="117"/>
  <c r="E40" i="117"/>
  <c r="E39" i="117"/>
  <c r="E38" i="117"/>
  <c r="E37" i="117"/>
  <c r="E36" i="117"/>
  <c r="E35" i="117"/>
  <c r="E34" i="117"/>
  <c r="E33" i="117"/>
  <c r="E32" i="117"/>
  <c r="E31" i="117"/>
  <c r="E30" i="117"/>
  <c r="E29" i="117"/>
  <c r="E28" i="117"/>
  <c r="E27" i="117"/>
  <c r="E26" i="117"/>
  <c r="E25" i="117"/>
  <c r="E24" i="117"/>
  <c r="E23" i="117"/>
  <c r="E22" i="117"/>
  <c r="E21" i="117"/>
  <c r="E20" i="117"/>
  <c r="E19" i="117"/>
  <c r="E18" i="117"/>
  <c r="E17" i="117"/>
  <c r="E16" i="117"/>
  <c r="E15" i="117"/>
  <c r="E14" i="117"/>
  <c r="E13" i="117"/>
  <c r="E12" i="117"/>
  <c r="P4" i="117"/>
  <c r="E40" i="116"/>
  <c r="E39" i="116"/>
  <c r="E38" i="116"/>
  <c r="E37" i="116"/>
  <c r="E36" i="116"/>
  <c r="E35" i="116"/>
  <c r="E34" i="116"/>
  <c r="E33" i="116"/>
  <c r="E32" i="116"/>
  <c r="E31" i="116"/>
  <c r="E30" i="116"/>
  <c r="E29" i="116"/>
  <c r="E28" i="116"/>
  <c r="E27" i="116"/>
  <c r="E26" i="116"/>
  <c r="E25" i="116"/>
  <c r="E24" i="116"/>
  <c r="E23" i="116"/>
  <c r="E22" i="116"/>
  <c r="E21" i="116"/>
  <c r="E20" i="116"/>
  <c r="E19" i="116"/>
  <c r="E18" i="116"/>
  <c r="E17" i="116"/>
  <c r="E16" i="116"/>
  <c r="E15" i="116"/>
  <c r="E14" i="116"/>
  <c r="E13" i="116"/>
  <c r="E12" i="116"/>
  <c r="P4" i="116"/>
  <c r="E34" i="115"/>
  <c r="E33" i="115"/>
  <c r="E32" i="115"/>
  <c r="E31" i="115"/>
  <c r="E30" i="115"/>
  <c r="E29" i="115"/>
  <c r="E28" i="115"/>
  <c r="E27" i="115"/>
  <c r="E26" i="115"/>
  <c r="E25" i="115"/>
  <c r="E24" i="115"/>
  <c r="E23" i="115"/>
  <c r="E22" i="115"/>
  <c r="E21" i="115"/>
  <c r="E20" i="115"/>
  <c r="E19" i="115"/>
  <c r="E18" i="115"/>
  <c r="E17" i="115"/>
  <c r="E16" i="115"/>
  <c r="E15" i="115"/>
  <c r="E14" i="115"/>
  <c r="E13" i="115"/>
  <c r="E12" i="115"/>
  <c r="P4" i="115"/>
  <c r="E24" i="112"/>
  <c r="E23" i="112"/>
  <c r="E22" i="112"/>
  <c r="E21" i="112"/>
  <c r="E20" i="112"/>
  <c r="E19" i="112"/>
  <c r="E18" i="112"/>
  <c r="E17" i="112"/>
  <c r="E16" i="112"/>
  <c r="E15" i="112"/>
  <c r="E14" i="112"/>
  <c r="E13" i="112"/>
  <c r="E12" i="112"/>
  <c r="P4" i="112"/>
  <c r="E29" i="111"/>
  <c r="E28" i="111"/>
  <c r="E27" i="111"/>
  <c r="E26" i="111"/>
  <c r="E25" i="111"/>
  <c r="E24" i="111"/>
  <c r="E23" i="111"/>
  <c r="E22" i="111"/>
  <c r="E21" i="111"/>
  <c r="E20" i="111"/>
  <c r="E19" i="111"/>
  <c r="E18" i="111"/>
  <c r="E17" i="111"/>
  <c r="E16" i="111"/>
  <c r="E15" i="111"/>
  <c r="E14" i="111"/>
  <c r="E13" i="111"/>
  <c r="E12" i="111"/>
  <c r="P4" i="111"/>
  <c r="E59" i="110"/>
  <c r="E58" i="110"/>
  <c r="E57" i="110"/>
  <c r="E56" i="110"/>
  <c r="E55" i="110"/>
  <c r="E54" i="110"/>
  <c r="E53" i="110"/>
  <c r="E52" i="110"/>
  <c r="E51" i="110"/>
  <c r="E50" i="110"/>
  <c r="E49" i="110"/>
  <c r="E48" i="110"/>
  <c r="E47" i="110"/>
  <c r="E46" i="110"/>
  <c r="E45" i="110"/>
  <c r="E44" i="110"/>
  <c r="E43" i="110"/>
  <c r="E42" i="110"/>
  <c r="E41" i="110"/>
  <c r="E40" i="110"/>
  <c r="E39" i="110"/>
  <c r="E38" i="110"/>
  <c r="E37" i="110"/>
  <c r="E36" i="110"/>
  <c r="E35" i="110"/>
  <c r="E34" i="110"/>
  <c r="E33" i="110"/>
  <c r="E32" i="110"/>
  <c r="E31" i="110"/>
  <c r="E30" i="110"/>
  <c r="E29" i="110"/>
  <c r="E28" i="110"/>
  <c r="E27" i="110"/>
  <c r="E26" i="110"/>
  <c r="E25" i="110"/>
  <c r="E24" i="110"/>
  <c r="E23" i="110"/>
  <c r="E22" i="110"/>
  <c r="E21" i="110"/>
  <c r="E20" i="110"/>
  <c r="E19" i="110"/>
  <c r="E18" i="110"/>
  <c r="E17" i="110"/>
  <c r="E16" i="110"/>
  <c r="E15" i="110"/>
  <c r="E14" i="110"/>
  <c r="E13" i="110"/>
  <c r="E12" i="110"/>
  <c r="P4" i="110"/>
  <c r="E14" i="109"/>
  <c r="E13" i="109"/>
  <c r="E12" i="109"/>
  <c r="L4" i="109"/>
  <c r="H158" i="108"/>
  <c r="H157" i="108"/>
  <c r="H156" i="108"/>
  <c r="H155" i="108"/>
  <c r="H154" i="108"/>
  <c r="H153" i="108"/>
  <c r="H152" i="108"/>
  <c r="H151" i="108"/>
  <c r="H150" i="108"/>
  <c r="H149" i="108"/>
  <c r="H148" i="108"/>
  <c r="H147" i="108"/>
  <c r="H146" i="108"/>
  <c r="H145" i="108"/>
  <c r="H144" i="108"/>
  <c r="H143" i="108"/>
  <c r="H142" i="108"/>
  <c r="H141" i="108"/>
  <c r="H140" i="108"/>
  <c r="H139" i="108"/>
  <c r="H138" i="108"/>
  <c r="H137" i="108"/>
  <c r="H136" i="108"/>
  <c r="H135" i="108"/>
  <c r="H134" i="108"/>
  <c r="H133" i="108"/>
  <c r="H132" i="108"/>
  <c r="H131" i="108"/>
  <c r="H130" i="108"/>
  <c r="H129" i="108"/>
  <c r="H128" i="108"/>
  <c r="H127" i="108"/>
  <c r="H126" i="108"/>
  <c r="H125" i="108"/>
  <c r="H124" i="108"/>
  <c r="H123" i="108"/>
  <c r="H122" i="108"/>
  <c r="H121" i="108"/>
  <c r="H120" i="108"/>
  <c r="H119" i="108"/>
  <c r="H118" i="108"/>
  <c r="H117" i="108"/>
  <c r="H116" i="108"/>
  <c r="H115" i="108"/>
  <c r="H114" i="108"/>
  <c r="H113" i="108"/>
  <c r="H112" i="108"/>
  <c r="H111" i="108"/>
  <c r="H110" i="108"/>
  <c r="H109" i="108"/>
  <c r="H108" i="108"/>
  <c r="H107" i="108"/>
  <c r="H106" i="108"/>
  <c r="H105" i="108"/>
  <c r="H104" i="108"/>
  <c r="H103" i="108"/>
  <c r="H102" i="108"/>
  <c r="H101" i="108"/>
  <c r="H100" i="108"/>
  <c r="H99" i="108"/>
  <c r="H98" i="108"/>
  <c r="H97" i="108"/>
  <c r="H96" i="108"/>
  <c r="H95" i="108"/>
  <c r="H94" i="108"/>
  <c r="H93" i="108"/>
  <c r="H92" i="108"/>
  <c r="H91" i="108"/>
  <c r="H90" i="108"/>
  <c r="H89" i="108"/>
  <c r="H88" i="108"/>
  <c r="H87" i="108"/>
  <c r="H86" i="108"/>
  <c r="H85" i="108"/>
  <c r="H84" i="108"/>
  <c r="H83" i="108"/>
  <c r="H82" i="108"/>
  <c r="H81" i="108"/>
  <c r="H80" i="108"/>
  <c r="H79" i="108"/>
  <c r="H78" i="108"/>
  <c r="H77" i="108"/>
  <c r="H76" i="108"/>
  <c r="H75" i="108"/>
  <c r="H74" i="108"/>
  <c r="H73" i="108"/>
  <c r="H72" i="108"/>
  <c r="H71" i="108"/>
  <c r="H70" i="108"/>
  <c r="H69" i="108"/>
  <c r="H68" i="108"/>
  <c r="H67" i="108"/>
  <c r="H66" i="108"/>
  <c r="H65" i="108"/>
  <c r="H64" i="108"/>
  <c r="H63" i="108"/>
  <c r="H62" i="108"/>
  <c r="H61" i="108"/>
  <c r="H60" i="108"/>
  <c r="H59" i="108"/>
  <c r="H58" i="108"/>
  <c r="H57" i="108"/>
  <c r="H56" i="108"/>
  <c r="H55" i="108"/>
  <c r="H54" i="108"/>
  <c r="H53" i="108"/>
  <c r="H52" i="108"/>
  <c r="H51" i="108"/>
  <c r="H50" i="108"/>
  <c r="H49" i="108"/>
  <c r="H48" i="108"/>
  <c r="H47" i="108"/>
  <c r="H46" i="108"/>
  <c r="H45" i="108"/>
  <c r="H44" i="108"/>
  <c r="H43" i="108"/>
  <c r="H42" i="108"/>
  <c r="H41" i="108"/>
  <c r="H40" i="108"/>
  <c r="H39" i="108"/>
  <c r="H38" i="108"/>
  <c r="H37" i="108"/>
  <c r="H36" i="108"/>
  <c r="H35" i="108"/>
  <c r="H34" i="108"/>
  <c r="H33" i="108"/>
  <c r="H32" i="108"/>
  <c r="H31" i="108"/>
  <c r="H30" i="108"/>
  <c r="H29" i="108"/>
  <c r="H28" i="108"/>
  <c r="H27" i="108"/>
  <c r="H26" i="108"/>
  <c r="H25" i="108"/>
  <c r="H24" i="108"/>
  <c r="H23" i="108"/>
  <c r="H22" i="108"/>
  <c r="H21" i="108"/>
  <c r="H20" i="108"/>
  <c r="H19" i="108"/>
  <c r="H18" i="108"/>
  <c r="H17" i="108"/>
  <c r="H16" i="108"/>
  <c r="H15" i="108"/>
  <c r="H14" i="108"/>
  <c r="H13" i="108"/>
  <c r="H12" i="108"/>
  <c r="L4" i="108"/>
  <c r="L4" i="107"/>
  <c r="L4" i="106"/>
  <c r="E39" i="105"/>
  <c r="E38" i="105"/>
  <c r="E37" i="105"/>
  <c r="E36" i="105"/>
  <c r="E35" i="105"/>
  <c r="E34" i="105"/>
  <c r="E33" i="105"/>
  <c r="E32" i="105"/>
  <c r="E31" i="105"/>
  <c r="E30" i="105"/>
  <c r="E29" i="105"/>
  <c r="E28" i="105"/>
  <c r="E27" i="105"/>
  <c r="E26" i="105"/>
  <c r="E25" i="105"/>
  <c r="E24" i="105"/>
  <c r="E23" i="105"/>
  <c r="E22" i="105"/>
  <c r="E21" i="105"/>
  <c r="E20" i="105"/>
  <c r="E19" i="105"/>
  <c r="E18" i="105"/>
  <c r="E17" i="105"/>
  <c r="E16" i="105"/>
  <c r="E15" i="105"/>
  <c r="E14" i="105"/>
  <c r="E13" i="105"/>
  <c r="E12" i="105"/>
  <c r="P4" i="105"/>
  <c r="E21" i="104"/>
  <c r="E20" i="104"/>
  <c r="E19" i="104"/>
  <c r="E18" i="104"/>
  <c r="E17" i="104"/>
  <c r="E16" i="104"/>
  <c r="E15" i="104"/>
  <c r="E14" i="104"/>
  <c r="E13" i="104"/>
  <c r="E12" i="104"/>
  <c r="P4" i="104"/>
  <c r="E49" i="103"/>
  <c r="E48" i="103"/>
  <c r="E47" i="103"/>
  <c r="E46" i="103"/>
  <c r="E45" i="103"/>
  <c r="E44" i="103"/>
  <c r="E43" i="103"/>
  <c r="E42" i="103"/>
  <c r="E41" i="103"/>
  <c r="E40" i="103"/>
  <c r="E39" i="103"/>
  <c r="E38" i="103"/>
  <c r="E37" i="103"/>
  <c r="E36" i="103"/>
  <c r="E35" i="103"/>
  <c r="E34" i="103"/>
  <c r="E33" i="103"/>
  <c r="E32" i="103"/>
  <c r="E31" i="103"/>
  <c r="E30" i="103"/>
  <c r="E29" i="103"/>
  <c r="E28" i="103"/>
  <c r="E27" i="103"/>
  <c r="E26" i="103"/>
  <c r="E25" i="103"/>
  <c r="E24" i="103"/>
  <c r="E23" i="103"/>
  <c r="E22" i="103"/>
  <c r="E21" i="103"/>
  <c r="E20" i="103"/>
  <c r="E19" i="103"/>
  <c r="E18" i="103"/>
  <c r="E17" i="103"/>
  <c r="E16" i="103"/>
  <c r="E15" i="103"/>
  <c r="E14" i="103"/>
  <c r="E13" i="103"/>
  <c r="E12" i="103"/>
  <c r="P4" i="103"/>
  <c r="E109" i="102"/>
  <c r="E108" i="102"/>
  <c r="E107" i="102"/>
  <c r="E106" i="102"/>
  <c r="E105" i="102"/>
  <c r="E104" i="102"/>
  <c r="E103" i="102"/>
  <c r="E102" i="102"/>
  <c r="E101" i="102"/>
  <c r="E100" i="102"/>
  <c r="E99" i="102"/>
  <c r="E98" i="102"/>
  <c r="E97" i="102"/>
  <c r="E96" i="102"/>
  <c r="E95" i="102"/>
  <c r="E94" i="102"/>
  <c r="E93" i="102"/>
  <c r="E92" i="102"/>
  <c r="E91" i="102"/>
  <c r="E90" i="102"/>
  <c r="E89" i="102"/>
  <c r="E88" i="102"/>
  <c r="E87" i="102"/>
  <c r="E86" i="102"/>
  <c r="E85" i="102"/>
  <c r="E84" i="102"/>
  <c r="E83" i="102"/>
  <c r="E82" i="102"/>
  <c r="E81" i="102"/>
  <c r="E80" i="102"/>
  <c r="E79" i="102"/>
  <c r="E78" i="102"/>
  <c r="E77" i="102"/>
  <c r="E76" i="102"/>
  <c r="E75" i="102"/>
  <c r="E74" i="102"/>
  <c r="E73" i="102"/>
  <c r="E72" i="102"/>
  <c r="E71" i="102"/>
  <c r="E70" i="102"/>
  <c r="E69" i="102"/>
  <c r="E68" i="102"/>
  <c r="E67" i="102"/>
  <c r="E66" i="102"/>
  <c r="E65" i="102"/>
  <c r="E64" i="102"/>
  <c r="E63" i="102"/>
  <c r="E62" i="102"/>
  <c r="E61" i="102"/>
  <c r="E60" i="102"/>
  <c r="E59" i="102"/>
  <c r="E58" i="102"/>
  <c r="E57" i="102"/>
  <c r="E56" i="102"/>
  <c r="E55" i="102"/>
  <c r="E54" i="102"/>
  <c r="E53" i="102"/>
  <c r="E52" i="102"/>
  <c r="E51" i="102"/>
  <c r="E50" i="102"/>
  <c r="E49" i="102"/>
  <c r="E48" i="102"/>
  <c r="E47" i="102"/>
  <c r="E46" i="102"/>
  <c r="E45" i="102"/>
  <c r="E44" i="102"/>
  <c r="E43" i="102"/>
  <c r="E42" i="102"/>
  <c r="E41" i="102"/>
  <c r="E40" i="102"/>
  <c r="E39" i="102"/>
  <c r="E38" i="102"/>
  <c r="E37" i="102"/>
  <c r="E36" i="102"/>
  <c r="E35" i="102"/>
  <c r="E34" i="102"/>
  <c r="E33" i="102"/>
  <c r="E32" i="102"/>
  <c r="E31" i="102"/>
  <c r="E30" i="102"/>
  <c r="E29" i="102"/>
  <c r="E28" i="102"/>
  <c r="E27" i="102"/>
  <c r="E26" i="102"/>
  <c r="E25" i="102"/>
  <c r="E24" i="102"/>
  <c r="E23" i="102"/>
  <c r="E22" i="102"/>
  <c r="E21" i="102"/>
  <c r="E20" i="102"/>
  <c r="E19" i="102"/>
  <c r="E18" i="102"/>
  <c r="E17" i="102"/>
  <c r="E16" i="102"/>
  <c r="E15" i="102"/>
  <c r="E14" i="102"/>
  <c r="E13" i="102"/>
  <c r="E12" i="102"/>
  <c r="P4" i="102"/>
  <c r="E12" i="101"/>
  <c r="P4" i="101"/>
  <c r="E112" i="100"/>
  <c r="E111" i="100"/>
  <c r="E110" i="100"/>
  <c r="E109" i="100"/>
  <c r="E108" i="100"/>
  <c r="E107" i="100"/>
  <c r="E106" i="100"/>
  <c r="E105" i="100"/>
  <c r="E104" i="100"/>
  <c r="E103" i="100"/>
  <c r="E102" i="100"/>
  <c r="E101" i="100"/>
  <c r="E100" i="100"/>
  <c r="E99" i="100"/>
  <c r="E98" i="100"/>
  <c r="E97" i="100"/>
  <c r="E96" i="100"/>
  <c r="E95" i="100"/>
  <c r="E94" i="100"/>
  <c r="E93" i="100"/>
  <c r="E92" i="100"/>
  <c r="E91" i="100"/>
  <c r="E90" i="100"/>
  <c r="E89" i="100"/>
  <c r="E88" i="100"/>
  <c r="E87" i="100"/>
  <c r="E86" i="100"/>
  <c r="E85" i="100"/>
  <c r="E84" i="100"/>
  <c r="E83" i="100"/>
  <c r="E82" i="100"/>
  <c r="E81" i="100"/>
  <c r="E80" i="100"/>
  <c r="E79" i="100"/>
  <c r="E78" i="100"/>
  <c r="E77" i="100"/>
  <c r="E76" i="100"/>
  <c r="E75" i="100"/>
  <c r="E74" i="100"/>
  <c r="E73" i="100"/>
  <c r="E72" i="100"/>
  <c r="E71" i="100"/>
  <c r="E70" i="100"/>
  <c r="E69" i="100"/>
  <c r="E68" i="100"/>
  <c r="E67" i="100"/>
  <c r="E66" i="100"/>
  <c r="E65" i="100"/>
  <c r="E64" i="100"/>
  <c r="E63" i="100"/>
  <c r="E62" i="100"/>
  <c r="E61" i="100"/>
  <c r="E60" i="100"/>
  <c r="E59" i="100"/>
  <c r="E58" i="100"/>
  <c r="E57" i="100"/>
  <c r="E56" i="100"/>
  <c r="E55" i="100"/>
  <c r="E54" i="100"/>
  <c r="E53" i="100"/>
  <c r="E52" i="100"/>
  <c r="E51" i="100"/>
  <c r="E50" i="100"/>
  <c r="E49" i="100"/>
  <c r="E48" i="100"/>
  <c r="E47" i="100"/>
  <c r="E46" i="100"/>
  <c r="E45" i="100"/>
  <c r="E44" i="100"/>
  <c r="E43" i="100"/>
  <c r="E42" i="100"/>
  <c r="E41" i="100"/>
  <c r="E40" i="100"/>
  <c r="E39" i="100"/>
  <c r="E38" i="100"/>
  <c r="E37" i="100"/>
  <c r="E36" i="100"/>
  <c r="E35" i="100"/>
  <c r="E34" i="100"/>
  <c r="E33" i="100"/>
  <c r="E32" i="100"/>
  <c r="E31" i="100"/>
  <c r="E30" i="100"/>
  <c r="E29" i="100"/>
  <c r="E28" i="100"/>
  <c r="E27" i="100"/>
  <c r="E26" i="100"/>
  <c r="E25" i="100"/>
  <c r="E24" i="100"/>
  <c r="E23" i="100"/>
  <c r="E22" i="100"/>
  <c r="E21" i="100"/>
  <c r="E20" i="100"/>
  <c r="E19" i="100"/>
  <c r="E18" i="100"/>
  <c r="E17" i="100"/>
  <c r="E16" i="100"/>
  <c r="E15" i="100"/>
  <c r="E14" i="100"/>
  <c r="E13" i="100"/>
  <c r="E12" i="100"/>
  <c r="P4" i="100"/>
  <c r="J106" i="94"/>
  <c r="J105" i="94"/>
  <c r="J104" i="94"/>
  <c r="J103" i="94"/>
  <c r="J102" i="94"/>
  <c r="J101" i="94"/>
  <c r="J100" i="94"/>
  <c r="J99" i="94"/>
  <c r="J98" i="94"/>
  <c r="J97" i="94"/>
  <c r="J96" i="94"/>
  <c r="J95" i="94"/>
  <c r="J94" i="94"/>
  <c r="J93" i="94"/>
  <c r="J92" i="94"/>
  <c r="J91" i="94"/>
  <c r="J90" i="94"/>
  <c r="J89" i="94"/>
  <c r="J88" i="94"/>
  <c r="J87" i="94"/>
  <c r="J86" i="94"/>
  <c r="J85" i="94"/>
  <c r="J84" i="94"/>
  <c r="J83" i="94"/>
  <c r="J82" i="94"/>
  <c r="J81" i="94"/>
  <c r="J80" i="94"/>
  <c r="J79" i="94"/>
  <c r="J78" i="94"/>
  <c r="J77" i="94"/>
  <c r="J76" i="94"/>
  <c r="J75" i="94"/>
  <c r="J74" i="94"/>
  <c r="J73" i="94"/>
  <c r="J72" i="94"/>
  <c r="J71" i="94"/>
  <c r="J70" i="94"/>
  <c r="J69" i="94"/>
  <c r="J68" i="94"/>
  <c r="J67" i="94"/>
  <c r="J66" i="94"/>
  <c r="J65" i="94"/>
  <c r="J64" i="94"/>
  <c r="J63" i="94"/>
  <c r="J62" i="94"/>
  <c r="J61" i="94"/>
  <c r="J60" i="94"/>
  <c r="J59" i="94"/>
  <c r="J58" i="94"/>
  <c r="J57" i="94"/>
  <c r="J56" i="94"/>
  <c r="J55" i="94"/>
  <c r="J54" i="94"/>
  <c r="J53" i="94"/>
  <c r="J52" i="94"/>
  <c r="J51" i="94"/>
  <c r="J50" i="94"/>
  <c r="J49" i="94"/>
  <c r="J48" i="94"/>
  <c r="J47" i="94"/>
  <c r="J46" i="94"/>
  <c r="J45" i="94"/>
  <c r="J44" i="94"/>
  <c r="J43" i="94"/>
  <c r="J42" i="94"/>
  <c r="J41" i="94"/>
  <c r="J40" i="94"/>
  <c r="J39" i="94"/>
  <c r="J38" i="94"/>
  <c r="J37" i="94"/>
  <c r="J36" i="94"/>
  <c r="J35" i="94"/>
  <c r="J34" i="94"/>
  <c r="J33" i="94"/>
  <c r="J32" i="94"/>
  <c r="J31" i="94"/>
  <c r="J30" i="94"/>
  <c r="J29" i="94"/>
  <c r="J28" i="94"/>
  <c r="J27" i="94"/>
  <c r="J26" i="94"/>
  <c r="J25" i="94"/>
  <c r="J24" i="94"/>
  <c r="J23" i="94"/>
  <c r="J22" i="94"/>
  <c r="J21" i="94"/>
  <c r="J20" i="94"/>
  <c r="J19" i="94"/>
  <c r="J18" i="94"/>
  <c r="J17" i="94"/>
  <c r="J16" i="94"/>
  <c r="J15" i="94"/>
  <c r="J14" i="94"/>
  <c r="J13" i="94"/>
  <c r="J12" i="94"/>
  <c r="E161" i="48"/>
  <c r="E155" i="48"/>
  <c r="E127" i="48"/>
  <c r="E126" i="48"/>
  <c r="E97" i="48"/>
  <c r="E67" i="48"/>
  <c r="E65" i="48"/>
  <c r="E64" i="48"/>
  <c r="E63" i="48"/>
  <c r="E60" i="48"/>
  <c r="E52" i="48"/>
  <c r="E51" i="48"/>
  <c r="E49" i="48"/>
  <c r="E48" i="48"/>
  <c r="E47" i="48"/>
  <c r="E46" i="48"/>
  <c r="E45" i="48"/>
  <c r="E44" i="48"/>
  <c r="E43" i="48"/>
  <c r="E40" i="48"/>
  <c r="E39" i="48"/>
  <c r="E38" i="48"/>
  <c r="E37" i="48"/>
  <c r="E36" i="48"/>
  <c r="E35" i="48"/>
  <c r="E34" i="48"/>
  <c r="E33" i="48"/>
  <c r="E31" i="48"/>
  <c r="E30" i="48"/>
  <c r="E29" i="48"/>
  <c r="E28" i="48"/>
  <c r="E27" i="48"/>
  <c r="E26" i="48"/>
  <c r="E25" i="48"/>
  <c r="E24" i="48"/>
  <c r="E23" i="48"/>
  <c r="E22" i="48"/>
  <c r="E21" i="48"/>
  <c r="E20" i="48"/>
  <c r="E19" i="48"/>
  <c r="E18" i="48"/>
  <c r="E17" i="48"/>
  <c r="E16" i="48"/>
  <c r="E15" i="48"/>
  <c r="E14" i="48"/>
  <c r="E13" i="48"/>
  <c r="E12" i="48"/>
  <c r="L4" i="46"/>
  <c r="L4" i="45"/>
  <c r="P4" i="44"/>
  <c r="P4" i="43"/>
  <c r="P4" i="42"/>
  <c r="P4" i="41"/>
  <c r="L4" i="40"/>
  <c r="L4" i="39"/>
  <c r="L4" i="38"/>
  <c r="P4" i="37"/>
  <c r="P4" i="36"/>
  <c r="P4" i="35"/>
  <c r="P4" i="34"/>
  <c r="L4" i="33"/>
  <c r="L4" i="32"/>
  <c r="P4" i="31"/>
  <c r="P4" i="30"/>
  <c r="P4" i="29"/>
  <c r="P4" i="28"/>
  <c r="P4" i="27"/>
  <c r="P4" i="26"/>
  <c r="L4" i="25"/>
  <c r="AA27" i="24"/>
  <c r="AA26" i="24"/>
  <c r="AA25" i="24"/>
  <c r="AA24" i="24"/>
  <c r="AA23" i="24"/>
  <c r="AA22" i="24"/>
  <c r="AA21" i="24"/>
  <c r="AB20" i="24"/>
  <c r="AA19" i="24"/>
  <c r="AA18" i="24"/>
  <c r="AA17" i="24"/>
  <c r="AB16" i="24"/>
  <c r="AB13" i="24"/>
  <c r="Z12" i="24"/>
  <c r="L4" i="24"/>
  <c r="AA28" i="23"/>
  <c r="AA27" i="23"/>
  <c r="AA26" i="23"/>
  <c r="AB25" i="23"/>
  <c r="AA24" i="23"/>
  <c r="AA23" i="23"/>
  <c r="AA22" i="23"/>
  <c r="AB21" i="23"/>
  <c r="AA14" i="23"/>
  <c r="AB13" i="23"/>
  <c r="Z12" i="23"/>
  <c r="L4" i="23"/>
  <c r="L4" i="22"/>
  <c r="L4" i="21"/>
  <c r="E19" i="10"/>
  <c r="E18" i="10"/>
  <c r="E17" i="10"/>
  <c r="E16" i="10"/>
  <c r="E15" i="10"/>
  <c r="E12" i="10"/>
  <c r="E16" i="9"/>
  <c r="E15" i="9"/>
  <c r="E14" i="9"/>
  <c r="E12" i="9"/>
  <c r="H197" i="4"/>
  <c r="H196" i="4"/>
  <c r="H195" i="4"/>
  <c r="H194" i="4"/>
  <c r="H193" i="4"/>
  <c r="H192" i="4"/>
  <c r="H191" i="4"/>
  <c r="H190" i="4"/>
  <c r="H189" i="4"/>
  <c r="H188" i="4"/>
  <c r="H187" i="4"/>
  <c r="H186" i="4"/>
  <c r="H185" i="4"/>
  <c r="H184" i="4"/>
  <c r="M183" i="4"/>
  <c r="H183" i="4"/>
  <c r="M182" i="4"/>
  <c r="H174" i="4"/>
  <c r="H172" i="4"/>
  <c r="H171" i="4"/>
  <c r="H170" i="4"/>
  <c r="H169" i="4"/>
  <c r="H168" i="4"/>
  <c r="H167" i="4"/>
  <c r="H166" i="4"/>
  <c r="M165" i="4"/>
  <c r="H165" i="4"/>
  <c r="H164" i="4"/>
  <c r="H163" i="4"/>
  <c r="H162" i="4"/>
  <c r="H161" i="4"/>
  <c r="H160" i="4"/>
  <c r="H159" i="4"/>
  <c r="H158" i="4"/>
  <c r="H157" i="4"/>
  <c r="H156" i="4"/>
  <c r="H155" i="4"/>
  <c r="H154" i="4"/>
  <c r="H153" i="4"/>
  <c r="H152" i="4"/>
  <c r="H151" i="4"/>
  <c r="H150" i="4"/>
  <c r="H149" i="4"/>
  <c r="H148" i="4"/>
  <c r="H147" i="4"/>
  <c r="H146" i="4"/>
  <c r="H145" i="4"/>
  <c r="H144" i="4"/>
  <c r="H143" i="4"/>
  <c r="H142" i="4"/>
  <c r="H141" i="4"/>
  <c r="H140" i="4"/>
  <c r="H139" i="4"/>
  <c r="H138" i="4"/>
  <c r="H137" i="4"/>
  <c r="H136" i="4"/>
  <c r="H135" i="4"/>
  <c r="H134" i="4"/>
  <c r="H133" i="4"/>
  <c r="H132" i="4"/>
  <c r="H131" i="4"/>
  <c r="H130" i="4"/>
  <c r="H129" i="4"/>
  <c r="H128" i="4"/>
  <c r="H127" i="4"/>
  <c r="H126" i="4"/>
  <c r="H125" i="4"/>
  <c r="H124" i="4"/>
  <c r="H123" i="4"/>
  <c r="H122" i="4"/>
  <c r="H121" i="4"/>
  <c r="H120" i="4"/>
  <c r="H119" i="4"/>
  <c r="H118" i="4"/>
  <c r="H117" i="4"/>
  <c r="H116" i="4"/>
  <c r="H115" i="4"/>
  <c r="H114" i="4"/>
  <c r="H113" i="4"/>
  <c r="H112" i="4"/>
  <c r="H111" i="4"/>
  <c r="H110" i="4"/>
  <c r="H109" i="4"/>
  <c r="H108" i="4"/>
  <c r="H107" i="4"/>
  <c r="H106" i="4"/>
  <c r="H105" i="4"/>
  <c r="H104" i="4"/>
  <c r="H103" i="4"/>
  <c r="H102" i="4"/>
  <c r="H101" i="4"/>
  <c r="H100" i="4"/>
  <c r="H99" i="4"/>
  <c r="H98" i="4"/>
  <c r="H97" i="4"/>
  <c r="H94" i="4"/>
  <c r="H93" i="4"/>
  <c r="H92" i="4"/>
  <c r="H91" i="4"/>
  <c r="H90" i="4"/>
  <c r="H89" i="4"/>
  <c r="H85" i="4"/>
  <c r="H84" i="4"/>
  <c r="H83" i="4"/>
  <c r="H82" i="4"/>
  <c r="H81" i="4"/>
  <c r="H80" i="4"/>
  <c r="H79" i="4"/>
  <c r="H78" i="4"/>
  <c r="H77" i="4"/>
  <c r="H76" i="4"/>
  <c r="H75" i="4"/>
  <c r="H74" i="4"/>
  <c r="H73" i="4"/>
  <c r="H72" i="4"/>
  <c r="H71" i="4"/>
  <c r="H70" i="4"/>
  <c r="H69" i="4"/>
  <c r="H68" i="4"/>
  <c r="H67" i="4"/>
  <c r="H66" i="4"/>
  <c r="H65" i="4"/>
  <c r="H64" i="4"/>
  <c r="H63" i="4"/>
  <c r="H62" i="4"/>
  <c r="H61" i="4"/>
  <c r="H60" i="4"/>
  <c r="H59" i="4"/>
  <c r="H58" i="4"/>
  <c r="H57" i="4"/>
  <c r="H56" i="4"/>
  <c r="H55" i="4"/>
  <c r="H52" i="4"/>
  <c r="H51" i="4"/>
  <c r="H49" i="4"/>
  <c r="H48" i="4"/>
  <c r="H47" i="4"/>
  <c r="H46" i="4"/>
  <c r="H45" i="4"/>
  <c r="H44" i="4"/>
  <c r="H43" i="4"/>
  <c r="H42" i="4"/>
  <c r="H41" i="4"/>
  <c r="H40" i="4"/>
  <c r="H39" i="4"/>
  <c r="H38" i="4"/>
  <c r="H35" i="4"/>
  <c r="H33" i="4"/>
  <c r="H32" i="4"/>
  <c r="H31" i="4"/>
  <c r="H30" i="4"/>
  <c r="H29" i="4"/>
  <c r="H28" i="4"/>
  <c r="H27" i="4"/>
  <c r="H26" i="4"/>
  <c r="H25" i="4"/>
  <c r="H23" i="4"/>
  <c r="H22" i="4"/>
  <c r="H21" i="4"/>
  <c r="H19" i="4"/>
  <c r="H18" i="4"/>
  <c r="H17" i="4"/>
  <c r="H16" i="4"/>
  <c r="H15" i="4"/>
  <c r="H14" i="4"/>
  <c r="H13" i="4"/>
  <c r="H12" i="4"/>
  <c r="H11" i="4"/>
  <c r="S10" i="4"/>
  <c r="H10" i="4"/>
  <c r="H9" i="4"/>
  <c r="H8" i="4"/>
  <c r="H7" i="4"/>
  <c r="H6" i="4"/>
  <c r="H5" i="4"/>
  <c r="H4" i="4"/>
  <c r="H3" i="4"/>
  <c r="H2" i="4"/>
  <c r="B12" i="14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1" authorId="0" shapeId="0" xr:uid="{00000000-0006-0000-0200-000001000000}">
      <text>
        <r>
          <rPr>
            <sz val="9"/>
            <rFont val="宋体"/>
            <family val="3"/>
            <charset val="134"/>
          </rPr>
          <t>作者:
多个字段用逗号","分隔</t>
        </r>
      </text>
    </comment>
    <comment ref="U1" authorId="0" shapeId="0" xr:uid="{00000000-0006-0000-0200-000002000000}">
      <text>
        <r>
          <rPr>
            <sz val="9"/>
            <rFont val="宋体"/>
            <family val="3"/>
            <charset val="134"/>
          </rPr>
          <t>作者:
（含分层名，多个表用“/”分隔）</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0300-000001000000}">
      <text>
        <r>
          <rPr>
            <sz val="9"/>
            <rFont val="宋体"/>
            <family val="3"/>
            <charset val="134"/>
          </rPr>
          <t>作者:
（只罗列1对1，如1对多写到附加文档中）</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0400-000001000000}">
      <text>
        <r>
          <rPr>
            <sz val="9"/>
            <rFont val="宋体"/>
            <family val="3"/>
            <charset val="134"/>
          </rPr>
          <t>作者:
（只罗列1对1，如1对多写到附加文档中）</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0500-000001000000}">
      <text>
        <r>
          <rPr>
            <sz val="9"/>
            <rFont val="宋体"/>
            <family val="3"/>
            <charset val="134"/>
          </rPr>
          <t>作者:
（只罗列1对1，如1对多写到附加文档中）</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0600-000001000000}">
      <text>
        <r>
          <rPr>
            <sz val="9"/>
            <rFont val="宋体"/>
            <family val="3"/>
            <charset val="134"/>
          </rPr>
          <t>作者:
（只罗列1对1，如1对多写到附加文档中）</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0700-000001000000}">
      <text>
        <r>
          <rPr>
            <sz val="9"/>
            <rFont val="宋体"/>
            <family val="3"/>
            <charset val="134"/>
          </rPr>
          <t>作者:
（只罗列1对1，如1对多写到附加文档中）</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0800-000001000000}">
      <text>
        <r>
          <rPr>
            <sz val="9"/>
            <rFont val="宋体"/>
            <family val="3"/>
            <charset val="134"/>
          </rPr>
          <t>作者:
（只罗列1对1，如1对多写到附加文档中）</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0900-000001000000}">
      <text>
        <r>
          <rPr>
            <sz val="9"/>
            <rFont val="宋体"/>
            <family val="3"/>
            <charset val="134"/>
          </rPr>
          <t>作者:
（只罗列1对1，如1对多写到附加文档中）</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0A00-000001000000}">
      <text>
        <r>
          <rPr>
            <sz val="9"/>
            <rFont val="宋体"/>
            <family val="3"/>
            <charset val="134"/>
          </rPr>
          <t>作者:
（只罗列1对1，如1对多写到附加文档中）</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0B00-000001000000}">
      <text>
        <r>
          <rPr>
            <sz val="9"/>
            <rFont val="宋体"/>
            <family val="3"/>
            <charset val="134"/>
          </rPr>
          <t>作者:
（只罗列1对1，如1对多写到附加文档中）</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0C00-000001000000}">
      <text>
        <r>
          <rPr>
            <sz val="9"/>
            <rFont val="宋体"/>
            <family val="3"/>
            <charset val="134"/>
          </rPr>
          <t>作者:
（只罗列1对1，如1对多写到附加文档中）</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0D00-000001000000}">
      <text>
        <r>
          <rPr>
            <sz val="9"/>
            <rFont val="宋体"/>
            <family val="3"/>
            <charset val="134"/>
          </rPr>
          <t>作者:
（只罗列1对1，如1对多写到附加文档中）</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0E00-000001000000}">
      <text>
        <r>
          <rPr>
            <sz val="9"/>
            <rFont val="宋体"/>
            <family val="3"/>
            <charset val="134"/>
          </rPr>
          <t>作者:
（只罗列1对1，如1对多写到附加文档中）</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0F00-000001000000}">
      <text>
        <r>
          <rPr>
            <sz val="9"/>
            <rFont val="宋体"/>
            <family val="3"/>
            <charset val="134"/>
          </rPr>
          <t>作者:
（只罗列1对1，如1对多写到附加文档中）</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1000-000001000000}">
      <text>
        <r>
          <rPr>
            <sz val="9"/>
            <rFont val="宋体"/>
            <family val="3"/>
            <charset val="134"/>
          </rPr>
          <t>作者:
（只罗列1对1，如1对多写到附加文档中）</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1100-000001000000}">
      <text>
        <r>
          <rPr>
            <sz val="9"/>
            <rFont val="宋体"/>
            <family val="3"/>
            <charset val="134"/>
          </rPr>
          <t>作者:
（只罗列1对1，如1对多写到附加文档中）</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1200-000001000000}">
      <text>
        <r>
          <rPr>
            <sz val="9"/>
            <rFont val="宋体"/>
            <family val="3"/>
            <charset val="134"/>
          </rPr>
          <t>作者:
（只罗列1对1，如1对多写到附加文档中）</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1300-000001000000}">
      <text>
        <r>
          <rPr>
            <sz val="9"/>
            <rFont val="宋体"/>
            <family val="3"/>
            <charset val="134"/>
          </rPr>
          <t>作者:
数据源超过6个表时，可以插入新的行</t>
        </r>
      </text>
    </comment>
    <comment ref="S2" authorId="0" shapeId="0" xr:uid="{00000000-0006-0000-1300-000002000000}">
      <text>
        <r>
          <rPr>
            <sz val="9"/>
            <rFont val="宋体"/>
            <family val="3"/>
            <charset val="134"/>
          </rPr>
          <t>作者:
（只罗列1对1，如1对多写到附加文档中）</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1400-000001000000}">
      <text>
        <r>
          <rPr>
            <sz val="9"/>
            <rFont val="宋体"/>
            <family val="3"/>
            <charset val="134"/>
          </rPr>
          <t>作者:
数据源超过6个表时，可以插入新的行</t>
        </r>
      </text>
    </comment>
    <comment ref="S2" authorId="0" shapeId="0" xr:uid="{00000000-0006-0000-1400-000002000000}">
      <text>
        <r>
          <rPr>
            <sz val="9"/>
            <rFont val="宋体"/>
            <family val="3"/>
            <charset val="134"/>
          </rPr>
          <t>作者:
（只罗列1对1，如1对多写到附加文档中）</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1500-000001000000}">
      <text>
        <r>
          <rPr>
            <sz val="9"/>
            <rFont val="宋体"/>
            <family val="3"/>
            <charset val="134"/>
          </rPr>
          <t>作者:
数据源超过6个表时，可以插入新的行</t>
        </r>
      </text>
    </comment>
    <comment ref="S2" authorId="0" shapeId="0" xr:uid="{00000000-0006-0000-1500-000002000000}">
      <text>
        <r>
          <rPr>
            <sz val="9"/>
            <rFont val="宋体"/>
            <family val="3"/>
            <charset val="134"/>
          </rPr>
          <t>作者:
（只罗列1对1，如1对多写到附加文档中）</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1600-000001000000}">
      <text>
        <r>
          <rPr>
            <sz val="9"/>
            <rFont val="宋体"/>
            <family val="3"/>
            <charset val="134"/>
          </rPr>
          <t>作者:
数据源超过6个表时，可以插入新的行</t>
        </r>
      </text>
    </comment>
    <comment ref="S2" authorId="0" shapeId="0" xr:uid="{00000000-0006-0000-1600-000002000000}">
      <text>
        <r>
          <rPr>
            <sz val="9"/>
            <rFont val="宋体"/>
            <family val="3"/>
            <charset val="134"/>
          </rPr>
          <t>作者:
（只罗列1对1，如1对多写到附加文档中）</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1700-000001000000}">
      <text>
        <r>
          <rPr>
            <sz val="9"/>
            <rFont val="宋体"/>
            <family val="3"/>
            <charset val="134"/>
          </rPr>
          <t>作者:
数据源超过6个表时，可以插入新的行</t>
        </r>
      </text>
    </comment>
    <comment ref="S2" authorId="0" shapeId="0" xr:uid="{00000000-0006-0000-1700-000002000000}">
      <text>
        <r>
          <rPr>
            <sz val="9"/>
            <rFont val="宋体"/>
            <family val="3"/>
            <charset val="134"/>
          </rPr>
          <t>作者:
（只罗列1对1，如1对多写到附加文档中）</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1800-000001000000}">
      <text>
        <r>
          <rPr>
            <sz val="9"/>
            <rFont val="宋体"/>
            <family val="3"/>
            <charset val="134"/>
          </rPr>
          <t>作者:
数据源超过6个表时，可以插入新的行</t>
        </r>
      </text>
    </comment>
    <comment ref="W2" authorId="0" shapeId="0" xr:uid="{00000000-0006-0000-1800-000002000000}">
      <text>
        <r>
          <rPr>
            <sz val="9"/>
            <rFont val="宋体"/>
            <family val="3"/>
            <charset val="134"/>
          </rPr>
          <t>作者:
（只罗列1对1，如1对多写到附加文档中）</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1900-000001000000}">
      <text>
        <r>
          <rPr>
            <sz val="9"/>
            <rFont val="宋体"/>
            <family val="3"/>
            <charset val="134"/>
          </rPr>
          <t>作者:
数据源超过6个表时，可以插入新的行</t>
        </r>
      </text>
    </comment>
    <comment ref="W2" authorId="0" shapeId="0" xr:uid="{00000000-0006-0000-1900-000002000000}">
      <text>
        <r>
          <rPr>
            <sz val="9"/>
            <rFont val="宋体"/>
            <family val="3"/>
            <charset val="134"/>
          </rPr>
          <t>作者:
（只罗列1对1，如1对多写到附加文档中）</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1A00-000001000000}">
      <text>
        <r>
          <rPr>
            <sz val="9"/>
            <rFont val="宋体"/>
            <family val="3"/>
            <charset val="134"/>
          </rPr>
          <t>作者:
数据源超过6个表时，可以插入新的行</t>
        </r>
      </text>
    </comment>
    <comment ref="W2" authorId="0" shapeId="0" xr:uid="{00000000-0006-0000-1A00-000002000000}">
      <text>
        <r>
          <rPr>
            <sz val="9"/>
            <rFont val="宋体"/>
            <family val="3"/>
            <charset val="134"/>
          </rPr>
          <t>作者:
（只罗列1对1，如1对多写到附加文档中）</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1B00-000001000000}">
      <text>
        <r>
          <rPr>
            <sz val="9"/>
            <rFont val="宋体"/>
            <family val="3"/>
            <charset val="134"/>
          </rPr>
          <t>作者:
数据源超过6个表时，可以插入新的行</t>
        </r>
      </text>
    </comment>
    <comment ref="W2" authorId="0" shapeId="0" xr:uid="{00000000-0006-0000-1B00-000002000000}">
      <text>
        <r>
          <rPr>
            <sz val="9"/>
            <rFont val="宋体"/>
            <family val="3"/>
            <charset val="134"/>
          </rPr>
          <t>作者:
（只罗列1对1，如1对多写到附加文档中）</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1C00-000001000000}">
      <text>
        <r>
          <rPr>
            <sz val="9"/>
            <rFont val="宋体"/>
            <family val="3"/>
            <charset val="134"/>
          </rPr>
          <t>作者:
数据源超过6个表时，可以插入新的行</t>
        </r>
      </text>
    </comment>
    <comment ref="W2" authorId="0" shapeId="0" xr:uid="{00000000-0006-0000-1C00-000002000000}">
      <text>
        <r>
          <rPr>
            <sz val="9"/>
            <rFont val="宋体"/>
            <family val="3"/>
            <charset val="134"/>
          </rPr>
          <t>作者:
（只罗列1对1，如1对多写到附加文档中）</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1D00-000001000000}">
      <text>
        <r>
          <rPr>
            <sz val="9"/>
            <rFont val="宋体"/>
            <family val="3"/>
            <charset val="134"/>
          </rPr>
          <t>作者:
数据源超过6个表时，可以插入新的行</t>
        </r>
      </text>
    </comment>
    <comment ref="W2" authorId="0" shapeId="0" xr:uid="{00000000-0006-0000-1D00-000002000000}">
      <text>
        <r>
          <rPr>
            <sz val="9"/>
            <rFont val="宋体"/>
            <family val="3"/>
            <charset val="134"/>
          </rPr>
          <t>作者:
（只罗列1对1，如1对多写到附加文档中）</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1E00-000001000000}">
      <text>
        <r>
          <rPr>
            <sz val="9"/>
            <rFont val="宋体"/>
            <family val="3"/>
            <charset val="134"/>
          </rPr>
          <t>作者:
数据源超过6个表时，可以插入新的行</t>
        </r>
      </text>
    </comment>
    <comment ref="S2" authorId="0" shapeId="0" xr:uid="{00000000-0006-0000-1E00-000002000000}">
      <text>
        <r>
          <rPr>
            <sz val="9"/>
            <rFont val="宋体"/>
            <family val="3"/>
            <charset val="134"/>
          </rPr>
          <t>作者:
（只罗列1对1，如1对多写到附加文档中）</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1F00-000001000000}">
      <text>
        <r>
          <rPr>
            <sz val="9"/>
            <rFont val="宋体"/>
            <family val="3"/>
            <charset val="134"/>
          </rPr>
          <t>作者:
数据源超过6个表时，可以插入新的行</t>
        </r>
      </text>
    </comment>
    <comment ref="S2" authorId="0" shapeId="0" xr:uid="{00000000-0006-0000-1F00-000002000000}">
      <text>
        <r>
          <rPr>
            <sz val="9"/>
            <rFont val="宋体"/>
            <family val="3"/>
            <charset val="134"/>
          </rPr>
          <t>作者:
（只罗列1对1，如1对多写到附加文档中）</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2000-000001000000}">
      <text>
        <r>
          <rPr>
            <sz val="9"/>
            <rFont val="宋体"/>
            <family val="3"/>
            <charset val="134"/>
          </rPr>
          <t>作者:
数据源超过6个表时，可以插入新的行</t>
        </r>
      </text>
    </comment>
    <comment ref="W2" authorId="0" shapeId="0" xr:uid="{00000000-0006-0000-2000-000002000000}">
      <text>
        <r>
          <rPr>
            <sz val="9"/>
            <rFont val="宋体"/>
            <family val="3"/>
            <charset val="134"/>
          </rPr>
          <t>作者:
（只罗列1对1，如1对多写到附加文档中）</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2100-000001000000}">
      <text>
        <r>
          <rPr>
            <sz val="9"/>
            <rFont val="宋体"/>
            <family val="3"/>
            <charset val="134"/>
          </rPr>
          <t>作者:
数据源超过6个表时，可以插入新的行</t>
        </r>
      </text>
    </comment>
    <comment ref="W2" authorId="0" shapeId="0" xr:uid="{00000000-0006-0000-2100-000002000000}">
      <text>
        <r>
          <rPr>
            <sz val="9"/>
            <rFont val="宋体"/>
            <family val="3"/>
            <charset val="134"/>
          </rPr>
          <t>作者:
（只罗列1对1，如1对多写到附加文档中）</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2200-000001000000}">
      <text>
        <r>
          <rPr>
            <sz val="9"/>
            <rFont val="宋体"/>
            <family val="3"/>
            <charset val="134"/>
          </rPr>
          <t>作者:
数据源超过6个表时，可以插入新的行</t>
        </r>
      </text>
    </comment>
    <comment ref="W2" authorId="0" shapeId="0" xr:uid="{00000000-0006-0000-2200-000002000000}">
      <text>
        <r>
          <rPr>
            <sz val="9"/>
            <rFont val="宋体"/>
            <family val="3"/>
            <charset val="134"/>
          </rPr>
          <t>作者:
（只罗列1对1，如1对多写到附加文档中）</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2300-000001000000}">
      <text>
        <r>
          <rPr>
            <sz val="9"/>
            <rFont val="宋体"/>
            <family val="3"/>
            <charset val="134"/>
          </rPr>
          <t>作者:
数据源超过6个表时，可以插入新的行</t>
        </r>
      </text>
    </comment>
    <comment ref="W2" authorId="0" shapeId="0" xr:uid="{00000000-0006-0000-2300-000002000000}">
      <text>
        <r>
          <rPr>
            <sz val="9"/>
            <rFont val="宋体"/>
            <family val="3"/>
            <charset val="134"/>
          </rPr>
          <t>作者:
（只罗列1对1，如1对多写到附加文档中）</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2400-000001000000}">
      <text>
        <r>
          <rPr>
            <sz val="9"/>
            <rFont val="宋体"/>
            <family val="3"/>
            <charset val="134"/>
          </rPr>
          <t>作者:
数据源超过6个表时，可以插入新的行</t>
        </r>
      </text>
    </comment>
    <comment ref="S2" authorId="0" shapeId="0" xr:uid="{00000000-0006-0000-2400-000002000000}">
      <text>
        <r>
          <rPr>
            <sz val="9"/>
            <rFont val="宋体"/>
            <family val="3"/>
            <charset val="134"/>
          </rPr>
          <t>作者:
（只罗列1对1，如1对多写到附加文档中）</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2500-000001000000}">
      <text>
        <r>
          <rPr>
            <sz val="9"/>
            <rFont val="宋体"/>
            <family val="3"/>
            <charset val="134"/>
          </rPr>
          <t>作者:
数据源超过6个表时，可以插入新的行</t>
        </r>
      </text>
    </comment>
    <comment ref="S2" authorId="0" shapeId="0" xr:uid="{00000000-0006-0000-2500-000002000000}">
      <text>
        <r>
          <rPr>
            <sz val="9"/>
            <rFont val="宋体"/>
            <family val="3"/>
            <charset val="134"/>
          </rPr>
          <t>作者:
（只罗列1对1，如1对多写到附加文档中）</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2600-000001000000}">
      <text>
        <r>
          <rPr>
            <sz val="9"/>
            <rFont val="宋体"/>
            <family val="3"/>
            <charset val="134"/>
          </rPr>
          <t>作者:
数据源超过6个表时，可以插入新的行</t>
        </r>
      </text>
    </comment>
    <comment ref="S2" authorId="0" shapeId="0" xr:uid="{00000000-0006-0000-2600-000002000000}">
      <text>
        <r>
          <rPr>
            <sz val="9"/>
            <rFont val="宋体"/>
            <family val="3"/>
            <charset val="134"/>
          </rPr>
          <t>作者:
（只罗列1对1，如1对多写到附加文档中）</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2700-000001000000}">
      <text>
        <r>
          <rPr>
            <sz val="9"/>
            <rFont val="宋体"/>
            <family val="3"/>
            <charset val="134"/>
          </rPr>
          <t>作者:
数据源超过6个表时，可以插入新的行</t>
        </r>
      </text>
    </comment>
    <comment ref="W2" authorId="0" shapeId="0" xr:uid="{00000000-0006-0000-2700-000002000000}">
      <text>
        <r>
          <rPr>
            <sz val="9"/>
            <rFont val="宋体"/>
            <family val="3"/>
            <charset val="134"/>
          </rPr>
          <t>作者:
（只罗列1对1，如1对多写到附加文档中）</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2800-000001000000}">
      <text>
        <r>
          <rPr>
            <sz val="9"/>
            <rFont val="宋体"/>
            <family val="3"/>
            <charset val="134"/>
          </rPr>
          <t>作者:
数据源超过6个表时，可以插入新的行</t>
        </r>
      </text>
    </comment>
    <comment ref="W2" authorId="0" shapeId="0" xr:uid="{00000000-0006-0000-2800-000002000000}">
      <text>
        <r>
          <rPr>
            <sz val="9"/>
            <rFont val="宋体"/>
            <family val="3"/>
            <charset val="134"/>
          </rPr>
          <t>作者:
（只罗列1对1，如1对多写到附加文档中）</t>
        </r>
      </text>
    </comment>
    <comment ref="AB2" authorId="0" shapeId="0" xr:uid="{00000000-0006-0000-2800-000003000000}">
      <text>
        <r>
          <rPr>
            <sz val="9"/>
            <rFont val="宋体"/>
            <family val="3"/>
            <charset val="134"/>
          </rPr>
          <t>作者:
（只罗列1对1，如1对多写到附加文档中）</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2900-000001000000}">
      <text>
        <r>
          <rPr>
            <sz val="9"/>
            <rFont val="宋体"/>
            <family val="3"/>
            <charset val="134"/>
          </rPr>
          <t>作者:
数据源超过6个表时，可以插入新的行</t>
        </r>
      </text>
    </comment>
    <comment ref="W2" authorId="0" shapeId="0" xr:uid="{00000000-0006-0000-2900-000002000000}">
      <text>
        <r>
          <rPr>
            <sz val="9"/>
            <rFont val="宋体"/>
            <family val="3"/>
            <charset val="134"/>
          </rPr>
          <t>作者:
（只罗列1对1，如1对多写到附加文档中）</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2A00-000001000000}">
      <text>
        <r>
          <rPr>
            <sz val="9"/>
            <rFont val="宋体"/>
            <family val="3"/>
            <charset val="134"/>
          </rPr>
          <t>作者:
数据源超过6个表时，可以插入新的行</t>
        </r>
      </text>
    </comment>
    <comment ref="W2" authorId="0" shapeId="0" xr:uid="{00000000-0006-0000-2A00-000002000000}">
      <text>
        <r>
          <rPr>
            <sz val="9"/>
            <rFont val="宋体"/>
            <family val="3"/>
            <charset val="134"/>
          </rPr>
          <t>作者:
（只罗列1对1，如1对多写到附加文档中）</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2B00-000001000000}">
      <text>
        <r>
          <rPr>
            <sz val="9"/>
            <rFont val="宋体"/>
            <family val="3"/>
            <charset val="134"/>
          </rPr>
          <t>作者:
数据源超过6个表时，可以插入新的行</t>
        </r>
      </text>
    </comment>
    <comment ref="S2" authorId="0" shapeId="0" xr:uid="{00000000-0006-0000-2B00-000002000000}">
      <text>
        <r>
          <rPr>
            <sz val="9"/>
            <rFont val="宋体"/>
            <family val="3"/>
            <charset val="134"/>
          </rPr>
          <t>作者:
（只罗列1对1，如1对多写到附加文档中）</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2C00-000001000000}">
      <text>
        <r>
          <rPr>
            <sz val="9"/>
            <rFont val="宋体"/>
            <family val="3"/>
            <charset val="134"/>
          </rPr>
          <t>作者:
数据源超过6个表时，可以插入新的行</t>
        </r>
      </text>
    </comment>
    <comment ref="S2" authorId="0" shapeId="0" xr:uid="{00000000-0006-0000-2C00-000002000000}">
      <text>
        <r>
          <rPr>
            <sz val="9"/>
            <rFont val="宋体"/>
            <family val="3"/>
            <charset val="134"/>
          </rPr>
          <t>作者:
（只罗列1对1，如1对多写到附加文档中）</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S2" authorId="0" shapeId="0" xr:uid="{00000000-0006-0000-2D00-000001000000}">
      <text>
        <r>
          <rPr>
            <sz val="9"/>
            <rFont val="宋体"/>
            <family val="3"/>
            <charset val="134"/>
          </rPr>
          <t>作者:
（只罗列1对1，如1对多写到附加文档中）</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S2" authorId="0" shapeId="0" xr:uid="{00000000-0006-0000-2E00-000001000000}">
      <text>
        <r>
          <rPr>
            <sz val="9"/>
            <rFont val="宋体"/>
            <family val="3"/>
            <charset val="134"/>
          </rPr>
          <t>作者:
（只罗列1对1，如1对多写到附加文档中）</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W2" authorId="0" shapeId="0" xr:uid="{00000000-0006-0000-2F00-000001000000}">
      <text>
        <r>
          <rPr>
            <sz val="9"/>
            <rFont val="宋体"/>
            <family val="3"/>
            <charset val="134"/>
          </rPr>
          <t>作者:
（只罗列1对1，如1对多写到附加文档中）</t>
        </r>
      </text>
    </comment>
    <comment ref="AB2" authorId="0" shapeId="0" xr:uid="{00000000-0006-0000-2F00-000002000000}">
      <text>
        <r>
          <rPr>
            <sz val="9"/>
            <rFont val="宋体"/>
            <family val="3"/>
            <charset val="134"/>
          </rPr>
          <t>作者:
（只罗列1对1，如1对多写到附加文档中）</t>
        </r>
      </text>
    </comment>
    <comment ref="AG2" authorId="0" shapeId="0" xr:uid="{00000000-0006-0000-2F00-000003000000}">
      <text>
        <r>
          <rPr>
            <sz val="9"/>
            <rFont val="宋体"/>
            <family val="3"/>
            <charset val="134"/>
          </rPr>
          <t>作者:
（只罗列1对1，如1对多写到附加文档中）</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6200-000001000000}">
      <text>
        <r>
          <rPr>
            <sz val="9"/>
            <rFont val="宋体"/>
            <family val="3"/>
            <charset val="134"/>
          </rPr>
          <t>作者:
数据源超过6个表时，可以插入新的行</t>
        </r>
      </text>
    </comment>
    <comment ref="W2" authorId="0" shapeId="0" xr:uid="{00000000-0006-0000-6200-000002000000}">
      <text>
        <r>
          <rPr>
            <sz val="9"/>
            <rFont val="宋体"/>
            <family val="3"/>
            <charset val="134"/>
          </rPr>
          <t>作者:
（只罗列1对1，如1对多写到附加文档中）</t>
        </r>
      </text>
    </comment>
    <comment ref="N11" authorId="0" shapeId="0" xr:uid="{00000000-0006-0000-62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6300-000001000000}">
      <text>
        <r>
          <rPr>
            <sz val="9"/>
            <rFont val="宋体"/>
            <family val="3"/>
            <charset val="134"/>
          </rPr>
          <t>作者:
数据源超过6个表时，可以插入新的行</t>
        </r>
      </text>
    </comment>
    <comment ref="W2" authorId="0" shapeId="0" xr:uid="{00000000-0006-0000-6300-000002000000}">
      <text>
        <r>
          <rPr>
            <sz val="9"/>
            <rFont val="宋体"/>
            <family val="3"/>
            <charset val="134"/>
          </rPr>
          <t>作者:
（只罗列1对1，如1对多写到附加文档中）</t>
        </r>
      </text>
    </comment>
    <comment ref="N11" authorId="0" shapeId="0" xr:uid="{00000000-0006-0000-63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6400-000001000000}">
      <text>
        <r>
          <rPr>
            <sz val="9"/>
            <rFont val="宋体"/>
            <family val="3"/>
            <charset val="134"/>
          </rPr>
          <t>作者:
数据源超过6个表时，可以插入新的行</t>
        </r>
      </text>
    </comment>
    <comment ref="W2" authorId="0" shapeId="0" xr:uid="{00000000-0006-0000-6400-000002000000}">
      <text>
        <r>
          <rPr>
            <sz val="9"/>
            <rFont val="宋体"/>
            <family val="3"/>
            <charset val="134"/>
          </rPr>
          <t>作者:
（只罗列1对1，如1对多写到附加文档中）</t>
        </r>
      </text>
    </comment>
    <comment ref="N11" authorId="0" shapeId="0" xr:uid="{00000000-0006-0000-64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6500-000001000000}">
      <text>
        <r>
          <rPr>
            <sz val="9"/>
            <rFont val="宋体"/>
            <family val="3"/>
            <charset val="134"/>
          </rPr>
          <t>作者:
数据源超过6个表时，可以插入新的行</t>
        </r>
      </text>
    </comment>
    <comment ref="W2" authorId="0" shapeId="0" xr:uid="{00000000-0006-0000-6500-000002000000}">
      <text>
        <r>
          <rPr>
            <sz val="9"/>
            <rFont val="宋体"/>
            <family val="3"/>
            <charset val="134"/>
          </rPr>
          <t>作者:
（只罗列1对1，如1对多写到附加文档中）</t>
        </r>
      </text>
    </comment>
    <comment ref="N11" authorId="0" shapeId="0" xr:uid="{00000000-0006-0000-65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6600-000001000000}">
      <text>
        <r>
          <rPr>
            <sz val="9"/>
            <rFont val="宋体"/>
            <family val="3"/>
            <charset val="134"/>
          </rPr>
          <t>作者:
数据源超过6个表时，可以插入新的行</t>
        </r>
      </text>
    </comment>
    <comment ref="W2" authorId="0" shapeId="0" xr:uid="{00000000-0006-0000-6600-000002000000}">
      <text>
        <r>
          <rPr>
            <sz val="9"/>
            <rFont val="宋体"/>
            <family val="3"/>
            <charset val="134"/>
          </rPr>
          <t>作者:
（只罗列1对1，如1对多写到附加文档中）</t>
        </r>
      </text>
    </comment>
    <comment ref="N11" authorId="0" shapeId="0" xr:uid="{00000000-0006-0000-66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6700-000001000000}">
      <text>
        <r>
          <rPr>
            <sz val="9"/>
            <rFont val="宋体"/>
            <family val="3"/>
            <charset val="134"/>
          </rPr>
          <t>作者:
数据源超过6个表时，可以插入新的行</t>
        </r>
      </text>
    </comment>
    <comment ref="W2" authorId="0" shapeId="0" xr:uid="{00000000-0006-0000-6700-000002000000}">
      <text>
        <r>
          <rPr>
            <sz val="9"/>
            <rFont val="宋体"/>
            <family val="3"/>
            <charset val="134"/>
          </rPr>
          <t>作者:
（只罗列1对1，如1对多写到附加文档中）</t>
        </r>
      </text>
    </comment>
    <comment ref="N11" authorId="0" shapeId="0" xr:uid="{00000000-0006-0000-67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6800-000001000000}">
      <text>
        <r>
          <rPr>
            <sz val="9"/>
            <rFont val="宋体"/>
            <family val="3"/>
            <charset val="134"/>
          </rPr>
          <t>作者:
数据源超过6个表时，可以插入新的行</t>
        </r>
      </text>
    </comment>
    <comment ref="S2" authorId="0" shapeId="0" xr:uid="{00000000-0006-0000-6800-000002000000}">
      <text>
        <r>
          <rPr>
            <sz val="9"/>
            <rFont val="宋体"/>
            <family val="3"/>
            <charset val="134"/>
          </rPr>
          <t>作者:
（只罗列1对1，如1对多写到附加文档中）</t>
        </r>
      </text>
    </comment>
    <comment ref="J11" authorId="0" shapeId="0" xr:uid="{00000000-0006-0000-68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6900-000001000000}">
      <text>
        <r>
          <rPr>
            <sz val="9"/>
            <rFont val="宋体"/>
            <family val="3"/>
            <charset val="134"/>
          </rPr>
          <t>作者:
数据源超过6个表时，可以插入新的行</t>
        </r>
      </text>
    </comment>
    <comment ref="S2" authorId="0" shapeId="0" xr:uid="{00000000-0006-0000-6900-000002000000}">
      <text>
        <r>
          <rPr>
            <sz val="9"/>
            <rFont val="宋体"/>
            <family val="3"/>
            <charset val="134"/>
          </rPr>
          <t>作者:
（只罗列1对1，如1对多写到附加文档中）</t>
        </r>
      </text>
    </comment>
    <comment ref="J11" authorId="0" shapeId="0" xr:uid="{00000000-0006-0000-69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6A00-000001000000}">
      <text>
        <r>
          <rPr>
            <sz val="9"/>
            <rFont val="宋体"/>
            <family val="3"/>
            <charset val="134"/>
          </rPr>
          <t>作者:
数据源超过6个表时，可以插入新的行</t>
        </r>
      </text>
    </comment>
    <comment ref="S2" authorId="0" shapeId="0" xr:uid="{00000000-0006-0000-6A00-000002000000}">
      <text>
        <r>
          <rPr>
            <sz val="9"/>
            <rFont val="宋体"/>
            <family val="3"/>
            <charset val="134"/>
          </rPr>
          <t>作者:
（只罗列1对1，如1对多写到附加文档中）</t>
        </r>
      </text>
    </comment>
    <comment ref="J11" authorId="0" shapeId="0" xr:uid="{00000000-0006-0000-6A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6B00-000001000000}">
      <text>
        <r>
          <rPr>
            <sz val="9"/>
            <rFont val="宋体"/>
            <family val="3"/>
            <charset val="134"/>
          </rPr>
          <t>作者:
数据源超过6个表时，可以插入新的行</t>
        </r>
      </text>
    </comment>
    <comment ref="S2" authorId="0" shapeId="0" xr:uid="{00000000-0006-0000-6B00-000002000000}">
      <text>
        <r>
          <rPr>
            <sz val="9"/>
            <rFont val="宋体"/>
            <family val="3"/>
            <charset val="134"/>
          </rPr>
          <t>作者:
（只罗列1对1，如1对多写到附加文档中）</t>
        </r>
      </text>
    </comment>
    <comment ref="J11" authorId="0" shapeId="0" xr:uid="{00000000-0006-0000-6B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6C00-000001000000}">
      <text>
        <r>
          <rPr>
            <sz val="9"/>
            <rFont val="宋体"/>
            <family val="3"/>
            <charset val="134"/>
          </rPr>
          <t>作者:
数据源超过6个表时，可以插入新的行</t>
        </r>
      </text>
    </comment>
    <comment ref="W2" authorId="0" shapeId="0" xr:uid="{00000000-0006-0000-6C00-000002000000}">
      <text>
        <r>
          <rPr>
            <sz val="9"/>
            <rFont val="宋体"/>
            <family val="3"/>
            <charset val="134"/>
          </rPr>
          <t>作者:
（只罗列1对1，如1对多写到附加文档中）</t>
        </r>
      </text>
    </comment>
    <comment ref="N11" authorId="0" shapeId="0" xr:uid="{00000000-0006-0000-6C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6D00-000001000000}">
      <text>
        <r>
          <rPr>
            <sz val="9"/>
            <rFont val="宋体"/>
            <family val="3"/>
            <charset val="134"/>
          </rPr>
          <t>作者:
数据源超过6个表时，可以插入新的行</t>
        </r>
      </text>
    </comment>
    <comment ref="W2" authorId="0" shapeId="0" xr:uid="{00000000-0006-0000-6D00-000002000000}">
      <text>
        <r>
          <rPr>
            <sz val="9"/>
            <rFont val="宋体"/>
            <family val="3"/>
            <charset val="134"/>
          </rPr>
          <t>作者:
（只罗列1对1，如1对多写到附加文档中）</t>
        </r>
      </text>
    </comment>
    <comment ref="AB2" authorId="0" shapeId="0" xr:uid="{00000000-0006-0000-6D00-000003000000}">
      <text>
        <r>
          <rPr>
            <sz val="9"/>
            <rFont val="宋体"/>
            <family val="3"/>
            <charset val="134"/>
          </rPr>
          <t>作者:
（只罗列1对1，如1对多写到附加文档中）</t>
        </r>
      </text>
    </comment>
    <comment ref="N11" authorId="0" shapeId="0" xr:uid="{00000000-0006-0000-6D00-000004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6E00-000001000000}">
      <text>
        <r>
          <rPr>
            <sz val="9"/>
            <rFont val="宋体"/>
            <family val="3"/>
            <charset val="134"/>
          </rPr>
          <t>作者:
数据源超过6个表时，可以插入新的行</t>
        </r>
      </text>
    </comment>
    <comment ref="W2" authorId="0" shapeId="0" xr:uid="{00000000-0006-0000-6E00-000002000000}">
      <text>
        <r>
          <rPr>
            <sz val="9"/>
            <rFont val="宋体"/>
            <family val="3"/>
            <charset val="134"/>
          </rPr>
          <t>作者:
（只罗列1对1，如1对多写到附加文档中）</t>
        </r>
      </text>
    </comment>
    <comment ref="AB2" authorId="0" shapeId="0" xr:uid="{00000000-0006-0000-6E00-000003000000}">
      <text>
        <r>
          <rPr>
            <sz val="9"/>
            <rFont val="宋体"/>
            <family val="3"/>
            <charset val="134"/>
          </rPr>
          <t>作者:
（只罗列1对1，如1对多写到附加文档中）</t>
        </r>
      </text>
    </comment>
    <comment ref="N11" authorId="0" shapeId="0" xr:uid="{00000000-0006-0000-6E00-000004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6F00-000001000000}">
      <text>
        <r>
          <rPr>
            <sz val="9"/>
            <rFont val="宋体"/>
            <family val="3"/>
            <charset val="134"/>
          </rPr>
          <t>作者:
数据源超过6个表时，可以插入新的行</t>
        </r>
      </text>
    </comment>
    <comment ref="W2" authorId="0" shapeId="0" xr:uid="{00000000-0006-0000-6F00-000002000000}">
      <text>
        <r>
          <rPr>
            <sz val="9"/>
            <rFont val="宋体"/>
            <family val="3"/>
            <charset val="134"/>
          </rPr>
          <t>作者:
（只罗列1对1，如1对多写到附加文档中）</t>
        </r>
      </text>
    </comment>
    <comment ref="N11" authorId="0" shapeId="0" xr:uid="{00000000-0006-0000-6F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7000-000001000000}">
      <text>
        <r>
          <rPr>
            <sz val="9"/>
            <rFont val="宋体"/>
            <family val="3"/>
            <charset val="134"/>
          </rPr>
          <t>作者:
数据源超过6个表时，可以插入新的行</t>
        </r>
      </text>
    </comment>
    <comment ref="W2" authorId="0" shapeId="0" xr:uid="{00000000-0006-0000-7000-000002000000}">
      <text>
        <r>
          <rPr>
            <sz val="9"/>
            <rFont val="宋体"/>
            <family val="3"/>
            <charset val="134"/>
          </rPr>
          <t>作者:
（只罗列1对1，如1对多写到附加文档中）</t>
        </r>
      </text>
    </comment>
    <comment ref="N11" authorId="0" shapeId="0" xr:uid="{00000000-0006-0000-70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7100-000001000000}">
      <text>
        <r>
          <rPr>
            <sz val="9"/>
            <rFont val="宋体"/>
            <family val="3"/>
            <charset val="134"/>
          </rPr>
          <t>作者:
数据源超过6个表时，可以插入新的行</t>
        </r>
      </text>
    </comment>
    <comment ref="W2" authorId="0" shapeId="0" xr:uid="{00000000-0006-0000-7100-000002000000}">
      <text>
        <r>
          <rPr>
            <sz val="9"/>
            <rFont val="宋体"/>
            <family val="3"/>
            <charset val="134"/>
          </rPr>
          <t>作者:
（只罗列1对1，如1对多写到附加文档中）</t>
        </r>
      </text>
    </comment>
    <comment ref="AB2" authorId="0" shapeId="0" xr:uid="{00000000-0006-0000-7100-000003000000}">
      <text>
        <r>
          <rPr>
            <sz val="9"/>
            <rFont val="宋体"/>
            <family val="3"/>
            <charset val="134"/>
          </rPr>
          <t>作者:
（只罗列1对1，如1对多写到附加文档中）</t>
        </r>
      </text>
    </comment>
    <comment ref="N11" authorId="0" shapeId="0" xr:uid="{00000000-0006-0000-7100-000004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7200-000001000000}">
      <text>
        <r>
          <rPr>
            <sz val="9"/>
            <rFont val="宋体"/>
            <family val="3"/>
            <charset val="134"/>
          </rPr>
          <t>作者:
数据源超过6个表时，可以插入新的行</t>
        </r>
      </text>
    </comment>
    <comment ref="W2" authorId="0" shapeId="0" xr:uid="{00000000-0006-0000-7200-000002000000}">
      <text>
        <r>
          <rPr>
            <sz val="9"/>
            <rFont val="宋体"/>
            <family val="3"/>
            <charset val="134"/>
          </rPr>
          <t>作者:
（只罗列1对1，如1对多写到附加文档中）</t>
        </r>
      </text>
    </comment>
    <comment ref="N11" authorId="0" shapeId="0" xr:uid="{00000000-0006-0000-72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7300-000001000000}">
      <text>
        <r>
          <rPr>
            <sz val="9"/>
            <rFont val="宋体"/>
            <family val="3"/>
            <charset val="134"/>
          </rPr>
          <t>作者:
数据源超过6个表时，可以插入新的行</t>
        </r>
      </text>
    </comment>
    <comment ref="W2" authorId="0" shapeId="0" xr:uid="{00000000-0006-0000-7300-000002000000}">
      <text>
        <r>
          <rPr>
            <sz val="9"/>
            <rFont val="宋体"/>
            <family val="3"/>
            <charset val="134"/>
          </rPr>
          <t>作者:
（只罗列1对1，如1对多写到附加文档中）</t>
        </r>
      </text>
    </comment>
    <comment ref="N11" authorId="0" shapeId="0" xr:uid="{00000000-0006-0000-73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7400-000001000000}">
      <text>
        <r>
          <rPr>
            <sz val="9"/>
            <rFont val="宋体"/>
            <family val="3"/>
            <charset val="134"/>
          </rPr>
          <t>作者:
数据源超过6个表时，可以插入新的行</t>
        </r>
      </text>
    </comment>
    <comment ref="W2" authorId="0" shapeId="0" xr:uid="{00000000-0006-0000-7400-000002000000}">
      <text>
        <r>
          <rPr>
            <sz val="9"/>
            <rFont val="宋体"/>
            <family val="3"/>
            <charset val="134"/>
          </rPr>
          <t>作者:
（只罗列1对1，如1对多写到附加文档中）</t>
        </r>
      </text>
    </comment>
    <comment ref="N11" authorId="0" shapeId="0" xr:uid="{00000000-0006-0000-74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7500-000001000000}">
      <text>
        <r>
          <rPr>
            <sz val="9"/>
            <rFont val="宋体"/>
            <family val="3"/>
            <charset val="134"/>
          </rPr>
          <t>作者:
数据源超过6个表时，可以插入新的行</t>
        </r>
      </text>
    </comment>
    <comment ref="W2" authorId="0" shapeId="0" xr:uid="{00000000-0006-0000-7500-000002000000}">
      <text>
        <r>
          <rPr>
            <sz val="9"/>
            <rFont val="宋体"/>
            <family val="3"/>
            <charset val="134"/>
          </rPr>
          <t>作者:
（只罗列1对1，如1对多写到附加文档中）</t>
        </r>
      </text>
    </comment>
    <comment ref="N11" authorId="0" shapeId="0" xr:uid="{00000000-0006-0000-75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7600-000001000000}">
      <text>
        <r>
          <rPr>
            <sz val="9"/>
            <rFont val="宋体"/>
            <family val="3"/>
            <charset val="134"/>
          </rPr>
          <t>作者:
数据源超过6个表时，可以插入新的行</t>
        </r>
      </text>
    </comment>
    <comment ref="W2" authorId="0" shapeId="0" xr:uid="{00000000-0006-0000-7600-000002000000}">
      <text>
        <r>
          <rPr>
            <sz val="9"/>
            <rFont val="宋体"/>
            <family val="3"/>
            <charset val="134"/>
          </rPr>
          <t>作者:
（只罗列1对1，如1对多写到附加文档中）</t>
        </r>
      </text>
    </comment>
    <comment ref="N11" authorId="0" shapeId="0" xr:uid="{00000000-0006-0000-76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7700-000001000000}">
      <text>
        <r>
          <rPr>
            <sz val="9"/>
            <rFont val="宋体"/>
            <family val="3"/>
            <charset val="134"/>
          </rPr>
          <t>作者:
数据源超过6个表时，可以插入新的行</t>
        </r>
      </text>
    </comment>
    <comment ref="W2" authorId="0" shapeId="0" xr:uid="{00000000-0006-0000-7700-000002000000}">
      <text>
        <r>
          <rPr>
            <sz val="9"/>
            <rFont val="宋体"/>
            <family val="3"/>
            <charset val="134"/>
          </rPr>
          <t>作者:
（只罗列1对1，如1对多写到附加文档中）</t>
        </r>
      </text>
    </comment>
    <comment ref="N11" authorId="0" shapeId="0" xr:uid="{00000000-0006-0000-77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7800-000001000000}">
      <text>
        <r>
          <rPr>
            <sz val="9"/>
            <rFont val="宋体"/>
            <family val="3"/>
            <charset val="134"/>
          </rPr>
          <t>作者:
数据源超过6个表时，可以插入新的行</t>
        </r>
      </text>
    </comment>
    <comment ref="W2" authorId="0" shapeId="0" xr:uid="{00000000-0006-0000-7800-000002000000}">
      <text>
        <r>
          <rPr>
            <sz val="9"/>
            <rFont val="宋体"/>
            <family val="3"/>
            <charset val="134"/>
          </rPr>
          <t>作者:
（只罗列1对1，如1对多写到附加文档中）</t>
        </r>
      </text>
    </comment>
    <comment ref="N11" authorId="0" shapeId="0" xr:uid="{00000000-0006-0000-78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7900-000001000000}">
      <text>
        <r>
          <rPr>
            <sz val="9"/>
            <rFont val="宋体"/>
            <family val="3"/>
            <charset val="134"/>
          </rPr>
          <t>作者:
数据源超过6个表时，可以插入新的行</t>
        </r>
      </text>
    </comment>
    <comment ref="W2" authorId="0" shapeId="0" xr:uid="{00000000-0006-0000-7900-000002000000}">
      <text>
        <r>
          <rPr>
            <sz val="9"/>
            <rFont val="宋体"/>
            <family val="3"/>
            <charset val="134"/>
          </rPr>
          <t>作者:
（只罗列1对1，如1对多写到附加文档中）</t>
        </r>
      </text>
    </comment>
    <comment ref="N11" authorId="0" shapeId="0" xr:uid="{00000000-0006-0000-79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S2" authorId="0" shapeId="0" xr:uid="{00000000-0006-0000-7A00-000001000000}">
      <text>
        <r>
          <rPr>
            <sz val="9"/>
            <rFont val="宋体"/>
            <family val="3"/>
            <charset val="134"/>
          </rPr>
          <t>作者:
（只罗列1对1，如1对多写到附加文档中）</t>
        </r>
      </text>
    </comment>
    <comment ref="X2" authorId="0" shapeId="0" xr:uid="{00000000-0006-0000-7A00-000002000000}">
      <text>
        <r>
          <rPr>
            <sz val="9"/>
            <rFont val="宋体"/>
            <family val="3"/>
            <charset val="134"/>
          </rPr>
          <t>作者:
（只罗列1对1，如1对多写到附加文档中）</t>
        </r>
      </text>
    </comment>
    <comment ref="AC2" authorId="0" shapeId="0" xr:uid="{00000000-0006-0000-7A00-000003000000}">
      <text>
        <r>
          <rPr>
            <sz val="9"/>
            <rFont val="宋体"/>
            <family val="3"/>
            <charset val="134"/>
          </rPr>
          <t>作者:
（只罗列1对1，如1对多写到附加文档中）</t>
        </r>
      </text>
    </comment>
    <comment ref="AH2" authorId="0" shapeId="0" xr:uid="{00000000-0006-0000-7A00-000004000000}">
      <text>
        <r>
          <rPr>
            <sz val="9"/>
            <rFont val="宋体"/>
            <family val="3"/>
            <charset val="134"/>
          </rPr>
          <t>作者:
（只罗列1对1，如1对多写到附加文档中）</t>
        </r>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7B00-000001000000}">
      <text>
        <r>
          <rPr>
            <sz val="9"/>
            <rFont val="宋体"/>
            <family val="3"/>
            <charset val="134"/>
          </rPr>
          <t>作者:
数据源超过6个表时，可以插入新的行</t>
        </r>
      </text>
    </comment>
    <comment ref="W2" authorId="0" shapeId="0" xr:uid="{00000000-0006-0000-7B00-000002000000}">
      <text>
        <r>
          <rPr>
            <sz val="9"/>
            <rFont val="宋体"/>
            <family val="3"/>
            <charset val="134"/>
          </rPr>
          <t>作者:
（只罗列1对1，如1对多写到附加文档中）</t>
        </r>
      </text>
    </comment>
    <comment ref="N11" authorId="0" shapeId="0" xr:uid="{00000000-0006-0000-7B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7C00-000001000000}">
      <text>
        <r>
          <rPr>
            <sz val="9"/>
            <rFont val="宋体"/>
            <family val="3"/>
            <charset val="134"/>
          </rPr>
          <t>作者:
数据源超过6个表时，可以插入新的行</t>
        </r>
      </text>
    </comment>
    <comment ref="W2" authorId="0" shapeId="0" xr:uid="{00000000-0006-0000-7C00-000002000000}">
      <text>
        <r>
          <rPr>
            <sz val="9"/>
            <rFont val="宋体"/>
            <family val="3"/>
            <charset val="134"/>
          </rPr>
          <t>作者:
（只罗列1对1，如1对多写到附加文档中）</t>
        </r>
      </text>
    </comment>
    <comment ref="N11" authorId="0" shapeId="0" xr:uid="{00000000-0006-0000-7C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7D00-000001000000}">
      <text>
        <r>
          <rPr>
            <sz val="9"/>
            <rFont val="宋体"/>
            <family val="3"/>
            <charset val="134"/>
          </rPr>
          <t>作者:
数据源超过6个表时，可以插入新的行</t>
        </r>
      </text>
    </comment>
    <comment ref="W2" authorId="0" shapeId="0" xr:uid="{00000000-0006-0000-7D00-000002000000}">
      <text>
        <r>
          <rPr>
            <sz val="9"/>
            <rFont val="宋体"/>
            <family val="3"/>
            <charset val="134"/>
          </rPr>
          <t>作者:
（只罗列1对1，如1对多写到附加文档中）</t>
        </r>
      </text>
    </comment>
    <comment ref="N11" authorId="0" shapeId="0" xr:uid="{00000000-0006-0000-7D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7E00-000001000000}">
      <text>
        <r>
          <rPr>
            <sz val="9"/>
            <rFont val="宋体"/>
            <family val="3"/>
            <charset val="134"/>
          </rPr>
          <t>作者:
数据源超过6个表时，可以插入新的行</t>
        </r>
      </text>
    </comment>
    <comment ref="W2" authorId="0" shapeId="0" xr:uid="{00000000-0006-0000-7E00-000002000000}">
      <text>
        <r>
          <rPr>
            <sz val="9"/>
            <rFont val="宋体"/>
            <family val="3"/>
            <charset val="134"/>
          </rPr>
          <t>作者:
（只罗列1对1，如1对多写到附加文档中）</t>
        </r>
      </text>
    </comment>
    <comment ref="N11" authorId="0" shapeId="0" xr:uid="{00000000-0006-0000-7E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7F00-000001000000}">
      <text>
        <r>
          <rPr>
            <sz val="9"/>
            <rFont val="宋体"/>
            <family val="3"/>
            <charset val="134"/>
          </rPr>
          <t>作者:
数据源超过6个表时，可以插入新的行</t>
        </r>
      </text>
    </comment>
    <comment ref="W2" authorId="0" shapeId="0" xr:uid="{00000000-0006-0000-7F00-000002000000}">
      <text>
        <r>
          <rPr>
            <sz val="9"/>
            <rFont val="宋体"/>
            <family val="3"/>
            <charset val="134"/>
          </rPr>
          <t>作者:
（只罗列1对1，如1对多写到附加文档中）</t>
        </r>
      </text>
    </comment>
    <comment ref="N11" authorId="0" shapeId="0" xr:uid="{00000000-0006-0000-7F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8000-000001000000}">
      <text>
        <r>
          <rPr>
            <sz val="9"/>
            <rFont val="宋体"/>
            <family val="3"/>
            <charset val="134"/>
          </rPr>
          <t>作者:
数据源超过6个表时，可以插入新的行</t>
        </r>
      </text>
    </comment>
    <comment ref="W2" authorId="0" shapeId="0" xr:uid="{00000000-0006-0000-8000-000002000000}">
      <text>
        <r>
          <rPr>
            <sz val="9"/>
            <rFont val="宋体"/>
            <family val="3"/>
            <charset val="134"/>
          </rPr>
          <t>作者:
（只罗列1对1，如1对多写到附加文档中）</t>
        </r>
      </text>
    </comment>
    <comment ref="N11" authorId="0" shapeId="0" xr:uid="{00000000-0006-0000-80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8100-000001000000}">
      <text>
        <r>
          <rPr>
            <sz val="9"/>
            <rFont val="宋体"/>
            <family val="3"/>
            <charset val="134"/>
          </rPr>
          <t>作者:
数据源超过6个表时，可以插入新的行</t>
        </r>
      </text>
    </comment>
    <comment ref="W2" authorId="0" shapeId="0" xr:uid="{00000000-0006-0000-8100-000002000000}">
      <text>
        <r>
          <rPr>
            <sz val="9"/>
            <rFont val="宋体"/>
            <family val="3"/>
            <charset val="134"/>
          </rPr>
          <t>作者:
（只罗列1对1，如1对多写到附加文档中）</t>
        </r>
      </text>
    </comment>
    <comment ref="N11" authorId="0" shapeId="0" xr:uid="{00000000-0006-0000-81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S2" authorId="0" shapeId="0" xr:uid="{00000000-0006-0000-8200-000001000000}">
      <text>
        <r>
          <rPr>
            <sz val="9"/>
            <rFont val="宋体"/>
            <family val="3"/>
            <charset val="134"/>
          </rPr>
          <t>作者:
（只罗列1对1，如1对多写到附加文档中）</t>
        </r>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S2" authorId="0" shapeId="0" xr:uid="{00000000-0006-0000-8300-000001000000}">
      <text>
        <r>
          <rPr>
            <sz val="9"/>
            <rFont val="宋体"/>
            <family val="3"/>
            <charset val="134"/>
          </rPr>
          <t>作者:
（只罗列1对1，如1对多写到附加文档中）</t>
        </r>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S2" authorId="0" shapeId="0" xr:uid="{00000000-0006-0000-8400-000001000000}">
      <text>
        <r>
          <rPr>
            <sz val="9"/>
            <rFont val="宋体"/>
            <family val="3"/>
            <charset val="134"/>
          </rPr>
          <t>作者:
（只罗列1对1，如1对多写到附加文档中）</t>
        </r>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S2" authorId="0" shapeId="0" xr:uid="{00000000-0006-0000-8500-000001000000}">
      <text>
        <r>
          <rPr>
            <sz val="9"/>
            <rFont val="宋体"/>
            <family val="3"/>
            <charset val="134"/>
          </rPr>
          <t>作者:
（只罗列1对1，如1对多写到附加文档中）</t>
        </r>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S2" authorId="0" shapeId="0" xr:uid="{00000000-0006-0000-8600-000001000000}">
      <text>
        <r>
          <rPr>
            <sz val="9"/>
            <rFont val="宋体"/>
            <family val="3"/>
            <charset val="134"/>
          </rPr>
          <t>作者:
（只罗列1对1，如1对多写到附加文档中）</t>
        </r>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S2" authorId="0" shapeId="0" xr:uid="{00000000-0006-0000-8700-000001000000}">
      <text>
        <r>
          <rPr>
            <sz val="9"/>
            <rFont val="宋体"/>
            <family val="3"/>
            <charset val="134"/>
          </rPr>
          <t>作者:
（只罗列1对1，如1对多写到附加文档中）</t>
        </r>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S2" authorId="0" shapeId="0" xr:uid="{00000000-0006-0000-8800-000001000000}">
      <text>
        <r>
          <rPr>
            <sz val="9"/>
            <rFont val="宋体"/>
            <family val="3"/>
            <charset val="134"/>
          </rPr>
          <t>作者:
（只罗列1对1，如1对多写到附加文档中）</t>
        </r>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S2" authorId="0" shapeId="0" xr:uid="{00000000-0006-0000-8900-000001000000}">
      <text>
        <r>
          <rPr>
            <sz val="9"/>
            <rFont val="宋体"/>
            <family val="3"/>
            <charset val="134"/>
          </rPr>
          <t>作者:
（只罗列1对1，如1对多写到附加文档中）</t>
        </r>
      </text>
    </comment>
    <comment ref="X2" authorId="0" shapeId="0" xr:uid="{00000000-0006-0000-8900-000002000000}">
      <text>
        <r>
          <rPr>
            <sz val="9"/>
            <rFont val="宋体"/>
            <family val="3"/>
            <charset val="134"/>
          </rPr>
          <t>作者:
（只罗列1对1，如1对多写到附加文档中）</t>
        </r>
      </text>
    </comment>
    <comment ref="AC2" authorId="0" shapeId="0" xr:uid="{00000000-0006-0000-8900-000003000000}">
      <text>
        <r>
          <rPr>
            <sz val="9"/>
            <rFont val="宋体"/>
            <family val="3"/>
            <charset val="134"/>
          </rPr>
          <t>作者:
（只罗列1对1，如1对多写到附加文档中）</t>
        </r>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S2" authorId="0" shapeId="0" xr:uid="{00000000-0006-0000-8A00-000001000000}">
      <text>
        <r>
          <rPr>
            <sz val="9"/>
            <rFont val="宋体"/>
            <family val="3"/>
            <charset val="134"/>
          </rPr>
          <t>作者:
（只罗列1对1，如1对多写到附加文档中）</t>
        </r>
      </text>
    </comment>
    <comment ref="X2" authorId="0" shapeId="0" xr:uid="{00000000-0006-0000-8A00-000002000000}">
      <text>
        <r>
          <rPr>
            <sz val="9"/>
            <rFont val="宋体"/>
            <family val="3"/>
            <charset val="134"/>
          </rPr>
          <t>作者:
（只罗列1对1，如1对多写到附加文档中）</t>
        </r>
      </text>
    </comment>
    <comment ref="AC2" authorId="0" shapeId="0" xr:uid="{00000000-0006-0000-8A00-000003000000}">
      <text>
        <r>
          <rPr>
            <sz val="9"/>
            <rFont val="宋体"/>
            <family val="3"/>
            <charset val="134"/>
          </rPr>
          <t>作者:
（只罗列1对1，如1对多写到附加文档中）</t>
        </r>
      </text>
    </comment>
  </commentList>
</comments>
</file>

<file path=xl/comments88.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S2" authorId="0" shapeId="0" xr:uid="{00000000-0006-0000-8B00-000001000000}">
      <text>
        <r>
          <rPr>
            <sz val="9"/>
            <rFont val="宋体"/>
            <family val="3"/>
            <charset val="134"/>
          </rPr>
          <t>作者:
（只罗列1对1，如1对多写到附加文档中）</t>
        </r>
      </text>
    </comment>
  </commentList>
</comments>
</file>

<file path=xl/comments89.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S2" authorId="0" shapeId="0" xr:uid="{00000000-0006-0000-8C00-000001000000}">
      <text>
        <r>
          <rPr>
            <sz val="9"/>
            <rFont val="宋体"/>
            <family val="3"/>
            <charset val="134"/>
          </rPr>
          <t>作者:
（只罗列1对1，如1对多写到附加文档中）</t>
        </r>
      </text>
    </comment>
    <comment ref="X2" authorId="0" shapeId="0" xr:uid="{00000000-0006-0000-8C00-000002000000}">
      <text>
        <r>
          <rPr>
            <sz val="9"/>
            <rFont val="宋体"/>
            <family val="3"/>
            <charset val="134"/>
          </rPr>
          <t>作者:
（只罗列1对1，如1对多写到附加文档中）</t>
        </r>
      </text>
    </comment>
    <comment ref="AC2" authorId="0" shapeId="0" xr:uid="{00000000-0006-0000-8C00-000003000000}">
      <text>
        <r>
          <rPr>
            <sz val="9"/>
            <rFont val="宋体"/>
            <family val="3"/>
            <charset val="134"/>
          </rPr>
          <t>作者:
（只罗列1对1，如1对多写到附加文档中）</t>
        </r>
      </text>
    </comment>
    <comment ref="AH2" authorId="0" shapeId="0" xr:uid="{00000000-0006-0000-8C00-000004000000}">
      <text>
        <r>
          <rPr>
            <sz val="9"/>
            <rFont val="宋体"/>
            <family val="3"/>
            <charset val="134"/>
          </rPr>
          <t>作者:
（只罗列1对1，如1对多写到附加文档中）</t>
        </r>
      </text>
    </comment>
  </commentList>
</comments>
</file>

<file path=xl/comments90.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S2" authorId="0" shapeId="0" xr:uid="{00000000-0006-0000-8D00-000001000000}">
      <text>
        <r>
          <rPr>
            <sz val="9"/>
            <rFont val="宋体"/>
            <family val="3"/>
            <charset val="134"/>
          </rPr>
          <t>作者:
（只罗列1对1，如1对多写到附加文档中）</t>
        </r>
      </text>
    </comment>
    <comment ref="X2" authorId="0" shapeId="0" xr:uid="{00000000-0006-0000-8D00-000002000000}">
      <text>
        <r>
          <rPr>
            <sz val="9"/>
            <rFont val="宋体"/>
            <family val="3"/>
            <charset val="134"/>
          </rPr>
          <t>作者:
（只罗列1对1，如1对多写到附加文档中）</t>
        </r>
      </text>
    </comment>
    <comment ref="AC2" authorId="0" shapeId="0" xr:uid="{00000000-0006-0000-8D00-000003000000}">
      <text>
        <r>
          <rPr>
            <sz val="9"/>
            <rFont val="宋体"/>
            <family val="3"/>
            <charset val="134"/>
          </rPr>
          <t>作者:
（只罗列1对1，如1对多写到附加文档中）</t>
        </r>
      </text>
    </comment>
    <comment ref="AH2" authorId="0" shapeId="0" xr:uid="{00000000-0006-0000-8D00-000004000000}">
      <text>
        <r>
          <rPr>
            <sz val="9"/>
            <rFont val="宋体"/>
            <family val="3"/>
            <charset val="134"/>
          </rPr>
          <t>作者:
（只罗列1对1，如1对多写到附加文档中）</t>
        </r>
      </text>
    </comment>
  </commentList>
</comments>
</file>

<file path=xl/comments9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S2" authorId="0" shapeId="0" xr:uid="{00000000-0006-0000-8E00-000001000000}">
      <text>
        <r>
          <rPr>
            <sz val="9"/>
            <rFont val="宋体"/>
            <family val="3"/>
            <charset val="134"/>
          </rPr>
          <t>作者:
（只罗列1对1，如1对多写到附加文档中）</t>
        </r>
      </text>
    </comment>
  </commentList>
</comments>
</file>

<file path=xl/comments9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S2" authorId="0" shapeId="0" xr:uid="{00000000-0006-0000-8F00-000001000000}">
      <text>
        <r>
          <rPr>
            <sz val="9"/>
            <rFont val="宋体"/>
            <family val="3"/>
            <charset val="134"/>
          </rPr>
          <t>作者:
（只罗列1对1，如1对多写到附加文档中）</t>
        </r>
      </text>
    </comment>
  </commentList>
</comments>
</file>

<file path=xl/comments9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AA2" authorId="0" shapeId="0" xr:uid="{00000000-0006-0000-9000-000001000000}">
      <text>
        <r>
          <rPr>
            <sz val="9"/>
            <rFont val="宋体"/>
            <family val="3"/>
            <charset val="134"/>
          </rPr>
          <t>作者:
（只罗列1对1，如1对多写到附加文档中）</t>
        </r>
      </text>
    </comment>
  </commentList>
</comments>
</file>

<file path=xl/comments94.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S2" authorId="0" shapeId="0" xr:uid="{00000000-0006-0000-9100-000001000000}">
      <text>
        <r>
          <rPr>
            <sz val="9"/>
            <rFont val="宋体"/>
            <family val="3"/>
            <charset val="134"/>
          </rPr>
          <t>作者:
（只罗列1对1，如1对多写到附加文档中）</t>
        </r>
      </text>
    </comment>
  </commentList>
</comments>
</file>

<file path=xl/comments95.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S2" authorId="0" shapeId="0" xr:uid="{00000000-0006-0000-9200-000001000000}">
      <text>
        <r>
          <rPr>
            <sz val="9"/>
            <rFont val="宋体"/>
            <family val="3"/>
            <charset val="134"/>
          </rPr>
          <t>作者:
（只罗列1对1，如1对多写到附加文档中）</t>
        </r>
      </text>
    </comment>
  </commentList>
</comments>
</file>

<file path=xl/comments96.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S2" authorId="0" shapeId="0" xr:uid="{00000000-0006-0000-9300-000001000000}">
      <text>
        <r>
          <rPr>
            <sz val="9"/>
            <rFont val="宋体"/>
            <family val="3"/>
            <charset val="134"/>
          </rPr>
          <t>作者:
（只罗列1对1，如1对多写到附加文档中）</t>
        </r>
      </text>
    </comment>
  </commentList>
</comments>
</file>

<file path=xl/comments97.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S2" authorId="0" shapeId="0" xr:uid="{00000000-0006-0000-9400-000001000000}">
      <text>
        <r>
          <rPr>
            <sz val="9"/>
            <rFont val="宋体"/>
            <family val="3"/>
            <charset val="134"/>
          </rPr>
          <t>作者:
（只罗列1对1，如1对多写到附加文档中）</t>
        </r>
      </text>
    </comment>
  </commentList>
</comments>
</file>

<file path=xl/comments98.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W2" authorId="0" shapeId="0" xr:uid="{00000000-0006-0000-9500-000001000000}">
      <text>
        <r>
          <rPr>
            <sz val="9"/>
            <rFont val="宋体"/>
            <family val="3"/>
            <charset val="134"/>
          </rPr>
          <t>作者:
（只罗列1对1，如1对多写到附加文档中）</t>
        </r>
      </text>
    </comment>
  </commentList>
</comments>
</file>

<file path=xl/comments99.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W2" authorId="0" shapeId="0" xr:uid="{00000000-0006-0000-9600-000001000000}">
      <text>
        <r>
          <rPr>
            <sz val="9"/>
            <rFont val="宋体"/>
            <family val="3"/>
            <charset val="134"/>
          </rPr>
          <t>作者:
（只罗列1对1，如1对多写到附加文档中）</t>
        </r>
      </text>
    </comment>
  </commentList>
</comments>
</file>

<file path=xl/comments100.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W2" authorId="0" shapeId="0" xr:uid="{00000000-0006-0000-9700-000001000000}">
      <text>
        <r>
          <rPr>
            <sz val="9"/>
            <rFont val="宋体"/>
            <family val="3"/>
            <charset val="134"/>
          </rPr>
          <t>作者:
（只罗列1对1，如1对多写到附加文档中）</t>
        </r>
      </text>
    </comment>
  </commentList>
</comments>
</file>

<file path=xl/comments10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W2" authorId="0" shapeId="0" xr:uid="{00000000-0006-0000-9800-000001000000}">
      <text>
        <r>
          <rPr>
            <sz val="9"/>
            <rFont val="宋体"/>
            <family val="3"/>
            <charset val="134"/>
          </rPr>
          <t>作者:
（只罗列1对1，如1对多写到附加文档中）</t>
        </r>
      </text>
    </comment>
    <comment ref="AB2" authorId="0" shapeId="0" xr:uid="{00000000-0006-0000-9800-000002000000}">
      <text>
        <r>
          <rPr>
            <sz val="9"/>
            <rFont val="宋体"/>
            <family val="3"/>
            <charset val="134"/>
          </rPr>
          <t>作者:
（只罗列1对1，如1对多写到附加文档中）</t>
        </r>
      </text>
    </comment>
    <comment ref="AG2" authorId="0" shapeId="0" xr:uid="{00000000-0006-0000-9800-000003000000}">
      <text>
        <r>
          <rPr>
            <sz val="9"/>
            <rFont val="宋体"/>
            <family val="3"/>
            <charset val="134"/>
          </rPr>
          <t>作者:
（只罗列1对1，如1对多写到附加文档中）</t>
        </r>
      </text>
    </comment>
    <comment ref="AL2" authorId="0" shapeId="0" xr:uid="{00000000-0006-0000-9800-000004000000}">
      <text>
        <r>
          <rPr>
            <sz val="9"/>
            <rFont val="宋体"/>
            <family val="3"/>
            <charset val="134"/>
          </rPr>
          <t>作者:
（只罗列1对1，如1对多写到附加文档中）</t>
        </r>
      </text>
    </comment>
  </commentList>
</comments>
</file>

<file path=xl/comments10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W2" authorId="0" shapeId="0" xr:uid="{00000000-0006-0000-9900-000001000000}">
      <text>
        <r>
          <rPr>
            <sz val="9"/>
            <rFont val="宋体"/>
            <family val="3"/>
            <charset val="134"/>
          </rPr>
          <t>作者:
（只罗列1对1，如1对多写到附加文档中）</t>
        </r>
      </text>
    </comment>
  </commentList>
</comments>
</file>

<file path=xl/comments10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W2" authorId="0" shapeId="0" xr:uid="{00000000-0006-0000-9A00-000001000000}">
      <text>
        <r>
          <rPr>
            <sz val="9"/>
            <rFont val="宋体"/>
            <family val="3"/>
            <charset val="134"/>
          </rPr>
          <t>作者:
（只罗列1对1，如1对多写到附加文档中）</t>
        </r>
      </text>
    </comment>
  </commentList>
</comments>
</file>

<file path=xl/comments104.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W2" authorId="0" shapeId="0" xr:uid="{00000000-0006-0000-9B00-000001000000}">
      <text>
        <r>
          <rPr>
            <sz val="9"/>
            <rFont val="宋体"/>
            <family val="3"/>
            <charset val="134"/>
          </rPr>
          <t>作者:
（只罗列1对1，如1对多写到附加文档中）</t>
        </r>
      </text>
    </comment>
  </commentList>
</comments>
</file>

<file path=xl/comments105.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W2" authorId="0" shapeId="0" xr:uid="{00000000-0006-0000-9C00-000001000000}">
      <text>
        <r>
          <rPr>
            <sz val="9"/>
            <rFont val="宋体"/>
            <family val="3"/>
            <charset val="134"/>
          </rPr>
          <t>作者:
（只罗列1对1，如1对多写到附加文档中）</t>
        </r>
      </text>
    </comment>
  </commentList>
</comments>
</file>

<file path=xl/comments106.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W2" authorId="0" shapeId="0" xr:uid="{00000000-0006-0000-9D00-000001000000}">
      <text>
        <r>
          <rPr>
            <sz val="9"/>
            <rFont val="宋体"/>
            <family val="3"/>
            <charset val="134"/>
          </rPr>
          <t>作者:
（只罗列1对1，如1对多写到附加文档中）</t>
        </r>
      </text>
    </comment>
  </commentList>
</comments>
</file>

<file path=xl/comments107.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W2" authorId="0" shapeId="0" xr:uid="{00000000-0006-0000-9E00-000001000000}">
      <text>
        <r>
          <rPr>
            <sz val="9"/>
            <rFont val="宋体"/>
            <family val="3"/>
            <charset val="134"/>
          </rPr>
          <t>作者:
（只罗列1对1，如1对多写到附加文档中）</t>
        </r>
      </text>
    </comment>
  </commentList>
</comments>
</file>

<file path=xl/comments108.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W2" authorId="0" shapeId="0" xr:uid="{00000000-0006-0000-9F00-000001000000}">
      <text>
        <r>
          <rPr>
            <sz val="9"/>
            <rFont val="宋体"/>
            <family val="3"/>
            <charset val="134"/>
          </rPr>
          <t>作者:
（只罗列1对1，如1对多写到附加文档中）</t>
        </r>
      </text>
    </comment>
  </commentList>
</comments>
</file>

<file path=xl/comments109.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W2" authorId="0" shapeId="0" xr:uid="{00000000-0006-0000-A000-000001000000}">
      <text>
        <r>
          <rPr>
            <sz val="9"/>
            <rFont val="宋体"/>
            <family val="3"/>
            <charset val="134"/>
          </rPr>
          <t>作者:
（只罗列1对1，如1对多写到附加文档中）</t>
        </r>
      </text>
    </comment>
  </commentList>
</comments>
</file>

<file path=xl/comments110.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W2" authorId="0" shapeId="0" xr:uid="{00000000-0006-0000-A100-000001000000}">
      <text>
        <r>
          <rPr>
            <sz val="9"/>
            <rFont val="宋体"/>
            <family val="3"/>
            <charset val="134"/>
          </rPr>
          <t>作者:
（只罗列1对1，如1对多写到附加文档中）</t>
        </r>
      </text>
    </comment>
  </commentList>
</comments>
</file>

<file path=xl/comments11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W2" authorId="0" shapeId="0" xr:uid="{00000000-0006-0000-A200-000001000000}">
      <text>
        <r>
          <rPr>
            <sz val="9"/>
            <rFont val="宋体"/>
            <family val="3"/>
            <charset val="134"/>
          </rPr>
          <t>作者:
（只罗列1对1，如1对多写到附加文档中）</t>
        </r>
      </text>
    </comment>
  </commentList>
</comments>
</file>

<file path=xl/comments11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W2" authorId="0" shapeId="0" xr:uid="{00000000-0006-0000-A300-000001000000}">
      <text>
        <r>
          <rPr>
            <sz val="9"/>
            <rFont val="宋体"/>
            <family val="3"/>
            <charset val="134"/>
          </rPr>
          <t>作者:
（只罗列1对1，如1对多写到附加文档中）</t>
        </r>
      </text>
    </comment>
  </commentList>
</comments>
</file>

<file path=xl/comments11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W2" authorId="0" shapeId="0" xr:uid="{00000000-0006-0000-A400-000001000000}">
      <text>
        <r>
          <rPr>
            <sz val="9"/>
            <rFont val="宋体"/>
            <family val="3"/>
            <charset val="134"/>
          </rPr>
          <t>作者:
（只罗列1对1，如1对多写到附加文档中）</t>
        </r>
      </text>
    </comment>
  </commentList>
</comments>
</file>

<file path=xl/comments114.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W2" authorId="0" shapeId="0" xr:uid="{00000000-0006-0000-A500-000001000000}">
      <text>
        <r>
          <rPr>
            <sz val="9"/>
            <rFont val="宋体"/>
            <family val="3"/>
            <charset val="134"/>
          </rPr>
          <t>作者:
（只罗列1对1，如1对多写到附加文档中）</t>
        </r>
      </text>
    </comment>
  </commentList>
</comments>
</file>

<file path=xl/comments115.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W2" authorId="0" shapeId="0" xr:uid="{00000000-0006-0000-A600-000001000000}">
      <text>
        <r>
          <rPr>
            <sz val="9"/>
            <rFont val="宋体"/>
            <family val="3"/>
            <charset val="134"/>
          </rPr>
          <t>作者:
（只罗列1对1，如1对多写到附加文档中）</t>
        </r>
      </text>
    </comment>
  </commentList>
</comments>
</file>

<file path=xl/comments116.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W2" authorId="0" shapeId="0" xr:uid="{00000000-0006-0000-A700-000001000000}">
      <text>
        <r>
          <rPr>
            <sz val="9"/>
            <rFont val="宋体"/>
            <family val="3"/>
            <charset val="134"/>
          </rPr>
          <t>作者:
（只罗列1对1，如1对多写到附加文档中）</t>
        </r>
      </text>
    </comment>
  </commentList>
</comments>
</file>

<file path=xl/comments117.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A800-000001000000}">
      <text>
        <r>
          <rPr>
            <sz val="9"/>
            <rFont val="宋体"/>
            <family val="3"/>
            <charset val="134"/>
          </rPr>
          <t>作者:
数据源超过6个表时，可以插入新的行</t>
        </r>
      </text>
    </comment>
    <comment ref="W2" authorId="0" shapeId="0" xr:uid="{00000000-0006-0000-A800-000002000000}">
      <text>
        <r>
          <rPr>
            <sz val="9"/>
            <rFont val="宋体"/>
            <family val="3"/>
            <charset val="134"/>
          </rPr>
          <t>作者:
（只罗列1对1，如1对多写到附加文档中）</t>
        </r>
      </text>
    </comment>
    <comment ref="AB2" authorId="0" shapeId="0" xr:uid="{00000000-0006-0000-A800-000003000000}">
      <text>
        <r>
          <rPr>
            <sz val="9"/>
            <rFont val="宋体"/>
            <family val="3"/>
            <charset val="134"/>
          </rPr>
          <t>作者:
（只罗列1对1，如1对多写到附加文档中）</t>
        </r>
      </text>
    </comment>
    <comment ref="AG2" authorId="0" shapeId="0" xr:uid="{00000000-0006-0000-A800-000004000000}">
      <text>
        <r>
          <rPr>
            <sz val="9"/>
            <rFont val="宋体"/>
            <family val="3"/>
            <charset val="134"/>
          </rPr>
          <t>作者:
（只罗列1对1，如1对多写到附加文档中）</t>
        </r>
      </text>
    </comment>
    <comment ref="N11" authorId="0" shapeId="0" xr:uid="{00000000-0006-0000-A800-000005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18.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A900-000001000000}">
      <text>
        <r>
          <rPr>
            <sz val="9"/>
            <rFont val="宋体"/>
            <family val="3"/>
            <charset val="134"/>
          </rPr>
          <t>作者:
数据源超过6个表时，可以插入新的行</t>
        </r>
      </text>
    </comment>
    <comment ref="W2" authorId="0" shapeId="0" xr:uid="{00000000-0006-0000-A900-000002000000}">
      <text>
        <r>
          <rPr>
            <sz val="9"/>
            <rFont val="宋体"/>
            <family val="3"/>
            <charset val="134"/>
          </rPr>
          <t>作者:
（只罗列1对1，如1对多写到附加文档中）</t>
        </r>
      </text>
    </comment>
    <comment ref="AB2" authorId="0" shapeId="0" xr:uid="{00000000-0006-0000-A900-000003000000}">
      <text>
        <r>
          <rPr>
            <sz val="9"/>
            <rFont val="宋体"/>
            <family val="3"/>
            <charset val="134"/>
          </rPr>
          <t>作者:
（只罗列1对1，如1对多写到附加文档中）</t>
        </r>
      </text>
    </comment>
    <comment ref="AG2" authorId="0" shapeId="0" xr:uid="{00000000-0006-0000-A900-000004000000}">
      <text>
        <r>
          <rPr>
            <sz val="9"/>
            <rFont val="宋体"/>
            <family val="3"/>
            <charset val="134"/>
          </rPr>
          <t>作者:
（只罗列1对1，如1对多写到附加文档中）</t>
        </r>
      </text>
    </comment>
    <comment ref="N11" authorId="0" shapeId="0" xr:uid="{00000000-0006-0000-A900-000005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19.xml><?xml version="1.0" encoding="utf-8"?>
<comments xmlns="http://schemas.openxmlformats.org/spreadsheetml/2006/main" xmlns:mc="http://schemas.openxmlformats.org/markup-compatibility/2006" xmlns:xr="http://schemas.microsoft.com/office/spreadsheetml/2014/revision" mc:Ignorable="xr">
  <authors>
    <author>g00285732</author>
  </authors>
  <commentList>
    <comment ref="O2" authorId="0" shapeId="0" xr:uid="{00000000-0006-0000-AA00-000001000000}">
      <text>
        <r>
          <rPr>
            <sz val="9"/>
            <rFont val="宋体"/>
            <family val="3"/>
            <charset val="134"/>
          </rPr>
          <t>g00285732:
数据源超过6个表时，可以插入新的行</t>
        </r>
      </text>
    </comment>
    <comment ref="W2" authorId="0" shapeId="0" xr:uid="{00000000-0006-0000-AA00-000002000000}">
      <text>
        <r>
          <rPr>
            <sz val="9"/>
            <rFont val="宋体"/>
            <family val="3"/>
            <charset val="134"/>
          </rPr>
          <t>g00285732:
（只罗列1对1，如1对多写到附加文档中）</t>
        </r>
      </text>
    </comment>
    <comment ref="N11" authorId="0" shapeId="0" xr:uid="{00000000-0006-0000-AA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20.xml><?xml version="1.0" encoding="utf-8"?>
<comments xmlns="http://schemas.openxmlformats.org/spreadsheetml/2006/main" xmlns:mc="http://schemas.openxmlformats.org/markup-compatibility/2006" xmlns:xr="http://schemas.microsoft.com/office/spreadsheetml/2014/revision" mc:Ignorable="xr">
  <authors>
    <author>g00285732</author>
  </authors>
  <commentList>
    <comment ref="O2" authorId="0" shapeId="0" xr:uid="{00000000-0006-0000-AB00-000001000000}">
      <text>
        <r>
          <rPr>
            <sz val="9"/>
            <rFont val="宋体"/>
            <family val="3"/>
            <charset val="134"/>
          </rPr>
          <t>g00285732:
数据源超过6个表时，可以插入新的行</t>
        </r>
      </text>
    </comment>
    <comment ref="W2" authorId="0" shapeId="0" xr:uid="{00000000-0006-0000-AB00-000002000000}">
      <text>
        <r>
          <rPr>
            <sz val="9"/>
            <rFont val="宋体"/>
            <family val="3"/>
            <charset val="134"/>
          </rPr>
          <t>g00285732:
（只罗列1对1，如1对多写到附加文档中）</t>
        </r>
      </text>
    </comment>
    <comment ref="N11" authorId="0" shapeId="0" xr:uid="{00000000-0006-0000-AB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21.xml><?xml version="1.0" encoding="utf-8"?>
<comments xmlns="http://schemas.openxmlformats.org/spreadsheetml/2006/main" xmlns:mc="http://schemas.openxmlformats.org/markup-compatibility/2006" xmlns:xr="http://schemas.microsoft.com/office/spreadsheetml/2014/revision" mc:Ignorable="xr">
  <authors>
    <author>g00285732</author>
  </authors>
  <commentList>
    <comment ref="O2" authorId="0" shapeId="0" xr:uid="{00000000-0006-0000-AC00-000001000000}">
      <text>
        <r>
          <rPr>
            <sz val="9"/>
            <rFont val="宋体"/>
            <family val="3"/>
            <charset val="134"/>
          </rPr>
          <t>g00285732:
数据源超过6个表时，可以插入新的行</t>
        </r>
      </text>
    </comment>
    <comment ref="W2" authorId="0" shapeId="0" xr:uid="{00000000-0006-0000-AC00-000002000000}">
      <text>
        <r>
          <rPr>
            <sz val="9"/>
            <rFont val="宋体"/>
            <family val="3"/>
            <charset val="134"/>
          </rPr>
          <t>作者:
（只罗列1对1，如1对多写到附加文档中）</t>
        </r>
      </text>
    </comment>
    <comment ref="AB2" authorId="0" shapeId="0" xr:uid="{00000000-0006-0000-AC00-000003000000}">
      <text>
        <r>
          <rPr>
            <sz val="9"/>
            <rFont val="宋体"/>
            <family val="3"/>
            <charset val="134"/>
          </rPr>
          <t>作者:
（只罗列1对1，如1对多写到附加文档中）</t>
        </r>
      </text>
    </comment>
    <comment ref="AG2" authorId="0" shapeId="0" xr:uid="{00000000-0006-0000-AC00-000004000000}">
      <text>
        <r>
          <rPr>
            <sz val="9"/>
            <rFont val="宋体"/>
            <family val="3"/>
            <charset val="134"/>
          </rPr>
          <t>作者:
（只罗列1对1，如1对多写到附加文档中）</t>
        </r>
      </text>
    </comment>
    <comment ref="N11" authorId="0" shapeId="0" xr:uid="{00000000-0006-0000-AC00-000005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22.xml><?xml version="1.0" encoding="utf-8"?>
<comments xmlns="http://schemas.openxmlformats.org/spreadsheetml/2006/main" xmlns:mc="http://schemas.openxmlformats.org/markup-compatibility/2006" xmlns:xr="http://schemas.microsoft.com/office/spreadsheetml/2014/revision" mc:Ignorable="xr">
  <authors>
    <author>g00285732</author>
  </authors>
  <commentList>
    <comment ref="O2" authorId="0" shapeId="0" xr:uid="{00000000-0006-0000-AD00-000001000000}">
      <text>
        <r>
          <rPr>
            <sz val="9"/>
            <rFont val="宋体"/>
            <family val="3"/>
            <charset val="134"/>
          </rPr>
          <t>g00285732:
数据源超过6个表时，可以插入新的行</t>
        </r>
      </text>
    </comment>
    <comment ref="W2" authorId="0" shapeId="0" xr:uid="{00000000-0006-0000-AD00-000002000000}">
      <text>
        <r>
          <rPr>
            <sz val="9"/>
            <rFont val="宋体"/>
            <family val="3"/>
            <charset val="134"/>
          </rPr>
          <t>作者:
（只罗列1对1，如1对多写到附加文档中）</t>
        </r>
      </text>
    </comment>
    <comment ref="AB2" authorId="0" shapeId="0" xr:uid="{00000000-0006-0000-AD00-000003000000}">
      <text>
        <r>
          <rPr>
            <sz val="9"/>
            <rFont val="宋体"/>
            <family val="3"/>
            <charset val="134"/>
          </rPr>
          <t>作者:
（只罗列1对1，如1对多写到附加文档中）</t>
        </r>
      </text>
    </comment>
    <comment ref="AG2" authorId="0" shapeId="0" xr:uid="{00000000-0006-0000-AD00-000004000000}">
      <text>
        <r>
          <rPr>
            <sz val="9"/>
            <rFont val="宋体"/>
            <family val="3"/>
            <charset val="134"/>
          </rPr>
          <t>作者:
（只罗列1对1，如1对多写到附加文档中）</t>
        </r>
      </text>
    </comment>
    <comment ref="N11" authorId="0" shapeId="0" xr:uid="{00000000-0006-0000-AD00-000005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2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AE00-000001000000}">
      <text>
        <r>
          <rPr>
            <sz val="9"/>
            <rFont val="宋体"/>
            <family val="3"/>
            <charset val="134"/>
          </rPr>
          <t>作者:
数据源超过6个表时，可以插入新的行</t>
        </r>
      </text>
    </comment>
    <comment ref="W2" authorId="0" shapeId="0" xr:uid="{00000000-0006-0000-AE00-000002000000}">
      <text>
        <r>
          <rPr>
            <sz val="9"/>
            <rFont val="宋体"/>
            <family val="3"/>
            <charset val="134"/>
          </rPr>
          <t>作者:
（只罗列1对1，如1对多写到附加文档中）</t>
        </r>
      </text>
    </comment>
    <comment ref="N11" authorId="0" shapeId="0" xr:uid="{00000000-0006-0000-AE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24.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AF00-000001000000}">
      <text>
        <r>
          <rPr>
            <sz val="9"/>
            <rFont val="宋体"/>
            <family val="3"/>
            <charset val="134"/>
          </rPr>
          <t>作者:
数据源超过6个表时，可以插入新的行</t>
        </r>
      </text>
    </comment>
    <comment ref="W2" authorId="0" shapeId="0" xr:uid="{00000000-0006-0000-AF00-000002000000}">
      <text>
        <r>
          <rPr>
            <sz val="9"/>
            <rFont val="宋体"/>
            <family val="3"/>
            <charset val="134"/>
          </rPr>
          <t>作者:
（只罗列1对1，如1对多写到附加文档中）</t>
        </r>
      </text>
    </comment>
    <comment ref="N11" authorId="0" shapeId="0" xr:uid="{00000000-0006-0000-AF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25.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B000-000001000000}">
      <text>
        <r>
          <rPr>
            <sz val="9"/>
            <rFont val="宋体"/>
            <family val="3"/>
            <charset val="134"/>
          </rPr>
          <t>作者:
数据源超过6个表时，可以插入新的行</t>
        </r>
      </text>
    </comment>
    <comment ref="W2" authorId="0" shapeId="0" xr:uid="{00000000-0006-0000-B000-000002000000}">
      <text>
        <r>
          <rPr>
            <sz val="9"/>
            <rFont val="宋体"/>
            <family val="3"/>
            <charset val="134"/>
          </rPr>
          <t>作者:
（只罗列1对1，如1对多写到附加文档中）</t>
        </r>
      </text>
    </comment>
    <comment ref="N11" authorId="0" shapeId="0" xr:uid="{00000000-0006-0000-B0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26.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B100-000001000000}">
      <text>
        <r>
          <rPr>
            <sz val="9"/>
            <rFont val="宋体"/>
            <family val="3"/>
            <charset val="134"/>
          </rPr>
          <t>作者:
数据源超过6个表时，可以插入新的行</t>
        </r>
      </text>
    </comment>
    <comment ref="W2" authorId="0" shapeId="0" xr:uid="{00000000-0006-0000-B100-000002000000}">
      <text>
        <r>
          <rPr>
            <sz val="9"/>
            <rFont val="宋体"/>
            <family val="3"/>
            <charset val="134"/>
          </rPr>
          <t>作者:
（只罗列1对1，如1对多写到附加文档中）</t>
        </r>
      </text>
    </comment>
    <comment ref="N11" authorId="0" shapeId="0" xr:uid="{00000000-0006-0000-B1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27.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B200-000001000000}">
      <text>
        <r>
          <rPr>
            <sz val="9"/>
            <rFont val="宋体"/>
            <family val="3"/>
            <charset val="134"/>
          </rPr>
          <t>作者:
数据源超过6个表时，可以插入新的行</t>
        </r>
      </text>
    </comment>
    <comment ref="W2" authorId="0" shapeId="0" xr:uid="{00000000-0006-0000-B200-000002000000}">
      <text>
        <r>
          <rPr>
            <sz val="9"/>
            <rFont val="宋体"/>
            <family val="3"/>
            <charset val="134"/>
          </rPr>
          <t>作者:
（只罗列1对1，如1对多写到附加文档中）</t>
        </r>
      </text>
    </comment>
  </commentList>
</comments>
</file>

<file path=xl/comments128.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B300-000001000000}">
      <text>
        <r>
          <rPr>
            <sz val="9"/>
            <rFont val="宋体"/>
            <family val="3"/>
            <charset val="134"/>
          </rPr>
          <t>作者:
数据源超过6个表时，可以插入新的行</t>
        </r>
      </text>
    </comment>
    <comment ref="W2" authorId="0" shapeId="0" xr:uid="{00000000-0006-0000-B300-000002000000}">
      <text>
        <r>
          <rPr>
            <sz val="9"/>
            <rFont val="宋体"/>
            <family val="3"/>
            <charset val="134"/>
          </rPr>
          <t>作者:
（只罗列1对1，如1对多写到附加文档中）</t>
        </r>
      </text>
    </comment>
    <comment ref="N11" authorId="0" shapeId="0" xr:uid="{00000000-0006-0000-B3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29.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B400-000001000000}">
      <text>
        <r>
          <rPr>
            <sz val="9"/>
            <rFont val="宋体"/>
            <family val="3"/>
            <charset val="134"/>
          </rPr>
          <t>作者:
数据源超过6个表时，可以插入新的行</t>
        </r>
      </text>
    </comment>
    <comment ref="W2" authorId="0" shapeId="0" xr:uid="{00000000-0006-0000-B400-000002000000}">
      <text>
        <r>
          <rPr>
            <sz val="9"/>
            <rFont val="宋体"/>
            <family val="3"/>
            <charset val="134"/>
          </rPr>
          <t>作者:
（只罗列1对1，如1对多写到附加文档中）</t>
        </r>
      </text>
    </comment>
    <comment ref="N11" authorId="0" shapeId="0" xr:uid="{00000000-0006-0000-B4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30.xml><?xml version="1.0" encoding="utf-8"?>
<comments xmlns="http://schemas.openxmlformats.org/spreadsheetml/2006/main" xmlns:mc="http://schemas.openxmlformats.org/markup-compatibility/2006" xmlns:xr="http://schemas.microsoft.com/office/spreadsheetml/2014/revision" mc:Ignorable="xr">
  <authors>
    <author>g00285732</author>
  </authors>
  <commentList>
    <comment ref="O2" authorId="0" shapeId="0" xr:uid="{00000000-0006-0000-B500-000001000000}">
      <text>
        <r>
          <rPr>
            <sz val="9"/>
            <rFont val="宋体"/>
            <family val="3"/>
            <charset val="134"/>
          </rPr>
          <t>g00285732:
数据源超过6个表时，可以插入新的行</t>
        </r>
      </text>
    </comment>
    <comment ref="W2" authorId="0" shapeId="0" xr:uid="{00000000-0006-0000-B500-000002000000}">
      <text>
        <r>
          <rPr>
            <sz val="9"/>
            <rFont val="宋体"/>
            <family val="3"/>
            <charset val="134"/>
          </rPr>
          <t>g00285732:
（只罗列1对1，如1对多写到附加文档中）</t>
        </r>
      </text>
    </comment>
    <comment ref="N11" authorId="0" shapeId="0" xr:uid="{00000000-0006-0000-B5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31.xml><?xml version="1.0" encoding="utf-8"?>
<comments xmlns="http://schemas.openxmlformats.org/spreadsheetml/2006/main" xmlns:mc="http://schemas.openxmlformats.org/markup-compatibility/2006" xmlns:xr="http://schemas.microsoft.com/office/spreadsheetml/2014/revision" mc:Ignorable="xr">
  <authors>
    <author>g00285732</author>
  </authors>
  <commentList>
    <comment ref="O2" authorId="0" shapeId="0" xr:uid="{00000000-0006-0000-B600-000001000000}">
      <text>
        <r>
          <rPr>
            <sz val="9"/>
            <rFont val="宋体"/>
            <family val="3"/>
            <charset val="134"/>
          </rPr>
          <t>g00285732:
数据源超过6个表时，可以插入新的行</t>
        </r>
      </text>
    </comment>
    <comment ref="W2" authorId="0" shapeId="0" xr:uid="{00000000-0006-0000-B600-000002000000}">
      <text>
        <r>
          <rPr>
            <sz val="9"/>
            <rFont val="宋体"/>
            <family val="3"/>
            <charset val="134"/>
          </rPr>
          <t>g00285732:
（只罗列1对1，如1对多写到附加文档中）</t>
        </r>
      </text>
    </comment>
    <comment ref="N11" authorId="0" shapeId="0" xr:uid="{00000000-0006-0000-B6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32.xml><?xml version="1.0" encoding="utf-8"?>
<comments xmlns="http://schemas.openxmlformats.org/spreadsheetml/2006/main" xmlns:mc="http://schemas.openxmlformats.org/markup-compatibility/2006" xmlns:xr="http://schemas.microsoft.com/office/spreadsheetml/2014/revision" mc:Ignorable="xr">
  <authors>
    <author>g00285732</author>
  </authors>
  <commentList>
    <comment ref="O2" authorId="0" shapeId="0" xr:uid="{00000000-0006-0000-B700-000001000000}">
      <text>
        <r>
          <rPr>
            <sz val="9"/>
            <rFont val="宋体"/>
            <family val="3"/>
            <charset val="134"/>
          </rPr>
          <t>g00285732:
数据源超过6个表时，可以插入新的行</t>
        </r>
      </text>
    </comment>
    <comment ref="W2" authorId="0" shapeId="0" xr:uid="{00000000-0006-0000-B700-000002000000}">
      <text>
        <r>
          <rPr>
            <sz val="9"/>
            <rFont val="宋体"/>
            <family val="3"/>
            <charset val="134"/>
          </rPr>
          <t>g00285732:
（只罗列1对1，如1对多写到附加文档中）</t>
        </r>
      </text>
    </comment>
    <comment ref="N11" authorId="0" shapeId="0" xr:uid="{00000000-0006-0000-B7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33.xml><?xml version="1.0" encoding="utf-8"?>
<comments xmlns="http://schemas.openxmlformats.org/spreadsheetml/2006/main" xmlns:mc="http://schemas.openxmlformats.org/markup-compatibility/2006" xmlns:xr="http://schemas.microsoft.com/office/spreadsheetml/2014/revision" mc:Ignorable="xr">
  <authors>
    <author>g00285732</author>
  </authors>
  <commentList>
    <comment ref="O2" authorId="0" shapeId="0" xr:uid="{00000000-0006-0000-B800-000001000000}">
      <text>
        <r>
          <rPr>
            <sz val="9"/>
            <rFont val="宋体"/>
            <family val="3"/>
            <charset val="134"/>
          </rPr>
          <t>g00285732:
数据源超过6个表时，可以插入新的行</t>
        </r>
      </text>
    </comment>
    <comment ref="W2" authorId="0" shapeId="0" xr:uid="{00000000-0006-0000-B800-000002000000}">
      <text>
        <r>
          <rPr>
            <sz val="9"/>
            <rFont val="宋体"/>
            <family val="3"/>
            <charset val="134"/>
          </rPr>
          <t>g00285732:
（只罗列1对1，如1对多写到附加文档中）</t>
        </r>
      </text>
    </comment>
    <comment ref="N11" authorId="0" shapeId="0" xr:uid="{00000000-0006-0000-B8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34.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B900-000001000000}">
      <text>
        <r>
          <rPr>
            <sz val="9"/>
            <rFont val="宋体"/>
            <family val="3"/>
            <charset val="134"/>
          </rPr>
          <t>作者:
数据源超过6个表时，可以插入新的行</t>
        </r>
      </text>
    </comment>
    <comment ref="S2" authorId="0" shapeId="0" xr:uid="{00000000-0006-0000-B900-000002000000}">
      <text>
        <r>
          <rPr>
            <sz val="9"/>
            <rFont val="宋体"/>
            <family val="3"/>
            <charset val="134"/>
          </rPr>
          <t>作者:
（只罗列1对1，如1对多写到附加文档中）</t>
        </r>
      </text>
    </comment>
    <comment ref="X2" authorId="0" shapeId="0" xr:uid="{00000000-0006-0000-B900-000003000000}">
      <text>
        <r>
          <rPr>
            <sz val="9"/>
            <rFont val="宋体"/>
            <family val="3"/>
            <charset val="134"/>
          </rPr>
          <t>作者:
（只罗列1对1，如1对多写到附加文档中）</t>
        </r>
      </text>
    </comment>
    <comment ref="AC2" authorId="0" shapeId="0" xr:uid="{00000000-0006-0000-B900-000004000000}">
      <text>
        <r>
          <rPr>
            <sz val="9"/>
            <rFont val="宋体"/>
            <family val="3"/>
            <charset val="134"/>
          </rPr>
          <t>作者:
（只罗列1对1，如1对多写到附加文档中）</t>
        </r>
      </text>
    </comment>
    <comment ref="J11" authorId="0" shapeId="0" xr:uid="{00000000-0006-0000-B900-000005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35.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BA00-000001000000}">
      <text>
        <r>
          <rPr>
            <sz val="9"/>
            <rFont val="宋体"/>
            <family val="3"/>
            <charset val="134"/>
          </rPr>
          <t>作者:
数据源超过6个表时，可以插入新的行</t>
        </r>
      </text>
    </comment>
    <comment ref="W2" authorId="0" shapeId="0" xr:uid="{00000000-0006-0000-BA00-000002000000}">
      <text>
        <r>
          <rPr>
            <sz val="9"/>
            <rFont val="宋体"/>
            <family val="3"/>
            <charset val="134"/>
          </rPr>
          <t>作者:
（只罗列1对1，如1对多写到附加文档中）</t>
        </r>
      </text>
    </comment>
    <comment ref="AB2" authorId="0" shapeId="0" xr:uid="{00000000-0006-0000-BA00-000003000000}">
      <text>
        <r>
          <rPr>
            <sz val="9"/>
            <rFont val="宋体"/>
            <family val="3"/>
            <charset val="134"/>
          </rPr>
          <t>作者:
（只罗列1对1，如1对多写到附加文档中）</t>
        </r>
      </text>
    </comment>
    <comment ref="N11" authorId="0" shapeId="0" xr:uid="{00000000-0006-0000-BA00-000004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36.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BB00-000001000000}">
      <text>
        <r>
          <rPr>
            <sz val="9"/>
            <rFont val="宋体"/>
            <family val="3"/>
            <charset val="134"/>
          </rPr>
          <t>作者:
数据源超过6个表时，可以插入新的行</t>
        </r>
      </text>
    </comment>
    <comment ref="W2" authorId="0" shapeId="0" xr:uid="{00000000-0006-0000-BB00-000002000000}">
      <text>
        <r>
          <rPr>
            <sz val="9"/>
            <rFont val="宋体"/>
            <family val="3"/>
            <charset val="134"/>
          </rPr>
          <t>作者:
（只罗列1对1，如1对多写到附加文档中）</t>
        </r>
      </text>
    </comment>
    <comment ref="N11" authorId="0" shapeId="0" xr:uid="{00000000-0006-0000-BB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37.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BC00-000001000000}">
      <text>
        <r>
          <rPr>
            <sz val="9"/>
            <rFont val="宋体"/>
            <family val="3"/>
            <charset val="134"/>
          </rPr>
          <t>作者:
数据源超过6个表时，可以插入新的行</t>
        </r>
      </text>
    </comment>
    <comment ref="W2" authorId="0" shapeId="0" xr:uid="{00000000-0006-0000-BC00-000002000000}">
      <text>
        <r>
          <rPr>
            <sz val="9"/>
            <rFont val="宋体"/>
            <family val="3"/>
            <charset val="134"/>
          </rPr>
          <t>作者:
（只罗列1对1，如1对多写到附加文档中）</t>
        </r>
      </text>
    </comment>
    <comment ref="N11" authorId="0" shapeId="0" xr:uid="{00000000-0006-0000-BC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38.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BD00-000001000000}">
      <text>
        <r>
          <rPr>
            <sz val="9"/>
            <rFont val="宋体"/>
            <family val="3"/>
            <charset val="134"/>
          </rPr>
          <t>作者:
数据源超过6个表时，可以插入新的行</t>
        </r>
      </text>
    </comment>
    <comment ref="W2" authorId="0" shapeId="0" xr:uid="{00000000-0006-0000-BD00-000002000000}">
      <text>
        <r>
          <rPr>
            <sz val="9"/>
            <rFont val="宋体"/>
            <family val="3"/>
            <charset val="134"/>
          </rPr>
          <t>作者:
（只罗列1对1，如1对多写到附加文档中）</t>
        </r>
      </text>
    </comment>
    <comment ref="AB2" authorId="0" shapeId="0" xr:uid="{00000000-0006-0000-BD00-000003000000}">
      <text>
        <r>
          <rPr>
            <sz val="9"/>
            <rFont val="宋体"/>
            <family val="3"/>
            <charset val="134"/>
          </rPr>
          <t>作者:
（只罗列1对1，如1对多写到附加文档中）</t>
        </r>
      </text>
    </comment>
    <comment ref="N11" authorId="0" shapeId="0" xr:uid="{00000000-0006-0000-BD00-000004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39.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BE00-000001000000}">
      <text>
        <r>
          <rPr>
            <sz val="9"/>
            <rFont val="宋体"/>
            <family val="3"/>
            <charset val="134"/>
          </rPr>
          <t>作者:
数据源超过6个表时，可以插入新的行</t>
        </r>
      </text>
    </comment>
    <comment ref="W2" authorId="0" shapeId="0" xr:uid="{00000000-0006-0000-BE00-000002000000}">
      <text>
        <r>
          <rPr>
            <sz val="9"/>
            <rFont val="宋体"/>
            <family val="3"/>
            <charset val="134"/>
          </rPr>
          <t>作者:
（只罗列1对1，如1对多写到附加文档中）</t>
        </r>
      </text>
    </comment>
    <comment ref="N11" authorId="0" shapeId="0" xr:uid="{00000000-0006-0000-BE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40.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BF00-000001000000}">
      <text>
        <r>
          <rPr>
            <sz val="9"/>
            <rFont val="宋体"/>
            <family val="3"/>
            <charset val="134"/>
          </rPr>
          <t>作者:
数据源超过6个表时，可以插入新的行</t>
        </r>
      </text>
    </comment>
    <comment ref="W2" authorId="0" shapeId="0" xr:uid="{00000000-0006-0000-BF00-000002000000}">
      <text>
        <r>
          <rPr>
            <sz val="9"/>
            <rFont val="宋体"/>
            <family val="3"/>
            <charset val="134"/>
          </rPr>
          <t>作者:
（只罗列1对1，如1对多写到附加文档中）</t>
        </r>
      </text>
    </comment>
    <comment ref="N11" authorId="0" shapeId="0" xr:uid="{00000000-0006-0000-BF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4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C000-000001000000}">
      <text>
        <r>
          <rPr>
            <sz val="9"/>
            <rFont val="宋体"/>
            <family val="3"/>
            <charset val="134"/>
          </rPr>
          <t>作者:
数据源超过6个表时，可以插入新的行</t>
        </r>
      </text>
    </comment>
    <comment ref="W2" authorId="0" shapeId="0" xr:uid="{00000000-0006-0000-C000-000002000000}">
      <text>
        <r>
          <rPr>
            <sz val="9"/>
            <rFont val="宋体"/>
            <family val="3"/>
            <charset val="134"/>
          </rPr>
          <t>作者:
（只罗列1对1，如1对多写到附加文档中）</t>
        </r>
      </text>
    </comment>
    <comment ref="N11" authorId="0" shapeId="0" xr:uid="{00000000-0006-0000-C0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4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C100-000001000000}">
      <text>
        <r>
          <rPr>
            <sz val="9"/>
            <rFont val="宋体"/>
            <family val="3"/>
            <charset val="134"/>
          </rPr>
          <t>作者:
数据源超过6个表时，可以插入新的行</t>
        </r>
      </text>
    </comment>
    <comment ref="W2" authorId="0" shapeId="0" xr:uid="{00000000-0006-0000-C100-000002000000}">
      <text>
        <r>
          <rPr>
            <sz val="9"/>
            <rFont val="宋体"/>
            <family val="3"/>
            <charset val="134"/>
          </rPr>
          <t>作者:
（只罗列1对1，如1对多写到附加文档中）</t>
        </r>
      </text>
    </comment>
    <comment ref="AB2" authorId="0" shapeId="0" xr:uid="{00000000-0006-0000-C100-000003000000}">
      <text>
        <r>
          <rPr>
            <sz val="9"/>
            <rFont val="宋体"/>
            <family val="3"/>
            <charset val="134"/>
          </rPr>
          <t>作者:
（只罗列1对1，如1对多写到附加文档中）</t>
        </r>
      </text>
    </comment>
    <comment ref="N11" authorId="0" shapeId="0" xr:uid="{00000000-0006-0000-C100-000004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4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C200-000001000000}">
      <text>
        <r>
          <rPr>
            <sz val="9"/>
            <rFont val="宋体"/>
            <family val="3"/>
            <charset val="134"/>
          </rPr>
          <t>作者:
数据源超过6个表时，可以插入新的行</t>
        </r>
      </text>
    </comment>
    <comment ref="W2" authorId="0" shapeId="0" xr:uid="{00000000-0006-0000-C200-000002000000}">
      <text>
        <r>
          <rPr>
            <sz val="9"/>
            <rFont val="宋体"/>
            <family val="3"/>
            <charset val="134"/>
          </rPr>
          <t>作者:
（只罗列1对1，如1对多写到附加文档中）</t>
        </r>
      </text>
    </comment>
    <comment ref="N11" authorId="0" shapeId="0" xr:uid="{00000000-0006-0000-C2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44.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C300-000001000000}">
      <text>
        <r>
          <rPr>
            <sz val="9"/>
            <rFont val="宋体"/>
            <family val="3"/>
            <charset val="134"/>
          </rPr>
          <t>作者:
数据源超过6个表时，可以插入新的行</t>
        </r>
      </text>
    </comment>
    <comment ref="W2" authorId="0" shapeId="0" xr:uid="{00000000-0006-0000-C300-000002000000}">
      <text>
        <r>
          <rPr>
            <sz val="9"/>
            <rFont val="宋体"/>
            <family val="3"/>
            <charset val="134"/>
          </rPr>
          <t>作者:
（只罗列1对1，如1对多写到附加文档中）</t>
        </r>
      </text>
    </comment>
    <comment ref="N11" authorId="0" shapeId="0" xr:uid="{00000000-0006-0000-C3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45.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C400-000001000000}">
      <text>
        <r>
          <rPr>
            <sz val="9"/>
            <rFont val="宋体"/>
            <family val="3"/>
            <charset val="134"/>
          </rPr>
          <t>作者:
数据源超过6个表时，可以插入新的行</t>
        </r>
      </text>
    </comment>
    <comment ref="W2" authorId="0" shapeId="0" xr:uid="{00000000-0006-0000-C400-000002000000}">
      <text>
        <r>
          <rPr>
            <sz val="9"/>
            <rFont val="宋体"/>
            <family val="3"/>
            <charset val="134"/>
          </rPr>
          <t>作者:
（只罗列1对1，如1对多写到附加文档中）</t>
        </r>
      </text>
    </comment>
    <comment ref="N11" authorId="0" shapeId="0" xr:uid="{00000000-0006-0000-C4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46.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C500-000001000000}">
      <text>
        <r>
          <rPr>
            <sz val="9"/>
            <rFont val="宋体"/>
            <family val="3"/>
            <charset val="134"/>
          </rPr>
          <t>作者:
数据源超过6个表时，可以插入新的行</t>
        </r>
      </text>
    </comment>
    <comment ref="W2" authorId="0" shapeId="0" xr:uid="{00000000-0006-0000-C500-000002000000}">
      <text>
        <r>
          <rPr>
            <sz val="9"/>
            <rFont val="宋体"/>
            <family val="3"/>
            <charset val="134"/>
          </rPr>
          <t>作者:
（只罗列1对1，如1对多写到附加文档中）</t>
        </r>
      </text>
    </comment>
    <comment ref="N11" authorId="0" shapeId="0" xr:uid="{00000000-0006-0000-C5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47.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C600-000001000000}">
      <text>
        <r>
          <rPr>
            <sz val="9"/>
            <rFont val="宋体"/>
            <family val="3"/>
            <charset val="134"/>
          </rPr>
          <t>作者:
数据源超过6个表时，可以插入新的行</t>
        </r>
      </text>
    </comment>
    <comment ref="W2" authorId="0" shapeId="0" xr:uid="{00000000-0006-0000-C600-000002000000}">
      <text>
        <r>
          <rPr>
            <sz val="9"/>
            <rFont val="宋体"/>
            <family val="3"/>
            <charset val="134"/>
          </rPr>
          <t>作者:
（只罗列1对1，如1对多写到附加文档中）</t>
        </r>
      </text>
    </comment>
    <comment ref="N11" authorId="0" shapeId="0" xr:uid="{00000000-0006-0000-C6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48.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C700-000001000000}">
      <text>
        <r>
          <rPr>
            <sz val="9"/>
            <rFont val="宋体"/>
            <family val="3"/>
            <charset val="134"/>
          </rPr>
          <t>作者:
数据源超过6个表时，可以插入新的行</t>
        </r>
      </text>
    </comment>
    <comment ref="W2" authorId="0" shapeId="0" xr:uid="{00000000-0006-0000-C700-000002000000}">
      <text>
        <r>
          <rPr>
            <sz val="9"/>
            <rFont val="宋体"/>
            <family val="3"/>
            <charset val="134"/>
          </rPr>
          <t>作者:
（只罗列1对1，如1对多写到附加文档中）</t>
        </r>
      </text>
    </comment>
    <comment ref="N11" authorId="0" shapeId="0" xr:uid="{00000000-0006-0000-C7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49.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C800-000001000000}">
      <text>
        <r>
          <rPr>
            <sz val="9"/>
            <rFont val="宋体"/>
            <family val="3"/>
            <charset val="134"/>
          </rPr>
          <t>作者:
数据源超过6个表时，可以插入新的行</t>
        </r>
      </text>
    </comment>
    <comment ref="W2" authorId="0" shapeId="0" xr:uid="{00000000-0006-0000-C800-000002000000}">
      <text>
        <r>
          <rPr>
            <sz val="9"/>
            <rFont val="宋体"/>
            <family val="3"/>
            <charset val="134"/>
          </rPr>
          <t>作者:
（只罗列1对1，如1对多写到附加文档中）</t>
        </r>
      </text>
    </comment>
    <comment ref="N11" authorId="0" shapeId="0" xr:uid="{00000000-0006-0000-C8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50.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C900-000001000000}">
      <text>
        <r>
          <rPr>
            <sz val="9"/>
            <rFont val="宋体"/>
            <family val="3"/>
            <charset val="134"/>
          </rPr>
          <t>作者:
数据源超过6个表时，可以插入新的行</t>
        </r>
      </text>
    </comment>
    <comment ref="W2" authorId="0" shapeId="0" xr:uid="{00000000-0006-0000-C900-000002000000}">
      <text>
        <r>
          <rPr>
            <sz val="9"/>
            <rFont val="宋体"/>
            <family val="3"/>
            <charset val="134"/>
          </rPr>
          <t>作者:
（只罗列1对1，如1对多写到附加文档中）</t>
        </r>
      </text>
    </comment>
    <comment ref="AB2" authorId="0" shapeId="0" xr:uid="{00000000-0006-0000-C900-000003000000}">
      <text>
        <r>
          <rPr>
            <sz val="9"/>
            <rFont val="宋体"/>
            <family val="3"/>
            <charset val="134"/>
          </rPr>
          <t>作者:
（只罗列1对1，如1对多写到附加文档中）</t>
        </r>
      </text>
    </comment>
    <comment ref="N11" authorId="0" shapeId="0" xr:uid="{00000000-0006-0000-C900-000004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5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CA00-000001000000}">
      <text>
        <r>
          <rPr>
            <sz val="9"/>
            <rFont val="宋体"/>
            <family val="3"/>
            <charset val="134"/>
          </rPr>
          <t>作者:
数据源超过6个表时，可以插入新的行</t>
        </r>
      </text>
    </comment>
    <comment ref="W2" authorId="0" shapeId="0" xr:uid="{00000000-0006-0000-CA00-000002000000}">
      <text>
        <r>
          <rPr>
            <sz val="9"/>
            <rFont val="宋体"/>
            <family val="3"/>
            <charset val="134"/>
          </rPr>
          <t>作者:
（只罗列1对1，如1对多写到附加文档中）</t>
        </r>
      </text>
    </comment>
    <comment ref="N11" authorId="0" shapeId="0" xr:uid="{00000000-0006-0000-CA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5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CB00-000001000000}">
      <text>
        <r>
          <rPr>
            <sz val="9"/>
            <rFont val="宋体"/>
            <family val="3"/>
            <charset val="134"/>
          </rPr>
          <t>作者:
数据源超过6个表时，可以插入新的行</t>
        </r>
      </text>
    </comment>
    <comment ref="W2" authorId="0" shapeId="0" xr:uid="{00000000-0006-0000-CB00-000002000000}">
      <text>
        <r>
          <rPr>
            <sz val="9"/>
            <rFont val="宋体"/>
            <family val="3"/>
            <charset val="134"/>
          </rPr>
          <t>作者:
（只罗列1对1，如1对多写到附加文档中）</t>
        </r>
      </text>
    </comment>
    <comment ref="N11" authorId="0" shapeId="0" xr:uid="{00000000-0006-0000-CB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5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CC00-000001000000}">
      <text>
        <r>
          <rPr>
            <sz val="9"/>
            <rFont val="宋体"/>
            <family val="3"/>
            <charset val="134"/>
          </rPr>
          <t>作者:
数据源超过6个表时，可以插入新的行</t>
        </r>
      </text>
    </comment>
    <comment ref="W2" authorId="0" shapeId="0" xr:uid="{00000000-0006-0000-CC00-000002000000}">
      <text>
        <r>
          <rPr>
            <sz val="9"/>
            <rFont val="宋体"/>
            <family val="3"/>
            <charset val="134"/>
          </rPr>
          <t>作者:
（只罗列1对1，如1对多写到附加文档中）</t>
        </r>
      </text>
    </comment>
    <comment ref="N11" authorId="0" shapeId="0" xr:uid="{00000000-0006-0000-CC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54.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CD00-000001000000}">
      <text>
        <r>
          <rPr>
            <sz val="9"/>
            <rFont val="宋体"/>
            <family val="3"/>
            <charset val="134"/>
          </rPr>
          <t>作者:
数据源超过6个表时，可以插入新的行</t>
        </r>
      </text>
    </comment>
    <comment ref="W2" authorId="0" shapeId="0" xr:uid="{00000000-0006-0000-CD00-000002000000}">
      <text>
        <r>
          <rPr>
            <sz val="9"/>
            <rFont val="宋体"/>
            <family val="3"/>
            <charset val="134"/>
          </rPr>
          <t>作者:
（只罗列1对1，如1对多写到附加文档中）</t>
        </r>
      </text>
    </comment>
    <comment ref="N11" authorId="0" shapeId="0" xr:uid="{00000000-0006-0000-CD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55.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CE00-000001000000}">
      <text>
        <r>
          <rPr>
            <sz val="9"/>
            <rFont val="宋体"/>
            <family val="3"/>
            <charset val="134"/>
          </rPr>
          <t>作者:
数据源超过6个表时，可以插入新的行</t>
        </r>
      </text>
    </comment>
    <comment ref="W2" authorId="0" shapeId="0" xr:uid="{00000000-0006-0000-CE00-000002000000}">
      <text>
        <r>
          <rPr>
            <sz val="9"/>
            <rFont val="宋体"/>
            <family val="3"/>
            <charset val="134"/>
          </rPr>
          <t>作者:
（只罗列1对1，如1对多写到附加文档中）</t>
        </r>
      </text>
    </comment>
    <comment ref="N11" authorId="0" shapeId="0" xr:uid="{00000000-0006-0000-CE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56.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CF00-000001000000}">
      <text>
        <r>
          <rPr>
            <sz val="9"/>
            <rFont val="宋体"/>
            <family val="3"/>
            <charset val="134"/>
          </rPr>
          <t>作者:
数据源超过6个表时，可以插入新的行</t>
        </r>
      </text>
    </comment>
    <comment ref="W2" authorId="0" shapeId="0" xr:uid="{00000000-0006-0000-CF00-000002000000}">
      <text>
        <r>
          <rPr>
            <sz val="9"/>
            <rFont val="宋体"/>
            <family val="3"/>
            <charset val="134"/>
          </rPr>
          <t>作者:
（只罗列1对1，如1对多写到附加文档中）</t>
        </r>
      </text>
    </comment>
    <comment ref="N11" authorId="0" shapeId="0" xr:uid="{00000000-0006-0000-CF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57.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D000-000001000000}">
      <text>
        <r>
          <rPr>
            <sz val="9"/>
            <rFont val="宋体"/>
            <family val="3"/>
            <charset val="134"/>
          </rPr>
          <t>作者:
数据源超过6个表时，可以插入新的行</t>
        </r>
      </text>
    </comment>
    <comment ref="W2" authorId="0" shapeId="0" xr:uid="{00000000-0006-0000-D000-000002000000}">
      <text>
        <r>
          <rPr>
            <sz val="9"/>
            <rFont val="宋体"/>
            <family val="3"/>
            <charset val="134"/>
          </rPr>
          <t>作者:
（只罗列1对1，如1对多写到附加文档中）</t>
        </r>
      </text>
    </comment>
    <comment ref="N11" authorId="0" shapeId="0" xr:uid="{00000000-0006-0000-D0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58.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D100-000001000000}">
      <text>
        <r>
          <rPr>
            <sz val="9"/>
            <rFont val="宋体"/>
            <family val="3"/>
            <charset val="134"/>
          </rPr>
          <t>作者:
数据源超过6个表时，可以插入新的行</t>
        </r>
      </text>
    </comment>
    <comment ref="W2" authorId="0" shapeId="0" xr:uid="{00000000-0006-0000-D100-000002000000}">
      <text>
        <r>
          <rPr>
            <sz val="9"/>
            <rFont val="宋体"/>
            <family val="3"/>
            <charset val="134"/>
          </rPr>
          <t>作者:
（只罗列1对1，如1对多写到附加文档中）</t>
        </r>
      </text>
    </comment>
    <comment ref="N11" authorId="0" shapeId="0" xr:uid="{00000000-0006-0000-D1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59.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D200-000001000000}">
      <text>
        <r>
          <rPr>
            <sz val="9"/>
            <rFont val="宋体"/>
            <family val="3"/>
            <charset val="134"/>
          </rPr>
          <t>作者:
数据源超过6个表时，可以插入新的行</t>
        </r>
      </text>
    </comment>
    <comment ref="W2" authorId="0" shapeId="0" xr:uid="{00000000-0006-0000-D200-000002000000}">
      <text>
        <r>
          <rPr>
            <sz val="9"/>
            <rFont val="宋体"/>
            <family val="3"/>
            <charset val="134"/>
          </rPr>
          <t>作者:
（只罗列1对1，如1对多写到附加文档中）</t>
        </r>
      </text>
    </comment>
    <comment ref="N11" authorId="0" shapeId="0" xr:uid="{00000000-0006-0000-D2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60.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D300-000001000000}">
      <text>
        <r>
          <rPr>
            <sz val="9"/>
            <rFont val="宋体"/>
            <family val="3"/>
            <charset val="134"/>
          </rPr>
          <t>作者:
数据源超过6个表时，可以插入新的行</t>
        </r>
      </text>
    </comment>
    <comment ref="W2" authorId="0" shapeId="0" xr:uid="{00000000-0006-0000-D300-000002000000}">
      <text>
        <r>
          <rPr>
            <sz val="9"/>
            <rFont val="宋体"/>
            <family val="3"/>
            <charset val="134"/>
          </rPr>
          <t>作者:
（只罗列1对1，如1对多写到附加文档中）</t>
        </r>
      </text>
    </comment>
    <comment ref="N11" authorId="0" shapeId="0" xr:uid="{00000000-0006-0000-D3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6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D800-000001000000}">
      <text>
        <r>
          <rPr>
            <sz val="9"/>
            <rFont val="宋体"/>
            <family val="3"/>
            <charset val="134"/>
          </rPr>
          <t>作者:
数据源超过6个表时，可以插入新的行</t>
        </r>
      </text>
    </comment>
    <comment ref="W2" authorId="0" shapeId="0" xr:uid="{00000000-0006-0000-D800-000002000000}">
      <text>
        <r>
          <rPr>
            <sz val="9"/>
            <rFont val="宋体"/>
            <family val="3"/>
            <charset val="134"/>
          </rPr>
          <t>作者:
（只罗列1对1，如1对多写到附加文档中）</t>
        </r>
      </text>
    </comment>
    <comment ref="N11" authorId="0" shapeId="0" xr:uid="{00000000-0006-0000-D8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6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DE00-000001000000}">
      <text>
        <r>
          <rPr>
            <sz val="9"/>
            <rFont val="宋体"/>
            <family val="3"/>
            <charset val="134"/>
          </rPr>
          <t>作者:
数据源超过6个表时，可以插入新的行</t>
        </r>
      </text>
    </comment>
    <comment ref="N11" authorId="0" shapeId="0" xr:uid="{00000000-0006-0000-DE00-000002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6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DF00-000001000000}">
      <text>
        <r>
          <rPr>
            <sz val="9"/>
            <rFont val="宋体"/>
            <family val="3"/>
            <charset val="134"/>
          </rPr>
          <t>作者:
数据源超过6个表时，可以插入新的行</t>
        </r>
      </text>
    </comment>
    <comment ref="W2" authorId="0" shapeId="0" xr:uid="{00000000-0006-0000-DF00-000002000000}">
      <text>
        <r>
          <rPr>
            <sz val="9"/>
            <rFont val="宋体"/>
            <family val="3"/>
            <charset val="134"/>
          </rPr>
          <t>作者:
（只罗列1对1，如1对多写到附加文档中）</t>
        </r>
      </text>
    </comment>
    <comment ref="AB2" authorId="0" shapeId="0" xr:uid="{00000000-0006-0000-DF00-000003000000}">
      <text>
        <r>
          <rPr>
            <sz val="9"/>
            <rFont val="宋体"/>
            <family val="3"/>
            <charset val="134"/>
          </rPr>
          <t>作者:
（只罗列1对1，如1对多写到附加文档中）</t>
        </r>
      </text>
    </comment>
    <comment ref="AG2" authorId="0" shapeId="0" xr:uid="{00000000-0006-0000-DF00-000004000000}">
      <text>
        <r>
          <rPr>
            <sz val="9"/>
            <rFont val="宋体"/>
            <family val="3"/>
            <charset val="134"/>
          </rPr>
          <t>作者:
（只罗列1对1，如1对多写到附加文档中）</t>
        </r>
      </text>
    </comment>
    <comment ref="AL2" authorId="0" shapeId="0" xr:uid="{00000000-0006-0000-DF00-000005000000}">
      <text>
        <r>
          <rPr>
            <sz val="9"/>
            <rFont val="宋体"/>
            <family val="3"/>
            <charset val="134"/>
          </rPr>
          <t>作者:
（只罗列1对1，如1对多写到附加文档中）</t>
        </r>
      </text>
    </comment>
    <comment ref="N11" authorId="0" shapeId="0" xr:uid="{00000000-0006-0000-DF00-000006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64.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E000-000001000000}">
      <text>
        <r>
          <rPr>
            <sz val="9"/>
            <rFont val="宋体"/>
            <family val="3"/>
            <charset val="134"/>
          </rPr>
          <t>作者:
数据源超过6个表时，可以插入新的行</t>
        </r>
      </text>
    </comment>
    <comment ref="W2" authorId="0" shapeId="0" xr:uid="{00000000-0006-0000-E000-000002000000}">
      <text>
        <r>
          <rPr>
            <sz val="9"/>
            <rFont val="宋体"/>
            <family val="3"/>
            <charset val="134"/>
          </rPr>
          <t>作者:
（只罗列1对1，如1对多写到附加文档中）</t>
        </r>
      </text>
    </comment>
    <comment ref="N11" authorId="0" shapeId="0" xr:uid="{00000000-0006-0000-E0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65.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E100-000001000000}">
      <text>
        <r>
          <rPr>
            <sz val="9"/>
            <rFont val="宋体"/>
            <family val="3"/>
            <charset val="134"/>
          </rPr>
          <t>作者:
数据源超过6个表时，可以插入新的行</t>
        </r>
      </text>
    </comment>
    <comment ref="W2" authorId="0" shapeId="0" xr:uid="{00000000-0006-0000-E100-000002000000}">
      <text>
        <r>
          <rPr>
            <sz val="9"/>
            <rFont val="宋体"/>
            <family val="3"/>
            <charset val="134"/>
          </rPr>
          <t>作者:
（只罗列1对1，如1对多写到附加文档中）</t>
        </r>
      </text>
    </comment>
    <comment ref="N11" authorId="0" shapeId="0" xr:uid="{00000000-0006-0000-E1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66.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E200-000001000000}">
      <text>
        <r>
          <rPr>
            <sz val="9"/>
            <rFont val="宋体"/>
            <family val="3"/>
            <charset val="134"/>
          </rPr>
          <t>作者:
数据源超过6个表时，可以插入新的行</t>
        </r>
      </text>
    </comment>
    <comment ref="S2" authorId="0" shapeId="0" xr:uid="{00000000-0006-0000-E200-000002000000}">
      <text>
        <r>
          <rPr>
            <sz val="9"/>
            <rFont val="宋体"/>
            <family val="3"/>
            <charset val="134"/>
          </rPr>
          <t>作者:
（只罗列1对1，如1对多写到附加文档中）</t>
        </r>
      </text>
    </comment>
    <comment ref="J11" authorId="0" shapeId="0" xr:uid="{00000000-0006-0000-E2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67.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E300-000001000000}">
      <text>
        <r>
          <rPr>
            <sz val="9"/>
            <rFont val="宋体"/>
            <family val="3"/>
            <charset val="134"/>
          </rPr>
          <t>作者:
数据源超过6个表时，可以插入新的行</t>
        </r>
      </text>
    </comment>
    <comment ref="W2" authorId="0" shapeId="0" xr:uid="{00000000-0006-0000-E300-000002000000}">
      <text>
        <r>
          <rPr>
            <sz val="9"/>
            <rFont val="宋体"/>
            <family val="3"/>
            <charset val="134"/>
          </rPr>
          <t>作者:
（只罗列1对1，如1对多写到附加文档中）</t>
        </r>
      </text>
    </comment>
    <comment ref="N11" authorId="0" shapeId="0" xr:uid="{00000000-0006-0000-E3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68.xml><?xml version="1.0" encoding="utf-8"?>
<comments xmlns="http://schemas.openxmlformats.org/spreadsheetml/2006/main" xmlns:mc="http://schemas.openxmlformats.org/markup-compatibility/2006" xmlns:xr="http://schemas.microsoft.com/office/spreadsheetml/2014/revision" mc:Ignorable="xr">
  <authors>
    <author>g00285732</author>
  </authors>
  <commentList>
    <comment ref="O2" authorId="0" shapeId="0" xr:uid="{00000000-0006-0000-E400-000001000000}">
      <text>
        <r>
          <rPr>
            <sz val="9"/>
            <rFont val="宋体"/>
            <family val="3"/>
            <charset val="134"/>
          </rPr>
          <t>g00285732:
数据源超过6个表时，可以插入新的行</t>
        </r>
      </text>
    </comment>
    <comment ref="W2" authorId="0" shapeId="0" xr:uid="{00000000-0006-0000-E400-000002000000}">
      <text>
        <r>
          <rPr>
            <sz val="9"/>
            <rFont val="宋体"/>
            <family val="3"/>
            <charset val="134"/>
          </rPr>
          <t>g00285732:
（只罗列1对1，如1对多写到附加文档中）</t>
        </r>
      </text>
    </comment>
    <comment ref="N11" authorId="0" shapeId="0" xr:uid="{00000000-0006-0000-E4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69.xml><?xml version="1.0" encoding="utf-8"?>
<comments xmlns="http://schemas.openxmlformats.org/spreadsheetml/2006/main" xmlns:mc="http://schemas.openxmlformats.org/markup-compatibility/2006" xmlns:xr="http://schemas.microsoft.com/office/spreadsheetml/2014/revision" mc:Ignorable="xr">
  <authors>
    <author>g00285732</author>
  </authors>
  <commentList>
    <comment ref="O2" authorId="0" shapeId="0" xr:uid="{00000000-0006-0000-E500-000001000000}">
      <text>
        <r>
          <rPr>
            <sz val="9"/>
            <rFont val="宋体"/>
            <family val="3"/>
            <charset val="134"/>
          </rPr>
          <t>g00285732:
数据源超过6个表时，可以插入新的行</t>
        </r>
      </text>
    </comment>
    <comment ref="W2" authorId="0" shapeId="0" xr:uid="{00000000-0006-0000-E500-000002000000}">
      <text>
        <r>
          <rPr>
            <sz val="9"/>
            <rFont val="宋体"/>
            <family val="3"/>
            <charset val="134"/>
          </rPr>
          <t>g00285732:
（只罗列1对1，如1对多写到附加文档中）</t>
        </r>
      </text>
    </comment>
    <comment ref="N11" authorId="0" shapeId="0" xr:uid="{00000000-0006-0000-E5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70.xml><?xml version="1.0" encoding="utf-8"?>
<comments xmlns="http://schemas.openxmlformats.org/spreadsheetml/2006/main" xmlns:mc="http://schemas.openxmlformats.org/markup-compatibility/2006" xmlns:xr="http://schemas.microsoft.com/office/spreadsheetml/2014/revision" mc:Ignorable="xr">
  <authors>
    <author>g00285732</author>
  </authors>
  <commentList>
    <comment ref="O2" authorId="0" shapeId="0" xr:uid="{00000000-0006-0000-E600-000001000000}">
      <text>
        <r>
          <rPr>
            <sz val="9"/>
            <rFont val="宋体"/>
            <family val="3"/>
            <charset val="134"/>
          </rPr>
          <t>g00285732:
数据源超过6个表时，可以插入新的行</t>
        </r>
      </text>
    </comment>
    <comment ref="W2" authorId="0" shapeId="0" xr:uid="{00000000-0006-0000-E600-000002000000}">
      <text>
        <r>
          <rPr>
            <sz val="9"/>
            <rFont val="宋体"/>
            <family val="3"/>
            <charset val="134"/>
          </rPr>
          <t>g00285732:
（只罗列1对1，如1对多写到附加文档中）</t>
        </r>
      </text>
    </comment>
    <comment ref="N11" authorId="0" shapeId="0" xr:uid="{00000000-0006-0000-E6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7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EF00-000001000000}">
      <text>
        <r>
          <rPr>
            <sz val="9"/>
            <rFont val="宋体"/>
            <family val="3"/>
            <charset val="134"/>
          </rPr>
          <t>作者:
数据源超过6个表时，可以插入新的行</t>
        </r>
      </text>
    </comment>
    <comment ref="W2" authorId="0" shapeId="0" xr:uid="{00000000-0006-0000-EF00-000002000000}">
      <text>
        <r>
          <rPr>
            <sz val="9"/>
            <rFont val="宋体"/>
            <family val="3"/>
            <charset val="134"/>
          </rPr>
          <t>作者:
（只罗列1对1，如1对多写到附加文档中）</t>
        </r>
      </text>
    </comment>
    <comment ref="N11" authorId="0" shapeId="0" xr:uid="{00000000-0006-0000-EF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7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F000-000001000000}">
      <text>
        <r>
          <rPr>
            <sz val="9"/>
            <rFont val="宋体"/>
            <family val="3"/>
            <charset val="134"/>
          </rPr>
          <t>作者:
数据源超过6个表时，可以插入新的行</t>
        </r>
      </text>
    </comment>
    <comment ref="W2" authorId="0" shapeId="0" xr:uid="{00000000-0006-0000-F000-000002000000}">
      <text>
        <r>
          <rPr>
            <sz val="9"/>
            <rFont val="宋体"/>
            <family val="3"/>
            <charset val="134"/>
          </rPr>
          <t>作者:
（只罗列1对1，如1对多写到附加文档中）</t>
        </r>
      </text>
    </comment>
    <comment ref="N11" authorId="0" shapeId="0" xr:uid="{00000000-0006-0000-F0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7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F100-000001000000}">
      <text>
        <r>
          <rPr>
            <sz val="9"/>
            <rFont val="宋体"/>
            <family val="3"/>
            <charset val="134"/>
          </rPr>
          <t>作者:
数据源超过6个表时，可以插入新的行</t>
        </r>
      </text>
    </comment>
    <comment ref="W2" authorId="0" shapeId="0" xr:uid="{00000000-0006-0000-F100-000002000000}">
      <text>
        <r>
          <rPr>
            <sz val="9"/>
            <rFont val="宋体"/>
            <family val="3"/>
            <charset val="134"/>
          </rPr>
          <t>作者:
（只罗列1对1，如1对多写到附加文档中）</t>
        </r>
      </text>
    </comment>
    <comment ref="N11" authorId="0" shapeId="0" xr:uid="{00000000-0006-0000-F1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74.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F200-000001000000}">
      <text>
        <r>
          <rPr>
            <sz val="9"/>
            <rFont val="宋体"/>
            <family val="3"/>
            <charset val="134"/>
          </rPr>
          <t>作者:
数据源超过6个表时，可以插入新的行</t>
        </r>
      </text>
    </comment>
    <comment ref="W2" authorId="0" shapeId="0" xr:uid="{00000000-0006-0000-F200-000002000000}">
      <text>
        <r>
          <rPr>
            <sz val="9"/>
            <rFont val="宋体"/>
            <family val="3"/>
            <charset val="134"/>
          </rPr>
          <t>作者:
（只罗列1对1，如1对多写到附加文档中）</t>
        </r>
      </text>
    </comment>
    <comment ref="N11" authorId="0" shapeId="0" xr:uid="{00000000-0006-0000-F2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75.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F300-000001000000}">
      <text>
        <r>
          <rPr>
            <sz val="9"/>
            <rFont val="宋体"/>
            <family val="3"/>
            <charset val="134"/>
          </rPr>
          <t>作者:
数据源超过6个表时，可以插入新的行</t>
        </r>
      </text>
    </comment>
    <comment ref="W2" authorId="0" shapeId="0" xr:uid="{00000000-0006-0000-F300-000002000000}">
      <text>
        <r>
          <rPr>
            <sz val="9"/>
            <rFont val="宋体"/>
            <family val="3"/>
            <charset val="134"/>
          </rPr>
          <t>作者:
（只罗列1对1，如1对多写到附加文档中）</t>
        </r>
      </text>
    </comment>
    <comment ref="N11" authorId="0" shapeId="0" xr:uid="{00000000-0006-0000-F3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76.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F400-000001000000}">
      <text>
        <r>
          <rPr>
            <sz val="9"/>
            <rFont val="宋体"/>
            <family val="3"/>
            <charset val="134"/>
          </rPr>
          <t>作者:
数据源超过6个表时，可以插入新的行</t>
        </r>
      </text>
    </comment>
    <comment ref="W2" authorId="0" shapeId="0" xr:uid="{00000000-0006-0000-F400-000002000000}">
      <text>
        <r>
          <rPr>
            <sz val="9"/>
            <rFont val="宋体"/>
            <family val="3"/>
            <charset val="134"/>
          </rPr>
          <t>作者:
（只罗列1对1，如1对多写到附加文档中）</t>
        </r>
      </text>
    </comment>
    <comment ref="AB2" authorId="0" shapeId="0" xr:uid="{00000000-0006-0000-F400-000003000000}">
      <text>
        <r>
          <rPr>
            <sz val="9"/>
            <rFont val="宋体"/>
            <family val="3"/>
            <charset val="134"/>
          </rPr>
          <t>作者:
（只罗列1对1，如1对多写到附加文档中）</t>
        </r>
      </text>
    </comment>
    <comment ref="N11" authorId="0" shapeId="0" xr:uid="{00000000-0006-0000-F400-000004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77.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F500-000001000000}">
      <text>
        <r>
          <rPr>
            <sz val="9"/>
            <rFont val="宋体"/>
            <family val="3"/>
            <charset val="134"/>
          </rPr>
          <t>作者:
数据源超过6个表时，可以插入新的行</t>
        </r>
      </text>
    </comment>
    <comment ref="W2" authorId="0" shapeId="0" xr:uid="{00000000-0006-0000-F500-000002000000}">
      <text>
        <r>
          <rPr>
            <sz val="9"/>
            <rFont val="宋体"/>
            <family val="3"/>
            <charset val="134"/>
          </rPr>
          <t>作者:
（只罗列1对1，如1对多写到附加文档中）</t>
        </r>
      </text>
    </comment>
    <comment ref="AB2" authorId="0" shapeId="0" xr:uid="{00000000-0006-0000-F500-000003000000}">
      <text>
        <r>
          <rPr>
            <sz val="9"/>
            <rFont val="宋体"/>
            <family val="3"/>
            <charset val="134"/>
          </rPr>
          <t>作者:
（只罗列1对1，如1对多写到附加文档中）</t>
        </r>
      </text>
    </comment>
    <comment ref="N11" authorId="0" shapeId="0" xr:uid="{00000000-0006-0000-F500-000004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78.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N2" authorId="0" shapeId="0" xr:uid="{00000000-0006-0000-F600-000001000000}">
      <text>
        <r>
          <rPr>
            <sz val="9"/>
            <rFont val="宋体"/>
            <family val="3"/>
            <charset val="134"/>
          </rPr>
          <t>作者:
数据源超过6个表时，可以插入新的行</t>
        </r>
      </text>
    </comment>
    <comment ref="W2" authorId="0" shapeId="0" xr:uid="{00000000-0006-0000-F600-000002000000}">
      <text>
        <r>
          <rPr>
            <sz val="9"/>
            <rFont val="宋体"/>
            <family val="3"/>
            <charset val="134"/>
          </rPr>
          <t>作者:
（只罗列1对1，如1对多写到附加文档中）</t>
        </r>
      </text>
    </comment>
    <comment ref="AB2" authorId="0" shapeId="0" xr:uid="{00000000-0006-0000-F600-000003000000}">
      <text>
        <r>
          <rPr>
            <sz val="9"/>
            <rFont val="宋体"/>
            <family val="3"/>
            <charset val="134"/>
          </rPr>
          <t>作者:
（只罗列1对1，如1对多写到附加文档中）</t>
        </r>
      </text>
    </comment>
    <comment ref="AG2" authorId="0" shapeId="0" xr:uid="{00000000-0006-0000-F600-000004000000}">
      <text>
        <r>
          <rPr>
            <sz val="9"/>
            <rFont val="宋体"/>
            <family val="3"/>
            <charset val="134"/>
          </rPr>
          <t>作者:
（只罗列1对1，如1对多写到附加文档中）</t>
        </r>
      </text>
    </comment>
    <comment ref="N11" authorId="0" shapeId="0" xr:uid="{00000000-0006-0000-F600-000005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79.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F700-000001000000}">
      <text>
        <r>
          <rPr>
            <sz val="9"/>
            <rFont val="宋体"/>
            <family val="3"/>
            <charset val="134"/>
          </rPr>
          <t>作者:
数据源超过6个表时，可以插入新的行</t>
        </r>
      </text>
    </comment>
    <comment ref="W2" authorId="0" shapeId="0" xr:uid="{00000000-0006-0000-F700-000002000000}">
      <text>
        <r>
          <rPr>
            <sz val="9"/>
            <rFont val="宋体"/>
            <family val="3"/>
            <charset val="134"/>
          </rPr>
          <t>作者:
（只罗列1对1，如1对多写到附加文档中）</t>
        </r>
      </text>
    </comment>
    <comment ref="AB2" authorId="0" shapeId="0" xr:uid="{00000000-0006-0000-F700-000003000000}">
      <text>
        <r>
          <rPr>
            <sz val="9"/>
            <rFont val="宋体"/>
            <family val="3"/>
            <charset val="134"/>
          </rPr>
          <t>作者:
（只罗列1对1，如1对多写到附加文档中）</t>
        </r>
      </text>
    </comment>
    <comment ref="AG2" authorId="0" shapeId="0" xr:uid="{00000000-0006-0000-F700-000004000000}">
      <text>
        <r>
          <rPr>
            <sz val="9"/>
            <rFont val="宋体"/>
            <family val="3"/>
            <charset val="134"/>
          </rPr>
          <t>作者:
（只罗列1对1，如1对多写到附加文档中）</t>
        </r>
      </text>
    </comment>
    <comment ref="N11" authorId="0" shapeId="0" xr:uid="{00000000-0006-0000-F700-000005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80.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F800-000001000000}">
      <text>
        <r>
          <rPr>
            <sz val="9"/>
            <rFont val="宋体"/>
            <family val="3"/>
            <charset val="134"/>
          </rPr>
          <t>作者:
数据源超过6个表时，可以插入新的行</t>
        </r>
      </text>
    </comment>
    <comment ref="W2" authorId="0" shapeId="0" xr:uid="{00000000-0006-0000-F800-000002000000}">
      <text>
        <r>
          <rPr>
            <sz val="9"/>
            <rFont val="宋体"/>
            <family val="3"/>
            <charset val="134"/>
          </rPr>
          <t>作者:
（只罗列1对1，如1对多写到附加文档中）</t>
        </r>
      </text>
    </comment>
    <comment ref="N11" authorId="0" shapeId="0" xr:uid="{00000000-0006-0000-F8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8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F900-000001000000}">
      <text>
        <r>
          <rPr>
            <sz val="9"/>
            <rFont val="宋体"/>
            <family val="3"/>
            <charset val="134"/>
          </rPr>
          <t>作者:
数据源超过6个表时，可以插入新的行</t>
        </r>
      </text>
    </comment>
    <comment ref="W2" authorId="0" shapeId="0" xr:uid="{00000000-0006-0000-F900-000002000000}">
      <text>
        <r>
          <rPr>
            <sz val="9"/>
            <rFont val="宋体"/>
            <family val="3"/>
            <charset val="134"/>
          </rPr>
          <t>作者:
（只罗列1对1，如1对多写到附加文档中）</t>
        </r>
      </text>
    </comment>
    <comment ref="N11" authorId="0" shapeId="0" xr:uid="{00000000-0006-0000-F9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8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FA00-000001000000}">
      <text>
        <r>
          <rPr>
            <sz val="9"/>
            <rFont val="宋体"/>
            <family val="3"/>
            <charset val="134"/>
          </rPr>
          <t>作者:
数据源超过6个表时，可以插入新的行</t>
        </r>
      </text>
    </comment>
    <comment ref="W2" authorId="0" shapeId="0" xr:uid="{00000000-0006-0000-FA00-000002000000}">
      <text>
        <r>
          <rPr>
            <sz val="9"/>
            <rFont val="宋体"/>
            <family val="3"/>
            <charset val="134"/>
          </rPr>
          <t>作者:
（只罗列1对1，如1对多写到附加文档中）</t>
        </r>
      </text>
    </comment>
    <comment ref="N11" authorId="0" shapeId="0" xr:uid="{00000000-0006-0000-FA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8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FB00-000001000000}">
      <text>
        <r>
          <rPr>
            <sz val="9"/>
            <rFont val="宋体"/>
            <family val="3"/>
            <charset val="134"/>
          </rPr>
          <t>作者:
数据源超过6个表时，可以插入新的行</t>
        </r>
      </text>
    </comment>
    <comment ref="W2" authorId="0" shapeId="0" xr:uid="{00000000-0006-0000-FB00-000002000000}">
      <text>
        <r>
          <rPr>
            <sz val="9"/>
            <rFont val="宋体"/>
            <family val="3"/>
            <charset val="134"/>
          </rPr>
          <t>作者:
（只罗列1对1，如1对多写到附加文档中）</t>
        </r>
      </text>
    </comment>
    <comment ref="AB2" authorId="0" shapeId="0" xr:uid="{00000000-0006-0000-FB00-000003000000}">
      <text>
        <r>
          <rPr>
            <sz val="9"/>
            <rFont val="宋体"/>
            <family val="3"/>
            <charset val="134"/>
          </rPr>
          <t>作者:
（只罗列1对1，如1对多写到附加文档中）</t>
        </r>
      </text>
    </comment>
    <comment ref="N11" authorId="0" shapeId="0" xr:uid="{00000000-0006-0000-FB00-000004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84.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FC00-000001000000}">
      <text>
        <r>
          <rPr>
            <sz val="9"/>
            <rFont val="宋体"/>
            <family val="3"/>
            <charset val="134"/>
          </rPr>
          <t>作者:
数据源超过6个表时，可以插入新的行</t>
        </r>
      </text>
    </comment>
    <comment ref="W2" authorId="0" shapeId="0" xr:uid="{00000000-0006-0000-FC00-000002000000}">
      <text>
        <r>
          <rPr>
            <sz val="9"/>
            <rFont val="宋体"/>
            <family val="3"/>
            <charset val="134"/>
          </rPr>
          <t>作者:
（只罗列1对1，如1对多写到附加文档中）</t>
        </r>
      </text>
    </comment>
    <comment ref="N11" authorId="0" shapeId="0" xr:uid="{00000000-0006-0000-FC00-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85.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FD00-000001000000}">
      <text>
        <r>
          <rPr>
            <sz val="9"/>
            <rFont val="宋体"/>
            <family val="3"/>
            <charset val="134"/>
          </rPr>
          <t>作者:
数据源超过6个表时，可以插入新的行</t>
        </r>
      </text>
    </comment>
    <comment ref="W2" authorId="0" shapeId="0" xr:uid="{00000000-0006-0000-FD00-000002000000}">
      <text>
        <r>
          <rPr>
            <sz val="9"/>
            <rFont val="宋体"/>
            <family val="3"/>
            <charset val="134"/>
          </rPr>
          <t>作者:
（只罗列1对1，如1对多写到附加文档中）</t>
        </r>
      </text>
    </comment>
    <comment ref="AB2" authorId="0" shapeId="0" xr:uid="{00000000-0006-0000-FD00-000003000000}">
      <text>
        <r>
          <rPr>
            <sz val="9"/>
            <rFont val="宋体"/>
            <family val="3"/>
            <charset val="134"/>
          </rPr>
          <t>作者:
（只罗列1对1，如1对多写到附加文档中）</t>
        </r>
      </text>
    </comment>
    <comment ref="N11" authorId="0" shapeId="0" xr:uid="{00000000-0006-0000-FD00-000004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86.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FE00-000001000000}">
      <text>
        <r>
          <rPr>
            <sz val="9"/>
            <rFont val="宋体"/>
            <family val="3"/>
            <charset val="134"/>
          </rPr>
          <t>作者:
数据源超过6个表时，可以插入新的行</t>
        </r>
      </text>
    </comment>
    <comment ref="W2" authorId="0" shapeId="0" xr:uid="{00000000-0006-0000-FE00-000002000000}">
      <text>
        <r>
          <rPr>
            <sz val="9"/>
            <rFont val="宋体"/>
            <family val="3"/>
            <charset val="134"/>
          </rPr>
          <t>作者:
（只罗列1对1，如1对多写到附加文档中）</t>
        </r>
      </text>
    </comment>
    <comment ref="AB2" authorId="0" shapeId="0" xr:uid="{00000000-0006-0000-FE00-000003000000}">
      <text>
        <r>
          <rPr>
            <sz val="9"/>
            <rFont val="宋体"/>
            <family val="3"/>
            <charset val="134"/>
          </rPr>
          <t>作者:
（只罗列1对1，如1对多写到附加文档中）</t>
        </r>
      </text>
    </comment>
    <comment ref="AG2" authorId="0" shapeId="0" xr:uid="{00000000-0006-0000-FE00-000004000000}">
      <text>
        <r>
          <rPr>
            <sz val="9"/>
            <rFont val="宋体"/>
            <family val="3"/>
            <charset val="134"/>
          </rPr>
          <t>作者:
（只罗列1对1，如1对多写到附加文档中）</t>
        </r>
      </text>
    </comment>
    <comment ref="AL2" authorId="0" shapeId="0" xr:uid="{00000000-0006-0000-FE00-000005000000}">
      <text>
        <r>
          <rPr>
            <sz val="9"/>
            <rFont val="宋体"/>
            <family val="3"/>
            <charset val="134"/>
          </rPr>
          <t>作者:
（只罗列1对1，如1对多写到附加文档中）</t>
        </r>
      </text>
    </comment>
    <comment ref="N11" authorId="0" shapeId="0" xr:uid="{00000000-0006-0000-FE00-000006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87.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FF00-000001000000}">
      <text>
        <r>
          <rPr>
            <sz val="9"/>
            <rFont val="宋体"/>
            <family val="3"/>
            <charset val="134"/>
          </rPr>
          <t>作者:
数据源超过6个表时，可以插入新的行</t>
        </r>
      </text>
    </comment>
    <comment ref="W2" authorId="0" shapeId="0" xr:uid="{00000000-0006-0000-FF00-000002000000}">
      <text>
        <r>
          <rPr>
            <sz val="9"/>
            <rFont val="宋体"/>
            <family val="3"/>
            <charset val="134"/>
          </rPr>
          <t>作者:
（只罗列1对1，如1对多写到附加文档中）</t>
        </r>
      </text>
    </comment>
    <comment ref="AB2" authorId="0" shapeId="0" xr:uid="{00000000-0006-0000-FF00-000003000000}">
      <text>
        <r>
          <rPr>
            <sz val="9"/>
            <rFont val="宋体"/>
            <family val="3"/>
            <charset val="134"/>
          </rPr>
          <t>作者:
（只罗列1对1，如1对多写到附加文档中）</t>
        </r>
      </text>
    </comment>
    <comment ref="AG2" authorId="0" shapeId="0" xr:uid="{00000000-0006-0000-FF00-000004000000}">
      <text>
        <r>
          <rPr>
            <sz val="9"/>
            <rFont val="宋体"/>
            <family val="3"/>
            <charset val="134"/>
          </rPr>
          <t>作者:
（只罗列1对1，如1对多写到附加文档中）</t>
        </r>
      </text>
    </comment>
    <comment ref="N11" authorId="0" shapeId="0" xr:uid="{00000000-0006-0000-FF00-000005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88.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0001-000001000000}">
      <text>
        <r>
          <rPr>
            <sz val="9"/>
            <rFont val="宋体"/>
            <family val="3"/>
            <charset val="134"/>
          </rPr>
          <t>作者:
数据源超过6个表时，可以插入新的行</t>
        </r>
      </text>
    </comment>
    <comment ref="S2" authorId="0" shapeId="0" xr:uid="{00000000-0006-0000-0001-000002000000}">
      <text>
        <r>
          <rPr>
            <sz val="9"/>
            <rFont val="宋体"/>
            <family val="3"/>
            <charset val="134"/>
          </rPr>
          <t>作者:
（只罗列1对1，如1对多写到附加文档中）</t>
        </r>
      </text>
    </comment>
    <comment ref="J11" authorId="0" shapeId="0" xr:uid="{00000000-0006-0000-00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89.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0101-000001000000}">
      <text>
        <r>
          <rPr>
            <sz val="9"/>
            <rFont val="宋体"/>
            <family val="3"/>
            <charset val="134"/>
          </rPr>
          <t>作者:
数据源超过6个表时，可以插入新的行</t>
        </r>
      </text>
    </comment>
    <comment ref="S2" authorId="0" shapeId="0" xr:uid="{00000000-0006-0000-0101-000002000000}">
      <text>
        <r>
          <rPr>
            <sz val="9"/>
            <rFont val="宋体"/>
            <family val="3"/>
            <charset val="134"/>
          </rPr>
          <t>作者:
（只罗列1对1，如1对多写到附加文档中）</t>
        </r>
      </text>
    </comment>
    <comment ref="J11" authorId="0" shapeId="0" xr:uid="{00000000-0006-0000-01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90.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L2" authorId="0" shapeId="0" xr:uid="{00000000-0006-0000-0201-000001000000}">
      <text>
        <r>
          <rPr>
            <sz val="9"/>
            <rFont val="宋体"/>
            <family val="3"/>
            <charset val="134"/>
          </rPr>
          <t>作者:
数据源超过6个表时，可以插入新的行</t>
        </r>
      </text>
    </comment>
    <comment ref="T2" authorId="0" shapeId="0" xr:uid="{00000000-0006-0000-0201-000002000000}">
      <text>
        <r>
          <rPr>
            <sz val="9"/>
            <rFont val="宋体"/>
            <family val="3"/>
            <charset val="134"/>
          </rPr>
          <t>作者:
（只罗列1对1，如1对多写到附加文档中）</t>
        </r>
      </text>
    </comment>
    <comment ref="K11" authorId="0" shapeId="0" xr:uid="{00000000-0006-0000-02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9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L2" authorId="0" shapeId="0" xr:uid="{00000000-0006-0000-0301-000001000000}">
      <text>
        <r>
          <rPr>
            <sz val="9"/>
            <rFont val="宋体"/>
            <family val="3"/>
            <charset val="134"/>
          </rPr>
          <t>作者:
数据源超过6个表时，可以插入新的行</t>
        </r>
      </text>
    </comment>
    <comment ref="T2" authorId="0" shapeId="0" xr:uid="{00000000-0006-0000-0301-000002000000}">
      <text>
        <r>
          <rPr>
            <sz val="9"/>
            <rFont val="宋体"/>
            <family val="3"/>
            <charset val="134"/>
          </rPr>
          <t>作者:
（只罗列1对1，如1对多写到附加文档中）</t>
        </r>
      </text>
    </comment>
    <comment ref="K11" authorId="0" shapeId="0" xr:uid="{00000000-0006-0000-03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9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0401-000001000000}">
      <text>
        <r>
          <rPr>
            <sz val="9"/>
            <rFont val="宋体"/>
            <family val="3"/>
            <charset val="134"/>
          </rPr>
          <t>作者:
数据源超过6个表时，可以插入新的行</t>
        </r>
      </text>
    </comment>
    <comment ref="S2" authorId="0" shapeId="0" xr:uid="{00000000-0006-0000-0401-000002000000}">
      <text>
        <r>
          <rPr>
            <sz val="9"/>
            <rFont val="宋体"/>
            <family val="3"/>
            <charset val="134"/>
          </rPr>
          <t>作者:
（只罗列1对1，如1对多写到附加文档中）</t>
        </r>
      </text>
    </comment>
    <comment ref="J11" authorId="0" shapeId="0" xr:uid="{00000000-0006-0000-04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9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0501-000001000000}">
      <text>
        <r>
          <rPr>
            <sz val="9"/>
            <rFont val="宋体"/>
            <family val="3"/>
            <charset val="134"/>
          </rPr>
          <t>作者:
数据源超过6个表时，可以插入新的行</t>
        </r>
      </text>
    </comment>
    <comment ref="S2" authorId="0" shapeId="0" xr:uid="{00000000-0006-0000-0501-000002000000}">
      <text>
        <r>
          <rPr>
            <sz val="9"/>
            <rFont val="宋体"/>
            <family val="3"/>
            <charset val="134"/>
          </rPr>
          <t>作者:
（只罗列1对1，如1对多写到附加文档中）</t>
        </r>
      </text>
    </comment>
    <comment ref="J11" authorId="0" shapeId="0" xr:uid="{00000000-0006-0000-05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94.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0601-000001000000}">
      <text>
        <r>
          <rPr>
            <sz val="9"/>
            <rFont val="宋体"/>
            <family val="3"/>
            <charset val="134"/>
          </rPr>
          <t>作者:
数据源超过6个表时，可以插入新的行</t>
        </r>
      </text>
    </comment>
    <comment ref="S2" authorId="0" shapeId="0" xr:uid="{00000000-0006-0000-0601-000002000000}">
      <text>
        <r>
          <rPr>
            <sz val="9"/>
            <rFont val="宋体"/>
            <family val="3"/>
            <charset val="134"/>
          </rPr>
          <t>作者:
（只罗列1对1，如1对多写到附加文档中）</t>
        </r>
      </text>
    </comment>
    <comment ref="J11" authorId="0" shapeId="0" xr:uid="{00000000-0006-0000-06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95.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0701-000001000000}">
      <text>
        <r>
          <rPr>
            <sz val="9"/>
            <rFont val="宋体"/>
            <family val="3"/>
            <charset val="134"/>
          </rPr>
          <t>作者:
数据源超过6个表时，可以插入新的行</t>
        </r>
      </text>
    </comment>
    <comment ref="S2" authorId="0" shapeId="0" xr:uid="{00000000-0006-0000-0701-000002000000}">
      <text>
        <r>
          <rPr>
            <sz val="9"/>
            <rFont val="宋体"/>
            <family val="3"/>
            <charset val="134"/>
          </rPr>
          <t>作者:
（只罗列1对1，如1对多写到附加文档中）</t>
        </r>
      </text>
    </comment>
    <comment ref="J11" authorId="0" shapeId="0" xr:uid="{00000000-0006-0000-07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96.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0801-000001000000}">
      <text>
        <r>
          <rPr>
            <sz val="9"/>
            <rFont val="宋体"/>
            <family val="3"/>
            <charset val="134"/>
          </rPr>
          <t>作者:
数据源超过6个表时，可以插入新的行</t>
        </r>
      </text>
    </comment>
    <comment ref="S2" authorId="0" shapeId="0" xr:uid="{00000000-0006-0000-0801-000002000000}">
      <text>
        <r>
          <rPr>
            <sz val="9"/>
            <rFont val="宋体"/>
            <family val="3"/>
            <charset val="134"/>
          </rPr>
          <t>作者:
（只罗列1对1，如1对多写到附加文档中）</t>
        </r>
      </text>
    </comment>
    <comment ref="J11" authorId="0" shapeId="0" xr:uid="{00000000-0006-0000-08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97.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0901-000001000000}">
      <text>
        <r>
          <rPr>
            <sz val="9"/>
            <rFont val="宋体"/>
            <family val="3"/>
            <charset val="134"/>
          </rPr>
          <t>作者:
数据源超过6个表时，可以插入新的行</t>
        </r>
      </text>
    </comment>
    <comment ref="S2" authorId="0" shapeId="0" xr:uid="{00000000-0006-0000-0901-000002000000}">
      <text>
        <r>
          <rPr>
            <sz val="9"/>
            <rFont val="宋体"/>
            <family val="3"/>
            <charset val="134"/>
          </rPr>
          <t>作者:
（只罗列1对1，如1对多写到附加文档中）</t>
        </r>
      </text>
    </comment>
    <comment ref="J11" authorId="0" shapeId="0" xr:uid="{00000000-0006-0000-09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98.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0A01-000001000000}">
      <text>
        <r>
          <rPr>
            <sz val="9"/>
            <rFont val="宋体"/>
            <family val="3"/>
            <charset val="134"/>
          </rPr>
          <t>作者:
数据源超过6个表时，可以插入新的行</t>
        </r>
      </text>
    </comment>
    <comment ref="S2" authorId="0" shapeId="0" xr:uid="{00000000-0006-0000-0A01-000002000000}">
      <text>
        <r>
          <rPr>
            <sz val="9"/>
            <rFont val="宋体"/>
            <family val="3"/>
            <charset val="134"/>
          </rPr>
          <t>作者:
（只罗列1对1，如1对多写到附加文档中）</t>
        </r>
      </text>
    </comment>
    <comment ref="X2" authorId="0" shapeId="0" xr:uid="{00000000-0006-0000-0A01-000003000000}">
      <text>
        <r>
          <rPr>
            <sz val="9"/>
            <rFont val="宋体"/>
            <family val="3"/>
            <charset val="134"/>
          </rPr>
          <t>作者:
（只罗列1对1，如1对多写到附加文档中）</t>
        </r>
      </text>
    </comment>
    <comment ref="J11" authorId="0" shapeId="0" xr:uid="{00000000-0006-0000-0A01-000004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199.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0B01-000001000000}">
      <text>
        <r>
          <rPr>
            <sz val="9"/>
            <rFont val="宋体"/>
            <family val="3"/>
            <charset val="134"/>
          </rPr>
          <t>作者:
数据源超过6个表时，可以插入新的行</t>
        </r>
      </text>
    </comment>
    <comment ref="S2" authorId="0" shapeId="0" xr:uid="{00000000-0006-0000-0B01-000002000000}">
      <text>
        <r>
          <rPr>
            <sz val="9"/>
            <rFont val="宋体"/>
            <family val="3"/>
            <charset val="134"/>
          </rPr>
          <t>作者:
（只罗列1对1，如1对多写到附加文档中）</t>
        </r>
      </text>
    </comment>
    <comment ref="X2" authorId="0" shapeId="0" xr:uid="{00000000-0006-0000-0B01-000003000000}">
      <text>
        <r>
          <rPr>
            <sz val="9"/>
            <rFont val="宋体"/>
            <family val="3"/>
            <charset val="134"/>
          </rPr>
          <t>作者:
（只罗列1对1，如1对多写到附加文档中）</t>
        </r>
      </text>
    </comment>
    <comment ref="J11" authorId="0" shapeId="0" xr:uid="{00000000-0006-0000-0B01-000004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00.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0C01-000001000000}">
      <text>
        <r>
          <rPr>
            <sz val="9"/>
            <rFont val="宋体"/>
            <family val="3"/>
            <charset val="134"/>
          </rPr>
          <t>作者:
数据源超过6个表时，可以插入新的行</t>
        </r>
      </text>
    </comment>
    <comment ref="S2" authorId="0" shapeId="0" xr:uid="{00000000-0006-0000-0C01-000002000000}">
      <text>
        <r>
          <rPr>
            <sz val="9"/>
            <rFont val="宋体"/>
            <family val="3"/>
            <charset val="134"/>
          </rPr>
          <t>作者:
（只罗列1对1，如1对多写到附加文档中）</t>
        </r>
      </text>
    </comment>
    <comment ref="J11" authorId="0" shapeId="0" xr:uid="{00000000-0006-0000-0C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0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0D01-000001000000}">
      <text>
        <r>
          <rPr>
            <sz val="9"/>
            <rFont val="宋体"/>
            <family val="3"/>
            <charset val="134"/>
          </rPr>
          <t>作者:
数据源超过6个表时，可以插入新的行</t>
        </r>
      </text>
    </comment>
    <comment ref="S2" authorId="0" shapeId="0" xr:uid="{00000000-0006-0000-0D01-000002000000}">
      <text>
        <r>
          <rPr>
            <sz val="9"/>
            <rFont val="宋体"/>
            <family val="3"/>
            <charset val="134"/>
          </rPr>
          <t>作者:
（只罗列1对1，如1对多写到附加文档中）</t>
        </r>
      </text>
    </comment>
    <comment ref="X2" authorId="0" shapeId="0" xr:uid="{00000000-0006-0000-0D01-000003000000}">
      <text>
        <r>
          <rPr>
            <sz val="9"/>
            <rFont val="宋体"/>
            <family val="3"/>
            <charset val="134"/>
          </rPr>
          <t>作者:
（只罗列1对1，如1对多写到附加文档中）</t>
        </r>
      </text>
    </comment>
    <comment ref="J11" authorId="0" shapeId="0" xr:uid="{00000000-0006-0000-0D01-000004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0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0E01-000001000000}">
      <text>
        <r>
          <rPr>
            <sz val="9"/>
            <rFont val="宋体"/>
            <family val="3"/>
            <charset val="134"/>
          </rPr>
          <t>作者:
数据源超过6个表时，可以插入新的行</t>
        </r>
      </text>
    </comment>
    <comment ref="S2" authorId="0" shapeId="0" xr:uid="{00000000-0006-0000-0E01-000002000000}">
      <text>
        <r>
          <rPr>
            <sz val="9"/>
            <rFont val="宋体"/>
            <family val="3"/>
            <charset val="134"/>
          </rPr>
          <t>作者:
（只罗列1对1，如1对多写到附加文档中）</t>
        </r>
      </text>
    </comment>
    <comment ref="J11" authorId="0" shapeId="0" xr:uid="{00000000-0006-0000-0E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0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0F01-000001000000}">
      <text>
        <r>
          <rPr>
            <sz val="9"/>
            <rFont val="宋体"/>
            <family val="3"/>
            <charset val="134"/>
          </rPr>
          <t>作者:
数据源超过6个表时，可以插入新的行</t>
        </r>
      </text>
    </comment>
    <comment ref="S2" authorId="0" shapeId="0" xr:uid="{00000000-0006-0000-0F01-000002000000}">
      <text>
        <r>
          <rPr>
            <sz val="9"/>
            <rFont val="宋体"/>
            <family val="3"/>
            <charset val="134"/>
          </rPr>
          <t>作者:
（只罗列1对1，如1对多写到附加文档中）</t>
        </r>
      </text>
    </comment>
    <comment ref="J11" authorId="0" shapeId="0" xr:uid="{00000000-0006-0000-0F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04.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1001-000001000000}">
      <text>
        <r>
          <rPr>
            <sz val="9"/>
            <rFont val="宋体"/>
            <family val="3"/>
            <charset val="134"/>
          </rPr>
          <t>作者:
数据源超过6个表时，可以插入新的行</t>
        </r>
      </text>
    </comment>
    <comment ref="S2" authorId="0" shapeId="0" xr:uid="{00000000-0006-0000-1001-000002000000}">
      <text>
        <r>
          <rPr>
            <sz val="9"/>
            <rFont val="宋体"/>
            <family val="3"/>
            <charset val="134"/>
          </rPr>
          <t>作者:
（只罗列1对1，如1对多写到附加文档中）</t>
        </r>
      </text>
    </comment>
    <comment ref="J11" authorId="0" shapeId="0" xr:uid="{00000000-0006-0000-10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05.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1101-000001000000}">
      <text>
        <r>
          <rPr>
            <sz val="9"/>
            <rFont val="宋体"/>
            <family val="3"/>
            <charset val="134"/>
          </rPr>
          <t>作者:
数据源超过6个表时，可以插入新的行</t>
        </r>
      </text>
    </comment>
    <comment ref="S2" authorId="0" shapeId="0" xr:uid="{00000000-0006-0000-1101-000002000000}">
      <text>
        <r>
          <rPr>
            <sz val="9"/>
            <rFont val="宋体"/>
            <family val="3"/>
            <charset val="134"/>
          </rPr>
          <t>作者:
（只罗列1对1，如1对多写到附加文档中）</t>
        </r>
      </text>
    </comment>
    <comment ref="J11" authorId="0" shapeId="0" xr:uid="{00000000-0006-0000-11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06.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1201-000001000000}">
      <text>
        <r>
          <rPr>
            <sz val="9"/>
            <rFont val="宋体"/>
            <family val="3"/>
            <charset val="134"/>
          </rPr>
          <t>作者:
数据源超过6个表时，可以插入新的行</t>
        </r>
      </text>
    </comment>
    <comment ref="S2" authorId="0" shapeId="0" xr:uid="{00000000-0006-0000-1201-000002000000}">
      <text>
        <r>
          <rPr>
            <sz val="9"/>
            <rFont val="宋体"/>
            <family val="3"/>
            <charset val="134"/>
          </rPr>
          <t>作者:
（只罗列1对1，如1对多写到附加文档中）</t>
        </r>
      </text>
    </comment>
    <comment ref="J11" authorId="0" shapeId="0" xr:uid="{00000000-0006-0000-12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07.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L2" authorId="0" shapeId="0" xr:uid="{00000000-0006-0000-1301-000001000000}">
      <text>
        <r>
          <rPr>
            <sz val="9"/>
            <rFont val="宋体"/>
            <family val="3"/>
            <charset val="134"/>
          </rPr>
          <t>作者:
数据源超过6个表时，可以插入新的行</t>
        </r>
      </text>
    </comment>
    <comment ref="T2" authorId="0" shapeId="0" xr:uid="{00000000-0006-0000-1301-000002000000}">
      <text>
        <r>
          <rPr>
            <sz val="9"/>
            <rFont val="宋体"/>
            <family val="3"/>
            <charset val="134"/>
          </rPr>
          <t>作者:
（只罗列1对1，如1对多写到附加文档中）</t>
        </r>
      </text>
    </comment>
    <comment ref="Y2" authorId="0" shapeId="0" xr:uid="{00000000-0006-0000-1301-000003000000}">
      <text>
        <r>
          <rPr>
            <sz val="9"/>
            <rFont val="宋体"/>
            <family val="3"/>
            <charset val="134"/>
          </rPr>
          <t>作者:
（只罗列1对1，如1对多写到附加文档中）</t>
        </r>
      </text>
    </comment>
    <comment ref="K11" authorId="0" shapeId="0" xr:uid="{00000000-0006-0000-1301-000004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08.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1401-000001000000}">
      <text>
        <r>
          <rPr>
            <sz val="9"/>
            <rFont val="宋体"/>
            <family val="3"/>
            <charset val="134"/>
          </rPr>
          <t>作者:
数据源超过6个表时，可以插入新的行</t>
        </r>
      </text>
    </comment>
    <comment ref="S2" authorId="0" shapeId="0" xr:uid="{00000000-0006-0000-1401-000002000000}">
      <text>
        <r>
          <rPr>
            <sz val="9"/>
            <rFont val="宋体"/>
            <family val="3"/>
            <charset val="134"/>
          </rPr>
          <t>作者:
（只罗列1对1，如1对多写到附加文档中）</t>
        </r>
      </text>
    </comment>
    <comment ref="J11" authorId="0" shapeId="0" xr:uid="{00000000-0006-0000-14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09.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1501-000001000000}">
      <text>
        <r>
          <rPr>
            <sz val="9"/>
            <rFont val="宋体"/>
            <family val="3"/>
            <charset val="134"/>
          </rPr>
          <t>作者:
数据源超过6个表时，可以插入新的行</t>
        </r>
      </text>
    </comment>
    <comment ref="S2" authorId="0" shapeId="0" xr:uid="{00000000-0006-0000-1501-000002000000}">
      <text>
        <r>
          <rPr>
            <sz val="9"/>
            <rFont val="宋体"/>
            <family val="3"/>
            <charset val="134"/>
          </rPr>
          <t>作者:
（只罗列1对1，如1对多写到附加文档中）</t>
        </r>
      </text>
    </comment>
    <comment ref="J11" authorId="0" shapeId="0" xr:uid="{00000000-0006-0000-15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10.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1601-000001000000}">
      <text>
        <r>
          <rPr>
            <sz val="9"/>
            <rFont val="宋体"/>
            <family val="3"/>
            <charset val="134"/>
          </rPr>
          <t>作者:
数据源超过6个表时，可以插入新的行</t>
        </r>
      </text>
    </comment>
    <comment ref="S2" authorId="0" shapeId="0" xr:uid="{00000000-0006-0000-1601-000002000000}">
      <text>
        <r>
          <rPr>
            <sz val="9"/>
            <rFont val="宋体"/>
            <family val="3"/>
            <charset val="134"/>
          </rPr>
          <t>作者:
（只罗列1对1，如1对多写到附加文档中）</t>
        </r>
      </text>
    </comment>
    <comment ref="J11" authorId="0" shapeId="0" xr:uid="{00000000-0006-0000-16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1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1701-000001000000}">
      <text>
        <r>
          <rPr>
            <sz val="9"/>
            <rFont val="宋体"/>
            <family val="3"/>
            <charset val="134"/>
          </rPr>
          <t>作者:
数据源超过6个表时，可以插入新的行</t>
        </r>
      </text>
    </comment>
    <comment ref="S2" authorId="0" shapeId="0" xr:uid="{00000000-0006-0000-1701-000002000000}">
      <text>
        <r>
          <rPr>
            <sz val="9"/>
            <rFont val="宋体"/>
            <family val="3"/>
            <charset val="134"/>
          </rPr>
          <t>作者:
（只罗列1对1，如1对多写到附加文档中）</t>
        </r>
      </text>
    </comment>
    <comment ref="J11" authorId="0" shapeId="0" xr:uid="{00000000-0006-0000-17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1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L2" authorId="0" shapeId="0" xr:uid="{00000000-0006-0000-1801-000001000000}">
      <text>
        <r>
          <rPr>
            <sz val="9"/>
            <rFont val="宋体"/>
            <family val="3"/>
            <charset val="134"/>
          </rPr>
          <t>作者:
数据源超过6个表时，可以插入新的行</t>
        </r>
      </text>
    </comment>
    <comment ref="T2" authorId="0" shapeId="0" xr:uid="{00000000-0006-0000-1801-000002000000}">
      <text>
        <r>
          <rPr>
            <sz val="9"/>
            <rFont val="宋体"/>
            <family val="3"/>
            <charset val="134"/>
          </rPr>
          <t>作者:
（只罗列1对1，如1对多写到附加文档中）</t>
        </r>
      </text>
    </comment>
    <comment ref="K11" authorId="0" shapeId="0" xr:uid="{00000000-0006-0000-18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1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L2" authorId="0" shapeId="0" xr:uid="{00000000-0006-0000-1901-000001000000}">
      <text>
        <r>
          <rPr>
            <sz val="9"/>
            <rFont val="宋体"/>
            <family val="3"/>
            <charset val="134"/>
          </rPr>
          <t>作者:
数据源超过6个表时，可以插入新的行</t>
        </r>
      </text>
    </comment>
    <comment ref="T2" authorId="0" shapeId="0" xr:uid="{00000000-0006-0000-1901-000002000000}">
      <text>
        <r>
          <rPr>
            <sz val="9"/>
            <rFont val="宋体"/>
            <family val="3"/>
            <charset val="134"/>
          </rPr>
          <t>作者:
（只罗列1对1，如1对多写到附加文档中）</t>
        </r>
      </text>
    </comment>
    <comment ref="K11" authorId="0" shapeId="0" xr:uid="{00000000-0006-0000-19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14.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L2" authorId="0" shapeId="0" xr:uid="{00000000-0006-0000-1A01-000001000000}">
      <text>
        <r>
          <rPr>
            <sz val="9"/>
            <rFont val="宋体"/>
            <family val="3"/>
            <charset val="134"/>
          </rPr>
          <t>作者:
数据源超过6个表时，可以插入新的行</t>
        </r>
      </text>
    </comment>
    <comment ref="T2" authorId="0" shapeId="0" xr:uid="{00000000-0006-0000-1A01-000002000000}">
      <text>
        <r>
          <rPr>
            <sz val="9"/>
            <rFont val="宋体"/>
            <family val="3"/>
            <charset val="134"/>
          </rPr>
          <t>作者:
（只罗列1对1，如1对多写到附加文档中）</t>
        </r>
      </text>
    </comment>
    <comment ref="Y2" authorId="0" shapeId="0" xr:uid="{00000000-0006-0000-1A01-000003000000}">
      <text>
        <r>
          <rPr>
            <sz val="9"/>
            <rFont val="宋体"/>
            <family val="3"/>
            <charset val="134"/>
          </rPr>
          <t>作者:
（只罗列1对1，如1对多写到附加文档中）</t>
        </r>
      </text>
    </comment>
    <comment ref="K11" authorId="0" shapeId="0" xr:uid="{00000000-0006-0000-1A01-000004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15.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L2" authorId="0" shapeId="0" xr:uid="{00000000-0006-0000-1B01-000001000000}">
      <text>
        <r>
          <rPr>
            <sz val="9"/>
            <rFont val="宋体"/>
            <family val="3"/>
            <charset val="134"/>
          </rPr>
          <t>作者:
数据源超过6个表时，可以插入新的行</t>
        </r>
      </text>
    </comment>
    <comment ref="T2" authorId="0" shapeId="0" xr:uid="{00000000-0006-0000-1B01-000002000000}">
      <text>
        <r>
          <rPr>
            <sz val="9"/>
            <rFont val="宋体"/>
            <family val="3"/>
            <charset val="134"/>
          </rPr>
          <t>作者:
（只罗列1对1，如1对多写到附加文档中）</t>
        </r>
      </text>
    </comment>
    <comment ref="K11" authorId="0" shapeId="0" xr:uid="{00000000-0006-0000-1B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16.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L2" authorId="0" shapeId="0" xr:uid="{00000000-0006-0000-1C01-000001000000}">
      <text>
        <r>
          <rPr>
            <sz val="9"/>
            <rFont val="宋体"/>
            <family val="3"/>
            <charset val="134"/>
          </rPr>
          <t>作者:
数据源超过6个表时，可以插入新的行</t>
        </r>
      </text>
    </comment>
    <comment ref="T2" authorId="0" shapeId="0" xr:uid="{00000000-0006-0000-1C01-000002000000}">
      <text>
        <r>
          <rPr>
            <sz val="9"/>
            <rFont val="宋体"/>
            <family val="3"/>
            <charset val="134"/>
          </rPr>
          <t>作者:
（只罗列1对1，如1对多写到附加文档中）</t>
        </r>
      </text>
    </comment>
    <comment ref="Y2" authorId="0" shapeId="0" xr:uid="{00000000-0006-0000-1C01-000003000000}">
      <text>
        <r>
          <rPr>
            <sz val="9"/>
            <rFont val="宋体"/>
            <family val="3"/>
            <charset val="134"/>
          </rPr>
          <t>作者:
（只罗列1对1，如1对多写到附加文档中）</t>
        </r>
      </text>
    </comment>
    <comment ref="K11" authorId="0" shapeId="0" xr:uid="{00000000-0006-0000-1C01-000004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17.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1D01-000001000000}">
      <text>
        <r>
          <rPr>
            <sz val="9"/>
            <rFont val="宋体"/>
            <family val="3"/>
            <charset val="134"/>
          </rPr>
          <t>作者:
数据源超过6个表时，可以插入新的行</t>
        </r>
      </text>
    </comment>
    <comment ref="S2" authorId="0" shapeId="0" xr:uid="{00000000-0006-0000-1D01-000002000000}">
      <text>
        <r>
          <rPr>
            <sz val="9"/>
            <rFont val="宋体"/>
            <family val="3"/>
            <charset val="134"/>
          </rPr>
          <t>作者:
（只罗列1对1，如1对多写到附加文档中）</t>
        </r>
      </text>
    </comment>
    <comment ref="J11" authorId="0" shapeId="0" xr:uid="{00000000-0006-0000-1D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18.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1E01-000001000000}">
      <text>
        <r>
          <rPr>
            <sz val="9"/>
            <rFont val="宋体"/>
            <family val="3"/>
            <charset val="134"/>
          </rPr>
          <t>作者:
数据源超过6个表时，可以插入新的行</t>
        </r>
      </text>
    </comment>
    <comment ref="S2" authorId="0" shapeId="0" xr:uid="{00000000-0006-0000-1E01-000002000000}">
      <text>
        <r>
          <rPr>
            <sz val="9"/>
            <rFont val="宋体"/>
            <family val="3"/>
            <charset val="134"/>
          </rPr>
          <t>作者:
（只罗列1对1，如1对多写到附加文档中）</t>
        </r>
      </text>
    </comment>
    <comment ref="J11" authorId="0" shapeId="0" xr:uid="{00000000-0006-0000-1E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19.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1F01-000001000000}">
      <text>
        <r>
          <rPr>
            <sz val="9"/>
            <rFont val="宋体"/>
            <family val="3"/>
            <charset val="134"/>
          </rPr>
          <t>作者:
数据源超过6个表时，可以插入新的行</t>
        </r>
      </text>
    </comment>
    <comment ref="S2" authorId="0" shapeId="0" xr:uid="{00000000-0006-0000-1F01-000002000000}">
      <text>
        <r>
          <rPr>
            <sz val="9"/>
            <rFont val="宋体"/>
            <family val="3"/>
            <charset val="134"/>
          </rPr>
          <t>作者:
（只罗列1对1，如1对多写到附加文档中）</t>
        </r>
      </text>
    </comment>
    <comment ref="J11" authorId="0" shapeId="0" xr:uid="{00000000-0006-0000-1F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20.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2001-000001000000}">
      <text>
        <r>
          <rPr>
            <sz val="9"/>
            <rFont val="宋体"/>
            <family val="3"/>
            <charset val="134"/>
          </rPr>
          <t>作者:
数据源超过6个表时，可以插入新的行</t>
        </r>
      </text>
    </comment>
    <comment ref="S2" authorId="0" shapeId="0" xr:uid="{00000000-0006-0000-2001-000002000000}">
      <text>
        <r>
          <rPr>
            <sz val="9"/>
            <rFont val="宋体"/>
            <family val="3"/>
            <charset val="134"/>
          </rPr>
          <t>作者:
（只罗列1对1，如1对多写到附加文档中）</t>
        </r>
      </text>
    </comment>
    <comment ref="J11" authorId="0" shapeId="0" xr:uid="{00000000-0006-0000-20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2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2101-000001000000}">
      <text>
        <r>
          <rPr>
            <sz val="9"/>
            <rFont val="宋体"/>
            <family val="3"/>
            <charset val="134"/>
          </rPr>
          <t>作者:
数据源超过6个表时，可以插入新的行</t>
        </r>
      </text>
    </comment>
    <comment ref="S2" authorId="0" shapeId="0" xr:uid="{00000000-0006-0000-2101-000002000000}">
      <text>
        <r>
          <rPr>
            <sz val="9"/>
            <rFont val="宋体"/>
            <family val="3"/>
            <charset val="134"/>
          </rPr>
          <t>作者:
（只罗列1对1，如1对多写到附加文档中）</t>
        </r>
      </text>
    </comment>
    <comment ref="J11" authorId="0" shapeId="0" xr:uid="{00000000-0006-0000-21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2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2201-000001000000}">
      <text>
        <r>
          <rPr>
            <sz val="9"/>
            <rFont val="宋体"/>
            <family val="3"/>
            <charset val="134"/>
          </rPr>
          <t>作者:
数据源超过6个表时，可以插入新的行</t>
        </r>
      </text>
    </comment>
    <comment ref="S2" authorId="0" shapeId="0" xr:uid="{00000000-0006-0000-2201-000002000000}">
      <text>
        <r>
          <rPr>
            <sz val="9"/>
            <rFont val="宋体"/>
            <family val="3"/>
            <charset val="134"/>
          </rPr>
          <t>作者:
（只罗列1对1，如1对多写到附加文档中）</t>
        </r>
      </text>
    </comment>
    <comment ref="J11" authorId="0" shapeId="0" xr:uid="{00000000-0006-0000-22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2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2301-000001000000}">
      <text>
        <r>
          <rPr>
            <sz val="9"/>
            <rFont val="宋体"/>
            <family val="3"/>
            <charset val="134"/>
          </rPr>
          <t>作者:
数据源超过6个表时，可以插入新的行</t>
        </r>
      </text>
    </comment>
    <comment ref="S2" authorId="0" shapeId="0" xr:uid="{00000000-0006-0000-2301-000002000000}">
      <text>
        <r>
          <rPr>
            <sz val="9"/>
            <rFont val="宋体"/>
            <family val="3"/>
            <charset val="134"/>
          </rPr>
          <t>作者:
（只罗列1对1，如1对多写到附加文档中）</t>
        </r>
      </text>
    </comment>
    <comment ref="J11" authorId="0" shapeId="0" xr:uid="{00000000-0006-0000-23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24.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2401-000001000000}">
      <text>
        <r>
          <rPr>
            <sz val="9"/>
            <rFont val="宋体"/>
            <family val="3"/>
            <charset val="134"/>
          </rPr>
          <t>作者:
数据源超过6个表时，可以插入新的行</t>
        </r>
      </text>
    </comment>
    <comment ref="S2" authorId="0" shapeId="0" xr:uid="{00000000-0006-0000-2401-000002000000}">
      <text>
        <r>
          <rPr>
            <sz val="9"/>
            <rFont val="宋体"/>
            <family val="3"/>
            <charset val="134"/>
          </rPr>
          <t>作者:
（只罗列1对1，如1对多写到附加文档中）</t>
        </r>
      </text>
    </comment>
    <comment ref="J11" authorId="0" shapeId="0" xr:uid="{00000000-0006-0000-24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25.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2501-000001000000}">
      <text>
        <r>
          <rPr>
            <sz val="9"/>
            <rFont val="宋体"/>
            <family val="3"/>
            <charset val="134"/>
          </rPr>
          <t>作者:
数据源超过6个表时，可以插入新的行</t>
        </r>
      </text>
    </comment>
    <comment ref="S2" authorId="0" shapeId="0" xr:uid="{00000000-0006-0000-2501-000002000000}">
      <text>
        <r>
          <rPr>
            <sz val="9"/>
            <rFont val="宋体"/>
            <family val="3"/>
            <charset val="134"/>
          </rPr>
          <t>作者:
（只罗列1对1，如1对多写到附加文档中）</t>
        </r>
      </text>
    </comment>
    <comment ref="J11" authorId="0" shapeId="0" xr:uid="{00000000-0006-0000-25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26.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2801-000001000000}">
      <text>
        <r>
          <rPr>
            <sz val="9"/>
            <rFont val="宋体"/>
            <family val="3"/>
            <charset val="134"/>
          </rPr>
          <t>作者:
数据源超过6个表时，可以插入新的行</t>
        </r>
      </text>
    </comment>
    <comment ref="W2" authorId="0" shapeId="0" xr:uid="{00000000-0006-0000-2801-000002000000}">
      <text>
        <r>
          <rPr>
            <sz val="9"/>
            <rFont val="宋体"/>
            <family val="3"/>
            <charset val="134"/>
          </rPr>
          <t>作者:
（只罗列1对1，如1对多写到附加文档中）</t>
        </r>
      </text>
    </comment>
    <comment ref="N11" authorId="0" shapeId="0" xr:uid="{00000000-0006-0000-28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27.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2901-000001000000}">
      <text>
        <r>
          <rPr>
            <sz val="9"/>
            <rFont val="宋体"/>
            <family val="3"/>
            <charset val="134"/>
          </rPr>
          <t>作者:
数据源超过6个表时，可以插入新的行</t>
        </r>
      </text>
    </comment>
    <comment ref="W2" authorId="0" shapeId="0" xr:uid="{00000000-0006-0000-2901-000002000000}">
      <text>
        <r>
          <rPr>
            <sz val="9"/>
            <rFont val="宋体"/>
            <family val="3"/>
            <charset val="134"/>
          </rPr>
          <t>作者:
（只罗列1对1，如1对多写到附加文档中）</t>
        </r>
      </text>
    </comment>
    <comment ref="N11" authorId="0" shapeId="0" xr:uid="{00000000-0006-0000-29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28.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2A01-000001000000}">
      <text>
        <r>
          <rPr>
            <sz val="9"/>
            <rFont val="宋体"/>
            <family val="3"/>
            <charset val="134"/>
          </rPr>
          <t>作者:
数据源超过6个表时，可以插入新的行</t>
        </r>
      </text>
    </comment>
    <comment ref="W2" authorId="0" shapeId="0" xr:uid="{00000000-0006-0000-2A01-000002000000}">
      <text>
        <r>
          <rPr>
            <sz val="9"/>
            <rFont val="宋体"/>
            <family val="3"/>
            <charset val="134"/>
          </rPr>
          <t>作者:
（只罗列1对1，如1对多写到附加文档中）</t>
        </r>
      </text>
    </comment>
    <comment ref="N11" authorId="0" shapeId="0" xr:uid="{00000000-0006-0000-2A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29.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2B01-000001000000}">
      <text>
        <r>
          <rPr>
            <sz val="9"/>
            <rFont val="宋体"/>
            <family val="3"/>
            <charset val="134"/>
          </rPr>
          <t>作者:
数据源超过6个表时，可以插入新的行</t>
        </r>
      </text>
    </comment>
    <comment ref="W2" authorId="0" shapeId="0" xr:uid="{00000000-0006-0000-2B01-000002000000}">
      <text>
        <r>
          <rPr>
            <sz val="9"/>
            <rFont val="宋体"/>
            <family val="3"/>
            <charset val="134"/>
          </rPr>
          <t>作者:
（只罗列1对1，如1对多写到附加文档中）</t>
        </r>
      </text>
    </comment>
    <comment ref="N11" authorId="0" shapeId="0" xr:uid="{00000000-0006-0000-2B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30.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2C01-000001000000}">
      <text>
        <r>
          <rPr>
            <sz val="9"/>
            <rFont val="宋体"/>
            <family val="3"/>
            <charset val="134"/>
          </rPr>
          <t>作者:
数据源超过6个表时，可以插入新的行</t>
        </r>
      </text>
    </comment>
    <comment ref="W2" authorId="0" shapeId="0" xr:uid="{00000000-0006-0000-2C01-000002000000}">
      <text>
        <r>
          <rPr>
            <sz val="9"/>
            <rFont val="宋体"/>
            <family val="3"/>
            <charset val="134"/>
          </rPr>
          <t>作者:
（只罗列1对1，如1对多写到附加文档中）</t>
        </r>
      </text>
    </comment>
    <comment ref="N11" authorId="0" shapeId="0" xr:uid="{00000000-0006-0000-2C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3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2D01-000001000000}">
      <text>
        <r>
          <rPr>
            <sz val="9"/>
            <rFont val="宋体"/>
            <family val="3"/>
            <charset val="134"/>
          </rPr>
          <t>作者:
数据源超过6个表时，可以插入新的行</t>
        </r>
      </text>
    </comment>
    <comment ref="W2" authorId="0" shapeId="0" xr:uid="{00000000-0006-0000-2D01-000002000000}">
      <text>
        <r>
          <rPr>
            <sz val="9"/>
            <rFont val="宋体"/>
            <family val="3"/>
            <charset val="134"/>
          </rPr>
          <t>作者:
（只罗列1对1，如1对多写到附加文档中）</t>
        </r>
      </text>
    </comment>
    <comment ref="N11" authorId="0" shapeId="0" xr:uid="{00000000-0006-0000-2D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3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2E01-000001000000}">
      <text>
        <r>
          <rPr>
            <sz val="9"/>
            <rFont val="宋体"/>
            <family val="3"/>
            <charset val="134"/>
          </rPr>
          <t>作者:
数据源超过6个表时，可以插入新的行</t>
        </r>
      </text>
    </comment>
    <comment ref="W2" authorId="0" shapeId="0" xr:uid="{00000000-0006-0000-2E01-000002000000}">
      <text>
        <r>
          <rPr>
            <sz val="9"/>
            <rFont val="宋体"/>
            <family val="3"/>
            <charset val="134"/>
          </rPr>
          <t>作者:
（只罗列1对1，如1对多写到附加文档中）</t>
        </r>
      </text>
    </comment>
    <comment ref="N11" authorId="0" shapeId="0" xr:uid="{00000000-0006-0000-2E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3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2F01-000001000000}">
      <text>
        <r>
          <rPr>
            <sz val="9"/>
            <rFont val="宋体"/>
            <family val="3"/>
            <charset val="134"/>
          </rPr>
          <t>作者:
数据源超过6个表时，可以插入新的行</t>
        </r>
      </text>
    </comment>
    <comment ref="W2" authorId="0" shapeId="0" xr:uid="{00000000-0006-0000-2F01-000002000000}">
      <text>
        <r>
          <rPr>
            <sz val="9"/>
            <rFont val="宋体"/>
            <family val="3"/>
            <charset val="134"/>
          </rPr>
          <t>作者:
（只罗列1对1，如1对多写到附加文档中）</t>
        </r>
      </text>
    </comment>
    <comment ref="N11" authorId="0" shapeId="0" xr:uid="{00000000-0006-0000-2F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34.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3001-000001000000}">
      <text>
        <r>
          <rPr>
            <sz val="9"/>
            <rFont val="宋体"/>
            <family val="3"/>
            <charset val="134"/>
          </rPr>
          <t>作者:
数据源超过6个表时，可以插入新的行</t>
        </r>
      </text>
    </comment>
    <comment ref="W2" authorId="0" shapeId="0" xr:uid="{00000000-0006-0000-3001-000002000000}">
      <text>
        <r>
          <rPr>
            <sz val="9"/>
            <rFont val="宋体"/>
            <family val="3"/>
            <charset val="134"/>
          </rPr>
          <t>作者:
（只罗列1对1，如1对多写到附加文档中）</t>
        </r>
      </text>
    </comment>
    <comment ref="N11" authorId="0" shapeId="0" xr:uid="{00000000-0006-0000-30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35.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3101-000001000000}">
      <text>
        <r>
          <rPr>
            <sz val="9"/>
            <rFont val="宋体"/>
            <family val="3"/>
            <charset val="134"/>
          </rPr>
          <t>作者:
数据源超过6个表时，可以插入新的行</t>
        </r>
      </text>
    </comment>
    <comment ref="W2" authorId="0" shapeId="0" xr:uid="{00000000-0006-0000-3101-000002000000}">
      <text>
        <r>
          <rPr>
            <sz val="9"/>
            <rFont val="宋体"/>
            <family val="3"/>
            <charset val="134"/>
          </rPr>
          <t>作者:
（只罗列1对1，如1对多写到附加文档中）</t>
        </r>
      </text>
    </comment>
    <comment ref="N11" authorId="0" shapeId="0" xr:uid="{00000000-0006-0000-31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36.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3201-000001000000}">
      <text>
        <r>
          <rPr>
            <sz val="9"/>
            <rFont val="宋体"/>
            <family val="3"/>
            <charset val="134"/>
          </rPr>
          <t>作者:
数据源超过6个表时，可以插入新的行</t>
        </r>
      </text>
    </comment>
    <comment ref="W2" authorId="0" shapeId="0" xr:uid="{00000000-0006-0000-3201-000002000000}">
      <text>
        <r>
          <rPr>
            <sz val="9"/>
            <rFont val="宋体"/>
            <family val="3"/>
            <charset val="134"/>
          </rPr>
          <t>作者:
（只罗列1对1，如1对多写到附加文档中）</t>
        </r>
      </text>
    </comment>
    <comment ref="N11" authorId="0" shapeId="0" xr:uid="{00000000-0006-0000-32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37.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3301-000001000000}">
      <text>
        <r>
          <rPr>
            <sz val="9"/>
            <rFont val="宋体"/>
            <family val="3"/>
            <charset val="134"/>
          </rPr>
          <t>作者:
数据源超过6个表时，可以插入新的行</t>
        </r>
      </text>
    </comment>
    <comment ref="W2" authorId="0" shapeId="0" xr:uid="{00000000-0006-0000-3301-000002000000}">
      <text>
        <r>
          <rPr>
            <sz val="9"/>
            <rFont val="宋体"/>
            <family val="3"/>
            <charset val="134"/>
          </rPr>
          <t>作者:
（只罗列1对1，如1对多写到附加文档中）</t>
        </r>
      </text>
    </comment>
    <comment ref="AF2" authorId="0" shapeId="0" xr:uid="{00000000-0006-0000-3301-000003000000}">
      <text>
        <r>
          <rPr>
            <sz val="9"/>
            <rFont val="宋体"/>
            <family val="3"/>
            <charset val="134"/>
          </rPr>
          <t>作者:
（只罗列1对1，如1对多写到附加文档中）</t>
        </r>
      </text>
    </comment>
    <comment ref="AK2" authorId="0" shapeId="0" xr:uid="{00000000-0006-0000-3301-000004000000}">
      <text>
        <r>
          <rPr>
            <sz val="9"/>
            <rFont val="宋体"/>
            <family val="3"/>
            <charset val="134"/>
          </rPr>
          <t>作者:
（只罗列1对1，如1对多写到附加文档中）</t>
        </r>
      </text>
    </comment>
    <comment ref="N11" authorId="0" shapeId="0" xr:uid="{00000000-0006-0000-3301-000005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38.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3401-000001000000}">
      <text>
        <r>
          <rPr>
            <sz val="9"/>
            <rFont val="宋体"/>
            <family val="3"/>
            <charset val="134"/>
          </rPr>
          <t>作者:
数据源超过6个表时，可以插入新的行</t>
        </r>
      </text>
    </comment>
    <comment ref="W2" authorId="0" shapeId="0" xr:uid="{00000000-0006-0000-3401-000002000000}">
      <text>
        <r>
          <rPr>
            <sz val="9"/>
            <rFont val="宋体"/>
            <family val="3"/>
            <charset val="134"/>
          </rPr>
          <t>作者:
（只罗列1对1，如1对多写到附加文档中）</t>
        </r>
      </text>
    </comment>
    <comment ref="AB2" authorId="0" shapeId="0" xr:uid="{00000000-0006-0000-3401-000003000000}">
      <text>
        <r>
          <rPr>
            <sz val="9"/>
            <rFont val="宋体"/>
            <family val="3"/>
            <charset val="134"/>
          </rPr>
          <t>作者:
（只罗列1对1，如1对多写到附加文档中）</t>
        </r>
      </text>
    </comment>
    <comment ref="N11" authorId="0" shapeId="0" xr:uid="{00000000-0006-0000-3401-000004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39.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3501-000001000000}">
      <text>
        <r>
          <rPr>
            <sz val="9"/>
            <rFont val="宋体"/>
            <family val="3"/>
            <charset val="134"/>
          </rPr>
          <t>作者:
数据源超过6个表时，可以插入新的行</t>
        </r>
      </text>
    </comment>
    <comment ref="W2" authorId="0" shapeId="0" xr:uid="{00000000-0006-0000-3501-000002000000}">
      <text>
        <r>
          <rPr>
            <sz val="9"/>
            <rFont val="宋体"/>
            <family val="3"/>
            <charset val="134"/>
          </rPr>
          <t>作者:
（只罗列1对1，如1对多写到附加文档中）</t>
        </r>
      </text>
    </comment>
    <comment ref="N11" authorId="0" shapeId="0" xr:uid="{00000000-0006-0000-35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40.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3A01-000001000000}">
      <text>
        <r>
          <rPr>
            <sz val="9"/>
            <rFont val="宋体"/>
            <family val="3"/>
            <charset val="134"/>
          </rPr>
          <t>作者:
数据源超过6个表时，可以插入新的行</t>
        </r>
      </text>
    </comment>
    <comment ref="W2" authorId="0" shapeId="0" xr:uid="{00000000-0006-0000-3A01-000002000000}">
      <text>
        <r>
          <rPr>
            <sz val="9"/>
            <rFont val="宋体"/>
            <family val="3"/>
            <charset val="134"/>
          </rPr>
          <t>作者:
（只罗列1对1，如1对多写到附加文档中）</t>
        </r>
      </text>
    </comment>
    <comment ref="AB2" authorId="0" shapeId="0" xr:uid="{00000000-0006-0000-3A01-000003000000}">
      <text>
        <r>
          <rPr>
            <sz val="9"/>
            <rFont val="宋体"/>
            <family val="3"/>
            <charset val="134"/>
          </rPr>
          <t>作者:
（只罗列1对1，如1对多写到附加文档中）</t>
        </r>
      </text>
    </comment>
    <comment ref="N11" authorId="0" shapeId="0" xr:uid="{00000000-0006-0000-3A01-000004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4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3B01-000001000000}">
      <text>
        <r>
          <rPr>
            <sz val="9"/>
            <rFont val="宋体"/>
            <family val="3"/>
            <charset val="134"/>
          </rPr>
          <t>作者:
数据源超过6个表时，可以插入新的行</t>
        </r>
      </text>
    </comment>
    <comment ref="W2" authorId="0" shapeId="0" xr:uid="{00000000-0006-0000-3B01-000002000000}">
      <text>
        <r>
          <rPr>
            <sz val="9"/>
            <rFont val="宋体"/>
            <family val="3"/>
            <charset val="134"/>
          </rPr>
          <t>作者:
（只罗列1对1，如1对多写到附加文档中）</t>
        </r>
      </text>
    </comment>
    <comment ref="AB2" authorId="0" shapeId="0" xr:uid="{00000000-0006-0000-3B01-000003000000}">
      <text>
        <r>
          <rPr>
            <sz val="9"/>
            <rFont val="宋体"/>
            <family val="3"/>
            <charset val="134"/>
          </rPr>
          <t>作者:
（只罗列1对1，如1对多写到附加文档中）</t>
        </r>
      </text>
    </comment>
    <comment ref="AG2" authorId="0" shapeId="0" xr:uid="{00000000-0006-0000-3B01-000004000000}">
      <text>
        <r>
          <rPr>
            <sz val="9"/>
            <rFont val="宋体"/>
            <family val="3"/>
            <charset val="134"/>
          </rPr>
          <t>作者:
（只罗列1对1，如1对多写到附加文档中）</t>
        </r>
      </text>
    </comment>
    <comment ref="N11" authorId="0" shapeId="0" xr:uid="{00000000-0006-0000-3B01-000005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4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3C01-000001000000}">
      <text>
        <r>
          <rPr>
            <sz val="9"/>
            <rFont val="宋体"/>
            <family val="3"/>
            <charset val="134"/>
          </rPr>
          <t>作者:
数据源超过6个表时，可以插入新的行</t>
        </r>
      </text>
    </comment>
    <comment ref="W2" authorId="0" shapeId="0" xr:uid="{00000000-0006-0000-3C01-000002000000}">
      <text>
        <r>
          <rPr>
            <sz val="9"/>
            <rFont val="宋体"/>
            <family val="3"/>
            <charset val="134"/>
          </rPr>
          <t>作者:
（只罗列1对1，如1对多写到附加文档中）</t>
        </r>
      </text>
    </comment>
    <comment ref="N11" authorId="0" shapeId="0" xr:uid="{00000000-0006-0000-3C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4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3D01-000001000000}">
      <text>
        <r>
          <rPr>
            <sz val="9"/>
            <rFont val="宋体"/>
            <family val="3"/>
            <charset val="134"/>
          </rPr>
          <t>作者:
数据源超过6个表时，可以插入新的行</t>
        </r>
      </text>
    </comment>
    <comment ref="W2" authorId="0" shapeId="0" xr:uid="{00000000-0006-0000-3D01-000002000000}">
      <text>
        <r>
          <rPr>
            <sz val="9"/>
            <rFont val="宋体"/>
            <family val="3"/>
            <charset val="134"/>
          </rPr>
          <t>作者:
（只罗列1对1，如1对多写到附加文档中）</t>
        </r>
      </text>
    </comment>
    <comment ref="N11" authorId="0" shapeId="0" xr:uid="{00000000-0006-0000-3D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44.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3E01-000001000000}">
      <text>
        <r>
          <rPr>
            <sz val="9"/>
            <rFont val="宋体"/>
            <family val="3"/>
            <charset val="134"/>
          </rPr>
          <t>作者:
数据源超过6个表时，可以插入新的行</t>
        </r>
      </text>
    </comment>
    <comment ref="W2" authorId="0" shapeId="0" xr:uid="{00000000-0006-0000-3E01-000002000000}">
      <text>
        <r>
          <rPr>
            <sz val="9"/>
            <rFont val="宋体"/>
            <family val="3"/>
            <charset val="134"/>
          </rPr>
          <t>作者:
（只罗列1对1，如1对多写到附加文档中）</t>
        </r>
      </text>
    </comment>
    <comment ref="N11" authorId="0" shapeId="0" xr:uid="{00000000-0006-0000-3E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45.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3F01-000001000000}">
      <text>
        <r>
          <rPr>
            <sz val="9"/>
            <rFont val="宋体"/>
            <family val="3"/>
            <charset val="134"/>
          </rPr>
          <t>作者:
数据源超过6个表时，可以插入新的行</t>
        </r>
      </text>
    </comment>
    <comment ref="W2" authorId="0" shapeId="0" xr:uid="{00000000-0006-0000-3F01-000002000000}">
      <text>
        <r>
          <rPr>
            <sz val="9"/>
            <rFont val="宋体"/>
            <family val="3"/>
            <charset val="134"/>
          </rPr>
          <t>作者:
（只罗列1对1，如1对多写到附加文档中）</t>
        </r>
      </text>
    </comment>
    <comment ref="AB2" authorId="0" shapeId="0" xr:uid="{00000000-0006-0000-3F01-000003000000}">
      <text>
        <r>
          <rPr>
            <sz val="9"/>
            <rFont val="宋体"/>
            <family val="3"/>
            <charset val="134"/>
          </rPr>
          <t>作者:
（只罗列1对1，如1对多写到附加文档中）</t>
        </r>
      </text>
    </comment>
    <comment ref="N11" authorId="0" shapeId="0" xr:uid="{00000000-0006-0000-3F01-000004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46.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O2" authorId="0" shapeId="0" xr:uid="{00000000-0006-0000-4001-000001000000}">
      <text>
        <r>
          <rPr>
            <sz val="9"/>
            <rFont val="宋体"/>
            <family val="3"/>
            <charset val="134"/>
          </rPr>
          <t>作者:
数据源超过6个表时，可以插入新的行</t>
        </r>
      </text>
    </comment>
    <comment ref="W2" authorId="0" shapeId="0" xr:uid="{00000000-0006-0000-4001-000002000000}">
      <text>
        <r>
          <rPr>
            <sz val="9"/>
            <rFont val="宋体"/>
            <family val="3"/>
            <charset val="134"/>
          </rPr>
          <t>作者:
（只罗列1对1，如1对多写到附加文档中）</t>
        </r>
      </text>
    </comment>
    <comment ref="N11" authorId="0" shapeId="0" xr:uid="{00000000-0006-0000-40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47.xml><?xml version="1.0" encoding="utf-8"?>
<comments xmlns="http://schemas.openxmlformats.org/spreadsheetml/2006/main" xmlns:mc="http://schemas.openxmlformats.org/markup-compatibility/2006" xmlns:xr="http://schemas.microsoft.com/office/spreadsheetml/2014/revision" mc:Ignorable="xr">
  <authors>
    <author>g00285732</author>
  </authors>
  <commentList>
    <comment ref="K2" authorId="0" shapeId="0" xr:uid="{00000000-0006-0000-4301-000001000000}">
      <text>
        <r>
          <rPr>
            <sz val="9"/>
            <rFont val="宋体"/>
            <family val="3"/>
            <charset val="134"/>
          </rPr>
          <t>g00285732:
数据源超过6个表时，可以插入新的行</t>
        </r>
      </text>
    </comment>
    <comment ref="S2" authorId="0" shapeId="0" xr:uid="{00000000-0006-0000-4301-000002000000}">
      <text>
        <r>
          <rPr>
            <sz val="9"/>
            <rFont val="宋体"/>
            <family val="3"/>
            <charset val="134"/>
          </rPr>
          <t>g00285732:
（只罗列1对1，如1对多写到附加文档中）</t>
        </r>
      </text>
    </comment>
    <comment ref="J11" authorId="0" shapeId="0" xr:uid="{00000000-0006-0000-43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48.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4401-000001000000}">
      <text>
        <r>
          <rPr>
            <b/>
            <sz val="9"/>
            <rFont val="宋体"/>
            <family val="3"/>
            <charset val="134"/>
          </rPr>
          <t>作者:</t>
        </r>
        <r>
          <rPr>
            <sz val="9"/>
            <rFont val="宋体"/>
            <family val="3"/>
            <charset val="134"/>
          </rPr>
          <t xml:space="preserve">
数据源超过6个表时，可以插入新的行</t>
        </r>
      </text>
    </comment>
    <comment ref="S2" authorId="0" shapeId="0" xr:uid="{00000000-0006-0000-4401-000002000000}">
      <text>
        <r>
          <rPr>
            <b/>
            <sz val="9"/>
            <rFont val="宋体"/>
            <family val="3"/>
            <charset val="134"/>
          </rPr>
          <t>作者:</t>
        </r>
        <r>
          <rPr>
            <sz val="9"/>
            <rFont val="宋体"/>
            <family val="3"/>
            <charset val="134"/>
          </rPr>
          <t xml:space="preserve">
（只罗列1对1，如1对多写到附加文档中）</t>
        </r>
      </text>
    </comment>
    <comment ref="J11" authorId="0" shapeId="0" xr:uid="{00000000-0006-0000-44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49.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4501-000001000000}">
      <text>
        <r>
          <rPr>
            <b/>
            <sz val="9"/>
            <rFont val="宋体"/>
            <family val="3"/>
            <charset val="134"/>
          </rPr>
          <t>作者:</t>
        </r>
        <r>
          <rPr>
            <sz val="9"/>
            <rFont val="宋体"/>
            <family val="3"/>
            <charset val="134"/>
          </rPr>
          <t xml:space="preserve">
数据源超过6个表时，可以插入新的行</t>
        </r>
      </text>
    </comment>
    <comment ref="S2" authorId="0" shapeId="0" xr:uid="{00000000-0006-0000-4501-000002000000}">
      <text>
        <r>
          <rPr>
            <b/>
            <sz val="9"/>
            <rFont val="宋体"/>
            <family val="3"/>
            <charset val="134"/>
          </rPr>
          <t>作者:</t>
        </r>
        <r>
          <rPr>
            <sz val="9"/>
            <rFont val="宋体"/>
            <family val="3"/>
            <charset val="134"/>
          </rPr>
          <t xml:space="preserve">
（只罗列1对1，如1对多写到附加文档中）</t>
        </r>
      </text>
    </comment>
    <comment ref="J11" authorId="0" shapeId="0" xr:uid="{00000000-0006-0000-45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50.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4601-000001000000}">
      <text>
        <r>
          <rPr>
            <b/>
            <sz val="9"/>
            <rFont val="宋体"/>
            <family val="3"/>
            <charset val="134"/>
          </rPr>
          <t>作者:</t>
        </r>
        <r>
          <rPr>
            <sz val="9"/>
            <rFont val="宋体"/>
            <family val="3"/>
            <charset val="134"/>
          </rPr>
          <t xml:space="preserve">
数据源超过6个表时，可以插入新的行</t>
        </r>
      </text>
    </comment>
    <comment ref="S2" authorId="0" shapeId="0" xr:uid="{00000000-0006-0000-4601-000002000000}">
      <text>
        <r>
          <rPr>
            <b/>
            <sz val="9"/>
            <rFont val="宋体"/>
            <family val="3"/>
            <charset val="134"/>
          </rPr>
          <t>作者:</t>
        </r>
        <r>
          <rPr>
            <sz val="9"/>
            <rFont val="宋体"/>
            <family val="3"/>
            <charset val="134"/>
          </rPr>
          <t xml:space="preserve">
（只罗列1对1，如1对多写到附加文档中）</t>
        </r>
      </text>
    </comment>
    <comment ref="J11" authorId="0" shapeId="0" xr:uid="{00000000-0006-0000-46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5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4701-000001000000}">
      <text>
        <r>
          <rPr>
            <b/>
            <sz val="9"/>
            <rFont val="宋体"/>
            <family val="3"/>
            <charset val="134"/>
          </rPr>
          <t>作者:</t>
        </r>
        <r>
          <rPr>
            <sz val="9"/>
            <rFont val="宋体"/>
            <family val="3"/>
            <charset val="134"/>
          </rPr>
          <t xml:space="preserve">
数据源超过6个表时，可以插入新的行</t>
        </r>
      </text>
    </comment>
    <comment ref="S2" authorId="0" shapeId="0" xr:uid="{00000000-0006-0000-4701-000002000000}">
      <text>
        <r>
          <rPr>
            <b/>
            <sz val="9"/>
            <rFont val="宋体"/>
            <family val="3"/>
            <charset val="134"/>
          </rPr>
          <t>作者:</t>
        </r>
        <r>
          <rPr>
            <sz val="9"/>
            <rFont val="宋体"/>
            <family val="3"/>
            <charset val="134"/>
          </rPr>
          <t xml:space="preserve">
（只罗列1对1，如1对多写到附加文档中）</t>
        </r>
      </text>
    </comment>
    <comment ref="J11" authorId="0" shapeId="0" xr:uid="{00000000-0006-0000-47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5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4801-000001000000}">
      <text>
        <r>
          <rPr>
            <b/>
            <sz val="9"/>
            <rFont val="宋体"/>
            <family val="3"/>
            <charset val="134"/>
          </rPr>
          <t>作者:</t>
        </r>
        <r>
          <rPr>
            <sz val="9"/>
            <rFont val="宋体"/>
            <family val="3"/>
            <charset val="134"/>
          </rPr>
          <t xml:space="preserve">
数据源超过6个表时，可以插入新的行</t>
        </r>
      </text>
    </comment>
    <comment ref="S2" authorId="0" shapeId="0" xr:uid="{00000000-0006-0000-4801-000002000000}">
      <text>
        <r>
          <rPr>
            <b/>
            <sz val="9"/>
            <rFont val="宋体"/>
            <family val="3"/>
            <charset val="134"/>
          </rPr>
          <t>作者:</t>
        </r>
        <r>
          <rPr>
            <sz val="9"/>
            <rFont val="宋体"/>
            <family val="3"/>
            <charset val="134"/>
          </rPr>
          <t xml:space="preserve">
（只罗列1对1，如1对多写到附加文档中）</t>
        </r>
      </text>
    </comment>
    <comment ref="J11" authorId="0" shapeId="0" xr:uid="{00000000-0006-0000-48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5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4901-000001000000}">
      <text>
        <r>
          <rPr>
            <b/>
            <sz val="9"/>
            <rFont val="宋体"/>
            <family val="3"/>
            <charset val="134"/>
          </rPr>
          <t>作者:</t>
        </r>
        <r>
          <rPr>
            <sz val="9"/>
            <rFont val="宋体"/>
            <family val="3"/>
            <charset val="134"/>
          </rPr>
          <t xml:space="preserve">
数据源超过6个表时，可以插入新的行</t>
        </r>
      </text>
    </comment>
    <comment ref="S2" authorId="0" shapeId="0" xr:uid="{00000000-0006-0000-4901-000002000000}">
      <text>
        <r>
          <rPr>
            <b/>
            <sz val="9"/>
            <rFont val="宋体"/>
            <family val="3"/>
            <charset val="134"/>
          </rPr>
          <t>作者:</t>
        </r>
        <r>
          <rPr>
            <sz val="9"/>
            <rFont val="宋体"/>
            <family val="3"/>
            <charset val="134"/>
          </rPr>
          <t xml:space="preserve">
（只罗列1对1，如1对多写到附加文档中）</t>
        </r>
      </text>
    </comment>
    <comment ref="J11" authorId="0" shapeId="0" xr:uid="{00000000-0006-0000-49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54.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4A01-000001000000}">
      <text>
        <r>
          <rPr>
            <b/>
            <sz val="9"/>
            <rFont val="宋体"/>
            <family val="3"/>
            <charset val="134"/>
          </rPr>
          <t>作者:</t>
        </r>
        <r>
          <rPr>
            <sz val="9"/>
            <rFont val="宋体"/>
            <family val="3"/>
            <charset val="134"/>
          </rPr>
          <t xml:space="preserve">
数据源超过6个表时，可以插入新的行</t>
        </r>
      </text>
    </comment>
    <comment ref="S2" authorId="0" shapeId="0" xr:uid="{00000000-0006-0000-4A01-000002000000}">
      <text>
        <r>
          <rPr>
            <b/>
            <sz val="9"/>
            <rFont val="宋体"/>
            <family val="3"/>
            <charset val="134"/>
          </rPr>
          <t>作者:</t>
        </r>
        <r>
          <rPr>
            <sz val="9"/>
            <rFont val="宋体"/>
            <family val="3"/>
            <charset val="134"/>
          </rPr>
          <t xml:space="preserve">
（只罗列1对1，如1对多写到附加文档中）</t>
        </r>
      </text>
    </comment>
    <comment ref="J11" authorId="0" shapeId="0" xr:uid="{00000000-0006-0000-4A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55.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4B01-000001000000}">
      <text>
        <r>
          <rPr>
            <b/>
            <sz val="9"/>
            <rFont val="宋体"/>
            <family val="3"/>
            <charset val="134"/>
          </rPr>
          <t>作者:</t>
        </r>
        <r>
          <rPr>
            <sz val="9"/>
            <rFont val="宋体"/>
            <family val="3"/>
            <charset val="134"/>
          </rPr>
          <t xml:space="preserve">
数据源超过6个表时，可以插入新的行</t>
        </r>
      </text>
    </comment>
    <comment ref="S2" authorId="0" shapeId="0" xr:uid="{00000000-0006-0000-4B01-000002000000}">
      <text>
        <r>
          <rPr>
            <b/>
            <sz val="9"/>
            <rFont val="宋体"/>
            <family val="3"/>
            <charset val="134"/>
          </rPr>
          <t>作者:</t>
        </r>
        <r>
          <rPr>
            <sz val="9"/>
            <rFont val="宋体"/>
            <family val="3"/>
            <charset val="134"/>
          </rPr>
          <t xml:space="preserve">
（只罗列1对1，如1对多写到附加文档中）</t>
        </r>
      </text>
    </comment>
    <comment ref="J11" authorId="0" shapeId="0" xr:uid="{00000000-0006-0000-4B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56.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4C01-000001000000}">
      <text>
        <r>
          <rPr>
            <b/>
            <sz val="9"/>
            <rFont val="宋体"/>
            <family val="3"/>
            <charset val="134"/>
          </rPr>
          <t>作者:</t>
        </r>
        <r>
          <rPr>
            <sz val="9"/>
            <rFont val="宋体"/>
            <family val="3"/>
            <charset val="134"/>
          </rPr>
          <t xml:space="preserve">
数据源超过6个表时，可以插入新的行</t>
        </r>
      </text>
    </comment>
    <comment ref="S2" authorId="0" shapeId="0" xr:uid="{00000000-0006-0000-4C01-000002000000}">
      <text>
        <r>
          <rPr>
            <b/>
            <sz val="9"/>
            <rFont val="宋体"/>
            <family val="3"/>
            <charset val="134"/>
          </rPr>
          <t>作者:</t>
        </r>
        <r>
          <rPr>
            <sz val="9"/>
            <rFont val="宋体"/>
            <family val="3"/>
            <charset val="134"/>
          </rPr>
          <t xml:space="preserve">
（只罗列1对1，如1对多写到附加文档中）</t>
        </r>
      </text>
    </comment>
    <comment ref="J11" authorId="0" shapeId="0" xr:uid="{00000000-0006-0000-4C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57.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4D01-000001000000}">
      <text>
        <r>
          <rPr>
            <b/>
            <sz val="9"/>
            <rFont val="宋体"/>
            <family val="3"/>
            <charset val="134"/>
          </rPr>
          <t>作者:</t>
        </r>
        <r>
          <rPr>
            <sz val="9"/>
            <rFont val="宋体"/>
            <family val="3"/>
            <charset val="134"/>
          </rPr>
          <t xml:space="preserve">
数据源超过6个表时，可以插入新的行</t>
        </r>
      </text>
    </comment>
    <comment ref="S2" authorId="0" shapeId="0" xr:uid="{00000000-0006-0000-4D01-000002000000}">
      <text>
        <r>
          <rPr>
            <b/>
            <sz val="9"/>
            <rFont val="宋体"/>
            <family val="3"/>
            <charset val="134"/>
          </rPr>
          <t>作者:</t>
        </r>
        <r>
          <rPr>
            <sz val="9"/>
            <rFont val="宋体"/>
            <family val="3"/>
            <charset val="134"/>
          </rPr>
          <t xml:space="preserve">
（只罗列1对1，如1对多写到附加文档中）</t>
        </r>
      </text>
    </comment>
    <comment ref="J11" authorId="0" shapeId="0" xr:uid="{00000000-0006-0000-4D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58.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4E01-000001000000}">
      <text>
        <r>
          <rPr>
            <b/>
            <sz val="9"/>
            <rFont val="宋体"/>
            <family val="3"/>
            <charset val="134"/>
          </rPr>
          <t>作者:</t>
        </r>
        <r>
          <rPr>
            <sz val="9"/>
            <rFont val="宋体"/>
            <family val="3"/>
            <charset val="134"/>
          </rPr>
          <t xml:space="preserve">
数据源超过6个表时，可以插入新的行</t>
        </r>
      </text>
    </comment>
    <comment ref="S2" authorId="0" shapeId="0" xr:uid="{00000000-0006-0000-4E01-000002000000}">
      <text>
        <r>
          <rPr>
            <b/>
            <sz val="9"/>
            <rFont val="宋体"/>
            <family val="3"/>
            <charset val="134"/>
          </rPr>
          <t>作者:</t>
        </r>
        <r>
          <rPr>
            <sz val="9"/>
            <rFont val="宋体"/>
            <family val="3"/>
            <charset val="134"/>
          </rPr>
          <t xml:space="preserve">
（只罗列1对1，如1对多写到附加文档中）</t>
        </r>
      </text>
    </comment>
    <comment ref="J11" authorId="0" shapeId="0" xr:uid="{00000000-0006-0000-4E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comments259.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K2" authorId="0" shapeId="0" xr:uid="{00000000-0006-0000-5001-000001000000}">
      <text>
        <r>
          <rPr>
            <sz val="9"/>
            <rFont val="宋体"/>
            <family val="3"/>
            <charset val="134"/>
          </rPr>
          <t>作者:
数据源超过6个表时，可以插入新的行</t>
        </r>
      </text>
    </comment>
    <comment ref="S2" authorId="0" shapeId="0" xr:uid="{00000000-0006-0000-5001-000002000000}">
      <text>
        <r>
          <rPr>
            <sz val="9"/>
            <rFont val="宋体"/>
            <family val="3"/>
            <charset val="134"/>
          </rPr>
          <t>作者:
（只罗列1对1，如1对多写到附加文档中）</t>
        </r>
      </text>
    </comment>
    <comment ref="J11" authorId="0" shapeId="0" xr:uid="{00000000-0006-0000-5001-000003000000}">
      <text>
        <r>
          <rPr>
            <sz val="9"/>
            <rFont val="宋体"/>
            <family val="3"/>
            <charset val="134"/>
          </rPr>
          <t>zhaoshiqiu:
匹配：本地和基线匹配
基线特有：基线比本地多出的字段
本地扩充：本地比基线多出的字段
废弃：基线有，但确认废弃的字段</t>
        </r>
      </text>
    </comment>
  </commentList>
</comments>
</file>

<file path=xl/sharedStrings.xml><?xml version="1.0" encoding="utf-8"?>
<sst xmlns="http://schemas.openxmlformats.org/spreadsheetml/2006/main" count="169120" uniqueCount="20035">
  <si>
    <t>计数项:主题域</t>
  </si>
  <si>
    <t>模块</t>
  </si>
  <si>
    <t>汇总</t>
  </si>
  <si>
    <t>财务</t>
  </si>
  <si>
    <t>话单</t>
  </si>
  <si>
    <t>家庭客户</t>
  </si>
  <si>
    <t>竞争对手</t>
  </si>
  <si>
    <t>宽带用户</t>
  </si>
  <si>
    <t>区域化</t>
  </si>
  <si>
    <t>渠道</t>
  </si>
  <si>
    <t>实名制用户</t>
  </si>
  <si>
    <t>校园用户</t>
  </si>
  <si>
    <t>用户</t>
  </si>
  <si>
    <t>终端</t>
  </si>
  <si>
    <t>总计</t>
  </si>
  <si>
    <t>行标签</t>
  </si>
  <si>
    <t>计数项:序号</t>
  </si>
  <si>
    <t>1个人客户</t>
  </si>
  <si>
    <t>1.1个人客户基本信息</t>
  </si>
  <si>
    <t>2集团客户</t>
  </si>
  <si>
    <t>2.1集团客户基本信息</t>
  </si>
  <si>
    <t>2.2集团客户业务使用</t>
  </si>
  <si>
    <t>2.3集团客户产品订购</t>
  </si>
  <si>
    <t>2.4集团客户收入</t>
  </si>
  <si>
    <t>3家庭客户</t>
  </si>
  <si>
    <t>3.1家庭客户基本信息</t>
  </si>
  <si>
    <t>3.2家庭客户业务使用</t>
  </si>
  <si>
    <t>4用户</t>
  </si>
  <si>
    <t>4.1用户基本信息</t>
  </si>
  <si>
    <t>4.2用户业务使用</t>
  </si>
  <si>
    <t>4.3用户渠道接触</t>
  </si>
  <si>
    <t>4.4用户位置</t>
  </si>
  <si>
    <t>4.5用户产品订购</t>
  </si>
  <si>
    <t>4.6用户交往圈</t>
  </si>
  <si>
    <t>4.7用户账务</t>
  </si>
  <si>
    <t>4.8用户终端使用</t>
  </si>
  <si>
    <t>5竞争对手</t>
  </si>
  <si>
    <t>5.1竞争对手用户基本信息</t>
  </si>
  <si>
    <t>5.2竞争对手业务量</t>
  </si>
  <si>
    <t>5.3竞争对手交往圈</t>
  </si>
  <si>
    <t>6产品</t>
  </si>
  <si>
    <t>6.1产品基本信息</t>
  </si>
  <si>
    <t>7终端</t>
  </si>
  <si>
    <t>7.1终端基本信息</t>
  </si>
  <si>
    <t>7.2终端使用</t>
  </si>
  <si>
    <t>7.3终端销售</t>
  </si>
  <si>
    <t>8渠道</t>
  </si>
  <si>
    <t>8.1渠道基本信息</t>
  </si>
  <si>
    <t>8.2渠道业务量</t>
  </si>
  <si>
    <t>序号</t>
  </si>
  <si>
    <t>主题域</t>
  </si>
  <si>
    <t>主题子域</t>
  </si>
  <si>
    <t>实体中文名称(标准化后)</t>
  </si>
  <si>
    <t>实体英文名称</t>
  </si>
  <si>
    <t>链接</t>
  </si>
  <si>
    <t>周期</t>
  </si>
  <si>
    <t>分析对象</t>
  </si>
  <si>
    <t>主键</t>
  </si>
  <si>
    <t>视角</t>
  </si>
  <si>
    <t>对应基线表名</t>
  </si>
  <si>
    <t>任务时间</t>
  </si>
  <si>
    <t>变更时间</t>
  </si>
  <si>
    <t>完成时间</t>
  </si>
  <si>
    <t>代码行数</t>
  </si>
  <si>
    <t>实际完成行数(测试后)</t>
  </si>
  <si>
    <t>完成率</t>
  </si>
  <si>
    <t>任务进度</t>
  </si>
  <si>
    <t>对应老系统表名</t>
  </si>
  <si>
    <t>依赖关系(添加数据流后修改)</t>
  </si>
  <si>
    <t>实际完成率</t>
  </si>
  <si>
    <t>依赖情况</t>
  </si>
  <si>
    <t>新系统依赖</t>
  </si>
  <si>
    <t>前驱个数</t>
  </si>
  <si>
    <t>备注</t>
  </si>
  <si>
    <t>处理规则</t>
  </si>
  <si>
    <t>是否核心模型</t>
  </si>
  <si>
    <t>支撑应用</t>
  </si>
  <si>
    <t>电子渠道业务办理日表</t>
  </si>
  <si>
    <t>ti_uc_elec_busi_oper_d</t>
  </si>
  <si>
    <t>是</t>
  </si>
  <si>
    <t>日</t>
  </si>
  <si>
    <t>手机号码、渠道类型、业务类型</t>
  </si>
  <si>
    <t>接触</t>
  </si>
  <si>
    <t>无基线对应</t>
  </si>
  <si>
    <t>1100+1100</t>
  </si>
  <si>
    <t>hwkr.tr_sc_192_elec_serv_d_mid1</t>
  </si>
  <si>
    <t>将客服话费查询日汇总
客服人工业务日汇总2个汇总数据加进去
hwmk.tml_rs_chn_sms10086_d
hwmk.tml_rs_chn_wap_d
hwmk.tml_rs_chn_net_user_d
hwmk.tml_rs_chn_print_d
hwmk.tml_rs_chn_autotelfee_d
hwmk.tml_rs_chn_autocall_d
hwmk.tml_rs_chn_manu_d
hwkr.tr_sj_175_add_d 旗舰店
hwkr.tr_sc_741_weixin_busi_d 微信
hwdw.tw_ci_wob_msg
hwdw.tb_dic_ci_sob_opercode
hwdw.tw_ci_oper_log
hwdw.tb_dic_func_code
hwdw.tw_rt_cus_login_msg
hwmk.tml_rs_chn_op_list_d
hwcb.tb_det_ch_2013_ele_op_code
hwcb.tb_det_channel_kind
hwcb.tb_det_ch_2009_sms_servtype
hwdw.tw_rt_fin_login_opr
hwdw.tw_dic_chg_login_msg
hwcb.tb_det_ch_2009_net_servtype
hwcb.tb_det_ch_2009_prt_servtype
hwcb.tb_det_ch_2009_cs_zd_servtype</t>
  </si>
  <si>
    <t xml:space="preserve">pr_sc_226_entity_chnl_m 中
hwdw.tw_rt_fin_login_opr          找不到表
hwdw.tw_dic_chg_login_msg          找不到表
hwkr.tr_sc_226_entity_chnl_m       找不到表
pr_sc_192_elec_serv_d 中：
hwmk.tml_rs_chn_sms10086_d          找不到
hwmk.tml_rs_chn_wap_d               找不到
hwcb.tb_det_ch_2009_wap_servtype    未完成
hwmk.tml_rs_chn_net_user_d          找不到
hwmk.tml_rs_chn_print_d             找不到
hwmk.tml_rs_chn_autotelfee_d        找不到
hwmk.tml_rs_chn_autocall_d          找不到
hwmk.tml_rs_chn_manu_d              找不到
hwcb.tb_det_ch_2009_cs_rg_servtype  未完成
hwkr.tr_sj_175_add_d                找不到
hwkr.tr_sc_741_weixin_busi_d        找不到
hwdw.tw_ci_wob_msg                  找不到
hwdw.tw_ci_oper_log                 找不到
hwmk.tml_rs_chn_op_list_d           找不到
</t>
  </si>
  <si>
    <t xml:space="preserve">   statis_date   ,     --统计日期
   channel_type   ,     --渠道类型
   area_code   ,     --地市区号
   serv_type   ,     --渠道类型
   pay_flag   ,     --缴费标识
   busi_count   ,     --电子渠道业务量
   ch_busi_count         --实体渠道业务办理</t>
  </si>
  <si>
    <t>kr下沉</t>
  </si>
  <si>
    <t>统计各电渠活跃明细、新媒体渠道偏好</t>
  </si>
  <si>
    <t>渠道业务办理量汇总月表</t>
  </si>
  <si>
    <t>ti_cs_busi_oper_m</t>
  </si>
  <si>
    <t>月</t>
  </si>
  <si>
    <t>办理渠道、品牌、业务类型</t>
  </si>
  <si>
    <t>574+514</t>
  </si>
  <si>
    <t>7-23：完成</t>
  </si>
  <si>
    <t>hwmk.tml_rs_chn_serv_m
hwmk.tml_rs_chn_service_m</t>
  </si>
  <si>
    <t>hwmk.tmm_ci_user_m
hwmk.tml_rs_chn_pay_info_m
hwdw.tw_rt_cus_login_msg
hwcb.tb_det_ch_2010_ele_op_code
hwdw.tw_ci_air_cost_log_info
hwdw.tw_ci_vc_agt_base
hwdw.tw_rs_channel_info
hwmk.tml_rs_dev_sale_d
hwmk.tml_rs_chn_op_list_m
hwcb.tb_det_ch_2013_ele_op_code</t>
  </si>
  <si>
    <t>hwmk.tmm_ci_user_m
hwdw.tw_ac_pay--未找到
hwdw.tw_sc_user--未找到
hwdw.tw_rs_fee_card--未找到
hwmk.tml_rs_dev_sale_d
hwdw.tw_rs_dev--未完成
hwdw.tw_rt_fin_login_opr--未找到
hwcb.tb_det_ch_op_code--未完成
hwmk.tml_rs_chn_pay_info_m
hwdw.tw_ci_air_cost_log_info--未找到
hwdw.tw_ci_vc_agt_base--未找到
hwmk.tml_rs_chn_op_list_m
hwcb.tb_det_ch_2013_ele_op_code</t>
  </si>
  <si>
    <t>hwbds.dm_chnl_oper_code
hwbds.tb_am_paymnt_record_d
hwbds.tb_ch_manage_org_code_d
hwbds.tb_co_unf_contct_info_d
hwbds.tb_dm_eplyid_conf_info_d
hwbds.tb_se_res_sell_card_info_d
hwcis.ti_cb_org_rel_d
hwcis.ti_tb_device_m
hwcis.ti_tm_mngr_plat_ext_d
hwcis.ti_ue_base_d
hwcis.ti_ue_vw_user_info_m</t>
  </si>
  <si>
    <t>1、应用热度34，有迁移范围内应用使用
2、时间都是1号21点出来，原则上可以合并
3、将hwmk.tml_rs_chn_serv_m、hwmk.tml_rs_chn_service_m2个表的业务都纳入到该cis，做并集（有一个指标重合）</t>
  </si>
  <si>
    <t>横向合并</t>
  </si>
  <si>
    <t>ti_uc_serv_assess_m</t>
  </si>
  <si>
    <t>用户业务办理评价月表</t>
  </si>
  <si>
    <t>手机号码</t>
  </si>
  <si>
    <t>7-28：完成</t>
  </si>
  <si>
    <t>基线</t>
  </si>
  <si>
    <t>基线融合</t>
  </si>
  <si>
    <t>统计用户对渠道的满意程度</t>
  </si>
  <si>
    <t>ti_uc_serv_query_m</t>
  </si>
  <si>
    <t>用户业务查询月表</t>
  </si>
  <si>
    <t>统计用户在电渠查询频繁度，反应用户渠道偏好和资费敏感</t>
  </si>
  <si>
    <t>ti_uc_contct_info_m</t>
  </si>
  <si>
    <t>用户接触信息月表</t>
  </si>
  <si>
    <t>统计客户在各渠道业务办理，业务查询、缴费次数、营销次数等情况</t>
  </si>
  <si>
    <t>ti_cs_user_dev_m</t>
  </si>
  <si>
    <t>渠道用户发展量月表</t>
  </si>
  <si>
    <t>使用</t>
  </si>
  <si>
    <t>7-11：完成</t>
  </si>
  <si>
    <t>hwcis.ti_cb_info_d
hwcis.ti_ua_bill_discnt_m
hwcis.ti_ua_owe_info_m
hwcis.ti_ue_basic_info_m
hwcis.ti_ut_tdlte_info_m</t>
  </si>
  <si>
    <t>渠道发展用户的质量</t>
  </si>
  <si>
    <t>ti_cs_heath_qualty_info_m</t>
  </si>
  <si>
    <t>渠道健康度与用户质量月表</t>
  </si>
  <si>
    <t>统计渠道是否违规操作，体现渠道的健康发展</t>
  </si>
  <si>
    <t>ti_cs_busi_handle_info_m</t>
  </si>
  <si>
    <t>渠道业务办理量月表</t>
  </si>
  <si>
    <t>7-27：完成100%</t>
  </si>
  <si>
    <t>渠道级重点业务办理情况</t>
  </si>
  <si>
    <t>渠道组织机构关系日表</t>
  </si>
  <si>
    <t>ti_cb_org_rel_d</t>
  </si>
  <si>
    <t>特征</t>
  </si>
  <si>
    <t>6-30：完成</t>
  </si>
  <si>
    <t>hwdw.tb_dict_channel_group
hwdw.tb_dict_channel_area
hwdw.tb_dict_channel_district</t>
  </si>
  <si>
    <t>hwdw.tw_rt_chg_grp_msg_day
hwcb.tb_det_channel_kind
hwdw.tw_rs_channel_group
hwdw.tb_dict_channel_area
hwcb.tb_det_district
hwdw.tb_dic_district
hwdw.tb_dict_channel_district
hwdw.tb_det_channel
hwcb.tb_det_area
hwdw.tb_dict_channel_type</t>
  </si>
  <si>
    <t>hwdw.tw_rt_chg_grp_msg_day
hwcb.tb_det_channel_kind
hwdw.tw_rs_channel_group
hwcb.tb_det_district
hwdw.tb_dic_district--标记有问题，未备注问题
hwdw.tb_dict_channel_district--未找到
hwdw.tb_det_channel--老表字段与存储过程所需完全不符合
hwcb.tb_det_area
hwdw.tb_dict_channel_area--未找到
hwdw.tb_dict_channel_group--未找到</t>
  </si>
  <si>
    <t>hwbds.dm_chnl_kind
hwbds.dm_chnl_type
hwbds.dm_region
hwbds.tb_ch_chnl_d
hwbds.tb_ch_manage_org_code_d
hwcis.ti_cb_org_rel_d</t>
  </si>
  <si>
    <t>1、应用热度518
2、无收敛,主要构建父子关系</t>
  </si>
  <si>
    <t>dw上浮</t>
  </si>
  <si>
    <t>ti_uc_self_tmnl_busi_oper_d</t>
  </si>
  <si>
    <t>自助终端业务办理日表</t>
  </si>
  <si>
    <t>手机号码、业务编码</t>
  </si>
  <si>
    <t>新增</t>
  </si>
  <si>
    <t>7-24：完成</t>
  </si>
  <si>
    <t>hwmk.tml_rs_chn_print_d</t>
  </si>
  <si>
    <t>hwmk.tmm_ci_user_basic_d
hwdw.tw_ci_print_info
hwdw.tw_ac_pay
hwdw.tw_rt_cus_login_msg
hwdw.tw_rt_fin_login_opr
ti_cb_info_rel_d
hwcb.tb_det_ch_2009_prt_servtype</t>
  </si>
  <si>
    <t>hwmk.tmm_ci_user_basic_d
hwdw.tw_ci_print_info
hwdw.tb_dic_h1h2h3_code_alloc
hwcb.tb_det_area
hwcb.tb_det_mobile_segment
hwdw.tw_ac_pay
hwdw.tw_rt_cus_login_msg
hwdw.tw_dic_chg_login_msg
hwdw.tw_rt_fin_login_opr
hwdw.tb_dict_channel_group
hwcb.tb_det_ch_2009_prt_servtype</t>
  </si>
  <si>
    <t>hwbds.dm_2009_prt_busi_type
hwbds.tb_am_paymnt_record_d
hwbds.tb_co_unf_contct_info_d
hwcis.ti_cb_staff_info_d</t>
  </si>
  <si>
    <r>
      <rPr>
        <b/>
        <sz val="9"/>
        <rFont val="宋体"/>
        <family val="3"/>
        <charset val="134"/>
      </rPr>
      <t>去掉基本属性</t>
    </r>
    <r>
      <rPr>
        <sz val="9"/>
        <rFont val="宋体"/>
        <family val="3"/>
        <charset val="134"/>
      </rPr>
      <t xml:space="preserve">
1、应用热度89</t>
    </r>
  </si>
  <si>
    <t>模型平移</t>
  </si>
  <si>
    <t>统计在自助营业厅下办理各业务明细</t>
  </si>
  <si>
    <t>ti_uc_auto_call_busi_oper_d</t>
  </si>
  <si>
    <t>热线自动业务办理日表</t>
  </si>
  <si>
    <t>手机号码、主被叫号码、业务名称</t>
  </si>
  <si>
    <t>ti_r_co_serv_appraise_m</t>
  </si>
  <si>
    <t>7-17：完成</t>
  </si>
  <si>
    <t>hwmk.tml_rs_chn_autocall_d</t>
  </si>
  <si>
    <t>hwdw.tw_cs_auto_call_log
hwdw.tb_dic_cs_auto_operate_result
hwdw.tw_ac_pay
hwdw.tw_ci_back_pay_mk
hwdw.tw_ci_bank_user_auto_pay
hwdw.tw_ci_fee_order_zb0086</t>
  </si>
  <si>
    <t xml:space="preserve">hwdw.tw_cs_auto_call_log
hwdw.tb_dic_cs_auto_operate_result
hwdw.tb_dic_h1h2h3_code_alloc
hwmk.tmm_ci_user_basic_d
hwcb.tb_det_area
hwcb.tb_det_mobile_segment
hwdw.tw_ac_pay
hwdw.tw_ci_back_pay_mk
hwdw.tw_ci_bank_user_auto_pay
hwdw.tw_ci_fee_order_zb0086
</t>
  </si>
  <si>
    <t>hwbds.dm_area
hwbds.dm_cs_auto_oper_result
hwbds.dm_seg_no
hwbds.tb_am_paymnt_record_d
hwbds.tb_bu_auto_pay_info_d
hwbds.tb_co_auto_busi_log_d
hwbds.tb_co_pay_order_d
hwbds.tb_dm_acct_book_type_d
hwbds.tb_dm_seg_assign_d
hwcis.ti_ue_basic_info_d</t>
  </si>
  <si>
    <t>去掉基本属性
1、应用热度87</t>
  </si>
  <si>
    <t>统计热线自动业务办理明细</t>
  </si>
  <si>
    <t>竞争对手通信信息月表</t>
  </si>
  <si>
    <t>ti_rs_opp_comm_m</t>
  </si>
  <si>
    <t>竞争对手号码</t>
  </si>
  <si>
    <t>ti_r_rs_cust_busi_info_m</t>
  </si>
  <si>
    <t>7-19：完成</t>
  </si>
  <si>
    <t>HWMK.TMM_CI_OPP_SPENDING_M</t>
  </si>
  <si>
    <t>hwmk.tmm_ci_opp_spending_d(月初到月末)
hwmk.tmm_ci_opp_user_d(月末)
hwdw.tw_rs_un_segment
hwcb.tb_det_call_duration_range
hwcb.tb_det_call_count_range
hwcb.tb_det_sms_count_range
hwcb.tb_det_spending_range
hwdw.tw_rs_pas_segment</t>
  </si>
  <si>
    <t>hwmk.tmm_ci_opp_spending_d
hwmk.tmm_ci_opp_user_d
hwcb.tb_det_call_duration_range
hwcb.tb_det_call_count_range
hwcb.tb_det_sms_count_range
hwcb.tb_det_spending_range</t>
  </si>
  <si>
    <t>hwcis.ti_rb_opp_info_d
hwcis.ti_rb_opp_seg_no_report_d
hwcis.ti_rs_opp_comm_d</t>
  </si>
  <si>
    <t>从日表中，月初到月末的日数据进行汇总统计，整月的日表数据总量约为1.2亿，月汇总后数据量为927万。存在13个后继程序。</t>
  </si>
  <si>
    <t>MK保留</t>
  </si>
  <si>
    <t>竞争对手信息日表</t>
  </si>
  <si>
    <t>ti_rb_opp_info_d</t>
  </si>
  <si>
    <t>ti_r_rb_cust_base_info_d</t>
  </si>
  <si>
    <t>HWMK.TMM_CI_OPP_USER_D</t>
  </si>
  <si>
    <t>hwmk.tmm_ci_opp_spending_d
hwmk.tmm_ci_opp_user_d(上一天)
hwdw.tw_rs_opp_segment
hwdw.tw_rs_unmobile_segment</t>
  </si>
  <si>
    <t>hwmk.tmm_ci_opp_spending_d
hwmk.tmm_ci_opp_user_d
hwdw.tw_rs_opp_segment
hwdw.tw_rs_unmobile_segment</t>
  </si>
  <si>
    <t>hwcis.ti_rb_opp_info_d
hwcis.ti_rb_opp_seg_no_d
hwcis.ti_rb_opp_seg_no_report_d
hwcis.ti_rs_opp_comm_d</t>
  </si>
  <si>
    <t>通过筛选短信和语音话单中对端号码品牌为联通小灵通、联通GSM、电信CDMA的记录，作为竞争对手的通话记录</t>
  </si>
  <si>
    <t>市场份额监控分析
移动、竞争对手新增客户数分析</t>
  </si>
  <si>
    <t>竞争对手交往圈信息月表</t>
  </si>
  <si>
    <t>ti_rr_opp_cycle_info_m</t>
  </si>
  <si>
    <t>关联</t>
  </si>
  <si>
    <t>ti_rr_cust_cycle_info_m</t>
  </si>
  <si>
    <t>7-12：完成</t>
  </si>
  <si>
    <t>ti_ub_sms_dtl_d
ti_ur_gsm_circle_m</t>
  </si>
  <si>
    <t>基线特有</t>
  </si>
  <si>
    <t>hwcis.ti_rb_opp_info_m
hwcis.ti_ur_gsm_circle_m</t>
  </si>
  <si>
    <t>异网客户反抢；或者防止竞争对手反抢我方用户等</t>
  </si>
  <si>
    <t>MK新增</t>
  </si>
  <si>
    <t>ti_rb_opp_seg_no_d</t>
  </si>
  <si>
    <t>竞争对手号段日表</t>
  </si>
  <si>
    <t>竞争对手号段</t>
  </si>
  <si>
    <t>位置</t>
  </si>
  <si>
    <t>HWDW.TW_RS_OPP_SEGMENT</t>
  </si>
  <si>
    <t>hwmk.tmh_vc_opp_segment_m
hwdw.tw_rs_pas_segment
hwdw.tw_rs_un_segment
hwdw.tw_rs_unmobile_segment
hwdw.tb_dic_area
hwdw.tb_dic_h1h2h3_code_alloc
hwdw.tb_dict_opp_segment</t>
  </si>
  <si>
    <t>程序逻辑复杂，且用到两个FOR循环，需要专家分析。</t>
  </si>
  <si>
    <t>hwbds.dm_opp_seq_no
hwbds.tb_dm_region_code_d
hwcis.ti_rb_opp_seg_no_d
hwcis.ti_rb_opp_seg_no_jms_m
hwcis.ti_rb_opp_seg_no_report_d</t>
  </si>
  <si>
    <t>分别从全国号段表（hwdw.tb_dic_h1h2h3_code_alloc）、地市上报号段表（hwdw.tw_rs_pas_segment、hwdw.tw_rs_un_segment）、佳木斯号段表（hwmk.tmh_vc_opp_segment_m：根据与移动通话情况判定竞争对手号段的归属地域）获取号段并生成9位号段数据更新（替换或新增）到号段表中。若全国号段表和地市上报号段中有重复的号码，则以地市上报的号段为准。</t>
  </si>
  <si>
    <t>DW上浮</t>
  </si>
  <si>
    <t>竞争对手归属判定(类似移动用户的开户归属)</t>
  </si>
  <si>
    <t>虚欠费月表</t>
  </si>
  <si>
    <t>ti_ua_virtu_owe_m</t>
  </si>
  <si>
    <t>用户标识 + 账户标识 + 明细帐目</t>
  </si>
  <si>
    <t>价值</t>
  </si>
  <si>
    <t>HWKR.TR_JT_CW_VIRTUAL_OWE_M</t>
  </si>
  <si>
    <t>hwdw.tw_ac_cust_owe
hwcb.tb_det_grp_detail_code
hwdw.tw_ci_grp_user_msg
hwdw.tw_ac_cust_owe_td
hwkr.tr_sc_user_add_td
hwkr.tr_jt_cw_detail_code_td</t>
  </si>
  <si>
    <t>hwbds.dm_cw_detail_code_td
hwbds.dm_group_detail
hwbds.tb_am_bill_dtl_resv_m
hwbds.tb_su_user_info_d
hwcis.ti_ua_bill_source_m
hwcis.ti_ue_basic_info_m
hwcis.ti_ue_brodbd_info_all_m</t>
  </si>
  <si>
    <t>kr下沉。主要在欠费分析专题中使用。</t>
  </si>
  <si>
    <t>KR下沉</t>
  </si>
  <si>
    <t>SP欠费回收月表</t>
  </si>
  <si>
    <t>ti_ua_sp_owe_back_m</t>
  </si>
  <si>
    <t>用户标识 + SP费用代码</t>
  </si>
  <si>
    <t>HWKR.TR_JT_CW_SP_REDUCE_BACK_M</t>
  </si>
  <si>
    <t>hwdw.tw_ci_dsp_cust_pay@hbidw
hwdw.tw_ci_dsp_cust_pay
hwdw.tw_ac_writeoff_det_record@hbidw
hwdw.tw_ac_writeoff_det_record
hwkr.tr_jt_sp_comp_sp_m
hwkr.tr_jt_sp_loc_sp_m
hwkr.tr_jt_cw_info_rate m
hwmk.tml_jk_product_m
hwmk.tmm_ci_user_basic_m</t>
  </si>
  <si>
    <t>hwdw.tw_ci_dsp_cust_pay
hwdw.tw_ac_writeoff_det_record
hwkr.tr_jt_sp_comp_sp_m
hwkr.tr_jt_sp_loc_sp_m
hwkr.tr_jt_cw_info_rate
hwmk.tml_jk_product_m
hwmk.tmm_ci_user_basic_m
hwdw.tw_rt_cus_user_dead_mid</t>
  </si>
  <si>
    <t>hwbds.tb_am_sp_bill_info_m
hwbds.tb_am_write_off_m
hwbds.tb_dm_cw_info_rate_m
hwbds.tb_dm_jt_sp_comp_m
hwbds.tb_jt_sp_loc_sp_m
hwcis.ti_eo_prod_order_m
hwcis.ti_ua_sp_owe_back_m
hwcis.ti_ue_basic_info_m</t>
  </si>
  <si>
    <t>kr下沉
后续应用65个，下沉。</t>
  </si>
  <si>
    <t>用户积分兑换日表</t>
  </si>
  <si>
    <t>ti_ua_score_exchge_d</t>
  </si>
  <si>
    <t>用户标识</t>
  </si>
  <si>
    <t xml:space="preserve"> hwdw.tw_ci_mark_trans_opr BOSS作废-经分有后续待确认影响,hwdw.tw_ci_tobmark_product_msg  BOSS作废-经分有后续待确认影响,待BOSS确认</t>
  </si>
  <si>
    <t>HWMK.TML_BI_SCORE_CHANGE_D</t>
  </si>
  <si>
    <t>hwdw.tw_ci_ur_scoreuse_rd@hbidw
hwdw.tw_ci_ur_scoreuse_rd
hwdw.tw_ci_act_markopr_recd@hbidw
hwdw.tw_ci_act_markopr_recd
hwdw.tw_ci_ur_eeinfo
hwdw.tw_rt_cus_mark_opr
hwdw.tw_rt_cus_mark_opr@hbidw
hwdw.tw_ci_mark_trans_opr
hwdw.tw_ci_mark_trans_opr@hbidw
hwdw.tw_ci_tob_mark_order_info
hwdw.tw_ci_mark_item_list b
hwdw.tw_ci_tobmark_product_msg
hwdw.tw_ci_mark_manage_msg
hwdw.tw_ci_mark_order_msg
hwmk.tmm_ci_user_basic_d
hwdw.tb_dic_score_exg_rule
hwdw.tw_ci_act_markcode_dict</t>
  </si>
  <si>
    <t>短信交往圈人数</t>
  </si>
  <si>
    <t>用户积分平衡明细(分新增和离网)月表</t>
  </si>
  <si>
    <t>ti_ua_score_balanc_m</t>
  </si>
  <si>
    <t>用户标识 + 积分类型</t>
  </si>
  <si>
    <t>7-13:完成</t>
  </si>
  <si>
    <t>HWMK.TML_BI_SCORE_LEAVEUSER_M</t>
  </si>
  <si>
    <t>hwdw.tw_ci_mark_computer
hwdw.tw_ci_extrulevalue_info
hwdw.tw_ci_act_custmark_dead
hwmk.tml_bi_score_nochan_m
hwmk.tmm_ci_user_m</t>
  </si>
  <si>
    <t>hwbds.tb_am_cust_score_sn_d
hwcis.ti_ue_basic_info_m</t>
  </si>
  <si>
    <t>用于积分平衡，对应程序名HWMK.PML_BI_SCORE_BALANCE_M</t>
  </si>
  <si>
    <t>用户欠费信息月表</t>
  </si>
  <si>
    <t>ti_ua_owe_info_m</t>
  </si>
  <si>
    <t>ti_ac_user_revenue_owe_m</t>
  </si>
  <si>
    <t>HWMK.TML_BI_REVENUE_OWE_M</t>
  </si>
  <si>
    <t>hwdw.tw_ac_cust_owe
hwcb.tb_det_grp_detail_code
hwdw.tw_ci_grp_user_msg
hwmk.tmm_ci_user_basic_m
hwdw.tw_ac_cust_owe_total
hwdw.tw_ci_prep_contract
hwdw.tw_rt_lost_user_info
hwdw.tw_ac_cust_owe_td
hwkr.tr_sc_user_add_td
hwkr.tr_jt_cw_detail_code_td</t>
  </si>
  <si>
    <t>hwbds.dm_cw_detail_code_td
hwbds.dm_group_detail
hwbds.tb_am_bill_dtl_resv_m
hwbds.tb_am_charge_off_acct_info_m
hwbds.tb_su_record_offnet_user_d
hwbds.tb_su_user_info_d
hwcis.ti_ua_bill_source_m
hwcis.ti_ue_basic_info_m
hwcis.ti_ue_brodbd_info_all_m</t>
  </si>
  <si>
    <t>欠费基础模型。</t>
  </si>
  <si>
    <t>欠费账龄统计分析、高额欠费客户分析</t>
  </si>
  <si>
    <t>ti_uc_pay_dtl_d</t>
  </si>
  <si>
    <t>用户渠道缴费日表</t>
  </si>
  <si>
    <t>渠道、用户</t>
  </si>
  <si>
    <t>手机号码、办理渠道、办理员工、缴费类型</t>
  </si>
  <si>
    <t>ti_cb_base_info_m</t>
  </si>
  <si>
    <t>7-2:完成20%
7-10：完成</t>
  </si>
  <si>
    <t>hwmk.tml_rs_chn_pay_info_d</t>
  </si>
  <si>
    <t>hwdw.tw_ac_pay 缴费表
hwdw.tw_dic_chg_login_msg 渠道员工信息表
hwmk.tmm_ci_user_info_d</t>
  </si>
  <si>
    <t xml:space="preserve">pml_rs_chn_pay_info_d 中 hwdw.tw_ac_pay 找不到
                         hwdw.tw_dic_chg_login_msg   未完成
pml_bi_pay_info_m 中
hwdw.tw_ac_pay_full        找不到
hwdw.tw_ac_pay_full_td     找不到
hwdw.tw_ci_sys_login_msg   找不到
且业务变化，口径有更改，需要小红姐协助
</t>
  </si>
  <si>
    <t>hwbds.tb_am_book_payout_info_d
hwbds.tb_ch_manage_org_code_d
hwcis.ti_cb_staff_info_d
hwcis.ti_ue_basic_info_d</t>
  </si>
  <si>
    <t>建议保留，新接口有变成多个，需要合并汇总，供后面程序使用
1、应用热度7
2、收敛度7%，无迁移范围内kr使用
3、有1个月mk引用，且该月MK热度18
4、有扩展了员工渠道归属和员工区县归属</t>
  </si>
  <si>
    <t>现网改造</t>
  </si>
  <si>
    <t>统计各渠道因为某个业务在某个支付平台的缴费明细</t>
  </si>
  <si>
    <t>ti_uc_pay_dtl_m</t>
  </si>
  <si>
    <t>用户渠道缴费月表</t>
  </si>
  <si>
    <t>7-8:完成</t>
  </si>
  <si>
    <t>hwmk.tml_rs_chn_pay_info_m
hwmk.tml_bi_pay_info_m</t>
  </si>
  <si>
    <t>hwdw.tw_ac_pay_full
hwdw.tw_ac_pay_full_td
hwdw.tw_rt_cus_login_msg
hwdw.tw_ac_pay_full 缴费表
hwdw.tw_dic_chg_login_msg 渠道员工信息表
hwmk.tmm_ci_user_info_d</t>
  </si>
  <si>
    <t>pml_rs_chn_pay_info_d 中 hwdw.tw_ac_pay 找不到
                         hwdw.tw_dic_chg_login_msg   未完成
pml_bi_pay_info_m 中
hwdw.tw_ac_pay_full        找不到
hwdw.tw_ac_pay_full_td     找不到
hwdw.tw_ci_sys_login_msg   找不到
且业务变化，口径有更改，需要小红姐协助</t>
  </si>
  <si>
    <t>hwcis.ti_uc_pay_dtl_d</t>
  </si>
  <si>
    <t>1、应用热度18，有迁移范围内kr使用
2、收敛度：直接从底层来收敛度为27%(如果从上面的废弃日表来收敛度为22%)</t>
  </si>
  <si>
    <t xml:space="preserve">网站业务办理日表  </t>
  </si>
  <si>
    <t>ti_uc_websit_busi_oper_d</t>
  </si>
  <si>
    <t>hwmk.tml_rs_chn_net_user_d</t>
  </si>
  <si>
    <t>增加这个字段pay_detail_code,是因为有关手机支付的接口经常有少传的情况，如果月的直接汇总，就会导致数据缺失，月表可以先根据该字段剔除掉手机支付相关的，然后再重新汇总
hwdw.tw_wz_cust_log_info
hwdw.tw_wz_userlogin_log
hwdw.tw_rt_cus_mark_opr
hwdw.tw_cr_ring_oper_log
hwmk.tml_dt_ring_down_d
hwdw.tw_cr_log_ring_change
hwdw.tw_cr_ring_net_user_list
hwdw.tw_ac_pay
hwdw.tw_ci_back_pay_mk
hwdw.tw_ci_chg_plat
hwdw.tw_rt_cus_phone_sale_opr
hwdw.tw_ci_net_resouce_info
hwdw.tw_ci_net_preorder_info
hwdw.tw_ci_actrecord_info
hwdw.tw_ci_web_phone_occupied
hwdw.tw_ci_fee_order_zb0086</t>
  </si>
  <si>
    <t>以下表找不到：
hwdw.tb_dic_h1h2h3_code_alloc
hwcb.tb_det_area
hwcb.tb_det_mobile_segment
hwdw.tw_wz_cust_log_info
hwdw.tw_wz_userlogin_log
hwdw.tw_rt_cus_mark_opr
hwdw.tw_cr_ring_oper_log
hwcb.tb_det_ch_cr_oper_type
hwmk.tml_dt_ring_down_d
hwdw.tw_cr_log_ring_change
hwdw.tw_cr_ring_net_user_list
hwdw.tw_ac_pay
hwdw.tw_ci_back_pay_mk
hwdw.tw_ci_chg_plat
hwdw.tw_rt_cus_phone_sale_opr
hwdw.tw_ci_net_resouce_info
hwdw.tw_ci_actrecord_info
hwdw.tw_ci_net_preorder_info
hwdw.tw_ci_web_phone_occupied
hwdw.tw_ci_fee_order_zb0086
hwdw.tw_ci_bank_user_auto_pay
hwdw.tw_ci_web_open_phone_msg_his
hwkr.tr_sc_741_sellphone_detail_d</t>
  </si>
  <si>
    <t>hwbds.dm_cr_oper_type
hwbds.tb_am_paymnt_record_d
hwbds.tb_am_score_use_sn_d
hwbds.tb_bu_auto_pay_info_d
hwbds.tb_bu_cust_busi_info_d
hwbds.tb_bu_ring_change_d
hwbds.tb_bu_ring_user_open_cancel_d
hwbds.tb_bu_ring_wbsite_user_login_d
hwbds.tb_bu_wbsite_sso_login_d
hwbds.tb_ca_act_record_info_d
hwbds.tb_ca_chnl_mkt_feedbk_d
hwbds.tb_ca_tmnl_busi_limit_d
hwbds.tb_co_pay_order_d
hwbds.tb_dm_acct_book_type_d
hwcis.ti_ub_clr_d
hwcis.ti_uc_websit_busi_oper_d
hwcis.ti_ue_basic_info_d</t>
  </si>
  <si>
    <r>
      <rPr>
        <b/>
        <sz val="9"/>
        <rFont val="宋体"/>
        <family val="3"/>
        <charset val="134"/>
      </rPr>
      <t>去掉基本属性</t>
    </r>
    <r>
      <rPr>
        <sz val="9"/>
        <rFont val="宋体"/>
        <family val="3"/>
        <charset val="134"/>
      </rPr>
      <t xml:space="preserve">
1、应用热度55，有迁移范围内应用使用B0
可能会有接口废弃，会导致某些业务出不来
接口hwdw.tw_ci_chg_plat、hwdw.tw_rt_cus_phone_sale_opr在确认是否废弃  判断手机钱包的时候  hwdw.tw_ci_web_phone_occupied判断网站预约选号使用</t>
    </r>
  </si>
  <si>
    <t>统计在网站下办理各业务明细</t>
  </si>
  <si>
    <t>网站业务办理月表</t>
  </si>
  <si>
    <t>ti_uc_websit_busi_oper_m</t>
  </si>
  <si>
    <t>ti_r_co_serv_deal_d</t>
  </si>
  <si>
    <t>hwdw.tw_ci_fee_order_zb0086 （字段不全）
且过程多次用到此表</t>
  </si>
  <si>
    <t>hwmk.tml_rs_chn_net_user_m</t>
  </si>
  <si>
    <t>hwmk.tml_rs_chn_net_user_d
hwdw.tw_ci_fee_order_zb0086
然后剔除手机支付的东西,重新生成了一遍，是因为有关手机支付的接口经常有少传的情况，如果月的直接汇总，就会导致数据缺失，月表可以先根据该字段剔除掉手机支付相关的，然后再重新汇总</t>
  </si>
  <si>
    <t>hwdw.tw_ci_fee_order_zb0086  找不到</t>
  </si>
  <si>
    <t>hwbds.tb_co_pay_order_d
hwcis.ti_uc_websit_busi_oper_d
hwcis.ti_ue_basic_info_d</t>
  </si>
  <si>
    <t>去掉基本属性
1、应用热度80</t>
  </si>
  <si>
    <t>短信营业厅业务办理日表</t>
  </si>
  <si>
    <t>ti_uc_sms_busi_oper_d</t>
  </si>
  <si>
    <t>手机号码、业务名称、主被叫号码、操作命令字</t>
  </si>
  <si>
    <t>ti_r_co_serv_deal_m</t>
  </si>
  <si>
    <t>6-29：代码太长，正在做，已做800行
6-30：已完成</t>
  </si>
  <si>
    <t>hwmk.tml_rs_chn_sms10086_d</t>
  </si>
  <si>
    <t>有关手机支付的接口经常有少传的情况，如果月的直接从日汇总，就会导致数据缺失，月表可以先根据该字段剔除掉手机支付相关的，然后再重新汇总hwdw.tw_cs_sms10086_log
hwcb.tb_det_ch_2009_sms_servtype
hwdw.tb_dic_h1h2h3_code_alloc
hwcb.tb_det_mobile_segment
hwdw.tw_ci_sm_received
hwdw.tw_ci_fee_order_zb0086
hwdw.tw_ac_pay
hwdw.tw_ci_back_pay_mk
hwdw.tw_ci_bank_user_auto_pay</t>
  </si>
  <si>
    <t>hwcb.tb_det_area      找不到
hwdw.tw_ac_pay       找不到</t>
  </si>
  <si>
    <t>hwbds.dm_2009_sms_busi_type
hwbds.dm_acct_book_type_d
hwbds.dm_area
hwbds.dm_seg_assign_d
hwbds.dm_seg_no
hwbds.tb_am_paymnt_record_d
hwbds.tb_bi_mnet_new_d
hwbds.tb_bu_auto_pay_info_d
hwbds.tb_bu_sms_busine_log_d
hwbds.tb_bu_sms_busine_up_gsm_d
hwbds.tb_co_pay_order_d
hwcis.ti_ue_basic_info_d</t>
  </si>
  <si>
    <t>去掉基本属性
1、应用热度43</t>
  </si>
  <si>
    <t>统计在短厅下办理各业务明细</t>
  </si>
  <si>
    <t>短信营业厅业务办理月表</t>
  </si>
  <si>
    <t>ti_uc_sms_busi_oper_m</t>
  </si>
  <si>
    <t>手机号码、主被叫号码、业务名称、命令字</t>
  </si>
  <si>
    <t>hwmk.tml_rs_chn_sms10086_m</t>
  </si>
  <si>
    <t>hwmk.tml_rs_chn_sms10086_d
hwdw.tw_ci_fee_order_zb0086
然后剔除手机支付的东西,重新生成了一遍，是因为有关手机支付的接口经常有少传的情况，如果月的直接汇总，就会导致数据缺失，月表可以先根据该字段剔除掉手机支付相关的，然后再重新汇总</t>
  </si>
  <si>
    <t>需要日表数据</t>
  </si>
  <si>
    <t>hwbds.tb_co_pay_order_d
hwcis.ti_uc_sms_busi_oper_d
hwcis.ti_ue_basic_info_d</t>
  </si>
  <si>
    <t>去掉基本属性
1、应用热度64</t>
  </si>
  <si>
    <t>电子渠道缴费业务日表</t>
  </si>
  <si>
    <t>ti_uc_elec_pay_busi_d</t>
  </si>
  <si>
    <t>手机号码、渠道类型、缴费类型</t>
  </si>
  <si>
    <t>hwkr.tr_sc_484_elec_jf_user_d</t>
  </si>
  <si>
    <r>
      <rPr>
        <sz val="9"/>
        <color indexed="8"/>
        <rFont val="宋体"/>
        <family val="3"/>
        <charset val="134"/>
      </rPr>
      <t xml:space="preserve">将客服话费查询日汇总
客服人工业务日汇总2个汇总数据加进去
hwmk.tml_rs_chn_autocall_d
hwmk.tml_rs_chn_sms10086_d
hwmk.tml_rs_chn_print_d
hwmk.tml_rs_chn_wap_d
hwmk.tml_rs_chn_net_user_d
掌上营业厅银联缴费 WAP 考虑合并到WAP-mk
网站银联缴费 考虑合并到 网站-mk
网站空中充值缴费 考虑合并到网站-mk
银行代收  银行托收 邮政代收 一块出
天猫 移动商城 一块出
移动旗舰店 手机营业厅
zdz中的支付宝总对总、财付通总对总、银行总对总、银联总对总
微信支付
这里面有个pay_all是什么东西啊
</t>
    </r>
    <r>
      <rPr>
        <sz val="9"/>
        <color indexed="10"/>
        <rFont val="宋体"/>
        <family val="3"/>
        <charset val="134"/>
      </rPr>
      <t>hwdw.tw_ac_pay
hwdw.tw_ci_back_pay_mk</t>
    </r>
    <r>
      <rPr>
        <sz val="9"/>
        <color indexed="8"/>
        <rFont val="宋体"/>
        <family val="3"/>
        <charset val="134"/>
      </rPr>
      <t xml:space="preserve">
hwdw.tw_ci_vc_agt_base 空中充值代理商的信息
hwdw.tw_dic_chg_login_msg
hwcb.tb_det_ch_2009_prt_servtype
hwcb.tb_det_ch_2009_net_servtype
hwmk.tml_rs_chn_ch_d
hwcb.tb_det_channel_kind</t>
    </r>
  </si>
  <si>
    <t>hwmk.tml_rs_chn_autocall_d        找不到
hwmk.tml_rs_chn_sms10086_d        找不到
hwmk.tml_rs_chn_print_d           找不到
hwmk.tml_rs_chn_wap_d             找不到
hwmk.tml_rs_chn_net_user_d        找不到
hwdw.tw_ac_pay                    找不到
hwdw.tw_dic_chg_login_msg         找不到
hwmk.tml_rs_chn_ch_d              找不到</t>
  </si>
  <si>
    <r>
      <rPr>
        <b/>
        <sz val="9"/>
        <rFont val="宋体"/>
        <family val="3"/>
        <charset val="134"/>
      </rPr>
      <t>再参考krhwkr.tr_sc_960_mny_cnt_user_d 
按照这2个表对渠道分类</t>
    </r>
    <r>
      <rPr>
        <sz val="9"/>
        <rFont val="宋体"/>
        <family val="3"/>
        <charset val="134"/>
      </rPr>
      <t xml:space="preserve">
10086银行卡交费联动
a.channel_type='CS' and a.pay_detail_code='pay_12588_a'
12588手机支付电话交费
a.channel_type='CS' and a.pay_detail_code='pay_12588_b'
热线易充值
a.channel_type='CS' and a.pay_detail_code='pay_12588_c'
10086银行卡缴费手机支付
a.channel_type='CS' and a.pay_detail_code='pay_12588_d'
热线小计
a.channel_type='CS'
门户网站联动网银
a.channel_type='NET' and a.pay_detail_code='SJQB'
门户网站手机支付网银
a.channel_type='NET' and a.pay_detail_code='net_pay_a'
门户网站手机支付账户交费
a.channel_type='NET' and a.pay_detail_code='net_pay_b'
手机支付CMPAY网站交费
a.channel_type='NET' and a.pay_detail_code='net_pay_c'
手机支付其他
a.channel_type='NET' and a.pay_detail_code='pay_else'
网站易充值
a.channel_type='NET' and a.pay_detail_code='easy_pay'
  网站快捷支付
a.channel_type='NET' and a.pay_detail_code='short_pay'
NET 下面还有 空中充值 AIRPAY
NET 下面还有 支付宝 ZFB
网站小计
a.channel_type='NET'
短信联动银行卡交费10086端口
a.channel_type='SMS' and a.pay_detail_code='pay_sms_c'
短信手机支付账户10086端口
a.channel_type='SMS' and a.pay_detail_code='pay_sms_b'
短信手机支付账户10658888端口
a.channel_type='SMS' and a.pay_detail_code='pay_sms_a'
短信易充值
a.channel_type='SMS' and a.pay_detail_code='pay_sms_d'
短信合计
a.channel_type='SMS'
自助终端现金
a.channel_type='PRT' and a.pay_detail_code='BC'
自助终端银行卡
a.channel_type='PRT' and a.pay_detail_code='BQ'
自助终端小计
a.channel_type='PRT'
掌厅（手机支付）
a.channel_type='WAP'  参照hwkr.tr_sc_484_elec_jf_user_d分细类
移动商城
a.channel_type='YDSC'
天猫
a.channel_type='TM'
银行代收
a.channel_type='BANK_DS'
银行托收
a.channel_type='BANK_TS'
邮政银行
a.channel_type='BANK_YZ'
WXZF 融合微信支付
YDQJD 旗舰店
ZDZ  总对总
PAY_ALL  全渠道
电子合计
a.channel_type&lt;&gt;'ELSE'</t>
    </r>
  </si>
  <si>
    <t>统计各电渠缴费明细、新媒体渠道偏好</t>
  </si>
  <si>
    <t>短信核减费用月表</t>
  </si>
  <si>
    <t>ti_ua_sms_reduce_m</t>
  </si>
  <si>
    <t>手机号码 + SP代码 + 业务代码</t>
  </si>
  <si>
    <t>7-22：完成</t>
  </si>
  <si>
    <t>HWKR.TR_JT_CW_SP_REDUCE_M</t>
  </si>
  <si>
    <t>hwdw.tw_ci_sp_cust_owe
hwkr.tr_jt_sp_m_total
hwmk.tmm_ci_user_m
hwkr.tr_jt_sp_comp_sp_m
hwkr.tr_jt_sp_loc_sp_m
hwkr.tr_jt_sp_loc_sms_m</t>
  </si>
  <si>
    <t>hwbds.dm_sp_m_total
hwbds.tb_am_sp_owe_his_m
hwbds.tb_dm_jt_sp_comp_m
hwbds.tb_dm_jt_sp_loc_sms_m
hwbds.tb_jt_sp_loc_sp_m
hwcis.ti_ue_basic_info_m</t>
  </si>
  <si>
    <t>kr下沉。
后续应用72个，下沉。</t>
  </si>
  <si>
    <t>融合通信合作业务收入月表</t>
  </si>
  <si>
    <t>ti_ua_conver_comm_inc_m</t>
  </si>
  <si>
    <t>用户标识 + 明细帐目 + 财报指标代码</t>
  </si>
  <si>
    <t>HWKR.TR_JT_CW_RRHTX_REVENUE_M</t>
  </si>
  <si>
    <t>hwkr.tr_jt_cw_ml_revenue_m_mid
hwkr.tr_jt_cw_detail_code
hwkr.tr_jt_cw_rrhtx_cfg
hwdw.tw_ac_writeoff_det_record
hwmk.tmm_ci_user_m
hwmk.tml_jk_product_m</t>
  </si>
  <si>
    <t>hwkr.tr_jt_cw_ml_revenue_m_mid
hwkr.tr_jt_cw_rrhtx_cfg
hwdw.tw_ac_writeoff_det_record
hwmk.tmm_ci_user_m
hwkr.tr_jt_cw_rrhtx_cfg_msg
hwmk.tml_jk_product_m</t>
  </si>
  <si>
    <t>hwbds.dm_cw_rrhtx_cfg
hwbds.dm_cw_rrhtx_cfg_msg
hwbds.tb_am_bill_dtl_resv_m
hwbds.tb_am_write_off_m
hwcis.ti_eo_prod_order_m
hwcis.ti_ua_incm_m
hwcis.ti_ue_basic_info_m</t>
  </si>
  <si>
    <t>kr下沉。
财务口径。统计融合通信业务的收入，后续依赖此表的程序有26个。可从ti_ua_revenue_source_dtl_m（用户帐单信息轻度汇总月表(按收入来源)）统计获取。</t>
  </si>
  <si>
    <t>ti_ua_bill_dtl_d</t>
  </si>
  <si>
    <t>用户出帐信息日表</t>
  </si>
  <si>
    <t>ti_ua_bill_d</t>
  </si>
  <si>
    <t>用户标识 + 明细帐目</t>
  </si>
  <si>
    <t>HWMK.TML_BI_BILL_D
HWMK.TML_BI_BILL_D_TD</t>
  </si>
  <si>
    <t>hwdw.tw_ac_fin_bill_det_day
hwdw.tw_ac_fin_bill_det_day_td</t>
  </si>
  <si>
    <t>hwbds.tb_am_bill_d
hwbds.tb_am_bill_tt_d</t>
  </si>
  <si>
    <t>日账单收入基础模型。</t>
  </si>
  <si>
    <t>收入监控、用户日累计收入分析</t>
  </si>
  <si>
    <t>ti_ut_intel_info_m</t>
  </si>
  <si>
    <t>智能终端使用情况月表</t>
  </si>
  <si>
    <t>7-20：完成</t>
  </si>
  <si>
    <t>hwkr.tr_jt_mis_mm327_detail_m</t>
  </si>
  <si>
    <t>ti_tb_device_tac_rel_m
hwone.tb_yj_02047
hwone.ty_intf_04002_add_d
hwone.ty_intf_02004_snapshot_d
hwone.ty_intf_02008_snapshot_d
hwmk.tmm_ci_user_info_m
ti_ub_gsm_per_add_d
hwmk.tmh_dt_gprs_m_user
ti_ub_gprs_m
hwdw.tw_su_wlan
hwdw.tw_ac_cust_owe
hwkr.tr_jt_cw_detail_code
ti_ub_mms_dtl_m
hwkr.tr_jt_mis_voice_mode_m
hwmk.tmm_ci_user_m</t>
  </si>
  <si>
    <t>1.hwkr.tr_jt_mis_mm327_detail_m (hwdw.tw_rs_tac_dev_rel (未完成) hwone.tb_yj_02047  （未找到）hwone.ty_intf_04002_add_d  (未找到)
hwone.ty_intf_02004_snapshot_d  (未找到)
hwone.ty_intf_02008_snapshot_d   (未找到)
)</t>
  </si>
  <si>
    <t>hwbds.dm_cw_detail_code
hwbds.tb_am_bill_dtl_resv_m
hwbds.tb_bi_wlan_wirles_net_d
hwcis.ti_tb_device_tac_rel_m
hwcis.ti_ub_gprs_m
hwcis.ti_ub_gsm_dtl_add_d
hwcis.ti_ub_incm_m
hwcis.ti_ub_sms_m
hwcis.ti_ub_td_net_note_dtl_m
hwcis.ti_ub_use_info_stated_m
hwcis.ti_ue_basic_info_m
hwcis.ti_ue_vw_user_info_m
hwone.tb_yj_02047
hwone.ty_intf_02004_snapshot_d
hwone.ty_intf_02008_snapshot_d
hwone.ty_intf_04002_add_d
hwone.ty_intf_91003_m</t>
  </si>
  <si>
    <t>pr_jt_mis_mm327_detail_m
集团定报 - mm327 - 智能终端情况表-明细</t>
  </si>
  <si>
    <t>ti_ut_imei_add_d</t>
  </si>
  <si>
    <t>终端新增情况日表</t>
  </si>
  <si>
    <t>mei</t>
  </si>
  <si>
    <t>hwkr.tr_sc_1666_term_addyear_d
hwkr.tr_sc_1666_term_add4g_d
hwkr.tr_sc_1666_term_all_d
hwkr.tr_sc_1666_term_4g_d
hwkr.tr_sc_1666_term_addall_d</t>
  </si>
  <si>
    <t>ti_ut_imei_single_dstnct_d
ti_tb_device_tac_rel_m</t>
  </si>
  <si>
    <t xml:space="preserve"> hwone.ty_intf_91003_m （未完成）
hwdw.tw_rs_tac_dev_rel （未完成）
hwmk.tml_vc_imei_add_d
hwmk.tmm_dt_user_basic_d
hwdw.tw_sc_user表未找到</t>
  </si>
  <si>
    <t>hwbds.dm_region
hwcis.ti_tb_device_tac_rel_m
hwcis.ti_ub_busi_d
hwcis.ti_ue_base_d
hwcis.ti_ue_basic_info_d
hwcis.ti_ut_imei_add_d
hwcis.ti_ut_imei_info_add_d
hwone.ty_intf_91003_m</t>
  </si>
  <si>
    <t>每个IMEI按通话次数匹配一个手机号码
需要确认：感觉IMEI会有重复，特别需要关注一下日累计和年累计新增中
每天都保存当年新增的所有终端，所以需要通过时间判断是不是年初
如果是年初第一天，无需插入昨天的数据，否则都要将昨天的数据插入</t>
  </si>
  <si>
    <t>ti_tm_net_pre_order_d</t>
  </si>
  <si>
    <t>终端预售(线上)明细日表</t>
  </si>
  <si>
    <t>imei</t>
  </si>
  <si>
    <t>购买</t>
  </si>
  <si>
    <t>7-18：完成</t>
  </si>
  <si>
    <t>hwkr.tr_sc_741_sellphone_detail_d</t>
  </si>
  <si>
    <t>ti_tb_res_imei_d
--10086、网上营业厅、网站
hwdw.tw_ci_actrecord_info
hwdw.tw_ci_net_preorder_info
--关联营销管理平台获取imei
hwdw.tw_ci_actrecordres_info
ti_cb_info_d</t>
  </si>
  <si>
    <t>找不到存储过程</t>
  </si>
  <si>
    <t>hwbds.dm_specl_eplyid
hwbds.tb_ca_act_record_info_d
hwbds.tb_ca_mkt_order_termi_info_d
hwbds.tb_ca_net_pre_order_info_d
hwcis.ti_cb_info_d
hwcis.ti_cb_staff_info_d
hwcis.ti_tm_sale_info_d</t>
  </si>
  <si>
    <t>PR_SC_741_SELLPHONE_INFO_D    代客下单
1、引用该kr的mk网站用户业务日汇总是重要汇总
2、该汇总逻辑也比较复杂
后续：
PR_JK_094_GRP_PRODUCT_SJDJ_M
PR_JK_104_TERMINAL_M
PR_SC_036_APPLY_CONF_D</t>
  </si>
  <si>
    <t>终端销售扩展信息日表</t>
  </si>
  <si>
    <t>ti_tm_ext_info_d</t>
  </si>
  <si>
    <t>ti_tm_tmnl_sale_info_d</t>
  </si>
  <si>
    <t>7-26：开发完成，待测试</t>
  </si>
  <si>
    <t>参考现有hwmk.tml_rs_term_imeisale_new_d、hwmk.tml_rs_term_imei_sale_d出中间表</t>
  </si>
  <si>
    <t>ti_tm_non_custom_active_d
非定制机激活销售表
ti_tb_res_imei_d
终端销售信息日表
hwdw.tw_ci_term_imeisale_info</t>
  </si>
  <si>
    <t xml:space="preserve">hwmk.tml_rs_term_imeisale_new_d
hwmk.tml_rs_terml_imei_all_d
hwdw.tw_ci_term_imeisale_info 完成
hwkr.tr_sc_553_imei_inter_d
hwdw.tw_ci_term_code_dict 完成 
hwdw.tb_dict_channel_group 找不到
hwcb.tb_det_channel_kind 找不到
hwdw.tw_ci_term_price_info 完成
hwdw.tw_ci_term_productstore_info 完成
hwdw.tw_ci_imei_sold_info 有问题
hwdw.tw_ci_imei_unsell_info 完成
hwmk.tml_rs_res_pars_d
hwdw.tw_ci_term_partner_dict 完成
hwdw.tw_ci_res_mobiletel_info 找不到
hwmk.tml_rs_term_imei_sale_d
hwdw.tw_ci_term_deposit_rule_dict 完成
hwdw.tw_ci_actrecord_info 完成
hwdw.tw_ci_actrecordres_info 未完成
hwmk.tml_rs_dev_sale_d
hwdw.tw_ci_term_codetac_rel 完成 
hwdw.tw_ci_net_preorder_info 完成
hwdw.tw_ci_term_brand_dict 完成
hwdw.tw_ci_term_kind_dict 完成
</t>
  </si>
  <si>
    <t>新增，重构汇总：主要是为了处理数据</t>
  </si>
  <si>
    <t>统计销售时间、销售工号、全网通裸机合约机终端销量、定制机非定制机销量、日结销量、终端价格、终端成本价格、营销案等</t>
  </si>
  <si>
    <t>ti_tm_info1_d</t>
  </si>
  <si>
    <t>终端销售信息(口径1)日表</t>
  </si>
  <si>
    <t>hwmk.tml_rs_term_imeisale_new_d</t>
  </si>
  <si>
    <t>ti_tb_res_imei_d
hwdw.tw_ci_term_imeisale_info
ti_tm_non_custom_active_d
hwdw.tw_ci_term_code_dict
ti_cb_info_rel_d
hwcb.tb_det_channel_kind
m1---将已售可售数据全部插入到m1
m4---将销售流水全部插入到m4
m2---m1内关联非定制终端激活销售表到m2
m3---将正常销售的合约机+定制机+其他机子插入m3 0：合约机 1：定制机  9:其他
m2---将m2中没有的其他机子数据插入m2  res_type=null
m2---将m3中sell_type_flag in ('0','1')</t>
  </si>
  <si>
    <t>hwmk.tml_rs_term_imeisale_new_d
hwmk.tml_rs_terml_imei_all_d
hwdw.tw_ci_term_imeisale_info 完成
hwkr.tr_sc_553_imei_inter_d
hwdw.tw_ci_term_code_dict 完成</t>
  </si>
  <si>
    <t>hwbds.dm_chnl_kind
hwbds.tb_dm_tmnl_model_info_d
hwbds.tb_te_tmnl_sale_dtl_d
hwcis.ti_cb_org_rel_d
hwcis.ti_tm_info1_d
hwcis.ti_tm_sale_info_d
hwcis.ti_tm_un_custom_active_d</t>
  </si>
  <si>
    <t>PML_RS_TERM_IMEISALE_NEW_D
1、上一天的非定制终端取出来m5
2、从hwmk.tml_rs_terml_imei_all_d中取出imei基本信息到m1
3、从hwdw.tw_ci_term_imeisale_info销售流水取出imei到m4
4、非定制机激活销售：m1内关联hwkr.tr_sc_553_imei_inter_d取非定制机激活时间、激活号码到m2，及带条件trunc(b.first_date)&gt;trunc(a.in_time)
5、m1内关联m4插入m3  res_typ默认为0
6、m3左关联m2插入m2 其他售卖类型 a.sell_type_flag=9  and b.imei_no is null
7、m3 sell_type_flag in ('0','1')插入m2
8、m4内关联m1 插入到m10     b.sold_flag=0 未售 and (a.back_flag &lt;&gt; 'N' or a.status &lt;&gt; '1')</t>
  </si>
  <si>
    <t>ti_tm_info2_d</t>
  </si>
  <si>
    <t>终端销售信息(口径2)日表</t>
  </si>
  <si>
    <t>6-30</t>
  </si>
  <si>
    <t>hwmk.tml_rs_term_imei_sale_d</t>
  </si>
  <si>
    <t xml:space="preserve">D4：
hwdw.tw_ci_actrecord_info
hwdw.tw_ci_actrecordres_info
hwdw.tw_ci_term_codetac_rel
D3：
hwmk.tml_rs_dev_sale_d
D2：
hwdw.tw_ci_term_deposit_rule_dict 铺货渠道标志 
代表有自营厅向该渠道供货，boss侧叫直接供货标志。为0的为间接供货
hwdw.tw_ci_net_preorder_info  出网络终端销售
D1：
hwdw.tw_ci_imei_sold_info  statis_date = vd_date and  to_char(op_time,'yyyy') = substr(is_date,1,4)
hwdw.tw_ci_imei_unsell_info  statis_date = vd_date
hwdw.tw_ci_term_imeisale_info
D：
hwdw.tw_ci_term_partner_dict  hwdw.tw_ci_res_mobiletel_info可能是维表
m1----13年1月1日之后的正常终端销售数据：已售表内关联销售流水
m2----imei根据op_time排序，最晚的一条记录sell_flag='sell' 否则'back' 
m24---13年1月1日之后冲正或状态不正常的跟m2正常销售数据左关联，实际就是打个标识，看哪条关联的上（就是冲正又售卖的）
m2----将m24非正常销售数据(例如冲正、撤单、取消等数据)，就是关联不上且又在可售终端表中，并且在销售流水中显示冲正状态，则将sell_flag=‘prov_ware’  else 'back' end      back：冲正的过程数据 prov_ware:省仓
m2----将可售表中剩余的数据插回m2，将sell_flag=‘prov_ware’  
m2---将已售表中op_time=2013年的数据插回m2，由于13年的销售流水缺失，补充13年销售数据，因为第1步是将已售表内关联销售流水出的
m3----m2关联res维表获取终端信息
m4----m3关联渠道信息
m31---m4左关联m25（group_id）出铺货渠道标识
m5----m31关联供货商信息
m6----m5关联非定制激活表提取非定制机激活销售标识a.sell_flag in ('sell','prov_ware')  and b.imei is not null
m9----m6左关联营销管理平台数据信息
m11---m9左关联m10得到成本补贴(元)、话费补贴(元)
m30---m11左关联维表hwdw.tw_ci_res_mobiletel_info提取活动编码act_code
m32---m30关联m12匹配网络终端销售
m32插入结果表  并判断出合约机和裸机case when act_code = '70' then 'lj' when sell_code = '8' then 'lj' when act_code is not null and act_code &lt;&gt; '70' then 'hy' else 'other' end sell_type, --销售种类 lj：裸机 hy：合约
</t>
  </si>
  <si>
    <t xml:space="preserve">hwmk.tml_rs_term_imeisale_new_d
hwmk.tml_rs_terml_imei_all_d
hwdw.tw_ci_term_imeisale_info 完成
hwkr.tr_sc_553_imei_inter_d
hwdw.tw_ci_term_code_dict 完成 
hwdw.tb_dict_channel_group 找不到
hwcb.tb_det_channel_kind 找不到
hwdw.tw_ci_term_price_info 完成
hwdw.tw_ci_term_productstore_info 完成
hwdw.tw_ci_imei_sold_info 有问题
hwdw.tw_ci_imei_unsell_info 完成
hwmk.tml_rs_res_pars_d
hwdw.tw_ci_term_partner_dict 完成
hwdw.tw_ci_res_mobiletel_info 找不到
hwmk.tml_rs_term_imei_sale_d
hwdw.tw_ci_term_deposit_rule_dict 完成
hwdw.tw_ci_actrecord_info 完成
hwdw.tw_ci_actrecordres_info 未完成
hwmk.tml_rs_dev_sale_d
hwdw.tw_ci_term_codetac_rel 完成
hwdw.tw_ci_net_preorder_info 完成
hwdw.tw_ci_term_brand_dict 完成
hwdw.tw_ci_term_kind_dict 完成
</t>
  </si>
  <si>
    <t>hwbds.dm_chnl_kind
hwbds.dm_tmnl_depost_rule_d
hwbds.dm_tmnl_party_rel_d
hwbds.tb_ca_act_record_info_d
hwbds.tb_ca_mkt_order_termi_info_d
hwbds.tb_ca_net_pre_order_info_d
hwbds.tb_dm_res_mobile_tel_info_d
hwbds.tb_te_imei_sale_dtl_info_d
hwbds.tb_te_imei_unsell_info_d
hwbds.tb_te_term_tac_code_rel_d
hwbds.tb_te_tmnl_sale_dtl_d
hwcis.ti_cb_org_rel_d
hwcis.ti_tb_model_info_d
hwcis.ti_tm_mngr_plat_ext_d
hwcis.ti_tm_un_custom_active_d</t>
  </si>
  <si>
    <r>
      <rPr>
        <sz val="9"/>
        <color indexed="8"/>
        <rFont val="宋体"/>
        <family val="3"/>
        <charset val="134"/>
      </rPr>
      <t xml:space="preserve">PML_RS_TERM_IMEI_SALE_D 保存13年以后的终端销售量和库存量
步骤：
</t>
    </r>
    <r>
      <rPr>
        <b/>
        <sz val="9"/>
        <color indexed="10"/>
        <rFont val="宋体"/>
        <family val="3"/>
        <charset val="134"/>
      </rPr>
      <t>一、D4：由于营销管理平台的终端销售信息有部分数据有误，需要对数据进行校验清洗。剩下的，若一个终端多次销售，则保留销售时间最晚的一条</t>
    </r>
    <r>
      <rPr>
        <sz val="9"/>
        <color indexed="8"/>
        <rFont val="宋体"/>
        <family val="3"/>
        <charset val="134"/>
      </rPr>
      <t xml:space="preserve">
1、合约机增加新营销管理平台信息插入到m7
2、m7左关联机型和tac码的对应hwdw.tw_ci_term_codetac_rel到m26，出一个错误标识
3、m26中错误标识=0的信息插入m27
4、m27中取操作时间最晚的imei进m8
</t>
    </r>
    <r>
      <rPr>
        <b/>
        <sz val="9"/>
        <color indexed="10"/>
        <rFont val="宋体"/>
        <family val="3"/>
        <charset val="134"/>
      </rPr>
      <t>二、D3：类似D4，只是是对hwmk.tml_rs_dev_sale_d表做清洗进到m10</t>
    </r>
    <r>
      <rPr>
        <sz val="9"/>
        <color indexed="8"/>
        <rFont val="宋体"/>
        <family val="3"/>
        <charset val="134"/>
      </rPr>
      <t xml:space="preserve">
</t>
    </r>
    <r>
      <rPr>
        <b/>
        <sz val="9"/>
        <color indexed="10"/>
        <rFont val="宋体"/>
        <family val="3"/>
        <charset val="134"/>
      </rPr>
      <t>三、D2：</t>
    </r>
    <r>
      <rPr>
        <sz val="9"/>
        <color indexed="8"/>
        <rFont val="宋体"/>
        <family val="3"/>
        <charset val="134"/>
      </rPr>
      <t xml:space="preserve">
1、m25出铺货渠道标志 
2、m12出网络终端销售
</t>
    </r>
    <r>
      <rPr>
        <b/>
        <sz val="9"/>
        <color indexed="10"/>
        <rFont val="宋体"/>
        <family val="3"/>
        <charset val="134"/>
      </rPr>
      <t>四、D1</t>
    </r>
    <r>
      <rPr>
        <sz val="9"/>
        <color indexed="8"/>
        <rFont val="宋体"/>
        <family val="3"/>
        <charset val="134"/>
      </rPr>
      <t xml:space="preserve">
1、将已售和未售数据插入m21
2、将操作流水中：冲正进入省仓，将最后一条冲正的数据标为省仓数据m22
3、m22左关联m21得到售卖标识m23：已售 未售
</t>
    </r>
    <r>
      <rPr>
        <b/>
        <sz val="9"/>
        <color indexed="10"/>
        <rFont val="宋体"/>
        <family val="3"/>
        <charset val="134"/>
      </rPr>
      <t>五、D</t>
    </r>
    <r>
      <rPr>
        <sz val="9"/>
        <color indexed="8"/>
        <rFont val="宋体"/>
        <family val="3"/>
        <charset val="134"/>
      </rPr>
      <t xml:space="preserve">
1、保存正常销售串码数据：销售流水跟已售表关联提取13年以后到m1
2、将m1中操作时间最晚的一条终端销售流水标识为sell到m2：销售标签限制为'sell'时保证IMEI唯一，和已售表的数据相同
3、m23左关联m2中的imei为sold_imei到m24
4、m24插入到m2
5、unsell左关联m2到m2  b.imei_no is null  省仓数据 prov_ware
1、有迁移范围内应用使用B0</t>
    </r>
  </si>
  <si>
    <t>终端销售日结表</t>
  </si>
  <si>
    <t>ti_tm_daily_settle_d</t>
  </si>
  <si>
    <t>终端型号标识</t>
  </si>
  <si>
    <t>hwmk.tml_rs_term_imei_sale_rpt_d</t>
  </si>
  <si>
    <t>hwcis.ti_tm_info2_d</t>
  </si>
  <si>
    <t xml:space="preserve">PML_RS_TERM_IMEI_SALE_D ：sum(case when status = '1' then 1 else -1 end) sell_num
trunc(op_time) = vd_date and accept = 1  
1、日结销量为当日销售 - 当日冲正，而非直接通过销售时间统计的明细计数，所以销量可能会出现负值，同时无法获取明细
2、月销量为当月每日日结销量的加和。从业务上来讲，跨月不允许用户冲正，所以从理论上来讲，每日日结销量加和得到的月销量和直接从已售表统计得到的月销量应该是一样的。（但是实际上，每个月都会有几个宁可支付违约金，也要取消合约的人…）
</t>
  </si>
  <si>
    <t>ti_uc_oper_dtl_d</t>
  </si>
  <si>
    <t>用户渠道业务办理日表</t>
  </si>
  <si>
    <t>手机号码、办理渠道、办理员工、业务类型</t>
  </si>
  <si>
    <t>hwmk.tml_rs_chn_op_list_d</t>
  </si>
  <si>
    <t>hwdw.tw_rt_fin_login_opr
hwdw.tw_dic_chg_login_msg
hwmk.tmm_ci_user_info_d</t>
  </si>
  <si>
    <t>hwdw.tw_rt_fin_login_opr
hwmk.tmm_ci_user_info_d
hwdw.tw_dic_chg_login_msg</t>
  </si>
  <si>
    <t>hwbds.tb_co_unf_contct_info_m
hwcis.ti_cb_staff_info_d
hwcis.ti_ue_basic_info_d</t>
  </si>
  <si>
    <t>1、应用热度30，有迁移范围内应用使用B0
2、收敛度40%</t>
  </si>
  <si>
    <t>统计各渠道各业务办理明细、违规办理明细、渠道养卡、渠道偏好</t>
  </si>
  <si>
    <t>用户(归属未完成)流量情况日表</t>
  </si>
  <si>
    <t>ti_ul_gprs_un_complt_d</t>
  </si>
  <si>
    <t>用户标识 + LAC + CELL</t>
  </si>
  <si>
    <t>HWMK.TML_GPRS_LC_ADD_D</t>
  </si>
  <si>
    <t>hwmk.tmm_ci_user_lc_d(上一天)
hwmk.tmm_ci_user_basic_d
hwcb.tb_det_lc_channel
hwdw.tw_su_gprs</t>
  </si>
  <si>
    <t>hwmk.tmm_ci_user_lc_d
hwmk.tmm_ci_user_basic_d
hwcb.tb_det_lc_channel
hwdw.tw_su_gprs</t>
  </si>
  <si>
    <t>hwbds.dm_lc_chnl
hwbds.tb_bi_gprs_gsm_d
hwcis.ti_ue_basic_info_d
hwcis.ti_ul_area_bel_d</t>
  </si>
  <si>
    <t>汇总移动归属尚未完成或者当日新入网用户在基站小区下的流量次数和流量使用情况。主要针对于单纯流量使用用户做区域化归属判定。</t>
  </si>
  <si>
    <t>用户区域化归属日表</t>
  </si>
  <si>
    <t>ti_ul_area_bel_d</t>
  </si>
  <si>
    <t>用户标识 + 归属</t>
  </si>
  <si>
    <t>HWMK.TMM_CI_USER_LC_D</t>
  </si>
  <si>
    <t xml:space="preserve">hwmk.tml_vc_lc_add_d
hwcb.tb_det_cell_info
hwmk.tmm_ci_user_basic_d
hwcb.tb_det_lc_channel </t>
  </si>
  <si>
    <t>hwmk.tml_vc_lc_add_d
hwcb.tb_det_cell_info
hwmk.tmm_ci_user_lc_d
hwcb.tb_det_lc_channel
hwmk.tmm_ci_user_basic_d</t>
  </si>
  <si>
    <t>hwbds.dm_cell_info
hwbds.dm_lc_chnl
hwcis.ti_ue_basic_info_d
hwcis.ti_ul_area_bel_d
hwcis.ti_ul_gprs_un_complt_d
hwcis.ti_ul_voice_un_complt_d</t>
  </si>
  <si>
    <r>
      <rPr>
        <sz val="9"/>
        <rFont val="宋体"/>
        <family val="3"/>
        <charset val="134"/>
      </rPr>
      <t xml:space="preserve">1、筛选需要重新计算归属的用户：
月中：本月才开始通话用户,一直没有通话用户,当日新增用户,当日由特殊转为非特殊的用户
月末：归属没完成用户,新增用户,特殊转非特殊用户
2、月末处理通话满三个月的用户，如通话时长达到3个月, 归属进程为归属完成；通话时长不足3个月, 归属进程为归属未完成；月中处理用户的归属都未完成；
</t>
    </r>
    <r>
      <rPr>
        <sz val="9"/>
        <color indexed="10"/>
        <rFont val="宋体"/>
        <family val="3"/>
        <charset val="134"/>
      </rPr>
      <t>优先通话，无通话则按开户，按开户还不行的话则划分至虚拟区域。通话不足三月的月中根据首次通话日所在月份的话单，月末根据首次通话日到统计日的话单。</t>
    </r>
  </si>
  <si>
    <t>区域市场监控、网格化管理营销</t>
  </si>
  <si>
    <t>ti_uc_fee_auto_query_d</t>
  </si>
  <si>
    <t>热线自动话费查询日表</t>
  </si>
  <si>
    <t>手机号码、业务</t>
  </si>
  <si>
    <t>ti_co_user_contact_info_m</t>
  </si>
  <si>
    <t>hwmk.tml_rs_chn_autotelfee_d</t>
  </si>
  <si>
    <t>hwdw.tw_cs_auto_telfee_log
hwdw.tb_dic_cs_auto_operate_result
hwmk.tmm_ci_user_basic_d</t>
  </si>
  <si>
    <t>hwdw.tw_cs_auto_telfee_log
hwdw.tb_dic_cs_auto_operate_result
hwdw.tb_dic_h1h2h3_code_alloc
hwmk.tmm_ci_user_basic_d
hwcb.tb_det_mobile_segment
hwcb.tb_det_area</t>
  </si>
  <si>
    <t>hwbds.dm_cs_auto_oper_result
hwbds.tb_co_fee_query_log_d
hwbds.tb_dm_seg_assign_d</t>
  </si>
  <si>
    <t>保留</t>
  </si>
  <si>
    <t>统计10086话费查询明细</t>
  </si>
  <si>
    <t>ti_uc_busi_manu_deal_d</t>
  </si>
  <si>
    <t>客服人工业务日表</t>
  </si>
  <si>
    <t>ti_cq_heath_quality_info_m</t>
  </si>
  <si>
    <t>7-4:完成81%
7-14：完成</t>
  </si>
  <si>
    <t>hwmk.tml_rs_chn_manu_d</t>
  </si>
  <si>
    <t>hwdw.tw_cs_person_service_log
hwdw.tw_cs_service_type_new
hwdw.tw_rt_fin_login_opr
hwdw.tw_rt_cus_login_msg</t>
  </si>
  <si>
    <t xml:space="preserve">hwdw.tw_cs_person_service_log
hwdw.tw_cs_service_type_new
hwdw.tw_rt_fin_login_opr
hwdw.tw_rt_cus_login_msg
hwdw.tb_dic_func_code
hwdw.tb_dic_h1h2h3_code_alloc
hwmk.tmm_ci_user_basic_d
hwcb.tb_det_area
hwcb.tb_det_mobile_segment
</t>
  </si>
  <si>
    <t>tb_co_person_busi_log_d
tb_co_busi_type_d
tb_su_user_acess_no_info_d
tb_dm_eplyid_conf_info_d
dm_seg_assign_d</t>
  </si>
  <si>
    <t>1、应用热度高 80 有应用在迁移范围内</t>
  </si>
  <si>
    <t>统计10086人工业务办理明细</t>
  </si>
  <si>
    <t>竞争对手区域化归属日表</t>
  </si>
  <si>
    <t>ti_rb_opp_area_bel_d</t>
  </si>
  <si>
    <t>竞争对手号码 + 归属</t>
  </si>
  <si>
    <t>HWMK.TMM_CI_OPP_USER_LC_D</t>
  </si>
  <si>
    <t>hwmk.tmm_ci_opp_user_d
hwmk.tml_vc_lc_opp_add_d(月初到统计日)
hwcb.tb_det_cell_info
hwmk.tml_vc_lc_opp_add_m
hwcb.tb_det_lc</t>
  </si>
  <si>
    <t>hwmk.tmm_ci_opp_user_lc_d
hwmk.tmm_ci_opp_user_d
hwmk.tml_vc_lc_opp_add_d
hwcb.tb_det_cell_info
hwmk.tml_vc_lc_opp_add_m
hwcb.tb_det_lc</t>
  </si>
  <si>
    <t>hwbds.dm_cell_info
hwbds.dm_lc
hwcis.ti_rb_opp_area_bel_d
hwcis.ti_rb_opp_info_d
hwcis.ti_rs_opp_voice_d
hwcis.ti_rs_opp_voice_m</t>
  </si>
  <si>
    <t>竞争对手归属表中上一天数据中状态为在网的用户，经过竞争对手信息接口进行更新或插入，得到竞争对手全量基础数据。
竞争对手归属整体采取通话满三月原则，即月末给通话满三个月的用户划分归属，不足三个月的以当月话单汇总数据作为划分依据：取通话次数、通话时长最多的基站小区为归属小区。注：归属小区与归属区县不匹配时需将归属小区置空，再按随机分配。无法按照通话归属的先按随机分配，即先算出每个片区下的归属完成的用户占整个地市的比例，再用未完成归属总用户数乘以比例得到需要分配到各片区的用户数。如随机分配还无法归属的则只能归属到虚拟片区和虚拟区县。</t>
  </si>
  <si>
    <t>竞争对手与移动用户通话日表</t>
  </si>
  <si>
    <t>ti_rr_opp_voice_d</t>
  </si>
  <si>
    <t>竞争对手号码 + 本网号码 + 通话类型 + 通话时段</t>
  </si>
  <si>
    <t>7-15:完成</t>
  </si>
  <si>
    <t>HWMK.TML_VC_OPP_VOICE_D</t>
  </si>
  <si>
    <t>hwdw.tw_su_voice_gsm
hwdw.tw_su_voice_trans
hwdw.tw_su_vid_up
hwdw.tw_rs_opp_segment
hwdw.tw_rs_unmobile_segment
hwcb.tb_det_area</t>
  </si>
  <si>
    <t>hwdw.tw_su_voice_gsm
hwdw.tw_su_voice_trans
hwdw.tw_su_vid_up
hwdw.tw_rs_opp_segment
hwdw.tw_rs_unmobile_segment</t>
  </si>
  <si>
    <t>hwbds.dm_area
hwbds.tb_bi_call_trans_d
hwbds.tb_bi_voice_d
hwbds.tb_st_resale_rule_voice_d
hwcis.ti_rb_opp_seg_no_d
hwcis.ti_rb_opp_seg_no_report_d</t>
  </si>
  <si>
    <t>从gsm语音、呼转语音、转售语音话单中统计竞争对手与我方号码的通话情况，注：呼转话单中不仅需取呼转号码与我方号码的通话情况，还需取对端号码与我方号码的通话情况。话单增加原则： 
(1)如果话单表中出现，转售表中也出现的，则量以转手表数据为主取数据
(2)如果话单表中没有出现，转售表中出现的，则直接插入转售表中数据
(3)如果话单表中出现，转售表中没有出现的，则话单表中数据不变照常插入。归属区县则优先取竞争对手号段表中匹配的区县。</t>
  </si>
  <si>
    <t>购机客户业务量月表</t>
  </si>
  <si>
    <t>ti_ub_purchs_user_busi_m</t>
  </si>
  <si>
    <t>李文帅转赵红达
7-3:完成55%
7-6：完成100%</t>
  </si>
  <si>
    <t>HWKR.TR_SC_622_CUST_CONSUME_FLOW_M
HWKR.TR_SC_622_CUST_CONSUME_GFEE_M
HWKR.TR_SC_622_CUST_CONSUME_ARPU_M
HWKR.TR_SC_622_CUST_CONSUME_CFEE_M
HWKR.TR_SC_789_CUST_CONSUME_SMS_M</t>
  </si>
  <si>
    <t>hwmk.tmm_dt_gprs_m
hwkr.tr_jt_cw_ml_revenue_m_mid
hwkr.tr_jt_cw_detail_code
hwmk.tmm_ci_user_m
hwmk.tmm_dt_sms_m</t>
  </si>
  <si>
    <t>hwmk.tmm_dt_gprs_m
hwkr.tr_sc_622_cust_consume_flow_m
hwkr.tr_sc_622_cust_consume_gfee_m
hwmk.tmm_ci_user_m
hwkr.tr_sc_622_cust_consume_arpu_m
hwkr.tr_jt_cw_detail_code
hwkr.tr_sc_622_cust_consume_cfee_m
hwmk.tml_vc_imei_add_d
hwkr.tr_sc_351_phonesell_det_d
hwkr.tr_sc_149_g3_terminal_d
hwdw.tw_rt_fin_mach_snd_opr2
hwdw.tw_ci_imei_sold_info
hwkr.tr_sc_622_cust_consume_cust_m
hwcb.tb_det_area
hwkr.tr_sc_622_price_level_m</t>
  </si>
  <si>
    <t>hwbds.dm_cw_detail_code
hwcis.ti_ua_bill_source_m
hwcis.ti_ua_incm_m
hwcis.ti_ub_gprs_m
hwcis.ti_ub_gsm_bs_m
hwcis.ti_ub_purchs_user_busi_m
hwcis.ti_ub_sms_m
hwcis.ti_ue_basic_info_m</t>
  </si>
  <si>
    <t>kr下沉。移至终端模块。
统计用户的近10月的流量、流量费、收入、语音费、短信量指标。</t>
  </si>
  <si>
    <t>用户SP欠费月表</t>
  </si>
  <si>
    <t>ti_ua_sp_owe_m</t>
  </si>
  <si>
    <t>用户标识 + SP费用代码 + 明细账目</t>
  </si>
  <si>
    <t>HWKR.TR_JT_CW_SP_OWE_M</t>
  </si>
  <si>
    <t>hwdw.tw_ci_sp_cust_owe
hwmk.tmm_ci_user_basic_m
hwkr.tr_jt_sp_m_total
hwmk.tml_bi_revenue_m
hwkr.tr_jt_cw_info_rate m
hwkr.tr_jt_cw_sp_reduce_m
hwkr.tr_jt_cw_owe_user_m</t>
  </si>
  <si>
    <t>hwdw.tw_ci_sp_cust_owe --未找到
hwmk.tmm_ci_user_basic_m
hwkr.tr_jt_sp_m_total
hwmk.tml_bi_revenue_m
hwkr.tr_jt_cw_info_rate
hwkr.tr_jt_cw_sp_reduce_m
hwkr.tr_jt_cw_owe_user_m</t>
  </si>
  <si>
    <t>hwbds.dm_sp_m_total
hwbds.tb_am_sp_owe_his_m
hwbds.tb_dm_cw_info_rate_m
hwbds.tb_dm_jt_sp_loc_cn_m
hwcis.ti_ua_bill_source_m
hwcis.ti_ua_sms_reduce_m
hwcis.ti_ue_basic_info_m</t>
  </si>
  <si>
    <t>SP业务欠费基础模型。</t>
  </si>
  <si>
    <t>SP业务欠费统计分析</t>
  </si>
  <si>
    <t>ti_tb_device_tac_rel_prov_m</t>
  </si>
  <si>
    <t>tac码与终端机型对应关系(省内)月表</t>
  </si>
  <si>
    <t>tac--&gt;device_id</t>
  </si>
  <si>
    <t>hwdw.tw_rs_tac_segment_prov
hwdw.tw_rs_tac_dev_rel_prov
hwdw.tw_rs_tac_segment_prov1_mm327</t>
  </si>
  <si>
    <t>ti_tb_device_tac_rel_m
hwdw.tw_rs_dev_prov
biop1.tb_det_tacdev_relation</t>
  </si>
  <si>
    <t>1.pw_rs_tac_segment_prov （hwdw.tw_rs_dev_prov (未找到)  hwdw.tw_rs_tac_dev_rel_prov  （未找到） biop1.tb_det_tacdev_relation  (未找到)   hwdw.tw_rs_tac_segment_prov (未完成) ）
2.pw_rs_tac_dev_rel_prov （hwdw.tw_rs_tac_dev_rel_prov  （未找到）hwdw.tw_rs_dev_prov  (未找到)  hwdw.tw_rs_tac_dev_rel （未完成） ）
3.pw_rs_tac_segment_prov1_mm327 （hwdw.tw_rs_tac_segment_prov  （未完成） hwdw.tw_rs_tac_segment_prov1_mm327 （未找到））</t>
  </si>
  <si>
    <t>hwcis.ti_tb_device_prov_m
hwcis.ti_tb_device_tac_rel_m
hwcis.ti_tb_device_tac_rel_prov_m</t>
  </si>
  <si>
    <t>PW_RS_TAC_SEGMENT_PROV  423802条记录
将hwdw.tw_rs_tac_dev_rel_prov中的tac码补齐8位，并且每个tac对应唯一一个device_id
同时增加了前台录入的对应关系(补充)
增加规则：将历史tac码插入</t>
  </si>
  <si>
    <t>用户预存款信息月表</t>
  </si>
  <si>
    <t>ti_ua_prepay_info_m</t>
  </si>
  <si>
    <t>ti_ac_user_account_m</t>
  </si>
  <si>
    <t>HWMK.TML_BI_PAY_INFO_M</t>
  </si>
  <si>
    <t>hwdw.tw_ac_pay_full
hwdw.tw_ac_pay_full_td
hwdw.tw_rt_cus_login_msg
hwdw.tb_dic_district
hwdw.tw_ci_sys_login_msg
hwdw.tw_ci_reject_cfg
hwdw.tw_ci_back_pay_mk
hwmk.tmm_ci_user_basic_m</t>
  </si>
  <si>
    <t>hwbds.tb_am_book_pay_out_info_m
hwbds.tb_am_paymnt_info_m
hwbds.tb_ch_manage_org_code_d
hwbds.tb_ch_system_eplyid_info_d
hwbds.tb_dm_acct_book_type_d
hwbds.tb_dm_eplyid_conf_info_d
hwbds.tb_dm_rpt_distct_config_d
hwcis.ti_ua_prepay_info_m
hwcis.ti_ue_basic_info_m</t>
  </si>
  <si>
    <t>缴费预存基础模型。</t>
  </si>
  <si>
    <t>线上缴费分析、全渠道缴费分析</t>
  </si>
  <si>
    <t>ti_tb_device_prov_m</t>
  </si>
  <si>
    <t>终端配置信息(省内)月表</t>
  </si>
  <si>
    <t>hwdw.tw_rs_dev_prov
hwdw.tw_rs_dev_prov1_mm327</t>
  </si>
  <si>
    <t>biop1.tb_det_terminal_device_info
ti_tb_device_tac_rel_m
ti_tb_brand_m</t>
  </si>
  <si>
    <t>1.pw_rs_dev_prov（biop1.tb_det_terminal_device_info   （未找到）
hwdw.tw_rs_dev_prov          （未找到）
hwdw.tw_rs_dev  （未完成）
biop1.tb_det_terminal_brand   （未完成）） 2.pw_rs_dev_prov1_mm327(hwdw.tw_rs_dev_prov (未找到))</t>
  </si>
  <si>
    <t>hwcis.ti_tb_device_m
hwcis.ti_tb_device_prov_m</t>
  </si>
  <si>
    <t>PW_RS_DEV_PROV 39701条记录
1、优先省内，用集团下发去补充(通过device_name和终端品牌去关联)
2、将集团下发的device_id做了转换terminal_brand_id||lpad(cur_value + nvl(max_device_id,0), 5, '0')
3、最终会有个省内统一编码的device_id，jt_device_id
4、保留历史出现过的device_id(增加为了满足mm327)
集团+省内：总计97个字段</t>
  </si>
  <si>
    <t>终端使用群体信息月表</t>
  </si>
  <si>
    <t>ti_ts_use_info_m</t>
  </si>
  <si>
    <t>ti_ts_tmnl_use_info_m</t>
  </si>
  <si>
    <t>7-14：完成</t>
  </si>
  <si>
    <t>无</t>
  </si>
  <si>
    <t>ti_ut_user_single_dstnct_d
ti_ub_gprs_m
ti_ub_sms_m
ti_ub_gsm_add_d 最后一天
账单表--问戴子</t>
  </si>
  <si>
    <t>ti_ue_basic_info_m
ti_ub_busi_m
ti_ua_incm_m
ti_ut_imei_info_add_d
ti_ul_area_bel_d d
ti_tb_device_tac_rel_m</t>
  </si>
  <si>
    <t>主要通过统计终端客户情况，分析受众群体，为终端营销做数据支撑</t>
  </si>
  <si>
    <t>终端机型信息日表</t>
  </si>
  <si>
    <t>ti_tb_model_info_d</t>
  </si>
  <si>
    <t>res_code</t>
  </si>
  <si>
    <t>ti_tb_tmnl_base_info_d</t>
  </si>
  <si>
    <t>hwmk.tml_rs_terml_res_d
hwmk.tml_rs_res_pars_d
hwmk.tml_rs_res_status_d</t>
  </si>
  <si>
    <t>hwdw.tw_ci_term_code_dict  主表
hwdw.tw_ci_term_brand_dict
hwdw.tw_ci_term_kind_dict
hwdw.tw_ci_term_price_info
hwdw.tw_ci_term_productstore_info
hwmk.tml_rs_terml_sc_code市场部文件扩充（数据不规范，需手工处理），每月不定期提供，物料编码唯一</t>
  </si>
  <si>
    <t>hwbds.dm_tmnl_sc_code
hwbds.tb_dm_tmnl_brand_code_d
hwbds.tb_dm_tmnl_kind_info_d
hwbds.tb_dm_tmnl_model_info_d
hwbds.tb_te_tmnl_prc_info_d
hwbds.tb_te_tmnl_sku_param_d</t>
  </si>
  <si>
    <t>pml_rs_terml_res_d
1、有迁移范围内应用使用C0
2、后面很多汇总表都有用到这些信息而且是从dw来，如：hwmk.tml_rs_terml_imei_all_d、hwmk.tml_rs_dev_sale_d、hwmk.tml_rs_term_imeisale_d等都有用到dw来进行获取</t>
  </si>
  <si>
    <t>终端销售(营销管理平台)日表</t>
  </si>
  <si>
    <t>ti_tm_mngr_plat_d</t>
  </si>
  <si>
    <t>hwdw.tw_rt_fin_mach_snd_opr2</t>
  </si>
  <si>
    <t>hwdw.tw_rt_fin_mach_snd_opr
hwdw.tw_ci_actrecord_info
hwdw.tw_ci_actrecordres_info
hwdw.tw_ci_act_info2</t>
  </si>
  <si>
    <t>hwdw.tw_rt_fin_mach_snd_opr --未找到
hwdw.tw_ci_actrecordres_info--未找到
hwdw.tw_ci_act_info2--未找到</t>
  </si>
  <si>
    <t>1、后续有30个应用，有1个mk引用</t>
  </si>
  <si>
    <t>终端销售扩展信息(营销管理平台)日表</t>
  </si>
  <si>
    <t>ti_tm_mngr_plat_ext_d</t>
  </si>
  <si>
    <t>ti_tm_mkt_sale_info_m</t>
  </si>
  <si>
    <t>7-10：完成</t>
  </si>
  <si>
    <t>hwmk.tml_rs_dev_sale_d
hwkr.tr_sc_149_g3_terminal_d</t>
  </si>
  <si>
    <t>ti_tb_res_info_d
hwdw.tw_rt_fin_mach_snd_opr2
hwdw.tw_ci_term_typecode_dict
hwdw.tw_ci_actrecordfeeext_info
hwdw.tw_ci_actrecordscore_info
hwdw.tw_ci_actrecordext_info
hwdw.tw_ci_actrecordres_info
hwdw.tw_ci_actrecord_info
hwdw.tw_ci_act_info2</t>
  </si>
  <si>
    <t>hwdw.tw_ci_term_brand_dict 完成
hwdw.tw_ci_term_code_dict 完成
hwdw.tw_ci_term_productstore_info 完成
hwdw.tw_ci_term_typecode_dict 完成
hwdw.tw_ci_term_price_info 完成
hwmk.tml_rs_dev_sale_d
hwdw.tw_ci_actrecordfeeext_info 完成
hwdw.tw_ci_actrecordscore_info  完成
hwdw.tw_ci_actrecordext_info 未完成
hwdw.tw_rt_fin_mach_snd_opr2 未完成
hwdw.tw_ci_actrecordres_info  未完成
hwdw.tw_ci_actrecord_info 完成
hwdw.tw_ci_act_info2 没有对应BDS</t>
  </si>
  <si>
    <t>hwbds.tb_ca_act_record_info_d
hwbds.tb_ca_mkt_act_info_d
hwbds.tb_ca_mkt_elect_ticket_info_d
hwbds.tb_ca_mkt_order_fee_info_d
hwbds.tb_ca_mkt_order_termi_info_d
hwbds.tb_ca_order_virtu_coin_info_d
hwbds.tb_dm_tmnl_brand_code_d
hwbds.tb_dm_tmnl_model_info_d
hwbds.tb_dm_tmnl_type_code_d
hwbds.tb_te_tmnl_prc_info_d
hwbds.tb_te_tmnl_sku_param_d
hwcis.ti_tm_mngr_plat_d
hwcis.ti_tm_mngr_plat_ext_d</t>
  </si>
  <si>
    <t>PML_RS_DEV_SALE_D
1、有迁移范围内应用使用B0，其他汇总层也要用到
hwdw.tw_ci_actrecordres_info：res_type = '1'属于终端销售</t>
  </si>
  <si>
    <t>ti_cb_info_d</t>
  </si>
  <si>
    <t>渠道基本信息日表</t>
  </si>
  <si>
    <t>hwmk.tml_rs_chn_ch_d</t>
  </si>
  <si>
    <t>hwdw.tw_rt_chg_grp_msg_day
hwdw.tb_dict_channel_group
hwcb.tb_det_area
hwcb.tb_det_channel_kind
hwdw.tw_rt_res_chn_base_info
hwdw.tw_ci_chn_entity_more_info
hwdw.tw_rs_channel_info
hwdw.tw_ci_term_chngroup_dict
hwdw.tb_dict_10088_classcode
hwdw.tw_rt_res_chn_agent_addinfo</t>
  </si>
  <si>
    <t>hwbds.tb_ch_chnl_d 
hwcis.ti_cb_org_rel_d
hwbds.dm_area
hwbds.dm_chnl_kind
hwbds.tb_ch_chnl_loc_attr_info_d
hwbds.dm_tmnl_chnl_group_d
hwbds.tb_ch_agent_info_d</t>
  </si>
  <si>
    <t>1、应用热度237
2、无收敛,主要是融合多张表数据,以便使用方便</t>
  </si>
  <si>
    <t>多表关联，渠道360画像</t>
  </si>
  <si>
    <t>用户(归属未完成)通话情况日表</t>
  </si>
  <si>
    <t>ti_ul_voice_un_complt_d</t>
  </si>
  <si>
    <t>HWMK.TML_VC_LC_ADD_D</t>
  </si>
  <si>
    <t>hwmk.tmm_ci_user_lc_d(上一天)
hwmk.tmm_ci_user_basic_d
hwcb.tb_det_lc_channel
hwmk.tml_vc_lc_list_d</t>
  </si>
  <si>
    <t>hwbds.dm_lc_chnl
hwcis.ti_ub_gsm_bs_d
hwcis.ti_ue_basic_info_d
hwcis.ti_ul_area_bel_d</t>
  </si>
  <si>
    <t>获取需要重新归属的用户：
1、从移动用户归属日表的上一天数据中取出归属未完成的用户；
2、从用户基本信息日表的当天数据中取出新入网用户；
将以上用户关联本地语音话单，汇总出未完成归属用户的通话情况。</t>
  </si>
  <si>
    <t>用户通话情况(齐齐哈尔)日表</t>
  </si>
  <si>
    <t>ti_ul_voice_qqhr_d</t>
  </si>
  <si>
    <t>HWKR.TR_SC_390_CMCC_VC_ADD_D</t>
  </si>
  <si>
    <t>hwdw.tw_su_voice_gsm
hwdw.tw_su_voice_vpmn
hwkr.tr_sc_390_cmcc_vc_add_d(上一天)</t>
  </si>
  <si>
    <t>hwbds.tb_bi_voice_d
hwbds.tb_bi_voice_vpmn_d</t>
  </si>
  <si>
    <t>用户区域化归属(齐齐哈尔)日表</t>
  </si>
  <si>
    <t>b</t>
  </si>
  <si>
    <t>HWKR.TR_SC_390_CI_USER_LC_D</t>
  </si>
  <si>
    <t>hwkr.tr_sc_390_cmcc_vc_add_d
hwcb.tb_det_cell_info_qqhr
hwmk.tmm_ci_user_lc_d</t>
  </si>
  <si>
    <t>hwbds.dm_cell_info_qqhr
hwcis.ti_ue_basic_info_d
hwcis.ti_ul_area_bel_d
hwcis.ti_ul_voice_qqhr_d</t>
  </si>
  <si>
    <t>竞争对手通话情况(齐齐哈尔)日表</t>
  </si>
  <si>
    <t>ti_rs_opp_voice_qqhr_d</t>
  </si>
  <si>
    <t>竞争对手号码 + LAC + CELL</t>
  </si>
  <si>
    <t>HWKR.TR_SC_390_OPP_VC_ADD_D</t>
  </si>
  <si>
    <t>hwdw.tw_su_voice_gsm
hwdw.tw_su_voice_vpmn
hwkr.tr_sc_390_opp_vc_add_d(上一天)</t>
  </si>
  <si>
    <t>hwbds.tb_bi_voice_d
hwbds.tb_bi_voice_vpmn_d
hwcis.ti_rs_opp_voice_qqhr_d</t>
  </si>
  <si>
    <t>筛选地区为齐齐哈尔、漫游标识为0非漫游, 2省内漫游出访, 4省际漫游出访、对端运营商为100 联通GSM,101 电信CDMA,310 网通座机,311 网通小灵通的话单做汇总</t>
  </si>
  <si>
    <t>竞争对手区域化归属(齐齐哈尔)日表</t>
  </si>
  <si>
    <t>ti_rb_opp_area_bel_qqhr_d</t>
  </si>
  <si>
    <t>HWKR.TR_SC_390_CI_OPP_USER_LC_D</t>
  </si>
  <si>
    <t>hwkr.tr_sc_390_opp_vc_add_d
hwcb.tb_det_cell_info_qqhr
hwmk.tmm_ci_opp_user_lc_d</t>
  </si>
  <si>
    <t>hwbds.dm_cell_info_qqhr
hwcis.ti_rb_opp_area_bel_d
hwcis.ti_rs_opp_voice_qqhr_d</t>
  </si>
  <si>
    <t xml:space="preserve">1、按当月截止统计日累计话单汇总，先取用户通话排名第一第二的二级区域，再在通话排名第一的二级区域下取通话排名第一第二的三级区域；
2、如果用户在当月截止统计日时间段内无本地通话，则归属到漫游二级(02yy)和三级片区(02yyyyy)；
如果排名第一和第二的二级区域通话次数、时长均相同，则二级片区随机归属标志置为随机归属，否则置为非随机归属；
如果排名第一和第二的三级区域通话次数、时长均相同，则三级片区随机归属标志置为随机归属，否则置为非随机归属；
</t>
  </si>
  <si>
    <t>竞争对手信息月表</t>
  </si>
  <si>
    <t>ti_rb_opp_info_m</t>
  </si>
  <si>
    <t>ti_r_rb_cust_base_info_m</t>
  </si>
  <si>
    <t>HWMK.TMM_CI_VW_OPP_USER_M</t>
  </si>
  <si>
    <t>hwmk.tmm_ci_opp_user_lc_d(月末)
hwcb.tb_det_cell_info
hwcb.tb_det_lc
hwmk.tmm_ci_opp_user_d(月末)
hwmk.tmm_ci_vw_opp_user_m(上月)</t>
  </si>
  <si>
    <t>hwcis.ti_rb_opp_area_bel_d
hwcis.ti_rb_opp_info_d
hwcis.ti_rb_opp_info_m
hwcis.ti_rs_opp_comm_m</t>
  </si>
  <si>
    <t>ti_rb_opp_user_lost_d</t>
  </si>
  <si>
    <t>竞争对手离网用户日表</t>
  </si>
  <si>
    <t>HWMK.TMM_CI_OPP_USER_LOST_D</t>
  </si>
  <si>
    <t>hwcis.ti_rb_opp_info_d</t>
  </si>
  <si>
    <t>从竞争对手信息表中筛选离网的记录单独汇总，</t>
  </si>
  <si>
    <t>用户新业务功能费月表</t>
  </si>
  <si>
    <t>ti_ua_new_busi_func_bill_m</t>
  </si>
  <si>
    <t>HWMK.TMM_BI_DATA_FUNC_M</t>
  </si>
  <si>
    <t>hwmk.tml_bi_revenue_m
hwcb.tb_det_func_detail</t>
  </si>
  <si>
    <t>hwbds.dm_func_detail
hwcis.ti_ua_bill_source_m
hwcis.ti_ue_basic_info_m</t>
  </si>
  <si>
    <t>定报指标。
财务口径。可从ti_ua_revenue_source_dtl_m（用户帐单信息轻度汇总月表(按收入来源)）中汇总获取。</t>
  </si>
  <si>
    <t>ti_ua_revenue_disc_dtl_m</t>
  </si>
  <si>
    <t>用户帐单信息(含折扣折让)月表</t>
  </si>
  <si>
    <t>ti_ua_bill_discnt_m</t>
  </si>
  <si>
    <t>HWKR.TR_SC_TEMP_ZKZR_M</t>
  </si>
  <si>
    <t>hwdw.tw_ac_acct_detail_bill
hwdw.tw_ac_writeoff_det_record
hwdw.tw_ci_back_pay_mk
hwkr.tr_jt_cw_detail_code</t>
  </si>
  <si>
    <t>hwbds.dm_cw_detail_code
hwbds.tb_am_unpay_bill_info_m
hwbds.tb_am_write_off_m
hwbds.tb_dm_acct_book_type_d
hwbds.tb_su_user_info_d</t>
  </si>
  <si>
    <r>
      <rPr>
        <sz val="9"/>
        <color indexed="8"/>
        <rFont val="宋体"/>
        <family val="3"/>
        <charset val="134"/>
      </rPr>
      <t xml:space="preserve">kr下沉。
</t>
    </r>
    <r>
      <rPr>
        <sz val="9"/>
        <color indexed="10"/>
        <rFont val="宋体"/>
        <family val="3"/>
        <charset val="134"/>
      </rPr>
      <t>BOSS口径账单收入基础模型。</t>
    </r>
    <r>
      <rPr>
        <sz val="9"/>
        <color indexed="8"/>
        <rFont val="宋体"/>
        <family val="3"/>
        <charset val="134"/>
      </rPr>
      <t>现网KR模型主要统计用户的收入及折扣折让，结合现网的业务分类收入类模型及应用，设计此轻度模型，将用户的应收、优惠、税款、折扣等费用指标从四个接口融合至一起，减少后期使用的复杂度。</t>
    </r>
  </si>
  <si>
    <t>用户收入及各类收入分析、折后收入分析(BOSS口径)</t>
  </si>
  <si>
    <t>ti_uc_fee_auto_query_m</t>
  </si>
  <si>
    <t>热线自动话费查询月表</t>
  </si>
  <si>
    <t>hwmk.tml_rs_chn_autotelfee_m</t>
  </si>
  <si>
    <t>ti_uc_busi_manu_deal_m</t>
  </si>
  <si>
    <t>客服人工业务月表</t>
  </si>
  <si>
    <t>ti_cq_busi_handle_info_m</t>
  </si>
  <si>
    <t>hwmk.tml_rs_chn_manu_m</t>
  </si>
  <si>
    <t>网间结算话单月表</t>
  </si>
  <si>
    <t>ti_ub_vc_outnet_settle_m</t>
  </si>
  <si>
    <t>手机号码 + 结算类型</t>
  </si>
  <si>
    <t>HWMK.TML_VC_SETTLE_INTER_M</t>
  </si>
  <si>
    <t>hwmk.tml_vc_settle_inter_d</t>
  </si>
  <si>
    <t>ti_ub_vc_outnet_settle_dtl_d</t>
  </si>
  <si>
    <t>建议保留。
1、从单独的网间结算话单去汇总，消耗较大。</t>
  </si>
  <si>
    <t>语音网间结算分析</t>
  </si>
  <si>
    <t>网间结算话单日表</t>
  </si>
  <si>
    <t>ti_ub_vc_outnet_settle_d</t>
  </si>
  <si>
    <t>HWMK.TML_VC_SETTLE_INTER_D</t>
  </si>
  <si>
    <t>hwdw.tw_se_inter_voice</t>
  </si>
  <si>
    <t>tb_st_voice_d</t>
  </si>
  <si>
    <t>建议保留。
1、从单独的网间结算话单去汇总，消耗较大；
2、收敛度50%，此程序为降低后续模型使用资源消耗而增加；</t>
  </si>
  <si>
    <t>ti_ub_p2p_sms_settle_m</t>
  </si>
  <si>
    <t>点对点短信结算月表</t>
  </si>
  <si>
    <t>发送方号码 + 接收方号码</t>
  </si>
  <si>
    <t>HWMK.TM_BD_SMS_PSMS_M</t>
  </si>
  <si>
    <t>hwmk.tm_bd_sms_psms_d</t>
  </si>
  <si>
    <t>ti_ub_p2p_sms_settle_d</t>
  </si>
  <si>
    <t>点对点短信结算分析</t>
  </si>
  <si>
    <t>CNG-GPRS漫游结算日表</t>
  </si>
  <si>
    <t>ti_ub_cng_gprs_settle_d</t>
  </si>
  <si>
    <t>手机号码 + 网络标识 + 漫游地市</t>
  </si>
  <si>
    <t>HWMK.TML_CNG_GPRS_D
HWMK.TML_CNG_LTE_GPRS_D</t>
  </si>
  <si>
    <t>hwdw.tw_su_cng_gprs
hwdw.tw_su_cng_lte_gprs</t>
  </si>
  <si>
    <t>tb_st_roam_settle_d
tb_st_roam_settle_lte_d</t>
  </si>
  <si>
    <t>GPRS漫游结算分析</t>
  </si>
  <si>
    <t>用户业务分类收入(折前折后)月表</t>
  </si>
  <si>
    <t>ti_ua_busi_class_inc_discnt_m</t>
  </si>
  <si>
    <t>HWMK.TML_BI_REVENUE_OPER_M</t>
  </si>
  <si>
    <t>hwdw.tw_ac_writeoff_det_record
hwdw.tw_ci_back_pay_mk
hwkr.tr_jt_cw_detail_code
hwdw.tw_ac_acct_detail_bill
hwmk.tmm_ci_user_m</t>
  </si>
  <si>
    <t>BOSS口径。可从ti_ua_revenue_disc_dtl_m（用户帐单信息轻度汇总月表(含折扣折让)）中汇总获取。
经现网确认，此表应用较广，用于分析统计数据</t>
  </si>
  <si>
    <t>ti_uc_oper_dtl_m</t>
  </si>
  <si>
    <t>用户渠道业务办理月表</t>
  </si>
  <si>
    <t>hwmk.tml_rs_chn_op_list_m</t>
  </si>
  <si>
    <t>1、应用热度66，有迁移范围内应用使用B0
2、收敛度25%</t>
  </si>
  <si>
    <t>用户酬金信息月表</t>
  </si>
  <si>
    <t>ti_uc_reward_info_m</t>
  </si>
  <si>
    <t>渠道、手机号码、酬金项目</t>
  </si>
  <si>
    <t>hwmk.tml_rt_fin_dchn_reward_m</t>
  </si>
  <si>
    <r>
      <rPr>
        <sz val="9"/>
        <color indexed="8"/>
        <rFont val="宋体"/>
        <family val="3"/>
        <charset val="134"/>
      </rPr>
      <t>hwdw.tw_ci_chn_kpi_cust_det  用户入网手续费
hwdw.tw_ci_chn_kpi_pay_det  缴费类
hwdw.tw_ci_chn_kpi_res_det  终端、合约计划
hwdw.tw_ci_chn_kpi_chg_det  其他服务费、增值业务
hwdw.tw_ci_chn_kpi_score_det 激励业务
hwdw.tw_ci_chn_kpi_value_det 业务卡服务费</t>
    </r>
    <r>
      <rPr>
        <b/>
        <sz val="9"/>
        <color indexed="10"/>
        <rFont val="宋体"/>
        <family val="3"/>
        <charset val="134"/>
      </rPr>
      <t xml:space="preserve">
</t>
    </r>
  </si>
  <si>
    <t>hwbds.tb_ch_busi_card_serv_fee_m
hwbds.tb_ch_chnl_d
hwbds.tb_ch_chnl_pay_class_m
hwbds.tb_ch_incite_busi_m
hwbds.tb_ch_innet_fee_info_m
hwbds.tb_ch_oth_serv_fee_add_m
hwbds.tb_ch_reward_policy_d
hwbds.tb_ch_reward_policy_rule_d
hwbds.tb_ch_rwd_type_d
hwbds.tb_ch_tmnl_cntrac_plan_m
hwcis.ti_ue_basic_info_m</t>
  </si>
  <si>
    <t>1、应用热度10，有迁移范围内的应用使用C0
2、合并多类酬金，并且对酬金属性，渠道属性，用户属性做了扩充</t>
  </si>
  <si>
    <t>自助终端业务办理月表</t>
  </si>
  <si>
    <t>ti_uc_self_tmnl_busi_oper_m</t>
  </si>
  <si>
    <t>手机号码、受理员工、业务编码</t>
  </si>
  <si>
    <t>hwmk.tml_rs_chn_print_m</t>
  </si>
  <si>
    <t>hwmk.tml_rs_chn_print_d
然后剔除手机支付的东西,重新生成了一遍，是因为有关手机支付的接口经常有少传的情况，如果月的直接汇总，就会导致数据缺失，月表可以先根据该字段剔除掉手机支付相关的，然后再重新汇总</t>
  </si>
  <si>
    <t>ti_uc_self_tmnl_busi_dtl_d</t>
  </si>
  <si>
    <t>去掉基本属性
1、应用热度17</t>
  </si>
  <si>
    <t>ti_rs_opp_voice_dtl_d</t>
  </si>
  <si>
    <t>竞争对手通话情况日表</t>
  </si>
  <si>
    <t>ti_rs_opp_voice_d</t>
  </si>
  <si>
    <t>HWMK.TML_VC_LC_OPP_ADD_D</t>
  </si>
  <si>
    <t>hwdw.tw_su_voice_gsm
hwdw.tw_su_voice_vpmn</t>
  </si>
  <si>
    <t xml:space="preserve">tb_bi_broadband_d
tb_bi_voice_vpmn_d
</t>
  </si>
  <si>
    <t>从语音清单中筛选非漫游记录汇总竞争对手到lac+cell的每日通话情况</t>
  </si>
  <si>
    <t>竞争对手通话情况月表</t>
  </si>
  <si>
    <t>ti_rs_opp_voice_m</t>
  </si>
  <si>
    <t>HWMK.TML_VC_LC_OPP_ADD_M</t>
  </si>
  <si>
    <t>hwmk.tml_vc_lc_opp_add_d(月初到月末)</t>
  </si>
  <si>
    <t>从日表中汇总</t>
  </si>
  <si>
    <t>用户基站小区业务量累计日表</t>
  </si>
  <si>
    <t>ti_ul_lac_cell_busi_add_d</t>
  </si>
  <si>
    <t>用户号码 + LAC + CELL</t>
  </si>
  <si>
    <t>HWMK.TML_VC_LAC_CELL_ADD_D</t>
  </si>
  <si>
    <t>hwmk.tml_vc_lac_cell_d
hwmk.tml_vc_lac_cell_add_d(上一天)</t>
  </si>
  <si>
    <t>tb_bi_broadband_d
tb_bi_call_trans_d
tb_bi_voice_vpmn_d
tb_bi_gprs_gsm_d
ti_ul_lac_cell_add_d</t>
  </si>
  <si>
    <r>
      <rPr>
        <sz val="9"/>
        <rFont val="宋体"/>
        <family val="3"/>
        <charset val="134"/>
      </rPr>
      <t xml:space="preserve">分语音和流量统计详单中用户在各个lac和cell下的业务量次数。
现网中通过日表进行当日详单汇总，日累计表进行当日+截止上日累计量汇总。考虑到日表只做中间过程使用，且每日数据量为1.2亿，建议优化为只保留日累计表，且不再区分语音和流量维度，因为后续应用使用时只需取手机号码语音和流量业务量使用最多的基站小区。
</t>
    </r>
    <r>
      <rPr>
        <sz val="9"/>
        <color indexed="10"/>
        <rFont val="宋体"/>
        <family val="3"/>
        <charset val="134"/>
      </rPr>
      <t>后继KR程序通过此表取用户活动最多的基站小区。后继的后继较多，21个。</t>
    </r>
  </si>
  <si>
    <t>竞争对手通信信息日表</t>
  </si>
  <si>
    <t>ti_rs_opp_comm_d</t>
  </si>
  <si>
    <t>ti_r_rs_cust_busi_info_d</t>
  </si>
  <si>
    <t>HWMK.TMM_CI_OPP_SPENDING_D</t>
  </si>
  <si>
    <t>hwdw.tw_su_sms_gsm_un
hwdw.tw_rs_opp_segment
hwmk.tml_vc_opp_voice_d</t>
  </si>
  <si>
    <t xml:space="preserve">tb_bi_sms_net_d
ti_rb_opp_seg_no_d
ti_ub_mms_dtl_d
ti_rr_vc_opp_voice_dtl_d
</t>
  </si>
  <si>
    <t>在语音话单基础上增加短信话单，作为提取竞争对手的基本分析话单。并根据竞争对手进行汇总。</t>
  </si>
  <si>
    <t>ti_rr_opp_cycle_info_dtl_d</t>
  </si>
  <si>
    <t>竞争对手与移动用户通信日表</t>
  </si>
  <si>
    <t>ti_rr_opp_cycle_comm_d</t>
  </si>
  <si>
    <t>竞争对手号码 + 本网号码</t>
  </si>
  <si>
    <t>ti_r_rr_cust_cycle_info_d</t>
  </si>
  <si>
    <t xml:space="preserve">ti_rb_opp_user_d 
ti_ub_gsm_dtl_d 
ti_ub_sms_dtl_d 
ti_ub_mms_dtl_d </t>
  </si>
  <si>
    <t>以竞争对手为主视角，从语音、短信话单中统计竞争对手与我方号码总的通信情况。</t>
  </si>
  <si>
    <t>竞争对手与移动用户通信月表</t>
  </si>
  <si>
    <t>ti_rr_opp_cycle_comm_m</t>
  </si>
  <si>
    <t>ti_r_rr_cust_cycle_info_m</t>
  </si>
  <si>
    <t>异网客户挖抢
与竞争对手联系高频度本网用户流失预警</t>
  </si>
  <si>
    <t>ti_rb_opp_seg_no_jms_m</t>
  </si>
  <si>
    <t>竞争对手号段归属(佳木斯)月表</t>
  </si>
  <si>
    <t>竞争对手号段 + 归属</t>
  </si>
  <si>
    <t>李文帅转高杰
7-5：需要提供程序。</t>
  </si>
  <si>
    <t>HWMK.TMH_VC_OPP_SEGMENT_M</t>
  </si>
  <si>
    <t>hwmk.tmm_ci_opp_user_d
hwmk.tml_vc_opp_voice_d
hwmk.tmm_ci_user_basic_m</t>
  </si>
  <si>
    <t>hwcis.ti_rb_opp_info_d
hwcis.ti_rr_opp_voice_d
hwcis.ti_ue_basic_info_m</t>
  </si>
  <si>
    <r>
      <rPr>
        <sz val="9"/>
        <color indexed="10"/>
        <rFont val="宋体"/>
        <family val="3"/>
        <charset val="134"/>
      </rPr>
      <t>确认是否存在后续？梳理反馈：存在1个后继，即全省统一号段归属表HWDW.TW_RS_OPP_SEGMENT</t>
    </r>
    <r>
      <rPr>
        <sz val="9"/>
        <rFont val="宋体"/>
        <family val="3"/>
        <charset val="134"/>
      </rPr>
      <t xml:space="preserve">
0499的佳木斯用户，按照跟移动用户通信行为划分，按照通信的移动用户来进行归属，其余的归为‘0499’：
1、取出当月归属佳木斯的竞争对手通话信息；
2、按通话次数排序取与竞争对手用户通话次数较多的前三名移动用户及其归属；
3、取出竞争对手百号段及百号段内竞争对手用户数，将用户数少于10人的百号段用户归属到‘0499’；
4、取其它竞争对手百号段（用户数大于10人）、与其通话的移动用户归属区县、移动用户数，取出“竞争对手百号段”及“移动用户数”最大的那部分移动用户归属区县，如果这样的区县存在多个则把这个号段用户归属到‘0499’，其它都归属到对应的移动用户的归属区县</t>
    </r>
  </si>
  <si>
    <t>用户SP账单(按收入来源)月表</t>
  </si>
  <si>
    <t>ti_ua_sp_bill_source_m</t>
  </si>
  <si>
    <t>用户标识 + 明细帐目 + SP代码</t>
  </si>
  <si>
    <t>HWMK.TML_BI_SETTLE_SP_M</t>
  </si>
  <si>
    <t>hwdw.tw_ci_sp_cust_owe
hwmk.tmm_ci_user_basic_m
hwdw.tw_ci_dsp_cust_pay</t>
  </si>
  <si>
    <t>tb_am_sp_owe_his_m
tb_am_sp_bill_info_m（Sp账单）
ti_ue_basic_info_d</t>
  </si>
  <si>
    <r>
      <rPr>
        <sz val="9"/>
        <color indexed="10"/>
        <rFont val="宋体"/>
        <family val="3"/>
        <charset val="134"/>
      </rPr>
      <t>SP业务账单收入基础模型。</t>
    </r>
    <r>
      <rPr>
        <sz val="9"/>
        <color indexed="8"/>
        <rFont val="宋体"/>
        <family val="3"/>
        <charset val="134"/>
      </rPr>
      <t>按收入来源统计SP业务的账单收入。</t>
    </r>
  </si>
  <si>
    <t>SP业务收入统计分析、梦网短信结算</t>
  </si>
  <si>
    <t>集团WLAN省级业务费用月表</t>
  </si>
  <si>
    <t>ti_ua_group_wlan_fee_m</t>
  </si>
  <si>
    <t>用户标识 + 明细账目</t>
  </si>
  <si>
    <t>HWKR.TR_JT_CW_ROPER_M_JTWLAN_M1</t>
  </si>
  <si>
    <t>hwdw.tw_ac_cust_owe
hwmk.tmm_ci_user_basic_m</t>
  </si>
  <si>
    <t>tb_am_bill_dtl_resv_m
ti_ue_basic_info_d</t>
  </si>
  <si>
    <t>kr下沉。
BOSS口径。筛选指定两个账目项的账单记录，数据量由整个账单表的近4亿记录减少至几百条记录，且后续用到此表的程序有20个。</t>
  </si>
  <si>
    <t>ti_ua_revenue_source_m</t>
  </si>
  <si>
    <t>用户帐单信息财报代码级(按收入来源)月表</t>
  </si>
  <si>
    <t>ti_ua_bill_item_source_m</t>
  </si>
  <si>
    <t>用户标识 + 财报指标代码</t>
  </si>
  <si>
    <t>ti_ua_revenue_source_dtl_m</t>
  </si>
  <si>
    <t>新增模型</t>
  </si>
  <si>
    <t>ti_tb_device_m</t>
  </si>
  <si>
    <t>终端配置信息(集团下发)月表</t>
  </si>
  <si>
    <t>ti_tb_tmnl_base_info_m</t>
  </si>
  <si>
    <t>hwdw.tw_rs_dev:158个后继</t>
  </si>
  <si>
    <t>hwone.ty_intf_91003_m：有400多个后继</t>
  </si>
  <si>
    <t>hwone.ty_intf_91003_m</t>
  </si>
  <si>
    <t>PW_RS_DEV    重要  33745
集团：对字段属性有做更新，总计89个字段（但只有17个字段是从源来的，其他字段都是空处理或者update处理)
1、有扩展字段和字段转换</t>
  </si>
  <si>
    <t>终端品牌信息(省内)月表</t>
  </si>
  <si>
    <t>ti_tb_brand_prov_m</t>
  </si>
  <si>
    <t>终端品牌标识</t>
  </si>
  <si>
    <t>hwdw.tw_rs_dev_prov_mid3</t>
  </si>
  <si>
    <t>biop1.tb_det_terminal_brand
ti_tb_device_m</t>
  </si>
  <si>
    <t>PW_RS_DEV_PROV 建议上浮  相当于是整个省内终端的一个品牌维表
1、全量删除hwdw.tw_rs_dev_prov_mid3
2、将前台录入存留的最新终端品牌插入
3、集团新增终端品牌(名称有处理，如NOKIA转换成诺基亚)按device_id排序获取品牌编码
4、有biop1前台录入用到和hwdw.tw_rs_dev_prov用到
5、有一个品牌800对应2条记录</t>
  </si>
  <si>
    <t>ti_tb_device_tac_rel_m</t>
  </si>
  <si>
    <t>tac码与终端机型对应关系(集团下发)月表</t>
  </si>
  <si>
    <t xml:space="preserve">hwdw.tw_rs_tac_dev_rel  
hwdw.tw_rs_tac_segment </t>
  </si>
  <si>
    <t>ti_tb_device_tac_rel_m
hwods.to_rc_tac_term_rela_91002 主表</t>
  </si>
  <si>
    <t xml:space="preserve">hwods.to_rc_tac_term_rela_91002
ti_tb_device_m </t>
  </si>
  <si>
    <t xml:space="preserve">PW_RS_TAC_DEV_REL 重要59954条记录
增加规则：
1、主要将hwdw.tw_rs_tac_dev_rel中的tac码补齐8位
2、限定每个tac对应唯一一个device_id，一个device_id对应多个tac
</t>
  </si>
  <si>
    <t>用户IMEI信息(双向剔重)日表</t>
  </si>
  <si>
    <t>ti_ut_double_dstnct_d</t>
  </si>
  <si>
    <t>hwmk.tmm_dt_terml_type_d</t>
  </si>
  <si>
    <t>ti_tb_device_tac_rel_m
ti_ut_imei_info_add_d</t>
  </si>
  <si>
    <t>hwcis.ti_tb_device_tac_rel_m
hwcis.ti_ut_imei_info_add_d
hwone.ty_intf_91003_m</t>
  </si>
  <si>
    <t xml:space="preserve">PMM_DT_TERML_TYPE_D 
1、有迁移范围内应用使用C0，总应用热度13
2、有迁移范围内mk-PMM_DT_USER_BASIC_D(应用热度500)引用
3、分析第二个kr表发现：基本上都只用了最近两个月的终端判断换机类型等信息，可以在该cis中统计本月主终端和上月主终端，方便取数
</t>
  </si>
  <si>
    <t>双向排重终端：统计用户终端对应关系、各终端类型对应客户数</t>
  </si>
  <si>
    <t>ti_ut_user_single_dstnct_d</t>
  </si>
  <si>
    <t>用户对应主IMEI信息(单向剔重)日表</t>
  </si>
  <si>
    <t>ti_te_user_imeiinfo_d</t>
  </si>
  <si>
    <t>ti_ut_imei_info_add_d
ti_tb_device_tac_rel_m</t>
  </si>
  <si>
    <t xml:space="preserve">ti_ut_imei_info_add_d
ti_tb_device_tac_rel_m
</t>
  </si>
  <si>
    <t>语音和流量详单合并统计，剔除imei前8位为0的记录，取使用次数最多的imei</t>
  </si>
  <si>
    <t>单向排重终端(一个用户对应一个imei，一个imei可能对应多个用户)：可统计用户终端对应关系、各终端类型对应客户数</t>
  </si>
  <si>
    <t>ti_ut_user_single_dstnct_m</t>
  </si>
  <si>
    <t>用户对应主IMEI信息(单向剔重)月表</t>
  </si>
  <si>
    <t>ti_te_user_imeiinfo_m</t>
  </si>
  <si>
    <t>hwkr.tr_sc_789_termuse_list_m</t>
  </si>
  <si>
    <t>hwcis.ti_tb_device_tac_rel_m
hwcis.ti_ut_imei_info_add_d
hwcis.ti_ut_user_single_dstnct_m
hwone.ty_intf_91003_m</t>
  </si>
  <si>
    <r>
      <rPr>
        <sz val="9"/>
        <color indexed="8"/>
        <rFont val="宋体"/>
        <family val="3"/>
        <charset val="134"/>
      </rPr>
      <t>pr_sc_789_termuse_list_m 应用热度9  过去一年每月主终端罗列</t>
    </r>
    <r>
      <rPr>
        <b/>
        <sz val="9"/>
        <color indexed="10"/>
        <rFont val="宋体"/>
        <family val="3"/>
        <charset val="134"/>
      </rPr>
      <t xml:space="preserve">
</t>
    </r>
    <r>
      <rPr>
        <b/>
        <sz val="9"/>
        <rFont val="宋体"/>
        <family val="3"/>
        <charset val="134"/>
      </rPr>
      <t>后续基本上都只用了最近两个月的终端判断换机类型等信息，可以在该cis中统计本月主终端和上月主终端，方便取数</t>
    </r>
    <r>
      <rPr>
        <sz val="9"/>
        <color indexed="8"/>
        <rFont val="宋体"/>
        <family val="3"/>
        <charset val="134"/>
      </rPr>
      <t xml:space="preserve">
用户每月主终端打横宽表
后续：
PR_SC_789_COMM_EXCP_M：model_4g、model_3g
PR_SC_326_4G_LOSING_ALERT_M：比较model_4g  4G换2/3G终端标识 比较IMEI  换机
PR_SC_988_CHGMODEL_4GTRMNL_M：换机 当月使用主终端 与 上月使用主终端
PR_SJ_261_DATA_PART01_M：换机 当月使用主终端 与 上月使用主终端
PR_SC_1032_4G_LOST_M：换机
PR_SC_1035_23G_UP_4G_SCR_M：取本月和上月主终端
PR_SC_210_4G_STAY_LEVEL_M：换4G终端客户
PR_SJ_286_TV_LIKE_M：使用主终端属性
PR_SC_1028_USER_CHG_IMEI_M：使用主终端属性</t>
    </r>
  </si>
  <si>
    <t>单向排重终端(一个用户对应一个imei，一个imei可能对应多个用户)：可统计最近1年每个月终端使用情况，每月换机明细、23G升4G终端明细等</t>
  </si>
  <si>
    <t>ti_ut_imei_single_dstnct_d</t>
  </si>
  <si>
    <t>IMEI对应主用户信息(单向剔重)日表</t>
  </si>
  <si>
    <t>ti_te_imei_userinfo_m</t>
  </si>
  <si>
    <t>语音和流量详单合并统计，剔除imei前8位为0的记录，取使用次数最多的用户</t>
  </si>
  <si>
    <t>单向排重终端(一个用户可能对应多个imei，一个imei对应一个用户)：可统计新增终端明细</t>
  </si>
  <si>
    <t>ti_ut_lte_info_d</t>
  </si>
  <si>
    <t>4G用户信息日表</t>
  </si>
  <si>
    <t>用户编码</t>
  </si>
  <si>
    <t>ti_ba_user_4g_info_d</t>
  </si>
  <si>
    <t>hwmk.tmm_ci_user_lte_front_m
hwmk.tmm_ci_user_lte_d</t>
  </si>
  <si>
    <t>ti_tb_device_tac_rel_m
ti_ue_basic_info_d</t>
  </si>
  <si>
    <t>非定制机激活销售日表</t>
  </si>
  <si>
    <t>ti_tm_un_custom_active_d</t>
  </si>
  <si>
    <t>hwkr.tr_sc_553_imei_inter_d</t>
  </si>
  <si>
    <r>
      <rPr>
        <sz val="9"/>
        <color indexed="8"/>
        <rFont val="宋体"/>
        <family val="3"/>
        <charset val="134"/>
      </rPr>
      <t xml:space="preserve">ti_ut_imei_info_add_d
</t>
    </r>
    <r>
      <rPr>
        <b/>
        <sz val="9"/>
        <color indexed="8"/>
        <rFont val="宋体"/>
        <family val="3"/>
        <charset val="134"/>
      </rPr>
      <t>ti_tb_res_imei_d</t>
    </r>
  </si>
  <si>
    <t>ti_ut_imei_info_add_d
ti_tb_res_imei_d
ti_ue_basic_info_d
ti_tm_non_custom_active_d</t>
  </si>
  <si>
    <t xml:space="preserve">PR_SC_553_IMEI_INTER_D
下沉原因：
1、被其他程序引用14
2、跟BOSS互动 
3、mk重要汇总有用到，如：hwmk.tml_rs_term_imeisale_new_d
步骤：
1、每天判断一次当月激活的非定制机销售终端(包括已售和可售)，若激活，插入结果表
2、将昨天的结果数据再跟销售终端包括已售和可售)匹配一次IMEI，若能匹配上就插入
</t>
  </si>
  <si>
    <t>互动接口，向前追溯6个月话单识别非定制机购机用户激活情况</t>
  </si>
  <si>
    <t>ti_cb_staff_info_d</t>
  </si>
  <si>
    <t>渠道员工基本信息日表</t>
  </si>
  <si>
    <t>hwdw.tw_dic_chg_login_msg</t>
  </si>
  <si>
    <t>hwdw.tw_rt_cus_login_msg
hwdw.tb_dict_channel_group
hwdw.tb_dict_channel_district
hwdw.tb_dict_channel_area
hwdw.tw_rs_channel_info</t>
  </si>
  <si>
    <t>dm_eplyid_conf_info_d
ti_cb_info_rel_d
tb_ch_manage_org_code_d</t>
  </si>
  <si>
    <t>应用热度274</t>
  </si>
  <si>
    <t>多表关联，员工归属</t>
  </si>
  <si>
    <t>掌上营业厅业务办理月表</t>
  </si>
  <si>
    <t>ti_uc_wap_busi_oper_m</t>
  </si>
  <si>
    <t>手机号码、受理手机号码、业务代码</t>
  </si>
  <si>
    <t>7-5：高杰提供存储过程
7-11：完成</t>
  </si>
  <si>
    <t>hwmk.tml_rs_chn_wap_m</t>
  </si>
  <si>
    <t>hwmk.tml_rs_chn_wap_d
hwdw.tw_ci_fee_order_zb0086
然后剔除手机支付的东西,重新生成了一遍，是因为有关手机支付的接口经常有少传的情况，如果月的直接汇总，就会导致数据缺失，月表可以先根据该字段剔除掉手机支付相关的，然后再重新汇总</t>
  </si>
  <si>
    <t>hwbds.tb_co_pay_order_d
hwcis.ti_uc_wap_busi_oper_d
hwcis.ti_ue_basic_info_d</t>
  </si>
  <si>
    <t>去掉基本属性
1、应用热度61</t>
  </si>
  <si>
    <t>统计在掌厅下办理各业务明细</t>
  </si>
  <si>
    <t>热线自动业务办理月表</t>
  </si>
  <si>
    <t>ti_uc_auto_call_busi_oper_m</t>
  </si>
  <si>
    <t>ti_r_co_serv_query_m</t>
  </si>
  <si>
    <t>hwmk.tml_rs_chn_autocall_m</t>
  </si>
  <si>
    <t>hwmk.tml_rs_chn_autocall_d
hwdw.tw_ci_fee_order_zb0086
然后剔除手机支付的东西,重新生成了一遍，是因为有关手机支付的接口经常有少传的情况，如果月的直接汇总，就会导致数据缺失，月表可以先根据该字段剔除掉手机支付相关的，然后再重新汇总</t>
  </si>
  <si>
    <t>ti_uc_auto_call_busi_dtl_d
tb_co_pay_order_d</t>
  </si>
  <si>
    <t>去掉基本属性</t>
  </si>
  <si>
    <t>点对点短信结算日表</t>
  </si>
  <si>
    <t>HWMK.TM_BD_SMS_PSMS_D</t>
  </si>
  <si>
    <t>hwdw.tw_su_psms
hwdw.tb_dic_h1h2h3_code_alloc</t>
  </si>
  <si>
    <t>tb_st_p2p_sms_settle_d
dm_seg_assign_d</t>
  </si>
  <si>
    <t>1、后续定报使用此模型；
2、收敛度50%，且程序过程中对归属地字段进行了规整；</t>
  </si>
  <si>
    <t>用户未兑换积分明细月表</t>
  </si>
  <si>
    <t>ti_ua_score_no_exchge_m</t>
  </si>
  <si>
    <t>HWMK.TML_BI_SCORE_NOCHAN_M</t>
  </si>
  <si>
    <t>hwdw.tw_ci_act_custmark_info
hwdw.tw_sc_user
hwdw.tw_ci_mark_computer</t>
  </si>
  <si>
    <t>tb_am_user_score_info_d
ti_ue_basic_info_d
tb_am_cust_score_sn_d</t>
  </si>
  <si>
    <t>集团WLAN省级业务欠费回收月表</t>
  </si>
  <si>
    <t>ti_ua_group_wlan_owe_back_m</t>
  </si>
  <si>
    <t>HWKR.TR_JT_CW_ROPER_M_JTWLAN_M2</t>
  </si>
  <si>
    <t>hwdw.tw_ac_writeoff_det_record
hwmk.tmm_ci_user_basic_m</t>
  </si>
  <si>
    <t>tb_am_write_off_m
ti_ue_basic_info_d</t>
  </si>
  <si>
    <t>ti_ua_revenue_oper_det_m</t>
  </si>
  <si>
    <t>用户业务分类收入月表</t>
  </si>
  <si>
    <t>ti_ua_busi_class_inc_m</t>
  </si>
  <si>
    <t>HWMK.TML_BI_REVENUE_OPER_DET_M</t>
  </si>
  <si>
    <t>hwkr.tr_jt_cw_detail_code
hwdw.tw_ac_acct_detail_bill
hwmk.tmm_ci_user_m</t>
  </si>
  <si>
    <t>ti_ua_revenue_finance_det_m</t>
  </si>
  <si>
    <t>用户业务分类收入(财务口径)月表</t>
  </si>
  <si>
    <t>ti_ua_busi_class_inc_financ_m</t>
  </si>
  <si>
    <t>hwbds.dm_cw_detail_code
hwbds.tb_am_unpay_bill_info_m
hwcis.ti_ue_basic_info_m</t>
  </si>
  <si>
    <t>用户业务分类收入(折前折后财务口径)月表</t>
  </si>
  <si>
    <t>ti_ua_busi_class_discnt_m</t>
  </si>
  <si>
    <t>李文帅转蒋福龙
7-3：完成80%</t>
  </si>
  <si>
    <t>hwbds.dm_cw_detail_code
hwbds.tb_am_unpay_bill_info_m
hwbds.tb_am_write_off_m
hwbds.tb_dm_acct_book_type_d
hwcis.ti_ue_basic_info_m</t>
  </si>
  <si>
    <t>用户帐单信息明细账目级(按收入来源)月表</t>
  </si>
  <si>
    <t>ti_ua_bill_source_m</t>
  </si>
  <si>
    <t>需要核实是否已提供</t>
  </si>
  <si>
    <t>HWKR.TR_JT_CW_ML_REVENUE_M_MID
HWKR.TR_JT_CW_ML_REVENUE_M_TD</t>
  </si>
  <si>
    <t xml:space="preserve">hwmk.tmm_bi_incoming_m
hwdw.tw_ac_writeoff_det_record
hwdw.tw_ac_cust_owe
</t>
  </si>
  <si>
    <t>tb_am_bill_dtl_resv_m
ti_ue_basic_info_d
tb_am_write_off_m</t>
  </si>
  <si>
    <r>
      <rPr>
        <sz val="9"/>
        <color indexed="8"/>
        <rFont val="宋体"/>
        <family val="3"/>
        <charset val="134"/>
      </rPr>
      <t xml:space="preserve">kr下沉。
</t>
    </r>
    <r>
      <rPr>
        <sz val="9"/>
        <color indexed="10"/>
        <rFont val="宋体"/>
        <family val="3"/>
        <charset val="134"/>
      </rPr>
      <t>财务口径账单收入基础模型。</t>
    </r>
    <r>
      <rPr>
        <sz val="9"/>
        <color indexed="8"/>
        <rFont val="宋体"/>
        <family val="3"/>
        <charset val="134"/>
      </rPr>
      <t>按收入来源统计用户收入。</t>
    </r>
  </si>
  <si>
    <t>各类收入分析(财务口径)(如计费收入、通话费收入、语音增值业务收入分析等)、折后收入统计分析</t>
  </si>
  <si>
    <t>终端使用情况月表</t>
  </si>
  <si>
    <t>ti_ut_use_info_m</t>
  </si>
  <si>
    <t>hwmk.tml_rs_toaa_pm_db_m
终端市场辅助运营（TOAA）_大众市场（PM）_基础数据(BD)_构成低度汇总</t>
  </si>
  <si>
    <t>ti_ut_imei_info_add_d
hwmk.tmm_ci_user_m
ti_ut_imei_use_cycle_m
hwdw.tw_ci_term_imeisale_info
hwdw.tw_ci_imei_sold_info
hwcb.tb_det_district
hwdw.tb_dict_channel_group
hwmk.tmm_ci_user_lc_d</t>
  </si>
  <si>
    <t>hwbds.dm_region
hwbds.tb_te_imei_sale_dtl_info_d
hwbds.tb_te_tmnl_sale_dtl_d
hwcis.ti_cb_org_rel_d
hwcis.ti_tb_device_tac_rel_m
hwcis.ti_ue_vw_user_info_m
hwcis.ti_ul_area_bel_d
hwcis.ti_ut_imei_info_add_d
hwcis.ti_ut_imei_use_cycle_m
hwcis.ti_ut_use_info_m
hwone.ty_intf_91003_m</t>
  </si>
  <si>
    <t>pml_rs_toaa_pm_db_m
类似用户终端使用视图，包括是否是销售终端
1、有迁移范围内应用使用B0，应用热度10
手机号、单向剔重imei、双向剔重imei打标识</t>
  </si>
  <si>
    <t>ti_ut_td_info_d</t>
  </si>
  <si>
    <t>3G用户信息日表</t>
  </si>
  <si>
    <t>ti_ba_user_3g_info_d</t>
  </si>
  <si>
    <t>hwmk.tmm_ci_user_td_front_m
hwmk.tmm_ci_user_td_use_d</t>
  </si>
  <si>
    <t>hwbds.tb_su_serv_trace_his_d
hwbds.tb_su_serv_trace_info_his_d
hwcis.ti_tb_device_tac_rel_m
hwcis.ti_ub_gprs_dtl_d
hwcis.ti_ub_gsm_dtl_add_d
hwcis.ti_ub_td_net_note_dtl_d
hwcis.ti_ue_basic_info_d
hwcis.ti_ut_imei_info_add_d
hwcis.ti_ut_td_info_d</t>
  </si>
  <si>
    <t>终端销售信息日表</t>
  </si>
  <si>
    <t>ti_tm_sale_info_d</t>
  </si>
  <si>
    <t>hwmk.tml_rs_terml_imei_all_d</t>
  </si>
  <si>
    <t>ti_tb_res_imei_d
 ti_tb_res_info_d
hwdw.tw_ci_term_partner_dict  
合作伙伴信息表
ti_cb_info_rel_d
hwcb.tb_det_channel_kind</t>
  </si>
  <si>
    <t>hwbds.dm_chnl_kind
hwbds.dm_tmnl_sc_code
hwbds.tb_ch_chnl_d
hwbds.tb_dm_tmnl_brand_code_d
hwbds.tb_dm_tmnl_kind_info_d
hwbds.tb_dm_tmnl_model_info_d
hwbds.tb_dm_tmnl_party_rel_d
hwbds.tb_te_imei_sale_dtl_info_d
hwbds.tb_te_imei_unsell_info_d
hwbds.tb_te_tmnl_prc_info_d
hwbds.tb_te_tmnl_sku_param_d</t>
  </si>
  <si>
    <t>pml_rs_terml_res_d 到imei粒度的维表，已售+未售，汇总内容包括物料编码、品牌、机型、供货商、终端成本价等终端相关信息
1、有迁移范围内应用使用B0</t>
  </si>
  <si>
    <t>已售+未售，汇总内容包括物料编码、品牌、机型、供货商、终端成本价等终端相关信息</t>
  </si>
  <si>
    <t>掌上营业厅业务办理日表</t>
  </si>
  <si>
    <t>ti_uc_wap_busi_oper_d</t>
  </si>
  <si>
    <t>手机号码、受理号码、业务编码</t>
  </si>
  <si>
    <t>hwmk.tml_rs_chn_wap_d</t>
  </si>
  <si>
    <t>hwdw.tw_wz_cust_operation_log
hwdw.tb_dic_h1h2h3_code_alloc
hwcb.tb_det_mobile_segment
hwdw.tw_ci_fee_order_zb0086</t>
  </si>
  <si>
    <t>hwbds.dm_area
hwbds.tb_co_hand_busine_busi_info_d
hwbds.tb_co_pay_order_d
hwcis.ti_ue_basic_info_d</t>
  </si>
  <si>
    <t>去掉基本属性
1、应用热度37</t>
  </si>
  <si>
    <t>ti_ub_gprs_dtl_d</t>
  </si>
  <si>
    <t>用户GPRS明细日表</t>
  </si>
  <si>
    <t>手机号码+漫游类型等</t>
  </si>
  <si>
    <t>ti_bu_user_gprs_per_d</t>
  </si>
  <si>
    <t>hwmk.tml_dt_gprs_d</t>
  </si>
  <si>
    <t>tb_bi_gprs_gsm_d
tb_bi_mms_cut_d
tb_bi_iot_gsm_d</t>
  </si>
  <si>
    <t>融合现网和基线，以现网为主</t>
  </si>
  <si>
    <t>移动数据流量用户明细统计</t>
  </si>
  <si>
    <t>ti_ub_gprs_dtl_m</t>
  </si>
  <si>
    <t>用户GPRS明细月表</t>
  </si>
  <si>
    <t>ti_bu_user_gprs_per_m</t>
  </si>
  <si>
    <t>hwmk.tml_dt_gprs_m</t>
  </si>
  <si>
    <t>ti_ub_gprs_bs_d</t>
  </si>
  <si>
    <t>用户GPRS按时段基站日表</t>
  </si>
  <si>
    <t>手机号码+上网时段+基站</t>
  </si>
  <si>
    <t>hwmk.tml_dt_gprs_base_d</t>
  </si>
  <si>
    <t>tb_bi_data_d
tb_bu_down_wlw_gprs_d</t>
  </si>
  <si>
    <t>以现网为主，增加上网时段</t>
  </si>
  <si>
    <t>基站级数据流量使用、忙闲时基站分析、</t>
  </si>
  <si>
    <t>ti_ub_gprs_d</t>
  </si>
  <si>
    <t>用户GPRS使用日表</t>
  </si>
  <si>
    <t>ti_r_bu_user_gprs_d</t>
  </si>
  <si>
    <t>hwmk.tmm_dt_gprs_d</t>
  </si>
  <si>
    <t>涵盖现网日汇总+月汇总所有指标</t>
  </si>
  <si>
    <t>用户级流量、计费流量使用情况、套餐升级、通信客户分析、流量套餐监控</t>
  </si>
  <si>
    <t>ti_ub_gprs_m</t>
  </si>
  <si>
    <t>用户GPRS使用月表</t>
  </si>
  <si>
    <t>ti_r_bu_user_gprs_m</t>
  </si>
  <si>
    <t>hwmk.tmm_dt_gprs_m</t>
  </si>
  <si>
    <t>用户级流量、计费流量使用情况、套餐升级</t>
  </si>
  <si>
    <t>ti_ub_gprs_roamin_d</t>
  </si>
  <si>
    <t>用户GPRS漫游来访日表</t>
  </si>
  <si>
    <t>手机号码+漫游类型</t>
  </si>
  <si>
    <t>ti_r_rs_roamin_gprs_d</t>
  </si>
  <si>
    <t>hwmk.tml_dt_gprs_roamin_d</t>
  </si>
  <si>
    <t>tb_st_roam_visit_settle_d</t>
  </si>
  <si>
    <t>节假日旅游和返乡客户统计</t>
  </si>
  <si>
    <t>ti_ub_gprs_roamin_m</t>
  </si>
  <si>
    <t>用户GPRS漫游来访月表</t>
  </si>
  <si>
    <t>ti_r_rs_roamin_gprs_add_d</t>
  </si>
  <si>
    <t>CIS新增</t>
  </si>
  <si>
    <t>常驻漫游来访客户挖抢</t>
  </si>
  <si>
    <t>ti_ub_gsm_dtl_d</t>
  </si>
  <si>
    <t>用户语音明细日表</t>
  </si>
  <si>
    <t>手机号码+对端号码+各种类型等</t>
  </si>
  <si>
    <t>ti_bu_user_voicedetail_d</t>
  </si>
  <si>
    <t>hwmk.tml_vc_gsm_d
hwmk.tml_vc_vpmn_d
hwmk.tml_vc_trans_d</t>
  </si>
  <si>
    <t>BDS</t>
  </si>
  <si>
    <t>hwbds.dm_chat_type
hwbds.dm_opp_area
hwbds.dm_opp_area 
hwbds.tb_bi_call_trans_d
hwbds.tb_bi_voice_d
hwbds.tb_bi_voice_vpmn_d
hwcis.ti_rb_opp_seg_no_d</t>
  </si>
  <si>
    <t>合并现网gsm、vpmn、呼转三个现网模型，原因是维度指标大致一样</t>
  </si>
  <si>
    <t>当日普通语音、vpmn、呼转用户明细统计</t>
  </si>
  <si>
    <t>ti_ub_gsm_dtl_add_d</t>
  </si>
  <si>
    <t>用户语音明细日累计表</t>
  </si>
  <si>
    <t>手机号码+对端业务类型+各种类型等</t>
  </si>
  <si>
    <t>ti_bu_user_voicedetail_m</t>
  </si>
  <si>
    <t>hwmk.tml_vc_gsm_add_d
hwmk.tml_vc_vpmn_add_d
hwmk.tml_vc_trans_add_d</t>
  </si>
  <si>
    <t>hwbds.tb_dm_work_holday
hwcis.ti_ub_gsm_dtl_add_d
hwcis.ti_ub_gsm_dtl_d</t>
  </si>
  <si>
    <t>当月日累计普通语音、vpmn、呼转用户明细统计</t>
  </si>
  <si>
    <t>ti_ur_gsm_circle_m</t>
  </si>
  <si>
    <t>用户语音交往圈月表</t>
  </si>
  <si>
    <t>手机号码+对端号码|主被叫忙闲时通话次数和时长</t>
  </si>
  <si>
    <t>ti_re_user_voice_circle_dtl_m</t>
  </si>
  <si>
    <t>tb_bi_voice_d
dm_opp_area
tb_bi_voice_vpmn_d
tb_bi_call_trans_d
ti_rb_opp_seg_no_d
dm_chat_type
tb_dm_work_holday</t>
  </si>
  <si>
    <t>社交广度深度分析、异网强粘性客户分析、家庭成员识别、重入网客户识别、校园客户识别、圈子营销等</t>
  </si>
  <si>
    <t>ti_ub_gsm_per_d</t>
  </si>
  <si>
    <t>用户语音按时段日表</t>
  </si>
  <si>
    <t>手机号码+通话时段+各种类型</t>
  </si>
  <si>
    <t>ti_bu_user_gsm_per_d</t>
  </si>
  <si>
    <t>hwmk.tml_vc_vpmn_per_d
hwmk.tml_vc_trans_per_d
hwmk.tml_vc_gsm_per_d
hwmk.tm_bd_voice_trans_per_d</t>
  </si>
  <si>
    <t>tb_bi_voice_vpmn_d
tb_bi_call_trans_d
tb_bi_voice_d</t>
  </si>
  <si>
    <t>合并现网gsm、vpmn、呼转等四个现网模型，原因是维度指标大致一样</t>
  </si>
  <si>
    <t>当日各时段语音业务统计分析</t>
  </si>
  <si>
    <t>ti_ub_gsm_per_add_d</t>
  </si>
  <si>
    <t>用户语音按时段日累计表</t>
  </si>
  <si>
    <t>ti_bu_user_gsm_per_add_d</t>
  </si>
  <si>
    <t>hwmk.tml_vc_gsm_per_add_d
hwmk.tml_vc_vpmn_per_add_d
hwmk.tml_vc_trans_per_add_d</t>
  </si>
  <si>
    <t>当月累计各时段语音业务统计分析</t>
  </si>
  <si>
    <t>ti_ub_gsm_bs_d</t>
  </si>
  <si>
    <t>用户语音按基站日表</t>
  </si>
  <si>
    <t>手机号码+基站+通话时段</t>
  </si>
  <si>
    <t>ti_bu_user_voice_use_d</t>
  </si>
  <si>
    <t>hwmk.tml_vc_lc_list_d</t>
  </si>
  <si>
    <t>tb_bi_voice_d
dm_opp_area
tb_bi_voice_vpmn_d</t>
  </si>
  <si>
    <t>废弃现网通话类型和漫游类型维度字段，转换为横向指标，以降低数据颗粒度</t>
  </si>
  <si>
    <t>当日基站级语音业务使用、忙闲时基站分析</t>
  </si>
  <si>
    <t>ti_ub_gsm_bs_m</t>
  </si>
  <si>
    <t>用户语音按基站月表</t>
  </si>
  <si>
    <t>ti_bu_user_voice_use_m</t>
  </si>
  <si>
    <t>hwmk.tml_vc_lc_list_m</t>
  </si>
  <si>
    <t>ti_ub_gsm_bs_d
tb_dm_work_holday</t>
  </si>
  <si>
    <t>当月基站级语音业务使用、忙闲时基站分析</t>
  </si>
  <si>
    <t>ti_ub_gsm_d</t>
  </si>
  <si>
    <t>用户语音使用日表</t>
  </si>
  <si>
    <t>ti_r_bu_user_voice_d</t>
  </si>
  <si>
    <t>hwmk.tml_vc_total_mx_d</t>
  </si>
  <si>
    <t>ti_ub_gsm_dtl_d
ti_ub_gsm_per_d</t>
  </si>
  <si>
    <t>现网MK中一张表中，包含了日数据也包含了日累计字段，建议MK拆分成2个，该模型为当日数据</t>
  </si>
  <si>
    <t>当日用户级各语音业务使用情况统计、通信客户分析、话务量日监控</t>
  </si>
  <si>
    <t>ti_ub_gsm_add_d</t>
  </si>
  <si>
    <t>用户语音使用日累计表</t>
  </si>
  <si>
    <t>ti_r_bu_user_voice_m</t>
  </si>
  <si>
    <t>ti_ub_gsm_d
ti_ub_gsm_add_d</t>
  </si>
  <si>
    <t>现网MK中一张表中，包含了日数据也包含了日累计字段，建议MK拆分成2个，该模型为当日日累计数据</t>
  </si>
  <si>
    <t>当月日累计用户级各语音业务使用情况统计、话务量监控</t>
  </si>
  <si>
    <t>ti_ub_gsm_roamin_d</t>
  </si>
  <si>
    <t>用户语音漫游来访日表</t>
  </si>
  <si>
    <t>ti_r_rs_roamin_vas_d</t>
  </si>
  <si>
    <t>hwmk.tml_vc_pvc_d</t>
  </si>
  <si>
    <t>tb_st_roam_visit_d
tb_dm_seg_assign_d
dm_opp_area
tb_dm_region_code_d
tb_st_roam_visitd_pps_d</t>
  </si>
  <si>
    <t>基本保留现网</t>
  </si>
  <si>
    <t>ti_ub_gsm_roamin_add_d</t>
  </si>
  <si>
    <t>用户语音漫游来访日累计表</t>
  </si>
  <si>
    <t>ti_r_rs_roamin_vas_add_d</t>
  </si>
  <si>
    <t>hwmk.tml_vc_pvc_m</t>
  </si>
  <si>
    <t>ti_ub_gsm_roamin_bs_d</t>
  </si>
  <si>
    <t>用户语音漫游来访按基站日表</t>
  </si>
  <si>
    <t>手机号码+通话时段+基站</t>
  </si>
  <si>
    <t>hwmk.tm_nm_roamin_list_d</t>
  </si>
  <si>
    <t>tb_st_roam_visit_d</t>
  </si>
  <si>
    <t>ti_ut_imei_info_d</t>
  </si>
  <si>
    <t>用户IMEI使用信息日表</t>
  </si>
  <si>
    <t>用户+终端</t>
  </si>
  <si>
    <t>手机号码、IMEI</t>
  </si>
  <si>
    <t>ti_r_te_imei_info_d</t>
  </si>
  <si>
    <t>hwmk.tml_vc_imei_d</t>
  </si>
  <si>
    <t>tb_bi_voice_d
tb_bi_call_trans_d
tb_bi_gprs_gsm_d
tb_bi_mms_cut_d</t>
  </si>
  <si>
    <t>用户使用每一个imei产生的时长和流量</t>
  </si>
  <si>
    <t>ti_ut_imei_info_add_d</t>
  </si>
  <si>
    <t>用户IMEI使用信息日累计表</t>
  </si>
  <si>
    <t>ti_r_te_imei_info_add_d</t>
  </si>
  <si>
    <t>hwmk.tml_vc_imei_add_d</t>
  </si>
  <si>
    <t>ti_ut_imei_info_m</t>
  </si>
  <si>
    <t>用户IMEI使用信息月表</t>
  </si>
  <si>
    <t>ti_r_te_imei_info_m</t>
  </si>
  <si>
    <t>hwmk.tml_vc_imei_m</t>
  </si>
  <si>
    <t>ti_ut_imei_info_add_d
ti_tb_info_rel_m</t>
  </si>
  <si>
    <t>ti_ut_imei_use_cycle_m</t>
  </si>
  <si>
    <t>终端使用周期信息月表</t>
  </si>
  <si>
    <t>hwkr.tr_sc_796_chg_period_n_m
hwkr.tr_sc_796_chg_period_h_m
hwkr.tr_sc_796_chg_period_in_m
hwkr.tr_sc_796_chg_period_ih_m</t>
  </si>
  <si>
    <t>ti_ut_imei_use_cycle_m
ti_ut_imei_info_add_d
ti_ut_imei_use_cycle_m</t>
  </si>
  <si>
    <t>统计用户每一个终端使用周期</t>
  </si>
  <si>
    <t>ti_ub_ivr_dtl_d</t>
  </si>
  <si>
    <t>用户IVR明细日表</t>
  </si>
  <si>
    <t>手机号码+对端号码+通话类型+SP代码</t>
  </si>
  <si>
    <t>hwmk.tml_dt_ivr_d</t>
  </si>
  <si>
    <t>ti_ub_gsm_dtl_d
dm_sp_info_salon
tb_bi_meting_mobile_d
dm_sp_info_ivr</t>
  </si>
  <si>
    <t>保留现网</t>
  </si>
  <si>
    <t>ti_ub_ivr_dtl_m</t>
  </si>
  <si>
    <t>用户IVR明细月表</t>
  </si>
  <si>
    <t>hwmk.tml_dt_ivr_m</t>
  </si>
  <si>
    <t>ti_ub_ivr_total_d</t>
  </si>
  <si>
    <t>用户IVR使用日表</t>
  </si>
  <si>
    <t>hwmk.tmm_dt_ivr_d</t>
  </si>
  <si>
    <t>ti_ub_ivr_total_m</t>
  </si>
  <si>
    <t>用户IVR使用月表</t>
  </si>
  <si>
    <t>hwmk.tmm_dt_ivr_m</t>
  </si>
  <si>
    <t>ti_ub_meet_phone_busi_d</t>
  </si>
  <si>
    <t>会议电话业务日表</t>
  </si>
  <si>
    <t>手机号码、系统类型、对端号码、服务号码、加入方式</t>
  </si>
  <si>
    <t>hwmk.tml_dt_meet_phone_d</t>
  </si>
  <si>
    <t>tb_bi_meting_mobile_d</t>
  </si>
  <si>
    <t>ti_ub_meet_phone_busi_m</t>
  </si>
  <si>
    <t>会议电话业务月表</t>
  </si>
  <si>
    <t>hwmk.tml_dt_meet_phone_m</t>
  </si>
  <si>
    <t>ti_ub_gsm_busi_m</t>
  </si>
  <si>
    <t>用户语音增值业务月表</t>
  </si>
  <si>
    <t>hwmk.tmm_dt_voice_vas_m</t>
  </si>
  <si>
    <t>定报使用，不改变</t>
  </si>
  <si>
    <t>ti_ub_opp_use_cmcc_ip_m</t>
  </si>
  <si>
    <t>其他运营商使用中国移动IP语音月表</t>
  </si>
  <si>
    <t>手机号码、话单类型、通话类型、漫游类型、长途类型</t>
  </si>
  <si>
    <t>hwmk.tml_vc_opp_ip_m</t>
  </si>
  <si>
    <t>hwdw.tw_su_direct_ip</t>
  </si>
  <si>
    <t>hwbds.dm_uncmcc_seg_no9
hwbds.tb_bi_inteli_ip_acc_car_d
hwbds.tb_bi_inteli_ip_acc_card_d
hwbds.tb_dm_cnc_segment
hwbds.tb_dm_region_code_d
hwcis.tb_bi_direct_ip_d
hwcis.ti_rb_opp_seg_no_d
hwcis.ti_ue_basic_info_d</t>
  </si>
  <si>
    <t>ti_ub_mms_dtl_d</t>
  </si>
  <si>
    <t>用户彩信明细日表</t>
  </si>
  <si>
    <t>手机号码+对端+SP代码</t>
  </si>
  <si>
    <t>ti_bu_user_mms_d</t>
  </si>
  <si>
    <t>hwmk.tml_dt_mms_d</t>
  </si>
  <si>
    <t>tb_bi_mms_dcd_d
tb_bi_mms_inter_d
tb_bi_mms_neto_d
dm_seg_assign_d</t>
  </si>
  <si>
    <t>ti_ub_mms_d</t>
  </si>
  <si>
    <t>用户彩信使用日表</t>
  </si>
  <si>
    <t>ti_r_bu_user_mms_use_d</t>
  </si>
  <si>
    <t>7-6：完成100%</t>
  </si>
  <si>
    <t>hwmk.tmm_dt_mms_d</t>
  </si>
  <si>
    <t>hwcis.ti_ub_mms_dtl_d</t>
  </si>
  <si>
    <t>ti_ub_mms_dtl_m</t>
  </si>
  <si>
    <t>用户彩信明细月表</t>
  </si>
  <si>
    <t>ti_bu_user_mms_add_d</t>
  </si>
  <si>
    <t>hwmk.tml_dt_mms_m</t>
  </si>
  <si>
    <t>用户彩信使用明细情况</t>
  </si>
  <si>
    <t>ti_ub_mms_m</t>
  </si>
  <si>
    <t>用户彩信使用月表</t>
  </si>
  <si>
    <t>ti_bu_user_mms_m</t>
  </si>
  <si>
    <t>hwmk.tmm_dt_mms_m</t>
  </si>
  <si>
    <t>hwbds.tb_bi_mms_d
hwcis.ti_rb_opp_seg_no_d
hwcis.ti_ub_mms_dtl_m
hwcis.ti_ue_label_info_m
hwcis.ti_uo_sp_busi_m</t>
  </si>
  <si>
    <t>用户级彩信业务使用情况、通信客户分析</t>
  </si>
  <si>
    <t>ti_ub_wlan_dtl_d</t>
  </si>
  <si>
    <t>用户WLAN明细日表</t>
  </si>
  <si>
    <t>手机号码+各种类型</t>
  </si>
  <si>
    <t>ti_bu_user_wlan_dtl_d</t>
  </si>
  <si>
    <t>hwmk.tml_dt_wlan_d</t>
  </si>
  <si>
    <t>tb_bi_wlan_wireles_net_d</t>
  </si>
  <si>
    <t>ti_ub_wlan_dtl_m</t>
  </si>
  <si>
    <t>用户WLAN明细月表</t>
  </si>
  <si>
    <t>ti_bu_user_wlan_dtl_add_d</t>
  </si>
  <si>
    <t>hwmk.tml_dt_wlan_m</t>
  </si>
  <si>
    <t>ti_ub_grp_wlan_dtl_d</t>
  </si>
  <si>
    <t>集团WLAN明细日表</t>
  </si>
  <si>
    <t>SSID</t>
  </si>
  <si>
    <t>hwmk.tml_dt_jtwlan_d</t>
  </si>
  <si>
    <t>hwbds.dm_group_1010_value
hwbds.dm_grp_bvpmn_cust_code
hwbds.dm_new_group_code
hwbds.tb_bi_local_wlan_d
hwbds.tb_su_serv_attr_inst_rd_d
hwbds.tb_su_user_order_offer_info_d
hwbds.tb_su_user_serv_inst_rd_d
hwcis.ti_eo_prod_order_d</t>
  </si>
  <si>
    <t>以现网为主</t>
  </si>
  <si>
    <t>ti_ub_sms_dtl_d</t>
  </si>
  <si>
    <t>用户短信明细日表</t>
  </si>
  <si>
    <t>手机号码+通话时段+对端号码+类型等</t>
  </si>
  <si>
    <t>ti_bu_user_sms_per_d</t>
  </si>
  <si>
    <t>hwmk.tml_dt_sms_gsm_d
hwmk.tml_dt_sms_gsm_un_d
hwmk.tml_dt_sms_inter_d</t>
  </si>
  <si>
    <t>hwcis.ti_tb_device_tac_rel_m
hwcis.ti_ue_basic_info_d
hwcis.ti_ut_imei_info_add_d</t>
  </si>
  <si>
    <t>合并普通短信(上行)+互联短信+国际短信三个现网模型</t>
  </si>
  <si>
    <t>ti_ub_sms_dtl_m</t>
  </si>
  <si>
    <t>用户短信明细月表</t>
  </si>
  <si>
    <t>ti_bu_user_sms_per_add_d</t>
  </si>
  <si>
    <t>hwmk.tml_dt_sms_gsm_m
hwmk.tml_dt_sms_gsm_un_m
hwmk.tml_dt_sms_inter_m</t>
  </si>
  <si>
    <t>hwcis.ti_ub_sms_dtl_d</t>
  </si>
  <si>
    <t>用户短信使用明细情况，交往圈分析、垃圾短信识别</t>
  </si>
  <si>
    <t>ti_ub_sms_d</t>
  </si>
  <si>
    <t>用户短信使用日表</t>
  </si>
  <si>
    <t>ti_bu_user_sms_use_d/ti_r_bu_user_sms_d</t>
  </si>
  <si>
    <t>hwmk.tmm_dt_sms_d</t>
  </si>
  <si>
    <t>ti_ub_sms_dtl_d
ti_rb_opp_seg_no_d
dm_opp_area</t>
  </si>
  <si>
    <t>融合日模型和月模型所有指标</t>
  </si>
  <si>
    <t>ti_ub_sms_m</t>
  </si>
  <si>
    <t>用户短信使用月表</t>
  </si>
  <si>
    <t>ti_bu_user_sms_use_m/ti_r_bu_user_sms_m</t>
  </si>
  <si>
    <t>hwmk.tmm_dt_sms_m</t>
  </si>
  <si>
    <t>hwcis.ti_ub_sms_d</t>
  </si>
  <si>
    <t>用户级短信业务使用情况、通信客户分析</t>
  </si>
  <si>
    <t>ti_ub_sms_mnet_dtl_d</t>
  </si>
  <si>
    <t>用户梦网短信明细日表</t>
  </si>
  <si>
    <t>手机号码+SP代码等</t>
  </si>
  <si>
    <t>hwmk.tml_dt_sms_mnet_d
hwmk.tml_dt_sms_mnet_no_d
hwmk.tml_dt_wap_mnet_d</t>
  </si>
  <si>
    <t>tb_bi_sms_interact_d
tb_bi_local_mnet_sms_d
tb_bi_mnet_sms_d
tb_bi_mnet_wap_d</t>
  </si>
  <si>
    <t>合并互动短信+梦网短信+WAP梦网短信三个现网模型</t>
  </si>
  <si>
    <t>ti_ub_sms_mnet_dtl_m</t>
  </si>
  <si>
    <t>用户梦网短信明细月表</t>
  </si>
  <si>
    <t>hwmk.tml_dt_sms_mnet_m
hwmk.tml_dt_sms_mnet_no_m
hwmk.tml_dt_wap_mnet_m</t>
  </si>
  <si>
    <t>ti_ub_sms_mnet_d</t>
  </si>
  <si>
    <t>用户梦网短信使用日表</t>
  </si>
  <si>
    <t>hwmk.tmm_dt_sms_mnet_d</t>
  </si>
  <si>
    <t>ti_ub_sms_mnet_orig_dtl_d
ti_ub_sms_mnet_dtl_d</t>
  </si>
  <si>
    <t>保持现网模型</t>
  </si>
  <si>
    <t>ti_ub_sms_mnet_m</t>
  </si>
  <si>
    <t>用户梦网短信使用月表</t>
  </si>
  <si>
    <t>hwmk.tmm_dt_sms_mnet_m</t>
  </si>
  <si>
    <t>ti_ub_sms_mnet_orig_dtl_m
ti_ub_sms_mnet_dtl_m</t>
  </si>
  <si>
    <t>ti_ub_sms_cmpp_dtl_d</t>
  </si>
  <si>
    <t>用户网关短信明细日表</t>
  </si>
  <si>
    <t>手机号码+对端号码+SP代码等</t>
  </si>
  <si>
    <t>hwmk.tml_dt_sms_cmpp_d</t>
  </si>
  <si>
    <t>tb_bi_cmpp_d</t>
  </si>
  <si>
    <t>ti_ub_sms_cmpp_dtl_m</t>
  </si>
  <si>
    <t>用户网关短信明细月表</t>
  </si>
  <si>
    <t>hwmk.tml_dt_sms_cmpp_m</t>
  </si>
  <si>
    <t>ti_ub_sms_cmpp_m</t>
  </si>
  <si>
    <t>用户网关短信使用月表</t>
  </si>
  <si>
    <t>hwmk.tmm_dt_sms_cmpp_m</t>
  </si>
  <si>
    <t>ti_ub_wap_d</t>
  </si>
  <si>
    <t>用户WAP业务使用日表</t>
  </si>
  <si>
    <t>hwmk.tmm_dt_wap_d</t>
  </si>
  <si>
    <t>hwcis.ti_ub_gprs_dtl_d
hwcis.ti_ub_gsm_dtl_d</t>
  </si>
  <si>
    <t>ti_ub_wap_m</t>
  </si>
  <si>
    <t>用户WAP业务使用月表</t>
  </si>
  <si>
    <t>hwmk.tmm_dt_wap_m</t>
  </si>
  <si>
    <t>ti_ub_sms_mnet_orig_dtl_d</t>
  </si>
  <si>
    <t>用户梦网原始话单明细日表</t>
  </si>
  <si>
    <t>hwmk.tml_dt_sms_mnet_all_d</t>
  </si>
  <si>
    <t>定报使用</t>
  </si>
  <si>
    <t>tb_bi_mnet_new_d</t>
  </si>
  <si>
    <t>ti_ub_sms_mnet_orig_dtl_m</t>
  </si>
  <si>
    <t>用户梦网原始话单明细月表</t>
  </si>
  <si>
    <t>hwmk.tml_dt_sms_mnet_all_m</t>
  </si>
  <si>
    <t>ti_ub_td_net_note_dtl_d</t>
  </si>
  <si>
    <t>上网本话单明细日表</t>
  </si>
  <si>
    <t>手机号码+漫游类型+网络标识等</t>
  </si>
  <si>
    <t>hwmk.tml_dt_net_note_d</t>
  </si>
  <si>
    <t>tb_bi_net_note_d</t>
  </si>
  <si>
    <t>B0，应用热度28  保持现网模型</t>
  </si>
  <si>
    <t>ti_ub_td_net_note_dtl_m</t>
  </si>
  <si>
    <t>上网本话单明细月表</t>
  </si>
  <si>
    <t>7-1：完成</t>
  </si>
  <si>
    <t>hwmk.tml_dt_net_note_m</t>
  </si>
  <si>
    <t>hwcis.ti_ub_td_net_note_dtl_d</t>
  </si>
  <si>
    <t>C0，应用热度51  保持现网模型</t>
  </si>
  <si>
    <t>ti_ue_high_info_y</t>
  </si>
  <si>
    <t>年度拍照中高端用户信息表</t>
  </si>
  <si>
    <t>年</t>
  </si>
  <si>
    <t>7-1：完成70%
7-14：完成</t>
  </si>
  <si>
    <t>hwmk.tmm_ci_user_hvalue_y</t>
  </si>
  <si>
    <t>hwmk.tmm_ci_user_m
hwdw.tw_ci_product_offer(月末)
hwcb.tb_det_area</t>
  </si>
  <si>
    <t>hwbds.dm_area
hwbds.tb_pr_offer_prc_info_d
hwcis.ti_ua_incm_m
hwcis.ti_ub_gsm_add_d
hwcis.ti_ue_basic_info_m</t>
  </si>
  <si>
    <t>1、有迁移范围内kr引用B0：22
2、有1个mk引用：hwmk.tmm_ci_user_hvalue_m</t>
  </si>
  <si>
    <t>ti_ue_high_info_m</t>
  </si>
  <si>
    <t>中高端用户信息月表</t>
  </si>
  <si>
    <t>ti_r_ba_user_hvalue_m</t>
  </si>
  <si>
    <t>6-30：hwmk.tmm_ci_user_m 用户费用表未标准化
7-15:完成</t>
  </si>
  <si>
    <t>hwmk.tmm_ci_user_hvalue_m</t>
  </si>
  <si>
    <t>hwmk.tmm_ci_user_hvalue_y(年度拍照)
hwmk.tmm_ci_user_hvalue_m(上月)
hwmk.tmm_ci_user_m
hwcb.tb_det_district(维表)
hwcb.tb_det_user_status(维表)
hwdw.tw_ci_groupman(月末)</t>
  </si>
  <si>
    <t>hwbds.dm_region
hwbds.dm_user_stat
hwbds.tb_su_group_member_d
hwcis.ti_ua_incm_m
hwcis.ti_ue_basic_info_m
hwcis.ti_ue_high_info_m
hwcis.ti_ue_high_info_y</t>
  </si>
  <si>
    <t>1、有迁移范围内kr引用C0：72
2、有3个迁移范围内mk引用</t>
  </si>
  <si>
    <t>校园夹寄卡用户激活日表</t>
  </si>
  <si>
    <t>ti_ub_school_sim_active_d</t>
  </si>
  <si>
    <t>7-2:完成10%
7-5:完成90%</t>
  </si>
  <si>
    <t>hwkr.tr_sc_170_college_sim2_d2</t>
  </si>
  <si>
    <t>hwdw.tw_ci_zone_package_msg_his --BOSS有问题</t>
  </si>
  <si>
    <t>hwdw.tw_sc_user   未找到</t>
  </si>
  <si>
    <t>校园用户MOU月表</t>
  </si>
  <si>
    <t>ti_ub_school_mou_m</t>
  </si>
  <si>
    <t>6-30：完成，待调测
7-1：完成</t>
  </si>
  <si>
    <t>hwkr.tr_sc_806_school_mou_m</t>
  </si>
  <si>
    <t>hwmk.tml_vc_gsm_add_d
hwmk.tml_vc_vpmn_add_d
hwmk.tml_vc_trans_add_d
hwmk.tml_vc_gsm_per_add_d
hwmk.tml_vc_vpmn_per_add_d
hwmk.tml_vc_trans_per_add_d</t>
  </si>
  <si>
    <t>hwcis.ti_ub_gsm_dtl_add_d
hwcis.ti_ub_gsm_per_add_d</t>
  </si>
  <si>
    <t>存放用户每月的通话业务量以及19点到23点的通话业务量</t>
  </si>
  <si>
    <t>校园用户打分(年初界定)</t>
  </si>
  <si>
    <t>ti_ub_school_score_y</t>
  </si>
  <si>
    <t>7-26：完成</t>
  </si>
  <si>
    <t>hwkr.tr_sc_806_school_model_m</t>
  </si>
  <si>
    <t>每年3月跑数据，存放拍照数据。
校园拍照用户打分模型，打分因素：
打分因素：
1、是否校园v网
2、年龄段
3、交往圈
4、校园渠道业务办理
5、校园基站上网时长占比
6、校园基站通话次数占比
7、校园基站流量使用占比
8、寒假(1月、2月)与3月、上年12月、上年11月的长途时长、漫游时长波动情况</t>
  </si>
  <si>
    <t>ti_ub_gprs_order_d</t>
  </si>
  <si>
    <t>用户GPRS按资费日表</t>
  </si>
  <si>
    <t>hwmk.tml_dt_gprs_order_d</t>
  </si>
  <si>
    <t>hwdw.tw_su_gprs</t>
  </si>
  <si>
    <t>hwbds.tb_bi_data_d</t>
  </si>
  <si>
    <t>1、有迁移范围内kr引用B0：8</t>
  </si>
  <si>
    <t>ti_ub_gprs_order_add_d</t>
  </si>
  <si>
    <t>用户GPRS按资费累计日表</t>
  </si>
  <si>
    <t>7-1:完成</t>
  </si>
  <si>
    <t>hwmk.tml_dt_gprs_order_add_d</t>
  </si>
  <si>
    <t>hwcis.ti_ub_gprs_order_add_d
hwcis.ti_ub_gprs_order_d</t>
  </si>
  <si>
    <t>1、有迁移范围内kr引用B0：6</t>
  </si>
  <si>
    <t>ti_ut_chng_usim_info_d</t>
  </si>
  <si>
    <t>用户USIM换卡信息日表</t>
  </si>
  <si>
    <t>ti_te_user_imsi_change_d</t>
  </si>
  <si>
    <r>
      <rPr>
        <sz val="9"/>
        <rFont val="宋体"/>
        <family val="3"/>
        <charset val="134"/>
      </rPr>
      <t xml:space="preserve">hwmk.tmm_ci_usim_chg_user_d
hwmk.tmm_ci_usim_chg_hrb_user_d
</t>
    </r>
    <r>
      <rPr>
        <sz val="9"/>
        <color indexed="10"/>
        <rFont val="宋体"/>
        <family val="3"/>
        <charset val="134"/>
      </rPr>
      <t>hwkr.tr_sc_704_4g_cust_usim_d</t>
    </r>
  </si>
  <si>
    <t>hwdw.tw_sc_user
hwdw.tw_rt_cus_login_msg
hwdw.tw_ci_oper_log
hwdw.tw_rt_fin_login_opr
ti_ub_vw_purchase_user_m
hwcb.tb_det_hrb_3rdbelg_group_con
hwdw.tb_dict_channel_group</t>
  </si>
  <si>
    <t>hwbds.tb_co_unf_contct_info_d
hwbds.tb_dm_eplyid_conf_info_d
hwcis.ti_cb_org_rel_d
hwcis.ti_cb_staff_info_d
hwcis.ti_ub_purchs_user_busi_m
hwcis.ti_ue_base_d
hwcis.ti_ut_chng_usim_info_d</t>
  </si>
  <si>
    <t>1、有迁移范围内kr引用A0：11
合并原因：
1、同一个程序出来就不会影响出数效率，只需增加一个字段就能满足2个表的效果</t>
  </si>
  <si>
    <t>ti_ub_4g_devlop_d</t>
  </si>
  <si>
    <t>4G用户发展情况日表</t>
  </si>
  <si>
    <t>sc_663_group_oprest_d</t>
  </si>
  <si>
    <t>hwkr.tr_sc_791_4g_develop_chg_det_d
hwkr.tr_sc_796_4g_st_jc_d_detail</t>
  </si>
  <si>
    <t>hwdw.tw_ci_prod_offer_instance
hwkr.tr_sc_787_4g_goffer
hwmk.tmm_ci_user_basic_d
hwmk.tmm_ci_user_lte_d
hwmk.tmm_ci_usim_chg_user_d
hwone.ty_intf_91003_m
hwdw.tw_rs_tac_dev_rel</t>
  </si>
  <si>
    <t>引用次数59
目标客户：4G资费用户+4G终端用户+usim卡用户+4G流量客户
主要支撑4G用户渗透率，4G客户发展情况分析</t>
  </si>
  <si>
    <t>用户套内套外流量使用情况月表</t>
  </si>
  <si>
    <t>ti_ub_gprs_prc_inout_m</t>
  </si>
  <si>
    <t>ti_r_bu_user_iset_use_m</t>
  </si>
  <si>
    <t>hwmk.tmm_dt_user_gprs_inout_m</t>
  </si>
  <si>
    <t>hwdw.tw_ci_gprs_dfav
hwdw.tw_su_dfav_info
hwkr.tr_jt_cw_gprs_noclear_offer
hwmk.tmm_ci_user_m
hwdw.tw_ci_prod_offer_instance
hwmk.tmm_dt_user_basic_d</t>
  </si>
  <si>
    <t>hwbds.tb_bi_fav_m
hwbds.tb_flux_fav_info_d
hwbds.tb_su_user_order_offer_info_d
hwcis.ti_pb_gprs_tariff_info_d
hwcis.ti_ub_busi_m
hwcis.ti_ub_incm_d
hwcis.ti_ue_basic_info_d
hwcis.ti_ue_basic_info_m
hwcis.ti_ue_vw_user_info_m</t>
  </si>
  <si>
    <t>A0支撑套餐高饱和度升档营销模型、套餐低饱和度提升模型等</t>
  </si>
  <si>
    <t>计算饱和度，支撑套餐升档推荐</t>
  </si>
  <si>
    <t>代办人使用人责任人实名制(集团口径)日表</t>
  </si>
  <si>
    <t>ti_ue_real_name_duty_d</t>
  </si>
  <si>
    <t>hwkr.tr_sc_663_group_oprest_d</t>
  </si>
  <si>
    <t>hwdw.tw_ci_cust_opr_msg
hwdw.tw_ci_actual_user_msg
hwdw.tw_ci_cust_duty_msg</t>
  </si>
  <si>
    <t>tb_cu_grp_cust_aptude_info_d
tb_cu_cust_info_d</t>
  </si>
  <si>
    <t>代办人+使用人+责任人
对个人客户实名制判断的时候需要代办人或经办人责任人的信息合理，如果年龄过小或过大的，或者单位用户，所以需要优先识别代办人+使用人+责任人的实名信息</t>
  </si>
  <si>
    <t>ti_ue_regist_opr_d</t>
  </si>
  <si>
    <t>办理过户和补登记用户日表</t>
  </si>
  <si>
    <t>6-30: 完成</t>
  </si>
  <si>
    <t>hwkr.tr_sc_663_m058_1238
hwkr.tr_sc_663_notrueuser_oper</t>
  </si>
  <si>
    <t>hwdw.tw_rt_fin_login_opr</t>
  </si>
  <si>
    <t>hwbds.tb_co_unf_contct_info_d
hwcis.ti_ue_regist_opr_d</t>
  </si>
  <si>
    <t>PR_SC_663_GROUPTRUEUSER_D3由于有累加的过程，需要单独建一个cis支撑
第一张表：包括所有办理过户和补登记用户：取最近一次记录
第二张表：包括所有办理过户和登记用户
2张表的用户是一样的，保留一张表就可以</t>
  </si>
  <si>
    <t>宽带实名制目标用户(集团口径)日表</t>
  </si>
  <si>
    <t>ti_ue_real_name_aim_brodbd_d</t>
  </si>
  <si>
    <t>hwkr.tr_sc_625_front_info_d</t>
  </si>
  <si>
    <t>hwdw.tw_sc_user_td
hwdw.tw_ci_individual
hwdw.tietong_dcustdoc_20170111</t>
  </si>
  <si>
    <t>hwbds.dm_tt_user_info
hwcis.ti_ib_indiv_base_d
hwcis.ti_ue_base_d</t>
  </si>
  <si>
    <t>td用户+铁通自由用户：有两个后继
是目标客户，并且集团口径和工信部口径都有用到，所以不能合并</t>
  </si>
  <si>
    <t>宽带实名制用户明细(集团口径)日表</t>
  </si>
  <si>
    <t>ti_ue_real_name_brodbd_d</t>
  </si>
  <si>
    <t>hwkr.tr_sc_625_grouptrueuser_d</t>
  </si>
  <si>
    <t>hwkr.tr_sc_625_front_info_d
hwkr.tr_sc_663_group_oprest_d
hwdw.tw_ci_actual_user_msg
hwkr.tr_sc_663_gxb_trueest_prov2 静态表</t>
  </si>
  <si>
    <t>hwbds.dm_663_gxb_truest_prov2
hwcis.ti_ue_base_d
hwcis.ti_ue_real_name_aim_brodbd_d
hwcis.ti_ue_real_name_duty_d</t>
  </si>
  <si>
    <t>TD用户实名制结果表  10分钟左右</t>
  </si>
  <si>
    <t>宽带实名制用户明细(工信部口径)日表</t>
  </si>
  <si>
    <t>ti_ue_real_name_brodbd_miit_d</t>
  </si>
  <si>
    <t>hwkr.tr_sc_625_gxb_trueest_d</t>
  </si>
  <si>
    <r>
      <rPr>
        <sz val="9"/>
        <rFont val="宋体"/>
        <family val="3"/>
        <charset val="134"/>
      </rPr>
      <t>hwkr.tr_sc_625_front_info_d</t>
    </r>
    <r>
      <rPr>
        <sz val="9"/>
        <color indexed="8"/>
        <rFont val="宋体"/>
        <family val="3"/>
        <charset val="134"/>
      </rPr>
      <t xml:space="preserve">
hwkr.tr_sc_663_gxb_trueest_prov2</t>
    </r>
  </si>
  <si>
    <t>hwbds.tb_cu_grp_cust_aptude_info_d
hwcis.ti_ue_base_d
hwcis.ti_ue_real_name_aim_brodbd_d</t>
  </si>
  <si>
    <r>
      <rPr>
        <sz val="9"/>
        <color indexed="8"/>
        <rFont val="宋体"/>
        <family val="3"/>
        <charset val="134"/>
      </rPr>
      <t>工信部口径：T</t>
    </r>
    <r>
      <rPr>
        <sz val="9"/>
        <color indexed="8"/>
        <rFont val="宋体"/>
        <family val="3"/>
        <charset val="134"/>
      </rPr>
      <t>D用户实名制 调度10分钟</t>
    </r>
  </si>
  <si>
    <t>实名制目标用户(集团口径)日表</t>
  </si>
  <si>
    <t>ti_ue_real_name_aim_d</t>
  </si>
  <si>
    <t>hwkr.tr_sc_663_front_info_d
hwkr.tr_sc_663_grouptrueuser_d6</t>
  </si>
  <si>
    <t>hwone.ty_intf_02004_snapshot_d
hwone.ty_intf_02008_snapshot_d
hwone.ty_intf_02103_snapshot_d
hwdw.tw_ci_individual
hwmk.tmm_ci_user_basic_d
--PR_SC_663_GROUPTRUEUSER_D1
hwdw.tw_ci_dcustinmsg 
集团客户证件对应关系表</t>
  </si>
  <si>
    <t>hwcis.ti_ib_indiv_base_d
hwcis.ti_ue_basic_info_d
hwone.ty_intf_02004_snapshot_d
hwone.ty_intf_02008_snapshot_d
hwone.ty_intf_02103_snapshot_d</t>
  </si>
  <si>
    <t>有2个后继
合并原因：记录数一样，字段基本一样
结果就是：cust_name会有完善
PR_SC_663_GROUPTRUEUSER_D1 调度30分钟</t>
  </si>
  <si>
    <t>实名制用户明细(集团口径)日表</t>
  </si>
  <si>
    <t>ti_ue_real_name_d</t>
  </si>
  <si>
    <t>7-3：完成</t>
  </si>
  <si>
    <t>hwkr.tr_sc_663_grouptrueuser_d</t>
  </si>
  <si>
    <t>hwkr.tr_sc_663_m058_1238
hwkr.tr_sc_663_group_oprest_d
hwkr.tr_sc_663_grouptrueuser_d6
hwkr.tr_sc_663_grouptrueuser_d7
hwkr.tr_sc_663_grouptrueuser_d8
hwkr.tr_sc_663_grouptrueuser_d9</t>
  </si>
  <si>
    <t>hwbds.tb_co_unf_contct_info_d
hwcis.ti_ue_real_name_aim_d
hwcis.ti_ue_real_name_duty_d
hwcis.ti_ue_regist_opr_d</t>
  </si>
  <si>
    <t>普通用户实名制结果表 调度1个小时
PR_SC_663_GROUPTRUEUSER_D
合并：中间过程，无其他程序使</t>
  </si>
  <si>
    <t>非实名制用户明细(集团口径)日表</t>
  </si>
  <si>
    <t>ti_ue_unreal_name_d</t>
  </si>
  <si>
    <t>hwkr.tr_sc_663_notrueuser_d</t>
  </si>
  <si>
    <t>hwone.ty_intf_02004_snapshot_d
hwone.ty_intf_02008_snapshot_d
hwone.ty_intf_02103_snapshot_d
hwkr.tr_sc_663_grouptrueuser_d
hwkr.tr_sc_663_group_oprest_d
hwkr.tr_sc_663_notrueuser_oper
hwdw.tw_ci_id_to_icc_id
hwdw.tw_ci_cust_iccidimg
hwdw.tw_ci_cust_icc_id_chk_msg
hwdw.tb_dic_cert_type
hwdw.tw_ci_dgood_phone_res
hwmk.tmm_jk_member_d</t>
  </si>
  <si>
    <t>hwbds.dm_app_test_true_user_new
hwbds.dm_region
hwbds.dm_user_stat
hwbds.tb_am_return_check_info_d
hwbds.tb_ch_chnl_d
hwbds.tb_cu_cust_cert_d
hwbds.tb_cu_cust_iccid_info_d
hwbds.tb_dm_cust_iccid_record_d
hwbds.tb_dm_cust_manage_d
hwbds.tb_pr_offer_prc_info_d
hwbds.tb_se_good_no_inst_info_d
hwcis.ti_eb_member_d
hwcis.ti_ue_basic_info_d
hwcis.ti_ue_real_name_d
hwcis.ti_ue_real_name_duty_d
hwcis.ti_ue_regist_opr_d
hwone.ty_intf_02004_snapshot_d
hwone.ty_intf_02008_snapshot_d
hwone.ty_intf_02103_snapshot_d</t>
  </si>
  <si>
    <t>热度9  调度20-30分钟</t>
  </si>
  <si>
    <t>实名制目标用户(工信部口径)日表</t>
  </si>
  <si>
    <t>ti_ue_real_name_aim_miit_d</t>
  </si>
  <si>
    <t>hwkr.tr_sc_663_gxb_tishu_mid</t>
  </si>
  <si>
    <t>hwkr.tr_sc_663_front_info_d
hwdw.tw_ci_dcustinmsg
hwkr.tr_sc_663_group_oprest_d</t>
  </si>
  <si>
    <t>模型拆分</t>
  </si>
  <si>
    <t>实名制用户明细(工信部口径)日表</t>
  </si>
  <si>
    <t>ti_ue_real_name_miit_d</t>
  </si>
  <si>
    <t>hwkr.tr_sc_663_gxb_d_mx_disp</t>
  </si>
  <si>
    <t>hwkr.tr_sc_663_front_info_d
hwdw.tw_ci_dcustinmsg
hwkr.tr_sc_663_group_oprest_d
hwmk.tmm_jk_member_d
hwdw.tb_dic_cert_type
hwcb.tb_det_district
hwdw.tw_ci_product_offer
hwcb.tb_det_user_status</t>
  </si>
  <si>
    <t>hwbds.tb_dm_cust_manage_d
hwcis.ti_cb_org_rel_d
hwcis.ti_eb_member_d
hwcis.ti_pb_tariff_info_d
hwcis.ti_ue_basic_info_d
hwcis.ti_ue_real_name_aim_miit_d</t>
  </si>
  <si>
    <r>
      <rPr>
        <sz val="9"/>
        <color indexed="8"/>
        <rFont val="宋体"/>
        <family val="3"/>
        <charset val="134"/>
      </rPr>
      <t>工信部口径：普通</t>
    </r>
    <r>
      <rPr>
        <sz val="9"/>
        <color indexed="8"/>
        <rFont val="宋体"/>
        <family val="3"/>
        <charset val="134"/>
      </rPr>
      <t>用户实名制 调度：2.5个小时</t>
    </r>
  </si>
  <si>
    <t>校园SIM卡激活用户历史日表</t>
  </si>
  <si>
    <t>ti_ub_school_sim_active_his_d</t>
  </si>
  <si>
    <t>hwkr.tr_sc_170_college_sim2_save_d</t>
  </si>
  <si>
    <t>hwdw.tw_ci_zone_package_msg_his
hwdw.tw_ci_college_info
hwdw.tw_ci_sim_campus_sale_opr
hwkr.tr_sc_048_call_user_cmcc_old_d
hwdw.tw_sc_user</t>
  </si>
  <si>
    <t>hwcis.ti_ub_comm_90days_d
hwcis.ti_ub_school_sim_active_his_d
hwcis.ti_ue_base_d</t>
  </si>
  <si>
    <t>累计数据</t>
  </si>
  <si>
    <t>校园渠道用户业务办理量月表</t>
  </si>
  <si>
    <t>ti_ub_school_chnl_busi_m</t>
  </si>
  <si>
    <t>hwkr.tr_sc_806_school_qd_m</t>
  </si>
  <si>
    <t>hwmk.tml_rs_chn_op_list_m
hwkr.tr_sc_806_school_qd_m_pz2（维表，渠道,需要分组）</t>
  </si>
  <si>
    <t>hwbds.dm_806_school_qd
hwcis.ti_uc_oper_dtl_m</t>
  </si>
  <si>
    <t>提取对应的目标客户渠道</t>
  </si>
  <si>
    <t>校园夹寄卡用户基站通话情况月表</t>
  </si>
  <si>
    <t>ti_ub_school_sim_voice_m</t>
  </si>
  <si>
    <t>用户,lac,cell</t>
  </si>
  <si>
    <t>hwkr.tr_sc_806_school_sim_m</t>
  </si>
  <si>
    <t>hwkr.tr_sc_170_college_sim2_d2
hwmk.tml_vc_lc_list_m
hwkr.tr_sc_806_cell_info_pz2(维表，网元)</t>
  </si>
  <si>
    <t>hwbds.dm_806_cell_info</t>
  </si>
  <si>
    <t>每年9月份跑数据，查看程序，目前无法跑出数据</t>
  </si>
  <si>
    <t>校园基站用户通话情况月表</t>
  </si>
  <si>
    <t>ti_ub_school_cell_voice_m</t>
  </si>
  <si>
    <t>hwkr.tr_sc_806_school_user_m_sav1
hwkr.tr_sc_806_school_user_m_sav2</t>
  </si>
  <si>
    <t>hwbds.dm_806_cell_info
hwcis.ti_ub_gsm_bs_m</t>
  </si>
  <si>
    <t>1.全量基站用户信息</t>
  </si>
  <si>
    <t>kr下沉 + 横向合并</t>
  </si>
  <si>
    <t>校园V网用户信息月表</t>
  </si>
  <si>
    <t>ti_ub_school_v_m</t>
  </si>
  <si>
    <t>7-4：已完成解析，由于前驱集团未建表。无法测试
7-8：完成</t>
  </si>
  <si>
    <t>hwkr.tr_sc_806_school_v_m</t>
  </si>
  <si>
    <t>hwmk.tmm_jk_member_m
hwkr.tr_sc_806_school_v_pz(维表，V网)</t>
  </si>
  <si>
    <t>hwbds.dm_806_school_v_pz
hwcis.ti_eb_member_m</t>
  </si>
  <si>
    <t>校园V网集团</t>
  </si>
  <si>
    <t>校园用户基数(年初界定)</t>
  </si>
  <si>
    <t>ti_ub_school_user_y</t>
  </si>
  <si>
    <t>hwkr.tr_sc_806_school_user_m</t>
  </si>
  <si>
    <t>hwkr.tr_sc_806_school_user_m_sav2
11,12,3月份都存在的校园目标客户，插入结果表</t>
  </si>
  <si>
    <t>hwbds.dm_806_cell_info
hwcis.ti_ub_gsm_bs_m
hwcis.ti_ub_school_cell_voice_m
hwcis.ti_ub_school_user_y</t>
  </si>
  <si>
    <t>1.每年3月份插入一份数据
2.11,12,3月份都存在的校园目标客户(拍照月，每月在校园基站下产生了通话记录)，插入结果表</t>
  </si>
  <si>
    <t>校园用户交往圈(年初界定)</t>
  </si>
  <si>
    <t>ti_ur_school_cycle_y</t>
  </si>
  <si>
    <t>hwkr.tr_sc_806_school_jwq_m</t>
  </si>
  <si>
    <t>masamk.tb_mk_cm_user_finger_list
hwkr.tr_sc_806_school_user_m
hwkr.tr_sc_806_school_v_m
hwmk.tmm_ci_user_info_m</t>
  </si>
  <si>
    <t>masamk.tb_mk_cm_user_finger_list不满足</t>
  </si>
  <si>
    <t>hwcis.ti_ub_school_user_y
hwcis.ti_ub_school_v_m
hwcis.ti_ue_basic_info_m
hwcis.ti_ur_valid_cycle_m</t>
  </si>
  <si>
    <t>每年3月份跑数据。与3个校园种子用户有通话的算作校园用户，循环判定</t>
  </si>
  <si>
    <t>校园用户(当月新增)基数及归属校园判定月表</t>
  </si>
  <si>
    <t>ti_ub_school_new_m</t>
  </si>
  <si>
    <t>7-4：完成100%</t>
  </si>
  <si>
    <t>hwkr.tr_sc_806_school_new_m</t>
  </si>
  <si>
    <t>hwmk.tmm_ci_user_info_m
hwkr.tr_sc_806_school_qd_m_pz2（维表，渠道）
hwkr.tr_sc_806_school_user_m_sav2
hwkr.tr_sc_806_school_user_m_sav1
hwkr.tr_sc_806_school_fix_m（上月）
hwkr.tr_sc_806_cell_info_pz111(维表)
hwkr.tr_sc_806_school_v_m
hwkr.tr_sc_806_school_qd_m
hwkr.tr_sc_806_cell_info_pz_n
hwkr.tr_sc_806_school_mou_m</t>
  </si>
  <si>
    <t>hwbds.dm_806_cell_info_pz
hwbds.dm_806_school_qd
hwcis.ti_ub_school_cell_voice_m
hwcis.ti_ub_school_chnl_busi_m
hwcis.ti_ub_school_m
hwcis.ti_ub_school_mou_m
hwcis.ti_ub_school_v_m
hwcis.ti_ue_basic_info_m</t>
  </si>
  <si>
    <t>1.每年除3月份外的周期跑数据
2.新增校园用户基数</t>
  </si>
  <si>
    <t>校园用户(当月新增)交往圈月表</t>
  </si>
  <si>
    <t>ti_ur_school_new_cycle_m</t>
  </si>
  <si>
    <t>hwkr.tr_sc_806_school_jwq2_m</t>
  </si>
  <si>
    <t>masamk.tb_mk_cm_user_finger_list
hwkr.tr_sc_806_school_new_m
hwkr.tr_sc_806_school_fix_m(上月)</t>
  </si>
  <si>
    <t>hwcis.ti_ub_school_m
hwcis.ti_ub_school_new_m
hwcis.ti_ur_valid_cycle_m</t>
  </si>
  <si>
    <t>每年除3月份外的周期跑数据。新增校园用户交往圈信息判定：与3个校园种子用户有通话的算作校园用户，循环判定</t>
  </si>
  <si>
    <t>校园用户归属校园判定月表</t>
  </si>
  <si>
    <t>ti_ub_school_bel_m</t>
  </si>
  <si>
    <t>7-2：赵红达转杨文杰
7-2:完成38%
7-3：完成</t>
  </si>
  <si>
    <t>hwkr.tr_sc_806_school_fix1_m</t>
  </si>
  <si>
    <t>hwkr.tr_sc_806_school_user_m_sav2
hwkr.tr_sc_806_school_model_m
hwkr.tr_sc_806_cell_info_pz111
hwmk.tmm_ci_user_m
hwcb.tb_det_district
hwkr.tr_sc_806_school_fix1_m(上月)</t>
  </si>
  <si>
    <t>表hwkr.tr_sc_806_cell_info_pz111未标准化
表hwmk.tmm_ci_user_m未标准化
表hwkr.tr_sc_806_school_model_m有问题</t>
  </si>
  <si>
    <t>hwbds.dm_806_cell_info_pz
hwbds.dm_region
hwcis.ti_ub_school_bel_m
hwcis.ti_ub_school_cell_voice_m
hwcis.ti_ub_school_score_y
hwcis.ti_ue_basic_info_m</t>
  </si>
  <si>
    <t>等于3月取拍照数据否则取上月+规则判断数据</t>
  </si>
  <si>
    <t>校园用户归属校园判定(夹寄卡)月表</t>
  </si>
  <si>
    <t>ti_ub_school_sim_bel_m</t>
  </si>
  <si>
    <t>7-2：赵红达转杨文杰
7-2:完成67%
7-3：完成</t>
  </si>
  <si>
    <t>hwkr.tr_sc_806_school_fix2_m</t>
  </si>
  <si>
    <t>hwkr.tr_sc_806_school_sim_m
hwkr.tr_sc_806_cell_info_pz111（维表）
hwmk.tmm_ci_user_basic_d(月末)
hwcb.tb_det_district
hwkr.tr_sc_806_school_fix2_m(上月)
hwmk.tmm_ci_user_m</t>
  </si>
  <si>
    <t>hwbds.dm_806_cell_info_pz
hwbds.dm_region
hwcis.ti_ub_school_sim_bel_m
hwcis.ti_ub_school_sim_voice_m
hwcis.ti_ue_basic_info_d
hwcis.ti_ue_basic_info_m</t>
  </si>
  <si>
    <t xml:space="preserve">每年除3月-8月外的周期跑数。
</t>
  </si>
  <si>
    <t>校园用户(当月新增)打分月表</t>
  </si>
  <si>
    <t>ti_ub_school_new_score_m</t>
  </si>
  <si>
    <t>7-2：赵红达转杨文杰
7-2:完成80%
7-3：完成</t>
  </si>
  <si>
    <t>hwkr.tr_sc_806_school_fix3_m</t>
  </si>
  <si>
    <t>hwkr.tr_sc_806_school_new_m
hwkr.tr_sc_806_school_jwq2_m
hwkr.tr_sc_806_school_fix_m(上月)
hwmk.tmm_ci_user_info_m
hwcb.tb_det_district
hwkr.tr_sc_806_school_fix3_m(上月)
hwkr.tr_sc_806_school_fix3_dy_m（作为临时表迁移）
hwmk.tmm_ci_user_m</t>
  </si>
  <si>
    <t>hwbds.dm_region
hwcis.ti_ub_school_m
hwcis.ti_ub_school_new_m
hwcis.ti_ub_school_new_score_m
hwcis.ti_ue_basic_info_m
hwcis.ti_ur_school_new_cycle_m</t>
  </si>
  <si>
    <t xml:space="preserve">每年除3月份外的周期跑数据。
月新增校园用户最终判定打分模型，打分因素：
1、是否校园v网
2、年龄段
3、交往圈
4、校园渠道业务办理
5、校园基站上网时长占比
6、校园基站通话次数占比
7、校园基站流量使用占比
8、寒假(1月、2月)与3月、上年12月、上年11月的长途时长、漫游时长波动情况
</t>
  </si>
  <si>
    <t>校园用户本网用户月表</t>
  </si>
  <si>
    <t>ti_ub_school_m</t>
  </si>
  <si>
    <t>7-2：赵红达转杨文杰
7-3：完成</t>
  </si>
  <si>
    <t>hwkr.tr_sc_806_school_fix_m</t>
  </si>
  <si>
    <t>hwkr.tr_sc_806_school_fix1_m
hwkr.tr_sc_806_school_fix2_m
hwkr.tr_sc_806_school_fix3_m
hwcb.tb_det_district</t>
  </si>
  <si>
    <t>hwbds.dm_806_cell_info_pz
hwbds.dm_region
hwcis.ti_ub_school_bel_m
hwcis.ti_ub_school_new_score_m
hwcis.ti_ub_school_sim_bel_m</t>
  </si>
  <si>
    <t>校园用户最终汇总：
1、年初界定用户
2、夹寄卡用户
3、当月新增交往圈判定用户</t>
  </si>
  <si>
    <t>WLAN热点日表</t>
  </si>
  <si>
    <t>ti_ub_wlan_hot_spot_d</t>
  </si>
  <si>
    <t>7-5：蒋福龙转高杰</t>
  </si>
  <si>
    <t>hwmk.tml_dt_hostpot_sum_dtal</t>
  </si>
  <si>
    <t>hwdw.tw_su_wlan_roam_in
hwdw.tw_su_wlan</t>
  </si>
  <si>
    <t>hwbds.tb_bi_wlan_wirles_net_d
hwbds.tb_st_roam_visitd_wlan_d
hwcis.ti_ub_wlan_hot_spot_d
hwcis.ti_ue_basic_info_d</t>
  </si>
  <si>
    <t>1、有迁移范围内kr引用D0：2
热点级别，觉得还是需要存在</t>
  </si>
  <si>
    <t>分析热点使用频繁度，支撑热点建设</t>
  </si>
  <si>
    <t>ti_ub_wlan_user_m</t>
  </si>
  <si>
    <t>校园wlan用户业务月表</t>
  </si>
  <si>
    <t>7-2：提供给研发程序存在问题，有一个维表没有找到。需要重新梳理。</t>
  </si>
  <si>
    <t>hwkr.tr_jt_mis_school_mode_user_m
hwkr.tr_jt_mis_school_wlan_total_m</t>
  </si>
  <si>
    <t>hwkr.tr_jt_mis_school_wlan_m
hwkr.tr_jt_mis_school_mode_user_m
hwdw.tw_ci_prod_offer_instance
hwkr.tr_jt_mis_school_mode_code
hwmk.tmm_ci_user_basic_m</t>
  </si>
  <si>
    <t>stat_mon = 统计月 这个源表和插入的结果表都是同一个cis出，所以采取把源表不从cis出，从对他的存储过程出，但是那个过程有一个维表hwkr.tr_jt_mis_school_mode_code 找不到</t>
  </si>
  <si>
    <t>hwbds.dm_school_mode_code
hwbds.tb_bi_wlan_wirles_net_d
hwbds.tb_su_user_order_offer_info_d
hwcis.ti_ue_basic_info_m</t>
  </si>
  <si>
    <t>校园WLAN使用情况汇总。前者的后继应用</t>
  </si>
  <si>
    <t>横向合并 + kr下沉</t>
  </si>
  <si>
    <t>用户基本属性(新增存量)月表</t>
  </si>
  <si>
    <t>ti_ue_add_stock_m</t>
  </si>
  <si>
    <t>hwmk.tmm_ci_vw_user_m</t>
  </si>
  <si>
    <t>hwmk.tmm_ci_user_m
hwmk.tmm_ci_user_lc_d(月末)
hwcb.tb_det_cell_info(维表)
hwcb.tb_det_lc(维表)
hwmk.tmm_ci_vip_info_m
hwmk.tmm_ci_user_hvalue_m
hwdw.tw_rt_cus_dmarkmsg(下月2号)
hwdw.tw_rt_cus_mark_opr(本月三号到下月2号)
hwmk.tmm_ci_user_comm_d(月末，去年最后一天)
hwmk.tmm_ci_user_basic_d(月末，去年最后一天)</t>
  </si>
  <si>
    <t>hwbds.dm_cell_info
hwbds.dm_lc
hwcis.ti_ub_comm_90days_d
hwcis.ti_ue_add_stock_m
hwcis.ti_ue_basic_info_d
hwcis.ti_ue_high_info_m
hwcis.ti_ue_high_info_y
hwcis.ti_ul_area_bel_d</t>
  </si>
  <si>
    <t>E0，应用热度30；
按新增存量用户汇总的用户基本信息月，在当月的用户基本表的基础上增加了上月有本月无的用户；</t>
  </si>
  <si>
    <t>用户使用信息(定报)月表</t>
  </si>
  <si>
    <t>ti_ub_use_info_stated_m</t>
  </si>
  <si>
    <t>7-22:完成</t>
  </si>
  <si>
    <t>hwmk.tmm_ci_user_area_m
hwkr.tr_jt_mis_voice_mode_m</t>
  </si>
  <si>
    <t>hwmk.tmm_ci_user_m
hwmk.tmm_dt_sms_m
hwkr.tr_jt_mis_voice_mode_m
hwmk.tmm_dt_sms_mnet_m
hwmk.tmm_dt_sms_cmpp_m
hwmk.tmm_dt_voice_vas_m
hwmk.tmm_dt_mms_m
hwmk.tmm_dt_data_no_m
hwmk.tmm_dt_ring_m
hwmk.tmm_dt_data_use_m
hwmk.tml_dt_gprs_m
hwmk.tmm_ci_user_set_m
hwmk.tmm_ci_user_basic_m
hwmk.tmm_ci_user_td_m
hwdw.tw_ac_cust_owe
hwkr.tr_jt_cw_detail_code(维表)
hwkr.tr_sc_039_fc_user_list_m</t>
  </si>
  <si>
    <t>hwbds.dm_cw_cost_range
hwbds.tb_am_bill_dtl_resv_m
hwcis.ti_es_tmnl_m2m_m
hwcis.ti_ua_incm_m
hwcis.ti_ub_area_bel_all_m
hwcis.ti_ub_busi_m
hwcis.ti_ub_clr_m
hwcis.ti_ub_comm_info_m
hwcis.ti_ub_gprs_dtl_m
hwcis.ti_ub_gprs_m
hwcis.ti_ub_gsm_busi_m
hwcis.ti_ub_gsm_dtl_d
hwcis.ti_ub_mms_m
hwcis.ti_ub_other_data_m
hwcis.ti_ub_sms_cmpp_m
hwcis.ti_ub_sms_dtl_m
hwcis.ti_ub_sms_m
hwcis.ti_ub_sms_mnet_m
hwcis.ti_ue_basic_info_m
hwcis.ti_ue_label_info_m
hwcis.ti_ut_tdlte_info_m</t>
  </si>
  <si>
    <t>C0，应用热度18；
定报口径指标，出数时间需5个半小时，因此建议保留原样，且针对从dw清单获取的指标优化成从汇总层出数。</t>
  </si>
  <si>
    <t>手机上网流量用户使用(定报)月表</t>
  </si>
  <si>
    <t>ti_ub_phone_gprs_stated_m</t>
  </si>
  <si>
    <t>hwmk.tmm_dt_gprs_user_m
hwmk.tmm_dt_gprs_user_m_part01
hwmk.tmm_dt_gprs_user_m_part02</t>
  </si>
  <si>
    <t>hwdw.tw_ci_prod_offer_instance
hwcb.tb_dic_gprs_set_offer
hwmk.tmm_ci_user_basic_m
hwdw.tw_ci_gprs_dfav
hwone.ty_cpe_bill_code_cfg
hwmk.tmm_ci_user_tdlte_m
hwmk.tmm_ci_user_m2m_user_m
hwmk.tmm_dt_gprs_m
hwdw.tw_ac_acct_detail_bill
hwkr.tr_jt_cw_detail_code</t>
  </si>
  <si>
    <t>hwbds.dm_000_gprs_offer
hwbds.dm_787_4g_offer
hwbds.dm_cw_detail_code
hwbds.tb_am_unpay_bill_info_m
hwbds.tb_flux_fav_info_d
hwbds.tb_pr_prod_code_rel_d
hwbds.tb_su_user_order_offer_info_d
hwcis.ti_eb_user_m2m_info_m
hwcis.ti_pb_gprs_tariff_info_d
hwcis.ti_ub_gprs_m
hwcis.ti_ue_basic_info_d
hwcis.ti_ue_basic_info_m
hwcis.ti_ut_tdlte_info_m
hwone.ty_cpe_bill_code_cfg</t>
  </si>
  <si>
    <t>A0，应用热度85；
定报数据</t>
  </si>
  <si>
    <t>GPRS业务使用(定报)月表</t>
  </si>
  <si>
    <t>ti_ub_gprs_user_stated_m</t>
  </si>
  <si>
    <t>hwmk.tmh_dt_gprs_m_detail</t>
  </si>
  <si>
    <t xml:space="preserve">hwmk.tmm_dt_gprs_user_m
hwmk.tmm_ci_user_set_m
hwmk.tmm_ci_user_m
hwmk.tml_dt_gprs_m
</t>
  </si>
  <si>
    <t>hwcis.ti_ub_gprs_dtl_m
hwcis.ti_ue_vw_user_info_m</t>
  </si>
  <si>
    <t>D0，应用热度1；
定报数据</t>
  </si>
  <si>
    <t>用户业务量使用日表</t>
  </si>
  <si>
    <t>ti_ub_busi_d</t>
  </si>
  <si>
    <t>ti_r_bu_user_busi_use_d</t>
  </si>
  <si>
    <t>hwmk.tmm_dt_user_gprs_instance_d
hwmk.tmm_dt_gprs_voice_sms_d</t>
  </si>
  <si>
    <t>hwmk.tmm_ci_user_basic_d
hwmk.tmm_dt_gprs_voice_sms_d
hwdw.tw_rt_chg_grp_msg_day
hwkr.tr_jt_cw_detail_code
hwmk.tml_bi_bill_d
hwdw.tw_ac_acct_detail_bill</t>
  </si>
  <si>
    <t>hwcis.ti_ub_gprs_dtl_d
hwcis.ti_ub_gsm_d
hwcis.ti_ub_mms_dtl_d
hwcis.ti_ub_sms_d
hwcis.ti_ub_sms_dtl_d
hwcis.ti_ub_wlan_dtl_d
hwcis.ti_ue_basic_info_d</t>
  </si>
  <si>
    <t>B0，应用热度5；
B0，应用热度22；
统计用户的语音、流量、短彩信业务量</t>
  </si>
  <si>
    <t>横向合并+基线融入</t>
  </si>
  <si>
    <t>用户收入日表</t>
  </si>
  <si>
    <t>ti_ub_incm_d</t>
  </si>
  <si>
    <t>ti_ua_incm_d</t>
  </si>
  <si>
    <t>7-3：完成25%。
7-6：完成100%</t>
  </si>
  <si>
    <t>hwmk.tmm_dt_user_gprs_instance_d</t>
  </si>
  <si>
    <t>hwmk.tmm_ci_user_basic_d
hwmk.tmm_dt_gprs_voice_sms_d
hwdw.tw_rt_chg_grp_msg_day</t>
  </si>
  <si>
    <t>tmm_dt_user_gprs_instance_d
库中老表结构与模型不符，无法对应上新字段</t>
  </si>
  <si>
    <t>hwbds.dm_cw_detail_code
hwbds.tb_am_unpay_bill_info_m
hwbds.tb_ch_chnl_d
hwcis.ti_ua_bill_d
hwcis.ti_ue_basic_info_d</t>
  </si>
  <si>
    <t>B0，应用热度5；
统计用户的日收入和日累计收入</t>
  </si>
  <si>
    <t>用户业务量使用月表</t>
  </si>
  <si>
    <t>ti_ub_busi_m</t>
  </si>
  <si>
    <t>ti_r_bu_user_busi_use_m</t>
  </si>
  <si>
    <t>7-7：完成100%</t>
  </si>
  <si>
    <t>hwmk.tmm_ci_vw_user_dur_m
hwmk.tmm_ci_user_comm_m</t>
  </si>
  <si>
    <t>hwmk.tml_vc_gsm_add_d
hwmk.tml_vc_trans_add_d
hwmk.tml_vc_vpmn_add_d
hwmk.tmm_ci_user_basic_m</t>
  </si>
  <si>
    <t>hwcis.ti_ub_busi_d</t>
  </si>
  <si>
    <t>无迁移范围内kr，应用热度8；
B0，应用热度23；
用户的业务量使用月视图，统计用户的语音、流量、短彩信业务量使用；</t>
  </si>
  <si>
    <t>用户收入月表</t>
  </si>
  <si>
    <t>ti_ua_incm_m</t>
  </si>
  <si>
    <t>ti_ac_user_fee_m</t>
  </si>
  <si>
    <t>hwmk.tmm_ci_vw_user_bill_m
hwmk.tmm_bi_incoming_m
hwmk.tmm_bi_revenue_owe_m</t>
  </si>
  <si>
    <t>hwmk.tml_bi_revenue_m
hwkr.tr_jt_cw_detail_code
hwdw.tw_su_inter_sms
hwmk.tml_vc_settle_inter_m
hwmk.tmm_ci_vw_user_m
hwdw.tw_ac_writeoff_int_record_m
hwdw.tw_ci_back_pay_mk
hwdw.tw_ac_acct_detail_bill
hwmk.tmm_ci_user_basic_m</t>
  </si>
  <si>
    <t>hwbds.dm_cw_detail_code
hwbds.tb_am_bill_dtl_resv_m
hwbds.tb_am_write_off_m
hwbds.tb_dm_acct_book_type_d
hwcis.ti_ue_basic_info_m</t>
  </si>
  <si>
    <t xml:space="preserve">E0，应用热度14；
E0，应用热度43；
B0，应用热度41；
用户的总收入和各类收入月视图
</t>
  </si>
  <si>
    <t>用户通信信息日表</t>
  </si>
  <si>
    <t>ti_ub_comm_d</t>
  </si>
  <si>
    <t>ti_r_ba_user_comm_d</t>
  </si>
  <si>
    <t>hwmk.tml_vc_gsm_d
hwmk.tml_vc_vpmn_d
hwmk.tml_vc_trans_d
hwmk.tml_dt_sms_gsm_d
hwmk.tml_dt_sms_gsm_un_d
hwmk.tml_dt_gprs_d
hwmk.tml_dt_sms_inter_d
hwmk.tml_dt_mms_d</t>
  </si>
  <si>
    <t>hwcis.ti_ue_basic_info_d
hwcis.ti_ub_comm_90days_d
hwcis.ti_ub_sms_d
hwcis.ti_ub_gprs_d
hwcis.ti_ub_mms_dtl_d
hwcis.ti_ub_gsm_d
hwcis.ti_ub_comm_d</t>
  </si>
  <si>
    <t>本地基线</t>
  </si>
  <si>
    <t>主要支撑现网各种通信场景</t>
  </si>
  <si>
    <t>通信用户(90天口径)信息日表</t>
  </si>
  <si>
    <t>ti_ub_comm_90days_d</t>
  </si>
  <si>
    <t>hwmk.tmm_ci_user_comm_d
hwmk.tmm_ci_user_comm_lost_d
hwmk.tml_vc_comm_det_add_d
hwkr.tr_sc_048_call_user_cmcc_old_d
hwkr.tr_sc_789_comm_det_add_d</t>
  </si>
  <si>
    <t>hwmk.tml_vc_gsm_d
hwmk.tml_vc_vpmn_d
hwmk.tml_vc_trans_d
hwmk.tml_dt_sms_gsm_d
hwmk.tml_dt_sms_gsm_un_d
hwmk.tml_dt_gprs_d
hwmk.tml_dt_sms_inter_d
hwmk.tml_dt_mms_d
hwmk.tmm_ci_user_comm_d(上一天)
hwmk.tmm_ci_user_basic_d</t>
  </si>
  <si>
    <t>hwcis.ti_ub_comm_90days_d
hwcis.ti_ub_gprs_d
hwcis.ti_ub_gprs_dtl_d
hwcis.ti_ub_gsm_d
hwcis.ti_ub_gsm_dtl_d
hwcis.ti_ub_mms_dtl_d
hwcis.ti_ub_sms_dtl_d
hwcis.ti_ue_basic_info_d</t>
  </si>
  <si>
    <t>主要支撑现网常用应用
1、有迁移范围内kr引用A0：123
2、有5个mk引用
三个月离网定义的离网用户：当天离网?
1、有迁移范围内kr引用C0：5</t>
  </si>
  <si>
    <t>通信用户(30天口径)信息日表</t>
  </si>
  <si>
    <t>ti_ub_comm_30days_d</t>
  </si>
  <si>
    <t>7-8：完成</t>
  </si>
  <si>
    <t>hwmk.tmm_ci_user_comm_30_d</t>
  </si>
  <si>
    <t>hwmk.tmm_ci_user_comm_d
hwmk.tmm_ci_user_comm_30_d(上一天)
hwmk.tmm_ci_user_basic_d
无迁移范围内应用使用，且无mk应用，建议废弃</t>
  </si>
  <si>
    <t>hwcis.ti_ub_comm_30days_d
hwcis.ti_ub_comm_90days_d
hwcis.ti_ue_basic_info_d</t>
  </si>
  <si>
    <t xml:space="preserve">1、有迁移范围内应用使用10
不与90天通信口径合并原因：口径不同
90天通话口径包括呼转，30天通话口径不包括呼转；90天通话离网口径不包括实际离网用户，30天通话离网口径包括实际离网用户。分开来更清晰明了，也方便数据流开发
90天通话口径
hwmk.tml_vc_gsm_d
hwmk.tml_vc_vpmn_d
hwmk.tml_vc_trans_d
hwmk.tml_dt_sms_gsm_d
hwmk.tml_dt_sms_gsm_un_d
hwmk.tml_dt_gprs_d
30天通话口径
hwmk.tml_vc_gsm_d
hwmk.tml_vc_vpmn_d
hwmk.tml_dt_sms_gsm_d
hwmk.tml_dt_sms_gsm_un_d
hwmk.tml_dt_gprs_d
</t>
  </si>
  <si>
    <t>重入网用户信息月表</t>
  </si>
  <si>
    <t>ti_ue_rejoin_info_m</t>
  </si>
  <si>
    <t>7-21：完成</t>
  </si>
  <si>
    <t>hwmk.tmm_ci_rejoin_user_m</t>
  </si>
  <si>
    <t>hwmk.tmm_ci_rejoin_add_m
hwmk.tmm_ci_rejoin_history_m
hwmk.tmm_ci_user_m(下月)
hwmk.tml_vc_gsm_d(月底前7天到月末)
hwmk.tml_vc_trans_d(月底前7天到月末)
hwmk.tml_vc_vpmn_d(月底前7天到月末)
hwdw.tw_ac_cust_owe_total
hwcb.tb_det_spending_range(维表)
hwmk.tmm_ci_user_info_m(下月)
hwdw.tw_ci_individual</t>
  </si>
  <si>
    <t>hwcis.ti_ua_incm_m
hwcis.ti_ue_basic_info_m
hwcis.ti_ue_rejoin_info_m
hwcis.ti_ut_user_single_dstnct_d</t>
  </si>
  <si>
    <t>有迁移范围内kr引用C0：44
识别重入网客户
1、关联出新入网客户的有效IMEI在历史有效IMEI库中存在的老客户
2、老客户在新入网客户的激活次月底属于异常的号码
3、求出激活次月底前７天内通话为主叫的客户
4、老客户在新入网客户的激活次月底前７天内老客户主叫记录为零
5、</t>
  </si>
  <si>
    <t>分析新增客户来源以及客户离网去向</t>
  </si>
  <si>
    <t>家庭客户使用信息月表</t>
  </si>
  <si>
    <t>ti_fs_info_m</t>
  </si>
  <si>
    <t>ti_fs_familycususeinfo_m</t>
  </si>
  <si>
    <t>基线待定</t>
  </si>
  <si>
    <t>用户彩铃订购信息日表</t>
  </si>
  <si>
    <t>ti_ub_clr_order_dtl_d</t>
  </si>
  <si>
    <t>数据来源、手机号码、注册方式、用户状态、付费手机号码、拨放方式、复制状态、允许收藏铃音、已收藏铃音数、注册时间、注销时间</t>
  </si>
  <si>
    <t>hwmk.tml_dt_ring_user_d</t>
  </si>
  <si>
    <t>C0热度16
1、有应用使用
2、有合并操作，建议保留</t>
  </si>
  <si>
    <t>tb_su_ring_user_info_d</t>
  </si>
  <si>
    <t>用户彩铃业务使用日表</t>
  </si>
  <si>
    <t>ti_ub_clr_d</t>
  </si>
  <si>
    <t>hwmk.tmm_dt_ring_d</t>
  </si>
  <si>
    <t>应用热度4，但是对应月表应用热度有41，建议参考月表扩充日指标,保留该表</t>
  </si>
  <si>
    <t>hwbds.tb_bi_ring_dch_d
hwbds.tb_bu_ring_busi_gsm_d
hwbds.tb_bu_ring_down_d
hwbds.tb_bu_ring_open_cancel_d
hwcis.ti_ub_clr_order_dtl_d</t>
  </si>
  <si>
    <t>用户彩铃业务使用月表</t>
  </si>
  <si>
    <t>ti_ub_clr_m</t>
  </si>
  <si>
    <t>hwmk.tmm_dt_ring_m</t>
  </si>
  <si>
    <t>建议保留，热度高
1、后续不在迁移范围应用中
2、应用热度有41</t>
  </si>
  <si>
    <t>hwbds.tb_bi_ring_dch_d
hwbds.tb_bu_ring_busi_gsm_d
hwbds.tb_bu_ring_down_d
hwbds.tb_bu_ring_down_dtl_m
hwbds.tb_bu_ring_open_cancel_d
hwcis.ti_ub_clr_order_dtl_d</t>
  </si>
  <si>
    <t>用户基本信息日表</t>
  </si>
  <si>
    <t>ti_ue_basic_info_d</t>
  </si>
  <si>
    <t>ti_ba_user_info_d</t>
  </si>
  <si>
    <t>hwmk.tmm_ci_user_basic_d
hwmk.tmm_ci_user_info_d</t>
  </si>
  <si>
    <t xml:space="preserve">hwdw.tw_sc_user
hwdw.tw_ci_vip
hwdw.tb_dict_detail_brand
hwdw.tw_ci_individual
</t>
  </si>
  <si>
    <t>hwbds.dm_detail_brand
hwbds.tb_am_credit_lvl_info_d
hwcis.ti_ib_indiv_base_d
hwcis.ti_ue_base_d</t>
  </si>
  <si>
    <t>A0，应用热度1013；
A0，应用热度270；
都是从底层接口中获取的用户基本信息，后者在前者的基础上增加了客户的一些常用的基本信息，如姓名、性别、身份证等等，并针对性别字段做了处理，因boss传送的性别字段不准确，改由通过身份证号码判断。</t>
  </si>
  <si>
    <t>横向合并 + 基线融入</t>
  </si>
  <si>
    <t>用户基本信息月表</t>
  </si>
  <si>
    <t>ti_ue_basic_info_m</t>
  </si>
  <si>
    <t>ku88</t>
  </si>
  <si>
    <t>ti_ba_user_info_m</t>
  </si>
  <si>
    <t>hwmk.tmm_ci_user_basic_m
hwmk.tmm_ci_user_info_m
hwmk.tmm_ci_user_add_m
hwmk.tm_ci_unify_view_base_m
hwmk.tm_ci_user_base_m</t>
  </si>
  <si>
    <t>hwmk.tmm_ci_user_basic_d
hwmk.tml_pd_user_product_d
hwdw.tw_ci_product_offer
hwdw.tb_dict_unilateral_code
hwcb.tb_det_mode_code
hwdw.tw_rs_channel_info
hwdw.tb_dict_join_mode
hwmk.tmm_ci_user_info_d
hwmk.tmm_ci_user_lc_d
hwmk.tmm_jk_member_d
hwmk.tmm_ci_user_m
hwcb.tb_det_channel_kind
hwmk.tmm_jk_member_m
hwmk.tmm_jk_group_m
hwdw.tw_ci_vip</t>
  </si>
  <si>
    <t>ti_ue_basic_info_d
dm_chnl_kind
ti_eb_member_d
ti_ue_basic_info_m</t>
  </si>
  <si>
    <t>A0，应用热度748；
B0，应用热度802；
B0，应用热度10；
C0，应用热度12；
无迁移范围内kr，应用热度14；
用户的月基础属性信息表；</t>
  </si>
  <si>
    <t>用户通信(定报)信息月表</t>
  </si>
  <si>
    <t>ti_ub_comm_info_m</t>
  </si>
  <si>
    <t>ti_r_ba_user_comm_m</t>
  </si>
  <si>
    <t>7-5：完成，高杰转李文帅</t>
  </si>
  <si>
    <t>hwmk.tmm_ci_user_comm_m</t>
  </si>
  <si>
    <t>hwcis.ti_ub_gsm_dtl_add_d
hwcis.ti_ub_mms_dtl_m
hwcis.ti_ub_sms_dtl_m</t>
  </si>
  <si>
    <t>B0，23。
通话(普通GSM、VPMN、呼转)、短信(普通点对点、上行互联、上行国际)、彩信(上行彩信、上行互联彩信)、GPRS流量(核减后)</t>
  </si>
  <si>
    <t>宽带用户基本信息日表</t>
  </si>
  <si>
    <t>ti_ue_brodbd_info_d</t>
  </si>
  <si>
    <t>7-26：完成50%</t>
  </si>
  <si>
    <t>hwmk.tmm_ci_user_kd_d
hwkr.tr_sc_725_tt_user_kd_d
hwkr.tr_sc_886_kd_user_info_d
hwkr.tr_sc_886_kd_user_cell_d</t>
  </si>
  <si>
    <t>hwdw.tw_sc_user_td
hwdw.tw_ci_broad_band_msg
hwdw.tw_ci_individual
hwcb.tb_det_user_status(维表)
hwcb.tb_det_district(维表)
hwdw.tw_ci_prod_offer_instance
hwdw.tw_ci_product_offer_td
hwdw.tw_ci_cust_msg_his_td
hwdw.tb_dict_channel_group
hwcb.tb_det_channel_kind(维表)
hwdw.tw_ci_broad_ims_res
hwdw.tw_rt_cus_login_msg
hwmk.tmm_ci_user_kd_d(上一天)</t>
  </si>
  <si>
    <t>都是宽带用户基本信息，且基本的取数口径都一致，只是统计范围或者字段指标等有差异，如第二个只是在网宽带用户，第一个和第三个是个人宽带用户，第四个包括个人宽带和集团宽带，且在网和离网都有，目前常用的为第四个。因此建议按照第四个设计宽带基本信息模型，包含其它三个模型字段。</t>
  </si>
  <si>
    <t>纵向合并 + kr下沉</t>
  </si>
  <si>
    <t>宽带小区发展情况日表</t>
  </si>
  <si>
    <t>ti_ub_brodbd_cell_dev_d</t>
  </si>
  <si>
    <t>地市,区县,小区</t>
  </si>
  <si>
    <t>hwkr.tr_sc_886_kd_user_cell_d</t>
  </si>
  <si>
    <t>将上述宽带基本信息表中的反映宽带发展情况的非用户级统计指标单独列出来</t>
  </si>
  <si>
    <t>宽带用户缴费信息日表</t>
  </si>
  <si>
    <t>ti_ua_brodbd_pay_d</t>
  </si>
  <si>
    <t>hwkr.tr_sc_886_kd_user_jf_d</t>
  </si>
  <si>
    <t>hwdw.tw_ac_pay_td
hwkr.tr_sc_725_tt_user_kd_d
hwdw.tb_dict_channel_group
hwcb.tb_det_channel_kind
hwcb.tb_det_district
hwdw.tw_rt_cus_login_msg
hwdw.tw_ci_oper_log_td
hwdw.tb_dic_func_code
hwdw.tw_ci_broad_ims_res
hwkr.tr_sc_587_ttfc_m_wd_new
hwdw.tw_ci_broad_band_msg
hwdw.tw_dic_chg_login_msg</t>
  </si>
  <si>
    <t>宽带续费情况</t>
  </si>
  <si>
    <t>宽带用户收入月表</t>
  </si>
  <si>
    <t>ti_ua_brodbd_inc_m</t>
  </si>
  <si>
    <t>hwmk.tml_ci_fee_kd_m</t>
  </si>
  <si>
    <t>宽带的收入情况（财务口径）</t>
  </si>
  <si>
    <t>宽带与宽带附属产品日表</t>
  </si>
  <si>
    <t>ti_ue_brodbd_prod_rela_d</t>
  </si>
  <si>
    <t>家庭成员基本信息日表</t>
  </si>
  <si>
    <t>ti_fb_member_d</t>
  </si>
  <si>
    <t>家庭客户、用户</t>
  </si>
  <si>
    <t>hwkr.tr_sc_238_family_user_d</t>
  </si>
  <si>
    <t>hwmk.tmm_ci_user_basic_d
hwmk.tmm_ci_user_comm_d
hwdw.tw_ci_grp_instance_meb
hwdw.tw_ci_share_pay_member
hwdw.tw_ci_product_offer
hwdw.tw_ci_prod_offer_instance</t>
  </si>
  <si>
    <t>校园用户异网用户月表</t>
  </si>
  <si>
    <t>ti_ub_school_opp_user_m</t>
  </si>
  <si>
    <t>hwkr.tr_sc_806_school_opp_m</t>
  </si>
  <si>
    <t>hwcis.ti_rb_opp_seg_no_d
hwcis.ti_ub_school_m
hwcis.ti_ur_valid_cycle_m</t>
  </si>
  <si>
    <t>其他数据业务使用月表</t>
  </si>
  <si>
    <t>ti_ub_other_data_m</t>
  </si>
  <si>
    <t>hwmk.tmm_dt_data_no_m</t>
  </si>
  <si>
    <t>hwmk.tml_dt_wlan_m
hwmk.tmm_dt_sms_mnet_m
hwmk.tml_dt_meet_phone_m
hwdw.tw_su_random
hwdw.tw_su_direct_ip
hwdw.tw_ci_music_user
hwdw.tw_ci_music_user_his
hwdw.tw_ci_music_user_his
vgopdw.tb_dw_fet_user_act_day
vgopdw.tb_dic_fet_code_info
hwmk.tml_dt_handset_m
hwmk.tml_dt_meet_phone_m
hwmk.tml_dt_net_note_m</t>
  </si>
  <si>
    <t>hwbds.tb_bi_direct_ip_d
hwbds.tb_bi_fetion_user_dtl_d
hwbds.tb_bi_random_caling_d
hwbds.tb_dic_fet_code_info
hwbds.tb_pr_user_offer_info_his_d
hwbds.tb_su_serv_attr_inst_rd_d
hwbds.tb_su_serv_trace_info_his_d
hwbds.tb_su_user_order_offer_info_d
hwcis.ti_ub_meet_phone_busi_m
hwcis.ti_ub_sms_mnet_m
hwcis.ti_ub_td_net_note_dtl_m
hwcis.ti_ub_wlan_dtl_m</t>
  </si>
  <si>
    <t>1、有迁移范围内kr引用B0：109
2、有1个mk引用PMM_CI_USER_AREA_M
wlan+手机邮箱+百宝箱+儿基会与健康快车+手机证券+会议电话+无线音乐俱乐部+飞信等</t>
  </si>
  <si>
    <t>集团</t>
  </si>
  <si>
    <t>集团客户成员信息日表</t>
  </si>
  <si>
    <t>ti_eb_member_d</t>
  </si>
  <si>
    <t>集团+成员</t>
  </si>
  <si>
    <t>7-6:集团前驱表未建，未测试
7-7:完成100%</t>
  </si>
  <si>
    <t>hwmk.tmm_jk_member_d</t>
  </si>
  <si>
    <t>hwdw.tw_ci_groupman
hwdw.tw_ci_group
hwdw.tw_ci_group_add_info
hwmk.tmm_ci_user_basic_d</t>
  </si>
  <si>
    <t>hwcis.ti_ue_basic_info_d
hwbds.tb_su_group_member_d
hwcis.ti_eb_group_d</t>
  </si>
  <si>
    <t>新增了集团归属地市、集团归属县市等信息，有迁移范围内应用使用B0</t>
  </si>
  <si>
    <t>扩展模型+模型拆分</t>
  </si>
  <si>
    <t>集团客户成员信息月表</t>
  </si>
  <si>
    <t>ti_eb_member_m</t>
  </si>
  <si>
    <t>hwmk.tmm_jk_member_m</t>
  </si>
  <si>
    <r>
      <rPr>
        <sz val="9"/>
        <color indexed="8"/>
        <rFont val="宋体"/>
        <family val="3"/>
        <charset val="134"/>
      </rPr>
      <t xml:space="preserve">hwmk.tmm_jk_member_d
</t>
    </r>
    <r>
      <rPr>
        <sz val="9"/>
        <rFont val="宋体"/>
        <family val="3"/>
        <charset val="134"/>
      </rPr>
      <t>hwmk.tml_jk_vpmn_zero_six_m（已融合）</t>
    </r>
    <r>
      <rPr>
        <sz val="9"/>
        <color indexed="8"/>
        <rFont val="宋体"/>
        <family val="3"/>
        <charset val="134"/>
      </rPr>
      <t xml:space="preserve">
hwmk.tmm_ci_user_m
hwmk.tmm_jk_group_d
hwmk.tml_jk_member_order_d</t>
    </r>
  </si>
  <si>
    <t>hwcis.ti_eb_group_d
hwcis.ti_eb_member_d
hwcis.ti_eo_user_order_d
hwcis.ti_es_vpmn_zero_m
hwcis.ti_ue_high_info_m
hwcis.ti_ue_vw_user_info_m</t>
  </si>
  <si>
    <t>新增了集团归属地市、集团归属县市等信息，并对模型按信息、业务、费用类型拆分，有迁移范围内应用使用B0</t>
  </si>
  <si>
    <t>支撑实名制判断、校园模型等</t>
  </si>
  <si>
    <t>集团客户成员业务量月表</t>
  </si>
  <si>
    <t>ti_es_member_busi_m</t>
  </si>
  <si>
    <t>7-10:完成</t>
  </si>
  <si>
    <t>hwmk.tmm_jk_memvoice_m
hwmk.tmm_jk_member_extr_m
hwmk.tmm_jk_member_m</t>
  </si>
  <si>
    <t>hwmk.tmm_jk_member_m
hwmk.tml_vc_vpmn_add_d
hwmk.tml_vc_trans_add_d
hwmk.tml_vc_gsm_add_d
hwmk.tml_jk_vpmn_zero_six_m</t>
  </si>
  <si>
    <t>hwcis.ti_eb_member_d
hwcis.ti_eb_member_m
hwcis.ti_es_vpmn_zero_m
hwcis.ti_ub_gsm_dtl_d</t>
  </si>
  <si>
    <t>集团客户成员消费月表</t>
  </si>
  <si>
    <t>ti_ea_member_fee_m</t>
  </si>
  <si>
    <t>7-6:集团前驱表未建，未测试
7-8:完成</t>
  </si>
  <si>
    <t>hwbds.dm_cost_range
hwcis.ti_ea_member_fee_m
hwcis.ti_eb_member_m
hwcis.ti_ua_busi_class_inc_discnt_m</t>
  </si>
  <si>
    <t>集团客户成员汇总信息月表</t>
  </si>
  <si>
    <t>ti_es_member_total_m</t>
  </si>
  <si>
    <t>ti_eb_member_m
ti_eb_member_gsm_m
ti_eb_member_fee_m</t>
  </si>
  <si>
    <t>hwcis.ti_ea_member_fee_m
hwcis.ti_eb_member_m
hwcis.ti_es_member_busi_m</t>
  </si>
  <si>
    <t>智能v网零话务量月表</t>
  </si>
  <si>
    <t>ti_es_vpmn_zero_m</t>
  </si>
  <si>
    <t>hwmk.tml_jk_vpmn_zero_m
hwmk.tml_jk_vpmn_zero_five_m
hwmk.tml_jk_vpmn_zero_six_m</t>
  </si>
  <si>
    <t>hwmk.tml_jk_member_order_d
hwmk.tml_vc_vpmn_add_d
hwmk.tml_dt_sms_gsm_m
hwmk.tmm_jk_member_d</t>
  </si>
  <si>
    <t>hwcis.ti_eb_member_d
hwcis.ti_eo_user_order_d
hwcis.ti_ub_gsm_dtl_add_d
hwcis.ti_ub_sms_dtl_m</t>
  </si>
  <si>
    <t>融合连续5个月零次通话与连续6个月零次通话的2张表，通过标识加以区分，有迁移范围内应用使用B0
2、(PML_JK_VPMN_ZERO_FIVE_M\PML_JK_VPMN_ZERO_SIX_M)与该表目前客户群不一样</t>
  </si>
  <si>
    <t>横向模型合并</t>
  </si>
  <si>
    <t>集团客户重要成员明细日表</t>
  </si>
  <si>
    <t>ti_eb_keyman_d</t>
  </si>
  <si>
    <t>7-4：完成95%
7-4：已完成解析，由于前驱集团未建表。无法测试
7-7：完成</t>
  </si>
  <si>
    <t>hwmk.tmm_jk_keyman_d</t>
  </si>
  <si>
    <t>hwdw.tw_ci_important_cust
hwmk.tmm_ci_user_comm_d
hwdw.tw_ci_grp_vip_info
hwmk.tmm_jk_group_d</t>
  </si>
  <si>
    <t>hwbds.tb_cu_ent_cust_dtl_info_d
hwbds.tb_su_grp_cust_imp_mbr_info_d
hwcis.ti_eb_group_d
hwcis.ti_ub_comm_90days_d</t>
  </si>
  <si>
    <t>废弃重复的手机号码，通话时长和计费时长这2个字段，考虑后续应用使用和实效废弃，有迁移范围内应用使用B0</t>
  </si>
  <si>
    <t>废弃模型字段</t>
  </si>
  <si>
    <t>集团重要成员业务量日表</t>
  </si>
  <si>
    <t>ti_es_keyman_busi_d</t>
  </si>
  <si>
    <t>hwkr.tr_jk_120_mem_info_d</t>
  </si>
  <si>
    <t>hwmk.tmm_jk_keyman_d
hwdw.tb_dic_new_group_code
hwdw.tw_ci_important_cust
hwdw.tw_ci_grp_vip_info
hwdw.tb_dic_nation
hwdw.tb_dic_vip_education
hwcb.tb_det_mem_role_m
hwcb.tb_det_mem_certi_m
hwmk.tmm_ci_user_basic_d
hwdw.tw_rt_fin_user_msg
hwdw.tw_ac_acct_book
hwdw.tw_ac_fin_bill_det_day
hwdw.tw_ci_act_custmark_info
hwmk.tmm_jk_member_extr_m
hwmk.tmm_ci_user_m
hwcb.tb_det_user_status
hwdw.tw_ci_product_offer
hwmk.tml_vc_imei_add_d
hwone.ty_intf_91003_m
hwdw.tw_rs_tac_dev_rel
hwmk.tmm_dt_user_basic_d</t>
  </si>
  <si>
    <t>hwbds.dm_user_stat
hwbds.tb_acct_book_mobile_data_d
hwbds.tb_am_bill_d
hwbds.tb_am_user_score_info_d
hwbds.tb_cs_con_user_rel_mobile_d
hwbds.tb_cu_ent_cust_dtl_info_d
hwbds.tb_pr_offer_prc_info_d
hwbds.tb_su_grp_cust_imp_mbr_info_d
hwcis.ti_eb_group_d
hwcis.ti_eb_keyman_d
hwcis.ti_es_member_busi_m
hwcis.ti_tb_device_tac_rel_m
hwcis.ti_ua_incm_m
hwcis.ti_ub_busi_d
hwcis.ti_ub_busi_m
hwcis.ti_ue_basic_info_d
hwcis.ti_ut_imei_info_add_d
hwone.ty_intf_91003_m</t>
  </si>
  <si>
    <t>kr下沉，模型字段废弃</t>
  </si>
  <si>
    <t>集团客户信息日表</t>
  </si>
  <si>
    <t>ti_eb_group_d</t>
  </si>
  <si>
    <t>集团客户</t>
  </si>
  <si>
    <t xml:space="preserve">ti_eb_groupcusbaseinfo_d </t>
  </si>
  <si>
    <t>hwmk.tmm_jk_group_d</t>
  </si>
  <si>
    <t>hwdw.tw_ci_group
hwdw.tw_ci_grp_manager_msg
hwmk.tmm_jk_member_d
hwdw.tw_ci_group_add_info</t>
  </si>
  <si>
    <t>1、有迁移范围内应用使用B0
集团数据与集团成员数据进行对应关联，由于集团与集团-成员不属于同一个层级，不进行合并。直接平移
2.ti_eb_groupcusbaseinfo_d 基线</t>
  </si>
  <si>
    <t>模型拆分+基线融合+模型扩展</t>
  </si>
  <si>
    <t>集团客户信息月表</t>
  </si>
  <si>
    <t>ti_eb_group_m</t>
  </si>
  <si>
    <t>ti_eb_groupcusbaseinfo_m</t>
  </si>
  <si>
    <t>hwmk.tmm_jk_group_m</t>
  </si>
  <si>
    <t>hwmk.tmm_jk_group_d
hwmk.tmm_jk_member_m
hwmk.tmm_ci_user_m
hwdw.tw_ci_group
hwdw.tw_ci_grp_user_msg</t>
  </si>
  <si>
    <t>hwcis.ti_eb_group_d
hwcis.ti_eb_member_m</t>
  </si>
  <si>
    <t>1、有迁移范围内应用使用B0
集团客户信息明细月表，平移</t>
  </si>
  <si>
    <t>模型拆分+基线融合</t>
  </si>
  <si>
    <t>支撑了集团价值的分析</t>
  </si>
  <si>
    <t>集团客户业务量月表</t>
  </si>
  <si>
    <t>ti_es_group_busi_m</t>
  </si>
  <si>
    <t>ti_es_groupcususeinfo_m</t>
  </si>
  <si>
    <t>hwmk.tmm_jk_group_extr_m
hwmk.tb_mk_gc_group_mon_bi2</t>
  </si>
  <si>
    <t>hwcis.ti_eb_group_d
hwcis.ti_es_member_busi_m</t>
  </si>
  <si>
    <t>集团客户消费月表</t>
  </si>
  <si>
    <t>ti_ea_group_fee_m</t>
  </si>
  <si>
    <t>ti_ea_indivcusfeeinfo_m</t>
  </si>
  <si>
    <t>hwbds.tb_ch_manage_org_code_d
hwbds.tb_cu_cust_info_d
hwbds.tb_cu_new_grp_struct_d
hwbds.tb_su_user_dtl_info_d
hwbds.tb_su_user_info_d
hwcis.ti_ea_group_fee_m
hwcis.ti_ea_member_fee_m
hwcis.ti_eb_group_d
hwcis.ti_eb_member_m
hwcis.ti_ua_incm_m</t>
  </si>
  <si>
    <t>支撑集团信息化收入应用</t>
  </si>
  <si>
    <t>集团客户月汇总信息月表</t>
  </si>
  <si>
    <t>ti_es_group_total_m</t>
  </si>
  <si>
    <t>ti_eb_group_m
ti_eb_group_gsm_m
ti_eb_group_fee_m</t>
  </si>
  <si>
    <t>hwcis.ti_ea_group_fee_m
hwcis.ti_eb_group_m
hwcis.ti_es_group_busi_m</t>
  </si>
  <si>
    <t>集团客户价值评估月表</t>
  </si>
  <si>
    <t>ti_es_value_eval_score_m</t>
  </si>
  <si>
    <t xml:space="preserve">hwmk.tmm_jk_ve_value_eval_info_m
hwmk.tmm_jk_ve_value_eval_scoring_m
hwmk.tmm_jk_ve_value_eval_m
</t>
  </si>
  <si>
    <t>hwmk.tml_jk_product_info_m
hwcb.tb_grp_detail_flag_code_new --维表
hwmk.tml_jk_product_m
hwmk.tml_jk_mas_adc_detail_m
hwmk.tmm_jk_group_m
hwmk.tmm_jk_member_m2m_m
hwdw.tw_ci_grp_user_msg
hwdw.tw_rt_fin_user_msg
hwdw.tw_ac_acct_detail_bill
hwkr.tr_jk_074_lost_detail_m
hwcb.tb_det_group_policy_affect
hwdw.tw_ci_grp_owner_code_alwaysd</t>
  </si>
  <si>
    <t>hwmk.tmm_jk_ve_value_eval_info_m
hwmk.tmm_jk_ve_value_eval_scoring_m
hwmk.tmm_jk_ve_value_eval_m
3个表进行合并</t>
  </si>
  <si>
    <t>支撑外部应用</t>
  </si>
  <si>
    <t>话费红包业务月表</t>
  </si>
  <si>
    <t>ti_es_calls_red_busi_m</t>
  </si>
  <si>
    <t>hwkr.tr_jk_200_zga8_check_m</t>
  </si>
  <si>
    <t>hwdw.tw_ci_jt_transfer_his
hwmk.tmm_jk_group_m
hwdw.tw_ci_group_add_info
hwdw.tw_ci_ptl_grp_servopt
hwdw.tw_ci_ptl_grp_servinvoke
hwkr.tb_jk_200_zga8_check_ip_con 无存储过程维表
hwmk.tmm_ci_user_basic_m
hwdw.tb_dic_new_group_code 维表</t>
  </si>
  <si>
    <t>hwbds.dm_check_ip_con
hwbds.tb_am_sky_pay_rd_m
hwbds.tb_bu_ptl_grp_app_serv_log_d
hwbds.tb_bu_ptl_grp_busi_serv_log_d
hwbds.tb_cu_grp_cust_add_info_d
hwcis.ti_eb_group_m
hwcis.ti_ue_basic_info_m</t>
  </si>
  <si>
    <t>便于统计集团产品的统付收入等数据支撑</t>
  </si>
  <si>
    <t>集团产品统付帐户月表</t>
  </si>
  <si>
    <t>ti_ea_group_unify_acct_m</t>
  </si>
  <si>
    <t>集团+账户+产品品牌</t>
  </si>
  <si>
    <t>7-4：完成95%
7-4：已完成解析，由于前驱集团未建表。无法测试
7-20：完成</t>
  </si>
  <si>
    <t>hwmk.tml_jk_grp_unify_acct_m</t>
  </si>
  <si>
    <t>hwmk.tmm_jk_group_d
hwdw.tw_ci_grp_user_msg
hwdw.tw_ac_acct</t>
  </si>
  <si>
    <t>hwbds.tb_ac_acct_info_d
hwbds.tb_ac_acct_trust_info_d
hwbds.tb_ch_manage_org_code_d
hwbds.tb_cu_cust_info_d
hwbds.tb_su_user_dtl_info_d
hwbds.tb_su_user_info_d
hwcis.ti_eb_group_d</t>
  </si>
  <si>
    <t>PML_JK_SYSTEM_FEE_M
1、有迁移范围内应用使用B0
后继有5个MK引用，且这5个MK都在迁移范围内应用使用。需要保留。</t>
  </si>
  <si>
    <t>平移</t>
  </si>
  <si>
    <t>集团订购信息月表</t>
  </si>
  <si>
    <t>ti_eo_group_order_m</t>
  </si>
  <si>
    <t>产品</t>
  </si>
  <si>
    <t>集团+产品</t>
  </si>
  <si>
    <t>hwmk.tml_jk_group_order_m</t>
  </si>
  <si>
    <t>hwdw.tw_ci_grp_user_msg
hwdw.tw_ci_grp_bvpmn_user_mode
hwdw.tw_ci_grp_user_msg_add_his
hwdw.tw_ci_group_add_info</t>
  </si>
  <si>
    <t>hwbds.dm_group_1010_value
hwbds.dm_grp_bvpmn_cust_code
hwbds.tb_ch_manage_org_code_d
hwbds.tb_cu_cust_info_d
hwbds.tb_cu_grp_cust_add_info_d
hwbds.tb_su_serv_attr_inst_rd_d
hwbds.tb_su_serv_trace_info_his_d
hwbds.tb_su_user_dtl_info_d
hwbds.tb_su_user_info_d
hwbds.tb_su_user_order_offer_info_d
hwbds.tb_su_user_serv_inst_rd_d</t>
  </si>
  <si>
    <t>废弃账户数、省份代码、地市代码等字段，有迁移范围内应用使用B0</t>
  </si>
  <si>
    <t>模型改造</t>
  </si>
  <si>
    <t>支撑产品订购、分析产品收入，市场份额等</t>
  </si>
  <si>
    <t>集团产品订购(用户)信息日表</t>
  </si>
  <si>
    <t>ti_eo_user_order_d</t>
  </si>
  <si>
    <t>用户+产品</t>
  </si>
  <si>
    <t>hwmk.tml_jk_member_order_d</t>
  </si>
  <si>
    <t>hwdw.tw_ci_cust_msg_add_his
hwdw.tw_ci_grp_bvpmn_cust_mode
hwdw.tw_ci_grp_no_meb_msg
hwdw.tw_ci_grp_no_meb_msg_his
hwmk.tmm_ci_user_basic_d
hwdw.tw_ci_grp_user_msg
hwmk.tmm_jk_group_d</t>
  </si>
  <si>
    <t>hwbds.tb_ch_manage_org_code_d
hwbds.tb_cu_cust_info_d
hwbds.tb_su_group_inst_info_d
hwbds.tb_su_group_mbr_info_d
hwbds.tb_su_grp_mbr_attr_inst_d
hwbds.tb_su_grp_mbr_inst_his_d
hwbds.tb_su_serv_attr_inst_rd_d
hwbds.tb_su_serv_trace_info_his_d
hwbds.tb_su_user_dtl_info_d
hwbds.tb_su_user_info_d
hwcis.ti_eb_group_d
hwcis.ti_eo_user_order_d
hwcis.ti_ue_base_d
hwcis.ti_ue_basic_info_d</t>
  </si>
  <si>
    <t>废弃区县字段，有迁移范围内应用使用B0</t>
  </si>
  <si>
    <t>集团产品订购(用户)信息月表</t>
  </si>
  <si>
    <t>ti_eo_user_order_m</t>
  </si>
  <si>
    <t>hwmk.tml_jk_member_order_m</t>
  </si>
  <si>
    <t>hwmk.tml_jk_member_order_d
hwmk.tml_jk_vpmn_zero_six_m</t>
  </si>
  <si>
    <t>hwcis.ti_eo_user_order_d
hwcis.ti_es_vpmn_zero_m</t>
  </si>
  <si>
    <t>集团产品系统充值(用户)月表</t>
  </si>
  <si>
    <t>ti_ea_system_fee_m</t>
  </si>
  <si>
    <t>hwmk.tml_jk_system_fee_m</t>
  </si>
  <si>
    <t>hwdw.tw_ci_grp_user_msg
hwdw.tw_ac_acct
hwdw.tw_ac_writeoff_det_record
hwdw.tw_ci_back_pay_mk  系统充值账本 维表
hwcb.tb_det_grp_detail_code
hwmk.tmm_jk_group_d
hwmk.tml_jk_grp_unify_acct_m
hwmk.tml_jk_system_fee_det_m（不在迁移范围内）</t>
  </si>
  <si>
    <t>hwbds.dm_group_detail
hwbds.tb_am_write_off_m
hwbds.tb_dm_acct_book_type_d
hwcis.ti_ea_group_unify_acct_m</t>
  </si>
  <si>
    <t>后继有4个MK引用，这4个MK都有迁移范围内应用使用。需保留平移。</t>
  </si>
  <si>
    <t>集团充值卡/流量卡使用月表</t>
  </si>
  <si>
    <t>ti_es_pay_flux_card_m</t>
  </si>
  <si>
    <t>产品+用户</t>
  </si>
  <si>
    <t>7-25：完成</t>
  </si>
  <si>
    <t>hwmk.tml_jk_trans_fee_card_m</t>
  </si>
  <si>
    <t>hwdw.tw_ci_grp_store_record
hwdw.tw_ci_grp_hk_card_msg_d
hwdw.tb_dic_card_type
hwmk.tmm_jk_group_d
hwdw.tb_dic_new_group_code
hwmk.tmm_jk_group_m
hwdw.tw_ci_pay_card_pay
hwdw.tw_ci_card_gprs_msg
hwdw.tw_ci_card_type_offer</t>
  </si>
  <si>
    <t>hwbds.tb_am_pay_card_recd_d
hwbds.tb_am_paymnt_record_d
hwbds.tb_cu_group_cust_info_d
hwbds.tb_dm_acct_unf_code_d
hwbds.tb_pr_offer_prc_attr_inst_d
hwbds.tb_se_res_sell_card_info_d
hwbds.tb_su_user_info_d
hwcis.ti_eb_group_d
hwcis.ti_es_pay_flux_card_m
hwcis.ti_ue_base_d</t>
  </si>
  <si>
    <t>1、有迁移范围内应用使用B0
汇总集团统购充值卡收入明细，平移</t>
  </si>
  <si>
    <t>集团转账统付收入月表</t>
  </si>
  <si>
    <t>ti_ea_trans_fee_m</t>
  </si>
  <si>
    <t>hwmk.tml_jk_trans_fee_m</t>
  </si>
  <si>
    <t>hwdw.tw_rt_fin_user_msg
hwdw.tw_ci_grp_unify_pay
hwdw.tw_ci_grp_user_msg
hwdw.tw_ac_pay_full
hwmk.tmm_ci_user_m
hwmk.tmm_jk_group_m
hwdw.tw_ci_jt_transfer_his
hwkr.tr_jk_200_zga8_check_m(KR转CIS)
hwmk.tml_jk_product_m
hwmk.tml_jk_trans_fee_card_m
hwmk.tmm_jk_member_d
hwdw.tw_ac_writeoff_det_record
hwmk.tmm_jk_member_m2m_m
hwmk.tml_jk_trans_fee_det_m
hwdw.tw_ac_acct
hwdw.tw_ac_acct_detail_bill
hwcb.tb_det_grp_detail_code</t>
  </si>
  <si>
    <t>hwbds.dm_group_detail
hwbds.dm_group_dtl_flag_code_new
hwbds.tb_ac_acct_info_d
hwbds.tb_ac_acct_trust_info_d
hwbds.tb_am_paymnt_info_m
hwbds.tb_am_sky_pay_rd_m
hwbds.tb_am_unpay_bill_info_m
hwbds.tb_am_write_off_m
hwbds.tb_ch_manage_org_code_d
hwbds.tb_cs_con_user_rel_mobile_d
hwbds.tb_cu_cust_info_d
hwbds.tb_su_user_dtl_info_d
hwbds.tb_su_user_info_d
hwcis.ti_ea_mas_adc_user_m
hwcis.ti_ea_trans_fee_m
hwcis.ti_eb_group_m
hwcis.ti_eb_member_d
hwcis.ti_eo_prod_order_m
hwcis.ti_es_calls_red_busi_m
hwcis.ti_es_pay_flux_card_m
hwcis.ti_es_tmnl_m2m_m
hwcis.ti_es_trade_app_m
hwcis.ti_ue_basic_info_m</t>
  </si>
  <si>
    <t>1、有迁移范围内应用使用B0</t>
  </si>
  <si>
    <t>标准化产品定购信息日表</t>
  </si>
  <si>
    <t>ti_eo_prod_order_d</t>
  </si>
  <si>
    <t>hwmk.tml_jk_product_d</t>
  </si>
  <si>
    <t>hwmk.tml_jk_product_info_llb_con(不在迁移范围)
hwmk.tml_jk_member_order_d
hwmk.tmm_jk_specline_grp_code
hwmk.tml_rs_dev_sale_d
hwone.tb_dic_voip_grp(不在迁移范围)
hwdw.tb_dict_detail_brand
hwdw.tw_ci_grp_bvpmn_user_mode
hwdw.tw_ci_grp_user_msg_add_his
hwdw.tw_ci_grp_user_msg
hwdw.tw_ci_product_character
hwdw.tw_ci_product_order_det
hwdw.tw_ci_product_offer
hwdw.tw_ci_prod_offer_instance</t>
  </si>
  <si>
    <t>hwbds.dm_detail_brand
hwbds.dm_group_1010_value
hwbds.dm_group_cust_code
hwbds.dm_grp_bvpmn_cust_code
hwbds.dm_jk_prod_info_llb_con
hwbds.tb_ch_manage_org_code_d
hwbds.tb_cu_cust_info_d
hwbds.tb_cu_virtu_mbr_info_his_d
hwbds.tb_cu_virtu_vpmn_mbr_info_d
hwbds.tb_pr_offer_prc_info_d
hwbds.tb_su_serv_attr_inst_rd_d
hwbds.tb_su_serv_trace_info_his_d
hwbds.tb_su_user_dtl_info_d
hwbds.tb_su_user_info_d
hwbds.tb_su_user_order_offer_info_d
hwbds.tb_su_user_serv_inst_rd_d
hwcis.ti_eb_group_d
hwcis.ti_eb_member_d
hwcis.ti_eo_prod_order_d
hwcis.ti_eo_user_order_d
hwcis.ti_tm_mngr_plat_ext_d
hwcis.ti_ue_base_d
hwcis.ti_ue_basic_info_d
hwone.tb_dic_voip_grp</t>
  </si>
  <si>
    <t>1、有迁移范围内应用使用A0</t>
  </si>
  <si>
    <t>支撑信息化收入等</t>
  </si>
  <si>
    <t>标准化产品定购信息月表</t>
  </si>
  <si>
    <t>ti_eo_prod_order_m</t>
  </si>
  <si>
    <t>hwmk.tml_jk_product_m</t>
  </si>
  <si>
    <r>
      <rPr>
        <sz val="9"/>
        <color indexed="8"/>
        <rFont val="等线"/>
        <family val="3"/>
        <charset val="134"/>
      </rPr>
      <t xml:space="preserve">hwmk.tml_jk_group_order_m
hwdw.tw_ci_product_order_det
hwdw.tw_ci_product_character
</t>
    </r>
    <r>
      <rPr>
        <sz val="9"/>
        <color indexed="10"/>
        <rFont val="等线"/>
        <family val="3"/>
        <charset val="134"/>
      </rPr>
      <t>hwmk.tml_jk_product_info_llb_con（不在改造范围内）</t>
    </r>
    <r>
      <rPr>
        <sz val="9"/>
        <color indexed="8"/>
        <rFont val="等线"/>
        <family val="3"/>
        <charset val="134"/>
      </rPr>
      <t xml:space="preserve">
hwmk.tml_jk_member_order_m
</t>
    </r>
    <r>
      <rPr>
        <sz val="9"/>
        <color indexed="10"/>
        <rFont val="等线"/>
        <family val="3"/>
        <charset val="134"/>
      </rPr>
      <t>hwmk.tmm_jk_specline_grp_code(静态表)</t>
    </r>
    <r>
      <rPr>
        <sz val="9"/>
        <color indexed="8"/>
        <rFont val="等线"/>
        <family val="3"/>
        <charset val="134"/>
      </rPr>
      <t xml:space="preserve">
hwdw.tw_ci_grp_user_msg
hwmk.tml_jk_trans_fee_card_m
hwmk.tmm_jk_member_d
</t>
    </r>
    <r>
      <rPr>
        <sz val="9"/>
        <color indexed="10"/>
        <rFont val="等线"/>
        <family val="3"/>
        <charset val="134"/>
      </rPr>
      <t>hwmk.tml_jk_vpmn_zero_six_m</t>
    </r>
    <r>
      <rPr>
        <sz val="9"/>
        <color indexed="8"/>
        <rFont val="等线"/>
        <family val="3"/>
        <charset val="134"/>
      </rPr>
      <t xml:space="preserve">
hwdw.tw_ci_prod_offer_instance
hwdw.tw_ci_product_offer
hwdw.tb_dict_detail_brand
hwmk.tml_rs_dev_sale_d
hwdw.tw_ci_vpmn_member_msg
hwdw.tw_ci_vpmn_member_msg_his
hwdw.tw_ci_grp_bvpmn_user_mode
hwdw.tw_ci_grp_user_msg_add_his
hwmk.tmm_ci_user_basic_d
hwmk.tmm_jk_group_d</t>
    </r>
  </si>
  <si>
    <t>hwbds.dm_detail_brand
hwbds.dm_group_1010_value
hwbds.dm_group_cust_code
hwbds.dm_grp_bvpmn_cust_code
hwbds.dm_jk_prod_info_llb_con
hwbds.tb_ch_manage_org_code_d
hwbds.tb_cu_cust_info_d
hwbds.tb_cu_virtu_mbr_info_his_d
hwbds.tb_cu_virtu_vpmn_mbr_info_d
hwbds.tb_pr_offer_prc_info_d
hwbds.tb_su_serv_attr_inst_rd_d
hwbds.tb_su_serv_trace_info_his_d
hwbds.tb_su_user_dtl_info_d
hwbds.tb_su_user_info_d
hwbds.tb_su_user_order_offer_info_d
hwbds.tb_su_user_serv_inst_rd_d
hwcis.ti_eb_group_d
hwcis.ti_eb_member_d
hwcis.ti_eo_group_order_m
hwcis.ti_eo_prod_order_m
hwcis.ti_eo_user_order_m
hwcis.ti_es_pay_flux_card_m
hwcis.ti_es_vpmn_zero_m
hwcis.ti_tm_mngr_plat_ext_d
hwcis.ti_ue_base_d
hwcis.ti_ue_basic_info_d
hwone.tb_dic_voip_grp</t>
  </si>
  <si>
    <t>1、有迁移范围内应用使用B0
集团产品定购信息月汇总表，平移</t>
  </si>
  <si>
    <t>标准化产品信息(用户)月表</t>
  </si>
  <si>
    <t>ti_ea_prod_info_user_m</t>
  </si>
  <si>
    <t>hwmk.tml_jk_product_info_detmeb_m
hwmk.tml_jk_product_info_mebyj_m</t>
  </si>
  <si>
    <t>hwdw.tw_ac_acct_detail_bill
hwcb.tb_det_grp_detail_code
hwmk.tml_jk_grp_unify_acct_m
hwmk.tml_jk_product_m
hwmk.tml_jk_trans_fee_card_m
hwmk.tml_vc_gsm_add_d
hwkr.tr_jt_cw_rttkd_m_disp
hwkr.tr_kd_tt_income
hwmk.tmm_jk_group_m
hwkr.tr_jt_cw_rgdkd_m_disp
hwkr.tr_kd_gd_income
hwkr.tr_js_m107_m_disp
hwone.tb_dic_voip_grp
hwmk.tml_jk_system_fee_m</t>
  </si>
  <si>
    <t>hwbds.dm_group_detail
hwbds.tb_am_unpay_bill_info_m
hwcis.ti_ea_group_unify_acct_m
hwcis.ti_ea_system_fee_m
hwcis.ti_eo_prod_order_m
hwcis.ti_ub_gsm_dtl_add_d</t>
  </si>
  <si>
    <t>1、有迁移范围内应用使用B0，把税后收入2个指标，融入到该表中，可以从该表取对应的税后收入</t>
  </si>
  <si>
    <t>支撑产品信息化、收入等</t>
  </si>
  <si>
    <t>标准化产品信息(产品)月表</t>
  </si>
  <si>
    <t>ti_ea_prod_info_dtl_m</t>
  </si>
  <si>
    <t>hwmk.tml_jk_product_info_det_m
hwmk.tml_jk_product_info_detyj_m</t>
  </si>
  <si>
    <t>标准化产品信息(集团)日表</t>
  </si>
  <si>
    <t>ti_ea_prod_info_d</t>
  </si>
  <si>
    <t>集团-产品分类</t>
  </si>
  <si>
    <t>hwmk.tml_jk_product_info_d</t>
  </si>
  <si>
    <t>hwmk.tml_bi_bill_d
hwmk.tml_jk_product_d
hwdw.tw_ac_acct
hwmk.tmm_jk_group_d
hwdw.tw_ci_grp_user_msg
hwcb.tb_det_grp_detail_code</t>
  </si>
  <si>
    <t>1、有迁移范围内应用使用C0</t>
  </si>
  <si>
    <t>标准化产品信息(集团)月表</t>
  </si>
  <si>
    <t>ti_ea_prod_info_m</t>
  </si>
  <si>
    <t>hwmk.tml_jk_product_info_m
hwmk.tml_jk_product_infoyj_m</t>
  </si>
  <si>
    <t>hwdw.tw_ac_acct_detail_bill
hwcb.tb_det_grp_detail_code
hwmk.tml_jk_grp_unify_acct_m
hwmk.tml_jk_product_m
hwmk.tml_jk_trans_fee_card_m
hwmk.tml_vc_gsm_add_d
hwkr.tr_jt_cw_rttkd_m_disp
hwkr.tr_kd_tt_income
hwmk.tmm_jk_group_m
hwkr.tr_jt_cw_rgdkd_m_disp
hwkr.tr_kd_gd_income
hwkr.tr_js_m107_m_disp
hwone.tb_dic_voip_grp
hwmk.tml_jk_system_fee_m
hwmk.tml_jk_product_info_det_m
hwmk.tml_jk_product_info_detmeb_m</t>
  </si>
  <si>
    <t>hwcis.ti_ea_prod_info_dtl_m
hwcis.ti_ea_prod_info_user_m
hwcis.ti_eb_group_m
hwcis.ti_eo_prod_order_m</t>
  </si>
  <si>
    <t>智能V网业务量使用(用户)月表</t>
  </si>
  <si>
    <t>ti_es_prod_stated_user_m</t>
  </si>
  <si>
    <t>hwmk.tml_jk_product_oper_user_m</t>
  </si>
  <si>
    <t>hwmk.tml_vc_vpmn_add_d
hwmk.tml_vc_gsm_add_d
hwmk.tml_vc_trans_add_d
hwmk.tml_jk_product_m
hwdw.tw_ac_acct_detail_bill</t>
  </si>
  <si>
    <t>hwbds.tb_am_unpay_bill_info_m
hwcis.ti_eo_prod_order_m
hwcis.ti_ub_gsm_dtl_add_d</t>
  </si>
  <si>
    <t>订报使用，废弃综合VPMN总计费时长、综合vpmn网内计费时长、综合vpmnT网计费时长等5个数据为空的字段</t>
  </si>
  <si>
    <t>支撑订报</t>
  </si>
  <si>
    <t>标准化产品业务量使用月表</t>
  </si>
  <si>
    <t>ti_es_prod_stated_dtl_m</t>
  </si>
  <si>
    <t>hwmk.tml_jk_product_oper_det_m</t>
  </si>
  <si>
    <t>hwmk.tml_jk_product_m
hwdw.tw_su_ims_centrex
hwmk.tml_vc_trans_add_d
hwmk.tml_vc_gsm_add_d
hwmk.tml_vc_vpmn_add_d
hwdw.tw_su_dummy_call
hwdw.tw_ac_acct_detail_bill
hwdw.tw_ci_grp_bvpmn_user_mode
hwdw.tw_su_dummy_call</t>
  </si>
  <si>
    <t>hwbds.tb_am_unpay_bill_info_m
hwbds.tb_bi_data_d
hwbds.tb_bi_ims_centrx_d
hwbds.tb_bi_v_caling_plat_busi_d
hwbds.tb_ch_manage_org_code_d
hwbds.tb_cu_cust_info_d
hwbds.tb_su_user_dtl_info_d
hwbds.tb_su_user_info_d
hwcis.ti_eo_prod_order_m
hwcis.ti_ub_gprs_dtl_m
hwcis.ti_ub_gsm_dtl_add_d</t>
  </si>
  <si>
    <t>订报使用，有迁移范围内应用使用B0</t>
  </si>
  <si>
    <t>标准化产品业务量使用(集团)月表</t>
  </si>
  <si>
    <t>ti_es_prod_stated_m</t>
  </si>
  <si>
    <t>hwmk.tmm_jk_product_oper_m</t>
  </si>
  <si>
    <t>hwmk.tml_vc_vpmn_add_d
hwmk.tml_vc_gsm_add_d
hwmk.tml_vc_trans_add_d
hwmk.tml_jk_product_m
hwdw.tw_ac_acct_detail_bill
hwmk.tml_jk_product_oper_user_m
hwdw.tw_su_vx
hwmk.tml_dt_gprs_m
hwdw.tw_ci_grp_user_msg
hwdw.tw_ci_grp_bvpmn_user_mode
hwdw.tb_dic_user_field_code
hwmk.tml_dt_sms_gsm_m
hwmk.tml_jk_product_oper_det_m
hwdw.tw_su_hlj_loc_wlan</t>
  </si>
  <si>
    <t>hwbds.dm_group_1010_value
hwbds.dm_grp_bvpmn_cust_code
hwbds.tb_am_unpay_bill_info_m
hwbds.tb_bi_cell_sms_d
hwbds.tb_bi_data_d
hwbds.tb_bi_local_wlan_d
hwbds.tb_bi_v_caling_plat_busi_d
hwbds.tb_ch_manage_org_code_d
hwbds.tb_cu_cust_info_d
hwbds.tb_pr_serv_attr_d
hwbds.tb_su_serv_attr_inst_rd_d
hwbds.tb_su_user_dtl_info_d
hwbds.tb_su_user_info_d
hwbds.tb_su_user_order_offer_info_d
hwbds.tb_su_user_serv_inst_rd_d
hwcis.ti_eb_group_m
hwcis.ti_eo_prod_order_m
hwcis.ti_es_prod_stated_dtl_m
hwcis.ti_es_prod_stated_user_m
hwcis.ti_ub_gprs_dtl_m
hwcis.ti_ub_gsm_dtl_add_d
hwcis.ti_ub_sms_dtl_m</t>
  </si>
  <si>
    <t>订报使用，废弃综合VPMN总计费时长、综合vpmn网内计费时长、综合vpmnT网计费时长等13个数据为空的字段</t>
  </si>
  <si>
    <t>M2M终端重点产品收入(用户)日表</t>
  </si>
  <si>
    <t>ti_ea_tmnl_m2m_fee_d</t>
  </si>
  <si>
    <t>hwmk.tmm_jk_member_m2m_pre_d</t>
  </si>
  <si>
    <t>hwkr.tr_jt_cw_detail_code(财务维表)
hwmk.tml_bi_bill_ex_d
hwcb.tb_det_grp_detail_code
hwmk.tml_bi_bill_d
hwdw.tw_ac_acct
hwdw.tw_ci_grp_user_msg
hwmk.tmm_jk_group_d</t>
  </si>
  <si>
    <t>hwbds.dm_group_detail
hwbds.tb_ac_acct_info_d
hwbds.tb_ac_acct_trust_info_d
hwbds.tb_ch_manage_org_code_d
hwbds.tb_cu_cust_info_d
hwbds.tb_dm_dtl_code_td_m
hwbds.tb_su_user_dtl_info_d
hwbds.tb_su_user_info_d
hwcis.ti_eb_group_d
hwcis.ti_ua_bill_d</t>
  </si>
  <si>
    <t>M2M终端业务量使用(用户)日表</t>
  </si>
  <si>
    <t>ti_es_tmnl_m2m_d</t>
  </si>
  <si>
    <t>hwmk.tmm_jk_member_m2m_d</t>
  </si>
  <si>
    <t xml:space="preserve">hwmk.tml_jk_member_order_d
hwdw.tw_ci_grp_bvpmn_user_mode
hwdw.tb_dic_user_field_paramcode
hwmk.tmm_jk_group_d 
hwmk.tml_vc_vpmn_d
hwmk.tml_vc_gsm_d
hwmk.tml_vc_trans_d
hwmk.tmm_jk_member_m2m_pre_d
hwmk.tmm_ci_user_basic_d
hwdw.tw_ci_grp_user_msg
hwmk.tml_jk_product_d
hwmk.tmm_jk_member_m2m_con(维表，下沉到BDS)
hwdw.tw_ci_prod_offer_instance
hwmk.tml_dt_gprs_d
</t>
  </si>
  <si>
    <t>hwbds.dm_jk_member_m2m_con
hwbds.tb_ch_manage_org_code_d
hwbds.tb_cu_cust_info_d
hwbds.tb_dm_elemnt_value_d
hwbds.tb_su_user_dtl_info_d
hwbds.tb_su_user_info_d
hwcis.ti_ea_tmnl_m2m_fee_d
hwcis.ti_eb_group_d
hwcis.ti_eb_group_vpmn_chrg_d
hwcis.ti_eo_prod_order_d
hwcis.ti_eo_user_order_d
hwcis.ti_ub_busi_d
hwcis.ti_ub_gprs_dtl_d
hwcis.ti_ub_gsm_dtl_add_d
hwcis.ti_ub_sms_dtl_d
hwcis.ti_ue_basic_info_d
hwcis.ti_uo_tariff_info_d</t>
  </si>
  <si>
    <t>新增了税后收入、税后统付收入等4个指标，有迁移范围内应用使用B0</t>
  </si>
  <si>
    <t>M2M终端业务量使用(用户)月表</t>
  </si>
  <si>
    <t>ti_es_tmnl_m2m_m</t>
  </si>
  <si>
    <t>hwmk.tmm_jk_member_m2m_m
hwmk.tmm_jk_member_m2myj_m</t>
  </si>
  <si>
    <r>
      <rPr>
        <sz val="9"/>
        <color indexed="8"/>
        <rFont val="等线"/>
        <family val="3"/>
        <charset val="134"/>
      </rPr>
      <t xml:space="preserve">hwmk.tml_jk_member_order_m
hwdw.tw_ci_grp_bvpmn_user_mode
hwdw.tb_dic_user_field_paramcode
hwmk.tmm_jk_group_m
hwmk.tmm_ci_user_m
hwdw.tw_ci_grp_user_msg
hwdw.tw_ac_acct_detail_bill
hwkr.tr_jt_cw_detail_code(维表)
hwcb.tb_det_grp_detail_code
hwmk.tml_jk_grp_unify_acct_m
hwdw.tw_ac_acct_detail_bill
hwmk.tml_jk_grp_unify_acct_m
hwmk.tml_jk_product_m
hwmk.tml_jk_system_fee_m
hwdw.tw_ci_prod_offer_instance
</t>
    </r>
    <r>
      <rPr>
        <sz val="9"/>
        <color indexed="10"/>
        <rFont val="等线"/>
        <family val="3"/>
        <charset val="134"/>
      </rPr>
      <t>hwmk.tmm_jk_member_m2m_con(维表，需要下沉到BDS)</t>
    </r>
    <r>
      <rPr>
        <sz val="9"/>
        <color indexed="8"/>
        <rFont val="等线"/>
        <family val="3"/>
        <charset val="134"/>
      </rPr>
      <t xml:space="preserve">
hwmk.tml_dt_gprs_m
hwmk.tmm_dt_sms_m</t>
    </r>
  </si>
  <si>
    <t>hwbds.dm_group_detail
hwbds.dm_jk_member_m2m_con
hwbds.tb_am_unpay_bill_info_m
hwbds.tb_ch_manage_org_code_d
hwbds.tb_cu_cust_info_d
hwbds.tb_dm_dtl_code_td_m
hwbds.tb_dm_elemnt_value_d
hwbds.tb_su_user_dtl_info_d
hwbds.tb_su_user_info_d
hwcis.ti_ea_group_unify_acct_m
hwcis.ti_ea_system_fee_m
hwcis.ti_eb_group_m
hwcis.ti_eb_group_vpmn_chrg_d
hwcis.ti_eo_prod_order_m
hwcis.ti_eo_user_order_m
hwcis.ti_ua_incm_m
hwcis.ti_ub_busi_m
hwcis.ti_ub_gprs_dtl_m
hwcis.ti_ub_sms_dtl_m
hwcis.ti_ue_basic_info_m
hwcis.ti_uo_tariff_info_d</t>
  </si>
  <si>
    <t>融入2个新指标，税后收入、税后统付收入，有迁移范围内应用使用B0</t>
  </si>
  <si>
    <t>模型横向合并</t>
  </si>
  <si>
    <t>M2M终端产品订购信息(用户)月表</t>
  </si>
  <si>
    <t>ti_eo_tmnl_m2m_pre_m</t>
  </si>
  <si>
    <t>hwmk.tmm_jk_member_m2m_pre_m</t>
  </si>
  <si>
    <r>
      <rPr>
        <sz val="9"/>
        <color indexed="8"/>
        <rFont val="等线"/>
        <family val="3"/>
        <charset val="134"/>
      </rPr>
      <t xml:space="preserve">hwmk.tml_jk_member_order_m
hwdw.tw_ci_grp_bvpmn_user_mode
hwdw.tb_dic_user_field_paramcode
hwmk.tmm_jk_group_d
hwmk.tmm_ci_user_comm_m
hwdw.tw_ci_grp_user_msg
hwdw.tw_ac_acct_detail_bill
hwkr.tr_jt_cw_detail_code(维表)
hwcb.tb_det_grp_detail_code
hwmk.tmm_ci_user_basic_d
hwmk.tml_jk_product_m
</t>
    </r>
    <r>
      <rPr>
        <sz val="9"/>
        <color indexed="10"/>
        <rFont val="等线"/>
        <family val="3"/>
        <charset val="134"/>
      </rPr>
      <t>hwmk.tmm_jk_member_m2m_con（维表，下沉到BDS）</t>
    </r>
    <r>
      <rPr>
        <sz val="9"/>
        <color indexed="8"/>
        <rFont val="等线"/>
        <family val="3"/>
        <charset val="134"/>
      </rPr>
      <t xml:space="preserve">
hwdw.tw_ci_prod_offer_instance
hwmk.tmm_jk_member_d
hwmk.tml_jk_vpmn_zero_six_m
hwmk.tmm_ci_user_basic_d</t>
    </r>
  </si>
  <si>
    <t>hwdw.tw_ci_grp_bvpmn_user_mode  （未找到）
hwdw.tw_ci_prod_offer_instance  （未找到）</t>
  </si>
  <si>
    <t>hwbds.dm_group_detail
hwbds.dm_jk_member_m2m_con
hwbds.tb_am_unpay_bill_info_m
hwbds.tb_ch_manage_org_code_d
hwbds.tb_cu_cust_info_d
hwbds.tb_dm_dtl_code_td_m
hwbds.tb_dm_elemnt_value_d
hwbds.tb_su_user_dtl_info_d
hwbds.tb_su_user_info_d
hwcis.ti_eb_group_d
hwcis.ti_eb_group_vpmn_chrg_d
hwcis.ti_eo_prod_order_m
hwcis.ti_eo_user_order_m
hwcis.ti_ub_busi_m
hwcis.ti_ue_basic_info_m
hwcis.ti_uo_tariff_info_d</t>
  </si>
  <si>
    <t>1、有迁移范围内应用使用C0
2.前驱依赖hwmk.tmm_jk_member_m2m_con（维表，下沉到BDS）
3.hwmk.tmm_jk_member_m2m_pre_m融合到hwmk.tmm_jk_member_m2m_m表中</t>
  </si>
  <si>
    <t>M2M终端用户(含全量物联卡)信息月表</t>
  </si>
  <si>
    <t>ti_eb_user_m2m_info_m</t>
  </si>
  <si>
    <t>用户+集团</t>
  </si>
  <si>
    <t>hwmk.tmm_ci_user_m2m_user_m</t>
  </si>
  <si>
    <t>hwmk.tmm_ci_user_m2m_user_m
hwmk.tmm_ci_user_m</t>
  </si>
  <si>
    <t>hwcis.ti_eb_member_d
hwcis.ti_eb_user_m2m_info_m
hwcis.ti_eo_tmnl_m2m_pre_m
hwcis.ti_es_vpmn_zero_m
hwcis.ti_ue_basic_info_d</t>
  </si>
  <si>
    <t>彩信通报使用，数据时间来不及，订报需要1号报数，收入来源表会比较晚，会来不及</t>
  </si>
  <si>
    <t>M2M终端用户(含全量物联卡)收入月表</t>
  </si>
  <si>
    <t>ti_ea_user_m2m_fee_m</t>
  </si>
  <si>
    <t>7-13：完成</t>
  </si>
  <si>
    <t>hwmk.tmm_ci_user_m2m_m</t>
  </si>
  <si>
    <t>hwmk.tmm_jk_member_d
hwmk.tmm_jk_member_m2m_pre_m
hwmk.tml_jk_vpmn_zero_six_m
hwmk.tmm_ci_user_basic_d
hwmk.tmm_ci_user_m</t>
  </si>
  <si>
    <t>hwcis.ti_eb_user_m2m_info_m</t>
  </si>
  <si>
    <t>全量用户行业应用使用日表</t>
  </si>
  <si>
    <t>ti_es_trade_busi_d</t>
  </si>
  <si>
    <t>用户+sp企业代码等</t>
  </si>
  <si>
    <t>hwmk.tml_jk_trade_d</t>
  </si>
  <si>
    <t>hwone.tb_yj_04005
hwone.tb_yj_04002
hwmk.tmm_ci_user_basic_d
hwmk.tmm_jk_member_d</t>
  </si>
  <si>
    <t>hwcis.ti_eb_member_d
hwcis.ti_ue_basic_info_d
hwone.tb_yj_04002
hwone.tb_yj_04005</t>
  </si>
  <si>
    <t>接口数据来源一经，业务量数据也来源一经</t>
  </si>
  <si>
    <t>全量用户行业应用使用月表</t>
  </si>
  <si>
    <t>ti_es_trade_busi_m</t>
  </si>
  <si>
    <t>hwmk.tml_jk_trade_m</t>
  </si>
  <si>
    <t>hwcis.ti_es_trade_busi_d</t>
  </si>
  <si>
    <t>行业应用订购用户使用日表</t>
  </si>
  <si>
    <t>ti_es_trade_app_d</t>
  </si>
  <si>
    <t>hwmk.tml_jk_impt_trade_d</t>
  </si>
  <si>
    <t>hwdw.tw_ci_prod_offer_instance
hwdw.tw_ci_product_offer
hwmk.tmm_ci_user_basic_d
hwmk.tml_bi_bill_ex_d
hwmk.tml_bi_bill_d
hwdw.tw_ci_grpe_apply_msg_his
hwdw.tw_ci_grpe_apply_msg
hwdw.tw_ci_platform_each_msg
hwdw.tw_ci_platform_each_msg_his
hwdw.tw_ci_dsp_cust_owe
hwdw.tw_ci_grp_bvpmn_user_mode
hwmk.tml_jk_member_order_d
hwmk.tml_dt_sms_cmpp_d
hwmk.tml_jk_trade_d
hwmk.tmm_jk_member_d</t>
  </si>
  <si>
    <t>hwbds.tb_am_sp_revoke_m
hwbds.tb_pr_user_offer_info_his_d
hwbds.tb_su_busi_order_info_d
hwbds.tb_su_serv_attr_inst_rd_d
hwbds.tb_su_serv_trace_info_his_d
hwbds.tb_su_user_order_offer_info_d
hwcis.ti_eb_member_d
hwcis.ti_es_trade_busi_d
hwcis.ti_pb_tariff_info_d
hwcis.ti_ua_bill_d
hwcis.ti_ue_base_d
hwcis.ti_ue_basic_info_d
hwcis.ti_uo_tariff_info_d</t>
  </si>
  <si>
    <t>废弃SP企业代码、SP服务代码、SP业务编码这3个数据为空的字段
1、有迁移范围内应用使用B0</t>
  </si>
  <si>
    <t>模型字段废弃</t>
  </si>
  <si>
    <t>行业应用订购用户使用月表</t>
  </si>
  <si>
    <t>ti_es_trade_app_m</t>
  </si>
  <si>
    <t>hwmk.tml_jk_impt_trade_m
hwmk.tml_jk_impt_tradeyj_m</t>
  </si>
  <si>
    <t>hwdw.tw_ci_prod_offer_instance
hwdw.tw_ci_product_offer
hwdw.tw_ac_acct_detail_bill
hwmk.tmm_ci_user_basic_m
hwdw.tw_ci_grpe_apply_msg_his
hwdw.tw_ci_grpe_apply_msg
hwdw.tw_ci_platform_each_msg
hwdw.tw_ci_platform_each_msg_his
hwdw.tw_ci_dsp_cust_owe
hwmk.tml_jk_trade_adc_m
hwmk.tml_jk_system_fee_m
hwmk.tml_jk_trade_m
hwmk.tmm_jk_member_m</t>
  </si>
  <si>
    <t>hwbds.tb_am_sp_revoke_m
hwbds.tb_am_unpay_bill_info_m
hwbds.tb_pr_user_offer_info_his_d
hwbds.tb_su_busi_order_info_d
hwbds.tb_su_serv_attr_inst_rd_d
hwbds.tb_su_serv_trace_info_his_d
hwbds.tb_su_user_order_offer_info_d
hwcis.ti_ea_system_fee_m
hwcis.ti_eb_member_m
hwcis.ti_es_trade_busi_m
hwcis.ti_pb_tariff_info_d
hwcis.ti_ue_base_d
hwcis.ti_ue_basic_info_m
hwcis.ti_uo_tariff_info_d</t>
  </si>
  <si>
    <t>新增2个指标，税后收入、税后统付收入，有迁移范围内应用使用B0</t>
  </si>
  <si>
    <t>MAS/ADC产品信息(用户)月表</t>
  </si>
  <si>
    <t>ti_ea_mas_adc_user_m</t>
  </si>
  <si>
    <t>集团+产品+成员</t>
  </si>
  <si>
    <t>hwmk.tml_jk_mas_adc_mem_m</t>
  </si>
  <si>
    <t>hwmk.tml_jk_group_order_m
hwmk.tml_jk_member_order_m
hwmk.tml_jk_grp_unify_acct_m
hwmk.tmm_jk_group_m
hwmk.tml_jk_system_fee_m
hwdw.tw_ac_acct_detail_bill</t>
  </si>
  <si>
    <t>hwbds.tb_am_unpay_bill_info_m
hwcis.ti_ea_group_unify_acct_m
hwcis.ti_ea_system_fee_m
hwcis.ti_eb_group_m
hwcis.ti_eo_group_order_m
hwcis.ti_eo_user_order_m</t>
  </si>
  <si>
    <t>新增2个指标，税后收入、税后统付收入</t>
  </si>
  <si>
    <t>MAS/ADC产品信息(产品)月表</t>
  </si>
  <si>
    <t>ti_ea_mas_adc_dtl_m</t>
  </si>
  <si>
    <t>hwmk.tml_jk_mas_adc_detail_m</t>
  </si>
  <si>
    <t>hwmk.tml_jk_system_fee_m
hwmk.tml_jk_group_order_m
hwmk.tml_dt_sms_cmpp_m
hwmk.tmm_jk_group_m
hwmk.tml_jk_grp_unify_acct_m
hwdw.tw_ac_acct_detail_bill
hwmk.tml_jk_member_order_m</t>
  </si>
  <si>
    <t>hwbds.tb_am_unpay_bill_info_m
hwcis.ti_ea_group_unify_acct_m
hwcis.ti_ea_mas_adc_user_m
hwcis.ti_ea_system_fee_m
hwcis.ti_eb_group_vpmn_chrg_d
hwcis.ti_eo_group_order_m
hwcis.ti_ub_sms_cmpp_dtl_m</t>
  </si>
  <si>
    <t>MAS/ADC产品信息(集团)日表</t>
  </si>
  <si>
    <t>ti_ea_mas_adc_d</t>
  </si>
  <si>
    <t>集团+产品小类</t>
  </si>
  <si>
    <t>hwmk.tml_jk_mas_adc_d</t>
  </si>
  <si>
    <t>hwdw.tw_ci_grp_user_msg
hwdw.tw_ci_grp_bvpmn_user_mode
hwdw.tw_ci_grp_user_msg_add_his
hwdw.tw_ci_group_add_info
hwmk.tml_jk_member_order_d
hwmk.tml_bi_bill_d
hwdw.tw_ac_acct
hwmk.tmm_jk_group_d
hwmk.tml_jk_mas_adc_mem_d(不在迁转范围之内)
hwdw.tw_ci_grp_bvpmn_user_mode
hwmk.tml_dt_sms_cmpp_d
hwmk.tml_jk_mas_adc_detail_d(不在迁转范围之内)</t>
  </si>
  <si>
    <t>hwbds.tb_ac_acct_info_d
hwbds.tb_ac_acct_trust_info_d
hwbds.tb_am_bill_dtl_resv_m
hwbds.tb_ch_manage_org_code_d
hwbds.tb_cu_cust_info_d
hwbds.tb_cu_grp_cust_add_info_d
hwbds.tb_dm_brand_code_d
hwbds.tb_pr_offer_prc_info_d
hwbds.tb_pr_prod_code_rel_d
hwbds.tb_su_serv_attr_inst_rd_d
hwbds.tb_su_serv_trace_info_his_d
hwbds.tb_su_user_brand_rel_d
hwbds.tb_su_user_dtl_info_d
hwbds.tb_su_user_info_d
hwbds.tb_su_user_order_offer_info_d
hwbds.tb_su_user_serv_inst_rd_d
hwcis.ti_eb_group_d
hwcis.ti_eo_user_order_d
hwcis.ti_ua_bill_d
hwcis.ti_ub_sms_cmpp_dtl_d</t>
  </si>
  <si>
    <t>MAS/ADC产品信息(集团)月表</t>
  </si>
  <si>
    <t>ti_ea_mas_adc_m</t>
  </si>
  <si>
    <t>hwmk.tml_jk_mas_adc_m
hwmk.tml_jk_mas_adcyj_m</t>
  </si>
  <si>
    <t>hwmk.tmm_jk_group_m
hwmk.tml_jk_mas_adc_detail_m</t>
  </si>
  <si>
    <t>hwcis.ti_ea_mas_adc_dtl_m
hwcis.ti_eb_group_m</t>
  </si>
  <si>
    <t>集团客户通信和信息化产品收入月表</t>
  </si>
  <si>
    <t>ti_ea_group_prod_fee_m</t>
  </si>
  <si>
    <t>新增，需要咨询现网口径</t>
  </si>
  <si>
    <t>集团客户产品订购日表</t>
  </si>
  <si>
    <t>ti_eo_group_prod_order_d</t>
  </si>
  <si>
    <t>订购</t>
  </si>
  <si>
    <t>ti_eo_groupcusorderinfo_d</t>
  </si>
  <si>
    <t>hwbds.tb_dm_grp_dtl_flag_code_m
hwcis.ti_ea_mas_adc_d
hwcis.ti_ea_prod_info_d
hwcis.ti_eb_group_d
hwcis.ti_es_tmnl_m2m_d</t>
  </si>
  <si>
    <t>基线特有，需要咨询现网口径</t>
  </si>
  <si>
    <t>集团客户产品订购月表</t>
  </si>
  <si>
    <t>ti_eo_group_prod_order_m</t>
  </si>
  <si>
    <t>ti_eo_groupcusorderinfo_m</t>
  </si>
  <si>
    <t>hwbds.tb_dm_grp_dtl_flag_code_m
hwcis.ti_ea_mas_adc_m
hwcis.ti_ea_prod_info_m
hwcis.ti_ea_trans_fee_m
hwcis.ti_eb_group_m
hwcis.ti_es_tmnl_m2m_m</t>
  </si>
  <si>
    <t>用户GPRS活跃位置日表</t>
  </si>
  <si>
    <t>ti_ul_gprs_bs_active_d</t>
  </si>
  <si>
    <t>ti_lo_user_data_stat_d</t>
  </si>
  <si>
    <t>hwbds.dm_cell_info
hwcis.ti_ub_gprs_bs_d</t>
  </si>
  <si>
    <t>用户GPRS活跃位置月表</t>
  </si>
  <si>
    <t>ti_ul_gprs_bs_active_m</t>
  </si>
  <si>
    <t>ti_lo_user_data_stat_m</t>
  </si>
  <si>
    <t>用户语音活跃位置日表</t>
  </si>
  <si>
    <t>ti_ul_gsm_bs_active_d</t>
  </si>
  <si>
    <t>ti_lo_user_voice_stat_d</t>
  </si>
  <si>
    <t>hwcis.ti_ub_gsm_bs_d</t>
  </si>
  <si>
    <t>用户语音活跃位置月表</t>
  </si>
  <si>
    <t>ti_ul_gsm_bs_active_m</t>
  </si>
  <si>
    <t>ti_lo_user_voice_stat_m</t>
  </si>
  <si>
    <t>hwbds.dm_cell_info
hwcis.ti_ub_gsm_bs_d
hwcis.ti_ub_gsm_bs_m</t>
  </si>
  <si>
    <t>用户基本信息(含宽带)日表</t>
  </si>
  <si>
    <t>ti_ue_base_d</t>
  </si>
  <si>
    <t>hwdw.tw_sc_user
hwdw.tw_sc_user_td</t>
  </si>
  <si>
    <t>hwdw.pw_sc_user
hwdw.pw_sc_user_td</t>
  </si>
  <si>
    <t xml:space="preserve">
</t>
  </si>
  <si>
    <t>hwbds.dm_detail_brand
hwbds.dm_ori_brand_code_config
hwbds.tb_ac_bill_post_info_d
hwbds.tb_ch_manage_org_code_d
hwbds.tb_se_sim_offnet_info_d
hwbds.tb_su_cs_detl_dead_info_d
hwbds.tb_su_innet_info_d
hwbds.tb_su_offnet_user_info_d
hwbds.tb_su_ur_assure_info_d
hwbds.tb_su_ur_sim_info_d
hwbds.tb_su_user_brand_rel_d
hwbds.tb_su_user_brand_rel_his_d
hwbds.tb_su_user_dtl_info_d
hwbds.tb_su_user_info_d
hwbds.tb_su_user_innet_his_d
hwbds.tb_su_user_order_offer_info_d
hwcis.ti_ib_indiv_base_d
hwcis.ti_ue_base_d</t>
  </si>
  <si>
    <t>客户</t>
  </si>
  <si>
    <t>个人客户基本信息日表</t>
  </si>
  <si>
    <t>ti_ib_indiv_base_d</t>
  </si>
  <si>
    <t>客户标识</t>
  </si>
  <si>
    <t>ti_ib_indivcusbaseinfo_d</t>
  </si>
  <si>
    <t>hwdw.tw_ci_individual</t>
  </si>
  <si>
    <t>hwbds.tb_cu_cust_contct_info_d
hwbds.tb_cu_cust_info_d
hwbds.tb_su_cust_extra_info_d
hwcis.ti_ib_indiv_base_d</t>
  </si>
  <si>
    <t>资费GPRS流量解析日表</t>
  </si>
  <si>
    <t>ti_pb_gprs_tariff_info_d</t>
  </si>
  <si>
    <t>资费</t>
  </si>
  <si>
    <t>hwmk.tw_ci_pricing_offer_flow_d
hwkr.tr_jt_cw_gprs_noclear_offer
hwkr.tr_sj_000_gprs_offer_d</t>
  </si>
  <si>
    <t>hwdw.tw_ci_product_offer  有变化
hwdw.tw_ci_pricing_combine  有变化
hwdw.tw_ci_bill_prc_plan
hwdw.tw_ci_sub_prc_plan
hwdw.tw_ci_sub_prc_param
hwdw.tw_ci_bill_rebill_con
hwdw.tw_rt_compt_code
hwdw.tb_dic_grp_static_code</t>
  </si>
  <si>
    <t>hwbds.tb_dm_bill_index_d
hwbds.tb_dm_grp_stat_code_d
hwbds.tb_dm_mobile_prc_code_d
hwbds.tb_dm_price_plan_cmbine_d
hwbds.tb_dm_sub_tariff_info_d
hwbds.tb_dm_tariff_cndion_code_d
hwbds.tb_dm_tariff_param_info_d
hwbds.tb_pr_offer_prc_info_d
hwbds.tb_pr_prod_prc_ref_d</t>
  </si>
  <si>
    <t>主要解析套餐类型、包含流量、固定费
1、逻辑很复杂
2、后续引用的mk热度高：328</t>
  </si>
  <si>
    <t>资费语音解析日表</t>
  </si>
  <si>
    <t>ti_pb_gsm_tariff_info_d</t>
  </si>
  <si>
    <t>hwmk.tmm_dt_offer_analy_d</t>
  </si>
  <si>
    <t>hwdw.tw_ci_fav_index
hwdw.tw_ci_voicefav_cfee_plan
hwdw.tw_ci_cumulate_value_ctrl
hwdw.tw_ci_free_rate_base
hwdw.tw_ci_pricing_combine
hwdw.tw_ci_product_offer</t>
  </si>
  <si>
    <t>hwbds.tb_bi_voice_fav_base_fee_d
hwbds.tb_bi_voice_fav_toll_fee_d
hwbds.tb_dm_cumula_value_ctrl_d
hwbds.tb_dm_fav_index_d
hwbds.tb_dm_free_res_d
hwbds.tb_dm_price_plan_cmbine_d
hwbds.tb_pr_offer_prc_info_d
hwbds.tb_pr_prod_prc_ref_d</t>
  </si>
  <si>
    <t>E0</t>
  </si>
  <si>
    <t>资费基本信息日表</t>
  </si>
  <si>
    <t>ti_pb_tariff_info_d</t>
  </si>
  <si>
    <t>ti_pb_base_info_m</t>
  </si>
  <si>
    <t>hwmk.tmm_dt_offer_voiceflow_d
Hwdw.tw_ci_product_offer  可以不用</t>
  </si>
  <si>
    <t>hwmk.tw_ci_pricing_offer_flow_d
hwmk.tmm_dt_offer_analy_d
Hwdw.tw_ci_product_offer  可以不用
hwdw.tw_ci_prod_offer_detail 捆绑</t>
  </si>
  <si>
    <t>hwbds.dm_offer_class_info
hwbds.dm_ori_brand_code_config
hwbds.dm_tariff_class_info
hwbds.tb_dm_brand_code_d
hwbds.tb_pr_goods_dtl_d
hwbds.tb_pr_goods_prc_attr_d
hwbds.tb_pr_offer_prc_info_d
hwbds.tb_pr_offer_prc_rel_d
hwbds.tb_pr_offer_prod_rel_d
hwcis.ti_pb_gprs_tariff_info_d
hwcis.ti_pb_gsm_tariff_info_d</t>
  </si>
  <si>
    <t>E0
包括：语音+流量+包含的捆绑资费</t>
  </si>
  <si>
    <t>用户资费订购日表</t>
  </si>
  <si>
    <t>ti_uo_tariff_info_d</t>
  </si>
  <si>
    <t>用户、资费</t>
  </si>
  <si>
    <t>ti_or_user_prod_d</t>
  </si>
  <si>
    <t>hwmk.tml_pd_user_product_d</t>
  </si>
  <si>
    <t>hwdw.tw_ci_prod_offer_instance
hwdw.tw_ci_product_offer</t>
  </si>
  <si>
    <t>hwbds.tb_ca_act_record_info_d
hwbds.tb_ca_mkt_act_info_d
hwbds.tb_su_user_order_offer_info_d
hwcis.ti_cb_staff_info_d
hwcis.ti_pb_tariff_info_d</t>
  </si>
  <si>
    <t>A0，引用160次  收敛度50%
(1-107067020/210267054）</t>
  </si>
  <si>
    <t>用户主资费迁转月表</t>
  </si>
  <si>
    <t>ti_uo_tariff_chng_info_m</t>
  </si>
  <si>
    <t>ti_me_mkt_result_m</t>
  </si>
  <si>
    <t>hwcis.ti_pb_tariff_info_d
hwcis.ti_ua_incm_m
hwcis.ti_ub_busi_m
hwcis.ti_ue_basic_info_m
hwcis.ti_uo_tariff_chng_info_m</t>
  </si>
  <si>
    <t>特服基本信息日表</t>
  </si>
  <si>
    <t>ti_pb_func_info_d</t>
  </si>
  <si>
    <t>hwbds.tb_dm_brand_code_d
hwbds.tb_pr_goods_dtl_d
hwbds.tb_pr_goods_prc_attr_d
hwbds.tb_pr_offer_prc_info_d</t>
  </si>
  <si>
    <t>用户开通特服日表</t>
  </si>
  <si>
    <t>ti_uo_func_d</t>
  </si>
  <si>
    <t>用户、特服</t>
  </si>
  <si>
    <t>hwmk.tmm_pd_data_func_m</t>
  </si>
  <si>
    <t>hwbds.tb_su_user_order_offer_info_d
hwcis.ti_pb_func_info_d</t>
  </si>
  <si>
    <t>用户开通特服月表</t>
  </si>
  <si>
    <t>ti_uo_func_m</t>
  </si>
  <si>
    <t>ti_or_user_prod_m</t>
  </si>
  <si>
    <t>hwbds.dm_det_func_code
hwcis.ti_ue_basic_info_m
hwcis.ti_uo_func_d</t>
  </si>
  <si>
    <t>用户SP业务定购日表</t>
  </si>
  <si>
    <t>ti_uo_sp_busi_d</t>
  </si>
  <si>
    <t>用户、SP</t>
  </si>
  <si>
    <t>hwbds.tb_pr_sp_busi_code_info_d
hwbds.tb_su_busi_order_info_d</t>
  </si>
  <si>
    <t>用户SP业务定购月表</t>
  </si>
  <si>
    <t>ti_uo_sp_busi_m</t>
  </si>
  <si>
    <t>hwmk.tmm_dt_user_order_m</t>
  </si>
  <si>
    <t>hwbds.tb_su_user_serv_inst_rd_d
hwcis.ti_ue_basic_info_m
hwcis.ti_uo_sp_busi_d</t>
  </si>
  <si>
    <t>活跃mk</t>
  </si>
  <si>
    <t>用户营销案跟踪(返费)日表</t>
  </si>
  <si>
    <t>ti_uo_return_cntrac_tau_d</t>
  </si>
  <si>
    <t>用户、营销案</t>
  </si>
  <si>
    <t>hwbds.tb_ca_act_record_info_d
hwbds.tb_ca_mkt_act_class_info_d
hwbds.tb_ca_mkt_act_info_d
hwbds.tb_ca_mkt_act_lvl_info_d
hwbds.tb_ca_mkt_order_fee_info_d
hwbds.tb_ca_wlan_mkt_record_d
hwcis.ti_ue_basic_info_d</t>
  </si>
  <si>
    <t>用户营销案跟踪(资费)日表</t>
  </si>
  <si>
    <t>ti_uo_tariff_cntrac_tau_d</t>
  </si>
  <si>
    <t>ti_pb_mkt_sale_info_m</t>
  </si>
  <si>
    <t>hwbds.tb_ca_act_record_info_d
hwbds.tb_ca_mkt_act_class_info_d
hwbds.tb_ca_mkt_act_info_d
hwbds.tb_ca_mkt_act_lvl_info_d
hwbds.tb_ca_mkt_order_prod_info_d
hwcis.ti_ue_basic_info_d
hwcis.ti_uo_tariff_cntrac_tau_d
hwcis.ti_uo_tariff_info_d</t>
  </si>
  <si>
    <t xml:space="preserve">用户营销案跟踪(终端)日表 </t>
  </si>
  <si>
    <t>ti_uo_tmnl_cntrac_tau_d</t>
  </si>
  <si>
    <t>hwbds.tb_ca_act_record_info_d
hwbds.tb_ca_mkt_act_class_info_d
hwbds.tb_ca_mkt_act_info_d
hwbds.tb_ca_mkt_act_lvl_info_d
hwbds.tb_ca_mkt_order_termi_info_d
hwcis.ti_ue_basic_info_d
hwcis.ti_ut_imei_single_dstnct_d
hwcis.ti_ut_user_single_dstnct_d</t>
  </si>
  <si>
    <t>营销活动效果评估月表</t>
  </si>
  <si>
    <t>ti_uo_mkt_act_effect_tau_m</t>
  </si>
  <si>
    <t>hwbds.tb_ca_act_record_info_d
hwbds.tb_ca_mkt_act_info_d
hwcis.ti_ua_incm_m
hwcis.ti_ub_busi_m
hwcis.ti_ue_basic_info_m
hwcis.ti_uo_mkt_act_effect_tau_m</t>
  </si>
  <si>
    <t>用户标签类信息日表</t>
  </si>
  <si>
    <t>ti_ue_label_info_d</t>
  </si>
  <si>
    <t>hwmk.tmm_dt_user_basic_d</t>
  </si>
  <si>
    <t>hwmk.tmm_dt_gprs_voice_sms_d
hwmk.tmm_ci_user_basic_d
hwmk.tmm_dt_terml_type_d
hwmk.tmm_dt_gprs_user_m_part02
hwmk.tmm_dt_user_gprs_instance_d</t>
  </si>
  <si>
    <t>hwbds.dm_chrg_offer_class
hwbds.dm_sc_403_wap_offer
hwbds.dm_single_offer_code
hwbds.tb_ca_act_record_info_d
hwbds.tb_su_user_order_offer_info_d
hwcis.ti_pb_tariff_info_d
hwcis.ti_tb_device_tac_rel_prov_m
hwcis.ti_ub_phone_gprs_stated_m
hwcis.ti_ue_basic_info_d
hwcis.ti_uo_tariff_info_d
hwcis.ti_ut_imei_info_add_d
hwcis.ti_ut_td_info_d
hwone.ty_intf_91003_m</t>
  </si>
  <si>
    <t>A0，应用热度500；
用户的相关属性标签和业务使用标签，逻辑相对稍微复杂</t>
  </si>
  <si>
    <t>用户信息日视图</t>
  </si>
  <si>
    <t>ti_ue_vw_user_info_d</t>
  </si>
  <si>
    <t>hwmk.tmm_ci_user_info_d
hwmk.tmm_dt_user_basic_d</t>
  </si>
  <si>
    <t>hwmk.tmm_dt_gprs_voice_sms_d
hwmk.tmm_ci_user_basic_d
hwmk.tmm_dt_terml_type_d
hwmk.tmm_dt_gprs_user_m_part02
hwmk.tmm_dt_user_gprs_instance_d
hwdw.tw_ci_individual</t>
  </si>
  <si>
    <t>hwcis.ti_eb_member_d
hwcis.ti_ua_incm_d
hwcis.ti_ub_busi_d
hwcis.ti_ue_basic_info_d
hwcis.ti_ue_label_info_d</t>
  </si>
  <si>
    <t>A0，应用热度270；
A0，应用热度500；
用户的日属性视图，在4个基础表上做合并扩展</t>
  </si>
  <si>
    <t>用户标签类信息月表</t>
  </si>
  <si>
    <t>ti_ue_label_info_m</t>
  </si>
  <si>
    <t>hwmk.tmm_ci_user_basic_m
hwmk.tmm_ci_user_info_m
hwmk.tmm_ci_user_comm_m</t>
  </si>
  <si>
    <t>hwmk.tmm_ci_user_basic_d
hwmk.tml_pd_user_product_d
hwdw.tw_ci_product_offer
hwdw.tb_dict_unilateral_code
hwcb.tb_det_mode_code
hwdw.tw_rs_channel_info
hwdw.tb_dict_join_mode
hwmk.tmm_ci_user_info_d
hwmk.tmm_ci_user_lc_d
hwmk.tmm_jk_member_d
hwmk.tmm_ci_user_m
hwcb.tb_det_channel_kind
hwmk.tmm_jk_member_m
hwmk.tmm_jk_group_m
hwdw.tw_ci_vip
hwmk.tml_vc_gsm_add_d
hwmk.tml_vc_vpmn_add_d
hwmk.tml_vc_trans_add_d
hwmk.tmm_dt_data_use_m</t>
  </si>
  <si>
    <t>hwbds.dm_sc_403_wap_offer
hwbds.dm_sj_000_undist_users
hwbds.tb_bu_ring_busi_gsm_d
hwbds.tb_ca_act_record_info_d
hwbds.tb_su_user_order_offer_info_d
hwcis.ti_pb_tariff_info_d
hwcis.ti_ub_gprs_dtl_m
hwcis.ti_ub_gsm_dtl_add_d
hwcis.ti_ub_ivr_dtl_m
hwcis.ti_ub_mms_dtl_m
hwcis.ti_ub_sms_dtl_m
hwcis.ti_ub_sms_mnet_dtl_m
hwcis.ti_ub_wlan_dtl_m
hwcis.ti_ue_label_info_d
hwcis.ti_ue_vw_user_info_m
hwcis.ti_uo_tariff_info_d
hwcis.ti_ut_td_info_d</t>
  </si>
  <si>
    <t>A0，应用热度748；
B0，应用热度802；
B0，应用热度23；
用户的相关属性月标签和业务使用标签，逻辑相对稍微复杂</t>
  </si>
  <si>
    <t>用户信息月视图</t>
  </si>
  <si>
    <t>ti_ue_vw_user_info_m</t>
  </si>
  <si>
    <t>hwmk.tmm_ci_user_info_m
hwmk.tmm_ci_user_m</t>
  </si>
  <si>
    <t>hwmk.tml_vc_imei_m
hwdw.tw_rs_tac_segment_prov
hwdw.tw_rs_dev_prov
hwone.ty_intf_91003_m
hwdw.tw_rs_tac_dev_rel
hwmk.tmm_ci_user_basic_m
hwmk.tmm_ci_user_comm_m
hwmk.tmm_bi_incoming_m
hwmk.tmm_bi_revenue_owe_m
hwmk.tmm_ci_user_lc_d
hwmk.tmm_jk_member_d</t>
  </si>
  <si>
    <t>hwbds.tb_bu_ring_busi_gsm_d
hwcis.ti_fb_member_d
hwcis.ti_ua_incm_m
hwcis.ti_ub_busi_m
hwcis.ti_ub_gprs_dtl_m
hwcis.ti_ub_gsm_dtl_add_d
hwcis.ti_ub_ivr_dtl_m
hwcis.ti_ub_mms_dtl_m
hwcis.ti_ub_sms_dtl_m
hwcis.ti_ub_sms_mnet_dtl_m
hwcis.ti_ub_wlan_dtl_m
hwcis.ti_ue_label_info_m
hwcis.ti_ue_vw_user_info_m
hwcis.ti_ul_area_bel_d
hwcis.ti_ut_imei_info_m</t>
  </si>
  <si>
    <t>B0，应用热度802；
A0，应用热度1004；
用户的月属性视图，在4个月基础表上做合并扩展</t>
  </si>
  <si>
    <t>用户有效交往圈月表</t>
  </si>
  <si>
    <t>ti_ur_valid_cycle_m</t>
  </si>
  <si>
    <t>用户 + 竞争对手</t>
  </si>
  <si>
    <t>masamk.tb_mk_cm_user_finger_list
masamk.tb_mk_cm_opp_finger_list</t>
  </si>
  <si>
    <t>竞争对手号段归属(地市上报)日表</t>
  </si>
  <si>
    <t>ti_rb_opp_seg_no_report_d</t>
  </si>
  <si>
    <t>hwdw.tw_rs_unmobile_segment
hwdw.hwdw.tw_rs_pas_segment</t>
  </si>
  <si>
    <t>hwcis.ti_rb_opp_seg_no_jms_m
hwcis.ti_rb_opp_seg_no_report_d</t>
  </si>
  <si>
    <t>宽带用户(含离网)月表</t>
  </si>
  <si>
    <t>ti_ue_brodbd_info_all_m</t>
  </si>
  <si>
    <t>hwkr.tr_sc_user_add_td</t>
  </si>
  <si>
    <t>hwcis.ti_ue_base_d
hwcis.ti_ue_brodbd_info_all_m</t>
  </si>
  <si>
    <t>集团宽带用户竣工时间日表</t>
  </si>
  <si>
    <t>ti_ue_group_brodbd_finish_d</t>
  </si>
  <si>
    <t>hwkr.tr_sc_886_kd_user_info_d_con</t>
  </si>
  <si>
    <t>hwcis.ti_ue_base_d
hwcis.ti_ue_brodbd_info_d</t>
  </si>
  <si>
    <t>存量用户区域归属(定报口径)年表</t>
  </si>
  <si>
    <t>ti_ub_area_bel_stock_m</t>
  </si>
  <si>
    <t>hwkr.tr_sc_039_fc_user_list_y</t>
  </si>
  <si>
    <t>新增用户区域归属(定报口径)月表</t>
  </si>
  <si>
    <t>ti_ub_area_bel_newadd_m</t>
  </si>
  <si>
    <t>7-26:完成</t>
  </si>
  <si>
    <t>hwkr.tr_sc_039_join_user_list_m</t>
  </si>
  <si>
    <t>全量用户区域归属(定报口径)月表</t>
  </si>
  <si>
    <t>ti_ub_area_bel_all_m</t>
  </si>
  <si>
    <t>hwkr.tr_sc_039_fc_user_list_m</t>
  </si>
  <si>
    <t>用户通信首次使用日表</t>
  </si>
  <si>
    <t>ti_ub_comm_first_d</t>
  </si>
  <si>
    <t>hwcis.ti_ub_comm_d
hwcis.ti_ub_comm_first_d
hwcis.ti_ub_gprs_d
hwcis.ti_ue_basic_info_d</t>
  </si>
  <si>
    <t>计费v网集团费率</t>
  </si>
  <si>
    <t>ti_eb_group_vpmn_chrg_d</t>
  </si>
  <si>
    <t>hwdw.tw_ci_grp_bvpmn_user_mode</t>
  </si>
  <si>
    <t>hwbds.dm_group_1010_value
hwbds.dm_grp_bvpmn_cust_code
hwbds.tb_su_serv_attr_inst_rd_d
hwbds.tb_su_user_order_offer_info_d
hwbds.tb_su_user_serv_inst_rd_d</t>
  </si>
  <si>
    <t>集团归属地域月表</t>
  </si>
  <si>
    <t>ti_eb_group_area_m</t>
  </si>
  <si>
    <t>集团归属区域</t>
  </si>
  <si>
    <t>hwdw.tb_dic_new_group_code</t>
  </si>
  <si>
    <t>hwdw.tw_ci_grp_groups</t>
  </si>
  <si>
    <t>hwbds.tb_ch_manage_system_org_d
hwcis.ti_eb_group_area_m</t>
  </si>
  <si>
    <t>TDLTE用户信息月汇总前置表_gsm</t>
  </si>
  <si>
    <t>ti_ut_tdlte_call_m</t>
  </si>
  <si>
    <t>用户、终端</t>
  </si>
  <si>
    <t>手机号、imei</t>
  </si>
  <si>
    <t>hwmk.tmm_ci_user_tdlte_front_m_call</t>
  </si>
  <si>
    <t>TD终端用户信息月汇总</t>
  </si>
  <si>
    <t>ti_ut_tdterm_m</t>
  </si>
  <si>
    <t>手机号、imei(双向剔重)</t>
  </si>
  <si>
    <t>hwmk.tmm_ci_user_tdterml_m
取用户对应的TD终端话单，根据call_count、imei降序双向排重</t>
  </si>
  <si>
    <t>TD网络用户信息月汇总</t>
  </si>
  <si>
    <t>ti_ut_tdnet_m</t>
  </si>
  <si>
    <t>hwmk.tmm_ci_user_tdnet_m
1、取TD语音和TD流量使用话单
2、仅对IMEI是35或86的用户话单，根据call_count、serv_number降序双向排重插入结果表
3、把不是IMEI不是35或86开头的用户(剔除上面已经判断的)用户插入结果表IMEI置空</t>
  </si>
  <si>
    <t>TD用户信息月汇总</t>
  </si>
  <si>
    <t>ti_ut_td_info_m</t>
  </si>
  <si>
    <t>hwmk.tmm_ci_user_td_m</t>
  </si>
  <si>
    <t>LTE用户信息月汇总</t>
  </si>
  <si>
    <t>ti_ut_lte_info_m</t>
  </si>
  <si>
    <t>hwmk.tmm_ci_user_lte_m</t>
  </si>
  <si>
    <t>TD用户月汇总</t>
  </si>
  <si>
    <t>ti_ut_td_user_m</t>
  </si>
  <si>
    <t>hwmk.tmm_ci_user_td_front_m</t>
  </si>
  <si>
    <t>LTE用户月汇总</t>
  </si>
  <si>
    <t>ti_ut_lte_user_m</t>
  </si>
  <si>
    <t>hwmk.tmm_ci_user_lte_front_m</t>
  </si>
  <si>
    <t>TDLTE用户月汇总</t>
  </si>
  <si>
    <t>ti_ut_tdlte_user_m</t>
  </si>
  <si>
    <t>hwmk.tmm_ci_user_tdlte_m</t>
  </si>
  <si>
    <t>TD终端与TD网络客户语音日汇总</t>
  </si>
  <si>
    <t>ti_ut_td_call_d</t>
  </si>
  <si>
    <t>hwmk.tmm_ci_user_td_use_d_call</t>
  </si>
  <si>
    <t>TD终端与TD网络客户流量日汇总</t>
  </si>
  <si>
    <t>ti_ut_td_gprs_d</t>
  </si>
  <si>
    <t>hwmk.tmm_ci_user_td_use_d_gprs</t>
  </si>
  <si>
    <t>TD终端与TD网络客户TD语音日汇总</t>
  </si>
  <si>
    <t>ti_ut_td_tcall_d</t>
  </si>
  <si>
    <t>hwmk.tmm_ci_user_td_use_d_tcall</t>
  </si>
  <si>
    <t>用户基本信息(含宽带)前置日表</t>
  </si>
  <si>
    <t>ti_ue_base_pre_d</t>
  </si>
  <si>
    <t>集团转账统付收入月表（新）</t>
  </si>
  <si>
    <t>ti_ea_trans_fee_pre_m</t>
  </si>
  <si>
    <t>返回</t>
  </si>
  <si>
    <t>基本信息描述</t>
  </si>
  <si>
    <t>与老系统对应关系</t>
  </si>
  <si>
    <t>表中文名</t>
  </si>
  <si>
    <t>表分层</t>
  </si>
  <si>
    <t>表英文名</t>
  </si>
  <si>
    <t>cis</t>
  </si>
  <si>
    <t>周期频度</t>
  </si>
  <si>
    <t>M: Monthly</t>
  </si>
  <si>
    <t>ETL策略</t>
  </si>
  <si>
    <t>替换</t>
  </si>
  <si>
    <t>表说明</t>
  </si>
  <si>
    <t>字段描述</t>
  </si>
  <si>
    <t>字段对应关系描述</t>
  </si>
  <si>
    <t>字段中文名</t>
  </si>
  <si>
    <t>字段英文名</t>
  </si>
  <si>
    <t>字段类型(Oracle)</t>
  </si>
  <si>
    <t>Hive字段类型</t>
  </si>
  <si>
    <t>是否主键</t>
  </si>
  <si>
    <t>单位</t>
  </si>
  <si>
    <t>维表</t>
  </si>
  <si>
    <t>本地对应情况</t>
  </si>
  <si>
    <t>老系统表名</t>
  </si>
  <si>
    <t>老系统字段中文名</t>
  </si>
  <si>
    <t>老系统字段名</t>
  </si>
  <si>
    <t>老系统字段类型</t>
  </si>
  <si>
    <t>对应关系说明</t>
  </si>
  <si>
    <t>统计月份</t>
  </si>
  <si>
    <t>stat_mon</t>
  </si>
  <si>
    <t>varchar2(6)</t>
  </si>
  <si>
    <t>string(6)</t>
  </si>
  <si>
    <t>渠道ID</t>
  </si>
  <si>
    <t>chnl_id</t>
  </si>
  <si>
    <t>varchar2(10)</t>
  </si>
  <si>
    <t>string(10)</t>
  </si>
  <si>
    <t>渠道名称</t>
  </si>
  <si>
    <t>chnl_name</t>
  </si>
  <si>
    <t>varchar2(256)</t>
  </si>
  <si>
    <t>string(256)</t>
  </si>
  <si>
    <t>地市编码</t>
  </si>
  <si>
    <t>city_code</t>
  </si>
  <si>
    <t>varchar2(8)</t>
  </si>
  <si>
    <t>string(8)</t>
  </si>
  <si>
    <t>区域类型</t>
  </si>
  <si>
    <t>area_type</t>
  </si>
  <si>
    <t>经营模式</t>
  </si>
  <si>
    <t>manage_mode</t>
  </si>
  <si>
    <t>number</t>
  </si>
  <si>
    <t>integer</t>
  </si>
  <si>
    <t>排他性</t>
  </si>
  <si>
    <t>exclude_flag</t>
  </si>
  <si>
    <t>varchar2(1)</t>
  </si>
  <si>
    <t>string(1)</t>
  </si>
  <si>
    <t>联网性</t>
  </si>
  <si>
    <t>online_flag</t>
  </si>
  <si>
    <t>物业来源</t>
  </si>
  <si>
    <t>estate_kind_id</t>
  </si>
  <si>
    <t>渠道类型</t>
  </si>
  <si>
    <t>chnl_type</t>
  </si>
  <si>
    <t>varchar2(4)</t>
  </si>
  <si>
    <t>string(4)</t>
  </si>
  <si>
    <t>渠道性质</t>
  </si>
  <si>
    <t>chnl_attr</t>
  </si>
  <si>
    <t>varchar2(2)</t>
  </si>
  <si>
    <t>string(2)</t>
  </si>
  <si>
    <t>渠道状态</t>
  </si>
  <si>
    <t>chnl_stat</t>
  </si>
  <si>
    <t>渠道级别</t>
  </si>
  <si>
    <t>chnl_lvl</t>
  </si>
  <si>
    <t>受理终端数量</t>
  </si>
  <si>
    <t>tmnl_cnt</t>
  </si>
  <si>
    <t>long</t>
  </si>
  <si>
    <t>营业面积</t>
  </si>
  <si>
    <t>sale_area</t>
  </si>
  <si>
    <t>double(18,4)</t>
  </si>
  <si>
    <t>渠道归属营业部总人口</t>
  </si>
  <si>
    <t>population</t>
  </si>
  <si>
    <t>客户感知评价类型</t>
  </si>
  <si>
    <t>cust_mark</t>
  </si>
  <si>
    <t>缴费次数</t>
  </si>
  <si>
    <t>pay_count</t>
  </si>
  <si>
    <t>缴费办理业务量</t>
  </si>
  <si>
    <t>pay_num</t>
  </si>
  <si>
    <t>缴费办理金额(元)</t>
  </si>
  <si>
    <t>pay_fee</t>
  </si>
  <si>
    <t>有价卡销售量</t>
  </si>
  <si>
    <t>card_sale_num</t>
  </si>
  <si>
    <t>有价卡销售金额(元)</t>
  </si>
  <si>
    <t>card_sale_fee</t>
  </si>
  <si>
    <t>空中充值用户数</t>
  </si>
  <si>
    <t>poa_count</t>
  </si>
  <si>
    <t>空中充值办理量</t>
  </si>
  <si>
    <t>poa_num</t>
  </si>
  <si>
    <t>空中充值金额(元)</t>
  </si>
  <si>
    <t>poa_fee</t>
  </si>
  <si>
    <t>新业务办理用户数</t>
  </si>
  <si>
    <t>newserv_count</t>
  </si>
  <si>
    <t>新业务办理业务量</t>
  </si>
  <si>
    <t>newserv_num</t>
  </si>
  <si>
    <t>定制终端销售用户数</t>
  </si>
  <si>
    <t>trl_count</t>
  </si>
  <si>
    <t>定制终端销售量</t>
  </si>
  <si>
    <t>trl_num</t>
  </si>
  <si>
    <t>定制终端销售金额(元)</t>
  </si>
  <si>
    <t>trl_fee</t>
  </si>
  <si>
    <t>其他业务办理量</t>
  </si>
  <si>
    <t>other_num</t>
  </si>
  <si>
    <t>其他业务办理金额(元)</t>
  </si>
  <si>
    <t>other_fee</t>
  </si>
  <si>
    <t>总业务办理量</t>
  </si>
  <si>
    <t>all_num</t>
  </si>
  <si>
    <t>总业务办理金额</t>
  </si>
  <si>
    <t>all_fee</t>
  </si>
  <si>
    <t>计费时长（分钟）</t>
  </si>
  <si>
    <t>total_calc_call_dur</t>
  </si>
  <si>
    <t>短信</t>
  </si>
  <si>
    <t>sms_sum_cnt</t>
  </si>
  <si>
    <t>流量（MB）</t>
  </si>
  <si>
    <t>all_flux</t>
  </si>
  <si>
    <t>存量用户</t>
  </si>
  <si>
    <t>stock_cnt</t>
  </si>
  <si>
    <t>三无用户数</t>
  </si>
  <si>
    <t>null_user_cnt</t>
  </si>
  <si>
    <t>前三月入网用户数</t>
  </si>
  <si>
    <t>mon3_user_cnt</t>
  </si>
  <si>
    <t>23G合约用户数</t>
  </si>
  <si>
    <t>contract_23g_cnt</t>
  </si>
  <si>
    <t>前第五个月入网用户数</t>
  </si>
  <si>
    <t>mon5_user_cnt</t>
  </si>
  <si>
    <t>五月停机用户数</t>
  </si>
  <si>
    <t>mon5_stop_cnt</t>
  </si>
  <si>
    <t>八月停机用户数</t>
  </si>
  <si>
    <t>mon8_stop_cnt</t>
  </si>
  <si>
    <t>4G合约用户数</t>
  </si>
  <si>
    <t>contract_4g_cnt</t>
  </si>
  <si>
    <t>二次续费率</t>
  </si>
  <si>
    <t>second_rate</t>
  </si>
  <si>
    <t>五月停机率</t>
  </si>
  <si>
    <t>five_stop_rate</t>
  </si>
  <si>
    <t>八月停机率</t>
  </si>
  <si>
    <t>eigth_stop_rate</t>
  </si>
  <si>
    <t>存量保有率</t>
  </si>
  <si>
    <t>stock_owner_rate</t>
  </si>
  <si>
    <t>出账用户增长率</t>
  </si>
  <si>
    <t>account_growth_rate</t>
  </si>
  <si>
    <t>收入增长率</t>
  </si>
  <si>
    <t>arpu_growth_rate</t>
  </si>
  <si>
    <t>23G合约用户占比</t>
  </si>
  <si>
    <t>contract_23g_rate</t>
  </si>
  <si>
    <t>4G合约用户占比</t>
  </si>
  <si>
    <t>contract_4g_rate</t>
  </si>
  <si>
    <t>渠道标识</t>
  </si>
  <si>
    <t>varchar2(12)</t>
  </si>
  <si>
    <t>string(12)</t>
  </si>
  <si>
    <t>隔月欠费</t>
  </si>
  <si>
    <t>owe_fee</t>
  </si>
  <si>
    <t>4G新增用户（月）</t>
  </si>
  <si>
    <t>new_4g_cnt</t>
  </si>
  <si>
    <t>3G新增用户（月）</t>
  </si>
  <si>
    <t>new_3g_cnt</t>
  </si>
  <si>
    <t>2G新增用户（月）</t>
  </si>
  <si>
    <t>new_2g_cnt</t>
  </si>
  <si>
    <t>固网新增用户（月）</t>
  </si>
  <si>
    <t>new_pstn_cnt</t>
  </si>
  <si>
    <t>4G离网用户（月）</t>
  </si>
  <si>
    <t>leave_4g_cnt</t>
  </si>
  <si>
    <t>3G离网用户（月）</t>
  </si>
  <si>
    <t>leave_3g_cnt</t>
  </si>
  <si>
    <t>2G离网用户（月）</t>
  </si>
  <si>
    <t>leave_2g_cnt</t>
  </si>
  <si>
    <t>固网离网用户（月）</t>
  </si>
  <si>
    <t>leave_pstn_cnt</t>
  </si>
  <si>
    <t>4G出账用户数</t>
  </si>
  <si>
    <t>arpu_4g_cnt</t>
  </si>
  <si>
    <t>3G出账用户数</t>
  </si>
  <si>
    <t>arpu_3g_cnt</t>
  </si>
  <si>
    <t>2G出账用户数</t>
  </si>
  <si>
    <t>arpu_2g_cnt</t>
  </si>
  <si>
    <t>固网出账用户数</t>
  </si>
  <si>
    <t>arpu_pstn_cnt</t>
  </si>
  <si>
    <t>4G本年新发展用户出账应收</t>
  </si>
  <si>
    <t>year_new_4g_arpu</t>
  </si>
  <si>
    <t>3G本年新发展用户出账应收</t>
  </si>
  <si>
    <t>year_new_3g_arpu</t>
  </si>
  <si>
    <t>2G本年新发展用户出账应收</t>
  </si>
  <si>
    <t>year_new_2g_arpu</t>
  </si>
  <si>
    <t>固网本年新发展用户出账应收</t>
  </si>
  <si>
    <t>year_new_pstn_arpu</t>
  </si>
  <si>
    <t>4G存量用户出账应收</t>
  </si>
  <si>
    <t>stock_4g_apru</t>
  </si>
  <si>
    <t>3G存量用户出账应收</t>
  </si>
  <si>
    <t>stock_3g_apru</t>
  </si>
  <si>
    <t>2G存量用户出账应收</t>
  </si>
  <si>
    <t>stock_2g_apru</t>
  </si>
  <si>
    <t>固网存量用户出账应收</t>
  </si>
  <si>
    <t>stock_pstn_apru</t>
  </si>
  <si>
    <t xml:space="preserve">varchar2(6) </t>
  </si>
  <si>
    <t>user_id</t>
  </si>
  <si>
    <t>varchar2(16)</t>
  </si>
  <si>
    <t>cust_id</t>
  </si>
  <si>
    <t>string(16)</t>
  </si>
  <si>
    <t>服务号码</t>
  </si>
  <si>
    <t>serv_no</t>
  </si>
  <si>
    <t>varchar2(18)</t>
  </si>
  <si>
    <t>string(60)</t>
  </si>
  <si>
    <t>投诉次数</t>
  </si>
  <si>
    <t>complain_cnt</t>
  </si>
  <si>
    <t>业务办理总次数</t>
  </si>
  <si>
    <t>biz_oper_cnt</t>
  </si>
  <si>
    <t>实体营业厅业务办理次数</t>
  </si>
  <si>
    <t>hall_oper_cht</t>
  </si>
  <si>
    <t>掌厅渠道业务办理次数</t>
  </si>
  <si>
    <t>phone_biz_oper_cnt</t>
  </si>
  <si>
    <t>网厅渠道业务办理次数</t>
  </si>
  <si>
    <t>webhall_biz_oper_cnt</t>
  </si>
  <si>
    <t>短厅渠道业务办理次数</t>
  </si>
  <si>
    <t>smshall_biz_oper_cnt</t>
  </si>
  <si>
    <t>客服渠道业务办理次数</t>
  </si>
  <si>
    <t>service_biz_oper_cnt</t>
  </si>
  <si>
    <t>自助终端业务办理次数</t>
  </si>
  <si>
    <t>autoterminal_biz_oper_cnt</t>
  </si>
  <si>
    <t>积分兑换次数</t>
  </si>
  <si>
    <t>exchng_score_cnt</t>
  </si>
  <si>
    <t>营销接触次数</t>
  </si>
  <si>
    <t>mkt_contact_cnt</t>
  </si>
  <si>
    <t>营销成功次数</t>
  </si>
  <si>
    <t>mkt_success_cnt</t>
  </si>
  <si>
    <t>营销不成功次数</t>
  </si>
  <si>
    <t>mkt_fail_cnt</t>
  </si>
  <si>
    <t>查询次数</t>
  </si>
  <si>
    <t>query_cnt</t>
  </si>
  <si>
    <t>拨打客服电话次数</t>
  </si>
  <si>
    <t>call_service_cnt</t>
  </si>
  <si>
    <t>最大金额缴费时间</t>
  </si>
  <si>
    <t>max_fee_pay_time</t>
  </si>
  <si>
    <t>date</t>
  </si>
  <si>
    <t>datetime</t>
  </si>
  <si>
    <t>最大金额缴费渠道</t>
  </si>
  <si>
    <t>max_fee_pay_chnl</t>
  </si>
  <si>
    <t>是否派过单</t>
  </si>
  <si>
    <t>order_flag</t>
  </si>
  <si>
    <t>varchar2(20)</t>
  </si>
  <si>
    <t>时段</t>
  </si>
  <si>
    <t>hour_period</t>
  </si>
  <si>
    <t>查询业务类型</t>
  </si>
  <si>
    <t>query_bus_type</t>
  </si>
  <si>
    <t>查询业务类型表，取值包括：
详单查询
账单查询</t>
  </si>
  <si>
    <t>局向组织</t>
  </si>
  <si>
    <t>org_id</t>
  </si>
  <si>
    <t>废弃</t>
  </si>
  <si>
    <t>操作工号</t>
  </si>
  <si>
    <t>oper_eplyid</t>
  </si>
  <si>
    <t>受理局向组织</t>
  </si>
  <si>
    <t>so_org_id</t>
  </si>
  <si>
    <t>业务办理评价下发短信：取受理时间；
满意度回复短信：取状态时间</t>
  </si>
  <si>
    <t>评价平台</t>
  </si>
  <si>
    <t>appra_plat_type</t>
  </si>
  <si>
    <t>评价平台维表：
短信
前台</t>
  </si>
  <si>
    <t>评价结果类型</t>
  </si>
  <si>
    <t>appra_result_type</t>
  </si>
  <si>
    <t>评价结果维表</t>
  </si>
  <si>
    <t>评价次数</t>
  </si>
  <si>
    <t>appra_cnt</t>
  </si>
  <si>
    <t>客服话费查询用户日汇总</t>
  </si>
  <si>
    <t>mk</t>
  </si>
  <si>
    <t>hwmk.tm_cs_telfee_user_d</t>
  </si>
  <si>
    <t>D: Daily</t>
  </si>
  <si>
    <t>统计日期</t>
  </si>
  <si>
    <t>STATIS_DATE</t>
  </si>
  <si>
    <t>DATE</t>
  </si>
  <si>
    <t>string</t>
  </si>
  <si>
    <t>本地扩充</t>
  </si>
  <si>
    <t>HWMK.TM_CS_TELFEE_USER_D</t>
  </si>
  <si>
    <t>日期标识</t>
  </si>
  <si>
    <t>DAY_MARKINGS</t>
  </si>
  <si>
    <t>VARCHAR2(4)</t>
  </si>
  <si>
    <t>时间点</t>
  </si>
  <si>
    <t>DAY_TIME</t>
  </si>
  <si>
    <t>SERV_NUMBER</t>
  </si>
  <si>
    <t>VARCHAR2(20)</t>
  </si>
  <si>
    <t>话费查询总数</t>
  </si>
  <si>
    <t>TOTALCOUNT</t>
  </si>
  <si>
    <t>NUMBER</t>
  </si>
  <si>
    <t>查询成功数</t>
  </si>
  <si>
    <t>SUCCCOUNT</t>
  </si>
  <si>
    <t>查询失败数</t>
  </si>
  <si>
    <t>FAILCOUNT</t>
  </si>
  <si>
    <t>用户接触信息月汇总表</t>
  </si>
  <si>
    <t>hwmk.tm_cs_user_contact_m</t>
  </si>
  <si>
    <t>STATIS_MONTH</t>
  </si>
  <si>
    <t>NUMBER(6)</t>
  </si>
  <si>
    <t>HWMK.TM_CS_USER_CONTACT_M</t>
  </si>
  <si>
    <t>VARCHAR2(15)</t>
  </si>
  <si>
    <t>USER_ID</t>
  </si>
  <si>
    <t>VARCHAR2(14)</t>
  </si>
  <si>
    <t>CUST_ID</t>
  </si>
  <si>
    <t>地域编码</t>
  </si>
  <si>
    <t>AREA_CODE</t>
  </si>
  <si>
    <t>营业网点</t>
  </si>
  <si>
    <t>CHANNEL_ID</t>
  </si>
  <si>
    <t>VARCHAR2(16)</t>
  </si>
  <si>
    <t>品牌编码</t>
  </si>
  <si>
    <t>BRAND_ID</t>
  </si>
  <si>
    <t>VARCHAR2(2)</t>
  </si>
  <si>
    <t>详细品牌</t>
  </si>
  <si>
    <t>DETAIL_BRAND</t>
  </si>
  <si>
    <t>用户类型</t>
  </si>
  <si>
    <t>USER_TYPE_ID</t>
  </si>
  <si>
    <t>用户状态</t>
  </si>
  <si>
    <t>USER_STATUS_ID</t>
  </si>
  <si>
    <t>入网日期</t>
  </si>
  <si>
    <t>JOIN_DATE</t>
  </si>
  <si>
    <t>入网时长</t>
  </si>
  <si>
    <t>JOIN_DURATION</t>
  </si>
  <si>
    <t>INTEGER</t>
  </si>
  <si>
    <t>离网日期</t>
  </si>
  <si>
    <t>LOST_DATE</t>
  </si>
  <si>
    <t>离网标志</t>
  </si>
  <si>
    <t>LOST_FLAG</t>
  </si>
  <si>
    <t>VARCHAR2(1)</t>
  </si>
  <si>
    <t>客户级别</t>
  </si>
  <si>
    <t>CUST_LEVEL_ID</t>
  </si>
  <si>
    <t>大客户标志</t>
  </si>
  <si>
    <t>VIP_FLAG</t>
  </si>
  <si>
    <t>成为大客户日期</t>
  </si>
  <si>
    <t>BECOME_VIP_DATE</t>
  </si>
  <si>
    <t>年龄</t>
  </si>
  <si>
    <t>AGE_RANGE_ID</t>
  </si>
  <si>
    <t>性别</t>
  </si>
  <si>
    <t>GENDER_ID</t>
  </si>
  <si>
    <t>主资费代码</t>
  </si>
  <si>
    <t>PRIMARY_PRICE_ID</t>
  </si>
  <si>
    <t>集团标识</t>
  </si>
  <si>
    <t>GROUP_ID</t>
  </si>
  <si>
    <t>消费层次</t>
  </si>
  <si>
    <t>SPENDING_RANGE</t>
  </si>
  <si>
    <t>接入频次</t>
  </si>
  <si>
    <t>CONNECT_FREQUENCE</t>
  </si>
  <si>
    <t>接触次数</t>
  </si>
  <si>
    <t>CONTACT_COUNT</t>
  </si>
  <si>
    <t>接触成功次数</t>
  </si>
  <si>
    <t>SUCCESS_CONTACT_COUNT</t>
  </si>
  <si>
    <t>咨询次数</t>
  </si>
  <si>
    <t>CONSULT_COUNT</t>
  </si>
  <si>
    <t>自动咨询次数</t>
  </si>
  <si>
    <t>AUTO_CONSULT_COUNT</t>
  </si>
  <si>
    <t>人工咨询次数</t>
  </si>
  <si>
    <t>MANUAL_CONSULT_COUNT</t>
  </si>
  <si>
    <t>新业务咨询次数</t>
  </si>
  <si>
    <t>NB_CONSULT_COUNT</t>
  </si>
  <si>
    <t>基本业务咨询次数</t>
  </si>
  <si>
    <t>BASE_CONSULT_COUNT</t>
  </si>
  <si>
    <t>特服业务咨询次数</t>
  </si>
  <si>
    <t>SPECILIZE_CONSULT_COUNT</t>
  </si>
  <si>
    <t>其他业务咨询次数</t>
  </si>
  <si>
    <t>OTHER_CONSULT_COUNT</t>
  </si>
  <si>
    <t>受理次数</t>
  </si>
  <si>
    <t>SO_COUNT</t>
  </si>
  <si>
    <t>自动受理次数</t>
  </si>
  <si>
    <t>AUTO_SO_COUNT</t>
  </si>
  <si>
    <t>人工受理次数</t>
  </si>
  <si>
    <t>MANUAL_SO_COUNT</t>
  </si>
  <si>
    <t>全国漫游受理次数</t>
  </si>
  <si>
    <t>ROAM_SO_COUNT</t>
  </si>
  <si>
    <t>呼叫转移受理次数</t>
  </si>
  <si>
    <t>TRANS_SO_COUNT</t>
  </si>
  <si>
    <t>GPRS受理次数</t>
  </si>
  <si>
    <t>GPRS_SO_COUNT</t>
  </si>
  <si>
    <t>密码修改受理次数</t>
  </si>
  <si>
    <t>PSWD_SO_COUNT</t>
  </si>
  <si>
    <t>积分查询受理次数</t>
  </si>
  <si>
    <t>SCORE_SO_COUNT</t>
  </si>
  <si>
    <t>SP查询受理次数</t>
  </si>
  <si>
    <t>SP_QUERY_SO_COUNT</t>
  </si>
  <si>
    <t>SP退订受理次数</t>
  </si>
  <si>
    <t>SP_CANCEL_SO_COUNT</t>
  </si>
  <si>
    <t>特服受理次数</t>
  </si>
  <si>
    <t>SPECILIZE_SO_COUNT</t>
  </si>
  <si>
    <t>停开机受理次数</t>
  </si>
  <si>
    <t>STOP_SO_COUNT</t>
  </si>
  <si>
    <t>资料、话费、话单查询受理次数</t>
  </si>
  <si>
    <t>QUERY_SO_COUNT</t>
  </si>
  <si>
    <t>其他受理次数</t>
  </si>
  <si>
    <t>OTHER_SO_COUNT</t>
  </si>
  <si>
    <t>APPEAL_COUNT</t>
  </si>
  <si>
    <t>话费类投诉次数</t>
  </si>
  <si>
    <t>CHARGE_APPEAL_COUNT</t>
  </si>
  <si>
    <t>网络类投诉次数</t>
  </si>
  <si>
    <t>NET_APPEAL_COUNT</t>
  </si>
  <si>
    <t>支撑系统类投诉次数</t>
  </si>
  <si>
    <t>SYSTEM_APPEAL_COUNT</t>
  </si>
  <si>
    <t>服务类投诉次数</t>
  </si>
  <si>
    <t>SERV_APPEAL_COUNT</t>
  </si>
  <si>
    <t>业务使用类投诉次数</t>
  </si>
  <si>
    <t>SERV_USE_APPEAL_COUNT</t>
  </si>
  <si>
    <t>其他类投诉次数</t>
  </si>
  <si>
    <t>OTHER_APPEAL_COUNT</t>
  </si>
  <si>
    <t>建议次数</t>
  </si>
  <si>
    <t>ADVICE_COUNT</t>
  </si>
  <si>
    <t>话费类建议次数</t>
  </si>
  <si>
    <t>CHARGE_ADVICE_COUNT</t>
  </si>
  <si>
    <t>网络类建议次数</t>
  </si>
  <si>
    <t>NET_ADVICE_COUNT</t>
  </si>
  <si>
    <t>支撑系统类建议次数</t>
  </si>
  <si>
    <t>SYSTEM_ADVICE_COUNT</t>
  </si>
  <si>
    <t>服务类建议次数</t>
  </si>
  <si>
    <t>SERV_ADVICE_COUNT</t>
  </si>
  <si>
    <t>业务使用类建议次数</t>
  </si>
  <si>
    <t>SERV_USE_ADVICE_COUNT</t>
  </si>
  <si>
    <t>其他类建议次数</t>
  </si>
  <si>
    <t>OTHER_ADVICE_COUNT</t>
  </si>
  <si>
    <t>总费用</t>
  </si>
  <si>
    <t>TOTAL_FEE</t>
  </si>
  <si>
    <t>总费用优惠</t>
  </si>
  <si>
    <t>FAV_TOTAL_FEE</t>
  </si>
  <si>
    <t>优惠后费用</t>
  </si>
  <si>
    <t>RECEIVED_FEE</t>
  </si>
  <si>
    <t>群发短信条数</t>
  </si>
  <si>
    <t>COLONY_SMS_COUNT</t>
  </si>
  <si>
    <t>梦网短信条数</t>
  </si>
  <si>
    <t>MNET_SMS_COUNT</t>
  </si>
  <si>
    <t>接触信息月汇总表</t>
  </si>
  <si>
    <t>hwmk.tm_cs_contact_list_m</t>
  </si>
  <si>
    <t>HWMK.TM_CS_CONTACT_LIST_M</t>
  </si>
  <si>
    <t>用户所属地市</t>
  </si>
  <si>
    <t>USERCITY</t>
  </si>
  <si>
    <t>USERGRADE</t>
  </si>
  <si>
    <t>NUMBER(4)</t>
  </si>
  <si>
    <t>客户类别</t>
  </si>
  <si>
    <t>USERTYPE</t>
  </si>
  <si>
    <t>联系方式</t>
  </si>
  <si>
    <t>CONTACTID</t>
  </si>
  <si>
    <t>接触类型</t>
  </si>
  <si>
    <t>CONTACT_TYPE</t>
  </si>
  <si>
    <t>接触业务类型</t>
  </si>
  <si>
    <t>CONTACT_SERVICE_TYPE</t>
  </si>
  <si>
    <t>业务所属地市</t>
  </si>
  <si>
    <t>SERVICECITY</t>
  </si>
  <si>
    <t>业务类型</t>
  </si>
  <si>
    <t>SERVICECLASSID</t>
  </si>
  <si>
    <t>VARCHAR2(128)</t>
  </si>
  <si>
    <t>业务类型描述</t>
  </si>
  <si>
    <t>SERVICENAME</t>
  </si>
  <si>
    <t>VARCHAR2(100)</t>
  </si>
  <si>
    <t>自动受理标识</t>
  </si>
  <si>
    <t>AUTO_FLAG</t>
  </si>
  <si>
    <t>受理方式</t>
  </si>
  <si>
    <t>ACCEPTID</t>
  </si>
  <si>
    <t>受理途径</t>
  </si>
  <si>
    <t>ROUTE_TYPE</t>
  </si>
  <si>
    <t>成功标志</t>
  </si>
  <si>
    <t>SUCCESSFLAG</t>
  </si>
  <si>
    <t>NUMBER(2)</t>
  </si>
  <si>
    <t>受理时段</t>
  </si>
  <si>
    <t>PERIOD_ID</t>
  </si>
  <si>
    <t>NUMBER(20)</t>
  </si>
  <si>
    <t>受理成功次数</t>
  </si>
  <si>
    <t>紧急程度</t>
  </si>
  <si>
    <t>URGENTID</t>
  </si>
  <si>
    <t>责任定性</t>
  </si>
  <si>
    <t>DUTYTYPE</t>
  </si>
  <si>
    <t>客服平台话单日汇总处理过程</t>
  </si>
  <si>
    <t>hwmk.tm_cs_billlog_d</t>
  </si>
  <si>
    <t>主叫归属地</t>
  </si>
  <si>
    <t>CALLER_CITY</t>
  </si>
  <si>
    <t>主叫品牌</t>
  </si>
  <si>
    <t>CALLER_BRAND</t>
  </si>
  <si>
    <t>VARCHAR2(26)</t>
  </si>
  <si>
    <t>被叫号码</t>
  </si>
  <si>
    <t>CALLEE_NO</t>
  </si>
  <si>
    <t>VARCHAR2(5)</t>
  </si>
  <si>
    <t>呼叫中心子系统号</t>
  </si>
  <si>
    <t>SUBCC_ID</t>
  </si>
  <si>
    <t>NUMBER(10)</t>
  </si>
  <si>
    <t>座席级别</t>
  </si>
  <si>
    <t>OBJECT_LEVEL_ID</t>
  </si>
  <si>
    <t>VARCHAR2(10)</t>
  </si>
  <si>
    <t>业务类别</t>
  </si>
  <si>
    <t>SERVICE_TYPE_ID</t>
  </si>
  <si>
    <t>呼叫类型编码</t>
  </si>
  <si>
    <t>CALL_TYPE_ID</t>
  </si>
  <si>
    <t>设备类型编码</t>
  </si>
  <si>
    <t>DEVICE_TYPE_ID</t>
  </si>
  <si>
    <t>话单序号</t>
  </si>
  <si>
    <t>CALLID_NUM</t>
  </si>
  <si>
    <t>手机标识</t>
  </si>
  <si>
    <t>MOBILE_FLAG</t>
  </si>
  <si>
    <t>NUMBER(1)</t>
  </si>
  <si>
    <t>归属运营商</t>
  </si>
  <si>
    <t>OPERATOR</t>
  </si>
  <si>
    <t>时间段</t>
  </si>
  <si>
    <t>TIME_PERIOD_ID</t>
  </si>
  <si>
    <t>服务呼入总量</t>
  </si>
  <si>
    <t>SER_CALL_NUM</t>
  </si>
  <si>
    <t>服务通话数</t>
  </si>
  <si>
    <t>SER_CALL_SUC_NUM</t>
  </si>
  <si>
    <t>零话单数</t>
  </si>
  <si>
    <t>SER_ZERO_CALL_NUM</t>
  </si>
  <si>
    <t>呼入总量</t>
  </si>
  <si>
    <t>CALL_TOTAL_COUNT</t>
  </si>
  <si>
    <t>呼入成功总量</t>
  </si>
  <si>
    <t>CALL_GET_COUNT</t>
  </si>
  <si>
    <t>呼入通话数</t>
  </si>
  <si>
    <t>CALL_SUCC_COUNT</t>
  </si>
  <si>
    <t>通话时长</t>
  </si>
  <si>
    <t>CALL_DURATION</t>
  </si>
  <si>
    <t>占用次数</t>
  </si>
  <si>
    <t>ENGROSS_COUNT</t>
  </si>
  <si>
    <t>排队等待数</t>
  </si>
  <si>
    <t>LINE_WAIT_COUNT</t>
  </si>
  <si>
    <t>排队等待时长</t>
  </si>
  <si>
    <t>LINE_WAIT_DURATION</t>
  </si>
  <si>
    <t>等待应答数</t>
  </si>
  <si>
    <t>ACK_WAIT_COUNT</t>
  </si>
  <si>
    <t>等待应答时长</t>
  </si>
  <si>
    <t>ACK_WAIT_DURATION</t>
  </si>
  <si>
    <t>无应答量</t>
  </si>
  <si>
    <t>NO_RESPONS_COUNT</t>
  </si>
  <si>
    <t>人工占用量(转接人工量)</t>
  </si>
  <si>
    <t>TRANSER_MANUAL_COUNT</t>
  </si>
  <si>
    <t>自动占用量(转接自动量)</t>
  </si>
  <si>
    <t>TRANSFER_AUTO_COUNT</t>
  </si>
  <si>
    <t>人工通话次数(来话人工次数)</t>
  </si>
  <si>
    <t>MANUAL_GET_SUCC_COUNT</t>
  </si>
  <si>
    <t>自动通话次数(自动接通量)</t>
  </si>
  <si>
    <t>AUTO_GET_COUNT</t>
  </si>
  <si>
    <t>人工通话时长(来话人工时长)</t>
  </si>
  <si>
    <t>MANUAL_CALL_DURATION</t>
  </si>
  <si>
    <t>自动通话时长(来话IVR时长)</t>
  </si>
  <si>
    <t>AUTO_CALL_DURATION</t>
  </si>
  <si>
    <t>接通排队等待次数</t>
  </si>
  <si>
    <t>LINE_WAITGET_COUNT</t>
  </si>
  <si>
    <t>接通排队等待时长</t>
  </si>
  <si>
    <t>LINE_WAITGET_DURATION</t>
  </si>
  <si>
    <t>排队挂机数</t>
  </si>
  <si>
    <t>LINE_HANG_COUNT</t>
  </si>
  <si>
    <t>排队挂机时长</t>
  </si>
  <si>
    <t>LINE_HANG_DURATION</t>
  </si>
  <si>
    <t>呼损排队等待次数</t>
  </si>
  <si>
    <t>LINE_WAITLOST_COUNT</t>
  </si>
  <si>
    <t>呼损排队等待时长</t>
  </si>
  <si>
    <t>LINE_WAITLOST_DURATION</t>
  </si>
  <si>
    <t>转座席量</t>
  </si>
  <si>
    <t>TRANSFER_SEAT_COUNT</t>
  </si>
  <si>
    <t>座席接通量</t>
  </si>
  <si>
    <t>SEAT_GET_COUNT</t>
  </si>
  <si>
    <t>座席通话时长</t>
  </si>
  <si>
    <t>SEAT_CALL_DURATION</t>
  </si>
  <si>
    <t>来话占线次数</t>
  </si>
  <si>
    <t>LINE_BUSY_COUNT</t>
  </si>
  <si>
    <t>队列时长</t>
  </si>
  <si>
    <t>QUEUE_DURATION</t>
  </si>
  <si>
    <t>应答时长</t>
  </si>
  <si>
    <t>ACK_DURATION</t>
  </si>
  <si>
    <t>15秒接通量</t>
  </si>
  <si>
    <t>FIFTEEN_GET_COUNT</t>
  </si>
  <si>
    <t>30秒接通量</t>
  </si>
  <si>
    <t>THIRTY_GET_COUNT</t>
  </si>
  <si>
    <t>45秒接通量</t>
  </si>
  <si>
    <t>FORTY_FIVE_COUNT</t>
  </si>
  <si>
    <t>60秒接通量</t>
  </si>
  <si>
    <t>SIXTY_GET_COUNT</t>
  </si>
  <si>
    <t>超过60秒接通量</t>
  </si>
  <si>
    <t>OVER_SIXTY_COUNT</t>
  </si>
  <si>
    <t>平台话务预汇总</t>
  </si>
  <si>
    <t>hwmk.tb_mk_cs_billlog_pre_day</t>
  </si>
  <si>
    <t>HWMK.TB_MK_CS_BILLLOG_PRE_DAY</t>
  </si>
  <si>
    <t>呼叫标识</t>
  </si>
  <si>
    <t>CALL_ID</t>
  </si>
  <si>
    <t>VARCHAR2(25)</t>
  </si>
  <si>
    <t>等待开始时间</t>
  </si>
  <si>
    <t>WAIT_BEGIN</t>
  </si>
  <si>
    <t>通话结束时间</t>
  </si>
  <si>
    <t>CALL_END</t>
  </si>
  <si>
    <t>业务类型编码</t>
  </si>
  <si>
    <t>主叫号码</t>
  </si>
  <si>
    <t>CALLER_NO</t>
  </si>
  <si>
    <t>VARCHAR2(30)</t>
  </si>
  <si>
    <t>主叫地区区号</t>
  </si>
  <si>
    <t>CALLER_AREA_CODE</t>
  </si>
  <si>
    <t>被叫地区区号</t>
  </si>
  <si>
    <t>CALLEE_AREA_CODE</t>
  </si>
  <si>
    <t>运营商</t>
  </si>
  <si>
    <t>通话类型</t>
  </si>
  <si>
    <t>double</t>
  </si>
  <si>
    <t>元</t>
  </si>
  <si>
    <t>语言种类</t>
  </si>
  <si>
    <t>LANGUAGE_TYPE_ID</t>
  </si>
  <si>
    <t>VARCHAR2(6)</t>
  </si>
  <si>
    <t>SER_CALL_TOTAL_COUNT</t>
  </si>
  <si>
    <t>服务呼入成功总量</t>
  </si>
  <si>
    <t>SER_CALL_GET_COUNT</t>
  </si>
  <si>
    <t>SER_CALL_SUC_COUNT</t>
  </si>
  <si>
    <t>SER_ZERO_CALL_COUNT</t>
  </si>
  <si>
    <t>产品呼入总量</t>
  </si>
  <si>
    <t>产品呼入成功总量</t>
  </si>
  <si>
    <t>产品呼入通话数</t>
  </si>
  <si>
    <t>排队等时长</t>
  </si>
  <si>
    <t>TRANSFER_MANUAL_COUNT</t>
  </si>
  <si>
    <t>自动转人工占用量</t>
  </si>
  <si>
    <t>AUTO_TRANSFER_MANUAL_COUNT</t>
  </si>
  <si>
    <t>人工转自动占用量</t>
  </si>
  <si>
    <t>MANUAL_TRANSFER_AUTO_COUNT</t>
  </si>
  <si>
    <t>MANUAL_GET_COUNT</t>
  </si>
  <si>
    <t>自动转人工通话次数</t>
  </si>
  <si>
    <t>AUTO_TRANSFER_MANUAL_GET_COUNT</t>
  </si>
  <si>
    <t>人工转自动通话次数</t>
  </si>
  <si>
    <t>MANUAL_TRANSFER_AUTO_GET_COUNT</t>
  </si>
  <si>
    <t>10秒接通量</t>
  </si>
  <si>
    <t>TEN_GET_COUNT</t>
  </si>
  <si>
    <t>20秒接通量</t>
  </si>
  <si>
    <t>TWENTY_GET_COUNT</t>
  </si>
  <si>
    <t>90秒接通量</t>
  </si>
  <si>
    <t>10秒排队等待接通量</t>
  </si>
  <si>
    <t>TEN_QUEUE_GET_COUNT</t>
  </si>
  <si>
    <t>15秒排队等待接通量</t>
  </si>
  <si>
    <t>FIFTEEN_QUEUE_GET_COUNT</t>
  </si>
  <si>
    <t>20秒排队等待接通量</t>
  </si>
  <si>
    <t>TWENTY_QUEUE_GET_COUNT</t>
  </si>
  <si>
    <t>30秒排队等待接通量</t>
  </si>
  <si>
    <t>THIRTY_QUEUE_GET_COUNT</t>
  </si>
  <si>
    <t>45秒排队等待接通量</t>
  </si>
  <si>
    <t>FORTY_QUEUE_FIVE_COUNT</t>
  </si>
  <si>
    <t>60秒排队等待接通量</t>
  </si>
  <si>
    <t>SIXTY_QUEUE_GET_COUNT</t>
  </si>
  <si>
    <t>90秒排队等待接通量</t>
  </si>
  <si>
    <t>OVER_QUEUE_SIXTY_COUNT</t>
  </si>
  <si>
    <t>客服平台客户级别和品牌信息处理过程</t>
  </si>
  <si>
    <t>hwmk.tb_mk_cs_user_info_day</t>
  </si>
  <si>
    <t>HWMK.TB_MK_CS_USER_INFO_DAY</t>
  </si>
  <si>
    <t>电子渠道客服用户业务日汇总</t>
  </si>
  <si>
    <t>ti_cs_user_echl_call_d</t>
  </si>
  <si>
    <t>hwmk.tml_rs_chn_cs_user_d</t>
  </si>
  <si>
    <t>stat_date</t>
  </si>
  <si>
    <t>statis_date</t>
  </si>
  <si>
    <t>channel_id</t>
  </si>
  <si>
    <t>channel_name</t>
  </si>
  <si>
    <t>varchar2(120)</t>
  </si>
  <si>
    <t>serv_number</t>
  </si>
  <si>
    <t>业务成功失败标识</t>
  </si>
  <si>
    <t>success_flag</t>
  </si>
  <si>
    <t>0否1是</t>
  </si>
  <si>
    <t>业务编码</t>
  </si>
  <si>
    <t>busi_code</t>
  </si>
  <si>
    <t>varchar2(30)</t>
  </si>
  <si>
    <t>业务名称</t>
  </si>
  <si>
    <t>busi_name</t>
  </si>
  <si>
    <t>varchar2(100)</t>
  </si>
  <si>
    <t>type_id</t>
  </si>
  <si>
    <t>type_desc</t>
  </si>
  <si>
    <t>业务种类编码</t>
  </si>
  <si>
    <t>serv_type</t>
  </si>
  <si>
    <t>业务种类描述</t>
  </si>
  <si>
    <t>serv_desc</t>
  </si>
  <si>
    <t>业务大类编码</t>
  </si>
  <si>
    <t>large_type</t>
  </si>
  <si>
    <t>业务大类名称</t>
  </si>
  <si>
    <t>large_desc</t>
  </si>
  <si>
    <t>业务量</t>
  </si>
  <si>
    <t>busi_count</t>
  </si>
  <si>
    <t>缴费金额</t>
  </si>
  <si>
    <t>pay_money</t>
  </si>
  <si>
    <t>电子渠道营销用户日汇总</t>
  </si>
  <si>
    <t>ti_cs_sale_user_d</t>
  </si>
  <si>
    <t>hwmk.tml_rs_chn_sale_user_d</t>
  </si>
  <si>
    <t/>
  </si>
  <si>
    <t>channel_type</t>
  </si>
  <si>
    <t>hwcb.tb_det_channel_kind</t>
  </si>
  <si>
    <t>area_code</t>
  </si>
  <si>
    <t>hwcb.tb_det_group_area</t>
  </si>
  <si>
    <t>成功标识</t>
  </si>
  <si>
    <t>1标识成功，0标识失败</t>
  </si>
  <si>
    <t>成功量</t>
  </si>
  <si>
    <t>succ_count</t>
  </si>
  <si>
    <t>户</t>
  </si>
  <si>
    <t>总量</t>
  </si>
  <si>
    <t>类型名称</t>
  </si>
  <si>
    <t>用户量</t>
  </si>
  <si>
    <t>user_count</t>
  </si>
  <si>
    <t>成功用户量</t>
  </si>
  <si>
    <t>user_succ_count</t>
  </si>
  <si>
    <t>渠道业务量日汇总</t>
  </si>
  <si>
    <t>ti_cq_serv_d</t>
  </si>
  <si>
    <t>hwmk.tml_rs_chn_serv_d</t>
  </si>
  <si>
    <t>hwcb.tb_det_channel</t>
  </si>
  <si>
    <t>brand_id</t>
  </si>
  <si>
    <t>hwcb.tb_det_brand</t>
  </si>
  <si>
    <t>hwcb.tb_det_serv_type</t>
  </si>
  <si>
    <t>varchar2(5)</t>
  </si>
  <si>
    <t>hwcb.tb_det_area</t>
  </si>
  <si>
    <t>客户数</t>
  </si>
  <si>
    <t>cust_count</t>
  </si>
  <si>
    <t>number(14)</t>
  </si>
  <si>
    <t>个数</t>
  </si>
  <si>
    <t>金额</t>
  </si>
  <si>
    <t>fee</t>
  </si>
  <si>
    <t>number(14,2)</t>
  </si>
  <si>
    <t>营业厅标识</t>
  </si>
  <si>
    <t>sale_id</t>
  </si>
  <si>
    <t>serv_type_desc</t>
  </si>
  <si>
    <t>varchar2(64)</t>
  </si>
  <si>
    <t>是否VIP用户</t>
  </si>
  <si>
    <t>vip_type</t>
  </si>
  <si>
    <t>hwcb.tb_det_vip_type</t>
  </si>
  <si>
    <t>营业员</t>
  </si>
  <si>
    <t>oper_code</t>
  </si>
  <si>
    <t>varchar2(11)</t>
  </si>
  <si>
    <t>hwcb.tb_det_operator</t>
  </si>
  <si>
    <t>本地业务类型</t>
  </si>
  <si>
    <t>lc_serv_type</t>
  </si>
  <si>
    <t>varchar2(3)</t>
  </si>
  <si>
    <t>含GPRS功能的定制终端销售量</t>
  </si>
  <si>
    <t>gprs_term_sale</t>
  </si>
  <si>
    <t>渠道信息月汇总</t>
  </si>
  <si>
    <t>hwmk.tmm_rs_chn_info_m</t>
  </si>
  <si>
    <t>hwmk.tml_rs_chn_cost_info_m</t>
  </si>
  <si>
    <t>statis_month</t>
  </si>
  <si>
    <t>number(6)</t>
  </si>
  <si>
    <t>hwdw.tb_dict_channel_group</t>
  </si>
  <si>
    <t>营业部标识</t>
  </si>
  <si>
    <t>地理位置类型</t>
  </si>
  <si>
    <t>region_type</t>
  </si>
  <si>
    <t>varchar2(255)</t>
  </si>
  <si>
    <t>area_type_id</t>
  </si>
  <si>
    <t>business_type</t>
  </si>
  <si>
    <t>物业来源分类</t>
  </si>
  <si>
    <t>wy_kind_id</t>
  </si>
  <si>
    <t>channel_kind</t>
  </si>
  <si>
    <t>channel_attr</t>
  </si>
  <si>
    <t>channel_status</t>
  </si>
  <si>
    <t>channel_level</t>
  </si>
  <si>
    <t>terminal_count</t>
  </si>
  <si>
    <t>number(8,2)</t>
  </si>
  <si>
    <t>开户用户数</t>
  </si>
  <si>
    <t>add_count</t>
  </si>
  <si>
    <t>次数</t>
  </si>
  <si>
    <t>个</t>
  </si>
  <si>
    <t>缴费办理金额</t>
  </si>
  <si>
    <t>有价卡销售金额</t>
  </si>
  <si>
    <t>空中充值金额</t>
  </si>
  <si>
    <t>定制终端销售金额</t>
  </si>
  <si>
    <t>上月开户用户数</t>
  </si>
  <si>
    <t>last_add_count</t>
  </si>
  <si>
    <t>满意度</t>
  </si>
  <si>
    <t>satisfy_grade</t>
  </si>
  <si>
    <t>品牌形象值</t>
  </si>
  <si>
    <t>brand_mark</t>
  </si>
  <si>
    <t>新入网号码从自营厅批号量</t>
  </si>
  <si>
    <t>add_from_own_count</t>
  </si>
  <si>
    <t>其他业务办理业务量</t>
  </si>
  <si>
    <t>其他业务办理费用</t>
  </si>
  <si>
    <t>沟通100达标标识</t>
  </si>
  <si>
    <t>gotone_flag</t>
  </si>
  <si>
    <t>新入网卡费</t>
  </si>
  <si>
    <t>add_fee</t>
  </si>
  <si>
    <t>所有业务办理量</t>
  </si>
  <si>
    <t>所有业务办理费用</t>
  </si>
  <si>
    <t>空中充值标识</t>
  </si>
  <si>
    <t>statis_flag</t>
  </si>
  <si>
    <t>经度</t>
  </si>
  <si>
    <t>longitude</t>
  </si>
  <si>
    <t>number(10,2)</t>
  </si>
  <si>
    <t>纬度</t>
  </si>
  <si>
    <t>latitude</t>
  </si>
  <si>
    <t>渠道联系人</t>
  </si>
  <si>
    <t>chnl_contact</t>
  </si>
  <si>
    <t>varchar2(50)</t>
  </si>
  <si>
    <t>string(50)</t>
  </si>
  <si>
    <t>渠道电话</t>
  </si>
  <si>
    <t>chnl_phone</t>
  </si>
  <si>
    <t>varchar2(32)</t>
  </si>
  <si>
    <t>string(32)</t>
  </si>
  <si>
    <t>渠道移动电话</t>
  </si>
  <si>
    <t>chnl_mobile</t>
  </si>
  <si>
    <t>varchar2(15)</t>
  </si>
  <si>
    <t>string(15)</t>
  </si>
  <si>
    <t>渠道地址</t>
  </si>
  <si>
    <t>chnl_addr</t>
  </si>
  <si>
    <t>varchar2(128)</t>
  </si>
  <si>
    <t>string(128)</t>
  </si>
  <si>
    <t>区县代码</t>
  </si>
  <si>
    <t>county_code</t>
  </si>
  <si>
    <t>创建时间</t>
  </si>
  <si>
    <t>create_date</t>
  </si>
  <si>
    <t>状态变更日期</t>
  </si>
  <si>
    <t>update_time</t>
  </si>
  <si>
    <t>生效时间</t>
  </si>
  <si>
    <t>effect_date</t>
  </si>
  <si>
    <t>渠道传真</t>
  </si>
  <si>
    <t>chnl_fax_no</t>
  </si>
  <si>
    <t>string(20)</t>
  </si>
  <si>
    <t>渠道邮编</t>
  </si>
  <si>
    <t>chnl_postcode</t>
  </si>
  <si>
    <t>映射关系</t>
  </si>
  <si>
    <t>源表分层</t>
  </si>
  <si>
    <t>源表英文名</t>
  </si>
  <si>
    <t>源表中文名</t>
  </si>
  <si>
    <t>关联类型</t>
  </si>
  <si>
    <t>表名代称</t>
  </si>
  <si>
    <t>过滤条件</t>
  </si>
  <si>
    <t>关联条件</t>
  </si>
  <si>
    <t>bds</t>
  </si>
  <si>
    <t>字段映射描述</t>
  </si>
  <si>
    <t>源字段中文名</t>
  </si>
  <si>
    <t>源字段名</t>
  </si>
  <si>
    <t>源字段类型</t>
  </si>
  <si>
    <t>是否分组字段</t>
  </si>
  <si>
    <t>映射说明</t>
  </si>
  <si>
    <t xml:space="preserve">   select a.statis_date,</t>
  </si>
  <si>
    <t xml:space="preserve">   --日期时间</t>
  </si>
  <si>
    <t>calling_no</t>
  </si>
  <si>
    <t>callerno</t>
  </si>
  <si>
    <t>一对一</t>
  </si>
  <si>
    <t xml:space="preserve">   a.callerno</t>
  </si>
  <si>
    <t>,</t>
  </si>
  <si>
    <t xml:space="preserve">   --主叫号码</t>
  </si>
  <si>
    <t>HWCB.TB_DET_BRAND</t>
  </si>
  <si>
    <t>参考右边程序</t>
  </si>
  <si>
    <t xml:space="preserve">   a.acceptphone,</t>
  </si>
  <si>
    <t xml:space="preserve">   --受理号码</t>
  </si>
  <si>
    <t>有效标志</t>
  </si>
  <si>
    <t>valid_flag</t>
  </si>
  <si>
    <t>1是，0否</t>
  </si>
  <si>
    <t xml:space="preserve">   --nvl(b.district_code,'0101')  ,  --受理号码归属地市</t>
  </si>
  <si>
    <t>测试用户标志</t>
  </si>
  <si>
    <t>test_flag</t>
  </si>
  <si>
    <t xml:space="preserve">   case when b.district_code is not null then b.district_code</t>
  </si>
  <si>
    <t>公务卡用户标志</t>
  </si>
  <si>
    <t>office_flag</t>
  </si>
  <si>
    <t>official_flag</t>
  </si>
  <si>
    <t xml:space="preserve"> when b.district_code is null and e.area_code is not null then e.area_code</t>
  </si>
  <si>
    <t>hwcb.tb_det_district</t>
  </si>
  <si>
    <t xml:space="preserve"> when b.district_code is null and e.area_code is null then nvl(d.area_code,'0101') end,</t>
  </si>
  <si>
    <t>受理号码</t>
  </si>
  <si>
    <t>accept_no</t>
  </si>
  <si>
    <t>acceptphone</t>
  </si>
  <si>
    <t xml:space="preserve">   case when b.brand_id is not null then b.brand_id</t>
  </si>
  <si>
    <t>called_no</t>
  </si>
  <si>
    <t>calleeno</t>
  </si>
  <si>
    <t xml:space="preserve"> else nvl(c.brand_id,'5') end  ,  --用户品牌</t>
  </si>
  <si>
    <t>自动业务类别</t>
  </si>
  <si>
    <t>auto_busi_type</t>
  </si>
  <si>
    <t>autoservice</t>
  </si>
  <si>
    <t xml:space="preserve">   a.calleeno,</t>
  </si>
  <si>
    <t xml:space="preserve">   --被叫号码</t>
  </si>
  <si>
    <t>自动业务名称</t>
  </si>
  <si>
    <t>auto_busi_name</t>
  </si>
  <si>
    <t>string(100)</t>
  </si>
  <si>
    <t>autoservicename</t>
  </si>
  <si>
    <t xml:space="preserve">   b.valid_flag,</t>
  </si>
  <si>
    <t xml:space="preserve">   --用户有效标识</t>
  </si>
  <si>
    <t>query_num</t>
  </si>
  <si>
    <t>totalcount</t>
  </si>
  <si>
    <t xml:space="preserve">   b.test_flag, </t>
  </si>
  <si>
    <t xml:space="preserve">   --测试卡标识</t>
  </si>
  <si>
    <t>query_succ_num</t>
  </si>
  <si>
    <t>succcount</t>
  </si>
  <si>
    <t xml:space="preserve">   b.official_flag,</t>
  </si>
  <si>
    <t xml:space="preserve">   --公务卡标识</t>
  </si>
  <si>
    <t>query_fail_num</t>
  </si>
  <si>
    <t>failcount</t>
  </si>
  <si>
    <t xml:space="preserve">   a.autoservice,</t>
  </si>
  <si>
    <t xml:space="preserve">   --自动业务类别</t>
  </si>
  <si>
    <t>发送邮件量</t>
  </si>
  <si>
    <t>send_email_num</t>
  </si>
  <si>
    <t>emailcount</t>
  </si>
  <si>
    <t xml:space="preserve">   a.autoservicename,</t>
  </si>
  <si>
    <t xml:space="preserve">   --自动业务名称</t>
  </si>
  <si>
    <t>发送邮件成功量</t>
  </si>
  <si>
    <t>send_email_succ_num</t>
  </si>
  <si>
    <t>emailsucccount</t>
  </si>
  <si>
    <t xml:space="preserve">   a.totalcount,</t>
  </si>
  <si>
    <t xml:space="preserve">   --话费查询总数</t>
  </si>
  <si>
    <t>发送传真量</t>
  </si>
  <si>
    <t>send_fax_num</t>
  </si>
  <si>
    <t>faxcount</t>
  </si>
  <si>
    <t xml:space="preserve">   a.succcount, </t>
  </si>
  <si>
    <t xml:space="preserve">   --查询成功数</t>
  </si>
  <si>
    <t>发送传真成功量</t>
  </si>
  <si>
    <t>send_fax_succ_num</t>
  </si>
  <si>
    <t>faxsucccount</t>
  </si>
  <si>
    <t xml:space="preserve">   a.failcount, </t>
  </si>
  <si>
    <t xml:space="preserve">   --查询失败数</t>
  </si>
  <si>
    <t>发送短信量</t>
  </si>
  <si>
    <t>send_sms_num</t>
  </si>
  <si>
    <t>smscount</t>
  </si>
  <si>
    <t xml:space="preserve">   a.emailcount,</t>
  </si>
  <si>
    <t xml:space="preserve">   --发送邮件量</t>
  </si>
  <si>
    <t>发送短信成功量</t>
  </si>
  <si>
    <t>send_sms_succ_num</t>
  </si>
  <si>
    <t>smssucccount</t>
  </si>
  <si>
    <t xml:space="preserve">   a.emailsucccount,</t>
  </si>
  <si>
    <t xml:space="preserve">   --发送邮件成功量</t>
  </si>
  <si>
    <t>重听量</t>
  </si>
  <si>
    <t>replay_num</t>
  </si>
  <si>
    <t>replaycount</t>
  </si>
  <si>
    <t xml:space="preserve">   a.faxcount,</t>
  </si>
  <si>
    <t xml:space="preserve">   --发送传真量</t>
  </si>
  <si>
    <t xml:space="preserve">  --日期时间</t>
  </si>
  <si>
    <t xml:space="preserve">   a.faxsucccount,</t>
  </si>
  <si>
    <t xml:space="preserve">   --发送传真成功量</t>
  </si>
  <si>
    <t xml:space="preserve">   a.smscount,</t>
  </si>
  <si>
    <t xml:space="preserve">   --发送短信量</t>
  </si>
  <si>
    <t xml:space="preserve">   a.smssucccount,</t>
  </si>
  <si>
    <t xml:space="preserve">   --发送短信成功量</t>
  </si>
  <si>
    <t xml:space="preserve">   a.replaycount</t>
  </si>
  <si>
    <t xml:space="preserve">   --重听量</t>
  </si>
  <si>
    <t xml:space="preserve">      from</t>
  </si>
  <si>
    <t xml:space="preserve">   (</t>
  </si>
  <si>
    <t>select t.statis_date,</t>
  </si>
  <si>
    <t xml:space="preserve">       --日期时间</t>
  </si>
  <si>
    <t xml:space="preserve">       t.callerno   ,</t>
  </si>
  <si>
    <t xml:space="preserve">       --主叫号码</t>
  </si>
  <si>
    <t xml:space="preserve">       case when t1.character_str is not null then t.acceptphone</t>
  </si>
  <si>
    <t xml:space="preserve">     when t1.character_str is null and length(t.acceptphone) &gt; '8' then substr(t.acceptphone,5)</t>
  </si>
  <si>
    <t xml:space="preserve">       else t.acceptphone end acceptphone,  --受理号码(去除掉受理号码所带区号)acceptphone,</t>
  </si>
  <si>
    <t xml:space="preserve">    --受理号码</t>
  </si>
  <si>
    <t xml:space="preserve">       t.calleeno,</t>
  </si>
  <si>
    <t xml:space="preserve">       --被叫号码</t>
  </si>
  <si>
    <t xml:space="preserve">       t.autoservice,</t>
  </si>
  <si>
    <t xml:space="preserve">       --自动业务类别</t>
  </si>
  <si>
    <t xml:space="preserve">       t.autoservicename,      --自动业务名称</t>
  </si>
  <si>
    <t xml:space="preserve">       t.totalcount,</t>
  </si>
  <si>
    <t xml:space="preserve">       --话费查询总数</t>
  </si>
  <si>
    <t xml:space="preserve">       t.succcount,</t>
  </si>
  <si>
    <t xml:space="preserve">       --查询成功数</t>
  </si>
  <si>
    <t xml:space="preserve">       t.failcount,</t>
  </si>
  <si>
    <t xml:space="preserve">       --查询失败数</t>
  </si>
  <si>
    <t xml:space="preserve">       t.emailcount,</t>
  </si>
  <si>
    <t xml:space="preserve">       --发送邮件量</t>
  </si>
  <si>
    <t xml:space="preserve">       t.emailsucccount,       --发送邮件成功量</t>
  </si>
  <si>
    <t xml:space="preserve">       t.faxcount,</t>
  </si>
  <si>
    <t xml:space="preserve">       --发送传真量</t>
  </si>
  <si>
    <t xml:space="preserve">       t.faxsucccount,</t>
  </si>
  <si>
    <t xml:space="preserve">       --发送传真成功量</t>
  </si>
  <si>
    <t xml:space="preserve">       t.smscount,</t>
  </si>
  <si>
    <t xml:space="preserve">       --发送短信量</t>
  </si>
  <si>
    <t xml:space="preserve">       t.smssucccount,</t>
  </si>
  <si>
    <t xml:space="preserve">       --发送短信成功量</t>
  </si>
  <si>
    <t xml:space="preserve">       t.replaycount</t>
  </si>
  <si>
    <t xml:space="preserve">       --重听量</t>
  </si>
  <si>
    <t xml:space="preserve">  from hwmk.tml_rs_chn_autotelfee_d_mid t,</t>
  </si>
  <si>
    <t xml:space="preserve">       (</t>
  </si>
  <si>
    <t xml:space="preserve">    select substr(t.h1h2h3h4,1,3) character_str</t>
  </si>
  <si>
    <t xml:space="preserve">      from hwdw.tb_dic_h1h2h3_code_alloc t</t>
  </si>
  <si>
    <t xml:space="preserve">     group by substr(t.h1h2h3h4,1,3)</t>
  </si>
  <si>
    <t xml:space="preserve">       ) t1</t>
  </si>
  <si>
    <t xml:space="preserve"> where t.statis_date = vd_date</t>
  </si>
  <si>
    <t xml:space="preserve">   and substr(t.acceptphone,1,3) = t1.character_str(+)</t>
  </si>
  <si>
    <t xml:space="preserve">   )a,</t>
  </si>
  <si>
    <t xml:space="preserve">       select a.serv_number,</t>
  </si>
  <si>
    <t xml:space="preserve">      a.district_code ,</t>
  </si>
  <si>
    <t xml:space="preserve">      a.brand_id,</t>
  </si>
  <si>
    <t xml:space="preserve">      a.valid_flag,</t>
  </si>
  <si>
    <t xml:space="preserve">      a.test_flag,</t>
  </si>
  <si>
    <t xml:space="preserve">      a.official_flag</t>
  </si>
  <si>
    <t xml:space="preserve"> from hwmk.tmm_ci_user_basic_d a</t>
  </si>
  <si>
    <t>where a.statis_date = vd_date</t>
  </si>
  <si>
    <t xml:space="preserve">  and a.valid_flag = '1'</t>
  </si>
  <si>
    <t xml:space="preserve">   ) b,</t>
  </si>
  <si>
    <t xml:space="preserve">    select substr(t.h1h2h3h4,1,7) h1h2h3h4,</t>
  </si>
  <si>
    <t xml:space="preserve">   case when b1.zone_code is not null and  t1.character_str is not null then '2' -- 本省移动</t>
  </si>
  <si>
    <t>when b1.zone_code is null and  t1.character_str is not null then '4' -- 外省移动</t>
  </si>
  <si>
    <t>else '5' end  brand_id -- 他网</t>
  </si>
  <si>
    <t xml:space="preserve">      from hwdw.tb_dic_h1h2h3_code_alloc t,</t>
  </si>
  <si>
    <t xml:space="preserve">   hwcb.tb_det_area b1,</t>
  </si>
  <si>
    <t>select substr(t1.character_str,1,3) character_str</t>
  </si>
  <si>
    <t xml:space="preserve">  from hwcb.tb_det_mobile_segment t1</t>
  </si>
  <si>
    <t xml:space="preserve"> group by substr(t1.character_str,1,3)</t>
  </si>
  <si>
    <t xml:space="preserve">   ) t1</t>
  </si>
  <si>
    <t xml:space="preserve">     where t.long_code = b1.zone_code(+)</t>
  </si>
  <si>
    <t xml:space="preserve">       and substr(t.h1h2h3h4,1,3) = t1.character_str(+)</t>
  </si>
  <si>
    <t xml:space="preserve">     group by substr(t.h1h2h3h4,1,7),</t>
  </si>
  <si>
    <t xml:space="preserve">      case when b1.zone_code is not null and  t1.character_str is not null then '2' -- 本省移动</t>
  </si>
  <si>
    <t xml:space="preserve">   when b1.zone_code is null and  t1.character_str is not null then '4' -- 外省移动</t>
  </si>
  <si>
    <t xml:space="preserve">   else '5' end</t>
  </si>
  <si>
    <t xml:space="preserve">   ) c,</t>
  </si>
  <si>
    <t>select substr(t.h1h2h3h4,1,7) h1h2h3h4,</t>
  </si>
  <si>
    <t xml:space="preserve">       case when b1.zone_code is not null then b1.area_code||'01'</t>
  </si>
  <si>
    <t xml:space="preserve">    else '0101' end area_code</t>
  </si>
  <si>
    <t xml:space="preserve">  from (    select t.h1h2h3h4,</t>
  </si>
  <si>
    <t xml:space="preserve">   t.long_code</t>
  </si>
  <si>
    <t xml:space="preserve">     where length(h1h2h3h4) = '7'</t>
  </si>
  <si>
    <t xml:space="preserve">     group by t.h1h2h3h4,</t>
  </si>
  <si>
    <t xml:space="preserve">      t.long_code</t>
  </si>
  <si>
    <t xml:space="preserve">       ) t,</t>
  </si>
  <si>
    <t xml:space="preserve">       hwcb.tb_det_area b1</t>
  </si>
  <si>
    <t xml:space="preserve"> where t.long_code = b1.zone_code(+)</t>
  </si>
  <si>
    <t xml:space="preserve"> group by substr(t.h1h2h3h4,1,7),</t>
  </si>
  <si>
    <t xml:space="preserve">  case when b1.zone_code is not null then b1.area_code||'01'</t>
  </si>
  <si>
    <t xml:space="preserve">       else '0101' end</t>
  </si>
  <si>
    <t xml:space="preserve">   ) d,</t>
  </si>
  <si>
    <t>select substr(t.h1h2h3h4,1,8) h1h2h3h4,</t>
  </si>
  <si>
    <t xml:space="preserve">     where length(h1h2h3h4) = '8'</t>
  </si>
  <si>
    <t xml:space="preserve"> group by substr(t.h1h2h3h4,1,8),</t>
  </si>
  <si>
    <t xml:space="preserve">   ) e</t>
  </si>
  <si>
    <t xml:space="preserve">     where a.statis_date = vd_date</t>
  </si>
  <si>
    <t xml:space="preserve">       and a.acceptphone = b.serv_number(+)</t>
  </si>
  <si>
    <t xml:space="preserve">       and substr(a.acceptphone,1,7) = c.h1h2h3h4(+)</t>
  </si>
  <si>
    <t xml:space="preserve">       and substr(a.acceptphone,1,8) = e.h1h2h3h4(+)</t>
  </si>
  <si>
    <t xml:space="preserve">       and substr(a.acceptphone,1,7) = d.h1h2h3h4(+);</t>
  </si>
  <si>
    <t>程序中有做处理</t>
  </si>
  <si>
    <t xml:space="preserve">    select a.statis_date,</t>
  </si>
  <si>
    <t xml:space="preserve">    a.callerno</t>
  </si>
  <si>
    <t xml:space="preserve"> ,</t>
  </si>
  <si>
    <t xml:space="preserve">    a.acceptphone,</t>
  </si>
  <si>
    <t xml:space="preserve">    --nvl(b.district_code,'0101'),  --受理号码归属地市</t>
  </si>
  <si>
    <t xml:space="preserve">    case when b.district_code is not null then b.district_code</t>
  </si>
  <si>
    <t>工号</t>
  </si>
  <si>
    <t>eplyid</t>
  </si>
  <si>
    <t>staffno</t>
  </si>
  <si>
    <t xml:space="preserve">    case when b.brand_id is not null then b.brand_id</t>
  </si>
  <si>
    <t>accept_way</t>
  </si>
  <si>
    <t>number(4)</t>
  </si>
  <si>
    <t>acceptid</t>
  </si>
  <si>
    <t>业务类型编号</t>
  </si>
  <si>
    <t>busi_type_id</t>
  </si>
  <si>
    <t>serviceclassid</t>
  </si>
  <si>
    <t xml:space="preserve">    a.calleeno</t>
  </si>
  <si>
    <t>业务类型扩展号</t>
  </si>
  <si>
    <t>busi_type_add_id</t>
  </si>
  <si>
    <t>classaddno</t>
  </si>
  <si>
    <t xml:space="preserve">    b.valid_flag,</t>
  </si>
  <si>
    <t>业务类型名称</t>
  </si>
  <si>
    <t>busi_type_name</t>
  </si>
  <si>
    <t>varchar2(40)</t>
  </si>
  <si>
    <t>string(40)</t>
  </si>
  <si>
    <t>servicename</t>
  </si>
  <si>
    <t xml:space="preserve">    b.test_flag,</t>
  </si>
  <si>
    <t>succ_num</t>
  </si>
  <si>
    <t xml:space="preserve">    b.official_flag,</t>
  </si>
  <si>
    <t>失败量</t>
  </si>
  <si>
    <t>fail_num</t>
  </si>
  <si>
    <t xml:space="preserve">    a.staffno,</t>
  </si>
  <si>
    <t>其他量</t>
  </si>
  <si>
    <t>othercount</t>
  </si>
  <si>
    <t xml:space="preserve">    a.acceptid, </t>
  </si>
  <si>
    <t xml:space="preserve">    a.serviceclassid,</t>
  </si>
  <si>
    <t xml:space="preserve">    a.classaddno,</t>
  </si>
  <si>
    <t xml:space="preserve">brand_id   </t>
  </si>
  <si>
    <t xml:space="preserve">    a.servicename,</t>
  </si>
  <si>
    <t xml:space="preserve">    a.succcount,</t>
  </si>
  <si>
    <t xml:space="preserve">    a.failcount,</t>
  </si>
  <si>
    <t xml:space="preserve">    a.othercount</t>
  </si>
  <si>
    <t xml:space="preserve">       from (</t>
  </si>
  <si>
    <t xml:space="preserve"> select t.statis_date,</t>
  </si>
  <si>
    <t xml:space="preserve">    --日期时间</t>
  </si>
  <si>
    <t>t.callerno   ,</t>
  </si>
  <si>
    <t xml:space="preserve">    --主叫号码</t>
  </si>
  <si>
    <t>case when t1.character_str is not null then t.acceptphone</t>
  </si>
  <si>
    <t>else t.acceptphone end acceptphone,  --受理号码(去除掉受理号码所带区号)</t>
  </si>
  <si>
    <t>t.calleeno   ,</t>
  </si>
  <si>
    <t xml:space="preserve">    --被叫号码</t>
  </si>
  <si>
    <t>t.staffno,</t>
  </si>
  <si>
    <t xml:space="preserve">    --工号</t>
  </si>
  <si>
    <t>t.acceptid,</t>
  </si>
  <si>
    <t xml:space="preserve">    --受理方式</t>
  </si>
  <si>
    <t>t.serviceclassid,   --业务类型编号</t>
  </si>
  <si>
    <t>t.classaddno,</t>
  </si>
  <si>
    <t xml:space="preserve">    --业务类型扩展号</t>
  </si>
  <si>
    <t>t.servicename,</t>
  </si>
  <si>
    <t xml:space="preserve">    --业务类型名称</t>
  </si>
  <si>
    <t>t.succcount,</t>
  </si>
  <si>
    <t xml:space="preserve">    --成功量</t>
  </si>
  <si>
    <t>t.failcount,</t>
  </si>
  <si>
    <t xml:space="preserve">    --失败量</t>
  </si>
  <si>
    <t>t.othercount</t>
  </si>
  <si>
    <t xml:space="preserve">    --其他量</t>
  </si>
  <si>
    <t xml:space="preserve">   from hwmk.tml_rs_chn_manu_d_mid t,</t>
  </si>
  <si>
    <t>(</t>
  </si>
  <si>
    <t xml:space="preserve">     select substr(t.h1h2h3h4,1,3) character_str</t>
  </si>
  <si>
    <t xml:space="preserve">       from hwdw.tb_dic_h1h2h3_code_alloc t</t>
  </si>
  <si>
    <t xml:space="preserve">      group by substr(t.h1h2h3h4,1,3)</t>
  </si>
  <si>
    <t>) t1</t>
  </si>
  <si>
    <t xml:space="preserve">  where t.statis_date = vd_date</t>
  </si>
  <si>
    <t xml:space="preserve">    and substr(t.acceptphone,1,3) = t1.character_str(+)</t>
  </si>
  <si>
    <t xml:space="preserve">    )a,</t>
  </si>
  <si>
    <t xml:space="preserve">    (</t>
  </si>
  <si>
    <t>select a.serv_number,</t>
  </si>
  <si>
    <t xml:space="preserve">       a.district_code ,</t>
  </si>
  <si>
    <t xml:space="preserve">       a.brand_id,</t>
  </si>
  <si>
    <t xml:space="preserve">       a.valid_flag,</t>
  </si>
  <si>
    <t xml:space="preserve">       a.test_flag,</t>
  </si>
  <si>
    <t xml:space="preserve">       a.official_flag</t>
  </si>
  <si>
    <t xml:space="preserve">  from hwmk.tmm_ci_user_basic_d a</t>
  </si>
  <si>
    <t xml:space="preserve"> where a.statis_date = vd_date</t>
  </si>
  <si>
    <t xml:space="preserve">   and a.valid_flag = '1'</t>
  </si>
  <si>
    <t xml:space="preserve">    ) b,</t>
  </si>
  <si>
    <t xml:space="preserve">     select substr(t.h1h2h3h4,1,7) h1h2h3h4,</t>
  </si>
  <si>
    <t xml:space="preserve">    case when b1.zone_code is not null and  t1.character_str is not null then '2' -- 本省移动</t>
  </si>
  <si>
    <t xml:space="preserve"> when b1.zone_code is null and</t>
  </si>
  <si>
    <t>t1.character_str is not null then '4' -- 外省移动</t>
  </si>
  <si>
    <t xml:space="preserve"> else '5' end  brand_id -- 他网</t>
  </si>
  <si>
    <t xml:space="preserve">    /*case when b1.zone_code is not null then b1.area_code||'01'</t>
  </si>
  <si>
    <t xml:space="preserve"> else '0101' end area_code*/</t>
  </si>
  <si>
    <t xml:space="preserve">       from hwdw.tb_dic_h1h2h3_code_alloc t,</t>
  </si>
  <si>
    <t xml:space="preserve">    hwcb.tb_det_area b1,</t>
  </si>
  <si>
    <t xml:space="preserve"> select substr(t1.character_str,1,3) character_str</t>
  </si>
  <si>
    <t xml:space="preserve">   from hwcb.tb_det_mobile_segment t1</t>
  </si>
  <si>
    <t xml:space="preserve">  group by substr(t1.character_str,1,3)</t>
  </si>
  <si>
    <t xml:space="preserve">    ) t1</t>
  </si>
  <si>
    <t xml:space="preserve">      where t.long_code = b1.zone_code(+)</t>
  </si>
  <si>
    <t>and substr(t.h1h2h3h4,1,3) = t1.character_str(+)</t>
  </si>
  <si>
    <t xml:space="preserve">      group by substr(t.h1h2h3h4,1,7),</t>
  </si>
  <si>
    <t xml:space="preserve">       case when b1.zone_code is not null and  t1.character_str is not null then '2' -- 本省移动</t>
  </si>
  <si>
    <t xml:space="preserve">    when b1.zone_code is null and  t1.character_str is not null then '4' -- 外省移动</t>
  </si>
  <si>
    <t xml:space="preserve">    else '5' end</t>
  </si>
  <si>
    <t xml:space="preserve">      /* case when b1.zone_code is not null then b1.area_code||'01'</t>
  </si>
  <si>
    <t xml:space="preserve">    else '0101' end  */</t>
  </si>
  <si>
    <t>电渠用户登录汇总日表</t>
  </si>
  <si>
    <t>ti_uc_elec_login_d</t>
  </si>
  <si>
    <t>参考hwkr.tr_sc_192_elec_user_d口径</t>
  </si>
  <si>
    <t>登录渠道类型</t>
  </si>
  <si>
    <t>login_chnl_type</t>
  </si>
  <si>
    <t xml:space="preserve">c.channel_type = 'CS_ZD  10086自动业务' c.operate_client         </t>
  </si>
  <si>
    <t xml:space="preserve">c.channel_type = 'CS_RG  10086人工业务' c.operate_client         </t>
  </si>
  <si>
    <t xml:space="preserve">c.channel_type = 'NET    网站'   c.operate_client                </t>
  </si>
  <si>
    <t xml:space="preserve">c.channel_type = 'SMS    短信'   c.operate_client                </t>
  </si>
  <si>
    <t xml:space="preserve">c.channel_type = 'PRT    自助终端'   c.operate_client            </t>
  </si>
  <si>
    <t xml:space="preserve">c.channel_type = 'WAP    WAP'   c.operate_client                 </t>
  </si>
  <si>
    <t xml:space="preserve">c.channel_type = 'ydqjd  移动旗舰店'   c.operate_client          </t>
  </si>
  <si>
    <t xml:space="preserve">c.channel_type = 'sjyyt   手机营业厅'   c.operate_client         </t>
  </si>
  <si>
    <t xml:space="preserve">c.channel_type = 'wxdyh   微信订阅号'   c.operate_client         </t>
  </si>
  <si>
    <t xml:space="preserve">c.channel_type = 'wxfwh  微信服务号'   c.operate_client          </t>
  </si>
  <si>
    <t xml:space="preserve">c.channel_type = 'dswx   地市微信'   c.operate_client            </t>
  </si>
  <si>
    <t xml:space="preserve">c.channel_type = 'tbmall 天猫 '   c.operate_client               </t>
  </si>
  <si>
    <t xml:space="preserve">c.channel_type = 'ydsc    移动商城 '   c.operate_client          </t>
  </si>
  <si>
    <t xml:space="preserve">c.channel_type = 'NET_ACT   网站活跃'   c.operate_client             </t>
  </si>
  <si>
    <t xml:space="preserve">c.channel_type = 'wx_act    微信活跃'  包括微信订阅号、微信服务号、地市微信   c.operate_client     </t>
  </si>
  <si>
    <t xml:space="preserve">参考hwkr.pr_sc_226_entity_chnl_m </t>
  </si>
  <si>
    <t>参考hwkr.tr_sc_192_elec_serv_d</t>
  </si>
  <si>
    <t>至少能满足上面2个kr</t>
  </si>
  <si>
    <t>标准化后字段中文名</t>
  </si>
  <si>
    <t>标准化后字段英文名</t>
  </si>
  <si>
    <t>标准化后字段类型(Oracle)</t>
  </si>
  <si>
    <t>标准化后Hive字段类型</t>
  </si>
  <si>
    <t xml:space="preserve">参考pr_sc_192_elec_serv_d (hwkr.tr_sc_192_elec_serv_d_mid1)  sc_226_entity_chnl_m </t>
  </si>
  <si>
    <t>区县编码</t>
  </si>
  <si>
    <t>varchar2(60)</t>
  </si>
  <si>
    <t>string(5)</t>
  </si>
  <si>
    <t>办理渠道类型</t>
  </si>
  <si>
    <t>pay_chnl_type</t>
  </si>
  <si>
    <t>deal_chnl_type</t>
  </si>
  <si>
    <t>string(64)</t>
  </si>
  <si>
    <t>busi_type</t>
  </si>
  <si>
    <t>缴费标识</t>
  </si>
  <si>
    <t>pay_flag</t>
  </si>
  <si>
    <t>缴费标志</t>
  </si>
  <si>
    <t>busi_num</t>
  </si>
  <si>
    <r>
      <rPr>
        <sz val="9"/>
        <rFont val="等线"/>
        <family val="3"/>
        <charset val="134"/>
      </rPr>
      <t>全渠道业务办理汇总日表
增加OP_code</t>
    </r>
    <r>
      <rPr>
        <sz val="9"/>
        <color indexed="10"/>
        <rFont val="等线"/>
        <family val="3"/>
        <charset val="134"/>
      </rPr>
      <t>看收敛度</t>
    </r>
  </si>
  <si>
    <t>参考hwkr.tr_sc_192_elec_user_d(地市级)口径</t>
  </si>
  <si>
    <t>hwmk.tmm_ci_user_basic_d
hwmk.tml_rs_chn_net_user_d
hwmk.tml_rs_chn_wap_d
hwmk.tml_rs_chn_print_d
hwmk.tml_rs_chn_sms10086_d
hwdw.tw_cs_bill_log 话单信息表
hwdw.tw_ci_wob_msg
hwdw.tw_wz_action_info_log
hwdw.tw_ci_weixin_hd_zb00198
hwdw.tw_ci_weixin_act_zb00208
hwdw.tw_ac_pay
hwdw.tw_ci_oper_log
hwdw.tb_dic_func_code
hwcb.tb_det_ch_2009_net_servtype
hwcb.tb_det_ch_2009_wap_servtype
hwcb.tb_det_ch_2009_prt_servtype
hwcb.tb_det_ch_2009_sms_servtype
hwdw.tb_dic_h1h2h3_code_alloc
hwcb.tb_det_area
hwcb.tb_det_mobile_segment
hwdw.tb_dic_ci_sob_opercode</t>
  </si>
  <si>
    <t xml:space="preserve">c.channel_type = 'CS_ZD  10086自动业务' c.operate_client         
c.channel_type = 'CS_RG  10086人工业务' c.operate_client         
c.channel_type = 'NET    网站'   c.operate_client                
c.channel_type = 'SMS    短信'   c.operate_client                
c.channel_type = 'PRT    自助终端'   c.operate_client            
c.channel_type = 'WAP    WAP'   c.operate_client                 
c.channel_type = 'ydqjd  移动旗舰店'   c.operate_client          
c.channel_type = 'sjyyt   手机营业厅'   c.operate_client         
c.channel_type = 'wxdyh   微信订阅号'   c.operate_client         
c.channel_type = 'wxfwh  微信服务号'   c.operate_client          
c.channel_type = 'dswx   地市微信'   c.operate_client            
c.channel_type = 'tbmall 天猫 '   c.operate_client               
c.channel_type = 'ydsc    移动商城 '   c.operate_client          
c.channel_type = 'NET_ACT   网站活跃'   c.operate_client             
c.channel_type = 'wx_act    微信活跃'  包括微信订阅号、微信服务号、地市微信   c.operate_client     </t>
  </si>
  <si>
    <t>手机号码、wx_flow</t>
  </si>
  <si>
    <t>hwmk.tr_jt_mis_mm403_det_m</t>
  </si>
  <si>
    <t>1、应用热度7，数据由MPP数据库导入oracle数据库，供定报MM403用。就两个字段。建议保留原样。放到O域信令模型</t>
  </si>
  <si>
    <r>
      <rPr>
        <sz val="9"/>
        <rFont val="等线"/>
        <family val="3"/>
        <charset val="134"/>
      </rPr>
      <t>建议废弃
1、应用热度2，但都不在迁移范围内，有1个mk引用ML_RS_CHN_ELEC_D，</t>
    </r>
    <r>
      <rPr>
        <b/>
        <sz val="9"/>
        <color indexed="10"/>
        <rFont val="等线"/>
        <family val="3"/>
        <charset val="134"/>
      </rPr>
      <t>该mk11个APP用户建立的程序(分析存在必要性)</t>
    </r>
    <r>
      <rPr>
        <sz val="9"/>
        <rFont val="等线"/>
        <family val="3"/>
        <charset val="134"/>
      </rPr>
      <t xml:space="preserve">
2、合并扩展，80万的量</t>
    </r>
  </si>
  <si>
    <t>1、应用热度等于5，且其中引用的mk是三个，其中两个不在设计范围内。另外一个hwmk.tb_mk_cs_billlog_transform_day没啥用
2、没有迁移范围的应用使用</t>
  </si>
  <si>
    <t>kr</t>
  </si>
  <si>
    <t xml:space="preserve">参考hwkr.tr_sc_960_mny_cnt_user_d </t>
  </si>
  <si>
    <r>
      <rPr>
        <b/>
        <sz val="9"/>
        <color indexed="10"/>
        <rFont val="等线"/>
        <family val="3"/>
        <charset val="134"/>
      </rPr>
      <t>再参考hwkr.tr_sc_960_mny_cnt_user_d 
按照这2个表对渠道分类</t>
    </r>
    <r>
      <rPr>
        <sz val="9"/>
        <color indexed="8"/>
        <rFont val="等线"/>
        <family val="3"/>
        <charset val="134"/>
      </rPr>
      <t xml:space="preserve">
10086银行卡交费联动
a.channel_type='CS' and a.pay_detail_code='pay_12588_a'
12588手机支付电话交费
a.channel_type='CS' and a.pay_detail_code='pay_12588_b'
热线易充值
a.channel_type='CS' and a.pay_detail_code='pay_12588_c'
10086银行卡缴费手机支付
a.channel_type='CS' and a.pay_detail_code='pay_12588_d'
热线小计
a.channel_type='CS'
门户网站联动网银
a.channel_type='NET' and a.pay_detail_code='SJQB'
门户网站手机支付网银
a.channel_type='NET' and a.pay_detail_code='net_pay_a'
门户网站手机支付账户交费
a.channel_type='NET' and a.pay_detail_code='net_pay_b'
手机支付CMPAY网站交费
a.channel_type='NET' and a.pay_detail_code='net_pay_c'
手机支付其他
a.channel_type='NET' and a.pay_detail_code='pay_else'
网站易充值
a.channel_type='NET' and a.pay_detail_code='easy_pay'
  网站快捷支付
a.channel_type='NET' and a.pay_detail_code='short_pay'
NET 下面还有 空中充值 AIRPAY
NET 下面还有 支付宝 ZFB
网站小计
a.channel_type='NET'
短信联动银行卡交费10086端口
a.channel_type='SMS' and a.pay_detail_code='pay_sms_c'
短信手机支付账户10086端口
a.channel_type='SMS' and a.pay_detail_code='pay_sms_b'
短信手机支付账户10658888端口
a.channel_type='SMS' and a.pay_detail_code='pay_sms_a'
短信易充值
a.channel_type='SMS' and a.pay_detail_code='pay_sms_d'
短信合计
a.channel_type='SMS'
自助终端现金
a.channel_type='PRT' and a.pay_detail_code='BC'
自助终端银行卡
a.channel_type='PRT' and a.pay_detail_code='BQ'
自助终端小计
a.channel_type='PRT'
掌厅（手机支付）
a.channel_type='WAP'  参照hwkr.tr_sc_484_elec_jf_user_d分细类
移动商城
a.channel_type='YDSC'
天猫
a.channel_type='TM'
银行代收
a.channel_type='BANK_DS'
银行托收
a.channel_type='BANK_TS'
邮政银行
a.channel_type='BANK_YZ'
WXZF 融合微信支付
YDQJD 旗舰店
ZDZ  总对总
PAY_ALL  全渠道
电子合计
a.channel_type&lt;&gt;'ELSE'</t>
    </r>
  </si>
  <si>
    <t>参考kr：pr_sc_484_elec_jf_user_d</t>
  </si>
  <si>
    <t xml:space="preserve">统计月份     </t>
  </si>
  <si>
    <t>地市</t>
  </si>
  <si>
    <t>缴费渠道类型</t>
  </si>
  <si>
    <t>net\cs\wap</t>
  </si>
  <si>
    <t>缴费类型小类</t>
  </si>
  <si>
    <t>pay_detail_code</t>
  </si>
  <si>
    <t>源字段，直接从前驱来</t>
  </si>
  <si>
    <t>缴费类型小类2</t>
  </si>
  <si>
    <t>pay_detail_code2</t>
  </si>
  <si>
    <t>通过pay_detail_code衍生字段，可直接通过该字段生成报表</t>
  </si>
  <si>
    <t>缴费业务量</t>
  </si>
  <si>
    <t>pay_busi_num</t>
  </si>
  <si>
    <t>short</t>
  </si>
  <si>
    <t>number(22)</t>
  </si>
  <si>
    <t>busicount</t>
  </si>
  <si>
    <t>pay_amt</t>
  </si>
  <si>
    <t>number(18,4)</t>
  </si>
  <si>
    <t>实际缴费金额</t>
  </si>
  <si>
    <t>pay_real_amt</t>
  </si>
  <si>
    <t>case when pay_type is null then pay_money else 0 end</t>
  </si>
  <si>
    <t xml:space="preserve">payed_money_real  </t>
  </si>
  <si>
    <t>10086银行卡交费联动</t>
  </si>
  <si>
    <t>a.channel_type='CS' and a.pay_detail_code='pay_12588_a'</t>
  </si>
  <si>
    <t>12588手机支付电话交费</t>
  </si>
  <si>
    <t>a.channel_type='CS' and a.pay_detail_code='pay_12588_b'</t>
  </si>
  <si>
    <t>热线易充值</t>
  </si>
  <si>
    <t>a.channel_type='CS' and a.pay_detail_code='pay_12588_c'</t>
  </si>
  <si>
    <t>10086银行卡缴费手机支付</t>
  </si>
  <si>
    <t>a.channel_type='CS' and a.pay_detail_code='pay_12588_d'</t>
  </si>
  <si>
    <t>热线小计</t>
  </si>
  <si>
    <t>a.channel_type='CS'</t>
  </si>
  <si>
    <t>门户网站联动网银</t>
  </si>
  <si>
    <t>a.channel_type='NET' and a.pay_detail_code='SJQB'</t>
  </si>
  <si>
    <t>门户网站手机支付网银</t>
  </si>
  <si>
    <t>a.channel_type='NET' and a.pay_detail_code='net_pay_a'</t>
  </si>
  <si>
    <t>门户网站手机支付账户交费</t>
  </si>
  <si>
    <t>a.channel_type='NET' and a.pay_detail_code='net_pay_b'</t>
  </si>
  <si>
    <t>手机支付CMPAY网站交费</t>
  </si>
  <si>
    <t>a.channel_type='NET' and a.pay_detail_code='net_pay_c'</t>
  </si>
  <si>
    <t>手机支付其他</t>
  </si>
  <si>
    <t>a.channel_type='NET' and a.pay_detail_code='pay_else'</t>
  </si>
  <si>
    <t>网站易充值</t>
  </si>
  <si>
    <t>a.channel_type='NET' and a.pay_detail_code='easy_pay'</t>
  </si>
  <si>
    <t xml:space="preserve">  网站快捷支付</t>
  </si>
  <si>
    <t>a.channel_type='NET' and a.pay_detail_code='short_pay'</t>
  </si>
  <si>
    <t>NET 下面还有 空中充值 AIRPAY</t>
  </si>
  <si>
    <t>NET 下面还有 支付宝 ZFB</t>
  </si>
  <si>
    <t>网站小计</t>
  </si>
  <si>
    <t>a.channel_type='NET'</t>
  </si>
  <si>
    <t>短信联动银行卡交费10086端口</t>
  </si>
  <si>
    <t>a.channel_type='SMS' and a.pay_detail_code='pay_sms_c'</t>
  </si>
  <si>
    <t>短信手机支付账户10086端口</t>
  </si>
  <si>
    <t>a.channel_type='SMS' and a.pay_detail_code='pay_sms_b'</t>
  </si>
  <si>
    <t>短信手机支付账户10658888端口</t>
  </si>
  <si>
    <t>a.channel_type='SMS' and a.pay_detail_code='pay_sms_a'</t>
  </si>
  <si>
    <t>短信易充值</t>
  </si>
  <si>
    <t>a.channel_type='SMS' and a.pay_detail_code='pay_sms_d'</t>
  </si>
  <si>
    <t>短信合计</t>
  </si>
  <si>
    <t>a.channel_type='SMS'</t>
  </si>
  <si>
    <t>自助终端现金</t>
  </si>
  <si>
    <t>a.channel_type='PRT' and a.pay_detail_code='BC'</t>
  </si>
  <si>
    <t>自助终端银行卡</t>
  </si>
  <si>
    <t>a.channel_type='PRT' and a.pay_detail_code='BQ'</t>
  </si>
  <si>
    <t>自助终端小计</t>
  </si>
  <si>
    <t>a.channel_type='PRT'</t>
  </si>
  <si>
    <t>掌厅（手机支付）</t>
  </si>
  <si>
    <t>a.channel_type='WAP'  参照hwkr.tr_sc_484_elec_jf_user_d分细类</t>
  </si>
  <si>
    <t>移动商城</t>
  </si>
  <si>
    <t>a.channel_type='YDSC'</t>
  </si>
  <si>
    <t>天猫</t>
  </si>
  <si>
    <t>a.channel_type='TM'</t>
  </si>
  <si>
    <t>银行代收</t>
  </si>
  <si>
    <t>a.channel_type='BANK_DS'</t>
  </si>
  <si>
    <t>银行托收</t>
  </si>
  <si>
    <t>a.channel_type='BANK_TS'</t>
  </si>
  <si>
    <t>邮政银行</t>
  </si>
  <si>
    <t>a.channel_type='BANK_YZ'</t>
  </si>
  <si>
    <t>WXZF 融合微信支付</t>
  </si>
  <si>
    <t>YDQJD 旗舰店</t>
  </si>
  <si>
    <t>ZDZ  总对总</t>
  </si>
  <si>
    <t>PAY_ALL  全渠道</t>
  </si>
  <si>
    <t>电子合计</t>
  </si>
  <si>
    <t>a.channel_type&lt;&gt;'ELSE'</t>
  </si>
  <si>
    <t>参考PML_RS_CHN_AUTOCALL_M</t>
  </si>
  <si>
    <t xml:space="preserve">    select a.statis_date,       --日期时间</t>
  </si>
  <si>
    <t>caling_no</t>
  </si>
  <si>
    <t xml:space="preserve">       a.callerno    ,       --主叫号码</t>
  </si>
  <si>
    <t xml:space="preserve">       a.acceptphone,       --受理号码</t>
  </si>
  <si>
    <t xml:space="preserve">       nvl(b.district_code,'0101')    ,  --受理号码归属地市</t>
  </si>
  <si>
    <t xml:space="preserve">       case when b.brand_id is not null then b.brand_id</t>
  </si>
  <si>
    <t xml:space="preserve">        else nvl(c.brand_id,'5') end  ,  --用户品牌</t>
  </si>
  <si>
    <t xml:space="preserve">       a.calleeno,           --被叫号码</t>
  </si>
  <si>
    <t>string(30)</t>
  </si>
  <si>
    <t xml:space="preserve">       b.valid_flag,       --用户有效标识</t>
  </si>
  <si>
    <t xml:space="preserve">       b.test_flag,        --测试卡标识</t>
  </si>
  <si>
    <t xml:space="preserve">       b.official_flag,       --公务卡标识</t>
  </si>
  <si>
    <t xml:space="preserve">       a.autoservice,       --自动业务类别</t>
  </si>
  <si>
    <t xml:space="preserve">       a.autoservicename,       --自动业务名称</t>
  </si>
  <si>
    <t>autoclass</t>
  </si>
  <si>
    <t xml:space="preserve">       a.autoclass,        --业务类型</t>
  </si>
  <si>
    <t>成功数量</t>
  </si>
  <si>
    <t xml:space="preserve">       a.succcount,        --成功数量</t>
  </si>
  <si>
    <t>失败数量</t>
  </si>
  <si>
    <t xml:space="preserve">       a.failcount,        --失败数量</t>
  </si>
  <si>
    <t>其他结果数量</t>
  </si>
  <si>
    <t xml:space="preserve">       a.othercount,       --其他结果数量</t>
  </si>
  <si>
    <t>业务受理取消成功</t>
  </si>
  <si>
    <t>cncl_succ_num</t>
  </si>
  <si>
    <t>cancel_succ_num</t>
  </si>
  <si>
    <t>cancelsucccount</t>
  </si>
  <si>
    <t xml:space="preserve">       a.cancelsucccount,       --业务受理取消成功</t>
  </si>
  <si>
    <t>业务受理取消失败</t>
  </si>
  <si>
    <t>cncl_fail_num</t>
  </si>
  <si>
    <t>cancel_fail_num</t>
  </si>
  <si>
    <t>cancelfailcount</t>
  </si>
  <si>
    <t xml:space="preserve">       a.cancelfailcount,       --业务受理取消失败</t>
  </si>
  <si>
    <t>取消业务不存在或未开通</t>
  </si>
  <si>
    <t>cncl_other_num</t>
  </si>
  <si>
    <t>cancel_other_num</t>
  </si>
  <si>
    <t>cancelothercount</t>
  </si>
  <si>
    <t xml:space="preserve">       a.cancelothercount,       --取消业务不存在或未开通</t>
  </si>
  <si>
    <t xml:space="preserve">       a.faxcount,           --发送传真量</t>
  </si>
  <si>
    <t xml:space="preserve">       a.faxsucccount,       --发送传真成功量</t>
  </si>
  <si>
    <t xml:space="preserve">       a.emailcount,       --发送邮件量</t>
  </si>
  <si>
    <t xml:space="preserve">       a.emailsucccount,       --发送邮件成功量</t>
  </si>
  <si>
    <t>send_sms_cnt</t>
  </si>
  <si>
    <t xml:space="preserve">       a.smscount,           --发送短信量</t>
  </si>
  <si>
    <t>send_sms_succ_cnt</t>
  </si>
  <si>
    <t xml:space="preserve">       a.smssucccount,       --发送短信成功量</t>
  </si>
  <si>
    <t>replay_cnt</t>
  </si>
  <si>
    <t xml:space="preserve">       a.replaycount,       --重听量</t>
  </si>
  <si>
    <t>咨询中返回上一层量</t>
  </si>
  <si>
    <t>upclasscount</t>
  </si>
  <si>
    <t>up_class_cnt</t>
  </si>
  <si>
    <t xml:space="preserve">       a.upclasscount,       --咨询中返回上一层量</t>
  </si>
  <si>
    <t>咨询中返回主目录量</t>
  </si>
  <si>
    <t>uptopcount</t>
  </si>
  <si>
    <t>up_top_cnt</t>
  </si>
  <si>
    <t xml:space="preserve">       a.uptopcount,       --咨询中返回主目录量</t>
  </si>
  <si>
    <t>咨询中转办理量</t>
  </si>
  <si>
    <t>tosrvcount</t>
  </si>
  <si>
    <t>tosrv_cnt</t>
  </si>
  <si>
    <t xml:space="preserve">       a.tosrvcount,       --咨询中转办理量</t>
  </si>
  <si>
    <t>咨询中挂机量</t>
  </si>
  <si>
    <t>hangupcount</t>
  </si>
  <si>
    <t>hangup_cnt</t>
  </si>
  <si>
    <t xml:space="preserve">       a.hangupcount       --咨询中挂机量</t>
  </si>
  <si>
    <t>number(18,2)</t>
  </si>
  <si>
    <t>payed_money</t>
  </si>
  <si>
    <t xml:space="preserve">      from (    select t.statis_date,  --日期时间</t>
  </si>
  <si>
    <t>payed_money_real</t>
  </si>
  <si>
    <t xml:space="preserve">               t.callerno   ,  --主叫号码</t>
  </si>
  <si>
    <t xml:space="preserve">               case when t1.character_str is not null then t.acceptphone</t>
  </si>
  <si>
    <t xml:space="preserve">                when t1.character_str is null and length(t.acceptphone) &gt; '8' then substr(t.acceptphone,5)</t>
  </si>
  <si>
    <t xml:space="preserve">                else t.acceptphone end acceptphone,  --受理号码(去除掉受理号码所带区号)</t>
  </si>
  <si>
    <t xml:space="preserve">               t.calleeno,           --被叫号码</t>
  </si>
  <si>
    <t xml:space="preserve">               t.autoservice,           --自动业务类别</t>
  </si>
  <si>
    <t xml:space="preserve">               t.autoservicename,      --自动业务名称</t>
  </si>
  <si>
    <t xml:space="preserve">               t.autoclass,           --业务类型</t>
  </si>
  <si>
    <t xml:space="preserve">               t.succcount,           --成功数量</t>
  </si>
  <si>
    <t xml:space="preserve">               t.failcount,           --失败数量</t>
  </si>
  <si>
    <t xml:space="preserve">               t.othercount,           --其他结果数量</t>
  </si>
  <si>
    <t xml:space="preserve">               t.cancelsucccount,      --业务受理取消成功</t>
  </si>
  <si>
    <t xml:space="preserve">               t.cancelfailcount,      --业务受理取消失败</t>
  </si>
  <si>
    <t xml:space="preserve">               t.cancelothercount,     --取消业务不存在或未开通</t>
  </si>
  <si>
    <t xml:space="preserve">               t.faxcount,           --发送传真量</t>
  </si>
  <si>
    <t xml:space="preserve">               t.faxsucccount,           --发送传真成功量</t>
  </si>
  <si>
    <t xml:space="preserve">               t.emailcount,           --发送邮件量</t>
  </si>
  <si>
    <t xml:space="preserve">               t.emailsucccount,       --发送邮件成功量</t>
  </si>
  <si>
    <t xml:space="preserve">               t.smscount,           --发送短信量</t>
  </si>
  <si>
    <t xml:space="preserve">               t.smssucccount,           --发送短信成功量</t>
  </si>
  <si>
    <t xml:space="preserve">               t.replaycount,           --重听量</t>
  </si>
  <si>
    <t xml:space="preserve">               t.upclasscount,           --咨询中返回上一层量</t>
  </si>
  <si>
    <t xml:space="preserve">               t.uptopcount,           --咨询中返回主目录量</t>
  </si>
  <si>
    <t xml:space="preserve">               t.tosrvcount,           --咨询中转办理量</t>
  </si>
  <si>
    <t xml:space="preserve">               t.hangupcount           --咨询中挂机量</t>
  </si>
  <si>
    <t xml:space="preserve">          from hwmk.tml_rs_chn_autocall_d_mid t,</t>
  </si>
  <si>
    <t xml:space="preserve">               (</t>
  </si>
  <si>
    <t xml:space="preserve">                select substr(t.h1h2h3h4,1,3) character_str</t>
  </si>
  <si>
    <t xml:space="preserve">                  from hwdw.tb_dic_h1h2h3_code_alloc t</t>
  </si>
  <si>
    <t xml:space="preserve">                 group by substr(t.h1h2h3h4,1,3)</t>
  </si>
  <si>
    <t xml:space="preserve">               ) t1</t>
  </si>
  <si>
    <t xml:space="preserve">         where t.statis_date = vd_date</t>
  </si>
  <si>
    <t xml:space="preserve">           and substr(t.acceptphone,1,3) = t1.character_str(+)</t>
  </si>
  <si>
    <t xml:space="preserve">       )a,</t>
  </si>
  <si>
    <t xml:space="preserve">        select a.serv_number,</t>
  </si>
  <si>
    <t xml:space="preserve">               a.district_code ,</t>
  </si>
  <si>
    <t xml:space="preserve">               a.brand_id,</t>
  </si>
  <si>
    <t xml:space="preserve">               a.valid_flag,</t>
  </si>
  <si>
    <t xml:space="preserve">               a.test_flag,</t>
  </si>
  <si>
    <t xml:space="preserve">               a.official_flag</t>
  </si>
  <si>
    <t xml:space="preserve">          from hwmk.tmm_ci_user_basic_d a</t>
  </si>
  <si>
    <t xml:space="preserve">         where a.statis_date = vd_date</t>
  </si>
  <si>
    <t xml:space="preserve">           and a.valid_flag = '1'</t>
  </si>
  <si>
    <t xml:space="preserve">       ) b,</t>
  </si>
  <si>
    <t xml:space="preserve">        select substr(t.h1h2h3h4,1,7) h1h2h3h4,</t>
  </si>
  <si>
    <t xml:space="preserve">               case when b1.zone_code is not null and  t1.character_str is not null then '2' -- 本省移动</t>
  </si>
  <si>
    <t xml:space="preserve">                when b1.zone_code is null and  t1.character_str is not null then '4' -- 外省移动</t>
  </si>
  <si>
    <t xml:space="preserve">                else '5' end  brand_id -- 他网</t>
  </si>
  <si>
    <t xml:space="preserve">          from hwdw.tb_dic_h1h2h3_code_alloc t,</t>
  </si>
  <si>
    <t xml:space="preserve">               hwcb.tb_det_area b1,</t>
  </si>
  <si>
    <t xml:space="preserve">                select substr(t1.character_str,1,3) character_str</t>
  </si>
  <si>
    <t xml:space="preserve">                  from hwcb.tb_det_mobile_segment t1</t>
  </si>
  <si>
    <t xml:space="preserve">                 group by substr(t1.character_str,1,3)</t>
  </si>
  <si>
    <t xml:space="preserve">         where t.long_code = b1.zone_code(+)</t>
  </si>
  <si>
    <t xml:space="preserve">           and substr(t.h1h2h3h4,1,3) = t1.character_str(+)</t>
  </si>
  <si>
    <t xml:space="preserve">         group by substr(t.h1h2h3h4,1,7),</t>
  </si>
  <si>
    <t xml:space="preserve">                else '5' end</t>
  </si>
  <si>
    <t xml:space="preserve">       ) c,</t>
  </si>
  <si>
    <t xml:space="preserve">               case when b1.zone_code is not null then b1.area_code||'01'</t>
  </si>
  <si>
    <t xml:space="preserve">                else '0101' end area_code</t>
  </si>
  <si>
    <t xml:space="preserve">          from (    select t.h1h2h3h4,</t>
  </si>
  <si>
    <t xml:space="preserve">                   t.long_code</t>
  </si>
  <si>
    <t xml:space="preserve">                 where length(h1h2h3h4) = '7'</t>
  </si>
  <si>
    <t xml:space="preserve">                 group by t.h1h2h3h4,</t>
  </si>
  <si>
    <t xml:space="preserve">                      t.long_code</t>
  </si>
  <si>
    <t xml:space="preserve">               ) t,</t>
  </si>
  <si>
    <t xml:space="preserve">               hwcb.tb_det_area b1</t>
  </si>
  <si>
    <t xml:space="preserve">              case when b1.zone_code is not null then b1.area_code||'01'</t>
  </si>
  <si>
    <t xml:space="preserve">                   else '0101' end</t>
  </si>
  <si>
    <t xml:space="preserve">       ) d,</t>
  </si>
  <si>
    <t xml:space="preserve">        select substr(t.h1h2h3h4,1,8) h1h2h3h4,</t>
  </si>
  <si>
    <t xml:space="preserve">                 where length(h1h2h3h4) = '8'</t>
  </si>
  <si>
    <t xml:space="preserve">         group by substr(t.h1h2h3h4,1,8),</t>
  </si>
  <si>
    <t xml:space="preserve">       ) e</t>
  </si>
  <si>
    <t>参考PML_RS_CHN_AUTOCALL_D</t>
  </si>
  <si>
    <t>参考PML_RS_CHN_PRINT_M</t>
  </si>
  <si>
    <t>关联用户表</t>
  </si>
  <si>
    <t>员工号</t>
  </si>
  <si>
    <t>login_no</t>
  </si>
  <si>
    <t>员工工号</t>
  </si>
  <si>
    <t>staff_eplyid</t>
  </si>
  <si>
    <t xml:space="preserve">员工归属渠道标识 </t>
  </si>
  <si>
    <t>staff_bel_chnl_id</t>
  </si>
  <si>
    <t>员工归属渠道标识</t>
  </si>
  <si>
    <t>group_id</t>
  </si>
  <si>
    <t xml:space="preserve">员工归属渠道名称 </t>
  </si>
  <si>
    <t>staff_bel_chnl_name</t>
  </si>
  <si>
    <t>员工归属渠道名称</t>
  </si>
  <si>
    <t>group_name</t>
  </si>
  <si>
    <t>参考PML_RS_CHN_PRINT_D</t>
  </si>
  <si>
    <t>参考PML_RS_CHN_WAP_M</t>
  </si>
  <si>
    <t>来访用户手机号码</t>
  </si>
  <si>
    <t>callinmpnumber</t>
  </si>
  <si>
    <t>来访用户品牌</t>
  </si>
  <si>
    <t>brand</t>
  </si>
  <si>
    <t>办理业务手机号码</t>
  </si>
  <si>
    <t>non_current_number</t>
  </si>
  <si>
    <t>办理业务手机号码品牌</t>
  </si>
  <si>
    <t>accept_brand_id</t>
  </si>
  <si>
    <t>non_current_number_brand</t>
  </si>
  <si>
    <t>业务代码</t>
  </si>
  <si>
    <t>services_code</t>
  </si>
  <si>
    <t>业务动作代码</t>
  </si>
  <si>
    <t>busi_action_code</t>
  </si>
  <si>
    <t>01：查询 02：定制 03：取消 04：修改 05：重置 06：追加</t>
  </si>
  <si>
    <t>action</t>
  </si>
  <si>
    <t>1:成功 2：未成功但不属失败 3：失败</t>
  </si>
  <si>
    <t>number(1)</t>
  </si>
  <si>
    <t>业务办理量</t>
  </si>
  <si>
    <t>参考PML_RS_CHN_WAP_D</t>
  </si>
  <si>
    <t>参考PML_RS_CHN_SMS10086_M</t>
  </si>
  <si>
    <t>地市代码</t>
  </si>
  <si>
    <t>citycode</t>
  </si>
  <si>
    <t>用户级别</t>
  </si>
  <si>
    <t>user_lvl</t>
  </si>
  <si>
    <t>usergrade</t>
  </si>
  <si>
    <t>1 是，0 否</t>
  </si>
  <si>
    <t>原命令字</t>
  </si>
  <si>
    <t>old_cmd_word</t>
  </si>
  <si>
    <t>varchar2(3200)</t>
  </si>
  <si>
    <t>string(3200)</t>
  </si>
  <si>
    <t>需要确认中文字段名</t>
  </si>
  <si>
    <t>old_service_id</t>
  </si>
  <si>
    <t>命令字</t>
  </si>
  <si>
    <t>cmd_word</t>
  </si>
  <si>
    <t>serviceid</t>
  </si>
  <si>
    <t>成功或失败标志</t>
  </si>
  <si>
    <t>succ_flag</t>
  </si>
  <si>
    <t>成功/失败标志</t>
  </si>
  <si>
    <t>successflag</t>
  </si>
  <si>
    <t>操作标志</t>
  </si>
  <si>
    <t>oper_flag</t>
  </si>
  <si>
    <t>number(2)</t>
  </si>
  <si>
    <t>actionflag</t>
  </si>
  <si>
    <t>操作命令字</t>
  </si>
  <si>
    <t>oper_cmd</t>
  </si>
  <si>
    <t>opcmd</t>
  </si>
  <si>
    <t>梦网业务类型</t>
  </si>
  <si>
    <t>mnet_busi_type</t>
  </si>
  <si>
    <t>servicecode</t>
  </si>
  <si>
    <t>servicetype</t>
  </si>
  <si>
    <t>受理端口号</t>
  </si>
  <si>
    <t>port_id</t>
  </si>
  <si>
    <t>accept_id</t>
  </si>
  <si>
    <t>number(20)</t>
  </si>
  <si>
    <t>参考PML_RS_CHN_SMS10086_D</t>
  </si>
  <si>
    <t>建议保留用户信息，因为日表对品牌和区县进行了处理，逻辑比较复杂，直接带过来</t>
  </si>
  <si>
    <t>参考PML_RS_CHN_NET_USER_M</t>
  </si>
  <si>
    <t>phone_number</t>
  </si>
  <si>
    <t>首先取用户表中的品牌如果取过不到通过手机号码前7位关联维表提取</t>
  </si>
  <si>
    <t>首先取用户表中的区县如果取过不到通过手机号码前7位或前8位关联维表提取</t>
  </si>
  <si>
    <t>部门编码</t>
  </si>
  <si>
    <t>dept_code</t>
  </si>
  <si>
    <t>貌似字段没有在程序里面体现，并且值为空</t>
  </si>
  <si>
    <t>大类：如彩铃，后面就会有各种彩铃下载，彩铃设置</t>
  </si>
  <si>
    <t>varchar2(7)</t>
  </si>
  <si>
    <t>return_flag</t>
  </si>
  <si>
    <t>易充值类型</t>
  </si>
  <si>
    <t>easy_pay_type</t>
  </si>
  <si>
    <t>区分支付宝易充值(zfb)和联动优势易充值(ldys)</t>
  </si>
  <si>
    <t>EMAIL发送数量</t>
  </si>
  <si>
    <t>email_send_num</t>
  </si>
  <si>
    <t>email发送数量</t>
  </si>
  <si>
    <t>number(38)</t>
  </si>
  <si>
    <t>email_count</t>
  </si>
  <si>
    <t>EMAIL发送客户数</t>
  </si>
  <si>
    <t>email_send_user_cnt</t>
  </si>
  <si>
    <t>email发送客户数</t>
  </si>
  <si>
    <t>email_send_cust_num</t>
  </si>
  <si>
    <t>email_client</t>
  </si>
  <si>
    <t>建议保留用户信息，因为对品牌和区县进行了处理，逻辑比较复杂(具体代码段见表后面)</t>
  </si>
  <si>
    <t>参考PML_RS_CHN_NET_USER_D</t>
  </si>
  <si>
    <t>注意转换关系</t>
  </si>
  <si>
    <t xml:space="preserve">    insert into hwmk.tml_rs_chn_net_user_mid1</t>
  </si>
  <si>
    <t xml:space="preserve">           h1h2h3h4,</t>
  </si>
  <si>
    <t xml:space="preserve">           brand_id</t>
  </si>
  <si>
    <t xml:space="preserve">    )</t>
  </si>
  <si>
    <t xml:space="preserve">           case when b1.zone_code is not null and  t1.character_str is not null then '2' -- 本省移动</t>
  </si>
  <si>
    <t xml:space="preserve">                else '5' end  brand_id-- 他网</t>
  </si>
  <si>
    <t xml:space="preserve">      from hwdw.tb_dic_h1h2h3_code_alloc  t,</t>
  </si>
  <si>
    <t xml:space="preserve">           hwcb.tb_det_area  b1,</t>
  </si>
  <si>
    <t xml:space="preserve">           (</t>
  </si>
  <si>
    <t xml:space="preserve">                  from hwcb.tb_det_mobile_segment  t1</t>
  </si>
  <si>
    <t xml:space="preserve">           ) t1</t>
  </si>
  <si>
    <t xml:space="preserve">              case when b1.zone_code is not null and  t1.character_str is not null then '2' -- 本省移动</t>
  </si>
  <si>
    <t xml:space="preserve">                   when b1.zone_code is null and  t1.character_str is not null then '4' -- 外省移动</t>
  </si>
  <si>
    <t xml:space="preserve">                   else '5' end;</t>
  </si>
  <si>
    <t xml:space="preserve">     commit;</t>
  </si>
  <si>
    <t xml:space="preserve">    insert into hwmk.tml_rs_chn_net_user_mid2</t>
  </si>
  <si>
    <t xml:space="preserve">           area_code</t>
  </si>
  <si>
    <t xml:space="preserve">      select substr(t.h1h2h3h4,1,7) h1h2h3h4,</t>
  </si>
  <si>
    <t xml:space="preserve">             case when b1.zone_code is not null then b1.area_code||'01'</t>
  </si>
  <si>
    <t xml:space="preserve">                  else '0101' end area_code</t>
  </si>
  <si>
    <t xml:space="preserve">        from (    select t.h1h2h3h4,</t>
  </si>
  <si>
    <t xml:space="preserve">                         t.long_code</t>
  </si>
  <si>
    <t xml:space="preserve">                    from hwdw.tb_dic_h1h2h3_code_alloc  t</t>
  </si>
  <si>
    <t xml:space="preserve">                   where length(h1h2h3h4) = '7'</t>
  </si>
  <si>
    <t xml:space="preserve">                   group by t.h1h2h3h4,</t>
  </si>
  <si>
    <t xml:space="preserve">                            t.long_code</t>
  </si>
  <si>
    <t xml:space="preserve">             ) t,</t>
  </si>
  <si>
    <t xml:space="preserve">             hwcb.tb_det_area  b1</t>
  </si>
  <si>
    <t xml:space="preserve">       where t.long_code = b1.zone_code(+)</t>
  </si>
  <si>
    <t xml:space="preserve">       group by substr(t.h1h2h3h4,1,7),</t>
  </si>
  <si>
    <t xml:space="preserve">                case when b1.zone_code is not null then b1.area_code||'01'</t>
  </si>
  <si>
    <t xml:space="preserve">                else '0101' end;</t>
  </si>
  <si>
    <t xml:space="preserve">       commit;</t>
  </si>
  <si>
    <t xml:space="preserve">     insert into hwmk.tml_rs_chn_net_user_mid3</t>
  </si>
  <si>
    <t xml:space="preserve">     (</t>
  </si>
  <si>
    <t xml:space="preserve">     )</t>
  </si>
  <si>
    <t xml:space="preserve">       select substr(t.h1h2h3h4,1,8) h1h2h3h4,</t>
  </si>
  <si>
    <t xml:space="preserve">              else '0101' end area_code</t>
  </si>
  <si>
    <t xml:space="preserve">                   where length(h1h2h3h4) = '8'</t>
  </si>
  <si>
    <t xml:space="preserve">       group by substr(t.h1h2h3h4,1,8),</t>
  </si>
  <si>
    <t xml:space="preserve">                     else '0101' end;</t>
  </si>
  <si>
    <t xml:space="preserve">           case when b.brand_id is not null then b.brand_id</t>
  </si>
  <si>
    <t xml:space="preserve">                else nvl(c. brand_id,'5') end  ,  --用户品牌</t>
  </si>
  <si>
    <t xml:space="preserve">           case when b.district_code is not null then b.district_code</t>
  </si>
  <si>
    <t xml:space="preserve">                when b.district_code is null and e.area_code is not null then e.area_code</t>
  </si>
  <si>
    <t xml:space="preserve">           hwmk.tml_rs_chn_net_user_mid b,</t>
  </si>
  <si>
    <t xml:space="preserve">                when b.district_code is null and e.area_code is null then nvl(d.area_code,'0101') end,</t>
  </si>
  <si>
    <t xml:space="preserve">           hwmk.tml_rs_chn_net_user_mid1 c,</t>
  </si>
  <si>
    <t xml:space="preserve">           hwmk.tml_rs_chn_net_user_mid2 d,</t>
  </si>
  <si>
    <t xml:space="preserve">           hwmk.tml_rs_chn_net_user_mid3 e</t>
  </si>
  <si>
    <t xml:space="preserve">     where a.phone_number = b.serv_number(+)</t>
  </si>
  <si>
    <t xml:space="preserve">       and substr(a.phone_number,1,7) = c.h1h2h3h4(+)</t>
  </si>
  <si>
    <t xml:space="preserve">       and substr(a.phone_number,1,8) = e.h1h2h3h4(+)</t>
  </si>
  <si>
    <t xml:space="preserve">       and substr(a.phone_number,1,7) = d.h1h2h3h4(+);</t>
  </si>
  <si>
    <t>实体渠道运营成本信息中度汇总月表</t>
  </si>
  <si>
    <t>ti_cb_cost_m</t>
  </si>
  <si>
    <t>水费</t>
  </si>
  <si>
    <t>water_fee</t>
  </si>
  <si>
    <t>当月水费</t>
  </si>
  <si>
    <t>water_charge</t>
  </si>
  <si>
    <t>number(16,2)</t>
  </si>
  <si>
    <t>电费</t>
  </si>
  <si>
    <t>electr_fee</t>
  </si>
  <si>
    <t>当月电费</t>
  </si>
  <si>
    <t>electric_charge</t>
  </si>
  <si>
    <t>取暖费</t>
  </si>
  <si>
    <t>warm_fee</t>
  </si>
  <si>
    <t>当月取暖费</t>
  </si>
  <si>
    <t>worm_charge</t>
  </si>
  <si>
    <t>人工成本及劳务费</t>
  </si>
  <si>
    <t>labor_cost</t>
  </si>
  <si>
    <t>当月人工成本及劳务费</t>
  </si>
  <si>
    <t>person_cost</t>
  </si>
  <si>
    <t>办公和营业家具投资总额</t>
  </si>
  <si>
    <t>office_invest_money</t>
  </si>
  <si>
    <t>furniture_investment</t>
  </si>
  <si>
    <t>办公用品及耗材费用</t>
  </si>
  <si>
    <t>office_cost</t>
  </si>
  <si>
    <t>当月办公用品及耗材费用</t>
  </si>
  <si>
    <t>things_waste_stuff</t>
  </si>
  <si>
    <t>其他日常费用总额</t>
  </si>
  <si>
    <t>房屋购买额平均月扣费</t>
  </si>
  <si>
    <t>house_buy_avg</t>
  </si>
  <si>
    <t>buy_money</t>
  </si>
  <si>
    <t>设备购买额平均月扣费</t>
  </si>
  <si>
    <t>equip_buy_avg</t>
  </si>
  <si>
    <t>equipment_money</t>
  </si>
  <si>
    <t>装修投资额平均月扣费</t>
  </si>
  <si>
    <t>fitmnt_invest_avg</t>
  </si>
  <si>
    <t>ecorate_money</t>
  </si>
  <si>
    <t>自营实体渠道效能评估中度汇总月表</t>
  </si>
  <si>
    <t>ti_cb_self_reward_m</t>
  </si>
  <si>
    <t>hwkr.tr_sc_226_chn_self_supp_m</t>
  </si>
  <si>
    <t>营业厅id</t>
  </si>
  <si>
    <t>营业厅名称</t>
  </si>
  <si>
    <t>地市描述</t>
  </si>
  <si>
    <t>city_name</t>
  </si>
  <si>
    <t>归属地市</t>
  </si>
  <si>
    <t>area_desc</t>
  </si>
  <si>
    <t>district_code</t>
  </si>
  <si>
    <t>区县描述</t>
  </si>
  <si>
    <t>county_name</t>
  </si>
  <si>
    <t>归属区县</t>
  </si>
  <si>
    <t>district_desc</t>
  </si>
  <si>
    <t>地理位置编码</t>
  </si>
  <si>
    <t>city_grade_code</t>
  </si>
  <si>
    <t>区域类型名称</t>
  </si>
  <si>
    <t>area_type_name</t>
  </si>
  <si>
    <t>营业厅地理位置类型</t>
  </si>
  <si>
    <t>城乡级别</t>
  </si>
  <si>
    <t>area_city_lvl</t>
  </si>
  <si>
    <t>area_city_name</t>
  </si>
  <si>
    <t>自营厅分类</t>
  </si>
  <si>
    <t>self_type</t>
  </si>
  <si>
    <t>self_kind</t>
  </si>
  <si>
    <t>自营厅分类new</t>
  </si>
  <si>
    <t>chnl_kind_new</t>
  </si>
  <si>
    <t>旗舰店、标准店、便利店、卖场</t>
  </si>
  <si>
    <t>自营厅分类new展示旗舰店、标准店、便利店、卖场</t>
  </si>
  <si>
    <t>channel_kind_new</t>
  </si>
  <si>
    <t>自营厅分类名称new</t>
  </si>
  <si>
    <t>chnl_kind_name_new</t>
  </si>
  <si>
    <t>channel_kind_new_desc</t>
  </si>
  <si>
    <t>自营渠道物业来源类型*</t>
  </si>
  <si>
    <t>buy_mode</t>
  </si>
  <si>
    <t>租赁协议结束日期</t>
  </si>
  <si>
    <t>rent_exp_date</t>
  </si>
  <si>
    <t>租赁截止时间</t>
  </si>
  <si>
    <t>lease_end</t>
  </si>
  <si>
    <t>开业时间</t>
  </si>
  <si>
    <t>open_date</t>
  </si>
  <si>
    <t>开始时间</t>
  </si>
  <si>
    <t>企业规模</t>
  </si>
  <si>
    <t>ent_staff_num</t>
  </si>
  <si>
    <t>营业员总数</t>
  </si>
  <si>
    <t>employee_num</t>
  </si>
  <si>
    <t>工号总数</t>
  </si>
  <si>
    <t>login_num</t>
  </si>
  <si>
    <t>客席数</t>
  </si>
  <si>
    <t>work_seat_num</t>
  </si>
  <si>
    <t>台席个数</t>
  </si>
  <si>
    <t>table_number</t>
  </si>
  <si>
    <t>group_area</t>
  </si>
  <si>
    <t>装修投入</t>
  </si>
  <si>
    <t>fitmnt_fee</t>
  </si>
  <si>
    <t>万元</t>
  </si>
  <si>
    <t>建设装修折旧</t>
  </si>
  <si>
    <t>decorate_fee</t>
  </si>
  <si>
    <t>buy_price</t>
  </si>
  <si>
    <t>自购房产费用折旧</t>
  </si>
  <si>
    <t>furniture_money</t>
  </si>
  <si>
    <t>办公家具折旧</t>
  </si>
  <si>
    <t>term_money</t>
  </si>
  <si>
    <t>设备租金</t>
  </si>
  <si>
    <t>房屋租金</t>
  </si>
  <si>
    <t>rent_money</t>
  </si>
  <si>
    <t>人工成本</t>
  </si>
  <si>
    <t>水电</t>
  </si>
  <si>
    <t>取暖</t>
  </si>
  <si>
    <t>其他成本/费用</t>
  </si>
  <si>
    <t>当月成本</t>
  </si>
  <si>
    <t>all_cb_fee</t>
  </si>
  <si>
    <t>合计成本</t>
  </si>
  <si>
    <t>all_cb_fee_add</t>
  </si>
  <si>
    <t>月均成本</t>
  </si>
  <si>
    <t>all_cb_fee_pre</t>
  </si>
  <si>
    <t>当月营业额</t>
  </si>
  <si>
    <t>receive_fee</t>
  </si>
  <si>
    <t>年累计营业额</t>
  </si>
  <si>
    <t>receive_fee_add</t>
  </si>
  <si>
    <t>当月-放号(笔)</t>
  </si>
  <si>
    <t>new_user_count</t>
  </si>
  <si>
    <t>笔</t>
  </si>
  <si>
    <t>当月-放号收入(万元)</t>
  </si>
  <si>
    <t>new_user_fee</t>
  </si>
  <si>
    <t>当月-自助缴费机业务办理量(笔)</t>
  </si>
  <si>
    <t>prt_all_count</t>
  </si>
  <si>
    <t>当月-自助缴费机缴费金额(万元)</t>
  </si>
  <si>
    <t>prt_pay_money</t>
  </si>
  <si>
    <t>当月-自助终端缴费(笔)</t>
  </si>
  <si>
    <t>prt_pay_count</t>
  </si>
  <si>
    <t>当月-自助终端收入(万元)</t>
  </si>
  <si>
    <t>prt_pay_fee</t>
  </si>
  <si>
    <t>当月-营业前台缴费(笔)</t>
  </si>
  <si>
    <t>chn_pay_count</t>
  </si>
  <si>
    <t>当月-营业前台缴费金额(万元)</t>
  </si>
  <si>
    <t>chn_pay_money</t>
  </si>
  <si>
    <t>当月-营业前台缴费收入(万元)</t>
  </si>
  <si>
    <t>chn_pay_fee</t>
  </si>
  <si>
    <t>当月-有价卡(笔)</t>
  </si>
  <si>
    <t>card_count</t>
  </si>
  <si>
    <t>当月-有价卡金额(万元)</t>
  </si>
  <si>
    <t>card_money</t>
  </si>
  <si>
    <t>当月-有价卡收入(万元)</t>
  </si>
  <si>
    <t>card_fee</t>
  </si>
  <si>
    <t>当月-定制终端(笔)</t>
  </si>
  <si>
    <t>当月-定制终端收入(万元)</t>
  </si>
  <si>
    <t>当月-增值业务(笔)</t>
  </si>
  <si>
    <t>inc_op_count</t>
  </si>
  <si>
    <t>当月-增值业务收入(万元)</t>
  </si>
  <si>
    <t>inc_op_fee</t>
  </si>
  <si>
    <t>当月-其它业务(笔)</t>
  </si>
  <si>
    <t>other_serv_count</t>
  </si>
  <si>
    <t>当月-其它业务收入(万元)</t>
  </si>
  <si>
    <t>other_serv_fee</t>
  </si>
  <si>
    <t>当月-4G套餐销量</t>
  </si>
  <si>
    <t>g4_offer_count</t>
  </si>
  <si>
    <t>当月-4G套餐销售收入（万元）</t>
  </si>
  <si>
    <t>g4_offer_fee</t>
  </si>
  <si>
    <t>当月-4G套餐二期销售</t>
  </si>
  <si>
    <t>g42_offer_count</t>
  </si>
  <si>
    <t>当月-4G套餐二期销售收入（万元）</t>
  </si>
  <si>
    <t>g42_offer_fee</t>
  </si>
  <si>
    <t>当月-裸机销量</t>
  </si>
  <si>
    <t>zd_lj_count</t>
  </si>
  <si>
    <t>当月-裸机销售收入（万元）</t>
  </si>
  <si>
    <t>zd_lj_fee</t>
  </si>
  <si>
    <t>当月-非裸机销量</t>
  </si>
  <si>
    <t>zd_non_lj_count</t>
  </si>
  <si>
    <t>当月-非裸机销售收入（万元）</t>
  </si>
  <si>
    <t>zd_non_lj_fee</t>
  </si>
  <si>
    <t>当月-宽带办理量</t>
  </si>
  <si>
    <t>kd_cnt</t>
  </si>
  <si>
    <t>当月-宽带办理收入（万元）</t>
  </si>
  <si>
    <t>kd_cnt_fee</t>
  </si>
  <si>
    <t>当月-进厅客户数</t>
  </si>
  <si>
    <t>in_user_cnt</t>
  </si>
  <si>
    <t>当月-进厅客户收入（万元）</t>
  </si>
  <si>
    <t>in_user_fee</t>
  </si>
  <si>
    <t>当月-品牌宣传收入（万元）</t>
  </si>
  <si>
    <t>brand_fee</t>
  </si>
  <si>
    <t>当月-二维码办理量</t>
  </si>
  <si>
    <t>erwm_cnt</t>
  </si>
  <si>
    <t>当月-二维码办理收入（万元）</t>
  </si>
  <si>
    <t>erwm_cnt_fee</t>
  </si>
  <si>
    <t>当月-应用下载</t>
  </si>
  <si>
    <t>app_down_cnt</t>
  </si>
  <si>
    <t>次</t>
  </si>
  <si>
    <t>当月-应用下载收入（万元）</t>
  </si>
  <si>
    <t>app_down_fee</t>
  </si>
  <si>
    <t>当月-投诉派单</t>
  </si>
  <si>
    <t>ts_case_cnt</t>
  </si>
  <si>
    <t>当月-投诉派单收入（万元）</t>
  </si>
  <si>
    <t>ts_case_fee</t>
  </si>
  <si>
    <t>当月-合计业务量(笔)</t>
  </si>
  <si>
    <t>total_count</t>
  </si>
  <si>
    <t>当月-合计收入(万元)</t>
  </si>
  <si>
    <t>total_fee</t>
  </si>
  <si>
    <t>年累计-放号(笔)</t>
  </si>
  <si>
    <t>new_user_count_add</t>
  </si>
  <si>
    <t>年累计-放号收入(万元)</t>
  </si>
  <si>
    <t>new_user_fee_add</t>
  </si>
  <si>
    <t>年累计-自助缴费机业务办理量(笔)</t>
  </si>
  <si>
    <t>prt_all_count_add</t>
  </si>
  <si>
    <t>年累计-自助缴费机缴费金额(万元)</t>
  </si>
  <si>
    <t>prt_pay_money_add</t>
  </si>
  <si>
    <t>年累计-自助终端缴费(笔)</t>
  </si>
  <si>
    <t>prt_pay_count_add</t>
  </si>
  <si>
    <t>年累计-自助终端收入(万元)</t>
  </si>
  <si>
    <t>prt_pay_fee_add</t>
  </si>
  <si>
    <t>年累计-营业前台缴费(笔)</t>
  </si>
  <si>
    <t>chn_pay_count_add</t>
  </si>
  <si>
    <t>年累计-营业前台缴费金额(万元)</t>
  </si>
  <si>
    <t>chn_pay_money_add</t>
  </si>
  <si>
    <t>年累计-营业前台缴费收入(万元)</t>
  </si>
  <si>
    <t>chn_pay_fee_add</t>
  </si>
  <si>
    <t>年累计-有价卡(笔)</t>
  </si>
  <si>
    <t>card_count_add</t>
  </si>
  <si>
    <t>年累计-有价卡金额(万元)</t>
  </si>
  <si>
    <t>card_money_add</t>
  </si>
  <si>
    <t>年累计-有价卡收入(万元)</t>
  </si>
  <si>
    <t>card_fee_add</t>
  </si>
  <si>
    <t>年累计-定制终端(笔)</t>
  </si>
  <si>
    <t>trl_count_add</t>
  </si>
  <si>
    <t>年累计-定制终端收入(万元)</t>
  </si>
  <si>
    <t>trl_fee_add</t>
  </si>
  <si>
    <t>年累计-增值业务(笔)</t>
  </si>
  <si>
    <t>inc_op_count_add</t>
  </si>
  <si>
    <t>年累计-增值业务收入(万元)</t>
  </si>
  <si>
    <t>inc_op_fee_add</t>
  </si>
  <si>
    <t>年累计-其它业务(笔)</t>
  </si>
  <si>
    <t>other_serv_count_add</t>
  </si>
  <si>
    <t>年累计-其它业务收入(万元)</t>
  </si>
  <si>
    <t>other_serv_fee_add</t>
  </si>
  <si>
    <t>年累计-4G套餐销量</t>
  </si>
  <si>
    <t>g4_offer_count_add</t>
  </si>
  <si>
    <t>年累计-4G套餐销售收入（万元）</t>
  </si>
  <si>
    <t>g4_offer_fee_add</t>
  </si>
  <si>
    <t>年累计-4G套餐二期销售</t>
  </si>
  <si>
    <t>g42_offer_count_add</t>
  </si>
  <si>
    <t>年累计-4G套餐二期销售收入（万元）</t>
  </si>
  <si>
    <t>g42_offer_fee_add</t>
  </si>
  <si>
    <t>年累计-裸机销量</t>
  </si>
  <si>
    <t>zd_lj_count_add</t>
  </si>
  <si>
    <t>年累计-裸机销售收入（万元）</t>
  </si>
  <si>
    <t>zd_lj_fee_add</t>
  </si>
  <si>
    <t>年累计-非裸机销量</t>
  </si>
  <si>
    <t>zd_non_lj_count_add</t>
  </si>
  <si>
    <t>年累计-非裸机销售收入（万元）</t>
  </si>
  <si>
    <t>zd_non_lj_fee_add</t>
  </si>
  <si>
    <t>年累计-宽带办理量</t>
  </si>
  <si>
    <t>kd_cnt_add</t>
  </si>
  <si>
    <t>年累计-宽带办理收入（万元）</t>
  </si>
  <si>
    <t>kd_cnt_fee_add</t>
  </si>
  <si>
    <t>年累计-进厅客户数</t>
  </si>
  <si>
    <t>in_user_cnt_add</t>
  </si>
  <si>
    <t>年累计-进厅客户收入（万元）</t>
  </si>
  <si>
    <t>in_user_fee_add</t>
  </si>
  <si>
    <t>年累计-品牌宣传收入（万元）</t>
  </si>
  <si>
    <t>brand_fee_add</t>
  </si>
  <si>
    <t>年累计-二维码办理量</t>
  </si>
  <si>
    <t>erwm_cnt_add</t>
  </si>
  <si>
    <t>年累计-二维码办理收入（万元）</t>
  </si>
  <si>
    <t>erwm_cnt_fee_add</t>
  </si>
  <si>
    <t>年累计-应用下载</t>
  </si>
  <si>
    <t>app_down_cnt_add</t>
  </si>
  <si>
    <t>年累计-应用下载收入（万元）</t>
  </si>
  <si>
    <t>app_down_fee_add</t>
  </si>
  <si>
    <t>年累计-投诉派单</t>
  </si>
  <si>
    <t>ts_case_cnt_add</t>
  </si>
  <si>
    <t>年累计-投诉派单收入（万元）</t>
  </si>
  <si>
    <t>ts_case_fee_add</t>
  </si>
  <si>
    <t>年累计-合计业务量(笔)</t>
  </si>
  <si>
    <t>total_count_add</t>
  </si>
  <si>
    <t>年累计-合计收入(万元)</t>
  </si>
  <si>
    <t>total_fee_add</t>
  </si>
  <si>
    <t>实体渠道酬金及补贴信息中度汇总月表</t>
  </si>
  <si>
    <t>ti_cb_reward_m</t>
  </si>
  <si>
    <t>hwmk.tml_rs_chn_reward_info_m</t>
  </si>
  <si>
    <t>渠道编码</t>
  </si>
  <si>
    <t>渠道放号酬金</t>
  </si>
  <si>
    <t>new_busi_reward</t>
  </si>
  <si>
    <t>send_num_rwdfee</t>
  </si>
  <si>
    <t>放号业务量</t>
  </si>
  <si>
    <t>new_busi_num</t>
  </si>
  <si>
    <t>send_num</t>
  </si>
  <si>
    <t>放号用户数</t>
  </si>
  <si>
    <t>new_busi_user_cnt</t>
  </si>
  <si>
    <t>send_user_num</t>
  </si>
  <si>
    <t>基础业务服务代理酬金</t>
  </si>
  <si>
    <t>base_serv_reward</t>
  </si>
  <si>
    <t>base_serv_rwdfee</t>
  </si>
  <si>
    <t>基础业务服务代理业务量</t>
  </si>
  <si>
    <t>base_serv_num</t>
  </si>
  <si>
    <t>基础业务服务代理用户数</t>
  </si>
  <si>
    <t>base_serv_user_cnt</t>
  </si>
  <si>
    <t>base_user_num</t>
  </si>
  <si>
    <t>增值业务代理酬金</t>
  </si>
  <si>
    <t>add_busi_reward</t>
  </si>
  <si>
    <t>inc_serv_rwdfee</t>
  </si>
  <si>
    <t>增值业务代理业务量</t>
  </si>
  <si>
    <t>add_busi_num</t>
  </si>
  <si>
    <t>inc_serv_num</t>
  </si>
  <si>
    <t>增值业务代理用户数</t>
  </si>
  <si>
    <t>add_busi_user_cnt</t>
  </si>
  <si>
    <t>inc_user_num</t>
  </si>
  <si>
    <t>终端销售酬金</t>
  </si>
  <si>
    <t>tmnl_sale_reward</t>
  </si>
  <si>
    <t>trl_sale_rwdfee</t>
  </si>
  <si>
    <t>终端销售业务量</t>
  </si>
  <si>
    <t>tmnl_sale_num</t>
  </si>
  <si>
    <t>trl_sale_num</t>
  </si>
  <si>
    <t>终端销售用户数</t>
  </si>
  <si>
    <t>tmnl_sale_user_cnt</t>
  </si>
  <si>
    <t>trl_user_num</t>
  </si>
  <si>
    <t>激励酬金</t>
  </si>
  <si>
    <t>prize_reward</t>
  </si>
  <si>
    <t>bestir_rwdfee</t>
  </si>
  <si>
    <t>房租补贴</t>
  </si>
  <si>
    <t>rent_allow_amt</t>
  </si>
  <si>
    <t>rent_subsidy_fee</t>
  </si>
  <si>
    <t>一次性门头补贴</t>
  </si>
  <si>
    <t>once_allow_amt</t>
  </si>
  <si>
    <t>once_mt_fee</t>
  </si>
  <si>
    <t>参考PML_RT_FIN_DCHN_REWARD_M</t>
  </si>
  <si>
    <t>varchar2(14)</t>
  </si>
  <si>
    <t>用户ID</t>
  </si>
  <si>
    <t>用户归属区县</t>
  </si>
  <si>
    <t>user_belong</t>
  </si>
  <si>
    <t>从用户表关联来的,抽样查看3个后续都没用到</t>
  </si>
  <si>
    <t>hwmk.tmm_ci_user_basic_m：district_code  where valid_flag='1'</t>
  </si>
  <si>
    <t>酬金类型</t>
  </si>
  <si>
    <t>reward_type</t>
  </si>
  <si>
    <t>01/02/03/04/05/06</t>
  </si>
  <si>
    <t>酬金类型名称</t>
  </si>
  <si>
    <t>reward_type_name</t>
  </si>
  <si>
    <t>01:用户入网类酬金 02:缴费类酬金 03:其他服务费、增值业务酬金 04:激励业务酬金 05:业务卡服务费酬金 06:终端、合约计划酬金</t>
  </si>
  <si>
    <t>酬金项目</t>
  </si>
  <si>
    <t>reward_projct</t>
  </si>
  <si>
    <t>kpi_id</t>
  </si>
  <si>
    <t>酬金项目名称</t>
  </si>
  <si>
    <t>reward_projct_name</t>
  </si>
  <si>
    <t>blnc_name</t>
  </si>
  <si>
    <t>酬金项目所属类别</t>
  </si>
  <si>
    <t>reward_projct_type</t>
  </si>
  <si>
    <t>rwdtype_id</t>
  </si>
  <si>
    <t>酬金项目所属类别名称</t>
  </si>
  <si>
    <t>reward_projct_type_name</t>
  </si>
  <si>
    <t>varchar2(200)</t>
  </si>
  <si>
    <t>string(200)</t>
  </si>
  <si>
    <t>rwdtype_name</t>
  </si>
  <si>
    <t>酬金项目所属类别详细名称</t>
  </si>
  <si>
    <t>reward_projct_type_desc</t>
  </si>
  <si>
    <t>note</t>
  </si>
  <si>
    <t>渠道归属区县</t>
  </si>
  <si>
    <t>chnl_bel_county_code</t>
  </si>
  <si>
    <t>hwcb.tb_det_group_district</t>
  </si>
  <si>
    <t>group_belong</t>
  </si>
  <si>
    <t>有效渠道标识</t>
  </si>
  <si>
    <t>chnl_eff_flag</t>
  </si>
  <si>
    <t>Y:有效标识</t>
  </si>
  <si>
    <t>is_active</t>
  </si>
  <si>
    <t>渠道类别</t>
  </si>
  <si>
    <t>class_code</t>
  </si>
  <si>
    <t>结算情况</t>
  </si>
  <si>
    <t>settle_flag</t>
  </si>
  <si>
    <t>-1为已结算</t>
  </si>
  <si>
    <t>结算金额</t>
  </si>
  <si>
    <t>settle_amt</t>
  </si>
  <si>
    <t>kpi_value</t>
  </si>
  <si>
    <t>hwmk.tml_rs_chn_serv_m</t>
  </si>
  <si>
    <t>hwmk.tml_rs_chn_service_m</t>
  </si>
  <si>
    <t xml:space="preserve">1、应用热度7，有4个MK在引用 ，都只引用了a.channel_id  a.serv_type  a.cust_count  a.busi_count a.fee </t>
  </si>
  <si>
    <t>选择将字段废弃是为了减少数量级</t>
  </si>
  <si>
    <t xml:space="preserve">2、有个一经表在用，用到了a.channel_id  a.brnd_id a.serv_type  a.cust_count  a.busi_count a.fee这几个字段 </t>
  </si>
  <si>
    <t>将hwmk.tml_rs_chn_serv_m(一个月400万数据量)、hwmk.tml_rs_chn_service_m(一个月不到20万) 2个表的业务都纳入到该cis，做并集（有一个指标重合）</t>
  </si>
  <si>
    <t>参考pml_rs_chn_serv_m、pml_rs_chn_service_m，业务要全部合并进来</t>
  </si>
  <si>
    <t xml:space="preserve">渠道标识     </t>
  </si>
  <si>
    <t xml:space="preserve">group_id    </t>
  </si>
  <si>
    <t>用户品牌</t>
  </si>
  <si>
    <t>1 全球通2 神州行3 动感地带</t>
  </si>
  <si>
    <t xml:space="preserve">品牌         </t>
  </si>
  <si>
    <t xml:space="preserve">brand_id    </t>
  </si>
  <si>
    <t xml:space="preserve">业务类型     </t>
  </si>
  <si>
    <t xml:space="preserve">serv_type   </t>
  </si>
  <si>
    <t>渠道归属</t>
  </si>
  <si>
    <t>chnl_bel_city_code</t>
  </si>
  <si>
    <t>用户数</t>
  </si>
  <si>
    <t>user_cnt</t>
  </si>
  <si>
    <t>number(8)</t>
  </si>
  <si>
    <t xml:space="preserve">用户数       </t>
  </si>
  <si>
    <t xml:space="preserve">cust_count  </t>
  </si>
  <si>
    <t xml:space="preserve">业务量       </t>
  </si>
  <si>
    <t xml:space="preserve">busi_count  </t>
  </si>
  <si>
    <t>金额(元)</t>
  </si>
  <si>
    <t>amt</t>
  </si>
  <si>
    <t xml:space="preserve">金额(元)     </t>
  </si>
  <si>
    <t xml:space="preserve">fee         </t>
  </si>
  <si>
    <t>营业部</t>
  </si>
  <si>
    <t>子业务类型</t>
  </si>
  <si>
    <t>sub_busi_type</t>
  </si>
  <si>
    <t xml:space="preserve">本地业务类型 </t>
  </si>
  <si>
    <t>后续无引用</t>
  </si>
  <si>
    <t>VIP类型（是否VIP用户）</t>
  </si>
  <si>
    <t>操作代码</t>
  </si>
  <si>
    <t>op_code</t>
  </si>
  <si>
    <t>hwmk.tml_rs_chn_pay_info_m</t>
  </si>
  <si>
    <t>根据品牌区分宽带。支付平台工号字段废弃，但是增加了储值渠道、储值方式。判断电子渠道的时候有用到,后续应用需要改变实现逻辑</t>
  </si>
  <si>
    <t xml:space="preserve">统计日期         </t>
  </si>
  <si>
    <t>用户原始归属地</t>
  </si>
  <si>
    <t>belong_code</t>
  </si>
  <si>
    <t>user_ori_bel_code</t>
  </si>
  <si>
    <t>string(7)</t>
  </si>
  <si>
    <t xml:space="preserve">ODS直接带过来的用户归属 </t>
  </si>
  <si>
    <t>参考程序pml_rs_chn_pay_info_d、pml_bi_pay_info_m，但是注意tw_ac_pay+tw_ac_pay_td表现在对应了新接口，我们这里都包含进来，但是要注意区分，因为后面引用该表的程序都要加以区分</t>
  </si>
  <si>
    <t>hwdw.tw_ac_pay</t>
  </si>
  <si>
    <t>归属地</t>
  </si>
  <si>
    <t>需要剔除TD宽带数据 nvl(belong_code,'9999999')</t>
  </si>
  <si>
    <t>number(18)</t>
  </si>
  <si>
    <t xml:space="preserve">用户ID           </t>
  </si>
  <si>
    <t xml:space="preserve">user_id       </t>
  </si>
  <si>
    <t>需要剔除TD宽带数据</t>
  </si>
  <si>
    <t xml:space="preserve">用户手机号码     </t>
  </si>
  <si>
    <t xml:space="preserve">serv_number   </t>
  </si>
  <si>
    <t>user_brand</t>
  </si>
  <si>
    <t>区分宽带 貌似是sm_code。参考程序pml_rs_chn_pay_info_d，但是注意tw_ac_pay+tw_ac_pay_td表现在对应了新接口，我们这里都包含进来，但是要注意区分，因为后面引用该表的程序都要加</t>
  </si>
  <si>
    <t xml:space="preserve">用户品牌         </t>
  </si>
  <si>
    <t xml:space="preserve">brand_id      </t>
  </si>
  <si>
    <t>需要剔除TD宽带数据 hwmk.tmm_ci_user_info_d a3：nvl(brand_id,'2')</t>
  </si>
  <si>
    <t>流水</t>
  </si>
  <si>
    <t>login_accept</t>
  </si>
  <si>
    <t>直接看接口</t>
  </si>
  <si>
    <t>账户编码</t>
  </si>
  <si>
    <t>acct_id</t>
  </si>
  <si>
    <t>string(14)</t>
  </si>
  <si>
    <t>pml_rs_chn_pay_info_m、pml_rs_chn_pay_info_m</t>
  </si>
  <si>
    <t>hwmk.tmm_ci_user_info_d a3：nvl(brand_id,'2')</t>
  </si>
  <si>
    <t>用户原始品牌</t>
  </si>
  <si>
    <t>old_brand_id</t>
  </si>
  <si>
    <t xml:space="preserve">用户原始品牌     </t>
  </si>
  <si>
    <t xml:space="preserve">sm_code       </t>
  </si>
  <si>
    <t>hwmk.tmm_ci_user_info_d a3：nvl(a3.sm_code,'zn')</t>
  </si>
  <si>
    <t>用户详细品牌</t>
  </si>
  <si>
    <t>dtl_brand</t>
  </si>
  <si>
    <t xml:space="preserve">用户详细品牌     </t>
  </si>
  <si>
    <t xml:space="preserve">detail_brand  </t>
  </si>
  <si>
    <t>hwmk.tmm_ci_user_info_d a3：nvl(a3.detail_brand,'6')</t>
  </si>
  <si>
    <t>数据卡标识</t>
  </si>
  <si>
    <t>data_flag</t>
  </si>
  <si>
    <t xml:space="preserve">数据卡标识       </t>
  </si>
  <si>
    <t xml:space="preserve">data_flag     </t>
  </si>
  <si>
    <t>hwmk.tmm_ci_user_info_d a3：nvl(a3.data_flag,'0')</t>
  </si>
  <si>
    <t>测试卡标识</t>
  </si>
  <si>
    <t xml:space="preserve">测试卡标识       </t>
  </si>
  <si>
    <t xml:space="preserve">test_flag     </t>
  </si>
  <si>
    <t>hwmk.tmm_ci_user_info_d a3：nvl(a3.test_flag,'0')</t>
  </si>
  <si>
    <t>用户归属地市</t>
  </si>
  <si>
    <t>user_bel_city_code</t>
  </si>
  <si>
    <t xml:space="preserve">用户归属地市     </t>
  </si>
  <si>
    <t xml:space="preserve">region_code   </t>
  </si>
  <si>
    <t>hwmk.tmm_ci_user_info_d a3：nvl(a3.region_code,a1.area_code)</t>
  </si>
  <si>
    <t>user_bel_county_code</t>
  </si>
  <si>
    <t xml:space="preserve">用户归属区县     </t>
  </si>
  <si>
    <t xml:space="preserve">district_code </t>
  </si>
  <si>
    <t>hwmk.tmm_ci_user_info_d a3：nvl(a3.district_code, a1.district_code)</t>
  </si>
  <si>
    <t>用户归属渠道标识</t>
  </si>
  <si>
    <t>user_bel_chnl_id</t>
  </si>
  <si>
    <t xml:space="preserve">用户归属渠道标识 </t>
  </si>
  <si>
    <t xml:space="preserve">group_id      </t>
  </si>
  <si>
    <t>hwmk.tmm_ci_user_info_d a3：case when a3.channel_code is not null then a3.channel_code else a1.group_id end</t>
  </si>
  <si>
    <t>user_city</t>
  </si>
  <si>
    <t>参考程序pml_rs_chn_pay_info_d，但是注意tw_ac_pay+tw_ac_pay_td表现在对应了新接口，我们这里都包含进来，但是要注意区分，因为后面引用该表的程序都要加以区分</t>
  </si>
  <si>
    <t>需要剔除TD宽带数据 substr(org_code,1,2)</t>
  </si>
  <si>
    <t>需要剔除TD宽带数据 substr(org_code,1,4)</t>
  </si>
  <si>
    <t>归属渠道</t>
  </si>
  <si>
    <t>需要剔除TD宽带数据 nvl(group_id,'z')</t>
  </si>
  <si>
    <t>员工归属地市</t>
  </si>
  <si>
    <t>staff_bel_city_code</t>
  </si>
  <si>
    <t xml:space="preserve">员工归属地市     </t>
  </si>
  <si>
    <t xml:space="preserve">org_region    </t>
  </si>
  <si>
    <t>员工归属区县</t>
  </si>
  <si>
    <t>staff_bel_county_code</t>
  </si>
  <si>
    <t xml:space="preserve">员工归属区县     </t>
  </si>
  <si>
    <t xml:space="preserve">org_district  </t>
  </si>
  <si>
    <t xml:space="preserve">org_id        </t>
  </si>
  <si>
    <t xml:space="preserve">org_name      </t>
  </si>
  <si>
    <t>员工归属渠道类型</t>
  </si>
  <si>
    <t>staff_bel_chnl_type</t>
  </si>
  <si>
    <t xml:space="preserve">员工归属渠道类型 </t>
  </si>
  <si>
    <t>org_class_code</t>
  </si>
  <si>
    <t xml:space="preserve">员工工号         </t>
  </si>
  <si>
    <t xml:space="preserve">login_no      </t>
  </si>
  <si>
    <t>支付平台工号</t>
  </si>
  <si>
    <t>login_no_pay</t>
  </si>
  <si>
    <t>区分电渠类型用到很频繁</t>
  </si>
  <si>
    <t>需要考虑转换关系</t>
  </si>
  <si>
    <t>储值渠道</t>
  </si>
  <si>
    <t>pay_path</t>
  </si>
  <si>
    <t>对应老的支付平台工号</t>
  </si>
  <si>
    <t>直接从接口来</t>
  </si>
  <si>
    <t>储值方式</t>
  </si>
  <si>
    <t>pay_method</t>
  </si>
  <si>
    <t>pay_way</t>
  </si>
  <si>
    <t>组织机构类型</t>
  </si>
  <si>
    <t>org_type</t>
  </si>
  <si>
    <t>组织类型</t>
  </si>
  <si>
    <t xml:space="preserve">组织机构类型     </t>
  </si>
  <si>
    <t xml:space="preserve">org_type      </t>
  </si>
  <si>
    <t>业务有变化</t>
  </si>
  <si>
    <t>后面有用到该字段做筛选条件的都得注意修改口径 参考程序pml_rs_chn_pay_info_d，但是注意tw_ac_pay+tw_ac_pay_td表现在对应了新接口，我们这里都包含进来，但是要注意区分，因为后面引用该表的程序都要加以区分</t>
  </si>
  <si>
    <t xml:space="preserve">业务编码         </t>
  </si>
  <si>
    <t xml:space="preserve">op_code       </t>
  </si>
  <si>
    <t>需要剔除TD宽带数据，并且考虑op_code维值发生变化</t>
  </si>
  <si>
    <t>缴费类型</t>
  </si>
  <si>
    <t>pay_type</t>
  </si>
  <si>
    <t xml:space="preserve">缴费类型         </t>
  </si>
  <si>
    <t xml:space="preserve">pay_type      </t>
  </si>
  <si>
    <t>预存款类型</t>
  </si>
  <si>
    <t>pay_class</t>
  </si>
  <si>
    <t>预存类型</t>
  </si>
  <si>
    <t>prypay_type</t>
  </si>
  <si>
    <t>根据缴费类型和操作代码判定预存款类型，如系统操作、充值卡、空中充值、银行缴费等等</t>
  </si>
  <si>
    <t>报帐年月</t>
  </si>
  <si>
    <t>settle_date</t>
  </si>
  <si>
    <t>缴费条数</t>
  </si>
  <si>
    <t>条</t>
  </si>
  <si>
    <t xml:space="preserve">缴费条数         </t>
  </si>
  <si>
    <t xml:space="preserve">pay_count     </t>
  </si>
  <si>
    <t>本期增加</t>
  </si>
  <si>
    <t>add_money</t>
  </si>
  <si>
    <t xml:space="preserve">本期增加         </t>
  </si>
  <si>
    <t xml:space="preserve">add_money     </t>
  </si>
  <si>
    <t>number(34,2)</t>
  </si>
  <si>
    <t xml:space="preserve">缴费总额         </t>
  </si>
  <si>
    <t xml:space="preserve">pay_money     </t>
  </si>
  <si>
    <t>预存款</t>
  </si>
  <si>
    <t>prepay_fee</t>
  </si>
  <si>
    <t xml:space="preserve">预存款           </t>
  </si>
  <si>
    <t xml:space="preserve">prepay_fee    </t>
  </si>
  <si>
    <t>本次支出</t>
  </si>
  <si>
    <t>out_prepay</t>
  </si>
  <si>
    <t xml:space="preserve">本次支出         </t>
  </si>
  <si>
    <t xml:space="preserve">out_prepay    </t>
  </si>
  <si>
    <t>当前余额</t>
  </si>
  <si>
    <t>cur_bal</t>
  </si>
  <si>
    <t xml:space="preserve">当前余额         </t>
  </si>
  <si>
    <t>current_prepay</t>
  </si>
  <si>
    <t>支出余额</t>
  </si>
  <si>
    <t>out_balance</t>
  </si>
  <si>
    <t>pay_bal</t>
  </si>
  <si>
    <t>缴欠费</t>
  </si>
  <si>
    <t>payed_owe</t>
  </si>
  <si>
    <t xml:space="preserve">缴欠费           </t>
  </si>
  <si>
    <t xml:space="preserve">payed_owe     </t>
  </si>
  <si>
    <t>缴滞纳金</t>
  </si>
  <si>
    <t>delay_fee</t>
  </si>
  <si>
    <t>应缴滞纳金</t>
  </si>
  <si>
    <t xml:space="preserve">缴滞纳金         </t>
  </si>
  <si>
    <t xml:space="preserve">delay_fee     </t>
  </si>
  <si>
    <t>缴坏帐</t>
  </si>
  <si>
    <t>bad_fee</t>
  </si>
  <si>
    <t xml:space="preserve">缴坏帐           </t>
  </si>
  <si>
    <t xml:space="preserve">bad_fee       </t>
  </si>
  <si>
    <t>缴陈帐</t>
  </si>
  <si>
    <t>dead_fee</t>
  </si>
  <si>
    <t xml:space="preserve">缴陈帐           </t>
  </si>
  <si>
    <t xml:space="preserve">dead_fee      </t>
  </si>
  <si>
    <t>缴其他费</t>
  </si>
  <si>
    <t xml:space="preserve">缴其他费         </t>
  </si>
  <si>
    <t>需要剔除TD宽带数据 hwmk.tmm_ci_user_info_d a3：nvl(a3.sm_code,'zn')</t>
  </si>
  <si>
    <t>需要剔除TD宽带数据 hwmk.tmm_ci_user_info_d a3：nvl(a3.detail_brand,'6')</t>
  </si>
  <si>
    <t>需要剔除TD宽带数据 hwmk.tmm_ci_user_info_d a3：nvl(a3.data_flag,'0')</t>
  </si>
  <si>
    <t>需要剔除TD宽带数据 hwmk.tmm_ci_user_info_d a3：nvl(a3.test_flag,'0')</t>
  </si>
  <si>
    <t>需要剔除TD宽带数据 hwmk.tmm_ci_user_info_d a3：nvl(a3.region_code,a1.area_code)</t>
  </si>
  <si>
    <t>需要剔除TD宽带数据 hwmk.tmm_ci_user_info_d a3：nvl(a3.district_code, a1.district_code)</t>
  </si>
  <si>
    <t>需要剔除TD宽带数据 hwmk.tmm_ci_user_info_d a3：case when a3.channel_code is not null then a3.channel_code else a1.group_id end</t>
  </si>
  <si>
    <t>ods</t>
  </si>
  <si>
    <t>直接从日表来</t>
  </si>
  <si>
    <t xml:space="preserve">statis_month  </t>
  </si>
  <si>
    <t xml:space="preserve">手机号码         </t>
  </si>
  <si>
    <t>需要剔除TD宽带数据 hwmk.tmm_ci_user_info_d：nvl(brand_id,'2')  where valid_flag = '1'</t>
  </si>
  <si>
    <t>有效标识</t>
  </si>
  <si>
    <t>参考现网程序pml_rs_chn_op_list_d</t>
  </si>
  <si>
    <t xml:space="preserve">有效标识         </t>
  </si>
  <si>
    <t>需要剔除TD宽带数据 hwmk.tmm_ci_user_info_d：valid_flag where valid_flag = '1'</t>
  </si>
  <si>
    <t>需要剔除TD宽带数据 hwmk.tmm_ci_user_info_d：test_flag where valid_flag = '1'</t>
  </si>
  <si>
    <t>公免公务标识</t>
  </si>
  <si>
    <t xml:space="preserve">公免公务标识     </t>
  </si>
  <si>
    <t>需要剔除TD宽带数据 hwmk.tmm_ci_user_info_d：official_flag where valid_flag = '1'</t>
  </si>
  <si>
    <t>用户开户渠道标识</t>
  </si>
  <si>
    <t xml:space="preserve">用户开户渠道标识 </t>
  </si>
  <si>
    <t>channel_code</t>
  </si>
  <si>
    <t>需要剔除TD宽带数据 hwmk.tmm_ci_user_info_d：channel_code where valid_flag = '1'</t>
  </si>
  <si>
    <t xml:space="preserve">员工归属区域     </t>
  </si>
  <si>
    <t xml:space="preserve">hwcb.tb_det_channel_kind自营厅（便利店）、自营厅（标准店）、自营厅（旗舰店）等比下面定报渠道类型更细的粒度
</t>
  </si>
  <si>
    <t>付费类型</t>
  </si>
  <si>
    <t>hwdw.tb_dic_pay_type'0'现金,'1'银行,'T'赠送预存款,'BC'自助终端缴费</t>
  </si>
  <si>
    <t xml:space="preserve">付费类型         </t>
  </si>
  <si>
    <t>number(16,4)</t>
  </si>
  <si>
    <t xml:space="preserve">缴费金额         </t>
  </si>
  <si>
    <t xml:space="preserve">业务办理量       </t>
  </si>
  <si>
    <t>轻度汇总中关联用户表的字段废弃</t>
  </si>
  <si>
    <t xml:space="preserve">需要剔除TD宽带数据 </t>
  </si>
  <si>
    <t>直接取接口</t>
  </si>
  <si>
    <t>需要剔除TD宽带数据 hwmk.tmm_ci_user_info_d：nvl(b.brand_id,'2')  where valid_flag = '1'</t>
  </si>
  <si>
    <t>参考现网程序pw_dic_chg_login_msg</t>
  </si>
  <si>
    <t xml:space="preserve">工号名称     </t>
  </si>
  <si>
    <t>staff_name</t>
  </si>
  <si>
    <t>login_name</t>
  </si>
  <si>
    <t>员工类型</t>
  </si>
  <si>
    <t>staff_type</t>
  </si>
  <si>
    <t>account_type</t>
  </si>
  <si>
    <t xml:space="preserve">员工归属区县    </t>
  </si>
  <si>
    <t>基线+1个mk+3个dw合并</t>
  </si>
  <si>
    <t>STAT_DATE</t>
  </si>
  <si>
    <t>参考现网程序pml_rs_chn_ch_d</t>
  </si>
  <si>
    <t>匹配</t>
  </si>
  <si>
    <t>CHNL_ID</t>
  </si>
  <si>
    <t>CHNL_NAME</t>
  </si>
  <si>
    <t>BOSS组织编码</t>
  </si>
  <si>
    <t>boss_org_code</t>
  </si>
  <si>
    <t>BOSS_ORG_CODE</t>
  </si>
  <si>
    <t>从cis----ti_cb_info_rel_d</t>
  </si>
  <si>
    <t>上级渠道标识</t>
  </si>
  <si>
    <t>super_chnl_id</t>
  </si>
  <si>
    <t>SUPER_CHNL_ID</t>
  </si>
  <si>
    <t>CHNL_STAT</t>
  </si>
  <si>
    <t>run_code</t>
  </si>
  <si>
    <t>CITY_NAME</t>
  </si>
  <si>
    <t>CITY_FLAG</t>
  </si>
  <si>
    <t>地市标识</t>
  </si>
  <si>
    <t>city_flag</t>
  </si>
  <si>
    <t>CHNL_LVL</t>
  </si>
  <si>
    <t>(0标识为正常13个地市,1标识为13个地市以外的其他渠道)</t>
  </si>
  <si>
    <t>CHNL_TYPE</t>
  </si>
  <si>
    <t>星级</t>
  </si>
  <si>
    <t>grade_code</t>
  </si>
  <si>
    <t>CHNL_ATTR</t>
  </si>
  <si>
    <t>channel_type_id</t>
  </si>
  <si>
    <t>STATED_CHNL_TYPE</t>
  </si>
  <si>
    <t>定报渠道类型</t>
  </si>
  <si>
    <t>stated_chnl_type</t>
  </si>
  <si>
    <t>OLD_CHNL_TYPE</t>
  </si>
  <si>
    <t xml:space="preserve">营业厅、自建他营店、排他经营、非排他经营、他建专营店等
</t>
  </si>
  <si>
    <t>stated_channel_type</t>
  </si>
  <si>
    <t>原渠道类型</t>
  </si>
  <si>
    <t>old_chnl_type</t>
  </si>
  <si>
    <t>COUNTY_CODE</t>
  </si>
  <si>
    <t>不常用</t>
  </si>
  <si>
    <t>COUNTY_NAME</t>
  </si>
  <si>
    <t>区县</t>
  </si>
  <si>
    <t>COUNTY_FLAG</t>
  </si>
  <si>
    <t>区县标识</t>
  </si>
  <si>
    <t>county_flag</t>
  </si>
  <si>
    <t>TOWNS_CODE</t>
  </si>
  <si>
    <t>(0标识为正常区县,1标识为工号改造后新增业务部门,2标识为其他数据部门)</t>
  </si>
  <si>
    <t>乡镇</t>
  </si>
  <si>
    <t>towns_code</t>
  </si>
  <si>
    <t>town_ship</t>
  </si>
  <si>
    <t>营业部(片区)</t>
  </si>
  <si>
    <t>CANCEL_FLAG</t>
  </si>
  <si>
    <t>sales_department</t>
  </si>
  <si>
    <t>废弃标识</t>
  </si>
  <si>
    <t>cancel_flag</t>
  </si>
  <si>
    <t>CANCEL_DATE</t>
  </si>
  <si>
    <t>废弃日期</t>
  </si>
  <si>
    <t>cancel_date</t>
  </si>
  <si>
    <t>CHNNEL_ID</t>
  </si>
  <si>
    <t>chnnel_id</t>
  </si>
  <si>
    <t>CHNNEL_NAME</t>
  </si>
  <si>
    <t>chnnel_name</t>
  </si>
  <si>
    <t>CHNL_OPER_WAY</t>
  </si>
  <si>
    <t>渠道运营方式</t>
  </si>
  <si>
    <t>chnl_oper_way</t>
  </si>
  <si>
    <t>CHNL_ACCESS_TYPE</t>
  </si>
  <si>
    <t>渠道接入方式</t>
  </si>
  <si>
    <t>chnl_access_type</t>
  </si>
  <si>
    <t>REGION_TYPE</t>
  </si>
  <si>
    <t>网络连接方式编码</t>
  </si>
  <si>
    <t>connect_type</t>
  </si>
  <si>
    <t>地域类型</t>
  </si>
  <si>
    <t>AREA_GEOLOGY</t>
  </si>
  <si>
    <t>location_type</t>
  </si>
  <si>
    <t>区域形态</t>
  </si>
  <si>
    <t>area_geology</t>
  </si>
  <si>
    <t>AREA_TYPE</t>
  </si>
  <si>
    <t>areal_geology</t>
  </si>
  <si>
    <t>ENT_TYPE</t>
  </si>
  <si>
    <t>渠道地理位置属性</t>
  </si>
  <si>
    <t>企业类型</t>
  </si>
  <si>
    <t>ent_type</t>
  </si>
  <si>
    <t>ENT_STAFF_NUM</t>
  </si>
  <si>
    <t>公司类型</t>
  </si>
  <si>
    <t>com_class</t>
  </si>
  <si>
    <t>WORK_SEAT_NUM</t>
  </si>
  <si>
    <t>员工数</t>
  </si>
  <si>
    <t>MANAGE_MODE</t>
  </si>
  <si>
    <t>MANAGR_NAME</t>
  </si>
  <si>
    <t>run_mode</t>
  </si>
  <si>
    <t>管理人员姓名</t>
  </si>
  <si>
    <t>managr_name</t>
  </si>
  <si>
    <t>CHNL_PHONE</t>
  </si>
  <si>
    <t>manager_name</t>
  </si>
  <si>
    <t>CHNL_MOBILE</t>
  </si>
  <si>
    <t>联系电话</t>
  </si>
  <si>
    <t>manager_phone</t>
  </si>
  <si>
    <t>MANAGR_EMAIL</t>
  </si>
  <si>
    <t>经理手机号码</t>
  </si>
  <si>
    <t>manager_mobile</t>
  </si>
  <si>
    <t>经理邮件</t>
  </si>
  <si>
    <t>managr_email</t>
  </si>
  <si>
    <t>MANAGR_ADDR</t>
  </si>
  <si>
    <t>manager_email</t>
  </si>
  <si>
    <t>经理住址</t>
  </si>
  <si>
    <t>managr_addr</t>
  </si>
  <si>
    <t>CHNL_ADDR</t>
  </si>
  <si>
    <t>manager_addr</t>
  </si>
  <si>
    <t>varchar2(80)</t>
  </si>
  <si>
    <t>TMNL_CNT</t>
  </si>
  <si>
    <t>group_address</t>
  </si>
  <si>
    <t>TMNL_DESC</t>
  </si>
  <si>
    <t>terminal_num</t>
  </si>
  <si>
    <t>终端状况</t>
  </si>
  <si>
    <t>tmnl_desc</t>
  </si>
  <si>
    <t>CHNL_DESC</t>
  </si>
  <si>
    <t>terminal_describe</t>
  </si>
  <si>
    <t>渠道描述</t>
  </si>
  <si>
    <t>chnl_desc</t>
  </si>
  <si>
    <t>PARTNER_NAME</t>
  </si>
  <si>
    <t>店面描述</t>
  </si>
  <si>
    <t>store_describe</t>
  </si>
  <si>
    <t>合作方名称</t>
  </si>
  <si>
    <t>partner_name</t>
  </si>
  <si>
    <t>COPRTN_NAME</t>
  </si>
  <si>
    <t>目前都为空 参考现网程序pml_rs_chn_ch_d</t>
  </si>
  <si>
    <t>cooperate_name</t>
  </si>
  <si>
    <t>合作方公司名称</t>
  </si>
  <si>
    <t>coprtn_name</t>
  </si>
  <si>
    <t>OPEN_DATE</t>
  </si>
  <si>
    <t>corporation_name</t>
  </si>
  <si>
    <t>UPDATE_TIME</t>
  </si>
  <si>
    <t>PROTCO_EFF_DATE</t>
  </si>
  <si>
    <t>操作日期</t>
  </si>
  <si>
    <t>update_date</t>
  </si>
  <si>
    <t>协议签署生效时间</t>
  </si>
  <si>
    <t>protco_eff_date</t>
  </si>
  <si>
    <t>PROTCO_EXP_DATE</t>
  </si>
  <si>
    <t>agreement_begin</t>
  </si>
  <si>
    <t>协议截止时间</t>
  </si>
  <si>
    <t>protco_exp_date</t>
  </si>
  <si>
    <t>CHNL_FAX_NO</t>
  </si>
  <si>
    <t>agreement_end</t>
  </si>
  <si>
    <t>POST_CODE</t>
  </si>
  <si>
    <t>邮编</t>
  </si>
  <si>
    <t>post_code</t>
  </si>
  <si>
    <t>LATITUDE</t>
  </si>
  <si>
    <t>group_post_code</t>
  </si>
  <si>
    <t>LONGITUDE</t>
  </si>
  <si>
    <t>double(18,6)</t>
  </si>
  <si>
    <t>CONTCS_PERSON</t>
  </si>
  <si>
    <t>联系人</t>
  </si>
  <si>
    <t>contcs_person</t>
  </si>
  <si>
    <t>CONTCS_PHONE</t>
  </si>
  <si>
    <t>contact_person</t>
  </si>
  <si>
    <t>联系人电话</t>
  </si>
  <si>
    <t>contcs_phone</t>
  </si>
  <si>
    <t>CONTCS_SEX</t>
  </si>
  <si>
    <t>contact_phone</t>
  </si>
  <si>
    <t>联系人性别</t>
  </si>
  <si>
    <t>contcs_sex</t>
  </si>
  <si>
    <t>CONTCS_BIRTH</t>
  </si>
  <si>
    <t>contact_sex</t>
  </si>
  <si>
    <t>联系人生日</t>
  </si>
  <si>
    <t>contcs_birth</t>
  </si>
  <si>
    <t>CONTCS_ADDR</t>
  </si>
  <si>
    <t>contact_birthday</t>
  </si>
  <si>
    <t>联系人住址</t>
  </si>
  <si>
    <t>contcs_addr</t>
  </si>
  <si>
    <t>CONTCS_EMAIL</t>
  </si>
  <si>
    <t>contact_address</t>
  </si>
  <si>
    <t>联系人email</t>
  </si>
  <si>
    <t>contcs_email</t>
  </si>
  <si>
    <t>BANK_NAME</t>
  </si>
  <si>
    <t>contact_email</t>
  </si>
  <si>
    <t>开户银行</t>
  </si>
  <si>
    <t>bank_name</t>
  </si>
  <si>
    <t>CONTCS_CERT</t>
  </si>
  <si>
    <t>联系人身份证号</t>
  </si>
  <si>
    <t>contcs_cert</t>
  </si>
  <si>
    <t>LICENCE_NO</t>
  </si>
  <si>
    <t>contact_id</t>
  </si>
  <si>
    <t>营业执照编号</t>
  </si>
  <si>
    <t>licence_no</t>
  </si>
  <si>
    <t>EXCLUDE_FLAG</t>
  </si>
  <si>
    <t>工商注册号</t>
  </si>
  <si>
    <t>license_id</t>
  </si>
  <si>
    <t>ONLINE_FLAG</t>
  </si>
  <si>
    <t>is_reject</t>
  </si>
  <si>
    <t>ESTATE_KIND_ID</t>
  </si>
  <si>
    <t>is_connect</t>
  </si>
  <si>
    <t>BUY_PRICE</t>
  </si>
  <si>
    <t>1、上市公司购建 2、租赁 3、存续企业购建 4、社会物业（他建）)</t>
  </si>
  <si>
    <t>物业购置方式</t>
  </si>
  <si>
    <t>物业购置价格</t>
  </si>
  <si>
    <t>SALE_AREA</t>
  </si>
  <si>
    <t>ACHIEVE_FLAG</t>
  </si>
  <si>
    <t>achieve_flag</t>
  </si>
  <si>
    <t>SATISFY_GRADE</t>
  </si>
  <si>
    <t>BRAND_MARK</t>
  </si>
  <si>
    <t>CUST_MARK</t>
  </si>
  <si>
    <t>TMNL_SELL_FLAG</t>
  </si>
  <si>
    <t>有定制终端销售的厅店标志</t>
  </si>
  <si>
    <t>tmnl_sell_flag</t>
  </si>
  <si>
    <t>SHOP_TYPE</t>
  </si>
  <si>
    <t>terminal_sell_flag</t>
  </si>
  <si>
    <t>店铺类型</t>
  </si>
  <si>
    <t>shop_type</t>
  </si>
  <si>
    <t>APP_ID</t>
  </si>
  <si>
    <t>1-全球通品牌店;2-动感地带品牌店;3-自助服务厅;4-普通店；</t>
  </si>
  <si>
    <t>申请编号</t>
  </si>
  <si>
    <t>app_id</t>
  </si>
  <si>
    <t>LOCAL_COST</t>
  </si>
  <si>
    <t>本地消费</t>
  </si>
  <si>
    <t>local_cost</t>
  </si>
  <si>
    <t>CHNG_COST</t>
  </si>
  <si>
    <t>locale_cost</t>
  </si>
  <si>
    <t>转换消费</t>
  </si>
  <si>
    <t>chng_cost</t>
  </si>
  <si>
    <t>FITMNT_FEE</t>
  </si>
  <si>
    <t>transfer_cost</t>
  </si>
  <si>
    <t>RENT_MONEY</t>
  </si>
  <si>
    <t>租赁金额</t>
  </si>
  <si>
    <t>BOARD_HIGH</t>
  </si>
  <si>
    <t>店招高度(米)</t>
  </si>
  <si>
    <t>board_high</t>
  </si>
  <si>
    <t>BOARD_WIDTH</t>
  </si>
  <si>
    <t>店招宽度(米)</t>
  </si>
  <si>
    <t>board_width</t>
  </si>
  <si>
    <t>WALL_HIGH</t>
  </si>
  <si>
    <t>形象墙高度(米)</t>
  </si>
  <si>
    <t>wall_high</t>
  </si>
  <si>
    <t>WALL_WIDTH</t>
  </si>
  <si>
    <t>形象墙宽度(米)</t>
  </si>
  <si>
    <t>wall_width</t>
  </si>
  <si>
    <t>CHNL_PAY_TYPE</t>
  </si>
  <si>
    <t>渠道付费类型编码</t>
  </si>
  <si>
    <t>chnl_pay_type</t>
  </si>
  <si>
    <t>ACCT_TYPE</t>
  </si>
  <si>
    <t>帐户类型</t>
  </si>
  <si>
    <t>acct_type</t>
  </si>
  <si>
    <t>ACCT_ID</t>
  </si>
  <si>
    <t>帐号</t>
  </si>
  <si>
    <t>ACCT_NAME</t>
  </si>
  <si>
    <t>account_id</t>
  </si>
  <si>
    <t>帐户名称</t>
  </si>
  <si>
    <t>acct_name</t>
  </si>
  <si>
    <t>LOCTON</t>
  </si>
  <si>
    <t>string(120)</t>
  </si>
  <si>
    <t>account_name</t>
  </si>
  <si>
    <t>地理位置</t>
  </si>
  <si>
    <t>locton</t>
  </si>
  <si>
    <t>MANAGE_SCOPE</t>
  </si>
  <si>
    <t>string(255)</t>
  </si>
  <si>
    <t>location</t>
  </si>
  <si>
    <t>经营范围</t>
  </si>
  <si>
    <t>manage_scope</t>
  </si>
  <si>
    <t>SERV_RADIUS</t>
  </si>
  <si>
    <t>渠道覆盖业务区</t>
  </si>
  <si>
    <t>business_scope</t>
  </si>
  <si>
    <t>服务半径</t>
  </si>
  <si>
    <t>serv_radius</t>
  </si>
  <si>
    <t>POPLTN_SCOPE</t>
  </si>
  <si>
    <t>service_radius</t>
  </si>
  <si>
    <t>人口覆盖</t>
  </si>
  <si>
    <t>popltn_scope</t>
  </si>
  <si>
    <t>POPLTN_DENSITY</t>
  </si>
  <si>
    <t>population_scope</t>
  </si>
  <si>
    <t>人口密度</t>
  </si>
  <si>
    <t>popltn_density</t>
  </si>
  <si>
    <t>CUST_SCOPE</t>
  </si>
  <si>
    <t>population_density</t>
  </si>
  <si>
    <t>客户覆盖</t>
  </si>
  <si>
    <t>cust_scope</t>
  </si>
  <si>
    <t>BUSI_ACCEPT_AREA</t>
  </si>
  <si>
    <t>customer_scope</t>
  </si>
  <si>
    <t>业务受理面积</t>
  </si>
  <si>
    <t>busi_accept_area</t>
  </si>
  <si>
    <t>NEW_BUSI_EXPERI_AREA</t>
  </si>
  <si>
    <t>accept_area</t>
  </si>
  <si>
    <t>新业务体验区面积</t>
  </si>
  <si>
    <t>new_busi_experi_area</t>
  </si>
  <si>
    <t>TMNL_SALE_AREA</t>
  </si>
  <si>
    <t>experience_area</t>
  </si>
  <si>
    <t>终端销售区面积</t>
  </si>
  <si>
    <t>tmnl_sale_area</t>
  </si>
  <si>
    <t>ADVERT_AREA</t>
  </si>
  <si>
    <t>宣传区域面积</t>
  </si>
  <si>
    <t>advert_area</t>
  </si>
  <si>
    <t>OTHER_AREA</t>
  </si>
  <si>
    <t>promption_area</t>
  </si>
  <si>
    <t>其他区域面积</t>
  </si>
  <si>
    <t>other_area</t>
  </si>
  <si>
    <t>PROVDE_SRC_CODE</t>
  </si>
  <si>
    <t>营销资源供给来源地编码</t>
  </si>
  <si>
    <t>provde_src_code</t>
  </si>
  <si>
    <t>EQUIP_RENT_MONEY</t>
  </si>
  <si>
    <t>resource_source</t>
  </si>
  <si>
    <t>equip_rent_money</t>
  </si>
  <si>
    <t>OFFICE_INVEST_MONEY</t>
  </si>
  <si>
    <t>办公家具投资总额</t>
  </si>
  <si>
    <t>EQUIP_DEPRE</t>
  </si>
  <si>
    <t>设备折旧年限</t>
  </si>
  <si>
    <t>equip_depre</t>
  </si>
  <si>
    <t>FITMNT_DEPRE</t>
  </si>
  <si>
    <t>term_depreciation</t>
  </si>
  <si>
    <t>装修投资折旧年限</t>
  </si>
  <si>
    <t>fitmnt_depre</t>
  </si>
  <si>
    <t>OFFICE_INVEST_DEPRE</t>
  </si>
  <si>
    <t>decorate_depreciation</t>
  </si>
  <si>
    <t>办公家具折旧年限</t>
  </si>
  <si>
    <t>office_invest_depre</t>
  </si>
  <si>
    <t>EQUIP_EFF_DATE</t>
  </si>
  <si>
    <t>furniture_depreciation</t>
  </si>
  <si>
    <t>设备生效时间</t>
  </si>
  <si>
    <t>equip_eff_date</t>
  </si>
  <si>
    <t>FITMNT_EFF_DATE</t>
  </si>
  <si>
    <t>term_valid_time</t>
  </si>
  <si>
    <t>装修投资生效时间</t>
  </si>
  <si>
    <t>fitmnt_eff_date</t>
  </si>
  <si>
    <t>OFFICE_EFF_DATE</t>
  </si>
  <si>
    <t>decorate_valid_time</t>
  </si>
  <si>
    <t>办公家具生效时间</t>
  </si>
  <si>
    <t>office_eff_date</t>
  </si>
  <si>
    <t>WATER_FEE</t>
  </si>
  <si>
    <t>furniture_valid_time</t>
  </si>
  <si>
    <t>WARM_FEE</t>
  </si>
  <si>
    <t>ELECTR_FEE</t>
  </si>
  <si>
    <t>LABOR_COST</t>
  </si>
  <si>
    <t>人工成本总额</t>
  </si>
  <si>
    <t>OTHER_FEE</t>
  </si>
  <si>
    <t>CNSULT_RATE</t>
  </si>
  <si>
    <t>咨询业务量占总业务量比值</t>
  </si>
  <si>
    <t>cnsult_rate</t>
  </si>
  <si>
    <t>CMPLN_RATE</t>
  </si>
  <si>
    <t>consult_rate</t>
  </si>
  <si>
    <t>number(5,4)</t>
  </si>
  <si>
    <t>投诉业务量占总业务量比值</t>
  </si>
  <si>
    <t>cmpln_rate</t>
  </si>
  <si>
    <t>SHOW_WINDOW_AREA</t>
  </si>
  <si>
    <t>complaint_rate</t>
  </si>
  <si>
    <t>临街橱窗面积</t>
  </si>
  <si>
    <t>show_window_area</t>
  </si>
  <si>
    <t>ADVERT_COST</t>
  </si>
  <si>
    <t>广告成本</t>
  </si>
  <si>
    <t>advert_cost</t>
  </si>
  <si>
    <t>REGIST_FLAG</t>
  </si>
  <si>
    <t>advertise_cost</t>
  </si>
  <si>
    <t>是否注册</t>
  </si>
  <si>
    <t>regist_flag</t>
  </si>
  <si>
    <t>CS_PHONE</t>
  </si>
  <si>
    <t>is_regioncenter</t>
  </si>
  <si>
    <t>客服电话</t>
  </si>
  <si>
    <t>cs_phone</t>
  </si>
  <si>
    <t>TRADE_TYPE</t>
  </si>
  <si>
    <t>phone_ser</t>
  </si>
  <si>
    <t>行业类别</t>
  </si>
  <si>
    <t>trade_type</t>
  </si>
  <si>
    <t>BUY_WAY</t>
  </si>
  <si>
    <t>trade_class</t>
  </si>
  <si>
    <t>购买方式</t>
  </si>
  <si>
    <t>buy_way</t>
  </si>
  <si>
    <t>FACE_OBJECT</t>
  </si>
  <si>
    <t>buy_code</t>
  </si>
  <si>
    <t>店铺门面</t>
  </si>
  <si>
    <t>face_object</t>
  </si>
  <si>
    <t>FACE_OBJECT_DTL</t>
  </si>
  <si>
    <t>面向对象</t>
  </si>
  <si>
    <t>店铺门面详细</t>
  </si>
  <si>
    <t>face_object_dtl</t>
  </si>
  <si>
    <t>RENT_EXP_DATE</t>
  </si>
  <si>
    <t>具体方位</t>
  </si>
  <si>
    <t>face_det_object</t>
  </si>
  <si>
    <t>RENT_EFF_DATE</t>
  </si>
  <si>
    <t>租赁协议开始日期</t>
  </si>
  <si>
    <t>rent_eff_date</t>
  </si>
  <si>
    <t>CREATE_TIME</t>
  </si>
  <si>
    <t>lease_begin</t>
  </si>
  <si>
    <t>构建时间</t>
  </si>
  <si>
    <t>create_time</t>
  </si>
  <si>
    <t>HOUSE_LICENSE</t>
  </si>
  <si>
    <t>build_date</t>
  </si>
  <si>
    <t>房产证号</t>
  </si>
  <si>
    <t>house_license</t>
  </si>
  <si>
    <t>LAND_DEED_LICENSE</t>
  </si>
  <si>
    <t>土地证号</t>
  </si>
  <si>
    <t>land_deed_license</t>
  </si>
  <si>
    <t>BUILD_MONEY</t>
  </si>
  <si>
    <t>titledeed_license</t>
  </si>
  <si>
    <t>构建总价</t>
  </si>
  <si>
    <t>build_money</t>
  </si>
  <si>
    <t>SCURTY_NUM</t>
  </si>
  <si>
    <t>保安人数</t>
  </si>
  <si>
    <t>scurty_num</t>
  </si>
  <si>
    <t>CLENER_NUM</t>
  </si>
  <si>
    <t>security_num</t>
  </si>
  <si>
    <t>保洁人数</t>
  </si>
  <si>
    <t>clener_num</t>
  </si>
  <si>
    <t>QUEUE_CALL_FLAG</t>
  </si>
  <si>
    <t>cleaners_num</t>
  </si>
  <si>
    <t>有无排队叫号机</t>
  </si>
  <si>
    <t>queue_call_flag</t>
  </si>
  <si>
    <t>POS_FLAG</t>
  </si>
  <si>
    <t>has_queue_machion</t>
  </si>
  <si>
    <t>有无POS机</t>
  </si>
  <si>
    <t>pos_flag</t>
  </si>
  <si>
    <t>SELF_SERV_FLAG</t>
  </si>
  <si>
    <t>has_pos</t>
  </si>
  <si>
    <t>有无24小时自出营业厅</t>
  </si>
  <si>
    <t>self_serv_flag</t>
  </si>
  <si>
    <t>VIP_SEAT_FLAG</t>
  </si>
  <si>
    <t>has_selfservice</t>
  </si>
  <si>
    <t>有无VIP专席</t>
  </si>
  <si>
    <t>vip_seat_flag</t>
  </si>
  <si>
    <t>VIP_ROOM_FLAG</t>
  </si>
  <si>
    <t>has_vipseat</t>
  </si>
  <si>
    <t>有无VIP室</t>
  </si>
  <si>
    <t>vip_room_flag</t>
  </si>
  <si>
    <t>PRINT_TMNL_DTL</t>
  </si>
  <si>
    <t>has_viproom</t>
  </si>
  <si>
    <t>详单打印机</t>
  </si>
  <si>
    <t>print_tmnl_dtl</t>
  </si>
  <si>
    <t>SELF_TMNL_NUM</t>
  </si>
  <si>
    <t>detail_printernum</t>
  </si>
  <si>
    <t>综合性自助终端(含缴费)</t>
  </si>
  <si>
    <t>self_tmnl_num</t>
  </si>
  <si>
    <t>TV_NUM</t>
  </si>
  <si>
    <t>colligate_seivicenum</t>
  </si>
  <si>
    <t>电视屏(个)</t>
  </si>
  <si>
    <t>tv_num</t>
  </si>
  <si>
    <t>NEW_BUSI_PLAT_ACCESS_NUM</t>
  </si>
  <si>
    <t>新业务体验营销平台接入情况</t>
  </si>
  <si>
    <t>new_busi_plat_access_num</t>
  </si>
  <si>
    <t>HEART_PLAT</t>
  </si>
  <si>
    <t>new_operationplatnum</t>
  </si>
  <si>
    <t>心机体验平台</t>
  </si>
  <si>
    <t>heart_plat</t>
  </si>
  <si>
    <t>NET_BUSI_ACCESS</t>
  </si>
  <si>
    <t>网上营业厅光接入</t>
  </si>
  <si>
    <t>net_busi_access</t>
  </si>
  <si>
    <t>OFFICE_COST</t>
  </si>
  <si>
    <t>net_business</t>
  </si>
  <si>
    <t>办公用品及耗材</t>
  </si>
  <si>
    <t>BUSI_START_TIME</t>
  </si>
  <si>
    <t>consumable_fee</t>
  </si>
  <si>
    <t>营业起始时间</t>
  </si>
  <si>
    <t>busi_start_time</t>
  </si>
  <si>
    <t>BUSI_END_TIME</t>
  </si>
  <si>
    <t>business_start</t>
  </si>
  <si>
    <t>营业结束时间</t>
  </si>
  <si>
    <t>busi_end_time</t>
  </si>
  <si>
    <t>UPDATE_EPLYID</t>
  </si>
  <si>
    <t>business_end</t>
  </si>
  <si>
    <t>更新工号</t>
  </si>
  <si>
    <t>update_eplyid</t>
  </si>
  <si>
    <t>UPDATE_SN</t>
  </si>
  <si>
    <t>update_login</t>
  </si>
  <si>
    <t>更新流水</t>
  </si>
  <si>
    <t>update_sn</t>
  </si>
  <si>
    <t>MULTI_SHOP_ATTR</t>
  </si>
  <si>
    <t>update_accept</t>
  </si>
  <si>
    <t>连锁分销属性</t>
  </si>
  <si>
    <t>multi_shop_attr</t>
  </si>
  <si>
    <t>SIGN_ID</t>
  </si>
  <si>
    <t>multipleshop_info</t>
  </si>
  <si>
    <t>签约编号</t>
  </si>
  <si>
    <t>sign_id</t>
  </si>
  <si>
    <t>SELF_TYPE</t>
  </si>
  <si>
    <t>contract_no</t>
  </si>
  <si>
    <t>PHONE_SALE_FLAG</t>
  </si>
  <si>
    <t>是否为手机卖场</t>
  </si>
  <si>
    <t>phone_sale_flag</t>
  </si>
  <si>
    <t>SKY_PAY_STAT_FLAG</t>
  </si>
  <si>
    <t>issale_phone</t>
  </si>
  <si>
    <t>空中充值统计标志</t>
  </si>
  <si>
    <t>sky_pay_stat_flag</t>
  </si>
  <si>
    <t>SKY_PAY_FLAG</t>
  </si>
  <si>
    <t>是否接入空中充值平台</t>
  </si>
  <si>
    <t>sky_pay_flag</t>
  </si>
  <si>
    <t>ON_BELOW_TYPE</t>
  </si>
  <si>
    <t>is_skypay</t>
  </si>
  <si>
    <t>线上线下标志</t>
  </si>
  <si>
    <t>on_below_type</t>
  </si>
  <si>
    <t>CHNL_EFF_FLAG</t>
  </si>
  <si>
    <t>1线下,2线上</t>
  </si>
  <si>
    <t>onbelow_line</t>
  </si>
  <si>
    <t>生失效标志</t>
  </si>
  <si>
    <t xml:space="preserve">hwdw.tb_dict_channel_area </t>
  </si>
  <si>
    <t>hwdw.tb_dict_channel_district</t>
  </si>
  <si>
    <t>筛选条件：group_type=1</t>
  </si>
  <si>
    <t>筛选条件：group_type=2</t>
  </si>
  <si>
    <t>3个dw合并</t>
  </si>
  <si>
    <t>参考现网程序pw_dict_channel_group</t>
  </si>
  <si>
    <t>参考现网程序pw_dict_channel_group  虽然里面没有取但是中间过程有口径</t>
  </si>
  <si>
    <t>city_desc</t>
  </si>
  <si>
    <t>地市标志</t>
  </si>
  <si>
    <t>地市标识(0标识为正常13个地市,1标识为13个地市以外的其他渠道)</t>
  </si>
  <si>
    <t>area_flag</t>
  </si>
  <si>
    <t>group_id类型</t>
  </si>
  <si>
    <t>group_type</t>
  </si>
  <si>
    <t>county_desc</t>
  </si>
  <si>
    <t>区县标志</t>
  </si>
  <si>
    <t>区县标识(0标识为正常区县,1标识为工号改造后新增业务部门,2标识为其他数据部门)</t>
  </si>
  <si>
    <t>district_flag</t>
  </si>
  <si>
    <t>地市编码(按旧地市重划分)</t>
  </si>
  <si>
    <t>old_city_code</t>
  </si>
  <si>
    <t>old_area_code</t>
  </si>
  <si>
    <t>地市名称(按旧地市重划分)</t>
  </si>
  <si>
    <t>old_city_name</t>
  </si>
  <si>
    <t>old_area_desc</t>
  </si>
  <si>
    <t>区县编码(按旧区县重划分)</t>
  </si>
  <si>
    <t>old_county_code</t>
  </si>
  <si>
    <t>old_district_code</t>
  </si>
  <si>
    <t>区县名称(按旧区县重划分)</t>
  </si>
  <si>
    <t>old_county_name</t>
  </si>
  <si>
    <t>old_district_desc</t>
  </si>
  <si>
    <t>del_flag</t>
  </si>
  <si>
    <t>del_date</t>
  </si>
  <si>
    <t>hwmk.tml_vc_lc_add_d</t>
  </si>
  <si>
    <t>LAC标识</t>
  </si>
  <si>
    <t>lac_id</t>
  </si>
  <si>
    <t>hwcb.tb_det_cell_info</t>
  </si>
  <si>
    <t>base_id</t>
  </si>
  <si>
    <t>CELL标识</t>
  </si>
  <si>
    <t>cell_id</t>
  </si>
  <si>
    <t>通话次数</t>
  </si>
  <si>
    <t>call_cnt</t>
  </si>
  <si>
    <t xml:space="preserve">次 </t>
  </si>
  <si>
    <t>call_count</t>
  </si>
  <si>
    <t>通话时长（秒）</t>
  </si>
  <si>
    <t>call_dur_sec</t>
  </si>
  <si>
    <t xml:space="preserve">秒 </t>
  </si>
  <si>
    <t>duration_sec</t>
  </si>
  <si>
    <t>通话时长（6秒）</t>
  </si>
  <si>
    <t>call_dur_6sec</t>
  </si>
  <si>
    <t xml:space="preserve">6秒 </t>
  </si>
  <si>
    <t>duration_6sec</t>
  </si>
  <si>
    <t>call_dur_min</t>
  </si>
  <si>
    <t>call_dur</t>
  </si>
  <si>
    <t>duration_min</t>
  </si>
  <si>
    <t>通话开始日期</t>
  </si>
  <si>
    <t>call_start_date</t>
  </si>
  <si>
    <t>hwmk.tml_gprs_lc_add_d</t>
  </si>
  <si>
    <t>流量次数</t>
  </si>
  <si>
    <t>gprs_cnt</t>
  </si>
  <si>
    <t>flux_cnt</t>
  </si>
  <si>
    <t>gprs_count</t>
  </si>
  <si>
    <t>流量</t>
  </si>
  <si>
    <t>gprs_flow</t>
  </si>
  <si>
    <t>flux</t>
  </si>
  <si>
    <t>Byte</t>
  </si>
  <si>
    <t>hwmk.tmm_ci_user_lc_d</t>
  </si>
  <si>
    <t>HWCB.TB_DET_CHANNEL_INFO</t>
  </si>
  <si>
    <t>入网渠道</t>
  </si>
  <si>
    <t>innet_chnl</t>
  </si>
  <si>
    <t>innet_date</t>
  </si>
  <si>
    <t>join_date</t>
  </si>
  <si>
    <t>vip_flag</t>
  </si>
  <si>
    <t>0：不是，1：是</t>
  </si>
  <si>
    <t>新增标志</t>
  </si>
  <si>
    <t>add_flag</t>
  </si>
  <si>
    <t>本月新增标志</t>
  </si>
  <si>
    <t>main_tariff_id</t>
  </si>
  <si>
    <t>main_tariff_code</t>
  </si>
  <si>
    <t>HWCB.TB_DET_PRIMARY_PRICE</t>
  </si>
  <si>
    <t>primary_price_id</t>
  </si>
  <si>
    <t>string(3)</t>
  </si>
  <si>
    <t>cust_lvl</t>
  </si>
  <si>
    <t>HWCB.TB_DET_CUST_LEVEL</t>
  </si>
  <si>
    <t>cust_level_id</t>
  </si>
  <si>
    <t>user_stat</t>
  </si>
  <si>
    <t>HWCB.TB_DET_USER_STATUS</t>
  </si>
  <si>
    <t>user_status_id</t>
  </si>
  <si>
    <t>归属片区</t>
  </si>
  <si>
    <t>lc_id</t>
  </si>
  <si>
    <t>varchar2(13)</t>
  </si>
  <si>
    <t>string(13)</t>
  </si>
  <si>
    <t>HWCB.TB_DET_CELL_INFO</t>
  </si>
  <si>
    <t>varchar2(25)</t>
  </si>
  <si>
    <t>string(25)</t>
  </si>
  <si>
    <t>HWCB.TB_DET_LC</t>
  </si>
  <si>
    <t>归属进程</t>
  </si>
  <si>
    <t>process_id</t>
  </si>
  <si>
    <t>proces_id</t>
  </si>
  <si>
    <t>0 归属未完成，1 归属完成</t>
  </si>
  <si>
    <t>lc_county_code</t>
  </si>
  <si>
    <t>bel_county_code</t>
  </si>
  <si>
    <t>HWCB.TB_DET_CDISTRICT</t>
  </si>
  <si>
    <t>lc_district_code</t>
  </si>
  <si>
    <t>农村标志</t>
  </si>
  <si>
    <t>country_flag</t>
  </si>
  <si>
    <t>vilage_flag</t>
  </si>
  <si>
    <t>1 农村，0 非农村</t>
  </si>
  <si>
    <t>开户归属区县</t>
  </si>
  <si>
    <t>open_county_code</t>
  </si>
  <si>
    <t>open_district_code</t>
  </si>
  <si>
    <t>开户归属片区</t>
  </si>
  <si>
    <t>open_lc_id</t>
  </si>
  <si>
    <t>open_area_code</t>
  </si>
  <si>
    <t>offnet_date</t>
  </si>
  <si>
    <t>lost_date</t>
  </si>
  <si>
    <t>归属类型</t>
  </si>
  <si>
    <t>lc_type</t>
  </si>
  <si>
    <t>bel_type</t>
  </si>
  <si>
    <t>0 通话归属，1 开户归属，3 归属到虚拟片区</t>
  </si>
  <si>
    <t>拍照标识</t>
  </si>
  <si>
    <t>backup_value3</t>
  </si>
  <si>
    <t>拍照标志</t>
  </si>
  <si>
    <t>photo_flag</t>
  </si>
  <si>
    <t>流量CELL标识</t>
  </si>
  <si>
    <t>cell_id_gprs</t>
  </si>
  <si>
    <t>cell_id_flux</t>
  </si>
  <si>
    <t>新增字段</t>
  </si>
  <si>
    <t>hwmk.tml_vc_lc_opp_add_d</t>
  </si>
  <si>
    <t>Date</t>
  </si>
  <si>
    <t>String(8)</t>
  </si>
  <si>
    <t>opp_serv_no</t>
  </si>
  <si>
    <t>Varchar2(24)</t>
  </si>
  <si>
    <t>String(24)</t>
  </si>
  <si>
    <t>compet_serv_no</t>
  </si>
  <si>
    <t>varchar2(24)</t>
  </si>
  <si>
    <t>string(24)</t>
  </si>
  <si>
    <t>Varchar2(5)</t>
  </si>
  <si>
    <t>String(5)</t>
  </si>
  <si>
    <t>Varchar2(8)</t>
  </si>
  <si>
    <t>number(12)</t>
  </si>
  <si>
    <t>秒</t>
  </si>
  <si>
    <t>6秒</t>
  </si>
  <si>
    <t>分钟</t>
  </si>
  <si>
    <t>hwmk.tml_vc_lc_opp_add_m</t>
  </si>
  <si>
    <t>交换机</t>
  </si>
  <si>
    <t>msc_id</t>
  </si>
  <si>
    <t>后续不使用此字段，建议废弃，减少数据量</t>
  </si>
  <si>
    <t>hwmk.tmm_ci_opp_user_lc_d</t>
  </si>
  <si>
    <t>运营商类型</t>
  </si>
  <si>
    <t>opertr_code</t>
  </si>
  <si>
    <t>hwcb.tb_det_business</t>
  </si>
  <si>
    <t>business_id</t>
  </si>
  <si>
    <t>竞争对手状态</t>
  </si>
  <si>
    <t>opp_stat</t>
  </si>
  <si>
    <t>compet_stat</t>
  </si>
  <si>
    <t>hwcb.tb_det_user_status</t>
  </si>
  <si>
    <t>opp_status_id</t>
  </si>
  <si>
    <t>offnet_flag</t>
  </si>
  <si>
    <t>lost_flag</t>
  </si>
  <si>
    <t>0 归属未完成, 1 归属完成</t>
  </si>
  <si>
    <t>1 农村, 0 非农村</t>
  </si>
  <si>
    <t>行政区县</t>
  </si>
  <si>
    <t>ad_county_code</t>
  </si>
  <si>
    <t>region_county_code</t>
  </si>
  <si>
    <t>ad_district_code</t>
  </si>
  <si>
    <t>1,由分配归属,0由通话归属而且能归属上,null都归属不上</t>
  </si>
  <si>
    <t>valid_id</t>
  </si>
  <si>
    <t>1有效 0无效</t>
  </si>
  <si>
    <t>拍照标识1</t>
  </si>
  <si>
    <t>backup_value1</t>
  </si>
  <si>
    <t>拍照标识2</t>
  </si>
  <si>
    <t>backup_value2</t>
  </si>
  <si>
    <t>拍照标识3</t>
  </si>
  <si>
    <t>hwkr.tr_sc_390_cmcc_vc_add_d</t>
  </si>
  <si>
    <t>漫游类型</t>
  </si>
  <si>
    <t>roam_type</t>
  </si>
  <si>
    <t>roam_type_id</t>
  </si>
  <si>
    <t>呼叫类型</t>
  </si>
  <si>
    <t>call_type</t>
  </si>
  <si>
    <t>caling_type</t>
  </si>
  <si>
    <t>call_type_id</t>
  </si>
  <si>
    <t>区域</t>
  </si>
  <si>
    <t>小区</t>
  </si>
  <si>
    <t>call_sec_dur</t>
  </si>
  <si>
    <t>call_sec_duration</t>
  </si>
  <si>
    <t>call_six_dur</t>
  </si>
  <si>
    <t>call_six_duration</t>
  </si>
  <si>
    <t>通话时长（分）</t>
  </si>
  <si>
    <t>call_duration</t>
  </si>
  <si>
    <t>基本通话费</t>
  </si>
  <si>
    <t>base_fee</t>
  </si>
  <si>
    <t>长途费</t>
  </si>
  <si>
    <t>toll_fee</t>
  </si>
  <si>
    <t>ld_fee</t>
  </si>
  <si>
    <t>本地附加费</t>
  </si>
  <si>
    <t>extra_fee</t>
  </si>
  <si>
    <t>长途附加费</t>
  </si>
  <si>
    <t>toll_extra_fee</t>
  </si>
  <si>
    <t>ld_fee2</t>
  </si>
  <si>
    <t>ti_ul_area_bel_qqhr_d</t>
  </si>
  <si>
    <t>hwkr.tr_sc_390_ci_user_lc_d</t>
  </si>
  <si>
    <t xml:space="preserve">hwcb.tb_det_cell_info </t>
  </si>
  <si>
    <t>1是 0否</t>
  </si>
  <si>
    <t>chnl_code</t>
  </si>
  <si>
    <t>二级片区随机归属标识</t>
  </si>
  <si>
    <t>district_equ</t>
  </si>
  <si>
    <t>0:非随机归属;1:随机归属.</t>
  </si>
  <si>
    <t>三级片区随机归属标识</t>
  </si>
  <si>
    <t>lc_equ</t>
  </si>
  <si>
    <t>漫游标识</t>
  </si>
  <si>
    <t>roam_flag</t>
  </si>
  <si>
    <t>1:只有本地通话
2:只有省内漫游出访
3:有本地通话、省内漫游出访
4:只有省际漫游出访
5:有本地通话、省际漫游出访
6:有省内漫游出访、省际漫游出访
7:有本地通话、省内漫游出访、省际漫游出访</t>
  </si>
  <si>
    <t>hwkr.tr_sc_390_opp_vc_add_d</t>
  </si>
  <si>
    <t>hwkr.tr_sc_390_ci_opp_user_lc_d</t>
  </si>
  <si>
    <t>新增标识</t>
  </si>
  <si>
    <t>状态</t>
  </si>
  <si>
    <t>state</t>
  </si>
  <si>
    <t>离网标识</t>
  </si>
  <si>
    <t>程序中未赋值</t>
  </si>
  <si>
    <t>农村标识</t>
  </si>
  <si>
    <t>lv2_area_random_bel_id</t>
  </si>
  <si>
    <t>lv3_area_random_bel_id</t>
  </si>
  <si>
    <t>漫游标志</t>
  </si>
  <si>
    <t>hwmk.tml_vc_lac_cell_add_d</t>
  </si>
  <si>
    <t>话单类型</t>
  </si>
  <si>
    <t>voice_type</t>
  </si>
  <si>
    <t>基站</t>
  </si>
  <si>
    <t>基站标识</t>
  </si>
  <si>
    <t>bs_id</t>
  </si>
  <si>
    <t>基站下业务使用次数</t>
  </si>
  <si>
    <t>base_count</t>
  </si>
  <si>
    <t>bs_count</t>
  </si>
  <si>
    <t>小区下业务使用次数</t>
  </si>
  <si>
    <t>cell_count</t>
  </si>
  <si>
    <t>hwmk.tml_vc_opp_voice_d</t>
  </si>
  <si>
    <t>号段</t>
  </si>
  <si>
    <t>seg_no</t>
  </si>
  <si>
    <t>num_hi</t>
  </si>
  <si>
    <t>子品牌编码</t>
  </si>
  <si>
    <t>sub_brand_id</t>
  </si>
  <si>
    <t>child_brand_code</t>
  </si>
  <si>
    <t>"01--主叫02--被叫03--呼转主叫"</t>
  </si>
  <si>
    <t>三类话单需进行统一转换</t>
  </si>
  <si>
    <t>hwcb.tb_det_roam_type_gsm</t>
  </si>
  <si>
    <t>通话时段</t>
  </si>
  <si>
    <t>call_period</t>
  </si>
  <si>
    <t>hwcb.tb_det_call_period</t>
  </si>
  <si>
    <t>call_period_id</t>
  </si>
  <si>
    <t>分</t>
  </si>
  <si>
    <t>基本费</t>
  </si>
  <si>
    <t>确认后续是否使用</t>
  </si>
  <si>
    <t>附加费</t>
  </si>
  <si>
    <t>其他费</t>
  </si>
  <si>
    <t>oth_fee</t>
  </si>
  <si>
    <t>rest_fee</t>
  </si>
  <si>
    <t>移动手机号码</t>
  </si>
  <si>
    <t>mobile_serv_no</t>
  </si>
  <si>
    <t>mobile_number</t>
  </si>
  <si>
    <t>通话次数层次</t>
  </si>
  <si>
    <t>call_range</t>
  </si>
  <si>
    <t>"1--通话时长（秒）180秒之间2--其它"</t>
  </si>
  <si>
    <t>call_range_id</t>
  </si>
  <si>
    <t>系统类型</t>
  </si>
  <si>
    <t>system_type</t>
  </si>
  <si>
    <t>"vc--GSM话单vf--呼转话单vt--转售话单 "</t>
  </si>
  <si>
    <t>hwmk.tmm_ci_opp_spending_d</t>
  </si>
  <si>
    <t xml:space="preserve">统计日期       </t>
  </si>
  <si>
    <t xml:space="preserve">date </t>
  </si>
  <si>
    <t xml:space="preserve">竞争对手号码   </t>
  </si>
  <si>
    <t xml:space="preserve">varchar2(15) </t>
  </si>
  <si>
    <t xml:space="preserve">号段           </t>
  </si>
  <si>
    <t xml:space="preserve">varchar2(10) </t>
  </si>
  <si>
    <t>地域代码</t>
  </si>
  <si>
    <t>region_code</t>
  </si>
  <si>
    <t xml:space="preserve">区号           </t>
  </si>
  <si>
    <t xml:space="preserve">varchar2(4) </t>
  </si>
  <si>
    <t>运营商品牌编码</t>
  </si>
  <si>
    <t>opertr_brand_code</t>
  </si>
  <si>
    <t xml:space="preserve">品牌           </t>
  </si>
  <si>
    <t xml:space="preserve">varchar2(3) </t>
  </si>
  <si>
    <t xml:space="preserve">运营商类型     </t>
  </si>
  <si>
    <t xml:space="preserve">基本费         </t>
  </si>
  <si>
    <t xml:space="preserve">integer </t>
  </si>
  <si>
    <t xml:space="preserve">长途费         </t>
  </si>
  <si>
    <t xml:space="preserve">其他费         </t>
  </si>
  <si>
    <t>计费时长</t>
  </si>
  <si>
    <t>chrg_dur</t>
  </si>
  <si>
    <t>number(10)</t>
  </si>
  <si>
    <t xml:space="preserve">计费时长       </t>
  </si>
  <si>
    <t xml:space="preserve">呼叫次数       </t>
  </si>
  <si>
    <t>短信条数</t>
  </si>
  <si>
    <t>sms_cnt</t>
  </si>
  <si>
    <t>短信量</t>
  </si>
  <si>
    <t>条数</t>
  </si>
  <si>
    <t xml:space="preserve">短信条数       </t>
  </si>
  <si>
    <t>intercall_sms_count</t>
  </si>
  <si>
    <t>程序中此字段直接赋值常量1</t>
  </si>
  <si>
    <t xml:space="preserve">客户数         </t>
  </si>
  <si>
    <t xml:space="preserve">通话时长       </t>
  </si>
  <si>
    <t xml:space="preserve">区县代码       </t>
  </si>
  <si>
    <t>主叫通话次数</t>
  </si>
  <si>
    <t>caling_cnt</t>
  </si>
  <si>
    <t xml:space="preserve">主叫通话次数   </t>
  </si>
  <si>
    <t>call_count_mo</t>
  </si>
  <si>
    <t>主叫通话时长</t>
  </si>
  <si>
    <t>caling_dur</t>
  </si>
  <si>
    <t xml:space="preserve">主叫通话时长   </t>
  </si>
  <si>
    <t>call_duration_mo</t>
  </si>
  <si>
    <t>被叫通话次数</t>
  </si>
  <si>
    <t>called_cnt</t>
  </si>
  <si>
    <t xml:space="preserve">被叫通话次数   </t>
  </si>
  <si>
    <t>call_count_mt</t>
  </si>
  <si>
    <t>被叫通话时长</t>
  </si>
  <si>
    <t>called_dur</t>
  </si>
  <si>
    <t xml:space="preserve">被叫通话时长   </t>
  </si>
  <si>
    <t>call_duration_mt</t>
  </si>
  <si>
    <t>上行短信条数</t>
  </si>
  <si>
    <t>sms_cnt_mo</t>
  </si>
  <si>
    <t>mo_sms_cnt</t>
  </si>
  <si>
    <t xml:space="preserve">上行短信条数   </t>
  </si>
  <si>
    <t>sms_count_mo</t>
  </si>
  <si>
    <t>下行短信条数</t>
  </si>
  <si>
    <t>sms_cnt_mt</t>
  </si>
  <si>
    <t>mt_sms_cnt</t>
  </si>
  <si>
    <t xml:space="preserve">下行短信条数   </t>
  </si>
  <si>
    <t>sms_count_mt</t>
  </si>
  <si>
    <t>与本方联系人数</t>
  </si>
  <si>
    <t>diff_num</t>
  </si>
  <si>
    <t>diff_contcs_num</t>
  </si>
  <si>
    <t xml:space="preserve">与本方联系人数 </t>
  </si>
  <si>
    <t>彩信条数</t>
  </si>
  <si>
    <t>mms_cnt</t>
  </si>
  <si>
    <t>hwmk.tmm_ci_opp_spending_m</t>
  </si>
  <si>
    <t>入网月份</t>
  </si>
  <si>
    <t>innet_month</t>
  </si>
  <si>
    <t>join_month</t>
  </si>
  <si>
    <t>零次通话月份</t>
  </si>
  <si>
    <t>zero_call_month</t>
  </si>
  <si>
    <t>程序中直接赋值常量0</t>
  </si>
  <si>
    <t>通话时长层次</t>
  </si>
  <si>
    <t>call_dur_range</t>
  </si>
  <si>
    <t>后继程序不涉及这些指标，且层次此类指标无统一划分口径</t>
  </si>
  <si>
    <t>call_duration_range</t>
  </si>
  <si>
    <t>call_cnt_range</t>
  </si>
  <si>
    <t>call_count_range</t>
  </si>
  <si>
    <t>spending_range</t>
  </si>
  <si>
    <t>互联短信条数</t>
  </si>
  <si>
    <t>net_sms_num</t>
  </si>
  <si>
    <t>程序中写的从日表中取此字段的最大值，但是日表中此字段是直接赋值1</t>
  </si>
  <si>
    <t>互联短信条数层次</t>
  </si>
  <si>
    <t>sms_cnt_range</t>
  </si>
  <si>
    <t>sms_count_range</t>
  </si>
  <si>
    <t>最近活动日期</t>
  </si>
  <si>
    <t>act_date</t>
  </si>
  <si>
    <t>lately_act_date</t>
  </si>
  <si>
    <t>活动日期</t>
  </si>
  <si>
    <t>hwmk.tmm_ci_opp_user_d</t>
  </si>
  <si>
    <t>1</t>
  </si>
  <si>
    <t>2</t>
  </si>
  <si>
    <t>3</t>
  </si>
  <si>
    <t>4</t>
  </si>
  <si>
    <t>string(11)</t>
  </si>
  <si>
    <t>5</t>
  </si>
  <si>
    <t>6</t>
  </si>
  <si>
    <t>7</t>
  </si>
  <si>
    <t>8</t>
  </si>
  <si>
    <t>9</t>
  </si>
  <si>
    <t>hwcb.tb_det_opp_brand_compete_new</t>
  </si>
  <si>
    <t>10</t>
  </si>
  <si>
    <t>11</t>
  </si>
  <si>
    <t>12</t>
  </si>
  <si>
    <t>0：否，1：是</t>
  </si>
  <si>
    <t>13</t>
  </si>
  <si>
    <t>14</t>
  </si>
  <si>
    <t>离网月份</t>
  </si>
  <si>
    <t>offnet_month</t>
  </si>
  <si>
    <t>lost_month</t>
  </si>
  <si>
    <t>15</t>
  </si>
  <si>
    <t>新增用户标识</t>
  </si>
  <si>
    <t>add_user_id</t>
  </si>
  <si>
    <t>用户级明细表没有用户数此类指标</t>
  </si>
  <si>
    <t>新增用户数</t>
  </si>
  <si>
    <t>add_cust_count</t>
  </si>
  <si>
    <t>16</t>
  </si>
  <si>
    <t>离网用户标识</t>
  </si>
  <si>
    <t>离网用户数</t>
  </si>
  <si>
    <t>lost_cust_count</t>
  </si>
  <si>
    <t>17</t>
  </si>
  <si>
    <t>活动用户标识</t>
  </si>
  <si>
    <t>act_flag</t>
  </si>
  <si>
    <t>act_user_id</t>
  </si>
  <si>
    <t>活动用户数</t>
  </si>
  <si>
    <t>act_cust_count</t>
  </si>
  <si>
    <t>18</t>
  </si>
  <si>
    <t>零次通话用户标识</t>
  </si>
  <si>
    <t>zero_call_flag</t>
  </si>
  <si>
    <t>zero_call_user_id</t>
  </si>
  <si>
    <t>零次通话用户数</t>
  </si>
  <si>
    <t>zero_call_count</t>
  </si>
  <si>
    <t>19</t>
  </si>
  <si>
    <t>20</t>
  </si>
  <si>
    <t>21</t>
  </si>
  <si>
    <t>22</t>
  </si>
  <si>
    <t>23</t>
  </si>
  <si>
    <t>24</t>
  </si>
  <si>
    <t>25</t>
  </si>
  <si>
    <t>短信次数</t>
  </si>
  <si>
    <t>intersms_count</t>
  </si>
  <si>
    <t>首次活动日期</t>
  </si>
  <si>
    <t>first_act_date</t>
  </si>
  <si>
    <t>最后活动日期</t>
  </si>
  <si>
    <t>last_act_date</t>
  </si>
  <si>
    <t>当月首次通信日期</t>
  </si>
  <si>
    <t>first_comm_date</t>
  </si>
  <si>
    <t>cur_first_date</t>
  </si>
  <si>
    <t>当月最后通信日期</t>
  </si>
  <si>
    <t>last_comm_date</t>
  </si>
  <si>
    <t>月累计通话次数</t>
  </si>
  <si>
    <t>total_call_cnt</t>
  </si>
  <si>
    <t>mon_add_call_cnt</t>
  </si>
  <si>
    <t>acc_call_count</t>
  </si>
  <si>
    <t>月累计计费时长</t>
  </si>
  <si>
    <t>total_call_dur</t>
  </si>
  <si>
    <t>mon_add_chrg_dur</t>
  </si>
  <si>
    <t>acc_call_duration</t>
  </si>
  <si>
    <t>月累计通话时长</t>
  </si>
  <si>
    <t>total_call_sec_dur</t>
  </si>
  <si>
    <t>mon_add_call_dur</t>
  </si>
  <si>
    <t>acc_call_sec_duration</t>
  </si>
  <si>
    <t>月累计短信条数</t>
  </si>
  <si>
    <t>total_sms_cnt</t>
  </si>
  <si>
    <t>mon_add_sms_cnt</t>
  </si>
  <si>
    <t>月累计短信次数</t>
  </si>
  <si>
    <t>acc_intersms_count</t>
  </si>
  <si>
    <t>月累计主叫通话次数</t>
  </si>
  <si>
    <t>total_caling_cnt</t>
  </si>
  <si>
    <t>mon_add_caling_call_cnt</t>
  </si>
  <si>
    <t>acc_call_count_mo</t>
  </si>
  <si>
    <t>月累计主叫通话时长</t>
  </si>
  <si>
    <t>total_caling_dur</t>
  </si>
  <si>
    <t>mon_add_caling_call_dur</t>
  </si>
  <si>
    <t>acc_call_duration_mo</t>
  </si>
  <si>
    <t>月累计被叫通话次数</t>
  </si>
  <si>
    <t>total_called_cnt</t>
  </si>
  <si>
    <t>mon_add_called_call_cnt</t>
  </si>
  <si>
    <t>acc_call_count_mt</t>
  </si>
  <si>
    <t>月累计被叫通话时长</t>
  </si>
  <si>
    <t>total_called_dur</t>
  </si>
  <si>
    <t>mon_add_called_chrg_dur</t>
  </si>
  <si>
    <t>acc_call_duration_mt</t>
  </si>
  <si>
    <t>月累计上行短信条数</t>
  </si>
  <si>
    <t>total_sms_cnt_mo</t>
  </si>
  <si>
    <t>mon_add_sms_cnt_mo</t>
  </si>
  <si>
    <t>acc_sms_count_mo</t>
  </si>
  <si>
    <t>月累计下行短信条数</t>
  </si>
  <si>
    <t>total_sms_cnt_mt</t>
  </si>
  <si>
    <t>mon_add_sms_cnt_mt</t>
  </si>
  <si>
    <t>acc_sms_count_mt</t>
  </si>
  <si>
    <t>当月实际通信天数</t>
  </si>
  <si>
    <t>call_day_cnt</t>
  </si>
  <si>
    <t>real_comm_num</t>
  </si>
  <si>
    <t>天</t>
  </si>
  <si>
    <t>hwmk.tmm_ci_vw_opp_user_m</t>
  </si>
  <si>
    <t>HWCB.TB_DET_GROUP_AREA</t>
  </si>
  <si>
    <t>HWCB.TB_DET_LC_DISTRICT</t>
  </si>
  <si>
    <t>HWCB.TB_DET_BUSINESS</t>
  </si>
  <si>
    <t>归属三级区域</t>
  </si>
  <si>
    <t>lv3_bel_area</t>
  </si>
  <si>
    <t>年度新增标志</t>
  </si>
  <si>
    <t>year_add_flag</t>
  </si>
  <si>
    <t>年底拍照标识</t>
  </si>
  <si>
    <t>snap_flag</t>
  </si>
  <si>
    <t>年底拍照标志</t>
  </si>
  <si>
    <t>year_photo_flag</t>
  </si>
  <si>
    <t>时间维度</t>
  </si>
  <si>
    <t>VARCHAR2(8)</t>
  </si>
  <si>
    <t>STRING(8)</t>
  </si>
  <si>
    <t>VARCHAR2(18)</t>
  </si>
  <si>
    <t>STRING(15)</t>
  </si>
  <si>
    <t>竞争对手运营商</t>
  </si>
  <si>
    <t>VARCHAR2(50)</t>
  </si>
  <si>
    <t>STRING(2)</t>
  </si>
  <si>
    <t>compet_opertr_code</t>
  </si>
  <si>
    <t>本网用户号码</t>
  </si>
  <si>
    <t>this_net_user_no</t>
  </si>
  <si>
    <t>总通话时长</t>
  </si>
  <si>
    <t>total_call_dur_min</t>
  </si>
  <si>
    <t>caling_call_dur</t>
  </si>
  <si>
    <t>called_call_dur</t>
  </si>
  <si>
    <t>忙时通话时长</t>
  </si>
  <si>
    <t>busy_call_dur</t>
  </si>
  <si>
    <t>23点-7点(包括23点，不包括7点)</t>
  </si>
  <si>
    <t>闲时通话时长</t>
  </si>
  <si>
    <t>idle_call_dur</t>
  </si>
  <si>
    <t>7点-23点(包括7点，不包括23点)</t>
  </si>
  <si>
    <t>总通话次数</t>
  </si>
  <si>
    <t>caling_call_cnt</t>
  </si>
  <si>
    <t>called_call_cnt</t>
  </si>
  <si>
    <t>忙时通话次数</t>
  </si>
  <si>
    <t>busy_call_cnt</t>
  </si>
  <si>
    <t>闲时通话次数</t>
  </si>
  <si>
    <t>idle_call_cnt</t>
  </si>
  <si>
    <t>彩信交往圈参考度不高，且业务量也较少，建议废弃</t>
  </si>
  <si>
    <t>STRING(6)</t>
  </si>
  <si>
    <t>全集交往圈人数</t>
  </si>
  <si>
    <t>all_cycle_cnt</t>
  </si>
  <si>
    <t>all_cycle_num</t>
  </si>
  <si>
    <t>语音交往圈人数</t>
  </si>
  <si>
    <t>call_cycle_cnt</t>
  </si>
  <si>
    <t>voice_cycle_num</t>
  </si>
  <si>
    <t>语音主叫交往圈人数</t>
  </si>
  <si>
    <t>caling_cycle_cnt</t>
  </si>
  <si>
    <t>voice_caling_cycle_num</t>
  </si>
  <si>
    <t>语音被叫交往圈人数</t>
  </si>
  <si>
    <t>called_cycle_cnt</t>
  </si>
  <si>
    <t>voice_called_cycle_num</t>
  </si>
  <si>
    <t>彩信交往圈人数</t>
  </si>
  <si>
    <t>mms_cycle_cnt</t>
  </si>
  <si>
    <t>sms_cycle_cnt</t>
  </si>
  <si>
    <t>sms_cycle_num</t>
  </si>
  <si>
    <t>忙时交往圈人数</t>
  </si>
  <si>
    <t>busy_cycle_cnt</t>
  </si>
  <si>
    <t>busy_cycle_num</t>
  </si>
  <si>
    <t>忙时主叫交往圈人数</t>
  </si>
  <si>
    <t>busy_caling_cycle_cnt</t>
  </si>
  <si>
    <t>busy_caling_cycle_num</t>
  </si>
  <si>
    <t>忙时被叫交往圈人数</t>
  </si>
  <si>
    <t>busy_called_cycle_cnt</t>
  </si>
  <si>
    <t>busy_called_cycle_num</t>
  </si>
  <si>
    <t>闲时交往圈人数</t>
  </si>
  <si>
    <t>idle_cycle_cnt</t>
  </si>
  <si>
    <t>idle_cycle_num</t>
  </si>
  <si>
    <t>闲时主叫交往圈人数</t>
  </si>
  <si>
    <t>idle_caling_cycle_cnt</t>
  </si>
  <si>
    <t>idle_caling_cycle_num</t>
  </si>
  <si>
    <t>闲时被叫交往圈人数</t>
  </si>
  <si>
    <t>idle_called_cycle_cnt</t>
  </si>
  <si>
    <t>idle_called_cycle_num</t>
  </si>
  <si>
    <t>工作日交往圈人数</t>
  </si>
  <si>
    <t>workday_cycle_cnt</t>
  </si>
  <si>
    <t>workday_cycle_num</t>
  </si>
  <si>
    <t>工作日主叫交往圈人数</t>
  </si>
  <si>
    <t>workday_caling_cycle_cnt</t>
  </si>
  <si>
    <t>workday_caling_cycle_num</t>
  </si>
  <si>
    <t>工作日被叫交往圈人数</t>
  </si>
  <si>
    <t>workday_called_cycle_cnt</t>
  </si>
  <si>
    <t>workday_called_cycle_num</t>
  </si>
  <si>
    <t>周末交往圈人数</t>
  </si>
  <si>
    <t>weekend_cycle_cnt</t>
  </si>
  <si>
    <t>weekend_cycle_num</t>
  </si>
  <si>
    <t>周末主叫交往圈人数</t>
  </si>
  <si>
    <t>weekend_caling_cycle_cnt</t>
  </si>
  <si>
    <t>weekend_caling_cycle_num</t>
  </si>
  <si>
    <t>周末被叫交往圈人数</t>
  </si>
  <si>
    <t>weekend_called_cycle_cnt</t>
  </si>
  <si>
    <t>weekend_called_cycle_num</t>
  </si>
  <si>
    <t>hwmk.tmh_vc_opp_segment_m</t>
  </si>
  <si>
    <t>varchar2(9)</t>
  </si>
  <si>
    <t>string(9)</t>
  </si>
  <si>
    <t>百号段</t>
  </si>
  <si>
    <t>segment_code</t>
  </si>
  <si>
    <t>号段长度</t>
  </si>
  <si>
    <t>seg_no_len</t>
  </si>
  <si>
    <t>seg_no_length</t>
  </si>
  <si>
    <t>segment_code_length</t>
  </si>
  <si>
    <t>程序判断标识</t>
  </si>
  <si>
    <t>opeator_id</t>
  </si>
  <si>
    <t>progrm_judge_id</t>
  </si>
  <si>
    <t>常量JMS_PRC</t>
  </si>
  <si>
    <t>地区代码</t>
  </si>
  <si>
    <t>生效日期</t>
  </si>
  <si>
    <t>eff_date</t>
  </si>
  <si>
    <t>vaild_date</t>
  </si>
  <si>
    <t>失效日期</t>
  </si>
  <si>
    <t>exp_date</t>
  </si>
  <si>
    <t>invalid_date</t>
  </si>
  <si>
    <t>百号段状态</t>
  </si>
  <si>
    <t>seg_stat</t>
  </si>
  <si>
    <t>号段状态</t>
  </si>
  <si>
    <t>segment_status</t>
  </si>
  <si>
    <t>号段归属区县</t>
  </si>
  <si>
    <t>seg_bel_county_code</t>
  </si>
  <si>
    <t>raw_seg_no</t>
  </si>
  <si>
    <t>raw_segment_code</t>
  </si>
  <si>
    <t>08中国联通 40中国电信</t>
  </si>
  <si>
    <t>品牌</t>
  </si>
  <si>
    <t>00联通固话 01小灵通 08联通GSM 30电信CDMA 40电信固话</t>
  </si>
  <si>
    <t>hwdw.tw_rs_opp_segment</t>
  </si>
  <si>
    <t>竞争对手品牌</t>
  </si>
  <si>
    <t>opp_brand_id</t>
  </si>
  <si>
    <t>compet_brand_id</t>
  </si>
  <si>
    <t>竞争对手子品牌</t>
  </si>
  <si>
    <t>compet_sub_brand_id</t>
  </si>
  <si>
    <t>操作员ID</t>
  </si>
  <si>
    <t>oper_id</t>
  </si>
  <si>
    <t>操作员标识</t>
  </si>
  <si>
    <t>operator_id</t>
  </si>
  <si>
    <t>更新时间</t>
  </si>
  <si>
    <t>op_time</t>
  </si>
  <si>
    <t>hwmk.tmm_ci_opp_user_lost_d</t>
  </si>
  <si>
    <t>hwmk.tml_vc_settle_inter_m</t>
  </si>
  <si>
    <t>HWCB.TB_DET_CALL_TYPE</t>
  </si>
  <si>
    <t>结算操作代码</t>
  </si>
  <si>
    <t>clearing_operator_code</t>
  </si>
  <si>
    <t>settle_oper_code</t>
  </si>
  <si>
    <t>chat_type</t>
  </si>
  <si>
    <t>结算类型</t>
  </si>
  <si>
    <t>clearing_type</t>
  </si>
  <si>
    <t>settle_type</t>
  </si>
  <si>
    <t>服务类型</t>
  </si>
  <si>
    <t>server_type</t>
  </si>
  <si>
    <t>calling_home_area_code</t>
  </si>
  <si>
    <t>费用类型</t>
  </si>
  <si>
    <t>fee_type</t>
  </si>
  <si>
    <t>HWCB.TB_DET_FEE_TYPE</t>
  </si>
  <si>
    <t>对端操作代码</t>
  </si>
  <si>
    <t>called_operator_code</t>
  </si>
  <si>
    <t>opp_oper_code</t>
  </si>
  <si>
    <t>被叫归属地</t>
  </si>
  <si>
    <t>called_home_area_code</t>
  </si>
  <si>
    <t>SEG类型</t>
  </si>
  <si>
    <t>seg_type</t>
  </si>
  <si>
    <t>号段类型</t>
  </si>
  <si>
    <t>核对方</t>
  </si>
  <si>
    <t>verify_type</t>
  </si>
  <si>
    <t>本端操作代码</t>
  </si>
  <si>
    <t>calling_operator_code</t>
  </si>
  <si>
    <t>calling_oper_code</t>
  </si>
  <si>
    <t>ESP标志</t>
  </si>
  <si>
    <t>esp_flag</t>
  </si>
  <si>
    <t>基本费(分)</t>
  </si>
  <si>
    <t>cfee</t>
  </si>
  <si>
    <t>长途费(分)</t>
  </si>
  <si>
    <t>lfee</t>
  </si>
  <si>
    <t>结算费(分)</t>
  </si>
  <si>
    <t>clearing_fee</t>
  </si>
  <si>
    <t>结算费</t>
  </si>
  <si>
    <t>settle_fee</t>
  </si>
  <si>
    <t>hwkr.tr_sc_622_cust_consume_flow_m</t>
  </si>
  <si>
    <t>hwkr.tr_sc_622_cust_consume_gfee_m</t>
  </si>
  <si>
    <t>hwkr.tr_sc_622_cust_consume_arpu_m</t>
  </si>
  <si>
    <t>hwkr.tr_sc_622_cust_consume_cfee_m</t>
  </si>
  <si>
    <t>hwkr.tr_sc_789_cust_consume_sms_m</t>
  </si>
  <si>
    <t>当月流量</t>
  </si>
  <si>
    <t>month_flow</t>
  </si>
  <si>
    <t>month_flux</t>
  </si>
  <si>
    <t>上1月流量</t>
  </si>
  <si>
    <t>last1_month_flow</t>
  </si>
  <si>
    <t>last1_month_flux</t>
  </si>
  <si>
    <t>上2月流量</t>
  </si>
  <si>
    <t>last2_month_flow</t>
  </si>
  <si>
    <t>last2_month_flux</t>
  </si>
  <si>
    <t>上3月流量</t>
  </si>
  <si>
    <t>last3_month_flow</t>
  </si>
  <si>
    <t>last3_month_flux</t>
  </si>
  <si>
    <t>上4月流量</t>
  </si>
  <si>
    <t>last4_month_flow</t>
  </si>
  <si>
    <t>last4_month_flux</t>
  </si>
  <si>
    <t>上5月流量</t>
  </si>
  <si>
    <t>last5_month_flow</t>
  </si>
  <si>
    <t>last5_month_flux</t>
  </si>
  <si>
    <t>上6月流量</t>
  </si>
  <si>
    <t>last6_month_flow</t>
  </si>
  <si>
    <t>last6_month_flux</t>
  </si>
  <si>
    <t>上7月流量</t>
  </si>
  <si>
    <t>last7_month_flow</t>
  </si>
  <si>
    <t>last7_month_flux</t>
  </si>
  <si>
    <t>上8月流量</t>
  </si>
  <si>
    <t>last8_month_flow</t>
  </si>
  <si>
    <t>last8_month_flux</t>
  </si>
  <si>
    <t>上9月流量</t>
  </si>
  <si>
    <t>last9_month_flow</t>
  </si>
  <si>
    <t>last9_month_flux</t>
  </si>
  <si>
    <t>当月GPRS费</t>
  </si>
  <si>
    <t>month_gprsfee</t>
  </si>
  <si>
    <t>month_gprs_fee</t>
  </si>
  <si>
    <t>上1月GPRS费</t>
  </si>
  <si>
    <t>last1_month_gprsfee</t>
  </si>
  <si>
    <t>last1_month_gprs_fee</t>
  </si>
  <si>
    <t>上2月GPRS费</t>
  </si>
  <si>
    <t>last2_month_gprsfee</t>
  </si>
  <si>
    <t>last2_month_gprs_fee</t>
  </si>
  <si>
    <t>上3月GPRS费</t>
  </si>
  <si>
    <t>last3_month_gprsfee</t>
  </si>
  <si>
    <t>last3_month_gprs_fee</t>
  </si>
  <si>
    <t>上4月GPRS费</t>
  </si>
  <si>
    <t>last4_month_gprsfee</t>
  </si>
  <si>
    <t>last4_month_gprs_fee</t>
  </si>
  <si>
    <t>上5月GPRS费</t>
  </si>
  <si>
    <t>last5_month_gprsfee</t>
  </si>
  <si>
    <t>last5_month_gprs_fee</t>
  </si>
  <si>
    <t>上6月GPRS费</t>
  </si>
  <si>
    <t>last6_month_gprsfee</t>
  </si>
  <si>
    <t>last6_month_gprs_fee</t>
  </si>
  <si>
    <t>上7月GPRS费</t>
  </si>
  <si>
    <t>last7_month_gprsfee</t>
  </si>
  <si>
    <t>last7_month_gprs_fee</t>
  </si>
  <si>
    <t>上8月GPRS费</t>
  </si>
  <si>
    <t>last8_month_gprsfee</t>
  </si>
  <si>
    <t>last8_month_gprs_fee</t>
  </si>
  <si>
    <t>上9月GPRS费</t>
  </si>
  <si>
    <t>last9_month_gprsfee</t>
  </si>
  <si>
    <t>last9_month_gprs_fee</t>
  </si>
  <si>
    <t>当月ARPU</t>
  </si>
  <si>
    <t>month_arpu</t>
  </si>
  <si>
    <t>上1月ARPU</t>
  </si>
  <si>
    <t>last1_month_arpu</t>
  </si>
  <si>
    <t>上2月ARPU</t>
  </si>
  <si>
    <t>last2_month_arpu</t>
  </si>
  <si>
    <t>上3月ARPU</t>
  </si>
  <si>
    <t>last3_month_arpu</t>
  </si>
  <si>
    <t>上4月ARPU</t>
  </si>
  <si>
    <t>last4_month_arpu</t>
  </si>
  <si>
    <t>上5月ARPU</t>
  </si>
  <si>
    <t>last5_month_arpu</t>
  </si>
  <si>
    <t>上6月ARPU</t>
  </si>
  <si>
    <t>last6_month_arpu</t>
  </si>
  <si>
    <t>上7月ARPU</t>
  </si>
  <si>
    <t>last7_month_arpu</t>
  </si>
  <si>
    <t>上8月ARPU</t>
  </si>
  <si>
    <t>last8_month_arpu</t>
  </si>
  <si>
    <t>上9月ARPU</t>
  </si>
  <si>
    <t>last9_month_arpu</t>
  </si>
  <si>
    <t>当月MOU</t>
  </si>
  <si>
    <t>month_mou</t>
  </si>
  <si>
    <t>上1月MOU</t>
  </si>
  <si>
    <t>last1_month_mou</t>
  </si>
  <si>
    <t>上2月MOU</t>
  </si>
  <si>
    <t>last2_month_mou</t>
  </si>
  <si>
    <t>上3月MOU</t>
  </si>
  <si>
    <t>last3_month_mou</t>
  </si>
  <si>
    <t>上4月MOU</t>
  </si>
  <si>
    <t>last4_month_mou</t>
  </si>
  <si>
    <t>上5月MOU</t>
  </si>
  <si>
    <t>last5_month_mou</t>
  </si>
  <si>
    <t>上6月MOU</t>
  </si>
  <si>
    <t>last6_month_mou</t>
  </si>
  <si>
    <t>上7月MOU</t>
  </si>
  <si>
    <t>last7_month_mou</t>
  </si>
  <si>
    <t>上8月MOU</t>
  </si>
  <si>
    <t>last8_month_mou</t>
  </si>
  <si>
    <t>上9月MOU</t>
  </si>
  <si>
    <t>last9_month_mou</t>
  </si>
  <si>
    <t>当月通话费</t>
  </si>
  <si>
    <t>month_commfee</t>
  </si>
  <si>
    <t>month_comm_fee</t>
  </si>
  <si>
    <t>上1月通话费</t>
  </si>
  <si>
    <t>last1_month_commfee</t>
  </si>
  <si>
    <t>last1_month_comm_fee</t>
  </si>
  <si>
    <t>上2月通话费</t>
  </si>
  <si>
    <t>last2_month_commfee</t>
  </si>
  <si>
    <t>last2_month_comm_fee</t>
  </si>
  <si>
    <t>上3月通话费</t>
  </si>
  <si>
    <t>last3_month_commfee</t>
  </si>
  <si>
    <t>last3_month_comm_fee</t>
  </si>
  <si>
    <t>上4月通话费</t>
  </si>
  <si>
    <t>last4_month_commfee</t>
  </si>
  <si>
    <t>last4_month_comm_fee</t>
  </si>
  <si>
    <t>上5月通话费</t>
  </si>
  <si>
    <t>last5_month_commfee</t>
  </si>
  <si>
    <t>last5_month_comm_fee</t>
  </si>
  <si>
    <t>上6月通话费</t>
  </si>
  <si>
    <t>last6_month_commfee</t>
  </si>
  <si>
    <t>last6_month_comm_fee</t>
  </si>
  <si>
    <t>上7月通话费</t>
  </si>
  <si>
    <t>last7_month_commfee</t>
  </si>
  <si>
    <t>last7_month_comm_fee</t>
  </si>
  <si>
    <t>上8月通话费</t>
  </si>
  <si>
    <t>last8_month_commfee</t>
  </si>
  <si>
    <t>last8_month_comm_fee</t>
  </si>
  <si>
    <t>上9月通话费</t>
  </si>
  <si>
    <t>last9_month_commfee</t>
  </si>
  <si>
    <t>last9_month_comm_fee</t>
  </si>
  <si>
    <t>当月短信条数</t>
  </si>
  <si>
    <t>mon_sms_cnt</t>
  </si>
  <si>
    <t>上1月短信条数</t>
  </si>
  <si>
    <t>last1_sms_cnt</t>
  </si>
  <si>
    <t>上2月短信条数</t>
  </si>
  <si>
    <t>last2_sms_cnt</t>
  </si>
  <si>
    <t>上3月短信条数</t>
  </si>
  <si>
    <t>last3_sms_cnt</t>
  </si>
  <si>
    <t>上4月短信条数</t>
  </si>
  <si>
    <t>last4_sms_cnt</t>
  </si>
  <si>
    <t>上5月短信条数</t>
  </si>
  <si>
    <t>last5_sms_cnt</t>
  </si>
  <si>
    <t>上6月短信条数</t>
  </si>
  <si>
    <t>last6_sms_cnt</t>
  </si>
  <si>
    <t>上7月短信条数</t>
  </si>
  <si>
    <t>last7_sms_cnt</t>
  </si>
  <si>
    <t>上8月短信条数</t>
  </si>
  <si>
    <t>last8_sms_cnt</t>
  </si>
  <si>
    <t>上9月短信条数</t>
  </si>
  <si>
    <t>last9_sms_cnt</t>
  </si>
  <si>
    <t>hwmk.tm_bd_sms_psms_m</t>
  </si>
  <si>
    <t>user_type</t>
  </si>
  <si>
    <t>hwcb.tb_det_user_type</t>
  </si>
  <si>
    <t>发送方号码</t>
  </si>
  <si>
    <t>send_serv_no</t>
  </si>
  <si>
    <t>send_dn</t>
  </si>
  <si>
    <t>发送方归属区号</t>
  </si>
  <si>
    <t>home_city_code</t>
  </si>
  <si>
    <t>home_area_code</t>
  </si>
  <si>
    <t>接收方号码</t>
  </si>
  <si>
    <t>reci_serv_no</t>
  </si>
  <si>
    <t>recieve_dn</t>
  </si>
  <si>
    <t>接收方归属区号</t>
  </si>
  <si>
    <t>opp_city_code</t>
  </si>
  <si>
    <t>opp_area_code</t>
  </si>
  <si>
    <t>sms_count</t>
  </si>
  <si>
    <t>hwmk.tml_cng_gprs_d</t>
  </si>
  <si>
    <t>hwmk.tml_cng_lte_gprs_d</t>
  </si>
  <si>
    <t xml:space="preserve">手机号码                      </t>
  </si>
  <si>
    <t>网络标识</t>
  </si>
  <si>
    <t>msnc</t>
  </si>
  <si>
    <t>口径修改，按财报口径修改</t>
  </si>
  <si>
    <t>漫游地市代码</t>
  </si>
  <si>
    <t>roam_city_code</t>
  </si>
  <si>
    <t>漫游所属地市</t>
  </si>
  <si>
    <t>roam_area_code</t>
  </si>
  <si>
    <t>拔打日期</t>
  </si>
  <si>
    <t>call_date</t>
  </si>
  <si>
    <t>拔打时间</t>
  </si>
  <si>
    <t>call_time</t>
  </si>
  <si>
    <t>时长</t>
  </si>
  <si>
    <t>dur</t>
  </si>
  <si>
    <t>duration</t>
  </si>
  <si>
    <t>上行流量</t>
  </si>
  <si>
    <t>up_data</t>
  </si>
  <si>
    <t>up_flux</t>
  </si>
  <si>
    <t>up_data_amount_total</t>
  </si>
  <si>
    <t>下行流量</t>
  </si>
  <si>
    <t>down_data</t>
  </si>
  <si>
    <t>down_flux</t>
  </si>
  <si>
    <t>down_data_amount_total</t>
  </si>
  <si>
    <t>IMEI</t>
  </si>
  <si>
    <t>数据类型</t>
  </si>
  <si>
    <t>type</t>
  </si>
  <si>
    <t>data_type</t>
  </si>
  <si>
    <t>1.LTE 0.非LTE</t>
  </si>
  <si>
    <t>hwkr.tr_jt_cw_virtual_owe_m</t>
  </si>
  <si>
    <t>账户标识</t>
  </si>
  <si>
    <t>原始品牌</t>
  </si>
  <si>
    <t>sm_code</t>
  </si>
  <si>
    <t>ori_brand_code</t>
  </si>
  <si>
    <t>应收</t>
  </si>
  <si>
    <t>should_pay</t>
  </si>
  <si>
    <t>应收款</t>
  </si>
  <si>
    <t>shld_pay</t>
  </si>
  <si>
    <t>优惠</t>
  </si>
  <si>
    <t>favour_fee</t>
  </si>
  <si>
    <t>优惠费用</t>
  </si>
  <si>
    <t>fav_fee</t>
  </si>
  <si>
    <t>预存划拨</t>
  </si>
  <si>
    <t>payed_prepay</t>
  </si>
  <si>
    <t>月结冲销金额</t>
  </si>
  <si>
    <t>新缴款</t>
  </si>
  <si>
    <t>payed_later</t>
  </si>
  <si>
    <t>缴费冲销金额</t>
  </si>
  <si>
    <t>欠费</t>
  </si>
  <si>
    <t>owe</t>
  </si>
  <si>
    <t>是否集团</t>
  </si>
  <si>
    <t>grp_flag</t>
  </si>
  <si>
    <t>group_flag</t>
  </si>
  <si>
    <t>是否宽带</t>
  </si>
  <si>
    <t>kd_flag</t>
  </si>
  <si>
    <t>brodbd_flag</t>
  </si>
  <si>
    <t>明细帐目</t>
  </si>
  <si>
    <t>detail_code</t>
  </si>
  <si>
    <t>明细账目</t>
  </si>
  <si>
    <t>dtl_item</t>
  </si>
  <si>
    <t>账目代码</t>
  </si>
  <si>
    <t>fee_code</t>
  </si>
  <si>
    <t>item_code</t>
  </si>
  <si>
    <t>hwkr.tr_jt_cw_sp_owe_m</t>
  </si>
  <si>
    <t>sp业务类型</t>
  </si>
  <si>
    <t>spfee_type</t>
  </si>
  <si>
    <t>sp_busi_type</t>
  </si>
  <si>
    <t>综合帐目</t>
  </si>
  <si>
    <t>collig_item_code</t>
  </si>
  <si>
    <t>欠费费用</t>
  </si>
  <si>
    <t>测试用户标识</t>
  </si>
  <si>
    <t>hwkr.tr_jt_cw_sp_reduce_back_m</t>
  </si>
  <si>
    <t>无线网站、企业邮箱、移动总机等</t>
  </si>
  <si>
    <t>country_code</t>
  </si>
  <si>
    <t>回收费</t>
  </si>
  <si>
    <t>back_fee</t>
  </si>
  <si>
    <t>账期</t>
  </si>
  <si>
    <t>pay_month</t>
  </si>
  <si>
    <t>hwmk.tml_bi_settle_sp_m</t>
  </si>
  <si>
    <t>用户归属</t>
  </si>
  <si>
    <t>user_bel</t>
  </si>
  <si>
    <t>detail_brand</t>
  </si>
  <si>
    <t>hwcb.tb_det_detail_brand</t>
  </si>
  <si>
    <t>建议废弃，可从用户基本信息月表中获取</t>
  </si>
  <si>
    <t>hwdw.tb_dic_fee_code</t>
  </si>
  <si>
    <t>hwdw.tb_dic_detail_code</t>
  </si>
  <si>
    <t>SP代码</t>
  </si>
  <si>
    <t>sp_code</t>
  </si>
  <si>
    <t>服务代码</t>
  </si>
  <si>
    <t>srv_code</t>
  </si>
  <si>
    <t>serv_code</t>
  </si>
  <si>
    <t>char(24)</t>
  </si>
  <si>
    <t>收入金额</t>
  </si>
  <si>
    <t>should_fee</t>
  </si>
  <si>
    <t>应收费用</t>
  </si>
  <si>
    <t>shld_fee</t>
  </si>
  <si>
    <t>优惠费</t>
  </si>
  <si>
    <t>已付费</t>
  </si>
  <si>
    <t>payed_fee</t>
  </si>
  <si>
    <t>滞纳金</t>
  </si>
  <si>
    <t>pay_later</t>
  </si>
  <si>
    <t>财报移动公话标志</t>
  </si>
  <si>
    <t>cw_pub_flag</t>
  </si>
  <si>
    <t>付费状态</t>
  </si>
  <si>
    <t>pay_status</t>
  </si>
  <si>
    <t>缴费状态</t>
  </si>
  <si>
    <t>pay_stat</t>
  </si>
  <si>
    <t>0是在网欠费 1是离网欠费 9是托收未决 2是正常收入</t>
  </si>
  <si>
    <t>付费月份</t>
  </si>
  <si>
    <t>税率</t>
  </si>
  <si>
    <t>tax_rate</t>
  </si>
  <si>
    <t>number(6,2)</t>
  </si>
  <si>
    <t>double(6,2)</t>
  </si>
  <si>
    <t>收入不含税额</t>
  </si>
  <si>
    <t>should_extax</t>
  </si>
  <si>
    <t>应收不含税金额</t>
  </si>
  <si>
    <t>收入税额</t>
  </si>
  <si>
    <t>should_tax</t>
  </si>
  <si>
    <t>优惠不含税额</t>
  </si>
  <si>
    <t>favour_extax</t>
  </si>
  <si>
    <t>优惠税额</t>
  </si>
  <si>
    <t>favour_tax</t>
  </si>
  <si>
    <t>fav_tax</t>
  </si>
  <si>
    <t>欠费不含税额</t>
  </si>
  <si>
    <t>owe_fee_extax</t>
  </si>
  <si>
    <t>欠费税额</t>
  </si>
  <si>
    <t>owe_fee_tax</t>
  </si>
  <si>
    <t>hwkr.tr_jt_cw_sp_reduce_m</t>
  </si>
  <si>
    <t>phone_no</t>
  </si>
  <si>
    <t>欠费税率</t>
  </si>
  <si>
    <t>number(10,4)</t>
  </si>
  <si>
    <t>核减金额</t>
  </si>
  <si>
    <t>ded_fee</t>
  </si>
  <si>
    <t>cut_fee</t>
  </si>
  <si>
    <t>核减税额</t>
  </si>
  <si>
    <t>ded_fee_tax</t>
  </si>
  <si>
    <t>cut_fee_tax</t>
  </si>
  <si>
    <t>hwmk.tml_bi_score_nochan_m</t>
  </si>
  <si>
    <t>月份</t>
  </si>
  <si>
    <t>积分类型</t>
  </si>
  <si>
    <t>mark_code</t>
  </si>
  <si>
    <t>积分变化</t>
  </si>
  <si>
    <t>base_point</t>
  </si>
  <si>
    <t>累计积分</t>
  </si>
  <si>
    <t>add_point</t>
  </si>
  <si>
    <t>当期未兑换积分</t>
  </si>
  <si>
    <t>current_point</t>
  </si>
  <si>
    <t>套餐类型</t>
  </si>
  <si>
    <t>mode_type</t>
  </si>
  <si>
    <t>user_type_id</t>
  </si>
  <si>
    <t>积分到期时间</t>
  </si>
  <si>
    <t>end_time</t>
  </si>
  <si>
    <t>hwmk.tml_bi_score_change_d</t>
  </si>
  <si>
    <t>流水号</t>
  </si>
  <si>
    <t>serial_no</t>
  </si>
  <si>
    <t>id_no</t>
  </si>
  <si>
    <t>操作时间</t>
  </si>
  <si>
    <t>oper_time</t>
  </si>
  <si>
    <t>操作编码</t>
  </si>
  <si>
    <t>兑换类型标识</t>
  </si>
  <si>
    <t>favour_code</t>
  </si>
  <si>
    <t>exchge_type_id</t>
  </si>
  <si>
    <t>兑换类型名称</t>
  </si>
  <si>
    <t>favour_name</t>
  </si>
  <si>
    <t>exchge_type_name</t>
  </si>
  <si>
    <t>score_type</t>
  </si>
  <si>
    <t>积分名称</t>
  </si>
  <si>
    <t>mark_name</t>
  </si>
  <si>
    <t>score_name</t>
  </si>
  <si>
    <t>兑换积分</t>
  </si>
  <si>
    <t>use_point</t>
  </si>
  <si>
    <t>exchge_score(38)</t>
  </si>
  <si>
    <t>礼品类型</t>
  </si>
  <si>
    <t>type_flag</t>
  </si>
  <si>
    <t>gift_type</t>
  </si>
  <si>
    <t>地区编码</t>
  </si>
  <si>
    <t>资费类型</t>
  </si>
  <si>
    <t>tariff_type</t>
  </si>
  <si>
    <t>回收标识</t>
  </si>
  <si>
    <t>back_accpet</t>
  </si>
  <si>
    <t>begin_time</t>
  </si>
  <si>
    <t>start_time</t>
  </si>
  <si>
    <t>hwmk.tml_bi_score_change_m</t>
  </si>
  <si>
    <t>结束时间</t>
  </si>
  <si>
    <t>hwmk.tml_bi_score_add_m</t>
  </si>
  <si>
    <t>hwmk.tml_bi_score_leaveuser_m</t>
  </si>
  <si>
    <t>vn_month</t>
  </si>
  <si>
    <t>消费积分</t>
  </si>
  <si>
    <t>score</t>
  </si>
  <si>
    <t>cost_score</t>
  </si>
  <si>
    <t>consume_score</t>
  </si>
  <si>
    <t>当前积分</t>
  </si>
  <si>
    <t>地区</t>
  </si>
  <si>
    <t>失效时间</t>
  </si>
  <si>
    <t>exp_time</t>
  </si>
  <si>
    <t>数据来源</t>
  </si>
  <si>
    <t>data_source</t>
  </si>
  <si>
    <t>1新增 2离网用户积分</t>
  </si>
  <si>
    <t>hwmk.tml_bi_pay_info_m</t>
  </si>
  <si>
    <t>hwcb.tb_det_sm_code</t>
  </si>
  <si>
    <t>数据卡标志</t>
  </si>
  <si>
    <t>测试号标志</t>
  </si>
  <si>
    <t>建议废弃，可从用户基本信息月表中获取。需注意本模型中空中充值缴费用户全部置为非公免用户</t>
  </si>
  <si>
    <t>工号归属区县</t>
  </si>
  <si>
    <t>org_district</t>
  </si>
  <si>
    <t>eplyid_bel_county</t>
  </si>
  <si>
    <t>工号归属类型</t>
  </si>
  <si>
    <t>eplyid_bel_type</t>
  </si>
  <si>
    <t>缴费渠道</t>
  </si>
  <si>
    <t>pay_chnl</t>
  </si>
  <si>
    <t>缴费方式</t>
  </si>
  <si>
    <t>工号归属渠道</t>
  </si>
  <si>
    <t>eplyid_bel_chnl</t>
  </si>
  <si>
    <t>缴费总额</t>
  </si>
  <si>
    <t>pay_total_money</t>
  </si>
  <si>
    <t>、</t>
  </si>
  <si>
    <t>TD标识</t>
  </si>
  <si>
    <t>td_flag</t>
  </si>
  <si>
    <t>hwmk.tml_bi_revenue_owe_m</t>
  </si>
  <si>
    <t>营业厅编码</t>
  </si>
  <si>
    <t>用户属性</t>
  </si>
  <si>
    <t>attr_code</t>
  </si>
  <si>
    <t>用户当前状态</t>
  </si>
  <si>
    <t>用户上一状态</t>
  </si>
  <si>
    <t>pre_user_status</t>
  </si>
  <si>
    <t>本年新增标志</t>
  </si>
  <si>
    <t>无主帐单标志</t>
  </si>
  <si>
    <t>unvalid_flag</t>
  </si>
  <si>
    <t>套餐代码</t>
  </si>
  <si>
    <t>mode_code</t>
  </si>
  <si>
    <t>是否商务电话</t>
  </si>
  <si>
    <t>pub_flag</t>
  </si>
  <si>
    <t>是否数据卡</t>
  </si>
  <si>
    <t>是否IP超市</t>
  </si>
  <si>
    <t>ip_card_flag</t>
  </si>
  <si>
    <t>是否公务用户</t>
  </si>
  <si>
    <t>是否测试卡</t>
  </si>
  <si>
    <t>大客户级别</t>
  </si>
  <si>
    <t>移动公话标志(财报)</t>
  </si>
  <si>
    <t>欠费帐龄</t>
  </si>
  <si>
    <t>owe_duration</t>
  </si>
  <si>
    <t>欠费帐龄层次</t>
  </si>
  <si>
    <t>owe_age</t>
  </si>
  <si>
    <t>累计欠费金额</t>
  </si>
  <si>
    <t>上帐期欠费金额</t>
  </si>
  <si>
    <t>last_owe_fee</t>
  </si>
  <si>
    <t>上上帐期欠费金额</t>
  </si>
  <si>
    <t>last2_owe_fee</t>
  </si>
  <si>
    <t>最早欠费月份</t>
  </si>
  <si>
    <t>owe_month</t>
  </si>
  <si>
    <t>状态变化日期</t>
  </si>
  <si>
    <t>建议废弃</t>
  </si>
  <si>
    <t>当前帐期欠费金额</t>
  </si>
  <si>
    <t>cur_owe_fee</t>
  </si>
  <si>
    <t>当前帐期收入</t>
  </si>
  <si>
    <t>cur_received_fee</t>
  </si>
  <si>
    <t>宽带标识</t>
  </si>
  <si>
    <t>hwmk.tm_ci_user_nb_func_bill_m</t>
  </si>
  <si>
    <t>来电显示功能标志</t>
  </si>
  <si>
    <t>incoming_show_func_flag</t>
  </si>
  <si>
    <t>incomi_show_func_flag</t>
  </si>
  <si>
    <t>来电显示功能费</t>
  </si>
  <si>
    <t>incoming_show_func_fee</t>
  </si>
  <si>
    <t>incomi_show_func_fee</t>
  </si>
  <si>
    <t>来电显示功能费(分)</t>
  </si>
  <si>
    <t>呼入限制功能标志</t>
  </si>
  <si>
    <t>call_in_limit_func_flag</t>
  </si>
  <si>
    <t>来电提醒包月标志</t>
  </si>
  <si>
    <t>呼入限制功能费</t>
  </si>
  <si>
    <t>call_in_limit_func_fee</t>
  </si>
  <si>
    <t>来电提醒按次标志</t>
  </si>
  <si>
    <t>移动秘书功能标志</t>
  </si>
  <si>
    <t>mobile_sec_func_flag</t>
  </si>
  <si>
    <t>mobile_sectry_func_flag</t>
  </si>
  <si>
    <t>来电包月提醒优惠后费用(分)</t>
  </si>
  <si>
    <t>移动秘书功能费</t>
  </si>
  <si>
    <t>mobile_sec_func_fee</t>
  </si>
  <si>
    <t>mobile_sectry_func_fee</t>
  </si>
  <si>
    <t>来电提醒按次应付费用(分)</t>
  </si>
  <si>
    <t>全球呼功能标志</t>
  </si>
  <si>
    <t>global_call_func_flag</t>
  </si>
  <si>
    <t>来电提醒包年标志</t>
  </si>
  <si>
    <t>全球呼功能费</t>
  </si>
  <si>
    <t>global_call_func_fee</t>
  </si>
  <si>
    <t>来电提醒包年业务优惠后费用(分)</t>
  </si>
  <si>
    <t>语音信箱功能标志</t>
  </si>
  <si>
    <t>voice_box_func_flag</t>
  </si>
  <si>
    <t>来电提醒按次业务优惠后费用(分)</t>
  </si>
  <si>
    <t>语音信箱功能费</t>
  </si>
  <si>
    <t>voice_box_func_fee</t>
  </si>
  <si>
    <t>来电提醒包季标志</t>
  </si>
  <si>
    <t>彩铃功能标志</t>
  </si>
  <si>
    <t>ring_func_flag</t>
  </si>
  <si>
    <t>来电提醒包季业务优惠后费用(分)</t>
  </si>
  <si>
    <t>彩铃功能费</t>
  </si>
  <si>
    <t>ring_func_fee</t>
  </si>
  <si>
    <t>飞信功能标志</t>
  </si>
  <si>
    <t>fetion_func_flag</t>
  </si>
  <si>
    <t>呼入限制功能费(分)</t>
  </si>
  <si>
    <t>飞信功能费</t>
  </si>
  <si>
    <t>fetion_func_fee</t>
  </si>
  <si>
    <t>incoming_awake_month_func_flag</t>
  </si>
  <si>
    <t>incomi_awake_month_func_flag</t>
  </si>
  <si>
    <t>移动秘书功能费(分)</t>
  </si>
  <si>
    <t>incoming_awake_per_func_flag</t>
  </si>
  <si>
    <t>incomi_awake_per_func_flag</t>
  </si>
  <si>
    <t>来电包月提醒优惠后费用</t>
  </si>
  <si>
    <t>incoming_awake_month_fee</t>
  </si>
  <si>
    <t>incomi_awake_fav_month_fee</t>
  </si>
  <si>
    <t>全球呼功能费(分)</t>
  </si>
  <si>
    <t>来电提醒按次应付费用</t>
  </si>
  <si>
    <t>incoming_awake_per_should_fee</t>
  </si>
  <si>
    <t>incomi_awake_per_should_fee</t>
  </si>
  <si>
    <t>incoming_awake_year_func_flag</t>
  </si>
  <si>
    <t>incomi_awake_year_func_flag</t>
  </si>
  <si>
    <t>语音信箱功能费(分)</t>
  </si>
  <si>
    <t>来电提醒包年业务优惠后费用</t>
  </si>
  <si>
    <t>incoming_awake_year_fee</t>
  </si>
  <si>
    <t>incomi_awake_fav_year_fee</t>
  </si>
  <si>
    <t>来电提醒按次业务优惠后费用</t>
  </si>
  <si>
    <t>incoming_awake_per_fee</t>
  </si>
  <si>
    <t>incomi_awake_fav_per_fee</t>
  </si>
  <si>
    <t>彩铃功能费(分)</t>
  </si>
  <si>
    <t>incoming_awake_q_func_flag</t>
  </si>
  <si>
    <t>incomi_awake_q_func_flag</t>
  </si>
  <si>
    <t>来电提醒包季业务优惠后费用</t>
  </si>
  <si>
    <t>incoming_awake_q_fee</t>
  </si>
  <si>
    <t>incomi_awake_fav_q_fee</t>
  </si>
  <si>
    <t>飞信功能费(分)</t>
  </si>
  <si>
    <t>号码簿管家到达标志</t>
  </si>
  <si>
    <t>phonenumber_majordomo_flag</t>
  </si>
  <si>
    <t>phonum_majdom_flag</t>
  </si>
  <si>
    <t>号码簿管家功能费</t>
  </si>
  <si>
    <t>phonenumber_majordomo_fee</t>
  </si>
  <si>
    <t>phonum_majdom_func_fee</t>
  </si>
  <si>
    <t>号码簿管家功能费（分）</t>
  </si>
  <si>
    <t>hwkr.tr_jt_cw_roper_m_jtwlan_m2</t>
  </si>
  <si>
    <t>HWCB.TB_DET_DISTRICT</t>
  </si>
  <si>
    <t>hwdw.tb_dict_detail_brand</t>
  </si>
  <si>
    <t>acct_cycle_id</t>
  </si>
  <si>
    <t>账期月份</t>
  </si>
  <si>
    <t>cyc_mon</t>
  </si>
  <si>
    <t>应收税额</t>
  </si>
  <si>
    <t>payed_extax</t>
  </si>
  <si>
    <t>shld_tax_amt</t>
  </si>
  <si>
    <t>payed_tax</t>
  </si>
  <si>
    <t>hwkr.tr_jt_cw_roper_m_jtwlan_m1</t>
  </si>
  <si>
    <t>品牌标识</t>
  </si>
  <si>
    <t>year_month</t>
  </si>
  <si>
    <t>hwkr.tr_jt_cw_rrhtx_revenue_m</t>
  </si>
  <si>
    <t>财报指标代码</t>
  </si>
  <si>
    <t>cw_item_code</t>
  </si>
  <si>
    <t>财报指标名称</t>
  </si>
  <si>
    <t>item_name</t>
  </si>
  <si>
    <t>cw_item_name</t>
  </si>
  <si>
    <t>帐目代码</t>
  </si>
  <si>
    <t>合作方代码</t>
  </si>
  <si>
    <t>msg_code</t>
  </si>
  <si>
    <t>party_code</t>
  </si>
  <si>
    <t>si_name</t>
  </si>
  <si>
    <t>cooper_name</t>
  </si>
  <si>
    <t>优惠后收入</t>
  </si>
  <si>
    <t>received_fee</t>
  </si>
  <si>
    <t>faved_inc</t>
  </si>
  <si>
    <t>欠费回收</t>
  </si>
  <si>
    <t>owe_back_fee</t>
  </si>
  <si>
    <t>移动比例</t>
  </si>
  <si>
    <t>yd</t>
  </si>
  <si>
    <t>mobile_percet</t>
  </si>
  <si>
    <t>double(10,2)</t>
  </si>
  <si>
    <t>铁通比例</t>
  </si>
  <si>
    <t>tt</t>
  </si>
  <si>
    <t>tt_percet</t>
  </si>
  <si>
    <t>第三方比例</t>
  </si>
  <si>
    <t>sf</t>
  </si>
  <si>
    <t>sf_percet</t>
  </si>
  <si>
    <t>分成标识</t>
  </si>
  <si>
    <t>divide_flag</t>
  </si>
  <si>
    <t>hwmk.tml_bi_revenue_oper_det_m</t>
  </si>
  <si>
    <t>电话号码</t>
  </si>
  <si>
    <t>总收入</t>
  </si>
  <si>
    <t>total_inc</t>
  </si>
  <si>
    <t>月租费</t>
  </si>
  <si>
    <t>month_fee</t>
  </si>
  <si>
    <t>本地通话费</t>
  </si>
  <si>
    <t>local_fee</t>
  </si>
  <si>
    <t>本地通话</t>
  </si>
  <si>
    <t>省内漫游通话费</t>
  </si>
  <si>
    <t>provin_roam_fee</t>
  </si>
  <si>
    <t>省内漫游通话</t>
  </si>
  <si>
    <t>省际漫游通话费</t>
  </si>
  <si>
    <t>interpro_roam_fee</t>
  </si>
  <si>
    <t>inter_prov_roam_fee</t>
  </si>
  <si>
    <t>省际漫游通话</t>
  </si>
  <si>
    <t>港澳台漫游通话费</t>
  </si>
  <si>
    <t>gat_roam_fee</t>
  </si>
  <si>
    <t>roam_hmt_fee</t>
  </si>
  <si>
    <t>港澳台漫游通话</t>
  </si>
  <si>
    <t>国际漫游通话费</t>
  </si>
  <si>
    <t>internat_roam_fee</t>
  </si>
  <si>
    <t>intnat_roam_fee</t>
  </si>
  <si>
    <t>国际漫游通话</t>
  </si>
  <si>
    <t>省内长途通话费</t>
  </si>
  <si>
    <t>provin_long_fee</t>
  </si>
  <si>
    <t>provin_toll_fee</t>
  </si>
  <si>
    <t>省内长途通话</t>
  </si>
  <si>
    <t>省际长途通话费</t>
  </si>
  <si>
    <t>interpro_long_fee</t>
  </si>
  <si>
    <t>inter_prov_toll_fee</t>
  </si>
  <si>
    <t>省际长途通话</t>
  </si>
  <si>
    <t>港澳台长途通话费</t>
  </si>
  <si>
    <t>gat_long_fee</t>
  </si>
  <si>
    <t>toll_hmt_fee</t>
  </si>
  <si>
    <t>港澳台长途通话</t>
  </si>
  <si>
    <t>国际长途通话费</t>
  </si>
  <si>
    <t>internat_long_fee</t>
  </si>
  <si>
    <t>intnat_toll_fee</t>
  </si>
  <si>
    <t>国际长途通话</t>
  </si>
  <si>
    <t>省内IP费</t>
  </si>
  <si>
    <t>provin_ip_fee</t>
  </si>
  <si>
    <t>省际IP费</t>
  </si>
  <si>
    <t>interpro_ip_fee</t>
  </si>
  <si>
    <t>inter_prov_ip_fee</t>
  </si>
  <si>
    <t>港澳台IP费</t>
  </si>
  <si>
    <t>gat_ip_fee</t>
  </si>
  <si>
    <t>ip_hmt_fee</t>
  </si>
  <si>
    <t>国际IP费</t>
  </si>
  <si>
    <t>internat_ip_fee</t>
  </si>
  <si>
    <t>intnat_ip_fee</t>
  </si>
  <si>
    <t>语音增值费-主叫显示</t>
  </si>
  <si>
    <t>show_voice_fee</t>
  </si>
  <si>
    <t>语音增值费-呼叫转移</t>
  </si>
  <si>
    <t>transfer_voice_fee</t>
  </si>
  <si>
    <t>transf_voice_fee</t>
  </si>
  <si>
    <t>网内点对点短信费</t>
  </si>
  <si>
    <t>wn_sms_fee</t>
  </si>
  <si>
    <t>p2p_neti_sms_fee</t>
  </si>
  <si>
    <t>网间点对点短信费</t>
  </si>
  <si>
    <t>wj_sms_fee</t>
  </si>
  <si>
    <t>p2p_neto_sms_fee</t>
  </si>
  <si>
    <t>国际互通和漫游短信费</t>
  </si>
  <si>
    <t>gj_sms_fee</t>
  </si>
  <si>
    <t>intnat_roam_sms_fee</t>
  </si>
  <si>
    <t>集团短信费</t>
  </si>
  <si>
    <t>group_sms_fee</t>
  </si>
  <si>
    <t>平台短信费</t>
  </si>
  <si>
    <t>platform_sms_fee</t>
  </si>
  <si>
    <t>plat_sms_fee</t>
  </si>
  <si>
    <t>梦网短信上行通信费</t>
  </si>
  <si>
    <t>dream_sms_fee</t>
  </si>
  <si>
    <t>网内点对点彩信费</t>
  </si>
  <si>
    <t>wn_mms_fee</t>
  </si>
  <si>
    <t>p2p_neti_mms_fee</t>
  </si>
  <si>
    <t>网间点对点彩信费</t>
  </si>
  <si>
    <t>wj_mms_fee</t>
  </si>
  <si>
    <t>p2p_neto_mms_fee</t>
  </si>
  <si>
    <t>国际互通和漫游彩信费</t>
  </si>
  <si>
    <t>gj_mms_fee</t>
  </si>
  <si>
    <t>intnat_roam_mms_fee</t>
  </si>
  <si>
    <t>集团彩信费</t>
  </si>
  <si>
    <t>group_mms_fee</t>
  </si>
  <si>
    <t>平台彩信费费</t>
  </si>
  <si>
    <t>platform_mms_fee</t>
  </si>
  <si>
    <t>平台彩信费</t>
  </si>
  <si>
    <t>plat_mms_fee</t>
  </si>
  <si>
    <t>梦网彩信上行通信费</t>
  </si>
  <si>
    <t>dream_mms_fee</t>
  </si>
  <si>
    <t>dream_up_mms_fee</t>
  </si>
  <si>
    <t>流量总收入</t>
  </si>
  <si>
    <t>total_gprs_fee</t>
  </si>
  <si>
    <t>2G-GPRS套内费</t>
  </si>
  <si>
    <t>inmeal_2gprs_fee</t>
  </si>
  <si>
    <t>2G-GPRS套外费</t>
  </si>
  <si>
    <t>outmeal_2gprs_fee</t>
  </si>
  <si>
    <t>2G-GPRS标准费</t>
  </si>
  <si>
    <t>nomeal_2gprs_fee</t>
  </si>
  <si>
    <t>3G-GPRS费(套餐外)</t>
  </si>
  <si>
    <t>total_3gprs_fee</t>
  </si>
  <si>
    <t>4G-GPRS套内费</t>
  </si>
  <si>
    <t>inmeal_4gprs_fee</t>
  </si>
  <si>
    <t>4G-GPRS套外费</t>
  </si>
  <si>
    <t>outmeal_4gprs_fee</t>
  </si>
  <si>
    <t>4G-GPRS标准费</t>
  </si>
  <si>
    <t>nomeal_4gprs_fee</t>
  </si>
  <si>
    <t>wlan费</t>
  </si>
  <si>
    <t>wlan_fee</t>
  </si>
  <si>
    <t>168信息点播费</t>
  </si>
  <si>
    <t>mess_168_fee</t>
  </si>
  <si>
    <t>info_168_fee</t>
  </si>
  <si>
    <t>手机邮箱费</t>
  </si>
  <si>
    <t>moblie_email_fee</t>
  </si>
  <si>
    <t>飞信费</t>
  </si>
  <si>
    <t>fetion_fee</t>
  </si>
  <si>
    <t>咪咕音乐-彩铃功能费</t>
  </si>
  <si>
    <t>music_func_fee_fee</t>
  </si>
  <si>
    <t>music_func_fee</t>
  </si>
  <si>
    <t>咪咕音乐-俱乐部会费</t>
  </si>
  <si>
    <t>club_fee</t>
  </si>
  <si>
    <t>手机报费</t>
  </si>
  <si>
    <t>moblie_paper_fee_fee</t>
  </si>
  <si>
    <t>moblie_paper_fee</t>
  </si>
  <si>
    <t>彩铃铃音制作费</t>
  </si>
  <si>
    <t>music_make_fee_fee</t>
  </si>
  <si>
    <t>music_make_fee</t>
  </si>
  <si>
    <t>位置服务-和地图费</t>
  </si>
  <si>
    <t>locat_map_fee</t>
  </si>
  <si>
    <t>和通讯录</t>
  </si>
  <si>
    <t>address_list_fee_fee</t>
  </si>
  <si>
    <t>和通讯录费</t>
  </si>
  <si>
    <t>address_list_fee</t>
  </si>
  <si>
    <t>车务通费</t>
  </si>
  <si>
    <t>traffic_fee_fee</t>
  </si>
  <si>
    <t>trffic_fee</t>
  </si>
  <si>
    <t>集团客户业务功能费</t>
  </si>
  <si>
    <t>group_cust_fee</t>
  </si>
  <si>
    <t>和生活-信息费</t>
  </si>
  <si>
    <t>life_mess_fee</t>
  </si>
  <si>
    <t>life_info_fee</t>
  </si>
  <si>
    <t>12585信息费</t>
  </si>
  <si>
    <t>mess_12585_fee</t>
  </si>
  <si>
    <t>info_12585_fee</t>
  </si>
  <si>
    <t>亲情通定位业务</t>
  </si>
  <si>
    <t>relat_locat_fee</t>
  </si>
  <si>
    <t>亲情通定位业务费</t>
  </si>
  <si>
    <t>主叫彩铃</t>
  </si>
  <si>
    <t>music_call_fee</t>
  </si>
  <si>
    <t>主叫彩铃费</t>
  </si>
  <si>
    <t>ring_caling_fee</t>
  </si>
  <si>
    <t>宜居通费</t>
  </si>
  <si>
    <t>benef_life_fee</t>
  </si>
  <si>
    <t>视频会议</t>
  </si>
  <si>
    <t>video_fee</t>
  </si>
  <si>
    <t>视频会议费</t>
  </si>
  <si>
    <t>和我运动费</t>
  </si>
  <si>
    <t>exercise_fee</t>
  </si>
  <si>
    <t>execis_fee</t>
  </si>
  <si>
    <t>和留言</t>
  </si>
  <si>
    <t>voice_mess_fee</t>
  </si>
  <si>
    <t>和留言费</t>
  </si>
  <si>
    <t>voice_mesage_fee</t>
  </si>
  <si>
    <t>和家庭费</t>
  </si>
  <si>
    <t>family_fee</t>
  </si>
  <si>
    <t>SP信息费</t>
  </si>
  <si>
    <t>sp_info_fee</t>
  </si>
  <si>
    <t>hwmk.tml_bi_revenue_oper_m</t>
  </si>
  <si>
    <t>总收入价款</t>
  </si>
  <si>
    <t>received_fee_extax</t>
  </si>
  <si>
    <t>total_inc_extax</t>
  </si>
  <si>
    <t>总收入税款</t>
  </si>
  <si>
    <t>received_fee_tax</t>
  </si>
  <si>
    <t>total_inc_tax</t>
  </si>
  <si>
    <t>折后总收入</t>
  </si>
  <si>
    <t>received_zh_fee</t>
  </si>
  <si>
    <t>discnt_total_inc</t>
  </si>
  <si>
    <t>折后总收入价款</t>
  </si>
  <si>
    <t>received_zh_fee_extax</t>
  </si>
  <si>
    <t>discnt_total_inc_extax</t>
  </si>
  <si>
    <t>折后总收入税款</t>
  </si>
  <si>
    <t>received_zh_fee_tax</t>
  </si>
  <si>
    <t>discnt_total_inc_tax</t>
  </si>
  <si>
    <t>月租费价款</t>
  </si>
  <si>
    <t>month_fee_extax</t>
  </si>
  <si>
    <t>月租费税款</t>
  </si>
  <si>
    <t>month_fee_tax</t>
  </si>
  <si>
    <t>折后月租费</t>
  </si>
  <si>
    <t>month_zh_fee</t>
  </si>
  <si>
    <t>discnt_month_fee</t>
  </si>
  <si>
    <t>折后月租费价款</t>
  </si>
  <si>
    <t>month_zh_fee_extax</t>
  </si>
  <si>
    <t>discnt_month_fee_extax</t>
  </si>
  <si>
    <t>折后月租费税款</t>
  </si>
  <si>
    <t>month_zh_fee_tax</t>
  </si>
  <si>
    <t>discnt_month_fee_tax</t>
  </si>
  <si>
    <t>通话费总收入</t>
  </si>
  <si>
    <t>total_call_fee</t>
  </si>
  <si>
    <t>通话费总价款</t>
  </si>
  <si>
    <t>total_call_fee_extax</t>
  </si>
  <si>
    <t>通话费总税款</t>
  </si>
  <si>
    <t>total_call_fee_tax</t>
  </si>
  <si>
    <t>折后通话费总收入</t>
  </si>
  <si>
    <t>total_zh_call_fee</t>
  </si>
  <si>
    <t>total_discnt_call_fee</t>
  </si>
  <si>
    <t>折后通话费总价款</t>
  </si>
  <si>
    <t>total_zh_call_fee_extax</t>
  </si>
  <si>
    <t>total_discnt_call_fee_extax</t>
  </si>
  <si>
    <t>折后通话费总税款</t>
  </si>
  <si>
    <t>total_zh_call_fee_tax</t>
  </si>
  <si>
    <t>total_discnt_call_fee_tax</t>
  </si>
  <si>
    <t>本地通话价款</t>
  </si>
  <si>
    <t>local_fee_extax</t>
  </si>
  <si>
    <t>本地通话税款</t>
  </si>
  <si>
    <t>local_fee_tax</t>
  </si>
  <si>
    <t>折后本地通话费</t>
  </si>
  <si>
    <t>local_zh_fee</t>
  </si>
  <si>
    <t>local_discnt_fee</t>
  </si>
  <si>
    <t>折后本地通话</t>
  </si>
  <si>
    <t>折后本地通话价款</t>
  </si>
  <si>
    <t>local_zh_fee_extax</t>
  </si>
  <si>
    <t>local_discnt_fee_extax</t>
  </si>
  <si>
    <t>折后本地通话税款</t>
  </si>
  <si>
    <t>local_zh_fee_tax</t>
  </si>
  <si>
    <t>local_discnt_fee_tax</t>
  </si>
  <si>
    <t>漫游通话费</t>
  </si>
  <si>
    <t>roam_fee</t>
  </si>
  <si>
    <t>漫游通话</t>
  </si>
  <si>
    <t>漫游通话价款</t>
  </si>
  <si>
    <t>roam_fee_extax</t>
  </si>
  <si>
    <t>漫游通话税款</t>
  </si>
  <si>
    <t>roam_fee_tax</t>
  </si>
  <si>
    <t>折后漫游通话费</t>
  </si>
  <si>
    <t>roam_zh_fee</t>
  </si>
  <si>
    <t>roam_discnt_fee</t>
  </si>
  <si>
    <t>折后漫游通话</t>
  </si>
  <si>
    <t>折后漫游通话价款</t>
  </si>
  <si>
    <t>roam_zh_fee_extax</t>
  </si>
  <si>
    <t>roam_discnt_fee_extax</t>
  </si>
  <si>
    <t>折后漫游通话税款</t>
  </si>
  <si>
    <t>roam_zh_fee_tax</t>
  </si>
  <si>
    <t>roam_discnt_fee_tax</t>
  </si>
  <si>
    <t>长途通话费</t>
  </si>
  <si>
    <t>long_fee</t>
  </si>
  <si>
    <t>number(16,3)</t>
  </si>
  <si>
    <t>长途通话</t>
  </si>
  <si>
    <t>长途通话价款</t>
  </si>
  <si>
    <t>long_fee_extax</t>
  </si>
  <si>
    <t>toll_fee_extax</t>
  </si>
  <si>
    <t>长途通话税款</t>
  </si>
  <si>
    <t>long_fee_tax</t>
  </si>
  <si>
    <t>toll_fee_tax</t>
  </si>
  <si>
    <t>折后长途通话费</t>
  </si>
  <si>
    <t>long_zh_fee</t>
  </si>
  <si>
    <t>long_discnt_fee</t>
  </si>
  <si>
    <t>折后长途通话</t>
  </si>
  <si>
    <t>折后长途通话价款</t>
  </si>
  <si>
    <t>long_zh_fee_extax</t>
  </si>
  <si>
    <t>toll_discnt_fee_extax</t>
  </si>
  <si>
    <t>折后长途通话税款</t>
  </si>
  <si>
    <t>long_zh_fee_tax</t>
  </si>
  <si>
    <t>toll_discnt_fee_tax</t>
  </si>
  <si>
    <t>IP通话费</t>
  </si>
  <si>
    <t>ip_fee</t>
  </si>
  <si>
    <t>IP通话</t>
  </si>
  <si>
    <t>IP通话价款</t>
  </si>
  <si>
    <t>ip_fee_extax</t>
  </si>
  <si>
    <t>IP通话税款</t>
  </si>
  <si>
    <t>ip_fee_tax</t>
  </si>
  <si>
    <t>折后IP通话费</t>
  </si>
  <si>
    <t>ip_zh_fee</t>
  </si>
  <si>
    <t>ip_discnt_fee</t>
  </si>
  <si>
    <t>折后IP通话</t>
  </si>
  <si>
    <t>折后IP通话价款</t>
  </si>
  <si>
    <t>ip_zh_fee_extax</t>
  </si>
  <si>
    <t>ip_discnt_fee_extax</t>
  </si>
  <si>
    <t>折后IP通话税款</t>
  </si>
  <si>
    <t>ip_zh_fee_tax</t>
  </si>
  <si>
    <t>ip_discnt_fee_tax</t>
  </si>
  <si>
    <t>语音增值费</t>
  </si>
  <si>
    <t>voice_fee</t>
  </si>
  <si>
    <t>语音增值费价款</t>
  </si>
  <si>
    <t>voice_fee_extax</t>
  </si>
  <si>
    <t>语音增值费税款</t>
  </si>
  <si>
    <t>voice_fee_tax</t>
  </si>
  <si>
    <t>折后语音增值费</t>
  </si>
  <si>
    <t>voice_zh_fee</t>
  </si>
  <si>
    <t>voice_discnt_fee</t>
  </si>
  <si>
    <t>折后语音增值费价款</t>
  </si>
  <si>
    <t>voice_zh_fee_extax</t>
  </si>
  <si>
    <t>voice_discnt_fee_extax</t>
  </si>
  <si>
    <t>折后语音增值费税款</t>
  </si>
  <si>
    <t>voice_zh_fee_tax</t>
  </si>
  <si>
    <t>voice_discnt_fee_tax</t>
  </si>
  <si>
    <t>数据业务总收入</t>
  </si>
  <si>
    <t>total_data_fee</t>
  </si>
  <si>
    <t>数据业务总收入价款</t>
  </si>
  <si>
    <t>total_data_fee_extax</t>
  </si>
  <si>
    <t>数据业务总收入税款</t>
  </si>
  <si>
    <t>total_data_fee_tax</t>
  </si>
  <si>
    <t>折后数据业务总收入</t>
  </si>
  <si>
    <t>total_zh_data_fee</t>
  </si>
  <si>
    <t>total_discnt_data_fee</t>
  </si>
  <si>
    <t>折后数据业务总收入价款</t>
  </si>
  <si>
    <t>total_zh_data_fee_extax</t>
  </si>
  <si>
    <t>total_discnt_data_fee_extax</t>
  </si>
  <si>
    <t>折后通数据业务总收入税款</t>
  </si>
  <si>
    <t>total_zh_data_fee_tax</t>
  </si>
  <si>
    <t>total_discnt_data_fee_tax</t>
  </si>
  <si>
    <t>点对点短信费</t>
  </si>
  <si>
    <t>sms_fee</t>
  </si>
  <si>
    <t>p2p_sms_fee</t>
  </si>
  <si>
    <t>点对点短信费价款</t>
  </si>
  <si>
    <t>sms_fee_extax</t>
  </si>
  <si>
    <t>p2p_sms_fee_extax</t>
  </si>
  <si>
    <t>点对点短信费税款</t>
  </si>
  <si>
    <t>sms_fee_tax</t>
  </si>
  <si>
    <t>p2p_sms_fee_tax</t>
  </si>
  <si>
    <t>折后点对点短信费</t>
  </si>
  <si>
    <t>sms_zh_fee</t>
  </si>
  <si>
    <t>p2p_sms_discnt_fee</t>
  </si>
  <si>
    <t>折后点对点短信费价款</t>
  </si>
  <si>
    <t>sms_zh_fee_extax</t>
  </si>
  <si>
    <t>p2p_sms_discnt_fee_extax</t>
  </si>
  <si>
    <t>折后点对点短信费税款</t>
  </si>
  <si>
    <t>sms_zh_fee_tax</t>
  </si>
  <si>
    <t>p2p_sms_discnt_fee_tax</t>
  </si>
  <si>
    <t>其他短信费</t>
  </si>
  <si>
    <t>othersms_fee</t>
  </si>
  <si>
    <t>other_sms_fee</t>
  </si>
  <si>
    <t>其他短信费价款</t>
  </si>
  <si>
    <t>othersms_fee_extax</t>
  </si>
  <si>
    <t>other_sms_fee_extax</t>
  </si>
  <si>
    <t>其他短信费税款</t>
  </si>
  <si>
    <t>othersms_fee_tax</t>
  </si>
  <si>
    <t>other_sms_fee_tax</t>
  </si>
  <si>
    <t>折后其他短信费</t>
  </si>
  <si>
    <t>othersms_zh_fee</t>
  </si>
  <si>
    <t>other_sms_discnt_fee</t>
  </si>
  <si>
    <t>折后其他短信费价款</t>
  </si>
  <si>
    <t>othersms_zh_fee_extax</t>
  </si>
  <si>
    <t>other_sms_discnt_fee_extax</t>
  </si>
  <si>
    <t>折后其他短信费税款</t>
  </si>
  <si>
    <t>othersms_zh_fee_tax</t>
  </si>
  <si>
    <t>other_sms_discnt_fee_tax</t>
  </si>
  <si>
    <t>点对点彩信费</t>
  </si>
  <si>
    <t>mms_fee</t>
  </si>
  <si>
    <t>p2p_mms_fee</t>
  </si>
  <si>
    <t>点对点彩信费价款</t>
  </si>
  <si>
    <t>mms_fee_extax</t>
  </si>
  <si>
    <t>p2p_mms_fee_extax</t>
  </si>
  <si>
    <t>点对点彩信费税款</t>
  </si>
  <si>
    <t>mms_fee_tax</t>
  </si>
  <si>
    <t>p2p_mms_fee_tax</t>
  </si>
  <si>
    <t>折后点对点彩信费</t>
  </si>
  <si>
    <t>mms_zh_fee</t>
  </si>
  <si>
    <t>p2p_mms_discnt_fee</t>
  </si>
  <si>
    <t>折后点对点彩信费价款</t>
  </si>
  <si>
    <t>mms_zh_fee_extax</t>
  </si>
  <si>
    <t>p2p_mms_discnt_fee_extax</t>
  </si>
  <si>
    <t>折后点对点彩信费税款</t>
  </si>
  <si>
    <t>mms_zh_fee_tax</t>
  </si>
  <si>
    <t>p2p_mms_discnt_fee_tax</t>
  </si>
  <si>
    <t>其他彩信费</t>
  </si>
  <si>
    <t>othermms_fee</t>
  </si>
  <si>
    <t>other_mms_fee</t>
  </si>
  <si>
    <t>其他彩信费价款</t>
  </si>
  <si>
    <t>othermms_fee_extax</t>
  </si>
  <si>
    <t>other_mms_fee_extax</t>
  </si>
  <si>
    <t>其他彩信费税款</t>
  </si>
  <si>
    <t>othermms_fee_tax</t>
  </si>
  <si>
    <t>other_mms_fee_tax</t>
  </si>
  <si>
    <t>折后其他彩信费</t>
  </si>
  <si>
    <t>othermms_zh_fee</t>
  </si>
  <si>
    <t>other_mms_discnt_fee</t>
  </si>
  <si>
    <t>折后其他彩信费价款</t>
  </si>
  <si>
    <t>othermms_zh_fee_extax</t>
  </si>
  <si>
    <t>other_mms_discnt_fee_extax</t>
  </si>
  <si>
    <t>折后其他彩信费税款</t>
  </si>
  <si>
    <t>othermms_zh_fee_tax</t>
  </si>
  <si>
    <t>other_mms_discnt_fee_tax</t>
  </si>
  <si>
    <t>gprs费</t>
  </si>
  <si>
    <t>gprs_fee</t>
  </si>
  <si>
    <t>gprs费价款</t>
  </si>
  <si>
    <t>gprs_fee_extax</t>
  </si>
  <si>
    <t>gprs费税款</t>
  </si>
  <si>
    <t>gprs_fee_tax</t>
  </si>
  <si>
    <t>折后gprs费</t>
  </si>
  <si>
    <t>gprs_zh_fee</t>
  </si>
  <si>
    <t>gprs_discnt_fee</t>
  </si>
  <si>
    <t>折后gprs费价款</t>
  </si>
  <si>
    <t>gprs_zh_fee_extax</t>
  </si>
  <si>
    <t>gprs_discnt_fee_extax</t>
  </si>
  <si>
    <t>折后gprs费税款</t>
  </si>
  <si>
    <t>gprs_zh_fee_tax</t>
  </si>
  <si>
    <t>gprs_discnt_fee_tax</t>
  </si>
  <si>
    <t>wlan费价款</t>
  </si>
  <si>
    <t>wlan_fee_extax</t>
  </si>
  <si>
    <t>wlan费税款</t>
  </si>
  <si>
    <t>wlan_fee_tax</t>
  </si>
  <si>
    <t>折后wlan费</t>
  </si>
  <si>
    <t>wlan_zh_fee</t>
  </si>
  <si>
    <t>wlan_discnt_fee</t>
  </si>
  <si>
    <t>折后wlan费价款</t>
  </si>
  <si>
    <t>wlan_zh_fee_extax</t>
  </si>
  <si>
    <t>wlan_discnt_fee_extax</t>
  </si>
  <si>
    <t>折后wlan费税款</t>
  </si>
  <si>
    <t>wlan_zh_fee_tax</t>
  </si>
  <si>
    <t>wlan_discnt_fee_tax</t>
  </si>
  <si>
    <t>hwkr.tr_jt_cw_ml_revenue_m_mid</t>
  </si>
  <si>
    <t>hwkr.tr_jt_cw_ml_revenue_m_td</t>
  </si>
  <si>
    <t>出帐批次</t>
  </si>
  <si>
    <t>bill_day</t>
  </si>
  <si>
    <t>出账批次</t>
  </si>
  <si>
    <t>bill_batch_id</t>
  </si>
  <si>
    <t>帐单类型</t>
  </si>
  <si>
    <t>bill_type</t>
  </si>
  <si>
    <t>账单类型</t>
  </si>
  <si>
    <t>payed_status</t>
  </si>
  <si>
    <t>0在网欠费 1离网欠费 2正常收入 9托收未决</t>
  </si>
  <si>
    <t>通过新接口中的账目标识acct_item_code获取，trim(a.fee_code)||length(trim(a.detail_code))||lpad(trim(a.detail_code), 7, '0')</t>
  </si>
  <si>
    <t>shld_extax</t>
  </si>
  <si>
    <t>优惠不含税金额</t>
  </si>
  <si>
    <t>fav_extax</t>
  </si>
  <si>
    <t>出账时赠送预存款冲销的不含税费用</t>
  </si>
  <si>
    <t>prepay_favour_extax</t>
  </si>
  <si>
    <t>月结赠送预存款冲销不含税金额</t>
  </si>
  <si>
    <t>prepay_fav_extax</t>
  </si>
  <si>
    <t>出账时赠送预存款冲销税额</t>
  </si>
  <si>
    <t>prepay_favour_tax</t>
  </si>
  <si>
    <t>月结赠送预存款冲销税额</t>
  </si>
  <si>
    <t>prepay_fav_tax</t>
  </si>
  <si>
    <t>缴费时赠送预存款冲销的不含税</t>
  </si>
  <si>
    <t>later_favour_extax</t>
  </si>
  <si>
    <t>缴费赠送预存款冲销不含税金额</t>
  </si>
  <si>
    <t>later_fav_extax</t>
  </si>
  <si>
    <t>缴费时赠送预存款冲销税额</t>
  </si>
  <si>
    <t>later_favour_tax</t>
  </si>
  <si>
    <t>缴费赠送预存款冲销税额</t>
  </si>
  <si>
    <t>later_fav_tax</t>
  </si>
  <si>
    <t>收入来源方式</t>
  </si>
  <si>
    <t>income_flag</t>
  </si>
  <si>
    <t>inc_source_way</t>
  </si>
  <si>
    <t>1 收入(除虚欠费收入外)
2 虚欠费当月实收
3 虚欠费往月回收</t>
  </si>
  <si>
    <t>宽带标志</t>
  </si>
  <si>
    <t>recevied_fee</t>
  </si>
  <si>
    <t>收入价款</t>
  </si>
  <si>
    <t>income_extax</t>
  </si>
  <si>
    <t>收入税款</t>
  </si>
  <si>
    <t>income_tax</t>
  </si>
  <si>
    <t>折扣收入</t>
  </si>
  <si>
    <t>disc_fee</t>
  </si>
  <si>
    <t>discnt_fee</t>
  </si>
  <si>
    <t>折扣收入价款</t>
  </si>
  <si>
    <t>disc_extax</t>
  </si>
  <si>
    <t>discnt_extax</t>
  </si>
  <si>
    <t>折扣收入税款</t>
  </si>
  <si>
    <t>disc_tax</t>
  </si>
  <si>
    <t>discnt_tax</t>
  </si>
  <si>
    <t>hwkr.tr_sc_temp_zkzr_m</t>
  </si>
  <si>
    <t>新接口中有，可通过品牌区分是否宽带</t>
  </si>
  <si>
    <t>acct_item_code</t>
  </si>
  <si>
    <t>新接口中的账目标识acct_item_code获取，trim(a.fee_code)||length(trim(a.detail_code))||lpad(trim(a.detail_code), 7, '0')</t>
  </si>
  <si>
    <t>hwkr.tr_jt_cw_detail_code</t>
  </si>
  <si>
    <t>折扣折让</t>
  </si>
  <si>
    <t>zkzr_fee</t>
  </si>
  <si>
    <t>hwmk.tml_bi_bill_d</t>
  </si>
  <si>
    <t>hwmk.tml_bi_bill_d_td</t>
  </si>
  <si>
    <t xml:space="preserve">hwkr.tr_jt_cw_detail_code </t>
  </si>
  <si>
    <t>当日累计总应收</t>
  </si>
  <si>
    <t>sum_should</t>
  </si>
  <si>
    <t>number(14,3)</t>
  </si>
  <si>
    <t>当日累计总优惠</t>
  </si>
  <si>
    <t>sum_favour</t>
  </si>
  <si>
    <t>当日净收入</t>
  </si>
  <si>
    <t>incr_should</t>
  </si>
  <si>
    <t>当日净优惠</t>
  </si>
  <si>
    <t>incr_favour</t>
  </si>
  <si>
    <t>dw层中有此字段</t>
  </si>
  <si>
    <t>1非宽带收入 2宽带收入</t>
  </si>
  <si>
    <t>新综合帐目</t>
  </si>
  <si>
    <t>NEW_COLLIG_ITEM_CODE</t>
  </si>
  <si>
    <t>新明细账目</t>
  </si>
  <si>
    <t>NEW_DTL_ITEM</t>
  </si>
  <si>
    <t>dw</t>
  </si>
  <si>
    <t xml:space="preserve">hwdw.tw_rs_dev </t>
  </si>
  <si>
    <t>hwdw.tw_rs_dev</t>
  </si>
  <si>
    <t>device_id</t>
  </si>
  <si>
    <t>tmnl_model_id</t>
  </si>
  <si>
    <t>hwone.ty_intf_91003_m：device_id</t>
  </si>
  <si>
    <t>终端型号描述</t>
  </si>
  <si>
    <t>device_name</t>
  </si>
  <si>
    <t>tmnl_model_desc</t>
  </si>
  <si>
    <t>hwone.ty_intf_91003_m：device_name</t>
  </si>
  <si>
    <t>终端型号类型</t>
  </si>
  <si>
    <t>device_type</t>
  </si>
  <si>
    <t>hwone.ty_intf_91003_m：device_type</t>
  </si>
  <si>
    <t>2G模</t>
  </si>
  <si>
    <t>model_2g</t>
  </si>
  <si>
    <t>hwone.ty_intf_91003_m：model_2g</t>
  </si>
  <si>
    <t>3G模</t>
  </si>
  <si>
    <t>model_3g</t>
  </si>
  <si>
    <t>hwone.ty_intf_91003_m：model_3g</t>
  </si>
  <si>
    <t>4G模</t>
  </si>
  <si>
    <t>model_4g</t>
  </si>
  <si>
    <t>hwone.ty_intf_91003_m：model_4g</t>
  </si>
  <si>
    <t>双卡标识</t>
  </si>
  <si>
    <t>dou_card</t>
  </si>
  <si>
    <t>hwone.ty_intf_91003_m：dou_card</t>
  </si>
  <si>
    <t>volte标识</t>
  </si>
  <si>
    <t>volte_flag</t>
  </si>
  <si>
    <t>hwone.ty_intf_91003_m：volte_flag</t>
  </si>
  <si>
    <t>volte标识2</t>
  </si>
  <si>
    <t>volte_flag_2</t>
  </si>
  <si>
    <t>hwone.ty_intf_91003_m：volte_flag_2</t>
  </si>
  <si>
    <t>规格参数</t>
  </si>
  <si>
    <t>spec_para</t>
  </si>
  <si>
    <t>spec_param</t>
  </si>
  <si>
    <t>规格参数_desc</t>
  </si>
  <si>
    <t>spec_para_desc</t>
  </si>
  <si>
    <t>spec_param_desc</t>
  </si>
  <si>
    <t>网络频率</t>
  </si>
  <si>
    <t>network_frequency</t>
  </si>
  <si>
    <t>network_freq</t>
  </si>
  <si>
    <t>网络频率_desc</t>
  </si>
  <si>
    <t>network_frequency_desc</t>
  </si>
  <si>
    <t>network_freq_desc</t>
  </si>
  <si>
    <t>屏幕参数</t>
  </si>
  <si>
    <t>screen_para</t>
  </si>
  <si>
    <t>screen_param</t>
  </si>
  <si>
    <t>hwone.ty_intf_91003_m：screen_para</t>
  </si>
  <si>
    <t>屏幕参数_desc</t>
  </si>
  <si>
    <t>screen_para_desc</t>
  </si>
  <si>
    <t>screen_param_desc</t>
  </si>
  <si>
    <t>屏幕尺寸</t>
  </si>
  <si>
    <t>screen_size</t>
  </si>
  <si>
    <t>hwone.ty_intf_91003_m：screen_size</t>
  </si>
  <si>
    <t>屏幕类型</t>
  </si>
  <si>
    <t>screen_type</t>
  </si>
  <si>
    <t>hwone.ty_intf_91003_m：screen_type</t>
  </si>
  <si>
    <t>可选颜色</t>
  </si>
  <si>
    <t>optional_colors</t>
  </si>
  <si>
    <t>choice_color</t>
  </si>
  <si>
    <t>可选颜色_desc</t>
  </si>
  <si>
    <t>optional_colors_desc</t>
  </si>
  <si>
    <t>choice_color_desc</t>
  </si>
  <si>
    <t>彩色屏色深</t>
  </si>
  <si>
    <t>color_screen_degree</t>
  </si>
  <si>
    <t>hwone.ty_intf_91003_m：color_screen_degree</t>
  </si>
  <si>
    <t>彩色屏色深_desc</t>
  </si>
  <si>
    <t>color_screen_degree_desc</t>
  </si>
  <si>
    <t>承载频段</t>
  </si>
  <si>
    <t>carrier_frequency</t>
  </si>
  <si>
    <t>varchar2(48)</t>
  </si>
  <si>
    <t>bear_freq</t>
  </si>
  <si>
    <t>string(48)</t>
  </si>
  <si>
    <t>承载频段_desc</t>
  </si>
  <si>
    <t>carrier_frequency_desc</t>
  </si>
  <si>
    <t>bear_freq_desc</t>
  </si>
  <si>
    <t>是否定制</t>
  </si>
  <si>
    <t>if_pre_setup</t>
  </si>
  <si>
    <t>custom_flag</t>
  </si>
  <si>
    <t>是否定制_desc</t>
  </si>
  <si>
    <t>if_pre_setup_desc</t>
  </si>
  <si>
    <t>custom_desc_flag</t>
  </si>
  <si>
    <t>uaprofile</t>
  </si>
  <si>
    <t>uapro_file</t>
  </si>
  <si>
    <t>uaprofile_desc</t>
  </si>
  <si>
    <t>uapro_file_desc</t>
  </si>
  <si>
    <t>网络模式</t>
  </si>
  <si>
    <t>network_mode</t>
  </si>
  <si>
    <t>网络模式_desc</t>
  </si>
  <si>
    <t>network_mode_desc</t>
  </si>
  <si>
    <t>基本功能</t>
  </si>
  <si>
    <t>base_func</t>
  </si>
  <si>
    <t>基本功能_desc</t>
  </si>
  <si>
    <t>base_func_desc</t>
  </si>
  <si>
    <t>和弦铃声</t>
  </si>
  <si>
    <t>chord</t>
  </si>
  <si>
    <t>和弦铃声_desc</t>
  </si>
  <si>
    <t>chord_desc</t>
  </si>
  <si>
    <t>扩展功能</t>
  </si>
  <si>
    <t>extra_func</t>
  </si>
  <si>
    <t>extend_func</t>
  </si>
  <si>
    <t>扩展功能_desc</t>
  </si>
  <si>
    <t>extra_func_desc</t>
  </si>
  <si>
    <t>extend_func_desc</t>
  </si>
  <si>
    <t>操作系统</t>
  </si>
  <si>
    <t xml:space="preserve">os </t>
  </si>
  <si>
    <t>ios</t>
  </si>
  <si>
    <t>hwone.ty_intf_91003_m：os  现网中操作系统和操作系统_desc出的是一个字段需要注意</t>
  </si>
  <si>
    <t>os</t>
  </si>
  <si>
    <t>操作系统_desc</t>
  </si>
  <si>
    <t>os_desc</t>
  </si>
  <si>
    <t>ios_desc</t>
  </si>
  <si>
    <t>hwone.ty_intf_91003_m：os_desc</t>
  </si>
  <si>
    <t>wap功能</t>
  </si>
  <si>
    <t>wap</t>
  </si>
  <si>
    <t>hwone.ty_intf_91003_m：wap</t>
  </si>
  <si>
    <t>wap功能_desc</t>
  </si>
  <si>
    <t>wap_desc</t>
  </si>
  <si>
    <t>gprs功能</t>
  </si>
  <si>
    <t>gprs</t>
  </si>
  <si>
    <t>hwone.ty_intf_91003_m：gprs</t>
  </si>
  <si>
    <t>gprs功能_desc</t>
  </si>
  <si>
    <t>gprs_desc</t>
  </si>
  <si>
    <t>摄像功能</t>
  </si>
  <si>
    <t>camera</t>
  </si>
  <si>
    <t>camera_func</t>
  </si>
  <si>
    <t>摄像功能_desc</t>
  </si>
  <si>
    <t>camera_desc</t>
  </si>
  <si>
    <t>camera_func_desc</t>
  </si>
  <si>
    <t>前置摄像头像素</t>
  </si>
  <si>
    <t>forward_camera_para</t>
  </si>
  <si>
    <t>hwone.ty_intf_91003_m：forward_camera_para</t>
  </si>
  <si>
    <t>后置摄像头像素</t>
  </si>
  <si>
    <t>back_camera_para</t>
  </si>
  <si>
    <t>hwone.ty_intf_91003_m：back_camera_para</t>
  </si>
  <si>
    <t>java版本</t>
  </si>
  <si>
    <t>midp</t>
  </si>
  <si>
    <t>java_verson</t>
  </si>
  <si>
    <t>java版本_desc</t>
  </si>
  <si>
    <t>midp_desc</t>
  </si>
  <si>
    <t>java_verson_desc</t>
  </si>
  <si>
    <t>内存容量</t>
  </si>
  <si>
    <t>memory_sizes</t>
  </si>
  <si>
    <t>内存容量_desc</t>
  </si>
  <si>
    <t>memory_sizes_desc</t>
  </si>
  <si>
    <t>本地连接方式</t>
  </si>
  <si>
    <t>connect_method</t>
  </si>
  <si>
    <t>local_conn_way</t>
  </si>
  <si>
    <t>本地连接方式_desc</t>
  </si>
  <si>
    <t>connect_method_desc</t>
  </si>
  <si>
    <t>local_conn_way_desc</t>
  </si>
  <si>
    <t>手写输入</t>
  </si>
  <si>
    <t>handwrite</t>
  </si>
  <si>
    <t>hand_write</t>
  </si>
  <si>
    <t>hwone.ty_intf_91003_m：handwrite</t>
  </si>
  <si>
    <t>手写输入_desc</t>
  </si>
  <si>
    <t>handwrite_desc</t>
  </si>
  <si>
    <t>hand_write_desc</t>
  </si>
  <si>
    <t>收音机</t>
  </si>
  <si>
    <t>radio</t>
  </si>
  <si>
    <t>收音机_desc</t>
  </si>
  <si>
    <t>radio_desc</t>
  </si>
  <si>
    <t>媒体播放类型</t>
  </si>
  <si>
    <t>media_player</t>
  </si>
  <si>
    <t>媒体播放类型_desc</t>
  </si>
  <si>
    <t>media_player_desc</t>
  </si>
  <si>
    <t>彩信</t>
  </si>
  <si>
    <t>mms</t>
  </si>
  <si>
    <t>hwone.ty_intf_91003_m：mms_func</t>
  </si>
  <si>
    <t>彩信_desc</t>
  </si>
  <si>
    <t>mms_desc</t>
  </si>
  <si>
    <t>ussd</t>
  </si>
  <si>
    <t>hwone.ty_intf_91003_m：ussd</t>
  </si>
  <si>
    <t>ussd_desc</t>
  </si>
  <si>
    <t>poc</t>
  </si>
  <si>
    <t>poc_desc</t>
  </si>
  <si>
    <t>wlan</t>
  </si>
  <si>
    <t>hwone.ty_intf_91003_m：wlan</t>
  </si>
  <si>
    <t>wlan_desc</t>
  </si>
  <si>
    <t>流媒体</t>
  </si>
  <si>
    <t>flow_media</t>
  </si>
  <si>
    <t>hwone.ty_intf_91003_m：flow_media</t>
  </si>
  <si>
    <t>流媒体_desc</t>
  </si>
  <si>
    <t>flow_media_desc</t>
  </si>
  <si>
    <t>imps</t>
  </si>
  <si>
    <t>imps_desc</t>
  </si>
  <si>
    <t>syncml</t>
  </si>
  <si>
    <t>syncml_desc</t>
  </si>
  <si>
    <t>媒体格式</t>
  </si>
  <si>
    <t>media_style</t>
  </si>
  <si>
    <t>媒体格式_desc</t>
  </si>
  <si>
    <t>media_style_desc</t>
  </si>
  <si>
    <t>drm</t>
  </si>
  <si>
    <t>drm_desc</t>
  </si>
  <si>
    <t>扬声器</t>
  </si>
  <si>
    <t>speaker</t>
  </si>
  <si>
    <t>扬声器_desc</t>
  </si>
  <si>
    <t>speaker_desc</t>
  </si>
  <si>
    <t>终端款式</t>
  </si>
  <si>
    <t>tmnl_pattern</t>
  </si>
  <si>
    <t xml:space="preserve">  hwone.ty_intf_91003_m：terminal_pattern</t>
  </si>
  <si>
    <t>terminal_pattern</t>
  </si>
  <si>
    <t>终端款式_desc</t>
  </si>
  <si>
    <t>tmnl_pattern_desc</t>
  </si>
  <si>
    <t>terminal_pattern_desc</t>
  </si>
  <si>
    <t>入网数据</t>
  </si>
  <si>
    <t>join_data</t>
  </si>
  <si>
    <t>innet_data</t>
  </si>
  <si>
    <t xml:space="preserve"> hwone.ty_intf_91003_m：tml_sale_date</t>
  </si>
  <si>
    <t>入网数据_desc</t>
  </si>
  <si>
    <t>join_data_desc</t>
  </si>
  <si>
    <t>innet_data_desc</t>
  </si>
  <si>
    <t>生产企业</t>
  </si>
  <si>
    <t>company</t>
  </si>
  <si>
    <t>生产企业_desc</t>
  </si>
  <si>
    <t>company_desc</t>
  </si>
  <si>
    <t>设备型号</t>
  </si>
  <si>
    <t>tmnl_type</t>
  </si>
  <si>
    <t>equip_model</t>
  </si>
  <si>
    <t>terminal_type</t>
  </si>
  <si>
    <t>设备型号_desc</t>
  </si>
  <si>
    <t>tmnl_type_desc</t>
  </si>
  <si>
    <t>equip_model_desc</t>
  </si>
  <si>
    <t>terminal_type_desc</t>
  </si>
  <si>
    <t>发证日期</t>
  </si>
  <si>
    <t>author_date</t>
  </si>
  <si>
    <t>发证日期_desc</t>
  </si>
  <si>
    <t>author_date_desc</t>
  </si>
  <si>
    <t>停产日期</t>
  </si>
  <si>
    <t>stop_date</t>
  </si>
  <si>
    <t>停产日期_desc</t>
  </si>
  <si>
    <t>stop_date_desc</t>
  </si>
  <si>
    <t>生产状态</t>
  </si>
  <si>
    <t>produce_status</t>
  </si>
  <si>
    <t>produce_stat</t>
  </si>
  <si>
    <t>生产状态_desc</t>
  </si>
  <si>
    <t>produce_status_desc</t>
  </si>
  <si>
    <t>produce_stat_desc</t>
  </si>
  <si>
    <t>tmnl_brand_id</t>
  </si>
  <si>
    <t>hwone.ty_intf_91003_m：device_info_brand</t>
  </si>
  <si>
    <t>手机品牌</t>
  </si>
  <si>
    <t>terminal_brand</t>
  </si>
  <si>
    <t>终端品牌描述</t>
  </si>
  <si>
    <t>tmnl_brand_name</t>
  </si>
  <si>
    <t>tmnl_brand_desc</t>
  </si>
  <si>
    <t>hwone.ty_intf_91003_m：device_info</t>
  </si>
  <si>
    <t>手机品牌_desc</t>
  </si>
  <si>
    <t>terminal_brand_desc</t>
  </si>
  <si>
    <t>edge功能</t>
  </si>
  <si>
    <t>edge</t>
  </si>
  <si>
    <t>hwone.ty_intf_91003_m：edge</t>
  </si>
  <si>
    <t>edge功能_desc</t>
  </si>
  <si>
    <t>edge_desc</t>
  </si>
  <si>
    <t>gps</t>
  </si>
  <si>
    <t>hwone.ty_intf_91003_m：gps</t>
  </si>
  <si>
    <t>gps_desc</t>
  </si>
  <si>
    <t>date(7)</t>
  </si>
  <si>
    <t>TD终端标识</t>
  </si>
  <si>
    <t>td终端标志</t>
  </si>
  <si>
    <t>td_tmnl_flag</t>
  </si>
  <si>
    <t>1是0否</t>
  </si>
  <si>
    <t>hwone.ty_intf_91003_m：case when model_3g in ('3','5','6','7') and device_type in ('01','02','04','05','06') then '1' else '0' end</t>
  </si>
  <si>
    <t>蓝牙标识</t>
  </si>
  <si>
    <t>bluetooth</t>
  </si>
  <si>
    <t xml:space="preserve">hwdw.tw_rs_dev_prov_mid3 </t>
  </si>
  <si>
    <t>terminal_brand_id</t>
  </si>
  <si>
    <t>hwdw.tw_rs_dev_prov</t>
  </si>
  <si>
    <t>hwdw.tw_rs_dev_prov1_mm327</t>
  </si>
  <si>
    <t>新的cis要比hwdw.tw_rs_dev_prov数据量大，有回插历史数据(参考hwdw.tw_rs_dev_prov1_mm327)</t>
  </si>
  <si>
    <t>hwdw.tw_rs_dev_prov|hwdw.tw_rs_dev_prov1_mm327(保留历史出现过的device_id(增加为了满足mm327))</t>
  </si>
  <si>
    <t>一对一，his_flag=‘0’  提取hwdw.tw_rs_dev_prov数据</t>
  </si>
  <si>
    <t>终端价格</t>
  </si>
  <si>
    <t>tmnl_price</t>
  </si>
  <si>
    <t>tmnl_prc</t>
  </si>
  <si>
    <t>terminal_price</t>
  </si>
  <si>
    <t>终端价格_desc</t>
  </si>
  <si>
    <t>tmnl_price_desc</t>
  </si>
  <si>
    <t>tmnl_prc_desc</t>
  </si>
  <si>
    <t>terminal_price_desc</t>
  </si>
  <si>
    <t>生产日期</t>
  </si>
  <si>
    <t>produce_date</t>
  </si>
  <si>
    <t>生产日期_desc</t>
  </si>
  <si>
    <t>produce_date_desc</t>
  </si>
  <si>
    <t>飞信</t>
  </si>
  <si>
    <t>fly_msg_flag</t>
  </si>
  <si>
    <t>fetion_flag</t>
  </si>
  <si>
    <t>飞信_desc</t>
  </si>
  <si>
    <t>fly_msg_desc</t>
  </si>
  <si>
    <t>fetion_desc</t>
  </si>
  <si>
    <t>库存标识</t>
  </si>
  <si>
    <t>stock_flag</t>
  </si>
  <si>
    <t>库存标志</t>
  </si>
  <si>
    <t>集团终端型号标识</t>
  </si>
  <si>
    <t>jt_device_id</t>
  </si>
  <si>
    <t>group_tmnl_model_id</t>
  </si>
  <si>
    <t>是否上月回插数据</t>
  </si>
  <si>
    <t>his_flag</t>
  </si>
  <si>
    <t>1、是 0、否</t>
  </si>
  <si>
    <t xml:space="preserve">hwdw.tw_rs_tac_dev_rel  </t>
  </si>
  <si>
    <t xml:space="preserve">hwdw.tw_rs_tac_segment </t>
  </si>
  <si>
    <t>判断手机、数据卡、imei等终端类型</t>
  </si>
  <si>
    <t>tac码</t>
  </si>
  <si>
    <t>tac</t>
  </si>
  <si>
    <t>TAC</t>
  </si>
  <si>
    <t>tac_number</t>
  </si>
  <si>
    <t>原始tac</t>
  </si>
  <si>
    <t>ori_tac</t>
  </si>
  <si>
    <t>original_tac</t>
  </si>
  <si>
    <t>原始tac长度</t>
  </si>
  <si>
    <t>ori_tac_length</t>
  </si>
  <si>
    <t>original_tac_length</t>
  </si>
  <si>
    <t>double_card_id</t>
  </si>
  <si>
    <t>volte标志</t>
  </si>
  <si>
    <t>volte标志2</t>
  </si>
  <si>
    <t>是否是IPHONE终端</t>
  </si>
  <si>
    <t>iphone_flag</t>
  </si>
  <si>
    <t>是否是iphone终端</t>
  </si>
  <si>
    <t>upper(device_name) like '%IPHONE%'</t>
  </si>
  <si>
    <t>是否智能机</t>
  </si>
  <si>
    <t>smart_flag</t>
  </si>
  <si>
    <t>os like '2%'</t>
  </si>
  <si>
    <t>是否支持触摸屏</t>
  </si>
  <si>
    <t>touchscreen_flag</t>
  </si>
  <si>
    <t>是否支持蓝牙功能</t>
  </si>
  <si>
    <t>support_bluetooth_flag</t>
  </si>
  <si>
    <t>是否支持WIFI功能</t>
  </si>
  <si>
    <t>support_wifi_flag</t>
  </si>
  <si>
    <t>是否支持GPRS功能</t>
  </si>
  <si>
    <t>support_gprs_flag</t>
  </si>
  <si>
    <t>是否支持彩信功能</t>
  </si>
  <si>
    <t>support_mms_flag</t>
  </si>
  <si>
    <t>终端制式</t>
  </si>
  <si>
    <t>equip_type</t>
  </si>
  <si>
    <t xml:space="preserve">屏幕大小  </t>
  </si>
  <si>
    <t>screen</t>
  </si>
  <si>
    <t>front_camera</t>
  </si>
  <si>
    <t>back_camera</t>
  </si>
  <si>
    <t>是否旗舰机</t>
  </si>
  <si>
    <t>flagship_flag</t>
  </si>
  <si>
    <t>是否支持GPS</t>
  </si>
  <si>
    <t>support_gps_flag</t>
  </si>
  <si>
    <t>是否支持gps</t>
  </si>
  <si>
    <t>是否支持NFC</t>
  </si>
  <si>
    <t>support_nfc_flag</t>
  </si>
  <si>
    <t>是否支持指纹</t>
  </si>
  <si>
    <t>support_fingerprint_flag</t>
  </si>
  <si>
    <t>是否支持USSD</t>
  </si>
  <si>
    <t>support_ussd_flag</t>
  </si>
  <si>
    <t>是否支持ussd</t>
  </si>
  <si>
    <t>在售标志</t>
  </si>
  <si>
    <t>saling_flag</t>
  </si>
  <si>
    <t>停产标志</t>
  </si>
  <si>
    <t>stop_flag</t>
  </si>
  <si>
    <t>上市时间</t>
  </si>
  <si>
    <t>market_date</t>
  </si>
  <si>
    <t>hwdw.tw_rs_tac_dev_rel_prov</t>
  </si>
  <si>
    <t>hwdw.tw_rs_tac_segment_prov</t>
  </si>
  <si>
    <t>where  his_flag=‘0’</t>
  </si>
  <si>
    <t>hwdw.tw_rs_tac_segment_prov1_mm327</t>
  </si>
  <si>
    <t>将历史tac码插入</t>
  </si>
  <si>
    <t>智能终端标志</t>
  </si>
  <si>
    <t>cap_flag</t>
  </si>
  <si>
    <t>智能终端标识</t>
  </si>
  <si>
    <t>中高端用户标志</t>
  </si>
  <si>
    <t>high_flag</t>
  </si>
  <si>
    <t>high_user_flag</t>
  </si>
  <si>
    <t>中高端客户</t>
  </si>
  <si>
    <t>流量用户标志</t>
  </si>
  <si>
    <t>flow_flag</t>
  </si>
  <si>
    <t>flux_user_flag</t>
  </si>
  <si>
    <t>流量客户</t>
  </si>
  <si>
    <t>TD终端标志</t>
  </si>
  <si>
    <t>是否TD</t>
  </si>
  <si>
    <t>is_td</t>
  </si>
  <si>
    <t>流量分层标志</t>
  </si>
  <si>
    <t>flow_id</t>
  </si>
  <si>
    <t>flux_layer_id</t>
  </si>
  <si>
    <t>流量分层标识</t>
  </si>
  <si>
    <t>流量分层</t>
  </si>
  <si>
    <t>flow_name</t>
  </si>
  <si>
    <t>flux_layer</t>
  </si>
  <si>
    <t>3G流量标志</t>
  </si>
  <si>
    <t>td_flow_flag</t>
  </si>
  <si>
    <t>3g流量标志</t>
  </si>
  <si>
    <t>3G流量标识</t>
  </si>
  <si>
    <t>4G流量标志</t>
  </si>
  <si>
    <t>tdd_flow_flag</t>
  </si>
  <si>
    <t>4g流量标志</t>
  </si>
  <si>
    <t>4G流量标识</t>
  </si>
  <si>
    <t>T网计费时长</t>
  </si>
  <si>
    <t>chrg_dur_3g</t>
  </si>
  <si>
    <t>t网计费时长</t>
  </si>
  <si>
    <t>t_duration_min</t>
  </si>
  <si>
    <t>移动数据流量</t>
  </si>
  <si>
    <t>gprs_flux</t>
  </si>
  <si>
    <t>mobile_data_flux</t>
  </si>
  <si>
    <t>T网数据流量</t>
  </si>
  <si>
    <t>gprs_flux_3g</t>
  </si>
  <si>
    <t>t网数据流量</t>
  </si>
  <si>
    <t>t_gprs_flow</t>
  </si>
  <si>
    <t>wlan流量</t>
  </si>
  <si>
    <t>wlan_flux</t>
  </si>
  <si>
    <t>wlan_flow</t>
  </si>
  <si>
    <t>wlan时长</t>
  </si>
  <si>
    <t>wlan_dur</t>
  </si>
  <si>
    <t>wlan_duration</t>
  </si>
  <si>
    <t>手机wlan流量</t>
  </si>
  <si>
    <t>phone_wlan_flux</t>
  </si>
  <si>
    <t>phone_wlan_flow</t>
  </si>
  <si>
    <t>点对点短信计费条数</t>
  </si>
  <si>
    <t>p2p_sms_cnt</t>
  </si>
  <si>
    <t>p2p_sms_chrg_cnt</t>
  </si>
  <si>
    <t>4G网数据流量</t>
  </si>
  <si>
    <t>gprs_flux_4g</t>
  </si>
  <si>
    <t>4g网数据流量</t>
  </si>
  <si>
    <t>tdd_gprs_flow</t>
  </si>
  <si>
    <t>账单收入</t>
  </si>
  <si>
    <t>bill_fee</t>
  </si>
  <si>
    <t>number(22,4)</t>
  </si>
  <si>
    <t>流量收入</t>
  </si>
  <si>
    <t>flux_fee</t>
  </si>
  <si>
    <t>flow_fee</t>
  </si>
  <si>
    <t>wlan业务收入</t>
  </si>
  <si>
    <t>账单收入（税后）（元）</t>
  </si>
  <si>
    <t>received_extax</t>
  </si>
  <si>
    <t>at_bill_fee</t>
  </si>
  <si>
    <t>账单收入不含折扣折让（税前）（元）</t>
  </si>
  <si>
    <t>received_exzk</t>
  </si>
  <si>
    <t>pt_bill_fee_not_discnt</t>
  </si>
  <si>
    <t>账单收入不含折扣折让（税后）（元）</t>
  </si>
  <si>
    <t>received_extaxzk</t>
  </si>
  <si>
    <t>at_bill_fee_not_discnt</t>
  </si>
  <si>
    <t>双向剔重</t>
  </si>
  <si>
    <t>TD手机标志</t>
  </si>
  <si>
    <t>TD手机标识</t>
  </si>
  <si>
    <t>TD智能手机标志</t>
  </si>
  <si>
    <t>td_cap_flag</t>
  </si>
  <si>
    <t>TD智能手机</t>
  </si>
  <si>
    <t>LTE手机标志</t>
  </si>
  <si>
    <t>lte_flag</t>
  </si>
  <si>
    <t>lte手机标识</t>
  </si>
  <si>
    <t>联通2G终端标志</t>
  </si>
  <si>
    <t>wcdma_2g_flag</t>
  </si>
  <si>
    <t>联通2G标识</t>
  </si>
  <si>
    <t>CPE用户标志</t>
  </si>
  <si>
    <t>cpe_flag</t>
  </si>
  <si>
    <t>CPE标识</t>
  </si>
  <si>
    <t>数据卡用户标志</t>
  </si>
  <si>
    <t>数据卡用户标识</t>
  </si>
  <si>
    <t>终端型号标志</t>
  </si>
  <si>
    <t>手机客户标志</t>
  </si>
  <si>
    <t>phone_flag</t>
  </si>
  <si>
    <t>手机客户</t>
  </si>
  <si>
    <t>handset_flag</t>
  </si>
  <si>
    <t>MIFI用户标志</t>
  </si>
  <si>
    <t>mifi_flag</t>
  </si>
  <si>
    <t>mifi用户标识</t>
  </si>
  <si>
    <t>2G模标志</t>
  </si>
  <si>
    <t>3G模标志</t>
  </si>
  <si>
    <t>3G模标识</t>
  </si>
  <si>
    <t>4G模标志</t>
  </si>
  <si>
    <t>4G模标识</t>
  </si>
  <si>
    <t>无线座机标志</t>
  </si>
  <si>
    <t>no_line_machine_flag</t>
  </si>
  <si>
    <t>无线座机客户</t>
  </si>
  <si>
    <t>双卡标志</t>
  </si>
  <si>
    <t>主终端通话次数</t>
  </si>
  <si>
    <t>LTE手机标识</t>
  </si>
  <si>
    <t>2G模标识</t>
  </si>
  <si>
    <t>用户对应主IMEI信息月表(单向剔重)</t>
  </si>
  <si>
    <t>终端品牌</t>
  </si>
  <si>
    <t>device_info</t>
  </si>
  <si>
    <t>终端型号</t>
  </si>
  <si>
    <t>上1月IMEI</t>
  </si>
  <si>
    <t>l1_imei</t>
  </si>
  <si>
    <t>上1月通话次数</t>
  </si>
  <si>
    <t>l1_call_count</t>
  </si>
  <si>
    <t>l1_call_cnt</t>
  </si>
  <si>
    <t>上1月终端品牌</t>
  </si>
  <si>
    <t>l1_device_info</t>
  </si>
  <si>
    <t>上1月终端型号</t>
  </si>
  <si>
    <t>l1_device_name</t>
  </si>
  <si>
    <t>上1月2G模</t>
  </si>
  <si>
    <t>l1_model_2g</t>
  </si>
  <si>
    <t>上1月3G模</t>
  </si>
  <si>
    <t>l1_model_3g</t>
  </si>
  <si>
    <t>上1月4G模</t>
  </si>
  <si>
    <t>l1_model_4g</t>
  </si>
  <si>
    <t>上1月操作系统</t>
  </si>
  <si>
    <t>l1_os</t>
  </si>
  <si>
    <t>上1月双卡标识</t>
  </si>
  <si>
    <t>l1_dou_card</t>
  </si>
  <si>
    <t>l2_imei</t>
  </si>
  <si>
    <t>上1月volte标识</t>
  </si>
  <si>
    <t>l1_volte_flag</t>
  </si>
  <si>
    <t>l2_call_cnt</t>
  </si>
  <si>
    <t>上1月volte标识2</t>
  </si>
  <si>
    <t>l1_volte_flag_2</t>
  </si>
  <si>
    <t>l2_device_info</t>
  </si>
  <si>
    <t>上2月IMEI</t>
  </si>
  <si>
    <t>l2_device_name</t>
  </si>
  <si>
    <t>上2月通话次数</t>
  </si>
  <si>
    <t>l2_call_count</t>
  </si>
  <si>
    <t>l2_model_2g</t>
  </si>
  <si>
    <t>上2月终端品牌</t>
  </si>
  <si>
    <t>l2_model_3g</t>
  </si>
  <si>
    <t>上2月终端型号</t>
  </si>
  <si>
    <t>l2_model_4g</t>
  </si>
  <si>
    <t>上2月2G模</t>
  </si>
  <si>
    <t>l2_os</t>
  </si>
  <si>
    <t>上2月3G模</t>
  </si>
  <si>
    <t>l3_imei</t>
  </si>
  <si>
    <t>上2月4G模</t>
  </si>
  <si>
    <t>l3_call_cnt</t>
  </si>
  <si>
    <t>上2月操作系统</t>
  </si>
  <si>
    <t>l3_device_info</t>
  </si>
  <si>
    <t>上2月双卡标识</t>
  </si>
  <si>
    <t>l2_dou_card</t>
  </si>
  <si>
    <t>l3_device_name</t>
  </si>
  <si>
    <t>上2月volte标识</t>
  </si>
  <si>
    <t>l2_volte_flag</t>
  </si>
  <si>
    <t>l3_model_2g</t>
  </si>
  <si>
    <t>上2月volte标识2</t>
  </si>
  <si>
    <t>l2_volte_flag_2</t>
  </si>
  <si>
    <t>l3_model_3g</t>
  </si>
  <si>
    <t>上3月IMEI</t>
  </si>
  <si>
    <t>l3_model_4g</t>
  </si>
  <si>
    <t>上3月通话次数</t>
  </si>
  <si>
    <t>l3_call_count</t>
  </si>
  <si>
    <t>l3_os</t>
  </si>
  <si>
    <t>上3月终端品牌</t>
  </si>
  <si>
    <t>l4_imei</t>
  </si>
  <si>
    <t>上3月终端型号</t>
  </si>
  <si>
    <t>l4_call_cnt</t>
  </si>
  <si>
    <t>上3月2G模</t>
  </si>
  <si>
    <t>l4_device_info</t>
  </si>
  <si>
    <t>上3月3G模</t>
  </si>
  <si>
    <t>l4_device_name</t>
  </si>
  <si>
    <t>上3月4G模</t>
  </si>
  <si>
    <t>l4_model_2g</t>
  </si>
  <si>
    <t>上3月操作系统</t>
  </si>
  <si>
    <t>l4_model_3g</t>
  </si>
  <si>
    <t>上3月双卡标识</t>
  </si>
  <si>
    <t>l3_dou_card</t>
  </si>
  <si>
    <t>l4_model_4g</t>
  </si>
  <si>
    <t>上3月volte标识</t>
  </si>
  <si>
    <t>l3_volte_flag</t>
  </si>
  <si>
    <t>l4_os</t>
  </si>
  <si>
    <t>上3月volte标识2</t>
  </si>
  <si>
    <t>l3_volte_flag_2</t>
  </si>
  <si>
    <t>l5_imei</t>
  </si>
  <si>
    <t>上4月IMEI</t>
  </si>
  <si>
    <t>l5_call_cnt</t>
  </si>
  <si>
    <t>上4月通话次数</t>
  </si>
  <si>
    <t>l4_call_count</t>
  </si>
  <si>
    <t>l5_device_info</t>
  </si>
  <si>
    <t>上4月终端品牌</t>
  </si>
  <si>
    <t>l5_device_name</t>
  </si>
  <si>
    <t>上4月终端型号</t>
  </si>
  <si>
    <t>l5_model_2g</t>
  </si>
  <si>
    <t>上4月2G模</t>
  </si>
  <si>
    <t>l5_model_3g</t>
  </si>
  <si>
    <t>上4月3G模</t>
  </si>
  <si>
    <t>l5_model_4g</t>
  </si>
  <si>
    <t>上4月4G模</t>
  </si>
  <si>
    <t>l5_os</t>
  </si>
  <si>
    <t>上4月操作系统</t>
  </si>
  <si>
    <t>l6_imei</t>
  </si>
  <si>
    <t>上4月双卡标识</t>
  </si>
  <si>
    <t>l4_dou_card</t>
  </si>
  <si>
    <t>l6_call_cnt</t>
  </si>
  <si>
    <t>上4月volte标识</t>
  </si>
  <si>
    <t>l4_volte_flag</t>
  </si>
  <si>
    <t>l6_device_info</t>
  </si>
  <si>
    <t>上4月volte标识2</t>
  </si>
  <si>
    <t>l4_volte_flag_2</t>
  </si>
  <si>
    <t>l6_device_name</t>
  </si>
  <si>
    <t>上5月IMEI</t>
  </si>
  <si>
    <t>l6_model_2g</t>
  </si>
  <si>
    <t>上5月通话次数</t>
  </si>
  <si>
    <t>l5_call_count</t>
  </si>
  <si>
    <t>l6_model_3g</t>
  </si>
  <si>
    <t>上5月终端品牌</t>
  </si>
  <si>
    <t>l6_model_4g</t>
  </si>
  <si>
    <t>上5月终端型号</t>
  </si>
  <si>
    <t>l6_os</t>
  </si>
  <si>
    <t>上5月2G模</t>
  </si>
  <si>
    <t>l7_imei</t>
  </si>
  <si>
    <t>上5月3G模</t>
  </si>
  <si>
    <t>l7_call_cnt</t>
  </si>
  <si>
    <t>上5月4G模</t>
  </si>
  <si>
    <t>l7_device_info</t>
  </si>
  <si>
    <t>上5月操作系统</t>
  </si>
  <si>
    <t>l7_device_name</t>
  </si>
  <si>
    <t>上5月双卡标识</t>
  </si>
  <si>
    <t>l5_dou_card</t>
  </si>
  <si>
    <t>l7_model_2g</t>
  </si>
  <si>
    <t>上5月volte标识</t>
  </si>
  <si>
    <t>l5_volte_flag</t>
  </si>
  <si>
    <t>l7_model_3g</t>
  </si>
  <si>
    <t>上5月volte标识2</t>
  </si>
  <si>
    <t>l5_volte_flag_2</t>
  </si>
  <si>
    <t>l7_model_4g</t>
  </si>
  <si>
    <t>上6月IMEI</t>
  </si>
  <si>
    <t>l7_os</t>
  </si>
  <si>
    <t>上6月通话次数</t>
  </si>
  <si>
    <t>l6_call_count</t>
  </si>
  <si>
    <t>l8_imei</t>
  </si>
  <si>
    <t>上6月终端品牌</t>
  </si>
  <si>
    <t>l8_call_cnt</t>
  </si>
  <si>
    <t>上6月终端型号</t>
  </si>
  <si>
    <t>l8_device_info</t>
  </si>
  <si>
    <t>上6月2G模</t>
  </si>
  <si>
    <t>l8_device_name</t>
  </si>
  <si>
    <t>上6月3G模</t>
  </si>
  <si>
    <t>l8_model_2g</t>
  </si>
  <si>
    <t>上6月4G模</t>
  </si>
  <si>
    <t>l8_model_3g</t>
  </si>
  <si>
    <t>上6月操作系统</t>
  </si>
  <si>
    <t>l8_model_4g</t>
  </si>
  <si>
    <t>上6月双卡标识</t>
  </si>
  <si>
    <t>l6_dou_card</t>
  </si>
  <si>
    <t>l8_os</t>
  </si>
  <si>
    <t>上6月volte标识</t>
  </si>
  <si>
    <t>l6_volte_flag</t>
  </si>
  <si>
    <t>l9_imei</t>
  </si>
  <si>
    <t>上6月volte标识2</t>
  </si>
  <si>
    <t>l6_volte_flag_2</t>
  </si>
  <si>
    <t>l9_call_cnt</t>
  </si>
  <si>
    <t>上7月IMEI</t>
  </si>
  <si>
    <t>l9_device_info</t>
  </si>
  <si>
    <t>上7月通话次数</t>
  </si>
  <si>
    <t>l7_call_count</t>
  </si>
  <si>
    <t>l9_device_name</t>
  </si>
  <si>
    <t>上7月终端品牌</t>
  </si>
  <si>
    <t>l9_model_2g</t>
  </si>
  <si>
    <t>上7月终端型号</t>
  </si>
  <si>
    <t>l9_model_3g</t>
  </si>
  <si>
    <t>上7月2G模</t>
  </si>
  <si>
    <t>l9_model_4g</t>
  </si>
  <si>
    <t>上7月3G模</t>
  </si>
  <si>
    <t>l9_os</t>
  </si>
  <si>
    <t>上7月4G模</t>
  </si>
  <si>
    <t>l10_imei</t>
  </si>
  <si>
    <t>上7月操作系统</t>
  </si>
  <si>
    <t>l10_call_cnt</t>
  </si>
  <si>
    <t>上7月双卡标识</t>
  </si>
  <si>
    <t>l7_dou_card</t>
  </si>
  <si>
    <t>l10_device_info</t>
  </si>
  <si>
    <t>上7月volte标识</t>
  </si>
  <si>
    <t>l7_volte_flag</t>
  </si>
  <si>
    <t>l10_device_name</t>
  </si>
  <si>
    <t>上7月volte标识2</t>
  </si>
  <si>
    <t>l7_volte_flag_2</t>
  </si>
  <si>
    <t>l10_model_2g</t>
  </si>
  <si>
    <t>上8月IMEI</t>
  </si>
  <si>
    <t>l10_model_3g</t>
  </si>
  <si>
    <t>上8月通话次数</t>
  </si>
  <si>
    <t>l8_call_count</t>
  </si>
  <si>
    <t>l10_model_4g</t>
  </si>
  <si>
    <t>上8月终端品牌</t>
  </si>
  <si>
    <t>l10_os</t>
  </si>
  <si>
    <t>上8月终端型号</t>
  </si>
  <si>
    <t>l11_imei</t>
  </si>
  <si>
    <t>上8月2G模</t>
  </si>
  <si>
    <t>l11_call_cnt</t>
  </si>
  <si>
    <t>上8月3G模</t>
  </si>
  <si>
    <t>l11_device_info</t>
  </si>
  <si>
    <t>上8月4G模</t>
  </si>
  <si>
    <t>l11_device_name</t>
  </si>
  <si>
    <t>上8月操作系统</t>
  </si>
  <si>
    <t>l11_model_2g</t>
  </si>
  <si>
    <t>上8月双卡标识</t>
  </si>
  <si>
    <t>l8_dou_card</t>
  </si>
  <si>
    <t>l11_model_3g</t>
  </si>
  <si>
    <t>上8月volte标识</t>
  </si>
  <si>
    <t>l8_volte_flag</t>
  </si>
  <si>
    <t>l11_model_4g</t>
  </si>
  <si>
    <t>上8月volte标识2</t>
  </si>
  <si>
    <t>l8_volte_flag_2</t>
  </si>
  <si>
    <t>l11_os</t>
  </si>
  <si>
    <t>上9月IMEI</t>
  </si>
  <si>
    <t>l12_imei</t>
  </si>
  <si>
    <t>上9月通话次数</t>
  </si>
  <si>
    <t>l9_call_count</t>
  </si>
  <si>
    <t>l12_call_cnt</t>
  </si>
  <si>
    <t>上9月终端品牌</t>
  </si>
  <si>
    <t>l12_device_info</t>
  </si>
  <si>
    <t>上9月终端型号</t>
  </si>
  <si>
    <t>l12_device_name</t>
  </si>
  <si>
    <t>上9月2G模</t>
  </si>
  <si>
    <t>l12_model_2g</t>
  </si>
  <si>
    <t>上9月3G模</t>
  </si>
  <si>
    <t>l12_model_3g</t>
  </si>
  <si>
    <t>上9月4G模</t>
  </si>
  <si>
    <t>l12_model_4g</t>
  </si>
  <si>
    <t>上9月操作系统</t>
  </si>
  <si>
    <t>l12_os</t>
  </si>
  <si>
    <t>上9月双卡标识</t>
  </si>
  <si>
    <t>l9_dou_card</t>
  </si>
  <si>
    <t xml:space="preserve">l1_dou_card  </t>
  </si>
  <si>
    <t>上9月volte标识</t>
  </si>
  <si>
    <t>l9_volte_flag</t>
  </si>
  <si>
    <t xml:space="preserve">l1_volte_flag       </t>
  </si>
  <si>
    <t>上9月volte标识2</t>
  </si>
  <si>
    <t>l9_volte_flag_2</t>
  </si>
  <si>
    <t xml:space="preserve">l1_volte_flag_2     </t>
  </si>
  <si>
    <t>上10月IMEI</t>
  </si>
  <si>
    <t>上10月通话次数</t>
  </si>
  <si>
    <t>l10_call_count</t>
  </si>
  <si>
    <t xml:space="preserve">l2_volte_flag      </t>
  </si>
  <si>
    <t>上10月终端品牌</t>
  </si>
  <si>
    <t xml:space="preserve">l2_volte_flag_2    </t>
  </si>
  <si>
    <t>上10月终端型号</t>
  </si>
  <si>
    <t xml:space="preserve">l3_dou_card </t>
  </si>
  <si>
    <t>上10月2G模</t>
  </si>
  <si>
    <t xml:space="preserve">l3_volte_flag     </t>
  </si>
  <si>
    <t>上10月3G模</t>
  </si>
  <si>
    <t xml:space="preserve">l3_volte_flag_2     </t>
  </si>
  <si>
    <t>上10月4G模</t>
  </si>
  <si>
    <t>上10月操作系统</t>
  </si>
  <si>
    <t xml:space="preserve">l4_volte_flag      </t>
  </si>
  <si>
    <t>上10月双卡标识</t>
  </si>
  <si>
    <t>l10_dou_card</t>
  </si>
  <si>
    <t xml:space="preserve">l4_volte_flag_2   </t>
  </si>
  <si>
    <t>上10月volte标识</t>
  </si>
  <si>
    <t>l10_volte_flag</t>
  </si>
  <si>
    <t>上10月volte标识2</t>
  </si>
  <si>
    <t>l10_volte_flag_2</t>
  </si>
  <si>
    <t xml:space="preserve">l5_volte_flag      </t>
  </si>
  <si>
    <t>上11月IMEI</t>
  </si>
  <si>
    <t xml:space="preserve">l5_volte_flag_2    </t>
  </si>
  <si>
    <t>上11月通话次数</t>
  </si>
  <si>
    <t>l11_call_count</t>
  </si>
  <si>
    <t>上11月终端品牌</t>
  </si>
  <si>
    <t xml:space="preserve">l6_volte_flag      </t>
  </si>
  <si>
    <t>上11月终端型号</t>
  </si>
  <si>
    <t xml:space="preserve">l6_volte_flag_2    </t>
  </si>
  <si>
    <t>上11月2G模</t>
  </si>
  <si>
    <t>上11月3G模</t>
  </si>
  <si>
    <t xml:space="preserve">l7_volte_flag      </t>
  </si>
  <si>
    <t>上11月4G模</t>
  </si>
  <si>
    <t xml:space="preserve">l7_volte_flag_2    </t>
  </si>
  <si>
    <t>上11月操作系统</t>
  </si>
  <si>
    <t>上11月双卡标识</t>
  </si>
  <si>
    <t>l11_dou_card</t>
  </si>
  <si>
    <t xml:space="preserve">l8_volte_flag      </t>
  </si>
  <si>
    <t>上11月volte标识</t>
  </si>
  <si>
    <t>l11_volte_flag</t>
  </si>
  <si>
    <t xml:space="preserve">l8_volte_flag_2    </t>
  </si>
  <si>
    <t>上11月volte标识2</t>
  </si>
  <si>
    <t>l11_volte_flag_2</t>
  </si>
  <si>
    <t>上12月IMEI</t>
  </si>
  <si>
    <t xml:space="preserve">l9_volte_flag      </t>
  </si>
  <si>
    <t>上12月通话次数</t>
  </si>
  <si>
    <t>l12_call_count</t>
  </si>
  <si>
    <t xml:space="preserve">l9_volte_flag_2    </t>
  </si>
  <si>
    <t>上12月终端品牌</t>
  </si>
  <si>
    <t xml:space="preserve">l10_dou_card       </t>
  </si>
  <si>
    <t>上12月终端型号</t>
  </si>
  <si>
    <t xml:space="preserve">l10_volte_flag     </t>
  </si>
  <si>
    <t>上12月2G模</t>
  </si>
  <si>
    <t xml:space="preserve">l10_volte_flag_2   </t>
  </si>
  <si>
    <t>上12月3G模</t>
  </si>
  <si>
    <t xml:space="preserve">l11_dou_card       </t>
  </si>
  <si>
    <t>上12月4G模</t>
  </si>
  <si>
    <t xml:space="preserve">l11_volte_flag     </t>
  </si>
  <si>
    <t>上12月操作系统</t>
  </si>
  <si>
    <t xml:space="preserve">l11_volte_flag_2   </t>
  </si>
  <si>
    <t>上12月双卡标识</t>
  </si>
  <si>
    <t>l12_dou_card</t>
  </si>
  <si>
    <t xml:space="preserve">l12_dou_card       </t>
  </si>
  <si>
    <t>上12月volte标识</t>
  </si>
  <si>
    <t>l12_volte_flag</t>
  </si>
  <si>
    <t xml:space="preserve">l12_volte_flag     </t>
  </si>
  <si>
    <t>上12月volte标识2</t>
  </si>
  <si>
    <t>l12_volte_flag_2</t>
  </si>
  <si>
    <t xml:space="preserve">l12_volte_flag_2   </t>
  </si>
  <si>
    <t>用户标志</t>
  </si>
  <si>
    <t>客户标志</t>
  </si>
  <si>
    <t>联通2G标志</t>
  </si>
  <si>
    <t>hwmk.tml_rs_toaa_pm_db_m</t>
  </si>
  <si>
    <t>对应串码</t>
  </si>
  <si>
    <t>country_name</t>
  </si>
  <si>
    <t>开户渠道</t>
  </si>
  <si>
    <t>open_chnl_code</t>
  </si>
  <si>
    <t>开户渠道名称</t>
  </si>
  <si>
    <t>varchar2(300)</t>
  </si>
  <si>
    <t>open_chnl_name</t>
  </si>
  <si>
    <t>string(300)</t>
  </si>
  <si>
    <t>双向剔重标志</t>
  </si>
  <si>
    <t>double_dstnct_flag</t>
  </si>
  <si>
    <t>double_distct_flag</t>
  </si>
  <si>
    <t>双向剔重标识</t>
  </si>
  <si>
    <t>double_del_flag</t>
  </si>
  <si>
    <t>移动购机标志</t>
  </si>
  <si>
    <t>buy_flag</t>
  </si>
  <si>
    <t>mobile_buy_flag</t>
  </si>
  <si>
    <t>营销活动编码</t>
  </si>
  <si>
    <t>act_code</t>
  </si>
  <si>
    <t>mkt_act_code</t>
  </si>
  <si>
    <t>供货类型</t>
  </si>
  <si>
    <t>buss_type</t>
  </si>
  <si>
    <t>provde_type</t>
  </si>
  <si>
    <t>终端类型</t>
  </si>
  <si>
    <t>res_type</t>
  </si>
  <si>
    <t>销售类型</t>
  </si>
  <si>
    <t>sale_mode</t>
  </si>
  <si>
    <t>sale_type</t>
  </si>
  <si>
    <t>销售渠道</t>
  </si>
  <si>
    <t>sale_code</t>
  </si>
  <si>
    <t>buy_group_id</t>
  </si>
  <si>
    <t>使用次数</t>
  </si>
  <si>
    <t>use_cnt</t>
  </si>
  <si>
    <t>使用天数</t>
  </si>
  <si>
    <t>valid_day_num</t>
  </si>
  <si>
    <t>use_day_num</t>
  </si>
  <si>
    <t>三级片区</t>
  </si>
  <si>
    <t>third_lc_id</t>
  </si>
  <si>
    <t>二级片区</t>
  </si>
  <si>
    <t>two_lc_id</t>
  </si>
  <si>
    <t>tmnl_brand</t>
  </si>
  <si>
    <t>终端型号名称</t>
  </si>
  <si>
    <t>终端机型名称</t>
  </si>
  <si>
    <t>tmnl_model_name</t>
  </si>
  <si>
    <t>终端2G类型</t>
  </si>
  <si>
    <t>终端2g类型</t>
  </si>
  <si>
    <t>tmnl_2g_type</t>
  </si>
  <si>
    <t>终端3G类型</t>
  </si>
  <si>
    <t>终端3g类型</t>
  </si>
  <si>
    <t>tmnl_3g_type</t>
  </si>
  <si>
    <t>终端4G类型</t>
  </si>
  <si>
    <t>终端4g类型</t>
  </si>
  <si>
    <t>tmnl_4g_type</t>
  </si>
  <si>
    <t>操作系统代码</t>
  </si>
  <si>
    <t>ios_code</t>
  </si>
  <si>
    <t>double_card_flag</t>
  </si>
  <si>
    <t>终端类型标志</t>
  </si>
  <si>
    <t>tmnl_type_id</t>
  </si>
  <si>
    <t>tmnl_type_flag</t>
  </si>
  <si>
    <t>1-4G 2-3G 3-2G</t>
  </si>
  <si>
    <t>（终端最高支持网络类型）</t>
  </si>
  <si>
    <t>终端类型（终端最高支持网络类型）</t>
  </si>
  <si>
    <t>device_type_flag</t>
  </si>
  <si>
    <t>终端类型名称</t>
  </si>
  <si>
    <t>tmnl_type_name</t>
  </si>
  <si>
    <t>终端制式标志</t>
  </si>
  <si>
    <t>tmnl_type_id_2</t>
  </si>
  <si>
    <t>tmnl_mode_flag</t>
  </si>
  <si>
    <t>1-TD制式终端 2-W制式终端 3-CDMA制式终端 4-纯2G终端</t>
  </si>
  <si>
    <t>(移动TD/联通W网/电信CDMA网)</t>
  </si>
  <si>
    <t>终端制式类型(移动TD/联通W网/电信CDMA网)</t>
  </si>
  <si>
    <t>device_type2_flag</t>
  </si>
  <si>
    <t>终端制式类型</t>
  </si>
  <si>
    <t>tmnl_type_name_2</t>
  </si>
  <si>
    <t>tmnl_mode_type</t>
  </si>
  <si>
    <t>device_type2</t>
  </si>
  <si>
    <t>终端网龄</t>
  </si>
  <si>
    <t>tmnl_age</t>
  </si>
  <si>
    <t>term_age</t>
  </si>
  <si>
    <t>换机标志</t>
  </si>
  <si>
    <t>chng_tmnl_flag</t>
  </si>
  <si>
    <t>换机标识</t>
  </si>
  <si>
    <t>change_term_flag</t>
  </si>
  <si>
    <t>上个终端型号标志</t>
  </si>
  <si>
    <t>pre_device_id</t>
  </si>
  <si>
    <t>pre_tmnl_model_flag</t>
  </si>
  <si>
    <t>上个终端型号标识</t>
  </si>
  <si>
    <t>last_device_id</t>
  </si>
  <si>
    <t>上个终端品牌</t>
  </si>
  <si>
    <t>pre_tmnl_brand_name</t>
  </si>
  <si>
    <t>pre_tmnl_brand</t>
  </si>
  <si>
    <t>last_device_info</t>
  </si>
  <si>
    <t>上个终端型号</t>
  </si>
  <si>
    <t>pre_device_name</t>
  </si>
  <si>
    <t>pre_tmnl_model</t>
  </si>
  <si>
    <t>last_device_name</t>
  </si>
  <si>
    <t>上个终端2G类型</t>
  </si>
  <si>
    <t>pre_model_2g</t>
  </si>
  <si>
    <t>上个终端2g类型</t>
  </si>
  <si>
    <t>last_model_2g</t>
  </si>
  <si>
    <t>上个终端3G类型</t>
  </si>
  <si>
    <t>pre_model_3g</t>
  </si>
  <si>
    <t>上个终端3g类型</t>
  </si>
  <si>
    <t>last_model_3g</t>
  </si>
  <si>
    <t>上个终端4G类型</t>
  </si>
  <si>
    <t>pre_model_4g</t>
  </si>
  <si>
    <t>上个终端4g类型</t>
  </si>
  <si>
    <t>last_model_4g</t>
  </si>
  <si>
    <t>上个操作系统代码</t>
  </si>
  <si>
    <t>pre_os</t>
  </si>
  <si>
    <t>pre_ios_code</t>
  </si>
  <si>
    <t>last_os</t>
  </si>
  <si>
    <t>上个操作系统</t>
  </si>
  <si>
    <t>pre_os_desc</t>
  </si>
  <si>
    <t>pre_ios</t>
  </si>
  <si>
    <t>last_os_desc</t>
  </si>
  <si>
    <t>上个双卡标志</t>
  </si>
  <si>
    <t>pre_double_card_flag</t>
  </si>
  <si>
    <t>上个双卡标识</t>
  </si>
  <si>
    <t>last_dou_card</t>
  </si>
  <si>
    <t>上个终端类型标志</t>
  </si>
  <si>
    <t>pre_tmnl_type_id</t>
  </si>
  <si>
    <t>上个终端类型（终端最高支持网络类型）</t>
  </si>
  <si>
    <t>last_device_type_flag</t>
  </si>
  <si>
    <t>上个终端类型名称</t>
  </si>
  <si>
    <t>pre_tmnl_type_name</t>
  </si>
  <si>
    <t>last_device_type</t>
  </si>
  <si>
    <t>上个终端制式标志</t>
  </si>
  <si>
    <t>pre_tmnl_type_id_2</t>
  </si>
  <si>
    <t>上个终端制式类型(移动TD/联通W网/电信CDMA网)</t>
  </si>
  <si>
    <t>last_device_type2_flag</t>
  </si>
  <si>
    <t>上个终端制式类型</t>
  </si>
  <si>
    <t>pre_tmnl_type_name_2</t>
  </si>
  <si>
    <t>last_device_type2</t>
  </si>
  <si>
    <t>hwmk.tmm_ci_user_td_use_d</t>
  </si>
  <si>
    <t>一对一(取cis最后一天，过程有优化）</t>
  </si>
  <si>
    <t>shop_hall</t>
  </si>
  <si>
    <t>user_stat_id</t>
  </si>
  <si>
    <t>td_imemi</t>
  </si>
  <si>
    <t>td_device_id</t>
  </si>
  <si>
    <t>tmnl_model_flag</t>
  </si>
  <si>
    <t>TD手机用户标志</t>
  </si>
  <si>
    <t>td_phone_flag</t>
  </si>
  <si>
    <t>td手机用户标志</t>
  </si>
  <si>
    <t>td_handst_flag</t>
  </si>
  <si>
    <t>TD手机用户标识</t>
  </si>
  <si>
    <t>td_handset_flag</t>
  </si>
  <si>
    <t>TD数据卡用户标志</t>
  </si>
  <si>
    <t>td_data_flag</t>
  </si>
  <si>
    <t>td数据卡用户标志</t>
  </si>
  <si>
    <t>TD数据卡用户标识</t>
  </si>
  <si>
    <t>TD无线座机客户</t>
  </si>
  <si>
    <t>no_line_mahine_flag</t>
  </si>
  <si>
    <t>G3阅读器及其他</t>
  </si>
  <si>
    <t>other_machine_flag</t>
  </si>
  <si>
    <t>other_mahine_flag</t>
  </si>
  <si>
    <t>TD终端客户标志</t>
  </si>
  <si>
    <t>td_term_flag</t>
  </si>
  <si>
    <t>td终端客户标志</t>
  </si>
  <si>
    <t>td_tmnl_user_flag</t>
  </si>
  <si>
    <t>TD终端客户</t>
  </si>
  <si>
    <t>TD网络使用标志</t>
  </si>
  <si>
    <t>td_use_flag</t>
  </si>
  <si>
    <t>正常上网本使用用户标志</t>
  </si>
  <si>
    <t>netnote_use_flag</t>
  </si>
  <si>
    <t>net_note_use_flag</t>
  </si>
  <si>
    <t>正常上网本使用用户标识</t>
  </si>
  <si>
    <t>TD上网本网络使用标志</t>
  </si>
  <si>
    <t>netnote_td_use_flag</t>
  </si>
  <si>
    <t>td上网本网络使用标志</t>
  </si>
  <si>
    <t>net_note_td_use_flag</t>
  </si>
  <si>
    <t>（1：TD0:非TD）</t>
  </si>
  <si>
    <t>TD上网本网络使用标识（1：TD0:非TD）</t>
  </si>
  <si>
    <t>hwmk.tmm_ci_user_lte_d</t>
  </si>
  <si>
    <t>地区码</t>
  </si>
  <si>
    <t>串码</t>
  </si>
  <si>
    <t>移动设备标识</t>
  </si>
  <si>
    <t>机器识别码</t>
  </si>
  <si>
    <t>4G手机用户标志</t>
  </si>
  <si>
    <t>lte_handset_flag</t>
  </si>
  <si>
    <t>4g手机用户标志</t>
  </si>
  <si>
    <t>4G手机用户标识</t>
  </si>
  <si>
    <t>lte手机用户标识</t>
  </si>
  <si>
    <t>4G数据卡用户标志</t>
  </si>
  <si>
    <t>lte_data_flag</t>
  </si>
  <si>
    <t>4g数据卡用户标志</t>
  </si>
  <si>
    <t>4G数据卡用户标识</t>
  </si>
  <si>
    <t>lte数据卡用户标识</t>
  </si>
  <si>
    <t>4G_CPE用户标志</t>
  </si>
  <si>
    <t>lte_cpe_flag</t>
  </si>
  <si>
    <t>4g_cpe用户标志</t>
  </si>
  <si>
    <t>4G_CPE用户标识</t>
  </si>
  <si>
    <t>lte_cpe户</t>
  </si>
  <si>
    <t>4G_MIFI用户标志</t>
  </si>
  <si>
    <t>lte_mifi_flag</t>
  </si>
  <si>
    <t>4g_mifi用户标志</t>
  </si>
  <si>
    <t>4G_MIFI用户标识</t>
  </si>
  <si>
    <t>ltemifi 标识</t>
  </si>
  <si>
    <t>4G终端用户标志</t>
  </si>
  <si>
    <t>lte_term_flag</t>
  </si>
  <si>
    <t>4g终端用户标志</t>
  </si>
  <si>
    <t>lte_term_user_flag</t>
  </si>
  <si>
    <t>4G终端用户标识</t>
  </si>
  <si>
    <t>4G终端标识</t>
  </si>
  <si>
    <t>USIM卡用户标志</t>
  </si>
  <si>
    <t>flag_usim</t>
  </si>
  <si>
    <t>usim卡用户标志</t>
  </si>
  <si>
    <t>usim_user_flag</t>
  </si>
  <si>
    <t>USIM卡用户标识</t>
  </si>
  <si>
    <t>Usim卡标识</t>
  </si>
  <si>
    <t>4G网络用户标志</t>
  </si>
  <si>
    <t>flag_net</t>
  </si>
  <si>
    <t>flag_net_4g</t>
  </si>
  <si>
    <t>4G网络用户标识</t>
  </si>
  <si>
    <t>4G功能用户标识</t>
  </si>
  <si>
    <t>通信次数</t>
  </si>
  <si>
    <t>comm_cnt</t>
  </si>
  <si>
    <t>语音或流量次数</t>
  </si>
  <si>
    <t>hwkr.tr_sc_1666_term_addyear_d</t>
  </si>
  <si>
    <t>统计日期/10000=当年 and imei_add_all_flag=1</t>
  </si>
  <si>
    <t>hwkr.tr_sc_1666_term_add4g_d</t>
  </si>
  <si>
    <t>统计日期/100=当月 and imei_add_4g_flag=1</t>
  </si>
  <si>
    <t>hwkr.tr_sc_1666_term_all_d</t>
  </si>
  <si>
    <t>imei_add_all_flag=1</t>
  </si>
  <si>
    <t>hwkr.tr_sc_1666_term_4g_d</t>
  </si>
  <si>
    <t>imei_add_4g_flag=1</t>
  </si>
  <si>
    <t>每个周期只保存当天新增的</t>
  </si>
  <si>
    <t>hwkr.tr_sc_1666_term_addall_d</t>
  </si>
  <si>
    <t>统计日期/100=当月 and imei_add_all_flag=1</t>
  </si>
  <si>
    <t>varchar2(28)</t>
  </si>
  <si>
    <t>首次通话时间</t>
  </si>
  <si>
    <t>first_date</t>
  </si>
  <si>
    <t>first_call_time</t>
  </si>
  <si>
    <t>tmnl_model</t>
  </si>
  <si>
    <t>term_type_flag</t>
  </si>
  <si>
    <t>tmnl_mode</t>
  </si>
  <si>
    <t>1：4G 2:3G 3:2G</t>
  </si>
  <si>
    <t>用户id</t>
  </si>
  <si>
    <t>地市归属</t>
  </si>
  <si>
    <t>地市名称</t>
  </si>
  <si>
    <t>区县归属</t>
  </si>
  <si>
    <t>区县名称</t>
  </si>
  <si>
    <t>4G流量</t>
  </si>
  <si>
    <t>gprs_4g_flow</t>
  </si>
  <si>
    <t>4g流量</t>
  </si>
  <si>
    <t>flux_4g</t>
  </si>
  <si>
    <t>number(16)</t>
  </si>
  <si>
    <t>全量新增标识</t>
  </si>
  <si>
    <t>imei_add_all_flag</t>
  </si>
  <si>
    <t>4g终端新增标识</t>
  </si>
  <si>
    <t>imei_add_4g_flag</t>
  </si>
  <si>
    <t>换卡标识</t>
  </si>
  <si>
    <t>usim_flag</t>
  </si>
  <si>
    <t>换卡标志</t>
  </si>
  <si>
    <t>change_usim_flag</t>
  </si>
  <si>
    <t>上个月4G流量标识</t>
  </si>
  <si>
    <t>gprs_4g_flow_last</t>
  </si>
  <si>
    <t>上个月4g流量标识</t>
  </si>
  <si>
    <t>上个月主终端</t>
  </si>
  <si>
    <t>imei_last</t>
  </si>
  <si>
    <t>string(28)</t>
  </si>
  <si>
    <t>主屏尺寸</t>
  </si>
  <si>
    <t xml:space="preserve">主屏尺寸 </t>
  </si>
  <si>
    <t>tmnl_brand_code</t>
  </si>
  <si>
    <t>手机、数据卡等</t>
  </si>
  <si>
    <t>是否4G终端</t>
  </si>
  <si>
    <t>lte_tmnl_flag</t>
  </si>
  <si>
    <t>是否4g终端</t>
  </si>
  <si>
    <t>用户总数</t>
  </si>
  <si>
    <t>user_num</t>
  </si>
  <si>
    <t>10后用户数</t>
  </si>
  <si>
    <t>user_cnt_10</t>
  </si>
  <si>
    <t>90后用户数</t>
  </si>
  <si>
    <t>user_cnt_90</t>
  </si>
  <si>
    <t>user_num_90</t>
  </si>
  <si>
    <t>80后用户</t>
  </si>
  <si>
    <t>user_cnt_80</t>
  </si>
  <si>
    <t>80后用户数</t>
  </si>
  <si>
    <t>user_num_80</t>
  </si>
  <si>
    <t>70后用户数</t>
  </si>
  <si>
    <t>user_cnt_70</t>
  </si>
  <si>
    <t>user_num_70</t>
  </si>
  <si>
    <t>入网3月内用户数</t>
  </si>
  <si>
    <t>user_cnt_3mnth</t>
  </si>
  <si>
    <t>innet_user_num_3mnth</t>
  </si>
  <si>
    <t>入网不到半年用户数</t>
  </si>
  <si>
    <t>user_cnt_6mnth</t>
  </si>
  <si>
    <t>innet_user_num_6mnth</t>
  </si>
  <si>
    <t>入网不到一年用户数</t>
  </si>
  <si>
    <t>user_cnt_12mnth</t>
  </si>
  <si>
    <t>innet_user_num_12mnth</t>
  </si>
  <si>
    <t>农村客户数</t>
  </si>
  <si>
    <t>vilage_user_cnt</t>
  </si>
  <si>
    <t>vilage_cust_num</t>
  </si>
  <si>
    <t>通话用户数</t>
  </si>
  <si>
    <t>call_user_cnt</t>
  </si>
  <si>
    <t>call_user_num</t>
  </si>
  <si>
    <t>流量用户数</t>
  </si>
  <si>
    <t>gprs_user_cnt</t>
  </si>
  <si>
    <t>flux_user_num</t>
  </si>
  <si>
    <t>短信用户数</t>
  </si>
  <si>
    <t>sms_user_cnt</t>
  </si>
  <si>
    <t>语音型客户数</t>
  </si>
  <si>
    <t>bel_call_cnt</t>
  </si>
  <si>
    <t>voice_cust_num</t>
  </si>
  <si>
    <t>语音大于300分钟，流量少于50M</t>
  </si>
  <si>
    <t>流量型客户数</t>
  </si>
  <si>
    <t>bel_gprs_cnt</t>
  </si>
  <si>
    <t>flux_cust_num</t>
  </si>
  <si>
    <t>语音小于100分钟，流量大于1G</t>
  </si>
  <si>
    <t>高价值客户数</t>
  </si>
  <si>
    <t>high_value_user_cnt</t>
  </si>
  <si>
    <t>high_value_cust_cnt</t>
  </si>
  <si>
    <t>中高端客户数</t>
  </si>
  <si>
    <t>三低用户数</t>
  </si>
  <si>
    <t>three_low_user_cnt</t>
  </si>
  <si>
    <t>three_low_user_num</t>
  </si>
  <si>
    <t>语音低于5分钟，短信次数少于5次，流量少于5M</t>
  </si>
  <si>
    <t>三高用户数</t>
  </si>
  <si>
    <t>three_high_user_cnt</t>
  </si>
  <si>
    <t>three_high_user_num</t>
  </si>
  <si>
    <t>语音高于200分钟，短信次数多于10条，流量高于500M</t>
  </si>
  <si>
    <t>漫游用户数</t>
  </si>
  <si>
    <t>roam_user_cnt</t>
  </si>
  <si>
    <t>roam_user_num</t>
  </si>
  <si>
    <t>total_flux</t>
  </si>
  <si>
    <t>MB</t>
  </si>
  <si>
    <t>hwmk.tml_rs_terml_res_d</t>
  </si>
  <si>
    <t>hwmk.tml_rs_res_pars_d</t>
  </si>
  <si>
    <t>物料编码</t>
  </si>
  <si>
    <t>materiel_code</t>
  </si>
  <si>
    <t>mateal_code</t>
  </si>
  <si>
    <t xml:space="preserve">    --统计终端型号信息</t>
  </si>
  <si>
    <t>机型编码</t>
  </si>
  <si>
    <t>machne_model_code</t>
  </si>
  <si>
    <t xml:space="preserve">    insert into hwmk.tml_rs_terml_res_d_mid</t>
  </si>
  <si>
    <t>机型描述</t>
  </si>
  <si>
    <t>res_name</t>
  </si>
  <si>
    <t>machne_model_desc</t>
  </si>
  <si>
    <t xml:space="preserve">    select</t>
  </si>
  <si>
    <t>终端类型大类</t>
  </si>
  <si>
    <t>type_code</t>
  </si>
  <si>
    <t>tmnl_type_kind</t>
  </si>
  <si>
    <t>0,01,02等</t>
  </si>
  <si>
    <t xml:space="preserve">        a.materiel_code,     --物料编码</t>
  </si>
  <si>
    <t>brand_code</t>
  </si>
  <si>
    <t xml:space="preserve">        a.res_code,          --机型</t>
  </si>
  <si>
    <t>品牌描述</t>
  </si>
  <si>
    <t>brand_name</t>
  </si>
  <si>
    <t>brand_desc</t>
  </si>
  <si>
    <t>海信、华为等</t>
  </si>
  <si>
    <t xml:space="preserve">        a.res_name,</t>
  </si>
  <si>
    <t>类型编码</t>
  </si>
  <si>
    <t>kind_code</t>
  </si>
  <si>
    <t xml:space="preserve">        a.brand_code,        --品牌</t>
  </si>
  <si>
    <t>类型描述</t>
  </si>
  <si>
    <t>kind_name</t>
  </si>
  <si>
    <t>3G手机、4G手机、4G数据卡等</t>
  </si>
  <si>
    <t xml:space="preserve">        b.brand_name,</t>
  </si>
  <si>
    <t>终端产品等级</t>
  </si>
  <si>
    <t>tmnl_lvl</t>
  </si>
  <si>
    <t>decode(p1.prop_value,'1','深度合作型','3','合作型','4','战略型','其他') 产品等级</t>
  </si>
  <si>
    <t xml:space="preserve">hwdw.tw_ci_term_productstore_info where is_valid='Y' and status='Y' and prop_name_en = 'PRODUCT_TYPE' </t>
  </si>
  <si>
    <t xml:space="preserve">        a.kind_code,         --类型</t>
  </si>
  <si>
    <t>集团归属类型</t>
  </si>
  <si>
    <t>ads_type</t>
  </si>
  <si>
    <t>group_bel_type</t>
  </si>
  <si>
    <t xml:space="preserve">        c.kind_name,</t>
  </si>
  <si>
    <t>集团厂商编码</t>
  </si>
  <si>
    <t>prov_id</t>
  </si>
  <si>
    <t>group_fac_code</t>
  </si>
  <si>
    <t xml:space="preserve">        a.ads_type,               -- 集团归属类型</t>
  </si>
  <si>
    <t>集团终端ID</t>
  </si>
  <si>
    <t>product_id</t>
  </si>
  <si>
    <t>group_tmnl_id</t>
  </si>
  <si>
    <t xml:space="preserve">        a.prov_id,                -- 集团厂商编码</t>
  </si>
  <si>
    <t>是否有效</t>
  </si>
  <si>
    <t>is_valid</t>
  </si>
  <si>
    <t>N无效Y有效</t>
  </si>
  <si>
    <t>是否有效：N无效Y有效</t>
  </si>
  <si>
    <t xml:space="preserve">        a.product_id,             -- 集团终端ID</t>
  </si>
  <si>
    <t>入库时间</t>
  </si>
  <si>
    <t>in_time</t>
  </si>
  <si>
    <t xml:space="preserve">        a.is_valid,               -- 是否有效：N无效 Y有效</t>
  </si>
  <si>
    <t>终端标识</t>
  </si>
  <si>
    <t>tmnl_id</t>
  </si>
  <si>
    <t>0定制1非定制2公开版  优先取productstore_info表prop_name_en = 'IS_PUBLIC' and prop_value = 'Y'为公开版后再取 定制 非定制</t>
  </si>
  <si>
    <t>nvl(hwdw.tw_ci_term_productstore_info.res_type,hwdw.tw_ci_term_code_dict.res_type)</t>
  </si>
  <si>
    <t>终端标识：0定制1非定制2公开版</t>
  </si>
  <si>
    <t xml:space="preserve">        a.in_time,                -- 入库时间</t>
  </si>
  <si>
    <t>price_value</t>
  </si>
  <si>
    <t xml:space="preserve">        a.res_type               -- 终端标识：0定制 1非定制</t>
  </si>
  <si>
    <t>集采终端标志</t>
  </si>
  <si>
    <t>jc_flag</t>
  </si>
  <si>
    <t xml:space="preserve">    from hwdw.tw_ci_term_code_dict a,</t>
  </si>
  <si>
    <t xml:space="preserve">         hwdw.tw_ci_term_brand_dict b,</t>
  </si>
  <si>
    <t>处理标识</t>
  </si>
  <si>
    <t>clearing_flag</t>
  </si>
  <si>
    <t>处理标志</t>
  </si>
  <si>
    <t>deal_flag</t>
  </si>
  <si>
    <t>产品等级</t>
  </si>
  <si>
    <t xml:space="preserve">         hwdw.tw_ci_term_kind_dict c</t>
  </si>
  <si>
    <t>合作标志</t>
  </si>
  <si>
    <t>hezuo_flag</t>
  </si>
  <si>
    <t>cooper_flag</t>
  </si>
  <si>
    <t xml:space="preserve">    where a.brand_code = b.brand_code(+)</t>
  </si>
  <si>
    <t>是否支持volte</t>
  </si>
  <si>
    <t>0、1</t>
  </si>
  <si>
    <t xml:space="preserve">      and a.kind_code = c.kind_code(+)</t>
  </si>
  <si>
    <t>单卡/双卡标识</t>
  </si>
  <si>
    <t>dou_card_flag</t>
  </si>
  <si>
    <t>需要确认接口维值跟配置表维值是否一致，要统一</t>
  </si>
  <si>
    <t>优先从接口出，然后再用原程序补充</t>
  </si>
  <si>
    <t>coalesce(decode(p3.prop_value,'1','单卡','2','双卡','其他') ,原表来源)根据市场部提供文件，补充信息</t>
  </si>
  <si>
    <t>hwmk.tml_rs_terml_res_d/hwdw.tw_ci_term_productstore_info：where is_valid='Y' and status='Y' and prop_name_en = 'MODEL_NUM'</t>
  </si>
  <si>
    <t>一对一  有完善维值</t>
  </si>
  <si>
    <t xml:space="preserve">      and a.statis_date = vd_date</t>
  </si>
  <si>
    <t>市场零售价</t>
  </si>
  <si>
    <t>retail_price</t>
  </si>
  <si>
    <t>根据市场部提供文件，补充信息</t>
  </si>
  <si>
    <t xml:space="preserve">      and b.statis_date(+) = vd_date</t>
  </si>
  <si>
    <t>屏幕大小(寸)</t>
  </si>
  <si>
    <t>屏幕大小（寸）</t>
  </si>
  <si>
    <t xml:space="preserve">      and c.statis_date(+) = vd_date;</t>
  </si>
  <si>
    <t>cpu几核</t>
  </si>
  <si>
    <t>cpu</t>
  </si>
  <si>
    <t xml:space="preserve">    commit;</t>
  </si>
  <si>
    <t>cpu主频(hz)</t>
  </si>
  <si>
    <t>cpu_frequent</t>
  </si>
  <si>
    <t>cpu_frequt</t>
  </si>
  <si>
    <t>cpu主频（hz）</t>
  </si>
  <si>
    <t xml:space="preserve">    --统计终端型号其他属性信息</t>
  </si>
  <si>
    <t>摄像头像素(万)</t>
  </si>
  <si>
    <t>camera_size</t>
  </si>
  <si>
    <t>camera_pixel</t>
  </si>
  <si>
    <t>摄像头像素（万）</t>
  </si>
  <si>
    <t xml:space="preserve">    --Res_type:0定制 1非定制 2公开版（优先取productstore_info表prop_name_en = 'IS_PUBLIC' and prop_value = 'Y'为公开版后再去 定制 非定制）</t>
  </si>
  <si>
    <t>几模</t>
  </si>
  <si>
    <t>mo_size</t>
  </si>
  <si>
    <t>coalesce(p2.prop_value，原表来源)  根据市场部提供文件，补充信息</t>
  </si>
  <si>
    <t>hwmk.tml_rs_terml_res_d/hwdw.tw_ci_term_productstore_info</t>
  </si>
  <si>
    <t xml:space="preserve">    insert into hwmk.tml_rs_terml_res_d_mid1</t>
  </si>
  <si>
    <t>几频</t>
  </si>
  <si>
    <t>pin_size</t>
  </si>
  <si>
    <t>客户提供语句</t>
  </si>
  <si>
    <t>select  a.res_name 机型,</t>
  </si>
  <si>
    <t xml:space="preserve">        c.type_code,         --终端类型大类  没有对应解析表</t>
  </si>
  <si>
    <t xml:space="preserve">        b.brand_name 品牌,</t>
  </si>
  <si>
    <t xml:space="preserve">        c.kind_name 类型,</t>
  </si>
  <si>
    <t xml:space="preserve">        a.brand_name,</t>
  </si>
  <si>
    <t xml:space="preserve">        decode(p1.prop_value,'1','深度合作型','3','合作型','4','战略型','其他') 产品等级,</t>
  </si>
  <si>
    <t xml:space="preserve">        p2.prop_value 几模属性,</t>
  </si>
  <si>
    <t xml:space="preserve">        a.kind_name,</t>
  </si>
  <si>
    <t xml:space="preserve">        decode(p3.prop_value,'1','单卡','2','双卡','其他') 单双卡属性</t>
  </si>
  <si>
    <t>from  rs_term_code_dict a,</t>
  </si>
  <si>
    <t xml:space="preserve">      rs_term_brand_dict b,</t>
  </si>
  <si>
    <t xml:space="preserve">      rs_term_kind_dict c,</t>
  </si>
  <si>
    <t xml:space="preserve">     (select res_code,  prop_name_en, prop_value</t>
  </si>
  <si>
    <t xml:space="preserve">      from rs_term_productstore_info</t>
  </si>
  <si>
    <t xml:space="preserve">        nvl(c.res_type,a.res_type) res_type,  -- 终端标识：0定制 1非定制,2公开版</t>
  </si>
  <si>
    <t xml:space="preserve">      where is_valid='Y' and status='Y' and prop_name_en = 'PRODUCT_TYPE' ) p1,</t>
  </si>
  <si>
    <t xml:space="preserve">        nvl(b.price_value,0) price_value,  --终端成本价格</t>
  </si>
  <si>
    <t xml:space="preserve">     (select res_code, prop_name_en, prop_value</t>
  </si>
  <si>
    <t xml:space="preserve">        nvl(c.jc_flag,0) jc_flag,                     --集采终端标志</t>
  </si>
  <si>
    <t xml:space="preserve">        nvl(c.smart_flag,0) smart_flag,                  --智能终端标志</t>
  </si>
  <si>
    <t xml:space="preserve">      where is_valid='Y' and status='Y' and prop_name_en = 'MODEL_NUM' ) p2,</t>
  </si>
  <si>
    <t xml:space="preserve">        nvl(c.clearing_flag,0) clearing_flag,               --</t>
  </si>
  <si>
    <t xml:space="preserve">     (select res_code, prop_name_en,  prop_value</t>
  </si>
  <si>
    <t xml:space="preserve">        nvl(c.hezuo_flag,0)     hezuo_flag,               --合作标志</t>
  </si>
  <si>
    <t xml:space="preserve">        --扩展字段是否支持volte</t>
  </si>
  <si>
    <t xml:space="preserve">      where is_valid='Y' and status='Y' and prop_name_en = 'CARD_NUM' ) p3</t>
  </si>
  <si>
    <t xml:space="preserve">        nvl(c.volte_flag,'0')     volte_flag               --否支持volte</t>
  </si>
  <si>
    <t xml:space="preserve"> where  a.kind_code = c.kind_code</t>
  </si>
  <si>
    <t xml:space="preserve">        </t>
  </si>
  <si>
    <t xml:space="preserve">    and a.brand_code = b.brand_code</t>
  </si>
  <si>
    <t xml:space="preserve">        decode(C.tmnl_lvl,'1','深度合作型','3','合作型','4','战略型','其他') tmnl_lvl,</t>
  </si>
  <si>
    <t xml:space="preserve">    and a.res_code = p1.res_code(+)</t>
  </si>
  <si>
    <t xml:space="preserve">        C.mo_size mo_size,</t>
  </si>
  <si>
    <t xml:space="preserve">    and a.res_code = p2.res_code(+)</t>
  </si>
  <si>
    <t xml:space="preserve">        decode(C.dou_card_flag,'1','单卡','2','双卡','其他') dou_card_flag</t>
  </si>
  <si>
    <t xml:space="preserve">    and a.res_code = p3.res_code(+)</t>
  </si>
  <si>
    <t xml:space="preserve">    from hwmk.tml_rs_terml_res_d_mid a,</t>
  </si>
  <si>
    <t xml:space="preserve">         (</t>
  </si>
  <si>
    <t xml:space="preserve">             select</t>
  </si>
  <si>
    <t xml:space="preserve">                 res_code,</t>
  </si>
  <si>
    <t xml:space="preserve">                 max(price_value) price_value</t>
  </si>
  <si>
    <t xml:space="preserve">             from hwdw.tw_ci_term_price_info</t>
  </si>
  <si>
    <t xml:space="preserve">             where statis_date = vd_date</t>
  </si>
  <si>
    <t xml:space="preserve">               and price_name = 'PURCHASE_0'</t>
  </si>
  <si>
    <t xml:space="preserve">               and trunc(begin_time) &lt;= vd_date</t>
  </si>
  <si>
    <t xml:space="preserve">               and trunc(end_time) &gt; vd_date</t>
  </si>
  <si>
    <t xml:space="preserve">               and is_valid = 'Y'</t>
  </si>
  <si>
    <t xml:space="preserve">               and group_id = '10014'</t>
  </si>
  <si>
    <t xml:space="preserve">             group by res_code</t>
  </si>
  <si>
    <t xml:space="preserve">         )b,</t>
  </si>
  <si>
    <t xml:space="preserve">                 max(case when prop_name_en = 'IS_JC' and prop_value = 'Y' then 1 else 0 end)        jc_flag,</t>
  </si>
  <si>
    <t xml:space="preserve">                 max(case when prop_name_en = 'IS_SMART' and prop_value = 'Y' then 1 else 0 end)      smart_flag,</t>
  </si>
  <si>
    <t xml:space="preserve">                 max(case when prop_name_en = 'IS_PUBLIC' and prop_value = 'Y' then 2 else null end)  res_type,</t>
  </si>
  <si>
    <t xml:space="preserve">                 max(case when prop_name_en = 'CLEARING' and prop_value = 'Y' then 1 else 0 end)      clearing_flag,</t>
  </si>
  <si>
    <t xml:space="preserve">                 max(case when prop_name_en = 'HEZUO_FLAG' then prop_value else '0' end)              hezuo_flag,</t>
  </si>
  <si>
    <t xml:space="preserve">                 max(case when prop_name_en = 'TYPE_CODE' then prop_value else '0' end)              type_code,</t>
  </si>
  <si>
    <t xml:space="preserve">                 max(case when prop_name_en = 'IS_VOLTE' and prop_value = 'Y' then '1' else '0' end)      volte_flag</t>
  </si>
  <si>
    <t xml:space="preserve">                 </t>
  </si>
  <si>
    <t xml:space="preserve">                 max(case when prop_name_en = 'PRODUCT_TYPE' then prop_value end)      tmnl_lvl</t>
  </si>
  <si>
    <t xml:space="preserve">                 max(case when prop_name_en = 'MODEL_NUM' then prop_value end)      mo_size</t>
  </si>
  <si>
    <t xml:space="preserve">                 max(case when prop_name_en = 'CARD_NUM' then prop_value end)      dou_card_flag</t>
  </si>
  <si>
    <t xml:space="preserve">             from hwdw.tw_ci_term_productstore_info</t>
  </si>
  <si>
    <t xml:space="preserve">               and is_valid='Y' and status='Y' </t>
  </si>
  <si>
    <t xml:space="preserve">         )c</t>
  </si>
  <si>
    <t xml:space="preserve">    where a.res_code = b.res_code(+)</t>
  </si>
  <si>
    <t xml:space="preserve">      and a.res_code = c.res_code(+);</t>
  </si>
  <si>
    <t xml:space="preserve">    --本省终端产品信息表，扩展市场部文件属性信息</t>
  </si>
  <si>
    <t xml:space="preserve">    insert into hwmk.tml_rs_terml_res_d</t>
  </si>
  <si>
    <t xml:space="preserve">        vd_date,</t>
  </si>
  <si>
    <t xml:space="preserve">        a.type_code,         --终端类型大类  没有对应解析表</t>
  </si>
  <si>
    <t xml:space="preserve">        a.tmnl_lvl,</t>
  </si>
  <si>
    <t xml:space="preserve">        a.res_type,  -- 终端标识：0定制 1非定制,2公开版</t>
  </si>
  <si>
    <t xml:space="preserve">        a.price_value,  --终端成本价格</t>
  </si>
  <si>
    <t xml:space="preserve">        a.jc_flag,                     --集采终端标志</t>
  </si>
  <si>
    <t xml:space="preserve">        a.smart_flag,                  --智能终端标志</t>
  </si>
  <si>
    <t xml:space="preserve">        a.clearing_flag,               --</t>
  </si>
  <si>
    <t xml:space="preserve">        a.hezuo_flag ,              --合作标志,</t>
  </si>
  <si>
    <t xml:space="preserve">        a.volte_flag,               --是否支持volte</t>
  </si>
  <si>
    <t xml:space="preserve">        --扩展字段</t>
  </si>
  <si>
    <t xml:space="preserve">        nvl(a.dou_card_flag,b.dou_card_flag),             --单卡/双卡标识</t>
  </si>
  <si>
    <t xml:space="preserve">        --modify by yuan at 20150813 根据市场部提供文件，补充信息 ，信息仅供参考</t>
  </si>
  <si>
    <t xml:space="preserve">        b.retail_price,    --市场零售价</t>
  </si>
  <si>
    <t xml:space="preserve">        b.screen_size,     --屏幕大小（寸）</t>
  </si>
  <si>
    <t xml:space="preserve">        b.cpu,             --cpu几核</t>
  </si>
  <si>
    <t xml:space="preserve">        b.cpu_frequent,    --cpu主频（hz）</t>
  </si>
  <si>
    <t xml:space="preserve">        b.ios,             --操作系统</t>
  </si>
  <si>
    <t xml:space="preserve">        b.camera_size,     --摄像头像素（万）</t>
  </si>
  <si>
    <t xml:space="preserve">        nvl(a.mo_size,b.mo_size),         --几模</t>
  </si>
  <si>
    <t xml:space="preserve">        b.pin_size         --几频</t>
  </si>
  <si>
    <t xml:space="preserve">    from hwmk.tml_rs_terml_res_d_mid1 a,</t>
  </si>
  <si>
    <t xml:space="preserve">         hwmk.tml_rs_terml_sc_code b                        --市场部文件扩充（数据不规范，需手工处理），每月不定期提供，物料编码唯一</t>
  </si>
  <si>
    <t xml:space="preserve">    where a.materiel_code = b.materiel_code(+);</t>
  </si>
  <si>
    <t>激活号码归属</t>
  </si>
  <si>
    <t>激活号码</t>
  </si>
  <si>
    <t>激活时间</t>
  </si>
  <si>
    <t>active_time</t>
  </si>
  <si>
    <t>(终端捆绑号码)</t>
  </si>
  <si>
    <t>电话号码(终端捆绑号码)</t>
  </si>
  <si>
    <t>销售日期</t>
  </si>
  <si>
    <t>total_date</t>
  </si>
  <si>
    <t>sale_date</t>
  </si>
  <si>
    <t>操作流水</t>
  </si>
  <si>
    <t>操作流水(旧终端系统)</t>
  </si>
  <si>
    <t>old_oper_sn</t>
  </si>
  <si>
    <t>(旧终端系统)</t>
  </si>
  <si>
    <t>终端机型</t>
  </si>
  <si>
    <t>机型</t>
  </si>
  <si>
    <t>machine_type</t>
  </si>
  <si>
    <t>终端IMEI</t>
  </si>
  <si>
    <t>imei_no</t>
  </si>
  <si>
    <t>bx_begin</t>
  </si>
  <si>
    <t>bx_end</t>
  </si>
  <si>
    <t>冲正标识</t>
  </si>
  <si>
    <t>back_flag</t>
  </si>
  <si>
    <t>back_id</t>
  </si>
  <si>
    <t>支付标识</t>
  </si>
  <si>
    <t>支付标志</t>
  </si>
  <si>
    <t>组织机构</t>
  </si>
  <si>
    <t>org_code</t>
  </si>
  <si>
    <t>org</t>
  </si>
  <si>
    <t>营销案代码</t>
  </si>
  <si>
    <t>mkt_projct_code</t>
  </si>
  <si>
    <t>营销案代码(旧终端系统)</t>
  </si>
  <si>
    <t>办理工号</t>
  </si>
  <si>
    <t>deal_eplyid</t>
  </si>
  <si>
    <t>办理时间</t>
  </si>
  <si>
    <t>deal_time</t>
  </si>
  <si>
    <t>op_note</t>
  </si>
  <si>
    <t>varchar2(1024)</t>
  </si>
  <si>
    <t>string(1024)</t>
  </si>
  <si>
    <t>操作类型</t>
  </si>
  <si>
    <t>oper_type</t>
  </si>
  <si>
    <t>(D：定购；C：冲正；Q：取消；T：撤单)(新营销管理平台)</t>
  </si>
  <si>
    <t>操作类型(D：定购；C：冲正；Q：取消；T：撤单)(新营销管理平台)</t>
  </si>
  <si>
    <t>操作流水(新营销管理平台)</t>
  </si>
  <si>
    <t>oper_sn</t>
  </si>
  <si>
    <t>(新营销管理平台)</t>
  </si>
  <si>
    <t>活动代码</t>
  </si>
  <si>
    <t>act_id</t>
  </si>
  <si>
    <t>string(18)</t>
  </si>
  <si>
    <t>活动代码(新营销管理平台)</t>
  </si>
  <si>
    <t>活动小类</t>
  </si>
  <si>
    <t>act_class</t>
  </si>
  <si>
    <t>act_sub_type</t>
  </si>
  <si>
    <t>活动小类(新营销管理平台)</t>
  </si>
  <si>
    <t>营销方式</t>
  </si>
  <si>
    <t>means_id</t>
  </si>
  <si>
    <t>mkt_way</t>
  </si>
  <si>
    <t>营销方式(新营销管理平台)</t>
  </si>
  <si>
    <t>营销内部流水</t>
  </si>
  <si>
    <t>busi_id</t>
  </si>
  <si>
    <t>old_mkt_inside_sn</t>
  </si>
  <si>
    <t>营销内部流水(新营销管理平台)</t>
  </si>
  <si>
    <t>是否预约办理</t>
  </si>
  <si>
    <t>pre_order_flag</t>
  </si>
  <si>
    <t>(新营销管理平台)0：正常办理；1：预约办理</t>
  </si>
  <si>
    <t>是否预约办理(新营销管理平台)0：正常办理；1：预约办理</t>
  </si>
  <si>
    <t>preorder_flag</t>
  </si>
  <si>
    <t xml:space="preserve">  --代客下单明细</t>
  </si>
  <si>
    <t xml:space="preserve">    insert into hwkr.tr_sc_741_sellphone_detail_d</t>
  </si>
  <si>
    <t xml:space="preserve">        chn_code,</t>
  </si>
  <si>
    <t xml:space="preserve">        opcode,</t>
  </si>
  <si>
    <t xml:space="preserve">        login_no,</t>
  </si>
  <si>
    <t xml:space="preserve">        phone_no,</t>
  </si>
  <si>
    <t xml:space="preserve">        opnote,</t>
  </si>
  <si>
    <t xml:space="preserve">        contact_phone,</t>
  </si>
  <si>
    <t xml:space="preserve">        from_groupid,</t>
  </si>
  <si>
    <t xml:space="preserve">        igroup_type,</t>
  </si>
  <si>
    <t xml:space="preserve">        agent_loginno,</t>
  </si>
  <si>
    <t>chn_code</t>
  </si>
  <si>
    <t xml:space="preserve">        pay_loginno,</t>
  </si>
  <si>
    <t>功能代码</t>
  </si>
  <si>
    <t>func_code</t>
  </si>
  <si>
    <t>opcode</t>
  </si>
  <si>
    <t xml:space="preserve">        op_time,</t>
  </si>
  <si>
    <t xml:space="preserve">        user_name,</t>
  </si>
  <si>
    <t xml:space="preserve">        update_time,</t>
  </si>
  <si>
    <t>opnote</t>
  </si>
  <si>
    <t xml:space="preserve">        from_loginno,</t>
  </si>
  <si>
    <t>联系号码</t>
  </si>
  <si>
    <t>contact_no</t>
  </si>
  <si>
    <t>contct_no</t>
  </si>
  <si>
    <t xml:space="preserve">        sell_type,</t>
  </si>
  <si>
    <t>预约组织机构</t>
  </si>
  <si>
    <t>from_groupid</t>
  </si>
  <si>
    <t>pre_org_id</t>
  </si>
  <si>
    <t xml:space="preserve">        statis_date,</t>
  </si>
  <si>
    <t>igroup_type</t>
  </si>
  <si>
    <t xml:space="preserve">        prc_flag,</t>
  </si>
  <si>
    <t>代理商工号</t>
  </si>
  <si>
    <t>agent_loginno</t>
  </si>
  <si>
    <t>agnt_eplyid</t>
  </si>
  <si>
    <t xml:space="preserve">        busi_id,</t>
  </si>
  <si>
    <t>支付工号</t>
  </si>
  <si>
    <t>pay_loginno</t>
  </si>
  <si>
    <t>pay_eplyid</t>
  </si>
  <si>
    <t xml:space="preserve">        serial_no,</t>
  </si>
  <si>
    <t xml:space="preserve">        act_id,</t>
  </si>
  <si>
    <t>收件人名称</t>
  </si>
  <si>
    <t>user_name</t>
  </si>
  <si>
    <t>addr_name</t>
  </si>
  <si>
    <t xml:space="preserve">        means_id,</t>
  </si>
  <si>
    <t xml:space="preserve">        order_id,</t>
  </si>
  <si>
    <t>来自工号</t>
  </si>
  <si>
    <t>from_loginno</t>
  </si>
  <si>
    <t>from_eplyid</t>
  </si>
  <si>
    <t xml:space="preserve">        group_id,</t>
  </si>
  <si>
    <t>sell_type</t>
  </si>
  <si>
    <t xml:space="preserve">        group_name,</t>
  </si>
  <si>
    <t>价格标识</t>
  </si>
  <si>
    <t>prc_flag</t>
  </si>
  <si>
    <t>price_id</t>
  </si>
  <si>
    <t xml:space="preserve">        chn_type,</t>
  </si>
  <si>
    <t>varchar2(70)</t>
  </si>
  <si>
    <t xml:space="preserve">        imei_no,</t>
  </si>
  <si>
    <t>营销管理平台流水</t>
  </si>
  <si>
    <t>string(70)</t>
  </si>
  <si>
    <t xml:space="preserve">        res_type,</t>
  </si>
  <si>
    <t>营销活动标志</t>
  </si>
  <si>
    <t>mkt_act_id</t>
  </si>
  <si>
    <t xml:space="preserve">        district_code -- add by cuidongchao</t>
  </si>
  <si>
    <t>营销活动档位标志</t>
  </si>
  <si>
    <t>订单号</t>
  </si>
  <si>
    <t>order_id</t>
  </si>
  <si>
    <t>order_no</t>
  </si>
  <si>
    <t xml:space="preserve">   select</t>
  </si>
  <si>
    <t xml:space="preserve">        a.chn_code,</t>
  </si>
  <si>
    <t>渠道编码名称</t>
  </si>
  <si>
    <t>chnl_code_name</t>
  </si>
  <si>
    <t xml:space="preserve">        a.opcode,</t>
  </si>
  <si>
    <t>推荐码渠道类型</t>
  </si>
  <si>
    <t>chn_type</t>
  </si>
  <si>
    <t>recomm_chnl_type</t>
  </si>
  <si>
    <t xml:space="preserve">        a.login_no,</t>
  </si>
  <si>
    <t xml:space="preserve">        a.phone_no,</t>
  </si>
  <si>
    <t xml:space="preserve">        a.opnote,</t>
  </si>
  <si>
    <t xml:space="preserve">        a.contact_phone,</t>
  </si>
  <si>
    <t xml:space="preserve">        a.from_groupid,</t>
  </si>
  <si>
    <t xml:space="preserve">        a.igroup_type,</t>
  </si>
  <si>
    <t xml:space="preserve">        a.agent_loginno,</t>
  </si>
  <si>
    <t xml:space="preserve">        a.pay_loginno,</t>
  </si>
  <si>
    <t xml:space="preserve">        a.op_time,</t>
  </si>
  <si>
    <t xml:space="preserve">        a.user_name,</t>
  </si>
  <si>
    <t xml:space="preserve">        a.update_time,</t>
  </si>
  <si>
    <t xml:space="preserve">        a.from_loginno,</t>
  </si>
  <si>
    <t xml:space="preserve">        a.sell_type,</t>
  </si>
  <si>
    <t xml:space="preserve">        a.statis_date,</t>
  </si>
  <si>
    <t xml:space="preserve">        a.prc_flag,</t>
  </si>
  <si>
    <t xml:space="preserve">        a.busi_id,</t>
  </si>
  <si>
    <t xml:space="preserve">        a.serial_no,</t>
  </si>
  <si>
    <t xml:space="preserve">        a.act_id,</t>
  </si>
  <si>
    <t xml:space="preserve">        a.means_id,</t>
  </si>
  <si>
    <t xml:space="preserve">        a.order_id,</t>
  </si>
  <si>
    <t xml:space="preserve">        a.group_id,</t>
  </si>
  <si>
    <t xml:space="preserve">        a.group_name,</t>
  </si>
  <si>
    <t xml:space="preserve">        a.chn_type,</t>
  </si>
  <si>
    <t xml:space="preserve">        a.imei_no,</t>
  </si>
  <si>
    <t xml:space="preserve">     case when b.res_type = '2' then '1' else b.res_type end  res_type, --0 定制 1 非定制 2 公开版（属于非定制）</t>
  </si>
  <si>
    <t xml:space="preserve">   from hwkr.tr_sc_741_sellphone_de_mid0 b,</t>
  </si>
  <si>
    <t xml:space="preserve">        --hwkr.tr_sc_741_sellphone_de_mid4 a</t>
  </si>
  <si>
    <t xml:space="preserve">        hwkr.tr_sc_741_sellphone_de_mid4_1 a  -- add by cuidongchao</t>
  </si>
  <si>
    <t xml:space="preserve">  where substr(a.imei_no,1,14)= b.imei_no(+);</t>
  </si>
  <si>
    <t xml:space="preserve">    --add 20150720 区分定制终端和非定制终端。</t>
  </si>
  <si>
    <t xml:space="preserve">   insert into hwkr.tr_sc_741_sellphone_de_mid0</t>
  </si>
  <si>
    <t xml:space="preserve">      imei_no,</t>
  </si>
  <si>
    <t xml:space="preserve">      res_type  --终端标识：0定制 1非定制</t>
  </si>
  <si>
    <t xml:space="preserve">      substr(imei_no,1,14) imei_no,to_char(res_type)</t>
  </si>
  <si>
    <t xml:space="preserve">    from hwmk.tml_rs_terml_imei_all_d</t>
  </si>
  <si>
    <t xml:space="preserve">    where statis_date = vd_date</t>
  </si>
  <si>
    <t xml:space="preserve">    group by substr(imei_no,1,14),res_type;</t>
  </si>
  <si>
    <t xml:space="preserve">    </t>
  </si>
  <si>
    <t xml:space="preserve">        insert into hwkr.tr_sc_741_sellphone_de_mid4_1</t>
  </si>
  <si>
    <t xml:space="preserve">     statis_date,</t>
  </si>
  <si>
    <t xml:space="preserve">     busi_id,</t>
  </si>
  <si>
    <t xml:space="preserve">     chn_code      ,</t>
  </si>
  <si>
    <t xml:space="preserve">     opcode        ,</t>
  </si>
  <si>
    <t xml:space="preserve">     login_no      ,</t>
  </si>
  <si>
    <t xml:space="preserve">     phone_no      ,</t>
  </si>
  <si>
    <t xml:space="preserve">     opnote        ,</t>
  </si>
  <si>
    <t xml:space="preserve">     contact_phone ,</t>
  </si>
  <si>
    <t xml:space="preserve">     from_groupid  ,</t>
  </si>
  <si>
    <t xml:space="preserve">     igroup_type   ,</t>
  </si>
  <si>
    <t xml:space="preserve">     agent_loginno ,</t>
  </si>
  <si>
    <t xml:space="preserve">     pay_loginno   ,</t>
  </si>
  <si>
    <t xml:space="preserve">     op_time       ,</t>
  </si>
  <si>
    <t xml:space="preserve">     user_name     ,</t>
  </si>
  <si>
    <t xml:space="preserve">     update_time   ,</t>
  </si>
  <si>
    <t xml:space="preserve">     from_loginno  ,</t>
  </si>
  <si>
    <t xml:space="preserve">     sell_type,</t>
  </si>
  <si>
    <t xml:space="preserve">     prc_flag,</t>
  </si>
  <si>
    <t xml:space="preserve">     serial_no,</t>
  </si>
  <si>
    <t xml:space="preserve">     act_id,</t>
  </si>
  <si>
    <t xml:space="preserve">     means_id,</t>
  </si>
  <si>
    <t xml:space="preserve">     order_id,</t>
  </si>
  <si>
    <t xml:space="preserve">     imei_no,</t>
  </si>
  <si>
    <t xml:space="preserve">     district_code</t>
  </si>
  <si>
    <t xml:space="preserve">    select statis_date,</t>
  </si>
  <si>
    <t xml:space="preserve">           busi_id,</t>
  </si>
  <si>
    <t xml:space="preserve">           chn_code,</t>
  </si>
  <si>
    <t xml:space="preserve">           opcode,</t>
  </si>
  <si>
    <t xml:space="preserve">           login_no,</t>
  </si>
  <si>
    <t xml:space="preserve">           phone_no,</t>
  </si>
  <si>
    <t xml:space="preserve">           opnote,</t>
  </si>
  <si>
    <t xml:space="preserve">           contact_phone,</t>
  </si>
  <si>
    <t xml:space="preserve">           from_groupid,</t>
  </si>
  <si>
    <t xml:space="preserve">           igroup_type,</t>
  </si>
  <si>
    <t xml:space="preserve">           agent_loginno,</t>
  </si>
  <si>
    <t xml:space="preserve">           pay_loginno,</t>
  </si>
  <si>
    <t xml:space="preserve">           op_time,</t>
  </si>
  <si>
    <t xml:space="preserve">           user_name,</t>
  </si>
  <si>
    <t xml:space="preserve">           update_time,</t>
  </si>
  <si>
    <t xml:space="preserve">           from_loginno,</t>
  </si>
  <si>
    <t xml:space="preserve">           sell_type,</t>
  </si>
  <si>
    <t xml:space="preserve">           prc_flag,</t>
  </si>
  <si>
    <t xml:space="preserve">           serial_no,</t>
  </si>
  <si>
    <t xml:space="preserve">           act_id,</t>
  </si>
  <si>
    <t xml:space="preserve">           means_id,</t>
  </si>
  <si>
    <t xml:space="preserve">           order_id,</t>
  </si>
  <si>
    <t xml:space="preserve">           imei_no,</t>
  </si>
  <si>
    <t xml:space="preserve">           b.district_code</t>
  </si>
  <si>
    <t xml:space="preserve">      from hwkr.tr_sc_741_sellphone_de_mid4 a,</t>
  </si>
  <si>
    <t xml:space="preserve">            select group_id,district_code from hwmk.tml_rs_chn_ch_d</t>
  </si>
  <si>
    <t xml:space="preserve">           ) b</t>
  </si>
  <si>
    <t xml:space="preserve">     where from_loginno is null</t>
  </si>
  <si>
    <t xml:space="preserve">       and a.group_id = b.group_id(+)</t>
  </si>
  <si>
    <t>;</t>
  </si>
  <si>
    <t>insert into hwkr.tr_sc_741_sellphone_de_mid4</t>
  </si>
  <si>
    <t xml:space="preserve">  (</t>
  </si>
  <si>
    <t xml:space="preserve">        chn_code      ,</t>
  </si>
  <si>
    <t xml:space="preserve">        opcode        ,</t>
  </si>
  <si>
    <t xml:space="preserve">        login_no      ,</t>
  </si>
  <si>
    <t xml:space="preserve">        phone_no      ,</t>
  </si>
  <si>
    <t xml:space="preserve">        opnote        ,</t>
  </si>
  <si>
    <t xml:space="preserve">        contact_phone ,</t>
  </si>
  <si>
    <t xml:space="preserve">        from_groupid  ,</t>
  </si>
  <si>
    <t xml:space="preserve">        igroup_type   ,</t>
  </si>
  <si>
    <t xml:space="preserve">        agent_loginno ,</t>
  </si>
  <si>
    <t xml:space="preserve">        pay_loginno   ,</t>
  </si>
  <si>
    <t xml:space="preserve">        op_time       ,</t>
  </si>
  <si>
    <t xml:space="preserve">        user_name     ,</t>
  </si>
  <si>
    <t xml:space="preserve">        update_time   ,</t>
  </si>
  <si>
    <t xml:space="preserve">        from_loginno  ,</t>
  </si>
  <si>
    <t xml:space="preserve">        imei_no</t>
  </si>
  <si>
    <t xml:space="preserve">  )</t>
  </si>
  <si>
    <t xml:space="preserve">  select</t>
  </si>
  <si>
    <t xml:space="preserve">        a.chn_code      ,</t>
  </si>
  <si>
    <t xml:space="preserve">        a.opcode        ,</t>
  </si>
  <si>
    <t xml:space="preserve">        a.login_no      ,</t>
  </si>
  <si>
    <t xml:space="preserve">        a.phone_no      ,</t>
  </si>
  <si>
    <t xml:space="preserve">        a.opnote        ,</t>
  </si>
  <si>
    <t xml:space="preserve">        a.contact_phone ,</t>
  </si>
  <si>
    <t xml:space="preserve">        a.from_groupid  ,</t>
  </si>
  <si>
    <t xml:space="preserve">        a.igroup_type   ,</t>
  </si>
  <si>
    <t xml:space="preserve">        a.agent_loginno ,</t>
  </si>
  <si>
    <t xml:space="preserve">        a.pay_loginno   ,</t>
  </si>
  <si>
    <t xml:space="preserve">        a.op_time       ,</t>
  </si>
  <si>
    <t xml:space="preserve">        a.user_name     ,</t>
  </si>
  <si>
    <t xml:space="preserve">        a.update_time   ,</t>
  </si>
  <si>
    <t xml:space="preserve">        a.from_loginno  ,</t>
  </si>
  <si>
    <t xml:space="preserve">        d.imei_no  --终端imei</t>
  </si>
  <si>
    <t xml:space="preserve">    from hwdw.tw_ci_actrecordres_info  d ,--营销管理平台实物资源表</t>
  </si>
  <si>
    <t xml:space="preserve">         hwkr.tr_sc_741_sellphone_de_mid1  a</t>
  </si>
  <si>
    <t xml:space="preserve">   where a.serial_no = d.order_no</t>
  </si>
  <si>
    <t xml:space="preserve">     and d.res_type = '1'</t>
  </si>
  <si>
    <t xml:space="preserve">     and d.statis_date = vd_date;</t>
  </si>
  <si>
    <t xml:space="preserve"> --代客下单</t>
  </si>
  <si>
    <t xml:space="preserve">  insert into hwkr.tr_sc_741_sellphone_de_mid1</t>
  </si>
  <si>
    <t xml:space="preserve">        -- add by weihonglei 20141206</t>
  </si>
  <si>
    <t xml:space="preserve">        group_id      ,</t>
  </si>
  <si>
    <t xml:space="preserve">        group_name    ,</t>
  </si>
  <si>
    <t xml:space="preserve">        chn_type      ,</t>
  </si>
  <si>
    <t xml:space="preserve">        order_id</t>
  </si>
  <si>
    <t xml:space="preserve">         vd_date,</t>
  </si>
  <si>
    <t xml:space="preserve">         busi_id,</t>
  </si>
  <si>
    <t xml:space="preserve">         n.chn_code,</t>
  </si>
  <si>
    <t xml:space="preserve">         n.opcode,</t>
  </si>
  <si>
    <t xml:space="preserve">         n.login_no,</t>
  </si>
  <si>
    <t xml:space="preserve">         n.phone_no,</t>
  </si>
  <si>
    <t xml:space="preserve">         n.opnote,</t>
  </si>
  <si>
    <t xml:space="preserve">         n.contact_phone,</t>
  </si>
  <si>
    <t xml:space="preserve">         n.from_groupid,</t>
  </si>
  <si>
    <t xml:space="preserve">         n.igroup_type,</t>
  </si>
  <si>
    <t xml:space="preserve">         n.agent_loginno,</t>
  </si>
  <si>
    <t xml:space="preserve">         n.pay_loginno,</t>
  </si>
  <si>
    <t xml:space="preserve">         n.op_time,</t>
  </si>
  <si>
    <t xml:space="preserve">         n.user_name,</t>
  </si>
  <si>
    <t xml:space="preserve">         n.update_time,</t>
  </si>
  <si>
    <t xml:space="preserve">         n.from_loginno,--n.chn_type in ('1', '3', '4')</t>
  </si>
  <si>
    <t xml:space="preserve">         n.group_id,    --n.chn_type = 2</t>
  </si>
  <si>
    <t xml:space="preserve">         n.group_name,</t>
  </si>
  <si>
    <t xml:space="preserve">         n.chn_type,   --1-客服(10086热线);2-社会渠道（无工号）;3-社会渠道（工号）;4-自营渠道</t>
  </si>
  <si>
    <t xml:space="preserve">         --from_loginno 字段值为空时是货到付款 ，</t>
  </si>
  <si>
    <t xml:space="preserve">                        --字段值由数字和字母组成时是社会渠道下单 ，</t>
  </si>
  <si>
    <t xml:space="preserve">                        --字段值全为数字时是热线下单(网站2)</t>
  </si>
  <si>
    <t xml:space="preserve">                        --hwkr.tr_sc_741_login_waihu 特殊工号为 热线外呼下单</t>
  </si>
  <si>
    <t xml:space="preserve">        case when n.chn_code = '11' and from_loginno is null then 15  --旗舰店--货到付款</t>
  </si>
  <si>
    <t xml:space="preserve">             when n.chn_code = '11' and from_loginno is not null then 16  --旗舰店--代课下单</t>
  </si>
  <si>
    <t xml:space="preserve">             --网站</t>
  </si>
  <si>
    <t xml:space="preserve">             when n.chn_code = '2' and n.from_loginno is null and n.group_id is null then 5</t>
  </si>
  <si>
    <t xml:space="preserve">             when n.chn_code = '2' and b.login_no is not null and n.chn_type ='1' and b.flag = 'out' and b.area_desc != '省外呼' then 11</t>
  </si>
  <si>
    <t xml:space="preserve">             when n.chn_code = '2' and b.login_no is not null and n.chn_type ='1' and b.flag = 'in'  then 12 --10086热线呼入（网站）</t>
  </si>
  <si>
    <t xml:space="preserve">             when n.chn_code = '2' and n.chn_type ='4' then 10 ---自营渠道</t>
  </si>
  <si>
    <t xml:space="preserve">             when n.chn_code = '2' and n.chn_type ='3' then 13 ---社会渠道（工号）</t>
  </si>
  <si>
    <t xml:space="preserve">             when n.chn_code = '2' and n.chn_type ='2' then 14 ---社会渠道（无工号）</t>
  </si>
  <si>
    <t xml:space="preserve">             when n.chn_code = '2' and length(translate(n.from_loginno,'0abcdefghijklmnopqrstuvwxyzABCDEFGHIJKLMNOPQRSTUVWXYZ','0'))=length(n.from_loginno) then 5</t>
  </si>
  <si>
    <t xml:space="preserve">             when n.chn_code = '2' and length(translate(n.from_loginno,'a0123456789','a'))=length(n.from_loginno) then 5 --字段值由字母组成</t>
  </si>
  <si>
    <t xml:space="preserve">        end sell_type,--字段值由字母和数字组成组成</t>
  </si>
  <si>
    <t xml:space="preserve">         3,</t>
  </si>
  <si>
    <t xml:space="preserve">        a.order_id</t>
  </si>
  <si>
    <t xml:space="preserve">   from hwdw.tw_ci_actrecord_info   a,</t>
  </si>
  <si>
    <t xml:space="preserve">        hwdw.tw_ci_net_preorder_info    n ,</t>
  </si>
  <si>
    <t xml:space="preserve">        hwkr.tr_sc_741_login_waihu  b</t>
  </si>
  <si>
    <t xml:space="preserve">  where a.busi_id = n.order_id</t>
  </si>
  <si>
    <t xml:space="preserve">    and n.from_loginno=b.login_no(+)</t>
  </si>
  <si>
    <t xml:space="preserve">    and a.busi_type='2'     --订单竣工状态：2-已竣工</t>
  </si>
  <si>
    <t xml:space="preserve">    and a.oper_type='D'     --订单状态：D-订购</t>
  </si>
  <si>
    <t xml:space="preserve">    and n.igroup_type = '4' --销售模式 1-在线付款厅取 2-在线付款邮寄 3-在线预约厅付厅取 4-代客下单</t>
  </si>
  <si>
    <t xml:space="preserve">    and n.chn_code in( '2','11')    --渠道类型：2-网站</t>
  </si>
  <si>
    <t xml:space="preserve">    --and trunc(a.oper_date)=vd_date</t>
  </si>
  <si>
    <t xml:space="preserve">    and trunc(a.in_time) = vd_date</t>
  </si>
  <si>
    <t xml:space="preserve">    and a.statis_date= vd_date</t>
  </si>
  <si>
    <t xml:space="preserve">    and n.statis_date = vd_date;</t>
  </si>
  <si>
    <t>该表主要作为一个打标识的表</t>
  </si>
  <si>
    <t>终端已售标识</t>
  </si>
  <si>
    <t>sold_flag</t>
  </si>
  <si>
    <t>终端已售标志</t>
  </si>
  <si>
    <t>1、sell  2、unsell  3、back</t>
  </si>
  <si>
    <t>终端串号</t>
  </si>
  <si>
    <t>imei号码</t>
  </si>
  <si>
    <t>串号前8位</t>
  </si>
  <si>
    <t>捆绑手机号码</t>
  </si>
  <si>
    <t>hwmk.tml_rs_terml_imei_all_d中手机号码</t>
  </si>
  <si>
    <t>非定制机激活号码</t>
  </si>
  <si>
    <t>uncustomed_active_phone</t>
  </si>
  <si>
    <t>not_custom_active_no</t>
  </si>
  <si>
    <t>非定制机激活时间</t>
  </si>
  <si>
    <t>uncustomed_active_date</t>
  </si>
  <si>
    <t>not_custom_active_date</t>
  </si>
  <si>
    <t>非定制机激活渠道</t>
  </si>
  <si>
    <t>uncustomed_actvice_area</t>
  </si>
  <si>
    <t>not_custom_active_chnl</t>
  </si>
  <si>
    <t>用户表中手机号码的归属渠道</t>
  </si>
  <si>
    <t>非定制机回录标识</t>
  </si>
  <si>
    <t>uncustomed_flag</t>
  </si>
  <si>
    <t>not_custom_return_flag</t>
  </si>
  <si>
    <t>1:回录激活：指的是回录并激活
2:回录未激活：指的是先回录再激活
3:未回录激活：指的是先激活再回录</t>
  </si>
  <si>
    <t>非定制回录渠道id</t>
  </si>
  <si>
    <t>uncustomed_return_groupid</t>
  </si>
  <si>
    <t>not_custom_return_group_id</t>
  </si>
  <si>
    <t>因为每次都使用历史判断标识，如果后面有回录，也会标识为未回录激活？</t>
  </si>
  <si>
    <t>非定制回录销售时间</t>
  </si>
  <si>
    <t>uncustomed_return_time</t>
  </si>
  <si>
    <t>not_custom_return_time</t>
  </si>
  <si>
    <t>终端品牌编码</t>
  </si>
  <si>
    <t>设备型号编码</t>
  </si>
  <si>
    <t>equip_model_code</t>
  </si>
  <si>
    <t>归属地市编码</t>
  </si>
  <si>
    <t>已经销售的，就是销售归属，未销售的，就是终端分配归属</t>
  </si>
  <si>
    <t>归属地市名称</t>
  </si>
  <si>
    <t>归属区县代码</t>
  </si>
  <si>
    <t>归属区县名称</t>
  </si>
  <si>
    <t>渠道类别编码</t>
  </si>
  <si>
    <t>chnl_type_code</t>
  </si>
  <si>
    <t>渠道类别名称</t>
  </si>
  <si>
    <t>chnl_type_name</t>
  </si>
  <si>
    <t>渠道类型编码</t>
  </si>
  <si>
    <t>渠道大类编码</t>
  </si>
  <si>
    <t>chnl_kind_code</t>
  </si>
  <si>
    <t>渠道类型名称</t>
  </si>
  <si>
    <t>channel_kind_desc</t>
  </si>
  <si>
    <t>渠道大类名称</t>
  </si>
  <si>
    <t>chnl_kind_name</t>
  </si>
  <si>
    <t>库存编号</t>
  </si>
  <si>
    <t>stock_id</t>
  </si>
  <si>
    <t>集团项目编号</t>
  </si>
  <si>
    <t>group_no</t>
  </si>
  <si>
    <t>group_projct_id</t>
  </si>
  <si>
    <t>集团订单编号</t>
  </si>
  <si>
    <t>group_order</t>
  </si>
  <si>
    <t>group_order_id</t>
  </si>
  <si>
    <t>设备颜色</t>
  </si>
  <si>
    <t>color_id</t>
  </si>
  <si>
    <t>equip_color</t>
  </si>
  <si>
    <t>采购价格</t>
  </si>
  <si>
    <t>in_price</t>
  </si>
  <si>
    <t>buy_prc</t>
  </si>
  <si>
    <t>入库流水</t>
  </si>
  <si>
    <t>in_accept</t>
  </si>
  <si>
    <t>in_sn</t>
  </si>
  <si>
    <t>入库工号</t>
  </si>
  <si>
    <t>in_login</t>
  </si>
  <si>
    <t>in_eplyid</t>
  </si>
  <si>
    <t>入库机构</t>
  </si>
  <si>
    <t>in_group</t>
  </si>
  <si>
    <t>in_org</t>
  </si>
  <si>
    <t>入库库存编号</t>
  </si>
  <si>
    <t>in_stock</t>
  </si>
  <si>
    <t>in_stock_id</t>
  </si>
  <si>
    <t>status</t>
  </si>
  <si>
    <t>已销售的为1，冲正的为-1，未售的从all出</t>
  </si>
  <si>
    <t>资源类型</t>
  </si>
  <si>
    <t>0：定制机1：非定制机2：公开版</t>
  </si>
  <si>
    <t>供货商编码</t>
  </si>
  <si>
    <t>supply_id</t>
  </si>
  <si>
    <t>seller_code</t>
  </si>
  <si>
    <t>终端供货商名称</t>
  </si>
  <si>
    <t>supply_name</t>
  </si>
  <si>
    <t>tmnl_seller_name</t>
  </si>
  <si>
    <t>旧供货商</t>
  </si>
  <si>
    <t>old_supply</t>
  </si>
  <si>
    <t>old_seller</t>
  </si>
  <si>
    <t>订单编码</t>
  </si>
  <si>
    <t>订单标识</t>
  </si>
  <si>
    <t>选购单</t>
  </si>
  <si>
    <t>choose_id</t>
  </si>
  <si>
    <t>op_accept</t>
  </si>
  <si>
    <t>优先取操作流水里正常销售的操作时间其次取all里面的时间</t>
  </si>
  <si>
    <t>操作员工</t>
  </si>
  <si>
    <t>op_login</t>
  </si>
  <si>
    <t>看程序是取得all中的操作员工，是不是应该优先取销售流水中的操作员工？</t>
  </si>
  <si>
    <t>操作机构</t>
  </si>
  <si>
    <t>op_group</t>
  </si>
  <si>
    <t>oper_org</t>
  </si>
  <si>
    <t>看程序是取得all中的操作机构，是不是应该优先取销售流水中的操作机构？</t>
  </si>
  <si>
    <t>看程序是取得all中的操作代码，是不是应该优先取销售流水中的操作代码？</t>
  </si>
  <si>
    <t>销售模式</t>
  </si>
  <si>
    <t>销售模式：合约 裸机  裸机+业务包</t>
  </si>
  <si>
    <t>销售方式</t>
  </si>
  <si>
    <t>sell_code</t>
  </si>
  <si>
    <t>销售流水中来  用来判断：0：合约机 1：定制机  2 ：非定制机 9:其他</t>
  </si>
  <si>
    <t>销售流水中来</t>
  </si>
  <si>
    <t>成本价格</t>
  </si>
  <si>
    <t>cost_price</t>
  </si>
  <si>
    <t>cost_prc</t>
  </si>
  <si>
    <t>销售单价</t>
  </si>
  <si>
    <t>unit_price</t>
  </si>
  <si>
    <t>销售金额</t>
  </si>
  <si>
    <t>sell_money</t>
  </si>
  <si>
    <t>sale_amt</t>
  </si>
  <si>
    <t>售卖次数</t>
  </si>
  <si>
    <t>sell_num</t>
  </si>
  <si>
    <t>sale_num</t>
  </si>
  <si>
    <t>操作流水中原始</t>
  </si>
  <si>
    <t>退库状态</t>
  </si>
  <si>
    <t>ret_sta</t>
  </si>
  <si>
    <t>ret_stat</t>
  </si>
  <si>
    <t>终端类型代码</t>
  </si>
  <si>
    <t>tmnl_type_code</t>
  </si>
  <si>
    <t>终端成本价格</t>
  </si>
  <si>
    <t>单、双卡标识</t>
  </si>
  <si>
    <t>单、双卡标志</t>
  </si>
  <si>
    <t>已售表未售表标示0：未售1：已售</t>
  </si>
  <si>
    <t>非定制机激活销售标志</t>
  </si>
  <si>
    <t>uncustomed_active_flag</t>
  </si>
  <si>
    <t>not_custom_active_sale_flag</t>
  </si>
  <si>
    <t>case when 非定制机激活imei_no is not null then 1 else 0 end</t>
  </si>
  <si>
    <t>uncustomed_actvie_area</t>
  </si>
  <si>
    <t>回录标识1:回录激活2:回录未激活3:未回录激活</t>
  </si>
  <si>
    <t>终端品牌名称</t>
  </si>
  <si>
    <t>终端型号编码</t>
  </si>
  <si>
    <t>销售营业厅代码</t>
  </si>
  <si>
    <t>销售营业厅名称</t>
  </si>
  <si>
    <t>渠道代码</t>
  </si>
  <si>
    <t>class_name</t>
  </si>
  <si>
    <t>渠道类型描述</t>
  </si>
  <si>
    <t>业务类型：0定制合约3定制促销品1定制买断2非定制买断4演示机5备机</t>
  </si>
  <si>
    <t>资源类型：0定制统采1非定制自采</t>
  </si>
  <si>
    <t>供货商名称</t>
  </si>
  <si>
    <t>订单编码：采购单，发货单，补货单</t>
  </si>
  <si>
    <t>销售时间</t>
  </si>
  <si>
    <t>sale_time</t>
  </si>
  <si>
    <t>有操作流水的都是操作流水时间 否则是all操作时间   有销售口径：销售时间非定制的时间是首次通话时间first_time</t>
  </si>
  <si>
    <t>操作时间(销售时间非定制的时间是首次通话时间first_time)</t>
  </si>
  <si>
    <t>cz_time</t>
  </si>
  <si>
    <t>销售大类</t>
  </si>
  <si>
    <t>sale_kind</t>
  </si>
  <si>
    <t>lj：裸机hy：合约 case when act_code = '70' then 'lj' when b.sale_mode = '8' then 'lj' when act_code is not null and act_code &lt;&gt; '70' then 'hy' else 'other' end</t>
  </si>
  <si>
    <t>销售种类lj：裸机hy：合约</t>
  </si>
  <si>
    <t>销售种类</t>
  </si>
  <si>
    <t>sell_type_flag</t>
  </si>
  <si>
    <t>sell_code和res_type组合来的  sell中533里的是2 case when b.sell_code in ('0','3')    then 0 when b.sell_code='8' and c.res_type='0' then 1 else 9 end      -------0：合约机1：定制机2：非定制机激活销售 533来的是非定制机激活销售  case when b.sell_code in ('0','3') then 0 when b.sell_code='8' and c.res_type='0' then 1 else 9 end</t>
  </si>
  <si>
    <t>销售种类0：合约机1：定制机2：非定制机激活销售</t>
  </si>
  <si>
    <t>活动编码</t>
  </si>
  <si>
    <t>状态标示</t>
  </si>
  <si>
    <t>status_flag</t>
  </si>
  <si>
    <t>状态标志</t>
  </si>
  <si>
    <t>533里面是sale  销售流水里面是sale  冲正未销售的是back 未售的是unsale（unsale：未售 sale：已售 back：冲正）</t>
  </si>
  <si>
    <t>状态标示（unsell：未售sell：已售back：冲正）</t>
  </si>
  <si>
    <t>退库状态：串码原状态记录</t>
  </si>
  <si>
    <t>终端类型代码kind_codelike'3%'表示4G终端</t>
  </si>
  <si>
    <t>销售数量</t>
  </si>
  <si>
    <t>uncustomed_active_area</t>
  </si>
  <si>
    <t>chnl_kind</t>
  </si>
  <si>
    <t>营销管理平台:营销管理平台流水</t>
  </si>
  <si>
    <t>mkt_manage_plat_serial_no</t>
  </si>
  <si>
    <t>营销管理平台:营销活动标志</t>
  </si>
  <si>
    <t>营销管理平台:营销活动档位标志</t>
  </si>
  <si>
    <t>营销管理平台:前台缴费总额</t>
  </si>
  <si>
    <t>fee_sum</t>
  </si>
  <si>
    <t>营销管理平台:终端成本</t>
  </si>
  <si>
    <t>res_cost_fee</t>
  </si>
  <si>
    <t>营销管理平台：合约期</t>
  </si>
  <si>
    <t>resource_undeadline</t>
  </si>
  <si>
    <t>cntrac_period</t>
  </si>
  <si>
    <t>营销管理平台：月消费底线</t>
  </si>
  <si>
    <t>resource_month_pay</t>
  </si>
  <si>
    <t>depost_mon_pay</t>
  </si>
  <si>
    <t>成本补贴(元)</t>
  </si>
  <si>
    <t>allowance_cost</t>
  </si>
  <si>
    <t>cost_allow</t>
  </si>
  <si>
    <t>话费补贴(元)</t>
  </si>
  <si>
    <t>prepay_limit</t>
  </si>
  <si>
    <t>fee_allow</t>
  </si>
  <si>
    <t>网上销售</t>
  </si>
  <si>
    <t>netshop_flag</t>
  </si>
  <si>
    <t>铺货渠道标志</t>
  </si>
  <si>
    <t>ph_chnl_flag</t>
  </si>
  <si>
    <t>代表有自营厅向该渠道供货，boss侧叫直接供货标志。为0的为间接供货</t>
  </si>
  <si>
    <t>铺货渠道标志。代表有自营厅向该渠道供货，boss侧叫直接供货标志。为0的为间接供货</t>
  </si>
  <si>
    <t>ph_group_flag</t>
  </si>
  <si>
    <t>售卖类型</t>
  </si>
  <si>
    <t>sell_flag</t>
  </si>
  <si>
    <t>sale_flag</t>
  </si>
  <si>
    <t>accept_sn</t>
  </si>
  <si>
    <t>accept</t>
  </si>
  <si>
    <t>string8)</t>
  </si>
  <si>
    <t>hwmk.tml_rs_dev_sale_d</t>
  </si>
  <si>
    <t>用户手机号码</t>
  </si>
  <si>
    <t>old_mkt_projct_code</t>
  </si>
  <si>
    <t>营销案名称(旧终端系统)</t>
  </si>
  <si>
    <t>sale_name</t>
  </si>
  <si>
    <t>mkt_projct_name</t>
  </si>
  <si>
    <t>营销案大类(旧终端系统)</t>
  </si>
  <si>
    <t>mkt_projct_type</t>
  </si>
  <si>
    <t>操作流水号(旧终端系统)</t>
  </si>
  <si>
    <t>oper_serial_no</t>
  </si>
  <si>
    <t>成本价(元)</t>
  </si>
  <si>
    <t>营业员工号</t>
  </si>
  <si>
    <t>chnl_member_eplyid</t>
  </si>
  <si>
    <t>org_group</t>
  </si>
  <si>
    <t>终端类别大类</t>
  </si>
  <si>
    <t>tmnl_kind_code</t>
  </si>
  <si>
    <t>终端类别小类</t>
  </si>
  <si>
    <t>终端机型代码</t>
  </si>
  <si>
    <t>tmnl_model_code</t>
  </si>
  <si>
    <t>终端品牌代码</t>
  </si>
  <si>
    <t>销售信息代码</t>
  </si>
  <si>
    <t>sale_info_code</t>
  </si>
  <si>
    <t>销售价(元)</t>
  </si>
  <si>
    <t>sale_price</t>
  </si>
  <si>
    <t>采购成本(机器价格)(元)</t>
  </si>
  <si>
    <t>buy_cost</t>
  </si>
  <si>
    <t>机器市场价(元)</t>
  </si>
  <si>
    <t>market_price</t>
  </si>
  <si>
    <t>预付费</t>
  </si>
  <si>
    <t>prepay_money</t>
  </si>
  <si>
    <t>allow_fee</t>
  </si>
  <si>
    <t>赠送费用</t>
  </si>
  <si>
    <t>presnt_fee</t>
  </si>
  <si>
    <t>赠送话费+赠送上网流量费(专款+系统充值)</t>
  </si>
  <si>
    <t>定报成本补贴(元)税后</t>
  </si>
  <si>
    <t>mis_allowance_cost</t>
  </si>
  <si>
    <t>mis_cost_allow_extax</t>
  </si>
  <si>
    <t>定报成本补贴(元)税后zhanglijie20140624add</t>
  </si>
  <si>
    <t>新成本补贴口径</t>
  </si>
  <si>
    <t>new_allowance_cost</t>
  </si>
  <si>
    <t>new_allow_cost</t>
  </si>
  <si>
    <t>20151111新成本补贴口径mossadd</t>
  </si>
  <si>
    <t>new_act_code</t>
  </si>
  <si>
    <t>new_act_sub_type</t>
  </si>
  <si>
    <t>new_mkt_way</t>
  </si>
  <si>
    <t>mkt_inside_sn</t>
  </si>
  <si>
    <t>是否预约办理(新营销管理平台)</t>
  </si>
  <si>
    <t>new_mkt_pre_order_flag</t>
  </si>
  <si>
    <t>0：正常办理；1：预约办理</t>
  </si>
  <si>
    <t>集采标识</t>
  </si>
  <si>
    <t>resgood_type</t>
  </si>
  <si>
    <t>jc_id</t>
  </si>
  <si>
    <t>合约期(拆包期限)</t>
  </si>
  <si>
    <t>active_term</t>
  </si>
  <si>
    <t>供货商代码</t>
  </si>
  <si>
    <t>parter_id</t>
  </si>
  <si>
    <t>parter_name</t>
  </si>
  <si>
    <t>seller_name</t>
  </si>
  <si>
    <t>月底线消费(元)</t>
  </si>
  <si>
    <t>mon_base_fee</t>
  </si>
  <si>
    <t>所用积分</t>
  </si>
  <si>
    <t>deduction_value</t>
  </si>
  <si>
    <t>如果合并就加上，不合并就不加</t>
  </si>
  <si>
    <t>select order_no, sum(deduction_value),sum(offset_money) from hwdw.tw_ci_actrecordscore_info where statis_date = vd_date group by order_no</t>
  </si>
  <si>
    <t>积分价值</t>
  </si>
  <si>
    <t>offset_money</t>
  </si>
  <si>
    <t>hwdw.tw_ci_act_info2：decode(c.act_class,'36','8032','8030')</t>
  </si>
  <si>
    <t>历史使用imei</t>
  </si>
  <si>
    <t>CIS</t>
  </si>
  <si>
    <t>(ti_ut_imei_use_cycle_m</t>
  </si>
  <si>
    <t>a</t>
  </si>
  <si>
    <r>
      <rPr>
        <sz val="9"/>
        <rFont val="等线"/>
        <family val="3"/>
        <charset val="134"/>
      </rPr>
      <t xml:space="preserve">a.stat_mon = </t>
    </r>
    <r>
      <rPr>
        <b/>
        <sz val="9"/>
        <color indexed="10"/>
        <rFont val="等线"/>
        <family val="3"/>
        <charset val="134"/>
      </rPr>
      <t>统计月的上月</t>
    </r>
    <r>
      <rPr>
        <sz val="9"/>
        <rFont val="等线"/>
        <family val="3"/>
        <charset val="134"/>
      </rPr>
      <t xml:space="preserve"> and a.type = </t>
    </r>
    <r>
      <rPr>
        <b/>
        <sz val="9"/>
        <color indexed="10"/>
        <rFont val="等线"/>
        <family val="3"/>
        <charset val="134"/>
      </rPr>
      <t>2</t>
    </r>
  </si>
  <si>
    <t>hwkr.tr_sc_796_chg_period_n_m</t>
  </si>
  <si>
    <t>hwkr.tr_sc_796_chg_period_h_m</t>
  </si>
  <si>
    <t>hwkr.tr_sc_796_chg_period_in_m</t>
  </si>
  <si>
    <t>hwkr.tr_sc_796_chg_period_ih_m</t>
  </si>
  <si>
    <t>union all</t>
  </si>
  <si>
    <t>ti_ut_imei_info_add_d)</t>
  </si>
  <si>
    <t>b.stat_date = 统计月的最后一天 and substr(b.imei,1,16)&lt;&gt;'0000000000000000'
筛选最后使用时间到统计月最后一天大于等于365天的数据</t>
  </si>
  <si>
    <t>c</t>
  </si>
  <si>
    <r>
      <rPr>
        <sz val="9"/>
        <rFont val="等线"/>
        <family val="3"/>
        <charset val="134"/>
      </rPr>
      <t xml:space="preserve">c.stat_mon = </t>
    </r>
    <r>
      <rPr>
        <b/>
        <sz val="9"/>
        <color indexed="10"/>
        <rFont val="等线"/>
        <family val="3"/>
        <charset val="134"/>
      </rPr>
      <t>统计月的上月</t>
    </r>
    <r>
      <rPr>
        <sz val="9"/>
        <rFont val="等线"/>
        <family val="3"/>
        <charset val="134"/>
      </rPr>
      <t xml:space="preserve"> and a.type = </t>
    </r>
    <r>
      <rPr>
        <b/>
        <sz val="9"/>
        <color indexed="10"/>
        <rFont val="等线"/>
        <family val="3"/>
        <charset val="134"/>
      </rPr>
      <t>1</t>
    </r>
  </si>
  <si>
    <t>group by (a union all b)  union all c</t>
  </si>
  <si>
    <t>YYYYMM</t>
  </si>
  <si>
    <t>本号码第一次使用本终端的时间</t>
  </si>
  <si>
    <t>时间</t>
  </si>
  <si>
    <t>本号码最近使用本终端的时间</t>
  </si>
  <si>
    <t>last_call_time</t>
  </si>
  <si>
    <t>终端第一次出现时间</t>
  </si>
  <si>
    <t>imei_first_call_time</t>
  </si>
  <si>
    <t>min(first_call_time)</t>
  </si>
  <si>
    <t>一对一(变化：CIS有修改逻辑)</t>
  </si>
  <si>
    <t>终端最近出现时间</t>
  </si>
  <si>
    <t>imei_last_call_time</t>
  </si>
  <si>
    <t>max(last_call_time)</t>
  </si>
  <si>
    <t xml:space="preserve">上次最后通讯的时间 </t>
  </si>
  <si>
    <t>last1_use_time</t>
  </si>
  <si>
    <t>上次最后通讯的时间 沉默X月后又开始使用的用户上一次最近使用的时间，如用户没有此行为则本字段为空</t>
  </si>
  <si>
    <t>本号码是第几个使用本终端的用户</t>
  </si>
  <si>
    <t>seq</t>
  </si>
  <si>
    <t>号码使用终端通讯月份</t>
  </si>
  <si>
    <t>call_months</t>
  </si>
  <si>
    <t>to_number(to_char(max(last_call_time),'yyyymm'))</t>
  </si>
  <si>
    <t>是否是主IMEI</t>
  </si>
  <si>
    <t>main_flag</t>
  </si>
  <si>
    <t>1、历史使用imei 2、正在使用imei 3、imei停用大于等于一年的 4、imei停用一年以内的</t>
  </si>
  <si>
    <t>取type = 2</t>
  </si>
  <si>
    <t>substr(imei,1,16)</t>
  </si>
  <si>
    <t xml:space="preserve">当月首次出现日期    </t>
  </si>
  <si>
    <t xml:space="preserve">first_date </t>
  </si>
  <si>
    <t>min(first_date)</t>
  </si>
  <si>
    <t>当月最后出现日期</t>
  </si>
  <si>
    <t>last_date</t>
  </si>
  <si>
    <t>max(last_date)</t>
  </si>
  <si>
    <t>to_number(to_char(max(last_date),'yyyymm'))</t>
  </si>
  <si>
    <t>取type = 1</t>
  </si>
  <si>
    <t>正在使用imei</t>
  </si>
  <si>
    <t>b.stat_date = 统计月的最后一天 and substr(b.imei,1,16)&lt;&gt;'0000000000000000'</t>
  </si>
  <si>
    <t>left join</t>
  </si>
  <si>
    <t>imei = c.imei</t>
  </si>
  <si>
    <r>
      <rPr>
        <sz val="9"/>
        <rFont val="等线"/>
        <family val="3"/>
        <charset val="134"/>
      </rPr>
      <t xml:space="preserve">c.stat_mon = </t>
    </r>
    <r>
      <rPr>
        <b/>
        <sz val="9"/>
        <color indexed="10"/>
        <rFont val="等线"/>
        <family val="3"/>
        <charset val="134"/>
      </rPr>
      <t>统计月</t>
    </r>
    <r>
      <rPr>
        <sz val="9"/>
        <rFont val="等线"/>
        <family val="3"/>
        <charset val="134"/>
      </rPr>
      <t xml:space="preserve"> and a.type = </t>
    </r>
    <r>
      <rPr>
        <b/>
        <sz val="9"/>
        <color indexed="10"/>
        <rFont val="等线"/>
        <family val="3"/>
        <charset val="134"/>
      </rPr>
      <t>1</t>
    </r>
  </si>
  <si>
    <t>1.a表和b表union all后再根据imei分组统计相应指标</t>
  </si>
  <si>
    <t>2.筛选最后使用时间到统计月最后一天小于365天的数据</t>
  </si>
  <si>
    <t>3.取c表当月根据imei分组取min(first_call_time)后的数据</t>
  </si>
  <si>
    <t>4.2和3的结果集通过imei关联取终端第一次出现时间，优先从3的结果集中取</t>
  </si>
  <si>
    <t>imei停用大于等于一年的</t>
  </si>
  <si>
    <r>
      <rPr>
        <sz val="9"/>
        <rFont val="等线"/>
        <family val="3"/>
        <charset val="134"/>
      </rPr>
      <t xml:space="preserve">a.stat_mon = </t>
    </r>
    <r>
      <rPr>
        <b/>
        <sz val="9"/>
        <color indexed="10"/>
        <rFont val="等线"/>
        <family val="3"/>
        <charset val="134"/>
      </rPr>
      <t>统计月的上月</t>
    </r>
    <r>
      <rPr>
        <sz val="9"/>
        <rFont val="等线"/>
        <family val="3"/>
        <charset val="134"/>
      </rPr>
      <t xml:space="preserve"> and a.type in </t>
    </r>
    <r>
      <rPr>
        <b/>
        <sz val="9"/>
        <color indexed="10"/>
        <rFont val="等线"/>
        <family val="3"/>
        <charset val="134"/>
      </rPr>
      <t>(3,4)</t>
    </r>
  </si>
  <si>
    <r>
      <rPr>
        <sz val="9"/>
        <rFont val="等线"/>
        <family val="3"/>
        <charset val="134"/>
      </rPr>
      <t xml:space="preserve">c.stat_mon = </t>
    </r>
    <r>
      <rPr>
        <b/>
        <sz val="9"/>
        <color indexed="10"/>
        <rFont val="等线"/>
        <family val="3"/>
        <charset val="134"/>
      </rPr>
      <t>统计月</t>
    </r>
    <r>
      <rPr>
        <sz val="9"/>
        <rFont val="等线"/>
        <family val="3"/>
        <charset val="134"/>
      </rPr>
      <t xml:space="preserve"> and c.type in </t>
    </r>
    <r>
      <rPr>
        <b/>
        <sz val="9"/>
        <color indexed="10"/>
        <rFont val="等线"/>
        <family val="3"/>
        <charset val="134"/>
      </rPr>
      <t>(1,2)</t>
    </r>
  </si>
  <si>
    <t>imei = d.imei a.d serv_no = d.serv_no</t>
  </si>
  <si>
    <t>d</t>
  </si>
  <si>
    <r>
      <rPr>
        <sz val="9"/>
        <rFont val="等线"/>
        <family val="3"/>
        <charset val="134"/>
      </rPr>
      <t xml:space="preserve">d.stat_mon = </t>
    </r>
    <r>
      <rPr>
        <b/>
        <sz val="9"/>
        <color indexed="10"/>
        <rFont val="等线"/>
        <family val="3"/>
        <charset val="134"/>
      </rPr>
      <t>统计月的上月</t>
    </r>
    <r>
      <rPr>
        <sz val="9"/>
        <rFont val="等线"/>
        <family val="3"/>
        <charset val="134"/>
      </rPr>
      <t xml:space="preserve"> and d.type = 4</t>
    </r>
  </si>
  <si>
    <t>e</t>
  </si>
  <si>
    <r>
      <rPr>
        <sz val="9"/>
        <rFont val="等线"/>
        <family val="3"/>
        <charset val="134"/>
      </rPr>
      <t xml:space="preserve">e.stat_date = </t>
    </r>
    <r>
      <rPr>
        <b/>
        <sz val="9"/>
        <color indexed="10"/>
        <rFont val="等线"/>
        <family val="3"/>
        <charset val="134"/>
      </rPr>
      <t>统计月的最后一天</t>
    </r>
  </si>
  <si>
    <t>f</t>
  </si>
  <si>
    <r>
      <rPr>
        <sz val="9"/>
        <rFont val="等线"/>
        <family val="3"/>
        <charset val="134"/>
      </rPr>
      <t xml:space="preserve">f.stat_mon = </t>
    </r>
    <r>
      <rPr>
        <b/>
        <sz val="9"/>
        <color indexed="10"/>
        <rFont val="等线"/>
        <family val="3"/>
        <charset val="134"/>
      </rPr>
      <t>统计月的上月</t>
    </r>
    <r>
      <rPr>
        <sz val="9"/>
        <rFont val="等线"/>
        <family val="3"/>
        <charset val="134"/>
      </rPr>
      <t xml:space="preserve"> and f.type = 3</t>
    </r>
  </si>
  <si>
    <t>1.a表和b表union all后再根据imei,serv_no分组统计最小的first_call_time和最大的last_call_time，并取最大的last_call_time的月份为call_months</t>
  </si>
  <si>
    <t>2.c表根据imei分组统计最小的first_call_time和最大的last_call_time</t>
  </si>
  <si>
    <t>3.第1步和第2步的结果集通过imei关联，1中的first_call_time和last_call_time为本号码使用本终端的首次(first_call_time)和最后时间(last_call_time)，2中的first_call_time和last_call_time为本imei的首次(imei_first_call_time)和最后出现时间(imei_last_call_time)</t>
  </si>
  <si>
    <t>4.第3步的结果集根据imei分组，根据本号码使用本终端的首次时间排序，输出序号</t>
  </si>
  <si>
    <t>5.第4步的结果集与d做左外连接，如果4中的call_months为当月且d中的call_months小于统计月的上月，则取d的last_call_time为last1_use_time，否则取d中的上次最后通讯时间(last1_use_time)为输出结果集的上次最后通讯时间(last1_use_time)</t>
  </si>
  <si>
    <t>6.e表根据serv_no和substr(imei,1,16)分组汇总统计通话次数call_counts和最大的有效天数valid_day_num</t>
  </si>
  <si>
    <t>7.第6步的结果集根据serv_no分组，以通话次数、有效天数、imei排序，取serv_no使用最频繁的imei</t>
  </si>
  <si>
    <t>8.第5步结果集取出imei的最后出现时间(imei_last_call_time)离统计月最后一天大于等于365天的记录，通过imei和serv_no与第7步的结果集做左外连接，如果7中imei不为null，则置是否是主IMEI字段(main_flag)为1，否则为0</t>
  </si>
  <si>
    <t>9.第8步的结果集与f表union all</t>
  </si>
  <si>
    <t>取type in (3,4)</t>
  </si>
  <si>
    <t>取type in (1,2)</t>
  </si>
  <si>
    <t>imei停用一年以内的</t>
  </si>
  <si>
    <t>ti_ub_high_info_y</t>
  </si>
  <si>
    <t>Y: Yearly</t>
  </si>
  <si>
    <t>a.received_fee + a.last_1_term_fee + a.last_2_term_fee &gt;= 36000</t>
  </si>
  <si>
    <t>and a.join_month &lt;= vi_pre_month      -- 上上月之前入网</t>
  </si>
  <si>
    <t>不包括移动总机和集团总机资费产品客户</t>
  </si>
  <si>
    <t>统计年份</t>
  </si>
  <si>
    <t>stat_year</t>
  </si>
  <si>
    <t>statis_year</t>
  </si>
  <si>
    <t>用户姓名</t>
  </si>
  <si>
    <t>用户星级</t>
  </si>
  <si>
    <t>star_lvl</t>
  </si>
  <si>
    <t>user_star</t>
  </si>
  <si>
    <t>考虑新增</t>
  </si>
  <si>
    <t>教育程度</t>
  </si>
  <si>
    <t>education_id</t>
  </si>
  <si>
    <t>数据库中也没数，程序中注释掉未出数</t>
  </si>
  <si>
    <t>职业类型</t>
  </si>
  <si>
    <t>vocation_id</t>
  </si>
  <si>
    <t>出生年月</t>
  </si>
  <si>
    <t>birth_month</t>
  </si>
  <si>
    <t>gender_id</t>
  </si>
  <si>
    <t>relation_tel</t>
  </si>
  <si>
    <t>集团客户ID</t>
  </si>
  <si>
    <t>集团名称</t>
  </si>
  <si>
    <t>客户经理</t>
  </si>
  <si>
    <t>manager_id</t>
  </si>
  <si>
    <t>考虑出数口径</t>
  </si>
  <si>
    <t>客户经理姓名</t>
  </si>
  <si>
    <t>客户经理电话</t>
  </si>
  <si>
    <t>预警阀值</t>
  </si>
  <si>
    <t>pre_fee_balance</t>
  </si>
  <si>
    <t>double(18,2)</t>
  </si>
  <si>
    <t>上月总收入</t>
  </si>
  <si>
    <t>last_1_term_fee</t>
  </si>
  <si>
    <t>last_mon_total_fee</t>
  </si>
  <si>
    <t>上月总费用</t>
  </si>
  <si>
    <t>前第2月总收入</t>
  </si>
  <si>
    <t>last_2_term_fee</t>
  </si>
  <si>
    <t>last_2_total_fee</t>
  </si>
  <si>
    <t>前第2月总消费</t>
  </si>
  <si>
    <t>上上月通话时长</t>
  </si>
  <si>
    <t>pre_dur_min</t>
  </si>
  <si>
    <t>上月通话时长</t>
  </si>
  <si>
    <t>last_dur_min</t>
  </si>
  <si>
    <t>dur_min</t>
  </si>
  <si>
    <t>以拍照中高端数据为基准，每月滚动统计流失情况</t>
  </si>
  <si>
    <t>用户状态编码</t>
  </si>
  <si>
    <t>user_stat_code</t>
  </si>
  <si>
    <t>用户状态名称</t>
  </si>
  <si>
    <t>user_stat_name</t>
  </si>
  <si>
    <t>用户状态描述</t>
  </si>
  <si>
    <t>user_status_desc</t>
  </si>
  <si>
    <t>用户品牌编码</t>
  </si>
  <si>
    <t>用户品牌名称</t>
  </si>
  <si>
    <t>客户级别描述</t>
  </si>
  <si>
    <t>cust_level_name</t>
  </si>
  <si>
    <t>cust_level_desc</t>
  </si>
  <si>
    <t>用户星级编码</t>
  </si>
  <si>
    <t>user_star_code</t>
  </si>
  <si>
    <t>7 五星钻
6 五星金
5 五星普通
4 四星
3 三星
2 二星
1 一星
0 准星级</t>
  </si>
  <si>
    <t>用户星级名称</t>
  </si>
  <si>
    <t>star_lvl_name</t>
  </si>
  <si>
    <t>user_star_name</t>
  </si>
  <si>
    <t>归属集团标识</t>
  </si>
  <si>
    <t>流失标志</t>
  </si>
  <si>
    <t>pred_flag</t>
  </si>
  <si>
    <t>lose_flag</t>
  </si>
  <si>
    <t>每月跟上月比较，连续2个月收入少于50元或者离网</t>
  </si>
  <si>
    <t>流失月份</t>
  </si>
  <si>
    <t>pred_month</t>
  </si>
  <si>
    <t>拍照品牌</t>
  </si>
  <si>
    <t>base_brand_id</t>
  </si>
  <si>
    <t>拍照客户级别</t>
  </si>
  <si>
    <t>base_cust_level_id</t>
  </si>
  <si>
    <t>00非大客户、01钻石卡、02金卡、03银卡、04贵宾卡</t>
  </si>
  <si>
    <t>拍照用户星级</t>
  </si>
  <si>
    <t>拍照用户星级编码</t>
  </si>
  <si>
    <t>base_star_level</t>
  </si>
  <si>
    <t>base_user_star</t>
  </si>
  <si>
    <t>用户阀值</t>
  </si>
  <si>
    <t>需要讨论出数口径</t>
  </si>
  <si>
    <t>当月ARPU值</t>
  </si>
  <si>
    <t>arpu_value_cur</t>
  </si>
  <si>
    <t>ARPU值小于50的月份数</t>
  </si>
  <si>
    <t>arpu_less50_months</t>
  </si>
  <si>
    <t>ARPU值第三次50元以下月份</t>
  </si>
  <si>
    <t>less50_3m_month</t>
  </si>
  <si>
    <t>记录校园夹寄卡用户的激活、通信情况</t>
  </si>
  <si>
    <t>校园名称</t>
  </si>
  <si>
    <t>college_desc</t>
  </si>
  <si>
    <t>college_name</t>
  </si>
  <si>
    <t>无实际意义，后续不使用</t>
  </si>
  <si>
    <t>通信标识</t>
  </si>
  <si>
    <t>comm_flag</t>
  </si>
  <si>
    <t>通信标志</t>
  </si>
  <si>
    <t>开户标识</t>
  </si>
  <si>
    <t>open_flag</t>
  </si>
  <si>
    <t>开户标志</t>
  </si>
  <si>
    <t>通信号码</t>
  </si>
  <si>
    <t>comm_no</t>
  </si>
  <si>
    <t>comm_users</t>
  </si>
  <si>
    <t>开户号码</t>
  </si>
  <si>
    <t>open_no</t>
  </si>
  <si>
    <t>open_users</t>
  </si>
  <si>
    <t>记录用户的计费时长情况，以及用户在晚间(19-23点)计费时长所占比重</t>
  </si>
  <si>
    <t>本地计费时长</t>
  </si>
  <si>
    <t>local_chrg_dur</t>
  </si>
  <si>
    <t>bendi_min</t>
  </si>
  <si>
    <t>长途计费时长</t>
  </si>
  <si>
    <t>toll_chrg_dur</t>
  </si>
  <si>
    <t>ld_min</t>
  </si>
  <si>
    <t>漫游计费时长</t>
  </si>
  <si>
    <t>roam_chrg_dur</t>
  </si>
  <si>
    <t>roam_min</t>
  </si>
  <si>
    <t>晚间计费时长</t>
  </si>
  <si>
    <t>night_chrg_dur</t>
  </si>
  <si>
    <t>用维表界定，方便修改</t>
  </si>
  <si>
    <t>duration_min_per</t>
  </si>
  <si>
    <t>晚间计费时长占比</t>
  </si>
  <si>
    <t>night_chrg_rate</t>
  </si>
  <si>
    <t>dur_min_rate</t>
  </si>
  <si>
    <t>每年3月跑数据，存放拍照数据。
校园拍照用户打分模型，打分因素：
1、是否校园v网
2、年龄段
3、交往圈
4、校园渠道业务办理
5、校园基站上网时长占比
6、校园基站通话次数占比
7、校园基站流量使用占比
8、寒假(1月、2月)与3月、上年12月、上年11月的长途时长、漫游时长波动情况</t>
  </si>
  <si>
    <t>校园判断得分</t>
  </si>
  <si>
    <t>points</t>
  </si>
  <si>
    <t>资费代码</t>
  </si>
  <si>
    <t>cofferid</t>
  </si>
  <si>
    <t>资费编码</t>
  </si>
  <si>
    <t>tariff_code</t>
  </si>
  <si>
    <t>service_code</t>
  </si>
  <si>
    <t>总流量</t>
  </si>
  <si>
    <t>套餐赠送信息</t>
  </si>
  <si>
    <t>sum_present_info</t>
  </si>
  <si>
    <t>套餐累计赠送信息</t>
  </si>
  <si>
    <t>套餐累计赠送信息（通话费）</t>
  </si>
  <si>
    <t>漫游流量</t>
  </si>
  <si>
    <t>gprs_roam_flow</t>
  </si>
  <si>
    <t>gprs_roam_flux</t>
  </si>
  <si>
    <t>tb_bi_data_d</t>
  </si>
  <si>
    <t>GPRS话单</t>
  </si>
  <si>
    <t>stat_date = 统计周期</t>
  </si>
  <si>
    <t>tb_bu_down_wlw_gprs_d</t>
  </si>
  <si>
    <t>WLW_GPRS下发物联网GPRS话单文件</t>
  </si>
  <si>
    <t xml:space="preserve">varchar2(8) </t>
  </si>
  <si>
    <t>yyyymmdd</t>
  </si>
  <si>
    <t>话单类型编码</t>
  </si>
  <si>
    <t>gsm_type</t>
  </si>
  <si>
    <t>gg GPRS, gm 彩信核减</t>
  </si>
  <si>
    <t>手机号</t>
  </si>
  <si>
    <t>归属地区号</t>
  </si>
  <si>
    <t>漫游地</t>
  </si>
  <si>
    <t>roam_region_code</t>
  </si>
  <si>
    <t>0 非漫游, 2 省内漫游出访, 4 省际漫游出访, 6 国际漫游出访, 8 港澳台漫游出访</t>
  </si>
  <si>
    <t>APN的网络标识</t>
  </si>
  <si>
    <t>apn_net_id</t>
  </si>
  <si>
    <t>varchar2(63)</t>
  </si>
  <si>
    <t>string(63)</t>
  </si>
  <si>
    <t>CMWAP、CMNET等</t>
  </si>
  <si>
    <t>upper(rtrim(apn_net_id))</t>
  </si>
  <si>
    <t>APN网络标识</t>
  </si>
  <si>
    <t>apnni</t>
  </si>
  <si>
    <t>网络类型</t>
  </si>
  <si>
    <t>net_type</t>
  </si>
  <si>
    <t>0：2G:1：3G、2：4G。无法识别的，默认为0</t>
  </si>
  <si>
    <t>record_type</t>
  </si>
  <si>
    <t>decode(record_type,'21','2','20','1','0')</t>
  </si>
  <si>
    <t>手机的网络能力</t>
  </si>
  <si>
    <t>msnc_type</t>
  </si>
  <si>
    <t>APN的运营商标识</t>
  </si>
  <si>
    <t>apn_opertr_id</t>
  </si>
  <si>
    <t>varchar2(37)</t>
  </si>
  <si>
    <t>string(37)</t>
  </si>
  <si>
    <t>PDP类型</t>
  </si>
  <si>
    <t>pdp_type</t>
  </si>
  <si>
    <t>优惠类型</t>
  </si>
  <si>
    <t>fav_type</t>
  </si>
  <si>
    <t>连接时长(秒)</t>
  </si>
  <si>
    <t>gprs_dur_sec</t>
  </si>
  <si>
    <t>sum(nvl(call_dur,0))</t>
  </si>
  <si>
    <t>一对一，但粒度有变化，要注意sum</t>
  </si>
  <si>
    <t>连接时长(分钟)</t>
  </si>
  <si>
    <t>gprs_dur_min</t>
  </si>
  <si>
    <t>向上取整</t>
  </si>
  <si>
    <t>sum(ceil(nvl(call_dur,0) / 60))</t>
  </si>
  <si>
    <t>连接次数</t>
  </si>
  <si>
    <t>count(*)</t>
  </si>
  <si>
    <t>GPRS次数</t>
  </si>
  <si>
    <t>计费连接次数</t>
  </si>
  <si>
    <t>gprs_chrg_cnt</t>
  </si>
  <si>
    <t>计费GPRS次数</t>
  </si>
  <si>
    <t>ori_base_fee</t>
  </si>
  <si>
    <t>sum(case when ori_base_fee &gt; 0 then 1 else 0 end)</t>
  </si>
  <si>
    <t>fee_gprs_count</t>
  </si>
  <si>
    <t>共享流量(Byte)</t>
  </si>
  <si>
    <t>share_flux_byte</t>
  </si>
  <si>
    <r>
      <rPr>
        <sz val="9"/>
        <rFont val="等线"/>
        <family val="3"/>
        <charset val="134"/>
      </rPr>
      <t>1、通过解析order_id获取</t>
    </r>
    <r>
      <rPr>
        <sz val="9"/>
        <color indexed="10"/>
        <rFont val="等线"/>
        <family val="3"/>
        <charset val="134"/>
      </rPr>
      <t xml:space="preserve">
</t>
    </r>
    <r>
      <rPr>
        <b/>
        <sz val="9"/>
        <color indexed="10"/>
        <rFont val="等线"/>
        <family val="3"/>
        <charset val="134"/>
      </rPr>
      <t>2、老数据字典上标识的单位是Kb，通过程序发现是Byte，需要确认</t>
    </r>
  </si>
  <si>
    <t>order_id
up_flux_total
down_flux_total</t>
  </si>
  <si>
    <t>sum(case when regexp_like(regexp_substr(order_id,'[^,]+',1,1,'i'),'^.....[02]$')   --获取order_id中以逗号分隔的第1节子字符串，并且该子字符串长度为6且以0或2结尾
           or regexp_like(regexp_substr(order_id,'[^,]+',1,2,'i'),'^.....[02]$')   --获取order_id中以逗号分隔的第2节子字符串，并且该子字符串长度为6且以0或2结尾
           or regexp_like(regexp_substr(order_id,'[^,]+',1,3,'i'),'^.....[02]$')   --获取order_id中以逗号分隔的第3节子字符串，并且该子字符串长度为6且以0或2结尾
           then nvl(up_flux_total,0)+nvl(down_flux_total,0) else 0 end)</t>
  </si>
  <si>
    <t>共享合计流量(Byte)</t>
  </si>
  <si>
    <t>share_total_data</t>
  </si>
  <si>
    <t>上行数据流量(Byte)</t>
  </si>
  <si>
    <t>up_flux_byte</t>
  </si>
  <si>
    <t>up_flux_total</t>
  </si>
  <si>
    <t>sum(nvl(up_flux_total,0))</t>
  </si>
  <si>
    <t>上行流量(Byte)</t>
  </si>
  <si>
    <t>up_data_flow_byte</t>
  </si>
  <si>
    <t>下行数据流量(Byte)</t>
  </si>
  <si>
    <t>down_flux_byte</t>
  </si>
  <si>
    <t>down_flux_total</t>
  </si>
  <si>
    <t>sum(nvl(down_flux_total,0))</t>
  </si>
  <si>
    <t>下行流量(Byte)</t>
  </si>
  <si>
    <t>down_data_flow_byte</t>
  </si>
  <si>
    <t>上行数据流量(KB)</t>
  </si>
  <si>
    <t>up_flux_kb</t>
  </si>
  <si>
    <t>上行流量(KB)</t>
  </si>
  <si>
    <t>up_data_flow_kb</t>
  </si>
  <si>
    <t>通过上行数据流量(Byte)除以1024</t>
  </si>
  <si>
    <t>下行数据流量(KB)</t>
  </si>
  <si>
    <t>down_flux_kb</t>
  </si>
  <si>
    <t>下行流量(KB)</t>
  </si>
  <si>
    <t>down_data_flow_kb</t>
  </si>
  <si>
    <t>通过下行数据流量(Byte)除以1024</t>
  </si>
  <si>
    <t>总流量(Kb)</t>
  </si>
  <si>
    <t>flux_kb</t>
  </si>
  <si>
    <t>Kb</t>
  </si>
  <si>
    <t>up_flux_total
down_flux_total</t>
  </si>
  <si>
    <t>sum(ceil((nvl(up_flux_total,0) + nvl(down_flux_total,0)) / 1024))</t>
  </si>
  <si>
    <t>合计流量(KB)</t>
  </si>
  <si>
    <t>total_data_flow_kb</t>
  </si>
  <si>
    <t>总流量(b)</t>
  </si>
  <si>
    <t>flux_byte</t>
  </si>
  <si>
    <t>sum(nvl(up_flux_total,0) + nvl(down_flux_total,0))</t>
  </si>
  <si>
    <t>原始基本通话费(元)</t>
  </si>
  <si>
    <t>sum(nvl(ori_base_fee,0))</t>
  </si>
  <si>
    <t>基本通话费(元)</t>
  </si>
  <si>
    <t>sum(nvl(base_fee,0))</t>
  </si>
  <si>
    <t>通信费(分)</t>
  </si>
  <si>
    <t>comm_fee</t>
  </si>
  <si>
    <t>除以100，cis单位变成元</t>
  </si>
  <si>
    <t>基本通话费优惠(元)</t>
  </si>
  <si>
    <t>fav_base_fee</t>
  </si>
  <si>
    <t>fav_comm_fee</t>
  </si>
  <si>
    <t>sum(nvl(fav_comm_fee,0)</t>
  </si>
  <si>
    <t>优惠通信费(分)</t>
  </si>
  <si>
    <t>其它费用(元)</t>
  </si>
  <si>
    <t>sum(nvl(oth_fee,0))</t>
  </si>
  <si>
    <t>其它费用优惠(元)</t>
  </si>
  <si>
    <t>fav_oth_fee</t>
  </si>
  <si>
    <t>sum(nvl(fav_oth_fee,0))</t>
  </si>
  <si>
    <t>忙时上行流量(Byte)</t>
  </si>
  <si>
    <t>busy_up_flux_byte</t>
  </si>
  <si>
    <t>变化，修改逻辑</t>
  </si>
  <si>
    <t>caling_period
up_flux_total</t>
  </si>
  <si>
    <t>sum(case when caling_period &lt;23 and  caling_period&gt;=7 then up_flux_total else 0 end)</t>
  </si>
  <si>
    <t>正常时段上行流量(Byte)</t>
  </si>
  <si>
    <t>normal_up_data_flow</t>
  </si>
  <si>
    <t>忙时下行流量(Byte)</t>
  </si>
  <si>
    <t>busy_down_flux_byte</t>
  </si>
  <si>
    <t>caling_period
down_flux_total</t>
  </si>
  <si>
    <t>sum(case when caling_period &lt;23 and  caling_period&gt;=7 then down_flux_total else 0 end)</t>
  </si>
  <si>
    <t>正常时段下行流量(Byte)</t>
  </si>
  <si>
    <t>normal_down_data_flow</t>
  </si>
  <si>
    <t>闲时上行流量(Byte)</t>
  </si>
  <si>
    <t>idle_up_flux_byte</t>
  </si>
  <si>
    <t>sum(case when caling_period &gt;= 23 or  caling_period &lt;7 then up_flux_total else 0 end)</t>
  </si>
  <si>
    <t>优惠时段上行流量(Byte)</t>
  </si>
  <si>
    <t>favour_up_data_flow</t>
  </si>
  <si>
    <t>闲时下行流量(Byte)</t>
  </si>
  <si>
    <t>idle_down_flux_byte</t>
  </si>
  <si>
    <t>sum(case when caling_period &gt;= 23 or  caling_period &lt;7 then down_flux_total else 0 end)</t>
  </si>
  <si>
    <t>优惠时段下行流量(Byte)</t>
  </si>
  <si>
    <t>favour_down_data_flow</t>
  </si>
  <si>
    <t>gprs类型</t>
  </si>
  <si>
    <t>gprs_type</t>
  </si>
  <si>
    <t>"wlw“</t>
  </si>
  <si>
    <t>”gg“</t>
  </si>
  <si>
    <t>产品编码</t>
  </si>
  <si>
    <t>prod_id</t>
  </si>
  <si>
    <t>用户GPRS轻度汇总日表</t>
  </si>
  <si>
    <t>stat_date &gt;= 统计月第一天 and stat_date&lt;=统计月最后一天</t>
  </si>
  <si>
    <t>yyyymm</t>
  </si>
  <si>
    <t>呼叫时段</t>
  </si>
  <si>
    <t>caling_period</t>
  </si>
  <si>
    <t xml:space="preserve">integer      </t>
  </si>
  <si>
    <t>考虑数据量，废弃</t>
  </si>
  <si>
    <t>考虑到数据量，在其他cis体现</t>
  </si>
  <si>
    <t>sum(gprs_dur_sec)</t>
  </si>
  <si>
    <t>sum(gprs_dur_min)</t>
  </si>
  <si>
    <t>sum(gprs_cnt)</t>
  </si>
  <si>
    <t>sum(gprs_chrg_cnt)</t>
  </si>
  <si>
    <t>sum(share_flux_byte)</t>
  </si>
  <si>
    <t>共享合计流量(KB)</t>
  </si>
  <si>
    <t>sum(up_flux_byte)</t>
  </si>
  <si>
    <t>sum(down_flux_byte)</t>
  </si>
  <si>
    <t>sum(flux_kb)</t>
  </si>
  <si>
    <t>总流量(Byte)</t>
  </si>
  <si>
    <t>sum(flux_byte)</t>
  </si>
  <si>
    <t>sum(ori_base_fee)</t>
  </si>
  <si>
    <t>sum(base_fee)</t>
  </si>
  <si>
    <t>sum(fav_base_fee)</t>
  </si>
  <si>
    <t>sum(oth_fee)</t>
  </si>
  <si>
    <t>sum(fav_oth_fee)</t>
  </si>
  <si>
    <t>sum(busy_up_flux_byte)</t>
  </si>
  <si>
    <t>sum(busy_down_flux_byte)</t>
  </si>
  <si>
    <t>sum(idle_up_flux_byte)</t>
  </si>
  <si>
    <t>sum(idle_down_flux_byte)</t>
  </si>
  <si>
    <t>0.1.2.3.4.5….23</t>
  </si>
  <si>
    <t>user_loc_info</t>
  </si>
  <si>
    <t>upper(substr(user_loc_info,-8))</t>
  </si>
  <si>
    <t>全部流量</t>
  </si>
  <si>
    <t>gprs_all_flow</t>
  </si>
  <si>
    <t>4g流量(Byte)</t>
  </si>
  <si>
    <t>flux_4g_byte</t>
  </si>
  <si>
    <t>sum(case when record_type ='21' then nvl(up_flux_total,0) + nvl(down_flux_total,0) else 0 end)</t>
  </si>
  <si>
    <t>gprs_flow_4g</t>
  </si>
  <si>
    <t>3g流量(Byte)</t>
  </si>
  <si>
    <t>flux_3g_byte</t>
  </si>
  <si>
    <t>sum(case when record_type='20' then nvl(up_flux_total,0) + nvl(down_flux_total,0) else 0 end)</t>
  </si>
  <si>
    <t>3g流量</t>
  </si>
  <si>
    <t>gprs_flow_3g</t>
  </si>
  <si>
    <t>2g流量(Byte)</t>
  </si>
  <si>
    <t>flux_2g_byte</t>
  </si>
  <si>
    <t>sum(case when record_type not in ('20','21') then nvl(up_flux_total,0) + nvl(down_flux_total,0) else 0 end)</t>
  </si>
  <si>
    <t>2g流量</t>
  </si>
  <si>
    <t>gprs_flow_2g</t>
  </si>
  <si>
    <t>总时长</t>
  </si>
  <si>
    <t xml:space="preserve">duration_all_flow </t>
  </si>
  <si>
    <t xml:space="preserve">duration_sec  </t>
  </si>
  <si>
    <t>4G时长(秒)</t>
  </si>
  <si>
    <t>gprs_dur_4g_sec</t>
  </si>
  <si>
    <t>细项保持最小单位</t>
  </si>
  <si>
    <t>sum(case when record_type ='21' then nvl(call_dur,0) else 0 end)</t>
  </si>
  <si>
    <t>4G时长</t>
  </si>
  <si>
    <t xml:space="preserve">duration_4g </t>
  </si>
  <si>
    <t>新cis是分，老mk是分钟</t>
  </si>
  <si>
    <t>3G时长(秒)</t>
  </si>
  <si>
    <t>gprs_dur_3g_sec</t>
  </si>
  <si>
    <t>sum(case when record_type='20' then nvl(call_dur,0) else 0 end)</t>
  </si>
  <si>
    <t>3G时长</t>
  </si>
  <si>
    <t xml:space="preserve">duration_3g </t>
  </si>
  <si>
    <t>2G时长(秒)</t>
  </si>
  <si>
    <t>gprs_dur_2g_sec</t>
  </si>
  <si>
    <t>sum(case when record_type not in ('20','21') then nvl(call_dur,0) else 0 end)</t>
  </si>
  <si>
    <t>2G时长</t>
  </si>
  <si>
    <t xml:space="preserve">duration_2g </t>
  </si>
  <si>
    <t xml:space="preserve"> roam_cnt</t>
  </si>
  <si>
    <t>类型</t>
  </si>
  <si>
    <t xml:space="preserve"> conn_cnt</t>
  </si>
  <si>
    <t>gprs_cmwap_count</t>
  </si>
  <si>
    <t>gprs_cmwap_duration</t>
  </si>
  <si>
    <t>gprs_cmwap_comm_fee</t>
  </si>
  <si>
    <t>gprs_cmnet_count</t>
  </si>
  <si>
    <t>3G连接次数</t>
  </si>
  <si>
    <t>gprs_cnt_3g</t>
  </si>
  <si>
    <t>sum(case when net_type='1' then gprs_cnt else 0 end)</t>
  </si>
  <si>
    <t>gprs_cmnet_duration</t>
  </si>
  <si>
    <t>4G连接次数</t>
  </si>
  <si>
    <t>gprs_cnt_4g</t>
  </si>
  <si>
    <t>sum(case when net_type='2' then gprs_cnt else 0 end)</t>
  </si>
  <si>
    <t>gprs_cmnet_flow</t>
  </si>
  <si>
    <t>gprs_cmnet_comm_fee</t>
  </si>
  <si>
    <t>gprs_apn_count</t>
  </si>
  <si>
    <t>gprs_apn_duration</t>
  </si>
  <si>
    <t>gprs_apn_flow</t>
  </si>
  <si>
    <t>sum(case when net_type='1' then flux_byte else 0 end)</t>
  </si>
  <si>
    <t>gprs_apn_comm_fee</t>
  </si>
  <si>
    <t>sum(case when net_type='2' then flux_byte else 0 end)</t>
  </si>
  <si>
    <t>gprs_mms_checkback_count</t>
  </si>
  <si>
    <t>计费流量(Kb)</t>
  </si>
  <si>
    <t>chrg_flux_kb</t>
  </si>
  <si>
    <t>sum(case when gsm_type = 'gg' and serv_code not in ('1010000001','1010000002','1050000003','1050000004','1050000002','1050000005') then nvl(busy_up_flux_byte,0) + nvl(busy_down_flux_byte,0) + nvl(idle_up_flux_byte,0) + nvl(idle_down_flux_byte,0) else 0 end)*1.0000/1024</t>
  </si>
  <si>
    <t>gprs_mms_checkback_duration</t>
  </si>
  <si>
    <t>计费流量(Byte)</t>
  </si>
  <si>
    <t>chrg_flux_byte</t>
  </si>
  <si>
    <t>sum(case when gsm_type = 'gg' and serv_code not in ('1010000001','1010000002','1050000003','1050000004','1050000002','1050000005') then nvl(busy_up_flux_byte,0) + nvl(busy_down_flux_byte,0) + nvl(idle_up_flux_byte,0) + nvl(idle_down_flux_byte,0) else 0 end)</t>
  </si>
  <si>
    <t>gprs_mms_checkback_flow</t>
  </si>
  <si>
    <t>3G计费流量(Byte)</t>
  </si>
  <si>
    <t>chrg_flux_3g_byte</t>
  </si>
  <si>
    <t>sum(case when net_type='1' and gsm_type = 'gg' and serv_code not in ('1010000001','1010000002','1050000003','1050000004','1050000002','1050000005') then nvl(busy_up_flux_byte,0) + nvl(busy_down_flux_byte,0) + nvl(idle_up_flux_byte,0) + nvl(idle_down_flux_byte,0) else 0 end)</t>
  </si>
  <si>
    <t>gprs_mms_checkback_comm_fee</t>
  </si>
  <si>
    <t xml:space="preserve">4G计费流量(Byte)  </t>
  </si>
  <si>
    <t>chrg_flux_4g_byte</t>
  </si>
  <si>
    <t>sum(case when net_type='2' and gsm_type = 'gg' and serv_code not in ('1010000001','1010000002','1050000003','1050000004','1050000002','1050000005') then nvl(busy_up_flux_byte,0) + nvl(busy_down_flux_byte,0) + nvl(idle_up_flux_byte,0) + nvl(idle_down_flux_byte,0) else 0 end)</t>
  </si>
  <si>
    <t>CMWAP GPRS次数</t>
  </si>
  <si>
    <t>cmwap_gg_cnt</t>
  </si>
  <si>
    <t>sum(case when gsm_type = 'gg' and apn_net_id = 'CMWAP' then gprs_cnt else 0 end)</t>
  </si>
  <si>
    <t>CMWAP GPRS时长(分钟)</t>
  </si>
  <si>
    <t>cmwap_gg_dur_min</t>
  </si>
  <si>
    <t>sum(case when gsm_type = 'gg' and apn_net_id = 'CMWAP' then gprs_dur_min else 0 end)</t>
  </si>
  <si>
    <t>CMWAP GPRS流量(Kb)</t>
  </si>
  <si>
    <t>cmwap_gg_flux_kb</t>
  </si>
  <si>
    <t>sum(case when gsm_type = 'gg' and apn_net_id = 'CMWAP' then flux_kb else 0 end)</t>
  </si>
  <si>
    <t>CMWAP GPRS流量(KB)</t>
  </si>
  <si>
    <t>gprs_cmwap_flow</t>
  </si>
  <si>
    <t>CMWAP GPRS通信费(元)</t>
  </si>
  <si>
    <t>cmwap_gg_base_fee</t>
  </si>
  <si>
    <t>sum(case when gsm_type = 'gg' and apn_net_id = 'CMWAP' then base_fee else 0 end)</t>
  </si>
  <si>
    <t>CMWAP GPRS通信费(分)</t>
  </si>
  <si>
    <t>CMWAP 3G计费上行流量(Byte)</t>
  </si>
  <si>
    <t>cmwap_chrg_up_flux3g_byte</t>
  </si>
  <si>
    <t>sum(case when net_type='1' and gsm_type = 'gg' and apn_net_id = 'CMWAP' and serv_code not in ('1010000001','1010000002','1050000003','1050000004','1050000002','1050000005') then nvl(busy_up_flux_byte,0) + nvl(idle_up_flux_byte,0) else 0 end)</t>
  </si>
  <si>
    <t>CMWAP 3G计费下行流量(Byte)</t>
  </si>
  <si>
    <t>cmwap_chrg_down_flux3g_byte</t>
  </si>
  <si>
    <t>sum(case when net_type='1' and gsm_type = 'gg' and apn_net_id = 'CMWAP' and serv_code not in ('1010000001','1010000002','1050000003','1050000004','1050000002','1050000005') then nvl(busy_down_flux_byte,0) + nvl(idle_down_flux_byte,0) else 0 end)</t>
  </si>
  <si>
    <t xml:space="preserve">CMWAP 4G计费上行流量(Byte)  </t>
  </si>
  <si>
    <t>cmwap_chrg_up_flux4g_byte</t>
  </si>
  <si>
    <t>sum(case when net_type='2' and gsm_type = 'gg' and apn_net_id = 'CMWAP' and serv_code not in ('1010000001','1010000002','1050000003','1050000004','1050000002','1050000005') then nvl(busy_up_flux_byte,0) + nvl(idle_up_flux_byte,0) else 0 end)</t>
  </si>
  <si>
    <t xml:space="preserve">CMWAP 4G计费下行流量(Byte)  </t>
  </si>
  <si>
    <t>cmwap_chrg_down_flux4g_byte</t>
  </si>
  <si>
    <t>sum(case when net_type='2' and gsm_type = 'gg' and apn_net_id = 'CMWAP' and serv_code not in ('1010000001','1010000002','1050000003','1050000004','1050000002','1050000005') then nvl(busy_down_flux_byte,0) + nvl(idle_down_flux_byte,0) else 0 end)</t>
  </si>
  <si>
    <t>CMWAP GPRS计费流量(Byte)</t>
  </si>
  <si>
    <t>cmwap_chrg_flux_byte</t>
  </si>
  <si>
    <t>sum(case when apn_net_id = 'CMWAP' and gsm_type = 'gg' and serv_code not in ('1010000001','1010000002','1050000003','1050000004','1050000002','1050000005') then nvl(busy_up_flux_byte,0) + nvl(busy_down_flux_byte,0) + nvl(idle_up_flux_byte,0) + nvl(idle_down_flux_byte,0) else 0 end)</t>
  </si>
  <si>
    <t>CMWAP GPRS计费上行流量(Byte)</t>
  </si>
  <si>
    <t>cmwap_chrg_up_flux_byte</t>
  </si>
  <si>
    <t>sum(case when gsm_type = 'gg' and apn_net_id = 'CMWAP' and serv_code not in ('1010000001','1010000002','1050000003','1050000004','1050000002','1050000005') then nvl(busy_up_flux_byte,0) + nvl(idle_up_flux_byte,0) else 0 end)</t>
  </si>
  <si>
    <t>CMWAP GPRS计费下行流量(Byte)</t>
  </si>
  <si>
    <t>cmwap_chrg_down_flux_byte</t>
  </si>
  <si>
    <t>sum(case when gsm_type = 'gg' and apn_net_id = 'CMWAP' and serv_code not in ('1010000001','1010000002','1050000003','1050000004','1050000002','1050000005') then nvl(busy_down_flux_byte,0) + nvl(idle_down_flux_byte,0) else 0 end)</t>
  </si>
  <si>
    <t>CMNET次数</t>
  </si>
  <si>
    <t>cmnet_cnt</t>
  </si>
  <si>
    <t>sum(case when apn_net_id = 'CMNET' then gprs_cnt else 0 end)</t>
  </si>
  <si>
    <t>CMNET时长(分钟)</t>
  </si>
  <si>
    <t>cmnet_min</t>
  </si>
  <si>
    <t>sum(case when apn_net_id = 'CMNET' then gprs_dur_min else 0 end)</t>
  </si>
  <si>
    <t>CMNET流量(Kb)</t>
  </si>
  <si>
    <t>cmnet_flux_kb</t>
  </si>
  <si>
    <t>sum(case when apn_net_id = 'CMNET' then flux_kb else 0 end)</t>
  </si>
  <si>
    <t>CMNET流量(KB)</t>
  </si>
  <si>
    <t>CMNET通信费(元)</t>
  </si>
  <si>
    <t>cmnet_base_fee</t>
  </si>
  <si>
    <t>sum(case when apn_net_id = 'CMNET' then base_fee else 0 end)</t>
  </si>
  <si>
    <t>CMNET通信费(分)</t>
  </si>
  <si>
    <t>CMNET GPRS次数</t>
  </si>
  <si>
    <t>cmnet_gg_cnt</t>
  </si>
  <si>
    <t>sum(case when gsm_type = 'gg' and apn_net_id = 'CMNET' then gprs_cnt else 0 end)</t>
  </si>
  <si>
    <t>CMNET GPRS时长(分钟)</t>
  </si>
  <si>
    <t>cmnet_gg_min</t>
  </si>
  <si>
    <t>sum(case when gsm_type = 'gg' and apn_net_id = 'CMNET' then gprs_dur_min else 0 end)</t>
  </si>
  <si>
    <t>CMNET GPRS通信费(元)</t>
  </si>
  <si>
    <t>cmnet_gg_base_fee</t>
  </si>
  <si>
    <t>sum(case when gsm_type = 'gg' and apn_net_id = 'CMNET' then base_fee else 0 end)</t>
  </si>
  <si>
    <t>CMNET 3G计费上行流量(Byte)</t>
  </si>
  <si>
    <t>cmnet_chrg_up_flux3g_byte</t>
  </si>
  <si>
    <t>sum(case when net_type='1' and gsm_type = 'gg' and apn_net_id = 'CMNET' and serv_code not in ('1010000001','1010000002','1050000003','1050000004','1050000002','1050000005') then nvl(busy_up_flux_byte,0) + nvl(idle_up_flux_byte,0) else 0 end)</t>
  </si>
  <si>
    <t>CMNET 3G计费下行流量(Byte)</t>
  </si>
  <si>
    <t>cmnet_chrg_down_flux3g_byte</t>
  </si>
  <si>
    <t>sum(case when net_type='1' and gsm_type = 'gg' and apn_net_id = 'CMNET' and serv_code not in ('1010000001','1010000002','1050000003','1050000004','1050000002','1050000005') then nvl(busy_down_flux_byte,0) + nvl(idle_down_flux_byte,0) else 0 end)</t>
  </si>
  <si>
    <t xml:space="preserve">CMNET 4G计费上行流量(Byte)  </t>
  </si>
  <si>
    <t>cmnet_chrg_up_flux4g_byte</t>
  </si>
  <si>
    <t>sum(case when net_type='2' and gsm_type = 'gg' and apn_net_id = 'CMNET' and serv_code not in ('1010000001','1010000002','1050000003','1050000004','1050000002','1050000005') then nvl(busy_up_flux_byte,0) + nvl(idle_up_flux_byte,0) else 0 end)</t>
  </si>
  <si>
    <t xml:space="preserve">CMNET 4G计费下行流量(Byte)  </t>
  </si>
  <si>
    <t>cmnet_chrg_down_flux4g_byte</t>
  </si>
  <si>
    <t>sum(case when net_type='2' and gsm_type = 'gg' and apn_net_id = 'CMNET' and serv_code not in ('1010000001','1010000002','1050000003','1050000004','1050000002','1050000005') then nvl(busy_down_flux_byte,0) + nvl(idle_down_flux_byte,0) else 0 end)</t>
  </si>
  <si>
    <t>CMNET GPRS计费上行流量(Byte)</t>
  </si>
  <si>
    <t>cmnet_chrg_up_flux_byte</t>
  </si>
  <si>
    <t>sum(case when  gsm_type = 'gg' and apn_net_id = 'CMNET' and serv_code not in ('1010000001','1010000002','1050000003','1050000004','1050000002','1050000005') then nvl(busy_up_flux_byte,0) + nvl(idle_up_flux_byte,0) else 0 end)</t>
  </si>
  <si>
    <t>CMNET GPRS计费下行流量(Byte)</t>
  </si>
  <si>
    <t>cmnet_chrg_down_flux_byte</t>
  </si>
  <si>
    <t>sum(case when gsm_type = 'gg' and apn_net_id = 'CMNET' and serv_code not in ('1010000001','1010000002','1050000003','1050000004','1050000002','1050000005') then nvl(busy_down_flux_byte,0) + nvl(idle_down_flux_byte,0) else 0 end)</t>
  </si>
  <si>
    <t>彩信核减次数</t>
  </si>
  <si>
    <t>gm_check_cnt</t>
  </si>
  <si>
    <t>sum(case when gsm_type = 'gm' then gprs_cnt else 0 end)</t>
  </si>
  <si>
    <t>彩信核减流量(Byte)</t>
  </si>
  <si>
    <t>gm_check_flux_byte</t>
  </si>
  <si>
    <t>sum(case when gsm_type = 'gm' then nvl(busy_up_flux_byte,0) + nvl(busy_down_flux_byte,0) + nvl(idle_up_flux_byte,0) + nvl(idle_down_flux_byte,0) else 0 end)</t>
  </si>
  <si>
    <t>彩信核减流量(Kb)</t>
  </si>
  <si>
    <t>gm_check_flux_kb</t>
  </si>
  <si>
    <t>sum(case when gsm_type = 'gm' then flux_kb else 0 end)</t>
  </si>
  <si>
    <t>彩信核减流量(KB)</t>
  </si>
  <si>
    <t>彩信核减时长(分钟)</t>
  </si>
  <si>
    <t>gm_check_dur_min</t>
  </si>
  <si>
    <t>sum(case when gsm_type = 'gm' then gprs_dur_min else 0 end)</t>
  </si>
  <si>
    <t>彩信核减通信费(元)</t>
  </si>
  <si>
    <t>gm_check_base_fee</t>
  </si>
  <si>
    <t>sum(case when gsm_type = 'gm' then base_fee else 0 end)</t>
  </si>
  <si>
    <t>彩信核减通信费(分)</t>
  </si>
  <si>
    <t>非漫游GPRS流量(Byte)</t>
  </si>
  <si>
    <t>gg_local_flux_byte</t>
  </si>
  <si>
    <t>sum(case when gsm_type = 'gg' and roam_type = '0' then nvl(busy_up_flux_byte,0) + nvl(busy_down_flux_byte,0) + nvl(idle_up_flux_byte,0) + nvl(idle_down_flux_byte,0) else 0 end)</t>
  </si>
  <si>
    <t>港澳台漫游GPRS流量(Byte)</t>
  </si>
  <si>
    <t>gg_hmt_roam_flux_byte</t>
  </si>
  <si>
    <t>sum(case when gsm_type = 'gg' and roam_type = '8' then nvl(busy_up_flux_byte,0) + nvl(busy_down_flux_byte,0) + nvl(idle_up_flux_byte,0) + nvl(idle_down_flux_byte,0) else 0 end)</t>
  </si>
  <si>
    <t>国际漫游GPRS流量(Byte)</t>
  </si>
  <si>
    <t>gg_inter_roam_flux_byte</t>
  </si>
  <si>
    <t>sum(case when gsm_type = 'gg' and roam_type = '6' then nvl(busy_up_flux_byte,0) + nvl(busy_down_flux_byte,0) + nvl(idle_up_flux_byte,0) + nvl(idle_down_flux_byte,0) else 0 end)</t>
  </si>
  <si>
    <t>省际漫游GPRS流量(Byte)</t>
  </si>
  <si>
    <t>gg_inland_roam_flux_byte</t>
  </si>
  <si>
    <t>sum(case when gsm_type = 'gg' and roam_type = '4' then nvl(busy_up_flux_byte,0) + nvl(busy_down_flux_byte,0) + nvl(idle_up_flux_byte,0) + nvl(idle_down_flux_byte,0) else 0 end)</t>
  </si>
  <si>
    <t>省内漫游GPRS流量(Byte)</t>
  </si>
  <si>
    <t>gg_prov_roam_flux_byte</t>
  </si>
  <si>
    <t>sum(case when gsm_type = 'gg' and roam_type = '2' then nvl(busy_up_flux_byte,0) + nvl(busy_down_flux_byte,0) + nvl(idle_up_flux_byte,0) + nvl(idle_down_flux_byte,0) else 0 end)</t>
  </si>
  <si>
    <t>手机视频 GPRS上行流量(Byte)</t>
  </si>
  <si>
    <t>gg_tv_up_flux_byte</t>
  </si>
  <si>
    <t>sum(case when gsm_type = 'gg' and serv_code = '1030000004' then nvl(busy_up_flux_byte, 0) + nvl(idle_up_flux_byte, 0) else 0 end)</t>
  </si>
  <si>
    <t>手机视频 GPRS使用标志</t>
  </si>
  <si>
    <t>gg_tv_flag</t>
  </si>
  <si>
    <t>手机视频 GPRS使用标识</t>
  </si>
  <si>
    <t>max(case when gsm_type = 'gg' and serv_code = '1030000004' then 1 else 0 end)</t>
  </si>
  <si>
    <t>手机视频 GPRS下行流量(Byte)</t>
  </si>
  <si>
    <t>gg_tv_down_flux_byte</t>
  </si>
  <si>
    <t>sum(case when gsm_type = 'gg' and serv_code = '1030000004' then nvl(busy_down_flux_byte, 0) + nvl(idle_down_flux_byte, 0) else 0 end)</t>
  </si>
  <si>
    <t>闲时GPRS上行流量(Byte)</t>
  </si>
  <si>
    <t>gg_idle_up_flux_byte</t>
  </si>
  <si>
    <t>有修改逻辑</t>
  </si>
  <si>
    <t>sum(case when gsm_type = 'gg' then idle_up_flux_byte else 0 end)</t>
  </si>
  <si>
    <t>闲时GPRS下行流量(Byte)</t>
  </si>
  <si>
    <t>gg_idle_down_flux_byte</t>
  </si>
  <si>
    <t>sum(case when gsm_type = 'gg' then idle_down_flux_byte else 0 end)</t>
  </si>
  <si>
    <t>忙时GPRS上行流量(Byte)</t>
  </si>
  <si>
    <t>gg_busy_up_flux_byte</t>
  </si>
  <si>
    <t>sum(case when gsm_type = 'gg' then busy_up_flux_byte else 0 end)</t>
  </si>
  <si>
    <t>忙时GPRS下行流量(Byte)</t>
  </si>
  <si>
    <t>gg_busy_down_flux_byte</t>
  </si>
  <si>
    <t>sum(case when gsm_type = 'gg' then busy_down_flux_byte else 0 end)</t>
  </si>
  <si>
    <t>专用APN次数</t>
  </si>
  <si>
    <t>apn_cnt</t>
  </si>
  <si>
    <t>sum(case when apn_net_id not in ('CMWAP', 'CMNET') then gprs_cnt else 0 end)</t>
  </si>
  <si>
    <t>专用APN时长(分钟)</t>
  </si>
  <si>
    <t>apn_dur_min</t>
  </si>
  <si>
    <t>sum(case when apn_net_id not in ('CMWAP', 'CMNET') then gprs_dur_min else 0 end)</t>
  </si>
  <si>
    <t>专用APN流量(Kb)</t>
  </si>
  <si>
    <t>apn_flux_kb</t>
  </si>
  <si>
    <t>sum(case when apn_net_id not in ('CMWAP', 'CMNET') then flux_kb else 0 end)</t>
  </si>
  <si>
    <t>专用APN流量(KB)</t>
  </si>
  <si>
    <t>专用APN通信费(元)</t>
  </si>
  <si>
    <t>apn_base_fee</t>
  </si>
  <si>
    <t>sum(case when apn_net_id not in ('CMWAP', 'CMNET') then base_fee else 0 end)</t>
  </si>
  <si>
    <t>专用APN通信费(分)</t>
  </si>
  <si>
    <t>专用APN GPRS次数</t>
  </si>
  <si>
    <t>gg_apn_cnt</t>
  </si>
  <si>
    <t>sum(case when gsm_type = 'gg' and apn_net_id not in ('CMWAP', 'CMNET') then gprs_cnt else 0 end)</t>
  </si>
  <si>
    <t>专用APN GPRS时长(分钟)</t>
  </si>
  <si>
    <t>gg_apn_dur_min</t>
  </si>
  <si>
    <t>sum(case when gsm_type = 'gg' and apn_net_id not in ('CMWAP', 'CMNET') then gprs_dur_min else 0 end)</t>
  </si>
  <si>
    <t>专用APN GPRS通信费(元)</t>
  </si>
  <si>
    <t>gg_apn_base_fee</t>
  </si>
  <si>
    <t>sum(case when gsm_type = 'gg' and apn_net_id not in ('CMWAP', 'CMNET') then base_fee else 0 end)</t>
  </si>
  <si>
    <t>专用APN GPRS上行流量(Byte)</t>
  </si>
  <si>
    <t>gg_apn_up_flux_byte</t>
  </si>
  <si>
    <t>sum(case when gsm_type = 'gg' and apn_net_id not in ('CMWAP', 'CMNET') then nvl(busy_up_flux_byte,0) + nvl(idle_up_flux_byte,0) else 0 end)</t>
  </si>
  <si>
    <t>专用APN GPRS下行流量(Byte)</t>
  </si>
  <si>
    <t>gg_apn_down_flux_byte</t>
  </si>
  <si>
    <t>sum(case when gsm_type = 'gg' and apn_net_id not in ('CMWAP', 'CMNET') then nvl(busy_down_flux_byte,0) + nvl(idle_down_flux_byte,0) else 0 end)</t>
  </si>
  <si>
    <t>用户GPRS轻度汇总月表</t>
  </si>
  <si>
    <t>stat_date&gt;=统计周期第一天 stat_date&lt;=统计周期最后一天</t>
  </si>
  <si>
    <t xml:space="preserve">string(6) </t>
  </si>
  <si>
    <t>已废弃</t>
  </si>
  <si>
    <t>一对一,但粒度不一样,需要汇总</t>
  </si>
  <si>
    <t>GPRS时长(分钟)</t>
  </si>
  <si>
    <t>gprs_duration</t>
  </si>
  <si>
    <t>GPRS计费流量(Byte)</t>
  </si>
  <si>
    <t xml:space="preserve">GPRS计费流量(Byte) </t>
  </si>
  <si>
    <t>跟上面重复 废弃</t>
  </si>
  <si>
    <t>GPRS计费流量(Byte)  跟上面重复 废弃</t>
  </si>
  <si>
    <t>gprs_total_flow</t>
  </si>
  <si>
    <t>gprs_cmwap_flow_up_td</t>
  </si>
  <si>
    <t>gprs_cmwap_flow_down_td</t>
  </si>
  <si>
    <t>gprs_cmwap_flow_up_4g</t>
  </si>
  <si>
    <t>gprs_cmwap_flow_down_4g</t>
  </si>
  <si>
    <t>gprs_cmwap_fee_flow</t>
  </si>
  <si>
    <t>gprs_cmwap_flow_up</t>
  </si>
  <si>
    <t>gprs_cmwap_flow_down</t>
  </si>
  <si>
    <t>gprs_cmnet_count2</t>
  </si>
  <si>
    <t>gprs_cmnet_duration2</t>
  </si>
  <si>
    <t>CMNET GPRS通信费(分)</t>
  </si>
  <si>
    <t>gprs_cmnet_comm_fee2</t>
  </si>
  <si>
    <t>gprs_cmnet_flow_up_td</t>
  </si>
  <si>
    <t>gprs_cmnet_flow_down_td</t>
  </si>
  <si>
    <t>gprs_cmnet_flow_up_4g</t>
  </si>
  <si>
    <t>gprs_cmnet_flow_down_4g</t>
  </si>
  <si>
    <t>gprs_cmnet_flow_up</t>
  </si>
  <si>
    <t>gprs_cmnet_flow_down</t>
  </si>
  <si>
    <t>gprs_mms_checkback_flow2</t>
  </si>
  <si>
    <t>gprs_flow_roam_no</t>
  </si>
  <si>
    <t>gprs_flow_roam_spec</t>
  </si>
  <si>
    <t>gprs_flow_roam_inter</t>
  </si>
  <si>
    <t>gprs_flow_roam_inland</t>
  </si>
  <si>
    <t>gprs_flow_roam_prov</t>
  </si>
  <si>
    <t>gprs_handset_tv_flow_up</t>
  </si>
  <si>
    <t>grrs_handset_tv_flag</t>
  </si>
  <si>
    <t>gprs_handset_tv_flow_down</t>
  </si>
  <si>
    <t>优惠时段GPRS上行流量(Byte)</t>
  </si>
  <si>
    <t>gprs_flow_favour_up</t>
  </si>
  <si>
    <t>优惠时段GPRS下行流量(Byte)</t>
  </si>
  <si>
    <t>gprs_flow_favour_down</t>
  </si>
  <si>
    <t>正常时段GPRS上行流量(Byte)</t>
  </si>
  <si>
    <t>gprs_flow_normal_up</t>
  </si>
  <si>
    <t>正常时段GPRS下行流量(Byte)</t>
  </si>
  <si>
    <t>gprs_flow_normal_down</t>
  </si>
  <si>
    <t>gprs_apn_count2</t>
  </si>
  <si>
    <t>gprs_apn_duration2</t>
  </si>
  <si>
    <t>专用APN GPRS通信费(分)</t>
  </si>
  <si>
    <t>gprs_apn_comm_fee2</t>
  </si>
  <si>
    <t>gprs_apn_flow_up</t>
  </si>
  <si>
    <t>gprs_apn_flow_down</t>
  </si>
  <si>
    <t>IG_GPRS国际出访结算清单</t>
  </si>
  <si>
    <t>roam_type is not null and statis_date = 统计周期</t>
  </si>
  <si>
    <t>home_region_code</t>
  </si>
  <si>
    <t>到访地区号</t>
  </si>
  <si>
    <t>漫游地区号</t>
  </si>
  <si>
    <t>2 省际漫游来访(2007.5.12开始无数据), 3 国际漫游来访</t>
  </si>
  <si>
    <t>4g:rattype 6 -&gt;msnc 2
3g:rattype 1 -&gt;msnc 1
2g:rattype 其他 -&gt;msnc 0</t>
  </si>
  <si>
    <t>协议类型</t>
  </si>
  <si>
    <t>rat_type</t>
  </si>
  <si>
    <t xml:space="preserve">varchar2(1)  </t>
  </si>
  <si>
    <t>decode(rattype,'6','2','1','1','0')</t>
  </si>
  <si>
    <t>GPRS条数</t>
  </si>
  <si>
    <t>chrg_gprs_cnt</t>
  </si>
  <si>
    <t>计费GPRS条数</t>
  </si>
  <si>
    <t>sum(case when total_fee &gt; 0 then 1 else 0 end)</t>
  </si>
  <si>
    <t>通话时长(秒)</t>
  </si>
  <si>
    <t>sum(call_dur)</t>
  </si>
  <si>
    <t>通话时长(分钟)</t>
  </si>
  <si>
    <t>sum(ceil(call_dur / 60))</t>
  </si>
  <si>
    <t>上行流量(Kb)</t>
  </si>
  <si>
    <t>up_flux1
up_flux2
up_flux3</t>
  </si>
  <si>
    <t>sum(ceil((up_flux1+up_flux2+up_flux3) / 1024))</t>
  </si>
  <si>
    <t>下行流量(Kb)</t>
  </si>
  <si>
    <t>down_flux1
down_flux2
down_flux3</t>
  </si>
  <si>
    <t>sum(ceil((down_flux1+down_flux2+down_flux3) / 1024))</t>
  </si>
  <si>
    <t>up_flux1
up_flux2
up_flux3
down_flux1
down_flux2
down_flux3</t>
  </si>
  <si>
    <t xml:space="preserve">sum(ceil((up_flux1+up_flux2+up_flux3+down_flux1+down_flux2+down_flux3)/1024)) </t>
  </si>
  <si>
    <t>通信费(元)</t>
  </si>
  <si>
    <t>sum(total_fee)</t>
  </si>
  <si>
    <t>通信费</t>
  </si>
  <si>
    <t>用户GPRS漫游来访轻度汇总日表</t>
  </si>
  <si>
    <t>stat_date &gt;= 统计月份第一天 and statis_date &lt;= 统计周期最后一天</t>
  </si>
  <si>
    <t>sum(chrg_gprs_cnt)</t>
  </si>
  <si>
    <t>sum(call_dur_sec)</t>
  </si>
  <si>
    <t>sum(call_dur_min)</t>
  </si>
  <si>
    <t>sum(up_flux_kb)</t>
  </si>
  <si>
    <t>sum(down_flux_kb)</t>
  </si>
  <si>
    <t>sum(comm_fee)</t>
  </si>
  <si>
    <t>(tb_bi_voice_d</t>
  </si>
  <si>
    <t>vc_GSM语音</t>
  </si>
  <si>
    <t>stat_date = vd_date and voice_flag in('vc','dvn')</t>
  </si>
  <si>
    <t>a.called_home_region_code = b.area_code</t>
  </si>
  <si>
    <t>hwmk.tml_vc_gsm_d</t>
  </si>
  <si>
    <t>hwmk.tml_vc_vpmn_d</t>
  </si>
  <si>
    <t>hwmk.tml_vc_trans_d</t>
  </si>
  <si>
    <t>hwdw.tb_dic_opp_area )</t>
  </si>
  <si>
    <t>e.stat_date = vd_date and voice_flag = 'dvf'</t>
  </si>
  <si>
    <t>e.called_home_region_code = f.area_code</t>
  </si>
  <si>
    <t xml:space="preserve"> hwdw.tb_dic_opp_area</t>
  </si>
  <si>
    <t>substr(e.transfer_number, 1, 3)=g.segment_code</t>
  </si>
  <si>
    <t>g</t>
  </si>
  <si>
    <t xml:space="preserve">g.segment_code not like '0%' and g.business_id = '08'
</t>
  </si>
  <si>
    <t>substr(e.transfer_number, 1, 3)=h.segment_code</t>
  </si>
  <si>
    <t>h</t>
  </si>
  <si>
    <t xml:space="preserve">h.segment_code not like '0%' and h.business_id = '40'
</t>
  </si>
  <si>
    <t>substr(e.transfer_number, 1, 3)=i.character_str</t>
  </si>
  <si>
    <t>hwone.tb_dic_chat_type）</t>
  </si>
  <si>
    <t>i</t>
  </si>
  <si>
    <t>tb_bi_voice_d</t>
  </si>
  <si>
    <t>需要关联用户表</t>
  </si>
  <si>
    <t>a.serv_no</t>
  </si>
  <si>
    <t>新CIS话单类别=vc过滤汇总</t>
  </si>
  <si>
    <t>新CIS话单类别=vn过滤汇总</t>
  </si>
  <si>
    <t>新CIS话单类别=vf过滤汇总</t>
  </si>
  <si>
    <t>对端号码</t>
  </si>
  <si>
    <t>a.opp_serv_no</t>
  </si>
  <si>
    <t>opp_number</t>
  </si>
  <si>
    <t>对端归属地</t>
  </si>
  <si>
    <t>opp_region_code</t>
  </si>
  <si>
    <t>called_home_region_code</t>
  </si>
  <si>
    <t>a.called_home_region_code</t>
  </si>
  <si>
    <t>对端区域编码</t>
  </si>
  <si>
    <t>a.roam_region_code</t>
  </si>
  <si>
    <t>对端漫游归属地</t>
  </si>
  <si>
    <t>opp_roam_region_code</t>
  </si>
  <si>
    <t>a.opp_roam_region_code</t>
  </si>
  <si>
    <t>对端漫游地区号</t>
  </si>
  <si>
    <t>opp_roam_area_code</t>
  </si>
  <si>
    <t>0 非漫游, 2 省内漫游出访, 3 省际漫游来访, 4 省际漫游出访, 5 国际漫游来访, 6 国际漫游出访, 7 国际不同制式漫游出访,8 港澳台漫游出访</t>
  </si>
  <si>
    <t>a.roam_type</t>
  </si>
  <si>
    <t>对端类型</t>
  </si>
  <si>
    <t>opp_type</t>
  </si>
  <si>
    <t>第1位: 代表不同的运营商, 0 中国移动, 1 中国联通, 2 中国电信, 3 中国网通, 4 中国铁通, 5 中国卫通, 6 吉通, 9 信息台运营商
第2位: 代码不同类型电话, 0 移动电话, 1 固定电话, 2 特服台, 3 业务台, 4 数据业务
第3位: 具体值</t>
  </si>
  <si>
    <t>a.opp_type</t>
  </si>
  <si>
    <t xml:space="preserve"> 01 主叫, 02 被叫</t>
  </si>
  <si>
    <t>a.caling_type</t>
  </si>
  <si>
    <t>长途类型</t>
  </si>
  <si>
    <t>toll_type</t>
  </si>
  <si>
    <t>0 本地通话, 2 省内长途, 3 省际长途, 4 港澳台长途, 5 美加日韩澳, 6 新加坡、新西兰、法英意泰、马来西亚、德、菲律宾、印尼, 7 拨打印度、缅甸、蒙古, 8 拨打其它国际电话</t>
  </si>
  <si>
    <t>a.toll_type</t>
  </si>
  <si>
    <t>ld_type</t>
  </si>
  <si>
    <t>拨打类型</t>
  </si>
  <si>
    <t>dial_type</t>
  </si>
  <si>
    <t>第1位: 代表不同的运营商, 0 中国移动, 1 中国联通, 2 中国电信, 3 中国网通, 4 中国铁通, 5 中国卫通, 6 吉通
第2位: 代码不同类别, 1 一次IP, 2 二次IP, 3 其它接入号, a 一次长途接入号, b 二次长途接入号
第3位: 具体值</t>
  </si>
  <si>
    <t>a.dial_type</t>
  </si>
  <si>
    <t>a.serv_code</t>
  </si>
  <si>
    <t>sum(a.call_cnt)</t>
  </si>
  <si>
    <t>sum(a.call_dur_sec)</t>
  </si>
  <si>
    <t>caling_six_dur</t>
  </si>
  <si>
    <t>sum(a.caling_six_dur)</t>
  </si>
  <si>
    <t>sum(a.call_dur)</t>
  </si>
  <si>
    <t xml:space="preserve">sum(a.base_fee) </t>
  </si>
  <si>
    <t>一对一，但粒度有变化，除以100，cis单位变成元</t>
  </si>
  <si>
    <t xml:space="preserve">sum(a.toll_fee) </t>
  </si>
  <si>
    <t>长途费1</t>
  </si>
  <si>
    <t>一对一，但粒度有变化，除以101，cis单位变成元</t>
  </si>
  <si>
    <t>ld_fee1</t>
  </si>
  <si>
    <t>toll_fee2</t>
  </si>
  <si>
    <t xml:space="preserve">sum(a.toll_fee2) </t>
  </si>
  <si>
    <t>长途费2</t>
  </si>
  <si>
    <t>一对一，但粒度有变化，除以102，cis单位变成元</t>
  </si>
  <si>
    <t>信息费</t>
  </si>
  <si>
    <t>info_fee</t>
  </si>
  <si>
    <t>mess_fee</t>
  </si>
  <si>
    <t xml:space="preserve">sum(a.mess_fee) </t>
  </si>
  <si>
    <t>一对一，但粒度有变化，除以103，cis单位变成元</t>
  </si>
  <si>
    <t>基本通话优惠</t>
  </si>
  <si>
    <t xml:space="preserve">sum(a.fav_base_fee) </t>
  </si>
  <si>
    <t>基本费优惠</t>
  </si>
  <si>
    <t>一对一，但粒度有变化，除以104，cis单位变成元</t>
  </si>
  <si>
    <t>长途通话优惠</t>
  </si>
  <si>
    <t>fav_toll_fee</t>
  </si>
  <si>
    <t xml:space="preserve">sum(a.fav_toll_fee) </t>
  </si>
  <si>
    <t>长途费优惠</t>
  </si>
  <si>
    <t>fav_ld_fee</t>
  </si>
  <si>
    <t>一对一，但粒度有变化，除以105，cis单位变成元</t>
  </si>
  <si>
    <t>优惠长途费1</t>
  </si>
  <si>
    <t>fav_ld_fee1</t>
  </si>
  <si>
    <t>附加费优惠</t>
  </si>
  <si>
    <t>fav_extra_fee</t>
  </si>
  <si>
    <t>sum(a.fav_extra_fee)</t>
  </si>
  <si>
    <t>fav_ld_fee2</t>
  </si>
  <si>
    <t>一对一，但粒度有变化，除以106，cis单位变成元</t>
  </si>
  <si>
    <t>长途附加费优惠</t>
  </si>
  <si>
    <t>信息费优惠</t>
  </si>
  <si>
    <t>fav_info_fee</t>
  </si>
  <si>
    <t>ori_fav_mess_fee</t>
  </si>
  <si>
    <t xml:space="preserve">sum(a.ori_fav_mess_fee) </t>
  </si>
  <si>
    <t>一对一，但粒度有变化，除以107，cis单位变成元</t>
  </si>
  <si>
    <t>免费标志</t>
  </si>
  <si>
    <t>stop_free_flag</t>
  </si>
  <si>
    <t>vc\vn 与 vf统计方式不同</t>
  </si>
  <si>
    <t>base_fee
toll_fee
mess_fee</t>
  </si>
  <si>
    <t>case when a.base_fee+a.toll_fee+a.mess_fee=0
     then '1'-- 免费
     else '0'-- 非免费
end</t>
  </si>
  <si>
    <t>stated_fee_flag</t>
  </si>
  <si>
    <t>一对一，但粒度有变化，除以108，cis单位变成元</t>
  </si>
  <si>
    <t>定报用对端类型</t>
  </si>
  <si>
    <t>paper_opp_type</t>
  </si>
  <si>
    <t xml:space="preserve"> 00 中国移动, 10 中国联通GSM, 11 中国联通CDMA, 20 中国电信, 30 中国网通, 40 中国铁通, 50 中国卫通, 99 其他</t>
  </si>
  <si>
    <t>定报使用直接保留</t>
  </si>
  <si>
    <t>tb_bi_gsm_voice_d a
hwdw.tb_dic_opp_area   b</t>
  </si>
  <si>
    <t>opp_type
opp_serv_no
b.area_type</t>
  </si>
  <si>
    <t>case when a.opp_type like '0%' or a.opp_serv_no like '12530%' then '00'        -- 中国移动
     when a.opp_type = '100' then '10'                -- 中国联通移动(原中国联通GSM)
     when a.opp_type = '101' then '11'                -- 中国电信移动(原中国联通CDMA)
     when a.opp_type like '2%' then '20'                -- 中国电信固定(原中国电信)
     when a.opp_type like '3%' and a.opp_serv_no not like '12530%'
     then
     (
     case when b.area_type = '2' then '20'                -- 中国电信固定(原中国电信)
    when b.area_type = '1' then '30'                -- 中国联通固定(中国网通)
    else '99'                      -- 其他
     end
     )
     when a.opp_type like '4%' then '40'                -- 中国移动铁通(中国铁通)
     when a.opp_type like '5%' then '11'                -- 中国电信移动(中国卫通)
     else '99'                        -- 其他
end</t>
  </si>
  <si>
    <t>stated_opp_type</t>
  </si>
  <si>
    <t>定报用长途类型</t>
  </si>
  <si>
    <t>paper_toll_type</t>
  </si>
  <si>
    <t>opp_serv_no
toll_type</t>
  </si>
  <si>
    <t>case when substr(a.opp_serv_no, 1, 5) = '00886' --and a.toll_type = '4'
     then '42'                        -- 台湾长途
     when a.toll_type = '0' then '00'                 -- 本地通话
     when a.toll_type = '2' then '20'                 -- 省内长途
     when a.toll_type = '3' then '30'                 -- 省际长途
     when a.toll_type = '4' then '41'                 -- 港澳长途
     when a.toll_type = '5' then '50'                 -- 美加日韩澳
     when a.toll_type = '6' then '60'                 -- 新加坡、新西兰、法英意泰、马来西亚、德、菲律宾、印尼
     when a.toll_type = '7' then '70'                 -- 拨打印度、缅甸、蒙古
     when a.toll_type = '8' then '80'                 -- 拨打其它国际电话
     else '00'
end</t>
  </si>
  <si>
    <t>stated_ld_type</t>
  </si>
  <si>
    <t>定报用IP类型</t>
  </si>
  <si>
    <t>paper_ip_type</t>
  </si>
  <si>
    <t>00 非IP, 01 中国移动一次IP, 02 中国移动二次IP, 11 中国联通一次IP,
                --         12 中国联通二次IP, 21 中国电信一次IP, 22 中国电信二次IP, 31 中国网通一次IP,
                --         32 中国网通二次IP, 41 中国铁通一次IP, 42 中国铁通二次IP, 51 中国卫通一次IP,
                --         52 中国卫通二次IP, 61 吉通一次IP, 62 吉通二次IP, 99 其他IP</t>
  </si>
  <si>
    <t>dial_type
toll_type</t>
  </si>
  <si>
    <t>case when substr(a.dial_type, 1, 2) = '00' then '00'            -- 非IP
     when substr(a.dial_type, 1, 2) = '01' and a.toll_type &lt;&gt; '0' then '01'     -- 中国移动一次IP
     when substr(a.dial_type, 1, 2) = '01' and a.toll_type = '0' then '03'      -- 中国移动一次IP拨打本地
     when substr(a.dial_type, 1, 2) = '02' then '02'            -- 中国移动二次IP
     when substr(a.dial_type, 1, 2) = '11' then '11'            -- 中国联通一次IP
     when substr(a.dial_type, 1, 2) = '12' then '12'            -- 中国联通二次IP
     when substr(a.dial_type, 1, 2) = '21' then '21'            -- 中国电信一次IP
     when substr(a.dial_type, 1, 2) = '22' then '22'            -- 中国电信二次IP
     when substr(a.dial_type, 1, 2) = '31' then '31'            -- 中国网通一次IP
     when substr(a.dial_type, 1, 2) = '32' then '32'            -- 中国网通二次IP
     when substr(a.dial_type, 1, 2) = '41' then '41'            -- 中国铁通一次IP
     when substr(a.dial_type, 1, 2) = '42' then '42'            -- 中国铁通二次IP
     when substr(a.dial_type, 1, 2) = '51' then '51'            -- 中国卫通一次IP
     when substr(a.dial_type, 1, 2) = '52' then '52'            -- 中国卫通二次IP
     when substr(a.dial_type, 1, 2) = '61' then '61'            -- 吉通一次IP
     when substr(a.dial_type, 1, 2) = '62' then '62'            -- 吉通二次IP
     else '00'                        -- 非IP(其他)
end</t>
  </si>
  <si>
    <t>stated_ip_type</t>
  </si>
  <si>
    <t>定报用对端类型(12593)</t>
  </si>
  <si>
    <t>paper_12593_flag</t>
  </si>
  <si>
    <t>1 使用12593, 0 未使用12593</t>
  </si>
  <si>
    <t>case when opp_serv_no like '12593%' then 1                -- 使用12593
     else 0                        -- 未使用12593
end</t>
  </si>
  <si>
    <t>stated_12593_flag</t>
  </si>
  <si>
    <t>被叫免费标志</t>
  </si>
  <si>
    <t>called_free_flag</t>
  </si>
  <si>
    <t>case when caling_type = '02' and (base_fee + toll_fee) = 0 then 1          -- 被叫免费
     else 0                        -- 被叫非免费
end</t>
  </si>
  <si>
    <t>called_free_type</t>
  </si>
  <si>
    <t>号码归属长途类型</t>
  </si>
  <si>
    <t>no_bel_toll_type</t>
  </si>
  <si>
    <t>映射关系复杂，直接保留</t>
  </si>
  <si>
    <t>case when a.region_code = a.opp_region_code then '0'              -- 本地来话
     when a.opp_region_code in ('451', '452', '453', '454', '455', '456', '457', '458', '459', '464', '467', '468', '469')
     then '2'                        -- 省内长途来话
     when a.opp_region_code = 'I175' then '4'                -- 港长途来话
     when a.opp_region_code = 'I176' then '5'                -- 澳长途来话
     when a.opp_region_code = 'I180' then '6'                -- 台长途来话
     when a.opp_region_code like 'I%' and opp_region_code not in ('I175','I176','I180')
     then '7'                        -- 国际长途来话
     else '3'                        -- 省际长途来话
end</t>
  </si>
  <si>
    <t>area_ld_type</t>
  </si>
  <si>
    <t>MNS类型</t>
  </si>
  <si>
    <t>mns_type</t>
  </si>
  <si>
    <t>1:3G，其他：2G</t>
  </si>
  <si>
    <t>a.mns_type</t>
  </si>
  <si>
    <t>视频业务标识</t>
  </si>
  <si>
    <t>video_flag</t>
  </si>
  <si>
    <t>0：非视频，1:视频</t>
  </si>
  <si>
    <t>video_serv_flag</t>
  </si>
  <si>
    <t>a.video_serv_flag</t>
  </si>
  <si>
    <t>is_multimedia</t>
  </si>
  <si>
    <t>视频留言业务标识</t>
  </si>
  <si>
    <t>video_word_flag</t>
  </si>
  <si>
    <t>video_msg_serv_flag</t>
  </si>
  <si>
    <t>a.video_msg_serv_flag</t>
  </si>
  <si>
    <t>videowordflag</t>
  </si>
  <si>
    <t>vc\vn\vf</t>
  </si>
  <si>
    <t>a.gsm_type</t>
  </si>
  <si>
    <t>呼转费</t>
  </si>
  <si>
    <t>call_trans_fee</t>
  </si>
  <si>
    <t>trans_fee</t>
  </si>
  <si>
    <t>呼转类型</t>
  </si>
  <si>
    <t>call_trans_type</t>
  </si>
  <si>
    <t>trans_type</t>
  </si>
  <si>
    <t>呼转号码</t>
  </si>
  <si>
    <t>call_trans_no</t>
  </si>
  <si>
    <t>trans_number</t>
  </si>
  <si>
    <t>boss融合V网 网内通话收入</t>
  </si>
  <si>
    <t>vc_neti_call_inc</t>
  </si>
  <si>
    <t>msc_type
base_fee
toll_fee</t>
  </si>
  <si>
    <t>sum(case when msc_type = '1' then base_fee + toll_fee else 0 end)</t>
  </si>
  <si>
    <t>vc_inner_fee</t>
  </si>
  <si>
    <t>boss融合V网 网内通话时长</t>
  </si>
  <si>
    <t>vc_neti_call_dur</t>
  </si>
  <si>
    <t>msc_type
call_dur</t>
  </si>
  <si>
    <t xml:space="preserve">sum(case when msc_type = '1' then call_dur else 0 end)
</t>
  </si>
  <si>
    <t>vc_inner_dur</t>
  </si>
  <si>
    <t>caling_period
call_cnt</t>
  </si>
  <si>
    <t>sum(case when (a.caling_period &lt;23 and a.caling_period &gt;=7),then a.call_cnt else 0 end)</t>
  </si>
  <si>
    <t>sum(case when (a.caling_period &gt;=23 or a.caling_period &lt;7),then a.call_cnt else 0 end)</t>
  </si>
  <si>
    <t>caling_period
call_dur_sec</t>
  </si>
  <si>
    <t>sum(case when (a.caling_period &lt;23 and a.caling_period &gt;=7),then a.call_dur_sec else 0 end)</t>
  </si>
  <si>
    <t>sum(case when (a.caling_period &gt;=23 or a.caling_period &lt;7),then a.call_dur_sec else 0 end)</t>
  </si>
  <si>
    <t>工作时间通话次数</t>
  </si>
  <si>
    <t>work_call_cnt</t>
  </si>
  <si>
    <t>sum(case when (a.caling_period &gt;=8 and a.caling_period &lt; 18),then a.call_cnt else 0 end)</t>
  </si>
  <si>
    <t>非工作时间通话次数</t>
  </si>
  <si>
    <t>offwork_call_cnt</t>
  </si>
  <si>
    <t>sum(case when (a.caling_period &lt;8 or a.caling_period &gt;= 18),then a.call_cnt else 0 end)</t>
  </si>
  <si>
    <t>前面有通话类型字段</t>
  </si>
  <si>
    <t>语音标识</t>
  </si>
  <si>
    <t>voice_flag</t>
  </si>
  <si>
    <t>vc
zvc
dvf
dvn</t>
  </si>
  <si>
    <t>话单类别</t>
  </si>
  <si>
    <t>cdr_type</t>
  </si>
  <si>
    <t>c.serv_no</t>
  </si>
  <si>
    <t>c.opp_serv_no</t>
  </si>
  <si>
    <t>c.called_home_region_code</t>
  </si>
  <si>
    <t>c.roam_region_code</t>
  </si>
  <si>
    <t>c.opp_roam_region_code</t>
  </si>
  <si>
    <t>c.roam_type</t>
  </si>
  <si>
    <t>c.opp_type</t>
  </si>
  <si>
    <t>‘03'</t>
  </si>
  <si>
    <t>c.toll_type</t>
  </si>
  <si>
    <t>c.dial_type</t>
  </si>
  <si>
    <t>c.serv_code</t>
  </si>
  <si>
    <t>transfer_count</t>
  </si>
  <si>
    <t>sum(c.transfer_count)</t>
  </si>
  <si>
    <t>sum(c.call_dur_sec)</t>
  </si>
  <si>
    <t>sum(c.caling_six_dur)</t>
  </si>
  <si>
    <t>sum(c.call_dur)</t>
  </si>
  <si>
    <t>sum(c.base_fee)</t>
  </si>
  <si>
    <t>sum(c.toll_fee)</t>
  </si>
  <si>
    <t>sum(c.toll_fee2)</t>
  </si>
  <si>
    <t>sum(c.mess_fee)</t>
  </si>
  <si>
    <t>sum(c.fav_comm_fee)</t>
  </si>
  <si>
    <t>sum(c.fav_toll_fee)</t>
  </si>
  <si>
    <t>fav_toll_fee2</t>
  </si>
  <si>
    <t>sum(c.fav_toll_fee2)</t>
  </si>
  <si>
    <t>sum(c.ori_fav_mess_fee)</t>
  </si>
  <si>
    <t>base_fee
toll_fee2
mess_fee</t>
  </si>
  <si>
    <t>case when c.base_fee+c.toll_fee2+c.mess_fee=0
         then '1'-- 免费
         else '0'-- 非免费
    end</t>
  </si>
  <si>
    <t>opp_type
opp_serv_no</t>
  </si>
  <si>
    <t>case when c.opp_type like '0%' or c.opp_serv_no like '12530%' then '00'        -- 中国移动
       when c.opp_type = '100' then '10'                -- 中国联通移动(原中国联通GSM)
       when c.opp_type = '101' then '11'                -- 中国电信移动(原中国联通CDMA)
       when c.opp_type like '2%' then '20'                -- 中国电信固定(原中国电信)
       when c.opp_type like '3%' and c.opp_serv_no not like '12530%'
       then
       (
       case when f.area_type = '2' then '20'                -- 中国电信固定(原中国电信)
      when f.area_type = '1' then '30'                -- 中国联通固定(中国网通)
      else '99'                      -- 其他
        end
       )
       when c.opp_type like '4%' then '40'                -- 中国移动铁通(中国铁通)
       when c.opp_type like '5%' then '11'                -- 中国电信移动(中国卫通)
       else '99'                        -- 其他
end</t>
  </si>
  <si>
    <t>case when substr(c.opp_serv_no, 1, 5) = '00886' --and ld_type_id = '4'
       then '42'                        -- 台湾长途
       when c.toll_type = '0' then '00'                 -- 本地通话
       when c.toll_type = '2' then '20'                 -- 省内长途
       when c.toll_type = '3' then '30'                 -- 省际长途
       when c.toll_type = '4' then '41'                 -- 港澳长途
       when c.toll_type = '5' then '50'                 -- 美加日韩澳
       when c.toll_type = '6' then '60'                 -- 新加坡、新西兰、法英意泰、马来西亚、德、菲律宾、印尼
       when c.toll_type = '7' then '70'                 -- 拨打印度、缅甸、蒙古
       when c.toll_type = '8' then '80'                 -- 拨打其它国际电话
       else '00'
end</t>
  </si>
  <si>
    <t>case when substr(c.dial_type, 1, 2) = '00' then '00'            -- 非IP
       when substr(c.dial_type, 1, 2) = '01' and c.toll_type &lt;&gt; '0' then '01'     -- 中国移动一次IP
       when substr(c.dial_type, 1, 2) = '01' and c.toll_type = '0' then '03'      -- 中国移动一次IP拨打本地
       when substr(c.dial_type, 1, 2) = '02' then '02'            -- 中国移动二次IP
       when substr(c.dial_type, 1, 2) = '11' then '11'            -- 中国联通一次IP
       when substr(c.dial_type, 1, 2) = '12' then '12'            -- 中国联通二次IP
       when substr(c.dial_type, 1, 2) = '21' then '21'            -- 中国电信一次IP
       when substr(c.dial_type, 1, 2) = '22' then '22'            -- 中国电信二次IP
       when substr(c.dial_type, 1, 2) = '31' then '31'            -- 中国网通一次IP
       when substr(c.dial_type, 1, 2) = '32' then '32'            -- 中国网通二次IP
       when substr(c.dial_type, 1, 2) = '41' then '41'            -- 中国铁通一次IP
       when substr(c.dial_type, 1, 2) = '42' then '42'            -- 中国铁通二次IP
       when substr(c.dial_type, 1, 2) = '51' then '51'            -- 中国卫通一次IP
       when substr(c.dial_type, 1, 2) = '52' then '52'            -- 中国卫通二次IP
       when substr(c.dial_type, 1, 2) = '61' then '61'            -- 吉通一次IP
       when substr(c.dial_type, 1, 2) = '62' then '62'            -- 吉通二次IP
       else '00'                        -- 非IP(其他)
end</t>
  </si>
  <si>
    <t>case when c.opp_serv_no like '12593%' then 1                -- 使用12593
       else 0                        -- 未使用12593
  end</t>
  </si>
  <si>
    <t>area_code
called_home_region_code</t>
  </si>
  <si>
    <t>case when a.area_code = c.called_home_region_code then '0'          -- 本地来话
       when c.called_home_region_code in ('451', '452', '453', '454', '455', '456', '457', '458', '459', '464', '467', '468', '469')
       then '2'                    -- 省内长途来话
       when c.called_home_region_code = 'I175' then '4'            -- 港长途来话
       when c.called_home_region_code = 'I176' then '5'            -- 澳长途来话
       when c.called_home_region_code = 'I180' then '6'            -- 台长途来话
       when c.called_home_region_code like 'I%'
        and c.called_home_region_code not in ('I175','I176','I180') then '7'        -- 国际长途来话
       else '3'                    -- 省际长途来话
end</t>
  </si>
  <si>
    <t>transfer_fee</t>
  </si>
  <si>
    <t>sum(e.transfer_fee)</t>
  </si>
  <si>
    <t>g.segment_code
h.segment_code
i.character_str</t>
  </si>
  <si>
    <t xml:space="preserve">case when g.segment_code is not null then  '08'
       when h.segment_code is not null then '30'
       when i.character_str is not null then  '02'
       else  '30'
end </t>
  </si>
  <si>
    <t>transfer_number</t>
  </si>
  <si>
    <t>e.transfer_number</t>
  </si>
  <si>
    <t xml:space="preserve">sum(case when (e.caling_period &lt;23 and e.caling_period &gt;=7),then e.call_cnt else 0 end)
</t>
  </si>
  <si>
    <t>sum(case when (e.caling_period &gt;=23 or e.caling_period &lt;7),then e.call_cnt else 0 end)</t>
  </si>
  <si>
    <t>sum(case when (e.caling_period &lt;23 and e.caling_period &gt;=7),then e.call_dur_sec else 0 end)</t>
  </si>
  <si>
    <t>sum(case when (e.caling_period &gt;=23 or e.caling_period &lt;7),then e.call_dur_sec else 0 end)</t>
  </si>
  <si>
    <t>sum(case when (e.caling_period &gt;=8 and e.caling_period &lt; 18),then e.call_cnt else 0 end)</t>
  </si>
  <si>
    <t>sum(case when (e.caling_period &lt;8 or e.caling_period &gt;= 18),then e.call_cnt else 0 end)</t>
  </si>
  <si>
    <t>用户语音轻度汇总日表</t>
  </si>
  <si>
    <t>stat_date between 本月第一天 and 统计当天</t>
  </si>
  <si>
    <t>hwmk.tml_vc_gsm_add_d</t>
  </si>
  <si>
    <t>hwmk.tml_vc_vpmn_add_d</t>
  </si>
  <si>
    <t>hwmk.tml_vc_trans_add_d</t>
  </si>
  <si>
    <t>对端业务类型</t>
  </si>
  <si>
    <t>opp_busi_type</t>
  </si>
  <si>
    <t>sum(call_cnt)</t>
  </si>
  <si>
    <t>sum(call_dur_6sec)</t>
  </si>
  <si>
    <t>sum(chrg_dur)</t>
  </si>
  <si>
    <t>sum(toll_fee)</t>
  </si>
  <si>
    <t>sum(toll_fee2)</t>
  </si>
  <si>
    <t>sum(info_fee)</t>
  </si>
  <si>
    <t>fav_toll_extra_fee</t>
  </si>
  <si>
    <t>sum(fav_toll_fee)</t>
  </si>
  <si>
    <t>sum(fav_toll_fee2)</t>
  </si>
  <si>
    <t>sum(fav_info_fee)</t>
  </si>
  <si>
    <t>stated_free_flag</t>
  </si>
  <si>
    <t>stated_toll_type</t>
  </si>
  <si>
    <t>no_bel_ld_type</t>
  </si>
  <si>
    <t>boss融合V网网内通话收入</t>
  </si>
  <si>
    <t>vc_neti_fee</t>
  </si>
  <si>
    <t>trans_no</t>
  </si>
  <si>
    <t>boss融合V网网内通话时长</t>
  </si>
  <si>
    <t>vc_neti_dur</t>
  </si>
  <si>
    <t>sum(vc_neti_fee)</t>
  </si>
  <si>
    <t>sum(vc_neti_dur)</t>
  </si>
  <si>
    <t>sum(busy_call_cnt)</t>
  </si>
  <si>
    <t>sum(idle_sum_call_cnt)</t>
  </si>
  <si>
    <t>sum(busy_sum_call_dur)</t>
  </si>
  <si>
    <t>sum(idle_sum_call_dur)</t>
  </si>
  <si>
    <t>sum(work_sum_call_cnt)</t>
  </si>
  <si>
    <t>工作日通话时长</t>
  </si>
  <si>
    <t>weekday_call_dur</t>
  </si>
  <si>
    <t>sum(offwork_sum_call_cnt)</t>
  </si>
  <si>
    <t>周末通话时长</t>
  </si>
  <si>
    <t>weekend_call_dur</t>
  </si>
  <si>
    <t>非法定节假日
call_dur</t>
  </si>
  <si>
    <t>sum(case when 非法定节假日 ,then call_dur else 0 end)</t>
  </si>
  <si>
    <t>有效通话天数(通话大于3秒的天数)</t>
  </si>
  <si>
    <t>effect_voice_days_num</t>
  </si>
  <si>
    <t>周六到周日
call_dur</t>
  </si>
  <si>
    <t>sum (case when 周六到周日 ,then call_dur else 0 end )</t>
  </si>
  <si>
    <t>工作日工作时间通话次数</t>
  </si>
  <si>
    <t>weekday_work_call_cnt</t>
  </si>
  <si>
    <t>sum (case when call_dur &gt;3 ,then 1 else 0 end)</t>
  </si>
  <si>
    <t>工作日非工作时间通话次数</t>
  </si>
  <si>
    <t>weekday_offwork_call_cnt</t>
  </si>
  <si>
    <t>非法定节假日
caling_period
call_cnt</t>
  </si>
  <si>
    <t>sum(case when 非法定节假日 and (a.caling_period &gt;=8 and a.caling_period &lt; 18) ,then call_cnt else 0 end )</t>
  </si>
  <si>
    <t>前面有通话类型维度</t>
  </si>
  <si>
    <t>sum(case when 非法定节假日 and (a.caling_period &lt;8 or a.caling_period &gt;=18) ,then call_cnt else 0 end )</t>
  </si>
  <si>
    <t>Y</t>
  </si>
  <si>
    <t>运营商标识</t>
  </si>
  <si>
    <t>都是移动用户</t>
  </si>
  <si>
    <t>对端归属地市</t>
  </si>
  <si>
    <t>通话时长(秒)(主叫)</t>
  </si>
  <si>
    <t>calling_dur</t>
  </si>
  <si>
    <t>call_type
call_dur</t>
  </si>
  <si>
    <t>sum (case when a.call_type = '01' , then a.call_dur else 0 end)</t>
  </si>
  <si>
    <t>通话时长(秒)(被叫)</t>
  </si>
  <si>
    <t>sum (case when a.call_type = '02' , then a.call_dur else 0 end)</t>
  </si>
  <si>
    <t>通话次数(主叫)</t>
  </si>
  <si>
    <t>calling_cnt</t>
  </si>
  <si>
    <t>call_type
call_cnt</t>
  </si>
  <si>
    <t>sum (case when a.call_type = '01' , then a.call_cnt else 0 end)</t>
  </si>
  <si>
    <t>通话次数(被叫)</t>
  </si>
  <si>
    <t>sum (case when a.call_type = '02' , then a.call_cnt else 0 end)</t>
  </si>
  <si>
    <t>busy_dur</t>
  </si>
  <si>
    <t>caling_period
call_dur</t>
  </si>
  <si>
    <t>idle_dur</t>
  </si>
  <si>
    <t>工作日通话次数</t>
  </si>
  <si>
    <t>weekday_sum_call_cnt</t>
  </si>
  <si>
    <t>非法定节假日
call_cnt</t>
  </si>
  <si>
    <t>sum(sum(case when 非法定节假日 ,then call_cnt else 0 end))</t>
  </si>
  <si>
    <t>工作日上班时间通话次数</t>
  </si>
  <si>
    <t>weekday_work_sum_call_cnt</t>
  </si>
  <si>
    <t>非法定节假日
call_cnt
caling_period</t>
  </si>
  <si>
    <t>sum（sum(case when 非法定节假日 and (a.caling_period &gt;=8 and a.caling_period &lt; 18) ,then call_cnt else 0 end )）</t>
  </si>
  <si>
    <t>工作日非上班时间通话次数</t>
  </si>
  <si>
    <t>weekday_offwork_sum_call_cnt</t>
  </si>
  <si>
    <t>sum（sum(case when 非法定节假日 and (a.caling_period &lt;8 or a.caling_period &gt;= 18) ,then call_cnt else 0 end )）</t>
  </si>
  <si>
    <t>周末通话次数</t>
  </si>
  <si>
    <t>weekend_sum_call_cnt</t>
  </si>
  <si>
    <t>周六到周日
call_cnt</t>
  </si>
  <si>
    <t>sum (case when  周六到周日 ,then  call_cnt else 0  end)</t>
  </si>
  <si>
    <t>weekday_sum_call_dur</t>
  </si>
  <si>
    <t>sum(sum(case when 非法定节假日 ,then call_dur else 0 end))</t>
  </si>
  <si>
    <t>weekend_sum_call_dur</t>
  </si>
  <si>
    <t>sum(sum (case when 周六到周日 ,then call_dur else 0 end ))</t>
  </si>
  <si>
    <t>通话天数</t>
  </si>
  <si>
    <t>call_days</t>
  </si>
  <si>
    <t>评审时添加</t>
  </si>
  <si>
    <t>count(distinct stat_date)</t>
  </si>
  <si>
    <t>末次通话时间</t>
  </si>
  <si>
    <t>first_call_date</t>
  </si>
  <si>
    <t>max(stat_date)</t>
  </si>
  <si>
    <t>last_call_date</t>
  </si>
  <si>
    <t>min(stat_date)</t>
  </si>
  <si>
    <t>tb_bi_voice_vpmn_d</t>
  </si>
  <si>
    <t>dvn_VPMN语音</t>
  </si>
  <si>
    <t>insert into ti_ub_gsm_per_d</t>
  </si>
  <si>
    <t>hwmk.tml_vc_gsm_per_d</t>
  </si>
  <si>
    <t>hwmk.tml_vc_vpmn_per_d</t>
  </si>
  <si>
    <t>hwmk.tml_vc_trans_per_d</t>
  </si>
  <si>
    <t>hwmk.tm_bd_voice_trans_per_d</t>
  </si>
  <si>
    <t>tb_bi_call_trans_d</t>
  </si>
  <si>
    <t>dvf_GSM呼转</t>
  </si>
  <si>
    <t>(group a) union all (group b) union all (group c)</t>
  </si>
  <si>
    <t>区分三个话单</t>
  </si>
  <si>
    <t>时段编码</t>
  </si>
  <si>
    <t>计费用户类型</t>
  </si>
  <si>
    <t>chrg_user_type</t>
  </si>
  <si>
    <t>主叫归属地区号</t>
  </si>
  <si>
    <r>
      <rPr>
        <sz val="9"/>
        <rFont val="等线"/>
        <family val="3"/>
        <charset val="134"/>
      </rPr>
      <t>varchar2</t>
    </r>
    <r>
      <rPr>
        <sz val="9"/>
        <rFont val="等线"/>
        <family val="3"/>
        <charset val="134"/>
      </rPr>
      <t>50</t>
    </r>
    <r>
      <rPr>
        <sz val="9"/>
        <rFont val="等线"/>
        <family val="3"/>
        <charset val="134"/>
      </rPr>
      <t>)</t>
    </r>
  </si>
  <si>
    <t>主叫漫游地区号</t>
  </si>
  <si>
    <r>
      <rPr>
        <sz val="9"/>
        <rFont val="宋体"/>
        <family val="3"/>
        <charset val="134"/>
      </rPr>
      <t>varchar2(</t>
    </r>
    <r>
      <rPr>
        <sz val="9"/>
        <rFont val="宋体"/>
        <family val="3"/>
        <charset val="134"/>
      </rPr>
      <t>8</t>
    </r>
    <r>
      <rPr>
        <sz val="9"/>
        <rFont val="宋体"/>
        <family val="3"/>
        <charset val="134"/>
      </rPr>
      <t>)</t>
    </r>
  </si>
  <si>
    <t>呼转标志</t>
  </si>
  <si>
    <t>a_no_flag</t>
  </si>
  <si>
    <t xml:space="preserve"> 0  非漫游, 2 省内漫游出访, 3 省际漫游来访, 4 省际漫游出访, 5 国际漫游来访, 6 国际漫游出访, 7 国际不同制式漫游出访,8  港澳台漫游出访</t>
  </si>
  <si>
    <t>保持基线口径</t>
  </si>
  <si>
    <t>case when roam_type in ('6','8') then '1'         -- 国际漫游
      when roam_type_id in ('2','4') then '2'         -- 国内漫游
      else '0'
 end</t>
  </si>
  <si>
    <t>int_roam_flag</t>
  </si>
  <si>
    <t xml:space="preserve"> 0 本地通话, 2 省内长途, 3 省际长途, 4 港澳台长途, 5 美加日韩澳, 6 新加坡、新西兰、法英意泰、马来西亚、德、菲律宾、印尼, 7 拨打印度、缅甸、蒙古, 8 拨打其它国际电话</t>
  </si>
  <si>
    <t>case when toll_type = '0' then '0' --''00'         -- 本地通话
      when toll_type in ('2', '3') then '1'         -- 国内长途
      else '2'             --国际长途
 end</t>
  </si>
  <si>
    <t>ld_flag</t>
  </si>
  <si>
    <t>拨号方式</t>
  </si>
  <si>
    <t>dial_type
 toll_type</t>
  </si>
  <si>
    <t xml:space="preserve"> varchar2(2)
 varchar2(4)</t>
  </si>
  <si>
    <t>case when substr(dial_type, 1, 2) = '00' then '0' --''00'       -- 非IP
      when substr(dial_type, 1, 2) = '01' and toll_type &lt;&gt; '0'
      then '1' --''01'            -- 中国移动一次IP
      when substr(dial_type, 1, 2) = '02' then '2' --''02'       -- 中国移动二次IP
      when substr(dial_type, 1, 2)
      in ('11','12','21','22','31','32','41','42','51','52','61','62')
      then '3'
      when substr(dial_type, 1, 2) = '01' and toll_type = '0'
      then '4' --'03'            -- 中国移动一次IP拨打本地
      else '0' --''00'            -- 非IP(其他)
 end</t>
  </si>
  <si>
    <t>ip_flag</t>
  </si>
  <si>
    <t>移动附加服务代码</t>
  </si>
  <si>
    <t>discount_type</t>
  </si>
  <si>
    <t>免费时长(秒)</t>
  </si>
  <si>
    <t>free_dur_sec</t>
  </si>
  <si>
    <t>优惠语音时长</t>
  </si>
  <si>
    <t>fav_voice_dur</t>
  </si>
  <si>
    <t>通话时长(6秒)</t>
  </si>
  <si>
    <t>sum(caling_six_dur)</t>
  </si>
  <si>
    <t>通话时长(6秒）</t>
  </si>
  <si>
    <t>计费时长(分钟)</t>
  </si>
  <si>
    <t xml:space="preserve">sum(base_fee) </t>
  </si>
  <si>
    <t xml:space="preserve">sum(toll_fee) </t>
  </si>
  <si>
    <t>sum(extra_fee)</t>
  </si>
  <si>
    <t xml:space="preserve">sum(mess_fee) </t>
  </si>
  <si>
    <t>通信费优惠</t>
  </si>
  <si>
    <t xml:space="preserve">sum(fav_comm_fee) </t>
  </si>
  <si>
    <t>优惠基本费</t>
  </si>
  <si>
    <t>长途通话费优惠</t>
  </si>
  <si>
    <t xml:space="preserve">sum(fav_toll_fee) </t>
  </si>
  <si>
    <t>优惠长途费</t>
  </si>
  <si>
    <t>sum(fav_extra_fee)</t>
  </si>
  <si>
    <t>其他费优惠</t>
  </si>
  <si>
    <t>fav_other_fee</t>
  </si>
  <si>
    <t>原始信息费优惠</t>
  </si>
  <si>
    <t xml:space="preserve">sum(ori_fav_mess_fee) </t>
  </si>
  <si>
    <t>优惠信息费</t>
  </si>
  <si>
    <t>sum(transfer_count)</t>
  </si>
  <si>
    <r>
      <rPr>
        <sz val="9"/>
        <rFont val="宋体"/>
        <family val="3"/>
        <charset val="134"/>
      </rPr>
      <t>sum(</t>
    </r>
    <r>
      <rPr>
        <sz val="9"/>
        <rFont val="宋体"/>
        <family val="3"/>
        <charset val="134"/>
      </rPr>
      <t>toll_fee</t>
    </r>
    <r>
      <rPr>
        <sz val="9"/>
        <rFont val="宋体"/>
        <family val="3"/>
        <charset val="134"/>
      </rPr>
      <t>)</t>
    </r>
  </si>
  <si>
    <t>sum(mess_fee)</t>
  </si>
  <si>
    <t>sum(fav_comm_fee)</t>
  </si>
  <si>
    <t>sum(fav_base_fee</t>
  </si>
  <si>
    <t>用户语音日表_时段</t>
  </si>
  <si>
    <t>insert into ti_ub_gsm_per_d
  select from a where a.stat_date = 统计日期;
union all 
insert into ti_ub_gsm_per_d
select from (select from ti_ub_gsm_per_d
                where stat_date = 统计日期 - 1
               union all
               select from a where a.stat_date = 统计日期)</t>
  </si>
  <si>
    <t>hwmk.tml_vc_gsm_per_add_d</t>
  </si>
  <si>
    <t>group by (a union all ti_ub_gsm_per_d)</t>
  </si>
  <si>
    <t>free_time_sec</t>
  </si>
  <si>
    <t>sum(free_dur_sec)</t>
  </si>
  <si>
    <t>sum(other_fee)</t>
  </si>
  <si>
    <t>sum(fav_other_fee)</t>
  </si>
  <si>
    <t>（tb_bi_voice_d</t>
  </si>
  <si>
    <t xml:space="preserve">voice_flag = 'vc'and a.stat_date = vd_date and a.roam_type in ('0','2') </t>
  </si>
  <si>
    <t>a1.called_home_region_code = b.area_code</t>
  </si>
  <si>
    <t>c.stat_date = vd_date and c.cell_id != '14B21' and voice_flag = 'dvn'</t>
  </si>
  <si>
    <t>c.called_home_region_code = d.area_code</t>
  </si>
  <si>
    <t>tb_bi_gsm_voice_d</t>
  </si>
  <si>
    <t>要关联用户表，这里是否有必要保留？</t>
  </si>
  <si>
    <t>位置码</t>
  </si>
  <si>
    <t>lac</t>
  </si>
  <si>
    <t xml:space="preserve">lower(bs_id)  </t>
  </si>
  <si>
    <t>一对一，但粒度有变化</t>
  </si>
  <si>
    <t>小区码</t>
  </si>
  <si>
    <t>ci</t>
  </si>
  <si>
    <t>lower(cell_id)</t>
  </si>
  <si>
    <t xml:space="preserve">sum(a.call_dur_sec)  </t>
  </si>
  <si>
    <t>caling_type
call_dur_sec</t>
  </si>
  <si>
    <t>sum(case when a.caling_type = '01' then a.call_dur_sec else 0 end)</t>
  </si>
  <si>
    <t>sum(case when a.caling_type = '02' then a.call_dur_sec else 0 end)</t>
  </si>
  <si>
    <t>本地通话时长</t>
  </si>
  <si>
    <t>local_call_dur</t>
  </si>
  <si>
    <t>toll_type
call_dur_sec</t>
  </si>
  <si>
    <t>sum(case when a.toll_type = '0'or a.toll_type = '00' ,then a.call_dur_sec else 0 end)</t>
  </si>
  <si>
    <t>本地主叫通话时长</t>
  </si>
  <si>
    <t>local_calling_dur</t>
  </si>
  <si>
    <t>toll_type
call_dur_sec
caling_type</t>
  </si>
  <si>
    <t>sum(case when (a.toll_type = '0'or a.toll_type = '00')and a.caling_type = '01',then a.call_dur_sec else 0 end)</t>
  </si>
  <si>
    <t>本地被叫通话时长</t>
  </si>
  <si>
    <t>local_called_dur</t>
  </si>
  <si>
    <t>sum(case when (a.toll_type = '0'or a.toll_type = '00') and a.caling_type = '02',then a.call_dur_sec else 0 end)</t>
  </si>
  <si>
    <t>长途通话时长</t>
  </si>
  <si>
    <t>toll_dur</t>
  </si>
  <si>
    <t>sum(case when a.toll_type &lt;&gt; '0' ,then a.call_dur_sec else 0 end)</t>
  </si>
  <si>
    <t>长途主叫通话时长</t>
  </si>
  <si>
    <t>toll_calling_dur</t>
  </si>
  <si>
    <t>sum(case when a.toll_type &lt;&gt; '0' and a.caling_type = '01'  ,then a.call_dur_sec else 0 end)</t>
  </si>
  <si>
    <t>长途被叫通话时长</t>
  </si>
  <si>
    <t>toll_called_dur</t>
  </si>
  <si>
    <t>sum(case when a.toll_type &lt;&gt; '0' and a.caling_type = '02'  ,then a.call_dur_sec else 0 end)</t>
  </si>
  <si>
    <t>国内长途通话时长</t>
  </si>
  <si>
    <t>ddd_dur</t>
  </si>
  <si>
    <t>sum(case when a.toll_type in('2','3') ,then a.call_dur_sec else 0 end)</t>
  </si>
  <si>
    <t>国际长途通话时长（不含港澳台）</t>
  </si>
  <si>
    <t>idd_dur</t>
  </si>
  <si>
    <t>sum(case when a.toll_type in('5','6','7','8') ,then a.call_dur_sec else 0 end)</t>
  </si>
  <si>
    <t>国际长途通话时长（港澳台）</t>
  </si>
  <si>
    <t>idd_hmt_dur</t>
  </si>
  <si>
    <t>sum(case when a.toll_type='4' ,then a.call_dur_sec else 0 end)</t>
  </si>
  <si>
    <t>漫游通话时长</t>
  </si>
  <si>
    <t>roam_call_dur</t>
  </si>
  <si>
    <t>roam_type
call_dur_sec</t>
  </si>
  <si>
    <t>sum(case when a.roam_type &lt;&gt; '0' then a.call_dur_sec else 0 end)</t>
  </si>
  <si>
    <t>漫游主叫通话时长</t>
  </si>
  <si>
    <t>roam_calling_dur</t>
  </si>
  <si>
    <t>roam_type
call_dur_sec
caling_type</t>
  </si>
  <si>
    <t>sum(case when a.caling_type = '01' and a.roam_type &lt;&gt; '0' then a.call_dur_sec else 0 end)</t>
  </si>
  <si>
    <t>漫游被叫通话时长</t>
  </si>
  <si>
    <t>roam_called_dur</t>
  </si>
  <si>
    <t>sum(case when a.caling_type = '02' and a.roam_type &lt;&gt; '0' then a.call_dur_sec else 0 end)</t>
  </si>
  <si>
    <t>国内漫游通话时长</t>
  </si>
  <si>
    <t>roam_inland_call_dur</t>
  </si>
  <si>
    <t>sum(case when a.roam_type in('2','4') then a.call_dur_sec else 0 end)</t>
  </si>
  <si>
    <t>国际漫游通话时长（不含港澳台）</t>
  </si>
  <si>
    <t>roam_inter_dur</t>
  </si>
  <si>
    <t>sum(case when a.roam_type ='6' then a.call_dur_sec else 0 end)</t>
  </si>
  <si>
    <t>国际漫游通话时长（港澳台）</t>
  </si>
  <si>
    <t>roam_hmt_dur</t>
  </si>
  <si>
    <t>sum(case when a.roam_type ='8' then a.call_dur_sec else 0 end)</t>
  </si>
  <si>
    <t xml:space="preserve">sum(a.caling_six_dur)  </t>
  </si>
  <si>
    <t>计费时长(6S)</t>
  </si>
  <si>
    <t>总计费时长</t>
  </si>
  <si>
    <t xml:space="preserve">sum(a.call_dur)  </t>
  </si>
  <si>
    <t>主叫计费时长</t>
  </si>
  <si>
    <t>chrg_calling_dur</t>
  </si>
  <si>
    <t>caling_type
call_dur</t>
  </si>
  <si>
    <t>sum(case when a.caling_type = '01', then call_dur else 0 end)</t>
  </si>
  <si>
    <t>本地主叫计费时长</t>
  </si>
  <si>
    <t>chrg_local_calling_dur</t>
  </si>
  <si>
    <t>caling_type
call_dur
toll_type</t>
  </si>
  <si>
    <t>sum(case when a.caling_type = '01' and a.toll_type = '0', then call_dur else 0 end)</t>
  </si>
  <si>
    <t>长途主叫计费时长</t>
  </si>
  <si>
    <t>chrg_toll_calling_dur</t>
  </si>
  <si>
    <t>sum(case when a.caling_type = '01' and a.toll_type &lt;&gt; '0', then call_dur else 0 end)</t>
  </si>
  <si>
    <t>漫游主叫计费时长</t>
  </si>
  <si>
    <t>chrg_roam_calling_dur</t>
  </si>
  <si>
    <t>roam_type
call_dur
caling_type</t>
  </si>
  <si>
    <t>sum(case when a.caling_type = '01' and a.roam_type &lt;&gt; '0', then call_dur else 0 end)</t>
  </si>
  <si>
    <t>国际长途计费时长</t>
  </si>
  <si>
    <t>chrg_toll_inter_dur</t>
  </si>
  <si>
    <t>toll_type
call_dur</t>
  </si>
  <si>
    <t>sum(case when a.toll_type in('4','5','6','7','8') then a.call_dur else 0 end)</t>
  </si>
  <si>
    <t>国际漫游计费时长</t>
  </si>
  <si>
    <t>chrg_roam_inter_dur</t>
  </si>
  <si>
    <t>roam_type
call_dur</t>
  </si>
  <si>
    <t>sum(case when a.roam_type in('6','7','8') then a.call_dur else 0 end)</t>
  </si>
  <si>
    <t>网内通话时长</t>
  </si>
  <si>
    <t>neti_call_dur</t>
  </si>
  <si>
    <t>opp_type
opp_serv_no
b.area_type
call_dur</t>
  </si>
  <si>
    <t>sum(case when case when a.opp_type like '0%' or a.opp_serv_no like '12530%' then '00'        -- 中国移动
     when a.opp_type = '100' then '10'                -- 中国联通移动(原中国联通GSM)
     when a.opp_type = '101' then '11'                -- 中国电信移动(原中国联通CDMA)
     when a.opp_type like '2%' then '20'                -- 中国电信固定(原中国电信)
     when a.opp_type like '3%' and a.opp_serv_no not like '12530%'
     then
     (
     case when b.area_type = '2' then '20'                -- 中国电信固定(原中国电信)
    when b.area_type = '1' then '30'                -- 中国联通固定(中国网通)
    else '99'                      -- 其他
     end
     )
     when a.opp_type like '4%' then '40'                -- 中国移动铁通(中国铁通)
     when a.opp_type like '5%' then '11'                -- 中国电信移动(中国卫通)
     else '99'                        -- 其他
end = '00' then a.call_dur else 0 end)
opp_type
opp_serv_no
b.area_type
call_dur</t>
  </si>
  <si>
    <t>网间通话时长</t>
  </si>
  <si>
    <t>neto_call_dur</t>
  </si>
  <si>
    <t xml:space="preserve">sum(case when case when a.opp_type like '0%' or a.opp_serv_no like '12530%' then '00'        -- 中国移动
     when a.opp_type = '100' then '10'                -- 中国联通移动(原中国联通GSM)
     when a.opp_type = '101' then '11'                -- 中国电信移动(原中国联通CDMA)
     when a.opp_type like '2%' then '20'                -- 中国电信固定(原中国电信)
     when a.opp_type like '3%' and a.opp_serv_no not like '12530%'
     then
     (
     case when b.area_type = '2' then '20'                -- 中国电信固定(原中国电信)
    when b.area_type = '1' then '30'                -- 中国联通固定(中国网通)
    else '99'                      -- 其他
     end
     )
     when a.opp_type like '4%' then '40'                -- 中国移动铁通(中国铁通)
     when a.opp_type like '5%' then '11'                -- 中国电信移动(中国卫通)
     else '99'                        -- 其他
end &lt;&gt; '00' then a.call_dur else 0 end)
</t>
  </si>
  <si>
    <t>网内主叫通话时长</t>
  </si>
  <si>
    <t>neti_calling_dur</t>
  </si>
  <si>
    <t>opp_type
opp_serv_no
b.area_type
call_dur
caling_type</t>
  </si>
  <si>
    <t>sum(case when case when a.opp_type like '0%' or a.opp_serv_no like '12530%' then '00'        -- 中国移动
     when a.opp_type = '100' then '10'                -- 中国联通移动(原中国联通GSM)
     when a.opp_type = '101' then '11'                -- 中国电信移动(原中国联通CDMA)
     when a.opp_type like '2%' then '20'                -- 中国电信固定(原中国电信)
     when a.opp_type like '3%' and a.opp_serv_no not like '12530%'
     then
     (
     case when b.area_type = '2' then '20'                -- 中国电信固定(原中国电信)
    when b.area_type = '1' then '30'                -- 中国联通固定(中国网通)
    else '99'                      -- 其他
     end
     )
     when a.opp_type like '4%' then '40'                -- 中国移动铁通(中国铁通)
     when a.opp_type like '5%' then '11'                -- 中国电信移动(中国卫通)
     else '99'                        -- 其他
end = '00' and a.caling_type = '01', then a.call_dur else 0 end)</t>
  </si>
  <si>
    <t>网间主叫通话时长</t>
  </si>
  <si>
    <t>neto_calling_dur</t>
  </si>
  <si>
    <t>opp_type
opp_serv_no
b.area_type
caling_type
call_dur</t>
  </si>
  <si>
    <t>sum(case when case when a.opp_type like '0%' or a.opp_serv_no like '12530%' then '00'        -- 中国移动
     when a.opp_type = '100' then '10'                -- 中国联通移动(原中国联通GSM)
     when a.opp_type = '101' then '11'                -- 中国电信移动(原中国联通CDMA)
     when a.opp_type like '2%' then '20'                -- 中国电信固定(原中国电信)
     when a.opp_type like '3%' and a.opp_serv_no not like '12530%'
     then
     (
     case when b.area_type = '2' then '20'                -- 中国电信固定(原中国电信)
    when b.area_type = '1' then '30'                -- 中国联通固定(中国网通)
    else '99'                      -- 其他
     end
     )
     when a.opp_type like '4%' then '40'                -- 中国移动铁通(中国铁通)
     when a.opp_type like '5%' then '11'                -- 中国电信移动(中国卫通)
     else '99'                        -- 其他
end &lt;&gt; '00' and a.caling_type = '01', then a.call_dur else 0 end)</t>
  </si>
  <si>
    <t>网内被叫通话时长</t>
  </si>
  <si>
    <t>neti_called_dur</t>
  </si>
  <si>
    <t>sum(case when case when a.opp_type like '0%' or a.opp_serv_no like '12530%' then '00'        -- 中国移动
     when a.opp_type = '100' then '10'                -- 中国联通移动(原中国联通GSM)
     when a.opp_type = '101' then '11'                -- 中国电信移动(原中国联通CDMA)
     when a.opp_type like '2%' then '20'                -- 中国电信固定(原中国电信)
     when a.opp_type like '3%' and a.opp_serv_no not like '12530%'
     then
     (
     case when b.area_type = '2' then '20'                -- 中国电信固定(原中国电信)
    when b.area_type = '1' then '30'                -- 中国联通固定(中国网通)
    else '99'                      -- 其他
     end
     )
     when a.opp_type like '4%' then '40'                -- 中国移动铁通(中国铁通)
     when a.opp_type like '5%' then '11'                -- 中国电信移动(中国卫通)
     else '99'                        -- 其他
end = '00' and a.caling_type = '02', then a.call_dur else 0 end)</t>
  </si>
  <si>
    <t>网间被叫通话时长</t>
  </si>
  <si>
    <t>neto_called_dur</t>
  </si>
  <si>
    <t>sum(case when case when a.opp_type like '0%' or a.opp_serv_no like '12530%' then '00'        -- 中国移动
     when a.opp_type = '100' then '10'                -- 中国联通移动(原中国联通GSM)
     when a.opp_type = '101' then '11'                -- 中国电信移动(原中国联通CDMA)
     when a.opp_type like '2%' then '20'                -- 中国电信固定(原中国电信)
     when a.opp_type like '3%' and a.opp_serv_no not like '12530%'
     then
     (
     case when b.area_type = '2' then '20'                -- 中国电信固定(原中国电信)
    when b.area_type = '1' then '30'                -- 中国联通固定(中国网通)
    else '99'                      -- 其他
     end
     )
     when a.opp_type like '4%' then '40'                -- 中国移动铁通(中国铁通)
     when a.opp_type like '5%' then '11'                -- 中国电信移动(中国卫通)
     else '99'                        -- 其他
end &lt;&gt; '00' and a.caling_type = '02', then a.call_dur else 0 end)</t>
  </si>
  <si>
    <t>caling_type
call_cnt</t>
  </si>
  <si>
    <t>sum(case when a.caling_type = '01' then a.call_cnt else 0 end)</t>
  </si>
  <si>
    <t>sum(case when a.caling_type = '02' then a.call_cnt else 0 end)</t>
  </si>
  <si>
    <t>1分钟以下主叫通话次数</t>
  </si>
  <si>
    <t>one_min_calling_cnt</t>
  </si>
  <si>
    <t>caling_type
call_dur_sec
call_cnt</t>
  </si>
  <si>
    <t>sum (case when a.caling_type = '01' and a.call_dur_sec &lt;60,then a.call_cnt else 0 end)</t>
  </si>
  <si>
    <t>本地通话次数</t>
  </si>
  <si>
    <t>local_call_cnt</t>
  </si>
  <si>
    <t>toll_type
call_cnt</t>
  </si>
  <si>
    <t>sum (case when (a.toll_type = '0'or a.toll_type = '00'),then a.call_cnt else 0 end)</t>
  </si>
  <si>
    <t>长途通话次数</t>
  </si>
  <si>
    <t>toll_call_cnt</t>
  </si>
  <si>
    <t>sum (case when a.toll_type &lt;&gt; '0',then a.call_cnt else 0 end)</t>
  </si>
  <si>
    <t>漫游通话次数</t>
  </si>
  <si>
    <t>roam_call_cnt</t>
  </si>
  <si>
    <t>roam_type
call_cnt</t>
  </si>
  <si>
    <t>sum (case when a.roam_type &lt;&gt; '0',then a.call_cnt else 0 end)</t>
  </si>
  <si>
    <t>漫游主叫通话次数</t>
  </si>
  <si>
    <t>roam_calling_cnt</t>
  </si>
  <si>
    <t>roam_type
caling_type
call_cnt</t>
  </si>
  <si>
    <t>sum (case when a.roam_type &lt;&gt; '0' and a.caling_type = '01' ,then a.call_cnt else 0 end)
roam_type
caling_type
call_cnt</t>
  </si>
  <si>
    <t>国内长途通话次数</t>
  </si>
  <si>
    <t>toll_inland_cnt</t>
  </si>
  <si>
    <t>sum (case when a.toll_type in('2','3')  ,then a.call_cnt else 0 end)</t>
  </si>
  <si>
    <t>国际长途通话次数（不含港澳台）</t>
  </si>
  <si>
    <t>toll_inter_cnt</t>
  </si>
  <si>
    <t>sum (case when a.toll_type in('5','6','7','8')  ,then a.call_cnt else 0 end)</t>
  </si>
  <si>
    <t>国际长途通话次数（港澳台）</t>
  </si>
  <si>
    <t>toll_hmt_cnt</t>
  </si>
  <si>
    <t>sum(case when a.toll_type='4' ,then a.call_cnt else 0 end)</t>
  </si>
  <si>
    <t>国内漫游通话次数</t>
  </si>
  <si>
    <t>roam_inland_cnt</t>
  </si>
  <si>
    <t>sum(case when a.roam_type in('2','4') then a.call_cnt else 0 end)</t>
  </si>
  <si>
    <t>国际漫游通话次数（不含港澳台）</t>
  </si>
  <si>
    <t>roam_inter_cnt</t>
  </si>
  <si>
    <t xml:space="preserve">sum(case when a.roam_type ='6' then a.call_cnt else 0 end)
</t>
  </si>
  <si>
    <t>国际漫游通话次数（港澳台）</t>
  </si>
  <si>
    <t>roam_hmt_cnt</t>
  </si>
  <si>
    <t>sum(case when a.roam_type ='8' then a.call_cnt else 0 end)</t>
  </si>
  <si>
    <t>网内通话次数</t>
  </si>
  <si>
    <t>neti_call_cnt</t>
  </si>
  <si>
    <t>opp_type
opp_serv_no
b.area_type
call_cnt</t>
  </si>
  <si>
    <t>sum(case when case when a.opp_type like '0%' or a.opp_serv_no like '12530%' then '00'        -- 中国移动
     when a.opp_type = '100' then '10'                -- 中国联通移动(原中国联通GSM)
     when a.opp_type = '101' then '11'                -- 中国电信移动(原中国联通CDMA)
     when a.opp_type like '2%' then '20'                -- 中国电信固定(原中国电信)
     when a.opp_type like '3%' and a.opp_serv_no not like '12530%'
     then
     (
     case when b.area_type = '2' then '20'                -- 中国电信固定(原中国电信)
    when b.area_type = '1' then '30'                -- 中国联通固定(中国网通)
    else '99'                      -- 其他
     end
     )
     when a.opp_type like '4%' then '40'                -- 中国移动铁通(中国铁通)
     when a.opp_type like '5%' then '11'                -- 中国电信移动(中国卫通)
     else '99'                        -- 其他
end = '00' then a.call_cnt else 0 end)</t>
  </si>
  <si>
    <t>网间通话次数</t>
  </si>
  <si>
    <t>neto_call_cnt</t>
  </si>
  <si>
    <t>sum(case when case when a.opp_type like '0%' or a.opp_serv_no like '12530%' then '00'        -- 中国移动
     when a.opp_type = '100' then '10'                -- 中国联通移动(原中国联通GSM)
     when a.opp_type = '101' then '11'                -- 中国电信移动(原中国联通CDMA)
     when a.opp_type like '2%' then '20'                -- 中国电信固定(原中国电信)
     when a.opp_type like '3%' and a.opp_serv_no not like '12530%'
     then
     (
     case when b.area_type = '2' then '20'                -- 中国电信固定(原中国电信)
    when b.area_type = '1' then '30'                -- 中国联通固定(中国网通)
    else '99'                      -- 其他
     end
     )
     when a.opp_type like '4%' then '40'                -- 中国移动铁通(中国铁通)
     when a.opp_type like '5%' then '11'                -- 中国电信移动(中国卫通)
     else '99'                        -- 其他
end &lt;&gt; '00' then a.call_cnt else 0 end)</t>
  </si>
  <si>
    <t>网内主叫通话次数</t>
  </si>
  <si>
    <t>neti_calling_cnt</t>
  </si>
  <si>
    <t>opp_type
opp_serv_no
b.area_type
call_cnt
caling_type</t>
  </si>
  <si>
    <t>sum(case when case when a.opp_type like '0%' or a.opp_serv_no like '12530%' then '00'        -- 中国移动
     when a.opp_type = '100' then '10'                -- 中国联通移动(原中国联通GSM)
     when a.opp_type = '101' then '11'                -- 中国电信移动(原中国联通CDMA)
     when a.opp_type like '2%' then '20'                -- 中国电信固定(原中国电信)
     when a.opp_type like '3%' and a.opp_serv_no not like '12530%'
     then
     (
     case when b.area_type = '2' then '20'                -- 中国电信固定(原中国电信)
    when b.area_type = '1' then '30'                -- 中国联通固定(中国网通)
    else '99'                      -- 其他
     end
     )
     when a.opp_type like '4%' then '40'                -- 中国移动铁通(中国铁通)
     when a.opp_type like '5%' then '11'                -- 中国电信移动(中国卫通)
     else '99'                        -- 其他
end = '00' and a.caling_type = '01', then a.call_cnt else 0 end)</t>
  </si>
  <si>
    <t>网间主叫通话次数</t>
  </si>
  <si>
    <t>neto_calling_cnt</t>
  </si>
  <si>
    <t>sum(case when case when a.opp_type like '0%' or a.opp_serv_no like '12530%' then '00'        -- 中国移动
     when a.opp_type = '100' then '10'                -- 中国联通移动(原中国联通GSM)
     when a.opp_type = '101' then '11'                -- 中国电信移动(原中国联通CDMA)
     when a.opp_type like '2%' then '20'                -- 中国电信固定(原中国电信)
     when a.opp_type like '3%' and a.opp_serv_no not like '12530%'
     then
     (
     case when b.area_type = '2' then '20'                -- 中国电信固定(原中国电信)
    when b.area_type = '1' then '30'                -- 中国联通固定(中国网通)
    else '99'                      -- 其他
     end
     )
     when a.opp_type like '4%' then '40'                -- 中国移动铁通(中国铁通)
     when a.opp_type like '5%' then '11'                -- 中国电信移动(中国卫通)
     else '99'                        -- 其他
end &lt;&gt; '00' and a.caling_type = '01', then a.call_cnt else 0 end)</t>
  </si>
  <si>
    <t>网内被叫通话次数</t>
  </si>
  <si>
    <t>neti_called_cnt</t>
  </si>
  <si>
    <t>sum(case when case when a.opp_type like '0%' or a.opp_serv_no like '12530%' then '00'        -- 中国移动
     when a.opp_type = '100' then '10'                -- 中国联通移动(原中国联通GSM)
     when a.opp_type = '101' then '11'                -- 中国电信移动(原中国联通CDMA)
     when a.opp_type like '2%' then '20'                -- 中国电信固定(原中国电信)
     when a.opp_type like '3%' and a.opp_serv_no not like '12530%'
     then
     (
     case when b.area_type = '2' then '20'                -- 中国电信固定(原中国电信)
    when b.area_type = '1' then '30'                -- 中国联通固定(中国网通)
    else '99'                      -- 其他
     end
     )
     when a.opp_type like '4%' then '40'                -- 中国移动铁通(中国铁通)
     when a.opp_type like '5%' then '11'                -- 中国电信移动(中国卫通)
     else '99'                        -- 其他
end = '00' and a.caling_type = '02', then a.call_cnt else 0 end)</t>
  </si>
  <si>
    <t>网间被叫通话次数</t>
  </si>
  <si>
    <t>neto_called_cnt</t>
  </si>
  <si>
    <t>sum(case when case when a.opp_type like '0%' or a.opp_serv_no like '12530%' then '00'        -- 中国移动
     when a.opp_type = '100' then '10'                -- 中国联通移动(原中国联通GSM)
     when a.opp_type = '101' then '11'                -- 中国电信移动(原中国联通CDMA)
     when a.opp_type like '2%' then '20'                -- 中国电信固定(原中国电信)
     when a.opp_type like '3%' and a.opp_serv_no not like '12530%'
     then
     (
     case when b.area_type = '2' then '20'                -- 中国电信固定(原中国电信)
    when b.area_type = '1' then '30'                -- 中国联通固定(中国网通)
    else '99'                      -- 其他
     end
     )
     when a.opp_type like '4%' then '40'                -- 中国移动铁通(中国铁通)
     when a.opp_type like '5%' then '11'                -- 中国电信移动(中国卫通)
     else '99'                        -- 其他
end &lt;&gt; '00' and a.caling_type = '02', then a.call_cnt else 0 end)</t>
  </si>
  <si>
    <t>忙时主叫通话次数</t>
  </si>
  <si>
    <t>busy_calling_cnt</t>
  </si>
  <si>
    <t>忙时被叫通话次数</t>
  </si>
  <si>
    <t>busy_called_cnt</t>
  </si>
  <si>
    <t>闲时主叫通话次数</t>
  </si>
  <si>
    <t>idle_calling_cnt</t>
  </si>
  <si>
    <t>闲时被叫通话次数</t>
  </si>
  <si>
    <t>idle_called_cnt</t>
  </si>
  <si>
    <t>忙时主叫通话时长</t>
  </si>
  <si>
    <t>busy_calling_dur</t>
  </si>
  <si>
    <t>忙时被叫通话时长</t>
  </si>
  <si>
    <t>busy_called_dur</t>
  </si>
  <si>
    <t>闲时主叫通话时长</t>
  </si>
  <si>
    <t>idle_calling_dur</t>
  </si>
  <si>
    <t>闲时被叫通话时长</t>
  </si>
  <si>
    <t>idle_called_dur</t>
  </si>
  <si>
    <t>是否零通话</t>
  </si>
  <si>
    <t>case when a.call_dur_sec != 0,then 1 else 0 end</t>
  </si>
  <si>
    <t>本地网间时长</t>
  </si>
  <si>
    <t>local_neto_call_dur</t>
  </si>
  <si>
    <t xml:space="preserve">toll_type
opp_type
opp_serv_no
b.area_type
call_dur_sec
</t>
  </si>
  <si>
    <t>sum(case when (a.toll_type = '0'or a.toll_type = '00'）and case when a.opp_type like '0%' or a.opp_serv_no like '12530%' then '00'        -- 中国移动
     when a.opp_type = '100' then '10'                -- 中国联通移动(原中国联通GSM)
     when a.opp_type = '101' then '11'                -- 中国电信移动(原中国联通CDMA)
     when a.opp_type like '2%' then '20'                -- 中国电信固定(原中国电信)
     when a.opp_type like '3%' and a.opp_serv_no not like '12530%'
     then
     (
     case when b.area_type = '2' then '20'                -- 中国电信固定(原中国电信)
    when b.area_type = '1' then '30'                -- 中国联通固定(中国网通)
    else '99'                      -- 其他
     end
     )
     when a.opp_type like '4%' then '40'                -- 中国移动铁通(中国铁通)
     when a.opp_type like '5%' then '11'                -- 中国电信移动(中国卫通)
     else '99'                        -- 其他
end = '00' then a.call_dur_sec else 0 end)</t>
  </si>
  <si>
    <t>本地网内时长</t>
  </si>
  <si>
    <t>local_neti_call_dur</t>
  </si>
  <si>
    <t>sum(case when (a.toll_type = '0'or a.toll_type = '00'）case when a.opp_type like '0%' or a.opp_serv_no like '12530%' then '00'        -- 中国移动
     when a.opp_type = '100' then '10'                -- 中国联通移动(原中国联通GSM)
     when a.opp_type = '101' then '11'                -- 中国电信移动(原中国联通CDMA)
     when a.opp_type like '2%' then '20'                -- 中国电信固定(原中国电信)
     when a.opp_type like '3%' and a.opp_serv_no not like '12530%'
     then
     (
     case when b.area_type = '2' then '20'                -- 中国电信固定(原中国电信)
    when b.area_type = '1' then '30'                -- 中国联通固定(中国网通)
    else '99'                      -- 其他
     end
     )
     when a.opp_type like '4%' then '40'                -- 中国移动铁通(中国铁通)
     when a.opp_type like '5%' then '11'                -- 中国电信移动(中国卫通)
     else '99'                        -- 其他
end &lt;&gt; '00' then a.call_dur_sec else 0 end)</t>
  </si>
  <si>
    <t xml:space="preserve">sum(base_fee)   </t>
  </si>
  <si>
    <t xml:space="preserve"> 附加通话费</t>
  </si>
  <si>
    <t>长途二段通话费</t>
  </si>
  <si>
    <t>sum(ori_fav_mess_fee)</t>
  </si>
  <si>
    <t xml:space="preserve">caling_period  </t>
  </si>
  <si>
    <t xml:space="preserve">serv_no </t>
  </si>
  <si>
    <t>lower(bs_id)</t>
  </si>
  <si>
    <t xml:space="preserve">lower(cell_id)  </t>
  </si>
  <si>
    <t xml:space="preserve">sum(c.call_dur_sec)  </t>
  </si>
  <si>
    <t>sum(case when c.caling_type = '01' then c.call_dur_sec else 0 end)</t>
  </si>
  <si>
    <t>sum(case when c.caling_type = '02' then c.call_dur_sec else 0 end)</t>
  </si>
  <si>
    <t>sum(case when c.toll_type = '0'or c.toll_type = '00' ,then c.call_dur_sec else 0 end)</t>
  </si>
  <si>
    <t>sum(case when (c.toll_type = '0'or c.toll_type = '00')and c.caling_type = '01',then c.call_dur_sec else 0 end)</t>
  </si>
  <si>
    <t>sum(case when (c.toll_type = '0'or c.toll_type = '00') and c.caling_type = '02',then c.call_dur_sec else 0 end)</t>
  </si>
  <si>
    <t>sum(case when c.toll_type &lt;&gt; '0' ,then c.call_dur_sec else 0 end)</t>
  </si>
  <si>
    <t>sum(case when c.toll_type &lt;&gt; '0' and c.caling_type = '01'  ,then c.call_dur_sec else 0 end)</t>
  </si>
  <si>
    <t>sum(case when c.toll_type &lt;&gt; '0' and c.caling_type = '02'  ,then c.call_dur_sec else 0 end)</t>
  </si>
  <si>
    <t>sum(case when c.toll_type in('2','3') ,then c.call_dur_sec else 0 end)</t>
  </si>
  <si>
    <t>sum(case when c.toll_type in('5','6','7','8') ,then c.call_dur_sec else 0 end)</t>
  </si>
  <si>
    <t>sum(case when c.toll_type='4' ,then c.call_dur_sec else 0 end)</t>
  </si>
  <si>
    <t>sum(case when c.roam_type &lt;&gt; '0' then c.call_dur_sec else 0 end)</t>
  </si>
  <si>
    <t>sum(case when c.caling_type = '01' and c.roam_type &lt;&gt; '0' then c.call_dur_sec else 0 end)</t>
  </si>
  <si>
    <t>sum(case when c.caling_type = '02' and c.roam_type &lt;&gt; '0' then c.call_dur_sec else 0 end)</t>
  </si>
  <si>
    <t>sum(case when c.roam_type in('2','4') then c.call_dur_sec else 0 end)</t>
  </si>
  <si>
    <t>sum(case when c.roam_type ='6' then c.call_dur_sec else 0 end)</t>
  </si>
  <si>
    <t>sum(case when c.roam_type ='8' then c.call_dur_sec else 0 end)</t>
  </si>
  <si>
    <t xml:space="preserve">sum(c.caling_six_dur)  </t>
  </si>
  <si>
    <t xml:space="preserve">sum(c.call_dur)  </t>
  </si>
  <si>
    <t>sum(case when c.caling_type = '01', then duration_min else 0 end)</t>
  </si>
  <si>
    <t>sum(case when c.caling_type = '01' and c.toll_type = '0', then duration_min else 0 end)</t>
  </si>
  <si>
    <t>sum(case when c.caling_type = '01' and c.toll_type &lt;&gt; '0', then duration_min else 0 end)</t>
  </si>
  <si>
    <t>sum(case when c.caling_type = '01' and c.roam_type &lt;&gt; '0', then duration_min else 0 end)</t>
  </si>
  <si>
    <t>sum(case when c.toll_type in('4','5','6','7','8') then c.call_dur_sec else 0 end)</t>
  </si>
  <si>
    <t>sum(case when c.roam_type in('6','7','8') then c.call_dur_sec else 0 end)</t>
  </si>
  <si>
    <t>sum(case when case when c.opp_type like '0%' or c.opp_serv_no like '12530%' then '00'        -- 中国移动
     when c.opp_type = '100' then '10'                -- 中国联通移动(原中国联通GSM)
     when c.opp_type = '101' then '11'                -- 中国电信移动(原中国联通CDMA)
     when c.opp_type like '2%' then '20'                -- 中国电信固定(原中国电信)
     when c.opp_type like '3%' and c.opp_serv_no not like '12530%'
     then
     (
     case when b.area_type = '2' then '20'                -- 中国电信固定(原中国电信)
    when b.area_type = '1' then '30'                -- 中国联通固定(中国网通)
    else '99'                      -- 其他
     end
     )
     when c.opp_type like '4%' then '40'                -- 中国移动铁通(中国铁通)
     when c.opp_type like '5%' then '11'                -- 中国电信移动(中国卫通)
     else '99'                        -- 其他
end = '00' then c.call_dur_sec else 0 end)</t>
  </si>
  <si>
    <t>sum(case when case when c.opp_type like '0%' or c.opp_serv_no like '12530%' then '00'        -- 中国移动
     when c.opp_type = '100' then '10'                -- 中国联通移动(原中国联通GSM)
     when c.opp_type = '101' then '11'                -- 中国电信移动(原中国联通CDMA)
     when c.opp_type like '2%' then '20'                -- 中国电信固定(原中国电信)
     when c.opp_type like '3%' and c.opp_serv_no not like '12530%'
     then
     (
     case when b.area_type = '2' then '20'                -- 中国电信固定(原中国电信)
    when b.area_type = '1' then '30'                -- 中国联通固定(中国网通)
    else '99'                      -- 其他
     end
     )
     when c.opp_type like '4%' then '40'                -- 中国移动铁通(中国铁通)
     when c.opp_type like '5%' then '11'                -- 中国电信移动(中国卫通)
     else '99'                        -- 其他
end &lt;&gt; '00' then c.call_dur_sec else 0 end)</t>
  </si>
  <si>
    <t>sum(case when case when c.opp_type like '0%' or c.opp_serv_no like '12530%' then '00'        -- 中国移动
     when c.opp_type = '100' then '10'                -- 中国联通移动(原中国联通GSM)
     when c.opp_type = '101' then '11'                -- 中国电信移动(原中国联通CDMA)
     when c.opp_type like '2%' then '20'                -- 中国电信固定(原中国电信)
     when c.opp_type like '3%' and c.opp_serv_no not like '12530%'
     then
     (
     case when b.area_type = '2' then '20'                -- 中国电信固定(原中国电信)
    when b.area_type = '1' then '30'                -- 中国联通固定(中国网通)
    else '99'                      -- 其他
     end
     )
     when c.opp_type like '4%' then '40'                -- 中国移动铁通(中国铁通)
     when c.opp_type like '5%' then '11'                -- 中国电信移动(中国卫通)
     else '99'                        -- 其他
end = '00' and c.caling_type = '01', then c.call_dur_sec else 0 end)</t>
  </si>
  <si>
    <t>sum(case when case when c.opp_type like '0%' or c.opp_serv_no like '12530%' then '00'        -- 中国移动
     when c.opp_type = '100' then '10'                -- 中国联通移动(原中国联通GSM)
     when c.opp_type = '101' then '11'                -- 中国电信移动(原中国联通CDMA)
     when c.opp_type like '2%' then '20'                -- 中国电信固定(原中国电信)
     when c.opp_type like '3%' and c.opp_serv_no not like '12530%'
     then
     (
     case when b.area_type = '2' then '20'                -- 中国电信固定(原中国电信)
    when b.area_type = '1' then '30'                -- 中国联通固定(中国网通)
    else '99'                      -- 其他
     end
     )
     when c.opp_type like '4%' then '40'                -- 中国移动铁通(中国铁通)
     when c.opp_type like '5%' then '11'                -- 中国电信移动(中国卫通)
     else '99'                        -- 其他
end &lt;&gt; '00' and c.caling_type = '01', then c.call_dur_sec else 0 end)</t>
  </si>
  <si>
    <t>sum(case when case when c.opp_type like '0%' or c.opp_serv_no like '12530%' then '00'        -- 中国移动
     when c.opp_type = '100' then '10'                -- 中国联通移动(原中国联通GSM)
     when c.opp_type = '101' then '11'                -- 中国电信移动(原中国联通CDMA)
     when c.opp_type like '2%' then '20'                -- 中国电信固定(原中国电信)
     when c.opp_type like '3%' and c.opp_serv_no not like '12530%'
     then
     (
     case when b.area_type = '2' then '20'                -- 中国电信固定(原中国电信)
    when b.area_type = '1' then '30'                -- 中国联通固定(中国网通)
    else '99'                      -- 其他
     end
     )
     when c.opp_type like '4%' then '40'                -- 中国移动铁通(中国铁通)
     when c.opp_type like '5%' then '11'                -- 中国电信移动(中国卫通)
     else '99'                        -- 其他
end = '00' and c.caling_type = '02', then c.call_dur_sec else 0 end)</t>
  </si>
  <si>
    <t>sum(case when case when c.opp_type like '0%' or c.opp_serv_no like '12530%' then '00'        -- 中国移动
     when c.opp_type = '100' then '10'                -- 中国联通移动(原中国联通GSM)
     when c.opp_type = '101' then '11'                -- 中国电信移动(原中国联通CDMA)
     when c.opp_type like '2%' then '20'                -- 中国电信固定(原中国电信)
     when c.opp_type like '3%' and c.opp_serv_no not like '12530%'
     then
     (
     case when b.area_type = '2' then '20'                -- 中国电信固定(原中国电信)
    when b.area_type = '1' then '30'                -- 中国联通固定(中国网通)
    else '99'                      -- 其他
     end
     )
     when c.opp_type like '4%' then '40'                -- 中国移动铁通(中国铁通)
     when c.opp_type like '5%' then '11'                -- 中国电信移动(中国卫通)
     else '99'                        -- 其他
end &lt;&gt; '00' and c.caling_type = '02', then c.call_dur_sec else 0 end)</t>
  </si>
  <si>
    <t>sum(case when c.caling_type = '01' then c.call_cnt else 0 end)</t>
  </si>
  <si>
    <t>sum(case when c.caling_type = '02' then c.call_cnt else 0 end)</t>
  </si>
  <si>
    <t>sum (case when c.caling_type = '01' and c.call_dur_sec &lt;60,then c.call_cnt else 0 end)</t>
  </si>
  <si>
    <t>sum (case when (c.toll_type = '0'or c.toll_type = '00'),then c.call_cnt else 0 end)</t>
  </si>
  <si>
    <t>sum (case when c.toll_type &lt;&gt; '0',then c.call_cnt else 0 end)</t>
  </si>
  <si>
    <t>sum (case when c.roam_type &lt;&gt; '0',then c.call_cnt else 0 end)</t>
  </si>
  <si>
    <t>sum (case when c.roam_type &lt;&gt; '0' and c.caling_type = '01' ,then c.call_cnt else 0 end)</t>
  </si>
  <si>
    <t>sum (case when c.toll_type in('2','3')  ,then c.call_cnt else 0 end)</t>
  </si>
  <si>
    <t>sum (case when c.toll_type in('5','6','7','8')  ,then c.call_cnt else 0 end)</t>
  </si>
  <si>
    <t>sum(case when c.toll_type='4' ,then c.call_cnt else 0 end)</t>
  </si>
  <si>
    <t>sum(case when c.roam_type in('2','4') then c.call_cnt else 0 end)</t>
  </si>
  <si>
    <t>sum(case when c.roam_type ='6' then c.call_cnt else 0 end)</t>
  </si>
  <si>
    <t>sum(case when c.roam_type ='8' then c.call_cnt else 0 end)</t>
  </si>
  <si>
    <t>sum(case when case when c.opp_type like '0%' or c.opp_serv_no like '12530%' then '00'        -- 中国移动
     when c.opp_type = '100' then '10'                -- 中国联通移动(原中国联通GSM)
     when c.opp_type = '101' then '11'                -- 中国电信移动(原中国联通CDMA)
     when c.opp_type like '2%' then '20'                -- 中国电信固定(原中国电信)
     when c.opp_type like '3%' and c.opp_serv_no not like '12530%'
     then
     (
     case when b.area_type = '2' then '20'                -- 中国电信固定(原中国电信)
    when b.area_type = '1' then '30'                -- 中国联通固定(中国网通)
    else '99'                      -- 其他
     end
     )
     when c.opp_type like '4%' then '40'                -- 中国移动铁通(中国铁通)
     when c.opp_type like '5%' then '11'                -- 中国电信移动(中国卫通)
     else '99'                        -- 其他
end = '00' then c.call_cnt else 0 end)</t>
  </si>
  <si>
    <t>sum(case when case when c.opp_type like '0%' or c.opp_serv_no like '12530%' then '00'        -- 中国移动
     when c.opp_type = '100' then '10'                -- 中国联通移动(原中国联通GSM)
     when c.opp_type = '101' then '11'                -- 中国电信移动(原中国联通CDMA)
     when c.opp_type like '2%' then '20'                -- 中国电信固定(原中国电信)
     when c.opp_type like '3%' and c.opp_serv_no not like '12530%'
     then
     (
     case when b.area_type = '2' then '20'                -- 中国电信固定(原中国电信)
    when b.area_type = '1' then '30'                -- 中国联通固定(中国网通)
    else '99'                      -- 其他
     end
     )
     when c.opp_type like '4%' then '40'                -- 中国移动铁通(中国铁通)
     when c.opp_type like '5%' then '11'                -- 中国电信移动(中国卫通)
     else '99'                        -- 其他
end &lt;&gt; '00' then c.call_cnt else 0 end)</t>
  </si>
  <si>
    <t>sum(case when case when c.opp_type like '0%' or c.opp_serv_no like '12530%' then '00'        -- 中国移动
     when c.opp_type = '100' then '10'                -- 中国联通移动(原中国联通GSM)
     when c.opp_type = '101' then '11'                -- 中国电信移动(原中国联通CDMA)
     when c.opp_type like '2%' then '20'                -- 中国电信固定(原中国电信)
     when c.opp_type like '3%' and c.opp_serv_no not like '12530%'
     then
     (
     case when b.area_type = '2' then '20'                -- 中国电信固定(原中国电信)
    when b.area_type = '1' then '30'                -- 中国联通固定(中国网通)
    else '99'                      -- 其他
     end
     )
     when c.opp_type like '4%' then '40'                -- 中国移动铁通(中国铁通)
     when c.opp_type like '5%' then '11'                -- 中国电信移动(中国卫通)
     else '99'                        -- 其他
end = '00' and c.caling_type = '01', then c.call_cnt else 0 end)</t>
  </si>
  <si>
    <t>sum(case when case when c.opp_type like '0%' or c.opp_serv_no like '12530%' then '00'        -- 中国移动
     when c.opp_type = '100' then '10'                -- 中国联通移动(原中国联通GSM)
     when c.opp_type = '101' then '11'                -- 中国电信移动(原中国联通CDMA)
     when c.opp_type like '2%' then '20'                -- 中国电信固定(原中国电信)
     when c.opp_type like '3%' and c.opp_serv_no not like '12530%'
     then
     (
     case when b.area_type = '2' then '20'                -- 中国电信固定(原中国电信)
    when b.area_type = '1' then '30'                -- 中国联通固定(中国网通)
    else '99'                      -- 其他
     end
     )
     when c.opp_type like '4%' then '40'                -- 中国移动铁通(中国铁通)
     when c.opp_type like '5%' then '11'                -- 中国电信移动(中国卫通)
     else '99'                        -- 其他
end &lt;&gt; '00' and c.caling_type = '01', then c.call_cnt else 0 end)</t>
  </si>
  <si>
    <t>sum(case when case when c.opp_type like '0%' or c.opp_serv_no like '12530%' then '00'        -- 中国移动
     when c.opp_type = '100' then '10'                -- 中国联通移动(原中国联通GSM)
     when c.opp_type = '101' then '11'                -- 中国电信移动(原中国联通CDMA)
     when c.opp_type like '2%' then '20'                -- 中国电信固定(原中国电信)
     when c.opp_type like '3%' and c.opp_serv_no not like '12530%'
     then
     (
     case when b.area_type = '2' then '20'                -- 中国电信固定(原中国电信)
    when b.area_type = '1' then '30'                -- 中国联通固定(中国网通)
    else '99'                      -- 其他
     end
     )
     when c.opp_type like '4%' then '40'                -- 中国移动铁通(中国铁通)
     when c.opp_type like '5%' then '11'                -- 中国电信移动(中国卫通)
     else '99'                        -- 其他
end = '00' and c.caling_type = '02', then c.call_cnt else 0 end)</t>
  </si>
  <si>
    <t>sum(case when case when c.opp_type like '0%' or c.opp_serv_no like '12530%' then '00'        -- 中国移动
     when c.opp_type = '100' then '10'                -- 中国联通移动(原中国联通GSM)
     when c.opp_type = '101' then '11'                -- 中国电信移动(原中国联通CDMA)
     when c.opp_type like '2%' then '20'                -- 中国电信固定(原中国电信)
     when c.opp_type like '3%' and c.opp_serv_no not like '12530%'
     then
     (
     case when b.area_type = '2' then '20'                -- 中国电信固定(原中国电信)
    when b.area_type = '1' then '30'                -- 中国联通固定(中国网通)
    else '99'                      -- 其他
     end
     )
     when c.opp_type like '4%' then '40'                -- 中国移动铁通(中国铁通)
     when c.opp_type like '5%' then '11'                -- 中国电信移动(中国卫通)
     else '99'                        -- 其他
end &lt;&gt; '00' and c.caling_type = '02', then c.call_cnt else 0 end)</t>
  </si>
  <si>
    <t>case when c.call_dur_sec != 0,then 1 else 0 end</t>
  </si>
  <si>
    <t>sum(case when (c.toll_type = '0'or c.toll_type = '00'）and case when c.opp_type like '0%' or c.opp_serv_no like '12530%' then '00'        -- 中国移动
     when c.opp_type = '100' then '10'                -- 中国联通移动(原中国联通GSM)
     when c.opp_type = '101' then '11'                -- 中国电信移动(原中国联通CDMA)
     when c.opp_type like '2%' then '20'                -- 中国电信固定(原中国电信)
     when c.opp_type like '3%' and c.opp_serv_no not like '12530%'
     then
     (
     case when b.area_type = '2' then '20'                -- 中国电信固定(原中国电信)
    when b.area_type = '1' then '30'                -- 中国联通固定(中国网通)
    else '99'                      -- 其他
     end
     )
     when c.opp_type like '4%' then '40'                -- 中国移动铁通(中国铁通)
     when c.opp_type like '5%' then '11'                -- 中国电信移动(中国卫通)
     else '99'                        -- 其他
end = '00' then c.call_dur_sec else 0 end)</t>
  </si>
  <si>
    <t>sum(case when (c.toll_type = '0'or c.toll_type = '00'）case when c.opp_type like '0%' or c.opp_serv_no like '12530%' then '00'        -- 中国移动
     when c.opp_type = '100' then '10'                -- 中国联通移动(原中国联通GSM)
     when c.opp_type = '101' then '11'                -- 中国电信移动(原中国联通CDMA)
     when c.opp_type like '2%' then '20'                -- 中国电信固定(原中国电信)
     when c.opp_type like '3%' and c.opp_serv_no not like '12530%'
     then
     (
     case when b.area_type = '2' then '20'                -- 中国电信固定(原中国电信)
    when b.area_type = '1' then '30'                -- 中国联通固定(中国网通)
    else '99'                      -- 其他
     end
     )
     when c.opp_type like '4%' then '40'                -- 中国移动铁通(中国铁通)
     when c.opp_type like '5%' then '11'                -- 中国电信移动(中国卫通)
     else '99'                        -- 其他
end &lt;&gt; '00' then c.call_dur_sec else 0 end)</t>
  </si>
  <si>
    <t>用户语音轻度汇总日表_基站</t>
  </si>
  <si>
    <t>sum（total_call_dur）</t>
  </si>
  <si>
    <t>sum（calling_dur）</t>
  </si>
  <si>
    <t>sum（called_dur）</t>
  </si>
  <si>
    <t>sum（local_call_dur）</t>
  </si>
  <si>
    <t>sum（local_calling_dur）</t>
  </si>
  <si>
    <t>sum（local_called_dur）</t>
  </si>
  <si>
    <t>toll_call_dur</t>
  </si>
  <si>
    <t>sum（toll_dur）</t>
  </si>
  <si>
    <t>sum（toll_calling_dur）</t>
  </si>
  <si>
    <t>sum（toll_called_dur）</t>
  </si>
  <si>
    <t>sum（ddd_dur）</t>
  </si>
  <si>
    <t>sum（idd_dur）</t>
  </si>
  <si>
    <t>sum（idd_hmt_dur）</t>
  </si>
  <si>
    <t>sum（roam_call_dur）</t>
  </si>
  <si>
    <t>sum（roam_calling_dur）</t>
  </si>
  <si>
    <t>sum（roam_called_dur）</t>
  </si>
  <si>
    <t>sum（roam_inland_call_dur）</t>
  </si>
  <si>
    <t>sum（roam_inter_dur）</t>
  </si>
  <si>
    <t>sum（roam_hmt_dur）</t>
  </si>
  <si>
    <t>sum（call_dur_6sec）</t>
  </si>
  <si>
    <t>sum（chrg_dur）</t>
  </si>
  <si>
    <t>sum（chrg_calling_dur）</t>
  </si>
  <si>
    <t>sum（chrg_local_calling_dur）</t>
  </si>
  <si>
    <t>sum（chrg_toll_calling_dur）</t>
  </si>
  <si>
    <t>sum（chrg_roam_calling_dur）</t>
  </si>
  <si>
    <t>sum（chrg_toll_inter_dur）</t>
  </si>
  <si>
    <t>sum（chrg_roam_inter_dur）</t>
  </si>
  <si>
    <t>neto_dur</t>
  </si>
  <si>
    <t>sum（neti_call_dur）</t>
  </si>
  <si>
    <t>neti_dur</t>
  </si>
  <si>
    <t>sum（neto_call_dur）</t>
  </si>
  <si>
    <t>sum（neti_calling_dur）</t>
  </si>
  <si>
    <t>sum（neto_calling_dur）</t>
  </si>
  <si>
    <t>sum（neti_called_dur）</t>
  </si>
  <si>
    <t>sum（neto_called_dur）</t>
  </si>
  <si>
    <t>sum（call_cnt）</t>
  </si>
  <si>
    <t>sum（calling_cnt）</t>
  </si>
  <si>
    <t>sum（called_cnt）</t>
  </si>
  <si>
    <t>sum（one_min_calling_cnt）</t>
  </si>
  <si>
    <t>sum（local_call_cnt）</t>
  </si>
  <si>
    <t>sum（toll_call_cnt）</t>
  </si>
  <si>
    <t>sum（roam_call_cnt）</t>
  </si>
  <si>
    <t>sum（roam_calling_cnt）</t>
  </si>
  <si>
    <t>sum（toll_inland_cnt）</t>
  </si>
  <si>
    <t>sum（toll_inter_cnt）</t>
  </si>
  <si>
    <t>sum（toll_hmt_cnt）</t>
  </si>
  <si>
    <t>sum（roam_inland_cnt）</t>
  </si>
  <si>
    <t>sum（roam_inter_cnt）</t>
  </si>
  <si>
    <t>sum（roam_hmt_cnt）</t>
  </si>
  <si>
    <t>sum（neti_call_cnt）</t>
  </si>
  <si>
    <t>sum（neto_call_cnt）</t>
  </si>
  <si>
    <t>sum（neti_calling_cnt）</t>
  </si>
  <si>
    <t>sum（neto_calling_cnt）</t>
  </si>
  <si>
    <t>sum（neti_called_cnt）</t>
  </si>
  <si>
    <t>sum（neto_called_cnt）</t>
  </si>
  <si>
    <t>busy_cnt</t>
  </si>
  <si>
    <t>idle_cnt</t>
  </si>
  <si>
    <t>weekday_call_cnt</t>
  </si>
  <si>
    <t>工作日
call_cnt</t>
  </si>
  <si>
    <t>sum（case when 工作日 ，then call_cnt else 0 end ）</t>
  </si>
  <si>
    <t>工作日主叫通话次数</t>
  </si>
  <si>
    <t>weekday_calling_cnt</t>
  </si>
  <si>
    <t>sum（case when 工作日 ，then calling_cnt else 0 end ）</t>
  </si>
  <si>
    <t>工作日被叫通话次数</t>
  </si>
  <si>
    <t>weekday_called_cnt</t>
  </si>
  <si>
    <t>sum（case when 工作日 ，then called_cnt else 0 end ）</t>
  </si>
  <si>
    <t>weekend_call_cnt</t>
  </si>
  <si>
    <t>周末
call_cnt</t>
  </si>
  <si>
    <t>sum（case when 周末 ，then call_cnt else 0 end ）</t>
  </si>
  <si>
    <t>周末主叫通话次数</t>
  </si>
  <si>
    <t>weekend_calling_cnt</t>
  </si>
  <si>
    <t>sum（case when 周末 ，then calling_cnt else 0 end ）</t>
  </si>
  <si>
    <t>周末被叫通话次数</t>
  </si>
  <si>
    <t>weekend_called_cnt</t>
  </si>
  <si>
    <t>sum（case when 周末 ，then called_cnt else 0 end ）</t>
  </si>
  <si>
    <t>套餐内通话时长</t>
  </si>
  <si>
    <t>iset_call_dur</t>
  </si>
  <si>
    <t>套餐外通话时长</t>
  </si>
  <si>
    <t>oset_call_dur</t>
  </si>
  <si>
    <t>通话饱和度</t>
  </si>
  <si>
    <t>voice_set_rate</t>
  </si>
  <si>
    <t>number(15,2)</t>
  </si>
  <si>
    <t>当月0通话天数</t>
  </si>
  <si>
    <t>zero_call_days</t>
  </si>
  <si>
    <t>1 否 0 通话次数不为0</t>
  </si>
  <si>
    <t xml:space="preserve">case when sum(zero_call_flag)&gt;0 ,then 1 else 0 end </t>
  </si>
  <si>
    <t>工作日
total_call_dur</t>
  </si>
  <si>
    <t>sum（case when 工作日 ，then total_call_dur else 0 end ）</t>
  </si>
  <si>
    <t>周末
total_call_dur</t>
  </si>
  <si>
    <t>sum（case when 周末，then total_call_dur else 0 end ）</t>
  </si>
  <si>
    <t>工作日忙时通话次数</t>
  </si>
  <si>
    <t>weekday_busycall_cnt</t>
  </si>
  <si>
    <t>工作日
busy_call_cnt</t>
  </si>
  <si>
    <t>sum（case when 工作日 ，then busy_call_cnt else 0 end ）</t>
  </si>
  <si>
    <t>sum(local_neto_call_dur)</t>
  </si>
  <si>
    <t>sum(local_neti_call_dur)</t>
  </si>
  <si>
    <t>base_fee
toll_fee
extra_fee
toll_fee2</t>
  </si>
  <si>
    <t>sum(base_fee+toll_fee+extra_fee+toll_fee2)</t>
  </si>
  <si>
    <t>fav_total_fee</t>
  </si>
  <si>
    <t>fav_base_fee
fav_toll_fee
fav_extra_fee
fav_other_fee</t>
  </si>
  <si>
    <t>sum(fav_base_fee+fav_toll_fee+fav_extra_fee+fav_other_fee)</t>
  </si>
  <si>
    <t>t1</t>
  </si>
  <si>
    <t xml:space="preserve">    if substr(to_char(统计周期,'yyyymmdd'),7,2) = '01' then
        insert into ti_ub_gsm_d
        select from ti_ub_gsm_dtl_d t1
         group by serv_number;
    else
        insert into ti_ub_gsm_d
        select from
              ( select from ti_ub_gsm_dtl_d t2
                   group by serv_number
                   union all
                   select from ti_ub_gsm_d b1
                    where b1.statis_date = 统计周期 - 1
              )
        group by serv_number;
    end if ;</t>
  </si>
  <si>
    <t>s</t>
  </si>
  <si>
    <t xml:space="preserve">stat_date = 统计周期 </t>
  </si>
  <si>
    <t xml:space="preserve">group  by (t1 union all s) </t>
  </si>
  <si>
    <t>基线特有，现网无，废弃</t>
  </si>
  <si>
    <t xml:space="preserve">sum(call_cnt) </t>
  </si>
  <si>
    <t>add_call_count</t>
  </si>
  <si>
    <t xml:space="preserve">sum(call_dur)  </t>
  </si>
  <si>
    <t>add_duration_sec</t>
  </si>
  <si>
    <t>add_duration_min</t>
  </si>
  <si>
    <t>call_dur_6s</t>
  </si>
  <si>
    <t xml:space="preserve">sum(call_dur_6sec)  </t>
  </si>
  <si>
    <t>计费时长(分钟)(6秒)</t>
  </si>
  <si>
    <t>call_6s_min</t>
  </si>
  <si>
    <t>sum(round(call_dur_6sec) / 10))</t>
  </si>
  <si>
    <t>add_ld_duration_min</t>
  </si>
  <si>
    <t>ld_duration_min</t>
  </si>
  <si>
    <t xml:space="preserve">call_type  call_cnt </t>
  </si>
  <si>
    <t>sum(case when call_type in ( '01','13') then call_cnt else 0 end)</t>
  </si>
  <si>
    <t>add_call_count_z</t>
  </si>
  <si>
    <t>call_count_z</t>
  </si>
  <si>
    <t>对应新cis：通话次数(主叫)+通话次数(呼转)</t>
  </si>
  <si>
    <t>calling_dur_sec</t>
  </si>
  <si>
    <t xml:space="preserve">call_type  call_dur  </t>
  </si>
  <si>
    <t xml:space="preserve">sum(case when call_type in ( '01','13') then call_dur else 0 end) </t>
  </si>
  <si>
    <t>add_duration_sec_z</t>
  </si>
  <si>
    <t>duration_sec_z</t>
  </si>
  <si>
    <t>对应新cis：通话时长(秒)(主叫)+通话时长(秒)(呼转)</t>
  </si>
  <si>
    <t>计费时长(分钟)(主叫)</t>
  </si>
  <si>
    <t>calling_dur_min</t>
  </si>
  <si>
    <t xml:space="preserve">call_type  call_dur </t>
  </si>
  <si>
    <t>add_duration_min_z</t>
  </si>
  <si>
    <t>duration_min_z</t>
  </si>
  <si>
    <t>对应新cis：计费时长(分钟)(主叫)+计费时长(分钟)(呼转)</t>
  </si>
  <si>
    <t>计费时长(分钟)(6秒)(主叫)</t>
  </si>
  <si>
    <t>calling_6s_min</t>
  </si>
  <si>
    <t xml:space="preserve">call_type  call_dur_6sec </t>
  </si>
  <si>
    <t xml:space="preserve">sum(case when call_type in ( '01','13') then round(call_dur_6sec / 10) else 0 end) </t>
  </si>
  <si>
    <t>add_ld_duration_min_z</t>
  </si>
  <si>
    <t>ld_duration_min_z</t>
  </si>
  <si>
    <t>对应新cis：计费时长(分钟)(6秒)(主叫)+计费时长(分钟)(6秒)(呼转)</t>
  </si>
  <si>
    <t>call_type  call_cnt</t>
  </si>
  <si>
    <t>sum(case when call_type in ( '02','23') then call_cnt else 0 end)</t>
  </si>
  <si>
    <t>add_call_count_b</t>
  </si>
  <si>
    <t>call_count_b</t>
  </si>
  <si>
    <t>called_dur_sec</t>
  </si>
  <si>
    <t>call_type  call_dur</t>
  </si>
  <si>
    <t xml:space="preserve">sum(case when call_type in ( '02','23') then call_dur else 0 end) </t>
  </si>
  <si>
    <t>add_duration_sec_b</t>
  </si>
  <si>
    <t>duration_sec_b</t>
  </si>
  <si>
    <t>计费时长(分钟)(被叫)</t>
  </si>
  <si>
    <t>called_dur_min</t>
  </si>
  <si>
    <t>add_duration_min_b</t>
  </si>
  <si>
    <t>duration_min_b</t>
  </si>
  <si>
    <t>计费时长(分钟)(6秒)(被叫)</t>
  </si>
  <si>
    <t>called_6s_min</t>
  </si>
  <si>
    <t xml:space="preserve">sum(case when call_type in ( '02','23') then round(call_dur_6sec / 10) else 0 end) </t>
  </si>
  <si>
    <t>add_ld_duration_min_b</t>
  </si>
  <si>
    <t>ld_duration_min_b</t>
  </si>
  <si>
    <t>通话次数(呼转)</t>
  </si>
  <si>
    <t>trans_cnt</t>
  </si>
  <si>
    <t>sum(case when call_type = '03' then call_cnt else 0 end)</t>
  </si>
  <si>
    <t>通话时长(秒)(呼转)</t>
  </si>
  <si>
    <t>trans_dur_sec</t>
  </si>
  <si>
    <t xml:space="preserve">sum(case when call_type = '03' then call_dur else 0 end) </t>
  </si>
  <si>
    <t>计费时长(分钟)(呼转)</t>
  </si>
  <si>
    <t>trans_dur_min</t>
  </si>
  <si>
    <t>计费时长(分钟)(6秒)(呼转)</t>
  </si>
  <si>
    <t>trans_6s_min</t>
  </si>
  <si>
    <t>call_type  call_dur_6sec</t>
  </si>
  <si>
    <t xml:space="preserve">sum(case when call_type = '03' then round(call_dur_6sec / 10) else 0 end) </t>
  </si>
  <si>
    <t>通话次数(本地)</t>
  </si>
  <si>
    <t xml:space="preserve">toll_type  roam_type   call_cnt  </t>
  </si>
  <si>
    <t xml:space="preserve">sum(case when toll_type = '0' and roam_type = '0' then call_cnt else 0 end) </t>
  </si>
  <si>
    <t>add_local_call_count</t>
  </si>
  <si>
    <t>local_call_count</t>
  </si>
  <si>
    <t>通话时长(秒)(本地)</t>
  </si>
  <si>
    <t>local_call_dur_sec</t>
  </si>
  <si>
    <t xml:space="preserve">toll_type  roam_type   call_dur   </t>
  </si>
  <si>
    <t xml:space="preserve">sum(case when toll_type = '0' and roam_type = '0' then call_dur else 0 end)  </t>
  </si>
  <si>
    <t>add_local_duration_sec</t>
  </si>
  <si>
    <t>local_duration_sec</t>
  </si>
  <si>
    <t>计费时长(分钟)(本地)</t>
  </si>
  <si>
    <t>local_call_dur_min</t>
  </si>
  <si>
    <t>add_local_duration_min</t>
  </si>
  <si>
    <t>local_duration_min</t>
  </si>
  <si>
    <t>计费时长(分钟)(6秒)(本地)</t>
  </si>
  <si>
    <t>local_call_6s_min</t>
  </si>
  <si>
    <t xml:space="preserve">toll_type  roam_type   call_dur_6sec </t>
  </si>
  <si>
    <t xml:space="preserve">sum(case when toll_type = '0' and roam_type = '0' then round(call_dur_6sec / 10) else 0 end)  </t>
  </si>
  <si>
    <t>add_local_ld_duration_min</t>
  </si>
  <si>
    <t>local_ld_duration_min</t>
  </si>
  <si>
    <t>通话次数(本地)(主叫)</t>
  </si>
  <si>
    <t>local_calling_cnt</t>
  </si>
  <si>
    <t xml:space="preserve">call_type  toll_type   roam_type   call_cnt  </t>
  </si>
  <si>
    <t xml:space="preserve">sum(case when call_type in ( '01','13') and toll_type = '0' and roam_type = '0' then call_cnt else 0 end) </t>
  </si>
  <si>
    <t>add_local_call_count_z</t>
  </si>
  <si>
    <t>local_call_count_z</t>
  </si>
  <si>
    <t>对应新cis：通话次数(本地)(主叫)+通话次数(本地)(呼转)</t>
  </si>
  <si>
    <t>通话时长(秒)(本地)(主叫)</t>
  </si>
  <si>
    <t>local_calling_dur_sec</t>
  </si>
  <si>
    <t xml:space="preserve">call_type  toll_type   roam_type   call_dur   </t>
  </si>
  <si>
    <t xml:space="preserve">sum(case when call_type in ( '01','13') and toll_type = '0' and roam_type = '0' then call_dur else 0 end)  </t>
  </si>
  <si>
    <t>add_local_duration_sec_z</t>
  </si>
  <si>
    <t>local_duration_sec_z</t>
  </si>
  <si>
    <t>对应新cis：通话时长(秒)(本地)(主叫)+通话时长(秒)(本地)(呼转)</t>
  </si>
  <si>
    <t>计费时长(分钟)(本地)(主叫)</t>
  </si>
  <si>
    <t>local_calling_dur_min</t>
  </si>
  <si>
    <t>add_local_duration_min_z</t>
  </si>
  <si>
    <t>local_duration_min_z</t>
  </si>
  <si>
    <t>对应新cis：计费时长(分钟)(本地)(主叫)+计费时长(分钟)(本地)(呼转)</t>
  </si>
  <si>
    <t>计费时长(分钟)(6秒)(本地)(主叫)</t>
  </si>
  <si>
    <t>local_calling_6s_min</t>
  </si>
  <si>
    <t xml:space="preserve">call_type  toll_type   roam_type   call_dur_6sec  </t>
  </si>
  <si>
    <t xml:space="preserve">sum(case when call_type in ( '01','13') and toll_type = '0' and roam_type = '0' then round(call_dur_6sec / 10) else 0 end)  </t>
  </si>
  <si>
    <t>add_local_ld_duration_min_z</t>
  </si>
  <si>
    <t>local_ld_duration_min_z</t>
  </si>
  <si>
    <t>对应新cis：计费时长(分钟)(6秒)(本地)(主叫)+计费时长(分钟)(6秒)(本地)(呼转)</t>
  </si>
  <si>
    <t>通话次数(本地)(被叫)</t>
  </si>
  <si>
    <t>local_called_cnt</t>
  </si>
  <si>
    <t xml:space="preserve">sum(case when call_type in ( '02','23') and toll_type = '0' and roam_type = '0' then call_cnt else 0 end) </t>
  </si>
  <si>
    <t>add_local_call_count_b</t>
  </si>
  <si>
    <t>local_call_count_b</t>
  </si>
  <si>
    <t>通话时长(秒)(本地)(被叫)</t>
  </si>
  <si>
    <t>local_called_dur_sec</t>
  </si>
  <si>
    <t xml:space="preserve">sum(case when call_type in ( '02','23') and toll_type = '0' and roam_type = '0' then call_dur else 0 end)  </t>
  </si>
  <si>
    <t>add_local_duration_sec_b</t>
  </si>
  <si>
    <t>local_duration_sec_b</t>
  </si>
  <si>
    <t>计费时长(分钟)(本地)(被叫)</t>
  </si>
  <si>
    <t>local_called_dur_min</t>
  </si>
  <si>
    <t>add_local_duration_min_b</t>
  </si>
  <si>
    <t>local_duration_min_b</t>
  </si>
  <si>
    <t>计费时长(分钟)(6秒)(本地)(被叫)</t>
  </si>
  <si>
    <t>local_called_6s_min</t>
  </si>
  <si>
    <t xml:space="preserve">sum(case when call_type in ( '02','23') and toll_type = '0' and roam_type = '0' then round(call_dur_6sec / 10) else 0 end)  </t>
  </si>
  <si>
    <t>add_local_ld_duration_min_b</t>
  </si>
  <si>
    <t>local_ld_duration_min_b</t>
  </si>
  <si>
    <t>通话次数(本地)(呼转)</t>
  </si>
  <si>
    <t>local_trans_cnt</t>
  </si>
  <si>
    <t xml:space="preserve">sum(case when call_type = '03' and toll_type = '0' and roam_type = '0' then call_cnt else 0 end) </t>
  </si>
  <si>
    <t>通话时长(秒)(本地)(呼转)</t>
  </si>
  <si>
    <t>local_trans_dur_sec</t>
  </si>
  <si>
    <t xml:space="preserve">sum(case when call_type = '03' and toll_type = '0' and roam_type = '0' then call_dur else 0 end)  </t>
  </si>
  <si>
    <t>计费时长(分钟)(本地)(呼转)</t>
  </si>
  <si>
    <t>local_trans_dur_min</t>
  </si>
  <si>
    <t>计费时长(分钟)(6秒)(本地)(呼转)</t>
  </si>
  <si>
    <t>local_trans_6s_min</t>
  </si>
  <si>
    <t>call_type  toll_type   roam_type   call_dur_6sec</t>
  </si>
  <si>
    <t xml:space="preserve">sum(case when call_type = '03' and toll_type = '0' and roam_type = '0' then round(call_dur_6sec / 10) else 0 end) </t>
  </si>
  <si>
    <t>通话次数(长途)</t>
  </si>
  <si>
    <t xml:space="preserve">toll_type roam_type   call_cnt </t>
  </si>
  <si>
    <t>sum(case when toll_type &lt;&gt; '0' and roam_type = '0' then call_cnt else 0 end)</t>
  </si>
  <si>
    <t>add_noroam_call_count</t>
  </si>
  <si>
    <t>noroam_call_count</t>
  </si>
  <si>
    <t>通话时长(秒)(长途)</t>
  </si>
  <si>
    <t>toll_call_dur_sec</t>
  </si>
  <si>
    <t xml:space="preserve">toll_type roam_type   call_dur  </t>
  </si>
  <si>
    <t xml:space="preserve">sum(case when toll_type &lt;&gt; '0' and roam_type = '0' then call_dur else 0 end) </t>
  </si>
  <si>
    <t>add_noroam_duration_sec</t>
  </si>
  <si>
    <t>noroam_duration_sec</t>
  </si>
  <si>
    <t>计费时长(分钟)(长途)</t>
  </si>
  <si>
    <t>toll_call_dur_min</t>
  </si>
  <si>
    <t>add_noroam_duration_min</t>
  </si>
  <si>
    <t>noroam_duration_min</t>
  </si>
  <si>
    <t>计费时长(分钟)(6秒)(长途)</t>
  </si>
  <si>
    <t>toll_call_6s_min</t>
  </si>
  <si>
    <t xml:space="preserve">toll_type roam_type   call_dur_6sec  </t>
  </si>
  <si>
    <t xml:space="preserve">sum(case when toll_type &lt;&gt; '0' and roam_type = '0' then round(call_dur_6sec / 10) else 0 end) </t>
  </si>
  <si>
    <t>add_noroam_ld_duration_min</t>
  </si>
  <si>
    <t>noroam_ld_duration_min</t>
  </si>
  <si>
    <t>通话次数(长途)(主叫)</t>
  </si>
  <si>
    <t>toll_calling_cnt</t>
  </si>
  <si>
    <t xml:space="preserve">toll_type call_type   roam_type   call_cnt </t>
  </si>
  <si>
    <t>sum(case when toll_type &lt;&gt; '0' and call_type in ( '01','13') and roam_type = '0' then call_cnt else 0 end)</t>
  </si>
  <si>
    <t>add_noroam_call_count_z</t>
  </si>
  <si>
    <t>noroam_call_count_z</t>
  </si>
  <si>
    <t>对应新cis：通话次数(长途)(主叫)+通话次数(长途)(呼转)</t>
  </si>
  <si>
    <t>通话时长(秒)(长途)(主叫)</t>
  </si>
  <si>
    <t>toll_calling_dur_sec</t>
  </si>
  <si>
    <t xml:space="preserve">toll_type  call_type   roam_type   call_dur  </t>
  </si>
  <si>
    <t xml:space="preserve">sum(case when toll_type &lt;&gt; '0' and call_type in ( '01','13') and roam_type = '0' then call_dur else 0 end) </t>
  </si>
  <si>
    <t>add_noroam_duration_sec_z</t>
  </si>
  <si>
    <t>noroam_duration_sec_z</t>
  </si>
  <si>
    <t>对应新cis：通话时长(秒)(长途)(主叫)+通话时长(秒)(长途)(呼转)</t>
  </si>
  <si>
    <t>计费时长(分钟)(长途)(主叫)</t>
  </si>
  <si>
    <t>toll_calling_dur_min</t>
  </si>
  <si>
    <t>add_noroam_duration_min_z</t>
  </si>
  <si>
    <t>noroam_duration_min_z</t>
  </si>
  <si>
    <t>对应新cis：计费时长(分钟)(长途)(主叫)+计费时长(分钟)(长途)(呼转)</t>
  </si>
  <si>
    <t>计费时长(分钟)(6秒)(长途)(主叫)</t>
  </si>
  <si>
    <t>toll_calling_6s_min</t>
  </si>
  <si>
    <t xml:space="preserve">toll_type  call_type   roam_type   call_dur_6sec  </t>
  </si>
  <si>
    <t xml:space="preserve">sum(case when toll_type &lt;&gt; '0' and call_type in ( '01','13') and roam_type = '0' then round(call_dur_6sec / 10) else 0 end) </t>
  </si>
  <si>
    <t>add_noroam_ld_duration_min_z</t>
  </si>
  <si>
    <t>noroam_ld_duration_min_z</t>
  </si>
  <si>
    <t>对应新cis：计费时长(分钟)(6秒)(长途)(主叫)+计费时长(分钟)(6秒)(长途)(呼转)</t>
  </si>
  <si>
    <t>通话次数(长途)(被叫)</t>
  </si>
  <si>
    <t>toll_called_cnt</t>
  </si>
  <si>
    <t xml:space="preserve">toll_type  call_type   roam_type   call_cnt </t>
  </si>
  <si>
    <t>sum(case when toll_type &lt;&gt; '0' and call_type in ( '02','23') and roam_type = '0' then call_cnt else 0 end)</t>
  </si>
  <si>
    <t>add_noroam_call_count_b</t>
  </si>
  <si>
    <t>noroam_call_count_b</t>
  </si>
  <si>
    <t>通话时长(秒)(长途)(被叫)</t>
  </si>
  <si>
    <t>toll_called_dur_sec</t>
  </si>
  <si>
    <t xml:space="preserve">sum(case when toll_type &lt;&gt; '0' and call_type in ( '02','23') and roam_type = '0' then call_dur else 0 end) </t>
  </si>
  <si>
    <t>add_noroam_duration_sec_b</t>
  </si>
  <si>
    <t>noroam_duration_sec_b</t>
  </si>
  <si>
    <t>计费时长(分钟)(长途)(被叫)</t>
  </si>
  <si>
    <t>toll_called_dur_min</t>
  </si>
  <si>
    <t>add_noroam_duration_min_b</t>
  </si>
  <si>
    <t>noroam_duration_min_b</t>
  </si>
  <si>
    <t>计费时长(分钟)(6秒)(长途)(被叫)</t>
  </si>
  <si>
    <t>toll_called_6s_min</t>
  </si>
  <si>
    <t xml:space="preserve">sum(case when toll_type &lt;&gt; '0' and call_type in ( '02','23') and roam_type = '0' then round(call_dur_6sec / 10) else 0 end) </t>
  </si>
  <si>
    <t>add_noroam_ld_duration_min_b</t>
  </si>
  <si>
    <t>noroam_ld_duration_min_b</t>
  </si>
  <si>
    <t>通话次数(长途)(呼转)</t>
  </si>
  <si>
    <t>toll_trans_cnt</t>
  </si>
  <si>
    <t>sum(case when toll_type &lt;&gt; '0' and call_type = '03' and roam_type = '0' then call_cnt else 0 end)</t>
  </si>
  <si>
    <t>通话时长(秒)(长途)(呼转)</t>
  </si>
  <si>
    <t>toll_trans_dur_sec</t>
  </si>
  <si>
    <t xml:space="preserve">sum(case when toll_type &lt;&gt; '0' and call_type = '03' and roam_type = '0' then call_dur else 0 end) </t>
  </si>
  <si>
    <t>计费时长(分钟)(长途)(呼转)</t>
  </si>
  <si>
    <t>toll_trans_dur_min</t>
  </si>
  <si>
    <t>计费时长(分钟)(6秒)(长途)(呼转)</t>
  </si>
  <si>
    <t>toll_trans_6s_min</t>
  </si>
  <si>
    <t xml:space="preserve">sum(case when toll_type &lt;&gt; '0' and call_type = '03' and roam_type = '0' then round(call_dur_6sec / 10) else 0 end) </t>
  </si>
  <si>
    <t>通话次数(漫游)</t>
  </si>
  <si>
    <t xml:space="preserve">roam_type  call_cnt </t>
  </si>
  <si>
    <t>sum(case when roam_type &lt;&gt; '0' then call_cnt else 0 end)</t>
  </si>
  <si>
    <t>add_roam_call_count</t>
  </si>
  <si>
    <t>roam_call_count</t>
  </si>
  <si>
    <t>通话时长(秒)(漫游)</t>
  </si>
  <si>
    <t>roam_call_dur_sec</t>
  </si>
  <si>
    <t xml:space="preserve">roam_type  call_dur  </t>
  </si>
  <si>
    <t xml:space="preserve">sum(case when roam_type &lt;&gt; '0' then call_dur else 0 end) </t>
  </si>
  <si>
    <t>add_roam_duration_sec</t>
  </si>
  <si>
    <t>roam_duration_sec</t>
  </si>
  <si>
    <t>计费时长(分钟)(漫游)</t>
  </si>
  <si>
    <t>roam_call_dur_min</t>
  </si>
  <si>
    <t>add_roam_duration_min</t>
  </si>
  <si>
    <t>roam_duration_min</t>
  </si>
  <si>
    <t>计费时长(分钟)(6秒)(漫游)</t>
  </si>
  <si>
    <t>roam_call_6s_min</t>
  </si>
  <si>
    <t xml:space="preserve">roam_type  call_dur_6sec  </t>
  </si>
  <si>
    <t xml:space="preserve">sum(case when roam_type &lt;&gt; '0' then round(call_dur_6sec/ 10) else 0 end) </t>
  </si>
  <si>
    <t>add_roam_ld_duration_min</t>
  </si>
  <si>
    <t>roam_ld_duration_min</t>
  </si>
  <si>
    <t>通话次数(漫游)(主叫)</t>
  </si>
  <si>
    <t xml:space="preserve">call_type   roam_type  call_cnt </t>
  </si>
  <si>
    <t>sum(case when call_type in ( '01','13') and roam_type &lt;&gt; '0' then call_cnt else 0 end)</t>
  </si>
  <si>
    <t>add_roam_call_count_z</t>
  </si>
  <si>
    <t>roam_call_count_z</t>
  </si>
  <si>
    <t>对应新cis：通话次数(漫游)(主叫)+通话次数(漫游)(呼转)</t>
  </si>
  <si>
    <t>通话时长(秒)(漫游)(主叫)</t>
  </si>
  <si>
    <t>roam_calling_dur_sec</t>
  </si>
  <si>
    <t xml:space="preserve">call_type   roam_type  call_dur  </t>
  </si>
  <si>
    <t xml:space="preserve">sum(case when call_type in ( '01','13') and roam_type &lt;&gt; '0' then call_dur else 0 end) </t>
  </si>
  <si>
    <t>add_roam_duration_sec_z</t>
  </si>
  <si>
    <t>roam_duration_sec_z</t>
  </si>
  <si>
    <t>对应新cis：通话时长(秒)(漫游)(主叫)+通话时长(秒)(漫游)(呼转)</t>
  </si>
  <si>
    <t>计费时长(分钟)(漫游)(主叫)</t>
  </si>
  <si>
    <t>roam_calling_dur_min</t>
  </si>
  <si>
    <t>add_roam_duration_min_z</t>
  </si>
  <si>
    <t>roam_duration_min_z</t>
  </si>
  <si>
    <t>对应新cis：计费时长(分钟)(漫游)(主叫)+计费时长(分钟)(漫游)(呼转)</t>
  </si>
  <si>
    <t>计费时长(分钟)(6秒)(漫游)(主叫)</t>
  </si>
  <si>
    <t>roam_calling_6s_min</t>
  </si>
  <si>
    <t xml:space="preserve">call_type   roam_type  call_dur_6sec  </t>
  </si>
  <si>
    <t xml:space="preserve">sum(case when call_type in ( '01','13') and roam_type &lt;&gt; '0' then round(call_dur_6sec/ 10) else 0 end) </t>
  </si>
  <si>
    <t>add_roam_ld_duration_min_z</t>
  </si>
  <si>
    <t>roam_ld_duration_min_z</t>
  </si>
  <si>
    <t>对应新cis：计费时长(分钟)(6秒)(漫游)(主叫)+计费时长(分钟)(6秒)(漫游)(呼转)</t>
  </si>
  <si>
    <t>通话次数(漫游)(被叫)</t>
  </si>
  <si>
    <t>roam_called_cnt</t>
  </si>
  <si>
    <t>sum(case when call_type in ( '02','23') and roam_type &lt;&gt; '0' then call_cnt else 0 end)</t>
  </si>
  <si>
    <t>add_roam_call_count_b</t>
  </si>
  <si>
    <t>roam_call_count_b</t>
  </si>
  <si>
    <t>通话时长(秒)(漫游)(被叫)</t>
  </si>
  <si>
    <t>roam_called_dur_sec</t>
  </si>
  <si>
    <t xml:space="preserve">sum(case when call_type in ( '02','23') and roam_type &lt;&gt; '0' then call_dur else 0 end) </t>
  </si>
  <si>
    <t>add_roam_duration_sec_b</t>
  </si>
  <si>
    <t>roam_duration_sec_b</t>
  </si>
  <si>
    <t>计费时长(分钟)(漫游)(被叫)</t>
  </si>
  <si>
    <t>roam_called_dur_min</t>
  </si>
  <si>
    <t>add_roam_duration_min_b</t>
  </si>
  <si>
    <t>roam_duration_min_b</t>
  </si>
  <si>
    <t>计费时长(分钟)(6秒)(漫游)(被叫)</t>
  </si>
  <si>
    <t>roam_called_6s_min</t>
  </si>
  <si>
    <t xml:space="preserve">sum(case when call_type in ( '02','23') and roam_type &lt;&gt; '0' then round(call_dur_6sec/ 10) else 0 end) </t>
  </si>
  <si>
    <t>add_roam_ld_duration_min_b</t>
  </si>
  <si>
    <t>roam_ld_duration_min_b</t>
  </si>
  <si>
    <t>通话次数(漫游)(呼转)</t>
  </si>
  <si>
    <t>roam_trans_cnt</t>
  </si>
  <si>
    <t>sum(case when call_type = '03' and roam_type &lt;&gt; '0' then call_cnt else 0 end)</t>
  </si>
  <si>
    <t>通话时长(秒)(漫游)(呼转)</t>
  </si>
  <si>
    <t>roam_trans_dur_sec</t>
  </si>
  <si>
    <t xml:space="preserve">sum(case when call_type = '03' and roam_type &lt;&gt; '0' then call_dur else 0 end) </t>
  </si>
  <si>
    <t>计费时长(分钟)(漫游)(呼转)</t>
  </si>
  <si>
    <t>roam_trans_dur_min</t>
  </si>
  <si>
    <t>计费时长(分钟)(6秒)(漫游)(呼转)</t>
  </si>
  <si>
    <t>roam_trans_6s_min</t>
  </si>
  <si>
    <t xml:space="preserve">sum(case when call_type = '03' and roam_type &lt;&gt; '0' then round(call_dur_6sec/ 10) else 0 end) </t>
  </si>
  <si>
    <t>通话次数(网内)</t>
  </si>
  <si>
    <t xml:space="preserve">paper_opp_type   call_cnt </t>
  </si>
  <si>
    <t>sum(case when paper_opp_type = '00' then call_cnt else 0 end)</t>
  </si>
  <si>
    <t>add_call_count_wn</t>
  </si>
  <si>
    <t>call_count_wn</t>
  </si>
  <si>
    <t>通话时长(秒)(网内)</t>
  </si>
  <si>
    <t>neti_call_dur_sec</t>
  </si>
  <si>
    <t xml:space="preserve">paper_opp_type   call_dur  </t>
  </si>
  <si>
    <t xml:space="preserve">sum(case when paper_opp_type = '00' then call_dur else 0 end) </t>
  </si>
  <si>
    <t>add_duration_sec_wn</t>
  </si>
  <si>
    <t>duration_sec_wn</t>
  </si>
  <si>
    <t>计费时长(分钟)(网内)</t>
  </si>
  <si>
    <t>neti_call_dur_min</t>
  </si>
  <si>
    <t>add_duration_min_wn</t>
  </si>
  <si>
    <t>duration_min_wn</t>
  </si>
  <si>
    <t>计费时长(分钟)(6秒)(网内)</t>
  </si>
  <si>
    <t>neti_call_6s_min</t>
  </si>
  <si>
    <t xml:space="preserve">paper_opp_type   call_dur_6sec  </t>
  </si>
  <si>
    <t xml:space="preserve">sum(case when paper_opp_type = '00' then round(call_dur_6sec/ 10) else 0 end) </t>
  </si>
  <si>
    <t>add_ld_duration_min_wn</t>
  </si>
  <si>
    <t>ld_duration_min_wn</t>
  </si>
  <si>
    <t>通话次数(网内)(主叫)</t>
  </si>
  <si>
    <t xml:space="preserve">call_type   paper_opp_type   call_cnt </t>
  </si>
  <si>
    <t>sum(case when call_type in ( '01','13') and paper_opp_type = '00' then call_cnt else 0 end)</t>
  </si>
  <si>
    <t>对应新cis</t>
  </si>
  <si>
    <t>通话时长(秒)(网内)(主叫)</t>
  </si>
  <si>
    <t>neti_calling_dur_sec</t>
  </si>
  <si>
    <t xml:space="preserve">call_type   paper_opp_type   call_dur  </t>
  </si>
  <si>
    <t xml:space="preserve">sum(case when call_type in ( '01','13') and paper_opp_type = '00' then call_dur else 0 end) </t>
  </si>
  <si>
    <t>计费时长(分钟)(网内)(主叫)</t>
  </si>
  <si>
    <t>neti_calling_dur_min</t>
  </si>
  <si>
    <t>计费时长(分钟)(6秒)(网内)(主叫)</t>
  </si>
  <si>
    <t>neti_calling_6s_min</t>
  </si>
  <si>
    <t xml:space="preserve">call_type   paper_opp_type   call_dur_6sec  </t>
  </si>
  <si>
    <t xml:space="preserve">sum(case when call_type in ( '01','13') and paper_opp_type = '00' then round(call_dur_6sec/ 10) else 0 end) </t>
  </si>
  <si>
    <t>通话次数(网内)(被叫)</t>
  </si>
  <si>
    <t>sum(case when call_type in ( '02','23') and paper_opp_type = '00' then call_cnt else 0 end)</t>
  </si>
  <si>
    <t>通话时长(秒)(网内)(被叫)</t>
  </si>
  <si>
    <t>neti_called_dur_sec</t>
  </si>
  <si>
    <t xml:space="preserve">sum(case when call_type in ( '02','23') and paper_opp_type = '00' then call_dur else 0 end) </t>
  </si>
  <si>
    <t>计费时长(分钟)(网内)(被叫)</t>
  </si>
  <si>
    <t>neti_called_dur_min</t>
  </si>
  <si>
    <t>计费时长(分钟)(6秒)(网内)(被叫)</t>
  </si>
  <si>
    <t>neti_called_6s_min</t>
  </si>
  <si>
    <t xml:space="preserve">call_type   paper_opp_type   call_dur_6sec </t>
  </si>
  <si>
    <t>sum(case when call_type in ( '02','23') and paper_opp_type = '00' then round(call_dur_6sec/ 10) else 0 end)</t>
  </si>
  <si>
    <t>通话次数(网内)(呼转)</t>
  </si>
  <si>
    <t>neti_trans_cnt</t>
  </si>
  <si>
    <t>sum(case when call_type = '03' and paper_opp_type = '00' then call_cnt else 0 end)</t>
  </si>
  <si>
    <t>通话时长(秒)(网内)(呼转)</t>
  </si>
  <si>
    <t>neti_trans_dur_sec</t>
  </si>
  <si>
    <t xml:space="preserve">sum(case when call_type = '03' and paper_opp_type = '00' then call_dur else 0 end) </t>
  </si>
  <si>
    <t>计费时长(分钟)(网内)(呼转)</t>
  </si>
  <si>
    <t>neti_trans_dur_min</t>
  </si>
  <si>
    <t>计费时长(分钟)(6秒)(网内)(呼转)</t>
  </si>
  <si>
    <t>neti_trans_6s_min</t>
  </si>
  <si>
    <t xml:space="preserve">sum(case when call_type = '03' and paper_opp_type = '00' then round(call_dur_6sec/ 10) else 0 end) </t>
  </si>
  <si>
    <t>通话次数(网间)</t>
  </si>
  <si>
    <t xml:space="preserve">paper_opp_type   call_cnt   </t>
  </si>
  <si>
    <t xml:space="preserve">sum(case when paper_opp_type &lt;&gt; '00' then call_cnt else 0 end)  </t>
  </si>
  <si>
    <t>add_call_count_wj</t>
  </si>
  <si>
    <t>call_count_wj</t>
  </si>
  <si>
    <t>通话时长(秒)(网间)</t>
  </si>
  <si>
    <t>neto_call_dur_sec</t>
  </si>
  <si>
    <t xml:space="preserve">paper_opp_type   call_dur </t>
  </si>
  <si>
    <t>sum(case when paper_opp_type &lt;&gt; '00' then call_dur else 0 end)</t>
  </si>
  <si>
    <t>add_duration_sec_wj</t>
  </si>
  <si>
    <t>duration_sec_wj</t>
  </si>
  <si>
    <t>计费时长(分钟)(网间)</t>
  </si>
  <si>
    <t>neto_call_dur_min</t>
  </si>
  <si>
    <t>add_duration_min_wj</t>
  </si>
  <si>
    <t>duration_min_wj</t>
  </si>
  <si>
    <t>计费时长(分钟)(6秒)(网间)</t>
  </si>
  <si>
    <t>neto_call_6s_min</t>
  </si>
  <si>
    <t xml:space="preserve">paper_opp_type   call_dur_6sec </t>
  </si>
  <si>
    <t>sum(case when paper_opp_type &lt;&gt; '00' then round(call_dur_6sec/ 10) else 0 end)</t>
  </si>
  <si>
    <t>add_ld_duration_min_wj</t>
  </si>
  <si>
    <t>ld_duration_min_wj</t>
  </si>
  <si>
    <t>通话次数(网间)(主叫)</t>
  </si>
  <si>
    <t>sum(case when call_type in ( '01','13') and paper_opp_type &lt;&gt; '00' then call_cnt else 0 end)</t>
  </si>
  <si>
    <t>通话时长(秒)(网间)(主叫)</t>
  </si>
  <si>
    <t>neto_calling_dur_sec</t>
  </si>
  <si>
    <t xml:space="preserve">sum(case when call_type in ( '01','13') and paper_opp_type &lt;&gt; '00' then call_dur else 0 end) </t>
  </si>
  <si>
    <t>计费时长(分钟)(网间)(主叫)</t>
  </si>
  <si>
    <t>neto_calling_dur_min</t>
  </si>
  <si>
    <t>计费时长(分钟)(6秒)(网间)(主叫)</t>
  </si>
  <si>
    <t>neto_calling_6s_min</t>
  </si>
  <si>
    <t xml:space="preserve">sum(case when call_type in ( '01','13') and paper_opp_type &lt;&gt; '00' then round(call_dur_6sec/ 10) else 0 end) </t>
  </si>
  <si>
    <t>通话次数(网间)(被叫)</t>
  </si>
  <si>
    <t>sum(case when call_type in ( '02','23') and paper_opp_type &lt;&gt; '00' then call_cnt else 0 end)</t>
  </si>
  <si>
    <t>通话时长(秒)(网间)(被叫)</t>
  </si>
  <si>
    <t>neto_called_dur_sec</t>
  </si>
  <si>
    <t xml:space="preserve">sum(case when call_type in ( '02','23') and paper_opp_type &lt;&gt; '00' then call_dur else 0 end) </t>
  </si>
  <si>
    <t>计费时长(分钟)(网间)(被叫)</t>
  </si>
  <si>
    <t>neto_called_dur_min</t>
  </si>
  <si>
    <t>计费时长(分钟)(6秒)(网间)(被叫)</t>
  </si>
  <si>
    <t>neto_called_6s_min</t>
  </si>
  <si>
    <t>sum(case when call_type in ( '02','23') and paper_opp_type &lt;&gt; '00' then round(call_dur_6sec/ 10) else 0 end)</t>
  </si>
  <si>
    <t>通话次数(网间)(呼转)</t>
  </si>
  <si>
    <t>neto_trans_cnt</t>
  </si>
  <si>
    <t>sum(case when call_type = '03' and paper_opp_type &lt;&gt; '00' then call_cnt else 0 end)</t>
  </si>
  <si>
    <t>通话时长(秒)(网间)(呼转)</t>
  </si>
  <si>
    <t>neto_trans_dur_sec</t>
  </si>
  <si>
    <t xml:space="preserve">sum(case when call_type = '03' and paper_opp_type &lt;&gt; '00' then call_dur else 0 end) </t>
  </si>
  <si>
    <t>计费时长(分钟)(网间)(呼转)</t>
  </si>
  <si>
    <t>neto_trans_dur_min</t>
  </si>
  <si>
    <t>计费时长(分钟)(6秒)(网间)(呼转)</t>
  </si>
  <si>
    <t>neto_trans_6s_min</t>
  </si>
  <si>
    <t xml:space="preserve">sum(case when call_type = '03' and paper_opp_type &lt;&gt; '00' then round(call_dur_6sec/ 10) else 0 end) </t>
  </si>
  <si>
    <t>通话次数(忙时)</t>
  </si>
  <si>
    <t>'</t>
  </si>
  <si>
    <t>通话时长(秒)(忙时)</t>
  </si>
  <si>
    <t>busy_call_dur_sec</t>
  </si>
  <si>
    <t>计费时长(分钟)(忙时)</t>
  </si>
  <si>
    <t>busy_call_dur_min</t>
  </si>
  <si>
    <t>计费时长(分钟)(6秒)(忙时)</t>
  </si>
  <si>
    <t>busy_call_6s_min</t>
  </si>
  <si>
    <t>通话次数(忙时)(主叫)</t>
  </si>
  <si>
    <t>通话时长(秒)(忙时)(主叫)</t>
  </si>
  <si>
    <t>busy_calling_dur_sec</t>
  </si>
  <si>
    <t>计费时长(分钟)(忙时)(主叫)</t>
  </si>
  <si>
    <t>busy_calling_dur_min</t>
  </si>
  <si>
    <t>计费时长(分钟)(6秒)(忙时)(主叫)</t>
  </si>
  <si>
    <t>busy_calling_6s_min</t>
  </si>
  <si>
    <t>通话次数(忙时)(被叫)</t>
  </si>
  <si>
    <t>通话时长(秒)(忙时)(被叫)</t>
  </si>
  <si>
    <t>busy_called_dur_sec</t>
  </si>
  <si>
    <t>计费时长(分钟)(忙时)(被叫)</t>
  </si>
  <si>
    <t>busy_called_dur_min</t>
  </si>
  <si>
    <t>计费时长(分钟)(6秒)(忙时)(被叫)</t>
  </si>
  <si>
    <t>busy_called_6s_min</t>
  </si>
  <si>
    <t>通话次数(忙时)(呼转)</t>
  </si>
  <si>
    <t>busy_trans_cnt</t>
  </si>
  <si>
    <t>通话时长(秒)(忙时)(呼转)</t>
  </si>
  <si>
    <t>busy_trans_dur_sec</t>
  </si>
  <si>
    <t>计费时长(分钟)(忙时)(呼转)</t>
  </si>
  <si>
    <t>busy_trans_dur_min</t>
  </si>
  <si>
    <t>计费时长(分钟)(6秒)(忙时)(呼转)</t>
  </si>
  <si>
    <t>busy_trans_6s_min</t>
  </si>
  <si>
    <t>通话次数(闲时)</t>
  </si>
  <si>
    <t>通话时长(秒)(闲时)</t>
  </si>
  <si>
    <t>idle_call_dur_sec</t>
  </si>
  <si>
    <t>计费时长(分钟)(闲时)</t>
  </si>
  <si>
    <t>idle_call_dur_min</t>
  </si>
  <si>
    <t>计费时长(分钟)(6秒)(闲时)</t>
  </si>
  <si>
    <t>idle_call_6s_min</t>
  </si>
  <si>
    <t>通话次数(闲时)(主叫)</t>
  </si>
  <si>
    <t>通话时长(秒)(闲时)(主叫)</t>
  </si>
  <si>
    <t>idle_calling_dur_sec</t>
  </si>
  <si>
    <t>计费时长(分钟)(闲时)(主叫)</t>
  </si>
  <si>
    <t>idle_calling_dur_min</t>
  </si>
  <si>
    <t>计费时长(分钟)(6秒)(闲时)(主叫)</t>
  </si>
  <si>
    <t>idle_calling_6s_min</t>
  </si>
  <si>
    <t>通话次数(闲时)(被叫)</t>
  </si>
  <si>
    <t>通话时长(秒)(闲时)(被叫)</t>
  </si>
  <si>
    <t>idle_called_dur_sec</t>
  </si>
  <si>
    <t>计费时长(分钟)(闲时)(被叫)</t>
  </si>
  <si>
    <t>idle_called_dur_min</t>
  </si>
  <si>
    <t>计费时长(分钟)(6秒)(闲时)(被叫)</t>
  </si>
  <si>
    <t>idle_called_6s_min</t>
  </si>
  <si>
    <t>通话次数(闲时)(呼转)</t>
  </si>
  <si>
    <t>idle_trans_cnt</t>
  </si>
  <si>
    <t>通话时长(秒)(闲时)(呼转)</t>
  </si>
  <si>
    <t>idle_trans_dur_sec</t>
  </si>
  <si>
    <t>计费时长(分钟)(闲时)(呼转)</t>
  </si>
  <si>
    <t>idle_trans_dur_min</t>
  </si>
  <si>
    <t>计费时长(分钟)(6秒)(闲时)(呼转)</t>
  </si>
  <si>
    <t>idle_trans_6s_min</t>
  </si>
  <si>
    <t xml:space="preserve">roam_type   call_cnt </t>
  </si>
  <si>
    <t>sum(case when roam_type in ('2', '4') then call_cnt else 0 end)</t>
  </si>
  <si>
    <t>国际漫游通话次数(不含港澳台)</t>
  </si>
  <si>
    <t>sum(case when roam_type = '6' then call_cnt else 0 end)</t>
  </si>
  <si>
    <t>国际漫游通话次数(港澳台)</t>
  </si>
  <si>
    <t>sum(case when roam_type = '8' then call_cnt else 0 end)</t>
  </si>
  <si>
    <t>国内漫游通话时长(秒)</t>
  </si>
  <si>
    <t>roam_inland_dur_sec</t>
  </si>
  <si>
    <t xml:space="preserve">roam_type  call_dur </t>
  </si>
  <si>
    <t>sum(case when roam_type in ('2', '4') then call_dur else 0 end)</t>
  </si>
  <si>
    <t>国际漫游通话时长(秒)(不含港澳台)</t>
  </si>
  <si>
    <t>roam_inter_dur_sec</t>
  </si>
  <si>
    <t>sum(case when roam_type = '6' then call_dur else 0 end)</t>
  </si>
  <si>
    <t>国际漫游通话时长(秒)(港澳台)</t>
  </si>
  <si>
    <t>roam_hmt_dur_sec</t>
  </si>
  <si>
    <t xml:space="preserve">roam_type   call_dur </t>
  </si>
  <si>
    <t>sum(case when roam_type = '8' then call_dur else 0 end)</t>
  </si>
  <si>
    <t>国内漫游计费时长(分钟)</t>
  </si>
  <si>
    <t>roam_inland_dur_min</t>
  </si>
  <si>
    <t>国际漫游计费时长(分钟)(不含港澳台)</t>
  </si>
  <si>
    <t>roam_inter_dur_min</t>
  </si>
  <si>
    <t>国际漫游计费时长(分钟)(港澳台)</t>
  </si>
  <si>
    <t>roam_hmt_dur_min</t>
  </si>
  <si>
    <t xml:space="preserve">toll_type   call_cnt </t>
  </si>
  <si>
    <t>sum(case when toll_type in ('2', '3') then call_cnt else 0 end)</t>
  </si>
  <si>
    <t>国际长途通话次数(不含港澳台)</t>
  </si>
  <si>
    <t xml:space="preserve">toll_type  call_cnt </t>
  </si>
  <si>
    <t>sum(case when toll_type not in ('2', '3' ,'4') then call_cnt else 0 end)</t>
  </si>
  <si>
    <t>国际长途通话次数(港澳台)</t>
  </si>
  <si>
    <t>sum(case when toll_type = '4' then call_cnt else 0 end)</t>
  </si>
  <si>
    <t>国内长途通话时长(秒)</t>
  </si>
  <si>
    <t>toll_inland_dur_sec</t>
  </si>
  <si>
    <t xml:space="preserve">toll_type   call_dur </t>
  </si>
  <si>
    <t>sum(case when toll_type in ('2', '3') then call_dur else 0 end)</t>
  </si>
  <si>
    <t>国际长途通话时长(秒)(不含港澳台)</t>
  </si>
  <si>
    <t>toll_inter_dur_sec</t>
  </si>
  <si>
    <t>sum(case when toll_type not in ('2', '3' ,'4') then call_dur else 0 end)</t>
  </si>
  <si>
    <t>国际长途通话时长(秒)(港澳台)</t>
  </si>
  <si>
    <t>toll_hmt_dur_sec</t>
  </si>
  <si>
    <t>sum(case when toll_type = '4' then call_dur else 0 end)</t>
  </si>
  <si>
    <t>国内长途计费时长(分钟)</t>
  </si>
  <si>
    <t>toll_inland_dur_min</t>
  </si>
  <si>
    <t>国际长途计费时长(分钟)(不含港澳台)</t>
  </si>
  <si>
    <t>toll_inter_dur_min</t>
  </si>
  <si>
    <t>国际长途计费时长(分钟)(港澳台)</t>
  </si>
  <si>
    <t>toll_hmt_dur_min</t>
  </si>
  <si>
    <t xml:space="preserve">toll_type  call_dur </t>
  </si>
  <si>
    <t>呼转次数</t>
  </si>
  <si>
    <t>呼转到电信的次数</t>
  </si>
  <si>
    <t>trans_tele_cnt</t>
  </si>
  <si>
    <t xml:space="preserve">call_type    paper_opp_type    call_cnt </t>
  </si>
  <si>
    <t>sum(case when call_type = '03'  and paper_opp_type in  ('20')   then call_cnt else 0 end)</t>
  </si>
  <si>
    <t>呼转到联通的次数</t>
  </si>
  <si>
    <t>trans_unic_cnt</t>
  </si>
  <si>
    <t xml:space="preserve">call_type    paper_opp_type     call_cnt </t>
  </si>
  <si>
    <t>sum(case when call_type = '03'  and paper_opp_type in  ('10','11')   then call_cnt else 0 end)</t>
  </si>
  <si>
    <t>呼转时长(分钟)</t>
  </si>
  <si>
    <t>剔除10086通话次数</t>
  </si>
  <si>
    <t>unfree_code_call_cnt</t>
  </si>
  <si>
    <t xml:space="preserve">opp_serv_no   call_cnt </t>
  </si>
  <si>
    <t>sum(case when opp_serv_no not like '10086%' or opp_serv_no not like '110%'or opp_serv_no not like '120%' then call_cnt else 0 end )</t>
  </si>
  <si>
    <t>剔除10086计费时长(分钟)</t>
  </si>
  <si>
    <t>unfree_code_chrg_dur_min</t>
  </si>
  <si>
    <t xml:space="preserve">opp_serv_no   call_dur </t>
  </si>
  <si>
    <t>sum(case when opp_serv_no not like '10086%' or opp_serv_no not like '110%'or opp_serv_no not like '120%' then call_dur else 0 end )</t>
  </si>
  <si>
    <t>通话次数(3G)</t>
  </si>
  <si>
    <t>call_cnt_3g</t>
  </si>
  <si>
    <t xml:space="preserve">net_type  call_cnt   </t>
  </si>
  <si>
    <t xml:space="preserve">sum(case when net_type = '1' then call_cnt else 0 end)  </t>
  </si>
  <si>
    <t>通话时长(秒)(3G)</t>
  </si>
  <si>
    <t>call_dur_sec_3g</t>
  </si>
  <si>
    <t xml:space="preserve">net_type  call_dur </t>
  </si>
  <si>
    <t>sum(case when net_type = '1' then call_dur else 0 end)</t>
  </si>
  <si>
    <t>计费时长(分钟)(3G)</t>
  </si>
  <si>
    <t>call_dur_min_3g</t>
  </si>
  <si>
    <t>计费时长(分钟)(6秒)(3G)</t>
  </si>
  <si>
    <t>call_6s_min_3g</t>
  </si>
  <si>
    <t xml:space="preserve">net_type  call_dur_6sec </t>
  </si>
  <si>
    <t>sum(case when net_type = '1' then round(sum(call_dur_6sec) / 10) else 0 end)</t>
  </si>
  <si>
    <t>通话次数(4G)</t>
  </si>
  <si>
    <t>call_cnt_4g</t>
  </si>
  <si>
    <t xml:space="preserve">sum(case when net_type = '2' then call_cnt else 0 end)  </t>
  </si>
  <si>
    <t>通话时长(秒)(4G)</t>
  </si>
  <si>
    <t>call_dur_sec_4g</t>
  </si>
  <si>
    <t>sum(case when net_type = '2' then call_dur else 0 end)</t>
  </si>
  <si>
    <t>计费时长(分钟)(4G)</t>
  </si>
  <si>
    <t>call_dur_min_4g</t>
  </si>
  <si>
    <t>计费时长(分钟)(6秒)(4G)</t>
  </si>
  <si>
    <t>call_6s_min_4g</t>
  </si>
  <si>
    <t>sum(case when net_type = '2' then round(call_dur_6sec/ 10) else 0 end)</t>
  </si>
  <si>
    <t xml:space="preserve">caling_period   call_cnt   </t>
  </si>
  <si>
    <t xml:space="preserve">sum(case when caling_period &lt; 23 and  caling_period &gt;=7 then call_cnt else 0 end)  </t>
  </si>
  <si>
    <t xml:space="preserve">caling_period   call_dur </t>
  </si>
  <si>
    <t>sum(case when caling_period &lt; 23 and  caling_period &gt;=7 then call_dur else 0 end)</t>
  </si>
  <si>
    <t xml:space="preserve">caling_period   call_dur_6sec </t>
  </si>
  <si>
    <t>sum(case when caling_period &lt; 23 and  caling_period &gt;=7 then round(call_dur_6sec/ 10) else 0 end)</t>
  </si>
  <si>
    <t xml:space="preserve">call_type   caling_period   call_cnt </t>
  </si>
  <si>
    <t>sum(case when call_type in ( '01','13') and caling_period &lt; 23 and  caling_period &gt;=7 then call_cnt else 0 end)</t>
  </si>
  <si>
    <t xml:space="preserve">call_type   caling_period   call_dur  </t>
  </si>
  <si>
    <t xml:space="preserve">sum(case when call_type in ( '01','13') and caling_period &lt; 23 and  caling_period &gt;=7 then call_dur else 0 end) </t>
  </si>
  <si>
    <t xml:space="preserve">call_type   caling_period   call_dur_6sec  </t>
  </si>
  <si>
    <t xml:space="preserve">sum(case when call_type in ( '01','13') and caling_period &lt; 23 and  caling_period &gt;=7 then round(call_dur_6sec/ 10) else 0 end) </t>
  </si>
  <si>
    <t>sum(case when call_type in ( '02','23') and caling_period &lt; 23 and  caling_period &gt;=7 then call_cnt else 0 end)</t>
  </si>
  <si>
    <t xml:space="preserve">sum(case when call_type in ( '02','23') and caling_period &lt; 23 and  caling_period &gt;=7 then call_dur else 0 end) </t>
  </si>
  <si>
    <t xml:space="preserve">call_type   caling_period   call_dur_6sec </t>
  </si>
  <si>
    <t>sum(case when call_type in ( '02','23') and caling_period &lt; 23 and  caling_period &gt;=7 then round(call_dur_6sec/ 10) else 0 end)</t>
  </si>
  <si>
    <t>sum(case when call_type = '03' and caling_period &lt; 23 and  caling_period &gt;=7 then call_cnt else 0 end)</t>
  </si>
  <si>
    <t xml:space="preserve">sum(case when call_type = '03' and caling_period &lt; 23 and  caling_period &gt;=7 then call_dur else 0 end) </t>
  </si>
  <si>
    <t xml:space="preserve">sum(case when call_type = '03' and caling_period &lt; 23 and  caling_period &gt;=7 then round(call_dur_6sec/ 10) else 0 end) </t>
  </si>
  <si>
    <t xml:space="preserve">caling_period  call_cnt   </t>
  </si>
  <si>
    <t xml:space="preserve">sum(case when caling_period &gt;=23 and  caling_period&lt;7 then call_cnt else 0 end)  </t>
  </si>
  <si>
    <t xml:space="preserve">caling_period  call_dur </t>
  </si>
  <si>
    <t>sum(case when caling_period &gt;=23 and  caling_period&lt;7 then call_dur else 0 end)</t>
  </si>
  <si>
    <t xml:space="preserve">caling_period  call_dur_6sec </t>
  </si>
  <si>
    <t>sum(case when caling_period &gt;=23 and  caling_period&lt;7 then round(call_dur_6sec/ 10) else 0 end)</t>
  </si>
  <si>
    <t xml:space="preserve">call_type  caling_period  call_cnt </t>
  </si>
  <si>
    <t>sum(case when call_type in ( '01','13') and caling_period &gt;=23 and  caling_period&lt;7 then call_cnt else 0 end)</t>
  </si>
  <si>
    <t xml:space="preserve">call_type  caling_period  call_dur  </t>
  </si>
  <si>
    <t xml:space="preserve">sum(case when call_type in ( '01','13') and caling_period &gt;=23 and  caling_period&lt;7 then call_dur else 0 end) </t>
  </si>
  <si>
    <t xml:space="preserve">call_type  caling_period  call_dur_6sec  </t>
  </si>
  <si>
    <t xml:space="preserve">sum(case when call_type in ( '01','13') and caling_period &gt;=23 and  caling_period&lt;7 then round(call_dur_6sec/ 10) else 0 end) </t>
  </si>
  <si>
    <t>sum(case when call_type in ( '02','23') and caling_period &gt;=23 and  caling_period&lt;7 then call_cnt else 0 end)</t>
  </si>
  <si>
    <t xml:space="preserve">sum(case when call_type in ( '02','23') and caling_period &gt;=23 and  caling_period&lt;7 then call_dur else 0 end) </t>
  </si>
  <si>
    <t xml:space="preserve">call_type  caling_period  call_dur_6sec </t>
  </si>
  <si>
    <t>sum(case when call_type in ( '02','23') and caling_period &gt;=23 and  caling_period&lt;7 then round(call_dur_6sec/ 10) else 0 end)</t>
  </si>
  <si>
    <t>sum(case when call_type = '03' and caling_period &gt;=23 and  caling_period&lt;7 then call_cnt else 0 end)</t>
  </si>
  <si>
    <t xml:space="preserve">sum(case when call_type = '03' and caling_period &gt;=23 and  caling_period&lt;7 then call_dur else 0 end) </t>
  </si>
  <si>
    <t xml:space="preserve">sum(case when call_type = '03' and caling_period &gt;=23 and  caling_period&lt;7 then round(call_dur_6sec / 10) else 0 end) </t>
  </si>
  <si>
    <t>用户语音业务使用中度汇总日表</t>
  </si>
  <si>
    <t>if substr(to_char(vd_date,'yyyymmdd'),7,2) = '01' then
insert into ti_ub_gsm_add_d select from ti_ub_gsm_d
else
insert into ti_ub_gsm_d select from 
(select from ti_ub_gsm_d union all select from ti_ub_gsm_add_d)</t>
  </si>
  <si>
    <t>用户语音业务使用中度汇总日累计表</t>
  </si>
  <si>
    <t>case when stat_date !=统计月第一天  then stat_date= 统计前一天</t>
  </si>
  <si>
    <t>group by (a union all ti_ub_gsm_add_d)</t>
  </si>
  <si>
    <t>sum(call_dur_6s)</t>
  </si>
  <si>
    <t>sum(call_6s_min)</t>
  </si>
  <si>
    <t>sum(calling_cnt)</t>
  </si>
  <si>
    <t>sum(calling_dur_sec)</t>
  </si>
  <si>
    <t>sum(calling_dur_min)</t>
  </si>
  <si>
    <t>sum(calling_6s_min)</t>
  </si>
  <si>
    <t>sum(called_cnt)</t>
  </si>
  <si>
    <t>sum(called_dur_sec)</t>
  </si>
  <si>
    <t>sum(called_dur_min)</t>
  </si>
  <si>
    <t>sum(called_6s_min)</t>
  </si>
  <si>
    <t>sum(trans_cnt)</t>
  </si>
  <si>
    <t>sum(trans_dur_sec)</t>
  </si>
  <si>
    <t>sum(trans_dur_min)</t>
  </si>
  <si>
    <t>sum(trans_6s_min)</t>
  </si>
  <si>
    <t>sum(local_call_cnt)</t>
  </si>
  <si>
    <t>sum(local_call_dur_sec)</t>
  </si>
  <si>
    <t>sum(local_call_dur_min)</t>
  </si>
  <si>
    <t>sum(local_call_6s_min)</t>
  </si>
  <si>
    <t>sum(local_calling_cnt)</t>
  </si>
  <si>
    <t>sum(local_calling_dur_sec)</t>
  </si>
  <si>
    <t>sum(local_calling_dur_min)</t>
  </si>
  <si>
    <t>sum(local_calling_6s_min)</t>
  </si>
  <si>
    <t>sum(local_called_cnt)</t>
  </si>
  <si>
    <t>sum(local_called_dur_sec)</t>
  </si>
  <si>
    <t>sum(local_called_dur_min)</t>
  </si>
  <si>
    <t>sum(local_called_6s_min)</t>
  </si>
  <si>
    <t>sum(local_trans_cnt)</t>
  </si>
  <si>
    <t>sum(local_trans_dur_sec)</t>
  </si>
  <si>
    <t>sum(local_trans_dur_min)</t>
  </si>
  <si>
    <t>sum(local_trans_6s_min)</t>
  </si>
  <si>
    <t>sum(toll_call_cnt)</t>
  </si>
  <si>
    <t>sum(toll_call_dur_sec)</t>
  </si>
  <si>
    <t>sum(toll_call_dur_min)</t>
  </si>
  <si>
    <t>sum(toll_call_6s_min)</t>
  </si>
  <si>
    <t>sum(toll_calling_cnt)</t>
  </si>
  <si>
    <t>sum(toll_calling_dur_sec)</t>
  </si>
  <si>
    <t>sum(toll_calling_dur_min)</t>
  </si>
  <si>
    <t>sum(toll_calling_6s_min)</t>
  </si>
  <si>
    <t>sum(toll_called_cnt)</t>
  </si>
  <si>
    <t>sum(toll_called_dur_sec)</t>
  </si>
  <si>
    <t>sum(toll_called_dur_min)</t>
  </si>
  <si>
    <t>sum(toll_called_6s_min)</t>
  </si>
  <si>
    <t>sum(toll_trans_cnt)</t>
  </si>
  <si>
    <t>sum(toll_trans_dur_sec)</t>
  </si>
  <si>
    <t>sum(toll_trans_dur_min)</t>
  </si>
  <si>
    <t>sum(toll_trans_6s_min)</t>
  </si>
  <si>
    <t>sum(roam_call_cnt)</t>
  </si>
  <si>
    <t>sum(roam_call_dur_sec)</t>
  </si>
  <si>
    <t>sum(roam_call_dur_min)</t>
  </si>
  <si>
    <t>sum(roam_call_6s_min)</t>
  </si>
  <si>
    <t>sum(roam_calling_cnt)</t>
  </si>
  <si>
    <t>sum(roam_calling_dur_sec)</t>
  </si>
  <si>
    <t>sum(roam_calling_dur_min)</t>
  </si>
  <si>
    <t>sum(roam_calling_6s_min)</t>
  </si>
  <si>
    <t>sum(roam_called_cnt)</t>
  </si>
  <si>
    <t>sum(roam_called_dur_sec)</t>
  </si>
  <si>
    <t>sum(roam_called_dur_min)</t>
  </si>
  <si>
    <t>sum(roam_called_6s_min)</t>
  </si>
  <si>
    <t>sum(roam_trans_cnt)</t>
  </si>
  <si>
    <t>sum(roam_trans_dur_sec)</t>
  </si>
  <si>
    <t>sum(roam_trans_dur_min)</t>
  </si>
  <si>
    <t>sum(roam_trans_6s_min)</t>
  </si>
  <si>
    <t>sum(neti_call_cnt)</t>
  </si>
  <si>
    <t>sum(neti_call_dur_sec)</t>
  </si>
  <si>
    <t>sum(neti_call_dur_min)</t>
  </si>
  <si>
    <t>sum(neti_call_6s_min)</t>
  </si>
  <si>
    <t>sum(neti_calling_cnt)</t>
  </si>
  <si>
    <t>sum(neti_calling_dur_sec)</t>
  </si>
  <si>
    <t>sum(neti_calling_dur_min)</t>
  </si>
  <si>
    <t>sum(neti_calling_6s_min)</t>
  </si>
  <si>
    <t>sum(neti_called_cnt)</t>
  </si>
  <si>
    <t>sum(neti_called_dur_sec)</t>
  </si>
  <si>
    <t>sum(neti_called_dur_min)</t>
  </si>
  <si>
    <t>sum(neti_called_6s_min)</t>
  </si>
  <si>
    <t>sum(neti_trans_cnt)</t>
  </si>
  <si>
    <t>sum(neti_trans_dur_sec)</t>
  </si>
  <si>
    <t>sum(neti_trans_dur_min)</t>
  </si>
  <si>
    <t>sum(neti_trans_6s_min)</t>
  </si>
  <si>
    <t>sum(neto_call_cnt)</t>
  </si>
  <si>
    <t>sum(neto_call_dur_sec)</t>
  </si>
  <si>
    <t>sum(neto_call_dur_min)</t>
  </si>
  <si>
    <t>sum(neto_call_6s_min)</t>
  </si>
  <si>
    <t>sum(neto_calling_cnt)</t>
  </si>
  <si>
    <t>sum(neto_calling_dur_sec)</t>
  </si>
  <si>
    <t>sum(neto_calling_dur_min)</t>
  </si>
  <si>
    <t>sum(neto_calling_6s_min)</t>
  </si>
  <si>
    <t>sum(neto_called_cnt)</t>
  </si>
  <si>
    <t>sum(neto_called_dur_sec)</t>
  </si>
  <si>
    <t>sum(neto_called_dur_min)</t>
  </si>
  <si>
    <t>sum(neto_called_6s_min)</t>
  </si>
  <si>
    <t>sum(neto_trans_cnt)</t>
  </si>
  <si>
    <t>sum(neto_trans_dur_sec)</t>
  </si>
  <si>
    <t>sum(neto_trans_dur_min)</t>
  </si>
  <si>
    <t>sum(neto_trans_6s_min)</t>
  </si>
  <si>
    <t>sum(busy_call_dur_sec)</t>
  </si>
  <si>
    <t>sum(busy_call_dur_min)</t>
  </si>
  <si>
    <t>sum(busy_call_6s_min)</t>
  </si>
  <si>
    <t>sum(busy_calling_cnt)</t>
  </si>
  <si>
    <t>sum(busy_calling_dur_sec)</t>
  </si>
  <si>
    <t>sum(busy_calling_dur_min)</t>
  </si>
  <si>
    <t>sum(busy_calling_6s_min)</t>
  </si>
  <si>
    <t>sum(busy_called_cnt)</t>
  </si>
  <si>
    <t>sum(busy_called_dur_sec)</t>
  </si>
  <si>
    <t>sum(busy_called_dur_min)</t>
  </si>
  <si>
    <t>sum(busy_called_6s_min)</t>
  </si>
  <si>
    <t>sum(busy_trans_cnt)</t>
  </si>
  <si>
    <t>sum(busy_trans_dur_sec)</t>
  </si>
  <si>
    <t>sum(busy_trans_dur_min)</t>
  </si>
  <si>
    <t>sum(busy_trans_6s_min)</t>
  </si>
  <si>
    <t>sum(idle_call_cnt)</t>
  </si>
  <si>
    <t>sum(idle_call_dur_sec)</t>
  </si>
  <si>
    <t>sum(idle_call_dur_min)</t>
  </si>
  <si>
    <t>sum(idle_call_6s_min)</t>
  </si>
  <si>
    <t>sum(idle_calling_cnt)</t>
  </si>
  <si>
    <t>sum(idle_calling_dur_sec)</t>
  </si>
  <si>
    <t>sum(idle_calling_dur_min)</t>
  </si>
  <si>
    <t>sum(idle_calling_6s_min)</t>
  </si>
  <si>
    <t>sum(idle_called_cnt)</t>
  </si>
  <si>
    <t>sum(idle_called_dur_sec)</t>
  </si>
  <si>
    <t>sum(idle_called_dur_min)</t>
  </si>
  <si>
    <t>sum(idle_called_6s_min)</t>
  </si>
  <si>
    <t>sum(idle_trans_cnt)</t>
  </si>
  <si>
    <t>sum(idle_trans_dur_sec)</t>
  </si>
  <si>
    <t>sum(idle_trans_dur_min)</t>
  </si>
  <si>
    <t>sum(idle_trans_6s_min)</t>
  </si>
  <si>
    <t>sum(roam_inland_cnt)</t>
  </si>
  <si>
    <t>sum(roam_inter_cnt)</t>
  </si>
  <si>
    <t>sum(roam_hmt_cnt)</t>
  </si>
  <si>
    <t>sum(roam_inland_dur_sec)</t>
  </si>
  <si>
    <t>sum(roam_inter_dur_sec)</t>
  </si>
  <si>
    <t>sum(roam_hmt_dur_sec)</t>
  </si>
  <si>
    <t>sum(roam_inland_dur_min)</t>
  </si>
  <si>
    <t>sum(roam_inter_dur_min)</t>
  </si>
  <si>
    <t>sum(roam_hmt_dur_min)</t>
  </si>
  <si>
    <t>sum(toll_inland_cnt)</t>
  </si>
  <si>
    <t>sum(toll_inter_cnt)</t>
  </si>
  <si>
    <t>sum(toll_hmt_cnt)</t>
  </si>
  <si>
    <t>sum(toll_inland_dur_sec)</t>
  </si>
  <si>
    <t>sum(toll_inter_dur_sec)</t>
  </si>
  <si>
    <t>sum(toll_hmt_dur_sec)</t>
  </si>
  <si>
    <t>sum(toll_inland_dur_min)</t>
  </si>
  <si>
    <t>sum(toll_inter_dur_min)</t>
  </si>
  <si>
    <t>sum(toll_hmt_dur_min)</t>
  </si>
  <si>
    <t>sum(trans_tele_cnt)</t>
  </si>
  <si>
    <t>sum(trans_unic_cnt)</t>
  </si>
  <si>
    <t>sum(unfree_code_call_cnt)</t>
  </si>
  <si>
    <t>sum(unfree_code_chrg_dur_min)</t>
  </si>
  <si>
    <t>sum(call_cnt_3g)</t>
  </si>
  <si>
    <t>sum(call_dur_sec_3g)</t>
  </si>
  <si>
    <t>sum(call_dur_min_3g)</t>
  </si>
  <si>
    <t>sum(call_6s_min_3g)</t>
  </si>
  <si>
    <t>pvc_PVC漫游来访话单</t>
  </si>
  <si>
    <t xml:space="preserve"> a.stat_date = vd_date and a.roam_type = '3' and a.caling_type in ('01','02')</t>
  </si>
  <si>
    <t>hwdw.tb_dic_h1h2h3_code_alloc</t>
  </si>
  <si>
    <t>inner join</t>
  </si>
  <si>
    <t>d.type &lt;&gt; '1'</t>
  </si>
  <si>
    <t>hwdw.tb_dic_h1h2h3_code_alloc d on  (substr(a.serv_no,1,7) = d.h1h2h3h4 or substr(a.serv_no,1,8) = d.h1h2h3h4)</t>
  </si>
  <si>
    <t>hwdw.tb_dic_opp_area</t>
  </si>
  <si>
    <t>hwdw.tb_dic_area</t>
  </si>
  <si>
    <t>a.roam_region_code = c.boss_toll_no</t>
  </si>
  <si>
    <t>tw_su_roam_in_pps</t>
  </si>
  <si>
    <t>PPS_神州行漫游来访话单</t>
  </si>
  <si>
    <t>a.serv_no = e.caling_serv_no</t>
  </si>
  <si>
    <t>(tb_st_roam_visit_d</t>
  </si>
  <si>
    <t xml:space="preserve"> a.stat_date = vd_date and a.roam_type= '5' and a.caling_type in ('01','02')</t>
  </si>
  <si>
    <t>hwdw.tb_dic_area)</t>
  </si>
  <si>
    <t xml:space="preserve"> a.roam_region_code = c.boss_toll_no</t>
  </si>
  <si>
    <t>漫游来访没有用户标识？</t>
  </si>
  <si>
    <t>c.boss_region_code</t>
  </si>
  <si>
    <t>a.caling_period</t>
  </si>
  <si>
    <t>01 主叫, 02 被叫</t>
  </si>
  <si>
    <t>0  非漫游, 2 省内漫游出访, 3 省际漫游来访, 4 省际漫游出访, 5 国际漫游来访, 6 国际漫游出访, 7 国际不同制式漫游出访,8  港澳台漫游出访</t>
  </si>
  <si>
    <t>第1位: 代表不同的运营商, 0 中国移动, 1 中国联通, 2 中国电信, 3 中国网通, 4 中国铁通, 5 中国卫通, 6 吉通, 9 信息台运营商
            --     第2位: 代码不同类型电话, 0 移动电话, 1 固定电话, 2 特服台, 3 业务台, 4 数据业务
            --     第3位: 具体值</t>
  </si>
  <si>
    <t>第1位: 代表不同的运营商, 0 中国移动, 1 中国联通, 2 中国电信, 3 中国网通, 4 中国铁通, 5 中国卫通, 6 吉通
            --     第2位: 代码不同类别, 1 一次IP, 2 二次IP, 3 其它接入号, a 一次长途接入号, b 二次长途接入号
            --     第3位: 具体值</t>
  </si>
  <si>
    <t xml:space="preserve"> 00 本地通话, 20 省内长途, 30 省际长途, 41 港澳长途, 42 台湾长途, 50 美加日韩澳
60 新加坡、新西兰、法英意泰、马来西亚、德、菲律宾、印尼, 70 拨打印度、缅甸、蒙古, 80 拨打其它国际电话</t>
  </si>
  <si>
    <t>oppopp_serv_no
dial_type
toll_type</t>
  </si>
  <si>
    <t>case when substr(a.opp_serv_no, 1, 5) = '00886'
     then '42'                   -- 台湾长途
     when substr(a.dial_type, 1, 1) &lt;&gt; '0'
      and substr(a.dial_type, 2, 1) = '2'           -- 其他运营商二次IP
     then
     (
    case when substr(a.opp_serv_no, 1, 2) = '00'
         then
         (
         case when (substr(a.opp_serv_no, 1, 4) in ('0081', '0082', '0061')
          or substr(a.opp_serv_no, 1, 3) = '001')
        then '50'              -- 美加日韩澳
        when (substr(a.opp_serv_no, 1, 5) in ('00852', '00853'))
        then '41'              -- 港澳长途
        else '80'              -- 拨打其它国际电话
    end
    )
     else '30'
     end
     )
     when a.toll_type = '0' then '00'          -- 本地通话
     when a.toll_type = '2' then '20'          -- 省内长途
     when a.toll_type = '3' then '30'          -- 省际长途
     when a.toll_type = '4' then '41'          -- 港澳长途
     when a.toll_type = '5' then '50'          -- 美加日韩澳
     when a.toll_type = '6' then '60'          -- 新加坡、新西兰、法英意泰、马来西亚、德、菲律宾、印尼
     when a.toll_type = '7' then '70'          -- 拨打印度、缅甸、蒙古
     when a.toll_type = '8' then '80'          -- 拨打其它国际电话
end</t>
  </si>
  <si>
    <t>00 中国移动, 10 中国联通GSM, 11 中国联通CDMA, 20 中国电信, 30 中国网通, 40 中国铁通, 50 中国卫通, 99 其他</t>
  </si>
  <si>
    <t>tb_st_roam_visit_d
hwdw.tb_dic_opp_area</t>
  </si>
  <si>
    <t>case when a.opp_type like '0%'
       or a.opp_serv_no like '12530%' then '00'        -- 中国移动
     when a.opp_type = '100' then '10'        -- 中国联通GSM
     when a.opp_type = '101' then '11'        -- 中国联通CDMA
     when a.opp_type like '2%' then '20'        -- 中国电信
     when a.opp_type like '3%' and a.opp_serv_no not like '12530%'
     then
     (
   case when b.area_type = '2' then '20'        -- 中国电信
        when b.area_type = '1' then '30'        -- 中国网通
        else '99'             -- 其他
   end
      )
      when a.opp_type like '4%' then '40'        -- 中国铁通
      when a.opp_type like '5%' then '50'        -- 中国卫通
      else '99'               -- 其他
end</t>
  </si>
  <si>
    <t xml:space="preserve"> 00 非IP, 01 中国移动一次IP, 02 中国移动二次IP, 11 中国联通一次IP,
 12 中国联通二次IP, 21 中国电信一次IP, 22 中国电信二次IP, 31 中国网通一次IP,
            --         32 中国网通二次IP, 41 中国铁通一次IP, 42 中国铁通二次IP, 51 中国卫通一次IP,
            --         52 中国卫通二次IP, 61 吉通一次IP, 62 吉通二次IP, 99 其他IP</t>
  </si>
  <si>
    <t>case when substr(a.dial_type, 1, 2) = '00' then '00'     -- 非IP
     when substr(a.dial_type, 1, 2) = '01' and toll_type &lt;&gt; '0'
     then '01'                -- 中国移动一次IP
     when substr(a.dial_type, 1, 2) = '01' and toll_type = '0'
     then '03'                -- 中国移动一次IP拨打本地
     when substr(a.dial_type, 1, 2) = '02' then '02'     -- 中国移动二次IP
     when substr(a.dial_type, 1, 2) = '11' then '11'     -- 中国联通一次IP
     when substr(a.dial_type, 1, 2) = '12' then '12'     -- 中国联通二次IP
     when substr(a.dial_type, 1, 2) = '21' then '21'     -- 中国电信一次IP
     when substr(a.dial_type, 1, 2) = '22' then '22'     -- 中国电信二次IP
     when substr(a.dial_type, 1, 2) = '31' then '31'     -- 中国网通一次IP
     when substr(a.dial_type, 1, 2) = '32' then '32'     -- 中国网通二次IP
     when substr(a.dial_type, 1, 2) = '41' then '41'     -- 中国铁通一次IP
     when substr(a.dial_type, 1, 2) = '42' then '42'     -- 中国铁通二次IP
     when substr(a.dial_type, 1, 2) = '51' then '51'     -- 中国卫通一次IP
     when substr(a.dial_type, 1, 2) = '52' then '52'     -- 中国卫通二次IP
     when substr(a.dial_type, 1, 2) = '61' then '61'     -- 吉通一次IP
     when substr(a.dial_type, 1, 2) = '62' then '62'     -- 吉通二次IP
     else '00'                -- 非IP
end</t>
  </si>
  <si>
    <t>欠费风险标识</t>
  </si>
  <si>
    <t>owe_risk_flag</t>
  </si>
  <si>
    <t>剔除标准</t>
  </si>
  <si>
    <t>fci</t>
  </si>
  <si>
    <t>a.fci</t>
  </si>
  <si>
    <t>network_flag</t>
  </si>
  <si>
    <t>视频呼叫标志</t>
  </si>
  <si>
    <t>ismultimedia</t>
  </si>
  <si>
    <t>sum(a.base_fee)</t>
  </si>
  <si>
    <t>sum(a.toll_fee)</t>
  </si>
  <si>
    <t>sum(a.toll_fee2)</t>
  </si>
  <si>
    <t>sum(a.fav_comm_fee)</t>
  </si>
  <si>
    <t>sum(a.fav_toll_fee)</t>
  </si>
  <si>
    <t>长途通话费优惠2</t>
  </si>
  <si>
    <t>sum(a.fav_toll_fee2)</t>
  </si>
  <si>
    <t>case when substr(a.opp_serv_no, 1, 5) = '00886'
     then '42'                    -- 台湾长途
     when substr(a.dial_type, 1, 1) &lt;&gt; '0'
      and substr(a.dial_type, 2, 1) = '2'            -- 其他运营商二次IP
     then
     (
    case when substr(a.opp_serv_no, 1, 2) = '00'
         then
         (
         case when (substr(a.opp_serv_no, 1, 4) in ('0081', '0082', '0061')
          or substr(a.opp_serv_no, 1, 3) = '001')
        then '50'              -- 美加日韩澳
        when (substr(a.opp_serv_no, 1, 5) in ('00852', '00853'))
        then '41'              -- 港澳长途
        else '80'              -- 拨打其它国际电话
    end
    )
     else '30'
      end
     )
     when a.toll_type = '0' then '00'             -- 本地通话
     when a.toll_type = '2' then '20'             -- 省内长途
     when a.toll_type = '3' then '30'             -- 省际长途
     when a.toll_type = '4' then '41'             -- 港澳长途
     when a.toll_type = '5' then '50'             -- 美加日韩澳
     when a.toll_type = '6' then '60'             -- 新加坡、新西兰、法英意泰、马来西亚、德、菲律宾、印尼
     when a.toll_type = '7' then '70'             -- 拨打印度、缅甸、蒙古
     when a.toll_type = '8' then '80'             -- 拨打其它国际电话
end</t>
  </si>
  <si>
    <t>case when a.opp_type like '0%'
       or a.opp_serv_no like '12530%' then '00'        -- 中国移动
     when a.opp_type = '100' then '10'        -- 中国联通GSM
     when a.opp_type = '101' then '11'        -- 中国联通CDMA
     when a.opp_type like '2%' then '20'        -- 中国电信
     when a.opp_type like '3%' and a.opp_serv_no not like '12530%'
     then
  (
      case when b.area_type = '2' then '20'       -- 中国电信
     when b.area_type = '1' then '30'       -- 中国网通
     else '99'             -- 其他
      end
  )
     when a.opp_type like '4%' then '40'        -- 中国铁通
     when a.opp_type like '5%' then '50'        -- 中国卫通
     else '99'                -- 其他
end</t>
  </si>
  <si>
    <t>case when substr(a.dial_type, 1, 2) = '00' then '00'     -- 非IP
     when substr(a.dial_type, 1, 2) = '01' and a.toll_type &lt;&gt; '0'
     then '01'                -- 中国移动一次IP
     when substr(a.dial_type, 1, 2) = '01' and a.toll_type = '0'
     then '03'                -- 中国移动一次IP拨打本地
     when substr(a.dial_type, 1, 2) = '02' then '02'     -- 中国移动二次IP
     when substr(a.dial_type, 1, 2) = '11' then '11'     -- 中国联通一次IP
     when substr(a.dial_type, 1, 2) = '12' then '12'     -- 中国联通二次IP
     when substr(a.dial_type, 1, 2) = '21' then '21'     -- 中国电信一次IP
     when substr(a.dial_type, 1, 2) = '22' then '22'     -- 中国电信二次IP
     when substr(a.dial_type, 1, 2) = '31' then '31'     -- 中国网通一次IP
     when substr(a.dial_type, 1, 2) = '32' then '32'     -- 中国网通二次IP
     when substr(a.dial_type, 1, 2) = '41' then '41'     -- 中国铁通一次IP
     when substr(a.dial_type, 1, 2) = '42' then '42'     -- 中国铁通二次IP
     when substr(a.dial_type, 1, 2) = '51' then '51'     -- 中国卫通一次IP
     when substr(a.dial_type, 1, 2) = '52' then '52'     -- 中国卫通二次IP
     when substr(a.dial_type, 1, 2) = '61' then '61'     -- 吉通一次IP
     when substr(a.dial_type, 1, 2) = '62' then '62'     -- 吉通二次IP
     else '00'                -- 非IP
end</t>
  </si>
  <si>
    <t>case when substr(a.opp_serv_no, 1, 5) = '00886'
     then '42'                    --台湾长途
     when substr(a.dial_type, 1, 1) &lt;&gt; '0'
      and substr(a.dial_type, 2, 1) = '2'           --其他运营商二次IP
     then
     (
    case when substr(a.opp_serv_no, 1, 2) = '00'
         then
         (
         case when (substr(a.opp_serv_no, 1, 4) in ('0081', '0082', '0061')
          or substr(a.opp_serv_no, 1, 3) = '001')
        then '50'              -- 美加日韩澳
        when (substr(a.opp_serv_no, 1, 5) in ('00852', '00853'))
        then '41'              -- 港澳长途
        else '80'              -- 拨打其它国际电话
    end
    )
     else '30'
      end
     )
     when a.toll_type = '0' then '00'             -- 本地通话
     when a.toll_type = '2' then '20'             -- 省内长途
     when a.toll_type = '3' then '30'             -- 省际长途
     when a.toll_type = '4' then '41'             -- 港澳长途
     when a.toll_type = '5' then '50'             -- 美加日韩澳
     when a.toll_type = '6' then '60'             -- 新加坡、新西兰、法英意泰、马来西亚、德、菲律宾、印尼
     when a.toll_type = '7' then '70'             -- 拨打印度、缅甸、蒙古
     when a.toll_type = '8' then '80'             -- 拨打其它国际电话
end</t>
  </si>
  <si>
    <t>case when a.opp_type like '0%'
       or a.opp_serv_no like '12530%' then '00'        -- 中国移动
     when a.opp_type = '100' then '10'        -- 中国联通GSM
     when a.opp_type = '101' then '11'        -- 中国联通CDMA
     when a.opp_type like '2%' then '20'        -- 中国电信
     when a.opp_type like '3%' and a.opp_serv_no not like '12530%'
     then
     (
       case when b.area_type = '2' then '20'        -- 中国电信
       when b.area_type = '1' then '30'        -- 中国网通
       else '99'              -- 其他
       end
     )
     when a.opp_type like '4%' then '40'        -- 中国铁通
     when a.opp_type like '5%' then '50'        -- 中国卫通
     else '99'                -- 其他
end</t>
  </si>
  <si>
    <t>case when substr(a.dial_type, 1, 2) = '00' then '00'     -- 非IP
     when substr(a.dial_type, 1, 2) = '01' and a.toll_type &lt;&gt; '0'
     then '01'                -- 中国移动一次IP
when substr(a.dial_type, 1, 2) = '01' and a.toll_type = '0'
     then '03'                -- 中国移动一次IP拨打本地
     when substr(a.dial_type, 1, 2) = '02' then '02'     -- 中国移动二次IP
     when substr(a.dial_type, 1, 2) = '11' then '11'     -- 中国联通一次IP
     when substr(a.dial_type, 1, 2) = '12' then '12'     -- 中国联通二次IP
     when substr(a.dial_type, 1, 2) = '21' then '21'     -- 中国电信一次IP
     when substr(a.dial_type, 1, 2) = '22' then '22'     -- 中国电信二次IP
     when substr(a.dial_type, 1, 2) = '31' then '31'     -- 中国网通一次IP
     when substr(a.dial_type, 1, 2) = '32' then '32'     -- 中国网通二次IP
     when substr(a.dial_type, 1, 2) = '41' then '41'     -- 中国铁通一次IP
     when substr(a.dial_type, 1, 2) = '42' then '42'     -- 中国铁通二次IP
     when substr(a.dial_type, 1, 2) = '51' then '51'     -- 中国卫通一次IP
     when substr(a.dial_type, 1, 2) = '52' then '52'     -- 中国卫通二次IP
     when substr(a.dial_type, 1, 2) = '61' then '61'     -- 吉通一次IP
     when substr(a.dial_type, 1, 2) = '62' then '62'     -- 吉通二次IP
     else '00'                -- 非IP
end</t>
  </si>
  <si>
    <t>sum(fav_toll_extra_fee)</t>
  </si>
  <si>
    <t>无基线对应，本地扩充，包括16个字段</t>
  </si>
  <si>
    <t>交换机号</t>
  </si>
  <si>
    <t>小区标识</t>
  </si>
  <si>
    <t>5 国际漫游, 3 省际漫游</t>
  </si>
  <si>
    <t>case when roam_type = '5' then '5' else '3' end</t>
  </si>
  <si>
    <t>a.stat_date = 统计日 and a.imei is not null and substr(a.imei,1,16) &gt;= '0000000000000001' and substr(a.imei,1,15) &lt;= '9999999999999999'</t>
  </si>
  <si>
    <t>insert into 中间表1
select from tb_bi_voice_d  a
     where imei is not null
       and substr(imei,1,15) &gt;= '000000000000001'
       and substr(imei,1,15) &lt;= '999999999999999'
       and stat_date = 统计周期
     group by
        serv_no,
        rpad(substr(trim(imei),1,15),15,0);
insert into 中间表1
select from tb_bi_call_trans_d  b
     where imei is not null
       and substr(imei,1,15) &gt;= '000000000000001'
       and substr(imei,1,15) &lt;= '999999999999999'
       and stat_date = 统计周期
     group by
        serv_no,
        rpad(substr(trim(imei),1,15),15,0);
insert into 中间表1
select from tb_bi_gprs_gsm_d  c union all tb_bi_mms_cut_d  d
        where imei is not null
          and substr(imei,1,15) &gt;= '000000000000001'
          and substr(imei,1,15) &lt;= '999999999999999'
          and stat_date = 统计周期
        group by
           serv_no,
           rpad(substr(trim(imei),1,15),15,0);
insert into hwmk.tml_vc_imei_d
select from 中间表1
     group by serv_no,   
        voice_type,
        imei;</t>
  </si>
  <si>
    <t>b.stat_date = 统计日 and b.imei is not null and substr(b.imei,1,16) &gt;= '0000000000000001' and substr(b.imei,1,16) &lt;= '9999999999999999'</t>
  </si>
  <si>
    <t>tb_bi_gprs_gsm_d</t>
  </si>
  <si>
    <t>dgg_GPRS</t>
  </si>
  <si>
    <t>c.stat_date = 统计日 and c.imei is not null and substr(c.imei,1,16) &gt;= '0000000000000001' and substr(c.imei,1,16) &lt;= '9999999999999999'</t>
  </si>
  <si>
    <t>tb_bi_mms_cut_d)</t>
  </si>
  <si>
    <t>dgm_彩信核减</t>
  </si>
  <si>
    <t>d.stat_date = 统计日 and d.imei is not null and substr(d.imei,1,16) &gt;= '0000000000000001' and substr(d.imei,1,16) &lt;= '9999999999999999'</t>
  </si>
  <si>
    <t>( group by a ) union all( group by b) union all (group by (c union all d))</t>
  </si>
  <si>
    <t xml:space="preserve">voice_type   </t>
  </si>
  <si>
    <t xml:space="preserve">varchar2(20) </t>
  </si>
  <si>
    <t>话单类型　　</t>
  </si>
  <si>
    <t>常量</t>
  </si>
  <si>
    <t>rpad(substr(trim(imei),1,16),16,0)</t>
  </si>
  <si>
    <t>最后通话时间</t>
  </si>
  <si>
    <t>呼叫时间</t>
  </si>
  <si>
    <t>caling_time</t>
  </si>
  <si>
    <t>max(caling_time)</t>
  </si>
  <si>
    <t xml:space="preserve">通信次数       </t>
  </si>
  <si>
    <t xml:space="preserve">call_count  </t>
  </si>
  <si>
    <t xml:space="preserve">varchar2(1) </t>
  </si>
  <si>
    <t>通信次数(3G)</t>
  </si>
  <si>
    <t>call_3g_cnt</t>
  </si>
  <si>
    <t>count(case when mns_type = '1' then 1 end)</t>
  </si>
  <si>
    <t>通信次数(4G)</t>
  </si>
  <si>
    <t>call_4g_cnt</t>
  </si>
  <si>
    <t>count(case when mns_type = '2' then 1 end)</t>
  </si>
  <si>
    <t>通信时长</t>
  </si>
  <si>
    <t>comm_dur</t>
  </si>
  <si>
    <t xml:space="preserve">通话时长(秒）      </t>
  </si>
  <si>
    <t xml:space="preserve">call_sec_duration     </t>
  </si>
  <si>
    <t xml:space="preserve">number </t>
  </si>
  <si>
    <t>计费时长(分）</t>
  </si>
  <si>
    <t xml:space="preserve">call_duration  </t>
  </si>
  <si>
    <t>chrg_dur_min</t>
  </si>
  <si>
    <t xml:space="preserve">通话时长  </t>
  </si>
  <si>
    <t xml:space="preserve">计费时长(分）    </t>
  </si>
  <si>
    <t>GPRS上网连接时长</t>
  </si>
  <si>
    <t>gprs_conn_dur</t>
  </si>
  <si>
    <t>跟话单类型冗余，建议保留话单类型</t>
  </si>
  <si>
    <t>计费流量(byte)</t>
  </si>
  <si>
    <t>用户使用该终端产生的流量(剔除彩信核减和内容计费,内容计费参照2013年订报)</t>
  </si>
  <si>
    <t>gprs_flow_byte_gg</t>
  </si>
  <si>
    <t>总流量(byte)</t>
  </si>
  <si>
    <t>用户使用该终端产生的流量(不剔除彩信核减）</t>
  </si>
  <si>
    <t>gprs_flow_byte_tot</t>
  </si>
  <si>
    <t>4G计费流量(byte)</t>
  </si>
  <si>
    <t>gprs_flow_4g_byte_gg</t>
  </si>
  <si>
    <t>4G总流量(byte)</t>
  </si>
  <si>
    <t xml:space="preserve">gprs_flow_4g_byte_tot </t>
  </si>
  <si>
    <t>3G计费流量(byte)</t>
  </si>
  <si>
    <t xml:space="preserve">gprs_flow_3g_byte_gg  </t>
  </si>
  <si>
    <t>3G总流量(byte)</t>
  </si>
  <si>
    <t xml:space="preserve">gprs_flow_3g_byte_tot </t>
  </si>
  <si>
    <t>count(case when record_type = '20' then 1 end)</t>
  </si>
  <si>
    <t>count(case when record_type = '21' then 1 end)</t>
  </si>
  <si>
    <t>sum(case when gsm_type = 'gg' and serv_code not in ('1010000001','1010000002','1050000003','1050000004','1050000002','1050000005') then up_flux_total + down_flux_total else 0 end)</t>
  </si>
  <si>
    <t>sum(up_flux_total + down_flux_total)</t>
  </si>
  <si>
    <t>sum(case when gsm_type = 'gg' and record_type ='21' and serv_code not in ('1010000001','1010000002','1050000003','1050000004','1050000002','1050000005') then up_flux_total + down_flux_total else 0 end)</t>
  </si>
  <si>
    <t>sum(case when record_type ='21' then up_flux_total + down_flux_total else 0 end)</t>
  </si>
  <si>
    <t>sum(case when gsm_type = 'gg' and record_type = '20'  and serv_code not in ('1010000001','1010000002','1050000003','1050000004','1050000002','1050000005') then up_flux_total + down_flux_total else 0 end)</t>
  </si>
  <si>
    <t>sum(case when record_type = '20' then up_flux_total + down_flux_total else 0 end)</t>
  </si>
  <si>
    <t>tb_bi_mms_cut_d</t>
  </si>
  <si>
    <t>insert  into ti_ut_imei_info_add_d
select  from ti_ut_imei_info_d a
       where a.stat_date = vd_date
       group by serv_number,
          voice_type,
          imei;
insert into ti_ut_imei_info_add_d
select from
        ( select from ti_ut_imei_info_d a
             where a.stat_date = vd_date
          union all
           select from ti_ut_imei_info_add_d
             where stat_date = vd_yester_day
          )
group by serv_number,
        voice_type,
        imei;</t>
  </si>
  <si>
    <t>group by a</t>
  </si>
  <si>
    <t xml:space="preserve">stat_date </t>
  </si>
  <si>
    <t xml:space="preserve">手机号码     </t>
  </si>
  <si>
    <t xml:space="preserve">serv_number </t>
  </si>
  <si>
    <t>1:语音(GSM) 2:gprs</t>
  </si>
  <si>
    <t xml:space="preserve">IMEI       </t>
  </si>
  <si>
    <t xml:space="preserve">imei  </t>
  </si>
  <si>
    <t>当月首次出现日期</t>
  </si>
  <si>
    <t xml:space="preserve">日期 </t>
  </si>
  <si>
    <t xml:space="preserve">当月最后一次出现日期      </t>
  </si>
  <si>
    <t xml:space="preserve">last_date  </t>
  </si>
  <si>
    <t>有效天数</t>
  </si>
  <si>
    <t xml:space="preserve">valid_day_num  </t>
  </si>
  <si>
    <t>sum(valid_flag)</t>
  </si>
  <si>
    <t>使用时长</t>
  </si>
  <si>
    <t>当月使用天数</t>
  </si>
  <si>
    <t>use_day_cnt</t>
  </si>
  <si>
    <t>max(stat_date) - min(stat_date) + 1</t>
  </si>
  <si>
    <t xml:space="preserve">通信天数                       </t>
  </si>
  <si>
    <t xml:space="preserve">appear_times  </t>
  </si>
  <si>
    <t>当天是否使用</t>
  </si>
  <si>
    <t>cur_day_is_use</t>
  </si>
  <si>
    <t>stat_date = 当天 and valid_flag = 1</t>
  </si>
  <si>
    <t>sum(call_3g_cnt)</t>
  </si>
  <si>
    <t>sum(call_4g_cnt)</t>
  </si>
  <si>
    <t>byte</t>
  </si>
  <si>
    <t>sum(chrg_flux_byte)</t>
  </si>
  <si>
    <t>sum(chrg_flux_4g_byte)</t>
  </si>
  <si>
    <t>sum(flux_4g_byte)</t>
  </si>
  <si>
    <t>sum(chrg_flux_3g_byte)</t>
  </si>
  <si>
    <t>sum(flux_3g_byte)</t>
  </si>
  <si>
    <t>a.stat_date = 统计月最后一天 and a.voice_type = '1'</t>
  </si>
  <si>
    <t>substr(a.imei,1,8) = b.tac_number</t>
  </si>
  <si>
    <t>b.stat_month = 统计月</t>
  </si>
  <si>
    <t>月有效标志</t>
  </si>
  <si>
    <t>month_valid_flag</t>
  </si>
  <si>
    <t>mon_valid_flag</t>
  </si>
  <si>
    <t>select imei from ti_ut_imei_info_add_d where statis_date = 统计月最后一天 and voice_type = '1' group by imei having count(*) &gt; 5</t>
  </si>
  <si>
    <t>如果imei在本累计表最后一天话单类型为1的记录中出现个数大于等于5，则月有效标识置为1，否则为0</t>
  </si>
  <si>
    <t>当月最后一天是否使用</t>
  </si>
  <si>
    <t>last_day_is_use</t>
  </si>
  <si>
    <t>日期</t>
  </si>
  <si>
    <t>首次出现日期</t>
  </si>
  <si>
    <t>last_use_date</t>
  </si>
  <si>
    <t>当月最后一次出现日期</t>
  </si>
  <si>
    <t>当月出现天数</t>
  </si>
  <si>
    <t>appear_times</t>
  </si>
  <si>
    <t>现网中只取了语音话单(voice_type = '1')记录，因此这两个流量类指标无映射</t>
  </si>
  <si>
    <t>GPRS上网数据流量</t>
  </si>
  <si>
    <t>gprs流量</t>
  </si>
  <si>
    <t>gprs_total_flux</t>
  </si>
  <si>
    <t>2.筛选最后使用时间到统计月最后一天大于等于365天的数据</t>
  </si>
  <si>
    <t>3.1和2的结果集进行union all</t>
  </si>
  <si>
    <t>first_use_tmnl_time</t>
  </si>
  <si>
    <t>last_use_tmnl_time</t>
  </si>
  <si>
    <t>tmnl_first_call_time</t>
  </si>
  <si>
    <t>tmnl_last_call_time</t>
  </si>
  <si>
    <t>上次最后通讯的时间</t>
  </si>
  <si>
    <t>last_use_time</t>
  </si>
  <si>
    <t>(（tb_bi_gsm_voice_d</t>
  </si>
  <si>
    <t>a.stat_date = vd_date
      and a.region_code in ('451', '452', '453', '454', '455', '456', '457', '458', '459', '464', '467', '468', '469')
     and a.opp_serv_no like '12586%' or a.opp_serv_no like '012586%' or a.opp_number like '12590%' or a.opp_serv_no like '012590%')</t>
  </si>
  <si>
    <t>tb_dic_opp_area)</t>
  </si>
  <si>
    <t>on ( substr(a.opp_serv_no, 1, length(c.other_party)) = c.other_party  or substr(a.opp_serv_no, 1, length(d.other_party)) = d.other_party )</t>
  </si>
  <si>
    <t>(tb_dic_sp_info_salon</t>
  </si>
  <si>
    <t>c.other_party like '12586%'</t>
  </si>
  <si>
    <t>tb_dic_sp_info_ivr))</t>
  </si>
  <si>
    <t>d.other_party like '12590%'</t>
  </si>
  <si>
    <t>（tb_bi_meting_mobile_d</t>
  </si>
  <si>
    <t>会议电话</t>
  </si>
  <si>
    <t>e.gsm_type = 'vh'     -- vg 会议电话业务, vh 语音杂志业务
       and e.stat_date = vd_date</t>
  </si>
  <si>
    <t xml:space="preserve"> substr(rtrim(e.opp_serv_no), 1, length(f.other_party)) = f.other_party</t>
  </si>
  <si>
    <t>tb_dic_sp_info_ivr）</t>
  </si>
  <si>
    <t>f.other_party like '12590%'</t>
  </si>
  <si>
    <t>vc vc话单中的语音杂志; vh vh话单中的语音杂志; vs 移动沙龙</t>
  </si>
  <si>
    <t>case when a.opp_serv_no like '12586%' then 'vs'
     when a.opp_serv_no like '12590%' then 'vc'
end</t>
  </si>
  <si>
    <t>nvl(a.region_code,'451')</t>
  </si>
  <si>
    <t>case when a.opp_serv_no like '0%' then substr(a.opp_serv_no, 2)
     else a.opp_serv_no
end</t>
  </si>
  <si>
    <t>]</t>
  </si>
  <si>
    <t>toll_fee 
mess_fee</t>
  </si>
  <si>
    <t>sum(a.toll_fee + mess_fee)</t>
  </si>
  <si>
    <t>优惠基础费</t>
  </si>
  <si>
    <t>sum(a.fav_base_fee)</t>
  </si>
  <si>
    <t>fav_toll_fee
ori_fav_mess_fee</t>
  </si>
  <si>
    <t>sum(a.fav_toll_fee + a.ori_fav_mess_fee)</t>
  </si>
  <si>
    <t>tb_dic_opp_area</t>
  </si>
  <si>
    <t>max(max(c.sp_code),max(d.sp_code))</t>
  </si>
  <si>
    <t>vd_date</t>
  </si>
  <si>
    <t>char(2)</t>
  </si>
  <si>
    <t>vh'</t>
  </si>
  <si>
    <t>e.serv_no</t>
  </si>
  <si>
    <t>char(4)</t>
  </si>
  <si>
    <t>rtrim(e.region_code)</t>
  </si>
  <si>
    <t>rtrim(e.opp_serv_no)</t>
  </si>
  <si>
    <t>char(1)</t>
  </si>
  <si>
    <t>sum(e.call_dur)</t>
  </si>
  <si>
    <t>sum(ceil(e.call_dur / 60))</t>
  </si>
  <si>
    <t>功能费</t>
  </si>
  <si>
    <t>func_fee</t>
  </si>
  <si>
    <t xml:space="preserve">sum(e.func_fee) </t>
  </si>
  <si>
    <t>功能费优惠</t>
  </si>
  <si>
    <t>fav_func_fee</t>
  </si>
  <si>
    <t>sum(e.fav_func_fee)</t>
  </si>
  <si>
    <t>tb_dic_sp_info_ivr</t>
  </si>
  <si>
    <t>b.sp_code</t>
  </si>
  <si>
    <t>用户IVR轻度汇总日表</t>
  </si>
  <si>
    <t>sum(sp_code)</t>
  </si>
  <si>
    <t>stat_date = vd_date and gsm_type = 'vh'</t>
  </si>
  <si>
    <t>语音杂志功能使用通话次数</t>
  </si>
  <si>
    <t>voice_journal_call_count</t>
  </si>
  <si>
    <t>语音杂志功能使用通话时长(分钟)</t>
  </si>
  <si>
    <t>voice_journal_call_duration</t>
  </si>
  <si>
    <t>通话信息费(分)</t>
  </si>
  <si>
    <t>call_info_fee</t>
  </si>
  <si>
    <t>语音杂志功能使用通话信息费(分)</t>
  </si>
  <si>
    <t>voice_journal_call_info_fee</t>
  </si>
  <si>
    <t>sum（call_cnt)</t>
  </si>
  <si>
    <t>gsm_type = 'vg' and statis_date = vd_date</t>
  </si>
  <si>
    <t>vg会议电话</t>
  </si>
  <si>
    <t>CHAR(2)</t>
  </si>
  <si>
    <t>‘vg'</t>
  </si>
  <si>
    <t>rtrim(region_code)</t>
  </si>
  <si>
    <t>opp_no</t>
  </si>
  <si>
    <t>rtrim(opp_serv_no)</t>
  </si>
  <si>
    <t>0非可控用户，1可控用户</t>
  </si>
  <si>
    <t>1会议2调度</t>
  </si>
  <si>
    <t>13800451600电话会议13800451601集群通信</t>
  </si>
  <si>
    <t>会议接入号</t>
  </si>
  <si>
    <t>meting_access_no</t>
  </si>
  <si>
    <t>加入方式</t>
  </si>
  <si>
    <t>join_type</t>
  </si>
  <si>
    <t>1呼入2呼出</t>
  </si>
  <si>
    <t>与会者加入会议方式</t>
  </si>
  <si>
    <t>join_meting_type</t>
  </si>
  <si>
    <t>通道数量</t>
  </si>
  <si>
    <t>port_cnt</t>
  </si>
  <si>
    <t>port_num</t>
  </si>
  <si>
    <t>总通话条数</t>
  </si>
  <si>
    <t>total_gsm_cnt</t>
  </si>
  <si>
    <t>sum(total_gsm_cnt)</t>
  </si>
  <si>
    <t>chunnel_count</t>
  </si>
  <si>
    <t>计费时长(分)</t>
  </si>
  <si>
    <t>功能费(分)</t>
  </si>
  <si>
    <t xml:space="preserve">sum(func_fee) </t>
  </si>
  <si>
    <t>优惠功能费(分)</t>
  </si>
  <si>
    <t xml:space="preserve">sum(fav_func_fee) </t>
  </si>
  <si>
    <t>会议电话业务轻度汇总日表</t>
  </si>
  <si>
    <t>sum（port_cnt）</t>
  </si>
  <si>
    <t>sum（call_dur）</t>
  </si>
  <si>
    <t>sum（func_fee）</t>
  </si>
  <si>
    <t>sum（fav_func_fee）</t>
  </si>
  <si>
    <t>优惠功能费</t>
  </si>
  <si>
    <t>用户语音轻度汇总日累计表</t>
  </si>
  <si>
    <t>statis_date = vd_last_day</t>
  </si>
  <si>
    <t>M:Monthly</t>
  </si>
  <si>
    <t>innet_chnl_code</t>
  </si>
  <si>
    <t>innet_mon</t>
  </si>
  <si>
    <t>innet_dur</t>
  </si>
  <si>
    <t>join_duration</t>
  </si>
  <si>
    <t>offnet_mon</t>
  </si>
  <si>
    <t>cust_lvl_id</t>
  </si>
  <si>
    <t>pri_price_id</t>
  </si>
  <si>
    <t>test_user_flag</t>
  </si>
  <si>
    <t>data_user_flag</t>
  </si>
  <si>
    <t>12580移动秘书主叫通话次数</t>
  </si>
  <si>
    <t>mobile_sec_caling_cnt</t>
  </si>
  <si>
    <t>12580移动秘书通话次数</t>
  </si>
  <si>
    <t>sum(case when opp_type='03g' and call_type = '01' then call_cnt else 0 end)</t>
  </si>
  <si>
    <t>mobile_sec_call_count</t>
  </si>
  <si>
    <t>12580移动秘书主叫通话时长(分钟)</t>
  </si>
  <si>
    <t>mobile_sec_caling_dur</t>
  </si>
  <si>
    <t>12580移动秘书通话时长(分钟)</t>
  </si>
  <si>
    <t>sum(case when opp_type='03g' and call_type = '01' then chrg_dur else 0 end)</t>
  </si>
  <si>
    <t>mobile_sec_call_duration</t>
  </si>
  <si>
    <t>12580移动秘书主叫通话通信费(元)</t>
  </si>
  <si>
    <t>mobile_sec_caling_fee</t>
  </si>
  <si>
    <t>mobile_sec_caling_comm_fee</t>
  </si>
  <si>
    <t>12580移动秘书通话通信费(元)</t>
  </si>
  <si>
    <t>sum(case when opp_type='03g' and call_type = '01' then base_fee+toll_fee+info_fee else 0 end)</t>
  </si>
  <si>
    <t>12580移动秘书通话通信费(分)</t>
  </si>
  <si>
    <t>mobile_sec_call_comm_fee</t>
  </si>
  <si>
    <t>12581手机杂志通话次数</t>
  </si>
  <si>
    <t>handset_journal_call_cnt</t>
  </si>
  <si>
    <t>sum(case when opp_busi_type like '12581%' then call_cnt else 0 end)</t>
  </si>
  <si>
    <t>handset_journal_call_count</t>
  </si>
  <si>
    <t>12581手机杂志通话时长(分钟)</t>
  </si>
  <si>
    <t>handset_journal_call_dur</t>
  </si>
  <si>
    <t>sum(case when opp_busi_type like '12581%' then chrg_dur else 0 end)</t>
  </si>
  <si>
    <t>handset_journal_call_duration</t>
  </si>
  <si>
    <t>12581手机杂志通话通信费(元)</t>
  </si>
  <si>
    <t>handset_journal_call_comm_fee</t>
  </si>
  <si>
    <t>sum(case when opp_busi_type like '12581%' then base_fee+toll_fee+info_fee else 0 end)</t>
  </si>
  <si>
    <t>12581手机杂志通话通信费(分)</t>
  </si>
  <si>
    <t>12591短信寻呼通话次数</t>
  </si>
  <si>
    <t>global_call_call_cnt</t>
  </si>
  <si>
    <t>sum(case when opp_busi_type like '12591%' then call_cnt else 0 end)</t>
  </si>
  <si>
    <t>global_call_call_count</t>
  </si>
  <si>
    <t>12591短信寻呼通话时长(分钟)</t>
  </si>
  <si>
    <t>global_call_call_dur</t>
  </si>
  <si>
    <t>sum(case when opp_busi_type like '12591%' then chrg_dur else 0 end)</t>
  </si>
  <si>
    <t>global_call_call_duration</t>
  </si>
  <si>
    <t>12591短信寻呼通话通信费(元)</t>
  </si>
  <si>
    <t>global_call_call_comm_fee</t>
  </si>
  <si>
    <t>sum(case when opp_busi_type like '12591%' then base_fee+toll_fee+info_fee else 0 end)</t>
  </si>
  <si>
    <t>12591短信寻呼通话通信费(分)</t>
  </si>
  <si>
    <t>语音信箱通话次数</t>
  </si>
  <si>
    <t>voice_box_call_cnt</t>
  </si>
  <si>
    <t>13800xzy166语音信箱通话次数</t>
  </si>
  <si>
    <t>sum(case when opp_busi_type like '%13800___166%' then call_cnt else 0 end)</t>
  </si>
  <si>
    <t>voice_box_call_count</t>
  </si>
  <si>
    <t>语音信箱通话时长(分钟)</t>
  </si>
  <si>
    <t>voice_box_call_dur</t>
  </si>
  <si>
    <t>13800xzy166语音信箱通话时长(分钟)</t>
  </si>
  <si>
    <t>sum(case when opp_busi_type like '%13800___166%' then chrg_dur else 0 end)</t>
  </si>
  <si>
    <t>voice_box_call_duration</t>
  </si>
  <si>
    <t>语音信箱通话通信费(元)</t>
  </si>
  <si>
    <t>voice_box_call_comm_fee</t>
  </si>
  <si>
    <t>13800xzy166语音信箱通话通信费(元)</t>
  </si>
  <si>
    <t>sum(case when opp_busi_type like '%13800___166%' then base_fee+toll_fee+info_fee else 0 end)</t>
  </si>
  <si>
    <t>13800xzy166语音信箱通话通信费(分)</t>
  </si>
  <si>
    <t>语音短信留言通话次数</t>
  </si>
  <si>
    <t>voice_sms_in_call_cnt</t>
  </si>
  <si>
    <t>13800451102语音短信留言通话次数</t>
  </si>
  <si>
    <t>sum(case when opp_type='03f' then call_cnt else 0 end)</t>
  </si>
  <si>
    <t>voice_sms_in_call_count</t>
  </si>
  <si>
    <t>语音短信留言通话时长(分钟)</t>
  </si>
  <si>
    <t>voice_sms_in_call_dur</t>
  </si>
  <si>
    <t>13800451102语音短信留言通话时长(分钟)</t>
  </si>
  <si>
    <t>sum(case when opp_type='03f' then chrg_dur else 0 end)</t>
  </si>
  <si>
    <t>voice_sms_in_call_duration</t>
  </si>
  <si>
    <t>语音短信留言通话通信费(元)</t>
  </si>
  <si>
    <t>voice_sms_in_call_comm_fee</t>
  </si>
  <si>
    <t>voice_sms_in_comm_fee</t>
  </si>
  <si>
    <t>13800451102语音短信留言通话通信费(元)</t>
  </si>
  <si>
    <t>sum(case when opp_type='03f' then base_fee+toll_fee+info_fee else 0 end)</t>
  </si>
  <si>
    <t>13800451102语音短信留言通话通信费(分)</t>
  </si>
  <si>
    <t>语音短信提取通话次数</t>
  </si>
  <si>
    <t>voice_sms_out_call_cnt</t>
  </si>
  <si>
    <t>13800451103语音短信提取通话次数</t>
  </si>
  <si>
    <t>sum(case when opp_type='039' then call_cnt else 0 end)</t>
  </si>
  <si>
    <t>voice_sms_out_call_count</t>
  </si>
  <si>
    <t>语音短信提取通话时长(分钟)</t>
  </si>
  <si>
    <t>voice_sms_out_call_dur</t>
  </si>
  <si>
    <t>13800451103语音短信提取通话时长(分钟)</t>
  </si>
  <si>
    <t>sum(case when opp_type='039' then chrg_dur else 0 end)</t>
  </si>
  <si>
    <t>voice_sms_out_call_duration</t>
  </si>
  <si>
    <t>语音短信提取通话通信费(元)</t>
  </si>
  <si>
    <t>voice_sms_out_call_comm_fee</t>
  </si>
  <si>
    <t>voice_sms_out_comm_fee</t>
  </si>
  <si>
    <t>13800451103语音短信提取通话通信费(元)</t>
  </si>
  <si>
    <t>sum(case when opp_type='039' then base_fee+toll_fee+info_fee else 0 end)</t>
  </si>
  <si>
    <t>13800451103语音短信提取通话通信费(分)</t>
  </si>
  <si>
    <t>会议电话语音接入通话次数</t>
  </si>
  <si>
    <t>meet_phone_call_cnt</t>
  </si>
  <si>
    <t>13800451600会议电话语音接入通话次数</t>
  </si>
  <si>
    <t>sum(case when opp_type='03a' then call_cnt else 0 end)</t>
  </si>
  <si>
    <t>meet_phone_call_count</t>
  </si>
  <si>
    <t>会议电话语音接入呼入通话时长(分钟)</t>
  </si>
  <si>
    <t>meet_phone_called_dur</t>
  </si>
  <si>
    <t>13800451600会议电话语音接入呼入通话时长(分钟)</t>
  </si>
  <si>
    <t>sum(case when opp_type='03a' and call_type = '01' then chrg_dur else 0 end)</t>
  </si>
  <si>
    <t>meet_phone_call_duration_in</t>
  </si>
  <si>
    <t>会议电话语音接入呼出通话时长(分钟)</t>
  </si>
  <si>
    <t>meet_phone_calling_dur</t>
  </si>
  <si>
    <t>13800451600会议电话语音接入呼出通话时长(分钟)</t>
  </si>
  <si>
    <t>sum(case when opp_type='03a' and call_type = '02' then chrg_dur else 0 end)</t>
  </si>
  <si>
    <t>meet_phone_call_duration_out</t>
  </si>
  <si>
    <t>会议电话语音接入通话通信费(元)</t>
  </si>
  <si>
    <t>meet_phone_call_comm_fee</t>
  </si>
  <si>
    <t>13800451600会议电话语音接入通话通信费(元)</t>
  </si>
  <si>
    <t>sum(case when opp_type='03a' then base_fee+toll_fee+info_fee else 0 end)</t>
  </si>
  <si>
    <t>13800451600会议电话语音接入通话通信费(分)</t>
  </si>
  <si>
    <t>集群通信语音接入通话次数</t>
  </si>
  <si>
    <t>cluster_comm_call_cnt</t>
  </si>
  <si>
    <t>13800451601集群通信语音接入通话次数</t>
  </si>
  <si>
    <t>sum(case when opp_type='03b' then call_cnt else 0 end)</t>
  </si>
  <si>
    <t>cluster_comm_call_count</t>
  </si>
  <si>
    <t>集群通信语音接入呼入通话时长(分钟)</t>
  </si>
  <si>
    <t>cluster_comm_called_dur</t>
  </si>
  <si>
    <t>13800451601集群通信语音接入呼入通话时长(分钟)</t>
  </si>
  <si>
    <t>sum(case when opp_type='03b' and call_type = '01' then chrg_dur else 0 end)</t>
  </si>
  <si>
    <t>cluster_comm_call_duration_in</t>
  </si>
  <si>
    <t>集群通信语音接入呼出通话时长(分钟)</t>
  </si>
  <si>
    <t>cluster_comm_calling_dur</t>
  </si>
  <si>
    <t>13800451601集群通信语音接入呼出通话时长(分钟)</t>
  </si>
  <si>
    <t>sum(case when opp_type='03b' and call_type = '02' then chrg_dur else 0 end)</t>
  </si>
  <si>
    <t>cluster_comm_call_duration_out</t>
  </si>
  <si>
    <t>集群通信语音接入通话通信费(元)</t>
  </si>
  <si>
    <t>cluster_comm_call_comm_fee</t>
  </si>
  <si>
    <t>13800451601集群通信语音接入通话通信费(元)</t>
  </si>
  <si>
    <t>sum(case when opp_type='03b' then base_fee+toll_fee+info_fee else 0 end)</t>
  </si>
  <si>
    <t>13800451601集群通信语音接入通话通信费(分)</t>
  </si>
  <si>
    <t>语音在线/热线沙龙通话次数</t>
  </si>
  <si>
    <t>hotline_call_cnt</t>
  </si>
  <si>
    <t>13800451602语音在线/热线沙龙通话次数</t>
  </si>
  <si>
    <t>sum(case when opp_type='03c' then call_cnt else 0 end)</t>
  </si>
  <si>
    <t>hotline_call_count</t>
  </si>
  <si>
    <t>语音在线/热线沙龙呼入通话时长(分钟)</t>
  </si>
  <si>
    <t>hotline_called_dur</t>
  </si>
  <si>
    <t>13800451602语音在线/热线沙龙呼入通话时长(分钟)</t>
  </si>
  <si>
    <t>sum(case when opp_type='03c' and call_type = '01' then chrg_dur else 0 end)</t>
  </si>
  <si>
    <t>hotline_call_duration_in</t>
  </si>
  <si>
    <t>语音在线/热线沙龙呼出通话时长(分钟)</t>
  </si>
  <si>
    <t>hotline_calling_dur</t>
  </si>
  <si>
    <t>13800451602语音在线/热线沙龙呼出通话时长(分钟)</t>
  </si>
  <si>
    <t>sum(case when opp_type='03c' and call_type = '02' then chrg_dur else 0 end)</t>
  </si>
  <si>
    <t>hotline_call_duration_out</t>
  </si>
  <si>
    <t>语音在线/热线沙龙通话通信费(元)</t>
  </si>
  <si>
    <t>hotline_call_comm_fee</t>
  </si>
  <si>
    <t>13800451602语音在线/热线沙龙通话通信费(元)</t>
  </si>
  <si>
    <t>sum(case when opp_type='03c' then base_fee+toll_fee+info_fee else 0 end)</t>
  </si>
  <si>
    <t>13800451602语音在线/热线沙龙通话通信费(分)</t>
  </si>
  <si>
    <t>语音杂志全网业务通话次数</t>
  </si>
  <si>
    <t>global_ivr_call_cnt</t>
  </si>
  <si>
    <t>whole_net_ivr_call_cnt</t>
  </si>
  <si>
    <t>12590/12596/12559语音杂志全网业务通话次数</t>
  </si>
  <si>
    <t>sum(case when opp_busi_type like '125900%' or                          _x000D_
          opp_busi_type like '125904%' or opp_busi_type like '125905%' or _x000D_
          opp_busi_type like '125906%' or opp_busi_type like '125907%' or _x000D_
          opp_busi_type like '125908%' or opp_busi_type like '12596%'     _x000D_
     then call_cnt else 0 end)</t>
  </si>
  <si>
    <t>ivr_call_count_global</t>
  </si>
  <si>
    <t>语音杂志本地业务通话次数</t>
  </si>
  <si>
    <t>local_ivr_call_cnt</t>
  </si>
  <si>
    <t>12590/12596/12559语音杂志本地业务通话次数</t>
  </si>
  <si>
    <t>sum(case when opp_busi_type like '125901%' or _x000D_
              opp_busi_type like '125902%' or opp_busi_type like '125903%' or _x000D_
              opp_busi_type like '125909%' or opp_busi_type like '12559%' _x000D_
         then call_cnt else 0 end)</t>
  </si>
  <si>
    <t>ivr_call_count_local</t>
  </si>
  <si>
    <t>语音杂志全网业务呼入通话时长(分钟)</t>
  </si>
  <si>
    <t>global_ivr_called_dur</t>
  </si>
  <si>
    <t>whole_net_ivr_called_dur</t>
  </si>
  <si>
    <t>12590/12596/12559语音杂志全网业务呼入通话时长(分钟)</t>
  </si>
  <si>
    <t>sum(case when call_type = '01' and _x000D_
            (opp_busi_type like '125900%'  or_x000D_
              opp_busi_type like '125904%' or opp_busi_type like '125905%' or _x000D_
              opp_busi_type like '125906%' or opp_busi_type like '125907%' or _x000D_
              opp_busi_type like '125908%' or opp_busi_type like '12596%')_x000D_
         then chrg_dur else 0 end)</t>
  </si>
  <si>
    <t>ivr_call_duration_global_in</t>
  </si>
  <si>
    <t>语音杂志全网业务呼出通话时长(分钟)</t>
  </si>
  <si>
    <t>global_ivr_calling_dur</t>
  </si>
  <si>
    <t>whole_net_ivr_calling_dur</t>
  </si>
  <si>
    <t>12590/12596/12559语音杂志全网业务呼出通话时长(分钟)</t>
  </si>
  <si>
    <t>sum(case when call_type = '02' and _x000D_
            ( opp_busi_type like '125900%' or _x000D_
              opp_busi_type like '125904%' or opp_busi_type like '125905%' or _x000D_
              opp_busi_type like '125906%' or opp_busi_type like '125907%' or_x000D_
              opp_busi_type like '125908%' or opp_busi_type like '12596%')_x000D_
         then chrg_dur else 0 end)</t>
  </si>
  <si>
    <t>ivr_call_duration_global_ou</t>
  </si>
  <si>
    <t>语音杂志本地业务呼入通话时长(分钟)</t>
  </si>
  <si>
    <t>local_ivr_called_dur</t>
  </si>
  <si>
    <t>12590/12596/12559语音杂志本地业务呼入通话时长(分钟)</t>
  </si>
  <si>
    <t>sum(case when call_type = '01' and _x000D_
             (opp_busi_type like '125901%' or_x000D_
              opp_busi_type like '125902%' or opp_busi_type like '125903%' or_x000D_
              opp_busi_type like '125909%' or opp_busi_type like '12559%')_x000D_
         then chrg_dur else 0 end)</t>
  </si>
  <si>
    <t>ivr_call_duration_local_in</t>
  </si>
  <si>
    <t>语音杂志本地业务呼出通话时长(分钟)</t>
  </si>
  <si>
    <t>local_ivr_calling_dur</t>
  </si>
  <si>
    <t>12590/12596/12559语音杂志本地业务呼出通话时长(分钟)</t>
  </si>
  <si>
    <t>sum(case when call_type = '02' and _x000D_
             (opp_busi_type like '125901%' or_x000D_
              opp_busi_type like '125902%' or opp_busi_type like '125903%' or_x000D_
              opp_busi_type like '125909%' or opp_busi_type like '12559%')_x000D_
         then chrg_dur else 0 end)</t>
  </si>
  <si>
    <t>ivr_call_duration_local_ou</t>
  </si>
  <si>
    <t>语音杂志通话通信费(元)</t>
  </si>
  <si>
    <t>ivr_call_comm_fee</t>
  </si>
  <si>
    <t>12590/12596/12559语音杂志通话通信费(元)</t>
  </si>
  <si>
    <t>sum(case when opp_busi_type like '12590%' or opp_busi_type like '12596%' or _x000D_
              opp_busi_type like '12559%' then base_fee else 0 end)</t>
  </si>
  <si>
    <t>12590/12596/12559语音杂志通话通信费(分)</t>
  </si>
  <si>
    <t>语音杂志通话信息费(元)</t>
  </si>
  <si>
    <t>ivr_call_info_fee</t>
  </si>
  <si>
    <t>12590/12596/12559语音杂志通话信息费(元)</t>
  </si>
  <si>
    <t>sum(case when opp_busi_type like '12590%' or opp_busi_type like '12596%' or_x000D_
              opp_busi_type like '12559%' then toll_fee+info_fee else 0 end)</t>
  </si>
  <si>
    <t>12590/12596/12559语音杂志通话信息费(分)</t>
  </si>
  <si>
    <t>12586移动沙龙通话次数</t>
  </si>
  <si>
    <t>mobile_salon_call_cnt</t>
  </si>
  <si>
    <t>sum(case when opp_type in ('032', '033', '03A')and opp_busi_type like '12586%'_x000D_
then call_cnt else 0 end)</t>
  </si>
  <si>
    <t>mobile_salon_call_count</t>
  </si>
  <si>
    <t>12586移动沙龙呼入通话时长(分钟)</t>
  </si>
  <si>
    <t>mobile_salon_called_dur</t>
  </si>
  <si>
    <t>sum(case when opp_type in ('032', '033', '03A') and call_type = '01'_x000D_
                  and opp_busi_type like '12586%'_x000D_
                 then chrg_dur else 0 end)</t>
  </si>
  <si>
    <t>mobile_salon_call_duration_in</t>
  </si>
  <si>
    <t>12586移动沙龙呼出通话时长(分钟)</t>
  </si>
  <si>
    <t>mobile_salon_calling_dur</t>
  </si>
  <si>
    <t>sum(case when opp_type in ('032', '033', '03A')and call_type = '02' and opp_busi_type like '12586%'_x000D_
                 then chrg_dur else 0 end</t>
  </si>
  <si>
    <t>mobile_salon_call_duration_out</t>
  </si>
  <si>
    <t>12586移动沙龙通话通信费(元)</t>
  </si>
  <si>
    <t>mobile_salon_call_comm_fee</t>
  </si>
  <si>
    <t>sum(case when opp_type in ('032', '033', '03A')and opp_busi_type like '12586%'_x000D_
                 then base_fee else 0 end)</t>
  </si>
  <si>
    <t>12586移动沙龙通话通信费(分)</t>
  </si>
  <si>
    <t>12586移动沙龙通话信息费(元)</t>
  </si>
  <si>
    <t>mobile_salon_call_info_fee</t>
  </si>
  <si>
    <t>sum(case when opp_type in ('032', '033', '03A') and opp_busi_type like '12586%'then toll_fee+info_fee else 0 end)</t>
  </si>
  <si>
    <t>12586移动沙龙通话信息费(分)</t>
  </si>
  <si>
    <t>12530彩铃语音主叫通话次数</t>
  </si>
  <si>
    <t>ring_call_cnt</t>
  </si>
  <si>
    <t>ring_12530_caling_cnt</t>
  </si>
  <si>
    <t>12530彩铃语音通话次数</t>
  </si>
  <si>
    <t>sum(case when call_type = '01' and opp_busi_type like '12530%' and opp_busi_type not like '12530300%' and_x000D_
opp_busi_type not like '12530999%' then call_cnt else 0 end)</t>
  </si>
  <si>
    <t>ring_call_count</t>
  </si>
  <si>
    <t>12530彩铃语音主叫通话时长(分钟)</t>
  </si>
  <si>
    <t>ring_call_dur</t>
  </si>
  <si>
    <t>ring_12530_caling_dur</t>
  </si>
  <si>
    <t>12530彩铃语音通话时长(分钟)</t>
  </si>
  <si>
    <t>sum(case when call_type = '01' and opp_busi_type like '12530%' and opp_busi_type not like '12530300%' and_x000D_
opp_busi_type not like '12530999%' then chrg_dur else 0 end)</t>
  </si>
  <si>
    <t>ring_call_duration</t>
  </si>
  <si>
    <t>12530彩铃语音主叫通话通信费(元)</t>
  </si>
  <si>
    <t>ring_call_comm_fee</t>
  </si>
  <si>
    <t>ring_12530_caling_comm_fee</t>
  </si>
  <si>
    <t>12530彩铃语音通话通信费(元)</t>
  </si>
  <si>
    <t>sum(case when call_type = '01' and opp_busi_type like '12530%' and opp_busi_type not like '12530300%' and_x000D_
opp_busi_type not like '12530999%' then base_fee+toll_fee+info_fee else 0 end)</t>
  </si>
  <si>
    <t>12530彩铃语音通话通信费(分)</t>
  </si>
  <si>
    <t>12530300音乐语音搜索通话次数</t>
  </si>
  <si>
    <t>ring_search_call_cnt</t>
  </si>
  <si>
    <t>sum(case when call_type = '01' and opp_busi_type like '12530300%' then call_cnt else 0 end)</t>
  </si>
  <si>
    <t>ring_search_call_count</t>
  </si>
  <si>
    <t>12530300音乐语音搜索通话时长(分钟)</t>
  </si>
  <si>
    <t>ring_search_call_dur</t>
  </si>
  <si>
    <t>sum(case when call_type = '01' and opp_busi_type like '12530300%' then chrg_dur else 0 end)</t>
  </si>
  <si>
    <t>ring_search_call_duration</t>
  </si>
  <si>
    <t>12530300音乐语音搜索通话通信费(元)</t>
  </si>
  <si>
    <t>ring_search_call_comm_fee</t>
  </si>
  <si>
    <t>sum(case when call_type = '01' and opp_busi_type like '12530300%' then base_fee+toll_fee+info_fee else 0 end)</t>
  </si>
  <si>
    <t>12530300音乐语音搜索通话通信费(分)</t>
  </si>
  <si>
    <t>12530999无线音乐俱乐部通话次数</t>
  </si>
  <si>
    <t>ring_music_call_cnt</t>
  </si>
  <si>
    <t>sum(case when call_type = '01' and opp_busi_type like '12530999%' then call_cnt else 0 end)</t>
  </si>
  <si>
    <t>ring_music_call_count</t>
  </si>
  <si>
    <t>112530999无线音乐俱乐部通话时长(分钟)</t>
  </si>
  <si>
    <t>ring_music_call_dur</t>
  </si>
  <si>
    <t>sum(case when call_type = '01' and opp_busi_type like '12530999%' then chrg_dur else 0 end)</t>
  </si>
  <si>
    <t>ring_music_call_duration</t>
  </si>
  <si>
    <t>12530999无线音乐俱乐部通话通信费(元)</t>
  </si>
  <si>
    <t>ring_music_call_comm_fee</t>
  </si>
  <si>
    <t>sum(case when call_type = '01' and opp_busi_type like '12530999%' then base_fee else 0 end)</t>
  </si>
  <si>
    <t>12530999无线音乐俱乐部通话通信费(分)</t>
  </si>
  <si>
    <t>12530999无线音乐俱乐部通话信息费(元)</t>
  </si>
  <si>
    <t>ring_music_call_info_fee</t>
  </si>
  <si>
    <t>sum(case when call_type = '01' and opp_busi_type like '12530999%' then info_fee else 0 end)</t>
  </si>
  <si>
    <t>12530999无线音乐俱乐部通话信息费(分)</t>
  </si>
  <si>
    <t>12550彩话语音接入通话次数</t>
  </si>
  <si>
    <t>back_ring_call_cnt</t>
  </si>
  <si>
    <t xml:space="preserve">sum(case when opp_busi_type like '12550%' then call_cnt else 0 end)              </t>
  </si>
  <si>
    <t>back_ring_call_count</t>
  </si>
  <si>
    <t>12550彩话语音接入通话时长(分钟)</t>
  </si>
  <si>
    <t>back_ring_call_dur</t>
  </si>
  <si>
    <t xml:space="preserve">sum(case when opp_busi_type like '12550%' then chrg_dur else 0 end)            </t>
  </si>
  <si>
    <t>back_ring_call_duration</t>
  </si>
  <si>
    <t>12550彩话语音接入通话通信费(元)</t>
  </si>
  <si>
    <t>back_ring_call_comm_fee</t>
  </si>
  <si>
    <t>sum(case when opp_busi_type like '12550%' then base_fee+toll_fee+info_fee else 0 end)</t>
  </si>
  <si>
    <t>12550彩话语音接入通话通信费(分)</t>
  </si>
  <si>
    <t>12520飞信IVR通话次数</t>
  </si>
  <si>
    <t>fetion_call_cnt</t>
  </si>
  <si>
    <t>sum(case when opp_type='03A' then call_cnt else 0 end)</t>
  </si>
  <si>
    <t>fetion_call_count</t>
  </si>
  <si>
    <t>12520飞信IVR通话时长(分钟)</t>
  </si>
  <si>
    <t>fetion_call_dur</t>
  </si>
  <si>
    <t>sum(case when opp_type='03A' then chrg_dur else 0 end)</t>
  </si>
  <si>
    <t>fetion_call_duration</t>
  </si>
  <si>
    <t>12520飞信IVR通话通信费(元)</t>
  </si>
  <si>
    <t>fetion_call_comm_fee</t>
  </si>
  <si>
    <t>sum(case when opp_type='03A' then base_fee+toll_fee+info_fee else 0 end)</t>
  </si>
  <si>
    <t>12520飞信IVR通话通信费(分)</t>
  </si>
  <si>
    <t>125555智能名片夹通话次数</t>
  </si>
  <si>
    <t>calling_card_call_cnt</t>
  </si>
  <si>
    <t>call_card_call_cnt</t>
  </si>
  <si>
    <t>sum(case when opp_type='03q' then call_cnt else 0 end)</t>
  </si>
  <si>
    <t>calling_card_call_count</t>
  </si>
  <si>
    <t>125555智能名片夹通话时长(分钟)</t>
  </si>
  <si>
    <t>calling_card_call_dur</t>
  </si>
  <si>
    <t>call_card_call_dur</t>
  </si>
  <si>
    <t>sum(case when opp_type='03q' then chrg_dur else 0 end)</t>
  </si>
  <si>
    <t>calling_card_call_duration</t>
  </si>
  <si>
    <t>125555智能名片夹通话通信费(元)</t>
  </si>
  <si>
    <t>calling_card_call_comm_fee</t>
  </si>
  <si>
    <t>call_card_call_comm_fee</t>
  </si>
  <si>
    <t>sum(case when opp_type='03q' then base_fee else 0 end)</t>
  </si>
  <si>
    <t>125555智能名片夹通话通信费(分)</t>
  </si>
  <si>
    <t>125555智能名片夹通话信息费(元)</t>
  </si>
  <si>
    <t>calling_card_call_info_fee</t>
  </si>
  <si>
    <t>call_card_call_info_fee</t>
  </si>
  <si>
    <t>sum(case when opp_type='03q' then info_fee else 0 end)</t>
  </si>
  <si>
    <t>125555智能名片夹通话信息费(分)</t>
  </si>
  <si>
    <t>12588手机钱包通话次数</t>
  </si>
  <si>
    <t>handset_pursey_call_cnt</t>
  </si>
  <si>
    <t>sum(case when opp_type='990' then call_cnt else 0 end)</t>
  </si>
  <si>
    <t>handset_pursey_call_count</t>
  </si>
  <si>
    <t>12588手机钱包通话时长(分钟)</t>
  </si>
  <si>
    <t>handset_pursey_call_dur</t>
  </si>
  <si>
    <t>sum(case when opp_type='990' then chrg_dur else 0 end)</t>
  </si>
  <si>
    <t>handset_pursey_call_duration</t>
  </si>
  <si>
    <t>12588手机钱包通话通信费(元)</t>
  </si>
  <si>
    <t>handset_pursey_call_comm_fee</t>
  </si>
  <si>
    <t>sum(case when opp_type='990' then base_fee else 0 end)</t>
  </si>
  <si>
    <t>12588手机钱包通话通信费(分)</t>
  </si>
  <si>
    <t>12588手机钱包通话信息费(元)</t>
  </si>
  <si>
    <t>handset_pursey_call_info_fee</t>
  </si>
  <si>
    <t>sum(case when opp_type='990' then info_fee else 0 end)</t>
  </si>
  <si>
    <t>12588手机钱包通话信息费(分)</t>
  </si>
  <si>
    <t>12590121移动气象站通话次数</t>
  </si>
  <si>
    <t>mobile_weather_call_cnt</t>
  </si>
  <si>
    <t>sum(case when opp_busi_type like '12590121%' then call_cnt else 0 end)</t>
  </si>
  <si>
    <t>mobile_weather_call_count</t>
  </si>
  <si>
    <t>12590121移动气象站通话时长(分钟)</t>
  </si>
  <si>
    <t>mobile_weather_call_dur</t>
  </si>
  <si>
    <t>sum(case when opp_busi_type like '12590121%' then chrg_dur else 0 end)</t>
  </si>
  <si>
    <t>mobile_weather_call_duration</t>
  </si>
  <si>
    <t>12590121移动气象站通话通信费(元)</t>
  </si>
  <si>
    <t>mobile_weather_call_comm_fee</t>
  </si>
  <si>
    <t>sum(case when opp_busi_type like '12590121%' then base_fee else 0 end)</t>
  </si>
  <si>
    <t>12590121移动气象站通话通信费(分)</t>
  </si>
  <si>
    <t>12590121移动气象站通话信息费(元)</t>
  </si>
  <si>
    <t>mobile_weather_call_info_fee</t>
  </si>
  <si>
    <t>sum(case when opp_busi_type like '12590121%' then info_fee else 0 end)</t>
  </si>
  <si>
    <t>12590121移动气象站通话信息费(分)</t>
  </si>
  <si>
    <t>12597主叫付费通话次数</t>
  </si>
  <si>
    <t>pay_calling_call_cnt</t>
  </si>
  <si>
    <t>sum(case when call_type = '01' and dial_type='030' then call_cnt else 0 end)</t>
  </si>
  <si>
    <t>pay_calling_call_count</t>
  </si>
  <si>
    <t>12597主叫付费通话时长(分钟)</t>
  </si>
  <si>
    <t>pay_calling_call_dur</t>
  </si>
  <si>
    <t>sum(case when call_type = '01' and dial_type='030' then chrg_dur else 0 end)</t>
  </si>
  <si>
    <t>pay_calling_call_duration</t>
  </si>
  <si>
    <t>12597主叫付费通话通信费(元)</t>
  </si>
  <si>
    <t>pay_calling_call_comm_fee</t>
  </si>
  <si>
    <t>sum(case when call_type = '01' and dial_type='030' then base_fee+toll_fee+info_fee else 0 end)</t>
  </si>
  <si>
    <t>12597主叫付费通话通信费(分)</t>
  </si>
  <si>
    <t>12598被叫付费通话次数</t>
  </si>
  <si>
    <t>pay_called_call_cnt</t>
  </si>
  <si>
    <t>sum(case when call_type = '02' and dial_type='031' then call_cnt else 0 end)</t>
  </si>
  <si>
    <t>pay_called_call_count</t>
  </si>
  <si>
    <t>12598被叫付费通话时长(分钟)</t>
  </si>
  <si>
    <t>pay_called_call_dur</t>
  </si>
  <si>
    <t>sum(case when call_type = '02' and dial_type='031' then chrg_dur else 0 end)</t>
  </si>
  <si>
    <t>pay_called_call_duration</t>
  </si>
  <si>
    <t>12598被叫付费通信费(元)</t>
  </si>
  <si>
    <t>pay_called_comm_fee</t>
  </si>
  <si>
    <t>sum(case when call_type = '02' and dial_type='031' then base_fee+toll_fee+info_fee else 0 end)</t>
  </si>
  <si>
    <t>12598被叫付费通信费(分)</t>
  </si>
  <si>
    <t>12598被叫付费申请通话次数</t>
  </si>
  <si>
    <t>pay_called_apply_call_cnt</t>
  </si>
  <si>
    <t>sum(case when opp_type='03e' then call_cnt else 0 end)</t>
  </si>
  <si>
    <t>pay_called_apply_call_count</t>
  </si>
  <si>
    <t>12598被叫付费申请通话时长(分钟)</t>
  </si>
  <si>
    <t>pay_called_apply_call_dur</t>
  </si>
  <si>
    <t>sum(case when opp_type='03e' then chrg_dur else 0 end)</t>
  </si>
  <si>
    <t>pay_called_apply_call_duration</t>
  </si>
  <si>
    <t>12598被叫付费申请通信费(元)</t>
  </si>
  <si>
    <t>pay_called_apply_comm_fee</t>
  </si>
  <si>
    <t xml:space="preserve">sum(case when opp_type='03e' then base_fee+toll_fee+info_fee else 0 end)        </t>
  </si>
  <si>
    <t>12598被叫付费申请通信费(分)</t>
  </si>
  <si>
    <t>CMWAP17266手机上网次数</t>
  </si>
  <si>
    <t>cmwap_17266_call_cnt</t>
  </si>
  <si>
    <t>CMWAP 17266手机上网次数</t>
  </si>
  <si>
    <t>sum(case when opp_type='042' then call_cnt else 0 end)</t>
  </si>
  <si>
    <t>cmwap_17266_call_count</t>
  </si>
  <si>
    <t>CMWAP17266手机上网时长(分钟)</t>
  </si>
  <si>
    <t>cmwap_17266_call_dur</t>
  </si>
  <si>
    <t>CMWAP 17266手机上网时长(分钟)</t>
  </si>
  <si>
    <t>sum(case when opp_type='042' then chrg_dur else 0 end)</t>
  </si>
  <si>
    <t>cmwap_17266_call_duration</t>
  </si>
  <si>
    <t>CMWAP17266手机上网时长(分钟)_TD</t>
  </si>
  <si>
    <t>cmwap_17266_call_td_dur</t>
  </si>
  <si>
    <t>CMWAP 17266手机上网时长(分钟)_TD</t>
  </si>
  <si>
    <t>sum(case when opp_type ='042' and mns_type = '1' then chrg_dur else 0 end)</t>
  </si>
  <si>
    <t>cmwap_17266_call_duration_td</t>
  </si>
  <si>
    <t>CMWAP17266手机上网通信费(元)</t>
  </si>
  <si>
    <t>cmwap_17266_call_comm_fee</t>
  </si>
  <si>
    <t>CMWAP 17266手机上网通信费(元)</t>
  </si>
  <si>
    <t>sum(case when opp_type='042' then base_fee+toll_fee+info_fee else 0 end)</t>
  </si>
  <si>
    <t>CMWAP 17266手机上网通信费(分)</t>
  </si>
  <si>
    <t>CMNET17200预付费卡拨号上网次数</t>
  </si>
  <si>
    <t>cmnet_17200_call_cnt</t>
  </si>
  <si>
    <t>CMNET 17200预付费卡拨号上网次数</t>
  </si>
  <si>
    <t>sum(case when opp_type='040' then call_cnt else 0 end)</t>
  </si>
  <si>
    <t>cmnet_17200_call_count</t>
  </si>
  <si>
    <t>CMNET17200预付费卡拨号上网时长(分钟)</t>
  </si>
  <si>
    <t>cmnet_17200_call_dur</t>
  </si>
  <si>
    <t>CMNET 17200预付费卡拨号上网时长(分钟)</t>
  </si>
  <si>
    <t>sum(case when opp_type='040' then chrg_dur else 0 end)</t>
  </si>
  <si>
    <t>cmnet_17200_call_duration</t>
  </si>
  <si>
    <t>CMNET17200预付费卡拨号上网时长(分钟)_TD</t>
  </si>
  <si>
    <t>cmnet_17200_call_dur_td</t>
  </si>
  <si>
    <t>CMNET 17200预付费卡拨号上网时长(分钟)_TD</t>
  </si>
  <si>
    <t>sum(case when opp_type='040' and mns_type = '1' then chrg_dur else 0 end)</t>
  </si>
  <si>
    <t>cmnet_17200_call_duration_td</t>
  </si>
  <si>
    <t>CMNET17200预付费卡拨号上网通信费(元)</t>
  </si>
  <si>
    <t>cmnet_17200_call_comm_fee</t>
  </si>
  <si>
    <t>CMNET 17200预付费卡拨号上网通信费(元)</t>
  </si>
  <si>
    <t>sum(case when opp_type='040' then base_fee+toll_fee+info_fee else 0 end)</t>
  </si>
  <si>
    <t>CMNET 17200预付费卡拨号上网通信费(分)</t>
  </si>
  <si>
    <t>CMNET17201主叫认证拨号上网次数</t>
  </si>
  <si>
    <t>cmnet_17201_call_cnt</t>
  </si>
  <si>
    <t>CMNET 17201主叫认证拨号上网次数</t>
  </si>
  <si>
    <t>sum(case when opp_type='041' then call_cnt else 0 end)</t>
  </si>
  <si>
    <t>cmnet_17201_call_count</t>
  </si>
  <si>
    <t>CMNET17201主叫认证拨号上网时长(分钟)</t>
  </si>
  <si>
    <t>cmnet_17201_call_dur</t>
  </si>
  <si>
    <t>CMNET 17201主叫认证拨号上网时长(分钟)</t>
  </si>
  <si>
    <t>sum(case when opp_type='041' then chrg_dur else 0 end)</t>
  </si>
  <si>
    <t>cmnet_17201_call_duration</t>
  </si>
  <si>
    <t>CMNET17201主叫认证拨号上网时长(分钟)_TD</t>
  </si>
  <si>
    <t>cmnet_17201_call_td_dur</t>
  </si>
  <si>
    <t>CMNET 17201主叫认证拨号上网时长(分钟)_TD</t>
  </si>
  <si>
    <t>sum(case when opp_type='041' and mns_type = '1' then chrg_dur else 0 end)</t>
  </si>
  <si>
    <t>cmnet_17201_call_duration_td</t>
  </si>
  <si>
    <t>CMNET17201主叫认证拨号上网通信费(元)</t>
  </si>
  <si>
    <t>cmnet_17201_call_comm_fee</t>
  </si>
  <si>
    <t>CMNET 17201主叫认证拨号上网通信费(元)</t>
  </si>
  <si>
    <t>sum(case when opp_type='041' then base_fee+toll_fee+info_fee else 0 end)</t>
  </si>
  <si>
    <t>CMNET 17201主叫认证拨号上网通信费(分)</t>
  </si>
  <si>
    <t>CMNET17202注册用户拨号上网次数</t>
  </si>
  <si>
    <t>cmnet_17202_call_cnt</t>
  </si>
  <si>
    <t>CMNET 17202注册用户拨号上网次数</t>
  </si>
  <si>
    <t>sum(case when opp_type='043' and (opp_busi_type like '17202%' or_x000D_
              opp_busi_type like '__17202%' or opp_busi_type like '___17202%')_x000D_
         then call_cnt else 0 end)</t>
  </si>
  <si>
    <t>cmnet_17202_call_count</t>
  </si>
  <si>
    <t>CMNET17202注册用户拨号上网时长(分钟)</t>
  </si>
  <si>
    <t>cmnet_17202_call_dur</t>
  </si>
  <si>
    <t>CMNET 17202注册用户拨号上网时长(分钟)</t>
  </si>
  <si>
    <t>sum(case when opp_type='043' and (opp_busi_type like '17202%' or_x000D_
              opp_busi_type like '__17202%' or opp_busi_type like '___17202%')_x000D_
         then chrg_dur else 0 end)</t>
  </si>
  <si>
    <t>cmnet_17202_call_duration</t>
  </si>
  <si>
    <t>CMNET17202注册用户拨号上网时长(分钟)_TD</t>
  </si>
  <si>
    <t>cmnet_17202_call_td_dur</t>
  </si>
  <si>
    <t>CMNET 17202注册用户拨号上网时长(分钟)_TD</t>
  </si>
  <si>
    <t>sum(case when opp_type='043' and (opp_busi_type like '17202%' or_x000D_
              opp_busi_type like '__17202%' or opp_busi_type like '___17202%')_x000D_
          and mns_type = '1'_x000D_
         then chrg_dur else 0 end)</t>
  </si>
  <si>
    <t>cmnet_17202_call_duration_td</t>
  </si>
  <si>
    <t>CMNET17202注册用户拨号上网通信费(元)</t>
  </si>
  <si>
    <t>cmnet_17202_call_comm_fee</t>
  </si>
  <si>
    <t>CMNET 17202注册用户拨号上网通信费(元)</t>
  </si>
  <si>
    <t>sum(case when opp_type='043' and (opp_busi_type like '17202%' or_x000D_
              opp_busi_type like '__17202%' or opp_busi_type like '___17202%')_x000D_
         then base_fee+toll_fee+info_fee else 0 end)</t>
  </si>
  <si>
    <t>CMNET 17202注册用户拨号上网通信费(分)</t>
  </si>
  <si>
    <t>17288传真业务等其它数据业务使用次数</t>
  </si>
  <si>
    <t>data_other_call_cnt</t>
  </si>
  <si>
    <t>sum(case when opp_type='043' and opp_busi_type not like '17202%' and_x000D_
              opp_busi_type not like '__17202%' and opp_busi_type not like '___17202%'_x000D_
         then call_cnt else 0 end)</t>
  </si>
  <si>
    <t>data_other_call_count</t>
  </si>
  <si>
    <t>17288传真业务等其它数据业务使用时长(分钟)</t>
  </si>
  <si>
    <t>data_other_call_dur</t>
  </si>
  <si>
    <t>sum(case when opp_type='043' and opp_busi_type not like '17202%' and_x000D_
              opp_busi_type not like '__17202%' and opp_busi_type not like '___17202%'_x000D_
         then chrg_dur else 0 end)</t>
  </si>
  <si>
    <t>data_other_call_duration</t>
  </si>
  <si>
    <t>17288传真业务等其它数据业务通信费(元)</t>
  </si>
  <si>
    <t>data_other_call_comm_fee</t>
  </si>
  <si>
    <t>sum(case when opp_type='043' and opp_busi_type not like '17202%' and_x000D_
              opp_busi_type not like '__17202%' and opp_busi_type not like '___17202%'_x000D_
         then base_fee+toll_fee+info_fee else 0 end)</t>
  </si>
  <si>
    <t>17288传真业务等其它数据业务通信费(分)</t>
  </si>
  <si>
    <t>CMNET163/169网通拨号上网次数</t>
  </si>
  <si>
    <t>cmnet_cnc_call_cnt</t>
  </si>
  <si>
    <t>CMNET 163/169网通拨号上网次数</t>
  </si>
  <si>
    <t>sum(case when opp_type='340' then call_cnt else 0 end)</t>
  </si>
  <si>
    <t>cmnet_cnc_call_count</t>
  </si>
  <si>
    <t>CMNET163/169网通拨号上网时长(分钟)</t>
  </si>
  <si>
    <t>cmnet_cnc_call_dur</t>
  </si>
  <si>
    <t>CMNET 163/169网通拨号上网时长(分钟)</t>
  </si>
  <si>
    <t>sum(case when opp_type='340' then chrg_dur else 0 end)</t>
  </si>
  <si>
    <t>cmnet_cnc_call_duration</t>
  </si>
  <si>
    <t>CMNET163/169网通拨号上网时长(分钟)_TD</t>
  </si>
  <si>
    <t>cmnet_cnc_call_td_dur</t>
  </si>
  <si>
    <t>CMNET 163/169网通拨号上网时长(分钟)_TD</t>
  </si>
  <si>
    <t>sum(case when opp_type='340' and mns_type = '1' then chrg_dur else 0 end)</t>
  </si>
  <si>
    <t>cmnet_cnc_call_duration_td</t>
  </si>
  <si>
    <t>CMNET163/169网通拨号上网通信费(元)</t>
  </si>
  <si>
    <t>cmnet_cnc_call_comm_fee</t>
  </si>
  <si>
    <t>CMNET 163/169网通拨号上网通信费(元)</t>
  </si>
  <si>
    <t>sum(case when opp_type='340' then base_fee+toll_fee+info_fee else 0 end)</t>
  </si>
  <si>
    <t>CMNET 163/169网通拨号上网通信费(分)</t>
  </si>
  <si>
    <t>CMNET10200铁通拨号上网次数</t>
  </si>
  <si>
    <t>cmnet_crc_call_cnt</t>
  </si>
  <si>
    <t>CMNET 10200铁通拨号上网次数</t>
  </si>
  <si>
    <t>sum(case when opp_type='440' then call_cnt else 0 end)</t>
  </si>
  <si>
    <t>cmnet_crc_call_count</t>
  </si>
  <si>
    <t>CMNET10200铁通拨号上网时长(分钟)</t>
  </si>
  <si>
    <t>cmnet_crc_call_dur</t>
  </si>
  <si>
    <t>CMNET 10200铁通拨号上网时长(分钟)</t>
  </si>
  <si>
    <t>sum(case when opp_type='440' then chrg_dur else 0 end)</t>
  </si>
  <si>
    <t>cmnet_crc_call_duration</t>
  </si>
  <si>
    <t>CMNET10200铁通拨号上网时长(分钟)_TD</t>
  </si>
  <si>
    <t>cmnet_crc_call_td_dur</t>
  </si>
  <si>
    <t>CMNET 10200铁通拨号上网时长(分钟)_TD</t>
  </si>
  <si>
    <t>sum(case when opp_type='440' and mns_type = '1' then chrg_dur else 0 end)</t>
  </si>
  <si>
    <t>cmnet_crc_call_duration_td</t>
  </si>
  <si>
    <t>CMNET10200铁通拨号上网通信费(元)</t>
  </si>
  <si>
    <t>cmnet_crc_call_comm_fee</t>
  </si>
  <si>
    <t>CMNET 10200铁通拨号上网通信费(元)</t>
  </si>
  <si>
    <t>sum(case when opp_type='440' then base_fee+toll_fee+info_fee else 0 end)</t>
  </si>
  <si>
    <t>CMNET 10200铁通拨号上网通信费(分)</t>
  </si>
  <si>
    <t>17951一次IP通话次数</t>
  </si>
  <si>
    <t>ip_first_call_cnt</t>
  </si>
  <si>
    <t>sum(case when call_type = '01' and dial_type like '01%' then call_cnt else 0 end)</t>
  </si>
  <si>
    <t>ip_first_call_count</t>
  </si>
  <si>
    <t>17951一次IP通话时长(分钟)</t>
  </si>
  <si>
    <t>ip_first_call_dur</t>
  </si>
  <si>
    <t>sum(case when call_type = '01' and dial_type like '01%' then chrg_dur else 0 end)</t>
  </si>
  <si>
    <t>ip_first_call_duration</t>
  </si>
  <si>
    <t>17951一次IP通话通信费(元)</t>
  </si>
  <si>
    <t>ip_first_call_comm_fee</t>
  </si>
  <si>
    <t>sum(case when call_type = '01' and dial_type like '01%' then base_fee+toll_fee+info_fee else 0 end)</t>
  </si>
  <si>
    <t>17951一次IP通话通信费(分)</t>
  </si>
  <si>
    <t>17950/17952二次IP通话次数</t>
  </si>
  <si>
    <t>ip_second_call_cnt</t>
  </si>
  <si>
    <t>sum(case when call_type = '01' and dial_type like '02%' then call_cnt else 0 end)</t>
  </si>
  <si>
    <t>ip_second_call_count</t>
  </si>
  <si>
    <t>17950/17952二次IP通话时长(分钟)</t>
  </si>
  <si>
    <t>ip_second_call_dur</t>
  </si>
  <si>
    <t>sum(case when call_type = '01' and dial_type like '02%' then chrg_dur else 0 end)</t>
  </si>
  <si>
    <t>ip_second_call_duration</t>
  </si>
  <si>
    <t>17950/17952二次IP通话通信费(元)</t>
  </si>
  <si>
    <t>ip_second_call_comm_fee</t>
  </si>
  <si>
    <t>sum(case when call_type = '01' and dial_type like '02%' then base_fee+toll_fee+info_fee else 0 end)</t>
  </si>
  <si>
    <t>17950/17952二次IP通话通信费(分)</t>
  </si>
  <si>
    <t>mobile_sec_call_cnt</t>
  </si>
  <si>
    <t>mobile_sectry_call_cnt</t>
  </si>
  <si>
    <t xml:space="preserve">12580移动秘书通话次数        </t>
  </si>
  <si>
    <t>sum(case when opp_type='03g' then call_cnt else 0 end)</t>
  </si>
  <si>
    <t>mobile_sec_call_count_h</t>
  </si>
  <si>
    <t>mobile_sec_call_dur</t>
  </si>
  <si>
    <t>mobile_sectry_call_dur</t>
  </si>
  <si>
    <t xml:space="preserve">12580移动秘书通话时长(分钟)  </t>
  </si>
  <si>
    <t>sum(case when opp_type='03g' then chrg_dur else 0 end)</t>
  </si>
  <si>
    <t>mobile_sec_call_duration_h</t>
  </si>
  <si>
    <t>mobile_sec_call_fee</t>
  </si>
  <si>
    <t>mobile_sectry_call_fee</t>
  </si>
  <si>
    <t xml:space="preserve">12580移动秘书通话通信费(元)  </t>
  </si>
  <si>
    <t>sum(case when opp_type='03g' then base_fee+toll_fee+info_fee else 0 end)</t>
  </si>
  <si>
    <t xml:space="preserve">12580移动秘书通话通信费(分)  </t>
  </si>
  <si>
    <t>mobile_sec_call_comm_fee_h</t>
  </si>
  <si>
    <t>会议电话语音的通话时长_H</t>
  </si>
  <si>
    <t>meet_phone_call_h_dur</t>
  </si>
  <si>
    <t>13800451600会议电话语音的通话时长_H</t>
  </si>
  <si>
    <t>sum(case when opp_type='03a' then chrg_dur else 0 end)</t>
  </si>
  <si>
    <t>meet_phone_call_duration_h</t>
  </si>
  <si>
    <t>语音在线/热线沙龙通话时长_H</t>
  </si>
  <si>
    <t>hotline_call_h_dur</t>
  </si>
  <si>
    <t>13800451602语音在线/热线沙龙通话时长_H</t>
  </si>
  <si>
    <t>sum(case when opp_type='03c' then chrg_dur else 0 end)</t>
  </si>
  <si>
    <t>hotline_call_duration_h</t>
  </si>
  <si>
    <t>语音杂志语音接入通话次数</t>
  </si>
  <si>
    <t>voice_journal_call_cnt</t>
  </si>
  <si>
    <t>语音杂志语音接入通话次数  -- 原_h_m字段</t>
  </si>
  <si>
    <t>sum(case when opp_busi_type like '12590%' or opp_busi_type like '12596%' or opp_busi_type like '12559%' then call_cnt else 0 end)</t>
  </si>
  <si>
    <t>语音杂志语音接入通话时长(分钟)</t>
  </si>
  <si>
    <t>voice_journal_call_dur</t>
  </si>
  <si>
    <t>语音杂志语音接入通话时长(分钟) -- 原_h_m字段</t>
  </si>
  <si>
    <t>sum(case when opp_busi_type like '12590%' or opp_busi_type like '12596%' or opp_busi_type like '12559%' then chrg_dur else 0 end)</t>
  </si>
  <si>
    <t>语音杂志语音接入通话通信费(元)</t>
  </si>
  <si>
    <t>voice_journal_call_comm_fee</t>
  </si>
  <si>
    <t>语音杂志语音接入通话通信费(元) -- 原_h_m字段</t>
  </si>
  <si>
    <t>sum(case when opp_busi_type like '12590%' or opp_busi_type like '12596%' or opp_busi_type like '12559%' then base_fee else 0 end)</t>
  </si>
  <si>
    <t>语音杂志语音接入通话通信费(分) -- 原_h_m字段</t>
  </si>
  <si>
    <t>语音杂志语音接入通话信息费(元)</t>
  </si>
  <si>
    <t>语音杂志语音接入通话信息费(元) -- 原_h_m字段</t>
  </si>
  <si>
    <t>sum(case when opp_busi_type like '12590%' or opp_busi_type like '12596%' or opp_busi_type like '12559%' then toll_fee+info_fee else 0 end)</t>
  </si>
  <si>
    <t>语音杂志语音接入通话信息费(分) -- 原_h_m字段</t>
  </si>
  <si>
    <t>12586移动沙龙通话时长</t>
  </si>
  <si>
    <t>mobile_salon_call_dur</t>
  </si>
  <si>
    <t>sum(case when opp_type in ('032', '033', '03A')_x000D_
and opp_busi_type like '12586%' then chrg_dur else 0 end)</t>
  </si>
  <si>
    <t>mobile_salon_call_duration</t>
  </si>
  <si>
    <t>ring_12530_call_cnt</t>
  </si>
  <si>
    <t>sum(case when opp_busi_type like '12530%' and opp_busi_type not like '12530999%' then call_count else 0 end)</t>
  </si>
  <si>
    <t>ring_12530_call_count</t>
  </si>
  <si>
    <t>ring_12530_call_dur</t>
  </si>
  <si>
    <t>sum(case when opp_busi_type like '12530%' and opp_busi_type not like '12530999%' then chrg_dur else 0 end)</t>
  </si>
  <si>
    <t>ring_12530_call_duration</t>
  </si>
  <si>
    <t>ring_12530_call_comm_fee</t>
  </si>
  <si>
    <t>sum(case when opp_busi_type like '12530%' and opp_busi_type not like '12530999%' then base_fee+toll_type+info_fee else 0 end)</t>
  </si>
  <si>
    <t>语音在线/热线沙龙通话时长</t>
  </si>
  <si>
    <t>hotline_call_dur</t>
  </si>
  <si>
    <t>13800451602语音在线/热线沙龙通话时长</t>
  </si>
  <si>
    <t>hotline_call_duration</t>
  </si>
  <si>
    <t>集群通信语音通话时长</t>
  </si>
  <si>
    <t>cluster_comm_call_dur</t>
  </si>
  <si>
    <t>13800451601集群通信语音通话时长</t>
  </si>
  <si>
    <t>sum(case when opp_type='03b' then chrg_dur else 0 end)</t>
  </si>
  <si>
    <t>cluster_comm_call_duration</t>
  </si>
  <si>
    <t>会议电话语音的通话时长</t>
  </si>
  <si>
    <t>meet_phone_call_dur</t>
  </si>
  <si>
    <t>13800451600会议电话语音的通话时长</t>
  </si>
  <si>
    <t>meet_phone_call_duration</t>
  </si>
  <si>
    <t>呼叫转移呼转次数</t>
  </si>
  <si>
    <t>call_trans_cnt</t>
  </si>
  <si>
    <t>call_trans_count</t>
  </si>
  <si>
    <t>呼叫转移呼转时长(分钟)</t>
  </si>
  <si>
    <t>call_trans_dur</t>
  </si>
  <si>
    <t>call_trans_duration</t>
  </si>
  <si>
    <t>呼叫转移呼转费(元)</t>
  </si>
  <si>
    <t>sum(base_fee + toll_fee + toll_extra_fee + info_fee)</t>
  </si>
  <si>
    <t>呼叫转移呼转费(分)</t>
  </si>
  <si>
    <t>12580移动秘书呼转次数</t>
  </si>
  <si>
    <t>mobile_sec_trans_cnt</t>
  </si>
  <si>
    <t>sum(case when opp_busi_type like '12580%' then call_cnt else 0 end)</t>
  </si>
  <si>
    <t>mobile_sec_trans_count</t>
  </si>
  <si>
    <t>12580移动秘书呼转时长(分钟)</t>
  </si>
  <si>
    <t>mobile_sec_trans_dur</t>
  </si>
  <si>
    <t>sum(case when opp_busi_type like '12580%' then chrg_dur else 0 end)</t>
  </si>
  <si>
    <t>mobile_sec_trans_duration</t>
  </si>
  <si>
    <t>12580移动秘书呼转费(元)</t>
  </si>
  <si>
    <t>mobile_sec_trans_fee</t>
  </si>
  <si>
    <t>sum(case when opp_busi_type like '12580%' then base_fee + toll_fee + toll_extra_fee + info_fee else 0 end)</t>
  </si>
  <si>
    <t>12580移动秘书呼转费(分)</t>
  </si>
  <si>
    <t>呼转短信呼转次数</t>
  </si>
  <si>
    <t>global_call_trans_cnt</t>
  </si>
  <si>
    <t>13800xyz309呼转短信呼转次数</t>
  </si>
  <si>
    <t>sum(case when opp_type='037' then call_cnt else 0 end)</t>
  </si>
  <si>
    <t>global_call_trans_count</t>
  </si>
  <si>
    <t>呼转短信呼转时长(分钟)</t>
  </si>
  <si>
    <t>global_call_trans_dur</t>
  </si>
  <si>
    <t>13800xyz309呼转短信呼转时长(分钟)</t>
  </si>
  <si>
    <t>sum(case when opp_type='037' then chrg_dur else 0 end)</t>
  </si>
  <si>
    <t>global_call_trans_duration</t>
  </si>
  <si>
    <t>呼转短信呼转费(元)</t>
  </si>
  <si>
    <t>global_call_trans_fee</t>
  </si>
  <si>
    <t>13800xyz309呼转短信呼转费(元)</t>
  </si>
  <si>
    <t>sum(case when opp_type='037' then base_fee + toll_fee + toll_extra_fee + info_fee else 0 end)</t>
  </si>
  <si>
    <t>13800xyz309呼转短信呼转费(分)</t>
  </si>
  <si>
    <t>语音信箱呼转次数</t>
  </si>
  <si>
    <t>voice_box_trans_cnt</t>
  </si>
  <si>
    <t>13800xzy166语音信箱呼转次数</t>
  </si>
  <si>
    <t>voice_box_trans_count</t>
  </si>
  <si>
    <t>语音信箱呼转时长(分钟)</t>
  </si>
  <si>
    <t>voice_box_trans_dur</t>
  </si>
  <si>
    <t>13800xzy166语音信箱呼转时长(分钟)</t>
  </si>
  <si>
    <t>voice_box_trans_duration</t>
  </si>
  <si>
    <t>语音信箱呼转费(元)</t>
  </si>
  <si>
    <t>voice_box_trans_fee</t>
  </si>
  <si>
    <t>13800xzy166语音信箱呼转费(元)</t>
  </si>
  <si>
    <t>sum(case when opp_busi_type like '%13800___166%' then base_fee + toll_fee + toll_extra_fee + info_fee else 0 end)</t>
  </si>
  <si>
    <t>13800xzy166语音信箱呼转费(分)</t>
  </si>
  <si>
    <t>可视电话通话次数</t>
  </si>
  <si>
    <t>video_call_cnt</t>
  </si>
  <si>
    <t>sum(case when video_flag = '1' then call_cnt else 0 end)</t>
  </si>
  <si>
    <t>video_call_count</t>
  </si>
  <si>
    <t>可视电话通话分钟(元)</t>
  </si>
  <si>
    <t>video_call_dur</t>
  </si>
  <si>
    <t>可视电话通话分钟</t>
  </si>
  <si>
    <t>sum(case when video_flag = '1' then chrg_dur else 0 end)</t>
  </si>
  <si>
    <t>可视电话通话分钟（分）</t>
  </si>
  <si>
    <t>video_call_duration</t>
  </si>
  <si>
    <t>可视电话通信费(元)</t>
  </si>
  <si>
    <t>video_call_fee</t>
  </si>
  <si>
    <t>sum(case when video_flag = '1' then base_fee + toll_fee + toll_extra_fee + info_fee else 0 end)</t>
  </si>
  <si>
    <t>可视电话通信费（分）</t>
  </si>
  <si>
    <t>视频留言次数</t>
  </si>
  <si>
    <t>video_leave_word_cnt</t>
  </si>
  <si>
    <t>sum(case when video_word_flag = '1' then call_cnt else 0 end)</t>
  </si>
  <si>
    <t>video_leave_word_count</t>
  </si>
  <si>
    <t>视频留言分钟(元)</t>
  </si>
  <si>
    <t>video_leave_word_dur</t>
  </si>
  <si>
    <t>视频留言分钟</t>
  </si>
  <si>
    <t>sum(case when video_word_flag = '1' then chrg_dur else 0 end)</t>
  </si>
  <si>
    <t>视频留言分钟（分）</t>
  </si>
  <si>
    <t>video_leave_word_duration</t>
  </si>
  <si>
    <t>视频孵育通信费(元)</t>
  </si>
  <si>
    <t>video_leave_word_fee</t>
  </si>
  <si>
    <t>sum(case when video_word_flag = '1' then base_fee + toll_fee + toll_extra_fee + info_fee else 0 end)</t>
  </si>
  <si>
    <t>视频孵育通信费（分）</t>
  </si>
  <si>
    <t>( tb_r_bi_intelli_ip_acc_dtl_card_d</t>
  </si>
  <si>
    <t>dpj_IP记帐卡</t>
  </si>
  <si>
    <t>a.statis_date &gt;= vd_first_date and a.statis_date &lt;= vd_last_date</t>
  </si>
  <si>
    <t>substr(a.calling_number,1,9) = b.segment_code</t>
  </si>
  <si>
    <t>其他运营商拨打移动IP部分 union all 移动用户拨打移动IP17950部分</t>
  </si>
  <si>
    <t>hwdw.tw_rs_opp_segment  )</t>
  </si>
  <si>
    <t>statis_date = vd_last_date</t>
  </si>
  <si>
    <t>a.statis_date &gt;= vd_first_date and a.statis_date &lt;= vd_last_date and a.gsm_type = 'pg' and a.opp_serv_no not in ('17200','17201','17202')  and a.caling_serv_no = b.serv_number</t>
  </si>
  <si>
    <t>hwmk.tmm_ci_user_basic_d )</t>
  </si>
  <si>
    <t>c.statis_date = vd_last_date and c.valid_flag = '1'</t>
  </si>
  <si>
    <t>tb_r_bi_intelli_ip_acc_dtl_card_d</t>
  </si>
  <si>
    <t>cdr_type_id</t>
  </si>
  <si>
    <t>caling_serv_no</t>
  </si>
  <si>
    <t>operator_code</t>
  </si>
  <si>
    <t>district_id</t>
  </si>
  <si>
    <t>ld_type_id</t>
  </si>
  <si>
    <t>一对一,但粒度不一样,需要汇总，cis单位变成元</t>
  </si>
  <si>
    <t>sum(ceil(call_dur/60))</t>
  </si>
  <si>
    <t>定报用呼叫类型</t>
  </si>
  <si>
    <t>stated_call_type</t>
  </si>
  <si>
    <t>01',01主叫</t>
  </si>
  <si>
    <t>stated_ld_type_id</t>
  </si>
  <si>
    <t>定报用漫游类型</t>
  </si>
  <si>
    <t>stated_roam_type</t>
  </si>
  <si>
    <t xml:space="preserve">case when gsm_type = 'pg'
then case when roam_type = '2' then '4' end
else roam_type      -- 'pz'IP直通车，'pj'固定IP(IP充值卡)同GSM语音
end '01',      -- 定报用漫游类型 </t>
  </si>
  <si>
    <t>stated_roam_type_id</t>
  </si>
  <si>
    <t>一对一,注意逻辑</t>
  </si>
  <si>
    <t xml:space="preserve">case when a.gsm_type = 'pg'
then case when substr(a.opp_serv_no, 1, 2) = '00' then
case when (substr(a.opp_serv_no, 1, 4) in ('0081', '0082', '0061') or substr(a.opp_serv_no, 1, 3) = '001')
 then '50'        -- 美加日韩澳
  when (substr(a.opp_serv_no, 1, 5) in ('00886','00852', '00853')) then '40' -- 港澳台长途
 else '80'        -- 拨打其它国际电话
 end
  else '30'
  end
  when a.gsm_type in( 'pz','pj')      -- '17951XXXXX' 第6位后为对方号码
  then case  when substr(a.opp_serv_no, 6, 2) = '00' then
 case when (substr(a.opp_serv_no, 6, 4) in ('0081', '0082', '0061') or substr(a.opp_serv_no, 6, 3) = '001')
      then '50'        -- 美加日韩澳
      when (substr(a.opp_serv_no, 6, 5) in ('00886','00852', '00853'))
      then '40'        -- 港澳台长途
      else '80'        -- 拨打其它国际电话
      end
   else '30'
   end
   end  </t>
  </si>
  <si>
    <t>stated_ip_type_id</t>
  </si>
  <si>
    <t>case when a.gsm_type in ('pz','pj')  -- 'pz'IP直通车，'pj'固定IP(IP充值卡)
then '01'          -- 移动一次IP 17951
when a.gsm_type = 'pg'        -- IP记账卡
then '02'          -- 移动二次IP 17950
 end</t>
  </si>
  <si>
    <t>定报用ip类型</t>
  </si>
  <si>
    <t>stated_call_type_id</t>
  </si>
  <si>
    <t>定报用卡类型</t>
  </si>
  <si>
    <t>stated_card_type</t>
  </si>
  <si>
    <t xml:space="preserve">case when a.gsm_type = 'pg'
 then
 case when a.region_code in('451','452','453','454','455','456','457','458','459','464','467','468','469')
then '1'         -- 本省卡
else '2'         -- 外省卡
 end
 else '1'          -- 'pz'IP直通车，'pj'固定IP(IP充值卡) 置为本地
  end  </t>
  </si>
  <si>
    <t>stated_card_type_id</t>
  </si>
  <si>
    <t>定报用固话标志</t>
  </si>
  <si>
    <t>stated_telcom_type</t>
  </si>
  <si>
    <t>stated_telcom_flag</t>
  </si>
  <si>
    <t>case when hwdw.tw_rs_opp_segment.opp_brand_id in ('00','40','60','07','41') then 1 --07网通一号通41电信全能通算固话
   else 0
end</t>
  </si>
  <si>
    <t>stated_immobile_id</t>
  </si>
  <si>
    <t>上网业务</t>
  </si>
  <si>
    <t>stated_online_flag</t>
  </si>
  <si>
    <t>case when a.opp_serv_no in ('17200','17201','17202')
then 1
else 0
 end</t>
  </si>
  <si>
    <t>stated_innet_flag</t>
  </si>
  <si>
    <t>hwmk.tmm_ci_user_basic_d</t>
  </si>
  <si>
    <t>02'</t>
  </si>
  <si>
    <t>02中国移动,编码同竞争对手</t>
  </si>
  <si>
    <t>count(caling_serv_no)</t>
  </si>
  <si>
    <t>01'</t>
  </si>
  <si>
    <t>01主叫</t>
  </si>
  <si>
    <t>case when a.roam_type = '2' then '4'
    else a.roam_type
end</t>
  </si>
  <si>
    <t>case when substr(a.opp_serv_no, 1, 2) = '00' then
      case when (substr(a.opp_serv_no, 1, 4) in ('0081', '0082', '0061')
    or substr(a.opp_serv_no, 1, 3) = '001')
    then '50'   -- 美加日韩澳
    when (substr(a.opp_serv_no, 1, 5) in ('00886','00852', '00853'))
    then '40'   -- 港澳台长途
    else '80'   -- 拨打其它国际电话
    end
    else '30'
 end</t>
  </si>
  <si>
    <t>移动二次IP 17950</t>
  </si>
  <si>
    <t>case when a.area_code in
      ('451','452','453','454','455','456','457','458','459','464','467','468','469')
      then '1'    -- 本省卡
      else '2'    -- 外省卡
 end</t>
  </si>
  <si>
    <t xml:space="preserve">BDS </t>
  </si>
  <si>
    <t>( tb_bi_mms_dcd_d</t>
  </si>
  <si>
    <t>dcd_彩信</t>
  </si>
  <si>
    <t>sms_send_stat in ('01', '02', '03') statis_date = 数据周期</t>
  </si>
  <si>
    <t>01 接收方接收成功
02 用户拒绝接收（由用户主动发起拒绝接收MM）
03 MM成功转移到梦网邮箱系统
04 MM过期
05 MMSC转发失败（二个MMSC时，MM4_forward.RES中的STATUS CODE值为错误）
06 系统拒绝或删除（如黑名单限制、不合法消息监控转移等）
07 未知错误</t>
  </si>
  <si>
    <t>tb_bi_mms_inter_d )</t>
  </si>
  <si>
    <t>dci_国际彩信</t>
  </si>
  <si>
    <t>tb_bi_mms_neto_d</t>
  </si>
  <si>
    <t>dcm_网间互连彩信</t>
  </si>
  <si>
    <t>send_stat in ('01', '02', '03') and statis_date = 数据周期</t>
  </si>
  <si>
    <t>号段维表</t>
  </si>
  <si>
    <t>length(b1.h1h2h3h4) = 8</t>
  </si>
  <si>
    <t>substr(a.t2t_opp_number, 1, 8) = d.h1h2h3h4(+) and substr(a.t2t_opp_number, 1, 7) = e.h1h2h3h4(+)</t>
  </si>
  <si>
    <t>length(c1.h1h2h3h4) = 7</t>
  </si>
  <si>
    <t>tb_bi_mms_dcd_d</t>
  </si>
  <si>
    <t xml:space="preserve">date        </t>
  </si>
  <si>
    <t>cd 彩信, ci 国际彩信</t>
  </si>
  <si>
    <t xml:space="preserve">varchar2(2) </t>
  </si>
  <si>
    <t>系统类型, cd 彩信</t>
  </si>
  <si>
    <t>本端归属地区号</t>
  </si>
  <si>
    <t>一对一，注意逻辑</t>
  </si>
  <si>
    <t>case when app_type = '0' and mm_type = '00' then rtrim(rcv_addr)
      when app_type = '0' and mm_type = '03' then rtrim(send_addr)  
      when app_type = '1' and mm_type = '01' then rtrim(rcv_addr)
      when app_type = '1' and mm_type = '03' then rtrim(send_addr)  
      when app_type = '2' and mm_type = '00' then rtrim(rcv_addr)
      when app_type = '3' and mm_type = '02' then rtrim(send_addr)  
      when app_type = '3' and mm_type = '03' then rtrim(send_addr)  
      when app_type = '4' and mm_type = '00' then rtrim(rcv_addr)
 end</t>
  </si>
  <si>
    <t>终端到终端的对端号码</t>
  </si>
  <si>
    <t>t2t_opp_no</t>
  </si>
  <si>
    <t>对端号码只处理终端到终端的对端号码</t>
  </si>
  <si>
    <t xml:space="preserve">case when app_type = '0'
      and mm_type = '00'
      and rcv_addr like '0086%'
     then substr(rtrim(rcv_addr), 5) 
     when app_type = '0'
      and mm_type = '00'
      and rtrim(rcv_addr) like '1%'
     then rtrim(rcv_addr)  
     when app_type = '0'
      and mm_type = '03'
      and rtrim(send_addr) like '0086%'
     then substr(rtrim(send_addr), 5)
     when app_type = '0'
      and mm_type = '03'
      and rtrim(send_addr) like '1%'
     then rtrim(send_addr)  
     else null
end
</t>
  </si>
  <si>
    <t>对端号码 只处理终端到终端的对端号码</t>
  </si>
  <si>
    <t>t2t_opp_number</t>
  </si>
  <si>
    <t>对端号码归属地区号</t>
  </si>
  <si>
    <t>t2t_opp_area_code</t>
  </si>
  <si>
    <t>case when d.long_code_new is not null
     then d.long_code_new
     else e.long_code_new</t>
  </si>
  <si>
    <t xml:space="preserve">integer     </t>
  </si>
  <si>
    <t>case when app_type = '0' then caling_period else null end</t>
  </si>
  <si>
    <t>计费类型</t>
  </si>
  <si>
    <t>chrg_type</t>
  </si>
  <si>
    <t>00 免费
01 按条计费
02 包月计费
03 包月查询</t>
  </si>
  <si>
    <t>计费类别</t>
  </si>
  <si>
    <t>彩信承载方式</t>
  </si>
  <si>
    <t>mms_bear_way</t>
  </si>
  <si>
    <t>承载业务类型</t>
  </si>
  <si>
    <t>bear_busi_type</t>
  </si>
  <si>
    <t>彩信类型</t>
  </si>
  <si>
    <t>mms_type</t>
  </si>
  <si>
    <t>点对点彩信 -  0 终端到终端
邮相彩信   -  1 Email(MM3接口的外接应用)到终端  2 终端到Email(MM3接口的外接应用)
梦网彩信   -  3 VAS应用到终端 4 终端到VAS应用</t>
  </si>
  <si>
    <t>应用类型标识</t>
  </si>
  <si>
    <t>app_type</t>
  </si>
  <si>
    <t>上下行标志</t>
  </si>
  <si>
    <t>mo_mt_flag</t>
  </si>
  <si>
    <t>上行 00 MMS移动终端发起(简记为MO)
     01 Email发起(MM3接口发起)(简记为EO)
     02 VAS应用发起(MM7接口发起)(简记为AO)(增值应用发起和非MMS终端发起)
下行 03 MMS终端终止(简记为MT)
     04 Email终止(MM3接口终止)(简记为ET)(实际库中无此值)
     05 VAS应用终止(MM7接口终止)(简记为AT)(增值应用终止和非MMS终端终止)(实际库中无此值)</t>
  </si>
  <si>
    <t>MM类型</t>
  </si>
  <si>
    <t>mm_type</t>
  </si>
  <si>
    <t>发送状态</t>
  </si>
  <si>
    <t>send_stat</t>
  </si>
  <si>
    <t>本端运营商</t>
  </si>
  <si>
    <t>sp_id</t>
  </si>
  <si>
    <t>SP服务代码</t>
  </si>
  <si>
    <t>serv_id</t>
  </si>
  <si>
    <t>sp服务代码</t>
  </si>
  <si>
    <t>sp_serv_code</t>
  </si>
  <si>
    <t>varchar2(21)</t>
  </si>
  <si>
    <t>string(21)</t>
  </si>
  <si>
    <t>rtrim(serv_code)</t>
  </si>
  <si>
    <t>SP业务代码</t>
  </si>
  <si>
    <t>serv_busi_code</t>
  </si>
  <si>
    <t>sp业务编码</t>
  </si>
  <si>
    <t>sp_busi_code</t>
  </si>
  <si>
    <t>varchar2(27)</t>
  </si>
  <si>
    <t>string(27)</t>
  </si>
  <si>
    <t>rtrim(busi_code)</t>
  </si>
  <si>
    <t>mms_count</t>
  </si>
  <si>
    <t>计费彩信条数</t>
  </si>
  <si>
    <t>chrg_mms_cnt</t>
  </si>
  <si>
    <t>sum(case when comm_fee + mess_fee &gt; 0 then 1 else 0 end)</t>
  </si>
  <si>
    <t>fee_mms_count</t>
  </si>
  <si>
    <t>fav_mess_fee</t>
  </si>
  <si>
    <t>sum(fav_mess_fee)</t>
  </si>
  <si>
    <t>tb_bi_mms_inter_d</t>
  </si>
  <si>
    <t>系统类型 ci 国际彩信</t>
  </si>
  <si>
    <t>case when mm_type = '00' then rcv_addr
    when mm_type = '03' then send_addr
end</t>
  </si>
  <si>
    <t>到访地省代码</t>
  </si>
  <si>
    <t>roam_prov_code</t>
  </si>
  <si>
    <t>null</t>
  </si>
  <si>
    <t>承载方式</t>
  </si>
  <si>
    <t>应用类型</t>
  </si>
  <si>
    <t xml:space="preserve">number(7)   </t>
  </si>
  <si>
    <t>原始通信费</t>
  </si>
  <si>
    <t>ori_comm_fee</t>
  </si>
  <si>
    <t>sum(ori_comm_fee - comm_fee)</t>
  </si>
  <si>
    <t>原始信息费</t>
  </si>
  <si>
    <t>ori_mess_fee</t>
  </si>
  <si>
    <t>sum(ori_mess_fee - mess_fee)</t>
  </si>
  <si>
    <t>用户彩信轻度汇总日表</t>
  </si>
  <si>
    <t>stat = vd_date</t>
  </si>
  <si>
    <t>上行国内点对点彩信条数</t>
  </si>
  <si>
    <t>mms_pp_inland_count_mo</t>
  </si>
  <si>
    <t>mms_up_p2p_inland_cnt</t>
  </si>
  <si>
    <t>下行国内点对点彩信条数</t>
  </si>
  <si>
    <t>mms_pp_inland_count_mt</t>
  </si>
  <si>
    <t>mms_down_p2p_inland_cnt</t>
  </si>
  <si>
    <t>国内点对点彩信通信费</t>
  </si>
  <si>
    <t>mms_pp_inland_comm_fee</t>
  </si>
  <si>
    <t>mms_p2p_inland_comm_fee</t>
  </si>
  <si>
    <t>国内点对点彩信通信费(分)</t>
  </si>
  <si>
    <t>上行国际点对点彩信条数</t>
  </si>
  <si>
    <t>mms_pp_inter_count_mo</t>
  </si>
  <si>
    <t>mms_up_p2p_inter_cnt</t>
  </si>
  <si>
    <t>下行国际点对点彩信条数</t>
  </si>
  <si>
    <t>mms_pp_inter_count_mt</t>
  </si>
  <si>
    <t>mms_down_p2p_inter_cnt</t>
  </si>
  <si>
    <t>国际点对点彩信通信费</t>
  </si>
  <si>
    <t>mms_pp_inter_comm_fee</t>
  </si>
  <si>
    <t>mms_p2p_inter_comm_fee</t>
  </si>
  <si>
    <t>国际点对点彩信通信费(分)</t>
  </si>
  <si>
    <t>上行邮箱彩信条数</t>
  </si>
  <si>
    <t>mms_mail_count_mo</t>
  </si>
  <si>
    <t>up_mms_mail_cnt</t>
  </si>
  <si>
    <t>下行邮箱彩信条数</t>
  </si>
  <si>
    <t>mms_mail_count_mt</t>
  </si>
  <si>
    <t>down_mms_mail_cnt</t>
  </si>
  <si>
    <t>邮箱彩信通信费</t>
  </si>
  <si>
    <t>mms_mail_comm_fee</t>
  </si>
  <si>
    <t>system_type
mms_type
mo_mt_flag
mms_cnt</t>
  </si>
  <si>
    <t>varchar2(2)
varchar2(1)
varchar2(2)
number(8)</t>
  </si>
  <si>
    <t>sum(case when system_type = 'cd' and mms_type = '0' and mo_mt_flag in ('00', '01', '02') then mms_count else 0 end)</t>
  </si>
  <si>
    <t>邮箱彩信通信费(分)</t>
  </si>
  <si>
    <t>上行梦网彩信条数</t>
  </si>
  <si>
    <t>mms_mnet_count_mo</t>
  </si>
  <si>
    <t>up_mms_mnet_cnt</t>
  </si>
  <si>
    <t>system_type
mo_mt_flag
mms_cnt</t>
  </si>
  <si>
    <t>varchar2(2)
varchar2(2)
number(8)</t>
  </si>
  <si>
    <t>sum(case when system_type = 'ci' and mo_mt_flag in ('00', '01', '02') then mms_count else 0 end)</t>
  </si>
  <si>
    <t>下行梦网彩信条数</t>
  </si>
  <si>
    <t>mms_mnet_count_mt</t>
  </si>
  <si>
    <t>down_mms_mnet_cnt</t>
  </si>
  <si>
    <t>下行点对点彩信条数</t>
  </si>
  <si>
    <t>梦网彩信通信费</t>
  </si>
  <si>
    <t>mms_mnet_comm_fee</t>
  </si>
  <si>
    <t xml:space="preserve"> </t>
  </si>
  <si>
    <t>sum(case when system_type = 'cd' and mms_type = '0' and mo_mt_flag in ('03', '04', '05') then mms_count else 0 end) mms_pp_inland_count_mt</t>
  </si>
  <si>
    <t>梦网彩信通信费(分)</t>
  </si>
  <si>
    <t>梦网彩信信息费</t>
  </si>
  <si>
    <t>mms_mnet_info_fee</t>
  </si>
  <si>
    <t>sum(case when system_type = 'ci' and mo_mt_flag in ('03', '04', '05') then mms_count else 0 end)</t>
  </si>
  <si>
    <t>梦网彩信信息费(分)</t>
  </si>
  <si>
    <t>上行互联彩信条数</t>
  </si>
  <si>
    <t>mms_un_count_mo</t>
  </si>
  <si>
    <t>mms_un_cnt_mo</t>
  </si>
  <si>
    <t>下行国际点对点彩信条数2</t>
  </si>
  <si>
    <t>sp_code
mms_type
system_type
mo_mt_flag
serv_no
mms_cnt</t>
  </si>
  <si>
    <t>varchar2(12)
varchar2(1)
varchar2(2)
varchar2(2)
varchar2(20)
number(8)</t>
  </si>
  <si>
    <t>sum(case when (sp_code = '801234' or sp_code = '808419')                      -- 全网手机报801234,本地手机报808419
                 then 0
                 -- modyfi by 20120905 增加类型'1','2'
                 --when mms_type in ('3', '4')
                 when mms_type in ('1','2','3', '4')
                 -- modify end
                  and system_type &lt;&gt; 'cm'
                  -- modify by 20120904 新口径'01','02' 算作下行
                  and mo_mt_flag in ('01', '02')
                  and ( service_code like '1066%'
                     or service_code like '1062%'
                     or service_code like '12590%'
                     or service_code like '12586%'
                     or service_code like '10658168%'
                     or service_code like '10658035%'
                     or service_code like '10658067%'
                     or service_code like '10658070%'
                     or service_code like '10658071%'
                     or service_code like '10658072%'
                     or service_code like '10658073%'
                     or service_code like '10658074%'
                     or service_code like '10658075%'
                     or service_code like '10658076%'
                     or service_code like '10658077%'
                     or service_code like '10658079%'
                      )
                  then mms_count else 0 end)</t>
  </si>
  <si>
    <t>下行互联彩信条数</t>
  </si>
  <si>
    <t>mms_un_count_mt</t>
  </si>
  <si>
    <t>mms_un_cnt_mt</t>
  </si>
  <si>
    <t>上行网内点对点彩信条数</t>
  </si>
  <si>
    <t>互联彩信通信费</t>
  </si>
  <si>
    <t>mms_un_comm_fee</t>
  </si>
  <si>
    <t>下行网内点对点彩信条数</t>
  </si>
  <si>
    <t>互联彩信通信费(分)</t>
  </si>
  <si>
    <t>serv_fee_code</t>
  </si>
  <si>
    <t>sum(mms_cnt)</t>
  </si>
  <si>
    <t>一对一，有粒度变化，注意sum</t>
  </si>
  <si>
    <t>sum(chrg_mms_cnt)</t>
  </si>
  <si>
    <t>用户彩信中度汇总日表</t>
  </si>
  <si>
    <t>statis_month = vn_month and valid_flag = '1' and sm_code in ('gn', 'zn', 'dn','TE')</t>
  </si>
  <si>
    <t>number(22,6)</t>
  </si>
  <si>
    <t>营业厅</t>
  </si>
  <si>
    <t>大品牌</t>
  </si>
  <si>
    <t>点对点彩信次数</t>
  </si>
  <si>
    <t>p2p_mms_cnt</t>
  </si>
  <si>
    <t>sum(case when system_type = 'cd' and system_type &lt;&gt; 'cm' and mms_type = '0' and mo_mt_flag in ('00', '01', '02') then mms_count else 0 end)</t>
  </si>
  <si>
    <t>上行点对点彩信条数</t>
  </si>
  <si>
    <t>p2p_send_mms_cnt</t>
  </si>
  <si>
    <t>sum(case when system_type = 'cd' and system_type &lt;&gt; 'cm' and mms_type = '0' and mo_mt_flag in ('03', '04', '05') then mms_count else 0 end)</t>
  </si>
  <si>
    <t>down_p2p_mms_cnt</t>
  </si>
  <si>
    <t>mms_down_p2p_inter_cnt2</t>
  </si>
  <si>
    <t>up_p2p_neti_mms_cnt</t>
  </si>
  <si>
    <t>down_p2p_neti_mms_cnt</t>
  </si>
  <si>
    <t>有效用户标识</t>
  </si>
  <si>
    <t>计费国内点对点彩信条数</t>
  </si>
  <si>
    <t>mms_pp_inland_fee_cnt</t>
  </si>
  <si>
    <t>计费国际点对点彩信条数</t>
  </si>
  <si>
    <t>mms_pp_inter_fee_cnt</t>
  </si>
  <si>
    <t>邮箱彩信条数</t>
  </si>
  <si>
    <t>mms_mail_cnt</t>
  </si>
  <si>
    <t>mms_mail_cnt_eo</t>
  </si>
  <si>
    <t>mms_mail_cnt_et</t>
  </si>
  <si>
    <t>梦网彩信条数</t>
  </si>
  <si>
    <t>mms_mnet_cnt</t>
  </si>
  <si>
    <t>mms_mnet_cnt_ao</t>
  </si>
  <si>
    <t>mms_mnet_cnt_at</t>
  </si>
  <si>
    <t>梦网彩信通信费(分)2</t>
  </si>
  <si>
    <t>mms_mnet_comm_fee2</t>
  </si>
  <si>
    <t>mms_pp_inland_fee_count</t>
  </si>
  <si>
    <t>mms_p2p_inland_fee_cnt</t>
  </si>
  <si>
    <t>梦网彩信信息费(分)2</t>
  </si>
  <si>
    <t>mms_mnet_info_fee2</t>
  </si>
  <si>
    <t>mms_pp_inter_count_mt2</t>
  </si>
  <si>
    <t>上行彩信手机报条数</t>
  </si>
  <si>
    <t>up_mms_news_cnt</t>
  </si>
  <si>
    <t>mms_pp_inter_fee_count</t>
  </si>
  <si>
    <t>mms_p2p_inter_fee_cnt</t>
  </si>
  <si>
    <t>彩信手机报信息费(分)</t>
  </si>
  <si>
    <t>mms_news_info_fee</t>
  </si>
  <si>
    <t>mms_mail_count</t>
  </si>
  <si>
    <t>上行全网彩信手机报条数</t>
  </si>
  <si>
    <t>up_mms_news_global_cnt</t>
  </si>
  <si>
    <t>上行邮箱彩信条数2</t>
  </si>
  <si>
    <t>mms_mail_count_eo</t>
  </si>
  <si>
    <t>up_mms_mail_cnt2</t>
  </si>
  <si>
    <t>全网彩信手机报信息费(分)</t>
  </si>
  <si>
    <t>mms_news_global_info_fee</t>
  </si>
  <si>
    <t>下行邮箱彩信条数2</t>
  </si>
  <si>
    <t>mms_mail_count_et</t>
  </si>
  <si>
    <t>down_mms_mail_cnt2</t>
  </si>
  <si>
    <t>上行全网彩信手机报-新闻早晚报条数</t>
  </si>
  <si>
    <t>up_mms_news_global_time_cnt</t>
  </si>
  <si>
    <t>mms_mnet_count</t>
  </si>
  <si>
    <t>全网彩信手机报-新闻早晚报信息费(分)</t>
  </si>
  <si>
    <t>mms_news_global_time_info_fee</t>
  </si>
  <si>
    <t>上行梦网彩信条数2</t>
  </si>
  <si>
    <t>mms_mnet_count_ao</t>
  </si>
  <si>
    <t>mms_mnet_cnt_ao2</t>
  </si>
  <si>
    <t>上行网间点对点彩信条数</t>
  </si>
  <si>
    <t>up_p2p_neto_mms_cnt</t>
  </si>
  <si>
    <t>下行梦网彩信条数2</t>
  </si>
  <si>
    <t>mms_mnet_count_at</t>
  </si>
  <si>
    <t>mms_mnet_cnt_at2</t>
  </si>
  <si>
    <t>下行网间点对点彩信条数</t>
  </si>
  <si>
    <t>down_p2p_neto_mms_cnt</t>
  </si>
  <si>
    <t>梦网彩信通信费2</t>
  </si>
  <si>
    <t>梦网彩信信息费2</t>
  </si>
  <si>
    <t>mms_news_count_ao</t>
  </si>
  <si>
    <t>彩信手机报信息费</t>
  </si>
  <si>
    <t>mms_news_global_count_ao</t>
  </si>
  <si>
    <t>全网彩信手机报信息费</t>
  </si>
  <si>
    <t>上行全网彩信手机报新闻早晚报条数</t>
  </si>
  <si>
    <t>mms_news_global_time_count_ao</t>
  </si>
  <si>
    <t>news_global_time_cnt_ao</t>
  </si>
  <si>
    <t>全网彩信手机报新闻早晚报信息费</t>
  </si>
  <si>
    <t>news_global_time_info_fee</t>
  </si>
  <si>
    <t>全网彩信手机报新闻早晚报信息费(分)</t>
  </si>
  <si>
    <t>点对点彩信套餐用户</t>
  </si>
  <si>
    <t>p2p_mms_set_flag</t>
  </si>
  <si>
    <t>number(22,1)</t>
  </si>
  <si>
    <t>彩信手机报功能标志</t>
  </si>
  <si>
    <t>mms_news_func_flag</t>
  </si>
  <si>
    <t>全网彩信手机报功能标志</t>
  </si>
  <si>
    <t>mms_news_global_func_flag</t>
  </si>
  <si>
    <t>手机邮箱到达客户标志</t>
  </si>
  <si>
    <t>handset_mail_arrive_flag</t>
  </si>
  <si>
    <t>WLAN功能标志</t>
  </si>
  <si>
    <t>wlan_func_flag</t>
  </si>
  <si>
    <t>上行国内点对点彩信条数（发送省际点对点彩信）</t>
  </si>
  <si>
    <t>mms_pp_inland_count_pro_mo</t>
  </si>
  <si>
    <t>p2p_inland_cnt_pro_mo</t>
  </si>
  <si>
    <t>下行国内点对点彩信条数（接收省际点对点彩信）</t>
  </si>
  <si>
    <t>mms_pp_inland_count_pro_mt</t>
  </si>
  <si>
    <t>p2p_inland_cnt_pro_mt</t>
  </si>
  <si>
    <t>发送到联通互联彩信条数</t>
  </si>
  <si>
    <t>mms_un_count_lt_mo</t>
  </si>
  <si>
    <t>mms_un_cnt_lt_mo</t>
  </si>
  <si>
    <t>接收联通互联彩信条数</t>
  </si>
  <si>
    <t>mms_un_count_lt_mt</t>
  </si>
  <si>
    <t>mms_un_cnt_lt_mt</t>
  </si>
  <si>
    <t>发送到电信互联彩信条数</t>
  </si>
  <si>
    <t>mms_un_count_dx_mo</t>
  </si>
  <si>
    <t>mms_un_cnt_dx_mo</t>
  </si>
  <si>
    <t>接收电信互联彩信条数</t>
  </si>
  <si>
    <t>mms_un_count_dx_mt</t>
  </si>
  <si>
    <t>mms_un_cnt_dx_mt</t>
  </si>
  <si>
    <t>全网彩信手机报通信费</t>
  </si>
  <si>
    <t>mms_news_global_comm_fee</t>
  </si>
  <si>
    <t>全网彩信手机报通信费(分)</t>
  </si>
  <si>
    <t>上行12580生活播报</t>
  </si>
  <si>
    <t>mms_12580_life_pay_count_ao</t>
  </si>
  <si>
    <t>life_pay_cnt_ao_12580</t>
  </si>
  <si>
    <t>12580生活播报信息费</t>
  </si>
  <si>
    <t>mms_12580_life_pay_info_fee</t>
  </si>
  <si>
    <t>life_pay_info_fee_12580</t>
  </si>
  <si>
    <t>12580生活播报信息费(分)</t>
  </si>
  <si>
    <t>12580生活播报客户标志</t>
  </si>
  <si>
    <t>mms_12580_life_pay_flag</t>
  </si>
  <si>
    <t>CMMB手机电视使用用户</t>
  </si>
  <si>
    <t>cmmb_handset_tv_flag</t>
  </si>
  <si>
    <t>号簿管家（PIM）业务客户标识</t>
  </si>
  <si>
    <t>上行彩信手机报付费报条数</t>
  </si>
  <si>
    <t>mms_news_pay_count_ao</t>
  </si>
  <si>
    <t>mms_news_pay_cnt_ao</t>
  </si>
  <si>
    <t>彩信手机报付费信息费</t>
  </si>
  <si>
    <t>mms_news_pay_info_fee</t>
  </si>
  <si>
    <t>彩信手机报付费信息费(分)</t>
  </si>
  <si>
    <t>上行自有业务彩信条数</t>
  </si>
  <si>
    <t>self_operation_mo</t>
  </si>
  <si>
    <t>self_busi_mms_cnt_mo</t>
  </si>
  <si>
    <t>自有业务彩信上行条数</t>
  </si>
  <si>
    <t>下行自有业务彩信条数</t>
  </si>
  <si>
    <t>self_operation_mt</t>
  </si>
  <si>
    <t>self_busi_mms_cnt_mt</t>
  </si>
  <si>
    <t>自有业务彩信下行条数</t>
  </si>
  <si>
    <t>上行12580生活播报彩信条数</t>
  </si>
  <si>
    <t>mms_12580_mo</t>
  </si>
  <si>
    <t>12580生活播报上行彩信条数</t>
  </si>
  <si>
    <t>上行139邮箱彩信条数</t>
  </si>
  <si>
    <t>mms_139_mo</t>
  </si>
  <si>
    <t>139邮箱上行彩信条数</t>
  </si>
  <si>
    <t>上行飞信彩信条数</t>
  </si>
  <si>
    <t>mms_fet_mo</t>
  </si>
  <si>
    <t>飞信彩信条数(上行)</t>
  </si>
  <si>
    <t>上行手机动漫彩信条数</t>
  </si>
  <si>
    <t>mms_caricature_mo</t>
  </si>
  <si>
    <t>mms_anime_mo</t>
  </si>
  <si>
    <t>手机动漫彩信条数(上行)</t>
  </si>
  <si>
    <t>上行农信通彩信条数</t>
  </si>
  <si>
    <t>mms_nxt_mo</t>
  </si>
  <si>
    <t>农信通彩信条数(上行)</t>
  </si>
  <si>
    <t>上行手机桌面彩信条数</t>
  </si>
  <si>
    <t>mms_desktop_mo</t>
  </si>
  <si>
    <t>手机桌面彩信条数(上行)</t>
  </si>
  <si>
    <t>上行手机证券彩信条数</t>
  </si>
  <si>
    <t>mms_zq_mo</t>
  </si>
  <si>
    <t>mms_stock_mo</t>
  </si>
  <si>
    <t>手机证券彩信条数(上行)</t>
  </si>
  <si>
    <t>上行无线体育彩信条数</t>
  </si>
  <si>
    <t>mms_wxty_mo</t>
  </si>
  <si>
    <t>无线体育彩信条数(上行)</t>
  </si>
  <si>
    <t>上行全体育彩信条数</t>
  </si>
  <si>
    <t>mms_qty_mo</t>
  </si>
  <si>
    <t>全体育彩信条数(上行)</t>
  </si>
  <si>
    <t>上行梦网SP彩信条数</t>
  </si>
  <si>
    <t>mms_mnet_sp_mo</t>
  </si>
  <si>
    <t>梦网SP彩信条数(上行)</t>
  </si>
  <si>
    <t>上行他有业务彩信条数</t>
  </si>
  <si>
    <t>no_self_operation_mo</t>
  </si>
  <si>
    <t>no_self_oper_mo</t>
  </si>
  <si>
    <t>他有业务彩信上行条数</t>
  </si>
  <si>
    <t>上行自有业务彩信条数(MM320专用)</t>
  </si>
  <si>
    <t>self_operation_mo_mm320</t>
  </si>
  <si>
    <t>self_oper_mo_mm320</t>
  </si>
  <si>
    <t>自有业务彩信条数(MM320专用)(上行)</t>
  </si>
  <si>
    <t>上行平台彩信</t>
  </si>
  <si>
    <t>pt_mms_count_mo</t>
  </si>
  <si>
    <t>pt_mms_cnt_mo</t>
  </si>
  <si>
    <t>平台彩信_上行</t>
  </si>
  <si>
    <t>下行平台彩信</t>
  </si>
  <si>
    <t>pt_mms_count_mt</t>
  </si>
  <si>
    <t>pt_mms_cnt_mt</t>
  </si>
  <si>
    <t>平台彩信_下行</t>
  </si>
  <si>
    <t>上行平台计费彩信</t>
  </si>
  <si>
    <t>pt_fee_mms_mo</t>
  </si>
  <si>
    <t>平台计费彩信_上行</t>
  </si>
  <si>
    <t>下行平台计费彩信_</t>
  </si>
  <si>
    <t>pt_fee_mms_mt</t>
  </si>
  <si>
    <t>平台计费彩信_下行</t>
  </si>
  <si>
    <t>平台彩信通信费</t>
  </si>
  <si>
    <t>pt_mms_comm_fee</t>
  </si>
  <si>
    <t>平台彩信信息费</t>
  </si>
  <si>
    <t>pt_mms_info_fee</t>
  </si>
  <si>
    <t>集团短信用户标志</t>
  </si>
  <si>
    <t>group_mms_user_flag</t>
  </si>
  <si>
    <t>集团短信条数</t>
  </si>
  <si>
    <t>group_mms_count</t>
  </si>
  <si>
    <t>group_mms_cnt</t>
  </si>
  <si>
    <t>上行集团短信条数</t>
  </si>
  <si>
    <t>group_mms_count_mo</t>
  </si>
  <si>
    <t>group_mms_cnt_mo</t>
  </si>
  <si>
    <t>集团短信条数_上行</t>
  </si>
  <si>
    <t>下行集团短信条数</t>
  </si>
  <si>
    <t>group_mms_count_mt</t>
  </si>
  <si>
    <t>group_mms_cnt_mt</t>
  </si>
  <si>
    <t>集团短信条数_下行</t>
  </si>
  <si>
    <t>集团短信付费条数</t>
  </si>
  <si>
    <t>group_mms_fee_count</t>
  </si>
  <si>
    <t>group_mms_fee_cnt</t>
  </si>
  <si>
    <t>上行集团短信付费条数</t>
  </si>
  <si>
    <t>group_mms_fee_count_mo</t>
  </si>
  <si>
    <t>group_mms_fee_cnt_mo</t>
  </si>
  <si>
    <t>集团短信付费条数_上行</t>
  </si>
  <si>
    <t>下行集团短信付费条数</t>
  </si>
  <si>
    <t>group_mms_fee_count_mt</t>
  </si>
  <si>
    <t>group_mms_fee_cnt_mt</t>
  </si>
  <si>
    <t>集团短信付费条数_下行</t>
  </si>
  <si>
    <t>本地彩信手机报信息费</t>
  </si>
  <si>
    <t>mms_news_bd_info_fee</t>
  </si>
  <si>
    <t>本地彩信手机报信息费(分)</t>
  </si>
  <si>
    <t>本地彩信手机报功能标志</t>
  </si>
  <si>
    <t>mms_news_bd_func_flag</t>
  </si>
  <si>
    <t>计费国际点对点彩信条数2</t>
  </si>
  <si>
    <t>mms_pp_inter_fee_count2</t>
  </si>
  <si>
    <t>mms_pp_inter_fee_cnt2</t>
  </si>
  <si>
    <t>备用字段1</t>
  </si>
  <si>
    <t>filed1</t>
  </si>
  <si>
    <t>resv_field_1</t>
  </si>
  <si>
    <t>varchar2(500)</t>
  </si>
  <si>
    <t>string(500)</t>
  </si>
  <si>
    <t>备用字段2</t>
  </si>
  <si>
    <t>filed2</t>
  </si>
  <si>
    <t>resv_field_2</t>
  </si>
  <si>
    <t>dwl_WLAN无线局域网</t>
  </si>
  <si>
    <t xml:space="preserve">(busi_code is null or busi_code &lt;&gt; '02') and stat_date = vd_date </t>
  </si>
  <si>
    <t>a.stat_date</t>
  </si>
  <si>
    <t>wl 无线局域网</t>
  </si>
  <si>
    <t>归属省</t>
  </si>
  <si>
    <t>prov_code</t>
  </si>
  <si>
    <t>a.prov_code</t>
  </si>
  <si>
    <t>a.busi_type</t>
  </si>
  <si>
    <t>认证类型</t>
  </si>
  <si>
    <t>auth_type</t>
  </si>
  <si>
    <t>identi_type</t>
  </si>
  <si>
    <t>01 手机号码+密码认证, 02 SIM卡认证</t>
  </si>
  <si>
    <t>a.identi_type</t>
  </si>
  <si>
    <t>认证方式</t>
  </si>
  <si>
    <t>漫游省</t>
  </si>
  <si>
    <t>a.roam_cntry_code</t>
  </si>
  <si>
    <t>a.fav_type</t>
  </si>
  <si>
    <t>计费业务类型</t>
  </si>
  <si>
    <t>chrg_busi_type</t>
  </si>
  <si>
    <t>计费业务代码标识</t>
  </si>
  <si>
    <t>chrg_busi_code_id</t>
  </si>
  <si>
    <t>a.busi_code</t>
  </si>
  <si>
    <t>用户类别</t>
  </si>
  <si>
    <t>a.user_type</t>
  </si>
  <si>
    <t>tmnl_class</t>
  </si>
  <si>
    <t>pc/手机</t>
  </si>
  <si>
    <t>a.tmnl_type</t>
  </si>
  <si>
    <t>服务标识</t>
  </si>
  <si>
    <t>VARCHAR2(9)</t>
  </si>
  <si>
    <t>home_opertr</t>
  </si>
  <si>
    <t>a.opertr_code</t>
  </si>
  <si>
    <t>total_flux_kb</t>
  </si>
  <si>
    <t>kb</t>
  </si>
  <si>
    <t>sum(up_flux+down_flux)</t>
  </si>
  <si>
    <t>一对一 ，粒度变化</t>
  </si>
  <si>
    <t>连接时长</t>
  </si>
  <si>
    <t>conn_dur</t>
  </si>
  <si>
    <t>a.call_dur</t>
  </si>
  <si>
    <t>上行数据流量</t>
  </si>
  <si>
    <t>sum(ceil(a.up_flux/1024))</t>
  </si>
  <si>
    <t>下行数据流量</t>
  </si>
  <si>
    <t>sum(ceil(a.down_flux/1024))</t>
  </si>
  <si>
    <t>sum(case when a.comm_fee&gt;0then1else0end)</t>
  </si>
  <si>
    <t>a.mess_fee</t>
  </si>
  <si>
    <t>a.fav_mess_fee</t>
  </si>
  <si>
    <t>sum(a.fav_comm_fee)/10</t>
  </si>
  <si>
    <t>sum(ceil(a.call_dur/60))</t>
  </si>
  <si>
    <t>WLAN次数</t>
  </si>
  <si>
    <t>wlan_cnt</t>
  </si>
  <si>
    <t>wlan连接次数</t>
  </si>
  <si>
    <t>wlan_count</t>
  </si>
  <si>
    <t>计费WLAN次数</t>
  </si>
  <si>
    <t>chrg_wlan_cnt</t>
  </si>
  <si>
    <t>comm_fee
fav_comm_fee</t>
  </si>
  <si>
    <t>sum(case when comm_fee &gt; 0 or fav_comm_fee&gt;0 ,  then 1 else 0 end)</t>
  </si>
  <si>
    <t>fee_wlan_count</t>
  </si>
  <si>
    <t>用户WLAN轻度汇总日表</t>
  </si>
  <si>
    <t xml:space="preserve">付费类型    </t>
  </si>
  <si>
    <t>serv_fee_type</t>
  </si>
  <si>
    <t>用户终端类型</t>
  </si>
  <si>
    <t>user_tmnl_class</t>
  </si>
  <si>
    <t>service_id</t>
  </si>
  <si>
    <t>home_operator</t>
  </si>
  <si>
    <t>sum(total_data_flow_kb)</t>
  </si>
  <si>
    <t>sum(conn_dur)</t>
  </si>
  <si>
    <t>sum(up_flux)</t>
  </si>
  <si>
    <t>sum(down_flux)</t>
  </si>
  <si>
    <t>call_fee</t>
  </si>
  <si>
    <t>sum(call_fee)</t>
  </si>
  <si>
    <t>discount_mess_fee</t>
  </si>
  <si>
    <t>sum(discount_mess_fee)</t>
  </si>
  <si>
    <t>discount_comm_fee</t>
  </si>
  <si>
    <t>sum(discount_comm_fee)</t>
  </si>
  <si>
    <t>sum(up_data_flow_byte)</t>
  </si>
  <si>
    <t>sum(down_data_flow_byte)</t>
  </si>
  <si>
    <t>sum(duration_min)</t>
  </si>
  <si>
    <t>sum(wlan_count)</t>
  </si>
  <si>
    <t>sum(fee_wlan_count)</t>
  </si>
  <si>
    <t>ssid</t>
  </si>
  <si>
    <t>登陆帐号</t>
  </si>
  <si>
    <t>charge_dn</t>
  </si>
  <si>
    <t>login_acct</t>
  </si>
  <si>
    <t>登陆终端mac</t>
  </si>
  <si>
    <t>term_mac</t>
  </si>
  <si>
    <t>tmnl_mac</t>
  </si>
  <si>
    <t>归属地(集客专用保留)</t>
  </si>
  <si>
    <t>区县(集客专用保留)</t>
  </si>
  <si>
    <t>term_type</t>
  </si>
  <si>
    <t>IP端口号</t>
  </si>
  <si>
    <t>hotspot_id</t>
  </si>
  <si>
    <t>ip_port_id</t>
  </si>
  <si>
    <t>端口号</t>
  </si>
  <si>
    <t>AP_MAC</t>
  </si>
  <si>
    <t>ap_mac</t>
  </si>
  <si>
    <t>dur_sec</t>
  </si>
  <si>
    <t>上行流量(byte)</t>
  </si>
  <si>
    <t>下行流量(byte)</t>
  </si>
  <si>
    <t>tb_bi_sms_p2p_d</t>
  </si>
  <si>
    <t>dss_网内普通点对点短信</t>
  </si>
  <si>
    <t xml:space="preserve">busi_type &lt;&gt; 'ffff' and stat_date = 统计周期 </t>
  </si>
  <si>
    <t>hwmk.tml_dt_sms_gsm_d</t>
  </si>
  <si>
    <t>hwmk.tml_dt_sms_gsm_un_d</t>
  </si>
  <si>
    <t>hwmk.tml_dt_sms_inter_d</t>
  </si>
  <si>
    <t>tb_bi_sms_net_d</t>
  </si>
  <si>
    <t>dsg_互联短信</t>
  </si>
  <si>
    <t>tb_bi_inter_p2p_sms_d</t>
  </si>
  <si>
    <t>dsi_国际点对点短信</t>
  </si>
  <si>
    <t>gsm_type in ('21', '28') and stat_date = 统计周期</t>
  </si>
  <si>
    <t xml:space="preserve">cdr_type </t>
  </si>
  <si>
    <t>1：普通短信(上行) 2：互联短信 3：国际短信</t>
  </si>
  <si>
    <t xml:space="preserve">varchar2(2)  </t>
  </si>
  <si>
    <t xml:space="preserve">varchar2(5)  </t>
  </si>
  <si>
    <t>roam_city</t>
  </si>
  <si>
    <t>产品标识</t>
  </si>
  <si>
    <t xml:space="preserve">varchar2(8)  </t>
  </si>
  <si>
    <t xml:space="preserve">varchar2(24) </t>
  </si>
  <si>
    <t xml:space="preserve">opp_area_code      </t>
  </si>
  <si>
    <t xml:space="preserve">varchar2(5) </t>
  </si>
  <si>
    <t xml:space="preserve">varchar2(4)  </t>
  </si>
  <si>
    <t>计费短信条数</t>
  </si>
  <si>
    <t>chrg_sms_cnt</t>
  </si>
  <si>
    <t>sum(case when comm_fee+fav_comm_fee &gt; 0 then 1 else 0 end)</t>
  </si>
  <si>
    <t>fee_sms_count</t>
  </si>
  <si>
    <t>sum(case when comm_fee + fav_mess_fee &gt; 0 then 1 else 0 end)</t>
  </si>
  <si>
    <t>用户短信轻度汇总日表</t>
  </si>
  <si>
    <t>hwmk.tml_dt_sms_gsm_m</t>
  </si>
  <si>
    <t>hwmk.tml_dt_sms_gsm_un_m</t>
  </si>
  <si>
    <t>hwmk.tml_dt_sms_inter_m</t>
  </si>
  <si>
    <t xml:space="preserve">varchar2(10)  </t>
  </si>
  <si>
    <t>sum(sms_cnt)</t>
  </si>
  <si>
    <t>sum(chrg_sms_cnt)</t>
  </si>
  <si>
    <t>网内点对点短信条数</t>
  </si>
  <si>
    <t>sms_innet_count</t>
  </si>
  <si>
    <t>sms_neti_cnt</t>
  </si>
  <si>
    <t>busi_type
sms_cnt</t>
  </si>
  <si>
    <t>sum(case when substr(busi_type, 2, 3) = '000' then sms_count else 0 end)</t>
  </si>
  <si>
    <t>网内点对点短信通信费(分)</t>
  </si>
  <si>
    <t>sms_innet_comm_fee</t>
  </si>
  <si>
    <t>网内点对点短信通信费</t>
  </si>
  <si>
    <t>sms_neti_comm_fee</t>
  </si>
  <si>
    <t>梦网上行通讯短信条数</t>
  </si>
  <si>
    <t>sms_mnet_count_mo</t>
  </si>
  <si>
    <t>comm_sms_mnet_cnt_mo</t>
  </si>
  <si>
    <t>梦网短信通信费(分)</t>
  </si>
  <si>
    <t>sms_mnet_comm_fee</t>
  </si>
  <si>
    <t>梦网短信通信费</t>
  </si>
  <si>
    <t>梦网下行通讯短信条数</t>
  </si>
  <si>
    <t>sms_mnet_count_mt</t>
  </si>
  <si>
    <t>comm_sms_mnet_cnt_mt</t>
  </si>
  <si>
    <t>网内点对点短信.省际短信条数</t>
  </si>
  <si>
    <t>sms_innet_provincial_count</t>
  </si>
  <si>
    <t>sms_inter_prov_cnt</t>
  </si>
  <si>
    <t>网内点对点短信.省际短信通信费（分）</t>
  </si>
  <si>
    <t>sms_innet_provincial_comm_fee</t>
  </si>
  <si>
    <t>sms_inter_prov_comm_fee</t>
  </si>
  <si>
    <t>12580移动秘书短信条数</t>
  </si>
  <si>
    <t>mobile_sec_sms_count</t>
  </si>
  <si>
    <t>mobile_sec_sms_cnt</t>
  </si>
  <si>
    <t>12591全球呼短信条数</t>
  </si>
  <si>
    <t>global_call_sms_count</t>
  </si>
  <si>
    <t>global_call_sms_cnt</t>
  </si>
  <si>
    <t>12530彩铃短信条数</t>
  </si>
  <si>
    <t>ring_12530_sms_count</t>
  </si>
  <si>
    <t>ring_12530_sms_cnt</t>
  </si>
  <si>
    <t>12530彩铃短信通信费(分)</t>
  </si>
  <si>
    <t>ring_12530_sms_comm_fee</t>
  </si>
  <si>
    <t>12530彩铃短信通信费</t>
  </si>
  <si>
    <t>ivr_sms_comm_fee</t>
  </si>
  <si>
    <t>10658008手机钱包短信通信费(分)</t>
  </si>
  <si>
    <t>handset_pursey_sms_comm_fee</t>
  </si>
  <si>
    <t>10658008手机钱包短信通信费</t>
  </si>
  <si>
    <t>10658121移动气象站短信通信费(分)</t>
  </si>
  <si>
    <t>mobile_weather_sms_comm_fee</t>
  </si>
  <si>
    <t>10658121移动气象站短信通信费</t>
  </si>
  <si>
    <t>12520飞信短信通信费(分)</t>
  </si>
  <si>
    <t>fetion_sms_comm_fee</t>
  </si>
  <si>
    <t>12520飞信短信通信费</t>
  </si>
  <si>
    <t>10658168信息点播短信通信费(分)</t>
  </si>
  <si>
    <t>info_order_sms_comm_fee</t>
  </si>
  <si>
    <t>10658168信息点播短信通信费</t>
  </si>
  <si>
    <t>10658139手机邮箱短信通信费(分)</t>
  </si>
  <si>
    <t>handset_mail_sms_comm_fee</t>
  </si>
  <si>
    <t>10658139手机邮箱短信通信费</t>
  </si>
  <si>
    <t>移动TD短信量</t>
  </si>
  <si>
    <t>sms_td_count</t>
  </si>
  <si>
    <t>sms_td_cnt</t>
  </si>
  <si>
    <t>其他短信计费量</t>
  </si>
  <si>
    <t>sms_mnet_other_count</t>
  </si>
  <si>
    <t>sms_other_chrg_cnt</t>
  </si>
  <si>
    <t>与联通GSM上行点对点短信条数</t>
  </si>
  <si>
    <t>sms_unicom_gsm_count_mo</t>
  </si>
  <si>
    <t>sms_unicom_gsm_cnt_mo</t>
  </si>
  <si>
    <t>与联通GSM下行点对点短信条数</t>
  </si>
  <si>
    <t>sms_unicom_gsm_count_mt</t>
  </si>
  <si>
    <t>sms_unicom_gsm_cnt_mt</t>
  </si>
  <si>
    <t>与联通GSM点对点短信通信费(分)</t>
  </si>
  <si>
    <t>sms_unicom_gsm_comm_fee</t>
  </si>
  <si>
    <t>与联通GSM点对点短信通信费</t>
  </si>
  <si>
    <t>与联通CDMA上行点对点短信条数</t>
  </si>
  <si>
    <t>sms_unicom_cdma_count_mo</t>
  </si>
  <si>
    <t>sms_unicom_cdma_cnt_mo</t>
  </si>
  <si>
    <t>26</t>
  </si>
  <si>
    <t>与联通CDMA下行点对点短信条数</t>
  </si>
  <si>
    <t>sms_unicom_cdma_count_mt</t>
  </si>
  <si>
    <t>sms_unicom_cdma_cnt_mt</t>
  </si>
  <si>
    <t>27</t>
  </si>
  <si>
    <t>与联通CDMA点对点短信通信费(分)</t>
  </si>
  <si>
    <t>sms_unicom_cdma_comm_fee</t>
  </si>
  <si>
    <t>与联通CDMA点对点短信通信费</t>
  </si>
  <si>
    <t>28</t>
  </si>
  <si>
    <t>与网通小灵通上行点对点短信条数</t>
  </si>
  <si>
    <t>sms_cnc_xlt_count_mo</t>
  </si>
  <si>
    <t>sms_cnc_xlt_cnt_mo</t>
  </si>
  <si>
    <t>29</t>
  </si>
  <si>
    <t>与网通小灵通下行点对点短信条数</t>
  </si>
  <si>
    <t>sms_cnc_xlt_count_mt</t>
  </si>
  <si>
    <t>sms_cnc_xlt_cnt_mt</t>
  </si>
  <si>
    <t>30</t>
  </si>
  <si>
    <t>与网通小灵通点对点短信通信费(分)</t>
  </si>
  <si>
    <t>sms_cnc_xlt_comm_fee</t>
  </si>
  <si>
    <t>与网通小灵通点对点短信通信费</t>
  </si>
  <si>
    <t>31</t>
  </si>
  <si>
    <t>与联通固网上行点对点短信条数</t>
  </si>
  <si>
    <t>sms_cnc_gsm_root_count_mo</t>
  </si>
  <si>
    <t>sms_cnc_gsm_root_cnt_mo</t>
  </si>
  <si>
    <t>32</t>
  </si>
  <si>
    <t>与联通固网下行点对点短信条数</t>
  </si>
  <si>
    <t>sms_cnc_gsm_root_count_mt</t>
  </si>
  <si>
    <t>sms_cnc_gsm_root_cnt_mt</t>
  </si>
  <si>
    <t>33</t>
  </si>
  <si>
    <t>与联通固网点对点短信通信费(分)</t>
  </si>
  <si>
    <t>sms_cnc_gsm_root_comm_fee</t>
  </si>
  <si>
    <t>与联通固网点对点短信通信费</t>
  </si>
  <si>
    <t>34</t>
  </si>
  <si>
    <t>与电信固网上行点对点短信条数</t>
  </si>
  <si>
    <t>sms_cnc_tel_root_count_mo</t>
  </si>
  <si>
    <t>sms_cnc_tel_cnt_mo</t>
  </si>
  <si>
    <t>35</t>
  </si>
  <si>
    <t>与电信固网下行点对点短信条数</t>
  </si>
  <si>
    <t>sms_cnc_tel_root_count_mt</t>
  </si>
  <si>
    <t>sms_cnc_tel_cnt_mt</t>
  </si>
  <si>
    <t>36</t>
  </si>
  <si>
    <t>与电信固网点对点短信通信费(分)</t>
  </si>
  <si>
    <t>sms_cnc_tel_root_comm_fee</t>
  </si>
  <si>
    <t>与电信固网点对点短信通信费</t>
  </si>
  <si>
    <t>sms_cnc_tel_comm_fee</t>
  </si>
  <si>
    <t>37</t>
  </si>
  <si>
    <t>国际上行点对点短信条数</t>
  </si>
  <si>
    <t>sms_inter_count_mo</t>
  </si>
  <si>
    <t>38</t>
  </si>
  <si>
    <t>国际下行点对点短信条数</t>
  </si>
  <si>
    <t>sms_inter_count_mt</t>
  </si>
  <si>
    <t>39</t>
  </si>
  <si>
    <t>国际点对点短信通信费(分)</t>
  </si>
  <si>
    <t>sms_inter_comm_fee</t>
  </si>
  <si>
    <t>国际点对点短信通信费</t>
  </si>
  <si>
    <t>短信计费量</t>
  </si>
  <si>
    <t>sms_bill_cnt</t>
  </si>
  <si>
    <t>网内点对点短信.省际短信通信费</t>
  </si>
  <si>
    <t>10658569语音杂志短信通信费(分)</t>
  </si>
  <si>
    <t>10658569语音杂志短信通信费</t>
  </si>
  <si>
    <t>40</t>
  </si>
  <si>
    <t>41</t>
  </si>
  <si>
    <t>42</t>
  </si>
  <si>
    <t>43</t>
  </si>
  <si>
    <t>44</t>
  </si>
  <si>
    <t>45</t>
  </si>
  <si>
    <t>46</t>
  </si>
  <si>
    <t>47</t>
  </si>
  <si>
    <t>48</t>
  </si>
  <si>
    <t>49</t>
  </si>
  <si>
    <t>50</t>
  </si>
  <si>
    <t>51</t>
  </si>
  <si>
    <t>52</t>
  </si>
  <si>
    <t>53</t>
  </si>
  <si>
    <t>54</t>
  </si>
  <si>
    <t>55</t>
  </si>
  <si>
    <t>56</t>
  </si>
  <si>
    <t>57</t>
  </si>
  <si>
    <t>58</t>
  </si>
  <si>
    <t>sms_bill_num</t>
  </si>
  <si>
    <t>tb_bi_local_mnet_sms_d</t>
  </si>
  <si>
    <t>dml_本地梦网短信</t>
  </si>
  <si>
    <t>stat_date = vd_date</t>
  </si>
  <si>
    <t>hwmk.tml_dt_sms_mnet_d</t>
  </si>
  <si>
    <t>hwmk.tml_dt_sms_mnet_no_d</t>
  </si>
  <si>
    <t>hwmk.tml_dt_wap_mnet_d</t>
  </si>
  <si>
    <t>tb_bi_pda_portal_d</t>
  </si>
  <si>
    <t>PDA门户业务</t>
  </si>
  <si>
    <t>tb_bi_mnet_wap_d</t>
  </si>
  <si>
    <t>dmw_移动梦网WAP</t>
  </si>
  <si>
    <t>ml 本地梦网短信(本网),mm 外省梦网短信(全网),im 神州行梦网短信,mp PDA门户业务(2007年1月开始无数据),mj 百宝箱，ms 手机邮箱，my 儿基会与健康快车，mh 互动短信(2006.3.17日开始无数据, 2007年2、3月份数据又出现过, 之后又没了)，mo 国际短信问候语(实际无此值)，im 神州行梦网短信(实际无此值)，mw 手机上网</t>
  </si>
  <si>
    <t>短信梦网话单类型</t>
  </si>
  <si>
    <t>sms_gsm_type</t>
  </si>
  <si>
    <t>a.sms_gsm_type</t>
  </si>
  <si>
    <t>系统类型, ml 本地梦网短信(本网)
 mm 外省梦网短信(全网)
 im 神州行梦网短信</t>
  </si>
  <si>
    <t>mp PDA门户业务(2007年1月开始无数据)
       --   mj 百宝箱
       --   ms 手机邮箱
       --   my 儿基会与健康快车
       --   mh 互动短信(2006.3.17日开始无数据, 2007年2、3月份数据又出现过, 之后又没了)
       --   mo 国际短信问候语(实际无此值)
       --   im 神州行梦网短信(实际无此值)</t>
  </si>
  <si>
    <t>系统类型, mw</t>
  </si>
  <si>
    <t>a.region_code</t>
  </si>
  <si>
    <t>01 免费,02 按条计费,03 包月方式,04 封顶方式(实际无此值),05 SP自收费(实际无此值)</t>
  </si>
  <si>
    <t>短信梦网计费类别</t>
  </si>
  <si>
    <t>sms_chrg_type</t>
  </si>
  <si>
    <t>a.sms_chrg_type</t>
  </si>
  <si>
    <t>短信类型</t>
  </si>
  <si>
    <t>sms_type</t>
  </si>
  <si>
    <t>00 短消息发送,01 短消息接受(实际无此值),02 包月月话单(实际无此值),03 未收到状态报告的短消息接受(实际无此值),10 短消息发送转发,11 短消息接收转发,12 转发包月月话单(实际无此值),13 未收到状态报告的短消息接收转发话单(实际无此值)</t>
  </si>
  <si>
    <t>a.sp_id</t>
  </si>
  <si>
    <t>rtrim(a.sp_id)</t>
  </si>
  <si>
    <t>sp_name</t>
  </si>
  <si>
    <t>rtrim(a.sp_name)</t>
  </si>
  <si>
    <t>sum(case when a.mnet_mess_fee + a.mnet_mon_prc &gt; 0 then 1 else 0 end)</t>
  </si>
  <si>
    <t>梦网信息费</t>
  </si>
  <si>
    <t>mnet_mess_fee</t>
  </si>
  <si>
    <t>sum(a.mnet_mess_fee)</t>
  </si>
  <si>
    <t>梦网包月费</t>
  </si>
  <si>
    <t>mnet_mon_prc</t>
  </si>
  <si>
    <t>sum(a.mnet_mon_prc)</t>
  </si>
  <si>
    <t>sum(a.fav_mess_fee)</t>
  </si>
  <si>
    <t>月租费优惠</t>
  </si>
  <si>
    <t>fav_mon_fee</t>
  </si>
  <si>
    <t>包月费优惠</t>
  </si>
  <si>
    <t>fav_mon_prc</t>
  </si>
  <si>
    <t>sum(a.fav_mon_prc)</t>
  </si>
  <si>
    <t>fav_month_fee</t>
  </si>
  <si>
    <t>b.stat_date</t>
  </si>
  <si>
    <t>b.gsm_type</t>
  </si>
  <si>
    <t>b.serv_no</t>
  </si>
  <si>
    <t>b.region_code</t>
  </si>
  <si>
    <t>b.chrg_type</t>
  </si>
  <si>
    <t>b.caling_type</t>
  </si>
  <si>
    <t>b.sp_id</t>
  </si>
  <si>
    <t>rtrim(b.sp_id)</t>
  </si>
  <si>
    <t>rtrim(b.sp_name)</t>
  </si>
  <si>
    <t>sum(case when b.mess_fee + b.mon_prc &gt; 0 then 1 else 0 end)</t>
  </si>
  <si>
    <t>sum(b.mess_fee)</t>
  </si>
  <si>
    <t>包月费</t>
  </si>
  <si>
    <t>mon_prc</t>
  </si>
  <si>
    <t>sum(b.mon_prc)</t>
  </si>
  <si>
    <t>sum(b.fav_mess_fee)</t>
  </si>
  <si>
    <t>sum(b.fav_mon_prc)</t>
  </si>
  <si>
    <t>c.stat_date</t>
  </si>
  <si>
    <t>c.gsm_type</t>
  </si>
  <si>
    <t>c.region_code</t>
  </si>
  <si>
    <t>梦网计费类型</t>
  </si>
  <si>
    <t>mnet_chrg_type</t>
  </si>
  <si>
    <t>c.mnet_chrg_type</t>
  </si>
  <si>
    <t>c.caling_type</t>
  </si>
  <si>
    <t>c.sp_id</t>
  </si>
  <si>
    <t>rtrim(c.sp_id)</t>
  </si>
  <si>
    <t>rtrim(c.sp_name)</t>
  </si>
  <si>
    <t>sum(case when c.mnet_mess_fee +  c.mnet_mon_prc &gt; 0 then 1 else 0 end)</t>
  </si>
  <si>
    <t>sum(c.mnet_mess_fee)</t>
  </si>
  <si>
    <t>sum(c.mnet_mon_prc)</t>
  </si>
  <si>
    <t>sum(c.fav_mess_fee)</t>
  </si>
  <si>
    <t>sum(c.fav_mon_prc)</t>
  </si>
  <si>
    <t>用户梦网短信轻度汇总日表</t>
  </si>
  <si>
    <t>hwmk.tml_dt_sms_mnet_m</t>
  </si>
  <si>
    <t>hwmk.tml_dt_sms_mnet_no_m</t>
  </si>
  <si>
    <t>hwmk.tml_dt_wap_mnet_m</t>
  </si>
  <si>
    <t xml:space="preserve"> gsm_type='2'</t>
  </si>
  <si>
    <t xml:space="preserve"> gsm_type='1'</t>
  </si>
  <si>
    <t xml:space="preserve"> gsm_type='3'</t>
  </si>
  <si>
    <t>a.system_type</t>
  </si>
  <si>
    <t>a.area_code</t>
  </si>
  <si>
    <t>a.fee_type</t>
  </si>
  <si>
    <t>a.sms_type</t>
  </si>
  <si>
    <t>a.sp_code</t>
  </si>
  <si>
    <t>varchar(24)</t>
  </si>
  <si>
    <t>sum(a.sms_cnt)</t>
  </si>
  <si>
    <t>sum(a.chrg_sms_cnt)</t>
  </si>
  <si>
    <t>sum(a.info_fee)</t>
  </si>
  <si>
    <t>sum(a.month_fee)</t>
  </si>
  <si>
    <t>sum(a.fav_info_fee)</t>
  </si>
  <si>
    <t>sum(a.fav_mon_fee)</t>
  </si>
  <si>
    <t>用户梦网原始话单轻度汇总日表</t>
  </si>
  <si>
    <t>statis_date = vd_date and mo_mt_flag in ('00', '10', '01', '11')</t>
  </si>
  <si>
    <t>statis_date = vd_date</t>
  </si>
  <si>
    <t>sms_mnet_count</t>
  </si>
  <si>
    <t>mw_sms_cnt</t>
  </si>
  <si>
    <t>12580上行短信条数</t>
  </si>
  <si>
    <t>serv_code
mo_mt_flag
sms_cnt</t>
  </si>
  <si>
    <t>sum(case when (serv_code like '10658880%' Or serv_code like'10658181%')
                  and mo_mt_flag in ('00', '10') then sms_cnt else 0 end)</t>
  </si>
  <si>
    <t>梦网短信信息费</t>
  </si>
  <si>
    <t>sms_mnet_info_fee</t>
  </si>
  <si>
    <t>double(16,4)</t>
  </si>
  <si>
    <t>sms_mnet_info_fee_h</t>
  </si>
  <si>
    <t>double(18,4）</t>
  </si>
  <si>
    <t>12580下行短信条数</t>
  </si>
  <si>
    <t>sum(case when (serv_code like '10658880%' Or serv_code like'10658181%')
                  and mo_mt_flag in ('01', '11') then sms_cnt else 0 end)</t>
  </si>
  <si>
    <t>梦网短信信息费(分)</t>
  </si>
  <si>
    <t>字段一对一，cis单元变成元</t>
  </si>
  <si>
    <t>PDA使用次数</t>
  </si>
  <si>
    <t>mnet_pda_count</t>
  </si>
  <si>
    <t>mnet_pda_cnt</t>
  </si>
  <si>
    <t>12580计费短信条数</t>
  </si>
  <si>
    <t>serv_code
fee_type
sms_cnt</t>
  </si>
  <si>
    <t>sum(case when (serv_code like '10658880%' Or serv_code like'10658181%')
                 and fee_type in ('02', '03') then sms_cnt else 0 end)</t>
  </si>
  <si>
    <t>PDA信息费</t>
  </si>
  <si>
    <t>mnet_pda_info_fee</t>
  </si>
  <si>
    <t>彩铃上行短信条数</t>
  </si>
  <si>
    <t>sum(case when (serv_code like '12530%' or serv_code like '10658830%')
                  and mo_mt_flag in ('00', '10') then sms_cnt else 0 end)</t>
  </si>
  <si>
    <t>PDA信息费(分)</t>
  </si>
  <si>
    <t>百宝箱使用次数</t>
  </si>
  <si>
    <t>mnet_kjava_count</t>
  </si>
  <si>
    <t>mnet_kjava_cnt</t>
  </si>
  <si>
    <t>彩铃下行短信条数</t>
  </si>
  <si>
    <t>sum(case when (serv_code like '12530%' or serv_code like '10658830%')
                  and mo_mt_flag in ('01', '11') then sms_cnt else 0 end),</t>
  </si>
  <si>
    <t>百宝箱信息费</t>
  </si>
  <si>
    <t>mnet_kjava_info_fee</t>
  </si>
  <si>
    <t>彩铃计费短信条数</t>
  </si>
  <si>
    <t>sum(case when (serv_code like '12530%' or serv_code like '10658830%')
                  and fee_type in ('02', '03') then sms_cnt else 0 end)</t>
  </si>
  <si>
    <t>百宝箱信息费(分)</t>
  </si>
  <si>
    <t>手机邮箱使用次数</t>
  </si>
  <si>
    <t>mnet_handset_mail_count</t>
  </si>
  <si>
    <t>mnet_handset_mail_cnt</t>
  </si>
  <si>
    <t>飞信上行短信条数</t>
  </si>
  <si>
    <t>sum(case when (serv_code like '161%' or serv_code like '12520%')
                  and mo_mt_flag in ('00', '10') then sms_cnt else 0 end)</t>
  </si>
  <si>
    <t>手机邮箱信息费</t>
  </si>
  <si>
    <t>mnet_handset_mail_info_fee</t>
  </si>
  <si>
    <t>飞信下行短信条数</t>
  </si>
  <si>
    <t>sum(case when (serv_code like '161%' or serv_code like '12520%')
                  and mo_mt_flag in ('01', '11') then sms_cnt else 0 end)</t>
  </si>
  <si>
    <t>手机邮箱信息费(分)</t>
  </si>
  <si>
    <t>儿基会与健康快车使用次数</t>
  </si>
  <si>
    <t>mnet_beneficence_count</t>
  </si>
  <si>
    <t>mnet_benefi_cnt</t>
  </si>
  <si>
    <t>飞信计费短信条数</t>
  </si>
  <si>
    <t>sum(case when (serv_code like '161%' or serv_code like '12520%')
                 and fee_type in ('02', '03')
                 then sms_cnt else 0 end)</t>
  </si>
  <si>
    <t>儿基会与健康快车信息费</t>
  </si>
  <si>
    <t>mnet_beneficence_info_fee</t>
  </si>
  <si>
    <t>mnet_benefi_info_fee</t>
  </si>
  <si>
    <t>语音杂志上行短信条数</t>
  </si>
  <si>
    <t>sum(case when (serv_code like '01869%' or serv_code like '10658569%' or serv_code like '10658176%')
                  and mo_mt_flag in ('00', '10') then sms_cnt else 0 end)</t>
  </si>
  <si>
    <t>儿基会与健康快车信息费(分)</t>
  </si>
  <si>
    <t>梦网WAP使用次数</t>
  </si>
  <si>
    <t>wap_mnet_count</t>
  </si>
  <si>
    <t>wap_mnet_cnt</t>
  </si>
  <si>
    <t>语音杂志下行短信条数</t>
  </si>
  <si>
    <t>sum(case when (serv_code like '01869%' or serv_code like '10658569%' or serv_code like '10658176%')
                  and mo_mt_flag in ('01', '11') then sms_cnt else 0 end)</t>
  </si>
  <si>
    <t>梦网WAP信息费</t>
  </si>
  <si>
    <t>wap_mnet_info_fee</t>
  </si>
  <si>
    <t>语音杂志计费短信条数</t>
  </si>
  <si>
    <t>sum(case when (serv_code like '01869%' or serv_code like '10658569%' or serv_code like '10658176%')
                  and fee_type in ('02', '03') then sms_cnt else 0 end)</t>
  </si>
  <si>
    <t>梦网WAP信息费(分)</t>
  </si>
  <si>
    <t>飞信话单短信条数</t>
  </si>
  <si>
    <t>serv_code
sms_cnt
system_type</t>
  </si>
  <si>
    <t>sum(case when serv_code like '161%' or serv_code like '12520%' and system_type in('ml','mm','im') then sms_cnt else 0 end)</t>
  </si>
  <si>
    <t>飞信付费短信条数</t>
  </si>
  <si>
    <t>serv_code
chrg_sms_cnt
system_type</t>
  </si>
  <si>
    <t>sum(case when serv_code like '161%' or serv_code like '12520%' and system_type in('ml','mm','im') then chrg_sms_cnt  else 0 end)</t>
  </si>
  <si>
    <t>飞信短信信息费</t>
  </si>
  <si>
    <t>serv_code
info_fee
month_fee
system_type</t>
  </si>
  <si>
    <t>sum(case when serv_code like '161%' or serv_code like '12520%' and system_type in('ml','mm','im') then info_fee + month_fee else 0 end)</t>
  </si>
  <si>
    <t>语音杂志话单短信条数</t>
  </si>
  <si>
    <t>sum(case when serv_code like '01869%' or serv_code like '10658569%' and system_type in('ml','mm','im') then sms_cnt else 0 end)</t>
  </si>
  <si>
    <t>语音杂志付费短信条数</t>
  </si>
  <si>
    <t>sum(case when serv_code like '01869%' or serv_code like '10658569%' and system_type in('ml','mm','im') then chrg_sms_cnt  else 0 end)</t>
  </si>
  <si>
    <t>语音杂志短信信息费</t>
  </si>
  <si>
    <t>sum(case when serv_code like '01869%' or serv_code like '10658569%' and system_type in('ml','mm','im')
         then info_fee + month_fee else 0 end)</t>
  </si>
  <si>
    <t>手机钱包话单短信条数</t>
  </si>
  <si>
    <t>sum(case when serv_code like '7777%' or serv_code like '10658008%' and system_type in('ml','mm','im') then sms_cnt else 0 end)</t>
  </si>
  <si>
    <t>手机钱包付费短信条数</t>
  </si>
  <si>
    <t>sum(case when serv_code like '7777%' or serv_code like '10658008%' and system_type in('ml','mm','im') then chrg_sms_cnt  else 0 end)</t>
  </si>
  <si>
    <t>手机钱包短信信息费</t>
  </si>
  <si>
    <t>serv_code
info_fee
month_fee</t>
  </si>
  <si>
    <t>sum(case when serv_code like '7777%' or serv_code like '10658008%' and system_type in('ml','mm','im') then info_fee + month_fee else 0 end)</t>
  </si>
  <si>
    <t>移动气象站话单短信条数</t>
  </si>
  <si>
    <t>sum(case when serv_code like '10658088%' and system_type in('ml','mm','im')  then sms_cnt else 0 end)</t>
  </si>
  <si>
    <t>移动气象站付费短信条数</t>
  </si>
  <si>
    <t>sum(case when serv_code like '10658088%' and system_type in('ml','mm','im') then chrg_sms_cnt  else 0 end)</t>
  </si>
  <si>
    <t>移动气象站短信信息费</t>
  </si>
  <si>
    <t>sum(case when serv_code like '10658088%' and system_type in('ml','mm','im') then info_fee + month_fee else 0 end)</t>
  </si>
  <si>
    <t>集团话单短信条数</t>
  </si>
  <si>
    <t>sp_code
sms_cnt
system_type</t>
  </si>
  <si>
    <t>sum(case when sp_code in ('908050', '908520') and system_type in('ml','mm','im') then sms_cnt else 0 end)</t>
  </si>
  <si>
    <t>集团付费短信条数</t>
  </si>
  <si>
    <t>sp_code
chrg_sms_cnt
system_type</t>
  </si>
  <si>
    <t>sum(case when sp_code in ('908050', '908520') and system_type in('ml','mm','im') then chrg_sms_cnt  else 0 end)</t>
  </si>
  <si>
    <t>集团短信信息费</t>
  </si>
  <si>
    <t>sp_code
info_fee
month_fee
system_type</t>
  </si>
  <si>
    <t>sum(case when sp_code in ('908050', '908520') and system_type in('ml','mm','im') then info_fee + month_fee else 0 end)</t>
  </si>
  <si>
    <t>信息点播话单短信条数</t>
  </si>
  <si>
    <t>sum(case when serv_code like '10658168%' and system_type in('ml','mm','im') then sms_cnt else 0 end)</t>
  </si>
  <si>
    <t>信息点播付费短信条数</t>
  </si>
  <si>
    <t>sum(case when serv_code like '10658168%'and system_type in('ml','mm','im') then chrg_sms_cnt  else 0 end)</t>
  </si>
  <si>
    <t>信息点播短信信息费</t>
  </si>
  <si>
    <t>sum(case when serv_code like '10658168%'and system_type in('ml','mm','im') then info_fee + month_fee else 0 end)</t>
  </si>
  <si>
    <t>手机邮箱话单短信条数</t>
  </si>
  <si>
    <t>sum(case when (serv_code like '1728%' or serv_code like '10658139%') and system_type in('ml','mm','im') then sms_cnt else 0 end)</t>
  </si>
  <si>
    <t>手机邮箱话单付费短信条数</t>
  </si>
  <si>
    <t>sum(case when (serv_code like '1728%' or serv_code like '10658139%') and system_type in('ml','mm','im') then chrg_sms_cnt  else 0 end)</t>
  </si>
  <si>
    <t>手机邮箱话单短信信息费</t>
  </si>
  <si>
    <t>sum(case when (serv_code like '1728%' or serv_code like '10658139%') and system_type in('ml','mm','im') , then info_fee + month_fee else 0 end)</t>
  </si>
  <si>
    <t>梦网话单短信条数</t>
  </si>
  <si>
    <t>sum(case when ( serv_code like '1066%'
             or serv_code like '1062%'
             --or serv_code like '12590%'
             or serv_code like '12586%'
             -- 信息点播
             or serv_code like '10658168%'
             --or serv_code like '10658035%'
             or serv_code like '10658067%'
             or serv_code like '10658070%'
             or serv_code like '10658071%'
             or serv_code like '10658072%'
             or serv_code like '10658073%'
             or serv_code like '10658074%'
             or serv_code like '10658075%'
             or serv_code like '10658076%'
             --or serv_code like '10658077%'
             or serv_code like '10658079%'
             -- 语音杂志
             --or serv_code like '01869%'
             or serv_code like '10658569%'
             or serv_code like '10658176%'
        )
        and system_type in('ml','mm','im')  then sms_cnt else 0 end)</t>
  </si>
  <si>
    <t>梦网付费短信条数</t>
  </si>
  <si>
    <t>sum(case when ( serv_code like '1066%'
             or serv_code like '1062%'
             --or serv_code like '12590%'
             or serv_code like '12586%'
             -- 信息点播
             or serv_code like '10658168%'
             --or serv_code like '10658035%'
             or serv_code like '10658067%'
             or serv_code like '10658070%'
             or serv_code like '10658071%'
             or serv_code like '10658072%'
             or serv_code like '10658073%'
             or serv_code like '10658074%'
             or serv_code like '10658075%'
             or serv_code like '10658076%'
             --or serv_code like '10658077%'
             or serv_code like '10658079%'
             -- 语音杂志
             --or serv_code like '01869%'
             or serv_code like '10658569%'
             or serv_code like '10658176%'
        )
       and system_type in('ml','mm','im')    then chrg_sms_cnt  else 0 end)</t>
  </si>
  <si>
    <t>sum(case when (
             serv_code like '1066%'
             or serv_code like '1062%'
             --or serv_code like '12590%'
             or serv_code like '12586%'
             -- 信息点播
             or serv_code like '10658168%'
             --or serv_code like '10658035%'
             or serv_code like '10658067%'
             or serv_code like '10658070%'
             or serv_code like '10658071%'
             or serv_code like '10658072%'
             or serv_code like '10658073%'
             or serv_code like '10658074%'
             or serv_code like '10658075%'
             or serv_code like '10658076%'
             --or serv_code like '10658077%'
             or serv_code like '10658079%'
             -- 语音杂志
             --or serv_code like '01869%'
             or serv_code like '10658569%'
             or serv_code like '10658176%'
        )
        and system_type in('ml','mm','im') then info_fee + month_fee else 0 end)</t>
  </si>
  <si>
    <t>梦网模式自有业务话单短信条数</t>
  </si>
  <si>
    <t>sum(case when serv_code like '10658%' and system_type in('ml','mm','im') then sms_cnt else 0 end)</t>
  </si>
  <si>
    <t>梦网模式自有业务付费短信条数</t>
  </si>
  <si>
    <t>sum(case when serv_code like '10658%'and system_type in('ml','mm','im') then chrg_sms_cnt  else 0 end)</t>
  </si>
  <si>
    <t>梦网模式自有业务短信信息费</t>
  </si>
  <si>
    <t>sum(case when serv_code like '10658%' and system_type in('ml','mm','im') ,then info_fee + month_fee else 0 end)</t>
  </si>
  <si>
    <t>sms_cnt
system_type</t>
  </si>
  <si>
    <t>sum(case when  system_type in('ml','mm','im'),then  sms_cnt else 0 end)</t>
  </si>
  <si>
    <t>info_fee
month_fee
system_type</t>
  </si>
  <si>
    <t>sum(case when system_type in('ml','mm','im'), then (info_fee + month_fee) else 0 end)</t>
  </si>
  <si>
    <t>system_type
sms_cnt</t>
  </si>
  <si>
    <t>sum(case when system_type = 'mp' then sms_cnt else 0 end)</t>
  </si>
  <si>
    <t>system_type
info_fee
month_fee</t>
  </si>
  <si>
    <t>sum(case when system_type = 'mp' then info_fee + month_fee else 0 end)</t>
  </si>
  <si>
    <t>sum(case when system_type = 'ms' then sms_cnt else 0 end)</t>
  </si>
  <si>
    <t>手机邮箱付费短信条数</t>
  </si>
  <si>
    <t>system_type
chrg_sms_cnt</t>
  </si>
  <si>
    <t>sum(case when system_type = 'ms' then chrg_sms_cnt  else 0 end)</t>
  </si>
  <si>
    <t>手机邮箱短信信息费</t>
  </si>
  <si>
    <t>sum(case when system_type = 'ms' then info_fee + month_fee else 0 end)</t>
  </si>
  <si>
    <t>百宝箱话单短信条数</t>
  </si>
  <si>
    <t>sum(case when system_type = 'mj' then sms_cnt else 0 end)</t>
  </si>
  <si>
    <t>百宝箱付费短信条数</t>
  </si>
  <si>
    <t>sum(case when system_type = 'mj' then chrg_sms_cnt  else 0 end)</t>
  </si>
  <si>
    <t>百宝箱短信信息费</t>
  </si>
  <si>
    <t>sum(case when system_type = 'mj' then info_fee + month_fee else 0 end)</t>
  </si>
  <si>
    <t>儿基会与健康快车话单短信条数</t>
  </si>
  <si>
    <t>sum(case when system_type = 'my' then sms_cnt else 0 end)</t>
  </si>
  <si>
    <t>儿基会与健康快车付费短信条数</t>
  </si>
  <si>
    <t>sum(case when system_type = 'my' then chrg_sms_cnt  else 0 end)</t>
  </si>
  <si>
    <t>儿基会与健康快车短信信息费</t>
  </si>
  <si>
    <t>sum(case when system_type = 'my' then info_fee + month_fee else 0 end)</t>
  </si>
  <si>
    <t>手机证券话单短信条数</t>
  </si>
  <si>
    <t>system_type
sp_code
sms_cnt</t>
  </si>
  <si>
    <t>sum(case when system_type = 'mj' and sp_code = '719039' then sms_cnt else 0 end)</t>
  </si>
  <si>
    <t>手机证券付费短信条数</t>
  </si>
  <si>
    <t>sum(case when system_type = 'mj' and sp_code = '719039' then chrg_sms_cnt  else 0 end)</t>
  </si>
  <si>
    <t>手机证券短信信息费</t>
  </si>
  <si>
    <t>sum(case when system_type = 'mj' and sp_code = '719039' then info_fee + month_fee else 0 end)</t>
  </si>
  <si>
    <t>sum(case when sp_code = '900137' and system_type = 'mw'  then sms_cnt else 0 end)</t>
  </si>
  <si>
    <t>sp_code
chrg_sms_cnt</t>
  </si>
  <si>
    <t>sum(case when sp_code = '900137' and system_type = 'mw'  then chrg_sms_cnt  else 0 end)</t>
  </si>
  <si>
    <t>sum(case when sp_code = '900137'  and system_type = 'mw' then info_fee + month_fee else 0 end)</t>
  </si>
  <si>
    <t>梦网WAP话单短信条数</t>
  </si>
  <si>
    <t>sum(case when sp_code &lt;&gt; '900137' and  system_type = 'mw' then sms_cnt else 0 end)</t>
  </si>
  <si>
    <t>梦网WAP付费短信条数</t>
  </si>
  <si>
    <t>sum(case when sp_code &lt;&gt; '900137' and system_type = 'mw' then chrg_sms_cnt  else 0 end)</t>
  </si>
  <si>
    <t>梦网WAP短信信息费</t>
  </si>
  <si>
    <t>sum(case when sp_code &lt;&gt; '900137'and system_type = 'mw' then info_fee + month_fee else 0 end)</t>
  </si>
  <si>
    <t>sms_count
system_type</t>
  </si>
  <si>
    <t>sum( case when system_type = 'mw' ,then  sms_count else 0 end)</t>
  </si>
  <si>
    <t>sum( case when system_type = 'mw' ,then ( info_fee + month_fee) else 0 end)</t>
  </si>
  <si>
    <t>用户梦网原始话单轻度汇总月表</t>
  </si>
  <si>
    <t>mo_mt_flag in ('00', '10', '01', '11')
      and statis_month = vi_month</t>
  </si>
  <si>
    <t>用户梦网短信轻度汇总月表</t>
  </si>
  <si>
    <t>statis_month = vi_month</t>
  </si>
  <si>
    <t>hwmk.tmm_ci_user_basic_m:valid_flag = '1' and sm_code in ('gn', 'zn', 'dn','TE')</t>
  </si>
  <si>
    <t>integ_platform_sms_count_mo</t>
  </si>
  <si>
    <t>integ_plat_sms_cnt_mo</t>
  </si>
  <si>
    <t>integ_platform_sms_count_mt</t>
  </si>
  <si>
    <t>integ_plat_sms_cnt_mt</t>
  </si>
  <si>
    <t>integ_platform_sms_fee_count</t>
  </si>
  <si>
    <t>integ_plat_sms_fee_cnt</t>
  </si>
  <si>
    <t>ring_sms_count_mo</t>
  </si>
  <si>
    <t>ring_sms_cnt_mo</t>
  </si>
  <si>
    <t>ring_sms_count_mt</t>
  </si>
  <si>
    <t>ring_sms_cnt_mt</t>
  </si>
  <si>
    <t>ring_sms_fee_count</t>
  </si>
  <si>
    <t>ring_sms_fee_cnt</t>
  </si>
  <si>
    <t>fetion_sms_count_mo</t>
  </si>
  <si>
    <t>fetion_sms_cnt_mo</t>
  </si>
  <si>
    <t>fetion_sms_count_mt</t>
  </si>
  <si>
    <t>fetion_sms_cnt_mt</t>
  </si>
  <si>
    <t>fetion_sms_fee_count</t>
  </si>
  <si>
    <t>fetion_sms_fee_cnt</t>
  </si>
  <si>
    <t>ivr_sms_count_mo</t>
  </si>
  <si>
    <t>ivr_sms_count_mt</t>
  </si>
  <si>
    <t>ivr_sms_fee_count</t>
  </si>
  <si>
    <t>ivr_sms_fee_cnt</t>
  </si>
  <si>
    <t>手机钱包上行短信条数</t>
  </si>
  <si>
    <t>handset_pursey_sms_count_mo</t>
  </si>
  <si>
    <t>handset_pursey_sms_cnt_mo</t>
  </si>
  <si>
    <t>手机钱包下行短信条数</t>
  </si>
  <si>
    <t>handset_pursey_sms_count_mt</t>
  </si>
  <si>
    <t>handset_pursey_sms_cnt_mt</t>
  </si>
  <si>
    <t>手机钱包计费短信条数</t>
  </si>
  <si>
    <t>handset_pursey_sms_fee_count</t>
  </si>
  <si>
    <t>handset_pursey_sms_fee_cnt</t>
  </si>
  <si>
    <t>移动气象站上行短信条数</t>
  </si>
  <si>
    <t>mobile_weather_sms_count_mo</t>
  </si>
  <si>
    <t>mobile_weather_sms_cnt_mo</t>
  </si>
  <si>
    <t>移动气象站下行短信条数</t>
  </si>
  <si>
    <t>mobile_weather_sms_count_mt</t>
  </si>
  <si>
    <t>mobile_weather_sms_cnt_mt</t>
  </si>
  <si>
    <t>移动气象站计费短信条数</t>
  </si>
  <si>
    <t>mobile_weather_sms_fee_count</t>
  </si>
  <si>
    <t>mobile_weather_sms_fee_cnt</t>
  </si>
  <si>
    <t>10086上行短信条数</t>
  </si>
  <si>
    <t>service_sms_count_mo</t>
  </si>
  <si>
    <t>serv_sms_cnt_mo</t>
  </si>
  <si>
    <t>10086下行短信条数</t>
  </si>
  <si>
    <t>service_sms_count_mt</t>
  </si>
  <si>
    <t>serv_sms_cnt_mt</t>
  </si>
  <si>
    <t>sum(service_sms_count_mt)</t>
  </si>
  <si>
    <t>10086计费短信条数</t>
  </si>
  <si>
    <t>service_sms_fee_count</t>
  </si>
  <si>
    <t>serv_sms_fee_cnt</t>
  </si>
  <si>
    <t>sum(service_sms_fee_count)</t>
  </si>
  <si>
    <t>信息点播上行短信条数</t>
  </si>
  <si>
    <t>info_order_sms_count_mo</t>
  </si>
  <si>
    <t>info_order_sms_cnt_mo</t>
  </si>
  <si>
    <t>sum(info_order_sms_count_mo)</t>
  </si>
  <si>
    <t>信息点播下行短信条数</t>
  </si>
  <si>
    <t>info_order_sms_count_mt</t>
  </si>
  <si>
    <t>info_order_sms_cnt_mt</t>
  </si>
  <si>
    <t>sum(info_order_sms_count_mt)</t>
  </si>
  <si>
    <t>信息点播计费短信条数</t>
  </si>
  <si>
    <t>info_order_sms_fee_count</t>
  </si>
  <si>
    <t>info_order_sms_fee_cnt</t>
  </si>
  <si>
    <t>sum(info_order_sms_fee_count)</t>
  </si>
  <si>
    <t>邮箱点对点短信条数</t>
  </si>
  <si>
    <t>handset_mail_sms_point_count</t>
  </si>
  <si>
    <t>邮箱点对点短信上行条数</t>
  </si>
  <si>
    <t>handset_mail_sms_point_mo</t>
  </si>
  <si>
    <t>sum(handset_mail_sms_point_mo)</t>
  </si>
  <si>
    <t>邮件到达通知短信条数</t>
  </si>
  <si>
    <t>handset_mail_sms_arrive_count</t>
  </si>
  <si>
    <t>邮箱点对点短信下行条数</t>
  </si>
  <si>
    <t>handset_mail_sms_point_mt</t>
  </si>
  <si>
    <t>sum(handset_mail_sms_point_mt)</t>
  </si>
  <si>
    <t>短信邮件短信条数</t>
  </si>
  <si>
    <t>handset_mail_sms_post_count</t>
  </si>
  <si>
    <t>handset_mail_sms_point_cnt</t>
  </si>
  <si>
    <t>sum(handset_mail_sms_point_count)</t>
  </si>
  <si>
    <t>手机邮箱计费短信条数</t>
  </si>
  <si>
    <t>handset_mail_sms_fee_count</t>
  </si>
  <si>
    <t>邮件到达通知短信上行条数</t>
  </si>
  <si>
    <t>handset_mail_sms_arrive_mo</t>
  </si>
  <si>
    <t>sum(handset_mail_sms_arrive_mo)</t>
  </si>
  <si>
    <t>梦网上行短信条数</t>
  </si>
  <si>
    <t>邮件到达通知短信下行条数</t>
  </si>
  <si>
    <t>handset_mail_sms_arrive_mt</t>
  </si>
  <si>
    <t>sum(handset_mail_sms_arrive_mt)</t>
  </si>
  <si>
    <t>梦网下行短信条数</t>
  </si>
  <si>
    <t>handset_mail_sms_arrive_cnt</t>
  </si>
  <si>
    <t>sum(handset_mail_sms_arrive_count)</t>
  </si>
  <si>
    <t>梦网计费短信条数</t>
  </si>
  <si>
    <t>sms_mnet_fee_count</t>
  </si>
  <si>
    <t>短信邮件短信上行条数</t>
  </si>
  <si>
    <t>mail_sms_post_cnt_mo</t>
  </si>
  <si>
    <t>handset_mail_sms_post_count_mo</t>
  </si>
  <si>
    <t>sum(handset_mail_sms_post_count_mo)</t>
  </si>
  <si>
    <t>号码薄管家上行短信条数</t>
  </si>
  <si>
    <t>phonenumber_majordomo_sms_mo</t>
  </si>
  <si>
    <t>短信邮件短信下行条数</t>
  </si>
  <si>
    <t>mail_sms_post_cnt_mt</t>
  </si>
  <si>
    <t>handset_mail_sms_post_count_mt</t>
  </si>
  <si>
    <t>sum(handset_mail_sms_post_count_mt)</t>
  </si>
  <si>
    <t>号码薄管家下行短信条数</t>
  </si>
  <si>
    <t>phonenumber_majordomo_sms_mt</t>
  </si>
  <si>
    <t>mail_sms_post_cnt</t>
  </si>
  <si>
    <t>sum(handset_mail_sms_post_count)</t>
  </si>
  <si>
    <t>号码薄管家计费短信条数</t>
  </si>
  <si>
    <t>phonenumber_majordomo_sms_fee</t>
  </si>
  <si>
    <t>handset_mail_sms_fee_cnt</t>
  </si>
  <si>
    <t>sum(handset_mail_sms_fee_count)</t>
  </si>
  <si>
    <t>语音短信上行短信条数</t>
  </si>
  <si>
    <t>voice_sms_mo</t>
  </si>
  <si>
    <t>sms_mnet_cnt_mo</t>
  </si>
  <si>
    <t>sum(sms_mnet_count_mo)</t>
  </si>
  <si>
    <t>语音短信下行短信条数</t>
  </si>
  <si>
    <t>voice_sms_mt</t>
  </si>
  <si>
    <t>sms_mnet_cnt_mt</t>
  </si>
  <si>
    <t>sum(sms_mnet_count_mt)</t>
  </si>
  <si>
    <t>语音短信计费条数</t>
  </si>
  <si>
    <t>voice_sms_fee_count</t>
  </si>
  <si>
    <t>sms_mnet_chrg_cnt</t>
  </si>
  <si>
    <t>sum(sms_mnet_fee_count)</t>
  </si>
  <si>
    <t>59</t>
  </si>
  <si>
    <t>fetion_sms_cdr_count</t>
  </si>
  <si>
    <t>phonum_majdom_sms_mo</t>
  </si>
  <si>
    <t>sum(phonenumber_majordomo_sms_mo)</t>
  </si>
  <si>
    <t>60</t>
  </si>
  <si>
    <t>fetion_sms_pay_count</t>
  </si>
  <si>
    <t>phonum_majdom_sms_mt</t>
  </si>
  <si>
    <t>sum(phonenumber_majordomo_sms_mt)</t>
  </si>
  <si>
    <t>61</t>
  </si>
  <si>
    <t>fetion_sms_info_fee</t>
  </si>
  <si>
    <t>phonum_majdom_sms_fee</t>
  </si>
  <si>
    <t>sum(phonenumber_majordomo_sms_fee)</t>
  </si>
  <si>
    <t>飞信短信信息费(分)</t>
  </si>
  <si>
    <t>62</t>
  </si>
  <si>
    <t>ivr_sms_cdr_count</t>
  </si>
  <si>
    <t>sum(voice_sms_mo)</t>
  </si>
  <si>
    <t>63</t>
  </si>
  <si>
    <t>ivr_sms_pay_count</t>
  </si>
  <si>
    <t>sum(voice_sms_mt)</t>
  </si>
  <si>
    <t>64</t>
  </si>
  <si>
    <t>ivr_sms_info_fee</t>
  </si>
  <si>
    <t>voice_sms_fee_cnt</t>
  </si>
  <si>
    <t>sum(voice_sms_fee_count)</t>
  </si>
  <si>
    <t>语音杂志短信信息费(分)</t>
  </si>
  <si>
    <t>65</t>
  </si>
  <si>
    <t>handset_pursey_sms_cdr_count</t>
  </si>
  <si>
    <t>手机桌面助理上行短信</t>
  </si>
  <si>
    <t>handset_desktop_mo</t>
  </si>
  <si>
    <t>sum(handset_desktop_mo)</t>
  </si>
  <si>
    <t>66</t>
  </si>
  <si>
    <t>handset_pursey_sms_pay_count</t>
  </si>
  <si>
    <t>手机桌面助理下行短信</t>
  </si>
  <si>
    <t>handset_desktop_mt</t>
  </si>
  <si>
    <t>sum(handset_desktop_mt)</t>
  </si>
  <si>
    <t>67</t>
  </si>
  <si>
    <t>handset_pursey_sms_info_fee</t>
  </si>
  <si>
    <t>平台上行短信</t>
  </si>
  <si>
    <t>plat_sms_cnt_mo</t>
  </si>
  <si>
    <t>pt_sms_count_mo</t>
  </si>
  <si>
    <t>sum(pt_sms_count_mo)</t>
  </si>
  <si>
    <t>手机钱包短信信息费(分)</t>
  </si>
  <si>
    <t>68</t>
  </si>
  <si>
    <t>mobile_weather_sms_cdr_count</t>
  </si>
  <si>
    <t>平台下行短信</t>
  </si>
  <si>
    <t>plat_sms_cnt_mt</t>
  </si>
  <si>
    <t>pt_sms_count_mt</t>
  </si>
  <si>
    <t>sum(pt_sms_count_mt)</t>
  </si>
  <si>
    <t>69</t>
  </si>
  <si>
    <t>mobile_weather_sms_pay_count</t>
  </si>
  <si>
    <t>平台计费上行短信</t>
  </si>
  <si>
    <t>plat_chrg_sms_mo</t>
  </si>
  <si>
    <t>pt_fee_sms_mo</t>
  </si>
  <si>
    <t>sum(pt_fee_sms_mo)</t>
  </si>
  <si>
    <t>70</t>
  </si>
  <si>
    <t>mobile_weather_sms_info_fee</t>
  </si>
  <si>
    <t>平台计费下行短信</t>
  </si>
  <si>
    <t>plat_chrg_sms_mt</t>
  </si>
  <si>
    <t>pt_fee_sms_mt</t>
  </si>
  <si>
    <t>sum(pt_fee_sms_mt)</t>
  </si>
  <si>
    <t>移动气象站短信信息费(分)</t>
  </si>
  <si>
    <t>71</t>
  </si>
  <si>
    <t>group_sms_cdr_count</t>
  </si>
  <si>
    <t>fetion_sms_cdr_cnt</t>
  </si>
  <si>
    <t>sum(fetion_sms_cdr_count)</t>
  </si>
  <si>
    <t>72</t>
  </si>
  <si>
    <t>group_sms_pay_count</t>
  </si>
  <si>
    <t>fetion_sms_pay_cnt</t>
  </si>
  <si>
    <t>sum(fetion_sms_pay_count)</t>
  </si>
  <si>
    <t>73</t>
  </si>
  <si>
    <t>group_sms_info_fee</t>
  </si>
  <si>
    <t>sum(fetion_sms_info_fee)</t>
  </si>
  <si>
    <t>集团短信信息费(分)</t>
  </si>
  <si>
    <t>74</t>
  </si>
  <si>
    <t>info_order_sms_cdr_count</t>
  </si>
  <si>
    <t>ivr_sms_cdr_cnt</t>
  </si>
  <si>
    <t>sum(ivr_sms_cdr_count)</t>
  </si>
  <si>
    <t>75</t>
  </si>
  <si>
    <t>info_order_sms_pay_count</t>
  </si>
  <si>
    <t>ivr_sms_pay_cnt</t>
  </si>
  <si>
    <t>sum(ivr_sms_pay_count)</t>
  </si>
  <si>
    <t>76</t>
  </si>
  <si>
    <t>info_order_sms_info_fee</t>
  </si>
  <si>
    <t>sum(ivr_sms_info_fee)</t>
  </si>
  <si>
    <t>信息点播短信信息费(分)</t>
  </si>
  <si>
    <t>77</t>
  </si>
  <si>
    <t>handset_mail_sms_cdr_count</t>
  </si>
  <si>
    <t>handset_pursey_sms_cdr_cnt</t>
  </si>
  <si>
    <t>sum(handset_pursey_sms_cdr_count)</t>
  </si>
  <si>
    <t>78</t>
  </si>
  <si>
    <t>handset_mail_sms_pay_count</t>
  </si>
  <si>
    <t>handset_pursey_sms_pay_cnt</t>
  </si>
  <si>
    <t>sum(handset_pursey_sms_pay_count)</t>
  </si>
  <si>
    <t>79</t>
  </si>
  <si>
    <t>handset_mail_sms_info_fee</t>
  </si>
  <si>
    <t>sum(handset_pursey_sms_info_fee)</t>
  </si>
  <si>
    <t>手机邮箱话单短信信息费(分)</t>
  </si>
  <si>
    <t>80</t>
  </si>
  <si>
    <t>sms_mnet_cdr_count</t>
  </si>
  <si>
    <t>mobile_weather_sms_cdr_cnt</t>
  </si>
  <si>
    <t>sum(mobile_weather_sms_cdr_count)</t>
  </si>
  <si>
    <t>81</t>
  </si>
  <si>
    <t>sms_mnet_pay_count</t>
  </si>
  <si>
    <t>mobile_weather_sms_pay_cnt</t>
  </si>
  <si>
    <t>sum(mobile_weather_sms_pay_count)</t>
  </si>
  <si>
    <t>82</t>
  </si>
  <si>
    <t>梦网短信信息费(定报)</t>
  </si>
  <si>
    <t>sum(mobile_weather_sms_info_fee)</t>
  </si>
  <si>
    <t>83</t>
  </si>
  <si>
    <t>sms_mnet_other_cdr_count</t>
  </si>
  <si>
    <t>group_sms_cdr_cnt</t>
  </si>
  <si>
    <t>sum(group_sms_cdr_count)</t>
  </si>
  <si>
    <t>84</t>
  </si>
  <si>
    <t>sms_mnet_other_pay_count</t>
  </si>
  <si>
    <t>group_sms_pay_cnt</t>
  </si>
  <si>
    <t>sum(group_sms_pay_count)</t>
  </si>
  <si>
    <t>85</t>
  </si>
  <si>
    <t>sms_mnet_other_info_fee</t>
  </si>
  <si>
    <t>sum(group_sms_info_fee)</t>
  </si>
  <si>
    <t>梦网模式自有业务短信信息费(分)</t>
  </si>
  <si>
    <t>86</t>
  </si>
  <si>
    <t>info_order_sms_cdr_cnt</t>
  </si>
  <si>
    <t>sum(info_order_sms_cdr_count)</t>
  </si>
  <si>
    <t>87</t>
  </si>
  <si>
    <t>info_order_sms_pay_cnt</t>
  </si>
  <si>
    <t>sum(info_order_sms_pay_count)</t>
  </si>
  <si>
    <t>88</t>
  </si>
  <si>
    <t>梦网新业务PDA使用次数</t>
  </si>
  <si>
    <t>sum(info_order_sms_info_fee)</t>
  </si>
  <si>
    <t>89</t>
  </si>
  <si>
    <t>梦网新业务PDA信息费</t>
  </si>
  <si>
    <t>handset_mail_sms_cdr_cnt</t>
  </si>
  <si>
    <t>sum(handset_mail_sms_cdr_count)</t>
  </si>
  <si>
    <t>90</t>
  </si>
  <si>
    <t>梦网新业务手机邮箱话单短信条数</t>
  </si>
  <si>
    <t>handset_mail_sms_cdr_count_no</t>
  </si>
  <si>
    <t>mail_gsm_sms_pay_cnt</t>
  </si>
  <si>
    <t>sum(handset_mail_sms_pay_count)</t>
  </si>
  <si>
    <t>91</t>
  </si>
  <si>
    <t>梦网新业务手机邮箱付费短信条数</t>
  </si>
  <si>
    <t>handset_mail_sms_pay_count_no</t>
  </si>
  <si>
    <t>mail_gsm_sms_info_fee</t>
  </si>
  <si>
    <t>sum(handset_mail_sms_info_fee)</t>
  </si>
  <si>
    <t>92</t>
  </si>
  <si>
    <t>梦网新业务手机邮箱短信信息费</t>
  </si>
  <si>
    <t>handset_mail_sms_info_fee_no</t>
  </si>
  <si>
    <t>sms_mnet_cdr_cnt</t>
  </si>
  <si>
    <t>sum(sms_mnet_cdr_count)</t>
  </si>
  <si>
    <t>手机邮箱短信信息费(分)</t>
  </si>
  <si>
    <t>93</t>
  </si>
  <si>
    <t>梦网新业务百宝箱话单短信条数</t>
  </si>
  <si>
    <t>kjava_sms_cdr_count</t>
  </si>
  <si>
    <t>sms_mnet_pay_cnt</t>
  </si>
  <si>
    <t>sum(sms_mnet_pay_count)</t>
  </si>
  <si>
    <t>94</t>
  </si>
  <si>
    <t>梦网新业务百宝箱付费短信条数</t>
  </si>
  <si>
    <t>kjava_sms_pay_count</t>
  </si>
  <si>
    <t>sum(sms_mnet_info_fee)</t>
  </si>
  <si>
    <t>95</t>
  </si>
  <si>
    <t>梦网新业务百宝箱短信信息费</t>
  </si>
  <si>
    <t>kjava_sms_info_fee</t>
  </si>
  <si>
    <t>sms_mnet_self_cdr_cnt</t>
  </si>
  <si>
    <t>sum(sms_mnet_other_cdr_count)</t>
  </si>
  <si>
    <t>百宝箱短信信息费(分)</t>
  </si>
  <si>
    <t>96</t>
  </si>
  <si>
    <t>梦网新业务儿基会与健康快车话单短信条数</t>
  </si>
  <si>
    <t>beneficence_sms_cdr_count</t>
  </si>
  <si>
    <t>sms_mnet_self_pay_cnt</t>
  </si>
  <si>
    <t>sum(sms_mnet_other_pay_count)</t>
  </si>
  <si>
    <t>97</t>
  </si>
  <si>
    <t>梦网新业务儿基会与健康快车付费短信条数</t>
  </si>
  <si>
    <t>beneficence_sms_pay_count</t>
  </si>
  <si>
    <t>sms_mnet_self_info_fee</t>
  </si>
  <si>
    <t>sum(sms_mnet_other_info_fee)</t>
  </si>
  <si>
    <t>98</t>
  </si>
  <si>
    <t>梦网新业务儿基会与健康快车短信信息费</t>
  </si>
  <si>
    <t>beneficence_sms_info_fee</t>
  </si>
  <si>
    <t>sum(sms_mnet_count)</t>
  </si>
  <si>
    <t>儿基会与健康快车短信信息费(分)</t>
  </si>
  <si>
    <t>99</t>
  </si>
  <si>
    <t>梦网新业务手机证券话单短信条数</t>
  </si>
  <si>
    <t>handset_stock_cdr_sms_count</t>
  </si>
  <si>
    <t>sum(sms_mnet_info_fee_h)</t>
  </si>
  <si>
    <t>100</t>
  </si>
  <si>
    <t>梦网新业务手机证券付费短信条数</t>
  </si>
  <si>
    <t>handset_stock_pay_sms_count</t>
  </si>
  <si>
    <t>sum(mnet_pda_count)</t>
  </si>
  <si>
    <t>101</t>
  </si>
  <si>
    <t>梦网新业务手机证券短信信息费</t>
  </si>
  <si>
    <t>handset_stock_sms_info_fee</t>
  </si>
  <si>
    <t>sum(mnet_pda_info_fee)</t>
  </si>
  <si>
    <t>手机证券短信信息费(分)</t>
  </si>
  <si>
    <t>102</t>
  </si>
  <si>
    <t>梦网WAP手机证券话单短信条数</t>
  </si>
  <si>
    <t>handset_stock_sms_count</t>
  </si>
  <si>
    <t>phone_mail_sms_cdr_cnt</t>
  </si>
  <si>
    <t>sum(handset_mail_sms_cdr_count_no)</t>
  </si>
  <si>
    <t>103</t>
  </si>
  <si>
    <t>梦网WAP手机证券付费短信条数</t>
  </si>
  <si>
    <t>handset_stock_pay_count</t>
  </si>
  <si>
    <t>mail_sms_pay_cnt</t>
  </si>
  <si>
    <t>sum(handset_mail_sms_pay_count_no)</t>
  </si>
  <si>
    <t>104</t>
  </si>
  <si>
    <t>梦网WAP手机证券短信信息费</t>
  </si>
  <si>
    <t>handset_stock_info_fee</t>
  </si>
  <si>
    <t>mail_sms_info_fee</t>
  </si>
  <si>
    <t>sum(handset_mail_sms_info_fee_no)</t>
  </si>
  <si>
    <t>105</t>
  </si>
  <si>
    <t>wap_mnet_sms_cdr_count</t>
  </si>
  <si>
    <t>kjava_sms_cdr_cnt</t>
  </si>
  <si>
    <t>sum(kjava_sms_cdr_count)</t>
  </si>
  <si>
    <t>106</t>
  </si>
  <si>
    <t>wap_mnet_sms_pay_count</t>
  </si>
  <si>
    <t>kjava_sms_pay_cnt</t>
  </si>
  <si>
    <t>sum(kjava_sms_pay_count)</t>
  </si>
  <si>
    <t>107</t>
  </si>
  <si>
    <t>wap_mnet_sms_info_fee</t>
  </si>
  <si>
    <t>sum(kjava_sms_info_fee)</t>
  </si>
  <si>
    <t>梦网WAP短信信息费(分)</t>
  </si>
  <si>
    <t>108</t>
  </si>
  <si>
    <t>benefi_sms_cdr_cnt</t>
  </si>
  <si>
    <t>sum(beneficence_sms_cdr_count)</t>
  </si>
  <si>
    <t>109</t>
  </si>
  <si>
    <t>benefi_sms_pay_cnt</t>
  </si>
  <si>
    <t>sum(beneficence_sms_pay_count)</t>
  </si>
  <si>
    <t>110</t>
  </si>
  <si>
    <t>benefi_sms_info_fee</t>
  </si>
  <si>
    <t>sum(beneficence_sms_info_fee)</t>
  </si>
  <si>
    <t>111</t>
  </si>
  <si>
    <t>handset_stock_cdr_sms_cnt</t>
  </si>
  <si>
    <t>sum(handset_stock_cdr_sms_count)</t>
  </si>
  <si>
    <t>112</t>
  </si>
  <si>
    <t>handset_stock_pay_sms_cnt</t>
  </si>
  <si>
    <t>sum(handset_stock_pay_sms_count)</t>
  </si>
  <si>
    <t>113</t>
  </si>
  <si>
    <t>sum(handset_stock_sms_info_fee)</t>
  </si>
  <si>
    <t>114</t>
  </si>
  <si>
    <t>handset_stock_sms_cnt</t>
  </si>
  <si>
    <t>sum(handset_stock_sms_count)</t>
  </si>
  <si>
    <t>115</t>
  </si>
  <si>
    <t>handset_stock_pay_cnt</t>
  </si>
  <si>
    <t>sum(handset_stock_pay_count)</t>
  </si>
  <si>
    <t>116</t>
  </si>
  <si>
    <t>sum(handset_stock_info_fee)</t>
  </si>
  <si>
    <t>117</t>
  </si>
  <si>
    <t>wap_mnet_sms_cdr_cnt</t>
  </si>
  <si>
    <t>sum(wap_mnet_sms_cdr_count)</t>
  </si>
  <si>
    <t>118</t>
  </si>
  <si>
    <t>wap_mnet_sms_pay_cnt</t>
  </si>
  <si>
    <t>sum(wap_mnet_sms_pay_count)</t>
  </si>
  <si>
    <t>119</t>
  </si>
  <si>
    <t>sum(wap_mnet_sms_info_fee)</t>
  </si>
  <si>
    <t>120</t>
  </si>
  <si>
    <t>sum(wap_mnet_count)</t>
  </si>
  <si>
    <t>121</t>
  </si>
  <si>
    <t>sum(wap_mnet_info_fee)</t>
  </si>
  <si>
    <t>dmc_行业网关话单</t>
  </si>
  <si>
    <t>mc 行业网关</t>
  </si>
  <si>
    <t>opp_n0</t>
  </si>
  <si>
    <t>SP类型</t>
  </si>
  <si>
    <t>sp_type</t>
  </si>
  <si>
    <t>00','10'上行，'01','11'下行</t>
  </si>
  <si>
    <t>短消息类型</t>
  </si>
  <si>
    <t xml:space="preserve">number      </t>
  </si>
  <si>
    <t>sum(mon_prc)</t>
  </si>
  <si>
    <t>用户网关短信轻度汇总日表</t>
  </si>
  <si>
    <t>stat_date &gt;= 统计周期第一天 and stat_date&lt;=统计周期最后一天</t>
  </si>
  <si>
    <t>用户网关短信轻度汇总月表</t>
  </si>
  <si>
    <t>statis_month = 统计周期</t>
  </si>
  <si>
    <t xml:space="preserve">vi_month                    </t>
  </si>
  <si>
    <t xml:space="preserve">serv_number                 </t>
  </si>
  <si>
    <t xml:space="preserve">user_id                     </t>
  </si>
  <si>
    <t xml:space="preserve">area_code                   </t>
  </si>
  <si>
    <t xml:space="preserve">district_code               </t>
  </si>
  <si>
    <t>innet_chnl_id</t>
  </si>
  <si>
    <t xml:space="preserve">channel_id                  </t>
  </si>
  <si>
    <t xml:space="preserve">channel_code                </t>
  </si>
  <si>
    <t xml:space="preserve">brand_id                    </t>
  </si>
  <si>
    <t xml:space="preserve">detail_brand                </t>
  </si>
  <si>
    <t xml:space="preserve">user_status_id              </t>
  </si>
  <si>
    <t xml:space="preserve">join_date                   </t>
  </si>
  <si>
    <t xml:space="preserve">join_month                  </t>
  </si>
  <si>
    <t xml:space="preserve">join_duration               </t>
  </si>
  <si>
    <t xml:space="preserve">lost_flag                   </t>
  </si>
  <si>
    <t xml:space="preserve">lost_date                   </t>
  </si>
  <si>
    <t xml:space="preserve">lost_month                  </t>
  </si>
  <si>
    <t xml:space="preserve">user_type_id                </t>
  </si>
  <si>
    <t xml:space="preserve">cust_level_id               </t>
  </si>
  <si>
    <t>primary_prc_code</t>
  </si>
  <si>
    <t xml:space="preserve">primary_price_id            </t>
  </si>
  <si>
    <t xml:space="preserve">test_flag                   </t>
  </si>
  <si>
    <t>data_card_flag</t>
  </si>
  <si>
    <t xml:space="preserve">data_flag                   </t>
  </si>
  <si>
    <t>集团上行短信</t>
  </si>
  <si>
    <t>group_up_sms_cnt</t>
  </si>
  <si>
    <t>集团上行短信次数</t>
  </si>
  <si>
    <t>sum(case when mo_mt_flag in ('00', '10')
          and (serv_code like '10657%' or serv_code like '1080%')
         then sms_cnt
         else 0
    end)</t>
  </si>
  <si>
    <t xml:space="preserve">group_sms_count_mo          </t>
  </si>
  <si>
    <t>集团下行短信</t>
  </si>
  <si>
    <t>group_down_sms_cnt</t>
  </si>
  <si>
    <t>集团下行短信次数</t>
  </si>
  <si>
    <t>sum(case when mo_mt_flag in ('01', '11')
          and (serv_code like '10657%' or serv_code like '1080%')
         then sms_cnt
         else 0
    end)</t>
  </si>
  <si>
    <t xml:space="preserve">group_sms_count_mt          </t>
  </si>
  <si>
    <t>网关其他上行短信</t>
  </si>
  <si>
    <t>gateway_other_up_sms_cnt</t>
  </si>
  <si>
    <t>网关其他上行短信次数</t>
  </si>
  <si>
    <t>sum(case when mo_mt_flag in ('00', '10')
          and serv_code not like '10657%'
          and serv_code not like '95%'
          and serv_code not like '12%'
          and serv_code not like '10639%'
          and serv_code not like '10650%'
          and month_fee + info_fee &gt; 0
         then sms_cnt
         else 0
    end)</t>
  </si>
  <si>
    <t xml:space="preserve">gateway_other_sms_count_mo  </t>
  </si>
  <si>
    <t>网关其他下行短信</t>
  </si>
  <si>
    <t>gateway_other_down_sms_cnt</t>
  </si>
  <si>
    <t>网关其他下行短信次数</t>
  </si>
  <si>
    <t>sum(case when mo_mt_flag in ('01', '11')
          and serv_code not like '10657%'
          and serv_code not like '95%'
          and serv_code not like '12%'
          and serv_code not like '10639%'
          and serv_code not like '10650%'
          and month_fee + info_fee &gt; 0
         then sms_cnt
         else 0
    end)</t>
  </si>
  <si>
    <t xml:space="preserve">gateway_other_sms_count_mt  </t>
  </si>
  <si>
    <t>集团短信_上行(新口径)</t>
  </si>
  <si>
    <t>group_sms_up</t>
  </si>
  <si>
    <t>集团短信_上行次数(新口径)</t>
  </si>
  <si>
    <t>sum(case when  mo_mt_flag in ('00', '10')
          and ( serv_code like '10657%'
             or serv_code like '95%'
             or serv_code like '12%'
             or serv_code like '10639%'
             or serv_code like '10650%'
              )
         then sms_cnt
         else 0
    end)</t>
  </si>
  <si>
    <t xml:space="preserve">group_sms_mo                </t>
  </si>
  <si>
    <t>集团短信_下行(新口径)</t>
  </si>
  <si>
    <t>group_sms_down</t>
  </si>
  <si>
    <t>集团短信_下行次数(新口径)</t>
  </si>
  <si>
    <t>sum(case when mo_mt_flag in ('01', '11')
          and ( serv_code like '10657%'
             or serv_code like '95%'
             or serv_code like '12%'
             or serv_code like '10639%'
             or serv_code like '10650%'
              )
         then sms_cnt
         else 0
    end)</t>
  </si>
  <si>
    <t xml:space="preserve">group_sms_mt                </t>
  </si>
  <si>
    <t>收费集团短信_上行(新口径)</t>
  </si>
  <si>
    <t>group_fee_sms_up</t>
  </si>
  <si>
    <t>收费集团短信_上行次数(新口径)</t>
  </si>
  <si>
    <t>sum(case when  mo_mt_flag in ('00', '10')
          and (    serv_code like '10657%'
             or    serv_code like '95%'
             or    serv_code like '12%'
             or    serv_code like '10639%'
             or    serv_code like '10650%'
              )
          and    month_fee +  info_fee &gt; 0
         then    sms_cnt
         else 0
    end)</t>
  </si>
  <si>
    <t xml:space="preserve">group_fee_sms_mo            </t>
  </si>
  <si>
    <t>收费集团短信_下行(新口径)</t>
  </si>
  <si>
    <t>group_fee_sms_down</t>
  </si>
  <si>
    <t>收费集团短信_下行次数(新口径)</t>
  </si>
  <si>
    <t>sum(case when  mo_mt_flag in ('01', '11')
          and ( serv_code like '10657%'
             or serv_code like '95%'
             or serv_code like '12%'
             or serv_code like '10639%'
             or serv_code like '10650%'
              )
          and month_fee +  info_fee &gt; 0
         then sms_cnt
         else 0
    end)</t>
  </si>
  <si>
    <t xml:space="preserve">group_fee_sms_mt            </t>
  </si>
  <si>
    <t>opp_type in ('042', '043') and statis_date = vd_date</t>
  </si>
  <si>
    <t>apn_ni = 'CMWAP' and statis_date = vd_date</t>
  </si>
  <si>
    <t>mw 手机上网</t>
  </si>
  <si>
    <t>max(area_code)</t>
  </si>
  <si>
    <t>sum(duration_sec)</t>
  </si>
  <si>
    <t>sum(gprs_count)</t>
  </si>
  <si>
    <t>sum(fee_gprs_count)</t>
  </si>
  <si>
    <t>conn_dur_sec</t>
  </si>
  <si>
    <t>sum(gprs_duration_sec)</t>
  </si>
  <si>
    <t>gprs_duration_sec</t>
  </si>
  <si>
    <t>conn_dur_min</t>
  </si>
  <si>
    <t>sum(gprs_duration_min)</t>
  </si>
  <si>
    <t>gprs_duration_min</t>
  </si>
  <si>
    <t>sum(up_data_flow_kb)</t>
  </si>
  <si>
    <t>sum(down_data_flow_kb)</t>
  </si>
  <si>
    <t>gprs_comm_fee</t>
  </si>
  <si>
    <t>sum(gprs_comm_fee)</t>
  </si>
  <si>
    <t>gprs_fav_comm_fee</t>
  </si>
  <si>
    <t>sum(gprs_fav_comm_fee)</t>
  </si>
  <si>
    <t>通话时长（分钟）</t>
  </si>
  <si>
    <t>上行数据流量（B）</t>
  </si>
  <si>
    <t>下行数据流量（B）</t>
  </si>
  <si>
    <t>上行数据流量（KB）</t>
  </si>
  <si>
    <t>下行数据流量（KB）</t>
  </si>
  <si>
    <t>总流量（kb）</t>
  </si>
  <si>
    <t>用户WAP业务中度汇总日表</t>
  </si>
  <si>
    <t>sum(dur_sec)</t>
  </si>
  <si>
    <t>sum(dur_min)</t>
  </si>
  <si>
    <t>sum(conn_dur_sec)</t>
  </si>
  <si>
    <t>sum(conn_dur_min)</t>
  </si>
  <si>
    <t>sum(total_flux_kb)</t>
  </si>
  <si>
    <t>地域编码（2位）</t>
  </si>
  <si>
    <t>gprs_area_code</t>
  </si>
  <si>
    <t>sm_梦网新详单</t>
  </si>
  <si>
    <t>01 免费,02 按条计费,03 包月方式</t>
  </si>
  <si>
    <t>00、10 上行 (计费类型都是02),01、11 下行 (实际值只有01, 计费类型有01、02、03),02   ?    (计费类型都是03)</t>
  </si>
  <si>
    <t>随e行3G上网本话单</t>
  </si>
  <si>
    <t>绑定号码</t>
  </si>
  <si>
    <t>bind_serv_no</t>
  </si>
  <si>
    <t>绑定手机号码</t>
  </si>
  <si>
    <t>bind_phone_no</t>
  </si>
  <si>
    <t>bing_serv_number</t>
  </si>
  <si>
    <t>visit_code</t>
  </si>
  <si>
    <t>apn网络标识</t>
  </si>
  <si>
    <t>apn_net_code</t>
  </si>
  <si>
    <t>2： 4G 1:3G，其他：2G</t>
  </si>
  <si>
    <t>网络能力</t>
  </si>
  <si>
    <t>decode(msnc,'21','2','20','1','0')</t>
  </si>
  <si>
    <t>net_note_count</t>
  </si>
  <si>
    <t>td上网本连接次数</t>
  </si>
  <si>
    <t>net_note_cnt</t>
  </si>
  <si>
    <t>fee_net_note_count</t>
  </si>
  <si>
    <t>case when old_cfee&gt;0 THEN 1 END</t>
  </si>
  <si>
    <t>number(9)</t>
  </si>
  <si>
    <t>sum(case when base_fee &gt; 0 then 1 else 0 end)</t>
  </si>
  <si>
    <t>正常时段上行流量</t>
  </si>
  <si>
    <t>normal_up_data_flux</t>
  </si>
  <si>
    <t>要不要跟GPRS汇总清单一样，根据忙闲时取，23-7点前是优惠时段？</t>
  </si>
  <si>
    <t>上行数据流量1</t>
  </si>
  <si>
    <t>up_flux1</t>
  </si>
  <si>
    <t>sum(nvl(to_number(up_flux1), 0))</t>
  </si>
  <si>
    <t>正常时段下行流量</t>
  </si>
  <si>
    <t>normal_down_data_flux</t>
  </si>
  <si>
    <t>下行数据流量1</t>
  </si>
  <si>
    <t>down_flux1</t>
  </si>
  <si>
    <t>sum(nvl(to_number(down_flux1), 0))</t>
  </si>
  <si>
    <t>优惠时段上行流量</t>
  </si>
  <si>
    <t>fav_up_data_flux</t>
  </si>
  <si>
    <t>上行数据流量2
上行数据流量3
上行数据流量4
上行数据流量5
上行数据流量6</t>
  </si>
  <si>
    <t>up_flux2	
up_flux3	
up_flux4	
up_flux5	
up_flux6</t>
  </si>
  <si>
    <t>sum(to_number(nvl(up_flux2, 0)) + to_number(nvl(up_flux3, 0)) +
    to_number(nvl(up_flux4, 0)) + to_number(nvl(up_flux5, 0)) + to_number(nvl(up_flux6, 0)))</t>
  </si>
  <si>
    <t>优惠时段下行流量</t>
  </si>
  <si>
    <t>fav_down_data_flux</t>
  </si>
  <si>
    <t>下行数据流量2
下行数据流量3
下行数据流量4
下行数据流量5
下行数据流量6</t>
  </si>
  <si>
    <t>down_flux2
down_flux3
down_flux4
down_flux5
down_flux6</t>
  </si>
  <si>
    <t>sum(to_number(nvl(down_flux2, 0)) + to_number(nvl(down_flux3, 0)) +
    to_number(nvl(down_flux4, 0)) + to_number(nvl(down_flux5, 0)) + to_number(nvl(down_flux6, 0)))</t>
  </si>
  <si>
    <t>KB</t>
  </si>
  <si>
    <t>上行数据流量1
上行数据流量2
上行数据流量3
上行数据流量4
上行数据流量5
上行数据流量6</t>
  </si>
  <si>
    <t>up_flux1	
up_flux2	
up_flux3	
up_flux4	
up_flux5	
up_flux6</t>
  </si>
  <si>
    <t>sum(ceil((to_number(nvl(up_flux1, 0)) + to_number(nvl(up_flux2, 0)) + to_number(nvl(up_flux3, 0)) +
    to_number(nvl(up_flux4, 0)) + to_number(nvl(up_flux5, 0)) + to_number(nvl(up_flux6, 0))) / 1024))</t>
  </si>
  <si>
    <t>流量(Byte)除以1024</t>
  </si>
  <si>
    <t>下行数据流量1
下行数据流量2
下行数据流量3
下行数据流量4
下行数据流量5
下行数据流量6</t>
  </si>
  <si>
    <t>down_flux1
down_flux2
down_flux3
down_flux4
down_flux5
down_flux6</t>
  </si>
  <si>
    <t>sum(ceil((to_number(nvl(down_flux1, 0)) + to_number(nvl(down_flux2, 0)) + to_number(nvl(down_flux3, 0)) +
    to_number(nvl(down_flux4, 0)) + to_number(nvl(down_flux5, 0)) + to_number(nvl(down_flux6, 0))) / 1024))</t>
  </si>
  <si>
    <t>上行数据流量1
上行数据流量2
上行数据流量3
上行数据流量4
上行数据流量5
上行数据流量6
下行数据流量1
下行数据流量2
下行数据流量3
下行数据流量4
下行数据流量5
下行数据流量6</t>
  </si>
  <si>
    <t>up_flux1	
up_flux2	
up_flux3	
up_flux4	
up_flux5	
up_flux6	
down_flux1
down_flux2
down_flux3
down_flux4
down_flux5
down_flux6</t>
  </si>
  <si>
    <t>sum(ceil((to_number(nvl(up_flux1, 0)) + to_number(nvl(up_flux2, 0)) + to_number(nvl(up_flux3, 0)) +
    to_number(nvl(up_flux4, 0)) + to_number(nvl(up_flux5, 0)) + to_number(nvl(up_flux6, 0)) +
    to_number(nvl(down_flux1, 0)) + to_number(nvl(down_flux2, 0)) + to_number(nvl(down_flux3, 0)) +
    to_number(nvl(down_flux4, 0)) + to_number(nvl(down_flux5, 0)) + to_number(nvl(down_flux6, 0))) / 1024))</t>
  </si>
  <si>
    <t>原始基本通话费</t>
  </si>
  <si>
    <t>sum(ori_base_fee - base_fee)</t>
  </si>
  <si>
    <t>hwmk.tmm_ci_usim_chg_user_d</t>
  </si>
  <si>
    <t>hwmk.tmm_ci_usim_chg_hrb_user_d</t>
  </si>
  <si>
    <t>hwkr.tr_sc_704_4g_cust_usim_d</t>
  </si>
  <si>
    <t>确认换卡记录需取最早时间</t>
  </si>
  <si>
    <t>where  city_code = '01'</t>
  </si>
  <si>
    <t>开户员工</t>
  </si>
  <si>
    <t>access_employ_id</t>
  </si>
  <si>
    <t>员工id</t>
  </si>
  <si>
    <t>access_employyee_id</t>
  </si>
  <si>
    <t>开户渠道标识</t>
  </si>
  <si>
    <t>换USIM卡网点</t>
  </si>
  <si>
    <t>chng_usim_chnl_id</t>
  </si>
  <si>
    <t>换USIM工号归属网点代码</t>
  </si>
  <si>
    <t>chg_usim_group_id</t>
  </si>
  <si>
    <t>换USIM卡网点类型</t>
  </si>
  <si>
    <t>chng_usim_chnl_type</t>
  </si>
  <si>
    <t>qu</t>
  </si>
  <si>
    <t>换卡渠道类型</t>
  </si>
  <si>
    <t>chg_usim_login_qu</t>
  </si>
  <si>
    <t>换USIM卡工号</t>
  </si>
  <si>
    <t>chng_usim_login_no</t>
  </si>
  <si>
    <t>换USIM工号</t>
  </si>
  <si>
    <t>chg_usim_login_no</t>
  </si>
  <si>
    <t>换USIM员工姓名</t>
  </si>
  <si>
    <t>varchar2(125)</t>
  </si>
  <si>
    <t>换USIM卡日期</t>
  </si>
  <si>
    <t>chng_usim_date</t>
  </si>
  <si>
    <t>换USIM日期</t>
  </si>
  <si>
    <t>chg_usim_date</t>
  </si>
  <si>
    <t>换卡日期</t>
  </si>
  <si>
    <t>上1个月ARPU</t>
  </si>
  <si>
    <t>last_mon1_arpu</t>
  </si>
  <si>
    <t>上2个月ARPU</t>
  </si>
  <si>
    <t>last_mon2_arpu</t>
  </si>
  <si>
    <t>上3个月ARPU</t>
  </si>
  <si>
    <t>last_mon3_arpu</t>
  </si>
  <si>
    <t>上1个月流量ARPU</t>
  </si>
  <si>
    <t>last_mon1_gprsarpu</t>
  </si>
  <si>
    <t>上2个月流量ARPU</t>
  </si>
  <si>
    <t>last_mon2_gprsarpu</t>
  </si>
  <si>
    <t>上3个月流量ARPU</t>
  </si>
  <si>
    <t>last_mon3_gprsarpu</t>
  </si>
  <si>
    <t>hwkr.tr_sc_791_4g_develop_chg_det_d</t>
  </si>
  <si>
    <t>hwkr.tr_sc_796_4g_st_jc_d_detail</t>
  </si>
  <si>
    <t>目标客户：4G资费用户+4G终端用户+usim卡用户+4G流量客户</t>
  </si>
  <si>
    <t>term_4g_flag = '1' and usim_flag='1' and comm_flag=1 and 关联用户表sm_code in ('gn','dn','zn') and user_status_id &lt; 'a' and user_status_id not in ('I', 'J') and mode_type not in ('Ynd0', 'Yng0', 'Ynr0') and user_type_id not in ('92', '93', '94', '95', '96') and mode_type &lt;&gt;'YnB0'  and valid_flag='1' and official_flag=0 and test_flag=0</t>
  </si>
  <si>
    <t>主资费标识</t>
  </si>
  <si>
    <t>main_prc_id</t>
  </si>
  <si>
    <t>bill_code</t>
  </si>
  <si>
    <t>number(3)</t>
  </si>
  <si>
    <t>hwkr.tr_sc_048_call_user_cmcc_old_d第一天到统计周期通信</t>
  </si>
  <si>
    <t>4G资费30元以下订购标志</t>
  </si>
  <si>
    <t>low_30_flag</t>
  </si>
  <si>
    <t>1为30元以下套餐0为30元以上套餐</t>
  </si>
  <si>
    <t>4G套餐30元以下套餐标识</t>
  </si>
  <si>
    <t>4G资费订购标志</t>
  </si>
  <si>
    <t>prc_4g_flag</t>
  </si>
  <si>
    <t>tariff_4g_flag</t>
  </si>
  <si>
    <t>4G套餐订购用户标识</t>
  </si>
  <si>
    <t>offer_4g_flag</t>
  </si>
  <si>
    <t>生效的4G资费数量</t>
  </si>
  <si>
    <t>prc_4g_cnt</t>
  </si>
  <si>
    <t>tariff_4g_cnt</t>
  </si>
  <si>
    <t>目前用户生效的4G套餐数量</t>
  </si>
  <si>
    <t>offer_4g_cnt</t>
  </si>
  <si>
    <t>本日有新办理4g资费</t>
  </si>
  <si>
    <t>day_add_4gprc_flag</t>
  </si>
  <si>
    <t>day_add_4g_tariff_flag</t>
  </si>
  <si>
    <t>day_add_4goffer_flag</t>
  </si>
  <si>
    <t>本月有新办理4g资费</t>
  </si>
  <si>
    <t>mon_add_4gprc_flag</t>
  </si>
  <si>
    <t>mon_add_4g_tariff_flag</t>
  </si>
  <si>
    <t>mon_add_4goffer_flag</t>
  </si>
  <si>
    <t>term_4g_flag</t>
  </si>
  <si>
    <t>本日是否新增4G终端</t>
  </si>
  <si>
    <t>day_add_term4g_flag</t>
  </si>
  <si>
    <t>本日新增4G终端标识</t>
  </si>
  <si>
    <t>本月是否新增4G终端</t>
  </si>
  <si>
    <t>mon_add_term4g_flag</t>
  </si>
  <si>
    <t>本月新增4G终端标识</t>
  </si>
  <si>
    <t>4G终端串码</t>
  </si>
  <si>
    <t>4G终端品牌</t>
  </si>
  <si>
    <t>tmnl_brand_4g</t>
  </si>
  <si>
    <t>4G终端型号</t>
  </si>
  <si>
    <t>tmnl_model_4g</t>
  </si>
  <si>
    <t>USIM卡换卡用户标志</t>
  </si>
  <si>
    <t>chng_usim_user_flag</t>
  </si>
  <si>
    <t>USIM卡换卡用户标识</t>
  </si>
  <si>
    <t>USIM卡换卡时间</t>
  </si>
  <si>
    <t>chng_usim_time</t>
  </si>
  <si>
    <t>4G流量用户标志</t>
  </si>
  <si>
    <t>gprs_4g_flag</t>
  </si>
  <si>
    <t>user_4g_flag</t>
  </si>
  <si>
    <t>4G流量用户标识</t>
  </si>
  <si>
    <t>4G流量用户日新增标志</t>
  </si>
  <si>
    <t>gprs_4g_dayadd_flag</t>
  </si>
  <si>
    <t>4G流量用户日新增标识</t>
  </si>
  <si>
    <t>4G流量用户月新增标志</t>
  </si>
  <si>
    <t>gprs_4g_monadd_flag</t>
  </si>
  <si>
    <t>4G流量用户月新增标识</t>
  </si>
  <si>
    <t>gprs_4g_flux</t>
  </si>
  <si>
    <t>真·4G用户</t>
  </si>
  <si>
    <t>true_4g_flag</t>
  </si>
  <si>
    <t>4G资费+4G流量+4G终端=3</t>
  </si>
  <si>
    <t>本月新增真·4G用户</t>
  </si>
  <si>
    <t>mon_add_true4g_flag</t>
  </si>
  <si>
    <t>本日新增真·4G用户</t>
  </si>
  <si>
    <t>day_add_true4g_flag</t>
  </si>
  <si>
    <t>hwkr.tr_jt_cw_gprs_noclear_offer</t>
  </si>
  <si>
    <t>流量不清零用户标志</t>
  </si>
  <si>
    <t>noclear_flag</t>
  </si>
  <si>
    <t>no_clear_flag</t>
  </si>
  <si>
    <t>1:是流量不清零用户  0：否</t>
  </si>
  <si>
    <t>啥中文标识?</t>
  </si>
  <si>
    <t>noclear_flag2</t>
  </si>
  <si>
    <t>标准费</t>
  </si>
  <si>
    <t>stand_gprs_fee</t>
  </si>
  <si>
    <t>套外费</t>
  </si>
  <si>
    <t>outset_gprs_fee</t>
  </si>
  <si>
    <t>outmeal_gprs_fee</t>
  </si>
  <si>
    <t>套内费</t>
  </si>
  <si>
    <t>inset_gprs_fee</t>
  </si>
  <si>
    <t>inmeal_gprs_fee</t>
  </si>
  <si>
    <t>总流量使用(kb)</t>
  </si>
  <si>
    <t>gprs_all_flux</t>
  </si>
  <si>
    <t>总流量kb</t>
  </si>
  <si>
    <t>套内包含量(kb)</t>
  </si>
  <si>
    <t>present_flow</t>
  </si>
  <si>
    <t>present_flux</t>
  </si>
  <si>
    <t>套内包含量kb</t>
  </si>
  <si>
    <t>上月递延量(kb)</t>
  </si>
  <si>
    <t>last_month_float</t>
  </si>
  <si>
    <t>上月递延量量kb</t>
  </si>
  <si>
    <t>套外使用量(kb)</t>
  </si>
  <si>
    <t>out_set_flow</t>
  </si>
  <si>
    <t>outmeal_use_flux</t>
  </si>
  <si>
    <t>套外使用量kb</t>
  </si>
  <si>
    <t>套内使用量(kb)</t>
  </si>
  <si>
    <t>in_set_flow</t>
  </si>
  <si>
    <t>inmeal_use_flux</t>
  </si>
  <si>
    <t>套内使用量kb</t>
  </si>
  <si>
    <t>上月递延量本月使用(kb)</t>
  </si>
  <si>
    <t>last_month_float_use</t>
  </si>
  <si>
    <t>上月递延量本月使用kb</t>
  </si>
  <si>
    <t>本月递延下月量(kb)</t>
  </si>
  <si>
    <t>unuse_float</t>
  </si>
  <si>
    <t>本月递延下月量kb</t>
  </si>
  <si>
    <t>国际流量使用(kb)</t>
  </si>
  <si>
    <t>inter_gprs_flow</t>
  </si>
  <si>
    <t>inter_gprs_flux</t>
  </si>
  <si>
    <t>国际流量kb</t>
  </si>
  <si>
    <t>标准批价流量使用(kb)</t>
  </si>
  <si>
    <t>stand_flow</t>
  </si>
  <si>
    <t>stand_flux</t>
  </si>
  <si>
    <t>标准批价流量 kb</t>
  </si>
  <si>
    <t>计费流量使用(kb)</t>
  </si>
  <si>
    <t>fee_gprs_flow</t>
  </si>
  <si>
    <t>chrg_gprs_flow</t>
  </si>
  <si>
    <t>计费流量kb</t>
  </si>
  <si>
    <t>本月是否有退订套餐不享受递延至下月标志</t>
  </si>
  <si>
    <t>exp_flag</t>
  </si>
  <si>
    <t xml:space="preserve"> 1 是 0 否</t>
  </si>
  <si>
    <t>本月是否有推定套餐不享受递延至下月的情况 1 是 0 否</t>
  </si>
  <si>
    <t>套餐本月赠送量kb(不包括流量不清零资费)</t>
  </si>
  <si>
    <t>send_float</t>
  </si>
  <si>
    <t>套餐本月赠送量kb(流量不清零资费的)</t>
  </si>
  <si>
    <t>套餐本月使用量kb(不包括流量不清零资费)</t>
  </si>
  <si>
    <t>use_float</t>
  </si>
  <si>
    <t>套餐本月使用量kb(流量不清零资费的)</t>
  </si>
  <si>
    <t>用满套餐个数</t>
  </si>
  <si>
    <t>over_set_cnt</t>
  </si>
  <si>
    <t>使用套餐个数</t>
  </si>
  <si>
    <t>use_set_cnt</t>
  </si>
  <si>
    <t>use_offer_cnt</t>
  </si>
  <si>
    <t>总使用量饱和度</t>
  </si>
  <si>
    <t>usage_all</t>
  </si>
  <si>
    <t>套餐内饱和度</t>
  </si>
  <si>
    <t>usage_all_new</t>
  </si>
  <si>
    <t>hwkr.tr_sc_578_photo_kpi_m</t>
  </si>
  <si>
    <t>opr_name</t>
  </si>
  <si>
    <t>证件类型</t>
  </si>
  <si>
    <t>opr_idtype</t>
  </si>
  <si>
    <t>cert_type</t>
  </si>
  <si>
    <t>证件号码</t>
  </si>
  <si>
    <t>opr_idiccid</t>
  </si>
  <si>
    <t>cert_no</t>
  </si>
  <si>
    <t>证件地址</t>
  </si>
  <si>
    <t>opr_addr</t>
  </si>
  <si>
    <t>cert_addr</t>
  </si>
  <si>
    <t>1、代办人 2、使用人 3、责任人</t>
  </si>
  <si>
    <t>是否满足姓名规则1</t>
  </si>
  <si>
    <t>condition1</t>
  </si>
  <si>
    <t>name_rule1</t>
  </si>
  <si>
    <t>1、姓名的判断-身份证、户口簿、军官证、警官证姓名规范
1)不能为空。
2)长度2个汉字（4个字节)及以上。
3)只包含简体汉字与“?”（包括半角全角的各类?)。
4)身份证不能一个证件号码对应多个不同的姓名。
2、港澳证、台胞证姓名规范
1)不能为空。
2)长度2个汉字（4个字节)及以上。
3)只包含简体汉字与“?”（包括半角全角的各类?)。
3、护照姓名规范
1)名称须大于等于3个字节。
2)不能全为阿拉伯数字。
3)除“?”外 ，不能有汉字符号</t>
  </si>
  <si>
    <t>姓名规则1</t>
  </si>
  <si>
    <t>是否满足姓名规则2</t>
  </si>
  <si>
    <t>condition2</t>
  </si>
  <si>
    <t>name_rule2</t>
  </si>
  <si>
    <t>姓名规则2</t>
  </si>
  <si>
    <t>是否满足姓名规则3</t>
  </si>
  <si>
    <t>condition3</t>
  </si>
  <si>
    <t>name_rule3</t>
  </si>
  <si>
    <t>姓名规则3</t>
  </si>
  <si>
    <t>是否满足姓名规则4</t>
  </si>
  <si>
    <t>condition4</t>
  </si>
  <si>
    <t>name_rule4</t>
  </si>
  <si>
    <t>姓名规则4</t>
  </si>
  <si>
    <t>是否满足证件号码规则1</t>
  </si>
  <si>
    <t>condition5</t>
  </si>
  <si>
    <t>cert_no_rule5</t>
  </si>
  <si>
    <t>一、身份证证件号码（包括军人身份证、户口本登记的身份证号码）必须为15位或18位，符合校验规则：
1.末位符合校验算法，
2.其他位段符合格式（不能出现除数字外的其他字符），
3. 符合日历规则；出生年月的月份在01-12、年份符合10-120岁（超出年龄段的要增加经办人）。
4.若为15位需校验入网日期，2014年后入网的判定为“非实名用户”。   
二、港澳居民往来内地通行证
1.不含空格，TAB，回车键；
2.证件号码为9位或11位，首位为英文字母“H“或”M“，其余为阿拉伯数字。
另外,台湾居民往来大陆通行证：
1.不含空格，TAB，回车键；同时，符合下列三个条件之一：
1）前2位“TW”或 “LXZH”字符，后面是阿拉伯数字、英文大写字母与半角“（）”的组合；
2）证件号码为11-12位，前10位为阿拉伯数字，最后,1-2位为校验码，括号内为英文字母或阿拉伯数字；
3）证件号码为8位时，均为阿拉伯数字
三、外国护照、军官证、警官证
1、不含空格，TAB，回车键
2、大于等于6个字节
3.不能含有汉字符号
4.包含英文字符大小写，英文符号，阿拉伯数字</t>
  </si>
  <si>
    <t>证件号码规则1</t>
  </si>
  <si>
    <t>是否满足证件号码规则2</t>
  </si>
  <si>
    <t>condition6</t>
  </si>
  <si>
    <t>cert_no_rule6</t>
  </si>
  <si>
    <t>证件号码规则2</t>
  </si>
  <si>
    <t>是否满足证件号码规则3</t>
  </si>
  <si>
    <t>condition7</t>
  </si>
  <si>
    <t>cert_no_rule7</t>
  </si>
  <si>
    <t>证件号码规则3</t>
  </si>
  <si>
    <t>是否满足证件号码规则4</t>
  </si>
  <si>
    <t>condition8</t>
  </si>
  <si>
    <t>cert_no_rule8</t>
  </si>
  <si>
    <t>证件号码规则4</t>
  </si>
  <si>
    <t>实名标志</t>
  </si>
  <si>
    <t>true_code</t>
  </si>
  <si>
    <t>real_name_flag</t>
  </si>
  <si>
    <t>如果是身份证、户口簿,全满足;如果是港澳证、台胞证满足1,2,3,5,6;如果是护照满足1,2,3,5,6,7;如果是军官证、警官证满足1,2,3,4,1,2,3</t>
  </si>
  <si>
    <t>实名标识</t>
  </si>
  <si>
    <t>hwkr.tr_sc_663_m058_1238</t>
  </si>
  <si>
    <t>hwkr.tr_sc_663_notrueuser_oper</t>
  </si>
  <si>
    <t>一对一，同一用户可能有多条记录，注意剔重</t>
  </si>
  <si>
    <t>客户编码</t>
  </si>
  <si>
    <t>客户地址</t>
  </si>
  <si>
    <t>cust_addr</t>
  </si>
  <si>
    <t>cert_id</t>
  </si>
  <si>
    <t>id_address</t>
  </si>
  <si>
    <t>客户姓名</t>
  </si>
  <si>
    <t>cust_name</t>
  </si>
  <si>
    <t>id_type</t>
  </si>
  <si>
    <t>数据未出</t>
  </si>
  <si>
    <t>证件使用用户数</t>
  </si>
  <si>
    <t>cert_user_cnt</t>
  </si>
  <si>
    <t>证件使用用户姓名数</t>
  </si>
  <si>
    <t>cust_name_cnt</t>
  </si>
  <si>
    <t>1)名字不能为空</t>
  </si>
  <si>
    <t>2)长度2个汉字（4个字节）及以上</t>
  </si>
  <si>
    <t xml:space="preserve">3)只包含简体汉字与“?”（包括半角全角的各类?）  </t>
  </si>
  <si>
    <t xml:space="preserve">4)身份证不能一个证件号码对应多个不同的姓名。     </t>
  </si>
  <si>
    <t>1、身份证证件号码（包括军人身份证、户口本登记的身份证号码）必须为15位或18位，符合校验规则</t>
  </si>
  <si>
    <t>2、末位符合校验算法</t>
  </si>
  <si>
    <t>3、符合日历规则；出生年月的月份在01-12</t>
  </si>
  <si>
    <t>4、年份符合10-120岁（超出年龄段的要增加经办人）</t>
  </si>
  <si>
    <t>是否满足证件号码规则5</t>
  </si>
  <si>
    <t>condition9</t>
  </si>
  <si>
    <t>cert_no_rule9</t>
  </si>
  <si>
    <t>5、若为15位需校验入网日期，2014年后入网的判定为“非实名用户”</t>
  </si>
  <si>
    <t>证件号码规则5</t>
  </si>
  <si>
    <t>对个人客户证件使用用户数用无要求，但对客户地址中文长度有要求</t>
  </si>
  <si>
    <t>严格实名标志</t>
  </si>
  <si>
    <t>strict_true_code</t>
  </si>
  <si>
    <t>strict_real_name_flag</t>
  </si>
  <si>
    <t>对个人客户证件使用用户数用要求，但对客户地址中文长度无要求</t>
  </si>
  <si>
    <t>是否满足规则1</t>
  </si>
  <si>
    <t>证件号码长度不合理</t>
  </si>
  <si>
    <t>是否满足规则2</t>
  </si>
  <si>
    <t>客户姓名包含不合理字符</t>
  </si>
  <si>
    <t>是否满足规则3</t>
  </si>
  <si>
    <t>客户姓名长度不足</t>
  </si>
  <si>
    <t>是否满足规则4</t>
  </si>
  <si>
    <t>代办人信息不合理</t>
  </si>
  <si>
    <t>是否满足规则5</t>
  </si>
  <si>
    <t>使用人信息不合理</t>
  </si>
  <si>
    <t>是否满足规则6</t>
  </si>
  <si>
    <t>地址长度不足</t>
  </si>
  <si>
    <t>是否满足规则7</t>
  </si>
  <si>
    <t>姓名中包含关键字</t>
  </si>
  <si>
    <t>是否满足规则8</t>
  </si>
  <si>
    <t>姓名中包含特殊字符</t>
  </si>
  <si>
    <t>是否满足规则9</t>
  </si>
  <si>
    <t>姓名长度不足</t>
  </si>
  <si>
    <t>condition10</t>
  </si>
  <si>
    <t>该字段为空</t>
  </si>
  <si>
    <t>是否满足规则11</t>
  </si>
  <si>
    <t>condition11</t>
  </si>
  <si>
    <t>是否满足规则12</t>
  </si>
  <si>
    <t>condition12</t>
  </si>
  <si>
    <t>一个证件号码对应多个客户姓名</t>
  </si>
  <si>
    <t>是否满足规则13</t>
  </si>
  <si>
    <t>condition13</t>
  </si>
  <si>
    <t>一个证件开户超过30</t>
  </si>
  <si>
    <t>增加一证多号判断</t>
  </si>
  <si>
    <t>准实名标识</t>
  </si>
  <si>
    <t>inface_true_code</t>
  </si>
  <si>
    <t>inface_real_name_id</t>
  </si>
  <si>
    <t>确认一下是？</t>
  </si>
  <si>
    <t xml:space="preserve">           case when a.id_type in ('0','2')</t>
  </si>
  <si>
    <t xml:space="preserve">                 and condition1 = 1                    -- 证件长度18位</t>
  </si>
  <si>
    <t xml:space="preserve">                 and condition2 = 1                   -- 当前统计日-出生日期（7-14位）在10-99岁之间</t>
  </si>
  <si>
    <t xml:space="preserve">                 and condition3 = 1                   -- 证件号前4为要符合身份证省市归属原则</t>
  </si>
  <si>
    <t xml:space="preserve">                 and condition4 = 1                   -- 月份必须在1-12之间，日期必须根据月份大小计算符合规则</t>
  </si>
  <si>
    <t xml:space="preserve">                 and condition5 = 1                   -- 前17位必须是阿拉伯数字，最后一位为数字或“X”；</t>
  </si>
  <si>
    <t xml:space="preserve">                 and condition7 = 1                   -- 姓名中包含关键字</t>
  </si>
  <si>
    <t xml:space="preserve">                 and condition8 = 1                   -- 姓名中包含特殊字符</t>
  </si>
  <si>
    <t xml:space="preserve">                 and condition9 = 1                   -- 姓名长度不足</t>
  </si>
  <si>
    <t xml:space="preserve">                 and condition11 = 1                  -- 地址长度不足</t>
  </si>
  <si>
    <t xml:space="preserve">                 and condition12 = 1                  -- 一个证件号码对应多个客户姓名</t>
  </si>
  <si>
    <t xml:space="preserve">                 --and condition13 = 1                  -- 一个证件开户超过20</t>
  </si>
  <si>
    <t xml:space="preserve">                then 1</t>
  </si>
  <si>
    <t xml:space="preserve">                when (a.id_type not in ('0','2','8','A','B','C')</t>
  </si>
  <si>
    <t xml:space="preserve">                  or a.id_type is null)</t>
  </si>
  <si>
    <t xml:space="preserve">                 and condition1 = 1                    -- 证件号码长度大于等于6个字符</t>
  </si>
  <si>
    <t xml:space="preserve">                 and condition2 = 1                    -- 姓名包含特殊字符</t>
  </si>
  <si>
    <t xml:space="preserve">                 and condition3 = 1                    -- 姓名长度不足</t>
  </si>
  <si>
    <t xml:space="preserve">                 and condition4 = 1                    -- 地址长度不足</t>
  </si>
  <si>
    <t xml:space="preserve">                 and condition12 = 1                   -- 一个证件号码对应多个客户姓名</t>
  </si>
  <si>
    <t xml:space="preserve">                 --and condition13 = 1                   -- 一个证件开户超过20</t>
  </si>
  <si>
    <t xml:space="preserve">                when a.id_type in ('8','A','B','C')</t>
  </si>
  <si>
    <t xml:space="preserve">                 and condition1 = 1                    -- 证件号码不合理</t>
  </si>
  <si>
    <t xml:space="preserve">                 and condition2 = 1                   -- 客户姓名包含不合理字符</t>
  </si>
  <si>
    <t xml:space="preserve">                 and condition3 = 1                   -- 客户姓名长度不足</t>
  </si>
  <si>
    <t xml:space="preserve">                 and condition4 = 1                   -- 代办人信息不合理</t>
  </si>
  <si>
    <t xml:space="preserve">                 and condition5 = 1                   -- 使用人信息不合理</t>
  </si>
  <si>
    <t xml:space="preserve">                 and condition6 = 1                   -- 地址长度不足</t>
  </si>
  <si>
    <t xml:space="preserve">                else 0 end true_code,</t>
  </si>
  <si>
    <t xml:space="preserve">                -- add by wangdi at 20160912</t>
  </si>
  <si>
    <t xml:space="preserve">                -- 严格口径即现有工信部口径条件中增加一证多号的判断条件，一证多号的阀值设置为30户</t>
  </si>
  <si>
    <t xml:space="preserve">       case when a.id_type in ('0','2')</t>
  </si>
  <si>
    <t xml:space="preserve">                 and condition13 = 1                  -- 一个证件开户超过30</t>
  </si>
  <si>
    <t xml:space="preserve">                 and condition13 = 1                   -- 一个证件开户超过30</t>
  </si>
  <si>
    <t xml:space="preserve">                else 0 end strict_true_code,</t>
  </si>
  <si>
    <t xml:space="preserve">                 --and condition13 = 1                  -- 一个证件开户超过30</t>
  </si>
  <si>
    <t xml:space="preserve">                 and nvl(condition14,5) &lt;&gt; 0</t>
  </si>
  <si>
    <t xml:space="preserve">                 --and condition13 = 1                   -- 一个证件开户超过30</t>
  </si>
  <si>
    <t xml:space="preserve">        when condition14 = 0</t>
  </si>
  <si>
    <t xml:space="preserve">            then 2                                -- 需要保留一证5户的要求。即满足口径为准实名</t>
  </si>
  <si>
    <t xml:space="preserve">                else 3 end inface_true_code</t>
  </si>
  <si>
    <t xml:space="preserve">                --end</t>
  </si>
  <si>
    <t>hwkr.tr_sc_663_front_info_d</t>
  </si>
  <si>
    <t>hwkr.tr_sc_663_grouptrueuser_d6</t>
  </si>
  <si>
    <t>后面有用到该表的时候都要带时间</t>
  </si>
  <si>
    <t>左关联hwdw.tw_ci_dcustinmsg  t1 取case when t1.id_iccid is not null then t1.cust_name  else t.cust_name end</t>
  </si>
  <si>
    <t>一对一，但是内容会有一定不同</t>
  </si>
  <si>
    <t>data_sim_tag</t>
  </si>
  <si>
    <t>2:物联网</t>
  </si>
  <si>
    <t>用户新增标识</t>
  </si>
  <si>
    <t>new_flag</t>
  </si>
  <si>
    <t>废弃。后续程序也没用到，感觉没啥大用。并且本月新增，也可以从入网日期判断</t>
  </si>
  <si>
    <t>case when t.join_date&gt;=vd_first_date and t.statis_date&lt;=vd_date then 1 else 0 end</t>
  </si>
  <si>
    <t>count(distinct case when user_status_id not in ('N','L','I','J') then t.cust_name else null end)over(partition by cert_id,t.id_type) cust_name_cnt, --对于新增部分用户中的一个证件号码对应多个姓名只在新增范围内检查，存量用户在全量范围内检查</t>
  </si>
  <si>
    <t>count(distinct t.user_id)over(partition by cert_id,t.id_type)</t>
  </si>
  <si>
    <t>程序里没有出，数据都为空</t>
  </si>
  <si>
    <t>是否姓名规则1</t>
  </si>
  <si>
    <t>是否姓名规则2</t>
  </si>
  <si>
    <t>是否姓名规则3</t>
  </si>
  <si>
    <t>是否姓名规则4</t>
  </si>
  <si>
    <t>是否证件号码规则1</t>
  </si>
  <si>
    <t>是否证件号码规则2</t>
  </si>
  <si>
    <t>是否证件号码规则3</t>
  </si>
  <si>
    <t>是否证件号码规则4</t>
  </si>
  <si>
    <t>是否证件号码规则5</t>
  </si>
  <si>
    <t>数据卡实名标识</t>
  </si>
  <si>
    <t>data_sim_true_code</t>
  </si>
  <si>
    <t>剔除掉以下三类用户</t>
  </si>
  <si>
    <t>1、经过读卡器读取身份证信息的、或者留存证件扫描件的客户为实名；</t>
  </si>
  <si>
    <t>2、经公安系统查验通过</t>
  </si>
  <si>
    <t>3、证件信息校验成功后进行公安部，app，等校验并打标识</t>
  </si>
  <si>
    <t>这个表有非常详细的非实名原因</t>
  </si>
  <si>
    <t xml:space="preserve">           case when (mod(to_number(substr(a.serv_number,7,5)),11111) = 0 and substr(a.serv_number,11,1)&lt;&gt;'4') then '1011'</t>
  </si>
  <si>
    <t xml:space="preserve">         when (substr(a.serv_number,7,5)='44444') then '1012'</t>
  </si>
  <si>
    <t>最好保留编码</t>
  </si>
  <si>
    <t>扩充</t>
  </si>
  <si>
    <t>user_status_name</t>
  </si>
  <si>
    <t xml:space="preserve">         when (mod(to_number(substr(a.serv_number,8,4)),1111) = 0 and substr(a.serv_number,7,1) != substr(a.serv_number,8,1) and substr(a.serv_number,8,1) in ('0','6','7','8','9')) then '1021'</t>
  </si>
  <si>
    <t>prc_id</t>
  </si>
  <si>
    <t>资费名称</t>
  </si>
  <si>
    <t>prc_name</t>
  </si>
  <si>
    <t>tariff_name</t>
  </si>
  <si>
    <t>offer_name</t>
  </si>
  <si>
    <t xml:space="preserve">         when (mod(to_number(substr(a.serv_number,8,4)),1111) = 0 and substr(a.serv_number,7,1) != substr(a.serv_number,8,1) and substr(a.serv_number,8,1) in ('1','2','3','5')) then '1022'</t>
  </si>
  <si>
    <t>吉祥号类型</t>
  </si>
  <si>
    <t>good_type</t>
  </si>
  <si>
    <t xml:space="preserve">         when (substr(a.serv_number,8,4)='4444' and substr(a.serv_number,7,1) != '4') then '1023'</t>
  </si>
  <si>
    <t>物联网卡标志</t>
  </si>
  <si>
    <t>wlw_flag</t>
  </si>
  <si>
    <t>是否物联网卡</t>
  </si>
  <si>
    <t xml:space="preserve">         when (substr(a.serv_number,7,1)+1=substr(a.serv_number,8,1) and substr(a.serv_number,8,1)+1=substr(a.serv_number,9,1) and substr(a.serv_number,9,1)+1=substr(a.serv_number,10,1) and mod(to_number(substr(a.serv_number,10,1))+1,10)= to_number(substr(a.serv_number,11,1))) then '1031'</t>
  </si>
  <si>
    <t xml:space="preserve">         when (mod(to_number(substr(a.serv_number,9,3)),111) = 0 and substr(a.serv_number,8,1) != substr(a.serv_number,9,1) and substr(a.serv_number,9,1) in ('0','6','7','8','9')) then '2011'</t>
  </si>
  <si>
    <t>证件类型编码</t>
  </si>
  <si>
    <t>cert_type_id</t>
  </si>
  <si>
    <t>0 身份证、1 军官证、2 户口簿、3 港澳通行证、4 警官证、5 台湾通行证、6 外国公民护照、7 其它、8 营业执照、9 护照、A 组织机构代码</t>
  </si>
  <si>
    <t xml:space="preserve">         when (mod(to_number(substr(a.serv_number,9,3)),111) = 0 and substr(a.serv_number,8,1) != substr(a.serv_number,9,1) and substr(a.serv_number,9,1) in ('1','2','3','5')) then '2012'</t>
  </si>
  <si>
    <t>证件类型名称</t>
  </si>
  <si>
    <t>cert_type_name</t>
  </si>
  <si>
    <t>身份证、户口簿、港澳通行证等</t>
  </si>
  <si>
    <t xml:space="preserve">         when (substr(a.serv_number,9,3)='444' and substr(a.serv_number,8,1) != '4') then '2013'</t>
  </si>
  <si>
    <t>客户证件类型</t>
  </si>
  <si>
    <t>cert_class</t>
  </si>
  <si>
    <t>cust_cert_type</t>
  </si>
  <si>
    <t>单位证件、个人证件、其他</t>
  </si>
  <si>
    <t>个人证件、单位证件、其他</t>
  </si>
  <si>
    <t xml:space="preserve">         when (substr(a.serv_number,7,1)+1!=substr(a.serv_number,8,1) and substr(a.serv_number,8,1)+1=substr(a.serv_number,9,1) and substr(a.serv_number,9,1)+1=substr(a.serv_number,10,1) and mod(to_number(substr(a.serv_number,10,1))+1,10)= to_number(substr(a.serv_number,11,1))) then '2021'</t>
  </si>
  <si>
    <t xml:space="preserve">         when (substr(a.serv_number,8,2)='00' and substr(a.serv_number,10,2) between '01' and '20' and substr(a.serv_number,11,1)!='4') then '2031'</t>
  </si>
  <si>
    <t>开户员工号</t>
  </si>
  <si>
    <t>emplyee_id</t>
  </si>
  <si>
    <t>innet_eplyid</t>
  </si>
  <si>
    <t>access_employee_id</t>
  </si>
  <si>
    <t xml:space="preserve">         when (substr(a.serv_number,8,2)='00' and substr(a.serv_number,10,2) in ('04','14')) then '2032'</t>
  </si>
  <si>
    <t>开户渠道编码</t>
  </si>
  <si>
    <t xml:space="preserve">         when (mod(to_number(substr(a.serv_number,8,4)),1111) != 0 and mod(to_number(substr(a.serv_number,8,2)),11) = 0 and mod(to_number(substr(a.serv_number,10,2)),11) = 0 and substr(a.serv_number,8,1) !='4' and substr(a.serv_number,10,1)!='4' and substr(a.serv_number,8,4)!='0011') then '3011'</t>
  </si>
  <si>
    <t xml:space="preserve">         when (mod(to_number(substr(a.serv_number,8,4)),1111) != 0 and mod(to_number(substr(a.serv_number,8,2)),11) = 0 and mod(to_number(substr(a.serv_number,10,2)),11) = 0 and (substr(a.serv_number,8,1)='4' or substr(a.serv_number,10,1)='4')) then '3012'</t>
  </si>
  <si>
    <t xml:space="preserve">         when (mod(to_number(substr(a.serv_number,8,3)),111) = 0 and substr(a.serv_number,8,1)!=substr(a.serv_number,11,1) and substr(a.serv_number,8,1) not in ('0','4') and substr(a.serv_number,11,1)!='4') then '3021'</t>
  </si>
  <si>
    <t xml:space="preserve">         when (mod(to_number(substr(a.serv_number,8,3)),111) = 0 and substr(a.serv_number,8,1)!=substr(a.serv_number,11,1) and (substr(a.serv_number,8,1)='4' or substr(a.serv_number,11,1)='4') and substr(a.serv_number,8,1)!='0') then '3022'</t>
  </si>
  <si>
    <t>集团编码</t>
  </si>
  <si>
    <t>group_code</t>
  </si>
  <si>
    <t>jt_name</t>
  </si>
  <si>
    <t xml:space="preserve">         when (substr(a.serv_number,8,1) = substr(a.serv_number,10,1) and substr(a.serv_number,9,1) = substr(a.serv_number,11,1) and substr(a.serv_number,9,1) != substr(a.serv_number,8,1) and substr(a.serv_number,8,1)!='4' and substr(a.serv_number,9,1)!='4') then '3031'</t>
  </si>
  <si>
    <t xml:space="preserve">是否满足规则1 </t>
  </si>
  <si>
    <t>rule1_flag</t>
  </si>
  <si>
    <t>是否满足姓名不为空</t>
  </si>
  <si>
    <t>是否满足名字不为空</t>
  </si>
  <si>
    <t>名字不为空</t>
  </si>
  <si>
    <t xml:space="preserve">         when (substr(a.serv_number,8,1) = substr(a.serv_number,10,1) and substr(a.serv_number,9,1) = substr(a.serv_number,11,1) and substr(a.serv_number,9,1) != substr(a.serv_number,8,1) and (substr(a.serv_number,8,1)='4' or substr(a.serv_number,9,1)='4')) then '3032'</t>
  </si>
  <si>
    <t xml:space="preserve">是否满足规则2 </t>
  </si>
  <si>
    <t>rule2_flag</t>
  </si>
  <si>
    <t>是否满足长度2个汉字及以上</t>
  </si>
  <si>
    <t>长度2个汉字及以上</t>
  </si>
  <si>
    <t xml:space="preserve">         when(substr(a.serv_number,8,1) = substr(a.serv_number,11,1) and substr(a.serv_number,9,1) = substr(a.serv_number,10,1) and substr(a.serv_number,9,1) != substr(a.serv_number,8,1) and substr(a.serv_number,8,1)!='4' and substr(a.serv_number,9,1)!='4') then '3041'</t>
  </si>
  <si>
    <t xml:space="preserve">是否满足规则3 </t>
  </si>
  <si>
    <t>rule3_flag</t>
  </si>
  <si>
    <t>是否满足只包含简体汉字</t>
  </si>
  <si>
    <t>只包含简体汉字</t>
  </si>
  <si>
    <t xml:space="preserve">         when(substr(a.serv_number,8,1) = substr(a.serv_number,11,1) and substr(a.serv_number,9,1) = substr(a.serv_number,10,1) and substr(a.serv_number,9,1) != substr(a.serv_number,8,1) and (substr(a.serv_number,8,1)='4' or substr(a.serv_number,9,1)='4')) then '3042'</t>
  </si>
  <si>
    <t xml:space="preserve">是否满足规则4 </t>
  </si>
  <si>
    <t>rule4_flag</t>
  </si>
  <si>
    <t>是否满足一个证件不可对多个不同姓名</t>
  </si>
  <si>
    <t>是否满足一个证件不可对多个不同的姓名</t>
  </si>
  <si>
    <t>一个证件不可对多个不同的姓名</t>
  </si>
  <si>
    <t xml:space="preserve">         when(substr(a.serv_number,8,1)+1!=substr(a.serv_number,9,1) and substr(a.serv_number,9,1)+1=substr(a.serv_number,10,1) and mod(to_number(substr(a.serv_number,10,1))+1,10)= to_number(substr(a.serv_number,11,1)) and substr(a.serv_number,8,2)!='00') then '3051'</t>
  </si>
  <si>
    <t xml:space="preserve">是否满足规则5 </t>
  </si>
  <si>
    <t>rule5_flag</t>
  </si>
  <si>
    <t>是否满足证件15位或18位</t>
  </si>
  <si>
    <t>若为15位需校验入网日期，13年之后身份证不能为15位</t>
  </si>
  <si>
    <t>是否满足证件15或18</t>
  </si>
  <si>
    <t>证件15或18</t>
  </si>
  <si>
    <t xml:space="preserve">         when(substr(a.serv_number,8,2)='00' and substr(a.serv_number,10,2) between '21' and '99' and substr(a.serv_number,10,1)!='4' and substr(a.serv_number,11,1)!='4') and substr(a.serv_number,10,1)!=substr(a.serv_number,11,1) then '3061'</t>
  </si>
  <si>
    <t xml:space="preserve">是否满足规则6 </t>
  </si>
  <si>
    <t>rule6_flag</t>
  </si>
  <si>
    <t>是否满足末位校验算法</t>
  </si>
  <si>
    <t>算法复杂</t>
  </si>
  <si>
    <t>是否满足末位符合校验算法</t>
  </si>
  <si>
    <t>末位符合校验算法</t>
  </si>
  <si>
    <t xml:space="preserve">         when(substr(a.serv_number,8,2)='00' and substr(a.serv_number,10,2) between '21' and '99' and (substr(a.serv_number,10,1)='4' or substr(a.serv_number,11,1)='4')) and substr(a.serv_number,10,1)!=substr(a.serv_number,11,1) then '3062'</t>
  </si>
  <si>
    <t xml:space="preserve">是否满足规则7 </t>
  </si>
  <si>
    <t>rule7_flag</t>
  </si>
  <si>
    <t>是否满足符合日历规则</t>
  </si>
  <si>
    <t>出生年月的月份在01-12</t>
  </si>
  <si>
    <t>符合日历规则</t>
  </si>
  <si>
    <t xml:space="preserve">         when(substr(a.serv_number,8,1)='0' and substr(a.serv_number,10,2)='00' and substr(a.serv_number,9,1)!='0') then '3071'</t>
  </si>
  <si>
    <t xml:space="preserve">是否满足规则8 </t>
  </si>
  <si>
    <t>rule8_flag</t>
  </si>
  <si>
    <t>是否满足年份符合10_120岁</t>
  </si>
  <si>
    <t>年份符合10-120岁(超出年龄段的要增加经办人)</t>
  </si>
  <si>
    <t>年份符合10_120岁</t>
  </si>
  <si>
    <t xml:space="preserve">         when(substr(a.serv_number,10,2)='88' and substr(a.serv_number,9,1)!='8' and substr(a.serv_number,8,1)!=substr(a.serv_number,9,1)) then '3072'</t>
  </si>
  <si>
    <t xml:space="preserve">是否满足规则9 </t>
  </si>
  <si>
    <t>rule9_flag</t>
  </si>
  <si>
    <t>是否满足地址条件</t>
  </si>
  <si>
    <t>case when hwkr.chinese_length(a.cust_addr) &gt;= 6 and hwkr.chinese_length(a.id_address) &gt;= 6 then '满足' else '不满足' end "地址条件"</t>
  </si>
  <si>
    <t>地址条件</t>
  </si>
  <si>
    <t xml:space="preserve">         else '9999' end good_type</t>
  </si>
  <si>
    <t>是否满足规则10</t>
  </si>
  <si>
    <t>rule10_flag</t>
  </si>
  <si>
    <t>是否满足不含空格_TAB_回车键</t>
  </si>
  <si>
    <t>不含空格_TAB_回车键</t>
  </si>
  <si>
    <t>rule11_flag</t>
  </si>
  <si>
    <t>是否满足大于等于6个字节</t>
  </si>
  <si>
    <t>大于等于6个字节</t>
  </si>
  <si>
    <t>rule12_flag</t>
  </si>
  <si>
    <t>是否满足港澳居民往来内地通行证</t>
  </si>
  <si>
    <t>港澳居民往来内地通行证</t>
  </si>
  <si>
    <t>rule13_flag</t>
  </si>
  <si>
    <t>是否满足名称须大于等于3个字节</t>
  </si>
  <si>
    <t>名称须大于等于3个字节</t>
  </si>
  <si>
    <t>是否满足规则14</t>
  </si>
  <si>
    <t>rule14_flag</t>
  </si>
  <si>
    <t>是否满足不能全为阿拉伯数字</t>
  </si>
  <si>
    <t>不能全为阿拉伯数字</t>
  </si>
  <si>
    <t>是否满足规则15</t>
  </si>
  <si>
    <t>rule15_flag</t>
  </si>
  <si>
    <t>是否满足不能有汉字符号</t>
  </si>
  <si>
    <t>不能有汉字符号</t>
  </si>
  <si>
    <t>是否满足规则16</t>
  </si>
  <si>
    <t>rule16_flag</t>
  </si>
  <si>
    <t>是否满足长度4个汉字以上</t>
  </si>
  <si>
    <t>长度4个汉字以上</t>
  </si>
  <si>
    <t>是否满足规则17</t>
  </si>
  <si>
    <t>rule17_flag</t>
  </si>
  <si>
    <t>是否满足一个证号姓名相同</t>
  </si>
  <si>
    <t>是否满足一证号姓名相同</t>
  </si>
  <si>
    <t>一证号姓名相同</t>
  </si>
  <si>
    <t>是否满足规则18</t>
  </si>
  <si>
    <t>rule18_flag</t>
  </si>
  <si>
    <t>是否满足证件号码判断</t>
  </si>
  <si>
    <t>证件号码判断</t>
  </si>
  <si>
    <t>是否满足规则19</t>
  </si>
  <si>
    <t>rule19_flag</t>
  </si>
  <si>
    <t>是否满足代办人规则</t>
  </si>
  <si>
    <t>是否满足是否满足代办人规则</t>
  </si>
  <si>
    <t>代办人</t>
  </si>
  <si>
    <t>是否满足规则20</t>
  </si>
  <si>
    <t>rule20_flag</t>
  </si>
  <si>
    <t>是否满足代办人信息合理规则</t>
  </si>
  <si>
    <t>是否满足代办人信息是否合理</t>
  </si>
  <si>
    <t>是否有代办人</t>
  </si>
  <si>
    <t>rule21_flag</t>
  </si>
  <si>
    <t>是否满足规则22</t>
  </si>
  <si>
    <t>rule22_flag</t>
  </si>
  <si>
    <t>是否满足使用人信息规则</t>
  </si>
  <si>
    <t>case when t.data_sim_tag &lt;&gt;'2' and condition6 = 1 then '满足'  when t.data_sim_tag ='2' then '' else '不满足' end "使用人信息"</t>
  </si>
  <si>
    <t>使用人信息</t>
  </si>
  <si>
    <t>是否满足规则23</t>
  </si>
  <si>
    <t>rule23_flag</t>
  </si>
  <si>
    <t>是否满足14年后身份证15位规则</t>
  </si>
  <si>
    <t>是否满足一四年后身份证15位规则</t>
  </si>
  <si>
    <t>一四年后身份证15位</t>
  </si>
  <si>
    <t>是否满足规则24</t>
  </si>
  <si>
    <t>rule24_flag</t>
  </si>
  <si>
    <t>是否满足证件类型规则</t>
  </si>
  <si>
    <t>是否通过在线公司校验</t>
  </si>
  <si>
    <t>rule25_flag</t>
  </si>
  <si>
    <t>在线公司校验通过</t>
  </si>
  <si>
    <t>是否做过过户或补登记</t>
  </si>
  <si>
    <t>rule26_flag</t>
  </si>
  <si>
    <t>做过过户或补登记</t>
  </si>
  <si>
    <t>号码是否在证件库中</t>
  </si>
  <si>
    <t>rule27_flag</t>
  </si>
  <si>
    <t>有证件库</t>
  </si>
  <si>
    <t>号码在证件库中</t>
  </si>
  <si>
    <t>是否满足规则27</t>
  </si>
  <si>
    <t>rule28_flag</t>
  </si>
  <si>
    <t>是否满足责任人信息</t>
  </si>
  <si>
    <t>责任人信息</t>
  </si>
  <si>
    <t>在线验证时间</t>
  </si>
  <si>
    <t>upd_time</t>
  </si>
  <si>
    <t>online_check_time</t>
  </si>
  <si>
    <t>age</t>
  </si>
  <si>
    <t>nl</t>
  </si>
  <si>
    <t xml:space="preserve">PPS保号期、报停、挂失、开户未竣工、冒单、冒高、强关、强开、停漫游、预拆、预销、正常
</t>
  </si>
  <si>
    <t>特殊剔除标识</t>
  </si>
  <si>
    <t>fzjt_flag</t>
  </si>
  <si>
    <t>特殊剔除标志</t>
  </si>
  <si>
    <t>specl_reject_flag</t>
  </si>
  <si>
    <t>代办人证件类型标识</t>
  </si>
  <si>
    <t>db_id_type</t>
  </si>
  <si>
    <t>agnt_id_type</t>
  </si>
  <si>
    <t>代办人证件号码</t>
  </si>
  <si>
    <t>db_cert_id</t>
  </si>
  <si>
    <t>agnt_cert_id</t>
  </si>
  <si>
    <t>代办人证件姓名</t>
  </si>
  <si>
    <t>db_name</t>
  </si>
  <si>
    <t>agnt_name</t>
  </si>
  <si>
    <t>使用人证件类型标识</t>
  </si>
  <si>
    <t>sy_id_type</t>
  </si>
  <si>
    <t>使用人证件号码</t>
  </si>
  <si>
    <t>sy_cert_id</t>
  </si>
  <si>
    <t>使用人证件姓名</t>
  </si>
  <si>
    <t>sy_name</t>
  </si>
  <si>
    <t>责任人证件类型标识</t>
  </si>
  <si>
    <t>zr_id_type</t>
  </si>
  <si>
    <t>duty_cert_type</t>
  </si>
  <si>
    <t>责任人证件号码</t>
  </si>
  <si>
    <t>zr_cert_id</t>
  </si>
  <si>
    <t>duty_cert_no</t>
  </si>
  <si>
    <t>责任人证件姓名</t>
  </si>
  <si>
    <t>zr_name</t>
  </si>
  <si>
    <t>duty_cert_name</t>
  </si>
  <si>
    <t>年龄是否符合规则</t>
  </si>
  <si>
    <t>age_flag</t>
  </si>
  <si>
    <t>nl_flag</t>
  </si>
  <si>
    <t>代办人地址</t>
  </si>
  <si>
    <t>db_addr</t>
  </si>
  <si>
    <t>agnt_addr</t>
  </si>
  <si>
    <t>使用人地址</t>
  </si>
  <si>
    <t>sy_addr</t>
  </si>
  <si>
    <t>责任人地址</t>
  </si>
  <si>
    <t>zr_addr</t>
  </si>
  <si>
    <t>duty_cert_addr</t>
  </si>
  <si>
    <t>代办人年龄</t>
  </si>
  <si>
    <t>db_age</t>
  </si>
  <si>
    <t>agnt_age</t>
  </si>
  <si>
    <t>代办人年龄标识</t>
  </si>
  <si>
    <t>db_nl</t>
  </si>
  <si>
    <t>使用人年龄</t>
  </si>
  <si>
    <t>sy_age</t>
  </si>
  <si>
    <t>使用人年龄标识</t>
  </si>
  <si>
    <t>sy_nl</t>
  </si>
  <si>
    <t>责任人年龄</t>
  </si>
  <si>
    <t>zr_age</t>
  </si>
  <si>
    <t>duty_cert_age</t>
  </si>
  <si>
    <t>责任人年龄标识</t>
  </si>
  <si>
    <t>zr_nl</t>
  </si>
  <si>
    <t>过户或补登记时间</t>
  </si>
  <si>
    <t>7个不满足规则全为0，表示是实名</t>
  </si>
  <si>
    <t>入网渠道编码</t>
  </si>
  <si>
    <t>入网渠道名称</t>
  </si>
  <si>
    <t>innet_chnl_name</t>
  </si>
  <si>
    <t>open_staff</t>
  </si>
  <si>
    <t>用户状态标识</t>
  </si>
  <si>
    <t>boss_id_name</t>
  </si>
  <si>
    <t>证件类型(boss)</t>
  </si>
  <si>
    <t>group_name_jk</t>
  </si>
  <si>
    <t>代办人证件类型编码</t>
  </si>
  <si>
    <t>agnt_id_type_code</t>
  </si>
  <si>
    <t>关联出所有用户的代办人 使用人 责任人信息 以便后面做全量一证多名计算</t>
  </si>
  <si>
    <t>代办人证件类型名称</t>
  </si>
  <si>
    <t>db_id_name</t>
  </si>
  <si>
    <t>agnt_id_name</t>
  </si>
  <si>
    <t>代办人证件类型</t>
  </si>
  <si>
    <t>使用人证件类型编码</t>
  </si>
  <si>
    <t>使用人证件类型名称</t>
  </si>
  <si>
    <t>sy_id_name</t>
  </si>
  <si>
    <t>使用人证件类型</t>
  </si>
  <si>
    <t>责任人证件类型编码</t>
  </si>
  <si>
    <t>责任人证件类型名称</t>
  </si>
  <si>
    <t>zr_id_name</t>
  </si>
  <si>
    <t>duty_cert_type_name</t>
  </si>
  <si>
    <t>责任人证件类型</t>
  </si>
  <si>
    <t>不满足规则1标志</t>
  </si>
  <si>
    <t>flag1</t>
  </si>
  <si>
    <t>姓名不符合规则</t>
  </si>
  <si>
    <t>满足规则1标识</t>
  </si>
  <si>
    <t>flag2</t>
  </si>
  <si>
    <t>不满足规则2标志</t>
  </si>
  <si>
    <t>地址不符合规则</t>
  </si>
  <si>
    <t>flag3</t>
  </si>
  <si>
    <t>不满足规则3标志</t>
  </si>
  <si>
    <t>经办人,使用人 责任人证件类型不符合规则</t>
  </si>
  <si>
    <t>flag4</t>
  </si>
  <si>
    <t>不满足规则4标志</t>
  </si>
  <si>
    <t>证件类型不符合规则</t>
  </si>
  <si>
    <t>flag5</t>
  </si>
  <si>
    <t>不满足规则5标志</t>
  </si>
  <si>
    <t>2013年1月1日之后入网,证件号码为15位</t>
  </si>
  <si>
    <t>flag6</t>
  </si>
  <si>
    <t>不满足规则6标志</t>
  </si>
  <si>
    <t>按入网时间判断年龄不足11岁或120以上的号码</t>
  </si>
  <si>
    <t>flag7</t>
  </si>
  <si>
    <t>不满足规则7标志</t>
  </si>
  <si>
    <t>经办人 使用人 责任人相同</t>
  </si>
  <si>
    <t>在线验证标志</t>
  </si>
  <si>
    <t>bdj_flag</t>
  </si>
  <si>
    <t>online_check_flag</t>
  </si>
  <si>
    <t>中文名称不确定?</t>
  </si>
  <si>
    <t>补登记标志</t>
  </si>
  <si>
    <t>budengji_flag</t>
  </si>
  <si>
    <t>地市提供的补登记用户标志</t>
  </si>
  <si>
    <t>dishi_bdj_flag</t>
  </si>
  <si>
    <t>regist_user_flag</t>
  </si>
  <si>
    <t>case when flag_1+flag_2+flag_12&gt;=1 then 1 else 0 end flag1</t>
  </si>
  <si>
    <t>非实名制客户前台展现</t>
  </si>
  <si>
    <t>case when flag_3+flag_7+flag_13+flag_14&gt;=1 then 1 else 0 end flag2</t>
  </si>
  <si>
    <t>select *</t>
  </si>
  <si>
    <t>case when flag_6+flag_15&gt;=1 then 1 else 0 end flag3</t>
  </si>
  <si>
    <t xml:space="preserve">  from (SELECT HWKR.tr_sc_663_gxb_d_mx_disp.STATIS_DATE        "统计日期",</t>
  </si>
  <si>
    <t>case when flag_4+flag_8&gt;=1 then 1 else 0 end flag4</t>
  </si>
  <si>
    <t xml:space="preserve">               HWKR.tr_sc_663_gxb_d_mx_disp.AREA_DESC          "地市",</t>
  </si>
  <si>
    <t>flag_5 flag5</t>
  </si>
  <si>
    <t xml:space="preserve">               HWKR.tr_sc_663_gxb_d_mx_disp.DISTRICT_DESC      "区县",</t>
  </si>
  <si>
    <t>flag_9 flag6</t>
  </si>
  <si>
    <t xml:space="preserve">               HWKR.tr_sc_663_gxb_d_mx_disp.SERV_NUMBER        "号码",</t>
  </si>
  <si>
    <t>case when flag_10+flag_11&gt;=1 then 1 else 0 end flag7</t>
  </si>
  <si>
    <t xml:space="preserve">               HWKR.tr_sc_663_gxb_d_mx_disp.JOIN_DATE          "入网时间",</t>
  </si>
  <si>
    <t xml:space="preserve">               HWKR.tr_sc_663_gxb_d_mx_disp.CUST_NAME          "客户姓名",</t>
  </si>
  <si>
    <t>1、个人证件开户，客户姓名不符合逻辑，含“务工、长话、体验、特惠、集团、通讯、特许专营、代理、代办、话吧、社会、营业厅、工地、营销、全球通、动感地带、神州行、零次户、
营业部、公司、学院、学校、银行、信用社、大队、中队、支      队、房地产、预付费、直销、不记名、他建、手机、指定、充值、铺卡、铁通、服务、交费、缴费、固话、通信、套卡、
直供、直销、批开、超市、林场、农场、矿、仓买、大学、商店”</t>
  </si>
  <si>
    <t xml:space="preserve">               HWKR.tr_sc_663_gxb_d_mx_disp.BOSS_ID_NAME       "证件类型",</t>
  </si>
  <si>
    <t>2、外国公民，护照，客户名称含有汉字</t>
  </si>
  <si>
    <t xml:space="preserve">               HWKR.tr_sc_663_gxb_d_mx_disp.CERT_ID            "证件号码",</t>
  </si>
  <si>
    <t>3、证件地址以 县、市、乡、镇 结尾，或的关系+证件地址含有“黑龙江”且长度不大于12个汉字，且不含数字</t>
  </si>
  <si>
    <t xml:space="preserve">               HWKR.tr_sc_663_gxb_d_mx_disp.CUST_ADDR          "客户地址",</t>
  </si>
  <si>
    <t>4、军官证、警官证开户的号码</t>
  </si>
  <si>
    <t xml:space="preserve">               HWKR.tr_sc_663_gxb_d_mx_disp.ID_ADDRESS         "证件地址",</t>
  </si>
  <si>
    <t>5、2013年1月1日之后入网，证件号码为15位</t>
  </si>
  <si>
    <t xml:space="preserve">               HWKR.tr_sc_663_gxb_d_mx_disp.USER_STATUS_DESC   "用户状态",</t>
  </si>
  <si>
    <t>6、经办人、使用人、责任人的证件类型为军官证</t>
  </si>
  <si>
    <t xml:space="preserve">               HWKR.tr_sc_663_gxb_d_mx_disp.OFFER_NAME         "资费名称",</t>
  </si>
  <si>
    <t>7、证件地址首位为字母或数字</t>
  </si>
  <si>
    <t xml:space="preserve">               HWKR.tr_sc_663_gxb_d_mx_disp.DB_ID_NAME         "代办人证件类型",</t>
  </si>
  <si>
    <t>8、证件类型为其它或单位证明的用户数据</t>
  </si>
  <si>
    <t xml:space="preserve">               HWKR.tr_sc_663_gxb_d_mx_disp.DB_CERT_ID         "代办人证件号码",</t>
  </si>
  <si>
    <t>9、按入网时间判断年龄不足11岁或120以上的号码，判断到日</t>
  </si>
  <si>
    <t xml:space="preserve">               HWKR.tr_sc_663_gxb_d_mx_disp.DB_NAME            "代办人姓名",</t>
  </si>
  <si>
    <t>10、单位证件非物联卡中经办人和使用人相同的号码</t>
  </si>
  <si>
    <t xml:space="preserve">               HWKR.tr_sc_663_gxb_d_mx_disp.GROUP_NAME         "渠道名称",</t>
  </si>
  <si>
    <t>11、单位证件物联卡中经办人和责任人相同的号码</t>
  </si>
  <si>
    <t xml:space="preserve">               HWKR.tr_sc_663_gxb_d_mx_disp.ACCESS_EMPLOYEE_ID "开户工号",</t>
  </si>
  <si>
    <t>12、身份证、户口开户入网，客户姓名含有单位、公司、零售、代办、自然、校园等字样</t>
  </si>
  <si>
    <t xml:space="preserve">               HWKR.tr_sc_663_gxb_d_mx_disp.GROUP_NAME_JK      "集团名称",</t>
  </si>
  <si>
    <t>13、地址含有“--”的用户数据</t>
  </si>
  <si>
    <t xml:space="preserve">               HWKR.tr_sc_663_gxb_d_mx_disp.SY_ID_NAME         "使用人证件类型",</t>
  </si>
  <si>
    <t>14、个人证件地址中带有对面、附近、旁边、毕业生、自然、哈哈、公司的用户数据</t>
  </si>
  <si>
    <t xml:space="preserve">               HWKR.tr_sc_663_gxb_d_mx_disp.SY_CERT_ID         "使用人证件号码",</t>
  </si>
  <si>
    <t xml:space="preserve">               HWKR.tr_sc_663_gxb_d_mx_disp.SY_NAME            "使用人姓名",</t>
  </si>
  <si>
    <t xml:space="preserve">               HWKR.tr_sc_663_gxb_d_mx_disp.ZR_ID_NAME         "责任人证件类型",</t>
  </si>
  <si>
    <t xml:space="preserve">               HWKR.tr_sc_663_gxb_d_mx_disp.ZR_CERT_ID         "责任人证件号码",</t>
  </si>
  <si>
    <t xml:space="preserve">               HWKR.tr_sc_663_gxb_d_mx_disp.ZR_NAME            "责任人姓名",</t>
  </si>
  <si>
    <t xml:space="preserve">               HWKR.tr_sc_663_gxb_d_mx_disp.DB_ADDR            "代办人地址",</t>
  </si>
  <si>
    <t xml:space="preserve">               HWKR.tr_sc_663_gxb_d_mx_disp.SY_ADDR            "使用人地址",</t>
  </si>
  <si>
    <t xml:space="preserve">               HWKR.tr_sc_663_gxb_d_mx_disp.ZR_ADDR            "责任人地址",</t>
  </si>
  <si>
    <t xml:space="preserve">               HWKR.tr_sc_663_gxb_d_mx_disp.FLAG1              "姓名不符合规则",</t>
  </si>
  <si>
    <t xml:space="preserve">               HWKR.tr_sc_663_gxb_d_mx_disp.FLAG2              "地址不符合规则",</t>
  </si>
  <si>
    <t xml:space="preserve">               HWKR.tr_sc_663_gxb_d_mx_disp.FLAG3              "经办使用责任人证件不符合规则",</t>
  </si>
  <si>
    <t xml:space="preserve">               HWKR.tr_sc_663_gxb_d_mx_disp.FLAG4              "证件类型不符合规则",</t>
  </si>
  <si>
    <t xml:space="preserve">               HWKR.tr_sc_663_gxb_d_mx_disp.FLAG5              "证件位数不符合规则",</t>
  </si>
  <si>
    <t xml:space="preserve">               HWKR.tr_sc_663_gxb_d_mx_disp.FLAG6              "年龄不符合规则",</t>
  </si>
  <si>
    <t xml:space="preserve">               HWKR.tr_sc_663_gxb_d_mx_disp.FLAG7              "经办人使用人责任人相同",</t>
  </si>
  <si>
    <t xml:space="preserve">               HWKR.tr_sc_663_gxb_d_mx_disp.DATA_SIM_TAG       "是否物联网卡",</t>
  </si>
  <si>
    <t xml:space="preserve">               HWKR.tr_sc_663_gxb_d_mx_disp.BUDENGJI_FLAG      "是否做过补登记",</t>
  </si>
  <si>
    <t xml:space="preserve">               HWKR.tr_sc_663_gxb_d_mx_disp.DISHI_BDJ_FLAG     "是否地市提供补登记"</t>
  </si>
  <si>
    <t xml:space="preserve">          FROM HWKR.tr_sc_663_gxb_d_mx_disp</t>
  </si>
  <si>
    <t xml:space="preserve">         WHERE HWKR.tr_sc_663_gxb_d_mx_disp.STATIS_DATE =</t>
  </si>
  <si>
    <t xml:space="preserve">               TO_DATE('20170626', 'yyyyMMdd')) hwbitable5</t>
  </si>
  <si>
    <t xml:space="preserve"> where rownum &lt;= 40000000</t>
  </si>
  <si>
    <t>记录三大品牌用户的激活情况，每日全量(当日新激活+截止上日的全量激活)。激活定义：普通语音、vpmn语音、gprs流量、普通短信、互联短信</t>
  </si>
  <si>
    <t>记录校园渠道下用户的业务办理量情况</t>
  </si>
  <si>
    <t>busi_cnt</t>
  </si>
  <si>
    <t>记录校园夹寄卡已发生通信的用户在校园拍照基站下的通话情况</t>
  </si>
  <si>
    <t>排序序号</t>
  </si>
  <si>
    <t>rank_list</t>
  </si>
  <si>
    <t>hwkr.tr_sc_806_school_user_m_sav1</t>
  </si>
  <si>
    <t>hwkr.tr_sc_806_school_user_m_sav2</t>
  </si>
  <si>
    <t>记录用户在所有基站以及校园基站下的通话情况</t>
  </si>
  <si>
    <t>是否校园基站</t>
  </si>
  <si>
    <t>sch_bs_flag</t>
  </si>
  <si>
    <t>school_bs_flag</t>
  </si>
  <si>
    <t>0:否，1:是</t>
  </si>
  <si>
    <t>记录拍照校园集团V网下的集团用户信息</t>
  </si>
  <si>
    <t>hwkr.pr_sc_806_school_user_m</t>
  </si>
  <si>
    <t>每年3月份运行，记录3月份、上年12月、上年11月都在校园拍照基站下有通话的用户</t>
  </si>
  <si>
    <t>每年3月份跑数据。循环判定与3个校园种子用户有通话的用户也算作校园种子用户。初始种子用户：3月份校园v网用户且11、12、3月均在校园基站下有通话</t>
  </si>
  <si>
    <t>hwkr.tr_sc_048_call_user_cmcc_old_d</t>
  </si>
  <si>
    <t>记录当月新增的校园用户基数，并通过用户在校园基站下的通话情况判定用户所属校园，统计获取新增校园用户模型判定需要的指标</t>
  </si>
  <si>
    <t>call_dura</t>
  </si>
  <si>
    <t>是否校园入网渠道</t>
  </si>
  <si>
    <t>chnl_code_flag</t>
  </si>
  <si>
    <t>channel_code_flag</t>
  </si>
  <si>
    <t>大学编码</t>
  </si>
  <si>
    <t>college_code</t>
  </si>
  <si>
    <t>大学名称</t>
  </si>
  <si>
    <t>学校编码</t>
  </si>
  <si>
    <t>school_code</t>
  </si>
  <si>
    <t>学校名称</t>
  </si>
  <si>
    <t>school_desc</t>
  </si>
  <si>
    <t>school_name</t>
  </si>
  <si>
    <t>号码排序</t>
  </si>
  <si>
    <t>rank_list1</t>
  </si>
  <si>
    <t>号码基站排序</t>
  </si>
  <si>
    <t>rank_list2</t>
  </si>
  <si>
    <t>校园v网标识</t>
  </si>
  <si>
    <t>school_v_flag</t>
  </si>
  <si>
    <t>校园渠道业务办理标识</t>
  </si>
  <si>
    <t>busi_count_flag</t>
  </si>
  <si>
    <t>校园渠道业务办理标志</t>
  </si>
  <si>
    <t>busi_cnt_flag</t>
  </si>
  <si>
    <t>校园基站手机上网流量占比</t>
  </si>
  <si>
    <t>gprs_flow_rate</t>
  </si>
  <si>
    <t>基站手机上网流量占比</t>
  </si>
  <si>
    <t>user_comm_3</t>
  </si>
  <si>
    <t>不更新也不使用</t>
  </si>
  <si>
    <t>校园基站手机上网时长占比</t>
  </si>
  <si>
    <t>duration_sec_rate</t>
  </si>
  <si>
    <t>dur_sec_rate</t>
  </si>
  <si>
    <t>基站手机上网时长占比</t>
  </si>
  <si>
    <t>在网时长</t>
  </si>
  <si>
    <t>online_dur</t>
  </si>
  <si>
    <t>校园区域内通话次数占比</t>
  </si>
  <si>
    <t>call_count_rate</t>
  </si>
  <si>
    <t>call_cnt_rate</t>
  </si>
  <si>
    <t>年龄段</t>
  </si>
  <si>
    <t>age_range_id</t>
  </si>
  <si>
    <t>每年除3月份外的周期跑数据。新增校园用户交往圈信息判定：与3个校园种子用户有通话的用户也算作校园用户，循环判定。初始种子用户：上月在网校园用户</t>
  </si>
  <si>
    <t>校园年初界定用户的最终判定，3月份需根据用户在校园基站下的通话情况判定，其余月份取上月离网用户+上月非离网用户(关联当月用户表取上月非离网用户在当月的状态信息)</t>
  </si>
  <si>
    <t>县市编码</t>
  </si>
  <si>
    <t>县市名称</t>
  </si>
  <si>
    <t>校园编码</t>
  </si>
  <si>
    <t>每年除3月-8月外的周期跑数。校园用户夹寄卡用户最终判定，9月份需根据用户在校园基站下的通话情况判定，其余月份取上月离网用户+上月非离网用户(关联当月用户表取上月非离网用户在当月的状态信息)</t>
  </si>
  <si>
    <t>当月新增校园用户打分模型，根据重点打分指标，计算当月新增校园用户的最终得分。</t>
  </si>
  <si>
    <t>校园得分</t>
  </si>
  <si>
    <t>point_count</t>
  </si>
  <si>
    <t>校园用户-年初界定 + 校园用户-当月新增 + 校园用户-夹寄卡(剔掉已离网用户) = 最终确定的校园本网用户</t>
  </si>
  <si>
    <t>校园归属地市</t>
  </si>
  <si>
    <t>校园归属县市</t>
  </si>
  <si>
    <t>校园类型</t>
  </si>
  <si>
    <t>热点编码</t>
  </si>
  <si>
    <t>hot_spot_id</t>
  </si>
  <si>
    <t>varchar2(17)</t>
  </si>
  <si>
    <t>hot_spot_code</t>
  </si>
  <si>
    <t>string(17)</t>
  </si>
  <si>
    <t>热点代码</t>
  </si>
  <si>
    <t>漫游省份</t>
  </si>
  <si>
    <t>roam_prov</t>
  </si>
  <si>
    <t>收费连接次数</t>
  </si>
  <si>
    <t>上传流量byte</t>
  </si>
  <si>
    <t>up_data_flux_byte</t>
  </si>
  <si>
    <t>下载流量byte</t>
  </si>
  <si>
    <t>down_data_flux_byte</t>
  </si>
  <si>
    <t>上传流量kb</t>
  </si>
  <si>
    <t>number(22,2)</t>
  </si>
  <si>
    <t>up_data_flux_kb</t>
  </si>
  <si>
    <t>上传流量k</t>
  </si>
  <si>
    <t>下载流量kb</t>
  </si>
  <si>
    <t>down_data_flux_kb</t>
  </si>
  <si>
    <t>下载流量k</t>
  </si>
  <si>
    <t>总流量k</t>
  </si>
  <si>
    <t>total_data_flux_kb</t>
  </si>
  <si>
    <t>费用</t>
  </si>
  <si>
    <t>费用分</t>
  </si>
  <si>
    <t>mk是分，cis是元</t>
  </si>
  <si>
    <t>优惠费用分</t>
  </si>
  <si>
    <t>hwkr.tr_jt_mis_school_wlan_total_m</t>
  </si>
  <si>
    <t>wlan次数</t>
  </si>
  <si>
    <t>up_wlan_flow_byte</t>
  </si>
  <si>
    <t>down_wlan_flow_byte</t>
  </si>
  <si>
    <t>在高校接入产生的计费时长</t>
  </si>
  <si>
    <t>school_duration_min</t>
  </si>
  <si>
    <t>在高校接入产生的上行流量</t>
  </si>
  <si>
    <t>school_up_flow_byte</t>
  </si>
  <si>
    <t>在高校接入产生的下行流量</t>
  </si>
  <si>
    <t>school_down_flow_byte</t>
  </si>
  <si>
    <t>WLAN预付费卡计费时长</t>
  </si>
  <si>
    <t>advance_card_duration_min</t>
  </si>
  <si>
    <t>advance_card_dur_min</t>
  </si>
  <si>
    <t>WLAN预付费卡上行流量</t>
  </si>
  <si>
    <t>advance_up_wlan_flow_byte</t>
  </si>
  <si>
    <t>WLAN预付费卡下行流量</t>
  </si>
  <si>
    <t>advance_down_wlan_flow_byte</t>
  </si>
  <si>
    <t>高校WLAN使用用户标识</t>
  </si>
  <si>
    <t>school_wlan_use</t>
  </si>
  <si>
    <t>高校WLAN使用用户标志</t>
  </si>
  <si>
    <t>school_wlan_use_flag</t>
  </si>
  <si>
    <t>高校WLAN使用用户数</t>
  </si>
  <si>
    <t>school_wlan_cust</t>
  </si>
  <si>
    <t>WLAN预付费卡使用用户标识</t>
  </si>
  <si>
    <t>advanc_wlan_use</t>
  </si>
  <si>
    <t>WLAN预付费卡使用用户数</t>
  </si>
  <si>
    <t>advanc_wlan_cust</t>
  </si>
  <si>
    <t>校园套餐标志</t>
  </si>
  <si>
    <t>school_mode_flag</t>
  </si>
  <si>
    <t>校园WLAN节点标志</t>
  </si>
  <si>
    <t>school_wlan_flag</t>
  </si>
  <si>
    <t>预付费卡节点标志</t>
  </si>
  <si>
    <t>advanc_wlan_flag</t>
  </si>
  <si>
    <t>hwmk.tmm_ci_user_area_m</t>
  </si>
  <si>
    <t>生效标志</t>
  </si>
  <si>
    <t>TD-GPRS使用标志</t>
  </si>
  <si>
    <t>td_gprs_flag</t>
  </si>
  <si>
    <t>入网渠道类型</t>
  </si>
  <si>
    <t>innet_chnl_type</t>
  </si>
  <si>
    <t>cost_layer</t>
  </si>
  <si>
    <t>用户分类</t>
  </si>
  <si>
    <t>user_sort</t>
  </si>
  <si>
    <t>是否使用数据业务</t>
  </si>
  <si>
    <t>nb_use_flag</t>
  </si>
  <si>
    <t>data_use_flag</t>
  </si>
  <si>
    <t>是否使用短信</t>
  </si>
  <si>
    <t>sms_user_flag</t>
  </si>
  <si>
    <t>网内点对点短信条数
与联通GSM上行点对点短信条数
与联通CDMA上行点对点短信条数
与网通小灵通上行点对点短信条数
联通固网
电信固网
国际上行点对点短信条数
全球呼
移动秘书短信
彩铃短信
梦网通信费短信
百宝箱
手机邮箱
儿基会与健康快车
语音短信
语音短信
梦网短信
其他短信业务</t>
  </si>
  <si>
    <t>是否使用点对点短信</t>
  </si>
  <si>
    <t>p2p_sms_user_flag</t>
  </si>
  <si>
    <t>网内点对点短信条数
与联通GSM上行点对点短信条数
与联通CDMA上行点对点短信条数
与网通小灵通上行点对点短信条数
联通固网
电信固网
国际上行点对点短信条数</t>
  </si>
  <si>
    <t>是否彩铃用户</t>
  </si>
  <si>
    <t>ring_user_flag</t>
  </si>
  <si>
    <t>是否彩铃客户</t>
  </si>
  <si>
    <t>是否使用彩信</t>
  </si>
  <si>
    <t>mms_user_flag</t>
  </si>
  <si>
    <t>是否使用点对点彩信</t>
  </si>
  <si>
    <t>p2p_mms_user_flag</t>
  </si>
  <si>
    <t>chrg_total_dur</t>
  </si>
  <si>
    <t>短信计费条数</t>
  </si>
  <si>
    <t>sms_chrg_cnt</t>
  </si>
  <si>
    <t>p2p_sms_count</t>
  </si>
  <si>
    <t>彩信计费条数</t>
  </si>
  <si>
    <t>mms_chrg_cnt</t>
  </si>
  <si>
    <t>点对点彩信 + 梦网彩信 + 邮箱彩信 + 彩信手机报</t>
  </si>
  <si>
    <t>点对点彩信计费条数</t>
  </si>
  <si>
    <t>p2p_mms_count</t>
  </si>
  <si>
    <t>p2p_mms_chrg_cnt</t>
  </si>
  <si>
    <t>计费国内点对点对彩信条数 + 计费国际点对点对彩信条数 + 上行互联彩信条数</t>
  </si>
  <si>
    <t>帐单收入</t>
  </si>
  <si>
    <t>通话费收入</t>
  </si>
  <si>
    <t>通话费</t>
  </si>
  <si>
    <t>增值业务收入</t>
  </si>
  <si>
    <t>increment_fee</t>
  </si>
  <si>
    <t>add_busi_fee</t>
  </si>
  <si>
    <t>月租费收入</t>
  </si>
  <si>
    <t>其他收入</t>
  </si>
  <si>
    <t>GPRS流量(核减后)</t>
  </si>
  <si>
    <t>gprs_flux_cut</t>
  </si>
  <si>
    <t>与GPRS计费流量口径一模一样，建议只保留一个</t>
  </si>
  <si>
    <t>GPRS流量(Byte)</t>
  </si>
  <si>
    <t>gprs_flux_byte</t>
  </si>
  <si>
    <t>gprs_flux2</t>
  </si>
  <si>
    <t>GPRS和上网本计费流量</t>
  </si>
  <si>
    <t>gprs_and_netnote_flux</t>
  </si>
  <si>
    <t>Mb</t>
  </si>
  <si>
    <t>GPRS+上网本计费流量合计</t>
  </si>
  <si>
    <t>GPRS计费流量</t>
  </si>
  <si>
    <t>gprs计费流量</t>
  </si>
  <si>
    <t>gprs_total_chrg_flux</t>
  </si>
  <si>
    <t>GPRS计费流量合计</t>
  </si>
  <si>
    <t>TD和上网本计费流量</t>
  </si>
  <si>
    <t>td_and_netnote_flux</t>
  </si>
  <si>
    <t>gprs_total_flux_td</t>
  </si>
  <si>
    <t>3G计费流量</t>
  </si>
  <si>
    <t>gprs_flux_td</t>
  </si>
  <si>
    <t>gprs_chrg_flux_td</t>
  </si>
  <si>
    <t>TD网上的GPRS计费流量</t>
  </si>
  <si>
    <t>td_gprs_flow</t>
  </si>
  <si>
    <t>上网本费用</t>
  </si>
  <si>
    <t>netnote_fee</t>
  </si>
  <si>
    <t>TD上网本费用</t>
  </si>
  <si>
    <t>td_netnote_fee</t>
  </si>
  <si>
    <t>上网本计费流量</t>
  </si>
  <si>
    <t>netnote_flux</t>
  </si>
  <si>
    <t>netnote_chrg_flux</t>
  </si>
  <si>
    <t>上网本计费量(Byte)</t>
  </si>
  <si>
    <t>net_total_flow</t>
  </si>
  <si>
    <t>上网本3G计费流量</t>
  </si>
  <si>
    <t>netnote_flux_td</t>
  </si>
  <si>
    <t>netnote_chrg_flux_td</t>
  </si>
  <si>
    <t>上网本计费量_td(Byte)</t>
  </si>
  <si>
    <t>net_total_flow_td</t>
  </si>
  <si>
    <t>上网本总流量</t>
  </si>
  <si>
    <t>与上网本计费量口径一样，建议只保留一个</t>
  </si>
  <si>
    <t>net_total_flux</t>
  </si>
  <si>
    <t>3G手机终端标志</t>
  </si>
  <si>
    <t>td_terml_flag</t>
  </si>
  <si>
    <t>3G手机终端标识</t>
  </si>
  <si>
    <t>4G手机终端标志</t>
  </si>
  <si>
    <t>lte_terml_flag</t>
  </si>
  <si>
    <t>4G手机终端</t>
  </si>
  <si>
    <t>移动数据流量业务收入</t>
  </si>
  <si>
    <t>gprs_flow_fee</t>
  </si>
  <si>
    <t>4G数据流量</t>
  </si>
  <si>
    <t>4G数据流量业务收入</t>
  </si>
  <si>
    <t>gprs_total_flow_4g</t>
  </si>
  <si>
    <t>梦网短信使用标志</t>
  </si>
  <si>
    <t>mnet_sms_user_flag</t>
  </si>
  <si>
    <t>mnet_sms_use_flag</t>
  </si>
  <si>
    <t>梦网短信使用标识</t>
  </si>
  <si>
    <t>港澳台漫游出访标志</t>
  </si>
  <si>
    <t>roam_type_8_flag</t>
  </si>
  <si>
    <t>roam_hmt_visit_flag</t>
  </si>
  <si>
    <t>参考hwkr.tr_jt_mis_voice_mode_m</t>
  </si>
  <si>
    <t>国际漫游短信条数</t>
  </si>
  <si>
    <t>inter_roam_sms_cnt</t>
  </si>
  <si>
    <t>国际漫游出访标志</t>
  </si>
  <si>
    <t>roam_type_6_flag</t>
  </si>
  <si>
    <t>inter_roam_visit_flag</t>
  </si>
  <si>
    <t>语音国际漫游出访标志</t>
  </si>
  <si>
    <t>gsm_roam_type_6_flag</t>
  </si>
  <si>
    <t>语音港澳台漫游出访标志</t>
  </si>
  <si>
    <t>gsm_roam_type_8_flag</t>
  </si>
  <si>
    <t>发送国际漫游短信标志</t>
  </si>
  <si>
    <t>gsm_service_code_22_flag</t>
  </si>
  <si>
    <t>send_inter_roam_sms_flag</t>
  </si>
  <si>
    <t>gsm_inter_roam_sms_count</t>
  </si>
  <si>
    <t>gsm_inter_roam_sms_cnt</t>
  </si>
  <si>
    <t>gprs国际漫游出访标志</t>
  </si>
  <si>
    <t>gprs_roam_type_6_flag</t>
  </si>
  <si>
    <t>gprs_roam_intnat_flag</t>
  </si>
  <si>
    <t>gprs港澳台漫游出访标志</t>
  </si>
  <si>
    <t>gprs_roam_type_8_flag</t>
  </si>
  <si>
    <t>gprs_roam_hmt_flag</t>
  </si>
  <si>
    <t>hwmk.tmm_dt_gprs_user_m</t>
  </si>
  <si>
    <t>hwmk.tmm_dt_gprs_user_m_part02</t>
  </si>
  <si>
    <t>hwmk.tmm_dt_gprs_user_m_part01</t>
  </si>
  <si>
    <t>品牌代码</t>
  </si>
  <si>
    <t>1物联网 2mifi 3上网本 4普通数据卡 5其它</t>
  </si>
  <si>
    <t>测试标志</t>
  </si>
  <si>
    <t>上网本使用标志</t>
  </si>
  <si>
    <t>GPRS套餐订购标志</t>
  </si>
  <si>
    <t>gprs_set_flag</t>
  </si>
  <si>
    <t>gprs_set_order_flag</t>
  </si>
  <si>
    <t>GPRS套餐标志</t>
  </si>
  <si>
    <t>GPRS流量使用标志</t>
  </si>
  <si>
    <t>gprs_use_flag</t>
  </si>
  <si>
    <t>gprs流量使用标识</t>
  </si>
  <si>
    <t>use_gprs_flag</t>
  </si>
  <si>
    <t>TD使用标志</t>
  </si>
  <si>
    <t>程序中未更新</t>
  </si>
  <si>
    <t>td使用标志</t>
  </si>
  <si>
    <t>流量基础套餐订购标志</t>
  </si>
  <si>
    <t>basic_gprs_set_flag</t>
  </si>
  <si>
    <t>basic_gprs_order_flag</t>
  </si>
  <si>
    <t>移动流量的基础套餐订购标志</t>
  </si>
  <si>
    <t>最大有移动流量的基础套餐</t>
  </si>
  <si>
    <t>basic_gprs_set_name</t>
  </si>
  <si>
    <t>流量叠加包订购标志</t>
  </si>
  <si>
    <t>add_gprs_set_flag</t>
  </si>
  <si>
    <t>add_gprs_order_flag</t>
  </si>
  <si>
    <t>叠加包订购标志</t>
  </si>
  <si>
    <t>最大叠加包名</t>
  </si>
  <si>
    <t>add_gprs_set_name</t>
  </si>
  <si>
    <t>超套餐标志</t>
  </si>
  <si>
    <t>over_set_flag</t>
  </si>
  <si>
    <t>2G流量使用标志</t>
  </si>
  <si>
    <t>flag_2g</t>
  </si>
  <si>
    <t>use_flag_2g</t>
  </si>
  <si>
    <t>流量使用标识-2g</t>
  </si>
  <si>
    <t>3G流量使用标志</t>
  </si>
  <si>
    <t>flag_3g</t>
  </si>
  <si>
    <t>use_flag_3g</t>
  </si>
  <si>
    <t>流量使用标识-3g</t>
  </si>
  <si>
    <t>4G流量使用标志</t>
  </si>
  <si>
    <t>flag_4g</t>
  </si>
  <si>
    <t>use_flag_4g</t>
  </si>
  <si>
    <t>流量使用标识-4g</t>
  </si>
  <si>
    <t>特殊资费标志</t>
  </si>
  <si>
    <t>audit_offer_flag</t>
  </si>
  <si>
    <t>此部分在订报中不统计</t>
  </si>
  <si>
    <t>物联网用户标志</t>
  </si>
  <si>
    <t>p_m2m_flag</t>
  </si>
  <si>
    <t>m2m__user_flag</t>
  </si>
  <si>
    <t>物联网用户标识</t>
  </si>
  <si>
    <t>全网统计叠加包档位</t>
  </si>
  <si>
    <t>country_set_type</t>
  </si>
  <si>
    <t>whole_net__set_type</t>
  </si>
  <si>
    <t>GPRS套餐包含总流量</t>
  </si>
  <si>
    <t>set_gprs</t>
  </si>
  <si>
    <t>gprs套餐包含总流量</t>
  </si>
  <si>
    <t>总赠送套餐流量+上月结转量</t>
  </si>
  <si>
    <t>GPRS流量</t>
  </si>
  <si>
    <t>3G流量</t>
  </si>
  <si>
    <t>gprs_flow_td</t>
  </si>
  <si>
    <t>flux_3g</t>
  </si>
  <si>
    <t>td流量</t>
  </si>
  <si>
    <t>累计GPRS费</t>
  </si>
  <si>
    <t>累计2/3G套内资费</t>
  </si>
  <si>
    <t>inset_23gprs_fee</t>
  </si>
  <si>
    <t>inmeal_23gprs_fee</t>
  </si>
  <si>
    <t>累计4G套内资费</t>
  </si>
  <si>
    <t>inset_4gprs_fee</t>
  </si>
  <si>
    <t>累计GPRS套内资费</t>
  </si>
  <si>
    <t>累计2/3G套外资费</t>
  </si>
  <si>
    <t>outset_23gprs_fee</t>
  </si>
  <si>
    <t>outmeal_23gprs_fee</t>
  </si>
  <si>
    <t>累计4G套外资费</t>
  </si>
  <si>
    <t>outset_4gprs_fee</t>
  </si>
  <si>
    <t>累计GPRS套外资费</t>
  </si>
  <si>
    <t>累计2/3G标准资费</t>
  </si>
  <si>
    <t>stand_23gprs_fee</t>
  </si>
  <si>
    <t>累计4G标准资费</t>
  </si>
  <si>
    <t>stand_4gprs_fee</t>
  </si>
  <si>
    <t>累计GPRS标准资费</t>
  </si>
  <si>
    <t>CMWAP 手机上网, CMNET 手机上互联网, 其它 专用APN</t>
  </si>
  <si>
    <t>后续不使用，建议废弃，减少数据量</t>
  </si>
  <si>
    <t>GPRS链接次数</t>
  </si>
  <si>
    <t>gprs_conn_cnt</t>
  </si>
  <si>
    <t>计费GPRS链接次数</t>
  </si>
  <si>
    <t>总流量(MB)</t>
  </si>
  <si>
    <t>total_data_flow</t>
  </si>
  <si>
    <t>total_data_flux</t>
  </si>
  <si>
    <t>上行流量(MB)</t>
  </si>
  <si>
    <t>up_data_flow</t>
  </si>
  <si>
    <t>up_data_flux</t>
  </si>
  <si>
    <t>下行流量(MB)</t>
  </si>
  <si>
    <t>down_data_flow</t>
  </si>
  <si>
    <t>down_data_flux</t>
  </si>
  <si>
    <t>正常时段上行流量(MB)</t>
  </si>
  <si>
    <t>正常时段下行流量(MB)</t>
  </si>
  <si>
    <t>优惠时段上行流量(MB)</t>
  </si>
  <si>
    <t>fav_period_up_data_flux</t>
  </si>
  <si>
    <t>优惠时段下行流量(MB)</t>
  </si>
  <si>
    <t>fav_period_down_data_flux</t>
  </si>
  <si>
    <t>后续有应用使用</t>
  </si>
  <si>
    <t>优惠通信费</t>
  </si>
  <si>
    <t>行业应用标志</t>
  </si>
  <si>
    <t>data_trade_flag</t>
  </si>
  <si>
    <t>trade_app_flag</t>
  </si>
  <si>
    <t>上网本标志</t>
  </si>
  <si>
    <t>note_flag</t>
  </si>
  <si>
    <t>netnote_flag</t>
  </si>
  <si>
    <t>是否上网本</t>
  </si>
  <si>
    <t>物联网标志</t>
  </si>
  <si>
    <t>m2m_flag</t>
  </si>
  <si>
    <t>移动流量基础套餐订购标志</t>
  </si>
  <si>
    <t>gprs_add_set_flag</t>
  </si>
  <si>
    <t>gprs套餐标志</t>
  </si>
  <si>
    <t>gprs使用标志</t>
  </si>
  <si>
    <t>使用gprs标志</t>
  </si>
  <si>
    <t>gprs计费标志</t>
  </si>
  <si>
    <t>fee_flag</t>
  </si>
  <si>
    <t>gprs_chrg_flag</t>
  </si>
  <si>
    <t>计费标志</t>
  </si>
  <si>
    <t>2G流量用户标志</t>
  </si>
  <si>
    <t>user_flag_2g</t>
  </si>
  <si>
    <t>2G流量大于0客户</t>
  </si>
  <si>
    <t>3G流量用户标志</t>
  </si>
  <si>
    <t>user_flag_3g</t>
  </si>
  <si>
    <t>3G流量大于0客户</t>
  </si>
  <si>
    <t>4G流量大于0客户</t>
  </si>
  <si>
    <t>物联网专用号段标识</t>
  </si>
  <si>
    <t>物联网专用号段标志</t>
  </si>
  <si>
    <t>m2m_seg_flag</t>
  </si>
  <si>
    <t xml:space="preserve">    --统计本省终端产品基础信息</t>
  </si>
  <si>
    <t xml:space="preserve">    --已售表</t>
  </si>
  <si>
    <t xml:space="preserve">    insert into hwmk.tml_rs_terml_res_d_mid2</t>
  </si>
  <si>
    <t xml:space="preserve">        imei_no,                -- 终端串号</t>
  </si>
  <si>
    <t xml:space="preserve">        '1' sold_flag ,         --终端已售标识，1：已售；0未售</t>
  </si>
  <si>
    <t xml:space="preserve">        substr(imei_no,1,8) tac_number, --tac码</t>
  </si>
  <si>
    <t xml:space="preserve">        case when to_char(a.op_time,'yyyymmdd') &lt; '20140226' then a.phone_no</t>
  </si>
  <si>
    <t xml:space="preserve">             when to_char(a.op_time,'yyyymmdd') &gt;= '20140226' and a.sale_mode = '1' then a.phone_no</t>
  </si>
  <si>
    <t xml:space="preserve">             when to_char(a.op_time,'yyyymmdd') &gt;= '20140226' and a.sale_mode = '8' then null</t>
  </si>
  <si>
    <t xml:space="preserve">             else b.cust_no</t>
  </si>
  <si>
    <t>已售标识</t>
  </si>
  <si>
    <t>已售标志</t>
  </si>
  <si>
    <t>1：已售；0未售</t>
  </si>
  <si>
    <t>终端已售标识，1：已售；0未售</t>
  </si>
  <si>
    <t xml:space="preserve">        end </t>
  </si>
  <si>
    <t xml:space="preserve">        ,               -- 手机号码</t>
  </si>
  <si>
    <t>捆绑手机号码号码暂时不可用</t>
  </si>
  <si>
    <t xml:space="preserve">        brand_code,             -- 终端品牌</t>
  </si>
  <si>
    <t xml:space="preserve">        res_code,               -- 设备型号编码</t>
  </si>
  <si>
    <t xml:space="preserve">        region_code,            -- 归属地市</t>
  </si>
  <si>
    <t xml:space="preserve">        district_code,          -- 地区编码（分公司）</t>
  </si>
  <si>
    <t>设备型号名称</t>
  </si>
  <si>
    <t>equip_model_name</t>
  </si>
  <si>
    <t>型号</t>
  </si>
  <si>
    <t xml:space="preserve">        group_id,               -- 归属机构</t>
  </si>
  <si>
    <t xml:space="preserve">        stock_id,               -- 库存编号</t>
  </si>
  <si>
    <t>仅代表归属信息，不表示销售信息</t>
  </si>
  <si>
    <t>归属地市仅代表归属信息，不表示销售信息</t>
  </si>
  <si>
    <t xml:space="preserve">        group_no,               -- 集团项目编号</t>
  </si>
  <si>
    <t>归属编码(分公司)仅代表归属信息，不表示销售信息</t>
  </si>
  <si>
    <t xml:space="preserve">        group_order,            -- 集团订单编号</t>
  </si>
  <si>
    <t>归属渠道id仅代表归属信息，不表示销售信息</t>
  </si>
  <si>
    <t xml:space="preserve">        color_id,               -- 设备颜色</t>
  </si>
  <si>
    <t>归属渠道仅代表归属信息，不表示销售信息</t>
  </si>
  <si>
    <t xml:space="preserve">        in_price,               -- 采购价格</t>
  </si>
  <si>
    <t>归属渠道类别</t>
  </si>
  <si>
    <t>class_code=171引商入柜仅代表归属信息，不表示销售信息</t>
  </si>
  <si>
    <t>归属渠道类别Class_code=171引商入柜仅代表归属信息，不表示销售信息</t>
  </si>
  <si>
    <t xml:space="preserve">        in_accept,              -- 入库流水</t>
  </si>
  <si>
    <t>归属渠道类别名称</t>
  </si>
  <si>
    <t>渠道基础类型名称</t>
  </si>
  <si>
    <t>chnl_base_type_name</t>
  </si>
  <si>
    <t>归属渠道类别名称仅代表归属信息，不表示销售信息</t>
  </si>
  <si>
    <t xml:space="preserve">        in_time,                -- 入库时间</t>
  </si>
  <si>
    <t>归属渠道类型代码</t>
  </si>
  <si>
    <t>渠道大类</t>
  </si>
  <si>
    <t>channel_kind=11自有渠道/Channel_kindin(24,25)社会渠道仅代表归属信息，不表示销售信息</t>
  </si>
  <si>
    <t>归属渠道类型代码channel_kind=11自有渠道/Channel_kindin(24,25)社会渠道仅代表归属信息，不表示销售信息</t>
  </si>
  <si>
    <t xml:space="preserve">        in_login,               -- 入库工号</t>
  </si>
  <si>
    <t>归属渠道名称</t>
  </si>
  <si>
    <t>渠道大类描述</t>
  </si>
  <si>
    <t>chnl_kind_desc</t>
  </si>
  <si>
    <t>归属渠道名称仅代表归属信息，不表示销售信息</t>
  </si>
  <si>
    <t xml:space="preserve">        in_group,               -- 入库机构</t>
  </si>
  <si>
    <t xml:space="preserve">        in_stock,               -- 入库库存编号</t>
  </si>
  <si>
    <t xml:space="preserve">        status,                 -- 状态</t>
  </si>
  <si>
    <t xml:space="preserve">        buss_type,              -- 业务类型：0定制合约 3定制促销品 1定制买断 2非定制买断 4演示机 5备机</t>
  </si>
  <si>
    <t xml:space="preserve">        res_type,               -- 资源类型：0定制统采 1非定制自采</t>
  </si>
  <si>
    <t xml:space="preserve">        supply_id,              -- 供货商编码</t>
  </si>
  <si>
    <t xml:space="preserve">        order_id,               -- 订单编码：采购单，发货单，补货单</t>
  </si>
  <si>
    <t xml:space="preserve">        choose_id,              -- 选购单</t>
  </si>
  <si>
    <t xml:space="preserve">        op_accept,              -- 操作流水</t>
  </si>
  <si>
    <t xml:space="preserve">        op_time,                -- 操作时间</t>
  </si>
  <si>
    <t xml:space="preserve">        op_login,               -- 操作员工</t>
  </si>
  <si>
    <t xml:space="preserve">        op_group,               -- 操作代码</t>
  </si>
  <si>
    <t>0定制合约3定制促销品1定制买断2非定制买断4演示机5备机</t>
  </si>
  <si>
    <t xml:space="preserve">        op_code,                -- 操作代码</t>
  </si>
  <si>
    <t>终端标识：0定制1非定制,2公开版</t>
  </si>
  <si>
    <t>资源类型：终端标识：0定制1非定制,2公开版</t>
  </si>
  <si>
    <t xml:space="preserve">        note,                   -- 备注</t>
  </si>
  <si>
    <t xml:space="preserve">        sale_mode,              -- 销售模式：合约 裸机  裸机+业务包</t>
  </si>
  <si>
    <t>供货商</t>
  </si>
  <si>
    <t xml:space="preserve">        old_supply,             -- 旧供货商</t>
  </si>
  <si>
    <t>采购单，发货单，补货单</t>
  </si>
  <si>
    <t xml:space="preserve">        ret_sta                 -- 退库状态：串码原状态记录</t>
  </si>
  <si>
    <t xml:space="preserve">    from hwods.to_ci_i91647  a,</t>
  </si>
  <si>
    <t xml:space="preserve">         hwods.to_ci_I91650  b  </t>
  </si>
  <si>
    <t xml:space="preserve">     where a.imei_no = b.imei_no(+)</t>
  </si>
  <si>
    <t xml:space="preserve">       and b.back_flag(+) = 'N'</t>
  </si>
  <si>
    <t xml:space="preserve">       and b.status(+) = '1'</t>
  </si>
  <si>
    <t xml:space="preserve">       and to_char(b.op_time,'yyyymmdd')(+) &gt;= '20140226' ;</t>
  </si>
  <si>
    <t>合约裸机裸机+业务包0,3表示合约机，8表示裸机</t>
  </si>
  <si>
    <t>销售模式：合约裸机裸机+业务包0,3表示合约机，8表示裸机</t>
  </si>
  <si>
    <t xml:space="preserve">    --未售表</t>
  </si>
  <si>
    <t>串码原状态记录,</t>
  </si>
  <si>
    <t>退库状态：串码原状态记录,</t>
  </si>
  <si>
    <t>kind_codelike'3%'表示4G终端</t>
  </si>
  <si>
    <t xml:space="preserve">        '0' sold_flag,</t>
  </si>
  <si>
    <t xml:space="preserve">        phone_no,               -- 手机号码</t>
  </si>
  <si>
    <t xml:space="preserve">    from hwods.to_ci_I91646;</t>
  </si>
  <si>
    <t xml:space="preserve">    --统计终端型号信息以及供应商信息</t>
  </si>
  <si>
    <t xml:space="preserve">    insert into hwmk.tml_rs_terml_res_d_mid3</t>
  </si>
  <si>
    <t xml:space="preserve">        a.imei_no,                -- 终端串号</t>
  </si>
  <si>
    <t xml:space="preserve">        a.sold_flag,</t>
  </si>
  <si>
    <t xml:space="preserve">        a.tac_number, --tac码</t>
  </si>
  <si>
    <t xml:space="preserve">        a.phone_no,               -- 手机号码</t>
  </si>
  <si>
    <t xml:space="preserve">        a.brand_code,             -- 终端品牌</t>
  </si>
  <si>
    <t xml:space="preserve">        a.res_code,               -- 设备型号编码</t>
  </si>
  <si>
    <t xml:space="preserve">        b.res_name,</t>
  </si>
  <si>
    <t xml:space="preserve">        b.tmnl_lvl,</t>
  </si>
  <si>
    <t xml:space="preserve">        a.region_code,            -- 归属地市</t>
  </si>
  <si>
    <t xml:space="preserve">        a.district_code,          -- 地区编码（分公司）</t>
  </si>
  <si>
    <t xml:space="preserve">        a.group_id,               -- 归属机构</t>
  </si>
  <si>
    <t xml:space="preserve">        a.stock_id,               -- 库存编号</t>
  </si>
  <si>
    <t xml:space="preserve">        a.group_no,               -- 集团项目编号</t>
  </si>
  <si>
    <t xml:space="preserve">        a.group_order,            -- 集团订单编号</t>
  </si>
  <si>
    <t xml:space="preserve">        a.color_id,               -- 设备颜色</t>
  </si>
  <si>
    <t xml:space="preserve">        a.in_price,               -- 采购价格</t>
  </si>
  <si>
    <t xml:space="preserve">        a.in_accept,              -- 入库流水</t>
  </si>
  <si>
    <t xml:space="preserve">        a.in_login,               -- 入库工号</t>
  </si>
  <si>
    <t xml:space="preserve">        a.in_group,               -- 入库机构</t>
  </si>
  <si>
    <t xml:space="preserve">        a.in_stock,               -- 入库库存编号</t>
  </si>
  <si>
    <t xml:space="preserve">        a.status,                 -- 状态</t>
  </si>
  <si>
    <t xml:space="preserve">        a.buss_type,              -- 业务类型：0定制合约 3定制促销品 1定制买断 2非定制买断 4演示机 5备机</t>
  </si>
  <si>
    <t xml:space="preserve">        b.res_type,               -- 资源类型： -- 终端标识：0定制 1非定制,2公开版</t>
  </si>
  <si>
    <t xml:space="preserve">        a.supply_id,              -- 供货商编码</t>
  </si>
  <si>
    <t xml:space="preserve">        c.partner_name,           --供货商</t>
  </si>
  <si>
    <t xml:space="preserve">        a.order_id,               -- 订单编码：采购单，发货单，补货单</t>
  </si>
  <si>
    <t xml:space="preserve">        a.choose_id,              -- 选购单</t>
  </si>
  <si>
    <t xml:space="preserve">        a.op_accept,              -- 操作流水</t>
  </si>
  <si>
    <t xml:space="preserve">        a.op_time,                -- 操作时间</t>
  </si>
  <si>
    <t xml:space="preserve">        a.op_login,               -- 操作员工</t>
  </si>
  <si>
    <t xml:space="preserve">        a.op_group,               -- 操作代码</t>
  </si>
  <si>
    <t xml:space="preserve">        a.op_code,                -- 操作代码</t>
  </si>
  <si>
    <t xml:space="preserve">        a.note,                   -- 备注</t>
  </si>
  <si>
    <t xml:space="preserve">        a.sale_mode,              -- 销售模式：合约 裸机  裸机+业务包</t>
  </si>
  <si>
    <t xml:space="preserve">        a.old_supply,             -- 旧供货商</t>
  </si>
  <si>
    <t xml:space="preserve">        a.ret_sta,                 -- 退库状态：串码原状态记录,</t>
  </si>
  <si>
    <t xml:space="preserve">        b.materiel_code,           --物料编码</t>
  </si>
  <si>
    <t xml:space="preserve">        b.type_code,               --终端类型大类</t>
  </si>
  <si>
    <t xml:space="preserve">        b.kind_code,               --类型</t>
  </si>
  <si>
    <t xml:space="preserve">        b.kind_name,</t>
  </si>
  <si>
    <t xml:space="preserve">        b.ads_type,                -- 集团归属类型</t>
  </si>
  <si>
    <t xml:space="preserve">        b.prov_id,                 -- 集团厂商编码</t>
  </si>
  <si>
    <t xml:space="preserve">        b.product_id,              -- 集团终端ID</t>
  </si>
  <si>
    <t xml:space="preserve">        b.is_valid,                -- 是否有效：N无效 Y有效</t>
  </si>
  <si>
    <t xml:space="preserve">        b.price_value,             --终端成本价格</t>
  </si>
  <si>
    <t xml:space="preserve">        b.jc_flag,                 --集采终端标志</t>
  </si>
  <si>
    <t xml:space="preserve">        b.smart_flag,              --智能终端标志</t>
  </si>
  <si>
    <t xml:space="preserve">        b.clearing_flag,</t>
  </si>
  <si>
    <t xml:space="preserve">        b.hezuo_flag,               --合作标志</t>
  </si>
  <si>
    <t xml:space="preserve">        b.dou_card_flag, </t>
  </si>
  <si>
    <t xml:space="preserve">        b.mo_size,         --几模</t>
  </si>
  <si>
    <t xml:space="preserve">        b.pin_size,         --几频</t>
  </si>
  <si>
    <t xml:space="preserve">        b.volte_flag        --是否支持volte</t>
  </si>
  <si>
    <t xml:space="preserve">    from hwmk.tml_rs_terml_res_d_mid2 a,</t>
  </si>
  <si>
    <t xml:space="preserve">         hwmk.tml_rs_terml_res_d b,</t>
  </si>
  <si>
    <t xml:space="preserve">         hwdw.tw_ci_term_partner_dict c</t>
  </si>
  <si>
    <t xml:space="preserve">      and a.supply_id = c.partner_id(+);</t>
  </si>
  <si>
    <t xml:space="preserve">      and c.statis_date(+) = vd_date</t>
  </si>
  <si>
    <t xml:space="preserve">   </t>
  </si>
  <si>
    <t xml:space="preserve">    --统计销售渠道信息</t>
  </si>
  <si>
    <t xml:space="preserve">    insert into hwmk.tml_rs_terml_imei_all_d</t>
  </si>
  <si>
    <t xml:space="preserve">        sold_flag,</t>
  </si>
  <si>
    <t xml:space="preserve">        tac_number,</t>
  </si>
  <si>
    <t xml:space="preserve">        phone_no,     --号码不可用，从销售流水统计</t>
  </si>
  <si>
    <t xml:space="preserve">        brand_code,</t>
  </si>
  <si>
    <t xml:space="preserve">        brand_name,</t>
  </si>
  <si>
    <t xml:space="preserve">        res_code,</t>
  </si>
  <si>
    <t xml:space="preserve">        res_name,</t>
  </si>
  <si>
    <t xml:space="preserve">        tmnl_lvl,</t>
  </si>
  <si>
    <t xml:space="preserve">        region_code,</t>
  </si>
  <si>
    <t xml:space="preserve">        district_code,</t>
  </si>
  <si>
    <t xml:space="preserve">        class_code,</t>
  </si>
  <si>
    <t xml:space="preserve">        class_name,</t>
  </si>
  <si>
    <t xml:space="preserve">        channel_kind,</t>
  </si>
  <si>
    <t xml:space="preserve">        channel_kind_desc,</t>
  </si>
  <si>
    <t xml:space="preserve">        stock_id,</t>
  </si>
  <si>
    <t xml:space="preserve">        group_no,</t>
  </si>
  <si>
    <t xml:space="preserve">        group_order,</t>
  </si>
  <si>
    <t xml:space="preserve">        color_id,</t>
  </si>
  <si>
    <t xml:space="preserve">        in_price,</t>
  </si>
  <si>
    <t xml:space="preserve">        in_accept,</t>
  </si>
  <si>
    <t xml:space="preserve">        in_time,</t>
  </si>
  <si>
    <t xml:space="preserve">        in_login,</t>
  </si>
  <si>
    <t xml:space="preserve">        in_group,</t>
  </si>
  <si>
    <t xml:space="preserve">        in_stock,</t>
  </si>
  <si>
    <t xml:space="preserve">        status,</t>
  </si>
  <si>
    <t xml:space="preserve">        buss_type,</t>
  </si>
  <si>
    <t xml:space="preserve">        supply_id,</t>
  </si>
  <si>
    <t xml:space="preserve">        partner_name,</t>
  </si>
  <si>
    <t xml:space="preserve">        choose_id,</t>
  </si>
  <si>
    <t xml:space="preserve">        op_accept,</t>
  </si>
  <si>
    <t xml:space="preserve">        op_login,</t>
  </si>
  <si>
    <t xml:space="preserve">        op_group,</t>
  </si>
  <si>
    <t xml:space="preserve">        op_code,</t>
  </si>
  <si>
    <t xml:space="preserve">        note,</t>
  </si>
  <si>
    <t xml:space="preserve">        sale_mode,</t>
  </si>
  <si>
    <t xml:space="preserve">        old_supply,</t>
  </si>
  <si>
    <t xml:space="preserve">        ret_sta,</t>
  </si>
  <si>
    <t xml:space="preserve">        materiel_code,</t>
  </si>
  <si>
    <t xml:space="preserve">        type_code,</t>
  </si>
  <si>
    <t xml:space="preserve">        kind_code,</t>
  </si>
  <si>
    <t xml:space="preserve">        kind_name,</t>
  </si>
  <si>
    <t xml:space="preserve">        ads_type,</t>
  </si>
  <si>
    <t xml:space="preserve">        prov_id,</t>
  </si>
  <si>
    <t xml:space="preserve">        product_id,</t>
  </si>
  <si>
    <t xml:space="preserve">        is_valid,</t>
  </si>
  <si>
    <t xml:space="preserve">        price_value,</t>
  </si>
  <si>
    <t xml:space="preserve">        jc_flag,</t>
  </si>
  <si>
    <t xml:space="preserve">        smart_flag,</t>
  </si>
  <si>
    <t xml:space="preserve">        clearing_flag,</t>
  </si>
  <si>
    <t xml:space="preserve">        hezuo_flag,</t>
  </si>
  <si>
    <t xml:space="preserve">        volte_flag,</t>
  </si>
  <si>
    <t xml:space="preserve">        dou_card_flag,</t>
  </si>
  <si>
    <t xml:space="preserve">        retail_price,    --市场零售价</t>
  </si>
  <si>
    <t xml:space="preserve">        screen_size,     --屏幕大小（寸）</t>
  </si>
  <si>
    <t xml:space="preserve">        cpu,             --cpu几核</t>
  </si>
  <si>
    <t xml:space="preserve">        cpu_frequent,    --cpu主频（hz）</t>
  </si>
  <si>
    <t xml:space="preserve">        ios,             --操作系统</t>
  </si>
  <si>
    <t xml:space="preserve">        camera_size,     --摄像头像素（万）</t>
  </si>
  <si>
    <t xml:space="preserve">        mo_size,         --几模</t>
  </si>
  <si>
    <t xml:space="preserve">        pin_size         --几频</t>
  </si>
  <si>
    <t xml:space="preserve">        a.sold_flag,              --终端已售标识，1：已售；0未售</t>
  </si>
  <si>
    <t xml:space="preserve">        a.tac_number,             --tac码</t>
  </si>
  <si>
    <t xml:space="preserve">        a.phone_no,               -- 捆绑手机号码   号码暂时不可用</t>
  </si>
  <si>
    <t xml:space="preserve">        a.brand_name,             --品牌</t>
  </si>
  <si>
    <t xml:space="preserve">        a.res_name,               --型号</t>
  </si>
  <si>
    <t xml:space="preserve">        a.region_code,            -- 归属地市   仅代表归属信息，不表示销售信息</t>
  </si>
  <si>
    <t xml:space="preserve">        a.district_code,          -- 归属编码（分公司）  仅代表归属信息，不表示销售信息</t>
  </si>
  <si>
    <t xml:space="preserve">        a.group_id,               -- 归属渠道id            仅代表归属信息，不表示销售信息</t>
  </si>
  <si>
    <t xml:space="preserve">        b.group_name,             --归属渠道               仅代表归属信息，不表示销售信息</t>
  </si>
  <si>
    <t xml:space="preserve">        b.class_code,             --归属渠道类别Class_code=171 引商入柜   仅代表归属信息，不表示销售信息</t>
  </si>
  <si>
    <t xml:space="preserve">        b.class_name,             --归属渠道类别名称                      仅代表归属信息，不表示销售信息</t>
  </si>
  <si>
    <t xml:space="preserve">        b.channel_kind,           --归属渠道类型代码channel_kind=11 自有渠道/Channel_kind in (24,25)社会渠道  仅代表归属信息，不表示销售信息</t>
  </si>
  <si>
    <t xml:space="preserve">        b.channel_kind_desc,      --归属渠道名称                  仅代表归属信息，不表示销售信息</t>
  </si>
  <si>
    <t xml:space="preserve">        a.res_type,               -- 资源类型： -- 终端标识：0定制 1非定制,2公开版</t>
  </si>
  <si>
    <t xml:space="preserve">        a.partner_name,           --供货商</t>
  </si>
  <si>
    <t xml:space="preserve">        a.sale_mode,              -- 销售模式：合约 裸机  裸机+业务包  0,3 表示合约机，8表示裸机</t>
  </si>
  <si>
    <t xml:space="preserve">        a.materiel_code,           --物料编码</t>
  </si>
  <si>
    <t xml:space="preserve">        a.type_code,               --终端类型大类</t>
  </si>
  <si>
    <t xml:space="preserve">        a.kind_code,               --终端类型代码  kind_code like '3%' 表示4G终端</t>
  </si>
  <si>
    <t xml:space="preserve">        a.kind_name,               --终端类型名称</t>
  </si>
  <si>
    <t xml:space="preserve">        a.ads_type,                -- 集团归属类型</t>
  </si>
  <si>
    <t xml:space="preserve">        a.prov_id,                 -- 集团厂商编码</t>
  </si>
  <si>
    <t xml:space="preserve">        a.product_id,              -- 集团终端ID</t>
  </si>
  <si>
    <t xml:space="preserve">        a.is_valid,                -- 是否有效：N无效 Y有效</t>
  </si>
  <si>
    <t xml:space="preserve">        a.price_value,             --终端成本价格</t>
  </si>
  <si>
    <t xml:space="preserve">        a.jc_flag,                 --集采终端标志</t>
  </si>
  <si>
    <t xml:space="preserve">        a.smart_flag,              --智能终端标志</t>
  </si>
  <si>
    <t xml:space="preserve">        a.clearing_flag,</t>
  </si>
  <si>
    <t xml:space="preserve">        a.hezuo_flag ,              --合作标志</t>
  </si>
  <si>
    <t xml:space="preserve">        a.dou_card_flag,             --单、双卡标识</t>
  </si>
  <si>
    <t xml:space="preserve">        a.retail_price,    --市场零售价</t>
  </si>
  <si>
    <t xml:space="preserve">        a.screen_size,     --屏幕大小（寸）</t>
  </si>
  <si>
    <t xml:space="preserve">        a.cpu,             --cpu几核</t>
  </si>
  <si>
    <t xml:space="preserve">        a.cpu_frequent,    --cpu主频（hz）</t>
  </si>
  <si>
    <t xml:space="preserve">        a.ios,             --操作系统</t>
  </si>
  <si>
    <t xml:space="preserve">        a.camera_size,     --摄像头像素（万）</t>
  </si>
  <si>
    <t xml:space="preserve">        a.mo_size,         --几模</t>
  </si>
  <si>
    <t xml:space="preserve">        a.pin_size         --几频</t>
  </si>
  <si>
    <t xml:space="preserve">     from hwmk.tml_rs_terml_res_d_mid3 a,</t>
  </si>
  <si>
    <t xml:space="preserve">          (</t>
  </si>
  <si>
    <t xml:space="preserve">            --社会渠道编码</t>
  </si>
  <si>
    <t xml:space="preserve">            select  a.group_id,</t>
  </si>
  <si>
    <t xml:space="preserve">               a.group_name,</t>
  </si>
  <si>
    <t xml:space="preserve">               a.class_code,</t>
  </si>
  <si>
    <t xml:space="preserve">               b.class_name,</t>
  </si>
  <si>
    <t xml:space="preserve">               b.channel_kind,</t>
  </si>
  <si>
    <t xml:space="preserve">               b.channel_kind_desc</t>
  </si>
  <si>
    <t xml:space="preserve">            from hwdw.tw_rs_channel_info a,</t>
  </si>
  <si>
    <t xml:space="preserve">                 hwcb.tb_det_channel_kind b</t>
  </si>
  <si>
    <t xml:space="preserve">            where a.class_code = b.class_code</t>
  </si>
  <si>
    <t xml:space="preserve">              and a.statis_date = vd_date</t>
  </si>
  <si>
    <t xml:space="preserve">        )b</t>
  </si>
  <si>
    <t xml:space="preserve">    where a.group_id = b.group_id(+);</t>
  </si>
  <si>
    <t>客户基本属性(新增存量)月表</t>
  </si>
  <si>
    <t>通信客户标志</t>
  </si>
  <si>
    <t>comm_cust_flag</t>
  </si>
  <si>
    <t>通信客户标识</t>
  </si>
  <si>
    <t>通话客户标志</t>
  </si>
  <si>
    <t>call_cust_flag</t>
  </si>
  <si>
    <t>通话客户标识</t>
  </si>
  <si>
    <t>大客户流失标志</t>
  </si>
  <si>
    <t>vip_lost_flag</t>
  </si>
  <si>
    <t>大客户流失标识</t>
  </si>
  <si>
    <t>大客户流失月份</t>
  </si>
  <si>
    <t>vip_lost_month</t>
  </si>
  <si>
    <t>星级用户标志</t>
  </si>
  <si>
    <t>用户星级标志</t>
  </si>
  <si>
    <t>用户星级流失月份</t>
  </si>
  <si>
    <t>hvalue_flag</t>
  </si>
  <si>
    <t>中高端标识</t>
  </si>
  <si>
    <t>中高端流失标志</t>
  </si>
  <si>
    <t>hvalue_lost_flag</t>
  </si>
  <si>
    <t>中高端流失标识</t>
  </si>
  <si>
    <t>中高端流失月份</t>
  </si>
  <si>
    <t>hvalue_lost_month</t>
  </si>
  <si>
    <t>中高端流失类型</t>
  </si>
  <si>
    <t>hvalue_lost_type</t>
  </si>
  <si>
    <t>集团用户标志</t>
  </si>
  <si>
    <t>group_user_flag</t>
  </si>
  <si>
    <t>集团客户标识</t>
  </si>
  <si>
    <t>是否参加营销案</t>
  </si>
  <si>
    <t>程序中不更新，后续未使用</t>
  </si>
  <si>
    <t>终端类营销案成本</t>
  </si>
  <si>
    <t>ter_sale_cost_fee</t>
  </si>
  <si>
    <t>其他营销案成本</t>
  </si>
  <si>
    <t>oth_sale_cost_fee</t>
  </si>
  <si>
    <t>酬金成本</t>
  </si>
  <si>
    <t>reward_cost_fee</t>
  </si>
  <si>
    <t>未兑换积分</t>
  </si>
  <si>
    <t>curent_sorce</t>
  </si>
  <si>
    <t>curent_score</t>
  </si>
  <si>
    <t>total_sorce</t>
  </si>
  <si>
    <t>新增积分</t>
  </si>
  <si>
    <t>add_sorce</t>
  </si>
  <si>
    <t>add_score</t>
  </si>
  <si>
    <t>本月兑换积分</t>
  </si>
  <si>
    <t>exchange_sorce</t>
  </si>
  <si>
    <t>exchge_score</t>
  </si>
  <si>
    <t>通信用户标识</t>
  </si>
  <si>
    <t>通信用户标志</t>
  </si>
  <si>
    <t>07口径通信客户标识</t>
  </si>
  <si>
    <t>comm_cust_flag_07</t>
  </si>
  <si>
    <t>hwmk.tmm_dt_gprs_voice_sms_d</t>
  </si>
  <si>
    <t>D:Daily</t>
  </si>
  <si>
    <t>语音</t>
  </si>
  <si>
    <t>local_caling_dur</t>
  </si>
  <si>
    <t>IP长途通话时长</t>
  </si>
  <si>
    <t>ip_toll_dur</t>
  </si>
  <si>
    <t>roam_dur</t>
  </si>
  <si>
    <t>省内漫游通话时长</t>
  </si>
  <si>
    <t>prov_roam_dur</t>
  </si>
  <si>
    <t>inland_roam_dur</t>
  </si>
  <si>
    <t>国际漫游通话时长</t>
  </si>
  <si>
    <t>inter_roam_dur</t>
  </si>
  <si>
    <t>TD通话时长</t>
  </si>
  <si>
    <t>td_call_dur</t>
  </si>
  <si>
    <t>剔除10086通话时长</t>
  </si>
  <si>
    <t>call_dur_cut_10086</t>
  </si>
  <si>
    <t>call_dur_reject_10086</t>
  </si>
  <si>
    <t>剔除10086通话时长(分钟)</t>
  </si>
  <si>
    <t>ad_duration_min</t>
  </si>
  <si>
    <t>local_cnt</t>
  </si>
  <si>
    <t>本地主叫通话次数</t>
  </si>
  <si>
    <t>local_caling_cnt</t>
  </si>
  <si>
    <t>本地被叫通话次数</t>
  </si>
  <si>
    <t>toll_cnt</t>
  </si>
  <si>
    <t>IP长途通话次数</t>
  </si>
  <si>
    <t>ip_toll_cnt</t>
  </si>
  <si>
    <t>roam_cnt</t>
  </si>
  <si>
    <t>省内漫游通话次数</t>
  </si>
  <si>
    <t>prov_roam_cnt</t>
  </si>
  <si>
    <t>inland_roam_cnt</t>
  </si>
  <si>
    <t>国际漫游通话次数</t>
  </si>
  <si>
    <t>inter_roam_cnt</t>
  </si>
  <si>
    <t>TD通话次数</t>
  </si>
  <si>
    <t>td_call_cnt</t>
  </si>
  <si>
    <t>call_cnt_cut_10086</t>
  </si>
  <si>
    <t>call_cnt_reject_10086</t>
  </si>
  <si>
    <t>剔除10086通话通话次数</t>
  </si>
  <si>
    <t>ad_call_count</t>
  </si>
  <si>
    <t>点对点短信数</t>
  </si>
  <si>
    <t>短彩</t>
  </si>
  <si>
    <t>点对点上行短信数</t>
  </si>
  <si>
    <t>sms_mo_cnt</t>
  </si>
  <si>
    <t>p2p_sms_mo_cnt</t>
  </si>
  <si>
    <t>sms_mo_count</t>
  </si>
  <si>
    <t>点对点下行短信数</t>
  </si>
  <si>
    <t>sms_mt_cnt</t>
  </si>
  <si>
    <t>点对点彩信数</t>
  </si>
  <si>
    <t>点对点上行彩信数</t>
  </si>
  <si>
    <t>mms_mo_cnt</t>
  </si>
  <si>
    <t>p2p_mms_mo_cnt</t>
  </si>
  <si>
    <t>点对点下行彩信数</t>
  </si>
  <si>
    <t>mms_mt_cnt</t>
  </si>
  <si>
    <t>wap_sms_cnt</t>
  </si>
  <si>
    <t>wap_mo_sms_cnt</t>
  </si>
  <si>
    <t>wap_mt_sms_cnt</t>
  </si>
  <si>
    <t>GPRS当日流量-合计(无彩信核减)</t>
  </si>
  <si>
    <t>gprs_flux_d_no_cut</t>
  </si>
  <si>
    <t>GPRS当日流量-合计</t>
  </si>
  <si>
    <t>gprs_flux_d</t>
  </si>
  <si>
    <t>GPRS当日流量</t>
  </si>
  <si>
    <t>gprs_all_flow_d</t>
  </si>
  <si>
    <t>GPRS当日上行流量</t>
  </si>
  <si>
    <t>gprs_up_flux_d</t>
  </si>
  <si>
    <t>GPRS当日下行流量</t>
  </si>
  <si>
    <t>gprs_down_flux_d</t>
  </si>
  <si>
    <t>GPRS当日流量-2G</t>
  </si>
  <si>
    <t>gprs_2g_flux_d</t>
  </si>
  <si>
    <t>GPRS2g当日流量</t>
  </si>
  <si>
    <t>gprs_2g_flow_d</t>
  </si>
  <si>
    <t>GPRS当日流量-3G</t>
  </si>
  <si>
    <t>gprs_3g_flux_d</t>
  </si>
  <si>
    <t>GPRS3G当日流量</t>
  </si>
  <si>
    <t>gprs_t_flow_d</t>
  </si>
  <si>
    <t>GPRS当日流量-4G</t>
  </si>
  <si>
    <t>gprs_4g_flux_d</t>
  </si>
  <si>
    <t>GPRS4g当日流量</t>
  </si>
  <si>
    <t>gprs_4g_flow_d</t>
  </si>
  <si>
    <t>GPRS当日流量-24G</t>
  </si>
  <si>
    <t>gprs_g_flux_d</t>
  </si>
  <si>
    <t>GPRS2+4g当日流量</t>
  </si>
  <si>
    <t>gprs_g_flow_d</t>
  </si>
  <si>
    <t>GPRS当日上网时长</t>
  </si>
  <si>
    <t>gprs_dur_d</t>
  </si>
  <si>
    <t>GPRS累计流量-合计(无彩信核减)</t>
  </si>
  <si>
    <t>tol_gprs_flux_no_cut</t>
  </si>
  <si>
    <t>add_gprs_flux_no_cut</t>
  </si>
  <si>
    <t>GPRS流量（无彩信核减）</t>
  </si>
  <si>
    <t>gprs_data_count</t>
  </si>
  <si>
    <t>GPRS累计流量-合计</t>
  </si>
  <si>
    <t>tol_gprs_flux</t>
  </si>
  <si>
    <t>add_gprs_flux</t>
  </si>
  <si>
    <t>GPRS流量合计</t>
  </si>
  <si>
    <t>GPRS累计上行流量</t>
  </si>
  <si>
    <t>tol_gprs_up_flux</t>
  </si>
  <si>
    <t>add_gprs_up_flux</t>
  </si>
  <si>
    <t>GPRS累计下行流量</t>
  </si>
  <si>
    <t>tol_gprs_down_flux</t>
  </si>
  <si>
    <t>add_gprs_down_flux</t>
  </si>
  <si>
    <t>GPRS累计流量-2G</t>
  </si>
  <si>
    <t>tol_gprs_2g_flux</t>
  </si>
  <si>
    <t>add_gprs_2g_flux</t>
  </si>
  <si>
    <t>GPRS2g流量</t>
  </si>
  <si>
    <t>gprs_2g_flow</t>
  </si>
  <si>
    <t>GPRS累计流量-3G</t>
  </si>
  <si>
    <t>tol_gprs_3g_flux</t>
  </si>
  <si>
    <t>add_gprs_3g_flux</t>
  </si>
  <si>
    <t>GPRS3G流量</t>
  </si>
  <si>
    <t>gprs_t_flow</t>
  </si>
  <si>
    <t>GPRS累计流量-4G</t>
  </si>
  <si>
    <t>tol_gprs_4g_flux</t>
  </si>
  <si>
    <t>add_gprs_4g_flux</t>
  </si>
  <si>
    <t>GPRS4g流量</t>
  </si>
  <si>
    <t>GPRS累计流量-24G</t>
  </si>
  <si>
    <t>tol_gprs_g_flux</t>
  </si>
  <si>
    <t>add_gprs_g_flux</t>
  </si>
  <si>
    <t>GPRS2+4G流量</t>
  </si>
  <si>
    <t>gprs_g_flow</t>
  </si>
  <si>
    <t>GPRS累计上网时长</t>
  </si>
  <si>
    <t>tol_gprs_dur</t>
  </si>
  <si>
    <t>add_gprs_dur</t>
  </si>
  <si>
    <t>GPRS上网分钟数</t>
  </si>
  <si>
    <t>GPRS累计上网天数</t>
  </si>
  <si>
    <t>gprs_days</t>
  </si>
  <si>
    <t>add_gprs_days</t>
  </si>
  <si>
    <t>GPRS上网分天数</t>
  </si>
  <si>
    <t>gprs_duration_day</t>
  </si>
  <si>
    <t>WLAN上网时长</t>
  </si>
  <si>
    <t>WLAN上行流量</t>
  </si>
  <si>
    <t>wlan_up_flux</t>
  </si>
  <si>
    <t>WLAN下行流量</t>
  </si>
  <si>
    <t>wlan_down_flux</t>
  </si>
  <si>
    <t>WLAN总流量</t>
  </si>
  <si>
    <t>wlan_total_flux</t>
  </si>
  <si>
    <t>当日总收入</t>
  </si>
  <si>
    <t>incm_d</t>
  </si>
  <si>
    <t>total_fee_d</t>
  </si>
  <si>
    <t>收入，增加了常用的几类分类收入</t>
  </si>
  <si>
    <t>当日GPRS收入</t>
  </si>
  <si>
    <t>gprs_incm_d</t>
  </si>
  <si>
    <t>gprs_fee_d</t>
  </si>
  <si>
    <t>当日gprs收入</t>
  </si>
  <si>
    <t>当日语音收入</t>
  </si>
  <si>
    <t>call_incm_d</t>
  </si>
  <si>
    <t>call_fee_d</t>
  </si>
  <si>
    <t>当日短信收入</t>
  </si>
  <si>
    <t>sms_incm_d</t>
  </si>
  <si>
    <t>sms_fee_d</t>
  </si>
  <si>
    <t>当日彩信收入</t>
  </si>
  <si>
    <t>mms_incm_d</t>
  </si>
  <si>
    <t>mms_fee_d</t>
  </si>
  <si>
    <t>当日数据业务收入</t>
  </si>
  <si>
    <t>data_incm_d</t>
  </si>
  <si>
    <t>data_busi_fee_d</t>
  </si>
  <si>
    <t>当日增值业务收入</t>
  </si>
  <si>
    <t>vas_incm_d</t>
  </si>
  <si>
    <t>add_busi_fee_d</t>
  </si>
  <si>
    <t>累计总收入</t>
  </si>
  <si>
    <t>total_incm</t>
  </si>
  <si>
    <t>累计GPRS收入</t>
  </si>
  <si>
    <t>total_gprs_incm</t>
  </si>
  <si>
    <t>累计gprs收入</t>
  </si>
  <si>
    <t>累计语音收入</t>
  </si>
  <si>
    <t>total_voice_incm</t>
  </si>
  <si>
    <t>total_voice_fee</t>
  </si>
  <si>
    <t>累计短信收入</t>
  </si>
  <si>
    <t>total_sms_incm</t>
  </si>
  <si>
    <t>短信收入</t>
  </si>
  <si>
    <t>total_sms_fee</t>
  </si>
  <si>
    <t>累计彩信收入</t>
  </si>
  <si>
    <t>total_mms_incm</t>
  </si>
  <si>
    <t>彩信收入</t>
  </si>
  <si>
    <t>total_mms_fee</t>
  </si>
  <si>
    <t>累计数据业务收入</t>
  </si>
  <si>
    <t>total_data_incm</t>
  </si>
  <si>
    <t>累计增值业务收入</t>
  </si>
  <si>
    <t>total_vas_incm</t>
  </si>
  <si>
    <t>total_vas_fee</t>
  </si>
  <si>
    <t>累计GPRS标准资费收入(23G)</t>
  </si>
  <si>
    <t>累计GPRS套外资费收入(23G)</t>
  </si>
  <si>
    <t>累计GPRS套内资费收入(23G)</t>
  </si>
  <si>
    <t>累计GPRS标准资费收入(4G)</t>
  </si>
  <si>
    <t>累计GPRS套外资费收入(4G)</t>
  </si>
  <si>
    <t>累计GPRS套内资费收入(4G)</t>
  </si>
  <si>
    <t>累计GPRS标准资费收入</t>
  </si>
  <si>
    <t>累计GPRS套外资费收入</t>
  </si>
  <si>
    <t>累计GPRS套内资费收入</t>
  </si>
  <si>
    <t>hwmk.tmm_ci_vw_user_dur_m</t>
  </si>
  <si>
    <t>本地主叫时长(分钟)</t>
  </si>
  <si>
    <t>local_calling_duration</t>
  </si>
  <si>
    <t>本地被叫时长(分钟)</t>
  </si>
  <si>
    <t>local_called_duration</t>
  </si>
  <si>
    <t>IP长途时长(分钟)</t>
  </si>
  <si>
    <t>ip_duration</t>
  </si>
  <si>
    <t>漫游时长(分钟)</t>
  </si>
  <si>
    <t>roam_duration</t>
  </si>
  <si>
    <t>省内漫游时长(分钟)</t>
  </si>
  <si>
    <t>roam_province_duration</t>
  </si>
  <si>
    <t>国内漫游时长(分钟)</t>
  </si>
  <si>
    <t>roam_inland_duration</t>
  </si>
  <si>
    <t>国际漫游时长(分钟)</t>
  </si>
  <si>
    <t>roam_world_duration</t>
  </si>
  <si>
    <t>td通话时长</t>
  </si>
  <si>
    <t>hwmk.tmm_ci_user_info_m</t>
  </si>
  <si>
    <t>td_call_duration</t>
  </si>
  <si>
    <t>ad_call_dur</t>
  </si>
  <si>
    <t>td通话次数</t>
  </si>
  <si>
    <t>td_call_count</t>
  </si>
  <si>
    <t>ad_call_cnt</t>
  </si>
  <si>
    <t>mnet_mo_cnt</t>
  </si>
  <si>
    <t>hwmk.tm_ci_user_list_m</t>
  </si>
  <si>
    <t>上行梦网短信条数</t>
  </si>
  <si>
    <t>mnet_mo</t>
  </si>
  <si>
    <t>GPRS流量-合计(无彩信核减)</t>
  </si>
  <si>
    <t>gprs_flux_no_cut</t>
  </si>
  <si>
    <t>GPRS流量-合计</t>
  </si>
  <si>
    <t>GPRS累计流量</t>
  </si>
  <si>
    <t>GPRS上行流量</t>
  </si>
  <si>
    <t>gprs_up_flux</t>
  </si>
  <si>
    <t>gprs_mo_kb</t>
  </si>
  <si>
    <t>GPRS下行流量</t>
  </si>
  <si>
    <t>gprs_down_flux</t>
  </si>
  <si>
    <t>gprs_mt_kb</t>
  </si>
  <si>
    <t>GPRS流量-2G</t>
  </si>
  <si>
    <t>gprs_2g_flux</t>
  </si>
  <si>
    <t>GPRS2g累计流量</t>
  </si>
  <si>
    <t>GPRS流量-3G</t>
  </si>
  <si>
    <t>gprs_3g_flux</t>
  </si>
  <si>
    <t>GPRS3G累计流量</t>
  </si>
  <si>
    <t>GPRS流量-4G</t>
  </si>
  <si>
    <t>GPRS4g累计流量</t>
  </si>
  <si>
    <t>GPRS流量-24G</t>
  </si>
  <si>
    <t>gprs_g_flux</t>
  </si>
  <si>
    <t>GPRS2+4g累计流量</t>
  </si>
  <si>
    <t>gprs_dur_day</t>
  </si>
  <si>
    <t>wlan_innet_dur</t>
  </si>
  <si>
    <t>hwmk.tmm_ci_vw_user_bill_m</t>
  </si>
  <si>
    <t>hwmk.tmm_bi_incoming_m</t>
  </si>
  <si>
    <t>优惠前总收入</t>
  </si>
  <si>
    <t>总优惠</t>
  </si>
  <si>
    <t>优惠后总收入</t>
  </si>
  <si>
    <t>faved_total_fee</t>
  </si>
  <si>
    <t>month_fee_discnt</t>
  </si>
  <si>
    <t>语音收入</t>
  </si>
  <si>
    <t>total_call_inc</t>
  </si>
  <si>
    <t>折后语音收入</t>
  </si>
  <si>
    <t>call_inc_discnt</t>
  </si>
  <si>
    <t>call_fee_discnt</t>
  </si>
  <si>
    <t>local_base_call</t>
  </si>
  <si>
    <t>本地主叫收入</t>
  </si>
  <si>
    <t>local_caling_fee</t>
  </si>
  <si>
    <t>local_calling_fee</t>
  </si>
  <si>
    <t>本地被叫收入</t>
  </si>
  <si>
    <t>local_called_fee</t>
  </si>
  <si>
    <t>漫游通话收入</t>
  </si>
  <si>
    <t>total_roam_inc</t>
  </si>
  <si>
    <t>total_roam_fee</t>
  </si>
  <si>
    <t>漫游收入</t>
  </si>
  <si>
    <t>省内漫游费</t>
  </si>
  <si>
    <t>roam_province_fee</t>
  </si>
  <si>
    <t>省内漫游</t>
  </si>
  <si>
    <t>国内漫游费</t>
  </si>
  <si>
    <t>roam_inland_fee</t>
  </si>
  <si>
    <t>国内漫游</t>
  </si>
  <si>
    <t>国际漫游费</t>
  </si>
  <si>
    <t>roam_world_fee</t>
  </si>
  <si>
    <t>国际漫游</t>
  </si>
  <si>
    <t>港澳台漫游费</t>
  </si>
  <si>
    <t>roam_gat_fee</t>
  </si>
  <si>
    <t>港澳台漫游收入</t>
  </si>
  <si>
    <t>长途通话收入</t>
  </si>
  <si>
    <t>total_toll_inc</t>
  </si>
  <si>
    <t>total_toll_fee</t>
  </si>
  <si>
    <t>本地长途收入</t>
  </si>
  <si>
    <t>lc_ld_fee</t>
  </si>
  <si>
    <t>长途收入</t>
  </si>
  <si>
    <t>省内长途费</t>
  </si>
  <si>
    <t>province_fee</t>
  </si>
  <si>
    <t>省内长途</t>
  </si>
  <si>
    <t>国内长途费</t>
  </si>
  <si>
    <t>national_fee</t>
  </si>
  <si>
    <t>国内长途</t>
  </si>
  <si>
    <t>国际长途费</t>
  </si>
  <si>
    <t>idd_fee</t>
  </si>
  <si>
    <t>国际长途</t>
  </si>
  <si>
    <t>港澳台长途费</t>
  </si>
  <si>
    <t>hmt_fee</t>
  </si>
  <si>
    <t>港澳台长途</t>
  </si>
  <si>
    <t>漫游长途费</t>
  </si>
  <si>
    <t>roam_rpfee</t>
  </si>
  <si>
    <t>漫游长途</t>
  </si>
  <si>
    <t>国内漫游长途</t>
  </si>
  <si>
    <t>roam_inland_ld_fee</t>
  </si>
  <si>
    <t>国际漫游长途</t>
  </si>
  <si>
    <t>roam_world_ld_fee</t>
  </si>
  <si>
    <t>IP通话收入</t>
  </si>
  <si>
    <t>total_ip_inc</t>
  </si>
  <si>
    <t>total_ip_fee</t>
  </si>
  <si>
    <t>IP费</t>
  </si>
  <si>
    <t>total_sms_inc</t>
  </si>
  <si>
    <t>sms_total_fee</t>
  </si>
  <si>
    <t>折后短信收入</t>
  </si>
  <si>
    <t>sms_inc_discnt</t>
  </si>
  <si>
    <t>sms_fee_discnt</t>
  </si>
  <si>
    <t>短信费</t>
  </si>
  <si>
    <t>total_mms_inc</t>
  </si>
  <si>
    <t>彩信费</t>
  </si>
  <si>
    <t>mms_total_fee</t>
  </si>
  <si>
    <t>折后彩信收入</t>
  </si>
  <si>
    <t>mms_inc_discnt</t>
  </si>
  <si>
    <t>mms_fee_discnt</t>
  </si>
  <si>
    <t>total_gprs_inc</t>
  </si>
  <si>
    <t>GPRS费</t>
  </si>
  <si>
    <t>折后流量收入</t>
  </si>
  <si>
    <t>gprs_inc_discnt</t>
  </si>
  <si>
    <t>gprs_fee_discnt</t>
  </si>
  <si>
    <t>add_value_inc</t>
  </si>
  <si>
    <t>voice_extra_fee</t>
  </si>
  <si>
    <t>折后增值业务收入</t>
  </si>
  <si>
    <t>add_value_inc_discnt</t>
  </si>
  <si>
    <t>add_value_fee_discnt</t>
  </si>
  <si>
    <t>来电显示费</t>
  </si>
  <si>
    <t>calling_show_fee</t>
  </si>
  <si>
    <t>与增值业务一致</t>
  </si>
  <si>
    <t>数据业务收入</t>
  </si>
  <si>
    <t>data_service_inc</t>
  </si>
  <si>
    <t>data_busi_fee</t>
  </si>
  <si>
    <t>数据业务费</t>
  </si>
  <si>
    <t>new_service_fee</t>
  </si>
  <si>
    <t>折后数据业务收入</t>
  </si>
  <si>
    <t>data_service_inc_discnt</t>
  </si>
  <si>
    <t>data_busi_fee_discnt</t>
  </si>
  <si>
    <t>彩铃费</t>
  </si>
  <si>
    <t>ring_fee</t>
  </si>
  <si>
    <t>ring_arpu_fee</t>
  </si>
  <si>
    <t>彩铃</t>
  </si>
  <si>
    <t>cr_fee</t>
  </si>
  <si>
    <t>手机上网费</t>
  </si>
  <si>
    <t>wap_fee</t>
  </si>
  <si>
    <t>特服费</t>
  </si>
  <si>
    <t>specilize_fee</t>
  </si>
  <si>
    <t>specil_fee</t>
  </si>
  <si>
    <t>其它收入</t>
  </si>
  <si>
    <t>data_fee</t>
  </si>
  <si>
    <t>租机费</t>
  </si>
  <si>
    <t>lease_fee</t>
  </si>
  <si>
    <t>rent_fee</t>
  </si>
  <si>
    <t>补收费</t>
  </si>
  <si>
    <t>replenishment_fee</t>
  </si>
  <si>
    <t>rechrg_fee</t>
  </si>
  <si>
    <t>补足话费</t>
  </si>
  <si>
    <t>complementary_fee</t>
  </si>
  <si>
    <t>comple_fee</t>
  </si>
  <si>
    <t>TD特色业务功能费</t>
  </si>
  <si>
    <t>td_func_fee</t>
  </si>
  <si>
    <t>税后收入</t>
  </si>
  <si>
    <t>extax_total_fee</t>
  </si>
  <si>
    <t>税后</t>
  </si>
  <si>
    <t>税费</t>
  </si>
  <si>
    <t>received_tax</t>
  </si>
  <si>
    <t>tax_fee</t>
  </si>
  <si>
    <t>税</t>
  </si>
  <si>
    <t>折扣费</t>
  </si>
  <si>
    <t>sys_fee</t>
  </si>
  <si>
    <t>税后折扣费</t>
  </si>
  <si>
    <t>sys_extax</t>
  </si>
  <si>
    <t>after_tax_discnt_fee</t>
  </si>
  <si>
    <t>折后收入</t>
  </si>
  <si>
    <t>inc_after_discnt</t>
  </si>
  <si>
    <t>fee_after_discnt</t>
  </si>
  <si>
    <t>农话费</t>
  </si>
  <si>
    <t>country_fee</t>
  </si>
  <si>
    <t>确认不再使用，且这些分类费用收入均为0</t>
  </si>
  <si>
    <t>频占费</t>
  </si>
  <si>
    <t>frequency_fee</t>
  </si>
  <si>
    <t>信用费</t>
  </si>
  <si>
    <t>credit_fee</t>
  </si>
  <si>
    <t>分期机器</t>
  </si>
  <si>
    <t>amortize_fee</t>
  </si>
  <si>
    <t>分期入网</t>
  </si>
  <si>
    <t>amortize_join_fee</t>
  </si>
  <si>
    <t>手续费</t>
  </si>
  <si>
    <t>others_fee</t>
  </si>
  <si>
    <t>包年往月优惠费(移植)</t>
  </si>
  <si>
    <t>monfav_fee</t>
  </si>
  <si>
    <t>上网本税后</t>
  </si>
  <si>
    <t>td_netnote_fee_extax</t>
  </si>
  <si>
    <t>sp结算代收总额</t>
  </si>
  <si>
    <t>sp_clear_total_fee</t>
  </si>
  <si>
    <t>未赋值更新</t>
  </si>
  <si>
    <t>sp结算其中：欠费不予分成总额</t>
  </si>
  <si>
    <t>sp_clear_ar_fee</t>
  </si>
  <si>
    <t>sp结算CM分成收入</t>
  </si>
  <si>
    <t>sp_clear_cm_fee</t>
  </si>
  <si>
    <t>sp结算结给SP</t>
  </si>
  <si>
    <t>sp_clear_fee</t>
  </si>
  <si>
    <t>话务支出金额</t>
  </si>
  <si>
    <t>voice_clearout_fee</t>
  </si>
  <si>
    <t>后续未使用</t>
  </si>
  <si>
    <t>短信支出金额</t>
  </si>
  <si>
    <t>sms_clearout_fee</t>
  </si>
  <si>
    <t>彩信支出金额</t>
  </si>
  <si>
    <t>mms_clearout_fee</t>
  </si>
  <si>
    <t>后续未使用，且未赋值更新</t>
  </si>
  <si>
    <t>话务收入金额</t>
  </si>
  <si>
    <t>voice_clearin_fee</t>
  </si>
  <si>
    <t>短信收入金额</t>
  </si>
  <si>
    <t>sms_clearin_fee</t>
  </si>
  <si>
    <t>彩信收入金额</t>
  </si>
  <si>
    <t>mms_clearin_fee</t>
  </si>
  <si>
    <t>owe_dur</t>
  </si>
  <si>
    <t>参考hwmk.tmm_bi_revenue_owe_m</t>
  </si>
  <si>
    <t>owe_mon</t>
  </si>
  <si>
    <t>累计欠费</t>
  </si>
  <si>
    <t>add_owe_fee</t>
  </si>
  <si>
    <t>该表存储当月日累计通信用户明细信息。省内通信口径统一为通话次数(不包括呼转)+呼转次数+普通点对点短信条数+互联短信条数+连接次数&gt;0。</t>
  </si>
  <si>
    <t>tarriff_id</t>
  </si>
  <si>
    <t>首次通信日期</t>
  </si>
  <si>
    <t>通话次数(不包括呼转)+呼转次数+普通点对点短信条数+互联短信条数+连接次数&gt;0</t>
  </si>
  <si>
    <t>最后通信日期</t>
  </si>
  <si>
    <t>first_comm_date_m</t>
  </si>
  <si>
    <t>语音标识(普通和vpmn)</t>
  </si>
  <si>
    <t>gsm_vpmn_flag</t>
  </si>
  <si>
    <t>呼转语音标识</t>
  </si>
  <si>
    <t>trans_flag</t>
  </si>
  <si>
    <t>漫游通话标识(普通和vpmn)</t>
  </si>
  <si>
    <t>流量标识(GPRS)</t>
  </si>
  <si>
    <t>flux_flag</t>
  </si>
  <si>
    <t>流量标识(gprs)</t>
  </si>
  <si>
    <t>计费流量标识(核减后)</t>
  </si>
  <si>
    <t>chrg_flux_flag</t>
  </si>
  <si>
    <t>普通点对点短信标识</t>
  </si>
  <si>
    <t>p2p_sms_flag</t>
  </si>
  <si>
    <t>普通点对点上行短信标识</t>
  </si>
  <si>
    <t>p2p_sms_up_flag</t>
  </si>
  <si>
    <t>互联短信标识</t>
  </si>
  <si>
    <t>net_sms_flag</t>
  </si>
  <si>
    <t>互联短信上行标识</t>
  </si>
  <si>
    <t>net_sms_up_flag</t>
  </si>
  <si>
    <t>国际短信标识</t>
  </si>
  <si>
    <t>inter_sms_flag</t>
  </si>
  <si>
    <t>国际短信上行标识</t>
  </si>
  <si>
    <t>inter_sms_up_flag</t>
  </si>
  <si>
    <t>彩信标识</t>
  </si>
  <si>
    <t>mms_flag</t>
  </si>
  <si>
    <t>彩信上行标识</t>
  </si>
  <si>
    <t>mms_up_flag</t>
  </si>
  <si>
    <t>通话次数(普通和vpmn)</t>
  </si>
  <si>
    <t>通话计费时长(普通和vpmn)</t>
  </si>
  <si>
    <t>通话时长(普通和vpmn)</t>
  </si>
  <si>
    <t>漫游通话次数(普通和vpmn)</t>
  </si>
  <si>
    <t>GPRS连接次数</t>
  </si>
  <si>
    <t>conn_cnt</t>
  </si>
  <si>
    <t>gprs连接次数</t>
  </si>
  <si>
    <t>GPRS总流量</t>
  </si>
  <si>
    <t>chrg_flux</t>
  </si>
  <si>
    <t>普通点对点短信条数</t>
  </si>
  <si>
    <t>普通点对点短信上行条数</t>
  </si>
  <si>
    <t>p2p_sms_up_cnt</t>
  </si>
  <si>
    <t>net_sms_cnt</t>
  </si>
  <si>
    <t>互联短信上行条数</t>
  </si>
  <si>
    <t>net_sms_up_cnt</t>
  </si>
  <si>
    <t>neto_up_sms_cnt</t>
  </si>
  <si>
    <t>国际短信条数</t>
  </si>
  <si>
    <t>inter_sms_cnt</t>
  </si>
  <si>
    <t>国际短信上行条数</t>
  </si>
  <si>
    <t>inter_sms_up_cnt</t>
  </si>
  <si>
    <t>彩信上行条数</t>
  </si>
  <si>
    <t>up_mms_cnt</t>
  </si>
  <si>
    <t>当月累计通话次数(普通和vpmn)</t>
  </si>
  <si>
    <t>add_call_cnt</t>
  </si>
  <si>
    <t>当月累计通话计费时长(普通和vpmn)</t>
  </si>
  <si>
    <t>add_chrg_dur</t>
  </si>
  <si>
    <t>当月累计通话时长(普通和vpmn)</t>
  </si>
  <si>
    <t>add_call_dur</t>
  </si>
  <si>
    <t>当月累计漫游通话次数(普通和vpmn)</t>
  </si>
  <si>
    <t>add_roam_cnt</t>
  </si>
  <si>
    <t>当月累计呼转次数</t>
  </si>
  <si>
    <t>add_trans_cnt</t>
  </si>
  <si>
    <t>当月累计GPRS连接次数</t>
  </si>
  <si>
    <t>add_conn_cnt</t>
  </si>
  <si>
    <t>当月累计gprs连接次数</t>
  </si>
  <si>
    <t>当月累计GPRS总流量</t>
  </si>
  <si>
    <t>add_total_flux</t>
  </si>
  <si>
    <t>当月累计gprs总流量</t>
  </si>
  <si>
    <t>当月累计GPRS计费流量</t>
  </si>
  <si>
    <t>add_chrg_flux</t>
  </si>
  <si>
    <t>当月累计gprs计费流量</t>
  </si>
  <si>
    <t>当月累计普通点对点短信条数</t>
  </si>
  <si>
    <t>add_p2p_sms_cnt</t>
  </si>
  <si>
    <t>当月累计普通点对点短信上行条数</t>
  </si>
  <si>
    <t>add_p2p_sms_up_cnt</t>
  </si>
  <si>
    <t>当月累计互联短信条数</t>
  </si>
  <si>
    <t>add_net_sms_cnt</t>
  </si>
  <si>
    <t>当月累计互联短信上行条数</t>
  </si>
  <si>
    <t>add_net_sms_up_cnt</t>
  </si>
  <si>
    <t>当月累计国际短信条数</t>
  </si>
  <si>
    <t>add_inter_sms_cnt</t>
  </si>
  <si>
    <t>当月累计国际短信上行条数</t>
  </si>
  <si>
    <t>add_inter_sms_up_cnt</t>
  </si>
  <si>
    <t>当月累计彩信条数</t>
  </si>
  <si>
    <t>add_mms_cnt</t>
  </si>
  <si>
    <t>当月累计彩信上行条数</t>
  </si>
  <si>
    <t>add_up_mms_cnt</t>
  </si>
  <si>
    <t>hwmk.tmm_ci_user_comm_d</t>
  </si>
  <si>
    <t>hwmk.tmm_ci_user_comm_lost_d</t>
  </si>
  <si>
    <t>hwmk.tml_vc_comm_det_add_d</t>
  </si>
  <si>
    <t>hwkr.pr_sc_048_call_user_cmcc_old_d</t>
  </si>
  <si>
    <t>whereout_flag='1'</t>
  </si>
  <si>
    <t>whereout_flag='0'</t>
  </si>
  <si>
    <t>wheresm_codein('gn','dn','zn')anduser_status_id&lt;'a'anduser_status_idnotin('I','J')andmode_typenotin('Ynd0','Yng0','Ynr0')anduser_type_idnotin('92','93','94','95','96')--测试用户</t>
  </si>
  <si>
    <t>wherec07_add_comm_flag=1</t>
  </si>
  <si>
    <t>月新增用户标志</t>
  </si>
  <si>
    <t>mon_add_flag</t>
  </si>
  <si>
    <t>月新增用户标识</t>
  </si>
  <si>
    <t>month_newadd_flag</t>
  </si>
  <si>
    <t>年新增用户标志</t>
  </si>
  <si>
    <t>年新增用户标识</t>
  </si>
  <si>
    <t>year_newadd_flag</t>
  </si>
  <si>
    <t>当日通信标志</t>
  </si>
  <si>
    <t>day_comm_flag</t>
  </si>
  <si>
    <t>当日通信标识</t>
  </si>
  <si>
    <t>当月通信标志</t>
  </si>
  <si>
    <t>mon_comm_flag</t>
  </si>
  <si>
    <t>当月通信标志c09</t>
  </si>
  <si>
    <t>c09_flag</t>
  </si>
  <si>
    <t>本月通信天数</t>
  </si>
  <si>
    <t>mon_comm_days</t>
  </si>
  <si>
    <t>月日均通信天数</t>
  </si>
  <si>
    <t>mon_avg_comm_days</t>
  </si>
  <si>
    <t>avg_callday_permonth</t>
  </si>
  <si>
    <t>本月首次通信日期</t>
  </si>
  <si>
    <t>本月首次通信日期(09)</t>
  </si>
  <si>
    <t>c09_first_date</t>
  </si>
  <si>
    <t>本月最后通信日期</t>
  </si>
  <si>
    <t>cur_last_date</t>
  </si>
  <si>
    <t>本月最后通信日期(09)</t>
  </si>
  <si>
    <t>c09_act_date</t>
  </si>
  <si>
    <t>当日漫游标志</t>
  </si>
  <si>
    <t>day_roam_flag</t>
  </si>
  <si>
    <t>当日漫游标识</t>
  </si>
  <si>
    <t>本月漫游标志</t>
  </si>
  <si>
    <t>mon_roam_flag</t>
  </si>
  <si>
    <t>本月漫游标识</t>
  </si>
  <si>
    <t>month_roam_flag</t>
  </si>
  <si>
    <t>wheresm_codein('gn','dn','zn')anduser_status_id&lt;'a'anduser_status_idnotin('I','J')andmode_typenotin('Ynd0','Yng0','Ynr0')anduser_type_idnotin('92','93','94','95','96')</t>
  </si>
  <si>
    <t>comm_user_flag</t>
  </si>
  <si>
    <t>通话客户标志(三个月）</t>
  </si>
  <si>
    <t>call_user_flag</t>
  </si>
  <si>
    <t>通信入网时间</t>
  </si>
  <si>
    <t>通话入网时间</t>
  </si>
  <si>
    <t>通信离网标识</t>
  </si>
  <si>
    <t>out_flag</t>
  </si>
  <si>
    <t>三个月离网标识</t>
  </si>
  <si>
    <t>通信离网日期</t>
  </si>
  <si>
    <t>out_date</t>
  </si>
  <si>
    <t>comm_lost_date</t>
  </si>
  <si>
    <t>三个月离网日期</t>
  </si>
  <si>
    <t>通话次数(不包括呼转)</t>
  </si>
  <si>
    <t>计费时长(不包括呼转)</t>
  </si>
  <si>
    <t>通话时长(不包括呼转)</t>
  </si>
  <si>
    <t>neti_sms_cnt</t>
  </si>
  <si>
    <t>累计通话次数(不包括呼转)</t>
  </si>
  <si>
    <t>累计通话次数</t>
  </si>
  <si>
    <t>累计计费时长(不包括呼转)</t>
  </si>
  <si>
    <t>累计计费时长</t>
  </si>
  <si>
    <t>acc_duration_min</t>
  </si>
  <si>
    <t>累计通话时长(不包括呼转)</t>
  </si>
  <si>
    <t>累计通话时长</t>
  </si>
  <si>
    <t>acc_duration_sec</t>
  </si>
  <si>
    <t>累计呼转次数</t>
  </si>
  <si>
    <t>累计GPRS流量</t>
  </si>
  <si>
    <t>add_flux</t>
  </si>
  <si>
    <t>累计GPRS计费流量</t>
  </si>
  <si>
    <t>累计普通点对点短信条数</t>
  </si>
  <si>
    <t>add_neti_up_sms_cnt</t>
  </si>
  <si>
    <t>累计互联短信上行条数</t>
  </si>
  <si>
    <t>add_neto_up_sms_cnt</t>
  </si>
  <si>
    <t>最后通信日期(30天)</t>
  </si>
  <si>
    <t>通信入网日期</t>
  </si>
  <si>
    <t>comm_join_date</t>
  </si>
  <si>
    <t>通信入网时间(30天)</t>
  </si>
  <si>
    <t>通信客户标志(30天)</t>
  </si>
  <si>
    <t>通信离网日期(30天)</t>
  </si>
  <si>
    <t>累计gprs流量</t>
  </si>
  <si>
    <t>累计gprs计费流量</t>
  </si>
  <si>
    <t>记录两类重入网用户的信息：
1、imei重入网(根据当月新入网用户的imei与上月使用相同imei的用户匹配) 用户对应主imei判定：采用通话次数最多和有效天数最大  2、身份证重入网(根据当月新入网用户的身份证号码与上月使用相同证件号码的用户匹配) 身份证对应用户唯一判定：收入最高的为该证件的重入网前主用户</t>
  </si>
  <si>
    <t>新客户id</t>
  </si>
  <si>
    <t>new_cust_id</t>
  </si>
  <si>
    <t>身份证号码</t>
  </si>
  <si>
    <t>新身份证号码</t>
  </si>
  <si>
    <t>new_cert_id</t>
  </si>
  <si>
    <t>new_brand_id</t>
  </si>
  <si>
    <t>fee_range</t>
  </si>
  <si>
    <t>new_spending_range</t>
  </si>
  <si>
    <t>用户资费代码</t>
  </si>
  <si>
    <t>new_primary_price_id</t>
  </si>
  <si>
    <t>集团代号</t>
  </si>
  <si>
    <t>new_total_fee</t>
  </si>
  <si>
    <t>new_fav_total_fee</t>
  </si>
  <si>
    <t>历史用户标识</t>
  </si>
  <si>
    <t>old_user_id</t>
  </si>
  <si>
    <t>历史手机号码</t>
  </si>
  <si>
    <t>old_serv_no</t>
  </si>
  <si>
    <t>旧手机号码</t>
  </si>
  <si>
    <t>old_serv_number</t>
  </si>
  <si>
    <t>历史身份证号码</t>
  </si>
  <si>
    <t>old_cert_id</t>
  </si>
  <si>
    <t>历史用户入网时间</t>
  </si>
  <si>
    <t>old_join_date</t>
  </si>
  <si>
    <t>历史客户入网时间</t>
  </si>
  <si>
    <t>历史用户营业网点</t>
  </si>
  <si>
    <t>old_channel_id</t>
  </si>
  <si>
    <t>历史渠道信息</t>
  </si>
  <si>
    <t>历史用户入网渠道</t>
  </si>
  <si>
    <t>old_channel_code</t>
  </si>
  <si>
    <t>历史用户品牌</t>
  </si>
  <si>
    <t>历史消费层次</t>
  </si>
  <si>
    <t>old_spending_range</t>
  </si>
  <si>
    <t>old_primary_price_id</t>
  </si>
  <si>
    <t>历史资费代码</t>
  </si>
  <si>
    <t>历史在网时长</t>
  </si>
  <si>
    <t>old_join_duration</t>
  </si>
  <si>
    <t>old_join_dur</t>
  </si>
  <si>
    <t>历史在网时长层次</t>
  </si>
  <si>
    <t>历史欠费金额</t>
  </si>
  <si>
    <t>old_arrear_fee</t>
  </si>
  <si>
    <t>历史欠费时长</t>
  </si>
  <si>
    <t>old_arrear_duration</t>
  </si>
  <si>
    <t>old_live_flag</t>
  </si>
  <si>
    <t>历史存活标志</t>
  </si>
  <si>
    <t>历史号码存活标志</t>
  </si>
  <si>
    <t>历史用户上月收入</t>
  </si>
  <si>
    <t>old_total_fee</t>
  </si>
  <si>
    <t>历史费用</t>
  </si>
  <si>
    <t>历史用户上月优惠费用</t>
  </si>
  <si>
    <t>old_fav_total_fee</t>
  </si>
  <si>
    <t>历史优惠费用</t>
  </si>
  <si>
    <t>重入网类型</t>
  </si>
  <si>
    <t>again_type</t>
  </si>
  <si>
    <t>1imei重入网 2身份证重入网</t>
  </si>
  <si>
    <t>标示</t>
  </si>
  <si>
    <t>if_again</t>
  </si>
  <si>
    <t>IMEI重入网</t>
  </si>
  <si>
    <t>身份证重入网</t>
  </si>
  <si>
    <t>新入网用户主终端</t>
  </si>
  <si>
    <t>新入网用户</t>
  </si>
  <si>
    <t>create table hwdev34.tr_sc_qingming_rejoin_01 tablespace tbs_hw02 as</t>
  </si>
  <si>
    <t>select user_id,serv_number,area_code,district_code,bill_code,imei</t>
  </si>
  <si>
    <t>select user_id,serv_number,area_code,district_code,bill_code,cert_id</t>
  </si>
  <si>
    <t xml:space="preserve">  from hwmk.tmm_ci_user_info_m@nbidw a,</t>
  </si>
  <si>
    <t xml:space="preserve">  from hwmk.tmm_ci_user_info_m@nbidw</t>
  </si>
  <si>
    <t xml:space="preserve">       (select serv_number,</t>
  </si>
  <si>
    <t xml:space="preserve"> where valid_flag = '1'</t>
  </si>
  <si>
    <t xml:space="preserve">               imei</t>
  </si>
  <si>
    <t xml:space="preserve">   and join_month = '201703'</t>
  </si>
  <si>
    <t xml:space="preserve">          from (select serv_number,</t>
  </si>
  <si>
    <t xml:space="preserve">   and statis_month = '201703'</t>
  </si>
  <si>
    <t xml:space="preserve">                       imei,</t>
  </si>
  <si>
    <t xml:space="preserve">                       row_number()over(partition by serv_number order by call_count desc,valid_day_num desc,imei) rk</t>
  </si>
  <si>
    <t>根据收入最高取出该身份证件的唯一 user_id</t>
  </si>
  <si>
    <t xml:space="preserve">                  from (select serv_number,</t>
  </si>
  <si>
    <t>create table hwdev34.tr_sc_lost_rejoin_00 tablespace TBS_MASA01 as</t>
  </si>
  <si>
    <t xml:space="preserve">                               substr(imei,1,14) imei,</t>
  </si>
  <si>
    <t>select user_id,serv_number,bill_code,cert_id,received_fee -- 应与客户确认如何剔重用户（此处为收入最高的为该证件的重入网前主用户）</t>
  </si>
  <si>
    <t xml:space="preserve">                               sum(call_count) call_count,</t>
  </si>
  <si>
    <t xml:space="preserve">  from (select user_id,</t>
  </si>
  <si>
    <t xml:space="preserve">                               max(valid_day_num) valid_day_num</t>
  </si>
  <si>
    <t xml:space="preserve">               serv_number,</t>
  </si>
  <si>
    <t xml:space="preserve">                          from hwmk.tml_vc_imei_add_d@nbidw</t>
  </si>
  <si>
    <t xml:space="preserve">               cert_id,</t>
  </si>
  <si>
    <t xml:space="preserve">                         where statis_date = date'2017-3-31'</t>
  </si>
  <si>
    <t xml:space="preserve">               bill_code,</t>
  </si>
  <si>
    <t xml:space="preserve">                         group by serv_number,</t>
  </si>
  <si>
    <t xml:space="preserve">               received_fee,</t>
  </si>
  <si>
    <t xml:space="preserve">                                  substr(imei,1,14)))</t>
  </si>
  <si>
    <t xml:space="preserve">               row_number()over(partition by cert_id order by received_fee desc,serv_number) rk</t>
  </si>
  <si>
    <t xml:space="preserve">         where rk = 1)</t>
  </si>
  <si>
    <t xml:space="preserve">          from hwmk.tmm_ci_user_info_m@nbidw</t>
  </si>
  <si>
    <t xml:space="preserve">         where valid_flag = '1'</t>
  </si>
  <si>
    <t xml:space="preserve">           and cert_id is not null</t>
  </si>
  <si>
    <t xml:space="preserve">           and statis_month = '201702')</t>
  </si>
  <si>
    <t xml:space="preserve"> where rk = 1</t>
  </si>
  <si>
    <t>前月终端的主号码为重入网前主用户</t>
  </si>
  <si>
    <t>身份证重入网用户</t>
  </si>
  <si>
    <t>create table hwdev34.tr_sc_lost_rejoin_01 tablespace TBS_MASA01 as</t>
  </si>
  <si>
    <t>select serv_number,imei -- 应与客户确认如何剔重用户（此处为该终端的主号码为重入网前主用户）</t>
  </si>
  <si>
    <t>select a.user_id, -- 新入网用户</t>
  </si>
  <si>
    <t xml:space="preserve">  from (select serv_number，</t>
  </si>
  <si>
    <t xml:space="preserve">       a.serv_number, -- 新入网用户</t>
  </si>
  <si>
    <t xml:space="preserve">               imei,</t>
  </si>
  <si>
    <t xml:space="preserve">       a.area_code,</t>
  </si>
  <si>
    <t xml:space="preserve">               row_number()over(partition by imei order by call_count desc,valid_day_num desc,serv_number) rk</t>
  </si>
  <si>
    <t xml:space="preserve">       a.district_code,</t>
  </si>
  <si>
    <t xml:space="preserve">       a.bill_code, -- 新入网主资费</t>
  </si>
  <si>
    <t xml:space="preserve">                       substr(imei,1,14) imei,</t>
  </si>
  <si>
    <t xml:space="preserve">       a.cert_id, --ID</t>
  </si>
  <si>
    <t xml:space="preserve">                       sum(call_count) call_count,</t>
  </si>
  <si>
    <t xml:space="preserve">       b.user_id user_id_last, -- 重入网前用户</t>
  </si>
  <si>
    <t xml:space="preserve">                       max(valid_day_num) valid_day_num</t>
  </si>
  <si>
    <t xml:space="preserve">       b.serv_number serv_number_last,-- 重入网前用户</t>
  </si>
  <si>
    <t xml:space="preserve">                  from hwmk.tml_vc_imei_add_d@nbidw</t>
  </si>
  <si>
    <t xml:space="preserve">       b.bill_code bill_code_last,</t>
  </si>
  <si>
    <t xml:space="preserve">                 where statis_date = date'2017-02-28'</t>
  </si>
  <si>
    <t xml:space="preserve">       received_fee re_received_fee_last</t>
  </si>
  <si>
    <t xml:space="preserve">                 group by serv_number,</t>
  </si>
  <si>
    <t xml:space="preserve">  from hwdev34.tr_sc_qingming_rejoin_01 a,</t>
  </si>
  <si>
    <t xml:space="preserve">                          substr(imei,1,14)))</t>
  </si>
  <si>
    <t xml:space="preserve">       hwdev34.tr_sc_lost_rejoin_00 b</t>
  </si>
  <si>
    <t xml:space="preserve"> where a.cert_id = b.cert_id</t>
  </si>
  <si>
    <t xml:space="preserve">   and a.cert_id is not null</t>
  </si>
  <si>
    <t>imei重入网用户</t>
  </si>
  <si>
    <t xml:space="preserve">       a.imei, --ID</t>
  </si>
  <si>
    <t xml:space="preserve">       b.serv_number serv_number_last -- 重入网前用户</t>
  </si>
  <si>
    <t xml:space="preserve"> where a.imei = b.imei</t>
  </si>
  <si>
    <t>统计整个家庭业务使用以及家庭网内通话情况</t>
  </si>
  <si>
    <t>家庭标识</t>
  </si>
  <si>
    <t>family_id</t>
  </si>
  <si>
    <t>家庭客户归属客户标识</t>
  </si>
  <si>
    <t>total_chrg_dur</t>
  </si>
  <si>
    <t>手机上网流量</t>
  </si>
  <si>
    <t>mobile_flux</t>
  </si>
  <si>
    <t>上行总流量</t>
  </si>
  <si>
    <t>下行总流量</t>
  </si>
  <si>
    <t>2G总流量</t>
  </si>
  <si>
    <t>g2_flux</t>
  </si>
  <si>
    <t>3G总流量</t>
  </si>
  <si>
    <t>g3_flux</t>
  </si>
  <si>
    <t>4G总流量</t>
  </si>
  <si>
    <t>g4_flux</t>
  </si>
  <si>
    <t>本地流量</t>
  </si>
  <si>
    <t>local_flux</t>
  </si>
  <si>
    <t>roam_flux</t>
  </si>
  <si>
    <t>套餐内流量</t>
  </si>
  <si>
    <t>iset_flux</t>
  </si>
  <si>
    <t>套餐外流量</t>
  </si>
  <si>
    <t>oset_flux</t>
  </si>
  <si>
    <t>忙时流量</t>
  </si>
  <si>
    <t>busy_flux</t>
  </si>
  <si>
    <t>7点-24点</t>
  </si>
  <si>
    <t>闲时流量</t>
  </si>
  <si>
    <t>idle_flux</t>
  </si>
  <si>
    <t>0点-7点</t>
  </si>
  <si>
    <t>手机上网时长</t>
  </si>
  <si>
    <t>mobile_net_acc_dur</t>
  </si>
  <si>
    <t>短信总条数</t>
  </si>
  <si>
    <t>彩信总条数</t>
  </si>
  <si>
    <t>家庭网内通话时长</t>
  </si>
  <si>
    <t>family_call_dur</t>
  </si>
  <si>
    <t>家庭网内计费时长</t>
  </si>
  <si>
    <t>family_chrg_dur</t>
  </si>
  <si>
    <t>家庭网内通话次数</t>
  </si>
  <si>
    <t>family_call_cnt</t>
  </si>
  <si>
    <t>根据交往圈算法，通过计算竞争对手与本网用户的通话量以及竞争对手与本网校园用户的通话量，与校园用户通话量占比大于30%的，即视为异网校园用户。</t>
  </si>
  <si>
    <t>竞争对手运营商编码</t>
  </si>
  <si>
    <t>与本网用户通话次数</t>
  </si>
  <si>
    <t>call_num</t>
  </si>
  <si>
    <t>与本网用户通话时长</t>
  </si>
  <si>
    <t>与本网校园用户通话次数</t>
  </si>
  <si>
    <t>call_cnt_with</t>
  </si>
  <si>
    <t>call_num1</t>
  </si>
  <si>
    <t>与本网校园用户通话时长</t>
  </si>
  <si>
    <t>call_dur_with</t>
  </si>
  <si>
    <t>call_dura1</t>
  </si>
  <si>
    <t>source_type</t>
  </si>
  <si>
    <t xml:space="preserve">number(1) </t>
  </si>
  <si>
    <t>0 BOSS, 1 彩铃平台</t>
  </si>
  <si>
    <t>注册方式</t>
  </si>
  <si>
    <t>register_mode</t>
  </si>
  <si>
    <t>0 系统默认类型, 1, 01 Web, 2 IVR, 3 WAP, 4 SMS, 5 USSD,6 SMP, 7 客服, 8 SMAP, 9 BOSS, 10 OMD, 11 PUSH、12 Gateway（网关）, 13 Plus、14 OWA（Operate When Alerting）表示呼叫过程中在振铃阶段通过按键触发业务操作的一种接入设备、15 12580</t>
  </si>
  <si>
    <t>A 已开户, N 已销户</t>
  </si>
  <si>
    <t xml:space="preserve">用户状态 </t>
  </si>
  <si>
    <t>user_status</t>
  </si>
  <si>
    <t>付费手机号码</t>
  </si>
  <si>
    <t>pay_serv_no</t>
  </si>
  <si>
    <t>与手机号码相同</t>
  </si>
  <si>
    <t>fee_serv_numbe</t>
  </si>
  <si>
    <t>播放方式</t>
  </si>
  <si>
    <t>play_mode</t>
  </si>
  <si>
    <t>SJ 随机播放</t>
  </si>
  <si>
    <t xml:space="preserve">播放方式 </t>
  </si>
  <si>
    <t>复制状态</t>
  </si>
  <si>
    <t>copy_stat</t>
  </si>
  <si>
    <t>Y 允许他人复制</t>
  </si>
  <si>
    <t xml:space="preserve">复制状态 </t>
  </si>
  <si>
    <t>copy_status</t>
  </si>
  <si>
    <t>允许收藏铃音最大数量</t>
  </si>
  <si>
    <t>allow_coll_num</t>
  </si>
  <si>
    <t xml:space="preserve">number(20) </t>
  </si>
  <si>
    <t xml:space="preserve"> (值都为0)</t>
  </si>
  <si>
    <t>允许收藏铃音</t>
  </si>
  <si>
    <t>已收藏铃音数</t>
  </si>
  <si>
    <t>coll_num</t>
  </si>
  <si>
    <t xml:space="preserve">number(4) </t>
  </si>
  <si>
    <t>注册时间</t>
  </si>
  <si>
    <t>register_time</t>
  </si>
  <si>
    <t>regist_time</t>
  </si>
  <si>
    <t xml:space="preserve">注册时间    </t>
  </si>
  <si>
    <t>注销时间</t>
  </si>
  <si>
    <t>logout_time</t>
  </si>
  <si>
    <t xml:space="preserve">注销时间    </t>
  </si>
  <si>
    <t>彩铃业务用户分为两部分：boss业务用户、彩铃平台业务用户。彩铃业务话单大体分为两块：彩铃功能话单(即使用彩铃)、彩铃下载话单(即下载彩铃)。</t>
  </si>
  <si>
    <t>彩铃包月话单次数</t>
  </si>
  <si>
    <t>ring_boss_cdr_month_count</t>
  </si>
  <si>
    <t>ring_boss_cdr_month_cnt</t>
  </si>
  <si>
    <t>彩铃包月费用</t>
  </si>
  <si>
    <t>ring_boss_cdr_month_fee</t>
  </si>
  <si>
    <t>彩铃包月费用(分)</t>
  </si>
  <si>
    <t>cis,费用单位统一为元</t>
  </si>
  <si>
    <t>铃音下载次数</t>
  </si>
  <si>
    <t>ring_boss_cdr_down_count</t>
  </si>
  <si>
    <t>ring_boss_cdr_down_cnt</t>
  </si>
  <si>
    <t>铃音下载费用</t>
  </si>
  <si>
    <t xml:space="preserve">ring_boss_cdr_down_fee </t>
  </si>
  <si>
    <t>ring_boss_cdr_down_fee</t>
  </si>
  <si>
    <t>铃音下载费用(分)</t>
  </si>
  <si>
    <t>彩话功能使用次数</t>
  </si>
  <si>
    <t>彩话功能使用费用</t>
  </si>
  <si>
    <t>back_ring_call_func_fee</t>
  </si>
  <si>
    <t>彩话功能使用费用(分)</t>
  </si>
  <si>
    <t>彩铃平台铃音下载次数</t>
  </si>
  <si>
    <t>ring_platform_down_count</t>
  </si>
  <si>
    <t>ring_plat_down_cnt</t>
  </si>
  <si>
    <t>彩铃平台铃音下载费用</t>
  </si>
  <si>
    <t>ring_down_fee</t>
  </si>
  <si>
    <t>彩铃下载费用</t>
  </si>
  <si>
    <t>彩铃用户功能标志</t>
  </si>
  <si>
    <t>ring_user_func_flag</t>
  </si>
  <si>
    <t>彩铃业务话单次数</t>
  </si>
  <si>
    <t>ring_platform_oper_cdr_count</t>
  </si>
  <si>
    <t>ring_plat_oper_cdr_cnt</t>
  </si>
  <si>
    <t>话单业务话单次数</t>
  </si>
  <si>
    <t>彩铃业务话单费用</t>
  </si>
  <si>
    <t xml:space="preserve">ring_platform_oper_cdr_fee </t>
  </si>
  <si>
    <t>ring_plat_oper_cdr_fee</t>
  </si>
  <si>
    <t>话单业务话单费用(分)</t>
  </si>
  <si>
    <t>彩铃业务功能话单次数</t>
  </si>
  <si>
    <t>ring_cdr_func_count</t>
  </si>
  <si>
    <t>ring_cdr_func_cnt</t>
  </si>
  <si>
    <t>彩铃业务功能费用话单次数</t>
  </si>
  <si>
    <t>彩铃业务功能话单费用</t>
  </si>
  <si>
    <t>ring_cdr_func_fee</t>
  </si>
  <si>
    <t>彩铃业务话单功能费用(分)</t>
  </si>
  <si>
    <t>彩铃业务下载话单次数</t>
  </si>
  <si>
    <t>ring_cdr_down_count</t>
  </si>
  <si>
    <t>ring_cdr_down_cnt</t>
  </si>
  <si>
    <t>彩铃业务下载费用话单次数</t>
  </si>
  <si>
    <t>彩铃业务下载话单费用</t>
  </si>
  <si>
    <t>ring_cdr_down_fee</t>
  </si>
  <si>
    <t>彩铃业务话单下载费用(分)</t>
  </si>
  <si>
    <t>彩铃用户当月新增标志</t>
  </si>
  <si>
    <t>ring_user_add_flag</t>
  </si>
  <si>
    <t>彩铃用户当月注销标志</t>
  </si>
  <si>
    <t>ring_user_lost_flag</t>
  </si>
  <si>
    <t xml:space="preserve">user_status_id </t>
  </si>
  <si>
    <t>彩铃平台计费铃音下载次数</t>
  </si>
  <si>
    <t>ring_down_pay_count</t>
  </si>
  <si>
    <t>ring_down_pay_cnt</t>
  </si>
  <si>
    <t>彩铃计费铃音下载次数</t>
  </si>
  <si>
    <t>ring_down_pay_count_omis</t>
  </si>
  <si>
    <t>ring_down_chrg_cnt_omis</t>
  </si>
  <si>
    <t>彩铃计费铃音12530传统语音下载次数</t>
  </si>
  <si>
    <t>ring_down_pay_count_12530_vc</t>
  </si>
  <si>
    <t>ring_down_chrg_cnt_12530_vc</t>
  </si>
  <si>
    <t>彩铃计费铃音12530拨5号键下载客户数</t>
  </si>
  <si>
    <t>ring_down_pay_count_12530_vc_5</t>
  </si>
  <si>
    <t>ring_down_chrg_cnt_12530_vc_5</t>
  </si>
  <si>
    <t>彩铃计费铃音12530300语音下载客户数</t>
  </si>
  <si>
    <t>ring_down_pay_count_12530_vc_3</t>
  </si>
  <si>
    <t>ring_down_chrg_cnt_12530_vc_3</t>
  </si>
  <si>
    <t>彩铃计费铃音12530短信下载次数</t>
  </si>
  <si>
    <t>ring_down_pay_count_12530_sms</t>
  </si>
  <si>
    <t>ring_down_chrg_cnt_12530_sms</t>
  </si>
  <si>
    <t>彩铃计费铃音WWW网站下载次数</t>
  </si>
  <si>
    <t>ring_down_pay_count_www</t>
  </si>
  <si>
    <t>彩铃计费铃音www网站下载次数</t>
  </si>
  <si>
    <t>ring_down_chrg_cnt_www</t>
  </si>
  <si>
    <t>彩铃计费铃音WAP下载次数</t>
  </si>
  <si>
    <t>ring_down_pay_count_wap</t>
  </si>
  <si>
    <t>彩铃计费铃音wap下载次数</t>
  </si>
  <si>
    <t>ring_down_chrg_cnt_wap</t>
  </si>
  <si>
    <t>彩铃计费铃音其他方式下载次数</t>
  </si>
  <si>
    <t>ring_down_pay_count_other</t>
  </si>
  <si>
    <t>ring_down_chrg_cnt_other</t>
  </si>
  <si>
    <t>彩铃计费铃音铃音盒下载次数</t>
  </si>
  <si>
    <t>ring_down_pay_count_box</t>
  </si>
  <si>
    <t>ring_down_chrg_cnt_box</t>
  </si>
  <si>
    <t>彩铃计费铃音全网音乐搜索下载次数</t>
  </si>
  <si>
    <t>ring_down_pay_count_search</t>
  </si>
  <si>
    <t>ring_down_chrg_cnt_search</t>
  </si>
  <si>
    <t>hwmk.tmm_ci_user_info_d</t>
  </si>
  <si>
    <t>以用户为分析视角的基本信息日表，包括个人用户、校园用户、实名制用户、集团用户、集团宽带用户、TD固话用户</t>
  </si>
  <si>
    <t>hwcb.tb_det_channel_info</t>
  </si>
  <si>
    <t>来源hwdw.tw_sc_user的channel_id</t>
  </si>
  <si>
    <t>stat_change_date</t>
  </si>
  <si>
    <t>pre_user_stat</t>
  </si>
  <si>
    <t>substr(run_code,1,1)</t>
  </si>
  <si>
    <t>运行状态</t>
  </si>
  <si>
    <t>run_stat</t>
  </si>
  <si>
    <t>来源hwdw.tw_sc_user</t>
  </si>
  <si>
    <t>innet_staff</t>
  </si>
  <si>
    <t>来源hwdw.tw_sc_user的access_employee_id</t>
  </si>
  <si>
    <t>入网SIM卡费</t>
  </si>
  <si>
    <t>innet_sim_fee</t>
  </si>
  <si>
    <t>来源hwdw.tw_sc_user的access_sim_fee</t>
  </si>
  <si>
    <t>入网方式</t>
  </si>
  <si>
    <t>innet_way</t>
  </si>
  <si>
    <t>hwdw.tb_dict_join_mode</t>
  </si>
  <si>
    <t>join_mode_id</t>
  </si>
  <si>
    <t>net_age</t>
  </si>
  <si>
    <t>hwdw.tw_ci_product_offer</t>
  </si>
  <si>
    <t>substr(area_code,1,2)||bill_code</t>
  </si>
  <si>
    <t>tariff_id</t>
  </si>
  <si>
    <t>YnA0、Yn70等</t>
  </si>
  <si>
    <t>SIM卡标识</t>
  </si>
  <si>
    <t>sim_card</t>
  </si>
  <si>
    <t>sim_id</t>
  </si>
  <si>
    <t xml:space="preserve">客户姓名            </t>
  </si>
  <si>
    <t>客户性别</t>
  </si>
  <si>
    <t>gender</t>
  </si>
  <si>
    <t xml:space="preserve">客户性别       </t>
  </si>
  <si>
    <t>cust_gender</t>
  </si>
  <si>
    <t>客户年龄</t>
  </si>
  <si>
    <t xml:space="preserve">客户年龄            </t>
  </si>
  <si>
    <t>cust_age</t>
  </si>
  <si>
    <t>客户出生日期</t>
  </si>
  <si>
    <t>birth_date</t>
  </si>
  <si>
    <t xml:space="preserve">客户出生日期        </t>
  </si>
  <si>
    <t>cust_birth_date</t>
  </si>
  <si>
    <t>客户年龄段</t>
  </si>
  <si>
    <t xml:space="preserve">客户年龄段          </t>
  </si>
  <si>
    <t>实际内容就是客户年龄</t>
  </si>
  <si>
    <t>身份证</t>
  </si>
  <si>
    <t>hwcb.tb_det_cust_level</t>
  </si>
  <si>
    <t>vip大客户接口不再更新。钻、金、银、贵宾。</t>
  </si>
  <si>
    <t>客户星级</t>
  </si>
  <si>
    <t>cust_star</t>
  </si>
  <si>
    <t>7五星钻
6五星金
5五星普通
4四星
3三星
2二星
1一星
0准星级</t>
  </si>
  <si>
    <t>edu_id</t>
  </si>
  <si>
    <t xml:space="preserve">教育程度            </t>
  </si>
  <si>
    <t>来源客户资料接口hwdw.tw_ci_individual，无实际意义，底层接口中的值全为Z</t>
  </si>
  <si>
    <t>职业类别</t>
  </si>
  <si>
    <t>job_type_id</t>
  </si>
  <si>
    <t xml:space="preserve">职业类别            </t>
  </si>
  <si>
    <t>vocation_type_id</t>
  </si>
  <si>
    <t>所属集团标识</t>
  </si>
  <si>
    <t xml:space="preserve">所属集团标识        </t>
  </si>
  <si>
    <t>考虑出数时间，且集团用户表出数需要使用用户基础信息表</t>
  </si>
  <si>
    <t>所属集团名称</t>
  </si>
  <si>
    <t xml:space="preserve">所属集团名称        </t>
  </si>
  <si>
    <t>加入集团时间</t>
  </si>
  <si>
    <t>join_group_date</t>
  </si>
  <si>
    <t>加入集团日期</t>
  </si>
  <si>
    <t>用户呼叫权限</t>
  </si>
  <si>
    <t>call_right_id</t>
  </si>
  <si>
    <t>来源hwdw.tw_sc_user，底层接口中值全为null</t>
  </si>
  <si>
    <t>用户漫游权限</t>
  </si>
  <si>
    <t>roam_right_id</t>
  </si>
  <si>
    <t>信用额度</t>
  </si>
  <si>
    <t>credit_amt</t>
  </si>
  <si>
    <t>credit_charge</t>
  </si>
  <si>
    <t>信用等级</t>
  </si>
  <si>
    <t>credit_lvl</t>
  </si>
  <si>
    <t>hwcb.tb_det_credit_level</t>
  </si>
  <si>
    <t>credit_level_id</t>
  </si>
  <si>
    <t>总积分</t>
  </si>
  <si>
    <t>total_score</t>
  </si>
  <si>
    <t>来源hwdw.tw_sc_user，底层接口中值全为0</t>
  </si>
  <si>
    <t>可兑换积分</t>
  </si>
  <si>
    <t>exchangable_score</t>
  </si>
  <si>
    <t>用户帐户关系类型</t>
  </si>
  <si>
    <t>user_acct_type</t>
  </si>
  <si>
    <t>来源hwdw.tw_sc_user，无后续使用</t>
  </si>
  <si>
    <t>付费方式</t>
  </si>
  <si>
    <t>帐期类型</t>
  </si>
  <si>
    <t>acct_cycle_type</t>
  </si>
  <si>
    <t>账期类型</t>
  </si>
  <si>
    <t>cyc_type</t>
  </si>
  <si>
    <t>imsi</t>
  </si>
  <si>
    <t>IMSI</t>
  </si>
  <si>
    <t>IMSI标识</t>
  </si>
  <si>
    <t>user_attr</t>
  </si>
  <si>
    <t>VIP卡号</t>
  </si>
  <si>
    <t>vip_card_no</t>
  </si>
  <si>
    <t xml:space="preserve">VIP卡号             </t>
  </si>
  <si>
    <t>vip大客户接口不再更新，确认是否存在星级标识</t>
  </si>
  <si>
    <t>become_vip_date</t>
  </si>
  <si>
    <t>注销大客户时间</t>
  </si>
  <si>
    <t>cancel_vip_time</t>
  </si>
  <si>
    <t>destroy_time</t>
  </si>
  <si>
    <t>是否公免标志</t>
  </si>
  <si>
    <t>待废弃，来源hwdw.tw_sc_user</t>
  </si>
  <si>
    <t>是否公话标志</t>
  </si>
  <si>
    <t>公免用户标识</t>
  </si>
  <si>
    <t>free_official_flag</t>
  </si>
  <si>
    <t>free_offic_flag</t>
  </si>
  <si>
    <t>商务公话用户标识</t>
  </si>
  <si>
    <t>busi_official_flag</t>
  </si>
  <si>
    <t>busi_offic_flag</t>
  </si>
  <si>
    <t>IP公话用户标识</t>
  </si>
  <si>
    <t>ip_official_flag</t>
  </si>
  <si>
    <t>ip_offic_flag</t>
  </si>
  <si>
    <t>移动公话用户标志</t>
  </si>
  <si>
    <t>IP超市用户标志</t>
  </si>
  <si>
    <t>offic_flag</t>
  </si>
  <si>
    <t>特殊批准大客户标志</t>
  </si>
  <si>
    <t>special_vip_flag</t>
  </si>
  <si>
    <t>VIP套餐客户标志</t>
  </si>
  <si>
    <t>bill_vip_flag</t>
  </si>
  <si>
    <t>长途一费制客户标志</t>
  </si>
  <si>
    <t>long_one_fee_flag</t>
  </si>
  <si>
    <t>4G卡标识</t>
  </si>
  <si>
    <t>4G卡标志</t>
  </si>
  <si>
    <t>考虑出数时间</t>
  </si>
  <si>
    <t>家庭用户标志</t>
  </si>
  <si>
    <t>family_flag</t>
  </si>
  <si>
    <t>考虑只加到视图中</t>
  </si>
  <si>
    <t>加入家庭客户时间</t>
  </si>
  <si>
    <t>join_family_date</t>
  </si>
  <si>
    <t>hwmk.tmm_ci_user_basic_m</t>
  </si>
  <si>
    <t>上个主资费代码</t>
  </si>
  <si>
    <t>pre_main_tariff_id</t>
  </si>
  <si>
    <t>上个月主资费代码</t>
  </si>
  <si>
    <t>实际值就是客户年龄</t>
  </si>
  <si>
    <t>民族</t>
  </si>
  <si>
    <t>nation</t>
  </si>
  <si>
    <t xml:space="preserve">民族                </t>
  </si>
  <si>
    <t>来源客户资料接口hwdw.tw_ci_individual，后续未使用这些字段，后期如果有应用需要使用，建议可从底层表中直接获取</t>
  </si>
  <si>
    <t>婚姻状况</t>
  </si>
  <si>
    <t>marry_type_id</t>
  </si>
  <si>
    <t xml:space="preserve">婚姻状况            </t>
  </si>
  <si>
    <t>职务级别</t>
  </si>
  <si>
    <t>cust_duty</t>
  </si>
  <si>
    <t xml:space="preserve">职务级别            </t>
  </si>
  <si>
    <t>收入范围</t>
  </si>
  <si>
    <t>income_level_id</t>
  </si>
  <si>
    <t xml:space="preserve">收入范围            </t>
  </si>
  <si>
    <t>工作单位名称</t>
  </si>
  <si>
    <t>company_name</t>
  </si>
  <si>
    <t xml:space="preserve">工作单位名称        </t>
  </si>
  <si>
    <t>联系姓名</t>
  </si>
  <si>
    <t>contcs_name</t>
  </si>
  <si>
    <t xml:space="preserve">联系姓名            </t>
  </si>
  <si>
    <t>contcs_tel</t>
  </si>
  <si>
    <t xml:space="preserve">联系电话            </t>
  </si>
  <si>
    <t>通信地址</t>
  </si>
  <si>
    <t xml:space="preserve">通信地址            </t>
  </si>
  <si>
    <t>邮政编码</t>
  </si>
  <si>
    <t>来源客户资料接口hwdw.tw_ci_individual，字段所在mk模型应用度不高，且后续未使用这些字段，后期如果有应用需要使用，建议可从底层表中直接获取</t>
  </si>
  <si>
    <t>传真号</t>
  </si>
  <si>
    <t>fax_tel</t>
  </si>
  <si>
    <t>所属集团所有制类型</t>
  </si>
  <si>
    <t>own_type_id</t>
  </si>
  <si>
    <t>来源集团成员表，字段所在mk模型应用度不高，且后续未使用这些字段，后期如果有应用需要使用，建议可从底层表中直接获取</t>
  </si>
  <si>
    <t>所属集团行业类型</t>
  </si>
  <si>
    <t>trade_code</t>
  </si>
  <si>
    <t>所属集团省内行业类型</t>
  </si>
  <si>
    <t>prov_trade_code</t>
  </si>
  <si>
    <t>所属集团规模</t>
  </si>
  <si>
    <t>group_scale</t>
  </si>
  <si>
    <t>所属集团把控类型</t>
  </si>
  <si>
    <t>photo_code</t>
  </si>
  <si>
    <t>集团关键成员标志</t>
  </si>
  <si>
    <t>keyman_flag</t>
  </si>
  <si>
    <t>加入集团客户时间</t>
  </si>
  <si>
    <t>取自dw用户接口表</t>
  </si>
  <si>
    <t>取自dw用户接口表，值全为0</t>
  </si>
  <si>
    <t>user_account_type</t>
  </si>
  <si>
    <t>无后续使用</t>
  </si>
  <si>
    <t>类似00000Y、00001Y取值</t>
  </si>
  <si>
    <t>公免标志</t>
  </si>
  <si>
    <t>公话标志</t>
  </si>
  <si>
    <t>全球通上网、商旅288和以上的套餐</t>
  </si>
  <si>
    <t>用户所属vpmn标识</t>
  </si>
  <si>
    <t>vpmn_id</t>
  </si>
  <si>
    <t>程序未更新；无后续使用</t>
  </si>
  <si>
    <t>本地用户标志</t>
  </si>
  <si>
    <t>local_user_flag</t>
  </si>
  <si>
    <t>常量1</t>
  </si>
  <si>
    <t>激活期</t>
  </si>
  <si>
    <t>start_date</t>
  </si>
  <si>
    <t>客户类型</t>
  </si>
  <si>
    <t>cust_type_id</t>
  </si>
  <si>
    <t>服务等级</t>
  </si>
  <si>
    <t>serv_level_id</t>
  </si>
  <si>
    <t>更新日期</t>
  </si>
  <si>
    <t>renew_date</t>
  </si>
  <si>
    <t>无实际意义，且无后续使用</t>
  </si>
  <si>
    <t>考虑只加至视图</t>
  </si>
  <si>
    <t>单边停机次数</t>
  </si>
  <si>
    <t>single_stop_cnt</t>
  </si>
  <si>
    <t>双边停机次数</t>
  </si>
  <si>
    <t>double_stop_cnt</t>
  </si>
  <si>
    <t>用户通信(定报口径)信息月表</t>
  </si>
  <si>
    <t>定报口径。月通信用户：通话(普通GSM、VPMN、呼转)、短信(普通点对点、上行互联、上行国际)、彩信(上行彩信、上行互联彩信)、GPRS流量(核减后)</t>
  </si>
  <si>
    <t>ld_call_duration</t>
  </si>
  <si>
    <t>caling_chrg_dur</t>
  </si>
  <si>
    <t>被叫计费时长</t>
  </si>
  <si>
    <t>called_chrg_dur</t>
  </si>
  <si>
    <t>点对点短信条数</t>
  </si>
  <si>
    <t>上行互联短信条数</t>
  </si>
  <si>
    <t>up_sms_cnt</t>
  </si>
  <si>
    <t>上行国际短信条数</t>
  </si>
  <si>
    <t>up_inter_sms_cnt</t>
  </si>
  <si>
    <t>GPRS流量-核减后</t>
  </si>
  <si>
    <t>零次通信标志</t>
  </si>
  <si>
    <t>zero_comm_flag</t>
  </si>
  <si>
    <t>与通信客户标识相反，可以只保留一个</t>
  </si>
  <si>
    <t>零次漫游标志</t>
  </si>
  <si>
    <t>zero_roam_flag</t>
  </si>
  <si>
    <t>零次长途标志</t>
  </si>
  <si>
    <t>zero_ld_flag</t>
  </si>
  <si>
    <t>zero_toll_flag</t>
  </si>
  <si>
    <t>零次IP标志</t>
  </si>
  <si>
    <t>zero_ip_flag</t>
  </si>
  <si>
    <t>数据业务使用标志</t>
  </si>
  <si>
    <t>参考hwmk.pmm_dt_data_use_m</t>
  </si>
  <si>
    <t>TD语音使用标志</t>
  </si>
  <si>
    <t>td_voice_flag</t>
  </si>
  <si>
    <t>TDGPRS使用标志</t>
  </si>
  <si>
    <t>TD特有增值业务使用标志</t>
  </si>
  <si>
    <t>td_vas_flag</t>
  </si>
  <si>
    <t>TD语音漫游使用标志</t>
  </si>
  <si>
    <t>td_voice_roam_flag</t>
  </si>
  <si>
    <t>TD语音漫游标志</t>
  </si>
  <si>
    <t>TD-语音漫游使用标志</t>
  </si>
  <si>
    <t>TD-GPRS漫游使用标志</t>
  </si>
  <si>
    <t>td_gprs_roam_flag</t>
  </si>
  <si>
    <t>TD-GPRS漫游标志</t>
  </si>
  <si>
    <t>hwmk.tmm_ci_user_kd_d</t>
  </si>
  <si>
    <t>hwkr.tr_sc_725_tt_user_kd_d</t>
  </si>
  <si>
    <t>hwkr.kr_sc_886_kd_user_info_d</t>
  </si>
  <si>
    <t>hwkr.kr_sc_886_kd_user_cell_d</t>
  </si>
  <si>
    <t>基本信息</t>
  </si>
  <si>
    <t>营销区县</t>
  </si>
  <si>
    <t>market_county_code</t>
  </si>
  <si>
    <t>mkt_county_code</t>
  </si>
  <si>
    <t>资管小区表中的district_code</t>
  </si>
  <si>
    <t>yxdistrict_code</t>
  </si>
  <si>
    <t>宽带账号</t>
  </si>
  <si>
    <t>brodbd_acct</t>
  </si>
  <si>
    <t>宽带帐号</t>
  </si>
  <si>
    <t>cfm_login</t>
  </si>
  <si>
    <t>宽带品牌</t>
  </si>
  <si>
    <t>brodbd_brand</t>
  </si>
  <si>
    <t>协同宽带、哈宽带、移动宽带、省广电宽带、铁通自有、未知</t>
  </si>
  <si>
    <t>kf、ki、kh等</t>
  </si>
  <si>
    <t>客户身份证号码</t>
  </si>
  <si>
    <t>cust_cert_id</t>
  </si>
  <si>
    <t>从boss侧传送过来的宽带用户接口中获取，不包含所有离网用户</t>
  </si>
  <si>
    <t>宽带类型</t>
  </si>
  <si>
    <t>brodbd_type</t>
  </si>
  <si>
    <t>普通宽带 集团宽带</t>
  </si>
  <si>
    <t>cusr_type</t>
  </si>
  <si>
    <t>家庭宽带类型</t>
  </si>
  <si>
    <t>family_brodbd_type</t>
  </si>
  <si>
    <t>JTRH/JTFX/JTHX/JTHB等</t>
  </si>
  <si>
    <t>联系人姓名</t>
  </si>
  <si>
    <t>fix_contcs</t>
  </si>
  <si>
    <t>办理信息</t>
  </si>
  <si>
    <t>fix_linkman</t>
  </si>
  <si>
    <t>联系人号码</t>
  </si>
  <si>
    <t>fix_contcs_no</t>
  </si>
  <si>
    <t>contcs_no</t>
  </si>
  <si>
    <t>fix_number</t>
  </si>
  <si>
    <t>宽带安装地址</t>
  </si>
  <si>
    <t>fix_addr</t>
  </si>
  <si>
    <t>brodbd_fix_addr</t>
  </si>
  <si>
    <t>宽带地址</t>
  </si>
  <si>
    <t>user_fix_address</t>
  </si>
  <si>
    <t>用户状态说明</t>
  </si>
  <si>
    <t>user_stat_desc</t>
  </si>
  <si>
    <t>在网、未竣工、离网</t>
  </si>
  <si>
    <t>用户在网状态</t>
  </si>
  <si>
    <t>公务 公免 普通</t>
  </si>
  <si>
    <t>宽带办理时间</t>
  </si>
  <si>
    <t>brodbd_deal_time</t>
  </si>
  <si>
    <t>开户时间</t>
  </si>
  <si>
    <t>实际竣工时间</t>
  </si>
  <si>
    <t>finish_time</t>
  </si>
  <si>
    <t>real_complt_time</t>
  </si>
  <si>
    <t>竣工时间</t>
  </si>
  <si>
    <t>实际的竣工时间</t>
  </si>
  <si>
    <t>open_chnl_id</t>
  </si>
  <si>
    <t>开户营业厅名称</t>
  </si>
  <si>
    <t>开户渠道类型说明</t>
  </si>
  <si>
    <t>open_chnl_kind_remark</t>
  </si>
  <si>
    <t>open_chnl_kind_desc</t>
  </si>
  <si>
    <t>铁通、广电、移动渠道、社会渠道</t>
  </si>
  <si>
    <t>开户员工工号</t>
  </si>
  <si>
    <t>open_eply_id</t>
  </si>
  <si>
    <t>open_staff_eplyid</t>
  </si>
  <si>
    <t>开户工号</t>
  </si>
  <si>
    <t>login_code</t>
  </si>
  <si>
    <t>开户员工姓名</t>
  </si>
  <si>
    <t>open_eply_name</t>
  </si>
  <si>
    <t>open_staff_name</t>
  </si>
  <si>
    <t>工号姓名</t>
  </si>
  <si>
    <t>接入方式</t>
  </si>
  <si>
    <t>access_mode</t>
  </si>
  <si>
    <t>access_way</t>
  </si>
  <si>
    <t>XDSL、FTTH、FTTB、CABLE、WBS</t>
  </si>
  <si>
    <t>join_mode_desc</t>
  </si>
  <si>
    <t>jr_fs</t>
  </si>
  <si>
    <t>开启方式</t>
  </si>
  <si>
    <t>open_mode</t>
  </si>
  <si>
    <t>open_way</t>
  </si>
  <si>
    <t>正常开户、光改迁移、协同迁移、校园宽带、铁通既有(ADSL/XDSL)、铁通既有(FTTH/FTTB)</t>
  </si>
  <si>
    <t>open_fash</t>
  </si>
  <si>
    <t>offer_id</t>
  </si>
  <si>
    <t>资费信息</t>
  </si>
  <si>
    <t>offer_name_desc</t>
  </si>
  <si>
    <t>资费类别</t>
  </si>
  <si>
    <t>offer_type</t>
  </si>
  <si>
    <t>融合、组合、单品</t>
  </si>
  <si>
    <t>套餐类别</t>
  </si>
  <si>
    <t>setserv_type</t>
  </si>
  <si>
    <t>offer_lb</t>
  </si>
  <si>
    <t>资费带宽</t>
  </si>
  <si>
    <t>offer_bandwd</t>
  </si>
  <si>
    <t>tariff_bndwid</t>
  </si>
  <si>
    <t>开通带宽信息</t>
  </si>
  <si>
    <t>offer_comments</t>
  </si>
  <si>
    <t>实际带宽</t>
  </si>
  <si>
    <t>actual_bandwd</t>
  </si>
  <si>
    <t>real_bndwid</t>
  </si>
  <si>
    <t>bandwidth</t>
  </si>
  <si>
    <t>资费办理时间</t>
  </si>
  <si>
    <t>offer_oper_date</t>
  </si>
  <si>
    <t>tariff_deal_time</t>
  </si>
  <si>
    <t>资费生效时间</t>
  </si>
  <si>
    <t>tariff_eff_time</t>
  </si>
  <si>
    <t>effect_time</t>
  </si>
  <si>
    <t>资费失效时间</t>
  </si>
  <si>
    <t>tariff_exp_time</t>
  </si>
  <si>
    <t>资费月均单价</t>
  </si>
  <si>
    <t>number(22,15)</t>
  </si>
  <si>
    <t>tariff_month_fee</t>
  </si>
  <si>
    <t>资费周期</t>
  </si>
  <si>
    <t>cycle</t>
  </si>
  <si>
    <t>tariff_period</t>
  </si>
  <si>
    <t>通过宽带资费属性表中的属性标签获取，offer_attr_seq = 5080</t>
  </si>
  <si>
    <t>round</t>
  </si>
  <si>
    <t>资费价格</t>
  </si>
  <si>
    <t>price</t>
  </si>
  <si>
    <t>tariff_prc</t>
  </si>
  <si>
    <t>通过宽带资费属性表中的属性标签获取，offer_attr_seq in (5070,50001)</t>
  </si>
  <si>
    <t>价格</t>
  </si>
  <si>
    <t>包年包月标识</t>
  </si>
  <si>
    <t>offer_desc</t>
  </si>
  <si>
    <t>包年包月</t>
  </si>
  <si>
    <t>融合家庭家长主资费编码</t>
  </si>
  <si>
    <t>mix_offer_id</t>
  </si>
  <si>
    <t>融合资费编码</t>
  </si>
  <si>
    <t>offer_id_group</t>
  </si>
  <si>
    <t>融合家庭家长主资费名称</t>
  </si>
  <si>
    <t>mix_offer_name</t>
  </si>
  <si>
    <t>融合资费名称</t>
  </si>
  <si>
    <t>offer_name_group</t>
  </si>
  <si>
    <t>融合家庭家长主资费档位</t>
  </si>
  <si>
    <t>mix_offer_lvl</t>
  </si>
  <si>
    <t>融合资费档位</t>
  </si>
  <si>
    <t>prod_code_dw</t>
  </si>
  <si>
    <t>是否营销案标识</t>
  </si>
  <si>
    <t>market_case_flag</t>
  </si>
  <si>
    <t>是否营销案标志</t>
  </si>
  <si>
    <t>mkt_projct_flag</t>
  </si>
  <si>
    <t>是，否</t>
  </si>
  <si>
    <t>是否为营销案</t>
  </si>
  <si>
    <t>offer_yxa</t>
  </si>
  <si>
    <t>本月应续费标识</t>
  </si>
  <si>
    <t>renew_flag</t>
  </si>
  <si>
    <t>本月应续费标志</t>
  </si>
  <si>
    <t>续费信息</t>
  </si>
  <si>
    <t>by_yj_flag</t>
  </si>
  <si>
    <t>续费月份</t>
  </si>
  <si>
    <t>renew_month</t>
  </si>
  <si>
    <t>xf_month</t>
  </si>
  <si>
    <t>续费类型</t>
  </si>
  <si>
    <t>renew_type</t>
  </si>
  <si>
    <t>未续费、正常续费、提前续费、过期续费</t>
  </si>
  <si>
    <t>xf_flag</t>
  </si>
  <si>
    <t>上月月底账户余额</t>
  </si>
  <si>
    <t>last_mon_acct_bal</t>
  </si>
  <si>
    <t>帐户余额</t>
  </si>
  <si>
    <t>bank_no</t>
  </si>
  <si>
    <t>上个月月底账户余额</t>
  </si>
  <si>
    <t>本月缴纳宽带费用</t>
  </si>
  <si>
    <t>pay_brodbd_fee</t>
  </si>
  <si>
    <t>本月累计缴纳宽带使用费金额</t>
  </si>
  <si>
    <t>jf_money_hj_m</t>
  </si>
  <si>
    <t>小区编码</t>
  </si>
  <si>
    <t>cell_code</t>
  </si>
  <si>
    <t>小区信息</t>
  </si>
  <si>
    <t>小区名称</t>
  </si>
  <si>
    <t>cell_name</t>
  </si>
  <si>
    <t>小区类型</t>
  </si>
  <si>
    <t>cell_type</t>
  </si>
  <si>
    <t>移动宽带、中国移动铁通宽带、移动宽带(合作)、哈宽带、铁通宽带、三方等等</t>
  </si>
  <si>
    <t>propety_unit</t>
  </si>
  <si>
    <t>小区端口建成时间</t>
  </si>
  <si>
    <t>cell_port_act_date</t>
  </si>
  <si>
    <t>cell_port_create_time</t>
  </si>
  <si>
    <t>小区建成端口时间</t>
  </si>
  <si>
    <t>小区端口建成数</t>
  </si>
  <si>
    <t>cell_port_cnt</t>
  </si>
  <si>
    <t>cell_port_create_num</t>
  </si>
  <si>
    <t>小区建成端口数</t>
  </si>
  <si>
    <t>小区属性</t>
  </si>
  <si>
    <t>vill_prop</t>
  </si>
  <si>
    <t>cell_attr</t>
  </si>
  <si>
    <t>铁通既有(FTTH/FTTB)、铁通既有(ADSL/XDSL)、光改、铁通协同</t>
  </si>
  <si>
    <t>通过broad_ims_res接口中的cuid_type区分</t>
  </si>
  <si>
    <t>小区性质</t>
  </si>
  <si>
    <t>资管系统小区属性</t>
  </si>
  <si>
    <t>cell_prop</t>
  </si>
  <si>
    <t>system_cell_attr</t>
  </si>
  <si>
    <t>广电/三方/铁通/铁通B改H/铁通割接/协同B改H/自建/自建B改H</t>
  </si>
  <si>
    <t>从资管小区接口中获取</t>
  </si>
  <si>
    <t>vil_property</t>
  </si>
  <si>
    <t>资管系统小区归属区域</t>
  </si>
  <si>
    <t>cell_area</t>
  </si>
  <si>
    <t>system_cell_area</t>
  </si>
  <si>
    <t>资管小区接口中小区的归属区域</t>
  </si>
  <si>
    <t>小区归属区域</t>
  </si>
  <si>
    <t>vil_area</t>
  </si>
  <si>
    <t>资管系统小区区域属性</t>
  </si>
  <si>
    <t>cell_area_prop</t>
  </si>
  <si>
    <t>system_cell_area_attr</t>
  </si>
  <si>
    <t>农村、市区</t>
  </si>
  <si>
    <t>取资管小区接口中的vil_region字段</t>
  </si>
  <si>
    <t>网格编码</t>
  </si>
  <si>
    <t>grid_id</t>
  </si>
  <si>
    <t>网格名称</t>
  </si>
  <si>
    <t>grid_name</t>
  </si>
  <si>
    <t>小区端口建设数</t>
  </si>
  <si>
    <t>小区建设端口数</t>
  </si>
  <si>
    <t>con_por_num</t>
  </si>
  <si>
    <t>小区在网宽带用户数</t>
  </si>
  <si>
    <t>innet_cnt</t>
  </si>
  <si>
    <t>innet_brodbd_num</t>
  </si>
  <si>
    <t>小区在网数</t>
  </si>
  <si>
    <t>zw_num</t>
  </si>
  <si>
    <t>小区新增宽带用户数</t>
  </si>
  <si>
    <t>add_cnt</t>
  </si>
  <si>
    <t>add_brodbd_num</t>
  </si>
  <si>
    <t>小区新增数</t>
  </si>
  <si>
    <t>xz_num</t>
  </si>
  <si>
    <t>小区离网宽带用户数</t>
  </si>
  <si>
    <t>offnet_cnt</t>
  </si>
  <si>
    <t>offnet_brodbd_num</t>
  </si>
  <si>
    <t>小区离网数</t>
  </si>
  <si>
    <t>lw_num</t>
  </si>
  <si>
    <t>小区端口利用率</t>
  </si>
  <si>
    <t>port_use_rate</t>
  </si>
  <si>
    <t>在网用户数/端口数</t>
  </si>
  <si>
    <t>小区端口利用率:在网用户数/端口数</t>
  </si>
  <si>
    <t>por_rate</t>
  </si>
  <si>
    <t>小区当月流失率</t>
  </si>
  <si>
    <t>offnet_rate</t>
  </si>
  <si>
    <t>当月累计离网用户数/月初在网用户数</t>
  </si>
  <si>
    <t>小区当月累计流失率：当月累计离网用户数/月初在网用户数</t>
  </si>
  <si>
    <t>lw_rate</t>
  </si>
  <si>
    <t>小区当月累计包年续费用户数</t>
  </si>
  <si>
    <t>renew_year</t>
  </si>
  <si>
    <t>renew_year_user_num</t>
  </si>
  <si>
    <t>小区日累计包年续费用户数</t>
  </si>
  <si>
    <t>yjf_flag_y</t>
  </si>
  <si>
    <t>小区当月累计包月续费用户数</t>
  </si>
  <si>
    <t>renew_month_user_num</t>
  </si>
  <si>
    <t>小区日累计包月续费用户数</t>
  </si>
  <si>
    <t>jf_gq_flag</t>
  </si>
  <si>
    <t>小区本月包年应续费用户数</t>
  </si>
  <si>
    <t>renew_year_shld</t>
  </si>
  <si>
    <t>jf_yx_flag_y</t>
  </si>
  <si>
    <t>小区本月包年应续费用户中提前续费用户数</t>
  </si>
  <si>
    <t>renew_year_shld_advanc</t>
  </si>
  <si>
    <t>小区包年应续费客户中已提前续费用户数</t>
  </si>
  <si>
    <t>yx_tq_flag_y</t>
  </si>
  <si>
    <t>小区本月应续费用户中提前续费用户数</t>
  </si>
  <si>
    <t>renew_shld_advanc</t>
  </si>
  <si>
    <t>小区日累计续费用户中提前续费用户数</t>
  </si>
  <si>
    <t>jf_tq_flag</t>
  </si>
  <si>
    <t>小区宽带续费率</t>
  </si>
  <si>
    <t>renew_rate</t>
  </si>
  <si>
    <t>小区续费率</t>
  </si>
  <si>
    <t>cell_xf_rate</t>
  </si>
  <si>
    <t>小区月初在网宽带用户数</t>
  </si>
  <si>
    <t>innet_month_begin</t>
  </si>
  <si>
    <t>innet_month_begin_num</t>
  </si>
  <si>
    <t>宽带缴费信息日表</t>
  </si>
  <si>
    <t>用户号</t>
  </si>
  <si>
    <t>资费到期时间</t>
  </si>
  <si>
    <t>上个月资费到期时间</t>
  </si>
  <si>
    <t>缴费办理工号</t>
  </si>
  <si>
    <t>staff_no</t>
  </si>
  <si>
    <t>pay_staff_no</t>
  </si>
  <si>
    <t>缴费办理工号姓名</t>
  </si>
  <si>
    <t>pay_staff_name</t>
  </si>
  <si>
    <t>缴费办理员工所属渠道编码</t>
  </si>
  <si>
    <t>staff_chnl_id</t>
  </si>
  <si>
    <t>pay_staff_chnl_id</t>
  </si>
  <si>
    <t>缴费办理员工所属渠道名称</t>
  </si>
  <si>
    <t>staff_chnl_name</t>
  </si>
  <si>
    <t>pay_staff_chnl_name</t>
  </si>
  <si>
    <t>缴费办理员工所属渠道类型</t>
  </si>
  <si>
    <t>staff_chnl_type</t>
  </si>
  <si>
    <t>pay_staff_chnl_type</t>
  </si>
  <si>
    <t>电子渠道/移动渠道/铁通/广电/社会渠道</t>
  </si>
  <si>
    <t>channel_desc</t>
  </si>
  <si>
    <t>缴费办理员工所属渠道细分类型</t>
  </si>
  <si>
    <t>staff_chnl_sub_type</t>
  </si>
  <si>
    <t>pay_staff_chnl_sub_type</t>
  </si>
  <si>
    <t>10086热线自动/10086热线人工/网厅/短厅/自助终端/WAP/微信/移动旗舰店/手机营业厅 等等</t>
  </si>
  <si>
    <t>渠道细分类型</t>
  </si>
  <si>
    <t>channel_desc_x</t>
  </si>
  <si>
    <t>当日缴费金额(缴费)</t>
  </si>
  <si>
    <t>pay_amt_d</t>
  </si>
  <si>
    <t>当日缴费金额 （缴费）</t>
  </si>
  <si>
    <t>jf_pay_money</t>
  </si>
  <si>
    <t>当日缴费金额(退费)</t>
  </si>
  <si>
    <t>back_pay_fee</t>
  </si>
  <si>
    <t>当日缴费金额 （退费）</t>
  </si>
  <si>
    <t>tf_pay_money</t>
  </si>
  <si>
    <t>当日缴费金额(合计)</t>
  </si>
  <si>
    <t>total_pay_fee</t>
  </si>
  <si>
    <t>total_pay_amt</t>
  </si>
  <si>
    <t>当日缴费金额 （合计）</t>
  </si>
  <si>
    <t>hj_pay_money</t>
  </si>
  <si>
    <t>手续费-移机(缴费)</t>
  </si>
  <si>
    <t>move_hand_fee</t>
  </si>
  <si>
    <t>手续费--移机（缴费）</t>
  </si>
  <si>
    <t>jf_sx_yj_monty</t>
  </si>
  <si>
    <t>手续费-移机(退费)</t>
  </si>
  <si>
    <t>move_hand_fee_back</t>
  </si>
  <si>
    <t>手续费-移机（退费）</t>
  </si>
  <si>
    <t>tf_sx_yj_monty</t>
  </si>
  <si>
    <t>手续费-移机(合计)</t>
  </si>
  <si>
    <t>move_hand_fee_total</t>
  </si>
  <si>
    <t>手续费-移机（合计）</t>
  </si>
  <si>
    <t>hj_sx_yj_monty</t>
  </si>
  <si>
    <t>初装费(缴费)</t>
  </si>
  <si>
    <t>init_pay_fee</t>
  </si>
  <si>
    <t>初装费（缴费）</t>
  </si>
  <si>
    <t>jf_czh_monty</t>
  </si>
  <si>
    <t>初装费(退费)</t>
  </si>
  <si>
    <t>init_pay_fee_back</t>
  </si>
  <si>
    <t>初装费（退费）</t>
  </si>
  <si>
    <t>tf_czh_monty</t>
  </si>
  <si>
    <t>初装费(合计)</t>
  </si>
  <si>
    <t>init_pay_fee_total</t>
  </si>
  <si>
    <t>初装费（合计）</t>
  </si>
  <si>
    <t>hj_czh_monty</t>
  </si>
  <si>
    <t>退费合计</t>
  </si>
  <si>
    <t>back_fee_total</t>
  </si>
  <si>
    <t>tf_monty</t>
  </si>
  <si>
    <t>当日缴费合计(剔除补收)</t>
  </si>
  <si>
    <t>total_pay_fee_d</t>
  </si>
  <si>
    <t>当日缴费合计</t>
  </si>
  <si>
    <t>jf_money_hj</t>
  </si>
  <si>
    <t>当月累计缴费合计(剔除补收)</t>
  </si>
  <si>
    <t>total_pay_fee_m</t>
  </si>
  <si>
    <t>当月缴费合计</t>
  </si>
  <si>
    <t>char(6)</t>
  </si>
  <si>
    <t>宽带品牌编码</t>
  </si>
  <si>
    <t>brodbd_brand_id</t>
  </si>
  <si>
    <t>fix_linkname</t>
  </si>
  <si>
    <t>入网时间</t>
  </si>
  <si>
    <t>竣工日期</t>
  </si>
  <si>
    <t>complt_date</t>
  </si>
  <si>
    <t>开户网点编码</t>
  </si>
  <si>
    <t>open_wbsite_code</t>
  </si>
  <si>
    <t>开户网点名称</t>
  </si>
  <si>
    <t>open_wbsite_name</t>
  </si>
  <si>
    <t>eff_time</t>
  </si>
  <si>
    <t>收入类型</t>
  </si>
  <si>
    <t>inc_type</t>
  </si>
  <si>
    <t>flag</t>
  </si>
  <si>
    <t>分成前收入</t>
  </si>
  <si>
    <t>inc</t>
  </si>
  <si>
    <t>inc_before_divide</t>
  </si>
  <si>
    <t>收入</t>
  </si>
  <si>
    <t>分成前价款</t>
  </si>
  <si>
    <t>inc_extax</t>
  </si>
  <si>
    <t>inc_extax_before_divide</t>
  </si>
  <si>
    <t>分成前税款</t>
  </si>
  <si>
    <t>inc_tax</t>
  </si>
  <si>
    <t>inc_tax_before_divide</t>
  </si>
  <si>
    <t>分成后收入</t>
  </si>
  <si>
    <t>inc_after_divide</t>
  </si>
  <si>
    <t>received_fee_divid</t>
  </si>
  <si>
    <t>分成后价款</t>
  </si>
  <si>
    <t>inc_extax_after_divide</t>
  </si>
  <si>
    <t>received_fee_act</t>
  </si>
  <si>
    <t>分成后税款</t>
  </si>
  <si>
    <t>inc_tax_after_divide</t>
  </si>
  <si>
    <t>折后收入价款</t>
  </si>
  <si>
    <t>inc_after_discnt_extax</t>
  </si>
  <si>
    <t>折后收入税款</t>
  </si>
  <si>
    <t>inc_after_discnt_tax</t>
  </si>
  <si>
    <t>附属产品编码</t>
  </si>
  <si>
    <t>rela_prod_id</t>
  </si>
  <si>
    <t>attach_prod_code</t>
  </si>
  <si>
    <t>如魔百合机顶盒id</t>
  </si>
  <si>
    <t>附属产品类型</t>
  </si>
  <si>
    <t>rela_prod_type</t>
  </si>
  <si>
    <t>attach_prod_type</t>
  </si>
  <si>
    <t>魔百合</t>
  </si>
  <si>
    <t>办理员工工号</t>
  </si>
  <si>
    <t>opr_emp_no</t>
  </si>
  <si>
    <t>deal_staff_eplyid</t>
  </si>
  <si>
    <t>办理员工姓名</t>
  </si>
  <si>
    <t>opr_emp_name</t>
  </si>
  <si>
    <t>deal_staff_name</t>
  </si>
  <si>
    <t>办理途径</t>
  </si>
  <si>
    <t>opr_mode</t>
  </si>
  <si>
    <t>deal_way</t>
  </si>
  <si>
    <t>9118办理、营销管理平台办理、家庭业务办理、本省其它</t>
  </si>
  <si>
    <t>opr_time</t>
  </si>
  <si>
    <t>办理工号所属渠道编码</t>
  </si>
  <si>
    <t>opr_emp_chnl_id</t>
  </si>
  <si>
    <t>deal_eplyid_chnl_code</t>
  </si>
  <si>
    <t>办理工号所属渠道名称</t>
  </si>
  <si>
    <t>opr_emp_chnl_name</t>
  </si>
  <si>
    <t>deal_eplyid_chnl_name</t>
  </si>
  <si>
    <t>办理工号所属渠道类型名称</t>
  </si>
  <si>
    <t>opr_emp_chnl_type</t>
  </si>
  <si>
    <t>deal_eplyid_chnl_type</t>
  </si>
  <si>
    <t>自有渠道、铁通渠道、社会渠道、其他</t>
  </si>
  <si>
    <t>stat</t>
  </si>
  <si>
    <t>订购、退订</t>
  </si>
  <si>
    <t>基地、本省</t>
  </si>
  <si>
    <t>当月累计收入</t>
  </si>
  <si>
    <t>total_inc_m</t>
  </si>
  <si>
    <r>
      <rPr>
        <sz val="9"/>
        <rFont val="等线"/>
        <family val="3"/>
        <charset val="134"/>
      </rPr>
      <t>ti_fb_</t>
    </r>
    <r>
      <rPr>
        <sz val="9"/>
        <rFont val="等线"/>
        <family val="3"/>
        <charset val="134"/>
      </rPr>
      <t>member</t>
    </r>
    <r>
      <rPr>
        <sz val="9"/>
        <rFont val="等线"/>
        <family val="3"/>
        <charset val="134"/>
      </rPr>
      <t>_d</t>
    </r>
  </si>
  <si>
    <t>通过订购套餐、合账账户判断</t>
  </si>
  <si>
    <t>角色类型</t>
  </si>
  <si>
    <t>role_type</t>
  </si>
  <si>
    <t>1：家长,0：成员</t>
  </si>
  <si>
    <t>家长标识</t>
  </si>
  <si>
    <t>付费标识</t>
  </si>
  <si>
    <t>付费标志</t>
  </si>
  <si>
    <t>销售品标识</t>
  </si>
  <si>
    <t>销售品名称</t>
  </si>
  <si>
    <t>资费描述</t>
  </si>
  <si>
    <r>
      <rPr>
        <sz val="9"/>
        <color indexed="8"/>
        <rFont val="等线"/>
        <family val="3"/>
        <charset val="134"/>
      </rPr>
      <t>prc</t>
    </r>
    <r>
      <rPr>
        <sz val="9"/>
        <color indexed="8"/>
        <rFont val="等线"/>
        <family val="3"/>
        <charset val="134"/>
      </rPr>
      <t>_desc</t>
    </r>
  </si>
  <si>
    <r>
      <rPr>
        <sz val="9"/>
        <color indexed="8"/>
        <rFont val="等线"/>
        <family val="3"/>
        <charset val="134"/>
      </rPr>
      <t>varchar2(12</t>
    </r>
    <r>
      <rPr>
        <sz val="9"/>
        <color indexed="8"/>
        <rFont val="等线"/>
        <family val="3"/>
        <charset val="134"/>
      </rPr>
      <t>0</t>
    </r>
    <r>
      <rPr>
        <sz val="9"/>
        <color indexed="8"/>
        <rFont val="等线"/>
        <family val="3"/>
        <charset val="134"/>
      </rPr>
      <t>0)</t>
    </r>
  </si>
  <si>
    <t>string(1200)</t>
  </si>
  <si>
    <t>tariff_desc</t>
  </si>
  <si>
    <t>varchar2(1200)</t>
  </si>
  <si>
    <t>销售品描述</t>
  </si>
  <si>
    <t>varchar2(800)</t>
  </si>
  <si>
    <t>资费类型标识</t>
  </si>
  <si>
    <t>family_product_type</t>
  </si>
  <si>
    <t>tariff_prod_type</t>
  </si>
  <si>
    <t>资费类型描述</t>
  </si>
  <si>
    <t>family_product_type_desc</t>
  </si>
  <si>
    <t>tariff_prod_type_desc</t>
  </si>
  <si>
    <t>主资费、附加资费</t>
  </si>
  <si>
    <t>begin_date</t>
  </si>
  <si>
    <t>end_date</t>
  </si>
  <si>
    <t>销售品分类标识</t>
  </si>
  <si>
    <t>offer_attr_type</t>
  </si>
  <si>
    <t>销售品分类描述</t>
  </si>
  <si>
    <t>offer_type_desc</t>
  </si>
  <si>
    <t>0000 合帐分享、Yn33 畅聊家庭、Yn3a 亲情长话、YnEb 家庭服务计划、YnTD TD固话  、Yn3ab 亲情号码</t>
  </si>
  <si>
    <t>销售品分类</t>
  </si>
  <si>
    <t>family_product_desc</t>
  </si>
  <si>
    <t>使用周期标识</t>
  </si>
  <si>
    <t>user_time_code</t>
  </si>
  <si>
    <t>user_period_code</t>
  </si>
  <si>
    <t>使用周期描述</t>
  </si>
  <si>
    <t>user_time_desc</t>
  </si>
  <si>
    <t>user_period_desc</t>
  </si>
  <si>
    <t>0 当月定购、2 2个月、3 3个月、4 3-6个月、5 6个月至1年、6 1年以上</t>
  </si>
  <si>
    <t>使用周期</t>
  </si>
  <si>
    <t>家庭成立时间</t>
  </si>
  <si>
    <t>family_create_date</t>
  </si>
  <si>
    <t>家庭解散时间</t>
  </si>
  <si>
    <t>family_dismis_date</t>
  </si>
  <si>
    <t>销售品与资费有啥区别？销售品是否应该改为商品？</t>
  </si>
  <si>
    <t>其他数据业务中度汇总月表</t>
  </si>
  <si>
    <t>wlan上网费用</t>
  </si>
  <si>
    <t>wlan_comm_fee</t>
  </si>
  <si>
    <t>WLAN通信费（分）</t>
  </si>
  <si>
    <t>wlan上网费用(手机号码+密码认证)</t>
  </si>
  <si>
    <t>wlan_comm_fee_pass</t>
  </si>
  <si>
    <t>WLAN通信费(手机号码+密码认证方式)</t>
  </si>
  <si>
    <t>wlan上网费用(SIM卡认证)</t>
  </si>
  <si>
    <t>wlan_comm_fee_sim</t>
  </si>
  <si>
    <t>WLAN通信费(SIM卡认证方式)</t>
  </si>
  <si>
    <t>wlan上网费用(PEAP认证)</t>
  </si>
  <si>
    <t>wlan_comm_fee_peap</t>
  </si>
  <si>
    <t>wlan上网费用(客户端认证)</t>
  </si>
  <si>
    <t>wlan_comm_fee_clt</t>
  </si>
  <si>
    <t>WLAN流量（KB）</t>
  </si>
  <si>
    <t>wlan上行流量</t>
  </si>
  <si>
    <t>wlan上行流量(字节)</t>
  </si>
  <si>
    <t>wlan下行流量</t>
  </si>
  <si>
    <t>wlan下行流量(字节)</t>
  </si>
  <si>
    <t>wlan上网流量(手机号码+密码认证)</t>
  </si>
  <si>
    <t>wlan_flow_pass</t>
  </si>
  <si>
    <t>wlan_flux_pass</t>
  </si>
  <si>
    <t>WLAN流量(手机号码+密码认证方式)</t>
  </si>
  <si>
    <t>wlan上网流量(SIM卡认证)</t>
  </si>
  <si>
    <t>wlan_flow_sim</t>
  </si>
  <si>
    <t>wlan_flux_sim</t>
  </si>
  <si>
    <t>WLAN流量(SIM卡认证方式)</t>
  </si>
  <si>
    <t>wlan上网流量(PEAP认证)</t>
  </si>
  <si>
    <t>wlan_flow_peap</t>
  </si>
  <si>
    <t>wlan_flux_peap</t>
  </si>
  <si>
    <t>wlan上网流量(客户端认证)</t>
  </si>
  <si>
    <t>wlan_flow_clt</t>
  </si>
  <si>
    <t>wlan_flux_clt</t>
  </si>
  <si>
    <t>wlan上行流量(手机号码+密码认证)</t>
  </si>
  <si>
    <t>wlan_flow_pass_up</t>
  </si>
  <si>
    <t>wlan_flux_pass_up</t>
  </si>
  <si>
    <t>wlan下行流量(手机号码+密码认证)</t>
  </si>
  <si>
    <t>wlan_flow_pass_down</t>
  </si>
  <si>
    <t>wlan_flux_pass_down</t>
  </si>
  <si>
    <t>wlan上行流量(SIM卡认证)</t>
  </si>
  <si>
    <t>wlan_flow_sim_up</t>
  </si>
  <si>
    <t>wlan_flux_sim_up</t>
  </si>
  <si>
    <t>wlan下行流量(SIM卡认证)</t>
  </si>
  <si>
    <t>wlan_flow_sim_down</t>
  </si>
  <si>
    <t>wlan_flux_sim_down</t>
  </si>
  <si>
    <t>wlan上行流量(PEAP认证)</t>
  </si>
  <si>
    <t>wlan_flow_peap_up</t>
  </si>
  <si>
    <t>wlan_flux_peap_up</t>
  </si>
  <si>
    <t>wlan下行流量(PEAP认证)</t>
  </si>
  <si>
    <t>wlan_flow_peap_down</t>
  </si>
  <si>
    <t>wlan_flux_peap_down</t>
  </si>
  <si>
    <t>wlan上行流量(客户端认证)</t>
  </si>
  <si>
    <t>wlan_flow_clt_up</t>
  </si>
  <si>
    <t>wlan_flux_clt_up</t>
  </si>
  <si>
    <t>wlan下行流量(客户端认证)</t>
  </si>
  <si>
    <t>wlan_flow_clt_down</t>
  </si>
  <si>
    <t>wlan_flux_clt_down</t>
  </si>
  <si>
    <t>wlan上行流量(手机)</t>
  </si>
  <si>
    <t>pho_up_flow_byte</t>
  </si>
  <si>
    <t>pho_up_flux_byte</t>
  </si>
  <si>
    <t>wlan下行流量(手机)</t>
  </si>
  <si>
    <t>pho_down_flow_byte</t>
  </si>
  <si>
    <t>phone_down_flux_byte</t>
  </si>
  <si>
    <t>wlan上行流量(PC)</t>
  </si>
  <si>
    <t>pc_up_flow_byte</t>
  </si>
  <si>
    <t>pc_up_flux_byte</t>
  </si>
  <si>
    <t>wlan下行流量(PC)</t>
  </si>
  <si>
    <t>pc_down_flow_byte</t>
  </si>
  <si>
    <t>pc_down_flux_byte</t>
  </si>
  <si>
    <t>wlan上网时长</t>
  </si>
  <si>
    <t>WLAN时长</t>
  </si>
  <si>
    <t>wlan上网时长(手机)</t>
  </si>
  <si>
    <t>pho_dura_min</t>
  </si>
  <si>
    <t>phone_dur_min</t>
  </si>
  <si>
    <t>wlan上网时长(PC)</t>
  </si>
  <si>
    <t>pc_dura_min</t>
  </si>
  <si>
    <t>pc_dur_min</t>
  </si>
  <si>
    <t>wlan上网时长(手机号码+密码认证)</t>
  </si>
  <si>
    <t>wlan_duration_pass</t>
  </si>
  <si>
    <t>wlan_dur_pass</t>
  </si>
  <si>
    <t>WLAN时长(手机号码+密码认证方式)</t>
  </si>
  <si>
    <t>wlan上网时长(SIM卡认证)</t>
  </si>
  <si>
    <t>wlan_duration_sim</t>
  </si>
  <si>
    <t>wlan_dur_sim</t>
  </si>
  <si>
    <t>WLAN时长(SIM卡认证方式)</t>
  </si>
  <si>
    <t>wlan上网时长(PEAP认证)</t>
  </si>
  <si>
    <t>wlan_duration_peap2</t>
  </si>
  <si>
    <t>wlan_dur_peap2</t>
  </si>
  <si>
    <t>wlan上网时长(客户端认证)</t>
  </si>
  <si>
    <t>wlan_duration_clt2</t>
  </si>
  <si>
    <t>wlan_dur_clt2</t>
  </si>
  <si>
    <t>wlan上网用户数(手机)</t>
  </si>
  <si>
    <t>pho_user_cnt</t>
  </si>
  <si>
    <t>phone_user_num</t>
  </si>
  <si>
    <t>wlan上网用户数(PC)</t>
  </si>
  <si>
    <t>pc_user_cnt</t>
  </si>
  <si>
    <t>pc_user_num</t>
  </si>
  <si>
    <t>wlan上网次数</t>
  </si>
  <si>
    <t>wlan_onnet_cnt</t>
  </si>
  <si>
    <t>wlan上网次数(手机号码+密码认证)</t>
  </si>
  <si>
    <t>wlan_count_pass</t>
  </si>
  <si>
    <t>wlan_cnt_pass</t>
  </si>
  <si>
    <t>WLAN次数(手机号码+密码认证方式)</t>
  </si>
  <si>
    <t>wlan上网次数(SIM卡认证)</t>
  </si>
  <si>
    <t>wlan_count_sim</t>
  </si>
  <si>
    <t>wlan_cnt_sim</t>
  </si>
  <si>
    <t>WLAN次数(SIM卡认证方式)</t>
  </si>
  <si>
    <t>wlan上网次数(PEAP认证)</t>
  </si>
  <si>
    <t>wlan_count_peap</t>
  </si>
  <si>
    <t>wlan_cnt_peap</t>
  </si>
  <si>
    <t>wlan上网次数(客户端认证)</t>
  </si>
  <si>
    <t>wlan_count_clt</t>
  </si>
  <si>
    <t>wlan_cnt_clt</t>
  </si>
  <si>
    <t>手机邮箱短信信息费（分）</t>
  </si>
  <si>
    <t>benef_sms_info_fee</t>
  </si>
  <si>
    <t>儿基会与健康快车短信信息费（分）</t>
  </si>
  <si>
    <t>原手机证券话单短信条数</t>
  </si>
  <si>
    <t>handset_stock_cdr_sms_count_o</t>
  </si>
  <si>
    <t>原手机证券付费短信条数</t>
  </si>
  <si>
    <t>handset_stock_pay_sms_count_o</t>
  </si>
  <si>
    <t>原手机证券短信信息费</t>
  </si>
  <si>
    <t>handset_stock_sms_info_fee_o</t>
  </si>
  <si>
    <t>原手机证券短信信息费（分）</t>
  </si>
  <si>
    <t>13800451600会议电话功能使用次数</t>
  </si>
  <si>
    <t>meeting_vg_call_count</t>
  </si>
  <si>
    <t>meting_vg_call_cnt</t>
  </si>
  <si>
    <t>13800451600会议电话功能使用时长</t>
  </si>
  <si>
    <t>meeting_vg_call_duration</t>
  </si>
  <si>
    <t>meting_vg_call_dur</t>
  </si>
  <si>
    <t>13800451600会议电话功能使用时长（分钟）</t>
  </si>
  <si>
    <t>13800451600会议电话功能使用呼入时长</t>
  </si>
  <si>
    <t>meeting_vg_call_duration_in</t>
  </si>
  <si>
    <t>meting_vg_call_dur_in</t>
  </si>
  <si>
    <t>13800451600会议电话功能使用呼入时长（分钟）</t>
  </si>
  <si>
    <t>13800451600会议电话功能使用呼出时长</t>
  </si>
  <si>
    <t>meeting_vg_call_duration_out</t>
  </si>
  <si>
    <t>meting_vg_call_dur_out</t>
  </si>
  <si>
    <t>13800451600会议电话功能使用呼出时长（分钟）</t>
  </si>
  <si>
    <t>13800451600会议电话功能使用费</t>
  </si>
  <si>
    <t>meeting_vg_call_func_fee</t>
  </si>
  <si>
    <t>meting_vg_call_func_fee</t>
  </si>
  <si>
    <t>13800451600会议电话功能使用费（分）</t>
  </si>
  <si>
    <t>13800451600集群通信功能使用次数</t>
  </si>
  <si>
    <t>cluster_vg_call_count</t>
  </si>
  <si>
    <t>cluster_vg_call_cnt</t>
  </si>
  <si>
    <t>13800451600集群通信功能使用时长</t>
  </si>
  <si>
    <t>cluster_vg_call_duration</t>
  </si>
  <si>
    <t>cluster_vg_call_dur</t>
  </si>
  <si>
    <t>13800451600集群通信功能使用时长（分钟）</t>
  </si>
  <si>
    <t>13800451600集群通信功能使用呼入时长</t>
  </si>
  <si>
    <t>cluster_vg_call_duration_in</t>
  </si>
  <si>
    <t>cluster_vg_call_dur_in</t>
  </si>
  <si>
    <t>13800451600集群通信功能使用呼入时长（分钟）</t>
  </si>
  <si>
    <t>13800451600集群通信功能使用费</t>
  </si>
  <si>
    <t>cluster_vg_call_func_fee</t>
  </si>
  <si>
    <t>13800451600集群通信功能使用费（分）</t>
  </si>
  <si>
    <t>125555智能名片夹功能使用次数</t>
  </si>
  <si>
    <t>calling_card_vz_call_count</t>
  </si>
  <si>
    <t>intel_name_card_use_cnt</t>
  </si>
  <si>
    <t>125555智能名片夹功能使用费</t>
  </si>
  <si>
    <t>calling_card_vz_call_func_fee</t>
  </si>
  <si>
    <t>intel_name_card_func_fee</t>
  </si>
  <si>
    <t>125555智能名片夹功能使用费（分）</t>
  </si>
  <si>
    <t>WAPPORTAL访问次数</t>
  </si>
  <si>
    <t>wap_portal_count</t>
  </si>
  <si>
    <t>wap_portal_cnt</t>
  </si>
  <si>
    <t>IP直通车通话次数</t>
  </si>
  <si>
    <t>ip_direct_call_count</t>
  </si>
  <si>
    <t>ip_direct_call_cnt</t>
  </si>
  <si>
    <t>IP直通车通话时长</t>
  </si>
  <si>
    <t>ip_direct_call_duration</t>
  </si>
  <si>
    <t>ip_direct_call_dur</t>
  </si>
  <si>
    <t>IP直通车通话时长（分钟）</t>
  </si>
  <si>
    <t>IP直通车通话通信费</t>
  </si>
  <si>
    <t>ip_direct_call_comm_fee</t>
  </si>
  <si>
    <t>IP直通车通话通信费（分）</t>
  </si>
  <si>
    <t>无线音乐俱乐部普通会员功能标志</t>
  </si>
  <si>
    <t>ring_music_func_flag_gen</t>
  </si>
  <si>
    <t>music_func_flag_gen</t>
  </si>
  <si>
    <t>无限音乐俱乐部高级会员功能标志</t>
  </si>
  <si>
    <t>ring_music_func_flag_adv</t>
  </si>
  <si>
    <t>music_func_flag_adv</t>
  </si>
  <si>
    <t>无线音乐俱乐部普通会员新增标志</t>
  </si>
  <si>
    <t>ring_music_user_add_flag_gen</t>
  </si>
  <si>
    <t>music_user_add_flag_gen</t>
  </si>
  <si>
    <t>无线音乐俱乐部高级会员新增标志</t>
  </si>
  <si>
    <t>ring_music_user_add_flag_adv</t>
  </si>
  <si>
    <t>music_user_add_flag_adv</t>
  </si>
  <si>
    <t>无线音乐俱乐部普通会员滞销标志</t>
  </si>
  <si>
    <t>ring_music_user_lost_flag_gen</t>
  </si>
  <si>
    <t>music_user_lost_flag_gen</t>
  </si>
  <si>
    <t>无线音乐俱乐部高级会员注销标志</t>
  </si>
  <si>
    <t>ring_music_user_lost_flag_adv</t>
  </si>
  <si>
    <t>music_user_cancel_flag_adv</t>
  </si>
  <si>
    <t>飞信活跃用户标志</t>
  </si>
  <si>
    <t>fetion_use_flag</t>
  </si>
  <si>
    <t>飞信PC活跃用户数</t>
  </si>
  <si>
    <t>fetion_use_flag_pc</t>
  </si>
  <si>
    <t>飞信短信活跃用户标志</t>
  </si>
  <si>
    <t>fetion_use_flag_sms</t>
  </si>
  <si>
    <t>飞信IVR活跃用户标志</t>
  </si>
  <si>
    <t>fetion_use_flag_ivr</t>
  </si>
  <si>
    <t>飞信WAP活跃用户标志</t>
  </si>
  <si>
    <t>fetion_use_flag_wap</t>
  </si>
  <si>
    <t>飞信手机客户端活跃用户标志</t>
  </si>
  <si>
    <t>fetion_use_flag_handset</t>
  </si>
  <si>
    <t>游戏业务包活跃用户标志</t>
  </si>
  <si>
    <t>handset_game_operation_flag</t>
  </si>
  <si>
    <t>handset_game_oper_flag</t>
  </si>
  <si>
    <t>会议电话通话次数</t>
  </si>
  <si>
    <t>meting_phone_call_cnt</t>
  </si>
  <si>
    <t>会议电话通话时长</t>
  </si>
  <si>
    <t>meting_phone_call_dur</t>
  </si>
  <si>
    <t>会议电话通话时长（分钟）</t>
  </si>
  <si>
    <t>会议电话功能费</t>
  </si>
  <si>
    <t>meet_phone_call_func_fee</t>
  </si>
  <si>
    <t>会议电话功能费（分）</t>
  </si>
  <si>
    <t>集群通信通话次数</t>
  </si>
  <si>
    <t>集群通信通话时长</t>
  </si>
  <si>
    <t>集群通信功能费</t>
  </si>
  <si>
    <t>cluster_comm_call_func_fee</t>
  </si>
  <si>
    <t>集群通信功能费（分）</t>
  </si>
  <si>
    <t>智能名片夹功能使用次数</t>
  </si>
  <si>
    <t>intel_name_card_use_num</t>
  </si>
  <si>
    <t>智能名片夹功能使用费</t>
  </si>
  <si>
    <t>calling_card_call_func_fee</t>
  </si>
  <si>
    <t>intel_name_card_use_fee</t>
  </si>
  <si>
    <t>智能名片夹功能使用费（分）</t>
  </si>
  <si>
    <t>上网本计费量</t>
  </si>
  <si>
    <t>net_total_chrg_flux</t>
  </si>
  <si>
    <t>上网本计费量_td</t>
  </si>
  <si>
    <t>net_total_chrg_flux_td</t>
  </si>
  <si>
    <t>wlan漫游通话时长</t>
  </si>
  <si>
    <t>roam_wlan_duration</t>
  </si>
  <si>
    <t>roam_wlan_dur</t>
  </si>
  <si>
    <t>飞信BAR活跃用户标志</t>
  </si>
  <si>
    <t>fetion_use_flag_bar</t>
  </si>
  <si>
    <t>飞信其他活跃用户标志</t>
  </si>
  <si>
    <t>fetion_use_flag_other</t>
  </si>
  <si>
    <t>集团客户成员信息日表，汇总集团成员基本信息及成员归属集团基本信息</t>
  </si>
  <si>
    <t>统计时间</t>
  </si>
  <si>
    <t>成员客户标识</t>
  </si>
  <si>
    <t>meb_cust_id</t>
  </si>
  <si>
    <t>member_cust_id</t>
  </si>
  <si>
    <t>用户归属地市编码</t>
  </si>
  <si>
    <t>varchar(10)</t>
  </si>
  <si>
    <t>strinng(10)</t>
  </si>
  <si>
    <t>用户归属区县编码</t>
  </si>
  <si>
    <t>用户是否离网：1是，0否</t>
  </si>
  <si>
    <t>集团客户成员月表包含该客户属性，后期需要使用。</t>
  </si>
  <si>
    <t>成员姓名</t>
  </si>
  <si>
    <t>groupman_name</t>
  </si>
  <si>
    <t>member_name</t>
  </si>
  <si>
    <t>职务</t>
  </si>
  <si>
    <t>duty</t>
  </si>
  <si>
    <t>公务卡用户标识</t>
  </si>
  <si>
    <t>口径：获取用户资料日表(hwmk.tmm_ci_user_basic_d)中test_flag</t>
  </si>
  <si>
    <t>集团标识号</t>
  </si>
  <si>
    <t>group_cust_id</t>
  </si>
  <si>
    <t>group_area_code</t>
  </si>
  <si>
    <t>集团归属地市编码</t>
  </si>
  <si>
    <t>group_city_code</t>
  </si>
  <si>
    <t>通过channel_code关联维表(hwdw.tb_dict_channel_group)获取</t>
  </si>
  <si>
    <t>集团归属地市名称</t>
  </si>
  <si>
    <t>group_city_name</t>
  </si>
  <si>
    <t>集团归属区县编码</t>
  </si>
  <si>
    <t>group_county_code</t>
  </si>
  <si>
    <t>集团归属区县名称</t>
  </si>
  <si>
    <t>group_county_name</t>
  </si>
  <si>
    <t>集团重点把控类型</t>
  </si>
  <si>
    <t>group_imp_ctrl_type</t>
  </si>
  <si>
    <t>集团类型</t>
  </si>
  <si>
    <t>集团规模</t>
  </si>
  <si>
    <t>hwcb.tb_det_group_scal</t>
  </si>
  <si>
    <t>口径：hwmk.tmm_jk_group_d中group_scale</t>
  </si>
  <si>
    <t>集团行业类型</t>
  </si>
  <si>
    <t>group_trade_type</t>
  </si>
  <si>
    <t>集团省内行业类型</t>
  </si>
  <si>
    <t>集团新增大行业</t>
  </si>
  <si>
    <t>big_trade_code</t>
  </si>
  <si>
    <t>add_big_trade_code</t>
  </si>
  <si>
    <t>集团新增小行业</t>
  </si>
  <si>
    <t>small_trade_code</t>
  </si>
  <si>
    <t>add_small_trade_code</t>
  </si>
  <si>
    <t>集团客户经理标识</t>
  </si>
  <si>
    <t>cust_manager_id</t>
  </si>
  <si>
    <t>group_cust_managr_id</t>
  </si>
  <si>
    <t>HWCB.TB_DET_GRP_MANAGER</t>
  </si>
  <si>
    <t>集团客户经理名称</t>
  </si>
  <si>
    <t>cust_manager_name</t>
  </si>
  <si>
    <t>group_cust_managr_name</t>
  </si>
  <si>
    <t>集团客户经理营业厅工号</t>
  </si>
  <si>
    <t>cust_staff_id</t>
  </si>
  <si>
    <t>group_cust_managr_chnl_eplyid</t>
  </si>
  <si>
    <t>集团后期需要使用，现没有确认方案，需要预留字段便于后期应用</t>
  </si>
  <si>
    <t>集团客户经理ESOP工号</t>
  </si>
  <si>
    <t>cust_esop_id</t>
  </si>
  <si>
    <t>集团客户经理esop工号</t>
  </si>
  <si>
    <t>group_cust_managr_esop_eplyid</t>
  </si>
  <si>
    <t>集团客户经理员工编码</t>
  </si>
  <si>
    <t>staff_id</t>
  </si>
  <si>
    <t>group_cust_managr_staff_code</t>
  </si>
  <si>
    <t>集团成员数</t>
  </si>
  <si>
    <t>member_count</t>
  </si>
  <si>
    <t>group_member_num</t>
  </si>
  <si>
    <t>集团成员数量层次</t>
  </si>
  <si>
    <t>member_count_range</t>
  </si>
  <si>
    <t>group_member_num_layer</t>
  </si>
  <si>
    <t>集团员工数</t>
  </si>
  <si>
    <t>emproyee_count</t>
  </si>
  <si>
    <t>group_staff_num</t>
  </si>
  <si>
    <t>集团客户成员信息月表，汇总集团客户成员基本信息、成员常用标识(零通话、零消费、高价值等8个)、归属集团基本信息</t>
  </si>
  <si>
    <t>用户客户标识</t>
  </si>
  <si>
    <t>号码</t>
  </si>
  <si>
    <t>用户归属区县代码</t>
  </si>
  <si>
    <t>user_county_code</t>
  </si>
  <si>
    <t>集团成员级用户归属会经常使用，通过用户资料表可获取到地县市信息。</t>
  </si>
  <si>
    <t>归属区域</t>
  </si>
  <si>
    <t>服务品牌</t>
  </si>
  <si>
    <t>主自费代码</t>
  </si>
  <si>
    <t>离网时间</t>
  </si>
  <si>
    <t>offnet_time</t>
  </si>
  <si>
    <t>hwcb.tb_det_gender</t>
  </si>
  <si>
    <t>查看用户表是否存在</t>
  </si>
  <si>
    <t>现在客户级别通过星级判断，需要增加星级及对应信用等级、信用额度。</t>
  </si>
  <si>
    <t>零费用标志</t>
  </si>
  <si>
    <t>zero_fee_flag</t>
  </si>
  <si>
    <t>零通信标志</t>
  </si>
  <si>
    <t>1 是，0 否。现网该指标定义为零通话标志，但原口径取的零通信标志。现口径改为零通信标志。</t>
  </si>
  <si>
    <t>零通话标志</t>
  </si>
  <si>
    <t>高价值客户标志</t>
  </si>
  <si>
    <t>high_value_flag</t>
  </si>
  <si>
    <t>1 是，0 否。当月日均收入大于等于7元</t>
  </si>
  <si>
    <t>智能VPMN标志</t>
  </si>
  <si>
    <t>vpmn_flag</t>
  </si>
  <si>
    <t>智能vpmn标志</t>
  </si>
  <si>
    <t>intlig_vpmn_flag</t>
  </si>
  <si>
    <t>计费VPMN标志</t>
  </si>
  <si>
    <t>ji_vpmn_flag</t>
  </si>
  <si>
    <t>计费vpmn标志</t>
  </si>
  <si>
    <t>chrg_vpmn_flag</t>
  </si>
  <si>
    <t>连续六个月V网零话务量标志</t>
  </si>
  <si>
    <t>zero_vpmn_flag</t>
  </si>
  <si>
    <t>连续六个月v网零话务量标志</t>
  </si>
  <si>
    <t>中高端标志</t>
  </si>
  <si>
    <t>high_mid_flag</t>
  </si>
  <si>
    <t>判断集团成员是否中高端</t>
  </si>
  <si>
    <t>集团ID</t>
  </si>
  <si>
    <t>新的集团的归属区域</t>
  </si>
  <si>
    <t>集团归属地市代码</t>
  </si>
  <si>
    <t>集团归属区县代码</t>
  </si>
  <si>
    <t>hwcb.tb_det_photo_code</t>
  </si>
  <si>
    <t>hwcb.tb_det_group_trade_code</t>
  </si>
  <si>
    <t>hwcb.tb_det_prov_trade_code</t>
  </si>
  <si>
    <t>hwcb.tb_det_big_trade_code</t>
  </si>
  <si>
    <t>hwcb.tb_det_small_trade_code</t>
  </si>
  <si>
    <t>客户经理ID</t>
  </si>
  <si>
    <t>集团成员数量</t>
  </si>
  <si>
    <t>新增客户归属集团员工数量</t>
  </si>
  <si>
    <t>集团的归属区域</t>
  </si>
  <si>
    <t>hwcb.tb_dic_new_group_code</t>
  </si>
  <si>
    <t>集团归属口径已调整，通过channel_code关联维表(hwdw.tb_dict_channel_group)获取</t>
  </si>
  <si>
    <t>hwcb.tb_det_age_label</t>
  </si>
  <si>
    <t>成为大客户时间</t>
  </si>
  <si>
    <t>hwmk.tmm_jk_member_extr_m</t>
  </si>
  <si>
    <t>hwmk.tmm_jk_memvoice_m</t>
  </si>
  <si>
    <t>分析集团客户成员的语音与流量信息。</t>
  </si>
  <si>
    <t>g网通话次数</t>
  </si>
  <si>
    <t>gsm_call_count</t>
  </si>
  <si>
    <t>gsm_call_cnt</t>
  </si>
  <si>
    <t>v、g网通话时长与次数</t>
  </si>
  <si>
    <t>G网通话次数</t>
  </si>
  <si>
    <t>v网通话次数</t>
  </si>
  <si>
    <t>vpmn_call_count</t>
  </si>
  <si>
    <t>vpmn_call_cnt</t>
  </si>
  <si>
    <t>V网通话次数</t>
  </si>
  <si>
    <t>trans_count</t>
  </si>
  <si>
    <t>呼转话单</t>
  </si>
  <si>
    <t>g网通话时长</t>
  </si>
  <si>
    <t>gsm_duration_sec</t>
  </si>
  <si>
    <t>gsm_dur_min</t>
  </si>
  <si>
    <t>v网通话时长</t>
  </si>
  <si>
    <t>vpmn_duration_sec</t>
  </si>
  <si>
    <t>vpmn_dur_min</t>
  </si>
  <si>
    <t>呼转通话时长</t>
  </si>
  <si>
    <t>trans_duration_sec</t>
  </si>
  <si>
    <t>g网计费时长</t>
  </si>
  <si>
    <t>gsm_duration_min</t>
  </si>
  <si>
    <t>gsm_chrg_dur_min</t>
  </si>
  <si>
    <t>G网通话时长</t>
  </si>
  <si>
    <t>v网计费时长</t>
  </si>
  <si>
    <t>vpmn_duration_min</t>
  </si>
  <si>
    <t>vpmn_chrg_dur_min</t>
  </si>
  <si>
    <t>V网通话时长</t>
  </si>
  <si>
    <t>呼转计费时长</t>
  </si>
  <si>
    <t>trans_duration_min</t>
  </si>
  <si>
    <t>trans_chrg_dur_min</t>
  </si>
  <si>
    <t>呼转时长</t>
  </si>
  <si>
    <t>g网4g计费时长</t>
  </si>
  <si>
    <t>gsm_duration_min_td</t>
  </si>
  <si>
    <t>gsm_chrg_dur_min_td</t>
  </si>
  <si>
    <t>v网4g计费时长</t>
  </si>
  <si>
    <t>vpmn_duration_min_td</t>
  </si>
  <si>
    <t>vpmn_chrg_dur_min_td</t>
  </si>
  <si>
    <t>呼转4g计费时长</t>
  </si>
  <si>
    <t>trans_duration_min_td</t>
  </si>
  <si>
    <t>trans_chrg_dur_min_td</t>
  </si>
  <si>
    <t>g网基本费</t>
  </si>
  <si>
    <t>gsm_bsc_fee</t>
  </si>
  <si>
    <t>gsm_base_fee</t>
  </si>
  <si>
    <t>g网长途费</t>
  </si>
  <si>
    <t>gsm_ld_fee</t>
  </si>
  <si>
    <t>gsm_toll_fee</t>
  </si>
  <si>
    <t>g网信息费</t>
  </si>
  <si>
    <t>gsm_info_fee</t>
  </si>
  <si>
    <t>g网通话费用</t>
  </si>
  <si>
    <t>gsm_fee</t>
  </si>
  <si>
    <t>g网的通话费用=G网基本费+G网长途费+G网信息费</t>
  </si>
  <si>
    <t>G网通话费用</t>
  </si>
  <si>
    <t>新设计的CIS单位为元，老的单位为“分”</t>
  </si>
  <si>
    <t>v网基本费</t>
  </si>
  <si>
    <t>vpmn_bsc_fee</t>
  </si>
  <si>
    <t>vpmn_base_fee</t>
  </si>
  <si>
    <t>v网长途费</t>
  </si>
  <si>
    <t>vpmn_ld_fee</t>
  </si>
  <si>
    <t>vpmn_toll_fee</t>
  </si>
  <si>
    <t>v网信息费</t>
  </si>
  <si>
    <t>vpmn_info_fee</t>
  </si>
  <si>
    <t>v网通话费用</t>
  </si>
  <si>
    <t>vpmn_fee</t>
  </si>
  <si>
    <t>V网的通话费用=V网基本费+V网长途费+V网信息费</t>
  </si>
  <si>
    <t>V网通话费用</t>
  </si>
  <si>
    <t>呼转基本费</t>
  </si>
  <si>
    <t>trans_bsc_fee</t>
  </si>
  <si>
    <t>trans_base_fee</t>
  </si>
  <si>
    <t>呼转长途费</t>
  </si>
  <si>
    <t>trans_ld_fee</t>
  </si>
  <si>
    <t>trans_toll_fee</t>
  </si>
  <si>
    <t>呼转信息费</t>
  </si>
  <si>
    <t>trans_info_fee</t>
  </si>
  <si>
    <t>呼转通话费用</t>
  </si>
  <si>
    <t>trans_call_fee</t>
  </si>
  <si>
    <t>呼转通话费用=呼转基本费+呼转长途费+呼转信息费</t>
  </si>
  <si>
    <t>呼转到竞争对手次数</t>
  </si>
  <si>
    <t>trans_opp_count</t>
  </si>
  <si>
    <t>trans_opp_cnt</t>
  </si>
  <si>
    <t>呼转到竞争对手时长</t>
  </si>
  <si>
    <t>trans_opp_duration_min</t>
  </si>
  <si>
    <t>trans_opp_dur_min</t>
  </si>
  <si>
    <t>集团内g网通话次数</t>
  </si>
  <si>
    <t>ingrp_gsm_call_count</t>
  </si>
  <si>
    <t>ingrp_gsm_call_cnt</t>
  </si>
  <si>
    <t>内G网通话次数</t>
  </si>
  <si>
    <t>集团内v网通话次数</t>
  </si>
  <si>
    <t>ingrp_vpmn_call_count</t>
  </si>
  <si>
    <t>ingrp_vpmn_call_cnt</t>
  </si>
  <si>
    <t>内V网通话次数</t>
  </si>
  <si>
    <t>集团内g网计费时长</t>
  </si>
  <si>
    <t>ingrp_gsm_duration_min</t>
  </si>
  <si>
    <t>ingrp_gsm_chrg_dur_min</t>
  </si>
  <si>
    <t>内G网通话时长</t>
  </si>
  <si>
    <t>集团内v网计费时长</t>
  </si>
  <si>
    <t>ingrp_vpmn_duration_min</t>
  </si>
  <si>
    <t>ingrp_vpmn_chrg_dur_min</t>
  </si>
  <si>
    <t>内V网通话时长</t>
  </si>
  <si>
    <t>集团内g网通话费用</t>
  </si>
  <si>
    <t>ingrp_gsm_fee</t>
  </si>
  <si>
    <t>v、g网的通话费用</t>
  </si>
  <si>
    <t>内G网通话费用</t>
  </si>
  <si>
    <t>集团内v网通话费用</t>
  </si>
  <si>
    <t>ingrp_vpmn_fee</t>
  </si>
  <si>
    <t>内V网通话费用</t>
  </si>
  <si>
    <t>上月g网通话次数</t>
  </si>
  <si>
    <t>last_gsm_call_count</t>
  </si>
  <si>
    <t>last_gsm_call_cnt</t>
  </si>
  <si>
    <t>上月指标</t>
  </si>
  <si>
    <t>上月G网通话次数</t>
  </si>
  <si>
    <t>上月v网通话次数</t>
  </si>
  <si>
    <t>last_vpmn_call_count</t>
  </si>
  <si>
    <t>last_vpmn_call_cnt</t>
  </si>
  <si>
    <t>上月V网通话次数</t>
  </si>
  <si>
    <t>上月g网通话时长</t>
  </si>
  <si>
    <t>last_gsm_duration_min</t>
  </si>
  <si>
    <t>last_gsm_dur_min</t>
  </si>
  <si>
    <t>上月G网通话时长</t>
  </si>
  <si>
    <t>上月v网通话时长</t>
  </si>
  <si>
    <t>last_vpmn_duration_min</t>
  </si>
  <si>
    <t>last_vpmn_dur_min</t>
  </si>
  <si>
    <t>上月V网通话时长</t>
  </si>
  <si>
    <t>上月g网通话费用</t>
  </si>
  <si>
    <t>last_gsm_fee</t>
  </si>
  <si>
    <t>上月G网通话费用</t>
  </si>
  <si>
    <t>上月v网通话费用</t>
  </si>
  <si>
    <t>last_vpmn_fee</t>
  </si>
  <si>
    <t>上月V网通话费用</t>
  </si>
  <si>
    <t>t网通话时长(分)</t>
  </si>
  <si>
    <t>duration_min_td</t>
  </si>
  <si>
    <t>dur_min_td</t>
  </si>
  <si>
    <t>口径由纵表变为横表，如取v网的口径，可以直接从上面取数</t>
  </si>
  <si>
    <t>T网通话时长(分)=G网4G计费时长+V网4G计费时长+呼转4G计费时长</t>
  </si>
  <si>
    <t xml:space="preserve">T网通话时长(分)                            </t>
  </si>
  <si>
    <t xml:space="preserve">通话时长(秒)                               </t>
  </si>
  <si>
    <t>通话时长(分)</t>
  </si>
  <si>
    <t xml:space="preserve">通话时长(分)                               </t>
  </si>
  <si>
    <t>基础费</t>
  </si>
  <si>
    <t xml:space="preserve">基础费                                     </t>
  </si>
  <si>
    <t>本地费</t>
  </si>
  <si>
    <t xml:space="preserve">本地费                                     </t>
  </si>
  <si>
    <t xml:space="preserve">ld_fee </t>
  </si>
  <si>
    <t xml:space="preserve">信息费                                     </t>
  </si>
  <si>
    <t>集团成员业务量汇总新增流量模块指标，指标可直接从新设计的流量模型(ti_ub_gprs_m)获取</t>
  </si>
  <si>
    <t>flux_2g</t>
  </si>
  <si>
    <t>计费流量</t>
  </si>
  <si>
    <t>集团是否欠费</t>
  </si>
  <si>
    <t>arrear_flag</t>
  </si>
  <si>
    <t>1.原系统中，该指标值插入空值。
2.共有8个后继，其中3个MK，5个KR。都未使用该指标</t>
  </si>
  <si>
    <t>欠费额</t>
  </si>
  <si>
    <t>arrear_fee</t>
  </si>
  <si>
    <t>301口径成员标志</t>
  </si>
  <si>
    <t>mem_301_flag</t>
  </si>
  <si>
    <t>分析集团客户成员的消费信息</t>
  </si>
  <si>
    <t>用户统一标识</t>
  </si>
  <si>
    <t>集团唯一标识</t>
  </si>
  <si>
    <t>hwcb.tb_det_group_spending_range</t>
  </si>
  <si>
    <t>received_fee &gt;= spending_low(+) and received_fee &lt;= spending_high(+)</t>
  </si>
  <si>
    <t>折扣前用户税前总收入</t>
  </si>
  <si>
    <t>总费用（优惠后）</t>
  </si>
  <si>
    <t>新设计的CIS单位为元，老系统为“分”</t>
  </si>
  <si>
    <t>折扣前用户税后总收入</t>
  </si>
  <si>
    <t>总收入（税后）</t>
  </si>
  <si>
    <t>折扣前用户总税费用</t>
  </si>
  <si>
    <t>折扣后用户税前总收</t>
  </si>
  <si>
    <t>折扣后用户税后总收入</t>
  </si>
  <si>
    <t>折扣后用户总税费用</t>
  </si>
  <si>
    <t>折扣总费用=总收入-折扣后总收入</t>
  </si>
  <si>
    <t>前第1月总收入</t>
  </si>
  <si>
    <t>last_1_total_fee</t>
  </si>
  <si>
    <t>上月优惠后总收入</t>
  </si>
  <si>
    <t>上2月优惠后总收入</t>
  </si>
  <si>
    <t>前第3月总收入</t>
  </si>
  <si>
    <t>last_3_term_fee</t>
  </si>
  <si>
    <t>last_3_total_fee</t>
  </si>
  <si>
    <t>上3月优惠后总收入</t>
  </si>
  <si>
    <t>前第4月总收入</t>
  </si>
  <si>
    <t>last_4_term_fee</t>
  </si>
  <si>
    <t>last_4_total_fee</t>
  </si>
  <si>
    <t>上4月优惠后总收入</t>
  </si>
  <si>
    <t>前第5月总收入</t>
  </si>
  <si>
    <t>last_5_term_fee</t>
  </si>
  <si>
    <t>last_5_total_fee</t>
  </si>
  <si>
    <t>上5月优惠后总收入</t>
  </si>
  <si>
    <t>折扣前用户税前通话费总收入</t>
  </si>
  <si>
    <t>折扣前用户税后通话总收入</t>
  </si>
  <si>
    <t>折扣前用户通话总税费用</t>
  </si>
  <si>
    <t>折扣后用户税前通话费总收入</t>
  </si>
  <si>
    <t>折扣后用户税后通话总收入</t>
  </si>
  <si>
    <t>折扣后用户通话总税费用</t>
  </si>
  <si>
    <t>折扣前用户税前数据业务总收入</t>
  </si>
  <si>
    <t>折扣前用户税后数据业务总收入</t>
  </si>
  <si>
    <t>折扣前用户数据业务总税费用</t>
  </si>
  <si>
    <t>折扣后用户税前数据业务费总收入</t>
  </si>
  <si>
    <t>折扣后用户税后数据业务总收入</t>
  </si>
  <si>
    <t>折扣后用户数据业务总税费用</t>
  </si>
  <si>
    <t>折扣前用户税前点对点短信总收入</t>
  </si>
  <si>
    <t>折扣前用户税后点对点短信总收入</t>
  </si>
  <si>
    <t>折扣前用户点对点短信总税费用</t>
  </si>
  <si>
    <t>折扣后用户税前点对点短信费总收入</t>
  </si>
  <si>
    <t>折扣后用户税后点对点短信总收入</t>
  </si>
  <si>
    <t>折扣后用户点对点短信总税费用</t>
  </si>
  <si>
    <t>折扣前用户税前点对点彩信总收入</t>
  </si>
  <si>
    <t>折扣前用户税后点对点彩信总收入</t>
  </si>
  <si>
    <t>折扣前用户点对点彩信总税费用</t>
  </si>
  <si>
    <t>折扣后用户税前点对点彩信费总收入</t>
  </si>
  <si>
    <t>折扣后用户税后点对点彩信总收入</t>
  </si>
  <si>
    <t>折扣后用户点对点彩信总税费用</t>
  </si>
  <si>
    <t>折扣前用户税前GPRS总收入</t>
  </si>
  <si>
    <t>折扣前用户税后GPRS总收入</t>
  </si>
  <si>
    <t>GPRS收入</t>
  </si>
  <si>
    <t>折扣前用户GPRS总税费用</t>
  </si>
  <si>
    <t>折扣后用户税前GPRS总收入</t>
  </si>
  <si>
    <t>折扣后用户税后GPRS总收入</t>
  </si>
  <si>
    <t>折扣后用户GPRS总税费用</t>
  </si>
  <si>
    <t>手机上网收入</t>
  </si>
  <si>
    <t>手机上网收入=数据业务总收入-点对点短信费-占对点彩信费-GPRS费</t>
  </si>
  <si>
    <t>总费用（优惠前）</t>
  </si>
  <si>
    <t>p2p_sms_fee+p2p_mms_fee+gprs_fee+wap_fee</t>
  </si>
  <si>
    <t>MK</t>
  </si>
  <si>
    <t>将集团客户成员基础信息、语音与流量业务、消费进行汇总合并。</t>
  </si>
  <si>
    <t xml:space="preserve">统计月份                                   </t>
  </si>
  <si>
    <t xml:space="preserve">用户id                                     </t>
  </si>
  <si>
    <t xml:space="preserve">用户号码                                   </t>
  </si>
  <si>
    <t xml:space="preserve">集团代码                                   </t>
  </si>
  <si>
    <t xml:space="preserve">集团规模                                   </t>
  </si>
  <si>
    <t>VARCHAR2(3)</t>
  </si>
  <si>
    <t xml:space="preserve">呼叫次数                                   </t>
  </si>
  <si>
    <t>G网计费时长</t>
  </si>
  <si>
    <t>V网计费时长</t>
  </si>
  <si>
    <t>G网4G计费时长</t>
  </si>
  <si>
    <t>V网4G计费时长</t>
  </si>
  <si>
    <t>呼转4G计费时长</t>
  </si>
  <si>
    <t>G网基本费</t>
  </si>
  <si>
    <t>G网长途费</t>
  </si>
  <si>
    <t>G网信息费</t>
  </si>
  <si>
    <t>V网基本费</t>
  </si>
  <si>
    <t>V网长途费</t>
  </si>
  <si>
    <t>V网信息费</t>
  </si>
  <si>
    <t>集团内G网通话次数</t>
  </si>
  <si>
    <t>集团内V网通话次数</t>
  </si>
  <si>
    <t>集团内G网计费时长</t>
  </si>
  <si>
    <t>集团内V网计费时长</t>
  </si>
  <si>
    <t>集团内G网通话费用</t>
  </si>
  <si>
    <t>集团内V网通话费用</t>
  </si>
  <si>
    <t>总收入（优惠后）</t>
  </si>
  <si>
    <t xml:space="preserve">通话时长(秒)=G网通话时长+V网通话时长+呼转通话时长                                                         </t>
  </si>
  <si>
    <t>网通话时长(分)=G网计费时长+V网计费时长+呼转计费时长</t>
  </si>
  <si>
    <t xml:space="preserve">基础费=G网基础费+V网基础费+呼转基础费                                    </t>
  </si>
  <si>
    <t xml:space="preserve">本地费=G网本地费+V网本地费+呼转本地费                                    </t>
  </si>
  <si>
    <t xml:space="preserve">信息费=G网信息费+V网信息费+呼转信息费  </t>
  </si>
  <si>
    <t>hwmk.tml_jk_vpmn_zero_m</t>
  </si>
  <si>
    <t>hwmk.tml_jk_vpmn_zero_five_m</t>
  </si>
  <si>
    <t>hwmk.tml_jk_vpmn_zero_six_m</t>
  </si>
  <si>
    <t>1.统计订购了智能V网的用户，是否产生了V网通话和短号短信话单发送短信的记录--零次通话；用户来源“用户订购集团产品日汇总表(ti_eo_member_order_d)”表中订购智能V网用户。
2.1至6个月中任意1个月智能V网零话务量标识。</t>
  </si>
  <si>
    <t xml:space="preserve">统计月份                                                                   </t>
  </si>
  <si>
    <t>HWCB.TB_DET_DISTRICT_CODE</t>
  </si>
  <si>
    <t xml:space="preserve">用户id                                                                     </t>
  </si>
  <si>
    <t xml:space="preserve">用户号码                                                                   </t>
  </si>
  <si>
    <t>本月和上月为同一集团标识</t>
  </si>
  <si>
    <t>用户本月和上月为同一集团标志</t>
  </si>
  <si>
    <t>same_group_flag</t>
  </si>
  <si>
    <t>1 同家集团 0 非同家集团</t>
  </si>
  <si>
    <t xml:space="preserve">用户本月和上月为同一集团标识：1 同家集团 0 非同家集团                      </t>
  </si>
  <si>
    <t>本月零次通话标识</t>
  </si>
  <si>
    <t>zero_flag</t>
  </si>
  <si>
    <t>如果在ZERO的表中存在，表示为1，否则为0.</t>
  </si>
  <si>
    <t>上月和上2月为同一集团标识</t>
  </si>
  <si>
    <t>l1_valid_flag</t>
  </si>
  <si>
    <t>上月和上2月为同一集团标志</t>
  </si>
  <si>
    <t>l1_same_group_flag</t>
  </si>
  <si>
    <t>上月零次通话标识</t>
  </si>
  <si>
    <t>l1_zero_flag</t>
  </si>
  <si>
    <t>上月零次通话标志</t>
  </si>
  <si>
    <t>0:否,1:是</t>
  </si>
  <si>
    <t>上2月和上3月为同一集团标识</t>
  </si>
  <si>
    <t>l2_valid_flag</t>
  </si>
  <si>
    <t>上2月和上3月为同一集团标志</t>
  </si>
  <si>
    <t>l2_same_group_flag</t>
  </si>
  <si>
    <t>上2月零次通话标识</t>
  </si>
  <si>
    <t>l2_zero_flag</t>
  </si>
  <si>
    <t>上3月和上4月为同一集团标识</t>
  </si>
  <si>
    <t>l3_valid_flag</t>
  </si>
  <si>
    <t>上3月和上4月为同一集团标志</t>
  </si>
  <si>
    <t>l3_same_group_flag</t>
  </si>
  <si>
    <t>上3月零次通话标识</t>
  </si>
  <si>
    <t>l3_zero_flag</t>
  </si>
  <si>
    <t>上4月和上5月为同一集团标识</t>
  </si>
  <si>
    <t>l4_valid_flag</t>
  </si>
  <si>
    <t>上4月和上5月为同一集团标志</t>
  </si>
  <si>
    <t>l4_same_group_flag</t>
  </si>
  <si>
    <t>上4月零次通话标识</t>
  </si>
  <si>
    <t>l4_zero_flag</t>
  </si>
  <si>
    <t>上5月和上6月为同一集团标识</t>
  </si>
  <si>
    <t>l5_valid_flag</t>
  </si>
  <si>
    <t>上5月和上6月为同一集团标志</t>
  </si>
  <si>
    <t>l5_same_group_flag</t>
  </si>
  <si>
    <t>上5月零次通话标识</t>
  </si>
  <si>
    <t>l5_zero_flag</t>
  </si>
  <si>
    <t>连续5个月零次通话标识</t>
  </si>
  <si>
    <t>five_zero_flag</t>
  </si>
  <si>
    <t>连续5个月零次通话标志</t>
  </si>
  <si>
    <t>1.连续5个月零次通话的V网有效集团成员（集团成员且在网）且归属同一个集团；
2.如果在FIVE的表中存在，表示为1，否则为0.</t>
  </si>
  <si>
    <t>连续5个月使用同一集团产品标识</t>
  </si>
  <si>
    <t>five_prod_flag</t>
  </si>
  <si>
    <t>连续5个月使用同一集团产品标志</t>
  </si>
  <si>
    <t>1'为使用其他产品，‘0’为不使用其他产品;使用集团产品标示（使用除智能V网外任何产品）</t>
  </si>
  <si>
    <t>使用集团产品标识</t>
  </si>
  <si>
    <t>product_flag</t>
  </si>
  <si>
    <t>连续6个月零次通话标识</t>
  </si>
  <si>
    <t>six_zero_flag</t>
  </si>
  <si>
    <t>连续6个月零次通话标志</t>
  </si>
  <si>
    <t>1.连续6个月零次通话的V网有效集团成员（集团成员且在网）且归属同一个集团
2.如果在SIX的表中存在，表示为1，否则为0.</t>
  </si>
  <si>
    <t>连续6个月使用同一集团产品标识</t>
  </si>
  <si>
    <t>six_prod_flag</t>
  </si>
  <si>
    <t>连续6个月使用同一集团产品标志</t>
  </si>
  <si>
    <t>集团客户重要成员的基本信息，其中重要成员可以是异网用户也可以是本网用户。</t>
  </si>
  <si>
    <t>重要成员标识</t>
  </si>
  <si>
    <t>imp_member_id</t>
  </si>
  <si>
    <t>imp_id</t>
  </si>
  <si>
    <t>重要成员手机号码</t>
  </si>
  <si>
    <t>imp_member_serv_no</t>
  </si>
  <si>
    <t>集团客户标识号</t>
  </si>
  <si>
    <t>成员状态</t>
  </si>
  <si>
    <t>member_stat</t>
  </si>
  <si>
    <t>成员类型</t>
  </si>
  <si>
    <t>member_type</t>
  </si>
  <si>
    <t>gender_code</t>
  </si>
  <si>
    <t>性别标识</t>
  </si>
  <si>
    <t>sex_code</t>
  </si>
  <si>
    <t>婚否标识</t>
  </si>
  <si>
    <t>marri_id</t>
  </si>
  <si>
    <t>marri_code</t>
  </si>
  <si>
    <t>文化程度名称</t>
  </si>
  <si>
    <t>edu_code_name</t>
  </si>
  <si>
    <t>hwdw.tb_dic_vip_education</t>
  </si>
  <si>
    <t>文化程度</t>
  </si>
  <si>
    <t>edu_code</t>
  </si>
  <si>
    <t>民族标识</t>
  </si>
  <si>
    <t>nation_id</t>
  </si>
  <si>
    <t>hwdw.tb_dic_nation</t>
  </si>
  <si>
    <t>folk_code</t>
  </si>
  <si>
    <t>hwcb.tb_det_mem_certi_m</t>
  </si>
  <si>
    <t>certi_type</t>
  </si>
  <si>
    <t>certi_no</t>
  </si>
  <si>
    <t>部门</t>
  </si>
  <si>
    <t>dept</t>
  </si>
  <si>
    <t>生日</t>
  </si>
  <si>
    <t>birthday</t>
  </si>
  <si>
    <t>爱好</t>
  </si>
  <si>
    <t>love</t>
  </si>
  <si>
    <t>（看书等）</t>
  </si>
  <si>
    <t>爱好（看书等）</t>
  </si>
  <si>
    <t>联系地址</t>
  </si>
  <si>
    <t>contct_addr</t>
  </si>
  <si>
    <t>contact_addr</t>
  </si>
  <si>
    <t>owner_zip</t>
  </si>
  <si>
    <t>string(80)</t>
  </si>
  <si>
    <t>传真号码</t>
  </si>
  <si>
    <t>fax_no</t>
  </si>
  <si>
    <t>传真</t>
  </si>
  <si>
    <t>fax</t>
  </si>
  <si>
    <t>EMAIL</t>
  </si>
  <si>
    <t>email</t>
  </si>
  <si>
    <t>电子邮箱</t>
  </si>
  <si>
    <t>成员客户经理标识</t>
  </si>
  <si>
    <t>cust_managr_code</t>
  </si>
  <si>
    <t>cust_managr_id</t>
  </si>
  <si>
    <t>客户经理代码</t>
  </si>
  <si>
    <t>service_no</t>
  </si>
  <si>
    <t>付款方式</t>
  </si>
  <si>
    <t>pay_code</t>
  </si>
  <si>
    <t>经理评价</t>
  </si>
  <si>
    <t>managr_assess</t>
  </si>
  <si>
    <t>server_assess</t>
  </si>
  <si>
    <t>喜欢的汇报</t>
  </si>
  <si>
    <t>love_return</t>
  </si>
  <si>
    <t>喜欢的服务</t>
  </si>
  <si>
    <t>love_serv</t>
  </si>
  <si>
    <t>love_service</t>
  </si>
  <si>
    <t>等级</t>
  </si>
  <si>
    <t>level</t>
  </si>
  <si>
    <t>imp_level</t>
  </si>
  <si>
    <t>移动号码</t>
  </si>
  <si>
    <t>mobile_no</t>
  </si>
  <si>
    <t>yd_phone</t>
  </si>
  <si>
    <t>联通号码</t>
  </si>
  <si>
    <t>unicom_no</t>
  </si>
  <si>
    <t>lt_phone</t>
  </si>
  <si>
    <t>小灵通号码</t>
  </si>
  <si>
    <t>little_smart_no</t>
  </si>
  <si>
    <t>xlt_phone</t>
  </si>
  <si>
    <t>固定电话</t>
  </si>
  <si>
    <t>fixed_phone</t>
  </si>
  <si>
    <t>gd_phone</t>
  </si>
  <si>
    <t>兴趣爱好</t>
  </si>
  <si>
    <t>intrst_code</t>
  </si>
  <si>
    <t>interest_code</t>
  </si>
  <si>
    <t xml:space="preserve">评价代码  </t>
  </si>
  <si>
    <t>assess_code</t>
  </si>
  <si>
    <t>评价代码</t>
  </si>
  <si>
    <t>评价</t>
  </si>
  <si>
    <t>角色</t>
  </si>
  <si>
    <t>role</t>
  </si>
  <si>
    <t>hwcb.tb_det_mem_role_m</t>
  </si>
  <si>
    <t>身体状况</t>
  </si>
  <si>
    <t>health</t>
  </si>
  <si>
    <t>身体状况产生原因</t>
  </si>
  <si>
    <t>health_cause</t>
  </si>
  <si>
    <t>health_reasion</t>
  </si>
  <si>
    <t>对服务的态度</t>
  </si>
  <si>
    <t>attitudes</t>
  </si>
  <si>
    <t>对服务态度产生的原因</t>
  </si>
  <si>
    <t>attitd_cause</t>
  </si>
  <si>
    <t>attitudes_reasion</t>
  </si>
  <si>
    <t>决策权重</t>
  </si>
  <si>
    <t>decisn_rate</t>
  </si>
  <si>
    <t>design_rate</t>
  </si>
  <si>
    <t>决策范围</t>
  </si>
  <si>
    <t>decisn_range</t>
  </si>
  <si>
    <t>design_scape</t>
  </si>
  <si>
    <t>与移动公司合作的重大事件</t>
  </si>
  <si>
    <t>cooper_record</t>
  </si>
  <si>
    <t>co_record</t>
  </si>
  <si>
    <t>与重要成员发生的礼品记录</t>
  </si>
  <si>
    <t>gift_record</t>
  </si>
  <si>
    <t>爱人名称</t>
  </si>
  <si>
    <t>lover_name</t>
  </si>
  <si>
    <t>mate_name</t>
  </si>
  <si>
    <t>爱人生日</t>
  </si>
  <si>
    <t>lover_birthd</t>
  </si>
  <si>
    <t>mate_birthday</t>
  </si>
  <si>
    <t>结婚纪念日</t>
  </si>
  <si>
    <t>weding_annive</t>
  </si>
  <si>
    <t>wedding_anniversar</t>
  </si>
  <si>
    <t>爱人健康情况</t>
  </si>
  <si>
    <t>lover_health</t>
  </si>
  <si>
    <t>mate_health</t>
  </si>
  <si>
    <t>孩子姓名</t>
  </si>
  <si>
    <t>child_name</t>
  </si>
  <si>
    <t>孩子生日</t>
  </si>
  <si>
    <t>child_birthd</t>
  </si>
  <si>
    <t>child_birthday</t>
  </si>
  <si>
    <t>孩子特长</t>
  </si>
  <si>
    <t>child_spelty</t>
  </si>
  <si>
    <t>child_specialty</t>
  </si>
  <si>
    <t>孩子喜欢的玩具</t>
  </si>
  <si>
    <t>child_toy</t>
  </si>
  <si>
    <t>移动重要成员标志</t>
  </si>
  <si>
    <t>mobile_imp_member_flag</t>
  </si>
  <si>
    <t>yd_phone_flag</t>
  </si>
  <si>
    <t>联通重要成员标志</t>
  </si>
  <si>
    <t>unic_imp_member_flag</t>
  </si>
  <si>
    <t>lt_phone_flag</t>
  </si>
  <si>
    <t>小灵通重要成员标志</t>
  </si>
  <si>
    <t>little_smart_imp_member_flag</t>
  </si>
  <si>
    <t>xlt_phone_flag</t>
  </si>
  <si>
    <t>双机标志</t>
  </si>
  <si>
    <t>double_phone_flag</t>
  </si>
  <si>
    <t>two_phone_flag</t>
  </si>
  <si>
    <t>三机标志</t>
  </si>
  <si>
    <t>three_phone_flag</t>
  </si>
  <si>
    <t>group_region_code</t>
  </si>
  <si>
    <t>集团归属地区</t>
  </si>
  <si>
    <t>new_group_area_code</t>
  </si>
  <si>
    <t>新集团归属地区</t>
  </si>
  <si>
    <t>集团把控类别</t>
  </si>
  <si>
    <t>group_ctrl_type</t>
  </si>
  <si>
    <t>hwdw.tw_ci_grp_imp_trade_code</t>
  </si>
  <si>
    <t>集团类别</t>
  </si>
  <si>
    <t>客户经理标识</t>
  </si>
  <si>
    <t>剔除重要成员中手机号码是异网的用户及不在网用户并根据成员类型及集团ID排序取唯一手机号码，并获取对应的流量、通话时长等业务量信息。</t>
  </si>
  <si>
    <t>重要成员id</t>
  </si>
  <si>
    <t>集团id</t>
  </si>
  <si>
    <t>no_innet_time</t>
  </si>
  <si>
    <t>号码入网时间</t>
  </si>
  <si>
    <t>当日状态代码</t>
  </si>
  <si>
    <t>stat_code_day</t>
  </si>
  <si>
    <t>当日状态</t>
  </si>
  <si>
    <t>stat_day</t>
  </si>
  <si>
    <t>姓名</t>
  </si>
  <si>
    <t>性别代码</t>
  </si>
  <si>
    <t>民族代码</t>
  </si>
  <si>
    <t>成员类别</t>
  </si>
  <si>
    <t>member_type_code</t>
  </si>
  <si>
    <t>A4:关键决策人,B1 :重要联系人,B2:一般联系人'</t>
  </si>
  <si>
    <t>成员类别代码</t>
  </si>
  <si>
    <t>member_code</t>
  </si>
  <si>
    <t>证件类型代码</t>
  </si>
  <si>
    <t>角色代码</t>
  </si>
  <si>
    <t>role_code</t>
  </si>
  <si>
    <t>职位</t>
  </si>
  <si>
    <t>post_name</t>
  </si>
  <si>
    <t>职位名称</t>
  </si>
  <si>
    <t>宅电</t>
  </si>
  <si>
    <t>home_no</t>
  </si>
  <si>
    <t>移动电话</t>
  </si>
  <si>
    <t>mobile_phone</t>
  </si>
  <si>
    <t>联通电话</t>
  </si>
  <si>
    <t>unic_phone</t>
  </si>
  <si>
    <t>小灵通电话</t>
  </si>
  <si>
    <t>little_smart_phone</t>
  </si>
  <si>
    <t>办公电话</t>
  </si>
  <si>
    <t>office_phone</t>
  </si>
  <si>
    <t>电信电话</t>
  </si>
  <si>
    <t>tele_phone</t>
  </si>
  <si>
    <t>dx_phone</t>
  </si>
  <si>
    <t>tariff</t>
  </si>
  <si>
    <t>bill_name</t>
  </si>
  <si>
    <t>设备识别码</t>
  </si>
  <si>
    <t>equip_code</t>
  </si>
  <si>
    <t>设备名称</t>
  </si>
  <si>
    <t>equip_name</t>
  </si>
  <si>
    <t>varchar2(4000)</t>
  </si>
  <si>
    <t>string(4000)</t>
  </si>
  <si>
    <t>是否4g标识</t>
  </si>
  <si>
    <t>4g_flag</t>
  </si>
  <si>
    <t>tmnl_4g_flag</t>
  </si>
  <si>
    <t>terml_4g_flag</t>
  </si>
  <si>
    <t>group_type_code</t>
  </si>
  <si>
    <t>00:不选择,01:政府类,02 :企业类 '</t>
  </si>
  <si>
    <t>集团类别代码</t>
  </si>
  <si>
    <t>集团类别名称</t>
  </si>
  <si>
    <t>集团类型名称</t>
  </si>
  <si>
    <t>group_type_name</t>
  </si>
  <si>
    <t>ent_name</t>
  </si>
  <si>
    <t>客户经理id</t>
  </si>
  <si>
    <t>客户经理名称</t>
  </si>
  <si>
    <t>当日预存款</t>
  </si>
  <si>
    <t>prypay_day</t>
  </si>
  <si>
    <t>balance</t>
  </si>
  <si>
    <t>未出账话费</t>
  </si>
  <si>
    <t>no_bill_fee</t>
  </si>
  <si>
    <t>last_sum</t>
  </si>
  <si>
    <t>积分</t>
  </si>
  <si>
    <t>集团内通话时长</t>
  </si>
  <si>
    <t>ingrp_dur_min</t>
  </si>
  <si>
    <t>ingrp_duration_min</t>
  </si>
  <si>
    <t>arpu值</t>
  </si>
  <si>
    <t>arpu</t>
  </si>
  <si>
    <t>number(20,2)</t>
  </si>
  <si>
    <t>ARPU值(单位：元)</t>
  </si>
  <si>
    <t>last_total_fee</t>
  </si>
  <si>
    <t>gpr4G流量</t>
  </si>
  <si>
    <t>集团客户信息日表，包含集团归属、类别、规模、客户经理等信息。</t>
  </si>
  <si>
    <t xml:space="preserve">统计日期                </t>
  </si>
  <si>
    <t xml:space="preserve"> statis_date      </t>
  </si>
  <si>
    <t xml:space="preserve">集团代码                </t>
  </si>
  <si>
    <t xml:space="preserve"> group_id         </t>
  </si>
  <si>
    <t xml:space="preserve">varchar2(14) </t>
  </si>
  <si>
    <t xml:space="preserve">集团名称                </t>
  </si>
  <si>
    <t xml:space="preserve"> group_name       </t>
  </si>
  <si>
    <t xml:space="preserve">varchar2(100) </t>
  </si>
  <si>
    <t>上级集团代码</t>
  </si>
  <si>
    <t>super_group_id</t>
  </si>
  <si>
    <t>super_group_code</t>
  </si>
  <si>
    <t xml:space="preserve">上级集团代码            </t>
  </si>
  <si>
    <t xml:space="preserve"> super_cust_id    </t>
  </si>
  <si>
    <t xml:space="preserve">集团客户标识            </t>
  </si>
  <si>
    <t xml:space="preserve"> group_cust_id    </t>
  </si>
  <si>
    <t>新的组织结构集团归属地区</t>
  </si>
  <si>
    <t xml:space="preserve"> channel_code     </t>
  </si>
  <si>
    <t xml:space="preserve">varchar2(13) </t>
  </si>
  <si>
    <t>HWCB.TB_DET_GROUP_TYPE</t>
  </si>
  <si>
    <t xml:space="preserve">集团类型                </t>
  </si>
  <si>
    <t xml:space="preserve"> group_type       </t>
  </si>
  <si>
    <t>单位性质</t>
  </si>
  <si>
    <t>own_type</t>
  </si>
  <si>
    <t>unit_attr</t>
  </si>
  <si>
    <t>hwdw.pm_jk_group_info_d</t>
  </si>
  <si>
    <t xml:space="preserve">集团规模                </t>
  </si>
  <si>
    <t xml:space="preserve"> group_scale      </t>
  </si>
  <si>
    <t xml:space="preserve">集团行业类型            </t>
  </si>
  <si>
    <t xml:space="preserve"> trade_code       </t>
  </si>
  <si>
    <t xml:space="preserve">集团省内行业类型        </t>
  </si>
  <si>
    <t xml:space="preserve"> prov_trade_code  </t>
  </si>
  <si>
    <t xml:space="preserve">集团把控类别            </t>
  </si>
  <si>
    <t xml:space="preserve"> photo_code       </t>
  </si>
  <si>
    <t>集团所有制类型</t>
  </si>
  <si>
    <t>group_ownshp_type</t>
  </si>
  <si>
    <t xml:space="preserve">集团所有制类型          </t>
  </si>
  <si>
    <t xml:space="preserve"> own_type_id      </t>
  </si>
  <si>
    <t>集团付费类型</t>
  </si>
  <si>
    <t>pay_type_id</t>
  </si>
  <si>
    <t>group_pay_type</t>
  </si>
  <si>
    <t>hwcb.tb_det_pay_type</t>
  </si>
  <si>
    <t xml:space="preserve">集团付费类型            </t>
  </si>
  <si>
    <t xml:space="preserve"> pay_type_id      </t>
  </si>
  <si>
    <t>unit_code</t>
  </si>
  <si>
    <t xml:space="preserve">集团编码                </t>
  </si>
  <si>
    <t xml:space="preserve"> unit_code        </t>
  </si>
  <si>
    <t>集团付费种类</t>
  </si>
  <si>
    <t>group_pay_type_id</t>
  </si>
  <si>
    <t>group_pay_kind</t>
  </si>
  <si>
    <t xml:space="preserve">集团付费种类            </t>
  </si>
  <si>
    <t xml:space="preserve"> group_pay_type_id</t>
  </si>
  <si>
    <t>集团客户签约类型</t>
  </si>
  <si>
    <t>sign_type</t>
  </si>
  <si>
    <t>group_cust_sign_type</t>
  </si>
  <si>
    <t xml:space="preserve">集团客户签约类型        </t>
  </si>
  <si>
    <t xml:space="preserve"> sign_type        </t>
  </si>
  <si>
    <t>集团下发数据标识</t>
  </si>
  <si>
    <t>id</t>
  </si>
  <si>
    <t>group_send_data_id</t>
  </si>
  <si>
    <t>ID</t>
  </si>
  <si>
    <t xml:space="preserve"> id               </t>
  </si>
  <si>
    <t>潜在签约标识</t>
  </si>
  <si>
    <t>preunit_flag</t>
  </si>
  <si>
    <t>potent_sign_id</t>
  </si>
  <si>
    <t>标识</t>
  </si>
  <si>
    <t xml:space="preserve"> preunit_flag     </t>
  </si>
  <si>
    <t>潜在集团规模</t>
  </si>
  <si>
    <t>pre_owner_code</t>
  </si>
  <si>
    <t>potent_group_scale</t>
  </si>
  <si>
    <t xml:space="preserve">潜在集团规模            </t>
  </si>
  <si>
    <t xml:space="preserve"> pre_owner_code   </t>
  </si>
  <si>
    <t>注册资金</t>
  </si>
  <si>
    <t>register_fund_fee</t>
  </si>
  <si>
    <t>regist_fee</t>
  </si>
  <si>
    <t>集团收入水平</t>
  </si>
  <si>
    <t>income_level</t>
  </si>
  <si>
    <t>group_inc_lvl</t>
  </si>
  <si>
    <t>集团入网日期</t>
  </si>
  <si>
    <t>group_innet_date</t>
  </si>
  <si>
    <t xml:space="preserve">集团入网日期            </t>
  </si>
  <si>
    <t xml:space="preserve"> join_date        </t>
  </si>
  <si>
    <t>集团在网时长</t>
  </si>
  <si>
    <t>group_onnet_dur</t>
  </si>
  <si>
    <t>通过集团加入时间进行计算</t>
  </si>
  <si>
    <t xml:space="preserve">集团在网时长            </t>
  </si>
  <si>
    <t xml:space="preserve"> join_duration    </t>
  </si>
  <si>
    <t>集团状态</t>
  </si>
  <si>
    <t>group_status</t>
  </si>
  <si>
    <t>group_stat</t>
  </si>
  <si>
    <t xml:space="preserve">集团状态                </t>
  </si>
  <si>
    <t xml:space="preserve"> group_status     </t>
  </si>
  <si>
    <t xml:space="preserve">员工数量                </t>
  </si>
  <si>
    <t xml:space="preserve"> emproyee_count   </t>
  </si>
  <si>
    <t>录入方式</t>
  </si>
  <si>
    <t>record_way</t>
  </si>
  <si>
    <t>集团信息录入方式：'C'后台录入;'E'页面录入</t>
  </si>
  <si>
    <t xml:space="preserve">录入方式                </t>
  </si>
  <si>
    <t xml:space="preserve"> add_flag         </t>
  </si>
  <si>
    <t>机构代码</t>
  </si>
  <si>
    <t>agency_code</t>
  </si>
  <si>
    <t>组织编码</t>
  </si>
  <si>
    <t>集团属于机构代码</t>
  </si>
  <si>
    <t>集团小类编码</t>
  </si>
  <si>
    <t>法人代表</t>
  </si>
  <si>
    <t>legal_person</t>
  </si>
  <si>
    <t>legal_deputy</t>
  </si>
  <si>
    <t>法人证件类别</t>
  </si>
  <si>
    <t>legal_cert_type</t>
  </si>
  <si>
    <t>法人证件类型</t>
  </si>
  <si>
    <t>营业执照类型</t>
  </si>
  <si>
    <t>licence_type</t>
  </si>
  <si>
    <t>busi_licese_type</t>
  </si>
  <si>
    <t>执照号码</t>
  </si>
  <si>
    <t>licence_code</t>
  </si>
  <si>
    <t>licese_no</t>
  </si>
  <si>
    <t>执照有效期</t>
  </si>
  <si>
    <t>licence_exp_date</t>
  </si>
  <si>
    <t>licese_exp_date</t>
  </si>
  <si>
    <t xml:space="preserve">集团新增大行业          </t>
  </si>
  <si>
    <t xml:space="preserve"> big_trade_code   </t>
  </si>
  <si>
    <t xml:space="preserve">varchar2(9) </t>
  </si>
  <si>
    <t xml:space="preserve"> small_trade_code </t>
  </si>
  <si>
    <t>业务范围</t>
  </si>
  <si>
    <t>main_busi_scope</t>
  </si>
  <si>
    <t>busi_range</t>
  </si>
  <si>
    <t>信誉度等级</t>
  </si>
  <si>
    <t>field_value</t>
  </si>
  <si>
    <t xml:space="preserve">信誉度等级              </t>
  </si>
  <si>
    <t xml:space="preserve"> field_value      </t>
  </si>
  <si>
    <t>是否策反集团</t>
  </si>
  <si>
    <t>cf_flag</t>
  </si>
  <si>
    <t>是否是策反集团</t>
  </si>
  <si>
    <t>adver_group_flag</t>
  </si>
  <si>
    <t xml:space="preserve">是否策反集团            </t>
  </si>
  <si>
    <t xml:space="preserve"> cf_flag          </t>
  </si>
  <si>
    <t>发展渠道</t>
  </si>
  <si>
    <t>dev_chnl_id</t>
  </si>
  <si>
    <t>devlop_chnl_id</t>
  </si>
  <si>
    <t>vip_manager_id</t>
  </si>
  <si>
    <t xml:space="preserve">客户经理ID              </t>
  </si>
  <si>
    <t xml:space="preserve"> cust_manager_id  </t>
  </si>
  <si>
    <t xml:space="preserve">客户经理                </t>
  </si>
  <si>
    <t xml:space="preserve"> cust_manager_name</t>
  </si>
  <si>
    <t xml:space="preserve">varchar2(30) </t>
  </si>
  <si>
    <t>集团客户经理号码</t>
  </si>
  <si>
    <t>cust_manager_tel</t>
  </si>
  <si>
    <t>group_cust_managr_no</t>
  </si>
  <si>
    <t xml:space="preserve">集团经理手机号码        </t>
  </si>
  <si>
    <t xml:space="preserve"> cust_manager_tel </t>
  </si>
  <si>
    <t>case when member_count between 0 and 10 then '1'
        when member_count between 11 and 50 then '2'
        when member_count between 51 and 100 then '3'
        when member_count between 101 and 200 then '4'
        when member_count between 201 and 500 then '5'
        when member_count between 501 and 1000 then '6'
      else '7' end</t>
  </si>
  <si>
    <t xml:space="preserve">成员数量                </t>
  </si>
  <si>
    <t xml:space="preserve"> member_count     </t>
  </si>
  <si>
    <t>集团新入网成员数</t>
  </si>
  <si>
    <t>new_member_count</t>
  </si>
  <si>
    <t>new_innet_member_num</t>
  </si>
  <si>
    <t xml:space="preserve">集团中新入网的成员数    </t>
  </si>
  <si>
    <t xml:space="preserve"> new_member_count </t>
  </si>
  <si>
    <t>集团流失成员数</t>
  </si>
  <si>
    <t>lost_member_count</t>
  </si>
  <si>
    <t>lost_member_num</t>
  </si>
  <si>
    <t xml:space="preserve">集团流失成员数          </t>
  </si>
  <si>
    <t xml:space="preserve"> lost_member_count</t>
  </si>
  <si>
    <t>建议不加</t>
  </si>
  <si>
    <t>hwmk.tb_mk_gc_group_mon_bi2</t>
  </si>
  <si>
    <t>集团客户信息月表，包含集团归属、类别、规模、客户经理等信息。</t>
  </si>
  <si>
    <t>集团代码</t>
  </si>
  <si>
    <t>new_area_code</t>
  </si>
  <si>
    <t>STRING(50)</t>
  </si>
  <si>
    <t>集团付费方式</t>
  </si>
  <si>
    <t>group_pay_way</t>
  </si>
  <si>
    <t xml:space="preserve">集团编码       </t>
  </si>
  <si>
    <t>集团代码不去年'G'开头，属于另一种集团编码标识</t>
  </si>
  <si>
    <t>付费种类</t>
  </si>
  <si>
    <t>潜在集团状态标识</t>
  </si>
  <si>
    <t>潜在集团状态标志</t>
  </si>
  <si>
    <t>potent_group_stat_flag</t>
  </si>
  <si>
    <t>NUMBER(12)</t>
  </si>
  <si>
    <t>LONG</t>
  </si>
  <si>
    <t>集团当前状态。原系统中该指标直接置空，废弃</t>
  </si>
  <si>
    <t xml:space="preserve">员工数量           </t>
  </si>
  <si>
    <t>员工数量</t>
  </si>
  <si>
    <t>staff_num</t>
  </si>
  <si>
    <t>人数</t>
  </si>
  <si>
    <t>staff_count</t>
  </si>
  <si>
    <t>潜在集团转化来源</t>
  </si>
  <si>
    <t>代码</t>
  </si>
  <si>
    <t>VARCHAR2(200)</t>
  </si>
  <si>
    <t>STRING(200)</t>
  </si>
  <si>
    <t>credit_level</t>
  </si>
  <si>
    <t>策反标志</t>
  </si>
  <si>
    <t xml:space="preserve">集团客户经理名称                </t>
  </si>
  <si>
    <t xml:space="preserve">集团客户经理号码        </t>
  </si>
  <si>
    <t>客户经理手机号码</t>
  </si>
  <si>
    <t>集团中新入网的成员数</t>
  </si>
  <si>
    <t>集团中高端成员数</t>
  </si>
  <si>
    <t>highvalue_flag</t>
  </si>
  <si>
    <t>high_member_num</t>
  </si>
  <si>
    <t>通过中高端获取</t>
  </si>
  <si>
    <t>有效集团成员数</t>
  </si>
  <si>
    <t>valid_group_member_count</t>
  </si>
  <si>
    <t>valid_group_member_num</t>
  </si>
  <si>
    <t>指产生集团内通话的集团成员数。通过集团成员业务量表获取</t>
  </si>
  <si>
    <t>集团归属原始地区</t>
  </si>
  <si>
    <t>集团离网日期</t>
  </si>
  <si>
    <t>现网程序离网时间直接插入NULL值，后继引用可直接取null值。废弃</t>
  </si>
  <si>
    <t>集团离网成员数</t>
  </si>
  <si>
    <t>leave_member_count</t>
  </si>
  <si>
    <t>集团离网成员数与集团流失成员数统计口径一样，废弃一个。</t>
  </si>
  <si>
    <t>person_leave_total</t>
  </si>
  <si>
    <t>集团拍照中高端个人客户数</t>
  </si>
  <si>
    <t>person_snap_high_count</t>
  </si>
  <si>
    <t>person_snap_high_num</t>
  </si>
  <si>
    <t>集团中高端成员数与集团拍照中高端个人客户数口径一致，废弃一个。</t>
  </si>
  <si>
    <t>hwmk.tmm_jk_group_extr_m</t>
  </si>
  <si>
    <t>集团语音信息月汇总表，汇总集团下成员语音与流量信息。</t>
  </si>
  <si>
    <t>集团G网通话次数</t>
  </si>
  <si>
    <t>集团g网通话次数</t>
  </si>
  <si>
    <t>group_gsm_call_cnt</t>
  </si>
  <si>
    <t>集团V网通话次数</t>
  </si>
  <si>
    <t>集团v网通话次数</t>
  </si>
  <si>
    <t>group_vpmn_call_cnt</t>
  </si>
  <si>
    <t>集团呼转次数</t>
  </si>
  <si>
    <t>group_trans_cnt</t>
  </si>
  <si>
    <t>集团G网通话时长</t>
  </si>
  <si>
    <t>集团g网通话时长</t>
  </si>
  <si>
    <t>group_gsm_dur_min</t>
  </si>
  <si>
    <t>集团V网通话时长</t>
  </si>
  <si>
    <t>集团v网通话时长</t>
  </si>
  <si>
    <t>group_vpmn_dur_min</t>
  </si>
  <si>
    <t>集团呼转通话时长</t>
  </si>
  <si>
    <t>group_trans_dur_sec</t>
  </si>
  <si>
    <t>集团G网计费时长</t>
  </si>
  <si>
    <t>group_gsm_chrg_dur_min</t>
  </si>
  <si>
    <t>集团V网计费时长</t>
  </si>
  <si>
    <t>group_vpmn_chrg_dur_min</t>
  </si>
  <si>
    <t>集团呼转计费时长</t>
  </si>
  <si>
    <t>group_trans_dur_min</t>
  </si>
  <si>
    <t>集团呼转时长</t>
  </si>
  <si>
    <t>集团成员计费时长</t>
  </si>
  <si>
    <t>group_member_chrg_dur</t>
  </si>
  <si>
    <t>gsm_duration_min+vpmn_duration_min</t>
  </si>
  <si>
    <t>集团G网4G计费时长</t>
  </si>
  <si>
    <t>group_gsm_dur_min_td</t>
  </si>
  <si>
    <t>集团V网4G计费时长</t>
  </si>
  <si>
    <t>group_vpmn_dur_min_td</t>
  </si>
  <si>
    <t>集团呼转4G计费时长</t>
  </si>
  <si>
    <t>group_trans_dur_min_td</t>
  </si>
  <si>
    <t>集团G网基本费</t>
  </si>
  <si>
    <t>group_gsm_base_fee</t>
  </si>
  <si>
    <t>集团G网长途费</t>
  </si>
  <si>
    <t>group_gsm_toll_fee</t>
  </si>
  <si>
    <t>跟宋玲玲确认，本地费名称改为长途费名称</t>
  </si>
  <si>
    <t>集团G网信息费</t>
  </si>
  <si>
    <t>group_gsm_info_fee</t>
  </si>
  <si>
    <t>集团G网通话费用</t>
  </si>
  <si>
    <t>集团g网通话费用</t>
  </si>
  <si>
    <t>group_gsm_fee</t>
  </si>
  <si>
    <t>集团V网基本费</t>
  </si>
  <si>
    <t>group_vpmn_base_fee</t>
  </si>
  <si>
    <t>集团V网长途费</t>
  </si>
  <si>
    <t>group_vpmn_toll_fee</t>
  </si>
  <si>
    <t>集团V网信息费</t>
  </si>
  <si>
    <t>group_vpmn_info_fee</t>
  </si>
  <si>
    <t>集团V网通话费用</t>
  </si>
  <si>
    <t>集团v网通话费用</t>
  </si>
  <si>
    <t>group_vpmn_fee</t>
  </si>
  <si>
    <t>集团呼转基本费</t>
  </si>
  <si>
    <t>group_trans_base_fee</t>
  </si>
  <si>
    <t>集团呼转长途费</t>
  </si>
  <si>
    <t>group_trans_toll_fee</t>
  </si>
  <si>
    <t>集团呼转信息费</t>
  </si>
  <si>
    <t>group_trans_info_fee</t>
  </si>
  <si>
    <t>集团呼转通话费用</t>
  </si>
  <si>
    <t>group_trans_call_fee</t>
  </si>
  <si>
    <t>集团呼转人数</t>
  </si>
  <si>
    <t>trans_cust_count</t>
  </si>
  <si>
    <t>group_trans_cust_cnt</t>
  </si>
  <si>
    <t>集团呼转到竞争对手人数</t>
  </si>
  <si>
    <t>trans_opp_cust_count</t>
  </si>
  <si>
    <t>group_trans_opp_cust_cnt</t>
  </si>
  <si>
    <t>集团呼转到竞争对手次数</t>
  </si>
  <si>
    <t>group_trans_opp_cnt</t>
  </si>
  <si>
    <t>集团呼转到竞争对手时长</t>
  </si>
  <si>
    <t>group_trans_opp_dur_min</t>
  </si>
  <si>
    <t>集团内G网通话时长</t>
  </si>
  <si>
    <t>集团内g网通话时长</t>
  </si>
  <si>
    <t>ingrp_gsm_dur_min</t>
  </si>
  <si>
    <t>集团内V网通话时长</t>
  </si>
  <si>
    <t>集团内v网通话时长</t>
  </si>
  <si>
    <t>ingrp_vpmn_dur_min</t>
  </si>
  <si>
    <t>新设计的CIS单位为"元"，老的单位为"分"</t>
  </si>
  <si>
    <t>上月集团G网通话次数</t>
  </si>
  <si>
    <t>上月集团g网通话次数</t>
  </si>
  <si>
    <t>last_group_gsm_call_cnt</t>
  </si>
  <si>
    <t>上月集团V网通话次数</t>
  </si>
  <si>
    <t>上月集团v网通话次数</t>
  </si>
  <si>
    <t>last_group_vpmn_call_cnt</t>
  </si>
  <si>
    <t>上月集团G网通话时长</t>
  </si>
  <si>
    <t>上月集团g网通话时长</t>
  </si>
  <si>
    <t>last_group_gsm_dur_min</t>
  </si>
  <si>
    <t>上月集团V网通话时长</t>
  </si>
  <si>
    <t>上月集团v网通话时长</t>
  </si>
  <si>
    <t>last_group_vpmn_dur_min</t>
  </si>
  <si>
    <t>上月集团G网通话费用</t>
  </si>
  <si>
    <t>上月集团g网通话费用</t>
  </si>
  <si>
    <t>last_group_gsm_fee</t>
  </si>
  <si>
    <t>上月集团V网通话费用</t>
  </si>
  <si>
    <t>上月集团v网通话费用</t>
  </si>
  <si>
    <t>last_group_vpmn_fee</t>
  </si>
  <si>
    <t>ingrp_zvpmn_fee</t>
  </si>
  <si>
    <t>1.原系统中，指标未插入数据。
2.后继1个程序(hwkr.pr_jk_esop_m,互动接口+KPI)都未使用这些指标。</t>
  </si>
  <si>
    <t>ingrp_zvpmn_unify_fee</t>
  </si>
  <si>
    <t>新增集团员工数</t>
  </si>
  <si>
    <t>add_staff_count</t>
  </si>
  <si>
    <t>流失集团员工数</t>
  </si>
  <si>
    <t>lost_staff_count</t>
  </si>
  <si>
    <t>集团员工数排名</t>
  </si>
  <si>
    <t>staff_count_range</t>
  </si>
  <si>
    <t>if_unify</t>
  </si>
  <si>
    <t>unify_fee</t>
  </si>
  <si>
    <t>unify_range</t>
  </si>
  <si>
    <t>本月欠费标志</t>
  </si>
  <si>
    <t>本月欠费金额</t>
  </si>
  <si>
    <t>member_received_fee</t>
  </si>
  <si>
    <t>集团消费月汇总表，汇总集团消费情况</t>
  </si>
  <si>
    <t>数据统计周期</t>
  </si>
  <si>
    <t>集团消费层次</t>
  </si>
  <si>
    <t>group_cost_layer</t>
  </si>
  <si>
    <t>case when received_fee &lt; 20000 then 1 when received_fee between 20001 and  599999 then 2 when received_fee between 600000 and  2399999 then 3
      else 4 end</t>
  </si>
  <si>
    <t>集团折扣前收入</t>
  </si>
  <si>
    <t>group_befav_fee</t>
  </si>
  <si>
    <t>集团优惠后收入</t>
  </si>
  <si>
    <t>虚拟用户折扣前收入</t>
  </si>
  <si>
    <t>xy_tatal_fee</t>
  </si>
  <si>
    <t>virtu_befav_fee</t>
  </si>
  <si>
    <t>集团成员折扣前收入</t>
  </si>
  <si>
    <t>group_member_befav_fee</t>
  </si>
  <si>
    <t>集团折扣收入</t>
  </si>
  <si>
    <t>group_fav_total_fee</t>
  </si>
  <si>
    <t>集团折扣后收入</t>
  </si>
  <si>
    <t>group_faved_fee</t>
  </si>
  <si>
    <t>虚拟用户折扣后收入</t>
  </si>
  <si>
    <t>void_received_fee</t>
  </si>
  <si>
    <t>virtu_faved_fee</t>
  </si>
  <si>
    <t>虚拟用户=集团收入-集团成员收入</t>
  </si>
  <si>
    <t>虚拟用户优惠后的收入</t>
  </si>
  <si>
    <t>集团成员折扣后收入</t>
  </si>
  <si>
    <t>group_member_faved_fee</t>
  </si>
  <si>
    <t>集团成员优惠后的收入</t>
  </si>
  <si>
    <t>集团税后收入</t>
  </si>
  <si>
    <t>group_extax_fee</t>
  </si>
  <si>
    <t>集团优惠后收入-集团税后总收入=集团折扣后税前收入</t>
  </si>
  <si>
    <t>虚拟用户税后收入</t>
  </si>
  <si>
    <t>xy_exta_tatal_fee</t>
  </si>
  <si>
    <t>virtu_extax_tatal_fee</t>
  </si>
  <si>
    <t>集团成员税后收入</t>
  </si>
  <si>
    <t>group_member_fee_extax</t>
  </si>
  <si>
    <t>成员税后总收入应用比较广，而业务税后收入相对应用较少，故不汇总至集团级。</t>
  </si>
  <si>
    <t>上月集团折扣前收入</t>
  </si>
  <si>
    <t>last_group_befav_fee</t>
  </si>
  <si>
    <t>上月集团优惠前收入</t>
  </si>
  <si>
    <t>上月集团折扣收入</t>
  </si>
  <si>
    <t>last_fav_total_fee</t>
  </si>
  <si>
    <t>last_group_fav_total_fee</t>
  </si>
  <si>
    <t>上月集团优惠收入</t>
  </si>
  <si>
    <t>上月集团折扣后收入</t>
  </si>
  <si>
    <t>last_received_fee</t>
  </si>
  <si>
    <t>last_group_faved_fee</t>
  </si>
  <si>
    <t>上月集团优惠后收入</t>
  </si>
  <si>
    <t>新增成员折后收入</t>
  </si>
  <si>
    <t>new_member_received_fee</t>
  </si>
  <si>
    <t>new_member_faved_fee</t>
  </si>
  <si>
    <t>新增成员收入</t>
  </si>
  <si>
    <t>集团ARPU</t>
  </si>
  <si>
    <t>group_arpu</t>
  </si>
  <si>
    <t>集团arpu</t>
  </si>
  <si>
    <t>集团ARPU：包含集团下成员ARPU与集团下虚拟成员ARPU</t>
  </si>
  <si>
    <t>集团成员通话费收入</t>
  </si>
  <si>
    <t>集团成员通话费税后收入</t>
  </si>
  <si>
    <t>集团成员折后通话费收入</t>
  </si>
  <si>
    <t>集团成员折后通话费税后收入</t>
  </si>
  <si>
    <t>集团成员数据业务收入</t>
  </si>
  <si>
    <t>集团成员数据业务税后收入</t>
  </si>
  <si>
    <t>集团成员折后数据业务收入</t>
  </si>
  <si>
    <t>集团成员折后数据业务税后收入</t>
  </si>
  <si>
    <t>集团成员点对点短信费</t>
  </si>
  <si>
    <t>group_member_p2p_sms_fee</t>
  </si>
  <si>
    <t>集团成员点对点短信税后收入</t>
  </si>
  <si>
    <t>集团成员折后点对点短信费</t>
  </si>
  <si>
    <t>member_p2p_sms_discnt_fee</t>
  </si>
  <si>
    <t>集团成员折后点对点短信税后收入</t>
  </si>
  <si>
    <t>sms_discnt_fee_extax</t>
  </si>
  <si>
    <t>集团成员点对点彩信费</t>
  </si>
  <si>
    <t>group_member_p2p_mms_fee</t>
  </si>
  <si>
    <t>集团成员点对点彩信税后收入</t>
  </si>
  <si>
    <t>集团成员折后点对点彩信费</t>
  </si>
  <si>
    <t>member_p2p_mms_discnt_fee</t>
  </si>
  <si>
    <t>集团成员折后点对点彩信税后收入</t>
  </si>
  <si>
    <t>mms_discnt_fee_extax</t>
  </si>
  <si>
    <t>集团成员gprs费</t>
  </si>
  <si>
    <t>group_member_gprs_fee</t>
  </si>
  <si>
    <t>集团成员gprs税后收入</t>
  </si>
  <si>
    <t>集团成员折后gprs费</t>
  </si>
  <si>
    <t>集团成员折后gprs税后收入</t>
  </si>
  <si>
    <t>集团成员手机上网收入</t>
  </si>
  <si>
    <t>group_member_wap_fee</t>
  </si>
  <si>
    <t>优惠前收入</t>
  </si>
  <si>
    <t>group_total_fee</t>
  </si>
  <si>
    <t>集团优惠前收入</t>
  </si>
  <si>
    <t>优惠收入</t>
  </si>
  <si>
    <t>group_fav_fee</t>
  </si>
  <si>
    <t>集团优惠收入</t>
  </si>
  <si>
    <t>对应新系统口径：集团成员点对点短信费+
集团成员点对点彩信费+
集团成员gprs费+
集团成员手机上网收入</t>
  </si>
  <si>
    <t>集团信息视图，汇总集团基本信息、集团消费、集团归属成员语音与流量消费。</t>
  </si>
  <si>
    <t>potent_group_stat_id</t>
  </si>
  <si>
    <t>hwmk.tmm_jk_ve_value_eval_scoring_m</t>
  </si>
  <si>
    <t>hwmk.tmm_jk_ve_value_eval_m</t>
  </si>
  <si>
    <t>hwmk.tmm_jk_ve_value_eval_info_m</t>
  </si>
  <si>
    <t xml:space="preserve">集团客户价值评估，通过集团收入、员工数、成员数、离网率等10个指标根据专家打分法算出各集团每个指标得分，并通过分值从高到低分出：前10%为A,20%-30% 为B，其余70%为C1
</t>
  </si>
  <si>
    <t xml:space="preserve">统计月份  </t>
  </si>
  <si>
    <t xml:space="preserve">集团代码  </t>
  </si>
  <si>
    <t>集团客户id</t>
  </si>
  <si>
    <t>new_org_region_code</t>
  </si>
  <si>
    <t xml:space="preserve">组织机构 </t>
  </si>
  <si>
    <t>移动签约时间</t>
  </si>
  <si>
    <t>mobile_sign_time</t>
  </si>
  <si>
    <t>集团收入</t>
  </si>
  <si>
    <t>group_fee</t>
  </si>
  <si>
    <t>集团成员收入</t>
  </si>
  <si>
    <t>group_member_fee</t>
  </si>
  <si>
    <t>维度值调整：             权重
集团成员收入             20
信息化收入               20
统一付费收入             12
集团员工数               5
集团成员数               10
集团个人客户离网率       -2
移动信息化产品数量       8
移动签约时间(在网时长)   5
领导班子                 15
纳税50强                 15</t>
  </si>
  <si>
    <t>信息化收入</t>
  </si>
  <si>
    <t>统一付费收入</t>
  </si>
  <si>
    <t>unify_pay_fee</t>
  </si>
  <si>
    <t>集团个人客户离网率</t>
  </si>
  <si>
    <t>offnet_percet</t>
  </si>
  <si>
    <t>lost_percent</t>
  </si>
  <si>
    <t>移动信息化产品数量</t>
  </si>
  <si>
    <t>mobile_info_prod_num</t>
  </si>
  <si>
    <t>info_count</t>
  </si>
  <si>
    <t xml:space="preserve">移动信息化产品数量 </t>
  </si>
  <si>
    <t>签约时长</t>
  </si>
  <si>
    <t>sign_dur</t>
  </si>
  <si>
    <t>行业/政策影响力</t>
  </si>
  <si>
    <t>policy_affect</t>
  </si>
  <si>
    <t>收入/利税排名</t>
  </si>
  <si>
    <t>tax_list</t>
  </si>
  <si>
    <t>集团成员收入得分</t>
  </si>
  <si>
    <t>group_member_fee_value</t>
  </si>
  <si>
    <t>member_received_fee_value</t>
  </si>
  <si>
    <t>信息化收入得分</t>
  </si>
  <si>
    <t>info_fee_value</t>
  </si>
  <si>
    <t>统一付费收入得分</t>
  </si>
  <si>
    <t>unify_pay_fee_value</t>
  </si>
  <si>
    <t>unify_fee_value</t>
  </si>
  <si>
    <t>集团员工数得分</t>
  </si>
  <si>
    <t>group_staff_num_value</t>
  </si>
  <si>
    <t>staff_count_value</t>
  </si>
  <si>
    <t>集团成员数得分</t>
  </si>
  <si>
    <t>group_member_num_value</t>
  </si>
  <si>
    <t>member_count_value</t>
  </si>
  <si>
    <t>集团个人客户离网率得分</t>
  </si>
  <si>
    <t>offnet_percet_value</t>
  </si>
  <si>
    <t>lost_percent_value</t>
  </si>
  <si>
    <t>移动信息化产品数量得分</t>
  </si>
  <si>
    <t>mobile_info_prod_num_value</t>
  </si>
  <si>
    <t>info_count_value</t>
  </si>
  <si>
    <t>移动签约时间得分</t>
  </si>
  <si>
    <t>mobile_sign_time_value</t>
  </si>
  <si>
    <t>移动签约时间指标分值</t>
  </si>
  <si>
    <t>join_duration_value</t>
  </si>
  <si>
    <t>客户价值得分</t>
  </si>
  <si>
    <t>cust_prc_value</t>
  </si>
  <si>
    <t>value_cent</t>
  </si>
  <si>
    <t>贡献属性比</t>
  </si>
  <si>
    <t>contri_cent</t>
  </si>
  <si>
    <t>contribute_cent</t>
  </si>
  <si>
    <t>新规模</t>
  </si>
  <si>
    <t>new_group_scale</t>
  </si>
  <si>
    <t xml:space="preserve">通过10个指标按专家打分法获取各个指标得分，通过分值从高到低分出：前10%为"A",20%-30% 为"B"，其余70%为"C1"。得出各集团规模。再判断集团是否满足"降D原因"中任意一项，满足便将集团降为”D级"
</t>
  </si>
  <si>
    <t>集团新规模</t>
  </si>
  <si>
    <t>new_group_scale_end</t>
  </si>
  <si>
    <t>当新规模评定为 'A' 且集团贡献属性比大于等于1.7时重评为'A1'，当新规模评定为 'A' 且集团贡献属性比小于1.7时重评为'A2'，当新规模评定为 'B' 且集团贡献属性比大于等于1.7时重评为 'B1'，新规模评定为 'B' 且集团贡献属性比小于1.7时重评为'B2',否则不调整</t>
  </si>
  <si>
    <t>降d原因</t>
  </si>
  <si>
    <t>reason_down_d</t>
  </si>
  <si>
    <t>以下几种情况降D:
无客户经理
虚假集团
本月末无产品且整体收入&lt;200元
本月末无产品且移动用户数&lt;10人</t>
  </si>
  <si>
    <t>降D原因</t>
  </si>
  <si>
    <t>分析集团给个人发送话费红包的汇总情况并判断该对应的红包是否符合业务规则，满足‘是否公务卡’、‘是否同一手机号’、‘是否内网IP’这3个指标中的任意一个都是违规，在计算集团统付收入时，会剔除该部分，避免虚增信息化收入。</t>
  </si>
  <si>
    <t>归属地市描述</t>
  </si>
  <si>
    <t>归属县市</t>
  </si>
  <si>
    <t>归属县市描述</t>
  </si>
  <si>
    <t>利润</t>
  </si>
  <si>
    <t>profit</t>
  </si>
  <si>
    <t>属性值</t>
  </si>
  <si>
    <t>操作手机</t>
  </si>
  <si>
    <t>oper_phone</t>
  </si>
  <si>
    <t>集团联系人电话</t>
  </si>
  <si>
    <t>划拨款</t>
  </si>
  <si>
    <t>allot_fee</t>
  </si>
  <si>
    <t>划拨款=红包个数*红包金额</t>
  </si>
  <si>
    <t>划拨</t>
  </si>
  <si>
    <t>是否公务卡</t>
  </si>
  <si>
    <t>offici_flag</t>
  </si>
  <si>
    <t>从用户表中获取</t>
  </si>
  <si>
    <t>集团名是否合规</t>
  </si>
  <si>
    <t>group_check_flag</t>
  </si>
  <si>
    <t>通过集团名称判断</t>
  </si>
  <si>
    <t>是否同一手机号</t>
  </si>
  <si>
    <t>same_phone_flag</t>
  </si>
  <si>
    <t>手机是否一对多集团</t>
  </si>
  <si>
    <t>是否内网IP</t>
  </si>
  <si>
    <t>客户提供内网IP维表，再比较判断</t>
  </si>
  <si>
    <t>汇总集团对应的所有统付账户信息，为后续统计产品的统付收入提供数据支撑</t>
  </si>
  <si>
    <t xml:space="preserve">统计月份                                             </t>
  </si>
  <si>
    <t>产品品牌代码</t>
  </si>
  <si>
    <t>prod_brand_code</t>
  </si>
  <si>
    <t>统付账户</t>
  </si>
  <si>
    <t>unify_acct_id</t>
  </si>
  <si>
    <t>统付帐户</t>
  </si>
  <si>
    <t>集团订购产品明细表（剔除测试集团）</t>
  </si>
  <si>
    <t>集团产品用户标识</t>
  </si>
  <si>
    <t>prod_user_id</t>
  </si>
  <si>
    <t>数据来源集团客户成员信息表(hwdw.tw_ci_grp_user_msg)</t>
  </si>
  <si>
    <t>hwcb.tb_det_group_product</t>
  </si>
  <si>
    <t>集团产品账户标识</t>
  </si>
  <si>
    <t>prod_acct_id</t>
  </si>
  <si>
    <t>集团产品服务号码</t>
  </si>
  <si>
    <t>group_inside_id</t>
  </si>
  <si>
    <t>集团内部编码</t>
  </si>
  <si>
    <t>user_no</t>
  </si>
  <si>
    <t>产品描述</t>
  </si>
  <si>
    <t>prod_name_desc</t>
  </si>
  <si>
    <t>用户名称</t>
  </si>
  <si>
    <t>VARCHAR2(60)</t>
  </si>
  <si>
    <t>产品代码</t>
  </si>
  <si>
    <t>group_offer_code</t>
  </si>
  <si>
    <t>product_code</t>
  </si>
  <si>
    <t>产品类型</t>
  </si>
  <si>
    <t>prod_type</t>
  </si>
  <si>
    <t>product_type</t>
  </si>
  <si>
    <t>产品小类</t>
  </si>
  <si>
    <t>sub_prod</t>
  </si>
  <si>
    <t>数据来源这2个表合并，计费v网成员费率(hwdw.tw_ci_grp_bvpmn_user_mode)
用户附加产品历史(hwdw.tw_ci_grp_user_msg_add_his)</t>
  </si>
  <si>
    <t>hwcb.tb_det_bill_type</t>
  </si>
  <si>
    <t xml:space="preserve"> 0 现金；1 支票 </t>
  </si>
  <si>
    <t>交费类型</t>
  </si>
  <si>
    <t>上次缴费类型</t>
  </si>
  <si>
    <t>last_pay_type</t>
  </si>
  <si>
    <t>上次交费类型</t>
  </si>
  <si>
    <t>last_bill_type</t>
  </si>
  <si>
    <t>产品订购状态</t>
  </si>
  <si>
    <t>prod_stat</t>
  </si>
  <si>
    <t>详细的小状态</t>
  </si>
  <si>
    <t>产品上次订购状态</t>
  </si>
  <si>
    <t>prod_last_stat</t>
  </si>
  <si>
    <t>集团订购该产品上一个状态，如正常到预销，上一个状态就是正常</t>
  </si>
  <si>
    <t>用户上次状态</t>
  </si>
  <si>
    <t>old_run</t>
  </si>
  <si>
    <t>产品归类状态标志</t>
  </si>
  <si>
    <t>prod_type_stat</t>
  </si>
  <si>
    <t>集团选择产品状态:：0-无变化;1-当月新增;2-当月取消</t>
  </si>
  <si>
    <t>集团客户产品状态标志</t>
  </si>
  <si>
    <t>订购日期</t>
  </si>
  <si>
    <t>order_date</t>
  </si>
  <si>
    <t>集团选择产品开通时间</t>
  </si>
  <si>
    <t>集团选择产品开户时间</t>
  </si>
  <si>
    <t>订购时间</t>
  </si>
  <si>
    <t>order_time</t>
  </si>
  <si>
    <t>run_time</t>
  </si>
  <si>
    <t>变更日期</t>
  </si>
  <si>
    <t>change_date</t>
  </si>
  <si>
    <t>bill_date</t>
  </si>
  <si>
    <t>账户数目</t>
  </si>
  <si>
    <t>acct_num</t>
  </si>
  <si>
    <t>数据值为1本表中有账户标识且后续没有使用</t>
  </si>
  <si>
    <t>ids</t>
  </si>
  <si>
    <t>用户密码</t>
  </si>
  <si>
    <t>user_passwd</t>
  </si>
  <si>
    <t>无后继使用且与现场确认，废弃</t>
  </si>
  <si>
    <t>工号密码</t>
  </si>
  <si>
    <t>eplyid_passwd</t>
  </si>
  <si>
    <t>login_passwd</t>
  </si>
  <si>
    <t>省级代码</t>
  </si>
  <si>
    <t>prov_lvl_code</t>
  </si>
  <si>
    <t>营业厅代码</t>
  </si>
  <si>
    <t>town_code</t>
  </si>
  <si>
    <t>信誉度</t>
  </si>
  <si>
    <t>credit</t>
  </si>
  <si>
    <t>limit_owe</t>
  </si>
  <si>
    <t>NUMBER(14,2)</t>
  </si>
  <si>
    <t>信誉等级</t>
  </si>
  <si>
    <t>credit_code</t>
  </si>
  <si>
    <t>用户（包含集团成员和非成员）订购集团产品的基本信息</t>
  </si>
  <si>
    <t>联合主表</t>
  </si>
  <si>
    <t>集团成员标识</t>
  </si>
  <si>
    <t>member_id</t>
  </si>
  <si>
    <t>来源用户基本信息表ti_ue_basic_info_d</t>
  </si>
  <si>
    <t>集团成员手机号码</t>
  </si>
  <si>
    <t>member_no</t>
  </si>
  <si>
    <t>group_prod_serv_no</t>
  </si>
  <si>
    <t>接口集团客户成员信息表(hwdw.tw_ci_grp_user_msg)</t>
  </si>
  <si>
    <t>产品对应的虚拟手机号</t>
  </si>
  <si>
    <t>产品账户标识</t>
  </si>
  <si>
    <t>集团客户信息日表(ti_eb_group_d)</t>
  </si>
  <si>
    <t>产品对应的集团标识</t>
  </si>
  <si>
    <t>产品对应的集团客户标识</t>
  </si>
  <si>
    <t>集团订购状态</t>
  </si>
  <si>
    <t>group_order_stat</t>
  </si>
  <si>
    <t>用户订购状态</t>
  </si>
  <si>
    <t>user_order_stat</t>
  </si>
  <si>
    <t>0'正常1:当日新增'2'当日取消</t>
  </si>
  <si>
    <t>产品生效时间</t>
  </si>
  <si>
    <t>每一次取前一日数据订购时间，取历史最早的订购时间</t>
  </si>
  <si>
    <t>开始时间（定购产品）</t>
  </si>
  <si>
    <t>产品失效时间</t>
  </si>
  <si>
    <t>结束时间（定购产品）</t>
  </si>
  <si>
    <t>change_time</t>
  </si>
  <si>
    <t>订购产品的变更时间</t>
  </si>
  <si>
    <t>数据不可用，如果需要，需从集团客户信息表中获取</t>
  </si>
  <si>
    <t>4位区县代码</t>
  </si>
  <si>
    <t xml:space="preserve">统计时间                </t>
  </si>
  <si>
    <t xml:space="preserve">number(6) </t>
  </si>
  <si>
    <t xml:space="preserve">集团成员标识            </t>
  </si>
  <si>
    <t xml:space="preserve">member_id     </t>
  </si>
  <si>
    <t xml:space="preserve">number(14) </t>
  </si>
  <si>
    <t xml:space="preserve">集团成员手机号码        </t>
  </si>
  <si>
    <t xml:space="preserve">member_no     </t>
  </si>
  <si>
    <t xml:space="preserve">产品标识                </t>
  </si>
  <si>
    <t xml:space="preserve">id_no         </t>
  </si>
  <si>
    <t xml:space="preserve">集团内部编码            </t>
  </si>
  <si>
    <t xml:space="preserve">user_no       </t>
  </si>
  <si>
    <t xml:space="preserve">品牌代码                </t>
  </si>
  <si>
    <t xml:space="preserve">账户标识                </t>
  </si>
  <si>
    <t xml:space="preserve">account_id    </t>
  </si>
  <si>
    <t xml:space="preserve">产品代码                </t>
  </si>
  <si>
    <t xml:space="preserve">product_type  </t>
  </si>
  <si>
    <t xml:space="preserve">product_code  </t>
  </si>
  <si>
    <t xml:space="preserve">用户状态                </t>
  </si>
  <si>
    <t xml:space="preserve">run_code      </t>
  </si>
  <si>
    <t xml:space="preserve">集团标识号              </t>
  </si>
  <si>
    <t xml:space="preserve">cust_id       </t>
  </si>
  <si>
    <t>0' 正常  1:当月新增 '2' 当月取消</t>
  </si>
  <si>
    <t>集团客户成员产品状态标志</t>
  </si>
  <si>
    <t xml:space="preserve">status_flag   </t>
  </si>
  <si>
    <t xml:space="preserve">产品开始有效时间        </t>
  </si>
  <si>
    <t xml:space="preserve">begin_time    </t>
  </si>
  <si>
    <t xml:space="preserve">产品结束有效时间        </t>
  </si>
  <si>
    <t xml:space="preserve">end_time      </t>
  </si>
  <si>
    <t xml:space="preserve">变更时间                </t>
  </si>
  <si>
    <t xml:space="preserve">run_time      </t>
  </si>
  <si>
    <t>连续6个月零次通话且是否使用同一产品标志</t>
  </si>
  <si>
    <t>0' 连续六个月V网零话务量并且没有选择其他产品  '1' 连续六个月V网零话务量有选择其他产品</t>
  </si>
  <si>
    <t xml:space="preserve">4位区县代码             </t>
  </si>
  <si>
    <t>从明细帐单销帐记录表中获取用户的集团产品相关的系统充值金额信息</t>
  </si>
  <si>
    <t>系统充值</t>
  </si>
  <si>
    <t>system_payed</t>
  </si>
  <si>
    <t xml:space="preserve">冲销金额，预存划拨(payed_prepay)+新缴款 payed_later </t>
  </si>
  <si>
    <t>新设计cis单位为元，老系统为分</t>
  </si>
  <si>
    <t>统付系统充值</t>
  </si>
  <si>
    <t>unify_system_payed</t>
  </si>
  <si>
    <t>统付账户冲销</t>
  </si>
  <si>
    <t>描述集团购买与使用统付充值卡、流量卡的明细情况，方便后续模型或引用计算统付收入。</t>
  </si>
  <si>
    <t>与group_id的区别，集团编码字段前面加'g'就等于group_id字段的值</t>
  </si>
  <si>
    <t>unit_id</t>
  </si>
  <si>
    <t>group_user_id</t>
  </si>
  <si>
    <t>产品id</t>
  </si>
  <si>
    <t>group_prod_acct_id</t>
  </si>
  <si>
    <t>产品账户</t>
  </si>
  <si>
    <t>oper_date</t>
  </si>
  <si>
    <t>工号归属</t>
  </si>
  <si>
    <t>eplyid_bel</t>
  </si>
  <si>
    <t>开始卡号</t>
  </si>
  <si>
    <t>start_card_no</t>
  </si>
  <si>
    <t>store_no</t>
  </si>
  <si>
    <t>结束卡号</t>
  </si>
  <si>
    <t>end_card_no</t>
  </si>
  <si>
    <t>end_store_no</t>
  </si>
  <si>
    <t>购买数量</t>
  </si>
  <si>
    <t>buy_num</t>
  </si>
  <si>
    <t>购买张数</t>
  </si>
  <si>
    <t>num</t>
  </si>
  <si>
    <t>number(5)</t>
  </si>
  <si>
    <t>应付金额</t>
  </si>
  <si>
    <t>shld_amt</t>
  </si>
  <si>
    <t>实付金额</t>
  </si>
  <si>
    <t>real_pay_amt</t>
  </si>
  <si>
    <t>actual_pay</t>
  </si>
  <si>
    <t>充值卡卡号</t>
  </si>
  <si>
    <t>pay_card_no</t>
  </si>
  <si>
    <t>card_no</t>
  </si>
  <si>
    <t>购买充值卡标识</t>
  </si>
  <si>
    <t>pay_card_type</t>
  </si>
  <si>
    <t>1本月购买的充值卡，0历史未充值的充值卡</t>
  </si>
  <si>
    <t>充值卡类型</t>
  </si>
  <si>
    <t>cur_flag</t>
  </si>
  <si>
    <t>充值标志</t>
  </si>
  <si>
    <t>1 已充值；0未充值</t>
  </si>
  <si>
    <t>充值情况</t>
  </si>
  <si>
    <t>已充值用户标识</t>
  </si>
  <si>
    <t>payed_user_id</t>
  </si>
  <si>
    <t>充值用户id</t>
  </si>
  <si>
    <t>已充值用户号码</t>
  </si>
  <si>
    <t>payed_user_no</t>
  </si>
  <si>
    <t>充值用户号码</t>
  </si>
  <si>
    <t>已充值卡卡号</t>
  </si>
  <si>
    <t>payed_card_no</t>
  </si>
  <si>
    <t>paycard_no</t>
  </si>
  <si>
    <t>已充值卡类型</t>
  </si>
  <si>
    <t>payed_card_type</t>
  </si>
  <si>
    <t>hwdw.tb_dic_card_type</t>
  </si>
  <si>
    <t>store_type</t>
  </si>
  <si>
    <t>卡类型</t>
  </si>
  <si>
    <t>card_type</t>
  </si>
  <si>
    <t>1：充值卡；2：流量卡</t>
  </si>
  <si>
    <t>card_type_flag</t>
  </si>
  <si>
    <t>已充值时间</t>
  </si>
  <si>
    <t>payed_card_time</t>
  </si>
  <si>
    <t>充值时间</t>
  </si>
  <si>
    <t>paycard_time</t>
  </si>
  <si>
    <t>已充值金额</t>
  </si>
  <si>
    <t>payed_amt</t>
  </si>
  <si>
    <t>充值金额</t>
  </si>
  <si>
    <t>paycard_fee</t>
  </si>
  <si>
    <t>已充值卡面值</t>
  </si>
  <si>
    <t>card_amt</t>
  </si>
  <si>
    <t>实际销售单价</t>
  </si>
  <si>
    <t>boss_store_money</t>
  </si>
  <si>
    <t>集团对应的成员数</t>
  </si>
  <si>
    <t>成员数量</t>
  </si>
  <si>
    <t>分析集团账户给个人账户转账的冲销明细数据情况，主要是便于后续分析集团产品的统付收入，包含集团冲销明细、集团单位托收；</t>
  </si>
  <si>
    <t>集团组织机构</t>
  </si>
  <si>
    <t>集团账户</t>
  </si>
  <si>
    <t>contract_pay</t>
  </si>
  <si>
    <t>个人账户标识</t>
  </si>
  <si>
    <t>person_acct_id</t>
  </si>
  <si>
    <t>个人账户</t>
  </si>
  <si>
    <t>集团账户付费的手机号码账户</t>
  </si>
  <si>
    <t>新的op_code</t>
  </si>
  <si>
    <t>序列号</t>
  </si>
  <si>
    <t>serial_number</t>
  </si>
  <si>
    <t>varchar2(22)</t>
  </si>
  <si>
    <t>string(22)</t>
  </si>
  <si>
    <t>是否当月冲销标志</t>
  </si>
  <si>
    <t>cur_mon_writof_flag</t>
  </si>
  <si>
    <t>是否当月冲销标识</t>
  </si>
  <si>
    <t>是否集团成员标志</t>
  </si>
  <si>
    <t>group_member_flag</t>
  </si>
  <si>
    <t>是否集团成员标识</t>
  </si>
  <si>
    <t>mem_flag</t>
  </si>
  <si>
    <t>是否相同集团标志</t>
  </si>
  <si>
    <t>1是，0否，转账账户应的集团cust_id 是否与成员所在集团cust_id一致（即集团是否给本集团成员转账）</t>
  </si>
  <si>
    <t>是否相同集团标识</t>
  </si>
  <si>
    <t>转账金额</t>
  </si>
  <si>
    <t>trans_amt</t>
  </si>
  <si>
    <t>总共转账金额</t>
  </si>
  <si>
    <t>trsfer_total_amt</t>
  </si>
  <si>
    <t>pay_money_all</t>
  </si>
  <si>
    <t>当月冲销金额</t>
  </si>
  <si>
    <t>writof_amt_mon</t>
  </si>
  <si>
    <t>payed</t>
  </si>
  <si>
    <t>实际冲销金额</t>
  </si>
  <si>
    <t>real_writof_amt</t>
  </si>
  <si>
    <t>cx_fee</t>
  </si>
  <si>
    <t>剩余金额</t>
  </si>
  <si>
    <t>surpls_amt</t>
  </si>
  <si>
    <t>sy_fee</t>
  </si>
  <si>
    <t>old_oper_code</t>
  </si>
  <si>
    <t>递延标识</t>
  </si>
  <si>
    <t>month_flag</t>
  </si>
  <si>
    <t>集团/用户订购标准产品明细情况，如果是用户订购，用户ID不为空，否则为空。标准产品包括无线商务电话、商户管家、互联网专线、多媒体电话、融合v网、全网社区矫正、本地社区矫正、行业流量包等。</t>
  </si>
  <si>
    <t>集团产品代码</t>
  </si>
  <si>
    <t>根据field_value（产品小类）来划分产品类别</t>
  </si>
  <si>
    <t>账户id</t>
  </si>
  <si>
    <t>取消时间</t>
  </si>
  <si>
    <t>0：正常；1：新增；2：取消</t>
  </si>
  <si>
    <t>产品状态</t>
  </si>
  <si>
    <t>product_status</t>
  </si>
  <si>
    <t>boss产品标志</t>
  </si>
  <si>
    <t>boss_prod_code</t>
  </si>
  <si>
    <t>boss传过来的产品代码</t>
  </si>
  <si>
    <t>boss_product_code</t>
  </si>
  <si>
    <t>产品代码小类</t>
  </si>
  <si>
    <t>prod_code_sub</t>
  </si>
  <si>
    <t>2 无线网站,3 企业短信,5 企业邮箱,6 无线监控等</t>
  </si>
  <si>
    <t>集团的归属地市代码</t>
  </si>
  <si>
    <t>用户号码</t>
  </si>
  <si>
    <t>有效计费标志</t>
  </si>
  <si>
    <t>valid_chrg_flag</t>
  </si>
  <si>
    <t>当一个用户一个大类产品product_code,同时存在多条订购，若都是一个集团的，只统计一条为有效计费，若为不同集团的，都算作有效计费订购</t>
  </si>
  <si>
    <t>有效计费标识</t>
  </si>
  <si>
    <t>valid_fee_flag</t>
  </si>
  <si>
    <t>集团&amp;成员标识</t>
  </si>
  <si>
    <t>group_and_member_id</t>
  </si>
  <si>
    <t>1：集团订购；2：成员订购</t>
  </si>
  <si>
    <t>集团产品标识</t>
  </si>
  <si>
    <t>集团号码</t>
  </si>
  <si>
    <t>产品定购时间</t>
  </si>
  <si>
    <t>产品取消时间</t>
  </si>
  <si>
    <t>产品状态标志</t>
  </si>
  <si>
    <t>BOSS产品标志</t>
  </si>
  <si>
    <t>产品品牌</t>
  </si>
  <si>
    <t>集团成员用户ID</t>
  </si>
  <si>
    <t>集团成员号码</t>
  </si>
  <si>
    <t>hwmk.tml_jk_product_info_detmeb_m</t>
  </si>
  <si>
    <t>hwmk.tml_jk_product_info_mebyj_m</t>
  </si>
  <si>
    <t>订购了手机银行、智能农业、粮情监控、智能市政、智能监控、无线商务电话、TD固话 商户管家、智慧城管执法通、智慧城管视频监控、智慧城管车辆定位产品等产品用户的收入信息等。</t>
  </si>
  <si>
    <t xml:space="preserve">用户id          </t>
  </si>
  <si>
    <t xml:space="preserve">用户号码        </t>
  </si>
  <si>
    <t xml:space="preserve">集团产品标识    </t>
  </si>
  <si>
    <t xml:space="preserve">集团产品代码    </t>
  </si>
  <si>
    <t xml:space="preserve">集团号码        </t>
  </si>
  <si>
    <t xml:space="preserve">产品定购时间    </t>
  </si>
  <si>
    <t xml:space="preserve">产品取消时间    </t>
  </si>
  <si>
    <t>prod_stat_flag</t>
  </si>
  <si>
    <t xml:space="preserve">产品状态标志    </t>
  </si>
  <si>
    <t xml:space="preserve">BOSS产品标志    </t>
  </si>
  <si>
    <t xml:space="preserve">BOSSsm_code     </t>
  </si>
  <si>
    <t>BOSSsm_code</t>
  </si>
  <si>
    <t xml:space="preserve">集团ID          </t>
  </si>
  <si>
    <t xml:space="preserve">集团客户标识    </t>
  </si>
  <si>
    <t>全部是2：成员标示</t>
  </si>
  <si>
    <t xml:space="preserve">集团&amp;成员标识   </t>
  </si>
  <si>
    <t xml:space="preserve">有效计费标识    </t>
  </si>
  <si>
    <t xml:space="preserve">有效计费标识            </t>
  </si>
  <si>
    <t>统付用户标志</t>
  </si>
  <si>
    <t>group_acct_flag</t>
  </si>
  <si>
    <t>1：统付；0：非统付</t>
  </si>
  <si>
    <t xml:space="preserve">统付用户标识    </t>
  </si>
  <si>
    <t>grp_acct_flag</t>
  </si>
  <si>
    <t>是否是集团账户付费</t>
  </si>
  <si>
    <t>集团产品收入</t>
  </si>
  <si>
    <t>group_prod_fee</t>
  </si>
  <si>
    <t>用户订购产品的收入</t>
  </si>
  <si>
    <t xml:space="preserve">集团产品收入    </t>
  </si>
  <si>
    <t>总收入（含税收入）</t>
  </si>
  <si>
    <t>集团产品统付收入</t>
  </si>
  <si>
    <t>group_prod_unify_fee</t>
  </si>
  <si>
    <t>用户订购产品的统付收入，统付收入是根据账户id判断</t>
  </si>
  <si>
    <t xml:space="preserve">集团产统付收入  </t>
  </si>
  <si>
    <t>group_unify_fee</t>
  </si>
  <si>
    <t>统付收入（含税收入）</t>
  </si>
  <si>
    <t>集团产品税后收入</t>
  </si>
  <si>
    <t>extax_group_fee</t>
  </si>
  <si>
    <t>集团产品税后统付收入</t>
  </si>
  <si>
    <t>group_extax_unify_fee</t>
  </si>
  <si>
    <t>税后统付收入</t>
  </si>
  <si>
    <t>extax_unify_fee</t>
  </si>
  <si>
    <t xml:space="preserve">系统充值        </t>
  </si>
  <si>
    <t xml:space="preserve">统付系统充值    </t>
  </si>
  <si>
    <t>现网不使用，废弃</t>
  </si>
  <si>
    <t>hwmk.tml_jk_product_info_det_m</t>
  </si>
  <si>
    <t>hwmk.tml_jk_product_info_detyj_m</t>
  </si>
  <si>
    <t>订购了手机银行、智能农业、粮情监控、智能市政、智能监控、无线商务电话、TD固话 商户管家、智慧城管执法通、智慧城管视频监控、智慧城管车辆定位产品等产品用户和集团的收入信息等。</t>
  </si>
  <si>
    <t>集团成员到达数</t>
  </si>
  <si>
    <t>group_mem_count</t>
  </si>
  <si>
    <t>集团产统付收入</t>
  </si>
  <si>
    <t>group_prod_fee_extax</t>
  </si>
  <si>
    <t>group_prod_unify_fee_extax</t>
  </si>
  <si>
    <t>集团产品结算收入</t>
  </si>
  <si>
    <t>group_prod_settle_fee</t>
  </si>
  <si>
    <t>产品结算收入</t>
  </si>
  <si>
    <t>group_balance_fee</t>
  </si>
  <si>
    <t>订购了手机银行、智能农业、粮情监控、智能市政、智能监控、无线商务电话、TD固话商户管家、智慧城管执法通、智慧城管视频监控、智慧城管车辆定位产品等产品的集团收入，收入部分产品是由产品收入+成员收入组成，部分产品（强农信息通、矿信通、社管通、工作手机、移动信圈等16种）只有成员收入的信息等。</t>
  </si>
  <si>
    <t>集团的归属地区编码</t>
  </si>
  <si>
    <t>集团订购产品有效标识</t>
  </si>
  <si>
    <t>group_prod_valid_id</t>
  </si>
  <si>
    <t>1截止统计月底订购产品的集团数0统计月底未订购，当月取消产品的集团，当月取消的集团及成员收入均统计到当月产品收入中</t>
  </si>
  <si>
    <t>集团到达数</t>
  </si>
  <si>
    <t>group_count</t>
  </si>
  <si>
    <t>集团和成员都有订购标志</t>
  </si>
  <si>
    <t>group_member_order_flag</t>
  </si>
  <si>
    <t>集团和成员都有订购标识</t>
  </si>
  <si>
    <t>group_mem_flag</t>
  </si>
  <si>
    <t>prod_settle_fee</t>
  </si>
  <si>
    <t>hwmk.tml_jk_product_info_m</t>
  </si>
  <si>
    <t>hwmk.tml_jk_product_infoyj_m</t>
  </si>
  <si>
    <t>虚拟呼叫中心当月</t>
  </si>
  <si>
    <t>产品税后收入</t>
  </si>
  <si>
    <t>订购智能V网产品的用户对应的V网、G网、呼转业务量信息汇总。</t>
  </si>
  <si>
    <t>固定值1002，如果后续使用该字段，写固定值1002</t>
  </si>
  <si>
    <t>智能vpmn通话时长</t>
  </si>
  <si>
    <t>vpmn_call_dur_min</t>
  </si>
  <si>
    <t>智能vpmnt网通话时长</t>
  </si>
  <si>
    <t>intlig_vpmn_dur_min_td</t>
  </si>
  <si>
    <t>智能vpmnT网通话时长</t>
  </si>
  <si>
    <t>智能vpmn当月网内计费时长</t>
  </si>
  <si>
    <t>智能VPMN当月网内计费时长</t>
  </si>
  <si>
    <t>智能vpmn当月t网网内计费时长</t>
  </si>
  <si>
    <t>ingrp_vpmn_dur_min_td</t>
  </si>
  <si>
    <t>智能VPMN当月T网网内计费时长</t>
  </si>
  <si>
    <t>ingrp_vpmn_duration_min_td</t>
  </si>
  <si>
    <t>智能vpmn当月网内收入</t>
  </si>
  <si>
    <t>vpmn_inside_fee</t>
  </si>
  <si>
    <t>清单中v网内的基础费+本地费+信息费</t>
  </si>
  <si>
    <t>智能VPMN当月网内收入</t>
  </si>
  <si>
    <t>智能vpmn包月收入</t>
  </si>
  <si>
    <t>intlig_vpmn_month_fee</t>
  </si>
  <si>
    <t>账单中取相对应账目项(boss账目项为 'dv'且fee_code = '0B')为的费用</t>
  </si>
  <si>
    <t>智能VPMN包月收入</t>
  </si>
  <si>
    <t>monthly_fee</t>
  </si>
  <si>
    <t>volte通话时长(分)</t>
  </si>
  <si>
    <t>dur_min_volte</t>
  </si>
  <si>
    <t>大市场定报要用</t>
  </si>
  <si>
    <t>VOLTE通话时长(分)</t>
  </si>
  <si>
    <t>duration_min_volte</t>
  </si>
  <si>
    <t>综合VPMN总计费时长</t>
  </si>
  <si>
    <t>svpmn_duration</t>
  </si>
  <si>
    <t>默认值为空，废弃</t>
  </si>
  <si>
    <t>无字段解释 值为0</t>
  </si>
  <si>
    <t>综合vpmn网内计费时长</t>
  </si>
  <si>
    <t>svpmn_duration_td</t>
  </si>
  <si>
    <t>综合vpmnT网计费时长</t>
  </si>
  <si>
    <t>svpmn_inside_duration</t>
  </si>
  <si>
    <t>svpmn_inside_duration_td</t>
  </si>
  <si>
    <t>综合VPMN当月网内收入</t>
  </si>
  <si>
    <t>svpmn_inside_fee</t>
  </si>
  <si>
    <t>统计集团重点产品对应的v网通话信息及收入信息。</t>
  </si>
  <si>
    <t>虚拟呼叫中心当月本地通话时长</t>
  </si>
  <si>
    <t>virtu_caling_center_local_min</t>
  </si>
  <si>
    <t>xnhj_local_min</t>
  </si>
  <si>
    <t>虚拟呼叫中心当月长途通话时长</t>
  </si>
  <si>
    <t>virtu_caling_center_lnds_min</t>
  </si>
  <si>
    <t>虚拟呼叫中心当月长途通话时长（分钟）</t>
  </si>
  <si>
    <t>xnhj_lnds_min</t>
  </si>
  <si>
    <t>虚拟呼叫中心当月通信费收入</t>
  </si>
  <si>
    <t>virtu_caling_center_comm_fee</t>
  </si>
  <si>
    <t>xnhj_comm_fee</t>
  </si>
  <si>
    <t>虚拟呼叫中心当月功能收入</t>
  </si>
  <si>
    <t>virtu_caling_center_fun_fee</t>
  </si>
  <si>
    <t>账单中取相对应账目项的费用</t>
  </si>
  <si>
    <t>xnhj_fun_fee</t>
  </si>
  <si>
    <t>呼叫中心直连当月本地通话时长</t>
  </si>
  <si>
    <t>caling_center_local_min_mon</t>
  </si>
  <si>
    <t>hjzx_local_min</t>
  </si>
  <si>
    <t>呼叫中心直连当月长途通话时长</t>
  </si>
  <si>
    <t>caling_center_lnds_min</t>
  </si>
  <si>
    <t>hjzx_lnds_min</t>
  </si>
  <si>
    <t>呼叫中心直连当月通信费收入</t>
  </si>
  <si>
    <t>caling_center_comm_fee</t>
  </si>
  <si>
    <t>hjzx_comm_fee</t>
  </si>
  <si>
    <t>呼叫中心直连当月功能费收入</t>
  </si>
  <si>
    <t>caling_center_fun_fee</t>
  </si>
  <si>
    <t>hjzx_fun_fee</t>
  </si>
  <si>
    <t>统一centrex 业务通话时长</t>
  </si>
  <si>
    <t>centrx_dur</t>
  </si>
  <si>
    <t>centrex_duration</t>
  </si>
  <si>
    <t>主机托管租用机柜空间</t>
  </si>
  <si>
    <t>idc_mach_space</t>
  </si>
  <si>
    <t>主机托管租用带宽</t>
  </si>
  <si>
    <t>idc_rent_bndwid</t>
  </si>
  <si>
    <t>idc_rent_bandw</t>
  </si>
  <si>
    <t>统计集团客户重点产品的业务量（计费时长、收入、流量等）进行分析</t>
  </si>
  <si>
    <t>智能vpmn当月总计费时长</t>
  </si>
  <si>
    <t>该指标是集团产品成员V网月汇总表汇总得出</t>
  </si>
  <si>
    <t>智能VPMN当月总计费时长</t>
  </si>
  <si>
    <t>智能VPMN当月网内收入(分)</t>
  </si>
  <si>
    <t>智能VPMN包月收入(分)</t>
  </si>
  <si>
    <t>vpmn_monthly_fee</t>
  </si>
  <si>
    <t>blackberry总流量</t>
  </si>
  <si>
    <t>black_berry_total_flux</t>
  </si>
  <si>
    <t>blackberry总流量(kb)</t>
  </si>
  <si>
    <t>blackberry_total_flow</t>
  </si>
  <si>
    <t>blackberry上行流量</t>
  </si>
  <si>
    <t>black_berry_up_flux</t>
  </si>
  <si>
    <t>blackberry上行流量(kb)</t>
  </si>
  <si>
    <t>blackberry_up_flow</t>
  </si>
  <si>
    <t>blackberry下行流量</t>
  </si>
  <si>
    <t>black_berry_down_flux</t>
  </si>
  <si>
    <t>blackberry下行流量(kb)</t>
  </si>
  <si>
    <t>blackberry_down_flow</t>
  </si>
  <si>
    <t>互联网专线累计带宽</t>
  </si>
  <si>
    <t>ddn_add_bndwid</t>
  </si>
  <si>
    <t>spec_line_add_bandwidth</t>
  </si>
  <si>
    <t>互联网专线条数</t>
  </si>
  <si>
    <t>ddn_cnt</t>
  </si>
  <si>
    <t>spec_line_cnt</t>
  </si>
  <si>
    <t>该指标是通过汇总集团客户产品业务量月汇总表相对应指标得出</t>
  </si>
  <si>
    <t>主机托管租用机柜空间(U)</t>
  </si>
  <si>
    <t>主机托管租用带宽(M)</t>
  </si>
  <si>
    <t>数据专线累计带宽</t>
  </si>
  <si>
    <t>data_ddn_add_bndwid</t>
  </si>
  <si>
    <t>data_line_add_bandwidth</t>
  </si>
  <si>
    <t>数据专线条数</t>
  </si>
  <si>
    <t>data_ddn_num</t>
  </si>
  <si>
    <t>data_line_cnt</t>
  </si>
  <si>
    <t>集团统付wlan带宽</t>
  </si>
  <si>
    <t>wlan_bndwid</t>
  </si>
  <si>
    <t>wlan_bandwidth</t>
  </si>
  <si>
    <t>呼叫中心直连本地通话时长</t>
  </si>
  <si>
    <t>caling_center_local_min</t>
  </si>
  <si>
    <t>呼叫中心直连长途通话时长</t>
  </si>
  <si>
    <t>呼叫中心直连通信费</t>
  </si>
  <si>
    <t>呼叫中心直连通信费收入</t>
  </si>
  <si>
    <t>呼叫中心直连功能费</t>
  </si>
  <si>
    <t>呼叫中心直连功能费收入</t>
  </si>
  <si>
    <t>虚拟呼叫中心本地通话时长</t>
  </si>
  <si>
    <t>虚拟呼叫中心长途通话时长</t>
  </si>
  <si>
    <t>虚拟呼叫中心通信费</t>
  </si>
  <si>
    <t>虚拟呼叫中心通信费收入</t>
  </si>
  <si>
    <t>虚拟呼叫中心功能费</t>
  </si>
  <si>
    <t>虚拟呼叫中心功能费收入</t>
  </si>
  <si>
    <t>集团统付wlan场所个数</t>
  </si>
  <si>
    <t>wlan_space_num</t>
  </si>
  <si>
    <t>space_line_cnt</t>
  </si>
  <si>
    <t>集团统付wlan上网时长</t>
  </si>
  <si>
    <t>wlan_onnet_dur</t>
  </si>
  <si>
    <t>集团统付wlan上网时长（分钟）</t>
  </si>
  <si>
    <t>cut_online_dur</t>
  </si>
  <si>
    <t>集团统付wlan使用用户数</t>
  </si>
  <si>
    <t>wlan_user_num</t>
  </si>
  <si>
    <t>wlan_user_cnt</t>
  </si>
  <si>
    <t>统一centrex（多媒体桌面）通话时长</t>
  </si>
  <si>
    <t>centrx_deskt_dur</t>
  </si>
  <si>
    <t>centrex_deskt_dur</t>
  </si>
  <si>
    <t>融合vpmn网内收入</t>
  </si>
  <si>
    <t>融合VPMN网内收入（分）</t>
  </si>
  <si>
    <t>融合vpmn网内通话时长</t>
  </si>
  <si>
    <t>融合VPMN网内通话时长</t>
  </si>
  <si>
    <t>语音专线条数</t>
  </si>
  <si>
    <t>voice_ddn_num</t>
  </si>
  <si>
    <t>voip_line_cnt</t>
  </si>
  <si>
    <t>小区短信当月计费量</t>
  </si>
  <si>
    <t>cell_sms_count</t>
  </si>
  <si>
    <t>产品已下线，建议废弃</t>
  </si>
  <si>
    <t>集团短信当月计费量</t>
  </si>
  <si>
    <t>grp_sms_count</t>
  </si>
  <si>
    <t>集团E网当月总业务量(GPRS流量)(kb)</t>
  </si>
  <si>
    <t>apn_group_flow</t>
  </si>
  <si>
    <t>集团E网上行流量(kb)</t>
  </si>
  <si>
    <t>apn_group_up_flow</t>
  </si>
  <si>
    <t>集团E网下行流量(kb)</t>
  </si>
  <si>
    <t>apn_group_down_flow</t>
  </si>
  <si>
    <t>手机邮箱总流量(kb)</t>
  </si>
  <si>
    <t>pushmail_total_flow</t>
  </si>
  <si>
    <t>手机邮箱上行流量(kb)</t>
  </si>
  <si>
    <t>pushmail_up_flow</t>
  </si>
  <si>
    <t>手机邮箱下行流量(kb)</t>
  </si>
  <si>
    <t>pushmail_down_flow</t>
  </si>
  <si>
    <t>值为空</t>
  </si>
  <si>
    <t>综合vpmn网内收入</t>
  </si>
  <si>
    <t>短号短信业务量</t>
  </si>
  <si>
    <t>shortnum_sms_cnt</t>
  </si>
  <si>
    <t>短号短信发送条数</t>
  </si>
  <si>
    <t>shortnum_sms_up_cnt</t>
  </si>
  <si>
    <t>分析账单表中用户对应的车务通、智慧城管执法通、强农信息通、智能市政等相关产品的税前收入</t>
  </si>
  <si>
    <t>账单表关联集团账户维表（hwkr.tr_jt_cw_detail_code），根据账目项取各项产品收入</t>
  </si>
  <si>
    <t>fact_income</t>
  </si>
  <si>
    <t>集团统付帐户总收入</t>
  </si>
  <si>
    <t>unify_total_fee</t>
  </si>
  <si>
    <t>非语音实际收入</t>
  </si>
  <si>
    <t>no_voice_fact_fee</t>
  </si>
  <si>
    <t>novoice_fact_income</t>
  </si>
  <si>
    <t>集团统付帐户非语音实际收入</t>
  </si>
  <si>
    <t>no_voice_unify_fee</t>
  </si>
  <si>
    <t>novoice_unify_fee</t>
  </si>
  <si>
    <t>语音实际收入</t>
  </si>
  <si>
    <t>voice_fact_fee</t>
  </si>
  <si>
    <t>voice_fact_income</t>
  </si>
  <si>
    <t>语音累计收入</t>
  </si>
  <si>
    <t>voice_add_fact_fee</t>
  </si>
  <si>
    <t>voice_add_fact_income</t>
  </si>
  <si>
    <t>车务通收入</t>
  </si>
  <si>
    <t>cwt_fee</t>
  </si>
  <si>
    <t>车务通统付收入</t>
  </si>
  <si>
    <t>cwt_unify_fee</t>
  </si>
  <si>
    <t>车务通集团成员收入</t>
  </si>
  <si>
    <t>智慧城管执法通收入</t>
  </si>
  <si>
    <t>zft_fee</t>
  </si>
  <si>
    <t>智慧城管执法通统付收入</t>
  </si>
  <si>
    <t>zft_unify_fee</t>
  </si>
  <si>
    <t>智慧城管执法通集团成员收入</t>
  </si>
  <si>
    <t>智慧城管视频监控收入</t>
  </si>
  <si>
    <t>spjk_fee</t>
  </si>
  <si>
    <t>智慧城管视频监控统付收入</t>
  </si>
  <si>
    <t>spjk_unify_fee</t>
  </si>
  <si>
    <t>智慧城管视频监控集团成员收入</t>
  </si>
  <si>
    <t>智慧城管车辆定位收入</t>
  </si>
  <si>
    <t>cldw_fee</t>
  </si>
  <si>
    <t>智慧城管车辆定位统付收入</t>
  </si>
  <si>
    <t>cldw_unify_fee</t>
  </si>
  <si>
    <t>智慧城管车辆定位集团成员收入</t>
  </si>
  <si>
    <t>强农信息通收入</t>
  </si>
  <si>
    <t>nxxt_fee</t>
  </si>
  <si>
    <t>强农信息通统付收入</t>
  </si>
  <si>
    <t>nxxt_unify_fee</t>
  </si>
  <si>
    <t>强农信息通集团成员收入</t>
  </si>
  <si>
    <t>智能农业收入</t>
  </si>
  <si>
    <t>intlig_agricu_fee</t>
  </si>
  <si>
    <t>znny_fee</t>
  </si>
  <si>
    <t>智能农业统付收入</t>
  </si>
  <si>
    <t>intlig_agricu_unify_fee</t>
  </si>
  <si>
    <t>智能农业集团成员收入</t>
  </si>
  <si>
    <t>znny_unify_fee</t>
  </si>
  <si>
    <t>粮情监控收入</t>
  </si>
  <si>
    <t>lq_monit_fee</t>
  </si>
  <si>
    <t>jljk_fee</t>
  </si>
  <si>
    <t>粮情监控统付收入</t>
  </si>
  <si>
    <t>lq_monit_unify_fee</t>
  </si>
  <si>
    <t>粮情监控集团成员收入</t>
  </si>
  <si>
    <t>jljk_unify_fee</t>
  </si>
  <si>
    <t>智能市政收入</t>
  </si>
  <si>
    <t>intlig_munici_fee</t>
  </si>
  <si>
    <t>znsz_fee</t>
  </si>
  <si>
    <t>智能市政统付收入</t>
  </si>
  <si>
    <t>智能市政集团成员收入</t>
  </si>
  <si>
    <t>znsz_unify_fee</t>
  </si>
  <si>
    <t>智能监控收入</t>
  </si>
  <si>
    <t>intlig_monit_fee</t>
  </si>
  <si>
    <t>znjk_fee</t>
  </si>
  <si>
    <t>智能监控统付收入</t>
  </si>
  <si>
    <t>intlig_monit_unify_fee</t>
  </si>
  <si>
    <t>智能监控集团成员收入</t>
  </si>
  <si>
    <t>znjk_unify_fee</t>
  </si>
  <si>
    <t>社区矫正收入</t>
  </si>
  <si>
    <t>commty_corrct_fee</t>
  </si>
  <si>
    <t>sqjz_fee</t>
  </si>
  <si>
    <t>社区矫正统付收入</t>
  </si>
  <si>
    <t>commty_corrct_unify_fee</t>
  </si>
  <si>
    <t>sqjz_unify_fee</t>
  </si>
  <si>
    <t>订购m2m产品的用户对应的流量、产品收入等情况，包含行业应用卡、社区矫正、车务通、商户卫士、无线安防、M2M、智慧城管、强农信息通、智能农业、粮情监控、智能市政、智能监控等产品</t>
  </si>
  <si>
    <t>用户数据卡标志</t>
  </si>
  <si>
    <t>user_data_card_flag</t>
  </si>
  <si>
    <t>0：不是 1：是</t>
  </si>
  <si>
    <t>用户离网标志</t>
  </si>
  <si>
    <t>user_offnet_flag</t>
  </si>
  <si>
    <t>用户测试卡标志</t>
  </si>
  <si>
    <t>user_test_flag</t>
  </si>
  <si>
    <t>行业应用类别</t>
  </si>
  <si>
    <t>trade_app_type</t>
  </si>
  <si>
    <t>1行业应用卡,2社区矫正,3车务通,4商户卫士,5无线安防,6M2M,7智慧城管,8强农信息通,9智能农业,10粮情监控,11智能市政,12智能监控</t>
  </si>
  <si>
    <t>产品标志</t>
  </si>
  <si>
    <t>user_flag</t>
  </si>
  <si>
    <t>行业应用卡类型</t>
  </si>
  <si>
    <t>impt_type</t>
  </si>
  <si>
    <t>行业应用卡（GPRS类非专用APN）、行业应用卡（GPRS类）、行业应用卡（短信类）</t>
  </si>
  <si>
    <t>m2m_type</t>
  </si>
  <si>
    <t>行业类型</t>
  </si>
  <si>
    <t>hwdw.tb_dic_user_field_paramcode</t>
  </si>
  <si>
    <t>param_name</t>
  </si>
  <si>
    <t>HWCB.TC_CI_GRP_SPEC_M</t>
  </si>
  <si>
    <t>用户日累计通话时长</t>
  </si>
  <si>
    <t>user_add_call_dur</t>
  </si>
  <si>
    <t>短信上行业务量</t>
  </si>
  <si>
    <t>sms_total_mo</t>
  </si>
  <si>
    <t>短信下行业务量</t>
  </si>
  <si>
    <t>sms_total_mt</t>
  </si>
  <si>
    <t>产品收入</t>
  </si>
  <si>
    <t>prod_fee</t>
  </si>
  <si>
    <t>来源hwmk.tmm_jk_member_m2m_pre_d</t>
  </si>
  <si>
    <t>用户对应的产品收入</t>
  </si>
  <si>
    <t>产品统付总收入</t>
  </si>
  <si>
    <t>unify_prod_fee</t>
  </si>
  <si>
    <t>用户对应的产品统付收入</t>
  </si>
  <si>
    <t>产品统付收入</t>
  </si>
  <si>
    <t>group_extax_total_fee</t>
  </si>
  <si>
    <t>hwmk.tmm_jk_member_m2myj_m</t>
  </si>
  <si>
    <t>产品税后统付收入</t>
  </si>
  <si>
    <t>hwmk.tmm_jk_member_m2m_m</t>
  </si>
  <si>
    <t>订购m2m产品的用户对应的流量、产品收入等情况，包含行业应用卡、社区矫正、车务通、商户卫士、无线安防、M2M、智慧城管、强农信息通、智能农业、粮情监控、智能市政、智能监控、部分物联卡等产品，相比日表多了物联卡产品</t>
  </si>
  <si>
    <t>用户统付帐户</t>
  </si>
  <si>
    <t>user_unify_acct</t>
  </si>
  <si>
    <t>string（15）</t>
  </si>
  <si>
    <t xml:space="preserve">      </t>
  </si>
  <si>
    <t>产品id产品id</t>
  </si>
  <si>
    <t>行业应用</t>
  </si>
  <si>
    <t>集团信息月表</t>
  </si>
  <si>
    <t>集团编号</t>
  </si>
  <si>
    <t>便于替换对应一经的税后收入指标</t>
  </si>
  <si>
    <t>stat_flag</t>
  </si>
  <si>
    <t>订购M2M产品的用户基本属性信息情况，m2m产品包含行业应用卡、社区矫正、车务通、商户卫士、无线安防、M2M、智慧城管、强农信息通、部分物联卡等产品；
为了保证彩信通报准时出数</t>
  </si>
  <si>
    <t>行业应用卡（GPRS类非专用APN）、行业应用卡（GPRS类）</t>
  </si>
  <si>
    <t>之前可以从用户基本信息表出 ,CIS设计后不能出，后续没有引用该字段</t>
  </si>
  <si>
    <t>订购M2M产品的用户（含全量物联卡，增加一部分无集团对应关系的物联卡用户）对应的号段、有无集团客户EC对应关系信息，为了保证彩信通报准时出数</t>
  </si>
  <si>
    <t>专用号段标识</t>
  </si>
  <si>
    <t>spec_seg_id</t>
  </si>
  <si>
    <t>1：普通号段；2：专用号段</t>
  </si>
  <si>
    <t>spec_flag</t>
  </si>
  <si>
    <t>有无集团客户对应标识</t>
  </si>
  <si>
    <t>is_group_cust_rel_flag</t>
  </si>
  <si>
    <t>1：有 0：无，因存在一个用户订购多个M2M产品，但重新排序取对应产品客户标识后，需判断新的客户标识是否与用户归属的集团客户是一致的</t>
  </si>
  <si>
    <t>有无集团客户EC对应关系</t>
  </si>
  <si>
    <t>is_grp_ec_flag</t>
  </si>
  <si>
    <t>若用户无集团对应关系，集团标识为空</t>
  </si>
  <si>
    <t>M2M终端用户(含全量物联卡)收入月表，为了保证彩信通报准时出数</t>
  </si>
  <si>
    <t>统计M2M用户的总收入情况</t>
  </si>
  <si>
    <t>user_city_code</t>
  </si>
  <si>
    <t>有无集团客户对应关系</t>
  </si>
  <si>
    <t>group_cust_rel_flag</t>
  </si>
  <si>
    <t>物联网用户总收入</t>
  </si>
  <si>
    <t>iot_user_total_fee</t>
  </si>
  <si>
    <t>用户表中的税前收入</t>
  </si>
  <si>
    <t>物联网用户非统付收入</t>
  </si>
  <si>
    <t>统计用户对应的梦网短信话单和GPRS话单的业务量信息。</t>
  </si>
  <si>
    <t>用户基本信息表（ti_ue_basic_info_d）</t>
  </si>
  <si>
    <t>归属地区</t>
  </si>
  <si>
    <t>根据用户归属集团判断</t>
  </si>
  <si>
    <t>sp企业代码</t>
  </si>
  <si>
    <t>sp_ent_code</t>
  </si>
  <si>
    <t>sp_service_code</t>
  </si>
  <si>
    <t>sp业务代码</t>
  </si>
  <si>
    <t>sp_opertion_code</t>
  </si>
  <si>
    <t>apn_code</t>
  </si>
  <si>
    <t>month_pay_fee</t>
  </si>
  <si>
    <t>gprs业务量</t>
  </si>
  <si>
    <t>mo_sms_count</t>
  </si>
  <si>
    <t>mt_sms_count</t>
  </si>
  <si>
    <t>月表的数据来源日表</t>
  </si>
  <si>
    <t>数据来源对应日表</t>
  </si>
  <si>
    <t>hwcb.tb_det_sp_voice</t>
  </si>
  <si>
    <t>订购行业应用产品的用户相关短信业务量、收入指标信息，行业应用包括警务通、校信通、城管通、商信通、乡情通、万村千乡市场工程等。
业务量信息来源集团客户行业应用业务量汇总表（ti_es_trade_d）。</t>
  </si>
  <si>
    <t xml:space="preserve"> '01'梦网话单，'02'MAS承载，'03'ADC承载</t>
  </si>
  <si>
    <t>sys_type</t>
  </si>
  <si>
    <t>01-警务通;02-校信通;06-城管通;09-商信通)</t>
  </si>
  <si>
    <t>为警务通时0表示普通警务通用户；1表示大庆警务通；为校讯通时2表示普通校讯通用户；3表示移动网校用户</t>
  </si>
  <si>
    <t>0正常、2当月取消</t>
  </si>
  <si>
    <t>订购产品时间</t>
  </si>
  <si>
    <t>order_prod_time</t>
  </si>
  <si>
    <t>用户订购产品生效时间</t>
  </si>
  <si>
    <t>从清单表出</t>
  </si>
  <si>
    <t>新设计cis的单位为元，老的单位为分</t>
  </si>
  <si>
    <t>从账单表出</t>
  </si>
  <si>
    <t>短信发送条数</t>
  </si>
  <si>
    <t>sms_send_cnt</t>
  </si>
  <si>
    <t>短信发送量</t>
  </si>
  <si>
    <t>上行短信量</t>
  </si>
  <si>
    <t>下行短信量</t>
  </si>
  <si>
    <t>移动网校收入</t>
  </si>
  <si>
    <t>mobile_net_school_fee</t>
  </si>
  <si>
    <t>ydwx_fee</t>
  </si>
  <si>
    <t>sp_oper_code</t>
  </si>
  <si>
    <t>hwmk.tml_jk_impt_trade_m</t>
  </si>
  <si>
    <t>hwmk.tml_jk_impt_tradeyj_m</t>
  </si>
  <si>
    <t>集团成员信息月表hwmk.tmm_jk_member_m</t>
  </si>
  <si>
    <t>01'梦网话单，'02'MAS承载，'03'ADC承载</t>
  </si>
  <si>
    <t>校讯通业务代码</t>
  </si>
  <si>
    <t>e_busi_code</t>
  </si>
  <si>
    <t>varchar2（50）</t>
  </si>
  <si>
    <t>Ｅ校通资费</t>
  </si>
  <si>
    <t>e_mode_code</t>
  </si>
  <si>
    <t>数据来源hwmk.tml_jk_system_fee_m</t>
  </si>
  <si>
    <t>用户订购集团订购企业邮箱、无线监控、移动crm(MAS)产品的业务量分析，产品来源集团订购产品关系表和用户订购集团产品汇总表</t>
  </si>
  <si>
    <t>1 订购</t>
  </si>
  <si>
    <t>总收入(分)</t>
  </si>
  <si>
    <t>mem_status_flag</t>
  </si>
  <si>
    <t>订购产品生效时间</t>
  </si>
  <si>
    <t>用户产品开始时间</t>
  </si>
  <si>
    <t>订购产品失效时间</t>
  </si>
  <si>
    <t>用户产品结束时间</t>
  </si>
  <si>
    <t>唯一标识</t>
  </si>
  <si>
    <t>产品ID(唯一)</t>
  </si>
  <si>
    <t>集团产品品牌代码</t>
  </si>
  <si>
    <t>AD'adc,'MA'全网mas无数据,'ML'本地mas</t>
  </si>
  <si>
    <t>业务代码()</t>
  </si>
  <si>
    <t xml:space="preserve">hwcb.tb_det_group_product      </t>
  </si>
  <si>
    <t>集团产品代码小类</t>
  </si>
  <si>
    <t>集团产品状态</t>
  </si>
  <si>
    <t>集团客户信息月表-ti_eb_group_m</t>
  </si>
  <si>
    <t>集团客户经理ID</t>
  </si>
  <si>
    <t>集团客户经理姓名</t>
  </si>
  <si>
    <t>省内行业类型</t>
  </si>
  <si>
    <t>prov_trade_type</t>
  </si>
  <si>
    <t>产品总收入</t>
  </si>
  <si>
    <t>用户帐单信息(含折扣折让)月表-ti_ua_bill_discnt_m</t>
  </si>
  <si>
    <t>账单表根据BOSS账目项统计得出</t>
  </si>
  <si>
    <t>成员订购状态标识</t>
  </si>
  <si>
    <t>集团功能费用</t>
  </si>
  <si>
    <t>集团产品成员系统充值收入表(ti_ea_system_fee_m)</t>
  </si>
  <si>
    <t>hwmk.tml_jk_mas_adcyj_m</t>
  </si>
  <si>
    <t>产品企业邮箱、无线监控、移动crm(MAS)的业务量分析，产品来源集团订购产品关系表和用户订购集团产品汇总表</t>
  </si>
  <si>
    <t>产品ID</t>
  </si>
  <si>
    <t>0'正常,'1'新增,'2'取消</t>
  </si>
  <si>
    <t>定购状态</t>
  </si>
  <si>
    <t>grp_status_flag</t>
  </si>
  <si>
    <t>客户ID</t>
  </si>
  <si>
    <t>port_no</t>
  </si>
  <si>
    <t>attr_value</t>
  </si>
  <si>
    <t>用户数量</t>
  </si>
  <si>
    <t>用户网关短信明细月表-ti_ub_sms_cmpp_dtl_m</t>
  </si>
  <si>
    <t>异网上行短信条数</t>
  </si>
  <si>
    <t>mo_difnet_sms_cnt</t>
  </si>
  <si>
    <t>异网上行短信量</t>
  </si>
  <si>
    <t>mo_difnet_sms_count</t>
  </si>
  <si>
    <t>异网下行短信条数</t>
  </si>
  <si>
    <t>mt_difnet_sms_cnt</t>
  </si>
  <si>
    <t>异网下行短信量</t>
  </si>
  <si>
    <t>mt_difnet_sms_count</t>
  </si>
  <si>
    <t>短信发送用户条数</t>
  </si>
  <si>
    <t>sms_send_user_cnt</t>
  </si>
  <si>
    <t>短信发送用户量</t>
  </si>
  <si>
    <t>总收入=功能费+通信费</t>
  </si>
  <si>
    <t>fun_fee</t>
  </si>
  <si>
    <t>group_func_fee</t>
  </si>
  <si>
    <t>decode(a.sm_code,'AD','1101','1201')||decode(length(a.product_id),1,'0'||a.product_id,a.product_id)</t>
  </si>
  <si>
    <t>可以从集团客户信息月表</t>
  </si>
  <si>
    <t>集团订购企业邮箱、无线监控、移动crm(MAS)产品的业务量分析</t>
  </si>
  <si>
    <t>group_trade_code</t>
  </si>
  <si>
    <t>集团产品订购标识</t>
  </si>
  <si>
    <t>group_prod_order_id</t>
  </si>
  <si>
    <t>订购产品成员数量</t>
  </si>
  <si>
    <t>order_prod_member_num</t>
  </si>
  <si>
    <t>订购产品的用户数量</t>
  </si>
  <si>
    <t>收入（分）</t>
  </si>
  <si>
    <t>prod_unify_fee</t>
  </si>
  <si>
    <t>hwmk.tml_jk_mas_adc_m</t>
  </si>
  <si>
    <t>VARCHAR2(13)</t>
  </si>
  <si>
    <t>集团客户通信和信息化产品收入汇总表</t>
  </si>
  <si>
    <t>分析集团对应的产品信息化收入</t>
  </si>
  <si>
    <t>YYYYMMDD</t>
  </si>
  <si>
    <t>信息化产品数</t>
  </si>
  <si>
    <t>info_prod_num</t>
  </si>
  <si>
    <t>如一个集团多个产品，这个值是一样的，作为集团的一个属性信息。</t>
  </si>
  <si>
    <t>指标代码</t>
  </si>
  <si>
    <t>indict_code</t>
  </si>
  <si>
    <t>指标名称</t>
  </si>
  <si>
    <t>indict_name</t>
  </si>
  <si>
    <t>指标值</t>
  </si>
  <si>
    <t>indict_value</t>
  </si>
  <si>
    <t>税前费用 ,不同的产品，有些是收入，有些是统付收入</t>
  </si>
  <si>
    <t>指标值(税后)</t>
  </si>
  <si>
    <t>extax_indict_value</t>
  </si>
  <si>
    <t>统付收入</t>
  </si>
  <si>
    <t>剔除系统充值后的费用</t>
  </si>
  <si>
    <t>reject_system_pay_fee</t>
  </si>
  <si>
    <t>产品用户数</t>
  </si>
  <si>
    <t>prod_user_num</t>
  </si>
  <si>
    <t>统计集团截止当前有效订购重点产品的标识及人数</t>
  </si>
  <si>
    <t>集团所属客户标识</t>
  </si>
  <si>
    <t>集团V网订购标识</t>
  </si>
  <si>
    <t>ord_vnet_flag</t>
  </si>
  <si>
    <t>集团V网订购人数</t>
  </si>
  <si>
    <t>ord_vnet_num</t>
  </si>
  <si>
    <t>NUMBER(8)</t>
  </si>
  <si>
    <t>无线商务电话订购标识</t>
  </si>
  <si>
    <t>ord_wire_busi_flag</t>
  </si>
  <si>
    <t>无线商务电话订购人数</t>
  </si>
  <si>
    <t>ord_wire_busi_num</t>
  </si>
  <si>
    <t>无线PBX订购标识</t>
  </si>
  <si>
    <t>ord_pbx_flag</t>
  </si>
  <si>
    <t>无线PBX订购人数</t>
  </si>
  <si>
    <t>ord_pbx_num</t>
  </si>
  <si>
    <t>移动400订购标识</t>
  </si>
  <si>
    <t>ord_400_flag</t>
  </si>
  <si>
    <t>移动400订购人数</t>
  </si>
  <si>
    <t>ord_400_num</t>
  </si>
  <si>
    <t>移动总机订购标识</t>
  </si>
  <si>
    <t>ord_main_flag</t>
  </si>
  <si>
    <t>移动总机订购人数</t>
  </si>
  <si>
    <t>ord_main_num</t>
  </si>
  <si>
    <t>移动会议电话订购标识</t>
  </si>
  <si>
    <t>ord_conf_phone_flag</t>
  </si>
  <si>
    <t>移动会议电话订购人数</t>
  </si>
  <si>
    <t>ord_conf_phone_num</t>
  </si>
  <si>
    <t>集团短信类产品订购标识</t>
  </si>
  <si>
    <t>ord_group_sms_flag</t>
  </si>
  <si>
    <t>集团短信类产品订购人数</t>
  </si>
  <si>
    <t>ord_group_sms_num</t>
  </si>
  <si>
    <t>集团彩信订购标识</t>
  </si>
  <si>
    <t>ord_group_mms_flag</t>
  </si>
  <si>
    <t>集团彩信订购人数</t>
  </si>
  <si>
    <t>ord_group_mms_num</t>
  </si>
  <si>
    <t>集团客户WLAN订购标识</t>
  </si>
  <si>
    <t>ord_wlan_flag</t>
  </si>
  <si>
    <t>集团客户WLAN订购人数</t>
  </si>
  <si>
    <t>ord_wlan_num</t>
  </si>
  <si>
    <t>手机邮箱（企业版）订购标识</t>
  </si>
  <si>
    <t>ord_mobile_email_flag</t>
  </si>
  <si>
    <t>手机邮箱（企业版）订购人数</t>
  </si>
  <si>
    <t>ord_mobile_email_num</t>
  </si>
  <si>
    <t>BLACKBERRY订购标识</t>
  </si>
  <si>
    <t>ord_blackberry_flag</t>
  </si>
  <si>
    <t>BLACKBERRY订购人数</t>
  </si>
  <si>
    <t>ord_blackberry_num</t>
  </si>
  <si>
    <t>物联网（M2M）订购标识</t>
  </si>
  <si>
    <t>ord_m2m_flag</t>
  </si>
  <si>
    <t>物联网（M2M）订购人数</t>
  </si>
  <si>
    <t>ord_m2m_num</t>
  </si>
  <si>
    <t>一卡通订购标识</t>
  </si>
  <si>
    <t>ord_card_flag</t>
  </si>
  <si>
    <t>一卡通订购人数</t>
  </si>
  <si>
    <t>ord_card_num</t>
  </si>
  <si>
    <t>互联网专线订购标识</t>
  </si>
  <si>
    <t>ord_inter_line_flag</t>
  </si>
  <si>
    <t>互联网专线订购人数</t>
  </si>
  <si>
    <t>ord_inter_line_num</t>
  </si>
  <si>
    <t>数据专线订购标识</t>
  </si>
  <si>
    <t>ord_data_line_flag</t>
  </si>
  <si>
    <t>数据专线订购人数</t>
  </si>
  <si>
    <t>ord_data_line_num</t>
  </si>
  <si>
    <t>VOIP专线订购标识</t>
  </si>
  <si>
    <t>ord_voip_line_flag</t>
  </si>
  <si>
    <t>VOIP专线订购人数</t>
  </si>
  <si>
    <t>ord_voip_line_num</t>
  </si>
  <si>
    <t>IDC订购集团标识</t>
  </si>
  <si>
    <t>ord_idc_flag</t>
  </si>
  <si>
    <t>IDC订购集团人数</t>
  </si>
  <si>
    <t>ord_idc_num</t>
  </si>
  <si>
    <t>商务宝订购标识</t>
  </si>
  <si>
    <t>ord_busi_flag</t>
  </si>
  <si>
    <t>商务宝订购人数</t>
  </si>
  <si>
    <t>ord_busi_num</t>
  </si>
  <si>
    <t>有效通信小区数</t>
  </si>
  <si>
    <t>vld_cell_cnt</t>
  </si>
  <si>
    <t>最活跃的基站标识</t>
  </si>
  <si>
    <t>fisrt_bs_id</t>
  </si>
  <si>
    <t>最活跃基站对应的通话次数</t>
  </si>
  <si>
    <t>first_call_cnt</t>
  </si>
  <si>
    <t>第2活跃的基站标识</t>
  </si>
  <si>
    <t>second_bs_id</t>
  </si>
  <si>
    <t>第2活跃基站对应的通话次数</t>
  </si>
  <si>
    <t>second_call_cnt</t>
  </si>
  <si>
    <t>第3活跃的基站标识</t>
  </si>
  <si>
    <t>third_bs_id</t>
  </si>
  <si>
    <t>第3活跃基站对应的通话次数</t>
  </si>
  <si>
    <t>third_call_cnt</t>
  </si>
  <si>
    <t>第4活跃的基站标识</t>
  </si>
  <si>
    <t>fourth_bs_id</t>
  </si>
  <si>
    <t>第4活跃基站对应的通话次数</t>
  </si>
  <si>
    <t>fourth_call_cnt</t>
  </si>
  <si>
    <t>第5活跃的基站标识</t>
  </si>
  <si>
    <t>fifth_bs_id</t>
  </si>
  <si>
    <t>第5活跃基站对应的通话次数</t>
  </si>
  <si>
    <t>fifth_call_cnt</t>
  </si>
  <si>
    <t>周末用户通话最多基站小区</t>
  </si>
  <si>
    <t>holi_gsm_lc_id</t>
  </si>
  <si>
    <t>工作日用户通话最多基站小区</t>
  </si>
  <si>
    <t>work_gsm_lc_id</t>
  </si>
  <si>
    <t>忙时用户通话最多基站小区</t>
  </si>
  <si>
    <t>busy_gsm_lc_id</t>
  </si>
  <si>
    <t>闲时用户通话最多基站小区</t>
  </si>
  <si>
    <t>idle_gsm_lc_id</t>
  </si>
  <si>
    <t>有效通信天数</t>
  </si>
  <si>
    <t>vld_day_cnt</t>
  </si>
  <si>
    <t xml:space="preserve">string(8) </t>
  </si>
  <si>
    <t>最活跃的基站ID</t>
  </si>
  <si>
    <t>varchar(20)</t>
  </si>
  <si>
    <t>按用户、地市区域、区县、基站分组，根据总流量进行排序，取TOP1的所属基站</t>
  </si>
  <si>
    <t>最活跃基站ID对应的流量</t>
  </si>
  <si>
    <t>first_all_flux</t>
  </si>
  <si>
    <t>按用户、地市区域、区县、基站分组，根据总流量进行排序，取TOP1基站对应的总流量</t>
  </si>
  <si>
    <t>第2活跃的基站ID</t>
  </si>
  <si>
    <t>按用户、地市区域、区县、基站分组，根据总流量进行排序，取TOP2的所属基站</t>
  </si>
  <si>
    <t>第2活跃基站ID对应的流量</t>
  </si>
  <si>
    <t>second_all_flux</t>
  </si>
  <si>
    <t>按用户、地市区域、区县、基站分组，根据总流量进行排序，取TOP2基站对应的总流量</t>
  </si>
  <si>
    <t>第3活跃的基站ID</t>
  </si>
  <si>
    <t>按用户、地市区域、区县、基站分组，根据总流量进行排序，取TOP3的所属基站</t>
  </si>
  <si>
    <t>第3活跃基站ID对应的流量</t>
  </si>
  <si>
    <t>third_all_flux</t>
  </si>
  <si>
    <t>按用户、地市区域、区县、基站分组，根据总流量进行排序，取TOP3基站对应的总流量</t>
  </si>
  <si>
    <t>第4活跃的基站ID</t>
  </si>
  <si>
    <t>按用户、地市区域、区县、基站分组，根据总流量进行排序，取TOP4的所属基站</t>
  </si>
  <si>
    <t>第4活跃基站ID对应的流量</t>
  </si>
  <si>
    <t>fourth_all_flux</t>
  </si>
  <si>
    <t>按用户、地市区域、区县、基站分组，根据总流量进行排序，取TOP4基站对应的总流量</t>
  </si>
  <si>
    <t>第5活跃的基站ID</t>
  </si>
  <si>
    <t>按用户、地市区域、区县、基站分组，根据总流量进行排序，取TOP5的所属基站</t>
  </si>
  <si>
    <t>第5活跃基站ID对应的流量</t>
  </si>
  <si>
    <t>fifth_all_flux</t>
  </si>
  <si>
    <t>按用户、地市区域、区县、基站分组，根据总流量进行排序，取TOP5基站对应的总流量</t>
  </si>
  <si>
    <t>忙时用户流量最大基站小区</t>
  </si>
  <si>
    <t>busy_gprs_lc_id</t>
  </si>
  <si>
    <t>按用户、地市区域、区县、基站分组，根据忙时流量进行排序，取TOP1的所属基站</t>
  </si>
  <si>
    <t>闲时用户流量最大基站小区</t>
  </si>
  <si>
    <t>idle_gprs_lc_id</t>
  </si>
  <si>
    <t>按用户、地市区域、区县、基站分组，根据闲时流量进行排序，取TOP1的所属基站</t>
  </si>
  <si>
    <t>每个基站对应的地区</t>
  </si>
  <si>
    <t>每个基站对应的区县</t>
  </si>
  <si>
    <t>hwdw.tw_sc_user</t>
  </si>
  <si>
    <t>hwdw.tw_sc_user_td</t>
  </si>
  <si>
    <t>入网资费代码</t>
  </si>
  <si>
    <t>innet_mode</t>
  </si>
  <si>
    <t xml:space="preserve">varchar2(20)  </t>
  </si>
  <si>
    <t>innet_tariff_code</t>
  </si>
  <si>
    <t>入网信息表tb_su_innet_info_d</t>
  </si>
  <si>
    <t>归属地域</t>
  </si>
  <si>
    <t>公免/商务电话/数据卡/集团公司资费/省内资费/温馨家庭。。。</t>
  </si>
  <si>
    <t>innet_time</t>
  </si>
  <si>
    <t>open_time</t>
  </si>
  <si>
    <t>开户方式</t>
  </si>
  <si>
    <t>open_type</t>
  </si>
  <si>
    <t xml:space="preserve">varchar2(2)   </t>
  </si>
  <si>
    <t>string(2)  )</t>
  </si>
  <si>
    <t>0 前台入网，1 前台预登录，2 代理商返单，3 预约开户开通 ，4 资源预登陆</t>
  </si>
  <si>
    <t>入网渠道标识</t>
  </si>
  <si>
    <t>启用时间</t>
  </si>
  <si>
    <t>首次使用日期first_use_date</t>
  </si>
  <si>
    <t>启用时间(开户时间)</t>
  </si>
  <si>
    <t>停机标志</t>
  </si>
  <si>
    <t>用户积分</t>
  </si>
  <si>
    <t>user_score</t>
  </si>
  <si>
    <t>用户可兑换积分</t>
  </si>
  <si>
    <t>exchangeable_score</t>
  </si>
  <si>
    <t>user_exchge_score</t>
  </si>
  <si>
    <t>呼叫权限</t>
  </si>
  <si>
    <t>漫游权限</t>
  </si>
  <si>
    <t>用户属性代码</t>
  </si>
  <si>
    <t>user_attr_code</t>
  </si>
  <si>
    <t>if_local_user</t>
  </si>
  <si>
    <t>是否本地用户</t>
  </si>
  <si>
    <t>用户类别标识</t>
  </si>
  <si>
    <t>user_kind_id</t>
  </si>
  <si>
    <t>pub_free_flag</t>
  </si>
  <si>
    <t>pub_phone_type</t>
  </si>
  <si>
    <t>pay_method_id</t>
  </si>
  <si>
    <t>设备标识</t>
  </si>
  <si>
    <t>equip_id</t>
  </si>
  <si>
    <t>设备电子串号</t>
  </si>
  <si>
    <t>device_electric_code</t>
  </si>
  <si>
    <t>equip_elec_id</t>
  </si>
  <si>
    <t>terminal_type_id</t>
  </si>
  <si>
    <t>主体服务标识</t>
  </si>
  <si>
    <t>master_serv_id</t>
  </si>
  <si>
    <t>main_serv_id</t>
  </si>
  <si>
    <t>用户信息表tb_su_user_info_d</t>
  </si>
  <si>
    <t>service_type_id</t>
  </si>
  <si>
    <t>用户-帐户类别标识</t>
  </si>
  <si>
    <t>user_account_type_id</t>
  </si>
  <si>
    <t>user_acct_type_id</t>
  </si>
  <si>
    <t>帐务周期类型</t>
  </si>
  <si>
    <t>acct_cycle_type_id</t>
  </si>
  <si>
    <t>年龄等级</t>
  </si>
  <si>
    <t>age_grade</t>
  </si>
  <si>
    <t>age_lvl</t>
  </si>
  <si>
    <t>证件姓名</t>
  </si>
  <si>
    <t>1移动 2铁通</t>
  </si>
  <si>
    <t>sim卡费</t>
  </si>
  <si>
    <t>sim_fee</t>
  </si>
  <si>
    <t>number(164)</t>
  </si>
  <si>
    <t>机器费</t>
  </si>
  <si>
    <t>machine_fee</t>
  </si>
  <si>
    <t>入网费</t>
  </si>
  <si>
    <t>innet_fee</t>
  </si>
  <si>
    <t>选号费</t>
  </si>
  <si>
    <t>choose_fee</t>
  </si>
  <si>
    <t>入网预存</t>
  </si>
  <si>
    <t>innet_prepay</t>
  </si>
  <si>
    <t>hand_fee</t>
  </si>
  <si>
    <t>其他费用</t>
  </si>
  <si>
    <t>押金</t>
  </si>
  <si>
    <t>deposit</t>
  </si>
  <si>
    <t xml:space="preserve">number(142)   </t>
  </si>
  <si>
    <t>催欠标志</t>
  </si>
  <si>
    <t>owed_flag</t>
  </si>
  <si>
    <t>用户详细信息表tb_su_user_dtl_info_d</t>
  </si>
  <si>
    <t>担保号</t>
  </si>
  <si>
    <t>assure_no</t>
  </si>
  <si>
    <t>用户担保人信息表tb_su_ur_assure_info_d</t>
  </si>
  <si>
    <t>担保人证件类型</t>
  </si>
  <si>
    <t>assure_cert_type</t>
  </si>
  <si>
    <t>担保人姓名</t>
  </si>
  <si>
    <t>assure_name</t>
  </si>
  <si>
    <t>担保手机号码</t>
  </si>
  <si>
    <t>assure_serv_no</t>
  </si>
  <si>
    <t>tb_cu_cust_info_d.cust_id</t>
  </si>
  <si>
    <t>客户名称</t>
  </si>
  <si>
    <t>tb_cu_cust_info_d.cust_name</t>
  </si>
  <si>
    <t>tb_cu_cust_info_d.city_code</t>
  </si>
  <si>
    <t>tb_cu_cust_info_d.county_code</t>
  </si>
  <si>
    <t>居住地址</t>
  </si>
  <si>
    <t>客户信息日表tb_cu_cust_info_d.cust_addr</t>
  </si>
  <si>
    <t>实际居住地址</t>
  </si>
  <si>
    <t>单位名称</t>
  </si>
  <si>
    <t>unit_name</t>
  </si>
  <si>
    <t>默认为空</t>
  </si>
  <si>
    <t>通过证件号码中的出生日期判断</t>
  </si>
  <si>
    <t>tb_su_cust_extra_info_d.nation</t>
  </si>
  <si>
    <t>语言</t>
  </si>
  <si>
    <t>language</t>
  </si>
  <si>
    <t>默认为Z</t>
  </si>
  <si>
    <t>国籍</t>
  </si>
  <si>
    <t>nationality</t>
  </si>
  <si>
    <t>客户信息日表tb_cu_cust_info_d.nationality</t>
  </si>
  <si>
    <t>tb_su_cust_extra_info_d.gender_code</t>
  </si>
  <si>
    <t>根据身份证号码计算</t>
  </si>
  <si>
    <t>ocuptn_type_id</t>
  </si>
  <si>
    <t>客户信息日表tb_cu_cust_info_d.ocuptn_type</t>
  </si>
  <si>
    <t>默认值为Z</t>
  </si>
  <si>
    <t>婚姻类型</t>
  </si>
  <si>
    <t>tb_su_cust_extra_info_d.married</t>
  </si>
  <si>
    <t>婚姻状态</t>
  </si>
  <si>
    <t>edu_lvl_id</t>
  </si>
  <si>
    <t>客户信息日表tb_cu_cust_info_d.educat_lvl</t>
  </si>
  <si>
    <t>收入范围编码</t>
  </si>
  <si>
    <t>in_range_code</t>
  </si>
  <si>
    <t>tb_su_cust_extra_info_d.income</t>
  </si>
  <si>
    <t>本地标志</t>
  </si>
  <si>
    <t>local_flag</t>
  </si>
  <si>
    <t>默认值为1</t>
  </si>
  <si>
    <t>个人客户类型</t>
  </si>
  <si>
    <t>individual_type_id</t>
  </si>
  <si>
    <t>indiv_type_id</t>
  </si>
  <si>
    <t>客户信息日表tb_cu_cust_info_d.vip_lvl</t>
  </si>
  <si>
    <t>客户信息日表tb_cu_cust_info_d.credit_lvl</t>
  </si>
  <si>
    <t>信用度</t>
  </si>
  <si>
    <t>credit_value</t>
  </si>
  <si>
    <t>客户信息日表tb_cu_cust_info_d</t>
  </si>
  <si>
    <t>devp_chnl_id</t>
  </si>
  <si>
    <t>客户信息日表tb_cu_cust_info_d.devlop_chnl_id</t>
  </si>
  <si>
    <t>发展员工</t>
  </si>
  <si>
    <t>dev_staff_id</t>
  </si>
  <si>
    <t>devlop_staff_id</t>
  </si>
  <si>
    <t>客户信息日表tb_cu_cust_info_d.devlop_staff_id</t>
  </si>
  <si>
    <t>客户创建日期</t>
  </si>
  <si>
    <t>cust_create_date</t>
  </si>
  <si>
    <t>客户信息日表tb_cu_cust_info_d.create_date</t>
  </si>
  <si>
    <t>资料生效状态</t>
  </si>
  <si>
    <t>data_valid_stat</t>
  </si>
  <si>
    <t>客户信息日表tb_cu_cust_info_d.cust_stat</t>
  </si>
  <si>
    <t>通过证件类型及证件号码判断，用户证件类似是0或1 ，1为身份证</t>
  </si>
  <si>
    <t>证件小类</t>
  </si>
  <si>
    <t>cert_small_type</t>
  </si>
  <si>
    <t>客户信息日表tb_cu_cust_info_d.cert_type</t>
  </si>
  <si>
    <t>客户信息日表tb_cu_cust_info_d.cert_no</t>
  </si>
  <si>
    <t>客户信息日表tb_cu_cust_info_d.cert_addr</t>
  </si>
  <si>
    <t>是否签约</t>
  </si>
  <si>
    <t>sign_flag</t>
  </si>
  <si>
    <t>签约标志</t>
  </si>
  <si>
    <t>客户信息日表tb_cu_cust_info_d.sign_flag</t>
  </si>
  <si>
    <t>实名制标识</t>
  </si>
  <si>
    <t>real_name_id</t>
  </si>
  <si>
    <t>realnm_id</t>
  </si>
  <si>
    <t>客户信息日表tb_cu_cust_info_d.realnm_id</t>
  </si>
  <si>
    <t>客户联系信息表tb_cu_cust_contct_info_d.contcs_mobile_phone</t>
  </si>
  <si>
    <t>contacts</t>
  </si>
  <si>
    <t>客户联系信息表tb_cu_cust_contct_info_d.contcs_name</t>
  </si>
  <si>
    <t>客户联系信息表tb_cu_cust_contct_info_d.contct_addr</t>
  </si>
  <si>
    <t>最佳联系时段</t>
  </si>
  <si>
    <t>best_contct_period</t>
  </si>
  <si>
    <t>客户联系信息表tb_cu_cust_contct_info_d.best_contct_period</t>
  </si>
  <si>
    <t>间隔联系时间</t>
  </si>
  <si>
    <t>intval_contct_time</t>
  </si>
  <si>
    <t>客户联系信息表tb_cu_cust_contct_info_d.intval_contct_time</t>
  </si>
  <si>
    <t>不希望打扰时段</t>
  </si>
  <si>
    <t>not_like_troub_period</t>
  </si>
  <si>
    <t>客户联系信息表tb_cu_cust_contct_info_d.not_like_troub_period</t>
  </si>
  <si>
    <t>不希望联系方式</t>
  </si>
  <si>
    <t>not_like_contct_way</t>
  </si>
  <si>
    <t>客户联系信息表tb_cu_cust_contct_info_d.not_like_contct_way</t>
  </si>
  <si>
    <t>出差类型</t>
  </si>
  <si>
    <t>trip_type</t>
  </si>
  <si>
    <t>客户联系信息表tb_cu_cust_contct_info_d.trip_type</t>
  </si>
  <si>
    <t>包括所有最近6个月参与营销活动的用户，统计参与活动前三月与后六月折前折后收入\mou\dou\流量折前折后收入，参与活动前后主资费变化情况，以便评估营销活动价值</t>
  </si>
  <si>
    <t>通过参与开始时间判断：第一种情况如果开始时间跟统计时间相同就统计前三月与当月指标情况，第二种情况如果开始时间比统计时间小1个月，继承上月的4列指标值并补入第五列值，以此类推，直到参与活动后5月结束</t>
  </si>
  <si>
    <t>活动流水</t>
  </si>
  <si>
    <t>act_no</t>
  </si>
  <si>
    <t>act_sn</t>
  </si>
  <si>
    <t>通过内部流水可关联具体捆绑元素</t>
  </si>
  <si>
    <t>外部流水</t>
  </si>
  <si>
    <t>out_act_id</t>
  </si>
  <si>
    <t>通过外部流水可关联订购实例</t>
  </si>
  <si>
    <t>活动标识</t>
  </si>
  <si>
    <t>活动名称</t>
  </si>
  <si>
    <t>act_name</t>
  </si>
  <si>
    <t>办理日期</t>
  </si>
  <si>
    <t>begin_mon</t>
  </si>
  <si>
    <t>deal_date</t>
  </si>
  <si>
    <t>参与活动前1月主资费</t>
  </si>
  <si>
    <t>pre1_tariff_id</t>
  </si>
  <si>
    <t>参与活动月主资费</t>
  </si>
  <si>
    <t>参与活动下1月主资费</t>
  </si>
  <si>
    <t>next1_tariff_id</t>
  </si>
  <si>
    <t>参与活动下2月主资费</t>
  </si>
  <si>
    <t>next2_tariff_id</t>
  </si>
  <si>
    <t>参与活动下3月主资费</t>
  </si>
  <si>
    <t>next3_tariff_id</t>
  </si>
  <si>
    <t>参与活动下4月主资费</t>
  </si>
  <si>
    <t>next4_tariff_id</t>
  </si>
  <si>
    <t>参与活动下5月主资费</t>
  </si>
  <si>
    <t>next5_tariff_id</t>
  </si>
  <si>
    <t>参与活动前3月折前收入</t>
  </si>
  <si>
    <t>pre3_fee</t>
  </si>
  <si>
    <t>参与活动前3月折后收入</t>
  </si>
  <si>
    <t>pre3_discnt_fee</t>
  </si>
  <si>
    <t>参与活动前2月折前收入</t>
  </si>
  <si>
    <t>pre2_fee</t>
  </si>
  <si>
    <t>参与活动前2月折后收入</t>
  </si>
  <si>
    <t>pre2_discnt_fee</t>
  </si>
  <si>
    <t>参与活动前1月折前收入</t>
  </si>
  <si>
    <t>pre1_fee</t>
  </si>
  <si>
    <t>参与活动前1月折后收入</t>
  </si>
  <si>
    <t>pre1_discnt_fee</t>
  </si>
  <si>
    <t>参与活动月折前收入</t>
  </si>
  <si>
    <t>参与活动月折后收入</t>
  </si>
  <si>
    <t>参与活动下1月折前收入</t>
  </si>
  <si>
    <t>next1_fee</t>
  </si>
  <si>
    <t>参与活动下1月折后收入</t>
  </si>
  <si>
    <t>next1_discnt_fee</t>
  </si>
  <si>
    <t>参与活动下2月折前收入</t>
  </si>
  <si>
    <t>next2_fee</t>
  </si>
  <si>
    <t>参与活动下2月折后收入</t>
  </si>
  <si>
    <t>next2_discnt_fee</t>
  </si>
  <si>
    <t>参与活动下3月折前收入</t>
  </si>
  <si>
    <t>next3_fee</t>
  </si>
  <si>
    <t>参与活动下3月折后收入</t>
  </si>
  <si>
    <t>next3_discnt_fee</t>
  </si>
  <si>
    <t>参与活动下4月折前收入</t>
  </si>
  <si>
    <t>next4_fee</t>
  </si>
  <si>
    <t>参与活动下4月折后收入</t>
  </si>
  <si>
    <t>next4_discnt_fee</t>
  </si>
  <si>
    <t>参与活动下5月折前收入</t>
  </si>
  <si>
    <t>next5_fee</t>
  </si>
  <si>
    <t>参与活动下5月折后收入</t>
  </si>
  <si>
    <t>next5_discnt_fee</t>
  </si>
  <si>
    <t>参与活动前3月mou</t>
  </si>
  <si>
    <t>pre3_mou</t>
  </si>
  <si>
    <t>参与活动前2月mou</t>
  </si>
  <si>
    <t>pre2_mou</t>
  </si>
  <si>
    <t>参与活动前1月mou</t>
  </si>
  <si>
    <t>pre1_mou</t>
  </si>
  <si>
    <t>参与活动月mou</t>
  </si>
  <si>
    <t>mou</t>
  </si>
  <si>
    <t>参与活动下1月mou</t>
  </si>
  <si>
    <t>next1_mou</t>
  </si>
  <si>
    <t>参与活动下2月mou</t>
  </si>
  <si>
    <t>next2_mou</t>
  </si>
  <si>
    <t>参与活动下3月mou</t>
  </si>
  <si>
    <t>next3_mou</t>
  </si>
  <si>
    <t>参与活动下4月mou</t>
  </si>
  <si>
    <t>next4_mou</t>
  </si>
  <si>
    <t>参与活动下5月mou</t>
  </si>
  <si>
    <t>next5_mou</t>
  </si>
  <si>
    <t>参与活动前3月dou</t>
  </si>
  <si>
    <t>pre3_dou</t>
  </si>
  <si>
    <t>参与活动前2月dou</t>
  </si>
  <si>
    <t>pre2_dou</t>
  </si>
  <si>
    <t>参与活动前1月dou</t>
  </si>
  <si>
    <t>pre1_dou</t>
  </si>
  <si>
    <t>参与活动月dou</t>
  </si>
  <si>
    <t>dou</t>
  </si>
  <si>
    <t>参与活动下1月dou</t>
  </si>
  <si>
    <t>next1_dou</t>
  </si>
  <si>
    <t>参与活动下2月dou</t>
  </si>
  <si>
    <t>next2_dou</t>
  </si>
  <si>
    <t>参与活动下3月dou</t>
  </si>
  <si>
    <t>next3_dou</t>
  </si>
  <si>
    <t>参与活动下4月dou</t>
  </si>
  <si>
    <t>next4_dou</t>
  </si>
  <si>
    <t>参与活动下5月dou</t>
  </si>
  <si>
    <t>next5_dou</t>
  </si>
  <si>
    <t>参与活动前3月折前流量收入</t>
  </si>
  <si>
    <t>pre3_gprs_fee</t>
  </si>
  <si>
    <t>参与活动前3月折后流量收入</t>
  </si>
  <si>
    <t>pre3_discnt_gprs_fee</t>
  </si>
  <si>
    <t>参与活动前2月折前流量收入</t>
  </si>
  <si>
    <t>pre2_gprs_fee</t>
  </si>
  <si>
    <t>参与活动前2月折后流量收入</t>
  </si>
  <si>
    <t>pre2_discnt_gprs_fee</t>
  </si>
  <si>
    <t>参与活动前1月折前流量收入</t>
  </si>
  <si>
    <t>pre1_gprs_fee</t>
  </si>
  <si>
    <t>参与活动前1月折后流量收入</t>
  </si>
  <si>
    <t>pre1_discnt_gprs_fee</t>
  </si>
  <si>
    <t>参与活动月折前流量收入</t>
  </si>
  <si>
    <t>参与活动月折后流量收入</t>
  </si>
  <si>
    <t>discnt_gprs_fee</t>
  </si>
  <si>
    <t>参与活动下1月折前流量收入</t>
  </si>
  <si>
    <t>next1_gprs_fee</t>
  </si>
  <si>
    <t>参与活动下1月折后流量收入</t>
  </si>
  <si>
    <t>next1_discnt_gprs_fee</t>
  </si>
  <si>
    <t>参与活动下2月折前流量收入</t>
  </si>
  <si>
    <t>next2_gprs_fee</t>
  </si>
  <si>
    <t>参与活动下2月折后流量收入</t>
  </si>
  <si>
    <t>next2_discnt_gprs_fee</t>
  </si>
  <si>
    <t>参与活动下3月折前流量收入</t>
  </si>
  <si>
    <t>next3_gprs_fee</t>
  </si>
  <si>
    <t>参与活动下3月折后流量收入</t>
  </si>
  <si>
    <t>next3_discnt_gprs_fee</t>
  </si>
  <si>
    <t>参与活动下4月折前流量收入</t>
  </si>
  <si>
    <t>next4_gprs_fee</t>
  </si>
  <si>
    <t>参与活动下4月折后流量收入</t>
  </si>
  <si>
    <t>next4_discnt_gprs_fee</t>
  </si>
  <si>
    <t>参与活动下5月折前流量收入</t>
  </si>
  <si>
    <t>next5_gprs_fee</t>
  </si>
  <si>
    <t>参与活动下5月折后流量收入</t>
  </si>
  <si>
    <t>next5_discnt_gprs_fee</t>
  </si>
  <si>
    <t>包含所有未过期终端营销案。如果过了终端拆包期，则不再跟踪，</t>
  </si>
  <si>
    <t>hwdw.tw_ci_act_info2</t>
  </si>
  <si>
    <t>活动方式编码</t>
  </si>
  <si>
    <t>act_means_id</t>
  </si>
  <si>
    <t>act_way_code</t>
  </si>
  <si>
    <t>hwdw.tw_ci_means_info2  档位</t>
  </si>
  <si>
    <t>活动方式名称</t>
  </si>
  <si>
    <t>act_means_name</t>
  </si>
  <si>
    <t>act_way_name</t>
  </si>
  <si>
    <t>活动小类编码</t>
  </si>
  <si>
    <t>act_type_id</t>
  </si>
  <si>
    <t>act_type_code</t>
  </si>
  <si>
    <t>活动小类名称</t>
  </si>
  <si>
    <t>act_type_name</t>
  </si>
  <si>
    <t>拆包期限</t>
  </si>
  <si>
    <t>到期天数</t>
  </si>
  <si>
    <t>end_days</t>
  </si>
  <si>
    <t>终端串码</t>
  </si>
  <si>
    <t>成本价</t>
  </si>
  <si>
    <t>number(12,2)</t>
  </si>
  <si>
    <t>销售价</t>
  </si>
  <si>
    <t>res_sale_fee</t>
  </si>
  <si>
    <t>res_sale_prc</t>
  </si>
  <si>
    <t>实收款</t>
  </si>
  <si>
    <t>res_real_fee</t>
  </si>
  <si>
    <t>参与活动用户当前使用终端</t>
  </si>
  <si>
    <t>real_imei</t>
  </si>
  <si>
    <t>参与活动终端当前使用用户</t>
  </si>
  <si>
    <t>real_svc_code</t>
  </si>
  <si>
    <t>包含所有营销案办理资费未到期退订情况</t>
  </si>
  <si>
    <t>营业网点编号</t>
  </si>
  <si>
    <t>shop_hall_id</t>
  </si>
  <si>
    <t>是不是就是大众市场的渠道？</t>
  </si>
  <si>
    <t>营业网点名称</t>
  </si>
  <si>
    <t>shop_hall_name</t>
  </si>
  <si>
    <t>oper_no</t>
  </si>
  <si>
    <t>操作员姓名</t>
  </si>
  <si>
    <t>oper_name</t>
  </si>
  <si>
    <t>资费ID</t>
  </si>
  <si>
    <t>prod_prc_id</t>
  </si>
  <si>
    <t>prod_prc_name</t>
  </si>
  <si>
    <t>varchar2(1000)</t>
  </si>
  <si>
    <t>生效标识</t>
  </si>
  <si>
    <t>prc_fee</t>
  </si>
  <si>
    <t>eff_flag</t>
  </si>
  <si>
    <t>0 立即生效
2一般预约</t>
  </si>
  <si>
    <t>prc_eff_time</t>
  </si>
  <si>
    <t>prc_exp_time</t>
  </si>
  <si>
    <t>prc_type</t>
  </si>
  <si>
    <t>Z：主资费 K：可选资费 F：附加资费 J：家庭资费</t>
  </si>
  <si>
    <t>是否已经退订</t>
  </si>
  <si>
    <t>cncl_flag</t>
  </si>
  <si>
    <t>关联订购关系表，确定该资费是否已经取消，主要是防止参加完活动后，恶意解绑</t>
  </si>
  <si>
    <t>退订时间</t>
  </si>
  <si>
    <t>cncl_date</t>
  </si>
  <si>
    <t>cancel_time</t>
  </si>
  <si>
    <t>包括所未到期且有返费的营销案，主要支撑营销案到期监控，包括营销活动名称、开始时间、结束时间</t>
  </si>
  <si>
    <t>参考pr_sc_762_g794_dis_d</t>
  </si>
  <si>
    <t>充值号码</t>
  </si>
  <si>
    <t>pay_no</t>
  </si>
  <si>
    <t>1专款 2系统充值</t>
  </si>
  <si>
    <t>支付类型</t>
  </si>
  <si>
    <t>hwdw.tb_dic_pay_type</t>
  </si>
  <si>
    <t>生效方式</t>
  </si>
  <si>
    <t>exp_way</t>
  </si>
  <si>
    <t>0立即生效 1下月生效 2自定义时间</t>
  </si>
  <si>
    <t>开始时间/相对月数</t>
  </si>
  <si>
    <t>如果是自定义时间，就是相对月份</t>
  </si>
  <si>
    <t>如果是非宽带用户，开始时间用如下方式：如果生效方式是下月生效，开始时间是下月1号，如果是自定义时间，开始时间就是录入时间+相对月份数，否则就是立即生效。
如果是宽带,用如下方式：如果开始时间不为空，则为开始时间，否则就是299991231</t>
  </si>
  <si>
    <t>截止时间</t>
  </si>
  <si>
    <t>如果是非宽带用户，截止时间就是开始时间1+消费期限，如果是宽带用户，截止时间就是开始时间2+消费期限</t>
  </si>
  <si>
    <t>截止时间到统计日间隔时间</t>
  </si>
  <si>
    <t>专款金额</t>
  </si>
  <si>
    <t>factor_three</t>
  </si>
  <si>
    <t>varchar2(18 )</t>
  </si>
  <si>
    <t>fund_amt</t>
  </si>
  <si>
    <t>返还金额，如1000块钱600块终端，那么返还金额就是400</t>
  </si>
  <si>
    <t>返还月数</t>
  </si>
  <si>
    <t>factor_four</t>
  </si>
  <si>
    <t>return_month</t>
  </si>
  <si>
    <t>每月返还金额</t>
  </si>
  <si>
    <t>factor_six</t>
  </si>
  <si>
    <t>per_return_amt</t>
  </si>
  <si>
    <t>返还方式</t>
  </si>
  <si>
    <t>factor_seven</t>
  </si>
  <si>
    <t>return_way</t>
  </si>
  <si>
    <t>0：活动预存；1：底线预存</t>
  </si>
  <si>
    <t>返还类型</t>
  </si>
  <si>
    <t>factor_eight</t>
  </si>
  <si>
    <t>return_type</t>
  </si>
  <si>
    <t>返还方式为底线预存时传1：按月返回累计；2：拆包；3：按月返回累计加拆包；4：按月返回不累计</t>
  </si>
  <si>
    <t>应收金额</t>
  </si>
  <si>
    <t>办理活动应收金额</t>
  </si>
  <si>
    <t>实收金额</t>
  </si>
  <si>
    <t>busi_should</t>
  </si>
  <si>
    <t>real_amt</t>
  </si>
  <si>
    <t>办理活动实收金额</t>
  </si>
  <si>
    <t>1宽带0非宽带</t>
  </si>
  <si>
    <t>感觉开始时间3没啥用</t>
  </si>
  <si>
    <t>selectt.*,</t>
  </si>
  <si>
    <t>case when net_flag='0'then substr(to_char(add_months(to_date(t.begin_dt01,'yyyymmdd'),t.factor_four-1),'yyyymmdd'),1,8)</t>
  </si>
  <si>
    <t>如果生效方式是下月生效，开始时间是下月1号，如果是自定义时间，开始时间就是录入时间+相对月份数，否则就是立即生效</t>
  </si>
  <si>
    <t>whennet_flag='1'thensubstr(to_char(add_months(to_date(t.begin_dt02,'yyyymmdd'),t.factor_four-1),'yyyymmdd'),1,8)endend_dt</t>
  </si>
  <si>
    <t>如果开始时间不为空，则为开始时间，否则就是299991231</t>
  </si>
  <si>
    <t>fromhwkr.tr_sc_762_g794_det_d@nbidwt</t>
  </si>
  <si>
    <t>如果生效时间是自定义时间，开始时间就是开始时间，否则就是29991231</t>
  </si>
  <si>
    <t>wheret.statis_date=date'2017-3-31' and casewhennet_flag='0'thensubstr(to_char(add_months(to_date(t.begin_dt01,'yyyymmdd'),t.factor_four-1),'yyyymmdd'),1,8)</t>
  </si>
  <si>
    <t>结果表</t>
  </si>
  <si>
    <t>mid3</t>
  </si>
  <si>
    <t>mid9</t>
  </si>
  <si>
    <t>mid2</t>
  </si>
  <si>
    <t>mid1</t>
  </si>
  <si>
    <t>mid16</t>
  </si>
  <si>
    <t>营销案宽带绑定信息表</t>
  </si>
  <si>
    <t>a.serial_no = b.order_no and  b.factor_three &gt; 0 and b.fee_type in ('1','2')</t>
  </si>
  <si>
    <t>hwdw.tw_ci_netbinding_info</t>
  </si>
  <si>
    <t>mid13  a</t>
  </si>
  <si>
    <t>mid10 b</t>
  </si>
  <si>
    <t>剔重</t>
  </si>
  <si>
    <t>营销执行反馈表</t>
  </si>
  <si>
    <t>hwdw.tw_ci_actrecord_info：oper_type not in ('C','T')  --剔除冲正C/撤单T</t>
  </si>
  <si>
    <t>mid7</t>
  </si>
  <si>
    <t>下面的分支可以去掉，直接用费用记录反馈表就行</t>
  </si>
  <si>
    <t>费用记录反馈表</t>
  </si>
  <si>
    <t>hwdw.tw_ci_actrecordfeeext_info：hone_no = factor_eleven</t>
  </si>
  <si>
    <t>hwkr.tr_sc_762_g794_disfk_d</t>
  </si>
  <si>
    <t>m9  用户表</t>
  </si>
  <si>
    <t>mid12</t>
  </si>
  <si>
    <t>b.valid_flag = '1' and a.factor_eleven = b.serv_number</t>
  </si>
  <si>
    <t>hwdw.tw_ci_actrecordfeeext_info：to_date(substr(a.serial_no, 1, 8), 'yyyymmdd') = vd_date and a.phone_no &lt;&gt; a.factor_eleven</t>
  </si>
  <si>
    <t>统计重要业务功能开通标识</t>
  </si>
  <si>
    <t>in_come_flag</t>
  </si>
  <si>
    <t>1是、0否</t>
  </si>
  <si>
    <t>呼叫转移功能标志</t>
  </si>
  <si>
    <t>call_trans_flag</t>
  </si>
  <si>
    <t>call_trans_func_flag</t>
  </si>
  <si>
    <t>呼叫等待功能标志</t>
  </si>
  <si>
    <t>call_wait_flag</t>
  </si>
  <si>
    <t>call_waiting_func_flag</t>
  </si>
  <si>
    <t>呼出限制功能标志</t>
  </si>
  <si>
    <t>call_out_flag</t>
  </si>
  <si>
    <t>call_out_limit_func_flag</t>
  </si>
  <si>
    <t>call_in_flag</t>
  </si>
  <si>
    <t>service_flag</t>
  </si>
  <si>
    <t>global_call_flag</t>
  </si>
  <si>
    <t>voice_box_flag</t>
  </si>
  <si>
    <t>ring_flag</t>
  </si>
  <si>
    <t>来电提醒功能标志</t>
  </si>
  <si>
    <t>awake_flag</t>
  </si>
  <si>
    <t>incoming_awake_func_flag</t>
  </si>
  <si>
    <t>4G功能标志</t>
  </si>
  <si>
    <t>g4_flag</t>
  </si>
  <si>
    <t>g4_func_flag</t>
  </si>
  <si>
    <t>需要讨论是否有必要增加?</t>
  </si>
  <si>
    <t>GPRS功能标志</t>
  </si>
  <si>
    <t>gprs_flag</t>
  </si>
  <si>
    <t>gprs_func_flag</t>
  </si>
  <si>
    <t>VOLTE功能标志</t>
  </si>
  <si>
    <t>volte_func_flag</t>
  </si>
  <si>
    <t>国际漫游功能标志</t>
  </si>
  <si>
    <t>inter_roam_flag</t>
  </si>
  <si>
    <t>inter_roam_func_flag</t>
  </si>
  <si>
    <t>function_code in ('1027','3011')</t>
  </si>
  <si>
    <t>国际长途功能标志</t>
  </si>
  <si>
    <t>inter_long_flag</t>
  </si>
  <si>
    <t>inter_toll_func_flag</t>
  </si>
  <si>
    <t>function_code = '1005'</t>
  </si>
  <si>
    <t>比较一下看有新的就加进来</t>
  </si>
  <si>
    <t>统计热门sp使用标识</t>
  </si>
  <si>
    <t>mms_news_flag</t>
  </si>
  <si>
    <t>mms_news_global_flag</t>
  </si>
  <si>
    <t>mms_news_local_flag</t>
  </si>
  <si>
    <t>wlan_flag</t>
  </si>
  <si>
    <t>手机邮箱到达用户标志</t>
  </si>
  <si>
    <t>mail_flag</t>
  </si>
  <si>
    <t>mail_user_flag</t>
  </si>
  <si>
    <t>12580生活播报用户标志</t>
  </si>
  <si>
    <t>mms_12580_life_report_flag</t>
  </si>
  <si>
    <t>12580生活播报客户数</t>
  </si>
  <si>
    <t>CMMB手机电视使用标志</t>
  </si>
  <si>
    <t>cmmb_tv_flag</t>
  </si>
  <si>
    <t>号簿管家用户标识</t>
  </si>
  <si>
    <t>phone_book_flag</t>
  </si>
  <si>
    <t>号簿管家用户标志</t>
  </si>
  <si>
    <t>teldir_user_flag</t>
  </si>
  <si>
    <t>手机证券(用户端产品)标志</t>
  </si>
  <si>
    <t>mobile_stock_client_flag</t>
  </si>
  <si>
    <t>手机证券（客户端产品）</t>
  </si>
  <si>
    <t>phone_zq_client</t>
  </si>
  <si>
    <t>手机证券(短彩信产品)标志</t>
  </si>
  <si>
    <t>mobile_stock_smms_flag</t>
  </si>
  <si>
    <t>手机证券（短彩信产品）</t>
  </si>
  <si>
    <t>phone_zq_sms</t>
  </si>
  <si>
    <t>12582务工易标志</t>
  </si>
  <si>
    <t>easy_job_flag</t>
  </si>
  <si>
    <t>12582务工易</t>
  </si>
  <si>
    <t>sms_12582_01</t>
  </si>
  <si>
    <t>12582百事易标志</t>
  </si>
  <si>
    <t>easy_pepsi_flag</t>
  </si>
  <si>
    <t>12582百事易</t>
  </si>
  <si>
    <t>sms_12582_02</t>
  </si>
  <si>
    <t>农信宝标志</t>
  </si>
  <si>
    <t>farm_flag</t>
  </si>
  <si>
    <t>农信宝</t>
  </si>
  <si>
    <t>farm_info</t>
  </si>
  <si>
    <t>农信通体验版标志</t>
  </si>
  <si>
    <t>farm_exper_flag</t>
  </si>
  <si>
    <t>农信通体验版</t>
  </si>
  <si>
    <t>farm_info_exper</t>
  </si>
  <si>
    <t>和动漫标志</t>
  </si>
  <si>
    <t>comic_flag</t>
  </si>
  <si>
    <t>和阅读标志</t>
  </si>
  <si>
    <t>read_flag</t>
  </si>
  <si>
    <t>和游戏标志</t>
  </si>
  <si>
    <t>game_flag</t>
  </si>
  <si>
    <t>和视频标志</t>
  </si>
  <si>
    <t>view_flag</t>
  </si>
  <si>
    <t>无线音乐标志</t>
  </si>
  <si>
    <t>music_flag</t>
  </si>
  <si>
    <t>无线体育俱乐部标志</t>
  </si>
  <si>
    <t>sport_flag</t>
  </si>
  <si>
    <t>无线体育俱乐部(高级)标志</t>
  </si>
  <si>
    <t>sport_senior_flag</t>
  </si>
  <si>
    <t>无线体育俱乐部(免费)标志</t>
  </si>
  <si>
    <t>sport_free_flag</t>
  </si>
  <si>
    <t>移动气象</t>
  </si>
  <si>
    <t>weather_flag</t>
  </si>
  <si>
    <t>max(case when spid = '908078' then 1 else 0 end)</t>
  </si>
  <si>
    <t>和生活标志</t>
  </si>
  <si>
    <t>life_flag</t>
  </si>
  <si>
    <t>定报取得SP的都沉淀进来</t>
  </si>
  <si>
    <t>HWKR.pr_jt_mis_mm305_m_part14</t>
  </si>
  <si>
    <t>和动漫</t>
  </si>
  <si>
    <t>PR_JT_MIS_SCHOOL_WLAN_TOTAL_M</t>
  </si>
  <si>
    <t>和阅读</t>
  </si>
  <si>
    <t>和游戏</t>
  </si>
  <si>
    <t>和视频</t>
  </si>
  <si>
    <t>无线音乐                                        --包含彩铃  音乐俱乐部特技会员</t>
  </si>
  <si>
    <t>定报里面有  雪松</t>
  </si>
  <si>
    <t>包括当月退订或在用或预约的sp业务订购情况</t>
  </si>
  <si>
    <t>UR_USERPRCSP_INFO</t>
  </si>
  <si>
    <t>付费号码</t>
  </si>
  <si>
    <t>赠送号码</t>
  </si>
  <si>
    <t>other_svcnum</t>
  </si>
  <si>
    <t>presnt_no</t>
  </si>
  <si>
    <t>UR_USERGOODS_INFO</t>
  </si>
  <si>
    <t>产品资费实例标识</t>
  </si>
  <si>
    <t>prodprcins_id</t>
  </si>
  <si>
    <t>prod_tariff_inst_id</t>
  </si>
  <si>
    <t>企业代码</t>
  </si>
  <si>
    <t>pd_dsmpspbizinfo_dict</t>
  </si>
  <si>
    <t>首次订购时间</t>
  </si>
  <si>
    <t>first_order_time</t>
  </si>
  <si>
    <t>SP变化标志</t>
  </si>
  <si>
    <t>spchange_flag</t>
  </si>
  <si>
    <t>sp_change_flag</t>
  </si>
  <si>
    <t>操作来源</t>
  </si>
  <si>
    <t>op_source</t>
  </si>
  <si>
    <t>oper_source</t>
  </si>
  <si>
    <t>包括当月退订或在用或预约的特服情况</t>
  </si>
  <si>
    <t>商品订购实例ID</t>
  </si>
  <si>
    <t>goodsins_id</t>
  </si>
  <si>
    <t>offer_order_inst_id</t>
  </si>
  <si>
    <t>商品标识</t>
  </si>
  <si>
    <t>goods_id</t>
  </si>
  <si>
    <t>商品名称</t>
  </si>
  <si>
    <t>goods_name</t>
  </si>
  <si>
    <t>特服ID</t>
  </si>
  <si>
    <t>func_id</t>
  </si>
  <si>
    <t>特服名称</t>
  </si>
  <si>
    <t>func_name</t>
  </si>
  <si>
    <t>UR_USERGOODS_INFO A   正常 B   在途  X   已退订  P   暂停</t>
  </si>
  <si>
    <t>状态变更时间</t>
  </si>
  <si>
    <t>state_date</t>
  </si>
  <si>
    <t>stat_change_time</t>
  </si>
  <si>
    <t>生效状态</t>
  </si>
  <si>
    <t>finish_flag</t>
  </si>
  <si>
    <t>M：预约订购或者退订
N：非预约订购或者退订</t>
  </si>
  <si>
    <t>特服分类</t>
  </si>
  <si>
    <t>prc_class</t>
  </si>
  <si>
    <t>func_class</t>
  </si>
  <si>
    <t>发展人工号</t>
  </si>
  <si>
    <t>develop_login</t>
  </si>
  <si>
    <t>string(251)</t>
  </si>
  <si>
    <t>devlop_eplyid</t>
  </si>
  <si>
    <t>string(252)</t>
  </si>
  <si>
    <t>订购工号</t>
  </si>
  <si>
    <t>order_loginno</t>
  </si>
  <si>
    <t>order_eplyid</t>
  </si>
  <si>
    <t>订购渠道</t>
  </si>
  <si>
    <t>order_source</t>
  </si>
  <si>
    <t>order_chnl</t>
  </si>
  <si>
    <t>退订渠道</t>
  </si>
  <si>
    <t>cancle_source</t>
  </si>
  <si>
    <t>cancel_chnl</t>
  </si>
  <si>
    <t>remark</t>
  </si>
  <si>
    <t>从boss的总定价表中区分出来，方便统计特服的各种场景。</t>
  </si>
  <si>
    <t>GOODSPRC_DICT</t>
  </si>
  <si>
    <t>特服编码</t>
  </si>
  <si>
    <t>特服描述</t>
  </si>
  <si>
    <t>goods_func_desc</t>
  </si>
  <si>
    <t>func_desc</t>
  </si>
  <si>
    <t>goods_brand_id</t>
  </si>
  <si>
    <t>offer_brand_id</t>
  </si>
  <si>
    <t>详情见后面sheet页</t>
  </si>
  <si>
    <t>口号</t>
  </si>
  <si>
    <t>slogan</t>
  </si>
  <si>
    <t>varchar2(250)</t>
  </si>
  <si>
    <r>
      <rPr>
        <sz val="9"/>
        <color indexed="8"/>
        <rFont val="等线"/>
        <family val="3"/>
        <charset val="134"/>
      </rPr>
      <t>string(6</t>
    </r>
    <r>
      <rPr>
        <sz val="9"/>
        <color indexed="8"/>
        <rFont val="等线"/>
        <family val="3"/>
        <charset val="134"/>
      </rPr>
      <t>0</t>
    </r>
    <r>
      <rPr>
        <sz val="9"/>
        <color indexed="8"/>
        <rFont val="等线"/>
        <family val="3"/>
        <charset val="134"/>
      </rPr>
      <t>)</t>
    </r>
  </si>
  <si>
    <t>特服金额</t>
  </si>
  <si>
    <t>func_amt</t>
  </si>
  <si>
    <t>品类标识</t>
  </si>
  <si>
    <t>goods_class_id</t>
  </si>
  <si>
    <t>商品品类标识</t>
  </si>
  <si>
    <t>offer_type_id</t>
  </si>
  <si>
    <t>详情见后面sheet页。可区分资费、特服、sp等</t>
  </si>
  <si>
    <t>特服状态</t>
  </si>
  <si>
    <t>func_state</t>
  </si>
  <si>
    <t>func_stat</t>
  </si>
  <si>
    <t>A在用、X不使用</t>
  </si>
  <si>
    <t>hwmk.tml_dt_offer_user_d</t>
  </si>
  <si>
    <t>每个统计周期包含近三月有主资费迁转的用户明细，包含迁转前资费、迁转后资费、以及迁转前后资费金额、套内流量语音，以及迁转前后用户的arpu、dou、mou的变化情况</t>
  </si>
  <si>
    <t>迁转后商品标识</t>
  </si>
  <si>
    <t>change_offer_id</t>
  </si>
  <si>
    <t>迁转后资费编码</t>
  </si>
  <si>
    <t>change_tariff_code</t>
  </si>
  <si>
    <t>迁转后资费名称</t>
  </si>
  <si>
    <t>change_tariff_name</t>
  </si>
  <si>
    <t>迁转后资费金额</t>
  </si>
  <si>
    <t>tariff_fee</t>
  </si>
  <si>
    <t>change_tariff_amt</t>
  </si>
  <si>
    <t>迁转后资费包含流量</t>
  </si>
  <si>
    <t>tariff_gprs</t>
  </si>
  <si>
    <t>change_tariff_flux</t>
  </si>
  <si>
    <t>迁转后资费包含语音</t>
  </si>
  <si>
    <t>tariff_gsm</t>
  </si>
  <si>
    <t>change_tariff_voice</t>
  </si>
  <si>
    <t>迁转前商品标识</t>
  </si>
  <si>
    <t>pre_goods_id</t>
  </si>
  <si>
    <t>change_pre_offer_id</t>
  </si>
  <si>
    <t>迁转前资费编码</t>
  </si>
  <si>
    <t>pre_tariff_id</t>
  </si>
  <si>
    <t>change_pre_tariff_code</t>
  </si>
  <si>
    <t>迁转前资费名称</t>
  </si>
  <si>
    <t>pre_tariff_name</t>
  </si>
  <si>
    <t>change_pre_tariff_name</t>
  </si>
  <si>
    <t>迁转前资费金额</t>
  </si>
  <si>
    <t>pre_tariff_fee</t>
  </si>
  <si>
    <t>change_pre_tariff_amt</t>
  </si>
  <si>
    <t>迁转前资费包含流量</t>
  </si>
  <si>
    <t>pre_tariff_gprs</t>
  </si>
  <si>
    <t>change_pre_tariff_gprs</t>
  </si>
  <si>
    <t>迁转前资费包含语音</t>
  </si>
  <si>
    <t>pre_tariff_gsm</t>
  </si>
  <si>
    <t>change_pre_tariff_voice</t>
  </si>
  <si>
    <t>迁转生效月份</t>
  </si>
  <si>
    <t>exp_mon</t>
  </si>
  <si>
    <t>change_exp_mon</t>
  </si>
  <si>
    <t>迁转前3月折前收入</t>
  </si>
  <si>
    <t>change_pre3_fee</t>
  </si>
  <si>
    <t>迁转前2月折前收入</t>
  </si>
  <si>
    <t>change_pre2_fee</t>
  </si>
  <si>
    <t>迁转前1月折前收入</t>
  </si>
  <si>
    <t>change_pre1_fee</t>
  </si>
  <si>
    <t>迁转月折前收入</t>
  </si>
  <si>
    <t>change_fee</t>
  </si>
  <si>
    <t>迁转下1月折前收入</t>
  </si>
  <si>
    <t>change_next1_fee</t>
  </si>
  <si>
    <t>迁转下2月折前收入</t>
  </si>
  <si>
    <t>change_next2_fee</t>
  </si>
  <si>
    <t>迁转前3月折后收入</t>
  </si>
  <si>
    <t>change_pre3_discnt_fee</t>
  </si>
  <si>
    <t>迁转前2月折后收入</t>
  </si>
  <si>
    <t>change_pre2_discnt_fee</t>
  </si>
  <si>
    <t>迁转前1月折后收入</t>
  </si>
  <si>
    <t>change_pre1_discnt_fee</t>
  </si>
  <si>
    <t>迁转月折后收入</t>
  </si>
  <si>
    <t>change_discnt_fee</t>
  </si>
  <si>
    <t>迁转下1月折后收入</t>
  </si>
  <si>
    <t>change_next1_discnt_fee</t>
  </si>
  <si>
    <t>迁转下2月折后收入</t>
  </si>
  <si>
    <t>change_next2_discnt_fee</t>
  </si>
  <si>
    <t>迁转前3月mou</t>
  </si>
  <si>
    <t>change_pre3_mou</t>
  </si>
  <si>
    <t>迁转前2月mou</t>
  </si>
  <si>
    <t>change_pre2_mou</t>
  </si>
  <si>
    <t>迁转前1月mou</t>
  </si>
  <si>
    <t>change_pre1_mou</t>
  </si>
  <si>
    <t>迁转月mou</t>
  </si>
  <si>
    <t>change_mou</t>
  </si>
  <si>
    <t>迁转下1月mou</t>
  </si>
  <si>
    <t>change_next1_mou</t>
  </si>
  <si>
    <t>迁转下2月mou</t>
  </si>
  <si>
    <t>change_next2_mou</t>
  </si>
  <si>
    <t>迁转前3月dou</t>
  </si>
  <si>
    <t>change_pre3_dou</t>
  </si>
  <si>
    <t>迁转前2月dou</t>
  </si>
  <si>
    <t>change_pre2_dou</t>
  </si>
  <si>
    <t>迁转前1月dou</t>
  </si>
  <si>
    <t>change_pre1_dou</t>
  </si>
  <si>
    <t>迁转月dou</t>
  </si>
  <si>
    <t>change_dou</t>
  </si>
  <si>
    <t>迁转下1月dou</t>
  </si>
  <si>
    <t>change_next1_dou</t>
  </si>
  <si>
    <t>迁转下2月dou</t>
  </si>
  <si>
    <t>change_next2_dou</t>
  </si>
  <si>
    <t>迁转前3月折前流量收入</t>
  </si>
  <si>
    <t>change_pre3_gprs_fee</t>
  </si>
  <si>
    <t>迁转前2月折前流量收入</t>
  </si>
  <si>
    <t>change_pre2_gprs_fee</t>
  </si>
  <si>
    <t>迁转前1月折前流量收入</t>
  </si>
  <si>
    <t>change_pre1_gprs_fee</t>
  </si>
  <si>
    <t>迁转月折前流量收入</t>
  </si>
  <si>
    <t xml:space="preserve"> gprs_fee</t>
  </si>
  <si>
    <t>change_gprs_fee</t>
  </si>
  <si>
    <t>迁转下1月折前流量收入</t>
  </si>
  <si>
    <t>change_next1_gprs_fee</t>
  </si>
  <si>
    <t>迁转下2月折前流量收入</t>
  </si>
  <si>
    <t>change_next2_gprs_fee</t>
  </si>
  <si>
    <t>迁转前3月折后流量收入</t>
  </si>
  <si>
    <t>change_pre3_discnt_gprs_fee</t>
  </si>
  <si>
    <t>迁转前2月折后流量收入</t>
  </si>
  <si>
    <t>change_pre2_discnt_gprs_fee</t>
  </si>
  <si>
    <t>迁转前1月折后流量收入</t>
  </si>
  <si>
    <t>change_pre1_discnt_gprs_fee</t>
  </si>
  <si>
    <t>迁转月折后流量收入</t>
  </si>
  <si>
    <t>change_discnt_gprs_fee</t>
  </si>
  <si>
    <t>迁转下1月折后流量收入</t>
  </si>
  <si>
    <t>change_next1_discnt_gprs_fee</t>
  </si>
  <si>
    <t>迁转下2月折后流量收入</t>
  </si>
  <si>
    <t>change_next2_discnt_gprs_fee</t>
  </si>
  <si>
    <t>包括当月退订或在用或预约的资费订购情况。可以统计资费订购工号、资费订购渠道及类型、是否通过营销案订购以及对应的营销案及营销活动到期时间</t>
  </si>
  <si>
    <t>ti_pb_prc_info_d  where disc_flag=‘1’</t>
  </si>
  <si>
    <t>明细帐目类型</t>
  </si>
  <si>
    <t>detail_type</t>
  </si>
  <si>
    <t>注释未插入数据</t>
  </si>
  <si>
    <t>生效起始时间</t>
  </si>
  <si>
    <t>生效结束时间</t>
  </si>
  <si>
    <t>套餐状态</t>
  </si>
  <si>
    <t>0：基本商品定价；
1：附加商品定价；</t>
  </si>
  <si>
    <t>资费功能类型</t>
  </si>
  <si>
    <t>mode_time</t>
  </si>
  <si>
    <t>默认 'Y'，该需求里面所有的资费信息都是生效或预约生效</t>
  </si>
  <si>
    <t>主资费类型</t>
  </si>
  <si>
    <t>mode_flag</t>
  </si>
  <si>
    <t>默认 null 并且可以通过定价类型区分是否是主资费</t>
  </si>
  <si>
    <t>handle_login_no</t>
  </si>
  <si>
    <t>订购渠道类型</t>
  </si>
  <si>
    <t>order_chnl_type</t>
  </si>
  <si>
    <t>区分网厅、短厅、掌厅、二维码等。建议修改渠道基本信息表和工号信息表</t>
  </si>
  <si>
    <t>UR_USERGOODS_INFO，也可根据订购工号关联渠道分类维表，获取其他的分类方式，具体如后面sheet页</t>
  </si>
  <si>
    <t>订购渠道编码</t>
  </si>
  <si>
    <t>order_chnl_id</t>
  </si>
  <si>
    <t>order_chnl_code</t>
  </si>
  <si>
    <t>UR_USERGOODS_INFO：order_source</t>
  </si>
  <si>
    <t>退订渠道编码</t>
  </si>
  <si>
    <r>
      <rPr>
        <sz val="9"/>
        <color indexed="8"/>
        <rFont val="等线"/>
        <family val="3"/>
        <charset val="134"/>
      </rPr>
      <t>cancel_chnl</t>
    </r>
    <r>
      <rPr>
        <sz val="9"/>
        <color indexed="8"/>
        <rFont val="等线"/>
        <family val="3"/>
        <charset val="134"/>
      </rPr>
      <t>_code</t>
    </r>
  </si>
  <si>
    <t>UR_USERGOOD_INFO</t>
  </si>
  <si>
    <t>办理方式</t>
  </si>
  <si>
    <t>op_type</t>
  </si>
  <si>
    <t>UR_USERGOODS_INFO：根据操作代码判断办理方式</t>
  </si>
  <si>
    <t>UR_USERGOODS_INFO：op_code =g794是营销案办理迁转，其他都是自然迁转</t>
  </si>
  <si>
    <t>预约标志</t>
  </si>
  <si>
    <t>set_booking_flag</t>
  </si>
  <si>
    <t>生效时间大于统计周期为1，否则为0</t>
  </si>
  <si>
    <t>预约后取消标志</t>
  </si>
  <si>
    <t>set_booking_cancel_flag</t>
  </si>
  <si>
    <t>生效时间大于统计周期且state='X'为1，否则为0</t>
  </si>
  <si>
    <t>预约生效标志</t>
  </si>
  <si>
    <t>set_booking_eff_flag</t>
  </si>
  <si>
    <t>生效时间大于统计周期且state='A'为1，否则为0</t>
  </si>
  <si>
    <t>当前生效标志</t>
  </si>
  <si>
    <t>now_set_eff_flag</t>
  </si>
  <si>
    <t>生效时间小于等于统计时间，失效时间大于统计周期</t>
  </si>
  <si>
    <t>当月生效且主动退订标志</t>
  </si>
  <si>
    <t>set_cancel_type</t>
  </si>
  <si>
    <t>（主动退订时当月资费仍然会生效）</t>
  </si>
  <si>
    <t>生效时间小于等于统计时间且失效时间大于统计周期且state='X'</t>
  </si>
  <si>
    <t>当月生效且主动退订标志（主动退订时当月资费仍然会生效）</t>
  </si>
  <si>
    <t>资费金额</t>
  </si>
  <si>
    <t>tariff_amt</t>
  </si>
  <si>
    <t>定价属性中来</t>
  </si>
  <si>
    <t>流量赠送数量(MB)</t>
  </si>
  <si>
    <t>flow_all</t>
  </si>
  <si>
    <t>资费赠送流量(MB)</t>
  </si>
  <si>
    <t>tariff_presnt_flux</t>
  </si>
  <si>
    <t>语音赠送分钟数(分钟)</t>
  </si>
  <si>
    <t>value</t>
  </si>
  <si>
    <t>资费赠送语音(分钟)</t>
  </si>
  <si>
    <t>tariff_presnt_voice</t>
  </si>
  <si>
    <t>hwmk.tmm_dt_offer_voiceflow_d</t>
  </si>
  <si>
    <t>hwmk.tw_ci_pricing_offer_flow_d</t>
  </si>
  <si>
    <t>从boss的总定价表中区分出来，方便统计资费的各种场景。包含资费套餐基本信息、主资费可选资费、资费金额、流量解析、语音解析。资费分类目前采用配置表录入的方式来实现，由于阶段性关注的东西不同，并且一个资费属于几个分类，所以这里不建议融入到该汇总中，否则不容易控制</t>
  </si>
  <si>
    <t>boss三代系统改造，增加了商品的概念，这里也引入了商品的基本信息，商品与资费的关系是一对多的关系</t>
  </si>
  <si>
    <t>where stat_date=统计周期 and gprs_prc_flag='1'</t>
  </si>
  <si>
    <t>where stat_date=统计周期最后一天 and noclear_prc_flag='1'</t>
  </si>
  <si>
    <t>where stat_date=统计周期 and gsm_prc_flag='1'</t>
  </si>
  <si>
    <t>tb_pr_offer_prod_rel_d:PROD_ID  关联条件goods_id</t>
  </si>
  <si>
    <t>tb_pr_goods_dtl_d:goods_id</t>
  </si>
  <si>
    <t>tb_pr_goods_dtl_d:goods_name</t>
  </si>
  <si>
    <t>是否可独立销售</t>
  </si>
  <si>
    <t>indepd_sale_flag</t>
  </si>
  <si>
    <t>可独立销售标志</t>
  </si>
  <si>
    <t>tb_pr_offer_prc_info_d</t>
  </si>
  <si>
    <t xml:space="preserve">tb_pr_offer_prc_info_d:prc_id  where prc_class&lt;&gt;'TF0040' and goods_id not like 'GR%'  and  goods_id not like 'GS%' </t>
  </si>
  <si>
    <t>number(22,9)</t>
  </si>
  <si>
    <t>如果遇到取具体内容，要考虑转换 where stat_date=统计周期 and gprs_prc_flag='1'</t>
  </si>
  <si>
    <t xml:space="preserve">如果遇到取具体内容，要考虑转换 where stat_date=统计周期  and gsm_prc_flag='1' </t>
  </si>
  <si>
    <t>tb_pr_goods_dtl_d:prc_name</t>
  </si>
  <si>
    <t>tb_pr_goods_dtl_d:goods_prc_name</t>
  </si>
  <si>
    <t xml:space="preserve">where stat_date=统计周期 and gsm_prc_flag='1' </t>
  </si>
  <si>
    <t>全国统一编码</t>
  </si>
  <si>
    <t>uni_code</t>
  </si>
  <si>
    <t>unf_code</t>
  </si>
  <si>
    <t>tb_pr_goods_dtl_d:uni_code</t>
  </si>
  <si>
    <t>dm_brand_code_d</t>
  </si>
  <si>
    <t>tb_pr_offer_prc_info_d，关联tb_pr_offer_type_d取名称</t>
  </si>
  <si>
    <t>PD_GOODSPRCATTR_DICT</t>
  </si>
  <si>
    <t>可以解析</t>
  </si>
  <si>
    <t>is_main</t>
  </si>
  <si>
    <t>case when offer_type = '10' then '1' else '0' end where stat_date=统计周期最后一天 and noclear_prc_flag='1'</t>
  </si>
  <si>
    <t>资费状态</t>
  </si>
  <si>
    <t>tariff_state</t>
  </si>
  <si>
    <t>tariff_stat</t>
  </si>
  <si>
    <t>订购失效时间规则</t>
  </si>
  <si>
    <t>exp_time_rule</t>
  </si>
  <si>
    <t>可区分包年、包月等</t>
  </si>
  <si>
    <t>资费订购周期</t>
  </si>
  <si>
    <t>cycle_type</t>
  </si>
  <si>
    <t>tariff_order_period</t>
  </si>
  <si>
    <t>建一个配置表，每个时间规则确定一个周期</t>
  </si>
  <si>
    <t xml:space="preserve">需要新建接口DBPMSADM.PD_TIMERULE_DICT 年、月、季度、周等 </t>
  </si>
  <si>
    <t>建议BOSS可以直接提供，否则就只能沿用老的解析规则</t>
  </si>
  <si>
    <t>套餐内包含总流量(MB)</t>
  </si>
  <si>
    <t>其中,国内流量(MB)</t>
  </si>
  <si>
    <t>inlan_flux</t>
  </si>
  <si>
    <t>国内流量</t>
  </si>
  <si>
    <t>gn_flow</t>
  </si>
  <si>
    <t>其中,省内流量(MB)</t>
  </si>
  <si>
    <t>prov_flux</t>
  </si>
  <si>
    <t>省内流量</t>
  </si>
  <si>
    <t>sn_flow</t>
  </si>
  <si>
    <t>其中,闲时流量(MB)</t>
  </si>
  <si>
    <t>xs_flow</t>
  </si>
  <si>
    <t>其中,4G流量(MB)</t>
  </si>
  <si>
    <t>lte_flux</t>
  </si>
  <si>
    <t>lte_flow</t>
  </si>
  <si>
    <t>其中,小区流量(MB)</t>
  </si>
  <si>
    <t>lac_flux</t>
  </si>
  <si>
    <t>小区流量</t>
  </si>
  <si>
    <t>xq_flow</t>
  </si>
  <si>
    <t>是否流量递延资费</t>
  </si>
  <si>
    <t>noclear_prc_flag</t>
  </si>
  <si>
    <t>流量递延资费标志</t>
  </si>
  <si>
    <t>noclear_tariff_flag</t>
  </si>
  <si>
    <t>捆绑GPRS流量(MB)</t>
  </si>
  <si>
    <t>kb_flow_all</t>
  </si>
  <si>
    <t>bind_flow_all</t>
  </si>
  <si>
    <t>捆绑流量(MB)</t>
  </si>
  <si>
    <t>所有流量(包含捆绑GPRS流量)</t>
  </si>
  <si>
    <t>flow_union</t>
  </si>
  <si>
    <t>所有流量(包含捆绑流量)</t>
  </si>
  <si>
    <t>全部分钟数</t>
  </si>
  <si>
    <t xml:space="preserve">where stat_date=统计周期  and gsm_prc_flag='1' </t>
  </si>
  <si>
    <t>语音本地分钟数(分钟)</t>
  </si>
  <si>
    <t>bendi_vlaue</t>
  </si>
  <si>
    <t>其中，本地分钟数(分钟)</t>
  </si>
  <si>
    <t>voice_local</t>
  </si>
  <si>
    <t>本地分钟数</t>
  </si>
  <si>
    <t>高清语音赠送分钟数(分钟)</t>
  </si>
  <si>
    <t>gqyy_value</t>
  </si>
  <si>
    <t>其中，高清分钟数(分钟)</t>
  </si>
  <si>
    <t>hd_voice</t>
  </si>
  <si>
    <t>带高清语音分钟数</t>
  </si>
  <si>
    <t>捆绑分钟数(分钟)</t>
  </si>
  <si>
    <t>kb_gsm_value</t>
  </si>
  <si>
    <t>bind_voice</t>
  </si>
  <si>
    <t>所有语音(包含捆绑时长)</t>
  </si>
  <si>
    <t>gsm_union</t>
  </si>
  <si>
    <t>total_voice</t>
  </si>
  <si>
    <t>所有高清语音(包含捆绑高清)</t>
  </si>
  <si>
    <t>gq_gsm_union</t>
  </si>
  <si>
    <t>total_hd_voice</t>
  </si>
  <si>
    <t>一体化资费标志</t>
  </si>
  <si>
    <t>unf_flag</t>
  </si>
  <si>
    <t>unf_tariff_flag</t>
  </si>
  <si>
    <t>可以直接解析，并且应用比较广泛</t>
  </si>
  <si>
    <t>宽带资费标志</t>
  </si>
  <si>
    <t>board_flag</t>
  </si>
  <si>
    <t>board_tariff_flag</t>
  </si>
  <si>
    <t>通过品牌去判断：2330kf、2330kg、2330kh、2330kd、2330ke等</t>
  </si>
  <si>
    <t>资费标签</t>
  </si>
  <si>
    <t>tariff_label</t>
  </si>
  <si>
    <t>tariff_tag</t>
  </si>
  <si>
    <t>通过资费分类信息表,将列转行</t>
  </si>
  <si>
    <t>流量解析特别复杂</t>
  </si>
  <si>
    <t>新系统做了改造，这里将商品标识和定价ID都带出来</t>
  </si>
  <si>
    <t>参考pw_ci_pricing_offer_flow_d</t>
  </si>
  <si>
    <t>0 主资费 1可选资费</t>
  </si>
  <si>
    <t>流量递延资费标识</t>
  </si>
  <si>
    <t>参考pr_jt_cw_gprs_noclear_offer</t>
  </si>
  <si>
    <t>定价金额</t>
  </si>
  <si>
    <t>prc_amt</t>
  </si>
  <si>
    <t>这里不出最终在资费基本信息日表中统一出，如果在这里出就只出了GPRS的</t>
  </si>
  <si>
    <t>不废弃</t>
  </si>
  <si>
    <t>固定费</t>
  </si>
  <si>
    <t xml:space="preserve">where stat_date=统计周期 </t>
  </si>
  <si>
    <t xml:space="preserve">如果遇到取具体内容，要考虑转换 where stat_date=统计周期 </t>
  </si>
  <si>
    <t xml:space="preserve">手机号码        </t>
  </si>
  <si>
    <t>当月新增用户标识</t>
  </si>
  <si>
    <t>mon_new_add_flag</t>
  </si>
  <si>
    <t>当月新增用户标志</t>
  </si>
  <si>
    <t>基本属性</t>
  </si>
  <si>
    <t>本年新增用户标识</t>
  </si>
  <si>
    <t>year_new_add_flag</t>
  </si>
  <si>
    <t>本年新增用户标志</t>
  </si>
  <si>
    <t>点对点短信套餐用户标识</t>
  </si>
  <si>
    <t>p2p_sms_set_flag</t>
  </si>
  <si>
    <t>点对点短信套餐用户标志</t>
  </si>
  <si>
    <t>p2p_sms_offer_flag</t>
  </si>
  <si>
    <t>引入月表中从底层日接口表出数的标签</t>
  </si>
  <si>
    <t>合约套餐类</t>
  </si>
  <si>
    <t>点对点彩信套餐用户标识</t>
  </si>
  <si>
    <t>点对点彩信套餐用户标志</t>
  </si>
  <si>
    <t>p2p_mms_offer_flag</t>
  </si>
  <si>
    <t>GPRS套餐用户标识</t>
  </si>
  <si>
    <t>GPRS套餐用户标志</t>
  </si>
  <si>
    <t>gprs_offer_flag</t>
  </si>
  <si>
    <t>单向套餐用户标识</t>
  </si>
  <si>
    <t>unilateral_flag</t>
  </si>
  <si>
    <t>单向套餐用户标志</t>
  </si>
  <si>
    <t>signle_offer_flag</t>
  </si>
  <si>
    <t>上网本专有套餐用户标识</t>
  </si>
  <si>
    <t>netnote_set_flag</t>
  </si>
  <si>
    <t>上网本专有套餐用户标志</t>
  </si>
  <si>
    <t>netnote_offer_flag</t>
  </si>
  <si>
    <t>4G套餐用户标识</t>
  </si>
  <si>
    <t>g4_prod_flag</t>
  </si>
  <si>
    <t>4G套餐用户标志</t>
  </si>
  <si>
    <t>g4_offer_flag</t>
  </si>
  <si>
    <t>select a.user_id
from ti_uo_prc_info_d a inner join ti_pb_prc_info_d b on a.prc_id = b.prc_id and b.stat_date = 统计日期 and b.g4_prc_flag = '1'
where a.now_set_eff_flag = '1' and a.stat_date = 统计日期
group by a.user_id;</t>
  </si>
  <si>
    <t>单合约用户标识</t>
  </si>
  <si>
    <t>single_contract_flag</t>
  </si>
  <si>
    <t>单合约用户标志</t>
  </si>
  <si>
    <t>single_cntrac_flag</t>
  </si>
  <si>
    <t>select user_id,count(1) --用户办理合约数
from ti_uo_cntrac_dtl_d
where stat_date = 统计日期 and tostring(end_date,'yyyyMMdd') &gt;= 统计日期
group bu user_id;</t>
  </si>
  <si>
    <t>多合约用户标识</t>
  </si>
  <si>
    <t>multi_contract_flag</t>
  </si>
  <si>
    <t>多合约用户标志</t>
  </si>
  <si>
    <t>multi_cntrac_flag</t>
  </si>
  <si>
    <t>合约用户标识</t>
  </si>
  <si>
    <t>contract_flag</t>
  </si>
  <si>
    <t>合约用户标志</t>
  </si>
  <si>
    <t>cntrac_flag</t>
  </si>
  <si>
    <t>TD智能终端用户标识</t>
  </si>
  <si>
    <t>TD智能终端用户标志</t>
  </si>
  <si>
    <t>终端类</t>
  </si>
  <si>
    <t>TD智能终端(数据部TD智能终端专用)</t>
  </si>
  <si>
    <t>智能终端用户标识</t>
  </si>
  <si>
    <t>智能终端用户标志</t>
  </si>
  <si>
    <t>智能终端</t>
  </si>
  <si>
    <t>TD终端用户标识</t>
  </si>
  <si>
    <t>TD终端用户标志</t>
  </si>
  <si>
    <t>TD终端</t>
  </si>
  <si>
    <t>4G智能终端用户标识</t>
  </si>
  <si>
    <t>lte_cap_flag</t>
  </si>
  <si>
    <t>4G智能终端用户标志</t>
  </si>
  <si>
    <t>4G智能终端</t>
  </si>
  <si>
    <t>lte_tmnl_user_flag</t>
  </si>
  <si>
    <t>4G终端</t>
  </si>
  <si>
    <t>联通2G终端用户标识</t>
  </si>
  <si>
    <t>联通2G终端用户标志</t>
  </si>
  <si>
    <t>wcdma_2g_tmnl_user_flag</t>
  </si>
  <si>
    <t>TD固话用户标识</t>
  </si>
  <si>
    <t>td_fixed_flag</t>
  </si>
  <si>
    <t>TD固话用户标志</t>
  </si>
  <si>
    <t>select serv_number
              from hwmk.tmm_ci_user_td_use_d b
             where no_line_machine_flag = '1'
               and b.statis_date = vd_last_date</t>
  </si>
  <si>
    <t>剔除类</t>
  </si>
  <si>
    <t>黑白名单用户标识</t>
  </si>
  <si>
    <t>blank_white_flag</t>
  </si>
  <si>
    <t>黑白名单用户标志</t>
  </si>
  <si>
    <t>select * from hwdw.tw_ci_blackwhite_user_list where statis_date = vd_last_date</t>
  </si>
  <si>
    <t>免打扰用户标识</t>
  </si>
  <si>
    <t>no_disturb_flag</t>
  </si>
  <si>
    <t>免打扰用户标志</t>
  </si>
  <si>
    <t>select * from hwkr.tr_sj_000_undisturb_users</t>
  </si>
  <si>
    <t>wap不限量资费用户标识</t>
  </si>
  <si>
    <t>wap_no_limit_flag</t>
  </si>
  <si>
    <t>wap不限量资费用户标志</t>
  </si>
  <si>
    <t>wap_no_limit_tariff_flag</t>
  </si>
  <si>
    <t>select serv_id
      from hwdw.tw_ci_prod_offer_instance a,
           hwkr.tr_sc_403_wap_offer b    --wap不限量资费   致富信息机（代码：15346）。
     where a.offer_id = b.offer_id
       and trunc(eff_date) &lt;= vd_last_date
       and trunc(exp_date) &gt; vd_last_date
       and statis_date = vd_last_date
     group by serv_id
;</t>
  </si>
  <si>
    <t>手机上网用户标志</t>
  </si>
  <si>
    <t>手机用户标志</t>
  </si>
  <si>
    <t>用户状态生效日期</t>
  </si>
  <si>
    <t>access_sim_fee</t>
  </si>
  <si>
    <t xml:space="preserve">客户性别            </t>
  </si>
  <si>
    <t xml:space="preserve">证件类型            </t>
  </si>
  <si>
    <t xml:space="preserve">证件号码            </t>
  </si>
  <si>
    <t>ad_dur_min</t>
  </si>
  <si>
    <t>gprs当日流量-合计(无彩信核减)</t>
  </si>
  <si>
    <t>gprs当日流量-合计</t>
  </si>
  <si>
    <t>累计GPRS流量合计(byte)</t>
  </si>
  <si>
    <t>gprs当日流量-2g</t>
  </si>
  <si>
    <t>当日GPRS2G流量(byte)</t>
  </si>
  <si>
    <t>gprs当日流量-3g</t>
  </si>
  <si>
    <t>累计GPRS3G流量(byte)</t>
  </si>
  <si>
    <t>gprs当日流量-4g</t>
  </si>
  <si>
    <t>当日GPRS4G流量(byte)</t>
  </si>
  <si>
    <t>gprs当日流量-24g</t>
  </si>
  <si>
    <t>累计GPRS2+4G流量(byte)</t>
  </si>
  <si>
    <t>gprs当日上网时长</t>
  </si>
  <si>
    <t>gprs累计流量-合计(无彩信核减)</t>
  </si>
  <si>
    <t>total_gprs_flux_no_cut</t>
  </si>
  <si>
    <t>tol_gprs_flux_cut</t>
  </si>
  <si>
    <t>gprs累计流量-合计</t>
  </si>
  <si>
    <t>total_gprs_flux</t>
  </si>
  <si>
    <t>gprs累计上行流量</t>
  </si>
  <si>
    <t>total_gprs_up_flux</t>
  </si>
  <si>
    <t>gprs累计下行流量</t>
  </si>
  <si>
    <t>total_gprs_down_flux</t>
  </si>
  <si>
    <t>tol_gprs_2g_flux_cut</t>
  </si>
  <si>
    <t>gprs累计流量-2g</t>
  </si>
  <si>
    <t>total_gprs_2g_flux</t>
  </si>
  <si>
    <t>累计GPRS2G流量(byte)</t>
  </si>
  <si>
    <t>tol_gprs_3g_flux_cut</t>
  </si>
  <si>
    <t>gprs累计流量-3g</t>
  </si>
  <si>
    <t>total_gprs_3g_flux</t>
  </si>
  <si>
    <t>tol_gprs_4g_flux_cut</t>
  </si>
  <si>
    <t>gprs累计流量-4g</t>
  </si>
  <si>
    <t>total_gprs_4g_flux</t>
  </si>
  <si>
    <t>累计GPRS4G流量(byte)</t>
  </si>
  <si>
    <t>tol_gprs_g_flux_cut</t>
  </si>
  <si>
    <t>gprs累计流量-24g</t>
  </si>
  <si>
    <t>total_gprs_g_flux</t>
  </si>
  <si>
    <t>gprs累计上网时长</t>
  </si>
  <si>
    <t>total_gprs_dur</t>
  </si>
  <si>
    <t>gprs累计上网天数</t>
  </si>
  <si>
    <t>当日净收入-当日净优惠</t>
  </si>
  <si>
    <t>当日GPRS费(分)</t>
  </si>
  <si>
    <t>data_fee_d</t>
  </si>
  <si>
    <t>vas_fee_d</t>
  </si>
  <si>
    <t>tol_incm</t>
  </si>
  <si>
    <t>累计当日总应收-累计当日总优惠</t>
  </si>
  <si>
    <t>tol_gprs_incm</t>
  </si>
  <si>
    <t>累计GPRS费(分)</t>
  </si>
  <si>
    <t>累计2/3G标准资费收入</t>
  </si>
  <si>
    <t>nomeal_23gprs_fee</t>
  </si>
  <si>
    <t>累计2/3G套外资费收入</t>
  </si>
  <si>
    <t>累计2/3G套内资费收入</t>
  </si>
  <si>
    <t>累计4G标准资费收入</t>
  </si>
  <si>
    <t>累计4G套外资费收入</t>
  </si>
  <si>
    <t>累计4G套内资费收入</t>
  </si>
  <si>
    <t>累计gprs标准资费收入</t>
  </si>
  <si>
    <t>total_nomeal_gprs_fee</t>
  </si>
  <si>
    <t>累计gprs套外资费收入</t>
  </si>
  <si>
    <t>total_outmeal_gprs_fee</t>
  </si>
  <si>
    <t>累计gprs套内资费收入</t>
  </si>
  <si>
    <t>total_inmeal_gprs_fee</t>
  </si>
  <si>
    <t>当月新增标识</t>
  </si>
  <si>
    <t>基础标签</t>
  </si>
  <si>
    <t>本年新增标识</t>
  </si>
  <si>
    <t>集团用户标识</t>
  </si>
  <si>
    <t>4G卡使用标识</t>
  </si>
  <si>
    <t>4G卡使用标志</t>
  </si>
  <si>
    <t>usim_use_flag</t>
  </si>
  <si>
    <t>合约套餐标签</t>
  </si>
  <si>
    <t>单向套餐客户标识</t>
  </si>
  <si>
    <t>上网本专有套餐标识</t>
  </si>
  <si>
    <t>VIP套餐客户标识</t>
  </si>
  <si>
    <t>offer_vip_flag</t>
  </si>
  <si>
    <t>TD智能终端标识</t>
  </si>
  <si>
    <t>终端标签</t>
  </si>
  <si>
    <t>TD智能终端 (数据部 TD智能终端专用）</t>
  </si>
  <si>
    <t>td终端</t>
  </si>
  <si>
    <t>4G智能终端标识</t>
  </si>
  <si>
    <t>4G终端标志</t>
  </si>
  <si>
    <t>联通2G终端标识</t>
  </si>
  <si>
    <t>公免用户标志</t>
  </si>
  <si>
    <t>商务公话用户标志</t>
  </si>
  <si>
    <t>移动公话用户标识</t>
  </si>
  <si>
    <t>mobile_pub_flag</t>
  </si>
  <si>
    <t>IP公话用户标志</t>
  </si>
  <si>
    <t>IP超市用户标识</t>
  </si>
  <si>
    <t>财报移动公话标识</t>
  </si>
  <si>
    <t>cw_mobile_pub_flag</t>
  </si>
  <si>
    <t>长途一费制客户标识</t>
  </si>
  <si>
    <t>toll_one_fee_flag</t>
  </si>
  <si>
    <t>ld_one_fee_flag</t>
  </si>
  <si>
    <t>手机上网用户最近一次使用时间</t>
  </si>
  <si>
    <t>phone_last_date</t>
  </si>
  <si>
    <t>手机用户最近一次使用时间</t>
  </si>
  <si>
    <t>套餐合约类</t>
  </si>
  <si>
    <t>是否4G套餐用户</t>
  </si>
  <si>
    <t>select a.user_id
from ti_uo_prc_info_m a inner join ti_pb_prc_info_d b on a.prc_id = b.prc_id and b.stat_date = 统计日期 and b.g4_prc_flag = '1'
where a.now_set_eff_flag = '1' and a.stat_date = 统计日期
group by a.user_id;</t>
  </si>
  <si>
    <t>select user_id,count(1) --用户办理合约数
from ti_uo_cntrac_dtl_m
where stat_date = 统计日期 and tostring(end_date,'yyyyMMdd') &gt;= 统计日期
group bu user_id;</t>
  </si>
  <si>
    <t>select a.user_id
from ti_uo_prc_info_m a
where a.now_set_eff_flag = '1' and a.stat_date = 统计日期
group by a.user_id;</t>
  </si>
  <si>
    <t>参考hwmk.tmm_dt_user_basic_d</t>
  </si>
  <si>
    <t>TD网络使用标识</t>
  </si>
  <si>
    <t>td_net_flag</t>
  </si>
  <si>
    <t>td_net_use_flag</t>
  </si>
  <si>
    <t>TD终端使用标识</t>
  </si>
  <si>
    <t>TD终端使用标志</t>
  </si>
  <si>
    <t>td_tmnl_use_flag</t>
  </si>
  <si>
    <t>TD语音使用标识</t>
  </si>
  <si>
    <t>td_voice_use_flag</t>
  </si>
  <si>
    <t>TD-语音使用标识</t>
  </si>
  <si>
    <t>TD-GPRS使用标识</t>
  </si>
  <si>
    <t>td_gprs_use_flag</t>
  </si>
  <si>
    <t>TD语音漫游使用标识</t>
  </si>
  <si>
    <t>td_voice_roam_use_flag</t>
  </si>
  <si>
    <t>TD-语音漫游使用标识</t>
  </si>
  <si>
    <t>TD-GPRS漫游使用标识</t>
  </si>
  <si>
    <t>td_gprs_roam_use_flag</t>
  </si>
  <si>
    <t>零次漫游标识</t>
  </si>
  <si>
    <t>语音流量短彩类</t>
  </si>
  <si>
    <t>零次长途标识</t>
  </si>
  <si>
    <t>零次IP标识</t>
  </si>
  <si>
    <t>省内口径当月通信标识</t>
  </si>
  <si>
    <t>省内口径当月通信标志</t>
  </si>
  <si>
    <t>零次通信标识</t>
  </si>
  <si>
    <t>与通信客户标识相反，建议只保留一个</t>
  </si>
  <si>
    <t>单停用户标识</t>
  </si>
  <si>
    <t>single_stop_flag</t>
  </si>
  <si>
    <t>双停用户标识</t>
  </si>
  <si>
    <t>doubel_stop_flag</t>
  </si>
  <si>
    <t>零预存用户标识</t>
  </si>
  <si>
    <t>imprest_fee_flag</t>
  </si>
  <si>
    <t>是否机卡分离</t>
  </si>
  <si>
    <t>apart_flag</t>
  </si>
  <si>
    <t>是否停机用户</t>
  </si>
  <si>
    <t>hwmk.tmm_ci_user_m</t>
  </si>
  <si>
    <t>实际取值就是客户年龄</t>
  </si>
  <si>
    <t>本地用户标识</t>
  </si>
  <si>
    <t>月通话时长</t>
  </si>
  <si>
    <t>月通话次数</t>
  </si>
  <si>
    <t>gprs流量-合计(无彩信核减)</t>
  </si>
  <si>
    <t>gprs流量-2g</t>
  </si>
  <si>
    <t>gprs流量-3g</t>
  </si>
  <si>
    <t>gprs流量-4g</t>
  </si>
  <si>
    <t>gprs流量-24g</t>
  </si>
  <si>
    <t>total_faved_fee</t>
  </si>
  <si>
    <t>call_inc</t>
  </si>
  <si>
    <t>roam_inc</t>
  </si>
  <si>
    <t>toll_inc</t>
  </si>
  <si>
    <t>ip_inc</t>
  </si>
  <si>
    <t>ip通话收入</t>
  </si>
  <si>
    <t>sms_inc</t>
  </si>
  <si>
    <t>mms_inc</t>
  </si>
  <si>
    <t>gprs_inc</t>
  </si>
  <si>
    <t>取值与增值业务收入一致</t>
  </si>
  <si>
    <t>td_netnote_fee_extax??</t>
  </si>
  <si>
    <t>前第3月总消费</t>
  </si>
  <si>
    <t>前第4月总消费</t>
  </si>
  <si>
    <t>前第5月总消费</t>
  </si>
  <si>
    <t>近3月总费用</t>
  </si>
  <si>
    <t>total_3_fee</t>
  </si>
  <si>
    <t>近6月总费用</t>
  </si>
  <si>
    <t>total_6_fee</t>
  </si>
  <si>
    <t>标签</t>
  </si>
  <si>
    <t>高价值客户标识</t>
  </si>
  <si>
    <t>大客户标识</t>
  </si>
  <si>
    <t>特殊批准大客户标识</t>
  </si>
  <si>
    <t>点对点短信套餐客户标志</t>
  </si>
  <si>
    <t>点对点彩信套餐客户标志</t>
  </si>
  <si>
    <t>GPRS套餐客户标志</t>
  </si>
  <si>
    <t>上网本套餐客户标识</t>
  </si>
  <si>
    <t>TD终端仅使用GSM标识</t>
  </si>
  <si>
    <t>td_term_gsm_flag</t>
  </si>
  <si>
    <t>TD终端仅使用GSM标志</t>
  </si>
  <si>
    <t>td_tmnl_gsm_flag</t>
  </si>
  <si>
    <t>TD-语音使用标志</t>
  </si>
  <si>
    <t>TD特有增值业务使用标识</t>
  </si>
  <si>
    <t>数据业务使用标识</t>
  </si>
  <si>
    <t>是否公免标识</t>
  </si>
  <si>
    <t>是否公话标识</t>
  </si>
  <si>
    <t>活跃标识</t>
  </si>
  <si>
    <t>effect_flag</t>
  </si>
  <si>
    <t>active_flag</t>
  </si>
  <si>
    <t>非活跃标识：收入=0 &amp; 通话时长=0 &amp; 通信标识=0</t>
  </si>
  <si>
    <t>有效客户标志</t>
  </si>
  <si>
    <t>终端信息</t>
  </si>
  <si>
    <t>最后出现日期</t>
  </si>
  <si>
    <t>更换终端标志</t>
  </si>
  <si>
    <t>change_terminal_flag</t>
  </si>
  <si>
    <t>change_tmnl_flag</t>
  </si>
  <si>
    <t>终端使用数量</t>
  </si>
  <si>
    <t>terminal_used_num</t>
  </si>
  <si>
    <t>tmnl_used_num</t>
  </si>
  <si>
    <t>终端使用月份数</t>
  </si>
  <si>
    <t>terminal_used_months</t>
  </si>
  <si>
    <t>tmnl_used_months</t>
  </si>
  <si>
    <t>上个月最后出现日期</t>
  </si>
  <si>
    <t>last_end_date</t>
  </si>
  <si>
    <t>上个月首次出现日期</t>
  </si>
  <si>
    <t>last_first_date</t>
  </si>
  <si>
    <t>上个月有效IMEI</t>
  </si>
  <si>
    <t>last_imei</t>
  </si>
  <si>
    <t>上月品牌</t>
  </si>
  <si>
    <t>last_brand</t>
  </si>
  <si>
    <t>区域化流失日期</t>
  </si>
  <si>
    <t>lc_lost_date</t>
  </si>
  <si>
    <t>区域化信息</t>
  </si>
  <si>
    <t>归属完成；归属未完成；</t>
  </si>
  <si>
    <t>按通话归属；按开户归属；</t>
  </si>
  <si>
    <t>masamk</t>
  </si>
  <si>
    <t>tb_mk_cm_user_finger_list</t>
  </si>
  <si>
    <t>tb_mk_cm_opp_finger_list</t>
  </si>
  <si>
    <t>本网与异网用户有效交往圈明细情况</t>
  </si>
  <si>
    <t>number(22,)</t>
  </si>
  <si>
    <t>masamk.tb_mk_cm_user_finger_list</t>
  </si>
  <si>
    <t>masamk.tb_mk_cm_opp_finger_list</t>
  </si>
  <si>
    <t>varchar2(5,)</t>
  </si>
  <si>
    <t>varchar2(20,)</t>
  </si>
  <si>
    <t>varchar2(24,)</t>
  </si>
  <si>
    <t>opp_type_id</t>
  </si>
  <si>
    <t>char(3)</t>
  </si>
  <si>
    <t>是否有效交往圈成员</t>
  </si>
  <si>
    <t>is_valid_member</t>
  </si>
  <si>
    <t>varchar2(1,)</t>
  </si>
  <si>
    <t>1:是，0:否</t>
  </si>
  <si>
    <t>异网标志</t>
  </si>
  <si>
    <t>is_opp_flag</t>
  </si>
  <si>
    <t>opp_flag</t>
  </si>
  <si>
    <t>0:本网,1:竞争对手</t>
  </si>
  <si>
    <t>便于区分是本网交往圈还是异网交往圈</t>
  </si>
  <si>
    <t>通话周数</t>
  </si>
  <si>
    <t>call_weeks</t>
  </si>
  <si>
    <t>通话旬数</t>
  </si>
  <si>
    <t>通话频率</t>
  </si>
  <si>
    <t>call_freq</t>
  </si>
  <si>
    <t>double(22,6)</t>
  </si>
  <si>
    <t>交往指数</t>
  </si>
  <si>
    <t>call_exp</t>
  </si>
  <si>
    <t>交往指数排序</t>
  </si>
  <si>
    <t>call_exp_rank</t>
  </si>
  <si>
    <t>用户语音明细日累计表（ti_ub_gsm_dtl_add_d）</t>
  </si>
  <si>
    <t>1.获取用户与对端号码的通话天数、旬数、周数、通话次数、通话时长</t>
  </si>
  <si>
    <t>2..获取用户与对端号码的通话次数、时长、计算交往频率（）</t>
  </si>
  <si>
    <t xml:space="preserve"> 0.7*sum(t.day_count)/vi_max_days+</t>
  </si>
  <si>
    <t xml:space="preserve">         0.2*sum(t.week1+t.week2+t.week3+t.week4+t.week5)/vi_max_weeks+</t>
  </si>
  <si>
    <t xml:space="preserve">         0.1*sum(t.period1+t.period2+t.period3)/3</t>
  </si>
  <si>
    <t>2.找出噪音号码</t>
  </si>
  <si>
    <t xml:space="preserve">  给对端号码电话100次以上或电话以100、0100或长度大于等于12位</t>
  </si>
  <si>
    <t>3.踢出噪音号码</t>
  </si>
  <si>
    <t>4.取用户通话频率、通话次数、通话时长的极值</t>
  </si>
  <si>
    <t>5.计算用户交往指数</t>
  </si>
  <si>
    <t>6.交往指数排序</t>
  </si>
  <si>
    <t>7.判断是否有效交往圈,不同的消费层次，对应的交往指数需不一样来判断是否有效</t>
  </si>
  <si>
    <t>hwdw</t>
  </si>
  <si>
    <t>tw_rs_unmobile_segment</t>
  </si>
  <si>
    <t>hwdw.tw_rs_pas_segment</t>
  </si>
  <si>
    <t>hwdw.tw_rs_un_segment</t>
  </si>
  <si>
    <t>固话(联通/电信/铁通固话)号段的归属信息</t>
  </si>
  <si>
    <t>hwdw.tw_rs_unmobile_segment</t>
  </si>
  <si>
    <t>date(7,)</t>
  </si>
  <si>
    <t>取数据一定要加上时间和类型条件限制，否则数据会重复</t>
  </si>
  <si>
    <t>varchar2(10,)</t>
  </si>
  <si>
    <t>varchar2(8,)</t>
  </si>
  <si>
    <t>varchar2(6,)</t>
  </si>
  <si>
    <t>varchar2(4,)</t>
  </si>
  <si>
    <t>char(1,)</t>
  </si>
  <si>
    <t>pas_type</t>
  </si>
  <si>
    <t>1:小灵通，2:联通GSM、电信CDMA，3:固话</t>
  </si>
  <si>
    <t>取数据，一定要加类型区分</t>
  </si>
  <si>
    <t>用户区分小灵通用户号段与联通GSM、电信CDMA用户号段归属数据，使用需要注意过滤条件</t>
  </si>
  <si>
    <t>前驱中值为空，且废弃该字段</t>
  </si>
  <si>
    <t>hwkr</t>
  </si>
  <si>
    <t>宽带全量（包含离网）用户信息</t>
  </si>
  <si>
    <t>varchar2(14,)</t>
  </si>
  <si>
    <t>varchar2(16,)</t>
  </si>
  <si>
    <t>number(22,14)</t>
  </si>
  <si>
    <t>离网用户的账户id</t>
  </si>
  <si>
    <t>账号</t>
  </si>
  <si>
    <t>varchar2(7,)</t>
  </si>
  <si>
    <t>组织机构ID</t>
  </si>
  <si>
    <t>varchar2(9,)</t>
  </si>
  <si>
    <t>1.上月的数据插入本月</t>
  </si>
  <si>
    <t>2.更新用户的离网标识</t>
  </si>
  <si>
    <t>3.插入当月新增的用户</t>
  </si>
  <si>
    <t>当日新增订购集团宽带产品的用户以及前一天的数据，表中每天保存全量数据</t>
  </si>
  <si>
    <t>在取对应关系时，一定要注意加上“统计日期”的条件和实际竣工时间</t>
  </si>
  <si>
    <t>存量用户区域归属(定报口径)月表</t>
  </si>
  <si>
    <t>获取用户归属区域的年度基数信息</t>
  </si>
  <si>
    <t>varchar2(15,)</t>
  </si>
  <si>
    <t>district_code4</t>
  </si>
  <si>
    <t>bel_area</t>
  </si>
  <si>
    <t>1:城市,2:县区,3:农村</t>
  </si>
  <si>
    <t>本月用户状态</t>
  </si>
  <si>
    <t>user_satus</t>
  </si>
  <si>
    <t>varchar2(2,)</t>
  </si>
  <si>
    <t>上月用户状态</t>
  </si>
  <si>
    <t>0上月基数/1新增/2离网/3恢复</t>
  </si>
  <si>
    <t>hwkr.tr_sc_039_join_user_list_y</t>
  </si>
  <si>
    <t>判断当年新增且无归属的用户，在本月的归属信息</t>
  </si>
  <si>
    <t>number(22,8)</t>
  </si>
  <si>
    <t>用户界定类型</t>
  </si>
  <si>
    <t>user_bel_type</t>
  </si>
  <si>
    <t>0未界定/1已界定/2已界定(特殊)</t>
  </si>
  <si>
    <t>用户标记</t>
  </si>
  <si>
    <t>开户日期</t>
  </si>
  <si>
    <t>通话月份</t>
  </si>
  <si>
    <t>call_month</t>
  </si>
  <si>
    <t>call_mon</t>
  </si>
  <si>
    <t>年份</t>
  </si>
  <si>
    <t>用户区域化的归属信息</t>
  </si>
  <si>
    <t>hwmk.tmm_dt_user_4ggprs_d</t>
  </si>
  <si>
    <t>记录用户首次、年首次、月首次和最后一次通信、使用流量、语音、短信、彩信的日期，考虑到数据量的问题，剔除掉最近一次通信日期在一年前的非在网用户</t>
  </si>
  <si>
    <t>本年首次通信日期</t>
  </si>
  <si>
    <t>year_first_comm_date</t>
  </si>
  <si>
    <t>mon_first_comm_date</t>
  </si>
  <si>
    <t>最近一次通信日期</t>
  </si>
  <si>
    <t>计费流量首次使用日期</t>
  </si>
  <si>
    <t>first_chrg_flux_date</t>
  </si>
  <si>
    <t>总流量首次使用时间</t>
  </si>
  <si>
    <t>all_first_date</t>
  </si>
  <si>
    <t>计费流量本年首次使用日期</t>
  </si>
  <si>
    <t>year_first_chrg_flux_date</t>
  </si>
  <si>
    <t>计费流量本月首次使用日期</t>
  </si>
  <si>
    <t>mon_first_chrg_flux_date</t>
  </si>
  <si>
    <t>计费流量最近一次使用日期</t>
  </si>
  <si>
    <t>last_chrg_flux_date</t>
  </si>
  <si>
    <t>总流量最近一次使用时间</t>
  </si>
  <si>
    <t>all_last_date</t>
  </si>
  <si>
    <t>4g计费流量首次使用日期</t>
  </si>
  <si>
    <t>first_4g_chrg_flux_date</t>
  </si>
  <si>
    <t>4g流量首次使用时间</t>
  </si>
  <si>
    <t>g4_first_date</t>
  </si>
  <si>
    <t>4g计费流量本年首次使用日期</t>
  </si>
  <si>
    <t>year_first_4g_chrg_date</t>
  </si>
  <si>
    <t>4g计费流量本月首次使用日期</t>
  </si>
  <si>
    <t>mon_first_4g_chrg_date</t>
  </si>
  <si>
    <t>4g计费流量最近一次使用日期</t>
  </si>
  <si>
    <t>last_4g_chrg_flux_date</t>
  </si>
  <si>
    <t>4g流量最近一次使用时间</t>
  </si>
  <si>
    <t>g4_last_date</t>
  </si>
  <si>
    <t>语音首次使用日期</t>
  </si>
  <si>
    <t>first_gsm_date</t>
  </si>
  <si>
    <t>语音本年首次使用日期</t>
  </si>
  <si>
    <t>year_first_gsm_date</t>
  </si>
  <si>
    <t>语音本月首次使用日期</t>
  </si>
  <si>
    <t>mon_first_gsm_date</t>
  </si>
  <si>
    <t>语音最近一次使用日期</t>
  </si>
  <si>
    <t>last_gsm_date</t>
  </si>
  <si>
    <t>短信首次使用日期</t>
  </si>
  <si>
    <t>first_sms_date</t>
  </si>
  <si>
    <t>短信本年首次使用日期</t>
  </si>
  <si>
    <t>year_first_sms_date</t>
  </si>
  <si>
    <t>短信本月首次使用日期</t>
  </si>
  <si>
    <t>mon_first_sms_date</t>
  </si>
  <si>
    <t>短信最近一次使用日期</t>
  </si>
  <si>
    <t>last_sms_date</t>
  </si>
  <si>
    <t>彩信首次使用日期</t>
  </si>
  <si>
    <t>first_mms_date</t>
  </si>
  <si>
    <t>彩信本年首次使用日期</t>
  </si>
  <si>
    <t>year_first_mms_date</t>
  </si>
  <si>
    <t>彩信本月首次使用日期</t>
  </si>
  <si>
    <t>mon_first_mms_date</t>
  </si>
  <si>
    <t>彩信最近一次使用日期</t>
  </si>
  <si>
    <t>last_mms_date</t>
  </si>
  <si>
    <t>集团产品标识号</t>
  </si>
  <si>
    <t>企业所有制类型</t>
  </si>
  <si>
    <t>ent_ownshp_type</t>
  </si>
  <si>
    <t>属性编码</t>
  </si>
  <si>
    <t>field_code</t>
  </si>
  <si>
    <t>char(5)</t>
  </si>
  <si>
    <t>属性序号</t>
  </si>
  <si>
    <t>field_order</t>
  </si>
  <si>
    <t>attr_order</t>
  </si>
  <si>
    <t>varchar2(512)</t>
  </si>
  <si>
    <t>string(512)</t>
  </si>
  <si>
    <t>varchar2(2000)</t>
  </si>
  <si>
    <t>string(2000)</t>
  </si>
  <si>
    <t>属性其它值</t>
  </si>
  <si>
    <t>other_value</t>
  </si>
  <si>
    <t>集团产品类型</t>
  </si>
  <si>
    <t>集团产品用户类型</t>
  </si>
  <si>
    <t>group_user_type</t>
  </si>
  <si>
    <t>属性组</t>
  </si>
  <si>
    <t>field_group</t>
  </si>
  <si>
    <t>attr_group</t>
  </si>
  <si>
    <t>集团归属地市、区县等明细信息。</t>
  </si>
  <si>
    <t>原地市代码</t>
  </si>
  <si>
    <t>原地市名称</t>
  </si>
  <si>
    <t>原区县代码</t>
  </si>
  <si>
    <t>原区县名称</t>
  </si>
  <si>
    <t>新区域代码(最高层)</t>
  </si>
  <si>
    <t>area0</t>
  </si>
  <si>
    <t>name0</t>
  </si>
  <si>
    <t>新区域代码(地市层)</t>
  </si>
  <si>
    <t>area1</t>
  </si>
  <si>
    <t>name1</t>
  </si>
  <si>
    <t>新区域代码(区县层)</t>
  </si>
  <si>
    <t>area2</t>
  </si>
  <si>
    <t>name2</t>
  </si>
  <si>
    <t>新区域代码(部门层)</t>
  </si>
  <si>
    <t>area3</t>
  </si>
  <si>
    <t>新区域名称(部门层)</t>
  </si>
  <si>
    <t>name3</t>
  </si>
  <si>
    <t>新区域代码(最底层)</t>
  </si>
  <si>
    <t>area4</t>
  </si>
  <si>
    <t>新区域名称(最底层)</t>
  </si>
  <si>
    <t>name4</t>
  </si>
  <si>
    <t>新区域代码(明细)</t>
  </si>
  <si>
    <t>area</t>
  </si>
  <si>
    <t>集团归属区域名称</t>
  </si>
  <si>
    <t>group_area_name</t>
  </si>
  <si>
    <t>新区域名称(明细)</t>
  </si>
  <si>
    <t>name</t>
  </si>
  <si>
    <t>STAT_MON</t>
  </si>
  <si>
    <t>NUMBER(22,6)</t>
  </si>
  <si>
    <t>SERV_NO</t>
  </si>
  <si>
    <t>IMEI号</t>
  </si>
  <si>
    <t>CALL_CNT</t>
  </si>
  <si>
    <t>NUMBER(22)</t>
  </si>
  <si>
    <t>CALL_COUNT</t>
  </si>
  <si>
    <t>hwmk.tmm_ci_user_tdterml_m</t>
  </si>
  <si>
    <t>DEVICE_ID</t>
  </si>
  <si>
    <t>TD_HANDSET_FLAG</t>
  </si>
  <si>
    <t>TD_DATA_FLAG</t>
  </si>
  <si>
    <t>NO_LINE_MACHINE_FLAG</t>
  </si>
  <si>
    <t>OTHER_MACHINE_FLAG</t>
  </si>
  <si>
    <t>mifi</t>
  </si>
  <si>
    <t>MIFI_FLAG</t>
  </si>
  <si>
    <t>TD_TERM_FLAG</t>
  </si>
  <si>
    <t>HWMK.TMM_CI_USER_TDNET_M</t>
  </si>
  <si>
    <t>TD-语音漫游状态（1：漫游 0：非漫游）</t>
  </si>
  <si>
    <t>TD_VOICE_ROAM_FLAG</t>
  </si>
  <si>
    <t>TD-GPRS漫游状态（1：漫游 0：非漫游）</t>
  </si>
  <si>
    <t>TD_GPRS_ROAM_FLAG</t>
  </si>
  <si>
    <t>TD-语音通话标识</t>
  </si>
  <si>
    <t>TD_VOICE_FLAG</t>
  </si>
  <si>
    <t>TD-GPRS标识</t>
  </si>
  <si>
    <t>TD_GPRS_FLAG</t>
  </si>
  <si>
    <t>零次ip标志</t>
  </si>
  <si>
    <t>单向套餐客户标志</t>
  </si>
  <si>
    <t>oneway_offer_flag</t>
  </si>
  <si>
    <t>gprs套餐客户标志</t>
  </si>
  <si>
    <t>上网本套餐客户标志</t>
  </si>
  <si>
    <t>net_note_offer_cust_flag</t>
  </si>
  <si>
    <t>收取TD特色业务功能费客户标志</t>
  </si>
  <si>
    <t>td_func_fee_flag</t>
  </si>
  <si>
    <t>中高端客户标志</t>
  </si>
  <si>
    <t>high_layer_flag</t>
  </si>
  <si>
    <t>td_imei</t>
  </si>
  <si>
    <t>TD_IMEI</t>
  </si>
  <si>
    <t>td终端型号标识</t>
  </si>
  <si>
    <t>td_tmnl_model_id</t>
  </si>
  <si>
    <t>TD_DEVICE_ID</t>
  </si>
  <si>
    <t>TD语音漫游状态</t>
  </si>
  <si>
    <t>td_voice_roam_stat</t>
  </si>
  <si>
    <t>（1：漫游0：非漫游）</t>
  </si>
  <si>
    <t>TD语音漫游状态（1：漫游0：非漫游）</t>
  </si>
  <si>
    <t>TDGPRS漫游状态</t>
  </si>
  <si>
    <t>td_gprs_roam_stat</t>
  </si>
  <si>
    <t>TDGPRS漫游状态（1：漫游0：非漫游）</t>
  </si>
  <si>
    <t>td语音通话标志</t>
  </si>
  <si>
    <t>TD语音通话标识</t>
  </si>
  <si>
    <t>tdgprs标志</t>
  </si>
  <si>
    <t>TDGPRS标识</t>
  </si>
  <si>
    <t>td上网本费用</t>
  </si>
  <si>
    <t>td_net_note_fee</t>
  </si>
  <si>
    <t>非td上网本费用</t>
  </si>
  <si>
    <t>not_td_netnote_fee</t>
  </si>
  <si>
    <t>非TD上网本费用</t>
  </si>
  <si>
    <t>增值业务费用（上网本）</t>
  </si>
  <si>
    <t>td_incrmt_fee</t>
  </si>
  <si>
    <t>td_increment_fee</t>
  </si>
  <si>
    <t>增值业务费用（非上网本）</t>
  </si>
  <si>
    <t>not_td_incrmt_fee</t>
  </si>
  <si>
    <t>not_td_increment_fee</t>
  </si>
  <si>
    <t>mon_call_cnt</t>
  </si>
  <si>
    <t>mon_call_dur</t>
  </si>
  <si>
    <t>点对点短信</t>
  </si>
  <si>
    <t>gprs流量（byte）</t>
  </si>
  <si>
    <t>GPRS流量（byte）</t>
  </si>
  <si>
    <t>tdgprs流量（byte）</t>
  </si>
  <si>
    <t>TDGPRS流量（byte）</t>
  </si>
  <si>
    <t>上网本流量（byte）</t>
  </si>
  <si>
    <t>net_note_flow</t>
  </si>
  <si>
    <t>netnote_flow</t>
  </si>
  <si>
    <t>TD-上网本流量（byte）</t>
  </si>
  <si>
    <t>net_note_flow_td</t>
  </si>
  <si>
    <t>TD上网本流量（byte）</t>
  </si>
  <si>
    <t>netnote_flow_td</t>
  </si>
  <si>
    <t>使用过td网络但不是td终端的标志</t>
  </si>
  <si>
    <t>use_no_td_tmnl_flag</t>
  </si>
  <si>
    <t>使用过TD网络但不是TD终端的标识</t>
  </si>
  <si>
    <t>use_td_no_td_term_flag</t>
  </si>
  <si>
    <t>特殊上网本使用用户标志</t>
  </si>
  <si>
    <t>net_note_spe_use_flag</t>
  </si>
  <si>
    <t>特殊上网本使用用户标识</t>
  </si>
  <si>
    <t>netnote_spe_use_flag</t>
  </si>
  <si>
    <t>td上网本漫游状态标志</t>
  </si>
  <si>
    <t>net_note_td_roam_flag</t>
  </si>
  <si>
    <t>TD上网本漫游状态（1：漫游0：非漫游）</t>
  </si>
  <si>
    <t>netnote_td_roam_flag</t>
  </si>
  <si>
    <t>上网本绑定usim卡</t>
  </si>
  <si>
    <t>net_note_bind_usim_no</t>
  </si>
  <si>
    <t>上网本活跃标志</t>
  </si>
  <si>
    <t>net_note_active_flag</t>
  </si>
  <si>
    <t>上网本活跃标识</t>
  </si>
  <si>
    <t>netnote_active_flag</t>
  </si>
  <si>
    <t>上网本套餐标志</t>
  </si>
  <si>
    <t>net_note_offer_flag</t>
  </si>
  <si>
    <t>上网本套餐标识</t>
  </si>
  <si>
    <t>td_netnote_set_flag</t>
  </si>
  <si>
    <t>mifi用户标志</t>
  </si>
  <si>
    <t>mifi标识</t>
  </si>
  <si>
    <t>lte手机用户标志</t>
  </si>
  <si>
    <t>lte_handst_flag</t>
  </si>
  <si>
    <t>ltemifi标识</t>
  </si>
  <si>
    <t>4g-gprs流量（byte）</t>
  </si>
  <si>
    <t>4G-GPRS流量（byte）</t>
  </si>
  <si>
    <t>4G-上网本流量（byte）</t>
  </si>
  <si>
    <t>net_note_flow_4g</t>
  </si>
  <si>
    <t>netnote_flow_4g</t>
  </si>
  <si>
    <t>lte网络使用标志</t>
  </si>
  <si>
    <t>lte_use_flag</t>
  </si>
  <si>
    <t>LTE网络使用标识</t>
  </si>
  <si>
    <t>tax</t>
  </si>
  <si>
    <t>税后总收入</t>
  </si>
  <si>
    <t>after_tax_total_inc</t>
  </si>
  <si>
    <t>非td上网本费用(税后)</t>
  </si>
  <si>
    <t>not_td_netnote_fee_extax</t>
  </si>
  <si>
    <t>td上网本费用(税后)</t>
  </si>
  <si>
    <t>td_net_note_fee_extax</t>
  </si>
  <si>
    <t>TD上网本费用(税后)</t>
  </si>
  <si>
    <t>移动数据流量收入</t>
  </si>
  <si>
    <t>mobile_data_flux_fee</t>
  </si>
  <si>
    <t>终端ID</t>
  </si>
  <si>
    <t>4G手机</t>
  </si>
  <si>
    <t>4G数据卡</t>
  </si>
  <si>
    <t>4GCPE</t>
  </si>
  <si>
    <t>4GMIFI</t>
  </si>
  <si>
    <t>L网数据流量</t>
  </si>
  <si>
    <t>4g终端</t>
  </si>
  <si>
    <t>4G网络</t>
  </si>
  <si>
    <t>开通4g功能用户标志</t>
  </si>
  <si>
    <t>open_4g_func_flag</t>
  </si>
  <si>
    <t>USIM卡</t>
  </si>
  <si>
    <t>账单收入（税前）</t>
  </si>
  <si>
    <t>pt_bill_fee</t>
  </si>
  <si>
    <t>账单收入（税后）</t>
  </si>
  <si>
    <t>移动数据流量业务收入（税前）</t>
  </si>
  <si>
    <t>pt_mobile_flux_busi_fee</t>
  </si>
  <si>
    <t>移动数据流量业务收入（税后）</t>
  </si>
  <si>
    <t>gprs_flow_fee_extax</t>
  </si>
  <si>
    <t>通话费（税前）</t>
  </si>
  <si>
    <t>pre_tax_call_fee</t>
  </si>
  <si>
    <t>通话费（税后）</t>
  </si>
  <si>
    <t>after_tax_call_fee</t>
  </si>
  <si>
    <t>call_fee_extax</t>
  </si>
  <si>
    <t>使用过lte网络但不是lte终端的标志</t>
  </si>
  <si>
    <t>USE_LTENET_NO_LTE_FLAG</t>
  </si>
  <si>
    <t>DISTRICT_CODE</t>
  </si>
  <si>
    <t>DATA_FLAG</t>
  </si>
  <si>
    <t>OFFICIAL_FLAG</t>
  </si>
  <si>
    <t>VALID_FLAG</t>
  </si>
  <si>
    <t>TD_FUNC_FEE</t>
  </si>
  <si>
    <t>DATA_USE_FLAG</t>
  </si>
  <si>
    <t>TD_VAS_FLAG</t>
  </si>
  <si>
    <t>TD_FUNC_FEE_FLAG</t>
  </si>
  <si>
    <t>HIGH_LAYER_FLAG</t>
  </si>
  <si>
    <t>TD_IMEMI</t>
  </si>
  <si>
    <t>TD_USE_FLAG</t>
  </si>
  <si>
    <t>USE_TD_NO_TD_TERM_FLAG</t>
  </si>
  <si>
    <t>NETNOTE_USE_FLAG</t>
  </si>
  <si>
    <t>NETNOTE_SPE_USE_FLAG</t>
  </si>
  <si>
    <t>NETNOTE_TD_USE_FLAG</t>
  </si>
  <si>
    <t>NETNOTE_TD_ROAM_FLAG</t>
  </si>
  <si>
    <t>BING_SERV_NUMBER</t>
  </si>
  <si>
    <t>VARCHAR2(32)</t>
  </si>
  <si>
    <t>active_net_note_flag</t>
  </si>
  <si>
    <t>NETNOTE_ACTIVE_FLAG</t>
  </si>
  <si>
    <t>TD_NETNOTE_SET_FLAG</t>
  </si>
  <si>
    <t>LTE_HANDSET_FLAG</t>
  </si>
  <si>
    <t>LTE_DATA_FLAG</t>
  </si>
  <si>
    <t>LTE_CPE_FLAG</t>
  </si>
  <si>
    <t>LTE_MIFI_FLAG</t>
  </si>
  <si>
    <t>LTE_USE_FLAG</t>
  </si>
  <si>
    <t>NETNOTE_FLOW</t>
  </si>
  <si>
    <t>NETNOTE_FLOW_TD</t>
  </si>
  <si>
    <t>NETNOTE_FLOW_4G</t>
  </si>
  <si>
    <t>LTE_TERM_FLAG</t>
  </si>
  <si>
    <t>FLAG_USIM</t>
  </si>
  <si>
    <t>FLAG_NET</t>
  </si>
  <si>
    <t>use_ltenet_no_lte_flag</t>
  </si>
  <si>
    <t>SM_CODE</t>
  </si>
  <si>
    <t>NUMBER(18,4)</t>
  </si>
  <si>
    <t>根据终端属性和TD网络判断3G用户：使用TD终端或者TD网络</t>
  </si>
  <si>
    <t>网络类别</t>
  </si>
  <si>
    <t>在网来源</t>
  </si>
  <si>
    <t>离网来源</t>
  </si>
  <si>
    <t>tb_su_user_info_d</t>
  </si>
  <si>
    <t>tb_su_offnet_user_info_d</t>
  </si>
  <si>
    <t>tb_su_user_brand_rel_d</t>
  </si>
  <si>
    <t>tb_su_user_brand_rel_his_d</t>
  </si>
  <si>
    <t>tb_su_innet_info_d</t>
  </si>
  <si>
    <t>tb_su_user_innet_his_d</t>
  </si>
  <si>
    <t>现网沉淀</t>
  </si>
  <si>
    <t>tb_su_user_info_d、tb_ch_manage_org_code_d</t>
  </si>
  <si>
    <t>tb_su_user_dtl_info_d</t>
  </si>
  <si>
    <t>tb_su_cs_detl_dead_info_d</t>
  </si>
  <si>
    <t>tb_su_user_info_d、tb_su_user_dtl_info_d</t>
  </si>
  <si>
    <t>通过品牌和离网判定，1移动在网 2宽带在网 3移动离网 4宽带离网</t>
  </si>
  <si>
    <t>账本标识</t>
  </si>
  <si>
    <t>acct_book_id</t>
  </si>
  <si>
    <t>账本类型</t>
  </si>
  <si>
    <t>acct_book_type</t>
  </si>
  <si>
    <t>hwmk.tml_bi_revenue_oper_m</t>
    <phoneticPr fontId="5" type="noConversion"/>
  </si>
  <si>
    <t>hwmk.tml_bi_revenue_oper_m</t>
    <phoneticPr fontId="5" type="noConversion"/>
  </si>
  <si>
    <t>ti_ua_busi_class_inc_financ_m</t>
    <phoneticPr fontId="5" type="noConversion"/>
  </si>
  <si>
    <t>MPP</t>
  </si>
  <si>
    <t>ti_ea_trans_fee_pre_m</t>
    <phoneticPr fontId="5" type="noConversion"/>
  </si>
  <si>
    <t>ti_ul_area_bel_qqhr_d</t>
    <phoneticPr fontId="5" type="noConversion"/>
  </si>
  <si>
    <t>ti_ub_mms_d</t>
    <phoneticPr fontId="5" type="noConversion"/>
  </si>
  <si>
    <t>ti_ul_gprs_bs_active_d</t>
    <phoneticPr fontId="5" type="noConversion"/>
  </si>
  <si>
    <t>ti_ub_gsm_per_d</t>
    <phoneticPr fontId="5" type="noConversion"/>
  </si>
  <si>
    <t>ti_ub_gsm_per_add_d</t>
    <phoneticPr fontId="5" type="noConversion"/>
  </si>
  <si>
    <t>ti_ut_lte_user_m</t>
    <phoneticPr fontId="5" type="noConversion"/>
  </si>
  <si>
    <t>ti_ul_gprs_un_complt_d</t>
    <phoneticPr fontId="5" type="noConversion"/>
  </si>
  <si>
    <t>ti_tm_ext_info_d</t>
    <phoneticPr fontId="5" type="noConversion"/>
  </si>
  <si>
    <t>ti_ue_brodbd_prod_rela_d</t>
    <phoneticPr fontId="5" type="noConversion"/>
  </si>
  <si>
    <t>HIVE</t>
  </si>
  <si>
    <t>93/94ORACLE</t>
  </si>
  <si>
    <t>数据环境</t>
    <phoneticPr fontId="5" type="noConversion"/>
  </si>
  <si>
    <t>double(18,4)</t>
    <phoneticPr fontId="5" type="noConversion"/>
  </si>
  <si>
    <t>lac</t>
    <phoneticPr fontId="5" type="noConversion"/>
  </si>
  <si>
    <t>ti_ul_gprs_bs_active_m</t>
    <phoneticPr fontId="5" type="noConversion"/>
  </si>
  <si>
    <t>用户GPRS活跃位置月表</t>
    <phoneticPr fontId="5" type="noConversion"/>
  </si>
  <si>
    <t>统计月份</t>
    <phoneticPr fontId="5" type="noConversion"/>
  </si>
  <si>
    <t>用户标识</t>
    <phoneticPr fontId="5" type="noConversion"/>
  </si>
  <si>
    <t>number(22)</t>
    <phoneticPr fontId="5" type="noConversion"/>
  </si>
  <si>
    <t>ti_ub_gprs_bs_d</t>
    <phoneticPr fontId="5" type="noConversion"/>
  </si>
  <si>
    <t>用户GPRS按时段基站日表</t>
    <phoneticPr fontId="5" type="noConversion"/>
  </si>
  <si>
    <t>bs_id</t>
    <phoneticPr fontId="5" type="noConversion"/>
  </si>
  <si>
    <t>ti_ub_gsm_bs_d</t>
    <phoneticPr fontId="5" type="noConversion"/>
  </si>
  <si>
    <t>用户语音按基站日表</t>
    <phoneticPr fontId="5" type="noConversion"/>
  </si>
  <si>
    <t>call_dur</t>
    <phoneticPr fontId="5" type="noConversion"/>
  </si>
  <si>
    <t>用户语音按时段日表</t>
    <phoneticPr fontId="5" type="noConversion"/>
  </si>
  <si>
    <t>ti_ur_gsm_circle_m</t>
    <phoneticPr fontId="5" type="noConversion"/>
  </si>
  <si>
    <t>用户语音交往圈月表</t>
    <phoneticPr fontId="5" type="noConversion"/>
  </si>
  <si>
    <t>ti_ub_busi_m</t>
    <phoneticPr fontId="5" type="noConversion"/>
  </si>
  <si>
    <t>用户业务量使用月表</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</si>
</sst>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yyyy/m/d;@"/>
  </numFmts>
  <fonts count="68">
    <font>
      <sz val="11"/>
      <color indexed="8"/>
      <name val="等线"/>
      <charset val="134"/>
    </font>
    <font>
      <u/>
      <sz val="12"/>
      <color indexed="20"/>
      <name val="宋体"/>
      <family val="3"/>
      <charset val="134"/>
    </font>
    <font>
      <sz val="10"/>
      <name val="微软雅黑"/>
      <family val="2"/>
      <charset val="134"/>
    </font>
    <font>
      <b/>
      <sz val="10"/>
      <color indexed="9"/>
      <name val="微软雅黑"/>
      <family val="2"/>
      <charset val="134"/>
    </font>
    <font>
      <b/>
      <sz val="10"/>
      <name val="微软雅黑"/>
      <family val="2"/>
      <charset val="134"/>
    </font>
    <font>
      <sz val="9"/>
      <name val="等线"/>
      <family val="3"/>
      <charset val="134"/>
    </font>
    <font>
      <sz val="9"/>
      <color indexed="8"/>
      <name val="等线"/>
      <family val="3"/>
      <charset val="134"/>
    </font>
    <font>
      <sz val="10"/>
      <color indexed="8"/>
      <name val="微软雅黑"/>
      <family val="2"/>
      <charset val="134"/>
    </font>
    <font>
      <sz val="9"/>
      <name val="微软雅黑"/>
      <family val="2"/>
      <charset val="134"/>
    </font>
    <font>
      <sz val="12"/>
      <name val="宋体"/>
      <family val="3"/>
      <charset val="134"/>
    </font>
    <font>
      <sz val="11"/>
      <color theme="1"/>
      <name val="宋体"/>
      <family val="3"/>
      <charset val="134"/>
      <scheme val="minor"/>
    </font>
    <font>
      <u/>
      <sz val="12"/>
      <color rgb="FF800080"/>
      <name val="宋体"/>
      <family val="3"/>
      <charset val="134"/>
    </font>
    <font>
      <b/>
      <sz val="10"/>
      <color rgb="FFFFFFFF"/>
      <name val="微软雅黑"/>
      <family val="2"/>
      <charset val="134"/>
    </font>
    <font>
      <b/>
      <sz val="10"/>
      <name val="等线"/>
      <family val="3"/>
      <charset val="134"/>
    </font>
    <font>
      <sz val="10"/>
      <name val="等线"/>
      <family val="3"/>
      <charset val="134"/>
    </font>
    <font>
      <sz val="9"/>
      <color rgb="FF000000"/>
      <name val="等线"/>
      <family val="3"/>
      <charset val="134"/>
    </font>
    <font>
      <sz val="9"/>
      <color theme="1"/>
      <name val="宋体"/>
      <family val="3"/>
      <charset val="134"/>
      <scheme val="minor"/>
    </font>
    <font>
      <sz val="9"/>
      <name val="宋体"/>
      <family val="3"/>
      <charset val="134"/>
      <scheme val="minor"/>
    </font>
    <font>
      <sz val="9"/>
      <color theme="1"/>
      <name val="宋体"/>
      <family val="3"/>
      <charset val="134"/>
    </font>
    <font>
      <sz val="9"/>
      <color theme="1"/>
      <name val="等线"/>
      <family val="3"/>
      <charset val="134"/>
    </font>
    <font>
      <sz val="11"/>
      <color indexed="8"/>
      <name val="宋体"/>
      <family val="3"/>
      <charset val="134"/>
    </font>
    <font>
      <sz val="9"/>
      <name val="宋体"/>
      <family val="3"/>
      <charset val="134"/>
    </font>
    <font>
      <b/>
      <u/>
      <sz val="10"/>
      <color indexed="20"/>
      <name val="微软雅黑"/>
      <family val="2"/>
      <charset val="134"/>
    </font>
    <font>
      <sz val="9"/>
      <color indexed="8"/>
      <name val="宋体"/>
      <family val="3"/>
      <charset val="134"/>
    </font>
    <font>
      <sz val="12"/>
      <name val="等线"/>
      <family val="3"/>
      <charset val="134"/>
    </font>
    <font>
      <u/>
      <sz val="12"/>
      <color indexed="12"/>
      <name val="宋体"/>
      <family val="3"/>
      <charset val="134"/>
    </font>
    <font>
      <b/>
      <sz val="9"/>
      <color indexed="10"/>
      <name val="等线"/>
      <family val="3"/>
      <charset val="134"/>
    </font>
    <font>
      <sz val="11"/>
      <name val="等线"/>
      <family val="3"/>
      <charset val="134"/>
    </font>
    <font>
      <sz val="10"/>
      <color indexed="8"/>
      <name val="等线"/>
      <family val="3"/>
      <charset val="134"/>
    </font>
    <font>
      <sz val="9"/>
      <color indexed="10"/>
      <name val="等线"/>
      <family val="3"/>
      <charset val="134"/>
    </font>
    <font>
      <sz val="10"/>
      <color indexed="8"/>
      <name val="宋体"/>
      <family val="3"/>
      <charset val="134"/>
    </font>
    <font>
      <sz val="10"/>
      <name val="宋体"/>
      <family val="3"/>
      <charset val="134"/>
    </font>
    <font>
      <sz val="11"/>
      <name val="宋体"/>
      <family val="3"/>
      <charset val="134"/>
    </font>
    <font>
      <sz val="8"/>
      <color indexed="8"/>
      <name val="微软雅黑"/>
      <family val="2"/>
      <charset val="134"/>
    </font>
    <font>
      <sz val="8"/>
      <color indexed="8"/>
      <name val="等线"/>
      <family val="3"/>
      <charset val="134"/>
    </font>
    <font>
      <sz val="9"/>
      <color indexed="63"/>
      <name val="等线"/>
      <family val="3"/>
      <charset val="134"/>
    </font>
    <font>
      <sz val="12"/>
      <color indexed="8"/>
      <name val="宋体"/>
      <family val="3"/>
      <charset val="134"/>
    </font>
    <font>
      <sz val="12"/>
      <color indexed="12"/>
      <name val="宋体"/>
      <family val="3"/>
      <charset val="134"/>
    </font>
    <font>
      <b/>
      <u/>
      <sz val="10"/>
      <color indexed="12"/>
      <name val="微软雅黑"/>
      <family val="2"/>
      <charset val="134"/>
    </font>
    <font>
      <b/>
      <sz val="11"/>
      <name val="等线"/>
      <family val="3"/>
      <charset val="134"/>
    </font>
    <font>
      <sz val="11"/>
      <color indexed="10"/>
      <name val="等线"/>
      <family val="3"/>
      <charset val="134"/>
    </font>
    <font>
      <sz val="9"/>
      <color indexed="8"/>
      <name val="微软雅黑"/>
      <family val="2"/>
      <charset val="134"/>
    </font>
    <font>
      <b/>
      <sz val="10"/>
      <color indexed="9"/>
      <name val="等线"/>
      <family val="3"/>
      <charset val="134"/>
    </font>
    <font>
      <b/>
      <sz val="9"/>
      <color indexed="9"/>
      <name val="等线"/>
      <family val="3"/>
      <charset val="134"/>
    </font>
    <font>
      <b/>
      <sz val="9"/>
      <name val="等线"/>
      <family val="3"/>
      <charset val="134"/>
    </font>
    <font>
      <b/>
      <u/>
      <sz val="9"/>
      <color indexed="20"/>
      <name val="等线"/>
      <family val="3"/>
      <charset val="134"/>
    </font>
    <font>
      <u/>
      <sz val="11"/>
      <color indexed="12"/>
      <name val="等线"/>
      <family val="3"/>
      <charset val="134"/>
    </font>
    <font>
      <u/>
      <sz val="9"/>
      <color indexed="20"/>
      <name val="等线"/>
      <family val="3"/>
      <charset val="134"/>
    </font>
    <font>
      <sz val="8"/>
      <name val="等线"/>
      <family val="3"/>
      <charset val="134"/>
    </font>
    <font>
      <sz val="11"/>
      <color indexed="55"/>
      <name val="等线"/>
      <family val="3"/>
      <charset val="134"/>
    </font>
    <font>
      <u/>
      <sz val="11"/>
      <color indexed="30"/>
      <name val="等线"/>
      <family val="3"/>
      <charset val="134"/>
    </font>
    <font>
      <sz val="9"/>
      <color indexed="55"/>
      <name val="等线"/>
      <family val="3"/>
      <charset val="134"/>
    </font>
    <font>
      <sz val="10"/>
      <name val="等线 Light"/>
      <family val="3"/>
      <charset val="134"/>
    </font>
    <font>
      <sz val="10"/>
      <color indexed="8"/>
      <name val="等线 Light"/>
      <family val="3"/>
      <charset val="134"/>
    </font>
    <font>
      <u/>
      <sz val="11"/>
      <color indexed="20"/>
      <name val="等线"/>
      <family val="3"/>
      <charset val="134"/>
    </font>
    <font>
      <b/>
      <sz val="9"/>
      <color indexed="9"/>
      <name val="微软雅黑"/>
      <family val="2"/>
      <charset val="134"/>
    </font>
    <font>
      <b/>
      <sz val="10"/>
      <color indexed="10"/>
      <name val="等线"/>
      <family val="3"/>
      <charset val="134"/>
    </font>
    <font>
      <b/>
      <sz val="10"/>
      <color indexed="9"/>
      <name val="宋体"/>
      <family val="3"/>
      <charset val="134"/>
    </font>
    <font>
      <u/>
      <sz val="9"/>
      <color indexed="20"/>
      <name val="宋体"/>
      <family val="3"/>
      <charset val="134"/>
    </font>
    <font>
      <b/>
      <sz val="9"/>
      <color indexed="8"/>
      <name val="等线"/>
      <family val="3"/>
      <charset val="134"/>
    </font>
    <font>
      <b/>
      <sz val="9"/>
      <name val="宋体"/>
      <family val="3"/>
      <charset val="134"/>
    </font>
    <font>
      <sz val="9"/>
      <color indexed="10"/>
      <name val="宋体"/>
      <family val="3"/>
      <charset val="134"/>
    </font>
    <font>
      <b/>
      <sz val="11"/>
      <color indexed="63"/>
      <name val="Calibri"/>
      <family val="2"/>
    </font>
    <font>
      <u/>
      <sz val="12"/>
      <color indexed="30"/>
      <name val="宋体"/>
      <family val="3"/>
      <charset val="134"/>
    </font>
    <font>
      <sz val="11"/>
      <color indexed="9"/>
      <name val="等线"/>
      <family val="3"/>
      <charset val="134"/>
    </font>
    <font>
      <b/>
      <sz val="9"/>
      <color indexed="10"/>
      <name val="宋体"/>
      <family val="3"/>
      <charset val="134"/>
    </font>
    <font>
      <b/>
      <sz val="9"/>
      <color indexed="8"/>
      <name val="宋体"/>
      <family val="3"/>
      <charset val="134"/>
    </font>
    <font>
      <sz val="11"/>
      <color indexed="8"/>
      <name val="等线"/>
      <family val="3"/>
      <charset val="134"/>
    </font>
  </fonts>
  <fills count="44">
    <fill>
      <patternFill patternType="none"/>
    </fill>
    <fill>
      <patternFill patternType="gray125"/>
    </fill>
    <fill>
      <patternFill patternType="solid">
        <fgColor indexed="9"/>
        <bgColor indexed="8"/>
      </patternFill>
    </fill>
    <fill>
      <patternFill patternType="solid">
        <fgColor indexed="9"/>
        <bgColor indexed="64"/>
      </patternFill>
    </fill>
    <fill>
      <patternFill patternType="solid">
        <fgColor indexed="49"/>
        <bgColor indexed="64"/>
      </patternFill>
    </fill>
    <fill>
      <patternFill patternType="solid">
        <fgColor indexed="31"/>
        <bgColor indexed="64"/>
      </patternFill>
    </fill>
    <fill>
      <patternFill patternType="solid">
        <fgColor indexed="13"/>
        <bgColor indexed="64"/>
      </patternFill>
    </fill>
    <fill>
      <patternFill patternType="solid">
        <fgColor rgb="FF92D050"/>
        <bgColor indexed="64"/>
      </patternFill>
    </fill>
    <fill>
      <patternFill patternType="solid">
        <fgColor indexed="53"/>
        <bgColor indexed="64"/>
      </patternFill>
    </fill>
    <fill>
      <patternFill patternType="solid">
        <fgColor indexed="47"/>
        <bgColor indexed="64"/>
      </patternFill>
    </fill>
    <fill>
      <patternFill patternType="solid">
        <fgColor indexed="11"/>
        <bgColor indexed="64"/>
      </patternFill>
    </fill>
    <fill>
      <patternFill patternType="solid">
        <fgColor indexed="42"/>
        <bgColor indexed="64"/>
      </patternFill>
    </fill>
    <fill>
      <patternFill patternType="solid">
        <fgColor rgb="FFFFFFFF"/>
        <bgColor rgb="FF000000"/>
      </patternFill>
    </fill>
    <fill>
      <patternFill patternType="solid">
        <fgColor rgb="FF33CCCC"/>
        <bgColor rgb="FF000000"/>
      </patternFill>
    </fill>
    <fill>
      <patternFill patternType="solid">
        <fgColor rgb="FFCCCCFF"/>
        <bgColor rgb="FF000000"/>
      </patternFill>
    </fill>
    <fill>
      <patternFill patternType="solid">
        <fgColor rgb="FFFFFF00"/>
        <bgColor indexed="64"/>
      </patternFill>
    </fill>
    <fill>
      <patternFill patternType="solid">
        <fgColor rgb="FF00FF00"/>
        <bgColor rgb="FF000000"/>
      </patternFill>
    </fill>
    <fill>
      <patternFill patternType="solid">
        <fgColor rgb="FFCCFFCC"/>
        <bgColor rgb="FF000000"/>
      </patternFill>
    </fill>
    <fill>
      <patternFill patternType="solid">
        <fgColor theme="0" tint="-0.14996795556505021"/>
        <bgColor indexed="64"/>
      </patternFill>
    </fill>
    <fill>
      <patternFill patternType="solid">
        <fgColor indexed="49"/>
        <bgColor indexed="8"/>
      </patternFill>
    </fill>
    <fill>
      <patternFill patternType="solid">
        <fgColor indexed="31"/>
        <bgColor indexed="8"/>
      </patternFill>
    </fill>
    <fill>
      <patternFill patternType="solid">
        <fgColor indexed="13"/>
        <bgColor indexed="8"/>
      </patternFill>
    </fill>
    <fill>
      <patternFill patternType="solid">
        <fgColor indexed="55"/>
        <bgColor indexed="64"/>
      </patternFill>
    </fill>
    <fill>
      <patternFill patternType="solid">
        <fgColor indexed="22"/>
        <bgColor indexed="8"/>
      </patternFill>
    </fill>
    <fill>
      <patternFill patternType="solid">
        <fgColor indexed="22"/>
        <bgColor indexed="64"/>
      </patternFill>
    </fill>
    <fill>
      <patternFill patternType="solid">
        <fgColor indexed="11"/>
        <bgColor indexed="8"/>
      </patternFill>
    </fill>
    <fill>
      <patternFill patternType="solid">
        <fgColor indexed="42"/>
        <bgColor indexed="8"/>
      </patternFill>
    </fill>
    <fill>
      <patternFill patternType="solid">
        <fgColor rgb="FF92D050"/>
        <bgColor indexed="8"/>
      </patternFill>
    </fill>
    <fill>
      <patternFill patternType="solid">
        <fgColor theme="3"/>
        <bgColor indexed="64"/>
      </patternFill>
    </fill>
    <fill>
      <patternFill patternType="solid">
        <fgColor indexed="23"/>
        <bgColor indexed="64"/>
      </patternFill>
    </fill>
    <fill>
      <patternFill patternType="solid">
        <fgColor indexed="29"/>
        <bgColor indexed="64"/>
      </patternFill>
    </fill>
    <fill>
      <patternFill patternType="solid">
        <fgColor indexed="10"/>
        <bgColor indexed="64"/>
      </patternFill>
    </fill>
    <fill>
      <patternFill patternType="solid">
        <fgColor rgb="FFFF0000"/>
        <bgColor indexed="64"/>
      </patternFill>
    </fill>
    <fill>
      <patternFill patternType="solid">
        <fgColor indexed="23"/>
        <bgColor indexed="8"/>
      </patternFill>
    </fill>
    <fill>
      <patternFill patternType="solid">
        <fgColor rgb="FFFFFF00"/>
        <bgColor indexed="8"/>
      </patternFill>
    </fill>
    <fill>
      <patternFill patternType="solid">
        <fgColor rgb="FFFF0000"/>
        <bgColor indexed="8"/>
      </patternFill>
    </fill>
    <fill>
      <patternFill patternType="solid">
        <fgColor indexed="47"/>
        <bgColor indexed="8"/>
      </patternFill>
    </fill>
    <fill>
      <patternFill patternType="solid">
        <fgColor rgb="FF00B050"/>
        <bgColor indexed="64"/>
      </patternFill>
    </fill>
    <fill>
      <patternFill patternType="solid">
        <fgColor indexed="44"/>
        <bgColor indexed="64"/>
      </patternFill>
    </fill>
    <fill>
      <patternFill patternType="solid">
        <fgColor indexed="57"/>
        <bgColor indexed="64"/>
      </patternFill>
    </fill>
    <fill>
      <patternFill patternType="solid">
        <fgColor indexed="53"/>
        <bgColor indexed="8"/>
      </patternFill>
    </fill>
    <fill>
      <patternFill patternType="solid">
        <fgColor indexed="55"/>
        <bgColor indexed="8"/>
      </patternFill>
    </fill>
    <fill>
      <patternFill patternType="solid">
        <fgColor indexed="17"/>
        <bgColor indexed="64"/>
      </patternFill>
    </fill>
    <fill>
      <patternFill patternType="solid">
        <fgColor indexed="51"/>
        <bgColor indexed="64"/>
      </patternFill>
    </fill>
  </fills>
  <borders count="32">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top style="thin">
        <color auto="1"/>
      </top>
      <bottom/>
      <diagonal/>
    </border>
    <border>
      <left style="double">
        <color auto="1"/>
      </left>
      <right/>
      <top style="thin">
        <color auto="1"/>
      </top>
      <bottom style="thin">
        <color auto="1"/>
      </bottom>
      <diagonal/>
    </border>
    <border>
      <left style="double">
        <color auto="1"/>
      </left>
      <right style="thin">
        <color auto="1"/>
      </right>
      <top/>
      <bottom style="thin">
        <color auto="1"/>
      </bottom>
      <diagonal/>
    </border>
    <border>
      <left style="thin">
        <color auto="1"/>
      </left>
      <right style="thin">
        <color auto="1"/>
      </right>
      <top/>
      <bottom style="thin">
        <color auto="1"/>
      </bottom>
      <diagonal/>
    </border>
    <border>
      <left style="double">
        <color auto="1"/>
      </left>
      <right style="thin">
        <color auto="1"/>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diagonal/>
    </border>
    <border>
      <left style="thin">
        <color auto="1"/>
      </left>
      <right/>
      <top/>
      <bottom/>
      <diagonal/>
    </border>
    <border>
      <left style="double">
        <color auto="1"/>
      </left>
      <right style="thin">
        <color auto="1"/>
      </right>
      <top/>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style="thin">
        <color indexed="63"/>
      </left>
      <right style="thin">
        <color indexed="63"/>
      </right>
      <top style="thin">
        <color indexed="63"/>
      </top>
      <bottom style="thin">
        <color indexed="63"/>
      </bottom>
      <diagonal/>
    </border>
    <border>
      <left/>
      <right style="thin">
        <color auto="1"/>
      </right>
      <top/>
      <bottom style="thin">
        <color auto="1"/>
      </bottom>
      <diagonal/>
    </border>
    <border>
      <left/>
      <right/>
      <top style="thin">
        <color auto="1"/>
      </top>
      <bottom/>
      <diagonal/>
    </border>
    <border>
      <left style="thin">
        <color indexed="8"/>
      </left>
      <right style="thin">
        <color indexed="8"/>
      </right>
      <top style="thin">
        <color indexed="8"/>
      </top>
      <bottom style="thin">
        <color indexed="8"/>
      </bottom>
      <diagonal/>
    </border>
    <border>
      <left/>
      <right style="thin">
        <color auto="1"/>
      </right>
      <top/>
      <bottom/>
      <diagonal/>
    </border>
    <border>
      <left style="thin">
        <color indexed="8"/>
      </left>
      <right style="thin">
        <color indexed="8"/>
      </right>
      <top/>
      <bottom style="thin">
        <color indexed="8"/>
      </bottom>
      <diagonal/>
    </border>
    <border>
      <left style="thin">
        <color auto="1"/>
      </left>
      <right style="double">
        <color auto="1"/>
      </right>
      <top style="thin">
        <color auto="1"/>
      </top>
      <bottom style="thin">
        <color auto="1"/>
      </bottom>
      <diagonal/>
    </border>
    <border>
      <left style="thin">
        <color auto="1"/>
      </left>
      <right style="double">
        <color auto="1"/>
      </right>
      <top style="thin">
        <color auto="1"/>
      </top>
      <bottom/>
      <diagonal/>
    </border>
    <border>
      <left style="thin">
        <color auto="1"/>
      </left>
      <right style="double">
        <color auto="1"/>
      </right>
      <top/>
      <bottom/>
      <diagonal/>
    </border>
    <border>
      <left style="double">
        <color auto="1"/>
      </left>
      <right/>
      <top style="thin">
        <color auto="1"/>
      </top>
      <bottom/>
      <diagonal/>
    </border>
    <border>
      <left style="double">
        <color auto="1"/>
      </left>
      <right/>
      <top/>
      <bottom/>
      <diagonal/>
    </border>
    <border>
      <left style="double">
        <color auto="1"/>
      </left>
      <right/>
      <top/>
      <bottom style="thin">
        <color auto="1"/>
      </bottom>
      <diagonal/>
    </border>
    <border>
      <left style="thin">
        <color indexed="8"/>
      </left>
      <right/>
      <top style="thin">
        <color indexed="8"/>
      </top>
      <bottom style="thin">
        <color indexed="8"/>
      </bottom>
      <diagonal/>
    </border>
  </borders>
  <cellStyleXfs count="41">
    <xf numFmtId="0" fontId="0" fillId="0" borderId="0">
      <alignment vertical="center"/>
    </xf>
    <xf numFmtId="0" fontId="67" fillId="0" borderId="0">
      <alignment vertical="center"/>
    </xf>
    <xf numFmtId="0" fontId="63" fillId="0" borderId="0" applyNumberFormat="0" applyFill="0" applyBorder="0" applyAlignment="0" applyProtection="0">
      <alignment vertical="center"/>
    </xf>
    <xf numFmtId="9" fontId="67" fillId="0" borderId="0" applyFont="0" applyFill="0" applyBorder="0" applyAlignment="0" applyProtection="0">
      <alignment vertical="center"/>
    </xf>
    <xf numFmtId="0" fontId="9" fillId="0" borderId="0">
      <alignment vertical="center"/>
    </xf>
    <xf numFmtId="0" fontId="64" fillId="4" borderId="0" applyNumberFormat="0" applyBorder="0" applyAlignment="0" applyProtection="0">
      <alignment vertical="center"/>
    </xf>
    <xf numFmtId="0" fontId="9" fillId="0" borderId="0">
      <alignment vertical="center"/>
    </xf>
    <xf numFmtId="0" fontId="67" fillId="0" borderId="0">
      <alignment vertical="center"/>
    </xf>
    <xf numFmtId="0" fontId="67" fillId="0" borderId="0">
      <alignment vertical="center"/>
    </xf>
    <xf numFmtId="0" fontId="9" fillId="0" borderId="0">
      <alignment vertical="center"/>
    </xf>
    <xf numFmtId="0" fontId="9" fillId="0" borderId="0">
      <alignment vertical="center"/>
    </xf>
    <xf numFmtId="0" fontId="9" fillId="0" borderId="0">
      <alignment vertical="center"/>
    </xf>
    <xf numFmtId="0" fontId="62" fillId="24" borderId="19" applyNumberFormat="0" applyAlignment="0" applyProtection="0">
      <alignment vertical="center"/>
    </xf>
    <xf numFmtId="0" fontId="67" fillId="0" borderId="0">
      <alignment vertical="center"/>
    </xf>
    <xf numFmtId="0" fontId="9" fillId="0" borderId="0">
      <alignment vertical="center"/>
    </xf>
    <xf numFmtId="0" fontId="67" fillId="0" borderId="0">
      <alignment vertical="center"/>
    </xf>
    <xf numFmtId="0" fontId="67" fillId="0" borderId="0">
      <alignment vertical="center"/>
    </xf>
    <xf numFmtId="0" fontId="9" fillId="0" borderId="0">
      <alignment vertical="center"/>
    </xf>
    <xf numFmtId="0" fontId="67" fillId="0" borderId="0">
      <alignment vertical="center"/>
    </xf>
    <xf numFmtId="0" fontId="9" fillId="0" borderId="0">
      <alignment vertical="center"/>
    </xf>
    <xf numFmtId="0" fontId="9" fillId="0" borderId="0">
      <alignment vertical="center"/>
    </xf>
    <xf numFmtId="0" fontId="67" fillId="0" borderId="0">
      <alignment vertical="center"/>
    </xf>
    <xf numFmtId="0" fontId="9" fillId="0" borderId="0">
      <alignment vertical="center"/>
    </xf>
    <xf numFmtId="0" fontId="9" fillId="0" borderId="0">
      <alignment vertical="center"/>
    </xf>
    <xf numFmtId="0" fontId="9" fillId="0" borderId="0">
      <alignment vertical="center"/>
    </xf>
    <xf numFmtId="0" fontId="67" fillId="0" borderId="0">
      <alignment vertical="center"/>
    </xf>
    <xf numFmtId="0" fontId="67" fillId="0" borderId="0">
      <alignment vertical="center"/>
    </xf>
    <xf numFmtId="0" fontId="67" fillId="0" borderId="0">
      <alignment vertical="center"/>
    </xf>
    <xf numFmtId="0" fontId="67" fillId="0" borderId="0">
      <alignment vertical="center"/>
    </xf>
    <xf numFmtId="0" fontId="20" fillId="0" borderId="0">
      <alignment vertical="center"/>
    </xf>
    <xf numFmtId="0" fontId="67" fillId="0" borderId="0">
      <alignment vertical="center"/>
    </xf>
    <xf numFmtId="0" fontId="67" fillId="0" borderId="0">
      <alignment vertical="center"/>
    </xf>
    <xf numFmtId="0" fontId="67" fillId="0" borderId="0">
      <alignment vertical="center"/>
    </xf>
    <xf numFmtId="0" fontId="9" fillId="0" borderId="0">
      <alignment vertical="center"/>
    </xf>
    <xf numFmtId="0" fontId="9" fillId="0" borderId="0">
      <alignment vertical="center"/>
    </xf>
    <xf numFmtId="0" fontId="9" fillId="0" borderId="0">
      <alignment vertical="center"/>
    </xf>
    <xf numFmtId="0" fontId="25"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46" fillId="0" borderId="0" applyNumberFormat="0" applyFill="0" applyBorder="0" applyAlignment="0" applyProtection="0">
      <alignment vertical="center"/>
    </xf>
  </cellStyleXfs>
  <cellXfs count="2045">
    <xf numFmtId="0" fontId="0" fillId="0" borderId="0" xfId="0" applyAlignment="1"/>
    <xf numFmtId="0" fontId="0" fillId="0" borderId="0" xfId="0" applyFont="1" applyFill="1" applyAlignment="1"/>
    <xf numFmtId="0" fontId="1" fillId="2" borderId="0" xfId="2" applyFont="1" applyFill="1" applyBorder="1" applyAlignment="1" applyProtection="1">
      <alignment horizontal="center" vertical="center"/>
    </xf>
    <xf numFmtId="0" fontId="2" fillId="3" borderId="0" xfId="19" applyFont="1" applyFill="1" applyBorder="1" applyAlignment="1" applyProtection="1">
      <alignment vertical="center"/>
    </xf>
    <xf numFmtId="0" fontId="3" fillId="4" borderId="1" xfId="19" applyFont="1" applyFill="1" applyBorder="1" applyAlignment="1" applyProtection="1">
      <alignment vertical="center"/>
    </xf>
    <xf numFmtId="0" fontId="3" fillId="4" borderId="2" xfId="19" applyFont="1" applyFill="1" applyBorder="1" applyAlignment="1" applyProtection="1">
      <alignment vertical="center"/>
    </xf>
    <xf numFmtId="0" fontId="4" fillId="5" borderId="3" xfId="19" applyFont="1" applyFill="1" applyBorder="1" applyAlignment="1" applyProtection="1">
      <alignment horizontal="center" vertical="center"/>
    </xf>
    <xf numFmtId="0" fontId="5" fillId="0" borderId="3" xfId="0" applyFont="1" applyFill="1" applyBorder="1" applyAlignment="1">
      <alignment horizontal="left" vertical="center"/>
    </xf>
    <xf numFmtId="0" fontId="5" fillId="3" borderId="2" xfId="19" applyFont="1" applyFill="1" applyBorder="1" applyAlignment="1" applyProtection="1">
      <alignment vertical="center"/>
      <protection locked="0"/>
    </xf>
    <xf numFmtId="0" fontId="4" fillId="5" borderId="3" xfId="19" applyFont="1" applyFill="1" applyBorder="1" applyAlignment="1" applyProtection="1">
      <alignment horizontal="center" vertical="center"/>
      <protection locked="0"/>
    </xf>
    <xf numFmtId="49" fontId="5" fillId="0" borderId="3" xfId="7" applyNumberFormat="1" applyFont="1" applyFill="1" applyBorder="1" applyAlignment="1">
      <alignment horizontal="left" vertical="center"/>
    </xf>
    <xf numFmtId="0" fontId="5" fillId="3" borderId="1" xfId="19" applyFont="1" applyFill="1" applyBorder="1" applyAlignment="1" applyProtection="1">
      <alignment vertical="center"/>
      <protection locked="0"/>
    </xf>
    <xf numFmtId="0" fontId="5" fillId="0" borderId="1" xfId="9" applyFont="1" applyFill="1" applyBorder="1" applyAlignment="1" applyProtection="1">
      <alignment vertical="center" wrapText="1"/>
      <protection locked="0"/>
    </xf>
    <xf numFmtId="0" fontId="5" fillId="3" borderId="1" xfId="9" applyFont="1" applyFill="1" applyBorder="1" applyAlignment="1" applyProtection="1">
      <alignment vertical="center" wrapText="1"/>
      <protection locked="0"/>
    </xf>
    <xf numFmtId="0" fontId="4" fillId="5" borderId="4" xfId="19" applyFont="1" applyFill="1" applyBorder="1" applyAlignment="1" applyProtection="1">
      <alignment horizontal="center" vertical="center"/>
    </xf>
    <xf numFmtId="0" fontId="4" fillId="5" borderId="4" xfId="19" applyFont="1" applyFill="1" applyBorder="1" applyAlignment="1" applyProtection="1">
      <alignment vertical="center"/>
    </xf>
    <xf numFmtId="0" fontId="6" fillId="0" borderId="3" xfId="0" applyFont="1" applyFill="1" applyBorder="1" applyAlignment="1">
      <alignment horizontal="center" vertical="center"/>
    </xf>
    <xf numFmtId="0" fontId="6" fillId="0" borderId="3" xfId="0" applyFont="1" applyFill="1" applyBorder="1" applyAlignment="1">
      <alignment vertical="center"/>
    </xf>
    <xf numFmtId="0" fontId="6" fillId="0" borderId="1" xfId="0" applyFont="1" applyFill="1" applyBorder="1" applyAlignment="1">
      <alignment vertical="center"/>
    </xf>
    <xf numFmtId="0" fontId="5" fillId="0" borderId="3" xfId="0" applyFont="1" applyFill="1" applyBorder="1" applyAlignment="1">
      <alignment vertical="center"/>
    </xf>
    <xf numFmtId="0" fontId="5" fillId="6" borderId="3" xfId="0" applyFont="1" applyFill="1" applyBorder="1" applyAlignment="1">
      <alignment horizontal="left" vertical="center"/>
    </xf>
    <xf numFmtId="0" fontId="6" fillId="6" borderId="1" xfId="0" applyFont="1" applyFill="1" applyBorder="1" applyAlignment="1">
      <alignment vertical="center"/>
    </xf>
    <xf numFmtId="0" fontId="6" fillId="7" borderId="5" xfId="0" applyFont="1" applyFill="1" applyBorder="1" applyAlignment="1">
      <alignment horizontal="center" vertical="center"/>
    </xf>
    <xf numFmtId="0" fontId="5" fillId="7" borderId="5" xfId="0" applyFont="1" applyFill="1" applyBorder="1" applyAlignment="1">
      <alignment horizontal="left" vertical="center"/>
    </xf>
    <xf numFmtId="0" fontId="6" fillId="7" borderId="6" xfId="0" applyFont="1" applyFill="1" applyBorder="1" applyAlignment="1">
      <alignment vertical="center"/>
    </xf>
    <xf numFmtId="0" fontId="0" fillId="7" borderId="5" xfId="0" applyFont="1" applyFill="1" applyBorder="1" applyAlignment="1"/>
    <xf numFmtId="0" fontId="0" fillId="0" borderId="5" xfId="0" applyFont="1" applyFill="1" applyBorder="1" applyAlignment="1">
      <alignment horizontal="center" vertical="center"/>
    </xf>
    <xf numFmtId="0" fontId="0" fillId="0" borderId="5" xfId="0" applyFont="1" applyFill="1" applyBorder="1" applyAlignment="1"/>
    <xf numFmtId="0" fontId="0" fillId="0" borderId="3" xfId="0" applyFont="1" applyFill="1" applyBorder="1" applyAlignment="1">
      <alignment horizontal="center"/>
    </xf>
    <xf numFmtId="0" fontId="7" fillId="0" borderId="3" xfId="0" applyFont="1" applyFill="1" applyBorder="1" applyAlignment="1">
      <alignment vertical="center"/>
    </xf>
    <xf numFmtId="0" fontId="0" fillId="0" borderId="3" xfId="0" applyFont="1" applyFill="1" applyBorder="1" applyAlignment="1"/>
    <xf numFmtId="0" fontId="5" fillId="0" borderId="5" xfId="0" applyFont="1" applyFill="1" applyBorder="1" applyAlignment="1">
      <alignment horizontal="left" vertical="center"/>
    </xf>
    <xf numFmtId="0" fontId="6" fillId="0" borderId="6" xfId="0" applyFont="1" applyFill="1" applyBorder="1" applyAlignment="1">
      <alignment vertical="center"/>
    </xf>
    <xf numFmtId="0" fontId="0" fillId="0" borderId="3" xfId="0" applyFont="1" applyFill="1" applyBorder="1" applyAlignment="1"/>
    <xf numFmtId="0" fontId="3" fillId="8" borderId="7" xfId="19" applyFont="1" applyFill="1" applyBorder="1" applyAlignment="1" applyProtection="1">
      <alignment vertical="center"/>
    </xf>
    <xf numFmtId="0" fontId="3" fillId="8" borderId="2" xfId="19" applyFont="1" applyFill="1" applyBorder="1" applyAlignment="1" applyProtection="1">
      <alignment vertical="center"/>
    </xf>
    <xf numFmtId="0" fontId="4" fillId="9" borderId="8" xfId="19" applyFont="1" applyFill="1" applyBorder="1" applyAlignment="1" applyProtection="1">
      <alignment horizontal="center" vertical="center"/>
    </xf>
    <xf numFmtId="0" fontId="4" fillId="9" borderId="9" xfId="19" applyFont="1" applyFill="1" applyBorder="1" applyAlignment="1" applyProtection="1">
      <alignment horizontal="center" vertical="center"/>
    </xf>
    <xf numFmtId="0" fontId="2" fillId="3" borderId="10" xfId="19" applyFont="1" applyFill="1" applyBorder="1" applyProtection="1">
      <alignment vertical="center"/>
      <protection locked="0"/>
    </xf>
    <xf numFmtId="0" fontId="2" fillId="3" borderId="1" xfId="19" applyFont="1" applyFill="1" applyBorder="1" applyAlignment="1" applyProtection="1">
      <alignment vertical="center" wrapText="1"/>
      <protection locked="0"/>
    </xf>
    <xf numFmtId="0" fontId="2" fillId="3" borderId="3" xfId="19" applyFont="1" applyFill="1" applyBorder="1" applyAlignment="1" applyProtection="1">
      <alignment vertical="center" wrapText="1"/>
      <protection locked="0"/>
    </xf>
    <xf numFmtId="0" fontId="8" fillId="3" borderId="3" xfId="9" applyFont="1" applyFill="1" applyBorder="1" applyAlignment="1" applyProtection="1">
      <alignment vertical="center"/>
      <protection locked="0"/>
    </xf>
    <xf numFmtId="0" fontId="2" fillId="3" borderId="3" xfId="19" applyFont="1" applyFill="1" applyBorder="1" applyAlignment="1" applyProtection="1">
      <alignment vertical="center"/>
      <protection locked="0"/>
    </xf>
    <xf numFmtId="0" fontId="2" fillId="3" borderId="10" xfId="19" applyFont="1" applyFill="1" applyBorder="1" applyAlignment="1" applyProtection="1">
      <alignment vertical="center"/>
      <protection locked="0"/>
    </xf>
    <xf numFmtId="0" fontId="2" fillId="3" borderId="12" xfId="19" applyFont="1" applyFill="1" applyBorder="1" applyAlignment="1" applyProtection="1">
      <alignment vertical="center"/>
      <protection locked="0"/>
    </xf>
    <xf numFmtId="0" fontId="2" fillId="3" borderId="5" xfId="19" applyFont="1" applyFill="1" applyBorder="1" applyAlignment="1" applyProtection="1">
      <alignment vertical="center"/>
      <protection locked="0"/>
    </xf>
    <xf numFmtId="0" fontId="4" fillId="5" borderId="13" xfId="19" applyFont="1" applyFill="1" applyBorder="1" applyAlignment="1" applyProtection="1">
      <alignment vertical="center"/>
    </xf>
    <xf numFmtId="0" fontId="4" fillId="9" borderId="14" xfId="19" applyFont="1" applyFill="1" applyBorder="1" applyAlignment="1" applyProtection="1">
      <alignment vertical="center"/>
    </xf>
    <xf numFmtId="0" fontId="4" fillId="9" borderId="4" xfId="19" applyFont="1" applyFill="1" applyBorder="1" applyAlignment="1" applyProtection="1">
      <alignment vertical="center"/>
    </xf>
    <xf numFmtId="0" fontId="6" fillId="0" borderId="15" xfId="19" applyFont="1" applyFill="1" applyBorder="1" applyAlignment="1">
      <alignment horizontal="center" vertical="center"/>
    </xf>
    <xf numFmtId="0" fontId="6" fillId="7" borderId="16" xfId="19" applyFont="1" applyFill="1" applyBorder="1" applyAlignment="1">
      <alignment horizontal="center" vertical="center"/>
    </xf>
    <xf numFmtId="0" fontId="0" fillId="7" borderId="0" xfId="0" applyFont="1" applyFill="1" applyAlignment="1"/>
    <xf numFmtId="0" fontId="2" fillId="3" borderId="0" xfId="19" applyFont="1" applyFill="1" applyBorder="1" applyAlignment="1" applyProtection="1">
      <alignment vertical="center"/>
      <protection locked="0"/>
    </xf>
    <xf numFmtId="0" fontId="3" fillId="10" borderId="7" xfId="19" applyFont="1" applyFill="1" applyBorder="1" applyAlignment="1" applyProtection="1">
      <alignment vertical="center"/>
      <protection locked="0"/>
    </xf>
    <xf numFmtId="0" fontId="3" fillId="10" borderId="2" xfId="19" applyFont="1" applyFill="1" applyBorder="1" applyAlignment="1" applyProtection="1">
      <alignment vertical="center"/>
      <protection locked="0"/>
    </xf>
    <xf numFmtId="0" fontId="3" fillId="10" borderId="3" xfId="19" applyFont="1" applyFill="1" applyBorder="1" applyAlignment="1" applyProtection="1">
      <alignment vertical="center"/>
      <protection locked="0"/>
    </xf>
    <xf numFmtId="0" fontId="4" fillId="9" borderId="17" xfId="19" applyFont="1" applyFill="1" applyBorder="1" applyAlignment="1" applyProtection="1">
      <alignment horizontal="center" vertical="center"/>
    </xf>
    <xf numFmtId="0" fontId="4" fillId="11" borderId="8" xfId="19" applyFont="1" applyFill="1" applyBorder="1" applyAlignment="1" applyProtection="1">
      <alignment horizontal="center" vertical="center"/>
      <protection locked="0"/>
    </xf>
    <xf numFmtId="0" fontId="4" fillId="11" borderId="9" xfId="19" applyFont="1" applyFill="1" applyBorder="1" applyAlignment="1" applyProtection="1">
      <alignment horizontal="center" vertical="center"/>
      <protection locked="0"/>
    </xf>
    <xf numFmtId="0" fontId="4" fillId="11" borderId="17" xfId="19" applyFont="1" applyFill="1" applyBorder="1" applyAlignment="1" applyProtection="1">
      <alignment horizontal="center" vertical="center"/>
      <protection locked="0"/>
    </xf>
    <xf numFmtId="0" fontId="4" fillId="11" borderId="3" xfId="19" applyFont="1" applyFill="1" applyBorder="1" applyAlignment="1" applyProtection="1">
      <alignment horizontal="center" vertical="center"/>
      <protection locked="0"/>
    </xf>
    <xf numFmtId="0" fontId="2" fillId="3" borderId="1" xfId="19" applyFont="1" applyFill="1" applyBorder="1" applyAlignment="1" applyProtection="1">
      <alignment vertical="center"/>
      <protection locked="0"/>
    </xf>
    <xf numFmtId="0" fontId="5" fillId="3" borderId="10" xfId="19" applyFont="1" applyFill="1" applyBorder="1" applyAlignment="1" applyProtection="1">
      <alignment vertical="center"/>
      <protection locked="0"/>
    </xf>
    <xf numFmtId="0" fontId="5" fillId="3" borderId="3" xfId="19" applyFont="1" applyFill="1" applyBorder="1" applyAlignment="1" applyProtection="1">
      <alignment vertical="center"/>
      <protection locked="0"/>
    </xf>
    <xf numFmtId="0" fontId="9" fillId="0" borderId="0" xfId="19">
      <alignment vertical="center"/>
    </xf>
    <xf numFmtId="0" fontId="5" fillId="3" borderId="3" xfId="19" applyFont="1" applyFill="1" applyBorder="1" applyAlignment="1" applyProtection="1">
      <alignment vertical="center" wrapText="1"/>
      <protection locked="0"/>
    </xf>
    <xf numFmtId="0" fontId="2" fillId="3" borderId="6" xfId="19" applyFont="1" applyFill="1" applyBorder="1" applyAlignment="1" applyProtection="1">
      <alignment vertical="center"/>
      <protection locked="0"/>
    </xf>
    <xf numFmtId="0" fontId="3" fillId="0" borderId="3" xfId="19" applyFont="1" applyFill="1" applyBorder="1" applyAlignment="1" applyProtection="1">
      <alignment vertical="center"/>
      <protection locked="0"/>
    </xf>
    <xf numFmtId="0" fontId="4" fillId="9" borderId="13" xfId="19" applyFont="1" applyFill="1" applyBorder="1" applyAlignment="1" applyProtection="1">
      <alignment vertical="center"/>
    </xf>
    <xf numFmtId="0" fontId="4" fillId="11" borderId="12" xfId="19" applyFont="1" applyFill="1" applyBorder="1" applyAlignment="1" applyProtection="1">
      <alignment vertical="center"/>
      <protection locked="0"/>
    </xf>
    <xf numFmtId="0" fontId="4" fillId="11" borderId="5" xfId="19" applyFont="1" applyFill="1" applyBorder="1" applyAlignment="1" applyProtection="1">
      <alignment vertical="center"/>
      <protection locked="0"/>
    </xf>
    <xf numFmtId="0" fontId="4" fillId="11" borderId="6" xfId="19" applyFont="1" applyFill="1" applyBorder="1" applyAlignment="1" applyProtection="1">
      <alignment vertical="center"/>
      <protection locked="0"/>
    </xf>
    <xf numFmtId="0" fontId="10" fillId="0" borderId="0" xfId="0" applyFont="1" applyFill="1" applyAlignment="1">
      <alignment vertical="center"/>
    </xf>
    <xf numFmtId="0" fontId="11" fillId="12" borderId="0" xfId="2" applyFont="1" applyFill="1" applyBorder="1" applyAlignment="1" applyProtection="1">
      <alignment horizontal="center" vertical="center"/>
    </xf>
    <xf numFmtId="0" fontId="12" fillId="13" borderId="1" xfId="19" applyFont="1" applyFill="1" applyBorder="1" applyAlignment="1" applyProtection="1">
      <alignment vertical="center"/>
    </xf>
    <xf numFmtId="0" fontId="12" fillId="13" borderId="2" xfId="19" applyFont="1" applyFill="1" applyBorder="1" applyAlignment="1" applyProtection="1">
      <alignment vertical="center"/>
    </xf>
    <xf numFmtId="0" fontId="4" fillId="14" borderId="3" xfId="19" applyFont="1" applyFill="1" applyBorder="1" applyAlignment="1" applyProtection="1">
      <alignment horizontal="center" vertical="center"/>
    </xf>
    <xf numFmtId="0" fontId="5" fillId="0" borderId="1" xfId="19" applyFont="1" applyFill="1" applyBorder="1" applyAlignment="1" applyProtection="1">
      <alignment vertical="center"/>
      <protection locked="0"/>
    </xf>
    <xf numFmtId="0" fontId="2" fillId="12" borderId="2" xfId="19" applyFont="1" applyFill="1" applyBorder="1" applyAlignment="1" applyProtection="1">
      <alignment vertical="center"/>
      <protection locked="0"/>
    </xf>
    <xf numFmtId="0" fontId="13" fillId="14" borderId="3" xfId="19" applyFont="1" applyFill="1" applyBorder="1" applyAlignment="1" applyProtection="1">
      <alignment horizontal="center" vertical="center"/>
      <protection locked="0"/>
    </xf>
    <xf numFmtId="0" fontId="5" fillId="12" borderId="1" xfId="19" applyFont="1" applyFill="1" applyBorder="1" applyAlignment="1" applyProtection="1">
      <alignment vertical="center"/>
      <protection locked="0"/>
    </xf>
    <xf numFmtId="0" fontId="14" fillId="12" borderId="2" xfId="19" applyFont="1" applyFill="1" applyBorder="1" applyAlignment="1" applyProtection="1">
      <alignment vertical="center"/>
      <protection locked="0"/>
    </xf>
    <xf numFmtId="0" fontId="4" fillId="14" borderId="3" xfId="19" applyFont="1" applyFill="1" applyBorder="1" applyAlignment="1" applyProtection="1">
      <alignment horizontal="center" vertical="center"/>
      <protection locked="0"/>
    </xf>
    <xf numFmtId="0" fontId="5" fillId="12" borderId="1" xfId="9" applyFont="1" applyFill="1" applyBorder="1" applyAlignment="1" applyProtection="1">
      <alignment vertical="center" wrapText="1"/>
      <protection locked="0"/>
    </xf>
    <xf numFmtId="0" fontId="14" fillId="12" borderId="1" xfId="19" applyFont="1" applyFill="1" applyBorder="1" applyAlignment="1" applyProtection="1">
      <alignment vertical="center"/>
      <protection locked="0"/>
    </xf>
    <xf numFmtId="0" fontId="2" fillId="12" borderId="1" xfId="9" applyFont="1" applyFill="1" applyBorder="1" applyAlignment="1" applyProtection="1">
      <alignment vertical="center" wrapText="1"/>
      <protection locked="0"/>
    </xf>
    <xf numFmtId="0" fontId="4" fillId="14" borderId="4" xfId="19" applyFont="1" applyFill="1" applyBorder="1" applyAlignment="1" applyProtection="1">
      <alignment horizontal="center" vertical="center"/>
    </xf>
    <xf numFmtId="0" fontId="4" fillId="14" borderId="4" xfId="19" applyFont="1" applyFill="1" applyBorder="1" applyAlignment="1" applyProtection="1">
      <alignment vertical="center"/>
    </xf>
    <xf numFmtId="0" fontId="5" fillId="0" borderId="1" xfId="19" applyFont="1" applyFill="1" applyBorder="1" applyAlignment="1" applyProtection="1">
      <alignment horizontal="center" vertical="center"/>
      <protection locked="0"/>
    </xf>
    <xf numFmtId="0" fontId="5" fillId="15" borderId="1" xfId="19" applyFont="1" applyFill="1" applyBorder="1" applyAlignment="1" applyProtection="1">
      <alignment vertical="center"/>
      <protection locked="0"/>
    </xf>
    <xf numFmtId="0" fontId="12" fillId="16" borderId="7" xfId="19" applyFont="1" applyFill="1" applyBorder="1" applyAlignment="1" applyProtection="1">
      <alignment vertical="center"/>
      <protection locked="0"/>
    </xf>
    <xf numFmtId="0" fontId="12" fillId="16" borderId="2" xfId="19" applyFont="1" applyFill="1" applyBorder="1" applyAlignment="1" applyProtection="1">
      <alignment vertical="center"/>
      <protection locked="0"/>
    </xf>
    <xf numFmtId="0" fontId="4" fillId="17" borderId="8" xfId="19" applyFont="1" applyFill="1" applyBorder="1" applyAlignment="1" applyProtection="1">
      <alignment horizontal="center" vertical="center"/>
      <protection locked="0"/>
    </xf>
    <xf numFmtId="0" fontId="4" fillId="17" borderId="9" xfId="19" applyFont="1" applyFill="1" applyBorder="1" applyAlignment="1" applyProtection="1">
      <alignment horizontal="center" vertical="center"/>
      <protection locked="0"/>
    </xf>
    <xf numFmtId="0" fontId="4" fillId="17" borderId="17" xfId="19" applyFont="1" applyFill="1" applyBorder="1" applyAlignment="1" applyProtection="1">
      <alignment horizontal="center" vertical="center"/>
      <protection locked="0"/>
    </xf>
    <xf numFmtId="0" fontId="5" fillId="12" borderId="3" xfId="19" applyFont="1" applyFill="1" applyBorder="1" applyAlignment="1" applyProtection="1">
      <alignment vertical="center"/>
      <protection locked="0"/>
    </xf>
    <xf numFmtId="0" fontId="5" fillId="12" borderId="10" xfId="19" applyFont="1" applyFill="1" applyBorder="1" applyAlignment="1" applyProtection="1">
      <alignment vertical="center"/>
      <protection locked="0"/>
    </xf>
    <xf numFmtId="49" fontId="15" fillId="0" borderId="9" xfId="19" applyNumberFormat="1" applyFont="1" applyFill="1" applyBorder="1" applyAlignment="1">
      <alignment vertical="center"/>
    </xf>
    <xf numFmtId="0" fontId="8" fillId="12" borderId="10" xfId="19" applyFont="1" applyFill="1" applyBorder="1" applyAlignment="1" applyProtection="1">
      <alignment vertical="center"/>
      <protection locked="0"/>
    </xf>
    <xf numFmtId="0" fontId="8" fillId="12" borderId="3" xfId="19" applyFont="1" applyFill="1" applyBorder="1" applyAlignment="1" applyProtection="1">
      <alignment vertical="center" wrapText="1"/>
      <protection locked="0"/>
    </xf>
    <xf numFmtId="0" fontId="8" fillId="12" borderId="3" xfId="19" applyFont="1" applyFill="1" applyBorder="1" applyAlignment="1" applyProtection="1">
      <alignment vertical="center"/>
      <protection locked="0"/>
    </xf>
    <xf numFmtId="0" fontId="8" fillId="12" borderId="1" xfId="19" applyFont="1" applyFill="1" applyBorder="1" applyAlignment="1" applyProtection="1">
      <alignment vertical="center"/>
      <protection locked="0"/>
    </xf>
    <xf numFmtId="0" fontId="16" fillId="0" borderId="3" xfId="11" applyFont="1" applyFill="1" applyBorder="1" applyAlignment="1">
      <alignment horizontal="left" vertical="center"/>
    </xf>
    <xf numFmtId="0" fontId="2" fillId="12" borderId="3" xfId="19" applyFont="1" applyFill="1" applyBorder="1" applyAlignment="1" applyProtection="1">
      <alignment vertical="center" wrapText="1"/>
      <protection locked="0"/>
    </xf>
    <xf numFmtId="0" fontId="2" fillId="12" borderId="3" xfId="19" applyFont="1" applyFill="1" applyBorder="1" applyAlignment="1" applyProtection="1">
      <alignment vertical="center"/>
      <protection locked="0"/>
    </xf>
    <xf numFmtId="0" fontId="2" fillId="12" borderId="1" xfId="19" applyFont="1" applyFill="1" applyBorder="1" applyAlignment="1" applyProtection="1">
      <alignment vertical="center"/>
      <protection locked="0"/>
    </xf>
    <xf numFmtId="0" fontId="2" fillId="12" borderId="10" xfId="19" applyFont="1" applyFill="1" applyBorder="1" applyAlignment="1" applyProtection="1">
      <alignment vertical="center"/>
      <protection locked="0"/>
    </xf>
    <xf numFmtId="0" fontId="4" fillId="14" borderId="13" xfId="19" applyFont="1" applyFill="1" applyBorder="1" applyAlignment="1" applyProtection="1">
      <alignment vertical="center"/>
    </xf>
    <xf numFmtId="0" fontId="4" fillId="17" borderId="12" xfId="19" applyFont="1" applyFill="1" applyBorder="1" applyAlignment="1" applyProtection="1">
      <alignment vertical="center"/>
      <protection locked="0"/>
    </xf>
    <xf numFmtId="0" fontId="4" fillId="17" borderId="5" xfId="19" applyFont="1" applyFill="1" applyBorder="1" applyAlignment="1" applyProtection="1">
      <alignment vertical="center"/>
      <protection locked="0"/>
    </xf>
    <xf numFmtId="0" fontId="4" fillId="17" borderId="6" xfId="19" applyFont="1" applyFill="1" applyBorder="1" applyAlignment="1" applyProtection="1">
      <alignment vertical="center"/>
      <protection locked="0"/>
    </xf>
    <xf numFmtId="0" fontId="17" fillId="0" borderId="3" xfId="19" applyFont="1" applyFill="1" applyBorder="1" applyAlignment="1">
      <alignment vertical="center"/>
    </xf>
    <xf numFmtId="0" fontId="17" fillId="0" borderId="0" xfId="19" applyFont="1" applyFill="1" applyBorder="1" applyAlignment="1">
      <alignment vertical="center"/>
    </xf>
    <xf numFmtId="0" fontId="5" fillId="0" borderId="3" xfId="19" applyFont="1" applyFill="1" applyBorder="1" applyAlignment="1" applyProtection="1">
      <alignment vertical="center"/>
      <protection locked="0"/>
    </xf>
    <xf numFmtId="0" fontId="5" fillId="18" borderId="1" xfId="19" applyFont="1" applyFill="1" applyBorder="1" applyAlignment="1" applyProtection="1">
      <alignment vertical="center"/>
      <protection locked="0"/>
    </xf>
    <xf numFmtId="0" fontId="12" fillId="16" borderId="3" xfId="19" applyFont="1" applyFill="1" applyBorder="1" applyAlignment="1" applyProtection="1">
      <alignment vertical="center"/>
      <protection locked="0"/>
    </xf>
    <xf numFmtId="0" fontId="4" fillId="17" borderId="3" xfId="19" applyFont="1" applyFill="1" applyBorder="1" applyAlignment="1" applyProtection="1">
      <alignment horizontal="center" vertical="center"/>
      <protection locked="0"/>
    </xf>
    <xf numFmtId="0" fontId="12" fillId="0" borderId="3" xfId="19" applyFont="1" applyFill="1" applyBorder="1" applyAlignment="1" applyProtection="1">
      <alignment vertical="center"/>
      <protection locked="0"/>
    </xf>
    <xf numFmtId="0" fontId="10" fillId="0" borderId="0" xfId="0" applyFont="1" applyFill="1" applyAlignment="1"/>
    <xf numFmtId="0" fontId="17" fillId="0" borderId="3" xfId="0" applyFont="1" applyFill="1" applyBorder="1" applyAlignment="1">
      <alignment horizontal="left" vertical="center"/>
    </xf>
    <xf numFmtId="49" fontId="15" fillId="0" borderId="3" xfId="27" applyNumberFormat="1" applyFont="1" applyFill="1" applyBorder="1" applyAlignment="1">
      <alignment horizontal="justify" vertical="center" wrapText="1"/>
    </xf>
    <xf numFmtId="0" fontId="16" fillId="0" borderId="3" xfId="0" applyFont="1" applyFill="1" applyBorder="1" applyAlignment="1">
      <alignment horizontal="center" vertical="center"/>
    </xf>
    <xf numFmtId="0" fontId="16" fillId="0" borderId="3" xfId="0" applyFont="1" applyFill="1" applyBorder="1" applyAlignment="1"/>
    <xf numFmtId="0" fontId="16" fillId="0" borderId="3" xfId="0" applyFont="1" applyFill="1" applyBorder="1" applyAlignment="1">
      <alignment vertical="center"/>
    </xf>
    <xf numFmtId="0" fontId="5" fillId="0" borderId="3" xfId="0" applyFont="1" applyFill="1" applyBorder="1" applyAlignment="1">
      <alignment horizontal="left" vertical="center"/>
    </xf>
    <xf numFmtId="49" fontId="8" fillId="0" borderId="3" xfId="0" applyNumberFormat="1" applyFont="1" applyFill="1" applyBorder="1" applyAlignment="1">
      <alignment vertical="center"/>
    </xf>
    <xf numFmtId="0" fontId="16" fillId="0" borderId="3" xfId="19" applyFont="1" applyFill="1" applyBorder="1" applyAlignment="1">
      <alignment horizontal="center" vertical="center"/>
    </xf>
    <xf numFmtId="0" fontId="16" fillId="0" borderId="3" xfId="0" applyFont="1" applyFill="1" applyBorder="1" applyAlignment="1">
      <alignment horizontal="left" vertical="center"/>
    </xf>
    <xf numFmtId="0" fontId="17" fillId="0" borderId="3" xfId="0" applyFont="1" applyFill="1" applyBorder="1" applyAlignment="1">
      <alignment vertical="center"/>
    </xf>
    <xf numFmtId="0" fontId="16" fillId="0" borderId="1" xfId="0" applyFont="1" applyFill="1" applyBorder="1" applyAlignment="1"/>
    <xf numFmtId="49" fontId="17" fillId="0" borderId="3" xfId="7" applyNumberFormat="1" applyFont="1" applyFill="1" applyBorder="1" applyAlignment="1">
      <alignment horizontal="left" vertical="center"/>
    </xf>
    <xf numFmtId="0" fontId="10" fillId="0" borderId="3" xfId="0" applyFont="1" applyFill="1" applyBorder="1" applyAlignment="1"/>
    <xf numFmtId="0" fontId="16" fillId="0" borderId="15" xfId="0" applyFont="1" applyFill="1" applyBorder="1" applyAlignment="1"/>
    <xf numFmtId="0" fontId="10" fillId="0" borderId="15" xfId="0" applyFont="1" applyFill="1" applyBorder="1" applyAlignment="1"/>
    <xf numFmtId="0" fontId="10" fillId="0" borderId="1" xfId="0" applyFont="1" applyFill="1" applyBorder="1" applyAlignment="1"/>
    <xf numFmtId="0" fontId="17" fillId="0" borderId="3" xfId="0" applyFont="1" applyFill="1" applyBorder="1" applyAlignment="1"/>
    <xf numFmtId="0" fontId="18" fillId="0" borderId="3" xfId="0" applyFont="1" applyFill="1" applyBorder="1" applyAlignment="1">
      <alignment vertical="center"/>
    </xf>
    <xf numFmtId="0" fontId="19" fillId="0" borderId="0" xfId="0" applyFont="1" applyFill="1" applyAlignment="1">
      <alignment vertical="center"/>
    </xf>
    <xf numFmtId="0" fontId="18" fillId="0" borderId="3" xfId="0" applyFont="1" applyFill="1" applyBorder="1" applyAlignment="1"/>
    <xf numFmtId="0" fontId="20" fillId="0" borderId="3" xfId="0" applyFont="1" applyFill="1" applyBorder="1" applyAlignment="1">
      <alignment vertical="center"/>
    </xf>
    <xf numFmtId="0" fontId="20" fillId="0" borderId="0" xfId="0" applyFont="1" applyFill="1" applyBorder="1" applyAlignment="1">
      <alignment vertical="center"/>
    </xf>
    <xf numFmtId="0" fontId="20" fillId="0" borderId="0" xfId="0" applyFont="1" applyFill="1" applyAlignment="1">
      <alignment vertical="center"/>
    </xf>
    <xf numFmtId="0" fontId="2" fillId="3" borderId="0" xfId="14" applyFont="1" applyFill="1" applyBorder="1" applyAlignment="1" applyProtection="1">
      <alignment vertical="center"/>
    </xf>
    <xf numFmtId="0" fontId="3" fillId="4" borderId="1" xfId="14" applyFont="1" applyFill="1" applyBorder="1" applyAlignment="1" applyProtection="1">
      <alignment vertical="center"/>
    </xf>
    <xf numFmtId="0" fontId="3" fillId="4" borderId="2" xfId="14" applyFont="1" applyFill="1" applyBorder="1" applyAlignment="1" applyProtection="1">
      <alignment vertical="center"/>
    </xf>
    <xf numFmtId="0" fontId="4" fillId="5" borderId="3" xfId="14" applyFont="1" applyFill="1" applyBorder="1" applyAlignment="1" applyProtection="1">
      <alignment horizontal="center" vertical="center"/>
    </xf>
    <xf numFmtId="0" fontId="2" fillId="0" borderId="1" xfId="14" applyFont="1" applyFill="1" applyBorder="1" applyAlignment="1" applyProtection="1">
      <alignment vertical="center"/>
      <protection locked="0"/>
    </xf>
    <xf numFmtId="0" fontId="2" fillId="3" borderId="2" xfId="14" applyFont="1" applyFill="1" applyBorder="1" applyAlignment="1" applyProtection="1">
      <alignment vertical="center"/>
      <protection locked="0"/>
    </xf>
    <xf numFmtId="0" fontId="4" fillId="5" borderId="3" xfId="14" applyFont="1" applyFill="1" applyBorder="1" applyAlignment="1" applyProtection="1">
      <alignment horizontal="center" vertical="center"/>
      <protection locked="0"/>
    </xf>
    <xf numFmtId="0" fontId="2" fillId="3" borderId="1" xfId="14" applyFont="1" applyFill="1" applyBorder="1" applyAlignment="1" applyProtection="1">
      <alignment vertical="center"/>
      <protection locked="0"/>
    </xf>
    <xf numFmtId="0" fontId="2" fillId="0" borderId="1" xfId="8" applyFont="1" applyFill="1" applyBorder="1" applyAlignment="1" applyProtection="1">
      <alignment vertical="center"/>
      <protection locked="0"/>
    </xf>
    <xf numFmtId="0" fontId="2" fillId="3" borderId="1" xfId="8" applyFont="1" applyFill="1" applyBorder="1" applyAlignment="1" applyProtection="1">
      <alignment vertical="center"/>
      <protection locked="0"/>
    </xf>
    <xf numFmtId="0" fontId="4" fillId="5" borderId="4" xfId="14" applyFont="1" applyFill="1" applyBorder="1" applyAlignment="1" applyProtection="1">
      <alignment horizontal="center" vertical="center"/>
    </xf>
    <xf numFmtId="0" fontId="4" fillId="5" borderId="4" xfId="14" applyFont="1" applyFill="1" applyBorder="1" applyAlignment="1" applyProtection="1">
      <alignment vertical="center"/>
    </xf>
    <xf numFmtId="0" fontId="21" fillId="0" borderId="3" xfId="14" applyFont="1" applyBorder="1" applyAlignment="1" applyProtection="1">
      <alignment vertical="center"/>
      <protection locked="0"/>
    </xf>
    <xf numFmtId="0" fontId="8" fillId="0" borderId="3" xfId="14" applyFont="1" applyBorder="1" applyAlignment="1" applyProtection="1">
      <alignment vertical="center"/>
      <protection locked="0"/>
    </xf>
    <xf numFmtId="0" fontId="21" fillId="0" borderId="3" xfId="0" applyFont="1" applyFill="1" applyBorder="1" applyAlignment="1"/>
    <xf numFmtId="0" fontId="21" fillId="0" borderId="3" xfId="14" applyFont="1" applyBorder="1" applyAlignment="1" applyProtection="1">
      <alignment vertical="center" wrapText="1"/>
      <protection locked="0"/>
    </xf>
    <xf numFmtId="0" fontId="21" fillId="0" borderId="5" xfId="14" applyFont="1" applyBorder="1" applyAlignment="1" applyProtection="1">
      <alignment vertical="center"/>
      <protection locked="0"/>
    </xf>
    <xf numFmtId="0" fontId="8" fillId="0" borderId="5" xfId="14" applyFont="1" applyBorder="1" applyAlignment="1" applyProtection="1">
      <alignment vertical="center"/>
      <protection locked="0"/>
    </xf>
    <xf numFmtId="0" fontId="21" fillId="0" borderId="5" xfId="0" applyFont="1" applyFill="1" applyBorder="1" applyAlignment="1"/>
    <xf numFmtId="0" fontId="2" fillId="0" borderId="0" xfId="14" applyFont="1" applyBorder="1" applyAlignment="1" applyProtection="1">
      <alignment vertical="center"/>
      <protection locked="0"/>
    </xf>
    <xf numFmtId="0" fontId="7" fillId="0" borderId="0" xfId="0" applyFont="1" applyFill="1" applyBorder="1" applyAlignment="1">
      <alignment horizontal="left" vertical="top"/>
    </xf>
    <xf numFmtId="0" fontId="2" fillId="0" borderId="0" xfId="14" applyNumberFormat="1" applyFont="1" applyBorder="1" applyAlignment="1" applyProtection="1">
      <alignment horizontal="left" vertical="top"/>
      <protection locked="0"/>
    </xf>
    <xf numFmtId="0" fontId="7" fillId="0" borderId="0" xfId="0" applyNumberFormat="1" applyFont="1" applyFill="1" applyBorder="1" applyAlignment="1">
      <alignment horizontal="left" vertical="top"/>
    </xf>
    <xf numFmtId="0" fontId="2" fillId="0" borderId="9" xfId="14" applyFont="1" applyBorder="1" applyAlignment="1" applyProtection="1">
      <alignment vertical="center"/>
      <protection locked="0"/>
    </xf>
    <xf numFmtId="0" fontId="7" fillId="0" borderId="9" xfId="0" applyFont="1" applyFill="1" applyBorder="1" applyAlignment="1">
      <alignment horizontal="left" vertical="top"/>
    </xf>
    <xf numFmtId="0" fontId="2" fillId="0" borderId="9" xfId="14" applyNumberFormat="1" applyFont="1" applyBorder="1" applyAlignment="1" applyProtection="1">
      <alignment horizontal="left" vertical="top"/>
      <protection locked="0"/>
    </xf>
    <xf numFmtId="0" fontId="7" fillId="0" borderId="9" xfId="0" applyNumberFormat="1" applyFont="1" applyFill="1" applyBorder="1" applyAlignment="1">
      <alignment horizontal="left" vertical="top"/>
    </xf>
    <xf numFmtId="0" fontId="2" fillId="0" borderId="3" xfId="14" applyFont="1" applyBorder="1" applyAlignment="1" applyProtection="1">
      <alignment vertical="center"/>
      <protection locked="0"/>
    </xf>
    <xf numFmtId="0" fontId="7" fillId="0" borderId="3" xfId="0" applyFont="1" applyFill="1" applyBorder="1" applyAlignment="1">
      <alignment horizontal="left" vertical="top"/>
    </xf>
    <xf numFmtId="0" fontId="2" fillId="0" borderId="3" xfId="14" applyNumberFormat="1" applyFont="1" applyBorder="1" applyAlignment="1" applyProtection="1">
      <alignment horizontal="left" vertical="top"/>
      <protection locked="0"/>
    </xf>
    <xf numFmtId="0" fontId="7" fillId="0" borderId="3" xfId="0" applyNumberFormat="1" applyFont="1" applyFill="1" applyBorder="1" applyAlignment="1">
      <alignment horizontal="left" vertical="top"/>
    </xf>
    <xf numFmtId="0" fontId="2" fillId="0" borderId="3" xfId="0" applyFont="1" applyFill="1" applyBorder="1" applyAlignment="1">
      <alignment horizontal="left" vertical="top"/>
    </xf>
    <xf numFmtId="0" fontId="3" fillId="8" borderId="7" xfId="14" applyFont="1" applyFill="1" applyBorder="1" applyAlignment="1" applyProtection="1">
      <alignment vertical="center"/>
    </xf>
    <xf numFmtId="0" fontId="3" fillId="8" borderId="2" xfId="14" applyFont="1" applyFill="1" applyBorder="1" applyAlignment="1" applyProtection="1">
      <alignment vertical="center"/>
    </xf>
    <xf numFmtId="0" fontId="4" fillId="9" borderId="8" xfId="14" applyFont="1" applyFill="1" applyBorder="1" applyAlignment="1" applyProtection="1">
      <alignment horizontal="center" vertical="center"/>
    </xf>
    <xf numFmtId="0" fontId="4" fillId="9" borderId="9" xfId="14" applyFont="1" applyFill="1" applyBorder="1" applyAlignment="1" applyProtection="1">
      <alignment horizontal="center" vertical="center"/>
    </xf>
    <xf numFmtId="0" fontId="2" fillId="3" borderId="10" xfId="14" applyFont="1" applyFill="1" applyBorder="1" applyAlignment="1" applyProtection="1">
      <alignment vertical="center"/>
      <protection locked="0"/>
    </xf>
    <xf numFmtId="0" fontId="2" fillId="3" borderId="3" xfId="14" applyFont="1" applyFill="1" applyBorder="1" applyAlignment="1" applyProtection="1">
      <alignment vertical="center"/>
      <protection locked="0"/>
    </xf>
    <xf numFmtId="0" fontId="8" fillId="3" borderId="3" xfId="8" applyFont="1" applyFill="1" applyBorder="1" applyAlignment="1" applyProtection="1">
      <alignment vertical="center"/>
      <protection locked="0"/>
    </xf>
    <xf numFmtId="0" fontId="2" fillId="3" borderId="12" xfId="14" applyFont="1" applyFill="1" applyBorder="1" applyAlignment="1" applyProtection="1">
      <alignment vertical="center"/>
      <protection locked="0"/>
    </xf>
    <xf numFmtId="0" fontId="2" fillId="3" borderId="5" xfId="14" applyFont="1" applyFill="1" applyBorder="1" applyAlignment="1" applyProtection="1">
      <alignment vertical="center"/>
      <protection locked="0"/>
    </xf>
    <xf numFmtId="0" fontId="4" fillId="5" borderId="13" xfId="14" applyFont="1" applyFill="1" applyBorder="1" applyAlignment="1" applyProtection="1">
      <alignment vertical="center"/>
    </xf>
    <xf numFmtId="0" fontId="4" fillId="9" borderId="14" xfId="14" applyFont="1" applyFill="1" applyBorder="1" applyAlignment="1" applyProtection="1">
      <alignment vertical="center"/>
    </xf>
    <xf numFmtId="0" fontId="4" fillId="9" borderId="4" xfId="14" applyFont="1" applyFill="1" applyBorder="1" applyAlignment="1" applyProtection="1">
      <alignment vertical="center"/>
    </xf>
    <xf numFmtId="0" fontId="21" fillId="3" borderId="3" xfId="14" applyFont="1" applyFill="1" applyBorder="1" applyAlignment="1" applyProtection="1">
      <alignment vertical="center"/>
      <protection locked="0"/>
    </xf>
    <xf numFmtId="0" fontId="21" fillId="3" borderId="5" xfId="14" applyFont="1" applyFill="1" applyBorder="1" applyAlignment="1" applyProtection="1">
      <alignment vertical="center"/>
      <protection locked="0"/>
    </xf>
    <xf numFmtId="0" fontId="8" fillId="0" borderId="3" xfId="14" applyNumberFormat="1" applyFont="1" applyBorder="1" applyAlignment="1" applyProtection="1">
      <alignment vertical="center"/>
      <protection locked="0"/>
    </xf>
    <xf numFmtId="0" fontId="2" fillId="0" borderId="0" xfId="14" applyNumberFormat="1" applyFont="1" applyBorder="1" applyAlignment="1" applyProtection="1">
      <alignment vertical="center"/>
      <protection locked="0"/>
    </xf>
    <xf numFmtId="0" fontId="2" fillId="0" borderId="17" xfId="14" applyFont="1" applyBorder="1" applyAlignment="1" applyProtection="1">
      <alignment vertical="center"/>
      <protection locked="0"/>
    </xf>
    <xf numFmtId="0" fontId="2" fillId="0" borderId="8" xfId="14" applyNumberFormat="1" applyFont="1" applyBorder="1" applyAlignment="1" applyProtection="1">
      <alignment vertical="center"/>
      <protection locked="0"/>
    </xf>
    <xf numFmtId="0" fontId="2" fillId="0" borderId="1" xfId="14" applyFont="1" applyBorder="1" applyAlignment="1" applyProtection="1">
      <alignment vertical="center"/>
      <protection locked="0"/>
    </xf>
    <xf numFmtId="0" fontId="2" fillId="0" borderId="10" xfId="14" applyNumberFormat="1" applyFont="1" applyBorder="1" applyAlignment="1" applyProtection="1">
      <alignment vertical="center"/>
      <protection locked="0"/>
    </xf>
    <xf numFmtId="0" fontId="2" fillId="3" borderId="0" xfId="14" applyFont="1" applyFill="1" applyBorder="1" applyAlignment="1" applyProtection="1">
      <alignment vertical="center"/>
      <protection locked="0"/>
    </xf>
    <xf numFmtId="0" fontId="3" fillId="10" borderId="7" xfId="14" applyFont="1" applyFill="1" applyBorder="1" applyAlignment="1" applyProtection="1">
      <alignment vertical="center"/>
      <protection locked="0"/>
    </xf>
    <xf numFmtId="0" fontId="3" fillId="10" borderId="2" xfId="14" applyFont="1" applyFill="1" applyBorder="1" applyAlignment="1" applyProtection="1">
      <alignment vertical="center"/>
      <protection locked="0"/>
    </xf>
    <xf numFmtId="0" fontId="3" fillId="10" borderId="3" xfId="14" applyFont="1" applyFill="1" applyBorder="1" applyAlignment="1" applyProtection="1">
      <alignment vertical="center"/>
      <protection locked="0"/>
    </xf>
    <xf numFmtId="0" fontId="4" fillId="9" borderId="17" xfId="14" applyFont="1" applyFill="1" applyBorder="1" applyAlignment="1" applyProtection="1">
      <alignment horizontal="center" vertical="center"/>
    </xf>
    <xf numFmtId="0" fontId="4" fillId="11" borderId="8" xfId="14" applyFont="1" applyFill="1" applyBorder="1" applyAlignment="1" applyProtection="1">
      <alignment horizontal="center" vertical="center"/>
      <protection locked="0"/>
    </xf>
    <xf numFmtId="0" fontId="4" fillId="11" borderId="9" xfId="14" applyFont="1" applyFill="1" applyBorder="1" applyAlignment="1" applyProtection="1">
      <alignment horizontal="center" vertical="center"/>
      <protection locked="0"/>
    </xf>
    <xf numFmtId="0" fontId="4" fillId="11" borderId="17" xfId="14" applyFont="1" applyFill="1" applyBorder="1" applyAlignment="1" applyProtection="1">
      <alignment horizontal="center" vertical="center"/>
      <protection locked="0"/>
    </xf>
    <xf numFmtId="0" fontId="4" fillId="11" borderId="3" xfId="14" applyFont="1" applyFill="1" applyBorder="1" applyAlignment="1" applyProtection="1">
      <alignment horizontal="center" vertical="center"/>
      <protection locked="0"/>
    </xf>
    <xf numFmtId="0" fontId="8" fillId="0" borderId="10" xfId="14" applyNumberFormat="1" applyFont="1" applyBorder="1" applyAlignment="1" applyProtection="1">
      <alignment vertical="center"/>
      <protection locked="0"/>
    </xf>
    <xf numFmtId="0" fontId="2" fillId="3" borderId="6" xfId="14" applyFont="1" applyFill="1" applyBorder="1" applyAlignment="1" applyProtection="1">
      <alignment vertical="center"/>
      <protection locked="0"/>
    </xf>
    <xf numFmtId="0" fontId="3" fillId="0" borderId="3" xfId="14" applyFont="1" applyFill="1" applyBorder="1" applyAlignment="1" applyProtection="1">
      <alignment vertical="center"/>
      <protection locked="0"/>
    </xf>
    <xf numFmtId="0" fontId="4" fillId="9" borderId="13" xfId="14" applyFont="1" applyFill="1" applyBorder="1" applyAlignment="1" applyProtection="1">
      <alignment vertical="center"/>
    </xf>
    <xf numFmtId="0" fontId="4" fillId="11" borderId="12" xfId="14" applyFont="1" applyFill="1" applyBorder="1" applyAlignment="1" applyProtection="1">
      <alignment vertical="center"/>
      <protection locked="0"/>
    </xf>
    <xf numFmtId="0" fontId="4" fillId="11" borderId="5" xfId="14" applyFont="1" applyFill="1" applyBorder="1" applyAlignment="1" applyProtection="1">
      <alignment vertical="center"/>
      <protection locked="0"/>
    </xf>
    <xf numFmtId="0" fontId="4" fillId="11" borderId="6" xfId="14" applyFont="1" applyFill="1" applyBorder="1" applyAlignment="1" applyProtection="1">
      <alignment vertical="center"/>
      <protection locked="0"/>
    </xf>
    <xf numFmtId="0" fontId="4" fillId="11" borderId="3" xfId="14" applyFont="1" applyFill="1" applyBorder="1" applyAlignment="1" applyProtection="1">
      <alignment vertical="center"/>
      <protection locked="0"/>
    </xf>
    <xf numFmtId="0" fontId="8" fillId="0" borderId="1" xfId="14" applyFont="1" applyBorder="1" applyAlignment="1" applyProtection="1">
      <alignment vertical="center"/>
      <protection locked="0"/>
    </xf>
    <xf numFmtId="0" fontId="8" fillId="0" borderId="6" xfId="14" applyFont="1" applyBorder="1" applyAlignment="1" applyProtection="1">
      <alignment vertical="center"/>
      <protection locked="0"/>
    </xf>
    <xf numFmtId="0" fontId="8" fillId="0" borderId="12" xfId="14" applyNumberFormat="1" applyFont="1" applyBorder="1" applyAlignment="1" applyProtection="1">
      <alignment vertical="center"/>
      <protection locked="0"/>
    </xf>
    <xf numFmtId="0" fontId="2" fillId="0" borderId="3" xfId="14" applyFont="1" applyBorder="1" applyAlignment="1" applyProtection="1">
      <alignment horizontal="left" vertical="top"/>
      <protection locked="0"/>
    </xf>
    <xf numFmtId="0" fontId="0" fillId="0" borderId="0" xfId="0" applyFont="1" applyFill="1" applyAlignment="1"/>
    <xf numFmtId="0" fontId="3" fillId="19" borderId="1" xfId="19" applyFont="1" applyFill="1" applyBorder="1" applyAlignment="1" applyProtection="1">
      <alignment vertical="center"/>
    </xf>
    <xf numFmtId="0" fontId="3" fillId="19" borderId="2" xfId="19" applyFont="1" applyFill="1" applyBorder="1" applyAlignment="1" applyProtection="1">
      <alignment vertical="center"/>
    </xf>
    <xf numFmtId="0" fontId="4" fillId="20" borderId="3" xfId="19" applyFont="1" applyFill="1" applyBorder="1" applyAlignment="1" applyProtection="1">
      <alignment horizontal="center" vertical="center"/>
    </xf>
    <xf numFmtId="0" fontId="2" fillId="2" borderId="2" xfId="19" applyFont="1" applyFill="1" applyBorder="1" applyAlignment="1" applyProtection="1">
      <alignment vertical="center"/>
      <protection locked="0"/>
    </xf>
    <xf numFmtId="0" fontId="13" fillId="20" borderId="3" xfId="19" applyFont="1" applyFill="1" applyBorder="1" applyAlignment="1" applyProtection="1">
      <alignment horizontal="center" vertical="center"/>
      <protection locked="0"/>
    </xf>
    <xf numFmtId="0" fontId="5" fillId="2" borderId="1" xfId="19" applyFont="1" applyFill="1" applyBorder="1" applyAlignment="1" applyProtection="1">
      <alignment vertical="center"/>
      <protection locked="0"/>
    </xf>
    <xf numFmtId="0" fontId="14" fillId="2" borderId="2" xfId="19" applyFont="1" applyFill="1" applyBorder="1" applyAlignment="1" applyProtection="1">
      <alignment vertical="center"/>
      <protection locked="0"/>
    </xf>
    <xf numFmtId="0" fontId="4" fillId="20" borderId="3" xfId="19" applyFont="1" applyFill="1" applyBorder="1" applyAlignment="1" applyProtection="1">
      <alignment horizontal="center" vertical="center"/>
      <protection locked="0"/>
    </xf>
    <xf numFmtId="0" fontId="5" fillId="2" borderId="1" xfId="9" applyFont="1" applyFill="1" applyBorder="1" applyAlignment="1" applyProtection="1">
      <alignment vertical="center" wrapText="1"/>
      <protection locked="0"/>
    </xf>
    <xf numFmtId="0" fontId="14" fillId="2" borderId="1" xfId="19" applyFont="1" applyFill="1" applyBorder="1" applyAlignment="1" applyProtection="1">
      <alignment vertical="center"/>
      <protection locked="0"/>
    </xf>
    <xf numFmtId="0" fontId="2" fillId="2" borderId="1" xfId="9" applyFont="1" applyFill="1" applyBorder="1" applyAlignment="1" applyProtection="1">
      <alignment vertical="center" wrapText="1"/>
      <protection locked="0"/>
    </xf>
    <xf numFmtId="0" fontId="4" fillId="20" borderId="4" xfId="19" applyFont="1" applyFill="1" applyBorder="1" applyAlignment="1" applyProtection="1">
      <alignment horizontal="center" vertical="center"/>
    </xf>
    <xf numFmtId="0" fontId="4" fillId="20" borderId="4" xfId="19" applyFont="1" applyFill="1" applyBorder="1" applyAlignment="1" applyProtection="1">
      <alignment vertical="center"/>
    </xf>
    <xf numFmtId="0" fontId="5" fillId="2" borderId="3" xfId="19" applyFont="1" applyFill="1" applyBorder="1" applyAlignment="1" applyProtection="1">
      <alignment vertical="center"/>
      <protection locked="0"/>
    </xf>
    <xf numFmtId="0" fontId="5" fillId="21" borderId="3" xfId="19" applyFont="1" applyFill="1" applyBorder="1" applyAlignment="1" applyProtection="1">
      <alignment vertical="center"/>
      <protection locked="0"/>
    </xf>
    <xf numFmtId="0" fontId="5" fillId="6" borderId="3" xfId="19" applyFont="1" applyFill="1" applyBorder="1" applyAlignment="1" applyProtection="1">
      <alignment vertical="center"/>
      <protection locked="0"/>
    </xf>
    <xf numFmtId="0" fontId="4" fillId="20" borderId="13" xfId="19" applyFont="1" applyFill="1" applyBorder="1" applyAlignment="1" applyProtection="1">
      <alignment vertical="center"/>
    </xf>
    <xf numFmtId="0" fontId="22" fillId="3" borderId="0" xfId="19" applyFont="1" applyFill="1" applyBorder="1" applyAlignment="1" applyProtection="1">
      <alignment horizontal="center" vertical="center"/>
    </xf>
    <xf numFmtId="0" fontId="4" fillId="5" borderId="9" xfId="19" applyFont="1" applyFill="1" applyBorder="1" applyAlignment="1" applyProtection="1">
      <alignment horizontal="center" vertical="center"/>
    </xf>
    <xf numFmtId="0" fontId="6" fillId="0" borderId="9" xfId="0" applyFont="1" applyFill="1" applyBorder="1" applyAlignment="1">
      <alignment horizontal="left" vertical="center"/>
    </xf>
    <xf numFmtId="0" fontId="5" fillId="3" borderId="18" xfId="19" applyFont="1" applyFill="1" applyBorder="1" applyAlignment="1" applyProtection="1">
      <alignment vertical="center"/>
      <protection locked="0"/>
    </xf>
    <xf numFmtId="0" fontId="6" fillId="0" borderId="3" xfId="17" applyFont="1" applyFill="1" applyBorder="1" applyAlignment="1">
      <alignment horizontal="left" vertical="center"/>
    </xf>
    <xf numFmtId="0" fontId="6" fillId="0" borderId="3" xfId="0" applyFont="1" applyFill="1" applyBorder="1" applyAlignment="1">
      <alignment horizontal="center" vertical="center"/>
    </xf>
    <xf numFmtId="0" fontId="6" fillId="0" borderId="3" xfId="0" applyFont="1" applyFill="1" applyBorder="1" applyAlignment="1">
      <alignment vertical="center"/>
    </xf>
    <xf numFmtId="0" fontId="6" fillId="0" borderId="3" xfId="0" applyFont="1" applyFill="1" applyBorder="1" applyAlignment="1"/>
    <xf numFmtId="0" fontId="3" fillId="4" borderId="15" xfId="19" applyFont="1" applyFill="1" applyBorder="1" applyAlignment="1" applyProtection="1">
      <alignment vertical="center"/>
    </xf>
    <xf numFmtId="0" fontId="5" fillId="3" borderId="9" xfId="19" applyFont="1" applyFill="1" applyBorder="1" applyAlignment="1" applyProtection="1">
      <alignment vertical="center"/>
      <protection locked="0"/>
    </xf>
    <xf numFmtId="0" fontId="5" fillId="0" borderId="3" xfId="0" applyFont="1" applyFill="1" applyBorder="1" applyAlignment="1">
      <alignment vertical="center"/>
    </xf>
    <xf numFmtId="0" fontId="3" fillId="4" borderId="3" xfId="19" applyFont="1" applyFill="1" applyBorder="1" applyAlignment="1" applyProtection="1">
      <alignment vertical="center"/>
    </xf>
    <xf numFmtId="0" fontId="4" fillId="5" borderId="5" xfId="19" applyFont="1" applyFill="1" applyBorder="1" applyAlignment="1" applyProtection="1">
      <alignment vertical="center"/>
    </xf>
    <xf numFmtId="0" fontId="6" fillId="0" borderId="3" xfId="0" applyFont="1" applyFill="1" applyBorder="1" applyAlignment="1">
      <alignment horizontal="left" vertical="center"/>
    </xf>
    <xf numFmtId="0" fontId="9" fillId="0" borderId="0" xfId="10">
      <alignment vertical="center"/>
    </xf>
    <xf numFmtId="0" fontId="20" fillId="0" borderId="0" xfId="0" applyFont="1" applyFill="1" applyAlignment="1"/>
    <xf numFmtId="0" fontId="2" fillId="3" borderId="0" xfId="10" applyFont="1" applyFill="1" applyBorder="1" applyAlignment="1" applyProtection="1">
      <alignment vertical="center"/>
    </xf>
    <xf numFmtId="0" fontId="3" fillId="4" borderId="1" xfId="10" applyFont="1" applyFill="1" applyBorder="1" applyAlignment="1" applyProtection="1">
      <alignment vertical="center"/>
    </xf>
    <xf numFmtId="0" fontId="3" fillId="4" borderId="2" xfId="10" applyFont="1" applyFill="1" applyBorder="1" applyAlignment="1" applyProtection="1">
      <alignment vertical="center"/>
    </xf>
    <xf numFmtId="0" fontId="4" fillId="5" borderId="3" xfId="10" applyFont="1" applyFill="1" applyBorder="1" applyAlignment="1" applyProtection="1">
      <alignment horizontal="center" vertical="center"/>
    </xf>
    <xf numFmtId="0" fontId="5" fillId="3" borderId="2" xfId="10" applyFont="1" applyFill="1" applyBorder="1" applyAlignment="1" applyProtection="1">
      <alignment vertical="center"/>
      <protection locked="0"/>
    </xf>
    <xf numFmtId="0" fontId="4" fillId="5" borderId="3" xfId="10" applyFont="1" applyFill="1" applyBorder="1" applyAlignment="1" applyProtection="1">
      <alignment horizontal="center" vertical="center"/>
      <protection locked="0"/>
    </xf>
    <xf numFmtId="0" fontId="5" fillId="3" borderId="1" xfId="10" applyFont="1" applyFill="1" applyBorder="1" applyAlignment="1" applyProtection="1">
      <alignment vertical="center"/>
      <protection locked="0"/>
    </xf>
    <xf numFmtId="0" fontId="5" fillId="0" borderId="1" xfId="20" applyFont="1" applyFill="1" applyBorder="1" applyAlignment="1" applyProtection="1">
      <alignment vertical="center" wrapText="1"/>
      <protection locked="0"/>
    </xf>
    <xf numFmtId="0" fontId="5" fillId="3" borderId="1" xfId="20" applyFont="1" applyFill="1" applyBorder="1" applyAlignment="1" applyProtection="1">
      <alignment vertical="center" wrapText="1"/>
      <protection locked="0"/>
    </xf>
    <xf numFmtId="0" fontId="4" fillId="5" borderId="4" xfId="10" applyFont="1" applyFill="1" applyBorder="1" applyAlignment="1" applyProtection="1">
      <alignment horizontal="center" vertical="center"/>
    </xf>
    <xf numFmtId="0" fontId="4" fillId="5" borderId="4" xfId="10" applyFont="1" applyFill="1" applyBorder="1" applyAlignment="1" applyProtection="1">
      <alignment vertical="center"/>
    </xf>
    <xf numFmtId="0" fontId="23" fillId="0" borderId="3" xfId="0" applyFont="1" applyFill="1" applyBorder="1" applyAlignment="1">
      <alignment vertical="center"/>
    </xf>
    <xf numFmtId="0" fontId="6" fillId="6" borderId="3" xfId="0" applyFont="1" applyFill="1" applyBorder="1" applyAlignment="1">
      <alignment vertical="center"/>
    </xf>
    <xf numFmtId="0" fontId="3" fillId="8" borderId="7" xfId="10" applyFont="1" applyFill="1" applyBorder="1" applyAlignment="1" applyProtection="1">
      <alignment vertical="center"/>
    </xf>
    <xf numFmtId="0" fontId="3" fillId="8" borderId="2" xfId="10" applyFont="1" applyFill="1" applyBorder="1" applyAlignment="1" applyProtection="1">
      <alignment vertical="center"/>
    </xf>
    <xf numFmtId="0" fontId="4" fillId="9" borderId="8" xfId="10" applyFont="1" applyFill="1" applyBorder="1" applyAlignment="1" applyProtection="1">
      <alignment horizontal="center" vertical="center"/>
    </xf>
    <xf numFmtId="0" fontId="4" fillId="9" borderId="9" xfId="10" applyFont="1" applyFill="1" applyBorder="1" applyAlignment="1" applyProtection="1">
      <alignment horizontal="center" vertical="center"/>
    </xf>
    <xf numFmtId="0" fontId="2" fillId="3" borderId="10" xfId="10" applyFont="1" applyFill="1" applyBorder="1" applyProtection="1">
      <alignment vertical="center"/>
      <protection locked="0"/>
    </xf>
    <xf numFmtId="0" fontId="2" fillId="3" borderId="1" xfId="10" applyFont="1" applyFill="1" applyBorder="1" applyAlignment="1" applyProtection="1">
      <alignment vertical="center" wrapText="1"/>
      <protection locked="0"/>
    </xf>
    <xf numFmtId="0" fontId="2" fillId="3" borderId="10" xfId="10" applyFont="1" applyFill="1" applyBorder="1" applyAlignment="1" applyProtection="1">
      <alignment vertical="center"/>
      <protection locked="0"/>
    </xf>
    <xf numFmtId="0" fontId="2" fillId="3" borderId="3" xfId="10" applyFont="1" applyFill="1" applyBorder="1" applyAlignment="1" applyProtection="1">
      <alignment vertical="center"/>
      <protection locked="0"/>
    </xf>
    <xf numFmtId="0" fontId="2" fillId="3" borderId="12" xfId="10" applyFont="1" applyFill="1" applyBorder="1" applyAlignment="1" applyProtection="1">
      <alignment vertical="center"/>
      <protection locked="0"/>
    </xf>
    <xf numFmtId="0" fontId="2" fillId="3" borderId="5" xfId="10" applyFont="1" applyFill="1" applyBorder="1" applyAlignment="1" applyProtection="1">
      <alignment vertical="center"/>
      <protection locked="0"/>
    </xf>
    <xf numFmtId="0" fontId="4" fillId="5" borderId="13" xfId="10" applyFont="1" applyFill="1" applyBorder="1" applyAlignment="1" applyProtection="1">
      <alignment vertical="center"/>
    </xf>
    <xf numFmtId="0" fontId="4" fillId="9" borderId="14" xfId="10" applyFont="1" applyFill="1" applyBorder="1" applyAlignment="1" applyProtection="1">
      <alignment vertical="center"/>
    </xf>
    <xf numFmtId="0" fontId="4" fillId="9" borderId="4" xfId="10" applyFont="1" applyFill="1" applyBorder="1" applyAlignment="1" applyProtection="1">
      <alignment vertical="center"/>
    </xf>
    <xf numFmtId="0" fontId="6" fillId="0" borderId="3" xfId="10" applyFont="1" applyFill="1" applyBorder="1" applyAlignment="1">
      <alignment horizontal="center" vertical="center"/>
    </xf>
    <xf numFmtId="0" fontId="2" fillId="3" borderId="0" xfId="10" applyFont="1" applyFill="1" applyBorder="1" applyAlignment="1" applyProtection="1">
      <alignment vertical="center"/>
      <protection locked="0"/>
    </xf>
    <xf numFmtId="0" fontId="3" fillId="10" borderId="7" xfId="10" applyFont="1" applyFill="1" applyBorder="1" applyAlignment="1" applyProtection="1">
      <alignment vertical="center"/>
      <protection locked="0"/>
    </xf>
    <xf numFmtId="0" fontId="3" fillId="10" borderId="2" xfId="10" applyFont="1" applyFill="1" applyBorder="1" applyAlignment="1" applyProtection="1">
      <alignment vertical="center"/>
      <protection locked="0"/>
    </xf>
    <xf numFmtId="0" fontId="4" fillId="9" borderId="17" xfId="10" applyFont="1" applyFill="1" applyBorder="1" applyAlignment="1" applyProtection="1">
      <alignment horizontal="center" vertical="center"/>
    </xf>
    <xf numFmtId="0" fontId="4" fillId="11" borderId="8" xfId="10" applyFont="1" applyFill="1" applyBorder="1" applyAlignment="1" applyProtection="1">
      <alignment horizontal="center" vertical="center"/>
      <protection locked="0"/>
    </xf>
    <xf numFmtId="0" fontId="4" fillId="11" borderId="9" xfId="10" applyFont="1" applyFill="1" applyBorder="1" applyAlignment="1" applyProtection="1">
      <alignment horizontal="center" vertical="center"/>
      <protection locked="0"/>
    </xf>
    <xf numFmtId="0" fontId="2" fillId="3" borderId="3" xfId="10" applyFont="1" applyFill="1" applyBorder="1" applyAlignment="1" applyProtection="1">
      <alignment vertical="center" wrapText="1"/>
      <protection locked="0"/>
    </xf>
    <xf numFmtId="0" fontId="8" fillId="3" borderId="3" xfId="20" applyFont="1" applyFill="1" applyBorder="1" applyAlignment="1" applyProtection="1">
      <alignment vertical="center"/>
      <protection locked="0"/>
    </xf>
    <xf numFmtId="0" fontId="2" fillId="3" borderId="1" xfId="10" applyFont="1" applyFill="1" applyBorder="1" applyAlignment="1" applyProtection="1">
      <alignment vertical="center"/>
      <protection locked="0"/>
    </xf>
    <xf numFmtId="0" fontId="5" fillId="3" borderId="10" xfId="10" applyFont="1" applyFill="1" applyBorder="1" applyAlignment="1" applyProtection="1">
      <alignment vertical="center"/>
      <protection locked="0"/>
    </xf>
    <xf numFmtId="0" fontId="5" fillId="3" borderId="3" xfId="10" applyFont="1" applyFill="1" applyBorder="1" applyAlignment="1" applyProtection="1">
      <alignment vertical="center" wrapText="1"/>
      <protection locked="0"/>
    </xf>
    <xf numFmtId="0" fontId="2" fillId="3" borderId="6" xfId="10" applyFont="1" applyFill="1" applyBorder="1" applyAlignment="1" applyProtection="1">
      <alignment vertical="center"/>
      <protection locked="0"/>
    </xf>
    <xf numFmtId="0" fontId="4" fillId="9" borderId="13" xfId="10" applyFont="1" applyFill="1" applyBorder="1" applyAlignment="1" applyProtection="1">
      <alignment vertical="center"/>
    </xf>
    <xf numFmtId="0" fontId="4" fillId="11" borderId="12" xfId="10" applyFont="1" applyFill="1" applyBorder="1" applyAlignment="1" applyProtection="1">
      <alignment vertical="center"/>
      <protection locked="0"/>
    </xf>
    <xf numFmtId="0" fontId="4" fillId="11" borderId="5" xfId="10" applyFont="1" applyFill="1" applyBorder="1" applyAlignment="1" applyProtection="1">
      <alignment vertical="center"/>
      <protection locked="0"/>
    </xf>
    <xf numFmtId="0" fontId="20" fillId="0" borderId="3" xfId="0" applyFont="1" applyFill="1" applyBorder="1" applyAlignment="1"/>
    <xf numFmtId="0" fontId="3" fillId="10" borderId="3" xfId="10" applyFont="1" applyFill="1" applyBorder="1" applyAlignment="1" applyProtection="1">
      <alignment vertical="center"/>
      <protection locked="0"/>
    </xf>
    <xf numFmtId="0" fontId="4" fillId="11" borderId="17" xfId="10" applyFont="1" applyFill="1" applyBorder="1" applyAlignment="1" applyProtection="1">
      <alignment horizontal="center" vertical="center"/>
      <protection locked="0"/>
    </xf>
    <xf numFmtId="0" fontId="4" fillId="11" borderId="3" xfId="10" applyFont="1" applyFill="1" applyBorder="1" applyAlignment="1" applyProtection="1">
      <alignment horizontal="center" vertical="center"/>
      <protection locked="0"/>
    </xf>
    <xf numFmtId="0" fontId="5" fillId="3" borderId="3" xfId="10" applyFont="1" applyFill="1" applyBorder="1" applyAlignment="1" applyProtection="1">
      <alignment vertical="center"/>
      <protection locked="0"/>
    </xf>
    <xf numFmtId="0" fontId="3" fillId="0" borderId="3" xfId="10" applyFont="1" applyFill="1" applyBorder="1" applyAlignment="1" applyProtection="1">
      <alignment vertical="center"/>
      <protection locked="0"/>
    </xf>
    <xf numFmtId="0" fontId="4" fillId="11" borderId="6" xfId="10" applyFont="1" applyFill="1" applyBorder="1" applyAlignment="1" applyProtection="1">
      <alignment vertical="center"/>
      <protection locked="0"/>
    </xf>
    <xf numFmtId="49" fontId="21" fillId="0" borderId="3" xfId="11" applyNumberFormat="1" applyFont="1" applyFill="1" applyBorder="1" applyAlignment="1">
      <alignment horizontal="left" vertical="center"/>
    </xf>
    <xf numFmtId="0" fontId="23" fillId="0" borderId="5" xfId="0" applyFont="1" applyFill="1" applyBorder="1" applyAlignment="1">
      <alignment vertical="center"/>
    </xf>
    <xf numFmtId="0" fontId="5" fillId="0" borderId="5" xfId="0" applyFont="1" applyFill="1" applyBorder="1" applyAlignment="1">
      <alignment vertical="center"/>
    </xf>
    <xf numFmtId="0" fontId="6" fillId="0" borderId="5" xfId="0" applyFont="1" applyFill="1" applyBorder="1" applyAlignment="1">
      <alignment vertical="center"/>
    </xf>
    <xf numFmtId="0" fontId="23" fillId="0" borderId="3" xfId="0" applyFont="1" applyBorder="1" applyAlignment="1">
      <alignment horizontal="left" vertical="center"/>
    </xf>
    <xf numFmtId="0" fontId="6" fillId="0" borderId="3" xfId="0" applyFont="1" applyBorder="1" applyAlignment="1">
      <alignment horizontal="left" vertical="center"/>
    </xf>
    <xf numFmtId="0" fontId="23" fillId="0" borderId="3" xfId="0" applyFont="1" applyFill="1" applyBorder="1" applyAlignment="1"/>
    <xf numFmtId="0" fontId="23" fillId="0" borderId="3" xfId="18" applyFont="1" applyFill="1" applyBorder="1" applyAlignment="1"/>
    <xf numFmtId="0" fontId="6" fillId="0" borderId="5" xfId="10" applyFont="1" applyFill="1" applyBorder="1" applyAlignment="1">
      <alignment horizontal="center" vertical="center"/>
    </xf>
    <xf numFmtId="0" fontId="6" fillId="0" borderId="3" xfId="0" applyFont="1" applyBorder="1" applyAlignment="1">
      <alignment vertical="center"/>
    </xf>
    <xf numFmtId="0" fontId="5" fillId="6" borderId="3" xfId="0" applyFont="1" applyFill="1" applyBorder="1" applyAlignment="1">
      <alignment vertical="center"/>
    </xf>
    <xf numFmtId="0" fontId="23" fillId="6" borderId="3" xfId="0" applyFont="1" applyFill="1" applyBorder="1" applyAlignment="1">
      <alignment vertical="center"/>
    </xf>
    <xf numFmtId="0" fontId="23" fillId="6" borderId="3" xfId="0" applyFont="1" applyFill="1" applyBorder="1" applyAlignment="1"/>
    <xf numFmtId="0" fontId="23" fillId="0" borderId="5" xfId="0" applyFont="1" applyFill="1" applyBorder="1" applyAlignment="1"/>
    <xf numFmtId="0" fontId="9" fillId="0" borderId="0" xfId="10" applyFont="1" applyFill="1" applyAlignment="1">
      <alignment vertical="center"/>
    </xf>
    <xf numFmtId="0" fontId="23" fillId="0" borderId="3" xfId="0" applyFont="1" applyFill="1" applyBorder="1" applyAlignment="1">
      <alignment horizontal="center"/>
    </xf>
    <xf numFmtId="0" fontId="4" fillId="5" borderId="3" xfId="10" applyFont="1" applyFill="1" applyBorder="1" applyAlignment="1" applyProtection="1">
      <alignment vertical="center"/>
    </xf>
    <xf numFmtId="0" fontId="20" fillId="22" borderId="0" xfId="0" applyFont="1" applyFill="1" applyAlignment="1"/>
    <xf numFmtId="49" fontId="5" fillId="0" borderId="3" xfId="11" applyNumberFormat="1" applyFont="1" applyFill="1" applyBorder="1" applyAlignment="1">
      <alignment horizontal="left" vertical="center"/>
    </xf>
    <xf numFmtId="0" fontId="6" fillId="0" borderId="3" xfId="18" applyFont="1" applyFill="1" applyBorder="1" applyAlignment="1">
      <alignment vertical="center"/>
    </xf>
    <xf numFmtId="0" fontId="6" fillId="22" borderId="3" xfId="0" applyFont="1" applyFill="1" applyBorder="1" applyAlignment="1">
      <alignment horizontal="center" vertical="center"/>
    </xf>
    <xf numFmtId="0" fontId="23" fillId="22" borderId="3" xfId="0" applyFont="1" applyFill="1" applyBorder="1" applyAlignment="1">
      <alignment vertical="center"/>
    </xf>
    <xf numFmtId="0" fontId="5" fillId="22" borderId="3" xfId="0" applyFont="1" applyFill="1" applyBorder="1" applyAlignment="1">
      <alignment vertical="center"/>
    </xf>
    <xf numFmtId="0" fontId="6" fillId="22" borderId="3" xfId="0" applyFont="1" applyFill="1" applyBorder="1" applyAlignment="1">
      <alignment vertical="center"/>
    </xf>
    <xf numFmtId="0" fontId="6" fillId="22" borderId="3" xfId="10" applyFont="1" applyFill="1" applyBorder="1" applyAlignment="1">
      <alignment horizontal="center" vertical="center"/>
    </xf>
    <xf numFmtId="0" fontId="4" fillId="11" borderId="3" xfId="10" applyFont="1" applyFill="1" applyBorder="1" applyAlignment="1" applyProtection="1">
      <alignment vertical="center"/>
      <protection locked="0"/>
    </xf>
    <xf numFmtId="0" fontId="6" fillId="0" borderId="1" xfId="0" applyFont="1" applyFill="1" applyBorder="1" applyAlignment="1">
      <alignment vertical="center"/>
    </xf>
    <xf numFmtId="0" fontId="9" fillId="0" borderId="0" xfId="19" applyFont="1" applyFill="1" applyBorder="1" applyAlignment="1">
      <alignment vertical="center"/>
    </xf>
    <xf numFmtId="0" fontId="24" fillId="0" borderId="0" xfId="19" applyFont="1" applyFill="1" applyBorder="1" applyAlignment="1">
      <alignment vertical="center"/>
    </xf>
    <xf numFmtId="0" fontId="5" fillId="0" borderId="0" xfId="19" applyFont="1" applyFill="1" applyBorder="1" applyAlignment="1">
      <alignment vertical="center"/>
    </xf>
    <xf numFmtId="0" fontId="2" fillId="2" borderId="0" xfId="19" applyFont="1" applyFill="1" applyBorder="1" applyAlignment="1" applyProtection="1">
      <alignment horizontal="center" vertical="center"/>
    </xf>
    <xf numFmtId="0" fontId="0" fillId="0" borderId="0" xfId="11" applyFont="1" applyFill="1" applyAlignment="1">
      <alignment vertical="center"/>
    </xf>
    <xf numFmtId="0" fontId="25" fillId="2" borderId="0" xfId="40" applyFont="1" applyFill="1" applyBorder="1" applyAlignment="1" applyProtection="1">
      <alignment horizontal="center" vertical="center"/>
    </xf>
    <xf numFmtId="0" fontId="2" fillId="2" borderId="0" xfId="19" applyFont="1" applyFill="1" applyBorder="1" applyAlignment="1" applyProtection="1">
      <alignment vertical="center"/>
    </xf>
    <xf numFmtId="0" fontId="5" fillId="2" borderId="1" xfId="19" applyFont="1" applyFill="1" applyBorder="1" applyProtection="1">
      <alignment vertical="center"/>
      <protection locked="0"/>
    </xf>
    <xf numFmtId="0" fontId="5" fillId="21" borderId="1" xfId="19" applyFont="1" applyFill="1" applyBorder="1" applyProtection="1">
      <alignment vertical="center"/>
      <protection locked="0"/>
    </xf>
    <xf numFmtId="0" fontId="5" fillId="23" borderId="1" xfId="19" applyFont="1" applyFill="1" applyBorder="1" applyAlignment="1" applyProtection="1">
      <alignment vertical="center"/>
      <protection locked="0"/>
    </xf>
    <xf numFmtId="0" fontId="5" fillId="24" borderId="1" xfId="19" applyFont="1" applyFill="1" applyBorder="1" applyAlignment="1" applyProtection="1">
      <alignment vertical="center"/>
      <protection locked="0"/>
    </xf>
    <xf numFmtId="0" fontId="2" fillId="2" borderId="0" xfId="19" applyFont="1" applyFill="1" applyBorder="1" applyAlignment="1" applyProtection="1">
      <alignment vertical="center"/>
      <protection locked="0"/>
    </xf>
    <xf numFmtId="0" fontId="3" fillId="25" borderId="7" xfId="19" applyFont="1" applyFill="1" applyBorder="1" applyAlignment="1" applyProtection="1">
      <alignment vertical="center"/>
      <protection locked="0"/>
    </xf>
    <xf numFmtId="0" fontId="3" fillId="25" borderId="2" xfId="19" applyFont="1" applyFill="1" applyBorder="1" applyAlignment="1" applyProtection="1">
      <alignment vertical="center"/>
      <protection locked="0"/>
    </xf>
    <xf numFmtId="0" fontId="4" fillId="26" borderId="8" xfId="19" applyFont="1" applyFill="1" applyBorder="1" applyAlignment="1" applyProtection="1">
      <alignment horizontal="center" vertical="center"/>
      <protection locked="0"/>
    </xf>
    <xf numFmtId="0" fontId="4" fillId="26" borderId="9" xfId="19" applyFont="1" applyFill="1" applyBorder="1" applyAlignment="1" applyProtection="1">
      <alignment horizontal="center" vertical="center"/>
      <protection locked="0"/>
    </xf>
    <xf numFmtId="0" fontId="5" fillId="2" borderId="10" xfId="19" applyFont="1" applyFill="1" applyBorder="1" applyAlignment="1" applyProtection="1">
      <alignment vertical="center"/>
      <protection locked="0"/>
    </xf>
    <xf numFmtId="49" fontId="6" fillId="0" borderId="9" xfId="19" applyNumberFormat="1" applyFont="1" applyFill="1" applyBorder="1" applyAlignment="1">
      <alignment vertical="center"/>
    </xf>
    <xf numFmtId="0" fontId="8" fillId="2" borderId="10" xfId="19" applyFont="1" applyFill="1" applyBorder="1" applyAlignment="1" applyProtection="1">
      <alignment vertical="center"/>
      <protection locked="0"/>
    </xf>
    <xf numFmtId="0" fontId="8" fillId="2" borderId="3" xfId="19" applyFont="1" applyFill="1" applyBorder="1" applyAlignment="1" applyProtection="1">
      <alignment vertical="center" wrapText="1"/>
      <protection locked="0"/>
    </xf>
    <xf numFmtId="0" fontId="6" fillId="0" borderId="3" xfId="11" applyFont="1" applyFill="1" applyBorder="1" applyAlignment="1">
      <alignment horizontal="left" vertical="center"/>
    </xf>
    <xf numFmtId="0" fontId="2" fillId="2" borderId="3" xfId="19" applyFont="1" applyFill="1" applyBorder="1" applyAlignment="1" applyProtection="1">
      <alignment vertical="center" wrapText="1"/>
      <protection locked="0"/>
    </xf>
    <xf numFmtId="0" fontId="2" fillId="2" borderId="10" xfId="19" applyFont="1" applyFill="1" applyBorder="1" applyAlignment="1" applyProtection="1">
      <alignment vertical="center"/>
      <protection locked="0"/>
    </xf>
    <xf numFmtId="0" fontId="2" fillId="2" borderId="3" xfId="19" applyFont="1" applyFill="1" applyBorder="1" applyAlignment="1" applyProtection="1">
      <alignment vertical="center"/>
      <protection locked="0"/>
    </xf>
    <xf numFmtId="0" fontId="4" fillId="26" borderId="12" xfId="19" applyFont="1" applyFill="1" applyBorder="1" applyAlignment="1" applyProtection="1">
      <alignment vertical="center"/>
      <protection locked="0"/>
    </xf>
    <xf numFmtId="0" fontId="4" fillId="26" borderId="5" xfId="19" applyFont="1" applyFill="1" applyBorder="1" applyAlignment="1" applyProtection="1">
      <alignment vertical="center"/>
      <protection locked="0"/>
    </xf>
    <xf numFmtId="0" fontId="5" fillId="0" borderId="1" xfId="19" applyFont="1" applyFill="1" applyBorder="1" applyAlignment="1" applyProtection="1">
      <alignment vertical="center" wrapText="1"/>
      <protection locked="0"/>
    </xf>
    <xf numFmtId="0" fontId="5" fillId="2" borderId="2" xfId="19" applyFont="1" applyFill="1" applyBorder="1" applyAlignment="1" applyProtection="1">
      <alignment vertical="center"/>
      <protection locked="0"/>
    </xf>
    <xf numFmtId="0" fontId="3" fillId="25" borderId="3" xfId="19" applyFont="1" applyFill="1" applyBorder="1" applyAlignment="1" applyProtection="1">
      <alignment vertical="center"/>
      <protection locked="0"/>
    </xf>
    <xf numFmtId="0" fontId="4" fillId="26" borderId="17" xfId="19" applyFont="1" applyFill="1" applyBorder="1" applyAlignment="1" applyProtection="1">
      <alignment horizontal="center" vertical="center"/>
      <protection locked="0"/>
    </xf>
    <xf numFmtId="0" fontId="4" fillId="26" borderId="3" xfId="19" applyFont="1" applyFill="1" applyBorder="1" applyAlignment="1" applyProtection="1">
      <alignment horizontal="center" vertical="center"/>
      <protection locked="0"/>
    </xf>
    <xf numFmtId="0" fontId="8" fillId="2" borderId="3" xfId="19" applyFont="1" applyFill="1" applyBorder="1" applyAlignment="1" applyProtection="1">
      <alignment vertical="center"/>
      <protection locked="0"/>
    </xf>
    <xf numFmtId="0" fontId="8" fillId="2" borderId="1" xfId="19" applyFont="1" applyFill="1" applyBorder="1" applyAlignment="1" applyProtection="1">
      <alignment vertical="center"/>
      <protection locked="0"/>
    </xf>
    <xf numFmtId="0" fontId="2" fillId="2" borderId="1" xfId="19" applyFont="1" applyFill="1" applyBorder="1" applyAlignment="1" applyProtection="1">
      <alignment vertical="center"/>
      <protection locked="0"/>
    </xf>
    <xf numFmtId="0" fontId="4" fillId="26" borderId="6" xfId="19" applyFont="1" applyFill="1" applyBorder="1" applyAlignment="1" applyProtection="1">
      <alignment vertical="center"/>
      <protection locked="0"/>
    </xf>
    <xf numFmtId="0" fontId="5" fillId="0" borderId="3" xfId="19" applyFont="1" applyFill="1" applyBorder="1" applyAlignment="1">
      <alignment vertical="center"/>
    </xf>
    <xf numFmtId="0" fontId="5" fillId="23" borderId="3" xfId="19" applyFont="1" applyFill="1" applyBorder="1" applyAlignment="1" applyProtection="1">
      <alignment vertical="center"/>
      <protection locked="0"/>
    </xf>
    <xf numFmtId="0" fontId="6" fillId="24" borderId="3" xfId="7" applyFont="1" applyFill="1" applyBorder="1" applyAlignment="1">
      <alignment vertical="center"/>
    </xf>
    <xf numFmtId="0" fontId="5" fillId="2" borderId="3" xfId="19" applyFont="1" applyFill="1" applyBorder="1" applyAlignment="1" applyProtection="1">
      <alignment horizontal="center" vertical="center"/>
      <protection locked="0"/>
    </xf>
    <xf numFmtId="0" fontId="5" fillId="2" borderId="15" xfId="19" applyFont="1" applyFill="1" applyBorder="1" applyAlignment="1" applyProtection="1">
      <alignment vertical="center"/>
      <protection locked="0"/>
    </xf>
    <xf numFmtId="0" fontId="6" fillId="0" borderId="15" xfId="7" applyFont="1" applyFill="1" applyBorder="1" applyAlignment="1">
      <alignment vertical="center"/>
    </xf>
    <xf numFmtId="0" fontId="6" fillId="0" borderId="3" xfId="7" applyFont="1" applyFill="1" applyBorder="1" applyAlignment="1">
      <alignment vertical="center"/>
    </xf>
    <xf numFmtId="0" fontId="5" fillId="2" borderId="13" xfId="19" applyFont="1" applyFill="1" applyBorder="1" applyAlignment="1" applyProtection="1">
      <alignment horizontal="center" vertical="center"/>
      <protection locked="0"/>
    </xf>
    <xf numFmtId="0" fontId="5" fillId="2" borderId="17" xfId="19" applyFont="1" applyFill="1" applyBorder="1" applyAlignment="1" applyProtection="1">
      <alignment horizontal="center" vertical="center"/>
      <protection locked="0"/>
    </xf>
    <xf numFmtId="0" fontId="9" fillId="0" borderId="3" xfId="19" applyFont="1" applyFill="1" applyBorder="1" applyAlignment="1">
      <alignment vertical="center"/>
    </xf>
    <xf numFmtId="0" fontId="9" fillId="0" borderId="1" xfId="19" applyFont="1" applyFill="1" applyBorder="1" applyAlignment="1">
      <alignment vertical="center"/>
    </xf>
    <xf numFmtId="0" fontId="2" fillId="2" borderId="3" xfId="19" applyFont="1" applyFill="1" applyBorder="1" applyAlignment="1" applyProtection="1">
      <alignment horizontal="center" vertical="center"/>
    </xf>
    <xf numFmtId="0" fontId="6" fillId="0" borderId="1" xfId="7" applyFont="1" applyFill="1" applyBorder="1" applyAlignment="1">
      <alignment vertical="center"/>
    </xf>
    <xf numFmtId="0" fontId="5" fillId="24" borderId="3" xfId="19" applyFont="1" applyFill="1" applyBorder="1" applyAlignment="1" applyProtection="1">
      <alignment vertical="center"/>
      <protection locked="0"/>
    </xf>
    <xf numFmtId="0" fontId="5" fillId="21" borderId="1" xfId="19" applyFont="1" applyFill="1" applyBorder="1" applyAlignment="1" applyProtection="1">
      <alignment vertical="center"/>
      <protection locked="0"/>
    </xf>
    <xf numFmtId="0" fontId="5" fillId="0" borderId="15" xfId="19" applyFont="1" applyFill="1" applyBorder="1" applyAlignment="1" applyProtection="1">
      <alignment vertical="center"/>
      <protection locked="0"/>
    </xf>
    <xf numFmtId="0" fontId="5" fillId="24" borderId="15" xfId="19" applyFont="1" applyFill="1" applyBorder="1" applyAlignment="1" applyProtection="1">
      <alignment vertical="center"/>
      <protection locked="0"/>
    </xf>
    <xf numFmtId="0" fontId="5" fillId="27" borderId="3" xfId="19" applyFont="1" applyFill="1" applyBorder="1" applyAlignment="1" applyProtection="1">
      <alignment vertical="center"/>
      <protection locked="0"/>
    </xf>
    <xf numFmtId="0" fontId="6" fillId="6" borderId="3" xfId="7" applyFont="1" applyFill="1" applyBorder="1" applyAlignment="1">
      <alignment vertical="center"/>
    </xf>
    <xf numFmtId="0" fontId="5" fillId="2" borderId="3" xfId="19" applyFont="1" applyFill="1" applyBorder="1" applyAlignment="1" applyProtection="1">
      <alignment horizontal="left" vertical="center"/>
      <protection locked="0"/>
    </xf>
    <xf numFmtId="0" fontId="5" fillId="0" borderId="1" xfId="19" applyFont="1" applyFill="1" applyBorder="1" applyProtection="1">
      <alignment vertical="center"/>
      <protection locked="0"/>
    </xf>
    <xf numFmtId="0" fontId="6" fillId="24" borderId="15" xfId="7" applyFont="1" applyFill="1" applyBorder="1" applyAlignment="1">
      <alignment vertical="center"/>
    </xf>
    <xf numFmtId="0" fontId="5" fillId="23" borderId="15" xfId="19" applyFont="1" applyFill="1" applyBorder="1" applyAlignment="1" applyProtection="1">
      <alignment vertical="center"/>
      <protection locked="0"/>
    </xf>
    <xf numFmtId="0" fontId="5" fillId="24" borderId="2" xfId="19" applyFont="1" applyFill="1" applyBorder="1" applyAlignment="1" applyProtection="1">
      <alignment vertical="center"/>
      <protection locked="0"/>
    </xf>
    <xf numFmtId="0" fontId="5" fillId="2" borderId="2" xfId="19" applyFont="1" applyFill="1" applyBorder="1" applyProtection="1">
      <alignment vertical="center"/>
      <protection locked="0"/>
    </xf>
    <xf numFmtId="0" fontId="5" fillId="2" borderId="6" xfId="19" applyFont="1" applyFill="1" applyBorder="1" applyAlignment="1" applyProtection="1">
      <alignment horizontal="center" vertical="center"/>
      <protection locked="0"/>
    </xf>
    <xf numFmtId="0" fontId="5" fillId="0" borderId="0" xfId="19" applyFont="1" applyFill="1" applyAlignment="1">
      <alignment vertical="center"/>
    </xf>
    <xf numFmtId="0" fontId="5" fillId="0" borderId="17" xfId="19" applyFont="1" applyFill="1" applyBorder="1" applyAlignment="1" applyProtection="1">
      <alignment horizontal="center" vertical="center"/>
      <protection locked="0"/>
    </xf>
    <xf numFmtId="0" fontId="2" fillId="0" borderId="0" xfId="19" applyFont="1" applyFill="1" applyBorder="1" applyAlignment="1" applyProtection="1">
      <alignment horizontal="center" vertical="center"/>
    </xf>
    <xf numFmtId="0" fontId="5" fillId="0" borderId="0" xfId="19" applyFont="1" applyFill="1" applyBorder="1">
      <alignment vertical="center"/>
    </xf>
    <xf numFmtId="0" fontId="4" fillId="26" borderId="3" xfId="19" applyFont="1" applyFill="1" applyBorder="1" applyAlignment="1" applyProtection="1">
      <alignment vertical="center"/>
      <protection locked="0"/>
    </xf>
    <xf numFmtId="0" fontId="2" fillId="0" borderId="3" xfId="19" applyFont="1" applyFill="1" applyBorder="1" applyAlignment="1" applyProtection="1">
      <alignment horizontal="center" vertical="center"/>
    </xf>
    <xf numFmtId="0" fontId="5" fillId="0" borderId="2" xfId="19" applyFont="1" applyFill="1" applyBorder="1" applyAlignment="1" applyProtection="1">
      <alignment vertical="center"/>
      <protection locked="0"/>
    </xf>
    <xf numFmtId="0" fontId="5" fillId="6" borderId="1" xfId="19" applyFont="1" applyFill="1" applyBorder="1" applyAlignment="1" applyProtection="1">
      <alignment vertical="center"/>
      <protection locked="0"/>
    </xf>
    <xf numFmtId="0" fontId="5" fillId="21" borderId="3" xfId="19" applyFont="1" applyFill="1" applyBorder="1" applyAlignment="1" applyProtection="1">
      <alignment horizontal="left" vertical="center"/>
      <protection locked="0"/>
    </xf>
    <xf numFmtId="0" fontId="5" fillId="0" borderId="3" xfId="19" applyFont="1" applyFill="1" applyBorder="1" applyProtection="1">
      <alignment vertical="center"/>
      <protection locked="0"/>
    </xf>
    <xf numFmtId="0" fontId="9" fillId="0" borderId="0" xfId="19" applyFont="1" applyFill="1" applyBorder="1">
      <alignment vertical="center"/>
    </xf>
    <xf numFmtId="0" fontId="24" fillId="0" borderId="0" xfId="19" applyFont="1" applyFill="1" applyBorder="1">
      <alignment vertical="center"/>
    </xf>
    <xf numFmtId="0" fontId="5" fillId="6" borderId="1" xfId="19" applyFont="1" applyFill="1" applyBorder="1" applyProtection="1">
      <alignment vertical="center"/>
      <protection locked="0"/>
    </xf>
    <xf numFmtId="0" fontId="5" fillId="2" borderId="3" xfId="19" applyFont="1" applyFill="1" applyBorder="1" applyProtection="1">
      <alignment vertical="center"/>
      <protection locked="0"/>
    </xf>
    <xf numFmtId="0" fontId="0" fillId="0" borderId="0" xfId="18" applyFont="1" applyFill="1" applyAlignment="1">
      <alignment vertical="center"/>
    </xf>
    <xf numFmtId="0" fontId="1" fillId="2" borderId="0" xfId="36" applyFont="1" applyFill="1" applyBorder="1" applyAlignment="1" applyProtection="1">
      <alignment horizontal="center" vertical="center"/>
    </xf>
    <xf numFmtId="0" fontId="5" fillId="0" borderId="3" xfId="18" applyFont="1" applyFill="1" applyBorder="1" applyAlignment="1">
      <alignment horizontal="left" vertical="center"/>
    </xf>
    <xf numFmtId="49" fontId="6" fillId="0" borderId="3" xfId="27" applyNumberFormat="1" applyFont="1" applyFill="1" applyBorder="1" applyAlignment="1">
      <alignment horizontal="justify" vertical="center" wrapText="1"/>
    </xf>
    <xf numFmtId="0" fontId="6" fillId="0" borderId="3" xfId="18" applyFont="1" applyFill="1" applyBorder="1" applyAlignment="1">
      <alignment horizontal="center" vertical="center"/>
    </xf>
    <xf numFmtId="0" fontId="6" fillId="0" borderId="3" xfId="18" applyFont="1" applyFill="1" applyBorder="1" applyAlignment="1"/>
    <xf numFmtId="0" fontId="6" fillId="0" borderId="3" xfId="19" applyFont="1" applyFill="1" applyBorder="1" applyAlignment="1">
      <alignment horizontal="center" vertical="center"/>
    </xf>
    <xf numFmtId="0" fontId="6" fillId="0" borderId="15" xfId="18" applyFont="1" applyFill="1" applyBorder="1" applyAlignment="1"/>
    <xf numFmtId="0" fontId="26" fillId="0" borderId="3" xfId="18" applyFont="1" applyFill="1" applyBorder="1" applyAlignment="1">
      <alignment vertical="center"/>
    </xf>
    <xf numFmtId="0" fontId="0" fillId="0" borderId="3" xfId="18" applyFont="1" applyFill="1" applyBorder="1" applyAlignment="1">
      <alignment vertical="center"/>
    </xf>
    <xf numFmtId="0" fontId="0" fillId="0" borderId="15" xfId="18" applyFont="1" applyFill="1" applyBorder="1" applyAlignment="1">
      <alignment vertical="center"/>
    </xf>
    <xf numFmtId="0" fontId="5" fillId="0" borderId="3" xfId="18" applyFont="1" applyFill="1" applyBorder="1" applyAlignment="1">
      <alignment vertical="center"/>
    </xf>
    <xf numFmtId="0" fontId="6" fillId="0" borderId="1" xfId="18" applyFont="1" applyFill="1" applyBorder="1" applyAlignment="1"/>
    <xf numFmtId="0" fontId="0" fillId="0" borderId="1" xfId="18" applyFont="1" applyFill="1" applyBorder="1" applyAlignment="1">
      <alignment vertical="center"/>
    </xf>
    <xf numFmtId="0" fontId="4" fillId="11" borderId="3" xfId="19" applyFont="1" applyFill="1" applyBorder="1" applyAlignment="1" applyProtection="1">
      <alignment vertical="center"/>
      <protection locked="0"/>
    </xf>
    <xf numFmtId="0" fontId="0" fillId="7" borderId="0" xfId="18" applyFont="1" applyFill="1" applyAlignment="1">
      <alignment vertical="center"/>
    </xf>
    <xf numFmtId="49" fontId="5" fillId="0" borderId="3" xfId="9" applyNumberFormat="1" applyFont="1" applyFill="1" applyBorder="1" applyAlignment="1">
      <alignment horizontal="left" vertical="center"/>
    </xf>
    <xf numFmtId="0" fontId="6" fillId="0" borderId="3" xfId="18" applyFont="1" applyFill="1" applyBorder="1" applyAlignment="1">
      <alignment horizontal="left" vertical="center"/>
    </xf>
    <xf numFmtId="0" fontId="6" fillId="7" borderId="3" xfId="18" applyFont="1" applyFill="1" applyBorder="1" applyAlignment="1">
      <alignment horizontal="center" vertical="center"/>
    </xf>
    <xf numFmtId="0" fontId="5" fillId="7" borderId="3" xfId="18" applyFont="1" applyFill="1" applyBorder="1" applyAlignment="1">
      <alignment horizontal="left" vertical="center"/>
    </xf>
    <xf numFmtId="0" fontId="5" fillId="7" borderId="3" xfId="0" applyFont="1" applyFill="1" applyBorder="1" applyAlignment="1">
      <alignment horizontal="left" vertical="center"/>
    </xf>
    <xf numFmtId="0" fontId="5" fillId="7" borderId="3" xfId="18" applyFont="1" applyFill="1" applyBorder="1" applyAlignment="1">
      <alignment vertical="center"/>
    </xf>
    <xf numFmtId="0" fontId="27" fillId="7" borderId="3" xfId="18" applyFont="1" applyFill="1" applyBorder="1" applyAlignment="1">
      <alignment vertical="center"/>
    </xf>
    <xf numFmtId="0" fontId="6" fillId="7" borderId="3" xfId="18" applyFont="1" applyFill="1" applyBorder="1" applyAlignment="1">
      <alignment vertical="center"/>
    </xf>
    <xf numFmtId="0" fontId="6" fillId="7" borderId="3" xfId="18" applyFont="1" applyFill="1" applyBorder="1" applyAlignment="1"/>
    <xf numFmtId="0" fontId="0" fillId="7" borderId="3" xfId="18"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49" fontId="6" fillId="0" borderId="15" xfId="28" applyNumberFormat="1" applyFont="1" applyFill="1" applyBorder="1" applyAlignment="1">
      <alignment horizontal="justify" vertical="center" wrapText="1"/>
    </xf>
    <xf numFmtId="0" fontId="26" fillId="3" borderId="2" xfId="19" applyFont="1" applyFill="1" applyBorder="1" applyAlignment="1" applyProtection="1">
      <alignment vertical="center"/>
      <protection locked="0"/>
    </xf>
    <xf numFmtId="0" fontId="6" fillId="0" borderId="3" xfId="0" applyFont="1" applyBorder="1" applyAlignment="1">
      <alignment horizontal="center" vertical="center"/>
    </xf>
    <xf numFmtId="0" fontId="6" fillId="10" borderId="3" xfId="0" applyFont="1" applyFill="1" applyBorder="1" applyAlignment="1">
      <alignment vertical="center"/>
    </xf>
    <xf numFmtId="0" fontId="6" fillId="9" borderId="3" xfId="0" applyFont="1" applyFill="1" applyBorder="1" applyAlignment="1">
      <alignment horizontal="left" vertical="center"/>
    </xf>
    <xf numFmtId="0" fontId="6" fillId="9" borderId="3" xfId="0" applyFont="1" applyFill="1" applyBorder="1" applyAlignment="1">
      <alignment vertical="center"/>
    </xf>
    <xf numFmtId="0" fontId="6" fillId="10" borderId="3" xfId="0" applyFont="1" applyFill="1" applyBorder="1" applyAlignment="1">
      <alignment horizontal="left" vertical="center"/>
    </xf>
    <xf numFmtId="0" fontId="6" fillId="28" borderId="3" xfId="7" applyFont="1" applyFill="1" applyBorder="1" applyAlignment="1">
      <alignment vertical="center"/>
    </xf>
    <xf numFmtId="0" fontId="6" fillId="0" borderId="3" xfId="0" applyFont="1" applyBorder="1" applyAlignment="1"/>
    <xf numFmtId="0" fontId="6" fillId="9" borderId="3" xfId="0" applyFont="1" applyFill="1" applyBorder="1" applyAlignment="1">
      <alignment horizontal="left" vertical="top"/>
    </xf>
    <xf numFmtId="0" fontId="6" fillId="0" borderId="3" xfId="0" applyFont="1" applyBorder="1" applyAlignment="1">
      <alignment horizontal="left" vertical="top"/>
    </xf>
    <xf numFmtId="0" fontId="6" fillId="0" borderId="15" xfId="0" applyFont="1" applyBorder="1" applyAlignment="1">
      <alignment vertical="center"/>
    </xf>
    <xf numFmtId="0" fontId="0" fillId="0" borderId="3" xfId="0" applyBorder="1" applyAlignment="1">
      <alignment vertical="center"/>
    </xf>
    <xf numFmtId="0" fontId="6" fillId="0" borderId="15" xfId="0" applyFont="1" applyBorder="1" applyAlignment="1"/>
    <xf numFmtId="0" fontId="0" fillId="0" borderId="3" xfId="0" applyFill="1" applyBorder="1" applyAlignment="1">
      <alignment vertical="center"/>
    </xf>
    <xf numFmtId="0" fontId="0" fillId="9" borderId="3" xfId="0" applyFill="1" applyBorder="1" applyAlignment="1">
      <alignment vertical="center"/>
    </xf>
    <xf numFmtId="0" fontId="6" fillId="0" borderId="0" xfId="0" applyFont="1" applyAlignment="1">
      <alignment vertical="center"/>
    </xf>
    <xf numFmtId="0" fontId="6" fillId="0" borderId="3" xfId="0" applyFont="1" applyFill="1" applyBorder="1" applyAlignment="1">
      <alignment horizontal="left" vertical="center" wrapText="1"/>
    </xf>
    <xf numFmtId="0" fontId="0" fillId="0" borderId="15" xfId="0" applyBorder="1" applyAlignment="1">
      <alignment vertical="center"/>
    </xf>
    <xf numFmtId="0" fontId="0" fillId="0" borderId="3" xfId="0" applyFont="1" applyFill="1" applyBorder="1" applyAlignment="1">
      <alignment vertical="center"/>
    </xf>
    <xf numFmtId="0" fontId="0" fillId="0" borderId="15" xfId="0" applyFill="1" applyBorder="1" applyAlignment="1">
      <alignment vertical="center"/>
    </xf>
    <xf numFmtId="0" fontId="26" fillId="0" borderId="3" xfId="0" applyFont="1" applyFill="1" applyBorder="1" applyAlignment="1">
      <alignment horizontal="left" vertical="center"/>
    </xf>
    <xf numFmtId="0" fontId="26" fillId="0" borderId="3" xfId="0" applyFont="1" applyBorder="1" applyAlignment="1">
      <alignment vertical="center"/>
    </xf>
    <xf numFmtId="0" fontId="6" fillId="0" borderId="1" xfId="0" applyFont="1" applyBorder="1" applyAlignment="1">
      <alignment vertical="center"/>
    </xf>
    <xf numFmtId="0" fontId="6" fillId="0" borderId="1" xfId="0" applyFont="1" applyBorder="1" applyAlignment="1"/>
    <xf numFmtId="0" fontId="0" fillId="0" borderId="1" xfId="0" applyBorder="1" applyAlignment="1">
      <alignment vertical="center"/>
    </xf>
    <xf numFmtId="0" fontId="0" fillId="0" borderId="1" xfId="0" applyFill="1" applyBorder="1" applyAlignment="1">
      <alignment vertical="center"/>
    </xf>
    <xf numFmtId="0" fontId="6" fillId="0" borderId="3" xfId="0" applyFont="1" applyFill="1" applyBorder="1" applyAlignment="1">
      <alignment horizontal="left" vertical="top"/>
    </xf>
    <xf numFmtId="0" fontId="6" fillId="0" borderId="3" xfId="18" applyFont="1" applyFill="1" applyBorder="1" applyAlignment="1">
      <alignment horizontal="left" vertical="top"/>
    </xf>
    <xf numFmtId="0" fontId="6" fillId="0" borderId="0" xfId="18" applyFont="1" applyFill="1" applyBorder="1" applyAlignment="1">
      <alignment horizontal="left" vertical="top"/>
    </xf>
    <xf numFmtId="0" fontId="6" fillId="0" borderId="0" xfId="18" applyFont="1" applyFill="1" applyBorder="1" applyAlignment="1">
      <alignment vertical="center"/>
    </xf>
    <xf numFmtId="0" fontId="0" fillId="0" borderId="5" xfId="18" applyFont="1" applyFill="1" applyBorder="1" applyAlignment="1">
      <alignment vertical="center"/>
    </xf>
    <xf numFmtId="0" fontId="0" fillId="0" borderId="0" xfId="18" applyFont="1" applyFill="1" applyBorder="1" applyAlignment="1">
      <alignment vertical="center"/>
    </xf>
    <xf numFmtId="0" fontId="0" fillId="0" borderId="0" xfId="7" applyFont="1" applyFill="1" applyAlignment="1">
      <alignment vertical="center"/>
    </xf>
    <xf numFmtId="0" fontId="9" fillId="0" borderId="0" xfId="22" applyFont="1" applyFill="1" applyAlignment="1">
      <alignment vertical="center"/>
    </xf>
    <xf numFmtId="0" fontId="6" fillId="9" borderId="3" xfId="18" applyFont="1" applyFill="1" applyBorder="1" applyAlignment="1">
      <alignment vertical="center"/>
    </xf>
    <xf numFmtId="0" fontId="6" fillId="9" borderId="3" xfId="18" applyFont="1" applyFill="1" applyBorder="1" applyAlignment="1">
      <alignment horizontal="left" vertical="center"/>
    </xf>
    <xf numFmtId="0" fontId="6" fillId="9" borderId="3" xfId="18" applyFont="1" applyFill="1" applyBorder="1" applyAlignment="1">
      <alignment horizontal="left" vertical="top"/>
    </xf>
    <xf numFmtId="0" fontId="6" fillId="6" borderId="3" xfId="0" applyFont="1" applyFill="1" applyBorder="1" applyAlignment="1">
      <alignment horizontal="left" vertical="center"/>
    </xf>
    <xf numFmtId="0" fontId="6" fillId="9" borderId="3" xfId="0" applyFont="1" applyFill="1" applyBorder="1" applyAlignment="1">
      <alignment horizontal="center" vertical="center"/>
    </xf>
    <xf numFmtId="0" fontId="6" fillId="9" borderId="3" xfId="19" applyFont="1" applyFill="1" applyBorder="1" applyAlignment="1">
      <alignment horizontal="center" vertical="center"/>
    </xf>
    <xf numFmtId="0" fontId="0" fillId="0" borderId="15" xfId="7" applyFont="1" applyFill="1" applyBorder="1" applyAlignment="1">
      <alignment vertical="center"/>
    </xf>
    <xf numFmtId="0" fontId="0" fillId="0" borderId="3" xfId="7" applyFont="1" applyFill="1" applyBorder="1" applyAlignment="1">
      <alignment vertical="center"/>
    </xf>
    <xf numFmtId="0" fontId="26" fillId="0" borderId="3" xfId="0" applyFont="1" applyFill="1" applyBorder="1" applyAlignment="1">
      <alignment vertical="center"/>
    </xf>
    <xf numFmtId="0" fontId="0" fillId="0" borderId="3" xfId="18" applyFont="1" applyFill="1" applyBorder="1" applyAlignment="1">
      <alignment horizontal="center" vertical="center"/>
    </xf>
    <xf numFmtId="0" fontId="9" fillId="0" borderId="3" xfId="22" applyFont="1" applyFill="1" applyBorder="1" applyAlignment="1">
      <alignment vertical="center"/>
    </xf>
    <xf numFmtId="0" fontId="28" fillId="0" borderId="3" xfId="18" applyFont="1" applyFill="1" applyBorder="1" applyAlignment="1">
      <alignment vertical="center"/>
    </xf>
    <xf numFmtId="0" fontId="0" fillId="0" borderId="1" xfId="7" applyFont="1" applyFill="1" applyBorder="1" applyAlignment="1">
      <alignment vertical="center"/>
    </xf>
    <xf numFmtId="0" fontId="5" fillId="0" borderId="3" xfId="7" applyFont="1" applyFill="1" applyBorder="1" applyAlignment="1">
      <alignment horizontal="left" vertical="center"/>
    </xf>
    <xf numFmtId="49" fontId="6" fillId="0" borderId="3" xfId="28" applyNumberFormat="1" applyFont="1" applyFill="1" applyBorder="1" applyAlignment="1">
      <alignment horizontal="justify" vertical="center" wrapText="1"/>
    </xf>
    <xf numFmtId="0" fontId="6" fillId="0" borderId="15" xfId="7" applyFont="1" applyFill="1" applyBorder="1" applyAlignment="1"/>
    <xf numFmtId="0" fontId="6" fillId="0" borderId="3" xfId="7" applyFont="1" applyFill="1" applyBorder="1" applyAlignment="1"/>
    <xf numFmtId="0" fontId="5" fillId="0" borderId="3" xfId="7" applyFont="1" applyFill="1" applyBorder="1" applyAlignment="1">
      <alignment vertical="center"/>
    </xf>
    <xf numFmtId="0" fontId="6" fillId="0" borderId="1" xfId="7" applyFont="1" applyFill="1" applyBorder="1" applyAlignment="1"/>
    <xf numFmtId="0" fontId="6" fillId="0" borderId="0" xfId="18" applyFont="1" applyFill="1" applyBorder="1" applyAlignment="1"/>
    <xf numFmtId="0" fontId="6" fillId="0" borderId="0" xfId="18" applyFont="1" applyFill="1" applyBorder="1" applyAlignment="1">
      <alignment horizontal="center" vertical="center"/>
    </xf>
    <xf numFmtId="0" fontId="29" fillId="0" borderId="0" xfId="18" applyFont="1" applyFill="1" applyBorder="1" applyAlignment="1">
      <alignment horizontal="left" vertical="center"/>
    </xf>
    <xf numFmtId="0" fontId="26" fillId="0" borderId="15" xfId="18" applyFont="1" applyFill="1" applyBorder="1" applyAlignment="1">
      <alignment vertical="center"/>
    </xf>
    <xf numFmtId="0" fontId="6" fillId="0" borderId="15" xfId="18" applyFont="1" applyFill="1" applyBorder="1" applyAlignment="1">
      <alignment vertical="center"/>
    </xf>
    <xf numFmtId="0" fontId="29" fillId="0" borderId="3" xfId="18" applyFont="1" applyFill="1" applyBorder="1" applyAlignment="1">
      <alignment vertical="center"/>
    </xf>
    <xf numFmtId="0" fontId="29" fillId="0" borderId="0" xfId="18" applyFont="1" applyFill="1" applyBorder="1" applyAlignment="1">
      <alignment vertical="center"/>
    </xf>
    <xf numFmtId="0" fontId="6" fillId="0" borderId="0" xfId="19" applyFont="1" applyFill="1" applyBorder="1" applyAlignment="1">
      <alignment horizontal="center" vertical="center"/>
    </xf>
    <xf numFmtId="0" fontId="6" fillId="0" borderId="3" xfId="7" applyFont="1" applyFill="1" applyBorder="1" applyAlignment="1">
      <alignment horizontal="center" vertical="center"/>
    </xf>
    <xf numFmtId="0" fontId="6" fillId="29" borderId="3" xfId="7" applyFont="1" applyFill="1" applyBorder="1" applyAlignment="1">
      <alignment vertical="center"/>
    </xf>
    <xf numFmtId="0" fontId="28" fillId="0" borderId="0" xfId="7" applyFont="1" applyFill="1" applyAlignment="1">
      <alignment vertical="center"/>
    </xf>
    <xf numFmtId="0" fontId="6" fillId="0" borderId="0" xfId="18" applyFont="1" applyFill="1" applyAlignment="1">
      <alignment vertical="center"/>
    </xf>
    <xf numFmtId="0" fontId="6" fillId="0" borderId="0" xfId="7" applyFont="1" applyFill="1" applyAlignment="1">
      <alignment vertical="center"/>
    </xf>
    <xf numFmtId="0" fontId="6" fillId="9" borderId="3" xfId="7" applyFont="1" applyFill="1" applyBorder="1" applyAlignment="1">
      <alignment vertical="center"/>
    </xf>
    <xf numFmtId="0" fontId="6" fillId="22" borderId="3" xfId="18" applyFont="1" applyFill="1" applyBorder="1" applyAlignment="1">
      <alignment vertical="center"/>
    </xf>
    <xf numFmtId="0" fontId="6" fillId="22" borderId="3" xfId="18" applyFont="1" applyFill="1" applyBorder="1" applyAlignment="1">
      <alignment horizontal="left" vertical="top"/>
    </xf>
    <xf numFmtId="0" fontId="6" fillId="22" borderId="3" xfId="7" applyFont="1" applyFill="1" applyBorder="1" applyAlignment="1">
      <alignment vertical="center"/>
    </xf>
    <xf numFmtId="0" fontId="30" fillId="3" borderId="3" xfId="18" applyFont="1" applyFill="1" applyBorder="1" applyAlignment="1">
      <alignment horizontal="left" vertical="top"/>
    </xf>
    <xf numFmtId="0" fontId="28" fillId="0" borderId="0" xfId="18" applyFont="1" applyFill="1" applyAlignment="1">
      <alignment vertical="center"/>
    </xf>
    <xf numFmtId="0" fontId="31" fillId="0" borderId="0" xfId="18" applyFont="1" applyFill="1" applyBorder="1" applyAlignment="1">
      <alignment horizontal="center" vertical="center" wrapText="1"/>
    </xf>
    <xf numFmtId="0" fontId="31" fillId="0" borderId="0" xfId="18" applyFont="1" applyFill="1" applyBorder="1" applyAlignment="1">
      <alignment vertical="center"/>
    </xf>
    <xf numFmtId="0" fontId="31" fillId="0" borderId="0" xfId="18" applyFont="1" applyFill="1" applyBorder="1" applyAlignment="1">
      <alignment horizontal="left" vertical="center"/>
    </xf>
    <xf numFmtId="0" fontId="31" fillId="0" borderId="0" xfId="17" applyFont="1" applyFill="1" applyBorder="1" applyAlignment="1">
      <alignment vertical="center"/>
    </xf>
    <xf numFmtId="0" fontId="31" fillId="0" borderId="0" xfId="22" applyFont="1" applyFill="1" applyBorder="1" applyAlignment="1">
      <alignment vertical="center"/>
    </xf>
    <xf numFmtId="0" fontId="9" fillId="0" borderId="0" xfId="22" applyFont="1" applyFill="1" applyBorder="1" applyAlignment="1">
      <alignment vertical="center"/>
    </xf>
    <xf numFmtId="0" fontId="31" fillId="6" borderId="0" xfId="22" applyFont="1" applyFill="1" applyAlignment="1">
      <alignment vertical="center"/>
    </xf>
    <xf numFmtId="0" fontId="31" fillId="0" borderId="0" xfId="22" applyFont="1" applyFill="1" applyAlignment="1">
      <alignment vertical="center"/>
    </xf>
    <xf numFmtId="0" fontId="9" fillId="30" borderId="0" xfId="22" applyFont="1" applyFill="1" applyAlignment="1">
      <alignment vertical="center"/>
    </xf>
    <xf numFmtId="0" fontId="31" fillId="30" borderId="0" xfId="22" applyFont="1" applyFill="1" applyAlignment="1">
      <alignment vertical="center"/>
    </xf>
    <xf numFmtId="0" fontId="21" fillId="0" borderId="0" xfId="22" applyFont="1" applyFill="1" applyAlignment="1">
      <alignment vertical="center"/>
    </xf>
    <xf numFmtId="0" fontId="21" fillId="30" borderId="0" xfId="22" applyFont="1" applyFill="1" applyAlignment="1">
      <alignment vertical="center"/>
    </xf>
    <xf numFmtId="0" fontId="32" fillId="0" borderId="0" xfId="22" applyFont="1" applyFill="1" applyAlignment="1">
      <alignment vertical="center"/>
    </xf>
    <xf numFmtId="0" fontId="6" fillId="0" borderId="0" xfId="21" applyFont="1" applyFill="1" applyAlignment="1">
      <alignment vertical="center"/>
    </xf>
    <xf numFmtId="0" fontId="6" fillId="0" borderId="3" xfId="21" applyFont="1" applyFill="1" applyBorder="1" applyAlignment="1">
      <alignment vertical="center"/>
    </xf>
    <xf numFmtId="0" fontId="6" fillId="6" borderId="3" xfId="18" applyFont="1" applyFill="1" applyBorder="1" applyAlignment="1">
      <alignment vertical="center"/>
    </xf>
    <xf numFmtId="0" fontId="30" fillId="3" borderId="3" xfId="0" applyFont="1" applyFill="1" applyBorder="1" applyAlignment="1">
      <alignment horizontal="left" vertical="center"/>
    </xf>
    <xf numFmtId="0" fontId="6" fillId="22" borderId="3" xfId="21" applyFont="1" applyFill="1" applyBorder="1" applyAlignment="1">
      <alignment vertical="center"/>
    </xf>
    <xf numFmtId="0" fontId="0" fillId="22" borderId="3" xfId="18" applyFont="1" applyFill="1" applyBorder="1" applyAlignment="1">
      <alignment vertical="center"/>
    </xf>
    <xf numFmtId="0" fontId="6" fillId="22" borderId="3" xfId="19" applyFont="1" applyFill="1" applyBorder="1" applyAlignment="1">
      <alignment horizontal="center" vertical="center"/>
    </xf>
    <xf numFmtId="0" fontId="30" fillId="3" borderId="3" xfId="0" applyFont="1" applyFill="1" applyBorder="1" applyAlignment="1"/>
    <xf numFmtId="0" fontId="6" fillId="22" borderId="3" xfId="21" applyFont="1" applyFill="1" applyBorder="1" applyAlignment="1">
      <alignment vertical="center" wrapText="1"/>
    </xf>
    <xf numFmtId="0" fontId="6" fillId="0" borderId="3" xfId="21" applyFont="1" applyFill="1" applyBorder="1" applyAlignment="1">
      <alignment vertical="center" wrapText="1"/>
    </xf>
    <xf numFmtId="0" fontId="6" fillId="31" borderId="3" xfId="21" applyFont="1" applyFill="1" applyBorder="1" applyAlignment="1">
      <alignment vertical="center"/>
    </xf>
    <xf numFmtId="0" fontId="6" fillId="0" borderId="15" xfId="21" applyFont="1" applyFill="1" applyBorder="1" applyAlignment="1">
      <alignment vertical="center"/>
    </xf>
    <xf numFmtId="0" fontId="6" fillId="6" borderId="3" xfId="18" applyFont="1" applyFill="1" applyBorder="1" applyAlignment="1">
      <alignment horizontal="left" vertical="top"/>
    </xf>
    <xf numFmtId="0" fontId="33" fillId="9" borderId="3" xfId="21" applyFont="1" applyFill="1" applyBorder="1" applyAlignment="1">
      <alignment vertical="center"/>
    </xf>
    <xf numFmtId="0" fontId="34" fillId="9" borderId="3" xfId="18" applyFont="1" applyFill="1" applyBorder="1" applyAlignment="1">
      <alignment vertical="center"/>
    </xf>
    <xf numFmtId="0" fontId="6" fillId="6" borderId="3" xfId="19" applyFont="1" applyFill="1" applyBorder="1" applyAlignment="1">
      <alignment horizontal="center" vertical="center"/>
    </xf>
    <xf numFmtId="0" fontId="6" fillId="0" borderId="0" xfId="0" applyFont="1" applyAlignment="1">
      <alignment horizontal="left" vertical="center"/>
    </xf>
    <xf numFmtId="0" fontId="4" fillId="5" borderId="3" xfId="19" applyFont="1" applyFill="1" applyBorder="1" applyAlignment="1" applyProtection="1">
      <alignment vertical="center"/>
    </xf>
    <xf numFmtId="0" fontId="3" fillId="8" borderId="3" xfId="19" applyFont="1" applyFill="1" applyBorder="1" applyAlignment="1" applyProtection="1">
      <alignment vertical="center"/>
    </xf>
    <xf numFmtId="0" fontId="4" fillId="9" borderId="3" xfId="19" applyFont="1" applyFill="1" applyBorder="1" applyAlignment="1" applyProtection="1">
      <alignment vertical="center"/>
    </xf>
    <xf numFmtId="0" fontId="20" fillId="0" borderId="3" xfId="18" applyFont="1" applyFill="1" applyBorder="1" applyAlignment="1"/>
    <xf numFmtId="0" fontId="5" fillId="7" borderId="1" xfId="19" applyFont="1" applyFill="1" applyBorder="1" applyAlignment="1" applyProtection="1">
      <alignment vertical="center"/>
      <protection locked="0"/>
    </xf>
    <xf numFmtId="0" fontId="5" fillId="0" borderId="0" xfId="19" applyFont="1" applyFill="1" applyBorder="1" applyAlignment="1">
      <alignment vertical="center"/>
    </xf>
    <xf numFmtId="0" fontId="5" fillId="0" borderId="0" xfId="19" applyFont="1" applyFill="1" applyBorder="1" applyAlignment="1">
      <alignment vertical="center"/>
    </xf>
    <xf numFmtId="0" fontId="2" fillId="0" borderId="0" xfId="19" applyFont="1" applyFill="1" applyBorder="1" applyAlignment="1" applyProtection="1">
      <alignment horizontal="center" vertical="center"/>
    </xf>
    <xf numFmtId="0" fontId="2" fillId="32" borderId="0" xfId="19" applyFont="1" applyFill="1" applyBorder="1" applyAlignment="1" applyProtection="1">
      <alignment horizontal="center" vertical="center"/>
    </xf>
    <xf numFmtId="0" fontId="5" fillId="0" borderId="1" xfId="19" applyFont="1" applyFill="1" applyBorder="1" applyAlignment="1" applyProtection="1">
      <alignment vertical="center"/>
      <protection locked="0"/>
    </xf>
    <xf numFmtId="0" fontId="5" fillId="0" borderId="3" xfId="19" applyFont="1" applyFill="1" applyBorder="1" applyAlignment="1" applyProtection="1">
      <alignment vertical="center"/>
      <protection locked="0"/>
    </xf>
    <xf numFmtId="0" fontId="5" fillId="0" borderId="1" xfId="19" applyFont="1" applyFill="1" applyBorder="1" applyAlignment="1" applyProtection="1">
      <alignment vertical="center"/>
      <protection locked="0"/>
    </xf>
    <xf numFmtId="0" fontId="5" fillId="0" borderId="3" xfId="19" applyFont="1" applyFill="1" applyBorder="1" applyAlignment="1" applyProtection="1">
      <alignment vertical="center"/>
      <protection locked="0"/>
    </xf>
    <xf numFmtId="0" fontId="5" fillId="32" borderId="1" xfId="19" applyFont="1" applyFill="1" applyBorder="1" applyAlignment="1" applyProtection="1">
      <alignment vertical="center"/>
      <protection locked="0"/>
    </xf>
    <xf numFmtId="0" fontId="5" fillId="0" borderId="3" xfId="19" applyFont="1" applyFill="1" applyBorder="1" applyAlignment="1">
      <alignment vertical="center"/>
    </xf>
    <xf numFmtId="0" fontId="5" fillId="32" borderId="3" xfId="19" applyFont="1" applyFill="1" applyBorder="1" applyAlignment="1" applyProtection="1">
      <alignment vertical="center"/>
      <protection locked="0"/>
    </xf>
    <xf numFmtId="49" fontId="5" fillId="3" borderId="3" xfId="9" applyNumberFormat="1" applyFont="1" applyFill="1" applyBorder="1" applyAlignment="1">
      <alignment horizontal="left" vertical="center"/>
    </xf>
    <xf numFmtId="0" fontId="6" fillId="0" borderId="3" xfId="11" applyFont="1" applyFill="1" applyBorder="1" applyAlignment="1">
      <alignment vertical="center"/>
    </xf>
    <xf numFmtId="0" fontId="6" fillId="0" borderId="3" xfId="11" applyFont="1" applyFill="1" applyBorder="1" applyAlignment="1">
      <alignment horizontal="center" wrapText="1"/>
    </xf>
    <xf numFmtId="0" fontId="5" fillId="3" borderId="3" xfId="6" applyFont="1" applyFill="1" applyBorder="1" applyAlignment="1">
      <alignment wrapText="1"/>
    </xf>
    <xf numFmtId="0" fontId="6" fillId="0" borderId="3" xfId="11" applyFont="1" applyFill="1" applyBorder="1" applyAlignment="1">
      <alignment horizontal="left"/>
    </xf>
    <xf numFmtId="0" fontId="6" fillId="0" borderId="3" xfId="11" applyFont="1" applyFill="1" applyBorder="1" applyAlignment="1">
      <alignment horizontal="left" wrapText="1"/>
    </xf>
    <xf numFmtId="0" fontId="5" fillId="22" borderId="3" xfId="6" applyFont="1" applyFill="1" applyBorder="1" applyAlignment="1">
      <alignment wrapText="1"/>
    </xf>
    <xf numFmtId="0" fontId="6" fillId="22" borderId="3" xfId="11" applyFont="1" applyFill="1" applyBorder="1" applyAlignment="1">
      <alignment horizontal="left"/>
    </xf>
    <xf numFmtId="0" fontId="6" fillId="22" borderId="3" xfId="11" applyFont="1" applyFill="1" applyBorder="1" applyAlignment="1">
      <alignment horizontal="left" wrapText="1"/>
    </xf>
    <xf numFmtId="0" fontId="6" fillId="22" borderId="3" xfId="11" applyFont="1" applyFill="1" applyBorder="1" applyAlignment="1">
      <alignment vertical="center"/>
    </xf>
    <xf numFmtId="0" fontId="5" fillId="0" borderId="3" xfId="6" applyFont="1" applyFill="1" applyBorder="1" applyAlignment="1">
      <alignment wrapText="1"/>
    </xf>
    <xf numFmtId="0" fontId="5" fillId="3" borderId="10" xfId="19" applyFont="1" applyFill="1" applyBorder="1" applyProtection="1">
      <alignment vertical="center"/>
      <protection locked="0"/>
    </xf>
    <xf numFmtId="0" fontId="5" fillId="3" borderId="3" xfId="9" applyFont="1" applyFill="1" applyBorder="1" applyAlignment="1" applyProtection="1">
      <alignment vertical="center"/>
      <protection locked="0"/>
    </xf>
    <xf numFmtId="0" fontId="5" fillId="0" borderId="3" xfId="9" applyFont="1" applyFill="1" applyBorder="1" applyAlignment="1" applyProtection="1">
      <alignment vertical="center" wrapText="1"/>
      <protection locked="0"/>
    </xf>
    <xf numFmtId="0" fontId="5" fillId="22" borderId="3" xfId="9" applyFont="1" applyFill="1" applyBorder="1" applyAlignment="1" applyProtection="1">
      <alignment vertical="center" wrapText="1"/>
      <protection locked="0"/>
    </xf>
    <xf numFmtId="0" fontId="35" fillId="0" borderId="19" xfId="12" applyFont="1" applyFill="1" applyAlignment="1">
      <alignment horizontal="left"/>
    </xf>
    <xf numFmtId="0" fontId="6" fillId="0" borderId="3" xfId="11" applyFont="1" applyFill="1" applyBorder="1" applyAlignment="1">
      <alignment horizontal="center" vertical="center" wrapText="1"/>
    </xf>
    <xf numFmtId="0" fontId="5" fillId="3" borderId="3" xfId="6" applyFont="1" applyFill="1" applyBorder="1" applyAlignment="1">
      <alignment vertical="center" wrapText="1"/>
    </xf>
    <xf numFmtId="0" fontId="6" fillId="0" borderId="3" xfId="11" applyFont="1" applyFill="1" applyBorder="1" applyAlignment="1">
      <alignment horizontal="left" vertical="center" wrapText="1"/>
    </xf>
    <xf numFmtId="0" fontId="9" fillId="0" borderId="0" xfId="19" applyFill="1">
      <alignment vertical="center"/>
    </xf>
    <xf numFmtId="0" fontId="5" fillId="0" borderId="3" xfId="19" applyFont="1" applyFill="1" applyBorder="1">
      <alignment vertical="center"/>
    </xf>
    <xf numFmtId="0" fontId="5" fillId="0" borderId="3" xfId="11" applyFont="1" applyFill="1" applyBorder="1" applyAlignment="1"/>
    <xf numFmtId="0" fontId="6" fillId="0" borderId="3" xfId="11" applyFont="1" applyFill="1" applyBorder="1" applyAlignment="1"/>
    <xf numFmtId="0" fontId="5" fillId="0" borderId="3" xfId="11" applyFont="1" applyFill="1" applyBorder="1" applyAlignment="1">
      <alignment wrapText="1"/>
    </xf>
    <xf numFmtId="0" fontId="5" fillId="3" borderId="3" xfId="19" applyFont="1" applyFill="1" applyBorder="1" applyProtection="1">
      <alignment vertical="center"/>
      <protection locked="0"/>
    </xf>
    <xf numFmtId="0" fontId="6" fillId="0" borderId="3" xfId="19" applyFont="1" applyFill="1" applyBorder="1" applyAlignment="1">
      <alignment horizontal="left" vertical="center"/>
    </xf>
    <xf numFmtId="0" fontId="6" fillId="0" borderId="3" xfId="19" applyFont="1" applyBorder="1" applyAlignment="1">
      <alignment vertical="center"/>
    </xf>
    <xf numFmtId="0" fontId="0" fillId="0" borderId="3" xfId="11" applyFont="1" applyFill="1" applyBorder="1" applyAlignment="1">
      <alignment vertical="center"/>
    </xf>
    <xf numFmtId="0" fontId="30" fillId="0" borderId="3" xfId="11" applyFont="1" applyFill="1" applyBorder="1" applyAlignment="1">
      <alignment horizontal="center" wrapText="1"/>
    </xf>
    <xf numFmtId="0" fontId="23" fillId="0" borderId="3" xfId="0" applyFont="1" applyFill="1" applyBorder="1" applyAlignment="1">
      <alignment horizontal="justify" vertical="top" wrapText="1"/>
    </xf>
    <xf numFmtId="0" fontId="23" fillId="0" borderId="3" xfId="15" applyFont="1" applyFill="1" applyBorder="1" applyAlignment="1">
      <alignment horizontal="left" vertical="center"/>
    </xf>
    <xf numFmtId="0" fontId="21" fillId="0" borderId="3" xfId="22" applyFont="1" applyFill="1" applyBorder="1">
      <alignment vertical="center"/>
    </xf>
    <xf numFmtId="0" fontId="0" fillId="0" borderId="0" xfId="0" applyFont="1" applyFill="1" applyAlignment="1">
      <alignment vertical="center"/>
    </xf>
    <xf numFmtId="0" fontId="21" fillId="0" borderId="0" xfId="0" applyFont="1" applyFill="1" applyAlignment="1"/>
    <xf numFmtId="0" fontId="23" fillId="0" borderId="3" xfId="0" applyFont="1" applyFill="1" applyBorder="1" applyAlignment="1">
      <alignment horizontal="justify" vertical="center" wrapText="1"/>
    </xf>
    <xf numFmtId="0" fontId="5" fillId="0" borderId="0" xfId="0" applyFont="1" applyFill="1" applyBorder="1" applyAlignment="1">
      <alignment horizontal="left" vertical="center"/>
    </xf>
    <xf numFmtId="0" fontId="6" fillId="0" borderId="3" xfId="0" applyFont="1" applyFill="1" applyBorder="1" applyAlignment="1">
      <alignment horizontal="center"/>
    </xf>
    <xf numFmtId="0" fontId="6" fillId="0" borderId="6" xfId="0" applyFont="1" applyFill="1" applyBorder="1" applyAlignment="1">
      <alignment vertical="center"/>
    </xf>
    <xf numFmtId="0" fontId="6" fillId="0" borderId="15" xfId="0" applyFont="1" applyFill="1" applyBorder="1" applyAlignment="1">
      <alignment vertical="center"/>
    </xf>
    <xf numFmtId="0" fontId="20" fillId="0" borderId="15" xfId="0" applyFont="1" applyFill="1" applyBorder="1" applyAlignment="1">
      <alignment vertical="center"/>
    </xf>
    <xf numFmtId="0" fontId="5" fillId="0" borderId="5" xfId="0" applyFont="1" applyFill="1" applyBorder="1" applyAlignment="1">
      <alignment horizontal="left" vertical="center"/>
    </xf>
    <xf numFmtId="0" fontId="0" fillId="0" borderId="5" xfId="0" applyFont="1" applyFill="1" applyBorder="1" applyAlignment="1"/>
    <xf numFmtId="0" fontId="0" fillId="0" borderId="16" xfId="0" applyFont="1" applyFill="1" applyBorder="1" applyAlignment="1"/>
    <xf numFmtId="0" fontId="20" fillId="0" borderId="16" xfId="0" applyFont="1" applyFill="1" applyBorder="1" applyAlignment="1">
      <alignment vertical="center"/>
    </xf>
    <xf numFmtId="0" fontId="0" fillId="0" borderId="3" xfId="0" applyFont="1" applyFill="1" applyBorder="1" applyAlignment="1"/>
    <xf numFmtId="0" fontId="0" fillId="0" borderId="15" xfId="0" applyFont="1" applyFill="1" applyBorder="1" applyAlignment="1"/>
    <xf numFmtId="0" fontId="5" fillId="0" borderId="15" xfId="0" applyFont="1" applyFill="1" applyBorder="1" applyAlignment="1">
      <alignment horizontal="left" vertical="center"/>
    </xf>
    <xf numFmtId="0" fontId="5" fillId="0" borderId="9" xfId="0" applyFont="1" applyFill="1" applyBorder="1" applyAlignment="1">
      <alignment horizontal="left" vertical="center"/>
    </xf>
    <xf numFmtId="0" fontId="6" fillId="0" borderId="16" xfId="19" applyFont="1" applyFill="1" applyBorder="1" applyAlignment="1">
      <alignment horizontal="center" vertical="center"/>
    </xf>
    <xf numFmtId="0" fontId="6" fillId="0" borderId="20" xfId="19" applyFont="1" applyFill="1" applyBorder="1" applyAlignment="1">
      <alignment horizontal="center" vertical="center"/>
    </xf>
    <xf numFmtId="0" fontId="30" fillId="0" borderId="3" xfId="0" applyFont="1" applyFill="1" applyBorder="1" applyAlignment="1">
      <alignment vertical="center"/>
    </xf>
    <xf numFmtId="0" fontId="30" fillId="0" borderId="3" xfId="0" applyFont="1" applyFill="1" applyBorder="1" applyAlignment="1"/>
    <xf numFmtId="0" fontId="6" fillId="6" borderId="3" xfId="0" applyFont="1" applyFill="1" applyBorder="1" applyAlignment="1"/>
    <xf numFmtId="0" fontId="28" fillId="0" borderId="3" xfId="0" applyFont="1" applyFill="1" applyBorder="1" applyAlignment="1"/>
    <xf numFmtId="0" fontId="5" fillId="7" borderId="3" xfId="0" applyFont="1" applyFill="1" applyBorder="1" applyAlignment="1">
      <alignment vertical="center"/>
    </xf>
    <xf numFmtId="0" fontId="6" fillId="7" borderId="3" xfId="0" applyFont="1" applyFill="1" applyBorder="1" applyAlignment="1">
      <alignment vertical="center"/>
    </xf>
    <xf numFmtId="0" fontId="0" fillId="22" borderId="0" xfId="0" applyFont="1" applyFill="1" applyAlignment="1"/>
    <xf numFmtId="0" fontId="0" fillId="22" borderId="3" xfId="0" applyFont="1" applyFill="1" applyBorder="1" applyAlignment="1">
      <alignment vertical="center"/>
    </xf>
    <xf numFmtId="0" fontId="0" fillId="22" borderId="3" xfId="0" applyFont="1" applyFill="1" applyBorder="1" applyAlignment="1"/>
    <xf numFmtId="0" fontId="0" fillId="0" borderId="0" xfId="0" applyFont="1" applyFill="1" applyAlignment="1">
      <alignment wrapText="1"/>
    </xf>
    <xf numFmtId="0" fontId="9" fillId="0" borderId="3" xfId="19" applyBorder="1">
      <alignment vertical="center"/>
    </xf>
    <xf numFmtId="0" fontId="5" fillId="3" borderId="8" xfId="19" applyFont="1" applyFill="1" applyBorder="1" applyAlignment="1" applyProtection="1">
      <alignment vertical="center"/>
      <protection locked="0"/>
    </xf>
    <xf numFmtId="0" fontId="5" fillId="3" borderId="2" xfId="19" applyFont="1" applyFill="1" applyBorder="1" applyAlignment="1" applyProtection="1">
      <alignment vertical="center" wrapText="1"/>
      <protection locked="0"/>
    </xf>
    <xf numFmtId="0" fontId="0" fillId="0" borderId="3" xfId="0" applyFont="1" applyFill="1" applyBorder="1" applyAlignment="1">
      <alignment vertical="center" wrapText="1"/>
    </xf>
    <xf numFmtId="0" fontId="0" fillId="22" borderId="3" xfId="0" applyFont="1" applyFill="1" applyBorder="1" applyAlignment="1">
      <alignment vertical="center" wrapText="1"/>
    </xf>
    <xf numFmtId="0" fontId="0" fillId="7" borderId="3" xfId="0" applyFont="1" applyFill="1" applyBorder="1" applyAlignment="1">
      <alignment horizontal="center" vertical="center"/>
    </xf>
    <xf numFmtId="0" fontId="0" fillId="7" borderId="3" xfId="0" applyFont="1" applyFill="1" applyBorder="1" applyAlignment="1">
      <alignment vertical="center"/>
    </xf>
    <xf numFmtId="0" fontId="6" fillId="22" borderId="3" xfId="0" applyFont="1" applyFill="1" applyBorder="1" applyAlignment="1">
      <alignment vertical="center" wrapText="1"/>
    </xf>
    <xf numFmtId="0" fontId="6" fillId="7" borderId="3" xfId="19" applyFont="1" applyFill="1" applyBorder="1" applyAlignment="1">
      <alignment horizontal="center" vertical="center"/>
    </xf>
    <xf numFmtId="0" fontId="5" fillId="22" borderId="3" xfId="0" applyFont="1" applyFill="1" applyBorder="1" applyAlignment="1">
      <alignment horizontal="left" vertical="center"/>
    </xf>
    <xf numFmtId="0" fontId="6" fillId="0" borderId="5" xfId="0" applyFont="1" applyFill="1" applyBorder="1" applyAlignment="1">
      <alignment horizontal="center" vertical="center" wrapText="1"/>
    </xf>
    <xf numFmtId="0" fontId="6" fillId="0" borderId="4" xfId="0" applyFont="1" applyFill="1" applyBorder="1" applyAlignment="1">
      <alignment horizontal="center" vertical="center" wrapText="1"/>
    </xf>
    <xf numFmtId="0" fontId="6" fillId="0" borderId="9" xfId="0" applyFont="1" applyFill="1" applyBorder="1" applyAlignment="1">
      <alignment horizontal="center" vertical="center" wrapText="1"/>
    </xf>
    <xf numFmtId="0" fontId="0" fillId="7" borderId="3" xfId="0" applyFont="1" applyFill="1" applyBorder="1" applyAlignment="1">
      <alignment horizontal="center"/>
    </xf>
    <xf numFmtId="0" fontId="0" fillId="7" borderId="3" xfId="0" applyFont="1" applyFill="1" applyBorder="1" applyAlignment="1"/>
    <xf numFmtId="0" fontId="21" fillId="0" borderId="3" xfId="19" applyFont="1" applyBorder="1">
      <alignment vertical="center"/>
    </xf>
    <xf numFmtId="0" fontId="6" fillId="0" borderId="15" xfId="10" applyFont="1" applyFill="1" applyBorder="1" applyAlignment="1">
      <alignment horizontal="center" vertical="center"/>
    </xf>
    <xf numFmtId="0" fontId="5" fillId="0" borderId="1" xfId="0" applyFont="1" applyFill="1" applyBorder="1" applyAlignment="1">
      <alignment vertical="center"/>
    </xf>
    <xf numFmtId="0" fontId="0" fillId="22" borderId="0" xfId="0" applyFont="1" applyFill="1" applyAlignment="1">
      <alignment vertical="center"/>
    </xf>
    <xf numFmtId="0" fontId="6" fillId="22" borderId="1" xfId="0" applyFont="1" applyFill="1" applyBorder="1" applyAlignment="1">
      <alignment vertical="center"/>
    </xf>
    <xf numFmtId="0" fontId="6" fillId="22" borderId="15" xfId="19" applyFont="1" applyFill="1" applyBorder="1" applyAlignment="1">
      <alignment horizontal="center" vertical="center"/>
    </xf>
    <xf numFmtId="0" fontId="6" fillId="0" borderId="0" xfId="0" applyFont="1" applyFill="1" applyAlignment="1">
      <alignment vertical="center"/>
    </xf>
    <xf numFmtId="0" fontId="6" fillId="0" borderId="16" xfId="0" applyFont="1" applyFill="1" applyBorder="1" applyAlignment="1">
      <alignment vertical="center"/>
    </xf>
    <xf numFmtId="0" fontId="6" fillId="0" borderId="16" xfId="10" applyFont="1" applyFill="1" applyBorder="1" applyAlignment="1">
      <alignment horizontal="center" vertical="center"/>
    </xf>
    <xf numFmtId="0" fontId="27" fillId="22" borderId="0" xfId="0" applyFont="1" applyFill="1" applyAlignment="1">
      <alignment vertical="center"/>
    </xf>
    <xf numFmtId="0" fontId="5" fillId="0" borderId="15" xfId="0" applyFont="1" applyFill="1" applyBorder="1" applyAlignment="1">
      <alignment vertical="center"/>
    </xf>
    <xf numFmtId="0" fontId="6" fillId="0" borderId="4" xfId="0" applyFont="1" applyFill="1" applyBorder="1" applyAlignment="1">
      <alignment vertical="center"/>
    </xf>
    <xf numFmtId="0" fontId="6" fillId="22" borderId="5" xfId="0" applyFont="1" applyFill="1" applyBorder="1" applyAlignment="1">
      <alignment horizontal="left" vertical="center"/>
    </xf>
    <xf numFmtId="0" fontId="5" fillId="22" borderId="3" xfId="10" applyFont="1" applyFill="1" applyBorder="1" applyAlignment="1">
      <alignment horizontal="center" vertical="center"/>
    </xf>
    <xf numFmtId="0" fontId="0" fillId="0" borderId="1" xfId="0" applyFont="1" applyFill="1" applyBorder="1" applyAlignment="1">
      <alignment vertical="center"/>
    </xf>
    <xf numFmtId="0" fontId="6" fillId="22" borderId="3" xfId="0" applyFont="1" applyFill="1" applyBorder="1" applyAlignment="1"/>
    <xf numFmtId="0" fontId="6" fillId="0" borderId="5" xfId="0" applyFont="1" applyFill="1" applyBorder="1" applyAlignment="1">
      <alignment horizontal="center" vertical="center"/>
    </xf>
    <xf numFmtId="0" fontId="0" fillId="0" borderId="1" xfId="0" applyFont="1" applyFill="1" applyBorder="1" applyAlignment="1"/>
    <xf numFmtId="0" fontId="6" fillId="0" borderId="9" xfId="0" applyFont="1" applyFill="1" applyBorder="1" applyAlignment="1">
      <alignment horizontal="center" vertical="center"/>
    </xf>
    <xf numFmtId="0" fontId="6" fillId="0" borderId="1" xfId="0" applyFont="1" applyFill="1" applyBorder="1" applyAlignment="1">
      <alignment horizontal="left" vertical="center"/>
    </xf>
    <xf numFmtId="0" fontId="6" fillId="22" borderId="3" xfId="0" applyFont="1" applyFill="1" applyBorder="1" applyAlignment="1">
      <alignment horizontal="left" vertical="center"/>
    </xf>
    <xf numFmtId="0" fontId="23" fillId="0" borderId="0" xfId="0" applyFont="1" applyFill="1" applyAlignment="1">
      <alignment vertical="center"/>
    </xf>
    <xf numFmtId="0" fontId="0" fillId="0" borderId="3" xfId="0" applyFont="1" applyFill="1" applyBorder="1" applyAlignment="1">
      <alignment horizontal="center" vertical="center"/>
    </xf>
    <xf numFmtId="0" fontId="0" fillId="0" borderId="0" xfId="0" applyFont="1" applyFill="1" applyAlignment="1">
      <alignment vertical="center" wrapText="1"/>
    </xf>
    <xf numFmtId="0" fontId="6" fillId="22" borderId="5" xfId="0" applyFont="1" applyFill="1" applyBorder="1" applyAlignment="1">
      <alignment vertical="center"/>
    </xf>
    <xf numFmtId="0" fontId="6" fillId="22" borderId="4" xfId="0" applyFont="1" applyFill="1" applyBorder="1" applyAlignment="1">
      <alignment vertical="center"/>
    </xf>
    <xf numFmtId="0" fontId="6" fillId="0" borderId="0" xfId="0" applyFont="1" applyFill="1" applyAlignment="1"/>
    <xf numFmtId="0" fontId="0" fillId="24" borderId="0" xfId="0" applyFont="1" applyFill="1" applyAlignment="1"/>
    <xf numFmtId="0" fontId="27" fillId="24" borderId="0" xfId="0" applyFont="1" applyFill="1" applyAlignment="1"/>
    <xf numFmtId="0" fontId="5" fillId="24" borderId="3" xfId="0" applyFont="1" applyFill="1" applyBorder="1" applyAlignment="1">
      <alignment horizontal="center" vertical="center"/>
    </xf>
    <xf numFmtId="0" fontId="5" fillId="24" borderId="3" xfId="0" applyFont="1" applyFill="1" applyBorder="1" applyAlignment="1">
      <alignment vertical="center"/>
    </xf>
    <xf numFmtId="0" fontId="6" fillId="24" borderId="3" xfId="0" applyFont="1" applyFill="1" applyBorder="1" applyAlignment="1">
      <alignment horizontal="left" vertical="center"/>
    </xf>
    <xf numFmtId="0" fontId="6" fillId="24" borderId="3" xfId="0" applyFont="1" applyFill="1" applyBorder="1" applyAlignment="1">
      <alignment vertical="center"/>
    </xf>
    <xf numFmtId="0" fontId="5" fillId="24" borderId="3" xfId="0" applyFont="1" applyFill="1" applyBorder="1" applyAlignment="1">
      <alignment horizontal="left" vertical="center"/>
    </xf>
    <xf numFmtId="0" fontId="6" fillId="24" borderId="5" xfId="0" applyFont="1" applyFill="1" applyBorder="1" applyAlignment="1">
      <alignment vertical="center"/>
    </xf>
    <xf numFmtId="0" fontId="6" fillId="24" borderId="3" xfId="10" applyFont="1" applyFill="1" applyBorder="1" applyAlignment="1">
      <alignment horizontal="center" vertical="center"/>
    </xf>
    <xf numFmtId="0" fontId="5" fillId="24" borderId="3" xfId="10" applyFont="1" applyFill="1" applyBorder="1" applyAlignment="1">
      <alignment horizontal="center" vertical="center"/>
    </xf>
    <xf numFmtId="0" fontId="23" fillId="24" borderId="3" xfId="0" applyFont="1" applyFill="1" applyBorder="1" applyAlignment="1">
      <alignment vertical="center"/>
    </xf>
    <xf numFmtId="0" fontId="6" fillId="24" borderId="15" xfId="10" applyFont="1" applyFill="1" applyBorder="1" applyAlignment="1">
      <alignment horizontal="center" vertical="center"/>
    </xf>
    <xf numFmtId="0" fontId="6" fillId="24" borderId="0" xfId="0" applyFont="1" applyFill="1" applyAlignment="1">
      <alignment vertical="center"/>
    </xf>
    <xf numFmtId="0" fontId="5" fillId="3" borderId="2" xfId="19" applyFont="1" applyFill="1" applyBorder="1" applyAlignment="1" applyProtection="1">
      <alignment horizontal="left" vertical="center"/>
      <protection locked="0"/>
    </xf>
    <xf numFmtId="0" fontId="23" fillId="0" borderId="15" xfId="0" applyFont="1" applyFill="1" applyBorder="1" applyAlignment="1">
      <alignment vertical="center"/>
    </xf>
    <xf numFmtId="176" fontId="6" fillId="0" borderId="3" xfId="0" applyNumberFormat="1" applyFont="1" applyFill="1" applyBorder="1" applyAlignment="1">
      <alignment horizontal="center" vertical="center"/>
    </xf>
    <xf numFmtId="0" fontId="5" fillId="0" borderId="9" xfId="0" applyFont="1" applyFill="1" applyBorder="1" applyAlignment="1">
      <alignment horizontal="center" vertical="center"/>
    </xf>
    <xf numFmtId="0" fontId="5" fillId="0" borderId="3" xfId="0" applyFont="1" applyFill="1" applyBorder="1" applyAlignment="1">
      <alignment horizontal="left" vertical="center" wrapText="1"/>
    </xf>
    <xf numFmtId="0" fontId="5" fillId="0" borderId="1" xfId="0" applyFont="1" applyFill="1" applyBorder="1" applyAlignment="1">
      <alignment horizontal="left" vertical="center"/>
    </xf>
    <xf numFmtId="0" fontId="9" fillId="0" borderId="0" xfId="19" applyFont="1">
      <alignment vertical="center"/>
    </xf>
    <xf numFmtId="0" fontId="4" fillId="5" borderId="5" xfId="19" applyFont="1" applyFill="1" applyBorder="1" applyAlignment="1" applyProtection="1">
      <alignment horizontal="center" vertical="center"/>
      <protection locked="0"/>
    </xf>
    <xf numFmtId="0" fontId="5" fillId="3" borderId="6" xfId="9" applyFont="1" applyFill="1" applyBorder="1" applyAlignment="1" applyProtection="1">
      <alignment vertical="center" wrapText="1"/>
      <protection locked="0"/>
    </xf>
    <xf numFmtId="0" fontId="5" fillId="3" borderId="21" xfId="19" applyFont="1" applyFill="1" applyBorder="1" applyAlignment="1" applyProtection="1">
      <alignment vertical="center"/>
      <protection locked="0"/>
    </xf>
    <xf numFmtId="0" fontId="30" fillId="0" borderId="3" xfId="0" applyFont="1" applyFill="1" applyBorder="1" applyAlignment="1">
      <alignment horizontal="justify" vertical="center" wrapText="1"/>
    </xf>
    <xf numFmtId="0" fontId="0" fillId="0" borderId="15" xfId="0" applyFont="1" applyFill="1" applyBorder="1" applyAlignment="1">
      <alignment vertical="center"/>
    </xf>
    <xf numFmtId="0" fontId="5" fillId="0" borderId="3" xfId="0" applyNumberFormat="1" applyFont="1" applyFill="1" applyBorder="1" applyAlignment="1">
      <alignment vertical="center"/>
    </xf>
    <xf numFmtId="0" fontId="23" fillId="0" borderId="3" xfId="1" applyFont="1" applyFill="1" applyBorder="1" applyAlignment="1">
      <alignment horizontal="left" vertical="center"/>
    </xf>
    <xf numFmtId="0" fontId="6" fillId="0" borderId="16" xfId="0" applyFont="1" applyFill="1" applyBorder="1" applyAlignment="1">
      <alignment horizontal="center" vertical="center"/>
    </xf>
    <xf numFmtId="0" fontId="6" fillId="0" borderId="3" xfId="0" applyFont="1" applyFill="1" applyBorder="1" applyAlignment="1">
      <alignment vertical="center" wrapText="1"/>
    </xf>
    <xf numFmtId="0" fontId="6" fillId="0" borderId="15" xfId="0" applyFont="1" applyFill="1" applyBorder="1" applyAlignment="1">
      <alignment horizontal="center" vertical="center"/>
    </xf>
    <xf numFmtId="0" fontId="21" fillId="0" borderId="3" xfId="19" applyFont="1" applyFill="1" applyBorder="1" applyAlignment="1">
      <alignment vertical="center"/>
    </xf>
    <xf numFmtId="0" fontId="5" fillId="0" borderId="3" xfId="19" applyFont="1" applyFill="1" applyBorder="1" applyAlignment="1">
      <alignment horizontal="left" vertical="center"/>
    </xf>
    <xf numFmtId="0" fontId="23" fillId="0" borderId="3" xfId="1" applyFont="1" applyFill="1" applyBorder="1" applyAlignment="1">
      <alignment horizontal="center" vertical="center"/>
    </xf>
    <xf numFmtId="0" fontId="23" fillId="0" borderId="3" xfId="1" applyFont="1" applyFill="1" applyBorder="1" applyAlignment="1">
      <alignment horizontal="left" vertical="center" wrapText="1"/>
    </xf>
    <xf numFmtId="0" fontId="6" fillId="7" borderId="3" xfId="0" applyFont="1" applyFill="1" applyBorder="1" applyAlignment="1">
      <alignment horizontal="center" vertical="center"/>
    </xf>
    <xf numFmtId="0" fontId="5" fillId="7" borderId="3" xfId="19" applyFont="1" applyFill="1" applyBorder="1" applyAlignment="1" applyProtection="1">
      <alignment vertical="center"/>
      <protection locked="0"/>
    </xf>
    <xf numFmtId="0" fontId="23" fillId="7" borderId="3" xfId="1" applyFont="1" applyFill="1" applyBorder="1" applyAlignment="1">
      <alignment horizontal="left" vertical="center"/>
    </xf>
    <xf numFmtId="0" fontId="6" fillId="7" borderId="3" xfId="0" applyFont="1" applyFill="1" applyBorder="1" applyAlignment="1">
      <alignment horizontal="left" vertical="center"/>
    </xf>
    <xf numFmtId="0" fontId="30" fillId="6" borderId="3" xfId="0" applyFont="1" applyFill="1" applyBorder="1" applyAlignment="1">
      <alignment horizontal="left" vertical="center"/>
    </xf>
    <xf numFmtId="0" fontId="23" fillId="6" borderId="3" xfId="1" applyFont="1" applyFill="1" applyBorder="1" applyAlignment="1">
      <alignment horizontal="left" vertical="center"/>
    </xf>
    <xf numFmtId="0" fontId="23" fillId="7" borderId="3" xfId="1" applyFont="1" applyFill="1" applyBorder="1" applyAlignment="1">
      <alignment horizontal="center" vertical="center"/>
    </xf>
    <xf numFmtId="0" fontId="6" fillId="7" borderId="5" xfId="0" applyFont="1" applyFill="1" applyBorder="1" applyAlignment="1">
      <alignment horizontal="left" vertical="center"/>
    </xf>
    <xf numFmtId="0" fontId="6" fillId="0" borderId="5" xfId="0" applyFont="1" applyFill="1" applyBorder="1" applyAlignment="1">
      <alignment horizontal="left" vertical="center"/>
    </xf>
    <xf numFmtId="0" fontId="0" fillId="29" borderId="0" xfId="0" applyFont="1" applyFill="1" applyAlignment="1"/>
    <xf numFmtId="0" fontId="5" fillId="0" borderId="3" xfId="0" applyFont="1" applyFill="1" applyBorder="1" applyAlignment="1"/>
    <xf numFmtId="0" fontId="6" fillId="29" borderId="3" xfId="0" applyFont="1" applyFill="1" applyBorder="1" applyAlignment="1">
      <alignment horizontal="center" vertical="center"/>
    </xf>
    <xf numFmtId="0" fontId="6" fillId="29" borderId="3" xfId="0" applyFont="1" applyFill="1" applyBorder="1" applyAlignment="1">
      <alignment horizontal="left" vertical="center"/>
    </xf>
    <xf numFmtId="0" fontId="6" fillId="0" borderId="1" xfId="0" applyFont="1" applyFill="1" applyBorder="1" applyAlignment="1">
      <alignment horizontal="center" vertical="center"/>
    </xf>
    <xf numFmtId="0" fontId="0" fillId="0" borderId="3" xfId="0" applyFont="1" applyFill="1" applyBorder="1" applyAlignment="1">
      <alignment wrapText="1"/>
    </xf>
    <xf numFmtId="0" fontId="0" fillId="29" borderId="3" xfId="0" applyFont="1" applyFill="1" applyBorder="1" applyAlignment="1"/>
    <xf numFmtId="0" fontId="6" fillId="29" borderId="16" xfId="0" applyFont="1" applyFill="1" applyBorder="1" applyAlignment="1">
      <alignment horizontal="center" vertical="center"/>
    </xf>
    <xf numFmtId="0" fontId="6" fillId="29" borderId="5" xfId="0" applyFont="1" applyFill="1" applyBorder="1" applyAlignment="1">
      <alignment horizontal="left" vertical="center"/>
    </xf>
    <xf numFmtId="0" fontId="6" fillId="29" borderId="1" xfId="0" applyFont="1" applyFill="1" applyBorder="1" applyAlignment="1">
      <alignment horizontal="left" vertical="center"/>
    </xf>
    <xf numFmtId="0" fontId="6" fillId="0" borderId="15" xfId="0" applyFont="1" applyFill="1" applyBorder="1" applyAlignment="1">
      <alignment horizontal="left" vertical="center"/>
    </xf>
    <xf numFmtId="0" fontId="30" fillId="6" borderId="3" xfId="0" applyFont="1" applyFill="1" applyBorder="1" applyAlignment="1">
      <alignment vertical="center"/>
    </xf>
    <xf numFmtId="0" fontId="30" fillId="3" borderId="3" xfId="0" applyFont="1" applyFill="1" applyBorder="1" applyAlignment="1">
      <alignment vertical="center"/>
    </xf>
    <xf numFmtId="0" fontId="6" fillId="29" borderId="3" xfId="0" applyFont="1" applyFill="1" applyBorder="1" applyAlignment="1">
      <alignment vertical="center"/>
    </xf>
    <xf numFmtId="0" fontId="0" fillId="6" borderId="0" xfId="0" applyFont="1" applyFill="1" applyAlignment="1">
      <alignment vertical="center"/>
    </xf>
    <xf numFmtId="0" fontId="30" fillId="6" borderId="3" xfId="0" applyFont="1" applyFill="1" applyBorder="1" applyAlignment="1">
      <alignment horizontal="justify" vertical="center" wrapText="1"/>
    </xf>
    <xf numFmtId="0" fontId="6" fillId="0" borderId="9" xfId="0" applyFont="1" applyFill="1" applyBorder="1" applyAlignment="1">
      <alignment vertical="center"/>
    </xf>
    <xf numFmtId="0" fontId="23" fillId="6" borderId="3" xfId="0" applyFont="1" applyFill="1" applyBorder="1" applyAlignment="1">
      <alignment horizontal="justify" vertical="center" wrapText="1"/>
    </xf>
    <xf numFmtId="0" fontId="0" fillId="0" borderId="5" xfId="0" applyFont="1" applyFill="1" applyBorder="1" applyAlignment="1">
      <alignment vertical="center"/>
    </xf>
    <xf numFmtId="0" fontId="0" fillId="0" borderId="9" xfId="0" applyFont="1" applyFill="1" applyBorder="1" applyAlignment="1">
      <alignment vertical="center"/>
    </xf>
    <xf numFmtId="0" fontId="9" fillId="0" borderId="0" xfId="0" applyFont="1" applyFill="1" applyBorder="1" applyAlignment="1"/>
    <xf numFmtId="0" fontId="30" fillId="0" borderId="0" xfId="0" applyFont="1" applyFill="1" applyBorder="1" applyAlignment="1">
      <alignment horizontal="justify" vertical="top" wrapText="1"/>
    </xf>
    <xf numFmtId="0" fontId="0" fillId="0" borderId="0" xfId="0" applyFont="1" applyFill="1" applyBorder="1" applyAlignment="1"/>
    <xf numFmtId="0" fontId="9" fillId="0" borderId="0" xfId="34" applyFont="1" applyBorder="1" applyAlignment="1">
      <alignment horizontal="left" vertical="top" wrapText="1"/>
    </xf>
    <xf numFmtId="0" fontId="9" fillId="0" borderId="0" xfId="34" applyFont="1" applyBorder="1" applyAlignment="1">
      <alignment horizontal="left"/>
    </xf>
    <xf numFmtId="0" fontId="36" fillId="0" borderId="0" xfId="0" applyFont="1" applyFill="1" applyBorder="1" applyAlignment="1"/>
    <xf numFmtId="0" fontId="36" fillId="0" borderId="0" xfId="0" applyFont="1" applyFill="1" applyBorder="1" applyAlignment="1">
      <alignment horizontal="left" vertical="center"/>
    </xf>
    <xf numFmtId="0" fontId="6" fillId="0" borderId="0" xfId="0" applyFont="1" applyFill="1" applyBorder="1" applyAlignment="1">
      <alignment vertical="center"/>
    </xf>
    <xf numFmtId="0" fontId="6" fillId="0" borderId="0" xfId="0" applyFont="1" applyFill="1" applyBorder="1" applyAlignment="1"/>
    <xf numFmtId="0" fontId="31" fillId="0" borderId="0" xfId="0" applyFont="1" applyFill="1" applyBorder="1" applyAlignment="1">
      <alignment horizontal="justify" vertical="top" wrapText="1"/>
    </xf>
    <xf numFmtId="0" fontId="6" fillId="0" borderId="0" xfId="0" applyFont="1" applyFill="1" applyBorder="1" applyAlignment="1">
      <alignment horizontal="left" vertical="center"/>
    </xf>
    <xf numFmtId="0" fontId="37" fillId="0" borderId="0" xfId="0" applyFont="1" applyFill="1" applyBorder="1" applyAlignment="1"/>
    <xf numFmtId="0" fontId="37" fillId="0" borderId="0" xfId="34" applyFont="1" applyBorder="1" applyAlignment="1">
      <alignment horizontal="left" vertical="top" wrapText="1"/>
    </xf>
    <xf numFmtId="0" fontId="30" fillId="3" borderId="3" xfId="18" applyFont="1" applyFill="1" applyBorder="1" applyAlignment="1">
      <alignment horizontal="left" vertical="center"/>
    </xf>
    <xf numFmtId="0" fontId="0" fillId="0" borderId="0" xfId="0" applyFont="1" applyFill="1" applyAlignment="1">
      <alignment horizontal="left"/>
    </xf>
    <xf numFmtId="0" fontId="2" fillId="3" borderId="0" xfId="19" applyFont="1" applyFill="1" applyBorder="1" applyAlignment="1" applyProtection="1">
      <alignment horizontal="left" vertical="center"/>
    </xf>
    <xf numFmtId="0" fontId="3" fillId="4" borderId="2" xfId="19" applyFont="1" applyFill="1" applyBorder="1" applyAlignment="1" applyProtection="1">
      <alignment horizontal="left" vertical="center"/>
    </xf>
    <xf numFmtId="0" fontId="5" fillId="3" borderId="1" xfId="19" applyFont="1" applyFill="1" applyBorder="1" applyAlignment="1" applyProtection="1">
      <alignment horizontal="left" vertical="center"/>
      <protection locked="0"/>
    </xf>
    <xf numFmtId="0" fontId="5" fillId="0" borderId="1" xfId="9" applyFont="1" applyFill="1" applyBorder="1" applyAlignment="1" applyProtection="1">
      <alignment horizontal="left" vertical="center" wrapText="1"/>
      <protection locked="0"/>
    </xf>
    <xf numFmtId="0" fontId="5" fillId="3" borderId="1" xfId="9" applyFont="1" applyFill="1" applyBorder="1" applyAlignment="1" applyProtection="1">
      <alignment horizontal="left" vertical="center" wrapText="1"/>
      <protection locked="0"/>
    </xf>
    <xf numFmtId="0" fontId="4" fillId="5" borderId="4" xfId="19" applyFont="1" applyFill="1" applyBorder="1" applyAlignment="1" applyProtection="1">
      <alignment horizontal="left" vertical="center"/>
    </xf>
    <xf numFmtId="0" fontId="5" fillId="28" borderId="3" xfId="0" applyFont="1" applyFill="1" applyBorder="1" applyAlignment="1">
      <alignment horizontal="left" vertical="center"/>
    </xf>
    <xf numFmtId="0" fontId="28" fillId="3" borderId="3" xfId="0" applyFont="1" applyFill="1" applyBorder="1" applyAlignment="1">
      <alignment vertical="center"/>
    </xf>
    <xf numFmtId="0" fontId="31" fillId="6" borderId="3" xfId="0" applyFont="1" applyFill="1" applyBorder="1" applyAlignment="1">
      <alignment horizontal="left" vertical="center"/>
    </xf>
    <xf numFmtId="0" fontId="31" fillId="3" borderId="3" xfId="0" applyFont="1" applyFill="1" applyBorder="1" applyAlignment="1">
      <alignment horizontal="left" vertical="center"/>
    </xf>
    <xf numFmtId="0" fontId="6" fillId="0" borderId="5" xfId="19" applyFont="1" applyFill="1" applyBorder="1" applyAlignment="1">
      <alignment horizontal="center" vertical="center"/>
    </xf>
    <xf numFmtId="0" fontId="6" fillId="28" borderId="3" xfId="0" applyFont="1" applyFill="1" applyBorder="1" applyAlignment="1"/>
    <xf numFmtId="0" fontId="27" fillId="0" borderId="0" xfId="0" applyFont="1" applyFill="1" applyAlignment="1"/>
    <xf numFmtId="0" fontId="0" fillId="0" borderId="0" xfId="0" applyFont="1" applyFill="1" applyAlignment="1">
      <alignment horizontal="center"/>
    </xf>
    <xf numFmtId="0" fontId="2" fillId="3" borderId="0" xfId="19" applyFont="1" applyFill="1" applyBorder="1" applyAlignment="1" applyProtection="1">
      <alignment horizontal="center" vertical="center"/>
    </xf>
    <xf numFmtId="0" fontId="3" fillId="4" borderId="2" xfId="19" applyFont="1" applyFill="1" applyBorder="1" applyAlignment="1" applyProtection="1">
      <alignment horizontal="center" vertical="center"/>
    </xf>
    <xf numFmtId="0" fontId="5" fillId="3" borderId="2" xfId="19" applyFont="1" applyFill="1" applyBorder="1" applyAlignment="1" applyProtection="1">
      <alignment horizontal="center" vertical="center"/>
      <protection locked="0"/>
    </xf>
    <xf numFmtId="0" fontId="6" fillId="0" borderId="3" xfId="0" applyFont="1" applyFill="1" applyBorder="1" applyAlignment="1">
      <alignment horizontal="center" wrapText="1"/>
    </xf>
    <xf numFmtId="0" fontId="27" fillId="0" borderId="3" xfId="0" applyFont="1" applyFill="1" applyBorder="1" applyAlignment="1">
      <alignment horizontal="center" vertical="center"/>
    </xf>
    <xf numFmtId="0" fontId="5" fillId="0" borderId="3" xfId="19" applyFont="1" applyFill="1" applyBorder="1" applyAlignment="1">
      <alignment horizontal="center" vertical="center"/>
    </xf>
    <xf numFmtId="0" fontId="5" fillId="0" borderId="3" xfId="0" applyFont="1" applyFill="1" applyBorder="1" applyAlignment="1">
      <alignment horizontal="center" wrapText="1"/>
    </xf>
    <xf numFmtId="0" fontId="0" fillId="0" borderId="3" xfId="0" applyFont="1" applyFill="1" applyBorder="1" applyAlignment="1">
      <alignment horizontal="center"/>
    </xf>
    <xf numFmtId="0" fontId="4" fillId="9" borderId="18" xfId="19" applyFont="1" applyFill="1" applyBorder="1" applyAlignment="1" applyProtection="1">
      <alignment horizontal="center" vertical="center"/>
    </xf>
    <xf numFmtId="0" fontId="2" fillId="3" borderId="2" xfId="19" applyFont="1" applyFill="1" applyBorder="1" applyAlignment="1" applyProtection="1">
      <alignment vertical="center"/>
      <protection locked="0"/>
    </xf>
    <xf numFmtId="0" fontId="2" fillId="3" borderId="21" xfId="19" applyFont="1" applyFill="1" applyBorder="1" applyAlignment="1" applyProtection="1">
      <alignment vertical="center"/>
      <protection locked="0"/>
    </xf>
    <xf numFmtId="0" fontId="27" fillId="0" borderId="3" xfId="0" applyFont="1" applyFill="1" applyBorder="1" applyAlignment="1">
      <alignment vertical="center"/>
    </xf>
    <xf numFmtId="0" fontId="27" fillId="0" borderId="3" xfId="0" applyFont="1" applyFill="1" applyBorder="1" applyAlignment="1"/>
    <xf numFmtId="0" fontId="5" fillId="0" borderId="3" xfId="0" applyFont="1" applyFill="1" applyBorder="1" applyAlignment="1">
      <alignment horizontal="center" vertical="center"/>
    </xf>
    <xf numFmtId="0" fontId="5" fillId="0" borderId="15" xfId="0" applyFont="1" applyFill="1" applyBorder="1" applyAlignment="1">
      <alignment horizontal="center" vertical="center"/>
    </xf>
    <xf numFmtId="0" fontId="5" fillId="0" borderId="3" xfId="0" applyFont="1" applyFill="1" applyBorder="1" applyAlignment="1">
      <alignment vertical="center" wrapText="1"/>
    </xf>
    <xf numFmtId="0" fontId="5" fillId="0" borderId="15" xfId="0" applyFont="1" applyFill="1" applyBorder="1" applyAlignment="1">
      <alignment vertical="center" wrapText="1"/>
    </xf>
    <xf numFmtId="0" fontId="5" fillId="0" borderId="3" xfId="19" applyFont="1" applyFill="1" applyBorder="1" applyAlignment="1">
      <alignment horizontal="center" vertical="center" wrapText="1"/>
    </xf>
    <xf numFmtId="0" fontId="5" fillId="0" borderId="3" xfId="0" applyFont="1" applyFill="1" applyBorder="1" applyAlignment="1">
      <alignment horizontal="center"/>
    </xf>
    <xf numFmtId="0" fontId="21" fillId="0" borderId="3" xfId="19" applyFont="1" applyFill="1" applyBorder="1">
      <alignment vertical="center"/>
    </xf>
    <xf numFmtId="0" fontId="23" fillId="0" borderId="1" xfId="1" applyFont="1" applyFill="1" applyBorder="1" applyAlignment="1"/>
    <xf numFmtId="0" fontId="9" fillId="0" borderId="3" xfId="19" applyFont="1" applyFill="1" applyBorder="1">
      <alignment vertical="center"/>
    </xf>
    <xf numFmtId="0" fontId="6" fillId="0" borderId="3" xfId="0" applyFont="1" applyFill="1" applyBorder="1" applyAlignment="1">
      <alignment wrapText="1"/>
    </xf>
    <xf numFmtId="0" fontId="5" fillId="22" borderId="3" xfId="0" applyFont="1" applyFill="1" applyBorder="1" applyAlignment="1">
      <alignment horizontal="center" vertical="center"/>
    </xf>
    <xf numFmtId="0" fontId="5" fillId="2" borderId="5" xfId="19" applyFont="1" applyFill="1" applyBorder="1" applyProtection="1">
      <alignment vertical="center"/>
      <protection locked="0"/>
    </xf>
    <xf numFmtId="0" fontId="6" fillId="22" borderId="15" xfId="0" applyFont="1" applyFill="1" applyBorder="1" applyAlignment="1">
      <alignment horizontal="left" vertical="center"/>
    </xf>
    <xf numFmtId="0" fontId="5" fillId="2" borderId="5" xfId="19" applyFont="1" applyFill="1" applyBorder="1" applyAlignment="1" applyProtection="1">
      <alignment vertical="center"/>
      <protection locked="0"/>
    </xf>
    <xf numFmtId="0" fontId="23" fillId="0" borderId="6" xfId="1" applyFont="1" applyFill="1" applyBorder="1" applyAlignment="1"/>
    <xf numFmtId="0" fontId="6" fillId="7" borderId="3" xfId="0" applyFont="1" applyFill="1" applyBorder="1" applyAlignment="1"/>
    <xf numFmtId="0" fontId="0" fillId="7" borderId="15" xfId="0" applyFont="1" applyFill="1" applyBorder="1" applyAlignment="1"/>
    <xf numFmtId="0" fontId="6" fillId="7" borderId="15" xfId="0" applyFont="1" applyFill="1" applyBorder="1" applyAlignment="1">
      <alignment vertical="center"/>
    </xf>
    <xf numFmtId="0" fontId="6" fillId="0" borderId="1" xfId="0" applyFont="1" applyFill="1" applyBorder="1" applyAlignment="1"/>
    <xf numFmtId="0" fontId="6" fillId="7" borderId="1" xfId="0" applyFont="1" applyFill="1" applyBorder="1" applyAlignment="1">
      <alignment vertical="center"/>
    </xf>
    <xf numFmtId="0" fontId="6" fillId="0" borderId="6" xfId="0" applyFont="1" applyFill="1" applyBorder="1" applyAlignment="1">
      <alignment horizontal="center" vertical="center"/>
    </xf>
    <xf numFmtId="0" fontId="27" fillId="0" borderId="15" xfId="0" applyFont="1" applyFill="1" applyBorder="1" applyAlignment="1"/>
    <xf numFmtId="0" fontId="6" fillId="29" borderId="5" xfId="0" applyFont="1" applyFill="1" applyBorder="1" applyAlignment="1">
      <alignment horizontal="center" vertical="center"/>
    </xf>
    <xf numFmtId="0" fontId="6" fillId="29" borderId="3" xfId="0" applyFont="1" applyFill="1" applyBorder="1" applyAlignment="1">
      <alignment horizontal="left" vertical="center" wrapText="1"/>
    </xf>
    <xf numFmtId="0" fontId="6" fillId="29" borderId="15" xfId="0" applyFont="1" applyFill="1" applyBorder="1" applyAlignment="1">
      <alignment horizontal="left" vertical="center"/>
    </xf>
    <xf numFmtId="0" fontId="0" fillId="29" borderId="3" xfId="0" applyFont="1" applyFill="1" applyBorder="1" applyAlignment="1">
      <alignment vertical="center"/>
    </xf>
    <xf numFmtId="0" fontId="6" fillId="29" borderId="3" xfId="19" applyFont="1" applyFill="1" applyBorder="1" applyAlignment="1">
      <alignment horizontal="center" vertical="center"/>
    </xf>
    <xf numFmtId="0" fontId="5" fillId="29" borderId="3" xfId="0" applyFont="1" applyFill="1" applyBorder="1" applyAlignment="1">
      <alignment vertical="center"/>
    </xf>
    <xf numFmtId="0" fontId="6" fillId="0" borderId="15" xfId="0" applyFont="1" applyFill="1" applyBorder="1" applyAlignment="1"/>
    <xf numFmtId="0" fontId="6" fillId="0" borderId="15" xfId="0" applyFont="1" applyFill="1" applyBorder="1" applyAlignment="1">
      <alignment horizontal="center" wrapText="1"/>
    </xf>
    <xf numFmtId="0" fontId="6" fillId="0" borderId="2" xfId="0" applyFont="1" applyFill="1" applyBorder="1" applyAlignment="1">
      <alignment vertical="center"/>
    </xf>
    <xf numFmtId="0" fontId="6" fillId="0" borderId="15" xfId="0" applyFont="1" applyFill="1" applyBorder="1" applyAlignment="1">
      <alignment wrapText="1"/>
    </xf>
    <xf numFmtId="0" fontId="6" fillId="0" borderId="5" xfId="0" applyFont="1" applyFill="1" applyBorder="1" applyAlignment="1">
      <alignment horizontal="center"/>
    </xf>
    <xf numFmtId="0" fontId="5" fillId="0" borderId="3" xfId="11" applyFont="1" applyFill="1" applyBorder="1" applyAlignment="1">
      <alignment horizontal="left" vertical="center"/>
    </xf>
    <xf numFmtId="0" fontId="6" fillId="0" borderId="3" xfId="11" applyFont="1" applyFill="1" applyBorder="1" applyAlignment="1">
      <alignment horizontal="center" vertical="center"/>
    </xf>
    <xf numFmtId="0" fontId="6" fillId="0" borderId="15" xfId="11" applyFont="1" applyFill="1" applyBorder="1" applyAlignment="1">
      <alignment vertical="center"/>
    </xf>
    <xf numFmtId="0" fontId="0" fillId="0" borderId="15" xfId="11" applyFont="1" applyFill="1" applyBorder="1" applyAlignment="1">
      <alignment vertical="center"/>
    </xf>
    <xf numFmtId="0" fontId="6" fillId="6" borderId="3" xfId="11" applyFont="1" applyFill="1" applyBorder="1" applyAlignment="1">
      <alignment vertical="center"/>
    </xf>
    <xf numFmtId="0" fontId="5" fillId="0" borderId="3" xfId="11" applyFont="1" applyFill="1" applyBorder="1" applyAlignment="1">
      <alignment vertical="center"/>
    </xf>
    <xf numFmtId="0" fontId="6" fillId="0" borderId="1" xfId="11" applyFont="1" applyFill="1" applyBorder="1" applyAlignment="1">
      <alignment vertical="center"/>
    </xf>
    <xf numFmtId="0" fontId="0" fillId="0" borderId="1" xfId="11" applyFont="1" applyFill="1" applyBorder="1" applyAlignment="1">
      <alignment vertical="center"/>
    </xf>
    <xf numFmtId="0" fontId="6" fillId="0" borderId="0" xfId="11" applyFont="1" applyFill="1" applyAlignment="1"/>
    <xf numFmtId="0" fontId="9" fillId="0" borderId="0" xfId="19" applyFont="1" applyFill="1" applyAlignment="1">
      <alignment vertical="center"/>
    </xf>
    <xf numFmtId="0" fontId="0" fillId="0" borderId="0" xfId="15" applyFont="1" applyFill="1" applyAlignment="1"/>
    <xf numFmtId="0" fontId="1" fillId="2" borderId="0" xfId="37" applyFont="1" applyFill="1" applyBorder="1" applyAlignment="1" applyProtection="1">
      <alignment horizontal="center" vertical="center"/>
    </xf>
    <xf numFmtId="0" fontId="5" fillId="0" borderId="3" xfId="15" applyFont="1" applyFill="1" applyBorder="1" applyAlignment="1">
      <alignment horizontal="left" vertical="center"/>
    </xf>
    <xf numFmtId="0" fontId="6" fillId="0" borderId="3" xfId="15" applyFont="1" applyFill="1" applyBorder="1" applyAlignment="1">
      <alignment horizontal="center" vertical="center"/>
    </xf>
    <xf numFmtId="0" fontId="6" fillId="0" borderId="3" xfId="15" applyFont="1" applyFill="1" applyBorder="1" applyAlignment="1">
      <alignment vertical="center"/>
    </xf>
    <xf numFmtId="0" fontId="6" fillId="0" borderId="3" xfId="15" applyFont="1" applyFill="1" applyBorder="1" applyAlignment="1">
      <alignment horizontal="left" vertical="center"/>
    </xf>
    <xf numFmtId="0" fontId="6" fillId="24" borderId="3" xfId="15" applyFont="1" applyFill="1" applyBorder="1" applyAlignment="1">
      <alignment horizontal="center" vertical="center"/>
    </xf>
    <xf numFmtId="0" fontId="5" fillId="24" borderId="3" xfId="15" applyFont="1" applyFill="1" applyBorder="1" applyAlignment="1">
      <alignment horizontal="left" vertical="center"/>
    </xf>
    <xf numFmtId="0" fontId="6" fillId="24" borderId="3" xfId="11" applyFont="1" applyFill="1" applyBorder="1" applyAlignment="1">
      <alignment vertical="center"/>
    </xf>
    <xf numFmtId="0" fontId="6" fillId="24" borderId="3" xfId="15" applyFont="1" applyFill="1" applyBorder="1" applyAlignment="1">
      <alignment vertical="center"/>
    </xf>
    <xf numFmtId="0" fontId="6" fillId="24" borderId="3" xfId="19" applyFont="1" applyFill="1" applyBorder="1" applyAlignment="1">
      <alignment horizontal="center" vertical="center"/>
    </xf>
    <xf numFmtId="0" fontId="6" fillId="0" borderId="3" xfId="15" applyFont="1" applyFill="1" applyBorder="1" applyAlignment="1"/>
    <xf numFmtId="0" fontId="5" fillId="0" borderId="3" xfId="15" applyFont="1" applyFill="1" applyBorder="1" applyAlignment="1">
      <alignment vertical="center"/>
    </xf>
    <xf numFmtId="0" fontId="6" fillId="0" borderId="0" xfId="1" applyFont="1" applyAlignment="1"/>
    <xf numFmtId="0" fontId="6" fillId="0" borderId="0" xfId="1" applyFont="1" applyFill="1" applyAlignment="1"/>
    <xf numFmtId="0" fontId="67" fillId="0" borderId="0" xfId="1" applyAlignment="1"/>
    <xf numFmtId="0" fontId="1" fillId="2" borderId="0" xfId="39" applyFont="1" applyFill="1" applyBorder="1" applyAlignment="1" applyProtection="1">
      <alignment horizontal="center" vertical="center"/>
    </xf>
    <xf numFmtId="0" fontId="5" fillId="0" borderId="3" xfId="1" applyFont="1" applyFill="1" applyBorder="1" applyAlignment="1">
      <alignment horizontal="left" vertical="center"/>
    </xf>
    <xf numFmtId="49" fontId="5" fillId="0" borderId="3" xfId="1" applyNumberFormat="1" applyFont="1" applyFill="1" applyBorder="1" applyAlignment="1">
      <alignment horizontal="left" vertical="center"/>
    </xf>
    <xf numFmtId="0" fontId="6" fillId="0" borderId="3" xfId="1" applyFont="1" applyFill="1" applyBorder="1" applyAlignment="1">
      <alignment horizontal="center" vertical="center" wrapText="1"/>
    </xf>
    <xf numFmtId="0" fontId="6" fillId="0" borderId="3" xfId="1" applyFont="1" applyFill="1" applyBorder="1" applyAlignment="1">
      <alignment horizontal="justify" vertical="center" wrapText="1"/>
    </xf>
    <xf numFmtId="0" fontId="6" fillId="0" borderId="3" xfId="1" applyFont="1" applyFill="1" applyBorder="1" applyAlignment="1">
      <alignment vertical="center"/>
    </xf>
    <xf numFmtId="0" fontId="5" fillId="0" borderId="3" xfId="1" applyFont="1" applyFill="1" applyBorder="1" applyAlignment="1">
      <alignment vertical="center"/>
    </xf>
    <xf numFmtId="0" fontId="6" fillId="0" borderId="3" xfId="1" applyFont="1" applyBorder="1" applyAlignment="1">
      <alignment vertical="center"/>
    </xf>
    <xf numFmtId="0" fontId="6" fillId="0" borderId="3" xfId="1" applyFont="1" applyFill="1" applyBorder="1" applyAlignment="1">
      <alignment horizontal="left" vertical="center" wrapText="1"/>
    </xf>
    <xf numFmtId="0" fontId="67" fillId="0" borderId="0" xfId="1" applyAlignment="1">
      <alignment vertical="center"/>
    </xf>
    <xf numFmtId="0" fontId="67" fillId="0" borderId="3" xfId="1" applyBorder="1" applyAlignment="1">
      <alignment vertical="center"/>
    </xf>
    <xf numFmtId="0" fontId="6" fillId="0" borderId="15" xfId="1" applyFont="1" applyBorder="1" applyAlignment="1">
      <alignment vertical="center"/>
    </xf>
    <xf numFmtId="0" fontId="27" fillId="0" borderId="3" xfId="1" applyFont="1" applyFill="1" applyBorder="1" applyAlignment="1">
      <alignment vertical="center"/>
    </xf>
    <xf numFmtId="0" fontId="3" fillId="19" borderId="3" xfId="19" applyFont="1" applyFill="1" applyBorder="1" applyAlignment="1" applyProtection="1">
      <alignment vertical="center"/>
    </xf>
    <xf numFmtId="0" fontId="14" fillId="2" borderId="3" xfId="19" applyFont="1" applyFill="1" applyBorder="1" applyAlignment="1" applyProtection="1">
      <alignment vertical="center"/>
      <protection locked="0"/>
    </xf>
    <xf numFmtId="0" fontId="4" fillId="20" borderId="3" xfId="19" applyFont="1" applyFill="1" applyBorder="1" applyAlignment="1" applyProtection="1">
      <alignment vertical="center"/>
    </xf>
    <xf numFmtId="0" fontId="5" fillId="0" borderId="0" xfId="19" applyFont="1" applyFill="1">
      <alignment vertical="center"/>
    </xf>
    <xf numFmtId="0" fontId="5" fillId="0" borderId="2" xfId="19" applyFont="1" applyFill="1" applyBorder="1" applyProtection="1">
      <alignment vertical="center"/>
      <protection locked="0"/>
    </xf>
    <xf numFmtId="0" fontId="5" fillId="0" borderId="3" xfId="19" applyFont="1" applyFill="1" applyBorder="1" applyAlignment="1" applyProtection="1">
      <alignment horizontal="center" vertical="center"/>
      <protection locked="0"/>
    </xf>
    <xf numFmtId="0" fontId="1" fillId="2" borderId="0" xfId="40" applyFont="1" applyFill="1" applyBorder="1" applyAlignment="1" applyProtection="1">
      <alignment horizontal="center" vertical="center"/>
    </xf>
    <xf numFmtId="0" fontId="5" fillId="23" borderId="1" xfId="19" applyFont="1" applyFill="1" applyBorder="1" applyProtection="1">
      <alignment vertical="center"/>
      <protection locked="0"/>
    </xf>
    <xf numFmtId="0" fontId="5" fillId="6" borderId="3" xfId="19" applyFont="1" applyFill="1" applyBorder="1" applyAlignment="1">
      <alignment vertical="center"/>
    </xf>
    <xf numFmtId="0" fontId="5" fillId="33" borderId="3" xfId="19" applyFont="1" applyFill="1" applyBorder="1" applyAlignment="1" applyProtection="1">
      <alignment vertical="center"/>
      <protection locked="0"/>
    </xf>
    <xf numFmtId="0" fontId="5" fillId="0" borderId="3" xfId="19" applyFont="1" applyFill="1" applyBorder="1" applyAlignment="1" applyProtection="1">
      <alignment horizontal="left" vertical="center"/>
      <protection locked="0"/>
    </xf>
    <xf numFmtId="0" fontId="5" fillId="15" borderId="0" xfId="19" applyFont="1" applyFill="1" applyBorder="1" applyAlignment="1">
      <alignment vertical="center"/>
    </xf>
    <xf numFmtId="0" fontId="5" fillId="34" borderId="1" xfId="19" applyFont="1" applyFill="1" applyBorder="1" applyAlignment="1" applyProtection="1">
      <alignment vertical="center"/>
      <protection locked="0"/>
    </xf>
    <xf numFmtId="0" fontId="5" fillId="33" borderId="1" xfId="19" applyFont="1" applyFill="1" applyBorder="1" applyAlignment="1" applyProtection="1">
      <alignment vertical="center"/>
      <protection locked="0"/>
    </xf>
    <xf numFmtId="0" fontId="5" fillId="29" borderId="1" xfId="19" applyFont="1" applyFill="1" applyBorder="1" applyAlignment="1" applyProtection="1">
      <alignment vertical="center"/>
      <protection locked="0"/>
    </xf>
    <xf numFmtId="0" fontId="5" fillId="34" borderId="3" xfId="19" applyFont="1" applyFill="1" applyBorder="1" applyAlignment="1" applyProtection="1">
      <alignment vertical="center"/>
      <protection locked="0"/>
    </xf>
    <xf numFmtId="0" fontId="5" fillId="15" borderId="3" xfId="19" applyFont="1" applyFill="1" applyBorder="1" applyAlignment="1">
      <alignment vertical="center"/>
    </xf>
    <xf numFmtId="0" fontId="6" fillId="0" borderId="3" xfId="7" applyFont="1" applyFill="1" applyBorder="1" applyAlignment="1">
      <alignment vertical="center" wrapText="1"/>
    </xf>
    <xf numFmtId="49" fontId="5" fillId="0" borderId="3" xfId="19" applyNumberFormat="1" applyFont="1" applyFill="1" applyBorder="1" applyAlignment="1" applyProtection="1">
      <alignment horizontal="center" vertical="center"/>
      <protection locked="0"/>
    </xf>
    <xf numFmtId="0" fontId="6" fillId="0" borderId="3" xfId="19" applyFont="1" applyFill="1" applyBorder="1" applyAlignment="1">
      <alignment vertical="center"/>
    </xf>
    <xf numFmtId="0" fontId="6" fillId="22" borderId="3" xfId="19" applyFont="1" applyFill="1" applyBorder="1" applyAlignment="1">
      <alignment vertical="center"/>
    </xf>
    <xf numFmtId="0" fontId="5" fillId="22" borderId="3" xfId="19" applyFont="1" applyFill="1" applyBorder="1" applyAlignment="1">
      <alignment vertical="center"/>
    </xf>
    <xf numFmtId="0" fontId="5" fillId="22" borderId="3" xfId="19" applyFont="1" applyFill="1" applyBorder="1" applyAlignment="1">
      <alignment horizontal="left" vertical="center"/>
    </xf>
    <xf numFmtId="49" fontId="5" fillId="22" borderId="3" xfId="19" applyNumberFormat="1" applyFont="1" applyFill="1" applyBorder="1" applyAlignment="1">
      <alignment vertical="center"/>
    </xf>
    <xf numFmtId="0" fontId="5" fillId="0" borderId="3" xfId="9" applyFont="1" applyFill="1" applyBorder="1" applyAlignment="1" applyProtection="1">
      <alignment horizontal="center" vertical="center" wrapText="1"/>
      <protection locked="0"/>
    </xf>
    <xf numFmtId="0" fontId="9" fillId="22" borderId="3" xfId="19" applyFont="1" applyFill="1" applyBorder="1" applyAlignment="1">
      <alignment vertical="center"/>
    </xf>
    <xf numFmtId="0" fontId="5" fillId="22" borderId="3" xfId="9" applyFont="1" applyFill="1" applyBorder="1" applyAlignment="1" applyProtection="1">
      <alignment horizontal="center" vertical="center" wrapText="1"/>
      <protection locked="0"/>
    </xf>
    <xf numFmtId="49" fontId="5" fillId="22" borderId="3" xfId="19" applyNumberFormat="1" applyFont="1" applyFill="1" applyBorder="1" applyAlignment="1" applyProtection="1">
      <alignment horizontal="left" vertical="center"/>
      <protection locked="0"/>
    </xf>
    <xf numFmtId="0" fontId="38" fillId="3" borderId="0" xfId="19" applyFont="1" applyFill="1" applyBorder="1" applyAlignment="1" applyProtection="1">
      <alignment horizontal="center" vertical="center"/>
    </xf>
    <xf numFmtId="0" fontId="9" fillId="0" borderId="15" xfId="19" applyFont="1" applyFill="1" applyBorder="1" applyAlignment="1">
      <alignment vertical="center"/>
    </xf>
    <xf numFmtId="49" fontId="5" fillId="0" borderId="3" xfId="19" applyNumberFormat="1" applyFont="1" applyFill="1" applyBorder="1" applyAlignment="1">
      <alignment vertical="center"/>
    </xf>
    <xf numFmtId="0" fontId="5" fillId="0" borderId="3" xfId="9" applyFont="1" applyFill="1" applyBorder="1" applyAlignment="1" applyProtection="1">
      <alignment vertical="center"/>
      <protection locked="0"/>
    </xf>
    <xf numFmtId="0" fontId="6" fillId="0" borderId="3" xfId="1" applyFont="1" applyFill="1" applyBorder="1" applyAlignment="1">
      <alignment horizontal="center" vertical="top" wrapText="1"/>
    </xf>
    <xf numFmtId="0" fontId="6" fillId="9" borderId="3" xfId="1" applyFont="1" applyFill="1" applyBorder="1" applyAlignment="1">
      <alignment horizontal="justify" vertical="top" wrapText="1"/>
    </xf>
    <xf numFmtId="0" fontId="6" fillId="24" borderId="3" xfId="1" applyFont="1" applyFill="1" applyBorder="1" applyAlignment="1">
      <alignment horizontal="center" vertical="top" wrapText="1"/>
    </xf>
    <xf numFmtId="0" fontId="6" fillId="22" borderId="3" xfId="1" applyFont="1" applyFill="1" applyBorder="1" applyAlignment="1">
      <alignment vertical="center"/>
    </xf>
    <xf numFmtId="0" fontId="6" fillId="22" borderId="3" xfId="1" applyFont="1" applyFill="1" applyBorder="1" applyAlignment="1"/>
    <xf numFmtId="0" fontId="6" fillId="9" borderId="3" xfId="1" applyFont="1" applyFill="1" applyBorder="1" applyAlignment="1">
      <alignment vertical="center"/>
    </xf>
    <xf numFmtId="0" fontId="6" fillId="0" borderId="3" xfId="1" applyFont="1" applyBorder="1" applyAlignment="1"/>
    <xf numFmtId="0" fontId="6" fillId="6" borderId="3" xfId="1" applyFont="1" applyFill="1" applyBorder="1" applyAlignment="1">
      <alignment vertical="center"/>
    </xf>
    <xf numFmtId="0" fontId="30" fillId="0" borderId="3" xfId="1" applyFont="1" applyBorder="1" applyAlignment="1"/>
    <xf numFmtId="0" fontId="31" fillId="0" borderId="3" xfId="1" applyFont="1" applyFill="1" applyBorder="1" applyAlignment="1">
      <alignment vertical="center"/>
    </xf>
    <xf numFmtId="0" fontId="30" fillId="0" borderId="3" xfId="1" applyFont="1" applyBorder="1" applyAlignment="1">
      <alignment vertical="center"/>
    </xf>
    <xf numFmtId="0" fontId="30" fillId="0" borderId="3" xfId="1" applyFont="1" applyFill="1" applyBorder="1" applyAlignment="1">
      <alignment vertical="center"/>
    </xf>
    <xf numFmtId="49" fontId="5" fillId="0" borderId="1" xfId="9" applyNumberFormat="1" applyFont="1" applyFill="1" applyBorder="1" applyAlignment="1">
      <alignment horizontal="left" vertical="center"/>
    </xf>
    <xf numFmtId="0" fontId="6" fillId="24" borderId="3" xfId="11" applyFont="1" applyFill="1" applyBorder="1" applyAlignment="1">
      <alignment horizontal="center" vertical="center"/>
    </xf>
    <xf numFmtId="0" fontId="39" fillId="0" borderId="0" xfId="11" applyFont="1" applyFill="1" applyAlignment="1">
      <alignment vertical="center"/>
    </xf>
    <xf numFmtId="0" fontId="40" fillId="0" borderId="0" xfId="11" applyFont="1" applyFill="1" applyAlignment="1">
      <alignment vertical="center"/>
    </xf>
    <xf numFmtId="0" fontId="1" fillId="2" borderId="0" xfId="38" applyFont="1" applyFill="1" applyBorder="1" applyAlignment="1" applyProtection="1">
      <alignment horizontal="center" vertical="center"/>
    </xf>
    <xf numFmtId="0" fontId="6" fillId="0" borderId="3" xfId="16" applyFont="1" applyBorder="1" applyAlignment="1"/>
    <xf numFmtId="0" fontId="6" fillId="0" borderId="3" xfId="16" applyFont="1" applyBorder="1" applyAlignment="1">
      <alignment vertical="center"/>
    </xf>
    <xf numFmtId="0" fontId="6" fillId="0" borderId="3" xfId="7" applyFont="1" applyBorder="1" applyAlignment="1">
      <alignment vertical="center"/>
    </xf>
    <xf numFmtId="0" fontId="6" fillId="9" borderId="3" xfId="11" applyFont="1" applyFill="1" applyBorder="1" applyAlignment="1">
      <alignment vertical="center"/>
    </xf>
    <xf numFmtId="0" fontId="6" fillId="0" borderId="0" xfId="11" applyFont="1" applyFill="1" applyAlignment="1">
      <alignment vertical="center"/>
    </xf>
    <xf numFmtId="0" fontId="5" fillId="0" borderId="3" xfId="23" applyFont="1" applyBorder="1" applyAlignment="1">
      <alignment horizontal="center" vertical="center"/>
    </xf>
    <xf numFmtId="0" fontId="6" fillId="0" borderId="22" xfId="17" applyFont="1" applyFill="1" applyBorder="1" applyAlignment="1">
      <alignment horizontal="left" vertical="center"/>
    </xf>
    <xf numFmtId="0" fontId="4" fillId="9" borderId="20" xfId="19" applyFont="1" applyFill="1" applyBorder="1" applyAlignment="1" applyProtection="1">
      <alignment horizontal="center" vertical="center"/>
    </xf>
    <xf numFmtId="0" fontId="2" fillId="3" borderId="15" xfId="19" applyFont="1" applyFill="1" applyBorder="1" applyProtection="1">
      <alignment vertical="center"/>
      <protection locked="0"/>
    </xf>
    <xf numFmtId="0" fontId="2" fillId="3" borderId="15" xfId="19" applyFont="1" applyFill="1" applyBorder="1" applyAlignment="1" applyProtection="1">
      <alignment vertical="center"/>
      <protection locked="0"/>
    </xf>
    <xf numFmtId="0" fontId="2" fillId="3" borderId="16" xfId="19" applyFont="1" applyFill="1" applyBorder="1" applyAlignment="1" applyProtection="1">
      <alignment vertical="center"/>
      <protection locked="0"/>
    </xf>
    <xf numFmtId="0" fontId="4" fillId="9" borderId="23" xfId="19" applyFont="1" applyFill="1" applyBorder="1" applyAlignment="1" applyProtection="1">
      <alignment vertical="center"/>
    </xf>
    <xf numFmtId="0" fontId="6" fillId="0" borderId="24" xfId="17" applyFont="1" applyFill="1" applyBorder="1" applyAlignment="1">
      <alignment horizontal="left" vertical="center"/>
    </xf>
    <xf numFmtId="0" fontId="6" fillId="0" borderId="15" xfId="11" applyFont="1" applyFill="1" applyBorder="1" applyAlignment="1"/>
    <xf numFmtId="0" fontId="6" fillId="0" borderId="1" xfId="11" applyFont="1" applyFill="1" applyBorder="1" applyAlignment="1"/>
    <xf numFmtId="0" fontId="5" fillId="32" borderId="0" xfId="19" applyFont="1" applyFill="1" applyBorder="1" applyAlignment="1">
      <alignment vertical="center"/>
    </xf>
    <xf numFmtId="0" fontId="5" fillId="9" borderId="3" xfId="19" applyFont="1" applyFill="1" applyBorder="1" applyAlignment="1" applyProtection="1">
      <alignment vertical="center"/>
      <protection locked="0"/>
    </xf>
    <xf numFmtId="0" fontId="5" fillId="9" borderId="1" xfId="19" applyFont="1" applyFill="1" applyBorder="1" applyAlignment="1" applyProtection="1">
      <alignment vertical="center"/>
      <protection locked="0"/>
    </xf>
    <xf numFmtId="0" fontId="5" fillId="35" borderId="1" xfId="19" applyFont="1" applyFill="1" applyBorder="1" applyAlignment="1" applyProtection="1">
      <alignment vertical="center"/>
      <protection locked="0"/>
    </xf>
    <xf numFmtId="0" fontId="5" fillId="32" borderId="3" xfId="0" applyFont="1" applyFill="1" applyBorder="1" applyAlignment="1">
      <alignment vertical="center"/>
    </xf>
    <xf numFmtId="0" fontId="5" fillId="35" borderId="3" xfId="19" applyFont="1" applyFill="1" applyBorder="1" applyAlignment="1" applyProtection="1">
      <alignment vertical="center"/>
      <protection locked="0"/>
    </xf>
    <xf numFmtId="0" fontId="5" fillId="23" borderId="2" xfId="19" applyFont="1" applyFill="1" applyBorder="1" applyAlignment="1" applyProtection="1">
      <alignment vertical="center"/>
      <protection locked="0"/>
    </xf>
    <xf numFmtId="0" fontId="5" fillId="35" borderId="2" xfId="19" applyFont="1" applyFill="1" applyBorder="1" applyAlignment="1" applyProtection="1">
      <alignment vertical="center"/>
      <protection locked="0"/>
    </xf>
    <xf numFmtId="0" fontId="6" fillId="0" borderId="15" xfId="11" applyFont="1" applyFill="1" applyBorder="1" applyAlignment="1">
      <alignment horizontal="left" vertical="center"/>
    </xf>
    <xf numFmtId="0" fontId="5" fillId="27" borderId="1" xfId="19" applyFont="1" applyFill="1" applyBorder="1" applyAlignment="1" applyProtection="1">
      <alignment vertical="center"/>
      <protection locked="0"/>
    </xf>
    <xf numFmtId="0" fontId="5" fillId="7" borderId="0" xfId="19" applyFont="1" applyFill="1" applyBorder="1" applyAlignment="1">
      <alignment vertical="center"/>
    </xf>
    <xf numFmtId="0" fontId="5" fillId="36" borderId="1" xfId="19" applyFont="1" applyFill="1" applyBorder="1" applyAlignment="1" applyProtection="1">
      <alignment vertical="center"/>
      <protection locked="0"/>
    </xf>
    <xf numFmtId="0" fontId="5" fillId="36" borderId="1" xfId="19" applyFont="1" applyFill="1" applyBorder="1" applyProtection="1">
      <alignment vertical="center"/>
      <protection locked="0"/>
    </xf>
    <xf numFmtId="0" fontId="6" fillId="37" borderId="3" xfId="7" applyFont="1" applyFill="1" applyBorder="1" applyAlignment="1">
      <alignment vertical="center"/>
    </xf>
    <xf numFmtId="0" fontId="5" fillId="37" borderId="1" xfId="19" applyFont="1" applyFill="1" applyBorder="1" applyAlignment="1" applyProtection="1">
      <alignment vertical="center"/>
      <protection locked="0"/>
    </xf>
    <xf numFmtId="0" fontId="6" fillId="0" borderId="3" xfId="7" applyFont="1" applyFill="1" applyBorder="1" applyAlignment="1">
      <alignment horizontal="left" vertical="center"/>
    </xf>
    <xf numFmtId="0" fontId="41" fillId="0" borderId="3" xfId="32" applyFont="1" applyFill="1" applyBorder="1" applyAlignment="1">
      <alignment vertical="center"/>
    </xf>
    <xf numFmtId="0" fontId="41" fillId="6" borderId="3" xfId="32" applyFont="1" applyFill="1" applyBorder="1" applyAlignment="1">
      <alignment vertical="center"/>
    </xf>
    <xf numFmtId="0" fontId="41" fillId="30" borderId="3" xfId="32" applyFont="1" applyFill="1" applyBorder="1" applyAlignment="1">
      <alignment vertical="center"/>
    </xf>
    <xf numFmtId="0" fontId="41" fillId="0" borderId="3" xfId="32" applyFont="1" applyFill="1" applyBorder="1" applyAlignment="1">
      <alignment horizontal="left" vertical="center"/>
    </xf>
    <xf numFmtId="0" fontId="5" fillId="0" borderId="0" xfId="19" applyFont="1">
      <alignment vertical="center"/>
    </xf>
    <xf numFmtId="0" fontId="67" fillId="0" borderId="0" xfId="7">
      <alignment vertical="center"/>
    </xf>
    <xf numFmtId="49" fontId="5" fillId="38" borderId="3" xfId="9" applyNumberFormat="1" applyFont="1" applyFill="1" applyBorder="1" applyAlignment="1">
      <alignment horizontal="left" vertical="center"/>
    </xf>
    <xf numFmtId="0" fontId="5" fillId="24" borderId="1" xfId="19" applyFont="1" applyFill="1" applyBorder="1" applyProtection="1">
      <alignment vertical="center"/>
      <protection locked="0"/>
    </xf>
    <xf numFmtId="0" fontId="5" fillId="2" borderId="1" xfId="19" applyFont="1" applyFill="1" applyBorder="1" applyAlignment="1" applyProtection="1">
      <alignment vertical="center" wrapText="1"/>
      <protection locked="0"/>
    </xf>
    <xf numFmtId="49" fontId="5" fillId="39" borderId="3" xfId="9" applyNumberFormat="1" applyFont="1" applyFill="1" applyBorder="1" applyAlignment="1">
      <alignment horizontal="left" vertical="center" wrapText="1"/>
    </xf>
    <xf numFmtId="49" fontId="5" fillId="0" borderId="9" xfId="9" applyNumberFormat="1" applyFont="1" applyFill="1" applyBorder="1" applyAlignment="1">
      <alignment horizontal="left" vertical="center"/>
    </xf>
    <xf numFmtId="0" fontId="6" fillId="0" borderId="3" xfId="7" applyFont="1" applyBorder="1" applyAlignment="1">
      <alignment horizontal="center" vertical="center"/>
    </xf>
    <xf numFmtId="0" fontId="6" fillId="0" borderId="3" xfId="7" applyFont="1" applyBorder="1" applyAlignment="1"/>
    <xf numFmtId="0" fontId="6" fillId="0" borderId="3" xfId="16" applyFont="1" applyFill="1" applyBorder="1" applyAlignment="1">
      <alignment vertical="center"/>
    </xf>
    <xf numFmtId="0" fontId="6" fillId="0" borderId="3" xfId="16" applyFont="1" applyFill="1" applyBorder="1" applyAlignment="1"/>
    <xf numFmtId="0" fontId="6" fillId="0" borderId="3" xfId="16" applyFont="1" applyFill="1" applyBorder="1" applyAlignment="1">
      <alignment horizontal="left" vertical="top"/>
    </xf>
    <xf numFmtId="0" fontId="6" fillId="0" borderId="3" xfId="7" applyFont="1" applyBorder="1">
      <alignment vertical="center"/>
    </xf>
    <xf numFmtId="0" fontId="67" fillId="0" borderId="3" xfId="7" applyBorder="1">
      <alignment vertical="center"/>
    </xf>
    <xf numFmtId="0" fontId="6" fillId="0" borderId="3" xfId="7" applyFont="1" applyBorder="1" applyAlignment="1">
      <alignment horizontal="left" vertical="center"/>
    </xf>
    <xf numFmtId="0" fontId="6" fillId="0" borderId="0" xfId="7" applyFont="1" applyAlignment="1"/>
    <xf numFmtId="0" fontId="5" fillId="0" borderId="3" xfId="15" applyFont="1" applyFill="1" applyBorder="1" applyAlignment="1"/>
    <xf numFmtId="0" fontId="6" fillId="0" borderId="0" xfId="7" applyFont="1" applyAlignment="1">
      <alignment vertical="center"/>
    </xf>
    <xf numFmtId="0" fontId="0" fillId="7" borderId="0" xfId="15" applyFont="1" applyFill="1" applyAlignment="1"/>
    <xf numFmtId="0" fontId="6" fillId="7" borderId="3" xfId="15" applyFont="1" applyFill="1" applyBorder="1" applyAlignment="1">
      <alignment vertical="center"/>
    </xf>
    <xf numFmtId="0" fontId="26" fillId="0" borderId="3" xfId="15" applyFont="1" applyFill="1" applyBorder="1" applyAlignment="1">
      <alignment horizontal="left" vertical="center"/>
    </xf>
    <xf numFmtId="0" fontId="6" fillId="24" borderId="3" xfId="15" applyFont="1" applyFill="1" applyBorder="1" applyAlignment="1">
      <alignment horizontal="left" vertical="center"/>
    </xf>
    <xf numFmtId="0" fontId="6" fillId="0" borderId="3" xfId="15" applyFont="1" applyFill="1" applyBorder="1" applyAlignment="1">
      <alignment horizontal="left"/>
    </xf>
    <xf numFmtId="0" fontId="6" fillId="24" borderId="3" xfId="19" applyFont="1" applyFill="1" applyBorder="1" applyAlignment="1">
      <alignment horizontal="left" vertical="center"/>
    </xf>
    <xf numFmtId="0" fontId="28" fillId="24" borderId="3" xfId="15" applyFont="1" applyFill="1" applyBorder="1" applyAlignment="1">
      <alignment horizontal="center" vertical="center"/>
    </xf>
    <xf numFmtId="0" fontId="6" fillId="24" borderId="3" xfId="15" applyFont="1" applyFill="1" applyBorder="1" applyAlignment="1"/>
    <xf numFmtId="0" fontId="14" fillId="24" borderId="3" xfId="15" applyFont="1" applyFill="1" applyBorder="1" applyAlignment="1">
      <alignment vertical="center"/>
    </xf>
    <xf numFmtId="0" fontId="28" fillId="24" borderId="3" xfId="15" applyFont="1" applyFill="1" applyBorder="1" applyAlignment="1">
      <alignment vertical="center"/>
    </xf>
    <xf numFmtId="0" fontId="28" fillId="0" borderId="3" xfId="15" applyFont="1" applyFill="1" applyBorder="1" applyAlignment="1">
      <alignment horizontal="center" vertical="center"/>
    </xf>
    <xf numFmtId="0" fontId="28" fillId="24" borderId="3" xfId="19" applyFont="1" applyFill="1" applyBorder="1" applyAlignment="1">
      <alignment horizontal="center" vertical="center"/>
    </xf>
    <xf numFmtId="0" fontId="28" fillId="0" borderId="3" xfId="15" applyFont="1" applyFill="1" applyBorder="1" applyAlignment="1">
      <alignment vertical="center"/>
    </xf>
    <xf numFmtId="0" fontId="14" fillId="0" borderId="3" xfId="15" applyFont="1" applyFill="1" applyBorder="1" applyAlignment="1">
      <alignment vertical="center"/>
    </xf>
    <xf numFmtId="0" fontId="5" fillId="0" borderId="3" xfId="6" applyFont="1" applyFill="1" applyBorder="1" applyAlignment="1">
      <alignment vertical="center"/>
    </xf>
    <xf numFmtId="0" fontId="28" fillId="0" borderId="3" xfId="15" applyFont="1" applyFill="1" applyBorder="1" applyAlignment="1"/>
    <xf numFmtId="0" fontId="67" fillId="0" borderId="0" xfId="16" applyAlignment="1">
      <alignment vertical="center"/>
    </xf>
    <xf numFmtId="0" fontId="67" fillId="0" borderId="0" xfId="16" applyAlignment="1">
      <alignment horizontal="left" vertical="center"/>
    </xf>
    <xf numFmtId="0" fontId="67" fillId="0" borderId="0" xfId="16" applyAlignment="1"/>
    <xf numFmtId="0" fontId="6" fillId="38" borderId="5" xfId="0" applyFont="1" applyFill="1" applyBorder="1" applyAlignment="1">
      <alignment horizontal="left" vertical="center"/>
    </xf>
    <xf numFmtId="49" fontId="5" fillId="0" borderId="5" xfId="9" applyNumberFormat="1" applyFont="1" applyFill="1" applyBorder="1" applyAlignment="1">
      <alignment horizontal="left" vertical="center"/>
    </xf>
    <xf numFmtId="0" fontId="6" fillId="0" borderId="3" xfId="16" applyFont="1" applyBorder="1" applyAlignment="1">
      <alignment horizontal="center" vertical="center"/>
    </xf>
    <xf numFmtId="0" fontId="6" fillId="30" borderId="3" xfId="16" applyFont="1" applyFill="1" applyBorder="1" applyAlignment="1"/>
    <xf numFmtId="0" fontId="6" fillId="30" borderId="3" xfId="16" applyFont="1" applyFill="1" applyBorder="1" applyAlignment="1">
      <alignment vertical="center"/>
    </xf>
    <xf numFmtId="0" fontId="6" fillId="0" borderId="3" xfId="16" applyFont="1" applyBorder="1" applyAlignment="1">
      <alignment horizontal="left" vertical="center"/>
    </xf>
    <xf numFmtId="0" fontId="5" fillId="0" borderId="3" xfId="16" applyFont="1" applyFill="1" applyBorder="1" applyAlignment="1"/>
    <xf numFmtId="0" fontId="5" fillId="0" borderId="3" xfId="16" applyFont="1" applyFill="1" applyBorder="1" applyAlignment="1">
      <alignment vertical="center"/>
    </xf>
    <xf numFmtId="0" fontId="6" fillId="0" borderId="0" xfId="16" applyFont="1" applyBorder="1" applyAlignment="1">
      <alignment vertical="center"/>
    </xf>
    <xf numFmtId="0" fontId="67" fillId="0" borderId="0" xfId="16" applyBorder="1" applyAlignment="1"/>
    <xf numFmtId="0" fontId="67" fillId="30" borderId="3" xfId="16" applyFill="1" applyBorder="1" applyAlignment="1"/>
    <xf numFmtId="0" fontId="6" fillId="30" borderId="3" xfId="16" applyFont="1" applyFill="1" applyBorder="1" applyAlignment="1">
      <alignment horizontal="center" vertical="center"/>
    </xf>
    <xf numFmtId="0" fontId="28" fillId="0" borderId="0" xfId="16" applyFont="1" applyBorder="1" applyAlignment="1"/>
    <xf numFmtId="49" fontId="5" fillId="3" borderId="3" xfId="7" applyNumberFormat="1" applyFont="1" applyFill="1" applyBorder="1" applyAlignment="1">
      <alignment horizontal="left" vertical="center"/>
    </xf>
    <xf numFmtId="0" fontId="5" fillId="0" borderId="3" xfId="16" applyFont="1" applyFill="1" applyBorder="1" applyAlignment="1">
      <alignment horizontal="left" vertical="center"/>
    </xf>
    <xf numFmtId="0" fontId="6" fillId="0" borderId="0" xfId="16" applyFont="1" applyBorder="1" applyAlignment="1"/>
    <xf numFmtId="0" fontId="6" fillId="0" borderId="0" xfId="16" applyFont="1" applyAlignment="1"/>
    <xf numFmtId="0" fontId="6" fillId="0" borderId="3" xfId="16" applyFont="1" applyBorder="1" applyAlignment="1">
      <alignment horizontal="left" vertical="top"/>
    </xf>
    <xf numFmtId="0" fontId="6" fillId="30" borderId="3" xfId="19" applyFont="1" applyFill="1" applyBorder="1" applyAlignment="1">
      <alignment horizontal="center" vertical="center"/>
    </xf>
    <xf numFmtId="0" fontId="67" fillId="0" borderId="3" xfId="16" applyBorder="1" applyAlignment="1"/>
    <xf numFmtId="0" fontId="67" fillId="0" borderId="3" xfId="16" applyBorder="1" applyAlignment="1">
      <alignment vertical="center"/>
    </xf>
    <xf numFmtId="0" fontId="67" fillId="0" borderId="15" xfId="16" applyBorder="1" applyAlignment="1">
      <alignment vertical="center"/>
    </xf>
    <xf numFmtId="0" fontId="6" fillId="0" borderId="1" xfId="16" applyFont="1" applyBorder="1" applyAlignment="1"/>
    <xf numFmtId="0" fontId="67" fillId="0" borderId="1" xfId="16" applyBorder="1" applyAlignment="1">
      <alignment vertical="center"/>
    </xf>
    <xf numFmtId="0" fontId="5" fillId="30" borderId="0" xfId="7" applyFont="1" applyFill="1" applyAlignment="1">
      <alignment horizontal="left" vertical="center"/>
    </xf>
    <xf numFmtId="0" fontId="5" fillId="30" borderId="3" xfId="7" applyFont="1" applyFill="1" applyBorder="1" applyAlignment="1">
      <alignment horizontal="left" vertical="center"/>
    </xf>
    <xf numFmtId="0" fontId="5" fillId="0" borderId="3" xfId="7" applyFont="1" applyFill="1" applyBorder="1">
      <alignment vertical="center"/>
    </xf>
    <xf numFmtId="0" fontId="6" fillId="0" borderId="15" xfId="16" applyFont="1" applyBorder="1" applyAlignment="1"/>
    <xf numFmtId="0" fontId="67" fillId="0" borderId="15" xfId="16" applyBorder="1" applyAlignment="1"/>
    <xf numFmtId="0" fontId="67" fillId="30" borderId="3" xfId="16" applyFill="1" applyBorder="1" applyAlignment="1">
      <alignment horizontal="left" vertical="center"/>
    </xf>
    <xf numFmtId="0" fontId="67" fillId="30" borderId="3" xfId="16" applyFill="1" applyBorder="1" applyAlignment="1">
      <alignment horizontal="center" vertical="center"/>
    </xf>
    <xf numFmtId="0" fontId="5" fillId="0" borderId="0" xfId="7" applyFont="1" applyFill="1">
      <alignment vertical="center"/>
    </xf>
    <xf numFmtId="0" fontId="28" fillId="0" borderId="0" xfId="16" applyFont="1" applyAlignment="1"/>
    <xf numFmtId="0" fontId="67" fillId="22" borderId="0" xfId="16" applyFill="1" applyAlignment="1"/>
    <xf numFmtId="0" fontId="6" fillId="22" borderId="3" xfId="16" applyFont="1" applyFill="1" applyBorder="1" applyAlignment="1">
      <alignment horizontal="center" vertical="center"/>
    </xf>
    <xf numFmtId="0" fontId="6" fillId="22" borderId="3" xfId="16" applyFont="1" applyFill="1" applyBorder="1" applyAlignment="1">
      <alignment vertical="center"/>
    </xf>
    <xf numFmtId="0" fontId="67" fillId="22" borderId="3" xfId="16" applyFill="1" applyBorder="1" applyAlignment="1">
      <alignment vertical="center"/>
    </xf>
    <xf numFmtId="0" fontId="67" fillId="22" borderId="3" xfId="16" applyFill="1" applyBorder="1" applyAlignment="1"/>
    <xf numFmtId="0" fontId="6" fillId="22" borderId="3" xfId="16" applyFont="1" applyFill="1" applyBorder="1" applyAlignment="1"/>
    <xf numFmtId="0" fontId="67" fillId="0" borderId="0" xfId="16" applyBorder="1" applyAlignment="1">
      <alignment vertical="center"/>
    </xf>
    <xf numFmtId="0" fontId="6" fillId="0" borderId="5" xfId="16" applyFont="1" applyBorder="1" applyAlignment="1">
      <alignment vertical="center"/>
    </xf>
    <xf numFmtId="0" fontId="0" fillId="0" borderId="0" xfId="16" applyFont="1" applyAlignment="1">
      <alignment vertical="center"/>
    </xf>
    <xf numFmtId="0" fontId="6" fillId="38" borderId="3" xfId="0" applyFont="1" applyFill="1" applyBorder="1" applyAlignment="1">
      <alignment horizontal="left" vertical="center"/>
    </xf>
    <xf numFmtId="0" fontId="6" fillId="22" borderId="3" xfId="16" applyFont="1" applyFill="1" applyBorder="1" applyAlignment="1">
      <alignment horizontal="left" vertical="center"/>
    </xf>
    <xf numFmtId="0" fontId="67" fillId="0" borderId="3" xfId="16" applyFill="1" applyBorder="1" applyAlignment="1"/>
    <xf numFmtId="0" fontId="67" fillId="0" borderId="1" xfId="16" applyBorder="1" applyAlignment="1"/>
    <xf numFmtId="0" fontId="6" fillId="22" borderId="3" xfId="16" applyFont="1" applyFill="1" applyBorder="1" applyAlignment="1">
      <alignment horizontal="left" vertical="top"/>
    </xf>
    <xf numFmtId="0" fontId="28" fillId="22" borderId="3" xfId="16" applyFont="1" applyFill="1" applyBorder="1" applyAlignment="1"/>
    <xf numFmtId="0" fontId="5" fillId="38" borderId="3" xfId="7" applyNumberFormat="1" applyFont="1" applyFill="1" applyBorder="1" applyAlignment="1">
      <alignment horizontal="left" vertical="center"/>
    </xf>
    <xf numFmtId="49" fontId="67" fillId="0" borderId="0" xfId="16" applyNumberFormat="1" applyAlignment="1">
      <alignment vertical="center"/>
    </xf>
    <xf numFmtId="0" fontId="67" fillId="7" borderId="0" xfId="7" applyFill="1">
      <alignment vertical="center"/>
    </xf>
    <xf numFmtId="0" fontId="6" fillId="24" borderId="3" xfId="7" applyFont="1" applyFill="1" applyBorder="1" applyAlignment="1">
      <alignment horizontal="center" vertical="center"/>
    </xf>
    <xf numFmtId="0" fontId="26" fillId="24" borderId="3" xfId="7" applyFont="1" applyFill="1" applyBorder="1">
      <alignment vertical="center"/>
    </xf>
    <xf numFmtId="0" fontId="6" fillId="24" borderId="3" xfId="7" applyFont="1" applyFill="1" applyBorder="1">
      <alignment vertical="center"/>
    </xf>
    <xf numFmtId="0" fontId="6" fillId="0" borderId="3" xfId="7" applyFont="1" applyFill="1" applyBorder="1">
      <alignment vertical="center"/>
    </xf>
    <xf numFmtId="0" fontId="6" fillId="7" borderId="3" xfId="7" applyFont="1" applyFill="1" applyBorder="1" applyAlignment="1">
      <alignment horizontal="center" vertical="center"/>
    </xf>
    <xf numFmtId="0" fontId="6" fillId="7" borderId="3" xfId="7" applyFont="1" applyFill="1" applyBorder="1">
      <alignment vertical="center"/>
    </xf>
    <xf numFmtId="0" fontId="6" fillId="7" borderId="3" xfId="7" applyFont="1" applyFill="1" applyBorder="1" applyAlignment="1">
      <alignment vertical="center"/>
    </xf>
    <xf numFmtId="0" fontId="5" fillId="7" borderId="3" xfId="7" applyFont="1" applyFill="1" applyBorder="1">
      <alignment vertical="center"/>
    </xf>
    <xf numFmtId="0" fontId="6" fillId="0" borderId="15" xfId="7" applyFont="1" applyBorder="1" applyAlignment="1"/>
    <xf numFmtId="0" fontId="67" fillId="0" borderId="15" xfId="7" applyBorder="1">
      <alignment vertical="center"/>
    </xf>
    <xf numFmtId="0" fontId="67" fillId="24" borderId="3" xfId="7" applyFill="1" applyBorder="1">
      <alignment vertical="center"/>
    </xf>
    <xf numFmtId="0" fontId="67" fillId="7" borderId="3" xfId="7" applyFill="1" applyBorder="1">
      <alignment vertical="center"/>
    </xf>
    <xf numFmtId="0" fontId="6" fillId="0" borderId="1" xfId="7" applyFont="1" applyBorder="1" applyAlignment="1"/>
    <xf numFmtId="0" fontId="67" fillId="0" borderId="1" xfId="7" applyBorder="1">
      <alignment vertical="center"/>
    </xf>
    <xf numFmtId="0" fontId="6" fillId="0" borderId="0" xfId="7" applyFont="1">
      <alignment vertical="center"/>
    </xf>
    <xf numFmtId="0" fontId="5" fillId="0" borderId="3" xfId="7" applyFont="1" applyBorder="1" applyAlignment="1">
      <alignment vertical="center"/>
    </xf>
    <xf numFmtId="0" fontId="5" fillId="0" borderId="3" xfId="7" applyFont="1" applyBorder="1" applyAlignment="1"/>
    <xf numFmtId="0" fontId="5" fillId="6" borderId="3" xfId="7" applyFont="1" applyFill="1" applyBorder="1" applyAlignment="1"/>
    <xf numFmtId="0" fontId="0" fillId="0" borderId="3" xfId="7" applyFont="1" applyBorder="1">
      <alignment vertical="center"/>
    </xf>
    <xf numFmtId="0" fontId="67" fillId="0" borderId="0" xfId="7" applyBorder="1">
      <alignment vertical="center"/>
    </xf>
    <xf numFmtId="0" fontId="30" fillId="6" borderId="3" xfId="19" applyFont="1" applyFill="1" applyBorder="1" applyAlignment="1">
      <alignment vertical="center"/>
    </xf>
    <xf numFmtId="0" fontId="30" fillId="0" borderId="3" xfId="19" applyFont="1" applyFill="1" applyBorder="1" applyAlignment="1">
      <alignment vertical="center"/>
    </xf>
    <xf numFmtId="0" fontId="26" fillId="0" borderId="3" xfId="19" applyFont="1" applyBorder="1" applyAlignment="1">
      <alignment vertical="center"/>
    </xf>
    <xf numFmtId="0" fontId="29" fillId="0" borderId="3" xfId="19" applyFont="1" applyBorder="1">
      <alignment vertical="center"/>
    </xf>
    <xf numFmtId="0" fontId="9" fillId="0" borderId="1" xfId="19" applyBorder="1">
      <alignment vertical="center"/>
    </xf>
    <xf numFmtId="0" fontId="9" fillId="0" borderId="0" xfId="19" applyFont="1" applyFill="1" applyAlignment="1">
      <alignment horizontal="center" vertical="center"/>
    </xf>
    <xf numFmtId="0" fontId="14" fillId="3" borderId="10" xfId="19" applyFont="1" applyFill="1" applyBorder="1" applyAlignment="1" applyProtection="1">
      <alignment vertical="center"/>
      <protection locked="0"/>
    </xf>
    <xf numFmtId="0" fontId="14" fillId="3" borderId="1" xfId="19" applyFont="1" applyFill="1" applyBorder="1" applyAlignment="1" applyProtection="1">
      <alignment vertical="center"/>
      <protection locked="0"/>
    </xf>
    <xf numFmtId="0" fontId="14" fillId="3" borderId="3" xfId="19" applyFont="1" applyFill="1" applyBorder="1" applyAlignment="1" applyProtection="1">
      <alignment vertical="center"/>
      <protection locked="0"/>
    </xf>
    <xf numFmtId="0" fontId="14" fillId="3" borderId="12" xfId="19" applyFont="1" applyFill="1" applyBorder="1" applyAlignment="1" applyProtection="1">
      <alignment vertical="center"/>
      <protection locked="0"/>
    </xf>
    <xf numFmtId="0" fontId="14" fillId="3" borderId="5" xfId="19" applyFont="1" applyFill="1" applyBorder="1" applyAlignment="1" applyProtection="1">
      <alignment vertical="center"/>
      <protection locked="0"/>
    </xf>
    <xf numFmtId="0" fontId="14" fillId="3" borderId="6" xfId="19" applyFont="1" applyFill="1" applyBorder="1" applyAlignment="1" applyProtection="1">
      <alignment vertical="center"/>
      <protection locked="0"/>
    </xf>
    <xf numFmtId="0" fontId="42" fillId="0" borderId="3" xfId="19" applyFont="1" applyFill="1" applyBorder="1" applyAlignment="1" applyProtection="1">
      <alignment vertical="center"/>
      <protection locked="0"/>
    </xf>
    <xf numFmtId="0" fontId="5" fillId="3" borderId="12" xfId="19" applyFont="1" applyFill="1" applyBorder="1" applyAlignment="1" applyProtection="1">
      <alignment vertical="center"/>
      <protection locked="0"/>
    </xf>
    <xf numFmtId="0" fontId="5" fillId="3" borderId="5" xfId="19" applyFont="1" applyFill="1" applyBorder="1" applyAlignment="1" applyProtection="1">
      <alignment vertical="center"/>
      <protection locked="0"/>
    </xf>
    <xf numFmtId="0" fontId="5" fillId="3" borderId="6" xfId="19" applyFont="1" applyFill="1" applyBorder="1" applyAlignment="1" applyProtection="1">
      <alignment vertical="center"/>
      <protection locked="0"/>
    </xf>
    <xf numFmtId="49" fontId="5" fillId="22" borderId="3" xfId="19" applyNumberFormat="1" applyFont="1" applyFill="1" applyBorder="1" applyAlignment="1" applyProtection="1">
      <alignment horizontal="center" vertical="center"/>
      <protection locked="0"/>
    </xf>
    <xf numFmtId="0" fontId="5" fillId="22" borderId="3" xfId="19" applyFont="1" applyFill="1" applyBorder="1" applyAlignment="1" applyProtection="1">
      <alignment vertical="center"/>
      <protection locked="0"/>
    </xf>
    <xf numFmtId="0" fontId="9" fillId="0" borderId="3" xfId="19" applyFont="1" applyFill="1" applyBorder="1" applyAlignment="1">
      <alignment horizontal="center" vertical="center"/>
    </xf>
    <xf numFmtId="0" fontId="6" fillId="0" borderId="0" xfId="19" applyFont="1" applyFill="1" applyAlignment="1">
      <alignment vertical="center"/>
    </xf>
    <xf numFmtId="49" fontId="5" fillId="0" borderId="4" xfId="9" applyNumberFormat="1" applyFont="1" applyFill="1" applyBorder="1" applyAlignment="1">
      <alignment horizontal="left" vertical="center"/>
    </xf>
    <xf numFmtId="49" fontId="5" fillId="0" borderId="3" xfId="11" applyNumberFormat="1" applyFont="1" applyFill="1" applyBorder="1" applyAlignment="1">
      <alignment horizontal="left" vertical="center" wrapText="1"/>
    </xf>
    <xf numFmtId="0" fontId="5" fillId="2" borderId="1" xfId="19" applyFont="1" applyFill="1" applyBorder="1" applyAlignment="1" applyProtection="1">
      <alignment horizontal="center" vertical="center"/>
      <protection locked="0"/>
    </xf>
    <xf numFmtId="0" fontId="43" fillId="19" borderId="1" xfId="19" applyFont="1" applyFill="1" applyBorder="1" applyAlignment="1" applyProtection="1">
      <alignment vertical="center"/>
    </xf>
    <xf numFmtId="0" fontId="43" fillId="19" borderId="2" xfId="19" applyFont="1" applyFill="1" applyBorder="1" applyAlignment="1" applyProtection="1">
      <alignment vertical="center"/>
    </xf>
    <xf numFmtId="0" fontId="44" fillId="20" borderId="3" xfId="19" applyFont="1" applyFill="1" applyBorder="1" applyAlignment="1" applyProtection="1">
      <alignment horizontal="center" vertical="center"/>
    </xf>
    <xf numFmtId="0" fontId="44" fillId="20" borderId="3" xfId="19" applyFont="1" applyFill="1" applyBorder="1" applyAlignment="1" applyProtection="1">
      <alignment horizontal="center" vertical="center"/>
      <protection locked="0"/>
    </xf>
    <xf numFmtId="0" fontId="5" fillId="2" borderId="1" xfId="11" applyFont="1" applyFill="1" applyBorder="1" applyAlignment="1" applyProtection="1">
      <alignment vertical="center" wrapText="1"/>
      <protection locked="0"/>
    </xf>
    <xf numFmtId="0" fontId="44" fillId="20" borderId="4" xfId="19" applyFont="1" applyFill="1" applyBorder="1" applyAlignment="1" applyProtection="1">
      <alignment horizontal="center" vertical="center"/>
    </xf>
    <xf numFmtId="0" fontId="44" fillId="20" borderId="4" xfId="19" applyFont="1" applyFill="1" applyBorder="1" applyAlignment="1" applyProtection="1">
      <alignment vertical="center"/>
    </xf>
    <xf numFmtId="0" fontId="5" fillId="29" borderId="3" xfId="19" applyFont="1" applyFill="1" applyBorder="1" applyAlignment="1">
      <alignment horizontal="left" vertical="center"/>
    </xf>
    <xf numFmtId="0" fontId="43" fillId="40" borderId="7" xfId="19" applyFont="1" applyFill="1" applyBorder="1" applyAlignment="1" applyProtection="1">
      <alignment vertical="center"/>
    </xf>
    <xf numFmtId="0" fontId="43" fillId="40" borderId="2" xfId="19" applyFont="1" applyFill="1" applyBorder="1" applyAlignment="1" applyProtection="1">
      <alignment vertical="center"/>
    </xf>
    <xf numFmtId="0" fontId="44" fillId="36" borderId="8" xfId="19" applyFont="1" applyFill="1" applyBorder="1" applyAlignment="1" applyProtection="1">
      <alignment horizontal="center" vertical="center"/>
    </xf>
    <xf numFmtId="0" fontId="44" fillId="36" borderId="9" xfId="19" applyFont="1" applyFill="1" applyBorder="1" applyAlignment="1" applyProtection="1">
      <alignment horizontal="center" vertical="center"/>
    </xf>
    <xf numFmtId="0" fontId="5" fillId="2" borderId="10" xfId="18" applyFont="1" applyFill="1" applyBorder="1" applyAlignment="1" applyProtection="1">
      <alignment vertical="center"/>
      <protection locked="0"/>
    </xf>
    <xf numFmtId="0" fontId="5" fillId="2" borderId="1" xfId="18" applyFont="1" applyFill="1" applyBorder="1" applyAlignment="1" applyProtection="1">
      <alignment vertical="center" wrapText="1"/>
      <protection locked="0"/>
    </xf>
    <xf numFmtId="0" fontId="5" fillId="2" borderId="12" xfId="19" applyFont="1" applyFill="1" applyBorder="1" applyAlignment="1" applyProtection="1">
      <alignment vertical="center"/>
      <protection locked="0"/>
    </xf>
    <xf numFmtId="0" fontId="5" fillId="0" borderId="0" xfId="18" applyFont="1" applyFill="1" applyBorder="1" applyAlignment="1">
      <alignment vertical="center"/>
    </xf>
    <xf numFmtId="0" fontId="44" fillId="20" borderId="13" xfId="19" applyFont="1" applyFill="1" applyBorder="1" applyAlignment="1" applyProtection="1">
      <alignment vertical="center"/>
    </xf>
    <xf numFmtId="0" fontId="44" fillId="36" borderId="14" xfId="19" applyFont="1" applyFill="1" applyBorder="1" applyAlignment="1" applyProtection="1">
      <alignment vertical="center"/>
    </xf>
    <xf numFmtId="0" fontId="44" fillId="36" borderId="4" xfId="19" applyFont="1" applyFill="1" applyBorder="1" applyAlignment="1" applyProtection="1">
      <alignment vertical="center"/>
    </xf>
    <xf numFmtId="0" fontId="5" fillId="0" borderId="3" xfId="19" applyFont="1" applyBorder="1">
      <alignment vertical="center"/>
    </xf>
    <xf numFmtId="0" fontId="5" fillId="36" borderId="10" xfId="19" applyFont="1" applyFill="1" applyBorder="1" applyAlignment="1" applyProtection="1">
      <alignment vertical="center"/>
      <protection locked="0"/>
    </xf>
    <xf numFmtId="0" fontId="5" fillId="9" borderId="3" xfId="19" applyFont="1" applyFill="1" applyBorder="1" applyAlignment="1">
      <alignment horizontal="left" vertical="center"/>
    </xf>
    <xf numFmtId="0" fontId="43" fillId="25" borderId="7" xfId="19" applyFont="1" applyFill="1" applyBorder="1" applyAlignment="1" applyProtection="1">
      <alignment vertical="center"/>
      <protection locked="0"/>
    </xf>
    <xf numFmtId="0" fontId="43" fillId="25" borderId="2" xfId="19" applyFont="1" applyFill="1" applyBorder="1" applyAlignment="1" applyProtection="1">
      <alignment vertical="center"/>
      <protection locked="0"/>
    </xf>
    <xf numFmtId="0" fontId="44" fillId="36" borderId="17" xfId="19" applyFont="1" applyFill="1" applyBorder="1" applyAlignment="1" applyProtection="1">
      <alignment horizontal="center" vertical="center"/>
    </xf>
    <xf numFmtId="0" fontId="44" fillId="26" borderId="8" xfId="19" applyFont="1" applyFill="1" applyBorder="1" applyAlignment="1" applyProtection="1">
      <alignment horizontal="center" vertical="center"/>
      <protection locked="0"/>
    </xf>
    <xf numFmtId="0" fontId="44" fillId="26" borderId="9" xfId="19" applyFont="1" applyFill="1" applyBorder="1" applyAlignment="1" applyProtection="1">
      <alignment horizontal="center" vertical="center"/>
      <protection locked="0"/>
    </xf>
    <xf numFmtId="0" fontId="5" fillId="2" borderId="3" xfId="18" applyFont="1" applyFill="1" applyBorder="1" applyAlignment="1" applyProtection="1">
      <alignment vertical="center" wrapText="1"/>
      <protection locked="0"/>
    </xf>
    <xf numFmtId="0" fontId="5" fillId="2" borderId="3" xfId="11" applyFont="1" applyFill="1" applyBorder="1" applyAlignment="1" applyProtection="1">
      <alignment vertical="center"/>
      <protection locked="0"/>
    </xf>
    <xf numFmtId="0" fontId="6" fillId="0" borderId="0" xfId="19" applyFont="1" applyBorder="1" applyAlignment="1">
      <alignment vertical="center"/>
    </xf>
    <xf numFmtId="0" fontId="5" fillId="2" borderId="3" xfId="19" applyFont="1" applyFill="1" applyBorder="1" applyAlignment="1" applyProtection="1">
      <alignment vertical="center" wrapText="1"/>
      <protection locked="0"/>
    </xf>
    <xf numFmtId="0" fontId="5" fillId="2" borderId="6" xfId="19" applyFont="1" applyFill="1" applyBorder="1" applyAlignment="1" applyProtection="1">
      <alignment vertical="center"/>
      <protection locked="0"/>
    </xf>
    <xf numFmtId="0" fontId="44" fillId="36" borderId="13" xfId="19" applyFont="1" applyFill="1" applyBorder="1" applyAlignment="1" applyProtection="1">
      <alignment vertical="center"/>
    </xf>
    <xf numFmtId="0" fontId="44" fillId="26" borderId="12" xfId="19" applyFont="1" applyFill="1" applyBorder="1" applyAlignment="1" applyProtection="1">
      <alignment vertical="center"/>
      <protection locked="0"/>
    </xf>
    <xf numFmtId="0" fontId="44" fillId="26" borderId="5" xfId="19" applyFont="1" applyFill="1" applyBorder="1" applyAlignment="1" applyProtection="1">
      <alignment vertical="center"/>
      <protection locked="0"/>
    </xf>
    <xf numFmtId="0" fontId="43" fillId="25" borderId="3" xfId="19" applyFont="1" applyFill="1" applyBorder="1" applyAlignment="1" applyProtection="1">
      <alignment vertical="center"/>
      <protection locked="0"/>
    </xf>
    <xf numFmtId="0" fontId="44" fillId="26" borderId="17" xfId="19" applyFont="1" applyFill="1" applyBorder="1" applyAlignment="1" applyProtection="1">
      <alignment horizontal="center" vertical="center"/>
      <protection locked="0"/>
    </xf>
    <xf numFmtId="0" fontId="44" fillId="26" borderId="3" xfId="19" applyFont="1" applyFill="1" applyBorder="1" applyAlignment="1" applyProtection="1">
      <alignment horizontal="center" vertical="center"/>
      <protection locked="0"/>
    </xf>
    <xf numFmtId="0" fontId="43" fillId="0" borderId="3" xfId="19" applyFont="1" applyFill="1" applyBorder="1" applyAlignment="1" applyProtection="1">
      <alignment vertical="center"/>
      <protection locked="0"/>
    </xf>
    <xf numFmtId="0" fontId="44" fillId="26" borderId="6" xfId="19" applyFont="1" applyFill="1" applyBorder="1" applyAlignment="1" applyProtection="1">
      <alignment vertical="center"/>
      <protection locked="0"/>
    </xf>
    <xf numFmtId="0" fontId="44" fillId="26" borderId="3" xfId="19" applyFont="1" applyFill="1" applyBorder="1" applyAlignment="1" applyProtection="1">
      <alignment vertical="center"/>
      <protection locked="0"/>
    </xf>
    <xf numFmtId="0" fontId="0" fillId="29" borderId="0" xfId="18" applyFont="1" applyFill="1" applyAlignment="1">
      <alignment vertical="center"/>
    </xf>
    <xf numFmtId="0" fontId="0" fillId="0" borderId="0" xfId="18" applyFont="1" applyFill="1" applyAlignment="1">
      <alignment horizontal="center" vertical="center"/>
    </xf>
    <xf numFmtId="0" fontId="45" fillId="2" borderId="0" xfId="19" applyFont="1" applyFill="1" applyBorder="1" applyAlignment="1" applyProtection="1">
      <alignment horizontal="center" vertical="center"/>
    </xf>
    <xf numFmtId="0" fontId="5" fillId="2" borderId="0" xfId="19" applyFont="1" applyFill="1" applyBorder="1" applyAlignment="1" applyProtection="1">
      <alignment vertical="center"/>
    </xf>
    <xf numFmtId="0" fontId="5" fillId="29" borderId="3" xfId="19" applyFont="1" applyFill="1" applyBorder="1" applyAlignment="1">
      <alignment horizontal="center" vertical="center"/>
    </xf>
    <xf numFmtId="0" fontId="5" fillId="2" borderId="0" xfId="19" applyFont="1" applyFill="1" applyBorder="1" applyAlignment="1" applyProtection="1">
      <alignment horizontal="center" vertical="center"/>
    </xf>
    <xf numFmtId="0" fontId="43" fillId="19" borderId="2" xfId="19" applyFont="1" applyFill="1" applyBorder="1" applyAlignment="1" applyProtection="1">
      <alignment horizontal="center" vertical="center"/>
    </xf>
    <xf numFmtId="0" fontId="5" fillId="2" borderId="2" xfId="19" applyFont="1" applyFill="1" applyBorder="1" applyAlignment="1" applyProtection="1">
      <alignment horizontal="center" vertical="center"/>
      <protection locked="0"/>
    </xf>
    <xf numFmtId="0" fontId="5" fillId="2" borderId="1" xfId="18" applyFont="1" applyFill="1" applyBorder="1" applyAlignment="1" applyProtection="1">
      <alignment vertical="center"/>
      <protection locked="0"/>
    </xf>
    <xf numFmtId="0" fontId="5" fillId="29" borderId="3" xfId="19" applyFont="1" applyFill="1" applyBorder="1" applyAlignment="1">
      <alignment vertical="center"/>
    </xf>
    <xf numFmtId="0" fontId="5" fillId="29" borderId="1" xfId="9" applyFont="1" applyFill="1" applyBorder="1" applyAlignment="1" applyProtection="1">
      <alignment vertical="center" wrapText="1"/>
      <protection locked="0"/>
    </xf>
    <xf numFmtId="0" fontId="5" fillId="33" borderId="10" xfId="18" applyFont="1" applyFill="1" applyBorder="1" applyAlignment="1" applyProtection="1">
      <alignment vertical="center"/>
      <protection locked="0"/>
    </xf>
    <xf numFmtId="0" fontId="6" fillId="29" borderId="3" xfId="19" applyFont="1" applyFill="1" applyBorder="1" applyAlignment="1">
      <alignment vertical="center"/>
    </xf>
    <xf numFmtId="0" fontId="5" fillId="2" borderId="0" xfId="19" applyFont="1" applyFill="1" applyBorder="1" applyAlignment="1" applyProtection="1">
      <alignment vertical="center"/>
      <protection locked="0"/>
    </xf>
    <xf numFmtId="0" fontId="5" fillId="2" borderId="3" xfId="18" applyFont="1" applyFill="1" applyBorder="1" applyAlignment="1" applyProtection="1">
      <alignment vertical="center"/>
      <protection locked="0"/>
    </xf>
    <xf numFmtId="0" fontId="6" fillId="0" borderId="0" xfId="19" applyFont="1" applyFill="1" applyBorder="1" applyAlignment="1">
      <alignment vertical="center"/>
    </xf>
    <xf numFmtId="0" fontId="5" fillId="2" borderId="3" xfId="11" applyFont="1" applyFill="1" applyBorder="1" applyAlignment="1" applyProtection="1">
      <alignment vertical="center" wrapText="1"/>
      <protection locked="0"/>
    </xf>
    <xf numFmtId="0" fontId="46" fillId="2" borderId="0" xfId="2" applyNumberFormat="1" applyFont="1" applyFill="1" applyBorder="1" applyAlignment="1" applyProtection="1">
      <alignment horizontal="center" vertical="center"/>
    </xf>
    <xf numFmtId="49" fontId="5" fillId="29" borderId="3" xfId="19" applyNumberFormat="1" applyFont="1" applyFill="1" applyBorder="1" applyAlignment="1" applyProtection="1">
      <alignment horizontal="center" vertical="center"/>
      <protection locked="0"/>
    </xf>
    <xf numFmtId="0" fontId="5" fillId="29" borderId="3" xfId="19" applyFont="1" applyFill="1" applyBorder="1">
      <alignment vertical="center"/>
    </xf>
    <xf numFmtId="0" fontId="5" fillId="33" borderId="3" xfId="18" applyFont="1" applyFill="1" applyBorder="1" applyAlignment="1" applyProtection="1">
      <alignment vertical="center" wrapText="1"/>
      <protection locked="0"/>
    </xf>
    <xf numFmtId="0" fontId="5" fillId="33" borderId="3" xfId="11" applyFont="1" applyFill="1" applyBorder="1" applyAlignment="1" applyProtection="1">
      <alignment vertical="center" wrapText="1"/>
      <protection locked="0"/>
    </xf>
    <xf numFmtId="0" fontId="5" fillId="0" borderId="9" xfId="11" applyFont="1" applyFill="1" applyBorder="1" applyAlignment="1">
      <alignment vertical="center"/>
    </xf>
    <xf numFmtId="0" fontId="5" fillId="29" borderId="9" xfId="11" applyFont="1" applyFill="1" applyBorder="1" applyAlignment="1">
      <alignment vertical="center"/>
    </xf>
    <xf numFmtId="49" fontId="5" fillId="0" borderId="3" xfId="9" applyNumberFormat="1" applyFont="1" applyFill="1" applyBorder="1" applyAlignment="1">
      <alignment horizontal="left" vertical="center" wrapText="1"/>
    </xf>
    <xf numFmtId="0" fontId="6" fillId="0" borderId="9" xfId="19" applyFont="1" applyFill="1" applyBorder="1" applyAlignment="1">
      <alignment vertical="center"/>
    </xf>
    <xf numFmtId="0" fontId="4" fillId="9" borderId="10" xfId="19" applyFont="1" applyFill="1" applyBorder="1" applyAlignment="1" applyProtection="1">
      <alignment vertical="center"/>
    </xf>
    <xf numFmtId="0" fontId="5" fillId="0" borderId="9" xfId="9" applyFont="1" applyFill="1" applyBorder="1" applyAlignment="1" applyProtection="1">
      <alignment vertical="center" wrapText="1"/>
      <protection locked="0"/>
    </xf>
    <xf numFmtId="0" fontId="5" fillId="0" borderId="9" xfId="9" applyFont="1" applyFill="1" applyBorder="1" applyAlignment="1" applyProtection="1">
      <alignment horizontal="center" vertical="center" wrapText="1"/>
      <protection locked="0"/>
    </xf>
    <xf numFmtId="0" fontId="5" fillId="0" borderId="17" xfId="9" applyFont="1" applyFill="1" applyBorder="1" applyAlignment="1" applyProtection="1">
      <alignment vertical="center" wrapText="1"/>
      <protection locked="0"/>
    </xf>
    <xf numFmtId="0" fontId="2" fillId="0" borderId="10" xfId="19" applyFont="1" applyFill="1" applyBorder="1" applyAlignment="1" applyProtection="1">
      <alignment vertical="center"/>
      <protection locked="0"/>
    </xf>
    <xf numFmtId="0" fontId="2" fillId="0" borderId="1" xfId="19" applyFont="1" applyFill="1" applyBorder="1" applyAlignment="1" applyProtection="1">
      <alignment vertical="center"/>
      <protection locked="0"/>
    </xf>
    <xf numFmtId="0" fontId="5" fillId="0" borderId="10" xfId="19" applyFont="1" applyFill="1" applyBorder="1" applyAlignment="1" applyProtection="1">
      <alignment vertical="center"/>
      <protection locked="0"/>
    </xf>
    <xf numFmtId="0" fontId="16" fillId="37" borderId="3" xfId="0" applyFont="1" applyFill="1" applyBorder="1" applyAlignment="1">
      <alignment vertical="center"/>
    </xf>
    <xf numFmtId="0" fontId="6" fillId="6" borderId="3" xfId="19" applyFont="1" applyFill="1" applyBorder="1" applyAlignment="1">
      <alignment vertical="center"/>
    </xf>
    <xf numFmtId="0" fontId="2" fillId="0" borderId="3" xfId="19" applyFont="1" applyFill="1" applyBorder="1" applyAlignment="1" applyProtection="1">
      <alignment vertical="center"/>
      <protection locked="0"/>
    </xf>
    <xf numFmtId="0" fontId="5" fillId="0" borderId="1" xfId="9" applyFont="1" applyFill="1" applyBorder="1" applyAlignment="1" applyProtection="1">
      <alignment vertical="center"/>
      <protection locked="0"/>
    </xf>
    <xf numFmtId="0" fontId="3" fillId="4" borderId="1" xfId="19" applyFont="1" applyFill="1" applyBorder="1" applyAlignment="1" applyProtection="1">
      <alignment horizontal="center" vertical="center"/>
    </xf>
    <xf numFmtId="0" fontId="6" fillId="6" borderId="3" xfId="19" applyFont="1" applyFill="1" applyBorder="1" applyAlignment="1">
      <alignment horizontal="left" vertical="center"/>
    </xf>
    <xf numFmtId="0" fontId="5" fillId="0" borderId="1" xfId="19" applyFont="1" applyFill="1" applyBorder="1" applyAlignment="1">
      <alignment vertical="center"/>
    </xf>
    <xf numFmtId="0" fontId="6" fillId="3" borderId="3" xfId="19" applyFont="1" applyFill="1" applyBorder="1" applyAlignment="1">
      <alignment horizontal="left" vertical="center"/>
    </xf>
    <xf numFmtId="0" fontId="5" fillId="3" borderId="3" xfId="19" applyFont="1" applyFill="1" applyBorder="1" applyAlignment="1">
      <alignment horizontal="left" vertical="center"/>
    </xf>
    <xf numFmtId="0" fontId="6" fillId="3" borderId="3" xfId="19" applyFont="1" applyFill="1" applyBorder="1" applyAlignment="1">
      <alignment vertical="center"/>
    </xf>
    <xf numFmtId="0" fontId="5" fillId="6" borderId="3" xfId="19" applyFont="1" applyFill="1" applyBorder="1" applyAlignment="1">
      <alignment horizontal="left" vertical="center"/>
    </xf>
    <xf numFmtId="49" fontId="5" fillId="0" borderId="3" xfId="4" applyNumberFormat="1" applyFont="1" applyFill="1" applyBorder="1" applyAlignment="1">
      <alignment vertical="center"/>
    </xf>
    <xf numFmtId="0" fontId="5" fillId="0" borderId="3" xfId="19" applyFont="1" applyFill="1" applyBorder="1" applyAlignment="1"/>
    <xf numFmtId="49" fontId="5" fillId="0" borderId="5" xfId="19" applyNumberFormat="1" applyFont="1" applyFill="1" applyBorder="1" applyAlignment="1" applyProtection="1">
      <alignment horizontal="center" vertical="center"/>
      <protection locked="0"/>
    </xf>
    <xf numFmtId="0" fontId="6" fillId="0" borderId="5" xfId="19" applyFont="1" applyFill="1" applyBorder="1" applyAlignment="1">
      <alignment vertical="center"/>
    </xf>
    <xf numFmtId="49" fontId="5" fillId="0" borderId="5" xfId="19" applyNumberFormat="1" applyFont="1" applyFill="1" applyBorder="1" applyAlignment="1">
      <alignment vertical="center"/>
    </xf>
    <xf numFmtId="0" fontId="5" fillId="3" borderId="1" xfId="19" applyFont="1" applyFill="1" applyBorder="1" applyAlignment="1" applyProtection="1">
      <alignment vertical="center" wrapText="1"/>
      <protection locked="0"/>
    </xf>
    <xf numFmtId="0" fontId="43" fillId="8" borderId="7" xfId="19" applyFont="1" applyFill="1" applyBorder="1" applyAlignment="1" applyProtection="1">
      <alignment vertical="center"/>
    </xf>
    <xf numFmtId="0" fontId="43" fillId="8" borderId="2" xfId="19" applyFont="1" applyFill="1" applyBorder="1" applyAlignment="1" applyProtection="1">
      <alignment vertical="center"/>
    </xf>
    <xf numFmtId="0" fontId="44" fillId="9" borderId="14" xfId="19" applyFont="1" applyFill="1" applyBorder="1" applyAlignment="1" applyProtection="1">
      <alignment vertical="center"/>
    </xf>
    <xf numFmtId="0" fontId="44" fillId="9" borderId="4" xfId="19" applyFont="1" applyFill="1" applyBorder="1" applyAlignment="1" applyProtection="1">
      <alignment vertical="center"/>
    </xf>
    <xf numFmtId="0" fontId="5" fillId="3" borderId="3" xfId="9" applyFont="1" applyFill="1" applyBorder="1" applyAlignment="1" applyProtection="1">
      <alignment vertical="center" wrapText="1"/>
      <protection locked="0"/>
    </xf>
    <xf numFmtId="0" fontId="5" fillId="0" borderId="5" xfId="9" applyFont="1" applyFill="1" applyBorder="1" applyAlignment="1" applyProtection="1">
      <alignment vertical="center" wrapText="1"/>
      <protection locked="0"/>
    </xf>
    <xf numFmtId="0" fontId="5" fillId="0" borderId="5" xfId="9" applyFont="1" applyFill="1" applyBorder="1" applyAlignment="1" applyProtection="1">
      <alignment horizontal="center" vertical="center" wrapText="1"/>
      <protection locked="0"/>
    </xf>
    <xf numFmtId="0" fontId="5" fillId="3" borderId="6" xfId="19" applyFont="1" applyFill="1" applyBorder="1" applyAlignment="1" applyProtection="1">
      <alignment vertical="center" wrapText="1"/>
      <protection locked="0"/>
    </xf>
    <xf numFmtId="0" fontId="5" fillId="0" borderId="5" xfId="19" applyFont="1" applyFill="1" applyBorder="1" applyAlignment="1">
      <alignment vertical="center"/>
    </xf>
    <xf numFmtId="0" fontId="4" fillId="9" borderId="10" xfId="19" applyFont="1" applyFill="1" applyBorder="1" applyAlignment="1" applyProtection="1">
      <alignment horizontal="center" vertical="center"/>
    </xf>
    <xf numFmtId="0" fontId="5" fillId="0" borderId="10" xfId="9" applyFont="1" applyFill="1" applyBorder="1" applyAlignment="1" applyProtection="1">
      <alignment vertical="center"/>
      <protection locked="0"/>
    </xf>
    <xf numFmtId="0" fontId="5" fillId="0" borderId="10" xfId="19" applyFont="1" applyFill="1" applyBorder="1" applyProtection="1">
      <alignment vertical="center"/>
      <protection locked="0"/>
    </xf>
    <xf numFmtId="49" fontId="5" fillId="3" borderId="3" xfId="19" applyNumberFormat="1" applyFont="1" applyFill="1" applyBorder="1" applyAlignment="1" applyProtection="1">
      <alignment horizontal="center" vertical="center"/>
      <protection locked="0"/>
    </xf>
    <xf numFmtId="0" fontId="5" fillId="22" borderId="3" xfId="19" applyFont="1" applyFill="1" applyBorder="1" applyProtection="1">
      <alignment vertical="center"/>
      <protection locked="0"/>
    </xf>
    <xf numFmtId="0" fontId="2" fillId="3" borderId="1" xfId="9" applyFont="1" applyFill="1" applyBorder="1" applyAlignment="1" applyProtection="1">
      <alignment vertical="center" wrapText="1"/>
      <protection locked="0"/>
    </xf>
    <xf numFmtId="0" fontId="2" fillId="3" borderId="3" xfId="9" applyFont="1" applyFill="1" applyBorder="1" applyAlignment="1" applyProtection="1">
      <alignment vertical="center" wrapText="1"/>
      <protection locked="0"/>
    </xf>
    <xf numFmtId="0" fontId="5" fillId="3" borderId="3" xfId="19" applyFont="1" applyFill="1" applyBorder="1" applyAlignment="1" applyProtection="1">
      <alignment vertical="center"/>
    </xf>
    <xf numFmtId="0" fontId="2" fillId="3" borderId="15" xfId="19" applyFont="1" applyFill="1" applyBorder="1" applyAlignment="1" applyProtection="1">
      <alignment vertical="center"/>
    </xf>
    <xf numFmtId="0" fontId="2" fillId="3" borderId="3" xfId="19" applyFont="1" applyFill="1" applyBorder="1" applyAlignment="1" applyProtection="1">
      <alignment vertical="center"/>
    </xf>
    <xf numFmtId="0" fontId="6" fillId="0" borderId="0" xfId="19" applyFont="1" applyAlignment="1">
      <alignment vertical="center"/>
    </xf>
    <xf numFmtId="0" fontId="2" fillId="0" borderId="3" xfId="19" applyFont="1" applyBorder="1" applyAlignment="1" applyProtection="1">
      <alignment vertical="center"/>
      <protection locked="0"/>
    </xf>
    <xf numFmtId="0" fontId="2" fillId="3" borderId="1" xfId="9" applyFont="1" applyFill="1" applyBorder="1" applyAlignment="1" applyProtection="1">
      <alignment vertical="center"/>
      <protection locked="0"/>
    </xf>
    <xf numFmtId="0" fontId="2" fillId="3" borderId="6" xfId="9" applyFont="1" applyFill="1" applyBorder="1" applyAlignment="1" applyProtection="1">
      <alignment vertical="center" wrapText="1"/>
      <protection locked="0"/>
    </xf>
    <xf numFmtId="0" fontId="2" fillId="3" borderId="3" xfId="9" applyFont="1" applyFill="1" applyBorder="1" applyAlignment="1" applyProtection="1">
      <alignment vertical="center"/>
      <protection locked="0"/>
    </xf>
    <xf numFmtId="0" fontId="2" fillId="3" borderId="1" xfId="19" applyFont="1" applyFill="1" applyBorder="1" applyAlignment="1" applyProtection="1">
      <alignment vertical="center"/>
    </xf>
    <xf numFmtId="0" fontId="9" fillId="0" borderId="3" xfId="19" applyFill="1" applyBorder="1">
      <alignment vertical="center"/>
    </xf>
    <xf numFmtId="0" fontId="6" fillId="0" borderId="3" xfId="19" applyFont="1" applyFill="1" applyBorder="1" applyAlignment="1">
      <alignment vertical="center" wrapText="1"/>
    </xf>
    <xf numFmtId="0" fontId="9" fillId="0" borderId="0" xfId="19" applyAlignment="1"/>
    <xf numFmtId="0" fontId="9" fillId="0" borderId="9" xfId="19" applyBorder="1">
      <alignment vertical="center"/>
    </xf>
    <xf numFmtId="0" fontId="5" fillId="2" borderId="10" xfId="19" applyNumberFormat="1" applyFont="1" applyFill="1" applyBorder="1" applyAlignment="1" applyProtection="1">
      <alignment vertical="center"/>
      <protection locked="0"/>
    </xf>
    <xf numFmtId="0" fontId="6" fillId="0" borderId="3" xfId="19" applyFont="1" applyFill="1" applyBorder="1" applyAlignment="1">
      <alignment horizontal="center" vertical="center" wrapText="1"/>
    </xf>
    <xf numFmtId="0" fontId="9" fillId="0" borderId="0" xfId="19" applyFont="1" applyFill="1" applyAlignment="1">
      <alignment horizontal="center" vertical="center" wrapText="1"/>
    </xf>
    <xf numFmtId="0" fontId="2" fillId="3" borderId="0" xfId="19" applyFont="1" applyFill="1" applyBorder="1" applyAlignment="1" applyProtection="1">
      <alignment horizontal="center" vertical="center" wrapText="1"/>
    </xf>
    <xf numFmtId="0" fontId="3" fillId="4" borderId="2" xfId="19" applyFont="1" applyFill="1" applyBorder="1" applyAlignment="1" applyProtection="1">
      <alignment horizontal="center" vertical="center" wrapText="1"/>
    </xf>
    <xf numFmtId="0" fontId="5" fillId="3" borderId="2" xfId="19" applyFont="1" applyFill="1" applyBorder="1" applyAlignment="1" applyProtection="1">
      <alignment horizontal="center" vertical="center" wrapText="1"/>
      <protection locked="0"/>
    </xf>
    <xf numFmtId="0" fontId="6" fillId="0" borderId="10" xfId="19" applyFont="1" applyFill="1" applyBorder="1" applyAlignment="1">
      <alignment vertical="center"/>
    </xf>
    <xf numFmtId="0" fontId="4" fillId="5" borderId="4" xfId="19" applyFont="1" applyFill="1" applyBorder="1" applyAlignment="1" applyProtection="1">
      <alignment horizontal="center" vertical="center" wrapText="1"/>
    </xf>
    <xf numFmtId="0" fontId="29" fillId="0" borderId="3" xfId="19" applyFont="1" applyFill="1" applyBorder="1" applyAlignment="1">
      <alignment vertical="center"/>
    </xf>
    <xf numFmtId="0" fontId="6" fillId="31" borderId="3" xfId="19" applyFont="1" applyFill="1" applyBorder="1" applyAlignment="1">
      <alignment vertical="center"/>
    </xf>
    <xf numFmtId="49" fontId="5" fillId="7" borderId="3" xfId="19" applyNumberFormat="1" applyFont="1" applyFill="1" applyBorder="1" applyAlignment="1">
      <alignment vertical="center"/>
    </xf>
    <xf numFmtId="0" fontId="5" fillId="7" borderId="3" xfId="19" applyFont="1" applyFill="1" applyBorder="1" applyAlignment="1">
      <alignment vertical="center"/>
    </xf>
    <xf numFmtId="0" fontId="14" fillId="0" borderId="0" xfId="19" applyFont="1" applyFill="1" applyBorder="1" applyAlignment="1">
      <alignment vertical="center"/>
    </xf>
    <xf numFmtId="49" fontId="5" fillId="39" borderId="3" xfId="9" applyNumberFormat="1" applyFont="1" applyFill="1" applyBorder="1" applyAlignment="1">
      <alignment horizontal="left" vertical="center"/>
    </xf>
    <xf numFmtId="0" fontId="14" fillId="0" borderId="1" xfId="9" applyFont="1" applyFill="1" applyBorder="1" applyAlignment="1" applyProtection="1">
      <alignment vertical="center" wrapText="1"/>
      <protection locked="0"/>
    </xf>
    <xf numFmtId="0" fontId="14" fillId="2" borderId="1" xfId="9" applyFont="1" applyFill="1" applyBorder="1" applyAlignment="1" applyProtection="1">
      <alignment vertical="center" wrapText="1"/>
      <protection locked="0"/>
    </xf>
    <xf numFmtId="49" fontId="5" fillId="3" borderId="3" xfId="18" applyNumberFormat="1" applyFont="1" applyFill="1" applyBorder="1" applyAlignment="1">
      <alignment horizontal="center" vertical="center"/>
    </xf>
    <xf numFmtId="0" fontId="6" fillId="0" borderId="3" xfId="18" applyFont="1" applyBorder="1" applyAlignment="1"/>
    <xf numFmtId="49" fontId="5" fillId="3" borderId="3" xfId="18" applyNumberFormat="1" applyFont="1" applyFill="1" applyBorder="1" applyAlignment="1">
      <alignment vertical="center"/>
    </xf>
    <xf numFmtId="0" fontId="5" fillId="3" borderId="3" xfId="18" applyFont="1" applyFill="1" applyBorder="1" applyAlignment="1">
      <alignment horizontal="left"/>
    </xf>
    <xf numFmtId="0" fontId="6" fillId="3" borderId="3" xfId="18" applyFont="1" applyFill="1" applyBorder="1" applyAlignment="1">
      <alignment vertical="center"/>
    </xf>
    <xf numFmtId="49" fontId="5" fillId="0" borderId="3" xfId="18" applyNumberFormat="1" applyFont="1" applyFill="1" applyBorder="1" applyAlignment="1">
      <alignment vertical="center"/>
    </xf>
    <xf numFmtId="0" fontId="3" fillId="40" borderId="7" xfId="19" applyFont="1" applyFill="1" applyBorder="1" applyAlignment="1" applyProtection="1">
      <alignment vertical="center"/>
    </xf>
    <xf numFmtId="0" fontId="3" fillId="40" borderId="2" xfId="19" applyFont="1" applyFill="1" applyBorder="1" applyAlignment="1" applyProtection="1">
      <alignment vertical="center"/>
    </xf>
    <xf numFmtId="0" fontId="4" fillId="36" borderId="8" xfId="19" applyFont="1" applyFill="1" applyBorder="1" applyAlignment="1" applyProtection="1">
      <alignment horizontal="center" vertical="center"/>
    </xf>
    <xf numFmtId="0" fontId="4" fillId="36" borderId="9" xfId="19" applyFont="1" applyFill="1" applyBorder="1" applyAlignment="1" applyProtection="1">
      <alignment horizontal="center" vertical="center"/>
    </xf>
    <xf numFmtId="0" fontId="24" fillId="0" borderId="3" xfId="19" applyFont="1" applyFill="1" applyBorder="1" applyAlignment="1">
      <alignment vertical="center"/>
    </xf>
    <xf numFmtId="0" fontId="2" fillId="2" borderId="10" xfId="19" applyNumberFormat="1" applyFont="1" applyFill="1" applyBorder="1" applyAlignment="1" applyProtection="1">
      <alignment vertical="center"/>
      <protection locked="0"/>
    </xf>
    <xf numFmtId="0" fontId="2" fillId="2" borderId="12" xfId="19" applyFont="1" applyFill="1" applyBorder="1" applyAlignment="1" applyProtection="1">
      <alignment vertical="center"/>
      <protection locked="0"/>
    </xf>
    <xf numFmtId="0" fontId="2" fillId="2" borderId="5" xfId="19" applyFont="1" applyFill="1" applyBorder="1" applyAlignment="1" applyProtection="1">
      <alignment vertical="center"/>
      <protection locked="0"/>
    </xf>
    <xf numFmtId="0" fontId="4" fillId="20" borderId="5" xfId="19" applyFont="1" applyFill="1" applyBorder="1" applyAlignment="1" applyProtection="1">
      <alignment vertical="center"/>
    </xf>
    <xf numFmtId="0" fontId="4" fillId="36" borderId="14" xfId="19" applyFont="1" applyFill="1" applyBorder="1" applyAlignment="1" applyProtection="1">
      <alignment vertical="center"/>
    </xf>
    <xf numFmtId="0" fontId="4" fillId="36" borderId="3" xfId="19" applyFont="1" applyFill="1" applyBorder="1" applyAlignment="1" applyProtection="1">
      <alignment vertical="center"/>
    </xf>
    <xf numFmtId="0" fontId="5" fillId="0" borderId="3" xfId="18" applyFont="1" applyFill="1" applyBorder="1" applyAlignment="1">
      <alignment horizontal="center" vertical="center"/>
    </xf>
    <xf numFmtId="0" fontId="4" fillId="36" borderId="17" xfId="19" applyFont="1" applyFill="1" applyBorder="1" applyAlignment="1" applyProtection="1">
      <alignment horizontal="center" vertical="center"/>
    </xf>
    <xf numFmtId="0" fontId="6" fillId="0" borderId="3" xfId="18" applyFont="1" applyBorder="1" applyAlignment="1">
      <alignment vertical="center"/>
    </xf>
    <xf numFmtId="49" fontId="6" fillId="0" borderId="3" xfId="19" applyNumberFormat="1" applyFont="1" applyFill="1" applyBorder="1" applyAlignment="1">
      <alignment vertical="center"/>
    </xf>
    <xf numFmtId="0" fontId="14" fillId="2" borderId="10" xfId="19" applyFont="1" applyFill="1" applyBorder="1" applyAlignment="1" applyProtection="1">
      <alignment vertical="center"/>
      <protection locked="0"/>
    </xf>
    <xf numFmtId="0" fontId="2" fillId="2" borderId="6" xfId="19" applyFont="1" applyFill="1" applyBorder="1" applyAlignment="1" applyProtection="1">
      <alignment vertical="center"/>
      <protection locked="0"/>
    </xf>
    <xf numFmtId="0" fontId="4" fillId="36" borderId="4" xfId="19" applyFont="1" applyFill="1" applyBorder="1" applyAlignment="1" applyProtection="1">
      <alignment vertical="center"/>
    </xf>
    <xf numFmtId="0" fontId="4" fillId="36" borderId="13" xfId="19" applyFont="1" applyFill="1" applyBorder="1" applyAlignment="1" applyProtection="1">
      <alignment vertical="center"/>
    </xf>
    <xf numFmtId="0" fontId="0" fillId="0" borderId="3" xfId="18" applyFont="1" applyFill="1" applyBorder="1" applyAlignment="1" applyProtection="1">
      <alignment vertical="center"/>
      <protection locked="0"/>
    </xf>
    <xf numFmtId="0" fontId="14" fillId="0" borderId="3" xfId="19" applyFont="1" applyFill="1" applyBorder="1" applyAlignment="1">
      <alignment vertical="center"/>
    </xf>
    <xf numFmtId="0" fontId="9" fillId="0" borderId="3" xfId="18" applyFont="1" applyFill="1" applyBorder="1" applyAlignment="1" applyProtection="1">
      <alignment vertical="center"/>
      <protection locked="0"/>
    </xf>
    <xf numFmtId="0" fontId="5" fillId="0" borderId="0" xfId="19" applyFont="1" applyFill="1" applyBorder="1" applyAlignment="1">
      <alignment horizontal="left" vertical="center"/>
    </xf>
    <xf numFmtId="0" fontId="5" fillId="2" borderId="0" xfId="19" applyFont="1" applyFill="1" applyBorder="1" applyAlignment="1" applyProtection="1">
      <alignment horizontal="left" vertical="center"/>
    </xf>
    <xf numFmtId="0" fontId="5" fillId="0" borderId="0" xfId="19" applyFont="1" applyFill="1" applyBorder="1" applyAlignment="1">
      <alignment horizontal="center" vertical="center"/>
    </xf>
    <xf numFmtId="0" fontId="47" fillId="2" borderId="0" xfId="2" applyFont="1" applyFill="1" applyBorder="1" applyAlignment="1" applyProtection="1">
      <alignment horizontal="left" vertical="center"/>
    </xf>
    <xf numFmtId="0" fontId="43" fillId="19" borderId="1" xfId="19" applyFont="1" applyFill="1" applyBorder="1" applyAlignment="1" applyProtection="1">
      <alignment horizontal="left" vertical="center"/>
    </xf>
    <xf numFmtId="0" fontId="43" fillId="19" borderId="2" xfId="19" applyFont="1" applyFill="1" applyBorder="1" applyAlignment="1" applyProtection="1">
      <alignment horizontal="left" vertical="center"/>
    </xf>
    <xf numFmtId="0" fontId="44" fillId="20" borderId="3" xfId="19" applyFont="1" applyFill="1" applyBorder="1" applyAlignment="1" applyProtection="1">
      <alignment horizontal="left" vertical="center"/>
    </xf>
    <xf numFmtId="0" fontId="5" fillId="2" borderId="2" xfId="19" applyFont="1" applyFill="1" applyBorder="1" applyAlignment="1" applyProtection="1">
      <alignment horizontal="left" vertical="center"/>
      <protection locked="0"/>
    </xf>
    <xf numFmtId="0" fontId="44" fillId="20" borderId="3" xfId="19" applyFont="1" applyFill="1" applyBorder="1" applyAlignment="1" applyProtection="1">
      <alignment horizontal="left" vertical="center"/>
      <protection locked="0"/>
    </xf>
    <xf numFmtId="0" fontId="5" fillId="2" borderId="1" xfId="19" applyFont="1" applyFill="1" applyBorder="1" applyAlignment="1" applyProtection="1">
      <alignment horizontal="left" vertical="center"/>
      <protection locked="0"/>
    </xf>
    <xf numFmtId="0" fontId="5" fillId="2" borderId="1" xfId="9" applyFont="1" applyFill="1" applyBorder="1" applyAlignment="1" applyProtection="1">
      <alignment horizontal="left" vertical="center" wrapText="1"/>
      <protection locked="0"/>
    </xf>
    <xf numFmtId="0" fontId="44" fillId="20" borderId="4" xfId="19" applyFont="1" applyFill="1" applyBorder="1" applyAlignment="1" applyProtection="1">
      <alignment horizontal="left" vertical="center"/>
    </xf>
    <xf numFmtId="0" fontId="5" fillId="3" borderId="3" xfId="0" applyNumberFormat="1" applyFont="1" applyFill="1" applyBorder="1" applyAlignment="1">
      <alignment horizontal="left" vertical="top"/>
    </xf>
    <xf numFmtId="0" fontId="5" fillId="0" borderId="3" xfId="15" applyNumberFormat="1" applyFont="1" applyFill="1" applyBorder="1" applyAlignment="1">
      <alignment horizontal="left" vertical="top"/>
    </xf>
    <xf numFmtId="0" fontId="5" fillId="0" borderId="3" xfId="0" applyNumberFormat="1" applyFont="1" applyFill="1" applyBorder="1" applyAlignment="1">
      <alignment horizontal="left" vertical="top"/>
    </xf>
    <xf numFmtId="0" fontId="6" fillId="0" borderId="3" xfId="0" applyNumberFormat="1" applyFont="1" applyFill="1" applyBorder="1" applyAlignment="1">
      <alignment horizontal="left" vertical="top"/>
    </xf>
    <xf numFmtId="0" fontId="5" fillId="3" borderId="3" xfId="0" applyNumberFormat="1" applyFont="1" applyFill="1" applyBorder="1" applyAlignment="1" applyProtection="1">
      <alignment horizontal="left" vertical="top"/>
      <protection locked="0"/>
    </xf>
    <xf numFmtId="0" fontId="6" fillId="3" borderId="3" xfId="0" applyNumberFormat="1" applyFont="1" applyFill="1" applyBorder="1" applyAlignment="1">
      <alignment horizontal="left" vertical="top"/>
    </xf>
    <xf numFmtId="0" fontId="6" fillId="3" borderId="3" xfId="30" applyNumberFormat="1" applyFont="1" applyFill="1" applyBorder="1" applyAlignment="1">
      <alignment horizontal="left" vertical="top"/>
    </xf>
    <xf numFmtId="0" fontId="5" fillId="3" borderId="3" xfId="4" applyNumberFormat="1" applyFont="1" applyFill="1" applyBorder="1" applyAlignment="1">
      <alignment horizontal="left" vertical="top"/>
    </xf>
    <xf numFmtId="0" fontId="5" fillId="0" borderId="3" xfId="4" applyNumberFormat="1" applyFont="1" applyFill="1" applyBorder="1" applyAlignment="1">
      <alignment horizontal="left" vertical="top"/>
    </xf>
    <xf numFmtId="0" fontId="43" fillId="40" borderId="7" xfId="19" applyFont="1" applyFill="1" applyBorder="1" applyAlignment="1" applyProtection="1">
      <alignment horizontal="left" vertical="center"/>
    </xf>
    <xf numFmtId="0" fontId="43" fillId="40" borderId="2" xfId="19" applyFont="1" applyFill="1" applyBorder="1" applyAlignment="1" applyProtection="1">
      <alignment horizontal="left" vertical="center"/>
    </xf>
    <xf numFmtId="0" fontId="44" fillId="36" borderId="8" xfId="19" applyFont="1" applyFill="1" applyBorder="1" applyAlignment="1" applyProtection="1">
      <alignment horizontal="left" vertical="center"/>
    </xf>
    <xf numFmtId="0" fontId="44" fillId="36" borderId="9" xfId="19" applyFont="1" applyFill="1" applyBorder="1" applyAlignment="1" applyProtection="1">
      <alignment horizontal="left" vertical="center"/>
    </xf>
    <xf numFmtId="0" fontId="5" fillId="2" borderId="10" xfId="19" applyNumberFormat="1" applyFont="1" applyFill="1" applyBorder="1" applyAlignment="1" applyProtection="1">
      <alignment horizontal="left" vertical="center"/>
      <protection locked="0"/>
    </xf>
    <xf numFmtId="0" fontId="5" fillId="2" borderId="12" xfId="19" applyFont="1" applyFill="1" applyBorder="1" applyAlignment="1" applyProtection="1">
      <alignment horizontal="left" vertical="center"/>
      <protection locked="0"/>
    </xf>
    <xf numFmtId="0" fontId="5" fillId="2" borderId="5" xfId="19" applyFont="1" applyFill="1" applyBorder="1" applyAlignment="1" applyProtection="1">
      <alignment horizontal="left" vertical="center"/>
      <protection locked="0"/>
    </xf>
    <xf numFmtId="0" fontId="44" fillId="20" borderId="5" xfId="19" applyFont="1" applyFill="1" applyBorder="1" applyAlignment="1" applyProtection="1">
      <alignment horizontal="left" vertical="center"/>
    </xf>
    <xf numFmtId="0" fontId="44" fillId="36" borderId="14" xfId="19" applyFont="1" applyFill="1" applyBorder="1" applyAlignment="1" applyProtection="1">
      <alignment horizontal="left" vertical="center"/>
    </xf>
    <xf numFmtId="0" fontId="44" fillId="36" borderId="3" xfId="19" applyFont="1" applyFill="1" applyBorder="1" applyAlignment="1" applyProtection="1">
      <alignment horizontal="left" vertical="center"/>
    </xf>
    <xf numFmtId="0" fontId="6" fillId="0" borderId="3" xfId="0" applyFont="1" applyFill="1" applyBorder="1" applyAlignment="1">
      <alignment horizontal="left"/>
    </xf>
    <xf numFmtId="49" fontId="5" fillId="0" borderId="3" xfId="0" applyNumberFormat="1" applyFont="1" applyFill="1" applyBorder="1" applyAlignment="1">
      <alignment horizontal="center" vertical="center"/>
    </xf>
    <xf numFmtId="0" fontId="5" fillId="2" borderId="0" xfId="19" applyFont="1" applyFill="1" applyBorder="1" applyAlignment="1" applyProtection="1">
      <alignment horizontal="left" vertical="center"/>
      <protection locked="0"/>
    </xf>
    <xf numFmtId="0" fontId="43" fillId="25" borderId="7" xfId="19" applyFont="1" applyFill="1" applyBorder="1" applyAlignment="1" applyProtection="1">
      <alignment horizontal="left" vertical="center"/>
      <protection locked="0"/>
    </xf>
    <xf numFmtId="0" fontId="43" fillId="25" borderId="2" xfId="19" applyFont="1" applyFill="1" applyBorder="1" applyAlignment="1" applyProtection="1">
      <alignment horizontal="left" vertical="center"/>
      <protection locked="0"/>
    </xf>
    <xf numFmtId="0" fontId="44" fillId="36" borderId="17" xfId="19" applyFont="1" applyFill="1" applyBorder="1" applyAlignment="1" applyProtection="1">
      <alignment horizontal="left" vertical="center"/>
    </xf>
    <xf numFmtId="0" fontId="44" fillId="26" borderId="8" xfId="19" applyFont="1" applyFill="1" applyBorder="1" applyAlignment="1" applyProtection="1">
      <alignment horizontal="left" vertical="center"/>
      <protection locked="0"/>
    </xf>
    <xf numFmtId="0" fontId="44" fillId="26" borderId="9" xfId="19" applyFont="1" applyFill="1" applyBorder="1" applyAlignment="1" applyProtection="1">
      <alignment horizontal="left" vertical="center"/>
      <protection locked="0"/>
    </xf>
    <xf numFmtId="0" fontId="5" fillId="2" borderId="25" xfId="19" applyNumberFormat="1" applyFont="1" applyFill="1" applyBorder="1" applyAlignment="1" applyProtection="1">
      <alignment horizontal="left" vertical="center"/>
      <protection locked="0"/>
    </xf>
    <xf numFmtId="49" fontId="6" fillId="0" borderId="3" xfId="19" applyNumberFormat="1" applyFont="1" applyFill="1" applyBorder="1" applyAlignment="1">
      <alignment horizontal="left" vertical="center"/>
    </xf>
    <xf numFmtId="0" fontId="5" fillId="2" borderId="3" xfId="19" applyFont="1" applyFill="1" applyBorder="1" applyAlignment="1" applyProtection="1">
      <alignment horizontal="left" vertical="center" wrapText="1"/>
      <protection locked="0"/>
    </xf>
    <xf numFmtId="0" fontId="5" fillId="2" borderId="26" xfId="19" applyNumberFormat="1" applyFont="1" applyFill="1" applyBorder="1" applyAlignment="1" applyProtection="1">
      <alignment horizontal="left" vertical="center"/>
      <protection locked="0"/>
    </xf>
    <xf numFmtId="0" fontId="43" fillId="40" borderId="11" xfId="19" applyNumberFormat="1" applyFont="1" applyFill="1" applyBorder="1" applyAlignment="1" applyProtection="1">
      <alignment horizontal="left" vertical="center"/>
    </xf>
    <xf numFmtId="0" fontId="43" fillId="25" borderId="7" xfId="19" applyNumberFormat="1" applyFont="1" applyFill="1" applyBorder="1" applyAlignment="1" applyProtection="1">
      <alignment horizontal="left" vertical="center"/>
      <protection locked="0"/>
    </xf>
    <xf numFmtId="0" fontId="44" fillId="36" borderId="4" xfId="19" applyFont="1" applyFill="1" applyBorder="1" applyAlignment="1" applyProtection="1">
      <alignment horizontal="left" vertical="center"/>
    </xf>
    <xf numFmtId="0" fontId="44" fillId="36" borderId="27" xfId="19" applyNumberFormat="1" applyFont="1" applyFill="1" applyBorder="1" applyAlignment="1" applyProtection="1">
      <alignment horizontal="left" vertical="center"/>
    </xf>
    <xf numFmtId="0" fontId="44" fillId="26" borderId="12" xfId="19" applyNumberFormat="1" applyFont="1" applyFill="1" applyBorder="1" applyAlignment="1" applyProtection="1">
      <alignment horizontal="left" vertical="center"/>
      <protection locked="0"/>
    </xf>
    <xf numFmtId="0" fontId="44" fillId="26" borderId="5" xfId="19" applyFont="1" applyFill="1" applyBorder="1" applyAlignment="1" applyProtection="1">
      <alignment horizontal="left" vertical="center"/>
      <protection locked="0"/>
    </xf>
    <xf numFmtId="49" fontId="5" fillId="0" borderId="3" xfId="0" applyNumberFormat="1" applyFont="1" applyFill="1" applyBorder="1" applyAlignment="1">
      <alignment horizontal="left" vertical="center"/>
    </xf>
    <xf numFmtId="0" fontId="6" fillId="0" borderId="3" xfId="0" applyFont="1" applyFill="1" applyBorder="1" applyAlignment="1" applyProtection="1">
      <alignment horizontal="left" vertical="center"/>
      <protection locked="0"/>
    </xf>
    <xf numFmtId="0" fontId="6" fillId="0" borderId="10" xfId="0" applyNumberFormat="1" applyFont="1" applyFill="1" applyBorder="1" applyAlignment="1">
      <alignment horizontal="left" vertical="center"/>
    </xf>
    <xf numFmtId="0" fontId="5" fillId="3" borderId="3" xfId="19" applyFont="1" applyFill="1" applyBorder="1" applyAlignment="1" applyProtection="1">
      <alignment horizontal="left" vertical="center"/>
      <protection locked="0"/>
    </xf>
    <xf numFmtId="0" fontId="5" fillId="0" borderId="25" xfId="19" applyNumberFormat="1" applyFont="1" applyFill="1" applyBorder="1" applyAlignment="1">
      <alignment horizontal="left" vertical="center"/>
    </xf>
    <xf numFmtId="0" fontId="6" fillId="0" borderId="10" xfId="0" applyNumberFormat="1" applyFont="1" applyFill="1" applyBorder="1" applyAlignment="1">
      <alignment horizontal="left"/>
    </xf>
    <xf numFmtId="0" fontId="5" fillId="3" borderId="3" xfId="19" applyFont="1" applyFill="1" applyBorder="1" applyAlignment="1" applyProtection="1">
      <alignment horizontal="left" vertical="center" wrapText="1"/>
      <protection locked="0"/>
    </xf>
    <xf numFmtId="0" fontId="5" fillId="0" borderId="3" xfId="0" applyFont="1" applyFill="1" applyBorder="1" applyAlignment="1" applyProtection="1">
      <alignment horizontal="left" vertical="center"/>
      <protection locked="0"/>
    </xf>
    <xf numFmtId="0" fontId="43" fillId="25" borderId="3" xfId="19" applyFont="1" applyFill="1" applyBorder="1" applyAlignment="1" applyProtection="1">
      <alignment horizontal="left" vertical="center"/>
      <protection locked="0"/>
    </xf>
    <xf numFmtId="0" fontId="44" fillId="26" borderId="17" xfId="19" applyFont="1" applyFill="1" applyBorder="1" applyAlignment="1" applyProtection="1">
      <alignment horizontal="left" vertical="center"/>
      <protection locked="0"/>
    </xf>
    <xf numFmtId="0" fontId="44" fillId="26" borderId="3" xfId="19" applyFont="1" applyFill="1" applyBorder="1" applyAlignment="1" applyProtection="1">
      <alignment horizontal="left" vertical="center"/>
      <protection locked="0"/>
    </xf>
    <xf numFmtId="0" fontId="43" fillId="0" borderId="3" xfId="19" applyFont="1" applyFill="1" applyBorder="1" applyAlignment="1" applyProtection="1">
      <alignment horizontal="left" vertical="center"/>
      <protection locked="0"/>
    </xf>
    <xf numFmtId="0" fontId="5" fillId="15" borderId="0" xfId="19" applyFont="1" applyFill="1" applyBorder="1" applyAlignment="1">
      <alignment horizontal="left" vertical="center"/>
    </xf>
    <xf numFmtId="0" fontId="5" fillId="15" borderId="3" xfId="0" applyNumberFormat="1" applyFont="1" applyFill="1" applyBorder="1" applyAlignment="1">
      <alignment horizontal="left" vertical="top"/>
    </xf>
    <xf numFmtId="0" fontId="5" fillId="15" borderId="3" xfId="0" applyFont="1" applyFill="1" applyBorder="1" applyAlignment="1">
      <alignment vertical="center"/>
    </xf>
    <xf numFmtId="0" fontId="5" fillId="0" borderId="3" xfId="0" applyNumberFormat="1" applyFont="1" applyFill="1" applyBorder="1" applyAlignment="1" applyProtection="1">
      <alignment horizontal="left" vertical="top"/>
      <protection locked="0"/>
    </xf>
    <xf numFmtId="0" fontId="6" fillId="0" borderId="3" xfId="30" applyNumberFormat="1" applyFont="1" applyFill="1" applyBorder="1" applyAlignment="1">
      <alignment horizontal="left" vertical="top"/>
    </xf>
    <xf numFmtId="0" fontId="6" fillId="6" borderId="3" xfId="0" applyNumberFormat="1" applyFont="1" applyFill="1" applyBorder="1" applyAlignment="1">
      <alignment horizontal="left" vertical="top"/>
    </xf>
    <xf numFmtId="49" fontId="5" fillId="0" borderId="3" xfId="19" applyNumberFormat="1" applyFont="1" applyFill="1" applyBorder="1" applyAlignment="1">
      <alignment horizontal="left" vertical="center"/>
    </xf>
    <xf numFmtId="0" fontId="6" fillId="0" borderId="25" xfId="0" applyNumberFormat="1" applyFont="1" applyFill="1" applyBorder="1" applyAlignment="1">
      <alignment horizontal="left" vertical="center"/>
    </xf>
    <xf numFmtId="0" fontId="5" fillId="0" borderId="25" xfId="0" applyNumberFormat="1" applyFont="1" applyFill="1" applyBorder="1" applyAlignment="1">
      <alignment horizontal="left" vertical="center"/>
    </xf>
    <xf numFmtId="0" fontId="5" fillId="15" borderId="3" xfId="0" applyFont="1" applyFill="1" applyBorder="1" applyAlignment="1">
      <alignment horizontal="left" vertical="center"/>
    </xf>
    <xf numFmtId="0" fontId="5" fillId="15" borderId="3" xfId="0" applyFont="1" applyFill="1" applyBorder="1" applyAlignment="1">
      <alignment horizontal="center" vertical="center"/>
    </xf>
    <xf numFmtId="0" fontId="6" fillId="15" borderId="25" xfId="0" applyNumberFormat="1" applyFont="1" applyFill="1" applyBorder="1" applyAlignment="1">
      <alignment horizontal="left" vertical="center"/>
    </xf>
    <xf numFmtId="0" fontId="5" fillId="34" borderId="10" xfId="19" applyNumberFormat="1" applyFont="1" applyFill="1" applyBorder="1" applyAlignment="1" applyProtection="1">
      <alignment horizontal="left" vertical="center"/>
      <protection locked="0"/>
    </xf>
    <xf numFmtId="49" fontId="5" fillId="15" borderId="3" xfId="19" applyNumberFormat="1" applyFont="1" applyFill="1" applyBorder="1" applyAlignment="1">
      <alignment horizontal="left" vertical="center"/>
    </xf>
    <xf numFmtId="0" fontId="5" fillId="2" borderId="10" xfId="19" applyFont="1" applyFill="1" applyBorder="1" applyAlignment="1" applyProtection="1">
      <alignment horizontal="left" vertical="center"/>
      <protection locked="0"/>
    </xf>
    <xf numFmtId="0" fontId="5" fillId="2" borderId="6" xfId="19" applyFont="1" applyFill="1" applyBorder="1" applyAlignment="1" applyProtection="1">
      <alignment horizontal="left" vertical="center"/>
      <protection locked="0"/>
    </xf>
    <xf numFmtId="49" fontId="5" fillId="3" borderId="3" xfId="0" applyNumberFormat="1" applyFont="1" applyFill="1" applyBorder="1" applyAlignment="1">
      <alignment horizontal="left" vertical="center"/>
    </xf>
    <xf numFmtId="0" fontId="5" fillId="15" borderId="3" xfId="19" applyFont="1" applyFill="1" applyBorder="1" applyAlignment="1" applyProtection="1">
      <alignment horizontal="left" vertical="center"/>
      <protection locked="0"/>
    </xf>
    <xf numFmtId="0" fontId="6" fillId="15" borderId="3" xfId="0" applyFont="1" applyFill="1" applyBorder="1" applyAlignment="1">
      <alignment horizontal="left" vertical="center"/>
    </xf>
    <xf numFmtId="0" fontId="5" fillId="15" borderId="25" xfId="19" applyNumberFormat="1" applyFont="1" applyFill="1" applyBorder="1" applyAlignment="1">
      <alignment horizontal="left" vertical="center"/>
    </xf>
    <xf numFmtId="0" fontId="6" fillId="15" borderId="10" xfId="0" applyNumberFormat="1" applyFont="1" applyFill="1" applyBorder="1" applyAlignment="1">
      <alignment horizontal="left" vertical="center"/>
    </xf>
    <xf numFmtId="0" fontId="5" fillId="0" borderId="10" xfId="19" applyNumberFormat="1" applyFont="1" applyFill="1" applyBorder="1" applyAlignment="1">
      <alignment horizontal="left" vertical="center"/>
    </xf>
    <xf numFmtId="0" fontId="5" fillId="0" borderId="3" xfId="19" applyFont="1" applyFill="1" applyBorder="1" applyAlignment="1">
      <alignment horizontal="left" vertical="center" wrapText="1"/>
    </xf>
    <xf numFmtId="0" fontId="5" fillId="15" borderId="3" xfId="19" applyFont="1" applyFill="1" applyBorder="1" applyAlignment="1">
      <alignment horizontal="left" vertical="center"/>
    </xf>
    <xf numFmtId="49" fontId="5" fillId="39" borderId="3" xfId="11" applyNumberFormat="1" applyFont="1" applyFill="1" applyBorder="1" applyAlignment="1">
      <alignment horizontal="left" vertical="center"/>
    </xf>
    <xf numFmtId="0" fontId="5" fillId="39" borderId="3" xfId="0" applyFont="1" applyFill="1" applyBorder="1" applyAlignment="1">
      <alignment horizontal="left" vertical="center"/>
    </xf>
    <xf numFmtId="0" fontId="5" fillId="0" borderId="3" xfId="17" applyNumberFormat="1" applyFont="1" applyFill="1" applyBorder="1" applyAlignment="1">
      <alignment horizontal="left" vertical="top"/>
    </xf>
    <xf numFmtId="0" fontId="6" fillId="22" borderId="3" xfId="0" applyFont="1" applyFill="1" applyBorder="1" applyAlignment="1">
      <alignment horizontal="left"/>
    </xf>
    <xf numFmtId="0" fontId="5" fillId="22" borderId="3" xfId="0" applyNumberFormat="1" applyFont="1" applyFill="1" applyBorder="1" applyAlignment="1">
      <alignment horizontal="left" vertical="top"/>
    </xf>
    <xf numFmtId="0" fontId="5" fillId="22" borderId="0" xfId="19" applyFont="1" applyFill="1" applyBorder="1" applyAlignment="1">
      <alignment horizontal="left" vertical="center"/>
    </xf>
    <xf numFmtId="0" fontId="5" fillId="2" borderId="15" xfId="19" applyNumberFormat="1" applyFont="1" applyFill="1" applyBorder="1" applyAlignment="1" applyProtection="1">
      <alignment horizontal="left" vertical="center"/>
      <protection locked="0"/>
    </xf>
    <xf numFmtId="0" fontId="6" fillId="0" borderId="1" xfId="17" applyFont="1" applyFill="1" applyBorder="1" applyAlignment="1" applyProtection="1">
      <alignment horizontal="left" vertical="center"/>
      <protection locked="0"/>
    </xf>
    <xf numFmtId="0" fontId="5" fillId="6" borderId="3" xfId="0" applyNumberFormat="1" applyFont="1" applyFill="1" applyBorder="1" applyAlignment="1">
      <alignment horizontal="left" vertical="top"/>
    </xf>
    <xf numFmtId="0" fontId="44" fillId="36" borderId="13" xfId="19" applyFont="1" applyFill="1" applyBorder="1" applyAlignment="1" applyProtection="1">
      <alignment horizontal="left" vertical="center"/>
    </xf>
    <xf numFmtId="0" fontId="5" fillId="0" borderId="3" xfId="0" applyFont="1" applyFill="1" applyBorder="1" applyAlignment="1">
      <alignment horizontal="left"/>
    </xf>
    <xf numFmtId="0" fontId="5" fillId="2" borderId="1" xfId="19" applyNumberFormat="1" applyFont="1" applyFill="1" applyBorder="1" applyAlignment="1" applyProtection="1">
      <alignment horizontal="left" vertical="center"/>
      <protection locked="0"/>
    </xf>
    <xf numFmtId="0" fontId="5" fillId="0" borderId="1" xfId="19" applyNumberFormat="1" applyFont="1" applyFill="1" applyBorder="1" applyAlignment="1">
      <alignment horizontal="left" vertical="center"/>
    </xf>
    <xf numFmtId="0" fontId="5" fillId="6" borderId="3" xfId="19" applyFont="1" applyFill="1" applyBorder="1" applyAlignment="1">
      <alignment horizontal="left" vertical="center" wrapText="1"/>
    </xf>
    <xf numFmtId="0" fontId="47" fillId="3" borderId="0" xfId="2" applyFont="1" applyFill="1" applyBorder="1" applyAlignment="1" applyProtection="1">
      <alignment horizontal="center" vertical="center"/>
    </xf>
    <xf numFmtId="0" fontId="5" fillId="3" borderId="0" xfId="19" applyFont="1" applyFill="1" applyBorder="1" applyAlignment="1" applyProtection="1">
      <alignment vertical="center"/>
    </xf>
    <xf numFmtId="0" fontId="43" fillId="4" borderId="1" xfId="19" applyFont="1" applyFill="1" applyBorder="1" applyAlignment="1" applyProtection="1">
      <alignment vertical="center"/>
    </xf>
    <xf numFmtId="0" fontId="43" fillId="4" borderId="2" xfId="19" applyFont="1" applyFill="1" applyBorder="1" applyAlignment="1" applyProtection="1">
      <alignment vertical="center"/>
    </xf>
    <xf numFmtId="0" fontId="44" fillId="5" borderId="3" xfId="19" applyFont="1" applyFill="1" applyBorder="1" applyAlignment="1" applyProtection="1">
      <alignment horizontal="center" vertical="center"/>
    </xf>
    <xf numFmtId="0" fontId="44" fillId="5" borderId="3" xfId="19" applyFont="1" applyFill="1" applyBorder="1" applyAlignment="1" applyProtection="1">
      <alignment horizontal="center" vertical="center"/>
      <protection locked="0"/>
    </xf>
    <xf numFmtId="0" fontId="44" fillId="5" borderId="4" xfId="19" applyFont="1" applyFill="1" applyBorder="1" applyAlignment="1" applyProtection="1">
      <alignment horizontal="center" vertical="center"/>
    </xf>
    <xf numFmtId="0" fontId="44" fillId="5" borderId="4" xfId="19" applyFont="1" applyFill="1" applyBorder="1" applyAlignment="1" applyProtection="1">
      <alignment vertical="center"/>
    </xf>
    <xf numFmtId="0" fontId="6" fillId="22" borderId="3" xfId="0" applyNumberFormat="1" applyFont="1" applyFill="1" applyBorder="1" applyAlignment="1">
      <alignment horizontal="left" vertical="top"/>
    </xf>
    <xf numFmtId="0" fontId="44" fillId="9" borderId="8" xfId="19" applyFont="1" applyFill="1" applyBorder="1" applyAlignment="1" applyProtection="1">
      <alignment horizontal="center" vertical="center"/>
    </xf>
    <xf numFmtId="0" fontId="44" fillId="9" borderId="9" xfId="19" applyFont="1" applyFill="1" applyBorder="1" applyAlignment="1" applyProtection="1">
      <alignment horizontal="center" vertical="center"/>
    </xf>
    <xf numFmtId="0" fontId="5" fillId="3" borderId="10" xfId="19" applyNumberFormat="1" applyFont="1" applyFill="1" applyBorder="1" applyAlignment="1" applyProtection="1">
      <alignment vertical="center"/>
      <protection locked="0"/>
    </xf>
    <xf numFmtId="0" fontId="44" fillId="5" borderId="5" xfId="19" applyFont="1" applyFill="1" applyBorder="1" applyAlignment="1" applyProtection="1">
      <alignment vertical="center"/>
    </xf>
    <xf numFmtId="0" fontId="44" fillId="9" borderId="3" xfId="19" applyFont="1" applyFill="1" applyBorder="1" applyAlignment="1" applyProtection="1">
      <alignment vertical="center"/>
    </xf>
    <xf numFmtId="0" fontId="5" fillId="0" borderId="1" xfId="0" applyFont="1" applyFill="1" applyBorder="1" applyAlignment="1">
      <alignment horizontal="center" vertical="center"/>
    </xf>
    <xf numFmtId="0" fontId="6" fillId="22" borderId="1" xfId="0" applyFont="1" applyFill="1" applyBorder="1" applyAlignment="1">
      <alignment horizontal="center" vertical="center"/>
    </xf>
    <xf numFmtId="0" fontId="5" fillId="3" borderId="0" xfId="19" applyFont="1" applyFill="1" applyBorder="1" applyAlignment="1" applyProtection="1">
      <alignment vertical="center"/>
      <protection locked="0"/>
    </xf>
    <xf numFmtId="0" fontId="43" fillId="10" borderId="7" xfId="19" applyFont="1" applyFill="1" applyBorder="1" applyAlignment="1" applyProtection="1">
      <alignment vertical="center"/>
      <protection locked="0"/>
    </xf>
    <xf numFmtId="0" fontId="43" fillId="10" borderId="2" xfId="19" applyFont="1" applyFill="1" applyBorder="1" applyAlignment="1" applyProtection="1">
      <alignment vertical="center"/>
      <protection locked="0"/>
    </xf>
    <xf numFmtId="0" fontId="44" fillId="9" borderId="17" xfId="19" applyFont="1" applyFill="1" applyBorder="1" applyAlignment="1" applyProtection="1">
      <alignment horizontal="center" vertical="center"/>
    </xf>
    <xf numFmtId="0" fontId="44" fillId="11" borderId="8" xfId="19" applyFont="1" applyFill="1" applyBorder="1" applyAlignment="1" applyProtection="1">
      <alignment horizontal="center" vertical="center"/>
      <protection locked="0"/>
    </xf>
    <xf numFmtId="0" fontId="44" fillId="11" borderId="9" xfId="19" applyFont="1" applyFill="1" applyBorder="1" applyAlignment="1" applyProtection="1">
      <alignment horizontal="center" vertical="center"/>
      <protection locked="0"/>
    </xf>
    <xf numFmtId="49" fontId="5" fillId="0" borderId="9" xfId="11" applyNumberFormat="1" applyFont="1" applyFill="1" applyBorder="1" applyAlignment="1">
      <alignment horizontal="left" vertical="center"/>
    </xf>
    <xf numFmtId="0" fontId="44" fillId="9" borderId="13" xfId="19" applyFont="1" applyFill="1" applyBorder="1" applyAlignment="1" applyProtection="1">
      <alignment vertical="center"/>
    </xf>
    <xf numFmtId="0" fontId="44" fillId="11" borderId="3" xfId="19" applyFont="1" applyFill="1" applyBorder="1" applyAlignment="1" applyProtection="1">
      <alignment vertical="center"/>
      <protection locked="0"/>
    </xf>
    <xf numFmtId="49" fontId="5" fillId="0" borderId="3" xfId="0" applyNumberFormat="1" applyFont="1" applyFill="1" applyBorder="1" applyAlignment="1">
      <alignment vertical="center"/>
    </xf>
    <xf numFmtId="0" fontId="6" fillId="0" borderId="3" xfId="0" applyFont="1" applyFill="1" applyBorder="1" applyAlignment="1" applyProtection="1">
      <alignment vertical="center"/>
      <protection locked="0"/>
    </xf>
    <xf numFmtId="0" fontId="5" fillId="0" borderId="3" xfId="0" applyFont="1" applyFill="1" applyBorder="1" applyAlignment="1" applyProtection="1">
      <alignment vertical="center"/>
      <protection locked="0"/>
    </xf>
    <xf numFmtId="0" fontId="43" fillId="10" borderId="3" xfId="19" applyFont="1" applyFill="1" applyBorder="1" applyAlignment="1" applyProtection="1">
      <alignment vertical="center"/>
      <protection locked="0"/>
    </xf>
    <xf numFmtId="0" fontId="44" fillId="11" borderId="17" xfId="19" applyFont="1" applyFill="1" applyBorder="1" applyAlignment="1" applyProtection="1">
      <alignment horizontal="center" vertical="center"/>
      <protection locked="0"/>
    </xf>
    <xf numFmtId="0" fontId="44" fillId="11" borderId="3" xfId="19" applyFont="1" applyFill="1" applyBorder="1" applyAlignment="1" applyProtection="1">
      <alignment horizontal="center" vertical="center"/>
      <protection locked="0"/>
    </xf>
    <xf numFmtId="0" fontId="5" fillId="0" borderId="15" xfId="19" applyFont="1" applyFill="1" applyBorder="1" applyAlignment="1">
      <alignment vertical="center"/>
    </xf>
    <xf numFmtId="0" fontId="47" fillId="2" borderId="0" xfId="2" applyFont="1" applyFill="1" applyBorder="1" applyAlignment="1" applyProtection="1">
      <alignment horizontal="center" vertical="center"/>
    </xf>
    <xf numFmtId="0" fontId="6" fillId="3" borderId="3" xfId="0" applyFont="1" applyFill="1" applyBorder="1" applyAlignment="1">
      <alignment vertical="center"/>
    </xf>
    <xf numFmtId="0" fontId="44" fillId="20" borderId="5" xfId="19" applyFont="1" applyFill="1" applyBorder="1" applyAlignment="1" applyProtection="1">
      <alignment vertical="center"/>
    </xf>
    <xf numFmtId="0" fontId="44" fillId="36" borderId="3" xfId="19" applyFont="1" applyFill="1" applyBorder="1" applyAlignment="1" applyProtection="1">
      <alignment vertical="center"/>
    </xf>
    <xf numFmtId="0" fontId="5" fillId="3" borderId="3" xfId="0" applyFont="1" applyFill="1" applyBorder="1" applyAlignment="1">
      <alignment vertical="center"/>
    </xf>
    <xf numFmtId="0" fontId="6" fillId="3" borderId="1" xfId="17" applyFont="1" applyFill="1" applyBorder="1" applyAlignment="1" applyProtection="1">
      <alignment horizontal="left" vertical="center"/>
      <protection locked="0"/>
    </xf>
    <xf numFmtId="0" fontId="6" fillId="0" borderId="3" xfId="17" applyFont="1" applyFill="1" applyBorder="1" applyAlignment="1" applyProtection="1">
      <alignment horizontal="left" vertical="center"/>
      <protection locked="0"/>
    </xf>
    <xf numFmtId="0" fontId="5" fillId="2" borderId="25" xfId="19" applyNumberFormat="1" applyFont="1" applyFill="1" applyBorder="1" applyAlignment="1" applyProtection="1">
      <alignment vertical="center"/>
      <protection locked="0"/>
    </xf>
    <xf numFmtId="0" fontId="44" fillId="36" borderId="27" xfId="19" applyNumberFormat="1" applyFont="1" applyFill="1" applyBorder="1" applyAlignment="1" applyProtection="1">
      <alignment vertical="center"/>
    </xf>
    <xf numFmtId="0" fontId="44" fillId="26" borderId="10" xfId="19" applyNumberFormat="1" applyFont="1" applyFill="1" applyBorder="1" applyAlignment="1" applyProtection="1">
      <alignment vertical="center"/>
      <protection locked="0"/>
    </xf>
    <xf numFmtId="0" fontId="5" fillId="2" borderId="1" xfId="19" applyNumberFormat="1" applyFont="1" applyFill="1" applyBorder="1" applyAlignment="1" applyProtection="1">
      <alignment vertical="center"/>
      <protection locked="0"/>
    </xf>
    <xf numFmtId="0" fontId="5" fillId="3" borderId="1" xfId="19" applyNumberFormat="1" applyFont="1" applyFill="1" applyBorder="1" applyAlignment="1">
      <alignment vertical="center"/>
    </xf>
    <xf numFmtId="0" fontId="5" fillId="0" borderId="1" xfId="19" applyNumberFormat="1" applyFont="1" applyFill="1" applyBorder="1" applyAlignment="1">
      <alignment vertical="center"/>
    </xf>
    <xf numFmtId="49" fontId="5" fillId="3" borderId="3" xfId="0" applyNumberFormat="1" applyFont="1" applyFill="1" applyBorder="1" applyAlignment="1">
      <alignment vertical="center"/>
    </xf>
    <xf numFmtId="0" fontId="5" fillId="3" borderId="3" xfId="18" applyNumberFormat="1" applyFont="1" applyFill="1" applyBorder="1" applyAlignment="1">
      <alignment horizontal="left" vertical="top"/>
    </xf>
    <xf numFmtId="0" fontId="5" fillId="0" borderId="3" xfId="18" applyNumberFormat="1" applyFont="1" applyFill="1" applyBorder="1" applyAlignment="1">
      <alignment horizontal="left" vertical="top"/>
    </xf>
    <xf numFmtId="0" fontId="6" fillId="0" borderId="3" xfId="18" applyNumberFormat="1" applyFont="1" applyFill="1" applyBorder="1" applyAlignment="1">
      <alignment horizontal="left" vertical="top"/>
    </xf>
    <xf numFmtId="0" fontId="6" fillId="22" borderId="3" xfId="18" applyNumberFormat="1" applyFont="1" applyFill="1" applyBorder="1" applyAlignment="1">
      <alignment horizontal="left" vertical="top"/>
    </xf>
    <xf numFmtId="0" fontId="5" fillId="22" borderId="3" xfId="18" applyNumberFormat="1" applyFont="1" applyFill="1" applyBorder="1" applyAlignment="1">
      <alignment horizontal="left" vertical="top"/>
    </xf>
    <xf numFmtId="0" fontId="6" fillId="3" borderId="3" xfId="18" applyNumberFormat="1" applyFont="1" applyFill="1" applyBorder="1" applyAlignment="1">
      <alignment horizontal="left" vertical="top"/>
    </xf>
    <xf numFmtId="0" fontId="29" fillId="2" borderId="10" xfId="19" applyNumberFormat="1" applyFont="1" applyFill="1" applyBorder="1" applyAlignment="1" applyProtection="1">
      <alignment horizontal="left" vertical="center"/>
      <protection locked="0"/>
    </xf>
    <xf numFmtId="0" fontId="29" fillId="2" borderId="3" xfId="19" applyFont="1" applyFill="1" applyBorder="1" applyAlignment="1" applyProtection="1">
      <alignment horizontal="left" vertical="center"/>
      <protection locked="0"/>
    </xf>
    <xf numFmtId="0" fontId="6" fillId="0" borderId="3" xfId="18" applyFont="1" applyFill="1" applyBorder="1" applyAlignment="1">
      <alignment horizontal="left"/>
    </xf>
    <xf numFmtId="0" fontId="6" fillId="0" borderId="1" xfId="18" applyFont="1" applyFill="1" applyBorder="1" applyAlignment="1">
      <alignment horizontal="left" vertical="center"/>
    </xf>
    <xf numFmtId="0" fontId="5" fillId="0" borderId="1" xfId="18" applyFont="1" applyFill="1" applyBorder="1" applyAlignment="1">
      <alignment horizontal="left" vertical="center"/>
    </xf>
    <xf numFmtId="0" fontId="5" fillId="22" borderId="3" xfId="18" applyFont="1" applyFill="1" applyBorder="1" applyAlignment="1">
      <alignment horizontal="left" vertical="center"/>
    </xf>
    <xf numFmtId="0" fontId="6" fillId="22" borderId="1" xfId="18" applyFont="1" applyFill="1" applyBorder="1" applyAlignment="1">
      <alignment horizontal="left" vertical="center"/>
    </xf>
    <xf numFmtId="0" fontId="43" fillId="40" borderId="2" xfId="19" applyFont="1" applyFill="1" applyBorder="1" applyAlignment="1" applyProtection="1">
      <alignment horizontal="left" vertical="center"/>
      <protection locked="0"/>
    </xf>
    <xf numFmtId="0" fontId="44" fillId="36" borderId="17" xfId="19" applyFont="1" applyFill="1" applyBorder="1" applyAlignment="1" applyProtection="1">
      <alignment horizontal="left" vertical="center"/>
      <protection locked="0"/>
    </xf>
    <xf numFmtId="0" fontId="44" fillId="36" borderId="13" xfId="19" applyFont="1" applyFill="1" applyBorder="1" applyAlignment="1" applyProtection="1">
      <alignment horizontal="left" vertical="center"/>
      <protection locked="0"/>
    </xf>
    <xf numFmtId="0" fontId="5" fillId="0" borderId="15" xfId="19" applyFont="1" applyFill="1" applyBorder="1" applyAlignment="1">
      <alignment horizontal="left" vertical="center"/>
    </xf>
    <xf numFmtId="0" fontId="5" fillId="41" borderId="10" xfId="19" applyNumberFormat="1" applyFont="1" applyFill="1" applyBorder="1" applyAlignment="1" applyProtection="1">
      <alignment horizontal="left" vertical="center"/>
      <protection locked="0"/>
    </xf>
    <xf numFmtId="0" fontId="5" fillId="41" borderId="3" xfId="19" applyFont="1" applyFill="1" applyBorder="1" applyAlignment="1" applyProtection="1">
      <alignment horizontal="left" vertical="center"/>
      <protection locked="0"/>
    </xf>
    <xf numFmtId="0" fontId="6" fillId="0" borderId="3" xfId="18" applyNumberFormat="1" applyFont="1" applyFill="1" applyBorder="1" applyAlignment="1">
      <alignment horizontal="left" vertical="top" wrapText="1"/>
    </xf>
    <xf numFmtId="0" fontId="14" fillId="0" borderId="0" xfId="19" applyFont="1" applyFill="1" applyBorder="1">
      <alignment vertical="center"/>
    </xf>
    <xf numFmtId="0" fontId="5" fillId="0" borderId="3" xfId="18" applyFont="1" applyFill="1" applyBorder="1" applyAlignment="1"/>
    <xf numFmtId="0" fontId="29" fillId="2" borderId="10" xfId="19" applyNumberFormat="1" applyFont="1" applyFill="1" applyBorder="1" applyAlignment="1" applyProtection="1">
      <alignment vertical="center"/>
      <protection locked="0"/>
    </xf>
    <xf numFmtId="0" fontId="29" fillId="2" borderId="3" xfId="19" applyFont="1" applyFill="1" applyBorder="1" applyAlignment="1" applyProtection="1">
      <alignment vertical="center"/>
      <protection locked="0"/>
    </xf>
    <xf numFmtId="0" fontId="5" fillId="0" borderId="3" xfId="18" applyFont="1" applyFill="1" applyBorder="1" applyAlignment="1">
      <alignment horizontal="center"/>
    </xf>
    <xf numFmtId="0" fontId="6" fillId="0" borderId="3" xfId="18" applyFont="1" applyFill="1" applyBorder="1" applyAlignment="1">
      <alignment vertical="center" wrapText="1"/>
    </xf>
    <xf numFmtId="0" fontId="6" fillId="0" borderId="3" xfId="18" applyFont="1" applyFill="1" applyBorder="1" applyAlignment="1">
      <alignment horizontal="left" vertical="center" wrapText="1"/>
    </xf>
    <xf numFmtId="0" fontId="14" fillId="0" borderId="3" xfId="19" applyFont="1" applyFill="1" applyBorder="1">
      <alignment vertical="center"/>
    </xf>
    <xf numFmtId="0" fontId="9" fillId="3" borderId="0" xfId="19" applyFont="1" applyFill="1" applyBorder="1">
      <alignment vertical="center"/>
    </xf>
    <xf numFmtId="0" fontId="6" fillId="0" borderId="1" xfId="18" applyFont="1" applyFill="1" applyBorder="1" applyAlignment="1">
      <alignment horizontal="center" vertical="center"/>
    </xf>
    <xf numFmtId="0" fontId="5" fillId="0" borderId="15" xfId="18" applyFont="1" applyFill="1" applyBorder="1" applyAlignment="1">
      <alignment horizontal="left" vertical="center"/>
    </xf>
    <xf numFmtId="0" fontId="5" fillId="22" borderId="15" xfId="18" applyFont="1" applyFill="1" applyBorder="1" applyAlignment="1">
      <alignment horizontal="left" vertical="center"/>
    </xf>
    <xf numFmtId="49" fontId="5" fillId="22" borderId="3" xfId="18" applyNumberFormat="1" applyFont="1" applyFill="1" applyBorder="1" applyAlignment="1">
      <alignment vertical="center"/>
    </xf>
    <xf numFmtId="0" fontId="5" fillId="22" borderId="3" xfId="18" applyFont="1" applyFill="1" applyBorder="1" applyAlignment="1"/>
    <xf numFmtId="0" fontId="5" fillId="22" borderId="3" xfId="18" applyFont="1" applyFill="1" applyBorder="1" applyAlignment="1">
      <alignment vertical="center"/>
    </xf>
    <xf numFmtId="0" fontId="5" fillId="22" borderId="3" xfId="18" applyFont="1" applyFill="1" applyBorder="1" applyAlignment="1">
      <alignment horizontal="left"/>
    </xf>
    <xf numFmtId="0" fontId="6" fillId="3" borderId="1" xfId="18" applyFont="1" applyFill="1" applyBorder="1" applyAlignment="1">
      <alignment horizontal="center" vertical="center"/>
    </xf>
    <xf numFmtId="0" fontId="6" fillId="3" borderId="3" xfId="18" applyFont="1" applyFill="1" applyBorder="1" applyAlignment="1">
      <alignment horizontal="left" vertical="center"/>
    </xf>
    <xf numFmtId="0" fontId="5" fillId="0" borderId="15" xfId="18" applyFont="1" applyFill="1" applyBorder="1" applyAlignment="1">
      <alignment vertical="center"/>
    </xf>
    <xf numFmtId="0" fontId="5" fillId="0" borderId="15" xfId="18" applyFont="1" applyFill="1" applyBorder="1" applyAlignment="1">
      <alignment horizontal="center"/>
    </xf>
    <xf numFmtId="0" fontId="5" fillId="22" borderId="15" xfId="18" applyFont="1" applyFill="1" applyBorder="1" applyAlignment="1">
      <alignment horizontal="center"/>
    </xf>
    <xf numFmtId="0" fontId="5" fillId="22" borderId="15" xfId="18" applyFont="1" applyFill="1" applyBorder="1" applyAlignment="1">
      <alignment vertical="center"/>
    </xf>
    <xf numFmtId="0" fontId="6" fillId="22" borderId="3" xfId="18" applyFont="1" applyFill="1" applyBorder="1" applyAlignment="1"/>
    <xf numFmtId="0" fontId="6" fillId="22" borderId="3" xfId="18" applyFont="1" applyFill="1" applyBorder="1" applyAlignment="1">
      <alignment horizontal="center" vertical="center"/>
    </xf>
    <xf numFmtId="0" fontId="5" fillId="22" borderId="3" xfId="18" applyFont="1" applyFill="1" applyBorder="1" applyAlignment="1">
      <alignment horizontal="center"/>
    </xf>
    <xf numFmtId="0" fontId="5" fillId="22" borderId="3" xfId="18" applyFont="1" applyFill="1" applyBorder="1" applyAlignment="1">
      <alignment horizontal="center" vertical="center"/>
    </xf>
    <xf numFmtId="0" fontId="9" fillId="3" borderId="3" xfId="19" applyFont="1" applyFill="1" applyBorder="1" applyAlignment="1">
      <alignment vertical="center"/>
    </xf>
    <xf numFmtId="0" fontId="6" fillId="3" borderId="3" xfId="18" applyFont="1" applyFill="1" applyBorder="1" applyAlignment="1">
      <alignment horizontal="center" vertical="center"/>
    </xf>
    <xf numFmtId="0" fontId="5" fillId="3" borderId="3" xfId="19" applyFont="1" applyFill="1" applyBorder="1" applyAlignment="1">
      <alignment vertical="center"/>
    </xf>
    <xf numFmtId="0" fontId="5" fillId="2" borderId="15" xfId="19" applyNumberFormat="1" applyFont="1" applyFill="1" applyBorder="1" applyAlignment="1" applyProtection="1">
      <alignment vertical="center"/>
      <protection locked="0"/>
    </xf>
    <xf numFmtId="0" fontId="9" fillId="0" borderId="0" xfId="19" applyFont="1" applyFill="1" applyBorder="1" applyAlignment="1">
      <alignment horizontal="center" vertical="center"/>
    </xf>
    <xf numFmtId="0" fontId="3" fillId="19" borderId="2" xfId="19" applyFont="1" applyFill="1" applyBorder="1" applyAlignment="1" applyProtection="1">
      <alignment horizontal="center" vertical="center"/>
    </xf>
    <xf numFmtId="0" fontId="2" fillId="2" borderId="2" xfId="19" applyFont="1" applyFill="1" applyBorder="1" applyAlignment="1" applyProtection="1">
      <alignment horizontal="center" vertical="center"/>
      <protection locked="0"/>
    </xf>
    <xf numFmtId="0" fontId="14" fillId="2" borderId="2" xfId="19" applyFont="1" applyFill="1" applyBorder="1" applyAlignment="1" applyProtection="1">
      <alignment horizontal="center" vertical="center"/>
      <protection locked="0"/>
    </xf>
    <xf numFmtId="0" fontId="2" fillId="2" borderId="12" xfId="19" applyNumberFormat="1" applyFont="1" applyFill="1" applyBorder="1" applyAlignment="1" applyProtection="1">
      <alignment vertical="center"/>
      <protection locked="0"/>
    </xf>
    <xf numFmtId="0" fontId="3" fillId="40" borderId="7" xfId="19" applyNumberFormat="1" applyFont="1" applyFill="1" applyBorder="1" applyAlignment="1" applyProtection="1">
      <alignment vertical="center"/>
    </xf>
    <xf numFmtId="0" fontId="4" fillId="20" borderId="6" xfId="19" applyFont="1" applyFill="1" applyBorder="1" applyAlignment="1" applyProtection="1">
      <alignment vertical="center"/>
    </xf>
    <xf numFmtId="0" fontId="4" fillId="36" borderId="14" xfId="19" applyNumberFormat="1" applyFont="1" applyFill="1" applyBorder="1" applyAlignment="1" applyProtection="1">
      <alignment vertical="center"/>
    </xf>
    <xf numFmtId="0" fontId="0" fillId="0" borderId="3" xfId="0" applyFill="1" applyBorder="1" applyAlignment="1"/>
    <xf numFmtId="0" fontId="0" fillId="0" borderId="3" xfId="0" applyFill="1" applyBorder="1" applyAlignment="1">
      <alignment horizontal="center"/>
    </xf>
    <xf numFmtId="0" fontId="14" fillId="2" borderId="10" xfId="19" applyNumberFormat="1" applyFont="1" applyFill="1" applyBorder="1" applyAlignment="1" applyProtection="1">
      <alignment vertical="center"/>
      <protection locked="0"/>
    </xf>
    <xf numFmtId="0" fontId="3" fillId="25" borderId="7" xfId="19" applyNumberFormat="1" applyFont="1" applyFill="1" applyBorder="1" applyAlignment="1" applyProtection="1">
      <alignment vertical="center"/>
      <protection locked="0"/>
    </xf>
    <xf numFmtId="0" fontId="4" fillId="26" borderId="10" xfId="19" applyNumberFormat="1" applyFont="1" applyFill="1" applyBorder="1" applyAlignment="1" applyProtection="1">
      <alignment vertical="center"/>
      <protection locked="0"/>
    </xf>
    <xf numFmtId="0" fontId="6" fillId="0" borderId="10" xfId="0" applyNumberFormat="1" applyFont="1" applyFill="1" applyBorder="1" applyAlignment="1">
      <alignment vertical="center"/>
    </xf>
    <xf numFmtId="0" fontId="14" fillId="0" borderId="1" xfId="19" applyFont="1" applyFill="1" applyBorder="1" applyAlignment="1">
      <alignment vertical="center"/>
    </xf>
    <xf numFmtId="0" fontId="5" fillId="0" borderId="15" xfId="0" applyFont="1" applyFill="1" applyBorder="1" applyAlignment="1"/>
    <xf numFmtId="0" fontId="5" fillId="0" borderId="15" xfId="0" applyFont="1" applyFill="1" applyBorder="1" applyAlignment="1">
      <alignment horizontal="center"/>
    </xf>
    <xf numFmtId="0" fontId="6" fillId="0" borderId="0" xfId="0" applyFont="1" applyFill="1" applyBorder="1" applyAlignment="1">
      <alignment horizontal="center" vertical="center"/>
    </xf>
    <xf numFmtId="0" fontId="5" fillId="0" borderId="0" xfId="0" applyFont="1" applyFill="1" applyBorder="1" applyAlignment="1">
      <alignment vertical="center"/>
    </xf>
    <xf numFmtId="0" fontId="5" fillId="2" borderId="14" xfId="19" applyNumberFormat="1" applyFont="1" applyFill="1" applyBorder="1" applyAlignment="1" applyProtection="1">
      <alignment vertical="center"/>
      <protection locked="0"/>
    </xf>
    <xf numFmtId="0" fontId="5" fillId="0" borderId="0" xfId="0" applyFont="1" applyFill="1" applyBorder="1" applyAlignment="1">
      <alignment horizontal="center"/>
    </xf>
    <xf numFmtId="0" fontId="4" fillId="26" borderId="8" xfId="19" applyNumberFormat="1" applyFont="1" applyFill="1" applyBorder="1" applyAlignment="1" applyProtection="1">
      <alignment horizontal="center" vertical="center"/>
      <protection locked="0"/>
    </xf>
    <xf numFmtId="0" fontId="5" fillId="3" borderId="15" xfId="19" applyFont="1" applyFill="1" applyBorder="1" applyProtection="1">
      <alignment vertical="center"/>
      <protection locked="0"/>
    </xf>
    <xf numFmtId="0" fontId="4" fillId="20" borderId="1" xfId="19" applyFont="1" applyFill="1" applyBorder="1" applyAlignment="1" applyProtection="1">
      <alignment horizontal="center" vertical="center"/>
      <protection locked="0"/>
    </xf>
    <xf numFmtId="0" fontId="2" fillId="2" borderId="2" xfId="9" applyFont="1" applyFill="1" applyBorder="1" applyAlignment="1" applyProtection="1">
      <alignment vertical="center" wrapText="1"/>
      <protection locked="0"/>
    </xf>
    <xf numFmtId="0" fontId="5" fillId="3" borderId="3" xfId="0" applyFont="1" applyFill="1" applyBorder="1" applyAlignment="1">
      <alignment horizontal="center" vertical="center" wrapText="1"/>
    </xf>
    <xf numFmtId="0" fontId="5" fillId="3" borderId="3" xfId="6" applyFont="1" applyFill="1" applyBorder="1" applyAlignment="1">
      <alignment vertical="top" wrapText="1"/>
    </xf>
    <xf numFmtId="0" fontId="44" fillId="2" borderId="3" xfId="19" applyNumberFormat="1" applyFont="1" applyFill="1" applyBorder="1" applyAlignment="1" applyProtection="1">
      <alignment vertical="center"/>
      <protection locked="0"/>
    </xf>
    <xf numFmtId="0" fontId="9" fillId="0" borderId="1" xfId="19" applyFont="1" applyFill="1" applyBorder="1">
      <alignment vertical="center"/>
    </xf>
    <xf numFmtId="0" fontId="3" fillId="40" borderId="3" xfId="19" applyFont="1" applyFill="1" applyBorder="1" applyAlignment="1" applyProtection="1">
      <alignment vertical="center"/>
    </xf>
    <xf numFmtId="0" fontId="5" fillId="2" borderId="3" xfId="19" applyNumberFormat="1" applyFont="1" applyFill="1" applyBorder="1" applyAlignment="1" applyProtection="1">
      <alignment vertical="center"/>
      <protection locked="0"/>
    </xf>
    <xf numFmtId="0" fontId="4" fillId="36" borderId="3" xfId="19" applyFont="1" applyFill="1" applyBorder="1" applyAlignment="1" applyProtection="1">
      <alignment horizontal="center" vertical="center"/>
    </xf>
    <xf numFmtId="0" fontId="2" fillId="2" borderId="15" xfId="19" applyFont="1" applyFill="1" applyBorder="1" applyAlignment="1" applyProtection="1">
      <alignment vertical="center"/>
      <protection locked="0"/>
    </xf>
    <xf numFmtId="0" fontId="0" fillId="0" borderId="3" xfId="0" applyFont="1" applyFill="1" applyBorder="1" applyAlignment="1" applyProtection="1">
      <alignment vertical="center"/>
      <protection locked="0"/>
    </xf>
    <xf numFmtId="0" fontId="9" fillId="0" borderId="3" xfId="0" applyFont="1" applyFill="1" applyBorder="1" applyAlignment="1" applyProtection="1">
      <alignment vertical="center"/>
      <protection locked="0"/>
    </xf>
    <xf numFmtId="0" fontId="2" fillId="2" borderId="7" xfId="19" applyFont="1" applyFill="1" applyBorder="1" applyAlignment="1" applyProtection="1">
      <alignment vertical="center"/>
      <protection locked="0"/>
    </xf>
    <xf numFmtId="0" fontId="13" fillId="2" borderId="2" xfId="19" applyFont="1" applyFill="1" applyBorder="1" applyAlignment="1" applyProtection="1">
      <alignment vertical="center"/>
      <protection locked="0"/>
    </xf>
    <xf numFmtId="0" fontId="5" fillId="29" borderId="3" xfId="0" applyFont="1" applyFill="1" applyBorder="1" applyAlignment="1">
      <alignment horizontal="center" vertical="center"/>
    </xf>
    <xf numFmtId="0" fontId="44" fillId="2" borderId="3" xfId="19" applyFont="1" applyFill="1" applyBorder="1" applyAlignment="1" applyProtection="1">
      <alignment vertical="center"/>
      <protection locked="0"/>
    </xf>
    <xf numFmtId="0" fontId="24" fillId="0" borderId="3" xfId="19" applyFont="1" applyFill="1" applyBorder="1">
      <alignment vertical="center"/>
    </xf>
    <xf numFmtId="0" fontId="5" fillId="42" borderId="3" xfId="0" applyFont="1" applyFill="1" applyBorder="1" applyAlignment="1">
      <alignment horizontal="center" vertical="center"/>
    </xf>
    <xf numFmtId="0" fontId="5" fillId="42" borderId="3" xfId="0" applyFont="1" applyFill="1" applyBorder="1" applyAlignment="1">
      <alignment vertical="center"/>
    </xf>
    <xf numFmtId="0" fontId="4" fillId="20" borderId="23" xfId="19" applyFont="1" applyFill="1" applyBorder="1" applyAlignment="1" applyProtection="1">
      <alignment vertical="center"/>
    </xf>
    <xf numFmtId="0" fontId="5" fillId="42" borderId="3" xfId="19" applyFont="1" applyFill="1" applyBorder="1">
      <alignment vertical="center"/>
    </xf>
    <xf numFmtId="0" fontId="6" fillId="42" borderId="1" xfId="0" applyFont="1" applyFill="1" applyBorder="1" applyAlignment="1">
      <alignment horizontal="center" vertical="center"/>
    </xf>
    <xf numFmtId="0" fontId="5" fillId="0" borderId="1" xfId="19" applyFont="1" applyFill="1" applyBorder="1">
      <alignment vertical="center"/>
    </xf>
    <xf numFmtId="0" fontId="5" fillId="0" borderId="15" xfId="19" applyFont="1" applyFill="1" applyBorder="1">
      <alignment vertical="center"/>
    </xf>
    <xf numFmtId="0" fontId="5" fillId="0" borderId="10" xfId="19" applyNumberFormat="1" applyFont="1" applyFill="1" applyBorder="1">
      <alignment vertical="center"/>
    </xf>
    <xf numFmtId="0" fontId="5" fillId="2" borderId="7" xfId="19" applyNumberFormat="1" applyFont="1" applyFill="1" applyBorder="1" applyAlignment="1" applyProtection="1">
      <alignment vertical="center"/>
      <protection locked="0"/>
    </xf>
    <xf numFmtId="0" fontId="14" fillId="22" borderId="0" xfId="19" applyFont="1" applyFill="1" applyBorder="1">
      <alignment vertical="center"/>
    </xf>
    <xf numFmtId="0" fontId="5" fillId="0" borderId="7" xfId="19" applyNumberFormat="1" applyFont="1" applyFill="1" applyBorder="1" applyAlignment="1" applyProtection="1">
      <alignment vertical="center"/>
      <protection locked="0"/>
    </xf>
    <xf numFmtId="0" fontId="5" fillId="0" borderId="3" xfId="19" applyNumberFormat="1" applyFont="1" applyFill="1" applyBorder="1" applyAlignment="1" applyProtection="1">
      <alignment vertical="center"/>
      <protection locked="0"/>
    </xf>
    <xf numFmtId="0" fontId="5" fillId="22" borderId="3" xfId="19" applyFont="1" applyFill="1" applyBorder="1">
      <alignment vertical="center"/>
    </xf>
    <xf numFmtId="0" fontId="4" fillId="36" borderId="29" xfId="19" applyNumberFormat="1" applyFont="1" applyFill="1" applyBorder="1" applyAlignment="1" applyProtection="1">
      <alignment vertical="center"/>
    </xf>
    <xf numFmtId="0" fontId="4" fillId="26" borderId="10" xfId="19" applyFont="1" applyFill="1" applyBorder="1" applyAlignment="1" applyProtection="1">
      <alignment vertical="center"/>
      <protection locked="0"/>
    </xf>
    <xf numFmtId="49" fontId="5" fillId="0" borderId="10" xfId="11" applyNumberFormat="1" applyFont="1" applyFill="1" applyBorder="1" applyAlignment="1">
      <alignment horizontal="left" vertical="center"/>
    </xf>
    <xf numFmtId="0" fontId="5" fillId="0" borderId="10" xfId="19" applyFont="1" applyFill="1" applyBorder="1">
      <alignment vertical="center"/>
    </xf>
    <xf numFmtId="0" fontId="5" fillId="43" borderId="3" xfId="0" applyFont="1" applyFill="1" applyBorder="1" applyAlignment="1">
      <alignment horizontal="left" vertical="center"/>
    </xf>
    <xf numFmtId="0" fontId="3" fillId="19" borderId="3" xfId="19" applyFont="1" applyFill="1" applyBorder="1" applyAlignment="1" applyProtection="1">
      <alignment horizontal="center" vertical="center"/>
    </xf>
    <xf numFmtId="0" fontId="2" fillId="2" borderId="3" xfId="19" applyFont="1" applyFill="1" applyBorder="1" applyAlignment="1" applyProtection="1">
      <alignment horizontal="center" vertical="center"/>
      <protection locked="0"/>
    </xf>
    <xf numFmtId="0" fontId="14" fillId="2" borderId="3" xfId="19" applyFont="1" applyFill="1" applyBorder="1" applyAlignment="1" applyProtection="1">
      <alignment horizontal="center" vertical="center"/>
      <protection locked="0"/>
    </xf>
    <xf numFmtId="0" fontId="5" fillId="22" borderId="3" xfId="0" applyFont="1" applyFill="1" applyBorder="1" applyAlignment="1"/>
    <xf numFmtId="0" fontId="5" fillId="22" borderId="1" xfId="0" applyFont="1" applyFill="1" applyBorder="1" applyAlignment="1">
      <alignment vertical="center"/>
    </xf>
    <xf numFmtId="0" fontId="5" fillId="0" borderId="2" xfId="0" applyFont="1" applyFill="1" applyBorder="1" applyAlignment="1">
      <alignment horizontal="center"/>
    </xf>
    <xf numFmtId="0" fontId="14" fillId="0" borderId="3" xfId="19" applyFont="1" applyFill="1" applyBorder="1" applyAlignment="1">
      <alignment horizontal="center" vertical="center"/>
    </xf>
    <xf numFmtId="0" fontId="6" fillId="0" borderId="12" xfId="0" applyNumberFormat="1" applyFont="1" applyFill="1" applyBorder="1" applyAlignment="1">
      <alignment vertical="center"/>
    </xf>
    <xf numFmtId="0" fontId="6" fillId="0" borderId="5" xfId="0" applyFont="1" applyFill="1" applyBorder="1" applyAlignment="1"/>
    <xf numFmtId="0" fontId="14" fillId="0" borderId="15" xfId="19" applyFont="1" applyFill="1" applyBorder="1">
      <alignment vertical="center"/>
    </xf>
    <xf numFmtId="0" fontId="6" fillId="0" borderId="9" xfId="0" applyFont="1" applyFill="1" applyBorder="1" applyAlignment="1"/>
    <xf numFmtId="0" fontId="5" fillId="0" borderId="9" xfId="0" applyFont="1" applyFill="1" applyBorder="1" applyAlignment="1">
      <alignment vertical="center"/>
    </xf>
    <xf numFmtId="0" fontId="34" fillId="0" borderId="3" xfId="0" applyFont="1" applyFill="1" applyBorder="1" applyAlignment="1">
      <alignment vertical="center"/>
    </xf>
    <xf numFmtId="0" fontId="48" fillId="2" borderId="5" xfId="19" applyFont="1" applyFill="1" applyBorder="1" applyAlignment="1" applyProtection="1">
      <alignment vertical="center"/>
      <protection locked="0"/>
    </xf>
    <xf numFmtId="0" fontId="48" fillId="2" borderId="3" xfId="19" applyFont="1" applyFill="1" applyBorder="1" applyAlignment="1" applyProtection="1">
      <alignment vertical="center"/>
      <protection locked="0"/>
    </xf>
    <xf numFmtId="0" fontId="5" fillId="43" borderId="3" xfId="11" applyFont="1" applyFill="1" applyBorder="1" applyAlignment="1">
      <alignment vertical="center"/>
    </xf>
    <xf numFmtId="0" fontId="3" fillId="40" borderId="30" xfId="19" applyNumberFormat="1" applyFont="1" applyFill="1" applyBorder="1" applyAlignment="1" applyProtection="1">
      <alignment vertical="center"/>
    </xf>
    <xf numFmtId="0" fontId="3" fillId="40" borderId="18" xfId="19" applyFont="1" applyFill="1" applyBorder="1" applyAlignment="1" applyProtection="1">
      <alignment vertical="center"/>
    </xf>
    <xf numFmtId="0" fontId="5" fillId="0" borderId="10" xfId="19" applyNumberFormat="1" applyFont="1" applyFill="1" applyBorder="1" applyAlignment="1">
      <alignment vertical="center"/>
    </xf>
    <xf numFmtId="0" fontId="5" fillId="0" borderId="3" xfId="6" applyFont="1" applyFill="1" applyBorder="1" applyAlignment="1">
      <alignment vertical="top" wrapText="1"/>
    </xf>
    <xf numFmtId="0" fontId="9" fillId="0" borderId="0" xfId="19" applyFont="1" applyFill="1" applyBorder="1" applyAlignment="1">
      <alignment vertical="center" wrapText="1"/>
    </xf>
    <xf numFmtId="0" fontId="2" fillId="2" borderId="0" xfId="19" applyFont="1" applyFill="1" applyBorder="1" applyAlignment="1" applyProtection="1">
      <alignment vertical="center" wrapText="1"/>
    </xf>
    <xf numFmtId="0" fontId="3" fillId="40" borderId="2" xfId="19" applyFont="1" applyFill="1" applyBorder="1" applyAlignment="1" applyProtection="1">
      <alignment vertical="center" wrapText="1"/>
    </xf>
    <xf numFmtId="0" fontId="4" fillId="36" borderId="9" xfId="19" applyFont="1" applyFill="1" applyBorder="1" applyAlignment="1" applyProtection="1">
      <alignment horizontal="center" vertical="center" wrapText="1"/>
    </xf>
    <xf numFmtId="0" fontId="5" fillId="0" borderId="3" xfId="19" applyFont="1" applyFill="1" applyBorder="1" applyAlignment="1" applyProtection="1">
      <alignment vertical="center" wrapText="1"/>
      <protection locked="0"/>
    </xf>
    <xf numFmtId="0" fontId="9" fillId="0" borderId="3" xfId="19" applyFont="1" applyFill="1" applyBorder="1" applyAlignment="1">
      <alignment vertical="center" wrapText="1"/>
    </xf>
    <xf numFmtId="0" fontId="5" fillId="0" borderId="21" xfId="19" applyFont="1" applyFill="1" applyBorder="1" applyProtection="1">
      <alignment vertical="center"/>
      <protection locked="0"/>
    </xf>
    <xf numFmtId="0" fontId="6" fillId="0" borderId="21" xfId="0" applyFont="1" applyFill="1" applyBorder="1" applyAlignment="1">
      <alignment horizontal="left" vertical="center"/>
    </xf>
    <xf numFmtId="0" fontId="2" fillId="0" borderId="21" xfId="19" applyFont="1" applyFill="1" applyBorder="1" applyAlignment="1" applyProtection="1">
      <alignment vertical="center"/>
      <protection locked="0"/>
    </xf>
    <xf numFmtId="0" fontId="2" fillId="0" borderId="3" xfId="19" applyFont="1" applyFill="1" applyBorder="1" applyAlignment="1" applyProtection="1">
      <alignment vertical="center" wrapText="1"/>
      <protection locked="0"/>
    </xf>
    <xf numFmtId="0" fontId="3" fillId="40" borderId="30" xfId="19" applyFont="1" applyFill="1" applyBorder="1" applyAlignment="1" applyProtection="1">
      <alignment vertical="center"/>
    </xf>
    <xf numFmtId="0" fontId="3" fillId="40" borderId="18" xfId="19" applyFont="1" applyFill="1" applyBorder="1" applyAlignment="1" applyProtection="1">
      <alignment vertical="center" wrapText="1"/>
    </xf>
    <xf numFmtId="0" fontId="4" fillId="36" borderId="4" xfId="19" applyFont="1" applyFill="1" applyBorder="1" applyAlignment="1" applyProtection="1">
      <alignment vertical="center" wrapText="1"/>
    </xf>
    <xf numFmtId="49" fontId="5" fillId="0" borderId="3" xfId="0" applyNumberFormat="1" applyFont="1" applyFill="1" applyBorder="1" applyAlignment="1">
      <alignment vertical="center" wrapText="1"/>
    </xf>
    <xf numFmtId="49" fontId="5" fillId="0" borderId="3" xfId="11" applyNumberFormat="1" applyFont="1" applyFill="1" applyBorder="1" applyAlignment="1">
      <alignment vertical="center"/>
    </xf>
    <xf numFmtId="0" fontId="2" fillId="2" borderId="15" xfId="19" applyNumberFormat="1" applyFont="1" applyFill="1" applyBorder="1" applyAlignment="1" applyProtection="1">
      <alignment vertical="center"/>
      <protection locked="0"/>
    </xf>
    <xf numFmtId="0" fontId="5" fillId="29" borderId="3" xfId="0" applyFont="1" applyFill="1" applyBorder="1" applyAlignment="1">
      <alignment horizontal="left" vertical="center"/>
    </xf>
    <xf numFmtId="0" fontId="6" fillId="29" borderId="1" xfId="0" applyFont="1" applyFill="1" applyBorder="1" applyAlignment="1">
      <alignment horizontal="center" vertical="center"/>
    </xf>
    <xf numFmtId="0" fontId="5" fillId="0" borderId="3" xfId="17" applyFont="1" applyFill="1" applyBorder="1" applyAlignment="1">
      <alignment vertical="center"/>
    </xf>
    <xf numFmtId="0" fontId="5" fillId="0" borderId="3" xfId="0" applyFont="1" applyFill="1" applyBorder="1" applyAlignment="1">
      <alignment horizontal="center" vertical="center" wrapText="1"/>
    </xf>
    <xf numFmtId="0" fontId="5" fillId="0" borderId="3" xfId="6" applyFont="1" applyFill="1" applyBorder="1" applyAlignment="1">
      <alignment vertical="center" wrapText="1"/>
    </xf>
    <xf numFmtId="0" fontId="5" fillId="22" borderId="3" xfId="6" applyFont="1" applyFill="1" applyBorder="1" applyAlignment="1">
      <alignment vertical="center" wrapText="1"/>
    </xf>
    <xf numFmtId="0" fontId="5" fillId="22" borderId="3" xfId="0" applyFont="1" applyFill="1" applyBorder="1" applyAlignment="1">
      <alignment horizontal="center"/>
    </xf>
    <xf numFmtId="49" fontId="5" fillId="22" borderId="3" xfId="0" applyNumberFormat="1" applyFont="1" applyFill="1" applyBorder="1" applyAlignment="1">
      <alignment vertical="center"/>
    </xf>
    <xf numFmtId="0" fontId="5" fillId="0" borderId="3" xfId="22" applyFont="1" applyFill="1" applyBorder="1" applyAlignment="1">
      <alignment vertical="center"/>
    </xf>
    <xf numFmtId="0" fontId="5" fillId="0" borderId="3" xfId="22" applyFont="1" applyFill="1" applyBorder="1" applyAlignment="1">
      <alignment horizontal="left"/>
    </xf>
    <xf numFmtId="0" fontId="5" fillId="0" borderId="3" xfId="6" applyFont="1" applyFill="1" applyBorder="1" applyAlignment="1">
      <alignment vertical="top"/>
    </xf>
    <xf numFmtId="0" fontId="4" fillId="20" borderId="1" xfId="19" applyFont="1" applyFill="1" applyBorder="1" applyAlignment="1" applyProtection="1">
      <alignment vertical="center"/>
    </xf>
    <xf numFmtId="0" fontId="34" fillId="22" borderId="3" xfId="0" applyFont="1" applyFill="1" applyBorder="1" applyAlignment="1">
      <alignment horizontal="center" vertical="center"/>
    </xf>
    <xf numFmtId="0" fontId="34" fillId="0" borderId="3" xfId="0" applyFont="1" applyFill="1" applyBorder="1" applyAlignment="1">
      <alignment horizontal="center" vertical="center"/>
    </xf>
    <xf numFmtId="49" fontId="5" fillId="22" borderId="3" xfId="0" applyNumberFormat="1" applyFont="1" applyFill="1" applyBorder="1" applyAlignment="1">
      <alignment horizontal="left" vertical="center"/>
    </xf>
    <xf numFmtId="0" fontId="5" fillId="0" borderId="3" xfId="6" applyFont="1" applyFill="1" applyBorder="1" applyAlignment="1">
      <alignment horizontal="left" vertical="center" wrapText="1"/>
    </xf>
    <xf numFmtId="0" fontId="5" fillId="0" borderId="3" xfId="22" applyFont="1" applyFill="1" applyBorder="1" applyAlignment="1">
      <alignment horizontal="left" vertical="center"/>
    </xf>
    <xf numFmtId="0" fontId="5" fillId="0" borderId="3" xfId="6" applyFont="1" applyFill="1" applyBorder="1" applyAlignment="1">
      <alignment horizontal="left" vertical="center"/>
    </xf>
    <xf numFmtId="0" fontId="5" fillId="0" borderId="3" xfId="6" applyFont="1" applyFill="1" applyBorder="1" applyAlignment="1">
      <alignment horizontal="left" vertical="top" wrapText="1"/>
    </xf>
    <xf numFmtId="0" fontId="5" fillId="0" borderId="3" xfId="19" applyFont="1" applyFill="1" applyBorder="1" applyAlignment="1">
      <alignment vertical="center" wrapText="1"/>
    </xf>
    <xf numFmtId="0" fontId="5" fillId="0" borderId="3" xfId="0" applyFont="1" applyFill="1" applyBorder="1" applyAlignment="1">
      <alignment horizontal="justify" vertical="center"/>
    </xf>
    <xf numFmtId="0" fontId="5" fillId="22" borderId="3" xfId="6" applyFont="1" applyFill="1" applyBorder="1" applyAlignment="1">
      <alignment vertical="center"/>
    </xf>
    <xf numFmtId="0" fontId="5" fillId="22" borderId="3" xfId="0" applyFont="1" applyFill="1" applyBorder="1" applyAlignment="1">
      <alignment horizontal="left"/>
    </xf>
    <xf numFmtId="0" fontId="5" fillId="0" borderId="29" xfId="19" applyNumberFormat="1" applyFont="1" applyFill="1" applyBorder="1">
      <alignment vertical="center"/>
    </xf>
    <xf numFmtId="0" fontId="6" fillId="22" borderId="1" xfId="0" applyFont="1" applyFill="1" applyBorder="1" applyAlignment="1">
      <alignment horizontal="left" vertical="center"/>
    </xf>
    <xf numFmtId="0" fontId="28" fillId="0" borderId="3" xfId="0" applyFont="1" applyFill="1" applyBorder="1" applyAlignment="1">
      <alignment horizontal="center" vertical="center"/>
    </xf>
    <xf numFmtId="0" fontId="5" fillId="3" borderId="3" xfId="0" applyFont="1" applyFill="1" applyBorder="1" applyAlignment="1">
      <alignment horizontal="left"/>
    </xf>
    <xf numFmtId="0" fontId="5" fillId="3" borderId="3" xfId="0" applyFont="1" applyFill="1" applyBorder="1" applyAlignment="1">
      <alignment horizontal="center"/>
    </xf>
    <xf numFmtId="0" fontId="5" fillId="3" borderId="3" xfId="0" applyFont="1" applyFill="1" applyBorder="1" applyAlignment="1">
      <alignment horizontal="center" wrapText="1"/>
    </xf>
    <xf numFmtId="0" fontId="5" fillId="0" borderId="3" xfId="24" applyFont="1" applyFill="1" applyBorder="1" applyAlignment="1">
      <alignment horizontal="left"/>
    </xf>
    <xf numFmtId="0" fontId="5" fillId="22" borderId="3" xfId="0" applyFont="1" applyFill="1" applyBorder="1" applyAlignment="1" applyProtection="1">
      <alignment vertical="center"/>
      <protection locked="0"/>
    </xf>
    <xf numFmtId="0" fontId="5" fillId="22" borderId="3" xfId="24" applyFont="1" applyFill="1" applyBorder="1" applyAlignment="1">
      <alignment horizontal="left"/>
    </xf>
    <xf numFmtId="0" fontId="5" fillId="0" borderId="10" xfId="0" applyNumberFormat="1" applyFont="1" applyFill="1" applyBorder="1" applyAlignment="1">
      <alignment vertical="center"/>
    </xf>
    <xf numFmtId="0" fontId="5" fillId="3" borderId="3" xfId="0" applyNumberFormat="1" applyFont="1" applyFill="1" applyBorder="1" applyAlignment="1">
      <alignment vertical="center"/>
    </xf>
    <xf numFmtId="0" fontId="6" fillId="22" borderId="10" xfId="0" applyNumberFormat="1" applyFont="1" applyFill="1" applyBorder="1" applyAlignment="1">
      <alignment horizontal="center" vertical="center"/>
    </xf>
    <xf numFmtId="0" fontId="6" fillId="0" borderId="10" xfId="0" applyNumberFormat="1" applyFont="1" applyFill="1" applyBorder="1" applyAlignment="1"/>
    <xf numFmtId="0" fontId="9" fillId="0" borderId="0" xfId="19" applyFont="1" applyFill="1" applyBorder="1" applyAlignment="1">
      <alignment horizontal="left" vertical="center"/>
    </xf>
    <xf numFmtId="0" fontId="2" fillId="2" borderId="0" xfId="19" applyFont="1" applyFill="1" applyBorder="1" applyAlignment="1" applyProtection="1">
      <alignment horizontal="left" vertical="center"/>
    </xf>
    <xf numFmtId="0" fontId="3" fillId="19" borderId="2" xfId="19" applyFont="1" applyFill="1" applyBorder="1" applyAlignment="1" applyProtection="1">
      <alignment horizontal="left" vertical="center"/>
    </xf>
    <xf numFmtId="0" fontId="2" fillId="2" borderId="2" xfId="19" applyFont="1" applyFill="1" applyBorder="1" applyAlignment="1" applyProtection="1">
      <alignment horizontal="left" vertical="center"/>
      <protection locked="0"/>
    </xf>
    <xf numFmtId="0" fontId="14" fillId="2" borderId="2" xfId="19" applyFont="1" applyFill="1" applyBorder="1" applyAlignment="1" applyProtection="1">
      <alignment horizontal="left" vertical="center"/>
      <protection locked="0"/>
    </xf>
    <xf numFmtId="0" fontId="4" fillId="20" borderId="3" xfId="19" applyFont="1" applyFill="1" applyBorder="1" applyAlignment="1" applyProtection="1">
      <alignment horizontal="left" vertical="center"/>
    </xf>
    <xf numFmtId="0" fontId="5" fillId="3" borderId="3" xfId="0" applyFont="1" applyFill="1" applyBorder="1" applyAlignment="1">
      <alignment horizontal="left" wrapText="1"/>
    </xf>
    <xf numFmtId="0" fontId="5" fillId="3" borderId="3" xfId="0" applyFont="1" applyFill="1" applyBorder="1" applyAlignment="1">
      <alignment horizontal="left" vertical="center" wrapText="1"/>
    </xf>
    <xf numFmtId="0" fontId="43" fillId="40" borderId="30" xfId="19" applyFont="1" applyFill="1" applyBorder="1" applyAlignment="1" applyProtection="1">
      <alignment vertical="center"/>
    </xf>
    <xf numFmtId="0" fontId="43" fillId="40" borderId="18" xfId="19" applyFont="1" applyFill="1" applyBorder="1" applyAlignment="1" applyProtection="1">
      <alignment vertical="center"/>
    </xf>
    <xf numFmtId="0" fontId="43" fillId="40" borderId="18" xfId="19" applyFont="1" applyFill="1" applyBorder="1" applyAlignment="1" applyProtection="1">
      <alignment horizontal="left" vertical="center"/>
    </xf>
    <xf numFmtId="0" fontId="5" fillId="0" borderId="10" xfId="19" applyFont="1" applyFill="1" applyBorder="1" applyAlignment="1">
      <alignment vertical="center"/>
    </xf>
    <xf numFmtId="0" fontId="5" fillId="3" borderId="1" xfId="0" applyFont="1" applyFill="1" applyBorder="1" applyAlignment="1">
      <alignment horizontal="center" wrapText="1"/>
    </xf>
    <xf numFmtId="0" fontId="5" fillId="43" borderId="3" xfId="0" applyFont="1" applyFill="1" applyBorder="1" applyAlignment="1">
      <alignment vertical="center"/>
    </xf>
    <xf numFmtId="0" fontId="5" fillId="0" borderId="22" xfId="6" applyFont="1" applyFill="1" applyBorder="1" applyAlignment="1">
      <alignment vertical="top" wrapText="1"/>
    </xf>
    <xf numFmtId="0" fontId="6" fillId="22" borderId="3" xfId="6" applyFont="1" applyFill="1" applyBorder="1" applyAlignment="1">
      <alignment vertical="center" wrapText="1"/>
    </xf>
    <xf numFmtId="0" fontId="4" fillId="36" borderId="5" xfId="19" applyFont="1" applyFill="1" applyBorder="1" applyAlignment="1" applyProtection="1">
      <alignment vertical="center"/>
    </xf>
    <xf numFmtId="0" fontId="6" fillId="0" borderId="3" xfId="6" applyFont="1" applyFill="1" applyBorder="1" applyAlignment="1">
      <alignment vertical="center" wrapText="1"/>
    </xf>
    <xf numFmtId="0" fontId="29" fillId="0" borderId="3" xfId="0" applyFont="1" applyFill="1" applyBorder="1" applyAlignment="1"/>
    <xf numFmtId="0" fontId="6" fillId="0" borderId="3" xfId="19" applyNumberFormat="1" applyFont="1" applyFill="1" applyBorder="1" applyAlignment="1" applyProtection="1">
      <alignment horizontal="center" vertical="center"/>
      <protection locked="0"/>
    </xf>
    <xf numFmtId="0" fontId="6" fillId="22" borderId="3" xfId="11" applyFont="1" applyFill="1" applyBorder="1" applyAlignment="1">
      <alignment horizontal="center" vertical="center"/>
    </xf>
    <xf numFmtId="0" fontId="6" fillId="22" borderId="3" xfId="11" applyFont="1" applyFill="1" applyBorder="1" applyAlignment="1">
      <alignment horizontal="left" vertical="center"/>
    </xf>
    <xf numFmtId="0" fontId="5" fillId="0" borderId="3" xfId="11" applyFont="1" applyFill="1" applyBorder="1" applyAlignment="1">
      <alignment horizontal="center"/>
    </xf>
    <xf numFmtId="0" fontId="5" fillId="0" borderId="8" xfId="19" applyFont="1" applyFill="1" applyBorder="1" applyAlignment="1" applyProtection="1">
      <alignment horizontal="center" vertical="center"/>
    </xf>
    <xf numFmtId="0" fontId="4" fillId="0" borderId="8" xfId="19" applyFont="1" applyFill="1" applyBorder="1" applyAlignment="1" applyProtection="1">
      <alignment horizontal="center" vertical="center"/>
    </xf>
    <xf numFmtId="0" fontId="6" fillId="0" borderId="1" xfId="11" applyFont="1" applyFill="1" applyBorder="1" applyAlignment="1">
      <alignment horizontal="center" vertical="center"/>
    </xf>
    <xf numFmtId="0" fontId="5" fillId="0" borderId="10" xfId="19" applyNumberFormat="1" applyFont="1" applyFill="1" applyBorder="1" applyAlignment="1" applyProtection="1">
      <alignment horizontal="left" vertical="center"/>
    </xf>
    <xf numFmtId="0" fontId="5" fillId="22" borderId="10" xfId="19" applyNumberFormat="1" applyFont="1" applyFill="1" applyBorder="1" applyAlignment="1" applyProtection="1">
      <alignment horizontal="left" vertical="center"/>
    </xf>
    <xf numFmtId="0" fontId="5" fillId="41" borderId="3" xfId="19" applyFont="1" applyFill="1" applyBorder="1" applyAlignment="1" applyProtection="1">
      <alignment vertical="center"/>
      <protection locked="0"/>
    </xf>
    <xf numFmtId="0" fontId="5" fillId="22" borderId="3" xfId="0" applyNumberFormat="1" applyFont="1" applyFill="1" applyBorder="1" applyAlignment="1">
      <alignment vertical="center"/>
    </xf>
    <xf numFmtId="0" fontId="0" fillId="0" borderId="3" xfId="11" applyFont="1" applyFill="1" applyBorder="1" applyAlignment="1"/>
    <xf numFmtId="0" fontId="6" fillId="22" borderId="5" xfId="0" applyNumberFormat="1" applyFont="1" applyFill="1" applyBorder="1" applyAlignment="1">
      <alignment horizontal="left" vertical="top"/>
    </xf>
    <xf numFmtId="0" fontId="6" fillId="22" borderId="5" xfId="11" applyFont="1" applyFill="1" applyBorder="1" applyAlignment="1">
      <alignment vertical="center"/>
    </xf>
    <xf numFmtId="0" fontId="6" fillId="22" borderId="5" xfId="11" applyFont="1" applyFill="1" applyBorder="1" applyAlignment="1">
      <alignment horizontal="center" vertical="center"/>
    </xf>
    <xf numFmtId="0" fontId="9" fillId="22" borderId="5" xfId="19" applyFont="1" applyFill="1" applyBorder="1" applyAlignment="1">
      <alignment vertical="center"/>
    </xf>
    <xf numFmtId="0" fontId="5" fillId="6" borderId="3" xfId="0" applyFont="1" applyFill="1" applyBorder="1" applyAlignment="1">
      <alignment horizontal="left" wrapText="1"/>
    </xf>
    <xf numFmtId="0" fontId="21" fillId="0" borderId="3" xfId="19" applyFont="1" applyFill="1" applyBorder="1" applyAlignment="1">
      <alignment horizontal="center" vertical="center"/>
    </xf>
    <xf numFmtId="0" fontId="4" fillId="20" borderId="4" xfId="19" applyFont="1" applyFill="1" applyBorder="1" applyAlignment="1" applyProtection="1">
      <alignment horizontal="left" vertical="center"/>
    </xf>
    <xf numFmtId="0" fontId="28" fillId="0" borderId="3" xfId="7" applyFont="1" applyFill="1" applyBorder="1" applyAlignment="1">
      <alignment horizontal="center" vertical="center"/>
    </xf>
    <xf numFmtId="0" fontId="6" fillId="22" borderId="3" xfId="7" applyFont="1" applyFill="1" applyBorder="1" applyAlignment="1">
      <alignment horizontal="center" vertical="center"/>
    </xf>
    <xf numFmtId="0" fontId="6" fillId="22" borderId="3" xfId="7" applyFont="1" applyFill="1" applyBorder="1" applyAlignment="1">
      <alignment horizontal="left" vertical="center"/>
    </xf>
    <xf numFmtId="0" fontId="5" fillId="0" borderId="3" xfId="7" applyFont="1" applyFill="1" applyBorder="1" applyAlignment="1">
      <alignment horizontal="center"/>
    </xf>
    <xf numFmtId="0" fontId="6" fillId="3" borderId="3" xfId="7" applyFont="1" applyFill="1" applyBorder="1" applyAlignment="1">
      <alignment vertical="center"/>
    </xf>
    <xf numFmtId="0" fontId="6" fillId="3" borderId="3" xfId="7" applyFont="1" applyFill="1" applyBorder="1" applyAlignment="1">
      <alignment horizontal="center" vertical="center"/>
    </xf>
    <xf numFmtId="0" fontId="6" fillId="3" borderId="3" xfId="7" applyFont="1" applyFill="1" applyBorder="1" applyAlignment="1">
      <alignment horizontal="left" vertical="center"/>
    </xf>
    <xf numFmtId="0" fontId="5" fillId="6" borderId="3" xfId="0" applyFont="1" applyFill="1" applyBorder="1" applyAlignment="1"/>
    <xf numFmtId="0" fontId="9" fillId="22" borderId="3" xfId="19" applyFont="1" applyFill="1" applyBorder="1" applyAlignment="1">
      <alignment horizontal="left" vertical="center"/>
    </xf>
    <xf numFmtId="0" fontId="6" fillId="0" borderId="1" xfId="7" applyFont="1" applyFill="1" applyBorder="1" applyAlignment="1">
      <alignment horizontal="center" vertical="center"/>
    </xf>
    <xf numFmtId="0" fontId="6" fillId="22" borderId="1" xfId="7" applyFont="1" applyFill="1" applyBorder="1" applyAlignment="1">
      <alignment horizontal="center" vertical="center"/>
    </xf>
    <xf numFmtId="0" fontId="5" fillId="31" borderId="3" xfId="19" applyFont="1" applyFill="1" applyBorder="1" applyAlignment="1">
      <alignment vertical="center"/>
    </xf>
    <xf numFmtId="0" fontId="9" fillId="0" borderId="3" xfId="19" applyFont="1" applyFill="1" applyBorder="1" applyAlignment="1">
      <alignment horizontal="left" vertical="center"/>
    </xf>
    <xf numFmtId="0" fontId="9" fillId="0" borderId="5" xfId="19" applyFont="1" applyFill="1" applyBorder="1" applyAlignment="1">
      <alignment vertical="center"/>
    </xf>
    <xf numFmtId="49" fontId="5" fillId="43" borderId="3" xfId="11" applyNumberFormat="1" applyFont="1" applyFill="1" applyBorder="1" applyAlignment="1">
      <alignment horizontal="left" vertical="center"/>
    </xf>
    <xf numFmtId="0" fontId="6" fillId="0" borderId="3" xfId="25" applyFont="1" applyFill="1" applyBorder="1" applyAlignment="1">
      <alignment horizontal="left" vertical="center"/>
    </xf>
    <xf numFmtId="49" fontId="5" fillId="0" borderId="3" xfId="19" applyNumberFormat="1" applyFont="1" applyFill="1" applyBorder="1" applyAlignment="1">
      <alignment horizontal="center" vertical="center"/>
    </xf>
    <xf numFmtId="0" fontId="0" fillId="0" borderId="3" xfId="25" applyFont="1" applyFill="1" applyBorder="1" applyAlignment="1">
      <alignment vertical="center"/>
    </xf>
    <xf numFmtId="0" fontId="6" fillId="0" borderId="3" xfId="25" applyFont="1" applyBorder="1" applyAlignment="1">
      <alignment vertical="center"/>
    </xf>
    <xf numFmtId="0" fontId="67" fillId="0" borderId="3" xfId="25" applyBorder="1" applyAlignment="1"/>
    <xf numFmtId="49" fontId="5" fillId="0" borderId="3" xfId="8" applyNumberFormat="1" applyFont="1" applyFill="1" applyBorder="1" applyAlignment="1">
      <alignment horizontal="left" vertical="center"/>
    </xf>
    <xf numFmtId="49" fontId="5" fillId="22" borderId="3" xfId="19" applyNumberFormat="1" applyFont="1" applyFill="1" applyBorder="1" applyAlignment="1">
      <alignment horizontal="center" vertical="center"/>
    </xf>
    <xf numFmtId="0" fontId="5" fillId="0" borderId="3" xfId="21" applyFont="1" applyBorder="1" applyAlignment="1">
      <alignment vertical="center"/>
    </xf>
    <xf numFmtId="0" fontId="0" fillId="0" borderId="3" xfId="21" applyFont="1" applyFill="1" applyBorder="1" applyAlignment="1">
      <alignment vertical="center"/>
    </xf>
    <xf numFmtId="0" fontId="0" fillId="0" borderId="3" xfId="21" applyFont="1" applyFill="1" applyBorder="1" applyAlignment="1"/>
    <xf numFmtId="0" fontId="5" fillId="0" borderId="3" xfId="0" applyNumberFormat="1" applyFont="1" applyFill="1" applyBorder="1" applyAlignment="1">
      <alignment horizontal="left" vertical="center"/>
    </xf>
    <xf numFmtId="0" fontId="5" fillId="0" borderId="3" xfId="17" applyFont="1" applyFill="1" applyBorder="1" applyAlignment="1">
      <alignment horizontal="left" vertical="center"/>
    </xf>
    <xf numFmtId="0" fontId="26" fillId="0" borderId="3" xfId="19" applyFont="1" applyFill="1" applyBorder="1" applyAlignment="1">
      <alignment vertical="center"/>
    </xf>
    <xf numFmtId="0" fontId="9" fillId="0" borderId="3" xfId="0" applyFont="1" applyFill="1" applyBorder="1" applyAlignment="1">
      <alignment vertical="center"/>
    </xf>
    <xf numFmtId="0" fontId="26" fillId="2" borderId="3" xfId="19" applyFont="1" applyFill="1" applyBorder="1" applyAlignment="1" applyProtection="1">
      <alignment vertical="center"/>
      <protection locked="0"/>
    </xf>
    <xf numFmtId="0" fontId="29" fillId="0" borderId="3" xfId="0" applyFont="1" applyFill="1" applyBorder="1" applyAlignment="1">
      <alignment vertical="center"/>
    </xf>
    <xf numFmtId="0" fontId="29" fillId="0" borderId="3" xfId="0" applyFont="1" applyFill="1" applyBorder="1" applyAlignment="1">
      <alignment horizontal="center" vertical="center"/>
    </xf>
    <xf numFmtId="0" fontId="26" fillId="0" borderId="3" xfId="0" applyFont="1" applyFill="1" applyBorder="1" applyAlignment="1">
      <alignment horizontal="center" vertical="center"/>
    </xf>
    <xf numFmtId="0" fontId="5" fillId="3" borderId="3" xfId="0" applyFont="1" applyFill="1" applyBorder="1" applyAlignment="1">
      <alignment horizontal="center" vertical="center"/>
    </xf>
    <xf numFmtId="0" fontId="21" fillId="0" borderId="3" xfId="0" applyFont="1" applyFill="1" applyBorder="1" applyAlignment="1">
      <alignment vertical="center"/>
    </xf>
    <xf numFmtId="0" fontId="5" fillId="2" borderId="9" xfId="19" applyNumberFormat="1" applyFont="1" applyFill="1" applyBorder="1" applyAlignment="1" applyProtection="1">
      <alignment vertical="center"/>
      <protection locked="0"/>
    </xf>
    <xf numFmtId="0" fontId="6" fillId="0" borderId="9" xfId="17" applyFont="1" applyFill="1" applyBorder="1" applyAlignment="1" applyProtection="1">
      <alignment horizontal="left" vertical="center"/>
      <protection locked="0"/>
    </xf>
    <xf numFmtId="0" fontId="5" fillId="0" borderId="9" xfId="0" applyNumberFormat="1" applyFont="1" applyFill="1" applyBorder="1" applyAlignment="1">
      <alignment vertical="center"/>
    </xf>
    <xf numFmtId="0" fontId="5" fillId="0" borderId="9" xfId="17" applyFont="1" applyFill="1" applyBorder="1" applyAlignment="1">
      <alignment vertical="center"/>
    </xf>
    <xf numFmtId="0" fontId="5" fillId="0" borderId="9" xfId="19" applyFont="1" applyFill="1" applyBorder="1" applyAlignment="1" applyProtection="1">
      <alignment vertical="center"/>
      <protection locked="0"/>
    </xf>
    <xf numFmtId="0" fontId="5" fillId="2" borderId="9" xfId="19" applyFont="1" applyFill="1" applyBorder="1" applyAlignment="1" applyProtection="1">
      <alignment vertical="center"/>
      <protection locked="0"/>
    </xf>
    <xf numFmtId="0" fontId="5" fillId="0" borderId="3" xfId="24" applyFont="1" applyFill="1" applyBorder="1" applyAlignment="1">
      <alignment vertical="center"/>
    </xf>
    <xf numFmtId="0" fontId="5" fillId="22" borderId="3" xfId="19" applyFont="1" applyFill="1" applyBorder="1" applyAlignment="1">
      <alignment horizontal="center" vertical="center"/>
    </xf>
    <xf numFmtId="0" fontId="26" fillId="22" borderId="3" xfId="19" applyFont="1" applyFill="1" applyBorder="1" applyAlignment="1">
      <alignment vertical="center"/>
    </xf>
    <xf numFmtId="0" fontId="5" fillId="43" borderId="3" xfId="0" applyFont="1" applyFill="1" applyBorder="1" applyAlignment="1"/>
    <xf numFmtId="0" fontId="5" fillId="3" borderId="3" xfId="0" applyFont="1" applyFill="1" applyBorder="1" applyAlignment="1">
      <alignment horizontal="left" vertical="center"/>
    </xf>
    <xf numFmtId="0" fontId="6" fillId="0" borderId="0" xfId="0" applyFont="1" applyFill="1" applyAlignment="1">
      <alignment horizontal="left" vertical="center"/>
    </xf>
    <xf numFmtId="0" fontId="0" fillId="0" borderId="0" xfId="0" applyFont="1" applyFill="1" applyBorder="1" applyAlignment="1">
      <alignment vertical="center"/>
    </xf>
    <xf numFmtId="0" fontId="2" fillId="3" borderId="0" xfId="19" applyFont="1" applyFill="1" applyBorder="1" applyProtection="1">
      <alignment vertical="center"/>
      <protection locked="0"/>
    </xf>
    <xf numFmtId="0" fontId="5" fillId="0" borderId="3" xfId="7" applyFont="1" applyBorder="1">
      <alignment vertical="center"/>
    </xf>
    <xf numFmtId="0" fontId="26" fillId="0" borderId="3" xfId="7" applyFont="1" applyBorder="1">
      <alignment vertical="center"/>
    </xf>
    <xf numFmtId="0" fontId="6" fillId="0" borderId="15" xfId="7" applyFont="1" applyBorder="1">
      <alignment vertical="center"/>
    </xf>
    <xf numFmtId="0" fontId="67" fillId="0" borderId="5" xfId="7" applyBorder="1">
      <alignment vertical="center"/>
    </xf>
    <xf numFmtId="0" fontId="6" fillId="0" borderId="1" xfId="7" applyFont="1" applyBorder="1">
      <alignment vertical="center"/>
    </xf>
    <xf numFmtId="0" fontId="6" fillId="0" borderId="5" xfId="7" applyFont="1" applyBorder="1">
      <alignment vertical="center"/>
    </xf>
    <xf numFmtId="0" fontId="6" fillId="39" borderId="9" xfId="0" applyFont="1" applyFill="1" applyBorder="1" applyAlignment="1">
      <alignment horizontal="left" vertical="center"/>
    </xf>
    <xf numFmtId="49" fontId="5" fillId="39" borderId="9" xfId="9" applyNumberFormat="1" applyFont="1" applyFill="1" applyBorder="1" applyAlignment="1">
      <alignment horizontal="left" vertical="center"/>
    </xf>
    <xf numFmtId="49" fontId="5" fillId="31" borderId="3" xfId="9" applyNumberFormat="1" applyFont="1" applyFill="1" applyBorder="1" applyAlignment="1">
      <alignment horizontal="left" vertical="center"/>
    </xf>
    <xf numFmtId="0" fontId="6" fillId="0" borderId="0" xfId="15" applyFont="1" applyFill="1" applyAlignment="1">
      <alignment vertical="center"/>
    </xf>
    <xf numFmtId="0" fontId="6" fillId="0" borderId="0" xfId="15" applyFont="1" applyFill="1" applyAlignment="1"/>
    <xf numFmtId="0" fontId="5" fillId="24" borderId="3" xfId="15" applyFont="1" applyFill="1" applyBorder="1" applyAlignment="1">
      <alignment vertical="center"/>
    </xf>
    <xf numFmtId="0" fontId="67" fillId="0" borderId="0" xfId="7" applyFill="1">
      <alignment vertical="center"/>
    </xf>
    <xf numFmtId="0" fontId="67" fillId="22" borderId="0" xfId="7" applyFill="1">
      <alignment vertical="center"/>
    </xf>
    <xf numFmtId="49" fontId="5" fillId="39" borderId="5" xfId="9" applyNumberFormat="1" applyFont="1" applyFill="1" applyBorder="1" applyAlignment="1">
      <alignment horizontal="left" vertical="center"/>
    </xf>
    <xf numFmtId="0" fontId="6" fillId="22" borderId="3" xfId="7" applyFont="1" applyFill="1" applyBorder="1" applyAlignment="1"/>
    <xf numFmtId="0" fontId="67" fillId="0" borderId="3" xfId="7" applyBorder="1" applyAlignment="1"/>
    <xf numFmtId="0" fontId="67" fillId="22" borderId="3" xfId="7" applyFill="1" applyBorder="1">
      <alignment vertical="center"/>
    </xf>
    <xf numFmtId="0" fontId="6" fillId="22" borderId="3" xfId="7" applyFont="1" applyFill="1" applyBorder="1">
      <alignment vertical="center"/>
    </xf>
    <xf numFmtId="0" fontId="67" fillId="0" borderId="3" xfId="7" applyFill="1" applyBorder="1">
      <alignment vertical="center"/>
    </xf>
    <xf numFmtId="0" fontId="26" fillId="22" borderId="3" xfId="7" applyFont="1" applyFill="1" applyBorder="1">
      <alignment vertical="center"/>
    </xf>
    <xf numFmtId="0" fontId="5" fillId="0" borderId="5" xfId="7" applyFont="1" applyFill="1" applyBorder="1" applyAlignment="1">
      <alignment vertical="center"/>
    </xf>
    <xf numFmtId="0" fontId="5" fillId="22" borderId="3" xfId="7" applyFont="1" applyFill="1" applyBorder="1" applyAlignment="1">
      <alignment vertical="center"/>
    </xf>
    <xf numFmtId="0" fontId="6" fillId="0" borderId="5" xfId="7" applyFont="1" applyBorder="1" applyAlignment="1"/>
    <xf numFmtId="0" fontId="67" fillId="3" borderId="0" xfId="7" applyFill="1">
      <alignment vertical="center"/>
    </xf>
    <xf numFmtId="0" fontId="67" fillId="0" borderId="0" xfId="7" applyFill="1" applyAlignment="1">
      <alignment vertical="center"/>
    </xf>
    <xf numFmtId="0" fontId="67" fillId="0" borderId="3" xfId="7" applyBorder="1" applyAlignment="1">
      <alignment vertical="center"/>
    </xf>
    <xf numFmtId="0" fontId="67" fillId="0" borderId="3" xfId="7" applyFill="1" applyBorder="1" applyAlignment="1">
      <alignment vertical="center"/>
    </xf>
    <xf numFmtId="0" fontId="67" fillId="24" borderId="3" xfId="7" applyFill="1" applyBorder="1" applyAlignment="1">
      <alignment vertical="center"/>
    </xf>
    <xf numFmtId="0" fontId="67" fillId="9" borderId="3" xfId="7" applyFill="1" applyBorder="1" applyAlignment="1">
      <alignment vertical="center"/>
    </xf>
    <xf numFmtId="0" fontId="6" fillId="0" borderId="0" xfId="7" applyFont="1" applyBorder="1">
      <alignment vertical="center"/>
    </xf>
    <xf numFmtId="49" fontId="5" fillId="6" borderId="3" xfId="11" applyNumberFormat="1" applyFont="1" applyFill="1" applyBorder="1" applyAlignment="1">
      <alignment horizontal="left" vertical="center"/>
    </xf>
    <xf numFmtId="0" fontId="44" fillId="2" borderId="10" xfId="19" applyNumberFormat="1" applyFont="1" applyFill="1" applyBorder="1" applyAlignment="1" applyProtection="1">
      <alignment vertical="center"/>
      <protection locked="0"/>
    </xf>
    <xf numFmtId="0" fontId="3" fillId="40" borderId="10" xfId="19" applyNumberFormat="1" applyFont="1" applyFill="1" applyBorder="1" applyAlignment="1" applyProtection="1">
      <alignment vertical="center"/>
    </xf>
    <xf numFmtId="0" fontId="4" fillId="36" borderId="10" xfId="19" applyNumberFormat="1" applyFont="1" applyFill="1" applyBorder="1" applyAlignment="1" applyProtection="1">
      <alignment vertical="center"/>
    </xf>
    <xf numFmtId="0" fontId="4" fillId="36" borderId="10" xfId="19" applyNumberFormat="1" applyFont="1" applyFill="1" applyBorder="1" applyAlignment="1" applyProtection="1">
      <alignment horizontal="center" vertical="center"/>
    </xf>
    <xf numFmtId="0" fontId="2" fillId="2" borderId="7" xfId="19" applyNumberFormat="1" applyFont="1" applyFill="1" applyBorder="1" applyAlignment="1" applyProtection="1">
      <alignment vertical="center"/>
      <protection locked="0"/>
    </xf>
    <xf numFmtId="0" fontId="4" fillId="26" borderId="12" xfId="19" applyNumberFormat="1" applyFont="1" applyFill="1" applyBorder="1" applyAlignment="1" applyProtection="1">
      <alignment vertical="center"/>
      <protection locked="0"/>
    </xf>
    <xf numFmtId="0" fontId="6" fillId="0" borderId="0" xfId="0" applyFont="1" applyAlignment="1"/>
    <xf numFmtId="0" fontId="49" fillId="0" borderId="0" xfId="0" applyFont="1" applyAlignment="1"/>
    <xf numFmtId="0" fontId="50" fillId="3" borderId="0" xfId="2" applyFont="1" applyFill="1" applyBorder="1" applyAlignment="1" applyProtection="1">
      <alignment vertical="center"/>
    </xf>
    <xf numFmtId="0" fontId="51" fillId="22" borderId="3" xfId="0" applyFont="1" applyFill="1" applyBorder="1" applyAlignment="1">
      <alignment horizontal="center" vertical="center"/>
    </xf>
    <xf numFmtId="0" fontId="51" fillId="22" borderId="3" xfId="0" applyFont="1" applyFill="1" applyBorder="1" applyAlignment="1"/>
    <xf numFmtId="0" fontId="51" fillId="22" borderId="3" xfId="0" applyFont="1" applyFill="1" applyBorder="1" applyAlignment="1">
      <alignment vertical="center"/>
    </xf>
    <xf numFmtId="49" fontId="5" fillId="39" borderId="3" xfId="7" applyNumberFormat="1" applyFont="1" applyFill="1" applyBorder="1" applyAlignment="1">
      <alignment horizontal="left" vertical="center"/>
    </xf>
    <xf numFmtId="49" fontId="5" fillId="0" borderId="3" xfId="19" applyNumberFormat="1" applyFont="1" applyBorder="1" applyAlignment="1">
      <alignment vertical="center"/>
    </xf>
    <xf numFmtId="0" fontId="6" fillId="0" borderId="3" xfId="19" applyFont="1" applyBorder="1" applyAlignment="1">
      <alignment vertical="center" wrapText="1"/>
    </xf>
    <xf numFmtId="0" fontId="52" fillId="0" borderId="22" xfId="11" applyFont="1" applyFill="1" applyBorder="1" applyAlignment="1">
      <alignment horizontal="left" vertical="center"/>
    </xf>
    <xf numFmtId="0" fontId="0" fillId="0" borderId="3" xfId="0" applyBorder="1" applyAlignment="1"/>
    <xf numFmtId="0" fontId="53" fillId="0" borderId="22" xfId="11" applyFont="1" applyFill="1" applyBorder="1" applyAlignment="1">
      <alignment horizontal="left" wrapText="1"/>
    </xf>
    <xf numFmtId="0" fontId="28" fillId="0" borderId="3" xfId="0" applyFont="1" applyBorder="1" applyAlignment="1"/>
    <xf numFmtId="0" fontId="27" fillId="0" borderId="0" xfId="0" applyFont="1" applyAlignment="1"/>
    <xf numFmtId="0" fontId="5" fillId="0" borderId="3" xfId="0" applyFont="1" applyBorder="1" applyAlignment="1">
      <alignment horizontal="center" vertical="center"/>
    </xf>
    <xf numFmtId="0" fontId="5" fillId="0" borderId="3" xfId="0" applyFont="1" applyBorder="1" applyAlignment="1">
      <alignment vertical="center"/>
    </xf>
    <xf numFmtId="0" fontId="0" fillId="0" borderId="0" xfId="0" applyFill="1" applyAlignment="1"/>
    <xf numFmtId="0" fontId="5" fillId="0" borderId="3" xfId="0" applyFont="1" applyBorder="1" applyAlignment="1"/>
    <xf numFmtId="0" fontId="27" fillId="0" borderId="3" xfId="0" applyFont="1" applyBorder="1" applyAlignment="1"/>
    <xf numFmtId="0" fontId="6" fillId="0" borderId="3" xfId="0" applyFont="1" applyBorder="1" applyAlignment="1">
      <alignment vertical="center" wrapText="1"/>
    </xf>
    <xf numFmtId="0" fontId="6" fillId="30" borderId="3" xfId="0" applyFont="1" applyFill="1" applyBorder="1" applyAlignment="1">
      <alignment vertical="center"/>
    </xf>
    <xf numFmtId="0" fontId="6" fillId="30" borderId="3" xfId="0" applyFont="1" applyFill="1" applyBorder="1" applyAlignment="1"/>
    <xf numFmtId="0" fontId="0" fillId="30" borderId="3" xfId="0" applyFill="1" applyBorder="1" applyAlignment="1"/>
    <xf numFmtId="0" fontId="8" fillId="0" borderId="3" xfId="0" applyFont="1" applyFill="1" applyBorder="1" applyAlignment="1" applyProtection="1">
      <alignment vertical="center"/>
      <protection locked="0"/>
    </xf>
    <xf numFmtId="0" fontId="6" fillId="0" borderId="3" xfId="0" applyFont="1" applyBorder="1" applyAlignment="1">
      <alignment horizontal="left"/>
    </xf>
    <xf numFmtId="0" fontId="0" fillId="0" borderId="0" xfId="0" applyAlignment="1">
      <alignment wrapText="1"/>
    </xf>
    <xf numFmtId="0" fontId="0" fillId="30" borderId="3" xfId="0" applyFont="1" applyFill="1" applyBorder="1" applyAlignment="1">
      <alignment vertical="center"/>
    </xf>
    <xf numFmtId="0" fontId="26" fillId="30" borderId="3" xfId="0" applyFont="1" applyFill="1" applyBorder="1" applyAlignment="1"/>
    <xf numFmtId="0" fontId="0" fillId="30" borderId="3" xfId="0" applyFont="1" applyFill="1" applyBorder="1" applyAlignment="1"/>
    <xf numFmtId="0" fontId="0" fillId="0" borderId="0" xfId="0" applyAlignment="1">
      <alignment horizontal="left" vertical="center"/>
    </xf>
    <xf numFmtId="0" fontId="6" fillId="39" borderId="3" xfId="0" applyFont="1" applyFill="1" applyBorder="1" applyAlignment="1">
      <alignment horizontal="left" vertical="center"/>
    </xf>
    <xf numFmtId="0" fontId="6" fillId="3" borderId="3" xfId="6" applyFont="1" applyFill="1" applyBorder="1" applyAlignment="1">
      <alignment horizontal="left" wrapText="1"/>
    </xf>
    <xf numFmtId="0" fontId="6" fillId="3" borderId="3" xfId="6" applyFont="1" applyFill="1" applyBorder="1" applyAlignment="1">
      <alignment horizontal="left" vertical="center" wrapText="1"/>
    </xf>
    <xf numFmtId="0" fontId="6" fillId="0" borderId="3" xfId="6" applyFont="1" applyFill="1" applyBorder="1" applyAlignment="1">
      <alignment horizontal="left" wrapText="1"/>
    </xf>
    <xf numFmtId="0" fontId="6" fillId="3" borderId="3" xfId="6" applyFont="1" applyFill="1" applyBorder="1" applyAlignment="1">
      <alignment vertical="center" wrapText="1"/>
    </xf>
    <xf numFmtId="0" fontId="6" fillId="3" borderId="3" xfId="6" applyFont="1" applyFill="1" applyBorder="1" applyAlignment="1">
      <alignment horizontal="left"/>
    </xf>
    <xf numFmtId="0" fontId="0" fillId="0" borderId="3" xfId="0" applyBorder="1" applyAlignment="1">
      <alignment horizontal="left" vertical="center"/>
    </xf>
    <xf numFmtId="0" fontId="6" fillId="0" borderId="3" xfId="6" applyFont="1" applyFill="1" applyBorder="1" applyAlignment="1">
      <alignment horizontal="left"/>
    </xf>
    <xf numFmtId="0" fontId="5" fillId="39" borderId="3" xfId="0" applyFont="1" applyFill="1" applyBorder="1" applyAlignment="1">
      <alignment vertical="center"/>
    </xf>
    <xf numFmtId="0" fontId="6" fillId="31" borderId="3" xfId="0" applyFont="1" applyFill="1" applyBorder="1" applyAlignment="1">
      <alignment horizontal="left" vertical="center"/>
    </xf>
    <xf numFmtId="0" fontId="8" fillId="0" borderId="3" xfId="0" applyNumberFormat="1" applyFont="1" applyFill="1" applyBorder="1" applyAlignment="1">
      <alignment vertical="center"/>
    </xf>
    <xf numFmtId="0" fontId="8" fillId="0" borderId="3" xfId="0" applyFont="1" applyFill="1" applyBorder="1" applyAlignment="1"/>
    <xf numFmtId="0" fontId="52" fillId="22" borderId="22" xfId="11" applyFont="1" applyFill="1" applyBorder="1" applyAlignment="1">
      <alignment vertical="center" wrapText="1"/>
    </xf>
    <xf numFmtId="0" fontId="53" fillId="22" borderId="22" xfId="0" applyFont="1" applyFill="1" applyBorder="1" applyAlignment="1">
      <alignment horizontal="left" vertical="center"/>
    </xf>
    <xf numFmtId="0" fontId="14" fillId="22" borderId="22" xfId="11" applyFont="1" applyFill="1" applyBorder="1" applyAlignment="1">
      <alignment vertical="center" wrapText="1"/>
    </xf>
    <xf numFmtId="0" fontId="28" fillId="22" borderId="22" xfId="0" applyFont="1" applyFill="1" applyBorder="1" applyAlignment="1">
      <alignment horizontal="left" vertical="center"/>
    </xf>
    <xf numFmtId="0" fontId="0" fillId="0" borderId="1" xfId="0" applyBorder="1" applyAlignment="1"/>
    <xf numFmtId="0" fontId="5" fillId="9" borderId="3" xfId="0" applyFont="1" applyFill="1" applyBorder="1" applyAlignment="1">
      <alignment horizontal="left" vertical="center"/>
    </xf>
    <xf numFmtId="0" fontId="6" fillId="9" borderId="3" xfId="0" applyFont="1" applyFill="1" applyBorder="1" applyAlignment="1"/>
    <xf numFmtId="0" fontId="0" fillId="9" borderId="3" xfId="0" applyFill="1" applyBorder="1" applyAlignment="1"/>
    <xf numFmtId="0" fontId="5" fillId="39" borderId="3" xfId="7" applyNumberFormat="1" applyFont="1" applyFill="1" applyBorder="1" applyAlignment="1">
      <alignment vertical="center"/>
    </xf>
    <xf numFmtId="0" fontId="0" fillId="0" borderId="15" xfId="0" applyBorder="1" applyAlignment="1"/>
    <xf numFmtId="0" fontId="54" fillId="3" borderId="0" xfId="2" applyFont="1" applyFill="1" applyBorder="1" applyAlignment="1" applyProtection="1">
      <alignment horizontal="center" vertical="center"/>
    </xf>
    <xf numFmtId="49" fontId="6" fillId="0" borderId="15" xfId="27" applyNumberFormat="1" applyFont="1" applyFill="1" applyBorder="1" applyAlignment="1">
      <alignment horizontal="justify" vertical="center" wrapText="1"/>
    </xf>
    <xf numFmtId="49" fontId="5" fillId="0" borderId="3" xfId="27" applyNumberFormat="1" applyFont="1" applyFill="1" applyBorder="1" applyAlignment="1">
      <alignment horizontal="justify" vertical="center" wrapText="1"/>
    </xf>
    <xf numFmtId="0" fontId="6" fillId="3" borderId="22" xfId="11" applyFont="1" applyFill="1" applyBorder="1" applyAlignment="1">
      <alignment horizontal="left" vertical="center" wrapText="1"/>
    </xf>
    <xf numFmtId="0" fontId="6" fillId="0" borderId="1" xfId="0" applyFont="1" applyBorder="1" applyAlignment="1">
      <alignment horizontal="left" vertical="center"/>
    </xf>
    <xf numFmtId="0" fontId="6" fillId="22" borderId="22" xfId="11" applyFont="1" applyFill="1" applyBorder="1" applyAlignment="1">
      <alignment horizontal="left" vertical="center" wrapText="1"/>
    </xf>
    <xf numFmtId="0" fontId="6" fillId="22" borderId="3" xfId="18" applyFont="1" applyFill="1" applyBorder="1" applyAlignment="1">
      <alignment horizontal="left" vertical="center" wrapText="1"/>
    </xf>
    <xf numFmtId="0" fontId="6" fillId="22" borderId="3" xfId="18" applyFont="1" applyFill="1" applyBorder="1" applyAlignment="1">
      <alignment horizontal="left" vertical="center"/>
    </xf>
    <xf numFmtId="0" fontId="6" fillId="22" borderId="1" xfId="0" applyFont="1" applyFill="1" applyBorder="1" applyAlignment="1">
      <alignment horizontal="left" vertical="center" wrapText="1"/>
    </xf>
    <xf numFmtId="0" fontId="6" fillId="0" borderId="22" xfId="11" applyFont="1" applyFill="1" applyBorder="1" applyAlignment="1">
      <alignment horizontal="left" vertical="center" wrapText="1"/>
    </xf>
    <xf numFmtId="0" fontId="6" fillId="3" borderId="31" xfId="11" applyFont="1" applyFill="1" applyBorder="1" applyAlignment="1">
      <alignment horizontal="left" vertical="center" wrapText="1"/>
    </xf>
    <xf numFmtId="0" fontId="5" fillId="22" borderId="22" xfId="11" applyFont="1" applyFill="1" applyBorder="1" applyAlignment="1">
      <alignment horizontal="left" vertical="center" wrapText="1"/>
    </xf>
    <xf numFmtId="0" fontId="5" fillId="22" borderId="31" xfId="11" applyFont="1" applyFill="1" applyBorder="1" applyAlignment="1">
      <alignment horizontal="left" vertical="center" wrapText="1"/>
    </xf>
    <xf numFmtId="0" fontId="6" fillId="22" borderId="31" xfId="11" applyFont="1" applyFill="1" applyBorder="1" applyAlignment="1">
      <alignment horizontal="left" vertical="center" wrapText="1"/>
    </xf>
    <xf numFmtId="0" fontId="6" fillId="22" borderId="22" xfId="11" applyFont="1" applyFill="1" applyBorder="1" applyAlignment="1">
      <alignment horizontal="left" vertical="center"/>
    </xf>
    <xf numFmtId="0" fontId="6" fillId="22" borderId="31" xfId="11" applyFont="1" applyFill="1" applyBorder="1" applyAlignment="1">
      <alignment horizontal="left" vertical="center"/>
    </xf>
    <xf numFmtId="0" fontId="5" fillId="22" borderId="3" xfId="0" applyFont="1" applyFill="1" applyBorder="1" applyAlignment="1">
      <alignment horizontal="left" vertical="center" wrapText="1"/>
    </xf>
    <xf numFmtId="0" fontId="0" fillId="22" borderId="3" xfId="0" applyFill="1" applyBorder="1" applyAlignment="1"/>
    <xf numFmtId="0" fontId="27" fillId="22" borderId="3" xfId="0" applyFont="1" applyFill="1" applyBorder="1" applyAlignment="1"/>
    <xf numFmtId="0" fontId="6" fillId="0" borderId="31" xfId="11" applyFont="1" applyFill="1" applyBorder="1" applyAlignment="1">
      <alignment horizontal="left" vertical="center" wrapText="1"/>
    </xf>
    <xf numFmtId="0" fontId="26" fillId="0" borderId="3" xfId="0" applyFont="1" applyFill="1" applyBorder="1" applyAlignment="1"/>
    <xf numFmtId="0" fontId="26" fillId="0" borderId="3" xfId="0" applyFont="1" applyBorder="1" applyAlignment="1">
      <alignment horizontal="left" vertical="center"/>
    </xf>
    <xf numFmtId="0" fontId="26" fillId="0" borderId="3" xfId="0" applyFont="1" applyBorder="1" applyAlignment="1"/>
    <xf numFmtId="0" fontId="26" fillId="3" borderId="3" xfId="0" applyFont="1" applyFill="1" applyBorder="1" applyAlignment="1"/>
    <xf numFmtId="0" fontId="6" fillId="0" borderId="5" xfId="0" applyFont="1" applyBorder="1" applyAlignment="1">
      <alignment vertical="center"/>
    </xf>
    <xf numFmtId="0" fontId="8" fillId="2" borderId="2" xfId="19" applyFont="1" applyFill="1" applyBorder="1" applyAlignment="1" applyProtection="1">
      <alignment vertical="center"/>
      <protection locked="0"/>
    </xf>
    <xf numFmtId="0" fontId="6" fillId="0" borderId="3" xfId="18" applyNumberFormat="1" applyFont="1" applyBorder="1" applyAlignment="1"/>
    <xf numFmtId="0" fontId="6" fillId="6" borderId="3" xfId="18" applyNumberFormat="1" applyFont="1" applyFill="1" applyBorder="1" applyAlignment="1"/>
    <xf numFmtId="0" fontId="6" fillId="0" borderId="3" xfId="18" applyFont="1" applyBorder="1" applyAlignment="1">
      <alignment horizontal="left" vertical="center"/>
    </xf>
    <xf numFmtId="0" fontId="6" fillId="15" borderId="3" xfId="0" applyFont="1" applyFill="1" applyBorder="1" applyAlignment="1">
      <alignment vertical="center"/>
    </xf>
    <xf numFmtId="0" fontId="6" fillId="15" borderId="3" xfId="18" applyFont="1" applyFill="1" applyBorder="1" applyAlignment="1">
      <alignment horizontal="left" vertical="center"/>
    </xf>
    <xf numFmtId="0" fontId="6" fillId="0" borderId="3" xfId="18" applyNumberFormat="1" applyFont="1" applyFill="1" applyBorder="1" applyAlignment="1"/>
    <xf numFmtId="0" fontId="4" fillId="26" borderId="20" xfId="19" applyFont="1" applyFill="1" applyBorder="1" applyAlignment="1" applyProtection="1">
      <alignment horizontal="center" vertical="center"/>
      <protection locked="0"/>
    </xf>
    <xf numFmtId="0" fontId="8" fillId="2" borderId="15" xfId="19" applyFont="1" applyFill="1" applyBorder="1" applyAlignment="1" applyProtection="1">
      <alignment vertical="center"/>
      <protection locked="0"/>
    </xf>
    <xf numFmtId="0" fontId="4" fillId="26" borderId="16" xfId="19" applyFont="1" applyFill="1" applyBorder="1" applyAlignment="1" applyProtection="1">
      <alignment vertical="center"/>
      <protection locked="0"/>
    </xf>
    <xf numFmtId="49" fontId="5" fillId="0" borderId="1" xfId="11" applyNumberFormat="1" applyFont="1" applyFill="1" applyBorder="1" applyAlignment="1">
      <alignment horizontal="left" vertical="center"/>
    </xf>
    <xf numFmtId="0" fontId="9" fillId="0" borderId="15" xfId="19" applyFont="1" applyFill="1" applyBorder="1">
      <alignment vertical="center"/>
    </xf>
    <xf numFmtId="0" fontId="5" fillId="29" borderId="0" xfId="19" applyFont="1" applyFill="1" applyBorder="1">
      <alignment vertical="center"/>
    </xf>
    <xf numFmtId="0" fontId="9" fillId="29" borderId="0" xfId="19" applyFont="1" applyFill="1" applyBorder="1">
      <alignment vertical="center"/>
    </xf>
    <xf numFmtId="0" fontId="6" fillId="29" borderId="3" xfId="18" applyFont="1" applyFill="1" applyBorder="1" applyAlignment="1">
      <alignment horizontal="center" vertical="center"/>
    </xf>
    <xf numFmtId="49" fontId="5" fillId="29" borderId="3" xfId="11" applyNumberFormat="1" applyFont="1" applyFill="1" applyBorder="1" applyAlignment="1">
      <alignment horizontal="left" vertical="center"/>
    </xf>
    <xf numFmtId="0" fontId="6" fillId="29" borderId="3" xfId="18" applyFont="1" applyFill="1" applyBorder="1" applyAlignment="1"/>
    <xf numFmtId="0" fontId="6" fillId="29" borderId="3" xfId="18" applyFont="1" applyFill="1" applyBorder="1" applyAlignment="1">
      <alignment horizontal="left" vertical="center"/>
    </xf>
    <xf numFmtId="0" fontId="6" fillId="29" borderId="1" xfId="18" applyFont="1" applyFill="1" applyBorder="1" applyAlignment="1">
      <alignment horizontal="center" vertical="center"/>
    </xf>
    <xf numFmtId="0" fontId="9" fillId="29" borderId="3" xfId="19" applyFont="1" applyFill="1" applyBorder="1">
      <alignment vertical="center"/>
    </xf>
    <xf numFmtId="0" fontId="7" fillId="0" borderId="3" xfId="18" applyFont="1" applyFill="1" applyBorder="1" applyAlignment="1">
      <alignment horizontal="left" vertical="center"/>
    </xf>
    <xf numFmtId="0" fontId="7" fillId="0" borderId="3" xfId="18" applyFont="1" applyFill="1" applyBorder="1" applyAlignment="1">
      <alignment horizontal="left" vertical="center" wrapText="1"/>
    </xf>
    <xf numFmtId="0" fontId="7" fillId="6" borderId="3" xfId="18" applyFont="1" applyFill="1" applyBorder="1" applyAlignment="1">
      <alignment horizontal="left" vertical="center" wrapText="1"/>
    </xf>
    <xf numFmtId="0" fontId="5" fillId="0" borderId="3" xfId="26" applyFont="1" applyFill="1" applyBorder="1" applyAlignment="1">
      <alignment vertical="center"/>
    </xf>
    <xf numFmtId="0" fontId="21" fillId="0" borderId="5" xfId="19" applyFont="1" applyFill="1" applyBorder="1">
      <alignment vertical="center"/>
    </xf>
    <xf numFmtId="0" fontId="6" fillId="0" borderId="3" xfId="26" applyFont="1" applyFill="1" applyBorder="1" applyAlignment="1">
      <alignment vertical="center"/>
    </xf>
    <xf numFmtId="0" fontId="6" fillId="0" borderId="3" xfId="26" applyFont="1" applyFill="1" applyBorder="1" applyAlignment="1">
      <alignment horizontal="center" vertical="center"/>
    </xf>
    <xf numFmtId="0" fontId="6" fillId="0" borderId="5" xfId="26" applyFont="1" applyFill="1" applyBorder="1" applyAlignment="1">
      <alignment vertical="center"/>
    </xf>
    <xf numFmtId="0" fontId="6" fillId="0" borderId="5" xfId="21" applyFont="1" applyFill="1" applyBorder="1" applyAlignment="1">
      <alignment vertical="center"/>
    </xf>
    <xf numFmtId="0" fontId="6" fillId="6" borderId="3" xfId="18" applyFont="1" applyFill="1" applyBorder="1" applyAlignment="1"/>
    <xf numFmtId="0" fontId="6" fillId="6" borderId="3" xfId="18" applyFont="1" applyFill="1" applyBorder="1" applyAlignment="1">
      <alignment horizontal="center" vertical="center"/>
    </xf>
    <xf numFmtId="0" fontId="5" fillId="6" borderId="3" xfId="19" applyFont="1" applyFill="1" applyBorder="1">
      <alignment vertical="center"/>
    </xf>
    <xf numFmtId="0" fontId="9" fillId="6" borderId="3" xfId="19" applyFont="1" applyFill="1" applyBorder="1">
      <alignment vertical="center"/>
    </xf>
    <xf numFmtId="0" fontId="6" fillId="6" borderId="3" xfId="18" applyFont="1" applyFill="1" applyBorder="1" applyAlignment="1">
      <alignment horizontal="left" vertical="center"/>
    </xf>
    <xf numFmtId="0" fontId="6" fillId="6" borderId="1" xfId="18" applyFont="1" applyFill="1" applyBorder="1" applyAlignment="1">
      <alignment horizontal="center" vertical="center"/>
    </xf>
    <xf numFmtId="0" fontId="6" fillId="6" borderId="3" xfId="26" applyFont="1" applyFill="1" applyBorder="1" applyAlignment="1">
      <alignment horizontal="center" vertical="center"/>
    </xf>
    <xf numFmtId="0" fontId="6" fillId="6" borderId="3" xfId="26" applyFont="1" applyFill="1" applyBorder="1" applyAlignment="1">
      <alignment vertical="center"/>
    </xf>
    <xf numFmtId="0" fontId="6" fillId="39" borderId="3" xfId="0" applyFont="1" applyFill="1" applyBorder="1" applyAlignment="1">
      <alignment vertical="center"/>
    </xf>
    <xf numFmtId="0" fontId="28" fillId="0" borderId="3" xfId="0" applyFont="1" applyFill="1" applyBorder="1" applyAlignment="1">
      <alignment vertical="center"/>
    </xf>
    <xf numFmtId="0" fontId="6" fillId="0" borderId="3" xfId="18" applyFont="1" applyBorder="1" applyAlignment="1">
      <alignment horizontal="center" vertical="center"/>
    </xf>
    <xf numFmtId="0" fontId="6" fillId="29" borderId="3" xfId="26" applyFont="1" applyFill="1" applyBorder="1" applyAlignment="1">
      <alignment vertical="center"/>
    </xf>
    <xf numFmtId="0" fontId="5" fillId="29" borderId="3" xfId="26" applyFont="1" applyFill="1" applyBorder="1" applyAlignment="1">
      <alignment vertical="center"/>
    </xf>
    <xf numFmtId="0" fontId="21" fillId="29" borderId="3" xfId="19" applyFont="1" applyFill="1" applyBorder="1">
      <alignment vertical="center"/>
    </xf>
    <xf numFmtId="0" fontId="21" fillId="29" borderId="3" xfId="19" applyFont="1" applyFill="1" applyBorder="1" applyAlignment="1">
      <alignment vertical="center"/>
    </xf>
    <xf numFmtId="0" fontId="6" fillId="29" borderId="3" xfId="21" applyFont="1" applyFill="1" applyBorder="1" applyAlignment="1">
      <alignment vertical="center"/>
    </xf>
    <xf numFmtId="49" fontId="5" fillId="24" borderId="3" xfId="9" applyNumberFormat="1" applyFont="1" applyFill="1" applyBorder="1" applyAlignment="1">
      <alignment horizontal="left" vertical="center"/>
    </xf>
    <xf numFmtId="0" fontId="5" fillId="0" borderId="3" xfId="9" applyNumberFormat="1" applyFont="1" applyFill="1" applyBorder="1" applyAlignment="1">
      <alignment horizontal="left" vertical="center"/>
    </xf>
    <xf numFmtId="49" fontId="5" fillId="0" borderId="3" xfId="9" applyNumberFormat="1" applyFont="1" applyFill="1" applyBorder="1" applyAlignment="1">
      <alignment horizontal="center" vertical="center"/>
    </xf>
    <xf numFmtId="0" fontId="5" fillId="6" borderId="3" xfId="9" applyNumberFormat="1" applyFont="1" applyFill="1" applyBorder="1" applyAlignment="1">
      <alignment horizontal="left" vertical="center"/>
    </xf>
    <xf numFmtId="0" fontId="30" fillId="3" borderId="3" xfId="18" applyFont="1" applyFill="1" applyBorder="1" applyAlignment="1">
      <alignment vertical="center"/>
    </xf>
    <xf numFmtId="0" fontId="30" fillId="0" borderId="3" xfId="32" applyFont="1" applyFill="1" applyBorder="1" applyAlignment="1"/>
    <xf numFmtId="0" fontId="6" fillId="24" borderId="3" xfId="18" applyFont="1" applyFill="1" applyBorder="1" applyAlignment="1">
      <alignment vertical="center"/>
    </xf>
    <xf numFmtId="0" fontId="5" fillId="3" borderId="3" xfId="9" applyNumberFormat="1" applyFont="1" applyFill="1" applyBorder="1" applyAlignment="1">
      <alignment horizontal="left" vertical="center"/>
    </xf>
    <xf numFmtId="0" fontId="5" fillId="24" borderId="3" xfId="9" applyNumberFormat="1" applyFont="1" applyFill="1" applyBorder="1" applyAlignment="1">
      <alignment horizontal="left" vertical="center"/>
    </xf>
    <xf numFmtId="0" fontId="9" fillId="0" borderId="0" xfId="19" applyNumberFormat="1" applyFont="1" applyFill="1" applyBorder="1">
      <alignment vertical="center"/>
    </xf>
    <xf numFmtId="0" fontId="2" fillId="2" borderId="0" xfId="19" applyNumberFormat="1" applyFont="1" applyFill="1" applyBorder="1" applyAlignment="1" applyProtection="1">
      <alignment vertical="center"/>
    </xf>
    <xf numFmtId="0" fontId="3" fillId="19" borderId="2" xfId="19" applyNumberFormat="1" applyFont="1" applyFill="1" applyBorder="1" applyAlignment="1" applyProtection="1">
      <alignment vertical="center"/>
    </xf>
    <xf numFmtId="0" fontId="8" fillId="2" borderId="2" xfId="19" applyNumberFormat="1" applyFont="1" applyFill="1" applyBorder="1" applyAlignment="1" applyProtection="1">
      <alignment vertical="center"/>
      <protection locked="0"/>
    </xf>
    <xf numFmtId="0" fontId="5" fillId="2" borderId="2" xfId="19" applyNumberFormat="1" applyFont="1" applyFill="1" applyBorder="1" applyAlignment="1" applyProtection="1">
      <alignment vertical="center"/>
      <protection locked="0"/>
    </xf>
    <xf numFmtId="0" fontId="2" fillId="2" borderId="2" xfId="19" applyNumberFormat="1" applyFont="1" applyFill="1" applyBorder="1" applyAlignment="1" applyProtection="1">
      <alignment vertical="center"/>
      <protection locked="0"/>
    </xf>
    <xf numFmtId="49" fontId="31" fillId="0" borderId="3" xfId="9" applyNumberFormat="1" applyFont="1" applyFill="1" applyBorder="1" applyAlignment="1">
      <alignment horizontal="left" vertical="center"/>
    </xf>
    <xf numFmtId="49" fontId="31" fillId="6" borderId="3" xfId="9" applyNumberFormat="1" applyFont="1" applyFill="1" applyBorder="1" applyAlignment="1">
      <alignment horizontal="left" vertical="center"/>
    </xf>
    <xf numFmtId="49" fontId="31" fillId="3" borderId="3" xfId="9" applyNumberFormat="1" applyFont="1" applyFill="1" applyBorder="1" applyAlignment="1">
      <alignment horizontal="left" vertical="center"/>
    </xf>
    <xf numFmtId="0" fontId="9" fillId="22" borderId="3" xfId="19" applyFont="1" applyFill="1" applyBorder="1">
      <alignment vertical="center"/>
    </xf>
    <xf numFmtId="0" fontId="9" fillId="24" borderId="3" xfId="19" applyFont="1" applyFill="1" applyBorder="1">
      <alignment vertical="center"/>
    </xf>
    <xf numFmtId="49" fontId="5" fillId="3" borderId="3" xfId="19" applyNumberFormat="1" applyFont="1" applyFill="1" applyBorder="1" applyAlignment="1">
      <alignment vertical="center"/>
    </xf>
    <xf numFmtId="0" fontId="5" fillId="0" borderId="3" xfId="19" applyFont="1" applyBorder="1" applyAlignment="1">
      <alignment vertical="center"/>
    </xf>
    <xf numFmtId="0" fontId="5" fillId="0" borderId="3" xfId="19" applyFont="1" applyBorder="1" applyAlignment="1">
      <alignment horizontal="left" vertical="center" wrapText="1"/>
    </xf>
    <xf numFmtId="0" fontId="6" fillId="0" borderId="3" xfId="19" applyFont="1" applyBorder="1" applyAlignment="1">
      <alignment horizontal="left" vertical="center"/>
    </xf>
    <xf numFmtId="0" fontId="6" fillId="0" borderId="3" xfId="19" applyFont="1" applyBorder="1" applyAlignment="1">
      <alignment horizontal="left" vertical="center" wrapText="1"/>
    </xf>
    <xf numFmtId="0" fontId="9" fillId="0" borderId="0" xfId="33" applyBorder="1">
      <alignment vertical="center"/>
    </xf>
    <xf numFmtId="0" fontId="23" fillId="0" borderId="3" xfId="32" applyFont="1" applyFill="1" applyBorder="1" applyAlignment="1"/>
    <xf numFmtId="0" fontId="5" fillId="0" borderId="3" xfId="19" applyFont="1" applyFill="1" applyBorder="1" applyAlignment="1">
      <alignment horizontal="left"/>
    </xf>
    <xf numFmtId="0" fontId="5" fillId="0" borderId="3" xfId="19" applyFont="1" applyBorder="1" applyAlignment="1">
      <alignment horizontal="left" vertical="center"/>
    </xf>
    <xf numFmtId="0" fontId="5" fillId="3" borderId="3" xfId="19" applyFont="1" applyFill="1" applyBorder="1">
      <alignment vertical="center"/>
    </xf>
    <xf numFmtId="0" fontId="5" fillId="39" borderId="3" xfId="19" applyFont="1" applyFill="1" applyBorder="1" applyAlignment="1">
      <alignment horizontal="left" vertical="center"/>
    </xf>
    <xf numFmtId="0" fontId="5" fillId="39" borderId="3" xfId="19" applyFont="1" applyFill="1" applyBorder="1" applyAlignment="1">
      <alignment vertical="center"/>
    </xf>
    <xf numFmtId="0" fontId="5" fillId="3" borderId="3" xfId="9" applyFont="1" applyFill="1" applyBorder="1" applyAlignment="1" applyProtection="1">
      <alignment horizontal="left" vertical="center" wrapText="1"/>
      <protection locked="0"/>
    </xf>
    <xf numFmtId="0" fontId="6" fillId="0" borderId="1" xfId="19" applyFont="1" applyBorder="1" applyAlignment="1">
      <alignment vertical="center"/>
    </xf>
    <xf numFmtId="0" fontId="5" fillId="0" borderId="1" xfId="19" applyFont="1" applyBorder="1" applyAlignment="1">
      <alignment vertical="center"/>
    </xf>
    <xf numFmtId="0" fontId="5" fillId="0" borderId="1" xfId="19" applyFont="1" applyBorder="1" applyAlignment="1">
      <alignment horizontal="left" vertical="center"/>
    </xf>
    <xf numFmtId="0" fontId="6" fillId="0" borderId="1" xfId="19" applyFont="1" applyBorder="1" applyAlignment="1">
      <alignment horizontal="left" vertical="center"/>
    </xf>
    <xf numFmtId="0" fontId="9" fillId="0" borderId="0" xfId="19" applyBorder="1" applyAlignment="1"/>
    <xf numFmtId="0" fontId="5" fillId="39" borderId="3" xfId="19" applyFont="1" applyFill="1" applyBorder="1" applyAlignment="1" applyProtection="1">
      <alignment vertical="center"/>
      <protection locked="0"/>
    </xf>
    <xf numFmtId="49" fontId="5" fillId="0" borderId="3" xfId="19" applyNumberFormat="1" applyFont="1" applyBorder="1" applyAlignment="1"/>
    <xf numFmtId="0" fontId="6" fillId="39" borderId="3" xfId="19" applyFont="1" applyFill="1" applyBorder="1" applyAlignment="1">
      <alignment vertical="center"/>
    </xf>
    <xf numFmtId="0" fontId="5" fillId="3" borderId="3" xfId="35" applyFont="1" applyFill="1" applyBorder="1" applyAlignment="1">
      <alignment horizontal="left"/>
    </xf>
    <xf numFmtId="0" fontId="5" fillId="0" borderId="3" xfId="35" applyFont="1" applyBorder="1" applyAlignment="1">
      <alignment horizontal="left"/>
    </xf>
    <xf numFmtId="0" fontId="5" fillId="39" borderId="3" xfId="19" applyFont="1" applyFill="1" applyBorder="1">
      <alignment vertical="center"/>
    </xf>
    <xf numFmtId="0" fontId="6" fillId="0" borderId="3" xfId="13" applyFont="1" applyBorder="1" applyAlignment="1">
      <alignment vertical="center"/>
    </xf>
    <xf numFmtId="0" fontId="6" fillId="6" borderId="3" xfId="13" applyFont="1" applyFill="1" applyBorder="1" applyAlignment="1">
      <alignment horizontal="left" vertical="center"/>
    </xf>
    <xf numFmtId="0" fontId="6" fillId="0" borderId="3" xfId="13" applyFont="1" applyBorder="1" applyAlignment="1">
      <alignment horizontal="center" vertical="center"/>
    </xf>
    <xf numFmtId="0" fontId="25" fillId="2" borderId="0" xfId="36" applyFill="1" applyBorder="1" applyAlignment="1" applyProtection="1">
      <alignment horizontal="center" vertical="center"/>
    </xf>
    <xf numFmtId="0" fontId="6" fillId="0" borderId="3" xfId="13" applyFont="1" applyBorder="1" applyAlignment="1">
      <alignment horizontal="left" vertical="center"/>
    </xf>
    <xf numFmtId="0" fontId="6" fillId="0" borderId="3" xfId="13" applyFont="1" applyFill="1" applyBorder="1" applyAlignment="1">
      <alignment vertical="center"/>
    </xf>
    <xf numFmtId="0" fontId="6" fillId="0" borderId="3" xfId="13" applyFont="1" applyFill="1" applyBorder="1" applyAlignment="1">
      <alignment horizontal="left" vertical="center"/>
    </xf>
    <xf numFmtId="0" fontId="6" fillId="0" borderId="3" xfId="13" applyFont="1" applyFill="1" applyBorder="1" applyAlignment="1">
      <alignment horizontal="center" vertical="center"/>
    </xf>
    <xf numFmtId="0" fontId="5" fillId="3" borderId="10" xfId="0" applyFont="1" applyFill="1" applyBorder="1" applyAlignment="1" applyProtection="1">
      <alignment vertical="center"/>
      <protection locked="0"/>
    </xf>
    <xf numFmtId="0" fontId="5" fillId="3" borderId="1" xfId="0" applyFont="1" applyFill="1" applyBorder="1" applyAlignment="1" applyProtection="1">
      <alignment vertical="center" wrapText="1"/>
      <protection locked="0"/>
    </xf>
    <xf numFmtId="0" fontId="5" fillId="3" borderId="3" xfId="0" applyFont="1" applyFill="1" applyBorder="1" applyAlignment="1" applyProtection="1">
      <alignment vertical="center" wrapText="1"/>
      <protection locked="0"/>
    </xf>
    <xf numFmtId="0" fontId="55" fillId="0" borderId="3" xfId="19" applyFont="1" applyFill="1" applyBorder="1" applyAlignment="1" applyProtection="1">
      <alignment vertical="center"/>
      <protection locked="0"/>
    </xf>
    <xf numFmtId="0" fontId="56" fillId="0" borderId="1" xfId="19" applyFont="1" applyFill="1" applyBorder="1" applyAlignment="1" applyProtection="1">
      <alignment vertical="center"/>
      <protection locked="0"/>
    </xf>
    <xf numFmtId="0" fontId="6" fillId="22" borderId="3" xfId="13" applyFont="1" applyFill="1" applyBorder="1" applyAlignment="1">
      <alignment vertical="center"/>
    </xf>
    <xf numFmtId="0" fontId="6" fillId="22" borderId="3" xfId="13" applyFont="1" applyFill="1" applyBorder="1" applyAlignment="1">
      <alignment horizontal="left" vertical="center"/>
    </xf>
    <xf numFmtId="0" fontId="6" fillId="22" borderId="3" xfId="13" applyFont="1" applyFill="1" applyBorder="1" applyAlignment="1">
      <alignment horizontal="center" vertical="center"/>
    </xf>
    <xf numFmtId="0" fontId="6" fillId="39" borderId="3" xfId="13" applyFont="1" applyFill="1" applyBorder="1" applyAlignment="1">
      <alignment horizontal="left" vertical="center"/>
    </xf>
    <xf numFmtId="0" fontId="5" fillId="0" borderId="3" xfId="13" applyFont="1" applyFill="1" applyBorder="1" applyAlignment="1">
      <alignment horizontal="left" vertical="center"/>
    </xf>
    <xf numFmtId="0" fontId="6" fillId="39" borderId="3" xfId="13" applyFont="1" applyFill="1" applyBorder="1" applyAlignment="1">
      <alignment vertical="center"/>
    </xf>
    <xf numFmtId="0" fontId="6" fillId="22" borderId="3" xfId="26" applyFont="1" applyFill="1" applyBorder="1" applyAlignment="1">
      <alignment vertical="center"/>
    </xf>
    <xf numFmtId="0" fontId="5" fillId="22" borderId="3" xfId="13" applyFont="1" applyFill="1" applyBorder="1" applyAlignment="1">
      <alignment horizontal="left"/>
    </xf>
    <xf numFmtId="49" fontId="5" fillId="39" borderId="3" xfId="19" applyNumberFormat="1" applyFont="1" applyFill="1" applyBorder="1" applyAlignment="1">
      <alignment vertical="center"/>
    </xf>
    <xf numFmtId="0" fontId="5" fillId="0" borderId="3" xfId="13" applyFont="1" applyFill="1" applyBorder="1" applyAlignment="1">
      <alignment horizontal="left"/>
    </xf>
    <xf numFmtId="0" fontId="29" fillId="0" borderId="3" xfId="13" applyFont="1" applyFill="1" applyBorder="1" applyAlignment="1">
      <alignment horizontal="left" vertical="center"/>
    </xf>
    <xf numFmtId="0" fontId="29" fillId="0" borderId="3" xfId="13" applyFont="1" applyFill="1" applyBorder="1" applyAlignment="1">
      <alignment vertical="center"/>
    </xf>
    <xf numFmtId="0" fontId="6" fillId="39" borderId="3" xfId="26" applyFont="1" applyFill="1" applyBorder="1" applyAlignment="1">
      <alignment vertical="center"/>
    </xf>
    <xf numFmtId="0" fontId="29" fillId="0" borderId="3" xfId="19" applyFont="1" applyFill="1" applyBorder="1">
      <alignment vertical="center"/>
    </xf>
    <xf numFmtId="0" fontId="5" fillId="2" borderId="3" xfId="9" applyFont="1" applyFill="1" applyBorder="1" applyAlignment="1" applyProtection="1">
      <alignment vertical="center" wrapText="1"/>
      <protection locked="0"/>
    </xf>
    <xf numFmtId="0" fontId="29" fillId="0" borderId="1" xfId="19" applyFont="1" applyFill="1" applyBorder="1" applyProtection="1">
      <alignment vertical="center"/>
      <protection locked="0"/>
    </xf>
    <xf numFmtId="0" fontId="2" fillId="2" borderId="18" xfId="19" applyFont="1" applyFill="1" applyBorder="1" applyAlignment="1" applyProtection="1">
      <alignment vertical="center"/>
      <protection locked="0"/>
    </xf>
    <xf numFmtId="0" fontId="6" fillId="0" borderId="9" xfId="0" applyFont="1" applyBorder="1" applyAlignment="1">
      <alignment vertical="center"/>
    </xf>
    <xf numFmtId="0" fontId="6" fillId="0" borderId="0" xfId="0" applyFont="1" applyBorder="1" applyAlignment="1">
      <alignment horizontal="left" vertical="center"/>
    </xf>
    <xf numFmtId="0" fontId="21" fillId="0" borderId="0" xfId="19" applyFont="1" applyFill="1" applyBorder="1" applyAlignment="1">
      <alignment horizontal="left" vertical="center"/>
    </xf>
    <xf numFmtId="0" fontId="21" fillId="22" borderId="3" xfId="19" applyFont="1" applyFill="1" applyBorder="1" applyAlignment="1">
      <alignment horizontal="left" vertical="center"/>
    </xf>
    <xf numFmtId="0" fontId="14" fillId="0" borderId="3" xfId="19" applyFont="1" applyFill="1" applyBorder="1" applyAlignment="1" applyProtection="1">
      <alignment vertical="center"/>
      <protection locked="0"/>
    </xf>
    <xf numFmtId="0" fontId="14" fillId="0" borderId="2" xfId="19" applyFont="1" applyFill="1" applyBorder="1" applyAlignment="1" applyProtection="1">
      <alignment vertical="center"/>
      <protection locked="0"/>
    </xf>
    <xf numFmtId="0" fontId="24" fillId="0" borderId="2" xfId="19" applyFont="1" applyFill="1" applyBorder="1">
      <alignment vertical="center"/>
    </xf>
    <xf numFmtId="0" fontId="8" fillId="0" borderId="3" xfId="19" applyFont="1" applyFill="1" applyBorder="1" applyAlignment="1" applyProtection="1">
      <alignment vertical="center"/>
      <protection locked="0"/>
    </xf>
    <xf numFmtId="0" fontId="2" fillId="0" borderId="2" xfId="19" applyFont="1" applyFill="1" applyBorder="1" applyAlignment="1" applyProtection="1">
      <alignment vertical="center"/>
      <protection locked="0"/>
    </xf>
    <xf numFmtId="0" fontId="5" fillId="0" borderId="15" xfId="0" applyFont="1" applyFill="1" applyBorder="1" applyAlignment="1" applyProtection="1">
      <alignment vertical="center"/>
      <protection locked="0"/>
    </xf>
    <xf numFmtId="0" fontId="14" fillId="22" borderId="3" xfId="19" applyFont="1" applyFill="1" applyBorder="1">
      <alignment vertical="center"/>
    </xf>
    <xf numFmtId="49" fontId="5" fillId="38" borderId="3" xfId="11" applyNumberFormat="1" applyFont="1" applyFill="1" applyBorder="1" applyAlignment="1">
      <alignment horizontal="left" vertical="center"/>
    </xf>
    <xf numFmtId="0" fontId="6" fillId="38" borderId="3" xfId="0" applyFont="1" applyFill="1" applyBorder="1" applyAlignment="1">
      <alignment vertical="center"/>
    </xf>
    <xf numFmtId="49" fontId="5" fillId="39" borderId="3" xfId="11" applyNumberFormat="1" applyFont="1" applyFill="1" applyBorder="1" applyAlignment="1">
      <alignment horizontal="left" vertical="center" wrapText="1"/>
    </xf>
    <xf numFmtId="0" fontId="9" fillId="22" borderId="0" xfId="19" applyFont="1" applyFill="1" applyBorder="1">
      <alignment vertical="center"/>
    </xf>
    <xf numFmtId="0" fontId="5" fillId="0" borderId="0" xfId="19" applyFont="1" applyFill="1" applyBorder="1" applyAlignment="1">
      <alignment vertical="center" wrapText="1"/>
    </xf>
    <xf numFmtId="0" fontId="2" fillId="41" borderId="0" xfId="19" applyFont="1" applyFill="1" applyBorder="1" applyAlignment="1" applyProtection="1">
      <alignment horizontal="center" vertical="center"/>
    </xf>
    <xf numFmtId="0" fontId="5" fillId="22" borderId="0" xfId="19" applyFont="1" applyFill="1" applyBorder="1">
      <alignment vertical="center"/>
    </xf>
    <xf numFmtId="0" fontId="6" fillId="0" borderId="0" xfId="0" applyFont="1" applyAlignment="1">
      <alignment vertical="center" wrapText="1"/>
    </xf>
    <xf numFmtId="0" fontId="5" fillId="0" borderId="3" xfId="0" applyFont="1" applyBorder="1" applyAlignment="1">
      <alignment vertical="center" wrapText="1"/>
    </xf>
    <xf numFmtId="0" fontId="6" fillId="0" borderId="3" xfId="0" applyFont="1" applyFill="1" applyBorder="1" applyAlignment="1">
      <alignment vertical="top" wrapText="1"/>
    </xf>
    <xf numFmtId="0" fontId="6" fillId="0" borderId="3" xfId="0" applyFont="1" applyBorder="1" applyAlignment="1">
      <alignment horizontal="left" vertical="center" wrapText="1"/>
    </xf>
    <xf numFmtId="0" fontId="14" fillId="0" borderId="1" xfId="19" applyFont="1" applyFill="1" applyBorder="1" applyProtection="1">
      <alignment vertical="center"/>
      <protection locked="0"/>
    </xf>
    <xf numFmtId="0" fontId="14" fillId="2" borderId="1" xfId="19" applyFont="1" applyFill="1" applyBorder="1" applyProtection="1">
      <alignment vertical="center"/>
      <protection locked="0"/>
    </xf>
    <xf numFmtId="0" fontId="28" fillId="0" borderId="3" xfId="0" applyFont="1" applyBorder="1" applyAlignment="1">
      <alignment horizontal="center" vertical="center"/>
    </xf>
    <xf numFmtId="0" fontId="28" fillId="0" borderId="3" xfId="0" applyFont="1" applyBorder="1" applyAlignment="1">
      <alignment horizontal="left" vertical="center"/>
    </xf>
    <xf numFmtId="49" fontId="5" fillId="22" borderId="3" xfId="11" applyNumberFormat="1" applyFont="1" applyFill="1" applyBorder="1" applyAlignment="1">
      <alignment horizontal="left" vertical="center"/>
    </xf>
    <xf numFmtId="0" fontId="21" fillId="0" borderId="0" xfId="19" applyFont="1" applyFill="1" applyBorder="1">
      <alignment vertical="center"/>
    </xf>
    <xf numFmtId="0" fontId="23" fillId="6" borderId="3" xfId="32" applyFont="1" applyFill="1" applyBorder="1" applyAlignment="1"/>
    <xf numFmtId="0" fontId="8" fillId="0" borderId="3" xfId="0" applyFont="1" applyBorder="1" applyAlignment="1">
      <alignment vertical="center"/>
    </xf>
    <xf numFmtId="0" fontId="5" fillId="0" borderId="3" xfId="22" applyFont="1" applyFill="1" applyBorder="1">
      <alignment vertical="center"/>
    </xf>
    <xf numFmtId="0" fontId="5" fillId="6" borderId="3" xfId="0" applyFont="1" applyFill="1" applyBorder="1" applyAlignment="1">
      <alignment vertical="center" wrapText="1"/>
    </xf>
    <xf numFmtId="0" fontId="5" fillId="6" borderId="3" xfId="0" applyFont="1" applyFill="1" applyBorder="1" applyAlignment="1">
      <alignment horizontal="left"/>
    </xf>
    <xf numFmtId="49" fontId="5" fillId="0" borderId="3" xfId="0" applyNumberFormat="1" applyFont="1" applyBorder="1" applyAlignment="1"/>
    <xf numFmtId="0" fontId="28" fillId="0" borderId="0" xfId="0" applyFont="1" applyBorder="1" applyAlignment="1"/>
    <xf numFmtId="0" fontId="9" fillId="0" borderId="0" xfId="19" applyFill="1" applyBorder="1">
      <alignment vertical="center"/>
    </xf>
    <xf numFmtId="0" fontId="9" fillId="0" borderId="0" xfId="19" applyFill="1" applyBorder="1" applyAlignment="1">
      <alignment vertical="center"/>
    </xf>
    <xf numFmtId="0" fontId="0" fillId="0" borderId="0" xfId="0" applyFill="1" applyBorder="1" applyAlignment="1"/>
    <xf numFmtId="0" fontId="0" fillId="0" borderId="0" xfId="0" applyBorder="1" applyAlignment="1"/>
    <xf numFmtId="0" fontId="0" fillId="0" borderId="0" xfId="0" applyBorder="1" applyAlignment="1">
      <alignment horizontal="center" vertical="center"/>
    </xf>
    <xf numFmtId="0" fontId="30" fillId="0" borderId="0" xfId="0" applyFont="1" applyBorder="1" applyAlignment="1"/>
    <xf numFmtId="0" fontId="0" fillId="0" borderId="0" xfId="0" applyNumberFormat="1" applyFill="1" applyBorder="1" applyAlignment="1"/>
    <xf numFmtId="0" fontId="0" fillId="4" borderId="0" xfId="0" applyFill="1" applyBorder="1" applyAlignment="1"/>
    <xf numFmtId="0" fontId="42" fillId="8" borderId="3" xfId="5" applyFont="1" applyFill="1" applyBorder="1" applyAlignment="1">
      <alignment horizontal="center" vertical="center"/>
    </xf>
    <xf numFmtId="0" fontId="42" fillId="8" borderId="3" xfId="5" applyFont="1" applyFill="1" applyBorder="1" applyAlignment="1">
      <alignment horizontal="left" vertical="center"/>
    </xf>
    <xf numFmtId="0" fontId="57" fillId="8" borderId="3" xfId="5" applyFont="1" applyFill="1" applyBorder="1" applyAlignment="1">
      <alignment horizontal="left" vertical="center"/>
    </xf>
    <xf numFmtId="0" fontId="23" fillId="0" borderId="3" xfId="0" applyFont="1" applyFill="1" applyBorder="1" applyAlignment="1">
      <alignment horizontal="center" vertical="center"/>
    </xf>
    <xf numFmtId="0" fontId="23" fillId="0" borderId="3" xfId="0" applyFont="1" applyFill="1" applyBorder="1" applyAlignment="1">
      <alignment horizontal="left" vertical="center"/>
    </xf>
    <xf numFmtId="0" fontId="23" fillId="0" borderId="3" xfId="0" applyFont="1" applyFill="1" applyBorder="1" applyAlignment="1">
      <alignment horizontal="left" vertical="center" wrapText="1"/>
    </xf>
    <xf numFmtId="49" fontId="21" fillId="0" borderId="3" xfId="11" applyNumberFormat="1" applyFont="1" applyFill="1" applyBorder="1" applyAlignment="1">
      <alignment horizontal="left" vertical="center" wrapText="1"/>
    </xf>
    <xf numFmtId="0" fontId="21" fillId="0" borderId="3" xfId="19" applyFont="1" applyFill="1" applyBorder="1" applyAlignment="1">
      <alignment horizontal="left" vertical="center"/>
    </xf>
    <xf numFmtId="0" fontId="21" fillId="0" borderId="3" xfId="19" applyFont="1" applyFill="1" applyBorder="1" applyAlignment="1">
      <alignment horizontal="left" vertical="center" wrapText="1"/>
    </xf>
    <xf numFmtId="49" fontId="21" fillId="0" borderId="3" xfId="9" applyNumberFormat="1" applyFont="1" applyFill="1" applyBorder="1" applyAlignment="1">
      <alignment horizontal="left" vertical="center"/>
    </xf>
    <xf numFmtId="0" fontId="21" fillId="0" borderId="3" xfId="7" applyNumberFormat="1" applyFont="1" applyFill="1" applyBorder="1" applyAlignment="1">
      <alignment horizontal="left" vertical="center"/>
    </xf>
    <xf numFmtId="49" fontId="21" fillId="0" borderId="3" xfId="7" applyNumberFormat="1" applyFont="1" applyFill="1" applyBorder="1" applyAlignment="1">
      <alignment horizontal="left" vertical="center"/>
    </xf>
    <xf numFmtId="0" fontId="21" fillId="0" borderId="3" xfId="0" applyFont="1" applyFill="1" applyBorder="1" applyAlignment="1">
      <alignment horizontal="left" vertical="center"/>
    </xf>
    <xf numFmtId="49" fontId="23" fillId="0" borderId="3" xfId="27" applyNumberFormat="1" applyFont="1" applyFill="1" applyBorder="1" applyAlignment="1">
      <alignment horizontal="left" vertical="center" wrapText="1"/>
    </xf>
    <xf numFmtId="0" fontId="42" fillId="8" borderId="3" xfId="19" applyNumberFormat="1" applyFont="1" applyFill="1" applyBorder="1" applyAlignment="1" applyProtection="1">
      <alignment horizontal="center" vertical="center"/>
    </xf>
    <xf numFmtId="0" fontId="58" fillId="0" borderId="3" xfId="2" applyFont="1" applyFill="1" applyBorder="1" applyAlignment="1">
      <alignment horizontal="left" vertical="center"/>
    </xf>
    <xf numFmtId="0" fontId="59" fillId="6" borderId="3" xfId="0" applyFont="1" applyFill="1" applyBorder="1" applyAlignment="1">
      <alignment vertical="center"/>
    </xf>
    <xf numFmtId="58" fontId="23" fillId="0" borderId="3" xfId="0" applyNumberFormat="1" applyFont="1" applyFill="1" applyBorder="1" applyAlignment="1">
      <alignment horizontal="left" vertical="center"/>
    </xf>
    <xf numFmtId="58" fontId="21" fillId="0" borderId="3" xfId="9" applyNumberFormat="1" applyFont="1" applyFill="1" applyBorder="1" applyAlignment="1">
      <alignment horizontal="left" vertical="center"/>
    </xf>
    <xf numFmtId="177" fontId="23" fillId="0" borderId="3" xfId="0" applyNumberFormat="1" applyFont="1" applyFill="1" applyBorder="1" applyAlignment="1">
      <alignment horizontal="left" vertical="center"/>
    </xf>
    <xf numFmtId="58" fontId="21" fillId="0" borderId="3" xfId="19" applyNumberFormat="1" applyFont="1" applyFill="1" applyBorder="1" applyAlignment="1">
      <alignment horizontal="left" vertical="center"/>
    </xf>
    <xf numFmtId="0" fontId="23" fillId="3" borderId="3" xfId="0" applyFont="1" applyFill="1" applyBorder="1" applyAlignment="1">
      <alignment horizontal="left" vertical="center"/>
    </xf>
    <xf numFmtId="0" fontId="23" fillId="0" borderId="3" xfId="0" applyFont="1" applyFill="1" applyBorder="1" applyAlignment="1">
      <alignment horizontal="left" vertical="center" shrinkToFit="1"/>
    </xf>
    <xf numFmtId="0" fontId="21" fillId="0" borderId="3" xfId="19" applyFont="1" applyBorder="1" applyAlignment="1">
      <alignment horizontal="left" vertical="center" wrapText="1" shrinkToFit="1"/>
    </xf>
    <xf numFmtId="49" fontId="21" fillId="0" borderId="3" xfId="9" applyNumberFormat="1" applyFont="1" applyFill="1" applyBorder="1" applyAlignment="1">
      <alignment horizontal="left" vertical="center" wrapText="1"/>
    </xf>
    <xf numFmtId="0" fontId="43" fillId="8" borderId="3" xfId="19" applyNumberFormat="1" applyFont="1" applyFill="1" applyBorder="1" applyAlignment="1" applyProtection="1">
      <alignment horizontal="center" vertical="center"/>
    </xf>
    <xf numFmtId="0" fontId="42" fillId="8" borderId="3" xfId="19" applyNumberFormat="1" applyFont="1" applyFill="1" applyBorder="1" applyAlignment="1" applyProtection="1">
      <alignment horizontal="center" vertical="center" wrapText="1"/>
    </xf>
    <xf numFmtId="0" fontId="42" fillId="4" borderId="3" xfId="19" applyNumberFormat="1" applyFont="1" applyFill="1" applyBorder="1" applyAlignment="1" applyProtection="1">
      <alignment horizontal="center" vertical="center" wrapText="1"/>
    </xf>
    <xf numFmtId="0" fontId="23" fillId="0" borderId="3" xfId="11" applyFont="1" applyFill="1" applyBorder="1" applyAlignment="1">
      <alignment horizontal="left" vertical="center" wrapText="1"/>
    </xf>
    <xf numFmtId="0" fontId="21" fillId="4" borderId="3" xfId="19" applyFont="1" applyFill="1" applyBorder="1" applyAlignment="1">
      <alignment horizontal="left" vertical="center" wrapText="1"/>
    </xf>
    <xf numFmtId="9" fontId="23" fillId="0" borderId="3" xfId="3" applyNumberFormat="1" applyFont="1" applyFill="1" applyBorder="1" applyAlignment="1">
      <alignment horizontal="left" vertical="center"/>
    </xf>
    <xf numFmtId="9" fontId="23" fillId="0" borderId="3" xfId="0" applyNumberFormat="1" applyFont="1" applyFill="1" applyBorder="1" applyAlignment="1">
      <alignment horizontal="left" vertical="center"/>
    </xf>
    <xf numFmtId="0" fontId="21" fillId="4" borderId="3" xfId="19" applyFont="1" applyFill="1" applyBorder="1" applyAlignment="1">
      <alignment horizontal="left" vertical="center"/>
    </xf>
    <xf numFmtId="9" fontId="23" fillId="3" borderId="3" xfId="3" applyNumberFormat="1" applyFont="1" applyFill="1" applyBorder="1" applyAlignment="1">
      <alignment horizontal="left" vertical="center"/>
    </xf>
    <xf numFmtId="10" fontId="23" fillId="3" borderId="3" xfId="3" applyNumberFormat="1" applyFont="1" applyFill="1" applyBorder="1" applyAlignment="1">
      <alignment horizontal="left" vertical="center"/>
    </xf>
    <xf numFmtId="9" fontId="23" fillId="3" borderId="3" xfId="0" applyNumberFormat="1" applyFont="1" applyFill="1" applyBorder="1" applyAlignment="1">
      <alignment horizontal="left" vertical="center"/>
    </xf>
    <xf numFmtId="9" fontId="23" fillId="3" borderId="3" xfId="3" applyFont="1" applyFill="1" applyBorder="1" applyAlignment="1">
      <alignment horizontal="left" vertical="center"/>
    </xf>
    <xf numFmtId="10" fontId="23" fillId="0" borderId="3" xfId="0" applyNumberFormat="1" applyFont="1" applyFill="1" applyBorder="1" applyAlignment="1">
      <alignment horizontal="left" vertical="center"/>
    </xf>
    <xf numFmtId="58" fontId="21" fillId="0" borderId="3" xfId="19" applyNumberFormat="1" applyFont="1" applyFill="1" applyBorder="1" applyAlignment="1">
      <alignment horizontal="left" vertical="center" wrapText="1"/>
    </xf>
    <xf numFmtId="9" fontId="23" fillId="0" borderId="3" xfId="0" applyNumberFormat="1" applyFont="1" applyFill="1" applyBorder="1" applyAlignment="1">
      <alignment horizontal="left" vertical="center" shrinkToFit="1"/>
    </xf>
    <xf numFmtId="9" fontId="23" fillId="0" borderId="3" xfId="3" applyFont="1" applyFill="1" applyBorder="1" applyAlignment="1">
      <alignment horizontal="left" vertical="center" shrinkToFit="1"/>
    </xf>
    <xf numFmtId="0" fontId="21" fillId="0" borderId="3" xfId="0" applyFont="1" applyFill="1" applyBorder="1" applyAlignment="1">
      <alignment horizontal="left" vertical="center" wrapText="1"/>
    </xf>
    <xf numFmtId="0" fontId="23" fillId="0" borderId="3" xfId="19" applyFont="1" applyFill="1" applyBorder="1" applyAlignment="1">
      <alignment horizontal="left" vertical="center" wrapText="1"/>
    </xf>
    <xf numFmtId="49" fontId="21" fillId="0" borderId="3" xfId="7" applyNumberFormat="1" applyFont="1" applyFill="1" applyBorder="1" applyAlignment="1">
      <alignment horizontal="left" vertical="center" wrapText="1"/>
    </xf>
    <xf numFmtId="49" fontId="21" fillId="0" borderId="3" xfId="21" applyNumberFormat="1" applyFont="1" applyFill="1" applyBorder="1" applyAlignment="1">
      <alignment horizontal="left" vertical="center"/>
    </xf>
    <xf numFmtId="9" fontId="23" fillId="0" borderId="3" xfId="0" applyNumberFormat="1" applyFont="1" applyBorder="1" applyAlignment="1">
      <alignment horizontal="left" vertical="center"/>
    </xf>
    <xf numFmtId="9" fontId="23" fillId="0" borderId="3" xfId="3" applyFont="1" applyFill="1" applyBorder="1" applyAlignment="1">
      <alignment horizontal="left" vertical="center"/>
    </xf>
    <xf numFmtId="0" fontId="57" fillId="8" borderId="3" xfId="5" applyFont="1" applyFill="1" applyBorder="1" applyAlignment="1">
      <alignment vertical="center"/>
    </xf>
    <xf numFmtId="49" fontId="60" fillId="0" borderId="3" xfId="11" applyNumberFormat="1" applyFont="1" applyFill="1" applyBorder="1" applyAlignment="1">
      <alignment horizontal="left" vertical="center" wrapText="1"/>
    </xf>
    <xf numFmtId="0" fontId="61" fillId="0" borderId="3" xfId="0" applyFont="1" applyFill="1" applyBorder="1" applyAlignment="1">
      <alignment horizontal="left" vertical="center" wrapText="1"/>
    </xf>
    <xf numFmtId="0" fontId="21" fillId="0" borderId="3" xfId="19" applyFont="1" applyBorder="1" applyAlignment="1">
      <alignment horizontal="left" vertical="center"/>
    </xf>
    <xf numFmtId="0" fontId="60" fillId="0" borderId="3" xfId="0" applyFont="1" applyFill="1" applyBorder="1" applyAlignment="1">
      <alignment horizontal="left" vertical="center" wrapText="1"/>
    </xf>
    <xf numFmtId="0" fontId="23" fillId="0" borderId="3" xfId="0" applyFont="1" applyBorder="1" applyAlignment="1">
      <alignment horizontal="left" vertical="center" wrapText="1"/>
    </xf>
    <xf numFmtId="0" fontId="60" fillId="0" borderId="3" xfId="11" applyFont="1" applyFill="1" applyBorder="1" applyAlignment="1">
      <alignment horizontal="left" vertical="center" wrapText="1"/>
    </xf>
    <xf numFmtId="0" fontId="61" fillId="0" borderId="3" xfId="0" applyFont="1" applyFill="1" applyBorder="1" applyAlignment="1">
      <alignment horizontal="left" vertical="center"/>
    </xf>
    <xf numFmtId="49" fontId="21" fillId="0" borderId="3" xfId="27" applyNumberFormat="1" applyFont="1" applyFill="1" applyBorder="1" applyAlignment="1">
      <alignment horizontal="left" vertical="center" wrapText="1"/>
    </xf>
    <xf numFmtId="0" fontId="23" fillId="4" borderId="3" xfId="0" applyFont="1" applyFill="1" applyBorder="1" applyAlignment="1">
      <alignment horizontal="left" vertical="center"/>
    </xf>
    <xf numFmtId="49" fontId="21" fillId="4" borderId="3" xfId="9" applyNumberFormat="1" applyFont="1" applyFill="1" applyBorder="1" applyAlignment="1">
      <alignment horizontal="left" vertical="center"/>
    </xf>
    <xf numFmtId="49" fontId="61" fillId="0" borderId="3" xfId="9" applyNumberFormat="1" applyFont="1" applyFill="1" applyBorder="1" applyAlignment="1">
      <alignment horizontal="left" vertical="center" wrapText="1"/>
    </xf>
    <xf numFmtId="0" fontId="0" fillId="0" borderId="0" xfId="0" applyAlignment="1">
      <alignment horizontal="left"/>
    </xf>
    <xf numFmtId="0" fontId="0" fillId="0" borderId="0" xfId="0" applyNumberFormat="1" applyAlignment="1"/>
    <xf numFmtId="0" fontId="0" fillId="0" borderId="0" xfId="0" applyAlignment="1">
      <alignment horizontal="left" indent="1"/>
    </xf>
    <xf numFmtId="0" fontId="0" fillId="24" borderId="3" xfId="0" applyFill="1" applyBorder="1" applyAlignment="1"/>
    <xf numFmtId="0" fontId="0" fillId="0" borderId="5" xfId="0" applyBorder="1" applyAlignment="1"/>
    <xf numFmtId="0" fontId="0" fillId="0" borderId="9" xfId="0" applyBorder="1" applyAlignment="1"/>
    <xf numFmtId="0" fontId="0" fillId="0" borderId="4" xfId="0" applyBorder="1" applyAlignment="1"/>
    <xf numFmtId="0" fontId="5" fillId="2" borderId="3" xfId="19" quotePrefix="1" applyFont="1" applyFill="1" applyBorder="1" applyAlignment="1" applyProtection="1">
      <alignment vertical="center"/>
      <protection locked="0"/>
    </xf>
    <xf numFmtId="0" fontId="5" fillId="0" borderId="3" xfId="19" quotePrefix="1" applyFont="1" applyFill="1" applyBorder="1" applyAlignment="1">
      <alignment vertical="center"/>
    </xf>
    <xf numFmtId="0" fontId="6" fillId="0" borderId="3" xfId="0" quotePrefix="1" applyFont="1" applyFill="1" applyBorder="1" applyAlignment="1">
      <alignment vertical="center"/>
    </xf>
    <xf numFmtId="0" fontId="29" fillId="0" borderId="3" xfId="18" quotePrefix="1" applyFont="1" applyFill="1" applyBorder="1" applyAlignment="1">
      <alignment vertical="center"/>
    </xf>
    <xf numFmtId="0" fontId="6" fillId="0" borderId="3" xfId="18" quotePrefix="1" applyFont="1" applyFill="1" applyBorder="1" applyAlignment="1">
      <alignment vertical="center"/>
    </xf>
    <xf numFmtId="0" fontId="5" fillId="0" borderId="3" xfId="19" quotePrefix="1" applyFont="1" applyBorder="1">
      <alignment vertical="center"/>
    </xf>
    <xf numFmtId="0" fontId="6" fillId="0" borderId="5" xfId="0" quotePrefix="1" applyFont="1" applyFill="1" applyBorder="1" applyAlignment="1">
      <alignment vertical="center"/>
    </xf>
    <xf numFmtId="0" fontId="6" fillId="0" borderId="5" xfId="0" applyFont="1" applyFill="1" applyBorder="1" applyAlignment="1">
      <alignment horizontal="left" vertical="top" wrapText="1"/>
    </xf>
    <xf numFmtId="0" fontId="6" fillId="0" borderId="4" xfId="0" applyFont="1" applyFill="1" applyBorder="1" applyAlignment="1">
      <alignment horizontal="left" vertical="top" wrapText="1"/>
    </xf>
    <xf numFmtId="0" fontId="6" fillId="0" borderId="9" xfId="0" applyFont="1" applyFill="1" applyBorder="1" applyAlignment="1">
      <alignment horizontal="left" vertical="top" wrapText="1"/>
    </xf>
    <xf numFmtId="0" fontId="5" fillId="0" borderId="5" xfId="19" applyFont="1" applyFill="1" applyBorder="1" applyAlignment="1">
      <alignment horizontal="left" vertical="center"/>
    </xf>
    <xf numFmtId="0" fontId="5" fillId="0" borderId="9" xfId="19" applyFont="1" applyFill="1" applyBorder="1" applyAlignment="1">
      <alignment horizontal="left" vertical="center"/>
    </xf>
    <xf numFmtId="49" fontId="5" fillId="24" borderId="5" xfId="9" applyNumberFormat="1" applyFont="1" applyFill="1" applyBorder="1" applyAlignment="1">
      <alignment horizontal="center" vertical="center" wrapText="1"/>
    </xf>
    <xf numFmtId="49" fontId="5" fillId="24" borderId="4" xfId="9" applyNumberFormat="1" applyFont="1" applyFill="1" applyBorder="1" applyAlignment="1">
      <alignment horizontal="center" vertical="center" wrapText="1"/>
    </xf>
    <xf numFmtId="49" fontId="5" fillId="24" borderId="9" xfId="9" applyNumberFormat="1" applyFont="1" applyFill="1" applyBorder="1" applyAlignment="1">
      <alignment horizontal="center" vertical="center" wrapText="1"/>
    </xf>
    <xf numFmtId="0" fontId="26" fillId="0" borderId="3" xfId="0" applyFont="1" applyBorder="1" applyAlignment="1">
      <alignment horizontal="center" vertical="center" wrapText="1"/>
    </xf>
    <xf numFmtId="0" fontId="5" fillId="2" borderId="7" xfId="19" applyNumberFormat="1" applyFont="1" applyFill="1" applyBorder="1" applyAlignment="1" applyProtection="1">
      <alignment horizontal="center" vertical="center"/>
      <protection locked="0"/>
    </xf>
    <xf numFmtId="0" fontId="44" fillId="2" borderId="2" xfId="19" applyNumberFormat="1" applyFont="1" applyFill="1" applyBorder="1" applyAlignment="1" applyProtection="1">
      <alignment horizontal="center" vertical="center"/>
      <protection locked="0"/>
    </xf>
    <xf numFmtId="0" fontId="5" fillId="2" borderId="28" xfId="19" applyFont="1" applyFill="1" applyBorder="1" applyAlignment="1" applyProtection="1">
      <alignment horizontal="center" vertical="center" wrapText="1"/>
      <protection locked="0"/>
    </xf>
    <xf numFmtId="0" fontId="5" fillId="2" borderId="21" xfId="19" applyFont="1" applyFill="1" applyBorder="1" applyAlignment="1" applyProtection="1">
      <alignment horizontal="center" vertical="center" wrapText="1"/>
      <protection locked="0"/>
    </xf>
    <xf numFmtId="0" fontId="5" fillId="0" borderId="7" xfId="0" applyNumberFormat="1" applyFont="1" applyFill="1" applyBorder="1" applyAlignment="1">
      <alignment horizontal="center" vertical="center"/>
    </xf>
    <xf numFmtId="0" fontId="5" fillId="0" borderId="2" xfId="0" applyNumberFormat="1" applyFont="1" applyFill="1" applyBorder="1" applyAlignment="1">
      <alignment horizontal="center" vertical="center"/>
    </xf>
    <xf numFmtId="0" fontId="5" fillId="0" borderId="28" xfId="19" applyFont="1" applyFill="1" applyBorder="1" applyAlignment="1" applyProtection="1">
      <alignment horizontal="center" vertical="center" wrapText="1"/>
      <protection locked="0"/>
    </xf>
    <xf numFmtId="0" fontId="5" fillId="0" borderId="21" xfId="19" applyFont="1" applyFill="1" applyBorder="1" applyAlignment="1" applyProtection="1">
      <alignment horizontal="center" vertical="center"/>
      <protection locked="0"/>
    </xf>
    <xf numFmtId="0" fontId="5" fillId="0" borderId="3" xfId="19" applyFont="1" applyFill="1" applyBorder="1" applyAlignment="1" applyProtection="1">
      <alignment horizontal="left" vertical="center" wrapText="1"/>
      <protection locked="0"/>
    </xf>
    <xf numFmtId="0" fontId="2" fillId="2" borderId="6" xfId="19" applyFont="1" applyFill="1" applyBorder="1" applyAlignment="1" applyProtection="1">
      <alignment horizontal="center" vertical="center"/>
      <protection locked="0"/>
    </xf>
    <xf numFmtId="0" fontId="2" fillId="2" borderId="21" xfId="19" applyFont="1" applyFill="1" applyBorder="1" applyAlignment="1" applyProtection="1">
      <alignment horizontal="center" vertical="center"/>
      <protection locked="0"/>
    </xf>
    <xf numFmtId="0" fontId="5" fillId="0" borderId="7" xfId="0" applyNumberFormat="1" applyFont="1" applyFill="1" applyBorder="1" applyAlignment="1">
      <alignment horizontal="center" vertical="center" wrapText="1"/>
    </xf>
    <xf numFmtId="0" fontId="44" fillId="0" borderId="2" xfId="0" applyNumberFormat="1" applyFont="1" applyFill="1" applyBorder="1" applyAlignment="1">
      <alignment horizontal="center" vertical="center"/>
    </xf>
    <xf numFmtId="0" fontId="5" fillId="2" borderId="6" xfId="19" applyFont="1" applyFill="1" applyBorder="1" applyAlignment="1" applyProtection="1">
      <alignment horizontal="left" vertical="center" wrapText="1"/>
      <protection locked="0"/>
    </xf>
    <xf numFmtId="0" fontId="5" fillId="2" borderId="13" xfId="19" applyFont="1" applyFill="1" applyBorder="1" applyAlignment="1" applyProtection="1">
      <alignment horizontal="left" vertical="center"/>
      <protection locked="0"/>
    </xf>
    <xf numFmtId="0" fontId="5" fillId="2" borderId="17" xfId="19" applyFont="1" applyFill="1" applyBorder="1" applyAlignment="1" applyProtection="1">
      <alignment horizontal="left" vertical="center"/>
      <protection locked="0"/>
    </xf>
    <xf numFmtId="0" fontId="5" fillId="2" borderId="28" xfId="19" applyNumberFormat="1" applyFont="1" applyFill="1" applyBorder="1" applyAlignment="1" applyProtection="1">
      <alignment horizontal="center" vertical="center"/>
      <protection locked="0"/>
    </xf>
    <xf numFmtId="0" fontId="5" fillId="2" borderId="21" xfId="19" applyNumberFormat="1" applyFont="1" applyFill="1" applyBorder="1" applyAlignment="1" applyProtection="1">
      <alignment horizontal="center" vertical="center"/>
      <protection locked="0"/>
    </xf>
    <xf numFmtId="0" fontId="6" fillId="0" borderId="3" xfId="16" applyFont="1" applyBorder="1" applyAlignment="1">
      <alignment horizontal="center" vertical="center" wrapText="1"/>
    </xf>
    <xf numFmtId="0" fontId="5" fillId="2" borderId="6" xfId="19" applyFont="1" applyFill="1" applyBorder="1" applyAlignment="1" applyProtection="1">
      <alignment horizontal="center" vertical="center"/>
      <protection locked="0"/>
    </xf>
    <xf numFmtId="0" fontId="5" fillId="2" borderId="13" xfId="19" applyFont="1" applyFill="1" applyBorder="1" applyAlignment="1" applyProtection="1">
      <alignment horizontal="center" vertical="center"/>
      <protection locked="0"/>
    </xf>
    <xf numFmtId="0" fontId="5" fillId="2" borderId="17" xfId="19" applyFont="1" applyFill="1" applyBorder="1" applyAlignment="1" applyProtection="1">
      <alignment horizontal="center" vertical="center"/>
      <protection locked="0"/>
    </xf>
    <xf numFmtId="0" fontId="5" fillId="2" borderId="3" xfId="19" applyFont="1" applyFill="1" applyBorder="1" applyAlignment="1" applyProtection="1">
      <alignment horizontal="center" vertical="center"/>
      <protection locked="0"/>
    </xf>
    <xf numFmtId="0" fontId="5" fillId="2" borderId="6" xfId="19" applyFont="1" applyFill="1" applyBorder="1" applyAlignment="1" applyProtection="1">
      <alignment horizontal="center" vertical="center" wrapText="1"/>
      <protection locked="0"/>
    </xf>
    <xf numFmtId="0" fontId="5" fillId="2" borderId="13" xfId="19" applyFont="1" applyFill="1" applyBorder="1" applyAlignment="1" applyProtection="1">
      <alignment horizontal="center" vertical="center" wrapText="1"/>
      <protection locked="0"/>
    </xf>
    <xf numFmtId="0" fontId="5" fillId="2" borderId="17" xfId="19" applyFont="1" applyFill="1" applyBorder="1" applyAlignment="1" applyProtection="1">
      <alignment horizontal="center" vertical="center" wrapText="1"/>
      <protection locked="0"/>
    </xf>
    <xf numFmtId="0" fontId="5" fillId="2" borderId="5" xfId="19" applyFont="1" applyFill="1" applyBorder="1" applyAlignment="1" applyProtection="1">
      <alignment horizontal="center" vertical="center"/>
      <protection locked="0"/>
    </xf>
    <xf numFmtId="0" fontId="5" fillId="2" borderId="4" xfId="19" applyFont="1" applyFill="1" applyBorder="1" applyAlignment="1" applyProtection="1">
      <alignment horizontal="center" vertical="center"/>
      <protection locked="0"/>
    </xf>
    <xf numFmtId="0" fontId="5" fillId="2" borderId="9" xfId="19" applyFont="1" applyFill="1" applyBorder="1" applyAlignment="1" applyProtection="1">
      <alignment horizontal="center" vertical="center"/>
      <protection locked="0"/>
    </xf>
    <xf numFmtId="0" fontId="5" fillId="2" borderId="3" xfId="19" applyFont="1" applyFill="1" applyBorder="1" applyAlignment="1" applyProtection="1">
      <alignment horizontal="center" vertical="center" wrapText="1"/>
      <protection locked="0"/>
    </xf>
    <xf numFmtId="0" fontId="5" fillId="0" borderId="3" xfId="19" applyFont="1" applyFill="1" applyBorder="1" applyAlignment="1" applyProtection="1">
      <alignment horizontal="center" vertical="center"/>
      <protection locked="0"/>
    </xf>
    <xf numFmtId="0" fontId="5" fillId="35" borderId="3" xfId="19" applyFont="1" applyFill="1" applyBorder="1" applyAlignment="1" applyProtection="1">
      <alignment horizontal="center" vertical="center"/>
      <protection locked="0"/>
    </xf>
    <xf numFmtId="0" fontId="6" fillId="0" borderId="5" xfId="0" applyFont="1" applyFill="1" applyBorder="1" applyAlignment="1">
      <alignment horizontal="center" vertical="center" wrapText="1"/>
    </xf>
    <xf numFmtId="0" fontId="6" fillId="0" borderId="4" xfId="0" applyFont="1" applyFill="1" applyBorder="1" applyAlignment="1">
      <alignment horizontal="center" vertical="center" wrapText="1"/>
    </xf>
    <xf numFmtId="0" fontId="6" fillId="0" borderId="9" xfId="0" applyFont="1" applyFill="1" applyBorder="1" applyAlignment="1">
      <alignment horizontal="center" vertical="center" wrapText="1"/>
    </xf>
    <xf numFmtId="0" fontId="5" fillId="3" borderId="1" xfId="19" applyFont="1" applyFill="1" applyBorder="1" applyAlignment="1" applyProtection="1">
      <alignment horizontal="left" vertical="center" wrapText="1"/>
      <protection locked="0"/>
    </xf>
    <xf numFmtId="0" fontId="5" fillId="3" borderId="2" xfId="19" applyFont="1" applyFill="1" applyBorder="1" applyAlignment="1" applyProtection="1">
      <alignment horizontal="left" vertical="center" wrapText="1"/>
      <protection locked="0"/>
    </xf>
    <xf numFmtId="0" fontId="5" fillId="3" borderId="11" xfId="19" applyFont="1" applyFill="1" applyBorder="1" applyAlignment="1" applyProtection="1">
      <alignment horizontal="left" vertical="center" wrapText="1"/>
      <protection locked="0"/>
    </xf>
    <xf numFmtId="0" fontId="6" fillId="0" borderId="3" xfId="0" applyFont="1" applyFill="1" applyBorder="1" applyAlignment="1">
      <alignment horizontal="center" wrapText="1"/>
    </xf>
    <xf numFmtId="0" fontId="5" fillId="0" borderId="5" xfId="0" applyFont="1" applyFill="1" applyBorder="1" applyAlignment="1">
      <alignment horizontal="center" vertical="center" wrapText="1"/>
    </xf>
    <xf numFmtId="0" fontId="5" fillId="0" borderId="4" xfId="0" applyFont="1" applyFill="1" applyBorder="1" applyAlignment="1">
      <alignment horizontal="center" vertical="center" wrapText="1"/>
    </xf>
    <xf numFmtId="0" fontId="5" fillId="0" borderId="9" xfId="0" applyFont="1" applyFill="1" applyBorder="1" applyAlignment="1">
      <alignment horizontal="center" vertical="center" wrapText="1"/>
    </xf>
    <xf numFmtId="0" fontId="5" fillId="0" borderId="5" xfId="19" applyFont="1" applyFill="1" applyBorder="1" applyAlignment="1">
      <alignment horizontal="center" vertical="center" wrapText="1"/>
    </xf>
    <xf numFmtId="0" fontId="5" fillId="0" borderId="4" xfId="19" applyFont="1" applyFill="1" applyBorder="1" applyAlignment="1">
      <alignment horizontal="center" vertical="center" wrapText="1"/>
    </xf>
    <xf numFmtId="0" fontId="5" fillId="0" borderId="9" xfId="19" applyFont="1" applyFill="1" applyBorder="1" applyAlignment="1">
      <alignment horizontal="center" vertical="center" wrapText="1"/>
    </xf>
    <xf numFmtId="0" fontId="5" fillId="22" borderId="5" xfId="0" applyFont="1" applyFill="1" applyBorder="1" applyAlignment="1">
      <alignment horizontal="center" vertical="center" wrapText="1"/>
    </xf>
    <xf numFmtId="0" fontId="5" fillId="22" borderId="4" xfId="0" applyFont="1" applyFill="1" applyBorder="1" applyAlignment="1">
      <alignment horizontal="center" vertical="center" wrapText="1"/>
    </xf>
    <xf numFmtId="0" fontId="5" fillId="22" borderId="9" xfId="0" applyFont="1" applyFill="1" applyBorder="1" applyAlignment="1">
      <alignment horizontal="center" vertical="center" wrapText="1"/>
    </xf>
    <xf numFmtId="0" fontId="6" fillId="0" borderId="3" xfId="0" applyFont="1" applyFill="1" applyBorder="1" applyAlignment="1">
      <alignment horizontal="center" vertical="center" wrapText="1"/>
    </xf>
    <xf numFmtId="0" fontId="6" fillId="29" borderId="5" xfId="0" applyFont="1" applyFill="1" applyBorder="1" applyAlignment="1">
      <alignment horizontal="center" vertical="center" wrapText="1"/>
    </xf>
    <xf numFmtId="0" fontId="6" fillId="29" borderId="4" xfId="0" applyFont="1" applyFill="1" applyBorder="1" applyAlignment="1">
      <alignment horizontal="center" vertical="center" wrapText="1"/>
    </xf>
    <xf numFmtId="0" fontId="6" fillId="29" borderId="9" xfId="0" applyFont="1" applyFill="1" applyBorder="1" applyAlignment="1">
      <alignment horizontal="center" vertical="center" wrapText="1"/>
    </xf>
    <xf numFmtId="0" fontId="5" fillId="3" borderId="6" xfId="19" applyFont="1" applyFill="1" applyBorder="1" applyAlignment="1" applyProtection="1">
      <alignment horizontal="left" vertical="center" wrapText="1"/>
      <protection locked="0"/>
    </xf>
    <xf numFmtId="0" fontId="5" fillId="3" borderId="21" xfId="19" applyFont="1" applyFill="1" applyBorder="1" applyAlignment="1" applyProtection="1">
      <alignment horizontal="left" vertical="center" wrapText="1"/>
      <protection locked="0"/>
    </xf>
    <xf numFmtId="0" fontId="5" fillId="3" borderId="17" xfId="19" applyFont="1" applyFill="1" applyBorder="1" applyAlignment="1" applyProtection="1">
      <alignment horizontal="left" vertical="center" wrapText="1"/>
      <protection locked="0"/>
    </xf>
    <xf numFmtId="0" fontId="5" fillId="3" borderId="18" xfId="19" applyFont="1" applyFill="1" applyBorder="1" applyAlignment="1" applyProtection="1">
      <alignment horizontal="left" vertical="center" wrapText="1"/>
      <protection locked="0"/>
    </xf>
    <xf numFmtId="0" fontId="5" fillId="0" borderId="4" xfId="0" applyFont="1" applyFill="1" applyBorder="1" applyAlignment="1">
      <alignment horizontal="center" vertical="center"/>
    </xf>
    <xf numFmtId="0" fontId="5" fillId="0" borderId="9" xfId="0" applyFont="1" applyFill="1" applyBorder="1" applyAlignment="1">
      <alignment horizontal="center" vertical="center"/>
    </xf>
    <xf numFmtId="0" fontId="5" fillId="3" borderId="1" xfId="10" applyFont="1" applyFill="1" applyBorder="1" applyAlignment="1" applyProtection="1">
      <alignment horizontal="left" vertical="center" wrapText="1"/>
      <protection locked="0"/>
    </xf>
    <xf numFmtId="0" fontId="5" fillId="3" borderId="2" xfId="10" applyFont="1" applyFill="1" applyBorder="1" applyAlignment="1" applyProtection="1">
      <alignment horizontal="left" vertical="center"/>
      <protection locked="0"/>
    </xf>
    <xf numFmtId="0" fontId="5" fillId="3" borderId="11" xfId="10" applyFont="1" applyFill="1" applyBorder="1" applyAlignment="1" applyProtection="1">
      <alignment horizontal="left" vertical="center"/>
      <protection locked="0"/>
    </xf>
    <xf numFmtId="0" fontId="5" fillId="0" borderId="6" xfId="19" applyFont="1" applyFill="1" applyBorder="1" applyAlignment="1" applyProtection="1">
      <alignment horizontal="center" vertical="center"/>
      <protection locked="0"/>
    </xf>
    <xf numFmtId="0" fontId="5" fillId="0" borderId="13" xfId="19" applyFont="1" applyFill="1" applyBorder="1" applyAlignment="1" applyProtection="1">
      <alignment horizontal="center" vertical="center"/>
      <protection locked="0"/>
    </xf>
    <xf numFmtId="0" fontId="5" fillId="0" borderId="17" xfId="19" applyFont="1" applyFill="1" applyBorder="1" applyAlignment="1" applyProtection="1">
      <alignment horizontal="center" vertical="center"/>
      <protection locked="0"/>
    </xf>
    <xf numFmtId="0" fontId="5" fillId="2" borderId="5" xfId="19" applyFont="1" applyFill="1" applyBorder="1" applyAlignment="1" applyProtection="1">
      <alignment horizontal="center" vertical="center" wrapText="1"/>
      <protection locked="0"/>
    </xf>
    <xf numFmtId="0" fontId="5" fillId="2" borderId="4" xfId="19" applyFont="1" applyFill="1" applyBorder="1" applyAlignment="1" applyProtection="1">
      <alignment horizontal="center" vertical="center" wrapText="1"/>
      <protection locked="0"/>
    </xf>
    <xf numFmtId="0" fontId="6" fillId="0" borderId="4" xfId="7" applyFont="1" applyFill="1" applyBorder="1" applyAlignment="1">
      <alignment horizontal="center" vertical="center" wrapText="1"/>
    </xf>
    <xf numFmtId="0" fontId="5" fillId="0" borderId="1" xfId="19" applyFont="1" applyFill="1" applyBorder="1" applyProtection="1">
      <alignment vertical="center"/>
      <protection locked="0"/>
    </xf>
    <xf numFmtId="0" fontId="6" fillId="0" borderId="9" xfId="7" applyFont="1" applyFill="1" applyBorder="1" applyAlignment="1">
      <alignment horizontal="center" vertical="center" wrapText="1"/>
    </xf>
  </cellXfs>
  <cellStyles count="41">
    <cellStyle name="Output" xfId="12" xr:uid="{00000000-0005-0000-0000-000000000000}"/>
    <cellStyle name="百分比" xfId="3" builtinId="5"/>
    <cellStyle name="常规" xfId="0" builtinId="0"/>
    <cellStyle name="常规 10" xfId="13" xr:uid="{00000000-0005-0000-0000-000003000000}"/>
    <cellStyle name="常规 10 2" xfId="16" xr:uid="{00000000-0005-0000-0000-000004000000}"/>
    <cellStyle name="常规 2" xfId="18" xr:uid="{00000000-0005-0000-0000-000005000000}"/>
    <cellStyle name="常规 2 11 2" xfId="19" xr:uid="{00000000-0005-0000-0000-000006000000}"/>
    <cellStyle name="常规 2 11 2 2" xfId="10" xr:uid="{00000000-0005-0000-0000-000007000000}"/>
    <cellStyle name="常规 2 11 2 3" xfId="14" xr:uid="{00000000-0005-0000-0000-000008000000}"/>
    <cellStyle name="常规 2 2" xfId="11" xr:uid="{00000000-0005-0000-0000-000009000000}"/>
    <cellStyle name="常规 2 2 2" xfId="7" xr:uid="{00000000-0005-0000-0000-00000A000000}"/>
    <cellStyle name="常规 2 2 2 2" xfId="1" xr:uid="{00000000-0005-0000-0000-00000B000000}"/>
    <cellStyle name="常规 2 2 2 3" xfId="9" xr:uid="{00000000-0005-0000-0000-00000C000000}"/>
    <cellStyle name="常规 2 2 2 3 2" xfId="20" xr:uid="{00000000-0005-0000-0000-00000D000000}"/>
    <cellStyle name="常规 2 2 2 4" xfId="6" xr:uid="{00000000-0005-0000-0000-00000E000000}"/>
    <cellStyle name="常规 2 2 3" xfId="8" xr:uid="{00000000-0005-0000-0000-00000F000000}"/>
    <cellStyle name="常规 2 3" xfId="15" xr:uid="{00000000-0005-0000-0000-000010000000}"/>
    <cellStyle name="常规 2 3 2" xfId="17" xr:uid="{00000000-0005-0000-0000-000011000000}"/>
    <cellStyle name="常规 3" xfId="21" xr:uid="{00000000-0005-0000-0000-000012000000}"/>
    <cellStyle name="常规 3 2" xfId="22" xr:uid="{00000000-0005-0000-0000-000013000000}"/>
    <cellStyle name="常规 3 2 2" xfId="23" xr:uid="{00000000-0005-0000-0000-000014000000}"/>
    <cellStyle name="常规 3 2 4" xfId="24" xr:uid="{00000000-0005-0000-0000-000015000000}"/>
    <cellStyle name="常规 4" xfId="25" xr:uid="{00000000-0005-0000-0000-000016000000}"/>
    <cellStyle name="常规 5" xfId="26" xr:uid="{00000000-0005-0000-0000-000017000000}"/>
    <cellStyle name="常规 5 2 2" xfId="4" xr:uid="{00000000-0005-0000-0000-000018000000}"/>
    <cellStyle name="常规 55" xfId="27" xr:uid="{00000000-0005-0000-0000-000019000000}"/>
    <cellStyle name="常规 55 2" xfId="28" xr:uid="{00000000-0005-0000-0000-00001A000000}"/>
    <cellStyle name="常规 55 3" xfId="29" xr:uid="{00000000-0005-0000-0000-00001B000000}"/>
    <cellStyle name="常规 55 3 2" xfId="30" xr:uid="{00000000-0005-0000-0000-00001C000000}"/>
    <cellStyle name="常规 7" xfId="31" xr:uid="{00000000-0005-0000-0000-00001D000000}"/>
    <cellStyle name="常规 8" xfId="32" xr:uid="{00000000-0005-0000-0000-00001E000000}"/>
    <cellStyle name="常规_sheet" xfId="33" xr:uid="{00000000-0005-0000-0000-00001F000000}"/>
    <cellStyle name="常规_sst4B" xfId="34" xr:uid="{00000000-0005-0000-0000-000020000000}"/>
    <cellStyle name="常规_sst4B 2" xfId="35" xr:uid="{00000000-0005-0000-0000-000021000000}"/>
    <cellStyle name="超链接" xfId="2" builtinId="8"/>
    <cellStyle name="超链接 2" xfId="36" xr:uid="{00000000-0005-0000-0000-000023000000}"/>
    <cellStyle name="超链接 2 2" xfId="37" xr:uid="{00000000-0005-0000-0000-000024000000}"/>
    <cellStyle name="超链接 2 3" xfId="38" xr:uid="{00000000-0005-0000-0000-000025000000}"/>
    <cellStyle name="超链接 3" xfId="39" xr:uid="{00000000-0005-0000-0000-000026000000}"/>
    <cellStyle name="超链接 4" xfId="40" xr:uid="{00000000-0005-0000-0000-000027000000}"/>
    <cellStyle name="着色 1" xfId="5" builtinId="29"/>
  </cellStyles>
  <dxfs count="8">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sharedStrings" Target="sharedStrings.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65" Type="http://schemas.openxmlformats.org/officeDocument/2006/relationships/worksheet" Target="worksheets/sheet65.xml"/><Relationship Id="rId130" Type="http://schemas.openxmlformats.org/officeDocument/2006/relationships/worksheet" Target="worksheets/sheet130.xml"/><Relationship Id="rId172" Type="http://schemas.openxmlformats.org/officeDocument/2006/relationships/worksheet" Target="worksheets/sheet172.xml"/><Relationship Id="rId228" Type="http://schemas.openxmlformats.org/officeDocument/2006/relationships/worksheet" Target="worksheets/sheet228.xml"/><Relationship Id="rId281" Type="http://schemas.openxmlformats.org/officeDocument/2006/relationships/worksheet" Target="worksheets/sheet281.xml"/><Relationship Id="rId337" Type="http://schemas.openxmlformats.org/officeDocument/2006/relationships/worksheet" Target="worksheets/sheet337.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17" Type="http://schemas.openxmlformats.org/officeDocument/2006/relationships/worksheet" Target="worksheets/sheet317.xml"/><Relationship Id="rId338" Type="http://schemas.openxmlformats.org/officeDocument/2006/relationships/externalLink" Target="externalLinks/externalLink1.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worksheet" Target="worksheets/sheet293.xml"/><Relationship Id="rId307" Type="http://schemas.openxmlformats.org/officeDocument/2006/relationships/worksheet" Target="worksheets/sheet307.xml"/><Relationship Id="rId328" Type="http://schemas.openxmlformats.org/officeDocument/2006/relationships/worksheet" Target="worksheets/sheet328.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318" Type="http://schemas.openxmlformats.org/officeDocument/2006/relationships/worksheet" Target="worksheets/sheet318.xml"/><Relationship Id="rId339" Type="http://schemas.openxmlformats.org/officeDocument/2006/relationships/externalLink" Target="externalLinks/externalLink2.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329" Type="http://schemas.openxmlformats.org/officeDocument/2006/relationships/worksheet" Target="worksheets/sheet329.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340" Type="http://schemas.openxmlformats.org/officeDocument/2006/relationships/externalLink" Target="externalLinks/externalLink3.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worksheet" Target="worksheets/sheet330.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341" Type="http://schemas.openxmlformats.org/officeDocument/2006/relationships/externalLink" Target="externalLinks/externalLink4.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worksheet" Target="worksheets/sheet331.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342" Type="http://schemas.openxmlformats.org/officeDocument/2006/relationships/pivotCacheDefinition" Target="pivotCache/pivotCacheDefinition1.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343" Type="http://schemas.openxmlformats.org/officeDocument/2006/relationships/pivotCacheDefinition" Target="pivotCache/pivotCacheDefinition2.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styles" Target="styles.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6" Type="http://schemas.openxmlformats.org/officeDocument/2006/relationships/worksheet" Target="worksheets/sheet6.xml"/><Relationship Id="rId238" Type="http://schemas.openxmlformats.org/officeDocument/2006/relationships/worksheet" Target="worksheets/sheet238.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calcChain" Target="calcChain.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162" Type="http://schemas.openxmlformats.org/officeDocument/2006/relationships/worksheet" Target="worksheets/sheet162.xml"/><Relationship Id="rId218" Type="http://schemas.openxmlformats.org/officeDocument/2006/relationships/worksheet" Target="worksheets/sheet218.xml"/><Relationship Id="rId271" Type="http://schemas.openxmlformats.org/officeDocument/2006/relationships/worksheet" Target="worksheets/sheet271.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173" Type="http://schemas.openxmlformats.org/officeDocument/2006/relationships/worksheet" Target="worksheets/sheet173.xml"/><Relationship Id="rId229" Type="http://schemas.openxmlformats.org/officeDocument/2006/relationships/worksheet" Target="worksheets/sheet229.xml"/><Relationship Id="rId240" Type="http://schemas.openxmlformats.org/officeDocument/2006/relationships/worksheet" Target="worksheets/sheet240.xml"/></Relationships>
</file>

<file path=xl/drawings/drawing1.xml><?xml version="1.0" encoding="utf-8"?>
<xdr:wsDr xmlns:xdr="http://schemas.openxmlformats.org/drawingml/2006/spreadsheetDrawing" xmlns:a="http://schemas.openxmlformats.org/drawingml/2006/main">
  <xdr:twoCellAnchor>
    <xdr:from>
      <xdr:col>2</xdr:col>
      <xdr:colOff>314325</xdr:colOff>
      <xdr:row>66</xdr:row>
      <xdr:rowOff>0</xdr:rowOff>
    </xdr:from>
    <xdr:to>
      <xdr:col>3</xdr:col>
      <xdr:colOff>123825</xdr:colOff>
      <xdr:row>70</xdr:row>
      <xdr:rowOff>161925</xdr:rowOff>
    </xdr:to>
    <xdr:cxnSp macro="">
      <xdr:nvCxnSpPr>
        <xdr:cNvPr id="310273" name="直接箭头连接符 1">
          <a:extLst>
            <a:ext uri="{FF2B5EF4-FFF2-40B4-BE49-F238E27FC236}">
              <a16:creationId xmlns:a16="http://schemas.microsoft.com/office/drawing/2014/main" id="{00000000-0008-0000-2B01-000001BC0400}"/>
            </a:ext>
          </a:extLst>
        </xdr:cNvPr>
        <xdr:cNvCxnSpPr/>
      </xdr:nvCxnSpPr>
      <xdr:spPr>
        <a:xfrm flipV="1">
          <a:off x="2390775" y="11896725"/>
          <a:ext cx="704850" cy="885825"/>
        </a:xfrm>
        <a:prstGeom prst="straightConnector1">
          <a:avLst/>
        </a:prstGeom>
        <a:ln w="6350" cap="flat" cmpd="sng">
          <a:solidFill>
            <a:srgbClr val="5B9BD5"/>
          </a:solidFill>
          <a:prstDash val="solid"/>
          <a:headEnd type="none" w="med" len="med"/>
          <a:tailEnd type="triangle" w="med" len="med"/>
        </a:ln>
      </xdr:spPr>
    </xdr:cxnSp>
    <xdr:clientData/>
  </xdr:twoCellAnchor>
  <xdr:twoCellAnchor>
    <xdr:from>
      <xdr:col>3</xdr:col>
      <xdr:colOff>142875</xdr:colOff>
      <xdr:row>66</xdr:row>
      <xdr:rowOff>19050</xdr:rowOff>
    </xdr:from>
    <xdr:to>
      <xdr:col>4</xdr:col>
      <xdr:colOff>171450</xdr:colOff>
      <xdr:row>71</xdr:row>
      <xdr:rowOff>19050</xdr:rowOff>
    </xdr:to>
    <xdr:cxnSp macro="">
      <xdr:nvCxnSpPr>
        <xdr:cNvPr id="310274" name="直接箭头连接符 2">
          <a:extLst>
            <a:ext uri="{FF2B5EF4-FFF2-40B4-BE49-F238E27FC236}">
              <a16:creationId xmlns:a16="http://schemas.microsoft.com/office/drawing/2014/main" id="{00000000-0008-0000-2B01-000002BC0400}"/>
            </a:ext>
          </a:extLst>
        </xdr:cNvPr>
        <xdr:cNvCxnSpPr/>
      </xdr:nvCxnSpPr>
      <xdr:spPr>
        <a:xfrm flipH="1" flipV="1">
          <a:off x="3114675" y="11915775"/>
          <a:ext cx="1190625" cy="904875"/>
        </a:xfrm>
        <a:prstGeom prst="straightConnector1">
          <a:avLst/>
        </a:prstGeom>
        <a:ln w="6350" cap="flat" cmpd="sng">
          <a:solidFill>
            <a:srgbClr val="5B9BD5"/>
          </a:solidFill>
          <a:prstDash val="solid"/>
          <a:headEnd type="none" w="med" len="med"/>
          <a:tailEnd type="triangle" w="med" len="med"/>
        </a:ln>
      </xdr:spPr>
    </xdr:cxnSp>
    <xdr:clientData/>
  </xdr:twoCellAnchor>
  <xdr:twoCellAnchor>
    <xdr:from>
      <xdr:col>1</xdr:col>
      <xdr:colOff>419100</xdr:colOff>
      <xdr:row>72</xdr:row>
      <xdr:rowOff>47625</xdr:rowOff>
    </xdr:from>
    <xdr:to>
      <xdr:col>2</xdr:col>
      <xdr:colOff>276225</xdr:colOff>
      <xdr:row>77</xdr:row>
      <xdr:rowOff>133350</xdr:rowOff>
    </xdr:to>
    <xdr:cxnSp macro="">
      <xdr:nvCxnSpPr>
        <xdr:cNvPr id="310275" name="直接箭头连接符 3">
          <a:extLst>
            <a:ext uri="{FF2B5EF4-FFF2-40B4-BE49-F238E27FC236}">
              <a16:creationId xmlns:a16="http://schemas.microsoft.com/office/drawing/2014/main" id="{00000000-0008-0000-2B01-000003BC0400}"/>
            </a:ext>
          </a:extLst>
        </xdr:cNvPr>
        <xdr:cNvCxnSpPr/>
      </xdr:nvCxnSpPr>
      <xdr:spPr>
        <a:xfrm flipV="1">
          <a:off x="1104900" y="13030200"/>
          <a:ext cx="1247775" cy="990600"/>
        </a:xfrm>
        <a:prstGeom prst="straightConnector1">
          <a:avLst/>
        </a:prstGeom>
        <a:ln w="6350" cap="flat" cmpd="sng">
          <a:solidFill>
            <a:srgbClr val="5B9BD5"/>
          </a:solidFill>
          <a:prstDash val="solid"/>
          <a:headEnd type="none" w="med" len="med"/>
          <a:tailEnd type="triangle" w="med" len="med"/>
        </a:ln>
      </xdr:spPr>
    </xdr:cxnSp>
    <xdr:clientData/>
  </xdr:twoCellAnchor>
  <xdr:twoCellAnchor>
    <xdr:from>
      <xdr:col>4</xdr:col>
      <xdr:colOff>381000</xdr:colOff>
      <xdr:row>72</xdr:row>
      <xdr:rowOff>28575</xdr:rowOff>
    </xdr:from>
    <xdr:to>
      <xdr:col>10</xdr:col>
      <xdr:colOff>104775</xdr:colOff>
      <xdr:row>78</xdr:row>
      <xdr:rowOff>9525</xdr:rowOff>
    </xdr:to>
    <xdr:cxnSp macro="">
      <xdr:nvCxnSpPr>
        <xdr:cNvPr id="310276" name="直接箭头连接符 4">
          <a:extLst>
            <a:ext uri="{FF2B5EF4-FFF2-40B4-BE49-F238E27FC236}">
              <a16:creationId xmlns:a16="http://schemas.microsoft.com/office/drawing/2014/main" id="{00000000-0008-0000-2B01-000004BC0400}"/>
            </a:ext>
          </a:extLst>
        </xdr:cNvPr>
        <xdr:cNvCxnSpPr/>
      </xdr:nvCxnSpPr>
      <xdr:spPr>
        <a:xfrm flipH="1" flipV="1">
          <a:off x="4514850" y="13011150"/>
          <a:ext cx="5029200" cy="1066800"/>
        </a:xfrm>
        <a:prstGeom prst="straightConnector1">
          <a:avLst/>
        </a:prstGeom>
        <a:ln w="6350" cap="flat" cmpd="sng">
          <a:solidFill>
            <a:srgbClr val="5B9BD5"/>
          </a:solidFill>
          <a:prstDash val="solid"/>
          <a:headEnd type="none" w="med" len="med"/>
          <a:tailEnd type="triangle" w="med" len="med"/>
        </a:ln>
      </xdr:spPr>
    </xdr:cxnSp>
    <xdr:clientData/>
  </xdr:twoCellAnchor>
  <xdr:twoCellAnchor>
    <xdr:from>
      <xdr:col>10</xdr:col>
      <xdr:colOff>361950</xdr:colOff>
      <xdr:row>78</xdr:row>
      <xdr:rowOff>152400</xdr:rowOff>
    </xdr:from>
    <xdr:to>
      <xdr:col>12</xdr:col>
      <xdr:colOff>352425</xdr:colOff>
      <xdr:row>81</xdr:row>
      <xdr:rowOff>19050</xdr:rowOff>
    </xdr:to>
    <xdr:cxnSp macro="">
      <xdr:nvCxnSpPr>
        <xdr:cNvPr id="310277" name="直接箭头连接符 5">
          <a:extLst>
            <a:ext uri="{FF2B5EF4-FFF2-40B4-BE49-F238E27FC236}">
              <a16:creationId xmlns:a16="http://schemas.microsoft.com/office/drawing/2014/main" id="{00000000-0008-0000-2B01-000005BC0400}"/>
            </a:ext>
          </a:extLst>
        </xdr:cNvPr>
        <xdr:cNvCxnSpPr/>
      </xdr:nvCxnSpPr>
      <xdr:spPr>
        <a:xfrm flipH="1" flipV="1">
          <a:off x="9801225" y="14220825"/>
          <a:ext cx="1047750" cy="409575"/>
        </a:xfrm>
        <a:prstGeom prst="straightConnector1">
          <a:avLst/>
        </a:prstGeom>
        <a:ln w="6350" cap="flat" cmpd="sng">
          <a:solidFill>
            <a:srgbClr val="5B9BD5"/>
          </a:solidFill>
          <a:prstDash val="solid"/>
          <a:headEnd type="none" w="med" len="med"/>
          <a:tailEnd type="triangle" w="med" len="med"/>
        </a:ln>
      </xdr:spPr>
    </xdr:cxnSp>
    <xdr:clientData/>
  </xdr:twoCellAnchor>
  <xdr:twoCellAnchor>
    <xdr:from>
      <xdr:col>4</xdr:col>
      <xdr:colOff>762000</xdr:colOff>
      <xdr:row>79</xdr:row>
      <xdr:rowOff>9525</xdr:rowOff>
    </xdr:from>
    <xdr:to>
      <xdr:col>10</xdr:col>
      <xdr:colOff>28575</xdr:colOff>
      <xdr:row>81</xdr:row>
      <xdr:rowOff>152400</xdr:rowOff>
    </xdr:to>
    <xdr:cxnSp macro="">
      <xdr:nvCxnSpPr>
        <xdr:cNvPr id="310278" name="直接箭头连接符 6">
          <a:extLst>
            <a:ext uri="{FF2B5EF4-FFF2-40B4-BE49-F238E27FC236}">
              <a16:creationId xmlns:a16="http://schemas.microsoft.com/office/drawing/2014/main" id="{00000000-0008-0000-2B01-000006BC0400}"/>
            </a:ext>
          </a:extLst>
        </xdr:cNvPr>
        <xdr:cNvCxnSpPr/>
      </xdr:nvCxnSpPr>
      <xdr:spPr>
        <a:xfrm flipV="1">
          <a:off x="4895850" y="14258925"/>
          <a:ext cx="4572000" cy="504825"/>
        </a:xfrm>
        <a:prstGeom prst="straightConnector1">
          <a:avLst/>
        </a:prstGeom>
        <a:ln w="6350" cap="flat" cmpd="sng">
          <a:solidFill>
            <a:srgbClr val="5B9BD5"/>
          </a:solidFill>
          <a:prstDash val="solid"/>
          <a:headEnd type="none" w="med" len="med"/>
          <a:tailEnd type="triangle" w="med" len="med"/>
        </a:ln>
      </xdr:spPr>
    </xdr:cxnSp>
    <xdr:clientData/>
  </xdr:twoCellAnchor>
  <xdr:twoCellAnchor>
    <xdr:from>
      <xdr:col>3</xdr:col>
      <xdr:colOff>142875</xdr:colOff>
      <xdr:row>83</xdr:row>
      <xdr:rowOff>28575</xdr:rowOff>
    </xdr:from>
    <xdr:to>
      <xdr:col>4</xdr:col>
      <xdr:colOff>38100</xdr:colOff>
      <xdr:row>87</xdr:row>
      <xdr:rowOff>19050</xdr:rowOff>
    </xdr:to>
    <xdr:cxnSp macro="">
      <xdr:nvCxnSpPr>
        <xdr:cNvPr id="310279" name="直接箭头连接符 7">
          <a:extLst>
            <a:ext uri="{FF2B5EF4-FFF2-40B4-BE49-F238E27FC236}">
              <a16:creationId xmlns:a16="http://schemas.microsoft.com/office/drawing/2014/main" id="{00000000-0008-0000-2B01-000007BC0400}"/>
            </a:ext>
          </a:extLst>
        </xdr:cNvPr>
        <xdr:cNvCxnSpPr/>
      </xdr:nvCxnSpPr>
      <xdr:spPr>
        <a:xfrm flipV="1">
          <a:off x="3114675" y="15001875"/>
          <a:ext cx="1057275" cy="714375"/>
        </a:xfrm>
        <a:prstGeom prst="straightConnector1">
          <a:avLst/>
        </a:prstGeom>
        <a:ln w="6350" cap="flat" cmpd="sng">
          <a:solidFill>
            <a:srgbClr val="5B9BD5"/>
          </a:solidFill>
          <a:prstDash val="solid"/>
          <a:headEnd type="none" w="med" len="med"/>
          <a:tailEnd type="triangle" w="med" len="med"/>
        </a:ln>
      </xdr:spPr>
    </xdr:cxnSp>
    <xdr:clientData/>
  </xdr:twoCellAnchor>
  <xdr:twoCellAnchor>
    <xdr:from>
      <xdr:col>4</xdr:col>
      <xdr:colOff>409575</xdr:colOff>
      <xdr:row>83</xdr:row>
      <xdr:rowOff>28575</xdr:rowOff>
    </xdr:from>
    <xdr:to>
      <xdr:col>9</xdr:col>
      <xdr:colOff>180975</xdr:colOff>
      <xdr:row>87</xdr:row>
      <xdr:rowOff>0</xdr:rowOff>
    </xdr:to>
    <xdr:cxnSp macro="">
      <xdr:nvCxnSpPr>
        <xdr:cNvPr id="310280" name="直接箭头连接符 8">
          <a:extLst>
            <a:ext uri="{FF2B5EF4-FFF2-40B4-BE49-F238E27FC236}">
              <a16:creationId xmlns:a16="http://schemas.microsoft.com/office/drawing/2014/main" id="{00000000-0008-0000-2B01-000008BC0400}"/>
            </a:ext>
          </a:extLst>
        </xdr:cNvPr>
        <xdr:cNvCxnSpPr/>
      </xdr:nvCxnSpPr>
      <xdr:spPr>
        <a:xfrm flipH="1" flipV="1">
          <a:off x="4543425" y="15001875"/>
          <a:ext cx="4391025" cy="695325"/>
        </a:xfrm>
        <a:prstGeom prst="straightConnector1">
          <a:avLst/>
        </a:prstGeom>
        <a:ln w="6350" cap="flat" cmpd="sng">
          <a:solidFill>
            <a:srgbClr val="5B9BD5"/>
          </a:solidFill>
          <a:prstDash val="solid"/>
          <a:headEnd type="none" w="med" len="med"/>
          <a:tailEnd type="triangle" w="med" len="med"/>
        </a:ln>
      </xdr:spPr>
    </xdr:cxnSp>
    <xdr:clientData/>
  </xdr:twoCellAnchor>
  <xdr:twoCellAnchor>
    <xdr:from>
      <xdr:col>1</xdr:col>
      <xdr:colOff>1266825</xdr:colOff>
      <xdr:row>87</xdr:row>
      <xdr:rowOff>152400</xdr:rowOff>
    </xdr:from>
    <xdr:to>
      <xdr:col>3</xdr:col>
      <xdr:colOff>0</xdr:colOff>
      <xdr:row>90</xdr:row>
      <xdr:rowOff>19050</xdr:rowOff>
    </xdr:to>
    <xdr:cxnSp macro="">
      <xdr:nvCxnSpPr>
        <xdr:cNvPr id="310281" name="直接箭头连接符 9">
          <a:extLst>
            <a:ext uri="{FF2B5EF4-FFF2-40B4-BE49-F238E27FC236}">
              <a16:creationId xmlns:a16="http://schemas.microsoft.com/office/drawing/2014/main" id="{00000000-0008-0000-2B01-000009BC0400}"/>
            </a:ext>
          </a:extLst>
        </xdr:cNvPr>
        <xdr:cNvCxnSpPr/>
      </xdr:nvCxnSpPr>
      <xdr:spPr>
        <a:xfrm flipV="1">
          <a:off x="1952625" y="15849600"/>
          <a:ext cx="1019175" cy="409575"/>
        </a:xfrm>
        <a:prstGeom prst="straightConnector1">
          <a:avLst/>
        </a:prstGeom>
        <a:ln w="6350" cap="flat" cmpd="sng">
          <a:solidFill>
            <a:srgbClr val="5B9BD5"/>
          </a:solidFill>
          <a:prstDash val="solid"/>
          <a:headEnd type="none" w="med" len="med"/>
          <a:tailEnd type="triangle" w="med" len="med"/>
        </a:ln>
      </xdr:spPr>
    </xdr:cxnSp>
    <xdr:clientData/>
  </xdr:twoCellAnchor>
  <xdr:twoCellAnchor>
    <xdr:from>
      <xdr:col>9</xdr:col>
      <xdr:colOff>371475</xdr:colOff>
      <xdr:row>88</xdr:row>
      <xdr:rowOff>19050</xdr:rowOff>
    </xdr:from>
    <xdr:to>
      <xdr:col>11</xdr:col>
      <xdr:colOff>333375</xdr:colOff>
      <xdr:row>91</xdr:row>
      <xdr:rowOff>57150</xdr:rowOff>
    </xdr:to>
    <xdr:cxnSp macro="">
      <xdr:nvCxnSpPr>
        <xdr:cNvPr id="310282" name="直接箭头连接符 10">
          <a:extLst>
            <a:ext uri="{FF2B5EF4-FFF2-40B4-BE49-F238E27FC236}">
              <a16:creationId xmlns:a16="http://schemas.microsoft.com/office/drawing/2014/main" id="{00000000-0008-0000-2B01-00000ABC0400}"/>
            </a:ext>
          </a:extLst>
        </xdr:cNvPr>
        <xdr:cNvCxnSpPr/>
      </xdr:nvCxnSpPr>
      <xdr:spPr>
        <a:xfrm flipH="1" flipV="1">
          <a:off x="9124950" y="15897225"/>
          <a:ext cx="1190625" cy="581025"/>
        </a:xfrm>
        <a:prstGeom prst="straightConnector1">
          <a:avLst/>
        </a:prstGeom>
        <a:ln w="6350" cap="flat" cmpd="sng">
          <a:solidFill>
            <a:srgbClr val="5B9BD5"/>
          </a:solidFill>
          <a:prstDash val="solid"/>
          <a:headEnd type="none" w="med" len="med"/>
          <a:tailEnd type="triangle" w="med" len="med"/>
        </a:ln>
      </xdr:spPr>
    </xdr:cxnSp>
    <xdr:clientData/>
  </xdr:twoCellAnchor>
  <xdr:twoCellAnchor>
    <xdr:from>
      <xdr:col>13</xdr:col>
      <xdr:colOff>285750</xdr:colOff>
      <xdr:row>66</xdr:row>
      <xdr:rowOff>9525</xdr:rowOff>
    </xdr:from>
    <xdr:to>
      <xdr:col>16</xdr:col>
      <xdr:colOff>171450</xdr:colOff>
      <xdr:row>69</xdr:row>
      <xdr:rowOff>161925</xdr:rowOff>
    </xdr:to>
    <xdr:cxnSp macro="">
      <xdr:nvCxnSpPr>
        <xdr:cNvPr id="310283" name="直接箭头连接符 11">
          <a:extLst>
            <a:ext uri="{FF2B5EF4-FFF2-40B4-BE49-F238E27FC236}">
              <a16:creationId xmlns:a16="http://schemas.microsoft.com/office/drawing/2014/main" id="{00000000-0008-0000-2B01-00000BBC0400}"/>
            </a:ext>
          </a:extLst>
        </xdr:cNvPr>
        <xdr:cNvCxnSpPr/>
      </xdr:nvCxnSpPr>
      <xdr:spPr>
        <a:xfrm flipH="1" flipV="1">
          <a:off x="11468100" y="11906250"/>
          <a:ext cx="581025" cy="695325"/>
        </a:xfrm>
        <a:prstGeom prst="straightConnector1">
          <a:avLst/>
        </a:prstGeom>
        <a:ln w="6350" cap="flat" cmpd="sng">
          <a:solidFill>
            <a:srgbClr val="5B9BD5"/>
          </a:solidFill>
          <a:prstDash val="solid"/>
          <a:headEnd type="none" w="med" len="med"/>
          <a:tailEnd type="triangle" w="med" len="med"/>
        </a:ln>
      </xdr:spPr>
    </xdr:cxnSp>
    <xdr:clientData/>
  </xdr:twoCellAnchor>
  <xdr:twoCellAnchor>
    <xdr:from>
      <xdr:col>3</xdr:col>
      <xdr:colOff>295275</xdr:colOff>
      <xdr:row>55</xdr:row>
      <xdr:rowOff>28575</xdr:rowOff>
    </xdr:from>
    <xdr:to>
      <xdr:col>3</xdr:col>
      <xdr:colOff>1123950</xdr:colOff>
      <xdr:row>58</xdr:row>
      <xdr:rowOff>114300</xdr:rowOff>
    </xdr:to>
    <xdr:cxnSp macro="">
      <xdr:nvCxnSpPr>
        <xdr:cNvPr id="310284" name="直接箭头连接符 12">
          <a:extLst>
            <a:ext uri="{FF2B5EF4-FFF2-40B4-BE49-F238E27FC236}">
              <a16:creationId xmlns:a16="http://schemas.microsoft.com/office/drawing/2014/main" id="{00000000-0008-0000-2B01-00000CBC0400}"/>
            </a:ext>
          </a:extLst>
        </xdr:cNvPr>
        <xdr:cNvCxnSpPr/>
      </xdr:nvCxnSpPr>
      <xdr:spPr>
        <a:xfrm flipV="1">
          <a:off x="3267075" y="9934575"/>
          <a:ext cx="828675" cy="628650"/>
        </a:xfrm>
        <a:prstGeom prst="straightConnector1">
          <a:avLst/>
        </a:prstGeom>
        <a:ln w="6350" cap="flat" cmpd="sng">
          <a:solidFill>
            <a:srgbClr val="5B9BD5"/>
          </a:solidFill>
          <a:prstDash val="solid"/>
          <a:headEnd type="none" w="med" len="med"/>
          <a:tailEnd type="triangle" w="med" len="med"/>
        </a:ln>
      </xdr:spPr>
    </xdr:cxnSp>
    <xdr:clientData/>
  </xdr:twoCellAnchor>
  <xdr:twoCellAnchor>
    <xdr:from>
      <xdr:col>3</xdr:col>
      <xdr:colOff>171450</xdr:colOff>
      <xdr:row>60</xdr:row>
      <xdr:rowOff>28575</xdr:rowOff>
    </xdr:from>
    <xdr:to>
      <xdr:col>3</xdr:col>
      <xdr:colOff>180975</xdr:colOff>
      <xdr:row>64</xdr:row>
      <xdr:rowOff>95250</xdr:rowOff>
    </xdr:to>
    <xdr:cxnSp macro="">
      <xdr:nvCxnSpPr>
        <xdr:cNvPr id="310285" name="直接箭头连接符 13">
          <a:extLst>
            <a:ext uri="{FF2B5EF4-FFF2-40B4-BE49-F238E27FC236}">
              <a16:creationId xmlns:a16="http://schemas.microsoft.com/office/drawing/2014/main" id="{00000000-0008-0000-2B01-00000DBC0400}"/>
            </a:ext>
          </a:extLst>
        </xdr:cNvPr>
        <xdr:cNvCxnSpPr/>
      </xdr:nvCxnSpPr>
      <xdr:spPr>
        <a:xfrm flipV="1">
          <a:off x="3143250" y="10839450"/>
          <a:ext cx="9525" cy="790575"/>
        </a:xfrm>
        <a:prstGeom prst="straightConnector1">
          <a:avLst/>
        </a:prstGeom>
        <a:ln w="6350" cap="flat" cmpd="sng">
          <a:solidFill>
            <a:srgbClr val="5B9BD5"/>
          </a:solidFill>
          <a:prstDash val="solid"/>
          <a:headEnd type="none" w="med" len="med"/>
          <a:tailEnd type="triangle" w="med" len="med"/>
        </a:ln>
      </xdr:spPr>
    </xdr:cxnSp>
    <xdr:clientData/>
  </xdr:twoCellAnchor>
  <xdr:twoCellAnchor>
    <xdr:from>
      <xdr:col>3</xdr:col>
      <xdr:colOff>390525</xdr:colOff>
      <xdr:row>59</xdr:row>
      <xdr:rowOff>114300</xdr:rowOff>
    </xdr:from>
    <xdr:to>
      <xdr:col>13</xdr:col>
      <xdr:colOff>28575</xdr:colOff>
      <xdr:row>65</xdr:row>
      <xdr:rowOff>0</xdr:rowOff>
    </xdr:to>
    <xdr:cxnSp macro="">
      <xdr:nvCxnSpPr>
        <xdr:cNvPr id="310286" name="直接箭头连接符 14">
          <a:extLst>
            <a:ext uri="{FF2B5EF4-FFF2-40B4-BE49-F238E27FC236}">
              <a16:creationId xmlns:a16="http://schemas.microsoft.com/office/drawing/2014/main" id="{00000000-0008-0000-2B01-00000EBC0400}"/>
            </a:ext>
          </a:extLst>
        </xdr:cNvPr>
        <xdr:cNvCxnSpPr/>
      </xdr:nvCxnSpPr>
      <xdr:spPr>
        <a:xfrm flipH="1" flipV="1">
          <a:off x="3362325" y="10744200"/>
          <a:ext cx="7848600" cy="971550"/>
        </a:xfrm>
        <a:prstGeom prst="straightConnector1">
          <a:avLst/>
        </a:prstGeom>
        <a:ln w="6350" cap="flat" cmpd="sng">
          <a:solidFill>
            <a:srgbClr val="5B9BD5"/>
          </a:solidFill>
          <a:prstDash val="solid"/>
          <a:headEnd type="none" w="med" len="med"/>
          <a:tailEnd type="triangle" w="med" len="med"/>
        </a:ln>
      </xdr:spPr>
    </xdr:cxnSp>
    <xdr:clientData/>
  </xdr:twoCellAnchor>
  <xdr:twoCellAnchor>
    <xdr:from>
      <xdr:col>4</xdr:col>
      <xdr:colOff>428625</xdr:colOff>
      <xdr:row>51</xdr:row>
      <xdr:rowOff>0</xdr:rowOff>
    </xdr:from>
    <xdr:to>
      <xdr:col>9</xdr:col>
      <xdr:colOff>123825</xdr:colOff>
      <xdr:row>54</xdr:row>
      <xdr:rowOff>47625</xdr:rowOff>
    </xdr:to>
    <xdr:cxnSp macro="">
      <xdr:nvCxnSpPr>
        <xdr:cNvPr id="310287" name="直接箭头连接符 15">
          <a:extLst>
            <a:ext uri="{FF2B5EF4-FFF2-40B4-BE49-F238E27FC236}">
              <a16:creationId xmlns:a16="http://schemas.microsoft.com/office/drawing/2014/main" id="{00000000-0008-0000-2B01-00000FBC0400}"/>
            </a:ext>
          </a:extLst>
        </xdr:cNvPr>
        <xdr:cNvCxnSpPr/>
      </xdr:nvCxnSpPr>
      <xdr:spPr>
        <a:xfrm flipV="1">
          <a:off x="4562475" y="9182100"/>
          <a:ext cx="4314825" cy="590550"/>
        </a:xfrm>
        <a:prstGeom prst="straightConnector1">
          <a:avLst/>
        </a:prstGeom>
        <a:ln w="6350" cap="flat" cmpd="sng">
          <a:solidFill>
            <a:srgbClr val="5B9BD5"/>
          </a:solidFill>
          <a:prstDash val="solid"/>
          <a:headEnd type="none" w="med" len="med"/>
          <a:tailEnd type="triangle" w="med" len="med"/>
        </a:ln>
      </xdr:spPr>
    </xdr:cxnSp>
    <xdr:clientData/>
  </xdr:twoCellAnchor>
  <xdr:twoCellAnchor>
    <xdr:from>
      <xdr:col>9</xdr:col>
      <xdr:colOff>219075</xdr:colOff>
      <xdr:row>51</xdr:row>
      <xdr:rowOff>28575</xdr:rowOff>
    </xdr:from>
    <xdr:to>
      <xdr:col>10</xdr:col>
      <xdr:colOff>219075</xdr:colOff>
      <xdr:row>54</xdr:row>
      <xdr:rowOff>9525</xdr:rowOff>
    </xdr:to>
    <xdr:cxnSp macro="">
      <xdr:nvCxnSpPr>
        <xdr:cNvPr id="310288" name="直接箭头连接符 16">
          <a:extLst>
            <a:ext uri="{FF2B5EF4-FFF2-40B4-BE49-F238E27FC236}">
              <a16:creationId xmlns:a16="http://schemas.microsoft.com/office/drawing/2014/main" id="{00000000-0008-0000-2B01-000010BC0400}"/>
            </a:ext>
          </a:extLst>
        </xdr:cNvPr>
        <xdr:cNvCxnSpPr/>
      </xdr:nvCxnSpPr>
      <xdr:spPr>
        <a:xfrm flipH="1" flipV="1">
          <a:off x="8972550" y="9210675"/>
          <a:ext cx="685800" cy="523875"/>
        </a:xfrm>
        <a:prstGeom prst="straightConnector1">
          <a:avLst/>
        </a:prstGeom>
        <a:ln w="6350" cap="flat" cmpd="sng">
          <a:solidFill>
            <a:srgbClr val="5B9BD5"/>
          </a:solidFill>
          <a:prstDash val="solid"/>
          <a:headEnd type="none" w="med" len="med"/>
          <a:tailEnd type="triangle" w="med" len="med"/>
        </a:ln>
      </xdr:spPr>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zwx485585\Desktop\1&#26032;&#25968;&#25454;&#27169;&#22411;&#35774;&#35745;&#27169;&#26495;@20170411_zs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zwx485585\Desktop\20171104\1&#26032;&#25968;&#25454;&#27169;&#22411;&#35774;&#35745;&#27169;&#26495;@20170411_zs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lwx468431/Desktop/CIS&#27169;&#22411;&#35774;&#35745;&#26631;&#20934;&#21270;&#23383;&#27573;&#24211;20170703.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24037;&#20316;/TW/DSV/&#40657;&#40857;&#27743;&#31227;&#21160;/CIS&#26631;&#20934;&#21270;/&#26631;&#20934;&#21270;&#23436;&#25991;&#26723;/20170715/1&#26032;&#25968;&#25454;&#27169;&#22411;&#35774;&#35745;&#27169;&#26495;@20170411_zs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目录"/>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目录"/>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S字段对应关系"/>
      <sheetName val="Sheet2"/>
      <sheetName val="Sheet1"/>
      <sheetName val="CIS字段对应关系 (2)"/>
      <sheetName val="CIS字段对应关系 (备份)"/>
    </sheetNames>
    <sheetDataSet>
      <sheetData sheetId="0" refreshError="1">
        <row r="1">
          <cell r="A1" t="str">
            <v>字段中文名</v>
          </cell>
          <cell r="B1" t="str">
            <v>字段英文名</v>
          </cell>
          <cell r="C1" t="str">
            <v>字段类型(Oracle)</v>
          </cell>
          <cell r="D1" t="str">
            <v>Hive字段类型</v>
          </cell>
          <cell r="E1" t="str">
            <v>标准化后字段中文名</v>
          </cell>
          <cell r="F1" t="str">
            <v>标准化后字段英文名</v>
          </cell>
          <cell r="G1" t="str">
            <v>标准化后字段类型(Oracle)</v>
          </cell>
          <cell r="H1" t="str">
            <v>标准化后Hive字段类型</v>
          </cell>
        </row>
        <row r="2">
          <cell r="A2" t="str">
            <v>统计月份</v>
          </cell>
          <cell r="B2" t="str">
            <v>stat_mon</v>
          </cell>
          <cell r="C2" t="str">
            <v>number(6)</v>
          </cell>
          <cell r="D2" t="str">
            <v>string(6)</v>
          </cell>
          <cell r="E2" t="str">
            <v>统计月份</v>
          </cell>
          <cell r="F2" t="str">
            <v>stat_mon</v>
          </cell>
          <cell r="G2" t="str">
            <v>varchar2(6)</v>
          </cell>
          <cell r="H2" t="str">
            <v>string(6)</v>
          </cell>
        </row>
        <row r="3">
          <cell r="A3" t="str">
            <v>用户编码</v>
          </cell>
          <cell r="B3" t="str">
            <v>user_id</v>
          </cell>
          <cell r="C3" t="str">
            <v>varchar2(14)</v>
          </cell>
          <cell r="D3" t="str">
            <v>string(14)</v>
          </cell>
          <cell r="E3" t="str">
            <v>用户编码</v>
          </cell>
          <cell r="F3" t="str">
            <v>user_id</v>
          </cell>
          <cell r="G3" t="str">
            <v>number(18)</v>
          </cell>
          <cell r="H3" t="str">
            <v>long</v>
          </cell>
        </row>
        <row r="4">
          <cell r="A4" t="str">
            <v>手机号码</v>
          </cell>
          <cell r="B4" t="str">
            <v>serv_no</v>
          </cell>
          <cell r="C4" t="str">
            <v>varchar2(15)</v>
          </cell>
          <cell r="D4" t="str">
            <v>string(15)</v>
          </cell>
          <cell r="E4" t="str">
            <v>手机号码</v>
          </cell>
          <cell r="F4" t="str">
            <v>serv_no</v>
          </cell>
          <cell r="G4" t="str">
            <v>varchar2(60)</v>
          </cell>
          <cell r="H4" t="str">
            <v>string(60)</v>
          </cell>
        </row>
        <row r="5">
          <cell r="A5" t="str">
            <v>来电显示功能标志</v>
          </cell>
          <cell r="B5" t="str">
            <v>incoming_show_func_flag</v>
          </cell>
          <cell r="C5" t="str">
            <v>number(1)</v>
          </cell>
          <cell r="D5" t="str">
            <v>number(1)</v>
          </cell>
          <cell r="E5" t="str">
            <v>来电显示功能标志</v>
          </cell>
          <cell r="F5" t="str">
            <v>incomi_show_func_flag</v>
          </cell>
          <cell r="G5" t="str">
            <v>number(1)</v>
          </cell>
          <cell r="H5" t="str">
            <v>integer</v>
          </cell>
        </row>
        <row r="6">
          <cell r="A6" t="str">
            <v>来电显示功能费</v>
          </cell>
          <cell r="B6" t="str">
            <v>incoming_show_func_fee</v>
          </cell>
          <cell r="C6" t="str">
            <v>number</v>
          </cell>
          <cell r="D6" t="str">
            <v>number(18,4)</v>
          </cell>
          <cell r="E6" t="str">
            <v>来电显示功能费</v>
          </cell>
          <cell r="F6" t="str">
            <v>incomi_show_func_fee</v>
          </cell>
          <cell r="G6" t="str">
            <v>number(18,4)</v>
          </cell>
          <cell r="H6" t="str">
            <v>double(18,4)</v>
          </cell>
        </row>
        <row r="7">
          <cell r="A7" t="str">
            <v>呼入限制功能标志</v>
          </cell>
          <cell r="B7" t="str">
            <v>call_in_limit_func_flag</v>
          </cell>
          <cell r="C7" t="str">
            <v>number(1)</v>
          </cell>
          <cell r="D7" t="str">
            <v>number(1)</v>
          </cell>
          <cell r="E7" t="str">
            <v>呼入限制功能标志</v>
          </cell>
          <cell r="F7" t="str">
            <v>call_in_limit_func_flag</v>
          </cell>
          <cell r="G7" t="str">
            <v>number(1)</v>
          </cell>
          <cell r="H7" t="str">
            <v>integer</v>
          </cell>
        </row>
        <row r="8">
          <cell r="A8" t="str">
            <v>呼入限制功能费</v>
          </cell>
          <cell r="B8" t="str">
            <v>call_in_limit_func_fee</v>
          </cell>
          <cell r="C8" t="str">
            <v>number</v>
          </cell>
          <cell r="D8" t="str">
            <v>number(18,4)</v>
          </cell>
          <cell r="E8" t="str">
            <v>呼入限制功能费</v>
          </cell>
          <cell r="F8" t="str">
            <v>call_in_limit_func_fee</v>
          </cell>
          <cell r="G8" t="str">
            <v>number(18,4)</v>
          </cell>
          <cell r="H8" t="str">
            <v>double(18,4)</v>
          </cell>
        </row>
        <row r="9">
          <cell r="A9" t="str">
            <v>移动秘书功能标志</v>
          </cell>
          <cell r="B9" t="str">
            <v>mobile_sec_func_flag</v>
          </cell>
          <cell r="C9" t="str">
            <v>number(1)</v>
          </cell>
          <cell r="D9" t="str">
            <v>number(1)</v>
          </cell>
          <cell r="E9" t="str">
            <v>移动秘书功能标志</v>
          </cell>
          <cell r="F9" t="str">
            <v>mobile_sectry_func_flag</v>
          </cell>
          <cell r="G9" t="str">
            <v>number(1)</v>
          </cell>
          <cell r="H9" t="str">
            <v>integer</v>
          </cell>
        </row>
        <row r="10">
          <cell r="A10" t="str">
            <v>移动秘书功能费</v>
          </cell>
          <cell r="B10" t="str">
            <v>mobile_sec_func_fee</v>
          </cell>
          <cell r="C10" t="str">
            <v>number</v>
          </cell>
          <cell r="D10" t="str">
            <v>number(18,4)</v>
          </cell>
          <cell r="E10" t="str">
            <v>移动秘书功能费</v>
          </cell>
          <cell r="F10" t="str">
            <v>mobile_sectry_func_fee</v>
          </cell>
          <cell r="G10" t="str">
            <v>number(18,4)</v>
          </cell>
          <cell r="H10" t="str">
            <v>double(18,4)</v>
          </cell>
        </row>
        <row r="11">
          <cell r="A11" t="str">
            <v>全球呼功能标志</v>
          </cell>
          <cell r="B11" t="str">
            <v>global_call_func_flag</v>
          </cell>
          <cell r="C11" t="str">
            <v>number(1)</v>
          </cell>
          <cell r="D11" t="str">
            <v>number(1)</v>
          </cell>
          <cell r="E11" t="str">
            <v>全球呼功能标志</v>
          </cell>
          <cell r="F11" t="str">
            <v>global_call_func_flag</v>
          </cell>
          <cell r="G11" t="str">
            <v>number(1)</v>
          </cell>
          <cell r="H11" t="str">
            <v>integer</v>
          </cell>
        </row>
        <row r="12">
          <cell r="A12" t="str">
            <v>全球呼功能费</v>
          </cell>
          <cell r="B12" t="str">
            <v>global_call_func_fee</v>
          </cell>
          <cell r="C12" t="str">
            <v>number</v>
          </cell>
          <cell r="D12" t="str">
            <v>number(18,4)</v>
          </cell>
          <cell r="E12" t="str">
            <v>全球呼功能费</v>
          </cell>
          <cell r="F12" t="str">
            <v>global_call_func_fee</v>
          </cell>
          <cell r="G12" t="str">
            <v>number(18,4)</v>
          </cell>
          <cell r="H12" t="str">
            <v>double(18,4)</v>
          </cell>
        </row>
        <row r="13">
          <cell r="A13" t="str">
            <v>语音信箱功能标志</v>
          </cell>
          <cell r="B13" t="str">
            <v>voice_box_func_flag</v>
          </cell>
          <cell r="C13" t="str">
            <v>number(1)</v>
          </cell>
          <cell r="D13" t="str">
            <v>number(1)</v>
          </cell>
          <cell r="E13" t="str">
            <v>语音信箱功能标志</v>
          </cell>
          <cell r="F13" t="str">
            <v>voice_box_func_flag</v>
          </cell>
          <cell r="G13" t="str">
            <v>number(1)</v>
          </cell>
          <cell r="H13" t="str">
            <v>integer</v>
          </cell>
        </row>
        <row r="14">
          <cell r="A14" t="str">
            <v>语音信箱功能费</v>
          </cell>
          <cell r="B14" t="str">
            <v>voice_box_func_fee</v>
          </cell>
          <cell r="C14" t="str">
            <v>number</v>
          </cell>
          <cell r="D14" t="str">
            <v>number(18,4)</v>
          </cell>
          <cell r="E14" t="str">
            <v>语音信箱功能费</v>
          </cell>
          <cell r="F14" t="str">
            <v>voice_box_func_fee</v>
          </cell>
          <cell r="G14" t="str">
            <v>number(18,4)</v>
          </cell>
          <cell r="H14" t="str">
            <v>double(18,4)</v>
          </cell>
        </row>
        <row r="15">
          <cell r="A15" t="str">
            <v>彩铃功能标志</v>
          </cell>
          <cell r="B15" t="str">
            <v>ring_func_flag</v>
          </cell>
          <cell r="C15" t="str">
            <v>number(1)</v>
          </cell>
          <cell r="D15" t="str">
            <v>number(1)</v>
          </cell>
          <cell r="E15" t="str">
            <v>彩铃功能标志</v>
          </cell>
          <cell r="F15" t="str">
            <v>ring_func_flag</v>
          </cell>
          <cell r="G15" t="str">
            <v>number(1)</v>
          </cell>
          <cell r="H15" t="str">
            <v>integer</v>
          </cell>
        </row>
        <row r="16">
          <cell r="A16" t="str">
            <v>彩铃功能费</v>
          </cell>
          <cell r="B16" t="str">
            <v>ring_func_fee</v>
          </cell>
          <cell r="C16" t="str">
            <v>number</v>
          </cell>
          <cell r="D16" t="str">
            <v>number(18,4)</v>
          </cell>
          <cell r="E16" t="str">
            <v>彩铃功能费</v>
          </cell>
          <cell r="F16" t="str">
            <v>ring_func_fee</v>
          </cell>
          <cell r="G16" t="str">
            <v>number(18,4)</v>
          </cell>
          <cell r="H16" t="str">
            <v>double(18,4)</v>
          </cell>
        </row>
        <row r="17">
          <cell r="A17" t="str">
            <v>飞信功能标志</v>
          </cell>
          <cell r="B17" t="str">
            <v>fetion_func_flag</v>
          </cell>
          <cell r="C17" t="str">
            <v>number(1)</v>
          </cell>
          <cell r="D17" t="str">
            <v>number(1)</v>
          </cell>
          <cell r="E17" t="str">
            <v>飞信功能标志</v>
          </cell>
          <cell r="F17" t="str">
            <v>fetion_func_flag</v>
          </cell>
          <cell r="G17" t="str">
            <v>number(1)</v>
          </cell>
          <cell r="H17" t="str">
            <v>integer</v>
          </cell>
        </row>
        <row r="18">
          <cell r="A18" t="str">
            <v>飞信功能费</v>
          </cell>
          <cell r="B18" t="str">
            <v>fetion_func_fee</v>
          </cell>
          <cell r="C18" t="str">
            <v>number</v>
          </cell>
          <cell r="D18" t="str">
            <v>number(18,4)</v>
          </cell>
          <cell r="E18" t="str">
            <v>飞信功能费</v>
          </cell>
          <cell r="F18" t="str">
            <v>fetion_func_fee</v>
          </cell>
          <cell r="G18" t="str">
            <v>number(18,4)</v>
          </cell>
          <cell r="H18" t="str">
            <v>double(18,4)</v>
          </cell>
        </row>
        <row r="19">
          <cell r="A19" t="str">
            <v>来电提醒包月标志</v>
          </cell>
          <cell r="B19" t="str">
            <v>incoming_awake_month_func_flag</v>
          </cell>
          <cell r="C19" t="str">
            <v>number(1)</v>
          </cell>
          <cell r="D19" t="str">
            <v>number(1)</v>
          </cell>
          <cell r="E19" t="str">
            <v>来电提醒包月标志</v>
          </cell>
          <cell r="F19" t="str">
            <v>incomi_awake_month_func_flag</v>
          </cell>
          <cell r="G19" t="str">
            <v>number(1)</v>
          </cell>
          <cell r="H19" t="str">
            <v>integer</v>
          </cell>
        </row>
        <row r="20">
          <cell r="A20" t="str">
            <v>来电提醒按次标志</v>
          </cell>
          <cell r="B20" t="str">
            <v>incoming_awake_per_func_flag</v>
          </cell>
          <cell r="C20" t="str">
            <v>number(1)</v>
          </cell>
          <cell r="D20" t="str">
            <v>number(1)</v>
          </cell>
          <cell r="E20" t="str">
            <v>来电提醒按次标志</v>
          </cell>
          <cell r="F20" t="str">
            <v>incomi_awake_per_func_flag</v>
          </cell>
          <cell r="G20" t="str">
            <v>number(1)</v>
          </cell>
          <cell r="H20" t="str">
            <v>integer</v>
          </cell>
        </row>
        <row r="21">
          <cell r="A21" t="str">
            <v>来电包月提醒优惠后费用</v>
          </cell>
          <cell r="B21" t="str">
            <v>incoming_awake_month_fee</v>
          </cell>
          <cell r="C21" t="str">
            <v>number</v>
          </cell>
          <cell r="D21" t="str">
            <v>number(18,4)</v>
          </cell>
          <cell r="E21" t="str">
            <v>来电包月提醒优惠后费用</v>
          </cell>
          <cell r="F21" t="str">
            <v>incomi_awake_fav_month_fee</v>
          </cell>
          <cell r="G21" t="str">
            <v>number(18,4)</v>
          </cell>
          <cell r="H21" t="str">
            <v>double(18,4)</v>
          </cell>
        </row>
        <row r="22">
          <cell r="A22" t="str">
            <v>来电提醒按次应付费用</v>
          </cell>
          <cell r="B22" t="str">
            <v>incoming_awake_per_should_fee</v>
          </cell>
          <cell r="C22" t="str">
            <v>number</v>
          </cell>
          <cell r="D22" t="str">
            <v>number(18,4)</v>
          </cell>
          <cell r="E22" t="str">
            <v>来电提醒按次应付费用</v>
          </cell>
          <cell r="F22" t="str">
            <v>incomi_awake_per_should_fee</v>
          </cell>
          <cell r="G22" t="str">
            <v>number(18,4)</v>
          </cell>
          <cell r="H22" t="str">
            <v>double(18,4)</v>
          </cell>
        </row>
        <row r="23">
          <cell r="A23" t="str">
            <v>来电提醒包年标志</v>
          </cell>
          <cell r="B23" t="str">
            <v>incoming_awake_year_func_flag</v>
          </cell>
          <cell r="C23" t="str">
            <v>number(1)</v>
          </cell>
          <cell r="D23" t="str">
            <v>number(1)</v>
          </cell>
          <cell r="E23" t="str">
            <v>来电提醒包年标志</v>
          </cell>
          <cell r="F23" t="str">
            <v>incomi_awake_year_func_flag</v>
          </cell>
          <cell r="G23" t="str">
            <v>number(1)</v>
          </cell>
          <cell r="H23" t="str">
            <v>integer</v>
          </cell>
        </row>
        <row r="24">
          <cell r="A24" t="str">
            <v>来电提醒包年业务优惠后费用</v>
          </cell>
          <cell r="B24" t="str">
            <v>incoming_awake_year_fee</v>
          </cell>
          <cell r="C24" t="str">
            <v>number</v>
          </cell>
          <cell r="D24" t="str">
            <v>number(18,4)</v>
          </cell>
          <cell r="E24" t="str">
            <v>来电提醒包年业务优惠后费用</v>
          </cell>
          <cell r="F24" t="str">
            <v>incomi_awake_fav_year_fee</v>
          </cell>
          <cell r="G24" t="str">
            <v>number(18,4)</v>
          </cell>
          <cell r="H24" t="str">
            <v>double(18,4)</v>
          </cell>
        </row>
        <row r="25">
          <cell r="A25" t="str">
            <v>来电提醒按次业务优惠后费用</v>
          </cell>
          <cell r="B25" t="str">
            <v>incoming_awake_per_fee</v>
          </cell>
          <cell r="C25" t="str">
            <v>number</v>
          </cell>
          <cell r="D25" t="str">
            <v>number(18,4)</v>
          </cell>
          <cell r="E25" t="str">
            <v>来电提醒按次业务优惠后费用</v>
          </cell>
          <cell r="F25" t="str">
            <v>incomi_awake_fav_per_fee</v>
          </cell>
          <cell r="G25" t="str">
            <v>number(18,4)</v>
          </cell>
          <cell r="H25" t="str">
            <v>double(18,4)</v>
          </cell>
        </row>
        <row r="26">
          <cell r="A26" t="str">
            <v>来电提醒包季标志</v>
          </cell>
          <cell r="B26" t="str">
            <v>incoming_awake_q_func_flag</v>
          </cell>
          <cell r="C26" t="str">
            <v>number(1)</v>
          </cell>
          <cell r="D26" t="str">
            <v>number(1)</v>
          </cell>
          <cell r="E26" t="str">
            <v>来电提醒包季标志</v>
          </cell>
          <cell r="F26" t="str">
            <v>incomi_awake_q_func_flag</v>
          </cell>
          <cell r="G26" t="str">
            <v>number(1)</v>
          </cell>
          <cell r="H26" t="str">
            <v>integer</v>
          </cell>
        </row>
        <row r="27">
          <cell r="A27" t="str">
            <v>来电提醒包季业务优惠后费用</v>
          </cell>
          <cell r="B27" t="str">
            <v>incoming_awake_q_fee</v>
          </cell>
          <cell r="C27" t="str">
            <v>number</v>
          </cell>
          <cell r="D27" t="str">
            <v>number(18,4)</v>
          </cell>
          <cell r="E27" t="str">
            <v>来电提醒包季业务优惠后费用</v>
          </cell>
          <cell r="F27" t="str">
            <v>incomi_awake_fav_q_fee</v>
          </cell>
          <cell r="G27" t="str">
            <v>number(18,4)</v>
          </cell>
          <cell r="H27" t="str">
            <v>double(18,4)</v>
          </cell>
        </row>
        <row r="28">
          <cell r="A28" t="str">
            <v>号码簿管家到达标志</v>
          </cell>
          <cell r="B28" t="str">
            <v>phonenumber_majordomo_flag</v>
          </cell>
          <cell r="C28" t="str">
            <v>number(1)</v>
          </cell>
          <cell r="D28" t="str">
            <v>number(1)</v>
          </cell>
          <cell r="E28" t="str">
            <v>号码簿管家到达标志</v>
          </cell>
          <cell r="F28" t="str">
            <v>phonum_majdom_flag</v>
          </cell>
          <cell r="G28" t="str">
            <v>number(1)</v>
          </cell>
          <cell r="H28" t="str">
            <v>integer</v>
          </cell>
        </row>
        <row r="29">
          <cell r="A29" t="str">
            <v>号码簿管家功能费</v>
          </cell>
          <cell r="B29" t="str">
            <v>phonenumber_majordomo_fee</v>
          </cell>
          <cell r="C29" t="str">
            <v>number</v>
          </cell>
          <cell r="D29" t="str">
            <v>number(18,4)</v>
          </cell>
          <cell r="E29" t="str">
            <v>号码簿管家功能费</v>
          </cell>
          <cell r="F29" t="str">
            <v>phonum_majdom_func_fee</v>
          </cell>
          <cell r="G29" t="str">
            <v>number(18,4)</v>
          </cell>
          <cell r="H29" t="str">
            <v>double(18,4)</v>
          </cell>
        </row>
        <row r="30">
          <cell r="A30" t="str">
            <v>地市代码</v>
          </cell>
          <cell r="B30" t="str">
            <v>city_code</v>
          </cell>
          <cell r="C30" t="str">
            <v>varchar2(4)</v>
          </cell>
          <cell r="D30" t="str">
            <v>string(4)</v>
          </cell>
          <cell r="E30" t="str">
            <v>地市编码</v>
          </cell>
          <cell r="F30" t="str">
            <v>city_code</v>
          </cell>
          <cell r="G30" t="str">
            <v>varchar2(60)</v>
          </cell>
          <cell r="H30" t="str">
            <v>string(60)</v>
          </cell>
        </row>
        <row r="31">
          <cell r="A31" t="str">
            <v>区县代码</v>
          </cell>
          <cell r="B31" t="str">
            <v>country_code</v>
          </cell>
          <cell r="C31" t="str">
            <v>varchar2(7)</v>
          </cell>
          <cell r="D31" t="str">
            <v>string(7)</v>
          </cell>
          <cell r="E31" t="str">
            <v>区县编码</v>
          </cell>
          <cell r="F31" t="str">
            <v>county_code</v>
          </cell>
          <cell r="G31" t="str">
            <v>varchar2(50)</v>
          </cell>
          <cell r="H31" t="str">
            <v>string(50)</v>
          </cell>
        </row>
        <row r="32">
          <cell r="A32" t="str">
            <v>用户标识</v>
          </cell>
          <cell r="B32" t="str">
            <v>user_id</v>
          </cell>
          <cell r="C32" t="str">
            <v>varchar2(14)</v>
          </cell>
          <cell r="D32" t="str">
            <v>string(14)</v>
          </cell>
          <cell r="E32" t="str">
            <v>用户标识</v>
          </cell>
          <cell r="F32" t="str">
            <v>user_id</v>
          </cell>
          <cell r="G32" t="str">
            <v>number(18)</v>
          </cell>
          <cell r="H32" t="str">
            <v>long</v>
          </cell>
        </row>
        <row r="33">
          <cell r="A33" t="str">
            <v>总收入</v>
          </cell>
          <cell r="B33" t="str">
            <v>received_fee</v>
          </cell>
          <cell r="C33" t="str">
            <v>integer</v>
          </cell>
          <cell r="D33" t="str">
            <v>number(18,4)</v>
          </cell>
          <cell r="E33" t="str">
            <v>总收入</v>
          </cell>
          <cell r="F33" t="str">
            <v>total_inc</v>
          </cell>
          <cell r="G33" t="str">
            <v>number(18,4)</v>
          </cell>
          <cell r="H33" t="str">
            <v>double(18,4)</v>
          </cell>
        </row>
        <row r="34">
          <cell r="A34" t="str">
            <v>月租费</v>
          </cell>
          <cell r="B34" t="str">
            <v>month_fee</v>
          </cell>
          <cell r="C34" t="str">
            <v>integer</v>
          </cell>
          <cell r="D34" t="str">
            <v>number(18,4)</v>
          </cell>
          <cell r="E34" t="str">
            <v>月租费</v>
          </cell>
          <cell r="F34" t="str">
            <v>month_fee</v>
          </cell>
          <cell r="G34" t="str">
            <v>number(18,4)</v>
          </cell>
          <cell r="H34" t="str">
            <v>double(18,4)</v>
          </cell>
        </row>
        <row r="35">
          <cell r="A35" t="str">
            <v>本地通话</v>
          </cell>
          <cell r="B35" t="str">
            <v>local_fee</v>
          </cell>
          <cell r="C35" t="str">
            <v>integer</v>
          </cell>
          <cell r="D35" t="str">
            <v>number(18,4)</v>
          </cell>
          <cell r="E35" t="str">
            <v>本地通话费</v>
          </cell>
          <cell r="F35" t="str">
            <v>local_fee</v>
          </cell>
          <cell r="G35" t="str">
            <v>number(18,4)</v>
          </cell>
          <cell r="H35" t="str">
            <v>double(18,4)</v>
          </cell>
        </row>
        <row r="36">
          <cell r="A36" t="str">
            <v>省内漫游通话</v>
          </cell>
          <cell r="B36" t="str">
            <v>provin_roam_fee</v>
          </cell>
          <cell r="C36" t="str">
            <v>integer</v>
          </cell>
          <cell r="D36" t="str">
            <v>number(18,4)</v>
          </cell>
          <cell r="E36" t="str">
            <v>省内漫游通话费</v>
          </cell>
          <cell r="F36" t="str">
            <v>provin_roam_fee</v>
          </cell>
          <cell r="G36" t="str">
            <v>number(18,4)</v>
          </cell>
          <cell r="H36" t="str">
            <v>double(18,4)</v>
          </cell>
        </row>
        <row r="37">
          <cell r="A37" t="str">
            <v>省际漫游通话</v>
          </cell>
          <cell r="B37" t="str">
            <v>interpro_roam_fee</v>
          </cell>
          <cell r="C37" t="str">
            <v>integer</v>
          </cell>
          <cell r="D37" t="str">
            <v>number(18,4)</v>
          </cell>
          <cell r="E37" t="str">
            <v>省际漫游通话费</v>
          </cell>
          <cell r="F37" t="str">
            <v>inter_prov_roam_fee</v>
          </cell>
          <cell r="G37" t="str">
            <v>number(18,4)</v>
          </cell>
          <cell r="H37" t="str">
            <v>double(18,4)</v>
          </cell>
        </row>
        <row r="38">
          <cell r="A38" t="str">
            <v>港澳台漫游通话</v>
          </cell>
          <cell r="B38" t="str">
            <v>gat_roam_fee</v>
          </cell>
          <cell r="C38" t="str">
            <v>integer</v>
          </cell>
          <cell r="D38" t="str">
            <v>number(18,4)</v>
          </cell>
          <cell r="E38" t="str">
            <v>港澳台漫游通话费</v>
          </cell>
          <cell r="F38" t="str">
            <v>roam_hmt_fee</v>
          </cell>
          <cell r="G38" t="str">
            <v>number(18,4)</v>
          </cell>
          <cell r="H38" t="str">
            <v>double(18,4)</v>
          </cell>
        </row>
        <row r="39">
          <cell r="A39" t="str">
            <v>国际漫游通话</v>
          </cell>
          <cell r="B39" t="str">
            <v>internat_roam_fee</v>
          </cell>
          <cell r="C39" t="str">
            <v>integer</v>
          </cell>
          <cell r="D39" t="str">
            <v>number(18,4)</v>
          </cell>
          <cell r="E39" t="str">
            <v>国际漫游通话费</v>
          </cell>
          <cell r="F39" t="str">
            <v>intnat_roam_fee</v>
          </cell>
          <cell r="G39" t="str">
            <v>number(18,4)</v>
          </cell>
          <cell r="H39" t="str">
            <v>double(18,4)</v>
          </cell>
        </row>
        <row r="40">
          <cell r="A40" t="str">
            <v>省内长途通话</v>
          </cell>
          <cell r="B40" t="str">
            <v>provin_long_fee</v>
          </cell>
          <cell r="C40" t="str">
            <v>integer</v>
          </cell>
          <cell r="D40" t="str">
            <v>number(18,4)</v>
          </cell>
          <cell r="E40" t="str">
            <v>省内长途通话费</v>
          </cell>
          <cell r="F40" t="str">
            <v>provin_toll_fee</v>
          </cell>
          <cell r="G40" t="str">
            <v>number(18,4)</v>
          </cell>
          <cell r="H40" t="str">
            <v>double(18,4)</v>
          </cell>
        </row>
        <row r="41">
          <cell r="A41" t="str">
            <v>省际长途通话</v>
          </cell>
          <cell r="B41" t="str">
            <v>interpro_long_fee</v>
          </cell>
          <cell r="C41" t="str">
            <v>integer</v>
          </cell>
          <cell r="D41" t="str">
            <v>number(18,4)</v>
          </cell>
          <cell r="E41" t="str">
            <v>省际长途通话费</v>
          </cell>
          <cell r="F41" t="str">
            <v>inter_prov_toll_fee</v>
          </cell>
          <cell r="G41" t="str">
            <v>number(18,4)</v>
          </cell>
          <cell r="H41" t="str">
            <v>double(18,4)</v>
          </cell>
        </row>
        <row r="42">
          <cell r="A42" t="str">
            <v>港澳台长途通话</v>
          </cell>
          <cell r="B42" t="str">
            <v>gat_long_fee</v>
          </cell>
          <cell r="C42" t="str">
            <v>integer</v>
          </cell>
          <cell r="D42" t="str">
            <v>number(18,4)</v>
          </cell>
          <cell r="E42" t="str">
            <v>港澳台长途通话费</v>
          </cell>
          <cell r="F42" t="str">
            <v>toll_hmt_fee</v>
          </cell>
          <cell r="G42" t="str">
            <v>number(18,4)</v>
          </cell>
          <cell r="H42" t="str">
            <v>double(18,4)</v>
          </cell>
        </row>
        <row r="43">
          <cell r="A43" t="str">
            <v>国际长途通话</v>
          </cell>
          <cell r="B43" t="str">
            <v>internat_long_fee</v>
          </cell>
          <cell r="C43" t="str">
            <v>integer</v>
          </cell>
          <cell r="D43" t="str">
            <v>number(18,4)</v>
          </cell>
          <cell r="E43" t="str">
            <v>国际长途通话费</v>
          </cell>
          <cell r="F43" t="str">
            <v>intnat_toll_fee</v>
          </cell>
          <cell r="G43" t="str">
            <v>number(18,4)</v>
          </cell>
          <cell r="H43" t="str">
            <v>double(18,4)</v>
          </cell>
        </row>
        <row r="44">
          <cell r="A44" t="str">
            <v>省内IP费</v>
          </cell>
          <cell r="B44" t="str">
            <v>provin_ip_fee</v>
          </cell>
          <cell r="C44" t="str">
            <v>integer</v>
          </cell>
          <cell r="D44" t="str">
            <v>number(18,4)</v>
          </cell>
          <cell r="E44" t="str">
            <v>省内IP费</v>
          </cell>
          <cell r="F44" t="str">
            <v>provin_ip_fee</v>
          </cell>
          <cell r="G44" t="str">
            <v>number(18,4)</v>
          </cell>
          <cell r="H44" t="str">
            <v>double(18,4)</v>
          </cell>
        </row>
        <row r="45">
          <cell r="A45" t="str">
            <v>省际IP费</v>
          </cell>
          <cell r="B45" t="str">
            <v>interpro_ip_fee</v>
          </cell>
          <cell r="C45" t="str">
            <v>integer</v>
          </cell>
          <cell r="D45" t="str">
            <v>number(18,4)</v>
          </cell>
          <cell r="E45" t="str">
            <v>省际IP费</v>
          </cell>
          <cell r="F45" t="str">
            <v>inter_prov_ip_fee</v>
          </cell>
          <cell r="G45" t="str">
            <v>number(18,4)</v>
          </cell>
          <cell r="H45" t="str">
            <v>double(18,4)</v>
          </cell>
        </row>
        <row r="46">
          <cell r="A46" t="str">
            <v>港澳台IP费</v>
          </cell>
          <cell r="B46" t="str">
            <v>gat_ip_fee</v>
          </cell>
          <cell r="C46" t="str">
            <v>integer</v>
          </cell>
          <cell r="D46" t="str">
            <v>number(18,4)</v>
          </cell>
          <cell r="E46" t="str">
            <v>港澳台IP费</v>
          </cell>
          <cell r="F46" t="str">
            <v>ip_hmt_fee</v>
          </cell>
          <cell r="G46" t="str">
            <v>number(18,4)</v>
          </cell>
          <cell r="H46" t="str">
            <v>double(18,4)</v>
          </cell>
        </row>
        <row r="47">
          <cell r="A47" t="str">
            <v>国际IP费</v>
          </cell>
          <cell r="B47" t="str">
            <v>internat_ip_fee</v>
          </cell>
          <cell r="C47" t="str">
            <v>integer</v>
          </cell>
          <cell r="D47" t="str">
            <v>number(18,4)</v>
          </cell>
          <cell r="E47" t="str">
            <v>国际IP费</v>
          </cell>
          <cell r="F47" t="str">
            <v>intnat_ip_fee</v>
          </cell>
          <cell r="G47" t="str">
            <v>number(18,4)</v>
          </cell>
          <cell r="H47" t="str">
            <v>double(18,4)</v>
          </cell>
        </row>
        <row r="48">
          <cell r="A48" t="str">
            <v>语音增值费-主叫显示</v>
          </cell>
          <cell r="B48" t="str">
            <v>show_voice_fee</v>
          </cell>
          <cell r="C48" t="str">
            <v>integer</v>
          </cell>
          <cell r="D48" t="str">
            <v>number(18,4)</v>
          </cell>
          <cell r="E48" t="str">
            <v>语音增值费-主叫显示</v>
          </cell>
          <cell r="F48" t="str">
            <v>show_voice_fee</v>
          </cell>
          <cell r="G48" t="str">
            <v>number(18,4)</v>
          </cell>
          <cell r="H48" t="str">
            <v>double(18,4)</v>
          </cell>
        </row>
        <row r="49">
          <cell r="A49" t="str">
            <v>语音增值费-呼叫转移</v>
          </cell>
          <cell r="B49" t="str">
            <v>transfer_voice_fee</v>
          </cell>
          <cell r="C49" t="str">
            <v>integer</v>
          </cell>
          <cell r="D49" t="str">
            <v>number(18,4)</v>
          </cell>
          <cell r="E49" t="str">
            <v>语音增值费-呼叫转移</v>
          </cell>
          <cell r="F49" t="str">
            <v>transf_voice_fee</v>
          </cell>
          <cell r="G49" t="str">
            <v>number(18,4)</v>
          </cell>
          <cell r="H49" t="str">
            <v>double(18,4)</v>
          </cell>
        </row>
        <row r="50">
          <cell r="A50" t="str">
            <v>网内点对点短信费</v>
          </cell>
          <cell r="B50" t="str">
            <v>wn_sms_fee</v>
          </cell>
          <cell r="C50" t="str">
            <v>integer</v>
          </cell>
          <cell r="D50" t="str">
            <v>number(18,4)</v>
          </cell>
          <cell r="E50" t="str">
            <v>网内点对点短信费</v>
          </cell>
          <cell r="F50" t="str">
            <v>p2p_neti_sms_fee</v>
          </cell>
          <cell r="G50" t="str">
            <v>number(18,4)</v>
          </cell>
          <cell r="H50" t="str">
            <v>double(18,4)</v>
          </cell>
        </row>
        <row r="51">
          <cell r="A51" t="str">
            <v>网间点对点短信费</v>
          </cell>
          <cell r="B51" t="str">
            <v>wj_sms_fee</v>
          </cell>
          <cell r="C51" t="str">
            <v>integer</v>
          </cell>
          <cell r="D51" t="str">
            <v>number(18,4)</v>
          </cell>
          <cell r="E51" t="str">
            <v>网间点对点短信费</v>
          </cell>
          <cell r="F51" t="str">
            <v>p2p_neto_sms_fee</v>
          </cell>
          <cell r="G51" t="str">
            <v>number(18,4)</v>
          </cell>
          <cell r="H51" t="str">
            <v>double(18,4)</v>
          </cell>
        </row>
        <row r="52">
          <cell r="A52" t="str">
            <v>国际互通和漫游短信费</v>
          </cell>
          <cell r="B52" t="str">
            <v>gj_sms_fee</v>
          </cell>
          <cell r="C52" t="str">
            <v>integer</v>
          </cell>
          <cell r="D52" t="str">
            <v>number(18,4)</v>
          </cell>
          <cell r="E52" t="str">
            <v>国际互通和漫游短信费</v>
          </cell>
          <cell r="F52" t="str">
            <v>intnat_roam_sms_fee</v>
          </cell>
          <cell r="G52" t="str">
            <v>number(18,4)</v>
          </cell>
          <cell r="H52" t="str">
            <v>double(18,4)</v>
          </cell>
        </row>
        <row r="53">
          <cell r="A53" t="str">
            <v>集团短信费</v>
          </cell>
          <cell r="B53" t="str">
            <v>group_sms_fee</v>
          </cell>
          <cell r="C53" t="str">
            <v>integer</v>
          </cell>
          <cell r="D53" t="str">
            <v>number(18,4)</v>
          </cell>
          <cell r="E53" t="str">
            <v>集团短信费</v>
          </cell>
          <cell r="F53" t="str">
            <v>group_sms_fee</v>
          </cell>
          <cell r="G53" t="str">
            <v>number(18,4)</v>
          </cell>
          <cell r="H53" t="str">
            <v>double(18,4)</v>
          </cell>
        </row>
        <row r="54">
          <cell r="A54" t="str">
            <v>平台短信费</v>
          </cell>
          <cell r="B54" t="str">
            <v>platform_sms_fee</v>
          </cell>
          <cell r="C54" t="str">
            <v>integer</v>
          </cell>
          <cell r="D54" t="str">
            <v>number(18,4)</v>
          </cell>
          <cell r="E54" t="str">
            <v>平台短信费</v>
          </cell>
          <cell r="F54" t="str">
            <v>plat_sms_fee</v>
          </cell>
          <cell r="G54" t="str">
            <v>number(18,4)</v>
          </cell>
          <cell r="H54" t="str">
            <v>double(18,4)</v>
          </cell>
        </row>
        <row r="55">
          <cell r="A55" t="str">
            <v>梦网短信上行通信费</v>
          </cell>
          <cell r="B55" t="str">
            <v>dream_sms_fee</v>
          </cell>
          <cell r="C55" t="str">
            <v>integer</v>
          </cell>
          <cell r="D55" t="str">
            <v>number(18,4)</v>
          </cell>
          <cell r="E55" t="str">
            <v>梦网短信上行通信费</v>
          </cell>
          <cell r="F55" t="str">
            <v>dream_sms_fee</v>
          </cell>
          <cell r="G55" t="str">
            <v>number(18,4)</v>
          </cell>
          <cell r="H55" t="str">
            <v>double(18,4)</v>
          </cell>
        </row>
        <row r="56">
          <cell r="A56" t="str">
            <v>网内点对点彩信费</v>
          </cell>
          <cell r="B56" t="str">
            <v>wn_mms_fee</v>
          </cell>
          <cell r="C56" t="str">
            <v>integer</v>
          </cell>
          <cell r="D56" t="str">
            <v>number(18,4)</v>
          </cell>
          <cell r="E56" t="str">
            <v>网内点对点彩信费</v>
          </cell>
          <cell r="F56" t="str">
            <v>p2p_neti_mms_fee</v>
          </cell>
          <cell r="G56" t="str">
            <v>number(18,4)</v>
          </cell>
          <cell r="H56" t="str">
            <v>double(18,4)</v>
          </cell>
        </row>
        <row r="57">
          <cell r="A57" t="str">
            <v>网间点对点彩信费</v>
          </cell>
          <cell r="B57" t="str">
            <v>wj_mms_fee</v>
          </cell>
          <cell r="C57" t="str">
            <v>integer</v>
          </cell>
          <cell r="D57" t="str">
            <v>number(18,4)</v>
          </cell>
          <cell r="E57" t="str">
            <v>网间点对点彩信费</v>
          </cell>
          <cell r="F57" t="str">
            <v>p2p_neto_mms_fee</v>
          </cell>
          <cell r="G57" t="str">
            <v>number(18,4)</v>
          </cell>
          <cell r="H57" t="str">
            <v>double(18,4)</v>
          </cell>
        </row>
        <row r="58">
          <cell r="A58" t="str">
            <v>国际互通和漫游彩信费</v>
          </cell>
          <cell r="B58" t="str">
            <v>gj_mms_fee</v>
          </cell>
          <cell r="C58" t="str">
            <v>integer</v>
          </cell>
          <cell r="D58" t="str">
            <v>number(18,4)</v>
          </cell>
          <cell r="E58" t="str">
            <v>国际互通和漫游彩信费</v>
          </cell>
          <cell r="F58" t="str">
            <v>intnat_roam_mms_fee</v>
          </cell>
          <cell r="G58" t="str">
            <v>number(18,4)</v>
          </cell>
          <cell r="H58" t="str">
            <v>double(18,4)</v>
          </cell>
        </row>
        <row r="59">
          <cell r="A59" t="str">
            <v>集团彩信费</v>
          </cell>
          <cell r="B59" t="str">
            <v>group_mms_fee</v>
          </cell>
          <cell r="C59" t="str">
            <v>integer</v>
          </cell>
          <cell r="D59" t="str">
            <v>number(18,4)</v>
          </cell>
          <cell r="E59" t="str">
            <v>集团彩信费</v>
          </cell>
          <cell r="F59" t="str">
            <v>group_mms_fee</v>
          </cell>
          <cell r="G59" t="str">
            <v>number(18,4)</v>
          </cell>
          <cell r="H59" t="str">
            <v>double(18,4)</v>
          </cell>
        </row>
        <row r="60">
          <cell r="A60" t="str">
            <v>平台彩信费费</v>
          </cell>
          <cell r="B60" t="str">
            <v>platform_mms_fee</v>
          </cell>
          <cell r="C60" t="str">
            <v>integer</v>
          </cell>
          <cell r="D60" t="str">
            <v>number(18,4)</v>
          </cell>
          <cell r="E60" t="str">
            <v>平台彩信费</v>
          </cell>
          <cell r="F60" t="str">
            <v>plat_mms_fee</v>
          </cell>
          <cell r="G60" t="str">
            <v>number(18,4)</v>
          </cell>
          <cell r="H60" t="str">
            <v>double(18,4)</v>
          </cell>
        </row>
        <row r="61">
          <cell r="A61" t="str">
            <v>梦网彩信上行通信费</v>
          </cell>
          <cell r="B61" t="str">
            <v>dream_mms_fee</v>
          </cell>
          <cell r="C61" t="str">
            <v>integer</v>
          </cell>
          <cell r="D61" t="str">
            <v>number(18,4)</v>
          </cell>
          <cell r="E61" t="str">
            <v>梦网彩信上行通信费</v>
          </cell>
          <cell r="F61" t="str">
            <v>dream_up_mms_fee</v>
          </cell>
          <cell r="G61" t="str">
            <v>number(18,4)</v>
          </cell>
          <cell r="H61" t="str">
            <v>double(18,4)</v>
          </cell>
        </row>
        <row r="62">
          <cell r="A62" t="str">
            <v>流量总收入</v>
          </cell>
          <cell r="B62" t="str">
            <v>total_gprs_fee</v>
          </cell>
          <cell r="C62" t="str">
            <v>integer</v>
          </cell>
          <cell r="D62" t="str">
            <v>number(18,4)</v>
          </cell>
          <cell r="E62" t="str">
            <v>流量总收入</v>
          </cell>
          <cell r="F62" t="str">
            <v>total_gprs_fee</v>
          </cell>
          <cell r="G62" t="str">
            <v>number(18,4)</v>
          </cell>
          <cell r="H62" t="str">
            <v>double(18,4)</v>
          </cell>
        </row>
        <row r="63">
          <cell r="A63" t="str">
            <v>2G-GPRS套内费</v>
          </cell>
          <cell r="B63" t="str">
            <v>inmeal_2gprs_fee</v>
          </cell>
          <cell r="C63" t="str">
            <v>integer</v>
          </cell>
          <cell r="D63" t="str">
            <v>number(18,4)</v>
          </cell>
          <cell r="E63" t="str">
            <v>2G-GPRS套内费</v>
          </cell>
          <cell r="F63" t="str">
            <v>inmeal_2gprs_fee</v>
          </cell>
          <cell r="G63" t="str">
            <v>number(18,4)</v>
          </cell>
          <cell r="H63" t="str">
            <v>double(18,4)</v>
          </cell>
        </row>
        <row r="64">
          <cell r="A64" t="str">
            <v>2G-GPRS套外费</v>
          </cell>
          <cell r="B64" t="str">
            <v>outmeal_2gprs_fee</v>
          </cell>
          <cell r="C64" t="str">
            <v>integer</v>
          </cell>
          <cell r="D64" t="str">
            <v>number(18,4)</v>
          </cell>
          <cell r="E64" t="str">
            <v>2G-GPRS套外费</v>
          </cell>
          <cell r="F64" t="str">
            <v>outmeal_2gprs_fee</v>
          </cell>
          <cell r="G64" t="str">
            <v>number(18,4)</v>
          </cell>
          <cell r="H64" t="str">
            <v>double(18,4)</v>
          </cell>
        </row>
        <row r="65">
          <cell r="A65" t="str">
            <v>2G-GPRS标准费</v>
          </cell>
          <cell r="B65" t="str">
            <v>nomeal_2gprs_fee</v>
          </cell>
          <cell r="C65" t="str">
            <v>integer</v>
          </cell>
          <cell r="D65" t="str">
            <v>number(18,4)</v>
          </cell>
          <cell r="E65" t="str">
            <v>2G-GPRS标准费</v>
          </cell>
          <cell r="F65" t="str">
            <v>nomeal_2gprs_fee</v>
          </cell>
          <cell r="G65" t="str">
            <v>number(18,4)</v>
          </cell>
          <cell r="H65" t="str">
            <v>double(18,4)</v>
          </cell>
        </row>
        <row r="66">
          <cell r="A66" t="str">
            <v>3G-GPRS费(套餐外)</v>
          </cell>
          <cell r="B66" t="str">
            <v>total_3gprs_fee</v>
          </cell>
          <cell r="C66" t="str">
            <v>integer</v>
          </cell>
          <cell r="D66" t="str">
            <v>number(18,4)</v>
          </cell>
          <cell r="E66" t="str">
            <v>3G-GPRS费(套餐外)</v>
          </cell>
          <cell r="F66" t="str">
            <v>total_3gprs_fee</v>
          </cell>
          <cell r="G66" t="str">
            <v>number(18,4)</v>
          </cell>
          <cell r="H66" t="str">
            <v>double(18,4)</v>
          </cell>
        </row>
        <row r="67">
          <cell r="A67" t="str">
            <v>4G-GPRS套内费</v>
          </cell>
          <cell r="B67" t="str">
            <v>inmeal_4gprs_fee</v>
          </cell>
          <cell r="C67" t="str">
            <v>integer</v>
          </cell>
          <cell r="D67" t="str">
            <v>number(18,4)</v>
          </cell>
          <cell r="E67" t="str">
            <v>4G-GPRS套内费</v>
          </cell>
          <cell r="F67" t="str">
            <v>inmeal_4gprs_fee</v>
          </cell>
          <cell r="G67" t="str">
            <v>number(18,4)</v>
          </cell>
          <cell r="H67" t="str">
            <v>double(18,4)</v>
          </cell>
        </row>
        <row r="68">
          <cell r="A68" t="str">
            <v>4G-GPRS套外费</v>
          </cell>
          <cell r="B68" t="str">
            <v>outmeal_4gprs_fee</v>
          </cell>
          <cell r="C68" t="str">
            <v>integer</v>
          </cell>
          <cell r="D68" t="str">
            <v>number(18,4)</v>
          </cell>
          <cell r="E68" t="str">
            <v>4G-GPRS套外费</v>
          </cell>
          <cell r="F68" t="str">
            <v>outmeal_4gprs_fee</v>
          </cell>
          <cell r="G68" t="str">
            <v>number(18,4)</v>
          </cell>
          <cell r="H68" t="str">
            <v>double(18,4)</v>
          </cell>
        </row>
        <row r="69">
          <cell r="A69" t="str">
            <v>4G-GPRS标准费</v>
          </cell>
          <cell r="B69" t="str">
            <v>nomeal_4gprs_fee</v>
          </cell>
          <cell r="C69" t="str">
            <v>integer</v>
          </cell>
          <cell r="D69" t="str">
            <v>number(18,4)</v>
          </cell>
          <cell r="E69" t="str">
            <v>4G-GPRS标准费</v>
          </cell>
          <cell r="F69" t="str">
            <v>nomeal_4gprs_fee</v>
          </cell>
          <cell r="G69" t="str">
            <v>number(18,4)</v>
          </cell>
          <cell r="H69" t="str">
            <v>double(18,4)</v>
          </cell>
        </row>
        <row r="70">
          <cell r="A70" t="str">
            <v>wlan费</v>
          </cell>
          <cell r="B70" t="str">
            <v>wlan_fee</v>
          </cell>
          <cell r="C70" t="str">
            <v>integer</v>
          </cell>
          <cell r="D70" t="str">
            <v>number(18,4)</v>
          </cell>
          <cell r="E70" t="str">
            <v>wlan费</v>
          </cell>
          <cell r="F70" t="str">
            <v>wlan_fee</v>
          </cell>
          <cell r="G70" t="str">
            <v>number(18,4)</v>
          </cell>
          <cell r="H70" t="str">
            <v>double(18,4)</v>
          </cell>
        </row>
        <row r="71">
          <cell r="A71" t="str">
            <v>168信息点播费</v>
          </cell>
          <cell r="B71" t="str">
            <v>mess_168_fee</v>
          </cell>
          <cell r="C71" t="str">
            <v>integer</v>
          </cell>
          <cell r="D71" t="str">
            <v>number(18,4)</v>
          </cell>
          <cell r="E71" t="str">
            <v>168信息点播费</v>
          </cell>
          <cell r="F71" t="str">
            <v>info_168_fee</v>
          </cell>
          <cell r="G71" t="str">
            <v>number(18,4)</v>
          </cell>
          <cell r="H71" t="str">
            <v>double(18,4)</v>
          </cell>
        </row>
        <row r="72">
          <cell r="A72" t="str">
            <v>手机邮箱费</v>
          </cell>
          <cell r="B72" t="str">
            <v>moblie_email_fee</v>
          </cell>
          <cell r="C72" t="str">
            <v>integer</v>
          </cell>
          <cell r="D72" t="str">
            <v>number(18,4)</v>
          </cell>
          <cell r="E72" t="str">
            <v>手机邮箱费</v>
          </cell>
          <cell r="F72" t="str">
            <v>moblie_email_fee</v>
          </cell>
          <cell r="G72" t="str">
            <v>number(18,4)</v>
          </cell>
          <cell r="H72" t="str">
            <v>double(18,4)</v>
          </cell>
        </row>
        <row r="73">
          <cell r="A73" t="str">
            <v>飞信费</v>
          </cell>
          <cell r="B73" t="str">
            <v>fetion_fee</v>
          </cell>
          <cell r="C73" t="str">
            <v>integer</v>
          </cell>
          <cell r="D73" t="str">
            <v>number(18,4)</v>
          </cell>
          <cell r="E73" t="str">
            <v>飞信费</v>
          </cell>
          <cell r="F73" t="str">
            <v>fetion_fee</v>
          </cell>
          <cell r="G73" t="str">
            <v>number(18,4)</v>
          </cell>
          <cell r="H73" t="str">
            <v>double(18,4)</v>
          </cell>
        </row>
        <row r="74">
          <cell r="A74" t="str">
            <v>咪咕音乐-彩铃功能费</v>
          </cell>
          <cell r="B74" t="str">
            <v>music_func_fee_fee</v>
          </cell>
          <cell r="C74" t="str">
            <v>integer</v>
          </cell>
          <cell r="D74" t="str">
            <v>number(18,4)</v>
          </cell>
          <cell r="E74" t="str">
            <v>咪咕音乐-彩铃功能费</v>
          </cell>
          <cell r="F74" t="str">
            <v>music_func_fee</v>
          </cell>
          <cell r="G74" t="str">
            <v>number(18,4)</v>
          </cell>
          <cell r="H74" t="str">
            <v>double(18,4)</v>
          </cell>
        </row>
        <row r="75">
          <cell r="A75" t="str">
            <v>咪咕音乐-俱乐部会费</v>
          </cell>
          <cell r="B75" t="str">
            <v>club_fee</v>
          </cell>
          <cell r="C75" t="str">
            <v>integer</v>
          </cell>
          <cell r="D75" t="str">
            <v>number(18,4)</v>
          </cell>
          <cell r="E75" t="str">
            <v>咪咕音乐-俱乐部会费</v>
          </cell>
          <cell r="F75" t="str">
            <v>club_fee</v>
          </cell>
          <cell r="G75" t="str">
            <v>number(18,4)</v>
          </cell>
          <cell r="H75" t="str">
            <v>double(18,4)</v>
          </cell>
        </row>
        <row r="76">
          <cell r="A76" t="str">
            <v>手机报费</v>
          </cell>
          <cell r="B76" t="str">
            <v>moblie_paper_fee_fee</v>
          </cell>
          <cell r="C76" t="str">
            <v>integer</v>
          </cell>
          <cell r="D76" t="str">
            <v>number(18,4)</v>
          </cell>
          <cell r="E76" t="str">
            <v>手机报费</v>
          </cell>
          <cell r="F76" t="str">
            <v>moblie_paper_fee</v>
          </cell>
          <cell r="G76" t="str">
            <v>number(18,4)</v>
          </cell>
          <cell r="H76" t="str">
            <v>double(18,4)</v>
          </cell>
        </row>
        <row r="77">
          <cell r="A77" t="str">
            <v>彩铃铃音制作费</v>
          </cell>
          <cell r="B77" t="str">
            <v>music_make_fee_fee</v>
          </cell>
          <cell r="C77" t="str">
            <v>integer</v>
          </cell>
          <cell r="D77" t="str">
            <v>number(18,4)</v>
          </cell>
          <cell r="E77" t="str">
            <v>彩铃铃音制作费</v>
          </cell>
          <cell r="F77" t="str">
            <v>music_make_fee</v>
          </cell>
          <cell r="G77" t="str">
            <v>number(18,4)</v>
          </cell>
          <cell r="H77" t="str">
            <v>double(18,4)</v>
          </cell>
        </row>
        <row r="78">
          <cell r="A78" t="str">
            <v>位置服务-和地图费</v>
          </cell>
          <cell r="B78" t="str">
            <v>locat_map_fee</v>
          </cell>
          <cell r="C78" t="str">
            <v>integer</v>
          </cell>
          <cell r="D78" t="str">
            <v>number(18,4)</v>
          </cell>
          <cell r="E78" t="str">
            <v>位置服务-和地图费</v>
          </cell>
          <cell r="F78" t="str">
            <v>locat_map_fee</v>
          </cell>
          <cell r="G78" t="str">
            <v>number(18,4)</v>
          </cell>
          <cell r="H78" t="str">
            <v>double(18,4)</v>
          </cell>
        </row>
        <row r="79">
          <cell r="A79" t="str">
            <v>和通讯录</v>
          </cell>
          <cell r="B79" t="str">
            <v>address_list_fee_fee</v>
          </cell>
          <cell r="C79" t="str">
            <v>integer</v>
          </cell>
          <cell r="D79" t="str">
            <v>number(18,4)</v>
          </cell>
          <cell r="E79" t="str">
            <v>和通讯录费</v>
          </cell>
          <cell r="F79" t="str">
            <v>address_list_fee</v>
          </cell>
          <cell r="G79" t="str">
            <v>number(18,4)</v>
          </cell>
          <cell r="H79" t="str">
            <v>double(18,4)</v>
          </cell>
        </row>
        <row r="80">
          <cell r="A80" t="str">
            <v>车务通费</v>
          </cell>
          <cell r="B80" t="str">
            <v>traffic_fee_fee</v>
          </cell>
          <cell r="C80" t="str">
            <v>integer</v>
          </cell>
          <cell r="D80" t="str">
            <v>number(18,4)</v>
          </cell>
          <cell r="E80" t="str">
            <v>车务通费</v>
          </cell>
          <cell r="F80" t="str">
            <v>trffic_fee</v>
          </cell>
          <cell r="G80" t="str">
            <v>number(18,4)</v>
          </cell>
          <cell r="H80" t="str">
            <v>double(18,4)</v>
          </cell>
        </row>
        <row r="81">
          <cell r="A81" t="str">
            <v>集团客户业务功能费</v>
          </cell>
          <cell r="B81" t="str">
            <v>group_cust_fee</v>
          </cell>
          <cell r="C81" t="str">
            <v>integer</v>
          </cell>
          <cell r="D81" t="str">
            <v>number(18,4)</v>
          </cell>
          <cell r="E81" t="str">
            <v>集团客户业务功能费</v>
          </cell>
          <cell r="F81" t="str">
            <v>group_cust_fee</v>
          </cell>
          <cell r="G81" t="str">
            <v>number(18,4)</v>
          </cell>
          <cell r="H81" t="str">
            <v>double(18,4)</v>
          </cell>
        </row>
        <row r="82">
          <cell r="A82" t="str">
            <v>和生活-信息费</v>
          </cell>
          <cell r="B82" t="str">
            <v>life_mess_fee</v>
          </cell>
          <cell r="C82" t="str">
            <v>integer</v>
          </cell>
          <cell r="D82" t="str">
            <v>number(18,4)</v>
          </cell>
          <cell r="E82" t="str">
            <v>和生活-信息费</v>
          </cell>
          <cell r="F82" t="str">
            <v>life_info_fee</v>
          </cell>
          <cell r="G82" t="str">
            <v>number(18,4)</v>
          </cell>
          <cell r="H82" t="str">
            <v>double(18,4)</v>
          </cell>
        </row>
        <row r="83">
          <cell r="A83" t="str">
            <v>12585信息费</v>
          </cell>
          <cell r="B83" t="str">
            <v>mess_12585_fee</v>
          </cell>
          <cell r="C83" t="str">
            <v>integer</v>
          </cell>
          <cell r="D83" t="str">
            <v>number(18,4)</v>
          </cell>
          <cell r="E83" t="str">
            <v>12585信息费</v>
          </cell>
          <cell r="F83" t="str">
            <v>info_12585_fee</v>
          </cell>
          <cell r="G83" t="str">
            <v>number(18,4)</v>
          </cell>
          <cell r="H83" t="str">
            <v>double(18,4)</v>
          </cell>
        </row>
        <row r="84">
          <cell r="A84" t="str">
            <v>亲情通定位业务</v>
          </cell>
          <cell r="B84" t="str">
            <v>relat_locat_fee</v>
          </cell>
          <cell r="C84" t="str">
            <v>integer</v>
          </cell>
          <cell r="D84" t="str">
            <v>number(18,4)</v>
          </cell>
          <cell r="E84" t="str">
            <v>亲情通定位业务费</v>
          </cell>
          <cell r="F84" t="str">
            <v>relat_locat_fee</v>
          </cell>
          <cell r="G84" t="str">
            <v>number(18,4)</v>
          </cell>
          <cell r="H84" t="str">
            <v>double(18,4)</v>
          </cell>
        </row>
        <row r="85">
          <cell r="A85" t="str">
            <v>主叫彩铃</v>
          </cell>
          <cell r="B85" t="str">
            <v>music_call_fee</v>
          </cell>
          <cell r="C85" t="str">
            <v>integer</v>
          </cell>
          <cell r="D85" t="str">
            <v>number(18,4)</v>
          </cell>
          <cell r="E85" t="str">
            <v>主叫彩铃费</v>
          </cell>
          <cell r="F85" t="str">
            <v>ring_caling_fee</v>
          </cell>
          <cell r="G85" t="str">
            <v>number(18,4)</v>
          </cell>
          <cell r="H85" t="str">
            <v>double(18,4)</v>
          </cell>
        </row>
        <row r="86">
          <cell r="A86" t="str">
            <v>宜居通费</v>
          </cell>
          <cell r="B86" t="str">
            <v>benef_life_fee</v>
          </cell>
          <cell r="C86" t="str">
            <v>integer</v>
          </cell>
          <cell r="D86" t="str">
            <v>number(18,4)</v>
          </cell>
          <cell r="E86" t="str">
            <v>宜居通费</v>
          </cell>
          <cell r="F86" t="str">
            <v>benef_life_fee</v>
          </cell>
          <cell r="G86" t="str">
            <v>number(18,4)</v>
          </cell>
          <cell r="H86" t="str">
            <v>double(18,4)</v>
          </cell>
        </row>
        <row r="87">
          <cell r="A87" t="str">
            <v>视频会议</v>
          </cell>
          <cell r="B87" t="str">
            <v>video_fee</v>
          </cell>
          <cell r="C87" t="str">
            <v>integer</v>
          </cell>
          <cell r="D87" t="str">
            <v>number(18,4)</v>
          </cell>
          <cell r="E87" t="str">
            <v>视频会议费</v>
          </cell>
          <cell r="F87" t="str">
            <v>video_fee</v>
          </cell>
          <cell r="G87" t="str">
            <v>number(18,4)</v>
          </cell>
          <cell r="H87" t="str">
            <v>double(18,4)</v>
          </cell>
        </row>
        <row r="88">
          <cell r="A88" t="str">
            <v>和我运动费</v>
          </cell>
          <cell r="B88" t="str">
            <v>exercise_fee</v>
          </cell>
          <cell r="C88" t="str">
            <v>integer</v>
          </cell>
          <cell r="D88" t="str">
            <v>number(18,4)</v>
          </cell>
          <cell r="E88" t="str">
            <v>和我运动费</v>
          </cell>
          <cell r="F88" t="str">
            <v>execis_fee</v>
          </cell>
          <cell r="G88" t="str">
            <v>number(18,4)</v>
          </cell>
          <cell r="H88" t="str">
            <v>double(18,4)</v>
          </cell>
        </row>
        <row r="89">
          <cell r="A89" t="str">
            <v>和留言</v>
          </cell>
          <cell r="B89" t="str">
            <v>voice_mess_fee</v>
          </cell>
          <cell r="C89" t="str">
            <v>integer</v>
          </cell>
          <cell r="D89" t="str">
            <v>number(18,4)</v>
          </cell>
          <cell r="E89" t="str">
            <v>和留言费</v>
          </cell>
          <cell r="F89" t="str">
            <v>voice_mesage_fee</v>
          </cell>
          <cell r="G89" t="str">
            <v>number(18,4)</v>
          </cell>
          <cell r="H89" t="str">
            <v>double(18,4)</v>
          </cell>
        </row>
        <row r="90">
          <cell r="A90" t="str">
            <v>和家庭费</v>
          </cell>
          <cell r="B90" t="str">
            <v>family_fee</v>
          </cell>
          <cell r="C90" t="str">
            <v>integer</v>
          </cell>
          <cell r="D90" t="str">
            <v>number(18,4)</v>
          </cell>
          <cell r="E90" t="str">
            <v>和家庭费</v>
          </cell>
          <cell r="F90" t="str">
            <v>family_fee</v>
          </cell>
          <cell r="G90" t="str">
            <v>number(18,4)</v>
          </cell>
          <cell r="H90" t="str">
            <v>double(18,4)</v>
          </cell>
        </row>
        <row r="91">
          <cell r="A91" t="str">
            <v>SP信息费</v>
          </cell>
          <cell r="B91" t="str">
            <v>sp_info_fee</v>
          </cell>
          <cell r="C91" t="str">
            <v>integer</v>
          </cell>
          <cell r="D91" t="str">
            <v>number(18,4)</v>
          </cell>
          <cell r="E91" t="str">
            <v>SP信息费</v>
          </cell>
          <cell r="F91" t="str">
            <v>sp_info_fee</v>
          </cell>
          <cell r="G91" t="str">
            <v>number(18,4)</v>
          </cell>
          <cell r="H91" t="str">
            <v>double(18,4)</v>
          </cell>
        </row>
        <row r="92">
          <cell r="A92" t="str">
            <v>总收入价款</v>
          </cell>
          <cell r="B92" t="str">
            <v>received_fee_extax</v>
          </cell>
          <cell r="C92" t="str">
            <v>integer</v>
          </cell>
          <cell r="D92" t="str">
            <v>number(18,4)</v>
          </cell>
          <cell r="E92" t="str">
            <v>总收入价款</v>
          </cell>
          <cell r="F92" t="str">
            <v>total_inc_extax</v>
          </cell>
          <cell r="G92" t="str">
            <v>number(18,4)</v>
          </cell>
          <cell r="H92" t="str">
            <v>double(18,4)</v>
          </cell>
        </row>
        <row r="93">
          <cell r="A93" t="str">
            <v>总收入税款</v>
          </cell>
          <cell r="B93" t="str">
            <v>received_fee_tax</v>
          </cell>
          <cell r="C93" t="str">
            <v>integer</v>
          </cell>
          <cell r="D93" t="str">
            <v>number(18,4)</v>
          </cell>
          <cell r="E93" t="str">
            <v>总收入税款</v>
          </cell>
          <cell r="F93" t="str">
            <v>total_inc_tax</v>
          </cell>
          <cell r="G93" t="str">
            <v>number(18,4)</v>
          </cell>
          <cell r="H93" t="str">
            <v>double(18,4)</v>
          </cell>
        </row>
        <row r="94">
          <cell r="A94" t="str">
            <v>折后总收入</v>
          </cell>
          <cell r="B94" t="str">
            <v>received_zh_fee</v>
          </cell>
          <cell r="C94" t="str">
            <v>integer</v>
          </cell>
          <cell r="D94" t="str">
            <v>number(18,4)</v>
          </cell>
          <cell r="E94" t="str">
            <v>折后总收入</v>
          </cell>
          <cell r="F94" t="str">
            <v>discnt_total_inc</v>
          </cell>
          <cell r="G94" t="str">
            <v>number(18,4)</v>
          </cell>
          <cell r="H94" t="str">
            <v>double(18,4)</v>
          </cell>
        </row>
        <row r="95">
          <cell r="A95" t="str">
            <v>折后总收入价款</v>
          </cell>
          <cell r="B95" t="str">
            <v>received_zh_fee_extax</v>
          </cell>
          <cell r="C95" t="str">
            <v>integer</v>
          </cell>
          <cell r="D95" t="str">
            <v>number(18,4)</v>
          </cell>
          <cell r="E95" t="str">
            <v>折后总收入价款</v>
          </cell>
          <cell r="F95" t="str">
            <v>discnt_total_inc_extax</v>
          </cell>
          <cell r="G95" t="str">
            <v>number(18,4)</v>
          </cell>
          <cell r="H95" t="str">
            <v>double(18,4)</v>
          </cell>
        </row>
        <row r="96">
          <cell r="A96" t="str">
            <v>折后总收入税款</v>
          </cell>
          <cell r="B96" t="str">
            <v>received_zh_fee_tax</v>
          </cell>
          <cell r="C96" t="str">
            <v>integer</v>
          </cell>
          <cell r="D96" t="str">
            <v>number(18,4)</v>
          </cell>
          <cell r="E96" t="str">
            <v>折后总收入税款</v>
          </cell>
          <cell r="F96" t="str">
            <v>discnt_total_inc_tax</v>
          </cell>
          <cell r="G96" t="str">
            <v>number(18,4)</v>
          </cell>
          <cell r="H96" t="str">
            <v>double(18,4)</v>
          </cell>
        </row>
        <row r="97">
          <cell r="A97" t="str">
            <v>月租费价款</v>
          </cell>
          <cell r="B97" t="str">
            <v>month_fee_extax</v>
          </cell>
          <cell r="C97" t="str">
            <v>integer</v>
          </cell>
          <cell r="D97" t="str">
            <v>number(18,4)</v>
          </cell>
          <cell r="E97" t="str">
            <v>月租费价款</v>
          </cell>
          <cell r="F97" t="str">
            <v>month_fee_extax</v>
          </cell>
          <cell r="G97" t="str">
            <v>number(18,4)</v>
          </cell>
          <cell r="H97" t="str">
            <v>double(18,4)</v>
          </cell>
        </row>
        <row r="98">
          <cell r="A98" t="str">
            <v>月租费税款</v>
          </cell>
          <cell r="B98" t="str">
            <v>month_fee_tax</v>
          </cell>
          <cell r="C98" t="str">
            <v>integer</v>
          </cell>
          <cell r="D98" t="str">
            <v>number(18,4)</v>
          </cell>
          <cell r="E98" t="str">
            <v>月租费税款</v>
          </cell>
          <cell r="F98" t="str">
            <v>month_fee_tax</v>
          </cell>
          <cell r="G98" t="str">
            <v>number(18,4)</v>
          </cell>
          <cell r="H98" t="str">
            <v>double(18,4)</v>
          </cell>
        </row>
        <row r="99">
          <cell r="A99" t="str">
            <v>折后月租费</v>
          </cell>
          <cell r="B99" t="str">
            <v>month_zh_fee</v>
          </cell>
          <cell r="C99" t="str">
            <v>integer</v>
          </cell>
          <cell r="D99" t="str">
            <v>number(18,4)</v>
          </cell>
          <cell r="E99" t="str">
            <v>折后月租费</v>
          </cell>
          <cell r="F99" t="str">
            <v>discnt_month_fee</v>
          </cell>
          <cell r="G99" t="str">
            <v>number(18,4)</v>
          </cell>
          <cell r="H99" t="str">
            <v>double(18,4)</v>
          </cell>
        </row>
        <row r="100">
          <cell r="A100" t="str">
            <v>折后月租费价款</v>
          </cell>
          <cell r="B100" t="str">
            <v>month_zh_fee_extax</v>
          </cell>
          <cell r="C100" t="str">
            <v>integer</v>
          </cell>
          <cell r="D100" t="str">
            <v>number(18,4)</v>
          </cell>
          <cell r="E100" t="str">
            <v>折后月租费价款</v>
          </cell>
          <cell r="F100" t="str">
            <v>discnt_month_fee_extax</v>
          </cell>
          <cell r="G100" t="str">
            <v>number(18,4)</v>
          </cell>
          <cell r="H100" t="str">
            <v>double(18,4)</v>
          </cell>
        </row>
        <row r="101">
          <cell r="A101" t="str">
            <v>折后月租费税款</v>
          </cell>
          <cell r="B101" t="str">
            <v>month_zh_fee_tax</v>
          </cell>
          <cell r="C101" t="str">
            <v>integer</v>
          </cell>
          <cell r="D101" t="str">
            <v>number(18,4)</v>
          </cell>
          <cell r="E101" t="str">
            <v>折后月租费税款</v>
          </cell>
          <cell r="F101" t="str">
            <v>discnt_month_fee_tax</v>
          </cell>
          <cell r="G101" t="str">
            <v>number(18,4)</v>
          </cell>
          <cell r="H101" t="str">
            <v>double(18,4)</v>
          </cell>
        </row>
        <row r="102">
          <cell r="A102" t="str">
            <v>通话费总收入</v>
          </cell>
          <cell r="B102" t="str">
            <v>total_call_fee</v>
          </cell>
          <cell r="C102" t="str">
            <v>integer</v>
          </cell>
          <cell r="D102" t="str">
            <v>number(18,4)</v>
          </cell>
          <cell r="E102" t="str">
            <v>通话费总收入</v>
          </cell>
          <cell r="F102" t="str">
            <v>total_call_fee</v>
          </cell>
          <cell r="G102" t="str">
            <v>number(18,4)</v>
          </cell>
          <cell r="H102" t="str">
            <v>double(18,4)</v>
          </cell>
        </row>
        <row r="103">
          <cell r="A103" t="str">
            <v>通话费总价款</v>
          </cell>
          <cell r="B103" t="str">
            <v>total_call_fee_extax</v>
          </cell>
          <cell r="C103" t="str">
            <v>integer</v>
          </cell>
          <cell r="D103" t="str">
            <v>number(18,4)</v>
          </cell>
          <cell r="E103" t="str">
            <v>通话费总价款</v>
          </cell>
          <cell r="F103" t="str">
            <v>total_call_fee_extax</v>
          </cell>
          <cell r="G103" t="str">
            <v>number(18,4)</v>
          </cell>
          <cell r="H103" t="str">
            <v>double(18,4)</v>
          </cell>
        </row>
        <row r="104">
          <cell r="A104" t="str">
            <v>通话费总税款</v>
          </cell>
          <cell r="B104" t="str">
            <v>total_call_fee_tax</v>
          </cell>
          <cell r="C104" t="str">
            <v>integer</v>
          </cell>
          <cell r="D104" t="str">
            <v>number(18,4)</v>
          </cell>
          <cell r="E104" t="str">
            <v>通话费总税款</v>
          </cell>
          <cell r="F104" t="str">
            <v>total_call_fee_tax</v>
          </cell>
          <cell r="G104" t="str">
            <v>number(18,4)</v>
          </cell>
          <cell r="H104" t="str">
            <v>double(18,4)</v>
          </cell>
        </row>
        <row r="105">
          <cell r="A105" t="str">
            <v>折后通话费总收入</v>
          </cell>
          <cell r="B105" t="str">
            <v>total_zh_call_fee</v>
          </cell>
          <cell r="C105" t="str">
            <v>integer</v>
          </cell>
          <cell r="D105" t="str">
            <v>number(18,4)</v>
          </cell>
          <cell r="E105" t="str">
            <v>折后通话费总收入</v>
          </cell>
          <cell r="F105" t="str">
            <v>total_discnt_call_fee</v>
          </cell>
          <cell r="G105" t="str">
            <v>number(18,4)</v>
          </cell>
          <cell r="H105" t="str">
            <v>double(18,4)</v>
          </cell>
        </row>
        <row r="106">
          <cell r="A106" t="str">
            <v>折后通话费总价款</v>
          </cell>
          <cell r="B106" t="str">
            <v>total_zh_call_fee_extax</v>
          </cell>
          <cell r="C106" t="str">
            <v>integer</v>
          </cell>
          <cell r="D106" t="str">
            <v>number(18,4)</v>
          </cell>
          <cell r="E106" t="str">
            <v>折后通话费总价款</v>
          </cell>
          <cell r="F106" t="str">
            <v>total_discnt_call_fee_extax</v>
          </cell>
          <cell r="G106" t="str">
            <v>number(18,4)</v>
          </cell>
          <cell r="H106" t="str">
            <v>double(18,4)</v>
          </cell>
        </row>
        <row r="107">
          <cell r="A107" t="str">
            <v>折后通话费总税款</v>
          </cell>
          <cell r="B107" t="str">
            <v>total_zh_call_fee_tax</v>
          </cell>
          <cell r="C107" t="str">
            <v>integer</v>
          </cell>
          <cell r="D107" t="str">
            <v>number(18,4)</v>
          </cell>
          <cell r="E107" t="str">
            <v>折后通话费总税款</v>
          </cell>
          <cell r="F107" t="str">
            <v>total_discnt_call_fee_tax</v>
          </cell>
          <cell r="G107" t="str">
            <v>number(18,4)</v>
          </cell>
          <cell r="H107" t="str">
            <v>double(18,4)</v>
          </cell>
        </row>
        <row r="108">
          <cell r="A108" t="str">
            <v>本地通话价款</v>
          </cell>
          <cell r="B108" t="str">
            <v>local_fee_extax</v>
          </cell>
          <cell r="C108" t="str">
            <v>integer</v>
          </cell>
          <cell r="D108" t="str">
            <v>number(18,4)</v>
          </cell>
          <cell r="E108" t="str">
            <v>本地通话价款</v>
          </cell>
          <cell r="F108" t="str">
            <v>local_fee_extax</v>
          </cell>
          <cell r="G108" t="str">
            <v>number(18,4)</v>
          </cell>
          <cell r="H108" t="str">
            <v>double(18,4)</v>
          </cell>
        </row>
        <row r="109">
          <cell r="A109" t="str">
            <v>本地通话税款</v>
          </cell>
          <cell r="B109" t="str">
            <v>local_fee_tax</v>
          </cell>
          <cell r="C109" t="str">
            <v>integer</v>
          </cell>
          <cell r="D109" t="str">
            <v>number(18,4)</v>
          </cell>
          <cell r="E109" t="str">
            <v>本地通话税款</v>
          </cell>
          <cell r="F109" t="str">
            <v>local_fee_tax</v>
          </cell>
          <cell r="G109" t="str">
            <v>number(18,4)</v>
          </cell>
          <cell r="H109" t="str">
            <v>double(18,4)</v>
          </cell>
        </row>
        <row r="110">
          <cell r="A110" t="str">
            <v>折后本地通话</v>
          </cell>
          <cell r="B110" t="str">
            <v>local_zh_fee</v>
          </cell>
          <cell r="C110" t="str">
            <v>integer</v>
          </cell>
          <cell r="D110" t="str">
            <v>number(18,4)</v>
          </cell>
          <cell r="E110" t="str">
            <v>折后本地通话费</v>
          </cell>
          <cell r="F110" t="str">
            <v>local_discnt_fee</v>
          </cell>
          <cell r="G110" t="str">
            <v>number(18,4)</v>
          </cell>
          <cell r="H110" t="str">
            <v>double(18,4)</v>
          </cell>
        </row>
        <row r="111">
          <cell r="A111" t="str">
            <v>折后本地通话价款</v>
          </cell>
          <cell r="B111" t="str">
            <v>local_zh_fee_extax</v>
          </cell>
          <cell r="C111" t="str">
            <v>integer</v>
          </cell>
          <cell r="D111" t="str">
            <v>number(18,4)</v>
          </cell>
          <cell r="E111" t="str">
            <v>折后本地通话价款</v>
          </cell>
          <cell r="F111" t="str">
            <v>local_discnt_fee_extax</v>
          </cell>
          <cell r="G111" t="str">
            <v>number(18,4)</v>
          </cell>
          <cell r="H111" t="str">
            <v>double(18,4)</v>
          </cell>
        </row>
        <row r="112">
          <cell r="A112" t="str">
            <v>折后本地通话税款</v>
          </cell>
          <cell r="B112" t="str">
            <v>local_zh_fee_tax</v>
          </cell>
          <cell r="C112" t="str">
            <v>integer</v>
          </cell>
          <cell r="D112" t="str">
            <v>number(18,4)</v>
          </cell>
          <cell r="E112" t="str">
            <v>折后本地通话税款</v>
          </cell>
          <cell r="F112" t="str">
            <v>local_discnt_fee_tax</v>
          </cell>
          <cell r="G112" t="str">
            <v>number(18,4)</v>
          </cell>
          <cell r="H112" t="str">
            <v>double(18,4)</v>
          </cell>
        </row>
        <row r="113">
          <cell r="A113" t="str">
            <v>漫游通话</v>
          </cell>
          <cell r="B113" t="str">
            <v>roam_fee</v>
          </cell>
          <cell r="C113" t="str">
            <v>integer</v>
          </cell>
          <cell r="D113" t="str">
            <v>number(18,4)</v>
          </cell>
          <cell r="E113" t="str">
            <v>漫游通话费</v>
          </cell>
          <cell r="F113" t="str">
            <v>roam_fee</v>
          </cell>
          <cell r="G113" t="str">
            <v>number(18,4)</v>
          </cell>
          <cell r="H113" t="str">
            <v>double(18,4)</v>
          </cell>
        </row>
        <row r="114">
          <cell r="A114" t="str">
            <v>漫游通话价款</v>
          </cell>
          <cell r="B114" t="str">
            <v>roam_fee_extax</v>
          </cell>
          <cell r="C114" t="str">
            <v>integer</v>
          </cell>
          <cell r="D114" t="str">
            <v>number(18,4)</v>
          </cell>
          <cell r="E114" t="str">
            <v>漫游通话价款</v>
          </cell>
          <cell r="F114" t="str">
            <v>roam_fee_extax</v>
          </cell>
          <cell r="G114" t="str">
            <v>number(18,4)</v>
          </cell>
          <cell r="H114" t="str">
            <v>double(18,4)</v>
          </cell>
        </row>
        <row r="115">
          <cell r="A115" t="str">
            <v>漫游通话税款</v>
          </cell>
          <cell r="B115" t="str">
            <v>roam_fee_tax</v>
          </cell>
          <cell r="C115" t="str">
            <v>integer</v>
          </cell>
          <cell r="D115" t="str">
            <v>number(18,4)</v>
          </cell>
          <cell r="E115" t="str">
            <v>漫游通话税款</v>
          </cell>
          <cell r="F115" t="str">
            <v>roam_fee_tax</v>
          </cell>
          <cell r="G115" t="str">
            <v>number(18,4)</v>
          </cell>
          <cell r="H115" t="str">
            <v>double(18,4)</v>
          </cell>
        </row>
        <row r="116">
          <cell r="A116" t="str">
            <v>折后漫游通话</v>
          </cell>
          <cell r="B116" t="str">
            <v>roam_zh_fee</v>
          </cell>
          <cell r="C116" t="str">
            <v>integer</v>
          </cell>
          <cell r="D116" t="str">
            <v>number(18,4)</v>
          </cell>
          <cell r="E116" t="str">
            <v>折后漫游通话费</v>
          </cell>
          <cell r="F116" t="str">
            <v>roam_discnt_fee</v>
          </cell>
          <cell r="G116" t="str">
            <v>number(18,4)</v>
          </cell>
          <cell r="H116" t="str">
            <v>double(18,4)</v>
          </cell>
        </row>
        <row r="117">
          <cell r="A117" t="str">
            <v>折后漫游通话价款</v>
          </cell>
          <cell r="B117" t="str">
            <v>roam_zh_fee_extax</v>
          </cell>
          <cell r="C117" t="str">
            <v>integer</v>
          </cell>
          <cell r="D117" t="str">
            <v>number(18,4)</v>
          </cell>
          <cell r="E117" t="str">
            <v>折后漫游通话价款</v>
          </cell>
          <cell r="F117" t="str">
            <v>roam_discnt_fee_extax</v>
          </cell>
          <cell r="G117" t="str">
            <v>number(18,4)</v>
          </cell>
          <cell r="H117" t="str">
            <v>double(18,4)</v>
          </cell>
        </row>
        <row r="118">
          <cell r="A118" t="str">
            <v>折后漫游通话税款</v>
          </cell>
          <cell r="B118" t="str">
            <v>roam_zh_fee_tax</v>
          </cell>
          <cell r="C118" t="str">
            <v>integer</v>
          </cell>
          <cell r="D118" t="str">
            <v>number(18,4)</v>
          </cell>
          <cell r="E118" t="str">
            <v>折后漫游通话税款</v>
          </cell>
          <cell r="F118" t="str">
            <v>roam_discnt_fee_tax</v>
          </cell>
          <cell r="G118" t="str">
            <v>number(18,4)</v>
          </cell>
          <cell r="H118" t="str">
            <v>double(18,4)</v>
          </cell>
        </row>
        <row r="119">
          <cell r="A119" t="str">
            <v>长途通话</v>
          </cell>
          <cell r="B119" t="str">
            <v>long_fee</v>
          </cell>
          <cell r="C119" t="str">
            <v>integer</v>
          </cell>
          <cell r="D119" t="str">
            <v>number(18,4)</v>
          </cell>
          <cell r="E119" t="str">
            <v>长途通话费</v>
          </cell>
          <cell r="F119" t="str">
            <v>toll_fee</v>
          </cell>
          <cell r="G119" t="str">
            <v>number(18,4)</v>
          </cell>
          <cell r="H119" t="str">
            <v>double(18,4)</v>
          </cell>
        </row>
        <row r="120">
          <cell r="A120" t="str">
            <v>长途通话价款</v>
          </cell>
          <cell r="B120" t="str">
            <v>long_fee_extax</v>
          </cell>
          <cell r="C120" t="str">
            <v>integer</v>
          </cell>
          <cell r="D120" t="str">
            <v>number(18,4)</v>
          </cell>
          <cell r="E120" t="str">
            <v>长途通话价款</v>
          </cell>
          <cell r="F120" t="str">
            <v>toll_fee_extax</v>
          </cell>
          <cell r="G120" t="str">
            <v>number(18,4)</v>
          </cell>
          <cell r="H120" t="str">
            <v>double(18,4)</v>
          </cell>
        </row>
        <row r="121">
          <cell r="A121" t="str">
            <v>长途通话税款</v>
          </cell>
          <cell r="B121" t="str">
            <v>long_fee_tax</v>
          </cell>
          <cell r="C121" t="str">
            <v>integer</v>
          </cell>
          <cell r="D121" t="str">
            <v>number(18,4)</v>
          </cell>
          <cell r="E121" t="str">
            <v>长途通话税款</v>
          </cell>
          <cell r="F121" t="str">
            <v>toll_fee_tax</v>
          </cell>
          <cell r="G121" t="str">
            <v>number(18,4)</v>
          </cell>
          <cell r="H121" t="str">
            <v>double(18,4)</v>
          </cell>
        </row>
        <row r="122">
          <cell r="A122" t="str">
            <v>折后长途通话</v>
          </cell>
          <cell r="B122" t="str">
            <v>long_zh_fee</v>
          </cell>
          <cell r="C122" t="str">
            <v>integer</v>
          </cell>
          <cell r="D122" t="str">
            <v>number(18,4)</v>
          </cell>
          <cell r="E122" t="str">
            <v>折后长途通话费</v>
          </cell>
          <cell r="F122" t="str">
            <v>toll_discnt_fee</v>
          </cell>
          <cell r="G122" t="str">
            <v>number(18,4)</v>
          </cell>
          <cell r="H122" t="str">
            <v>double(18,4)</v>
          </cell>
        </row>
        <row r="123">
          <cell r="A123" t="str">
            <v>折后长途通话价款</v>
          </cell>
          <cell r="B123" t="str">
            <v>long_zh_fee_extax</v>
          </cell>
          <cell r="C123" t="str">
            <v>integer</v>
          </cell>
          <cell r="D123" t="str">
            <v>number(18,4)</v>
          </cell>
          <cell r="E123" t="str">
            <v>折后长途通话价款</v>
          </cell>
          <cell r="F123" t="str">
            <v>toll_discnt_fee_extax</v>
          </cell>
          <cell r="G123" t="str">
            <v>number(18,4)</v>
          </cell>
          <cell r="H123" t="str">
            <v>double(18,4)</v>
          </cell>
        </row>
        <row r="124">
          <cell r="A124" t="str">
            <v>折后长途通话税款</v>
          </cell>
          <cell r="B124" t="str">
            <v>long_zh_fee_tax</v>
          </cell>
          <cell r="C124" t="str">
            <v>integer</v>
          </cell>
          <cell r="D124" t="str">
            <v>number(18,4)</v>
          </cell>
          <cell r="E124" t="str">
            <v>折后长途通话税款</v>
          </cell>
          <cell r="F124" t="str">
            <v>toll_discnt_fee_tax</v>
          </cell>
          <cell r="G124" t="str">
            <v>number(18,4)</v>
          </cell>
          <cell r="H124" t="str">
            <v>double(18,4)</v>
          </cell>
        </row>
        <row r="125">
          <cell r="A125" t="str">
            <v>IP通话</v>
          </cell>
          <cell r="B125" t="str">
            <v>ip_fee</v>
          </cell>
          <cell r="C125" t="str">
            <v>integer</v>
          </cell>
          <cell r="D125" t="str">
            <v>number(18,4)</v>
          </cell>
          <cell r="E125" t="str">
            <v>IP通话费</v>
          </cell>
          <cell r="F125" t="str">
            <v>ip_fee</v>
          </cell>
          <cell r="G125" t="str">
            <v>number(18,4)</v>
          </cell>
          <cell r="H125" t="str">
            <v>double(18,4)</v>
          </cell>
        </row>
        <row r="126">
          <cell r="A126" t="str">
            <v>IP通话价款</v>
          </cell>
          <cell r="B126" t="str">
            <v>ip_fee_extax</v>
          </cell>
          <cell r="C126" t="str">
            <v>integer</v>
          </cell>
          <cell r="D126" t="str">
            <v>number(18,4)</v>
          </cell>
          <cell r="E126" t="str">
            <v>IP通话价款</v>
          </cell>
          <cell r="F126" t="str">
            <v>ip_fee_extax</v>
          </cell>
          <cell r="G126" t="str">
            <v>number(18,4)</v>
          </cell>
          <cell r="H126" t="str">
            <v>double(18,4)</v>
          </cell>
        </row>
        <row r="127">
          <cell r="A127" t="str">
            <v>IP通话税款</v>
          </cell>
          <cell r="B127" t="str">
            <v>ip_fee_tax</v>
          </cell>
          <cell r="C127" t="str">
            <v>integer</v>
          </cell>
          <cell r="D127" t="str">
            <v>number(18,4)</v>
          </cell>
          <cell r="E127" t="str">
            <v>IP通话税款</v>
          </cell>
          <cell r="F127" t="str">
            <v>ip_fee_tax</v>
          </cell>
          <cell r="G127" t="str">
            <v>number(18,4)</v>
          </cell>
          <cell r="H127" t="str">
            <v>double(18,4)</v>
          </cell>
        </row>
        <row r="128">
          <cell r="A128" t="str">
            <v>折后IP通话</v>
          </cell>
          <cell r="B128" t="str">
            <v>ip_zh_fee</v>
          </cell>
          <cell r="C128" t="str">
            <v>integer</v>
          </cell>
          <cell r="D128" t="str">
            <v>number(18,4)</v>
          </cell>
          <cell r="E128" t="str">
            <v>折后IP通话费</v>
          </cell>
          <cell r="F128" t="str">
            <v>ip_discnt_fee</v>
          </cell>
          <cell r="G128" t="str">
            <v>number(18,4)</v>
          </cell>
          <cell r="H128" t="str">
            <v>double(18,4)</v>
          </cell>
        </row>
        <row r="129">
          <cell r="A129" t="str">
            <v>折后IP通话价款</v>
          </cell>
          <cell r="B129" t="str">
            <v>ip_zh_fee_extax</v>
          </cell>
          <cell r="C129" t="str">
            <v>integer</v>
          </cell>
          <cell r="D129" t="str">
            <v>number(18,4)</v>
          </cell>
          <cell r="E129" t="str">
            <v>折后IP通话价款</v>
          </cell>
          <cell r="F129" t="str">
            <v>ip_discnt_fee_extax</v>
          </cell>
          <cell r="G129" t="str">
            <v>number(18,4)</v>
          </cell>
          <cell r="H129" t="str">
            <v>double(18,4)</v>
          </cell>
        </row>
        <row r="130">
          <cell r="A130" t="str">
            <v>折后IP通话税款</v>
          </cell>
          <cell r="B130" t="str">
            <v>ip_zh_fee_tax</v>
          </cell>
          <cell r="C130" t="str">
            <v>integer</v>
          </cell>
          <cell r="D130" t="str">
            <v>number(18,4)</v>
          </cell>
          <cell r="E130" t="str">
            <v>折后IP通话税款</v>
          </cell>
          <cell r="F130" t="str">
            <v>ip_discnt_fee_tax</v>
          </cell>
          <cell r="G130" t="str">
            <v>number(18,4)</v>
          </cell>
          <cell r="H130" t="str">
            <v>double(18,4)</v>
          </cell>
        </row>
        <row r="131">
          <cell r="A131" t="str">
            <v>语音增值费</v>
          </cell>
          <cell r="B131" t="str">
            <v>voice_fee</v>
          </cell>
          <cell r="C131" t="str">
            <v>integer</v>
          </cell>
          <cell r="D131" t="str">
            <v>number(18,4)</v>
          </cell>
          <cell r="E131" t="str">
            <v>语音增值费</v>
          </cell>
          <cell r="F131" t="str">
            <v>voice_fee</v>
          </cell>
          <cell r="G131" t="str">
            <v>number(18,4)</v>
          </cell>
          <cell r="H131" t="str">
            <v>double(18,4)</v>
          </cell>
        </row>
        <row r="132">
          <cell r="A132" t="str">
            <v>语音增值费价款</v>
          </cell>
          <cell r="B132" t="str">
            <v>voice_fee_extax</v>
          </cell>
          <cell r="C132" t="str">
            <v>integer</v>
          </cell>
          <cell r="D132" t="str">
            <v>number(18,4)</v>
          </cell>
          <cell r="E132" t="str">
            <v>语音增值费价款</v>
          </cell>
          <cell r="F132" t="str">
            <v>voice_fee_extax</v>
          </cell>
          <cell r="G132" t="str">
            <v>number(18,4)</v>
          </cell>
          <cell r="H132" t="str">
            <v>double(18,4)</v>
          </cell>
        </row>
        <row r="133">
          <cell r="A133" t="str">
            <v>语音增值费税款</v>
          </cell>
          <cell r="B133" t="str">
            <v>voice_fee_tax</v>
          </cell>
          <cell r="C133" t="str">
            <v>integer</v>
          </cell>
          <cell r="D133" t="str">
            <v>number(18,4)</v>
          </cell>
          <cell r="E133" t="str">
            <v>语音增值费税款</v>
          </cell>
          <cell r="F133" t="str">
            <v>voice_fee_tax</v>
          </cell>
          <cell r="G133" t="str">
            <v>number(18,4)</v>
          </cell>
          <cell r="H133" t="str">
            <v>double(18,4)</v>
          </cell>
        </row>
        <row r="134">
          <cell r="A134" t="str">
            <v>折后语音增值费</v>
          </cell>
          <cell r="B134" t="str">
            <v>voice_zh_fee</v>
          </cell>
          <cell r="C134" t="str">
            <v>integer</v>
          </cell>
          <cell r="D134" t="str">
            <v>number(18,4)</v>
          </cell>
          <cell r="E134" t="str">
            <v>折后语音增值费</v>
          </cell>
          <cell r="F134" t="str">
            <v>voice_discnt_fee</v>
          </cell>
          <cell r="G134" t="str">
            <v>number(18,4)</v>
          </cell>
          <cell r="H134" t="str">
            <v>double(18,4)</v>
          </cell>
        </row>
        <row r="135">
          <cell r="A135" t="str">
            <v>折后语音增值费价款</v>
          </cell>
          <cell r="B135" t="str">
            <v>voice_zh_fee_extax</v>
          </cell>
          <cell r="C135" t="str">
            <v>integer</v>
          </cell>
          <cell r="D135" t="str">
            <v>number(18,4)</v>
          </cell>
          <cell r="E135" t="str">
            <v>折后语音增值费价款</v>
          </cell>
          <cell r="F135" t="str">
            <v>voice_discnt_fee_extax</v>
          </cell>
          <cell r="G135" t="str">
            <v>number(18,4)</v>
          </cell>
          <cell r="H135" t="str">
            <v>double(18,4)</v>
          </cell>
        </row>
        <row r="136">
          <cell r="A136" t="str">
            <v>折后语音增值费税款</v>
          </cell>
          <cell r="B136" t="str">
            <v>voice_zh_fee_tax</v>
          </cell>
          <cell r="C136" t="str">
            <v>integer</v>
          </cell>
          <cell r="D136" t="str">
            <v>number(18,4)</v>
          </cell>
          <cell r="E136" t="str">
            <v>折后语音增值费税款</v>
          </cell>
          <cell r="F136" t="str">
            <v>voice_discnt_fee_tax</v>
          </cell>
          <cell r="G136" t="str">
            <v>number(18,4)</v>
          </cell>
          <cell r="H136" t="str">
            <v>double(18,4)</v>
          </cell>
        </row>
        <row r="137">
          <cell r="A137" t="str">
            <v>数据业务总收入</v>
          </cell>
          <cell r="B137" t="str">
            <v>total_data_fee</v>
          </cell>
          <cell r="C137" t="str">
            <v>integer</v>
          </cell>
          <cell r="D137" t="str">
            <v>number(18,4)</v>
          </cell>
          <cell r="E137" t="str">
            <v>数据业务总收入</v>
          </cell>
          <cell r="F137" t="str">
            <v>total_data_fee</v>
          </cell>
          <cell r="G137" t="str">
            <v>number(18,4)</v>
          </cell>
          <cell r="H137" t="str">
            <v>double(18,4)</v>
          </cell>
        </row>
        <row r="138">
          <cell r="A138" t="str">
            <v>数据业务总收入价款</v>
          </cell>
          <cell r="B138" t="str">
            <v>total_data_fee_extax</v>
          </cell>
          <cell r="C138" t="str">
            <v>integer</v>
          </cell>
          <cell r="D138" t="str">
            <v>number(18,4)</v>
          </cell>
          <cell r="E138" t="str">
            <v>数据业务总收入价款</v>
          </cell>
          <cell r="F138" t="str">
            <v>total_data_fee_extax</v>
          </cell>
          <cell r="G138" t="str">
            <v>number(18,4)</v>
          </cell>
          <cell r="H138" t="str">
            <v>double(18,4)</v>
          </cell>
        </row>
        <row r="139">
          <cell r="A139" t="str">
            <v>数据业务总收入税款</v>
          </cell>
          <cell r="B139" t="str">
            <v>total_data_fee_tax</v>
          </cell>
          <cell r="C139" t="str">
            <v>integer</v>
          </cell>
          <cell r="D139" t="str">
            <v>number(18,4)</v>
          </cell>
          <cell r="E139" t="str">
            <v>数据业务总收入税款</v>
          </cell>
          <cell r="F139" t="str">
            <v>total_data_fee_tax</v>
          </cell>
          <cell r="G139" t="str">
            <v>number(18,4)</v>
          </cell>
          <cell r="H139" t="str">
            <v>double(18,4)</v>
          </cell>
        </row>
        <row r="140">
          <cell r="A140" t="str">
            <v>折后数据业务总收入</v>
          </cell>
          <cell r="B140" t="str">
            <v>total_zh_data_fee</v>
          </cell>
          <cell r="C140" t="str">
            <v>integer</v>
          </cell>
          <cell r="D140" t="str">
            <v>number(18,4)</v>
          </cell>
          <cell r="E140" t="str">
            <v>折后数据业务总收入</v>
          </cell>
          <cell r="F140" t="str">
            <v>total_discnt_data_fee</v>
          </cell>
          <cell r="G140" t="str">
            <v>number(18,4)</v>
          </cell>
          <cell r="H140" t="str">
            <v>double(18,4)</v>
          </cell>
        </row>
        <row r="141">
          <cell r="A141" t="str">
            <v>折后数据业务总收入价款</v>
          </cell>
          <cell r="B141" t="str">
            <v>total_zh_data_fee_extax</v>
          </cell>
          <cell r="C141" t="str">
            <v>integer</v>
          </cell>
          <cell r="D141" t="str">
            <v>number(18,4)</v>
          </cell>
          <cell r="E141" t="str">
            <v>折后数据业务总收入价款</v>
          </cell>
          <cell r="F141" t="str">
            <v>total_discnt_data_fee_extax</v>
          </cell>
          <cell r="G141" t="str">
            <v>number(18,4)</v>
          </cell>
          <cell r="H141" t="str">
            <v>double(18,4)</v>
          </cell>
        </row>
        <row r="142">
          <cell r="A142" t="str">
            <v>折后通数据业务总收入税款</v>
          </cell>
          <cell r="B142" t="str">
            <v>total_zh_data_fee_tax</v>
          </cell>
          <cell r="C142" t="str">
            <v>integer</v>
          </cell>
          <cell r="D142" t="str">
            <v>number(18,4)</v>
          </cell>
          <cell r="E142" t="str">
            <v>折后通数据业务总收入税款</v>
          </cell>
          <cell r="F142" t="str">
            <v>total_discnt_data_fee_tax</v>
          </cell>
          <cell r="G142" t="str">
            <v>number(18,4)</v>
          </cell>
          <cell r="H142" t="str">
            <v>double(18,4)</v>
          </cell>
        </row>
        <row r="143">
          <cell r="A143" t="str">
            <v>点对点短信费</v>
          </cell>
          <cell r="B143" t="str">
            <v>sms_fee</v>
          </cell>
          <cell r="C143" t="str">
            <v>integer</v>
          </cell>
          <cell r="D143" t="str">
            <v>number(18,4)</v>
          </cell>
          <cell r="E143" t="str">
            <v>点对点短信费</v>
          </cell>
          <cell r="F143" t="str">
            <v>p2p_sms_fee</v>
          </cell>
          <cell r="G143" t="str">
            <v>number(18,4)</v>
          </cell>
          <cell r="H143" t="str">
            <v>double(18,4)</v>
          </cell>
        </row>
        <row r="144">
          <cell r="A144" t="str">
            <v>点对点短信费价款</v>
          </cell>
          <cell r="B144" t="str">
            <v>sms_fee_extax</v>
          </cell>
          <cell r="C144" t="str">
            <v>integer</v>
          </cell>
          <cell r="D144" t="str">
            <v>number(18,4)</v>
          </cell>
          <cell r="E144" t="str">
            <v>点对点短信费价款</v>
          </cell>
          <cell r="F144" t="str">
            <v>p2p_sms_fee_extax</v>
          </cell>
          <cell r="G144" t="str">
            <v>number(18,4)</v>
          </cell>
          <cell r="H144" t="str">
            <v>double(18,4)</v>
          </cell>
        </row>
        <row r="145">
          <cell r="A145" t="str">
            <v>点对点短信费税款</v>
          </cell>
          <cell r="B145" t="str">
            <v>sms_fee_tax</v>
          </cell>
          <cell r="C145" t="str">
            <v>integer</v>
          </cell>
          <cell r="D145" t="str">
            <v>number(18,4)</v>
          </cell>
          <cell r="E145" t="str">
            <v>点对点短信费税款</v>
          </cell>
          <cell r="F145" t="str">
            <v>p2p_sms_fee_tax</v>
          </cell>
          <cell r="G145" t="str">
            <v>number(18,4)</v>
          </cell>
          <cell r="H145" t="str">
            <v>double(18,4)</v>
          </cell>
        </row>
        <row r="146">
          <cell r="A146" t="str">
            <v>折后点对点短信费</v>
          </cell>
          <cell r="B146" t="str">
            <v>sms_zh_fee</v>
          </cell>
          <cell r="C146" t="str">
            <v>integer</v>
          </cell>
          <cell r="D146" t="str">
            <v>number(18,4)</v>
          </cell>
          <cell r="E146" t="str">
            <v>折后点对点短信费</v>
          </cell>
          <cell r="F146" t="str">
            <v>p2p_sms_discnt_fee</v>
          </cell>
          <cell r="G146" t="str">
            <v>number(18,4)</v>
          </cell>
          <cell r="H146" t="str">
            <v>double(18,4)</v>
          </cell>
        </row>
        <row r="147">
          <cell r="A147" t="str">
            <v>折后点对点短信费价款</v>
          </cell>
          <cell r="B147" t="str">
            <v>sms_zh_fee_extax</v>
          </cell>
          <cell r="C147" t="str">
            <v>integer</v>
          </cell>
          <cell r="D147" t="str">
            <v>number(18,4)</v>
          </cell>
          <cell r="E147" t="str">
            <v>折后点对点短信费价款</v>
          </cell>
          <cell r="F147" t="str">
            <v>p2p_sms_discnt_fee_extax</v>
          </cell>
          <cell r="G147" t="str">
            <v>number(18,4)</v>
          </cell>
          <cell r="H147" t="str">
            <v>double(18,4)</v>
          </cell>
        </row>
        <row r="148">
          <cell r="A148" t="str">
            <v>折后点对点短信费税款</v>
          </cell>
          <cell r="B148" t="str">
            <v>sms_zh_fee_tax</v>
          </cell>
          <cell r="C148" t="str">
            <v>integer</v>
          </cell>
          <cell r="D148" t="str">
            <v>number(18,4)</v>
          </cell>
          <cell r="E148" t="str">
            <v>折后点对点短信费税款</v>
          </cell>
          <cell r="F148" t="str">
            <v>p2p_sms_discnt_fee_tax</v>
          </cell>
          <cell r="G148" t="str">
            <v>number(18,4)</v>
          </cell>
          <cell r="H148" t="str">
            <v>double(18,4)</v>
          </cell>
        </row>
        <row r="149">
          <cell r="A149" t="str">
            <v>其他短信费</v>
          </cell>
          <cell r="B149" t="str">
            <v>othersms_fee</v>
          </cell>
          <cell r="C149" t="str">
            <v>integer</v>
          </cell>
          <cell r="D149" t="str">
            <v>number(18,4)</v>
          </cell>
          <cell r="E149" t="str">
            <v>其他短信费</v>
          </cell>
          <cell r="F149" t="str">
            <v>other_sms_fee</v>
          </cell>
          <cell r="G149" t="str">
            <v>number(18,4)</v>
          </cell>
          <cell r="H149" t="str">
            <v>double(18,4)</v>
          </cell>
        </row>
        <row r="150">
          <cell r="A150" t="str">
            <v>其他短信费价款</v>
          </cell>
          <cell r="B150" t="str">
            <v>othersms_fee_extax</v>
          </cell>
          <cell r="C150" t="str">
            <v>integer</v>
          </cell>
          <cell r="D150" t="str">
            <v>number(18,4)</v>
          </cell>
          <cell r="E150" t="str">
            <v>其他短信费价款</v>
          </cell>
          <cell r="F150" t="str">
            <v>other_sms_fee_extax</v>
          </cell>
          <cell r="G150" t="str">
            <v>number(18,4)</v>
          </cell>
          <cell r="H150" t="str">
            <v>double(18,4)</v>
          </cell>
        </row>
        <row r="151">
          <cell r="A151" t="str">
            <v>其他短信费税款</v>
          </cell>
          <cell r="B151" t="str">
            <v>othersms_fee_tax</v>
          </cell>
          <cell r="C151" t="str">
            <v>integer</v>
          </cell>
          <cell r="D151" t="str">
            <v>number(18,4)</v>
          </cell>
          <cell r="E151" t="str">
            <v>其他短信费税款</v>
          </cell>
          <cell r="F151" t="str">
            <v>other_sms_fee_tax</v>
          </cell>
          <cell r="G151" t="str">
            <v>number(18,4)</v>
          </cell>
          <cell r="H151" t="str">
            <v>double(18,4)</v>
          </cell>
        </row>
        <row r="152">
          <cell r="A152" t="str">
            <v>折后其他短信费</v>
          </cell>
          <cell r="B152" t="str">
            <v>othersms_zh_fee</v>
          </cell>
          <cell r="C152" t="str">
            <v>integer</v>
          </cell>
          <cell r="D152" t="str">
            <v>number(18,4)</v>
          </cell>
          <cell r="E152" t="str">
            <v>折后其他短信费</v>
          </cell>
          <cell r="F152" t="str">
            <v>other_sms_discnt_fee</v>
          </cell>
          <cell r="G152" t="str">
            <v>number(18,4)</v>
          </cell>
          <cell r="H152" t="str">
            <v>double(18,4)</v>
          </cell>
        </row>
        <row r="153">
          <cell r="A153" t="str">
            <v>折后其他短信费价款</v>
          </cell>
          <cell r="B153" t="str">
            <v>othersms_zh_fee_extax</v>
          </cell>
          <cell r="C153" t="str">
            <v>integer</v>
          </cell>
          <cell r="D153" t="str">
            <v>number(18,4)</v>
          </cell>
          <cell r="E153" t="str">
            <v>折后其他短信费价款</v>
          </cell>
          <cell r="F153" t="str">
            <v>other_sms_discnt_fee_extax</v>
          </cell>
          <cell r="G153" t="str">
            <v>number(18,4)</v>
          </cell>
          <cell r="H153" t="str">
            <v>double(18,4)</v>
          </cell>
        </row>
        <row r="154">
          <cell r="A154" t="str">
            <v>折后其他短信费税款</v>
          </cell>
          <cell r="B154" t="str">
            <v>othersms_zh_fee_tax</v>
          </cell>
          <cell r="C154" t="str">
            <v>integer</v>
          </cell>
          <cell r="D154" t="str">
            <v>number(18,4)</v>
          </cell>
          <cell r="E154" t="str">
            <v>折后其他短信费税款</v>
          </cell>
          <cell r="F154" t="str">
            <v>other_sms_discnt_fee_tax</v>
          </cell>
          <cell r="G154" t="str">
            <v>number(18,4)</v>
          </cell>
          <cell r="H154" t="str">
            <v>double(18,4)</v>
          </cell>
        </row>
        <row r="155">
          <cell r="A155" t="str">
            <v>点对点彩信费</v>
          </cell>
          <cell r="B155" t="str">
            <v>mms_fee</v>
          </cell>
          <cell r="C155" t="str">
            <v>integer</v>
          </cell>
          <cell r="D155" t="str">
            <v>number(18,4)</v>
          </cell>
          <cell r="E155" t="str">
            <v>点对点彩信费</v>
          </cell>
          <cell r="F155" t="str">
            <v>p2p_mms_fee</v>
          </cell>
          <cell r="G155" t="str">
            <v>number(18,4)</v>
          </cell>
          <cell r="H155" t="str">
            <v>double(18,4)</v>
          </cell>
        </row>
        <row r="156">
          <cell r="A156" t="str">
            <v>点对点彩信费价款</v>
          </cell>
          <cell r="B156" t="str">
            <v>mms_fee_extax</v>
          </cell>
          <cell r="C156" t="str">
            <v>integer</v>
          </cell>
          <cell r="D156" t="str">
            <v>number(18,4)</v>
          </cell>
          <cell r="E156" t="str">
            <v>点对点彩信费价款</v>
          </cell>
          <cell r="F156" t="str">
            <v>p2p_mms_fee_extax</v>
          </cell>
          <cell r="G156" t="str">
            <v>number(18,4)</v>
          </cell>
          <cell r="H156" t="str">
            <v>double(18,4)</v>
          </cell>
        </row>
        <row r="157">
          <cell r="A157" t="str">
            <v>点对点彩信费税款</v>
          </cell>
          <cell r="B157" t="str">
            <v>mms_fee_tax</v>
          </cell>
          <cell r="C157" t="str">
            <v>integer</v>
          </cell>
          <cell r="D157" t="str">
            <v>number(18,4)</v>
          </cell>
          <cell r="E157" t="str">
            <v>点对点彩信费税款</v>
          </cell>
          <cell r="F157" t="str">
            <v>p2p_mms_fee_tax</v>
          </cell>
          <cell r="G157" t="str">
            <v>number(18,4)</v>
          </cell>
          <cell r="H157" t="str">
            <v>double(18,4)</v>
          </cell>
        </row>
        <row r="158">
          <cell r="A158" t="str">
            <v>折后点对点彩信费</v>
          </cell>
          <cell r="B158" t="str">
            <v>mms_zh_fee</v>
          </cell>
          <cell r="C158" t="str">
            <v>integer</v>
          </cell>
          <cell r="D158" t="str">
            <v>number(18,4)</v>
          </cell>
          <cell r="E158" t="str">
            <v>折后点对点彩信费</v>
          </cell>
          <cell r="F158" t="str">
            <v>p2p_mms_discnt_fee</v>
          </cell>
          <cell r="G158" t="str">
            <v>number(18,4)</v>
          </cell>
          <cell r="H158" t="str">
            <v>double(18,4)</v>
          </cell>
        </row>
        <row r="159">
          <cell r="A159" t="str">
            <v>折后点对点彩信费价款</v>
          </cell>
          <cell r="B159" t="str">
            <v>mms_zh_fee_extax</v>
          </cell>
          <cell r="C159" t="str">
            <v>integer</v>
          </cell>
          <cell r="D159" t="str">
            <v>number(18,4)</v>
          </cell>
          <cell r="E159" t="str">
            <v>折后点对点彩信费价款</v>
          </cell>
          <cell r="F159" t="str">
            <v>p2p_mms_discnt_fee_extax</v>
          </cell>
          <cell r="G159" t="str">
            <v>number(18,4)</v>
          </cell>
          <cell r="H159" t="str">
            <v>double(18,4)</v>
          </cell>
        </row>
        <row r="160">
          <cell r="A160" t="str">
            <v>折后点对点彩信费税款</v>
          </cell>
          <cell r="B160" t="str">
            <v>mms_zh_fee_tax</v>
          </cell>
          <cell r="C160" t="str">
            <v>integer</v>
          </cell>
          <cell r="D160" t="str">
            <v>number(18,4)</v>
          </cell>
          <cell r="E160" t="str">
            <v>折后点对点彩信费税款</v>
          </cell>
          <cell r="F160" t="str">
            <v>p2p_mms_discnt_fee_tax</v>
          </cell>
          <cell r="G160" t="str">
            <v>number(18,4)</v>
          </cell>
          <cell r="H160" t="str">
            <v>double(18,4)</v>
          </cell>
        </row>
        <row r="161">
          <cell r="A161" t="str">
            <v>其他彩信费</v>
          </cell>
          <cell r="B161" t="str">
            <v>othermms_fee</v>
          </cell>
          <cell r="C161" t="str">
            <v>integer</v>
          </cell>
          <cell r="D161" t="str">
            <v>number(18,4)</v>
          </cell>
          <cell r="E161" t="str">
            <v>其他彩信费</v>
          </cell>
          <cell r="F161" t="str">
            <v>other_mms_fee</v>
          </cell>
          <cell r="G161" t="str">
            <v>number(18,4)</v>
          </cell>
          <cell r="H161" t="str">
            <v>double(18,4)</v>
          </cell>
        </row>
        <row r="162">
          <cell r="A162" t="str">
            <v>其他彩信费价款</v>
          </cell>
          <cell r="B162" t="str">
            <v>othermms_fee_extax</v>
          </cell>
          <cell r="C162" t="str">
            <v>integer</v>
          </cell>
          <cell r="D162" t="str">
            <v>number(18,4)</v>
          </cell>
          <cell r="E162" t="str">
            <v>其他彩信费价款</v>
          </cell>
          <cell r="F162" t="str">
            <v>other_mms_fee_extax</v>
          </cell>
          <cell r="G162" t="str">
            <v>number(18,4)</v>
          </cell>
          <cell r="H162" t="str">
            <v>double(18,4)</v>
          </cell>
        </row>
        <row r="163">
          <cell r="A163" t="str">
            <v>其他彩信费税款</v>
          </cell>
          <cell r="B163" t="str">
            <v>othermms_fee_tax</v>
          </cell>
          <cell r="C163" t="str">
            <v>integer</v>
          </cell>
          <cell r="D163" t="str">
            <v>number(18,4)</v>
          </cell>
          <cell r="E163" t="str">
            <v>其他彩信费税款</v>
          </cell>
          <cell r="F163" t="str">
            <v>other_mms_fee_tax</v>
          </cell>
          <cell r="G163" t="str">
            <v>number(18,4)</v>
          </cell>
          <cell r="H163" t="str">
            <v>double(18,4)</v>
          </cell>
        </row>
        <row r="164">
          <cell r="A164" t="str">
            <v>折后其他彩信费</v>
          </cell>
          <cell r="B164" t="str">
            <v>othermms_zh_fee</v>
          </cell>
          <cell r="C164" t="str">
            <v>integer</v>
          </cell>
          <cell r="D164" t="str">
            <v>number(18,4)</v>
          </cell>
          <cell r="E164" t="str">
            <v>折后其他彩信费</v>
          </cell>
          <cell r="F164" t="str">
            <v>other_mms_discnt_fee</v>
          </cell>
          <cell r="G164" t="str">
            <v>number(18,4)</v>
          </cell>
          <cell r="H164" t="str">
            <v>double(18,4)</v>
          </cell>
        </row>
        <row r="165">
          <cell r="A165" t="str">
            <v>折后其他彩信费价款</v>
          </cell>
          <cell r="B165" t="str">
            <v>othermms_zh_fee_extax</v>
          </cell>
          <cell r="C165" t="str">
            <v>integer</v>
          </cell>
          <cell r="D165" t="str">
            <v>number(18,4)</v>
          </cell>
          <cell r="E165" t="str">
            <v>折后其他彩信费价款</v>
          </cell>
          <cell r="F165" t="str">
            <v>other_mms_discnt_fee_extax</v>
          </cell>
          <cell r="G165" t="str">
            <v>number(18,4)</v>
          </cell>
          <cell r="H165" t="str">
            <v>double(18,4)</v>
          </cell>
        </row>
        <row r="166">
          <cell r="A166" t="str">
            <v>折后其他彩信费税款</v>
          </cell>
          <cell r="B166" t="str">
            <v>othermms_zh_fee_tax</v>
          </cell>
          <cell r="C166" t="str">
            <v>integer</v>
          </cell>
          <cell r="D166" t="str">
            <v>number(18,4)</v>
          </cell>
          <cell r="E166" t="str">
            <v>折后其他彩信费税款</v>
          </cell>
          <cell r="F166" t="str">
            <v>other_mms_discnt_fee_tax</v>
          </cell>
          <cell r="G166" t="str">
            <v>number(18,4)</v>
          </cell>
          <cell r="H166" t="str">
            <v>double(18,4)</v>
          </cell>
        </row>
        <row r="167">
          <cell r="A167" t="str">
            <v>gprs费</v>
          </cell>
          <cell r="B167" t="str">
            <v>gprs_fee</v>
          </cell>
          <cell r="C167" t="str">
            <v>integer</v>
          </cell>
          <cell r="D167" t="str">
            <v>number(18,4)</v>
          </cell>
          <cell r="E167" t="str">
            <v>gprs费</v>
          </cell>
          <cell r="F167" t="str">
            <v>gprs_fee</v>
          </cell>
          <cell r="G167" t="str">
            <v>number(18,4)</v>
          </cell>
          <cell r="H167" t="str">
            <v>double(18,4)</v>
          </cell>
        </row>
        <row r="168">
          <cell r="A168" t="str">
            <v>gprs费价款</v>
          </cell>
          <cell r="B168" t="str">
            <v>gprs_fee_extax</v>
          </cell>
          <cell r="C168" t="str">
            <v>integer</v>
          </cell>
          <cell r="D168" t="str">
            <v>number(18,4)</v>
          </cell>
          <cell r="E168" t="str">
            <v>gprs费价款</v>
          </cell>
          <cell r="F168" t="str">
            <v>gprs_fee_extax</v>
          </cell>
          <cell r="G168" t="str">
            <v>number(18,4)</v>
          </cell>
          <cell r="H168" t="str">
            <v>double(18,4)</v>
          </cell>
        </row>
        <row r="169">
          <cell r="A169" t="str">
            <v>gprs费税款</v>
          </cell>
          <cell r="B169" t="str">
            <v>gprs_fee_tax</v>
          </cell>
          <cell r="C169" t="str">
            <v>integer</v>
          </cell>
          <cell r="D169" t="str">
            <v>number(18,4)</v>
          </cell>
          <cell r="E169" t="str">
            <v>gprs费税款</v>
          </cell>
          <cell r="F169" t="str">
            <v>gprs_fee_tax</v>
          </cell>
          <cell r="G169" t="str">
            <v>number(18,4)</v>
          </cell>
          <cell r="H169" t="str">
            <v>double(18,4)</v>
          </cell>
        </row>
        <row r="170">
          <cell r="A170" t="str">
            <v>折后gprs费</v>
          </cell>
          <cell r="B170" t="str">
            <v>gprs_zh_fee</v>
          </cell>
          <cell r="C170" t="str">
            <v>integer</v>
          </cell>
          <cell r="D170" t="str">
            <v>number(18,4)</v>
          </cell>
          <cell r="E170" t="str">
            <v>折后gprs费</v>
          </cell>
          <cell r="F170" t="str">
            <v>gprs_discnt_fee</v>
          </cell>
          <cell r="G170" t="str">
            <v>number(18,4)</v>
          </cell>
          <cell r="H170" t="str">
            <v>double(18,4)</v>
          </cell>
        </row>
        <row r="171">
          <cell r="A171" t="str">
            <v>折后gprs费价款</v>
          </cell>
          <cell r="B171" t="str">
            <v>gprs_zh_fee_extax</v>
          </cell>
          <cell r="C171" t="str">
            <v>integer</v>
          </cell>
          <cell r="D171" t="str">
            <v>number(18,4)</v>
          </cell>
          <cell r="E171" t="str">
            <v>折后gprs费价款</v>
          </cell>
          <cell r="F171" t="str">
            <v>gprs_discnt_fee_extax</v>
          </cell>
          <cell r="G171" t="str">
            <v>number(18,4)</v>
          </cell>
          <cell r="H171" t="str">
            <v>double(18,4)</v>
          </cell>
        </row>
        <row r="172">
          <cell r="A172" t="str">
            <v>折后gprs费税款</v>
          </cell>
          <cell r="B172" t="str">
            <v>gprs_zh_fee_tax</v>
          </cell>
          <cell r="C172" t="str">
            <v>integer</v>
          </cell>
          <cell r="D172" t="str">
            <v>number(18,4)</v>
          </cell>
          <cell r="E172" t="str">
            <v>折后gprs费税款</v>
          </cell>
          <cell r="F172" t="str">
            <v>gprs_discnt_fee_tax</v>
          </cell>
          <cell r="G172" t="str">
            <v>number(18,4)</v>
          </cell>
          <cell r="H172" t="str">
            <v>double(18,4)</v>
          </cell>
        </row>
        <row r="173">
          <cell r="A173" t="str">
            <v>wlan费价款</v>
          </cell>
          <cell r="B173" t="str">
            <v>wlan_fee_extax</v>
          </cell>
          <cell r="C173" t="str">
            <v>integer</v>
          </cell>
          <cell r="D173" t="str">
            <v>number(18,4)</v>
          </cell>
          <cell r="E173" t="str">
            <v>wlan费价款</v>
          </cell>
          <cell r="F173" t="str">
            <v>wlan_fee_extax</v>
          </cell>
          <cell r="G173" t="str">
            <v>number(18,4)</v>
          </cell>
          <cell r="H173" t="str">
            <v>double(18,4)</v>
          </cell>
        </row>
        <row r="174">
          <cell r="A174" t="str">
            <v>wlan费税款</v>
          </cell>
          <cell r="B174" t="str">
            <v>wlan_fee_tax</v>
          </cell>
          <cell r="C174" t="str">
            <v>integer</v>
          </cell>
          <cell r="D174" t="str">
            <v>number(18,4)</v>
          </cell>
          <cell r="E174" t="str">
            <v>wlan费税款</v>
          </cell>
          <cell r="F174" t="str">
            <v>wlan_fee_tax</v>
          </cell>
          <cell r="G174" t="str">
            <v>number(18,4)</v>
          </cell>
          <cell r="H174" t="str">
            <v>double(18,4)</v>
          </cell>
        </row>
        <row r="175">
          <cell r="A175" t="str">
            <v>折后wlan费</v>
          </cell>
          <cell r="B175" t="str">
            <v>wlan_zh_fee</v>
          </cell>
          <cell r="C175" t="str">
            <v>integer</v>
          </cell>
          <cell r="D175" t="str">
            <v>number(18,4)</v>
          </cell>
          <cell r="E175" t="str">
            <v>折后wlan费</v>
          </cell>
          <cell r="F175" t="str">
            <v>wlan_discnt_fee</v>
          </cell>
          <cell r="G175" t="str">
            <v>number(18,4)</v>
          </cell>
          <cell r="H175" t="str">
            <v>double(18,4)</v>
          </cell>
        </row>
        <row r="176">
          <cell r="A176" t="str">
            <v>折后wlan费价款</v>
          </cell>
          <cell r="B176" t="str">
            <v>wlan_zh_fee_extax</v>
          </cell>
          <cell r="C176" t="str">
            <v>integer</v>
          </cell>
          <cell r="D176" t="str">
            <v>number(18,4)</v>
          </cell>
          <cell r="E176" t="str">
            <v>折后wlan费价款</v>
          </cell>
          <cell r="F176" t="str">
            <v>wlan_discnt_fee_extax</v>
          </cell>
          <cell r="G176" t="str">
            <v>number(18,4)</v>
          </cell>
          <cell r="H176" t="str">
            <v>double(18,4)</v>
          </cell>
        </row>
        <row r="177">
          <cell r="A177" t="str">
            <v>折后wlan费税款</v>
          </cell>
          <cell r="B177" t="str">
            <v>wlan_zh_fee_tax</v>
          </cell>
          <cell r="C177" t="str">
            <v>integer</v>
          </cell>
          <cell r="D177" t="str">
            <v>number(18,4)</v>
          </cell>
          <cell r="E177" t="str">
            <v>折后wlan费税款</v>
          </cell>
          <cell r="F177" t="str">
            <v>wlan_discnt_fee_tax</v>
          </cell>
          <cell r="G177" t="str">
            <v>number(18,4)</v>
          </cell>
          <cell r="H177" t="str">
            <v>double(18,4)</v>
          </cell>
        </row>
        <row r="178">
          <cell r="A178" t="str">
            <v>统计日期</v>
          </cell>
          <cell r="B178" t="str">
            <v>stat_date</v>
          </cell>
          <cell r="C178" t="str">
            <v>varchar2(8)</v>
          </cell>
          <cell r="D178" t="str">
            <v>string</v>
          </cell>
          <cell r="E178" t="str">
            <v>统计日期</v>
          </cell>
          <cell r="F178" t="str">
            <v>stat_date</v>
          </cell>
          <cell r="G178" t="str">
            <v>varchar2(8)</v>
          </cell>
          <cell r="H178" t="str">
            <v>string(8)</v>
          </cell>
        </row>
        <row r="179">
          <cell r="A179" t="str">
            <v>来访用户手机号码</v>
          </cell>
          <cell r="B179" t="str">
            <v>serv_no</v>
          </cell>
          <cell r="C179" t="str">
            <v>varchar2(20)</v>
          </cell>
          <cell r="D179" t="str">
            <v>string</v>
          </cell>
          <cell r="E179" t="str">
            <v>手机号码</v>
          </cell>
          <cell r="F179" t="str">
            <v>serv_no</v>
          </cell>
          <cell r="G179" t="str">
            <v>varchar2(60)</v>
          </cell>
          <cell r="H179" t="str">
            <v>string(60)</v>
          </cell>
        </row>
        <row r="180">
          <cell r="A180" t="str">
            <v>来访用户品牌</v>
          </cell>
          <cell r="B180" t="str">
            <v>brand_id</v>
          </cell>
          <cell r="C180" t="str">
            <v>varchar2(20)</v>
          </cell>
          <cell r="D180" t="str">
            <v>string</v>
          </cell>
          <cell r="E180" t="str">
            <v>品牌标识</v>
          </cell>
          <cell r="F180" t="str">
            <v>brand_id</v>
          </cell>
          <cell r="G180" t="str">
            <v>varchar2(100)</v>
          </cell>
          <cell r="H180" t="str">
            <v>string(100)</v>
          </cell>
        </row>
        <row r="181">
          <cell r="A181" t="str">
            <v>测试用户标志</v>
          </cell>
          <cell r="B181" t="str">
            <v>test_flag</v>
          </cell>
          <cell r="C181" t="str">
            <v>varchar2(4)</v>
          </cell>
          <cell r="D181" t="str">
            <v>string</v>
          </cell>
          <cell r="E181" t="str">
            <v>测试用户标志</v>
          </cell>
          <cell r="F181" t="str">
            <v>test_flag</v>
          </cell>
          <cell r="G181" t="str">
            <v>varchar2(4)</v>
          </cell>
          <cell r="H181" t="str">
            <v>string(4)</v>
          </cell>
        </row>
        <row r="182">
          <cell r="A182" t="str">
            <v>办理业务手机号码</v>
          </cell>
          <cell r="B182" t="str">
            <v>accept_no</v>
          </cell>
          <cell r="C182" t="str">
            <v>varchar2(20)</v>
          </cell>
          <cell r="D182" t="str">
            <v>string</v>
          </cell>
          <cell r="E182" t="str">
            <v>受理号码</v>
          </cell>
          <cell r="F182" t="str">
            <v>accept_no</v>
          </cell>
          <cell r="G182" t="str">
            <v>varchar2(30)</v>
          </cell>
          <cell r="H182" t="str">
            <v>string(30)</v>
          </cell>
        </row>
        <row r="183">
          <cell r="A183" t="str">
            <v>办理业务手机号码品牌</v>
          </cell>
          <cell r="B183" t="str">
            <v>accept_brand_id</v>
          </cell>
          <cell r="C183" t="str">
            <v>varchar2(20)</v>
          </cell>
          <cell r="D183" t="str">
            <v>string</v>
          </cell>
          <cell r="E183" t="str">
            <v>受理品牌标识</v>
          </cell>
          <cell r="F183" t="str">
            <v>accept_brand_id</v>
          </cell>
          <cell r="G183" t="str">
            <v>varchar2(20)</v>
          </cell>
          <cell r="H183" t="str">
            <v>string(20)</v>
          </cell>
        </row>
        <row r="184">
          <cell r="A184" t="str">
            <v>业务代码</v>
          </cell>
          <cell r="B184" t="str">
            <v>busi_code</v>
          </cell>
          <cell r="C184" t="str">
            <v>varchar2(50)</v>
          </cell>
          <cell r="D184" t="str">
            <v>string</v>
          </cell>
          <cell r="E184" t="str">
            <v>业务编码</v>
          </cell>
          <cell r="F184" t="str">
            <v>busi_code</v>
          </cell>
          <cell r="G184" t="str">
            <v>varchar2(64)</v>
          </cell>
          <cell r="H184" t="str">
            <v>string(64)</v>
          </cell>
        </row>
        <row r="185">
          <cell r="A185" t="str">
            <v>业务动作代码</v>
          </cell>
          <cell r="B185" t="str">
            <v>busi_action_code</v>
          </cell>
          <cell r="C185" t="str">
            <v>varchar2(20)</v>
          </cell>
          <cell r="D185" t="str">
            <v>string</v>
          </cell>
          <cell r="E185" t="str">
            <v>业务动作代码</v>
          </cell>
          <cell r="F185" t="str">
            <v>busi_action_code</v>
          </cell>
          <cell r="G185" t="str">
            <v>varchar2(20)</v>
          </cell>
          <cell r="H185" t="str">
            <v>string(20)</v>
          </cell>
        </row>
        <row r="186">
          <cell r="A186" t="str">
            <v>成功标识</v>
          </cell>
          <cell r="B186" t="str">
            <v>success_flag</v>
          </cell>
          <cell r="C186" t="str">
            <v>varchar2(4)</v>
          </cell>
          <cell r="D186" t="str">
            <v>integer</v>
          </cell>
          <cell r="E186" t="str">
            <v>成功标志</v>
          </cell>
          <cell r="F186" t="str">
            <v>succ_flag</v>
          </cell>
          <cell r="G186" t="str">
            <v>char(1)</v>
          </cell>
          <cell r="H186" t="str">
            <v>integer</v>
          </cell>
        </row>
        <row r="187">
          <cell r="A187" t="str">
            <v>业务办理量</v>
          </cell>
          <cell r="B187" t="str">
            <v>busi_count</v>
          </cell>
          <cell r="C187" t="str">
            <v>number</v>
          </cell>
          <cell r="D187" t="str">
            <v>long</v>
          </cell>
          <cell r="E187" t="str">
            <v>业务办理量</v>
          </cell>
          <cell r="F187" t="str">
            <v>busi_count</v>
          </cell>
          <cell r="G187" t="str">
            <v>number(20)</v>
          </cell>
          <cell r="H187" t="str">
            <v>long</v>
          </cell>
        </row>
        <row r="188">
          <cell r="A188" t="str">
            <v>缴费金额</v>
          </cell>
          <cell r="B188" t="str">
            <v>pay_amt</v>
          </cell>
          <cell r="C188" t="str">
            <v>number(14,2)</v>
          </cell>
          <cell r="D188" t="str">
            <v>double</v>
          </cell>
          <cell r="E188" t="str">
            <v>缴费金额</v>
          </cell>
          <cell r="F188" t="str">
            <v>pay_amt</v>
          </cell>
          <cell r="G188" t="str">
            <v>number(18,4)</v>
          </cell>
          <cell r="H188" t="str">
            <v>double(18,4)</v>
          </cell>
        </row>
        <row r="189">
          <cell r="A189" t="str">
            <v>实际缴费金额</v>
          </cell>
          <cell r="B189" t="str">
            <v>pay_real_amt</v>
          </cell>
          <cell r="C189" t="str">
            <v>number(14,2)</v>
          </cell>
          <cell r="D189" t="str">
            <v>double</v>
          </cell>
          <cell r="E189" t="str">
            <v>实际缴费金额</v>
          </cell>
          <cell r="F189" t="str">
            <v>pay_real_amt</v>
          </cell>
          <cell r="G189" t="str">
            <v>number(18,4)</v>
          </cell>
          <cell r="H189" t="str">
            <v>double(18,4)</v>
          </cell>
        </row>
        <row r="190">
          <cell r="A190" t="str">
            <v>用户ID</v>
          </cell>
          <cell r="B190" t="str">
            <v>user_id</v>
          </cell>
          <cell r="C190" t="str">
            <v>varchar2(14)</v>
          </cell>
          <cell r="D190" t="str">
            <v>string(14)</v>
          </cell>
          <cell r="E190" t="str">
            <v>用户标识</v>
          </cell>
          <cell r="F190" t="str">
            <v>user_id</v>
          </cell>
          <cell r="G190" t="str">
            <v>number(18)</v>
          </cell>
          <cell r="H190" t="str">
            <v>long</v>
          </cell>
        </row>
        <row r="191">
          <cell r="A191" t="str">
            <v>用户品牌</v>
          </cell>
          <cell r="B191" t="str">
            <v>brand_id</v>
          </cell>
          <cell r="C191" t="str">
            <v>varchar2(2)</v>
          </cell>
          <cell r="D191" t="str">
            <v>string(2)</v>
          </cell>
          <cell r="E191" t="str">
            <v>用户品牌</v>
          </cell>
          <cell r="F191" t="str">
            <v>user_brand</v>
          </cell>
          <cell r="G191" t="str">
            <v>varchar2(6)</v>
          </cell>
          <cell r="H191" t="str">
            <v>string(6)</v>
          </cell>
        </row>
        <row r="192">
          <cell r="A192" t="str">
            <v>地域编码</v>
          </cell>
          <cell r="B192" t="str">
            <v>city_code</v>
          </cell>
          <cell r="C192" t="str">
            <v>varchar2(4)</v>
          </cell>
          <cell r="D192" t="str">
            <v>string(4)</v>
          </cell>
          <cell r="E192" t="str">
            <v>地市编码</v>
          </cell>
          <cell r="F192" t="str">
            <v>city_code</v>
          </cell>
          <cell r="G192" t="str">
            <v>varchar2(60)</v>
          </cell>
          <cell r="H192" t="str">
            <v>string(60)</v>
          </cell>
        </row>
        <row r="193">
          <cell r="A193" t="str">
            <v>积分类型</v>
          </cell>
          <cell r="B193" t="str">
            <v>mark_code</v>
          </cell>
          <cell r="C193" t="str">
            <v>varchar2(10)</v>
          </cell>
          <cell r="D193" t="str">
            <v>string(10)</v>
          </cell>
          <cell r="E193" t="str">
            <v>积分类型</v>
          </cell>
          <cell r="F193" t="str">
            <v>score_type</v>
          </cell>
          <cell r="G193" t="str">
            <v>varchar2(10)</v>
          </cell>
          <cell r="H193" t="str">
            <v>string(10)</v>
          </cell>
        </row>
        <row r="194">
          <cell r="A194" t="str">
            <v>积分变化</v>
          </cell>
          <cell r="B194" t="str">
            <v>base_point</v>
          </cell>
          <cell r="C194" t="str">
            <v>number</v>
          </cell>
          <cell r="D194" t="str">
            <v>number</v>
          </cell>
          <cell r="E194" t="str">
            <v>积分变化</v>
          </cell>
          <cell r="F194" t="str">
            <v>score_change</v>
          </cell>
          <cell r="G194" t="str">
            <v>number(22)</v>
          </cell>
          <cell r="H194" t="str">
            <v>integer</v>
          </cell>
        </row>
        <row r="195">
          <cell r="A195" t="str">
            <v>累计积分</v>
          </cell>
          <cell r="B195" t="str">
            <v>add_point</v>
          </cell>
          <cell r="C195" t="str">
            <v>number</v>
          </cell>
          <cell r="D195" t="str">
            <v>number</v>
          </cell>
          <cell r="E195" t="str">
            <v>累计积分</v>
          </cell>
          <cell r="F195" t="str">
            <v>total_sorce</v>
          </cell>
          <cell r="G195" t="str">
            <v>number(12)</v>
          </cell>
          <cell r="H195" t="str">
            <v>integer</v>
          </cell>
        </row>
        <row r="196">
          <cell r="A196" t="str">
            <v>当期未兑换积分</v>
          </cell>
          <cell r="B196" t="str">
            <v>current_point</v>
          </cell>
          <cell r="C196" t="str">
            <v>number</v>
          </cell>
          <cell r="D196" t="str">
            <v>number</v>
          </cell>
          <cell r="E196" t="str">
            <v>当期未兑换积分</v>
          </cell>
          <cell r="F196" t="str">
            <v>cur_score</v>
          </cell>
          <cell r="G196" t="str">
            <v>number(22)</v>
          </cell>
          <cell r="H196" t="str">
            <v>integer</v>
          </cell>
        </row>
        <row r="197">
          <cell r="A197" t="str">
            <v>用户状态</v>
          </cell>
          <cell r="B197" t="str">
            <v>user_stat</v>
          </cell>
          <cell r="C197" t="str">
            <v>varchar2(2)</v>
          </cell>
          <cell r="D197" t="str">
            <v>string(2)</v>
          </cell>
          <cell r="E197" t="str">
            <v>用户状态</v>
          </cell>
          <cell r="F197" t="str">
            <v>user_stat</v>
          </cell>
          <cell r="G197" t="str">
            <v>varchar2(4)</v>
          </cell>
          <cell r="H197" t="str">
            <v>string(4)</v>
          </cell>
        </row>
        <row r="198">
          <cell r="A198" t="str">
            <v>套餐类型</v>
          </cell>
          <cell r="B198" t="str">
            <v>mode_type</v>
          </cell>
          <cell r="C198" t="str">
            <v>varchar2(6)</v>
          </cell>
          <cell r="D198" t="str">
            <v>string(6)</v>
          </cell>
          <cell r="E198" t="str">
            <v>套餐类型</v>
          </cell>
          <cell r="F198" t="str">
            <v>mode_type</v>
          </cell>
          <cell r="G198" t="str">
            <v>varchar2(6)</v>
          </cell>
          <cell r="H198" t="str">
            <v>string(6)</v>
          </cell>
        </row>
        <row r="199">
          <cell r="A199" t="str">
            <v>用户类型</v>
          </cell>
          <cell r="B199" t="str">
            <v>user_type</v>
          </cell>
          <cell r="C199" t="str">
            <v>varchar2(2)</v>
          </cell>
          <cell r="D199" t="str">
            <v>string(2)</v>
          </cell>
          <cell r="E199" t="str">
            <v>用户类型</v>
          </cell>
          <cell r="F199" t="str">
            <v>user_type</v>
          </cell>
          <cell r="G199" t="str">
            <v>varchar2(100)</v>
          </cell>
          <cell r="H199" t="str">
            <v>string(100)</v>
          </cell>
        </row>
        <row r="200">
          <cell r="A200" t="str">
            <v>积分到期时间</v>
          </cell>
          <cell r="B200" t="str">
            <v>end_time</v>
          </cell>
          <cell r="C200" t="str">
            <v>date</v>
          </cell>
          <cell r="D200" t="str">
            <v>date</v>
          </cell>
          <cell r="E200" t="str">
            <v>积分到期时间</v>
          </cell>
          <cell r="F200" t="str">
            <v>score_end_time</v>
          </cell>
          <cell r="G200" t="str">
            <v>date</v>
          </cell>
          <cell r="H200" t="str">
            <v>datetime</v>
          </cell>
        </row>
        <row r="201">
          <cell r="A201" t="str">
            <v>区县</v>
          </cell>
          <cell r="B201" t="str">
            <v>country_code</v>
          </cell>
          <cell r="C201" t="str">
            <v>varchar2(6)</v>
          </cell>
          <cell r="D201" t="str">
            <v>string(6)</v>
          </cell>
          <cell r="E201" t="str">
            <v>区县编码</v>
          </cell>
          <cell r="F201" t="str">
            <v>county_code</v>
          </cell>
          <cell r="G201" t="str">
            <v>varchar2(50)</v>
          </cell>
          <cell r="H201" t="str">
            <v>string(50)</v>
          </cell>
        </row>
        <row r="202">
          <cell r="A202" t="str">
            <v>lte手机用户标识</v>
          </cell>
          <cell r="B202" t="str">
            <v>lte_handset_flag</v>
          </cell>
          <cell r="C202" t="str">
            <v>varchar2(1)</v>
          </cell>
          <cell r="D202" t="str">
            <v>string(1)</v>
          </cell>
          <cell r="E202" t="str">
            <v>lte手机用户标志</v>
          </cell>
          <cell r="F202" t="str">
            <v>lte_handst_flag</v>
          </cell>
          <cell r="G202" t="str">
            <v>varchar2(1)</v>
          </cell>
          <cell r="H202" t="str">
            <v>string(1)</v>
          </cell>
        </row>
        <row r="203">
          <cell r="A203" t="str">
            <v>lte数据卡用户标识</v>
          </cell>
          <cell r="B203" t="str">
            <v>lte_data_flag</v>
          </cell>
          <cell r="C203" t="str">
            <v>varchar2(1)</v>
          </cell>
          <cell r="D203" t="str">
            <v>string(1)</v>
          </cell>
          <cell r="E203" t="str">
            <v>4g数据卡用户标志</v>
          </cell>
          <cell r="F203" t="str">
            <v>lte_data_flag</v>
          </cell>
          <cell r="G203" t="str">
            <v>varchar2(1)</v>
          </cell>
          <cell r="H203" t="str">
            <v>string(1)</v>
          </cell>
        </row>
        <row r="204">
          <cell r="A204" t="str">
            <v>lte_cpe用户标识</v>
          </cell>
          <cell r="B204" t="str">
            <v>lte_cpe_flag</v>
          </cell>
          <cell r="C204" t="str">
            <v>varchar2(1)</v>
          </cell>
          <cell r="D204" t="str">
            <v>string(1)</v>
          </cell>
          <cell r="E204" t="str">
            <v>4g_cpe用户标志</v>
          </cell>
          <cell r="F204" t="str">
            <v>lte_cpe_flag</v>
          </cell>
          <cell r="G204" t="str">
            <v>varchar2(1)</v>
          </cell>
          <cell r="H204" t="str">
            <v>string(1)</v>
          </cell>
        </row>
        <row r="205">
          <cell r="A205" t="str">
            <v>lte_mifi用户标识</v>
          </cell>
          <cell r="B205" t="str">
            <v>lte_mifi_flag</v>
          </cell>
          <cell r="C205" t="str">
            <v>varchar2(1)</v>
          </cell>
          <cell r="D205" t="str">
            <v>string(1)</v>
          </cell>
          <cell r="E205" t="str">
            <v>4g_mifi用户标志</v>
          </cell>
          <cell r="F205" t="str">
            <v>lte_mifi_flag</v>
          </cell>
          <cell r="G205" t="str">
            <v>varchar2(1)</v>
          </cell>
          <cell r="H205" t="str">
            <v>string(1)</v>
          </cell>
        </row>
        <row r="206">
          <cell r="A206" t="str">
            <v>4G网络用户标识</v>
          </cell>
          <cell r="B206" t="str">
            <v>flag_net</v>
          </cell>
          <cell r="C206" t="str">
            <v>varchar2(1)</v>
          </cell>
          <cell r="D206" t="str">
            <v>string(1)</v>
          </cell>
          <cell r="E206" t="str">
            <v>4G网络用户标志</v>
          </cell>
          <cell r="F206" t="str">
            <v>flag_net_4g</v>
          </cell>
          <cell r="G206" t="str">
            <v>varchar2(1)</v>
          </cell>
          <cell r="H206" t="str">
            <v>string(1)</v>
          </cell>
        </row>
        <row r="207">
          <cell r="A207" t="str">
            <v>TD手机用户标识</v>
          </cell>
          <cell r="B207" t="str">
            <v>td_handset_flag</v>
          </cell>
          <cell r="C207" t="str">
            <v>varchar2(1)</v>
          </cell>
          <cell r="D207" t="str">
            <v>string(1)</v>
          </cell>
          <cell r="E207" t="str">
            <v>td手机用户标志</v>
          </cell>
          <cell r="F207" t="str">
            <v>td_handst_flag</v>
          </cell>
          <cell r="G207" t="str">
            <v>varchar2(1)</v>
          </cell>
          <cell r="H207" t="str">
            <v>string(1)</v>
          </cell>
        </row>
        <row r="208">
          <cell r="A208" t="str">
            <v>TD数据卡用户标识</v>
          </cell>
          <cell r="B208" t="str">
            <v>td_data_flag</v>
          </cell>
          <cell r="C208" t="str">
            <v>varchar2(1)</v>
          </cell>
          <cell r="D208" t="str">
            <v>string(1)</v>
          </cell>
          <cell r="E208" t="str">
            <v>td数据卡用户标志</v>
          </cell>
          <cell r="F208" t="str">
            <v>td_data_flag</v>
          </cell>
          <cell r="G208" t="str">
            <v>varchar2(1)</v>
          </cell>
          <cell r="H208" t="str">
            <v>string(1)</v>
          </cell>
        </row>
        <row r="209">
          <cell r="A209" t="str">
            <v>mifi用户标识</v>
          </cell>
          <cell r="B209" t="str">
            <v>mifi_flag</v>
          </cell>
          <cell r="C209" t="str">
            <v>number(22)</v>
          </cell>
          <cell r="D209" t="str">
            <v>number(22)</v>
          </cell>
          <cell r="E209" t="str">
            <v>mifi用户标志</v>
          </cell>
          <cell r="F209" t="str">
            <v>mifi_flag</v>
          </cell>
          <cell r="G209" t="str">
            <v>number(22)</v>
          </cell>
          <cell r="H209" t="str">
            <v>integer</v>
          </cell>
        </row>
        <row r="210">
          <cell r="A210" t="str">
            <v>TD无线座机用户标识</v>
          </cell>
          <cell r="B210" t="str">
            <v>no_line_machine_flag</v>
          </cell>
          <cell r="C210" t="str">
            <v>varchar2(1)</v>
          </cell>
          <cell r="D210" t="str">
            <v>string(1)</v>
          </cell>
          <cell r="E210" t="str">
            <v>TD无线座机用户标志</v>
          </cell>
          <cell r="F210" t="str">
            <v>no_line_mahine_flag</v>
          </cell>
          <cell r="G210" t="str">
            <v>varchar2(1)</v>
          </cell>
          <cell r="H210" t="str">
            <v>string(1)</v>
          </cell>
        </row>
        <row r="211">
          <cell r="A211" t="str">
            <v>G3阅读器及其他标识</v>
          </cell>
          <cell r="B211" t="str">
            <v>other_machine_flag</v>
          </cell>
          <cell r="C211" t="str">
            <v>varchar2(1)</v>
          </cell>
          <cell r="D211" t="str">
            <v>string(1)</v>
          </cell>
          <cell r="E211" t="str">
            <v>G3阅读器及其他标志</v>
          </cell>
          <cell r="F211" t="str">
            <v>other_mahine_flag</v>
          </cell>
          <cell r="G211" t="str">
            <v>varchar2(1)</v>
          </cell>
          <cell r="H211" t="str">
            <v>string(1)</v>
          </cell>
        </row>
        <row r="212">
          <cell r="A212" t="str">
            <v>离网标志</v>
          </cell>
          <cell r="B212" t="str">
            <v>lost_flag</v>
          </cell>
          <cell r="C212" t="str">
            <v>varchar2(1)</v>
          </cell>
          <cell r="D212" t="str">
            <v>string(1)</v>
          </cell>
          <cell r="E212" t="str">
            <v>离网标志</v>
          </cell>
          <cell r="F212" t="str">
            <v>offnet_flag</v>
          </cell>
          <cell r="G212" t="str">
            <v>varchar2(1)</v>
          </cell>
          <cell r="H212" t="str">
            <v>string(1)</v>
          </cell>
        </row>
        <row r="213">
          <cell r="A213" t="str">
            <v>公务卡用户标志</v>
          </cell>
          <cell r="B213" t="str">
            <v>office_flag</v>
          </cell>
          <cell r="C213" t="str">
            <v>varchar2(1)</v>
          </cell>
          <cell r="D213" t="str">
            <v>string(1)</v>
          </cell>
          <cell r="E213" t="str">
            <v>公务卡用户标志</v>
          </cell>
          <cell r="F213" t="str">
            <v>office_flag</v>
          </cell>
          <cell r="G213" t="str">
            <v>varchar2(1)</v>
          </cell>
          <cell r="H213" t="str">
            <v>string(1)</v>
          </cell>
        </row>
        <row r="214">
          <cell r="A214" t="str">
            <v>生效标志</v>
          </cell>
          <cell r="B214" t="str">
            <v>valid_flag</v>
          </cell>
          <cell r="C214" t="str">
            <v>varchar2(1)</v>
          </cell>
          <cell r="D214" t="str">
            <v>string(1)</v>
          </cell>
          <cell r="E214" t="str">
            <v>有效标志</v>
          </cell>
          <cell r="F214" t="str">
            <v>valid_flag</v>
          </cell>
          <cell r="G214" t="str">
            <v>varchar2(5)</v>
          </cell>
          <cell r="H214" t="str">
            <v>string(5)</v>
          </cell>
        </row>
        <row r="215">
          <cell r="A215" t="str">
            <v>TD特色业务功能费</v>
          </cell>
          <cell r="B215" t="str">
            <v>td_func_fee</v>
          </cell>
          <cell r="C215" t="str">
            <v>number(22)</v>
          </cell>
          <cell r="D215" t="str">
            <v>number(22)</v>
          </cell>
          <cell r="E215" t="str">
            <v>TD特色业务功能费</v>
          </cell>
          <cell r="F215" t="str">
            <v>td_func_fee</v>
          </cell>
          <cell r="G215" t="str">
            <v>number(18,4)</v>
          </cell>
          <cell r="H215" t="str">
            <v>double(18,4)</v>
          </cell>
        </row>
        <row r="216">
          <cell r="A216" t="str">
            <v>数据业务使用标志</v>
          </cell>
          <cell r="B216" t="str">
            <v>data_use_flag</v>
          </cell>
          <cell r="C216" t="str">
            <v>varchar2(1)</v>
          </cell>
          <cell r="D216" t="str">
            <v>string(1)</v>
          </cell>
          <cell r="E216" t="str">
            <v>数据业务使用标志</v>
          </cell>
          <cell r="F216" t="str">
            <v>data_use_flag</v>
          </cell>
          <cell r="G216" t="str">
            <v>varchar2(1)</v>
          </cell>
          <cell r="H216" t="str">
            <v>string(1)</v>
          </cell>
        </row>
        <row r="217">
          <cell r="A217" t="str">
            <v>TD特有增值业务使用标志</v>
          </cell>
          <cell r="B217" t="str">
            <v>td_vas_flag</v>
          </cell>
          <cell r="C217" t="str">
            <v>varchar2(1)</v>
          </cell>
          <cell r="D217" t="str">
            <v>string(1)</v>
          </cell>
          <cell r="E217" t="str">
            <v>TD特有增值业务使用标志</v>
          </cell>
          <cell r="F217" t="str">
            <v>td_vas_flag</v>
          </cell>
          <cell r="G217" t="str">
            <v>varchar2(1)</v>
          </cell>
          <cell r="H217" t="str">
            <v>string(1)</v>
          </cell>
        </row>
        <row r="218">
          <cell r="A218" t="str">
            <v>收取TD特色业务功能费客户标志</v>
          </cell>
          <cell r="B218" t="str">
            <v>td_func_fee_flag</v>
          </cell>
          <cell r="C218" t="str">
            <v>varchar2(1)</v>
          </cell>
          <cell r="D218" t="str">
            <v>string(1)</v>
          </cell>
          <cell r="E218" t="str">
            <v>收取TD特色业务功能费标志</v>
          </cell>
          <cell r="F218" t="str">
            <v>td_func_fee_flag</v>
          </cell>
          <cell r="G218" t="str">
            <v>varchar2(1)</v>
          </cell>
          <cell r="H218" t="str">
            <v>string(1)</v>
          </cell>
        </row>
        <row r="219">
          <cell r="A219" t="str">
            <v>中高端客户标志</v>
          </cell>
          <cell r="B219" t="str">
            <v>high_layer_flag</v>
          </cell>
          <cell r="C219" t="str">
            <v>varchar2(1)</v>
          </cell>
          <cell r="D219" t="str">
            <v>string(1)</v>
          </cell>
          <cell r="E219" t="str">
            <v>中高端客户标志</v>
          </cell>
          <cell r="F219" t="str">
            <v>high_layer_flag</v>
          </cell>
          <cell r="G219" t="str">
            <v>varchar2(1)</v>
          </cell>
          <cell r="H219" t="str">
            <v>string(1)</v>
          </cell>
        </row>
        <row r="220">
          <cell r="A220" t="str">
            <v>IMEI</v>
          </cell>
          <cell r="B220" t="str">
            <v>imei</v>
          </cell>
          <cell r="C220" t="str">
            <v>varchar2(20)</v>
          </cell>
          <cell r="D220" t="str">
            <v>string(20)</v>
          </cell>
          <cell r="E220" t="str">
            <v>IMEI</v>
          </cell>
          <cell r="F220" t="str">
            <v>imei</v>
          </cell>
          <cell r="G220" t="str">
            <v>varchar2(20)</v>
          </cell>
          <cell r="H220" t="str">
            <v>string(20)</v>
          </cell>
        </row>
        <row r="221">
          <cell r="A221" t="str">
            <v>终端型号标识</v>
          </cell>
          <cell r="B221" t="str">
            <v>td_device_id</v>
          </cell>
          <cell r="C221" t="str">
            <v>varchar2(16)</v>
          </cell>
          <cell r="D221" t="str">
            <v>string(16)</v>
          </cell>
          <cell r="E221" t="str">
            <v>终端型号标识</v>
          </cell>
          <cell r="F221" t="str">
            <v>tmnl_model_id</v>
          </cell>
          <cell r="G221" t="str">
            <v>varchar2(16)</v>
          </cell>
          <cell r="H221" t="str">
            <v>string(16)</v>
          </cell>
        </row>
        <row r="222">
          <cell r="A222" t="str">
            <v>TD终端客户</v>
          </cell>
          <cell r="B222" t="str">
            <v>td_term_flag</v>
          </cell>
          <cell r="C222" t="str">
            <v>varchar2(1)</v>
          </cell>
          <cell r="D222" t="str">
            <v>string(1)</v>
          </cell>
          <cell r="E222" t="str">
            <v>TD终端客户标志</v>
          </cell>
          <cell r="F222" t="str">
            <v>td_tmnl_flag</v>
          </cell>
          <cell r="G222" t="str">
            <v>varchar2(1)</v>
          </cell>
          <cell r="H222" t="str">
            <v>string(1)</v>
          </cell>
        </row>
        <row r="223">
          <cell r="A223" t="str">
            <v>TD网络使用标志</v>
          </cell>
          <cell r="B223" t="str">
            <v>td_use_flag</v>
          </cell>
          <cell r="C223" t="str">
            <v>varchar2(1)</v>
          </cell>
          <cell r="D223" t="str">
            <v>string(1)</v>
          </cell>
          <cell r="E223" t="str">
            <v>TD网络使用标志</v>
          </cell>
          <cell r="F223" t="str">
            <v>td_use_flag</v>
          </cell>
          <cell r="G223" t="str">
            <v>varchar2(1)</v>
          </cell>
          <cell r="H223" t="str">
            <v>string(1)</v>
          </cell>
        </row>
        <row r="224">
          <cell r="A224" t="str">
            <v>TD语音漫游状态</v>
          </cell>
          <cell r="B224" t="str">
            <v>td_voice_roam_flag</v>
          </cell>
          <cell r="C224" t="str">
            <v>varchar2(1)</v>
          </cell>
          <cell r="D224" t="str">
            <v>string(1)</v>
          </cell>
          <cell r="E224" t="str">
            <v>TD语音漫游状态</v>
          </cell>
          <cell r="F224" t="str">
            <v>td_voice_roam_stat</v>
          </cell>
          <cell r="G224" t="str">
            <v>varchar2(1)</v>
          </cell>
          <cell r="H224" t="str">
            <v>string(1)</v>
          </cell>
        </row>
        <row r="225">
          <cell r="A225" t="str">
            <v>TDGPRS漫游状态</v>
          </cell>
          <cell r="B225" t="str">
            <v>td_gprs_roam_flag</v>
          </cell>
          <cell r="C225" t="str">
            <v>varchar2(1)</v>
          </cell>
          <cell r="D225" t="str">
            <v>string(1)</v>
          </cell>
          <cell r="E225" t="str">
            <v>TDGPRS漫游状态</v>
          </cell>
          <cell r="F225" t="str">
            <v>td_gprs_roam_stat</v>
          </cell>
          <cell r="G225" t="str">
            <v>varchar2(1)</v>
          </cell>
          <cell r="H225" t="str">
            <v>string(1)</v>
          </cell>
        </row>
        <row r="226">
          <cell r="A226" t="str">
            <v>TD语音通话标识</v>
          </cell>
          <cell r="B226" t="str">
            <v>td_voice_flag</v>
          </cell>
          <cell r="C226" t="str">
            <v>varchar2(1)</v>
          </cell>
          <cell r="D226" t="str">
            <v>string(1)</v>
          </cell>
          <cell r="E226" t="str">
            <v>td语音通话标志</v>
          </cell>
          <cell r="F226" t="str">
            <v>td_voice_flag</v>
          </cell>
          <cell r="G226" t="str">
            <v>varchar2(1)</v>
          </cell>
          <cell r="H226" t="str">
            <v>string(1)</v>
          </cell>
        </row>
        <row r="227">
          <cell r="A227" t="str">
            <v>TDGPRS标识</v>
          </cell>
          <cell r="B227" t="str">
            <v>td_gprs_flag</v>
          </cell>
          <cell r="C227" t="str">
            <v>varchar2(1)</v>
          </cell>
          <cell r="D227" t="str">
            <v>string(1)</v>
          </cell>
          <cell r="E227" t="str">
            <v>TDGPRS标志</v>
          </cell>
          <cell r="F227" t="str">
            <v>td_gprs_flag</v>
          </cell>
          <cell r="G227" t="str">
            <v>varchar2(1)</v>
          </cell>
          <cell r="H227" t="str">
            <v>string(1)</v>
          </cell>
        </row>
        <row r="228">
          <cell r="A228" t="str">
            <v>使用过TD网络但不是TD终端的标识</v>
          </cell>
          <cell r="B228" t="str">
            <v>use_td_no_td_term_flag</v>
          </cell>
          <cell r="C228" t="str">
            <v>varchar2(1)</v>
          </cell>
          <cell r="D228" t="str">
            <v>string(1)</v>
          </cell>
          <cell r="E228" t="str">
            <v>使用过td网络但不是td终端的标志</v>
          </cell>
          <cell r="F228" t="str">
            <v>use_no_td_tmnl_flag</v>
          </cell>
          <cell r="G228" t="str">
            <v>varchar2(1)</v>
          </cell>
          <cell r="H228" t="str">
            <v>string(1)</v>
          </cell>
        </row>
        <row r="229">
          <cell r="A229" t="str">
            <v>正常上网本使用用户标识</v>
          </cell>
          <cell r="B229" t="str">
            <v>netnote_use_flag</v>
          </cell>
          <cell r="C229" t="str">
            <v>varchar2(1)</v>
          </cell>
          <cell r="D229" t="str">
            <v>string(1)</v>
          </cell>
          <cell r="E229" t="str">
            <v>正常上网本使用用户标志</v>
          </cell>
          <cell r="F229" t="str">
            <v>net_note_use_flag</v>
          </cell>
          <cell r="G229" t="str">
            <v>varchar2(1)</v>
          </cell>
          <cell r="H229" t="str">
            <v>string(1)</v>
          </cell>
        </row>
        <row r="230">
          <cell r="A230" t="str">
            <v>特殊上网本使用用户标识</v>
          </cell>
          <cell r="B230" t="str">
            <v>netnote_spe_use_flag</v>
          </cell>
          <cell r="C230" t="str">
            <v>varchar2(1)</v>
          </cell>
          <cell r="D230" t="str">
            <v>string(1)</v>
          </cell>
          <cell r="E230" t="str">
            <v>特殊上网本使用用户标志</v>
          </cell>
          <cell r="F230" t="str">
            <v>net_note_spe_use_flag</v>
          </cell>
          <cell r="G230" t="str">
            <v>varchar2(1)</v>
          </cell>
          <cell r="H230" t="str">
            <v>string(1)</v>
          </cell>
        </row>
        <row r="231">
          <cell r="A231" t="str">
            <v>TD上网本网络使用标识（1：TD0:非TD）</v>
          </cell>
          <cell r="B231" t="str">
            <v>netnote_td_use_flag</v>
          </cell>
          <cell r="C231" t="str">
            <v>varchar2(1)</v>
          </cell>
          <cell r="D231" t="str">
            <v>string(1)</v>
          </cell>
          <cell r="E231" t="str">
            <v>td上网本网络使用标志</v>
          </cell>
          <cell r="F231" t="str">
            <v>net_note_td_use_flag</v>
          </cell>
          <cell r="G231" t="str">
            <v>varchar2(1)</v>
          </cell>
          <cell r="H231" t="str">
            <v>string(1)</v>
          </cell>
        </row>
        <row r="232">
          <cell r="A232" t="str">
            <v>TD上网本漫游状态</v>
          </cell>
          <cell r="B232" t="str">
            <v>netnote_td_roam_flag</v>
          </cell>
          <cell r="C232" t="str">
            <v>varchar2(1)</v>
          </cell>
          <cell r="D232" t="str">
            <v>string(1)</v>
          </cell>
          <cell r="E232" t="str">
            <v>td上网本漫游状态标志</v>
          </cell>
          <cell r="F232" t="str">
            <v>net_note_td_roam_flag</v>
          </cell>
          <cell r="G232" t="str">
            <v>varchar2(1)</v>
          </cell>
          <cell r="H232" t="str">
            <v>string(1)</v>
          </cell>
        </row>
        <row r="233">
          <cell r="A233" t="str">
            <v>绑定上网本的147号</v>
          </cell>
          <cell r="B233" t="str">
            <v>bing_serv_number</v>
          </cell>
          <cell r="C233" t="str">
            <v>varchar2(32)</v>
          </cell>
          <cell r="D233" t="str">
            <v>string(32)</v>
          </cell>
          <cell r="E233" t="str">
            <v>绑定上网本的147号</v>
          </cell>
          <cell r="F233" t="str">
            <v>bing_serv_number</v>
          </cell>
          <cell r="G233" t="str">
            <v>varchar2(32)</v>
          </cell>
          <cell r="H233" t="str">
            <v>string(32)</v>
          </cell>
        </row>
        <row r="234">
          <cell r="A234" t="str">
            <v>激活上网本标识</v>
          </cell>
          <cell r="B234" t="str">
            <v>netnote_active_flag</v>
          </cell>
          <cell r="C234" t="str">
            <v>varchar2(1)</v>
          </cell>
          <cell r="D234" t="str">
            <v>string(1)</v>
          </cell>
          <cell r="E234" t="str">
            <v>激活上网本标识</v>
          </cell>
          <cell r="F234" t="str">
            <v>net_note_active_flag</v>
          </cell>
          <cell r="G234" t="str">
            <v>varchar2(1)</v>
          </cell>
          <cell r="H234" t="str">
            <v>string(1)</v>
          </cell>
        </row>
        <row r="235">
          <cell r="A235" t="str">
            <v>上网本套餐标识</v>
          </cell>
          <cell r="B235" t="str">
            <v>td_netnote_set_flag</v>
          </cell>
          <cell r="C235" t="str">
            <v>varchar2(1)</v>
          </cell>
          <cell r="D235" t="str">
            <v>string(1)</v>
          </cell>
          <cell r="E235" t="str">
            <v>上网本套餐标识</v>
          </cell>
          <cell r="F235" t="str">
            <v>td_net_note_set_flag</v>
          </cell>
          <cell r="G235" t="str">
            <v>varchar2(1)</v>
          </cell>
          <cell r="H235" t="str">
            <v>string(1)</v>
          </cell>
        </row>
        <row r="236">
          <cell r="A236" t="str">
            <v>上网本流量（byte）</v>
          </cell>
          <cell r="B236" t="str">
            <v>netnote_flow</v>
          </cell>
          <cell r="C236" t="str">
            <v>number(22)</v>
          </cell>
          <cell r="D236" t="str">
            <v>number(22)</v>
          </cell>
          <cell r="E236" t="str">
            <v>上网本流量（byte）</v>
          </cell>
          <cell r="F236" t="str">
            <v>net_note_flow</v>
          </cell>
          <cell r="G236" t="str">
            <v>number(22)</v>
          </cell>
          <cell r="H236" t="str">
            <v>long</v>
          </cell>
        </row>
        <row r="237">
          <cell r="A237" t="str">
            <v>TD-上网本流量（byte）</v>
          </cell>
          <cell r="B237" t="str">
            <v>netnote_flow_td</v>
          </cell>
          <cell r="C237" t="str">
            <v>number(22)</v>
          </cell>
          <cell r="D237" t="str">
            <v>number(22)</v>
          </cell>
          <cell r="E237" t="str">
            <v>TD-上网本流量（byte）</v>
          </cell>
          <cell r="F237" t="str">
            <v>net_note_flow_td</v>
          </cell>
          <cell r="G237" t="str">
            <v>number(22)</v>
          </cell>
          <cell r="H237" t="str">
            <v>long</v>
          </cell>
        </row>
        <row r="238">
          <cell r="A238" t="str">
            <v>4G-上网本流量（byte）</v>
          </cell>
          <cell r="B238" t="str">
            <v>netnote_flow_4g</v>
          </cell>
          <cell r="C238" t="str">
            <v>number(22)</v>
          </cell>
          <cell r="D238" t="str">
            <v>number(22)</v>
          </cell>
          <cell r="E238" t="str">
            <v>4G-上网本流量（byte）</v>
          </cell>
          <cell r="F238" t="str">
            <v>net_note_flow_4g</v>
          </cell>
          <cell r="G238" t="str">
            <v>number(22)</v>
          </cell>
          <cell r="H238" t="str">
            <v>long</v>
          </cell>
        </row>
        <row r="239">
          <cell r="A239" t="str">
            <v>营业网点</v>
          </cell>
          <cell r="B239" t="str">
            <v>chnnel_id</v>
          </cell>
          <cell r="C239" t="str">
            <v>varchar2(9)</v>
          </cell>
          <cell r="D239" t="str">
            <v>string(9)</v>
          </cell>
          <cell r="E239" t="str">
            <v>营业网点</v>
          </cell>
          <cell r="F239" t="str">
            <v>shop_hall</v>
          </cell>
          <cell r="G239" t="str">
            <v>varchar2(16)</v>
          </cell>
          <cell r="H239" t="str">
            <v>string(16)</v>
          </cell>
        </row>
        <row r="240">
          <cell r="A240" t="str">
            <v>入网渠道</v>
          </cell>
          <cell r="B240" t="str">
            <v>chnl_id</v>
          </cell>
          <cell r="C240" t="str">
            <v>varchar2(10)</v>
          </cell>
          <cell r="D240" t="str">
            <v>string(10)</v>
          </cell>
          <cell r="E240" t="str">
            <v>入网渠道</v>
          </cell>
          <cell r="F240" t="str">
            <v>innet_chnl</v>
          </cell>
          <cell r="G240" t="str">
            <v>varchar2(16)</v>
          </cell>
          <cell r="H240" t="str">
            <v>string(16)</v>
          </cell>
        </row>
        <row r="241">
          <cell r="A241" t="str">
            <v>入网日期</v>
          </cell>
          <cell r="B241" t="str">
            <v>join_date</v>
          </cell>
          <cell r="C241" t="str">
            <v>date</v>
          </cell>
          <cell r="D241" t="str">
            <v>date</v>
          </cell>
          <cell r="E241" t="str">
            <v>入网日期</v>
          </cell>
          <cell r="F241" t="str">
            <v>innet_date</v>
          </cell>
          <cell r="G241" t="str">
            <v>varchar2(8)</v>
          </cell>
          <cell r="H241" t="str">
            <v>string(8)</v>
          </cell>
        </row>
        <row r="242">
          <cell r="A242" t="str">
            <v>品牌编码</v>
          </cell>
          <cell r="B242" t="str">
            <v>brand_id</v>
          </cell>
          <cell r="C242" t="str">
            <v>varchar2(10)</v>
          </cell>
          <cell r="D242" t="str">
            <v>string(10)</v>
          </cell>
          <cell r="E242" t="str">
            <v>品牌编码</v>
          </cell>
          <cell r="F242" t="str">
            <v>brand_id</v>
          </cell>
          <cell r="G242" t="str">
            <v>varchar2(10)</v>
          </cell>
          <cell r="H242" t="str">
            <v>string(10)</v>
          </cell>
        </row>
        <row r="243">
          <cell r="A243" t="str">
            <v>TAC</v>
          </cell>
          <cell r="B243" t="str">
            <v>tac</v>
          </cell>
          <cell r="C243" t="str">
            <v>varchar2(20)</v>
          </cell>
          <cell r="D243" t="str">
            <v>string(20)</v>
          </cell>
          <cell r="E243" t="str">
            <v>TAC</v>
          </cell>
          <cell r="F243" t="str">
            <v>tac</v>
          </cell>
          <cell r="G243" t="str">
            <v>varchar2(40)</v>
          </cell>
          <cell r="H243" t="str">
            <v>string(40)</v>
          </cell>
        </row>
        <row r="244">
          <cell r="A244" t="str">
            <v>数据卡用户标志</v>
          </cell>
          <cell r="B244" t="str">
            <v>data_flag</v>
          </cell>
          <cell r="C244" t="str">
            <v>varchar2(1)</v>
          </cell>
          <cell r="D244" t="str">
            <v>string(1)</v>
          </cell>
          <cell r="E244" t="str">
            <v>数据卡用户标志</v>
          </cell>
          <cell r="F244" t="str">
            <v>data_flag</v>
          </cell>
          <cell r="G244" t="str">
            <v>varchar2(1)</v>
          </cell>
          <cell r="H244" t="str">
            <v>string(1)</v>
          </cell>
        </row>
        <row r="245">
          <cell r="A245" t="str">
            <v>TD无线座机客户</v>
          </cell>
          <cell r="B245" t="str">
            <v>no_line_machine_flag</v>
          </cell>
          <cell r="C245" t="str">
            <v>varchar2(1)</v>
          </cell>
          <cell r="D245" t="str">
            <v>string(1)</v>
          </cell>
          <cell r="E245" t="str">
            <v>TD无线座机客户</v>
          </cell>
          <cell r="F245" t="str">
            <v>no_line_mahine_flag</v>
          </cell>
          <cell r="G245" t="str">
            <v>varchar2(1)</v>
          </cell>
          <cell r="H245" t="str">
            <v>string(1)</v>
          </cell>
        </row>
        <row r="246">
          <cell r="A246" t="str">
            <v>G3阅读器及其他</v>
          </cell>
          <cell r="B246" t="str">
            <v>other_machine_flag</v>
          </cell>
          <cell r="C246" t="str">
            <v>varchar2(1)</v>
          </cell>
          <cell r="D246" t="str">
            <v>string(1)</v>
          </cell>
          <cell r="E246" t="str">
            <v>G3阅读器及其他标志</v>
          </cell>
          <cell r="F246" t="str">
            <v>other_mahine_flag</v>
          </cell>
          <cell r="G246" t="str">
            <v>varchar2(1)</v>
          </cell>
          <cell r="H246" t="str">
            <v>string(1)</v>
          </cell>
        </row>
        <row r="247">
          <cell r="A247" t="str">
            <v>TD上网本网络使用标识</v>
          </cell>
          <cell r="B247" t="str">
            <v>netnote_td_use_flag</v>
          </cell>
          <cell r="C247" t="str">
            <v>varchar2(1)</v>
          </cell>
          <cell r="D247" t="str">
            <v>string(1)</v>
          </cell>
          <cell r="E247" t="str">
            <v>td上网本网络使用标志</v>
          </cell>
          <cell r="F247" t="str">
            <v>net_note_td_use_flag</v>
          </cell>
          <cell r="G247" t="str">
            <v>varchar2(1)</v>
          </cell>
          <cell r="H247" t="str">
            <v>string(1)</v>
          </cell>
        </row>
        <row r="248">
          <cell r="A248" t="str">
            <v>mifi标识</v>
          </cell>
          <cell r="B248" t="str">
            <v>mifi_flag</v>
          </cell>
          <cell r="C248" t="str">
            <v>number(22)</v>
          </cell>
          <cell r="D248" t="str">
            <v>number(22)</v>
          </cell>
          <cell r="E248" t="str">
            <v>mifi用户标志</v>
          </cell>
          <cell r="F248" t="str">
            <v>mifi_flag</v>
          </cell>
          <cell r="G248" t="str">
            <v>number(22)</v>
          </cell>
          <cell r="H248" t="str">
            <v>integer</v>
          </cell>
        </row>
        <row r="249">
          <cell r="A249" t="str">
            <v>LTE网络使用标识</v>
          </cell>
          <cell r="B249" t="str">
            <v>lte_use_flag</v>
          </cell>
          <cell r="C249" t="str">
            <v>varchar2(1)</v>
          </cell>
          <cell r="D249" t="str">
            <v>string(1)</v>
          </cell>
          <cell r="E249" t="str">
            <v>LTE网络使用标志</v>
          </cell>
          <cell r="F249" t="str">
            <v>lte_use_flag</v>
          </cell>
          <cell r="G249" t="str">
            <v>varchar2(1)</v>
          </cell>
          <cell r="H249" t="str">
            <v>string(1)</v>
          </cell>
        </row>
        <row r="250">
          <cell r="A250" t="str">
            <v>主叫号码</v>
          </cell>
          <cell r="B250" t="str">
            <v>calling_no</v>
          </cell>
          <cell r="C250" t="str">
            <v>varchar2(20)</v>
          </cell>
          <cell r="D250" t="str">
            <v>string</v>
          </cell>
          <cell r="E250" t="str">
            <v>主叫号码</v>
          </cell>
          <cell r="F250" t="str">
            <v>caling_no</v>
          </cell>
          <cell r="G250" t="str">
            <v>varchar2(50)</v>
          </cell>
          <cell r="H250" t="str">
            <v>string(50)</v>
          </cell>
        </row>
        <row r="251">
          <cell r="A251" t="str">
            <v>有效标志</v>
          </cell>
          <cell r="B251" t="str">
            <v>valid_flag</v>
          </cell>
          <cell r="C251" t="str">
            <v>varchar2(1)</v>
          </cell>
          <cell r="D251" t="str">
            <v>string</v>
          </cell>
          <cell r="E251" t="str">
            <v>有效标志</v>
          </cell>
          <cell r="F251" t="str">
            <v>valid_flag</v>
          </cell>
          <cell r="G251" t="str">
            <v>varchar2(5)</v>
          </cell>
          <cell r="H251" t="str">
            <v>string(5)</v>
          </cell>
        </row>
        <row r="252">
          <cell r="A252" t="str">
            <v>受理号码</v>
          </cell>
          <cell r="B252" t="str">
            <v>accept_no</v>
          </cell>
          <cell r="C252" t="str">
            <v>varchar2(20)</v>
          </cell>
          <cell r="D252" t="str">
            <v>string</v>
          </cell>
          <cell r="E252" t="str">
            <v>受理号码</v>
          </cell>
          <cell r="F252" t="str">
            <v>accept_no</v>
          </cell>
          <cell r="G252" t="str">
            <v>varchar2(30)</v>
          </cell>
          <cell r="H252" t="str">
            <v>string(30)</v>
          </cell>
        </row>
        <row r="253">
          <cell r="A253" t="str">
            <v>被叫号码</v>
          </cell>
          <cell r="B253" t="str">
            <v>called_no</v>
          </cell>
          <cell r="C253" t="str">
            <v>varchar2(20)</v>
          </cell>
          <cell r="D253" t="str">
            <v>string</v>
          </cell>
          <cell r="E253" t="str">
            <v>被叫号码</v>
          </cell>
          <cell r="F253" t="str">
            <v>called_no</v>
          </cell>
          <cell r="G253" t="str">
            <v>varchar2(50)</v>
          </cell>
          <cell r="H253" t="str">
            <v>string(50)</v>
          </cell>
        </row>
        <row r="254">
          <cell r="A254" t="str">
            <v>自动业务类别</v>
          </cell>
          <cell r="B254" t="str">
            <v>auto_busi_type</v>
          </cell>
          <cell r="C254" t="str">
            <v>varchar2(30)</v>
          </cell>
          <cell r="D254" t="str">
            <v>string</v>
          </cell>
          <cell r="E254" t="str">
            <v>自动业务类别</v>
          </cell>
          <cell r="F254" t="str">
            <v>auto_busi_type</v>
          </cell>
          <cell r="G254" t="str">
            <v>varchar2(30)</v>
          </cell>
          <cell r="H254" t="str">
            <v>string(30)</v>
          </cell>
        </row>
        <row r="255">
          <cell r="A255" t="str">
            <v>缴费类型小类</v>
          </cell>
          <cell r="B255" t="str">
            <v>pay_detail_code</v>
          </cell>
          <cell r="C255" t="str">
            <v>varchar2(40)</v>
          </cell>
          <cell r="D255" t="str">
            <v>string</v>
          </cell>
          <cell r="E255" t="str">
            <v>缴费类型小类</v>
          </cell>
          <cell r="F255" t="str">
            <v>pay_detail_code</v>
          </cell>
          <cell r="G255" t="str">
            <v>varchar2(40)</v>
          </cell>
          <cell r="H255" t="str">
            <v>string(40)</v>
          </cell>
        </row>
        <row r="256">
          <cell r="A256" t="str">
            <v>自动业务名称</v>
          </cell>
          <cell r="B256" t="str">
            <v>auto_busi_name</v>
          </cell>
          <cell r="C256" t="str">
            <v>varchar2(100)</v>
          </cell>
          <cell r="D256" t="str">
            <v>string</v>
          </cell>
          <cell r="E256" t="str">
            <v>自动业务名称</v>
          </cell>
          <cell r="F256" t="str">
            <v>auto_busi_name</v>
          </cell>
          <cell r="G256" t="str">
            <v>varchar2(100)</v>
          </cell>
          <cell r="H256" t="str">
            <v>string(100)</v>
          </cell>
        </row>
        <row r="257">
          <cell r="A257" t="str">
            <v>业务类型</v>
          </cell>
          <cell r="B257" t="str">
            <v>busi_type</v>
          </cell>
          <cell r="C257" t="str">
            <v>varchar2(4)</v>
          </cell>
          <cell r="D257" t="str">
            <v>string</v>
          </cell>
          <cell r="E257" t="str">
            <v>业务类型</v>
          </cell>
          <cell r="F257" t="str">
            <v>busi_type</v>
          </cell>
          <cell r="G257" t="str">
            <v>varchar2(60)</v>
          </cell>
          <cell r="H257" t="str">
            <v>string(60)</v>
          </cell>
        </row>
        <row r="258">
          <cell r="A258" t="str">
            <v>成功数量</v>
          </cell>
          <cell r="B258" t="str">
            <v>succ_num</v>
          </cell>
          <cell r="C258" t="str">
            <v>number</v>
          </cell>
          <cell r="D258" t="str">
            <v>long</v>
          </cell>
          <cell r="E258" t="str">
            <v>成功数量</v>
          </cell>
          <cell r="F258" t="str">
            <v>succ_num</v>
          </cell>
          <cell r="G258" t="str">
            <v>number(22)</v>
          </cell>
          <cell r="H258" t="str">
            <v>long</v>
          </cell>
        </row>
        <row r="259">
          <cell r="A259" t="str">
            <v>失败数量</v>
          </cell>
          <cell r="B259" t="str">
            <v>fail_num</v>
          </cell>
          <cell r="C259" t="str">
            <v>number</v>
          </cell>
          <cell r="D259" t="str">
            <v>long</v>
          </cell>
          <cell r="E259" t="str">
            <v>失败数量</v>
          </cell>
          <cell r="F259" t="str">
            <v>fail_num</v>
          </cell>
          <cell r="G259" t="str">
            <v>number(22)</v>
          </cell>
          <cell r="H259" t="str">
            <v>long</v>
          </cell>
        </row>
        <row r="260">
          <cell r="A260" t="str">
            <v>其他结果数量</v>
          </cell>
          <cell r="B260" t="str">
            <v>other_num</v>
          </cell>
          <cell r="C260" t="str">
            <v>number</v>
          </cell>
          <cell r="D260" t="str">
            <v>long</v>
          </cell>
          <cell r="E260" t="str">
            <v>其他结果数量</v>
          </cell>
          <cell r="F260" t="str">
            <v>other_num</v>
          </cell>
          <cell r="G260" t="str">
            <v>number(22)</v>
          </cell>
          <cell r="H260" t="str">
            <v>long</v>
          </cell>
        </row>
        <row r="261">
          <cell r="A261" t="str">
            <v>业务受理取消成功</v>
          </cell>
          <cell r="B261" t="str">
            <v>cncl_succ_num</v>
          </cell>
          <cell r="C261" t="str">
            <v>number</v>
          </cell>
          <cell r="D261" t="str">
            <v>long</v>
          </cell>
          <cell r="E261" t="str">
            <v>业务受理取消成功</v>
          </cell>
          <cell r="F261" t="str">
            <v>cancel_succ_num</v>
          </cell>
          <cell r="G261" t="str">
            <v>number(22)</v>
          </cell>
          <cell r="H261" t="str">
            <v>long</v>
          </cell>
        </row>
        <row r="262">
          <cell r="A262" t="str">
            <v>业务受理取消失败</v>
          </cell>
          <cell r="B262" t="str">
            <v>cncl_fail_num</v>
          </cell>
          <cell r="C262" t="str">
            <v>number</v>
          </cell>
          <cell r="D262" t="str">
            <v>long</v>
          </cell>
          <cell r="E262" t="str">
            <v>业务受理取消失败</v>
          </cell>
          <cell r="F262" t="str">
            <v>cancel_fail_num</v>
          </cell>
          <cell r="G262" t="str">
            <v>number(22)</v>
          </cell>
          <cell r="H262" t="str">
            <v>long</v>
          </cell>
        </row>
        <row r="263">
          <cell r="A263" t="str">
            <v>取消业务不存在或未开通</v>
          </cell>
          <cell r="B263" t="str">
            <v>cncl_other_num</v>
          </cell>
          <cell r="C263" t="str">
            <v>number</v>
          </cell>
          <cell r="D263" t="str">
            <v>long</v>
          </cell>
          <cell r="E263" t="str">
            <v>取消业务不存在或未开通</v>
          </cell>
          <cell r="F263" t="str">
            <v>cancel_other_num</v>
          </cell>
          <cell r="G263" t="str">
            <v>number(22)</v>
          </cell>
          <cell r="H263" t="str">
            <v>long</v>
          </cell>
        </row>
        <row r="264">
          <cell r="A264" t="str">
            <v>发送传真量</v>
          </cell>
          <cell r="B264" t="str">
            <v>send_fax_num</v>
          </cell>
          <cell r="C264" t="str">
            <v>number</v>
          </cell>
          <cell r="D264" t="str">
            <v>long</v>
          </cell>
          <cell r="E264" t="str">
            <v>发送传真量</v>
          </cell>
          <cell r="F264" t="str">
            <v>send_fax_num</v>
          </cell>
          <cell r="G264" t="str">
            <v>number(22)</v>
          </cell>
          <cell r="H264" t="str">
            <v>long</v>
          </cell>
        </row>
        <row r="265">
          <cell r="A265" t="str">
            <v>发送传真成功量</v>
          </cell>
          <cell r="B265" t="str">
            <v>send_fax_succ_num</v>
          </cell>
          <cell r="C265" t="str">
            <v>number</v>
          </cell>
          <cell r="D265" t="str">
            <v>long</v>
          </cell>
          <cell r="E265" t="str">
            <v>发送传真成功量</v>
          </cell>
          <cell r="F265" t="str">
            <v>send_fax_succ_num</v>
          </cell>
          <cell r="G265" t="str">
            <v>number(22)</v>
          </cell>
          <cell r="H265" t="str">
            <v>long</v>
          </cell>
        </row>
        <row r="266">
          <cell r="A266" t="str">
            <v>发送邮件量</v>
          </cell>
          <cell r="B266" t="str">
            <v>send_email_num</v>
          </cell>
          <cell r="C266" t="str">
            <v>number</v>
          </cell>
          <cell r="D266" t="str">
            <v>long</v>
          </cell>
          <cell r="E266" t="str">
            <v>发送邮件量</v>
          </cell>
          <cell r="F266" t="str">
            <v>send_email_num</v>
          </cell>
          <cell r="G266" t="str">
            <v>number(22)</v>
          </cell>
          <cell r="H266" t="str">
            <v>long</v>
          </cell>
        </row>
        <row r="267">
          <cell r="A267" t="str">
            <v>发送邮件成功量</v>
          </cell>
          <cell r="B267" t="str">
            <v>send_email_succ_num</v>
          </cell>
          <cell r="C267" t="str">
            <v>number</v>
          </cell>
          <cell r="D267" t="str">
            <v>long</v>
          </cell>
          <cell r="E267" t="str">
            <v>发送邮件成功量</v>
          </cell>
          <cell r="F267" t="str">
            <v>send_email_succ_num</v>
          </cell>
          <cell r="G267" t="str">
            <v>number(22)</v>
          </cell>
          <cell r="H267" t="str">
            <v>long</v>
          </cell>
        </row>
        <row r="268">
          <cell r="A268" t="str">
            <v>发送短信量</v>
          </cell>
          <cell r="B268" t="str">
            <v>smscount</v>
          </cell>
          <cell r="C268" t="str">
            <v>number</v>
          </cell>
          <cell r="D268" t="str">
            <v>long</v>
          </cell>
          <cell r="E268" t="str">
            <v>发送短信量</v>
          </cell>
          <cell r="F268" t="str">
            <v>send_sms_cnt</v>
          </cell>
          <cell r="G268" t="str">
            <v>number(22)</v>
          </cell>
          <cell r="H268" t="str">
            <v>long</v>
          </cell>
        </row>
        <row r="269">
          <cell r="A269" t="str">
            <v>发送短信成功量</v>
          </cell>
          <cell r="B269" t="str">
            <v>smssucccount</v>
          </cell>
          <cell r="C269" t="str">
            <v>number</v>
          </cell>
          <cell r="D269" t="str">
            <v>long</v>
          </cell>
          <cell r="E269" t="str">
            <v>发送短信成功量</v>
          </cell>
          <cell r="F269" t="str">
            <v>send_sms_succ_cnt</v>
          </cell>
          <cell r="G269" t="str">
            <v>number(22)</v>
          </cell>
          <cell r="H269" t="str">
            <v>long</v>
          </cell>
        </row>
        <row r="270">
          <cell r="A270" t="str">
            <v>重听量</v>
          </cell>
          <cell r="B270" t="str">
            <v>replaycount</v>
          </cell>
          <cell r="C270" t="str">
            <v>number</v>
          </cell>
          <cell r="D270" t="str">
            <v>long</v>
          </cell>
          <cell r="E270" t="str">
            <v>重听量</v>
          </cell>
          <cell r="F270" t="str">
            <v>replay_cnt</v>
          </cell>
          <cell r="G270" t="str">
            <v>number(22)</v>
          </cell>
          <cell r="H270" t="str">
            <v>long</v>
          </cell>
        </row>
        <row r="271">
          <cell r="A271" t="str">
            <v>咨询中返回上一层量</v>
          </cell>
          <cell r="B271" t="str">
            <v>upclasscount</v>
          </cell>
          <cell r="C271" t="str">
            <v>number</v>
          </cell>
          <cell r="D271" t="str">
            <v>long</v>
          </cell>
          <cell r="E271" t="str">
            <v>咨询中返回上一层量</v>
          </cell>
          <cell r="F271" t="str">
            <v>up_class_cnt</v>
          </cell>
          <cell r="G271" t="str">
            <v>number(22)</v>
          </cell>
          <cell r="H271" t="str">
            <v>long</v>
          </cell>
        </row>
        <row r="272">
          <cell r="A272" t="str">
            <v>咨询中返回主目录量</v>
          </cell>
          <cell r="B272" t="str">
            <v>uptopcount</v>
          </cell>
          <cell r="C272" t="str">
            <v>number</v>
          </cell>
          <cell r="D272" t="str">
            <v>long</v>
          </cell>
          <cell r="E272" t="str">
            <v>咨询中返回主目录量</v>
          </cell>
          <cell r="F272" t="str">
            <v>up_top_cnt</v>
          </cell>
          <cell r="G272" t="str">
            <v>number(22)</v>
          </cell>
          <cell r="H272" t="str">
            <v>long</v>
          </cell>
        </row>
        <row r="273">
          <cell r="A273" t="str">
            <v>咨询中转办理量</v>
          </cell>
          <cell r="B273" t="str">
            <v>tosrvcount</v>
          </cell>
          <cell r="C273" t="str">
            <v>number</v>
          </cell>
          <cell r="D273" t="str">
            <v>long</v>
          </cell>
          <cell r="E273" t="str">
            <v>咨询中转办理量</v>
          </cell>
          <cell r="F273" t="str">
            <v>tosrv_cnt</v>
          </cell>
          <cell r="G273" t="str">
            <v>number(22)</v>
          </cell>
          <cell r="H273" t="str">
            <v>long</v>
          </cell>
        </row>
        <row r="274">
          <cell r="A274" t="str">
            <v>咨询中挂机量</v>
          </cell>
          <cell r="B274" t="str">
            <v>hangupcount</v>
          </cell>
          <cell r="C274" t="str">
            <v>number</v>
          </cell>
          <cell r="D274" t="str">
            <v>long</v>
          </cell>
          <cell r="E274" t="str">
            <v>咨询中挂机量</v>
          </cell>
          <cell r="F274" t="str">
            <v>hangup_cnt</v>
          </cell>
          <cell r="G274" t="str">
            <v>number(22)</v>
          </cell>
          <cell r="H274" t="str">
            <v>long</v>
          </cell>
        </row>
        <row r="275">
          <cell r="A275" t="str">
            <v>员工工号</v>
          </cell>
          <cell r="B275" t="str">
            <v>staff_eplyid</v>
          </cell>
          <cell r="C275" t="str">
            <v>varchar2(6)</v>
          </cell>
          <cell r="D275" t="str">
            <v>string</v>
          </cell>
          <cell r="E275" t="str">
            <v>员工工号</v>
          </cell>
          <cell r="F275" t="str">
            <v>staff_eplyid</v>
          </cell>
          <cell r="G275" t="str">
            <v>varchar2(6)</v>
          </cell>
          <cell r="H275" t="str">
            <v>string(6)</v>
          </cell>
        </row>
        <row r="276">
          <cell r="A276" t="str">
            <v>工号名称</v>
          </cell>
          <cell r="B276" t="str">
            <v>staff_name</v>
          </cell>
          <cell r="C276" t="str">
            <v>varchar2(100)</v>
          </cell>
          <cell r="D276" t="str">
            <v>string</v>
          </cell>
          <cell r="E276" t="str">
            <v>工号名称</v>
          </cell>
          <cell r="F276" t="str">
            <v>staff_name</v>
          </cell>
          <cell r="G276" t="str">
            <v>varchar2(100)</v>
          </cell>
          <cell r="H276" t="str">
            <v>string(100)</v>
          </cell>
        </row>
        <row r="277">
          <cell r="A277" t="str">
            <v>员工类型</v>
          </cell>
          <cell r="B277" t="str">
            <v>staff_type</v>
          </cell>
          <cell r="C277" t="str">
            <v>varchar2(8)</v>
          </cell>
          <cell r="D277" t="str">
            <v>string</v>
          </cell>
          <cell r="E277" t="str">
            <v>员工类型</v>
          </cell>
          <cell r="F277" t="str">
            <v>staff_type</v>
          </cell>
          <cell r="G277" t="str">
            <v>varchar2(8)</v>
          </cell>
          <cell r="H277" t="str">
            <v>string(8)</v>
          </cell>
        </row>
        <row r="278">
          <cell r="A278" t="str">
            <v>员工归属区县</v>
          </cell>
          <cell r="B278" t="str">
            <v>staff_bel_county_code</v>
          </cell>
          <cell r="C278" t="str">
            <v>varchar2(32)</v>
          </cell>
          <cell r="D278" t="str">
            <v>string</v>
          </cell>
          <cell r="E278" t="str">
            <v>员工归属区县</v>
          </cell>
          <cell r="F278" t="str">
            <v>staff_bel_county_code</v>
          </cell>
          <cell r="G278" t="str">
            <v>varchar2(32)</v>
          </cell>
          <cell r="H278" t="str">
            <v>string(32)</v>
          </cell>
        </row>
        <row r="279">
          <cell r="A279" t="str">
            <v>员工归属渠道标识</v>
          </cell>
          <cell r="B279" t="str">
            <v>staff_bel_chnl_id</v>
          </cell>
          <cell r="C279" t="str">
            <v>varchar2(10)</v>
          </cell>
          <cell r="D279" t="str">
            <v>string</v>
          </cell>
          <cell r="E279" t="str">
            <v>员工归属渠道标识</v>
          </cell>
          <cell r="F279" t="str">
            <v>staff_bel_chnl_id</v>
          </cell>
          <cell r="G279" t="str">
            <v>varchar2(10)</v>
          </cell>
          <cell r="H279" t="str">
            <v>string(10)</v>
          </cell>
        </row>
        <row r="280">
          <cell r="A280" t="str">
            <v>员工归属渠道名称</v>
          </cell>
          <cell r="B280" t="str">
            <v>staff_bel_chnl_name</v>
          </cell>
          <cell r="C280" t="str">
            <v>varchar2(100)</v>
          </cell>
          <cell r="D280" t="str">
            <v>string</v>
          </cell>
          <cell r="E280" t="str">
            <v>员工归属渠道名称</v>
          </cell>
          <cell r="F280" t="str">
            <v>staff_bel_chnl_name</v>
          </cell>
          <cell r="G280" t="str">
            <v>varchar2(100)</v>
          </cell>
          <cell r="H280" t="str">
            <v>string(100)</v>
          </cell>
        </row>
        <row r="281">
          <cell r="A281" t="str">
            <v>员工归属渠道类型</v>
          </cell>
          <cell r="B281" t="str">
            <v>staff_bel_chnl_type</v>
          </cell>
          <cell r="C281" t="str">
            <v>varchar2(4)</v>
          </cell>
          <cell r="D281" t="str">
            <v>string</v>
          </cell>
          <cell r="E281" t="str">
            <v>员工归属渠道类型</v>
          </cell>
          <cell r="F281" t="str">
            <v>staff_bel_chnl_type</v>
          </cell>
          <cell r="G281" t="str">
            <v>varchar2(4)</v>
          </cell>
          <cell r="H281" t="str">
            <v>string(4)</v>
          </cell>
        </row>
        <row r="282">
          <cell r="A282" t="str">
            <v>服务号码</v>
          </cell>
          <cell r="B282" t="str">
            <v>serv_no</v>
          </cell>
          <cell r="C282" t="str">
            <v>varchar2(15)</v>
          </cell>
          <cell r="D282" t="str">
            <v>string(15)</v>
          </cell>
          <cell r="E282" t="str">
            <v>手机号码</v>
          </cell>
          <cell r="F282" t="str">
            <v>serv_no</v>
          </cell>
          <cell r="G282" t="str">
            <v>varchar2(60)</v>
          </cell>
          <cell r="H282" t="str">
            <v>string(60)</v>
          </cell>
        </row>
        <row r="283">
          <cell r="A283" t="str">
            <v>LAC标识</v>
          </cell>
          <cell r="B283" t="str">
            <v>lac_id</v>
          </cell>
          <cell r="C283" t="str">
            <v>varchar2(5)</v>
          </cell>
          <cell r="D283" t="str">
            <v>string(5)</v>
          </cell>
          <cell r="E283" t="str">
            <v>LAC标识</v>
          </cell>
          <cell r="F283" t="str">
            <v>lac_id</v>
          </cell>
          <cell r="G283" t="str">
            <v>varchar2(5)</v>
          </cell>
          <cell r="H283" t="str">
            <v>string(5)</v>
          </cell>
        </row>
        <row r="284">
          <cell r="A284" t="str">
            <v>CELL标识</v>
          </cell>
          <cell r="B284" t="str">
            <v>cell_id</v>
          </cell>
          <cell r="C284" t="str">
            <v>varchar2(8)</v>
          </cell>
          <cell r="D284" t="str">
            <v>string(8)</v>
          </cell>
          <cell r="E284" t="str">
            <v>CELL标识</v>
          </cell>
          <cell r="F284" t="str">
            <v>cell_id</v>
          </cell>
          <cell r="G284" t="str">
            <v>varchar2(8)</v>
          </cell>
          <cell r="H284" t="str">
            <v>string(8)</v>
          </cell>
        </row>
        <row r="285">
          <cell r="A285" t="str">
            <v>流量次数</v>
          </cell>
          <cell r="B285" t="str">
            <v>gprs_cnt</v>
          </cell>
          <cell r="C285" t="str">
            <v>number(22)</v>
          </cell>
          <cell r="D285" t="str">
            <v>number(22)</v>
          </cell>
          <cell r="E285" t="str">
            <v>流量次数</v>
          </cell>
          <cell r="F285" t="str">
            <v>flux_cnt</v>
          </cell>
          <cell r="G285" t="str">
            <v>number(22)</v>
          </cell>
          <cell r="H285" t="str">
            <v>long</v>
          </cell>
        </row>
        <row r="286">
          <cell r="A286" t="str">
            <v>流量</v>
          </cell>
          <cell r="B286" t="str">
            <v>gprs_flow</v>
          </cell>
          <cell r="C286" t="str">
            <v>number(22)</v>
          </cell>
          <cell r="D286" t="str">
            <v>number(22)</v>
          </cell>
          <cell r="E286" t="str">
            <v>流量</v>
          </cell>
          <cell r="F286" t="str">
            <v>flux</v>
          </cell>
          <cell r="G286" t="str">
            <v>number(22)</v>
          </cell>
          <cell r="H286" t="str">
            <v>long</v>
          </cell>
        </row>
        <row r="287">
          <cell r="A287" t="str">
            <v>交换机</v>
          </cell>
          <cell r="B287" t="str">
            <v>msc_id</v>
          </cell>
          <cell r="C287" t="str">
            <v>varchar2(10)</v>
          </cell>
          <cell r="D287" t="str">
            <v>string(10)</v>
          </cell>
          <cell r="E287" t="str">
            <v>交换机标识</v>
          </cell>
          <cell r="F287" t="str">
            <v>msc_id</v>
          </cell>
          <cell r="G287" t="str">
            <v>varchar2(30)</v>
          </cell>
          <cell r="H287" t="str">
            <v>string(30)</v>
          </cell>
        </row>
        <row r="288">
          <cell r="A288" t="str">
            <v>通话次数</v>
          </cell>
          <cell r="B288" t="str">
            <v>call_cnt</v>
          </cell>
          <cell r="C288" t="str">
            <v>integer</v>
          </cell>
          <cell r="D288" t="str">
            <v>integer</v>
          </cell>
          <cell r="E288" t="str">
            <v>通话次数</v>
          </cell>
          <cell r="F288" t="str">
            <v>call_cnt</v>
          </cell>
          <cell r="G288" t="str">
            <v>number(12)</v>
          </cell>
          <cell r="H288" t="str">
            <v>long</v>
          </cell>
        </row>
        <row r="289">
          <cell r="A289" t="str">
            <v>通话时长（秒）</v>
          </cell>
          <cell r="B289" t="str">
            <v>call_dur_sec</v>
          </cell>
          <cell r="C289" t="str">
            <v>integer</v>
          </cell>
          <cell r="D289" t="str">
            <v>integer</v>
          </cell>
          <cell r="E289" t="str">
            <v>通话时长(秒)</v>
          </cell>
          <cell r="F289" t="str">
            <v>call_dur_sec</v>
          </cell>
          <cell r="G289" t="str">
            <v>integer</v>
          </cell>
          <cell r="H289" t="str">
            <v>integer</v>
          </cell>
        </row>
        <row r="290">
          <cell r="A290" t="str">
            <v>通话时长（6秒）</v>
          </cell>
          <cell r="B290" t="str">
            <v>call_dur_6sec</v>
          </cell>
          <cell r="C290" t="str">
            <v>integer</v>
          </cell>
          <cell r="D290" t="str">
            <v>integer</v>
          </cell>
          <cell r="E290" t="str">
            <v>通话时长（6秒）</v>
          </cell>
          <cell r="F290" t="str">
            <v>call_dur_6sec</v>
          </cell>
          <cell r="G290" t="str">
            <v>integer</v>
          </cell>
          <cell r="H290" t="str">
            <v>integer</v>
          </cell>
        </row>
        <row r="291">
          <cell r="A291" t="str">
            <v>通话时长</v>
          </cell>
          <cell r="B291" t="str">
            <v>call_dur_min</v>
          </cell>
          <cell r="C291" t="str">
            <v>integer</v>
          </cell>
          <cell r="D291" t="str">
            <v>integer</v>
          </cell>
          <cell r="E291" t="str">
            <v>通话时长</v>
          </cell>
          <cell r="F291" t="str">
            <v>call_dur</v>
          </cell>
          <cell r="G291" t="str">
            <v>number(18)</v>
          </cell>
          <cell r="H291" t="str">
            <v>long</v>
          </cell>
        </row>
        <row r="292">
          <cell r="A292" t="str">
            <v>通话开始日期</v>
          </cell>
          <cell r="B292" t="str">
            <v>call_start_date</v>
          </cell>
          <cell r="C292" t="str">
            <v>date</v>
          </cell>
          <cell r="D292" t="str">
            <v>date</v>
          </cell>
          <cell r="E292" t="str">
            <v>通话开始日期</v>
          </cell>
          <cell r="F292" t="str">
            <v>call_start_date</v>
          </cell>
          <cell r="G292" t="str">
            <v>date</v>
          </cell>
          <cell r="H292" t="str">
            <v>datetime</v>
          </cell>
        </row>
        <row r="293">
          <cell r="A293" t="str">
            <v>终端串号</v>
          </cell>
          <cell r="B293" t="str">
            <v>imei_no</v>
          </cell>
          <cell r="C293" t="str">
            <v>varchar2(40)</v>
          </cell>
          <cell r="D293" t="str">
            <v>string(40)</v>
          </cell>
          <cell r="E293" t="str">
            <v>imei号码</v>
          </cell>
          <cell r="F293" t="str">
            <v>imei_no</v>
          </cell>
          <cell r="G293" t="str">
            <v>varchar2(40)</v>
          </cell>
          <cell r="H293" t="str">
            <v>string(40)</v>
          </cell>
        </row>
        <row r="294">
          <cell r="A294" t="str">
            <v>终端已售标识</v>
          </cell>
          <cell r="B294" t="str">
            <v>sold_flag</v>
          </cell>
          <cell r="C294" t="str">
            <v>varchar2(2)</v>
          </cell>
          <cell r="D294" t="str">
            <v>string(2)</v>
          </cell>
          <cell r="E294" t="str">
            <v>终端已售标志</v>
          </cell>
          <cell r="F294" t="str">
            <v>sold_flag</v>
          </cell>
          <cell r="G294" t="str">
            <v>varchar2(2)</v>
          </cell>
          <cell r="H294" t="str">
            <v>string(2)</v>
          </cell>
        </row>
        <row r="295">
          <cell r="A295" t="str">
            <v>tac码</v>
          </cell>
          <cell r="B295" t="str">
            <v>tac_number</v>
          </cell>
          <cell r="C295" t="str">
            <v>varchar2(16)</v>
          </cell>
          <cell r="D295" t="str">
            <v>string(16)</v>
          </cell>
          <cell r="E295" t="str">
            <v>TAC</v>
          </cell>
          <cell r="F295" t="str">
            <v>tac</v>
          </cell>
          <cell r="G295" t="str">
            <v>varchar2(40)</v>
          </cell>
          <cell r="H295" t="str">
            <v>string(40)</v>
          </cell>
        </row>
        <row r="296">
          <cell r="A296" t="str">
            <v>捆绑手机号码</v>
          </cell>
          <cell r="B296" t="str">
            <v>phone_no</v>
          </cell>
          <cell r="C296" t="str">
            <v>varchar2(40)</v>
          </cell>
          <cell r="D296" t="str">
            <v>string(40)</v>
          </cell>
          <cell r="E296" t="str">
            <v>手机号码</v>
          </cell>
          <cell r="F296" t="str">
            <v>serv_no</v>
          </cell>
          <cell r="G296" t="str">
            <v>varchar2(60)</v>
          </cell>
          <cell r="H296" t="str">
            <v>string(60)</v>
          </cell>
        </row>
        <row r="297">
          <cell r="A297" t="str">
            <v>终端品牌</v>
          </cell>
          <cell r="B297" t="str">
            <v>brand_code</v>
          </cell>
          <cell r="C297" t="str">
            <v>varchar2(40)</v>
          </cell>
          <cell r="D297" t="str">
            <v>string(40)</v>
          </cell>
          <cell r="E297" t="str">
            <v>终端品牌</v>
          </cell>
          <cell r="F297" t="str">
            <v>tmnl_brand</v>
          </cell>
          <cell r="G297" t="str">
            <v>varchar2(32)</v>
          </cell>
          <cell r="H297" t="str">
            <v>string(32)</v>
          </cell>
        </row>
        <row r="298">
          <cell r="A298" t="str">
            <v>品牌名称</v>
          </cell>
          <cell r="B298" t="str">
            <v>brand_name</v>
          </cell>
          <cell r="C298" t="str">
            <v>varchar2(100)</v>
          </cell>
          <cell r="D298" t="str">
            <v>string(100)</v>
          </cell>
          <cell r="E298" t="str">
            <v>品牌名称</v>
          </cell>
          <cell r="F298" t="str">
            <v>brand_name</v>
          </cell>
          <cell r="G298" t="str">
            <v>varchar2(128)</v>
          </cell>
          <cell r="H298" t="str">
            <v>string(128)</v>
          </cell>
        </row>
        <row r="299">
          <cell r="A299" t="str">
            <v>设备型号编码</v>
          </cell>
          <cell r="B299" t="str">
            <v>res_code</v>
          </cell>
          <cell r="C299" t="str">
            <v>varchar2(40)</v>
          </cell>
          <cell r="D299" t="str">
            <v>string(40)</v>
          </cell>
          <cell r="E299" t="str">
            <v>设备型号编码</v>
          </cell>
          <cell r="F299" t="str">
            <v>equip_model_code</v>
          </cell>
          <cell r="G299" t="str">
            <v>varchar2(40)</v>
          </cell>
          <cell r="H299" t="str">
            <v>string(40)</v>
          </cell>
        </row>
        <row r="300">
          <cell r="A300" t="str">
            <v>型号</v>
          </cell>
          <cell r="B300" t="str">
            <v>res_name</v>
          </cell>
          <cell r="C300" t="str">
            <v>varchar2(100)</v>
          </cell>
          <cell r="D300" t="str">
            <v>string(100)</v>
          </cell>
          <cell r="E300" t="str">
            <v>型号名称</v>
          </cell>
          <cell r="F300" t="str">
            <v>model_name</v>
          </cell>
          <cell r="G300" t="str">
            <v>varchar2(100)</v>
          </cell>
          <cell r="H300" t="str">
            <v>string(100)</v>
          </cell>
        </row>
        <row r="301">
          <cell r="A301" t="str">
            <v>终端产品等级</v>
          </cell>
          <cell r="B301" t="str">
            <v>tmnl_lvl</v>
          </cell>
          <cell r="C301" t="str">
            <v>varchar2(40)</v>
          </cell>
          <cell r="D301" t="str">
            <v>string(40)</v>
          </cell>
          <cell r="E301" t="str">
            <v>终端产品等级</v>
          </cell>
          <cell r="F301" t="str">
            <v>tmnl_lvl</v>
          </cell>
          <cell r="G301" t="str">
            <v>varchar2(40)</v>
          </cell>
          <cell r="H301" t="str">
            <v>string(40)</v>
          </cell>
        </row>
        <row r="302">
          <cell r="A302" t="str">
            <v>归属地市</v>
          </cell>
          <cell r="B302" t="str">
            <v>region_code</v>
          </cell>
          <cell r="C302" t="str">
            <v>varchar2(10)</v>
          </cell>
          <cell r="D302" t="str">
            <v>string(10)</v>
          </cell>
          <cell r="E302" t="str">
            <v>地市编码</v>
          </cell>
          <cell r="F302" t="str">
            <v>city_code</v>
          </cell>
          <cell r="G302" t="str">
            <v>varchar2(60)</v>
          </cell>
          <cell r="H302" t="str">
            <v>string(60)</v>
          </cell>
        </row>
        <row r="303">
          <cell r="A303" t="str">
            <v>归属编码(分公司)</v>
          </cell>
          <cell r="B303" t="str">
            <v>district_code</v>
          </cell>
          <cell r="C303" t="str">
            <v>varchar2(10)</v>
          </cell>
          <cell r="D303" t="str">
            <v>string(10)</v>
          </cell>
          <cell r="E303" t="str">
            <v>地区编码</v>
          </cell>
          <cell r="F303" t="str">
            <v>region_code</v>
          </cell>
          <cell r="G303" t="str">
            <v>varchar2(50)</v>
          </cell>
          <cell r="H303" t="str">
            <v>string(50)</v>
          </cell>
        </row>
        <row r="304">
          <cell r="A304" t="str">
            <v>归属渠道id</v>
          </cell>
          <cell r="B304" t="str">
            <v>group_id</v>
          </cell>
          <cell r="C304" t="str">
            <v>varchar2(20)</v>
          </cell>
          <cell r="D304" t="str">
            <v>string(20)</v>
          </cell>
          <cell r="E304" t="str">
            <v>渠道标识</v>
          </cell>
          <cell r="F304" t="str">
            <v>chnl_id</v>
          </cell>
          <cell r="G304" t="str">
            <v>varchar2(32)</v>
          </cell>
          <cell r="H304" t="str">
            <v>string(32)</v>
          </cell>
        </row>
        <row r="305">
          <cell r="A305" t="str">
            <v>归属渠道</v>
          </cell>
          <cell r="B305" t="str">
            <v>group_name</v>
          </cell>
          <cell r="C305" t="str">
            <v>varchar2(100)</v>
          </cell>
          <cell r="D305" t="str">
            <v>string(100)</v>
          </cell>
          <cell r="E305" t="str">
            <v>渠道名称</v>
          </cell>
          <cell r="F305" t="str">
            <v>chnl_name</v>
          </cell>
          <cell r="G305" t="str">
            <v>varchar2(128)</v>
          </cell>
          <cell r="H305" t="str">
            <v>string(128)</v>
          </cell>
        </row>
        <row r="306">
          <cell r="A306" t="str">
            <v>归属渠道类别</v>
          </cell>
          <cell r="B306" t="str">
            <v>class_code</v>
          </cell>
          <cell r="C306" t="str">
            <v>varchar2(4)</v>
          </cell>
          <cell r="D306" t="str">
            <v>string(4)</v>
          </cell>
          <cell r="E306" t="str">
            <v>渠道类别</v>
          </cell>
          <cell r="F306" t="str">
            <v>chnl_type</v>
          </cell>
          <cell r="G306" t="str">
            <v>varchar2(50)</v>
          </cell>
          <cell r="H306" t="str">
            <v>string(50)</v>
          </cell>
        </row>
        <row r="307">
          <cell r="A307" t="str">
            <v>归属渠道类别名称</v>
          </cell>
          <cell r="B307" t="str">
            <v>class_name</v>
          </cell>
          <cell r="C307" t="str">
            <v>varchar2(40)</v>
          </cell>
          <cell r="D307" t="str">
            <v>string(40)</v>
          </cell>
          <cell r="E307" t="str">
            <v>渠道基础类型名称</v>
          </cell>
          <cell r="F307" t="str">
            <v>chnl_base_type_name</v>
          </cell>
          <cell r="G307" t="str">
            <v>varchar2(40)</v>
          </cell>
          <cell r="H307" t="str">
            <v>string(40)</v>
          </cell>
        </row>
        <row r="308">
          <cell r="A308" t="str">
            <v>归属渠道类型代码</v>
          </cell>
          <cell r="B308" t="str">
            <v>channel_kind</v>
          </cell>
          <cell r="C308" t="str">
            <v>varchar2(6)</v>
          </cell>
          <cell r="D308" t="str">
            <v>string(6)</v>
          </cell>
          <cell r="E308" t="str">
            <v>渠道大类</v>
          </cell>
          <cell r="F308" t="str">
            <v>chnl_kind</v>
          </cell>
          <cell r="G308" t="str">
            <v>varchar2(6)</v>
          </cell>
          <cell r="H308" t="str">
            <v>string(6)</v>
          </cell>
        </row>
        <row r="309">
          <cell r="A309" t="str">
            <v>归属渠道名称</v>
          </cell>
          <cell r="B309" t="str">
            <v>channel_kind_desc</v>
          </cell>
          <cell r="C309" t="str">
            <v>varchar2(40)</v>
          </cell>
          <cell r="D309" t="str">
            <v>string(40)</v>
          </cell>
          <cell r="E309" t="str">
            <v>渠道大类描述</v>
          </cell>
          <cell r="F309" t="str">
            <v>chnl_kind_desc</v>
          </cell>
          <cell r="G309" t="str">
            <v>varchar2(40)</v>
          </cell>
          <cell r="H309" t="str">
            <v>string(40)</v>
          </cell>
        </row>
        <row r="310">
          <cell r="A310" t="str">
            <v>库存编号</v>
          </cell>
          <cell r="B310" t="str">
            <v>stock_id</v>
          </cell>
          <cell r="C310" t="str">
            <v>varchar2(20)</v>
          </cell>
          <cell r="D310" t="str">
            <v>string(20)</v>
          </cell>
          <cell r="E310" t="str">
            <v>库存编号</v>
          </cell>
          <cell r="F310" t="str">
            <v>stock_id</v>
          </cell>
          <cell r="G310" t="str">
            <v>varchar2(20)</v>
          </cell>
          <cell r="H310" t="str">
            <v>string(20)</v>
          </cell>
        </row>
        <row r="311">
          <cell r="A311" t="str">
            <v>集团项目编号</v>
          </cell>
          <cell r="B311" t="str">
            <v>group_no</v>
          </cell>
          <cell r="C311" t="str">
            <v>varchar2(100)</v>
          </cell>
          <cell r="D311" t="str">
            <v>string(100)</v>
          </cell>
          <cell r="E311" t="str">
            <v>集团项目编号</v>
          </cell>
          <cell r="F311" t="str">
            <v>group_projct_id</v>
          </cell>
          <cell r="G311" t="str">
            <v>varchar2(100)</v>
          </cell>
          <cell r="H311" t="str">
            <v>string(100)</v>
          </cell>
        </row>
        <row r="312">
          <cell r="A312" t="str">
            <v>集团订单编号</v>
          </cell>
          <cell r="B312" t="str">
            <v>group_order</v>
          </cell>
          <cell r="C312" t="str">
            <v>varchar2(100)</v>
          </cell>
          <cell r="D312" t="str">
            <v>string(100)</v>
          </cell>
          <cell r="E312" t="str">
            <v>集团订单编号</v>
          </cell>
          <cell r="F312" t="str">
            <v>group_order_id</v>
          </cell>
          <cell r="G312" t="str">
            <v>varchar2(100)</v>
          </cell>
          <cell r="H312" t="str">
            <v>string(100)</v>
          </cell>
        </row>
        <row r="313">
          <cell r="A313" t="str">
            <v>设备颜色</v>
          </cell>
          <cell r="B313" t="str">
            <v>color_id</v>
          </cell>
          <cell r="C313" t="str">
            <v>varchar2(10)</v>
          </cell>
          <cell r="D313" t="str">
            <v>string(10)</v>
          </cell>
          <cell r="E313" t="str">
            <v>设备颜色</v>
          </cell>
          <cell r="F313" t="str">
            <v>equip_color</v>
          </cell>
          <cell r="G313" t="str">
            <v>varchar2(10)</v>
          </cell>
          <cell r="H313" t="str">
            <v>string(10)</v>
          </cell>
        </row>
        <row r="314">
          <cell r="A314" t="str">
            <v>采购价格</v>
          </cell>
          <cell r="B314" t="str">
            <v>in_price</v>
          </cell>
          <cell r="C314" t="str">
            <v>number(22)</v>
          </cell>
          <cell r="D314" t="str">
            <v>number(22)</v>
          </cell>
          <cell r="E314" t="str">
            <v>采购价格</v>
          </cell>
          <cell r="F314" t="str">
            <v>buy_prc</v>
          </cell>
          <cell r="G314" t="str">
            <v>number(18,4)</v>
          </cell>
          <cell r="H314" t="str">
            <v>double(18,4)</v>
          </cell>
        </row>
        <row r="315">
          <cell r="A315" t="str">
            <v>入库流水</v>
          </cell>
          <cell r="B315" t="str">
            <v>in_accept</v>
          </cell>
          <cell r="C315" t="str">
            <v>varchar2(20)</v>
          </cell>
          <cell r="D315" t="str">
            <v>string(20)</v>
          </cell>
          <cell r="E315" t="str">
            <v>入库流水</v>
          </cell>
          <cell r="F315" t="str">
            <v>in_sn</v>
          </cell>
          <cell r="G315" t="str">
            <v>number(18)</v>
          </cell>
          <cell r="H315" t="str">
            <v>long</v>
          </cell>
        </row>
        <row r="316">
          <cell r="A316" t="str">
            <v>入库时间</v>
          </cell>
          <cell r="B316" t="str">
            <v>in_time</v>
          </cell>
          <cell r="C316" t="str">
            <v>date(7)</v>
          </cell>
          <cell r="D316" t="str">
            <v>date(7)</v>
          </cell>
          <cell r="E316" t="str">
            <v>入库时间</v>
          </cell>
          <cell r="F316" t="str">
            <v>in_time</v>
          </cell>
          <cell r="G316" t="str">
            <v>date</v>
          </cell>
          <cell r="H316" t="str">
            <v>datetime</v>
          </cell>
        </row>
        <row r="317">
          <cell r="A317" t="str">
            <v>入库工号</v>
          </cell>
          <cell r="B317" t="str">
            <v>in_login</v>
          </cell>
          <cell r="C317" t="str">
            <v>varchar2(20)</v>
          </cell>
          <cell r="D317" t="str">
            <v>string(20)</v>
          </cell>
          <cell r="E317" t="str">
            <v>入库工号</v>
          </cell>
          <cell r="F317" t="str">
            <v>in_eplyid</v>
          </cell>
          <cell r="G317" t="str">
            <v>varchar2(20)</v>
          </cell>
          <cell r="H317" t="str">
            <v>string(20)</v>
          </cell>
        </row>
        <row r="318">
          <cell r="A318" t="str">
            <v>入库机构</v>
          </cell>
          <cell r="B318" t="str">
            <v>in_group</v>
          </cell>
          <cell r="C318" t="str">
            <v>varchar2(10)</v>
          </cell>
          <cell r="D318" t="str">
            <v>string(10)</v>
          </cell>
          <cell r="E318" t="str">
            <v>入库机构</v>
          </cell>
          <cell r="F318" t="str">
            <v>in_org</v>
          </cell>
          <cell r="G318" t="str">
            <v>varchar2(20)</v>
          </cell>
          <cell r="H318" t="str">
            <v>string(20)</v>
          </cell>
        </row>
        <row r="319">
          <cell r="A319" t="str">
            <v>入库库存编号</v>
          </cell>
          <cell r="B319" t="str">
            <v>in_stock</v>
          </cell>
          <cell r="C319" t="str">
            <v>varchar2(10)</v>
          </cell>
          <cell r="D319" t="str">
            <v>string(10)</v>
          </cell>
          <cell r="E319" t="str">
            <v>入库库存编号</v>
          </cell>
          <cell r="F319" t="str">
            <v>in_stock_id</v>
          </cell>
          <cell r="G319" t="str">
            <v>varchar2(10)</v>
          </cell>
          <cell r="H319" t="str">
            <v>string(10)</v>
          </cell>
        </row>
        <row r="320">
          <cell r="A320" t="str">
            <v>状态</v>
          </cell>
          <cell r="B320" t="str">
            <v>status</v>
          </cell>
          <cell r="C320" t="str">
            <v>varchar2(5)</v>
          </cell>
          <cell r="D320" t="str">
            <v>string(5)</v>
          </cell>
          <cell r="E320" t="str">
            <v>状态</v>
          </cell>
          <cell r="F320" t="str">
            <v>state</v>
          </cell>
          <cell r="G320" t="str">
            <v>varchar2(5)</v>
          </cell>
          <cell r="H320" t="str">
            <v>string(5)</v>
          </cell>
        </row>
        <row r="321">
          <cell r="A321" t="str">
            <v>资源类型</v>
          </cell>
          <cell r="B321" t="str">
            <v>res_type</v>
          </cell>
          <cell r="C321" t="str">
            <v>number(22)</v>
          </cell>
          <cell r="D321" t="str">
            <v>number(22)</v>
          </cell>
          <cell r="E321" t="str">
            <v>资源类型</v>
          </cell>
          <cell r="F321" t="str">
            <v>res_type</v>
          </cell>
          <cell r="G321" t="str">
            <v>varchar2(40)</v>
          </cell>
          <cell r="H321" t="str">
            <v>string(40)</v>
          </cell>
        </row>
        <row r="322">
          <cell r="A322" t="str">
            <v>供货商编码</v>
          </cell>
          <cell r="B322" t="str">
            <v>supply_id</v>
          </cell>
          <cell r="C322" t="str">
            <v>varchar2(40)</v>
          </cell>
          <cell r="D322" t="str">
            <v>string(40)</v>
          </cell>
          <cell r="E322" t="str">
            <v>供货商编码</v>
          </cell>
          <cell r="F322" t="str">
            <v>seller_code</v>
          </cell>
          <cell r="G322" t="str">
            <v>varchar2(40)</v>
          </cell>
          <cell r="H322" t="str">
            <v>string(40)</v>
          </cell>
        </row>
        <row r="323">
          <cell r="A323" t="str">
            <v>供货商</v>
          </cell>
          <cell r="B323" t="str">
            <v>partner_name</v>
          </cell>
          <cell r="C323" t="str">
            <v>varchar2(100)</v>
          </cell>
          <cell r="D323" t="str">
            <v>string(100)</v>
          </cell>
          <cell r="E323" t="str">
            <v>供货商名称</v>
          </cell>
          <cell r="F323" t="str">
            <v>seller_name</v>
          </cell>
          <cell r="G323" t="str">
            <v>varchar2(256)</v>
          </cell>
          <cell r="H323" t="str">
            <v>string(256)</v>
          </cell>
        </row>
        <row r="324">
          <cell r="A324" t="str">
            <v>订单编码</v>
          </cell>
          <cell r="B324" t="str">
            <v>order_id</v>
          </cell>
          <cell r="C324" t="str">
            <v>varchar2(40)</v>
          </cell>
          <cell r="D324" t="str">
            <v>string(40)</v>
          </cell>
          <cell r="E324" t="str">
            <v>订单标识</v>
          </cell>
          <cell r="F324" t="str">
            <v>order_id</v>
          </cell>
          <cell r="G324" t="str">
            <v>varchar2(40)</v>
          </cell>
          <cell r="H324" t="str">
            <v>string(40)</v>
          </cell>
        </row>
        <row r="325">
          <cell r="A325" t="str">
            <v>选购单</v>
          </cell>
          <cell r="B325" t="str">
            <v>choose_id</v>
          </cell>
          <cell r="C325" t="str">
            <v>varchar2(40)</v>
          </cell>
          <cell r="D325" t="str">
            <v>string(40)</v>
          </cell>
          <cell r="E325" t="str">
            <v>选购单</v>
          </cell>
          <cell r="F325" t="str">
            <v>choose_id</v>
          </cell>
          <cell r="G325" t="str">
            <v>varchar2(40)</v>
          </cell>
          <cell r="H325" t="str">
            <v>string(40)</v>
          </cell>
        </row>
        <row r="326">
          <cell r="A326" t="str">
            <v>操作流水</v>
          </cell>
          <cell r="B326" t="str">
            <v>op_accept</v>
          </cell>
          <cell r="C326" t="str">
            <v>varchar2(20)</v>
          </cell>
          <cell r="D326" t="str">
            <v>string(20)</v>
          </cell>
          <cell r="E326" t="str">
            <v>操作流水</v>
          </cell>
          <cell r="F326" t="str">
            <v>oper_sn</v>
          </cell>
          <cell r="G326" t="str">
            <v>varchar2(50)</v>
          </cell>
          <cell r="H326" t="str">
            <v>string(50)</v>
          </cell>
        </row>
        <row r="327">
          <cell r="A327" t="str">
            <v>操作时间</v>
          </cell>
          <cell r="B327" t="str">
            <v>op_time</v>
          </cell>
          <cell r="C327" t="str">
            <v>date(7)</v>
          </cell>
          <cell r="D327" t="str">
            <v>date(7)</v>
          </cell>
          <cell r="E327" t="str">
            <v>操作时间</v>
          </cell>
          <cell r="F327" t="str">
            <v>oper_time</v>
          </cell>
          <cell r="G327" t="str">
            <v>date</v>
          </cell>
          <cell r="H327" t="str">
            <v>datetime</v>
          </cell>
        </row>
        <row r="328">
          <cell r="A328" t="str">
            <v>操作员工</v>
          </cell>
          <cell r="B328" t="str">
            <v>op_login</v>
          </cell>
          <cell r="C328" t="str">
            <v>varchar2(20)</v>
          </cell>
          <cell r="D328" t="str">
            <v>string(20)</v>
          </cell>
          <cell r="E328" t="str">
            <v>操作工号</v>
          </cell>
          <cell r="F328" t="str">
            <v>oper_eplyid</v>
          </cell>
          <cell r="G328" t="str">
            <v>varchar2(20)</v>
          </cell>
          <cell r="H328" t="str">
            <v>string(20)</v>
          </cell>
        </row>
        <row r="329">
          <cell r="A329" t="str">
            <v>操作机构</v>
          </cell>
          <cell r="B329" t="str">
            <v>op_group</v>
          </cell>
          <cell r="C329" t="str">
            <v>varchar2(20)</v>
          </cell>
          <cell r="D329" t="str">
            <v>string(20)</v>
          </cell>
          <cell r="E329" t="str">
            <v>操作机构</v>
          </cell>
          <cell r="F329" t="str">
            <v>oper_org</v>
          </cell>
          <cell r="G329" t="str">
            <v>varchar2(20)</v>
          </cell>
          <cell r="H329" t="str">
            <v>string(20)</v>
          </cell>
        </row>
        <row r="330">
          <cell r="A330" t="str">
            <v>操作代码</v>
          </cell>
          <cell r="B330" t="str">
            <v>op_code</v>
          </cell>
          <cell r="C330" t="str">
            <v>varchar2(10)</v>
          </cell>
          <cell r="D330" t="str">
            <v>string(10)</v>
          </cell>
          <cell r="E330" t="str">
            <v>操作编码</v>
          </cell>
          <cell r="F330" t="str">
            <v>oper_code</v>
          </cell>
          <cell r="G330" t="str">
            <v>varchar2(64)</v>
          </cell>
          <cell r="H330" t="str">
            <v>string(64)</v>
          </cell>
        </row>
        <row r="331">
          <cell r="A331" t="str">
            <v>备注</v>
          </cell>
          <cell r="B331" t="str">
            <v>note</v>
          </cell>
          <cell r="C331" t="str">
            <v>varchar2(200)</v>
          </cell>
          <cell r="D331" t="str">
            <v>string(200)</v>
          </cell>
          <cell r="E331" t="str">
            <v>备注</v>
          </cell>
          <cell r="F331" t="str">
            <v>note</v>
          </cell>
          <cell r="G331" t="str">
            <v>varchar2(1024)</v>
          </cell>
          <cell r="H331" t="str">
            <v>string(1024)</v>
          </cell>
        </row>
        <row r="332">
          <cell r="A332" t="str">
            <v>销售模式</v>
          </cell>
          <cell r="B332" t="str">
            <v>sale_mode</v>
          </cell>
          <cell r="C332" t="str">
            <v>varchar2(10)</v>
          </cell>
          <cell r="D332" t="str">
            <v>string(10)</v>
          </cell>
          <cell r="E332" t="str">
            <v>销售模式</v>
          </cell>
          <cell r="F332" t="str">
            <v>sale_mode</v>
          </cell>
          <cell r="G332" t="str">
            <v>varchar2(10)</v>
          </cell>
          <cell r="H332" t="str">
            <v>string(10)</v>
          </cell>
        </row>
        <row r="333">
          <cell r="A333" t="str">
            <v>旧供货商</v>
          </cell>
          <cell r="B333" t="str">
            <v>old_supply</v>
          </cell>
          <cell r="C333" t="str">
            <v>varchar2(40)</v>
          </cell>
          <cell r="D333" t="str">
            <v>string(40)</v>
          </cell>
          <cell r="E333" t="str">
            <v>旧供货商</v>
          </cell>
          <cell r="F333" t="str">
            <v>old_seller</v>
          </cell>
          <cell r="G333" t="str">
            <v>varchar2(40)</v>
          </cell>
          <cell r="H333" t="str">
            <v>string(40)</v>
          </cell>
        </row>
        <row r="334">
          <cell r="A334" t="str">
            <v>退库状态</v>
          </cell>
          <cell r="B334" t="str">
            <v>ret_sta</v>
          </cell>
          <cell r="C334" t="str">
            <v>varchar2(5)</v>
          </cell>
          <cell r="D334" t="str">
            <v>string(5)</v>
          </cell>
          <cell r="E334" t="str">
            <v>退库状态</v>
          </cell>
          <cell r="F334" t="str">
            <v>ret_stat</v>
          </cell>
          <cell r="G334" t="str">
            <v>varchar2(5)</v>
          </cell>
          <cell r="H334" t="str">
            <v>string(5)</v>
          </cell>
        </row>
        <row r="335">
          <cell r="A335" t="str">
            <v>物料编码</v>
          </cell>
          <cell r="B335" t="str">
            <v>materiel_code</v>
          </cell>
          <cell r="C335" t="str">
            <v>varchar2(40)</v>
          </cell>
          <cell r="D335" t="str">
            <v>string(40)</v>
          </cell>
          <cell r="E335" t="str">
            <v>物料编码</v>
          </cell>
          <cell r="F335" t="str">
            <v>mateal_code</v>
          </cell>
          <cell r="G335" t="str">
            <v>varchar2(32)</v>
          </cell>
          <cell r="H335" t="str">
            <v>string(32)</v>
          </cell>
        </row>
        <row r="336">
          <cell r="A336" t="str">
            <v>终端类型大类</v>
          </cell>
          <cell r="B336" t="str">
            <v>type_code</v>
          </cell>
          <cell r="C336" t="str">
            <v>varchar2(200)</v>
          </cell>
          <cell r="D336" t="str">
            <v>string(200)</v>
          </cell>
          <cell r="E336" t="str">
            <v>终端类型大类</v>
          </cell>
          <cell r="F336" t="str">
            <v>type_code</v>
          </cell>
          <cell r="G336" t="str">
            <v>varchar2(200)</v>
          </cell>
          <cell r="H336" t="str">
            <v>string(200)</v>
          </cell>
        </row>
        <row r="337">
          <cell r="A337" t="str">
            <v>终端类型代码</v>
          </cell>
          <cell r="B337" t="str">
            <v>kind_code</v>
          </cell>
          <cell r="C337" t="str">
            <v>varchar2(40)</v>
          </cell>
          <cell r="D337" t="str">
            <v>string(40)</v>
          </cell>
          <cell r="E337" t="str">
            <v>终端类型代码</v>
          </cell>
          <cell r="F337" t="str">
            <v>tmnl_type_code</v>
          </cell>
          <cell r="G337" t="str">
            <v>varchar2(40)</v>
          </cell>
          <cell r="H337" t="str">
            <v>string(40)</v>
          </cell>
        </row>
        <row r="338">
          <cell r="A338" t="str">
            <v>终端类型名称</v>
          </cell>
          <cell r="B338" t="str">
            <v>kind_name</v>
          </cell>
          <cell r="C338" t="str">
            <v>varchar2(100)</v>
          </cell>
          <cell r="D338" t="str">
            <v>string(100)</v>
          </cell>
          <cell r="E338" t="str">
            <v>终端类型名称</v>
          </cell>
          <cell r="F338" t="str">
            <v>tmnl_type_name</v>
          </cell>
          <cell r="G338" t="str">
            <v>varchar2(100)</v>
          </cell>
          <cell r="H338" t="str">
            <v>string(100)</v>
          </cell>
        </row>
        <row r="339">
          <cell r="A339" t="str">
            <v>集团归属类型</v>
          </cell>
          <cell r="B339" t="str">
            <v>ads_type</v>
          </cell>
          <cell r="C339" t="str">
            <v>varchar2(10)</v>
          </cell>
          <cell r="D339" t="str">
            <v>string(10)</v>
          </cell>
          <cell r="E339" t="str">
            <v>集团归属类型</v>
          </cell>
          <cell r="F339" t="str">
            <v>group_bel_type</v>
          </cell>
          <cell r="G339" t="str">
            <v>varchar2(10)</v>
          </cell>
          <cell r="H339" t="str">
            <v>string(10)</v>
          </cell>
        </row>
        <row r="340">
          <cell r="A340" t="str">
            <v>集团厂商编码</v>
          </cell>
          <cell r="B340" t="str">
            <v>prov_id</v>
          </cell>
          <cell r="C340" t="str">
            <v>varchar2(20)</v>
          </cell>
          <cell r="D340" t="str">
            <v>string(20)</v>
          </cell>
          <cell r="E340" t="str">
            <v>集团厂商编码</v>
          </cell>
          <cell r="F340" t="str">
            <v>group_fac_code</v>
          </cell>
          <cell r="G340" t="str">
            <v>varchar2(20)</v>
          </cell>
          <cell r="H340" t="str">
            <v>string(20)</v>
          </cell>
        </row>
        <row r="341">
          <cell r="A341" t="str">
            <v>集团终端ID</v>
          </cell>
          <cell r="B341" t="str">
            <v>product_id</v>
          </cell>
          <cell r="C341" t="str">
            <v>varchar2(20)</v>
          </cell>
          <cell r="D341" t="str">
            <v>string(20)</v>
          </cell>
          <cell r="E341" t="str">
            <v>集团终端ID</v>
          </cell>
          <cell r="F341" t="str">
            <v>group_tmnl_id</v>
          </cell>
          <cell r="G341" t="str">
            <v>varchar2(20)</v>
          </cell>
          <cell r="H341" t="str">
            <v>string(20)</v>
          </cell>
        </row>
        <row r="342">
          <cell r="A342" t="str">
            <v>是否有效</v>
          </cell>
          <cell r="B342" t="str">
            <v>is_valid</v>
          </cell>
          <cell r="C342" t="str">
            <v>varchar2(1)</v>
          </cell>
          <cell r="D342" t="str">
            <v>string(1)</v>
          </cell>
          <cell r="E342" t="str">
            <v>有效标志</v>
          </cell>
          <cell r="F342" t="str">
            <v>valid_flag</v>
          </cell>
          <cell r="G342" t="str">
            <v>varchar2(5)</v>
          </cell>
          <cell r="H342" t="str">
            <v>string(5)</v>
          </cell>
        </row>
        <row r="343">
          <cell r="A343" t="str">
            <v>终端成本价格</v>
          </cell>
          <cell r="B343" t="str">
            <v>price_value</v>
          </cell>
          <cell r="C343" t="str">
            <v>number(22)</v>
          </cell>
          <cell r="D343" t="str">
            <v>number(22)</v>
          </cell>
          <cell r="E343" t="str">
            <v>终端成本价格</v>
          </cell>
          <cell r="F343" t="str">
            <v>price_value</v>
          </cell>
          <cell r="G343" t="str">
            <v>number(18,4)</v>
          </cell>
          <cell r="H343" t="str">
            <v>double(18,4)</v>
          </cell>
        </row>
        <row r="344">
          <cell r="A344" t="str">
            <v>集采终端标志</v>
          </cell>
          <cell r="B344" t="str">
            <v>jc_flag</v>
          </cell>
          <cell r="C344" t="str">
            <v>number(22)</v>
          </cell>
          <cell r="D344" t="str">
            <v>number(22)</v>
          </cell>
          <cell r="E344" t="str">
            <v>集采终端标志</v>
          </cell>
          <cell r="F344" t="str">
            <v>jc_flag</v>
          </cell>
          <cell r="G344" t="str">
            <v>number(22)</v>
          </cell>
          <cell r="H344" t="str">
            <v>integer</v>
          </cell>
        </row>
        <row r="345">
          <cell r="A345" t="str">
            <v>智能终端标志</v>
          </cell>
          <cell r="B345" t="str">
            <v>smart_flag</v>
          </cell>
          <cell r="C345" t="str">
            <v>number(22)</v>
          </cell>
          <cell r="D345" t="str">
            <v>number(22)</v>
          </cell>
          <cell r="E345" t="str">
            <v>智能终端标志</v>
          </cell>
          <cell r="F345" t="str">
            <v>smart_flag</v>
          </cell>
          <cell r="G345" t="str">
            <v>varchar2(8)</v>
          </cell>
          <cell r="H345" t="str">
            <v>string(8)</v>
          </cell>
        </row>
        <row r="346">
          <cell r="A346" t="str">
            <v>处理标志</v>
          </cell>
          <cell r="B346" t="str">
            <v>clearing_flag</v>
          </cell>
          <cell r="C346" t="str">
            <v>number(22)</v>
          </cell>
          <cell r="D346" t="str">
            <v>number(22)</v>
          </cell>
          <cell r="E346" t="str">
            <v>处理标志</v>
          </cell>
          <cell r="F346" t="str">
            <v>deal_flag</v>
          </cell>
          <cell r="G346" t="str">
            <v>number(22)</v>
          </cell>
          <cell r="H346" t="str">
            <v>integer</v>
          </cell>
        </row>
        <row r="347">
          <cell r="A347" t="str">
            <v>合作标志</v>
          </cell>
          <cell r="B347" t="str">
            <v>hezuo_flag</v>
          </cell>
          <cell r="C347" t="str">
            <v>varchar2(200)</v>
          </cell>
          <cell r="D347" t="str">
            <v>string(200)</v>
          </cell>
          <cell r="E347" t="str">
            <v>合作标志</v>
          </cell>
          <cell r="F347" t="str">
            <v>cooper_flag</v>
          </cell>
          <cell r="G347" t="str">
            <v>varchar2(200)</v>
          </cell>
          <cell r="H347" t="str">
            <v>string(200)</v>
          </cell>
        </row>
        <row r="348">
          <cell r="A348" t="str">
            <v>是否支持volte</v>
          </cell>
          <cell r="B348" t="str">
            <v>volte_flag</v>
          </cell>
          <cell r="C348" t="str">
            <v>varchar2(2)</v>
          </cell>
          <cell r="D348" t="str">
            <v>string(2)</v>
          </cell>
          <cell r="E348" t="str">
            <v>volte标志</v>
          </cell>
          <cell r="F348" t="str">
            <v>volte_flag</v>
          </cell>
          <cell r="G348" t="str">
            <v>varchar2(1)</v>
          </cell>
          <cell r="H348" t="str">
            <v>string(1)</v>
          </cell>
        </row>
        <row r="349">
          <cell r="A349" t="str">
            <v>单、双卡标识</v>
          </cell>
          <cell r="B349" t="str">
            <v>dou_card_flag</v>
          </cell>
          <cell r="C349" t="str">
            <v>varchar2(10)</v>
          </cell>
          <cell r="D349" t="str">
            <v>string(10)</v>
          </cell>
          <cell r="E349" t="str">
            <v>单、双卡标志</v>
          </cell>
          <cell r="F349" t="str">
            <v>dou_card_flag</v>
          </cell>
          <cell r="G349" t="str">
            <v>varchar2(10)</v>
          </cell>
          <cell r="H349" t="str">
            <v>string(10)</v>
          </cell>
        </row>
        <row r="350">
          <cell r="A350" t="str">
            <v>市场零售价</v>
          </cell>
          <cell r="B350" t="str">
            <v>retail_price</v>
          </cell>
          <cell r="C350" t="str">
            <v>varchar2(10)</v>
          </cell>
          <cell r="D350" t="str">
            <v>string(10)</v>
          </cell>
          <cell r="E350" t="str">
            <v>市场零售价</v>
          </cell>
          <cell r="F350" t="str">
            <v>retail_price</v>
          </cell>
          <cell r="G350" t="str">
            <v>varchar2(10)</v>
          </cell>
          <cell r="H350" t="str">
            <v>string(10)</v>
          </cell>
        </row>
        <row r="351">
          <cell r="A351" t="str">
            <v>屏幕大小(寸)</v>
          </cell>
          <cell r="B351" t="str">
            <v>screen_size</v>
          </cell>
          <cell r="C351" t="str">
            <v>varchar2(20)</v>
          </cell>
          <cell r="D351" t="str">
            <v>string(20)</v>
          </cell>
          <cell r="E351" t="str">
            <v>屏幕大小(寸)</v>
          </cell>
          <cell r="F351" t="str">
            <v>screen_size</v>
          </cell>
          <cell r="G351" t="str">
            <v>varchar2(20)</v>
          </cell>
          <cell r="H351" t="str">
            <v>string(20)</v>
          </cell>
        </row>
        <row r="352">
          <cell r="A352" t="str">
            <v>cpu几核</v>
          </cell>
          <cell r="B352" t="str">
            <v>cpu</v>
          </cell>
          <cell r="C352" t="str">
            <v>varchar2(20)</v>
          </cell>
          <cell r="D352" t="str">
            <v>string(20)</v>
          </cell>
          <cell r="E352" t="str">
            <v>cpu几核</v>
          </cell>
          <cell r="F352" t="str">
            <v>cpu</v>
          </cell>
          <cell r="G352" t="str">
            <v>varchar2(20)</v>
          </cell>
          <cell r="H352" t="str">
            <v>string(20)</v>
          </cell>
        </row>
        <row r="353">
          <cell r="A353" t="str">
            <v>cpu主频(hz)</v>
          </cell>
          <cell r="B353" t="str">
            <v>cpu_frequent</v>
          </cell>
          <cell r="C353" t="str">
            <v>varchar2(20)</v>
          </cell>
          <cell r="D353" t="str">
            <v>string(20)</v>
          </cell>
          <cell r="E353" t="str">
            <v>cpu主频(hz)</v>
          </cell>
          <cell r="F353" t="str">
            <v>cpu_frequt</v>
          </cell>
          <cell r="G353" t="str">
            <v>varchar2(20)</v>
          </cell>
          <cell r="H353" t="str">
            <v>string(20)</v>
          </cell>
        </row>
        <row r="354">
          <cell r="A354" t="str">
            <v>操作系统</v>
          </cell>
          <cell r="B354" t="str">
            <v>ios</v>
          </cell>
          <cell r="C354" t="str">
            <v>varchar2(20)</v>
          </cell>
          <cell r="D354" t="str">
            <v>string(20)</v>
          </cell>
          <cell r="E354" t="str">
            <v>操作系统</v>
          </cell>
          <cell r="F354" t="str">
            <v>ios</v>
          </cell>
          <cell r="G354" t="str">
            <v>varchar2(20)</v>
          </cell>
          <cell r="H354" t="str">
            <v>string(20)</v>
          </cell>
        </row>
        <row r="355">
          <cell r="A355" t="str">
            <v>摄像头像素(万)</v>
          </cell>
          <cell r="B355" t="str">
            <v>camera_size</v>
          </cell>
          <cell r="C355" t="str">
            <v>varchar2(20)</v>
          </cell>
          <cell r="D355" t="str">
            <v>string(20)</v>
          </cell>
          <cell r="E355" t="str">
            <v>摄像头像素(万)</v>
          </cell>
          <cell r="F355" t="str">
            <v>camera_pixel</v>
          </cell>
          <cell r="G355" t="str">
            <v>varchar2(20)</v>
          </cell>
          <cell r="H355" t="str">
            <v>string(20)</v>
          </cell>
        </row>
        <row r="356">
          <cell r="A356" t="str">
            <v>几模</v>
          </cell>
          <cell r="B356" t="str">
            <v>mo_size</v>
          </cell>
          <cell r="C356" t="str">
            <v>varchar2(20)</v>
          </cell>
          <cell r="D356" t="str">
            <v>string(20)</v>
          </cell>
          <cell r="E356" t="str">
            <v>几模</v>
          </cell>
          <cell r="F356" t="str">
            <v>mo_size</v>
          </cell>
          <cell r="G356" t="str">
            <v>varchar2(20)</v>
          </cell>
          <cell r="H356" t="str">
            <v>string(20)</v>
          </cell>
        </row>
        <row r="357">
          <cell r="A357" t="str">
            <v>几频</v>
          </cell>
          <cell r="B357" t="str">
            <v>pin_size</v>
          </cell>
          <cell r="C357" t="str">
            <v>varchar2(20)</v>
          </cell>
          <cell r="D357" t="str">
            <v>string(20)</v>
          </cell>
          <cell r="E357" t="str">
            <v>几频</v>
          </cell>
          <cell r="F357" t="str">
            <v>pin_size</v>
          </cell>
          <cell r="G357" t="str">
            <v>varchar2(20)</v>
          </cell>
          <cell r="H357" t="str">
            <v>string(20)</v>
          </cell>
        </row>
        <row r="358">
          <cell r="A358" t="str">
            <v>区县编码</v>
          </cell>
          <cell r="B358" t="str">
            <v>country_code</v>
          </cell>
          <cell r="C358" t="str">
            <v>varchar2(6)</v>
          </cell>
          <cell r="D358" t="str">
            <v>string(6)</v>
          </cell>
          <cell r="E358" t="str">
            <v>区县编码</v>
          </cell>
          <cell r="F358" t="str">
            <v>county_code</v>
          </cell>
          <cell r="G358" t="str">
            <v>varchar2(50)</v>
          </cell>
          <cell r="H358" t="str">
            <v>string(50)</v>
          </cell>
        </row>
        <row r="359">
          <cell r="A359" t="str">
            <v>明细账目</v>
          </cell>
          <cell r="B359" t="str">
            <v>detail_code</v>
          </cell>
          <cell r="C359" t="str">
            <v>varchar2(2)</v>
          </cell>
          <cell r="D359" t="str">
            <v>string(2)</v>
          </cell>
          <cell r="E359" t="str">
            <v>明细账目</v>
          </cell>
          <cell r="F359" t="str">
            <v>dtl_item</v>
          </cell>
          <cell r="G359" t="str">
            <v>varchar2(5)</v>
          </cell>
          <cell r="H359" t="str">
            <v>string(5)</v>
          </cell>
        </row>
        <row r="360">
          <cell r="A360" t="str">
            <v>账期</v>
          </cell>
          <cell r="B360" t="str">
            <v>acct_cycle_id</v>
          </cell>
          <cell r="C360" t="str">
            <v>varchar2(6)</v>
          </cell>
          <cell r="D360" t="str">
            <v>string(6)</v>
          </cell>
          <cell r="E360" t="str">
            <v>账期月份</v>
          </cell>
          <cell r="F360" t="str">
            <v>cyc_mon</v>
          </cell>
          <cell r="G360" t="str">
            <v>varchar2(6)</v>
          </cell>
          <cell r="H360" t="str">
            <v>string(6)</v>
          </cell>
        </row>
        <row r="361">
          <cell r="A361" t="str">
            <v>应收</v>
          </cell>
          <cell r="B361" t="str">
            <v>payed_prepay</v>
          </cell>
          <cell r="C361" t="str">
            <v>number</v>
          </cell>
          <cell r="D361" t="str">
            <v>number(18,4)</v>
          </cell>
          <cell r="E361" t="str">
            <v>月结冲销金额</v>
          </cell>
          <cell r="F361" t="str">
            <v>payed_prepay</v>
          </cell>
          <cell r="G361" t="str">
            <v>number(18,4)</v>
          </cell>
          <cell r="H361" t="str">
            <v>double(18,4)</v>
          </cell>
        </row>
        <row r="362">
          <cell r="A362" t="str">
            <v>优惠</v>
          </cell>
          <cell r="B362" t="str">
            <v>payed_later</v>
          </cell>
          <cell r="C362" t="str">
            <v>number</v>
          </cell>
          <cell r="D362" t="str">
            <v>number(18,4)</v>
          </cell>
          <cell r="E362" t="str">
            <v>缴费冲销金额</v>
          </cell>
          <cell r="F362" t="str">
            <v>payed_later</v>
          </cell>
          <cell r="G362" t="str">
            <v>number(18,4)</v>
          </cell>
          <cell r="H362" t="str">
            <v>double(18,4)</v>
          </cell>
        </row>
        <row r="363">
          <cell r="A363" t="str">
            <v>应收税额</v>
          </cell>
          <cell r="B363" t="str">
            <v>payed_extax</v>
          </cell>
          <cell r="C363" t="str">
            <v>number</v>
          </cell>
          <cell r="D363" t="str">
            <v>number(18,4)</v>
          </cell>
          <cell r="E363" t="str">
            <v>应收税额</v>
          </cell>
          <cell r="F363" t="str">
            <v>shld_tax_amt</v>
          </cell>
          <cell r="G363" t="str">
            <v>number(18,4)</v>
          </cell>
          <cell r="H363" t="str">
            <v>double(18,4)</v>
          </cell>
        </row>
        <row r="364">
          <cell r="A364" t="str">
            <v>优惠税额</v>
          </cell>
          <cell r="B364" t="str">
            <v>payed_tax</v>
          </cell>
          <cell r="C364" t="str">
            <v>number</v>
          </cell>
          <cell r="D364" t="str">
            <v>number(18,4)</v>
          </cell>
          <cell r="E364" t="str">
            <v>优惠税额</v>
          </cell>
          <cell r="F364" t="str">
            <v>fav_tax</v>
          </cell>
          <cell r="G364" t="str">
            <v>number(18,4)</v>
          </cell>
          <cell r="H364" t="str">
            <v>double(18,4)</v>
          </cell>
        </row>
        <row r="365">
          <cell r="A365" t="str">
            <v>账户标识</v>
          </cell>
          <cell r="B365" t="str">
            <v>acct_id</v>
          </cell>
          <cell r="C365" t="str">
            <v>varchar2(14)</v>
          </cell>
          <cell r="D365" t="str">
            <v>string(14)</v>
          </cell>
          <cell r="E365" t="str">
            <v>账户标识</v>
          </cell>
          <cell r="F365" t="str">
            <v>acct_id</v>
          </cell>
          <cell r="G365" t="str">
            <v>number(18)</v>
          </cell>
          <cell r="H365" t="str">
            <v>long</v>
          </cell>
        </row>
        <row r="366">
          <cell r="A366" t="str">
            <v>地市编码</v>
          </cell>
          <cell r="B366" t="str">
            <v>city_code</v>
          </cell>
          <cell r="C366" t="str">
            <v>varchar2(4)</v>
          </cell>
          <cell r="D366" t="str">
            <v>string(4)</v>
          </cell>
          <cell r="E366" t="str">
            <v>地市编码</v>
          </cell>
          <cell r="F366" t="str">
            <v>city_code</v>
          </cell>
          <cell r="G366" t="str">
            <v>varchar2(60)</v>
          </cell>
          <cell r="H366" t="str">
            <v>string(60)</v>
          </cell>
        </row>
        <row r="367">
          <cell r="A367" t="str">
            <v>营业厅编码</v>
          </cell>
          <cell r="B367" t="str">
            <v>channel_id</v>
          </cell>
          <cell r="C367" t="str">
            <v>varchar2(9)</v>
          </cell>
          <cell r="D367" t="str">
            <v>string(9)</v>
          </cell>
          <cell r="E367" t="str">
            <v>渠道标识</v>
          </cell>
          <cell r="F367" t="str">
            <v>chnl_id</v>
          </cell>
          <cell r="G367" t="str">
            <v>varchar2(32)</v>
          </cell>
          <cell r="H367" t="str">
            <v>string(32)</v>
          </cell>
        </row>
        <row r="368">
          <cell r="A368" t="str">
            <v>渠道编码</v>
          </cell>
          <cell r="B368" t="str">
            <v>channel_code</v>
          </cell>
          <cell r="C368" t="str">
            <v>varchar2(10)</v>
          </cell>
          <cell r="D368" t="str">
            <v>string(10)</v>
          </cell>
          <cell r="E368" t="str">
            <v>渠道编码</v>
          </cell>
          <cell r="F368" t="str">
            <v>chnl_code</v>
          </cell>
          <cell r="G368" t="str">
            <v>varchar2(100)</v>
          </cell>
          <cell r="H368" t="str">
            <v>string(100)</v>
          </cell>
        </row>
        <row r="369">
          <cell r="A369" t="str">
            <v>原始品牌</v>
          </cell>
          <cell r="B369" t="str">
            <v>sm_code</v>
          </cell>
          <cell r="C369" t="str">
            <v>varchar2(4)</v>
          </cell>
          <cell r="D369" t="str">
            <v>string(4)</v>
          </cell>
          <cell r="E369" t="str">
            <v>原始品牌</v>
          </cell>
          <cell r="F369" t="str">
            <v>ori_brand_code</v>
          </cell>
          <cell r="G369" t="str">
            <v>varchar2(4)</v>
          </cell>
          <cell r="H369" t="str">
            <v>string(4)</v>
          </cell>
        </row>
        <row r="370">
          <cell r="A370" t="str">
            <v>用户属性</v>
          </cell>
          <cell r="B370" t="str">
            <v>attr_code</v>
          </cell>
          <cell r="C370" t="str">
            <v>varchar2(8)</v>
          </cell>
          <cell r="D370" t="str">
            <v>string(8)</v>
          </cell>
          <cell r="E370" t="str">
            <v>用户属性</v>
          </cell>
          <cell r="F370" t="str">
            <v>user_attr</v>
          </cell>
          <cell r="G370" t="str">
            <v>varchar2(8)</v>
          </cell>
          <cell r="H370" t="str">
            <v>string(8)</v>
          </cell>
        </row>
        <row r="371">
          <cell r="A371" t="str">
            <v>用户当前状态</v>
          </cell>
          <cell r="B371" t="str">
            <v>user_stat</v>
          </cell>
          <cell r="C371" t="str">
            <v>varchar2(2)</v>
          </cell>
          <cell r="D371" t="str">
            <v>string(2)</v>
          </cell>
          <cell r="E371" t="str">
            <v>用户状态</v>
          </cell>
          <cell r="F371" t="str">
            <v>user_stat</v>
          </cell>
          <cell r="G371" t="str">
            <v>varchar2(4)</v>
          </cell>
          <cell r="H371" t="str">
            <v>string(4)</v>
          </cell>
        </row>
        <row r="372">
          <cell r="A372" t="str">
            <v>用户上一状态</v>
          </cell>
          <cell r="B372" t="str">
            <v>pre_user_status</v>
          </cell>
          <cell r="C372" t="str">
            <v>varchar2(2)</v>
          </cell>
          <cell r="D372" t="str">
            <v>string(2)</v>
          </cell>
          <cell r="E372" t="str">
            <v>用户上一状态</v>
          </cell>
          <cell r="F372" t="str">
            <v>pre_user_stat</v>
          </cell>
          <cell r="G372" t="str">
            <v>varchar2(2)</v>
          </cell>
          <cell r="H372" t="str">
            <v>string(2)</v>
          </cell>
        </row>
        <row r="373">
          <cell r="A373" t="str">
            <v>本月新增标志</v>
          </cell>
          <cell r="B373" t="str">
            <v>add_flag</v>
          </cell>
          <cell r="C373" t="str">
            <v>varchar2(1)</v>
          </cell>
          <cell r="D373" t="str">
            <v>string(1)</v>
          </cell>
          <cell r="E373" t="str">
            <v>本月新增标志</v>
          </cell>
          <cell r="F373" t="str">
            <v>add_flag</v>
          </cell>
          <cell r="G373" t="str">
            <v>varchar2(1)</v>
          </cell>
          <cell r="H373" t="str">
            <v>string(1)</v>
          </cell>
        </row>
        <row r="374">
          <cell r="A374" t="str">
            <v>本年新增标志</v>
          </cell>
          <cell r="B374" t="str">
            <v>year_add_flag</v>
          </cell>
          <cell r="C374" t="str">
            <v>varchar2(1)</v>
          </cell>
          <cell r="D374" t="str">
            <v>string(1)</v>
          </cell>
          <cell r="E374" t="str">
            <v>本年新增标志</v>
          </cell>
          <cell r="F374" t="str">
            <v>year_add_flag</v>
          </cell>
          <cell r="G374" t="str">
            <v>varchar2(1)</v>
          </cell>
          <cell r="H374" t="str">
            <v>string(1)</v>
          </cell>
        </row>
        <row r="375">
          <cell r="A375" t="str">
            <v>无主帐单标志</v>
          </cell>
          <cell r="B375" t="str">
            <v>unvalid_flag</v>
          </cell>
          <cell r="C375" t="str">
            <v>varchar2(1)</v>
          </cell>
          <cell r="D375" t="str">
            <v>string(1)</v>
          </cell>
          <cell r="E375" t="str">
            <v>无主帐单标志</v>
          </cell>
          <cell r="F375" t="str">
            <v>unvalid_flag</v>
          </cell>
          <cell r="G375" t="str">
            <v>varchar2(1)</v>
          </cell>
          <cell r="H375" t="str">
            <v>string(1)</v>
          </cell>
        </row>
        <row r="376">
          <cell r="A376" t="str">
            <v>套餐代码</v>
          </cell>
          <cell r="B376" t="str">
            <v>mode_code</v>
          </cell>
          <cell r="C376" t="str">
            <v>varchar2(12)</v>
          </cell>
          <cell r="D376" t="str">
            <v>string(12)</v>
          </cell>
          <cell r="E376" t="str">
            <v>套餐代码</v>
          </cell>
          <cell r="F376" t="str">
            <v>mode_code</v>
          </cell>
          <cell r="G376" t="str">
            <v>varchar2(12)</v>
          </cell>
          <cell r="H376" t="str">
            <v>string(12)</v>
          </cell>
        </row>
        <row r="377">
          <cell r="A377" t="str">
            <v>用户归属</v>
          </cell>
          <cell r="B377" t="str">
            <v>group_id</v>
          </cell>
          <cell r="C377" t="str">
            <v>varchar2(10)</v>
          </cell>
          <cell r="D377" t="str">
            <v>string(10)</v>
          </cell>
          <cell r="E377" t="str">
            <v>用户归属</v>
          </cell>
          <cell r="F377" t="str">
            <v>user_bel</v>
          </cell>
          <cell r="G377" t="str">
            <v>varchar2(30)</v>
          </cell>
          <cell r="H377" t="str">
            <v>string(30)</v>
          </cell>
        </row>
        <row r="378">
          <cell r="A378" t="str">
            <v>详细品牌</v>
          </cell>
          <cell r="B378" t="str">
            <v>detail_brand</v>
          </cell>
          <cell r="C378" t="str">
            <v>varchar2(2)</v>
          </cell>
          <cell r="D378" t="str">
            <v>string(2)</v>
          </cell>
          <cell r="E378" t="str">
            <v>详细品牌</v>
          </cell>
          <cell r="F378" t="str">
            <v>dtl_brand</v>
          </cell>
          <cell r="G378" t="str">
            <v>varchar2(2)</v>
          </cell>
          <cell r="H378" t="str">
            <v>string(2)</v>
          </cell>
        </row>
        <row r="379">
          <cell r="A379" t="str">
            <v>是否商务电话</v>
          </cell>
          <cell r="B379" t="str">
            <v>pub_flag</v>
          </cell>
          <cell r="C379" t="str">
            <v>varchar2(1)</v>
          </cell>
          <cell r="D379" t="str">
            <v>string(1)</v>
          </cell>
          <cell r="E379" t="str">
            <v>是否商务电话</v>
          </cell>
          <cell r="F379" t="str">
            <v>busi_flag</v>
          </cell>
          <cell r="G379" t="str">
            <v>varchar2(1)</v>
          </cell>
          <cell r="H379" t="str">
            <v>string(1)</v>
          </cell>
        </row>
        <row r="380">
          <cell r="A380" t="str">
            <v>是否数据卡</v>
          </cell>
          <cell r="B380" t="str">
            <v>data_flag</v>
          </cell>
          <cell r="C380" t="str">
            <v>varchar2(1)</v>
          </cell>
          <cell r="D380" t="str">
            <v>string(1)</v>
          </cell>
          <cell r="E380" t="str">
            <v>数据卡用户标志</v>
          </cell>
          <cell r="F380" t="str">
            <v>data_flag</v>
          </cell>
          <cell r="G380" t="str">
            <v>varchar2(1)</v>
          </cell>
          <cell r="H380" t="str">
            <v>string(1)</v>
          </cell>
        </row>
        <row r="381">
          <cell r="A381" t="str">
            <v>是否IP超市</v>
          </cell>
          <cell r="B381" t="str">
            <v>ip_card_flag</v>
          </cell>
          <cell r="C381" t="str">
            <v>varchar2(1)</v>
          </cell>
          <cell r="D381" t="str">
            <v>string(1)</v>
          </cell>
          <cell r="E381" t="str">
            <v>是否IP超市</v>
          </cell>
          <cell r="F381" t="str">
            <v>ip_card_flag</v>
          </cell>
          <cell r="G381" t="str">
            <v>varchar2(1)</v>
          </cell>
          <cell r="H381" t="str">
            <v>string(1)</v>
          </cell>
        </row>
        <row r="382">
          <cell r="A382" t="str">
            <v>是否公务用户</v>
          </cell>
          <cell r="B382" t="str">
            <v>official_flag</v>
          </cell>
          <cell r="C382" t="str">
            <v>varchar2(1)</v>
          </cell>
          <cell r="D382" t="str">
            <v>string(1)</v>
          </cell>
          <cell r="E382" t="str">
            <v>是否公务用户</v>
          </cell>
          <cell r="F382" t="str">
            <v>official_flag</v>
          </cell>
          <cell r="G382" t="str">
            <v>varchar2(1)</v>
          </cell>
          <cell r="H382" t="str">
            <v>string(1)</v>
          </cell>
        </row>
        <row r="383">
          <cell r="A383" t="str">
            <v>是否测试卡</v>
          </cell>
          <cell r="B383" t="str">
            <v>test_flag</v>
          </cell>
          <cell r="C383" t="str">
            <v>varchar2(1)</v>
          </cell>
          <cell r="D383" t="str">
            <v>string(1)</v>
          </cell>
          <cell r="E383" t="str">
            <v>是否测试卡</v>
          </cell>
          <cell r="F383" t="str">
            <v>test_flag</v>
          </cell>
          <cell r="G383" t="str">
            <v>varchar2(1)</v>
          </cell>
          <cell r="H383" t="str">
            <v>string(1)</v>
          </cell>
        </row>
        <row r="384">
          <cell r="A384" t="str">
            <v>出帐批次</v>
          </cell>
          <cell r="B384" t="str">
            <v>bill_day</v>
          </cell>
          <cell r="C384" t="str">
            <v>number(6)</v>
          </cell>
          <cell r="D384" t="str">
            <v>number(6)</v>
          </cell>
          <cell r="E384" t="str">
            <v>出账批次</v>
          </cell>
          <cell r="F384" t="str">
            <v>bill_batch_id</v>
          </cell>
          <cell r="G384" t="str">
            <v>number(6)</v>
          </cell>
          <cell r="H384" t="str">
            <v>number(6)</v>
          </cell>
        </row>
        <row r="385">
          <cell r="A385" t="str">
            <v>帐单类型</v>
          </cell>
          <cell r="B385" t="str">
            <v>bill_type</v>
          </cell>
          <cell r="C385" t="str">
            <v>varchar2(1)</v>
          </cell>
          <cell r="D385" t="str">
            <v>string(1)</v>
          </cell>
          <cell r="E385" t="str">
            <v>账单类型</v>
          </cell>
          <cell r="F385" t="str">
            <v>bill_type</v>
          </cell>
          <cell r="G385" t="str">
            <v>varchar2(3)</v>
          </cell>
          <cell r="H385" t="str">
            <v>string(3)</v>
          </cell>
        </row>
        <row r="386">
          <cell r="A386" t="str">
            <v>付费状态</v>
          </cell>
          <cell r="B386" t="str">
            <v>payed_status</v>
          </cell>
          <cell r="C386" t="str">
            <v>varchar2(1)</v>
          </cell>
          <cell r="D386" t="str">
            <v>string(1)</v>
          </cell>
          <cell r="E386" t="str">
            <v>缴费状态</v>
          </cell>
          <cell r="F386" t="str">
            <v>pay_stat</v>
          </cell>
          <cell r="G386" t="str">
            <v>varchar2(5)</v>
          </cell>
          <cell r="H386" t="str">
            <v>string(5)</v>
          </cell>
        </row>
        <row r="387">
          <cell r="A387" t="str">
            <v>帐目代码</v>
          </cell>
          <cell r="B387" t="str">
            <v>fee_code</v>
          </cell>
          <cell r="C387" t="str">
            <v>varchar2(3)</v>
          </cell>
          <cell r="D387" t="str">
            <v>string(3)</v>
          </cell>
          <cell r="E387" t="str">
            <v>账目代码</v>
          </cell>
          <cell r="F387" t="str">
            <v>item_code</v>
          </cell>
          <cell r="G387" t="str">
            <v>varchar2(3)</v>
          </cell>
          <cell r="H387" t="str">
            <v>string(3)</v>
          </cell>
        </row>
        <row r="388">
          <cell r="A388" t="str">
            <v>明细帐目</v>
          </cell>
          <cell r="B388" t="str">
            <v>detail_code</v>
          </cell>
          <cell r="C388" t="str">
            <v>varchar2(5)</v>
          </cell>
          <cell r="D388" t="str">
            <v>string(5)</v>
          </cell>
          <cell r="E388" t="str">
            <v>明细账目</v>
          </cell>
          <cell r="F388" t="str">
            <v>dtl_item</v>
          </cell>
          <cell r="G388" t="str">
            <v>varchar2(5)</v>
          </cell>
          <cell r="H388" t="str">
            <v>string(5)</v>
          </cell>
        </row>
        <row r="389">
          <cell r="A389" t="str">
            <v>税率</v>
          </cell>
          <cell r="B389" t="str">
            <v>tax_rate</v>
          </cell>
          <cell r="C389" t="str">
            <v>number(18,4)</v>
          </cell>
          <cell r="D389" t="str">
            <v>number(18,4)</v>
          </cell>
          <cell r="E389" t="str">
            <v>税率</v>
          </cell>
          <cell r="F389" t="str">
            <v>tax_rate</v>
          </cell>
          <cell r="G389" t="str">
            <v>number(6,2)</v>
          </cell>
          <cell r="H389" t="str">
            <v>number(6,2)</v>
          </cell>
        </row>
        <row r="390">
          <cell r="A390" t="str">
            <v>应收</v>
          </cell>
          <cell r="B390" t="str">
            <v>should_pay</v>
          </cell>
          <cell r="C390" t="str">
            <v>number(18,4)</v>
          </cell>
          <cell r="D390" t="str">
            <v>number(18,4)</v>
          </cell>
          <cell r="E390" t="str">
            <v>应收款</v>
          </cell>
          <cell r="F390" t="str">
            <v>shld_pay</v>
          </cell>
          <cell r="G390" t="str">
            <v>number(18,4)</v>
          </cell>
          <cell r="H390" t="str">
            <v>double(18,4)</v>
          </cell>
        </row>
        <row r="391">
          <cell r="A391" t="str">
            <v>优惠</v>
          </cell>
          <cell r="B391" t="str">
            <v>favour_fee</v>
          </cell>
          <cell r="C391" t="str">
            <v>number(18,4)</v>
          </cell>
          <cell r="D391" t="str">
            <v>number(18,4)</v>
          </cell>
          <cell r="E391" t="str">
            <v>优惠费用</v>
          </cell>
          <cell r="F391" t="str">
            <v>fav_fee</v>
          </cell>
          <cell r="G391" t="str">
            <v>number(18,4)</v>
          </cell>
          <cell r="H391" t="str">
            <v>double(18,4)</v>
          </cell>
        </row>
        <row r="392">
          <cell r="A392" t="str">
            <v>预存划拨</v>
          </cell>
          <cell r="B392" t="str">
            <v>payed_prepay</v>
          </cell>
          <cell r="C392" t="str">
            <v>number(18,4)</v>
          </cell>
          <cell r="D392" t="str">
            <v>number(18,4)</v>
          </cell>
          <cell r="E392" t="str">
            <v>月结冲销金额</v>
          </cell>
          <cell r="F392" t="str">
            <v>payed_prepay</v>
          </cell>
          <cell r="G392" t="str">
            <v>number(18,4)</v>
          </cell>
          <cell r="H392" t="str">
            <v>double(18,4)</v>
          </cell>
        </row>
        <row r="393">
          <cell r="A393" t="str">
            <v>新缴款</v>
          </cell>
          <cell r="B393" t="str">
            <v>payed_later</v>
          </cell>
          <cell r="C393" t="str">
            <v>number(18,4)</v>
          </cell>
          <cell r="D393" t="str">
            <v>number(18,4)</v>
          </cell>
          <cell r="E393" t="str">
            <v>缴费冲销金额</v>
          </cell>
          <cell r="F393" t="str">
            <v>payed_later</v>
          </cell>
          <cell r="G393" t="str">
            <v>number(18,4)</v>
          </cell>
          <cell r="H393" t="str">
            <v>double(18,4)</v>
          </cell>
        </row>
        <row r="394">
          <cell r="A394" t="str">
            <v>应收不含税金额</v>
          </cell>
          <cell r="B394" t="str">
            <v>should_extax</v>
          </cell>
          <cell r="C394" t="str">
            <v>number(18,4)</v>
          </cell>
          <cell r="D394" t="str">
            <v>number(18,4)</v>
          </cell>
          <cell r="E394" t="str">
            <v>应收不含税金额</v>
          </cell>
          <cell r="F394" t="str">
            <v>shld_extax</v>
          </cell>
          <cell r="G394" t="str">
            <v>number(18,4)</v>
          </cell>
          <cell r="H394" t="str">
            <v>double(18,4)</v>
          </cell>
        </row>
        <row r="395">
          <cell r="A395" t="str">
            <v>优惠不含税金额</v>
          </cell>
          <cell r="B395" t="str">
            <v>favour_extax</v>
          </cell>
          <cell r="C395" t="str">
            <v>number(18,4)</v>
          </cell>
          <cell r="D395" t="str">
            <v>number(18,4)</v>
          </cell>
          <cell r="E395" t="str">
            <v>优惠不含税金额</v>
          </cell>
          <cell r="F395" t="str">
            <v>fav_extax</v>
          </cell>
          <cell r="G395" t="str">
            <v>number(18,4)</v>
          </cell>
          <cell r="H395" t="str">
            <v>double(18,4)</v>
          </cell>
        </row>
        <row r="396">
          <cell r="A396" t="str">
            <v>出账时赠送预存款冲销的不含税费用</v>
          </cell>
          <cell r="B396" t="str">
            <v>prepay_favour_extax</v>
          </cell>
          <cell r="C396" t="str">
            <v>number(18,4)</v>
          </cell>
          <cell r="D396" t="str">
            <v>number(18,4)</v>
          </cell>
          <cell r="E396" t="str">
            <v>月结赠送预存款冲销不含税金额</v>
          </cell>
          <cell r="F396" t="str">
            <v>prepay_fav_extax</v>
          </cell>
          <cell r="G396" t="str">
            <v>number(18,4)</v>
          </cell>
          <cell r="H396" t="str">
            <v>double(18,4)</v>
          </cell>
        </row>
        <row r="397">
          <cell r="A397" t="str">
            <v>出账时赠送预存款冲销税额</v>
          </cell>
          <cell r="B397" t="str">
            <v>prepay_favour_tax</v>
          </cell>
          <cell r="C397" t="str">
            <v>number(18,4)</v>
          </cell>
          <cell r="D397" t="str">
            <v>number(18,4)</v>
          </cell>
          <cell r="E397" t="str">
            <v>月结赠送预存款冲销税额</v>
          </cell>
          <cell r="F397" t="str">
            <v>prepay_fav_tax</v>
          </cell>
          <cell r="G397" t="str">
            <v>number(18,4)</v>
          </cell>
          <cell r="H397" t="str">
            <v>double(18,4)</v>
          </cell>
        </row>
        <row r="398">
          <cell r="A398" t="str">
            <v>缴费时赠送预存款冲销的不含税</v>
          </cell>
          <cell r="B398" t="str">
            <v>later_favour_extax</v>
          </cell>
          <cell r="C398" t="str">
            <v>number(18,4)</v>
          </cell>
          <cell r="D398" t="str">
            <v>number(18,4)</v>
          </cell>
          <cell r="E398" t="str">
            <v>缴费赠送预存款冲销不含税金额</v>
          </cell>
          <cell r="F398" t="str">
            <v>later_fav_extax</v>
          </cell>
          <cell r="G398" t="str">
            <v>number(18,4)</v>
          </cell>
          <cell r="H398" t="str">
            <v>double(18,4)</v>
          </cell>
        </row>
        <row r="399">
          <cell r="A399" t="str">
            <v>缴费时赠送预存款冲销税额</v>
          </cell>
          <cell r="B399" t="str">
            <v>later_favour_tax</v>
          </cell>
          <cell r="C399" t="str">
            <v>number(18,4)</v>
          </cell>
          <cell r="D399" t="str">
            <v>number(18,4)</v>
          </cell>
          <cell r="E399" t="str">
            <v>缴费赠送预存款冲销税额</v>
          </cell>
          <cell r="F399" t="str">
            <v>later_fav_tax</v>
          </cell>
          <cell r="G399" t="str">
            <v>number(18,4)</v>
          </cell>
          <cell r="H399" t="str">
            <v>double(18,4)</v>
          </cell>
        </row>
        <row r="400">
          <cell r="A400" t="str">
            <v>收入来源方式</v>
          </cell>
          <cell r="B400" t="str">
            <v>income_flag</v>
          </cell>
          <cell r="C400" t="str">
            <v>varchar2(1)</v>
          </cell>
          <cell r="D400" t="str">
            <v>string(1)</v>
          </cell>
          <cell r="E400" t="str">
            <v>收入来源方式</v>
          </cell>
          <cell r="F400" t="str">
            <v>inc_source_way</v>
          </cell>
          <cell r="G400" t="str">
            <v>varchar2(1)</v>
          </cell>
          <cell r="H400" t="str">
            <v>string(1)</v>
          </cell>
        </row>
        <row r="401">
          <cell r="A401" t="str">
            <v>集团标识</v>
          </cell>
          <cell r="B401" t="str">
            <v>grp_flag</v>
          </cell>
          <cell r="C401" t="str">
            <v>varchar2(1)</v>
          </cell>
          <cell r="D401" t="str">
            <v>string(1)</v>
          </cell>
          <cell r="E401" t="str">
            <v>集团标识</v>
          </cell>
          <cell r="F401" t="str">
            <v>group_id</v>
          </cell>
          <cell r="G401" t="str">
            <v>varchar2(50)</v>
          </cell>
          <cell r="H401" t="str">
            <v>string(50)</v>
          </cell>
        </row>
        <row r="402">
          <cell r="A402" t="str">
            <v>宽带标识</v>
          </cell>
          <cell r="B402" t="str">
            <v>kd_flag</v>
          </cell>
          <cell r="C402" t="str">
            <v>varchar2(1)</v>
          </cell>
          <cell r="D402" t="str">
            <v>string(1)</v>
          </cell>
          <cell r="E402" t="str">
            <v>宽带标志</v>
          </cell>
          <cell r="F402" t="str">
            <v>brodbd_flag</v>
          </cell>
          <cell r="G402" t="str">
            <v>varchar2(1)</v>
          </cell>
          <cell r="H402" t="str">
            <v>string(1)</v>
          </cell>
        </row>
        <row r="403">
          <cell r="A403" t="str">
            <v>2g流量</v>
          </cell>
          <cell r="B403" t="str">
            <v>flux_3g_byte</v>
          </cell>
          <cell r="C403" t="str">
            <v>number(16)</v>
          </cell>
          <cell r="E403" t="str">
            <v>2g流量</v>
          </cell>
          <cell r="F403" t="str">
            <v>flux_2g</v>
          </cell>
          <cell r="G403" t="str">
            <v>number(16)</v>
          </cell>
          <cell r="H403" t="str">
            <v>long</v>
          </cell>
        </row>
        <row r="404">
          <cell r="A404" t="str">
            <v>2g流量(byte)</v>
          </cell>
          <cell r="B404" t="str">
            <v>flux_3g_byte</v>
          </cell>
          <cell r="C404" t="str">
            <v>number(16)</v>
          </cell>
          <cell r="E404" t="str">
            <v>2g流量(byte)</v>
          </cell>
          <cell r="F404" t="str">
            <v>flux_2g_byte</v>
          </cell>
          <cell r="G404" t="str">
            <v>number(16)</v>
          </cell>
          <cell r="H404" t="str">
            <v>long</v>
          </cell>
        </row>
        <row r="405">
          <cell r="A405" t="str">
            <v>301口径成员标志</v>
          </cell>
          <cell r="B405" t="str">
            <v>mem_301_flag</v>
          </cell>
          <cell r="C405" t="str">
            <v>varchar2(1)</v>
          </cell>
          <cell r="E405" t="str">
            <v>301口径成员标志</v>
          </cell>
          <cell r="F405" t="str">
            <v>member_301_flag</v>
          </cell>
          <cell r="G405" t="str">
            <v>varchar2(1)</v>
          </cell>
          <cell r="H405" t="str">
            <v>string(1)</v>
          </cell>
        </row>
        <row r="406">
          <cell r="A406" t="str">
            <v>3g流量</v>
          </cell>
          <cell r="B406" t="str">
            <v>flux_3g_byte</v>
          </cell>
          <cell r="C406" t="str">
            <v>number(16)</v>
          </cell>
          <cell r="E406" t="str">
            <v>3g流量</v>
          </cell>
          <cell r="F406" t="str">
            <v>flux_3g</v>
          </cell>
          <cell r="G406" t="str">
            <v>number(16)</v>
          </cell>
          <cell r="H406" t="str">
            <v>long</v>
          </cell>
        </row>
        <row r="407">
          <cell r="A407" t="str">
            <v>3g流量(byte)</v>
          </cell>
          <cell r="B407" t="str">
            <v>flux_3g_byte</v>
          </cell>
          <cell r="C407" t="str">
            <v>number(16)</v>
          </cell>
          <cell r="E407" t="str">
            <v>3g流量(byte)</v>
          </cell>
          <cell r="F407" t="str">
            <v>flux_3g_byte</v>
          </cell>
          <cell r="G407" t="str">
            <v>number(16)</v>
          </cell>
          <cell r="H407" t="str">
            <v>long</v>
          </cell>
        </row>
        <row r="408">
          <cell r="A408" t="str">
            <v>4g流量</v>
          </cell>
          <cell r="B408" t="str">
            <v>flux_4g_byte</v>
          </cell>
          <cell r="C408" t="str">
            <v>number(16)</v>
          </cell>
          <cell r="E408" t="str">
            <v>4g流量</v>
          </cell>
          <cell r="F408" t="str">
            <v>flux_4g</v>
          </cell>
          <cell r="G408" t="str">
            <v>number(16)</v>
          </cell>
          <cell r="H408" t="str">
            <v>long</v>
          </cell>
        </row>
        <row r="409">
          <cell r="A409" t="str">
            <v>4g流量(byte)</v>
          </cell>
          <cell r="B409" t="str">
            <v>flux_4g_byte</v>
          </cell>
          <cell r="C409" t="str">
            <v>number(16)</v>
          </cell>
          <cell r="E409" t="str">
            <v>4g流量(byte)</v>
          </cell>
          <cell r="F409" t="str">
            <v>flux_4g_byte</v>
          </cell>
          <cell r="G409" t="str">
            <v>number(16)</v>
          </cell>
          <cell r="H409" t="str">
            <v>long</v>
          </cell>
        </row>
        <row r="410">
          <cell r="A410" t="str">
            <v>apn网络标识</v>
          </cell>
          <cell r="B410" t="str">
            <v>apn_code</v>
          </cell>
          <cell r="C410" t="str">
            <v>varchar2(63)</v>
          </cell>
          <cell r="E410" t="str">
            <v>apn网络标识</v>
          </cell>
          <cell r="F410" t="str">
            <v>apn_net_code</v>
          </cell>
          <cell r="G410" t="str">
            <v>varchar2(63)</v>
          </cell>
          <cell r="H410" t="str">
            <v>string(63)</v>
          </cell>
        </row>
        <row r="411">
          <cell r="A411" t="str">
            <v>arpu值</v>
          </cell>
          <cell r="B411" t="str">
            <v>last_total_fee</v>
          </cell>
          <cell r="C411" t="str">
            <v>number(22)</v>
          </cell>
          <cell r="E411" t="str">
            <v>arpu值</v>
          </cell>
          <cell r="F411" t="str">
            <v>arpu</v>
          </cell>
          <cell r="G411" t="str">
            <v>number(18,4)</v>
          </cell>
          <cell r="H411" t="str">
            <v>double(18,4)</v>
          </cell>
        </row>
        <row r="412">
          <cell r="A412" t="str">
            <v>blackberry上行流量(kb)</v>
          </cell>
          <cell r="B412" t="str">
            <v>blackberry_up_flow</v>
          </cell>
          <cell r="C412" t="str">
            <v>varchar2(20)</v>
          </cell>
          <cell r="E412" t="str">
            <v>blackberry上行流量(kb)</v>
          </cell>
          <cell r="F412" t="str">
            <v>black_berry_up_flux</v>
          </cell>
          <cell r="G412" t="str">
            <v>number(22)</v>
          </cell>
          <cell r="H412" t="str">
            <v>long</v>
          </cell>
        </row>
        <row r="413">
          <cell r="A413" t="str">
            <v>blackberry下行流量(kb)</v>
          </cell>
          <cell r="B413" t="str">
            <v>blackberry_down_flow</v>
          </cell>
          <cell r="C413" t="str">
            <v>varchar2(4)</v>
          </cell>
          <cell r="E413" t="str">
            <v>blackberry下行流量(kb)</v>
          </cell>
          <cell r="F413" t="str">
            <v>black_berry_down_flux</v>
          </cell>
          <cell r="G413" t="str">
            <v>number(22)</v>
          </cell>
          <cell r="H413" t="str">
            <v>long</v>
          </cell>
        </row>
        <row r="414">
          <cell r="A414" t="str">
            <v>blackberry总流量(kb)</v>
          </cell>
          <cell r="B414" t="str">
            <v>blackberry_total_flow</v>
          </cell>
          <cell r="C414" t="str">
            <v>number</v>
          </cell>
          <cell r="E414" t="str">
            <v>blackberry总流量(kb)</v>
          </cell>
          <cell r="F414" t="str">
            <v>black_berry_total_flux</v>
          </cell>
          <cell r="G414" t="str">
            <v>number(38)</v>
          </cell>
          <cell r="H414" t="str">
            <v>long</v>
          </cell>
        </row>
        <row r="415">
          <cell r="A415" t="str">
            <v>boss产品标志</v>
          </cell>
          <cell r="B415" t="str">
            <v>boss_product_code</v>
          </cell>
          <cell r="C415" t="str">
            <v>varchar2(20)</v>
          </cell>
          <cell r="E415" t="str">
            <v>boss产品编码</v>
          </cell>
          <cell r="F415" t="str">
            <v>boss_prod_code</v>
          </cell>
          <cell r="G415" t="str">
            <v>varchar2(20)</v>
          </cell>
          <cell r="H415" t="str">
            <v>string(20)</v>
          </cell>
        </row>
        <row r="416">
          <cell r="A416" t="str">
            <v>gprs计费流量</v>
          </cell>
          <cell r="B416" t="str">
            <v>gprs_total_flow</v>
          </cell>
          <cell r="C416" t="str">
            <v>number</v>
          </cell>
          <cell r="E416" t="str">
            <v>gprs计费流量</v>
          </cell>
          <cell r="F416" t="str">
            <v>gprs_total_chrg_flux</v>
          </cell>
          <cell r="G416" t="str">
            <v>number(38)</v>
          </cell>
          <cell r="H416" t="str">
            <v>long</v>
          </cell>
        </row>
        <row r="417">
          <cell r="A417" t="str">
            <v>gprs流量</v>
          </cell>
          <cell r="B417" t="str">
            <v>gprs_total_flow</v>
          </cell>
          <cell r="C417" t="str">
            <v>number</v>
          </cell>
          <cell r="E417" t="str">
            <v>gprs流量</v>
          </cell>
          <cell r="F417" t="str">
            <v>gprs_total_flux</v>
          </cell>
          <cell r="G417" t="str">
            <v>number(38)</v>
          </cell>
          <cell r="H417" t="str">
            <v>long</v>
          </cell>
        </row>
        <row r="418">
          <cell r="A418" t="str">
            <v>gprs总流量</v>
          </cell>
          <cell r="B418" t="str">
            <v>gprs_flux</v>
          </cell>
          <cell r="C418" t="str">
            <v>number</v>
          </cell>
          <cell r="E418" t="str">
            <v>gprs流量</v>
          </cell>
          <cell r="F418" t="str">
            <v>gprs_total_flux</v>
          </cell>
          <cell r="G418" t="str">
            <v>number(38)</v>
          </cell>
          <cell r="H418" t="str">
            <v>long</v>
          </cell>
        </row>
        <row r="419">
          <cell r="A419" t="str">
            <v>g网通话次数</v>
          </cell>
          <cell r="B419" t="str">
            <v>gsm_call_count</v>
          </cell>
          <cell r="C419" t="str">
            <v>integer</v>
          </cell>
          <cell r="E419" t="str">
            <v>g网通话次数</v>
          </cell>
          <cell r="F419" t="str">
            <v>gsm_call_cnt</v>
          </cell>
          <cell r="G419" t="str">
            <v>integer</v>
          </cell>
          <cell r="H419" t="str">
            <v>long</v>
          </cell>
        </row>
        <row r="420">
          <cell r="A420" t="str">
            <v>g网通话费用</v>
          </cell>
          <cell r="B420" t="str">
            <v>gsm_fee</v>
          </cell>
          <cell r="C420" t="str">
            <v>number</v>
          </cell>
          <cell r="E420" t="str">
            <v>g网通话费用</v>
          </cell>
          <cell r="F420" t="str">
            <v>gsm_fee</v>
          </cell>
          <cell r="G420" t="str">
            <v>number(18,4)</v>
          </cell>
          <cell r="H420" t="str">
            <v>double(18,4)</v>
          </cell>
        </row>
        <row r="421">
          <cell r="A421" t="str">
            <v>g网通话时长</v>
          </cell>
          <cell r="B421" t="str">
            <v>gsm_duration_min</v>
          </cell>
          <cell r="C421" t="str">
            <v>integer</v>
          </cell>
          <cell r="E421" t="str">
            <v>g网通话时长</v>
          </cell>
          <cell r="F421" t="str">
            <v>gsm_dur_min</v>
          </cell>
          <cell r="G421" t="str">
            <v>integer</v>
          </cell>
          <cell r="H421" t="str">
            <v>long</v>
          </cell>
        </row>
        <row r="422">
          <cell r="A422" t="str">
            <v>sp服务代码</v>
          </cell>
          <cell r="B422" t="str">
            <v>sp_service_code</v>
          </cell>
          <cell r="C422" t="str">
            <v>varchar2(21)</v>
          </cell>
          <cell r="E422" t="str">
            <v>sp服务代码</v>
          </cell>
          <cell r="F422" t="str">
            <v>sp_serv_code</v>
          </cell>
          <cell r="G422" t="str">
            <v>varchar2(21)</v>
          </cell>
          <cell r="H422" t="str">
            <v>string(21)</v>
          </cell>
        </row>
        <row r="423">
          <cell r="A423" t="str">
            <v>sp企业代码</v>
          </cell>
          <cell r="B423" t="str">
            <v>sp_code</v>
          </cell>
          <cell r="C423" t="str">
            <v>varchar2(12)</v>
          </cell>
          <cell r="E423" t="str">
            <v>sp企业代码</v>
          </cell>
          <cell r="F423" t="str">
            <v>sp_ent_code</v>
          </cell>
          <cell r="G423" t="str">
            <v>varchar2(12)</v>
          </cell>
          <cell r="H423" t="str">
            <v>string(12)</v>
          </cell>
        </row>
        <row r="424">
          <cell r="A424" t="str">
            <v>sp业务代码</v>
          </cell>
          <cell r="B424" t="str">
            <v>sp_opertion_code</v>
          </cell>
          <cell r="C424" t="str">
            <v>varchar2(20)</v>
          </cell>
          <cell r="E424" t="str">
            <v>sp业务编码</v>
          </cell>
          <cell r="F424" t="str">
            <v>sp_busi_code</v>
          </cell>
          <cell r="G424" t="str">
            <v>varchar2(27)</v>
          </cell>
          <cell r="H424" t="str">
            <v>string(27)</v>
          </cell>
        </row>
        <row r="425">
          <cell r="A425" t="str">
            <v>t网通话时长(分)</v>
          </cell>
          <cell r="B425" t="str">
            <v>duration_min_td</v>
          </cell>
          <cell r="C425" t="str">
            <v>integer</v>
          </cell>
          <cell r="E425" t="str">
            <v>t网通话时长(分)</v>
          </cell>
          <cell r="F425" t="str">
            <v>dur_min_td</v>
          </cell>
          <cell r="G425" t="str">
            <v>integer</v>
          </cell>
          <cell r="H425" t="str">
            <v>integer</v>
          </cell>
        </row>
        <row r="426">
          <cell r="A426" t="str">
            <v>volte通话时长(分)</v>
          </cell>
          <cell r="B426" t="str">
            <v>duration_min_volte</v>
          </cell>
          <cell r="C426" t="str">
            <v>number</v>
          </cell>
          <cell r="E426" t="str">
            <v>volte通话时长(分)</v>
          </cell>
          <cell r="F426" t="str">
            <v>dur_min_volte</v>
          </cell>
          <cell r="G426" t="str">
            <v>integer</v>
          </cell>
          <cell r="H426" t="str">
            <v>integer</v>
          </cell>
        </row>
        <row r="427">
          <cell r="A427" t="str">
            <v>v网通话次数</v>
          </cell>
          <cell r="B427" t="str">
            <v>vpmn_call_count</v>
          </cell>
          <cell r="C427" t="str">
            <v>integer</v>
          </cell>
          <cell r="E427" t="str">
            <v>v网通话次数</v>
          </cell>
          <cell r="F427" t="str">
            <v>vpmn_call_cnt</v>
          </cell>
          <cell r="G427" t="str">
            <v>integer</v>
          </cell>
          <cell r="H427" t="str">
            <v>long</v>
          </cell>
        </row>
        <row r="428">
          <cell r="A428" t="str">
            <v>v网通话费用</v>
          </cell>
          <cell r="B428" t="str">
            <v>vpmn_fee</v>
          </cell>
          <cell r="C428" t="str">
            <v>number</v>
          </cell>
          <cell r="E428" t="str">
            <v>v网通话费用</v>
          </cell>
          <cell r="F428" t="str">
            <v>vpmn_fee</v>
          </cell>
          <cell r="G428" t="str">
            <v>number(18,4)</v>
          </cell>
          <cell r="H428" t="str">
            <v>double(18,4)</v>
          </cell>
        </row>
        <row r="429">
          <cell r="A429" t="str">
            <v>v网通话时长</v>
          </cell>
          <cell r="B429" t="str">
            <v>vpmn_duration_min</v>
          </cell>
          <cell r="C429" t="str">
            <v>integer</v>
          </cell>
          <cell r="E429" t="str">
            <v>v网通话时长</v>
          </cell>
          <cell r="F429" t="str">
            <v>vpmn_dur_min</v>
          </cell>
          <cell r="G429" t="str">
            <v>integer</v>
          </cell>
          <cell r="H429" t="str">
            <v>long</v>
          </cell>
        </row>
        <row r="430">
          <cell r="A430" t="str">
            <v>爱好</v>
          </cell>
          <cell r="B430" t="str">
            <v>love</v>
          </cell>
          <cell r="C430" t="str">
            <v>varchar2(60)</v>
          </cell>
          <cell r="E430" t="str">
            <v>爱好</v>
          </cell>
          <cell r="F430" t="str">
            <v>love</v>
          </cell>
          <cell r="G430" t="str">
            <v>varchar2(100)</v>
          </cell>
          <cell r="H430" t="str">
            <v>string(100)</v>
          </cell>
        </row>
        <row r="431">
          <cell r="A431" t="str">
            <v>爱人健康情况</v>
          </cell>
          <cell r="B431" t="str">
            <v>mate_health</v>
          </cell>
          <cell r="C431" t="str">
            <v>varchar2(10)</v>
          </cell>
          <cell r="E431" t="str">
            <v>爱人健康情况</v>
          </cell>
          <cell r="F431" t="str">
            <v>lover_health</v>
          </cell>
          <cell r="G431" t="str">
            <v>varchar2(10)</v>
          </cell>
          <cell r="H431" t="str">
            <v>string(10)</v>
          </cell>
        </row>
        <row r="432">
          <cell r="A432" t="str">
            <v>爱人名称</v>
          </cell>
          <cell r="B432" t="str">
            <v>mate_name</v>
          </cell>
          <cell r="C432" t="str">
            <v>varchar2(20)</v>
          </cell>
          <cell r="E432" t="str">
            <v>爱人名称</v>
          </cell>
          <cell r="F432" t="str">
            <v>lover_name</v>
          </cell>
          <cell r="G432" t="str">
            <v>varchar2(20)</v>
          </cell>
          <cell r="H432" t="str">
            <v>string(20)</v>
          </cell>
        </row>
        <row r="433">
          <cell r="A433" t="str">
            <v>爱人生日</v>
          </cell>
          <cell r="B433" t="str">
            <v>mate_birthday</v>
          </cell>
          <cell r="C433" t="str">
            <v>date</v>
          </cell>
          <cell r="E433" t="str">
            <v>爱人生日</v>
          </cell>
          <cell r="F433" t="str">
            <v>lover_birthd</v>
          </cell>
          <cell r="G433" t="str">
            <v>date</v>
          </cell>
          <cell r="H433" t="str">
            <v>datetime</v>
          </cell>
        </row>
        <row r="434">
          <cell r="A434" t="str">
            <v>办公电话</v>
          </cell>
          <cell r="B434" t="str">
            <v>office_phone</v>
          </cell>
          <cell r="C434" t="str">
            <v>varchar2(50)</v>
          </cell>
          <cell r="E434" t="str">
            <v>办公电话</v>
          </cell>
          <cell r="F434" t="str">
            <v>office_phone</v>
          </cell>
          <cell r="G434" t="str">
            <v>varchar2(30)</v>
          </cell>
          <cell r="H434" t="str">
            <v>string(30)</v>
          </cell>
        </row>
        <row r="435">
          <cell r="A435" t="str">
            <v>包月费</v>
          </cell>
          <cell r="B435" t="str">
            <v>month_fee</v>
          </cell>
          <cell r="C435" t="str">
            <v>varchar2(2)</v>
          </cell>
          <cell r="E435" t="str">
            <v>包月费</v>
          </cell>
          <cell r="F435" t="str">
            <v>month_pay_fee</v>
          </cell>
          <cell r="G435" t="str">
            <v>number(18,4)</v>
          </cell>
          <cell r="H435" t="str">
            <v>double(18,4)</v>
          </cell>
        </row>
        <row r="436">
          <cell r="A436" t="str">
            <v>本地费</v>
          </cell>
          <cell r="B436" t="str">
            <v>ld_fee</v>
          </cell>
          <cell r="C436" t="str">
            <v>number</v>
          </cell>
          <cell r="E436" t="str">
            <v>本地通话费</v>
          </cell>
          <cell r="F436" t="str">
            <v>local_fee</v>
          </cell>
          <cell r="G436" t="str">
            <v>number(18,4)</v>
          </cell>
          <cell r="H436" t="str">
            <v>double(18,4)</v>
          </cell>
        </row>
        <row r="437">
          <cell r="A437" t="str">
            <v>本月零次通话标识</v>
          </cell>
          <cell r="B437" t="str">
            <v>zero_flag</v>
          </cell>
          <cell r="C437" t="str">
            <v>varchar2(1)</v>
          </cell>
          <cell r="E437" t="str">
            <v>本月零次通话标识</v>
          </cell>
          <cell r="F437" t="str">
            <v>zero_flag</v>
          </cell>
          <cell r="G437" t="str">
            <v>varchar2(1)</v>
          </cell>
          <cell r="H437" t="str">
            <v>string(1)</v>
          </cell>
        </row>
        <row r="438">
          <cell r="A438" t="str">
            <v>变更日期</v>
          </cell>
          <cell r="B438" t="str">
            <v>bill_date</v>
          </cell>
          <cell r="C438" t="str">
            <v>date</v>
          </cell>
          <cell r="E438" t="str">
            <v>变更日期</v>
          </cell>
          <cell r="F438" t="str">
            <v>change_date</v>
          </cell>
          <cell r="G438" t="str">
            <v>varchar2(8)</v>
          </cell>
          <cell r="H438" t="str">
            <v>string(8)</v>
          </cell>
        </row>
        <row r="439">
          <cell r="A439" t="str">
            <v>变更时间</v>
          </cell>
          <cell r="B439" t="str">
            <v>run_time</v>
          </cell>
          <cell r="C439" t="str">
            <v>date</v>
          </cell>
          <cell r="E439" t="str">
            <v>变更时间</v>
          </cell>
          <cell r="F439" t="str">
            <v>change_time</v>
          </cell>
          <cell r="G439" t="str">
            <v>date</v>
          </cell>
          <cell r="H439" t="str">
            <v>datetime</v>
          </cell>
        </row>
        <row r="440">
          <cell r="A440" t="str">
            <v>部门</v>
          </cell>
          <cell r="B440" t="str">
            <v>dept</v>
          </cell>
          <cell r="C440" t="str">
            <v>varchar2(20)</v>
          </cell>
          <cell r="E440" t="str">
            <v>部门</v>
          </cell>
          <cell r="F440" t="str">
            <v>dept</v>
          </cell>
          <cell r="G440" t="str">
            <v>varchar2(20)</v>
          </cell>
          <cell r="H440" t="str">
            <v>string(20)</v>
          </cell>
        </row>
        <row r="441">
          <cell r="A441" t="str">
            <v>操作日期</v>
          </cell>
          <cell r="B441" t="str">
            <v>total_date</v>
          </cell>
          <cell r="C441" t="str">
            <v>number(8)</v>
          </cell>
          <cell r="E441" t="str">
            <v>操作日期</v>
          </cell>
          <cell r="F441" t="str">
            <v>oper_date</v>
          </cell>
          <cell r="G441" t="str">
            <v>varchar2(8)</v>
          </cell>
          <cell r="H441" t="str">
            <v>string(8)</v>
          </cell>
        </row>
        <row r="442">
          <cell r="A442" t="str">
            <v>操作手机</v>
          </cell>
          <cell r="B442" t="str">
            <v>serv_no</v>
          </cell>
          <cell r="C442" t="str">
            <v>varchar2(15)</v>
          </cell>
          <cell r="E442" t="str">
            <v>操作手机</v>
          </cell>
          <cell r="F442" t="str">
            <v>oper_phone</v>
          </cell>
          <cell r="G442" t="str">
            <v>varchar2(15)</v>
          </cell>
          <cell r="H442" t="str">
            <v>string(15)</v>
          </cell>
        </row>
        <row r="443">
          <cell r="A443" t="str">
            <v>测试用户标识</v>
          </cell>
          <cell r="B443" t="str">
            <v>test_flag</v>
          </cell>
          <cell r="C443" t="str">
            <v>varchar2(1)</v>
          </cell>
          <cell r="E443" t="str">
            <v>测试用户标志</v>
          </cell>
          <cell r="F443" t="str">
            <v>test_flag</v>
          </cell>
          <cell r="G443" t="str">
            <v>varchar2(4)</v>
          </cell>
          <cell r="H443" t="str">
            <v>string(4)</v>
          </cell>
        </row>
        <row r="444">
          <cell r="A444" t="str">
            <v>产品标识</v>
          </cell>
          <cell r="B444" t="str">
            <v>id_no</v>
          </cell>
          <cell r="C444" t="str">
            <v>number(14)</v>
          </cell>
          <cell r="E444" t="str">
            <v>产品标识</v>
          </cell>
          <cell r="F444" t="str">
            <v>prod_id</v>
          </cell>
          <cell r="G444" t="str">
            <v>varchar2(60)</v>
          </cell>
          <cell r="H444" t="str">
            <v>string(60)</v>
          </cell>
        </row>
        <row r="445">
          <cell r="A445" t="str">
            <v>产品代码</v>
          </cell>
          <cell r="B445" t="str">
            <v>product_code</v>
          </cell>
          <cell r="C445" t="str">
            <v>varchar2(8)</v>
          </cell>
          <cell r="E445" t="str">
            <v>产品标识</v>
          </cell>
          <cell r="F445" t="str">
            <v>prod_id</v>
          </cell>
          <cell r="G445" t="str">
            <v>varchar2(60)</v>
          </cell>
          <cell r="H445" t="str">
            <v>string(60)</v>
          </cell>
        </row>
        <row r="446">
          <cell r="A446" t="str">
            <v>产品代码小类</v>
          </cell>
          <cell r="B446" t="str">
            <v>product_id</v>
          </cell>
          <cell r="C446" t="str">
            <v>varchar2(8)</v>
          </cell>
          <cell r="E446" t="str">
            <v>产品代码小类</v>
          </cell>
          <cell r="F446" t="str">
            <v>prod_code_sub</v>
          </cell>
          <cell r="G446" t="str">
            <v>varchar2(8)</v>
          </cell>
          <cell r="H446" t="str">
            <v>string(8)</v>
          </cell>
        </row>
        <row r="447">
          <cell r="A447" t="str">
            <v>产品定购时间</v>
          </cell>
          <cell r="B447" t="str">
            <v>open_date</v>
          </cell>
          <cell r="C447" t="str">
            <v>date</v>
          </cell>
          <cell r="E447" t="str">
            <v>产品定购时间</v>
          </cell>
          <cell r="F447" t="str">
            <v>prod_order_time</v>
          </cell>
          <cell r="G447" t="str">
            <v>date</v>
          </cell>
          <cell r="H447" t="str">
            <v>datetime</v>
          </cell>
        </row>
        <row r="448">
          <cell r="A448" t="str">
            <v>产品归类标识</v>
          </cell>
          <cell r="B448" t="str">
            <v>product_flag</v>
          </cell>
          <cell r="C448" t="str">
            <v>varchar2(10)</v>
          </cell>
          <cell r="E448" t="str">
            <v>产品归类标志</v>
          </cell>
          <cell r="F448" t="str">
            <v>prod_type_flag</v>
          </cell>
          <cell r="G448" t="str">
            <v>varchar2(10)</v>
          </cell>
          <cell r="H448" t="str">
            <v>string(10)</v>
          </cell>
        </row>
        <row r="449">
          <cell r="A449" t="str">
            <v>产品归类状态标志</v>
          </cell>
          <cell r="B449" t="str">
            <v>product_status</v>
          </cell>
          <cell r="C449" t="str">
            <v>varchar2(6)</v>
          </cell>
          <cell r="E449" t="str">
            <v>产品归类状态标志</v>
          </cell>
          <cell r="F449" t="str">
            <v>prod_type_stat</v>
          </cell>
          <cell r="G449" t="str">
            <v>varchar2(6)</v>
          </cell>
          <cell r="H449" t="str">
            <v>string(6)</v>
          </cell>
        </row>
        <row r="450">
          <cell r="A450" t="str">
            <v>产品结算收入</v>
          </cell>
          <cell r="B450" t="str">
            <v>group_balance_fee</v>
          </cell>
          <cell r="C450" t="str">
            <v>number</v>
          </cell>
          <cell r="E450" t="str">
            <v>产品结算收入</v>
          </cell>
          <cell r="F450" t="str">
            <v>prod_settle_fee</v>
          </cell>
          <cell r="G450" t="str">
            <v>number(18,4)</v>
          </cell>
          <cell r="H450" t="str">
            <v>double(18,4)</v>
          </cell>
        </row>
        <row r="451">
          <cell r="A451" t="str">
            <v>产品类型</v>
          </cell>
          <cell r="B451" t="str">
            <v>product_type</v>
          </cell>
          <cell r="C451" t="str">
            <v>varchar2(2)</v>
          </cell>
          <cell r="E451" t="str">
            <v>产品类型</v>
          </cell>
          <cell r="F451" t="str">
            <v>prod_type</v>
          </cell>
          <cell r="G451" t="str">
            <v>varchar2(12)</v>
          </cell>
          <cell r="H451" t="str">
            <v>string(12)</v>
          </cell>
        </row>
        <row r="452">
          <cell r="A452" t="str">
            <v>产品名称描述</v>
          </cell>
          <cell r="B452" t="str">
            <v>user_name</v>
          </cell>
          <cell r="C452" t="str">
            <v>varchar2(60)</v>
          </cell>
          <cell r="E452" t="str">
            <v>产品名称描述</v>
          </cell>
          <cell r="F452" t="str">
            <v>prod_name_desc</v>
          </cell>
          <cell r="G452" t="str">
            <v>varchar2(60)</v>
          </cell>
          <cell r="H452" t="str">
            <v>string(60)</v>
          </cell>
        </row>
        <row r="453">
          <cell r="A453" t="str">
            <v>产品品牌代码</v>
          </cell>
          <cell r="B453" t="str">
            <v>sm_code</v>
          </cell>
          <cell r="C453" t="str">
            <v>varchar2(20)</v>
          </cell>
          <cell r="E453" t="str">
            <v>产品品牌代码</v>
          </cell>
          <cell r="F453" t="str">
            <v>prod_brand_code</v>
          </cell>
          <cell r="G453" t="str">
            <v>varchar2(20)</v>
          </cell>
          <cell r="H453" t="str">
            <v>string(20)</v>
          </cell>
        </row>
        <row r="454">
          <cell r="A454" t="str">
            <v>产品取消时间</v>
          </cell>
          <cell r="B454" t="str">
            <v>lost_date</v>
          </cell>
          <cell r="C454" t="str">
            <v>date</v>
          </cell>
          <cell r="E454" t="str">
            <v>产品取消时间</v>
          </cell>
          <cell r="F454" t="str">
            <v>prod_cancel_time</v>
          </cell>
          <cell r="G454" t="str">
            <v>date</v>
          </cell>
          <cell r="H454" t="str">
            <v>datetime</v>
          </cell>
        </row>
        <row r="455">
          <cell r="A455" t="str">
            <v>产品上次状态</v>
          </cell>
          <cell r="B455" t="str">
            <v>old_run</v>
          </cell>
          <cell r="C455" t="str">
            <v>varchar2(1)</v>
          </cell>
          <cell r="E455" t="str">
            <v>产品上次状态</v>
          </cell>
          <cell r="F455" t="str">
            <v>prod_last_stat</v>
          </cell>
          <cell r="G455" t="str">
            <v>varchar2(1)</v>
          </cell>
          <cell r="H455" t="str">
            <v>string(1)</v>
          </cell>
        </row>
        <row r="456">
          <cell r="A456" t="str">
            <v>产品收入</v>
          </cell>
          <cell r="B456" t="str">
            <v>total_fee</v>
          </cell>
          <cell r="C456" t="str">
            <v>number</v>
          </cell>
          <cell r="E456" t="str">
            <v>产品收入</v>
          </cell>
          <cell r="F456" t="str">
            <v>prod_fee</v>
          </cell>
          <cell r="G456" t="str">
            <v>number(18,4)</v>
          </cell>
          <cell r="H456" t="str">
            <v>double(18,4)</v>
          </cell>
        </row>
        <row r="457">
          <cell r="A457" t="str">
            <v>产品税后收入</v>
          </cell>
          <cell r="B457" t="str">
            <v>extax_group_fee</v>
          </cell>
          <cell r="C457" t="str">
            <v>number</v>
          </cell>
          <cell r="E457" t="str">
            <v>产品税后收入</v>
          </cell>
          <cell r="F457" t="str">
            <v>extax_prod_fee</v>
          </cell>
          <cell r="G457" t="str">
            <v>number(18,4)</v>
          </cell>
          <cell r="H457" t="str">
            <v>double(18,4)</v>
          </cell>
        </row>
        <row r="458">
          <cell r="A458" t="str">
            <v>产品统付总收入</v>
          </cell>
          <cell r="B458" t="str">
            <v>unify_fee</v>
          </cell>
          <cell r="C458" t="str">
            <v>number</v>
          </cell>
          <cell r="E458" t="str">
            <v>产品统付总收入</v>
          </cell>
          <cell r="F458" t="str">
            <v>unify_prod_fee</v>
          </cell>
          <cell r="G458" t="str">
            <v>number(18,4)</v>
          </cell>
          <cell r="H458" t="str">
            <v>double(18,4)</v>
          </cell>
        </row>
        <row r="459">
          <cell r="A459" t="str">
            <v>产品小类</v>
          </cell>
          <cell r="B459" t="str">
            <v>field_value</v>
          </cell>
          <cell r="C459" t="str">
            <v>varchar2(8)</v>
          </cell>
          <cell r="E459" t="str">
            <v>产品小类</v>
          </cell>
          <cell r="F459" t="str">
            <v>sub_prod</v>
          </cell>
          <cell r="G459" t="str">
            <v>varchar2(8)</v>
          </cell>
          <cell r="H459" t="str">
            <v>string(8)</v>
          </cell>
        </row>
        <row r="460">
          <cell r="A460" t="str">
            <v>产品用户数</v>
          </cell>
          <cell r="B460" t="str">
            <v>prod_num</v>
          </cell>
          <cell r="C460" t="str">
            <v>number</v>
          </cell>
          <cell r="E460" t="str">
            <v>产品用户数</v>
          </cell>
          <cell r="F460" t="str">
            <v>prod_user_num</v>
          </cell>
          <cell r="G460" t="str">
            <v>number(38)</v>
          </cell>
          <cell r="H460" t="str">
            <v>long</v>
          </cell>
        </row>
        <row r="461">
          <cell r="A461" t="str">
            <v>产品账户标识</v>
          </cell>
          <cell r="B461" t="str">
            <v>acct_id</v>
          </cell>
          <cell r="C461" t="str">
            <v>number(14)</v>
          </cell>
          <cell r="E461" t="str">
            <v>产品账户标识</v>
          </cell>
          <cell r="F461" t="str">
            <v>prod_acct_id</v>
          </cell>
          <cell r="G461" t="str">
            <v>number(14)</v>
          </cell>
          <cell r="H461" t="str">
            <v>long</v>
          </cell>
        </row>
        <row r="462">
          <cell r="A462" t="str">
            <v>产品状态</v>
          </cell>
          <cell r="B462" t="str">
            <v>product_status</v>
          </cell>
          <cell r="C462" t="str">
            <v>varchar2(1)</v>
          </cell>
          <cell r="E462" t="str">
            <v>产品状态</v>
          </cell>
          <cell r="F462" t="str">
            <v>prod_stat</v>
          </cell>
          <cell r="G462" t="str">
            <v>varchar2(4)</v>
          </cell>
          <cell r="H462" t="str">
            <v>string(4)</v>
          </cell>
        </row>
        <row r="463">
          <cell r="A463" t="str">
            <v>产品状态标志</v>
          </cell>
          <cell r="B463" t="str">
            <v>product_status</v>
          </cell>
          <cell r="C463" t="str">
            <v>varchar2(1)</v>
          </cell>
          <cell r="E463" t="str">
            <v>产品状态标志</v>
          </cell>
          <cell r="F463" t="str">
            <v>prod_stat_flag</v>
          </cell>
          <cell r="G463" t="str">
            <v>varchar2(1)</v>
          </cell>
          <cell r="H463" t="str">
            <v>string(1)</v>
          </cell>
        </row>
        <row r="464">
          <cell r="A464" t="str">
            <v>车务通收入</v>
          </cell>
          <cell r="B464" t="str">
            <v>cwt_fee</v>
          </cell>
          <cell r="C464" t="str">
            <v>number</v>
          </cell>
          <cell r="E464" t="str">
            <v>车务通收入</v>
          </cell>
          <cell r="F464" t="str">
            <v>cwt_fee</v>
          </cell>
          <cell r="G464" t="str">
            <v>number(18,4)</v>
          </cell>
          <cell r="H464" t="str">
            <v>double(18,4)</v>
          </cell>
        </row>
        <row r="465">
          <cell r="A465" t="str">
            <v>车务通统付收入</v>
          </cell>
          <cell r="B465" t="str">
            <v>cwt_unify_fee</v>
          </cell>
          <cell r="C465" t="str">
            <v>number</v>
          </cell>
          <cell r="E465" t="str">
            <v>车务通统付收入</v>
          </cell>
          <cell r="F465" t="str">
            <v>cwt_unify_fee</v>
          </cell>
          <cell r="G465" t="str">
            <v>number(18,4)</v>
          </cell>
          <cell r="H465" t="str">
            <v>double(18,4)</v>
          </cell>
        </row>
        <row r="466">
          <cell r="A466" t="str">
            <v>成为大客户时间</v>
          </cell>
          <cell r="B466" t="str">
            <v>become_vip_date</v>
          </cell>
          <cell r="C466" t="str">
            <v>date</v>
          </cell>
          <cell r="E466" t="str">
            <v>成为大客户时间</v>
          </cell>
          <cell r="F466" t="str">
            <v>become_vip_date</v>
          </cell>
          <cell r="G466" t="str">
            <v>date</v>
          </cell>
          <cell r="H466" t="str">
            <v>datetime</v>
          </cell>
        </row>
        <row r="467">
          <cell r="A467" t="str">
            <v>成员arpu计算公式</v>
          </cell>
          <cell r="B467" t="str">
            <v>arpu_express</v>
          </cell>
          <cell r="C467" t="str">
            <v>varchar2(1024)</v>
          </cell>
          <cell r="E467" t="str">
            <v>成员arpu计算公式</v>
          </cell>
          <cell r="F467" t="str">
            <v>arpu_expres</v>
          </cell>
          <cell r="G467" t="str">
            <v>varchar2(1024)</v>
          </cell>
          <cell r="H467" t="str">
            <v>string(1024)</v>
          </cell>
        </row>
        <row r="468">
          <cell r="A468" t="str">
            <v>成员arpu指标分值</v>
          </cell>
          <cell r="B468" t="str">
            <v>arpu_value</v>
          </cell>
          <cell r="C468" t="str">
            <v>number</v>
          </cell>
          <cell r="E468" t="str">
            <v>成员arpu指标分值</v>
          </cell>
          <cell r="F468" t="str">
            <v>arpu_value</v>
          </cell>
          <cell r="G468" t="str">
            <v>number(18,4)</v>
          </cell>
          <cell r="H468" t="str">
            <v>double(18,4)</v>
          </cell>
        </row>
        <row r="469">
          <cell r="A469" t="str">
            <v>成员订购状态标识</v>
          </cell>
          <cell r="B469" t="str">
            <v>mem_status_flag</v>
          </cell>
          <cell r="C469" t="str">
            <v>varchar2(1)</v>
          </cell>
          <cell r="E469" t="str">
            <v>成员订购状态标志</v>
          </cell>
          <cell r="F469" t="str">
            <v>member_order_stat_flag</v>
          </cell>
          <cell r="G469" t="str">
            <v>varchar2(1)</v>
          </cell>
          <cell r="H469" t="str">
            <v>string(1)</v>
          </cell>
        </row>
        <row r="470">
          <cell r="A470" t="str">
            <v>成员类别</v>
          </cell>
          <cell r="B470" t="str">
            <v>member_name</v>
          </cell>
          <cell r="C470" t="str">
            <v>varchar2(20)</v>
          </cell>
          <cell r="E470" t="str">
            <v>成员类别</v>
          </cell>
          <cell r="F470" t="str">
            <v>member_type</v>
          </cell>
          <cell r="G470" t="str">
            <v>varchar2(20)</v>
          </cell>
          <cell r="H470" t="str">
            <v>string(20)</v>
          </cell>
        </row>
        <row r="471">
          <cell r="A471" t="str">
            <v>成员类别代码</v>
          </cell>
          <cell r="B471" t="str">
            <v>member_code</v>
          </cell>
          <cell r="C471" t="str">
            <v>varchar2(2)</v>
          </cell>
          <cell r="E471" t="str">
            <v>成员类别代码</v>
          </cell>
          <cell r="F471" t="str">
            <v>member_type_code</v>
          </cell>
          <cell r="G471" t="str">
            <v>varchar2(2)</v>
          </cell>
          <cell r="H471" t="str">
            <v>string(2)</v>
          </cell>
        </row>
        <row r="472">
          <cell r="A472" t="str">
            <v>成员姓名</v>
          </cell>
          <cell r="B472" t="str">
            <v>user_name</v>
          </cell>
          <cell r="C472" t="str">
            <v>varchar2(60)</v>
          </cell>
          <cell r="E472" t="str">
            <v>成员姓名</v>
          </cell>
          <cell r="F472" t="str">
            <v>member_name</v>
          </cell>
          <cell r="G472" t="str">
            <v>varchar2(60)</v>
          </cell>
          <cell r="H472" t="str">
            <v>string(60)</v>
          </cell>
        </row>
        <row r="473">
          <cell r="A473" t="str">
            <v>充值标识</v>
          </cell>
          <cell r="B473" t="str">
            <v>pay_flag</v>
          </cell>
          <cell r="C473" t="str">
            <v>char(1)</v>
          </cell>
          <cell r="E473" t="str">
            <v>缴费标志</v>
          </cell>
          <cell r="F473" t="str">
            <v>pay_flag</v>
          </cell>
          <cell r="G473" t="str">
            <v>varchar2(2)</v>
          </cell>
          <cell r="H473" t="str">
            <v>string(2)</v>
          </cell>
        </row>
        <row r="474">
          <cell r="A474" t="str">
            <v>充值卡卡号</v>
          </cell>
          <cell r="B474" t="str">
            <v>card_no</v>
          </cell>
          <cell r="C474" t="str">
            <v>varchar2(40)</v>
          </cell>
          <cell r="E474" t="str">
            <v>充值卡卡号</v>
          </cell>
          <cell r="F474" t="str">
            <v>pay_card_no</v>
          </cell>
          <cell r="G474" t="str">
            <v>varchar2(40)</v>
          </cell>
          <cell r="H474" t="str">
            <v>string(40)</v>
          </cell>
        </row>
        <row r="475">
          <cell r="A475" t="str">
            <v>充值卡类型</v>
          </cell>
          <cell r="B475" t="str">
            <v>cur_flag</v>
          </cell>
          <cell r="C475" t="str">
            <v>varchar2(2)</v>
          </cell>
          <cell r="E475" t="str">
            <v>充值卡类型</v>
          </cell>
          <cell r="F475" t="str">
            <v>pay_card_type</v>
          </cell>
          <cell r="G475" t="str">
            <v>varchar2(2)</v>
          </cell>
          <cell r="H475" t="str">
            <v>string(2)</v>
          </cell>
        </row>
        <row r="476">
          <cell r="A476" t="str">
            <v>已充值卡类型</v>
          </cell>
          <cell r="B476" t="str">
            <v>store_type</v>
          </cell>
          <cell r="C476" t="str">
            <v>varchar2(2)</v>
          </cell>
          <cell r="E476" t="str">
            <v>已充值卡类型</v>
          </cell>
          <cell r="F476" t="str">
            <v>payed_card_type</v>
          </cell>
          <cell r="G476" t="str">
            <v>varchar2(2)</v>
          </cell>
          <cell r="H476" t="str">
            <v>string(2)</v>
          </cell>
        </row>
        <row r="477">
          <cell r="A477" t="str">
            <v>出生年月</v>
          </cell>
          <cell r="B477" t="str">
            <v>birth_month</v>
          </cell>
          <cell r="C477" t="str">
            <v>varchar2(6)</v>
          </cell>
          <cell r="E477" t="str">
            <v>出生年月</v>
          </cell>
          <cell r="F477" t="str">
            <v>birth_month</v>
          </cell>
          <cell r="G477" t="str">
            <v>varchar2(6)</v>
          </cell>
          <cell r="H477" t="str">
            <v>string(6)</v>
          </cell>
        </row>
        <row r="478">
          <cell r="A478" t="str">
            <v>传真号码</v>
          </cell>
          <cell r="B478" t="str">
            <v>fax</v>
          </cell>
          <cell r="C478" t="str">
            <v>varchar2(20)</v>
          </cell>
          <cell r="E478" t="str">
            <v>传真号码</v>
          </cell>
          <cell r="F478" t="str">
            <v>fax_no</v>
          </cell>
          <cell r="G478" t="str">
            <v>varchar2(30)</v>
          </cell>
          <cell r="H478" t="str">
            <v>string(30)</v>
          </cell>
        </row>
        <row r="479">
          <cell r="A479" t="str">
            <v>大客户标识</v>
          </cell>
          <cell r="B479" t="str">
            <v>vip_flag</v>
          </cell>
          <cell r="C479" t="str">
            <v>varchar2(1)</v>
          </cell>
          <cell r="E479" t="str">
            <v>大客户标志</v>
          </cell>
          <cell r="F479" t="str">
            <v>vip_flag</v>
          </cell>
          <cell r="G479" t="str">
            <v>varchar2(1)</v>
          </cell>
          <cell r="H479" t="str">
            <v>string(1)</v>
          </cell>
        </row>
        <row r="480">
          <cell r="A480" t="str">
            <v>大客户标志</v>
          </cell>
          <cell r="B480" t="str">
            <v>vip_flag</v>
          </cell>
          <cell r="C480" t="str">
            <v>varchar2(1)</v>
          </cell>
          <cell r="E480" t="str">
            <v>大客户标志</v>
          </cell>
          <cell r="F480" t="str">
            <v>vip_flag</v>
          </cell>
          <cell r="G480" t="str">
            <v>varchar2(1)</v>
          </cell>
          <cell r="H480" t="str">
            <v>string(1)</v>
          </cell>
        </row>
        <row r="481">
          <cell r="A481" t="str">
            <v>当日预存款</v>
          </cell>
          <cell r="B481" t="str">
            <v>balance</v>
          </cell>
          <cell r="C481" t="str">
            <v>number(22)</v>
          </cell>
          <cell r="E481" t="str">
            <v>当日预存款</v>
          </cell>
          <cell r="F481" t="str">
            <v>prypay_day</v>
          </cell>
          <cell r="G481" t="str">
            <v>number(18,4)</v>
          </cell>
          <cell r="H481" t="str">
            <v>double(18,4)</v>
          </cell>
        </row>
        <row r="482">
          <cell r="A482" t="str">
            <v>当日状态</v>
          </cell>
          <cell r="B482" t="str">
            <v>user_status_desc</v>
          </cell>
          <cell r="C482" t="str">
            <v>varchar2(20)</v>
          </cell>
          <cell r="E482" t="str">
            <v>当日状态</v>
          </cell>
          <cell r="F482" t="str">
            <v>stat_day</v>
          </cell>
          <cell r="G482" t="str">
            <v>varchar2(20)</v>
          </cell>
          <cell r="H482" t="str">
            <v>string(20)</v>
          </cell>
        </row>
        <row r="483">
          <cell r="A483" t="str">
            <v>当日状态代码</v>
          </cell>
          <cell r="B483" t="str">
            <v>user_status_id</v>
          </cell>
          <cell r="C483" t="str">
            <v>varchar2(2)</v>
          </cell>
          <cell r="E483" t="str">
            <v>当日状态代码</v>
          </cell>
          <cell r="F483" t="str">
            <v>stat_code_day</v>
          </cell>
          <cell r="G483" t="str">
            <v>varchar2(2)</v>
          </cell>
          <cell r="H483" t="str">
            <v>string(2)</v>
          </cell>
        </row>
        <row r="484">
          <cell r="A484" t="str">
            <v>当月冲销金额</v>
          </cell>
          <cell r="B484" t="str">
            <v>payed</v>
          </cell>
          <cell r="C484" t="str">
            <v>number</v>
          </cell>
          <cell r="E484" t="str">
            <v>当月冲销金额</v>
          </cell>
          <cell r="F484" t="str">
            <v>writof_amt_mon</v>
          </cell>
          <cell r="G484" t="str">
            <v>number(18,4)</v>
          </cell>
          <cell r="H484" t="str">
            <v>double(18,4)</v>
          </cell>
        </row>
        <row r="485">
          <cell r="A485" t="str">
            <v>等级</v>
          </cell>
          <cell r="B485" t="str">
            <v>imp_level</v>
          </cell>
          <cell r="C485" t="str">
            <v>varchar2(2)</v>
          </cell>
          <cell r="E485" t="str">
            <v>等级</v>
          </cell>
          <cell r="F485" t="str">
            <v>level</v>
          </cell>
          <cell r="G485" t="str">
            <v>varchar2(2)</v>
          </cell>
          <cell r="H485" t="str">
            <v>string(2)</v>
          </cell>
        </row>
        <row r="486">
          <cell r="A486" t="str">
            <v>电信电话</v>
          </cell>
          <cell r="B486" t="str">
            <v>dx_phone</v>
          </cell>
          <cell r="C486" t="str">
            <v>varchar2(50)</v>
          </cell>
          <cell r="E486" t="str">
            <v>电信电话</v>
          </cell>
          <cell r="F486" t="str">
            <v>tele_phone</v>
          </cell>
          <cell r="G486" t="str">
            <v>varchar2(50)</v>
          </cell>
          <cell r="H486" t="str">
            <v>string(50)</v>
          </cell>
        </row>
        <row r="487">
          <cell r="A487" t="str">
            <v>电子邮箱</v>
          </cell>
          <cell r="B487" t="str">
            <v>email</v>
          </cell>
          <cell r="C487" t="str">
            <v>varchar2(60)</v>
          </cell>
          <cell r="E487" t="str">
            <v>EMAIL</v>
          </cell>
          <cell r="F487" t="str">
            <v>email</v>
          </cell>
          <cell r="G487" t="str">
            <v>varchar2(80)</v>
          </cell>
          <cell r="H487" t="str">
            <v>string(80)</v>
          </cell>
        </row>
        <row r="488">
          <cell r="A488" t="str">
            <v>订购产品成员数量</v>
          </cell>
          <cell r="B488" t="str">
            <v>member_count</v>
          </cell>
          <cell r="C488" t="str">
            <v>number</v>
          </cell>
          <cell r="E488" t="str">
            <v>订购产品成员数量</v>
          </cell>
          <cell r="F488" t="str">
            <v>order_prod_member_num</v>
          </cell>
          <cell r="G488" t="str">
            <v>number(38)</v>
          </cell>
          <cell r="H488" t="str">
            <v>long</v>
          </cell>
        </row>
        <row r="489">
          <cell r="A489" t="str">
            <v>订购产品时间</v>
          </cell>
          <cell r="B489" t="str">
            <v>begin_time</v>
          </cell>
          <cell r="C489" t="str">
            <v>date</v>
          </cell>
          <cell r="E489" t="str">
            <v>订购产品时间</v>
          </cell>
          <cell r="F489" t="str">
            <v>order_prod_time</v>
          </cell>
          <cell r="G489" t="str">
            <v>date</v>
          </cell>
          <cell r="H489" t="str">
            <v>datetime</v>
          </cell>
        </row>
        <row r="490">
          <cell r="A490" t="str">
            <v>定购状态</v>
          </cell>
          <cell r="B490" t="str">
            <v>grp_status_flag</v>
          </cell>
          <cell r="C490" t="str">
            <v>varchar2(1)</v>
          </cell>
          <cell r="E490" t="str">
            <v>订单状态</v>
          </cell>
          <cell r="F490" t="str">
            <v>order_stat</v>
          </cell>
          <cell r="G490" t="str">
            <v>varchar2(10)</v>
          </cell>
          <cell r="H490" t="str">
            <v>string(10)</v>
          </cell>
        </row>
        <row r="491">
          <cell r="A491" t="str">
            <v>端口号</v>
          </cell>
          <cell r="B491" t="str">
            <v>attr_value</v>
          </cell>
          <cell r="C491" t="str">
            <v>varchar2(20)</v>
          </cell>
          <cell r="E491" t="str">
            <v>端口号</v>
          </cell>
          <cell r="F491" t="str">
            <v>port_no</v>
          </cell>
          <cell r="G491" t="str">
            <v>varchar2(20)</v>
          </cell>
          <cell r="H491" t="str">
            <v>string(20)</v>
          </cell>
        </row>
        <row r="492">
          <cell r="A492" t="str">
            <v>短信发送量</v>
          </cell>
          <cell r="B492" t="str">
            <v>sms_count</v>
          </cell>
          <cell r="C492" t="str">
            <v>number</v>
          </cell>
          <cell r="E492" t="str">
            <v>短信发送量</v>
          </cell>
          <cell r="F492" t="str">
            <v>sms_send_cnt</v>
          </cell>
          <cell r="G492" t="str">
            <v>number(22)</v>
          </cell>
          <cell r="H492" t="str">
            <v>long</v>
          </cell>
        </row>
        <row r="493">
          <cell r="A493" t="str">
            <v>短信发送用户量</v>
          </cell>
          <cell r="B493" t="str">
            <v>user_count</v>
          </cell>
          <cell r="C493" t="str">
            <v>number</v>
          </cell>
          <cell r="E493" t="str">
            <v>短信发送用户量</v>
          </cell>
          <cell r="F493" t="str">
            <v>sms_send_user_cnt</v>
          </cell>
          <cell r="G493" t="str">
            <v>number(22)</v>
          </cell>
          <cell r="H493" t="str">
            <v>long</v>
          </cell>
        </row>
        <row r="494">
          <cell r="A494" t="str">
            <v>短信量</v>
          </cell>
          <cell r="B494" t="str">
            <v>sms_count</v>
          </cell>
          <cell r="C494" t="str">
            <v>number</v>
          </cell>
          <cell r="E494" t="str">
            <v>短信量</v>
          </cell>
          <cell r="F494" t="str">
            <v>sms_cnt</v>
          </cell>
          <cell r="G494" t="str">
            <v>number(22)</v>
          </cell>
          <cell r="H494" t="str">
            <v>long</v>
          </cell>
        </row>
        <row r="495">
          <cell r="A495" t="str">
            <v>短信上行业务量</v>
          </cell>
          <cell r="B495" t="str">
            <v>sms_total_mo</v>
          </cell>
          <cell r="C495" t="str">
            <v>number</v>
          </cell>
          <cell r="E495" t="str">
            <v>短信上行业务量</v>
          </cell>
          <cell r="F495" t="str">
            <v>sms_total_mo</v>
          </cell>
          <cell r="G495" t="str">
            <v>number(22)</v>
          </cell>
          <cell r="H495" t="str">
            <v>long</v>
          </cell>
        </row>
        <row r="496">
          <cell r="A496" t="str">
            <v>短信下行业务量</v>
          </cell>
          <cell r="B496" t="str">
            <v>sms_total_mt</v>
          </cell>
          <cell r="C496" t="str">
            <v>number</v>
          </cell>
          <cell r="E496" t="str">
            <v>短信下行业务量</v>
          </cell>
          <cell r="F496" t="str">
            <v>sms_total_mt</v>
          </cell>
          <cell r="G496" t="str">
            <v>number(22)</v>
          </cell>
          <cell r="H496" t="str">
            <v>long</v>
          </cell>
        </row>
        <row r="497">
          <cell r="A497" t="str">
            <v>对服务的态度</v>
          </cell>
          <cell r="B497" t="str">
            <v>attitudes</v>
          </cell>
          <cell r="C497" t="str">
            <v>varchar2(10)</v>
          </cell>
          <cell r="E497" t="str">
            <v>对服务的态度</v>
          </cell>
          <cell r="F497" t="str">
            <v>attitudes</v>
          </cell>
          <cell r="G497" t="str">
            <v>varchar2(10)</v>
          </cell>
          <cell r="H497" t="str">
            <v>string(10)</v>
          </cell>
        </row>
        <row r="498">
          <cell r="A498" t="str">
            <v>对服务态度产生的原因</v>
          </cell>
          <cell r="B498" t="str">
            <v>attitudes_reasion</v>
          </cell>
          <cell r="C498" t="str">
            <v>varchar2(100)</v>
          </cell>
          <cell r="E498" t="str">
            <v>对服务态度产生的原因</v>
          </cell>
          <cell r="F498" t="str">
            <v>attitd_cause</v>
          </cell>
          <cell r="G498" t="str">
            <v>varchar2(100)</v>
          </cell>
          <cell r="H498" t="str">
            <v>string(100)</v>
          </cell>
        </row>
        <row r="499">
          <cell r="A499" t="str">
            <v>非语音实际收入</v>
          </cell>
          <cell r="B499" t="str">
            <v>novoice_fact_income</v>
          </cell>
          <cell r="C499" t="str">
            <v>number</v>
          </cell>
          <cell r="E499" t="str">
            <v>非语音实际收入</v>
          </cell>
          <cell r="F499" t="str">
            <v>no_voice_fact_fee</v>
          </cell>
          <cell r="G499" t="str">
            <v>number(18,4)</v>
          </cell>
          <cell r="H499" t="str">
            <v>double(18,4)</v>
          </cell>
        </row>
        <row r="500">
          <cell r="A500" t="str">
            <v>服务品牌</v>
          </cell>
          <cell r="B500" t="str">
            <v>brand_id</v>
          </cell>
          <cell r="C500" t="str">
            <v>varchar2(3)</v>
          </cell>
          <cell r="E500" t="str">
            <v>服务品牌</v>
          </cell>
          <cell r="F500" t="str">
            <v>serv_brand</v>
          </cell>
          <cell r="G500" t="str">
            <v>varchar2(3)</v>
          </cell>
          <cell r="H500" t="str">
            <v>string(3)</v>
          </cell>
        </row>
        <row r="501">
          <cell r="A501" t="str">
            <v>付费种类</v>
          </cell>
          <cell r="B501" t="str">
            <v>group_pay_type_id</v>
          </cell>
          <cell r="C501" t="str">
            <v>number(38)</v>
          </cell>
          <cell r="E501" t="str">
            <v>付费种类</v>
          </cell>
          <cell r="F501" t="str">
            <v>pay_type_id</v>
          </cell>
          <cell r="G501" t="str">
            <v>number(38)</v>
          </cell>
          <cell r="H501" t="str">
            <v>long</v>
          </cell>
        </row>
        <row r="502">
          <cell r="A502" t="str">
            <v>付款方式</v>
          </cell>
          <cell r="B502" t="str">
            <v>pay_code</v>
          </cell>
          <cell r="C502" t="str">
            <v>varchar2(2)</v>
          </cell>
          <cell r="E502" t="str">
            <v>缴费方式</v>
          </cell>
          <cell r="F502" t="str">
            <v>pay_way</v>
          </cell>
          <cell r="G502" t="str">
            <v>varchar2(20)</v>
          </cell>
          <cell r="H502" t="str">
            <v>string(20)</v>
          </cell>
        </row>
        <row r="503">
          <cell r="A503" t="str">
            <v>高价值客户标志</v>
          </cell>
          <cell r="B503" t="str">
            <v>high_value_flag</v>
          </cell>
          <cell r="C503" t="str">
            <v>varchar2(1)</v>
          </cell>
          <cell r="E503" t="str">
            <v>高价值客户标志</v>
          </cell>
          <cell r="F503" t="str">
            <v>high_value_flag</v>
          </cell>
          <cell r="G503" t="str">
            <v>varchar2(1)</v>
          </cell>
          <cell r="H503" t="str">
            <v>string(1)</v>
          </cell>
        </row>
        <row r="504">
          <cell r="A504" t="str">
            <v>个人账户标识</v>
          </cell>
          <cell r="B504" t="str">
            <v>contract_no</v>
          </cell>
          <cell r="C504" t="str">
            <v>varchar2(14)</v>
          </cell>
          <cell r="E504" t="str">
            <v>个人账户标识</v>
          </cell>
          <cell r="F504" t="str">
            <v>person_acct_id</v>
          </cell>
          <cell r="G504" t="str">
            <v>varchar2(14)</v>
          </cell>
          <cell r="H504" t="str">
            <v>string(14)</v>
          </cell>
        </row>
        <row r="505">
          <cell r="A505" t="str">
            <v>更新时间</v>
          </cell>
          <cell r="B505" t="str">
            <v>update_time</v>
          </cell>
          <cell r="C505" t="str">
            <v>date</v>
          </cell>
          <cell r="E505" t="str">
            <v>更新时间</v>
          </cell>
          <cell r="F505" t="str">
            <v>update_time</v>
          </cell>
          <cell r="G505" t="str">
            <v>date</v>
          </cell>
          <cell r="H505" t="str">
            <v>datetime</v>
          </cell>
        </row>
        <row r="506">
          <cell r="A506" t="str">
            <v>工号</v>
          </cell>
          <cell r="B506" t="str">
            <v>login_name</v>
          </cell>
          <cell r="C506" t="str">
            <v>varchar2(20)</v>
          </cell>
          <cell r="E506" t="str">
            <v>工号</v>
          </cell>
          <cell r="F506" t="str">
            <v>eplyid</v>
          </cell>
          <cell r="G506" t="str">
            <v>varchar2(60)</v>
          </cell>
          <cell r="H506" t="str">
            <v>string(60)</v>
          </cell>
        </row>
        <row r="507">
          <cell r="A507" t="str">
            <v>工号归属</v>
          </cell>
          <cell r="B507" t="str">
            <v>org_code</v>
          </cell>
          <cell r="C507" t="str">
            <v>varchar2(9)</v>
          </cell>
          <cell r="E507" t="str">
            <v>工号归属</v>
          </cell>
          <cell r="F507" t="str">
            <v>eplyid_bel</v>
          </cell>
          <cell r="G507" t="str">
            <v>varchar2(10)</v>
          </cell>
          <cell r="H507" t="str">
            <v>string(10)</v>
          </cell>
        </row>
        <row r="508">
          <cell r="A508" t="str">
            <v>工号密码</v>
          </cell>
          <cell r="B508" t="str">
            <v>login_passwd</v>
          </cell>
          <cell r="C508" t="str">
            <v>varchar2(20)</v>
          </cell>
          <cell r="E508" t="str">
            <v>工号密码</v>
          </cell>
          <cell r="F508" t="str">
            <v>eplyid_passwd</v>
          </cell>
          <cell r="G508" t="str">
            <v>varchar2(32)</v>
          </cell>
          <cell r="H508" t="str">
            <v>string(32)</v>
          </cell>
        </row>
        <row r="509">
          <cell r="A509" t="str">
            <v>功能费</v>
          </cell>
          <cell r="B509" t="str">
            <v>func_fee</v>
          </cell>
          <cell r="C509" t="str">
            <v>number</v>
          </cell>
          <cell r="E509" t="str">
            <v>功能费</v>
          </cell>
          <cell r="F509" t="str">
            <v>func_fee</v>
          </cell>
          <cell r="G509" t="str">
            <v>number(18,4)</v>
          </cell>
          <cell r="H509" t="str">
            <v>double(18,4)</v>
          </cell>
        </row>
        <row r="510">
          <cell r="A510" t="str">
            <v>贡献属性比</v>
          </cell>
          <cell r="B510" t="str">
            <v>contribute_cent</v>
          </cell>
          <cell r="C510" t="str">
            <v>number</v>
          </cell>
          <cell r="E510" t="str">
            <v>贡献属性比</v>
          </cell>
          <cell r="F510" t="str">
            <v>contri_cent</v>
          </cell>
          <cell r="G510" t="str">
            <v>number(18,4)</v>
          </cell>
          <cell r="H510" t="str">
            <v>double(18,4)</v>
          </cell>
        </row>
        <row r="511">
          <cell r="A511" t="str">
            <v>购买张数</v>
          </cell>
          <cell r="B511" t="str">
            <v>num</v>
          </cell>
          <cell r="C511" t="str">
            <v>number(5)</v>
          </cell>
          <cell r="E511" t="str">
            <v>购买数量</v>
          </cell>
          <cell r="F511" t="str">
            <v>buy_num</v>
          </cell>
          <cell r="G511" t="str">
            <v>number(18)</v>
          </cell>
          <cell r="H511" t="str">
            <v>long</v>
          </cell>
        </row>
        <row r="512">
          <cell r="A512" t="str">
            <v>固定电话</v>
          </cell>
          <cell r="B512" t="str">
            <v>gd_phone</v>
          </cell>
          <cell r="C512" t="str">
            <v>varchar2(15)</v>
          </cell>
          <cell r="E512" t="str">
            <v>固定电话</v>
          </cell>
          <cell r="F512" t="str">
            <v>fixed_phone</v>
          </cell>
          <cell r="G512" t="str">
            <v>varchar2(50)</v>
          </cell>
          <cell r="H512" t="str">
            <v>string(50)</v>
          </cell>
        </row>
        <row r="513">
          <cell r="A513" t="str">
            <v>孩子生日</v>
          </cell>
          <cell r="B513" t="str">
            <v>child_birthday</v>
          </cell>
          <cell r="C513" t="str">
            <v>date</v>
          </cell>
          <cell r="E513" t="str">
            <v>孩子生日</v>
          </cell>
          <cell r="F513" t="str">
            <v>child_birthd</v>
          </cell>
          <cell r="G513" t="str">
            <v>date</v>
          </cell>
          <cell r="H513" t="str">
            <v>datetime</v>
          </cell>
        </row>
        <row r="514">
          <cell r="A514" t="str">
            <v>孩子特长</v>
          </cell>
          <cell r="B514" t="str">
            <v>child_specialty</v>
          </cell>
          <cell r="C514" t="str">
            <v>varchar2(100)</v>
          </cell>
          <cell r="E514" t="str">
            <v>孩子特长</v>
          </cell>
          <cell r="F514" t="str">
            <v>child_spelty</v>
          </cell>
          <cell r="G514" t="str">
            <v>varchar2(100)</v>
          </cell>
          <cell r="H514" t="str">
            <v>string(100)</v>
          </cell>
        </row>
        <row r="515">
          <cell r="A515" t="str">
            <v>孩子喜欢的玩具</v>
          </cell>
          <cell r="B515" t="str">
            <v>child_toy</v>
          </cell>
          <cell r="C515" t="str">
            <v>varchar2(100)</v>
          </cell>
          <cell r="E515" t="str">
            <v>孩子喜欢的玩具</v>
          </cell>
          <cell r="F515" t="str">
            <v>child_toy</v>
          </cell>
          <cell r="G515" t="str">
            <v>varchar2(100)</v>
          </cell>
          <cell r="H515" t="str">
            <v>string(100)</v>
          </cell>
        </row>
        <row r="516">
          <cell r="A516" t="str">
            <v>孩子姓名</v>
          </cell>
          <cell r="B516" t="str">
            <v>child_name</v>
          </cell>
          <cell r="C516" t="str">
            <v>varchar2(20)</v>
          </cell>
          <cell r="E516" t="str">
            <v>孩子姓名</v>
          </cell>
          <cell r="F516" t="str">
            <v>child_name</v>
          </cell>
          <cell r="G516" t="str">
            <v>varchar2(20)</v>
          </cell>
          <cell r="H516" t="str">
            <v>string(20)</v>
          </cell>
        </row>
        <row r="517">
          <cell r="A517" t="str">
            <v>行业/政策影响力</v>
          </cell>
          <cell r="B517" t="str">
            <v>policy_affect</v>
          </cell>
          <cell r="C517" t="str">
            <v>number</v>
          </cell>
          <cell r="E517" t="str">
            <v>行业/政策影响力</v>
          </cell>
          <cell r="F517" t="str">
            <v>policy_affect</v>
          </cell>
          <cell r="G517" t="str">
            <v>number(18,4)</v>
          </cell>
          <cell r="H517" t="str">
            <v>double(18,4)</v>
          </cell>
        </row>
        <row r="518">
          <cell r="A518" t="str">
            <v>行业/政策影响力计算公式</v>
          </cell>
          <cell r="B518" t="str">
            <v>policy_express</v>
          </cell>
          <cell r="C518" t="str">
            <v>varchar2(1024)</v>
          </cell>
          <cell r="E518" t="str">
            <v>行业/政策影响力计算公式</v>
          </cell>
          <cell r="F518" t="str">
            <v>policy_expres</v>
          </cell>
          <cell r="G518" t="str">
            <v>varchar2(1024)</v>
          </cell>
          <cell r="H518" t="str">
            <v>string(1024)</v>
          </cell>
        </row>
        <row r="519">
          <cell r="A519" t="str">
            <v>行业/政策影响力指标分值</v>
          </cell>
          <cell r="B519" t="str">
            <v>policy_affect</v>
          </cell>
          <cell r="C519" t="str">
            <v>number</v>
          </cell>
          <cell r="E519" t="str">
            <v>行业/政策影响力指标分值</v>
          </cell>
          <cell r="F519" t="str">
            <v>policy_affect_score</v>
          </cell>
          <cell r="G519" t="str">
            <v>number(18,4)</v>
          </cell>
          <cell r="H519" t="str">
            <v>double(18,4)</v>
          </cell>
        </row>
        <row r="520">
          <cell r="A520" t="str">
            <v>行业类型</v>
          </cell>
          <cell r="B520" t="str">
            <v>trade_type</v>
          </cell>
          <cell r="C520" t="str">
            <v>varchar2(2)</v>
          </cell>
          <cell r="E520" t="str">
            <v>行业类型</v>
          </cell>
          <cell r="F520" t="str">
            <v>trade_type</v>
          </cell>
          <cell r="G520" t="str">
            <v>varchar2(40)</v>
          </cell>
          <cell r="H520" t="str">
            <v>string(40)</v>
          </cell>
        </row>
        <row r="521">
          <cell r="A521" t="str">
            <v>行业应用</v>
          </cell>
          <cell r="B521" t="str">
            <v>user_flag</v>
          </cell>
          <cell r="C521" t="str">
            <v>varchar2(1)</v>
          </cell>
          <cell r="E521" t="str">
            <v>行业应用</v>
          </cell>
          <cell r="F521" t="str">
            <v>trade_app</v>
          </cell>
          <cell r="G521" t="str">
            <v>varchar2(1)</v>
          </cell>
          <cell r="H521" t="str">
            <v>string(1)</v>
          </cell>
        </row>
        <row r="522">
          <cell r="A522" t="str">
            <v>行业应用卡类型</v>
          </cell>
          <cell r="B522" t="str">
            <v>m2m_type</v>
          </cell>
          <cell r="C522" t="str">
            <v>varchar2(70)</v>
          </cell>
          <cell r="E522" t="str">
            <v>行业应用卡类型</v>
          </cell>
          <cell r="F522" t="str">
            <v>impt_type</v>
          </cell>
          <cell r="G522" t="str">
            <v>varchar2(70)</v>
          </cell>
          <cell r="H522" t="str">
            <v>string(70)</v>
          </cell>
        </row>
        <row r="523">
          <cell r="A523" t="str">
            <v>行业应用类别</v>
          </cell>
          <cell r="B523" t="str">
            <v>user_flag</v>
          </cell>
          <cell r="C523" t="str">
            <v>varchar2(2)</v>
          </cell>
          <cell r="E523" t="str">
            <v>行业应用类别</v>
          </cell>
          <cell r="F523" t="str">
            <v>trade_app_type</v>
          </cell>
          <cell r="G523" t="str">
            <v>varchar2(2)</v>
          </cell>
          <cell r="H523" t="str">
            <v>string(2)</v>
          </cell>
        </row>
        <row r="524">
          <cell r="A524" t="str">
            <v>号码入网时间</v>
          </cell>
          <cell r="B524" t="str">
            <v>join_date</v>
          </cell>
          <cell r="C524" t="str">
            <v>date(7)</v>
          </cell>
          <cell r="E524" t="str">
            <v>号码入网时间</v>
          </cell>
          <cell r="F524" t="str">
            <v>no_innet_time</v>
          </cell>
          <cell r="G524" t="str">
            <v>date</v>
          </cell>
          <cell r="H524" t="str">
            <v>datetime</v>
          </cell>
        </row>
        <row r="525">
          <cell r="A525" t="str">
            <v>呼叫中心直连本地通话时长</v>
          </cell>
          <cell r="B525" t="str">
            <v>hjzx_local_min</v>
          </cell>
          <cell r="C525" t="str">
            <v>number</v>
          </cell>
          <cell r="E525" t="str">
            <v>呼叫中心直连本地通话时长</v>
          </cell>
          <cell r="F525" t="str">
            <v>caling_center_local_min</v>
          </cell>
          <cell r="G525" t="str">
            <v>number(38)</v>
          </cell>
          <cell r="H525" t="str">
            <v>long</v>
          </cell>
        </row>
        <row r="526">
          <cell r="A526" t="str">
            <v>呼叫中心直连当月本地通话时长</v>
          </cell>
          <cell r="B526" t="str">
            <v>hjzx_local_min</v>
          </cell>
          <cell r="C526" t="str">
            <v>number</v>
          </cell>
          <cell r="E526" t="str">
            <v>呼叫中心直连本地通话时长</v>
          </cell>
          <cell r="F526" t="str">
            <v>caling_center_local_min</v>
          </cell>
          <cell r="G526" t="str">
            <v>number(38)</v>
          </cell>
          <cell r="H526" t="str">
            <v>long</v>
          </cell>
        </row>
        <row r="527">
          <cell r="A527" t="str">
            <v>呼叫中心直连当月功能费收入</v>
          </cell>
          <cell r="B527" t="str">
            <v>hjzx_fun_fee</v>
          </cell>
          <cell r="C527" t="str">
            <v>number</v>
          </cell>
          <cell r="E527" t="str">
            <v>呼叫中心直连功能费收入</v>
          </cell>
          <cell r="F527" t="str">
            <v>caling_center_fun_fee</v>
          </cell>
          <cell r="G527" t="str">
            <v>number(18,4)</v>
          </cell>
          <cell r="H527" t="str">
            <v>double(18,4)</v>
          </cell>
        </row>
        <row r="528">
          <cell r="A528" t="str">
            <v>呼叫中心直连当月通信费收入</v>
          </cell>
          <cell r="B528" t="str">
            <v>hjzx_comm_fee</v>
          </cell>
          <cell r="C528" t="str">
            <v>number</v>
          </cell>
          <cell r="E528" t="str">
            <v>呼叫中心直连通信费收入</v>
          </cell>
          <cell r="F528" t="str">
            <v>caling_center_comm_fee</v>
          </cell>
          <cell r="G528" t="str">
            <v>number(18,4)</v>
          </cell>
          <cell r="H528" t="str">
            <v>double(18,4)</v>
          </cell>
        </row>
        <row r="529">
          <cell r="A529" t="str">
            <v>呼叫中心直连当月长途通话时长</v>
          </cell>
          <cell r="B529" t="str">
            <v>hjzx_lnds_min</v>
          </cell>
          <cell r="C529" t="str">
            <v>number</v>
          </cell>
          <cell r="E529" t="str">
            <v>呼叫中心直连长途通话时长</v>
          </cell>
          <cell r="F529" t="str">
            <v>caling_center_lnds_min</v>
          </cell>
          <cell r="G529" t="str">
            <v>number(38)</v>
          </cell>
          <cell r="H529" t="str">
            <v>long</v>
          </cell>
        </row>
        <row r="530">
          <cell r="A530" t="str">
            <v>呼叫中心直连功能费收入</v>
          </cell>
          <cell r="B530" t="str">
            <v>hjzx_fun_fee</v>
          </cell>
          <cell r="C530" t="str">
            <v>number</v>
          </cell>
          <cell r="E530" t="str">
            <v>呼叫中心直连功能费收入</v>
          </cell>
          <cell r="F530" t="str">
            <v>caling_center_fun_fee</v>
          </cell>
          <cell r="G530" t="str">
            <v>number(18,4)</v>
          </cell>
          <cell r="H530" t="str">
            <v>double(18,4)</v>
          </cell>
        </row>
        <row r="531">
          <cell r="A531" t="str">
            <v>呼叫中心直连通信费收入</v>
          </cell>
          <cell r="B531" t="str">
            <v>hjzx_comm_fee</v>
          </cell>
          <cell r="C531" t="str">
            <v>number</v>
          </cell>
          <cell r="E531" t="str">
            <v>呼叫中心直连通信费收入</v>
          </cell>
          <cell r="F531" t="str">
            <v>caling_center_comm_fee</v>
          </cell>
          <cell r="G531" t="str">
            <v>number(18,4)</v>
          </cell>
          <cell r="H531" t="str">
            <v>double(18,4)</v>
          </cell>
        </row>
        <row r="532">
          <cell r="A532" t="str">
            <v>呼叫中心直连长途通话时长</v>
          </cell>
          <cell r="B532" t="str">
            <v>hjzx_lnds_min</v>
          </cell>
          <cell r="C532" t="str">
            <v>number</v>
          </cell>
          <cell r="E532" t="str">
            <v>呼叫中心直连长途通话时长</v>
          </cell>
          <cell r="F532" t="str">
            <v>caling_center_lnds_min</v>
          </cell>
          <cell r="G532" t="str">
            <v>number(38)</v>
          </cell>
          <cell r="H532" t="str">
            <v>long</v>
          </cell>
        </row>
        <row r="533">
          <cell r="A533" t="str">
            <v>呼转次数</v>
          </cell>
          <cell r="B533" t="str">
            <v>trans_count</v>
          </cell>
          <cell r="C533" t="str">
            <v>integer</v>
          </cell>
          <cell r="E533" t="str">
            <v>呼转次数</v>
          </cell>
          <cell r="F533" t="str">
            <v>trans_cnt</v>
          </cell>
          <cell r="G533" t="str">
            <v>integer</v>
          </cell>
          <cell r="H533" t="str">
            <v>long</v>
          </cell>
        </row>
        <row r="534">
          <cell r="A534" t="str">
            <v>呼转到竞争对手次数</v>
          </cell>
          <cell r="B534" t="str">
            <v>trans_opp_count</v>
          </cell>
          <cell r="C534" t="str">
            <v>integer</v>
          </cell>
          <cell r="E534" t="str">
            <v>呼转到竞争对手次数</v>
          </cell>
          <cell r="F534" t="str">
            <v>trans_opp_cnt</v>
          </cell>
          <cell r="G534" t="str">
            <v>integer</v>
          </cell>
          <cell r="H534" t="str">
            <v>long</v>
          </cell>
        </row>
        <row r="535">
          <cell r="A535" t="str">
            <v>呼转到竞争对手时长</v>
          </cell>
          <cell r="B535" t="str">
            <v>trans_opp_duration_min</v>
          </cell>
          <cell r="C535" t="str">
            <v>integer</v>
          </cell>
          <cell r="E535" t="str">
            <v>呼转到竞争对手时长</v>
          </cell>
          <cell r="F535" t="str">
            <v>trans_opp_dur_min</v>
          </cell>
          <cell r="G535" t="str">
            <v>integer</v>
          </cell>
          <cell r="H535" t="str">
            <v>long</v>
          </cell>
        </row>
        <row r="536">
          <cell r="A536" t="str">
            <v>呼转时长</v>
          </cell>
          <cell r="B536" t="str">
            <v>trans_duration_min</v>
          </cell>
          <cell r="C536" t="str">
            <v>integer</v>
          </cell>
          <cell r="E536" t="str">
            <v>呼转时长</v>
          </cell>
          <cell r="F536" t="str">
            <v>trans_dur_min</v>
          </cell>
          <cell r="G536" t="str">
            <v>integer</v>
          </cell>
          <cell r="H536" t="str">
            <v>long</v>
          </cell>
        </row>
        <row r="537">
          <cell r="A537" t="str">
            <v>互联网专线累计带宽</v>
          </cell>
          <cell r="B537" t="str">
            <v>spec_line_add_bandwidth</v>
          </cell>
          <cell r="C537" t="str">
            <v>varchar2(14)</v>
          </cell>
          <cell r="E537" t="str">
            <v>互联网专线累计带宽</v>
          </cell>
          <cell r="F537" t="str">
            <v>ddn_add_bndwid</v>
          </cell>
          <cell r="G537" t="str">
            <v>varchar2(14)</v>
          </cell>
          <cell r="H537" t="str">
            <v>string(14)</v>
          </cell>
        </row>
        <row r="538">
          <cell r="A538" t="str">
            <v>互联网专线条数</v>
          </cell>
          <cell r="B538" t="str">
            <v>spec_line_cnt</v>
          </cell>
          <cell r="C538" t="str">
            <v>number</v>
          </cell>
          <cell r="E538" t="str">
            <v>互联网专线条数</v>
          </cell>
          <cell r="F538" t="str">
            <v>ddn_cnt</v>
          </cell>
          <cell r="G538" t="str">
            <v>number(38)</v>
          </cell>
          <cell r="H538" t="str">
            <v>long</v>
          </cell>
        </row>
        <row r="539">
          <cell r="A539" t="str">
            <v>划拨</v>
          </cell>
          <cell r="B539" t="str">
            <v>fee</v>
          </cell>
          <cell r="C539" t="str">
            <v>number(22)</v>
          </cell>
          <cell r="E539" t="str">
            <v>划拨款</v>
          </cell>
          <cell r="F539" t="str">
            <v>allot_fee</v>
          </cell>
          <cell r="G539" t="str">
            <v>number(18,4)</v>
          </cell>
          <cell r="H539" t="str">
            <v>double(18,4)</v>
          </cell>
        </row>
        <row r="540">
          <cell r="A540" t="str">
            <v>婚否标识</v>
          </cell>
          <cell r="B540" t="str">
            <v>marri_code</v>
          </cell>
          <cell r="C540" t="str">
            <v>varchar2(2)</v>
          </cell>
          <cell r="E540" t="str">
            <v>婚否标识</v>
          </cell>
          <cell r="F540" t="str">
            <v>marri_id</v>
          </cell>
          <cell r="G540" t="str">
            <v>varchar2(2)</v>
          </cell>
          <cell r="H540" t="str">
            <v>string(2)</v>
          </cell>
        </row>
        <row r="541">
          <cell r="A541" t="str">
            <v>机构代码</v>
          </cell>
          <cell r="B541" t="str">
            <v>agency_code</v>
          </cell>
          <cell r="C541" t="str">
            <v>number(38)</v>
          </cell>
          <cell r="E541" t="str">
            <v>组织编码</v>
          </cell>
          <cell r="F541" t="str">
            <v>org_code</v>
          </cell>
          <cell r="G541" t="str">
            <v>varchar2(20)</v>
          </cell>
          <cell r="H541" t="str">
            <v>string(20)</v>
          </cell>
        </row>
        <row r="542">
          <cell r="A542" t="str">
            <v>积分</v>
          </cell>
          <cell r="B542" t="str">
            <v>current_point</v>
          </cell>
          <cell r="C542" t="str">
            <v>number(22)</v>
          </cell>
          <cell r="E542" t="str">
            <v>积分</v>
          </cell>
          <cell r="F542" t="str">
            <v>score</v>
          </cell>
          <cell r="G542" t="str">
            <v>number(22)</v>
          </cell>
          <cell r="H542" t="str">
            <v>integer</v>
          </cell>
        </row>
        <row r="543">
          <cell r="A543" t="str">
            <v>基础费</v>
          </cell>
          <cell r="B543" t="str">
            <v>base_fee</v>
          </cell>
          <cell r="C543" t="str">
            <v>number</v>
          </cell>
          <cell r="E543" t="str">
            <v>基础费</v>
          </cell>
          <cell r="F543" t="str">
            <v>base_fee</v>
          </cell>
          <cell r="G543" t="str">
            <v>number(18,4)</v>
          </cell>
          <cell r="H543" t="str">
            <v>double(18,4)</v>
          </cell>
        </row>
        <row r="544">
          <cell r="A544" t="str">
            <v>集团&amp;成员标识</v>
          </cell>
          <cell r="B544" t="str">
            <v>product_flag</v>
          </cell>
          <cell r="C544" t="str">
            <v>varchar2(14)</v>
          </cell>
          <cell r="E544" t="str">
            <v>集团&amp;成员标识</v>
          </cell>
          <cell r="F544" t="str">
            <v>group_and_member_id</v>
          </cell>
          <cell r="G544" t="str">
            <v>varchar2(14)</v>
          </cell>
          <cell r="H544" t="str">
            <v>string(14)</v>
          </cell>
        </row>
        <row r="545">
          <cell r="A545" t="str">
            <v>集团arpu</v>
          </cell>
          <cell r="B545" t="str">
            <v>group_arpu</v>
          </cell>
          <cell r="C545" t="str">
            <v>number</v>
          </cell>
          <cell r="E545" t="str">
            <v>集团arpu</v>
          </cell>
          <cell r="F545" t="str">
            <v>group_arpu</v>
          </cell>
          <cell r="G545" t="str">
            <v>number(18,4)</v>
          </cell>
          <cell r="H545" t="str">
            <v>double(18,4)</v>
          </cell>
        </row>
        <row r="546">
          <cell r="A546" t="str">
            <v>集团g网通话次数</v>
          </cell>
          <cell r="B546" t="str">
            <v>gsm_call_count</v>
          </cell>
          <cell r="C546" t="str">
            <v>integer</v>
          </cell>
          <cell r="E546" t="str">
            <v>集团g网通话次数</v>
          </cell>
          <cell r="F546" t="str">
            <v>group_gsm_call_cnt</v>
          </cell>
          <cell r="G546" t="str">
            <v>integer</v>
          </cell>
          <cell r="H546" t="str">
            <v>long</v>
          </cell>
        </row>
        <row r="547">
          <cell r="A547" t="str">
            <v>集团g网通话费用</v>
          </cell>
          <cell r="B547" t="str">
            <v>gsm_fee</v>
          </cell>
          <cell r="C547" t="str">
            <v>number</v>
          </cell>
          <cell r="E547" t="str">
            <v>集团g网通话费用</v>
          </cell>
          <cell r="F547" t="str">
            <v>group_gsm_fee</v>
          </cell>
          <cell r="G547" t="str">
            <v>number(18,4)</v>
          </cell>
          <cell r="H547" t="str">
            <v>double(18,4)</v>
          </cell>
        </row>
        <row r="548">
          <cell r="A548" t="str">
            <v>集团g网通话时长</v>
          </cell>
          <cell r="B548" t="str">
            <v>gsm_duration_min</v>
          </cell>
          <cell r="C548" t="str">
            <v>integer</v>
          </cell>
          <cell r="E548" t="str">
            <v>集团g网通话时长</v>
          </cell>
          <cell r="F548" t="str">
            <v>group_gsm_dur_min</v>
          </cell>
          <cell r="G548" t="str">
            <v>integer</v>
          </cell>
          <cell r="H548" t="str">
            <v>long</v>
          </cell>
        </row>
        <row r="549">
          <cell r="A549" t="str">
            <v>集团v网通话次数</v>
          </cell>
          <cell r="B549" t="str">
            <v>vpmn_call_count</v>
          </cell>
          <cell r="C549" t="str">
            <v>integer</v>
          </cell>
          <cell r="E549" t="str">
            <v>集团v网通话次数</v>
          </cell>
          <cell r="F549" t="str">
            <v>group_vpmn_call_cnt</v>
          </cell>
          <cell r="G549" t="str">
            <v>integer</v>
          </cell>
          <cell r="H549" t="str">
            <v>long</v>
          </cell>
        </row>
        <row r="550">
          <cell r="A550" t="str">
            <v>集团v网通话费用</v>
          </cell>
          <cell r="B550" t="str">
            <v>vpmn_fee</v>
          </cell>
          <cell r="C550" t="str">
            <v>number</v>
          </cell>
          <cell r="E550" t="str">
            <v>集团v网通话费用</v>
          </cell>
          <cell r="F550" t="str">
            <v>group_vpmn_fee</v>
          </cell>
          <cell r="G550" t="str">
            <v>number(18,4)</v>
          </cell>
          <cell r="H550" t="str">
            <v>double(18,4)</v>
          </cell>
        </row>
        <row r="551">
          <cell r="A551" t="str">
            <v>集团v网通话时长</v>
          </cell>
          <cell r="B551" t="str">
            <v>vpmn_duration_min</v>
          </cell>
          <cell r="C551" t="str">
            <v>integer</v>
          </cell>
          <cell r="E551" t="str">
            <v>集团v网通话时长</v>
          </cell>
          <cell r="F551" t="str">
            <v>group_vpmn_dur_min</v>
          </cell>
          <cell r="G551" t="str">
            <v>integer</v>
          </cell>
          <cell r="H551" t="str">
            <v>long</v>
          </cell>
        </row>
        <row r="552">
          <cell r="A552" t="str">
            <v>集团v网用户数计算公式</v>
          </cell>
          <cell r="B552" t="str">
            <v>vpmn_mem_count_express</v>
          </cell>
          <cell r="C552" t="str">
            <v>varchar2(1024)</v>
          </cell>
          <cell r="E552" t="str">
            <v>集团v网用户数计算公式</v>
          </cell>
          <cell r="F552" t="str">
            <v>vpmn_user_cnt_expres</v>
          </cell>
          <cell r="G552" t="str">
            <v>varchar2(1024)</v>
          </cell>
          <cell r="H552" t="str">
            <v>string(1024)</v>
          </cell>
        </row>
        <row r="553">
          <cell r="A553" t="str">
            <v>集团v网用户数指标分值</v>
          </cell>
          <cell r="B553" t="str">
            <v>vpmn_mem_count_value</v>
          </cell>
          <cell r="C553" t="str">
            <v>number</v>
          </cell>
          <cell r="E553" t="str">
            <v>集团v网用户数指标分值</v>
          </cell>
          <cell r="F553" t="str">
            <v>vpmn_user_cnt_value</v>
          </cell>
          <cell r="G553" t="str">
            <v>number(18,4)</v>
          </cell>
          <cell r="H553" t="str">
            <v>double(18,4)</v>
          </cell>
        </row>
        <row r="554">
          <cell r="A554" t="str">
            <v>集团把控类别</v>
          </cell>
          <cell r="B554" t="str">
            <v>photo_code</v>
          </cell>
          <cell r="C554" t="str">
            <v>varchar2(20)</v>
          </cell>
          <cell r="E554" t="str">
            <v>集团把控类别</v>
          </cell>
          <cell r="F554" t="str">
            <v>group_ctrl_type</v>
          </cell>
          <cell r="G554" t="str">
            <v>varchar2(20)</v>
          </cell>
          <cell r="H554" t="str">
            <v>string(20)</v>
          </cell>
        </row>
        <row r="555">
          <cell r="A555" t="str">
            <v>集团编码</v>
          </cell>
          <cell r="B555" t="str">
            <v>unit_id</v>
          </cell>
          <cell r="C555" t="str">
            <v>number(10)</v>
          </cell>
          <cell r="E555" t="str">
            <v>集团编码</v>
          </cell>
          <cell r="F555" t="str">
            <v>group_code</v>
          </cell>
          <cell r="G555" t="str">
            <v>varchar2(50)</v>
          </cell>
          <cell r="H555" t="str">
            <v>string(50)</v>
          </cell>
        </row>
        <row r="556">
          <cell r="A556" t="str">
            <v>集团产品标识</v>
          </cell>
          <cell r="B556" t="str">
            <v>id_no</v>
          </cell>
          <cell r="C556" t="str">
            <v>varchar2(14)</v>
          </cell>
          <cell r="E556" t="str">
            <v>集团产品标识</v>
          </cell>
          <cell r="F556" t="str">
            <v>group_prod_id</v>
          </cell>
          <cell r="G556" t="str">
            <v>varchar2(14)</v>
          </cell>
          <cell r="H556" t="str">
            <v>string(14)</v>
          </cell>
        </row>
        <row r="557">
          <cell r="A557" t="str">
            <v>集团产品代码</v>
          </cell>
          <cell r="B557" t="str">
            <v>product_code</v>
          </cell>
          <cell r="C557" t="str">
            <v>varchar2(14)</v>
          </cell>
          <cell r="E557" t="str">
            <v>集团产品代码</v>
          </cell>
          <cell r="F557" t="str">
            <v>group_prod_code</v>
          </cell>
          <cell r="G557" t="str">
            <v>varchar2(14)</v>
          </cell>
          <cell r="H557" t="str">
            <v>string(14)</v>
          </cell>
        </row>
        <row r="558">
          <cell r="A558" t="str">
            <v>集团产品订购标识</v>
          </cell>
          <cell r="B558" t="str">
            <v>grp_status_flag</v>
          </cell>
          <cell r="C558" t="str">
            <v>varchar2(1)</v>
          </cell>
          <cell r="E558" t="str">
            <v>集团产品订购标识</v>
          </cell>
          <cell r="F558" t="str">
            <v>group_prod_order_id</v>
          </cell>
          <cell r="G558" t="str">
            <v>varchar2(1)</v>
          </cell>
          <cell r="H558" t="str">
            <v>string(1)</v>
          </cell>
        </row>
        <row r="559">
          <cell r="A559" t="str">
            <v>集团产品结算收入</v>
          </cell>
          <cell r="B559" t="str">
            <v>group_balance_fee</v>
          </cell>
          <cell r="C559" t="str">
            <v>number(22)</v>
          </cell>
          <cell r="E559" t="str">
            <v>集团产品结算收入</v>
          </cell>
          <cell r="F559" t="str">
            <v>group_prod_settle_fee</v>
          </cell>
          <cell r="G559" t="str">
            <v>number(18,4)</v>
          </cell>
          <cell r="H559" t="str">
            <v>double(18,4)</v>
          </cell>
        </row>
        <row r="560">
          <cell r="A560" t="str">
            <v>集团产品收入</v>
          </cell>
          <cell r="B560" t="str">
            <v>group_fee</v>
          </cell>
          <cell r="C560" t="str">
            <v>number(22)</v>
          </cell>
          <cell r="E560" t="str">
            <v>集团产品收入</v>
          </cell>
          <cell r="F560" t="str">
            <v>group_prod_fee</v>
          </cell>
          <cell r="G560" t="str">
            <v>number(18,4)</v>
          </cell>
          <cell r="H560" t="str">
            <v>double(18,4)</v>
          </cell>
        </row>
        <row r="561">
          <cell r="A561" t="str">
            <v>集团产品统付收入</v>
          </cell>
          <cell r="B561" t="str">
            <v>group_unify_fee</v>
          </cell>
          <cell r="C561" t="str">
            <v>number(22)</v>
          </cell>
          <cell r="E561" t="str">
            <v>集团产品统付收入</v>
          </cell>
          <cell r="F561" t="str">
            <v>group_prod_unify_fee</v>
          </cell>
          <cell r="G561" t="str">
            <v>number(18,4)</v>
          </cell>
          <cell r="H561" t="str">
            <v>double(18,4)</v>
          </cell>
        </row>
        <row r="562">
          <cell r="A562" t="str">
            <v>集团产品小类</v>
          </cell>
          <cell r="B562" t="str">
            <v>product_code</v>
          </cell>
          <cell r="C562" t="str">
            <v>varchar2(4)</v>
          </cell>
          <cell r="E562" t="str">
            <v>集团产品小类</v>
          </cell>
          <cell r="F562" t="str">
            <v>group_prod_sub</v>
          </cell>
          <cell r="G562" t="str">
            <v>varchar2(4)</v>
          </cell>
          <cell r="H562" t="str">
            <v>string(4)</v>
          </cell>
        </row>
        <row r="563">
          <cell r="A563" t="str">
            <v>集团产品账户标识</v>
          </cell>
          <cell r="B563" t="str">
            <v>account_id</v>
          </cell>
          <cell r="C563" t="str">
            <v>number(14)</v>
          </cell>
          <cell r="E563" t="str">
            <v>集团产品账户标识</v>
          </cell>
          <cell r="F563" t="str">
            <v>group_prod_acct_id</v>
          </cell>
          <cell r="G563" t="str">
            <v>number(14)</v>
          </cell>
          <cell r="H563" t="str">
            <v>long</v>
          </cell>
        </row>
        <row r="564">
          <cell r="A564" t="str">
            <v>集团成员gprs费</v>
          </cell>
          <cell r="B564" t="str">
            <v>gprs_fee</v>
          </cell>
          <cell r="C564" t="str">
            <v>integer</v>
          </cell>
          <cell r="E564" t="str">
            <v>集团成员gprs费</v>
          </cell>
          <cell r="F564" t="str">
            <v>group_member_gprs_fee</v>
          </cell>
          <cell r="G564" t="str">
            <v>number(18,4)</v>
          </cell>
          <cell r="H564" t="str">
            <v>double(18,4)</v>
          </cell>
        </row>
        <row r="565">
          <cell r="A565" t="str">
            <v>集团成员标识</v>
          </cell>
          <cell r="B565" t="str">
            <v>member_id</v>
          </cell>
          <cell r="C565" t="str">
            <v>number(14)</v>
          </cell>
          <cell r="E565" t="str">
            <v>集团成员标识</v>
          </cell>
          <cell r="F565" t="str">
            <v>group_member_id</v>
          </cell>
          <cell r="G565" t="str">
            <v>number(14)</v>
          </cell>
          <cell r="H565" t="str">
            <v>long</v>
          </cell>
        </row>
        <row r="566">
          <cell r="A566" t="str">
            <v>集团成员到达数</v>
          </cell>
          <cell r="B566" t="str">
            <v>group_mem_count</v>
          </cell>
          <cell r="C566" t="str">
            <v>number(22)</v>
          </cell>
          <cell r="E566" t="str">
            <v>集团成员数</v>
          </cell>
          <cell r="F566" t="str">
            <v>group_member_num</v>
          </cell>
          <cell r="G566" t="str">
            <v>number(38)</v>
          </cell>
          <cell r="H566" t="str">
            <v>long</v>
          </cell>
        </row>
        <row r="567">
          <cell r="A567" t="str">
            <v>集团成员点对点彩信费</v>
          </cell>
          <cell r="B567" t="str">
            <v>mms_fee</v>
          </cell>
          <cell r="C567" t="str">
            <v>integer</v>
          </cell>
          <cell r="E567" t="str">
            <v>集团成员点对点彩信费</v>
          </cell>
          <cell r="F567" t="str">
            <v>group_member_p2p_mms_fee</v>
          </cell>
          <cell r="G567" t="str">
            <v>number(18,4)</v>
          </cell>
          <cell r="H567" t="str">
            <v>double(18,4)</v>
          </cell>
        </row>
        <row r="568">
          <cell r="A568" t="str">
            <v>集团成员点对点短信费</v>
          </cell>
          <cell r="B568" t="str">
            <v>sms_fee</v>
          </cell>
          <cell r="C568" t="str">
            <v>integer</v>
          </cell>
          <cell r="E568" t="str">
            <v>集团成员点对点短信费</v>
          </cell>
          <cell r="F568" t="str">
            <v>group_member_p2p_sms_fee</v>
          </cell>
          <cell r="G568" t="str">
            <v>number(18,4)</v>
          </cell>
          <cell r="H568" t="str">
            <v>double(18,4)</v>
          </cell>
        </row>
        <row r="569">
          <cell r="A569" t="str">
            <v>集团成员计费时长</v>
          </cell>
          <cell r="B569" t="str">
            <v>call_duration</v>
          </cell>
          <cell r="C569" t="str">
            <v>integer</v>
          </cell>
          <cell r="E569" t="str">
            <v>集团成员计费时长</v>
          </cell>
          <cell r="F569" t="str">
            <v>group_member_chrg_dur</v>
          </cell>
          <cell r="G569" t="str">
            <v>integer</v>
          </cell>
          <cell r="H569" t="str">
            <v>long</v>
          </cell>
        </row>
        <row r="570">
          <cell r="A570" t="str">
            <v>集团成员客户标识</v>
          </cell>
          <cell r="B570" t="str">
            <v>meb_cust_id</v>
          </cell>
          <cell r="C570" t="str">
            <v>varchar2(6)</v>
          </cell>
          <cell r="E570" t="str">
            <v>集团成员客户标识</v>
          </cell>
          <cell r="F570" t="str">
            <v>group_member_cust_id</v>
          </cell>
          <cell r="G570" t="str">
            <v>varchar2(6)</v>
          </cell>
          <cell r="H570" t="str">
            <v>string(6)</v>
          </cell>
        </row>
        <row r="571">
          <cell r="A571" t="str">
            <v>集团成员收入</v>
          </cell>
          <cell r="B571" t="str">
            <v>member_received_fee</v>
          </cell>
          <cell r="C571" t="str">
            <v>number</v>
          </cell>
          <cell r="E571" t="str">
            <v>集团成员收入</v>
          </cell>
          <cell r="F571" t="str">
            <v>group_member_fee</v>
          </cell>
          <cell r="G571" t="str">
            <v>number(18,4)</v>
          </cell>
          <cell r="H571" t="str">
            <v>double(18,4)</v>
          </cell>
        </row>
        <row r="572">
          <cell r="A572" t="str">
            <v>集团成员收入得分</v>
          </cell>
          <cell r="B572" t="str">
            <v>member_received_fee_value</v>
          </cell>
          <cell r="C572" t="str">
            <v>number</v>
          </cell>
          <cell r="E572" t="str">
            <v>集团成员收入得分</v>
          </cell>
          <cell r="F572" t="str">
            <v>group_member_fee_value</v>
          </cell>
          <cell r="G572" t="str">
            <v>number(18,4)</v>
          </cell>
          <cell r="H572" t="str">
            <v>double(18,4)</v>
          </cell>
        </row>
        <row r="573">
          <cell r="A573" t="str">
            <v>集团成员手机号码</v>
          </cell>
          <cell r="B573" t="str">
            <v>member_no</v>
          </cell>
          <cell r="C573" t="str">
            <v>varchar2(20)</v>
          </cell>
          <cell r="E573" t="str">
            <v>集团成员手机号码</v>
          </cell>
          <cell r="F573" t="str">
            <v>group_member_serv_no</v>
          </cell>
          <cell r="G573" t="str">
            <v>varchar2(20)</v>
          </cell>
          <cell r="H573" t="str">
            <v>string(20)</v>
          </cell>
        </row>
        <row r="574">
          <cell r="A574" t="str">
            <v>集团成员手机上网收入</v>
          </cell>
          <cell r="B574" t="str">
            <v>wap_fee</v>
          </cell>
          <cell r="C574" t="str">
            <v>number</v>
          </cell>
          <cell r="E574" t="str">
            <v>集团成员手机上网收入</v>
          </cell>
          <cell r="F574" t="str">
            <v>group_member_wap_fee</v>
          </cell>
          <cell r="G574" t="str">
            <v>number(18,4)</v>
          </cell>
          <cell r="H574" t="str">
            <v>double(18,4)</v>
          </cell>
        </row>
        <row r="575">
          <cell r="A575" t="str">
            <v>集团成员数</v>
          </cell>
          <cell r="B575" t="str">
            <v>member_count</v>
          </cell>
          <cell r="C575" t="str">
            <v>number(38)</v>
          </cell>
          <cell r="E575" t="str">
            <v>集团成员数</v>
          </cell>
          <cell r="F575" t="str">
            <v>group_member_num</v>
          </cell>
          <cell r="G575" t="str">
            <v>number(38)</v>
          </cell>
          <cell r="H575" t="str">
            <v>long</v>
          </cell>
        </row>
        <row r="576">
          <cell r="A576" t="str">
            <v>集团成员数得分</v>
          </cell>
          <cell r="B576" t="str">
            <v>member_count_value</v>
          </cell>
          <cell r="C576" t="str">
            <v>number</v>
          </cell>
          <cell r="E576" t="str">
            <v>集团成员数得分</v>
          </cell>
          <cell r="F576" t="str">
            <v>group_member_num_value</v>
          </cell>
          <cell r="G576" t="str">
            <v>number(18,4)</v>
          </cell>
          <cell r="H576" t="str">
            <v>double(18,4)</v>
          </cell>
        </row>
        <row r="577">
          <cell r="A577" t="str">
            <v>集团成员数据业务总收入</v>
          </cell>
          <cell r="B577" t="str">
            <v>total_data_fee</v>
          </cell>
          <cell r="C577" t="str">
            <v>integer</v>
          </cell>
          <cell r="E577" t="str">
            <v>集团成员数据业务总收入</v>
          </cell>
          <cell r="F577" t="str">
            <v>group_member_total_data_fee</v>
          </cell>
          <cell r="G577" t="str">
            <v>number(18,4)</v>
          </cell>
          <cell r="H577" t="str">
            <v>double(18,4)</v>
          </cell>
        </row>
        <row r="578">
          <cell r="A578" t="str">
            <v>集团成员数量</v>
          </cell>
          <cell r="B578" t="str">
            <v>member_count</v>
          </cell>
          <cell r="C578" t="str">
            <v>number(38)</v>
          </cell>
          <cell r="E578" t="str">
            <v>集团成员数量</v>
          </cell>
          <cell r="F578" t="str">
            <v>group_member_num</v>
          </cell>
          <cell r="G578" t="str">
            <v>number(38)</v>
          </cell>
          <cell r="H578" t="str">
            <v>long</v>
          </cell>
        </row>
        <row r="579">
          <cell r="A579" t="str">
            <v>集团成员数量层次</v>
          </cell>
          <cell r="B579" t="str">
            <v>member_count_range</v>
          </cell>
          <cell r="C579" t="str">
            <v>number(38)</v>
          </cell>
          <cell r="E579" t="str">
            <v>集团成员数量层次</v>
          </cell>
          <cell r="F579" t="str">
            <v>group_member_num_layer</v>
          </cell>
          <cell r="G579" t="str">
            <v>number(38)</v>
          </cell>
          <cell r="H579" t="str">
            <v>long</v>
          </cell>
        </row>
        <row r="580">
          <cell r="A580" t="str">
            <v>集团成员税后总收入</v>
          </cell>
          <cell r="B580" t="str">
            <v>received_fee_extax</v>
          </cell>
          <cell r="C580" t="str">
            <v>integer</v>
          </cell>
          <cell r="E580" t="str">
            <v>集团成员税后总收入</v>
          </cell>
          <cell r="F580" t="str">
            <v>group_member_fee_extax</v>
          </cell>
          <cell r="G580" t="str">
            <v>number(18,4)</v>
          </cell>
          <cell r="H580" t="str">
            <v>double(18,4)</v>
          </cell>
        </row>
        <row r="581">
          <cell r="A581" t="str">
            <v>集团成员通话费总收入</v>
          </cell>
          <cell r="B581" t="str">
            <v>total_call_fee</v>
          </cell>
          <cell r="C581" t="str">
            <v>integer</v>
          </cell>
          <cell r="E581" t="str">
            <v>集团成员通话费总收入</v>
          </cell>
          <cell r="F581" t="str">
            <v>group_member_total_call_fee</v>
          </cell>
          <cell r="G581" t="str">
            <v>number(18,4)</v>
          </cell>
          <cell r="H581" t="str">
            <v>double(18,4)</v>
          </cell>
        </row>
        <row r="582">
          <cell r="A582" t="str">
            <v>集团成员姓名</v>
          </cell>
          <cell r="B582" t="str">
            <v>groupman_name</v>
          </cell>
          <cell r="C582" t="str">
            <v>varchar2(20)</v>
          </cell>
          <cell r="E582" t="str">
            <v>集团成员名称</v>
          </cell>
          <cell r="F582" t="str">
            <v>group_member_name</v>
          </cell>
          <cell r="G582" t="str">
            <v>varchar2(255)</v>
          </cell>
          <cell r="H582" t="str">
            <v>string(255)</v>
          </cell>
        </row>
        <row r="583">
          <cell r="A583" t="str">
            <v>集团成员折后gprs费</v>
          </cell>
          <cell r="B583" t="str">
            <v>gprs_zh_fee</v>
          </cell>
          <cell r="C583" t="str">
            <v>integer</v>
          </cell>
          <cell r="E583" t="str">
            <v>集团成员折后gprs费</v>
          </cell>
          <cell r="F583" t="str">
            <v>gprs_discnt_fee</v>
          </cell>
          <cell r="G583" t="str">
            <v>number(18,4)</v>
          </cell>
          <cell r="H583" t="str">
            <v>double(18,4)</v>
          </cell>
        </row>
        <row r="584">
          <cell r="A584" t="str">
            <v>集团成员折后点对点彩信费</v>
          </cell>
          <cell r="B584" t="str">
            <v>mms_zh_fee</v>
          </cell>
          <cell r="C584" t="str">
            <v>integer</v>
          </cell>
          <cell r="E584" t="str">
            <v>集团成员折后点对点彩信费</v>
          </cell>
          <cell r="F584" t="str">
            <v>member_p2p_mms_discnt_fee</v>
          </cell>
          <cell r="G584" t="str">
            <v>number(18,4)</v>
          </cell>
          <cell r="H584" t="str">
            <v>double(18,4)</v>
          </cell>
        </row>
        <row r="585">
          <cell r="A585" t="str">
            <v>集团成员折后点对点短信费</v>
          </cell>
          <cell r="B585" t="str">
            <v>sms_zh_fee</v>
          </cell>
          <cell r="C585" t="str">
            <v>integer</v>
          </cell>
          <cell r="E585" t="str">
            <v>集团成员折后点对点短信费</v>
          </cell>
          <cell r="F585" t="str">
            <v>member_p2p_sms_discnt_fee</v>
          </cell>
          <cell r="G585" t="str">
            <v>number(18,4)</v>
          </cell>
          <cell r="H585" t="str">
            <v>double(18,4)</v>
          </cell>
        </row>
        <row r="586">
          <cell r="A586" t="str">
            <v>集团成员折后数据业务总收入</v>
          </cell>
          <cell r="B586" t="str">
            <v>total_zh_data_fee</v>
          </cell>
          <cell r="C586" t="str">
            <v>integer</v>
          </cell>
          <cell r="E586" t="str">
            <v>集团成员折后数据业务总收入</v>
          </cell>
          <cell r="F586" t="str">
            <v>member_total_discnt_data_fee</v>
          </cell>
          <cell r="G586" t="str">
            <v>number(18,4)</v>
          </cell>
          <cell r="H586" t="str">
            <v>double(18,4)</v>
          </cell>
        </row>
        <row r="587">
          <cell r="A587" t="str">
            <v>集团成员折后通话费总收入</v>
          </cell>
          <cell r="B587" t="str">
            <v>total_zh_call_fee</v>
          </cell>
          <cell r="C587" t="str">
            <v>integer</v>
          </cell>
          <cell r="E587" t="str">
            <v>集团成员折后通话费总收入</v>
          </cell>
          <cell r="F587" t="str">
            <v>member_total_discnt_call_fee</v>
          </cell>
          <cell r="G587" t="str">
            <v>number(18,4)</v>
          </cell>
          <cell r="H587" t="str">
            <v>double(18,4)</v>
          </cell>
        </row>
        <row r="588">
          <cell r="A588" t="str">
            <v>集团成员折后总收入</v>
          </cell>
          <cell r="B588" t="str">
            <v>received_zh_fee</v>
          </cell>
          <cell r="C588" t="str">
            <v>integer</v>
          </cell>
          <cell r="E588" t="str">
            <v>集团成员折后总收入</v>
          </cell>
          <cell r="F588" t="str">
            <v>group_member_total_discnt_fee</v>
          </cell>
          <cell r="G588" t="str">
            <v>number(18,4)</v>
          </cell>
          <cell r="H588" t="str">
            <v>double(18,4)</v>
          </cell>
        </row>
        <row r="589">
          <cell r="A589" t="str">
            <v>集团成员职务</v>
          </cell>
          <cell r="B589" t="str">
            <v>duty</v>
          </cell>
          <cell r="C589" t="str">
            <v>varchar2(14)</v>
          </cell>
          <cell r="E589" t="str">
            <v>集团成员职务</v>
          </cell>
          <cell r="F589" t="str">
            <v>group_member_duty</v>
          </cell>
          <cell r="G589" t="str">
            <v>varchar2(14)</v>
          </cell>
          <cell r="H589" t="str">
            <v>string(14)</v>
          </cell>
        </row>
        <row r="590">
          <cell r="A590" t="str">
            <v>集团成员总收入</v>
          </cell>
          <cell r="B590" t="str">
            <v>received_fee</v>
          </cell>
          <cell r="C590" t="str">
            <v>integer</v>
          </cell>
          <cell r="E590" t="str">
            <v>集团成员总收入</v>
          </cell>
          <cell r="F590" t="str">
            <v>group_member_total_fee</v>
          </cell>
          <cell r="G590" t="str">
            <v>number(18,4)</v>
          </cell>
          <cell r="H590" t="str">
            <v>double(18,4)</v>
          </cell>
        </row>
        <row r="591">
          <cell r="A591" t="str">
            <v>集团代码</v>
          </cell>
          <cell r="B591" t="str">
            <v>group_id</v>
          </cell>
          <cell r="C591" t="str">
            <v>varchar2(50)</v>
          </cell>
          <cell r="E591" t="str">
            <v>集团编码</v>
          </cell>
          <cell r="F591" t="str">
            <v>group_code</v>
          </cell>
          <cell r="G591" t="str">
            <v>varchar2(50)</v>
          </cell>
          <cell r="H591" t="str">
            <v>string(50)</v>
          </cell>
        </row>
        <row r="592">
          <cell r="A592" t="str">
            <v>集团到达数</v>
          </cell>
          <cell r="B592" t="str">
            <v>group_count</v>
          </cell>
          <cell r="C592" t="str">
            <v>char(1)</v>
          </cell>
          <cell r="E592" t="str">
            <v>集团到达数</v>
          </cell>
          <cell r="F592" t="str">
            <v>group_count</v>
          </cell>
          <cell r="G592" t="str">
            <v>char(1)</v>
          </cell>
          <cell r="H592" t="str">
            <v>string(1)</v>
          </cell>
        </row>
        <row r="593">
          <cell r="A593" t="str">
            <v>集团的归属地区代码</v>
          </cell>
          <cell r="B593" t="str">
            <v>group_area_code</v>
          </cell>
          <cell r="C593" t="str">
            <v>varchar2(4)</v>
          </cell>
          <cell r="E593" t="str">
            <v>集团归属地区代码</v>
          </cell>
          <cell r="F593" t="str">
            <v>group_region_code</v>
          </cell>
          <cell r="G593" t="str">
            <v>varchar2(4)</v>
          </cell>
          <cell r="H593" t="str">
            <v>string(4)</v>
          </cell>
        </row>
        <row r="594">
          <cell r="A594" t="str">
            <v>集团的归属地市代码</v>
          </cell>
          <cell r="B594" t="str">
            <v>group_citycode</v>
          </cell>
          <cell r="C594" t="str">
            <v>varchar2(4)</v>
          </cell>
          <cell r="E594" t="str">
            <v>集团归属地市代码</v>
          </cell>
          <cell r="F594" t="str">
            <v>group_city_code</v>
          </cell>
          <cell r="G594" t="str">
            <v>varchar2(4)</v>
          </cell>
          <cell r="H594" t="str">
            <v>string(4)</v>
          </cell>
        </row>
        <row r="595">
          <cell r="A595" t="str">
            <v>集团的归属区域</v>
          </cell>
          <cell r="B595" t="str">
            <v>group_city_code</v>
          </cell>
          <cell r="C595" t="str">
            <v>varchar2(4)</v>
          </cell>
          <cell r="E595" t="str">
            <v>集团归属区域</v>
          </cell>
          <cell r="F595" t="str">
            <v>group_area_code</v>
          </cell>
          <cell r="G595" t="str">
            <v>varchar2(13)</v>
          </cell>
          <cell r="H595" t="str">
            <v>string(13)</v>
          </cell>
        </row>
        <row r="596">
          <cell r="A596" t="str">
            <v>集团订购产品有效标识</v>
          </cell>
          <cell r="B596" t="str">
            <v>group_count</v>
          </cell>
          <cell r="C596" t="str">
            <v>integer</v>
          </cell>
          <cell r="E596" t="str">
            <v>集团订购产品有效标识</v>
          </cell>
          <cell r="F596" t="str">
            <v>group_prod_valid_id</v>
          </cell>
          <cell r="G596" t="str">
            <v>integer</v>
          </cell>
          <cell r="H596" t="str">
            <v>integer</v>
          </cell>
        </row>
        <row r="597">
          <cell r="A597" t="str">
            <v>集团付费方式</v>
          </cell>
          <cell r="B597" t="str">
            <v>pay_type_id</v>
          </cell>
          <cell r="C597" t="str">
            <v>varchar2(1)</v>
          </cell>
          <cell r="E597" t="str">
            <v>集团付费方式</v>
          </cell>
          <cell r="F597" t="str">
            <v>group_pay_way</v>
          </cell>
          <cell r="G597" t="str">
            <v>varchar2(1)</v>
          </cell>
          <cell r="H597" t="str">
            <v>string(1)</v>
          </cell>
        </row>
        <row r="598">
          <cell r="A598" t="str">
            <v>集团付费类型</v>
          </cell>
          <cell r="B598" t="str">
            <v>pay_type_id</v>
          </cell>
          <cell r="C598" t="str">
            <v>varchar2(1)</v>
          </cell>
          <cell r="E598" t="str">
            <v>集团付费类型</v>
          </cell>
          <cell r="F598" t="str">
            <v>group_pay_type</v>
          </cell>
          <cell r="G598" t="str">
            <v>varchar2(1)</v>
          </cell>
          <cell r="H598" t="str">
            <v>string(1)</v>
          </cell>
        </row>
        <row r="599">
          <cell r="A599" t="str">
            <v>集团付费种类</v>
          </cell>
          <cell r="B599" t="str">
            <v>group_pay_type_id</v>
          </cell>
          <cell r="C599" t="str">
            <v>varchar2(2)</v>
          </cell>
          <cell r="E599" t="str">
            <v>集团付费种类</v>
          </cell>
          <cell r="F599" t="str">
            <v>group_pay_kind</v>
          </cell>
          <cell r="G599" t="str">
            <v>varchar2(2)</v>
          </cell>
          <cell r="H599" t="str">
            <v>string(2)</v>
          </cell>
        </row>
        <row r="600">
          <cell r="A600" t="str">
            <v>集团个人客户离网率</v>
          </cell>
          <cell r="B600" t="str">
            <v>lost_percent</v>
          </cell>
          <cell r="C600" t="str">
            <v>number</v>
          </cell>
          <cell r="E600" t="str">
            <v>集团个人客户离网率</v>
          </cell>
          <cell r="F600" t="str">
            <v>offnet_percet</v>
          </cell>
          <cell r="G600" t="str">
            <v>number(18,4)</v>
          </cell>
          <cell r="H600" t="str">
            <v>double(18,4)</v>
          </cell>
        </row>
        <row r="601">
          <cell r="A601" t="str">
            <v>集团个人客户离网率得分</v>
          </cell>
          <cell r="B601" t="str">
            <v>lost_percent_value</v>
          </cell>
          <cell r="C601" t="str">
            <v>number</v>
          </cell>
          <cell r="E601" t="str">
            <v>集团个人客户离网率得分</v>
          </cell>
          <cell r="F601" t="str">
            <v>offnet_percet_value</v>
          </cell>
          <cell r="G601" t="str">
            <v>number(18,4)</v>
          </cell>
          <cell r="H601" t="str">
            <v>double(18,4)</v>
          </cell>
        </row>
        <row r="602">
          <cell r="A602" t="str">
            <v>集团个人客户离网率计算公式</v>
          </cell>
          <cell r="B602" t="str">
            <v>lost_percent_express</v>
          </cell>
          <cell r="C602" t="str">
            <v>varchar2(1024)</v>
          </cell>
          <cell r="E602" t="str">
            <v>集团个人客户离网率计算公式</v>
          </cell>
          <cell r="F602" t="str">
            <v>offnet_percet_expres</v>
          </cell>
          <cell r="G602" t="str">
            <v>varchar2(1024)</v>
          </cell>
          <cell r="H602" t="str">
            <v>string(1024)</v>
          </cell>
        </row>
        <row r="603">
          <cell r="A603" t="str">
            <v>集团个人客户离网率指标分值</v>
          </cell>
          <cell r="B603" t="str">
            <v>lost_percent_value</v>
          </cell>
          <cell r="C603" t="str">
            <v>number</v>
          </cell>
          <cell r="E603" t="str">
            <v>集团个人客户离网率得分</v>
          </cell>
          <cell r="F603" t="str">
            <v>offnet_percet_value</v>
          </cell>
          <cell r="G603" t="str">
            <v>number(18,4)</v>
          </cell>
          <cell r="H603" t="str">
            <v>double(18,4)</v>
          </cell>
        </row>
        <row r="604">
          <cell r="A604" t="str">
            <v>集团个人客户帐单收入计算公式</v>
          </cell>
          <cell r="B604" t="str">
            <v>member_received_fee_express</v>
          </cell>
          <cell r="C604" t="str">
            <v>varchar2(1024)</v>
          </cell>
          <cell r="E604" t="str">
            <v>集团个人客户账单收入计算公式</v>
          </cell>
          <cell r="F604" t="str">
            <v>member_bill_fee_express</v>
          </cell>
          <cell r="G604" t="str">
            <v>varchar2(1024)</v>
          </cell>
          <cell r="H604" t="str">
            <v>string(1024)</v>
          </cell>
        </row>
        <row r="605">
          <cell r="A605" t="str">
            <v>集团个人客户帐单收入指标分值</v>
          </cell>
          <cell r="B605" t="str">
            <v>member_received_fee_value</v>
          </cell>
          <cell r="C605" t="str">
            <v>number</v>
          </cell>
          <cell r="E605" t="str">
            <v>集团个人客户账单收入指标分值</v>
          </cell>
          <cell r="F605" t="str">
            <v>member_bill_fee_value</v>
          </cell>
          <cell r="G605" t="str">
            <v>number(18,4)</v>
          </cell>
          <cell r="H605" t="str">
            <v>double(18,4)</v>
          </cell>
        </row>
        <row r="606">
          <cell r="A606" t="str">
            <v>集团功能费用</v>
          </cell>
          <cell r="B606" t="str">
            <v>unify_fee</v>
          </cell>
          <cell r="C606" t="str">
            <v>number</v>
          </cell>
          <cell r="E606" t="str">
            <v>集团功能费用</v>
          </cell>
          <cell r="F606" t="str">
            <v>group_func_fee</v>
          </cell>
          <cell r="G606" t="str">
            <v>number(18,4)</v>
          </cell>
          <cell r="H606" t="str">
            <v>double(18,4)</v>
          </cell>
        </row>
        <row r="607">
          <cell r="A607" t="str">
            <v>集团归属地区</v>
          </cell>
          <cell r="B607" t="str">
            <v>group_area_code</v>
          </cell>
          <cell r="C607" t="str">
            <v>varchar2(4)</v>
          </cell>
          <cell r="E607" t="str">
            <v>集团归属地区代码</v>
          </cell>
          <cell r="F607" t="str">
            <v>group_region_code</v>
          </cell>
          <cell r="G607" t="str">
            <v>varchar2(4)</v>
          </cell>
          <cell r="H607" t="str">
            <v>string(4)</v>
          </cell>
        </row>
        <row r="608">
          <cell r="A608" t="str">
            <v>集团归属地市代码</v>
          </cell>
          <cell r="B608" t="str">
            <v>group_city_code</v>
          </cell>
          <cell r="C608" t="str">
            <v>varchar2(4)</v>
          </cell>
          <cell r="E608" t="str">
            <v>集团归属地市代码</v>
          </cell>
          <cell r="F608" t="str">
            <v>group_city_code</v>
          </cell>
          <cell r="G608" t="str">
            <v>varchar2(4)</v>
          </cell>
          <cell r="H608" t="str">
            <v>string(4)</v>
          </cell>
        </row>
        <row r="609">
          <cell r="A609" t="str">
            <v>集团归属地市名称</v>
          </cell>
          <cell r="B609" t="str">
            <v>group_city_name</v>
          </cell>
          <cell r="C609" t="str">
            <v>varchar2(60)</v>
          </cell>
          <cell r="E609" t="str">
            <v>集团归属地市名称</v>
          </cell>
          <cell r="F609" t="str">
            <v>group_city_name</v>
          </cell>
          <cell r="G609" t="str">
            <v>varchar2(60)</v>
          </cell>
          <cell r="H609" t="str">
            <v>string(60)</v>
          </cell>
        </row>
        <row r="610">
          <cell r="A610" t="str">
            <v>集团归属区县代码</v>
          </cell>
          <cell r="B610" t="str">
            <v>group_county_code</v>
          </cell>
          <cell r="C610" t="str">
            <v>varchar2(32)</v>
          </cell>
          <cell r="E610" t="str">
            <v>集团归属区县代码</v>
          </cell>
          <cell r="F610" t="str">
            <v>group_county_code</v>
          </cell>
          <cell r="G610" t="str">
            <v>varchar2(32)</v>
          </cell>
          <cell r="H610" t="str">
            <v>string(32)</v>
          </cell>
        </row>
        <row r="611">
          <cell r="A611" t="str">
            <v>集团归属区县名称</v>
          </cell>
          <cell r="B611" t="str">
            <v>group_county_name</v>
          </cell>
          <cell r="C611" t="str">
            <v>varchar2(200)</v>
          </cell>
          <cell r="E611" t="str">
            <v>集团归属区县名称</v>
          </cell>
          <cell r="F611" t="str">
            <v>group_county_name</v>
          </cell>
          <cell r="G611" t="str">
            <v>varchar2(200)</v>
          </cell>
          <cell r="H611" t="str">
            <v>string(200)</v>
          </cell>
        </row>
        <row r="612">
          <cell r="A612" t="str">
            <v>集团归属区域</v>
          </cell>
          <cell r="B612" t="str">
            <v>channel_code</v>
          </cell>
          <cell r="C612" t="str">
            <v>varchar2(13)</v>
          </cell>
          <cell r="E612" t="str">
            <v>集团归属区域</v>
          </cell>
          <cell r="F612" t="str">
            <v>group_area_code</v>
          </cell>
          <cell r="G612" t="str">
            <v>varchar2(13)</v>
          </cell>
          <cell r="H612" t="str">
            <v>string(13)</v>
          </cell>
        </row>
        <row r="613">
          <cell r="A613" t="str">
            <v>集团归属原始地区</v>
          </cell>
          <cell r="B613" t="str">
            <v>city_code</v>
          </cell>
          <cell r="C613" t="str">
            <v>varchar2(2)</v>
          </cell>
          <cell r="E613" t="str">
            <v>集团归属原始地区</v>
          </cell>
          <cell r="F613" t="str">
            <v>group_bel_ori_area</v>
          </cell>
          <cell r="G613" t="str">
            <v>varchar2(2)</v>
          </cell>
          <cell r="H613" t="str">
            <v>string(2)</v>
          </cell>
        </row>
        <row r="614">
          <cell r="A614" t="str">
            <v>集团规模</v>
          </cell>
          <cell r="B614" t="str">
            <v>group_scale</v>
          </cell>
          <cell r="C614" t="str">
            <v>varchar2(20)</v>
          </cell>
          <cell r="E614" t="str">
            <v>集团规模</v>
          </cell>
          <cell r="F614" t="str">
            <v>group_scale</v>
          </cell>
          <cell r="G614" t="str">
            <v>varchar2(20)</v>
          </cell>
          <cell r="H614" t="str">
            <v>string(20)</v>
          </cell>
        </row>
        <row r="615">
          <cell r="A615" t="str">
            <v>集团行业类型</v>
          </cell>
          <cell r="B615" t="str">
            <v>trade_code</v>
          </cell>
          <cell r="C615" t="str">
            <v>varchar2(6)</v>
          </cell>
          <cell r="E615" t="str">
            <v>集团行业类型</v>
          </cell>
          <cell r="F615" t="str">
            <v>group_trade_type</v>
          </cell>
          <cell r="G615" t="str">
            <v>varchar2(6)</v>
          </cell>
          <cell r="H615" t="str">
            <v>string(6)</v>
          </cell>
        </row>
        <row r="616">
          <cell r="A616" t="str">
            <v>集团号码</v>
          </cell>
          <cell r="B616" t="str">
            <v>user_no</v>
          </cell>
          <cell r="C616" t="str">
            <v>varchar2(20)</v>
          </cell>
          <cell r="E616" t="str">
            <v>集团号码</v>
          </cell>
          <cell r="F616" t="str">
            <v>group_no</v>
          </cell>
          <cell r="G616" t="str">
            <v>varchar2(20)</v>
          </cell>
          <cell r="H616" t="str">
            <v>string(20)</v>
          </cell>
        </row>
        <row r="617">
          <cell r="A617" t="str">
            <v>集团和成员都有订购标识</v>
          </cell>
          <cell r="B617" t="str">
            <v>group_mem_flag</v>
          </cell>
          <cell r="C617" t="str">
            <v>varchar2(1)</v>
          </cell>
          <cell r="E617" t="str">
            <v>集团和成员都有订购标志</v>
          </cell>
          <cell r="F617" t="str">
            <v>group_member_order_flag</v>
          </cell>
          <cell r="G617" t="str">
            <v>varchar2(1)</v>
          </cell>
          <cell r="H617" t="str">
            <v>string(1)</v>
          </cell>
        </row>
        <row r="618">
          <cell r="A618" t="str">
            <v>集团呼转次数</v>
          </cell>
          <cell r="B618" t="str">
            <v>trans_count</v>
          </cell>
          <cell r="C618" t="str">
            <v>integer</v>
          </cell>
          <cell r="E618" t="str">
            <v>集团呼转次数</v>
          </cell>
          <cell r="F618" t="str">
            <v>group_trans_cnt</v>
          </cell>
          <cell r="G618" t="str">
            <v>integer</v>
          </cell>
          <cell r="H618" t="str">
            <v>long</v>
          </cell>
        </row>
        <row r="619">
          <cell r="A619" t="str">
            <v>集团呼转到竞争对手次数</v>
          </cell>
          <cell r="B619" t="str">
            <v>trans_opp_count</v>
          </cell>
          <cell r="C619" t="str">
            <v>integer</v>
          </cell>
          <cell r="E619" t="str">
            <v>集团呼转到竞争对手次数</v>
          </cell>
          <cell r="F619" t="str">
            <v>group_trans_opp_cnt</v>
          </cell>
          <cell r="G619" t="str">
            <v>integer</v>
          </cell>
          <cell r="H619" t="str">
            <v>long</v>
          </cell>
        </row>
        <row r="620">
          <cell r="A620" t="str">
            <v>集团呼转到竞争对手人数</v>
          </cell>
          <cell r="B620" t="str">
            <v>trans_opp_cust_count</v>
          </cell>
          <cell r="C620" t="str">
            <v>integer</v>
          </cell>
          <cell r="E620" t="str">
            <v>集团呼转到竞争对手人数</v>
          </cell>
          <cell r="F620" t="str">
            <v>group_trans_opp_cust_cnt</v>
          </cell>
          <cell r="G620" t="str">
            <v>integer</v>
          </cell>
          <cell r="H620" t="str">
            <v>integer</v>
          </cell>
        </row>
        <row r="621">
          <cell r="A621" t="str">
            <v>集团呼转到竞争对手时长</v>
          </cell>
          <cell r="B621" t="str">
            <v>trans_opp_duration_min</v>
          </cell>
          <cell r="C621" t="str">
            <v>integer</v>
          </cell>
          <cell r="E621" t="str">
            <v>集团呼转到竞争对手时长</v>
          </cell>
          <cell r="F621" t="str">
            <v>group_trans_opp_dur_min</v>
          </cell>
          <cell r="G621" t="str">
            <v>integer</v>
          </cell>
          <cell r="H621" t="str">
            <v>long</v>
          </cell>
        </row>
        <row r="622">
          <cell r="A622" t="str">
            <v>集团呼转人数</v>
          </cell>
          <cell r="B622" t="str">
            <v>trans_cust_count</v>
          </cell>
          <cell r="C622" t="str">
            <v>integer</v>
          </cell>
          <cell r="E622" t="str">
            <v>集团呼转人数</v>
          </cell>
          <cell r="F622" t="str">
            <v>group_trans_cust_cnt</v>
          </cell>
          <cell r="G622" t="str">
            <v>integer</v>
          </cell>
          <cell r="H622" t="str">
            <v>integer</v>
          </cell>
        </row>
        <row r="623">
          <cell r="A623" t="str">
            <v>集团呼转时长</v>
          </cell>
          <cell r="B623" t="str">
            <v>trans_duration_min</v>
          </cell>
          <cell r="C623" t="str">
            <v>integer</v>
          </cell>
          <cell r="E623" t="str">
            <v>集团呼转时长</v>
          </cell>
          <cell r="F623" t="str">
            <v>group_trans_dur_min</v>
          </cell>
          <cell r="G623" t="str">
            <v>integer</v>
          </cell>
          <cell r="H623" t="str">
            <v>long</v>
          </cell>
        </row>
        <row r="624">
          <cell r="A624" t="str">
            <v>集团客户标识</v>
          </cell>
          <cell r="B624" t="str">
            <v>group_cust_id</v>
          </cell>
          <cell r="C624" t="str">
            <v>varchar2(14)</v>
          </cell>
          <cell r="E624" t="str">
            <v>集团客户标识</v>
          </cell>
          <cell r="F624" t="str">
            <v>group_cust_id</v>
          </cell>
          <cell r="G624" t="str">
            <v>number(22)</v>
          </cell>
          <cell r="H624" t="str">
            <v>long</v>
          </cell>
        </row>
        <row r="625">
          <cell r="A625" t="str">
            <v>集团客户成员产品状态标识</v>
          </cell>
          <cell r="B625" t="str">
            <v>status_flag</v>
          </cell>
          <cell r="C625" t="str">
            <v>varchar2(1)</v>
          </cell>
          <cell r="E625" t="str">
            <v>集团客户成员产品状态标志</v>
          </cell>
          <cell r="F625" t="str">
            <v>member_prod_stat_flag</v>
          </cell>
          <cell r="G625" t="str">
            <v>varchar2(1)</v>
          </cell>
          <cell r="H625" t="str">
            <v>string(1)</v>
          </cell>
        </row>
        <row r="626">
          <cell r="A626" t="str">
            <v>集团客户经理</v>
          </cell>
          <cell r="B626" t="str">
            <v>cust_manager_name</v>
          </cell>
          <cell r="C626" t="str">
            <v>varchar2(30)</v>
          </cell>
          <cell r="E626" t="str">
            <v>集团客户经理名称</v>
          </cell>
          <cell r="F626" t="str">
            <v>group_cust_managr_name</v>
          </cell>
          <cell r="G626" t="str">
            <v>varchar2(30)</v>
          </cell>
          <cell r="H626" t="str">
            <v>string(30)</v>
          </cell>
        </row>
        <row r="627">
          <cell r="A627" t="str">
            <v>集团客户经理esop工号</v>
          </cell>
          <cell r="B627" t="str">
            <v>cust_esop_id</v>
          </cell>
          <cell r="C627" t="str">
            <v>varchar2(20)</v>
          </cell>
          <cell r="E627" t="str">
            <v>集团客户经理esop工号</v>
          </cell>
          <cell r="F627" t="str">
            <v>group_cust_managr_esop_eplyid</v>
          </cell>
          <cell r="G627" t="str">
            <v>varchar2(20)</v>
          </cell>
          <cell r="H627" t="str">
            <v>string(20)</v>
          </cell>
        </row>
        <row r="628">
          <cell r="A628" t="str">
            <v>集团客户经理标识</v>
          </cell>
          <cell r="B628" t="str">
            <v>cust_manager_id</v>
          </cell>
          <cell r="C628" t="str">
            <v>number(38)</v>
          </cell>
          <cell r="E628" t="str">
            <v>集团客户经理标识</v>
          </cell>
          <cell r="F628" t="str">
            <v>group_cust_managr_id</v>
          </cell>
          <cell r="G628" t="str">
            <v>varchar2(20)</v>
          </cell>
          <cell r="H628" t="str">
            <v>string(20)</v>
          </cell>
        </row>
        <row r="629">
          <cell r="A629" t="str">
            <v>集团客户经理号码</v>
          </cell>
          <cell r="B629" t="str">
            <v>cust_manager_tel</v>
          </cell>
          <cell r="C629" t="str">
            <v>varchar2(15)</v>
          </cell>
          <cell r="E629" t="str">
            <v>集团客户经理号码</v>
          </cell>
          <cell r="F629" t="str">
            <v>group_cust_managr_no</v>
          </cell>
          <cell r="G629" t="str">
            <v>varchar2(15)</v>
          </cell>
          <cell r="H629" t="str">
            <v>string(15)</v>
          </cell>
        </row>
        <row r="630">
          <cell r="A630" t="str">
            <v>集团客户经理名称</v>
          </cell>
          <cell r="B630" t="str">
            <v>cust_manager_name</v>
          </cell>
          <cell r="C630" t="str">
            <v>varchar2(30)</v>
          </cell>
          <cell r="E630" t="str">
            <v>集团客户经理名称</v>
          </cell>
          <cell r="F630" t="str">
            <v>group_cust_managr_name</v>
          </cell>
          <cell r="G630" t="str">
            <v>varchar2(30)</v>
          </cell>
          <cell r="H630" t="str">
            <v>string(30)</v>
          </cell>
        </row>
        <row r="631">
          <cell r="A631" t="str">
            <v>集团客户经理姓名</v>
          </cell>
          <cell r="B631" t="str">
            <v>cust_manager_name</v>
          </cell>
          <cell r="C631" t="str">
            <v>varchar2(30)</v>
          </cell>
          <cell r="E631" t="str">
            <v>集团客户经理名称</v>
          </cell>
          <cell r="F631" t="str">
            <v>group_cust_managr_name</v>
          </cell>
          <cell r="G631" t="str">
            <v>varchar2(30)</v>
          </cell>
          <cell r="H631" t="str">
            <v>string(30)</v>
          </cell>
        </row>
        <row r="632">
          <cell r="A632" t="str">
            <v>集团客户经理营业厅工号</v>
          </cell>
          <cell r="B632" t="str">
            <v>cust_staff_id</v>
          </cell>
          <cell r="C632" t="str">
            <v>varchar2(20)</v>
          </cell>
          <cell r="E632" t="str">
            <v>集团客户经理营业厅工号</v>
          </cell>
          <cell r="F632" t="str">
            <v>group_cust_managr_chnl_eplyid</v>
          </cell>
          <cell r="G632" t="str">
            <v>varchar2(20)</v>
          </cell>
          <cell r="H632" t="str">
            <v>string(20)</v>
          </cell>
        </row>
        <row r="633">
          <cell r="A633" t="str">
            <v>集团客户经理员工编码</v>
          </cell>
          <cell r="B633" t="str">
            <v>staff_id</v>
          </cell>
          <cell r="C633" t="str">
            <v>varchar2(20)</v>
          </cell>
          <cell r="E633" t="str">
            <v>集团客户经理员工编码</v>
          </cell>
          <cell r="F633" t="str">
            <v>group_cust_managr_staff_code</v>
          </cell>
          <cell r="G633" t="str">
            <v>varchar2(20)</v>
          </cell>
          <cell r="H633" t="str">
            <v>string(20)</v>
          </cell>
        </row>
        <row r="634">
          <cell r="A634" t="str">
            <v>集团客户签约类型</v>
          </cell>
          <cell r="B634" t="str">
            <v>sign_type</v>
          </cell>
          <cell r="C634" t="str">
            <v>varchar2(2)</v>
          </cell>
          <cell r="E634" t="str">
            <v>集团客户签约类型</v>
          </cell>
          <cell r="F634" t="str">
            <v>group_cust_sign_type</v>
          </cell>
          <cell r="G634" t="str">
            <v>varchar2(2)</v>
          </cell>
          <cell r="H634" t="str">
            <v>string(2)</v>
          </cell>
        </row>
        <row r="635">
          <cell r="A635" t="str">
            <v>集团类别</v>
          </cell>
          <cell r="B635" t="str">
            <v>ent_name</v>
          </cell>
          <cell r="C635" t="str">
            <v>varchar2(20)</v>
          </cell>
          <cell r="E635" t="str">
            <v>集团类型</v>
          </cell>
          <cell r="F635" t="str">
            <v>group_type</v>
          </cell>
          <cell r="G635" t="str">
            <v>varchar2(50)</v>
          </cell>
          <cell r="H635" t="str">
            <v>string(50)</v>
          </cell>
        </row>
        <row r="636">
          <cell r="A636" t="str">
            <v>集团类别代码</v>
          </cell>
          <cell r="B636" t="str">
            <v>ent_type</v>
          </cell>
          <cell r="C636" t="str">
            <v>varchar2(2)</v>
          </cell>
          <cell r="E636" t="str">
            <v>集团类别代码</v>
          </cell>
          <cell r="F636" t="str">
            <v>group_type_code</v>
          </cell>
          <cell r="G636" t="str">
            <v>varchar2(2)</v>
          </cell>
          <cell r="H636" t="str">
            <v>string(2)</v>
          </cell>
        </row>
        <row r="637">
          <cell r="A637" t="str">
            <v>集团类型</v>
          </cell>
          <cell r="B637" t="str">
            <v>group_type</v>
          </cell>
          <cell r="C637" t="str">
            <v>varchar2(20)</v>
          </cell>
          <cell r="E637" t="str">
            <v>集团类型</v>
          </cell>
          <cell r="F637" t="str">
            <v>group_type</v>
          </cell>
          <cell r="G637" t="str">
            <v>varchar2(50)</v>
          </cell>
          <cell r="H637" t="str">
            <v>string(50)</v>
          </cell>
        </row>
        <row r="638">
          <cell r="A638" t="str">
            <v>集团离网成员数</v>
          </cell>
          <cell r="B638" t="str">
            <v>leave_member_count</v>
          </cell>
          <cell r="C638" t="str">
            <v>number(38)</v>
          </cell>
          <cell r="E638" t="str">
            <v>集团离网成员数</v>
          </cell>
          <cell r="F638" t="str">
            <v>offnet_member_num</v>
          </cell>
          <cell r="G638" t="str">
            <v>number(38)</v>
          </cell>
          <cell r="H638" t="str">
            <v>long</v>
          </cell>
        </row>
        <row r="639">
          <cell r="A639" t="str">
            <v>集团离网日期</v>
          </cell>
          <cell r="B639" t="str">
            <v>lost_date</v>
          </cell>
          <cell r="C639" t="str">
            <v>integer</v>
          </cell>
          <cell r="E639" t="str">
            <v>集团离网日期</v>
          </cell>
          <cell r="F639" t="str">
            <v>group_offnet_date</v>
          </cell>
          <cell r="G639" t="str">
            <v>varchar2(8)</v>
          </cell>
          <cell r="H639" t="str">
            <v>string(8)</v>
          </cell>
        </row>
        <row r="640">
          <cell r="A640" t="str">
            <v>集团流失成员数</v>
          </cell>
          <cell r="B640" t="str">
            <v>lost_member_count</v>
          </cell>
          <cell r="C640" t="str">
            <v>number(38)</v>
          </cell>
          <cell r="E640" t="str">
            <v>集团流失成员数</v>
          </cell>
          <cell r="F640" t="str">
            <v>lost_member_num</v>
          </cell>
          <cell r="G640" t="str">
            <v>number(38)</v>
          </cell>
          <cell r="H640" t="str">
            <v>long</v>
          </cell>
        </row>
        <row r="641">
          <cell r="A641" t="str">
            <v>集团名称</v>
          </cell>
          <cell r="B641" t="str">
            <v>group_name</v>
          </cell>
          <cell r="C641" t="str">
            <v>varchar2(200)</v>
          </cell>
          <cell r="E641" t="str">
            <v>集团名称</v>
          </cell>
          <cell r="F641" t="str">
            <v>group_name</v>
          </cell>
          <cell r="G641" t="str">
            <v>varchar2(200)</v>
          </cell>
          <cell r="H641" t="str">
            <v>string(200)</v>
          </cell>
        </row>
        <row r="642">
          <cell r="A642" t="str">
            <v>集团名是否合规</v>
          </cell>
          <cell r="B642" t="str">
            <v>group_check_flag</v>
          </cell>
          <cell r="C642" t="str">
            <v>number(22)</v>
          </cell>
          <cell r="E642" t="str">
            <v>集团名是否合规</v>
          </cell>
          <cell r="F642" t="str">
            <v>group_check_flag</v>
          </cell>
          <cell r="G642" t="str">
            <v>varchar2(10)</v>
          </cell>
          <cell r="H642" t="str">
            <v>string(10)</v>
          </cell>
        </row>
        <row r="643">
          <cell r="A643" t="str">
            <v>集团内g网通话次数</v>
          </cell>
          <cell r="B643" t="str">
            <v>ingrp_gsm_call_count</v>
          </cell>
          <cell r="C643" t="str">
            <v>integer</v>
          </cell>
          <cell r="E643" t="str">
            <v>集团内g网通话次数</v>
          </cell>
          <cell r="F643" t="str">
            <v>ingrp_gsm_call_cnt</v>
          </cell>
          <cell r="G643" t="str">
            <v>integer</v>
          </cell>
          <cell r="H643" t="str">
            <v>long</v>
          </cell>
        </row>
        <row r="644">
          <cell r="A644" t="str">
            <v>集团内g网通话费用</v>
          </cell>
          <cell r="B644" t="str">
            <v>ingrp_gsm_fee</v>
          </cell>
          <cell r="C644" t="str">
            <v>number</v>
          </cell>
          <cell r="E644" t="str">
            <v>集团内g网通话费用</v>
          </cell>
          <cell r="F644" t="str">
            <v>ingrp_gsm_fee</v>
          </cell>
          <cell r="G644" t="str">
            <v>number(18,4)</v>
          </cell>
          <cell r="H644" t="str">
            <v>double(18,4)</v>
          </cell>
        </row>
        <row r="645">
          <cell r="A645" t="str">
            <v>集团内g网通话时长</v>
          </cell>
          <cell r="B645" t="str">
            <v>ingrp_gsm_duration_min</v>
          </cell>
          <cell r="C645" t="str">
            <v>integer</v>
          </cell>
          <cell r="E645" t="str">
            <v>集团内g网通话时长</v>
          </cell>
          <cell r="F645" t="str">
            <v>ingrp_gsm_dur_min</v>
          </cell>
          <cell r="G645" t="str">
            <v>integer</v>
          </cell>
          <cell r="H645" t="str">
            <v>long</v>
          </cell>
        </row>
        <row r="646">
          <cell r="A646" t="str">
            <v>集团内v网通话次数</v>
          </cell>
          <cell r="B646" t="str">
            <v>ingrp_vpmn_call_count</v>
          </cell>
          <cell r="C646" t="str">
            <v>integer</v>
          </cell>
          <cell r="E646" t="str">
            <v>集团内v网通话次数</v>
          </cell>
          <cell r="F646" t="str">
            <v>ingrp_vpmn_call_cnt</v>
          </cell>
          <cell r="G646" t="str">
            <v>integer</v>
          </cell>
          <cell r="H646" t="str">
            <v>long</v>
          </cell>
        </row>
        <row r="647">
          <cell r="A647" t="str">
            <v>集团内v网通话费用</v>
          </cell>
          <cell r="B647" t="str">
            <v>ingrp_vpmn_fee</v>
          </cell>
          <cell r="C647" t="str">
            <v>number</v>
          </cell>
          <cell r="E647" t="str">
            <v>集团内v网通话费用</v>
          </cell>
          <cell r="F647" t="str">
            <v>ingrp_vpmn_fee</v>
          </cell>
          <cell r="G647" t="str">
            <v>number(18,4)</v>
          </cell>
          <cell r="H647" t="str">
            <v>double(18,4)</v>
          </cell>
        </row>
        <row r="648">
          <cell r="A648" t="str">
            <v>集团内v网通话时长</v>
          </cell>
          <cell r="B648" t="str">
            <v>ingrp_vpmn_duration_min</v>
          </cell>
          <cell r="C648" t="str">
            <v>integer</v>
          </cell>
          <cell r="E648" t="str">
            <v>集团内v网通话时长</v>
          </cell>
          <cell r="F648" t="str">
            <v>ingrp_vpmn_dur_min</v>
          </cell>
          <cell r="G648" t="str">
            <v>integer</v>
          </cell>
          <cell r="H648" t="str">
            <v>long</v>
          </cell>
        </row>
        <row r="649">
          <cell r="A649" t="str">
            <v>集团内部编码</v>
          </cell>
          <cell r="B649" t="str">
            <v>user_no</v>
          </cell>
          <cell r="C649" t="str">
            <v>varchar2(15)</v>
          </cell>
          <cell r="E649" t="str">
            <v>集团内部编码</v>
          </cell>
          <cell r="F649" t="str">
            <v>group_inside_id</v>
          </cell>
          <cell r="G649" t="str">
            <v>varchar2(15)</v>
          </cell>
          <cell r="H649" t="str">
            <v>string(15)</v>
          </cell>
        </row>
        <row r="650">
          <cell r="A650" t="str">
            <v>集团内通话时长</v>
          </cell>
          <cell r="B650" t="str">
            <v>ingrp_duration_min</v>
          </cell>
          <cell r="C650" t="str">
            <v>number(22)</v>
          </cell>
          <cell r="E650" t="str">
            <v>集团内通话时长</v>
          </cell>
          <cell r="F650" t="str">
            <v>ingrp_dur_min</v>
          </cell>
          <cell r="G650" t="str">
            <v>number(22)</v>
          </cell>
          <cell r="H650" t="str">
            <v>long</v>
          </cell>
        </row>
        <row r="651">
          <cell r="A651" t="str">
            <v>集团拍照中高端个人客户数</v>
          </cell>
          <cell r="B651" t="str">
            <v>person_snap_high_count</v>
          </cell>
          <cell r="C651" t="str">
            <v>number(38)</v>
          </cell>
          <cell r="E651" t="str">
            <v>集团拍照中高端个人客户数</v>
          </cell>
          <cell r="F651" t="str">
            <v>person_snap_high_num</v>
          </cell>
          <cell r="G651" t="str">
            <v>number(38)</v>
          </cell>
          <cell r="H651" t="str">
            <v>long</v>
          </cell>
        </row>
        <row r="652">
          <cell r="A652" t="str">
            <v>集团入网日期</v>
          </cell>
          <cell r="B652" t="str">
            <v>join_date</v>
          </cell>
          <cell r="C652" t="str">
            <v>date</v>
          </cell>
          <cell r="E652" t="str">
            <v>集团入网日期</v>
          </cell>
          <cell r="F652" t="str">
            <v>group_innet_date</v>
          </cell>
          <cell r="G652" t="str">
            <v>varchar2(8)</v>
          </cell>
          <cell r="H652" t="str">
            <v>string(8)</v>
          </cell>
        </row>
        <row r="653">
          <cell r="A653" t="str">
            <v>集团省内行业类型</v>
          </cell>
          <cell r="B653" t="str">
            <v>prov_trade_code</v>
          </cell>
          <cell r="C653" t="str">
            <v>varchar2(6)</v>
          </cell>
          <cell r="E653" t="str">
            <v>集团省内行业类型</v>
          </cell>
          <cell r="F653" t="str">
            <v>prov_trade_code</v>
          </cell>
          <cell r="G653" t="str">
            <v>varchar2(6)</v>
          </cell>
          <cell r="H653" t="str">
            <v>string(6)</v>
          </cell>
        </row>
        <row r="654">
          <cell r="A654" t="str">
            <v>集团是否欠费</v>
          </cell>
          <cell r="B654" t="str">
            <v>arrear_flag</v>
          </cell>
          <cell r="C654" t="str">
            <v>varchar2(1)</v>
          </cell>
          <cell r="E654" t="str">
            <v>集团是否欠费</v>
          </cell>
          <cell r="F654" t="str">
            <v>group_owe_flag</v>
          </cell>
          <cell r="G654" t="str">
            <v>varchar2(1)</v>
          </cell>
          <cell r="H654" t="str">
            <v>string(1)</v>
          </cell>
        </row>
        <row r="655">
          <cell r="A655" t="str">
            <v>集团收入</v>
          </cell>
          <cell r="B655" t="str">
            <v>received_fee</v>
          </cell>
          <cell r="C655" t="str">
            <v>number</v>
          </cell>
          <cell r="E655" t="str">
            <v>集团收入</v>
          </cell>
          <cell r="F655" t="str">
            <v>group_fee</v>
          </cell>
          <cell r="G655" t="str">
            <v>number(18,4)</v>
          </cell>
          <cell r="H655" t="str">
            <v>double(18,4)</v>
          </cell>
        </row>
        <row r="656">
          <cell r="A656" t="str">
            <v>集团税后总收入</v>
          </cell>
          <cell r="B656" t="str">
            <v>received_extax</v>
          </cell>
          <cell r="C656" t="str">
            <v>number</v>
          </cell>
          <cell r="E656" t="str">
            <v>集团税后总收入</v>
          </cell>
          <cell r="F656" t="str">
            <v>group_total_extax</v>
          </cell>
          <cell r="G656" t="str">
            <v>number(18,4)</v>
          </cell>
          <cell r="H656" t="str">
            <v>double(18,4)</v>
          </cell>
        </row>
        <row r="657">
          <cell r="A657" t="str">
            <v>集团所有制类型</v>
          </cell>
          <cell r="B657" t="str">
            <v>own_type_id</v>
          </cell>
          <cell r="C657" t="str">
            <v>varchar2(8)</v>
          </cell>
          <cell r="E657" t="str">
            <v>集团所有制类型</v>
          </cell>
          <cell r="F657" t="str">
            <v>group_ownshp_type</v>
          </cell>
          <cell r="G657" t="str">
            <v>varchar2(8)</v>
          </cell>
          <cell r="H657" t="str">
            <v>string(8)</v>
          </cell>
        </row>
        <row r="658">
          <cell r="A658" t="str">
            <v>集团统付wlan场所个数</v>
          </cell>
          <cell r="B658" t="str">
            <v>space_line_cnt</v>
          </cell>
          <cell r="C658" t="str">
            <v>number</v>
          </cell>
          <cell r="E658" t="str">
            <v>集团统付wlan场所个数</v>
          </cell>
          <cell r="F658" t="str">
            <v>wlan_space_num</v>
          </cell>
          <cell r="G658" t="str">
            <v>number(38)</v>
          </cell>
          <cell r="H658" t="str">
            <v>long</v>
          </cell>
        </row>
        <row r="659">
          <cell r="A659" t="str">
            <v>集团统付wlan带宽</v>
          </cell>
          <cell r="B659" t="str">
            <v>wlan_bandwidth</v>
          </cell>
          <cell r="C659" t="str">
            <v>number</v>
          </cell>
          <cell r="E659" t="str">
            <v>集团统付wlan带宽</v>
          </cell>
          <cell r="F659" t="str">
            <v>wlan_bndwid</v>
          </cell>
          <cell r="G659" t="str">
            <v>number(18,4)</v>
          </cell>
          <cell r="H659" t="str">
            <v>double(18,4)</v>
          </cell>
        </row>
        <row r="660">
          <cell r="A660" t="str">
            <v>集团统付wlan上网时长（分钟）</v>
          </cell>
          <cell r="B660" t="str">
            <v>cut_online_dur</v>
          </cell>
          <cell r="C660" t="str">
            <v>number</v>
          </cell>
          <cell r="E660" t="str">
            <v>集团统付wlan上网时长（分钟）</v>
          </cell>
          <cell r="F660" t="str">
            <v>wlan_onnet_dur</v>
          </cell>
          <cell r="G660" t="str">
            <v>number(38)</v>
          </cell>
          <cell r="H660" t="str">
            <v>long</v>
          </cell>
        </row>
        <row r="661">
          <cell r="A661" t="str">
            <v>集团统付wlan使用用户数</v>
          </cell>
          <cell r="B661" t="str">
            <v>wlan_user_cnt</v>
          </cell>
          <cell r="C661" t="str">
            <v>number</v>
          </cell>
          <cell r="E661" t="str">
            <v>集团统付wlan使用用户数</v>
          </cell>
          <cell r="F661" t="str">
            <v>wlan_user_num</v>
          </cell>
          <cell r="G661" t="str">
            <v>number(38)</v>
          </cell>
          <cell r="H661" t="str">
            <v>long</v>
          </cell>
        </row>
        <row r="662">
          <cell r="A662" t="str">
            <v>集团统付帐户非语音实际收入</v>
          </cell>
          <cell r="B662" t="str">
            <v>novoice_unify_fee</v>
          </cell>
          <cell r="C662" t="str">
            <v>number</v>
          </cell>
          <cell r="E662" t="str">
            <v>集团统付帐户非语音实际收入</v>
          </cell>
          <cell r="F662" t="str">
            <v>no_voice_unify_fee</v>
          </cell>
          <cell r="G662" t="str">
            <v>number(18,4)</v>
          </cell>
          <cell r="H662" t="str">
            <v>double(18,4)</v>
          </cell>
        </row>
        <row r="663">
          <cell r="A663" t="str">
            <v>集团统付帐户总收入</v>
          </cell>
          <cell r="B663" t="str">
            <v>unify_fee</v>
          </cell>
          <cell r="C663" t="str">
            <v>number</v>
          </cell>
          <cell r="E663" t="str">
            <v>集团统付帐户总收入</v>
          </cell>
          <cell r="F663" t="str">
            <v>unify_total_fee</v>
          </cell>
          <cell r="G663" t="str">
            <v>number(18,4)</v>
          </cell>
          <cell r="H663" t="str">
            <v>double(18,4)</v>
          </cell>
        </row>
        <row r="664">
          <cell r="A664" t="str">
            <v>集团下发数据标识</v>
          </cell>
          <cell r="B664" t="str">
            <v>id</v>
          </cell>
          <cell r="C664" t="str">
            <v>number(38)</v>
          </cell>
          <cell r="E664" t="str">
            <v>集团下发数据标识</v>
          </cell>
          <cell r="F664" t="str">
            <v>group_send_data_id</v>
          </cell>
          <cell r="G664" t="str">
            <v>number(38)</v>
          </cell>
          <cell r="H664" t="str">
            <v>long</v>
          </cell>
        </row>
        <row r="665">
          <cell r="A665" t="str">
            <v>集团消费层次</v>
          </cell>
          <cell r="B665" t="str">
            <v>spending_range</v>
          </cell>
          <cell r="C665" t="str">
            <v>number(38)</v>
          </cell>
          <cell r="E665" t="str">
            <v>集团消费层次</v>
          </cell>
          <cell r="F665" t="str">
            <v>group_cost_layer</v>
          </cell>
          <cell r="G665" t="str">
            <v>number(38)</v>
          </cell>
          <cell r="H665" t="str">
            <v>long</v>
          </cell>
        </row>
        <row r="666">
          <cell r="A666" t="str">
            <v>集团新规模</v>
          </cell>
          <cell r="B666" t="str">
            <v>new_group_scale_end</v>
          </cell>
          <cell r="C666" t="str">
            <v>varchar2(2)</v>
          </cell>
          <cell r="E666" t="str">
            <v>集团新规模</v>
          </cell>
          <cell r="F666" t="str">
            <v>new_group_scale_end</v>
          </cell>
          <cell r="G666" t="str">
            <v>varchar2(2)</v>
          </cell>
          <cell r="H666" t="str">
            <v>string(2)</v>
          </cell>
        </row>
        <row r="667">
          <cell r="A667" t="str">
            <v>集团新入网成员数</v>
          </cell>
          <cell r="B667" t="str">
            <v>new_member_count</v>
          </cell>
          <cell r="C667" t="str">
            <v>number(38)</v>
          </cell>
          <cell r="E667" t="str">
            <v>集团新入网成员数</v>
          </cell>
          <cell r="F667" t="str">
            <v>new_innet_member_num</v>
          </cell>
          <cell r="G667" t="str">
            <v>number(38)</v>
          </cell>
          <cell r="H667" t="str">
            <v>long</v>
          </cell>
        </row>
        <row r="668">
          <cell r="A668" t="str">
            <v>集团新增大行业</v>
          </cell>
          <cell r="B668" t="str">
            <v>big_trade_code</v>
          </cell>
          <cell r="C668" t="str">
            <v>varchar2(20)</v>
          </cell>
          <cell r="E668" t="str">
            <v>集团新增大行业</v>
          </cell>
          <cell r="F668" t="str">
            <v>add_big_trade_code</v>
          </cell>
          <cell r="G668" t="str">
            <v>varchar2(20)</v>
          </cell>
          <cell r="H668" t="str">
            <v>string(20)</v>
          </cell>
        </row>
        <row r="669">
          <cell r="A669" t="str">
            <v>集团新增小行业</v>
          </cell>
          <cell r="B669" t="str">
            <v>small_trade_code</v>
          </cell>
          <cell r="C669" t="str">
            <v>varchar2(20)</v>
          </cell>
          <cell r="E669" t="str">
            <v>集团新增小行业</v>
          </cell>
          <cell r="F669" t="str">
            <v>add_small_trade_code</v>
          </cell>
          <cell r="G669" t="str">
            <v>varchar2(20)</v>
          </cell>
          <cell r="H669" t="str">
            <v>string(20)</v>
          </cell>
        </row>
        <row r="670">
          <cell r="A670" t="str">
            <v>集团选择产品开户时间</v>
          </cell>
          <cell r="B670" t="str">
            <v>open_date</v>
          </cell>
          <cell r="C670" t="str">
            <v>varchar2(8)</v>
          </cell>
          <cell r="E670" t="str">
            <v>集团选择产品开户时间</v>
          </cell>
          <cell r="F670" t="str">
            <v>choose_prod_open_date</v>
          </cell>
          <cell r="G670" t="str">
            <v>varchar2(8)</v>
          </cell>
          <cell r="H670" t="str">
            <v>string(8)</v>
          </cell>
        </row>
        <row r="671">
          <cell r="A671" t="str">
            <v>集团优惠后收入</v>
          </cell>
          <cell r="B671" t="str">
            <v>received_fee</v>
          </cell>
          <cell r="C671" t="str">
            <v>number</v>
          </cell>
          <cell r="E671" t="str">
            <v>集团优惠后收入</v>
          </cell>
          <cell r="F671" t="str">
            <v>group_faved_fee</v>
          </cell>
          <cell r="G671" t="str">
            <v>number(18,4)</v>
          </cell>
          <cell r="H671" t="str">
            <v>double(18,4)</v>
          </cell>
        </row>
        <row r="672">
          <cell r="A672" t="str">
            <v>集团优惠前收入</v>
          </cell>
          <cell r="B672" t="str">
            <v>total_fee</v>
          </cell>
          <cell r="C672" t="str">
            <v>number(38)</v>
          </cell>
          <cell r="E672" t="str">
            <v>集团优惠前收入</v>
          </cell>
          <cell r="F672" t="str">
            <v>group_befav_fee</v>
          </cell>
          <cell r="G672" t="str">
            <v>number(18,4)</v>
          </cell>
          <cell r="H672" t="str">
            <v>double(18,4)</v>
          </cell>
        </row>
        <row r="673">
          <cell r="A673" t="str">
            <v>集团优惠收入</v>
          </cell>
          <cell r="B673" t="str">
            <v>fav_total_fee</v>
          </cell>
          <cell r="C673" t="str">
            <v>number(38)</v>
          </cell>
          <cell r="E673" t="str">
            <v>集团优惠收入</v>
          </cell>
          <cell r="F673" t="str">
            <v>group_fav_total_fee</v>
          </cell>
          <cell r="G673" t="str">
            <v>number(18,4)</v>
          </cell>
          <cell r="H673" t="str">
            <v>double(18,4)</v>
          </cell>
        </row>
        <row r="674">
          <cell r="A674" t="str">
            <v>集团员工数</v>
          </cell>
          <cell r="B674" t="str">
            <v>emproyee_count</v>
          </cell>
          <cell r="C674" t="str">
            <v>number(38)</v>
          </cell>
          <cell r="E674" t="str">
            <v>集团员工数</v>
          </cell>
          <cell r="F674" t="str">
            <v>group_staff_num</v>
          </cell>
          <cell r="G674" t="str">
            <v>number(38)</v>
          </cell>
          <cell r="H674" t="str">
            <v>long</v>
          </cell>
        </row>
        <row r="675">
          <cell r="A675" t="str">
            <v>集团员工数得分</v>
          </cell>
          <cell r="B675" t="str">
            <v>staff_count_value</v>
          </cell>
          <cell r="C675" t="str">
            <v>number</v>
          </cell>
          <cell r="E675" t="str">
            <v>集团员工数得分</v>
          </cell>
          <cell r="F675" t="str">
            <v>group_staff_num_value</v>
          </cell>
          <cell r="G675" t="str">
            <v>number(18,4)</v>
          </cell>
          <cell r="H675" t="str">
            <v>double(18,4)</v>
          </cell>
        </row>
        <row r="676">
          <cell r="A676" t="str">
            <v>集团员工数计算公式</v>
          </cell>
          <cell r="B676" t="str">
            <v>member_count_express</v>
          </cell>
          <cell r="C676" t="str">
            <v>varchar2(1024)</v>
          </cell>
          <cell r="E676" t="str">
            <v>集团员工数计算公式</v>
          </cell>
          <cell r="F676" t="str">
            <v>group_staff_expres</v>
          </cell>
          <cell r="G676" t="str">
            <v>varchar2(1024)</v>
          </cell>
          <cell r="H676" t="str">
            <v>string(1024)</v>
          </cell>
        </row>
        <row r="677">
          <cell r="A677" t="str">
            <v>集团员工数指标分值</v>
          </cell>
          <cell r="B677" t="str">
            <v>member_count_value</v>
          </cell>
          <cell r="C677" t="str">
            <v>number</v>
          </cell>
          <cell r="E677" t="str">
            <v>集团员工数指标分值</v>
          </cell>
          <cell r="F677" t="str">
            <v>group_staff_value</v>
          </cell>
          <cell r="G677" t="str">
            <v>number(18,4)</v>
          </cell>
          <cell r="H677" t="str">
            <v>double(18,4)</v>
          </cell>
        </row>
        <row r="678">
          <cell r="A678" t="str">
            <v>集团在网时长</v>
          </cell>
          <cell r="B678" t="str">
            <v>join_duration</v>
          </cell>
          <cell r="C678" t="str">
            <v>number(38)</v>
          </cell>
          <cell r="E678" t="str">
            <v>集团在网时长</v>
          </cell>
          <cell r="F678" t="str">
            <v>group_onnet_dur</v>
          </cell>
          <cell r="G678" t="str">
            <v>number(38)</v>
          </cell>
          <cell r="H678" t="str">
            <v>long</v>
          </cell>
        </row>
        <row r="679">
          <cell r="A679" t="str">
            <v>集团中高端成员数</v>
          </cell>
          <cell r="B679" t="str">
            <v>highvalue_flag</v>
          </cell>
          <cell r="C679" t="str">
            <v>number(38)</v>
          </cell>
          <cell r="E679" t="str">
            <v>集团中高端成员数</v>
          </cell>
          <cell r="F679" t="str">
            <v>high_member_num</v>
          </cell>
          <cell r="G679" t="str">
            <v>number(38)</v>
          </cell>
          <cell r="H679" t="str">
            <v>long</v>
          </cell>
        </row>
        <row r="680">
          <cell r="A680" t="str">
            <v>集团中新入网的成员数</v>
          </cell>
          <cell r="B680" t="str">
            <v>new_member_count</v>
          </cell>
          <cell r="C680" t="str">
            <v>number(38)</v>
          </cell>
          <cell r="E680" t="str">
            <v>集团新入网成员数</v>
          </cell>
          <cell r="F680" t="str">
            <v>new_innet_member_num</v>
          </cell>
          <cell r="G680" t="str">
            <v>number(38)</v>
          </cell>
          <cell r="H680" t="str">
            <v>long</v>
          </cell>
        </row>
        <row r="681">
          <cell r="A681" t="str">
            <v>集团重点把控类型</v>
          </cell>
          <cell r="B681" t="str">
            <v>photo_code</v>
          </cell>
          <cell r="C681" t="str">
            <v>varchar2(2)</v>
          </cell>
          <cell r="E681" t="str">
            <v>集团重点把控类型</v>
          </cell>
          <cell r="F681" t="str">
            <v>group_imp_ctrl_type</v>
          </cell>
          <cell r="G681" t="str">
            <v>varchar2(2)</v>
          </cell>
          <cell r="H681" t="str">
            <v>string(2)</v>
          </cell>
        </row>
        <row r="682">
          <cell r="A682" t="str">
            <v>集团状态</v>
          </cell>
          <cell r="B682" t="str">
            <v>group_status</v>
          </cell>
          <cell r="C682" t="str">
            <v>date</v>
          </cell>
          <cell r="E682" t="str">
            <v>集团状态</v>
          </cell>
          <cell r="F682" t="str">
            <v>group_stat</v>
          </cell>
          <cell r="G682" t="str">
            <v>varchar2(50)</v>
          </cell>
          <cell r="H682" t="str">
            <v>string(50)</v>
          </cell>
        </row>
        <row r="683">
          <cell r="A683" t="str">
            <v>计费vpmn标志</v>
          </cell>
          <cell r="B683" t="str">
            <v>ji_vpmn_flag</v>
          </cell>
          <cell r="C683" t="str">
            <v>varchar2(1)</v>
          </cell>
          <cell r="E683" t="str">
            <v>计费vpmn标志</v>
          </cell>
          <cell r="F683" t="str">
            <v>chrg_vpmn_flag</v>
          </cell>
          <cell r="G683" t="str">
            <v>varchar2(1)</v>
          </cell>
          <cell r="H683" t="str">
            <v>string(1)</v>
          </cell>
        </row>
        <row r="684">
          <cell r="A684" t="str">
            <v>计费流量</v>
          </cell>
          <cell r="B684" t="str">
            <v>chrg_flux_kb</v>
          </cell>
          <cell r="C684" t="str">
            <v>number(16)</v>
          </cell>
          <cell r="E684" t="str">
            <v>计费流量</v>
          </cell>
          <cell r="F684" t="str">
            <v>chrg_flux</v>
          </cell>
          <cell r="G684" t="str">
            <v>number(16)</v>
          </cell>
          <cell r="H684" t="str">
            <v>long</v>
          </cell>
        </row>
        <row r="685">
          <cell r="A685" t="str">
            <v>计费流量(kb)</v>
          </cell>
          <cell r="B685" t="str">
            <v>chrg_flux_kb</v>
          </cell>
          <cell r="C685" t="str">
            <v>number(16)</v>
          </cell>
          <cell r="E685" t="str">
            <v>计费流量(kb)</v>
          </cell>
          <cell r="F685" t="str">
            <v>chrg_flux_kb</v>
          </cell>
          <cell r="G685" t="str">
            <v>number(16)</v>
          </cell>
          <cell r="H685" t="str">
            <v>long</v>
          </cell>
        </row>
        <row r="686">
          <cell r="A686" t="str">
            <v>计费时长</v>
          </cell>
          <cell r="B686" t="str">
            <v>duration_min</v>
          </cell>
          <cell r="C686" t="str">
            <v>integer</v>
          </cell>
          <cell r="E686" t="str">
            <v>计费时长</v>
          </cell>
          <cell r="F686" t="str">
            <v>chrg_dur</v>
          </cell>
          <cell r="G686" t="str">
            <v>number(10)</v>
          </cell>
          <cell r="H686" t="str">
            <v>long</v>
          </cell>
        </row>
        <row r="687">
          <cell r="A687" t="str">
            <v>加入集团日期</v>
          </cell>
          <cell r="B687" t="str">
            <v>join_group_date</v>
          </cell>
          <cell r="C687" t="str">
            <v>date</v>
          </cell>
          <cell r="E687" t="str">
            <v>加入集团日期</v>
          </cell>
          <cell r="F687" t="str">
            <v>join_group_date</v>
          </cell>
          <cell r="G687" t="str">
            <v>varchar2(8)</v>
          </cell>
          <cell r="H687" t="str">
            <v>string(8)</v>
          </cell>
        </row>
        <row r="688">
          <cell r="A688" t="str">
            <v>降d原因</v>
          </cell>
          <cell r="B688" t="str">
            <v>reason_down_d</v>
          </cell>
          <cell r="C688" t="str">
            <v>varchar2(50)</v>
          </cell>
          <cell r="E688" t="str">
            <v>降d原因</v>
          </cell>
          <cell r="F688" t="str">
            <v>reason_down_d</v>
          </cell>
          <cell r="G688" t="str">
            <v>varchar2(50)</v>
          </cell>
          <cell r="H688" t="str">
            <v>string(50)</v>
          </cell>
        </row>
        <row r="689">
          <cell r="A689" t="str">
            <v>交费类型</v>
          </cell>
          <cell r="B689" t="str">
            <v>bill_type</v>
          </cell>
          <cell r="C689" t="str">
            <v>number(4)</v>
          </cell>
          <cell r="E689" t="str">
            <v>缴费类型</v>
          </cell>
          <cell r="F689" t="str">
            <v>pay_type</v>
          </cell>
          <cell r="G689" t="str">
            <v>varchar2(20)</v>
          </cell>
          <cell r="H689" t="str">
            <v>string(20)</v>
          </cell>
        </row>
        <row r="690">
          <cell r="A690" t="str">
            <v>角色</v>
          </cell>
          <cell r="B690" t="str">
            <v>role</v>
          </cell>
          <cell r="C690" t="str">
            <v>varchar2(30)</v>
          </cell>
          <cell r="E690" t="str">
            <v>角色</v>
          </cell>
          <cell r="F690" t="str">
            <v>role</v>
          </cell>
          <cell r="G690" t="str">
            <v>varchar2(30)</v>
          </cell>
          <cell r="H690" t="str">
            <v>string(30)</v>
          </cell>
        </row>
        <row r="691">
          <cell r="A691" t="str">
            <v>角色代码</v>
          </cell>
          <cell r="B691" t="str">
            <v>role</v>
          </cell>
          <cell r="C691" t="str">
            <v>varchar2(30)</v>
          </cell>
          <cell r="E691" t="str">
            <v>角色代码</v>
          </cell>
          <cell r="F691" t="str">
            <v>role_code</v>
          </cell>
          <cell r="G691" t="str">
            <v>varchar2(30)</v>
          </cell>
          <cell r="H691" t="str">
            <v>string(30)</v>
          </cell>
        </row>
        <row r="692">
          <cell r="A692" t="str">
            <v>角色名称</v>
          </cell>
          <cell r="B692" t="str">
            <v>role_name</v>
          </cell>
          <cell r="C692" t="str">
            <v>varchar2(30)</v>
          </cell>
          <cell r="E692" t="str">
            <v>角色名称</v>
          </cell>
          <cell r="F692" t="str">
            <v>role_name</v>
          </cell>
          <cell r="G692" t="str">
            <v>varchar2(60)</v>
          </cell>
          <cell r="H692" t="str">
            <v>string(60)</v>
          </cell>
        </row>
        <row r="693">
          <cell r="A693" t="str">
            <v>结婚纪念日</v>
          </cell>
          <cell r="B693" t="str">
            <v>wedding_anniversar</v>
          </cell>
          <cell r="C693" t="str">
            <v>date</v>
          </cell>
          <cell r="E693" t="str">
            <v>结婚纪念日</v>
          </cell>
          <cell r="F693" t="str">
            <v>weding_annive</v>
          </cell>
          <cell r="G693" t="str">
            <v>date</v>
          </cell>
          <cell r="H693" t="str">
            <v>datetime</v>
          </cell>
        </row>
        <row r="694">
          <cell r="A694" t="str">
            <v>结束卡号</v>
          </cell>
          <cell r="B694" t="str">
            <v>end_store_no</v>
          </cell>
          <cell r="C694" t="str">
            <v>varchar2(40)</v>
          </cell>
          <cell r="E694" t="str">
            <v>结束卡号</v>
          </cell>
          <cell r="F694" t="str">
            <v>end_card_no</v>
          </cell>
          <cell r="G694" t="str">
            <v>varchar2(40)</v>
          </cell>
          <cell r="H694" t="str">
            <v>string(40)</v>
          </cell>
        </row>
        <row r="695">
          <cell r="A695" t="str">
            <v>经理评价</v>
          </cell>
          <cell r="B695" t="str">
            <v>server_assess</v>
          </cell>
          <cell r="C695" t="str">
            <v>varchar2(100)</v>
          </cell>
          <cell r="E695" t="str">
            <v>经理评价</v>
          </cell>
          <cell r="F695" t="str">
            <v>managr_assess</v>
          </cell>
          <cell r="G695" t="str">
            <v>varchar2(60)</v>
          </cell>
          <cell r="H695" t="str">
            <v>string(60)</v>
          </cell>
        </row>
        <row r="696">
          <cell r="A696" t="str">
            <v>决策范围</v>
          </cell>
          <cell r="B696" t="str">
            <v>design_scape</v>
          </cell>
          <cell r="C696" t="str">
            <v>varchar2(100)</v>
          </cell>
          <cell r="E696" t="str">
            <v>决策范围</v>
          </cell>
          <cell r="F696" t="str">
            <v>decisn_range</v>
          </cell>
          <cell r="G696" t="str">
            <v>varchar2(100)</v>
          </cell>
          <cell r="H696" t="str">
            <v>string(100)</v>
          </cell>
        </row>
        <row r="697">
          <cell r="A697" t="str">
            <v>决策权重</v>
          </cell>
          <cell r="B697" t="str">
            <v>design_rate</v>
          </cell>
          <cell r="C697" t="str">
            <v>varchar2(30)</v>
          </cell>
          <cell r="E697" t="str">
            <v>决策权重</v>
          </cell>
          <cell r="F697" t="str">
            <v>decisn_rate</v>
          </cell>
          <cell r="G697" t="str">
            <v>varchar2(30)</v>
          </cell>
          <cell r="H697" t="str">
            <v>string(30)</v>
          </cell>
        </row>
        <row r="698">
          <cell r="A698" t="str">
            <v>卡类型</v>
          </cell>
          <cell r="B698" t="str">
            <v>card_type_flag</v>
          </cell>
          <cell r="C698" t="str">
            <v>varchar2(2)</v>
          </cell>
          <cell r="E698" t="str">
            <v>卡类型</v>
          </cell>
          <cell r="F698" t="str">
            <v>card_type</v>
          </cell>
          <cell r="G698" t="str">
            <v>varchar2(20)</v>
          </cell>
          <cell r="H698" t="str">
            <v>string(20)</v>
          </cell>
        </row>
        <row r="699">
          <cell r="A699" t="str">
            <v>卡面值</v>
          </cell>
          <cell r="B699" t="str">
            <v>boss_store_money</v>
          </cell>
          <cell r="C699" t="str">
            <v>number</v>
          </cell>
          <cell r="E699" t="str">
            <v>卡面值</v>
          </cell>
          <cell r="F699" t="str">
            <v>card_amt</v>
          </cell>
          <cell r="G699" t="str">
            <v>number(18,4)</v>
          </cell>
          <cell r="H699" t="str">
            <v>double(18,4)</v>
          </cell>
        </row>
        <row r="700">
          <cell r="A700" t="str">
            <v>开始卡号</v>
          </cell>
          <cell r="B700" t="str">
            <v>store_no</v>
          </cell>
          <cell r="C700" t="str">
            <v>varchar2(40)</v>
          </cell>
          <cell r="E700" t="str">
            <v>开始卡号</v>
          </cell>
          <cell r="F700" t="str">
            <v>start_card_no</v>
          </cell>
          <cell r="G700" t="str">
            <v>varchar2(40)</v>
          </cell>
          <cell r="H700" t="str">
            <v>string(40)</v>
          </cell>
        </row>
        <row r="701">
          <cell r="A701" t="str">
            <v>客户标识</v>
          </cell>
          <cell r="B701" t="str">
            <v>cust_id</v>
          </cell>
          <cell r="C701" t="str">
            <v>varchar2(14)</v>
          </cell>
          <cell r="E701" t="str">
            <v>客户标识</v>
          </cell>
          <cell r="F701" t="str">
            <v>cust_id</v>
          </cell>
          <cell r="G701" t="str">
            <v>number(22)</v>
          </cell>
          <cell r="H701" t="str">
            <v>long</v>
          </cell>
        </row>
        <row r="702">
          <cell r="A702" t="str">
            <v>客户贡献维度</v>
          </cell>
          <cell r="B702" t="str">
            <v>contr_value</v>
          </cell>
          <cell r="C702" t="str">
            <v>number</v>
          </cell>
          <cell r="E702" t="str">
            <v>客户贡献维度</v>
          </cell>
          <cell r="F702" t="str">
            <v>cust_contri_value</v>
          </cell>
          <cell r="G702" t="str">
            <v>number</v>
          </cell>
          <cell r="H702" t="str">
            <v>integer</v>
          </cell>
        </row>
        <row r="703">
          <cell r="A703" t="str">
            <v>客户级别</v>
          </cell>
          <cell r="B703" t="str">
            <v>cust_level_id</v>
          </cell>
          <cell r="C703" t="str">
            <v>varchar2(2)</v>
          </cell>
          <cell r="E703" t="str">
            <v>客户级别</v>
          </cell>
          <cell r="F703" t="str">
            <v>cust_lvl</v>
          </cell>
          <cell r="G703" t="str">
            <v>varchar2(50)</v>
          </cell>
          <cell r="H703" t="str">
            <v>string(50)</v>
          </cell>
        </row>
        <row r="704">
          <cell r="A704" t="str">
            <v>客户价值得分</v>
          </cell>
          <cell r="B704" t="str">
            <v>value_cent</v>
          </cell>
          <cell r="C704" t="str">
            <v>number</v>
          </cell>
          <cell r="E704" t="str">
            <v>客户价值得分</v>
          </cell>
          <cell r="F704" t="str">
            <v>cust_prc_value</v>
          </cell>
          <cell r="G704" t="str">
            <v>number(18,4)</v>
          </cell>
          <cell r="H704" t="str">
            <v>double(18,4)</v>
          </cell>
        </row>
        <row r="705">
          <cell r="A705" t="str">
            <v>客户经理esop工号</v>
          </cell>
          <cell r="B705" t="str">
            <v>cust_esop_id</v>
          </cell>
          <cell r="C705" t="str">
            <v>varchar2(20)</v>
          </cell>
          <cell r="E705" t="str">
            <v>集团客户经理esop工号</v>
          </cell>
          <cell r="F705" t="str">
            <v>group_cust_managr_esop_eplyid</v>
          </cell>
          <cell r="G705" t="str">
            <v>varchar2(20)</v>
          </cell>
          <cell r="H705" t="str">
            <v>string(20)</v>
          </cell>
        </row>
        <row r="706">
          <cell r="A706" t="str">
            <v>客户经理代码</v>
          </cell>
          <cell r="B706" t="str">
            <v>service_no</v>
          </cell>
          <cell r="C706" t="str">
            <v>varchar2(6)</v>
          </cell>
          <cell r="E706" t="str">
            <v>客户经理代码</v>
          </cell>
          <cell r="F706" t="str">
            <v>cust_managr_code</v>
          </cell>
          <cell r="G706" t="str">
            <v>varchar2(6)</v>
          </cell>
          <cell r="H706" t="str">
            <v>string(6)</v>
          </cell>
        </row>
        <row r="707">
          <cell r="A707" t="str">
            <v>客户经理营业厅工号</v>
          </cell>
          <cell r="B707" t="str">
            <v>cust_staff_id</v>
          </cell>
          <cell r="C707" t="str">
            <v>varchar2(20)</v>
          </cell>
          <cell r="E707" t="str">
            <v>集团客户经理营业厅工号</v>
          </cell>
          <cell r="F707" t="str">
            <v>group_cust_managr_chnl_eplyid</v>
          </cell>
          <cell r="G707" t="str">
            <v>varchar2(20)</v>
          </cell>
          <cell r="H707" t="str">
            <v>string(20)</v>
          </cell>
        </row>
        <row r="708">
          <cell r="A708" t="str">
            <v>客户经理员工编码</v>
          </cell>
          <cell r="B708" t="str">
            <v>staff_id</v>
          </cell>
          <cell r="C708" t="str">
            <v>varchar2(20)</v>
          </cell>
          <cell r="E708" t="str">
            <v>客户经理员工编码</v>
          </cell>
          <cell r="F708" t="str">
            <v>cust_managr_staff_code</v>
          </cell>
          <cell r="G708" t="str">
            <v>varchar2(20)</v>
          </cell>
          <cell r="H708" t="str">
            <v>string(20)</v>
          </cell>
        </row>
        <row r="709">
          <cell r="A709" t="str">
            <v>客户属性维度</v>
          </cell>
          <cell r="B709" t="str">
            <v>attr_value</v>
          </cell>
          <cell r="C709" t="str">
            <v>number</v>
          </cell>
          <cell r="E709" t="str">
            <v>客户属性维度</v>
          </cell>
          <cell r="F709" t="str">
            <v>cust_attr_value</v>
          </cell>
          <cell r="G709" t="str">
            <v>number</v>
          </cell>
          <cell r="H709" t="str">
            <v>integer</v>
          </cell>
        </row>
        <row r="710">
          <cell r="A710" t="str">
            <v>客户影响力维度</v>
          </cell>
          <cell r="B710" t="str">
            <v>affect_value</v>
          </cell>
          <cell r="C710" t="str">
            <v>number</v>
          </cell>
          <cell r="E710" t="str">
            <v>客户影响力维度</v>
          </cell>
          <cell r="F710" t="str">
            <v>cust_influe</v>
          </cell>
          <cell r="G710" t="str">
            <v>varchar2(2)</v>
          </cell>
          <cell r="H710" t="str">
            <v>string(2)</v>
          </cell>
        </row>
        <row r="711">
          <cell r="A711" t="str">
            <v>离网标识</v>
          </cell>
          <cell r="B711" t="str">
            <v>lost_flag</v>
          </cell>
          <cell r="C711" t="str">
            <v>varchar2(1)</v>
          </cell>
          <cell r="E711" t="str">
            <v>离网标志</v>
          </cell>
          <cell r="F711" t="str">
            <v>offnet_flag</v>
          </cell>
          <cell r="G711" t="str">
            <v>varchar2(1)</v>
          </cell>
          <cell r="H711" t="str">
            <v>string(1)</v>
          </cell>
        </row>
        <row r="712">
          <cell r="A712" t="str">
            <v>离网日期</v>
          </cell>
          <cell r="B712" t="str">
            <v>lost_date</v>
          </cell>
          <cell r="C712" t="str">
            <v>date</v>
          </cell>
          <cell r="E712" t="str">
            <v>离网日期</v>
          </cell>
          <cell r="F712" t="str">
            <v>offnet_date</v>
          </cell>
          <cell r="G712" t="str">
            <v>varchar2(8)</v>
          </cell>
          <cell r="H712" t="str">
            <v>string(8)</v>
          </cell>
        </row>
        <row r="713">
          <cell r="A713" t="str">
            <v>离网时间</v>
          </cell>
          <cell r="B713" t="str">
            <v>lost_date</v>
          </cell>
          <cell r="C713" t="str">
            <v>date</v>
          </cell>
          <cell r="E713" t="str">
            <v>离网时间</v>
          </cell>
          <cell r="F713" t="str">
            <v>offnet_time</v>
          </cell>
          <cell r="G713" t="str">
            <v>date</v>
          </cell>
          <cell r="H713" t="str">
            <v>datetime</v>
          </cell>
        </row>
        <row r="714">
          <cell r="A714" t="str">
            <v>利润</v>
          </cell>
          <cell r="B714" t="str">
            <v>profit</v>
          </cell>
          <cell r="C714" t="str">
            <v>varchar2(100)</v>
          </cell>
          <cell r="E714" t="str">
            <v>利润</v>
          </cell>
          <cell r="F714" t="str">
            <v>profit</v>
          </cell>
          <cell r="G714" t="str">
            <v>varchar2(100)</v>
          </cell>
          <cell r="H714" t="str">
            <v>string(100)</v>
          </cell>
        </row>
        <row r="715">
          <cell r="A715" t="str">
            <v>连续5个月零次通话标识</v>
          </cell>
          <cell r="B715" t="str">
            <v>five_zero_flag</v>
          </cell>
          <cell r="C715" t="str">
            <v>varchar2(1)</v>
          </cell>
          <cell r="E715" t="str">
            <v>连续5个月零次通话标志</v>
          </cell>
          <cell r="F715" t="str">
            <v>five_zero_flag</v>
          </cell>
          <cell r="G715" t="str">
            <v>varchar2(1)</v>
          </cell>
          <cell r="H715" t="str">
            <v>string(1)</v>
          </cell>
        </row>
        <row r="716">
          <cell r="A716" t="str">
            <v>连续5个月使用同一集团产品标识</v>
          </cell>
          <cell r="B716" t="str">
            <v>five_prod_flag</v>
          </cell>
          <cell r="C716" t="str">
            <v>varchar2(1)</v>
          </cell>
          <cell r="E716" t="str">
            <v>连续5个月使用同一集团产品标志</v>
          </cell>
          <cell r="F716" t="str">
            <v>five_prod_flag</v>
          </cell>
          <cell r="G716" t="str">
            <v>varchar2(1)</v>
          </cell>
          <cell r="H716" t="str">
            <v>string(1)</v>
          </cell>
        </row>
        <row r="717">
          <cell r="A717" t="str">
            <v>连续6个月零次通话标识</v>
          </cell>
          <cell r="B717" t="str">
            <v>six_zero_flag</v>
          </cell>
          <cell r="C717" t="str">
            <v>varchar2(1)</v>
          </cell>
          <cell r="E717" t="str">
            <v>连续6个月零次通话标志</v>
          </cell>
          <cell r="F717" t="str">
            <v>six_zero_flag</v>
          </cell>
          <cell r="G717" t="str">
            <v>varchar2(1)</v>
          </cell>
          <cell r="H717" t="str">
            <v>string(1)</v>
          </cell>
        </row>
        <row r="718">
          <cell r="A718" t="str">
            <v>连续6个月使用同一集团产品标识</v>
          </cell>
          <cell r="B718" t="str">
            <v>six_prod_flag</v>
          </cell>
          <cell r="C718" t="str">
            <v>varchar2(1)</v>
          </cell>
          <cell r="E718" t="str">
            <v>连续6个月使用同一集团产品标志</v>
          </cell>
          <cell r="F718" t="str">
            <v>six_prod_flag</v>
          </cell>
          <cell r="G718" t="str">
            <v>varchar2(1)</v>
          </cell>
          <cell r="H718" t="str">
            <v>string(1)</v>
          </cell>
        </row>
        <row r="719">
          <cell r="A719" t="str">
            <v>连续6月零通话标识</v>
          </cell>
          <cell r="B719" t="str">
            <v>zero_vpmn_flag</v>
          </cell>
          <cell r="C719" t="str">
            <v>varchar2(1)</v>
          </cell>
          <cell r="E719" t="str">
            <v>连续6个月零次通话标志</v>
          </cell>
          <cell r="F719" t="str">
            <v>six_zero_flag</v>
          </cell>
          <cell r="G719" t="str">
            <v>varchar2(1)</v>
          </cell>
          <cell r="H719" t="str">
            <v>string(1)</v>
          </cell>
        </row>
        <row r="720">
          <cell r="A720" t="str">
            <v>连续六个月v网零话务量标志</v>
          </cell>
          <cell r="B720" t="str">
            <v>zero_vpmn_flag</v>
          </cell>
          <cell r="C720" t="str">
            <v>varchar2(1)</v>
          </cell>
          <cell r="E720" t="str">
            <v>连续六个月v网零话务量标志</v>
          </cell>
          <cell r="F720" t="str">
            <v>zero_vpmn_flag</v>
          </cell>
          <cell r="G720" t="str">
            <v>varchar2(1)</v>
          </cell>
          <cell r="H720" t="str">
            <v>string(1)</v>
          </cell>
        </row>
        <row r="721">
          <cell r="A721" t="str">
            <v>联通电话</v>
          </cell>
          <cell r="B721" t="str">
            <v>lt_phone</v>
          </cell>
          <cell r="C721" t="str">
            <v>varchar2(50)</v>
          </cell>
          <cell r="E721" t="str">
            <v>联通电话</v>
          </cell>
          <cell r="F721" t="str">
            <v>unic_phone</v>
          </cell>
          <cell r="G721" t="str">
            <v>varchar2(50)</v>
          </cell>
          <cell r="H721" t="str">
            <v>string(50)</v>
          </cell>
        </row>
        <row r="722">
          <cell r="A722" t="str">
            <v>联通号码</v>
          </cell>
          <cell r="B722" t="str">
            <v>lt_phone</v>
          </cell>
          <cell r="C722" t="str">
            <v>varchar2(15)</v>
          </cell>
          <cell r="E722" t="str">
            <v>联通号码</v>
          </cell>
          <cell r="F722" t="str">
            <v>unicom_no</v>
          </cell>
          <cell r="G722" t="str">
            <v>varchar2(15)</v>
          </cell>
          <cell r="H722" t="str">
            <v>string(15)</v>
          </cell>
        </row>
        <row r="723">
          <cell r="A723" t="str">
            <v>联通重要成员标志</v>
          </cell>
          <cell r="B723" t="str">
            <v>lt_phone_flag</v>
          </cell>
          <cell r="C723" t="str">
            <v>varchar2(1)</v>
          </cell>
          <cell r="E723" t="str">
            <v>联通重要成员标志</v>
          </cell>
          <cell r="F723" t="str">
            <v>unic_imp_member_flag</v>
          </cell>
          <cell r="G723" t="str">
            <v>varchar2(1)</v>
          </cell>
          <cell r="H723" t="str">
            <v>string(1)</v>
          </cell>
        </row>
        <row r="724">
          <cell r="A724" t="str">
            <v>联系地址</v>
          </cell>
          <cell r="B724" t="str">
            <v>contact_addr</v>
          </cell>
          <cell r="C724" t="str">
            <v>varchar2(60)</v>
          </cell>
          <cell r="E724" t="str">
            <v>联系地址</v>
          </cell>
          <cell r="F724" t="str">
            <v>contct_addr</v>
          </cell>
          <cell r="G724" t="str">
            <v>varchar2(256)</v>
          </cell>
          <cell r="H724" t="str">
            <v>string(256)</v>
          </cell>
        </row>
        <row r="725">
          <cell r="A725" t="str">
            <v>联系电话</v>
          </cell>
          <cell r="B725" t="str">
            <v>contact_phone</v>
          </cell>
          <cell r="C725" t="str">
            <v>varchar2(20)</v>
          </cell>
          <cell r="E725" t="str">
            <v>联系电话</v>
          </cell>
          <cell r="F725" t="str">
            <v>contcs_phone</v>
          </cell>
          <cell r="G725" t="str">
            <v>varchar2(40)</v>
          </cell>
          <cell r="H725" t="str">
            <v>string(40)</v>
          </cell>
        </row>
        <row r="726">
          <cell r="A726" t="str">
            <v>粮情监控收入</v>
          </cell>
          <cell r="B726" t="str">
            <v>jljk_fee</v>
          </cell>
          <cell r="C726" t="str">
            <v>number</v>
          </cell>
          <cell r="E726" t="str">
            <v>粮情监控收入</v>
          </cell>
          <cell r="F726" t="str">
            <v>lq_monit_fee</v>
          </cell>
          <cell r="G726" t="str">
            <v>number(18,4)</v>
          </cell>
          <cell r="H726" t="str">
            <v>double(18,4)</v>
          </cell>
        </row>
        <row r="727">
          <cell r="A727" t="str">
            <v>粮情监控统付收入</v>
          </cell>
          <cell r="B727" t="str">
            <v>jljk_unify_fee</v>
          </cell>
          <cell r="C727" t="str">
            <v>number</v>
          </cell>
          <cell r="E727" t="str">
            <v>粮情监控统付收入</v>
          </cell>
          <cell r="F727" t="str">
            <v>lq_monit_unify_fee</v>
          </cell>
          <cell r="G727" t="str">
            <v>number(18,4)</v>
          </cell>
          <cell r="H727" t="str">
            <v>double(18,4)</v>
          </cell>
        </row>
        <row r="728">
          <cell r="A728" t="str">
            <v>零费用标志</v>
          </cell>
          <cell r="B728" t="str">
            <v>zero_fee_flag</v>
          </cell>
          <cell r="C728" t="str">
            <v>varchar2(1)</v>
          </cell>
          <cell r="E728" t="str">
            <v>零费用标志</v>
          </cell>
          <cell r="F728" t="str">
            <v>zero_fee_flag</v>
          </cell>
          <cell r="G728" t="str">
            <v>varchar2(1)</v>
          </cell>
          <cell r="H728" t="str">
            <v>string(1)</v>
          </cell>
        </row>
        <row r="729">
          <cell r="A729" t="str">
            <v>零通话标志</v>
          </cell>
          <cell r="B729" t="str">
            <v>zero_call_flag</v>
          </cell>
          <cell r="C729" t="str">
            <v>varchar2(1)</v>
          </cell>
          <cell r="E729" t="str">
            <v>零通话标志</v>
          </cell>
          <cell r="F729" t="str">
            <v>zero_call_flag</v>
          </cell>
          <cell r="G729" t="str">
            <v>varchar2(1)</v>
          </cell>
          <cell r="H729" t="str">
            <v>string(1)</v>
          </cell>
        </row>
        <row r="730">
          <cell r="A730" t="str">
            <v>流失标志</v>
          </cell>
          <cell r="B730" t="str">
            <v>lose_flag</v>
          </cell>
          <cell r="C730" t="str">
            <v>varchar2(20)</v>
          </cell>
          <cell r="E730" t="str">
            <v>流失标志</v>
          </cell>
          <cell r="F730" t="str">
            <v>lose_flag</v>
          </cell>
          <cell r="G730" t="str">
            <v>varchar2(1)</v>
          </cell>
          <cell r="H730" t="str">
            <v>string(1)</v>
          </cell>
        </row>
        <row r="731">
          <cell r="A731" t="str">
            <v>录入方式</v>
          </cell>
          <cell r="B731" t="str">
            <v>add_flag</v>
          </cell>
          <cell r="C731" t="str">
            <v>varchar2(1)</v>
          </cell>
          <cell r="E731" t="str">
            <v>录入方式</v>
          </cell>
          <cell r="F731" t="str">
            <v>record_way</v>
          </cell>
          <cell r="G731" t="str">
            <v>varchar2(1)</v>
          </cell>
          <cell r="H731" t="str">
            <v>string(1)</v>
          </cell>
        </row>
        <row r="732">
          <cell r="A732" t="str">
            <v>梦网短信条数</v>
          </cell>
          <cell r="B732" t="str">
            <v>sms_count</v>
          </cell>
          <cell r="C732" t="str">
            <v>number</v>
          </cell>
          <cell r="E732" t="str">
            <v>梦网短信条数</v>
          </cell>
          <cell r="F732" t="str">
            <v>mw_sms_cnt</v>
          </cell>
          <cell r="G732" t="str">
            <v>number(38)</v>
          </cell>
          <cell r="H732" t="str">
            <v>long</v>
          </cell>
        </row>
        <row r="733">
          <cell r="A733" t="str">
            <v>民族</v>
          </cell>
          <cell r="B733" t="str">
            <v>folk_code</v>
          </cell>
          <cell r="C733" t="str">
            <v>varchar2(3)</v>
          </cell>
          <cell r="E733" t="str">
            <v>民族</v>
          </cell>
          <cell r="F733" t="str">
            <v>nation</v>
          </cell>
          <cell r="G733" t="str">
            <v>varchar2(50)</v>
          </cell>
          <cell r="H733" t="str">
            <v>string(50)</v>
          </cell>
        </row>
        <row r="734">
          <cell r="A734" t="str">
            <v>民族标识</v>
          </cell>
          <cell r="B734" t="str">
            <v>folk_code</v>
          </cell>
          <cell r="C734" t="str">
            <v>varchar2(3)</v>
          </cell>
          <cell r="E734" t="str">
            <v>民族标识</v>
          </cell>
          <cell r="F734" t="str">
            <v>nation_id</v>
          </cell>
          <cell r="G734" t="str">
            <v>varchar2(3)</v>
          </cell>
          <cell r="H734" t="str">
            <v>string(3)</v>
          </cell>
        </row>
        <row r="735">
          <cell r="A735" t="str">
            <v>民族名称</v>
          </cell>
          <cell r="B735" t="str">
            <v>boss_folk_name</v>
          </cell>
          <cell r="C735" t="str">
            <v>varchar2(30)</v>
          </cell>
          <cell r="E735" t="str">
            <v>民族名称</v>
          </cell>
          <cell r="F735" t="str">
            <v>nation_name</v>
          </cell>
          <cell r="G735" t="str">
            <v>varchar2(20)</v>
          </cell>
          <cell r="H735" t="str">
            <v>string(20)</v>
          </cell>
        </row>
        <row r="736">
          <cell r="A736" t="str">
            <v>年龄</v>
          </cell>
          <cell r="B736" t="str">
            <v>age</v>
          </cell>
          <cell r="C736" t="str">
            <v>varchar2(3)</v>
          </cell>
          <cell r="E736" t="str">
            <v>年龄</v>
          </cell>
          <cell r="F736" t="str">
            <v>age</v>
          </cell>
          <cell r="G736" t="str">
            <v>number(10)</v>
          </cell>
          <cell r="H736" t="str">
            <v>integer</v>
          </cell>
        </row>
        <row r="737">
          <cell r="A737" t="str">
            <v>年龄段</v>
          </cell>
          <cell r="B737" t="str">
            <v>age_range_id</v>
          </cell>
          <cell r="C737" t="str">
            <v>integer</v>
          </cell>
          <cell r="E737" t="str">
            <v>年龄段</v>
          </cell>
          <cell r="F737" t="str">
            <v>age_range_id</v>
          </cell>
          <cell r="G737" t="str">
            <v>integer</v>
          </cell>
          <cell r="H737" t="str">
            <v>integer</v>
          </cell>
        </row>
        <row r="738">
          <cell r="A738" t="str">
            <v>评估后规模</v>
          </cell>
          <cell r="B738" t="str">
            <v>new_group_scale</v>
          </cell>
          <cell r="C738" t="str">
            <v>varchar2(20)</v>
          </cell>
          <cell r="E738" t="str">
            <v>评估后规模</v>
          </cell>
          <cell r="F738" t="str">
            <v>new_assess_scale</v>
          </cell>
          <cell r="G738" t="str">
            <v>varchar2(20)</v>
          </cell>
          <cell r="H738" t="str">
            <v>string(20)</v>
          </cell>
        </row>
        <row r="739">
          <cell r="A739" t="str">
            <v>评估前规模</v>
          </cell>
          <cell r="B739" t="str">
            <v>old_group_scale</v>
          </cell>
          <cell r="C739" t="str">
            <v>varchar2(20)</v>
          </cell>
          <cell r="E739" t="str">
            <v>评估前规模</v>
          </cell>
          <cell r="F739" t="str">
            <v>old_assess_scale</v>
          </cell>
          <cell r="G739" t="str">
            <v>varchar2(20)</v>
          </cell>
          <cell r="H739" t="str">
            <v>string(20)</v>
          </cell>
        </row>
        <row r="740">
          <cell r="A740" t="str">
            <v>评价</v>
          </cell>
          <cell r="B740" t="str">
            <v>assess_code</v>
          </cell>
          <cell r="C740" t="str">
            <v>varchar2(2)</v>
          </cell>
          <cell r="E740" t="str">
            <v>评价代码</v>
          </cell>
          <cell r="F740" t="str">
            <v>assess_code</v>
          </cell>
          <cell r="G740" t="str">
            <v>varchar2(5)</v>
          </cell>
          <cell r="H740" t="str">
            <v>string(5)</v>
          </cell>
        </row>
        <row r="741">
          <cell r="A741" t="str">
            <v>企业类型</v>
          </cell>
          <cell r="B741" t="str">
            <v>ent_type</v>
          </cell>
          <cell r="C741" t="str">
            <v>varchar2(2)</v>
          </cell>
          <cell r="E741" t="str">
            <v>企业类型</v>
          </cell>
          <cell r="F741" t="str">
            <v>ent_type</v>
          </cell>
          <cell r="G741" t="str">
            <v>varchar2(4)</v>
          </cell>
          <cell r="H741" t="str">
            <v>string(4)</v>
          </cell>
        </row>
        <row r="742">
          <cell r="A742" t="str">
            <v>签约时长</v>
          </cell>
          <cell r="B742" t="str">
            <v>join_duration</v>
          </cell>
          <cell r="C742" t="str">
            <v>number(38)</v>
          </cell>
          <cell r="E742" t="str">
            <v>签约时长</v>
          </cell>
          <cell r="F742" t="str">
            <v>sign_dur</v>
          </cell>
          <cell r="G742" t="str">
            <v>number(38)</v>
          </cell>
          <cell r="H742" t="str">
            <v>long</v>
          </cell>
        </row>
        <row r="743">
          <cell r="A743" t="str">
            <v>前第1月总收入</v>
          </cell>
          <cell r="B743" t="str">
            <v>last_1_term_fee</v>
          </cell>
          <cell r="C743" t="str">
            <v>integer</v>
          </cell>
          <cell r="E743" t="str">
            <v>前第1月总收入</v>
          </cell>
          <cell r="F743" t="str">
            <v>last_1_total_fee</v>
          </cell>
          <cell r="G743" t="str">
            <v>number(18,4)</v>
          </cell>
          <cell r="H743" t="str">
            <v>double(18,4)</v>
          </cell>
        </row>
        <row r="744">
          <cell r="A744" t="str">
            <v>前第2月总收入</v>
          </cell>
          <cell r="B744" t="str">
            <v>last_2_term_fee</v>
          </cell>
          <cell r="C744" t="str">
            <v>integer</v>
          </cell>
          <cell r="E744" t="str">
            <v>前第2月总收入</v>
          </cell>
          <cell r="F744" t="str">
            <v>last_2_total_fee</v>
          </cell>
          <cell r="G744" t="str">
            <v>number(18,4)</v>
          </cell>
          <cell r="H744" t="str">
            <v>double(18,4)</v>
          </cell>
        </row>
        <row r="745">
          <cell r="A745" t="str">
            <v>前第3月总收入</v>
          </cell>
          <cell r="B745" t="str">
            <v>last_3_term_fee</v>
          </cell>
          <cell r="C745" t="str">
            <v>integer</v>
          </cell>
          <cell r="E745" t="str">
            <v>前第3月总收入</v>
          </cell>
          <cell r="F745" t="str">
            <v>last_3_total_fee</v>
          </cell>
          <cell r="G745" t="str">
            <v>number(18,4)</v>
          </cell>
          <cell r="H745" t="str">
            <v>double(18,4)</v>
          </cell>
        </row>
        <row r="746">
          <cell r="A746" t="str">
            <v>前第4月总收入</v>
          </cell>
          <cell r="B746" t="str">
            <v>last_4_term_fee</v>
          </cell>
          <cell r="C746" t="str">
            <v>integer</v>
          </cell>
          <cell r="E746" t="str">
            <v>前第4月总收入</v>
          </cell>
          <cell r="F746" t="str">
            <v>last_4_total_fee</v>
          </cell>
          <cell r="G746" t="str">
            <v>number(18,4)</v>
          </cell>
          <cell r="H746" t="str">
            <v>double(18,4)</v>
          </cell>
        </row>
        <row r="747">
          <cell r="A747" t="str">
            <v>前第5月总收入</v>
          </cell>
          <cell r="B747" t="str">
            <v>last_5_term_fee</v>
          </cell>
          <cell r="C747" t="str">
            <v>integer</v>
          </cell>
          <cell r="E747" t="str">
            <v>前第5月总收入</v>
          </cell>
          <cell r="F747" t="str">
            <v>last_5_total_fee</v>
          </cell>
          <cell r="G747" t="str">
            <v>number(18,4)</v>
          </cell>
          <cell r="H747" t="str">
            <v>double(18,4)</v>
          </cell>
        </row>
        <row r="748">
          <cell r="A748" t="str">
            <v>潜在集团规模</v>
          </cell>
          <cell r="B748" t="str">
            <v>pre_owner_code</v>
          </cell>
          <cell r="C748" t="str">
            <v>varchar2(2)</v>
          </cell>
          <cell r="E748" t="str">
            <v>潜在集团规模</v>
          </cell>
          <cell r="F748" t="str">
            <v>potent_group_scale</v>
          </cell>
          <cell r="G748" t="str">
            <v>varchar2(2)</v>
          </cell>
          <cell r="H748" t="str">
            <v>string(2)</v>
          </cell>
        </row>
        <row r="749">
          <cell r="A749" t="str">
            <v>潜在集团状态标识</v>
          </cell>
          <cell r="B749" t="str">
            <v>preunit_flag</v>
          </cell>
          <cell r="C749" t="str">
            <v>number(38)</v>
          </cell>
          <cell r="E749" t="str">
            <v>潜在集团状态标识</v>
          </cell>
          <cell r="F749" t="str">
            <v>potent_group_stat_id</v>
          </cell>
          <cell r="G749" t="str">
            <v>varchar2(20)</v>
          </cell>
          <cell r="H749" t="str">
            <v>string(20)</v>
          </cell>
        </row>
        <row r="750">
          <cell r="A750" t="str">
            <v>潜在签约标识</v>
          </cell>
          <cell r="B750" t="str">
            <v>preunit_flag</v>
          </cell>
          <cell r="C750" t="str">
            <v>varchar2(20)</v>
          </cell>
          <cell r="E750" t="str">
            <v>潜在签约标识</v>
          </cell>
          <cell r="F750" t="str">
            <v>potent_sign_id</v>
          </cell>
          <cell r="G750" t="str">
            <v>varchar2(20)</v>
          </cell>
          <cell r="H750" t="str">
            <v>string(20)</v>
          </cell>
        </row>
        <row r="751">
          <cell r="A751" t="str">
            <v>欠费额</v>
          </cell>
          <cell r="B751" t="str">
            <v>arrear_fee</v>
          </cell>
          <cell r="C751" t="str">
            <v>integer</v>
          </cell>
          <cell r="E751" t="str">
            <v>欠费额</v>
          </cell>
          <cell r="F751" t="str">
            <v>owe_amt</v>
          </cell>
          <cell r="G751" t="str">
            <v>number(18,4)</v>
          </cell>
          <cell r="H751" t="str">
            <v>double(18,4)</v>
          </cell>
        </row>
        <row r="752">
          <cell r="A752" t="str">
            <v>强农信息通收入</v>
          </cell>
          <cell r="B752" t="str">
            <v>nxxt_fee</v>
          </cell>
          <cell r="C752" t="str">
            <v>number</v>
          </cell>
          <cell r="E752" t="str">
            <v>强农信息通收入</v>
          </cell>
          <cell r="F752" t="str">
            <v>nxxt_fee</v>
          </cell>
          <cell r="G752" t="str">
            <v>number(18,4)</v>
          </cell>
          <cell r="H752" t="str">
            <v>double(18,4)</v>
          </cell>
        </row>
        <row r="753">
          <cell r="A753" t="str">
            <v>强农信息通统付收入</v>
          </cell>
          <cell r="B753" t="str">
            <v>nxxt_unify_fee</v>
          </cell>
          <cell r="C753" t="str">
            <v>number</v>
          </cell>
          <cell r="E753" t="str">
            <v>强农信息通统付收入</v>
          </cell>
          <cell r="F753" t="str">
            <v>nxxt_unify_fee</v>
          </cell>
          <cell r="G753" t="str">
            <v>number(18,4)</v>
          </cell>
          <cell r="H753" t="str">
            <v>double(18,4)</v>
          </cell>
        </row>
        <row r="754">
          <cell r="A754" t="str">
            <v>取消产品时间</v>
          </cell>
          <cell r="B754" t="str">
            <v>end_time</v>
          </cell>
          <cell r="C754" t="str">
            <v>date</v>
          </cell>
          <cell r="E754" t="str">
            <v>取消产品时间</v>
          </cell>
          <cell r="F754" t="str">
            <v>cancel_prod_time</v>
          </cell>
          <cell r="G754" t="str">
            <v>date</v>
          </cell>
          <cell r="H754" t="str">
            <v>datetime</v>
          </cell>
        </row>
        <row r="755">
          <cell r="A755" t="str">
            <v>去年规模</v>
          </cell>
          <cell r="B755" t="str">
            <v>last_year_scale</v>
          </cell>
          <cell r="C755" t="str">
            <v>varchar2(20)</v>
          </cell>
          <cell r="E755" t="str">
            <v>去年规模</v>
          </cell>
          <cell r="F755" t="str">
            <v>last_year_scale</v>
          </cell>
          <cell r="G755" t="str">
            <v>varchar2(20)</v>
          </cell>
          <cell r="H755" t="str">
            <v>string(20)</v>
          </cell>
        </row>
        <row r="756">
          <cell r="A756" t="str">
            <v>融合vpmn网内收入</v>
          </cell>
          <cell r="B756" t="str">
            <v>vc_inner_fee</v>
          </cell>
          <cell r="C756" t="str">
            <v>number</v>
          </cell>
          <cell r="E756" t="str">
            <v>融合vpmn网内收入</v>
          </cell>
          <cell r="F756" t="str">
            <v>vc_inner_fee</v>
          </cell>
          <cell r="G756" t="str">
            <v>number(18,4)</v>
          </cell>
          <cell r="H756" t="str">
            <v>double(18,4)</v>
          </cell>
        </row>
        <row r="757">
          <cell r="A757" t="str">
            <v>融合vpmn网内通话时长</v>
          </cell>
          <cell r="B757" t="str">
            <v>vc_inner_dur</v>
          </cell>
          <cell r="C757" t="str">
            <v>number</v>
          </cell>
          <cell r="E757" t="str">
            <v>融合vpmn网内通话时长</v>
          </cell>
          <cell r="F757" t="str">
            <v>vc_inner_dur</v>
          </cell>
          <cell r="G757" t="str">
            <v>number(38)</v>
          </cell>
          <cell r="H757" t="str">
            <v>long</v>
          </cell>
        </row>
        <row r="758">
          <cell r="A758" t="str">
            <v>入网时长</v>
          </cell>
          <cell r="B758" t="str">
            <v>join_duration</v>
          </cell>
          <cell r="C758" t="str">
            <v>integer</v>
          </cell>
          <cell r="E758" t="str">
            <v>入网时长</v>
          </cell>
          <cell r="F758" t="str">
            <v>innet_dur</v>
          </cell>
          <cell r="G758" t="str">
            <v>integer</v>
          </cell>
          <cell r="H758" t="str">
            <v>long</v>
          </cell>
        </row>
        <row r="759">
          <cell r="A759" t="str">
            <v>三机标志</v>
          </cell>
          <cell r="B759" t="str">
            <v>three_phone_flag</v>
          </cell>
          <cell r="C759" t="str">
            <v>varchar2(1)</v>
          </cell>
          <cell r="E759" t="str">
            <v>三机标志</v>
          </cell>
          <cell r="F759" t="str">
            <v>three_phone_flag</v>
          </cell>
          <cell r="G759" t="str">
            <v>varchar2(1)</v>
          </cell>
          <cell r="H759" t="str">
            <v>string(1)</v>
          </cell>
        </row>
        <row r="760">
          <cell r="A760" t="str">
            <v>上2月零次通话标识</v>
          </cell>
          <cell r="B760" t="str">
            <v>l2_zero_flag</v>
          </cell>
          <cell r="C760" t="str">
            <v>varchar2(1)</v>
          </cell>
          <cell r="E760" t="str">
            <v>上2月零次通话标识</v>
          </cell>
          <cell r="F760" t="str">
            <v>l2_zero_flag</v>
          </cell>
          <cell r="G760" t="str">
            <v>varchar2(1)</v>
          </cell>
          <cell r="H760" t="str">
            <v>string(1)</v>
          </cell>
        </row>
        <row r="761">
          <cell r="A761" t="str">
            <v>上3月零次通话标识</v>
          </cell>
          <cell r="B761" t="str">
            <v>l3_zero_flag</v>
          </cell>
          <cell r="C761" t="str">
            <v>varchar2(1)</v>
          </cell>
          <cell r="E761" t="str">
            <v>上3月零次通话标识</v>
          </cell>
          <cell r="F761" t="str">
            <v>l3_zero_flag</v>
          </cell>
          <cell r="G761" t="str">
            <v>varchar2(1)</v>
          </cell>
          <cell r="H761" t="str">
            <v>string(1)</v>
          </cell>
        </row>
        <row r="762">
          <cell r="A762" t="str">
            <v>上4月零次通话标识</v>
          </cell>
          <cell r="B762" t="str">
            <v>l4_zero_flag</v>
          </cell>
          <cell r="C762" t="str">
            <v>varchar2(1)</v>
          </cell>
          <cell r="E762" t="str">
            <v>上4月零次通话标识</v>
          </cell>
          <cell r="F762" t="str">
            <v>l4_zero_flag</v>
          </cell>
          <cell r="G762" t="str">
            <v>varchar2(1)</v>
          </cell>
          <cell r="H762" t="str">
            <v>string(1)</v>
          </cell>
        </row>
        <row r="763">
          <cell r="A763" t="str">
            <v>上5月零次通话标识</v>
          </cell>
          <cell r="B763" t="str">
            <v>l5_zero_flag</v>
          </cell>
          <cell r="C763" t="str">
            <v>varchar2(1)</v>
          </cell>
          <cell r="E763" t="str">
            <v>上5月零次通话标识</v>
          </cell>
          <cell r="F763" t="str">
            <v>l5_zero_flag</v>
          </cell>
          <cell r="G763" t="str">
            <v>varchar2(1)</v>
          </cell>
          <cell r="H763" t="str">
            <v>string(1)</v>
          </cell>
        </row>
        <row r="764">
          <cell r="A764" t="str">
            <v>上次交费类型</v>
          </cell>
          <cell r="B764" t="str">
            <v>last_bill_type</v>
          </cell>
          <cell r="C764" t="str">
            <v>varchar2(1)</v>
          </cell>
          <cell r="E764" t="str">
            <v>上次交费类型</v>
          </cell>
          <cell r="F764" t="str">
            <v>last_pay_type</v>
          </cell>
          <cell r="G764" t="str">
            <v>varchar2(1)</v>
          </cell>
          <cell r="H764" t="str">
            <v>string(1)</v>
          </cell>
        </row>
        <row r="765">
          <cell r="A765" t="str">
            <v>上行短信量</v>
          </cell>
          <cell r="B765" t="str">
            <v>mo_sms_count</v>
          </cell>
          <cell r="C765" t="str">
            <v>number</v>
          </cell>
          <cell r="E765" t="str">
            <v>上行短信条数</v>
          </cell>
          <cell r="F765" t="str">
            <v>mo_sms_cnt</v>
          </cell>
          <cell r="G765" t="str">
            <v>number(38)</v>
          </cell>
          <cell r="H765" t="str">
            <v>long</v>
          </cell>
        </row>
        <row r="766">
          <cell r="A766" t="str">
            <v>上行短信条数</v>
          </cell>
          <cell r="B766" t="str">
            <v>mo_sms_count</v>
          </cell>
          <cell r="C766" t="str">
            <v>number</v>
          </cell>
          <cell r="E766" t="str">
            <v>上行短信条数</v>
          </cell>
          <cell r="F766" t="str">
            <v>mo_sms_cnt</v>
          </cell>
          <cell r="G766" t="str">
            <v>number(38)</v>
          </cell>
          <cell r="H766" t="str">
            <v>long</v>
          </cell>
        </row>
        <row r="767">
          <cell r="A767" t="str">
            <v>上级集团代码</v>
          </cell>
          <cell r="B767" t="str">
            <v>super_group_id</v>
          </cell>
          <cell r="C767" t="str">
            <v>varchar2(14)</v>
          </cell>
          <cell r="E767" t="str">
            <v>上级集团代码</v>
          </cell>
          <cell r="F767" t="str">
            <v>super_group_code</v>
          </cell>
          <cell r="G767" t="str">
            <v>varchar2(14)</v>
          </cell>
          <cell r="H767" t="str">
            <v>string(14)</v>
          </cell>
        </row>
        <row r="768">
          <cell r="A768" t="str">
            <v>上月g网通话次数</v>
          </cell>
          <cell r="B768" t="str">
            <v>last_gsm_call_count</v>
          </cell>
          <cell r="C768" t="str">
            <v>integer</v>
          </cell>
          <cell r="E768" t="str">
            <v>上月g网通话次数</v>
          </cell>
          <cell r="F768" t="str">
            <v>last_gsm_call_cnt</v>
          </cell>
          <cell r="G768" t="str">
            <v>integer</v>
          </cell>
          <cell r="H768" t="str">
            <v>long</v>
          </cell>
        </row>
        <row r="769">
          <cell r="A769" t="str">
            <v>上月g网通话费用</v>
          </cell>
          <cell r="B769" t="str">
            <v>last_gsm_fee</v>
          </cell>
          <cell r="C769" t="str">
            <v>number</v>
          </cell>
          <cell r="E769" t="str">
            <v>上月g网通话费用</v>
          </cell>
          <cell r="F769" t="str">
            <v>last_gsm_fee</v>
          </cell>
          <cell r="G769" t="str">
            <v>number(18,4)</v>
          </cell>
          <cell r="H769" t="str">
            <v>double(18,4)</v>
          </cell>
        </row>
        <row r="770">
          <cell r="A770" t="str">
            <v>上月g网通话时长</v>
          </cell>
          <cell r="B770" t="str">
            <v>last_gsm_duration_min</v>
          </cell>
          <cell r="C770" t="str">
            <v>integer</v>
          </cell>
          <cell r="E770" t="str">
            <v>上月g网通话时长</v>
          </cell>
          <cell r="F770" t="str">
            <v>last_gsm_dur_min</v>
          </cell>
          <cell r="G770" t="str">
            <v>integer</v>
          </cell>
          <cell r="H770" t="str">
            <v>long</v>
          </cell>
        </row>
        <row r="771">
          <cell r="A771" t="str">
            <v>上月v网通话次数</v>
          </cell>
          <cell r="B771" t="str">
            <v>last_vpmn_call_count</v>
          </cell>
          <cell r="C771" t="str">
            <v>integer</v>
          </cell>
          <cell r="E771" t="str">
            <v>上月v网通话次数</v>
          </cell>
          <cell r="F771" t="str">
            <v>last_vpmn_call_cnt</v>
          </cell>
          <cell r="G771" t="str">
            <v>integer</v>
          </cell>
          <cell r="H771" t="str">
            <v>long</v>
          </cell>
        </row>
        <row r="772">
          <cell r="A772" t="str">
            <v>上月v网通话费用</v>
          </cell>
          <cell r="B772" t="str">
            <v>last_vpmn_fee</v>
          </cell>
          <cell r="C772" t="str">
            <v>number</v>
          </cell>
          <cell r="E772" t="str">
            <v>上月v网通话费用</v>
          </cell>
          <cell r="F772" t="str">
            <v>last_vpmn_fee</v>
          </cell>
          <cell r="G772" t="str">
            <v>number(18,4)</v>
          </cell>
          <cell r="H772" t="str">
            <v>double(18,4)</v>
          </cell>
        </row>
        <row r="773">
          <cell r="A773" t="str">
            <v>上月v网通话时长</v>
          </cell>
          <cell r="B773" t="str">
            <v>last_vpmn_duration_min</v>
          </cell>
          <cell r="C773" t="str">
            <v>integer</v>
          </cell>
          <cell r="E773" t="str">
            <v>上月v网通话时长</v>
          </cell>
          <cell r="F773" t="str">
            <v>last_vpmn_dur_min</v>
          </cell>
          <cell r="G773" t="str">
            <v>integer</v>
          </cell>
          <cell r="H773" t="str">
            <v>long</v>
          </cell>
        </row>
        <row r="774">
          <cell r="A774" t="str">
            <v>上月集团g网通话次数</v>
          </cell>
          <cell r="B774" t="str">
            <v>last_gsm_call_count</v>
          </cell>
          <cell r="C774" t="str">
            <v>integer</v>
          </cell>
          <cell r="E774" t="str">
            <v>上月集团g网通话次数</v>
          </cell>
          <cell r="F774" t="str">
            <v>last_group_gsm_call_cnt</v>
          </cell>
          <cell r="G774" t="str">
            <v>integer</v>
          </cell>
          <cell r="H774" t="str">
            <v>long</v>
          </cell>
        </row>
        <row r="775">
          <cell r="A775" t="str">
            <v>上月集团g网通话费用</v>
          </cell>
          <cell r="B775" t="str">
            <v>last_gsm_fee</v>
          </cell>
          <cell r="C775" t="str">
            <v>number</v>
          </cell>
          <cell r="E775" t="str">
            <v>上月集团g网通话费用</v>
          </cell>
          <cell r="F775" t="str">
            <v>last_group_gsm_fee</v>
          </cell>
          <cell r="G775" t="str">
            <v>number(18,4)</v>
          </cell>
          <cell r="H775" t="str">
            <v>double(18,4)</v>
          </cell>
        </row>
        <row r="776">
          <cell r="A776" t="str">
            <v>上月集团g网通话时长</v>
          </cell>
          <cell r="B776" t="str">
            <v>last_gsm_duration_min</v>
          </cell>
          <cell r="C776" t="str">
            <v>integer</v>
          </cell>
          <cell r="E776" t="str">
            <v>上月集团g网通话时长</v>
          </cell>
          <cell r="F776" t="str">
            <v>last_group_gsm_dur_min</v>
          </cell>
          <cell r="G776" t="str">
            <v>integer</v>
          </cell>
          <cell r="H776" t="str">
            <v>long</v>
          </cell>
        </row>
        <row r="777">
          <cell r="A777" t="str">
            <v>上月集团v网通话次数</v>
          </cell>
          <cell r="B777" t="str">
            <v>last_vpmn_call_count</v>
          </cell>
          <cell r="C777" t="str">
            <v>integer</v>
          </cell>
          <cell r="E777" t="str">
            <v>上月集团v网通话次数</v>
          </cell>
          <cell r="F777" t="str">
            <v>last_group_vpmn_call_cnt</v>
          </cell>
          <cell r="G777" t="str">
            <v>integer</v>
          </cell>
          <cell r="H777" t="str">
            <v>long</v>
          </cell>
        </row>
        <row r="778">
          <cell r="A778" t="str">
            <v>上月集团v网通话费用</v>
          </cell>
          <cell r="B778" t="str">
            <v>last_vpmn_fee</v>
          </cell>
          <cell r="C778" t="str">
            <v>number</v>
          </cell>
          <cell r="E778" t="str">
            <v>上月集团v网通话费用</v>
          </cell>
          <cell r="F778" t="str">
            <v>last_group_vpmn_fee</v>
          </cell>
          <cell r="G778" t="str">
            <v>number(18,4)</v>
          </cell>
          <cell r="H778" t="str">
            <v>double(18,4)</v>
          </cell>
        </row>
        <row r="779">
          <cell r="A779" t="str">
            <v>上月集团v网通话时长</v>
          </cell>
          <cell r="B779" t="str">
            <v>last_vpmn_duration_min</v>
          </cell>
          <cell r="C779" t="str">
            <v>integer</v>
          </cell>
          <cell r="E779" t="str">
            <v>上月集团v网通话时长</v>
          </cell>
          <cell r="F779" t="str">
            <v>last_group_vpmn_dur_min</v>
          </cell>
          <cell r="G779" t="str">
            <v>integer</v>
          </cell>
          <cell r="H779" t="str">
            <v>long</v>
          </cell>
        </row>
        <row r="780">
          <cell r="A780" t="str">
            <v>上月集团优惠后收入</v>
          </cell>
          <cell r="B780" t="str">
            <v>last_received_fee</v>
          </cell>
          <cell r="C780" t="str">
            <v>number</v>
          </cell>
          <cell r="E780" t="str">
            <v>上月集团优惠后收入</v>
          </cell>
          <cell r="F780" t="str">
            <v>last_group_faved_fee</v>
          </cell>
          <cell r="G780" t="str">
            <v>number(18,4)</v>
          </cell>
          <cell r="H780" t="str">
            <v>double(18,4)</v>
          </cell>
        </row>
        <row r="781">
          <cell r="A781" t="str">
            <v>上月集团优惠前收入</v>
          </cell>
          <cell r="B781" t="str">
            <v>last_total_fee</v>
          </cell>
          <cell r="C781" t="str">
            <v>number</v>
          </cell>
          <cell r="E781" t="str">
            <v>上月集团优惠前收入</v>
          </cell>
          <cell r="F781" t="str">
            <v>last_group_befav_fee</v>
          </cell>
          <cell r="G781" t="str">
            <v>number(18,4)</v>
          </cell>
          <cell r="H781" t="str">
            <v>double(18,4)</v>
          </cell>
        </row>
        <row r="782">
          <cell r="A782" t="str">
            <v>上月集团优惠收入</v>
          </cell>
          <cell r="B782" t="str">
            <v>last_fav_total_fee</v>
          </cell>
          <cell r="C782" t="str">
            <v>number</v>
          </cell>
          <cell r="E782" t="str">
            <v>上月集团优惠收入</v>
          </cell>
          <cell r="F782" t="str">
            <v>last_group_fav_fee</v>
          </cell>
          <cell r="G782" t="str">
            <v>number(18,4)</v>
          </cell>
          <cell r="H782" t="str">
            <v>double(18,4)</v>
          </cell>
        </row>
        <row r="783">
          <cell r="A783" t="str">
            <v>上月零次通话标识</v>
          </cell>
          <cell r="B783" t="str">
            <v>l1_zero_flag</v>
          </cell>
          <cell r="C783" t="str">
            <v>varchar2(1)</v>
          </cell>
          <cell r="E783" t="str">
            <v>上月零次通话标志</v>
          </cell>
          <cell r="F783" t="str">
            <v>l1_zero_flag</v>
          </cell>
          <cell r="G783" t="str">
            <v>varchar2(1)</v>
          </cell>
          <cell r="H783" t="str">
            <v>string(1)</v>
          </cell>
        </row>
        <row r="784">
          <cell r="A784" t="str">
            <v>设备代码</v>
          </cell>
          <cell r="B784" t="str">
            <v>device_info</v>
          </cell>
          <cell r="C784" t="str">
            <v>varchar2(100)</v>
          </cell>
          <cell r="E784" t="str">
            <v>设备识别码</v>
          </cell>
          <cell r="F784" t="str">
            <v>equip_code</v>
          </cell>
          <cell r="G784" t="str">
            <v>varchar2(100)</v>
          </cell>
          <cell r="H784" t="str">
            <v>string(100)</v>
          </cell>
        </row>
        <row r="785">
          <cell r="A785" t="str">
            <v>设备名称</v>
          </cell>
          <cell r="B785" t="str">
            <v>device_name</v>
          </cell>
          <cell r="C785" t="str">
            <v>varchar2(100)</v>
          </cell>
          <cell r="E785" t="str">
            <v>设备名称</v>
          </cell>
          <cell r="F785" t="str">
            <v>equip_name</v>
          </cell>
          <cell r="G785" t="str">
            <v>varchar2(4000)</v>
          </cell>
          <cell r="H785" t="str">
            <v>string(4000)</v>
          </cell>
        </row>
        <row r="786">
          <cell r="A786" t="str">
            <v>社区矫正收入</v>
          </cell>
          <cell r="B786" t="str">
            <v>sqjz_fee</v>
          </cell>
          <cell r="C786" t="str">
            <v>number</v>
          </cell>
          <cell r="E786" t="str">
            <v>社区矫正收入</v>
          </cell>
          <cell r="F786" t="str">
            <v>commty_corrct_fee</v>
          </cell>
          <cell r="G786" t="str">
            <v>number(18,4)</v>
          </cell>
          <cell r="H786" t="str">
            <v>double(18,4)</v>
          </cell>
        </row>
        <row r="787">
          <cell r="A787" t="str">
            <v>社区矫正统付收入</v>
          </cell>
          <cell r="B787" t="str">
            <v>sqjz_unify_fee</v>
          </cell>
          <cell r="C787" t="str">
            <v>number</v>
          </cell>
          <cell r="E787" t="str">
            <v>社区矫正统付收入</v>
          </cell>
          <cell r="F787" t="str">
            <v>commty_corrct_unify_fee</v>
          </cell>
          <cell r="G787" t="str">
            <v>number(18,4)</v>
          </cell>
          <cell r="H787" t="str">
            <v>double(18,4)</v>
          </cell>
        </row>
        <row r="788">
          <cell r="A788" t="str">
            <v>身体状况</v>
          </cell>
          <cell r="B788" t="str">
            <v>health</v>
          </cell>
          <cell r="C788" t="str">
            <v>varchar2(10)</v>
          </cell>
          <cell r="E788" t="str">
            <v>身体状况</v>
          </cell>
          <cell r="F788" t="str">
            <v>health</v>
          </cell>
          <cell r="G788" t="str">
            <v>varchar2(10)</v>
          </cell>
          <cell r="H788" t="str">
            <v>string(10)</v>
          </cell>
        </row>
        <row r="789">
          <cell r="A789" t="str">
            <v>身体状况产生原因</v>
          </cell>
          <cell r="B789" t="str">
            <v>health_reasion</v>
          </cell>
          <cell r="C789" t="str">
            <v>varchar2(100)</v>
          </cell>
          <cell r="E789" t="str">
            <v>身体状况产生原因</v>
          </cell>
          <cell r="F789" t="str">
            <v>health_cause</v>
          </cell>
          <cell r="G789" t="str">
            <v>varchar2(100)</v>
          </cell>
          <cell r="H789" t="str">
            <v>string(100)</v>
          </cell>
        </row>
        <row r="790">
          <cell r="A790" t="str">
            <v>生日</v>
          </cell>
          <cell r="B790" t="str">
            <v>birthday</v>
          </cell>
          <cell r="C790" t="str">
            <v>date</v>
          </cell>
          <cell r="E790" t="str">
            <v>生日</v>
          </cell>
          <cell r="F790" t="str">
            <v>birthday</v>
          </cell>
          <cell r="G790" t="str">
            <v>date</v>
          </cell>
          <cell r="H790" t="str">
            <v>datetime</v>
          </cell>
        </row>
        <row r="791">
          <cell r="A791" t="str">
            <v>省级代码</v>
          </cell>
          <cell r="B791" t="str">
            <v>prov_code</v>
          </cell>
          <cell r="C791" t="str">
            <v>varchar2(2)</v>
          </cell>
          <cell r="E791" t="str">
            <v>省级代码</v>
          </cell>
          <cell r="F791" t="str">
            <v>prov_lvl_code</v>
          </cell>
          <cell r="G791" t="str">
            <v>varchar2(2)</v>
          </cell>
          <cell r="H791" t="str">
            <v>string(2)</v>
          </cell>
        </row>
        <row r="792">
          <cell r="A792" t="str">
            <v>省内行业类型</v>
          </cell>
          <cell r="B792" t="str">
            <v>prov_trade_code</v>
          </cell>
          <cell r="C792" t="str">
            <v>varchar2(6)</v>
          </cell>
          <cell r="E792" t="str">
            <v>省内行业类型</v>
          </cell>
          <cell r="F792" t="str">
            <v>prov_trade_type</v>
          </cell>
          <cell r="G792" t="str">
            <v>varchar2(6)</v>
          </cell>
          <cell r="H792" t="str">
            <v>string(6)</v>
          </cell>
        </row>
        <row r="793">
          <cell r="A793" t="str">
            <v>剩余金额</v>
          </cell>
          <cell r="B793" t="str">
            <v>sy_fee</v>
          </cell>
          <cell r="C793" t="str">
            <v>number</v>
          </cell>
          <cell r="E793" t="str">
            <v>剩余金额</v>
          </cell>
          <cell r="F793" t="str">
            <v>surpls_amt</v>
          </cell>
          <cell r="G793" t="str">
            <v>number(18,4)</v>
          </cell>
          <cell r="H793" t="str">
            <v>double(18,4)</v>
          </cell>
        </row>
        <row r="794">
          <cell r="A794" t="str">
            <v>实付金额</v>
          </cell>
          <cell r="B794" t="str">
            <v>actual_pay</v>
          </cell>
          <cell r="C794" t="str">
            <v>number(16,4)</v>
          </cell>
          <cell r="E794" t="str">
            <v>实付金额</v>
          </cell>
          <cell r="F794" t="str">
            <v>real_pay_amt</v>
          </cell>
          <cell r="G794" t="str">
            <v>number(18,4)</v>
          </cell>
          <cell r="H794" t="str">
            <v>double(18,4)</v>
          </cell>
        </row>
        <row r="795">
          <cell r="A795" t="str">
            <v>实际冲销金额</v>
          </cell>
          <cell r="B795" t="str">
            <v>cx_fee</v>
          </cell>
          <cell r="C795" t="str">
            <v>number</v>
          </cell>
          <cell r="E795" t="str">
            <v>实际冲销金额</v>
          </cell>
          <cell r="F795" t="str">
            <v>real_writof_amt</v>
          </cell>
          <cell r="G795" t="str">
            <v>number(18,4)</v>
          </cell>
          <cell r="H795" t="str">
            <v>double(18,4)</v>
          </cell>
        </row>
        <row r="796">
          <cell r="A796" t="str">
            <v>是否4g标识</v>
          </cell>
          <cell r="B796" t="str">
            <v>terml_4g_flag</v>
          </cell>
          <cell r="C796" t="str">
            <v>varchar2(10)</v>
          </cell>
          <cell r="E796" t="str">
            <v>是否4g标识</v>
          </cell>
          <cell r="F796" t="str">
            <v>tmnl_4g_flag</v>
          </cell>
          <cell r="G796" t="str">
            <v>varchar2(10)</v>
          </cell>
          <cell r="H796" t="str">
            <v>string(10)</v>
          </cell>
        </row>
        <row r="797">
          <cell r="A797" t="str">
            <v>是否策反集团</v>
          </cell>
          <cell r="B797" t="str">
            <v>cf_flag</v>
          </cell>
          <cell r="C797" t="str">
            <v>integer</v>
          </cell>
          <cell r="E797" t="str">
            <v>是否是策反集团</v>
          </cell>
          <cell r="F797" t="str">
            <v>adver_group_flag</v>
          </cell>
          <cell r="G797" t="str">
            <v>varchar2(8)</v>
          </cell>
          <cell r="H797" t="str">
            <v>string(8)</v>
          </cell>
        </row>
        <row r="798">
          <cell r="A798" t="str">
            <v>是否当月冲销标识</v>
          </cell>
          <cell r="B798" t="str">
            <v>cur_flag</v>
          </cell>
          <cell r="C798" t="str">
            <v>varchar2(2)</v>
          </cell>
          <cell r="E798" t="str">
            <v>是否当月冲销标志</v>
          </cell>
          <cell r="F798" t="str">
            <v>cur_mon_writof_flag</v>
          </cell>
          <cell r="G798" t="str">
            <v>varchar2(2)</v>
          </cell>
          <cell r="H798" t="str">
            <v>string(2)</v>
          </cell>
        </row>
        <row r="799">
          <cell r="A799" t="str">
            <v>是否公务卡</v>
          </cell>
          <cell r="B799" t="str">
            <v>official_flag</v>
          </cell>
          <cell r="C799" t="str">
            <v>varchar2(1)</v>
          </cell>
          <cell r="E799" t="str">
            <v>是否公务卡</v>
          </cell>
          <cell r="F799" t="str">
            <v>offici_flag</v>
          </cell>
          <cell r="G799" t="str">
            <v>varchar2(1)</v>
          </cell>
          <cell r="H799" t="str">
            <v>string(1)</v>
          </cell>
        </row>
        <row r="800">
          <cell r="A800" t="str">
            <v>是否集团成员标识</v>
          </cell>
          <cell r="B800" t="str">
            <v>mem_flag</v>
          </cell>
          <cell r="C800" t="str">
            <v>varchar2(2)</v>
          </cell>
          <cell r="E800" t="str">
            <v>是否集团成员标志</v>
          </cell>
          <cell r="F800" t="str">
            <v>group_member_flag</v>
          </cell>
          <cell r="G800" t="str">
            <v>varchar2(2)</v>
          </cell>
          <cell r="H800" t="str">
            <v>string(2)</v>
          </cell>
        </row>
        <row r="801">
          <cell r="A801" t="str">
            <v>是否内网ip</v>
          </cell>
          <cell r="B801" t="str">
            <v>ip_flag</v>
          </cell>
          <cell r="C801" t="str">
            <v>number(22)</v>
          </cell>
          <cell r="E801" t="str">
            <v>是否内网ip</v>
          </cell>
          <cell r="F801" t="str">
            <v>ip_flag</v>
          </cell>
          <cell r="G801" t="str">
            <v>varchar2(10)</v>
          </cell>
          <cell r="H801" t="str">
            <v>string(10)</v>
          </cell>
        </row>
        <row r="802">
          <cell r="A802" t="str">
            <v>是否是集团账户付费</v>
          </cell>
          <cell r="B802" t="str">
            <v>grp_acct_flag</v>
          </cell>
          <cell r="C802" t="str">
            <v>varchar2(2)</v>
          </cell>
          <cell r="E802" t="str">
            <v>是否是集团账户付费</v>
          </cell>
          <cell r="F802" t="str">
            <v>group_acct_pay_flag</v>
          </cell>
          <cell r="G802" t="str">
            <v>varchar2(2)</v>
          </cell>
          <cell r="H802" t="str">
            <v>string(2)</v>
          </cell>
        </row>
        <row r="803">
          <cell r="A803" t="str">
            <v>是否同一手机号</v>
          </cell>
          <cell r="B803" t="str">
            <v>same_phone_flag</v>
          </cell>
          <cell r="C803" t="str">
            <v>number(22)</v>
          </cell>
          <cell r="E803" t="str">
            <v>是否同一手机号</v>
          </cell>
          <cell r="F803" t="str">
            <v>same_phone_flag</v>
          </cell>
          <cell r="G803" t="str">
            <v>varchar2(10)</v>
          </cell>
          <cell r="H803" t="str">
            <v>string(10)</v>
          </cell>
        </row>
        <row r="804">
          <cell r="A804" t="str">
            <v>是否相同集团标识</v>
          </cell>
          <cell r="B804" t="str">
            <v>same_group_flag</v>
          </cell>
          <cell r="C804" t="str">
            <v>varchar2(2)</v>
          </cell>
          <cell r="E804" t="str">
            <v>是否相同集团标识</v>
          </cell>
          <cell r="F804" t="str">
            <v>same_group_flag</v>
          </cell>
          <cell r="G804" t="str">
            <v>varchar2(2)</v>
          </cell>
          <cell r="H804" t="str">
            <v>string(2)</v>
          </cell>
        </row>
        <row r="805">
          <cell r="A805" t="str">
            <v>收入/利税排名</v>
          </cell>
          <cell r="B805" t="str">
            <v>tax_list</v>
          </cell>
          <cell r="C805" t="str">
            <v>number</v>
          </cell>
          <cell r="E805" t="str">
            <v>收入/利税排名</v>
          </cell>
          <cell r="F805" t="str">
            <v>tax_list</v>
          </cell>
          <cell r="G805" t="str">
            <v>number(38)</v>
          </cell>
          <cell r="H805" t="str">
            <v>long</v>
          </cell>
        </row>
        <row r="806">
          <cell r="A806" t="str">
            <v>收入/利税排名计算公式</v>
          </cell>
          <cell r="B806" t="str">
            <v>tax_express</v>
          </cell>
          <cell r="C806" t="str">
            <v>varchar2(1024)</v>
          </cell>
          <cell r="E806" t="str">
            <v>收入/利税排名计算公式</v>
          </cell>
          <cell r="F806" t="str">
            <v>tax_expres</v>
          </cell>
          <cell r="G806" t="str">
            <v>varchar2(1024)</v>
          </cell>
          <cell r="H806" t="str">
            <v>string(1024)</v>
          </cell>
        </row>
        <row r="807">
          <cell r="A807" t="str">
            <v>收入/利税排名指标分值</v>
          </cell>
          <cell r="B807" t="str">
            <v>tax_list</v>
          </cell>
          <cell r="C807" t="str">
            <v>number</v>
          </cell>
          <cell r="E807" t="str">
            <v>收入/利税排名指标分值</v>
          </cell>
          <cell r="F807" t="str">
            <v>tax_list_value</v>
          </cell>
          <cell r="G807" t="str">
            <v>number(18,4)</v>
          </cell>
          <cell r="H807" t="str">
            <v>double(18,4)</v>
          </cell>
        </row>
        <row r="808">
          <cell r="A808" t="str">
            <v>手机上网收入</v>
          </cell>
          <cell r="B808" t="str">
            <v>wap_fee</v>
          </cell>
          <cell r="C808" t="str">
            <v>number</v>
          </cell>
          <cell r="E808" t="str">
            <v>手机上网收入</v>
          </cell>
          <cell r="F808" t="str">
            <v>wap_fee</v>
          </cell>
          <cell r="G808" t="str">
            <v>number(18,4)</v>
          </cell>
          <cell r="H808" t="str">
            <v>double(18,4)</v>
          </cell>
        </row>
        <row r="809">
          <cell r="A809" t="str">
            <v>数据专线累计带宽</v>
          </cell>
          <cell r="B809" t="str">
            <v>data_line_add_bandwidth</v>
          </cell>
          <cell r="C809" t="str">
            <v>number</v>
          </cell>
          <cell r="E809" t="str">
            <v>数据专线累计带宽</v>
          </cell>
          <cell r="F809" t="str">
            <v>data_ddn_add_bndwid</v>
          </cell>
          <cell r="G809" t="str">
            <v>number</v>
          </cell>
          <cell r="H809" t="str">
            <v>integer</v>
          </cell>
        </row>
        <row r="810">
          <cell r="A810" t="str">
            <v>数据专线条数</v>
          </cell>
          <cell r="B810" t="str">
            <v>data_line_cnt</v>
          </cell>
          <cell r="C810" t="str">
            <v>number</v>
          </cell>
          <cell r="E810" t="str">
            <v>数据专线条数</v>
          </cell>
          <cell r="F810" t="str">
            <v>data_ddn_num</v>
          </cell>
          <cell r="G810" t="str">
            <v>number(38)</v>
          </cell>
          <cell r="H810" t="str">
            <v>long</v>
          </cell>
        </row>
        <row r="811">
          <cell r="A811" t="str">
            <v>双机标志</v>
          </cell>
          <cell r="B811" t="str">
            <v>two_phone_flag</v>
          </cell>
          <cell r="C811" t="str">
            <v>varchar2(1)</v>
          </cell>
          <cell r="E811" t="str">
            <v>双机标志</v>
          </cell>
          <cell r="F811" t="str">
            <v>double_phone_flag</v>
          </cell>
          <cell r="G811" t="str">
            <v>varchar2(1)</v>
          </cell>
          <cell r="H811" t="str">
            <v>string(1)</v>
          </cell>
        </row>
        <row r="812">
          <cell r="A812" t="str">
            <v>税后收入</v>
          </cell>
          <cell r="B812" t="str">
            <v>extax_total_fee</v>
          </cell>
          <cell r="C812" t="str">
            <v>number</v>
          </cell>
          <cell r="E812" t="str">
            <v>税后收入</v>
          </cell>
          <cell r="F812" t="str">
            <v>extax_total_fee</v>
          </cell>
          <cell r="G812" t="str">
            <v>number(18,4)</v>
          </cell>
          <cell r="H812" t="str">
            <v>double(18,4)</v>
          </cell>
        </row>
        <row r="813">
          <cell r="A813" t="str">
            <v>税后统付收入</v>
          </cell>
          <cell r="B813" t="str">
            <v>extax_unify_fee</v>
          </cell>
          <cell r="C813" t="str">
            <v>number</v>
          </cell>
          <cell r="E813" t="str">
            <v>税后统付收入</v>
          </cell>
          <cell r="F813" t="str">
            <v>extax_unify_fee</v>
          </cell>
          <cell r="G813" t="str">
            <v>number(18,4)</v>
          </cell>
          <cell r="H813" t="str">
            <v>double(18,4)</v>
          </cell>
        </row>
        <row r="814">
          <cell r="A814" t="str">
            <v>剔除系统充值后的费用</v>
          </cell>
          <cell r="B814" t="str">
            <v>afitem_value</v>
          </cell>
          <cell r="C814" t="str">
            <v>number</v>
          </cell>
          <cell r="E814" t="str">
            <v>剔除系统充值后的费用</v>
          </cell>
          <cell r="F814" t="str">
            <v>reject_system_pay_fee</v>
          </cell>
          <cell r="G814" t="str">
            <v>number(18,4)</v>
          </cell>
          <cell r="H814" t="str">
            <v>double(18,4)</v>
          </cell>
        </row>
        <row r="815">
          <cell r="A815" t="str">
            <v>通话时长(分)</v>
          </cell>
          <cell r="B815" t="str">
            <v>duration_min</v>
          </cell>
          <cell r="C815" t="str">
            <v>integer</v>
          </cell>
          <cell r="E815" t="str">
            <v>通话时长(分)</v>
          </cell>
          <cell r="F815" t="str">
            <v>call_dur_min</v>
          </cell>
          <cell r="G815" t="str">
            <v>integer</v>
          </cell>
          <cell r="H815" t="str">
            <v>integer</v>
          </cell>
        </row>
        <row r="816">
          <cell r="A816" t="str">
            <v>通话时长(秒)</v>
          </cell>
          <cell r="B816" t="str">
            <v>duration_sec</v>
          </cell>
          <cell r="C816" t="str">
            <v>number</v>
          </cell>
          <cell r="E816" t="str">
            <v>通话时长(秒)</v>
          </cell>
          <cell r="F816" t="str">
            <v>call_dur_sec</v>
          </cell>
          <cell r="G816" t="str">
            <v>integer</v>
          </cell>
          <cell r="H816" t="str">
            <v>integer</v>
          </cell>
        </row>
        <row r="817">
          <cell r="A817" t="str">
            <v>通信费</v>
          </cell>
          <cell r="B817" t="str">
            <v>comm_fee</v>
          </cell>
          <cell r="C817" t="str">
            <v>number(10)</v>
          </cell>
          <cell r="E817" t="str">
            <v>通信费</v>
          </cell>
          <cell r="F817" t="str">
            <v>comm_fee</v>
          </cell>
          <cell r="G817" t="str">
            <v>number(18,4)</v>
          </cell>
          <cell r="H817" t="str">
            <v>double(18,4)</v>
          </cell>
        </row>
        <row r="818">
          <cell r="A818" t="str">
            <v>统付收入</v>
          </cell>
          <cell r="B818" t="str">
            <v>unify_fee</v>
          </cell>
          <cell r="C818" t="str">
            <v>number</v>
          </cell>
          <cell r="E818" t="str">
            <v>统付收入</v>
          </cell>
          <cell r="F818" t="str">
            <v>unify_fee</v>
          </cell>
          <cell r="G818" t="str">
            <v>number(18,4)</v>
          </cell>
          <cell r="H818" t="str">
            <v>double(18,4)</v>
          </cell>
        </row>
        <row r="819">
          <cell r="A819" t="str">
            <v>统付收入（含税收入）</v>
          </cell>
          <cell r="B819" t="str">
            <v>group_unify_fee</v>
          </cell>
          <cell r="C819" t="str">
            <v>number</v>
          </cell>
          <cell r="E819" t="str">
            <v>统付收入（含税收入）</v>
          </cell>
          <cell r="F819" t="str">
            <v>group_unify_fee</v>
          </cell>
          <cell r="G819" t="str">
            <v>number(18,4)</v>
          </cell>
          <cell r="H819" t="str">
            <v>double(18,4)</v>
          </cell>
        </row>
        <row r="820">
          <cell r="A820" t="str">
            <v>统付系统充值</v>
          </cell>
          <cell r="B820" t="str">
            <v>unify_system_payed</v>
          </cell>
          <cell r="C820" t="str">
            <v>number(22)</v>
          </cell>
          <cell r="E820" t="str">
            <v>统付系统充值</v>
          </cell>
          <cell r="F820" t="str">
            <v>unify_system_payed</v>
          </cell>
          <cell r="G820" t="str">
            <v>number(18,4)</v>
          </cell>
          <cell r="H820" t="str">
            <v>double(18,4)</v>
          </cell>
        </row>
        <row r="821">
          <cell r="A821" t="str">
            <v>统付用户标识</v>
          </cell>
          <cell r="B821" t="str">
            <v>grp_acct_flag</v>
          </cell>
          <cell r="C821" t="str">
            <v>varchar2(2)</v>
          </cell>
          <cell r="E821" t="str">
            <v>统付用户标志</v>
          </cell>
          <cell r="F821" t="str">
            <v>group_acct_flag</v>
          </cell>
          <cell r="G821" t="str">
            <v>varchar2(2)</v>
          </cell>
          <cell r="H821" t="str">
            <v>string(2)</v>
          </cell>
        </row>
        <row r="822">
          <cell r="A822" t="str">
            <v>统付帐户</v>
          </cell>
          <cell r="B822" t="str">
            <v>account_id</v>
          </cell>
          <cell r="C822" t="str">
            <v>varchar2(14)</v>
          </cell>
          <cell r="E822" t="str">
            <v>统付账户</v>
          </cell>
          <cell r="F822" t="str">
            <v>unify_acct_id</v>
          </cell>
          <cell r="G822" t="str">
            <v>varchar2(14)</v>
          </cell>
          <cell r="H822" t="str">
            <v>string(14)</v>
          </cell>
        </row>
        <row r="823">
          <cell r="A823" t="str">
            <v>统计时间</v>
          </cell>
          <cell r="B823" t="str">
            <v>stat_date</v>
          </cell>
          <cell r="C823" t="str">
            <v>varchar2(8)</v>
          </cell>
          <cell r="E823" t="str">
            <v>统计日期</v>
          </cell>
          <cell r="F823" t="str">
            <v>stat_date</v>
          </cell>
          <cell r="G823" t="str">
            <v>varchar2(8)</v>
          </cell>
          <cell r="H823" t="str">
            <v>string(8)</v>
          </cell>
        </row>
        <row r="824">
          <cell r="A824" t="str">
            <v>统一centrex业务通话时长</v>
          </cell>
          <cell r="B824" t="str">
            <v>centrex_duration</v>
          </cell>
          <cell r="C824" t="str">
            <v>number</v>
          </cell>
          <cell r="E824" t="str">
            <v>统一centrex业务通话时长</v>
          </cell>
          <cell r="F824" t="str">
            <v>centrx_dur</v>
          </cell>
          <cell r="G824" t="str">
            <v>number(38)</v>
          </cell>
          <cell r="H824" t="str">
            <v>long</v>
          </cell>
        </row>
        <row r="825">
          <cell r="A825" t="str">
            <v>统一centrex（多媒体桌面）通话时长</v>
          </cell>
          <cell r="B825" t="str">
            <v>centrex_deskt_dur</v>
          </cell>
          <cell r="C825" t="str">
            <v>number</v>
          </cell>
          <cell r="E825" t="str">
            <v>统一centrex（多媒体桌面）通话时长</v>
          </cell>
          <cell r="F825" t="str">
            <v>centrx_deskt_dur</v>
          </cell>
          <cell r="G825" t="str">
            <v>number(38)</v>
          </cell>
          <cell r="H825" t="str">
            <v>long</v>
          </cell>
        </row>
        <row r="826">
          <cell r="A826" t="str">
            <v>统一付费收入</v>
          </cell>
          <cell r="B826" t="str">
            <v>unify_fee</v>
          </cell>
          <cell r="C826" t="str">
            <v>number</v>
          </cell>
          <cell r="E826" t="str">
            <v>统一付费收入</v>
          </cell>
          <cell r="F826" t="str">
            <v>unify_pay_fee</v>
          </cell>
          <cell r="G826" t="str">
            <v>number(18,4)</v>
          </cell>
          <cell r="H826" t="str">
            <v>double(18,4)</v>
          </cell>
        </row>
        <row r="827">
          <cell r="A827" t="str">
            <v>统一付费收入得分</v>
          </cell>
          <cell r="B827" t="str">
            <v>unify_fee_value</v>
          </cell>
          <cell r="C827" t="str">
            <v>number</v>
          </cell>
          <cell r="E827" t="str">
            <v>统一付费收入得分</v>
          </cell>
          <cell r="F827" t="str">
            <v>unify_pay_fee_value</v>
          </cell>
          <cell r="G827" t="str">
            <v>number(18,4)</v>
          </cell>
          <cell r="H827" t="str">
            <v>double(18,4)</v>
          </cell>
        </row>
        <row r="828">
          <cell r="A828" t="str">
            <v>统一付费收入计算公式</v>
          </cell>
          <cell r="B828" t="str">
            <v>unify_fee_express</v>
          </cell>
          <cell r="C828" t="str">
            <v>varchar2(1024)</v>
          </cell>
          <cell r="E828" t="str">
            <v>统一付费收入计算公式</v>
          </cell>
          <cell r="F828" t="str">
            <v>unify_pay_fee_express</v>
          </cell>
          <cell r="G828" t="str">
            <v>varchar2(1024)</v>
          </cell>
          <cell r="H828" t="str">
            <v>string(1024)</v>
          </cell>
        </row>
        <row r="829">
          <cell r="A829" t="str">
            <v>统一付费收入指标分值</v>
          </cell>
          <cell r="B829" t="str">
            <v>unify_fee_value</v>
          </cell>
          <cell r="C829" t="str">
            <v>number</v>
          </cell>
          <cell r="E829" t="str">
            <v>统一付费收入指标分值</v>
          </cell>
          <cell r="F829" t="str">
            <v>unify_pay_fee_value</v>
          </cell>
          <cell r="G829" t="str">
            <v>number(18,4)</v>
          </cell>
          <cell r="H829" t="str">
            <v>double(18,4)</v>
          </cell>
        </row>
        <row r="830">
          <cell r="A830" t="str">
            <v>未出账话费</v>
          </cell>
          <cell r="B830" t="str">
            <v>last_sum</v>
          </cell>
          <cell r="C830" t="str">
            <v>number(22)</v>
          </cell>
          <cell r="E830" t="str">
            <v>未出账话费</v>
          </cell>
          <cell r="F830" t="str">
            <v>no_bill_fee</v>
          </cell>
          <cell r="G830" t="str">
            <v>number(18,4)</v>
          </cell>
          <cell r="H830" t="str">
            <v>double(18,4)</v>
          </cell>
        </row>
        <row r="831">
          <cell r="A831" t="str">
            <v>文化程度</v>
          </cell>
          <cell r="B831" t="str">
            <v>boss_edu_name</v>
          </cell>
          <cell r="C831" t="str">
            <v>varchar2(30)</v>
          </cell>
          <cell r="E831" t="str">
            <v>文化程度名称</v>
          </cell>
          <cell r="F831" t="str">
            <v>edu_code_name</v>
          </cell>
          <cell r="G831" t="str">
            <v>varchar2(30)</v>
          </cell>
          <cell r="H831" t="str">
            <v>string(30)</v>
          </cell>
        </row>
        <row r="832">
          <cell r="A832" t="str">
            <v>文化程度代码</v>
          </cell>
          <cell r="B832" t="str">
            <v>edu_code</v>
          </cell>
          <cell r="C832" t="str">
            <v>varchar2(2)</v>
          </cell>
          <cell r="E832" t="str">
            <v>文化程度</v>
          </cell>
          <cell r="F832" t="str">
            <v>edu_code</v>
          </cell>
          <cell r="G832" t="str">
            <v>varchar2(2)</v>
          </cell>
          <cell r="H832" t="str">
            <v>string(2)</v>
          </cell>
        </row>
        <row r="833">
          <cell r="A833" t="str">
            <v>物联网用户总收入</v>
          </cell>
          <cell r="B833" t="str">
            <v>received_fee</v>
          </cell>
          <cell r="C833" t="str">
            <v>number</v>
          </cell>
          <cell r="E833" t="str">
            <v>物联网用户总收入</v>
          </cell>
          <cell r="F833" t="str">
            <v>iot_user_total_fee</v>
          </cell>
          <cell r="G833" t="str">
            <v>number(18,4)</v>
          </cell>
          <cell r="H833" t="str">
            <v>double(18,4)</v>
          </cell>
        </row>
        <row r="834">
          <cell r="A834" t="str">
            <v>喜欢的服务</v>
          </cell>
          <cell r="B834" t="str">
            <v>love_service</v>
          </cell>
          <cell r="C834" t="str">
            <v>varchar2(100)</v>
          </cell>
          <cell r="E834" t="str">
            <v>喜欢的服务</v>
          </cell>
          <cell r="F834" t="str">
            <v>love_serv</v>
          </cell>
          <cell r="G834" t="str">
            <v>varchar2(100)</v>
          </cell>
          <cell r="H834" t="str">
            <v>string(100)</v>
          </cell>
        </row>
        <row r="835">
          <cell r="A835" t="str">
            <v>喜欢的汇报</v>
          </cell>
          <cell r="B835" t="str">
            <v>love_return</v>
          </cell>
          <cell r="C835" t="str">
            <v>varchar2(100)</v>
          </cell>
          <cell r="E835" t="str">
            <v>喜欢的汇报</v>
          </cell>
          <cell r="F835" t="str">
            <v>love_return</v>
          </cell>
          <cell r="G835" t="str">
            <v>varchar2(100)</v>
          </cell>
          <cell r="H835" t="str">
            <v>string(100)</v>
          </cell>
        </row>
        <row r="836">
          <cell r="A836" t="str">
            <v>系统充值</v>
          </cell>
          <cell r="B836" t="str">
            <v>system_payed</v>
          </cell>
          <cell r="C836" t="str">
            <v>number(22)</v>
          </cell>
          <cell r="E836" t="str">
            <v>系统充值</v>
          </cell>
          <cell r="F836" t="str">
            <v>system_payed</v>
          </cell>
          <cell r="G836" t="str">
            <v>number(18,4)</v>
          </cell>
          <cell r="H836" t="str">
            <v>double(18,4)</v>
          </cell>
        </row>
        <row r="837">
          <cell r="A837" t="str">
            <v>系统类型</v>
          </cell>
          <cell r="B837" t="str">
            <v>sys_type</v>
          </cell>
          <cell r="C837" t="str">
            <v>varchar2(12)</v>
          </cell>
          <cell r="E837" t="str">
            <v>系统类型</v>
          </cell>
          <cell r="F837" t="str">
            <v>system_type</v>
          </cell>
          <cell r="G837" t="str">
            <v>varchar2(2)</v>
          </cell>
          <cell r="H837" t="str">
            <v>string(2)</v>
          </cell>
        </row>
        <row r="838">
          <cell r="A838" t="str">
            <v>下行短信量</v>
          </cell>
          <cell r="B838" t="str">
            <v>mt_sms_count</v>
          </cell>
          <cell r="C838" t="str">
            <v>number</v>
          </cell>
          <cell r="E838" t="str">
            <v>下行短信条数</v>
          </cell>
          <cell r="F838" t="str">
            <v>mt_sms_cnt</v>
          </cell>
          <cell r="G838" t="str">
            <v>number(38)</v>
          </cell>
          <cell r="H838" t="str">
            <v>long</v>
          </cell>
        </row>
        <row r="839">
          <cell r="A839" t="str">
            <v>下行短信条数</v>
          </cell>
          <cell r="B839" t="str">
            <v>mt_sms_count</v>
          </cell>
          <cell r="C839" t="str">
            <v>number</v>
          </cell>
          <cell r="E839" t="str">
            <v>下行短信条数</v>
          </cell>
          <cell r="F839" t="str">
            <v>mt_sms_cnt</v>
          </cell>
          <cell r="G839" t="str">
            <v>number(38)</v>
          </cell>
          <cell r="H839" t="str">
            <v>long</v>
          </cell>
        </row>
        <row r="840">
          <cell r="A840" t="str">
            <v>消费层次</v>
          </cell>
          <cell r="B840" t="str">
            <v>spending_range</v>
          </cell>
          <cell r="C840" t="str">
            <v>varchar2(2)</v>
          </cell>
          <cell r="E840" t="str">
            <v>消费层次</v>
          </cell>
          <cell r="F840" t="str">
            <v>cost_layer</v>
          </cell>
          <cell r="G840" t="str">
            <v>varchar2(2)</v>
          </cell>
          <cell r="H840" t="str">
            <v>string(2)</v>
          </cell>
        </row>
        <row r="841">
          <cell r="A841" t="str">
            <v>小灵通电话</v>
          </cell>
          <cell r="B841" t="str">
            <v>xlt_phone</v>
          </cell>
          <cell r="C841" t="str">
            <v>varchar2(50)</v>
          </cell>
          <cell r="E841" t="str">
            <v>小灵通电话</v>
          </cell>
          <cell r="F841" t="str">
            <v>little_smart_phone</v>
          </cell>
          <cell r="G841" t="str">
            <v>varchar2(50)</v>
          </cell>
          <cell r="H841" t="str">
            <v>string(50)</v>
          </cell>
        </row>
        <row r="842">
          <cell r="A842" t="str">
            <v>小灵通号码</v>
          </cell>
          <cell r="B842" t="str">
            <v>xlt_phone</v>
          </cell>
          <cell r="C842" t="str">
            <v>varchar2(15)</v>
          </cell>
          <cell r="E842" t="str">
            <v>小灵通号码</v>
          </cell>
          <cell r="F842" t="str">
            <v>little_smart_no</v>
          </cell>
          <cell r="G842" t="str">
            <v>varchar2(15)</v>
          </cell>
          <cell r="H842" t="str">
            <v>string(15)</v>
          </cell>
        </row>
        <row r="843">
          <cell r="A843" t="str">
            <v>小灵通重要成员标志</v>
          </cell>
          <cell r="B843" t="str">
            <v>xlt_phone_flag</v>
          </cell>
          <cell r="C843" t="str">
            <v>varchar2(1)</v>
          </cell>
          <cell r="E843" t="str">
            <v>小灵通重要成员标志</v>
          </cell>
          <cell r="F843" t="str">
            <v>little_smart_imp_member_flag</v>
          </cell>
          <cell r="G843" t="str">
            <v>varchar2(1)</v>
          </cell>
          <cell r="H843" t="str">
            <v>string(1)</v>
          </cell>
        </row>
        <row r="844">
          <cell r="A844" t="str">
            <v>校讯通业务代码</v>
          </cell>
          <cell r="B844" t="str">
            <v>e_mode_code</v>
          </cell>
          <cell r="C844" t="str">
            <v>varchar2（50）</v>
          </cell>
          <cell r="E844" t="str">
            <v>校讯通业务代码</v>
          </cell>
          <cell r="F844" t="str">
            <v>e_busi_code</v>
          </cell>
          <cell r="G844" t="str">
            <v>varchar2（50）</v>
          </cell>
          <cell r="H844" t="str">
            <v>string(50)</v>
          </cell>
        </row>
        <row r="845">
          <cell r="A845" t="str">
            <v>新的集团的归属区域</v>
          </cell>
          <cell r="B845" t="str">
            <v>channel_code</v>
          </cell>
          <cell r="C845" t="str">
            <v>varchar2(6)</v>
          </cell>
          <cell r="E845" t="str">
            <v>新的集团的归属区域</v>
          </cell>
          <cell r="F845" t="str">
            <v>new_group_area_code</v>
          </cell>
          <cell r="G845" t="str">
            <v>varchar2(20)</v>
          </cell>
          <cell r="H845" t="str">
            <v>string(20)</v>
          </cell>
        </row>
        <row r="846">
          <cell r="A846" t="str">
            <v>新的组织结构集团归属地区</v>
          </cell>
          <cell r="B846" t="str">
            <v>channel_code</v>
          </cell>
          <cell r="C846" t="str">
            <v>varchar2(13)</v>
          </cell>
          <cell r="E846" t="str">
            <v>新的组织结构集团归属地区</v>
          </cell>
          <cell r="F846" t="str">
            <v>new_org_region_code</v>
          </cell>
          <cell r="G846" t="str">
            <v>varchar2(13)</v>
          </cell>
          <cell r="H846" t="str">
            <v>string(13)</v>
          </cell>
        </row>
        <row r="847">
          <cell r="A847" t="str">
            <v>新规模</v>
          </cell>
          <cell r="B847" t="str">
            <v>new_group_scale</v>
          </cell>
          <cell r="C847" t="str">
            <v>varchar2(2)</v>
          </cell>
          <cell r="E847" t="str">
            <v>新规模</v>
          </cell>
          <cell r="F847" t="str">
            <v>new_group_scale</v>
          </cell>
          <cell r="G847" t="str">
            <v>varchar2(2)</v>
          </cell>
          <cell r="H847" t="str">
            <v>string(2)</v>
          </cell>
        </row>
        <row r="848">
          <cell r="A848" t="str">
            <v>新集团归属地区</v>
          </cell>
          <cell r="B848" t="str">
            <v>channel_code</v>
          </cell>
          <cell r="C848" t="str">
            <v>varchar2(20)</v>
          </cell>
          <cell r="E848" t="str">
            <v>新的集团的归属区域</v>
          </cell>
          <cell r="F848" t="str">
            <v>new_group_area_code</v>
          </cell>
          <cell r="G848" t="str">
            <v>varchar2(20)</v>
          </cell>
          <cell r="H848" t="str">
            <v>string(20)</v>
          </cell>
        </row>
        <row r="849">
          <cell r="A849" t="str">
            <v>新增成员折后总收入</v>
          </cell>
          <cell r="B849" t="str">
            <v>new_member_received_fee</v>
          </cell>
          <cell r="C849" t="str">
            <v>number</v>
          </cell>
          <cell r="E849" t="str">
            <v>新增成员折后总收入</v>
          </cell>
          <cell r="F849" t="str">
            <v>new_member_discnt_fee</v>
          </cell>
          <cell r="G849" t="str">
            <v>number(18,4)</v>
          </cell>
          <cell r="H849" t="str">
            <v>double(18,4)</v>
          </cell>
        </row>
        <row r="850">
          <cell r="A850" t="str">
            <v>信息费</v>
          </cell>
          <cell r="B850" t="str">
            <v>info_fee</v>
          </cell>
          <cell r="C850" t="str">
            <v>number(10)</v>
          </cell>
          <cell r="E850" t="str">
            <v>信息费</v>
          </cell>
          <cell r="F850" t="str">
            <v>mess_fee</v>
          </cell>
          <cell r="G850" t="str">
            <v>number(18,4)</v>
          </cell>
          <cell r="H850" t="str">
            <v>double(18,4)</v>
          </cell>
        </row>
        <row r="851">
          <cell r="A851" t="str">
            <v>信息化产品数</v>
          </cell>
          <cell r="B851" t="str">
            <v>incm_prod_num</v>
          </cell>
          <cell r="C851" t="str">
            <v>number</v>
          </cell>
          <cell r="E851" t="str">
            <v>信息化产品数</v>
          </cell>
          <cell r="F851" t="str">
            <v>info_prod_num</v>
          </cell>
          <cell r="G851" t="str">
            <v>number(38)</v>
          </cell>
          <cell r="H851" t="str">
            <v>long</v>
          </cell>
        </row>
        <row r="852">
          <cell r="A852" t="str">
            <v>信息化收入</v>
          </cell>
          <cell r="B852" t="str">
            <v>info_fee</v>
          </cell>
          <cell r="C852" t="str">
            <v>number</v>
          </cell>
          <cell r="E852" t="str">
            <v>信息化收入</v>
          </cell>
          <cell r="F852" t="str">
            <v>info_fee</v>
          </cell>
          <cell r="G852" t="str">
            <v>number(18,4)</v>
          </cell>
          <cell r="H852" t="str">
            <v>double(18,4)</v>
          </cell>
        </row>
        <row r="853">
          <cell r="A853" t="str">
            <v>信息化收入得分</v>
          </cell>
          <cell r="B853" t="str">
            <v>info_fee_value</v>
          </cell>
          <cell r="C853" t="str">
            <v>number</v>
          </cell>
          <cell r="E853" t="str">
            <v>信息化收入得分</v>
          </cell>
          <cell r="F853" t="str">
            <v>info_fee_value</v>
          </cell>
          <cell r="G853" t="str">
            <v>number(18,4)</v>
          </cell>
          <cell r="H853" t="str">
            <v>double(18,4)</v>
          </cell>
        </row>
        <row r="854">
          <cell r="A854" t="str">
            <v>信息化收入计算公式</v>
          </cell>
          <cell r="B854" t="str">
            <v>info_fee_express</v>
          </cell>
          <cell r="C854" t="str">
            <v>varchar2(1024)</v>
          </cell>
          <cell r="E854" t="str">
            <v>信息化收入计算公式</v>
          </cell>
          <cell r="F854" t="str">
            <v>info_fee_expres</v>
          </cell>
          <cell r="G854" t="str">
            <v>varchar2(1024)</v>
          </cell>
          <cell r="H854" t="str">
            <v>string(1024)</v>
          </cell>
        </row>
        <row r="855">
          <cell r="A855" t="str">
            <v>信息化收入指标分值</v>
          </cell>
          <cell r="B855" t="str">
            <v>info_fee_value</v>
          </cell>
          <cell r="C855" t="str">
            <v>number</v>
          </cell>
          <cell r="E855" t="str">
            <v>信息化收入得分</v>
          </cell>
          <cell r="F855" t="str">
            <v>info_fee_value</v>
          </cell>
          <cell r="G855" t="str">
            <v>number(18,4)</v>
          </cell>
          <cell r="H855" t="str">
            <v>double(18,4)</v>
          </cell>
        </row>
        <row r="856">
          <cell r="A856" t="str">
            <v>信息化水平计算公式</v>
          </cell>
          <cell r="B856" t="str">
            <v>info_level_express</v>
          </cell>
          <cell r="C856" t="str">
            <v>varchar2(1024)</v>
          </cell>
          <cell r="E856" t="str">
            <v>信息化水平计算公式</v>
          </cell>
          <cell r="F856" t="str">
            <v>info_lvl_expres</v>
          </cell>
          <cell r="G856" t="str">
            <v>varchar2(1024)</v>
          </cell>
          <cell r="H856" t="str">
            <v>string(1024)</v>
          </cell>
        </row>
        <row r="857">
          <cell r="A857" t="str">
            <v>信息化水平指标分值</v>
          </cell>
          <cell r="B857" t="str">
            <v>info_level_value</v>
          </cell>
          <cell r="C857" t="str">
            <v>number</v>
          </cell>
          <cell r="E857" t="str">
            <v>信息化水平指标分值</v>
          </cell>
          <cell r="F857" t="str">
            <v>info_lvl_value</v>
          </cell>
          <cell r="G857" t="str">
            <v>number(18,4)</v>
          </cell>
          <cell r="H857" t="str">
            <v>double(18,4)</v>
          </cell>
        </row>
        <row r="858">
          <cell r="A858" t="str">
            <v>信誉等级</v>
          </cell>
          <cell r="B858" t="str">
            <v>credit_code</v>
          </cell>
          <cell r="C858" t="str">
            <v>varchar2(1)</v>
          </cell>
          <cell r="E858" t="str">
            <v>信用等级</v>
          </cell>
          <cell r="F858" t="str">
            <v>credit_lvl</v>
          </cell>
          <cell r="G858" t="str">
            <v>varchar2(50)</v>
          </cell>
          <cell r="H858" t="str">
            <v>string(50)</v>
          </cell>
        </row>
        <row r="859">
          <cell r="A859" t="str">
            <v>信誉度</v>
          </cell>
          <cell r="B859" t="str">
            <v>limit_owe</v>
          </cell>
          <cell r="C859" t="str">
            <v>number(14,2)</v>
          </cell>
          <cell r="E859" t="str">
            <v>信誉度</v>
          </cell>
          <cell r="F859" t="str">
            <v>credit</v>
          </cell>
          <cell r="G859" t="str">
            <v>number(18,4)</v>
          </cell>
          <cell r="H859" t="str">
            <v>double(18,4)</v>
          </cell>
        </row>
        <row r="860">
          <cell r="A860" t="str">
            <v>信誉度等级</v>
          </cell>
          <cell r="B860" t="str">
            <v>credit_level</v>
          </cell>
          <cell r="C860" t="str">
            <v>number(38)</v>
          </cell>
          <cell r="E860" t="str">
            <v>信用等级</v>
          </cell>
          <cell r="F860" t="str">
            <v>credit_lvl</v>
          </cell>
          <cell r="G860" t="str">
            <v>varchar2(50)</v>
          </cell>
          <cell r="H860" t="str">
            <v>string(50)</v>
          </cell>
        </row>
        <row r="861">
          <cell r="A861" t="str">
            <v>兴趣爱好</v>
          </cell>
          <cell r="B861" t="str">
            <v>interest_code</v>
          </cell>
          <cell r="C861" t="str">
            <v>varchar2(100)</v>
          </cell>
          <cell r="E861" t="str">
            <v>兴趣爱好</v>
          </cell>
          <cell r="F861" t="str">
            <v>intrst_code</v>
          </cell>
          <cell r="G861" t="str">
            <v>varchar2(100)</v>
          </cell>
          <cell r="H861" t="str">
            <v>string(100)</v>
          </cell>
        </row>
        <row r="862">
          <cell r="A862" t="str">
            <v>性别</v>
          </cell>
          <cell r="B862" t="str">
            <v>gender_id</v>
          </cell>
          <cell r="C862" t="str">
            <v>varchar2(1)</v>
          </cell>
          <cell r="E862" t="str">
            <v>性别</v>
          </cell>
          <cell r="F862" t="str">
            <v>gender</v>
          </cell>
          <cell r="G862" t="str">
            <v>varchar2(50)</v>
          </cell>
          <cell r="H862" t="str">
            <v>string(50)</v>
          </cell>
        </row>
        <row r="863">
          <cell r="A863" t="str">
            <v>性别编码</v>
          </cell>
          <cell r="B863" t="str">
            <v>sex_code</v>
          </cell>
          <cell r="C863" t="str">
            <v>varchar2(4)</v>
          </cell>
          <cell r="E863" t="str">
            <v>性别编码</v>
          </cell>
          <cell r="F863" t="str">
            <v>gender_code</v>
          </cell>
          <cell r="G863" t="str">
            <v>varchar2(4)</v>
          </cell>
          <cell r="H863" t="str">
            <v>string(4)</v>
          </cell>
        </row>
        <row r="864">
          <cell r="A864" t="str">
            <v>性别名称</v>
          </cell>
          <cell r="B864" t="str">
            <v>sex_name</v>
          </cell>
          <cell r="C864" t="str">
            <v>varchar2(6)</v>
          </cell>
          <cell r="E864" t="str">
            <v>性别名称</v>
          </cell>
          <cell r="F864" t="str">
            <v>gender_name</v>
          </cell>
          <cell r="G864" t="str">
            <v>varchar2(6)</v>
          </cell>
          <cell r="H864" t="str">
            <v>string(6)</v>
          </cell>
        </row>
        <row r="865">
          <cell r="A865" t="str">
            <v>虚拟呼叫中心本地通话时长</v>
          </cell>
          <cell r="B865" t="str">
            <v>xnhj_local_min</v>
          </cell>
          <cell r="C865" t="str">
            <v>number</v>
          </cell>
          <cell r="E865" t="str">
            <v>虚拟呼叫中心本地通话时长</v>
          </cell>
          <cell r="F865" t="str">
            <v>virtu_caling_center_local_min</v>
          </cell>
          <cell r="G865" t="str">
            <v>number(38)</v>
          </cell>
          <cell r="H865" t="str">
            <v>long</v>
          </cell>
        </row>
        <row r="866">
          <cell r="A866" t="str">
            <v>虚拟呼叫中心当月本地通话时长</v>
          </cell>
          <cell r="B866" t="str">
            <v>xnhj_local_min</v>
          </cell>
          <cell r="C866" t="str">
            <v>number</v>
          </cell>
          <cell r="E866" t="str">
            <v>虚拟呼叫中心本地通话时长</v>
          </cell>
          <cell r="F866" t="str">
            <v>virtu_caling_center_local_min</v>
          </cell>
          <cell r="G866" t="str">
            <v>number(38)</v>
          </cell>
          <cell r="H866" t="str">
            <v>long</v>
          </cell>
        </row>
        <row r="867">
          <cell r="A867" t="str">
            <v>虚拟呼叫中心当月功能收入</v>
          </cell>
          <cell r="B867" t="str">
            <v>xnhj_fun_fee</v>
          </cell>
          <cell r="C867" t="str">
            <v>number</v>
          </cell>
          <cell r="E867" t="str">
            <v>虚拟呼叫中心功能费收入</v>
          </cell>
          <cell r="F867" t="str">
            <v>virtu_caling_center_fun_fee</v>
          </cell>
          <cell r="G867" t="str">
            <v>number(18,4)</v>
          </cell>
          <cell r="H867" t="str">
            <v>double(18,4)</v>
          </cell>
        </row>
        <row r="868">
          <cell r="A868" t="str">
            <v>虚拟呼叫中心当月通信费收入</v>
          </cell>
          <cell r="B868" t="str">
            <v>xnhj_comm_fee</v>
          </cell>
          <cell r="C868" t="str">
            <v>number</v>
          </cell>
          <cell r="E868" t="str">
            <v>虚拟呼叫中心通信费收入</v>
          </cell>
          <cell r="F868" t="str">
            <v>virtu_caling_center_comm_fee</v>
          </cell>
          <cell r="G868" t="str">
            <v>number(18,4)</v>
          </cell>
          <cell r="H868" t="str">
            <v>double(18,4)</v>
          </cell>
        </row>
        <row r="869">
          <cell r="A869" t="str">
            <v>虚拟呼叫中心当月长途通话时长</v>
          </cell>
          <cell r="B869" t="str">
            <v>xnhj_lnds_min</v>
          </cell>
          <cell r="C869" t="str">
            <v>number</v>
          </cell>
          <cell r="E869" t="str">
            <v>虚拟呼叫中心长途通话时长</v>
          </cell>
          <cell r="F869" t="str">
            <v>virtu_caling_center_lnds_min</v>
          </cell>
          <cell r="G869" t="str">
            <v>number</v>
          </cell>
          <cell r="H869" t="str">
            <v>long</v>
          </cell>
        </row>
        <row r="870">
          <cell r="A870" t="str">
            <v>虚拟呼叫中心功能费收入</v>
          </cell>
          <cell r="B870" t="str">
            <v>xnhj_fun_fee</v>
          </cell>
          <cell r="C870" t="str">
            <v>number</v>
          </cell>
          <cell r="E870" t="str">
            <v>虚拟呼叫中心功能费收入</v>
          </cell>
          <cell r="F870" t="str">
            <v>virtu_caling_center_fun_fee</v>
          </cell>
          <cell r="G870" t="str">
            <v>number(18,4)</v>
          </cell>
          <cell r="H870" t="str">
            <v>double(18,4)</v>
          </cell>
        </row>
        <row r="871">
          <cell r="A871" t="str">
            <v>虚拟呼叫中心通信费收入</v>
          </cell>
          <cell r="B871" t="str">
            <v>xnhj_comm_fee</v>
          </cell>
          <cell r="C871" t="str">
            <v>number</v>
          </cell>
          <cell r="E871" t="str">
            <v>虚拟呼叫中心通信费收入</v>
          </cell>
          <cell r="F871" t="str">
            <v>virtu_caling_center_comm_fee</v>
          </cell>
          <cell r="G871" t="str">
            <v>number(18,4)</v>
          </cell>
          <cell r="H871" t="str">
            <v>double(18,4)</v>
          </cell>
        </row>
        <row r="872">
          <cell r="A872" t="str">
            <v>虚拟呼叫中心长途通话时长</v>
          </cell>
          <cell r="B872" t="str">
            <v>xnhj_lnds_min</v>
          </cell>
          <cell r="C872" t="str">
            <v>number</v>
          </cell>
          <cell r="E872" t="str">
            <v>虚拟呼叫中心长途通话时长</v>
          </cell>
          <cell r="F872" t="str">
            <v>virtu_caling_center_lnds_min</v>
          </cell>
          <cell r="G872" t="str">
            <v>number</v>
          </cell>
          <cell r="H872" t="str">
            <v>long</v>
          </cell>
        </row>
        <row r="873">
          <cell r="A873" t="str">
            <v>虚拟用户优惠后的收入</v>
          </cell>
          <cell r="B873" t="str">
            <v>void_received_fee</v>
          </cell>
          <cell r="C873" t="str">
            <v>number</v>
          </cell>
          <cell r="E873" t="str">
            <v>虚拟用户优惠后的收入</v>
          </cell>
          <cell r="F873" t="str">
            <v>virtu_faved_fee</v>
          </cell>
          <cell r="G873" t="str">
            <v>number(18,4)</v>
          </cell>
          <cell r="H873" t="str">
            <v>double(18,4)</v>
          </cell>
        </row>
        <row r="874">
          <cell r="A874" t="str">
            <v>序列号</v>
          </cell>
          <cell r="B874" t="str">
            <v>order_no</v>
          </cell>
          <cell r="C874" t="str">
            <v>number</v>
          </cell>
          <cell r="E874" t="str">
            <v>序列号</v>
          </cell>
          <cell r="F874" t="str">
            <v>serial_number</v>
          </cell>
          <cell r="G874" t="str">
            <v>varchar2(22)</v>
          </cell>
          <cell r="H874" t="str">
            <v>string(22)</v>
          </cell>
        </row>
        <row r="875">
          <cell r="A875" t="str">
            <v>移动电话</v>
          </cell>
          <cell r="B875" t="str">
            <v>yd_phone</v>
          </cell>
          <cell r="C875" t="str">
            <v>varchar2(50)</v>
          </cell>
          <cell r="E875" t="str">
            <v>移动电话</v>
          </cell>
          <cell r="F875" t="str">
            <v>mobile_phone</v>
          </cell>
          <cell r="G875" t="str">
            <v>varchar2(50)</v>
          </cell>
          <cell r="H875" t="str">
            <v>string(50)</v>
          </cell>
        </row>
        <row r="876">
          <cell r="A876" t="str">
            <v>移动号码</v>
          </cell>
          <cell r="B876" t="str">
            <v>yd_phone</v>
          </cell>
          <cell r="C876" t="str">
            <v>varchar2(15)</v>
          </cell>
          <cell r="E876" t="str">
            <v>移动号码</v>
          </cell>
          <cell r="F876" t="str">
            <v>mobile_no</v>
          </cell>
          <cell r="G876" t="str">
            <v>varchar2(15)</v>
          </cell>
          <cell r="H876" t="str">
            <v>string(15)</v>
          </cell>
        </row>
        <row r="877">
          <cell r="A877" t="str">
            <v>移动签约时间</v>
          </cell>
          <cell r="B877" t="str">
            <v>join_date</v>
          </cell>
          <cell r="C877" t="str">
            <v>date</v>
          </cell>
          <cell r="E877" t="str">
            <v>移动签约时间</v>
          </cell>
          <cell r="F877" t="str">
            <v>mobile_sign_time</v>
          </cell>
          <cell r="G877" t="str">
            <v>date</v>
          </cell>
          <cell r="H877" t="str">
            <v>datetime</v>
          </cell>
        </row>
        <row r="878">
          <cell r="A878" t="str">
            <v>移动签约时间得分</v>
          </cell>
          <cell r="B878" t="str">
            <v>join_duration_value</v>
          </cell>
          <cell r="C878" t="str">
            <v>number</v>
          </cell>
          <cell r="E878" t="str">
            <v>移动签约时间指标分值</v>
          </cell>
          <cell r="F878" t="str">
            <v>mobile_sign_time_value</v>
          </cell>
          <cell r="G878" t="str">
            <v>number(18,4)</v>
          </cell>
          <cell r="H878" t="str">
            <v>double(18,4)</v>
          </cell>
        </row>
        <row r="879">
          <cell r="A879" t="str">
            <v>移动签约时间计算公式</v>
          </cell>
          <cell r="B879" t="str">
            <v>join_duration_express</v>
          </cell>
          <cell r="C879" t="str">
            <v>varchar2(1024)</v>
          </cell>
          <cell r="E879" t="str">
            <v>移动签约时间计算公式</v>
          </cell>
          <cell r="F879" t="str">
            <v>mobile_sign_time_expres</v>
          </cell>
          <cell r="G879" t="str">
            <v>varchar2(1024)</v>
          </cell>
          <cell r="H879" t="str">
            <v>string(1024)</v>
          </cell>
        </row>
        <row r="880">
          <cell r="A880" t="str">
            <v>移动签约时间指标分值</v>
          </cell>
          <cell r="B880" t="str">
            <v>join_duration_value</v>
          </cell>
          <cell r="C880" t="str">
            <v>number</v>
          </cell>
          <cell r="E880" t="str">
            <v>移动签约时间指标分值</v>
          </cell>
          <cell r="F880" t="str">
            <v>mobile_sign_time_value</v>
          </cell>
          <cell r="G880" t="str">
            <v>number(18,4)</v>
          </cell>
          <cell r="H880" t="str">
            <v>double(18,4)</v>
          </cell>
        </row>
        <row r="881">
          <cell r="A881" t="str">
            <v>移动网校收入</v>
          </cell>
          <cell r="B881" t="str">
            <v>ydwx_fee</v>
          </cell>
          <cell r="C881" t="str">
            <v>number</v>
          </cell>
          <cell r="E881" t="str">
            <v>移动网校收入</v>
          </cell>
          <cell r="F881" t="str">
            <v>mobile_net_school_fee</v>
          </cell>
          <cell r="G881" t="str">
            <v>number(18,4)</v>
          </cell>
          <cell r="H881" t="str">
            <v>double(18,4)</v>
          </cell>
        </row>
        <row r="882">
          <cell r="A882" t="str">
            <v>移动信息化产品使用计算公式</v>
          </cell>
          <cell r="B882" t="str">
            <v>info_count_express</v>
          </cell>
          <cell r="C882" t="str">
            <v>varchar2(1024)</v>
          </cell>
          <cell r="E882" t="str">
            <v>移动信息化产品使用计算公式</v>
          </cell>
          <cell r="F882" t="str">
            <v>mobile_info_prod_use_expres</v>
          </cell>
          <cell r="G882" t="str">
            <v>varchar2(1024)</v>
          </cell>
          <cell r="H882" t="str">
            <v>string(1024)</v>
          </cell>
        </row>
        <row r="883">
          <cell r="A883" t="str">
            <v>移动信息化产品使用指标分值</v>
          </cell>
          <cell r="B883" t="str">
            <v>info_count_value</v>
          </cell>
          <cell r="C883" t="str">
            <v>number</v>
          </cell>
          <cell r="E883" t="str">
            <v>移动信息化产品使用指标分值</v>
          </cell>
          <cell r="F883" t="str">
            <v>mobile_info_prod_use_value</v>
          </cell>
          <cell r="G883" t="str">
            <v>number(18,4)</v>
          </cell>
          <cell r="H883" t="str">
            <v>double(18,4)</v>
          </cell>
        </row>
        <row r="884">
          <cell r="A884" t="str">
            <v>移动信息化产品数量</v>
          </cell>
          <cell r="B884" t="str">
            <v>info_count</v>
          </cell>
          <cell r="C884" t="str">
            <v>number</v>
          </cell>
          <cell r="E884" t="str">
            <v>移动信息化产品数量</v>
          </cell>
          <cell r="F884" t="str">
            <v>mobile_info_prod_num</v>
          </cell>
          <cell r="G884" t="str">
            <v>number(38)</v>
          </cell>
          <cell r="H884" t="str">
            <v>long</v>
          </cell>
        </row>
        <row r="885">
          <cell r="A885" t="str">
            <v>移动信息化产品数量得分</v>
          </cell>
          <cell r="B885" t="str">
            <v>info_count_value</v>
          </cell>
          <cell r="C885" t="str">
            <v>number</v>
          </cell>
          <cell r="E885" t="str">
            <v>移动信息化产品数量得分</v>
          </cell>
          <cell r="F885" t="str">
            <v>mobile_info_prod_num_value</v>
          </cell>
          <cell r="G885" t="str">
            <v>number(18,4)</v>
          </cell>
          <cell r="H885" t="str">
            <v>double(18,4)</v>
          </cell>
        </row>
        <row r="886">
          <cell r="A886" t="str">
            <v>移动重要成员标志</v>
          </cell>
          <cell r="B886" t="str">
            <v>yd_phone_flag</v>
          </cell>
          <cell r="C886" t="str">
            <v>varchar2(1)</v>
          </cell>
          <cell r="E886" t="str">
            <v>移动重要成员标志</v>
          </cell>
          <cell r="F886" t="str">
            <v>mobile_imp_member_flag</v>
          </cell>
          <cell r="G886" t="str">
            <v>varchar2(1)</v>
          </cell>
          <cell r="H886" t="str">
            <v>string(1)</v>
          </cell>
        </row>
        <row r="887">
          <cell r="A887" t="str">
            <v>已充值金额</v>
          </cell>
          <cell r="B887" t="str">
            <v>paycard_fee</v>
          </cell>
          <cell r="C887" t="str">
            <v>number(14,2)</v>
          </cell>
          <cell r="E887" t="str">
            <v>已充值金额</v>
          </cell>
          <cell r="F887" t="str">
            <v>payed_amt</v>
          </cell>
          <cell r="G887" t="str">
            <v>number(18,4)</v>
          </cell>
          <cell r="H887" t="str">
            <v>double(18,4)</v>
          </cell>
        </row>
        <row r="888">
          <cell r="A888" t="str">
            <v>已充值卡卡号</v>
          </cell>
          <cell r="B888" t="str">
            <v>paycard_no</v>
          </cell>
          <cell r="C888" t="str">
            <v>varchar2(32)</v>
          </cell>
          <cell r="E888" t="str">
            <v>已充值卡卡号</v>
          </cell>
          <cell r="F888" t="str">
            <v>payed_card_no</v>
          </cell>
          <cell r="G888" t="str">
            <v>varchar2(32)</v>
          </cell>
          <cell r="H888" t="str">
            <v>string(32)</v>
          </cell>
        </row>
        <row r="889">
          <cell r="A889" t="str">
            <v>已充值时间</v>
          </cell>
          <cell r="B889" t="str">
            <v>paycard_time</v>
          </cell>
          <cell r="C889" t="str">
            <v>date</v>
          </cell>
          <cell r="E889" t="str">
            <v>已充值时间</v>
          </cell>
          <cell r="F889" t="str">
            <v>payed_card_time</v>
          </cell>
          <cell r="G889" t="str">
            <v>date</v>
          </cell>
          <cell r="H889" t="str">
            <v>datetime</v>
          </cell>
        </row>
        <row r="890">
          <cell r="A890" t="str">
            <v>已充值用户id</v>
          </cell>
          <cell r="B890" t="str">
            <v>user_id</v>
          </cell>
          <cell r="C890" t="str">
            <v>number(14)</v>
          </cell>
          <cell r="E890" t="str">
            <v>已充值用户id</v>
          </cell>
          <cell r="F890" t="str">
            <v>payed_user_id</v>
          </cell>
          <cell r="G890" t="str">
            <v>number(14)</v>
          </cell>
          <cell r="H890" t="str">
            <v>long</v>
          </cell>
        </row>
        <row r="891">
          <cell r="A891" t="str">
            <v>已充值用户号码</v>
          </cell>
          <cell r="B891" t="str">
            <v>serv_no</v>
          </cell>
          <cell r="C891" t="str">
            <v>varchar2(15)</v>
          </cell>
          <cell r="E891" t="str">
            <v>已充值用户号码</v>
          </cell>
          <cell r="F891" t="str">
            <v>payed_user_no</v>
          </cell>
          <cell r="G891" t="str">
            <v>varchar2(15)</v>
          </cell>
          <cell r="H891" t="str">
            <v>string(15)</v>
          </cell>
        </row>
        <row r="892">
          <cell r="A892" t="str">
            <v>异网上行短条数</v>
          </cell>
          <cell r="B892" t="str">
            <v>mo_difnet_sms_count</v>
          </cell>
          <cell r="C892" t="str">
            <v>number</v>
          </cell>
          <cell r="E892" t="str">
            <v>异网上行短条数</v>
          </cell>
          <cell r="F892" t="str">
            <v>mo_difnet_sms_cnt</v>
          </cell>
          <cell r="G892" t="str">
            <v>number(38)</v>
          </cell>
          <cell r="H892" t="str">
            <v>long</v>
          </cell>
        </row>
        <row r="893">
          <cell r="A893" t="str">
            <v>异网下行短条数</v>
          </cell>
          <cell r="B893" t="str">
            <v>mt_difnet_sms_count</v>
          </cell>
          <cell r="C893" t="str">
            <v>number</v>
          </cell>
          <cell r="E893" t="str">
            <v>异网下行短条数</v>
          </cell>
          <cell r="F893" t="str">
            <v>mt_difnet_sms_cnt</v>
          </cell>
          <cell r="G893" t="str">
            <v>number(38)</v>
          </cell>
          <cell r="H893" t="str">
            <v>long</v>
          </cell>
        </row>
        <row r="894">
          <cell r="A894" t="str">
            <v>营业厅代码</v>
          </cell>
          <cell r="B894" t="str">
            <v>region_code</v>
          </cell>
          <cell r="C894" t="str">
            <v>varchar2(3)</v>
          </cell>
          <cell r="E894" t="str">
            <v>渠道编码</v>
          </cell>
          <cell r="F894" t="str">
            <v>chnl_code</v>
          </cell>
          <cell r="G894" t="str">
            <v>varchar2(100)</v>
          </cell>
          <cell r="H894" t="str">
            <v>string(100)</v>
          </cell>
        </row>
        <row r="895">
          <cell r="A895" t="str">
            <v>应付金额</v>
          </cell>
          <cell r="B895" t="str">
            <v>should_pay</v>
          </cell>
          <cell r="C895" t="str">
            <v>number(16,4)</v>
          </cell>
          <cell r="E895" t="str">
            <v>应付金额</v>
          </cell>
          <cell r="F895" t="str">
            <v>shld_amt</v>
          </cell>
          <cell r="G895" t="str">
            <v>number(18,4)</v>
          </cell>
          <cell r="H895" t="str">
            <v>double(18,4)</v>
          </cell>
        </row>
        <row r="896">
          <cell r="A896" t="str">
            <v>用户本月和上月为同一集团标识</v>
          </cell>
          <cell r="B896" t="str">
            <v>valid_flag</v>
          </cell>
          <cell r="C896" t="str">
            <v>varchar2(1)</v>
          </cell>
          <cell r="E896" t="str">
            <v>用户本月和上月为同一集团标志</v>
          </cell>
          <cell r="F896" t="str">
            <v>same_group_flag</v>
          </cell>
          <cell r="G896" t="str">
            <v>varchar2(1)</v>
          </cell>
          <cell r="H896" t="str">
            <v>string(1)</v>
          </cell>
        </row>
        <row r="897">
          <cell r="A897" t="str">
            <v>用户测试卡标识</v>
          </cell>
          <cell r="B897" t="str">
            <v>test_flag</v>
          </cell>
          <cell r="C897" t="str">
            <v>varchar2(1)</v>
          </cell>
          <cell r="E897" t="str">
            <v>用户测试卡标志</v>
          </cell>
          <cell r="F897" t="str">
            <v>user_test_flag</v>
          </cell>
          <cell r="G897" t="str">
            <v>varchar2(1)</v>
          </cell>
          <cell r="H897" t="str">
            <v>string(1)</v>
          </cell>
        </row>
        <row r="898">
          <cell r="A898" t="str">
            <v>用户产品结束时间</v>
          </cell>
          <cell r="B898" t="str">
            <v>end_time</v>
          </cell>
          <cell r="C898" t="str">
            <v>date</v>
          </cell>
          <cell r="E898" t="str">
            <v>用户产品结束时间</v>
          </cell>
          <cell r="F898" t="str">
            <v>user_prod_end_time</v>
          </cell>
          <cell r="G898" t="str">
            <v>date</v>
          </cell>
          <cell r="H898" t="str">
            <v>datetime</v>
          </cell>
        </row>
        <row r="899">
          <cell r="A899" t="str">
            <v>用户产品开始时间</v>
          </cell>
          <cell r="B899" t="str">
            <v>begin_time</v>
          </cell>
          <cell r="C899" t="str">
            <v>date</v>
          </cell>
          <cell r="E899" t="str">
            <v>用户产品开始时间</v>
          </cell>
          <cell r="F899" t="str">
            <v>user_prod_begin_time</v>
          </cell>
          <cell r="G899" t="str">
            <v>date</v>
          </cell>
          <cell r="H899" t="str">
            <v>datetime</v>
          </cell>
        </row>
        <row r="900">
          <cell r="A900" t="str">
            <v>用户产品类别</v>
          </cell>
          <cell r="B900" t="str">
            <v>user_flag</v>
          </cell>
          <cell r="C900" t="str">
            <v>varchar2(2)</v>
          </cell>
          <cell r="E900" t="str">
            <v>用户产品类别</v>
          </cell>
          <cell r="F900" t="str">
            <v>user_prod_type</v>
          </cell>
          <cell r="G900" t="str">
            <v>varchar2(2)</v>
          </cell>
          <cell r="H900" t="str">
            <v>string(2)</v>
          </cell>
        </row>
        <row r="901">
          <cell r="A901" t="str">
            <v>用户订购状态</v>
          </cell>
          <cell r="B901" t="str">
            <v>status_flag</v>
          </cell>
          <cell r="C901" t="str">
            <v>varchar2(2)</v>
          </cell>
          <cell r="E901" t="str">
            <v>用户订购状态</v>
          </cell>
          <cell r="F901" t="str">
            <v>user_order_stat</v>
          </cell>
          <cell r="G901" t="str">
            <v>varchar2(2)</v>
          </cell>
          <cell r="H901" t="str">
            <v>string(2)</v>
          </cell>
        </row>
        <row r="902">
          <cell r="A902" t="str">
            <v>用户归属地区代码</v>
          </cell>
          <cell r="B902" t="str">
            <v>city_code</v>
          </cell>
          <cell r="C902" t="str">
            <v>varchar2(4)</v>
          </cell>
          <cell r="E902" t="str">
            <v>用户归属地区代码</v>
          </cell>
          <cell r="F902" t="str">
            <v>user_region_code</v>
          </cell>
          <cell r="G902" t="str">
            <v>varchar2(4)</v>
          </cell>
          <cell r="H902" t="str">
            <v>string(4)</v>
          </cell>
        </row>
        <row r="903">
          <cell r="A903" t="str">
            <v>用户归属地市</v>
          </cell>
          <cell r="B903" t="str">
            <v>city_code</v>
          </cell>
          <cell r="C903" t="str">
            <v>varchar2(4)</v>
          </cell>
          <cell r="E903" t="str">
            <v>用户归属地市</v>
          </cell>
          <cell r="F903" t="str">
            <v>user_city</v>
          </cell>
          <cell r="G903" t="str">
            <v>varchar2(20)</v>
          </cell>
          <cell r="H903" t="str">
            <v>string(20)</v>
          </cell>
        </row>
        <row r="904">
          <cell r="A904" t="str">
            <v>用户归属地市代码</v>
          </cell>
          <cell r="B904" t="str">
            <v>area_code</v>
          </cell>
          <cell r="C904" t="str">
            <v>varchar2(4)</v>
          </cell>
          <cell r="E904" t="str">
            <v>用户归属地市代码</v>
          </cell>
          <cell r="F904" t="str">
            <v>user_city_code</v>
          </cell>
          <cell r="G904" t="str">
            <v>varchar2(4)</v>
          </cell>
          <cell r="H904" t="str">
            <v>string(4)</v>
          </cell>
        </row>
        <row r="905">
          <cell r="A905" t="str">
            <v>用户归属区县代码</v>
          </cell>
          <cell r="B905" t="str">
            <v>county_code</v>
          </cell>
          <cell r="C905" t="str">
            <v>varchar2(4)</v>
          </cell>
          <cell r="E905" t="str">
            <v>用户归属区县代码</v>
          </cell>
          <cell r="F905" t="str">
            <v>user_county_code</v>
          </cell>
          <cell r="G905" t="str">
            <v>varchar2(4)</v>
          </cell>
          <cell r="H905" t="str">
            <v>string(4)</v>
          </cell>
        </row>
        <row r="906">
          <cell r="A906" t="str">
            <v>用户号码</v>
          </cell>
          <cell r="B906" t="str">
            <v>serv_no</v>
          </cell>
          <cell r="C906" t="str">
            <v>varchar2(15)</v>
          </cell>
          <cell r="E906" t="str">
            <v>用户号码</v>
          </cell>
          <cell r="F906" t="str">
            <v>user_no</v>
          </cell>
          <cell r="G906" t="str">
            <v>varchar2(40)</v>
          </cell>
          <cell r="H906" t="str">
            <v>string(40)</v>
          </cell>
        </row>
        <row r="907">
          <cell r="A907" t="str">
            <v>用户离网标识</v>
          </cell>
          <cell r="B907" t="str">
            <v>lost_flag</v>
          </cell>
          <cell r="C907" t="str">
            <v>varchar2(1)</v>
          </cell>
          <cell r="E907" t="str">
            <v>用户离网标志</v>
          </cell>
          <cell r="F907" t="str">
            <v>user_offnet_flag</v>
          </cell>
          <cell r="G907" t="str">
            <v>varchar2(1)</v>
          </cell>
          <cell r="H907" t="str">
            <v>string(1)</v>
          </cell>
        </row>
        <row r="908">
          <cell r="A908" t="str">
            <v>用户密码</v>
          </cell>
          <cell r="B908" t="str">
            <v>user_passwd</v>
          </cell>
          <cell r="C908" t="str">
            <v>varchar2(8)</v>
          </cell>
          <cell r="E908" t="str">
            <v>用户密码</v>
          </cell>
          <cell r="F908" t="str">
            <v>user_passwd</v>
          </cell>
          <cell r="G908" t="str">
            <v>varchar2(128)</v>
          </cell>
          <cell r="H908" t="str">
            <v>string(128)</v>
          </cell>
        </row>
        <row r="909">
          <cell r="A909" t="str">
            <v>用户日累计通话时长</v>
          </cell>
          <cell r="B909" t="str">
            <v>call_dur</v>
          </cell>
          <cell r="C909" t="str">
            <v>number</v>
          </cell>
          <cell r="E909" t="str">
            <v>用户日累计通话时长</v>
          </cell>
          <cell r="F909" t="str">
            <v>user_add_call_dur</v>
          </cell>
          <cell r="G909" t="str">
            <v>number(38)</v>
          </cell>
          <cell r="H909" t="str">
            <v>long</v>
          </cell>
        </row>
        <row r="910">
          <cell r="A910" t="str">
            <v>上2月和上3月为同一集团标识</v>
          </cell>
          <cell r="B910" t="str">
            <v>l2_valid_flag</v>
          </cell>
          <cell r="C910" t="str">
            <v>varchar2(1)</v>
          </cell>
          <cell r="E910" t="str">
            <v>上2月和上3月为同一集团标志</v>
          </cell>
          <cell r="F910" t="str">
            <v>l2_same_group_flag</v>
          </cell>
          <cell r="G910" t="str">
            <v>varchar2(1)</v>
          </cell>
          <cell r="H910" t="str">
            <v>string(1)</v>
          </cell>
        </row>
        <row r="911">
          <cell r="A911" t="str">
            <v>上3月和上4月为同一集团标识</v>
          </cell>
          <cell r="B911" t="str">
            <v>l3_valid_flag</v>
          </cell>
          <cell r="C911" t="str">
            <v>varchar2(1)</v>
          </cell>
          <cell r="E911" t="str">
            <v>上3月和上4月为同一集团标志</v>
          </cell>
          <cell r="F911" t="str">
            <v>l3_same_group_flag</v>
          </cell>
          <cell r="G911" t="str">
            <v>varchar2(1)</v>
          </cell>
          <cell r="H911" t="str">
            <v>string(1)</v>
          </cell>
        </row>
        <row r="912">
          <cell r="A912" t="str">
            <v>上4月和上5月为同一集团标识</v>
          </cell>
          <cell r="B912" t="str">
            <v>l4_valid_flag</v>
          </cell>
          <cell r="C912" t="str">
            <v>varchar2(1)</v>
          </cell>
          <cell r="E912" t="str">
            <v>上4月和上5月为同一集团标志</v>
          </cell>
          <cell r="F912" t="str">
            <v>l4_same_group_flag</v>
          </cell>
          <cell r="G912" t="str">
            <v>varchar2(1)</v>
          </cell>
          <cell r="H912" t="str">
            <v>string(1)</v>
          </cell>
        </row>
        <row r="913">
          <cell r="A913" t="str">
            <v>上5月和上6月为同一集团标识</v>
          </cell>
          <cell r="B913" t="str">
            <v>l5_valid_flag</v>
          </cell>
          <cell r="C913" t="str">
            <v>varchar2(1)</v>
          </cell>
          <cell r="E913" t="str">
            <v>上5月和上6月为同一集团标志</v>
          </cell>
          <cell r="F913" t="str">
            <v>l5_same_group_flag</v>
          </cell>
          <cell r="G913" t="str">
            <v>varchar2(1)</v>
          </cell>
          <cell r="H913" t="str">
            <v>string(1)</v>
          </cell>
        </row>
        <row r="914">
          <cell r="A914" t="str">
            <v>上月和上2月为同一集团标识</v>
          </cell>
          <cell r="B914" t="str">
            <v>l1_valid_flag</v>
          </cell>
          <cell r="C914" t="str">
            <v>varchar2(1)</v>
          </cell>
          <cell r="E914" t="str">
            <v>上月和上2月为同一集团标志</v>
          </cell>
          <cell r="F914" t="str">
            <v>l1_same_group_flag</v>
          </cell>
          <cell r="G914" t="str">
            <v>varchar2(1)</v>
          </cell>
          <cell r="H914" t="str">
            <v>string(1)</v>
          </cell>
        </row>
        <row r="915">
          <cell r="A915" t="str">
            <v>用户数据卡标识</v>
          </cell>
          <cell r="B915" t="str">
            <v>data_flag</v>
          </cell>
          <cell r="C915" t="str">
            <v>varchar2(1)</v>
          </cell>
          <cell r="E915" t="str">
            <v>用户数据卡标志</v>
          </cell>
          <cell r="F915" t="str">
            <v>user_data_card_flag</v>
          </cell>
          <cell r="G915" t="str">
            <v>varchar2(1)</v>
          </cell>
          <cell r="H915" t="str">
            <v>string(1)</v>
          </cell>
        </row>
        <row r="916">
          <cell r="A916" t="str">
            <v>用户数量</v>
          </cell>
          <cell r="B916" t="str">
            <v>member_count</v>
          </cell>
          <cell r="C916" t="str">
            <v>integer</v>
          </cell>
          <cell r="E916" t="str">
            <v>用户数量</v>
          </cell>
          <cell r="F916" t="str">
            <v>user_num</v>
          </cell>
          <cell r="G916" t="str">
            <v>integer</v>
          </cell>
          <cell r="H916" t="str">
            <v>integer</v>
          </cell>
        </row>
        <row r="917">
          <cell r="A917" t="str">
            <v>邮政编码</v>
          </cell>
          <cell r="B917" t="str">
            <v>owner_zip</v>
          </cell>
          <cell r="C917" t="str">
            <v>varchar2(6)</v>
          </cell>
          <cell r="E917" t="str">
            <v>邮政编码</v>
          </cell>
          <cell r="F917" t="str">
            <v>post_code</v>
          </cell>
          <cell r="G917" t="str">
            <v>varchar2(50)</v>
          </cell>
          <cell r="H917" t="str">
            <v>string(50)</v>
          </cell>
        </row>
        <row r="918">
          <cell r="A918" t="str">
            <v>有无集团客户对应关系</v>
          </cell>
          <cell r="B918" t="str">
            <v>is_grp_ec_flag</v>
          </cell>
          <cell r="C918" t="str">
            <v>varchar2(1)</v>
          </cell>
          <cell r="E918" t="str">
            <v>有无集团客户对应关系</v>
          </cell>
          <cell r="F918" t="str">
            <v>is_group_cust_rel_flag</v>
          </cell>
          <cell r="G918" t="str">
            <v>varchar2(1)</v>
          </cell>
          <cell r="H918" t="str">
            <v>string(1)</v>
          </cell>
        </row>
        <row r="919">
          <cell r="A919" t="str">
            <v>有效集团成员数</v>
          </cell>
          <cell r="B919" t="str">
            <v>valid_group_member_count</v>
          </cell>
          <cell r="C919" t="str">
            <v>number(38)</v>
          </cell>
          <cell r="E919" t="str">
            <v>有效集团成员数</v>
          </cell>
          <cell r="F919" t="str">
            <v>valid_group_member_num</v>
          </cell>
          <cell r="G919" t="str">
            <v>number(38)</v>
          </cell>
          <cell r="H919" t="str">
            <v>long</v>
          </cell>
        </row>
        <row r="920">
          <cell r="A920" t="str">
            <v>有效计费标识</v>
          </cell>
          <cell r="B920" t="str">
            <v>valid_fee_flag</v>
          </cell>
          <cell r="C920" t="str">
            <v>varchar2(2)</v>
          </cell>
          <cell r="E920" t="str">
            <v>有效计费标志</v>
          </cell>
          <cell r="F920" t="str">
            <v>valid_chrg_flag</v>
          </cell>
          <cell r="G920" t="str">
            <v>varchar2(2)</v>
          </cell>
          <cell r="H920" t="str">
            <v>string(2)</v>
          </cell>
        </row>
        <row r="921">
          <cell r="A921" t="str">
            <v>与移动公司合作的重大事件</v>
          </cell>
          <cell r="B921" t="str">
            <v>co_record</v>
          </cell>
          <cell r="C921" t="str">
            <v>varchar2(200)</v>
          </cell>
          <cell r="E921" t="str">
            <v>与移动公司合作的重大事件</v>
          </cell>
          <cell r="F921" t="str">
            <v>cooper_record</v>
          </cell>
          <cell r="G921" t="str">
            <v>varchar2(200)</v>
          </cell>
          <cell r="H921" t="str">
            <v>string(200)</v>
          </cell>
        </row>
        <row r="922">
          <cell r="A922" t="str">
            <v>与重要成员发生的礼品记录</v>
          </cell>
          <cell r="B922" t="str">
            <v>gift_record</v>
          </cell>
          <cell r="C922" t="str">
            <v>varchar2(200)</v>
          </cell>
          <cell r="E922" t="str">
            <v>与重要成员发生的礼品记录</v>
          </cell>
          <cell r="F922" t="str">
            <v>gift_record</v>
          </cell>
          <cell r="G922" t="str">
            <v>varchar2(200)</v>
          </cell>
          <cell r="H922" t="str">
            <v>string(200)</v>
          </cell>
        </row>
        <row r="923">
          <cell r="A923" t="str">
            <v>语音累计收入</v>
          </cell>
          <cell r="B923" t="str">
            <v>voice_add_fact_income</v>
          </cell>
          <cell r="C923" t="str">
            <v>number</v>
          </cell>
          <cell r="E923" t="str">
            <v>语音累计收入</v>
          </cell>
          <cell r="F923" t="str">
            <v>voice_add_fact_fee</v>
          </cell>
          <cell r="G923" t="str">
            <v>number(18,4)</v>
          </cell>
          <cell r="H923" t="str">
            <v>double(18,4)</v>
          </cell>
        </row>
        <row r="924">
          <cell r="A924" t="str">
            <v>语音实际收入</v>
          </cell>
          <cell r="B924" t="str">
            <v>voice_fact_income</v>
          </cell>
          <cell r="C924" t="str">
            <v>number</v>
          </cell>
          <cell r="E924" t="str">
            <v>语音实际收入</v>
          </cell>
          <cell r="F924" t="str">
            <v>voice_fact_fee</v>
          </cell>
          <cell r="G924" t="str">
            <v>number(18,4)</v>
          </cell>
          <cell r="H924" t="str">
            <v>double(18,4)</v>
          </cell>
        </row>
        <row r="925">
          <cell r="A925" t="str">
            <v>语音专线条数</v>
          </cell>
          <cell r="B925" t="str">
            <v>voip_line_cnt</v>
          </cell>
          <cell r="C925" t="str">
            <v>number</v>
          </cell>
          <cell r="E925" t="str">
            <v>语音专线条数</v>
          </cell>
          <cell r="F925" t="str">
            <v>voice_ddn_num</v>
          </cell>
          <cell r="G925" t="str">
            <v>number(38)</v>
          </cell>
          <cell r="H925" t="str">
            <v>long</v>
          </cell>
        </row>
        <row r="926">
          <cell r="A926" t="str">
            <v>员工数量</v>
          </cell>
          <cell r="B926" t="str">
            <v>emproyee_count</v>
          </cell>
          <cell r="C926" t="str">
            <v>number(38)</v>
          </cell>
          <cell r="E926" t="str">
            <v>员工数量</v>
          </cell>
          <cell r="F926" t="str">
            <v>staff_num</v>
          </cell>
          <cell r="G926" t="str">
            <v>number(8)</v>
          </cell>
          <cell r="H926" t="str">
            <v>long</v>
          </cell>
        </row>
        <row r="927">
          <cell r="A927" t="str">
            <v>宅电</v>
          </cell>
          <cell r="B927" t="str">
            <v>gd_phone</v>
          </cell>
          <cell r="C927" t="str">
            <v>varchar2(50)</v>
          </cell>
          <cell r="E927" t="str">
            <v>宅电</v>
          </cell>
          <cell r="F927" t="str">
            <v>home_no</v>
          </cell>
          <cell r="G927" t="str">
            <v>varchar2(30)</v>
          </cell>
          <cell r="H927" t="str">
            <v>string(30)</v>
          </cell>
        </row>
        <row r="928">
          <cell r="A928" t="str">
            <v>账户数目</v>
          </cell>
          <cell r="B928" t="str">
            <v>ids</v>
          </cell>
          <cell r="C928" t="str">
            <v>number(4)</v>
          </cell>
          <cell r="E928" t="str">
            <v>账户数目</v>
          </cell>
          <cell r="F928" t="str">
            <v>acct_num</v>
          </cell>
          <cell r="G928" t="str">
            <v>number(4)</v>
          </cell>
          <cell r="H928" t="str">
            <v>long</v>
          </cell>
        </row>
        <row r="929">
          <cell r="A929" t="str">
            <v>折扣费</v>
          </cell>
          <cell r="B929" t="str">
            <v>fav_total_fee</v>
          </cell>
          <cell r="C929" t="str">
            <v>number</v>
          </cell>
          <cell r="E929" t="str">
            <v>折扣费</v>
          </cell>
          <cell r="F929" t="str">
            <v>discnt_fee</v>
          </cell>
          <cell r="G929" t="str">
            <v>number(18,4)</v>
          </cell>
          <cell r="H929" t="str">
            <v>double(18,4)</v>
          </cell>
        </row>
        <row r="930">
          <cell r="A930" t="str">
            <v>证件号码</v>
          </cell>
          <cell r="B930" t="str">
            <v>certi_no</v>
          </cell>
          <cell r="C930" t="str">
            <v>varchar2(30)</v>
          </cell>
          <cell r="E930" t="str">
            <v>证件号码</v>
          </cell>
          <cell r="F930" t="str">
            <v>cert_no</v>
          </cell>
          <cell r="G930" t="str">
            <v>varchar2(200)</v>
          </cell>
          <cell r="H930" t="str">
            <v>string(200)</v>
          </cell>
        </row>
        <row r="931">
          <cell r="A931" t="str">
            <v>证件类别</v>
          </cell>
          <cell r="B931" t="str">
            <v>certi_type</v>
          </cell>
          <cell r="C931" t="str">
            <v>varchar2(2)</v>
          </cell>
          <cell r="E931" t="str">
            <v>证件类型</v>
          </cell>
          <cell r="F931" t="str">
            <v>cert_type</v>
          </cell>
          <cell r="G931" t="str">
            <v>varchar2(50)</v>
          </cell>
          <cell r="H931" t="str">
            <v>string(50)</v>
          </cell>
        </row>
        <row r="932">
          <cell r="A932" t="str">
            <v>证件类别名称</v>
          </cell>
          <cell r="B932" t="str">
            <v>certi_name</v>
          </cell>
          <cell r="C932" t="str">
            <v>varchar2(30)</v>
          </cell>
          <cell r="E932" t="str">
            <v>证件类型名称</v>
          </cell>
          <cell r="F932" t="str">
            <v>cert_type_name</v>
          </cell>
          <cell r="G932" t="str">
            <v>varchar2(30)</v>
          </cell>
          <cell r="H932" t="str">
            <v>string(30)</v>
          </cell>
        </row>
        <row r="933">
          <cell r="A933" t="str">
            <v>职位名称</v>
          </cell>
          <cell r="B933" t="str">
            <v>duty</v>
          </cell>
          <cell r="C933" t="str">
            <v>varchar2(20)</v>
          </cell>
          <cell r="E933" t="str">
            <v>职位名称</v>
          </cell>
          <cell r="F933" t="str">
            <v>post_name</v>
          </cell>
          <cell r="G933" t="str">
            <v>varchar2(100)</v>
          </cell>
          <cell r="H933" t="str">
            <v>string(100)</v>
          </cell>
        </row>
        <row r="934">
          <cell r="A934" t="str">
            <v>职务</v>
          </cell>
          <cell r="B934" t="str">
            <v>duty</v>
          </cell>
          <cell r="C934" t="str">
            <v>varchar2(20)</v>
          </cell>
          <cell r="E934" t="str">
            <v>职务</v>
          </cell>
          <cell r="F934" t="str">
            <v>duty</v>
          </cell>
          <cell r="G934" t="str">
            <v>varchar2(60)</v>
          </cell>
          <cell r="H934" t="str">
            <v>string(60)</v>
          </cell>
        </row>
        <row r="935">
          <cell r="A935" t="str">
            <v>指标代码</v>
          </cell>
          <cell r="B935" t="str">
            <v>item_code</v>
          </cell>
          <cell r="C935" t="str">
            <v>varchar2(50)</v>
          </cell>
          <cell r="E935" t="str">
            <v>指标代码</v>
          </cell>
          <cell r="F935" t="str">
            <v>indict_code</v>
          </cell>
          <cell r="G935" t="str">
            <v>varchar2(50)</v>
          </cell>
          <cell r="H935" t="str">
            <v>string(50)</v>
          </cell>
        </row>
        <row r="936">
          <cell r="A936" t="str">
            <v>指标名称</v>
          </cell>
          <cell r="B936" t="str">
            <v>item_name</v>
          </cell>
          <cell r="C936" t="str">
            <v>varchar2(100)</v>
          </cell>
          <cell r="E936" t="str">
            <v>指标名称</v>
          </cell>
          <cell r="F936" t="str">
            <v>indict_name</v>
          </cell>
          <cell r="G936" t="str">
            <v>varchar2(100)</v>
          </cell>
          <cell r="H936" t="str">
            <v>string(100)</v>
          </cell>
        </row>
        <row r="937">
          <cell r="A937" t="str">
            <v>指标值</v>
          </cell>
          <cell r="B937" t="str">
            <v>item_value</v>
          </cell>
          <cell r="C937" t="str">
            <v>number</v>
          </cell>
          <cell r="E937" t="str">
            <v>指标值</v>
          </cell>
          <cell r="F937" t="str">
            <v>indict_value</v>
          </cell>
          <cell r="G937" t="str">
            <v>number(18,4)</v>
          </cell>
          <cell r="H937" t="str">
            <v>double(18,4)</v>
          </cell>
        </row>
        <row r="938">
          <cell r="A938" t="str">
            <v>指标值(税后)</v>
          </cell>
          <cell r="B938" t="str">
            <v>extax_value</v>
          </cell>
          <cell r="C938" t="str">
            <v>number</v>
          </cell>
          <cell r="E938" t="str">
            <v>指标值(税后)</v>
          </cell>
          <cell r="F938" t="str">
            <v>extax_indict_value</v>
          </cell>
          <cell r="G938" t="str">
            <v>number(18,4)</v>
          </cell>
          <cell r="H938" t="str">
            <v>double(18,4)</v>
          </cell>
        </row>
        <row r="939">
          <cell r="A939" t="str">
            <v>智慧城管车辆定位收入</v>
          </cell>
          <cell r="B939" t="str">
            <v>cldw_fee</v>
          </cell>
          <cell r="C939" t="str">
            <v>number</v>
          </cell>
          <cell r="E939" t="str">
            <v>智慧城管车辆定位收入</v>
          </cell>
          <cell r="F939" t="str">
            <v>cldw_fee</v>
          </cell>
          <cell r="G939" t="str">
            <v>number(18,4)</v>
          </cell>
          <cell r="H939" t="str">
            <v>double(18,4)</v>
          </cell>
        </row>
        <row r="940">
          <cell r="A940" t="str">
            <v>智慧城管车辆定位统付收入</v>
          </cell>
          <cell r="B940" t="str">
            <v>cldw_unify_fee</v>
          </cell>
          <cell r="C940" t="str">
            <v>number</v>
          </cell>
          <cell r="E940" t="str">
            <v>智慧城管车辆定位统付收入</v>
          </cell>
          <cell r="F940" t="str">
            <v>cldw_unify_fee</v>
          </cell>
          <cell r="G940" t="str">
            <v>number(18,4)</v>
          </cell>
          <cell r="H940" t="str">
            <v>double(18,4)</v>
          </cell>
        </row>
        <row r="941">
          <cell r="A941" t="str">
            <v>智慧城管视频监控收入</v>
          </cell>
          <cell r="B941" t="str">
            <v>spjk_fee</v>
          </cell>
          <cell r="C941" t="str">
            <v>number</v>
          </cell>
          <cell r="E941" t="str">
            <v>智慧城管视频监控收入</v>
          </cell>
          <cell r="F941" t="str">
            <v>spjk_fee</v>
          </cell>
          <cell r="G941" t="str">
            <v>number(18,4)</v>
          </cell>
          <cell r="H941" t="str">
            <v>double(18,4)</v>
          </cell>
        </row>
        <row r="942">
          <cell r="A942" t="str">
            <v>智慧城管视频监控统付收入</v>
          </cell>
          <cell r="B942" t="str">
            <v>spjk_unify_fee</v>
          </cell>
          <cell r="C942" t="str">
            <v>number</v>
          </cell>
          <cell r="E942" t="str">
            <v>智慧城管视频监控统付收入</v>
          </cell>
          <cell r="F942" t="str">
            <v>spjk_unify_fee</v>
          </cell>
          <cell r="G942" t="str">
            <v>number(18,4)</v>
          </cell>
          <cell r="H942" t="str">
            <v>double(18,4)</v>
          </cell>
        </row>
        <row r="943">
          <cell r="A943" t="str">
            <v>智慧城管执法通收入</v>
          </cell>
          <cell r="B943" t="str">
            <v>zft_fee</v>
          </cell>
          <cell r="C943" t="str">
            <v>number</v>
          </cell>
          <cell r="E943" t="str">
            <v>智慧城管执法通收入</v>
          </cell>
          <cell r="F943" t="str">
            <v>zft_fee</v>
          </cell>
          <cell r="G943" t="str">
            <v>number(18,4)</v>
          </cell>
          <cell r="H943" t="str">
            <v>double(18,4)</v>
          </cell>
        </row>
        <row r="944">
          <cell r="A944" t="str">
            <v>智慧城管执法通统付收入</v>
          </cell>
          <cell r="B944" t="str">
            <v>zft_unify_fee</v>
          </cell>
          <cell r="C944" t="str">
            <v>number</v>
          </cell>
          <cell r="E944" t="str">
            <v>智慧城管执法通统付收入</v>
          </cell>
          <cell r="F944" t="str">
            <v>zft_unify_fee</v>
          </cell>
          <cell r="G944" t="str">
            <v>number(18,4)</v>
          </cell>
          <cell r="H944" t="str">
            <v>double(18,4)</v>
          </cell>
        </row>
        <row r="945">
          <cell r="A945" t="str">
            <v>智能vpmnt网通话时长</v>
          </cell>
          <cell r="B945" t="str">
            <v>vpmn_duration_min_td</v>
          </cell>
          <cell r="C945" t="str">
            <v>number</v>
          </cell>
          <cell r="E945" t="str">
            <v>智能vpmnt网通话时长</v>
          </cell>
          <cell r="F945" t="str">
            <v>intlig_vpmn_dur_min_td</v>
          </cell>
          <cell r="G945" t="str">
            <v>number(38)</v>
          </cell>
          <cell r="H945" t="str">
            <v>long</v>
          </cell>
        </row>
        <row r="946">
          <cell r="A946" t="str">
            <v>智能vpmn包月收入</v>
          </cell>
          <cell r="B946" t="str">
            <v>vpmn_monthly_fee</v>
          </cell>
          <cell r="C946" t="str">
            <v>integer</v>
          </cell>
          <cell r="E946" t="str">
            <v>智能vpmn包月收入</v>
          </cell>
          <cell r="F946" t="str">
            <v>intlig_vpmn_month_fee</v>
          </cell>
          <cell r="G946" t="str">
            <v>number(18,4)</v>
          </cell>
          <cell r="H946" t="str">
            <v>double(18,4)</v>
          </cell>
        </row>
        <row r="947">
          <cell r="A947" t="str">
            <v>智能vpmn标志</v>
          </cell>
          <cell r="B947" t="str">
            <v>vpmn_flag</v>
          </cell>
          <cell r="C947" t="str">
            <v>varchar2(1)</v>
          </cell>
          <cell r="E947" t="str">
            <v>智能vpmn标志</v>
          </cell>
          <cell r="F947" t="str">
            <v>intlig_vpmn_flag</v>
          </cell>
          <cell r="G947" t="str">
            <v>varchar2(1)</v>
          </cell>
          <cell r="H947" t="str">
            <v>string(1)</v>
          </cell>
        </row>
        <row r="948">
          <cell r="A948" t="str">
            <v>智能vpmn当月t网网内计费时长</v>
          </cell>
          <cell r="B948" t="str">
            <v>ingrp_vpmn_duration_min_td</v>
          </cell>
          <cell r="C948" t="str">
            <v>number</v>
          </cell>
          <cell r="E948" t="str">
            <v>智能vpmn当月t网网内计费时长</v>
          </cell>
          <cell r="F948" t="str">
            <v>ingrp_vpmn_dur_min_td</v>
          </cell>
          <cell r="G948" t="str">
            <v>number(38)</v>
          </cell>
          <cell r="H948" t="str">
            <v>long</v>
          </cell>
        </row>
        <row r="949">
          <cell r="A949" t="str">
            <v>智能vpmn当月网内计费时长</v>
          </cell>
          <cell r="B949" t="str">
            <v>ingrp_vpmn_duration_min</v>
          </cell>
          <cell r="C949" t="str">
            <v>number</v>
          </cell>
          <cell r="E949" t="str">
            <v>智能vpmn当月网内计费时长</v>
          </cell>
          <cell r="F949" t="str">
            <v>ingrp_vpmn_dur_min</v>
          </cell>
          <cell r="G949" t="str">
            <v>number(38)</v>
          </cell>
          <cell r="H949" t="str">
            <v>long</v>
          </cell>
        </row>
        <row r="950">
          <cell r="A950" t="str">
            <v>智能vpmn当月网内收入</v>
          </cell>
          <cell r="B950" t="str">
            <v>vpmn_inside_fee</v>
          </cell>
          <cell r="C950" t="str">
            <v>number</v>
          </cell>
          <cell r="E950" t="str">
            <v>智能vpmn当月网内收入</v>
          </cell>
          <cell r="F950" t="str">
            <v>vpmn_inside_fee</v>
          </cell>
          <cell r="G950" t="str">
            <v>number(18,4)</v>
          </cell>
          <cell r="H950" t="str">
            <v>double(18,4)</v>
          </cell>
        </row>
        <row r="951">
          <cell r="A951" t="str">
            <v>智能vpmn当月总计费时长</v>
          </cell>
          <cell r="B951" t="str">
            <v>vpmn_duration_min</v>
          </cell>
          <cell r="C951" t="str">
            <v>integer</v>
          </cell>
          <cell r="E951" t="str">
            <v>智能vpmn当月总计费时长</v>
          </cell>
          <cell r="F951" t="str">
            <v>vpmn_chrg_dur_min</v>
          </cell>
          <cell r="G951" t="str">
            <v>integer</v>
          </cell>
          <cell r="H951" t="str">
            <v>long</v>
          </cell>
        </row>
        <row r="952">
          <cell r="A952" t="str">
            <v>智能vpmn通话时长</v>
          </cell>
          <cell r="B952" t="str">
            <v>vpmn_duration_min</v>
          </cell>
          <cell r="C952" t="str">
            <v>number</v>
          </cell>
          <cell r="E952" t="str">
            <v>智能vpmn通话时长</v>
          </cell>
          <cell r="F952" t="str">
            <v>vpmn_call_dur_min</v>
          </cell>
          <cell r="G952" t="str">
            <v>number(38)</v>
          </cell>
          <cell r="H952" t="str">
            <v>long</v>
          </cell>
        </row>
        <row r="953">
          <cell r="A953" t="str">
            <v>智能监控收入</v>
          </cell>
          <cell r="B953" t="str">
            <v>znjk_fee</v>
          </cell>
          <cell r="C953" t="str">
            <v>number</v>
          </cell>
          <cell r="E953" t="str">
            <v>智能监控收入</v>
          </cell>
          <cell r="F953" t="str">
            <v>intlig_monit_fee</v>
          </cell>
          <cell r="G953" t="str">
            <v>number(18,4)</v>
          </cell>
          <cell r="H953" t="str">
            <v>double(18,4)</v>
          </cell>
        </row>
        <row r="954">
          <cell r="A954" t="str">
            <v>智能监控统付收入</v>
          </cell>
          <cell r="B954" t="str">
            <v>znjk_unify_fee</v>
          </cell>
          <cell r="C954" t="str">
            <v>number</v>
          </cell>
          <cell r="E954" t="str">
            <v>智能监控统付收入</v>
          </cell>
          <cell r="F954" t="str">
            <v>intlig_monit_unify_fee</v>
          </cell>
          <cell r="G954" t="str">
            <v>number(18,4)</v>
          </cell>
          <cell r="H954" t="str">
            <v>double(18,4)</v>
          </cell>
        </row>
        <row r="955">
          <cell r="A955" t="str">
            <v>智能农业收入</v>
          </cell>
          <cell r="B955" t="str">
            <v>znny_fee</v>
          </cell>
          <cell r="C955" t="str">
            <v>number</v>
          </cell>
          <cell r="E955" t="str">
            <v>智能农业收入</v>
          </cell>
          <cell r="F955" t="str">
            <v>intlig_agricu_fee</v>
          </cell>
          <cell r="G955" t="str">
            <v>number(18,4)</v>
          </cell>
          <cell r="H955" t="str">
            <v>double(18,4)</v>
          </cell>
        </row>
        <row r="956">
          <cell r="A956" t="str">
            <v>智能农业统付收入</v>
          </cell>
          <cell r="B956" t="str">
            <v>znny_unify_fee</v>
          </cell>
          <cell r="C956" t="str">
            <v>number</v>
          </cell>
          <cell r="E956" t="str">
            <v>智能农业统付收入</v>
          </cell>
          <cell r="F956" t="str">
            <v>intlig_agricu_unify_fee</v>
          </cell>
          <cell r="G956" t="str">
            <v>number(18,4)</v>
          </cell>
          <cell r="H956" t="str">
            <v>double(18,4)</v>
          </cell>
        </row>
        <row r="957">
          <cell r="A957" t="str">
            <v>智能市政收入</v>
          </cell>
          <cell r="B957" t="str">
            <v>znsz_fee</v>
          </cell>
          <cell r="C957" t="str">
            <v>number</v>
          </cell>
          <cell r="E957" t="str">
            <v>智能市政收入</v>
          </cell>
          <cell r="F957" t="str">
            <v>intlig_munici_fee</v>
          </cell>
          <cell r="G957" t="str">
            <v>number(18,4)</v>
          </cell>
          <cell r="H957" t="str">
            <v>double(18,4)</v>
          </cell>
        </row>
        <row r="958">
          <cell r="A958" t="str">
            <v>智能市政统付收入</v>
          </cell>
          <cell r="B958" t="str">
            <v>znsz_unify_fee</v>
          </cell>
          <cell r="C958" t="str">
            <v>number</v>
          </cell>
          <cell r="E958" t="str">
            <v>智能市政统付收入</v>
          </cell>
          <cell r="F958" t="str">
            <v>intlig_munici_unify_fee</v>
          </cell>
          <cell r="G958" t="str">
            <v>number(18,4)</v>
          </cell>
          <cell r="H958" t="str">
            <v>double(18,4)</v>
          </cell>
        </row>
        <row r="959">
          <cell r="A959" t="str">
            <v>重要成员id</v>
          </cell>
          <cell r="B959" t="str">
            <v>imp_id</v>
          </cell>
          <cell r="C959" t="str">
            <v>number(22)</v>
          </cell>
          <cell r="E959" t="str">
            <v>重要成员标识</v>
          </cell>
          <cell r="F959" t="str">
            <v>imp_member_id</v>
          </cell>
          <cell r="G959" t="str">
            <v>number(22)</v>
          </cell>
          <cell r="H959" t="str">
            <v>long</v>
          </cell>
        </row>
        <row r="960">
          <cell r="A960" t="str">
            <v>重要成员标识</v>
          </cell>
          <cell r="B960" t="str">
            <v>user_id</v>
          </cell>
          <cell r="C960" t="str">
            <v>number(10)</v>
          </cell>
          <cell r="E960" t="str">
            <v>重要成员标识</v>
          </cell>
          <cell r="F960" t="str">
            <v>imp_member_id</v>
          </cell>
          <cell r="G960" t="str">
            <v>number(22)</v>
          </cell>
          <cell r="H960" t="str">
            <v>long</v>
          </cell>
        </row>
        <row r="961">
          <cell r="A961" t="str">
            <v>重要成员手机号码</v>
          </cell>
          <cell r="B961" t="str">
            <v>serv_no</v>
          </cell>
          <cell r="C961" t="str">
            <v>varchar2(15)</v>
          </cell>
          <cell r="E961" t="str">
            <v>重要成员手机号码</v>
          </cell>
          <cell r="F961" t="str">
            <v>imp_member_serv_no</v>
          </cell>
          <cell r="G961" t="str">
            <v>varchar2(15)</v>
          </cell>
          <cell r="H961" t="str">
            <v>string(15)</v>
          </cell>
        </row>
        <row r="962">
          <cell r="A962" t="str">
            <v>主机托管租用带宽</v>
          </cell>
          <cell r="B962" t="str">
            <v>idc_rent_bandw</v>
          </cell>
          <cell r="C962" t="str">
            <v>number</v>
          </cell>
          <cell r="E962" t="str">
            <v>主机托管租用带宽</v>
          </cell>
          <cell r="F962" t="str">
            <v>idc_rent_bndwid</v>
          </cell>
          <cell r="G962" t="str">
            <v>number</v>
          </cell>
          <cell r="H962" t="str">
            <v>integer</v>
          </cell>
        </row>
        <row r="963">
          <cell r="A963" t="str">
            <v>主机托管租用带宽(m)</v>
          </cell>
          <cell r="B963" t="str">
            <v>idc_rent_bandw</v>
          </cell>
          <cell r="C963" t="str">
            <v>number</v>
          </cell>
          <cell r="E963" t="str">
            <v>主机托管租用带宽</v>
          </cell>
          <cell r="F963" t="str">
            <v>idc_rent_bndwid</v>
          </cell>
          <cell r="G963" t="str">
            <v>number</v>
          </cell>
          <cell r="H963" t="str">
            <v>integer</v>
          </cell>
        </row>
        <row r="964">
          <cell r="A964" t="str">
            <v>主机托管租用机柜空间</v>
          </cell>
          <cell r="B964" t="str">
            <v>idc_mach_space</v>
          </cell>
          <cell r="C964" t="str">
            <v>number</v>
          </cell>
          <cell r="E964" t="str">
            <v>主机托管租用机柜空间</v>
          </cell>
          <cell r="F964" t="str">
            <v>idc_mach_space</v>
          </cell>
          <cell r="G964" t="str">
            <v>number</v>
          </cell>
          <cell r="H964" t="str">
            <v>integer</v>
          </cell>
        </row>
        <row r="965">
          <cell r="A965" t="str">
            <v>主机托管租用机柜空间(u)</v>
          </cell>
          <cell r="B965" t="str">
            <v>idc_mach_space</v>
          </cell>
          <cell r="C965" t="str">
            <v>number</v>
          </cell>
          <cell r="E965" t="str">
            <v>主机托管租用机柜空间</v>
          </cell>
          <cell r="F965" t="str">
            <v>idc_mach_space</v>
          </cell>
          <cell r="G965" t="str">
            <v>number</v>
          </cell>
          <cell r="H965" t="str">
            <v>integer</v>
          </cell>
        </row>
        <row r="966">
          <cell r="A966" t="str">
            <v>主资费代码</v>
          </cell>
          <cell r="B966" t="str">
            <v>primary_price_id</v>
          </cell>
          <cell r="C966" t="str">
            <v>varchar2(16)</v>
          </cell>
          <cell r="E966" t="str">
            <v>主资费代码</v>
          </cell>
          <cell r="F966" t="str">
            <v>main_tariff_code</v>
          </cell>
          <cell r="G966" t="str">
            <v>varchar2(16)</v>
          </cell>
          <cell r="H966" t="str">
            <v>string(16)</v>
          </cell>
        </row>
        <row r="967">
          <cell r="A967" t="str">
            <v>专用号段标识</v>
          </cell>
          <cell r="B967" t="str">
            <v>spec_flag</v>
          </cell>
          <cell r="C967" t="str">
            <v>varchar2(1)</v>
          </cell>
          <cell r="E967" t="str">
            <v>专用号段标识</v>
          </cell>
          <cell r="F967" t="str">
            <v>spec_seg_id</v>
          </cell>
          <cell r="G967" t="str">
            <v>varchar2(1)</v>
          </cell>
          <cell r="H967" t="str">
            <v>string(1)</v>
          </cell>
        </row>
        <row r="968">
          <cell r="A968" t="str">
            <v>转账金额</v>
          </cell>
          <cell r="B968" t="str">
            <v>pay_money</v>
          </cell>
          <cell r="C968" t="str">
            <v>number</v>
          </cell>
          <cell r="E968" t="str">
            <v>转账金额</v>
          </cell>
          <cell r="F968" t="str">
            <v>trans_amt</v>
          </cell>
          <cell r="G968" t="str">
            <v>number(18,4)</v>
          </cell>
          <cell r="H968" t="str">
            <v>double(18,4)</v>
          </cell>
        </row>
        <row r="969">
          <cell r="A969" t="str">
            <v>资费</v>
          </cell>
          <cell r="B969" t="str">
            <v>bill_name</v>
          </cell>
          <cell r="C969" t="str">
            <v>varchar2(100)</v>
          </cell>
          <cell r="E969" t="str">
            <v>资费</v>
          </cell>
          <cell r="F969" t="str">
            <v>tariff</v>
          </cell>
          <cell r="G969" t="str">
            <v>varchar2(100)</v>
          </cell>
          <cell r="H969" t="str">
            <v>string(100)</v>
          </cell>
        </row>
        <row r="970">
          <cell r="A970" t="str">
            <v>资费代码</v>
          </cell>
          <cell r="B970" t="str">
            <v>bill_code</v>
          </cell>
          <cell r="C970" t="str">
            <v>number(22)</v>
          </cell>
          <cell r="E970" t="str">
            <v>资费编码</v>
          </cell>
          <cell r="F970" t="str">
            <v>tariff_code</v>
          </cell>
          <cell r="G970" t="str">
            <v>varchar2(60)</v>
          </cell>
          <cell r="H970" t="str">
            <v>string(60)</v>
          </cell>
        </row>
        <row r="971">
          <cell r="A971" t="str">
            <v>资费类型</v>
          </cell>
          <cell r="B971" t="str">
            <v>mode_type</v>
          </cell>
          <cell r="C971" t="str">
            <v>varchar2(14)</v>
          </cell>
          <cell r="E971" t="str">
            <v>资费类型</v>
          </cell>
          <cell r="F971" t="str">
            <v>tariff_type</v>
          </cell>
          <cell r="G971" t="str">
            <v>varchar2(8)</v>
          </cell>
          <cell r="H971" t="str">
            <v>string(8)</v>
          </cell>
        </row>
        <row r="972">
          <cell r="A972" t="str">
            <v>总费用</v>
          </cell>
          <cell r="B972" t="str">
            <v>total_fee</v>
          </cell>
          <cell r="C972" t="str">
            <v>number(10)</v>
          </cell>
          <cell r="E972" t="str">
            <v>总费用</v>
          </cell>
          <cell r="F972" t="str">
            <v>total_fee</v>
          </cell>
          <cell r="G972" t="str">
            <v>number(18,4)</v>
          </cell>
          <cell r="H972" t="str">
            <v>double(18,4)</v>
          </cell>
        </row>
        <row r="973">
          <cell r="A973" t="str">
            <v>总共转账金额</v>
          </cell>
          <cell r="B973" t="str">
            <v>pay_money_all</v>
          </cell>
          <cell r="C973" t="str">
            <v>number</v>
          </cell>
          <cell r="E973" t="str">
            <v>总共转账金额</v>
          </cell>
          <cell r="F973" t="str">
            <v>trsfer_total_amt</v>
          </cell>
          <cell r="G973" t="str">
            <v>number(18,4)</v>
          </cell>
          <cell r="H973" t="str">
            <v>double(18,4)</v>
          </cell>
        </row>
        <row r="974">
          <cell r="A974" t="str">
            <v>总流量</v>
          </cell>
          <cell r="B974" t="str">
            <v>flux_kb</v>
          </cell>
          <cell r="C974" t="str">
            <v>number(16)</v>
          </cell>
          <cell r="E974" t="str">
            <v>总流量</v>
          </cell>
          <cell r="F974" t="str">
            <v>total_flux</v>
          </cell>
          <cell r="G974" t="str">
            <v>number(38)</v>
          </cell>
          <cell r="H974" t="str">
            <v>long</v>
          </cell>
        </row>
        <row r="975">
          <cell r="A975" t="str">
            <v>总流量(kb)</v>
          </cell>
          <cell r="B975" t="str">
            <v>flux_kb</v>
          </cell>
          <cell r="C975" t="str">
            <v>number(16)</v>
          </cell>
          <cell r="E975" t="str">
            <v>总流量(kb)</v>
          </cell>
          <cell r="F975" t="str">
            <v>total_flux_kb</v>
          </cell>
          <cell r="G975" t="str">
            <v>number(16)</v>
          </cell>
          <cell r="H975" t="str">
            <v>long</v>
          </cell>
        </row>
        <row r="976">
          <cell r="A976" t="str">
            <v>总收入（含税收入）</v>
          </cell>
          <cell r="B976" t="str">
            <v>total_fee</v>
          </cell>
          <cell r="C976" t="str">
            <v>number</v>
          </cell>
          <cell r="E976" t="str">
            <v>总收入（含税收入）</v>
          </cell>
          <cell r="F976" t="str">
            <v>total_tax_fee</v>
          </cell>
          <cell r="G976" t="str">
            <v>number(18,4)</v>
          </cell>
          <cell r="H976" t="str">
            <v>double(18,4)</v>
          </cell>
        </row>
        <row r="977">
          <cell r="A977" t="str">
            <v>总通话时长</v>
          </cell>
          <cell r="B977" t="str">
            <v>duration_min</v>
          </cell>
          <cell r="C977" t="str">
            <v>number(22)</v>
          </cell>
          <cell r="E977" t="str">
            <v>总通话时长</v>
          </cell>
          <cell r="F977" t="str">
            <v>total_call_dur_min</v>
          </cell>
          <cell r="G977" t="str">
            <v>number(22)</v>
          </cell>
          <cell r="H977" t="str">
            <v>long</v>
          </cell>
        </row>
        <row r="978">
          <cell r="A978" t="str">
            <v>组织机构</v>
          </cell>
          <cell r="B978" t="str">
            <v>org_id</v>
          </cell>
          <cell r="C978" t="str">
            <v>varchar2(10)</v>
          </cell>
          <cell r="E978" t="str">
            <v>组织机构</v>
          </cell>
          <cell r="F978" t="str">
            <v>org</v>
          </cell>
          <cell r="G978" t="str">
            <v>varchar2(10)</v>
          </cell>
          <cell r="H978" t="str">
            <v>string(10)</v>
          </cell>
        </row>
        <row r="979">
          <cell r="A979" t="str">
            <v>手机号</v>
          </cell>
          <cell r="B979" t="str">
            <v>serv_no</v>
          </cell>
          <cell r="C979" t="str">
            <v>varchar2(18)</v>
          </cell>
          <cell r="D979" t="str">
            <v>string</v>
          </cell>
          <cell r="E979" t="str">
            <v>手机号码</v>
          </cell>
          <cell r="F979" t="str">
            <v>serv_no</v>
          </cell>
          <cell r="G979" t="str">
            <v>varchar2(60)</v>
          </cell>
          <cell r="H979" t="str">
            <v>string(60)</v>
          </cell>
        </row>
        <row r="980">
          <cell r="A980" t="str">
            <v>话单类型</v>
          </cell>
          <cell r="B980" t="str">
            <v>voice_type</v>
          </cell>
          <cell r="C980" t="str">
            <v>varchar2(20)</v>
          </cell>
          <cell r="D980" t="str">
            <v>string</v>
          </cell>
          <cell r="E980" t="str">
            <v>话单类型</v>
          </cell>
          <cell r="F980" t="str">
            <v>gsm_type</v>
          </cell>
          <cell r="G980" t="str">
            <v>varchar2(10)</v>
          </cell>
          <cell r="H980" t="str">
            <v>string(10)</v>
          </cell>
        </row>
        <row r="981">
          <cell r="A981" t="str">
            <v>当月首次出现日期</v>
          </cell>
          <cell r="B981" t="str">
            <v>first_date</v>
          </cell>
          <cell r="C981" t="str">
            <v>date</v>
          </cell>
          <cell r="D981" t="str">
            <v>string</v>
          </cell>
          <cell r="E981" t="str">
            <v>当月首次出现日期</v>
          </cell>
          <cell r="F981" t="str">
            <v>first_date</v>
          </cell>
          <cell r="G981" t="str">
            <v>date</v>
          </cell>
          <cell r="H981" t="str">
            <v>datetime</v>
          </cell>
        </row>
        <row r="982">
          <cell r="A982" t="str">
            <v>当月最后出现日期</v>
          </cell>
          <cell r="B982" t="str">
            <v>last_date</v>
          </cell>
          <cell r="C982" t="str">
            <v>date</v>
          </cell>
          <cell r="D982" t="str">
            <v>string</v>
          </cell>
          <cell r="E982" t="str">
            <v>当月最后出现日期</v>
          </cell>
          <cell r="F982" t="str">
            <v>last_date</v>
          </cell>
          <cell r="G982" t="str">
            <v>date</v>
          </cell>
          <cell r="H982" t="str">
            <v>datetime</v>
          </cell>
        </row>
        <row r="983">
          <cell r="A983" t="str">
            <v>有效天数</v>
          </cell>
          <cell r="B983" t="str">
            <v>valid_day_num</v>
          </cell>
          <cell r="C983" t="str">
            <v>integer</v>
          </cell>
          <cell r="D983" t="str">
            <v>long</v>
          </cell>
          <cell r="E983" t="str">
            <v>有效天数</v>
          </cell>
          <cell r="F983" t="str">
            <v>valid_day_num</v>
          </cell>
          <cell r="G983" t="str">
            <v>integer</v>
          </cell>
          <cell r="H983" t="str">
            <v>long</v>
          </cell>
        </row>
        <row r="984">
          <cell r="A984" t="str">
            <v>当月使用天数</v>
          </cell>
          <cell r="B984" t="str">
            <v>use_day_cnt</v>
          </cell>
          <cell r="C984" t="str">
            <v>number</v>
          </cell>
          <cell r="D984" t="str">
            <v>long</v>
          </cell>
          <cell r="E984" t="str">
            <v>当月使用天数</v>
          </cell>
          <cell r="F984" t="str">
            <v>use_day_num</v>
          </cell>
          <cell r="G984" t="str">
            <v>number(22)</v>
          </cell>
          <cell r="H984" t="str">
            <v>long</v>
          </cell>
        </row>
        <row r="985">
          <cell r="A985" t="str">
            <v>当天是否使用</v>
          </cell>
          <cell r="B985" t="str">
            <v>cur_day_is_use</v>
          </cell>
          <cell r="C985" t="str">
            <v>varchar2(1)</v>
          </cell>
          <cell r="D985" t="str">
            <v>string</v>
          </cell>
          <cell r="E985" t="str">
            <v>当天是否使用</v>
          </cell>
          <cell r="F985" t="str">
            <v>cur_day_is_use</v>
          </cell>
          <cell r="G985" t="str">
            <v>varchar2(1)</v>
          </cell>
          <cell r="H985" t="str">
            <v>string(1)</v>
          </cell>
        </row>
        <row r="986">
          <cell r="A986" t="str">
            <v>通信次数</v>
          </cell>
          <cell r="B986" t="str">
            <v>call_cnt</v>
          </cell>
          <cell r="C986" t="str">
            <v>number</v>
          </cell>
          <cell r="D986" t="str">
            <v>long</v>
          </cell>
          <cell r="E986" t="str">
            <v>通信次数</v>
          </cell>
          <cell r="F986" t="str">
            <v>comm_cnt</v>
          </cell>
          <cell r="G986" t="str">
            <v>number(22)</v>
          </cell>
          <cell r="H986" t="str">
            <v>long</v>
          </cell>
        </row>
        <row r="987">
          <cell r="A987" t="str">
            <v>通信时长</v>
          </cell>
          <cell r="B987" t="str">
            <v>call_dur</v>
          </cell>
          <cell r="C987" t="str">
            <v>number</v>
          </cell>
          <cell r="D987" t="str">
            <v>long</v>
          </cell>
          <cell r="E987" t="str">
            <v>通信时长</v>
          </cell>
          <cell r="F987" t="str">
            <v>comm_dur</v>
          </cell>
          <cell r="G987" t="str">
            <v>number(22)</v>
          </cell>
          <cell r="H987" t="str">
            <v>long</v>
          </cell>
        </row>
        <row r="988">
          <cell r="A988" t="str">
            <v>GPRS上网连接时长</v>
          </cell>
          <cell r="B988" t="str">
            <v>gprs_conn_dur</v>
          </cell>
          <cell r="C988" t="str">
            <v>number</v>
          </cell>
          <cell r="D988" t="str">
            <v>long</v>
          </cell>
          <cell r="E988" t="str">
            <v>GPRS上网连接时长</v>
          </cell>
          <cell r="F988" t="str">
            <v>gprs_conn_dur</v>
          </cell>
          <cell r="G988" t="str">
            <v>number(22)</v>
          </cell>
          <cell r="H988" t="str">
            <v>long</v>
          </cell>
        </row>
        <row r="989">
          <cell r="A989" t="str">
            <v>用户使用该终端产生的流量(剔除彩信核减和内容计费,内容计费参照2013年订报)</v>
          </cell>
          <cell r="B989" t="str">
            <v>chrg_flux_byte</v>
          </cell>
          <cell r="C989" t="str">
            <v>number</v>
          </cell>
          <cell r="D989" t="str">
            <v>long</v>
          </cell>
          <cell r="E989" t="str">
            <v>计费流量(byte)</v>
          </cell>
          <cell r="F989" t="str">
            <v>chrg_flux_byte</v>
          </cell>
          <cell r="G989" t="str">
            <v>number(22)</v>
          </cell>
          <cell r="H989" t="str">
            <v>long</v>
          </cell>
        </row>
        <row r="990">
          <cell r="A990" t="str">
            <v>用户使用该终端产生的流量(不剔除彩信核减）</v>
          </cell>
          <cell r="B990" t="str">
            <v>flux_byte</v>
          </cell>
          <cell r="C990" t="str">
            <v>number</v>
          </cell>
          <cell r="D990" t="str">
            <v>long</v>
          </cell>
          <cell r="E990" t="str">
            <v>总流量(byte)</v>
          </cell>
          <cell r="F990" t="str">
            <v>flux_byte</v>
          </cell>
          <cell r="G990" t="str">
            <v>number(22)</v>
          </cell>
          <cell r="H990" t="str">
            <v>long</v>
          </cell>
        </row>
        <row r="991">
          <cell r="A991" t="str">
            <v>用户使用该终端产生的流量(剔除彩信核减和内容计费,内容计费参照2013年订报)</v>
          </cell>
          <cell r="B991" t="str">
            <v>chrg_flux_4g_byte</v>
          </cell>
          <cell r="C991" t="str">
            <v>number</v>
          </cell>
          <cell r="D991" t="str">
            <v>long</v>
          </cell>
          <cell r="E991" t="str">
            <v>4G计费流量(byte)</v>
          </cell>
          <cell r="F991" t="str">
            <v>chrg_flux_4g_byte</v>
          </cell>
          <cell r="G991" t="str">
            <v>number(22)</v>
          </cell>
          <cell r="H991" t="str">
            <v>long</v>
          </cell>
        </row>
        <row r="992">
          <cell r="A992" t="str">
            <v>用户使用该终端产生的流量(不剔除彩信核减）</v>
          </cell>
          <cell r="B992" t="str">
            <v>flux_4g_byte</v>
          </cell>
          <cell r="C992" t="str">
            <v>number</v>
          </cell>
          <cell r="D992" t="str">
            <v>long</v>
          </cell>
          <cell r="E992" t="str">
            <v>4G总流量(byte)</v>
          </cell>
          <cell r="F992" t="str">
            <v>flux_4g_byte</v>
          </cell>
          <cell r="G992" t="str">
            <v>number(22)</v>
          </cell>
          <cell r="H992" t="str">
            <v>long</v>
          </cell>
        </row>
        <row r="993">
          <cell r="A993" t="str">
            <v>用户使用该终端产生的流量(剔除彩信核减和内容计费,内容计费参照2013年订报)</v>
          </cell>
          <cell r="B993" t="str">
            <v>chrg_flux_3g_byte</v>
          </cell>
          <cell r="C993" t="str">
            <v>number</v>
          </cell>
          <cell r="D993" t="str">
            <v>long</v>
          </cell>
          <cell r="E993" t="str">
            <v>3G计费流量(byte)</v>
          </cell>
          <cell r="F993" t="str">
            <v>chrg_flux_3g_byte</v>
          </cell>
          <cell r="G993" t="str">
            <v>number(22)</v>
          </cell>
          <cell r="H993" t="str">
            <v>long</v>
          </cell>
        </row>
        <row r="994">
          <cell r="A994" t="str">
            <v>用户使用该终端产生的流量(不剔除彩信核减）</v>
          </cell>
          <cell r="B994" t="str">
            <v>flux_3g_byte</v>
          </cell>
          <cell r="C994" t="str">
            <v>number</v>
          </cell>
          <cell r="D994" t="str">
            <v>long</v>
          </cell>
          <cell r="E994" t="str">
            <v>3G总流量(byte)</v>
          </cell>
          <cell r="F994" t="str">
            <v>flux_3g_byte</v>
          </cell>
          <cell r="G994" t="str">
            <v>number(22)</v>
          </cell>
          <cell r="H994" t="str">
            <v>long</v>
          </cell>
        </row>
        <row r="995">
          <cell r="A995" t="str">
            <v>终端型号描述</v>
          </cell>
          <cell r="B995" t="str">
            <v>device_name</v>
          </cell>
          <cell r="C995" t="str">
            <v>varchar2(30)</v>
          </cell>
          <cell r="D995" t="str">
            <v>string(30)</v>
          </cell>
          <cell r="E995" t="str">
            <v>终端型号描述</v>
          </cell>
          <cell r="F995" t="str">
            <v>tmnl_model_desc</v>
          </cell>
          <cell r="G995" t="str">
            <v>varchar2(30)</v>
          </cell>
          <cell r="H995" t="str">
            <v>string(30)</v>
          </cell>
        </row>
        <row r="996">
          <cell r="A996" t="str">
            <v>原始tac</v>
          </cell>
          <cell r="B996" t="str">
            <v>ori_tac</v>
          </cell>
          <cell r="C996" t="str">
            <v>varchar2(10)</v>
          </cell>
          <cell r="D996" t="str">
            <v>string(10)</v>
          </cell>
          <cell r="E996" t="str">
            <v>原始tac</v>
          </cell>
          <cell r="F996" t="str">
            <v>ori_tac</v>
          </cell>
          <cell r="G996" t="str">
            <v>varchar2(10)</v>
          </cell>
          <cell r="H996" t="str">
            <v>string(10)</v>
          </cell>
        </row>
        <row r="997">
          <cell r="A997" t="str">
            <v>原始tac长度</v>
          </cell>
          <cell r="B997" t="str">
            <v>ori_tac_length</v>
          </cell>
          <cell r="C997" t="str">
            <v>number(22)</v>
          </cell>
          <cell r="D997" t="str">
            <v>number(22)</v>
          </cell>
          <cell r="E997" t="str">
            <v>原始tac长度</v>
          </cell>
          <cell r="F997" t="str">
            <v>ori_tac_length</v>
          </cell>
          <cell r="G997" t="str">
            <v>number(22)</v>
          </cell>
          <cell r="H997" t="str">
            <v>long</v>
          </cell>
        </row>
        <row r="998">
          <cell r="A998" t="str">
            <v>终端品牌标识</v>
          </cell>
          <cell r="B998" t="str">
            <v>tmnl_brand_id</v>
          </cell>
          <cell r="C998" t="str">
            <v>varchar2(64)</v>
          </cell>
          <cell r="D998" t="str">
            <v>string(64)</v>
          </cell>
          <cell r="E998" t="str">
            <v>终端品牌标识</v>
          </cell>
          <cell r="F998" t="str">
            <v>tmnl_brand_id</v>
          </cell>
          <cell r="G998" t="str">
            <v>varchar2(64)</v>
          </cell>
          <cell r="H998" t="str">
            <v>string(64)</v>
          </cell>
        </row>
        <row r="999">
          <cell r="A999" t="str">
            <v>终端品牌描述</v>
          </cell>
          <cell r="B999" t="str">
            <v>tmnl_brand_name</v>
          </cell>
          <cell r="C999" t="str">
            <v>varchar2(64)</v>
          </cell>
          <cell r="D999" t="str">
            <v>string(64)</v>
          </cell>
          <cell r="E999" t="str">
            <v>终端品牌描述</v>
          </cell>
          <cell r="F999" t="str">
            <v>tmnl_brand_desc</v>
          </cell>
          <cell r="G999" t="str">
            <v>varchar2(64)</v>
          </cell>
          <cell r="H999" t="str">
            <v>string(64)</v>
          </cell>
        </row>
        <row r="1000">
          <cell r="A1000" t="str">
            <v>2G模</v>
          </cell>
          <cell r="B1000" t="str">
            <v>model_2g</v>
          </cell>
          <cell r="C1000" t="str">
            <v>varchar2(1)</v>
          </cell>
          <cell r="D1000" t="str">
            <v>string(1)</v>
          </cell>
          <cell r="E1000" t="str">
            <v>2G模</v>
          </cell>
          <cell r="F1000" t="str">
            <v>model_2g</v>
          </cell>
          <cell r="G1000" t="str">
            <v>varchar2(1)</v>
          </cell>
          <cell r="H1000" t="str">
            <v>string(1)</v>
          </cell>
        </row>
        <row r="1001">
          <cell r="A1001" t="str">
            <v>3G模</v>
          </cell>
          <cell r="B1001" t="str">
            <v>model_3g</v>
          </cell>
          <cell r="C1001" t="str">
            <v>varchar2(1)</v>
          </cell>
          <cell r="D1001" t="str">
            <v>string(1)</v>
          </cell>
          <cell r="E1001" t="str">
            <v>3G模</v>
          </cell>
          <cell r="F1001" t="str">
            <v>model_3g</v>
          </cell>
          <cell r="G1001" t="str">
            <v>varchar2(1)</v>
          </cell>
          <cell r="H1001" t="str">
            <v>string(1)</v>
          </cell>
        </row>
        <row r="1002">
          <cell r="A1002" t="str">
            <v>4G模</v>
          </cell>
          <cell r="B1002" t="str">
            <v>model_4g</v>
          </cell>
          <cell r="C1002" t="str">
            <v>varchar2(1)</v>
          </cell>
          <cell r="D1002" t="str">
            <v>string(1)</v>
          </cell>
          <cell r="E1002" t="str">
            <v>4G模</v>
          </cell>
          <cell r="F1002" t="str">
            <v>model_4g</v>
          </cell>
          <cell r="G1002" t="str">
            <v>varchar2(1)</v>
          </cell>
          <cell r="H1002" t="str">
            <v>string(1)</v>
          </cell>
        </row>
        <row r="1003">
          <cell r="A1003" t="str">
            <v>双卡标识</v>
          </cell>
          <cell r="B1003" t="str">
            <v>dou_card</v>
          </cell>
          <cell r="C1003" t="str">
            <v>varchar2(1)</v>
          </cell>
          <cell r="D1003" t="str">
            <v>string(1)</v>
          </cell>
          <cell r="E1003" t="str">
            <v>双卡标识</v>
          </cell>
          <cell r="F1003" t="str">
            <v>double_card_id</v>
          </cell>
          <cell r="G1003" t="str">
            <v>varchar2(1)</v>
          </cell>
          <cell r="H1003" t="str">
            <v>string(1)</v>
          </cell>
        </row>
        <row r="1004">
          <cell r="A1004" t="str">
            <v>volte标识</v>
          </cell>
          <cell r="B1004" t="str">
            <v>volte_flag</v>
          </cell>
          <cell r="C1004" t="str">
            <v>varchar2(1)</v>
          </cell>
          <cell r="D1004" t="str">
            <v>string(1)</v>
          </cell>
          <cell r="E1004" t="str">
            <v>volte标志</v>
          </cell>
          <cell r="F1004" t="str">
            <v>volte_flag</v>
          </cell>
          <cell r="G1004" t="str">
            <v>varchar2(1)</v>
          </cell>
          <cell r="H1004" t="str">
            <v>string(1)</v>
          </cell>
        </row>
        <row r="1005">
          <cell r="A1005" t="str">
            <v>volte标识2</v>
          </cell>
          <cell r="B1005" t="str">
            <v>volte_flag_2</v>
          </cell>
          <cell r="C1005" t="str">
            <v>varchar2(2)</v>
          </cell>
          <cell r="D1005" t="str">
            <v>string(2)</v>
          </cell>
          <cell r="E1005" t="str">
            <v>volte标志2</v>
          </cell>
          <cell r="F1005" t="str">
            <v>volte_flag_2</v>
          </cell>
          <cell r="G1005" t="str">
            <v>varchar2(2)</v>
          </cell>
          <cell r="H1005" t="str">
            <v>string(2)</v>
          </cell>
        </row>
        <row r="1006">
          <cell r="A1006" t="str">
            <v>渠道标识</v>
          </cell>
          <cell r="B1006" t="str">
            <v>chnl_id</v>
          </cell>
          <cell r="C1006" t="str">
            <v>varchar2(10)</v>
          </cell>
          <cell r="D1006" t="str">
            <v>string</v>
          </cell>
          <cell r="E1006" t="str">
            <v>渠道标识</v>
          </cell>
          <cell r="F1006" t="str">
            <v>chnl_id</v>
          </cell>
          <cell r="G1006" t="str">
            <v>varchar2(32)</v>
          </cell>
          <cell r="H1006" t="str">
            <v>string(32)</v>
          </cell>
        </row>
        <row r="1007">
          <cell r="A1007" t="str">
            <v>渠道名称</v>
          </cell>
          <cell r="B1007" t="str">
            <v>chnl_name</v>
          </cell>
          <cell r="C1007" t="str">
            <v>varchar2(100)</v>
          </cell>
          <cell r="D1007" t="str">
            <v>string</v>
          </cell>
          <cell r="E1007" t="str">
            <v>渠道名称</v>
          </cell>
          <cell r="F1007" t="str">
            <v>chnl_name</v>
          </cell>
          <cell r="G1007" t="str">
            <v>varchar2(128)</v>
          </cell>
          <cell r="H1007" t="str">
            <v>string(128)</v>
          </cell>
        </row>
        <row r="1008">
          <cell r="A1008" t="str">
            <v>BOSS组织编码</v>
          </cell>
          <cell r="B1008" t="str">
            <v>boss_org_code</v>
          </cell>
          <cell r="C1008" t="str">
            <v>varchar2(12)</v>
          </cell>
          <cell r="D1008" t="str">
            <v>string</v>
          </cell>
          <cell r="E1008" t="str">
            <v>BOSS组织编码</v>
          </cell>
          <cell r="F1008" t="str">
            <v>boss_org_code</v>
          </cell>
          <cell r="G1008" t="str">
            <v>varchar2(30)</v>
          </cell>
          <cell r="H1008" t="str">
            <v>string(30)</v>
          </cell>
        </row>
        <row r="1009">
          <cell r="A1009" t="str">
            <v>上级渠道标识</v>
          </cell>
          <cell r="B1009" t="str">
            <v>super_chnl_id</v>
          </cell>
          <cell r="C1009" t="str">
            <v>varchar2(12)</v>
          </cell>
          <cell r="D1009" t="str">
            <v>string</v>
          </cell>
          <cell r="E1009" t="str">
            <v>上级渠道标识</v>
          </cell>
          <cell r="F1009" t="str">
            <v>super_chnl_id</v>
          </cell>
          <cell r="G1009" t="str">
            <v>varchar2(12)</v>
          </cell>
          <cell r="H1009" t="str">
            <v>string(12)</v>
          </cell>
        </row>
        <row r="1010">
          <cell r="A1010" t="str">
            <v>渠道状态</v>
          </cell>
          <cell r="B1010" t="str">
            <v>chnl_stat</v>
          </cell>
          <cell r="C1010" t="str">
            <v>varchar2(10)</v>
          </cell>
          <cell r="D1010" t="str">
            <v>string</v>
          </cell>
          <cell r="E1010" t="str">
            <v>渠道状态</v>
          </cell>
          <cell r="F1010" t="str">
            <v>chnl_stat</v>
          </cell>
          <cell r="G1010" t="str">
            <v>varchar2(5)</v>
          </cell>
          <cell r="H1010" t="str">
            <v>string(5)</v>
          </cell>
        </row>
        <row r="1011">
          <cell r="A1011" t="str">
            <v>省份代码</v>
          </cell>
          <cell r="B1011" t="str">
            <v>prov_code</v>
          </cell>
          <cell r="C1011" t="str">
            <v>varchar2(8)</v>
          </cell>
          <cell r="D1011" t="str">
            <v>string</v>
          </cell>
          <cell r="E1011" t="str">
            <v>省份编码</v>
          </cell>
          <cell r="F1011" t="str">
            <v>prov_code</v>
          </cell>
          <cell r="G1011" t="str">
            <v>varchar2(50)</v>
          </cell>
          <cell r="H1011" t="str">
            <v>string(50)</v>
          </cell>
        </row>
        <row r="1012">
          <cell r="A1012" t="str">
            <v>地市描述</v>
          </cell>
          <cell r="B1012" t="str">
            <v>city_name</v>
          </cell>
          <cell r="C1012" t="str">
            <v>varchar2(128)</v>
          </cell>
          <cell r="D1012" t="str">
            <v>string</v>
          </cell>
          <cell r="E1012" t="str">
            <v>地市描述</v>
          </cell>
          <cell r="F1012" t="str">
            <v>city_desc</v>
          </cell>
          <cell r="G1012" t="str">
            <v>varchar2(128)</v>
          </cell>
          <cell r="H1012" t="str">
            <v>string(128)</v>
          </cell>
        </row>
        <row r="1013">
          <cell r="A1013" t="str">
            <v>地市标识</v>
          </cell>
          <cell r="B1013" t="str">
            <v>city_flag</v>
          </cell>
          <cell r="C1013" t="str">
            <v>varchar2(2)</v>
          </cell>
          <cell r="D1013" t="str">
            <v>string</v>
          </cell>
          <cell r="E1013" t="str">
            <v>地市标志</v>
          </cell>
          <cell r="F1013" t="str">
            <v>city_flag</v>
          </cell>
          <cell r="G1013" t="str">
            <v>varchar2(2)</v>
          </cell>
          <cell r="H1013" t="str">
            <v>string(2)</v>
          </cell>
        </row>
        <row r="1014">
          <cell r="A1014" t="str">
            <v>渠道级别</v>
          </cell>
          <cell r="B1014" t="str">
            <v>chnl_lvl</v>
          </cell>
          <cell r="C1014" t="str">
            <v>varchar2(5)</v>
          </cell>
          <cell r="D1014" t="str">
            <v>string</v>
          </cell>
          <cell r="E1014" t="str">
            <v>渠道级别</v>
          </cell>
          <cell r="F1014" t="str">
            <v>chnl_lvl</v>
          </cell>
          <cell r="G1014" t="str">
            <v>varchar2(5)</v>
          </cell>
          <cell r="H1014" t="str">
            <v>string(5)</v>
          </cell>
        </row>
        <row r="1015">
          <cell r="A1015" t="str">
            <v>渠道性质</v>
          </cell>
          <cell r="B1015" t="str">
            <v>chnl_attr</v>
          </cell>
          <cell r="C1015" t="str">
            <v>varchar2(2)</v>
          </cell>
          <cell r="D1015" t="str">
            <v>string</v>
          </cell>
          <cell r="E1015" t="str">
            <v>渠道性质</v>
          </cell>
          <cell r="F1015" t="str">
            <v>chnl_attr</v>
          </cell>
          <cell r="G1015" t="str">
            <v>varchar2(2)</v>
          </cell>
          <cell r="H1015" t="str">
            <v>string(2)</v>
          </cell>
        </row>
        <row r="1016">
          <cell r="A1016" t="str">
            <v>定报渠道类型</v>
          </cell>
          <cell r="B1016" t="str">
            <v>stated_chnl_type</v>
          </cell>
          <cell r="C1016" t="str">
            <v>varchar2(5)</v>
          </cell>
          <cell r="D1016" t="str">
            <v>string</v>
          </cell>
          <cell r="E1016" t="str">
            <v>定报渠道类型</v>
          </cell>
          <cell r="F1016" t="str">
            <v>stated_chnl_type</v>
          </cell>
          <cell r="G1016" t="str">
            <v>varchar2(5)</v>
          </cell>
          <cell r="H1016" t="str">
            <v>string(5)</v>
          </cell>
        </row>
        <row r="1017">
          <cell r="A1017" t="str">
            <v>原渠道类型</v>
          </cell>
          <cell r="B1017" t="str">
            <v>old_chnl_type</v>
          </cell>
          <cell r="C1017" t="str">
            <v>varchar2(5)</v>
          </cell>
          <cell r="D1017" t="str">
            <v>string</v>
          </cell>
          <cell r="E1017" t="str">
            <v>原渠道类型</v>
          </cell>
          <cell r="F1017" t="str">
            <v>old_chnl_type</v>
          </cell>
          <cell r="G1017" t="str">
            <v>varchar2(5)</v>
          </cell>
          <cell r="H1017" t="str">
            <v>string(5)</v>
          </cell>
        </row>
        <row r="1018">
          <cell r="A1018" t="str">
            <v>区县描述</v>
          </cell>
          <cell r="B1018" t="str">
            <v>county_name</v>
          </cell>
          <cell r="C1018" t="str">
            <v>varchar2(128)</v>
          </cell>
          <cell r="D1018" t="str">
            <v>string</v>
          </cell>
          <cell r="E1018" t="str">
            <v>区县描述</v>
          </cell>
          <cell r="F1018" t="str">
            <v>county_desc</v>
          </cell>
          <cell r="G1018" t="str">
            <v>varchar2(128)</v>
          </cell>
          <cell r="H1018" t="str">
            <v>string(128)</v>
          </cell>
        </row>
        <row r="1019">
          <cell r="A1019" t="str">
            <v>乡镇</v>
          </cell>
          <cell r="B1019" t="str">
            <v>towns_code</v>
          </cell>
          <cell r="C1019" t="str">
            <v>varchar2(100)</v>
          </cell>
          <cell r="D1019" t="str">
            <v>string</v>
          </cell>
          <cell r="E1019" t="str">
            <v>乡镇</v>
          </cell>
          <cell r="F1019" t="str">
            <v>towns</v>
          </cell>
          <cell r="G1019" t="str">
            <v>varchar2(100)</v>
          </cell>
          <cell r="H1019" t="str">
            <v>string(100)</v>
          </cell>
        </row>
        <row r="1020">
          <cell r="A1020" t="str">
            <v>营业部(片区)</v>
          </cell>
          <cell r="B1020" t="str">
            <v>area_code</v>
          </cell>
          <cell r="C1020" t="str">
            <v>varchar2(20)</v>
          </cell>
          <cell r="D1020" t="str">
            <v>string</v>
          </cell>
          <cell r="E1020" t="str">
            <v>归属片区</v>
          </cell>
          <cell r="F1020" t="str">
            <v>area_code</v>
          </cell>
          <cell r="G1020" t="str">
            <v>varchar2(13)</v>
          </cell>
          <cell r="H1020" t="str">
            <v>string(13)</v>
          </cell>
        </row>
        <row r="1021">
          <cell r="A1021" t="str">
            <v>废弃标识</v>
          </cell>
          <cell r="B1021" t="str">
            <v>cancel_flag</v>
          </cell>
          <cell r="C1021" t="str">
            <v>varchar2(5)</v>
          </cell>
          <cell r="D1021" t="str">
            <v>string</v>
          </cell>
          <cell r="E1021" t="str">
            <v>废弃标识</v>
          </cell>
          <cell r="F1021" t="str">
            <v>cancel_flag</v>
          </cell>
          <cell r="G1021" t="str">
            <v>varchar2(5)</v>
          </cell>
          <cell r="H1021" t="str">
            <v>string(5)</v>
          </cell>
        </row>
        <row r="1022">
          <cell r="A1022" t="str">
            <v>废弃日期</v>
          </cell>
          <cell r="B1022" t="str">
            <v>cancel_date</v>
          </cell>
          <cell r="C1022" t="str">
            <v>date</v>
          </cell>
          <cell r="D1022" t="str">
            <v>date</v>
          </cell>
          <cell r="E1022" t="str">
            <v>废弃日期</v>
          </cell>
          <cell r="F1022" t="str">
            <v>cancel_date</v>
          </cell>
          <cell r="G1022" t="str">
            <v>date</v>
          </cell>
          <cell r="H1022" t="str">
            <v>datetime</v>
          </cell>
        </row>
        <row r="1023">
          <cell r="A1023" t="str">
            <v>营业厅标识</v>
          </cell>
          <cell r="B1023" t="str">
            <v>chnnel_id</v>
          </cell>
          <cell r="C1023" t="str">
            <v>varchar2(12)</v>
          </cell>
          <cell r="D1023" t="str">
            <v>string</v>
          </cell>
          <cell r="E1023" t="str">
            <v>营业厅标识</v>
          </cell>
          <cell r="F1023" t="str">
            <v>chnnel_id</v>
          </cell>
          <cell r="G1023" t="str">
            <v>varchar2(12)</v>
          </cell>
          <cell r="H1023" t="str">
            <v>string(12)</v>
          </cell>
        </row>
        <row r="1024">
          <cell r="A1024" t="str">
            <v>营业厅名称</v>
          </cell>
          <cell r="B1024" t="str">
            <v>chnnel_name</v>
          </cell>
          <cell r="C1024" t="str">
            <v>varchar2(256)</v>
          </cell>
          <cell r="D1024" t="str">
            <v>string</v>
          </cell>
          <cell r="E1024" t="str">
            <v>营业厅名称</v>
          </cell>
          <cell r="F1024" t="str">
            <v>chnnel_name</v>
          </cell>
          <cell r="G1024" t="str">
            <v>varchar2(256)</v>
          </cell>
          <cell r="H1024" t="str">
            <v>string(256)</v>
          </cell>
        </row>
        <row r="1025">
          <cell r="A1025" t="str">
            <v>渠道运营方式</v>
          </cell>
          <cell r="B1025" t="str">
            <v>chnl_oper_way</v>
          </cell>
          <cell r="C1025" t="str">
            <v>varchar2(5)</v>
          </cell>
          <cell r="D1025" t="str">
            <v>string</v>
          </cell>
          <cell r="E1025" t="str">
            <v>渠道运营方式</v>
          </cell>
          <cell r="F1025" t="str">
            <v>chnl_opertr_way</v>
          </cell>
          <cell r="G1025" t="str">
            <v>varchar2(5)</v>
          </cell>
          <cell r="H1025" t="str">
            <v>string(5)</v>
          </cell>
        </row>
        <row r="1026">
          <cell r="A1026" t="str">
            <v>渠道接入方式</v>
          </cell>
          <cell r="B1026" t="str">
            <v>chnl_access_type</v>
          </cell>
          <cell r="C1026" t="str">
            <v>varchar2(5)</v>
          </cell>
          <cell r="D1026" t="str">
            <v>string</v>
          </cell>
          <cell r="E1026" t="str">
            <v>渠道接入方式</v>
          </cell>
          <cell r="F1026" t="str">
            <v>chnl_access_type</v>
          </cell>
          <cell r="G1026" t="str">
            <v>varchar2(5)</v>
          </cell>
          <cell r="H1026" t="str">
            <v>string(5)</v>
          </cell>
        </row>
        <row r="1027">
          <cell r="A1027" t="str">
            <v>地域类型</v>
          </cell>
          <cell r="B1027" t="str">
            <v>region_type</v>
          </cell>
          <cell r="C1027" t="str">
            <v>varchar2(2)</v>
          </cell>
          <cell r="D1027" t="str">
            <v>string</v>
          </cell>
          <cell r="E1027" t="str">
            <v>地域类型</v>
          </cell>
          <cell r="F1027" t="str">
            <v>region_type</v>
          </cell>
          <cell r="G1027" t="str">
            <v>varchar2(2)</v>
          </cell>
          <cell r="H1027" t="str">
            <v>string(2)</v>
          </cell>
        </row>
        <row r="1028">
          <cell r="A1028" t="str">
            <v>区域形态</v>
          </cell>
          <cell r="B1028" t="str">
            <v>area_geology</v>
          </cell>
          <cell r="C1028" t="str">
            <v>varchar2(2)</v>
          </cell>
          <cell r="D1028" t="str">
            <v>string</v>
          </cell>
          <cell r="E1028" t="str">
            <v>区域形态</v>
          </cell>
          <cell r="F1028" t="str">
            <v>area_geolo</v>
          </cell>
          <cell r="G1028" t="str">
            <v>varchar2(2)</v>
          </cell>
          <cell r="H1028" t="str">
            <v>string(2)</v>
          </cell>
        </row>
        <row r="1029">
          <cell r="A1029" t="str">
            <v>区域类型</v>
          </cell>
          <cell r="B1029" t="str">
            <v>area_type</v>
          </cell>
          <cell r="C1029" t="str">
            <v>varchar2(5)</v>
          </cell>
          <cell r="D1029" t="str">
            <v>string</v>
          </cell>
          <cell r="E1029" t="str">
            <v>区域类型</v>
          </cell>
          <cell r="F1029" t="str">
            <v>area_type</v>
          </cell>
          <cell r="G1029" t="str">
            <v>varchar2(8)</v>
          </cell>
          <cell r="H1029" t="str">
            <v>string(8)</v>
          </cell>
        </row>
        <row r="1030">
          <cell r="A1030" t="str">
            <v>企业规模</v>
          </cell>
          <cell r="B1030" t="str">
            <v>ent_staff_num</v>
          </cell>
          <cell r="C1030" t="str">
            <v>integer</v>
          </cell>
          <cell r="D1030" t="str">
            <v>short</v>
          </cell>
          <cell r="E1030" t="str">
            <v>企业规模</v>
          </cell>
          <cell r="F1030" t="str">
            <v>ent_scale</v>
          </cell>
          <cell r="G1030" t="str">
            <v>integer</v>
          </cell>
          <cell r="H1030" t="str">
            <v>short</v>
          </cell>
        </row>
        <row r="1031">
          <cell r="A1031" t="str">
            <v>客席数</v>
          </cell>
          <cell r="B1031" t="str">
            <v>work_seat_num</v>
          </cell>
          <cell r="C1031" t="str">
            <v>integer</v>
          </cell>
          <cell r="D1031" t="str">
            <v>short</v>
          </cell>
          <cell r="E1031" t="str">
            <v>客席数</v>
          </cell>
          <cell r="F1031" t="str">
            <v>work_seat_num</v>
          </cell>
          <cell r="G1031" t="str">
            <v>integer</v>
          </cell>
          <cell r="H1031" t="str">
            <v>short</v>
          </cell>
        </row>
        <row r="1032">
          <cell r="A1032" t="str">
            <v>经营模式</v>
          </cell>
          <cell r="B1032" t="str">
            <v>manage_mode</v>
          </cell>
          <cell r="C1032" t="str">
            <v>varchar2(10)</v>
          </cell>
          <cell r="D1032" t="str">
            <v>string</v>
          </cell>
          <cell r="E1032" t="str">
            <v>经营模式</v>
          </cell>
          <cell r="F1032" t="str">
            <v>manage_mode</v>
          </cell>
          <cell r="G1032" t="str">
            <v>varchar2(10)</v>
          </cell>
          <cell r="H1032" t="str">
            <v>string(10)</v>
          </cell>
        </row>
        <row r="1033">
          <cell r="A1033" t="str">
            <v>管理人员姓名</v>
          </cell>
          <cell r="B1033" t="str">
            <v>managr_name</v>
          </cell>
          <cell r="C1033" t="str">
            <v>varchar2(40)</v>
          </cell>
          <cell r="D1033" t="str">
            <v>string</v>
          </cell>
          <cell r="E1033" t="str">
            <v>管理人员姓名</v>
          </cell>
          <cell r="F1033" t="str">
            <v>manage_person_name</v>
          </cell>
          <cell r="G1033" t="str">
            <v>varchar2(40)</v>
          </cell>
          <cell r="H1033" t="str">
            <v>string(40)</v>
          </cell>
        </row>
        <row r="1034">
          <cell r="A1034" t="str">
            <v>渠道电话</v>
          </cell>
          <cell r="B1034" t="str">
            <v>chnl_phone</v>
          </cell>
          <cell r="C1034" t="str">
            <v>varchar2(30)</v>
          </cell>
          <cell r="D1034" t="str">
            <v>string</v>
          </cell>
          <cell r="E1034" t="str">
            <v>渠道电话</v>
          </cell>
          <cell r="F1034" t="str">
            <v>chnl_phone</v>
          </cell>
          <cell r="G1034" t="str">
            <v>varchar2(20)</v>
          </cell>
          <cell r="H1034" t="str">
            <v>string(20)</v>
          </cell>
        </row>
        <row r="1035">
          <cell r="A1035" t="str">
            <v>渠道移动电话</v>
          </cell>
          <cell r="B1035" t="str">
            <v>chnl_mobile</v>
          </cell>
          <cell r="C1035" t="str">
            <v>varchar2(15)</v>
          </cell>
          <cell r="D1035" t="str">
            <v>string</v>
          </cell>
          <cell r="E1035" t="str">
            <v>渠道移动电话</v>
          </cell>
          <cell r="F1035" t="str">
            <v>chnl_mobile_phone</v>
          </cell>
          <cell r="G1035" t="str">
            <v>varchar2(15)</v>
          </cell>
          <cell r="H1035" t="str">
            <v>string(15)</v>
          </cell>
        </row>
        <row r="1036">
          <cell r="A1036" t="str">
            <v>经理邮件</v>
          </cell>
          <cell r="B1036" t="str">
            <v>managr_email</v>
          </cell>
          <cell r="C1036" t="str">
            <v>varchar2(40)</v>
          </cell>
          <cell r="D1036" t="str">
            <v>string</v>
          </cell>
          <cell r="E1036" t="str">
            <v>经理邮件</v>
          </cell>
          <cell r="F1036" t="str">
            <v>managr_email</v>
          </cell>
          <cell r="G1036" t="str">
            <v>varchar2(40)</v>
          </cell>
          <cell r="H1036" t="str">
            <v>string(40)</v>
          </cell>
        </row>
        <row r="1037">
          <cell r="A1037" t="str">
            <v>经理住址</v>
          </cell>
          <cell r="B1037" t="str">
            <v>managr_addr</v>
          </cell>
          <cell r="C1037" t="str">
            <v>varchar2(80)</v>
          </cell>
          <cell r="D1037" t="str">
            <v>string</v>
          </cell>
          <cell r="E1037" t="str">
            <v>经理住址</v>
          </cell>
          <cell r="F1037" t="str">
            <v>managr_addr</v>
          </cell>
          <cell r="G1037" t="str">
            <v>varchar2(80)</v>
          </cell>
          <cell r="H1037" t="str">
            <v>string(80)</v>
          </cell>
        </row>
        <row r="1038">
          <cell r="A1038" t="str">
            <v>渠道地址</v>
          </cell>
          <cell r="B1038" t="str">
            <v>chnl_addr</v>
          </cell>
          <cell r="C1038" t="str">
            <v>varchar2(255)</v>
          </cell>
          <cell r="D1038" t="str">
            <v>string</v>
          </cell>
          <cell r="E1038" t="str">
            <v>渠道地址</v>
          </cell>
          <cell r="F1038" t="str">
            <v>chnl_addr</v>
          </cell>
          <cell r="G1038" t="str">
            <v>varchar2(1024)</v>
          </cell>
          <cell r="H1038" t="str">
            <v>string(1024)</v>
          </cell>
        </row>
        <row r="1039">
          <cell r="A1039" t="str">
            <v>受理终端数量</v>
          </cell>
          <cell r="B1039" t="str">
            <v>tmnl_cnt</v>
          </cell>
          <cell r="C1039" t="str">
            <v>integer</v>
          </cell>
          <cell r="D1039" t="str">
            <v>short</v>
          </cell>
          <cell r="E1039" t="str">
            <v>受理终端数量</v>
          </cell>
          <cell r="F1039" t="str">
            <v>accept_tmnl_num</v>
          </cell>
          <cell r="G1039" t="str">
            <v>integer</v>
          </cell>
          <cell r="H1039" t="str">
            <v>short</v>
          </cell>
        </row>
        <row r="1040">
          <cell r="A1040" t="str">
            <v>终端状况</v>
          </cell>
          <cell r="B1040" t="str">
            <v>tmnl_desc</v>
          </cell>
          <cell r="C1040" t="str">
            <v>varchar2(255)</v>
          </cell>
          <cell r="D1040" t="str">
            <v>string</v>
          </cell>
          <cell r="E1040" t="str">
            <v>终端状况</v>
          </cell>
          <cell r="F1040" t="str">
            <v>tmnl_desc</v>
          </cell>
          <cell r="G1040" t="str">
            <v>varchar2(255)</v>
          </cell>
          <cell r="H1040" t="str">
            <v>string(255)</v>
          </cell>
        </row>
        <row r="1041">
          <cell r="A1041" t="str">
            <v>渠道描述</v>
          </cell>
          <cell r="B1041" t="str">
            <v>chnl_desc</v>
          </cell>
          <cell r="C1041" t="str">
            <v>varchar2(255)</v>
          </cell>
          <cell r="D1041" t="str">
            <v>string</v>
          </cell>
          <cell r="E1041" t="str">
            <v>渠道描述</v>
          </cell>
          <cell r="F1041" t="str">
            <v>chnl_desc</v>
          </cell>
          <cell r="G1041" t="str">
            <v>varchar2(255)</v>
          </cell>
          <cell r="H1041" t="str">
            <v>string(255)</v>
          </cell>
        </row>
        <row r="1042">
          <cell r="A1042" t="str">
            <v>ERP编码</v>
          </cell>
          <cell r="B1042" t="str">
            <v>erp_code</v>
          </cell>
          <cell r="C1042" t="str">
            <v>varchar2(20)</v>
          </cell>
          <cell r="D1042" t="str">
            <v>string</v>
          </cell>
          <cell r="E1042" t="str">
            <v>ERP编码</v>
          </cell>
          <cell r="F1042" t="str">
            <v>erp_code</v>
          </cell>
          <cell r="G1042" t="str">
            <v>varchar2(20)</v>
          </cell>
          <cell r="H1042" t="str">
            <v>string(20)</v>
          </cell>
        </row>
        <row r="1043">
          <cell r="A1043" t="str">
            <v>ERP区域编码</v>
          </cell>
          <cell r="B1043" t="str">
            <v>erp_area_code</v>
          </cell>
          <cell r="C1043" t="str">
            <v>varchar2(20)</v>
          </cell>
          <cell r="D1043" t="str">
            <v>string</v>
          </cell>
          <cell r="E1043" t="str">
            <v>ERP区域编码</v>
          </cell>
          <cell r="F1043" t="str">
            <v>erp_area_code</v>
          </cell>
          <cell r="G1043" t="str">
            <v>varchar2(20)</v>
          </cell>
          <cell r="H1043" t="str">
            <v>string(20)</v>
          </cell>
        </row>
        <row r="1044">
          <cell r="A1044" t="str">
            <v>合作伙伴ID</v>
          </cell>
          <cell r="B1044" t="str">
            <v>partner_id</v>
          </cell>
          <cell r="C1044" t="str">
            <v>varchar2(20)</v>
          </cell>
          <cell r="D1044" t="str">
            <v>string</v>
          </cell>
          <cell r="E1044" t="str">
            <v>合作伙伴ID</v>
          </cell>
          <cell r="F1044" t="str">
            <v>partner_id</v>
          </cell>
          <cell r="G1044" t="str">
            <v>varchar2(20)</v>
          </cell>
          <cell r="H1044" t="str">
            <v>string(20)</v>
          </cell>
        </row>
        <row r="1045">
          <cell r="A1045" t="str">
            <v>合作方名称</v>
          </cell>
          <cell r="B1045" t="str">
            <v>partner_name</v>
          </cell>
          <cell r="C1045" t="str">
            <v>varchar2(20)</v>
          </cell>
          <cell r="D1045" t="str">
            <v>string</v>
          </cell>
          <cell r="E1045" t="str">
            <v>合作方名称</v>
          </cell>
          <cell r="F1045" t="str">
            <v>cooper_name</v>
          </cell>
          <cell r="G1045" t="str">
            <v>varchar2(20)</v>
          </cell>
          <cell r="H1045" t="str">
            <v>string(20)</v>
          </cell>
        </row>
        <row r="1046">
          <cell r="A1046" t="str">
            <v>合作方公司名称</v>
          </cell>
          <cell r="B1046" t="str">
            <v>coprtn_name</v>
          </cell>
          <cell r="C1046" t="str">
            <v>varchar2(40)</v>
          </cell>
          <cell r="D1046" t="str">
            <v>string</v>
          </cell>
          <cell r="E1046" t="str">
            <v>合作方公司名称</v>
          </cell>
          <cell r="F1046" t="str">
            <v>cooper_compny_name</v>
          </cell>
          <cell r="G1046" t="str">
            <v>varchar2(40)</v>
          </cell>
          <cell r="H1046" t="str">
            <v>string(40)</v>
          </cell>
        </row>
        <row r="1047">
          <cell r="A1047" t="str">
            <v>冻结时间</v>
          </cell>
          <cell r="B1047" t="str">
            <v>lock_date</v>
          </cell>
          <cell r="C1047" t="str">
            <v>date</v>
          </cell>
          <cell r="D1047" t="str">
            <v>date</v>
          </cell>
          <cell r="E1047" t="str">
            <v>冻结时间</v>
          </cell>
          <cell r="F1047" t="str">
            <v>lock_date</v>
          </cell>
          <cell r="G1047" t="str">
            <v>date</v>
          </cell>
          <cell r="H1047" t="str">
            <v>datetime</v>
          </cell>
        </row>
        <row r="1048">
          <cell r="A1048" t="str">
            <v>开业时间</v>
          </cell>
          <cell r="B1048" t="str">
            <v>open_date</v>
          </cell>
          <cell r="C1048" t="str">
            <v>date</v>
          </cell>
          <cell r="D1048" t="str">
            <v>date</v>
          </cell>
          <cell r="E1048" t="str">
            <v>开业时间</v>
          </cell>
          <cell r="F1048" t="str">
            <v>open_date</v>
          </cell>
          <cell r="G1048" t="str">
            <v>date</v>
          </cell>
          <cell r="H1048" t="str">
            <v>datetime</v>
          </cell>
        </row>
        <row r="1049">
          <cell r="A1049" t="str">
            <v>状态变更日期</v>
          </cell>
          <cell r="B1049" t="str">
            <v>update_time</v>
          </cell>
          <cell r="C1049" t="str">
            <v>date</v>
          </cell>
          <cell r="D1049" t="str">
            <v>date</v>
          </cell>
          <cell r="E1049" t="str">
            <v>状态变化日期</v>
          </cell>
          <cell r="F1049" t="str">
            <v>stat_change_date</v>
          </cell>
          <cell r="G1049" t="str">
            <v>varchar2(8)</v>
          </cell>
          <cell r="H1049" t="str">
            <v>string(8)</v>
          </cell>
        </row>
        <row r="1050">
          <cell r="A1050" t="str">
            <v>协议签署生效时间</v>
          </cell>
          <cell r="B1050" t="str">
            <v>protco_eff_date</v>
          </cell>
          <cell r="C1050" t="str">
            <v>date</v>
          </cell>
          <cell r="D1050" t="str">
            <v>date</v>
          </cell>
          <cell r="E1050" t="str">
            <v>协议签署生效时间</v>
          </cell>
          <cell r="F1050" t="str">
            <v>protco_eff_date</v>
          </cell>
          <cell r="G1050" t="str">
            <v>date</v>
          </cell>
          <cell r="H1050" t="str">
            <v>datetime</v>
          </cell>
        </row>
        <row r="1051">
          <cell r="A1051" t="str">
            <v>协议截止时间</v>
          </cell>
          <cell r="B1051" t="str">
            <v>protco_exp_date</v>
          </cell>
          <cell r="C1051" t="str">
            <v>date</v>
          </cell>
          <cell r="D1051" t="str">
            <v>date</v>
          </cell>
          <cell r="E1051" t="str">
            <v>协议截止时间</v>
          </cell>
          <cell r="F1051" t="str">
            <v>protco_exp_date</v>
          </cell>
          <cell r="G1051" t="str">
            <v>date</v>
          </cell>
          <cell r="H1051" t="str">
            <v>datetime</v>
          </cell>
        </row>
        <row r="1052">
          <cell r="A1052" t="str">
            <v>渠道传真</v>
          </cell>
          <cell r="B1052" t="str">
            <v>chnl_fax_no</v>
          </cell>
          <cell r="C1052" t="str">
            <v>varchar2(20)</v>
          </cell>
          <cell r="D1052" t="str">
            <v>string</v>
          </cell>
          <cell r="E1052" t="str">
            <v>渠道传真</v>
          </cell>
          <cell r="F1052" t="str">
            <v>chnl_fax_no</v>
          </cell>
          <cell r="G1052" t="str">
            <v>varchar2(20)</v>
          </cell>
          <cell r="H1052" t="str">
            <v>string(20)</v>
          </cell>
        </row>
        <row r="1053">
          <cell r="A1053" t="str">
            <v>邮编</v>
          </cell>
          <cell r="B1053" t="str">
            <v>post_code</v>
          </cell>
          <cell r="C1053" t="str">
            <v>varchar2(20)</v>
          </cell>
          <cell r="D1053" t="str">
            <v>string</v>
          </cell>
          <cell r="E1053" t="str">
            <v>邮编</v>
          </cell>
          <cell r="F1053" t="str">
            <v>zip_code</v>
          </cell>
          <cell r="G1053" t="str">
            <v>varchar2(6)</v>
          </cell>
          <cell r="H1053" t="str">
            <v>string(6)</v>
          </cell>
        </row>
        <row r="1054">
          <cell r="A1054" t="str">
            <v>纬度</v>
          </cell>
          <cell r="B1054" t="str">
            <v>latitude</v>
          </cell>
          <cell r="C1054" t="str">
            <v>varchar2(20)</v>
          </cell>
          <cell r="D1054" t="str">
            <v>double</v>
          </cell>
          <cell r="E1054" t="str">
            <v>纬度</v>
          </cell>
          <cell r="F1054" t="str">
            <v>latitude</v>
          </cell>
          <cell r="G1054" t="str">
            <v>number(18,4)</v>
          </cell>
          <cell r="H1054" t="str">
            <v>double(18,4)</v>
          </cell>
        </row>
        <row r="1055">
          <cell r="A1055" t="str">
            <v>经度</v>
          </cell>
          <cell r="B1055" t="str">
            <v>longitude</v>
          </cell>
          <cell r="C1055" t="str">
            <v>varchar2(20)</v>
          </cell>
          <cell r="D1055" t="str">
            <v>double</v>
          </cell>
          <cell r="E1055" t="str">
            <v>经度</v>
          </cell>
          <cell r="F1055" t="str">
            <v>longitude</v>
          </cell>
          <cell r="G1055" t="str">
            <v>number(18,4)</v>
          </cell>
          <cell r="H1055" t="str">
            <v>double(18,4)</v>
          </cell>
        </row>
        <row r="1056">
          <cell r="A1056" t="str">
            <v>联系人</v>
          </cell>
          <cell r="B1056" t="str">
            <v>contcs_person</v>
          </cell>
          <cell r="C1056" t="str">
            <v>varchar2(40)</v>
          </cell>
          <cell r="D1056" t="str">
            <v>string</v>
          </cell>
          <cell r="E1056" t="str">
            <v>联系人</v>
          </cell>
          <cell r="F1056" t="str">
            <v>contacts</v>
          </cell>
          <cell r="G1056" t="str">
            <v>varchar2(40)</v>
          </cell>
          <cell r="H1056" t="str">
            <v>string(40)</v>
          </cell>
        </row>
        <row r="1057">
          <cell r="A1057" t="str">
            <v>联系人电话</v>
          </cell>
          <cell r="B1057" t="str">
            <v>contcs_phone</v>
          </cell>
          <cell r="C1057" t="str">
            <v>varchar2(40)</v>
          </cell>
          <cell r="D1057" t="str">
            <v>string</v>
          </cell>
          <cell r="E1057" t="str">
            <v>联系人电话</v>
          </cell>
          <cell r="F1057" t="str">
            <v>contcs_phone</v>
          </cell>
          <cell r="G1057" t="str">
            <v>varchar2(40)</v>
          </cell>
          <cell r="H1057" t="str">
            <v>string(40)</v>
          </cell>
        </row>
        <row r="1058">
          <cell r="A1058" t="str">
            <v>联系人性别</v>
          </cell>
          <cell r="B1058" t="str">
            <v>contcs_sex</v>
          </cell>
          <cell r="C1058" t="str">
            <v>varchar2(5)</v>
          </cell>
          <cell r="D1058" t="str">
            <v>string</v>
          </cell>
          <cell r="E1058" t="str">
            <v>联系人性别</v>
          </cell>
          <cell r="F1058" t="str">
            <v>contcs_gender</v>
          </cell>
          <cell r="G1058" t="str">
            <v>char(1)</v>
          </cell>
          <cell r="H1058" t="str">
            <v>string(1)</v>
          </cell>
        </row>
        <row r="1059">
          <cell r="A1059" t="str">
            <v>联系人生日</v>
          </cell>
          <cell r="B1059" t="str">
            <v>contcs_birth</v>
          </cell>
          <cell r="C1059" t="str">
            <v>date</v>
          </cell>
          <cell r="D1059" t="str">
            <v>date</v>
          </cell>
          <cell r="E1059" t="str">
            <v>联系人生日</v>
          </cell>
          <cell r="F1059" t="str">
            <v>contcs_birth</v>
          </cell>
          <cell r="G1059" t="str">
            <v>date</v>
          </cell>
          <cell r="H1059" t="str">
            <v>datetime</v>
          </cell>
        </row>
        <row r="1060">
          <cell r="A1060" t="str">
            <v>联系人住址</v>
          </cell>
          <cell r="B1060" t="str">
            <v>contcs_addr</v>
          </cell>
          <cell r="C1060" t="str">
            <v>varchar2(255)</v>
          </cell>
          <cell r="D1060" t="str">
            <v>string</v>
          </cell>
          <cell r="E1060" t="str">
            <v>联系人住址</v>
          </cell>
          <cell r="F1060" t="str">
            <v>contcs_live_addr</v>
          </cell>
          <cell r="G1060" t="str">
            <v>varchar2(255)</v>
          </cell>
          <cell r="H1060" t="str">
            <v>string(255)</v>
          </cell>
        </row>
        <row r="1061">
          <cell r="A1061" t="str">
            <v>联系人email</v>
          </cell>
          <cell r="B1061" t="str">
            <v>contcs_email</v>
          </cell>
          <cell r="C1061" t="str">
            <v>varchar2(40)</v>
          </cell>
          <cell r="D1061" t="str">
            <v>string</v>
          </cell>
          <cell r="E1061" t="str">
            <v>联系人email</v>
          </cell>
          <cell r="F1061" t="str">
            <v>contcs_email</v>
          </cell>
          <cell r="G1061" t="str">
            <v>varchar2(40)</v>
          </cell>
          <cell r="H1061" t="str">
            <v>string(40)</v>
          </cell>
        </row>
        <row r="1062">
          <cell r="A1062" t="str">
            <v>开户银行</v>
          </cell>
          <cell r="B1062" t="str">
            <v>bank_name</v>
          </cell>
          <cell r="C1062" t="str">
            <v>varchar2(100)</v>
          </cell>
          <cell r="D1062" t="str">
            <v>string</v>
          </cell>
          <cell r="E1062" t="str">
            <v>开户银行</v>
          </cell>
          <cell r="F1062" t="str">
            <v>bank_name</v>
          </cell>
          <cell r="G1062" t="str">
            <v>varchar2(100)</v>
          </cell>
          <cell r="H1062" t="str">
            <v>string(100)</v>
          </cell>
        </row>
        <row r="1063">
          <cell r="A1063" t="str">
            <v>联系人身份证号</v>
          </cell>
          <cell r="B1063" t="str">
            <v>contcs_cert</v>
          </cell>
          <cell r="C1063" t="str">
            <v>varchar2(30)</v>
          </cell>
          <cell r="D1063" t="str">
            <v>string</v>
          </cell>
          <cell r="E1063" t="str">
            <v>联系人身份证号</v>
          </cell>
          <cell r="F1063" t="str">
            <v>contcs_cert</v>
          </cell>
          <cell r="G1063" t="str">
            <v>varchar2(30)</v>
          </cell>
          <cell r="H1063" t="str">
            <v>string(30)</v>
          </cell>
        </row>
        <row r="1064">
          <cell r="A1064" t="str">
            <v>营业执照编号</v>
          </cell>
          <cell r="B1064" t="str">
            <v>licence_no</v>
          </cell>
          <cell r="C1064" t="str">
            <v>varchar2(40)</v>
          </cell>
          <cell r="D1064" t="str">
            <v>string</v>
          </cell>
          <cell r="E1064" t="str">
            <v>营业执照编号</v>
          </cell>
          <cell r="F1064" t="str">
            <v>busi_licese_id</v>
          </cell>
          <cell r="G1064" t="str">
            <v>varchar2(40)</v>
          </cell>
          <cell r="H1064" t="str">
            <v>string(40)</v>
          </cell>
        </row>
        <row r="1065">
          <cell r="A1065" t="str">
            <v>排他性</v>
          </cell>
          <cell r="B1065" t="str">
            <v>exclude_flag</v>
          </cell>
          <cell r="C1065" t="str">
            <v>varchar2(5)</v>
          </cell>
          <cell r="D1065" t="str">
            <v>string</v>
          </cell>
          <cell r="E1065" t="str">
            <v>排他性</v>
          </cell>
          <cell r="F1065" t="str">
            <v>exclude_flag</v>
          </cell>
          <cell r="G1065" t="str">
            <v>varchar2(5)</v>
          </cell>
          <cell r="H1065" t="str">
            <v>string(5)</v>
          </cell>
        </row>
        <row r="1066">
          <cell r="A1066" t="str">
            <v>联网性</v>
          </cell>
          <cell r="B1066" t="str">
            <v>online_flag</v>
          </cell>
          <cell r="C1066" t="str">
            <v>varchar2(5)</v>
          </cell>
          <cell r="D1066" t="str">
            <v>string</v>
          </cell>
          <cell r="E1066" t="str">
            <v>联网性</v>
          </cell>
          <cell r="F1066" t="str">
            <v>online_flag</v>
          </cell>
          <cell r="G1066" t="str">
            <v>varchar2(5)</v>
          </cell>
          <cell r="H1066" t="str">
            <v>string(5)</v>
          </cell>
        </row>
        <row r="1067">
          <cell r="A1067" t="str">
            <v>物业来源</v>
          </cell>
          <cell r="B1067" t="str">
            <v>estate_kind_id</v>
          </cell>
          <cell r="C1067" t="str">
            <v>varchar2(5)</v>
          </cell>
          <cell r="D1067" t="str">
            <v>string</v>
          </cell>
          <cell r="E1067" t="str">
            <v>物业来源</v>
          </cell>
          <cell r="F1067" t="str">
            <v>estate_kind_id</v>
          </cell>
          <cell r="G1067" t="str">
            <v>varchar2(5)</v>
          </cell>
          <cell r="H1067" t="str">
            <v>string(5)</v>
          </cell>
        </row>
        <row r="1068">
          <cell r="A1068" t="str">
            <v>物业购置价格</v>
          </cell>
          <cell r="B1068" t="str">
            <v>buy_price</v>
          </cell>
          <cell r="C1068" t="str">
            <v>number(10,2)</v>
          </cell>
          <cell r="D1068" t="str">
            <v>double</v>
          </cell>
          <cell r="E1068" t="str">
            <v>物业购置价格</v>
          </cell>
          <cell r="F1068" t="str">
            <v>tenmnt_purch_prc</v>
          </cell>
          <cell r="G1068" t="str">
            <v>number(18,4)</v>
          </cell>
          <cell r="H1068" t="str">
            <v>double(18,4)</v>
          </cell>
        </row>
        <row r="1069">
          <cell r="A1069" t="str">
            <v>营业面积</v>
          </cell>
          <cell r="B1069" t="str">
            <v>sale_area</v>
          </cell>
          <cell r="C1069" t="str">
            <v>number(8,2)</v>
          </cell>
          <cell r="D1069" t="str">
            <v>double</v>
          </cell>
          <cell r="E1069" t="str">
            <v>营业面积</v>
          </cell>
          <cell r="F1069" t="str">
            <v>sale_area</v>
          </cell>
          <cell r="G1069" t="str">
            <v>number(18,4)</v>
          </cell>
          <cell r="H1069" t="str">
            <v>double(18,4)</v>
          </cell>
        </row>
        <row r="1070">
          <cell r="A1070" t="str">
            <v>沟通100达标标识</v>
          </cell>
          <cell r="B1070" t="str">
            <v>achieve_flag</v>
          </cell>
          <cell r="C1070" t="str">
            <v>varchar2(10)</v>
          </cell>
          <cell r="D1070" t="str">
            <v>string</v>
          </cell>
          <cell r="E1070" t="str">
            <v>沟通100达标标识</v>
          </cell>
          <cell r="F1070" t="str">
            <v>acheve_flag</v>
          </cell>
          <cell r="G1070" t="str">
            <v>varchar2(10)</v>
          </cell>
          <cell r="H1070" t="str">
            <v>string(10)</v>
          </cell>
        </row>
        <row r="1071">
          <cell r="A1071" t="str">
            <v>满意度</v>
          </cell>
          <cell r="B1071" t="str">
            <v>satisfy_grade</v>
          </cell>
          <cell r="C1071" t="str">
            <v>integer</v>
          </cell>
          <cell r="D1071" t="str">
            <v>short</v>
          </cell>
          <cell r="E1071" t="str">
            <v>满意度</v>
          </cell>
          <cell r="F1071" t="str">
            <v>satisfy_grade</v>
          </cell>
          <cell r="G1071" t="str">
            <v>integer</v>
          </cell>
          <cell r="H1071" t="str">
            <v>short</v>
          </cell>
        </row>
        <row r="1072">
          <cell r="A1072" t="str">
            <v>品牌形象值</v>
          </cell>
          <cell r="B1072" t="str">
            <v>brand_mark</v>
          </cell>
          <cell r="C1072" t="str">
            <v>integer</v>
          </cell>
          <cell r="D1072" t="str">
            <v>short</v>
          </cell>
          <cell r="E1072" t="str">
            <v>品牌形象值</v>
          </cell>
          <cell r="F1072" t="str">
            <v>brand_mark</v>
          </cell>
          <cell r="G1072" t="str">
            <v>integer</v>
          </cell>
          <cell r="H1072" t="str">
            <v>short</v>
          </cell>
        </row>
        <row r="1073">
          <cell r="A1073" t="str">
            <v>客户感知评价类型</v>
          </cell>
          <cell r="B1073" t="str">
            <v>cust_mark</v>
          </cell>
          <cell r="C1073" t="str">
            <v>integer</v>
          </cell>
          <cell r="D1073" t="str">
            <v>short</v>
          </cell>
          <cell r="E1073" t="str">
            <v>客户感知评价类型</v>
          </cell>
          <cell r="F1073" t="str">
            <v>cust_mark</v>
          </cell>
          <cell r="G1073" t="str">
            <v>integer</v>
          </cell>
          <cell r="H1073" t="str">
            <v>short</v>
          </cell>
        </row>
        <row r="1074">
          <cell r="A1074" t="str">
            <v>有定制终端销售的厅店标志</v>
          </cell>
          <cell r="B1074" t="str">
            <v>tmnl_sell_flag</v>
          </cell>
          <cell r="C1074" t="str">
            <v>varchar2(2)</v>
          </cell>
          <cell r="D1074" t="str">
            <v>string</v>
          </cell>
          <cell r="E1074" t="str">
            <v>有定制终端销售的厅店标志</v>
          </cell>
          <cell r="F1074" t="str">
            <v>tmnl_sell_flag</v>
          </cell>
          <cell r="G1074" t="str">
            <v>varchar2(2)</v>
          </cell>
          <cell r="H1074" t="str">
            <v>string(2)</v>
          </cell>
        </row>
        <row r="1075">
          <cell r="A1075" t="str">
            <v>店铺类型</v>
          </cell>
          <cell r="B1075" t="str">
            <v>shop_type</v>
          </cell>
          <cell r="C1075" t="str">
            <v>varchar2(2)</v>
          </cell>
          <cell r="D1075" t="str">
            <v>string</v>
          </cell>
          <cell r="E1075" t="str">
            <v>店铺类型</v>
          </cell>
          <cell r="F1075" t="str">
            <v>shop_type</v>
          </cell>
          <cell r="G1075" t="str">
            <v>varchar2(2)</v>
          </cell>
          <cell r="H1075" t="str">
            <v>string(2)</v>
          </cell>
        </row>
        <row r="1076">
          <cell r="A1076" t="str">
            <v>申请编号</v>
          </cell>
          <cell r="B1076" t="str">
            <v>app_id</v>
          </cell>
          <cell r="C1076" t="str">
            <v>varchar2(10)</v>
          </cell>
          <cell r="D1076" t="str">
            <v>string</v>
          </cell>
          <cell r="E1076" t="str">
            <v>申请编号</v>
          </cell>
          <cell r="F1076" t="str">
            <v>app_id</v>
          </cell>
          <cell r="G1076" t="str">
            <v>varchar2(10)</v>
          </cell>
          <cell r="H1076" t="str">
            <v>string(10)</v>
          </cell>
        </row>
        <row r="1077">
          <cell r="A1077" t="str">
            <v>本地消费</v>
          </cell>
          <cell r="B1077" t="str">
            <v>local_cost</v>
          </cell>
          <cell r="C1077" t="str">
            <v>number(14,2)</v>
          </cell>
          <cell r="D1077" t="str">
            <v>double</v>
          </cell>
          <cell r="E1077" t="str">
            <v>本地消费</v>
          </cell>
          <cell r="F1077" t="str">
            <v>loc_cost</v>
          </cell>
          <cell r="G1077" t="str">
            <v>number(18,4)</v>
          </cell>
          <cell r="H1077" t="str">
            <v>double(18,4)</v>
          </cell>
        </row>
        <row r="1078">
          <cell r="A1078" t="str">
            <v>转换消费</v>
          </cell>
          <cell r="B1078" t="str">
            <v>chng_cost</v>
          </cell>
          <cell r="C1078" t="str">
            <v>number(14,2)</v>
          </cell>
          <cell r="D1078" t="str">
            <v>double</v>
          </cell>
          <cell r="E1078" t="str">
            <v>转换消费</v>
          </cell>
          <cell r="F1078" t="str">
            <v>trans_cost</v>
          </cell>
          <cell r="G1078" t="str">
            <v>number(18,4)</v>
          </cell>
          <cell r="H1078" t="str">
            <v>double(18,4)</v>
          </cell>
        </row>
        <row r="1079">
          <cell r="A1079" t="str">
            <v>装修投入</v>
          </cell>
          <cell r="B1079" t="str">
            <v>fitmnt_fee</v>
          </cell>
          <cell r="C1079" t="str">
            <v>number(10,2)</v>
          </cell>
          <cell r="D1079" t="str">
            <v>double</v>
          </cell>
          <cell r="E1079" t="str">
            <v>装修投入</v>
          </cell>
          <cell r="F1079" t="str">
            <v>fitmnt_fee</v>
          </cell>
          <cell r="G1079" t="str">
            <v>number(18,4)</v>
          </cell>
          <cell r="H1079" t="str">
            <v>double(18,4)</v>
          </cell>
        </row>
        <row r="1080">
          <cell r="A1080" t="str">
            <v>租赁金额</v>
          </cell>
          <cell r="B1080" t="str">
            <v>rent_money</v>
          </cell>
          <cell r="C1080" t="str">
            <v>number(10,2)</v>
          </cell>
          <cell r="D1080" t="str">
            <v>double</v>
          </cell>
          <cell r="E1080" t="str">
            <v>租赁金额</v>
          </cell>
          <cell r="F1080" t="str">
            <v>rent_amt</v>
          </cell>
          <cell r="G1080" t="str">
            <v>number(18,4)</v>
          </cell>
          <cell r="H1080" t="str">
            <v>double(18,4)</v>
          </cell>
        </row>
        <row r="1081">
          <cell r="A1081" t="str">
            <v>店招高度(米)</v>
          </cell>
          <cell r="B1081" t="str">
            <v>board_high</v>
          </cell>
          <cell r="C1081" t="str">
            <v>number(10,2)</v>
          </cell>
          <cell r="D1081" t="str">
            <v>double</v>
          </cell>
          <cell r="E1081" t="str">
            <v>店招高度(米)</v>
          </cell>
          <cell r="F1081" t="str">
            <v>board_high</v>
          </cell>
          <cell r="G1081" t="str">
            <v>number(18,4)</v>
          </cell>
          <cell r="H1081" t="str">
            <v>double(18,4)</v>
          </cell>
        </row>
        <row r="1082">
          <cell r="A1082" t="str">
            <v>店招宽度(米)</v>
          </cell>
          <cell r="B1082" t="str">
            <v>board_width</v>
          </cell>
          <cell r="C1082" t="str">
            <v>number(10,2)</v>
          </cell>
          <cell r="D1082" t="str">
            <v>double</v>
          </cell>
          <cell r="E1082" t="str">
            <v>店招宽度(米)</v>
          </cell>
          <cell r="F1082" t="str">
            <v>board_width</v>
          </cell>
          <cell r="G1082" t="str">
            <v>number(18,4)</v>
          </cell>
          <cell r="H1082" t="str">
            <v>double(18,4)</v>
          </cell>
        </row>
        <row r="1083">
          <cell r="A1083" t="str">
            <v>形象墙高度(米)</v>
          </cell>
          <cell r="B1083" t="str">
            <v>wall_high</v>
          </cell>
          <cell r="C1083" t="str">
            <v>number(10,2)</v>
          </cell>
          <cell r="D1083" t="str">
            <v>double</v>
          </cell>
          <cell r="E1083" t="str">
            <v>形象墙高度(米)</v>
          </cell>
          <cell r="F1083" t="str">
            <v>wall_high</v>
          </cell>
          <cell r="G1083" t="str">
            <v>number(18,4)</v>
          </cell>
          <cell r="H1083" t="str">
            <v>double(18,4)</v>
          </cell>
        </row>
        <row r="1084">
          <cell r="A1084" t="str">
            <v>形象墙宽度(米)</v>
          </cell>
          <cell r="B1084" t="str">
            <v>wall_width</v>
          </cell>
          <cell r="C1084" t="str">
            <v>number(10,2)</v>
          </cell>
          <cell r="D1084" t="str">
            <v>double</v>
          </cell>
          <cell r="E1084" t="str">
            <v>形象墙宽度(米)</v>
          </cell>
          <cell r="F1084" t="str">
            <v>wall_width</v>
          </cell>
          <cell r="G1084" t="str">
            <v>number(18,4)</v>
          </cell>
          <cell r="H1084" t="str">
            <v>double(18,4)</v>
          </cell>
        </row>
        <row r="1085">
          <cell r="A1085" t="str">
            <v>渠道付费类型编码</v>
          </cell>
          <cell r="B1085" t="str">
            <v>chnl_pay_type</v>
          </cell>
          <cell r="C1085" t="str">
            <v>varchar2(8)</v>
          </cell>
          <cell r="D1085" t="str">
            <v>string</v>
          </cell>
          <cell r="E1085" t="str">
            <v>渠道付费类型编码</v>
          </cell>
          <cell r="F1085" t="str">
            <v>chnl_pay_type</v>
          </cell>
          <cell r="G1085" t="str">
            <v>varchar2(8)</v>
          </cell>
          <cell r="H1085" t="str">
            <v>string(8)</v>
          </cell>
        </row>
        <row r="1086">
          <cell r="A1086" t="str">
            <v>帐户类型</v>
          </cell>
          <cell r="B1086" t="str">
            <v>acct_type</v>
          </cell>
          <cell r="C1086" t="str">
            <v>varchar2(20)</v>
          </cell>
          <cell r="D1086" t="str">
            <v>string</v>
          </cell>
          <cell r="E1086" t="str">
            <v>账户类型</v>
          </cell>
          <cell r="F1086" t="str">
            <v>acct_type</v>
          </cell>
          <cell r="G1086" t="str">
            <v>varchar2(10)</v>
          </cell>
          <cell r="H1086" t="str">
            <v>string(10)</v>
          </cell>
        </row>
        <row r="1087">
          <cell r="A1087" t="str">
            <v>帐号</v>
          </cell>
          <cell r="B1087" t="str">
            <v>acct_id</v>
          </cell>
          <cell r="C1087" t="str">
            <v>varchar2(40)</v>
          </cell>
          <cell r="D1087" t="str">
            <v>string</v>
          </cell>
          <cell r="E1087" t="str">
            <v>帐号</v>
          </cell>
          <cell r="F1087" t="str">
            <v>acct_id</v>
          </cell>
          <cell r="G1087" t="str">
            <v>varchar2(40)</v>
          </cell>
          <cell r="H1087" t="str">
            <v>string(40)</v>
          </cell>
        </row>
        <row r="1088">
          <cell r="A1088" t="str">
            <v>帐户名称</v>
          </cell>
          <cell r="B1088" t="str">
            <v>acct_name</v>
          </cell>
          <cell r="C1088" t="str">
            <v>varchar2(100)</v>
          </cell>
          <cell r="D1088" t="str">
            <v>string</v>
          </cell>
          <cell r="E1088" t="str">
            <v>账户名称</v>
          </cell>
          <cell r="F1088" t="str">
            <v>acct_name</v>
          </cell>
          <cell r="G1088" t="str">
            <v>varchar2(120)</v>
          </cell>
          <cell r="H1088" t="str">
            <v>string(120)</v>
          </cell>
        </row>
        <row r="1089">
          <cell r="A1089" t="str">
            <v>地理位置</v>
          </cell>
          <cell r="B1089" t="str">
            <v>locton</v>
          </cell>
          <cell r="C1089" t="str">
            <v>varchar2(255)</v>
          </cell>
          <cell r="D1089" t="str">
            <v>string</v>
          </cell>
          <cell r="E1089" t="str">
            <v>地理位置</v>
          </cell>
          <cell r="F1089" t="str">
            <v>locton</v>
          </cell>
          <cell r="G1089" t="str">
            <v>varchar2(255)</v>
          </cell>
          <cell r="H1089" t="str">
            <v>string(255)</v>
          </cell>
        </row>
        <row r="1090">
          <cell r="A1090" t="str">
            <v>经营范围</v>
          </cell>
          <cell r="B1090" t="str">
            <v>manage_scope</v>
          </cell>
          <cell r="C1090" t="str">
            <v>varchar2(255)</v>
          </cell>
          <cell r="D1090" t="str">
            <v>string</v>
          </cell>
          <cell r="E1090" t="str">
            <v>经营范围</v>
          </cell>
          <cell r="F1090" t="str">
            <v>manage_range</v>
          </cell>
          <cell r="G1090" t="str">
            <v>varchar2(512)</v>
          </cell>
          <cell r="H1090" t="str">
            <v>string(512)</v>
          </cell>
        </row>
        <row r="1091">
          <cell r="A1091" t="str">
            <v>服务半径</v>
          </cell>
          <cell r="B1091" t="str">
            <v>serv_radius</v>
          </cell>
          <cell r="C1091" t="str">
            <v>varchar2(20)</v>
          </cell>
          <cell r="D1091" t="str">
            <v>string</v>
          </cell>
          <cell r="E1091" t="str">
            <v>服务半径</v>
          </cell>
          <cell r="F1091" t="str">
            <v>serv_radius</v>
          </cell>
          <cell r="G1091" t="str">
            <v>varchar2(20)</v>
          </cell>
          <cell r="H1091" t="str">
            <v>string(20)</v>
          </cell>
        </row>
        <row r="1092">
          <cell r="A1092" t="str">
            <v>人口覆盖</v>
          </cell>
          <cell r="B1092" t="str">
            <v>popltn_scope</v>
          </cell>
          <cell r="C1092" t="str">
            <v>varchar2(20)</v>
          </cell>
          <cell r="D1092" t="str">
            <v>integer</v>
          </cell>
          <cell r="E1092" t="str">
            <v>人口覆盖</v>
          </cell>
          <cell r="F1092" t="str">
            <v>popula_cover</v>
          </cell>
          <cell r="G1092" t="str">
            <v>varchar2(20)</v>
          </cell>
          <cell r="H1092" t="str">
            <v>integer</v>
          </cell>
        </row>
        <row r="1093">
          <cell r="A1093" t="str">
            <v>人口密度</v>
          </cell>
          <cell r="B1093" t="str">
            <v>popltn_density</v>
          </cell>
          <cell r="C1093" t="str">
            <v>number(10,2)</v>
          </cell>
          <cell r="D1093" t="str">
            <v>double</v>
          </cell>
          <cell r="E1093" t="str">
            <v>人口密度</v>
          </cell>
          <cell r="F1093" t="str">
            <v>popula_densty</v>
          </cell>
          <cell r="G1093" t="str">
            <v>number(18,4)</v>
          </cell>
          <cell r="H1093" t="str">
            <v>double(18,4)</v>
          </cell>
        </row>
        <row r="1094">
          <cell r="A1094" t="str">
            <v>客户覆盖</v>
          </cell>
          <cell r="B1094" t="str">
            <v>cust_scope</v>
          </cell>
          <cell r="C1094" t="str">
            <v>number(14,2)</v>
          </cell>
          <cell r="D1094" t="str">
            <v>double</v>
          </cell>
          <cell r="E1094" t="str">
            <v>客户覆盖</v>
          </cell>
          <cell r="F1094" t="str">
            <v>cust_cover</v>
          </cell>
          <cell r="G1094" t="str">
            <v>number(18,4)</v>
          </cell>
          <cell r="H1094" t="str">
            <v>double(18,4)</v>
          </cell>
        </row>
        <row r="1095">
          <cell r="A1095" t="str">
            <v>业务受理面积</v>
          </cell>
          <cell r="B1095" t="str">
            <v>busi_accept_area</v>
          </cell>
          <cell r="C1095" t="str">
            <v>number(8,2)</v>
          </cell>
          <cell r="D1095" t="str">
            <v>double</v>
          </cell>
          <cell r="E1095" t="str">
            <v>业务受理面积</v>
          </cell>
          <cell r="F1095" t="str">
            <v>busi_accept_area</v>
          </cell>
          <cell r="G1095" t="str">
            <v>number(18,4)</v>
          </cell>
          <cell r="H1095" t="str">
            <v>double(18,4)</v>
          </cell>
        </row>
        <row r="1096">
          <cell r="A1096" t="str">
            <v>新业务体验区面积</v>
          </cell>
          <cell r="B1096" t="str">
            <v>new_busi_experi_area</v>
          </cell>
          <cell r="C1096" t="str">
            <v>number(8,2)</v>
          </cell>
          <cell r="D1096" t="str">
            <v>double</v>
          </cell>
          <cell r="E1096" t="str">
            <v>新业务体验区面积</v>
          </cell>
          <cell r="F1096" t="str">
            <v>new_busi_experi_area</v>
          </cell>
          <cell r="G1096" t="str">
            <v>number(18,4)</v>
          </cell>
          <cell r="H1096" t="str">
            <v>double(18,4)</v>
          </cell>
        </row>
        <row r="1097">
          <cell r="A1097" t="str">
            <v>终端销售区面积</v>
          </cell>
          <cell r="B1097" t="str">
            <v>tmnl_sale_area</v>
          </cell>
          <cell r="C1097" t="str">
            <v>number(8,2)</v>
          </cell>
          <cell r="D1097" t="str">
            <v>double</v>
          </cell>
          <cell r="E1097" t="str">
            <v>终端销售区面积</v>
          </cell>
          <cell r="F1097" t="str">
            <v>tmnl_sale_area</v>
          </cell>
          <cell r="G1097" t="str">
            <v>number(18,4)</v>
          </cell>
          <cell r="H1097" t="str">
            <v>double(18,4)</v>
          </cell>
        </row>
        <row r="1098">
          <cell r="A1098" t="str">
            <v>宣传区域面积</v>
          </cell>
          <cell r="B1098" t="str">
            <v>advert_area</v>
          </cell>
          <cell r="C1098" t="str">
            <v>number(8,2)</v>
          </cell>
          <cell r="D1098" t="str">
            <v>double</v>
          </cell>
          <cell r="E1098" t="str">
            <v>宣传区域面积</v>
          </cell>
          <cell r="F1098" t="str">
            <v>prompt_area</v>
          </cell>
          <cell r="G1098" t="str">
            <v>number(18,4)</v>
          </cell>
          <cell r="H1098" t="str">
            <v>double(18,4)</v>
          </cell>
        </row>
        <row r="1099">
          <cell r="A1099" t="str">
            <v>其他区域面积</v>
          </cell>
          <cell r="B1099" t="str">
            <v>other_area</v>
          </cell>
          <cell r="C1099" t="str">
            <v>number(8,2)</v>
          </cell>
          <cell r="D1099" t="str">
            <v>double</v>
          </cell>
          <cell r="E1099" t="str">
            <v>其他区域面积</v>
          </cell>
          <cell r="F1099" t="str">
            <v>other_area</v>
          </cell>
          <cell r="G1099" t="str">
            <v>number(18,4)</v>
          </cell>
          <cell r="H1099" t="str">
            <v>double(18,4)</v>
          </cell>
        </row>
        <row r="1100">
          <cell r="A1100" t="str">
            <v>营销资源供给来源地编码</v>
          </cell>
          <cell r="B1100" t="str">
            <v>provde_src_code</v>
          </cell>
          <cell r="C1100" t="str">
            <v>varchar2(10)</v>
          </cell>
          <cell r="D1100" t="str">
            <v>string</v>
          </cell>
          <cell r="E1100" t="str">
            <v>营销资源供给来源地编码</v>
          </cell>
          <cell r="F1100" t="str">
            <v>provde_src_code</v>
          </cell>
          <cell r="G1100" t="str">
            <v>varchar2(10)</v>
          </cell>
          <cell r="H1100" t="str">
            <v>string(10)</v>
          </cell>
        </row>
        <row r="1101">
          <cell r="A1101" t="str">
            <v>设备租金</v>
          </cell>
          <cell r="B1101" t="str">
            <v>equip_rent_money</v>
          </cell>
          <cell r="C1101" t="str">
            <v>number(14,2)</v>
          </cell>
          <cell r="D1101" t="str">
            <v>double</v>
          </cell>
          <cell r="E1101" t="str">
            <v>设备租金</v>
          </cell>
          <cell r="F1101" t="str">
            <v>equip_rent</v>
          </cell>
          <cell r="G1101" t="str">
            <v>number(18,4)</v>
          </cell>
          <cell r="H1101" t="str">
            <v>double(18,4)</v>
          </cell>
        </row>
        <row r="1102">
          <cell r="A1102" t="str">
            <v>办公家具投资总额</v>
          </cell>
          <cell r="B1102" t="str">
            <v>office_invest_money</v>
          </cell>
          <cell r="C1102" t="str">
            <v>number(14,2)</v>
          </cell>
          <cell r="D1102" t="str">
            <v>double</v>
          </cell>
          <cell r="E1102" t="str">
            <v>办公家具投资总额</v>
          </cell>
          <cell r="F1102" t="str">
            <v>furnit_invest_amt</v>
          </cell>
          <cell r="G1102" t="str">
            <v>number(18,4)</v>
          </cell>
          <cell r="H1102" t="str">
            <v>double(18,4)</v>
          </cell>
        </row>
        <row r="1103">
          <cell r="A1103" t="str">
            <v>设备折旧年限</v>
          </cell>
          <cell r="B1103" t="str">
            <v>equip_depre</v>
          </cell>
          <cell r="C1103" t="str">
            <v>integer</v>
          </cell>
          <cell r="D1103" t="str">
            <v>short</v>
          </cell>
          <cell r="E1103" t="str">
            <v>设备折旧年限</v>
          </cell>
          <cell r="F1103" t="str">
            <v>equip_depre</v>
          </cell>
          <cell r="G1103" t="str">
            <v>integer</v>
          </cell>
          <cell r="H1103" t="str">
            <v>short</v>
          </cell>
        </row>
        <row r="1104">
          <cell r="A1104" t="str">
            <v>装修投资折旧年限</v>
          </cell>
          <cell r="B1104" t="str">
            <v>fitmnt_depre</v>
          </cell>
          <cell r="C1104" t="str">
            <v>integer</v>
          </cell>
          <cell r="D1104" t="str">
            <v>short</v>
          </cell>
          <cell r="E1104" t="str">
            <v>装修投资折旧年限</v>
          </cell>
          <cell r="F1104" t="str">
            <v>fitmnt_depre</v>
          </cell>
          <cell r="G1104" t="str">
            <v>integer</v>
          </cell>
          <cell r="H1104" t="str">
            <v>short</v>
          </cell>
        </row>
        <row r="1105">
          <cell r="A1105" t="str">
            <v>办公家具折旧年限</v>
          </cell>
          <cell r="B1105" t="str">
            <v>office_invest_depre</v>
          </cell>
          <cell r="C1105" t="str">
            <v>integer</v>
          </cell>
          <cell r="D1105" t="str">
            <v>short</v>
          </cell>
          <cell r="E1105" t="str">
            <v>办公家具折旧年限</v>
          </cell>
          <cell r="F1105" t="str">
            <v>furnit_depre</v>
          </cell>
          <cell r="G1105" t="str">
            <v>integer</v>
          </cell>
          <cell r="H1105" t="str">
            <v>short</v>
          </cell>
        </row>
        <row r="1106">
          <cell r="A1106" t="str">
            <v>设备生效时间</v>
          </cell>
          <cell r="B1106" t="str">
            <v>equip_eff_date</v>
          </cell>
          <cell r="C1106" t="str">
            <v>date</v>
          </cell>
          <cell r="D1106" t="str">
            <v>date</v>
          </cell>
          <cell r="E1106" t="str">
            <v>设备生效时间</v>
          </cell>
          <cell r="F1106" t="str">
            <v>equip_eff_time</v>
          </cell>
          <cell r="G1106" t="str">
            <v>date</v>
          </cell>
          <cell r="H1106" t="str">
            <v>datetime</v>
          </cell>
        </row>
        <row r="1107">
          <cell r="A1107" t="str">
            <v>装修投资生效时间</v>
          </cell>
          <cell r="B1107" t="str">
            <v>fitmnt_eff_date</v>
          </cell>
          <cell r="C1107" t="str">
            <v>date</v>
          </cell>
          <cell r="D1107" t="str">
            <v>date</v>
          </cell>
          <cell r="E1107" t="str">
            <v>装修投资生效时间</v>
          </cell>
          <cell r="F1107" t="str">
            <v>fitmnt_invest_eff_time</v>
          </cell>
          <cell r="G1107" t="str">
            <v>date</v>
          </cell>
          <cell r="H1107" t="str">
            <v>datetime</v>
          </cell>
        </row>
        <row r="1108">
          <cell r="A1108" t="str">
            <v>办公家具生效时间</v>
          </cell>
          <cell r="B1108" t="str">
            <v>office_eff_date</v>
          </cell>
          <cell r="C1108" t="str">
            <v>date</v>
          </cell>
          <cell r="D1108" t="str">
            <v>date</v>
          </cell>
          <cell r="E1108" t="str">
            <v>办公家具生效时间</v>
          </cell>
          <cell r="F1108" t="str">
            <v>furnit_eff_time</v>
          </cell>
          <cell r="G1108" t="str">
            <v>date</v>
          </cell>
          <cell r="H1108" t="str">
            <v>datetime</v>
          </cell>
        </row>
        <row r="1109">
          <cell r="A1109" t="str">
            <v>水费</v>
          </cell>
          <cell r="B1109" t="str">
            <v>water_fee</v>
          </cell>
          <cell r="C1109" t="str">
            <v>number(14,2)</v>
          </cell>
          <cell r="D1109" t="str">
            <v>double</v>
          </cell>
          <cell r="E1109" t="str">
            <v>水费</v>
          </cell>
          <cell r="F1109" t="str">
            <v>water_chrg</v>
          </cell>
          <cell r="G1109" t="str">
            <v>number(18,4)</v>
          </cell>
          <cell r="H1109" t="str">
            <v>double(18,4)</v>
          </cell>
        </row>
        <row r="1110">
          <cell r="A1110" t="str">
            <v>取暖费</v>
          </cell>
          <cell r="B1110" t="str">
            <v>warm_fee</v>
          </cell>
          <cell r="C1110" t="str">
            <v>number(14,2)</v>
          </cell>
          <cell r="D1110" t="str">
            <v>double</v>
          </cell>
          <cell r="E1110" t="str">
            <v>取暖费</v>
          </cell>
          <cell r="F1110" t="str">
            <v>worm_chrg</v>
          </cell>
          <cell r="G1110" t="str">
            <v>number(18,4)</v>
          </cell>
          <cell r="H1110" t="str">
            <v>double(18,4)</v>
          </cell>
        </row>
        <row r="1111">
          <cell r="A1111" t="str">
            <v>电费</v>
          </cell>
          <cell r="B1111" t="str">
            <v>electr_fee</v>
          </cell>
          <cell r="C1111" t="str">
            <v>number(14,2)</v>
          </cell>
          <cell r="D1111" t="str">
            <v>double</v>
          </cell>
          <cell r="E1111" t="str">
            <v>电费</v>
          </cell>
          <cell r="F1111" t="str">
            <v>elect_chrg</v>
          </cell>
          <cell r="G1111" t="str">
            <v>number(18,4)</v>
          </cell>
          <cell r="H1111" t="str">
            <v>double(18,4)</v>
          </cell>
        </row>
        <row r="1112">
          <cell r="A1112" t="str">
            <v>人工成本总额</v>
          </cell>
          <cell r="B1112" t="str">
            <v>labor_cost</v>
          </cell>
          <cell r="C1112" t="str">
            <v>number(14,2)</v>
          </cell>
          <cell r="D1112" t="str">
            <v>double</v>
          </cell>
          <cell r="E1112" t="str">
            <v>人工成本总额</v>
          </cell>
          <cell r="F1112" t="str">
            <v>person_cost</v>
          </cell>
          <cell r="G1112" t="str">
            <v>number(18,4)</v>
          </cell>
          <cell r="H1112" t="str">
            <v>double(18,4)</v>
          </cell>
        </row>
        <row r="1113">
          <cell r="A1113" t="str">
            <v>其他日常费用总额</v>
          </cell>
          <cell r="B1113" t="str">
            <v>other_fee</v>
          </cell>
          <cell r="C1113" t="str">
            <v>number(14,2)</v>
          </cell>
          <cell r="D1113" t="str">
            <v>double</v>
          </cell>
          <cell r="E1113" t="str">
            <v>其他日常费用总额</v>
          </cell>
          <cell r="F1113" t="str">
            <v>oth_daily_total_fee</v>
          </cell>
          <cell r="G1113" t="str">
            <v>number(18,4)</v>
          </cell>
          <cell r="H1113" t="str">
            <v>double(18,4)</v>
          </cell>
        </row>
        <row r="1114">
          <cell r="A1114" t="str">
            <v>咨询业务量占总业务量比值</v>
          </cell>
          <cell r="B1114" t="str">
            <v>cnsult_rate</v>
          </cell>
          <cell r="C1114" t="str">
            <v>number(5,4)</v>
          </cell>
          <cell r="D1114" t="str">
            <v>double</v>
          </cell>
          <cell r="E1114" t="str">
            <v>咨询业务量占总业务量比值</v>
          </cell>
          <cell r="F1114" t="str">
            <v>conslt_rate</v>
          </cell>
          <cell r="G1114" t="str">
            <v>number(18,4)</v>
          </cell>
          <cell r="H1114" t="str">
            <v>double(18,4)</v>
          </cell>
        </row>
        <row r="1115">
          <cell r="A1115" t="str">
            <v>投诉业务量占总业务量比值</v>
          </cell>
          <cell r="B1115" t="str">
            <v>cmpln_rate</v>
          </cell>
          <cell r="C1115" t="str">
            <v>number(5,4)</v>
          </cell>
          <cell r="D1115" t="str">
            <v>double</v>
          </cell>
          <cell r="E1115" t="str">
            <v>投诉业务量占总业务量比值</v>
          </cell>
          <cell r="F1115" t="str">
            <v>cmpln_rate</v>
          </cell>
          <cell r="G1115" t="str">
            <v>number(18,4)</v>
          </cell>
          <cell r="H1115" t="str">
            <v>double(18,4)</v>
          </cell>
        </row>
        <row r="1116">
          <cell r="A1116" t="str">
            <v>临街橱窗面积</v>
          </cell>
          <cell r="B1116" t="str">
            <v>show_window_area</v>
          </cell>
          <cell r="C1116" t="str">
            <v>number(8,2)</v>
          </cell>
          <cell r="D1116" t="str">
            <v>double</v>
          </cell>
          <cell r="E1116" t="str">
            <v>临街橱窗面积</v>
          </cell>
          <cell r="F1116" t="str">
            <v>show_window_area</v>
          </cell>
          <cell r="G1116" t="str">
            <v>number(18,4)</v>
          </cell>
          <cell r="H1116" t="str">
            <v>double(18,4)</v>
          </cell>
        </row>
        <row r="1117">
          <cell r="A1117" t="str">
            <v>广告成本</v>
          </cell>
          <cell r="B1117" t="str">
            <v>advert_cost</v>
          </cell>
          <cell r="C1117" t="str">
            <v>number(14,2)</v>
          </cell>
          <cell r="D1117" t="str">
            <v>double</v>
          </cell>
          <cell r="E1117" t="str">
            <v>广告成本</v>
          </cell>
          <cell r="F1117" t="str">
            <v>advert_cost</v>
          </cell>
          <cell r="G1117" t="str">
            <v>number(18,4)</v>
          </cell>
          <cell r="H1117" t="str">
            <v>double(18,4)</v>
          </cell>
        </row>
        <row r="1118">
          <cell r="A1118" t="str">
            <v>是否注册</v>
          </cell>
          <cell r="B1118" t="str">
            <v>regist_flag</v>
          </cell>
          <cell r="C1118" t="str">
            <v>varchar2(5)</v>
          </cell>
          <cell r="D1118" t="str">
            <v>string</v>
          </cell>
          <cell r="E1118" t="str">
            <v>是否注册</v>
          </cell>
          <cell r="F1118" t="str">
            <v>regist_flag</v>
          </cell>
          <cell r="G1118" t="str">
            <v>varchar2(5)</v>
          </cell>
          <cell r="H1118" t="str">
            <v>string(5)</v>
          </cell>
        </row>
        <row r="1119">
          <cell r="A1119" t="str">
            <v>客服电话</v>
          </cell>
          <cell r="B1119" t="str">
            <v>cs_phone</v>
          </cell>
          <cell r="C1119" t="str">
            <v>varchar2(20)</v>
          </cell>
          <cell r="D1119" t="str">
            <v>string</v>
          </cell>
          <cell r="E1119" t="str">
            <v>客服电话</v>
          </cell>
          <cell r="F1119" t="str">
            <v>cs_phone</v>
          </cell>
          <cell r="G1119" t="str">
            <v>varchar2(32)</v>
          </cell>
          <cell r="H1119" t="str">
            <v>string(32)</v>
          </cell>
        </row>
        <row r="1120">
          <cell r="A1120" t="str">
            <v>行业类别</v>
          </cell>
          <cell r="B1120" t="str">
            <v>trade_type</v>
          </cell>
          <cell r="C1120" t="str">
            <v>varchar2(20)</v>
          </cell>
          <cell r="D1120" t="str">
            <v>string</v>
          </cell>
          <cell r="E1120" t="str">
            <v>行业类型</v>
          </cell>
          <cell r="F1120" t="str">
            <v>trade_type</v>
          </cell>
          <cell r="G1120" t="str">
            <v>varchar2(40)</v>
          </cell>
          <cell r="H1120" t="str">
            <v>string(40)</v>
          </cell>
        </row>
        <row r="1121">
          <cell r="A1121" t="str">
            <v>购买方式</v>
          </cell>
          <cell r="B1121" t="str">
            <v>buy_way</v>
          </cell>
          <cell r="C1121" t="str">
            <v>varchar2(2)</v>
          </cell>
          <cell r="D1121" t="str">
            <v>string</v>
          </cell>
          <cell r="E1121" t="str">
            <v>购买方式</v>
          </cell>
          <cell r="F1121" t="str">
            <v>buy_way</v>
          </cell>
          <cell r="G1121" t="str">
            <v>varchar2(2)</v>
          </cell>
          <cell r="H1121" t="str">
            <v>string(2)</v>
          </cell>
        </row>
        <row r="1122">
          <cell r="A1122" t="str">
            <v>店铺门面</v>
          </cell>
          <cell r="B1122" t="str">
            <v>face_object</v>
          </cell>
          <cell r="C1122" t="str">
            <v>varchar2(2)</v>
          </cell>
          <cell r="D1122" t="str">
            <v>string</v>
          </cell>
          <cell r="E1122" t="str">
            <v>店铺门面</v>
          </cell>
          <cell r="F1122" t="str">
            <v>face_object</v>
          </cell>
          <cell r="G1122" t="str">
            <v>varchar2(2)</v>
          </cell>
          <cell r="H1122" t="str">
            <v>string(2)</v>
          </cell>
        </row>
        <row r="1123">
          <cell r="A1123" t="str">
            <v>店铺门面详细</v>
          </cell>
          <cell r="B1123" t="str">
            <v>face_object_dtl</v>
          </cell>
          <cell r="C1123" t="str">
            <v>varchar2(2)</v>
          </cell>
          <cell r="D1123" t="str">
            <v>string</v>
          </cell>
          <cell r="E1123" t="str">
            <v>店铺门面详细</v>
          </cell>
          <cell r="F1123" t="str">
            <v>face_dtl_object</v>
          </cell>
          <cell r="G1123" t="str">
            <v>varchar2(2)</v>
          </cell>
          <cell r="H1123" t="str">
            <v>string(2)</v>
          </cell>
        </row>
        <row r="1124">
          <cell r="A1124" t="str">
            <v>租赁协议结束日期</v>
          </cell>
          <cell r="B1124" t="str">
            <v>rent_exp_date</v>
          </cell>
          <cell r="C1124" t="str">
            <v>date</v>
          </cell>
          <cell r="D1124" t="str">
            <v>date</v>
          </cell>
          <cell r="E1124" t="str">
            <v>租赁协议结束日期</v>
          </cell>
          <cell r="F1124" t="str">
            <v>rent_exp_date</v>
          </cell>
          <cell r="G1124" t="str">
            <v>date</v>
          </cell>
          <cell r="H1124" t="str">
            <v>datetime</v>
          </cell>
        </row>
        <row r="1125">
          <cell r="A1125" t="str">
            <v>租赁协议开始日期</v>
          </cell>
          <cell r="B1125" t="str">
            <v>rent_eff_date</v>
          </cell>
          <cell r="C1125" t="str">
            <v>date</v>
          </cell>
          <cell r="D1125" t="str">
            <v>date</v>
          </cell>
          <cell r="E1125" t="str">
            <v>租赁协议开始日期</v>
          </cell>
          <cell r="F1125" t="str">
            <v>rent_eff_date</v>
          </cell>
          <cell r="G1125" t="str">
            <v>date</v>
          </cell>
          <cell r="H1125" t="str">
            <v>datetime</v>
          </cell>
        </row>
        <row r="1126">
          <cell r="A1126" t="str">
            <v>构建时间</v>
          </cell>
          <cell r="B1126" t="str">
            <v>create_time</v>
          </cell>
          <cell r="C1126" t="str">
            <v>date</v>
          </cell>
          <cell r="D1126" t="str">
            <v>date</v>
          </cell>
          <cell r="E1126" t="str">
            <v>构建时间</v>
          </cell>
          <cell r="F1126" t="str">
            <v>build_time</v>
          </cell>
          <cell r="G1126" t="str">
            <v>date</v>
          </cell>
          <cell r="H1126" t="str">
            <v>datetime</v>
          </cell>
        </row>
        <row r="1127">
          <cell r="A1127" t="str">
            <v>房产证号</v>
          </cell>
          <cell r="B1127" t="str">
            <v>house_license</v>
          </cell>
          <cell r="C1127" t="str">
            <v>varchar2(50)</v>
          </cell>
          <cell r="D1127" t="str">
            <v>string</v>
          </cell>
          <cell r="E1127" t="str">
            <v>房产证号</v>
          </cell>
          <cell r="F1127" t="str">
            <v>house_licese</v>
          </cell>
          <cell r="G1127" t="str">
            <v>varchar2(50)</v>
          </cell>
          <cell r="H1127" t="str">
            <v>string(50)</v>
          </cell>
        </row>
        <row r="1128">
          <cell r="A1128" t="str">
            <v>土地证号</v>
          </cell>
          <cell r="B1128" t="str">
            <v>land_deed_license</v>
          </cell>
          <cell r="C1128" t="str">
            <v>varchar2(50)</v>
          </cell>
          <cell r="D1128" t="str">
            <v>string</v>
          </cell>
          <cell r="E1128" t="str">
            <v>土地证号</v>
          </cell>
          <cell r="F1128" t="str">
            <v>title_deed_licese</v>
          </cell>
          <cell r="G1128" t="str">
            <v>varchar2(50)</v>
          </cell>
          <cell r="H1128" t="str">
            <v>string(50)</v>
          </cell>
        </row>
        <row r="1129">
          <cell r="A1129" t="str">
            <v>构建总价</v>
          </cell>
          <cell r="B1129" t="str">
            <v>build_money</v>
          </cell>
          <cell r="C1129" t="str">
            <v>varchar2(50)</v>
          </cell>
          <cell r="D1129" t="str">
            <v>string</v>
          </cell>
          <cell r="E1129" t="str">
            <v>构建总价</v>
          </cell>
          <cell r="F1129" t="str">
            <v>build_money</v>
          </cell>
          <cell r="G1129" t="str">
            <v>varchar2(50)</v>
          </cell>
          <cell r="H1129" t="str">
            <v>string(50)</v>
          </cell>
        </row>
        <row r="1130">
          <cell r="A1130" t="str">
            <v>保安人数</v>
          </cell>
          <cell r="B1130" t="str">
            <v>scurty_num</v>
          </cell>
          <cell r="C1130" t="str">
            <v>number</v>
          </cell>
          <cell r="D1130" t="str">
            <v>short</v>
          </cell>
          <cell r="E1130" t="str">
            <v>保安人数</v>
          </cell>
          <cell r="F1130" t="str">
            <v>secur_num</v>
          </cell>
          <cell r="G1130" t="str">
            <v>integer</v>
          </cell>
          <cell r="H1130" t="str">
            <v>short</v>
          </cell>
        </row>
        <row r="1131">
          <cell r="A1131" t="str">
            <v>保洁人数</v>
          </cell>
          <cell r="B1131" t="str">
            <v>clener_num</v>
          </cell>
          <cell r="C1131" t="str">
            <v>number</v>
          </cell>
          <cell r="D1131" t="str">
            <v>short</v>
          </cell>
          <cell r="E1131" t="str">
            <v>保洁人数</v>
          </cell>
          <cell r="F1131" t="str">
            <v>clener_num</v>
          </cell>
          <cell r="G1131" t="str">
            <v>integer</v>
          </cell>
          <cell r="H1131" t="str">
            <v>short</v>
          </cell>
        </row>
        <row r="1132">
          <cell r="A1132" t="str">
            <v>有无排队叫号机</v>
          </cell>
          <cell r="B1132" t="str">
            <v>queue_call_flag</v>
          </cell>
          <cell r="C1132" t="str">
            <v>number</v>
          </cell>
          <cell r="D1132" t="str">
            <v>short</v>
          </cell>
          <cell r="E1132" t="str">
            <v>有无排队叫号机</v>
          </cell>
          <cell r="F1132" t="str">
            <v>has_queue_mahion</v>
          </cell>
          <cell r="G1132" t="str">
            <v>integer</v>
          </cell>
          <cell r="H1132" t="str">
            <v>short</v>
          </cell>
        </row>
        <row r="1133">
          <cell r="A1133" t="str">
            <v>有无POS机</v>
          </cell>
          <cell r="B1133" t="str">
            <v>pos_flag</v>
          </cell>
          <cell r="C1133" t="str">
            <v>number</v>
          </cell>
          <cell r="D1133" t="str">
            <v>short</v>
          </cell>
          <cell r="E1133" t="str">
            <v>有无POS机</v>
          </cell>
          <cell r="F1133" t="str">
            <v>has_pos</v>
          </cell>
          <cell r="G1133" t="str">
            <v>integer</v>
          </cell>
          <cell r="H1133" t="str">
            <v>short</v>
          </cell>
        </row>
        <row r="1134">
          <cell r="A1134" t="str">
            <v>有无24小时自出营业厅</v>
          </cell>
          <cell r="B1134" t="str">
            <v>self_serv_flag</v>
          </cell>
          <cell r="C1134" t="str">
            <v>number</v>
          </cell>
          <cell r="D1134" t="str">
            <v>short</v>
          </cell>
          <cell r="E1134" t="str">
            <v>有无24小时自出营业厅</v>
          </cell>
          <cell r="F1134" t="str">
            <v>has_self_serv</v>
          </cell>
          <cell r="G1134" t="str">
            <v>integer</v>
          </cell>
          <cell r="H1134" t="str">
            <v>short</v>
          </cell>
        </row>
        <row r="1135">
          <cell r="A1135" t="str">
            <v>有无VIP专席</v>
          </cell>
          <cell r="B1135" t="str">
            <v>vip_seat_flag</v>
          </cell>
          <cell r="C1135" t="str">
            <v>number</v>
          </cell>
          <cell r="D1135" t="str">
            <v>short</v>
          </cell>
          <cell r="E1135" t="str">
            <v>有无VIP专席</v>
          </cell>
          <cell r="F1135" t="str">
            <v>has_vip_seat</v>
          </cell>
          <cell r="G1135" t="str">
            <v>integer</v>
          </cell>
          <cell r="H1135" t="str">
            <v>short</v>
          </cell>
        </row>
        <row r="1136">
          <cell r="A1136" t="str">
            <v>有无VIP室</v>
          </cell>
          <cell r="B1136" t="str">
            <v>vip_room_flag</v>
          </cell>
          <cell r="C1136" t="str">
            <v>number</v>
          </cell>
          <cell r="D1136" t="str">
            <v>short</v>
          </cell>
          <cell r="E1136" t="str">
            <v>有无VIP室</v>
          </cell>
          <cell r="F1136" t="str">
            <v>has_vip_room</v>
          </cell>
          <cell r="G1136" t="str">
            <v>integer</v>
          </cell>
          <cell r="H1136" t="str">
            <v>short</v>
          </cell>
        </row>
        <row r="1137">
          <cell r="A1137" t="str">
            <v>详单打印机</v>
          </cell>
          <cell r="B1137" t="str">
            <v>print_tmnl_dtl</v>
          </cell>
          <cell r="C1137" t="str">
            <v>number</v>
          </cell>
          <cell r="D1137" t="str">
            <v>short</v>
          </cell>
          <cell r="E1137" t="str">
            <v>详单打印机</v>
          </cell>
          <cell r="F1137" t="str">
            <v>detail_print_num</v>
          </cell>
          <cell r="G1137" t="str">
            <v>integer</v>
          </cell>
          <cell r="H1137" t="str">
            <v>short</v>
          </cell>
        </row>
        <row r="1138">
          <cell r="A1138" t="str">
            <v>综合性自助终端(含缴费)</v>
          </cell>
          <cell r="B1138" t="str">
            <v>self_tmnl_num</v>
          </cell>
          <cell r="C1138" t="str">
            <v>number</v>
          </cell>
          <cell r="D1138" t="str">
            <v>short</v>
          </cell>
          <cell r="E1138" t="str">
            <v>综合性自助终端(含缴费)</v>
          </cell>
          <cell r="F1138" t="str">
            <v>collig_auto_tmnl</v>
          </cell>
          <cell r="G1138" t="str">
            <v>integer</v>
          </cell>
          <cell r="H1138" t="str">
            <v>short</v>
          </cell>
        </row>
        <row r="1139">
          <cell r="A1139" t="str">
            <v>电视屏(个)</v>
          </cell>
          <cell r="B1139" t="str">
            <v>tv_num</v>
          </cell>
          <cell r="C1139" t="str">
            <v>number</v>
          </cell>
          <cell r="D1139" t="str">
            <v>short</v>
          </cell>
          <cell r="E1139" t="str">
            <v>电视屏(个)</v>
          </cell>
          <cell r="F1139" t="str">
            <v>tv_num</v>
          </cell>
          <cell r="G1139" t="str">
            <v>integer</v>
          </cell>
          <cell r="H1139" t="str">
            <v>short</v>
          </cell>
        </row>
        <row r="1140">
          <cell r="A1140" t="str">
            <v>新业务体验营销平台接入情况</v>
          </cell>
          <cell r="B1140" t="str">
            <v>new_busi_plat_access_num</v>
          </cell>
          <cell r="C1140" t="str">
            <v>number</v>
          </cell>
          <cell r="D1140" t="str">
            <v>short</v>
          </cell>
          <cell r="E1140" t="str">
            <v>新业务体验营销平台接入情况</v>
          </cell>
          <cell r="F1140" t="str">
            <v>new_busi_mkt_plat</v>
          </cell>
          <cell r="G1140" t="str">
            <v>integer</v>
          </cell>
          <cell r="H1140" t="str">
            <v>short</v>
          </cell>
        </row>
        <row r="1141">
          <cell r="A1141" t="str">
            <v>心机体验平台</v>
          </cell>
          <cell r="B1141" t="str">
            <v>heart_plat</v>
          </cell>
          <cell r="C1141" t="str">
            <v>number</v>
          </cell>
          <cell r="D1141" t="str">
            <v>short</v>
          </cell>
          <cell r="E1141" t="str">
            <v>心机体验平台</v>
          </cell>
          <cell r="F1141" t="str">
            <v>heart_plat</v>
          </cell>
          <cell r="G1141" t="str">
            <v>integer</v>
          </cell>
          <cell r="H1141" t="str">
            <v>short</v>
          </cell>
        </row>
        <row r="1142">
          <cell r="A1142" t="str">
            <v>网上营业厅光接入</v>
          </cell>
          <cell r="B1142" t="str">
            <v>net_busi_access</v>
          </cell>
          <cell r="C1142" t="str">
            <v>number</v>
          </cell>
          <cell r="D1142" t="str">
            <v>short</v>
          </cell>
          <cell r="E1142" t="str">
            <v>网上营业厅光接入</v>
          </cell>
          <cell r="F1142" t="str">
            <v>net_busi_access</v>
          </cell>
          <cell r="G1142" t="str">
            <v>integer</v>
          </cell>
          <cell r="H1142" t="str">
            <v>short</v>
          </cell>
        </row>
        <row r="1143">
          <cell r="A1143" t="str">
            <v>办公用品及耗材</v>
          </cell>
          <cell r="B1143" t="str">
            <v>office_cost</v>
          </cell>
          <cell r="C1143" t="str">
            <v>varchar2(50)</v>
          </cell>
          <cell r="D1143" t="str">
            <v>string</v>
          </cell>
          <cell r="E1143" t="str">
            <v>办公用品及耗材</v>
          </cell>
          <cell r="F1143" t="str">
            <v>consumable_fee</v>
          </cell>
          <cell r="G1143" t="str">
            <v>varchar2(50)</v>
          </cell>
          <cell r="H1143" t="str">
            <v>string(50)</v>
          </cell>
        </row>
        <row r="1144">
          <cell r="A1144" t="str">
            <v>营业起始时间</v>
          </cell>
          <cell r="B1144" t="str">
            <v>busi_start_time</v>
          </cell>
          <cell r="C1144" t="str">
            <v>varchar2(10)</v>
          </cell>
          <cell r="D1144" t="str">
            <v>string</v>
          </cell>
          <cell r="E1144" t="str">
            <v>营业起始时间</v>
          </cell>
          <cell r="F1144" t="str">
            <v>busi_start_time</v>
          </cell>
          <cell r="G1144" t="str">
            <v>varchar2(10)</v>
          </cell>
          <cell r="H1144" t="str">
            <v>string(10)</v>
          </cell>
        </row>
        <row r="1145">
          <cell r="A1145" t="str">
            <v>营业结束时间</v>
          </cell>
          <cell r="B1145" t="str">
            <v>busi_end_time</v>
          </cell>
          <cell r="C1145" t="str">
            <v>varchar2(10)</v>
          </cell>
          <cell r="D1145" t="str">
            <v>string</v>
          </cell>
          <cell r="E1145" t="str">
            <v>营业结束时间</v>
          </cell>
          <cell r="F1145" t="str">
            <v>busi_end_time</v>
          </cell>
          <cell r="G1145" t="str">
            <v>varchar2(10)</v>
          </cell>
          <cell r="H1145" t="str">
            <v>string(10)</v>
          </cell>
        </row>
        <row r="1146">
          <cell r="A1146" t="str">
            <v>更新工号</v>
          </cell>
          <cell r="B1146" t="str">
            <v>update_eplyid</v>
          </cell>
          <cell r="C1146" t="str">
            <v>varchar2(10)</v>
          </cell>
          <cell r="D1146" t="str">
            <v>string</v>
          </cell>
          <cell r="E1146" t="str">
            <v>更新员工</v>
          </cell>
          <cell r="F1146" t="str">
            <v>update_eplyid</v>
          </cell>
          <cell r="G1146" t="str">
            <v>varchar2(10)</v>
          </cell>
          <cell r="H1146" t="str">
            <v>string(10)</v>
          </cell>
        </row>
        <row r="1147">
          <cell r="A1147" t="str">
            <v>更新流水</v>
          </cell>
          <cell r="B1147" t="str">
            <v>update_sn</v>
          </cell>
          <cell r="C1147" t="str">
            <v>number(14)</v>
          </cell>
          <cell r="D1147" t="str">
            <v>long</v>
          </cell>
          <cell r="E1147" t="str">
            <v>更新流水</v>
          </cell>
          <cell r="F1147" t="str">
            <v>update_sn</v>
          </cell>
          <cell r="G1147" t="str">
            <v>varchar2(1)</v>
          </cell>
          <cell r="H1147" t="str">
            <v>long</v>
          </cell>
        </row>
        <row r="1148">
          <cell r="A1148" t="str">
            <v>连锁分销属性</v>
          </cell>
          <cell r="B1148" t="str">
            <v>multi_shop_attr</v>
          </cell>
          <cell r="C1148" t="str">
            <v>varchar2(2)</v>
          </cell>
          <cell r="D1148" t="str">
            <v>string</v>
          </cell>
          <cell r="E1148" t="str">
            <v>连锁分销属性</v>
          </cell>
          <cell r="F1148" t="str">
            <v>lnkage_sale_attr</v>
          </cell>
          <cell r="G1148" t="str">
            <v>varchar2(40)</v>
          </cell>
          <cell r="H1148" t="str">
            <v>string(40)</v>
          </cell>
        </row>
        <row r="1149">
          <cell r="A1149" t="str">
            <v>签约编号</v>
          </cell>
          <cell r="B1149" t="str">
            <v>sign_id</v>
          </cell>
          <cell r="C1149" t="str">
            <v>varchar2(20)</v>
          </cell>
          <cell r="D1149" t="str">
            <v>string</v>
          </cell>
          <cell r="E1149" t="str">
            <v>签约编号</v>
          </cell>
          <cell r="F1149" t="str">
            <v>sign_id</v>
          </cell>
          <cell r="G1149" t="str">
            <v>varchar2(20)</v>
          </cell>
          <cell r="H1149" t="str">
            <v>string(20)</v>
          </cell>
        </row>
        <row r="1150">
          <cell r="A1150" t="str">
            <v>自营厅分类</v>
          </cell>
          <cell r="B1150" t="str">
            <v>self_type</v>
          </cell>
          <cell r="C1150" t="str">
            <v>number</v>
          </cell>
          <cell r="D1150" t="str">
            <v>short</v>
          </cell>
          <cell r="E1150" t="str">
            <v>自营厅分类</v>
          </cell>
          <cell r="F1150" t="str">
            <v>self_kind</v>
          </cell>
          <cell r="G1150" t="str">
            <v>integer</v>
          </cell>
          <cell r="H1150" t="str">
            <v>short</v>
          </cell>
        </row>
        <row r="1151">
          <cell r="A1151" t="str">
            <v>是否为手机卖场</v>
          </cell>
          <cell r="B1151" t="str">
            <v>phone_sale_flag</v>
          </cell>
          <cell r="C1151" t="str">
            <v>number</v>
          </cell>
          <cell r="D1151" t="str">
            <v>short</v>
          </cell>
          <cell r="E1151" t="str">
            <v>是否为手机卖场</v>
          </cell>
          <cell r="F1151" t="str">
            <v>phone_sale_flag</v>
          </cell>
          <cell r="G1151" t="str">
            <v>number(10)</v>
          </cell>
          <cell r="H1151" t="str">
            <v>short</v>
          </cell>
        </row>
        <row r="1152">
          <cell r="A1152" t="str">
            <v>空中充值统计标志</v>
          </cell>
          <cell r="B1152" t="str">
            <v>sky_pay_stat_flag</v>
          </cell>
          <cell r="C1152" t="str">
            <v>varchar2(5)</v>
          </cell>
          <cell r="D1152" t="str">
            <v>string</v>
          </cell>
          <cell r="E1152" t="str">
            <v>空中充值统计标志</v>
          </cell>
          <cell r="F1152" t="str">
            <v>sky_pay_stat_flag</v>
          </cell>
          <cell r="G1152" t="str">
            <v>varchar2(5)</v>
          </cell>
          <cell r="H1152" t="str">
            <v>string(5)</v>
          </cell>
        </row>
        <row r="1153">
          <cell r="A1153" t="str">
            <v>是否接入空中充值平台</v>
          </cell>
          <cell r="B1153" t="str">
            <v>sky_pay_flag</v>
          </cell>
          <cell r="C1153" t="str">
            <v>number</v>
          </cell>
          <cell r="D1153" t="str">
            <v>short</v>
          </cell>
          <cell r="E1153" t="str">
            <v>是否接入空中充值平台</v>
          </cell>
          <cell r="F1153" t="str">
            <v>skypay_plat_flag</v>
          </cell>
          <cell r="G1153" t="str">
            <v>integer</v>
          </cell>
          <cell r="H1153" t="str">
            <v>short</v>
          </cell>
        </row>
        <row r="1154">
          <cell r="A1154" t="str">
            <v>线上线下标志</v>
          </cell>
          <cell r="B1154" t="str">
            <v>on_below_type</v>
          </cell>
          <cell r="C1154" t="str">
            <v>varchar2(5)</v>
          </cell>
          <cell r="D1154" t="str">
            <v>string</v>
          </cell>
          <cell r="E1154" t="str">
            <v>线上线下标志</v>
          </cell>
          <cell r="F1154" t="str">
            <v>on_below_line_flag</v>
          </cell>
          <cell r="G1154" t="str">
            <v>varchar2(2)</v>
          </cell>
          <cell r="H1154" t="str">
            <v>string(2)</v>
          </cell>
        </row>
        <row r="1155">
          <cell r="A1155" t="str">
            <v>有效渠道标识</v>
          </cell>
          <cell r="B1155" t="str">
            <v>chnl_eff_flag</v>
          </cell>
          <cell r="C1155" t="str">
            <v>varchar2(5)</v>
          </cell>
          <cell r="D1155" t="str">
            <v>string</v>
          </cell>
          <cell r="E1155" t="str">
            <v>有效渠道标识</v>
          </cell>
          <cell r="F1155" t="str">
            <v>chnl_eff_flag</v>
          </cell>
          <cell r="G1155" t="str">
            <v>varchar2(5)</v>
          </cell>
          <cell r="H1155" t="str">
            <v>string(5)</v>
          </cell>
        </row>
        <row r="1156">
          <cell r="A1156" t="str">
            <v>本号码第一次使用本终端的时间</v>
          </cell>
          <cell r="B1156" t="str">
            <v>first_call_time</v>
          </cell>
          <cell r="C1156" t="str">
            <v>date</v>
          </cell>
          <cell r="D1156" t="str">
            <v>string(8)</v>
          </cell>
          <cell r="E1156" t="str">
            <v>本号码第一次使用本终端的时间</v>
          </cell>
          <cell r="F1156" t="str">
            <v>first_use_tmnl_time</v>
          </cell>
          <cell r="G1156" t="str">
            <v>date</v>
          </cell>
          <cell r="H1156" t="str">
            <v>datetime</v>
          </cell>
        </row>
        <row r="1157">
          <cell r="A1157" t="str">
            <v>本号码最近使用本终端的时间</v>
          </cell>
          <cell r="B1157" t="str">
            <v>last_call_time</v>
          </cell>
          <cell r="C1157" t="str">
            <v>date</v>
          </cell>
          <cell r="D1157" t="str">
            <v>string(8)</v>
          </cell>
          <cell r="E1157" t="str">
            <v>本号码最近使用本终端的时间</v>
          </cell>
          <cell r="F1157" t="str">
            <v>last_use_tmnl_time</v>
          </cell>
          <cell r="G1157" t="str">
            <v>date</v>
          </cell>
          <cell r="H1157" t="str">
            <v>datetime</v>
          </cell>
        </row>
        <row r="1158">
          <cell r="A1158" t="str">
            <v>终端第一次出现时间</v>
          </cell>
          <cell r="B1158" t="str">
            <v>imei_first_call_time</v>
          </cell>
          <cell r="C1158" t="str">
            <v>date</v>
          </cell>
          <cell r="D1158" t="str">
            <v>string(8)</v>
          </cell>
          <cell r="E1158" t="str">
            <v>终端第一次出现时间</v>
          </cell>
          <cell r="F1158" t="str">
            <v>tmnl_first_call_time</v>
          </cell>
          <cell r="G1158" t="str">
            <v>date</v>
          </cell>
          <cell r="H1158" t="str">
            <v>datetime</v>
          </cell>
        </row>
        <row r="1159">
          <cell r="A1159" t="str">
            <v>终端最近出现时间</v>
          </cell>
          <cell r="B1159" t="str">
            <v>imei_last_call_time</v>
          </cell>
          <cell r="C1159" t="str">
            <v>date</v>
          </cell>
          <cell r="D1159" t="str">
            <v>string(8)</v>
          </cell>
          <cell r="E1159" t="str">
            <v>终端最近出现时间</v>
          </cell>
          <cell r="F1159" t="str">
            <v>tmnl_last_call_time</v>
          </cell>
          <cell r="G1159" t="str">
            <v>date</v>
          </cell>
          <cell r="H1159" t="str">
            <v>datetime</v>
          </cell>
        </row>
        <row r="1160">
          <cell r="A1160" t="str">
            <v>上次最后通讯的时间</v>
          </cell>
          <cell r="B1160" t="str">
            <v>last1_use_time</v>
          </cell>
          <cell r="C1160" t="str">
            <v>date</v>
          </cell>
          <cell r="D1160" t="str">
            <v>string(8)</v>
          </cell>
          <cell r="E1160" t="str">
            <v>上次最后通讯的时间</v>
          </cell>
          <cell r="F1160" t="str">
            <v>last_use_time</v>
          </cell>
          <cell r="G1160" t="str">
            <v>date</v>
          </cell>
          <cell r="H1160" t="str">
            <v>datetime</v>
          </cell>
        </row>
        <row r="1161">
          <cell r="A1161" t="str">
            <v>本号码是第几个使用本终端的用户</v>
          </cell>
          <cell r="B1161" t="str">
            <v>seq</v>
          </cell>
          <cell r="C1161" t="str">
            <v>number</v>
          </cell>
          <cell r="D1161" t="str">
            <v>string(6)</v>
          </cell>
          <cell r="E1161" t="str">
            <v>本号码是第几个使用本终端的用户</v>
          </cell>
          <cell r="F1161" t="str">
            <v>seq</v>
          </cell>
          <cell r="G1161" t="str">
            <v>number(22)</v>
          </cell>
          <cell r="H1161" t="str">
            <v>long</v>
          </cell>
        </row>
        <row r="1162">
          <cell r="A1162" t="str">
            <v>号码使用终端通讯月份</v>
          </cell>
          <cell r="B1162" t="str">
            <v>call_months</v>
          </cell>
          <cell r="C1162" t="str">
            <v>number</v>
          </cell>
          <cell r="D1162" t="str">
            <v>integer</v>
          </cell>
          <cell r="E1162" t="str">
            <v>号码使用终端通讯月份</v>
          </cell>
          <cell r="F1162" t="str">
            <v>call_months</v>
          </cell>
          <cell r="G1162" t="str">
            <v>number(22)</v>
          </cell>
          <cell r="H1162" t="str">
            <v>integer</v>
          </cell>
        </row>
        <row r="1163">
          <cell r="A1163" t="str">
            <v>是否是主IMEI</v>
          </cell>
          <cell r="B1163" t="str">
            <v>main_flag</v>
          </cell>
          <cell r="C1163" t="str">
            <v>number</v>
          </cell>
          <cell r="D1163" t="str">
            <v>integer</v>
          </cell>
          <cell r="E1163" t="str">
            <v>是否是主IMEI</v>
          </cell>
          <cell r="F1163" t="str">
            <v>main_flag</v>
          </cell>
          <cell r="G1163" t="str">
            <v>number(22)</v>
          </cell>
          <cell r="H1163" t="str">
            <v>integer</v>
          </cell>
        </row>
        <row r="1164">
          <cell r="A1164" t="str">
            <v>数据类型</v>
          </cell>
          <cell r="B1164" t="str">
            <v>type</v>
          </cell>
          <cell r="C1164" t="str">
            <v>integer</v>
          </cell>
          <cell r="D1164" t="str">
            <v>integer</v>
          </cell>
          <cell r="E1164" t="str">
            <v>数据类型</v>
          </cell>
          <cell r="F1164" t="str">
            <v>data_type</v>
          </cell>
          <cell r="G1164" t="str">
            <v>varchar2(10)</v>
          </cell>
          <cell r="H1164" t="str">
            <v>string(10)</v>
          </cell>
        </row>
        <row r="1165">
          <cell r="A1165" t="str">
            <v>渠道类型</v>
          </cell>
          <cell r="B1165" t="str">
            <v>chnl_type</v>
          </cell>
          <cell r="C1165" t="str">
            <v>varchar2(4)</v>
          </cell>
          <cell r="D1165" t="str">
            <v>string</v>
          </cell>
          <cell r="E1165" t="str">
            <v>渠道类别</v>
          </cell>
          <cell r="F1165" t="str">
            <v>chnl_type</v>
          </cell>
          <cell r="G1165" t="str">
            <v>varchar2(50)</v>
          </cell>
          <cell r="H1165" t="str">
            <v>string(50)</v>
          </cell>
        </row>
        <row r="1166">
          <cell r="A1166" t="str">
            <v>区县标识</v>
          </cell>
          <cell r="B1166" t="str">
            <v>county_flag</v>
          </cell>
          <cell r="C1166" t="str">
            <v>varchar2(5)</v>
          </cell>
          <cell r="D1166" t="str">
            <v>string</v>
          </cell>
          <cell r="E1166" t="str">
            <v>区县标志</v>
          </cell>
          <cell r="F1166" t="str">
            <v>county_flag</v>
          </cell>
          <cell r="G1166" t="str">
            <v>varchar2(5)</v>
          </cell>
          <cell r="H1166" t="str">
            <v>string(5)</v>
          </cell>
        </row>
        <row r="1167">
          <cell r="A1167" t="str">
            <v>地市编码(按旧地市重划分)</v>
          </cell>
          <cell r="B1167" t="str">
            <v>old_city_code</v>
          </cell>
          <cell r="C1167" t="str">
            <v>varchar2(16)</v>
          </cell>
          <cell r="D1167" t="str">
            <v>string</v>
          </cell>
          <cell r="E1167" t="str">
            <v>地市编码(按旧地市重划分)</v>
          </cell>
          <cell r="F1167" t="str">
            <v>old_city_code</v>
          </cell>
          <cell r="G1167" t="str">
            <v>varchar2(16)</v>
          </cell>
          <cell r="H1167" t="str">
            <v>string(16)</v>
          </cell>
        </row>
        <row r="1168">
          <cell r="A1168" t="str">
            <v>地市名称(按旧地市重划分)</v>
          </cell>
          <cell r="B1168" t="str">
            <v>old_city_name</v>
          </cell>
          <cell r="C1168" t="str">
            <v>varchar2(128)</v>
          </cell>
          <cell r="D1168" t="str">
            <v>string</v>
          </cell>
          <cell r="E1168" t="str">
            <v>地市名称(按旧地市重划分)</v>
          </cell>
          <cell r="F1168" t="str">
            <v>old_city_name</v>
          </cell>
          <cell r="G1168" t="str">
            <v>varchar2(128)</v>
          </cell>
          <cell r="H1168" t="str">
            <v>string(128)</v>
          </cell>
        </row>
        <row r="1169">
          <cell r="A1169" t="str">
            <v>区县编码(按旧区县重划分)</v>
          </cell>
          <cell r="B1169" t="str">
            <v>old_county_code</v>
          </cell>
          <cell r="C1169" t="str">
            <v>varchar2(16)</v>
          </cell>
          <cell r="D1169" t="str">
            <v>string</v>
          </cell>
          <cell r="E1169" t="str">
            <v>区县编码(按旧区县重划分)</v>
          </cell>
          <cell r="F1169" t="str">
            <v>old_county_code</v>
          </cell>
          <cell r="G1169" t="str">
            <v>varchar2(16)</v>
          </cell>
          <cell r="H1169" t="str">
            <v>string(16)</v>
          </cell>
        </row>
        <row r="1170">
          <cell r="A1170" t="str">
            <v>区县名称(按旧区县重划分)</v>
          </cell>
          <cell r="B1170" t="str">
            <v>old_county_name</v>
          </cell>
          <cell r="C1170" t="str">
            <v>varchar2(128)</v>
          </cell>
          <cell r="D1170" t="str">
            <v>string</v>
          </cell>
          <cell r="E1170" t="str">
            <v>区县名称(按旧区县重划分)</v>
          </cell>
          <cell r="F1170" t="str">
            <v>old_county_name</v>
          </cell>
          <cell r="G1170" t="str">
            <v>varchar2(128)</v>
          </cell>
          <cell r="H1170" t="str">
            <v>string(128)</v>
          </cell>
        </row>
        <row r="1171">
          <cell r="A1171" t="str">
            <v>通话时段</v>
          </cell>
          <cell r="B1171" t="str">
            <v>call_period</v>
          </cell>
          <cell r="C1171" t="str">
            <v>varchar2(2)</v>
          </cell>
          <cell r="D1171" t="str">
            <v>string</v>
          </cell>
          <cell r="E1171" t="str">
            <v>通话时段</v>
          </cell>
          <cell r="F1171" t="str">
            <v>call_period</v>
          </cell>
          <cell r="G1171" t="str">
            <v>varchar2(2)</v>
          </cell>
          <cell r="H1171" t="str">
            <v>string(2)</v>
          </cell>
        </row>
        <row r="1172">
          <cell r="A1172" t="str">
            <v>归属地</v>
          </cell>
          <cell r="B1172" t="str">
            <v>home_region_code</v>
          </cell>
          <cell r="C1172" t="str">
            <v>varchar2(50)</v>
          </cell>
          <cell r="D1172" t="str">
            <v>string</v>
          </cell>
          <cell r="E1172" t="str">
            <v>归属地</v>
          </cell>
          <cell r="F1172" t="str">
            <v>home_region_code</v>
          </cell>
          <cell r="G1172" t="str">
            <v>varchar2(50)</v>
          </cell>
          <cell r="H1172" t="str">
            <v>string(50)</v>
          </cell>
        </row>
        <row r="1173">
          <cell r="A1173" t="str">
            <v>位置码</v>
          </cell>
          <cell r="B1173" t="str">
            <v>lac</v>
          </cell>
          <cell r="C1173" t="str">
            <v>varchar2(50)</v>
          </cell>
          <cell r="D1173" t="str">
            <v>string(50)</v>
          </cell>
          <cell r="E1173" t="str">
            <v>位置码</v>
          </cell>
          <cell r="F1173" t="str">
            <v>lac</v>
          </cell>
          <cell r="G1173" t="str">
            <v>varchar2(50)</v>
          </cell>
          <cell r="H1173" t="str">
            <v>string(50)</v>
          </cell>
        </row>
        <row r="1174">
          <cell r="A1174" t="str">
            <v>小区码</v>
          </cell>
          <cell r="B1174" t="str">
            <v>ci</v>
          </cell>
          <cell r="C1174" t="str">
            <v>varchar2(50)</v>
          </cell>
          <cell r="D1174" t="str">
            <v>string(50)</v>
          </cell>
          <cell r="E1174" t="str">
            <v>小区码</v>
          </cell>
          <cell r="F1174" t="str">
            <v>ci</v>
          </cell>
          <cell r="G1174" t="str">
            <v>varchar2(50)</v>
          </cell>
          <cell r="H1174" t="str">
            <v>string(50)</v>
          </cell>
        </row>
        <row r="1175">
          <cell r="A1175" t="str">
            <v>基站标识</v>
          </cell>
          <cell r="B1175" t="str">
            <v>bs_id</v>
          </cell>
          <cell r="C1175" t="str">
            <v>varchar2(20)</v>
          </cell>
          <cell r="D1175" t="str">
            <v>string(20)</v>
          </cell>
          <cell r="E1175" t="str">
            <v>基站标识</v>
          </cell>
          <cell r="F1175" t="str">
            <v>bs_id</v>
          </cell>
          <cell r="G1175" t="str">
            <v>varchar2(50)</v>
          </cell>
          <cell r="H1175" t="str">
            <v>string(50)</v>
          </cell>
        </row>
        <row r="1176">
          <cell r="A1176" t="str">
            <v>总计费时长</v>
          </cell>
          <cell r="B1176" t="str">
            <v>chrg_dur</v>
          </cell>
          <cell r="C1176" t="str">
            <v>number</v>
          </cell>
          <cell r="D1176" t="str">
            <v>long</v>
          </cell>
          <cell r="E1176" t="str">
            <v>总计费时长</v>
          </cell>
          <cell r="F1176" t="str">
            <v>chrg_total_dur</v>
          </cell>
          <cell r="G1176" t="str">
            <v>number(22)</v>
          </cell>
          <cell r="H1176" t="str">
            <v>long</v>
          </cell>
        </row>
        <row r="1177">
          <cell r="A1177" t="str">
            <v>基本通话费</v>
          </cell>
          <cell r="B1177" t="str">
            <v>base_fee</v>
          </cell>
          <cell r="C1177" t="str">
            <v>number(16,3)</v>
          </cell>
          <cell r="D1177" t="str">
            <v>double</v>
          </cell>
          <cell r="E1177" t="str">
            <v>基本通话费</v>
          </cell>
          <cell r="F1177" t="str">
            <v>base_fee</v>
          </cell>
          <cell r="G1177" t="str">
            <v>number(18,4)</v>
          </cell>
          <cell r="H1177" t="str">
            <v>double(18,4)</v>
          </cell>
        </row>
        <row r="1178">
          <cell r="A1178" t="str">
            <v>长途通话费</v>
          </cell>
          <cell r="B1178" t="str">
            <v>toll_fee</v>
          </cell>
          <cell r="C1178" t="str">
            <v>number(16,3)</v>
          </cell>
          <cell r="D1178" t="str">
            <v>double</v>
          </cell>
          <cell r="E1178" t="str">
            <v>长途通话费</v>
          </cell>
          <cell r="F1178" t="str">
            <v>toll_fee</v>
          </cell>
          <cell r="G1178" t="str">
            <v>number(18,4)</v>
          </cell>
          <cell r="H1178" t="str">
            <v>double(18,4)</v>
          </cell>
        </row>
        <row r="1179">
          <cell r="A1179" t="str">
            <v>附加费</v>
          </cell>
          <cell r="B1179" t="str">
            <v>extra_fee</v>
          </cell>
          <cell r="C1179" t="str">
            <v>number(16,3)</v>
          </cell>
          <cell r="D1179" t="str">
            <v>double</v>
          </cell>
          <cell r="E1179" t="str">
            <v>附加费</v>
          </cell>
          <cell r="F1179" t="str">
            <v>extra_fee</v>
          </cell>
          <cell r="G1179" t="str">
            <v>number(18,4)</v>
          </cell>
          <cell r="H1179" t="str">
            <v>double(18,4)</v>
          </cell>
        </row>
        <row r="1180">
          <cell r="A1180" t="str">
            <v>长途附加费</v>
          </cell>
          <cell r="B1180" t="str">
            <v>toll_extra_fee</v>
          </cell>
          <cell r="C1180" t="str">
            <v>number(16,3)</v>
          </cell>
          <cell r="D1180" t="str">
            <v>double</v>
          </cell>
          <cell r="E1180" t="str">
            <v>长途附加费</v>
          </cell>
          <cell r="F1180" t="str">
            <v>toll_extra_fee</v>
          </cell>
          <cell r="G1180" t="str">
            <v>number(18,4)</v>
          </cell>
          <cell r="H1180" t="str">
            <v>double(18,4)</v>
          </cell>
        </row>
        <row r="1181">
          <cell r="A1181" t="str">
            <v>基本通话优惠</v>
          </cell>
          <cell r="B1181" t="str">
            <v>fav_base_fee</v>
          </cell>
          <cell r="C1181" t="str">
            <v>number(16,3)</v>
          </cell>
          <cell r="D1181" t="str">
            <v>double</v>
          </cell>
          <cell r="E1181" t="str">
            <v>基本通话优惠</v>
          </cell>
          <cell r="F1181" t="str">
            <v>fav_base_fee</v>
          </cell>
          <cell r="G1181" t="str">
            <v>number(18,4)</v>
          </cell>
          <cell r="H1181" t="str">
            <v>double(18,4)</v>
          </cell>
        </row>
        <row r="1182">
          <cell r="A1182" t="str">
            <v>长途通话优惠</v>
          </cell>
          <cell r="B1182" t="str">
            <v>fav_toll_fee</v>
          </cell>
          <cell r="C1182" t="str">
            <v>number(16,3)</v>
          </cell>
          <cell r="D1182" t="str">
            <v>double</v>
          </cell>
          <cell r="E1182" t="str">
            <v>长途通话优惠</v>
          </cell>
          <cell r="F1182" t="str">
            <v>fav_toll_fee</v>
          </cell>
          <cell r="G1182" t="str">
            <v>number(18,4)</v>
          </cell>
          <cell r="H1182" t="str">
            <v>double(18,4)</v>
          </cell>
        </row>
        <row r="1183">
          <cell r="A1183" t="str">
            <v>附加费优惠</v>
          </cell>
          <cell r="B1183" t="str">
            <v>fav_extra_fee</v>
          </cell>
          <cell r="C1183" t="str">
            <v>number(16,3)</v>
          </cell>
          <cell r="D1183" t="str">
            <v>double</v>
          </cell>
          <cell r="E1183" t="str">
            <v>附加费优惠</v>
          </cell>
          <cell r="F1183" t="str">
            <v>fav_extra_fee</v>
          </cell>
          <cell r="G1183" t="str">
            <v>number(18,4)</v>
          </cell>
          <cell r="H1183" t="str">
            <v>double(18,4)</v>
          </cell>
        </row>
        <row r="1184">
          <cell r="A1184" t="str">
            <v>其他费优惠</v>
          </cell>
          <cell r="B1184" t="str">
            <v>fav_other_fee</v>
          </cell>
          <cell r="C1184" t="str">
            <v>number(16,3)</v>
          </cell>
          <cell r="D1184" t="str">
            <v>double</v>
          </cell>
          <cell r="E1184" t="str">
            <v>其他费优惠</v>
          </cell>
          <cell r="F1184" t="str">
            <v>fav_other_fee</v>
          </cell>
          <cell r="G1184" t="str">
            <v>number(18,4)</v>
          </cell>
          <cell r="H1184" t="str">
            <v>double(18,4)</v>
          </cell>
        </row>
        <row r="1185">
          <cell r="A1185" t="str">
            <v>对端号码</v>
          </cell>
          <cell r="B1185" t="str">
            <v>opp_serv_no</v>
          </cell>
          <cell r="C1185" t="str">
            <v>varchar2(20)</v>
          </cell>
          <cell r="D1185" t="str">
            <v>string</v>
          </cell>
          <cell r="E1185" t="str">
            <v>对端号码</v>
          </cell>
          <cell r="F1185" t="str">
            <v>opp_serv_no</v>
          </cell>
          <cell r="G1185" t="str">
            <v>varchar2(20)</v>
          </cell>
          <cell r="H1185" t="str">
            <v>string(20)</v>
          </cell>
        </row>
        <row r="1186">
          <cell r="A1186" t="str">
            <v>对端归属地</v>
          </cell>
          <cell r="B1186" t="str">
            <v>opp_region_code</v>
          </cell>
          <cell r="C1186" t="str">
            <v>varchar2(5)</v>
          </cell>
          <cell r="D1186" t="str">
            <v>string</v>
          </cell>
          <cell r="E1186" t="str">
            <v>对端归属地</v>
          </cell>
          <cell r="F1186" t="str">
            <v>opp_region_code</v>
          </cell>
          <cell r="G1186" t="str">
            <v>varchar2(5)</v>
          </cell>
          <cell r="H1186" t="str">
            <v>string(5)</v>
          </cell>
        </row>
        <row r="1187">
          <cell r="A1187" t="str">
            <v>漫游地</v>
          </cell>
          <cell r="B1187" t="str">
            <v>roam_region_code</v>
          </cell>
          <cell r="C1187" t="str">
            <v>varchar2(8)</v>
          </cell>
          <cell r="D1187" t="str">
            <v>string</v>
          </cell>
          <cell r="E1187" t="str">
            <v>漫游地</v>
          </cell>
          <cell r="F1187" t="str">
            <v>roam_city</v>
          </cell>
          <cell r="G1187" t="str">
            <v>varchar2(8)</v>
          </cell>
          <cell r="H1187" t="str">
            <v>string(8)</v>
          </cell>
        </row>
        <row r="1188">
          <cell r="A1188" t="str">
            <v>对端漫游归属地</v>
          </cell>
          <cell r="B1188" t="str">
            <v>opp_roam_region_code</v>
          </cell>
          <cell r="C1188" t="str">
            <v>varchar2(5)</v>
          </cell>
          <cell r="D1188" t="str">
            <v>string</v>
          </cell>
          <cell r="E1188" t="str">
            <v>对端漫游归属地</v>
          </cell>
          <cell r="F1188" t="str">
            <v>opp_roam_region_code</v>
          </cell>
          <cell r="G1188" t="str">
            <v>varchar2(5)</v>
          </cell>
          <cell r="H1188" t="str">
            <v>string(5)</v>
          </cell>
        </row>
        <row r="1189">
          <cell r="A1189" t="str">
            <v>漫游类型</v>
          </cell>
          <cell r="B1189" t="str">
            <v>roam_type</v>
          </cell>
          <cell r="C1189" t="str">
            <v>varchar2(5)</v>
          </cell>
          <cell r="D1189" t="str">
            <v>string</v>
          </cell>
          <cell r="E1189" t="str">
            <v>漫游类型</v>
          </cell>
          <cell r="F1189" t="str">
            <v>roam_type</v>
          </cell>
          <cell r="G1189" t="str">
            <v>varchar2(20)</v>
          </cell>
          <cell r="H1189" t="str">
            <v>string(20)</v>
          </cell>
        </row>
        <row r="1190">
          <cell r="A1190" t="str">
            <v>对端类型</v>
          </cell>
          <cell r="B1190" t="str">
            <v>opp_type</v>
          </cell>
          <cell r="C1190" t="str">
            <v>varchar2(5)</v>
          </cell>
          <cell r="D1190" t="str">
            <v>string</v>
          </cell>
          <cell r="E1190" t="str">
            <v>对端类型</v>
          </cell>
          <cell r="F1190" t="str">
            <v>opp_type</v>
          </cell>
          <cell r="G1190" t="str">
            <v>char(3)</v>
          </cell>
          <cell r="H1190" t="str">
            <v>string(3)</v>
          </cell>
        </row>
        <row r="1191">
          <cell r="A1191" t="str">
            <v>通话类型</v>
          </cell>
          <cell r="B1191" t="str">
            <v>call_type</v>
          </cell>
          <cell r="C1191" t="str">
            <v>varchar2(5)</v>
          </cell>
          <cell r="D1191" t="str">
            <v>string</v>
          </cell>
          <cell r="E1191" t="str">
            <v>通话类型</v>
          </cell>
          <cell r="F1191" t="str">
            <v>call_type</v>
          </cell>
          <cell r="G1191" t="str">
            <v>varchar2(5)</v>
          </cell>
          <cell r="H1191" t="str">
            <v>string(5)</v>
          </cell>
        </row>
        <row r="1192">
          <cell r="A1192" t="str">
            <v>长途类型</v>
          </cell>
          <cell r="B1192" t="str">
            <v>toll_type</v>
          </cell>
          <cell r="C1192" t="str">
            <v>varchar2(5)</v>
          </cell>
          <cell r="D1192" t="str">
            <v>string</v>
          </cell>
          <cell r="E1192" t="str">
            <v>长途类型</v>
          </cell>
          <cell r="F1192" t="str">
            <v>toll_type</v>
          </cell>
          <cell r="G1192" t="str">
            <v>varchar2(4)</v>
          </cell>
          <cell r="H1192" t="str">
            <v>string(4)</v>
          </cell>
        </row>
        <row r="1193">
          <cell r="A1193" t="str">
            <v>拨打类型</v>
          </cell>
          <cell r="B1193" t="str">
            <v>dial_type</v>
          </cell>
          <cell r="C1193" t="str">
            <v>varchar2(5)</v>
          </cell>
          <cell r="D1193" t="str">
            <v>string</v>
          </cell>
          <cell r="E1193" t="str">
            <v>拨号方式</v>
          </cell>
          <cell r="F1193" t="str">
            <v>dial_type</v>
          </cell>
          <cell r="G1193" t="str">
            <v>varchar2(2)</v>
          </cell>
          <cell r="H1193" t="str">
            <v>string(2)</v>
          </cell>
        </row>
        <row r="1194">
          <cell r="A1194" t="str">
            <v>服务代码</v>
          </cell>
          <cell r="B1194" t="str">
            <v>serv_code</v>
          </cell>
          <cell r="C1194" t="str">
            <v>varchar2(20)</v>
          </cell>
          <cell r="D1194" t="str">
            <v>string</v>
          </cell>
          <cell r="E1194" t="str">
            <v>服务代码</v>
          </cell>
          <cell r="F1194" t="str">
            <v>serv_code</v>
          </cell>
          <cell r="G1194" t="str">
            <v>char(24)</v>
          </cell>
          <cell r="H1194" t="str">
            <v>string(24)</v>
          </cell>
        </row>
        <row r="1195">
          <cell r="A1195" t="str">
            <v>信息费优惠</v>
          </cell>
          <cell r="B1195" t="str">
            <v>fav_info_fee</v>
          </cell>
          <cell r="C1195" t="str">
            <v>number(16,3)</v>
          </cell>
          <cell r="D1195" t="str">
            <v>double</v>
          </cell>
          <cell r="E1195" t="str">
            <v>信息费优惠</v>
          </cell>
          <cell r="F1195" t="str">
            <v>fav_info_fee</v>
          </cell>
          <cell r="G1195" t="str">
            <v>number(18,4)</v>
          </cell>
          <cell r="H1195" t="str">
            <v>double(18,4)</v>
          </cell>
        </row>
        <row r="1196">
          <cell r="A1196" t="str">
            <v>免费标志</v>
          </cell>
          <cell r="B1196" t="str">
            <v>stop_free_flag</v>
          </cell>
          <cell r="C1196" t="str">
            <v>varchar2(5)</v>
          </cell>
          <cell r="D1196" t="str">
            <v>string</v>
          </cell>
          <cell r="E1196" t="str">
            <v>免费标志</v>
          </cell>
          <cell r="F1196" t="str">
            <v>stop_free_flag</v>
          </cell>
          <cell r="G1196" t="str">
            <v>varchar2(5)</v>
          </cell>
          <cell r="H1196" t="str">
            <v>string(5)</v>
          </cell>
        </row>
        <row r="1197">
          <cell r="A1197" t="str">
            <v>定报用对端类型</v>
          </cell>
          <cell r="B1197" t="str">
            <v>paper_opp_type</v>
          </cell>
          <cell r="C1197" t="str">
            <v>varchar2(5)</v>
          </cell>
          <cell r="D1197" t="str">
            <v>string</v>
          </cell>
          <cell r="E1197" t="str">
            <v>定报用对端类型</v>
          </cell>
          <cell r="F1197" t="str">
            <v>paper_opp_type</v>
          </cell>
          <cell r="G1197" t="str">
            <v>varchar2(5)</v>
          </cell>
          <cell r="H1197" t="str">
            <v>string(5)</v>
          </cell>
        </row>
        <row r="1198">
          <cell r="A1198" t="str">
            <v>定报用长途类型</v>
          </cell>
          <cell r="B1198" t="str">
            <v>paper_toll_type</v>
          </cell>
          <cell r="C1198" t="str">
            <v>varchar2(5)</v>
          </cell>
          <cell r="D1198" t="str">
            <v>string</v>
          </cell>
          <cell r="E1198" t="str">
            <v>定报用长途类型</v>
          </cell>
          <cell r="F1198" t="str">
            <v>paper_toll_type</v>
          </cell>
          <cell r="G1198" t="str">
            <v>varchar2(5)</v>
          </cell>
          <cell r="H1198" t="str">
            <v>string(5)</v>
          </cell>
        </row>
        <row r="1199">
          <cell r="A1199" t="str">
            <v>定报用IP类型</v>
          </cell>
          <cell r="B1199" t="str">
            <v>paper_ip_type</v>
          </cell>
          <cell r="C1199" t="str">
            <v>varchar2(5)</v>
          </cell>
          <cell r="D1199" t="str">
            <v>string</v>
          </cell>
          <cell r="E1199" t="str">
            <v>定报用IP类型</v>
          </cell>
          <cell r="F1199" t="str">
            <v>paper_ip_type</v>
          </cell>
          <cell r="G1199" t="str">
            <v>varchar2(5)</v>
          </cell>
          <cell r="H1199" t="str">
            <v>string(5)</v>
          </cell>
        </row>
        <row r="1200">
          <cell r="A1200" t="str">
            <v>定报用对端类型(12593)</v>
          </cell>
          <cell r="B1200" t="str">
            <v>paper_12593_flag</v>
          </cell>
          <cell r="C1200" t="str">
            <v>varchar2(5)</v>
          </cell>
          <cell r="D1200" t="str">
            <v>string</v>
          </cell>
          <cell r="E1200" t="str">
            <v>定报用对端类型(12593)</v>
          </cell>
          <cell r="F1200" t="str">
            <v>paper_12593_flag</v>
          </cell>
          <cell r="G1200" t="str">
            <v>varchar2(5)</v>
          </cell>
          <cell r="H1200" t="str">
            <v>string(5)</v>
          </cell>
        </row>
        <row r="1201">
          <cell r="A1201" t="str">
            <v>被叫免费标志</v>
          </cell>
          <cell r="B1201" t="str">
            <v>called_free_flag</v>
          </cell>
          <cell r="C1201" t="str">
            <v>varchar2(5)</v>
          </cell>
          <cell r="D1201" t="str">
            <v>string</v>
          </cell>
          <cell r="E1201" t="str">
            <v>被叫免费标志</v>
          </cell>
          <cell r="F1201" t="str">
            <v>called_free_flag</v>
          </cell>
          <cell r="G1201" t="str">
            <v>varchar2(5)</v>
          </cell>
          <cell r="H1201" t="str">
            <v>string(5)</v>
          </cell>
        </row>
        <row r="1202">
          <cell r="A1202" t="str">
            <v>号码归属长途类型</v>
          </cell>
          <cell r="B1202" t="str">
            <v>no_bel_toll_type</v>
          </cell>
          <cell r="C1202" t="str">
            <v>varchar2(5)</v>
          </cell>
          <cell r="D1202" t="str">
            <v>string</v>
          </cell>
          <cell r="E1202" t="str">
            <v>号码归属长途类型</v>
          </cell>
          <cell r="F1202" t="str">
            <v>no_bel_toll_type</v>
          </cell>
          <cell r="G1202" t="str">
            <v>varchar2(5)</v>
          </cell>
          <cell r="H1202" t="str">
            <v>string(5)</v>
          </cell>
        </row>
        <row r="1203">
          <cell r="A1203" t="str">
            <v>MNS类型</v>
          </cell>
          <cell r="B1203" t="str">
            <v>mns_type</v>
          </cell>
          <cell r="C1203" t="str">
            <v>varchar2(50)</v>
          </cell>
          <cell r="D1203" t="str">
            <v>string</v>
          </cell>
          <cell r="E1203" t="str">
            <v>MNS类型</v>
          </cell>
          <cell r="F1203" t="str">
            <v>mns_type</v>
          </cell>
          <cell r="G1203" t="str">
            <v>varchar2(50)</v>
          </cell>
          <cell r="H1203" t="str">
            <v>string(50)</v>
          </cell>
        </row>
        <row r="1204">
          <cell r="A1204" t="str">
            <v>视频业务标识</v>
          </cell>
          <cell r="B1204" t="str">
            <v>video_flag</v>
          </cell>
          <cell r="C1204" t="str">
            <v>varchar2(5)</v>
          </cell>
          <cell r="D1204" t="str">
            <v>string</v>
          </cell>
          <cell r="E1204" t="str">
            <v>视频业务标识</v>
          </cell>
          <cell r="F1204" t="str">
            <v>video_flag</v>
          </cell>
          <cell r="G1204" t="str">
            <v>varchar2(5)</v>
          </cell>
          <cell r="H1204" t="str">
            <v>string(5)</v>
          </cell>
        </row>
        <row r="1205">
          <cell r="A1205" t="str">
            <v>视频留言业务标识</v>
          </cell>
          <cell r="B1205" t="str">
            <v>video_word_flag</v>
          </cell>
          <cell r="C1205" t="str">
            <v>varchar2(5)</v>
          </cell>
          <cell r="D1205" t="str">
            <v>string</v>
          </cell>
          <cell r="E1205" t="str">
            <v>视频留言业务标识</v>
          </cell>
          <cell r="F1205" t="str">
            <v>video_word_flag</v>
          </cell>
          <cell r="G1205" t="str">
            <v>varchar2(5)</v>
          </cell>
          <cell r="H1205" t="str">
            <v>string(5)</v>
          </cell>
        </row>
        <row r="1206">
          <cell r="A1206" t="str">
            <v>呼转费</v>
          </cell>
          <cell r="B1206" t="str">
            <v>call_trans_fee</v>
          </cell>
          <cell r="C1206" t="str">
            <v>number</v>
          </cell>
          <cell r="D1206" t="str">
            <v>long</v>
          </cell>
          <cell r="E1206" t="str">
            <v>呼转费</v>
          </cell>
          <cell r="F1206" t="str">
            <v>call_trans_fee</v>
          </cell>
          <cell r="G1206" t="str">
            <v>number(18,4)</v>
          </cell>
          <cell r="H1206" t="str">
            <v>double(18,4)</v>
          </cell>
        </row>
        <row r="1207">
          <cell r="A1207" t="str">
            <v>呼转类型</v>
          </cell>
          <cell r="B1207" t="str">
            <v>call_trans_type</v>
          </cell>
          <cell r="C1207" t="str">
            <v>varchar2(5)</v>
          </cell>
          <cell r="D1207" t="str">
            <v>string</v>
          </cell>
          <cell r="E1207" t="str">
            <v>呼转类型</v>
          </cell>
          <cell r="F1207" t="str">
            <v>call_trans_type</v>
          </cell>
          <cell r="G1207" t="str">
            <v>varchar2(5)</v>
          </cell>
          <cell r="H1207" t="str">
            <v>string(5)</v>
          </cell>
        </row>
        <row r="1208">
          <cell r="A1208" t="str">
            <v>呼转号码</v>
          </cell>
          <cell r="B1208" t="str">
            <v>call_trans_no</v>
          </cell>
          <cell r="C1208" t="str">
            <v>varchar2(24)</v>
          </cell>
          <cell r="D1208" t="str">
            <v>string</v>
          </cell>
          <cell r="E1208" t="str">
            <v>呼转号码</v>
          </cell>
          <cell r="F1208" t="str">
            <v>call_trans_no</v>
          </cell>
          <cell r="G1208" t="str">
            <v>varchar2(24)</v>
          </cell>
          <cell r="H1208" t="str">
            <v>string(24)</v>
          </cell>
        </row>
        <row r="1209">
          <cell r="A1209" t="str">
            <v>boss融合V网网内通话收入</v>
          </cell>
          <cell r="B1209" t="str">
            <v>vc_neti_call_inc</v>
          </cell>
          <cell r="C1209" t="str">
            <v>number(16,4)</v>
          </cell>
          <cell r="D1209" t="str">
            <v>double</v>
          </cell>
          <cell r="E1209" t="str">
            <v>boss融合V网网内通话收入</v>
          </cell>
          <cell r="F1209" t="str">
            <v>vc_neti_call_inc</v>
          </cell>
          <cell r="G1209" t="str">
            <v>number(18,4)</v>
          </cell>
          <cell r="H1209" t="str">
            <v>double(18,4)</v>
          </cell>
        </row>
        <row r="1210">
          <cell r="A1210" t="str">
            <v>boss融合V网网内通话时长</v>
          </cell>
          <cell r="B1210" t="str">
            <v>vc_neti_call_dur</v>
          </cell>
          <cell r="C1210" t="str">
            <v>long</v>
          </cell>
          <cell r="D1210" t="str">
            <v>long</v>
          </cell>
          <cell r="E1210" t="str">
            <v>boss融合V网网内通话时长</v>
          </cell>
          <cell r="F1210" t="str">
            <v>vc_neti_call_dur</v>
          </cell>
          <cell r="G1210" t="str">
            <v>long</v>
          </cell>
          <cell r="H1210" t="str">
            <v>long</v>
          </cell>
        </row>
        <row r="1211">
          <cell r="A1211" t="str">
            <v>忙时通话次数</v>
          </cell>
          <cell r="B1211" t="str">
            <v>busy_call_cnt</v>
          </cell>
          <cell r="C1211" t="str">
            <v>integer</v>
          </cell>
          <cell r="D1211" t="str">
            <v>long</v>
          </cell>
          <cell r="E1211" t="str">
            <v>忙时通话次数</v>
          </cell>
          <cell r="F1211" t="str">
            <v>busy_call_cnt</v>
          </cell>
          <cell r="G1211" t="str">
            <v>integer</v>
          </cell>
          <cell r="H1211" t="str">
            <v>long</v>
          </cell>
        </row>
        <row r="1212">
          <cell r="A1212" t="str">
            <v>闲时通话次数</v>
          </cell>
          <cell r="B1212" t="str">
            <v>idle_call_cnt</v>
          </cell>
          <cell r="C1212" t="str">
            <v>integer</v>
          </cell>
          <cell r="D1212" t="str">
            <v>long</v>
          </cell>
          <cell r="E1212" t="str">
            <v>闲时通话次数</v>
          </cell>
          <cell r="F1212" t="str">
            <v>idle_call_cnt</v>
          </cell>
          <cell r="G1212" t="str">
            <v>integer</v>
          </cell>
          <cell r="H1212" t="str">
            <v>long</v>
          </cell>
        </row>
        <row r="1213">
          <cell r="A1213" t="str">
            <v>忙时通话时长</v>
          </cell>
          <cell r="B1213" t="str">
            <v>busy_call_dur</v>
          </cell>
          <cell r="C1213" t="str">
            <v>long</v>
          </cell>
          <cell r="D1213" t="str">
            <v>long</v>
          </cell>
          <cell r="E1213" t="str">
            <v>忙时通话时长</v>
          </cell>
          <cell r="F1213" t="str">
            <v>busy_call_dur</v>
          </cell>
          <cell r="G1213" t="str">
            <v>long</v>
          </cell>
          <cell r="H1213" t="str">
            <v>long</v>
          </cell>
        </row>
        <row r="1214">
          <cell r="A1214" t="str">
            <v>闲时通话时长</v>
          </cell>
          <cell r="B1214" t="str">
            <v>idle_call_dur</v>
          </cell>
          <cell r="C1214" t="str">
            <v>long</v>
          </cell>
          <cell r="D1214" t="str">
            <v>long</v>
          </cell>
          <cell r="E1214" t="str">
            <v>闲时通话时长</v>
          </cell>
          <cell r="F1214" t="str">
            <v>idle_call_dur</v>
          </cell>
          <cell r="G1214" t="str">
            <v>long</v>
          </cell>
          <cell r="H1214" t="str">
            <v>long</v>
          </cell>
        </row>
        <row r="1215">
          <cell r="A1215" t="str">
            <v>工作时间通话次数</v>
          </cell>
          <cell r="B1215" t="str">
            <v>work_call_cnt</v>
          </cell>
          <cell r="C1215" t="str">
            <v>integer</v>
          </cell>
          <cell r="D1215" t="str">
            <v>long</v>
          </cell>
          <cell r="E1215" t="str">
            <v>工作时间通话次数</v>
          </cell>
          <cell r="F1215" t="str">
            <v>work_call_cnt</v>
          </cell>
          <cell r="G1215" t="str">
            <v>integer</v>
          </cell>
          <cell r="H1215" t="str">
            <v>long</v>
          </cell>
        </row>
        <row r="1216">
          <cell r="A1216" t="str">
            <v>非工作时间通话次数</v>
          </cell>
          <cell r="B1216" t="str">
            <v>offwork_call_cnt</v>
          </cell>
          <cell r="C1216" t="str">
            <v>integer</v>
          </cell>
          <cell r="D1216" t="str">
            <v>long</v>
          </cell>
          <cell r="E1216" t="str">
            <v>非工作时间通话次数</v>
          </cell>
          <cell r="F1216" t="str">
            <v>offwork_call_cnt</v>
          </cell>
          <cell r="G1216" t="str">
            <v>integer</v>
          </cell>
          <cell r="H1216" t="str">
            <v>long</v>
          </cell>
        </row>
        <row r="1217">
          <cell r="A1217" t="str">
            <v>机型编码</v>
          </cell>
          <cell r="B1217" t="str">
            <v>res_code</v>
          </cell>
          <cell r="C1217" t="str">
            <v>varchar2(40)</v>
          </cell>
          <cell r="D1217" t="str">
            <v>string(40)</v>
          </cell>
          <cell r="E1217" t="str">
            <v>机型编码</v>
          </cell>
          <cell r="F1217" t="str">
            <v>machne_model_code</v>
          </cell>
          <cell r="G1217" t="str">
            <v>varchar2(64)</v>
          </cell>
          <cell r="H1217" t="str">
            <v>string(64)</v>
          </cell>
        </row>
        <row r="1218">
          <cell r="A1218" t="str">
            <v>机型描述</v>
          </cell>
          <cell r="B1218" t="str">
            <v>res_name</v>
          </cell>
          <cell r="C1218" t="str">
            <v>varchar2(100)</v>
          </cell>
          <cell r="D1218" t="str">
            <v>string(100)</v>
          </cell>
          <cell r="E1218" t="str">
            <v>机型描述</v>
          </cell>
          <cell r="F1218" t="str">
            <v>machne_model_desc</v>
          </cell>
          <cell r="G1218" t="str">
            <v>varchar2(100)</v>
          </cell>
          <cell r="H1218" t="str">
            <v>string(100)</v>
          </cell>
        </row>
        <row r="1219">
          <cell r="A1219" t="str">
            <v>品牌描述</v>
          </cell>
          <cell r="B1219" t="str">
            <v>brand_name</v>
          </cell>
          <cell r="C1219" t="str">
            <v>varchar2(100)</v>
          </cell>
          <cell r="D1219" t="str">
            <v>string(100)</v>
          </cell>
          <cell r="E1219" t="str">
            <v>品牌描述</v>
          </cell>
          <cell r="F1219" t="str">
            <v>brand_desc</v>
          </cell>
          <cell r="G1219" t="str">
            <v>varchar2(100)</v>
          </cell>
          <cell r="H1219" t="str">
            <v>string(100)</v>
          </cell>
        </row>
        <row r="1220">
          <cell r="A1220" t="str">
            <v>类型编码</v>
          </cell>
          <cell r="B1220" t="str">
            <v>kind_code</v>
          </cell>
          <cell r="C1220" t="str">
            <v>varchar2(40)</v>
          </cell>
          <cell r="D1220" t="str">
            <v>string(40)</v>
          </cell>
          <cell r="E1220" t="str">
            <v>类型编码</v>
          </cell>
          <cell r="F1220" t="str">
            <v>type_code</v>
          </cell>
          <cell r="G1220" t="str">
            <v>varchar2(40)</v>
          </cell>
          <cell r="H1220" t="str">
            <v>string(40)</v>
          </cell>
        </row>
        <row r="1221">
          <cell r="A1221" t="str">
            <v>类型描述</v>
          </cell>
          <cell r="B1221" t="str">
            <v>kind_name</v>
          </cell>
          <cell r="C1221" t="str">
            <v>varchar2(100)</v>
          </cell>
          <cell r="D1221" t="str">
            <v>string(100)</v>
          </cell>
          <cell r="E1221" t="str">
            <v>类型描述</v>
          </cell>
          <cell r="F1221" t="str">
            <v>type_desc</v>
          </cell>
          <cell r="G1221" t="str">
            <v>varchar2(100)</v>
          </cell>
          <cell r="H1221" t="str">
            <v>string(100)</v>
          </cell>
        </row>
        <row r="1222">
          <cell r="A1222" t="str">
            <v>终端标识</v>
          </cell>
          <cell r="B1222" t="str">
            <v>res_type</v>
          </cell>
          <cell r="C1222" t="str">
            <v>number(22)</v>
          </cell>
          <cell r="D1222" t="str">
            <v>number(22)</v>
          </cell>
          <cell r="E1222" t="str">
            <v>终端标识</v>
          </cell>
          <cell r="F1222" t="str">
            <v>tmnl_id</v>
          </cell>
          <cell r="G1222" t="str">
            <v>number(22)</v>
          </cell>
          <cell r="H1222" t="str">
            <v>long</v>
          </cell>
        </row>
        <row r="1223">
          <cell r="A1223" t="str">
            <v>终端价格</v>
          </cell>
          <cell r="B1223" t="str">
            <v>price_value</v>
          </cell>
          <cell r="C1223" t="str">
            <v>number(22)</v>
          </cell>
          <cell r="D1223" t="str">
            <v>number(22)</v>
          </cell>
          <cell r="E1223" t="str">
            <v>终端价格</v>
          </cell>
          <cell r="F1223" t="str">
            <v>tmnl_prc</v>
          </cell>
          <cell r="G1223" t="str">
            <v>number(18,4)</v>
          </cell>
          <cell r="H1223" t="str">
            <v>double(18,4)</v>
          </cell>
        </row>
        <row r="1224">
          <cell r="A1224" t="str">
            <v>产品等级</v>
          </cell>
          <cell r="B1224" t="str">
            <v>clearing_flag</v>
          </cell>
          <cell r="C1224" t="str">
            <v>number(22)</v>
          </cell>
          <cell r="D1224" t="str">
            <v>number(22)</v>
          </cell>
          <cell r="E1224" t="str">
            <v>处理标志</v>
          </cell>
          <cell r="F1224" t="str">
            <v>clearing_flag</v>
          </cell>
          <cell r="G1224" t="str">
            <v>number(22)</v>
          </cell>
          <cell r="H1224" t="str">
            <v>integer</v>
          </cell>
        </row>
        <row r="1225">
          <cell r="A1225" t="str">
            <v>单卡/双卡标识</v>
          </cell>
          <cell r="B1225" t="str">
            <v>dou_card_flag</v>
          </cell>
          <cell r="C1225" t="str">
            <v>varchar2(10)</v>
          </cell>
          <cell r="D1225" t="str">
            <v>string(10)</v>
          </cell>
          <cell r="E1225" t="str">
            <v>单、双卡标志</v>
          </cell>
          <cell r="F1225" t="str">
            <v>dou_card_flag</v>
          </cell>
          <cell r="G1225" t="str">
            <v>varchar2(10)</v>
          </cell>
          <cell r="H1225" t="str">
            <v>string(10)</v>
          </cell>
        </row>
        <row r="1226">
          <cell r="A1226" t="str">
            <v>新增标志</v>
          </cell>
          <cell r="B1226" t="str">
            <v>add_flag</v>
          </cell>
          <cell r="C1226" t="str">
            <v>varchar2(1)</v>
          </cell>
          <cell r="D1226" t="str">
            <v>string(1)</v>
          </cell>
          <cell r="E1226" t="str">
            <v>本月新增标志</v>
          </cell>
          <cell r="F1226" t="str">
            <v>add_flag</v>
          </cell>
          <cell r="G1226" t="str">
            <v>varchar2(1)</v>
          </cell>
          <cell r="H1226" t="str">
            <v>string(1)</v>
          </cell>
        </row>
        <row r="1227">
          <cell r="A1227" t="str">
            <v>归属片区</v>
          </cell>
          <cell r="B1227" t="str">
            <v>lc_id</v>
          </cell>
          <cell r="C1227" t="str">
            <v>varchar2(8)</v>
          </cell>
          <cell r="D1227" t="str">
            <v>string(8)</v>
          </cell>
          <cell r="E1227" t="str">
            <v>归属片区</v>
          </cell>
          <cell r="F1227" t="str">
            <v>area_code</v>
          </cell>
          <cell r="G1227" t="str">
            <v>varchar2(13)</v>
          </cell>
          <cell r="H1227" t="str">
            <v>string(13)</v>
          </cell>
        </row>
        <row r="1228">
          <cell r="A1228" t="str">
            <v>归属进程</v>
          </cell>
          <cell r="B1228" t="str">
            <v>process_id</v>
          </cell>
          <cell r="C1228" t="str">
            <v>varchar2(1)</v>
          </cell>
          <cell r="D1228" t="str">
            <v>string(1)</v>
          </cell>
          <cell r="E1228" t="str">
            <v>归属进程</v>
          </cell>
          <cell r="F1228" t="str">
            <v>proces_id</v>
          </cell>
          <cell r="G1228" t="str">
            <v>varchar2(1)</v>
          </cell>
          <cell r="H1228" t="str">
            <v>string(1)</v>
          </cell>
        </row>
        <row r="1229">
          <cell r="A1229" t="str">
            <v>归属区县</v>
          </cell>
          <cell r="B1229" t="str">
            <v>lc_county_code</v>
          </cell>
          <cell r="C1229" t="str">
            <v>varchar2(4)</v>
          </cell>
          <cell r="D1229" t="str">
            <v>string(4)</v>
          </cell>
          <cell r="E1229" t="str">
            <v>归属区县</v>
          </cell>
          <cell r="F1229" t="str">
            <v>bel_county_code</v>
          </cell>
          <cell r="G1229" t="str">
            <v>varchar2(4)</v>
          </cell>
          <cell r="H1229" t="str">
            <v>string(4)</v>
          </cell>
        </row>
        <row r="1230">
          <cell r="A1230" t="str">
            <v>农村标志</v>
          </cell>
          <cell r="B1230" t="str">
            <v>country_flag</v>
          </cell>
          <cell r="C1230" t="str">
            <v>varchar2(1)</v>
          </cell>
          <cell r="D1230" t="str">
            <v>string(1)</v>
          </cell>
          <cell r="E1230" t="str">
            <v>农村标志</v>
          </cell>
          <cell r="F1230" t="str">
            <v>vilage_flag</v>
          </cell>
          <cell r="G1230" t="str">
            <v>varchar2(1)</v>
          </cell>
          <cell r="H1230" t="str">
            <v>string(1)</v>
          </cell>
        </row>
        <row r="1231">
          <cell r="A1231" t="str">
            <v>开户归属区县</v>
          </cell>
          <cell r="B1231" t="str">
            <v>open_county_code</v>
          </cell>
          <cell r="C1231" t="str">
            <v>varchar2(4)</v>
          </cell>
          <cell r="D1231" t="str">
            <v>string(4)</v>
          </cell>
          <cell r="E1231" t="str">
            <v>开户归属区县</v>
          </cell>
          <cell r="F1231" t="str">
            <v>open_county_code</v>
          </cell>
          <cell r="G1231" t="str">
            <v>varchar2(4)</v>
          </cell>
          <cell r="H1231" t="str">
            <v>string(4)</v>
          </cell>
        </row>
        <row r="1232">
          <cell r="A1232" t="str">
            <v>开户归属片区</v>
          </cell>
          <cell r="B1232" t="str">
            <v>open_lc_id</v>
          </cell>
          <cell r="C1232" t="str">
            <v>varchar2(8)</v>
          </cell>
          <cell r="D1232" t="str">
            <v>string(8)</v>
          </cell>
          <cell r="E1232" t="str">
            <v>开户归属片区</v>
          </cell>
          <cell r="F1232" t="str">
            <v>open_area_code</v>
          </cell>
          <cell r="G1232" t="str">
            <v>varchar2(8)</v>
          </cell>
          <cell r="H1232" t="str">
            <v>string(8)</v>
          </cell>
        </row>
        <row r="1233">
          <cell r="A1233" t="str">
            <v>归属类型</v>
          </cell>
          <cell r="B1233" t="str">
            <v>lc_type</v>
          </cell>
          <cell r="C1233" t="str">
            <v>varchar2(1)</v>
          </cell>
          <cell r="D1233" t="str">
            <v>string(1)</v>
          </cell>
          <cell r="E1233" t="str">
            <v>归属类型</v>
          </cell>
          <cell r="F1233" t="str">
            <v>bel_type</v>
          </cell>
          <cell r="G1233" t="str">
            <v>varchar2(1)</v>
          </cell>
          <cell r="H1233" t="str">
            <v>string(1)</v>
          </cell>
        </row>
        <row r="1234">
          <cell r="A1234" t="str">
            <v>拍照标识</v>
          </cell>
          <cell r="B1234" t="str">
            <v>backup_value3</v>
          </cell>
          <cell r="C1234" t="str">
            <v>varchar2(1)</v>
          </cell>
          <cell r="D1234" t="str">
            <v>string(1)</v>
          </cell>
          <cell r="E1234" t="str">
            <v>拍照标志</v>
          </cell>
          <cell r="F1234" t="str">
            <v>photo_flag</v>
          </cell>
          <cell r="G1234" t="str">
            <v>varchar2(2)</v>
          </cell>
          <cell r="H1234" t="str">
            <v>string(2)</v>
          </cell>
        </row>
        <row r="1235">
          <cell r="A1235" t="str">
            <v>流量CELL标识</v>
          </cell>
          <cell r="B1235" t="str">
            <v>cell_id_gprs</v>
          </cell>
          <cell r="C1235" t="str">
            <v>varchar2(25)</v>
          </cell>
          <cell r="D1235" t="str">
            <v>string(25)</v>
          </cell>
          <cell r="E1235" t="str">
            <v>流量CELL标识</v>
          </cell>
          <cell r="F1235" t="str">
            <v>cell_id_flux</v>
          </cell>
          <cell r="G1235" t="str">
            <v>varchar2(25)</v>
          </cell>
          <cell r="H1235" t="str">
            <v>string(25)</v>
          </cell>
        </row>
        <row r="1236">
          <cell r="A1236" t="str">
            <v>状态变化日期</v>
          </cell>
          <cell r="B1236" t="str">
            <v>stat_change_date</v>
          </cell>
          <cell r="C1236" t="str">
            <v>date</v>
          </cell>
          <cell r="D1236" t="str">
            <v>date</v>
          </cell>
          <cell r="E1236" t="str">
            <v>状态变化日期</v>
          </cell>
          <cell r="F1236" t="str">
            <v>stat_change_date</v>
          </cell>
          <cell r="G1236" t="str">
            <v>varchar2(8)</v>
          </cell>
          <cell r="H1236" t="str">
            <v>string(8)</v>
          </cell>
        </row>
        <row r="1237">
          <cell r="A1237" t="str">
            <v>运行状态</v>
          </cell>
          <cell r="B1237" t="str">
            <v>run_code</v>
          </cell>
          <cell r="C1237" t="str">
            <v>varchar2(2)</v>
          </cell>
          <cell r="D1237" t="str">
            <v>string(2)</v>
          </cell>
          <cell r="E1237" t="str">
            <v>运行状态</v>
          </cell>
          <cell r="F1237" t="str">
            <v>run_stat</v>
          </cell>
          <cell r="G1237" t="str">
            <v>varchar2(2)</v>
          </cell>
          <cell r="H1237" t="str">
            <v>string(2)</v>
          </cell>
        </row>
        <row r="1238">
          <cell r="A1238" t="str">
            <v>入网渠道类型</v>
          </cell>
          <cell r="B1238" t="str">
            <v>innet_chnl_type</v>
          </cell>
          <cell r="C1238" t="str">
            <v>varchar2(6)</v>
          </cell>
          <cell r="D1238" t="str">
            <v>string(6)</v>
          </cell>
          <cell r="E1238" t="str">
            <v>入网渠道类型</v>
          </cell>
          <cell r="F1238" t="str">
            <v>innet_chnl_type</v>
          </cell>
          <cell r="G1238" t="str">
            <v>varchar2(6)</v>
          </cell>
          <cell r="H1238" t="str">
            <v>string(6)</v>
          </cell>
        </row>
        <row r="1239">
          <cell r="A1239" t="str">
            <v>开户员工号</v>
          </cell>
          <cell r="B1239" t="str">
            <v>innet_staff</v>
          </cell>
          <cell r="C1239" t="str">
            <v>varchar2(9)</v>
          </cell>
          <cell r="D1239" t="str">
            <v>string(9)</v>
          </cell>
          <cell r="E1239" t="str">
            <v>开户员工号</v>
          </cell>
          <cell r="F1239" t="str">
            <v>innet_eplyid</v>
          </cell>
          <cell r="G1239" t="str">
            <v>varchar2(9)</v>
          </cell>
          <cell r="H1239" t="str">
            <v>string(9)</v>
          </cell>
        </row>
        <row r="1240">
          <cell r="A1240" t="str">
            <v>入网SIM卡费</v>
          </cell>
          <cell r="B1240" t="str">
            <v>innet_sim_fee</v>
          </cell>
          <cell r="C1240" t="str">
            <v>number</v>
          </cell>
          <cell r="D1240" t="str">
            <v>number(18,4)</v>
          </cell>
          <cell r="E1240" t="str">
            <v>入网SIM卡费</v>
          </cell>
          <cell r="F1240" t="str">
            <v>innet_sim_fee</v>
          </cell>
          <cell r="G1240" t="str">
            <v>number(18,4)</v>
          </cell>
          <cell r="H1240" t="str">
            <v>double(18,4)</v>
          </cell>
        </row>
        <row r="1241">
          <cell r="A1241" t="str">
            <v>入网方式</v>
          </cell>
          <cell r="B1241" t="str">
            <v>innet_way</v>
          </cell>
          <cell r="C1241" t="str">
            <v>varchar2(2)</v>
          </cell>
          <cell r="D1241" t="str">
            <v>string(2)</v>
          </cell>
          <cell r="E1241" t="str">
            <v>入网方式</v>
          </cell>
          <cell r="F1241" t="str">
            <v>innet_way</v>
          </cell>
          <cell r="G1241" t="str">
            <v>char(2)</v>
          </cell>
          <cell r="H1241" t="str">
            <v>string(2)</v>
          </cell>
        </row>
        <row r="1242">
          <cell r="A1242" t="str">
            <v>入网月份</v>
          </cell>
          <cell r="B1242" t="str">
            <v>innet_month</v>
          </cell>
          <cell r="C1242" t="str">
            <v>varchar2(6)</v>
          </cell>
          <cell r="D1242" t="str">
            <v>string(6)</v>
          </cell>
          <cell r="E1242" t="str">
            <v>入网月份</v>
          </cell>
          <cell r="F1242" t="str">
            <v>innet_month</v>
          </cell>
          <cell r="G1242" t="str">
            <v>varchar2(6)</v>
          </cell>
          <cell r="H1242" t="str">
            <v>string(6)</v>
          </cell>
        </row>
        <row r="1243">
          <cell r="A1243" t="str">
            <v>离网月份</v>
          </cell>
          <cell r="B1243" t="str">
            <v>offnet_month</v>
          </cell>
          <cell r="C1243" t="str">
            <v>varchar2(6)</v>
          </cell>
          <cell r="D1243" t="str">
            <v>string(6)</v>
          </cell>
          <cell r="E1243" t="str">
            <v>离网月份</v>
          </cell>
          <cell r="F1243" t="str">
            <v>offnet_month</v>
          </cell>
          <cell r="G1243" t="str">
            <v>varchar2(6)</v>
          </cell>
          <cell r="H1243" t="str">
            <v>string(6)</v>
          </cell>
        </row>
        <row r="1244">
          <cell r="A1244" t="str">
            <v>SIM卡标识</v>
          </cell>
          <cell r="B1244" t="str">
            <v>sim_card</v>
          </cell>
          <cell r="C1244" t="str">
            <v>varchar2(40)</v>
          </cell>
          <cell r="D1244" t="str">
            <v>string(40)</v>
          </cell>
          <cell r="E1244" t="str">
            <v>SIM卡标识</v>
          </cell>
          <cell r="F1244" t="str">
            <v>sim_id</v>
          </cell>
          <cell r="G1244" t="str">
            <v>varchar2(32)</v>
          </cell>
          <cell r="H1244" t="str">
            <v>string(32)</v>
          </cell>
        </row>
        <row r="1245">
          <cell r="A1245" t="str">
            <v>客户姓名</v>
          </cell>
          <cell r="B1245" t="str">
            <v>cust_name</v>
          </cell>
          <cell r="C1245" t="str">
            <v>varchar2(64)</v>
          </cell>
          <cell r="D1245" t="str">
            <v>string(64)</v>
          </cell>
          <cell r="E1245" t="str">
            <v>客户姓名</v>
          </cell>
          <cell r="F1245" t="str">
            <v>cust_name</v>
          </cell>
          <cell r="G1245" t="str">
            <v>varchar2(64)</v>
          </cell>
          <cell r="H1245" t="str">
            <v>string(64)</v>
          </cell>
        </row>
        <row r="1246">
          <cell r="A1246" t="str">
            <v>客户性别</v>
          </cell>
          <cell r="B1246" t="str">
            <v>gender</v>
          </cell>
          <cell r="C1246" t="str">
            <v>varchar2(1)</v>
          </cell>
          <cell r="D1246" t="str">
            <v>string(1)</v>
          </cell>
          <cell r="E1246" t="str">
            <v>客户性别</v>
          </cell>
          <cell r="F1246" t="str">
            <v>cust_gender</v>
          </cell>
          <cell r="G1246" t="str">
            <v>varchar2(1)</v>
          </cell>
          <cell r="H1246" t="str">
            <v>string(1)</v>
          </cell>
        </row>
        <row r="1247">
          <cell r="A1247" t="str">
            <v>客户年龄</v>
          </cell>
          <cell r="B1247" t="str">
            <v>age</v>
          </cell>
          <cell r="C1247" t="str">
            <v>number</v>
          </cell>
          <cell r="D1247" t="str">
            <v>number</v>
          </cell>
          <cell r="E1247" t="str">
            <v>客户年龄</v>
          </cell>
          <cell r="F1247" t="str">
            <v>cust_age</v>
          </cell>
          <cell r="G1247" t="str">
            <v>number(10)</v>
          </cell>
          <cell r="H1247" t="str">
            <v>number(10)</v>
          </cell>
        </row>
        <row r="1248">
          <cell r="A1248" t="str">
            <v>客户出生日期</v>
          </cell>
          <cell r="B1248" t="str">
            <v>birth_date</v>
          </cell>
          <cell r="C1248" t="str">
            <v>date</v>
          </cell>
          <cell r="D1248" t="str">
            <v>date</v>
          </cell>
          <cell r="E1248" t="str">
            <v>客户出生日期</v>
          </cell>
          <cell r="F1248" t="str">
            <v>cust_birth_date</v>
          </cell>
          <cell r="G1248" t="str">
            <v>date</v>
          </cell>
          <cell r="H1248" t="str">
            <v>datetime</v>
          </cell>
        </row>
        <row r="1249">
          <cell r="A1249" t="str">
            <v>证件类型</v>
          </cell>
          <cell r="B1249" t="str">
            <v>cert_type_id</v>
          </cell>
          <cell r="C1249" t="str">
            <v>varchar2(2)</v>
          </cell>
          <cell r="D1249" t="str">
            <v>string(2)</v>
          </cell>
          <cell r="E1249" t="str">
            <v>证件类型</v>
          </cell>
          <cell r="F1249" t="str">
            <v>cert_type</v>
          </cell>
          <cell r="G1249" t="str">
            <v>varchar2(50)</v>
          </cell>
          <cell r="H1249" t="str">
            <v>string(50)</v>
          </cell>
        </row>
        <row r="1250">
          <cell r="A1250" t="str">
            <v>客户星级</v>
          </cell>
          <cell r="B1250" t="str">
            <v>star_lvl</v>
          </cell>
          <cell r="C1250" t="str">
            <v>number</v>
          </cell>
          <cell r="D1250" t="str">
            <v>integer</v>
          </cell>
          <cell r="E1250" t="str">
            <v>客户星级</v>
          </cell>
          <cell r="F1250" t="str">
            <v>cust_star</v>
          </cell>
          <cell r="G1250" t="str">
            <v>varchar2(50)</v>
          </cell>
          <cell r="H1250" t="str">
            <v>string(50)</v>
          </cell>
        </row>
        <row r="1251">
          <cell r="A1251" t="str">
            <v>所属集团标识</v>
          </cell>
          <cell r="B1251" t="str">
            <v>group_id</v>
          </cell>
          <cell r="C1251" t="str">
            <v>varchar2(14)</v>
          </cell>
          <cell r="D1251" t="str">
            <v>string(14)</v>
          </cell>
          <cell r="E1251" t="str">
            <v>所属集团标识</v>
          </cell>
          <cell r="F1251" t="str">
            <v>group_id</v>
          </cell>
          <cell r="G1251" t="str">
            <v>varchar2(14)</v>
          </cell>
          <cell r="H1251" t="str">
            <v>string(14)</v>
          </cell>
        </row>
        <row r="1252">
          <cell r="A1252" t="str">
            <v>所属集团名称</v>
          </cell>
          <cell r="B1252" t="str">
            <v>group_name</v>
          </cell>
          <cell r="C1252" t="str">
            <v>varchar2(100)</v>
          </cell>
          <cell r="D1252" t="str">
            <v>string(100)</v>
          </cell>
          <cell r="E1252" t="str">
            <v>所属集团名称</v>
          </cell>
          <cell r="F1252" t="str">
            <v>group_name</v>
          </cell>
          <cell r="G1252" t="str">
            <v>varchar2(100)</v>
          </cell>
          <cell r="H1252" t="str">
            <v>string(100)</v>
          </cell>
        </row>
        <row r="1253">
          <cell r="A1253" t="str">
            <v>信用额度</v>
          </cell>
          <cell r="B1253" t="str">
            <v>credit_amt</v>
          </cell>
          <cell r="C1253" t="str">
            <v>integer</v>
          </cell>
          <cell r="D1253" t="str">
            <v>integer</v>
          </cell>
          <cell r="E1253" t="str">
            <v>信用额度</v>
          </cell>
          <cell r="F1253" t="str">
            <v>credit_amt</v>
          </cell>
          <cell r="G1253" t="str">
            <v>number(18,4)</v>
          </cell>
          <cell r="H1253" t="str">
            <v>double(18,4)</v>
          </cell>
        </row>
        <row r="1254">
          <cell r="A1254" t="str">
            <v>信用等级</v>
          </cell>
          <cell r="B1254" t="str">
            <v>credit_lvl</v>
          </cell>
          <cell r="C1254" t="str">
            <v>varchar2(6)</v>
          </cell>
          <cell r="D1254" t="str">
            <v>string(6)</v>
          </cell>
          <cell r="E1254" t="str">
            <v>信用等级</v>
          </cell>
          <cell r="F1254" t="str">
            <v>credit_lvl</v>
          </cell>
          <cell r="G1254" t="str">
            <v>varchar2(50)</v>
          </cell>
          <cell r="H1254" t="str">
            <v>string(50)</v>
          </cell>
        </row>
        <row r="1255">
          <cell r="A1255" t="str">
            <v>用户帐户关系类型</v>
          </cell>
          <cell r="B1255" t="str">
            <v>user_acct_type</v>
          </cell>
          <cell r="C1255" t="str">
            <v>varchar2(1)</v>
          </cell>
          <cell r="D1255" t="str">
            <v>string(1)</v>
          </cell>
          <cell r="E1255" t="str">
            <v>用户帐户关系类型</v>
          </cell>
          <cell r="F1255" t="str">
            <v>user_acct_type</v>
          </cell>
          <cell r="G1255" t="str">
            <v>varchar2(1)</v>
          </cell>
          <cell r="H1255" t="str">
            <v>string(1)</v>
          </cell>
        </row>
        <row r="1256">
          <cell r="A1256" t="str">
            <v>帐期类型</v>
          </cell>
          <cell r="B1256" t="str">
            <v>acct_cycle_type</v>
          </cell>
          <cell r="C1256" t="str">
            <v>varchar2(1)</v>
          </cell>
          <cell r="D1256" t="str">
            <v>string(1)</v>
          </cell>
          <cell r="E1256" t="str">
            <v>账期类型</v>
          </cell>
          <cell r="F1256" t="str">
            <v>cyc_type</v>
          </cell>
          <cell r="G1256" t="str">
            <v>varchar2(1)</v>
          </cell>
          <cell r="H1256" t="str">
            <v>string(1)</v>
          </cell>
        </row>
        <row r="1257">
          <cell r="A1257" t="str">
            <v>imsi</v>
          </cell>
          <cell r="B1257" t="str">
            <v>imsi</v>
          </cell>
          <cell r="C1257" t="str">
            <v>varchar2(24)</v>
          </cell>
          <cell r="D1257" t="str">
            <v>string(24)</v>
          </cell>
          <cell r="E1257" t="str">
            <v>IMSI</v>
          </cell>
          <cell r="F1257" t="str">
            <v>imsi</v>
          </cell>
          <cell r="G1257" t="str">
            <v>varchar2(32)</v>
          </cell>
          <cell r="H1257" t="str">
            <v>string(32)</v>
          </cell>
        </row>
        <row r="1258">
          <cell r="A1258" t="str">
            <v>是否公免标志</v>
          </cell>
          <cell r="B1258" t="str">
            <v>fee_flag</v>
          </cell>
          <cell r="C1258" t="str">
            <v>varchar2(1)</v>
          </cell>
          <cell r="D1258" t="str">
            <v>string(1)</v>
          </cell>
          <cell r="E1258" t="str">
            <v>是否公免标志</v>
          </cell>
          <cell r="F1258" t="str">
            <v>free_flag</v>
          </cell>
          <cell r="G1258" t="str">
            <v>varchar2(1)</v>
          </cell>
          <cell r="H1258" t="str">
            <v>string(1)</v>
          </cell>
        </row>
        <row r="1259">
          <cell r="A1259" t="str">
            <v>是否公话标志</v>
          </cell>
          <cell r="B1259" t="str">
            <v>fee_type</v>
          </cell>
          <cell r="C1259" t="str">
            <v>varchar2(1)</v>
          </cell>
          <cell r="D1259" t="str">
            <v>string(1)</v>
          </cell>
          <cell r="E1259" t="str">
            <v>是否公话标志</v>
          </cell>
          <cell r="F1259" t="str">
            <v>pub_flag</v>
          </cell>
          <cell r="G1259" t="str">
            <v>varchar2(1)</v>
          </cell>
          <cell r="H1259" t="str">
            <v>string(1)</v>
          </cell>
        </row>
        <row r="1260">
          <cell r="A1260" t="str">
            <v>移动公话用户标志</v>
          </cell>
          <cell r="B1260" t="str">
            <v>pub_flag</v>
          </cell>
          <cell r="C1260" t="str">
            <v>varchar2(1)</v>
          </cell>
          <cell r="D1260" t="str">
            <v>string(1)</v>
          </cell>
          <cell r="E1260" t="str">
            <v>移动公话用户标志</v>
          </cell>
          <cell r="F1260" t="str">
            <v>mobile_pub_flag</v>
          </cell>
          <cell r="G1260" t="str">
            <v>varchar2(1)</v>
          </cell>
          <cell r="H1260" t="str">
            <v>string(1)</v>
          </cell>
        </row>
        <row r="1261">
          <cell r="A1261" t="str">
            <v>IP超市用户标志</v>
          </cell>
          <cell r="B1261" t="str">
            <v>ip_card_flag</v>
          </cell>
          <cell r="C1261" t="str">
            <v>varchar2(1)</v>
          </cell>
          <cell r="D1261" t="str">
            <v>string(1)</v>
          </cell>
          <cell r="E1261" t="str">
            <v>IP超市用户标志</v>
          </cell>
          <cell r="F1261" t="str">
            <v>ip_card_flag</v>
          </cell>
          <cell r="G1261" t="str">
            <v>varchar2(1)</v>
          </cell>
          <cell r="H1261" t="str">
            <v>string(1)</v>
          </cell>
        </row>
        <row r="1262">
          <cell r="A1262" t="str">
            <v>VIP套餐客户标志</v>
          </cell>
          <cell r="B1262" t="str">
            <v>bill_vip_flag</v>
          </cell>
          <cell r="C1262" t="str">
            <v>varchar2(1)</v>
          </cell>
          <cell r="D1262" t="str">
            <v>string(1)</v>
          </cell>
          <cell r="E1262" t="str">
            <v>VIP套餐客户标志</v>
          </cell>
          <cell r="F1262" t="str">
            <v>bill_vip_flag</v>
          </cell>
          <cell r="G1262" t="str">
            <v>varchar2(1)</v>
          </cell>
          <cell r="H1262" t="str">
            <v>string(1)</v>
          </cell>
        </row>
        <row r="1263">
          <cell r="A1263" t="str">
            <v>财报移动公话标志</v>
          </cell>
          <cell r="B1263" t="str">
            <v>cw_pub_flag</v>
          </cell>
          <cell r="C1263" t="str">
            <v>varchar2(1)</v>
          </cell>
          <cell r="D1263" t="str">
            <v>string(1)</v>
          </cell>
          <cell r="E1263" t="str">
            <v>财报移动公话标志</v>
          </cell>
          <cell r="F1263" t="str">
            <v>cw_pub_flag</v>
          </cell>
          <cell r="G1263" t="str">
            <v>varchar2(1)</v>
          </cell>
          <cell r="H1263" t="str">
            <v>string(1)</v>
          </cell>
        </row>
        <row r="1264">
          <cell r="A1264" t="str">
            <v>长途一费制客户标志</v>
          </cell>
          <cell r="B1264" t="str">
            <v>long_one_fee_flag</v>
          </cell>
          <cell r="C1264" t="str">
            <v>varchar2(1)</v>
          </cell>
          <cell r="D1264" t="str">
            <v>string(1)</v>
          </cell>
          <cell r="E1264" t="str">
            <v>长途一费制客户标志</v>
          </cell>
          <cell r="F1264" t="str">
            <v>long_one_fee_flag</v>
          </cell>
          <cell r="G1264" t="str">
            <v>varchar2(1)</v>
          </cell>
          <cell r="H1264" t="str">
            <v>string(1)</v>
          </cell>
        </row>
        <row r="1265">
          <cell r="A1265" t="str">
            <v>4G卡标识</v>
          </cell>
          <cell r="B1265" t="str">
            <v>usim_flag</v>
          </cell>
          <cell r="C1265" t="str">
            <v>varchar2(1)</v>
          </cell>
          <cell r="D1265" t="str">
            <v>string(1)</v>
          </cell>
          <cell r="E1265" t="str">
            <v>4G卡标志</v>
          </cell>
          <cell r="F1265" t="str">
            <v>usim_flag</v>
          </cell>
          <cell r="G1265" t="str">
            <v>varchar2(1)</v>
          </cell>
          <cell r="H1265" t="str">
            <v>string(1)</v>
          </cell>
        </row>
        <row r="1266">
          <cell r="A1266" t="str">
            <v>业务编码</v>
          </cell>
          <cell r="B1266" t="str">
            <v>busi_code</v>
          </cell>
          <cell r="C1266" t="str">
            <v>varchar2(4)</v>
          </cell>
          <cell r="D1266" t="str">
            <v>string</v>
          </cell>
          <cell r="E1266" t="str">
            <v>业务编码</v>
          </cell>
          <cell r="F1266" t="str">
            <v>busi_code</v>
          </cell>
          <cell r="G1266" t="str">
            <v>varchar2(64)</v>
          </cell>
          <cell r="H1266" t="str">
            <v>string(64)</v>
          </cell>
        </row>
        <row r="1267">
          <cell r="A1267" t="str">
            <v>付费类型</v>
          </cell>
          <cell r="B1267" t="str">
            <v>pay_type</v>
          </cell>
          <cell r="C1267" t="str">
            <v>varchar2(8)</v>
          </cell>
          <cell r="D1267" t="str">
            <v>string</v>
          </cell>
          <cell r="E1267" t="str">
            <v>缴费类型</v>
          </cell>
          <cell r="F1267" t="str">
            <v>pay_type</v>
          </cell>
          <cell r="G1267" t="str">
            <v>varchar2(20)</v>
          </cell>
          <cell r="H1267" t="str">
            <v>string(20)</v>
          </cell>
        </row>
        <row r="1268">
          <cell r="A1268" t="str">
            <v>用户原始归属地</v>
          </cell>
          <cell r="B1268" t="str">
            <v>belong_code</v>
          </cell>
          <cell r="C1268" t="str">
            <v>varchar2(7)</v>
          </cell>
          <cell r="D1268" t="str">
            <v>string</v>
          </cell>
          <cell r="E1268" t="str">
            <v>用户原始归属地</v>
          </cell>
          <cell r="F1268" t="str">
            <v>user_ori_bel_code</v>
          </cell>
          <cell r="G1268" t="str">
            <v>varchar2(7)</v>
          </cell>
          <cell r="H1268" t="str">
            <v>string(7)</v>
          </cell>
        </row>
        <row r="1269">
          <cell r="A1269" t="str">
            <v>账户编码</v>
          </cell>
          <cell r="B1269" t="str">
            <v>acct_id</v>
          </cell>
          <cell r="C1269" t="str">
            <v>varchar2(14)</v>
          </cell>
          <cell r="D1269" t="str">
            <v>string(14)</v>
          </cell>
          <cell r="E1269" t="str">
            <v>账户编码</v>
          </cell>
          <cell r="F1269" t="str">
            <v>acct_id</v>
          </cell>
          <cell r="G1269" t="str">
            <v>varchar2(40)</v>
          </cell>
          <cell r="H1269" t="str">
            <v>string(40)</v>
          </cell>
        </row>
        <row r="1270">
          <cell r="A1270" t="str">
            <v>用户归属区县</v>
          </cell>
          <cell r="B1270" t="str">
            <v>user_bel_county_code</v>
          </cell>
          <cell r="C1270" t="str">
            <v>varchar2(32)</v>
          </cell>
          <cell r="D1270" t="str">
            <v>string</v>
          </cell>
          <cell r="E1270" t="str">
            <v>用户归属区县</v>
          </cell>
          <cell r="F1270" t="str">
            <v>user_bel_county_code</v>
          </cell>
          <cell r="G1270" t="str">
            <v>varchar2(32)</v>
          </cell>
          <cell r="H1270" t="str">
            <v>string(32)</v>
          </cell>
        </row>
        <row r="1271">
          <cell r="A1271" t="str">
            <v>用户归属渠道标识</v>
          </cell>
          <cell r="B1271" t="str">
            <v>user_bel_chnl_id</v>
          </cell>
          <cell r="C1271" t="str">
            <v>varchar2(10)</v>
          </cell>
          <cell r="D1271" t="str">
            <v>string</v>
          </cell>
          <cell r="E1271" t="str">
            <v>用户归属渠道标识</v>
          </cell>
          <cell r="F1271" t="str">
            <v>user_bel_chnl_id</v>
          </cell>
          <cell r="G1271" t="str">
            <v>varchar2(10)</v>
          </cell>
          <cell r="H1271" t="str">
            <v>string(10)</v>
          </cell>
        </row>
        <row r="1272">
          <cell r="A1272" t="str">
            <v>员工归属地市</v>
          </cell>
          <cell r="B1272" t="str">
            <v>staff_bel_city_code</v>
          </cell>
          <cell r="C1272" t="str">
            <v>varchar2(2)</v>
          </cell>
          <cell r="D1272" t="str">
            <v>string</v>
          </cell>
          <cell r="E1272" t="str">
            <v>员工归属地市</v>
          </cell>
          <cell r="F1272" t="str">
            <v>staff_bel_city_code</v>
          </cell>
          <cell r="G1272" t="str">
            <v>varchar2(2)</v>
          </cell>
          <cell r="H1272" t="str">
            <v>string(2)</v>
          </cell>
        </row>
        <row r="1273">
          <cell r="A1273" t="str">
            <v>储值渠道</v>
          </cell>
          <cell r="B1273" t="str">
            <v>pay_path</v>
          </cell>
          <cell r="C1273" t="str">
            <v>varchar2(5)</v>
          </cell>
          <cell r="D1273" t="str">
            <v>string</v>
          </cell>
          <cell r="E1273" t="str">
            <v>缴费渠道</v>
          </cell>
          <cell r="F1273" t="str">
            <v>pay_chnl</v>
          </cell>
          <cell r="G1273" t="str">
            <v>varchar2(5)</v>
          </cell>
          <cell r="H1273" t="str">
            <v>string(5)</v>
          </cell>
        </row>
        <row r="1274">
          <cell r="A1274" t="str">
            <v>储值方式</v>
          </cell>
          <cell r="B1274" t="str">
            <v>pay_method</v>
          </cell>
          <cell r="C1274" t="str">
            <v>varchar2(5)</v>
          </cell>
          <cell r="D1274" t="str">
            <v>string</v>
          </cell>
          <cell r="E1274" t="str">
            <v>缴费方式</v>
          </cell>
          <cell r="F1274" t="str">
            <v>pay_way</v>
          </cell>
          <cell r="G1274" t="str">
            <v>varchar2(20)</v>
          </cell>
          <cell r="H1274" t="str">
            <v>string(20)</v>
          </cell>
        </row>
        <row r="1275">
          <cell r="A1275" t="str">
            <v>组织机构类型</v>
          </cell>
          <cell r="B1275" t="str">
            <v>org_type</v>
          </cell>
          <cell r="C1275" t="str">
            <v>varchar2(2)</v>
          </cell>
          <cell r="D1275" t="str">
            <v>string</v>
          </cell>
          <cell r="E1275" t="str">
            <v>组织类型</v>
          </cell>
          <cell r="F1275" t="str">
            <v>org_type</v>
          </cell>
          <cell r="G1275" t="str">
            <v>varchar2(60)</v>
          </cell>
          <cell r="H1275" t="str">
            <v>string(60)</v>
          </cell>
        </row>
        <row r="1276">
          <cell r="A1276" t="str">
            <v>缴费类型</v>
          </cell>
          <cell r="B1276" t="str">
            <v>pay_type</v>
          </cell>
          <cell r="C1276" t="str">
            <v>varchar2(8)</v>
          </cell>
          <cell r="D1276" t="str">
            <v>string</v>
          </cell>
          <cell r="E1276" t="str">
            <v>缴费类型</v>
          </cell>
          <cell r="F1276" t="str">
            <v>pay_type</v>
          </cell>
          <cell r="G1276" t="str">
            <v>varchar2(20)</v>
          </cell>
          <cell r="H1276" t="str">
            <v>string(20)</v>
          </cell>
        </row>
        <row r="1277">
          <cell r="A1277" t="str">
            <v>预存款类型</v>
          </cell>
          <cell r="B1277" t="str">
            <v>pay_class</v>
          </cell>
          <cell r="C1277" t="str">
            <v>varchar2(5)</v>
          </cell>
          <cell r="D1277" t="str">
            <v>string(5)</v>
          </cell>
          <cell r="E1277" t="str">
            <v>预存类型</v>
          </cell>
          <cell r="F1277" t="str">
            <v>prypay_type</v>
          </cell>
          <cell r="G1277" t="str">
            <v>varchar2(6)</v>
          </cell>
          <cell r="H1277" t="str">
            <v>string(6)</v>
          </cell>
        </row>
        <row r="1278">
          <cell r="A1278" t="str">
            <v>报帐年月</v>
          </cell>
          <cell r="B1278" t="str">
            <v>settle_date</v>
          </cell>
          <cell r="C1278" t="str">
            <v>varchar2(8)</v>
          </cell>
          <cell r="D1278" t="str">
            <v>string(8)</v>
          </cell>
          <cell r="E1278" t="str">
            <v>报帐年月</v>
          </cell>
          <cell r="F1278" t="str">
            <v>settle_date</v>
          </cell>
          <cell r="G1278" t="str">
            <v>varchar2(8)</v>
          </cell>
          <cell r="H1278" t="str">
            <v>string(8)</v>
          </cell>
        </row>
        <row r="1279">
          <cell r="A1279" t="str">
            <v>缴费条数</v>
          </cell>
          <cell r="B1279" t="str">
            <v>pay_num</v>
          </cell>
          <cell r="C1279" t="str">
            <v>number</v>
          </cell>
          <cell r="D1279" t="str">
            <v>integer</v>
          </cell>
          <cell r="E1279" t="str">
            <v>缴费条数</v>
          </cell>
          <cell r="F1279" t="str">
            <v>pay_num</v>
          </cell>
          <cell r="G1279" t="str">
            <v>number(22)</v>
          </cell>
          <cell r="H1279" t="str">
            <v>long</v>
          </cell>
        </row>
        <row r="1280">
          <cell r="A1280" t="str">
            <v>当前余额</v>
          </cell>
          <cell r="B1280" t="str">
            <v>cur_bal</v>
          </cell>
          <cell r="C1280" t="str">
            <v>number(18,4)</v>
          </cell>
          <cell r="D1280" t="str">
            <v>double</v>
          </cell>
          <cell r="E1280" t="str">
            <v>当前余额</v>
          </cell>
          <cell r="F1280" t="str">
            <v>cur_bal</v>
          </cell>
          <cell r="G1280" t="str">
            <v>number(18,4)</v>
          </cell>
          <cell r="H1280" t="str">
            <v>double(18,4)</v>
          </cell>
        </row>
        <row r="1281">
          <cell r="A1281" t="str">
            <v>支出余额</v>
          </cell>
          <cell r="B1281" t="str">
            <v>out_balance</v>
          </cell>
          <cell r="C1281" t="str">
            <v>number(18,4)</v>
          </cell>
          <cell r="D1281" t="str">
            <v>double</v>
          </cell>
          <cell r="E1281" t="str">
            <v>支出余额</v>
          </cell>
          <cell r="F1281" t="str">
            <v>pay_bal</v>
          </cell>
          <cell r="G1281" t="str">
            <v>number(18,4)</v>
          </cell>
          <cell r="H1281" t="str">
            <v>double(18,4)</v>
          </cell>
        </row>
        <row r="1282">
          <cell r="A1282" t="str">
            <v>缴滞纳金</v>
          </cell>
          <cell r="B1282" t="str">
            <v>delay_fee</v>
          </cell>
          <cell r="C1282" t="str">
            <v>number(18,4)</v>
          </cell>
          <cell r="D1282" t="str">
            <v>double</v>
          </cell>
          <cell r="E1282" t="str">
            <v>应缴滞纳金</v>
          </cell>
          <cell r="F1282" t="str">
            <v>delay_fee</v>
          </cell>
          <cell r="G1282" t="str">
            <v>number(18,4)</v>
          </cell>
          <cell r="H1282" t="str">
            <v>double(18,4)</v>
          </cell>
        </row>
        <row r="1283">
          <cell r="A1283" t="str">
            <v>酬金类型</v>
          </cell>
          <cell r="B1283" t="str">
            <v>reward_type</v>
          </cell>
          <cell r="C1283" t="str">
            <v>varchar2(30)</v>
          </cell>
          <cell r="D1283" t="str">
            <v>string</v>
          </cell>
          <cell r="E1283" t="str">
            <v>酬金类型</v>
          </cell>
          <cell r="F1283" t="str">
            <v>reward_type</v>
          </cell>
          <cell r="G1283" t="str">
            <v>varchar2(30)</v>
          </cell>
          <cell r="H1283" t="str">
            <v>string(30)</v>
          </cell>
        </row>
        <row r="1284">
          <cell r="A1284" t="str">
            <v>酬金类型名称</v>
          </cell>
          <cell r="B1284" t="str">
            <v>reward_type_name</v>
          </cell>
          <cell r="C1284" t="str">
            <v>varchar2(50)</v>
          </cell>
          <cell r="D1284" t="str">
            <v>string</v>
          </cell>
          <cell r="E1284" t="str">
            <v>酬金类型名称</v>
          </cell>
          <cell r="F1284" t="str">
            <v>reward_type_name</v>
          </cell>
          <cell r="G1284" t="str">
            <v>varchar2(50)</v>
          </cell>
          <cell r="H1284" t="str">
            <v>string(50)</v>
          </cell>
        </row>
        <row r="1285">
          <cell r="A1285" t="str">
            <v>酬金项目</v>
          </cell>
          <cell r="B1285" t="str">
            <v>reward_projct</v>
          </cell>
          <cell r="C1285" t="str">
            <v>varchar2(50)</v>
          </cell>
          <cell r="D1285" t="str">
            <v>string</v>
          </cell>
          <cell r="E1285" t="str">
            <v>酬金项目</v>
          </cell>
          <cell r="F1285" t="str">
            <v>reward_projct</v>
          </cell>
          <cell r="G1285" t="str">
            <v>varchar2(50)</v>
          </cell>
          <cell r="H1285" t="str">
            <v>string(50)</v>
          </cell>
        </row>
        <row r="1286">
          <cell r="A1286" t="str">
            <v>酬金项目名称</v>
          </cell>
          <cell r="B1286" t="str">
            <v>reward_projct_name</v>
          </cell>
          <cell r="C1286" t="str">
            <v>varchar2(100)</v>
          </cell>
          <cell r="D1286" t="str">
            <v>string</v>
          </cell>
          <cell r="E1286" t="str">
            <v>酬金项目名称</v>
          </cell>
          <cell r="F1286" t="str">
            <v>reward_projct_name</v>
          </cell>
          <cell r="G1286" t="str">
            <v>varchar2(100)</v>
          </cell>
          <cell r="H1286" t="str">
            <v>string(100)</v>
          </cell>
        </row>
        <row r="1287">
          <cell r="A1287" t="str">
            <v>酬金项目所属类别</v>
          </cell>
          <cell r="B1287" t="str">
            <v>reward_projct_type</v>
          </cell>
          <cell r="C1287" t="str">
            <v>varchar2(50)</v>
          </cell>
          <cell r="D1287" t="str">
            <v>string</v>
          </cell>
          <cell r="E1287" t="str">
            <v>酬金项目所属类别</v>
          </cell>
          <cell r="F1287" t="str">
            <v>reward_projct_type</v>
          </cell>
          <cell r="G1287" t="str">
            <v>varchar2(50)</v>
          </cell>
          <cell r="H1287" t="str">
            <v>string(50)</v>
          </cell>
        </row>
        <row r="1288">
          <cell r="A1288" t="str">
            <v>酬金项目所属类别名称</v>
          </cell>
          <cell r="B1288" t="str">
            <v>reward_projct_type_name</v>
          </cell>
          <cell r="C1288" t="str">
            <v>varchar2(200)</v>
          </cell>
          <cell r="D1288" t="str">
            <v>string</v>
          </cell>
          <cell r="E1288" t="str">
            <v>酬金项目所属类别名称</v>
          </cell>
          <cell r="F1288" t="str">
            <v>reward_projct_type_name</v>
          </cell>
          <cell r="G1288" t="str">
            <v>varchar2(200)</v>
          </cell>
          <cell r="H1288" t="str">
            <v>string(200)</v>
          </cell>
        </row>
        <row r="1289">
          <cell r="A1289" t="str">
            <v>酬金项目所属类别详细名称</v>
          </cell>
          <cell r="B1289" t="str">
            <v>reward_projct_type_desc</v>
          </cell>
          <cell r="C1289" t="str">
            <v>varchar2(200)</v>
          </cell>
          <cell r="D1289" t="str">
            <v>string</v>
          </cell>
          <cell r="E1289" t="str">
            <v>酬金项目所属类别详细名称</v>
          </cell>
          <cell r="F1289" t="str">
            <v>reward_projct_type_desc</v>
          </cell>
          <cell r="G1289" t="str">
            <v>varchar2(200)</v>
          </cell>
          <cell r="H1289" t="str">
            <v>string(200)</v>
          </cell>
        </row>
        <row r="1290">
          <cell r="A1290" t="str">
            <v>渠道归属区县</v>
          </cell>
          <cell r="B1290" t="str">
            <v>chnl_bel_county_code</v>
          </cell>
          <cell r="C1290" t="str">
            <v>varchar2(32)</v>
          </cell>
          <cell r="D1290" t="str">
            <v>string</v>
          </cell>
          <cell r="E1290" t="str">
            <v>渠道归属区县</v>
          </cell>
          <cell r="F1290" t="str">
            <v>chnl_bel_county_code</v>
          </cell>
          <cell r="G1290" t="str">
            <v>varchar2(32)</v>
          </cell>
          <cell r="H1290" t="str">
            <v>string(32)</v>
          </cell>
        </row>
        <row r="1291">
          <cell r="A1291" t="str">
            <v>结算情况</v>
          </cell>
          <cell r="B1291" t="str">
            <v>settle_flag</v>
          </cell>
          <cell r="C1291" t="str">
            <v>varchar2(10)</v>
          </cell>
          <cell r="D1291" t="str">
            <v>string</v>
          </cell>
          <cell r="E1291" t="str">
            <v>结算情况</v>
          </cell>
          <cell r="F1291" t="str">
            <v>settle_flag</v>
          </cell>
          <cell r="G1291" t="str">
            <v>varchar2(10)</v>
          </cell>
          <cell r="H1291" t="str">
            <v>string(10)</v>
          </cell>
        </row>
        <row r="1292">
          <cell r="A1292" t="str">
            <v>结算金额</v>
          </cell>
          <cell r="B1292" t="str">
            <v>settle_amt</v>
          </cell>
          <cell r="C1292" t="str">
            <v>number</v>
          </cell>
          <cell r="D1292" t="str">
            <v>double</v>
          </cell>
          <cell r="E1292" t="str">
            <v>结算金额</v>
          </cell>
          <cell r="F1292" t="str">
            <v>settle_amt</v>
          </cell>
          <cell r="G1292" t="str">
            <v>number(18,4)</v>
          </cell>
          <cell r="H1292" t="str">
            <v>double(18,4)</v>
          </cell>
        </row>
        <row r="1293">
          <cell r="A1293" t="str">
            <v>业务量</v>
          </cell>
          <cell r="B1293" t="str">
            <v>busi_num</v>
          </cell>
          <cell r="C1293" t="str">
            <v>number</v>
          </cell>
          <cell r="D1293" t="str">
            <v>long</v>
          </cell>
          <cell r="E1293" t="str">
            <v>业务量</v>
          </cell>
          <cell r="F1293" t="str">
            <v>busi_num</v>
          </cell>
          <cell r="G1293" t="str">
            <v>number(14)</v>
          </cell>
          <cell r="H1293" t="str">
            <v>long</v>
          </cell>
        </row>
        <row r="1294">
          <cell r="A1294" t="str">
            <v>业务类别</v>
          </cell>
          <cell r="B1294" t="str">
            <v>serv_type</v>
          </cell>
          <cell r="C1294" t="str">
            <v>varchar2(4)</v>
          </cell>
          <cell r="D1294" t="str">
            <v>string</v>
          </cell>
          <cell r="E1294" t="str">
            <v>业务类型</v>
          </cell>
          <cell r="F1294" t="str">
            <v>busi_type</v>
          </cell>
          <cell r="G1294" t="str">
            <v>varchar2(60)</v>
          </cell>
          <cell r="H1294" t="str">
            <v>string(60)</v>
          </cell>
        </row>
        <row r="1295">
          <cell r="A1295" t="str">
            <v>成功/失败标志</v>
          </cell>
          <cell r="B1295" t="str">
            <v>succ_flag</v>
          </cell>
          <cell r="C1295" t="str">
            <v>number</v>
          </cell>
          <cell r="D1295" t="str">
            <v>short</v>
          </cell>
          <cell r="E1295" t="str">
            <v>成功/失败标志</v>
          </cell>
          <cell r="F1295" t="str">
            <v>succ_flag</v>
          </cell>
          <cell r="G1295" t="str">
            <v>number(1)</v>
          </cell>
          <cell r="H1295" t="str">
            <v>integer</v>
          </cell>
        </row>
        <row r="1296">
          <cell r="A1296" t="str">
            <v>易充值类型</v>
          </cell>
          <cell r="B1296" t="str">
            <v>easy_pay_type</v>
          </cell>
          <cell r="C1296" t="str">
            <v>varchar2(4)</v>
          </cell>
          <cell r="D1296" t="str">
            <v>string</v>
          </cell>
          <cell r="E1296" t="str">
            <v>易充值类型</v>
          </cell>
          <cell r="F1296" t="str">
            <v>easy_pay_type</v>
          </cell>
          <cell r="G1296" t="str">
            <v>varchar2(4)</v>
          </cell>
          <cell r="H1296" t="str">
            <v>string(4)</v>
          </cell>
        </row>
        <row r="1297">
          <cell r="A1297" t="str">
            <v>email发送数量</v>
          </cell>
          <cell r="B1297" t="str">
            <v>email_send_num</v>
          </cell>
          <cell r="C1297" t="str">
            <v>number</v>
          </cell>
          <cell r="D1297" t="str">
            <v>integer</v>
          </cell>
          <cell r="E1297" t="str">
            <v>email发送数量</v>
          </cell>
          <cell r="F1297" t="str">
            <v>email_send_num</v>
          </cell>
          <cell r="G1297" t="str">
            <v>number(38)</v>
          </cell>
          <cell r="H1297" t="str">
            <v>integer</v>
          </cell>
        </row>
        <row r="1298">
          <cell r="A1298" t="str">
            <v>email发送客户数</v>
          </cell>
          <cell r="B1298" t="str">
            <v>email_send_user_cnt</v>
          </cell>
          <cell r="C1298" t="str">
            <v>number</v>
          </cell>
          <cell r="D1298" t="str">
            <v>integer</v>
          </cell>
          <cell r="E1298" t="str">
            <v>email发送客户数</v>
          </cell>
          <cell r="F1298" t="str">
            <v>email_send_cust_num</v>
          </cell>
          <cell r="G1298" t="str">
            <v>number(38)</v>
          </cell>
          <cell r="H1298" t="str">
            <v>integer</v>
          </cell>
        </row>
        <row r="1299">
          <cell r="A1299" t="str">
            <v>原命令字</v>
          </cell>
          <cell r="B1299" t="str">
            <v>old_cmd_word</v>
          </cell>
          <cell r="C1299" t="str">
            <v>varchar2(3200)</v>
          </cell>
          <cell r="D1299" t="str">
            <v>string</v>
          </cell>
          <cell r="E1299" t="str">
            <v>原命令字</v>
          </cell>
          <cell r="F1299" t="str">
            <v>old_cmd_word</v>
          </cell>
          <cell r="G1299" t="str">
            <v>varchar2(3200)</v>
          </cell>
          <cell r="H1299" t="str">
            <v>string(3200)</v>
          </cell>
        </row>
        <row r="1300">
          <cell r="A1300" t="str">
            <v>命令字</v>
          </cell>
          <cell r="B1300" t="str">
            <v>cmd_word</v>
          </cell>
          <cell r="C1300" t="str">
            <v>varchar2(3200)</v>
          </cell>
          <cell r="D1300" t="str">
            <v>string</v>
          </cell>
          <cell r="E1300" t="str">
            <v>命令字</v>
          </cell>
          <cell r="F1300" t="str">
            <v>cmd_word</v>
          </cell>
          <cell r="G1300" t="str">
            <v>varchar2(3200)</v>
          </cell>
          <cell r="H1300" t="str">
            <v>string(3200)</v>
          </cell>
        </row>
        <row r="1301">
          <cell r="A1301" t="str">
            <v>成功或失败标志</v>
          </cell>
          <cell r="B1301" t="str">
            <v>succ_flag</v>
          </cell>
          <cell r="C1301" t="str">
            <v>number</v>
          </cell>
          <cell r="D1301" t="str">
            <v>short</v>
          </cell>
          <cell r="E1301" t="str">
            <v>成功/失败标志</v>
          </cell>
          <cell r="F1301" t="str">
            <v>succ_flag</v>
          </cell>
          <cell r="G1301" t="str">
            <v>number(1)</v>
          </cell>
          <cell r="H1301" t="str">
            <v>integer</v>
          </cell>
        </row>
        <row r="1302">
          <cell r="A1302" t="str">
            <v>操作标志</v>
          </cell>
          <cell r="B1302" t="str">
            <v>oper_flag</v>
          </cell>
          <cell r="C1302" t="str">
            <v>number(2)</v>
          </cell>
          <cell r="D1302" t="str">
            <v>integer</v>
          </cell>
          <cell r="E1302" t="str">
            <v>操作标志</v>
          </cell>
          <cell r="F1302" t="str">
            <v>oper_flag</v>
          </cell>
          <cell r="G1302" t="str">
            <v>varchar2(10)</v>
          </cell>
          <cell r="H1302" t="str">
            <v>string(10)</v>
          </cell>
        </row>
        <row r="1303">
          <cell r="A1303" t="str">
            <v>操作命令字</v>
          </cell>
          <cell r="B1303" t="str">
            <v>oper_cmd</v>
          </cell>
          <cell r="C1303" t="str">
            <v>varchar2(50)</v>
          </cell>
          <cell r="D1303" t="str">
            <v>string</v>
          </cell>
          <cell r="E1303" t="str">
            <v>操作命令字</v>
          </cell>
          <cell r="F1303" t="str">
            <v>oper_cmd</v>
          </cell>
          <cell r="G1303" t="str">
            <v>varchar2(50)</v>
          </cell>
          <cell r="H1303" t="str">
            <v>string(50)</v>
          </cell>
        </row>
        <row r="1304">
          <cell r="A1304" t="str">
            <v>梦网业务类型</v>
          </cell>
          <cell r="B1304" t="str">
            <v>mnet_busi_type</v>
          </cell>
          <cell r="C1304" t="str">
            <v>varchar2(10)</v>
          </cell>
          <cell r="D1304" t="str">
            <v>string</v>
          </cell>
          <cell r="E1304" t="str">
            <v>梦网业务类型</v>
          </cell>
          <cell r="F1304" t="str">
            <v>mnet_busi_type</v>
          </cell>
          <cell r="G1304" t="str">
            <v>varchar2(10)</v>
          </cell>
          <cell r="H1304" t="str">
            <v>string(10)</v>
          </cell>
        </row>
        <row r="1305">
          <cell r="A1305" t="str">
            <v>业务名称</v>
          </cell>
          <cell r="B1305" t="str">
            <v>busi_name</v>
          </cell>
          <cell r="C1305" t="str">
            <v>varchar2(120)</v>
          </cell>
          <cell r="D1305" t="str">
            <v>string</v>
          </cell>
          <cell r="E1305" t="str">
            <v>业务名称</v>
          </cell>
          <cell r="F1305" t="str">
            <v>busi_name</v>
          </cell>
          <cell r="G1305" t="str">
            <v>varchar2(256)</v>
          </cell>
          <cell r="H1305" t="str">
            <v>string(256)</v>
          </cell>
        </row>
        <row r="1306">
          <cell r="A1306" t="str">
            <v>受理端口号</v>
          </cell>
          <cell r="B1306" t="str">
            <v>port_id</v>
          </cell>
          <cell r="C1306" t="str">
            <v>varchar2(10)</v>
          </cell>
          <cell r="D1306" t="str">
            <v>string</v>
          </cell>
          <cell r="E1306" t="str">
            <v>受理端口号</v>
          </cell>
          <cell r="F1306" t="str">
            <v>port_id</v>
          </cell>
          <cell r="G1306" t="str">
            <v>varchar2(10)</v>
          </cell>
          <cell r="H1306" t="str">
            <v>string(10)</v>
          </cell>
        </row>
        <row r="1307">
          <cell r="A1307" t="str">
            <v>员工号</v>
          </cell>
          <cell r="B1307" t="str">
            <v>login_no</v>
          </cell>
          <cell r="C1307" t="str">
            <v>varchar2(6)</v>
          </cell>
          <cell r="D1307" t="str">
            <v>string</v>
          </cell>
          <cell r="E1307" t="str">
            <v>员工工号</v>
          </cell>
          <cell r="F1307" t="str">
            <v>staff_eplyid</v>
          </cell>
          <cell r="G1307" t="str">
            <v>varchar2(6)</v>
          </cell>
          <cell r="H1307" t="str">
            <v>string(6)</v>
          </cell>
        </row>
        <row r="1308">
          <cell r="A1308" t="str">
            <v>话费查询总数</v>
          </cell>
          <cell r="B1308" t="str">
            <v>query_num</v>
          </cell>
          <cell r="C1308" t="str">
            <v>number</v>
          </cell>
          <cell r="D1308" t="str">
            <v>long</v>
          </cell>
          <cell r="E1308" t="str">
            <v>话费查询总数</v>
          </cell>
          <cell r="F1308" t="str">
            <v>query_num</v>
          </cell>
          <cell r="G1308" t="str">
            <v>number(38)</v>
          </cell>
          <cell r="H1308" t="str">
            <v>long</v>
          </cell>
        </row>
        <row r="1309">
          <cell r="A1309" t="str">
            <v>查询成功数</v>
          </cell>
          <cell r="B1309" t="str">
            <v>query_succ_num</v>
          </cell>
          <cell r="C1309" t="str">
            <v>number</v>
          </cell>
          <cell r="D1309" t="str">
            <v>long</v>
          </cell>
          <cell r="E1309" t="str">
            <v>查询成功数</v>
          </cell>
          <cell r="F1309" t="str">
            <v>query_succ_num</v>
          </cell>
          <cell r="G1309" t="str">
            <v>number(38)</v>
          </cell>
          <cell r="H1309" t="str">
            <v>long</v>
          </cell>
        </row>
        <row r="1310">
          <cell r="A1310" t="str">
            <v>查询失败数</v>
          </cell>
          <cell r="B1310" t="str">
            <v>query_fail_num</v>
          </cell>
          <cell r="C1310" t="str">
            <v>number</v>
          </cell>
          <cell r="D1310" t="str">
            <v>long</v>
          </cell>
          <cell r="E1310" t="str">
            <v>查询失败数</v>
          </cell>
          <cell r="F1310" t="str">
            <v>query_fail_num</v>
          </cell>
          <cell r="G1310" t="str">
            <v>number(38)</v>
          </cell>
          <cell r="H1310" t="str">
            <v>long</v>
          </cell>
        </row>
        <row r="1311">
          <cell r="A1311" t="str">
            <v>受理方式</v>
          </cell>
          <cell r="B1311" t="str">
            <v>accept_way</v>
          </cell>
          <cell r="C1311" t="str">
            <v>number(4)</v>
          </cell>
          <cell r="D1311" t="str">
            <v>string</v>
          </cell>
          <cell r="E1311" t="str">
            <v>受理方式</v>
          </cell>
          <cell r="F1311" t="str">
            <v>accept_way</v>
          </cell>
          <cell r="G1311" t="str">
            <v>varchar2(5)</v>
          </cell>
          <cell r="H1311" t="str">
            <v>string(5)</v>
          </cell>
        </row>
        <row r="1312">
          <cell r="A1312" t="str">
            <v>业务类型编号</v>
          </cell>
          <cell r="B1312" t="str">
            <v>busi_type_id</v>
          </cell>
          <cell r="C1312" t="str">
            <v>varchar2(20)</v>
          </cell>
          <cell r="D1312" t="str">
            <v>string</v>
          </cell>
          <cell r="E1312" t="str">
            <v>业务类型标识</v>
          </cell>
          <cell r="F1312" t="str">
            <v>busi_type_id</v>
          </cell>
          <cell r="G1312" t="str">
            <v>varchar2(20)</v>
          </cell>
          <cell r="H1312" t="str">
            <v>string(20)</v>
          </cell>
        </row>
        <row r="1313">
          <cell r="A1313" t="str">
            <v>业务类型扩展号</v>
          </cell>
          <cell r="B1313" t="str">
            <v>busi_type_add_id</v>
          </cell>
          <cell r="C1313" t="str">
            <v>number(4)</v>
          </cell>
          <cell r="D1313" t="str">
            <v>string</v>
          </cell>
          <cell r="E1313" t="str">
            <v>业务类型扩展号</v>
          </cell>
          <cell r="F1313" t="str">
            <v>busi_type_extend_id</v>
          </cell>
          <cell r="G1313" t="str">
            <v>number(4)</v>
          </cell>
          <cell r="H1313" t="str">
            <v>string(4)</v>
          </cell>
        </row>
        <row r="1314">
          <cell r="A1314" t="str">
            <v>业务类型名称</v>
          </cell>
          <cell r="B1314" t="str">
            <v>busi_type_name</v>
          </cell>
          <cell r="C1314" t="str">
            <v>varchar2(40)</v>
          </cell>
          <cell r="D1314" t="str">
            <v>string</v>
          </cell>
          <cell r="E1314" t="str">
            <v>业务类型名称</v>
          </cell>
          <cell r="F1314" t="str">
            <v>busi_type_name</v>
          </cell>
          <cell r="G1314" t="str">
            <v>varchar2(200)</v>
          </cell>
          <cell r="H1314" t="str">
            <v>string(200)</v>
          </cell>
        </row>
        <row r="1315">
          <cell r="A1315" t="str">
            <v>成功量</v>
          </cell>
          <cell r="B1315" t="str">
            <v>succ_num</v>
          </cell>
          <cell r="C1315" t="str">
            <v>number</v>
          </cell>
          <cell r="D1315" t="str">
            <v>short</v>
          </cell>
          <cell r="E1315" t="str">
            <v>成功数量</v>
          </cell>
          <cell r="F1315" t="str">
            <v>succ_num</v>
          </cell>
          <cell r="G1315" t="str">
            <v>number(22)</v>
          </cell>
          <cell r="H1315" t="str">
            <v>long</v>
          </cell>
        </row>
        <row r="1316">
          <cell r="A1316" t="str">
            <v>失败量</v>
          </cell>
          <cell r="B1316" t="str">
            <v>fail_num</v>
          </cell>
          <cell r="C1316" t="str">
            <v>number</v>
          </cell>
          <cell r="D1316" t="str">
            <v>short</v>
          </cell>
          <cell r="E1316" t="str">
            <v>失败数量</v>
          </cell>
          <cell r="F1316" t="str">
            <v>fail_num</v>
          </cell>
          <cell r="G1316" t="str">
            <v>number(22)</v>
          </cell>
          <cell r="H1316" t="str">
            <v>long</v>
          </cell>
        </row>
        <row r="1317">
          <cell r="A1317" t="str">
            <v>其他量</v>
          </cell>
          <cell r="B1317" t="str">
            <v>other_num</v>
          </cell>
          <cell r="C1317" t="str">
            <v>number</v>
          </cell>
          <cell r="D1317" t="str">
            <v>short</v>
          </cell>
          <cell r="E1317" t="str">
            <v>其他结果数量</v>
          </cell>
          <cell r="F1317" t="str">
            <v>other_num</v>
          </cell>
          <cell r="G1317" t="str">
            <v>number(22)</v>
          </cell>
          <cell r="H1317" t="str">
            <v>long</v>
          </cell>
        </row>
        <row r="1318">
          <cell r="A1318" t="str">
            <v>缴费渠道类型</v>
          </cell>
          <cell r="B1318" t="str">
            <v>pay_chnl_type</v>
          </cell>
          <cell r="C1318" t="str">
            <v>varchar2(10)</v>
          </cell>
          <cell r="D1318" t="str">
            <v>string</v>
          </cell>
          <cell r="E1318" t="str">
            <v>缴费渠道类型</v>
          </cell>
          <cell r="F1318" t="str">
            <v>pay_chnl_type</v>
          </cell>
          <cell r="G1318" t="str">
            <v>varchar2(10)</v>
          </cell>
          <cell r="H1318" t="str">
            <v>string(10)</v>
          </cell>
        </row>
        <row r="1319">
          <cell r="A1319" t="str">
            <v>缴费业务量</v>
          </cell>
          <cell r="B1319" t="str">
            <v>pay_busi_num</v>
          </cell>
          <cell r="C1319" t="str">
            <v>number</v>
          </cell>
          <cell r="D1319" t="str">
            <v>short</v>
          </cell>
          <cell r="E1319" t="str">
            <v>缴费业务量</v>
          </cell>
          <cell r="F1319" t="str">
            <v>pay_busi_num</v>
          </cell>
          <cell r="G1319" t="str">
            <v>number(22)</v>
          </cell>
          <cell r="H1319" t="str">
            <v>short</v>
          </cell>
        </row>
        <row r="1320">
          <cell r="A1320" t="str">
            <v>办理渠道类型</v>
          </cell>
          <cell r="B1320" t="str">
            <v>pay_chnl_type</v>
          </cell>
          <cell r="C1320" t="str">
            <v>varchar2(10)</v>
          </cell>
          <cell r="D1320" t="str">
            <v>string</v>
          </cell>
          <cell r="E1320" t="str">
            <v>办理渠道类型</v>
          </cell>
          <cell r="F1320" t="str">
            <v>deal_chnl_type</v>
          </cell>
          <cell r="G1320" t="str">
            <v>varchar2(10)</v>
          </cell>
          <cell r="H1320" t="str">
            <v>string(10)</v>
          </cell>
        </row>
        <row r="1321">
          <cell r="A1321" t="str">
            <v>缴费标识</v>
          </cell>
          <cell r="B1321" t="str">
            <v>pay_flag</v>
          </cell>
          <cell r="C1321" t="str">
            <v>varchar2(40)</v>
          </cell>
          <cell r="D1321" t="str">
            <v>string</v>
          </cell>
          <cell r="E1321" t="str">
            <v>缴费标志</v>
          </cell>
          <cell r="F1321" t="str">
            <v>pay_flag</v>
          </cell>
          <cell r="G1321" t="str">
            <v>varchar2(40)</v>
          </cell>
          <cell r="H1321" t="str">
            <v>string(40)</v>
          </cell>
        </row>
        <row r="1322">
          <cell r="A1322" t="str">
            <v>渠道归属</v>
          </cell>
          <cell r="B1322" t="str">
            <v>chnl_bel_city_code</v>
          </cell>
          <cell r="C1322" t="str">
            <v>varchar2(2)</v>
          </cell>
          <cell r="D1322" t="str">
            <v>string</v>
          </cell>
          <cell r="E1322" t="str">
            <v>渠道归属</v>
          </cell>
          <cell r="F1322" t="str">
            <v>chnl_bel_city_code</v>
          </cell>
          <cell r="G1322" t="str">
            <v>varchar2(2)</v>
          </cell>
          <cell r="H1322" t="str">
            <v>string(2)</v>
          </cell>
        </row>
        <row r="1323">
          <cell r="A1323" t="str">
            <v>用户数</v>
          </cell>
          <cell r="B1323" t="str">
            <v>user_cnt</v>
          </cell>
          <cell r="C1323" t="str">
            <v>number</v>
          </cell>
          <cell r="D1323" t="str">
            <v>short</v>
          </cell>
          <cell r="E1323" t="str">
            <v>用户数</v>
          </cell>
          <cell r="F1323" t="str">
            <v>user_cnt</v>
          </cell>
          <cell r="G1323" t="str">
            <v>number(8)</v>
          </cell>
          <cell r="H1323" t="str">
            <v>short</v>
          </cell>
        </row>
        <row r="1324">
          <cell r="A1324" t="str">
            <v>金额(元)</v>
          </cell>
          <cell r="B1324" t="str">
            <v>amt</v>
          </cell>
          <cell r="C1324" t="str">
            <v>number</v>
          </cell>
          <cell r="D1324" t="str">
            <v>double</v>
          </cell>
          <cell r="E1324" t="str">
            <v>金额(元)</v>
          </cell>
          <cell r="F1324" t="str">
            <v>amt</v>
          </cell>
          <cell r="G1324" t="str">
            <v>number(18,4)</v>
          </cell>
          <cell r="H1324" t="str">
            <v>double(18,4)</v>
          </cell>
        </row>
        <row r="1325">
          <cell r="A1325" t="str">
            <v>子业务类型</v>
          </cell>
          <cell r="B1325" t="str">
            <v>sub_busi_type</v>
          </cell>
          <cell r="C1325" t="str">
            <v>varchar2(4)</v>
          </cell>
          <cell r="D1325" t="str">
            <v>string</v>
          </cell>
          <cell r="E1325" t="str">
            <v>子业务类型</v>
          </cell>
          <cell r="F1325" t="str">
            <v>sub_busi_type</v>
          </cell>
          <cell r="G1325" t="str">
            <v>varchar2(4)</v>
          </cell>
          <cell r="H1325" t="str">
            <v>string(4)</v>
          </cell>
        </row>
        <row r="1326">
          <cell r="A1326" t="str">
            <v>时段</v>
          </cell>
          <cell r="B1326" t="str">
            <v>hour_period</v>
          </cell>
          <cell r="C1326" t="str">
            <v>varchar2(2)</v>
          </cell>
          <cell r="D1326" t="str">
            <v>string</v>
          </cell>
          <cell r="E1326" t="str">
            <v>时段</v>
          </cell>
          <cell r="F1326" t="str">
            <v>hour_period</v>
          </cell>
          <cell r="G1326" t="str">
            <v>varchar2(2)</v>
          </cell>
          <cell r="H1326" t="str">
            <v>string(2)</v>
          </cell>
        </row>
        <row r="1327">
          <cell r="A1327" t="str">
            <v>操作工号</v>
          </cell>
          <cell r="B1327" t="str">
            <v>oper_eplyid</v>
          </cell>
          <cell r="C1327" t="str">
            <v>varchar2(20)</v>
          </cell>
          <cell r="D1327" t="str">
            <v>string</v>
          </cell>
          <cell r="E1327" t="str">
            <v>操作工号</v>
          </cell>
          <cell r="F1327" t="str">
            <v>oper_eplyid</v>
          </cell>
          <cell r="G1327" t="str">
            <v>varchar2(20)</v>
          </cell>
          <cell r="H1327" t="str">
            <v>string(20)</v>
          </cell>
        </row>
        <row r="1328">
          <cell r="A1328" t="str">
            <v>受理局向组织</v>
          </cell>
          <cell r="B1328" t="str">
            <v>so_org_id</v>
          </cell>
          <cell r="C1328" t="str">
            <v>varchar2(20)</v>
          </cell>
          <cell r="D1328" t="str">
            <v>string</v>
          </cell>
          <cell r="E1328" t="str">
            <v>受理局向组织</v>
          </cell>
          <cell r="F1328" t="str">
            <v>accept_org_id</v>
          </cell>
          <cell r="G1328" t="str">
            <v>varchar2(20)</v>
          </cell>
          <cell r="H1328" t="str">
            <v>string(20)</v>
          </cell>
        </row>
        <row r="1329">
          <cell r="A1329" t="str">
            <v>评价平台</v>
          </cell>
          <cell r="B1329" t="str">
            <v>appra_plat_type</v>
          </cell>
          <cell r="C1329" t="str">
            <v>varchar2(2)</v>
          </cell>
          <cell r="D1329" t="str">
            <v>string</v>
          </cell>
          <cell r="E1329" t="str">
            <v>评价平台</v>
          </cell>
          <cell r="F1329" t="str">
            <v>assess_plat_type</v>
          </cell>
          <cell r="G1329" t="str">
            <v>varchar2(2)</v>
          </cell>
          <cell r="H1329" t="str">
            <v>string(2)</v>
          </cell>
        </row>
        <row r="1330">
          <cell r="A1330" t="str">
            <v>评价结果类型</v>
          </cell>
          <cell r="B1330" t="str">
            <v>appra_result_type</v>
          </cell>
          <cell r="C1330" t="str">
            <v>varchar2(2)</v>
          </cell>
          <cell r="D1330" t="str">
            <v>string</v>
          </cell>
          <cell r="E1330" t="str">
            <v>评价结果类型</v>
          </cell>
          <cell r="F1330" t="str">
            <v>assess_result_type</v>
          </cell>
          <cell r="G1330" t="str">
            <v>varchar2(2)</v>
          </cell>
          <cell r="H1330" t="str">
            <v>string(2)</v>
          </cell>
        </row>
        <row r="1331">
          <cell r="A1331" t="str">
            <v>评价次数</v>
          </cell>
          <cell r="B1331" t="str">
            <v>appra_cnt</v>
          </cell>
          <cell r="C1331" t="str">
            <v>integer</v>
          </cell>
          <cell r="D1331" t="str">
            <v>short</v>
          </cell>
          <cell r="E1331" t="str">
            <v>评价次数</v>
          </cell>
          <cell r="F1331" t="str">
            <v>assess_cnt</v>
          </cell>
          <cell r="G1331" t="str">
            <v>integer</v>
          </cell>
          <cell r="H1331" t="str">
            <v>long</v>
          </cell>
        </row>
        <row r="1332">
          <cell r="A1332" t="str">
            <v>查询业务类型</v>
          </cell>
          <cell r="B1332" t="str">
            <v>query_bus_type</v>
          </cell>
          <cell r="C1332" t="str">
            <v>varchar2(2)</v>
          </cell>
          <cell r="D1332" t="str">
            <v>string</v>
          </cell>
          <cell r="E1332" t="str">
            <v>查询业务类型</v>
          </cell>
          <cell r="F1332" t="str">
            <v>query_busi_type</v>
          </cell>
          <cell r="G1332" t="str">
            <v>varchar2(2)</v>
          </cell>
          <cell r="H1332" t="str">
            <v>string(2)</v>
          </cell>
        </row>
        <row r="1333">
          <cell r="A1333" t="str">
            <v>局向组织</v>
          </cell>
          <cell r="B1333" t="str">
            <v>org_id</v>
          </cell>
          <cell r="C1333" t="str">
            <v>varchar2(20)</v>
          </cell>
          <cell r="D1333" t="str">
            <v>string</v>
          </cell>
          <cell r="E1333" t="str">
            <v>渠道标识</v>
          </cell>
          <cell r="F1333" t="str">
            <v>chnl_id</v>
          </cell>
          <cell r="G1333" t="str">
            <v>varchar2(32)</v>
          </cell>
          <cell r="H1333" t="str">
            <v>string(32)</v>
          </cell>
        </row>
        <row r="1334">
          <cell r="A1334" t="str">
            <v>查询次数</v>
          </cell>
          <cell r="B1334" t="str">
            <v>query_cnt</v>
          </cell>
          <cell r="C1334" t="str">
            <v>integer</v>
          </cell>
          <cell r="D1334" t="str">
            <v>short</v>
          </cell>
          <cell r="E1334" t="str">
            <v>查询次数</v>
          </cell>
          <cell r="F1334" t="str">
            <v>query_cnt</v>
          </cell>
          <cell r="G1334" t="str">
            <v>integer</v>
          </cell>
          <cell r="H1334" t="str">
            <v>long</v>
          </cell>
        </row>
        <row r="1335">
          <cell r="A1335" t="str">
            <v>投诉次数</v>
          </cell>
          <cell r="B1335" t="str">
            <v>complain_cnt</v>
          </cell>
          <cell r="C1335" t="str">
            <v>integer</v>
          </cell>
          <cell r="D1335" t="str">
            <v>integer</v>
          </cell>
          <cell r="E1335" t="str">
            <v>投诉次数</v>
          </cell>
          <cell r="F1335" t="str">
            <v>cmpln_cnt</v>
          </cell>
          <cell r="G1335" t="str">
            <v>integer</v>
          </cell>
          <cell r="H1335" t="str">
            <v>long</v>
          </cell>
        </row>
        <row r="1336">
          <cell r="A1336" t="str">
            <v>业务办理总次数</v>
          </cell>
          <cell r="B1336" t="str">
            <v>biz_oper_cnt</v>
          </cell>
          <cell r="C1336" t="str">
            <v>integer</v>
          </cell>
          <cell r="D1336" t="str">
            <v>integer</v>
          </cell>
          <cell r="E1336" t="str">
            <v>业务办理总次数</v>
          </cell>
          <cell r="F1336" t="str">
            <v>busi_deal_total_cnt</v>
          </cell>
          <cell r="G1336" t="str">
            <v>integer</v>
          </cell>
          <cell r="H1336" t="str">
            <v>long</v>
          </cell>
        </row>
        <row r="1337">
          <cell r="A1337" t="str">
            <v>实体营业厅业务办理次数</v>
          </cell>
          <cell r="B1337" t="str">
            <v>hall_oper_cht</v>
          </cell>
          <cell r="C1337" t="str">
            <v>integer</v>
          </cell>
          <cell r="D1337" t="str">
            <v>integer</v>
          </cell>
          <cell r="E1337" t="str">
            <v>实体营业厅业务办理次数</v>
          </cell>
          <cell r="F1337" t="str">
            <v>busi_hall_deal_cht</v>
          </cell>
          <cell r="G1337" t="str">
            <v>integer</v>
          </cell>
          <cell r="H1337" t="str">
            <v>long</v>
          </cell>
        </row>
        <row r="1338">
          <cell r="A1338" t="str">
            <v>掌厅渠道业务办理次数</v>
          </cell>
          <cell r="B1338" t="str">
            <v>phone_biz_oper_cnt</v>
          </cell>
          <cell r="C1338" t="str">
            <v>integer</v>
          </cell>
          <cell r="D1338" t="str">
            <v>integer</v>
          </cell>
          <cell r="E1338" t="str">
            <v>掌厅渠道业务办理次数</v>
          </cell>
          <cell r="F1338" t="str">
            <v>phone_busi_deal_cnt</v>
          </cell>
          <cell r="G1338" t="str">
            <v>integer</v>
          </cell>
          <cell r="H1338" t="str">
            <v>long</v>
          </cell>
        </row>
        <row r="1339">
          <cell r="A1339" t="str">
            <v>网厅渠道业务办理次数</v>
          </cell>
          <cell r="B1339" t="str">
            <v>webhall_biz_oper_cnt</v>
          </cell>
          <cell r="C1339" t="str">
            <v>integer</v>
          </cell>
          <cell r="D1339" t="str">
            <v>integer</v>
          </cell>
          <cell r="E1339" t="str">
            <v>网厅渠道业务办理次数</v>
          </cell>
          <cell r="F1339" t="str">
            <v>webhall_busi_deal_cnt</v>
          </cell>
          <cell r="G1339" t="str">
            <v>integer</v>
          </cell>
          <cell r="H1339" t="str">
            <v>long</v>
          </cell>
        </row>
        <row r="1340">
          <cell r="A1340" t="str">
            <v>短厅渠道业务办理次数</v>
          </cell>
          <cell r="B1340" t="str">
            <v>smshall_biz_oper_cnt</v>
          </cell>
          <cell r="C1340" t="str">
            <v>integer</v>
          </cell>
          <cell r="D1340" t="str">
            <v>integer</v>
          </cell>
          <cell r="E1340" t="str">
            <v>短厅渠道业务办理次数</v>
          </cell>
          <cell r="F1340" t="str">
            <v>smshall_busi_deal_cnt</v>
          </cell>
          <cell r="G1340" t="str">
            <v>integer</v>
          </cell>
          <cell r="H1340" t="str">
            <v>long</v>
          </cell>
        </row>
        <row r="1341">
          <cell r="A1341" t="str">
            <v>客服渠道业务办理次数</v>
          </cell>
          <cell r="B1341" t="str">
            <v>service_biz_oper_cnt</v>
          </cell>
          <cell r="C1341" t="str">
            <v>integer</v>
          </cell>
          <cell r="D1341" t="str">
            <v>integer</v>
          </cell>
          <cell r="E1341" t="str">
            <v>客服渠道业务办理次数</v>
          </cell>
          <cell r="F1341" t="str">
            <v>serv_busi_deal_cnt</v>
          </cell>
          <cell r="G1341" t="str">
            <v>integer</v>
          </cell>
          <cell r="H1341" t="str">
            <v>long</v>
          </cell>
        </row>
        <row r="1342">
          <cell r="A1342" t="str">
            <v>自助终端业务办理次数</v>
          </cell>
          <cell r="B1342" t="str">
            <v>autoterminal_biz_oper_cnt</v>
          </cell>
          <cell r="C1342" t="str">
            <v>integer</v>
          </cell>
          <cell r="D1342" t="str">
            <v>integer</v>
          </cell>
          <cell r="E1342" t="str">
            <v>自助终端业务办理次数</v>
          </cell>
          <cell r="F1342" t="str">
            <v>auto_tmnl_busi_deal_cnt</v>
          </cell>
          <cell r="G1342" t="str">
            <v>integer</v>
          </cell>
          <cell r="H1342" t="str">
            <v>long</v>
          </cell>
        </row>
        <row r="1343">
          <cell r="A1343" t="str">
            <v>积分兑换次数</v>
          </cell>
          <cell r="B1343" t="str">
            <v>exchng_score_cnt</v>
          </cell>
          <cell r="C1343" t="str">
            <v>integer</v>
          </cell>
          <cell r="D1343" t="str">
            <v>integer</v>
          </cell>
          <cell r="E1343" t="str">
            <v>积分兑换次数</v>
          </cell>
          <cell r="F1343" t="str">
            <v>exchge_score_cnt</v>
          </cell>
          <cell r="G1343" t="str">
            <v>integer</v>
          </cell>
          <cell r="H1343" t="str">
            <v>long</v>
          </cell>
        </row>
        <row r="1344">
          <cell r="A1344" t="str">
            <v>营销接触次数</v>
          </cell>
          <cell r="B1344" t="str">
            <v>mkt_contact_cnt</v>
          </cell>
          <cell r="C1344" t="str">
            <v>integer</v>
          </cell>
          <cell r="D1344" t="str">
            <v>integer</v>
          </cell>
          <cell r="E1344" t="str">
            <v>营销接触次数</v>
          </cell>
          <cell r="F1344" t="str">
            <v>mkt_contct_cnt</v>
          </cell>
          <cell r="G1344" t="str">
            <v>integer</v>
          </cell>
          <cell r="H1344" t="str">
            <v>long</v>
          </cell>
        </row>
        <row r="1345">
          <cell r="A1345" t="str">
            <v>营销成功次数</v>
          </cell>
          <cell r="B1345" t="str">
            <v>mkt_success_cnt</v>
          </cell>
          <cell r="C1345" t="str">
            <v>integer</v>
          </cell>
          <cell r="D1345" t="str">
            <v>integer</v>
          </cell>
          <cell r="E1345" t="str">
            <v>营销成功次数</v>
          </cell>
          <cell r="F1345" t="str">
            <v>mkt_succ_cnt</v>
          </cell>
          <cell r="G1345" t="str">
            <v>integer</v>
          </cell>
          <cell r="H1345" t="str">
            <v>long</v>
          </cell>
        </row>
        <row r="1346">
          <cell r="A1346" t="str">
            <v>营销不成功次数</v>
          </cell>
          <cell r="B1346" t="str">
            <v>mkt_fail_cnt</v>
          </cell>
          <cell r="C1346" t="str">
            <v>integer</v>
          </cell>
          <cell r="D1346" t="str">
            <v>integer</v>
          </cell>
          <cell r="E1346" t="str">
            <v>营销不成功次数</v>
          </cell>
          <cell r="F1346" t="str">
            <v>mkt_fail_cnt</v>
          </cell>
          <cell r="G1346" t="str">
            <v>integer</v>
          </cell>
          <cell r="H1346" t="str">
            <v>long</v>
          </cell>
        </row>
        <row r="1347">
          <cell r="A1347" t="str">
            <v>拨打客服电话次数</v>
          </cell>
          <cell r="B1347" t="str">
            <v>call_service_cnt</v>
          </cell>
          <cell r="C1347" t="str">
            <v>integer</v>
          </cell>
          <cell r="D1347" t="str">
            <v>integer</v>
          </cell>
          <cell r="E1347" t="str">
            <v>拨打客服电话次数</v>
          </cell>
          <cell r="F1347" t="str">
            <v>call_cs_cnt</v>
          </cell>
          <cell r="G1347" t="str">
            <v>integer</v>
          </cell>
          <cell r="H1347" t="str">
            <v>long</v>
          </cell>
        </row>
        <row r="1348">
          <cell r="A1348" t="str">
            <v>最大金额缴费时间</v>
          </cell>
          <cell r="B1348" t="str">
            <v>max_fee_pay_time</v>
          </cell>
          <cell r="C1348" t="str">
            <v>date</v>
          </cell>
          <cell r="D1348" t="str">
            <v>datetime</v>
          </cell>
          <cell r="E1348" t="str">
            <v>最大金额缴费时间</v>
          </cell>
          <cell r="F1348" t="str">
            <v>max_fee_pay_time</v>
          </cell>
          <cell r="G1348" t="str">
            <v>date</v>
          </cell>
          <cell r="H1348" t="str">
            <v>datetime</v>
          </cell>
        </row>
        <row r="1349">
          <cell r="A1349" t="str">
            <v>最大金额缴费渠道</v>
          </cell>
          <cell r="B1349" t="str">
            <v>max_fee_pay_chnl</v>
          </cell>
          <cell r="C1349" t="str">
            <v>varchar2(4)</v>
          </cell>
          <cell r="D1349" t="str">
            <v>string(4)</v>
          </cell>
          <cell r="E1349" t="str">
            <v>最大金额缴费渠道</v>
          </cell>
          <cell r="F1349" t="str">
            <v>max_fee_pay_chnl</v>
          </cell>
          <cell r="G1349" t="str">
            <v>varchar2(4)</v>
          </cell>
          <cell r="H1349" t="str">
            <v>string(4)</v>
          </cell>
        </row>
        <row r="1350">
          <cell r="A1350" t="str">
            <v>是否派过单</v>
          </cell>
          <cell r="B1350" t="str">
            <v>order_flag</v>
          </cell>
          <cell r="C1350" t="str">
            <v>varchar2(1)</v>
          </cell>
          <cell r="D1350" t="str">
            <v>string(1)</v>
          </cell>
          <cell r="E1350" t="str">
            <v>是否派过单</v>
          </cell>
          <cell r="F1350" t="str">
            <v>dispch_flag</v>
          </cell>
          <cell r="G1350" t="str">
            <v>varchar2(1)</v>
          </cell>
          <cell r="H1350" t="str">
            <v>string(1)</v>
          </cell>
        </row>
        <row r="1351">
          <cell r="A1351" t="str">
            <v>隔月欠费</v>
          </cell>
          <cell r="B1351" t="str">
            <v>owe_fee</v>
          </cell>
          <cell r="C1351" t="str">
            <v>number</v>
          </cell>
          <cell r="D1351" t="str">
            <v>double</v>
          </cell>
          <cell r="E1351" t="str">
            <v>隔月欠费</v>
          </cell>
          <cell r="F1351" t="str">
            <v>intval_owe_fee</v>
          </cell>
          <cell r="G1351" t="str">
            <v>number(18,4)</v>
          </cell>
          <cell r="H1351" t="str">
            <v>double(18,4)</v>
          </cell>
        </row>
        <row r="1352">
          <cell r="A1352" t="str">
            <v>4g新增用户（月）</v>
          </cell>
          <cell r="B1352" t="str">
            <v>new_4g_cnt</v>
          </cell>
          <cell r="C1352" t="str">
            <v>number</v>
          </cell>
          <cell r="D1352" t="str">
            <v>integer</v>
          </cell>
          <cell r="E1352" t="str">
            <v>4g新增用户（月）</v>
          </cell>
          <cell r="F1352" t="str">
            <v>new_4g_cnt</v>
          </cell>
          <cell r="G1352" t="str">
            <v>number(38)</v>
          </cell>
          <cell r="H1352" t="str">
            <v>integer</v>
          </cell>
        </row>
        <row r="1353">
          <cell r="A1353" t="str">
            <v>3g新增用户（月）</v>
          </cell>
          <cell r="B1353" t="str">
            <v>new_3g_cnt</v>
          </cell>
          <cell r="C1353" t="str">
            <v>number</v>
          </cell>
          <cell r="D1353" t="str">
            <v>integer</v>
          </cell>
          <cell r="E1353" t="str">
            <v>3g新增用户（月）</v>
          </cell>
          <cell r="F1353" t="str">
            <v>new_3g_cnt</v>
          </cell>
          <cell r="G1353" t="str">
            <v>number(38)</v>
          </cell>
          <cell r="H1353" t="str">
            <v>integer</v>
          </cell>
        </row>
        <row r="1354">
          <cell r="A1354" t="str">
            <v>2g新增用户（月）</v>
          </cell>
          <cell r="B1354" t="str">
            <v>new_2g_cnt</v>
          </cell>
          <cell r="C1354" t="str">
            <v>number</v>
          </cell>
          <cell r="D1354" t="str">
            <v>integer</v>
          </cell>
          <cell r="E1354" t="str">
            <v>2g新增用户（月）</v>
          </cell>
          <cell r="F1354" t="str">
            <v>new_2g_cnt</v>
          </cell>
          <cell r="G1354" t="str">
            <v>number(38)</v>
          </cell>
          <cell r="H1354" t="str">
            <v>integer</v>
          </cell>
        </row>
        <row r="1355">
          <cell r="A1355" t="str">
            <v>固网新增用户（月）</v>
          </cell>
          <cell r="B1355" t="str">
            <v>new_pstn_cnt</v>
          </cell>
          <cell r="C1355" t="str">
            <v>number</v>
          </cell>
          <cell r="D1355" t="str">
            <v>integer</v>
          </cell>
          <cell r="E1355" t="str">
            <v>固网新增用户（月）</v>
          </cell>
          <cell r="F1355" t="str">
            <v>new_pstn_cnt</v>
          </cell>
          <cell r="G1355" t="str">
            <v>number(38)</v>
          </cell>
          <cell r="H1355" t="str">
            <v>integer</v>
          </cell>
        </row>
        <row r="1356">
          <cell r="A1356" t="str">
            <v>4g离网用户（月）</v>
          </cell>
          <cell r="B1356" t="str">
            <v>leave_4g_cnt</v>
          </cell>
          <cell r="C1356" t="str">
            <v>number</v>
          </cell>
          <cell r="D1356" t="str">
            <v>integer</v>
          </cell>
          <cell r="E1356" t="str">
            <v>4g离网用户（月）</v>
          </cell>
          <cell r="F1356" t="str">
            <v>offnet_4g_cnt</v>
          </cell>
          <cell r="G1356" t="str">
            <v>number(38)</v>
          </cell>
          <cell r="H1356" t="str">
            <v>integer</v>
          </cell>
        </row>
        <row r="1357">
          <cell r="A1357" t="str">
            <v>3g离网用户（月）</v>
          </cell>
          <cell r="B1357" t="str">
            <v>leave_3g_cnt</v>
          </cell>
          <cell r="C1357" t="str">
            <v>number</v>
          </cell>
          <cell r="D1357" t="str">
            <v>integer</v>
          </cell>
          <cell r="E1357" t="str">
            <v>3g离网用户（月）</v>
          </cell>
          <cell r="F1357" t="str">
            <v>offnet_3g_cnt</v>
          </cell>
          <cell r="G1357" t="str">
            <v>number(38)</v>
          </cell>
          <cell r="H1357" t="str">
            <v>integer</v>
          </cell>
        </row>
        <row r="1358">
          <cell r="A1358" t="str">
            <v>2g离网用户（月）</v>
          </cell>
          <cell r="B1358" t="str">
            <v>leave_2g_cnt</v>
          </cell>
          <cell r="C1358" t="str">
            <v>number</v>
          </cell>
          <cell r="D1358" t="str">
            <v>integer</v>
          </cell>
          <cell r="E1358" t="str">
            <v>2g离网用户（月）</v>
          </cell>
          <cell r="F1358" t="str">
            <v>offnet_2g_cnt</v>
          </cell>
          <cell r="G1358" t="str">
            <v>number(38)</v>
          </cell>
          <cell r="H1358" t="str">
            <v>integer</v>
          </cell>
        </row>
        <row r="1359">
          <cell r="A1359" t="str">
            <v>固网离网用户（月）</v>
          </cell>
          <cell r="B1359" t="str">
            <v>leave_pstn_cnt</v>
          </cell>
          <cell r="C1359" t="str">
            <v>number</v>
          </cell>
          <cell r="D1359" t="str">
            <v>integer</v>
          </cell>
          <cell r="E1359" t="str">
            <v>固网离网用户（月）</v>
          </cell>
          <cell r="F1359" t="str">
            <v>offnet_pstn_cnt</v>
          </cell>
          <cell r="G1359" t="str">
            <v>number(38)</v>
          </cell>
          <cell r="H1359" t="str">
            <v>integer</v>
          </cell>
        </row>
        <row r="1360">
          <cell r="A1360" t="str">
            <v>4g出账用户数</v>
          </cell>
          <cell r="B1360" t="str">
            <v>arpu_4g_cnt</v>
          </cell>
          <cell r="C1360" t="str">
            <v>number</v>
          </cell>
          <cell r="D1360" t="str">
            <v>integer</v>
          </cell>
          <cell r="E1360" t="str">
            <v>4g出账用户数</v>
          </cell>
          <cell r="F1360" t="str">
            <v>bill_4g_cnt</v>
          </cell>
          <cell r="G1360" t="str">
            <v>number(38)</v>
          </cell>
          <cell r="H1360" t="str">
            <v>integer</v>
          </cell>
        </row>
        <row r="1361">
          <cell r="A1361" t="str">
            <v>3g出账用户数</v>
          </cell>
          <cell r="B1361" t="str">
            <v>arpu_3g_cnt</v>
          </cell>
          <cell r="C1361" t="str">
            <v>number</v>
          </cell>
          <cell r="D1361" t="str">
            <v>integer</v>
          </cell>
          <cell r="E1361" t="str">
            <v>3g出账用户数</v>
          </cell>
          <cell r="F1361" t="str">
            <v>bill_3g_cnt</v>
          </cell>
          <cell r="G1361" t="str">
            <v>number(38)</v>
          </cell>
          <cell r="H1361" t="str">
            <v>integer</v>
          </cell>
        </row>
        <row r="1362">
          <cell r="A1362" t="str">
            <v>2g出账用户数</v>
          </cell>
          <cell r="B1362" t="str">
            <v>arpu_2g_cnt</v>
          </cell>
          <cell r="C1362" t="str">
            <v>number</v>
          </cell>
          <cell r="D1362" t="str">
            <v>integer</v>
          </cell>
          <cell r="E1362" t="str">
            <v>2g出账用户数</v>
          </cell>
          <cell r="F1362" t="str">
            <v>bill_2g_cnt</v>
          </cell>
          <cell r="G1362" t="str">
            <v>number(38)</v>
          </cell>
          <cell r="H1362" t="str">
            <v>integer</v>
          </cell>
        </row>
        <row r="1363">
          <cell r="A1363" t="str">
            <v>固网出账用户数</v>
          </cell>
          <cell r="B1363" t="str">
            <v>arpu_pstn_cnt</v>
          </cell>
          <cell r="C1363" t="str">
            <v>number</v>
          </cell>
          <cell r="D1363" t="str">
            <v>integer</v>
          </cell>
          <cell r="E1363" t="str">
            <v>固网出账用户数</v>
          </cell>
          <cell r="F1363" t="str">
            <v>bill_pstn_cnt</v>
          </cell>
          <cell r="G1363" t="str">
            <v>number(38)</v>
          </cell>
          <cell r="H1363" t="str">
            <v>integer</v>
          </cell>
        </row>
        <row r="1364">
          <cell r="A1364" t="str">
            <v>4g本年新发展用户出账应收</v>
          </cell>
          <cell r="B1364" t="str">
            <v>year_new_4g_arpu</v>
          </cell>
          <cell r="C1364" t="str">
            <v>number</v>
          </cell>
          <cell r="D1364" t="str">
            <v>double</v>
          </cell>
          <cell r="E1364" t="str">
            <v>4g本年新发展用户出账应收</v>
          </cell>
          <cell r="F1364" t="str">
            <v>year_new_4g_arpu</v>
          </cell>
          <cell r="G1364" t="str">
            <v>number(18,4)</v>
          </cell>
          <cell r="H1364" t="str">
            <v>double(18,4)</v>
          </cell>
        </row>
        <row r="1365">
          <cell r="A1365" t="str">
            <v>3g本年新发展用户出账应收</v>
          </cell>
          <cell r="B1365" t="str">
            <v>year_new_3g_arpu</v>
          </cell>
          <cell r="C1365" t="str">
            <v>number</v>
          </cell>
          <cell r="D1365" t="str">
            <v>double</v>
          </cell>
          <cell r="E1365" t="str">
            <v>3g本年新发展用户出账应收</v>
          </cell>
          <cell r="F1365" t="str">
            <v>year_new_3g_arpu</v>
          </cell>
          <cell r="G1365" t="str">
            <v>number(18,4)</v>
          </cell>
          <cell r="H1365" t="str">
            <v>double(18,4)</v>
          </cell>
        </row>
        <row r="1366">
          <cell r="A1366" t="str">
            <v>2g本年新发展用户出账应收</v>
          </cell>
          <cell r="B1366" t="str">
            <v>year_new_2g_arpu</v>
          </cell>
          <cell r="C1366" t="str">
            <v>number</v>
          </cell>
          <cell r="D1366" t="str">
            <v>double</v>
          </cell>
          <cell r="E1366" t="str">
            <v>2g本年新发展用户出账应收</v>
          </cell>
          <cell r="F1366" t="str">
            <v>year_new_2g_arpu</v>
          </cell>
          <cell r="G1366" t="str">
            <v>number(18,4)</v>
          </cell>
          <cell r="H1366" t="str">
            <v>double(18,4)</v>
          </cell>
        </row>
        <row r="1367">
          <cell r="A1367" t="str">
            <v>固网本年新发展用户出账应收</v>
          </cell>
          <cell r="B1367" t="str">
            <v>year_new_pstn_arpu</v>
          </cell>
          <cell r="C1367" t="str">
            <v>number</v>
          </cell>
          <cell r="D1367" t="str">
            <v>double</v>
          </cell>
          <cell r="E1367" t="str">
            <v>固网本年新发展用户出账应收</v>
          </cell>
          <cell r="F1367" t="str">
            <v>year_new_pstn_arpu</v>
          </cell>
          <cell r="G1367" t="str">
            <v>number(18,4)</v>
          </cell>
          <cell r="H1367" t="str">
            <v>double(18,4)</v>
          </cell>
        </row>
        <row r="1368">
          <cell r="A1368" t="str">
            <v>4g存量用户出账应收</v>
          </cell>
          <cell r="B1368" t="str">
            <v>stock_4g_apru</v>
          </cell>
          <cell r="C1368" t="str">
            <v>number</v>
          </cell>
          <cell r="D1368" t="str">
            <v>double</v>
          </cell>
          <cell r="E1368" t="str">
            <v>4g存量用户出账应收</v>
          </cell>
          <cell r="F1368" t="str">
            <v>stock_4g_apru</v>
          </cell>
          <cell r="G1368" t="str">
            <v>number(18,4)</v>
          </cell>
          <cell r="H1368" t="str">
            <v>double(18,4)</v>
          </cell>
        </row>
        <row r="1369">
          <cell r="A1369" t="str">
            <v>3g存量用户出账应收</v>
          </cell>
          <cell r="B1369" t="str">
            <v>stock_3g_apru</v>
          </cell>
          <cell r="C1369" t="str">
            <v>number</v>
          </cell>
          <cell r="D1369" t="str">
            <v>double</v>
          </cell>
          <cell r="E1369" t="str">
            <v>3g存量用户出账应收</v>
          </cell>
          <cell r="F1369" t="str">
            <v>stock_3g_apru</v>
          </cell>
          <cell r="G1369" t="str">
            <v>number(18,4)</v>
          </cell>
          <cell r="H1369" t="str">
            <v>double(18,4)</v>
          </cell>
        </row>
        <row r="1370">
          <cell r="A1370" t="str">
            <v>2g存量用户出账应收</v>
          </cell>
          <cell r="B1370" t="str">
            <v>stock_2g_apru</v>
          </cell>
          <cell r="C1370" t="str">
            <v>number</v>
          </cell>
          <cell r="D1370" t="str">
            <v>double</v>
          </cell>
          <cell r="E1370" t="str">
            <v>2g存量用户出账应收</v>
          </cell>
          <cell r="F1370" t="str">
            <v>stock_2g_apru</v>
          </cell>
          <cell r="G1370" t="str">
            <v>number(18,4)</v>
          </cell>
          <cell r="H1370" t="str">
            <v>double(18,4)</v>
          </cell>
        </row>
        <row r="1371">
          <cell r="A1371" t="str">
            <v>固网存量用户出账应收</v>
          </cell>
          <cell r="B1371" t="str">
            <v>stock_pstn_apru</v>
          </cell>
          <cell r="C1371" t="str">
            <v>number</v>
          </cell>
          <cell r="D1371" t="str">
            <v>double</v>
          </cell>
          <cell r="E1371" t="str">
            <v>固网存量用户出账应收</v>
          </cell>
          <cell r="F1371" t="str">
            <v>stock_pstn_apru</v>
          </cell>
          <cell r="G1371" t="str">
            <v>number(18,4)</v>
          </cell>
          <cell r="H1371" t="str">
            <v>double(18,4)</v>
          </cell>
        </row>
        <row r="1372">
          <cell r="A1372" t="str">
            <v>渠道id</v>
          </cell>
          <cell r="B1372" t="str">
            <v>chnl_id</v>
          </cell>
          <cell r="C1372" t="str">
            <v>varchar2(10)</v>
          </cell>
          <cell r="D1372" t="str">
            <v>string(10)</v>
          </cell>
          <cell r="E1372" t="str">
            <v>渠道标识</v>
          </cell>
          <cell r="F1372" t="str">
            <v>chnl_id</v>
          </cell>
          <cell r="G1372" t="str">
            <v>varchar2(32)</v>
          </cell>
          <cell r="H1372" t="str">
            <v>string(32)</v>
          </cell>
        </row>
        <row r="1373">
          <cell r="A1373" t="str">
            <v>计费时长（分钟）</v>
          </cell>
          <cell r="B1373" t="str">
            <v>total_calc_call_dur</v>
          </cell>
          <cell r="C1373" t="str">
            <v>number</v>
          </cell>
          <cell r="D1373" t="str">
            <v>integer</v>
          </cell>
          <cell r="E1373" t="str">
            <v>计费时长（分钟）</v>
          </cell>
          <cell r="F1373" t="str">
            <v>chrg_dur_min</v>
          </cell>
          <cell r="G1373" t="str">
            <v>number(38)</v>
          </cell>
          <cell r="H1373" t="str">
            <v>integer</v>
          </cell>
        </row>
        <row r="1374">
          <cell r="A1374" t="str">
            <v>短信</v>
          </cell>
          <cell r="B1374" t="str">
            <v>sms_sum_cnt</v>
          </cell>
          <cell r="C1374" t="str">
            <v>number</v>
          </cell>
          <cell r="D1374" t="str">
            <v>integer</v>
          </cell>
          <cell r="E1374" t="str">
            <v>短信量</v>
          </cell>
          <cell r="F1374" t="str">
            <v>sms_cnt</v>
          </cell>
          <cell r="G1374" t="str">
            <v>number(22)</v>
          </cell>
          <cell r="H1374" t="str">
            <v>long</v>
          </cell>
        </row>
        <row r="1375">
          <cell r="A1375" t="str">
            <v>流量（mb）</v>
          </cell>
          <cell r="B1375" t="str">
            <v>all_flux</v>
          </cell>
          <cell r="C1375" t="str">
            <v>number</v>
          </cell>
          <cell r="D1375" t="str">
            <v>integer</v>
          </cell>
          <cell r="E1375" t="str">
            <v>流量（mb）</v>
          </cell>
          <cell r="F1375" t="str">
            <v>all_flux</v>
          </cell>
          <cell r="G1375" t="str">
            <v>number(38)</v>
          </cell>
          <cell r="H1375" t="str">
            <v>long</v>
          </cell>
        </row>
        <row r="1376">
          <cell r="A1376" t="str">
            <v>存量用户</v>
          </cell>
          <cell r="B1376" t="str">
            <v>stock_cnt</v>
          </cell>
          <cell r="C1376" t="str">
            <v>number</v>
          </cell>
          <cell r="D1376" t="str">
            <v>integer</v>
          </cell>
          <cell r="E1376" t="str">
            <v>存量用户</v>
          </cell>
          <cell r="F1376" t="str">
            <v>stock_user_cnt</v>
          </cell>
          <cell r="G1376" t="str">
            <v>number(38)</v>
          </cell>
          <cell r="H1376" t="str">
            <v>integer</v>
          </cell>
        </row>
        <row r="1377">
          <cell r="A1377" t="str">
            <v>三无用户数</v>
          </cell>
          <cell r="B1377" t="str">
            <v>null_user_cnt</v>
          </cell>
          <cell r="C1377" t="str">
            <v>number</v>
          </cell>
          <cell r="D1377" t="str">
            <v>integer</v>
          </cell>
          <cell r="E1377" t="str">
            <v>三无用户数</v>
          </cell>
          <cell r="F1377" t="str">
            <v>null_user_cnt</v>
          </cell>
          <cell r="G1377" t="str">
            <v>number(38)</v>
          </cell>
          <cell r="H1377" t="str">
            <v>integer</v>
          </cell>
        </row>
        <row r="1378">
          <cell r="A1378" t="str">
            <v>前三月入网用户数</v>
          </cell>
          <cell r="B1378" t="str">
            <v>mon3_user_cnt</v>
          </cell>
          <cell r="C1378" t="str">
            <v>number</v>
          </cell>
          <cell r="D1378" t="str">
            <v>integer</v>
          </cell>
          <cell r="E1378" t="str">
            <v>前三月入网用户数</v>
          </cell>
          <cell r="F1378" t="str">
            <v>mon3_user_cnt</v>
          </cell>
          <cell r="G1378" t="str">
            <v>number(38)</v>
          </cell>
          <cell r="H1378" t="str">
            <v>integer</v>
          </cell>
        </row>
        <row r="1379">
          <cell r="A1379" t="str">
            <v>23g合约用户数</v>
          </cell>
          <cell r="B1379" t="str">
            <v>contract_23g_cnt</v>
          </cell>
          <cell r="C1379" t="str">
            <v>number</v>
          </cell>
          <cell r="D1379" t="str">
            <v>integer</v>
          </cell>
          <cell r="E1379" t="str">
            <v>23g合约用户数</v>
          </cell>
          <cell r="F1379" t="str">
            <v>cntrac_23g_cnt</v>
          </cell>
          <cell r="G1379" t="str">
            <v>number(38)</v>
          </cell>
          <cell r="H1379" t="str">
            <v>integer</v>
          </cell>
        </row>
        <row r="1380">
          <cell r="A1380" t="str">
            <v>前第五个月入网用户数</v>
          </cell>
          <cell r="B1380" t="str">
            <v>mon5_user_cnt</v>
          </cell>
          <cell r="C1380" t="str">
            <v>number</v>
          </cell>
          <cell r="D1380" t="str">
            <v>integer</v>
          </cell>
          <cell r="E1380" t="str">
            <v>前第五个月入网用户数</v>
          </cell>
          <cell r="F1380" t="str">
            <v>mon5_user_cnt</v>
          </cell>
          <cell r="G1380" t="str">
            <v>number(38)</v>
          </cell>
          <cell r="H1380" t="str">
            <v>integer</v>
          </cell>
        </row>
        <row r="1381">
          <cell r="A1381" t="str">
            <v>五月停机用户数</v>
          </cell>
          <cell r="B1381" t="str">
            <v>mon5_stop_cnt</v>
          </cell>
          <cell r="C1381" t="str">
            <v>number</v>
          </cell>
          <cell r="D1381" t="str">
            <v>integer</v>
          </cell>
          <cell r="E1381" t="str">
            <v>五月停机用户数</v>
          </cell>
          <cell r="F1381" t="str">
            <v>mon5_stop_cnt</v>
          </cell>
          <cell r="G1381" t="str">
            <v>number(38)</v>
          </cell>
          <cell r="H1381" t="str">
            <v>integer</v>
          </cell>
        </row>
        <row r="1382">
          <cell r="A1382" t="str">
            <v>八月停机用户数</v>
          </cell>
          <cell r="B1382" t="str">
            <v>mon8_stop_cnt</v>
          </cell>
          <cell r="C1382" t="str">
            <v>number</v>
          </cell>
          <cell r="D1382" t="str">
            <v>integer</v>
          </cell>
          <cell r="E1382" t="str">
            <v>八月停机用户数</v>
          </cell>
          <cell r="F1382" t="str">
            <v>mon8_stop_cnt</v>
          </cell>
          <cell r="G1382" t="str">
            <v>number(38)</v>
          </cell>
          <cell r="H1382" t="str">
            <v>integer</v>
          </cell>
        </row>
        <row r="1383">
          <cell r="A1383" t="str">
            <v>4g合约用户数</v>
          </cell>
          <cell r="B1383" t="str">
            <v>contract_4g_cnt</v>
          </cell>
          <cell r="C1383" t="str">
            <v>number</v>
          </cell>
          <cell r="D1383" t="str">
            <v>integer</v>
          </cell>
          <cell r="E1383" t="str">
            <v>4g合约用户数</v>
          </cell>
          <cell r="F1383" t="str">
            <v>cntrac_4g_cnt</v>
          </cell>
          <cell r="G1383" t="str">
            <v>number(38)</v>
          </cell>
          <cell r="H1383" t="str">
            <v>integer</v>
          </cell>
        </row>
        <row r="1384">
          <cell r="A1384" t="str">
            <v>二次续费率</v>
          </cell>
          <cell r="B1384" t="str">
            <v>second_rate</v>
          </cell>
          <cell r="C1384" t="str">
            <v>number</v>
          </cell>
          <cell r="D1384" t="str">
            <v>double</v>
          </cell>
          <cell r="E1384" t="str">
            <v>二次续费率</v>
          </cell>
          <cell r="F1384" t="str">
            <v>second_rate</v>
          </cell>
          <cell r="G1384" t="str">
            <v>number(18,4)</v>
          </cell>
          <cell r="H1384" t="str">
            <v>double(18,4)</v>
          </cell>
        </row>
        <row r="1385">
          <cell r="A1385" t="str">
            <v>五月停机率</v>
          </cell>
          <cell r="B1385" t="str">
            <v>five_stop_rate</v>
          </cell>
          <cell r="C1385" t="str">
            <v>number</v>
          </cell>
          <cell r="D1385" t="str">
            <v>double</v>
          </cell>
          <cell r="E1385" t="str">
            <v>五月停机率</v>
          </cell>
          <cell r="F1385" t="str">
            <v>five_stop_rate</v>
          </cell>
          <cell r="G1385" t="str">
            <v>number(18,4)</v>
          </cell>
          <cell r="H1385" t="str">
            <v>double(18,4)</v>
          </cell>
        </row>
        <row r="1386">
          <cell r="A1386" t="str">
            <v>八月停机率</v>
          </cell>
          <cell r="B1386" t="str">
            <v>eigth_stop_rate</v>
          </cell>
          <cell r="C1386" t="str">
            <v>number</v>
          </cell>
          <cell r="D1386" t="str">
            <v>double</v>
          </cell>
          <cell r="E1386" t="str">
            <v>八月停机率</v>
          </cell>
          <cell r="F1386" t="str">
            <v>eigth_stop_rate</v>
          </cell>
          <cell r="G1386" t="str">
            <v>number(18,4)</v>
          </cell>
          <cell r="H1386" t="str">
            <v>double(18,4)</v>
          </cell>
        </row>
        <row r="1387">
          <cell r="A1387" t="str">
            <v>存量保有率</v>
          </cell>
          <cell r="B1387" t="str">
            <v>stock_owner_rate</v>
          </cell>
          <cell r="C1387" t="str">
            <v>number</v>
          </cell>
          <cell r="D1387" t="str">
            <v>double</v>
          </cell>
          <cell r="E1387" t="str">
            <v>存量保有率</v>
          </cell>
          <cell r="F1387" t="str">
            <v>stock_owner_rate</v>
          </cell>
          <cell r="G1387" t="str">
            <v>number(18,4)</v>
          </cell>
          <cell r="H1387" t="str">
            <v>double(18,4)</v>
          </cell>
        </row>
        <row r="1388">
          <cell r="A1388" t="str">
            <v>出账用户增长率</v>
          </cell>
          <cell r="B1388" t="str">
            <v>account_growth_rate</v>
          </cell>
          <cell r="C1388" t="str">
            <v>number</v>
          </cell>
          <cell r="D1388" t="str">
            <v>double</v>
          </cell>
          <cell r="E1388" t="str">
            <v>出账用户增长率</v>
          </cell>
          <cell r="F1388" t="str">
            <v>bill_growth_rate</v>
          </cell>
          <cell r="G1388" t="str">
            <v>number(18,4)</v>
          </cell>
          <cell r="H1388" t="str">
            <v>double(18,4)</v>
          </cell>
        </row>
        <row r="1389">
          <cell r="A1389" t="str">
            <v>收入增长率</v>
          </cell>
          <cell r="B1389" t="str">
            <v>arpu_growth_rate</v>
          </cell>
          <cell r="C1389" t="str">
            <v>number</v>
          </cell>
          <cell r="D1389" t="str">
            <v>double</v>
          </cell>
          <cell r="E1389" t="str">
            <v>收入增长率</v>
          </cell>
          <cell r="F1389" t="str">
            <v>arpu_growth_rate</v>
          </cell>
          <cell r="G1389" t="str">
            <v>number(18,4)</v>
          </cell>
          <cell r="H1389" t="str">
            <v>double(18,4)</v>
          </cell>
        </row>
        <row r="1390">
          <cell r="A1390" t="str">
            <v>23g合约用户占比</v>
          </cell>
          <cell r="B1390" t="str">
            <v>contract_23g_rate</v>
          </cell>
          <cell r="C1390" t="str">
            <v>number</v>
          </cell>
          <cell r="D1390" t="str">
            <v>double</v>
          </cell>
          <cell r="E1390" t="str">
            <v>23g合约用户占比</v>
          </cell>
          <cell r="F1390" t="str">
            <v>cntrac_23g_rate</v>
          </cell>
          <cell r="G1390" t="str">
            <v>number(18,4)</v>
          </cell>
          <cell r="H1390" t="str">
            <v>double(18,4)</v>
          </cell>
        </row>
        <row r="1391">
          <cell r="A1391" t="str">
            <v>4g合约用户占比</v>
          </cell>
          <cell r="B1391" t="str">
            <v>contract_4g_rate</v>
          </cell>
          <cell r="C1391" t="str">
            <v>number</v>
          </cell>
          <cell r="D1391" t="str">
            <v>double</v>
          </cell>
          <cell r="E1391" t="str">
            <v>4g合约用户占比</v>
          </cell>
          <cell r="F1391" t="str">
            <v>cntrac_4g_rate</v>
          </cell>
          <cell r="G1391" t="str">
            <v>number(18,4)</v>
          </cell>
          <cell r="H1391" t="str">
            <v>double(18,4)</v>
          </cell>
        </row>
        <row r="1392">
          <cell r="A1392" t="str">
            <v>渠道归属营业部总人口</v>
          </cell>
          <cell r="B1392" t="str">
            <v>population</v>
          </cell>
          <cell r="C1392" t="str">
            <v>number</v>
          </cell>
          <cell r="D1392" t="str">
            <v>integer</v>
          </cell>
          <cell r="E1392" t="str">
            <v>渠道归属营业部总人口</v>
          </cell>
          <cell r="F1392" t="str">
            <v>population</v>
          </cell>
          <cell r="G1392" t="str">
            <v>number(38)</v>
          </cell>
          <cell r="H1392" t="str">
            <v>integer</v>
          </cell>
        </row>
        <row r="1393">
          <cell r="A1393" t="str">
            <v>缴费次数</v>
          </cell>
          <cell r="B1393" t="str">
            <v>pay_count</v>
          </cell>
          <cell r="C1393" t="str">
            <v>number</v>
          </cell>
          <cell r="D1393" t="str">
            <v>integer</v>
          </cell>
          <cell r="E1393" t="str">
            <v>缴费次数</v>
          </cell>
          <cell r="F1393" t="str">
            <v>pay_cnt</v>
          </cell>
          <cell r="G1393" t="str">
            <v>number(38)</v>
          </cell>
          <cell r="H1393" t="str">
            <v>long</v>
          </cell>
        </row>
        <row r="1394">
          <cell r="A1394" t="str">
            <v>缴费办理业务量</v>
          </cell>
          <cell r="B1394" t="str">
            <v>pay_num</v>
          </cell>
          <cell r="C1394" t="str">
            <v>number</v>
          </cell>
          <cell r="D1394" t="str">
            <v>integer</v>
          </cell>
          <cell r="E1394" t="str">
            <v>缴费办理业务量</v>
          </cell>
          <cell r="F1394" t="str">
            <v>pay_busi_deal_num</v>
          </cell>
          <cell r="G1394" t="str">
            <v>number(38)</v>
          </cell>
          <cell r="H1394" t="str">
            <v>integer</v>
          </cell>
        </row>
        <row r="1395">
          <cell r="A1395" t="str">
            <v>缴费办理金额(元)</v>
          </cell>
          <cell r="B1395" t="str">
            <v>pay_fee</v>
          </cell>
          <cell r="C1395" t="str">
            <v>number</v>
          </cell>
          <cell r="D1395" t="str">
            <v>integer</v>
          </cell>
          <cell r="E1395" t="str">
            <v>缴费办理金额(元)</v>
          </cell>
          <cell r="F1395" t="str">
            <v>pay_deal_amt</v>
          </cell>
          <cell r="G1395" t="str">
            <v>number(18,4)</v>
          </cell>
          <cell r="H1395" t="str">
            <v>double(18,4)</v>
          </cell>
        </row>
        <row r="1396">
          <cell r="A1396" t="str">
            <v>有价卡销售量</v>
          </cell>
          <cell r="B1396" t="str">
            <v>card_sale_num</v>
          </cell>
          <cell r="C1396" t="str">
            <v>number</v>
          </cell>
          <cell r="D1396" t="str">
            <v>integer</v>
          </cell>
          <cell r="E1396" t="str">
            <v>有价卡销售量</v>
          </cell>
          <cell r="F1396" t="str">
            <v>card_sale_num</v>
          </cell>
          <cell r="G1396" t="str">
            <v>number(38)</v>
          </cell>
          <cell r="H1396" t="str">
            <v>integer</v>
          </cell>
        </row>
        <row r="1397">
          <cell r="A1397" t="str">
            <v>有价卡销售金额(元)</v>
          </cell>
          <cell r="B1397" t="str">
            <v>card_sale_fee</v>
          </cell>
          <cell r="C1397" t="str">
            <v>number</v>
          </cell>
          <cell r="D1397" t="str">
            <v>integer</v>
          </cell>
          <cell r="E1397" t="str">
            <v>有价卡销售金额(元)</v>
          </cell>
          <cell r="F1397" t="str">
            <v>card_sale_fee</v>
          </cell>
          <cell r="G1397" t="str">
            <v>number(18,4)</v>
          </cell>
          <cell r="H1397" t="str">
            <v>double(18,4)</v>
          </cell>
        </row>
        <row r="1398">
          <cell r="A1398" t="str">
            <v>空中充值用户数</v>
          </cell>
          <cell r="B1398" t="str">
            <v>poa_count</v>
          </cell>
          <cell r="C1398" t="str">
            <v>number</v>
          </cell>
          <cell r="D1398" t="str">
            <v>integer</v>
          </cell>
          <cell r="E1398" t="str">
            <v>空中充值用户数</v>
          </cell>
          <cell r="F1398" t="str">
            <v>poa_count</v>
          </cell>
          <cell r="G1398" t="str">
            <v>number(38)</v>
          </cell>
          <cell r="H1398" t="str">
            <v>integer</v>
          </cell>
        </row>
        <row r="1399">
          <cell r="A1399" t="str">
            <v>空中充值办理量</v>
          </cell>
          <cell r="B1399" t="str">
            <v>poa_num</v>
          </cell>
          <cell r="C1399" t="str">
            <v>number</v>
          </cell>
          <cell r="D1399" t="str">
            <v>integer</v>
          </cell>
          <cell r="E1399" t="str">
            <v>空中充值办理量</v>
          </cell>
          <cell r="F1399" t="str">
            <v>poa_num</v>
          </cell>
          <cell r="G1399" t="str">
            <v>number(38)</v>
          </cell>
          <cell r="H1399" t="str">
            <v>integer</v>
          </cell>
        </row>
        <row r="1400">
          <cell r="A1400" t="str">
            <v>空中充值金额(元)</v>
          </cell>
          <cell r="B1400" t="str">
            <v>poa_fee</v>
          </cell>
          <cell r="C1400" t="str">
            <v>number</v>
          </cell>
          <cell r="D1400" t="str">
            <v>integer</v>
          </cell>
          <cell r="E1400" t="str">
            <v>空中充值金额(元)</v>
          </cell>
          <cell r="F1400" t="str">
            <v>poa_fee</v>
          </cell>
          <cell r="G1400" t="str">
            <v>number(18,4)</v>
          </cell>
          <cell r="H1400" t="str">
            <v>double(18,4)</v>
          </cell>
        </row>
        <row r="1401">
          <cell r="A1401" t="str">
            <v>新业务办理用户数</v>
          </cell>
          <cell r="B1401" t="str">
            <v>newserv_count</v>
          </cell>
          <cell r="C1401" t="str">
            <v>number</v>
          </cell>
          <cell r="D1401" t="str">
            <v>integer</v>
          </cell>
          <cell r="E1401" t="str">
            <v>新业务办理用户数</v>
          </cell>
          <cell r="F1401" t="str">
            <v>new_busi_count</v>
          </cell>
          <cell r="G1401" t="str">
            <v>number(38)</v>
          </cell>
          <cell r="H1401" t="str">
            <v>integer</v>
          </cell>
        </row>
        <row r="1402">
          <cell r="A1402" t="str">
            <v>新业务办理业务量</v>
          </cell>
          <cell r="B1402" t="str">
            <v>newserv_num</v>
          </cell>
          <cell r="C1402" t="str">
            <v>number</v>
          </cell>
          <cell r="D1402" t="str">
            <v>integer</v>
          </cell>
          <cell r="E1402" t="str">
            <v>新业务办理业务量</v>
          </cell>
          <cell r="F1402" t="str">
            <v>new_busi_num</v>
          </cell>
          <cell r="G1402" t="str">
            <v>number(38)</v>
          </cell>
          <cell r="H1402" t="str">
            <v>integer</v>
          </cell>
        </row>
        <row r="1403">
          <cell r="A1403" t="str">
            <v>定制终端销售用户数</v>
          </cell>
          <cell r="B1403" t="str">
            <v>trl_count</v>
          </cell>
          <cell r="C1403" t="str">
            <v>number</v>
          </cell>
          <cell r="D1403" t="str">
            <v>integer</v>
          </cell>
          <cell r="E1403" t="str">
            <v>定制终端销售用户数</v>
          </cell>
          <cell r="F1403" t="str">
            <v>trl_count</v>
          </cell>
          <cell r="G1403" t="str">
            <v>number(38)</v>
          </cell>
          <cell r="H1403" t="str">
            <v>integer</v>
          </cell>
        </row>
        <row r="1404">
          <cell r="A1404" t="str">
            <v>定制终端销售量</v>
          </cell>
          <cell r="B1404" t="str">
            <v>trl_num</v>
          </cell>
          <cell r="C1404" t="str">
            <v>number</v>
          </cell>
          <cell r="D1404" t="str">
            <v>integer</v>
          </cell>
          <cell r="E1404" t="str">
            <v>定制终端销售量</v>
          </cell>
          <cell r="F1404" t="str">
            <v>trl_num</v>
          </cell>
          <cell r="G1404" t="str">
            <v>number(38)</v>
          </cell>
          <cell r="H1404" t="str">
            <v>integer</v>
          </cell>
        </row>
        <row r="1405">
          <cell r="A1405" t="str">
            <v>定制终端销售金额(元)</v>
          </cell>
          <cell r="B1405" t="str">
            <v>trl_fee</v>
          </cell>
          <cell r="C1405" t="str">
            <v>number</v>
          </cell>
          <cell r="D1405" t="str">
            <v>integer</v>
          </cell>
          <cell r="E1405" t="str">
            <v>定制终端销售金额(元)</v>
          </cell>
          <cell r="F1405" t="str">
            <v>trl_amt</v>
          </cell>
          <cell r="G1405" t="str">
            <v>number(18,4)</v>
          </cell>
          <cell r="H1405" t="str">
            <v>double(18,4)</v>
          </cell>
        </row>
        <row r="1406">
          <cell r="A1406" t="str">
            <v>其他业务办理量</v>
          </cell>
          <cell r="B1406" t="str">
            <v>other_num</v>
          </cell>
          <cell r="C1406" t="str">
            <v>number</v>
          </cell>
          <cell r="D1406" t="str">
            <v>integer</v>
          </cell>
          <cell r="E1406" t="str">
            <v>其他业务办理量</v>
          </cell>
          <cell r="F1406" t="str">
            <v>other_busi_num</v>
          </cell>
          <cell r="G1406" t="str">
            <v>number(38)</v>
          </cell>
          <cell r="H1406" t="str">
            <v>integer</v>
          </cell>
        </row>
        <row r="1407">
          <cell r="A1407" t="str">
            <v>其他业务办理金额(元)</v>
          </cell>
          <cell r="B1407" t="str">
            <v>other_fee</v>
          </cell>
          <cell r="C1407" t="str">
            <v>number</v>
          </cell>
          <cell r="D1407" t="str">
            <v>integer</v>
          </cell>
          <cell r="E1407" t="str">
            <v>其他业务办理金额(元)</v>
          </cell>
          <cell r="F1407" t="str">
            <v>other_busi_amt</v>
          </cell>
          <cell r="G1407" t="str">
            <v>number(18,4)</v>
          </cell>
          <cell r="H1407" t="str">
            <v>double(18,4)</v>
          </cell>
        </row>
        <row r="1408">
          <cell r="A1408" t="str">
            <v>总业务办理量</v>
          </cell>
          <cell r="B1408" t="str">
            <v>all_num</v>
          </cell>
          <cell r="C1408" t="str">
            <v>number</v>
          </cell>
          <cell r="D1408" t="str">
            <v>integer</v>
          </cell>
          <cell r="E1408" t="str">
            <v>总业务办理量</v>
          </cell>
          <cell r="F1408" t="str">
            <v>all_busi_num</v>
          </cell>
          <cell r="G1408" t="str">
            <v>number(38)</v>
          </cell>
          <cell r="H1408" t="str">
            <v>integer</v>
          </cell>
        </row>
        <row r="1409">
          <cell r="A1409" t="str">
            <v>总业务办理金额</v>
          </cell>
          <cell r="B1409" t="str">
            <v>all_fee</v>
          </cell>
          <cell r="C1409" t="str">
            <v>number</v>
          </cell>
          <cell r="D1409" t="str">
            <v>integer</v>
          </cell>
          <cell r="E1409" t="str">
            <v>总业务办理金额</v>
          </cell>
          <cell r="F1409" t="str">
            <v>all_busi_amt</v>
          </cell>
          <cell r="G1409" t="str">
            <v>number(18,4)</v>
          </cell>
          <cell r="H1409" t="str">
            <v>double(18,4)</v>
          </cell>
        </row>
        <row r="1410">
          <cell r="A1410" t="str">
            <v>竞争对手号码</v>
          </cell>
          <cell r="B1410" t="str">
            <v>opp_serv_no</v>
          </cell>
          <cell r="C1410" t="str">
            <v>varchar2(24)</v>
          </cell>
          <cell r="D1410" t="str">
            <v>String(24)</v>
          </cell>
          <cell r="E1410" t="str">
            <v>竞争对手号码</v>
          </cell>
          <cell r="F1410" t="str">
            <v>compet_serv_no</v>
          </cell>
          <cell r="G1410" t="str">
            <v>varchar2(60)</v>
          </cell>
          <cell r="H1410" t="str">
            <v>string(60)</v>
          </cell>
        </row>
        <row r="1411">
          <cell r="A1411" t="str">
            <v>运营商类型</v>
          </cell>
          <cell r="B1411" t="str">
            <v>opertr_code</v>
          </cell>
          <cell r="C1411" t="str">
            <v>varchar2(2)</v>
          </cell>
          <cell r="D1411" t="str">
            <v>string(2)</v>
          </cell>
          <cell r="E1411" t="str">
            <v>运营商类型</v>
          </cell>
          <cell r="F1411" t="str">
            <v>opertr_code</v>
          </cell>
          <cell r="G1411" t="str">
            <v>varchar2(3)</v>
          </cell>
          <cell r="H1411" t="str">
            <v>string(3)</v>
          </cell>
        </row>
        <row r="1412">
          <cell r="A1412" t="str">
            <v>竞争对手状态</v>
          </cell>
          <cell r="B1412" t="str">
            <v>opp_stat</v>
          </cell>
          <cell r="C1412" t="str">
            <v>varchar2(1)</v>
          </cell>
          <cell r="D1412" t="str">
            <v>string(1)</v>
          </cell>
          <cell r="E1412" t="str">
            <v>竞争对手状态</v>
          </cell>
          <cell r="F1412" t="str">
            <v>compet_stat</v>
          </cell>
          <cell r="G1412" t="str">
            <v>varchar2(1)</v>
          </cell>
          <cell r="H1412" t="str">
            <v>string(1)</v>
          </cell>
        </row>
        <row r="1413">
          <cell r="A1413" t="str">
            <v>行政区县</v>
          </cell>
          <cell r="B1413" t="str">
            <v>ad_county_code</v>
          </cell>
          <cell r="C1413" t="str">
            <v>varchar2(4)</v>
          </cell>
          <cell r="D1413" t="str">
            <v>string(4)</v>
          </cell>
          <cell r="E1413" t="str">
            <v>行政区县</v>
          </cell>
          <cell r="F1413" t="str">
            <v>region_county_code</v>
          </cell>
          <cell r="G1413" t="str">
            <v>varchar2(4)</v>
          </cell>
          <cell r="H1413" t="str">
            <v>string(4)</v>
          </cell>
        </row>
        <row r="1414">
          <cell r="A1414" t="str">
            <v>有效标识</v>
          </cell>
          <cell r="B1414" t="str">
            <v>valid_flag</v>
          </cell>
          <cell r="C1414" t="str">
            <v>varchar2(1)</v>
          </cell>
          <cell r="D1414" t="str">
            <v>string(1)</v>
          </cell>
          <cell r="E1414" t="str">
            <v>有效标志</v>
          </cell>
          <cell r="F1414" t="str">
            <v>valid_flag</v>
          </cell>
          <cell r="G1414" t="str">
            <v>varchar2(1)</v>
          </cell>
          <cell r="H1414" t="str">
            <v>string(1)</v>
          </cell>
        </row>
        <row r="1415">
          <cell r="A1415" t="str">
            <v>呼叫类型</v>
          </cell>
          <cell r="B1415" t="str">
            <v>call_type</v>
          </cell>
          <cell r="C1415" t="str">
            <v>varchar2(2)</v>
          </cell>
          <cell r="D1415" t="str">
            <v>string(2)</v>
          </cell>
          <cell r="E1415" t="str">
            <v>呼叫类型</v>
          </cell>
          <cell r="F1415" t="str">
            <v>caling_type</v>
          </cell>
          <cell r="G1415" t="str">
            <v>varchar2(2)</v>
          </cell>
          <cell r="H1415" t="str">
            <v>string(2)</v>
          </cell>
        </row>
        <row r="1416">
          <cell r="A1416" t="str">
            <v>区域</v>
          </cell>
          <cell r="B1416" t="str">
            <v>lac_id</v>
          </cell>
          <cell r="C1416" t="str">
            <v>varchar2(5)</v>
          </cell>
          <cell r="D1416" t="str">
            <v>string(5)</v>
          </cell>
          <cell r="E1416" t="str">
            <v>区域</v>
          </cell>
          <cell r="F1416" t="str">
            <v>area_id</v>
          </cell>
          <cell r="G1416" t="str">
            <v>varchar2(5)</v>
          </cell>
          <cell r="H1416" t="str">
            <v>string(5)</v>
          </cell>
        </row>
        <row r="1417">
          <cell r="A1417" t="str">
            <v>小区</v>
          </cell>
          <cell r="B1417" t="str">
            <v>cell_id</v>
          </cell>
          <cell r="C1417" t="str">
            <v>varchar2(8)</v>
          </cell>
          <cell r="D1417" t="str">
            <v>string(8)</v>
          </cell>
          <cell r="E1417" t="str">
            <v>CELL标识</v>
          </cell>
          <cell r="F1417" t="str">
            <v>cell_id</v>
          </cell>
          <cell r="G1417" t="str">
            <v>varchar2(8)</v>
          </cell>
          <cell r="H1417" t="str">
            <v>string(8)</v>
          </cell>
        </row>
        <row r="1418">
          <cell r="A1418" t="str">
            <v>通话时长（分）</v>
          </cell>
          <cell r="B1418" t="str">
            <v>call_dur</v>
          </cell>
          <cell r="C1418" t="str">
            <v>number</v>
          </cell>
          <cell r="D1418" t="str">
            <v>number</v>
          </cell>
          <cell r="E1418" t="str">
            <v>通话时长(分)</v>
          </cell>
          <cell r="F1418" t="str">
            <v>call_dur_min</v>
          </cell>
          <cell r="G1418" t="str">
            <v>integer</v>
          </cell>
          <cell r="H1418" t="str">
            <v>integer</v>
          </cell>
        </row>
        <row r="1419">
          <cell r="A1419" t="str">
            <v>二级片区随机归属标识</v>
          </cell>
          <cell r="B1419" t="str">
            <v>district_equ</v>
          </cell>
          <cell r="C1419" t="str">
            <v>varchar2(1)</v>
          </cell>
          <cell r="D1419" t="str">
            <v>string(1)</v>
          </cell>
          <cell r="E1419" t="str">
            <v>二级片区随机归属标识</v>
          </cell>
          <cell r="F1419" t="str">
            <v>lv2_area_random_bel_id</v>
          </cell>
          <cell r="G1419" t="str">
            <v>varchar2(1)</v>
          </cell>
          <cell r="H1419" t="str">
            <v>string(1)</v>
          </cell>
        </row>
        <row r="1420">
          <cell r="A1420" t="str">
            <v>三级片区随机归属标识</v>
          </cell>
          <cell r="B1420" t="str">
            <v>lc_equ</v>
          </cell>
          <cell r="C1420" t="str">
            <v>varchar2(1)</v>
          </cell>
          <cell r="D1420" t="str">
            <v>string(1)</v>
          </cell>
          <cell r="E1420" t="str">
            <v>三级片区随机归属标识</v>
          </cell>
          <cell r="F1420" t="str">
            <v>lv3_area_random_bel_id</v>
          </cell>
          <cell r="G1420" t="str">
            <v>varchar2(1)</v>
          </cell>
          <cell r="H1420" t="str">
            <v>string(1)</v>
          </cell>
        </row>
        <row r="1421">
          <cell r="A1421" t="str">
            <v>漫游标识</v>
          </cell>
          <cell r="B1421" t="str">
            <v>roam_flag</v>
          </cell>
          <cell r="C1421" t="str">
            <v>varchar2(1)</v>
          </cell>
          <cell r="D1421" t="str">
            <v>string(1)</v>
          </cell>
          <cell r="E1421" t="str">
            <v>漫游标识</v>
          </cell>
          <cell r="F1421" t="str">
            <v>roam_id</v>
          </cell>
          <cell r="G1421" t="str">
            <v>varchar2(1)</v>
          </cell>
          <cell r="H1421" t="str">
            <v>string(1)</v>
          </cell>
        </row>
        <row r="1422">
          <cell r="A1422" t="str">
            <v>基站</v>
          </cell>
          <cell r="B1422" t="str">
            <v>base_id</v>
          </cell>
          <cell r="C1422" t="str">
            <v>varchar2(5)</v>
          </cell>
          <cell r="D1422" t="str">
            <v>string(5)</v>
          </cell>
          <cell r="E1422" t="str">
            <v>基站标识</v>
          </cell>
          <cell r="F1422" t="str">
            <v>bs_id</v>
          </cell>
          <cell r="G1422" t="str">
            <v>varchar2(50)</v>
          </cell>
          <cell r="H1422" t="str">
            <v>string(50)</v>
          </cell>
        </row>
        <row r="1423">
          <cell r="A1423" t="str">
            <v>基站下业务使用次数</v>
          </cell>
          <cell r="B1423" t="str">
            <v>base_count</v>
          </cell>
          <cell r="C1423" t="str">
            <v>number</v>
          </cell>
          <cell r="D1423" t="str">
            <v>number</v>
          </cell>
          <cell r="E1423" t="str">
            <v>基站下业务使用次数</v>
          </cell>
          <cell r="F1423" t="str">
            <v>bs_count</v>
          </cell>
          <cell r="G1423" t="str">
            <v>number(38)</v>
          </cell>
          <cell r="H1423" t="str">
            <v>long</v>
          </cell>
        </row>
        <row r="1424">
          <cell r="A1424" t="str">
            <v>小区下业务使用次数</v>
          </cell>
          <cell r="B1424" t="str">
            <v>cell_count</v>
          </cell>
          <cell r="C1424" t="str">
            <v>number</v>
          </cell>
          <cell r="D1424" t="str">
            <v>number</v>
          </cell>
          <cell r="E1424" t="str">
            <v>小区下业务使用次数</v>
          </cell>
          <cell r="F1424" t="str">
            <v>cell_count</v>
          </cell>
          <cell r="G1424" t="str">
            <v>number(38)</v>
          </cell>
          <cell r="H1424" t="str">
            <v>long</v>
          </cell>
        </row>
        <row r="1425">
          <cell r="A1425" t="str">
            <v>号段</v>
          </cell>
          <cell r="B1425" t="str">
            <v>seg_no</v>
          </cell>
          <cell r="C1425" t="str">
            <v>varchar2(10)</v>
          </cell>
          <cell r="D1425" t="str">
            <v>string(10)</v>
          </cell>
          <cell r="E1425" t="str">
            <v>号段</v>
          </cell>
          <cell r="F1425" t="str">
            <v>seg_no</v>
          </cell>
          <cell r="G1425" t="str">
            <v>varchar2(32)</v>
          </cell>
          <cell r="H1425" t="str">
            <v>string(32)</v>
          </cell>
        </row>
        <row r="1426">
          <cell r="A1426" t="str">
            <v>子品牌编码</v>
          </cell>
          <cell r="B1426" t="str">
            <v>sub_brand_id</v>
          </cell>
          <cell r="C1426" t="str">
            <v>varchar2(5)</v>
          </cell>
          <cell r="D1426" t="str">
            <v>string(5)</v>
          </cell>
          <cell r="E1426" t="str">
            <v>子品牌编码</v>
          </cell>
          <cell r="F1426" t="str">
            <v>child_brand_code</v>
          </cell>
          <cell r="G1426" t="str">
            <v>varchar2(100)</v>
          </cell>
          <cell r="H1426" t="str">
            <v>string(100)</v>
          </cell>
        </row>
        <row r="1427">
          <cell r="A1427" t="str">
            <v>运营商</v>
          </cell>
          <cell r="B1427" t="str">
            <v>opertr_code</v>
          </cell>
          <cell r="C1427" t="str">
            <v>varchar2(3)</v>
          </cell>
          <cell r="D1427" t="str">
            <v>string(3)</v>
          </cell>
          <cell r="E1427" t="str">
            <v>运营商类型</v>
          </cell>
          <cell r="F1427" t="str">
            <v>opertr_code</v>
          </cell>
          <cell r="G1427" t="str">
            <v>varchar2(3)</v>
          </cell>
          <cell r="H1427" t="str">
            <v>string(3)</v>
          </cell>
        </row>
        <row r="1428">
          <cell r="A1428" t="str">
            <v>移动手机号码</v>
          </cell>
          <cell r="B1428" t="str">
            <v>serv_no</v>
          </cell>
          <cell r="C1428" t="str">
            <v>varchar2(20)</v>
          </cell>
          <cell r="D1428" t="str">
            <v>string(20)</v>
          </cell>
          <cell r="E1428" t="str">
            <v>移动手机号码</v>
          </cell>
          <cell r="F1428" t="str">
            <v>mobile_serv_no</v>
          </cell>
          <cell r="G1428" t="str">
            <v>varchar2(20)</v>
          </cell>
          <cell r="H1428" t="str">
            <v>string(20)</v>
          </cell>
        </row>
        <row r="1429">
          <cell r="A1429" t="str">
            <v>地域代码</v>
          </cell>
          <cell r="B1429" t="str">
            <v>city_code</v>
          </cell>
          <cell r="C1429" t="str">
            <v>varchar2(4)</v>
          </cell>
          <cell r="D1429" t="str">
            <v>string(4)</v>
          </cell>
          <cell r="E1429" t="str">
            <v>地市编码</v>
          </cell>
          <cell r="F1429" t="str">
            <v>city_code</v>
          </cell>
          <cell r="G1429" t="str">
            <v>varchar2(60)</v>
          </cell>
          <cell r="H1429" t="str">
            <v>string(60)</v>
          </cell>
        </row>
        <row r="1430">
          <cell r="A1430" t="str">
            <v>品牌</v>
          </cell>
          <cell r="B1430" t="str">
            <v>brand_id</v>
          </cell>
          <cell r="C1430" t="str">
            <v>varchar2(3)</v>
          </cell>
          <cell r="D1430" t="str">
            <v>string(2)</v>
          </cell>
          <cell r="E1430" t="str">
            <v>运营商品牌编码</v>
          </cell>
          <cell r="F1430" t="str">
            <v>opertr_brand_code</v>
          </cell>
          <cell r="G1430" t="str">
            <v>varchar2(3)</v>
          </cell>
          <cell r="H1430" t="str">
            <v>string(3)</v>
          </cell>
        </row>
        <row r="1431">
          <cell r="A1431" t="str">
            <v>短信条数</v>
          </cell>
          <cell r="B1431" t="str">
            <v>sms_cnt</v>
          </cell>
          <cell r="C1431" t="str">
            <v>integer</v>
          </cell>
          <cell r="D1431" t="str">
            <v>integer</v>
          </cell>
          <cell r="E1431" t="str">
            <v>短信量</v>
          </cell>
          <cell r="F1431" t="str">
            <v>sms_cnt</v>
          </cell>
          <cell r="G1431" t="str">
            <v>number(22)</v>
          </cell>
          <cell r="H1431" t="str">
            <v>long</v>
          </cell>
        </row>
        <row r="1432">
          <cell r="A1432" t="str">
            <v>主叫通话次数</v>
          </cell>
          <cell r="B1432" t="str">
            <v>caling_cnt</v>
          </cell>
          <cell r="C1432" t="str">
            <v>integer</v>
          </cell>
          <cell r="D1432" t="str">
            <v>integer</v>
          </cell>
          <cell r="E1432" t="str">
            <v>主叫通话次数</v>
          </cell>
          <cell r="F1432" t="str">
            <v>caling_cnt</v>
          </cell>
          <cell r="G1432" t="str">
            <v>number(8)</v>
          </cell>
          <cell r="H1432" t="str">
            <v>long</v>
          </cell>
        </row>
        <row r="1433">
          <cell r="A1433" t="str">
            <v>主叫通话时长</v>
          </cell>
          <cell r="B1433" t="str">
            <v>caling_dur</v>
          </cell>
          <cell r="C1433" t="str">
            <v>integer</v>
          </cell>
          <cell r="D1433" t="str">
            <v>integer</v>
          </cell>
          <cell r="E1433" t="str">
            <v>主叫通话时长</v>
          </cell>
          <cell r="F1433" t="str">
            <v>caling_dur</v>
          </cell>
          <cell r="G1433" t="str">
            <v>number(10)</v>
          </cell>
          <cell r="H1433" t="str">
            <v>long</v>
          </cell>
        </row>
        <row r="1434">
          <cell r="A1434" t="str">
            <v>被叫通话次数</v>
          </cell>
          <cell r="B1434" t="str">
            <v>called_cnt</v>
          </cell>
          <cell r="C1434" t="str">
            <v>integer</v>
          </cell>
          <cell r="D1434" t="str">
            <v>integer</v>
          </cell>
          <cell r="E1434" t="str">
            <v>被叫通话次数</v>
          </cell>
          <cell r="F1434" t="str">
            <v>called_cnt</v>
          </cell>
          <cell r="G1434" t="str">
            <v>number(8)</v>
          </cell>
          <cell r="H1434" t="str">
            <v>long</v>
          </cell>
        </row>
        <row r="1435">
          <cell r="A1435" t="str">
            <v>被叫通话时长</v>
          </cell>
          <cell r="B1435" t="str">
            <v>called_dur</v>
          </cell>
          <cell r="C1435" t="str">
            <v>integer</v>
          </cell>
          <cell r="D1435" t="str">
            <v>integer</v>
          </cell>
          <cell r="E1435" t="str">
            <v>被叫通话时长</v>
          </cell>
          <cell r="F1435" t="str">
            <v>called_dur</v>
          </cell>
          <cell r="G1435" t="str">
            <v>number(10)</v>
          </cell>
          <cell r="H1435" t="str">
            <v>long</v>
          </cell>
        </row>
        <row r="1436">
          <cell r="A1436" t="str">
            <v>与本方联系人数</v>
          </cell>
          <cell r="B1436" t="str">
            <v>diff_num</v>
          </cell>
          <cell r="C1436" t="str">
            <v>integer</v>
          </cell>
          <cell r="D1436" t="str">
            <v>integer</v>
          </cell>
          <cell r="E1436" t="str">
            <v>与本方联系人数</v>
          </cell>
          <cell r="F1436" t="str">
            <v>diff_contcs_num</v>
          </cell>
          <cell r="G1436" t="str">
            <v>integer</v>
          </cell>
          <cell r="H1436" t="str">
            <v>integer</v>
          </cell>
        </row>
        <row r="1437">
          <cell r="A1437" t="str">
            <v>彩信条数</v>
          </cell>
          <cell r="B1437" t="str">
            <v>mms_cnt</v>
          </cell>
          <cell r="C1437" t="str">
            <v>number</v>
          </cell>
          <cell r="D1437" t="str">
            <v>number</v>
          </cell>
          <cell r="E1437" t="str">
            <v>彩信条数</v>
          </cell>
          <cell r="F1437" t="str">
            <v>mms_cnt</v>
          </cell>
          <cell r="G1437" t="str">
            <v>number(38)</v>
          </cell>
          <cell r="H1437" t="str">
            <v>long</v>
          </cell>
        </row>
        <row r="1438">
          <cell r="A1438" t="str">
            <v>互联短信条数</v>
          </cell>
          <cell r="B1438" t="str">
            <v>sms_cnt</v>
          </cell>
          <cell r="C1438" t="str">
            <v>integer</v>
          </cell>
          <cell r="D1438" t="str">
            <v>integer</v>
          </cell>
          <cell r="E1438" t="str">
            <v>互联短信条数</v>
          </cell>
          <cell r="F1438" t="str">
            <v>net_sms_num</v>
          </cell>
          <cell r="G1438" t="str">
            <v>integer</v>
          </cell>
          <cell r="H1438" t="str">
            <v>long</v>
          </cell>
        </row>
        <row r="1439">
          <cell r="A1439" t="str">
            <v>最近活动日期</v>
          </cell>
          <cell r="B1439" t="str">
            <v>act_date</v>
          </cell>
          <cell r="C1439" t="str">
            <v>date</v>
          </cell>
          <cell r="D1439" t="str">
            <v>date</v>
          </cell>
          <cell r="E1439" t="str">
            <v>最近活动日期</v>
          </cell>
          <cell r="F1439" t="str">
            <v>lately_act_date</v>
          </cell>
          <cell r="G1439" t="str">
            <v>date</v>
          </cell>
          <cell r="H1439" t="str">
            <v>string(8)</v>
          </cell>
        </row>
        <row r="1440">
          <cell r="A1440" t="str">
            <v>新增用户标识</v>
          </cell>
          <cell r="B1440" t="str">
            <v>add_flag</v>
          </cell>
          <cell r="C1440" t="str">
            <v>integer</v>
          </cell>
          <cell r="D1440" t="str">
            <v>integer</v>
          </cell>
          <cell r="E1440" t="str">
            <v>新增用户标识</v>
          </cell>
          <cell r="F1440" t="str">
            <v>add_user_id</v>
          </cell>
          <cell r="G1440" t="str">
            <v>integer</v>
          </cell>
          <cell r="H1440" t="str">
            <v>integer</v>
          </cell>
        </row>
        <row r="1441">
          <cell r="A1441" t="str">
            <v>活动用户标识</v>
          </cell>
          <cell r="B1441" t="str">
            <v>act_flag</v>
          </cell>
          <cell r="C1441" t="str">
            <v>integer</v>
          </cell>
          <cell r="D1441" t="str">
            <v>integer</v>
          </cell>
          <cell r="E1441" t="str">
            <v>活动用户标识</v>
          </cell>
          <cell r="F1441" t="str">
            <v>act_user_id</v>
          </cell>
          <cell r="G1441" t="str">
            <v>integer</v>
          </cell>
          <cell r="H1441" t="str">
            <v>integer</v>
          </cell>
        </row>
        <row r="1442">
          <cell r="A1442" t="str">
            <v>首次活动日期</v>
          </cell>
          <cell r="B1442" t="str">
            <v>first_act_date</v>
          </cell>
          <cell r="C1442" t="str">
            <v>date</v>
          </cell>
          <cell r="D1442" t="str">
            <v>date</v>
          </cell>
          <cell r="E1442" t="str">
            <v>首次活动日期</v>
          </cell>
          <cell r="F1442" t="str">
            <v>first_act_date</v>
          </cell>
          <cell r="G1442" t="str">
            <v>date</v>
          </cell>
          <cell r="H1442" t="str">
            <v>string(8)</v>
          </cell>
        </row>
        <row r="1443">
          <cell r="A1443" t="str">
            <v>最后活动日期</v>
          </cell>
          <cell r="B1443" t="str">
            <v>act_date</v>
          </cell>
          <cell r="C1443" t="str">
            <v>date</v>
          </cell>
          <cell r="D1443" t="str">
            <v>date</v>
          </cell>
          <cell r="E1443" t="str">
            <v>最后活动日期</v>
          </cell>
          <cell r="F1443" t="str">
            <v>last_act_date</v>
          </cell>
          <cell r="G1443" t="str">
            <v>date</v>
          </cell>
          <cell r="H1443" t="str">
            <v>string(8)</v>
          </cell>
        </row>
        <row r="1444">
          <cell r="A1444" t="str">
            <v>当月首次通信日期</v>
          </cell>
          <cell r="B1444" t="str">
            <v>first_comm_date</v>
          </cell>
          <cell r="C1444" t="str">
            <v>date</v>
          </cell>
          <cell r="D1444" t="str">
            <v>date</v>
          </cell>
          <cell r="E1444" t="str">
            <v>当月首次通信日期</v>
          </cell>
          <cell r="F1444" t="str">
            <v>first_comm_date</v>
          </cell>
          <cell r="G1444" t="str">
            <v>date</v>
          </cell>
          <cell r="H1444" t="str">
            <v>string(8)</v>
          </cell>
        </row>
        <row r="1445">
          <cell r="A1445" t="str">
            <v>月累计通话次数</v>
          </cell>
          <cell r="B1445" t="str">
            <v>total_call_cnt</v>
          </cell>
          <cell r="C1445" t="str">
            <v>integer</v>
          </cell>
          <cell r="D1445" t="str">
            <v>integer</v>
          </cell>
          <cell r="E1445" t="str">
            <v>月累计通话次数</v>
          </cell>
          <cell r="F1445" t="str">
            <v>mon_add_call_cnt</v>
          </cell>
          <cell r="G1445" t="str">
            <v>integer</v>
          </cell>
          <cell r="H1445" t="str">
            <v>long</v>
          </cell>
        </row>
        <row r="1446">
          <cell r="A1446" t="str">
            <v>月累计计费时长</v>
          </cell>
          <cell r="B1446" t="str">
            <v>total_call_dur</v>
          </cell>
          <cell r="C1446" t="str">
            <v>integer</v>
          </cell>
          <cell r="D1446" t="str">
            <v>integer</v>
          </cell>
          <cell r="E1446" t="str">
            <v>月累计计费时长</v>
          </cell>
          <cell r="F1446" t="str">
            <v>mon_add_chrg_dur</v>
          </cell>
          <cell r="G1446" t="str">
            <v>integer</v>
          </cell>
          <cell r="H1446" t="str">
            <v>long</v>
          </cell>
        </row>
        <row r="1447">
          <cell r="A1447" t="str">
            <v>月累计通话时长</v>
          </cell>
          <cell r="B1447" t="str">
            <v>total_call_sec_dur</v>
          </cell>
          <cell r="C1447" t="str">
            <v>integer</v>
          </cell>
          <cell r="D1447" t="str">
            <v>integer</v>
          </cell>
          <cell r="E1447" t="str">
            <v>月累计通话时长</v>
          </cell>
          <cell r="F1447" t="str">
            <v>mon_add_call_dur</v>
          </cell>
          <cell r="G1447" t="str">
            <v>integer</v>
          </cell>
          <cell r="H1447" t="str">
            <v>long</v>
          </cell>
        </row>
        <row r="1448">
          <cell r="A1448" t="str">
            <v>月累计短信条数</v>
          </cell>
          <cell r="B1448" t="str">
            <v>total_sms_cnt</v>
          </cell>
          <cell r="C1448" t="str">
            <v>integer</v>
          </cell>
          <cell r="D1448" t="str">
            <v>integer</v>
          </cell>
          <cell r="E1448" t="str">
            <v>月累计短信条数</v>
          </cell>
          <cell r="F1448" t="str">
            <v>mon_add_sms_cnt</v>
          </cell>
          <cell r="G1448" t="str">
            <v>integer</v>
          </cell>
          <cell r="H1448" t="str">
            <v>long</v>
          </cell>
        </row>
        <row r="1449">
          <cell r="A1449" t="str">
            <v>月累计主叫通话次数</v>
          </cell>
          <cell r="B1449" t="str">
            <v>total_caling_cnt</v>
          </cell>
          <cell r="C1449" t="str">
            <v>integer</v>
          </cell>
          <cell r="D1449" t="str">
            <v>integer</v>
          </cell>
          <cell r="E1449" t="str">
            <v>月累计主叫通话次数</v>
          </cell>
          <cell r="F1449" t="str">
            <v>mon_add_caling_call_cnt</v>
          </cell>
          <cell r="G1449" t="str">
            <v>integer</v>
          </cell>
          <cell r="H1449" t="str">
            <v>long</v>
          </cell>
        </row>
        <row r="1450">
          <cell r="A1450" t="str">
            <v>月累计主叫通话时长</v>
          </cell>
          <cell r="B1450" t="str">
            <v>total_caling_dur</v>
          </cell>
          <cell r="C1450" t="str">
            <v>integer</v>
          </cell>
          <cell r="D1450" t="str">
            <v>integer</v>
          </cell>
          <cell r="E1450" t="str">
            <v>月累计主叫通话时长</v>
          </cell>
          <cell r="F1450" t="str">
            <v>mon_add_caling_call_dur</v>
          </cell>
          <cell r="G1450" t="str">
            <v>integer</v>
          </cell>
          <cell r="H1450" t="str">
            <v>long</v>
          </cell>
        </row>
        <row r="1451">
          <cell r="A1451" t="str">
            <v>月累计被叫通话次数</v>
          </cell>
          <cell r="B1451" t="str">
            <v>total_called_cnt</v>
          </cell>
          <cell r="C1451" t="str">
            <v>integer</v>
          </cell>
          <cell r="D1451" t="str">
            <v>integer</v>
          </cell>
          <cell r="E1451" t="str">
            <v>月累计被叫通话次数</v>
          </cell>
          <cell r="F1451" t="str">
            <v>mon_add_called_call_cnt</v>
          </cell>
          <cell r="G1451" t="str">
            <v>integer</v>
          </cell>
          <cell r="H1451" t="str">
            <v>long</v>
          </cell>
        </row>
        <row r="1452">
          <cell r="A1452" t="str">
            <v>月累计被叫通话时长</v>
          </cell>
          <cell r="B1452" t="str">
            <v>total_called_dur</v>
          </cell>
          <cell r="C1452" t="str">
            <v>integer</v>
          </cell>
          <cell r="D1452" t="str">
            <v>integer</v>
          </cell>
          <cell r="E1452" t="str">
            <v>月累计被叫通话时长</v>
          </cell>
          <cell r="F1452" t="str">
            <v>mon_add_called_chrg_dur</v>
          </cell>
          <cell r="G1452" t="str">
            <v>integer</v>
          </cell>
          <cell r="H1452" t="str">
            <v>long</v>
          </cell>
        </row>
        <row r="1453">
          <cell r="A1453" t="str">
            <v>月累计上行短信条数</v>
          </cell>
          <cell r="B1453" t="str">
            <v>total_sms_cnt_mo</v>
          </cell>
          <cell r="C1453" t="str">
            <v>integer</v>
          </cell>
          <cell r="D1453" t="str">
            <v>integer</v>
          </cell>
          <cell r="E1453" t="str">
            <v>月累计上行短信条数</v>
          </cell>
          <cell r="F1453" t="str">
            <v>mon_add_sms_cnt_mo</v>
          </cell>
          <cell r="G1453" t="str">
            <v>integer</v>
          </cell>
          <cell r="H1453" t="str">
            <v>long</v>
          </cell>
        </row>
        <row r="1454">
          <cell r="A1454" t="str">
            <v>月累计下行短信条数</v>
          </cell>
          <cell r="B1454" t="str">
            <v>total_sms_cnt_mt</v>
          </cell>
          <cell r="C1454" t="str">
            <v>integer</v>
          </cell>
          <cell r="D1454" t="str">
            <v>integer</v>
          </cell>
          <cell r="E1454" t="str">
            <v>月累计下行短信条数</v>
          </cell>
          <cell r="F1454" t="str">
            <v>mon_add_sms_cnt_mt</v>
          </cell>
          <cell r="G1454" t="str">
            <v>integer</v>
          </cell>
          <cell r="H1454" t="str">
            <v>long</v>
          </cell>
        </row>
        <row r="1455">
          <cell r="A1455" t="str">
            <v>当月实际通信天数</v>
          </cell>
          <cell r="B1455" t="str">
            <v>call_day_cnt</v>
          </cell>
          <cell r="C1455" t="str">
            <v>integer</v>
          </cell>
          <cell r="D1455" t="str">
            <v>integer</v>
          </cell>
          <cell r="E1455" t="str">
            <v>当月实际通信天数</v>
          </cell>
          <cell r="F1455" t="str">
            <v>real_comm_num</v>
          </cell>
          <cell r="G1455" t="str">
            <v>integer</v>
          </cell>
          <cell r="H1455" t="str">
            <v>long</v>
          </cell>
        </row>
        <row r="1456">
          <cell r="A1456" t="str">
            <v>归属三级区域</v>
          </cell>
          <cell r="B1456" t="str">
            <v>lc_id</v>
          </cell>
          <cell r="C1456" t="str">
            <v>varchar2(8)</v>
          </cell>
          <cell r="D1456" t="str">
            <v>string(8)</v>
          </cell>
          <cell r="E1456" t="str">
            <v>归属三级区域</v>
          </cell>
          <cell r="F1456" t="str">
            <v>lv3_bel_area</v>
          </cell>
          <cell r="G1456" t="str">
            <v>varchar2(8)</v>
          </cell>
          <cell r="H1456" t="str">
            <v>string(8)</v>
          </cell>
        </row>
        <row r="1457">
          <cell r="A1457" t="str">
            <v>年度新增标志</v>
          </cell>
          <cell r="B1457" t="str">
            <v>year_add_flag</v>
          </cell>
          <cell r="C1457" t="str">
            <v>varchar2(1)</v>
          </cell>
          <cell r="D1457" t="str">
            <v>string(1)</v>
          </cell>
          <cell r="E1457" t="str">
            <v>本年新增标志</v>
          </cell>
          <cell r="F1457" t="str">
            <v>year_add_flag</v>
          </cell>
          <cell r="G1457" t="str">
            <v>varchar2(1)</v>
          </cell>
          <cell r="H1457" t="str">
            <v>string(1)</v>
          </cell>
        </row>
        <row r="1458">
          <cell r="A1458" t="str">
            <v>年底拍照标识</v>
          </cell>
          <cell r="B1458" t="str">
            <v>snap_flag</v>
          </cell>
          <cell r="C1458" t="str">
            <v>varchar2(1)</v>
          </cell>
          <cell r="D1458" t="str">
            <v>string(1)</v>
          </cell>
          <cell r="E1458" t="str">
            <v>年底拍照标志</v>
          </cell>
          <cell r="F1458" t="str">
            <v>year_photo_flag</v>
          </cell>
          <cell r="G1458" t="str">
            <v>varchar2(1)</v>
          </cell>
          <cell r="H1458" t="str">
            <v>string(1)</v>
          </cell>
        </row>
        <row r="1459">
          <cell r="A1459" t="str">
            <v>零次通话用户标识</v>
          </cell>
          <cell r="B1459" t="str">
            <v>zero_call_flag</v>
          </cell>
          <cell r="C1459" t="str">
            <v>varchar2(1)</v>
          </cell>
          <cell r="D1459" t="str">
            <v>integer</v>
          </cell>
          <cell r="E1459" t="str">
            <v>零通话标志</v>
          </cell>
          <cell r="F1459" t="str">
            <v>zero_call_flag</v>
          </cell>
          <cell r="G1459" t="str">
            <v>varchar2(1)</v>
          </cell>
          <cell r="H1459" t="str">
            <v>string(1)</v>
          </cell>
        </row>
        <row r="1460">
          <cell r="A1460" t="str">
            <v>竞争对手运营商</v>
          </cell>
          <cell r="B1460" t="str">
            <v>opertr_code</v>
          </cell>
          <cell r="C1460" t="str">
            <v>varchar2(50)</v>
          </cell>
          <cell r="D1460" t="str">
            <v>STRING(2)</v>
          </cell>
          <cell r="E1460" t="str">
            <v>竞争对手运营商</v>
          </cell>
          <cell r="F1460" t="str">
            <v>compet_opertr_code</v>
          </cell>
          <cell r="G1460" t="str">
            <v>varchar2(50)</v>
          </cell>
          <cell r="H1460" t="str">
            <v>string(50)</v>
          </cell>
        </row>
        <row r="1461">
          <cell r="A1461" t="str">
            <v>本网用户号码</v>
          </cell>
          <cell r="B1461" t="str">
            <v>serv_no</v>
          </cell>
          <cell r="C1461" t="str">
            <v>varchar2(18)</v>
          </cell>
          <cell r="D1461" t="str">
            <v>STRING(15)</v>
          </cell>
          <cell r="E1461" t="str">
            <v>本网用户号码</v>
          </cell>
          <cell r="F1461" t="str">
            <v>this_net_user_no</v>
          </cell>
          <cell r="G1461" t="str">
            <v>varchar2(18)</v>
          </cell>
          <cell r="H1461" t="str">
            <v>string(18)</v>
          </cell>
        </row>
        <row r="1462">
          <cell r="A1462" t="str">
            <v>总通话次数</v>
          </cell>
          <cell r="B1462" t="str">
            <v>total_call_cnt</v>
          </cell>
          <cell r="C1462" t="str">
            <v>number</v>
          </cell>
          <cell r="D1462" t="str">
            <v>INTEGER</v>
          </cell>
          <cell r="E1462" t="str">
            <v>总通话次数</v>
          </cell>
          <cell r="F1462" t="str">
            <v>total_call_cnt</v>
          </cell>
          <cell r="G1462" t="str">
            <v>number(8)</v>
          </cell>
          <cell r="H1462" t="str">
            <v>long</v>
          </cell>
        </row>
        <row r="1463">
          <cell r="A1463" t="str">
            <v>全集交往圈人数</v>
          </cell>
          <cell r="B1463" t="str">
            <v>all_cycle_cnt</v>
          </cell>
          <cell r="C1463" t="str">
            <v>number</v>
          </cell>
          <cell r="D1463" t="str">
            <v>INTEGER</v>
          </cell>
          <cell r="E1463" t="str">
            <v>全集交往圈人数</v>
          </cell>
          <cell r="F1463" t="str">
            <v>all_cycle_num</v>
          </cell>
          <cell r="G1463" t="str">
            <v>number(38)</v>
          </cell>
          <cell r="H1463" t="str">
            <v>integer</v>
          </cell>
        </row>
        <row r="1464">
          <cell r="A1464" t="str">
            <v>语音交往圈人数</v>
          </cell>
          <cell r="B1464" t="str">
            <v>call_cycle_cnt</v>
          </cell>
          <cell r="C1464" t="str">
            <v>number</v>
          </cell>
          <cell r="D1464" t="str">
            <v>INTEGER</v>
          </cell>
          <cell r="E1464" t="str">
            <v>语音交往圈人数</v>
          </cell>
          <cell r="F1464" t="str">
            <v>voice_cycle_num</v>
          </cell>
          <cell r="G1464" t="str">
            <v>number(38)</v>
          </cell>
          <cell r="H1464" t="str">
            <v>integer</v>
          </cell>
        </row>
        <row r="1465">
          <cell r="A1465" t="str">
            <v>语音主叫交往圈人数</v>
          </cell>
          <cell r="B1465" t="str">
            <v>caling_cycle_cnt</v>
          </cell>
          <cell r="C1465" t="str">
            <v>number</v>
          </cell>
          <cell r="D1465" t="str">
            <v>INTEGER</v>
          </cell>
          <cell r="E1465" t="str">
            <v>语音主叫交往圈人数</v>
          </cell>
          <cell r="F1465" t="str">
            <v>voice_caling_cycle_num</v>
          </cell>
          <cell r="G1465" t="str">
            <v>number(38)</v>
          </cell>
          <cell r="H1465" t="str">
            <v>integer</v>
          </cell>
        </row>
        <row r="1466">
          <cell r="A1466" t="str">
            <v>语音被叫交往圈人数</v>
          </cell>
          <cell r="B1466" t="str">
            <v>called_cycle_cnt</v>
          </cell>
          <cell r="C1466" t="str">
            <v>number</v>
          </cell>
          <cell r="D1466" t="str">
            <v>INTEGER</v>
          </cell>
          <cell r="E1466" t="str">
            <v>语音被叫交往圈人数</v>
          </cell>
          <cell r="F1466" t="str">
            <v>voice_called_cycle_num</v>
          </cell>
          <cell r="G1466" t="str">
            <v>number(38)</v>
          </cell>
          <cell r="H1466" t="str">
            <v>integer</v>
          </cell>
        </row>
        <row r="1467">
          <cell r="A1467" t="str">
            <v>短信交往圈人数</v>
          </cell>
          <cell r="B1467" t="str">
            <v>sms_cycle_cnt</v>
          </cell>
          <cell r="C1467" t="str">
            <v>number</v>
          </cell>
          <cell r="D1467" t="str">
            <v>INTEGER</v>
          </cell>
          <cell r="E1467" t="str">
            <v>短信交往圈人数</v>
          </cell>
          <cell r="F1467" t="str">
            <v>sms_cycle_num</v>
          </cell>
          <cell r="G1467" t="str">
            <v>number(38)</v>
          </cell>
          <cell r="H1467" t="str">
            <v>integer</v>
          </cell>
        </row>
        <row r="1468">
          <cell r="A1468" t="str">
            <v>忙时交往圈人数</v>
          </cell>
          <cell r="B1468" t="str">
            <v>busy_cycle_cnt</v>
          </cell>
          <cell r="C1468" t="str">
            <v>number</v>
          </cell>
          <cell r="D1468" t="str">
            <v>INTEGER</v>
          </cell>
          <cell r="E1468" t="str">
            <v>忙时交往圈人数</v>
          </cell>
          <cell r="F1468" t="str">
            <v>busy_cycle_num</v>
          </cell>
          <cell r="G1468" t="str">
            <v>number(38)</v>
          </cell>
          <cell r="H1468" t="str">
            <v>integer</v>
          </cell>
        </row>
        <row r="1469">
          <cell r="A1469" t="str">
            <v>忙时主叫交往圈人数</v>
          </cell>
          <cell r="B1469" t="str">
            <v>busy_caling_cycle_cnt</v>
          </cell>
          <cell r="C1469" t="str">
            <v>number</v>
          </cell>
          <cell r="D1469" t="str">
            <v>INTEGER</v>
          </cell>
          <cell r="E1469" t="str">
            <v>忙时主叫交往圈人数</v>
          </cell>
          <cell r="F1469" t="str">
            <v>busy_caling_cycle_num</v>
          </cell>
          <cell r="G1469" t="str">
            <v>number(38)</v>
          </cell>
          <cell r="H1469" t="str">
            <v>integer</v>
          </cell>
        </row>
        <row r="1470">
          <cell r="A1470" t="str">
            <v>忙时被叫交往圈人数</v>
          </cell>
          <cell r="B1470" t="str">
            <v>busy_called_cycle_cnt</v>
          </cell>
          <cell r="C1470" t="str">
            <v>number</v>
          </cell>
          <cell r="D1470" t="str">
            <v>INTEGER</v>
          </cell>
          <cell r="E1470" t="str">
            <v>忙时被叫交往圈人数</v>
          </cell>
          <cell r="F1470" t="str">
            <v>busy_called_cycle_num</v>
          </cell>
          <cell r="G1470" t="str">
            <v>number(38)</v>
          </cell>
          <cell r="H1470" t="str">
            <v>integer</v>
          </cell>
        </row>
        <row r="1471">
          <cell r="A1471" t="str">
            <v>闲时交往圈人数</v>
          </cell>
          <cell r="B1471" t="str">
            <v>idle_cycle_cnt</v>
          </cell>
          <cell r="C1471" t="str">
            <v>number</v>
          </cell>
          <cell r="D1471" t="str">
            <v>INTEGER</v>
          </cell>
          <cell r="E1471" t="str">
            <v>闲时交往圈人数</v>
          </cell>
          <cell r="F1471" t="str">
            <v>idle_cycle_num</v>
          </cell>
          <cell r="G1471" t="str">
            <v>number(38)</v>
          </cell>
          <cell r="H1471" t="str">
            <v>integer</v>
          </cell>
        </row>
        <row r="1472">
          <cell r="A1472" t="str">
            <v>闲时主叫交往圈人数</v>
          </cell>
          <cell r="B1472" t="str">
            <v>idle_caling_cycle_cnt</v>
          </cell>
          <cell r="C1472" t="str">
            <v>number</v>
          </cell>
          <cell r="D1472" t="str">
            <v>INTEGER</v>
          </cell>
          <cell r="E1472" t="str">
            <v>闲时主叫交往圈人数</v>
          </cell>
          <cell r="F1472" t="str">
            <v>idle_caling_cycle_num</v>
          </cell>
          <cell r="G1472" t="str">
            <v>number(38)</v>
          </cell>
          <cell r="H1472" t="str">
            <v>integer</v>
          </cell>
        </row>
        <row r="1473">
          <cell r="A1473" t="str">
            <v>闲时被叫交往圈人数</v>
          </cell>
          <cell r="B1473" t="str">
            <v>idle_called_cycle_cnt</v>
          </cell>
          <cell r="C1473" t="str">
            <v>number</v>
          </cell>
          <cell r="D1473" t="str">
            <v>INTEGER</v>
          </cell>
          <cell r="E1473" t="str">
            <v>闲时被叫交往圈人数</v>
          </cell>
          <cell r="F1473" t="str">
            <v>idle_called_cycle_num</v>
          </cell>
          <cell r="G1473" t="str">
            <v>number(38)</v>
          </cell>
          <cell r="H1473" t="str">
            <v>integer</v>
          </cell>
        </row>
        <row r="1474">
          <cell r="A1474" t="str">
            <v>工作日交往圈人数</v>
          </cell>
          <cell r="B1474" t="str">
            <v>workday_cycle_cnt</v>
          </cell>
          <cell r="C1474" t="str">
            <v>number</v>
          </cell>
          <cell r="D1474" t="str">
            <v>INTEGER</v>
          </cell>
          <cell r="E1474" t="str">
            <v>工作日交往圈人数</v>
          </cell>
          <cell r="F1474" t="str">
            <v>workday_cycle_num</v>
          </cell>
          <cell r="G1474" t="str">
            <v>number(38)</v>
          </cell>
          <cell r="H1474" t="str">
            <v>integer</v>
          </cell>
        </row>
        <row r="1475">
          <cell r="A1475" t="str">
            <v>工作日主叫交往圈人数</v>
          </cell>
          <cell r="B1475" t="str">
            <v>workday_caling_cycle_cnt</v>
          </cell>
          <cell r="C1475" t="str">
            <v>number</v>
          </cell>
          <cell r="D1475" t="str">
            <v>INTEGER</v>
          </cell>
          <cell r="E1475" t="str">
            <v>工作日主叫交往圈人数</v>
          </cell>
          <cell r="F1475" t="str">
            <v>workday_caling_cycle_num</v>
          </cell>
          <cell r="G1475" t="str">
            <v>number(38)</v>
          </cell>
          <cell r="H1475" t="str">
            <v>integer</v>
          </cell>
        </row>
        <row r="1476">
          <cell r="A1476" t="str">
            <v>工作日被叫交往圈人数</v>
          </cell>
          <cell r="B1476" t="str">
            <v>workday_called_cycle_cnt</v>
          </cell>
          <cell r="C1476" t="str">
            <v>number</v>
          </cell>
          <cell r="D1476" t="str">
            <v>INTEGER</v>
          </cell>
          <cell r="E1476" t="str">
            <v>工作日被叫交往圈人数</v>
          </cell>
          <cell r="F1476" t="str">
            <v>workday_called_cycle_num</v>
          </cell>
          <cell r="G1476" t="str">
            <v>number(38)</v>
          </cell>
          <cell r="H1476" t="str">
            <v>integer</v>
          </cell>
        </row>
        <row r="1477">
          <cell r="A1477" t="str">
            <v>周末交往圈人数</v>
          </cell>
          <cell r="B1477" t="str">
            <v>weekend_cycle_cnt</v>
          </cell>
          <cell r="C1477" t="str">
            <v>number</v>
          </cell>
          <cell r="D1477" t="str">
            <v>INTEGER</v>
          </cell>
          <cell r="E1477" t="str">
            <v>周末交往圈人数</v>
          </cell>
          <cell r="F1477" t="str">
            <v>weekend_cycle_num</v>
          </cell>
          <cell r="G1477" t="str">
            <v>number(38)</v>
          </cell>
          <cell r="H1477" t="str">
            <v>integer</v>
          </cell>
        </row>
        <row r="1478">
          <cell r="A1478" t="str">
            <v>周末主叫交往圈人数</v>
          </cell>
          <cell r="B1478" t="str">
            <v>weekend_caling_cycle_cnt</v>
          </cell>
          <cell r="C1478" t="str">
            <v>number</v>
          </cell>
          <cell r="D1478" t="str">
            <v>INTEGER</v>
          </cell>
          <cell r="E1478" t="str">
            <v>周末主叫交往圈人数</v>
          </cell>
          <cell r="F1478" t="str">
            <v>weekend_caling_cycle_num</v>
          </cell>
          <cell r="G1478" t="str">
            <v>number(38)</v>
          </cell>
          <cell r="H1478" t="str">
            <v>integer</v>
          </cell>
        </row>
        <row r="1479">
          <cell r="A1479" t="str">
            <v>周末被叫交往圈人数</v>
          </cell>
          <cell r="B1479" t="str">
            <v>weekend_called_cycle_cnt</v>
          </cell>
          <cell r="C1479" t="str">
            <v>number</v>
          </cell>
          <cell r="D1479" t="str">
            <v>INTEGER</v>
          </cell>
          <cell r="E1479" t="str">
            <v>周末被叫交往圈人数</v>
          </cell>
          <cell r="F1479" t="str">
            <v>weekend_called_cycle_num</v>
          </cell>
          <cell r="G1479" t="str">
            <v>number(38)</v>
          </cell>
          <cell r="H1479" t="str">
            <v>integer</v>
          </cell>
        </row>
        <row r="1480">
          <cell r="A1480" t="str">
            <v>号段长度</v>
          </cell>
          <cell r="B1480" t="str">
            <v>seg_no_len</v>
          </cell>
          <cell r="C1480" t="str">
            <v>integer</v>
          </cell>
          <cell r="D1480" t="str">
            <v>integer</v>
          </cell>
          <cell r="E1480" t="str">
            <v>号段长度</v>
          </cell>
          <cell r="F1480" t="str">
            <v>seg_no_length</v>
          </cell>
          <cell r="G1480" t="str">
            <v>integer</v>
          </cell>
          <cell r="H1480" t="str">
            <v>integer</v>
          </cell>
        </row>
        <row r="1481">
          <cell r="A1481" t="str">
            <v>程序判断标识</v>
          </cell>
          <cell r="B1481" t="str">
            <v>opeator_id</v>
          </cell>
          <cell r="C1481" t="str">
            <v>varchar2(10)</v>
          </cell>
          <cell r="D1481" t="str">
            <v>string(10)</v>
          </cell>
          <cell r="E1481" t="str">
            <v>程序判断标识</v>
          </cell>
          <cell r="F1481" t="str">
            <v>progrm_judge_id</v>
          </cell>
          <cell r="G1481" t="str">
            <v>varchar2(10)</v>
          </cell>
          <cell r="H1481" t="str">
            <v>string(10)</v>
          </cell>
        </row>
        <row r="1482">
          <cell r="A1482" t="str">
            <v>地区代码</v>
          </cell>
          <cell r="B1482" t="str">
            <v>city_code</v>
          </cell>
          <cell r="C1482" t="str">
            <v>varchar2(3)</v>
          </cell>
          <cell r="D1482" t="str">
            <v>string(3)</v>
          </cell>
          <cell r="E1482" t="str">
            <v>地市编码</v>
          </cell>
          <cell r="F1482" t="str">
            <v>city_code</v>
          </cell>
          <cell r="G1482" t="str">
            <v>varchar2(60)</v>
          </cell>
          <cell r="H1482" t="str">
            <v>string(60)</v>
          </cell>
        </row>
        <row r="1483">
          <cell r="A1483" t="str">
            <v>创建时间</v>
          </cell>
          <cell r="B1483" t="str">
            <v>create_time</v>
          </cell>
          <cell r="C1483" t="str">
            <v>date</v>
          </cell>
          <cell r="D1483" t="str">
            <v>date</v>
          </cell>
          <cell r="E1483" t="str">
            <v>创建时间</v>
          </cell>
          <cell r="F1483" t="str">
            <v>create_time</v>
          </cell>
          <cell r="G1483" t="str">
            <v>date</v>
          </cell>
          <cell r="H1483" t="str">
            <v>datetime</v>
          </cell>
        </row>
        <row r="1484">
          <cell r="A1484" t="str">
            <v>生效日期</v>
          </cell>
          <cell r="B1484" t="str">
            <v>eff_date</v>
          </cell>
          <cell r="C1484" t="str">
            <v>date</v>
          </cell>
          <cell r="D1484" t="str">
            <v>date</v>
          </cell>
          <cell r="E1484" t="str">
            <v>生效日期</v>
          </cell>
          <cell r="F1484" t="str">
            <v>eff_date</v>
          </cell>
          <cell r="G1484" t="str">
            <v>varchar2(8)</v>
          </cell>
          <cell r="H1484" t="str">
            <v>string(8)</v>
          </cell>
        </row>
        <row r="1485">
          <cell r="A1485" t="str">
            <v>失效日期</v>
          </cell>
          <cell r="B1485" t="str">
            <v>exp_date</v>
          </cell>
          <cell r="C1485" t="str">
            <v>date</v>
          </cell>
          <cell r="D1485" t="str">
            <v>date</v>
          </cell>
          <cell r="E1485" t="str">
            <v>失效日期</v>
          </cell>
          <cell r="F1485" t="str">
            <v>exp_date</v>
          </cell>
          <cell r="G1485" t="str">
            <v>varchar2(8)</v>
          </cell>
          <cell r="H1485" t="str">
            <v>string(8)</v>
          </cell>
        </row>
        <row r="1486">
          <cell r="A1486" t="str">
            <v>百号段状态</v>
          </cell>
          <cell r="B1486" t="str">
            <v>seg_stat</v>
          </cell>
          <cell r="C1486" t="str">
            <v>varchar2(2)</v>
          </cell>
          <cell r="D1486" t="str">
            <v>string(2)</v>
          </cell>
          <cell r="E1486" t="str">
            <v>号段状态</v>
          </cell>
          <cell r="F1486" t="str">
            <v>seg_stat</v>
          </cell>
          <cell r="G1486" t="str">
            <v>varchar2(2)</v>
          </cell>
          <cell r="H1486" t="str">
            <v>string(2)</v>
          </cell>
        </row>
        <row r="1487">
          <cell r="A1487" t="str">
            <v>号段归属区县</v>
          </cell>
          <cell r="B1487" t="str">
            <v>county_code</v>
          </cell>
          <cell r="C1487" t="str">
            <v>varchar2(4)</v>
          </cell>
          <cell r="D1487" t="str">
            <v>string(4)</v>
          </cell>
          <cell r="E1487" t="str">
            <v>号段归属区县</v>
          </cell>
          <cell r="F1487" t="str">
            <v>seg_bel_county_code</v>
          </cell>
          <cell r="G1487" t="str">
            <v>varchar2(4)</v>
          </cell>
          <cell r="H1487" t="str">
            <v>string(4)</v>
          </cell>
        </row>
        <row r="1488">
          <cell r="A1488" t="str">
            <v>竞争对手品牌</v>
          </cell>
          <cell r="B1488" t="str">
            <v>opp_brand_id</v>
          </cell>
          <cell r="C1488" t="str">
            <v>varchar2(2)</v>
          </cell>
          <cell r="D1488" t="str">
            <v>string(2)</v>
          </cell>
          <cell r="E1488" t="str">
            <v>竞争对手品牌</v>
          </cell>
          <cell r="F1488" t="str">
            <v>compet_brand_id</v>
          </cell>
          <cell r="G1488" t="str">
            <v>varchar2(2)</v>
          </cell>
          <cell r="H1488" t="str">
            <v>string(2)</v>
          </cell>
        </row>
        <row r="1489">
          <cell r="A1489" t="str">
            <v>竞争对手子品牌</v>
          </cell>
          <cell r="B1489" t="str">
            <v>sub_brand_id</v>
          </cell>
          <cell r="C1489" t="str">
            <v>varchar2(4)</v>
          </cell>
          <cell r="D1489" t="str">
            <v>string(4)</v>
          </cell>
          <cell r="E1489" t="str">
            <v>竞争对手子品牌</v>
          </cell>
          <cell r="F1489" t="str">
            <v>compet_sub_brand_id</v>
          </cell>
          <cell r="G1489" t="str">
            <v>varchar2(4)</v>
          </cell>
          <cell r="H1489" t="str">
            <v>string(4)</v>
          </cell>
        </row>
        <row r="1490">
          <cell r="A1490" t="str">
            <v>操作员id</v>
          </cell>
          <cell r="B1490" t="str">
            <v>oper_id</v>
          </cell>
          <cell r="C1490" t="str">
            <v>varchar2(10)</v>
          </cell>
          <cell r="D1490" t="str">
            <v>string(10)</v>
          </cell>
          <cell r="E1490" t="str">
            <v>操作员标识</v>
          </cell>
          <cell r="F1490" t="str">
            <v>oper_id</v>
          </cell>
          <cell r="G1490" t="str">
            <v>varchar2(30)</v>
          </cell>
          <cell r="H1490" t="str">
            <v>string(30)</v>
          </cell>
        </row>
        <row r="1491">
          <cell r="A1491" t="str">
            <v>账目代码</v>
          </cell>
          <cell r="B1491" t="str">
            <v>acct_item_code</v>
          </cell>
          <cell r="C1491" t="str">
            <v>varchar2(15)</v>
          </cell>
          <cell r="D1491" t="str">
            <v>string(15)</v>
          </cell>
          <cell r="E1491" t="str">
            <v>账目代码</v>
          </cell>
          <cell r="F1491" t="str">
            <v>item_code</v>
          </cell>
          <cell r="G1491" t="str">
            <v>varchar2(15)</v>
          </cell>
          <cell r="H1491" t="str">
            <v>string(15)</v>
          </cell>
        </row>
        <row r="1492">
          <cell r="A1492" t="str">
            <v>财报指标代码</v>
          </cell>
          <cell r="B1492" t="str">
            <v>item_code</v>
          </cell>
          <cell r="C1492" t="str">
            <v>varchar2(10)</v>
          </cell>
          <cell r="D1492" t="str">
            <v>string(10)</v>
          </cell>
          <cell r="E1492" t="str">
            <v>财报指标代码</v>
          </cell>
          <cell r="F1492" t="str">
            <v>cw_item_code</v>
          </cell>
          <cell r="G1492" t="str">
            <v>varchar2(10)</v>
          </cell>
          <cell r="H1492" t="str">
            <v>string(10)</v>
          </cell>
        </row>
        <row r="1493">
          <cell r="A1493" t="str">
            <v>财报指标名称</v>
          </cell>
          <cell r="B1493" t="str">
            <v>item_name</v>
          </cell>
          <cell r="C1493" t="str">
            <v>varchar2(100)</v>
          </cell>
          <cell r="D1493" t="str">
            <v>string(100)</v>
          </cell>
          <cell r="E1493" t="str">
            <v>财报指标名称</v>
          </cell>
          <cell r="F1493" t="str">
            <v>cw_item_name</v>
          </cell>
          <cell r="G1493" t="str">
            <v>varchar2(100)</v>
          </cell>
          <cell r="H1493" t="str">
            <v>string(100)</v>
          </cell>
        </row>
        <row r="1494">
          <cell r="A1494" t="str">
            <v>优惠后收入</v>
          </cell>
          <cell r="B1494" t="str">
            <v>recevied_fee</v>
          </cell>
          <cell r="C1494" t="str">
            <v>number</v>
          </cell>
          <cell r="D1494" t="str">
            <v>number(18,4)</v>
          </cell>
          <cell r="E1494" t="str">
            <v>优惠后收入</v>
          </cell>
          <cell r="F1494" t="str">
            <v>faved_inc</v>
          </cell>
          <cell r="G1494" t="str">
            <v>number(18,4)</v>
          </cell>
          <cell r="H1494" t="str">
            <v>double(18,4)</v>
          </cell>
        </row>
        <row r="1495">
          <cell r="A1495" t="str">
            <v>收入价款</v>
          </cell>
          <cell r="B1495" t="str">
            <v>income_extax</v>
          </cell>
          <cell r="C1495" t="str">
            <v>number</v>
          </cell>
          <cell r="D1495" t="str">
            <v>number(18,4)</v>
          </cell>
          <cell r="E1495" t="str">
            <v>收入价款</v>
          </cell>
          <cell r="F1495" t="str">
            <v>income_extax</v>
          </cell>
          <cell r="G1495" t="str">
            <v>number(18,4)</v>
          </cell>
          <cell r="H1495" t="str">
            <v>double(18,4)</v>
          </cell>
        </row>
        <row r="1496">
          <cell r="A1496" t="str">
            <v>收入税款</v>
          </cell>
          <cell r="B1496" t="str">
            <v>income_tax</v>
          </cell>
          <cell r="C1496" t="str">
            <v>number</v>
          </cell>
          <cell r="D1496" t="str">
            <v>number(18,4)</v>
          </cell>
          <cell r="E1496" t="str">
            <v>收入税款</v>
          </cell>
          <cell r="F1496" t="str">
            <v>income_tax</v>
          </cell>
          <cell r="G1496" t="str">
            <v>number(18,4)</v>
          </cell>
          <cell r="H1496" t="str">
            <v>double(18,4)</v>
          </cell>
        </row>
        <row r="1497">
          <cell r="A1497" t="str">
            <v>折扣收入</v>
          </cell>
          <cell r="B1497" t="str">
            <v>disc_fee</v>
          </cell>
          <cell r="C1497" t="str">
            <v>number</v>
          </cell>
          <cell r="D1497" t="str">
            <v>number(18,4)</v>
          </cell>
          <cell r="E1497" t="str">
            <v>折扣收入</v>
          </cell>
          <cell r="F1497" t="str">
            <v>discnt_fee</v>
          </cell>
          <cell r="G1497" t="str">
            <v>number(18,4)</v>
          </cell>
          <cell r="H1497" t="str">
            <v>double(18,4)</v>
          </cell>
        </row>
        <row r="1498">
          <cell r="A1498" t="str">
            <v>折扣收入价款</v>
          </cell>
          <cell r="B1498" t="str">
            <v>disc_extax</v>
          </cell>
          <cell r="C1498" t="str">
            <v>number</v>
          </cell>
          <cell r="D1498" t="str">
            <v>number(18,4)</v>
          </cell>
          <cell r="E1498" t="str">
            <v>折扣收入价款</v>
          </cell>
          <cell r="F1498" t="str">
            <v>discnt_extax</v>
          </cell>
          <cell r="G1498" t="str">
            <v>number(18,4)</v>
          </cell>
          <cell r="H1498" t="str">
            <v>double(18,4)</v>
          </cell>
        </row>
        <row r="1499">
          <cell r="A1499" t="str">
            <v>折扣收入税款</v>
          </cell>
          <cell r="B1499" t="str">
            <v>disc_tax</v>
          </cell>
          <cell r="C1499" t="str">
            <v>number</v>
          </cell>
          <cell r="D1499" t="str">
            <v>number(18,4)</v>
          </cell>
          <cell r="E1499" t="str">
            <v>折扣收入税款</v>
          </cell>
          <cell r="F1499" t="str">
            <v>discnt_tax</v>
          </cell>
          <cell r="G1499" t="str">
            <v>number(18,4)</v>
          </cell>
          <cell r="H1499" t="str">
            <v>double(18,4)</v>
          </cell>
        </row>
        <row r="1500">
          <cell r="A1500" t="str">
            <v>本地通话费</v>
          </cell>
          <cell r="B1500" t="str">
            <v>local_fee</v>
          </cell>
          <cell r="C1500" t="str">
            <v>integer</v>
          </cell>
          <cell r="D1500" t="str">
            <v>number(18,4)</v>
          </cell>
          <cell r="E1500" t="str">
            <v>本地通话费</v>
          </cell>
          <cell r="F1500" t="str">
            <v>local_fee</v>
          </cell>
          <cell r="G1500" t="str">
            <v>number(18,4)</v>
          </cell>
          <cell r="H1500" t="str">
            <v>double(18,4)</v>
          </cell>
        </row>
        <row r="1501">
          <cell r="A1501" t="str">
            <v>省内漫游通话费</v>
          </cell>
          <cell r="B1501" t="str">
            <v>provin_roam_fee</v>
          </cell>
          <cell r="C1501" t="str">
            <v>integer</v>
          </cell>
          <cell r="D1501" t="str">
            <v>number(18,4)</v>
          </cell>
          <cell r="E1501" t="str">
            <v>省内漫游通话费</v>
          </cell>
          <cell r="F1501" t="str">
            <v>provin_roam_fee</v>
          </cell>
          <cell r="G1501" t="str">
            <v>number(18,4)</v>
          </cell>
          <cell r="H1501" t="str">
            <v>double(18,4)</v>
          </cell>
        </row>
        <row r="1502">
          <cell r="A1502" t="str">
            <v>省际漫游通话费</v>
          </cell>
          <cell r="B1502" t="str">
            <v>interpro_roam_fee</v>
          </cell>
          <cell r="C1502" t="str">
            <v>integer</v>
          </cell>
          <cell r="D1502" t="str">
            <v>number(18,4)</v>
          </cell>
          <cell r="E1502" t="str">
            <v>省际漫游通话费</v>
          </cell>
          <cell r="F1502" t="str">
            <v>inter_prov_roam_fee</v>
          </cell>
          <cell r="G1502" t="str">
            <v>number(18,4)</v>
          </cell>
          <cell r="H1502" t="str">
            <v>double(18,4)</v>
          </cell>
        </row>
        <row r="1503">
          <cell r="A1503" t="str">
            <v>港澳台漫游通话费</v>
          </cell>
          <cell r="B1503" t="str">
            <v>gat_roam_fee</v>
          </cell>
          <cell r="C1503" t="str">
            <v>integer</v>
          </cell>
          <cell r="D1503" t="str">
            <v>number(18,4)</v>
          </cell>
          <cell r="E1503" t="str">
            <v>港澳台漫游通话费</v>
          </cell>
          <cell r="F1503" t="str">
            <v>roam_hmt_fee</v>
          </cell>
          <cell r="G1503" t="str">
            <v>number(18,4)</v>
          </cell>
          <cell r="H1503" t="str">
            <v>double(18,4)</v>
          </cell>
        </row>
        <row r="1504">
          <cell r="A1504" t="str">
            <v>国际漫游通话费</v>
          </cell>
          <cell r="B1504" t="str">
            <v>internat_roam_fee</v>
          </cell>
          <cell r="C1504" t="str">
            <v>integer</v>
          </cell>
          <cell r="D1504" t="str">
            <v>number(18,4)</v>
          </cell>
          <cell r="E1504" t="str">
            <v>国际漫游通话费</v>
          </cell>
          <cell r="F1504" t="str">
            <v>intnat_roam_fee</v>
          </cell>
          <cell r="G1504" t="str">
            <v>number(18,4)</v>
          </cell>
          <cell r="H1504" t="str">
            <v>double(18,4)</v>
          </cell>
        </row>
        <row r="1505">
          <cell r="A1505" t="str">
            <v>省内长途通话费</v>
          </cell>
          <cell r="B1505" t="str">
            <v>provin_long_fee</v>
          </cell>
          <cell r="C1505" t="str">
            <v>integer</v>
          </cell>
          <cell r="D1505" t="str">
            <v>number(18,4)</v>
          </cell>
          <cell r="E1505" t="str">
            <v>省内长途通话费</v>
          </cell>
          <cell r="F1505" t="str">
            <v>provin_toll_fee</v>
          </cell>
          <cell r="G1505" t="str">
            <v>number(18,4)</v>
          </cell>
          <cell r="H1505" t="str">
            <v>double(18,4)</v>
          </cell>
        </row>
        <row r="1506">
          <cell r="A1506" t="str">
            <v>省际长途通话费</v>
          </cell>
          <cell r="B1506" t="str">
            <v>interpro_long_fee</v>
          </cell>
          <cell r="C1506" t="str">
            <v>integer</v>
          </cell>
          <cell r="D1506" t="str">
            <v>number(18,4)</v>
          </cell>
          <cell r="E1506" t="str">
            <v>省际长途通话费</v>
          </cell>
          <cell r="F1506" t="str">
            <v>inter_prov_toll_fee</v>
          </cell>
          <cell r="G1506" t="str">
            <v>number(18,4)</v>
          </cell>
          <cell r="H1506" t="str">
            <v>double(18,4)</v>
          </cell>
        </row>
        <row r="1507">
          <cell r="A1507" t="str">
            <v>港澳台长途通话费</v>
          </cell>
          <cell r="B1507" t="str">
            <v>gat_long_fee</v>
          </cell>
          <cell r="C1507" t="str">
            <v>integer</v>
          </cell>
          <cell r="D1507" t="str">
            <v>number(18,4)</v>
          </cell>
          <cell r="E1507" t="str">
            <v>港澳台长途通话费</v>
          </cell>
          <cell r="F1507" t="str">
            <v>toll_hmt_fee</v>
          </cell>
          <cell r="G1507" t="str">
            <v>number(18,4)</v>
          </cell>
          <cell r="H1507" t="str">
            <v>double(18,4)</v>
          </cell>
        </row>
        <row r="1508">
          <cell r="A1508" t="str">
            <v>国际长途通话费</v>
          </cell>
          <cell r="B1508" t="str">
            <v>internat_long_fee</v>
          </cell>
          <cell r="C1508" t="str">
            <v>integer</v>
          </cell>
          <cell r="D1508" t="str">
            <v>number(18,4)</v>
          </cell>
          <cell r="E1508" t="str">
            <v>国际长途通话费</v>
          </cell>
          <cell r="F1508" t="str">
            <v>intnat_toll_fee</v>
          </cell>
          <cell r="G1508" t="str">
            <v>number(18,4)</v>
          </cell>
          <cell r="H1508" t="str">
            <v>double(18,4)</v>
          </cell>
        </row>
        <row r="1509">
          <cell r="A1509" t="str">
            <v>折后本地通话费</v>
          </cell>
          <cell r="B1509" t="str">
            <v>local_zh_fee</v>
          </cell>
          <cell r="C1509" t="str">
            <v>integer</v>
          </cell>
          <cell r="D1509" t="str">
            <v>number(18,4)</v>
          </cell>
          <cell r="E1509" t="str">
            <v>折后本地通话费</v>
          </cell>
          <cell r="F1509" t="str">
            <v>local_discnt_fee</v>
          </cell>
          <cell r="G1509" t="str">
            <v>number(18,4)</v>
          </cell>
          <cell r="H1509" t="str">
            <v>double(18,4)</v>
          </cell>
        </row>
        <row r="1510">
          <cell r="A1510" t="str">
            <v>漫游通话费</v>
          </cell>
          <cell r="B1510" t="str">
            <v>roam_fee</v>
          </cell>
          <cell r="C1510" t="str">
            <v>integer</v>
          </cell>
          <cell r="D1510" t="str">
            <v>number(18,4)</v>
          </cell>
          <cell r="E1510" t="str">
            <v>漫游通话费</v>
          </cell>
          <cell r="F1510" t="str">
            <v>roam_fee</v>
          </cell>
          <cell r="G1510" t="str">
            <v>number(18,4)</v>
          </cell>
          <cell r="H1510" t="str">
            <v>double(18,4)</v>
          </cell>
        </row>
        <row r="1511">
          <cell r="A1511" t="str">
            <v>折后漫游通话费</v>
          </cell>
          <cell r="B1511" t="str">
            <v>roam_zh_fee</v>
          </cell>
          <cell r="C1511" t="str">
            <v>integer</v>
          </cell>
          <cell r="D1511" t="str">
            <v>number(18,4)</v>
          </cell>
          <cell r="E1511" t="str">
            <v>折后漫游通话费</v>
          </cell>
          <cell r="F1511" t="str">
            <v>roam_discnt_fee</v>
          </cell>
          <cell r="G1511" t="str">
            <v>number(18,4)</v>
          </cell>
          <cell r="H1511" t="str">
            <v>double(18,4)</v>
          </cell>
        </row>
        <row r="1512">
          <cell r="A1512" t="str">
            <v>折后长途通话费</v>
          </cell>
          <cell r="B1512" t="str">
            <v>long_zh_fee</v>
          </cell>
          <cell r="C1512" t="str">
            <v>integer</v>
          </cell>
          <cell r="D1512" t="str">
            <v>number(18,4)</v>
          </cell>
          <cell r="E1512" t="str">
            <v>折后长途通话费</v>
          </cell>
          <cell r="F1512" t="str">
            <v>long_discnt_fee</v>
          </cell>
          <cell r="G1512" t="str">
            <v>number(18,4)</v>
          </cell>
          <cell r="H1512" t="str">
            <v>double(18,4)</v>
          </cell>
        </row>
        <row r="1513">
          <cell r="A1513" t="str">
            <v>IP通话费</v>
          </cell>
          <cell r="B1513" t="str">
            <v>ip_fee</v>
          </cell>
          <cell r="C1513" t="str">
            <v>integer</v>
          </cell>
          <cell r="D1513" t="str">
            <v>number(18,4)</v>
          </cell>
          <cell r="E1513" t="str">
            <v>IP通话费</v>
          </cell>
          <cell r="F1513" t="str">
            <v>ip_fee</v>
          </cell>
          <cell r="G1513" t="str">
            <v>number(18,4)</v>
          </cell>
          <cell r="H1513" t="str">
            <v>double(18,4)</v>
          </cell>
        </row>
        <row r="1514">
          <cell r="A1514" t="str">
            <v>折后IP通话费</v>
          </cell>
          <cell r="B1514" t="str">
            <v>ip_zh_fee</v>
          </cell>
          <cell r="C1514" t="str">
            <v>integer</v>
          </cell>
          <cell r="D1514" t="str">
            <v>number(18,4)</v>
          </cell>
          <cell r="E1514" t="str">
            <v>折后IP通话费</v>
          </cell>
          <cell r="F1514" t="str">
            <v>ip_discnt_fee</v>
          </cell>
          <cell r="G1514" t="str">
            <v>number(18,4)</v>
          </cell>
          <cell r="H1514" t="str">
            <v>double(18,4)</v>
          </cell>
        </row>
        <row r="1515">
          <cell r="A1515" t="str">
            <v>优惠后费用</v>
          </cell>
          <cell r="B1515" t="str">
            <v>arpu_fee</v>
          </cell>
          <cell r="C1515" t="str">
            <v>number</v>
          </cell>
          <cell r="D1515" t="str">
            <v>number(18,4)</v>
          </cell>
          <cell r="E1515" t="str">
            <v>优惠后费用</v>
          </cell>
          <cell r="F1515" t="str">
            <v>arpu_fee</v>
          </cell>
          <cell r="G1515" t="str">
            <v>number(18,4)</v>
          </cell>
          <cell r="H1515" t="str">
            <v>double(18,4)</v>
          </cell>
        </row>
        <row r="1516">
          <cell r="A1516" t="str">
            <v>税费</v>
          </cell>
          <cell r="B1516" t="str">
            <v>arpu_tax_fee</v>
          </cell>
          <cell r="C1516" t="str">
            <v>number</v>
          </cell>
          <cell r="D1516" t="str">
            <v>number(18,4)</v>
          </cell>
          <cell r="E1516" t="str">
            <v>税费</v>
          </cell>
          <cell r="F1516" t="str">
            <v>tax_fee</v>
          </cell>
          <cell r="G1516" t="str">
            <v>number(18,4)</v>
          </cell>
          <cell r="H1516" t="str">
            <v>double(18,4)</v>
          </cell>
        </row>
        <row r="1517">
          <cell r="A1517" t="str">
            <v>套内费用</v>
          </cell>
          <cell r="B1517" t="str">
            <v>tn_fee</v>
          </cell>
          <cell r="C1517" t="str">
            <v>number</v>
          </cell>
          <cell r="D1517" t="str">
            <v>number(18,4)</v>
          </cell>
          <cell r="E1517" t="str">
            <v>套内费用</v>
          </cell>
          <cell r="F1517" t="str">
            <v>inmeal_fee</v>
          </cell>
          <cell r="G1517" t="str">
            <v>number(18,4)</v>
          </cell>
          <cell r="H1517" t="str">
            <v>double(18,4)</v>
          </cell>
        </row>
        <row r="1518">
          <cell r="A1518" t="str">
            <v>套内税费</v>
          </cell>
          <cell r="B1518" t="str">
            <v>tn_tax_fee</v>
          </cell>
          <cell r="C1518" t="str">
            <v>number</v>
          </cell>
          <cell r="D1518" t="str">
            <v>number(18,4)</v>
          </cell>
          <cell r="E1518" t="str">
            <v>套内税费</v>
          </cell>
          <cell r="F1518" t="str">
            <v>inmeal_tax_fee</v>
          </cell>
          <cell r="G1518" t="str">
            <v>number(18,4)</v>
          </cell>
          <cell r="H1518" t="str">
            <v>double(18,4)</v>
          </cell>
        </row>
        <row r="1519">
          <cell r="A1519" t="str">
            <v>套外税费</v>
          </cell>
          <cell r="B1519" t="str">
            <v>tw_tax_fee</v>
          </cell>
          <cell r="C1519" t="str">
            <v>number</v>
          </cell>
          <cell r="D1519" t="str">
            <v>number(18,4)</v>
          </cell>
          <cell r="E1519" t="str">
            <v>套外税费</v>
          </cell>
          <cell r="F1519" t="str">
            <v>outmeal_tax_fee</v>
          </cell>
          <cell r="G1519" t="str">
            <v>number(18,4)</v>
          </cell>
          <cell r="H1519" t="str">
            <v>double(18,4)</v>
          </cell>
        </row>
        <row r="1520">
          <cell r="A1520" t="str">
            <v>通话费</v>
          </cell>
          <cell r="B1520" t="str">
            <v>call_fee</v>
          </cell>
          <cell r="C1520" t="str">
            <v>number</v>
          </cell>
          <cell r="D1520" t="str">
            <v>number(18,4)</v>
          </cell>
          <cell r="E1520" t="str">
            <v>通话费</v>
          </cell>
          <cell r="F1520" t="str">
            <v>call_fee</v>
          </cell>
          <cell r="G1520" t="str">
            <v>number(18,4)</v>
          </cell>
          <cell r="H1520" t="str">
            <v>double(18,4)</v>
          </cell>
        </row>
        <row r="1521">
          <cell r="A1521" t="str">
            <v>短信费</v>
          </cell>
          <cell r="B1521" t="str">
            <v>dx_arpu_fee</v>
          </cell>
          <cell r="C1521" t="str">
            <v>number</v>
          </cell>
          <cell r="D1521" t="str">
            <v>number(18,4)</v>
          </cell>
          <cell r="E1521" t="str">
            <v>短信费</v>
          </cell>
          <cell r="F1521" t="str">
            <v>sms_arpu_fee</v>
          </cell>
          <cell r="G1521" t="str">
            <v>number(18,4)</v>
          </cell>
          <cell r="H1521" t="str">
            <v>double(18,4)</v>
          </cell>
        </row>
        <row r="1522">
          <cell r="A1522" t="str">
            <v>彩信费</v>
          </cell>
          <cell r="B1522" t="str">
            <v>cx_arpu_fee</v>
          </cell>
          <cell r="C1522" t="str">
            <v>number</v>
          </cell>
          <cell r="D1522" t="str">
            <v>number(18,4)</v>
          </cell>
          <cell r="E1522" t="str">
            <v>彩信费</v>
          </cell>
          <cell r="F1522" t="str">
            <v>mms_arpu_fee</v>
          </cell>
          <cell r="G1522" t="str">
            <v>number(18,4)</v>
          </cell>
          <cell r="H1522" t="str">
            <v>double(18,4)</v>
          </cell>
        </row>
        <row r="1523">
          <cell r="A1523" t="str">
            <v>流量费</v>
          </cell>
          <cell r="B1523" t="str">
            <v>ll_arpu_fee</v>
          </cell>
          <cell r="C1523" t="str">
            <v>number</v>
          </cell>
          <cell r="D1523" t="str">
            <v>number(18,4)</v>
          </cell>
          <cell r="E1523" t="str">
            <v>流量费</v>
          </cell>
          <cell r="F1523" t="str">
            <v>flux_arpu_fee</v>
          </cell>
          <cell r="G1523" t="str">
            <v>number(18,4)</v>
          </cell>
          <cell r="H1523" t="str">
            <v>double(18,4)</v>
          </cell>
        </row>
        <row r="1524">
          <cell r="A1524" t="str">
            <v>来电显示费</v>
          </cell>
          <cell r="B1524" t="str">
            <v>ld_arpu_fee</v>
          </cell>
          <cell r="C1524" t="str">
            <v>number</v>
          </cell>
          <cell r="D1524" t="str">
            <v>number(18,4)</v>
          </cell>
          <cell r="E1524" t="str">
            <v>来电显示费</v>
          </cell>
          <cell r="F1524" t="str">
            <v>incomi_show_fee</v>
          </cell>
          <cell r="G1524" t="str">
            <v>number(18,4)</v>
          </cell>
          <cell r="H1524" t="str">
            <v>double(18,4)</v>
          </cell>
        </row>
        <row r="1525">
          <cell r="A1525" t="str">
            <v>SP业务费</v>
          </cell>
          <cell r="B1525" t="str">
            <v>sp_arpu_fee</v>
          </cell>
          <cell r="C1525" t="str">
            <v>number</v>
          </cell>
          <cell r="D1525" t="str">
            <v>number(18,4)</v>
          </cell>
          <cell r="E1525" t="str">
            <v>SP业务费</v>
          </cell>
          <cell r="F1525" t="str">
            <v>sp_busi_fee</v>
          </cell>
          <cell r="G1525" t="str">
            <v>number(18,4)</v>
          </cell>
          <cell r="H1525" t="str">
            <v>double(18,4)</v>
          </cell>
        </row>
        <row r="1526">
          <cell r="A1526" t="str">
            <v>彩铃费</v>
          </cell>
          <cell r="B1526" t="str">
            <v>cl_arpu_fee</v>
          </cell>
          <cell r="C1526" t="str">
            <v>number</v>
          </cell>
          <cell r="D1526" t="str">
            <v>number(18,4)</v>
          </cell>
          <cell r="E1526" t="str">
            <v>彩铃费</v>
          </cell>
          <cell r="F1526" t="str">
            <v>ring_arpu_fee</v>
          </cell>
          <cell r="G1526" t="str">
            <v>number(18,4)</v>
          </cell>
          <cell r="H1526" t="str">
            <v>double(18,4)</v>
          </cell>
        </row>
        <row r="1527">
          <cell r="A1527" t="str">
            <v>邮箱费</v>
          </cell>
          <cell r="B1527" t="str">
            <v>mail_arpu_fee</v>
          </cell>
          <cell r="C1527" t="str">
            <v>number</v>
          </cell>
          <cell r="D1527" t="str">
            <v>number(18,4)</v>
          </cell>
          <cell r="E1527" t="str">
            <v>邮箱费</v>
          </cell>
          <cell r="F1527" t="str">
            <v>mail_arpu_fee</v>
          </cell>
          <cell r="G1527" t="str">
            <v>number(18,4)</v>
          </cell>
          <cell r="H1527" t="str">
            <v>double(18,4)</v>
          </cell>
        </row>
        <row r="1528">
          <cell r="A1528" t="str">
            <v>省内漫游费</v>
          </cell>
          <cell r="B1528" t="str">
            <v>sn_my_call_fee</v>
          </cell>
          <cell r="C1528" t="str">
            <v>number</v>
          </cell>
          <cell r="D1528" t="str">
            <v>number(18,4)</v>
          </cell>
          <cell r="E1528" t="str">
            <v>省内漫游通话费</v>
          </cell>
          <cell r="F1528" t="str">
            <v>provin_roam_fee</v>
          </cell>
          <cell r="G1528" t="str">
            <v>number(18,4)</v>
          </cell>
          <cell r="H1528" t="str">
            <v>double(18,4)</v>
          </cell>
        </row>
        <row r="1529">
          <cell r="A1529" t="str">
            <v>省际漫游费</v>
          </cell>
          <cell r="B1529" t="str">
            <v>sj_my_call_fee</v>
          </cell>
          <cell r="C1529" t="str">
            <v>number</v>
          </cell>
          <cell r="D1529" t="str">
            <v>number(18,4)</v>
          </cell>
          <cell r="E1529" t="str">
            <v>省际漫游通话费</v>
          </cell>
          <cell r="F1529" t="str">
            <v>inter_prov_roam_fee</v>
          </cell>
          <cell r="G1529" t="str">
            <v>number(18,4)</v>
          </cell>
          <cell r="H1529" t="str">
            <v>double(18,4)</v>
          </cell>
        </row>
        <row r="1530">
          <cell r="A1530" t="str">
            <v>港澳台漫游费</v>
          </cell>
          <cell r="B1530" t="str">
            <v>gat_my_call_fee</v>
          </cell>
          <cell r="C1530" t="str">
            <v>number</v>
          </cell>
          <cell r="D1530" t="str">
            <v>number(18,4)</v>
          </cell>
          <cell r="E1530" t="str">
            <v>港澳台漫游通话费</v>
          </cell>
          <cell r="F1530" t="str">
            <v>roam_hmt_fee</v>
          </cell>
          <cell r="G1530" t="str">
            <v>number(18,4)</v>
          </cell>
          <cell r="H1530" t="str">
            <v>double(18,4)</v>
          </cell>
        </row>
        <row r="1531">
          <cell r="A1531" t="str">
            <v>国际漫游费</v>
          </cell>
          <cell r="B1531" t="str">
            <v>gj_my_call_fee</v>
          </cell>
          <cell r="C1531" t="str">
            <v>number</v>
          </cell>
          <cell r="D1531" t="str">
            <v>number(18,4)</v>
          </cell>
          <cell r="E1531" t="str">
            <v>国际漫游通话费</v>
          </cell>
          <cell r="F1531" t="str">
            <v>intnat_roam_fee</v>
          </cell>
          <cell r="G1531" t="str">
            <v>number(18,4)</v>
          </cell>
          <cell r="H1531" t="str">
            <v>double(18,4)</v>
          </cell>
        </row>
        <row r="1532">
          <cell r="A1532" t="str">
            <v>省内长途费</v>
          </cell>
          <cell r="B1532" t="str">
            <v>sn_ct_call_fee</v>
          </cell>
          <cell r="C1532" t="str">
            <v>number</v>
          </cell>
          <cell r="D1532" t="str">
            <v>number(18,4)</v>
          </cell>
          <cell r="E1532" t="str">
            <v>省内长途通话费</v>
          </cell>
          <cell r="F1532" t="str">
            <v>provin_toll_fee</v>
          </cell>
          <cell r="G1532" t="str">
            <v>number(18,4)</v>
          </cell>
          <cell r="H1532" t="str">
            <v>double(18,4)</v>
          </cell>
        </row>
        <row r="1533">
          <cell r="A1533" t="str">
            <v>省际长途费</v>
          </cell>
          <cell r="B1533" t="str">
            <v>sj_ct_call_fee</v>
          </cell>
          <cell r="C1533" t="str">
            <v>number</v>
          </cell>
          <cell r="D1533" t="str">
            <v>number(18,4)</v>
          </cell>
          <cell r="E1533" t="str">
            <v>省际长途通话费</v>
          </cell>
          <cell r="F1533" t="str">
            <v>inter_prov_toll_fee</v>
          </cell>
          <cell r="G1533" t="str">
            <v>number(18,4)</v>
          </cell>
          <cell r="H1533" t="str">
            <v>double(18,4)</v>
          </cell>
        </row>
        <row r="1534">
          <cell r="A1534" t="str">
            <v>港澳台长途费</v>
          </cell>
          <cell r="B1534" t="str">
            <v>gat_ct_call_fee</v>
          </cell>
          <cell r="C1534" t="str">
            <v>number</v>
          </cell>
          <cell r="D1534" t="str">
            <v>number(18,4)</v>
          </cell>
          <cell r="E1534" t="str">
            <v>港澳台长途通话费</v>
          </cell>
          <cell r="F1534" t="str">
            <v>toll_hmt_fee</v>
          </cell>
          <cell r="G1534" t="str">
            <v>number(18,4)</v>
          </cell>
          <cell r="H1534" t="str">
            <v>double(18,4)</v>
          </cell>
        </row>
        <row r="1535">
          <cell r="A1535" t="str">
            <v>国际长途费</v>
          </cell>
          <cell r="B1535" t="str">
            <v>gj_ct_call_fee</v>
          </cell>
          <cell r="C1535" t="str">
            <v>number</v>
          </cell>
          <cell r="D1535" t="str">
            <v>number(18,4)</v>
          </cell>
          <cell r="E1535" t="str">
            <v>国际长途通话费</v>
          </cell>
          <cell r="F1535" t="str">
            <v>intnat_toll_fee</v>
          </cell>
          <cell r="G1535" t="str">
            <v>number(18,4)</v>
          </cell>
          <cell r="H1535" t="str">
            <v>double(18,4)</v>
          </cell>
        </row>
        <row r="1536">
          <cell r="A1536" t="str">
            <v>IP长途费</v>
          </cell>
          <cell r="B1536" t="str">
            <v>ip_call_fee</v>
          </cell>
          <cell r="C1536" t="str">
            <v>number</v>
          </cell>
          <cell r="D1536" t="str">
            <v>number(18,4)</v>
          </cell>
          <cell r="E1536" t="str">
            <v>IP长途费</v>
          </cell>
          <cell r="F1536" t="str">
            <v>ip_toll_fee</v>
          </cell>
          <cell r="G1536" t="str">
            <v>number(18,4)</v>
          </cell>
          <cell r="H1536" t="str">
            <v>double(18,4)</v>
          </cell>
        </row>
        <row r="1537">
          <cell r="A1537" t="str">
            <v>优惠后费用(剔除折扣折让)</v>
          </cell>
          <cell r="B1537" t="str">
            <v>arpu_zkzrfee</v>
          </cell>
          <cell r="C1537" t="str">
            <v>number</v>
          </cell>
          <cell r="D1537" t="str">
            <v>number(18,4)</v>
          </cell>
          <cell r="E1537" t="str">
            <v>优惠后费用(剔除折扣折让)</v>
          </cell>
          <cell r="F1537" t="str">
            <v>arpu_zkzr_fee</v>
          </cell>
          <cell r="G1537" t="str">
            <v>number(18,4)</v>
          </cell>
          <cell r="H1537" t="str">
            <v>double(18,4)</v>
          </cell>
        </row>
        <row r="1538">
          <cell r="A1538" t="str">
            <v>税费(剔除折扣折让)</v>
          </cell>
          <cell r="B1538" t="str">
            <v>arpu_tax_zkzrfee</v>
          </cell>
          <cell r="C1538" t="str">
            <v>number</v>
          </cell>
          <cell r="D1538" t="str">
            <v>number(18,4)</v>
          </cell>
          <cell r="E1538" t="str">
            <v>税费(剔除折扣折让)</v>
          </cell>
          <cell r="F1538" t="str">
            <v>arpu_tax_zkzr_fee</v>
          </cell>
          <cell r="G1538" t="str">
            <v>number(18,4)</v>
          </cell>
          <cell r="H1538" t="str">
            <v>double(18,4)</v>
          </cell>
        </row>
        <row r="1539">
          <cell r="A1539" t="str">
            <v>套内费用(剔除折扣折让)</v>
          </cell>
          <cell r="B1539" t="str">
            <v>tn_zkzrfee</v>
          </cell>
          <cell r="C1539" t="str">
            <v>number</v>
          </cell>
          <cell r="D1539" t="str">
            <v>number(18,4)</v>
          </cell>
          <cell r="E1539" t="str">
            <v>套内费用(剔除折扣折让)</v>
          </cell>
          <cell r="F1539" t="str">
            <v>inmeal_zkzr_fee</v>
          </cell>
          <cell r="G1539" t="str">
            <v>number(18,4)</v>
          </cell>
          <cell r="H1539" t="str">
            <v>double(18,4)</v>
          </cell>
        </row>
        <row r="1540">
          <cell r="A1540" t="str">
            <v>套内税费(剔除折扣折让)</v>
          </cell>
          <cell r="B1540" t="str">
            <v>tn_tax_zkzrfee</v>
          </cell>
          <cell r="C1540" t="str">
            <v>number</v>
          </cell>
          <cell r="D1540" t="str">
            <v>number(18,4)</v>
          </cell>
          <cell r="E1540" t="str">
            <v>套内税费(剔除折扣折让)</v>
          </cell>
          <cell r="F1540" t="str">
            <v>inmeal_tax_zkzr_fee</v>
          </cell>
          <cell r="G1540" t="str">
            <v>number(18,4)</v>
          </cell>
          <cell r="H1540" t="str">
            <v>double(18,4)</v>
          </cell>
        </row>
        <row r="1541">
          <cell r="A1541" t="str">
            <v>套外税费(剔除折扣折让)</v>
          </cell>
          <cell r="B1541" t="str">
            <v>tw_tax_zkzrfee</v>
          </cell>
          <cell r="C1541" t="str">
            <v>number</v>
          </cell>
          <cell r="D1541" t="str">
            <v>number(18,4)</v>
          </cell>
          <cell r="E1541" t="str">
            <v>套外税费(剔除折扣折让)</v>
          </cell>
          <cell r="F1541" t="str">
            <v>outmeal_tax_zkzr_fee</v>
          </cell>
          <cell r="G1541" t="str">
            <v>number(18,4)</v>
          </cell>
          <cell r="H1541" t="str">
            <v>double(18,4)</v>
          </cell>
        </row>
        <row r="1542">
          <cell r="A1542" t="str">
            <v>通话费(剔除折扣折让)</v>
          </cell>
          <cell r="B1542" t="str">
            <v>call_zkzrfee</v>
          </cell>
          <cell r="C1542" t="str">
            <v>number</v>
          </cell>
          <cell r="D1542" t="str">
            <v>number(18,4)</v>
          </cell>
          <cell r="E1542" t="str">
            <v>通话费(剔除折扣折让)</v>
          </cell>
          <cell r="F1542" t="str">
            <v>call_zkzr_fee</v>
          </cell>
          <cell r="G1542" t="str">
            <v>number(18,4)</v>
          </cell>
          <cell r="H1542" t="str">
            <v>double(18,4)</v>
          </cell>
        </row>
        <row r="1543">
          <cell r="A1543" t="str">
            <v>本地通话费(剔除折扣折让)</v>
          </cell>
          <cell r="B1543" t="str">
            <v>bd_arpu_zkzrfee</v>
          </cell>
          <cell r="C1543" t="str">
            <v>number</v>
          </cell>
          <cell r="D1543" t="str">
            <v>number(18,4)</v>
          </cell>
          <cell r="E1543" t="str">
            <v>本地通话费(剔除折扣折让)</v>
          </cell>
          <cell r="F1543" t="str">
            <v>local_arpu_zkzr_fee</v>
          </cell>
          <cell r="G1543" t="str">
            <v>number(18,4)</v>
          </cell>
          <cell r="H1543" t="str">
            <v>double(18,4)</v>
          </cell>
        </row>
        <row r="1544">
          <cell r="A1544" t="str">
            <v>长途通话费(剔除折扣折让)</v>
          </cell>
          <cell r="B1544" t="str">
            <v>ct_arpu_zkzrfee</v>
          </cell>
          <cell r="C1544" t="str">
            <v>number</v>
          </cell>
          <cell r="D1544" t="str">
            <v>number(18,4)</v>
          </cell>
          <cell r="E1544" t="str">
            <v>长途通话费(剔除折扣折让)</v>
          </cell>
          <cell r="F1544" t="str">
            <v>toll_arpu_zkzr_fee</v>
          </cell>
          <cell r="G1544" t="str">
            <v>number(18,4)</v>
          </cell>
          <cell r="H1544" t="str">
            <v>double(18,4)</v>
          </cell>
        </row>
        <row r="1545">
          <cell r="A1545" t="str">
            <v>漫游通话费(剔除折扣折让)</v>
          </cell>
          <cell r="B1545" t="str">
            <v>my_arpu_zkzrfee</v>
          </cell>
          <cell r="C1545" t="str">
            <v>number</v>
          </cell>
          <cell r="D1545" t="str">
            <v>number(18,4)</v>
          </cell>
          <cell r="E1545" t="str">
            <v>漫游通话费(剔除折扣折让)</v>
          </cell>
          <cell r="F1545" t="str">
            <v>roam_arpu_zkzr_fee</v>
          </cell>
          <cell r="G1545" t="str">
            <v>number(18,4)</v>
          </cell>
          <cell r="H1545" t="str">
            <v>double(18,4)</v>
          </cell>
        </row>
        <row r="1546">
          <cell r="A1546" t="str">
            <v>月租费(剔除折扣折让)</v>
          </cell>
          <cell r="B1546" t="str">
            <v>yz_arpu_zkzrfee</v>
          </cell>
          <cell r="C1546" t="str">
            <v>number</v>
          </cell>
          <cell r="D1546" t="str">
            <v>number(18,4)</v>
          </cell>
          <cell r="E1546" t="str">
            <v>月租费(剔除折扣折让)</v>
          </cell>
          <cell r="F1546" t="str">
            <v>month_arpu_zkzr_fee</v>
          </cell>
          <cell r="G1546" t="str">
            <v>number(18,4)</v>
          </cell>
          <cell r="H1546" t="str">
            <v>double(18,4)</v>
          </cell>
        </row>
        <row r="1547">
          <cell r="A1547" t="str">
            <v>短信费(剔除折扣折让)</v>
          </cell>
          <cell r="B1547" t="str">
            <v>dx_arpu_zkzrfee</v>
          </cell>
          <cell r="C1547" t="str">
            <v>number</v>
          </cell>
          <cell r="D1547" t="str">
            <v>number(18,4)</v>
          </cell>
          <cell r="E1547" t="str">
            <v>短信费(剔除折扣折让)</v>
          </cell>
          <cell r="F1547" t="str">
            <v>sms_arpu_zkzr_fee</v>
          </cell>
          <cell r="G1547" t="str">
            <v>number(18,4)</v>
          </cell>
          <cell r="H1547" t="str">
            <v>double(18,4)</v>
          </cell>
        </row>
        <row r="1548">
          <cell r="A1548" t="str">
            <v>彩信费(剔除折扣折让)</v>
          </cell>
          <cell r="B1548" t="str">
            <v>cx_arpu_zkzrfee</v>
          </cell>
          <cell r="C1548" t="str">
            <v>number</v>
          </cell>
          <cell r="D1548" t="str">
            <v>number(18,4)</v>
          </cell>
          <cell r="E1548" t="str">
            <v>彩信费(剔除折扣折让)</v>
          </cell>
          <cell r="F1548" t="str">
            <v>mms_arpu_zkzr_fee</v>
          </cell>
          <cell r="G1548" t="str">
            <v>number(18,4)</v>
          </cell>
          <cell r="H1548" t="str">
            <v>double(18,4)</v>
          </cell>
        </row>
        <row r="1549">
          <cell r="A1549" t="str">
            <v>流量费(剔除折扣折让)</v>
          </cell>
          <cell r="B1549" t="str">
            <v>ll_arpu_zkzrfee</v>
          </cell>
          <cell r="C1549" t="str">
            <v>number</v>
          </cell>
          <cell r="D1549" t="str">
            <v>number(18,4)</v>
          </cell>
          <cell r="E1549" t="str">
            <v>流量费(剔除折扣折让)</v>
          </cell>
          <cell r="F1549" t="str">
            <v>flux_arpu_zkzr_fee</v>
          </cell>
          <cell r="G1549" t="str">
            <v>number(18,4)</v>
          </cell>
          <cell r="H1549" t="str">
            <v>double(18,4)</v>
          </cell>
        </row>
        <row r="1550">
          <cell r="A1550" t="str">
            <v>来电显示费(剔除折扣折让)</v>
          </cell>
          <cell r="B1550" t="str">
            <v>ld_arpu_zkzrfee</v>
          </cell>
          <cell r="C1550" t="str">
            <v>number</v>
          </cell>
          <cell r="D1550" t="str">
            <v>number(18,4)</v>
          </cell>
          <cell r="E1550" t="str">
            <v>来电显示费(剔除折扣折让)</v>
          </cell>
          <cell r="F1550" t="str">
            <v>incomi_show_arpu_zkzr_fee</v>
          </cell>
          <cell r="G1550" t="str">
            <v>number(18,4)</v>
          </cell>
          <cell r="H1550" t="str">
            <v>double(18,4)</v>
          </cell>
        </row>
        <row r="1551">
          <cell r="A1551" t="str">
            <v>SP业务费(剔除折扣折让)</v>
          </cell>
          <cell r="B1551" t="str">
            <v>sp_arpu_zkzrfee</v>
          </cell>
          <cell r="C1551" t="str">
            <v>number</v>
          </cell>
          <cell r="D1551" t="str">
            <v>number(18,4)</v>
          </cell>
          <cell r="E1551" t="str">
            <v>SP业务费(剔除折扣折让)</v>
          </cell>
          <cell r="F1551" t="str">
            <v>sp_arpu_zkzr_fee</v>
          </cell>
          <cell r="G1551" t="str">
            <v>number(18,4)</v>
          </cell>
          <cell r="H1551" t="str">
            <v>double(18,4)</v>
          </cell>
        </row>
        <row r="1552">
          <cell r="A1552" t="str">
            <v>彩铃费(剔除折扣折让)</v>
          </cell>
          <cell r="B1552" t="str">
            <v>cl_arpu_zkzrfee</v>
          </cell>
          <cell r="C1552" t="str">
            <v>number</v>
          </cell>
          <cell r="D1552" t="str">
            <v>number(18,4)</v>
          </cell>
          <cell r="E1552" t="str">
            <v>彩铃费(剔除折扣折让)</v>
          </cell>
          <cell r="F1552" t="str">
            <v>ring_arpu_zkzr_fee</v>
          </cell>
          <cell r="G1552" t="str">
            <v>number(18,4)</v>
          </cell>
          <cell r="H1552" t="str">
            <v>double(18,4)</v>
          </cell>
        </row>
        <row r="1553">
          <cell r="A1553" t="str">
            <v>邮箱费(剔除折扣折让)</v>
          </cell>
          <cell r="B1553" t="str">
            <v>mail_arpu_zkzrfee</v>
          </cell>
          <cell r="C1553" t="str">
            <v>number</v>
          </cell>
          <cell r="D1553" t="str">
            <v>number(18,4)</v>
          </cell>
          <cell r="E1553" t="str">
            <v>邮箱费(剔除折扣折让)</v>
          </cell>
          <cell r="F1553" t="str">
            <v>mail_arpu_zkzr_fee</v>
          </cell>
          <cell r="G1553" t="str">
            <v>number(18,4)</v>
          </cell>
          <cell r="H1553" t="str">
            <v>double(18,4)</v>
          </cell>
        </row>
        <row r="1554">
          <cell r="A1554" t="str">
            <v>省内漫游费(剔除折扣折让)</v>
          </cell>
          <cell r="B1554" t="str">
            <v>sn_my_call_zkzrfee</v>
          </cell>
          <cell r="C1554" t="str">
            <v>number</v>
          </cell>
          <cell r="D1554" t="str">
            <v>number(18,4)</v>
          </cell>
          <cell r="E1554" t="str">
            <v>省内漫游费(剔除折扣折让)</v>
          </cell>
          <cell r="F1554" t="str">
            <v>sn_my_call_zkzr_fee</v>
          </cell>
          <cell r="G1554" t="str">
            <v>number(18,4)</v>
          </cell>
          <cell r="H1554" t="str">
            <v>double(18,4)</v>
          </cell>
        </row>
        <row r="1555">
          <cell r="A1555" t="str">
            <v>省际漫游费(剔除折扣折让)</v>
          </cell>
          <cell r="B1555" t="str">
            <v>sj_my_call_zkzrfee</v>
          </cell>
          <cell r="C1555" t="str">
            <v>number</v>
          </cell>
          <cell r="D1555" t="str">
            <v>number(18,4)</v>
          </cell>
          <cell r="E1555" t="str">
            <v>省际漫游费(剔除折扣折让)</v>
          </cell>
          <cell r="F1555" t="str">
            <v>sj_my_call_zkzr_fee</v>
          </cell>
          <cell r="G1555" t="str">
            <v>number(18,4)</v>
          </cell>
          <cell r="H1555" t="str">
            <v>double(18,4)</v>
          </cell>
        </row>
        <row r="1556">
          <cell r="A1556" t="str">
            <v>港澳台漫游费(剔除折扣折让)</v>
          </cell>
          <cell r="B1556" t="str">
            <v>gat_my_call_zkzrfee</v>
          </cell>
          <cell r="C1556" t="str">
            <v>number</v>
          </cell>
          <cell r="D1556" t="str">
            <v>number(18,4)</v>
          </cell>
          <cell r="E1556" t="str">
            <v>港澳台漫游费(剔除折扣折让)</v>
          </cell>
          <cell r="F1556" t="str">
            <v>gat_my_call_zkzr_fee</v>
          </cell>
          <cell r="G1556" t="str">
            <v>number(18,4)</v>
          </cell>
          <cell r="H1556" t="str">
            <v>double(18,4)</v>
          </cell>
        </row>
        <row r="1557">
          <cell r="A1557" t="str">
            <v>国际漫游费(剔除折扣折让)</v>
          </cell>
          <cell r="B1557" t="str">
            <v>gj_my_call_zkzrfee</v>
          </cell>
          <cell r="C1557" t="str">
            <v>number</v>
          </cell>
          <cell r="D1557" t="str">
            <v>number(18,4)</v>
          </cell>
          <cell r="E1557" t="str">
            <v>国际漫游费(剔除折扣折让)</v>
          </cell>
          <cell r="F1557" t="str">
            <v>gj_my_call_zkzr_fee</v>
          </cell>
          <cell r="G1557" t="str">
            <v>number(18,4)</v>
          </cell>
          <cell r="H1557" t="str">
            <v>double(18,4)</v>
          </cell>
        </row>
        <row r="1558">
          <cell r="A1558" t="str">
            <v>省内长途费(剔除折扣折让)</v>
          </cell>
          <cell r="B1558" t="str">
            <v>sn_ct_call_zkzrfee</v>
          </cell>
          <cell r="C1558" t="str">
            <v>number</v>
          </cell>
          <cell r="D1558" t="str">
            <v>number(18,4)</v>
          </cell>
          <cell r="E1558" t="str">
            <v>省内长途费(剔除折扣折让)</v>
          </cell>
          <cell r="F1558" t="str">
            <v>sn_ct_call_zkzr_fee</v>
          </cell>
          <cell r="G1558" t="str">
            <v>number(18,4)</v>
          </cell>
          <cell r="H1558" t="str">
            <v>double(18,4)</v>
          </cell>
        </row>
        <row r="1559">
          <cell r="A1559" t="str">
            <v>省际长途费(剔除折扣折让)</v>
          </cell>
          <cell r="B1559" t="str">
            <v>sj_ct_call_zkzrfee</v>
          </cell>
          <cell r="C1559" t="str">
            <v>number</v>
          </cell>
          <cell r="D1559" t="str">
            <v>number(18,4)</v>
          </cell>
          <cell r="E1559" t="str">
            <v>省际长途费(剔除折扣折让)</v>
          </cell>
          <cell r="F1559" t="str">
            <v>sj_ct_call_zkzr_fee</v>
          </cell>
          <cell r="G1559" t="str">
            <v>number(18,4)</v>
          </cell>
          <cell r="H1559" t="str">
            <v>double(18,4)</v>
          </cell>
        </row>
        <row r="1560">
          <cell r="A1560" t="str">
            <v>港澳台长途费(剔除折扣折让)</v>
          </cell>
          <cell r="B1560" t="str">
            <v>gat_ct_call_zkzrfee</v>
          </cell>
          <cell r="C1560" t="str">
            <v>number</v>
          </cell>
          <cell r="D1560" t="str">
            <v>number(18,4)</v>
          </cell>
          <cell r="E1560" t="str">
            <v>港澳台长途费(剔除折扣折让)</v>
          </cell>
          <cell r="F1560" t="str">
            <v>gat_ct_call_zkzr_fee</v>
          </cell>
          <cell r="G1560" t="str">
            <v>number(18,4)</v>
          </cell>
          <cell r="H1560" t="str">
            <v>double(18,4)</v>
          </cell>
        </row>
        <row r="1561">
          <cell r="A1561" t="str">
            <v>国际长途费(剔除折扣折让)</v>
          </cell>
          <cell r="B1561" t="str">
            <v>gj_ct_call_zkzrfee</v>
          </cell>
          <cell r="C1561" t="str">
            <v>number</v>
          </cell>
          <cell r="D1561" t="str">
            <v>number(18,4)</v>
          </cell>
          <cell r="E1561" t="str">
            <v>国际长途费(剔除折扣折让)</v>
          </cell>
          <cell r="F1561" t="str">
            <v>gj_ct_call_zkzr_fee</v>
          </cell>
          <cell r="G1561" t="str">
            <v>number(18,4)</v>
          </cell>
          <cell r="H1561" t="str">
            <v>double(18,4)</v>
          </cell>
        </row>
        <row r="1562">
          <cell r="A1562" t="str">
            <v>IP长途费(剔除折扣折让)</v>
          </cell>
          <cell r="B1562" t="str">
            <v>ip_call_zkzrfee</v>
          </cell>
          <cell r="C1562" t="str">
            <v>number</v>
          </cell>
          <cell r="D1562" t="str">
            <v>number(18,4)</v>
          </cell>
          <cell r="E1562" t="str">
            <v>IP长途费(剔除折扣折让)</v>
          </cell>
          <cell r="F1562" t="str">
            <v>ip_call_zkzr_fee</v>
          </cell>
          <cell r="G1562" t="str">
            <v>number(18,4)</v>
          </cell>
          <cell r="H1562" t="str">
            <v>double(18,4)</v>
          </cell>
        </row>
        <row r="1563">
          <cell r="A1563" t="str">
            <v>WLAN业务使用客户标志</v>
          </cell>
          <cell r="B1563" t="str">
            <v>cu9460_user_flag</v>
          </cell>
          <cell r="C1563" t="str">
            <v>varchar2(1)</v>
          </cell>
          <cell r="D1563" t="str">
            <v>string(1)</v>
          </cell>
          <cell r="E1563" t="str">
            <v>WLAN业务使用客户标志</v>
          </cell>
          <cell r="F1563" t="str">
            <v>cu9460_user_flag</v>
          </cell>
          <cell r="G1563" t="str">
            <v>varchar2(1)</v>
          </cell>
          <cell r="H1563" t="str">
            <v>string(1)</v>
          </cell>
        </row>
        <row r="1564">
          <cell r="A1564" t="str">
            <v>全网认证WLAN用户标志</v>
          </cell>
          <cell r="B1564" t="str">
            <v>cu9571_user_flag</v>
          </cell>
          <cell r="C1564" t="str">
            <v>varchar2(1)</v>
          </cell>
          <cell r="D1564" t="str">
            <v>string(1)</v>
          </cell>
          <cell r="E1564" t="str">
            <v>全网认证WLAN用户标志</v>
          </cell>
          <cell r="F1564" t="str">
            <v>cu9571_user_flag</v>
          </cell>
          <cell r="G1564" t="str">
            <v>varchar2(1)</v>
          </cell>
          <cell r="H1564" t="str">
            <v>string(1)</v>
          </cell>
        </row>
        <row r="1565">
          <cell r="A1565" t="str">
            <v>本地认证用户标志</v>
          </cell>
          <cell r="B1565" t="str">
            <v>cu9572_user_flag</v>
          </cell>
          <cell r="C1565" t="str">
            <v>varchar2(1)</v>
          </cell>
          <cell r="D1565" t="str">
            <v>string(1)</v>
          </cell>
          <cell r="E1565" t="str">
            <v>本地认证用户标志</v>
          </cell>
          <cell r="F1565" t="str">
            <v>cu9572_user_flag</v>
          </cell>
          <cell r="G1565" t="str">
            <v>varchar2(1)</v>
          </cell>
          <cell r="H1565" t="str">
            <v>string(1)</v>
          </cell>
        </row>
        <row r="1566">
          <cell r="A1566" t="str">
            <v>WLAN公众用户</v>
          </cell>
          <cell r="B1566" t="str">
            <v>cu9576_user_flag</v>
          </cell>
          <cell r="C1566" t="str">
            <v>varchar2(1)</v>
          </cell>
          <cell r="D1566" t="str">
            <v>string(1)</v>
          </cell>
          <cell r="E1566" t="str">
            <v>WLAN公众用户</v>
          </cell>
          <cell r="F1566" t="str">
            <v>cu9576_user_flag</v>
          </cell>
          <cell r="G1566" t="str">
            <v>varchar2(1)</v>
          </cell>
          <cell r="H1566" t="str">
            <v>string(1)</v>
          </cell>
        </row>
        <row r="1567">
          <cell r="A1567" t="str">
            <v>WLAN高校用户</v>
          </cell>
          <cell r="B1567" t="str">
            <v>cu9461_user_flag</v>
          </cell>
          <cell r="C1567" t="str">
            <v>varchar2(1)</v>
          </cell>
          <cell r="D1567" t="str">
            <v>string(1)</v>
          </cell>
          <cell r="E1567" t="str">
            <v>WLAN高校用户</v>
          </cell>
          <cell r="F1567" t="str">
            <v>cu9461_user_flag</v>
          </cell>
          <cell r="G1567" t="str">
            <v>varchar2(1)</v>
          </cell>
          <cell r="H1567" t="str">
            <v>string(1)</v>
          </cell>
        </row>
        <row r="1568">
          <cell r="A1568" t="str">
            <v>WLAN预付费卡用户</v>
          </cell>
          <cell r="B1568" t="str">
            <v>cu9462_user_flag</v>
          </cell>
          <cell r="C1568" t="str">
            <v>varchar2(1)</v>
          </cell>
          <cell r="D1568" t="str">
            <v>string(1)</v>
          </cell>
          <cell r="E1568" t="str">
            <v>WLAN预付费卡用户</v>
          </cell>
          <cell r="F1568" t="str">
            <v>cu9462_user_flag</v>
          </cell>
          <cell r="G1568" t="str">
            <v>varchar2(1)</v>
          </cell>
          <cell r="H1568" t="str">
            <v>string(1)</v>
          </cell>
        </row>
        <row r="1569">
          <cell r="A1569" t="str">
            <v>WLAN收入1(非wlan预付费电子卡)</v>
          </cell>
          <cell r="B1569" t="str">
            <v>wlan_fee1</v>
          </cell>
          <cell r="C1569" t="str">
            <v>number</v>
          </cell>
          <cell r="D1569" t="str">
            <v>number(18,4)</v>
          </cell>
          <cell r="E1569" t="str">
            <v>WLAN收入1(非wlan预付费电子卡)</v>
          </cell>
          <cell r="F1569" t="str">
            <v>wlan_fee1</v>
          </cell>
          <cell r="G1569" t="str">
            <v>number(18,4)</v>
          </cell>
          <cell r="H1569" t="str">
            <v>double(18,4)</v>
          </cell>
        </row>
        <row r="1570">
          <cell r="A1570" t="str">
            <v>WLAN收入2(wlan预付费电子卡)</v>
          </cell>
          <cell r="B1570" t="str">
            <v>wlan_fee2</v>
          </cell>
          <cell r="C1570" t="str">
            <v>number</v>
          </cell>
          <cell r="D1570" t="str">
            <v>number(18,4)</v>
          </cell>
          <cell r="E1570" t="str">
            <v>WLAN收入2(wlan预付费电子卡)</v>
          </cell>
          <cell r="F1570" t="str">
            <v>wlan_fee2</v>
          </cell>
          <cell r="G1570" t="str">
            <v>number(18,4)</v>
          </cell>
          <cell r="H1570" t="str">
            <v>double(18,4)</v>
          </cell>
        </row>
        <row r="1571">
          <cell r="A1571" t="str">
            <v>和通讯录费</v>
          </cell>
          <cell r="B1571" t="str">
            <v>address_list_fee_fee</v>
          </cell>
          <cell r="C1571" t="str">
            <v>integer</v>
          </cell>
          <cell r="D1571" t="str">
            <v>number(18,4)</v>
          </cell>
          <cell r="E1571" t="str">
            <v>和通讯录费</v>
          </cell>
          <cell r="F1571" t="str">
            <v>address_list_fee</v>
          </cell>
          <cell r="G1571" t="str">
            <v>number(18,4)</v>
          </cell>
          <cell r="H1571" t="str">
            <v>double(18,4)</v>
          </cell>
        </row>
        <row r="1572">
          <cell r="A1572" t="str">
            <v>亲情通定位业务费</v>
          </cell>
          <cell r="B1572" t="str">
            <v>relat_locat_fee</v>
          </cell>
          <cell r="C1572" t="str">
            <v>integer</v>
          </cell>
          <cell r="D1572" t="str">
            <v>number(18,4)</v>
          </cell>
          <cell r="E1572" t="str">
            <v>亲情通定位业务费</v>
          </cell>
          <cell r="F1572" t="str">
            <v>relat_locat_fee</v>
          </cell>
          <cell r="G1572" t="str">
            <v>number(18,4)</v>
          </cell>
          <cell r="H1572" t="str">
            <v>double(18,4)</v>
          </cell>
        </row>
        <row r="1573">
          <cell r="A1573" t="str">
            <v>主叫彩铃费</v>
          </cell>
          <cell r="B1573" t="str">
            <v>music_call_fee</v>
          </cell>
          <cell r="C1573" t="str">
            <v>integer</v>
          </cell>
          <cell r="D1573" t="str">
            <v>number(18,4)</v>
          </cell>
          <cell r="E1573" t="str">
            <v>主叫彩铃费</v>
          </cell>
          <cell r="F1573" t="str">
            <v>ring_caling_fee</v>
          </cell>
          <cell r="G1573" t="str">
            <v>number(18,4)</v>
          </cell>
          <cell r="H1573" t="str">
            <v>double(18,4)</v>
          </cell>
        </row>
        <row r="1574">
          <cell r="A1574" t="str">
            <v>视频会议费</v>
          </cell>
          <cell r="B1574" t="str">
            <v>video_fee</v>
          </cell>
          <cell r="C1574" t="str">
            <v>integer</v>
          </cell>
          <cell r="D1574" t="str">
            <v>number(18,4)</v>
          </cell>
          <cell r="E1574" t="str">
            <v>视频会议费</v>
          </cell>
          <cell r="F1574" t="str">
            <v>video_fee</v>
          </cell>
          <cell r="G1574" t="str">
            <v>number(18,4)</v>
          </cell>
          <cell r="H1574" t="str">
            <v>double(18,4)</v>
          </cell>
        </row>
        <row r="1575">
          <cell r="A1575" t="str">
            <v>和留言费</v>
          </cell>
          <cell r="B1575" t="str">
            <v>voice_mess_fee</v>
          </cell>
          <cell r="C1575" t="str">
            <v>integer</v>
          </cell>
          <cell r="D1575" t="str">
            <v>number(18,4)</v>
          </cell>
          <cell r="E1575" t="str">
            <v>和留言费</v>
          </cell>
          <cell r="F1575" t="str">
            <v>voice_mesage_fee</v>
          </cell>
          <cell r="G1575" t="str">
            <v>number(18,4)</v>
          </cell>
          <cell r="H1575" t="str">
            <v>double(18,4)</v>
          </cell>
        </row>
        <row r="1576">
          <cell r="A1576" t="str">
            <v>品牌标识</v>
          </cell>
          <cell r="B1576" t="str">
            <v>brand_id</v>
          </cell>
          <cell r="C1576" t="str">
            <v>varchar2(3)</v>
          </cell>
          <cell r="D1576" t="str">
            <v>string(3)</v>
          </cell>
          <cell r="E1576" t="str">
            <v>品牌标识</v>
          </cell>
          <cell r="F1576" t="str">
            <v>brand_id</v>
          </cell>
          <cell r="G1576" t="str">
            <v>varchar2(3)</v>
          </cell>
          <cell r="H1576" t="str">
            <v>string(3)</v>
          </cell>
        </row>
        <row r="1577">
          <cell r="A1577" t="str">
            <v>合作方代码</v>
          </cell>
          <cell r="B1577" t="str">
            <v>msg_code</v>
          </cell>
          <cell r="C1577" t="str">
            <v>varchar2(2)</v>
          </cell>
          <cell r="D1577" t="str">
            <v>string(2)</v>
          </cell>
          <cell r="E1577" t="str">
            <v>合作方代码</v>
          </cell>
          <cell r="F1577" t="str">
            <v>party_code</v>
          </cell>
          <cell r="G1577" t="str">
            <v>varchar2(2)</v>
          </cell>
          <cell r="H1577" t="str">
            <v>string(2)</v>
          </cell>
        </row>
        <row r="1578">
          <cell r="A1578" t="str">
            <v>欠费回收</v>
          </cell>
          <cell r="B1578" t="str">
            <v>owe_back_fee</v>
          </cell>
          <cell r="C1578" t="str">
            <v>number</v>
          </cell>
          <cell r="D1578" t="str">
            <v>number(18,4)</v>
          </cell>
          <cell r="E1578" t="str">
            <v>欠费回收</v>
          </cell>
          <cell r="F1578" t="str">
            <v>owe_back_fee</v>
          </cell>
          <cell r="G1578" t="str">
            <v>number(18,4)</v>
          </cell>
          <cell r="H1578" t="str">
            <v>double(18,4)</v>
          </cell>
        </row>
        <row r="1579">
          <cell r="A1579" t="str">
            <v>移动比例</v>
          </cell>
          <cell r="B1579" t="str">
            <v>yd</v>
          </cell>
          <cell r="C1579" t="str">
            <v>number</v>
          </cell>
          <cell r="D1579" t="str">
            <v>number(10,2)</v>
          </cell>
          <cell r="E1579" t="str">
            <v>移动比例</v>
          </cell>
          <cell r="F1579" t="str">
            <v>mobile_percet</v>
          </cell>
          <cell r="G1579" t="str">
            <v>number(18,4)</v>
          </cell>
          <cell r="H1579" t="str">
            <v>double(18,4)</v>
          </cell>
        </row>
        <row r="1580">
          <cell r="A1580" t="str">
            <v>铁通比例</v>
          </cell>
          <cell r="B1580" t="str">
            <v>tt</v>
          </cell>
          <cell r="C1580" t="str">
            <v>number</v>
          </cell>
          <cell r="D1580" t="str">
            <v>number(10,2)</v>
          </cell>
          <cell r="E1580" t="str">
            <v>铁通比例</v>
          </cell>
          <cell r="F1580" t="str">
            <v>tt_percet</v>
          </cell>
          <cell r="G1580" t="str">
            <v>number(18,4)</v>
          </cell>
          <cell r="H1580" t="str">
            <v>double(18,4)</v>
          </cell>
        </row>
        <row r="1581">
          <cell r="A1581" t="str">
            <v>第三方比例</v>
          </cell>
          <cell r="B1581" t="str">
            <v>sf</v>
          </cell>
          <cell r="C1581" t="str">
            <v>number</v>
          </cell>
          <cell r="D1581" t="str">
            <v>number(10,2)</v>
          </cell>
          <cell r="E1581" t="str">
            <v>第三方比例</v>
          </cell>
          <cell r="F1581" t="str">
            <v>sf_percet</v>
          </cell>
          <cell r="G1581" t="str">
            <v>number(18,4)</v>
          </cell>
          <cell r="H1581" t="str">
            <v>double(18,4)</v>
          </cell>
        </row>
        <row r="1582">
          <cell r="A1582" t="str">
            <v>分成标识</v>
          </cell>
          <cell r="B1582" t="str">
            <v>divide_flag</v>
          </cell>
          <cell r="C1582" t="str">
            <v>varchar2(2)</v>
          </cell>
          <cell r="D1582" t="str">
            <v>string(2)</v>
          </cell>
          <cell r="E1582" t="str">
            <v>分成标识</v>
          </cell>
          <cell r="F1582" t="str">
            <v>divide_flag</v>
          </cell>
          <cell r="G1582" t="str">
            <v>varchar2(2)</v>
          </cell>
          <cell r="H1582" t="str">
            <v>string(2)</v>
          </cell>
        </row>
        <row r="1583">
          <cell r="A1583" t="str">
            <v>当月流量</v>
          </cell>
          <cell r="B1583" t="str">
            <v>month_flow</v>
          </cell>
          <cell r="C1583" t="str">
            <v>number</v>
          </cell>
          <cell r="D1583" t="str">
            <v>long</v>
          </cell>
          <cell r="E1583" t="str">
            <v>当月流量</v>
          </cell>
          <cell r="F1583" t="str">
            <v>month_flux</v>
          </cell>
          <cell r="G1583" t="str">
            <v>number(38)</v>
          </cell>
          <cell r="H1583" t="str">
            <v>long</v>
          </cell>
        </row>
        <row r="1584">
          <cell r="A1584" t="str">
            <v>上1月流量</v>
          </cell>
          <cell r="B1584" t="str">
            <v>last1_month_flow</v>
          </cell>
          <cell r="C1584" t="str">
            <v>number</v>
          </cell>
          <cell r="D1584" t="str">
            <v>long</v>
          </cell>
          <cell r="E1584" t="str">
            <v>上1月流量</v>
          </cell>
          <cell r="F1584" t="str">
            <v>last1_month_flux</v>
          </cell>
          <cell r="G1584" t="str">
            <v>number(38)</v>
          </cell>
          <cell r="H1584" t="str">
            <v>long</v>
          </cell>
        </row>
        <row r="1585">
          <cell r="A1585" t="str">
            <v>上2月流量</v>
          </cell>
          <cell r="B1585" t="str">
            <v>last2_month_flow</v>
          </cell>
          <cell r="C1585" t="str">
            <v>number</v>
          </cell>
          <cell r="D1585" t="str">
            <v>long</v>
          </cell>
          <cell r="E1585" t="str">
            <v>上2月流量</v>
          </cell>
          <cell r="F1585" t="str">
            <v>last2_month_flux</v>
          </cell>
          <cell r="G1585" t="str">
            <v>number(38)</v>
          </cell>
          <cell r="H1585" t="str">
            <v>long</v>
          </cell>
        </row>
        <row r="1586">
          <cell r="A1586" t="str">
            <v>上3月流量</v>
          </cell>
          <cell r="B1586" t="str">
            <v>last3_month_flow</v>
          </cell>
          <cell r="C1586" t="str">
            <v>number</v>
          </cell>
          <cell r="D1586" t="str">
            <v>long</v>
          </cell>
          <cell r="E1586" t="str">
            <v>上3月流量</v>
          </cell>
          <cell r="F1586" t="str">
            <v>last3_month_flux</v>
          </cell>
          <cell r="G1586" t="str">
            <v>number(38)</v>
          </cell>
          <cell r="H1586" t="str">
            <v>long</v>
          </cell>
        </row>
        <row r="1587">
          <cell r="A1587" t="str">
            <v>上4月流量</v>
          </cell>
          <cell r="B1587" t="str">
            <v>last4_month_flow</v>
          </cell>
          <cell r="C1587" t="str">
            <v>number</v>
          </cell>
          <cell r="D1587" t="str">
            <v>long</v>
          </cell>
          <cell r="E1587" t="str">
            <v>上4月流量</v>
          </cell>
          <cell r="F1587" t="str">
            <v>last4_month_flux</v>
          </cell>
          <cell r="G1587" t="str">
            <v>number(38)</v>
          </cell>
          <cell r="H1587" t="str">
            <v>long</v>
          </cell>
        </row>
        <row r="1588">
          <cell r="A1588" t="str">
            <v>上5月流量</v>
          </cell>
          <cell r="B1588" t="str">
            <v>last5_month_flow</v>
          </cell>
          <cell r="C1588" t="str">
            <v>number</v>
          </cell>
          <cell r="D1588" t="str">
            <v>long</v>
          </cell>
          <cell r="E1588" t="str">
            <v>上5月流量</v>
          </cell>
          <cell r="F1588" t="str">
            <v>last5_month_flux</v>
          </cell>
          <cell r="G1588" t="str">
            <v>number(38)</v>
          </cell>
          <cell r="H1588" t="str">
            <v>long</v>
          </cell>
        </row>
        <row r="1589">
          <cell r="A1589" t="str">
            <v>上6月流量</v>
          </cell>
          <cell r="B1589" t="str">
            <v>last6_month_flow</v>
          </cell>
          <cell r="C1589" t="str">
            <v>number</v>
          </cell>
          <cell r="D1589" t="str">
            <v>long</v>
          </cell>
          <cell r="E1589" t="str">
            <v>上6月流量</v>
          </cell>
          <cell r="F1589" t="str">
            <v>last6_month_flux</v>
          </cell>
          <cell r="G1589" t="str">
            <v>number(38)</v>
          </cell>
          <cell r="H1589" t="str">
            <v>long</v>
          </cell>
        </row>
        <row r="1590">
          <cell r="A1590" t="str">
            <v>上7月流量</v>
          </cell>
          <cell r="B1590" t="str">
            <v>last7_month_flow</v>
          </cell>
          <cell r="C1590" t="str">
            <v>number</v>
          </cell>
          <cell r="D1590" t="str">
            <v>long</v>
          </cell>
          <cell r="E1590" t="str">
            <v>上7月流量</v>
          </cell>
          <cell r="F1590" t="str">
            <v>last7_month_flux</v>
          </cell>
          <cell r="G1590" t="str">
            <v>number(38)</v>
          </cell>
          <cell r="H1590" t="str">
            <v>long</v>
          </cell>
        </row>
        <row r="1591">
          <cell r="A1591" t="str">
            <v>上8月流量</v>
          </cell>
          <cell r="B1591" t="str">
            <v>last8_month_flow</v>
          </cell>
          <cell r="C1591" t="str">
            <v>number</v>
          </cell>
          <cell r="D1591" t="str">
            <v>long</v>
          </cell>
          <cell r="E1591" t="str">
            <v>上8月流量</v>
          </cell>
          <cell r="F1591" t="str">
            <v>last8_month_flux</v>
          </cell>
          <cell r="G1591" t="str">
            <v>number(38)</v>
          </cell>
          <cell r="H1591" t="str">
            <v>long</v>
          </cell>
        </row>
        <row r="1592">
          <cell r="A1592" t="str">
            <v>上9月流量</v>
          </cell>
          <cell r="B1592" t="str">
            <v>last9_month_flow</v>
          </cell>
          <cell r="C1592" t="str">
            <v>number</v>
          </cell>
          <cell r="D1592" t="str">
            <v>long</v>
          </cell>
          <cell r="E1592" t="str">
            <v>上9月流量</v>
          </cell>
          <cell r="F1592" t="str">
            <v>last9_month_flux</v>
          </cell>
          <cell r="G1592" t="str">
            <v>number(38)</v>
          </cell>
          <cell r="H1592" t="str">
            <v>long</v>
          </cell>
        </row>
        <row r="1593">
          <cell r="A1593" t="str">
            <v>当月GPRS费</v>
          </cell>
          <cell r="B1593" t="str">
            <v>month_gprsfee</v>
          </cell>
          <cell r="C1593" t="str">
            <v>number</v>
          </cell>
          <cell r="D1593" t="str">
            <v>number(18,4)</v>
          </cell>
          <cell r="E1593" t="str">
            <v>当月GPRS费</v>
          </cell>
          <cell r="F1593" t="str">
            <v>month_gprs_fee</v>
          </cell>
          <cell r="G1593" t="str">
            <v>number(18,4)</v>
          </cell>
          <cell r="H1593" t="str">
            <v>double(18,4)</v>
          </cell>
        </row>
        <row r="1594">
          <cell r="A1594" t="str">
            <v>上1月GPRS费</v>
          </cell>
          <cell r="B1594" t="str">
            <v>last1_month_gprsfee</v>
          </cell>
          <cell r="C1594" t="str">
            <v>number</v>
          </cell>
          <cell r="D1594" t="str">
            <v>number(18,4)</v>
          </cell>
          <cell r="E1594" t="str">
            <v>上1月GPRS费</v>
          </cell>
          <cell r="F1594" t="str">
            <v>last1_month_gprs_fee</v>
          </cell>
          <cell r="G1594" t="str">
            <v>number(18,4)</v>
          </cell>
          <cell r="H1594" t="str">
            <v>double(18,4)</v>
          </cell>
        </row>
        <row r="1595">
          <cell r="A1595" t="str">
            <v>上2月GPRS费</v>
          </cell>
          <cell r="B1595" t="str">
            <v>last2_month_gprsfee</v>
          </cell>
          <cell r="C1595" t="str">
            <v>number</v>
          </cell>
          <cell r="D1595" t="str">
            <v>number(18,4)</v>
          </cell>
          <cell r="E1595" t="str">
            <v>上2月GPRS费</v>
          </cell>
          <cell r="F1595" t="str">
            <v>last2_month_gprs_fee</v>
          </cell>
          <cell r="G1595" t="str">
            <v>number(18,4)</v>
          </cell>
          <cell r="H1595" t="str">
            <v>double(18,4)</v>
          </cell>
        </row>
        <row r="1596">
          <cell r="A1596" t="str">
            <v>上3月GPRS费</v>
          </cell>
          <cell r="B1596" t="str">
            <v>last3_month_gprsfee</v>
          </cell>
          <cell r="C1596" t="str">
            <v>number</v>
          </cell>
          <cell r="D1596" t="str">
            <v>number(18,4)</v>
          </cell>
          <cell r="E1596" t="str">
            <v>上3月GPRS费</v>
          </cell>
          <cell r="F1596" t="str">
            <v>last3_month_gprs_fee</v>
          </cell>
          <cell r="G1596" t="str">
            <v>number(18,4)</v>
          </cell>
          <cell r="H1596" t="str">
            <v>double(18,4)</v>
          </cell>
        </row>
        <row r="1597">
          <cell r="A1597" t="str">
            <v>上4月GPRS费</v>
          </cell>
          <cell r="B1597" t="str">
            <v>last4_month_gprsfee</v>
          </cell>
          <cell r="C1597" t="str">
            <v>number</v>
          </cell>
          <cell r="D1597" t="str">
            <v>number(18,4)</v>
          </cell>
          <cell r="E1597" t="str">
            <v>上4月GPRS费</v>
          </cell>
          <cell r="F1597" t="str">
            <v>last4_month_gprs_fee</v>
          </cell>
          <cell r="G1597" t="str">
            <v>number(18,4)</v>
          </cell>
          <cell r="H1597" t="str">
            <v>double(18,4)</v>
          </cell>
        </row>
        <row r="1598">
          <cell r="A1598" t="str">
            <v>上5月GPRS费</v>
          </cell>
          <cell r="B1598" t="str">
            <v>last5_month_gprsfee</v>
          </cell>
          <cell r="C1598" t="str">
            <v>number</v>
          </cell>
          <cell r="D1598" t="str">
            <v>number(18,4)</v>
          </cell>
          <cell r="E1598" t="str">
            <v>上5月GPRS费</v>
          </cell>
          <cell r="F1598" t="str">
            <v>last5_month_gprs_fee</v>
          </cell>
          <cell r="G1598" t="str">
            <v>number(18,4)</v>
          </cell>
          <cell r="H1598" t="str">
            <v>double(18,4)</v>
          </cell>
        </row>
        <row r="1599">
          <cell r="A1599" t="str">
            <v>上6月GPRS费</v>
          </cell>
          <cell r="B1599" t="str">
            <v>last6_month_gprsfee</v>
          </cell>
          <cell r="C1599" t="str">
            <v>number</v>
          </cell>
          <cell r="D1599" t="str">
            <v>number(18,4)</v>
          </cell>
          <cell r="E1599" t="str">
            <v>上6月GPRS费</v>
          </cell>
          <cell r="F1599" t="str">
            <v>last6_month_gprs_fee</v>
          </cell>
          <cell r="G1599" t="str">
            <v>number(18,4)</v>
          </cell>
          <cell r="H1599" t="str">
            <v>double(18,4)</v>
          </cell>
        </row>
        <row r="1600">
          <cell r="A1600" t="str">
            <v>上7月GPRS费</v>
          </cell>
          <cell r="B1600" t="str">
            <v>last7_month_gprsfee</v>
          </cell>
          <cell r="C1600" t="str">
            <v>number</v>
          </cell>
          <cell r="D1600" t="str">
            <v>number(18,4)</v>
          </cell>
          <cell r="E1600" t="str">
            <v>上7月GPRS费</v>
          </cell>
          <cell r="F1600" t="str">
            <v>last7_month_gprs_fee</v>
          </cell>
          <cell r="G1600" t="str">
            <v>number(18,4)</v>
          </cell>
          <cell r="H1600" t="str">
            <v>double(18,4)</v>
          </cell>
        </row>
        <row r="1601">
          <cell r="A1601" t="str">
            <v>上8月GPRS费</v>
          </cell>
          <cell r="B1601" t="str">
            <v>last8_month_gprsfee</v>
          </cell>
          <cell r="C1601" t="str">
            <v>number</v>
          </cell>
          <cell r="D1601" t="str">
            <v>number(18,4)</v>
          </cell>
          <cell r="E1601" t="str">
            <v>上8月GPRS费</v>
          </cell>
          <cell r="F1601" t="str">
            <v>last8_month_gprs_fee</v>
          </cell>
          <cell r="G1601" t="str">
            <v>number(18,4)</v>
          </cell>
          <cell r="H1601" t="str">
            <v>double(18,4)</v>
          </cell>
        </row>
        <row r="1602">
          <cell r="A1602" t="str">
            <v>上9月GPRS费</v>
          </cell>
          <cell r="B1602" t="str">
            <v>last9_month_gprsfee</v>
          </cell>
          <cell r="C1602" t="str">
            <v>number</v>
          </cell>
          <cell r="D1602" t="str">
            <v>number(18,4)</v>
          </cell>
          <cell r="E1602" t="str">
            <v>上9月GPRS费</v>
          </cell>
          <cell r="F1602" t="str">
            <v>last9_month_gprs_fee</v>
          </cell>
          <cell r="G1602" t="str">
            <v>number(18,4)</v>
          </cell>
          <cell r="H1602" t="str">
            <v>double(18,4)</v>
          </cell>
        </row>
        <row r="1603">
          <cell r="A1603" t="str">
            <v>当月ARPU</v>
          </cell>
          <cell r="B1603" t="str">
            <v>month_arpu</v>
          </cell>
          <cell r="C1603" t="str">
            <v>number</v>
          </cell>
          <cell r="D1603" t="str">
            <v>number(18,4)</v>
          </cell>
          <cell r="E1603" t="str">
            <v>当月ARPU</v>
          </cell>
          <cell r="F1603" t="str">
            <v>month_arpu</v>
          </cell>
          <cell r="G1603" t="str">
            <v>number(18,4)</v>
          </cell>
          <cell r="H1603" t="str">
            <v>double(18,4)</v>
          </cell>
        </row>
        <row r="1604">
          <cell r="A1604" t="str">
            <v>上1月ARPU</v>
          </cell>
          <cell r="B1604" t="str">
            <v>last1_month_arpu</v>
          </cell>
          <cell r="C1604" t="str">
            <v>number</v>
          </cell>
          <cell r="D1604" t="str">
            <v>number(18,4)</v>
          </cell>
          <cell r="E1604" t="str">
            <v>上1月ARPU</v>
          </cell>
          <cell r="F1604" t="str">
            <v>last1_month_arpu</v>
          </cell>
          <cell r="G1604" t="str">
            <v>number(18,4)</v>
          </cell>
          <cell r="H1604" t="str">
            <v>double(18,4)</v>
          </cell>
        </row>
        <row r="1605">
          <cell r="A1605" t="str">
            <v>上2月ARPU</v>
          </cell>
          <cell r="B1605" t="str">
            <v>last2_month_arpu</v>
          </cell>
          <cell r="C1605" t="str">
            <v>number</v>
          </cell>
          <cell r="D1605" t="str">
            <v>number(18,4)</v>
          </cell>
          <cell r="E1605" t="str">
            <v>上2月ARPU</v>
          </cell>
          <cell r="F1605" t="str">
            <v>last2_month_arpu</v>
          </cell>
          <cell r="G1605" t="str">
            <v>number(18,4)</v>
          </cell>
          <cell r="H1605" t="str">
            <v>double(18,4)</v>
          </cell>
        </row>
        <row r="1606">
          <cell r="A1606" t="str">
            <v>上3月ARPU</v>
          </cell>
          <cell r="B1606" t="str">
            <v>last3_month_arpu</v>
          </cell>
          <cell r="C1606" t="str">
            <v>number</v>
          </cell>
          <cell r="D1606" t="str">
            <v>number(18,4)</v>
          </cell>
          <cell r="E1606" t="str">
            <v>上3月ARPU</v>
          </cell>
          <cell r="F1606" t="str">
            <v>last3_month_arpu</v>
          </cell>
          <cell r="G1606" t="str">
            <v>number(18,4)</v>
          </cell>
          <cell r="H1606" t="str">
            <v>double(18,4)</v>
          </cell>
        </row>
        <row r="1607">
          <cell r="A1607" t="str">
            <v>上4月ARPU</v>
          </cell>
          <cell r="B1607" t="str">
            <v>last4_month_arpu</v>
          </cell>
          <cell r="C1607" t="str">
            <v>number</v>
          </cell>
          <cell r="D1607" t="str">
            <v>number(18,4)</v>
          </cell>
          <cell r="E1607" t="str">
            <v>上4月ARPU</v>
          </cell>
          <cell r="F1607" t="str">
            <v>last4_month_arpu</v>
          </cell>
          <cell r="G1607" t="str">
            <v>number(18,4)</v>
          </cell>
          <cell r="H1607" t="str">
            <v>double(18,4)</v>
          </cell>
        </row>
        <row r="1608">
          <cell r="A1608" t="str">
            <v>上5月ARPU</v>
          </cell>
          <cell r="B1608" t="str">
            <v>last5_month_arpu</v>
          </cell>
          <cell r="C1608" t="str">
            <v>number</v>
          </cell>
          <cell r="D1608" t="str">
            <v>number(18,4)</v>
          </cell>
          <cell r="E1608" t="str">
            <v>上5月ARPU</v>
          </cell>
          <cell r="F1608" t="str">
            <v>last5_month_arpu</v>
          </cell>
          <cell r="G1608" t="str">
            <v>number(18,4)</v>
          </cell>
          <cell r="H1608" t="str">
            <v>double(18,4)</v>
          </cell>
        </row>
        <row r="1609">
          <cell r="A1609" t="str">
            <v>上6月ARPU</v>
          </cell>
          <cell r="B1609" t="str">
            <v>last6_month_arpu</v>
          </cell>
          <cell r="C1609" t="str">
            <v>number</v>
          </cell>
          <cell r="D1609" t="str">
            <v>number(18,4)</v>
          </cell>
          <cell r="E1609" t="str">
            <v>上6月ARPU</v>
          </cell>
          <cell r="F1609" t="str">
            <v>last6_month_arpu</v>
          </cell>
          <cell r="G1609" t="str">
            <v>number(18,4)</v>
          </cell>
          <cell r="H1609" t="str">
            <v>double(18,4)</v>
          </cell>
        </row>
        <row r="1610">
          <cell r="A1610" t="str">
            <v>上7月ARPU</v>
          </cell>
          <cell r="B1610" t="str">
            <v>last7_month_arpu</v>
          </cell>
          <cell r="C1610" t="str">
            <v>number</v>
          </cell>
          <cell r="D1610" t="str">
            <v>number(18,4)</v>
          </cell>
          <cell r="E1610" t="str">
            <v>上7月ARPU</v>
          </cell>
          <cell r="F1610" t="str">
            <v>last7_month_arpu</v>
          </cell>
          <cell r="G1610" t="str">
            <v>number(18,4)</v>
          </cell>
          <cell r="H1610" t="str">
            <v>double(18,4)</v>
          </cell>
        </row>
        <row r="1611">
          <cell r="A1611" t="str">
            <v>上8月ARPU</v>
          </cell>
          <cell r="B1611" t="str">
            <v>last8_month_arpu</v>
          </cell>
          <cell r="C1611" t="str">
            <v>number</v>
          </cell>
          <cell r="D1611" t="str">
            <v>number(18,4)</v>
          </cell>
          <cell r="E1611" t="str">
            <v>上8月ARPU</v>
          </cell>
          <cell r="F1611" t="str">
            <v>last8_month_arpu</v>
          </cell>
          <cell r="G1611" t="str">
            <v>number(18,4)</v>
          </cell>
          <cell r="H1611" t="str">
            <v>double(18,4)</v>
          </cell>
        </row>
        <row r="1612">
          <cell r="A1612" t="str">
            <v>上9月ARPU</v>
          </cell>
          <cell r="B1612" t="str">
            <v>last9_month_arpu</v>
          </cell>
          <cell r="C1612" t="str">
            <v>number</v>
          </cell>
          <cell r="D1612" t="str">
            <v>number(18,4)</v>
          </cell>
          <cell r="E1612" t="str">
            <v>上9月ARPU</v>
          </cell>
          <cell r="F1612" t="str">
            <v>last9_month_arpu</v>
          </cell>
          <cell r="G1612" t="str">
            <v>number(18,4)</v>
          </cell>
          <cell r="H1612" t="str">
            <v>double(18,4)</v>
          </cell>
        </row>
        <row r="1613">
          <cell r="A1613" t="str">
            <v>当月MOU</v>
          </cell>
          <cell r="B1613" t="str">
            <v>month_mou</v>
          </cell>
          <cell r="C1613" t="str">
            <v>number</v>
          </cell>
          <cell r="D1613" t="str">
            <v>long</v>
          </cell>
          <cell r="E1613" t="str">
            <v>当月MOU</v>
          </cell>
          <cell r="F1613" t="str">
            <v>month_mou</v>
          </cell>
          <cell r="G1613" t="str">
            <v>number(38)</v>
          </cell>
          <cell r="H1613" t="str">
            <v>long</v>
          </cell>
        </row>
        <row r="1614">
          <cell r="A1614" t="str">
            <v>上1月MOU</v>
          </cell>
          <cell r="B1614" t="str">
            <v>last1_month_mou</v>
          </cell>
          <cell r="C1614" t="str">
            <v>number</v>
          </cell>
          <cell r="D1614" t="str">
            <v>long</v>
          </cell>
          <cell r="E1614" t="str">
            <v>上1月MOU</v>
          </cell>
          <cell r="F1614" t="str">
            <v>last1_month_mou</v>
          </cell>
          <cell r="G1614" t="str">
            <v>number(38)</v>
          </cell>
          <cell r="H1614" t="str">
            <v>long</v>
          </cell>
        </row>
        <row r="1615">
          <cell r="A1615" t="str">
            <v>上2月MOU</v>
          </cell>
          <cell r="B1615" t="str">
            <v>last2_month_mou</v>
          </cell>
          <cell r="C1615" t="str">
            <v>number</v>
          </cell>
          <cell r="D1615" t="str">
            <v>long</v>
          </cell>
          <cell r="E1615" t="str">
            <v>上2月MOU</v>
          </cell>
          <cell r="F1615" t="str">
            <v>last2_month_mou</v>
          </cell>
          <cell r="G1615" t="str">
            <v>number(38)</v>
          </cell>
          <cell r="H1615" t="str">
            <v>long</v>
          </cell>
        </row>
        <row r="1616">
          <cell r="A1616" t="str">
            <v>上3月MOU</v>
          </cell>
          <cell r="B1616" t="str">
            <v>last3_month_mou</v>
          </cell>
          <cell r="C1616" t="str">
            <v>number</v>
          </cell>
          <cell r="D1616" t="str">
            <v>long</v>
          </cell>
          <cell r="E1616" t="str">
            <v>上3月MOU</v>
          </cell>
          <cell r="F1616" t="str">
            <v>last3_month_mou</v>
          </cell>
          <cell r="G1616" t="str">
            <v>number(38)</v>
          </cell>
          <cell r="H1616" t="str">
            <v>long</v>
          </cell>
        </row>
        <row r="1617">
          <cell r="A1617" t="str">
            <v>上4月MOU</v>
          </cell>
          <cell r="B1617" t="str">
            <v>last4_month_mou</v>
          </cell>
          <cell r="C1617" t="str">
            <v>number</v>
          </cell>
          <cell r="D1617" t="str">
            <v>long</v>
          </cell>
          <cell r="E1617" t="str">
            <v>上4月MOU</v>
          </cell>
          <cell r="F1617" t="str">
            <v>last4_month_mou</v>
          </cell>
          <cell r="G1617" t="str">
            <v>number(38)</v>
          </cell>
          <cell r="H1617" t="str">
            <v>long</v>
          </cell>
        </row>
        <row r="1618">
          <cell r="A1618" t="str">
            <v>上5月MOU</v>
          </cell>
          <cell r="B1618" t="str">
            <v>last5_month_mou</v>
          </cell>
          <cell r="C1618" t="str">
            <v>number</v>
          </cell>
          <cell r="D1618" t="str">
            <v>long</v>
          </cell>
          <cell r="E1618" t="str">
            <v>上5月MOU</v>
          </cell>
          <cell r="F1618" t="str">
            <v>last5_month_mou</v>
          </cell>
          <cell r="G1618" t="str">
            <v>number(38)</v>
          </cell>
          <cell r="H1618" t="str">
            <v>long</v>
          </cell>
        </row>
        <row r="1619">
          <cell r="A1619" t="str">
            <v>上6月MOU</v>
          </cell>
          <cell r="B1619" t="str">
            <v>last6_month_mou</v>
          </cell>
          <cell r="C1619" t="str">
            <v>number</v>
          </cell>
          <cell r="D1619" t="str">
            <v>long</v>
          </cell>
          <cell r="E1619" t="str">
            <v>上6月MOU</v>
          </cell>
          <cell r="F1619" t="str">
            <v>last6_month_mou</v>
          </cell>
          <cell r="G1619" t="str">
            <v>number(38)</v>
          </cell>
          <cell r="H1619" t="str">
            <v>long</v>
          </cell>
        </row>
        <row r="1620">
          <cell r="A1620" t="str">
            <v>上7月MOU</v>
          </cell>
          <cell r="B1620" t="str">
            <v>last7_month_mou</v>
          </cell>
          <cell r="C1620" t="str">
            <v>number</v>
          </cell>
          <cell r="D1620" t="str">
            <v>long</v>
          </cell>
          <cell r="E1620" t="str">
            <v>上7月MOU</v>
          </cell>
          <cell r="F1620" t="str">
            <v>last7_month_mou</v>
          </cell>
          <cell r="G1620" t="str">
            <v>number(38)</v>
          </cell>
          <cell r="H1620" t="str">
            <v>long</v>
          </cell>
        </row>
        <row r="1621">
          <cell r="A1621" t="str">
            <v>上8月MOU</v>
          </cell>
          <cell r="B1621" t="str">
            <v>last8_month_mou</v>
          </cell>
          <cell r="C1621" t="str">
            <v>number</v>
          </cell>
          <cell r="D1621" t="str">
            <v>long</v>
          </cell>
          <cell r="E1621" t="str">
            <v>上8月MOU</v>
          </cell>
          <cell r="F1621" t="str">
            <v>last8_month_mou</v>
          </cell>
          <cell r="G1621" t="str">
            <v>number(38)</v>
          </cell>
          <cell r="H1621" t="str">
            <v>long</v>
          </cell>
        </row>
        <row r="1622">
          <cell r="A1622" t="str">
            <v>上9月MOU</v>
          </cell>
          <cell r="B1622" t="str">
            <v>last9_month_mou</v>
          </cell>
          <cell r="C1622" t="str">
            <v>number</v>
          </cell>
          <cell r="D1622" t="str">
            <v>long</v>
          </cell>
          <cell r="E1622" t="str">
            <v>上9月MOU</v>
          </cell>
          <cell r="F1622" t="str">
            <v>last9_month_mou</v>
          </cell>
          <cell r="G1622" t="str">
            <v>number(38)</v>
          </cell>
          <cell r="H1622" t="str">
            <v>long</v>
          </cell>
        </row>
        <row r="1623">
          <cell r="A1623" t="str">
            <v>当月通话费</v>
          </cell>
          <cell r="B1623" t="str">
            <v>month_commfee</v>
          </cell>
          <cell r="C1623" t="str">
            <v>number</v>
          </cell>
          <cell r="D1623" t="str">
            <v>number(18,4)</v>
          </cell>
          <cell r="E1623" t="str">
            <v>当月通话费</v>
          </cell>
          <cell r="F1623" t="str">
            <v>month_comm_fee</v>
          </cell>
          <cell r="G1623" t="str">
            <v>number(18,4)</v>
          </cell>
          <cell r="H1623" t="str">
            <v>double(18,4)</v>
          </cell>
        </row>
        <row r="1624">
          <cell r="A1624" t="str">
            <v>上1月通话费</v>
          </cell>
          <cell r="B1624" t="str">
            <v>last1_month_commfee</v>
          </cell>
          <cell r="C1624" t="str">
            <v>number</v>
          </cell>
          <cell r="D1624" t="str">
            <v>number(18,4)</v>
          </cell>
          <cell r="E1624" t="str">
            <v>上1月通话费</v>
          </cell>
          <cell r="F1624" t="str">
            <v>last1_month_comm_fee</v>
          </cell>
          <cell r="G1624" t="str">
            <v>number(18,4)</v>
          </cell>
          <cell r="H1624" t="str">
            <v>double(18,4)</v>
          </cell>
        </row>
        <row r="1625">
          <cell r="A1625" t="str">
            <v>上2月通话费</v>
          </cell>
          <cell r="B1625" t="str">
            <v>last2_month_commfee</v>
          </cell>
          <cell r="C1625" t="str">
            <v>number</v>
          </cell>
          <cell r="D1625" t="str">
            <v>number(18,4)</v>
          </cell>
          <cell r="E1625" t="str">
            <v>上2月通话费</v>
          </cell>
          <cell r="F1625" t="str">
            <v>last2_month_comm_fee</v>
          </cell>
          <cell r="G1625" t="str">
            <v>number(18,4)</v>
          </cell>
          <cell r="H1625" t="str">
            <v>double(18,4)</v>
          </cell>
        </row>
        <row r="1626">
          <cell r="A1626" t="str">
            <v>上3月通话费</v>
          </cell>
          <cell r="B1626" t="str">
            <v>last3_month_commfee</v>
          </cell>
          <cell r="C1626" t="str">
            <v>number</v>
          </cell>
          <cell r="D1626" t="str">
            <v>number(18,4)</v>
          </cell>
          <cell r="E1626" t="str">
            <v>上3月通话费</v>
          </cell>
          <cell r="F1626" t="str">
            <v>last3_month_comm_fee</v>
          </cell>
          <cell r="G1626" t="str">
            <v>number(18,4)</v>
          </cell>
          <cell r="H1626" t="str">
            <v>double(18,4)</v>
          </cell>
        </row>
        <row r="1627">
          <cell r="A1627" t="str">
            <v>上4月通话费</v>
          </cell>
          <cell r="B1627" t="str">
            <v>last4_month_commfee</v>
          </cell>
          <cell r="C1627" t="str">
            <v>number</v>
          </cell>
          <cell r="D1627" t="str">
            <v>number(18,4)</v>
          </cell>
          <cell r="E1627" t="str">
            <v>上4月通话费</v>
          </cell>
          <cell r="F1627" t="str">
            <v>last4_month_comm_fee</v>
          </cell>
          <cell r="G1627" t="str">
            <v>number(18,4)</v>
          </cell>
          <cell r="H1627" t="str">
            <v>double(18,4)</v>
          </cell>
        </row>
        <row r="1628">
          <cell r="A1628" t="str">
            <v>上5月通话费</v>
          </cell>
          <cell r="B1628" t="str">
            <v>last5_month_commfee</v>
          </cell>
          <cell r="C1628" t="str">
            <v>number</v>
          </cell>
          <cell r="D1628" t="str">
            <v>number(18,4)</v>
          </cell>
          <cell r="E1628" t="str">
            <v>上5月通话费</v>
          </cell>
          <cell r="F1628" t="str">
            <v>last5_month_comm_fee</v>
          </cell>
          <cell r="G1628" t="str">
            <v>number(18,4)</v>
          </cell>
          <cell r="H1628" t="str">
            <v>double(18,4)</v>
          </cell>
        </row>
        <row r="1629">
          <cell r="A1629" t="str">
            <v>上6月通话费</v>
          </cell>
          <cell r="B1629" t="str">
            <v>last6_month_commfee</v>
          </cell>
          <cell r="C1629" t="str">
            <v>number</v>
          </cell>
          <cell r="D1629" t="str">
            <v>number(18,4)</v>
          </cell>
          <cell r="E1629" t="str">
            <v>上6月通话费</v>
          </cell>
          <cell r="F1629" t="str">
            <v>last6_month_comm_fee</v>
          </cell>
          <cell r="G1629" t="str">
            <v>number(18,4)</v>
          </cell>
          <cell r="H1629" t="str">
            <v>double(18,4)</v>
          </cell>
        </row>
        <row r="1630">
          <cell r="A1630" t="str">
            <v>上7月通话费</v>
          </cell>
          <cell r="B1630" t="str">
            <v>last7_month_commfee</v>
          </cell>
          <cell r="C1630" t="str">
            <v>number</v>
          </cell>
          <cell r="D1630" t="str">
            <v>number(18,4)</v>
          </cell>
          <cell r="E1630" t="str">
            <v>上7月通话费</v>
          </cell>
          <cell r="F1630" t="str">
            <v>last7_month_comm_fee</v>
          </cell>
          <cell r="G1630" t="str">
            <v>number(18,4)</v>
          </cell>
          <cell r="H1630" t="str">
            <v>double(18,4)</v>
          </cell>
        </row>
        <row r="1631">
          <cell r="A1631" t="str">
            <v>上8月通话费</v>
          </cell>
          <cell r="B1631" t="str">
            <v>last8_month_commfee</v>
          </cell>
          <cell r="C1631" t="str">
            <v>number</v>
          </cell>
          <cell r="D1631" t="str">
            <v>number(18,4)</v>
          </cell>
          <cell r="E1631" t="str">
            <v>上8月通话费</v>
          </cell>
          <cell r="F1631" t="str">
            <v>last8_month_comm_fee</v>
          </cell>
          <cell r="G1631" t="str">
            <v>number(18,4)</v>
          </cell>
          <cell r="H1631" t="str">
            <v>double(18,4)</v>
          </cell>
        </row>
        <row r="1632">
          <cell r="A1632" t="str">
            <v>上9月通话费</v>
          </cell>
          <cell r="B1632" t="str">
            <v>last9_month_commfee</v>
          </cell>
          <cell r="C1632" t="str">
            <v>number</v>
          </cell>
          <cell r="D1632" t="str">
            <v>number(18,4)</v>
          </cell>
          <cell r="E1632" t="str">
            <v>上9月通话费</v>
          </cell>
          <cell r="F1632" t="str">
            <v>last9_month_comm_fee</v>
          </cell>
          <cell r="G1632" t="str">
            <v>number(18,4)</v>
          </cell>
          <cell r="H1632" t="str">
            <v>double(18,4)</v>
          </cell>
        </row>
        <row r="1633">
          <cell r="A1633" t="str">
            <v>当月短信条数</v>
          </cell>
          <cell r="B1633" t="str">
            <v>sms_cnt</v>
          </cell>
          <cell r="C1633" t="str">
            <v>number</v>
          </cell>
          <cell r="D1633" t="str">
            <v>long</v>
          </cell>
          <cell r="E1633" t="str">
            <v>当月短信条数</v>
          </cell>
          <cell r="F1633" t="str">
            <v>mon_sms_cnt</v>
          </cell>
          <cell r="G1633" t="str">
            <v>number(22)</v>
          </cell>
          <cell r="H1633" t="str">
            <v>long</v>
          </cell>
        </row>
        <row r="1634">
          <cell r="A1634" t="str">
            <v>上1月短信条数</v>
          </cell>
          <cell r="B1634" t="str">
            <v>last1_sms_cnt</v>
          </cell>
          <cell r="C1634" t="str">
            <v>number</v>
          </cell>
          <cell r="D1634" t="str">
            <v>long</v>
          </cell>
          <cell r="E1634" t="str">
            <v>上1月短信条数</v>
          </cell>
          <cell r="F1634" t="str">
            <v>last1_sms_cnt</v>
          </cell>
          <cell r="G1634" t="str">
            <v>number(22)</v>
          </cell>
          <cell r="H1634" t="str">
            <v>long</v>
          </cell>
        </row>
        <row r="1635">
          <cell r="A1635" t="str">
            <v>上2月短信条数</v>
          </cell>
          <cell r="B1635" t="str">
            <v>last2_sms_cnt</v>
          </cell>
          <cell r="C1635" t="str">
            <v>number</v>
          </cell>
          <cell r="D1635" t="str">
            <v>long</v>
          </cell>
          <cell r="E1635" t="str">
            <v>上2月短信条数</v>
          </cell>
          <cell r="F1635" t="str">
            <v>last2_sms_cnt</v>
          </cell>
          <cell r="G1635" t="str">
            <v>number(22)</v>
          </cell>
          <cell r="H1635" t="str">
            <v>long</v>
          </cell>
        </row>
        <row r="1636">
          <cell r="A1636" t="str">
            <v>上3月短信条数</v>
          </cell>
          <cell r="B1636" t="str">
            <v>last3_sms_cnt</v>
          </cell>
          <cell r="C1636" t="str">
            <v>number</v>
          </cell>
          <cell r="D1636" t="str">
            <v>long</v>
          </cell>
          <cell r="E1636" t="str">
            <v>上3月短信条数</v>
          </cell>
          <cell r="F1636" t="str">
            <v>last3_sms_cnt</v>
          </cell>
          <cell r="G1636" t="str">
            <v>number(22)</v>
          </cell>
          <cell r="H1636" t="str">
            <v>long</v>
          </cell>
        </row>
        <row r="1637">
          <cell r="A1637" t="str">
            <v>上4月短信条数</v>
          </cell>
          <cell r="B1637" t="str">
            <v>last4_sms_cnt</v>
          </cell>
          <cell r="C1637" t="str">
            <v>number</v>
          </cell>
          <cell r="D1637" t="str">
            <v>long</v>
          </cell>
          <cell r="E1637" t="str">
            <v>上4月短信条数</v>
          </cell>
          <cell r="F1637" t="str">
            <v>last4_sms_cnt</v>
          </cell>
          <cell r="G1637" t="str">
            <v>number(22)</v>
          </cell>
          <cell r="H1637" t="str">
            <v>long</v>
          </cell>
        </row>
        <row r="1638">
          <cell r="A1638" t="str">
            <v>上5月短信条数</v>
          </cell>
          <cell r="B1638" t="str">
            <v>last5_sms_cnt</v>
          </cell>
          <cell r="C1638" t="str">
            <v>number</v>
          </cell>
          <cell r="D1638" t="str">
            <v>long</v>
          </cell>
          <cell r="E1638" t="str">
            <v>上5月短信条数</v>
          </cell>
          <cell r="F1638" t="str">
            <v>last5_sms_cnt</v>
          </cell>
          <cell r="G1638" t="str">
            <v>number(22)</v>
          </cell>
          <cell r="H1638" t="str">
            <v>long</v>
          </cell>
        </row>
        <row r="1639">
          <cell r="A1639" t="str">
            <v>上6月短信条数</v>
          </cell>
          <cell r="B1639" t="str">
            <v>last6_sms_cnt</v>
          </cell>
          <cell r="C1639" t="str">
            <v>number</v>
          </cell>
          <cell r="D1639" t="str">
            <v>long</v>
          </cell>
          <cell r="E1639" t="str">
            <v>上6月短信条数</v>
          </cell>
          <cell r="F1639" t="str">
            <v>last6_sms_cnt</v>
          </cell>
          <cell r="G1639" t="str">
            <v>number(22)</v>
          </cell>
          <cell r="H1639" t="str">
            <v>long</v>
          </cell>
        </row>
        <row r="1640">
          <cell r="A1640" t="str">
            <v>上7月短信条数</v>
          </cell>
          <cell r="B1640" t="str">
            <v>last7_sms_cnt</v>
          </cell>
          <cell r="C1640" t="str">
            <v>number</v>
          </cell>
          <cell r="D1640" t="str">
            <v>long</v>
          </cell>
          <cell r="E1640" t="str">
            <v>上7月短信条数</v>
          </cell>
          <cell r="F1640" t="str">
            <v>last7_sms_cnt</v>
          </cell>
          <cell r="G1640" t="str">
            <v>number(22)</v>
          </cell>
          <cell r="H1640" t="str">
            <v>long</v>
          </cell>
        </row>
        <row r="1641">
          <cell r="A1641" t="str">
            <v>上8月短信条数</v>
          </cell>
          <cell r="B1641" t="str">
            <v>last8_sms_cnt</v>
          </cell>
          <cell r="C1641" t="str">
            <v>number</v>
          </cell>
          <cell r="D1641" t="str">
            <v>long</v>
          </cell>
          <cell r="E1641" t="str">
            <v>上8月短信条数</v>
          </cell>
          <cell r="F1641" t="str">
            <v>last8_sms_cnt</v>
          </cell>
          <cell r="G1641" t="str">
            <v>number(22)</v>
          </cell>
          <cell r="H1641" t="str">
            <v>long</v>
          </cell>
        </row>
        <row r="1642">
          <cell r="A1642" t="str">
            <v>上9月短信条数</v>
          </cell>
          <cell r="B1642" t="str">
            <v>last9_sms_cnt</v>
          </cell>
          <cell r="C1642" t="str">
            <v>number</v>
          </cell>
          <cell r="D1642" t="str">
            <v>long</v>
          </cell>
          <cell r="E1642" t="str">
            <v>上9月短信条数</v>
          </cell>
          <cell r="F1642" t="str">
            <v>last9_sms_cnt</v>
          </cell>
          <cell r="G1642" t="str">
            <v>number(22)</v>
          </cell>
          <cell r="H1642" t="str">
            <v>long</v>
          </cell>
        </row>
        <row r="1643">
          <cell r="A1643" t="str">
            <v>当日累计总应收</v>
          </cell>
          <cell r="B1643" t="str">
            <v>sum_should</v>
          </cell>
          <cell r="C1643" t="str">
            <v>number(14,3)</v>
          </cell>
          <cell r="D1643" t="str">
            <v>number(18,4)</v>
          </cell>
          <cell r="E1643" t="str">
            <v>当日累计总应收</v>
          </cell>
          <cell r="F1643" t="str">
            <v>sum_should</v>
          </cell>
          <cell r="G1643" t="str">
            <v>number(18,4)</v>
          </cell>
          <cell r="H1643" t="str">
            <v>double(18,4)</v>
          </cell>
        </row>
        <row r="1644">
          <cell r="A1644" t="str">
            <v>当日累计总优惠</v>
          </cell>
          <cell r="B1644" t="str">
            <v>sum_favour</v>
          </cell>
          <cell r="C1644" t="str">
            <v>number(14,3)</v>
          </cell>
          <cell r="D1644" t="str">
            <v>number(18,4)</v>
          </cell>
          <cell r="E1644" t="str">
            <v>当日累计总优惠</v>
          </cell>
          <cell r="F1644" t="str">
            <v>sum_favour</v>
          </cell>
          <cell r="G1644" t="str">
            <v>number(18,4)</v>
          </cell>
          <cell r="H1644" t="str">
            <v>double(18,4)</v>
          </cell>
        </row>
        <row r="1645">
          <cell r="A1645" t="str">
            <v>当日净收入</v>
          </cell>
          <cell r="B1645" t="str">
            <v>incr_should</v>
          </cell>
          <cell r="C1645" t="str">
            <v>number(14,3)</v>
          </cell>
          <cell r="D1645" t="str">
            <v>number(18,4)</v>
          </cell>
          <cell r="E1645" t="str">
            <v>当日净收入</v>
          </cell>
          <cell r="F1645" t="str">
            <v>incr_should</v>
          </cell>
          <cell r="G1645" t="str">
            <v>number(18,4)</v>
          </cell>
          <cell r="H1645" t="str">
            <v>double(18,4)</v>
          </cell>
        </row>
        <row r="1646">
          <cell r="A1646" t="str">
            <v>当日净优惠</v>
          </cell>
          <cell r="B1646" t="str">
            <v>incr_favour</v>
          </cell>
          <cell r="C1646" t="str">
            <v>number(14,3)</v>
          </cell>
          <cell r="D1646" t="str">
            <v>number(18,4)</v>
          </cell>
          <cell r="E1646" t="str">
            <v>当日净优惠</v>
          </cell>
          <cell r="F1646" t="str">
            <v>incr_favour</v>
          </cell>
          <cell r="G1646" t="str">
            <v>number(18,4)</v>
          </cell>
          <cell r="H1646" t="str">
            <v>double(18,4)</v>
          </cell>
        </row>
        <row r="1647">
          <cell r="A1647" t="str">
            <v>综合帐目</v>
          </cell>
          <cell r="B1647" t="str">
            <v>fee_code</v>
          </cell>
          <cell r="C1647" t="str">
            <v>varchar2(4)</v>
          </cell>
          <cell r="D1647" t="str">
            <v>string(3)</v>
          </cell>
          <cell r="E1647" t="str">
            <v>综合帐目</v>
          </cell>
          <cell r="F1647" t="str">
            <v>collig_item_code</v>
          </cell>
          <cell r="G1647" t="str">
            <v>varchar2(4)</v>
          </cell>
          <cell r="H1647" t="str">
            <v>string(4)</v>
          </cell>
        </row>
        <row r="1648">
          <cell r="A1648" t="str">
            <v>SP代码</v>
          </cell>
          <cell r="B1648" t="str">
            <v>sp_code</v>
          </cell>
          <cell r="C1648" t="str">
            <v>varchar2(14)</v>
          </cell>
          <cell r="D1648" t="str">
            <v>string(14)</v>
          </cell>
          <cell r="E1648" t="str">
            <v>SP代码</v>
          </cell>
          <cell r="F1648" t="str">
            <v>sp_code</v>
          </cell>
          <cell r="G1648" t="str">
            <v>varchar2(40)</v>
          </cell>
          <cell r="H1648" t="str">
            <v>string(40)</v>
          </cell>
        </row>
        <row r="1649">
          <cell r="A1649" t="str">
            <v>收入金额</v>
          </cell>
          <cell r="B1649" t="str">
            <v>should_fee</v>
          </cell>
          <cell r="C1649" t="str">
            <v>number(14,2)</v>
          </cell>
          <cell r="D1649" t="str">
            <v>number(18,4)</v>
          </cell>
          <cell r="E1649" t="str">
            <v>应收费用</v>
          </cell>
          <cell r="F1649" t="str">
            <v>shld_fee</v>
          </cell>
          <cell r="G1649" t="str">
            <v>number(18,4)</v>
          </cell>
          <cell r="H1649" t="str">
            <v>double(18,4)</v>
          </cell>
        </row>
        <row r="1650">
          <cell r="A1650" t="str">
            <v>优惠费</v>
          </cell>
          <cell r="B1650" t="str">
            <v>favour_fee</v>
          </cell>
          <cell r="C1650" t="str">
            <v>number(14,2)</v>
          </cell>
          <cell r="D1650" t="str">
            <v>number(18,4)</v>
          </cell>
          <cell r="E1650" t="str">
            <v>优惠费用</v>
          </cell>
          <cell r="F1650" t="str">
            <v>fav_fee</v>
          </cell>
          <cell r="G1650" t="str">
            <v>number(18,4)</v>
          </cell>
          <cell r="H1650" t="str">
            <v>double(18,4)</v>
          </cell>
        </row>
        <row r="1651">
          <cell r="A1651" t="str">
            <v>已付费</v>
          </cell>
          <cell r="B1651" t="str">
            <v>pay_fee</v>
          </cell>
          <cell r="C1651" t="str">
            <v>number(14,2)</v>
          </cell>
          <cell r="D1651" t="str">
            <v>number(18,4)</v>
          </cell>
          <cell r="E1651" t="str">
            <v>已付费</v>
          </cell>
          <cell r="F1651" t="str">
            <v>payed_fee</v>
          </cell>
          <cell r="G1651" t="str">
            <v>number(18,4)</v>
          </cell>
          <cell r="H1651" t="str">
            <v>double(18,4)</v>
          </cell>
        </row>
        <row r="1652">
          <cell r="A1652" t="str">
            <v>欠费</v>
          </cell>
          <cell r="B1652" t="str">
            <v>owe_fee</v>
          </cell>
          <cell r="C1652" t="str">
            <v>number(14,2)</v>
          </cell>
          <cell r="D1652" t="str">
            <v>number(18,4)</v>
          </cell>
          <cell r="E1652" t="str">
            <v>欠费</v>
          </cell>
          <cell r="F1652" t="str">
            <v>owe</v>
          </cell>
          <cell r="G1652" t="str">
            <v>number(18,4)</v>
          </cell>
          <cell r="H1652" t="str">
            <v>double(18,4)</v>
          </cell>
        </row>
        <row r="1653">
          <cell r="A1653" t="str">
            <v>滞纳金</v>
          </cell>
          <cell r="B1653" t="str">
            <v>pay_later</v>
          </cell>
          <cell r="C1653" t="str">
            <v>number(14,2)</v>
          </cell>
          <cell r="D1653" t="str">
            <v>number(18,4)</v>
          </cell>
          <cell r="E1653" t="str">
            <v>应缴滞纳金</v>
          </cell>
          <cell r="F1653" t="str">
            <v>delay_fee</v>
          </cell>
          <cell r="G1653" t="str">
            <v>number(18,4)</v>
          </cell>
          <cell r="H1653" t="str">
            <v>double(18,4)</v>
          </cell>
        </row>
        <row r="1654">
          <cell r="A1654" t="str">
            <v>付费月份</v>
          </cell>
          <cell r="B1654" t="str">
            <v>pay_month</v>
          </cell>
          <cell r="C1654" t="str">
            <v>number(6)</v>
          </cell>
          <cell r="D1654" t="str">
            <v>number(6)</v>
          </cell>
          <cell r="E1654" t="str">
            <v>付费月份</v>
          </cell>
          <cell r="F1654" t="str">
            <v>pay_month</v>
          </cell>
          <cell r="G1654" t="str">
            <v>number(6)</v>
          </cell>
          <cell r="H1654" t="str">
            <v>number(6)</v>
          </cell>
        </row>
        <row r="1655">
          <cell r="A1655" t="str">
            <v>收入不含税额</v>
          </cell>
          <cell r="B1655" t="str">
            <v>should_extax</v>
          </cell>
          <cell r="C1655" t="str">
            <v>number(14,2)</v>
          </cell>
          <cell r="D1655" t="str">
            <v>number(18,4)</v>
          </cell>
          <cell r="E1655" t="str">
            <v>应收不含税金额</v>
          </cell>
          <cell r="F1655" t="str">
            <v>should_extax</v>
          </cell>
          <cell r="G1655" t="str">
            <v>number(18,4)</v>
          </cell>
          <cell r="H1655" t="str">
            <v>double(18,4)</v>
          </cell>
        </row>
        <row r="1656">
          <cell r="A1656" t="str">
            <v>收入税额</v>
          </cell>
          <cell r="B1656" t="str">
            <v>should_tax</v>
          </cell>
          <cell r="C1656" t="str">
            <v>number(14,2)</v>
          </cell>
          <cell r="D1656" t="str">
            <v>number(18,4)</v>
          </cell>
          <cell r="E1656" t="str">
            <v>收入税额</v>
          </cell>
          <cell r="F1656" t="str">
            <v>should_tax</v>
          </cell>
          <cell r="G1656" t="str">
            <v>number(18,4)</v>
          </cell>
          <cell r="H1656" t="str">
            <v>double(18,4)</v>
          </cell>
        </row>
        <row r="1657">
          <cell r="A1657" t="str">
            <v>优惠不含税额</v>
          </cell>
          <cell r="B1657" t="str">
            <v>favour_extax</v>
          </cell>
          <cell r="C1657" t="str">
            <v>number(14,2)</v>
          </cell>
          <cell r="D1657" t="str">
            <v>number(18,4)</v>
          </cell>
          <cell r="E1657" t="str">
            <v>优惠不含税额</v>
          </cell>
          <cell r="F1657" t="str">
            <v>favour_extax</v>
          </cell>
          <cell r="G1657" t="str">
            <v>number(18,4)</v>
          </cell>
          <cell r="H1657" t="str">
            <v>double(18,4)</v>
          </cell>
        </row>
        <row r="1658">
          <cell r="A1658" t="str">
            <v>欠费不含税额</v>
          </cell>
          <cell r="B1658" t="str">
            <v>owe_fee_extax</v>
          </cell>
          <cell r="C1658" t="str">
            <v>number(14,2)</v>
          </cell>
          <cell r="D1658" t="str">
            <v>number(18,4)</v>
          </cell>
          <cell r="E1658" t="str">
            <v>欠费不含税额</v>
          </cell>
          <cell r="F1658" t="str">
            <v>owe_fee_extax</v>
          </cell>
          <cell r="G1658" t="str">
            <v>number(18,4)</v>
          </cell>
          <cell r="H1658" t="str">
            <v>double(18,4)</v>
          </cell>
        </row>
        <row r="1659">
          <cell r="A1659" t="str">
            <v>欠费税额</v>
          </cell>
          <cell r="B1659" t="str">
            <v>owe_fee_tax</v>
          </cell>
          <cell r="C1659" t="str">
            <v>number(14,2)</v>
          </cell>
          <cell r="D1659" t="str">
            <v>number(18,4)</v>
          </cell>
          <cell r="E1659" t="str">
            <v>欠费税额</v>
          </cell>
          <cell r="F1659" t="str">
            <v>owe_fee_tax</v>
          </cell>
          <cell r="G1659" t="str">
            <v>number(18,4)</v>
          </cell>
          <cell r="H1659" t="str">
            <v>double(18,4)</v>
          </cell>
        </row>
        <row r="1660">
          <cell r="A1660" t="str">
            <v>sp业务类型</v>
          </cell>
          <cell r="B1660" t="str">
            <v>spfee_type</v>
          </cell>
          <cell r="C1660" t="str">
            <v>varchar2(4)</v>
          </cell>
          <cell r="D1660" t="str">
            <v>string(4)</v>
          </cell>
          <cell r="E1660" t="str">
            <v>sp业务类型</v>
          </cell>
          <cell r="F1660" t="str">
            <v>sp_busi_type</v>
          </cell>
          <cell r="G1660" t="str">
            <v>varchar2(4)</v>
          </cell>
          <cell r="H1660" t="str">
            <v>string(4)</v>
          </cell>
        </row>
        <row r="1661">
          <cell r="A1661" t="str">
            <v>欠费费用</v>
          </cell>
          <cell r="B1661" t="str">
            <v>owe_fee</v>
          </cell>
          <cell r="C1661" t="str">
            <v>number</v>
          </cell>
          <cell r="D1661" t="str">
            <v>number(18,4)</v>
          </cell>
          <cell r="E1661" t="str">
            <v>欠费费用</v>
          </cell>
          <cell r="F1661" t="str">
            <v>owe_fee</v>
          </cell>
          <cell r="G1661" t="str">
            <v>number(18,4)</v>
          </cell>
          <cell r="H1661" t="str">
            <v>double(18,4)</v>
          </cell>
        </row>
        <row r="1662">
          <cell r="A1662" t="str">
            <v>欠费税率</v>
          </cell>
          <cell r="B1662" t="str">
            <v>owe_fee_tax</v>
          </cell>
          <cell r="C1662" t="str">
            <v>number</v>
          </cell>
          <cell r="D1662" t="str">
            <v>number(10,4)</v>
          </cell>
          <cell r="E1662" t="str">
            <v>欠费税率</v>
          </cell>
          <cell r="F1662" t="str">
            <v>owe_fee_tax</v>
          </cell>
          <cell r="G1662" t="str">
            <v>number(18,4)</v>
          </cell>
          <cell r="H1662" t="str">
            <v>double(18,4)</v>
          </cell>
        </row>
        <row r="1663">
          <cell r="A1663" t="str">
            <v>核减金额</v>
          </cell>
          <cell r="B1663" t="str">
            <v>ded_fee</v>
          </cell>
          <cell r="C1663" t="str">
            <v>number</v>
          </cell>
          <cell r="D1663" t="str">
            <v>number(18,4)</v>
          </cell>
          <cell r="E1663" t="str">
            <v>核减金额</v>
          </cell>
          <cell r="F1663" t="str">
            <v>cut_fee</v>
          </cell>
          <cell r="G1663" t="str">
            <v>number(18,4)</v>
          </cell>
          <cell r="H1663" t="str">
            <v>double(18,4)</v>
          </cell>
        </row>
        <row r="1664">
          <cell r="A1664" t="str">
            <v>核减税额</v>
          </cell>
          <cell r="B1664" t="str">
            <v>ded_fee_tax</v>
          </cell>
          <cell r="C1664" t="str">
            <v>number</v>
          </cell>
          <cell r="D1664" t="str">
            <v>number(10,4)</v>
          </cell>
          <cell r="E1664" t="str">
            <v>核减税额</v>
          </cell>
          <cell r="F1664" t="str">
            <v>cut_fee_tax</v>
          </cell>
          <cell r="G1664" t="str">
            <v>number(18,4)</v>
          </cell>
          <cell r="H1664" t="str">
            <v>double(18,4)</v>
          </cell>
        </row>
        <row r="1665">
          <cell r="A1665" t="str">
            <v>回收费</v>
          </cell>
          <cell r="B1665" t="str">
            <v>back_fee</v>
          </cell>
          <cell r="C1665" t="str">
            <v>number</v>
          </cell>
          <cell r="D1665" t="str">
            <v>number(18,4)</v>
          </cell>
          <cell r="E1665" t="str">
            <v>回收费</v>
          </cell>
          <cell r="F1665" t="str">
            <v>back_fee</v>
          </cell>
          <cell r="G1665" t="str">
            <v>number(18,4)</v>
          </cell>
          <cell r="H1665" t="str">
            <v>double(18,4)</v>
          </cell>
        </row>
        <row r="1666">
          <cell r="A1666" t="str">
            <v>是否集团</v>
          </cell>
          <cell r="B1666" t="str">
            <v>grp_flag</v>
          </cell>
          <cell r="C1666" t="str">
            <v>varchar2(1)</v>
          </cell>
          <cell r="D1666" t="str">
            <v>string(1)</v>
          </cell>
          <cell r="E1666" t="str">
            <v>是否集团</v>
          </cell>
          <cell r="F1666" t="str">
            <v>group_flag</v>
          </cell>
          <cell r="G1666" t="str">
            <v>varchar2(1)</v>
          </cell>
          <cell r="H1666" t="str">
            <v>string(1)</v>
          </cell>
        </row>
        <row r="1667">
          <cell r="A1667" t="str">
            <v>是否宽带</v>
          </cell>
          <cell r="B1667" t="str">
            <v>kd_flag</v>
          </cell>
          <cell r="C1667" t="str">
            <v>varchar2(1)</v>
          </cell>
          <cell r="D1667" t="str">
            <v>string(1)</v>
          </cell>
          <cell r="E1667" t="str">
            <v>宽带标志</v>
          </cell>
          <cell r="F1667" t="str">
            <v>brodbd_flag</v>
          </cell>
          <cell r="G1667" t="str">
            <v>varchar2(1)</v>
          </cell>
          <cell r="H1667" t="str">
            <v>string(1)</v>
          </cell>
        </row>
        <row r="1668">
          <cell r="A1668" t="str">
            <v>工号归属区县</v>
          </cell>
          <cell r="B1668" t="str">
            <v>org_district</v>
          </cell>
          <cell r="C1668" t="str">
            <v>varchar2(4)</v>
          </cell>
          <cell r="D1668" t="str">
            <v>string(4)</v>
          </cell>
          <cell r="E1668" t="str">
            <v>工号归属区县</v>
          </cell>
          <cell r="F1668" t="str">
            <v>eplyid_bel_county</v>
          </cell>
          <cell r="G1668" t="str">
            <v>varchar2(4)</v>
          </cell>
          <cell r="H1668" t="str">
            <v>string(4)</v>
          </cell>
        </row>
        <row r="1669">
          <cell r="A1669" t="str">
            <v>工号归属类型</v>
          </cell>
          <cell r="B1669" t="str">
            <v>org_type</v>
          </cell>
          <cell r="C1669" t="str">
            <v>varchar2(7)</v>
          </cell>
          <cell r="D1669" t="str">
            <v>string(7)</v>
          </cell>
          <cell r="E1669" t="str">
            <v>工号归属类型</v>
          </cell>
          <cell r="F1669" t="str">
            <v>eplyid_bel_type</v>
          </cell>
          <cell r="G1669" t="str">
            <v>varchar2(7)</v>
          </cell>
          <cell r="H1669" t="str">
            <v>string(7)</v>
          </cell>
        </row>
        <row r="1670">
          <cell r="A1670" t="str">
            <v>流水</v>
          </cell>
          <cell r="B1670" t="str">
            <v>login_accept</v>
          </cell>
          <cell r="C1670" t="str">
            <v>varchar2(20)</v>
          </cell>
          <cell r="D1670" t="str">
            <v>string(20)</v>
          </cell>
          <cell r="E1670" t="str">
            <v>流水号</v>
          </cell>
          <cell r="F1670" t="str">
            <v>serial_no</v>
          </cell>
          <cell r="G1670" t="str">
            <v>varchar2(20)</v>
          </cell>
          <cell r="H1670" t="str">
            <v>string(20)</v>
          </cell>
        </row>
        <row r="1671">
          <cell r="A1671" t="str">
            <v>工号归属渠道</v>
          </cell>
          <cell r="B1671" t="str">
            <v>org_id</v>
          </cell>
          <cell r="C1671" t="str">
            <v>varchar2(20)</v>
          </cell>
          <cell r="D1671" t="str">
            <v>string(20)</v>
          </cell>
          <cell r="E1671" t="str">
            <v>工号归属渠道</v>
          </cell>
          <cell r="F1671" t="str">
            <v>eplyid_bel_chnl</v>
          </cell>
          <cell r="G1671" t="str">
            <v>varchar2(20)</v>
          </cell>
          <cell r="H1671" t="str">
            <v>string(20)</v>
          </cell>
        </row>
        <row r="1672">
          <cell r="A1672" t="str">
            <v>缴费总额</v>
          </cell>
          <cell r="B1672" t="str">
            <v>pay_money</v>
          </cell>
          <cell r="C1672" t="str">
            <v>number</v>
          </cell>
          <cell r="D1672" t="str">
            <v>number(18,4)</v>
          </cell>
          <cell r="E1672" t="str">
            <v>缴费总额</v>
          </cell>
          <cell r="F1672" t="str">
            <v>pay_total_money</v>
          </cell>
          <cell r="G1672" t="str">
            <v>number(18,4)</v>
          </cell>
          <cell r="H1672" t="str">
            <v>double(18,4)</v>
          </cell>
        </row>
        <row r="1673">
          <cell r="A1673" t="str">
            <v>预存款</v>
          </cell>
          <cell r="B1673" t="str">
            <v>prepay_fee</v>
          </cell>
          <cell r="C1673" t="str">
            <v>number</v>
          </cell>
          <cell r="D1673" t="str">
            <v>number(18,4)</v>
          </cell>
          <cell r="E1673" t="str">
            <v>预存款</v>
          </cell>
          <cell r="F1673" t="str">
            <v>prepay_fee</v>
          </cell>
          <cell r="G1673" t="str">
            <v>number(18,4)</v>
          </cell>
          <cell r="H1673" t="str">
            <v>double(18,4)</v>
          </cell>
        </row>
        <row r="1674">
          <cell r="A1674" t="str">
            <v>本次支出</v>
          </cell>
          <cell r="B1674" t="str">
            <v>out_prepay</v>
          </cell>
          <cell r="C1674" t="str">
            <v>number</v>
          </cell>
          <cell r="D1674" t="str">
            <v>number(18,4)</v>
          </cell>
          <cell r="E1674" t="str">
            <v>本次支出</v>
          </cell>
          <cell r="F1674" t="str">
            <v>out_prepay</v>
          </cell>
          <cell r="G1674" t="str">
            <v>number(18,4)</v>
          </cell>
          <cell r="H1674" t="str">
            <v>double(18,4)</v>
          </cell>
        </row>
        <row r="1675">
          <cell r="A1675" t="str">
            <v>流水号</v>
          </cell>
          <cell r="B1675" t="str">
            <v>login_accept</v>
          </cell>
          <cell r="C1675" t="str">
            <v>varchar2(20)</v>
          </cell>
          <cell r="D1675" t="str">
            <v>string(20)</v>
          </cell>
          <cell r="E1675" t="str">
            <v>流水号</v>
          </cell>
          <cell r="F1675" t="str">
            <v>serial_no</v>
          </cell>
          <cell r="G1675" t="str">
            <v>varchar2(20)</v>
          </cell>
          <cell r="H1675" t="str">
            <v>string(20)</v>
          </cell>
        </row>
        <row r="1676">
          <cell r="A1676" t="str">
            <v>兑换类型标识</v>
          </cell>
          <cell r="B1676" t="str">
            <v>favour_code</v>
          </cell>
          <cell r="C1676" t="str">
            <v>varchar2(10)</v>
          </cell>
          <cell r="D1676" t="str">
            <v>string(10)</v>
          </cell>
          <cell r="E1676" t="str">
            <v>兑换类型标识</v>
          </cell>
          <cell r="F1676" t="str">
            <v>exchge_type_id</v>
          </cell>
          <cell r="G1676" t="str">
            <v>varchar2(10)</v>
          </cell>
          <cell r="H1676" t="str">
            <v>string(10)</v>
          </cell>
        </row>
        <row r="1677">
          <cell r="A1677" t="str">
            <v>兑换类型名称</v>
          </cell>
          <cell r="B1677" t="str">
            <v>favour_name</v>
          </cell>
          <cell r="C1677" t="str">
            <v>varchar2(50)</v>
          </cell>
          <cell r="D1677" t="str">
            <v>string(50)</v>
          </cell>
          <cell r="E1677" t="str">
            <v>兑换类型名称</v>
          </cell>
          <cell r="F1677" t="str">
            <v>exchge_type_name</v>
          </cell>
          <cell r="G1677" t="str">
            <v>varchar2(50)</v>
          </cell>
          <cell r="H1677" t="str">
            <v>string(50)</v>
          </cell>
        </row>
        <row r="1678">
          <cell r="A1678" t="str">
            <v>积分名称</v>
          </cell>
          <cell r="B1678" t="str">
            <v>mark_name</v>
          </cell>
          <cell r="C1678" t="str">
            <v>varchar2(50)</v>
          </cell>
          <cell r="D1678" t="str">
            <v>string(50)</v>
          </cell>
          <cell r="E1678" t="str">
            <v>积分名称</v>
          </cell>
          <cell r="F1678" t="str">
            <v>score_name</v>
          </cell>
          <cell r="G1678" t="str">
            <v>varchar2(50)</v>
          </cell>
          <cell r="H1678" t="str">
            <v>string(50)</v>
          </cell>
        </row>
        <row r="1679">
          <cell r="A1679" t="str">
            <v>兑换积分</v>
          </cell>
          <cell r="B1679" t="str">
            <v>use_point</v>
          </cell>
          <cell r="C1679" t="str">
            <v>number</v>
          </cell>
          <cell r="D1679" t="str">
            <v>number</v>
          </cell>
          <cell r="E1679" t="str">
            <v>兑换积分</v>
          </cell>
          <cell r="F1679" t="str">
            <v>exchge_score(38)</v>
          </cell>
          <cell r="G1679" t="str">
            <v>number(10)</v>
          </cell>
          <cell r="H1679" t="str">
            <v>integer</v>
          </cell>
        </row>
        <row r="1680">
          <cell r="A1680" t="str">
            <v>礼品类型</v>
          </cell>
          <cell r="B1680" t="str">
            <v>type_flag</v>
          </cell>
          <cell r="C1680" t="str">
            <v>varchar2(10)</v>
          </cell>
          <cell r="D1680" t="str">
            <v>string(10)</v>
          </cell>
          <cell r="E1680" t="str">
            <v>礼品类型</v>
          </cell>
          <cell r="F1680" t="str">
            <v>gift_type</v>
          </cell>
          <cell r="G1680" t="str">
            <v>varchar2(20)</v>
          </cell>
          <cell r="H1680" t="str">
            <v>string(20)</v>
          </cell>
        </row>
        <row r="1681">
          <cell r="A1681" t="str">
            <v>回收标识</v>
          </cell>
          <cell r="B1681" t="str">
            <v>back_accpet</v>
          </cell>
          <cell r="C1681" t="str">
            <v>varchar2(6)</v>
          </cell>
          <cell r="D1681" t="str">
            <v>string(6)</v>
          </cell>
          <cell r="E1681" t="str">
            <v>回收标识</v>
          </cell>
          <cell r="F1681" t="str">
            <v>back_accpet</v>
          </cell>
          <cell r="G1681" t="str">
            <v>varchar2(6)</v>
          </cell>
          <cell r="H1681" t="str">
            <v>string(6)</v>
          </cell>
        </row>
        <row r="1682">
          <cell r="A1682" t="str">
            <v>开始时间</v>
          </cell>
          <cell r="B1682" t="str">
            <v>begin_time</v>
          </cell>
          <cell r="C1682" t="str">
            <v>date</v>
          </cell>
          <cell r="D1682" t="str">
            <v>date</v>
          </cell>
          <cell r="E1682" t="str">
            <v>开始时间</v>
          </cell>
          <cell r="F1682" t="str">
            <v>start_time</v>
          </cell>
          <cell r="G1682" t="str">
            <v>date</v>
          </cell>
          <cell r="H1682" t="str">
            <v>datetime</v>
          </cell>
        </row>
        <row r="1683">
          <cell r="A1683" t="str">
            <v>结束时间</v>
          </cell>
          <cell r="B1683" t="str">
            <v>end_time</v>
          </cell>
          <cell r="C1683" t="str">
            <v>date</v>
          </cell>
          <cell r="D1683" t="str">
            <v>date</v>
          </cell>
          <cell r="E1683" t="str">
            <v>结束时间</v>
          </cell>
          <cell r="F1683" t="str">
            <v>end_time</v>
          </cell>
          <cell r="G1683" t="str">
            <v>date</v>
          </cell>
          <cell r="H1683" t="str">
            <v>datetime</v>
          </cell>
        </row>
        <row r="1684">
          <cell r="A1684" t="str">
            <v>消费积分</v>
          </cell>
          <cell r="B1684" t="str">
            <v>score</v>
          </cell>
          <cell r="C1684" t="str">
            <v>number</v>
          </cell>
          <cell r="D1684" t="str">
            <v>number</v>
          </cell>
          <cell r="E1684" t="str">
            <v>消费积分</v>
          </cell>
          <cell r="F1684" t="str">
            <v>cost_score</v>
          </cell>
          <cell r="G1684" t="str">
            <v>number(10)</v>
          </cell>
          <cell r="H1684" t="str">
            <v>integer</v>
          </cell>
        </row>
        <row r="1685">
          <cell r="A1685" t="str">
            <v>地区</v>
          </cell>
          <cell r="B1685" t="str">
            <v>city_code</v>
          </cell>
          <cell r="C1685" t="str">
            <v>varchar2(7)</v>
          </cell>
          <cell r="D1685" t="str">
            <v>string(7)</v>
          </cell>
          <cell r="E1685" t="str">
            <v>地市编码</v>
          </cell>
          <cell r="F1685" t="str">
            <v>city_code</v>
          </cell>
          <cell r="G1685" t="str">
            <v>varchar2(60)</v>
          </cell>
          <cell r="H1685" t="str">
            <v>string(60)</v>
          </cell>
        </row>
        <row r="1686">
          <cell r="A1686" t="str">
            <v>失效时间</v>
          </cell>
          <cell r="B1686" t="str">
            <v>exp_date</v>
          </cell>
          <cell r="C1686" t="str">
            <v>date</v>
          </cell>
          <cell r="D1686" t="str">
            <v>date</v>
          </cell>
          <cell r="E1686" t="str">
            <v>失效时间</v>
          </cell>
          <cell r="F1686" t="str">
            <v>exp_time</v>
          </cell>
          <cell r="G1686" t="str">
            <v>date</v>
          </cell>
          <cell r="H1686" t="str">
            <v>datetime</v>
          </cell>
        </row>
        <row r="1687">
          <cell r="A1687" t="str">
            <v>数据来源</v>
          </cell>
          <cell r="B1687" t="str">
            <v>type</v>
          </cell>
          <cell r="C1687" t="str">
            <v>varchar2(1)</v>
          </cell>
          <cell r="D1687" t="str">
            <v>string(1)</v>
          </cell>
          <cell r="E1687" t="str">
            <v>数据来源</v>
          </cell>
          <cell r="F1687" t="str">
            <v>data_source</v>
          </cell>
          <cell r="G1687" t="str">
            <v>varchar2(2)</v>
          </cell>
          <cell r="H1687" t="str">
            <v>string(2)</v>
          </cell>
        </row>
        <row r="1688">
          <cell r="A1688" t="str">
            <v>结算操作代码</v>
          </cell>
          <cell r="B1688" t="str">
            <v>clearing_operator_code</v>
          </cell>
          <cell r="C1688" t="str">
            <v>varchar2(5)</v>
          </cell>
          <cell r="D1688" t="str">
            <v>string(5)</v>
          </cell>
          <cell r="E1688" t="str">
            <v>结算操作代码</v>
          </cell>
          <cell r="F1688" t="str">
            <v>settle_oper_code</v>
          </cell>
          <cell r="G1688" t="str">
            <v>varchar2(5)</v>
          </cell>
          <cell r="H1688" t="str">
            <v>string(5)</v>
          </cell>
        </row>
        <row r="1689">
          <cell r="A1689" t="str">
            <v>结算类型</v>
          </cell>
          <cell r="B1689" t="str">
            <v>clearing_type</v>
          </cell>
          <cell r="C1689" t="str">
            <v>varchar2(2)</v>
          </cell>
          <cell r="D1689" t="str">
            <v>string(2)</v>
          </cell>
          <cell r="E1689" t="str">
            <v>结算类型</v>
          </cell>
          <cell r="F1689" t="str">
            <v>settle_type</v>
          </cell>
          <cell r="G1689" t="str">
            <v>varchar2(2)</v>
          </cell>
          <cell r="H1689" t="str">
            <v>string(2)</v>
          </cell>
        </row>
        <row r="1690">
          <cell r="A1690" t="str">
            <v>服务类型</v>
          </cell>
          <cell r="B1690" t="str">
            <v>server_type</v>
          </cell>
          <cell r="C1690" t="str">
            <v>varchar2(4)</v>
          </cell>
          <cell r="D1690" t="str">
            <v>string(4)</v>
          </cell>
          <cell r="E1690" t="str">
            <v>服务类型</v>
          </cell>
          <cell r="F1690" t="str">
            <v>serv_type</v>
          </cell>
          <cell r="G1690" t="str">
            <v>varchar2(20)</v>
          </cell>
          <cell r="H1690" t="str">
            <v>string(20)</v>
          </cell>
        </row>
        <row r="1691">
          <cell r="A1691" t="str">
            <v>主叫归属地</v>
          </cell>
          <cell r="B1691" t="str">
            <v>calling_home_area_code</v>
          </cell>
          <cell r="C1691" t="str">
            <v>varchar2(5)</v>
          </cell>
          <cell r="D1691" t="str">
            <v>string(5)</v>
          </cell>
          <cell r="E1691" t="str">
            <v>主叫归属地</v>
          </cell>
          <cell r="F1691" t="str">
            <v>calling_home_area_code</v>
          </cell>
          <cell r="G1691" t="str">
            <v>varchar2(5)</v>
          </cell>
          <cell r="H1691" t="str">
            <v>string(5)</v>
          </cell>
        </row>
        <row r="1692">
          <cell r="A1692" t="str">
            <v>费用类型</v>
          </cell>
          <cell r="B1692" t="str">
            <v>fee_type</v>
          </cell>
          <cell r="C1692" t="str">
            <v>varchar2(2)</v>
          </cell>
          <cell r="D1692" t="str">
            <v>string(2)</v>
          </cell>
          <cell r="E1692" t="str">
            <v>费用类型</v>
          </cell>
          <cell r="F1692" t="str">
            <v>fee_type</v>
          </cell>
          <cell r="G1692" t="str">
            <v>number(18,4)</v>
          </cell>
          <cell r="H1692" t="str">
            <v>double(18,4)</v>
          </cell>
        </row>
        <row r="1693">
          <cell r="A1693" t="str">
            <v>对端操作代码</v>
          </cell>
          <cell r="B1693" t="str">
            <v>called_operator_code</v>
          </cell>
          <cell r="C1693" t="str">
            <v>varchar2(4)</v>
          </cell>
          <cell r="D1693" t="str">
            <v>string(4)</v>
          </cell>
          <cell r="E1693" t="str">
            <v>对端操作代码</v>
          </cell>
          <cell r="F1693" t="str">
            <v>opp_oper_code</v>
          </cell>
          <cell r="G1693" t="str">
            <v>varchar2(4)</v>
          </cell>
          <cell r="H1693" t="str">
            <v>string(4)</v>
          </cell>
        </row>
        <row r="1694">
          <cell r="A1694" t="str">
            <v>被叫归属地</v>
          </cell>
          <cell r="B1694" t="str">
            <v>called_home_area_code</v>
          </cell>
          <cell r="C1694" t="str">
            <v>varchar2(5)</v>
          </cell>
          <cell r="D1694" t="str">
            <v>string(5)</v>
          </cell>
          <cell r="E1694" t="str">
            <v>被叫归属地</v>
          </cell>
          <cell r="F1694" t="str">
            <v>called_home_area_code</v>
          </cell>
          <cell r="G1694" t="str">
            <v>varchar2(5)</v>
          </cell>
          <cell r="H1694" t="str">
            <v>string(5)</v>
          </cell>
        </row>
        <row r="1695">
          <cell r="A1695" t="str">
            <v>SEG类型</v>
          </cell>
          <cell r="B1695" t="str">
            <v>seg_type</v>
          </cell>
          <cell r="C1695" t="str">
            <v>varchar2(5)</v>
          </cell>
          <cell r="D1695" t="str">
            <v>string(5)</v>
          </cell>
          <cell r="E1695" t="str">
            <v>号段类型</v>
          </cell>
          <cell r="F1695" t="str">
            <v>seg_type</v>
          </cell>
          <cell r="G1695" t="str">
            <v>varchar2(4)</v>
          </cell>
          <cell r="H1695" t="str">
            <v>string(4)</v>
          </cell>
        </row>
        <row r="1696">
          <cell r="A1696" t="str">
            <v>核对方</v>
          </cell>
          <cell r="B1696" t="str">
            <v>verify_type</v>
          </cell>
          <cell r="C1696" t="str">
            <v>varchar2(1)</v>
          </cell>
          <cell r="D1696" t="str">
            <v>string(1)</v>
          </cell>
          <cell r="E1696" t="str">
            <v>核对方</v>
          </cell>
          <cell r="F1696" t="str">
            <v>verify_type</v>
          </cell>
          <cell r="G1696" t="str">
            <v>varchar2(1)</v>
          </cell>
          <cell r="H1696" t="str">
            <v>string(1)</v>
          </cell>
        </row>
        <row r="1697">
          <cell r="A1697" t="str">
            <v>本端操作代码</v>
          </cell>
          <cell r="B1697" t="str">
            <v>calling_operator_code</v>
          </cell>
          <cell r="C1697" t="str">
            <v>varchar2(4)</v>
          </cell>
          <cell r="D1697" t="str">
            <v>string(4)</v>
          </cell>
          <cell r="E1697" t="str">
            <v>本端操作代码</v>
          </cell>
          <cell r="F1697" t="str">
            <v>calling_oper_code</v>
          </cell>
          <cell r="G1697" t="str">
            <v>varchar2(4)</v>
          </cell>
          <cell r="H1697" t="str">
            <v>string(4)</v>
          </cell>
        </row>
        <row r="1698">
          <cell r="A1698" t="str">
            <v>ESP标志</v>
          </cell>
          <cell r="B1698" t="str">
            <v>esp_flag</v>
          </cell>
          <cell r="C1698" t="str">
            <v>varchar2(5)</v>
          </cell>
          <cell r="D1698" t="str">
            <v>string(5)</v>
          </cell>
          <cell r="E1698" t="str">
            <v>ESP标志</v>
          </cell>
          <cell r="F1698" t="str">
            <v>esp_flag</v>
          </cell>
          <cell r="G1698" t="str">
            <v>varchar2(5)</v>
          </cell>
          <cell r="H1698" t="str">
            <v>string(5)</v>
          </cell>
        </row>
        <row r="1699">
          <cell r="A1699" t="str">
            <v>基本费(分)</v>
          </cell>
          <cell r="B1699" t="str">
            <v>cfee</v>
          </cell>
          <cell r="C1699" t="str">
            <v>number</v>
          </cell>
          <cell r="D1699" t="str">
            <v>number</v>
          </cell>
          <cell r="E1699" t="str">
            <v>基本费(分)</v>
          </cell>
          <cell r="F1699" t="str">
            <v>cfee</v>
          </cell>
          <cell r="G1699" t="str">
            <v>number(10)</v>
          </cell>
          <cell r="H1699" t="str">
            <v>long</v>
          </cell>
        </row>
        <row r="1700">
          <cell r="A1700" t="str">
            <v>长途费(分)</v>
          </cell>
          <cell r="B1700" t="str">
            <v>lfee</v>
          </cell>
          <cell r="C1700" t="str">
            <v>number</v>
          </cell>
          <cell r="D1700" t="str">
            <v>number</v>
          </cell>
          <cell r="E1700" t="str">
            <v>长途费(分)</v>
          </cell>
          <cell r="F1700" t="str">
            <v>lfee</v>
          </cell>
          <cell r="G1700" t="str">
            <v>number(10)</v>
          </cell>
          <cell r="H1700" t="str">
            <v>long</v>
          </cell>
        </row>
        <row r="1701">
          <cell r="A1701" t="str">
            <v>结算费(分)</v>
          </cell>
          <cell r="B1701" t="str">
            <v>clearing_fee</v>
          </cell>
          <cell r="C1701" t="str">
            <v>number</v>
          </cell>
          <cell r="D1701" t="str">
            <v>number</v>
          </cell>
          <cell r="E1701" t="str">
            <v>结算费(分)</v>
          </cell>
          <cell r="F1701" t="str">
            <v>settle_fee</v>
          </cell>
          <cell r="G1701" t="str">
            <v>number(10)</v>
          </cell>
          <cell r="H1701" t="str">
            <v>long</v>
          </cell>
        </row>
        <row r="1702">
          <cell r="A1702" t="str">
            <v>网络标识</v>
          </cell>
          <cell r="B1702" t="str">
            <v>msnc</v>
          </cell>
          <cell r="C1702" t="str">
            <v>varchar2(1)</v>
          </cell>
          <cell r="D1702" t="str">
            <v>string(1)</v>
          </cell>
          <cell r="E1702" t="str">
            <v>网络标识</v>
          </cell>
          <cell r="F1702" t="str">
            <v>msnc</v>
          </cell>
          <cell r="G1702" t="str">
            <v>varchar2(1)</v>
          </cell>
          <cell r="H1702" t="str">
            <v>string(1)</v>
          </cell>
        </row>
        <row r="1703">
          <cell r="A1703" t="str">
            <v>漫游地市代码</v>
          </cell>
          <cell r="B1703" t="str">
            <v>roam_city_code</v>
          </cell>
          <cell r="C1703" t="str">
            <v>varchar2(8)</v>
          </cell>
          <cell r="D1703" t="str">
            <v>string(8)</v>
          </cell>
          <cell r="E1703" t="str">
            <v>漫游所属地市</v>
          </cell>
          <cell r="F1703" t="str">
            <v>roam_city_code</v>
          </cell>
          <cell r="G1703" t="str">
            <v>varchar2(8)</v>
          </cell>
          <cell r="H1703" t="str">
            <v>string(8)</v>
          </cell>
        </row>
        <row r="1704">
          <cell r="A1704" t="str">
            <v>拔打日期</v>
          </cell>
          <cell r="B1704" t="str">
            <v>call_date</v>
          </cell>
          <cell r="C1704" t="str">
            <v>date</v>
          </cell>
          <cell r="D1704" t="str">
            <v>string(8)</v>
          </cell>
          <cell r="E1704" t="str">
            <v>拔打日期</v>
          </cell>
          <cell r="F1704" t="str">
            <v>call_date</v>
          </cell>
          <cell r="G1704" t="str">
            <v>varchar2(8)</v>
          </cell>
          <cell r="H1704" t="str">
            <v>string(8)</v>
          </cell>
        </row>
        <row r="1705">
          <cell r="A1705" t="str">
            <v>拔打时间</v>
          </cell>
          <cell r="B1705" t="str">
            <v>call_time</v>
          </cell>
          <cell r="C1705" t="str">
            <v>varchar2(6)</v>
          </cell>
          <cell r="D1705" t="str">
            <v>string(6)</v>
          </cell>
          <cell r="E1705" t="str">
            <v>拔打时间</v>
          </cell>
          <cell r="F1705" t="str">
            <v>call_time</v>
          </cell>
          <cell r="G1705" t="str">
            <v>varchar2(6)</v>
          </cell>
          <cell r="H1705" t="str">
            <v>string(6)</v>
          </cell>
        </row>
        <row r="1706">
          <cell r="A1706" t="str">
            <v>时长</v>
          </cell>
          <cell r="B1706" t="str">
            <v>dur</v>
          </cell>
          <cell r="C1706" t="str">
            <v>number</v>
          </cell>
          <cell r="D1706" t="str">
            <v>number</v>
          </cell>
          <cell r="E1706" t="str">
            <v>时长</v>
          </cell>
          <cell r="F1706" t="str">
            <v>dur</v>
          </cell>
          <cell r="G1706" t="str">
            <v>number(38)</v>
          </cell>
          <cell r="H1706" t="str">
            <v>long</v>
          </cell>
        </row>
        <row r="1707">
          <cell r="A1707" t="str">
            <v>上行流量</v>
          </cell>
          <cell r="B1707" t="str">
            <v>up_data</v>
          </cell>
          <cell r="C1707" t="str">
            <v>number</v>
          </cell>
          <cell r="D1707" t="str">
            <v>number</v>
          </cell>
          <cell r="E1707" t="str">
            <v>上行流量</v>
          </cell>
          <cell r="F1707" t="str">
            <v>up_flux</v>
          </cell>
          <cell r="G1707" t="str">
            <v>number(38)</v>
          </cell>
          <cell r="H1707" t="str">
            <v>long</v>
          </cell>
        </row>
        <row r="1708">
          <cell r="A1708" t="str">
            <v>下行流量</v>
          </cell>
          <cell r="B1708" t="str">
            <v>down_data</v>
          </cell>
          <cell r="C1708" t="str">
            <v>number</v>
          </cell>
          <cell r="D1708" t="str">
            <v>number</v>
          </cell>
          <cell r="E1708" t="str">
            <v>下行流量</v>
          </cell>
          <cell r="F1708" t="str">
            <v>down_flux</v>
          </cell>
          <cell r="G1708" t="str">
            <v>number(38)</v>
          </cell>
          <cell r="H1708" t="str">
            <v>long</v>
          </cell>
        </row>
        <row r="1709">
          <cell r="A1709" t="str">
            <v>发送方号码</v>
          </cell>
          <cell r="B1709" t="str">
            <v>send_serv_no</v>
          </cell>
          <cell r="C1709" t="str">
            <v>varchar2(15)</v>
          </cell>
          <cell r="D1709" t="str">
            <v>string(15)</v>
          </cell>
          <cell r="E1709" t="str">
            <v>发送方号码</v>
          </cell>
          <cell r="F1709" t="str">
            <v>send_serv_no</v>
          </cell>
          <cell r="G1709" t="str">
            <v>varchar2(15)</v>
          </cell>
          <cell r="H1709" t="str">
            <v>string(15)</v>
          </cell>
        </row>
        <row r="1710">
          <cell r="A1710" t="str">
            <v>发送方归属区号</v>
          </cell>
          <cell r="B1710" t="str">
            <v>home_city_code</v>
          </cell>
          <cell r="C1710" t="str">
            <v>varchar2(4)</v>
          </cell>
          <cell r="D1710" t="str">
            <v>string(4)</v>
          </cell>
          <cell r="E1710" t="str">
            <v>发送方归属区号</v>
          </cell>
          <cell r="F1710" t="str">
            <v>home_city_code</v>
          </cell>
          <cell r="G1710" t="str">
            <v>varchar2(4)</v>
          </cell>
          <cell r="H1710" t="str">
            <v>string(4)</v>
          </cell>
        </row>
        <row r="1711">
          <cell r="A1711" t="str">
            <v>接收方号码</v>
          </cell>
          <cell r="B1711" t="str">
            <v>reci_serv_no</v>
          </cell>
          <cell r="C1711" t="str">
            <v>varchar2(15)</v>
          </cell>
          <cell r="D1711" t="str">
            <v>string(15)</v>
          </cell>
          <cell r="E1711" t="str">
            <v>接收方号码</v>
          </cell>
          <cell r="F1711" t="str">
            <v>rec_serv_no</v>
          </cell>
          <cell r="G1711" t="str">
            <v>varchar2(15)</v>
          </cell>
          <cell r="H1711" t="str">
            <v>string(15)</v>
          </cell>
        </row>
        <row r="1712">
          <cell r="A1712" t="str">
            <v>接收方归属区号</v>
          </cell>
          <cell r="B1712" t="str">
            <v>opp_city_code</v>
          </cell>
          <cell r="C1712" t="str">
            <v>varchar2(4)</v>
          </cell>
          <cell r="D1712" t="str">
            <v>string(4)</v>
          </cell>
          <cell r="E1712" t="str">
            <v>接收方归属区号</v>
          </cell>
          <cell r="F1712" t="str">
            <v>opp_city_code</v>
          </cell>
          <cell r="G1712" t="str">
            <v>varchar2(4)</v>
          </cell>
          <cell r="H1712" t="str">
            <v>string(4)</v>
          </cell>
        </row>
        <row r="1713">
          <cell r="A1713" t="str">
            <v>活动代码</v>
          </cell>
          <cell r="B1713" t="str">
            <v>act_id</v>
          </cell>
          <cell r="C1713" t="str">
            <v>varchar2(18)</v>
          </cell>
          <cell r="D1713" t="str">
            <v>string(18)</v>
          </cell>
          <cell r="E1713" t="str">
            <v>活动代码</v>
          </cell>
          <cell r="F1713" t="str">
            <v>act_code</v>
          </cell>
          <cell r="G1713" t="str">
            <v>varchar2(18)</v>
          </cell>
          <cell r="H1713" t="str">
            <v>string(18)</v>
          </cell>
        </row>
        <row r="1714">
          <cell r="A1714" t="str">
            <v>活动小类</v>
          </cell>
          <cell r="B1714" t="str">
            <v>act_class</v>
          </cell>
          <cell r="C1714" t="str">
            <v>varchar2(5)</v>
          </cell>
          <cell r="D1714" t="str">
            <v>string(5)</v>
          </cell>
          <cell r="E1714" t="str">
            <v>活动小类</v>
          </cell>
          <cell r="F1714" t="str">
            <v>act_sub_type</v>
          </cell>
          <cell r="G1714" t="str">
            <v>varchar2(5)</v>
          </cell>
          <cell r="H1714" t="str">
            <v>string(5)</v>
          </cell>
        </row>
        <row r="1715">
          <cell r="A1715" t="str">
            <v>激活上网本标志</v>
          </cell>
          <cell r="B1715" t="str">
            <v>netnote_active_flag</v>
          </cell>
          <cell r="C1715" t="str">
            <v>varchar2(1)</v>
          </cell>
          <cell r="D1715" t="str">
            <v>string(1)</v>
          </cell>
          <cell r="E1715" t="str">
            <v>激活上网本标志</v>
          </cell>
          <cell r="F1715" t="str">
            <v>active_net_note_flag</v>
          </cell>
          <cell r="G1715" t="str">
            <v>varchar2(1)</v>
          </cell>
          <cell r="H1715" t="str">
            <v>string(1)</v>
          </cell>
        </row>
        <row r="1716">
          <cell r="A1716" t="str">
            <v>合约期(拆包期限)</v>
          </cell>
          <cell r="B1716" t="str">
            <v>active_term</v>
          </cell>
          <cell r="C1716" t="str">
            <v>varchar2(20)</v>
          </cell>
          <cell r="D1716" t="str">
            <v>string(20)</v>
          </cell>
          <cell r="E1716" t="str">
            <v>合约期(拆包期限)</v>
          </cell>
          <cell r="F1716" t="str">
            <v>active_term</v>
          </cell>
          <cell r="G1716" t="str">
            <v>varchar2(20)</v>
          </cell>
          <cell r="H1716" t="str">
            <v>string(20)</v>
          </cell>
        </row>
        <row r="1717">
          <cell r="A1717" t="str">
            <v>激活时间</v>
          </cell>
          <cell r="B1717" t="str">
            <v>first_date</v>
          </cell>
          <cell r="C1717" t="str">
            <v>date(7)</v>
          </cell>
          <cell r="D1717" t="str">
            <v>date(7)</v>
          </cell>
          <cell r="E1717" t="str">
            <v>激活时间</v>
          </cell>
          <cell r="F1717" t="str">
            <v>active_time</v>
          </cell>
          <cell r="G1717" t="str">
            <v>date</v>
          </cell>
          <cell r="H1717" t="str">
            <v>datetime</v>
          </cell>
        </row>
        <row r="1718">
          <cell r="A1718" t="str">
            <v>收件人名称</v>
          </cell>
          <cell r="B1718" t="str">
            <v>user_name</v>
          </cell>
          <cell r="C1718" t="str">
            <v>varchar2(20)</v>
          </cell>
          <cell r="D1718" t="str">
            <v>string(20)</v>
          </cell>
          <cell r="E1718" t="str">
            <v>收件人名称</v>
          </cell>
          <cell r="F1718" t="str">
            <v>addr_name</v>
          </cell>
          <cell r="G1718" t="str">
            <v>varchar2(20)</v>
          </cell>
          <cell r="H1718" t="str">
            <v>string(20)</v>
          </cell>
        </row>
        <row r="1719">
          <cell r="A1719" t="str">
            <v>通话费（税后）</v>
          </cell>
          <cell r="B1719" t="str">
            <v>call_fee_extax</v>
          </cell>
          <cell r="C1719" t="str">
            <v>number</v>
          </cell>
          <cell r="D1719" t="str">
            <v>number</v>
          </cell>
          <cell r="E1719" t="str">
            <v>通话费（税后）</v>
          </cell>
          <cell r="F1719" t="str">
            <v>after_tax_call_fee</v>
          </cell>
          <cell r="G1719" t="str">
            <v>number(18,4)</v>
          </cell>
          <cell r="H1719" t="str">
            <v>double(18,4)</v>
          </cell>
        </row>
        <row r="1720">
          <cell r="A1720" t="str">
            <v>税后折扣费</v>
          </cell>
          <cell r="B1720" t="str">
            <v>sys_extax</v>
          </cell>
          <cell r="C1720" t="str">
            <v>number(22)</v>
          </cell>
          <cell r="D1720" t="str">
            <v>number(22)</v>
          </cell>
          <cell r="E1720" t="str">
            <v>税后折扣费</v>
          </cell>
          <cell r="F1720" t="str">
            <v>after_tax_discnt_fee</v>
          </cell>
          <cell r="G1720" t="str">
            <v>number(18,4)</v>
          </cell>
          <cell r="H1720" t="str">
            <v>double(18,4)</v>
          </cell>
        </row>
        <row r="1721">
          <cell r="A1721" t="str">
            <v>税后总收入</v>
          </cell>
          <cell r="B1721" t="str">
            <v>received_extax</v>
          </cell>
          <cell r="C1721" t="str">
            <v>number(22)</v>
          </cell>
          <cell r="D1721" t="str">
            <v>number(22)</v>
          </cell>
          <cell r="E1721" t="str">
            <v>税后总收入</v>
          </cell>
          <cell r="F1721" t="str">
            <v>after_tax_total_inc</v>
          </cell>
          <cell r="G1721" t="str">
            <v>number(18,4)</v>
          </cell>
          <cell r="H1721" t="str">
            <v>double(18,4)</v>
          </cell>
        </row>
        <row r="1722">
          <cell r="A1722" t="str">
            <v>代理商工号</v>
          </cell>
          <cell r="B1722" t="str">
            <v>agent_loginno</v>
          </cell>
          <cell r="C1722" t="str">
            <v>varchar2(20)</v>
          </cell>
          <cell r="D1722" t="str">
            <v>string(20)</v>
          </cell>
          <cell r="E1722" t="str">
            <v>代理商工号</v>
          </cell>
          <cell r="F1722" t="str">
            <v>agnt_eplyid</v>
          </cell>
          <cell r="G1722" t="str">
            <v>varchar2(20)</v>
          </cell>
          <cell r="H1722" t="str">
            <v>string(20)</v>
          </cell>
        </row>
        <row r="1723">
          <cell r="A1723" t="str">
            <v>账单收入（税后）（元）</v>
          </cell>
          <cell r="B1723" t="str">
            <v>received_extax</v>
          </cell>
          <cell r="C1723" t="str">
            <v>number(22)</v>
          </cell>
          <cell r="D1723" t="str">
            <v>number(22)</v>
          </cell>
          <cell r="E1723" t="str">
            <v>账单收入（税后）（元）</v>
          </cell>
          <cell r="F1723" t="str">
            <v>at_bill_fee</v>
          </cell>
          <cell r="G1723" t="str">
            <v>number(18,4)</v>
          </cell>
          <cell r="H1723" t="str">
            <v>double(18,4)</v>
          </cell>
        </row>
        <row r="1724">
          <cell r="A1724" t="str">
            <v>账单收入不含折扣折让（税后）（元）</v>
          </cell>
          <cell r="B1724" t="str">
            <v>received_extaxzk</v>
          </cell>
          <cell r="C1724" t="str">
            <v>number(22)</v>
          </cell>
          <cell r="D1724" t="str">
            <v>number(22)</v>
          </cell>
          <cell r="E1724" t="str">
            <v>账单收入不含折扣折让（税后）（元）</v>
          </cell>
          <cell r="F1724" t="str">
            <v>at_bill_fee_not_discnt</v>
          </cell>
          <cell r="G1724" t="str">
            <v>number(18,4)</v>
          </cell>
          <cell r="H1724" t="str">
            <v>double(18,4)</v>
          </cell>
        </row>
        <row r="1725">
          <cell r="A1725" t="str">
            <v>移动数据流量业务收入（税后）</v>
          </cell>
          <cell r="B1725" t="str">
            <v>gprs_flow_fee_extax</v>
          </cell>
          <cell r="C1725" t="str">
            <v>number</v>
          </cell>
          <cell r="D1725" t="str">
            <v>number</v>
          </cell>
          <cell r="E1725" t="str">
            <v>移动数据流量业务收入（税后）</v>
          </cell>
          <cell r="F1725" t="str">
            <v>at_mobile_flux_busi_fee</v>
          </cell>
          <cell r="G1725" t="str">
            <v>number(18,4)</v>
          </cell>
          <cell r="H1725" t="str">
            <v>double(18,4)</v>
          </cell>
        </row>
        <row r="1726">
          <cell r="A1726" t="str">
            <v>发证日期</v>
          </cell>
          <cell r="B1726" t="str">
            <v>author_date</v>
          </cell>
          <cell r="C1726" t="str">
            <v>varchar2(24)</v>
          </cell>
          <cell r="D1726" t="str">
            <v>string(24)</v>
          </cell>
          <cell r="E1726" t="str">
            <v>发证日期</v>
          </cell>
          <cell r="F1726" t="str">
            <v>author_date</v>
          </cell>
          <cell r="G1726" t="str">
            <v>varchar2(24)</v>
          </cell>
          <cell r="H1726" t="str">
            <v>string(24)</v>
          </cell>
        </row>
        <row r="1727">
          <cell r="A1727" t="str">
            <v>发证日期_desc</v>
          </cell>
          <cell r="B1727" t="str">
            <v>author_date_desc</v>
          </cell>
          <cell r="C1727" t="str">
            <v>varchar2(24)</v>
          </cell>
          <cell r="D1727" t="str">
            <v>string(24)</v>
          </cell>
          <cell r="E1727" t="str">
            <v>发证日期_desc</v>
          </cell>
          <cell r="F1727" t="str">
            <v>author_date_desc</v>
          </cell>
          <cell r="G1727" t="str">
            <v>varchar2(24)</v>
          </cell>
          <cell r="H1727" t="str">
            <v>string(24)</v>
          </cell>
        </row>
        <row r="1728">
          <cell r="A1728" t="str">
            <v>后置摄像头像素</v>
          </cell>
          <cell r="B1728" t="str">
            <v>back_camera_para</v>
          </cell>
          <cell r="C1728" t="str">
            <v>number(22)</v>
          </cell>
          <cell r="D1728" t="str">
            <v>number(22)</v>
          </cell>
          <cell r="E1728" t="str">
            <v>后置摄像头像素</v>
          </cell>
          <cell r="F1728" t="str">
            <v>back_camera_para</v>
          </cell>
          <cell r="G1728" t="str">
            <v>number(22)</v>
          </cell>
          <cell r="H1728" t="str">
            <v>long</v>
          </cell>
        </row>
        <row r="1729">
          <cell r="A1729" t="str">
            <v>冲正标识</v>
          </cell>
          <cell r="B1729" t="str">
            <v>back_flag</v>
          </cell>
          <cell r="C1729" t="str">
            <v>varchar2(40)</v>
          </cell>
          <cell r="D1729" t="str">
            <v>string(1)</v>
          </cell>
          <cell r="E1729" t="str">
            <v>冲正标识</v>
          </cell>
          <cell r="F1729" t="str">
            <v>back_id</v>
          </cell>
          <cell r="G1729" t="str">
            <v>varchar2(40)</v>
          </cell>
          <cell r="H1729" t="str">
            <v>string(40)</v>
          </cell>
        </row>
        <row r="1730">
          <cell r="A1730" t="str">
            <v>基本功能</v>
          </cell>
          <cell r="B1730" t="str">
            <v>base_func</v>
          </cell>
          <cell r="C1730" t="str">
            <v>varchar2(32)</v>
          </cell>
          <cell r="D1730" t="str">
            <v>string(32)</v>
          </cell>
          <cell r="E1730" t="str">
            <v>基本功能</v>
          </cell>
          <cell r="F1730" t="str">
            <v>base_func</v>
          </cell>
          <cell r="G1730" t="str">
            <v>varchar2(32)</v>
          </cell>
          <cell r="H1730" t="str">
            <v>string(32)</v>
          </cell>
        </row>
        <row r="1731">
          <cell r="A1731" t="str">
            <v>基本功能_desc</v>
          </cell>
          <cell r="B1731" t="str">
            <v>base_func_desc</v>
          </cell>
          <cell r="C1731" t="str">
            <v>varchar2(32)</v>
          </cell>
          <cell r="D1731" t="str">
            <v>string(32)</v>
          </cell>
          <cell r="E1731" t="str">
            <v>基本功能_desc</v>
          </cell>
          <cell r="F1731" t="str">
            <v>base_func_desc</v>
          </cell>
          <cell r="G1731" t="str">
            <v>varchar2(32)</v>
          </cell>
          <cell r="H1731" t="str">
            <v>string(32)</v>
          </cell>
        </row>
        <row r="1732">
          <cell r="A1732" t="str">
            <v>承载频段</v>
          </cell>
          <cell r="B1732" t="str">
            <v>carrier_frequency</v>
          </cell>
          <cell r="C1732" t="str">
            <v>varchar2(48)</v>
          </cell>
          <cell r="D1732" t="str">
            <v>string(48)</v>
          </cell>
          <cell r="E1732" t="str">
            <v>承载频段</v>
          </cell>
          <cell r="F1732" t="str">
            <v>bear_freq</v>
          </cell>
          <cell r="G1732" t="str">
            <v>varchar2(48)</v>
          </cell>
          <cell r="H1732" t="str">
            <v>string(48)</v>
          </cell>
        </row>
        <row r="1733">
          <cell r="A1733" t="str">
            <v>承载频段_desc</v>
          </cell>
          <cell r="B1733" t="str">
            <v>carrier_frequency_desc</v>
          </cell>
          <cell r="C1733" t="str">
            <v>varchar2(48)</v>
          </cell>
          <cell r="D1733" t="str">
            <v>string(48)</v>
          </cell>
          <cell r="E1733" t="str">
            <v>承载频段_desc</v>
          </cell>
          <cell r="F1733" t="str">
            <v>bear_freq_desc</v>
          </cell>
          <cell r="G1733" t="str">
            <v>varchar2(48)</v>
          </cell>
          <cell r="H1733" t="str">
            <v>string(48)</v>
          </cell>
        </row>
        <row r="1734">
          <cell r="A1734" t="str">
            <v>账单收入</v>
          </cell>
          <cell r="B1734" t="str">
            <v>received_fee</v>
          </cell>
          <cell r="C1734" t="str">
            <v>number(22)</v>
          </cell>
          <cell r="D1734" t="str">
            <v>number(22)</v>
          </cell>
          <cell r="E1734" t="str">
            <v>帐单收入</v>
          </cell>
          <cell r="F1734" t="str">
            <v>bill_fee</v>
          </cell>
          <cell r="G1734" t="str">
            <v>number(18,4)</v>
          </cell>
          <cell r="H1734" t="str">
            <v>double(18,4)</v>
          </cell>
        </row>
        <row r="1735">
          <cell r="A1735" t="str">
            <v>蓝牙标识</v>
          </cell>
          <cell r="B1735" t="str">
            <v>bluetooth</v>
          </cell>
          <cell r="C1735" t="str">
            <v>varchar2(1)</v>
          </cell>
          <cell r="D1735" t="str">
            <v>string(1)</v>
          </cell>
          <cell r="E1735" t="str">
            <v>蓝牙标识</v>
          </cell>
          <cell r="F1735" t="str">
            <v>blue_tooth</v>
          </cell>
          <cell r="G1735" t="str">
            <v>varchar2(1)</v>
          </cell>
          <cell r="H1735" t="str">
            <v>string(1)</v>
          </cell>
        </row>
        <row r="1736">
          <cell r="A1736" t="str">
            <v>用户</v>
          </cell>
          <cell r="B1736" t="str">
            <v>brand_id</v>
          </cell>
          <cell r="C1736" t="str">
            <v>varchar2(1)</v>
          </cell>
          <cell r="D1736" t="str">
            <v>string(1)</v>
          </cell>
          <cell r="E1736" t="str">
            <v>品牌编码</v>
          </cell>
          <cell r="F1736" t="str">
            <v>brand_id</v>
          </cell>
          <cell r="G1736" t="str">
            <v>varchar2(1)</v>
          </cell>
          <cell r="H1736" t="str">
            <v>string(1)</v>
          </cell>
        </row>
        <row r="1737">
          <cell r="A1737" t="str">
            <v>采购成本(机器价格)(元)</v>
          </cell>
          <cell r="B1737" t="str">
            <v>cost_price</v>
          </cell>
          <cell r="C1737" t="str">
            <v>number(22)</v>
          </cell>
          <cell r="D1737" t="str">
            <v>number(22)</v>
          </cell>
          <cell r="E1737" t="str">
            <v>采购成本(机器价格)(元)</v>
          </cell>
          <cell r="F1737" t="str">
            <v>buy_cost</v>
          </cell>
          <cell r="G1737" t="str">
            <v>number(18,4)</v>
          </cell>
          <cell r="H1737" t="str">
            <v>double(18,4)</v>
          </cell>
        </row>
        <row r="1738">
          <cell r="A1738" t="str">
            <v>通话用户数</v>
          </cell>
          <cell r="B1738" t="str">
            <v>call_user_cnt</v>
          </cell>
          <cell r="C1738" t="str">
            <v>integer</v>
          </cell>
          <cell r="D1738" t="str">
            <v>integer</v>
          </cell>
          <cell r="E1738" t="str">
            <v>通话用户数</v>
          </cell>
          <cell r="F1738" t="str">
            <v>call_user_num</v>
          </cell>
          <cell r="G1738" t="str">
            <v>integer</v>
          </cell>
          <cell r="H1738" t="str">
            <v>integer</v>
          </cell>
        </row>
        <row r="1739">
          <cell r="A1739" t="str">
            <v>摄像功能</v>
          </cell>
          <cell r="B1739" t="str">
            <v>camera</v>
          </cell>
          <cell r="C1739" t="str">
            <v>varchar2(32)</v>
          </cell>
          <cell r="D1739" t="str">
            <v>string(32)</v>
          </cell>
          <cell r="E1739" t="str">
            <v>摄像功能</v>
          </cell>
          <cell r="F1739" t="str">
            <v>camera_func</v>
          </cell>
          <cell r="G1739" t="str">
            <v>varchar2(32)</v>
          </cell>
          <cell r="H1739" t="str">
            <v>string(32)</v>
          </cell>
        </row>
        <row r="1740">
          <cell r="A1740" t="str">
            <v>摄像功能_desc</v>
          </cell>
          <cell r="B1740" t="str">
            <v>camera_desc</v>
          </cell>
          <cell r="C1740" t="str">
            <v>varchar2(32)</v>
          </cell>
          <cell r="D1740" t="str">
            <v>string(32)</v>
          </cell>
          <cell r="E1740" t="str">
            <v>摄像功能_desc</v>
          </cell>
          <cell r="F1740" t="str">
            <v>camera_func_desc</v>
          </cell>
          <cell r="G1740" t="str">
            <v>varchar2(32)</v>
          </cell>
          <cell r="H1740" t="str">
            <v>string(32)</v>
          </cell>
        </row>
        <row r="1741">
          <cell r="A1741" t="str">
            <v>换卡标识</v>
          </cell>
          <cell r="B1741" t="str">
            <v>usim_flag</v>
          </cell>
          <cell r="C1741" t="str">
            <v>varchar2(5)</v>
          </cell>
          <cell r="D1741" t="str">
            <v>string(5)</v>
          </cell>
          <cell r="E1741" t="str">
            <v>换卡标志</v>
          </cell>
          <cell r="F1741" t="str">
            <v>change_usim_flag</v>
          </cell>
          <cell r="G1741" t="str">
            <v>varchar2(5)</v>
          </cell>
          <cell r="H1741" t="str">
            <v>string(5)</v>
          </cell>
        </row>
        <row r="1742">
          <cell r="A1742" t="str">
            <v>换机标志</v>
          </cell>
          <cell r="B1742" t="str">
            <v>chng_tmnl_flag</v>
          </cell>
          <cell r="C1742" t="str">
            <v>varchar2(30)</v>
          </cell>
          <cell r="D1742" t="str">
            <v>string(30)</v>
          </cell>
          <cell r="E1742" t="str">
            <v>换机标志</v>
          </cell>
          <cell r="F1742" t="str">
            <v>chng_tmnl_flag</v>
          </cell>
          <cell r="G1742" t="str">
            <v>varchar2(1)</v>
          </cell>
          <cell r="H1742" t="str">
            <v>string(1)</v>
          </cell>
        </row>
        <row r="1743">
          <cell r="A1743" t="str">
            <v>渠道编码名称</v>
          </cell>
          <cell r="B1743" t="str">
            <v>group_name</v>
          </cell>
          <cell r="C1743" t="str">
            <v>varchar2(100)</v>
          </cell>
          <cell r="D1743" t="str">
            <v>string(100)</v>
          </cell>
          <cell r="E1743" t="str">
            <v>渠道编码名称</v>
          </cell>
          <cell r="F1743" t="str">
            <v>chnl_code_name</v>
          </cell>
          <cell r="G1743" t="str">
            <v>varchar2(100)</v>
          </cell>
          <cell r="H1743" t="str">
            <v>string(100)</v>
          </cell>
        </row>
        <row r="1744">
          <cell r="A1744" t="str">
            <v>营业员工号</v>
          </cell>
          <cell r="B1744" t="str">
            <v>op_login</v>
          </cell>
          <cell r="C1744" t="str">
            <v>varchar2(6)</v>
          </cell>
          <cell r="D1744" t="str">
            <v>string(6)</v>
          </cell>
          <cell r="E1744" t="str">
            <v>营业员工号</v>
          </cell>
          <cell r="F1744" t="str">
            <v>chnl_member_eplyid</v>
          </cell>
          <cell r="G1744" t="str">
            <v>varchar2(6)</v>
          </cell>
          <cell r="H1744" t="str">
            <v>string(6)</v>
          </cell>
        </row>
        <row r="1745">
          <cell r="A1745" t="str">
            <v>推荐码渠道类型</v>
          </cell>
          <cell r="B1745" t="str">
            <v>chn_type</v>
          </cell>
          <cell r="C1745" t="str">
            <v>varchar2(10)</v>
          </cell>
          <cell r="D1745" t="str">
            <v>string(10)</v>
          </cell>
          <cell r="E1745" t="str">
            <v>推荐码渠道类型</v>
          </cell>
          <cell r="F1745" t="str">
            <v>recomm_chnl_type</v>
          </cell>
          <cell r="G1745" t="str">
            <v>varchar2(10)</v>
          </cell>
          <cell r="H1745" t="str">
            <v>string(10)</v>
          </cell>
        </row>
        <row r="1746">
          <cell r="A1746" t="str">
            <v>渠道类型编码</v>
          </cell>
          <cell r="B1746" t="str">
            <v>chnl_kind</v>
          </cell>
          <cell r="C1746" t="str">
            <v>varchar2(6)</v>
          </cell>
          <cell r="D1746" t="str">
            <v>string(6)</v>
          </cell>
          <cell r="E1746" t="str">
            <v>渠道类型编码</v>
          </cell>
          <cell r="F1746" t="str">
            <v>chnl_type_code</v>
          </cell>
          <cell r="G1746" t="str">
            <v>varchar2(4)</v>
          </cell>
          <cell r="H1746" t="str">
            <v>string(4)</v>
          </cell>
        </row>
        <row r="1747">
          <cell r="A1747" t="str">
            <v>渠道类别编码</v>
          </cell>
          <cell r="B1747" t="str">
            <v>chnl_type</v>
          </cell>
          <cell r="C1747" t="str">
            <v>varchar2(4)</v>
          </cell>
          <cell r="D1747" t="str">
            <v>string(4)</v>
          </cell>
          <cell r="E1747" t="str">
            <v>渠道类别编码</v>
          </cell>
          <cell r="F1747" t="str">
            <v>chnl_type_code</v>
          </cell>
          <cell r="G1747" t="str">
            <v>varchar2(4)</v>
          </cell>
          <cell r="H1747" t="str">
            <v>string(4)</v>
          </cell>
        </row>
        <row r="1748">
          <cell r="A1748" t="str">
            <v>渠道类型名称</v>
          </cell>
          <cell r="B1748" t="str">
            <v>chnl_kind_name</v>
          </cell>
          <cell r="C1748" t="str">
            <v>varchar2(40)</v>
          </cell>
          <cell r="D1748" t="str">
            <v>string(40)</v>
          </cell>
          <cell r="E1748" t="str">
            <v>渠道类型名称</v>
          </cell>
          <cell r="F1748" t="str">
            <v>chnl_type_name</v>
          </cell>
          <cell r="G1748" t="str">
            <v>varchar2(50)</v>
          </cell>
          <cell r="H1748" t="str">
            <v>string(50)</v>
          </cell>
        </row>
        <row r="1749">
          <cell r="A1749" t="str">
            <v>渠道类别名称</v>
          </cell>
          <cell r="B1749" t="str">
            <v>chnl_type_name</v>
          </cell>
          <cell r="C1749" t="str">
            <v>varchar2(40)</v>
          </cell>
          <cell r="D1749" t="str">
            <v>string(4)</v>
          </cell>
          <cell r="E1749" t="str">
            <v>渠道类别名称</v>
          </cell>
          <cell r="F1749" t="str">
            <v>chnl_type_name</v>
          </cell>
          <cell r="G1749" t="str">
            <v>varchar2(50)</v>
          </cell>
          <cell r="H1749" t="str">
            <v>string(50)</v>
          </cell>
        </row>
        <row r="1750">
          <cell r="A1750" t="str">
            <v>可选颜色</v>
          </cell>
          <cell r="B1750" t="str">
            <v>optional_colors</v>
          </cell>
          <cell r="C1750" t="str">
            <v>varchar2(64)</v>
          </cell>
          <cell r="D1750" t="str">
            <v>string(64)</v>
          </cell>
          <cell r="E1750" t="str">
            <v>可选颜色</v>
          </cell>
          <cell r="F1750" t="str">
            <v>choice_color</v>
          </cell>
          <cell r="G1750" t="str">
            <v>varchar2(64)</v>
          </cell>
          <cell r="H1750" t="str">
            <v>string(64)</v>
          </cell>
        </row>
        <row r="1751">
          <cell r="A1751" t="str">
            <v>可选颜色_desc</v>
          </cell>
          <cell r="B1751" t="str">
            <v>optional_colors_desc</v>
          </cell>
          <cell r="C1751" t="str">
            <v>varchar2(64)</v>
          </cell>
          <cell r="D1751" t="str">
            <v>string(64)</v>
          </cell>
          <cell r="E1751" t="str">
            <v>可选颜色_desc</v>
          </cell>
          <cell r="F1751" t="str">
            <v>choice_color_desc</v>
          </cell>
          <cell r="G1751" t="str">
            <v>varchar2(64)</v>
          </cell>
          <cell r="H1751" t="str">
            <v>string(64)</v>
          </cell>
        </row>
        <row r="1752">
          <cell r="A1752" t="str">
            <v>和弦铃声</v>
          </cell>
          <cell r="B1752" t="str">
            <v>chord</v>
          </cell>
          <cell r="C1752" t="str">
            <v>varchar2(16)</v>
          </cell>
          <cell r="D1752" t="str">
            <v>string(16)</v>
          </cell>
          <cell r="E1752" t="str">
            <v>和弦铃声</v>
          </cell>
          <cell r="F1752" t="str">
            <v>chord</v>
          </cell>
          <cell r="G1752" t="str">
            <v>varchar2(16)</v>
          </cell>
          <cell r="H1752" t="str">
            <v>string(16)</v>
          </cell>
        </row>
        <row r="1753">
          <cell r="A1753" t="str">
            <v>和弦铃声_desc</v>
          </cell>
          <cell r="B1753" t="str">
            <v>chord_desc</v>
          </cell>
          <cell r="C1753" t="str">
            <v>varchar2(16)</v>
          </cell>
          <cell r="D1753" t="str">
            <v>string(16)</v>
          </cell>
          <cell r="E1753" t="str">
            <v>和弦铃声_desc</v>
          </cell>
          <cell r="F1753" t="str">
            <v>chord_desc</v>
          </cell>
          <cell r="G1753" t="str">
            <v>varchar2(16)</v>
          </cell>
          <cell r="H1753" t="str">
            <v>string(16)</v>
          </cell>
        </row>
        <row r="1754">
          <cell r="A1754" t="str">
            <v>t网计费时长</v>
          </cell>
          <cell r="B1754" t="str">
            <v>chrg_dur_3g</v>
          </cell>
          <cell r="C1754" t="str">
            <v>number(22)</v>
          </cell>
          <cell r="D1754" t="str">
            <v>number(22)</v>
          </cell>
          <cell r="E1754" t="str">
            <v>t网计费时长</v>
          </cell>
          <cell r="F1754" t="str">
            <v>chrg_dur_3g</v>
          </cell>
          <cell r="G1754" t="str">
            <v>number(22)</v>
          </cell>
          <cell r="H1754" t="str">
            <v>long</v>
          </cell>
        </row>
        <row r="1755">
          <cell r="A1755" t="str">
            <v>地市归属</v>
          </cell>
          <cell r="B1755" t="str">
            <v>area_code</v>
          </cell>
          <cell r="C1755" t="str">
            <v>varchar2(5)</v>
          </cell>
          <cell r="D1755" t="str">
            <v>string(5)</v>
          </cell>
          <cell r="E1755" t="str">
            <v>地市编码</v>
          </cell>
          <cell r="F1755" t="str">
            <v>city_code</v>
          </cell>
          <cell r="G1755" t="str">
            <v>varchar2(60)</v>
          </cell>
          <cell r="H1755" t="str">
            <v>string(60)</v>
          </cell>
        </row>
        <row r="1756">
          <cell r="A1756" t="str">
            <v>归属地市编码</v>
          </cell>
          <cell r="B1756" t="str">
            <v>city_code</v>
          </cell>
          <cell r="C1756" t="str">
            <v>varchar2(8)</v>
          </cell>
          <cell r="D1756" t="str">
            <v>string(8)</v>
          </cell>
          <cell r="E1756" t="str">
            <v>地市编码</v>
          </cell>
          <cell r="F1756" t="str">
            <v>city_code</v>
          </cell>
          <cell r="G1756" t="str">
            <v>varchar2(60)</v>
          </cell>
          <cell r="H1756" t="str">
            <v>string(60)</v>
          </cell>
        </row>
        <row r="1757">
          <cell r="A1757" t="str">
            <v>地市名称</v>
          </cell>
          <cell r="B1757" t="str">
            <v>area_desc</v>
          </cell>
          <cell r="C1757" t="str">
            <v>varchar2(20)</v>
          </cell>
          <cell r="D1757" t="str">
            <v>string(20)</v>
          </cell>
          <cell r="E1757" t="str">
            <v>地市名称</v>
          </cell>
          <cell r="F1757" t="str">
            <v>city_name</v>
          </cell>
          <cell r="G1757" t="str">
            <v>varchar2(200)</v>
          </cell>
          <cell r="H1757" t="str">
            <v>string(200)</v>
          </cell>
        </row>
        <row r="1758">
          <cell r="A1758" t="str">
            <v>归属地市名称</v>
          </cell>
          <cell r="B1758" t="str">
            <v>city_name</v>
          </cell>
          <cell r="C1758" t="str">
            <v>varchar2(128)</v>
          </cell>
          <cell r="D1758" t="str">
            <v>string(128)</v>
          </cell>
          <cell r="E1758" t="str">
            <v>地市名称</v>
          </cell>
          <cell r="F1758" t="str">
            <v>city_name</v>
          </cell>
          <cell r="G1758" t="str">
            <v>varchar2(200)</v>
          </cell>
          <cell r="H1758" t="str">
            <v>string(200)</v>
          </cell>
        </row>
        <row r="1759">
          <cell r="A1759" t="str">
            <v>彩色屏色深</v>
          </cell>
          <cell r="B1759" t="str">
            <v>color_screen_degree</v>
          </cell>
          <cell r="C1759" t="str">
            <v>varchar2(32)</v>
          </cell>
          <cell r="D1759" t="str">
            <v>string(32)</v>
          </cell>
          <cell r="E1759" t="str">
            <v>彩色屏色深</v>
          </cell>
          <cell r="F1759" t="str">
            <v>color_screen_degree</v>
          </cell>
          <cell r="G1759" t="str">
            <v>varchar2(32)</v>
          </cell>
          <cell r="H1759" t="str">
            <v>string(32)</v>
          </cell>
        </row>
        <row r="1760">
          <cell r="A1760" t="str">
            <v>彩色屏色深_desc</v>
          </cell>
          <cell r="B1760" t="str">
            <v>color_screen_degree_desc</v>
          </cell>
          <cell r="C1760" t="str">
            <v>varchar2(32)</v>
          </cell>
          <cell r="D1760" t="str">
            <v>string(32)</v>
          </cell>
          <cell r="E1760" t="str">
            <v>彩色屏色深_desc</v>
          </cell>
          <cell r="F1760" t="str">
            <v>color_screen_degree_desc</v>
          </cell>
          <cell r="G1760" t="str">
            <v>varchar2(32)</v>
          </cell>
          <cell r="H1760" t="str">
            <v>string(32)</v>
          </cell>
        </row>
        <row r="1761">
          <cell r="A1761" t="str">
            <v>通信客户标志</v>
          </cell>
          <cell r="B1761" t="str">
            <v>comm_flag</v>
          </cell>
          <cell r="C1761" t="str">
            <v>varchar2(1)</v>
          </cell>
          <cell r="D1761" t="str">
            <v>string(1)</v>
          </cell>
          <cell r="E1761" t="str">
            <v>通信客户标志</v>
          </cell>
          <cell r="F1761" t="str">
            <v>comm_flag</v>
          </cell>
          <cell r="G1761" t="str">
            <v>varchar2(1)</v>
          </cell>
          <cell r="H1761" t="str">
            <v>string(1)</v>
          </cell>
        </row>
        <row r="1762">
          <cell r="A1762" t="str">
            <v>生产企业</v>
          </cell>
          <cell r="B1762" t="str">
            <v>company</v>
          </cell>
          <cell r="C1762" t="str">
            <v>varchar2(64)</v>
          </cell>
          <cell r="D1762" t="str">
            <v>string(64)</v>
          </cell>
          <cell r="E1762" t="str">
            <v>生产企业</v>
          </cell>
          <cell r="F1762" t="str">
            <v>company</v>
          </cell>
          <cell r="G1762" t="str">
            <v>varchar2(64)</v>
          </cell>
          <cell r="H1762" t="str">
            <v>string(64)</v>
          </cell>
        </row>
        <row r="1763">
          <cell r="A1763" t="str">
            <v>生产企业_desc</v>
          </cell>
          <cell r="B1763" t="str">
            <v>company_desc</v>
          </cell>
          <cell r="C1763" t="str">
            <v>varchar2(64)</v>
          </cell>
          <cell r="D1763" t="str">
            <v>string(64)</v>
          </cell>
          <cell r="E1763" t="str">
            <v>生产企业_desc</v>
          </cell>
          <cell r="F1763" t="str">
            <v>company_desc</v>
          </cell>
          <cell r="G1763" t="str">
            <v>varchar2(64)</v>
          </cell>
          <cell r="H1763" t="str">
            <v>string(64)</v>
          </cell>
        </row>
        <row r="1764">
          <cell r="A1764" t="str">
            <v>联系号码</v>
          </cell>
          <cell r="B1764" t="str">
            <v>contact_no</v>
          </cell>
          <cell r="C1764" t="str">
            <v>varchar2(20)</v>
          </cell>
          <cell r="D1764" t="str">
            <v>string(20)</v>
          </cell>
          <cell r="E1764" t="str">
            <v>联系号码</v>
          </cell>
          <cell r="F1764" t="str">
            <v>contct_no</v>
          </cell>
          <cell r="G1764" t="str">
            <v>varchar2(20)</v>
          </cell>
          <cell r="H1764" t="str">
            <v>string(20)</v>
          </cell>
        </row>
        <row r="1765">
          <cell r="A1765" t="str">
            <v>成本补贴(元)</v>
          </cell>
          <cell r="B1765" t="str">
            <v>allowance_cost</v>
          </cell>
          <cell r="C1765" t="str">
            <v>number(22)</v>
          </cell>
          <cell r="D1765" t="str">
            <v>number(22)</v>
          </cell>
          <cell r="E1765" t="str">
            <v>成本补贴(元)</v>
          </cell>
          <cell r="F1765" t="str">
            <v>cost_allow</v>
          </cell>
          <cell r="G1765" t="str">
            <v>number(18,4)</v>
          </cell>
          <cell r="H1765" t="str">
            <v>double(18,4)</v>
          </cell>
        </row>
        <row r="1766">
          <cell r="A1766" t="str">
            <v>成本价格</v>
          </cell>
          <cell r="B1766" t="str">
            <v>cost_price</v>
          </cell>
          <cell r="C1766" t="str">
            <v>number(22)</v>
          </cell>
          <cell r="D1766" t="str">
            <v>number(22)</v>
          </cell>
          <cell r="E1766" t="str">
            <v>成本价格</v>
          </cell>
          <cell r="F1766" t="str">
            <v>cost_prc</v>
          </cell>
          <cell r="G1766" t="str">
            <v>number(18,4)</v>
          </cell>
          <cell r="H1766" t="str">
            <v>double(18,4)</v>
          </cell>
        </row>
        <row r="1767">
          <cell r="A1767" t="str">
            <v>成本价(元)</v>
          </cell>
          <cell r="B1767" t="str">
            <v>should_pay</v>
          </cell>
          <cell r="C1767" t="str">
            <v>number(22)</v>
          </cell>
          <cell r="D1767" t="str">
            <v>number(22)</v>
          </cell>
          <cell r="E1767" t="str">
            <v>成本价格</v>
          </cell>
          <cell r="F1767" t="str">
            <v>cost_prc</v>
          </cell>
          <cell r="G1767" t="str">
            <v>number(18,4)</v>
          </cell>
          <cell r="H1767" t="str">
            <v>double(18,4)</v>
          </cell>
        </row>
        <row r="1768">
          <cell r="A1768" t="str">
            <v>归属区县代码</v>
          </cell>
          <cell r="B1768" t="str">
            <v>county_code</v>
          </cell>
          <cell r="C1768" t="str">
            <v>varchar2(32)</v>
          </cell>
          <cell r="D1768" t="str">
            <v>string(32)</v>
          </cell>
          <cell r="E1768" t="str">
            <v>区县编码</v>
          </cell>
          <cell r="F1768" t="str">
            <v>county_code</v>
          </cell>
          <cell r="G1768" t="str">
            <v>varchar2(50)</v>
          </cell>
          <cell r="H1768" t="str">
            <v>string(50)</v>
          </cell>
        </row>
        <row r="1769">
          <cell r="A1769" t="str">
            <v>区县归属</v>
          </cell>
          <cell r="B1769" t="str">
            <v>county_code</v>
          </cell>
          <cell r="C1769" t="str">
            <v>varchar2(32)</v>
          </cell>
          <cell r="D1769" t="str">
            <v>string(6)</v>
          </cell>
          <cell r="E1769" t="str">
            <v>区县编码</v>
          </cell>
          <cell r="F1769" t="str">
            <v>county_code</v>
          </cell>
          <cell r="G1769" t="str">
            <v>varchar2(50)</v>
          </cell>
          <cell r="H1769" t="str">
            <v>string(50)</v>
          </cell>
        </row>
        <row r="1770">
          <cell r="A1770" t="str">
            <v>归属区县名称</v>
          </cell>
          <cell r="B1770" t="str">
            <v>county_name</v>
          </cell>
          <cell r="C1770" t="str">
            <v>varchar2(128)</v>
          </cell>
          <cell r="D1770" t="str">
            <v>string(128)</v>
          </cell>
          <cell r="E1770" t="str">
            <v>区县名称</v>
          </cell>
          <cell r="F1770" t="str">
            <v>county_name</v>
          </cell>
          <cell r="G1770" t="str">
            <v>varchar2(200)</v>
          </cell>
          <cell r="H1770" t="str">
            <v>string(200)</v>
          </cell>
        </row>
        <row r="1771">
          <cell r="A1771" t="str">
            <v>区县名称</v>
          </cell>
          <cell r="B1771" t="str">
            <v>district_desc</v>
          </cell>
          <cell r="C1771" t="str">
            <v>varchar2(80)</v>
          </cell>
          <cell r="D1771" t="str">
            <v>string(80)</v>
          </cell>
          <cell r="E1771" t="str">
            <v>区县名称</v>
          </cell>
          <cell r="F1771" t="str">
            <v>county_name</v>
          </cell>
          <cell r="G1771" t="str">
            <v>varchar2(200)</v>
          </cell>
          <cell r="H1771" t="str">
            <v>string(200)</v>
          </cell>
        </row>
        <row r="1772">
          <cell r="A1772" t="str">
            <v>cpe用户标志</v>
          </cell>
          <cell r="B1772" t="str">
            <v>cpe_flag</v>
          </cell>
          <cell r="C1772" t="str">
            <v>number(22)</v>
          </cell>
          <cell r="D1772" t="str">
            <v>number(22)</v>
          </cell>
          <cell r="E1772" t="str">
            <v>cpe用户标志</v>
          </cell>
          <cell r="F1772" t="str">
            <v>cpe_flag</v>
          </cell>
          <cell r="G1772" t="str">
            <v>number(22)</v>
          </cell>
          <cell r="H1772" t="str">
            <v>integer</v>
          </cell>
        </row>
        <row r="1773">
          <cell r="A1773" t="str">
            <v>是否定制_desc</v>
          </cell>
          <cell r="B1773" t="str">
            <v>if_pre_setup_desc</v>
          </cell>
          <cell r="C1773" t="str">
            <v>varchar2(16)</v>
          </cell>
          <cell r="D1773" t="str">
            <v>string(16)</v>
          </cell>
          <cell r="E1773" t="str">
            <v>是否定制_desc</v>
          </cell>
          <cell r="F1773" t="str">
            <v>custom_desc_flag</v>
          </cell>
          <cell r="G1773" t="str">
            <v>varchar2(16)</v>
          </cell>
          <cell r="H1773" t="str">
            <v>string(16)</v>
          </cell>
        </row>
        <row r="1774">
          <cell r="A1774" t="str">
            <v>是否定制</v>
          </cell>
          <cell r="B1774" t="str">
            <v>if_pre_setup</v>
          </cell>
          <cell r="C1774" t="str">
            <v>varchar2(16)</v>
          </cell>
          <cell r="D1774" t="str">
            <v>string(16)</v>
          </cell>
          <cell r="E1774" t="str">
            <v>是否定制</v>
          </cell>
          <cell r="F1774" t="str">
            <v>custom_flag</v>
          </cell>
          <cell r="G1774" t="str">
            <v>varchar2(8)</v>
          </cell>
          <cell r="H1774" t="str">
            <v>string(8)</v>
          </cell>
        </row>
        <row r="1775">
          <cell r="A1775" t="str">
            <v>办理工号</v>
          </cell>
          <cell r="B1775" t="str">
            <v>login_no</v>
          </cell>
          <cell r="C1775" t="str">
            <v>varchar2(6)</v>
          </cell>
          <cell r="D1775" t="str">
            <v>string(6)</v>
          </cell>
          <cell r="E1775" t="str">
            <v>办理工号</v>
          </cell>
          <cell r="F1775" t="str">
            <v>deal_eplyid</v>
          </cell>
          <cell r="G1775" t="str">
            <v>varchar2(6)</v>
          </cell>
          <cell r="H1775" t="str">
            <v>string(6)</v>
          </cell>
        </row>
        <row r="1776">
          <cell r="A1776" t="str">
            <v>处理标识</v>
          </cell>
          <cell r="B1776" t="str">
            <v>clearing_flag</v>
          </cell>
          <cell r="C1776" t="str">
            <v>number(22)</v>
          </cell>
          <cell r="D1776" t="str">
            <v>number(22)</v>
          </cell>
          <cell r="E1776" t="str">
            <v>处理标志</v>
          </cell>
          <cell r="F1776" t="str">
            <v>deal_flag</v>
          </cell>
          <cell r="G1776" t="str">
            <v>number(22)</v>
          </cell>
          <cell r="H1776" t="str">
            <v>integer</v>
          </cell>
        </row>
        <row r="1777">
          <cell r="A1777" t="str">
            <v>办理时间</v>
          </cell>
          <cell r="B1777" t="str">
            <v>op_time</v>
          </cell>
          <cell r="C1777" t="str">
            <v>date(7)</v>
          </cell>
          <cell r="D1777" t="str">
            <v>date(7)</v>
          </cell>
          <cell r="E1777" t="str">
            <v>办理时间</v>
          </cell>
          <cell r="F1777" t="str">
            <v>deal_time</v>
          </cell>
          <cell r="G1777" t="str">
            <v>date</v>
          </cell>
          <cell r="H1777" t="str">
            <v>datetime</v>
          </cell>
        </row>
        <row r="1778">
          <cell r="A1778" t="str">
            <v>双卡标志</v>
          </cell>
          <cell r="B1778" t="str">
            <v>double_card_flag</v>
          </cell>
          <cell r="C1778" t="str">
            <v>varchar2(1)</v>
          </cell>
          <cell r="D1778" t="str">
            <v>string(1)</v>
          </cell>
          <cell r="E1778" t="str">
            <v>双卡标志</v>
          </cell>
          <cell r="F1778" t="str">
            <v>double_card_flag</v>
          </cell>
          <cell r="G1778" t="str">
            <v>varchar2(1)</v>
          </cell>
          <cell r="H1778" t="str">
            <v>string(1)</v>
          </cell>
        </row>
        <row r="1779">
          <cell r="A1779" t="str">
            <v>双向剔重标志</v>
          </cell>
          <cell r="B1779" t="str">
            <v>double_dstnct_flag</v>
          </cell>
          <cell r="C1779" t="str">
            <v>varchar2(30)</v>
          </cell>
          <cell r="D1779" t="str">
            <v>string(30)</v>
          </cell>
          <cell r="E1779" t="str">
            <v>双向剔重标志</v>
          </cell>
          <cell r="F1779" t="str">
            <v>double_distct_flag</v>
          </cell>
          <cell r="G1779" t="str">
            <v>varchar2(30)</v>
          </cell>
          <cell r="H1779" t="str">
            <v>string(30)</v>
          </cell>
        </row>
        <row r="1780">
          <cell r="A1780" t="str">
            <v>drm</v>
          </cell>
          <cell r="B1780" t="str">
            <v>drm</v>
          </cell>
          <cell r="C1780" t="str">
            <v>varchar2(32)</v>
          </cell>
          <cell r="D1780" t="str">
            <v>string(32)</v>
          </cell>
          <cell r="E1780" t="str">
            <v>drm</v>
          </cell>
          <cell r="F1780" t="str">
            <v>drm</v>
          </cell>
          <cell r="G1780" t="str">
            <v>varchar2(32)</v>
          </cell>
          <cell r="H1780" t="str">
            <v>string(32)</v>
          </cell>
        </row>
        <row r="1781">
          <cell r="A1781" t="str">
            <v>drm_desc</v>
          </cell>
          <cell r="B1781" t="str">
            <v>drm_desc</v>
          </cell>
          <cell r="C1781" t="str">
            <v>varchar2(32)</v>
          </cell>
          <cell r="D1781" t="str">
            <v>string(32)</v>
          </cell>
          <cell r="E1781" t="str">
            <v>drm_desc</v>
          </cell>
          <cell r="F1781" t="str">
            <v>drm_desc</v>
          </cell>
          <cell r="G1781" t="str">
            <v>varchar2(32)</v>
          </cell>
          <cell r="H1781" t="str">
            <v>string(32)</v>
          </cell>
        </row>
        <row r="1782">
          <cell r="A1782" t="str">
            <v>edge功能</v>
          </cell>
          <cell r="B1782" t="str">
            <v>edge</v>
          </cell>
          <cell r="C1782" t="str">
            <v>varchar2(64)</v>
          </cell>
          <cell r="D1782" t="str">
            <v>string(64)</v>
          </cell>
          <cell r="E1782" t="str">
            <v>edge功能</v>
          </cell>
          <cell r="F1782" t="str">
            <v>edge</v>
          </cell>
          <cell r="G1782" t="str">
            <v>varchar2(64)</v>
          </cell>
          <cell r="H1782" t="str">
            <v>string(64)</v>
          </cell>
        </row>
        <row r="1783">
          <cell r="A1783" t="str">
            <v>edge功能_desc</v>
          </cell>
          <cell r="B1783" t="str">
            <v>edge_desc</v>
          </cell>
          <cell r="C1783" t="str">
            <v>varchar2(64)</v>
          </cell>
          <cell r="D1783" t="str">
            <v>string(64)</v>
          </cell>
          <cell r="E1783" t="str">
            <v>edge功能_desc</v>
          </cell>
          <cell r="F1783" t="str">
            <v>edge_desc</v>
          </cell>
          <cell r="G1783" t="str">
            <v>varchar2(64)</v>
          </cell>
          <cell r="H1783" t="str">
            <v>string(64)</v>
          </cell>
        </row>
        <row r="1784">
          <cell r="A1784" t="str">
            <v>设备型号</v>
          </cell>
          <cell r="B1784" t="str">
            <v>tmnl_type</v>
          </cell>
          <cell r="C1784" t="str">
            <v>varchar2(40)</v>
          </cell>
          <cell r="D1784" t="str">
            <v>string(40)</v>
          </cell>
          <cell r="E1784" t="str">
            <v>设备型号</v>
          </cell>
          <cell r="F1784" t="str">
            <v>equip_model</v>
          </cell>
          <cell r="G1784" t="str">
            <v>varchar2(40)</v>
          </cell>
          <cell r="H1784" t="str">
            <v>string(40)</v>
          </cell>
        </row>
        <row r="1785">
          <cell r="A1785" t="str">
            <v>设备型号_desc</v>
          </cell>
          <cell r="B1785" t="str">
            <v>tmnl_type_desc</v>
          </cell>
          <cell r="C1785" t="str">
            <v>varchar2(40)</v>
          </cell>
          <cell r="D1785" t="str">
            <v>string(40)</v>
          </cell>
          <cell r="E1785" t="str">
            <v>设备型号_desc</v>
          </cell>
          <cell r="F1785" t="str">
            <v>equip_model_desc</v>
          </cell>
          <cell r="G1785" t="str">
            <v>varchar2(40)</v>
          </cell>
          <cell r="H1785" t="str">
            <v>string(40)</v>
          </cell>
        </row>
        <row r="1786">
          <cell r="A1786" t="str">
            <v>设备型号名称</v>
          </cell>
          <cell r="B1786" t="str">
            <v>res_name</v>
          </cell>
          <cell r="C1786" t="str">
            <v>varchar2(100)</v>
          </cell>
          <cell r="D1786" t="str">
            <v>string(100)</v>
          </cell>
          <cell r="E1786" t="str">
            <v>设备型号名称</v>
          </cell>
          <cell r="F1786" t="str">
            <v>equip_model_name</v>
          </cell>
          <cell r="G1786" t="str">
            <v>varchar2(100)</v>
          </cell>
          <cell r="H1786" t="str">
            <v>string(100)</v>
          </cell>
        </row>
        <row r="1787">
          <cell r="A1787" t="str">
            <v>扩展功能</v>
          </cell>
          <cell r="B1787" t="str">
            <v>extra_func</v>
          </cell>
          <cell r="C1787" t="str">
            <v>varchar2(32)</v>
          </cell>
          <cell r="D1787" t="str">
            <v>string(32)</v>
          </cell>
          <cell r="E1787" t="str">
            <v>扩展功能</v>
          </cell>
          <cell r="F1787" t="str">
            <v>extend_func</v>
          </cell>
          <cell r="G1787" t="str">
            <v>varchar2(32)</v>
          </cell>
          <cell r="H1787" t="str">
            <v>string(32)</v>
          </cell>
        </row>
        <row r="1788">
          <cell r="A1788" t="str">
            <v>扩展功能_desc</v>
          </cell>
          <cell r="B1788" t="str">
            <v>extra_func_desc</v>
          </cell>
          <cell r="C1788" t="str">
            <v>varchar2(32)</v>
          </cell>
          <cell r="D1788" t="str">
            <v>string(32)</v>
          </cell>
          <cell r="E1788" t="str">
            <v>扩展功能_desc</v>
          </cell>
          <cell r="F1788" t="str">
            <v>extend_func_desc</v>
          </cell>
          <cell r="G1788" t="str">
            <v>varchar2(32)</v>
          </cell>
          <cell r="H1788" t="str">
            <v>string(32)</v>
          </cell>
        </row>
        <row r="1789">
          <cell r="A1789" t="str">
            <v>话费补贴(元)</v>
          </cell>
          <cell r="B1789" t="str">
            <v>prepay_limit</v>
          </cell>
          <cell r="C1789" t="str">
            <v>number(22)</v>
          </cell>
          <cell r="D1789" t="str">
            <v>number(22)</v>
          </cell>
          <cell r="E1789" t="str">
            <v>话费补贴(元)</v>
          </cell>
          <cell r="F1789" t="str">
            <v>fee_allow</v>
          </cell>
          <cell r="G1789" t="str">
            <v>number(18,4)</v>
          </cell>
          <cell r="H1789" t="str">
            <v>double(18,4)</v>
          </cell>
        </row>
        <row r="1790">
          <cell r="A1790" t="str">
            <v>营销管理平台:前台缴费总额</v>
          </cell>
          <cell r="B1790" t="str">
            <v>fee_sum</v>
          </cell>
          <cell r="C1790" t="str">
            <v>number(22)</v>
          </cell>
          <cell r="D1790" t="str">
            <v>number(22)</v>
          </cell>
          <cell r="E1790" t="str">
            <v>营销管理平台:前台缴费总额</v>
          </cell>
          <cell r="F1790" t="str">
            <v>fee_sum</v>
          </cell>
          <cell r="G1790" t="str">
            <v>number(18,4)</v>
          </cell>
          <cell r="H1790" t="str">
            <v>double(18,4)</v>
          </cell>
        </row>
        <row r="1791">
          <cell r="A1791" t="str">
            <v>飞信_desc</v>
          </cell>
          <cell r="B1791" t="str">
            <v>fly_msg_desc</v>
          </cell>
          <cell r="C1791" t="str">
            <v>varchar2(100)</v>
          </cell>
          <cell r="D1791" t="str">
            <v>string(100)</v>
          </cell>
          <cell r="E1791" t="str">
            <v>飞信_desc</v>
          </cell>
          <cell r="F1791" t="str">
            <v>fetion_desc</v>
          </cell>
          <cell r="G1791" t="str">
            <v>varchar2(100)</v>
          </cell>
          <cell r="H1791" t="str">
            <v>string(100)</v>
          </cell>
        </row>
        <row r="1792">
          <cell r="A1792" t="str">
            <v>飞信</v>
          </cell>
          <cell r="B1792" t="str">
            <v>fly_msg_flag</v>
          </cell>
          <cell r="C1792" t="str">
            <v>varchar2(100)</v>
          </cell>
          <cell r="D1792" t="str">
            <v>string(100)</v>
          </cell>
          <cell r="E1792" t="str">
            <v>飞信</v>
          </cell>
          <cell r="F1792" t="str">
            <v>fetion_flag</v>
          </cell>
          <cell r="G1792" t="str">
            <v>varchar2(100)</v>
          </cell>
          <cell r="H1792" t="str">
            <v>string(100)</v>
          </cell>
        </row>
        <row r="1793">
          <cell r="A1793" t="str">
            <v>首次通话时间</v>
          </cell>
          <cell r="B1793" t="str">
            <v>first_date</v>
          </cell>
          <cell r="C1793" t="str">
            <v>date(7)</v>
          </cell>
          <cell r="D1793" t="str">
            <v>date(7)</v>
          </cell>
          <cell r="E1793" t="str">
            <v>首次通话时间</v>
          </cell>
          <cell r="F1793" t="str">
            <v>first_call_time</v>
          </cell>
          <cell r="G1793" t="str">
            <v>date</v>
          </cell>
          <cell r="H1793" t="str">
            <v>datetime</v>
          </cell>
        </row>
        <row r="1794">
          <cell r="A1794" t="str">
            <v>4g网络用户标志</v>
          </cell>
          <cell r="B1794" t="str">
            <v>flag_net</v>
          </cell>
          <cell r="C1794" t="str">
            <v>number(22)</v>
          </cell>
          <cell r="D1794" t="str">
            <v>number(22)</v>
          </cell>
          <cell r="E1794" t="str">
            <v>4G网络用户标志</v>
          </cell>
          <cell r="F1794" t="str">
            <v>flag_net_4g</v>
          </cell>
          <cell r="G1794" t="str">
            <v>varchar2(1)</v>
          </cell>
          <cell r="H1794" t="str">
            <v>string(1)</v>
          </cell>
        </row>
        <row r="1795">
          <cell r="A1795" t="str">
            <v>流媒体</v>
          </cell>
          <cell r="B1795" t="str">
            <v>flow_media</v>
          </cell>
          <cell r="C1795" t="str">
            <v>varchar2(16)</v>
          </cell>
          <cell r="D1795" t="str">
            <v>string(16)</v>
          </cell>
          <cell r="E1795" t="str">
            <v>流媒体</v>
          </cell>
          <cell r="F1795" t="str">
            <v>flow_media</v>
          </cell>
          <cell r="G1795" t="str">
            <v>varchar2(16)</v>
          </cell>
          <cell r="H1795" t="str">
            <v>string(16)</v>
          </cell>
        </row>
        <row r="1796">
          <cell r="A1796" t="str">
            <v>流媒体_desc</v>
          </cell>
          <cell r="B1796" t="str">
            <v>flow_media_desc</v>
          </cell>
          <cell r="C1796" t="str">
            <v>varchar2(16)</v>
          </cell>
          <cell r="D1796" t="str">
            <v>string(16)</v>
          </cell>
          <cell r="E1796" t="str">
            <v>流媒体_desc</v>
          </cell>
          <cell r="F1796" t="str">
            <v>flow_media_desc</v>
          </cell>
          <cell r="G1796" t="str">
            <v>varchar2(16)</v>
          </cell>
          <cell r="H1796" t="str">
            <v>string(16)</v>
          </cell>
        </row>
        <row r="1797">
          <cell r="A1797" t="str">
            <v>流量型客户数</v>
          </cell>
          <cell r="B1797" t="str">
            <v>bel_gprs_cnt</v>
          </cell>
          <cell r="C1797" t="str">
            <v>integer</v>
          </cell>
          <cell r="D1797" t="str">
            <v>integer</v>
          </cell>
          <cell r="E1797" t="str">
            <v>流量型客户数</v>
          </cell>
          <cell r="F1797" t="str">
            <v>flux_cust_num</v>
          </cell>
          <cell r="G1797" t="str">
            <v>integer</v>
          </cell>
          <cell r="H1797" t="str">
            <v>integer</v>
          </cell>
        </row>
        <row r="1798">
          <cell r="A1798" t="str">
            <v>流量收入</v>
          </cell>
          <cell r="B1798" t="str">
            <v>flux_fee</v>
          </cell>
          <cell r="C1798" t="str">
            <v>number(22)</v>
          </cell>
          <cell r="D1798" t="str">
            <v>number(22)</v>
          </cell>
          <cell r="E1798" t="str">
            <v>流量收入</v>
          </cell>
          <cell r="F1798" t="str">
            <v>flux_fee</v>
          </cell>
          <cell r="G1798" t="str">
            <v>number(18,4)</v>
          </cell>
          <cell r="H1798" t="str">
            <v>double(18,4)</v>
          </cell>
        </row>
        <row r="1799">
          <cell r="A1799" t="str">
            <v>流量分层</v>
          </cell>
          <cell r="B1799" t="str">
            <v>flow_name</v>
          </cell>
          <cell r="C1799" t="str">
            <v>varchar2(20)</v>
          </cell>
          <cell r="D1799" t="str">
            <v>string(20)</v>
          </cell>
          <cell r="E1799" t="str">
            <v>流量分层</v>
          </cell>
          <cell r="F1799" t="str">
            <v>flux_layer</v>
          </cell>
          <cell r="G1799" t="str">
            <v>varchar2(20)</v>
          </cell>
          <cell r="H1799" t="str">
            <v>string(20)</v>
          </cell>
        </row>
        <row r="1800">
          <cell r="A1800" t="str">
            <v>流量分层标志</v>
          </cell>
          <cell r="B1800" t="str">
            <v>flow_id</v>
          </cell>
          <cell r="C1800" t="str">
            <v>number(22)</v>
          </cell>
          <cell r="D1800" t="str">
            <v>number(22)</v>
          </cell>
          <cell r="E1800" t="str">
            <v>流量分层标志</v>
          </cell>
          <cell r="F1800" t="str">
            <v>flux_layer_id</v>
          </cell>
          <cell r="G1800" t="str">
            <v>number(22)</v>
          </cell>
          <cell r="H1800" t="str">
            <v>integer</v>
          </cell>
        </row>
        <row r="1801">
          <cell r="A1801" t="str">
            <v>流量用户标志</v>
          </cell>
          <cell r="B1801" t="str">
            <v>flow_flag</v>
          </cell>
          <cell r="C1801" t="str">
            <v>varchar2(1)</v>
          </cell>
          <cell r="D1801" t="str">
            <v>string(1)</v>
          </cell>
          <cell r="E1801" t="str">
            <v>流量用户标志</v>
          </cell>
          <cell r="F1801" t="str">
            <v>flux_user_flag</v>
          </cell>
          <cell r="G1801" t="str">
            <v>varchar2(1)</v>
          </cell>
          <cell r="H1801" t="str">
            <v>string(1)</v>
          </cell>
        </row>
        <row r="1802">
          <cell r="A1802" t="str">
            <v>流量用户数</v>
          </cell>
          <cell r="B1802" t="str">
            <v>gprs_user_cnt</v>
          </cell>
          <cell r="C1802" t="str">
            <v>integer</v>
          </cell>
          <cell r="D1802" t="str">
            <v>integer</v>
          </cell>
          <cell r="E1802" t="str">
            <v>流量用户数</v>
          </cell>
          <cell r="F1802" t="str">
            <v>flux_user_num</v>
          </cell>
          <cell r="G1802" t="str">
            <v>integer</v>
          </cell>
          <cell r="H1802" t="str">
            <v>integer</v>
          </cell>
        </row>
        <row r="1803">
          <cell r="A1803" t="str">
            <v>前置摄像头像素</v>
          </cell>
          <cell r="B1803" t="str">
            <v>forward_camera_para</v>
          </cell>
          <cell r="C1803" t="str">
            <v>number(22)</v>
          </cell>
          <cell r="D1803" t="str">
            <v>number(22)</v>
          </cell>
          <cell r="E1803" t="str">
            <v>前置摄像头像素</v>
          </cell>
          <cell r="F1803" t="str">
            <v>for_ward_camera_para</v>
          </cell>
          <cell r="G1803" t="str">
            <v>number(22)</v>
          </cell>
          <cell r="H1803" t="str">
            <v>long</v>
          </cell>
        </row>
        <row r="1804">
          <cell r="A1804" t="str">
            <v>来自工号</v>
          </cell>
          <cell r="B1804" t="str">
            <v>from_loginno</v>
          </cell>
          <cell r="C1804" t="str">
            <v>varchar2(20)</v>
          </cell>
          <cell r="D1804" t="str">
            <v>string(20)</v>
          </cell>
          <cell r="E1804" t="str">
            <v>来自工号</v>
          </cell>
          <cell r="F1804" t="str">
            <v>from_eplyid</v>
          </cell>
          <cell r="G1804" t="str">
            <v>varchar2(20)</v>
          </cell>
          <cell r="H1804" t="str">
            <v>string(20)</v>
          </cell>
        </row>
        <row r="1805">
          <cell r="A1805" t="str">
            <v>功能代码</v>
          </cell>
          <cell r="B1805" t="str">
            <v>op_code</v>
          </cell>
          <cell r="C1805" t="str">
            <v>varchar2(4)</v>
          </cell>
          <cell r="D1805" t="str">
            <v>string(4)</v>
          </cell>
          <cell r="E1805" t="str">
            <v>功能代码</v>
          </cell>
          <cell r="F1805" t="str">
            <v>func_code</v>
          </cell>
          <cell r="G1805" t="str">
            <v>varchar2(4)</v>
          </cell>
          <cell r="H1805" t="str">
            <v>string(4)</v>
          </cell>
        </row>
        <row r="1806">
          <cell r="A1806" t="str">
            <v>gprs功能</v>
          </cell>
          <cell r="B1806" t="str">
            <v>gprs</v>
          </cell>
          <cell r="C1806" t="str">
            <v>varchar2(32)</v>
          </cell>
          <cell r="D1806" t="str">
            <v>string(32)</v>
          </cell>
          <cell r="E1806" t="str">
            <v>gprs功能</v>
          </cell>
          <cell r="F1806" t="str">
            <v>gprs</v>
          </cell>
          <cell r="G1806" t="str">
            <v>varchar2(32)</v>
          </cell>
          <cell r="H1806" t="str">
            <v>string(32)</v>
          </cell>
        </row>
        <row r="1807">
          <cell r="A1807" t="str">
            <v>上个月4g流量标识</v>
          </cell>
          <cell r="B1807" t="str">
            <v>gprs_4g_flow_last</v>
          </cell>
          <cell r="C1807" t="str">
            <v>number(22)</v>
          </cell>
          <cell r="D1807" t="str">
            <v>number(22)</v>
          </cell>
          <cell r="E1807" t="str">
            <v>上个月4g流量标志</v>
          </cell>
          <cell r="F1807" t="str">
            <v>gprs_4g_flow_last</v>
          </cell>
          <cell r="G1807" t="str">
            <v>number(22)</v>
          </cell>
          <cell r="H1807" t="str">
            <v>integer</v>
          </cell>
        </row>
        <row r="1808">
          <cell r="A1808" t="str">
            <v>gprs功能_desc</v>
          </cell>
          <cell r="B1808" t="str">
            <v>gprs_desc</v>
          </cell>
          <cell r="C1808" t="str">
            <v>varchar2(32)</v>
          </cell>
          <cell r="D1808" t="str">
            <v>string(32)</v>
          </cell>
          <cell r="E1808" t="str">
            <v>gprs功能_desc</v>
          </cell>
          <cell r="F1808" t="str">
            <v>gprs_desc</v>
          </cell>
          <cell r="G1808" t="str">
            <v>varchar2(32)</v>
          </cell>
          <cell r="H1808" t="str">
            <v>string(32)</v>
          </cell>
        </row>
        <row r="1809">
          <cell r="A1809" t="str">
            <v>4g-gprs流量（byte）</v>
          </cell>
          <cell r="B1809" t="str">
            <v>gprs_flow_4g</v>
          </cell>
          <cell r="C1809" t="str">
            <v>number(22)</v>
          </cell>
          <cell r="D1809" t="str">
            <v>number(22)</v>
          </cell>
          <cell r="E1809" t="str">
            <v>4g-gprs流量（byte）</v>
          </cell>
          <cell r="F1809" t="str">
            <v>gprs_flow_4g</v>
          </cell>
          <cell r="G1809" t="str">
            <v>number(22)</v>
          </cell>
          <cell r="H1809" t="str">
            <v>long</v>
          </cell>
        </row>
        <row r="1810">
          <cell r="A1810" t="str">
            <v>tdgprs流量（byte）</v>
          </cell>
          <cell r="B1810" t="str">
            <v>gprs_flow_td</v>
          </cell>
          <cell r="C1810" t="str">
            <v>number(22)</v>
          </cell>
          <cell r="D1810" t="str">
            <v>number(22)</v>
          </cell>
          <cell r="E1810" t="str">
            <v>tdgprs流量（byte）</v>
          </cell>
          <cell r="F1810" t="str">
            <v>gprs_flow_td</v>
          </cell>
          <cell r="G1810" t="str">
            <v>number(22)</v>
          </cell>
          <cell r="H1810" t="str">
            <v>long</v>
          </cell>
        </row>
        <row r="1811">
          <cell r="A1811" t="str">
            <v>t网数据流量</v>
          </cell>
          <cell r="B1811" t="str">
            <v>gprs_flux_3g</v>
          </cell>
          <cell r="C1811" t="str">
            <v>number(22)</v>
          </cell>
          <cell r="D1811" t="str">
            <v>number(22)</v>
          </cell>
          <cell r="E1811" t="str">
            <v>t网数据流量</v>
          </cell>
          <cell r="F1811" t="str">
            <v>gprs_flux_3g</v>
          </cell>
          <cell r="G1811" t="str">
            <v>number(22)</v>
          </cell>
          <cell r="H1811" t="str">
            <v>long</v>
          </cell>
        </row>
        <row r="1812">
          <cell r="A1812" t="str">
            <v>4g网数据流量</v>
          </cell>
          <cell r="B1812" t="str">
            <v>gprs_flux_4g</v>
          </cell>
          <cell r="C1812" t="str">
            <v>number(22)</v>
          </cell>
          <cell r="D1812" t="str">
            <v>number(22)</v>
          </cell>
          <cell r="E1812" t="str">
            <v>4g网数据流量</v>
          </cell>
          <cell r="F1812" t="str">
            <v>gprs_flux_4g</v>
          </cell>
          <cell r="G1812" t="str">
            <v>number(22)</v>
          </cell>
          <cell r="H1812" t="str">
            <v>long</v>
          </cell>
        </row>
        <row r="1813">
          <cell r="A1813" t="str">
            <v>gprs流量（byte）</v>
          </cell>
          <cell r="B1813" t="str">
            <v>gprs_flow</v>
          </cell>
          <cell r="C1813" t="str">
            <v>number(22)</v>
          </cell>
          <cell r="D1813" t="str">
            <v>number(22)</v>
          </cell>
          <cell r="E1813" t="str">
            <v>gprs流量（byte）</v>
          </cell>
          <cell r="F1813" t="str">
            <v>gprs_flux_byte</v>
          </cell>
          <cell r="G1813" t="str">
            <v>number(22)</v>
          </cell>
          <cell r="H1813" t="str">
            <v>long</v>
          </cell>
        </row>
        <row r="1814">
          <cell r="A1814" t="str">
            <v>gprs套餐客户标志</v>
          </cell>
          <cell r="B1814" t="str">
            <v>gprs_set_flag</v>
          </cell>
          <cell r="C1814" t="str">
            <v>varchar2(1)</v>
          </cell>
          <cell r="D1814" t="str">
            <v>string(1)</v>
          </cell>
          <cell r="E1814" t="str">
            <v>gprs套餐客户标志</v>
          </cell>
          <cell r="F1814" t="str">
            <v>gprs_set_flag</v>
          </cell>
          <cell r="G1814" t="str">
            <v>varchar2(1)</v>
          </cell>
          <cell r="H1814" t="str">
            <v>string(1)</v>
          </cell>
        </row>
        <row r="1815">
          <cell r="A1815" t="str">
            <v>gps</v>
          </cell>
          <cell r="B1815" t="str">
            <v>gps</v>
          </cell>
          <cell r="C1815" t="str">
            <v>varchar2(100)</v>
          </cell>
          <cell r="D1815" t="str">
            <v>string(100)</v>
          </cell>
          <cell r="E1815" t="str">
            <v>gps</v>
          </cell>
          <cell r="F1815" t="str">
            <v>gps</v>
          </cell>
          <cell r="G1815" t="str">
            <v>varchar2(100)</v>
          </cell>
          <cell r="H1815" t="str">
            <v>string(100)</v>
          </cell>
        </row>
        <row r="1816">
          <cell r="A1816" t="str">
            <v>gps_desc</v>
          </cell>
          <cell r="B1816" t="str">
            <v>gps_desc</v>
          </cell>
          <cell r="C1816" t="str">
            <v>varchar2(100)</v>
          </cell>
          <cell r="D1816" t="str">
            <v>string(100)</v>
          </cell>
          <cell r="E1816" t="str">
            <v>gps_desc</v>
          </cell>
          <cell r="F1816" t="str">
            <v>gps_desc</v>
          </cell>
          <cell r="G1816" t="str">
            <v>varchar2(100)</v>
          </cell>
          <cell r="H1816" t="str">
            <v>string(100)</v>
          </cell>
        </row>
        <row r="1817">
          <cell r="A1817" t="str">
            <v>集团终端型号标识</v>
          </cell>
          <cell r="B1817" t="str">
            <v>jt_device_id</v>
          </cell>
          <cell r="C1817" t="str">
            <v>varchar2(20)</v>
          </cell>
          <cell r="D1817" t="str">
            <v>string(20)</v>
          </cell>
          <cell r="E1817" t="str">
            <v>集团终端型号标识</v>
          </cell>
          <cell r="F1817" t="str">
            <v>group_tmnl_model_id</v>
          </cell>
          <cell r="G1817" t="str">
            <v>varchar2(20)</v>
          </cell>
          <cell r="H1817" t="str">
            <v>string(20)</v>
          </cell>
        </row>
        <row r="1818">
          <cell r="A1818" t="str">
            <v>手写输入</v>
          </cell>
          <cell r="B1818" t="str">
            <v>handwrite</v>
          </cell>
          <cell r="C1818" t="str">
            <v>varchar2(16)</v>
          </cell>
          <cell r="D1818" t="str">
            <v>string(16)</v>
          </cell>
          <cell r="E1818" t="str">
            <v>手写输入</v>
          </cell>
          <cell r="F1818" t="str">
            <v>hand_write</v>
          </cell>
          <cell r="G1818" t="str">
            <v>varchar2(16)</v>
          </cell>
          <cell r="H1818" t="str">
            <v>string(16)</v>
          </cell>
        </row>
        <row r="1819">
          <cell r="A1819" t="str">
            <v>手写输入_desc</v>
          </cell>
          <cell r="B1819" t="str">
            <v>handwrite_desc</v>
          </cell>
          <cell r="C1819" t="str">
            <v>varchar2(16)</v>
          </cell>
          <cell r="D1819" t="str">
            <v>string(16)</v>
          </cell>
          <cell r="E1819" t="str">
            <v>手写输入_desc</v>
          </cell>
          <cell r="F1819" t="str">
            <v>hand_write_desc</v>
          </cell>
          <cell r="G1819" t="str">
            <v>varchar2(16)</v>
          </cell>
          <cell r="H1819" t="str">
            <v>string(16)</v>
          </cell>
        </row>
        <row r="1820">
          <cell r="A1820" t="str">
            <v>中高端用户标志</v>
          </cell>
          <cell r="B1820" t="str">
            <v>high_flag</v>
          </cell>
          <cell r="C1820" t="str">
            <v>varchar2(1)</v>
          </cell>
          <cell r="D1820" t="str">
            <v>string(1)</v>
          </cell>
          <cell r="E1820" t="str">
            <v>中高端用户标志</v>
          </cell>
          <cell r="F1820" t="str">
            <v>high_user_flag</v>
          </cell>
          <cell r="G1820" t="str">
            <v>varchar2(1)</v>
          </cell>
          <cell r="H1820" t="str">
            <v>string(1)</v>
          </cell>
        </row>
        <row r="1821">
          <cell r="A1821" t="str">
            <v>高价值客户数</v>
          </cell>
          <cell r="B1821" t="str">
            <v>high_value_user_cnt</v>
          </cell>
          <cell r="C1821" t="str">
            <v>integer</v>
          </cell>
          <cell r="D1821" t="str">
            <v>integer</v>
          </cell>
          <cell r="E1821" t="str">
            <v>高价值客户数</v>
          </cell>
          <cell r="F1821" t="str">
            <v>high_value_cust_cnt</v>
          </cell>
          <cell r="G1821" t="str">
            <v>integer</v>
          </cell>
          <cell r="H1821" t="str">
            <v>integer</v>
          </cell>
        </row>
        <row r="1822">
          <cell r="A1822" t="str">
            <v>是否上月回插数据</v>
          </cell>
          <cell r="B1822" t="str">
            <v>his_flag</v>
          </cell>
          <cell r="C1822" t="str">
            <v>varchar2(3)</v>
          </cell>
          <cell r="D1822" t="str">
            <v>string(3)</v>
          </cell>
          <cell r="E1822" t="str">
            <v>是否上月回插数据</v>
          </cell>
          <cell r="F1822" t="str">
            <v>his_flag</v>
          </cell>
          <cell r="G1822" t="str">
            <v>varchar2(3)</v>
          </cell>
          <cell r="H1822" t="str">
            <v>string(3)</v>
          </cell>
        </row>
        <row r="1823">
          <cell r="A1823" t="str">
            <v>串码</v>
          </cell>
          <cell r="B1823" t="str">
            <v>imei</v>
          </cell>
          <cell r="C1823" t="str">
            <v>varchar2(20)</v>
          </cell>
          <cell r="D1823" t="str">
            <v>string(20)</v>
          </cell>
          <cell r="E1823" t="str">
            <v>IMEI</v>
          </cell>
          <cell r="F1823" t="str">
            <v>imei</v>
          </cell>
          <cell r="G1823" t="str">
            <v>varchar2(20)</v>
          </cell>
          <cell r="H1823" t="str">
            <v>string(20)</v>
          </cell>
        </row>
        <row r="1824">
          <cell r="A1824" t="str">
            <v>4g终端新增标识</v>
          </cell>
          <cell r="B1824" t="str">
            <v>imei_add_4g_flag</v>
          </cell>
          <cell r="C1824" t="str">
            <v>varchar2(5)</v>
          </cell>
          <cell r="D1824" t="str">
            <v>string(5)</v>
          </cell>
          <cell r="E1824" t="str">
            <v>4g终端新增标识</v>
          </cell>
          <cell r="F1824" t="str">
            <v>imei_add_4g_flag</v>
          </cell>
          <cell r="G1824" t="str">
            <v>varchar2(5)</v>
          </cell>
          <cell r="H1824" t="str">
            <v>string(5)</v>
          </cell>
        </row>
        <row r="1825">
          <cell r="A1825" t="str">
            <v>全量新增标识</v>
          </cell>
          <cell r="B1825" t="str">
            <v>imei_add_all_flag</v>
          </cell>
          <cell r="C1825" t="str">
            <v>varchar2(5)</v>
          </cell>
          <cell r="D1825" t="str">
            <v>string(5)</v>
          </cell>
          <cell r="E1825" t="str">
            <v>全量新增标识</v>
          </cell>
          <cell r="F1825" t="str">
            <v>imei_add_all_flag</v>
          </cell>
          <cell r="G1825" t="str">
            <v>varchar2(5)</v>
          </cell>
          <cell r="H1825" t="str">
            <v>string(5)</v>
          </cell>
        </row>
        <row r="1826">
          <cell r="A1826" t="str">
            <v>上个月主终端</v>
          </cell>
          <cell r="B1826" t="str">
            <v>imei_last</v>
          </cell>
          <cell r="C1826" t="str">
            <v>varchar2(28)</v>
          </cell>
          <cell r="D1826" t="str">
            <v>string(28)</v>
          </cell>
          <cell r="E1826" t="str">
            <v>上个月主终端</v>
          </cell>
          <cell r="F1826" t="str">
            <v>imei_last</v>
          </cell>
          <cell r="G1826" t="str">
            <v>varchar2(28)</v>
          </cell>
          <cell r="H1826" t="str">
            <v>string(28)</v>
          </cell>
        </row>
        <row r="1827">
          <cell r="A1827" t="str">
            <v>imps</v>
          </cell>
          <cell r="B1827" t="str">
            <v>imps</v>
          </cell>
          <cell r="C1827" t="str">
            <v>varchar2(16)</v>
          </cell>
          <cell r="D1827" t="str">
            <v>string(16)</v>
          </cell>
          <cell r="E1827" t="str">
            <v>imps</v>
          </cell>
          <cell r="F1827" t="str">
            <v>imps</v>
          </cell>
          <cell r="G1827" t="str">
            <v>varchar2(16)</v>
          </cell>
          <cell r="H1827" t="str">
            <v>string(16)</v>
          </cell>
        </row>
        <row r="1828">
          <cell r="A1828" t="str">
            <v>imps_desc</v>
          </cell>
          <cell r="B1828" t="str">
            <v>imps_desc</v>
          </cell>
          <cell r="C1828" t="str">
            <v>varchar2(16)</v>
          </cell>
          <cell r="D1828" t="str">
            <v>string(16)</v>
          </cell>
          <cell r="E1828" t="str">
            <v>imps_desc</v>
          </cell>
          <cell r="F1828" t="str">
            <v>imps_desc</v>
          </cell>
          <cell r="G1828" t="str">
            <v>varchar2(16)</v>
          </cell>
          <cell r="H1828" t="str">
            <v>string(16)</v>
          </cell>
        </row>
        <row r="1829">
          <cell r="A1829" t="str">
            <v>入网数据</v>
          </cell>
          <cell r="B1829" t="str">
            <v>join_data</v>
          </cell>
          <cell r="C1829" t="str">
            <v>varchar2(32)</v>
          </cell>
          <cell r="D1829" t="str">
            <v>string(32)</v>
          </cell>
          <cell r="E1829" t="str">
            <v>入网数据</v>
          </cell>
          <cell r="F1829" t="str">
            <v>innet_data</v>
          </cell>
          <cell r="G1829" t="str">
            <v>varchar2(32)</v>
          </cell>
          <cell r="H1829" t="str">
            <v>string(32)</v>
          </cell>
        </row>
        <row r="1830">
          <cell r="A1830" t="str">
            <v>入网数据_desc</v>
          </cell>
          <cell r="B1830" t="str">
            <v>join_data_desc</v>
          </cell>
          <cell r="C1830" t="str">
            <v>varchar2(32)</v>
          </cell>
          <cell r="D1830" t="str">
            <v>string(32)</v>
          </cell>
          <cell r="E1830" t="str">
            <v>入网数据_desc</v>
          </cell>
          <cell r="F1830" t="str">
            <v>innet_data_desc</v>
          </cell>
          <cell r="G1830" t="str">
            <v>varchar2(32)</v>
          </cell>
          <cell r="H1830" t="str">
            <v>string(32)</v>
          </cell>
        </row>
        <row r="1831">
          <cell r="A1831" t="str">
            <v>入网不到一年用户数</v>
          </cell>
          <cell r="B1831" t="str">
            <v>user_cnt_12mnth</v>
          </cell>
          <cell r="C1831" t="str">
            <v>integer</v>
          </cell>
          <cell r="D1831" t="str">
            <v>integer</v>
          </cell>
          <cell r="E1831" t="str">
            <v>入网不到一年用户数</v>
          </cell>
          <cell r="F1831" t="str">
            <v>innet_user_num_12mnth</v>
          </cell>
          <cell r="G1831" t="str">
            <v>integer</v>
          </cell>
          <cell r="H1831" t="str">
            <v>integer</v>
          </cell>
        </row>
        <row r="1832">
          <cell r="A1832" t="str">
            <v>入网3月内用户数</v>
          </cell>
          <cell r="B1832" t="str">
            <v>user_cnt_3mnth</v>
          </cell>
          <cell r="C1832" t="str">
            <v>integer</v>
          </cell>
          <cell r="D1832" t="str">
            <v>integer</v>
          </cell>
          <cell r="E1832" t="str">
            <v>入网3月内用户数</v>
          </cell>
          <cell r="F1832" t="str">
            <v>innet_user_num_3mnth</v>
          </cell>
          <cell r="G1832" t="str">
            <v>integer</v>
          </cell>
          <cell r="H1832" t="str">
            <v>integer</v>
          </cell>
        </row>
        <row r="1833">
          <cell r="A1833" t="str">
            <v>入网不到半年用户数</v>
          </cell>
          <cell r="B1833" t="str">
            <v>user_cnt_6mnth</v>
          </cell>
          <cell r="C1833" t="str">
            <v>integer</v>
          </cell>
          <cell r="D1833" t="str">
            <v>integer</v>
          </cell>
          <cell r="E1833" t="str">
            <v>入网不到半年用户数</v>
          </cell>
          <cell r="F1833" t="str">
            <v>innet_user_num_6mnth</v>
          </cell>
          <cell r="G1833" t="str">
            <v>integer</v>
          </cell>
          <cell r="H1833" t="str">
            <v>integer</v>
          </cell>
        </row>
        <row r="1834">
          <cell r="A1834" t="str">
            <v>操作系统代码</v>
          </cell>
          <cell r="B1834" t="str">
            <v>os</v>
          </cell>
          <cell r="C1834" t="str">
            <v>varchar2(30)</v>
          </cell>
          <cell r="D1834" t="str">
            <v>string(30)</v>
          </cell>
          <cell r="E1834" t="str">
            <v>操作系统代码</v>
          </cell>
          <cell r="F1834" t="str">
            <v>ios_code</v>
          </cell>
          <cell r="G1834" t="str">
            <v>varchar2(30)</v>
          </cell>
          <cell r="H1834" t="str">
            <v>string(30)</v>
          </cell>
        </row>
        <row r="1835">
          <cell r="A1835" t="str">
            <v>操作系统_desc</v>
          </cell>
          <cell r="B1835" t="str">
            <v>os_desc</v>
          </cell>
          <cell r="C1835" t="str">
            <v>varchar2(100)</v>
          </cell>
          <cell r="D1835" t="str">
            <v>string(100)</v>
          </cell>
          <cell r="E1835" t="str">
            <v>操作系统_desc</v>
          </cell>
          <cell r="F1835" t="str">
            <v>ios_desc</v>
          </cell>
          <cell r="G1835" t="str">
            <v>varchar2(20)</v>
          </cell>
          <cell r="H1835" t="str">
            <v>string(20)</v>
          </cell>
        </row>
        <row r="1836">
          <cell r="A1836" t="str">
            <v>是否是iphone终端</v>
          </cell>
          <cell r="B1836" t="str">
            <v>iphone_flag</v>
          </cell>
          <cell r="C1836" t="str">
            <v>varchar2(8)</v>
          </cell>
          <cell r="D1836" t="str">
            <v>string(8)</v>
          </cell>
          <cell r="E1836" t="str">
            <v>是否是iphone终端</v>
          </cell>
          <cell r="F1836" t="str">
            <v>iphone_flag</v>
          </cell>
          <cell r="G1836" t="str">
            <v>varchar2(8)</v>
          </cell>
          <cell r="H1836" t="str">
            <v>string(8)</v>
          </cell>
        </row>
        <row r="1837">
          <cell r="A1837" t="str">
            <v>集采标识</v>
          </cell>
          <cell r="B1837" t="str">
            <v>resgood_type</v>
          </cell>
          <cell r="C1837" t="str">
            <v>varchar2(2)</v>
          </cell>
          <cell r="D1837" t="str">
            <v>string(2)</v>
          </cell>
          <cell r="E1837" t="str">
            <v>集采标识</v>
          </cell>
          <cell r="F1837" t="str">
            <v>jc_id</v>
          </cell>
          <cell r="G1837" t="str">
            <v>varchar2(2)</v>
          </cell>
          <cell r="H1837" t="str">
            <v>string(2)</v>
          </cell>
        </row>
        <row r="1838">
          <cell r="A1838" t="str">
            <v>上1月通话次数</v>
          </cell>
          <cell r="B1838" t="str">
            <v>l1_call_cnt</v>
          </cell>
          <cell r="C1838" t="str">
            <v>number(22)</v>
          </cell>
          <cell r="D1838" t="str">
            <v>number(22)</v>
          </cell>
          <cell r="E1838" t="str">
            <v>上1月通话次数</v>
          </cell>
          <cell r="F1838" t="str">
            <v>l1_call_cnt</v>
          </cell>
          <cell r="G1838" t="str">
            <v>number(22)</v>
          </cell>
          <cell r="H1838" t="str">
            <v>long</v>
          </cell>
        </row>
        <row r="1839">
          <cell r="A1839" t="str">
            <v>上1月双卡标志</v>
          </cell>
          <cell r="B1839" t="str">
            <v>l1_dou_card</v>
          </cell>
          <cell r="C1839" t="str">
            <v>varchar2(1)</v>
          </cell>
          <cell r="D1839" t="str">
            <v>string(1)</v>
          </cell>
          <cell r="E1839" t="str">
            <v>上1月双卡标志</v>
          </cell>
          <cell r="F1839" t="str">
            <v>l1_dou_card_flag</v>
          </cell>
          <cell r="G1839" t="str">
            <v>varchar2(1)</v>
          </cell>
          <cell r="H1839" t="str">
            <v>string(1)</v>
          </cell>
        </row>
        <row r="1840">
          <cell r="A1840" t="str">
            <v>上1月imei</v>
          </cell>
          <cell r="B1840" t="str">
            <v>l1_imei</v>
          </cell>
          <cell r="C1840" t="str">
            <v>varchar2(30)</v>
          </cell>
          <cell r="D1840" t="str">
            <v>string(30)</v>
          </cell>
          <cell r="E1840" t="str">
            <v>上1月imei</v>
          </cell>
          <cell r="F1840" t="str">
            <v>l1_imei</v>
          </cell>
          <cell r="G1840" t="str">
            <v>varchar2(30)</v>
          </cell>
          <cell r="H1840" t="str">
            <v>string(30)</v>
          </cell>
        </row>
        <row r="1841">
          <cell r="A1841" t="str">
            <v>上1月操作系统</v>
          </cell>
          <cell r="B1841" t="str">
            <v>l1_os</v>
          </cell>
          <cell r="C1841" t="str">
            <v>varchar2(30)</v>
          </cell>
          <cell r="D1841" t="str">
            <v>string(30)</v>
          </cell>
          <cell r="E1841" t="str">
            <v>上1月操作系统</v>
          </cell>
          <cell r="F1841" t="str">
            <v>l1_ios</v>
          </cell>
          <cell r="G1841" t="str">
            <v>varchar2(30)</v>
          </cell>
          <cell r="H1841" t="str">
            <v>string(30)</v>
          </cell>
        </row>
        <row r="1842">
          <cell r="A1842" t="str">
            <v>上1月2g模</v>
          </cell>
          <cell r="B1842" t="str">
            <v>l1_model_2g</v>
          </cell>
          <cell r="C1842" t="str">
            <v>varchar2(30)</v>
          </cell>
          <cell r="D1842" t="str">
            <v>string(30)</v>
          </cell>
          <cell r="E1842" t="str">
            <v>上1月2g模</v>
          </cell>
          <cell r="F1842" t="str">
            <v>l1_model_2g</v>
          </cell>
          <cell r="G1842" t="str">
            <v>varchar2(30)</v>
          </cell>
          <cell r="H1842" t="str">
            <v>string(30)</v>
          </cell>
        </row>
        <row r="1843">
          <cell r="A1843" t="str">
            <v>上1月3g模</v>
          </cell>
          <cell r="B1843" t="str">
            <v>l1_model_3g</v>
          </cell>
          <cell r="C1843" t="str">
            <v>varchar2(30)</v>
          </cell>
          <cell r="D1843" t="str">
            <v>string(30)</v>
          </cell>
          <cell r="E1843" t="str">
            <v>上1月3g模</v>
          </cell>
          <cell r="F1843" t="str">
            <v>l1_model_3g</v>
          </cell>
          <cell r="G1843" t="str">
            <v>varchar2(30)</v>
          </cell>
          <cell r="H1843" t="str">
            <v>string(30)</v>
          </cell>
        </row>
        <row r="1844">
          <cell r="A1844" t="str">
            <v>上1月4g模</v>
          </cell>
          <cell r="B1844" t="str">
            <v>l1_model_4g</v>
          </cell>
          <cell r="C1844" t="str">
            <v>varchar2(30)</v>
          </cell>
          <cell r="D1844" t="str">
            <v>string(30)</v>
          </cell>
          <cell r="E1844" t="str">
            <v>上1月4g模</v>
          </cell>
          <cell r="F1844" t="str">
            <v>l1_model_4g</v>
          </cell>
          <cell r="G1844" t="str">
            <v>varchar2(30)</v>
          </cell>
          <cell r="H1844" t="str">
            <v>string(30)</v>
          </cell>
        </row>
        <row r="1845">
          <cell r="A1845" t="str">
            <v>上1月终端品牌</v>
          </cell>
          <cell r="B1845" t="str">
            <v>l1_device_info</v>
          </cell>
          <cell r="C1845" t="str">
            <v>varchar2(100)</v>
          </cell>
          <cell r="D1845" t="str">
            <v>string(100)</v>
          </cell>
          <cell r="E1845" t="str">
            <v>上1月终端品牌</v>
          </cell>
          <cell r="F1845" t="str">
            <v>l1_tmnl_brand</v>
          </cell>
          <cell r="G1845" t="str">
            <v>varchar2(32)</v>
          </cell>
          <cell r="H1845" t="str">
            <v>string(32)</v>
          </cell>
        </row>
        <row r="1846">
          <cell r="A1846" t="str">
            <v>上1月终端型号</v>
          </cell>
          <cell r="B1846" t="str">
            <v>l1_device_name</v>
          </cell>
          <cell r="C1846" t="str">
            <v>varchar2(30)</v>
          </cell>
          <cell r="D1846" t="str">
            <v>string(30)</v>
          </cell>
          <cell r="E1846" t="str">
            <v>上1月终端型号</v>
          </cell>
          <cell r="F1846" t="str">
            <v>l1_tmnl_model</v>
          </cell>
          <cell r="G1846" t="str">
            <v>varchar2(50)</v>
          </cell>
          <cell r="H1846" t="str">
            <v>string(50)</v>
          </cell>
        </row>
        <row r="1847">
          <cell r="A1847" t="str">
            <v>上1月volte标志</v>
          </cell>
          <cell r="B1847" t="str">
            <v>l1_volte_flag</v>
          </cell>
          <cell r="C1847" t="str">
            <v>varchar2(1)</v>
          </cell>
          <cell r="D1847" t="str">
            <v>string(1)</v>
          </cell>
          <cell r="E1847" t="str">
            <v>上1月volte标志</v>
          </cell>
          <cell r="F1847" t="str">
            <v>l1_volte_flag</v>
          </cell>
          <cell r="G1847" t="str">
            <v>varchar2(1)</v>
          </cell>
          <cell r="H1847" t="str">
            <v>string(1)</v>
          </cell>
        </row>
        <row r="1848">
          <cell r="A1848" t="str">
            <v>上1月volte标志2</v>
          </cell>
          <cell r="B1848" t="str">
            <v>l1_volte_flag_2</v>
          </cell>
          <cell r="C1848" t="str">
            <v>varchar2(2)</v>
          </cell>
          <cell r="D1848" t="str">
            <v>string(2)</v>
          </cell>
          <cell r="E1848" t="str">
            <v>上1月volte标志2</v>
          </cell>
          <cell r="F1848" t="str">
            <v>l1_volte_flag_2</v>
          </cell>
          <cell r="G1848" t="str">
            <v>varchar2(2)</v>
          </cell>
          <cell r="H1848" t="str">
            <v>string(2)</v>
          </cell>
        </row>
        <row r="1849">
          <cell r="A1849" t="str">
            <v>上10月通话次数</v>
          </cell>
          <cell r="B1849" t="str">
            <v>l10_call_cnt</v>
          </cell>
          <cell r="C1849" t="str">
            <v>number(22)</v>
          </cell>
          <cell r="D1849" t="str">
            <v>number(22)</v>
          </cell>
          <cell r="E1849" t="str">
            <v>上10月通话次数</v>
          </cell>
          <cell r="F1849" t="str">
            <v>l10_call_cnt</v>
          </cell>
          <cell r="G1849" t="str">
            <v>number(22)</v>
          </cell>
          <cell r="H1849" t="str">
            <v>long</v>
          </cell>
        </row>
        <row r="1850">
          <cell r="A1850" t="str">
            <v>上10月双卡标志</v>
          </cell>
          <cell r="B1850" t="str">
            <v>l10_dou_card</v>
          </cell>
          <cell r="C1850" t="str">
            <v>varchar2(1)</v>
          </cell>
          <cell r="D1850" t="str">
            <v>string(1)</v>
          </cell>
          <cell r="E1850" t="str">
            <v>上10月双卡标志</v>
          </cell>
          <cell r="F1850" t="str">
            <v>l10_dou_card_flag</v>
          </cell>
          <cell r="G1850" t="str">
            <v>varchar2(1)</v>
          </cell>
          <cell r="H1850" t="str">
            <v>string(1)</v>
          </cell>
        </row>
        <row r="1851">
          <cell r="A1851" t="str">
            <v>上10月imei</v>
          </cell>
          <cell r="B1851" t="str">
            <v>l10_imei</v>
          </cell>
          <cell r="C1851" t="str">
            <v>varchar2(30)</v>
          </cell>
          <cell r="D1851" t="str">
            <v>string(30)</v>
          </cell>
          <cell r="E1851" t="str">
            <v>上10月imei</v>
          </cell>
          <cell r="F1851" t="str">
            <v>l10_imei</v>
          </cell>
          <cell r="G1851" t="str">
            <v>varchar2(30)</v>
          </cell>
          <cell r="H1851" t="str">
            <v>string(30)</v>
          </cell>
        </row>
        <row r="1852">
          <cell r="A1852" t="str">
            <v>上10月操作系统</v>
          </cell>
          <cell r="B1852" t="str">
            <v>l10_os</v>
          </cell>
          <cell r="C1852" t="str">
            <v>varchar2(30)</v>
          </cell>
          <cell r="D1852" t="str">
            <v>string(30)</v>
          </cell>
          <cell r="E1852" t="str">
            <v>上10月操作系统</v>
          </cell>
          <cell r="F1852" t="str">
            <v>l10_ios</v>
          </cell>
          <cell r="G1852" t="str">
            <v>varchar2(30)</v>
          </cell>
          <cell r="H1852" t="str">
            <v>string(30)</v>
          </cell>
        </row>
        <row r="1853">
          <cell r="A1853" t="str">
            <v>上10月2g模</v>
          </cell>
          <cell r="B1853" t="str">
            <v>l10_model_2g</v>
          </cell>
          <cell r="C1853" t="str">
            <v>varchar2(30)</v>
          </cell>
          <cell r="D1853" t="str">
            <v>string(30)</v>
          </cell>
          <cell r="E1853" t="str">
            <v>上10月2g模</v>
          </cell>
          <cell r="F1853" t="str">
            <v>l10_model_2g</v>
          </cell>
          <cell r="G1853" t="str">
            <v>varchar2(30)</v>
          </cell>
          <cell r="H1853" t="str">
            <v>string(30)</v>
          </cell>
        </row>
        <row r="1854">
          <cell r="A1854" t="str">
            <v>上10月3g模</v>
          </cell>
          <cell r="B1854" t="str">
            <v>l10_model_3g</v>
          </cell>
          <cell r="C1854" t="str">
            <v>varchar2(30)</v>
          </cell>
          <cell r="D1854" t="str">
            <v>string(30)</v>
          </cell>
          <cell r="E1854" t="str">
            <v>上10月3g模</v>
          </cell>
          <cell r="F1854" t="str">
            <v>l10_model_3g</v>
          </cell>
          <cell r="G1854" t="str">
            <v>varchar2(30)</v>
          </cell>
          <cell r="H1854" t="str">
            <v>string(30)</v>
          </cell>
        </row>
        <row r="1855">
          <cell r="A1855" t="str">
            <v>上10月4g模</v>
          </cell>
          <cell r="B1855" t="str">
            <v>l10_model_4g</v>
          </cell>
          <cell r="C1855" t="str">
            <v>varchar2(30)</v>
          </cell>
          <cell r="D1855" t="str">
            <v>string(30)</v>
          </cell>
          <cell r="E1855" t="str">
            <v>上10月4g模</v>
          </cell>
          <cell r="F1855" t="str">
            <v>l10_model_4g</v>
          </cell>
          <cell r="G1855" t="str">
            <v>varchar2(30)</v>
          </cell>
          <cell r="H1855" t="str">
            <v>string(30)</v>
          </cell>
        </row>
        <row r="1856">
          <cell r="A1856" t="str">
            <v>上10月终端品牌</v>
          </cell>
          <cell r="B1856" t="str">
            <v>l10_device_info</v>
          </cell>
          <cell r="C1856" t="str">
            <v>varchar2(100)</v>
          </cell>
          <cell r="D1856" t="str">
            <v>string(100)</v>
          </cell>
          <cell r="E1856" t="str">
            <v>上10月终端品牌</v>
          </cell>
          <cell r="F1856" t="str">
            <v>l10_tmnl_brand</v>
          </cell>
          <cell r="G1856" t="str">
            <v>varchar2(32)</v>
          </cell>
          <cell r="H1856" t="str">
            <v>string(32)</v>
          </cell>
        </row>
        <row r="1857">
          <cell r="A1857" t="str">
            <v>上10月终端型号</v>
          </cell>
          <cell r="B1857" t="str">
            <v>l10_device_name</v>
          </cell>
          <cell r="C1857" t="str">
            <v>varchar2(30)</v>
          </cell>
          <cell r="D1857" t="str">
            <v>string(30)</v>
          </cell>
          <cell r="E1857" t="str">
            <v>上10月终端型号</v>
          </cell>
          <cell r="F1857" t="str">
            <v>l10_tmnl_model</v>
          </cell>
          <cell r="G1857" t="str">
            <v>varchar2(30)</v>
          </cell>
          <cell r="H1857" t="str">
            <v>string(30)</v>
          </cell>
        </row>
        <row r="1858">
          <cell r="A1858" t="str">
            <v>上10月volte标志</v>
          </cell>
          <cell r="B1858" t="str">
            <v>l10_volte_flag</v>
          </cell>
          <cell r="C1858" t="str">
            <v>varchar2(1)</v>
          </cell>
          <cell r="D1858" t="str">
            <v>string(1)</v>
          </cell>
          <cell r="E1858" t="str">
            <v>上10月volte标志</v>
          </cell>
          <cell r="F1858" t="str">
            <v>l10_volte_flag</v>
          </cell>
          <cell r="G1858" t="str">
            <v>varchar2(1)</v>
          </cell>
          <cell r="H1858" t="str">
            <v>string(1)</v>
          </cell>
        </row>
        <row r="1859">
          <cell r="A1859" t="str">
            <v>上10月volte标志2</v>
          </cell>
          <cell r="B1859" t="str">
            <v>l10_volte_flag_2</v>
          </cell>
          <cell r="C1859" t="str">
            <v>varchar2(2)</v>
          </cell>
          <cell r="D1859" t="str">
            <v>string(2)</v>
          </cell>
          <cell r="E1859" t="str">
            <v>上10月volte标志2</v>
          </cell>
          <cell r="F1859" t="str">
            <v>l10_volte_flag_2</v>
          </cell>
          <cell r="G1859" t="str">
            <v>varchar2(2)</v>
          </cell>
          <cell r="H1859" t="str">
            <v>string(2)</v>
          </cell>
        </row>
        <row r="1860">
          <cell r="A1860" t="str">
            <v>上11月通话次数</v>
          </cell>
          <cell r="B1860" t="str">
            <v>l11_call_cnt</v>
          </cell>
          <cell r="C1860" t="str">
            <v>number(22)</v>
          </cell>
          <cell r="D1860" t="str">
            <v>number(22)</v>
          </cell>
          <cell r="E1860" t="str">
            <v>上11月通话次数</v>
          </cell>
          <cell r="F1860" t="str">
            <v>l11_call_cnt</v>
          </cell>
          <cell r="G1860" t="str">
            <v>number(22)</v>
          </cell>
          <cell r="H1860" t="str">
            <v>long</v>
          </cell>
        </row>
        <row r="1861">
          <cell r="A1861" t="str">
            <v>上11月双卡标志</v>
          </cell>
          <cell r="B1861" t="str">
            <v>l11_dou_card</v>
          </cell>
          <cell r="C1861" t="str">
            <v>varchar2(1)</v>
          </cell>
          <cell r="D1861" t="str">
            <v>string(1)</v>
          </cell>
          <cell r="E1861" t="str">
            <v>上11月双卡标志</v>
          </cell>
          <cell r="F1861" t="str">
            <v>l11_dou_card_flag</v>
          </cell>
          <cell r="G1861" t="str">
            <v>varchar2(1)</v>
          </cell>
          <cell r="H1861" t="str">
            <v>string(1)</v>
          </cell>
        </row>
        <row r="1862">
          <cell r="A1862" t="str">
            <v>上11月imei</v>
          </cell>
          <cell r="B1862" t="str">
            <v>l11_imei</v>
          </cell>
          <cell r="C1862" t="str">
            <v>varchar2(30)</v>
          </cell>
          <cell r="D1862" t="str">
            <v>string(30)</v>
          </cell>
          <cell r="E1862" t="str">
            <v>上11月imei</v>
          </cell>
          <cell r="F1862" t="str">
            <v>l11_imei</v>
          </cell>
          <cell r="G1862" t="str">
            <v>varchar2(30)</v>
          </cell>
          <cell r="H1862" t="str">
            <v>string(30)</v>
          </cell>
        </row>
        <row r="1863">
          <cell r="A1863" t="str">
            <v>上11月操作系统</v>
          </cell>
          <cell r="B1863" t="str">
            <v>l11_os</v>
          </cell>
          <cell r="C1863" t="str">
            <v>varchar2(30)</v>
          </cell>
          <cell r="D1863" t="str">
            <v>string(30)</v>
          </cell>
          <cell r="E1863" t="str">
            <v>上11月操作系统</v>
          </cell>
          <cell r="F1863" t="str">
            <v>l11_ios</v>
          </cell>
          <cell r="G1863" t="str">
            <v>varchar2(30)</v>
          </cell>
          <cell r="H1863" t="str">
            <v>string(30)</v>
          </cell>
        </row>
        <row r="1864">
          <cell r="A1864" t="str">
            <v>上11月2g模</v>
          </cell>
          <cell r="B1864" t="str">
            <v>l11_model_2g</v>
          </cell>
          <cell r="C1864" t="str">
            <v>varchar2(30)</v>
          </cell>
          <cell r="D1864" t="str">
            <v>string(30)</v>
          </cell>
          <cell r="E1864" t="str">
            <v>上11月2g模</v>
          </cell>
          <cell r="F1864" t="str">
            <v>l11_model_2g</v>
          </cell>
          <cell r="G1864" t="str">
            <v>varchar2(30)</v>
          </cell>
          <cell r="H1864" t="str">
            <v>string(30)</v>
          </cell>
        </row>
        <row r="1865">
          <cell r="A1865" t="str">
            <v>上11月3g模</v>
          </cell>
          <cell r="B1865" t="str">
            <v>l11_model_3g</v>
          </cell>
          <cell r="C1865" t="str">
            <v>varchar2(30)</v>
          </cell>
          <cell r="D1865" t="str">
            <v>string(30)</v>
          </cell>
          <cell r="E1865" t="str">
            <v>上11月3g模</v>
          </cell>
          <cell r="F1865" t="str">
            <v>l11_model_3g</v>
          </cell>
          <cell r="G1865" t="str">
            <v>varchar2(30)</v>
          </cell>
          <cell r="H1865" t="str">
            <v>string(30)</v>
          </cell>
        </row>
        <row r="1866">
          <cell r="A1866" t="str">
            <v>上11月4g模</v>
          </cell>
          <cell r="B1866" t="str">
            <v>l11_model_4g</v>
          </cell>
          <cell r="C1866" t="str">
            <v>varchar2(30)</v>
          </cell>
          <cell r="D1866" t="str">
            <v>string(30)</v>
          </cell>
          <cell r="E1866" t="str">
            <v>上11月4g模</v>
          </cell>
          <cell r="F1866" t="str">
            <v>l11_model_4g</v>
          </cell>
          <cell r="G1866" t="str">
            <v>varchar2(30)</v>
          </cell>
          <cell r="H1866" t="str">
            <v>string(30)</v>
          </cell>
        </row>
        <row r="1867">
          <cell r="A1867" t="str">
            <v>上11月终端品牌</v>
          </cell>
          <cell r="B1867" t="str">
            <v>l11_device_info</v>
          </cell>
          <cell r="C1867" t="str">
            <v>varchar2(100)</v>
          </cell>
          <cell r="D1867" t="str">
            <v>string(100)</v>
          </cell>
          <cell r="E1867" t="str">
            <v>上11月终端品牌</v>
          </cell>
          <cell r="F1867" t="str">
            <v>l11_tmnl_brand</v>
          </cell>
          <cell r="G1867" t="str">
            <v>varchar2(32)</v>
          </cell>
          <cell r="H1867" t="str">
            <v>string(32)</v>
          </cell>
        </row>
        <row r="1868">
          <cell r="A1868" t="str">
            <v>上11月终端型号</v>
          </cell>
          <cell r="B1868" t="str">
            <v>l11_device_name</v>
          </cell>
          <cell r="C1868" t="str">
            <v>varchar2(30)</v>
          </cell>
          <cell r="D1868" t="str">
            <v>string(30)</v>
          </cell>
          <cell r="E1868" t="str">
            <v>上11月终端型号</v>
          </cell>
          <cell r="F1868" t="str">
            <v>l11_tmnl_model</v>
          </cell>
          <cell r="G1868" t="str">
            <v>varchar2(50)</v>
          </cell>
          <cell r="H1868" t="str">
            <v>string(50)</v>
          </cell>
        </row>
        <row r="1869">
          <cell r="A1869" t="str">
            <v>上11月volte标志</v>
          </cell>
          <cell r="B1869" t="str">
            <v>l11_volte_flag</v>
          </cell>
          <cell r="C1869" t="str">
            <v>varchar2(1)</v>
          </cell>
          <cell r="D1869" t="str">
            <v>string(1)</v>
          </cell>
          <cell r="E1869" t="str">
            <v>上11月volte标志</v>
          </cell>
          <cell r="F1869" t="str">
            <v>l11_volte_flag</v>
          </cell>
          <cell r="G1869" t="str">
            <v>varchar2(1)</v>
          </cell>
          <cell r="H1869" t="str">
            <v>string(1)</v>
          </cell>
        </row>
        <row r="1870">
          <cell r="A1870" t="str">
            <v>上11月volte标志2</v>
          </cell>
          <cell r="B1870" t="str">
            <v>l11_volte_flag_2</v>
          </cell>
          <cell r="C1870" t="str">
            <v>varchar2(2)</v>
          </cell>
          <cell r="D1870" t="str">
            <v>string(2)</v>
          </cell>
          <cell r="E1870" t="str">
            <v>上11月volte标志2</v>
          </cell>
          <cell r="F1870" t="str">
            <v>l11_volte_flag_2</v>
          </cell>
          <cell r="G1870" t="str">
            <v>varchar2(2)</v>
          </cell>
          <cell r="H1870" t="str">
            <v>string(2)</v>
          </cell>
        </row>
        <row r="1871">
          <cell r="A1871" t="str">
            <v>上12月通话次数</v>
          </cell>
          <cell r="B1871" t="str">
            <v>l12_call_cnt</v>
          </cell>
          <cell r="C1871" t="str">
            <v>number(22)</v>
          </cell>
          <cell r="D1871" t="str">
            <v>number(22)</v>
          </cell>
          <cell r="E1871" t="str">
            <v>上12月通话次数</v>
          </cell>
          <cell r="F1871" t="str">
            <v>l12_call_cnt</v>
          </cell>
          <cell r="G1871" t="str">
            <v>number(22)</v>
          </cell>
          <cell r="H1871" t="str">
            <v>long</v>
          </cell>
        </row>
        <row r="1872">
          <cell r="A1872" t="str">
            <v>上12月双卡标志</v>
          </cell>
          <cell r="B1872" t="str">
            <v>l12_dou_card</v>
          </cell>
          <cell r="C1872" t="str">
            <v>varchar2(1)</v>
          </cell>
          <cell r="D1872" t="str">
            <v>string(1)</v>
          </cell>
          <cell r="E1872" t="str">
            <v>上12月双卡标志</v>
          </cell>
          <cell r="F1872" t="str">
            <v>l12_dou_card_flag</v>
          </cell>
          <cell r="G1872" t="str">
            <v>varchar2(1)</v>
          </cell>
          <cell r="H1872" t="str">
            <v>string(1)</v>
          </cell>
        </row>
        <row r="1873">
          <cell r="A1873" t="str">
            <v>上12月imei</v>
          </cell>
          <cell r="B1873" t="str">
            <v>l12_imei</v>
          </cell>
          <cell r="C1873" t="str">
            <v>varchar2(30)</v>
          </cell>
          <cell r="D1873" t="str">
            <v>string(30)</v>
          </cell>
          <cell r="E1873" t="str">
            <v>上12月imei</v>
          </cell>
          <cell r="F1873" t="str">
            <v>l12_imei</v>
          </cell>
          <cell r="G1873" t="str">
            <v>varchar2(30)</v>
          </cell>
          <cell r="H1873" t="str">
            <v>string(30)</v>
          </cell>
        </row>
        <row r="1874">
          <cell r="A1874" t="str">
            <v>上12月操作系统</v>
          </cell>
          <cell r="B1874" t="str">
            <v>l12_os</v>
          </cell>
          <cell r="C1874" t="str">
            <v>varchar2(30)</v>
          </cell>
          <cell r="D1874" t="str">
            <v>string(30)</v>
          </cell>
          <cell r="E1874" t="str">
            <v>上12月操作系统</v>
          </cell>
          <cell r="F1874" t="str">
            <v>l12_ios</v>
          </cell>
          <cell r="G1874" t="str">
            <v>varchar2(30)</v>
          </cell>
          <cell r="H1874" t="str">
            <v>string(30)</v>
          </cell>
        </row>
        <row r="1875">
          <cell r="A1875" t="str">
            <v>上12月2g模</v>
          </cell>
          <cell r="B1875" t="str">
            <v>l12_model_2g</v>
          </cell>
          <cell r="C1875" t="str">
            <v>varchar2(30)</v>
          </cell>
          <cell r="D1875" t="str">
            <v>string(30)</v>
          </cell>
          <cell r="E1875" t="str">
            <v>上12月2g模</v>
          </cell>
          <cell r="F1875" t="str">
            <v>l12_model_2g</v>
          </cell>
          <cell r="G1875" t="str">
            <v>varchar2(30)</v>
          </cell>
          <cell r="H1875" t="str">
            <v>string(30)</v>
          </cell>
        </row>
        <row r="1876">
          <cell r="A1876" t="str">
            <v>上12月3g模</v>
          </cell>
          <cell r="B1876" t="str">
            <v>l12_model_3g</v>
          </cell>
          <cell r="C1876" t="str">
            <v>varchar2(30)</v>
          </cell>
          <cell r="D1876" t="str">
            <v>string(30)</v>
          </cell>
          <cell r="E1876" t="str">
            <v>上12月3g模</v>
          </cell>
          <cell r="F1876" t="str">
            <v>l12_model_3g</v>
          </cell>
          <cell r="G1876" t="str">
            <v>varchar2(30)</v>
          </cell>
          <cell r="H1876" t="str">
            <v>string(30)</v>
          </cell>
        </row>
        <row r="1877">
          <cell r="A1877" t="str">
            <v>上12月4g模</v>
          </cell>
          <cell r="B1877" t="str">
            <v>l12_model_4g</v>
          </cell>
          <cell r="C1877" t="str">
            <v>varchar2(30)</v>
          </cell>
          <cell r="D1877" t="str">
            <v>string(30)</v>
          </cell>
          <cell r="E1877" t="str">
            <v>上12月4g模</v>
          </cell>
          <cell r="F1877" t="str">
            <v>l12_model_4g</v>
          </cell>
          <cell r="G1877" t="str">
            <v>varchar2(30)</v>
          </cell>
          <cell r="H1877" t="str">
            <v>string(30)</v>
          </cell>
        </row>
        <row r="1878">
          <cell r="A1878" t="str">
            <v>上12月终端品牌</v>
          </cell>
          <cell r="B1878" t="str">
            <v>l12_device_info</v>
          </cell>
          <cell r="C1878" t="str">
            <v>varchar2(100)</v>
          </cell>
          <cell r="D1878" t="str">
            <v>string(100)</v>
          </cell>
          <cell r="E1878" t="str">
            <v>上12月终端品牌</v>
          </cell>
          <cell r="F1878" t="str">
            <v>l12_tmnl_brand</v>
          </cell>
          <cell r="G1878" t="str">
            <v>varchar2(32)</v>
          </cell>
          <cell r="H1878" t="str">
            <v>string(32)</v>
          </cell>
        </row>
        <row r="1879">
          <cell r="A1879" t="str">
            <v>上12月终端型号</v>
          </cell>
          <cell r="B1879" t="str">
            <v>l12_device_name</v>
          </cell>
          <cell r="C1879" t="str">
            <v>varchar2(30)</v>
          </cell>
          <cell r="D1879" t="str">
            <v>string(30)</v>
          </cell>
          <cell r="E1879" t="str">
            <v>上12月终端型号</v>
          </cell>
          <cell r="F1879" t="str">
            <v>l12_tmnl_model</v>
          </cell>
          <cell r="G1879" t="str">
            <v>varchar2(50)</v>
          </cell>
          <cell r="H1879" t="str">
            <v>string(50)</v>
          </cell>
        </row>
        <row r="1880">
          <cell r="A1880" t="str">
            <v>上12月volte标志</v>
          </cell>
          <cell r="B1880" t="str">
            <v>l12_volte_flag</v>
          </cell>
          <cell r="C1880" t="str">
            <v>varchar2(1)</v>
          </cell>
          <cell r="D1880" t="str">
            <v>string(1)</v>
          </cell>
          <cell r="E1880" t="str">
            <v>上12月volte标志</v>
          </cell>
          <cell r="F1880" t="str">
            <v>l12_volte_flag</v>
          </cell>
          <cell r="G1880" t="str">
            <v>varchar2(1)</v>
          </cell>
          <cell r="H1880" t="str">
            <v>string(1)</v>
          </cell>
        </row>
        <row r="1881">
          <cell r="A1881" t="str">
            <v>上12月volte标志2</v>
          </cell>
          <cell r="B1881" t="str">
            <v>l12_volte_flag_2</v>
          </cell>
          <cell r="C1881" t="str">
            <v>varchar2(2)</v>
          </cell>
          <cell r="D1881" t="str">
            <v>string(2)</v>
          </cell>
          <cell r="E1881" t="str">
            <v>上12月volte标志2</v>
          </cell>
          <cell r="F1881" t="str">
            <v>l12_volte_flag_2</v>
          </cell>
          <cell r="G1881" t="str">
            <v>varchar2(2)</v>
          </cell>
          <cell r="H1881" t="str">
            <v>string(2)</v>
          </cell>
        </row>
        <row r="1882">
          <cell r="A1882" t="str">
            <v>上2月通话次数</v>
          </cell>
          <cell r="B1882" t="str">
            <v>l2_call_cnt</v>
          </cell>
          <cell r="C1882" t="str">
            <v>number(22)</v>
          </cell>
          <cell r="D1882" t="str">
            <v>number(22)</v>
          </cell>
          <cell r="E1882" t="str">
            <v>上2月通话次数</v>
          </cell>
          <cell r="F1882" t="str">
            <v>l2_call_cnt</v>
          </cell>
          <cell r="G1882" t="str">
            <v>number(22)</v>
          </cell>
          <cell r="H1882" t="str">
            <v>long</v>
          </cell>
        </row>
        <row r="1883">
          <cell r="A1883" t="str">
            <v>上2月双卡标志</v>
          </cell>
          <cell r="B1883" t="str">
            <v>l2_dou_card</v>
          </cell>
          <cell r="C1883" t="str">
            <v>varchar2(1)</v>
          </cell>
          <cell r="D1883" t="str">
            <v>string(1)</v>
          </cell>
          <cell r="E1883" t="str">
            <v>上2月双卡标志</v>
          </cell>
          <cell r="F1883" t="str">
            <v>l2_dou_card_flag</v>
          </cell>
          <cell r="G1883" t="str">
            <v>varchar2(1)</v>
          </cell>
          <cell r="H1883" t="str">
            <v>string(1)</v>
          </cell>
        </row>
        <row r="1884">
          <cell r="A1884" t="str">
            <v>上2月imei</v>
          </cell>
          <cell r="B1884" t="str">
            <v>l2_imei</v>
          </cell>
          <cell r="C1884" t="str">
            <v>varchar2(30)</v>
          </cell>
          <cell r="D1884" t="str">
            <v>string(30)</v>
          </cell>
          <cell r="E1884" t="str">
            <v>上2月imei</v>
          </cell>
          <cell r="F1884" t="str">
            <v>l2_imei</v>
          </cell>
          <cell r="G1884" t="str">
            <v>varchar2(30)</v>
          </cell>
          <cell r="H1884" t="str">
            <v>string(30)</v>
          </cell>
        </row>
        <row r="1885">
          <cell r="A1885" t="str">
            <v>上2月操作系统</v>
          </cell>
          <cell r="B1885" t="str">
            <v>l2_os</v>
          </cell>
          <cell r="C1885" t="str">
            <v>varchar2(30)</v>
          </cell>
          <cell r="D1885" t="str">
            <v>string(30)</v>
          </cell>
          <cell r="E1885" t="str">
            <v>上2月操作系统</v>
          </cell>
          <cell r="F1885" t="str">
            <v>l2_ios</v>
          </cell>
          <cell r="G1885" t="str">
            <v>varchar2(30)</v>
          </cell>
          <cell r="H1885" t="str">
            <v>string(30)</v>
          </cell>
        </row>
        <row r="1886">
          <cell r="A1886" t="str">
            <v>上2月2g模</v>
          </cell>
          <cell r="B1886" t="str">
            <v>l2_model_2g</v>
          </cell>
          <cell r="C1886" t="str">
            <v>varchar2(30)</v>
          </cell>
          <cell r="D1886" t="str">
            <v>string(30)</v>
          </cell>
          <cell r="E1886" t="str">
            <v>上2月2g模</v>
          </cell>
          <cell r="F1886" t="str">
            <v>l2_model_2g</v>
          </cell>
          <cell r="G1886" t="str">
            <v>varchar2(30)</v>
          </cell>
          <cell r="H1886" t="str">
            <v>string(30)</v>
          </cell>
        </row>
        <row r="1887">
          <cell r="A1887" t="str">
            <v>上2月3g模</v>
          </cell>
          <cell r="B1887" t="str">
            <v>l2_model_3g</v>
          </cell>
          <cell r="C1887" t="str">
            <v>varchar2(30)</v>
          </cell>
          <cell r="D1887" t="str">
            <v>string(30)</v>
          </cell>
          <cell r="E1887" t="str">
            <v>上2月3g模</v>
          </cell>
          <cell r="F1887" t="str">
            <v>l2_model_3g</v>
          </cell>
          <cell r="G1887" t="str">
            <v>varchar2(30)</v>
          </cell>
          <cell r="H1887" t="str">
            <v>string(30)</v>
          </cell>
        </row>
        <row r="1888">
          <cell r="A1888" t="str">
            <v>上2月4g模</v>
          </cell>
          <cell r="B1888" t="str">
            <v>l2_model_4g</v>
          </cell>
          <cell r="C1888" t="str">
            <v>varchar2(30)</v>
          </cell>
          <cell r="D1888" t="str">
            <v>string(30)</v>
          </cell>
          <cell r="E1888" t="str">
            <v>上2月4g模</v>
          </cell>
          <cell r="F1888" t="str">
            <v>l2_model_4g</v>
          </cell>
          <cell r="G1888" t="str">
            <v>varchar2(30)</v>
          </cell>
          <cell r="H1888" t="str">
            <v>string(30)</v>
          </cell>
        </row>
        <row r="1889">
          <cell r="A1889" t="str">
            <v>上2月终端品牌</v>
          </cell>
          <cell r="B1889" t="str">
            <v>l2_device_info</v>
          </cell>
          <cell r="C1889" t="str">
            <v>varchar2(100)</v>
          </cell>
          <cell r="D1889" t="str">
            <v>string(100)</v>
          </cell>
          <cell r="E1889" t="str">
            <v>上2月终端品牌</v>
          </cell>
          <cell r="F1889" t="str">
            <v>l2_tmnl_brand</v>
          </cell>
          <cell r="G1889" t="str">
            <v>varchar2(32)</v>
          </cell>
          <cell r="H1889" t="str">
            <v>string(32)</v>
          </cell>
        </row>
        <row r="1890">
          <cell r="A1890" t="str">
            <v>上2月终端型号</v>
          </cell>
          <cell r="B1890" t="str">
            <v>l2_device_name</v>
          </cell>
          <cell r="C1890" t="str">
            <v>varchar2(30)</v>
          </cell>
          <cell r="D1890" t="str">
            <v>string(30)</v>
          </cell>
          <cell r="E1890" t="str">
            <v>上2月终端型号</v>
          </cell>
          <cell r="F1890" t="str">
            <v>l2_tmnl_model</v>
          </cell>
          <cell r="G1890" t="str">
            <v>varchar2(50)</v>
          </cell>
          <cell r="H1890" t="str">
            <v>string(50)</v>
          </cell>
        </row>
        <row r="1891">
          <cell r="A1891" t="str">
            <v>上2月volte标志</v>
          </cell>
          <cell r="B1891" t="str">
            <v>l2_volte_flag</v>
          </cell>
          <cell r="C1891" t="str">
            <v>varchar2(1)</v>
          </cell>
          <cell r="D1891" t="str">
            <v>string(1)</v>
          </cell>
          <cell r="E1891" t="str">
            <v>上2月volte标志</v>
          </cell>
          <cell r="F1891" t="str">
            <v>l2_volte_flag</v>
          </cell>
          <cell r="G1891" t="str">
            <v>varchar2(1)</v>
          </cell>
          <cell r="H1891" t="str">
            <v>string(1)</v>
          </cell>
        </row>
        <row r="1892">
          <cell r="A1892" t="str">
            <v>上2月volte标志2</v>
          </cell>
          <cell r="B1892" t="str">
            <v>l2_volte_flag_2</v>
          </cell>
          <cell r="C1892" t="str">
            <v>varchar2(2)</v>
          </cell>
          <cell r="D1892" t="str">
            <v>string(2)</v>
          </cell>
          <cell r="E1892" t="str">
            <v>上2月volte标志2</v>
          </cell>
          <cell r="F1892" t="str">
            <v>l2_volte_flag_2</v>
          </cell>
          <cell r="G1892" t="str">
            <v>varchar2(2)</v>
          </cell>
          <cell r="H1892" t="str">
            <v>string(2)</v>
          </cell>
        </row>
        <row r="1893">
          <cell r="A1893" t="str">
            <v>上3月通话次数</v>
          </cell>
          <cell r="B1893" t="str">
            <v>l3_call_cnt</v>
          </cell>
          <cell r="C1893" t="str">
            <v>number(22)</v>
          </cell>
          <cell r="D1893" t="str">
            <v>number(22)</v>
          </cell>
          <cell r="E1893" t="str">
            <v>上3月通话次数</v>
          </cell>
          <cell r="F1893" t="str">
            <v>l3_call_cnt</v>
          </cell>
          <cell r="G1893" t="str">
            <v>number(22)</v>
          </cell>
          <cell r="H1893" t="str">
            <v>long</v>
          </cell>
        </row>
        <row r="1894">
          <cell r="A1894" t="str">
            <v>上3月双卡标志</v>
          </cell>
          <cell r="B1894" t="str">
            <v>l3_dou_card</v>
          </cell>
          <cell r="C1894" t="str">
            <v>varchar2(1)</v>
          </cell>
          <cell r="D1894" t="str">
            <v>string(1)</v>
          </cell>
          <cell r="E1894" t="str">
            <v>上3月双卡标志</v>
          </cell>
          <cell r="F1894" t="str">
            <v>l3_dou_card_flag</v>
          </cell>
          <cell r="G1894" t="str">
            <v>varchar2(1)</v>
          </cell>
          <cell r="H1894" t="str">
            <v>string(1)</v>
          </cell>
        </row>
        <row r="1895">
          <cell r="A1895" t="str">
            <v>上3月imei</v>
          </cell>
          <cell r="B1895" t="str">
            <v>l3_imei</v>
          </cell>
          <cell r="C1895" t="str">
            <v>varchar2(30)</v>
          </cell>
          <cell r="D1895" t="str">
            <v>string(30)</v>
          </cell>
          <cell r="E1895" t="str">
            <v>上3月imei</v>
          </cell>
          <cell r="F1895" t="str">
            <v>l3_imei</v>
          </cell>
          <cell r="G1895" t="str">
            <v>varchar2(30)</v>
          </cell>
          <cell r="H1895" t="str">
            <v>string(30)</v>
          </cell>
        </row>
        <row r="1896">
          <cell r="A1896" t="str">
            <v>上3月操作系统</v>
          </cell>
          <cell r="B1896" t="str">
            <v>l3_os</v>
          </cell>
          <cell r="C1896" t="str">
            <v>varchar2(30)</v>
          </cell>
          <cell r="D1896" t="str">
            <v>string(30)</v>
          </cell>
          <cell r="E1896" t="str">
            <v>上3月操作系统</v>
          </cell>
          <cell r="F1896" t="str">
            <v>l3_ios</v>
          </cell>
          <cell r="G1896" t="str">
            <v>varchar2(30)</v>
          </cell>
          <cell r="H1896" t="str">
            <v>string(30)</v>
          </cell>
        </row>
        <row r="1897">
          <cell r="A1897" t="str">
            <v>上3月2g模</v>
          </cell>
          <cell r="B1897" t="str">
            <v>l3_model_2g</v>
          </cell>
          <cell r="C1897" t="str">
            <v>varchar2(30)</v>
          </cell>
          <cell r="D1897" t="str">
            <v>string(30)</v>
          </cell>
          <cell r="E1897" t="str">
            <v>上3月2g模</v>
          </cell>
          <cell r="F1897" t="str">
            <v>l3_model_2g</v>
          </cell>
          <cell r="G1897" t="str">
            <v>varchar2(30)</v>
          </cell>
          <cell r="H1897" t="str">
            <v>string(30)</v>
          </cell>
        </row>
        <row r="1898">
          <cell r="A1898" t="str">
            <v>上3月3g模</v>
          </cell>
          <cell r="B1898" t="str">
            <v>l3_model_3g</v>
          </cell>
          <cell r="C1898" t="str">
            <v>varchar2(30)</v>
          </cell>
          <cell r="D1898" t="str">
            <v>string(30)</v>
          </cell>
          <cell r="E1898" t="str">
            <v>上3月3g模</v>
          </cell>
          <cell r="F1898" t="str">
            <v>l3_model_3g</v>
          </cell>
          <cell r="G1898" t="str">
            <v>varchar2(30)</v>
          </cell>
          <cell r="H1898" t="str">
            <v>string(30)</v>
          </cell>
        </row>
        <row r="1899">
          <cell r="A1899" t="str">
            <v>上3月4g模</v>
          </cell>
          <cell r="B1899" t="str">
            <v>l3_model_4g</v>
          </cell>
          <cell r="C1899" t="str">
            <v>varchar2(30)</v>
          </cell>
          <cell r="D1899" t="str">
            <v>string(30)</v>
          </cell>
          <cell r="E1899" t="str">
            <v>上3月4g模</v>
          </cell>
          <cell r="F1899" t="str">
            <v>l3_model_4g</v>
          </cell>
          <cell r="G1899" t="str">
            <v>varchar2(30)</v>
          </cell>
          <cell r="H1899" t="str">
            <v>string(30)</v>
          </cell>
        </row>
        <row r="1900">
          <cell r="A1900" t="str">
            <v>上3月终端品牌</v>
          </cell>
          <cell r="B1900" t="str">
            <v>l3_device_info</v>
          </cell>
          <cell r="C1900" t="str">
            <v>varchar2(100)</v>
          </cell>
          <cell r="D1900" t="str">
            <v>string(100)</v>
          </cell>
          <cell r="E1900" t="str">
            <v>上3月终端品牌</v>
          </cell>
          <cell r="F1900" t="str">
            <v>l3_tmnl_brand</v>
          </cell>
          <cell r="G1900" t="str">
            <v>varchar2(32)</v>
          </cell>
          <cell r="H1900" t="str">
            <v>string(32)</v>
          </cell>
        </row>
        <row r="1901">
          <cell r="A1901" t="str">
            <v>上3月终端型号</v>
          </cell>
          <cell r="B1901" t="str">
            <v>l3_device_name</v>
          </cell>
          <cell r="C1901" t="str">
            <v>varchar2(30)</v>
          </cell>
          <cell r="D1901" t="str">
            <v>string(30)</v>
          </cell>
          <cell r="E1901" t="str">
            <v>上3月终端型号</v>
          </cell>
          <cell r="F1901" t="str">
            <v>l3_tmnl_model</v>
          </cell>
          <cell r="G1901" t="str">
            <v>varchar2(50)</v>
          </cell>
          <cell r="H1901" t="str">
            <v>string(50)</v>
          </cell>
        </row>
        <row r="1902">
          <cell r="A1902" t="str">
            <v>上3月volte标志</v>
          </cell>
          <cell r="B1902" t="str">
            <v>l3_volte_flag</v>
          </cell>
          <cell r="C1902" t="str">
            <v>varchar2(1)</v>
          </cell>
          <cell r="D1902" t="str">
            <v>string(1)</v>
          </cell>
          <cell r="E1902" t="str">
            <v>上3月volte标志</v>
          </cell>
          <cell r="F1902" t="str">
            <v>l3_volte_flag</v>
          </cell>
          <cell r="G1902" t="str">
            <v>varchar2(1)</v>
          </cell>
          <cell r="H1902" t="str">
            <v>string(1)</v>
          </cell>
        </row>
        <row r="1903">
          <cell r="A1903" t="str">
            <v>上3月volte标志2</v>
          </cell>
          <cell r="B1903" t="str">
            <v>l3_volte_flag_2</v>
          </cell>
          <cell r="C1903" t="str">
            <v>varchar2(2)</v>
          </cell>
          <cell r="D1903" t="str">
            <v>string(2)</v>
          </cell>
          <cell r="E1903" t="str">
            <v>上3月volte标志2</v>
          </cell>
          <cell r="F1903" t="str">
            <v>l3_volte_flag_2</v>
          </cell>
          <cell r="G1903" t="str">
            <v>varchar2(2)</v>
          </cell>
          <cell r="H1903" t="str">
            <v>string(2)</v>
          </cell>
        </row>
        <row r="1904">
          <cell r="A1904" t="str">
            <v>上4月通话次数</v>
          </cell>
          <cell r="B1904" t="str">
            <v>l4_call_cnt</v>
          </cell>
          <cell r="C1904" t="str">
            <v>number(22)</v>
          </cell>
          <cell r="D1904" t="str">
            <v>number(22)</v>
          </cell>
          <cell r="E1904" t="str">
            <v>上4月通话次数</v>
          </cell>
          <cell r="F1904" t="str">
            <v>l4_call_cnt</v>
          </cell>
          <cell r="G1904" t="str">
            <v>number(22)</v>
          </cell>
          <cell r="H1904" t="str">
            <v>long</v>
          </cell>
        </row>
        <row r="1905">
          <cell r="A1905" t="str">
            <v>上4月双卡标志</v>
          </cell>
          <cell r="B1905" t="str">
            <v>l4_dou_card</v>
          </cell>
          <cell r="C1905" t="str">
            <v>varchar2(1)</v>
          </cell>
          <cell r="D1905" t="str">
            <v>string(1)</v>
          </cell>
          <cell r="E1905" t="str">
            <v>上4月双卡标志</v>
          </cell>
          <cell r="F1905" t="str">
            <v>l4_dou_card_flag</v>
          </cell>
          <cell r="G1905" t="str">
            <v>varchar2(1)</v>
          </cell>
          <cell r="H1905" t="str">
            <v>string(1)</v>
          </cell>
        </row>
        <row r="1906">
          <cell r="A1906" t="str">
            <v>上4月imei</v>
          </cell>
          <cell r="B1906" t="str">
            <v>l4_imei</v>
          </cell>
          <cell r="C1906" t="str">
            <v>varchar2(30)</v>
          </cell>
          <cell r="D1906" t="str">
            <v>string(30)</v>
          </cell>
          <cell r="E1906" t="str">
            <v>上4月imei</v>
          </cell>
          <cell r="F1906" t="str">
            <v>l4_imei</v>
          </cell>
          <cell r="G1906" t="str">
            <v>varchar2(30)</v>
          </cell>
          <cell r="H1906" t="str">
            <v>string(30)</v>
          </cell>
        </row>
        <row r="1907">
          <cell r="A1907" t="str">
            <v>上4月操作系统</v>
          </cell>
          <cell r="B1907" t="str">
            <v>l4_os</v>
          </cell>
          <cell r="C1907" t="str">
            <v>varchar2(30)</v>
          </cell>
          <cell r="D1907" t="str">
            <v>string(30)</v>
          </cell>
          <cell r="E1907" t="str">
            <v>上4月操作系统</v>
          </cell>
          <cell r="F1907" t="str">
            <v>l4_ios</v>
          </cell>
          <cell r="G1907" t="str">
            <v>varchar2(30)</v>
          </cell>
          <cell r="H1907" t="str">
            <v>string(30)</v>
          </cell>
        </row>
        <row r="1908">
          <cell r="A1908" t="str">
            <v>上4月2g模</v>
          </cell>
          <cell r="B1908" t="str">
            <v>l4_model_2g</v>
          </cell>
          <cell r="C1908" t="str">
            <v>varchar2(30)</v>
          </cell>
          <cell r="D1908" t="str">
            <v>string(30)</v>
          </cell>
          <cell r="E1908" t="str">
            <v>上4月2g模</v>
          </cell>
          <cell r="F1908" t="str">
            <v>l4_model_2g</v>
          </cell>
          <cell r="G1908" t="str">
            <v>varchar2(30)</v>
          </cell>
          <cell r="H1908" t="str">
            <v>string(30)</v>
          </cell>
        </row>
        <row r="1909">
          <cell r="A1909" t="str">
            <v>上4月3g模</v>
          </cell>
          <cell r="B1909" t="str">
            <v>l4_model_3g</v>
          </cell>
          <cell r="C1909" t="str">
            <v>varchar2(30)</v>
          </cell>
          <cell r="D1909" t="str">
            <v>string(30)</v>
          </cell>
          <cell r="E1909" t="str">
            <v>上4月3g模</v>
          </cell>
          <cell r="F1909" t="str">
            <v>l4_model_3g</v>
          </cell>
          <cell r="G1909" t="str">
            <v>varchar2(30)</v>
          </cell>
          <cell r="H1909" t="str">
            <v>string(30)</v>
          </cell>
        </row>
        <row r="1910">
          <cell r="A1910" t="str">
            <v>上4月4g模</v>
          </cell>
          <cell r="B1910" t="str">
            <v>l4_model_4g</v>
          </cell>
          <cell r="C1910" t="str">
            <v>varchar2(30)</v>
          </cell>
          <cell r="D1910" t="str">
            <v>string(30)</v>
          </cell>
          <cell r="E1910" t="str">
            <v>上4月4g模</v>
          </cell>
          <cell r="F1910" t="str">
            <v>l4_model_4g</v>
          </cell>
          <cell r="G1910" t="str">
            <v>varchar2(30)</v>
          </cell>
          <cell r="H1910" t="str">
            <v>string(30)</v>
          </cell>
        </row>
        <row r="1911">
          <cell r="A1911" t="str">
            <v>上4月终端品牌</v>
          </cell>
          <cell r="B1911" t="str">
            <v>l4_device_info</v>
          </cell>
          <cell r="C1911" t="str">
            <v>varchar2(100)</v>
          </cell>
          <cell r="D1911" t="str">
            <v>string(100)</v>
          </cell>
          <cell r="E1911" t="str">
            <v>上4月终端品牌</v>
          </cell>
          <cell r="F1911" t="str">
            <v>l4_tmnl_brand</v>
          </cell>
          <cell r="G1911" t="str">
            <v>varchar2(32)</v>
          </cell>
          <cell r="H1911" t="str">
            <v>string(32)</v>
          </cell>
        </row>
        <row r="1912">
          <cell r="A1912" t="str">
            <v>上4月终端型号</v>
          </cell>
          <cell r="B1912" t="str">
            <v>l4_device_name</v>
          </cell>
          <cell r="C1912" t="str">
            <v>varchar2(30)</v>
          </cell>
          <cell r="D1912" t="str">
            <v>string(30)</v>
          </cell>
          <cell r="E1912" t="str">
            <v>上4月终端型号</v>
          </cell>
          <cell r="F1912" t="str">
            <v>l4_tmnl_model</v>
          </cell>
          <cell r="G1912" t="str">
            <v>varchar2(50)</v>
          </cell>
          <cell r="H1912" t="str">
            <v>string(50)</v>
          </cell>
        </row>
        <row r="1913">
          <cell r="A1913" t="str">
            <v>上4月volte标志</v>
          </cell>
          <cell r="B1913" t="str">
            <v>l4_volte_flag</v>
          </cell>
          <cell r="C1913" t="str">
            <v>varchar2(1)</v>
          </cell>
          <cell r="D1913" t="str">
            <v>string(1)</v>
          </cell>
          <cell r="E1913" t="str">
            <v>上4月volte标志</v>
          </cell>
          <cell r="F1913" t="str">
            <v>l4_volte_flag</v>
          </cell>
          <cell r="G1913" t="str">
            <v>varchar2(1)</v>
          </cell>
          <cell r="H1913" t="str">
            <v>string(1)</v>
          </cell>
        </row>
        <row r="1914">
          <cell r="A1914" t="str">
            <v>上4月volte标志2</v>
          </cell>
          <cell r="B1914" t="str">
            <v>l4_volte_flag_2</v>
          </cell>
          <cell r="C1914" t="str">
            <v>varchar2(2)</v>
          </cell>
          <cell r="D1914" t="str">
            <v>string(2)</v>
          </cell>
          <cell r="E1914" t="str">
            <v>上4月volte标志2</v>
          </cell>
          <cell r="F1914" t="str">
            <v>l4_volte_flag_2</v>
          </cell>
          <cell r="G1914" t="str">
            <v>varchar2(2)</v>
          </cell>
          <cell r="H1914" t="str">
            <v>string(2)</v>
          </cell>
        </row>
        <row r="1915">
          <cell r="A1915" t="str">
            <v>上5月通话次数</v>
          </cell>
          <cell r="B1915" t="str">
            <v>l5_call_cnt</v>
          </cell>
          <cell r="C1915" t="str">
            <v>number(22)</v>
          </cell>
          <cell r="D1915" t="str">
            <v>number(22)</v>
          </cell>
          <cell r="E1915" t="str">
            <v>上5月通话次数</v>
          </cell>
          <cell r="F1915" t="str">
            <v>l5_call_cnt</v>
          </cell>
          <cell r="G1915" t="str">
            <v>number(22)</v>
          </cell>
          <cell r="H1915" t="str">
            <v>long</v>
          </cell>
        </row>
        <row r="1916">
          <cell r="A1916" t="str">
            <v>上5月双卡标志</v>
          </cell>
          <cell r="B1916" t="str">
            <v>l5_dou_card</v>
          </cell>
          <cell r="C1916" t="str">
            <v>varchar2(1)</v>
          </cell>
          <cell r="D1916" t="str">
            <v>string(1)</v>
          </cell>
          <cell r="E1916" t="str">
            <v>上5月双卡标志</v>
          </cell>
          <cell r="F1916" t="str">
            <v>l5_dou_card_flag</v>
          </cell>
          <cell r="G1916" t="str">
            <v>varchar2(1)</v>
          </cell>
          <cell r="H1916" t="str">
            <v>string(1)</v>
          </cell>
        </row>
        <row r="1917">
          <cell r="A1917" t="str">
            <v>上5月imei</v>
          </cell>
          <cell r="B1917" t="str">
            <v>l5_imei</v>
          </cell>
          <cell r="C1917" t="str">
            <v>varchar2(30)</v>
          </cell>
          <cell r="D1917" t="str">
            <v>string(30)</v>
          </cell>
          <cell r="E1917" t="str">
            <v>上5月imei</v>
          </cell>
          <cell r="F1917" t="str">
            <v>l5_imei</v>
          </cell>
          <cell r="G1917" t="str">
            <v>varchar2(30)</v>
          </cell>
          <cell r="H1917" t="str">
            <v>string(30)</v>
          </cell>
        </row>
        <row r="1918">
          <cell r="A1918" t="str">
            <v>上5月操作系统</v>
          </cell>
          <cell r="B1918" t="str">
            <v>l5_os</v>
          </cell>
          <cell r="C1918" t="str">
            <v>varchar2(30)</v>
          </cell>
          <cell r="D1918" t="str">
            <v>string(30)</v>
          </cell>
          <cell r="E1918" t="str">
            <v>上5月操作系统</v>
          </cell>
          <cell r="F1918" t="str">
            <v>l5_ios</v>
          </cell>
          <cell r="G1918" t="str">
            <v>varchar2(30)</v>
          </cell>
          <cell r="H1918" t="str">
            <v>string(30)</v>
          </cell>
        </row>
        <row r="1919">
          <cell r="A1919" t="str">
            <v>上5月2g模</v>
          </cell>
          <cell r="B1919" t="str">
            <v>l5_model_2g</v>
          </cell>
          <cell r="C1919" t="str">
            <v>varchar2(30)</v>
          </cell>
          <cell r="D1919" t="str">
            <v>string(30)</v>
          </cell>
          <cell r="E1919" t="str">
            <v>上5月2g模</v>
          </cell>
          <cell r="F1919" t="str">
            <v>l5_model_2g</v>
          </cell>
          <cell r="G1919" t="str">
            <v>varchar2(30)</v>
          </cell>
          <cell r="H1919" t="str">
            <v>string(30)</v>
          </cell>
        </row>
        <row r="1920">
          <cell r="A1920" t="str">
            <v>上5月3g模</v>
          </cell>
          <cell r="B1920" t="str">
            <v>l5_model_3g</v>
          </cell>
          <cell r="C1920" t="str">
            <v>varchar2(30)</v>
          </cell>
          <cell r="D1920" t="str">
            <v>string(30)</v>
          </cell>
          <cell r="E1920" t="str">
            <v>上5月3g模</v>
          </cell>
          <cell r="F1920" t="str">
            <v>l5_model_3g</v>
          </cell>
          <cell r="G1920" t="str">
            <v>varchar2(30)</v>
          </cell>
          <cell r="H1920" t="str">
            <v>string(30)</v>
          </cell>
        </row>
        <row r="1921">
          <cell r="A1921" t="str">
            <v>上5月4g模</v>
          </cell>
          <cell r="B1921" t="str">
            <v>l5_model_4g</v>
          </cell>
          <cell r="C1921" t="str">
            <v>varchar2(30)</v>
          </cell>
          <cell r="D1921" t="str">
            <v>string(30)</v>
          </cell>
          <cell r="E1921" t="str">
            <v>上5月4g模</v>
          </cell>
          <cell r="F1921" t="str">
            <v>l5_model_4g</v>
          </cell>
          <cell r="G1921" t="str">
            <v>varchar2(30)</v>
          </cell>
          <cell r="H1921" t="str">
            <v>string(30)</v>
          </cell>
        </row>
        <row r="1922">
          <cell r="A1922" t="str">
            <v>上5月终端品牌</v>
          </cell>
          <cell r="B1922" t="str">
            <v>l5_device_info</v>
          </cell>
          <cell r="C1922" t="str">
            <v>varchar2(100)</v>
          </cell>
          <cell r="D1922" t="str">
            <v>string(100)</v>
          </cell>
          <cell r="E1922" t="str">
            <v>上5月终端品牌</v>
          </cell>
          <cell r="F1922" t="str">
            <v>l5_tmnl_brand</v>
          </cell>
          <cell r="G1922" t="str">
            <v>varchar2(32)</v>
          </cell>
          <cell r="H1922" t="str">
            <v>string(32)</v>
          </cell>
        </row>
        <row r="1923">
          <cell r="A1923" t="str">
            <v>上5月终端型号</v>
          </cell>
          <cell r="B1923" t="str">
            <v>l5_device_name</v>
          </cell>
          <cell r="C1923" t="str">
            <v>varchar2(30)</v>
          </cell>
          <cell r="D1923" t="str">
            <v>string(30)</v>
          </cell>
          <cell r="E1923" t="str">
            <v>上5月终端型号</v>
          </cell>
          <cell r="F1923" t="str">
            <v>l5_tmnl_model</v>
          </cell>
          <cell r="G1923" t="str">
            <v>varchar2(50)</v>
          </cell>
          <cell r="H1923" t="str">
            <v>string(50)</v>
          </cell>
        </row>
        <row r="1924">
          <cell r="A1924" t="str">
            <v>上5月volte标志</v>
          </cell>
          <cell r="B1924" t="str">
            <v>l5_volte_flag</v>
          </cell>
          <cell r="C1924" t="str">
            <v>varchar2(1)</v>
          </cell>
          <cell r="D1924" t="str">
            <v>string(1)</v>
          </cell>
          <cell r="E1924" t="str">
            <v>上5月volte标志</v>
          </cell>
          <cell r="F1924" t="str">
            <v>l5_volte_flag</v>
          </cell>
          <cell r="G1924" t="str">
            <v>varchar2(1)</v>
          </cell>
          <cell r="H1924" t="str">
            <v>string(1)</v>
          </cell>
        </row>
        <row r="1925">
          <cell r="A1925" t="str">
            <v>上5月volte标志2</v>
          </cell>
          <cell r="B1925" t="str">
            <v>l5_volte_flag_2</v>
          </cell>
          <cell r="C1925" t="str">
            <v>varchar2(2)</v>
          </cell>
          <cell r="D1925" t="str">
            <v>string(2)</v>
          </cell>
          <cell r="E1925" t="str">
            <v>上5月volte标志2</v>
          </cell>
          <cell r="F1925" t="str">
            <v>l5_volte_flag_2</v>
          </cell>
          <cell r="G1925" t="str">
            <v>varchar2(2)</v>
          </cell>
          <cell r="H1925" t="str">
            <v>string(2)</v>
          </cell>
        </row>
        <row r="1926">
          <cell r="A1926" t="str">
            <v>上6月通话次数</v>
          </cell>
          <cell r="B1926" t="str">
            <v>l6_call_cnt</v>
          </cell>
          <cell r="C1926" t="str">
            <v>number(22)</v>
          </cell>
          <cell r="D1926" t="str">
            <v>number(22)</v>
          </cell>
          <cell r="E1926" t="str">
            <v>上6月通话次数</v>
          </cell>
          <cell r="F1926" t="str">
            <v>l6_call_cnt</v>
          </cell>
          <cell r="G1926" t="str">
            <v>number(22)</v>
          </cell>
          <cell r="H1926" t="str">
            <v>long</v>
          </cell>
        </row>
        <row r="1927">
          <cell r="A1927" t="str">
            <v>上6月双卡标志</v>
          </cell>
          <cell r="B1927" t="str">
            <v>l6_dou_card</v>
          </cell>
          <cell r="C1927" t="str">
            <v>varchar2(1)</v>
          </cell>
          <cell r="D1927" t="str">
            <v>string(1)</v>
          </cell>
          <cell r="E1927" t="str">
            <v>上6月双卡标志</v>
          </cell>
          <cell r="F1927" t="str">
            <v>l6_dou_card_flag</v>
          </cell>
          <cell r="G1927" t="str">
            <v>varchar2(1)</v>
          </cell>
          <cell r="H1927" t="str">
            <v>string(1)</v>
          </cell>
        </row>
        <row r="1928">
          <cell r="A1928" t="str">
            <v>上6月imei</v>
          </cell>
          <cell r="B1928" t="str">
            <v>l6_imei</v>
          </cell>
          <cell r="C1928" t="str">
            <v>varchar2(30)</v>
          </cell>
          <cell r="D1928" t="str">
            <v>string(30)</v>
          </cell>
          <cell r="E1928" t="str">
            <v>上6月imei</v>
          </cell>
          <cell r="F1928" t="str">
            <v>l6_imei</v>
          </cell>
          <cell r="G1928" t="str">
            <v>varchar2(30)</v>
          </cell>
          <cell r="H1928" t="str">
            <v>string(30)</v>
          </cell>
        </row>
        <row r="1929">
          <cell r="A1929" t="str">
            <v>上6月操作系统</v>
          </cell>
          <cell r="B1929" t="str">
            <v>l6_os</v>
          </cell>
          <cell r="C1929" t="str">
            <v>varchar2(30)</v>
          </cell>
          <cell r="D1929" t="str">
            <v>string(30)</v>
          </cell>
          <cell r="E1929" t="str">
            <v>上6月操作系统</v>
          </cell>
          <cell r="F1929" t="str">
            <v>l6_ios</v>
          </cell>
          <cell r="G1929" t="str">
            <v>varchar2(30)</v>
          </cell>
          <cell r="H1929" t="str">
            <v>string(30)</v>
          </cell>
        </row>
        <row r="1930">
          <cell r="A1930" t="str">
            <v>上6月2g模</v>
          </cell>
          <cell r="B1930" t="str">
            <v>l6_model_2g</v>
          </cell>
          <cell r="C1930" t="str">
            <v>varchar2(30)</v>
          </cell>
          <cell r="D1930" t="str">
            <v>string(30)</v>
          </cell>
          <cell r="E1930" t="str">
            <v>上6月2g模</v>
          </cell>
          <cell r="F1930" t="str">
            <v>l6_model_2g</v>
          </cell>
          <cell r="G1930" t="str">
            <v>varchar2(30)</v>
          </cell>
          <cell r="H1930" t="str">
            <v>string(30)</v>
          </cell>
        </row>
        <row r="1931">
          <cell r="A1931" t="str">
            <v>上6月3g模</v>
          </cell>
          <cell r="B1931" t="str">
            <v>l6_model_3g</v>
          </cell>
          <cell r="C1931" t="str">
            <v>varchar2(30)</v>
          </cell>
          <cell r="D1931" t="str">
            <v>string(30)</v>
          </cell>
          <cell r="E1931" t="str">
            <v>上6月3g模</v>
          </cell>
          <cell r="F1931" t="str">
            <v>l6_model_3g</v>
          </cell>
          <cell r="G1931" t="str">
            <v>varchar2(30)</v>
          </cell>
          <cell r="H1931" t="str">
            <v>string(30)</v>
          </cell>
        </row>
        <row r="1932">
          <cell r="A1932" t="str">
            <v>上6月4g模</v>
          </cell>
          <cell r="B1932" t="str">
            <v>l6_model_4g</v>
          </cell>
          <cell r="C1932" t="str">
            <v>varchar2(30)</v>
          </cell>
          <cell r="D1932" t="str">
            <v>string(30)</v>
          </cell>
          <cell r="E1932" t="str">
            <v>上6月4g模</v>
          </cell>
          <cell r="F1932" t="str">
            <v>l6_model_4g</v>
          </cell>
          <cell r="G1932" t="str">
            <v>varchar2(30)</v>
          </cell>
          <cell r="H1932" t="str">
            <v>string(30)</v>
          </cell>
        </row>
        <row r="1933">
          <cell r="A1933" t="str">
            <v>上6月终端品牌</v>
          </cell>
          <cell r="B1933" t="str">
            <v>l6_device_info</v>
          </cell>
          <cell r="C1933" t="str">
            <v>varchar2(100)</v>
          </cell>
          <cell r="D1933" t="str">
            <v>string(100)</v>
          </cell>
          <cell r="E1933" t="str">
            <v>上6月终端品牌</v>
          </cell>
          <cell r="F1933" t="str">
            <v>l6_tmnl_brand</v>
          </cell>
          <cell r="G1933" t="str">
            <v>varchar2(32)</v>
          </cell>
          <cell r="H1933" t="str">
            <v>string(32)</v>
          </cell>
        </row>
        <row r="1934">
          <cell r="A1934" t="str">
            <v>上6月终端型号</v>
          </cell>
          <cell r="B1934" t="str">
            <v>l6_device_name</v>
          </cell>
          <cell r="C1934" t="str">
            <v>varchar2(30)</v>
          </cell>
          <cell r="D1934" t="str">
            <v>string(30)</v>
          </cell>
          <cell r="E1934" t="str">
            <v>上6月终端型号</v>
          </cell>
          <cell r="F1934" t="str">
            <v>l6_tmnl_model</v>
          </cell>
          <cell r="G1934" t="str">
            <v>varchar2(50)</v>
          </cell>
          <cell r="H1934" t="str">
            <v>string(50)</v>
          </cell>
        </row>
        <row r="1935">
          <cell r="A1935" t="str">
            <v>上6月volte标志</v>
          </cell>
          <cell r="B1935" t="str">
            <v>l6_volte_flag</v>
          </cell>
          <cell r="C1935" t="str">
            <v>varchar2(1)</v>
          </cell>
          <cell r="D1935" t="str">
            <v>string(1)</v>
          </cell>
          <cell r="E1935" t="str">
            <v>上6月volte标志</v>
          </cell>
          <cell r="F1935" t="str">
            <v>l6_volte_flag</v>
          </cell>
          <cell r="G1935" t="str">
            <v>varchar2(1)</v>
          </cell>
          <cell r="H1935" t="str">
            <v>string(1)</v>
          </cell>
        </row>
        <row r="1936">
          <cell r="A1936" t="str">
            <v>上6月volte标志2</v>
          </cell>
          <cell r="B1936" t="str">
            <v>l6_volte_flag_2</v>
          </cell>
          <cell r="C1936" t="str">
            <v>varchar2(2)</v>
          </cell>
          <cell r="D1936" t="str">
            <v>string(2)</v>
          </cell>
          <cell r="E1936" t="str">
            <v>上6月volte标志2</v>
          </cell>
          <cell r="F1936" t="str">
            <v>l6_volte_flag_2</v>
          </cell>
          <cell r="G1936" t="str">
            <v>varchar2(2)</v>
          </cell>
          <cell r="H1936" t="str">
            <v>string(2)</v>
          </cell>
        </row>
        <row r="1937">
          <cell r="A1937" t="str">
            <v>上7月通话次数</v>
          </cell>
          <cell r="B1937" t="str">
            <v>l7_call_cnt</v>
          </cell>
          <cell r="C1937" t="str">
            <v>number(22)</v>
          </cell>
          <cell r="D1937" t="str">
            <v>number(22)</v>
          </cell>
          <cell r="E1937" t="str">
            <v>上7月通话次数</v>
          </cell>
          <cell r="F1937" t="str">
            <v>l7_call_cnt</v>
          </cell>
          <cell r="G1937" t="str">
            <v>number(22)</v>
          </cell>
          <cell r="H1937" t="str">
            <v>long</v>
          </cell>
        </row>
        <row r="1938">
          <cell r="A1938" t="str">
            <v>上7月双卡标志</v>
          </cell>
          <cell r="B1938" t="str">
            <v>l7_dou_card</v>
          </cell>
          <cell r="C1938" t="str">
            <v>varchar2(1)</v>
          </cell>
          <cell r="D1938" t="str">
            <v>string(1)</v>
          </cell>
          <cell r="E1938" t="str">
            <v>上7月双卡标志</v>
          </cell>
          <cell r="F1938" t="str">
            <v>l7_dou_card_flag</v>
          </cell>
          <cell r="G1938" t="str">
            <v>varchar2(1)</v>
          </cell>
          <cell r="H1938" t="str">
            <v>string(1)</v>
          </cell>
        </row>
        <row r="1939">
          <cell r="A1939" t="str">
            <v>上7月imei</v>
          </cell>
          <cell r="B1939" t="str">
            <v>l7_imei</v>
          </cell>
          <cell r="C1939" t="str">
            <v>varchar2(30)</v>
          </cell>
          <cell r="D1939" t="str">
            <v>string(30)</v>
          </cell>
          <cell r="E1939" t="str">
            <v>上7月imei</v>
          </cell>
          <cell r="F1939" t="str">
            <v>l7_imei</v>
          </cell>
          <cell r="G1939" t="str">
            <v>varchar2(30)</v>
          </cell>
          <cell r="H1939" t="str">
            <v>string(30)</v>
          </cell>
        </row>
        <row r="1940">
          <cell r="A1940" t="str">
            <v>上7月操作系统</v>
          </cell>
          <cell r="B1940" t="str">
            <v>l7_os</v>
          </cell>
          <cell r="C1940" t="str">
            <v>varchar2(30)</v>
          </cell>
          <cell r="D1940" t="str">
            <v>string(30)</v>
          </cell>
          <cell r="E1940" t="str">
            <v>上7月操作系统</v>
          </cell>
          <cell r="F1940" t="str">
            <v>l7_ios</v>
          </cell>
          <cell r="G1940" t="str">
            <v>varchar2(30)</v>
          </cell>
          <cell r="H1940" t="str">
            <v>string(30)</v>
          </cell>
        </row>
        <row r="1941">
          <cell r="A1941" t="str">
            <v>上7月2g模</v>
          </cell>
          <cell r="B1941" t="str">
            <v>l7_model_2g</v>
          </cell>
          <cell r="C1941" t="str">
            <v>varchar2(30)</v>
          </cell>
          <cell r="D1941" t="str">
            <v>string(30)</v>
          </cell>
          <cell r="E1941" t="str">
            <v>上7月2g模</v>
          </cell>
          <cell r="F1941" t="str">
            <v>l7_model_2g</v>
          </cell>
          <cell r="G1941" t="str">
            <v>varchar2(30)</v>
          </cell>
          <cell r="H1941" t="str">
            <v>string(30)</v>
          </cell>
        </row>
        <row r="1942">
          <cell r="A1942" t="str">
            <v>上7月3g模</v>
          </cell>
          <cell r="B1942" t="str">
            <v>l7_model_3g</v>
          </cell>
          <cell r="C1942" t="str">
            <v>varchar2(30)</v>
          </cell>
          <cell r="D1942" t="str">
            <v>string(30)</v>
          </cell>
          <cell r="E1942" t="str">
            <v>上7月3g模</v>
          </cell>
          <cell r="F1942" t="str">
            <v>l7_model_3g</v>
          </cell>
          <cell r="G1942" t="str">
            <v>varchar2(30)</v>
          </cell>
          <cell r="H1942" t="str">
            <v>string(30)</v>
          </cell>
        </row>
        <row r="1943">
          <cell r="A1943" t="str">
            <v>上7月4g模</v>
          </cell>
          <cell r="B1943" t="str">
            <v>l7_model_4g</v>
          </cell>
          <cell r="C1943" t="str">
            <v>varchar2(30)</v>
          </cell>
          <cell r="D1943" t="str">
            <v>string(30)</v>
          </cell>
          <cell r="E1943" t="str">
            <v>上7月4g模</v>
          </cell>
          <cell r="F1943" t="str">
            <v>l7_model_4g</v>
          </cell>
          <cell r="G1943" t="str">
            <v>varchar2(30)</v>
          </cell>
          <cell r="H1943" t="str">
            <v>string(30)</v>
          </cell>
        </row>
        <row r="1944">
          <cell r="A1944" t="str">
            <v>上7月终端品牌</v>
          </cell>
          <cell r="B1944" t="str">
            <v>l7_device_info</v>
          </cell>
          <cell r="C1944" t="str">
            <v>varchar2(100)</v>
          </cell>
          <cell r="D1944" t="str">
            <v>string(100)</v>
          </cell>
          <cell r="E1944" t="str">
            <v>上7月终端品牌</v>
          </cell>
          <cell r="F1944" t="str">
            <v>l7_tmnl_brand</v>
          </cell>
          <cell r="G1944" t="str">
            <v>varchar2(32)</v>
          </cell>
          <cell r="H1944" t="str">
            <v>string(32)</v>
          </cell>
        </row>
        <row r="1945">
          <cell r="A1945" t="str">
            <v>上7月终端型号</v>
          </cell>
          <cell r="B1945" t="str">
            <v>l7_device_name</v>
          </cell>
          <cell r="C1945" t="str">
            <v>varchar2(30)</v>
          </cell>
          <cell r="D1945" t="str">
            <v>string(30)</v>
          </cell>
          <cell r="E1945" t="str">
            <v>上7月终端型号</v>
          </cell>
          <cell r="F1945" t="str">
            <v>l7_tmnl_model</v>
          </cell>
          <cell r="G1945" t="str">
            <v>varchar2(50)</v>
          </cell>
          <cell r="H1945" t="str">
            <v>string(50)</v>
          </cell>
        </row>
        <row r="1946">
          <cell r="A1946" t="str">
            <v>上7月volte标志</v>
          </cell>
          <cell r="B1946" t="str">
            <v>l7_volte_flag</v>
          </cell>
          <cell r="C1946" t="str">
            <v>varchar2(1)</v>
          </cell>
          <cell r="D1946" t="str">
            <v>string(1)</v>
          </cell>
          <cell r="E1946" t="str">
            <v>上7月volte标志</v>
          </cell>
          <cell r="F1946" t="str">
            <v>l7_volte_flag</v>
          </cell>
          <cell r="G1946" t="str">
            <v>varchar2(1)</v>
          </cell>
          <cell r="H1946" t="str">
            <v>string(1)</v>
          </cell>
        </row>
        <row r="1947">
          <cell r="A1947" t="str">
            <v>上7月volte标志2</v>
          </cell>
          <cell r="B1947" t="str">
            <v>l7_volte_flag_2</v>
          </cell>
          <cell r="C1947" t="str">
            <v>varchar2(2)</v>
          </cell>
          <cell r="D1947" t="str">
            <v>string(2)</v>
          </cell>
          <cell r="E1947" t="str">
            <v>上7月volte标志2</v>
          </cell>
          <cell r="F1947" t="str">
            <v>l7_volte_flag_2</v>
          </cell>
          <cell r="G1947" t="str">
            <v>varchar2(2)</v>
          </cell>
          <cell r="H1947" t="str">
            <v>string(2)</v>
          </cell>
        </row>
        <row r="1948">
          <cell r="A1948" t="str">
            <v>上8月通话次数</v>
          </cell>
          <cell r="B1948" t="str">
            <v>l8_call_cnt</v>
          </cell>
          <cell r="C1948" t="str">
            <v>number(22)</v>
          </cell>
          <cell r="D1948" t="str">
            <v>number(22)</v>
          </cell>
          <cell r="E1948" t="str">
            <v>上8月通话次数</v>
          </cell>
          <cell r="F1948" t="str">
            <v>l8_call_cnt</v>
          </cell>
          <cell r="G1948" t="str">
            <v>number(22)</v>
          </cell>
          <cell r="H1948" t="str">
            <v>long</v>
          </cell>
        </row>
        <row r="1949">
          <cell r="A1949" t="str">
            <v>上8月双卡标志</v>
          </cell>
          <cell r="B1949" t="str">
            <v>l8_dou_card</v>
          </cell>
          <cell r="C1949" t="str">
            <v>varchar2(1)</v>
          </cell>
          <cell r="D1949" t="str">
            <v>string(1)</v>
          </cell>
          <cell r="E1949" t="str">
            <v>上8月双卡标志</v>
          </cell>
          <cell r="F1949" t="str">
            <v>l8_dou_card_flag</v>
          </cell>
          <cell r="G1949" t="str">
            <v>varchar2(1)</v>
          </cell>
          <cell r="H1949" t="str">
            <v>string(1)</v>
          </cell>
        </row>
        <row r="1950">
          <cell r="A1950" t="str">
            <v>上8月imei</v>
          </cell>
          <cell r="B1950" t="str">
            <v>l8_imei</v>
          </cell>
          <cell r="C1950" t="str">
            <v>varchar2(30)</v>
          </cell>
          <cell r="D1950" t="str">
            <v>string(30)</v>
          </cell>
          <cell r="E1950" t="str">
            <v>上8月imei</v>
          </cell>
          <cell r="F1950" t="str">
            <v>l8_imei</v>
          </cell>
          <cell r="G1950" t="str">
            <v>varchar2(30)</v>
          </cell>
          <cell r="H1950" t="str">
            <v>string(30)</v>
          </cell>
        </row>
        <row r="1951">
          <cell r="A1951" t="str">
            <v>上8月操作系统</v>
          </cell>
          <cell r="B1951" t="str">
            <v>l8_os</v>
          </cell>
          <cell r="C1951" t="str">
            <v>varchar2(30)</v>
          </cell>
          <cell r="D1951" t="str">
            <v>string(30)</v>
          </cell>
          <cell r="E1951" t="str">
            <v>上8月操作系统</v>
          </cell>
          <cell r="F1951" t="str">
            <v>l8_ios</v>
          </cell>
          <cell r="G1951" t="str">
            <v>varchar2(30)</v>
          </cell>
          <cell r="H1951" t="str">
            <v>string(30)</v>
          </cell>
        </row>
        <row r="1952">
          <cell r="A1952" t="str">
            <v>上8月2g模</v>
          </cell>
          <cell r="B1952" t="str">
            <v>l8_model_2g</v>
          </cell>
          <cell r="C1952" t="str">
            <v>varchar2(30)</v>
          </cell>
          <cell r="D1952" t="str">
            <v>string(30)</v>
          </cell>
          <cell r="E1952" t="str">
            <v>上8月2g模</v>
          </cell>
          <cell r="F1952" t="str">
            <v>l8_model_2g</v>
          </cell>
          <cell r="G1952" t="str">
            <v>varchar2(30)</v>
          </cell>
          <cell r="H1952" t="str">
            <v>string(30)</v>
          </cell>
        </row>
        <row r="1953">
          <cell r="A1953" t="str">
            <v>上8月3g模</v>
          </cell>
          <cell r="B1953" t="str">
            <v>l8_model_3g</v>
          </cell>
          <cell r="C1953" t="str">
            <v>varchar2(30)</v>
          </cell>
          <cell r="D1953" t="str">
            <v>string(30)</v>
          </cell>
          <cell r="E1953" t="str">
            <v>上8月3g模</v>
          </cell>
          <cell r="F1953" t="str">
            <v>l8_model_3g</v>
          </cell>
          <cell r="G1953" t="str">
            <v>varchar2(30)</v>
          </cell>
          <cell r="H1953" t="str">
            <v>string(30)</v>
          </cell>
        </row>
        <row r="1954">
          <cell r="A1954" t="str">
            <v>上8月4g模</v>
          </cell>
          <cell r="B1954" t="str">
            <v>l8_model_4g</v>
          </cell>
          <cell r="C1954" t="str">
            <v>varchar2(30)</v>
          </cell>
          <cell r="D1954" t="str">
            <v>string(30)</v>
          </cell>
          <cell r="E1954" t="str">
            <v>上8月4g模</v>
          </cell>
          <cell r="F1954" t="str">
            <v>l8_model_4g</v>
          </cell>
          <cell r="G1954" t="str">
            <v>varchar2(30)</v>
          </cell>
          <cell r="H1954" t="str">
            <v>string(30)</v>
          </cell>
        </row>
        <row r="1955">
          <cell r="A1955" t="str">
            <v>上8月终端品牌</v>
          </cell>
          <cell r="B1955" t="str">
            <v>l8_device_info</v>
          </cell>
          <cell r="C1955" t="str">
            <v>varchar2(100)</v>
          </cell>
          <cell r="D1955" t="str">
            <v>string(100)</v>
          </cell>
          <cell r="E1955" t="str">
            <v>上8月终端品牌</v>
          </cell>
          <cell r="F1955" t="str">
            <v>l8_tmnl_brand</v>
          </cell>
          <cell r="G1955" t="str">
            <v>varchar2(32)</v>
          </cell>
          <cell r="H1955" t="str">
            <v>string(32)</v>
          </cell>
        </row>
        <row r="1956">
          <cell r="A1956" t="str">
            <v>上8月终端型号</v>
          </cell>
          <cell r="B1956" t="str">
            <v>l8_device_name</v>
          </cell>
          <cell r="C1956" t="str">
            <v>varchar2(30)</v>
          </cell>
          <cell r="D1956" t="str">
            <v>string(30)</v>
          </cell>
          <cell r="E1956" t="str">
            <v>上8月终端型号</v>
          </cell>
          <cell r="F1956" t="str">
            <v>l8_tmnl_model</v>
          </cell>
          <cell r="G1956" t="str">
            <v>varchar2(50)</v>
          </cell>
          <cell r="H1956" t="str">
            <v>string(50)</v>
          </cell>
        </row>
        <row r="1957">
          <cell r="A1957" t="str">
            <v>上8月volte标志</v>
          </cell>
          <cell r="B1957" t="str">
            <v>l8_volte_flag</v>
          </cell>
          <cell r="C1957" t="str">
            <v>varchar2(1)</v>
          </cell>
          <cell r="D1957" t="str">
            <v>string(1)</v>
          </cell>
          <cell r="E1957" t="str">
            <v>上8月volte标志</v>
          </cell>
          <cell r="F1957" t="str">
            <v>l8_volte_flag</v>
          </cell>
          <cell r="G1957" t="str">
            <v>varchar2(1)</v>
          </cell>
          <cell r="H1957" t="str">
            <v>string(1)</v>
          </cell>
        </row>
        <row r="1958">
          <cell r="A1958" t="str">
            <v>上8月volte标志2</v>
          </cell>
          <cell r="B1958" t="str">
            <v>l8_volte_flag_2</v>
          </cell>
          <cell r="C1958" t="str">
            <v>varchar2(2)</v>
          </cell>
          <cell r="D1958" t="str">
            <v>string(2)</v>
          </cell>
          <cell r="E1958" t="str">
            <v>上8月volte标志2</v>
          </cell>
          <cell r="F1958" t="str">
            <v>l8_volte_flag_2</v>
          </cell>
          <cell r="G1958" t="str">
            <v>varchar2(2)</v>
          </cell>
          <cell r="H1958" t="str">
            <v>string(2)</v>
          </cell>
        </row>
        <row r="1959">
          <cell r="A1959" t="str">
            <v>上9月通话次数</v>
          </cell>
          <cell r="B1959" t="str">
            <v>l9_call_cnt</v>
          </cell>
          <cell r="C1959" t="str">
            <v>number(22)</v>
          </cell>
          <cell r="D1959" t="str">
            <v>number(22)</v>
          </cell>
          <cell r="E1959" t="str">
            <v>上9月通话次数</v>
          </cell>
          <cell r="F1959" t="str">
            <v>l9_call_cnt</v>
          </cell>
          <cell r="G1959" t="str">
            <v>number(22)</v>
          </cell>
          <cell r="H1959" t="str">
            <v>long</v>
          </cell>
        </row>
        <row r="1960">
          <cell r="A1960" t="str">
            <v>上9月双卡标志</v>
          </cell>
          <cell r="B1960" t="str">
            <v>l9_dou_card</v>
          </cell>
          <cell r="C1960" t="str">
            <v>varchar2(1)</v>
          </cell>
          <cell r="D1960" t="str">
            <v>string(1)</v>
          </cell>
          <cell r="E1960" t="str">
            <v>上9月双卡标志</v>
          </cell>
          <cell r="F1960" t="str">
            <v>l9_dou_card_flag</v>
          </cell>
          <cell r="G1960" t="str">
            <v>varchar2(1)</v>
          </cell>
          <cell r="H1960" t="str">
            <v>string(1)</v>
          </cell>
        </row>
        <row r="1961">
          <cell r="A1961" t="str">
            <v>上9月imei</v>
          </cell>
          <cell r="B1961" t="str">
            <v>l9_imei</v>
          </cell>
          <cell r="C1961" t="str">
            <v>varchar2(30)</v>
          </cell>
          <cell r="D1961" t="str">
            <v>string(30)</v>
          </cell>
          <cell r="E1961" t="str">
            <v>上9月imei</v>
          </cell>
          <cell r="F1961" t="str">
            <v>l9_imei</v>
          </cell>
          <cell r="G1961" t="str">
            <v>varchar2(30)</v>
          </cell>
          <cell r="H1961" t="str">
            <v>string(30)</v>
          </cell>
        </row>
        <row r="1962">
          <cell r="A1962" t="str">
            <v>上9月操作系统</v>
          </cell>
          <cell r="B1962" t="str">
            <v>l9_os</v>
          </cell>
          <cell r="C1962" t="str">
            <v>varchar2(30)</v>
          </cell>
          <cell r="D1962" t="str">
            <v>string(30)</v>
          </cell>
          <cell r="E1962" t="str">
            <v>上9月操作系统</v>
          </cell>
          <cell r="F1962" t="str">
            <v>l9_ios</v>
          </cell>
          <cell r="G1962" t="str">
            <v>varchar2(30)</v>
          </cell>
          <cell r="H1962" t="str">
            <v>string(30)</v>
          </cell>
        </row>
        <row r="1963">
          <cell r="A1963" t="str">
            <v>上9月2g模</v>
          </cell>
          <cell r="B1963" t="str">
            <v>l9_model_2g</v>
          </cell>
          <cell r="C1963" t="str">
            <v>varchar2(30)</v>
          </cell>
          <cell r="D1963" t="str">
            <v>string(30)</v>
          </cell>
          <cell r="E1963" t="str">
            <v>上9月2g模</v>
          </cell>
          <cell r="F1963" t="str">
            <v>l9_model_2g</v>
          </cell>
          <cell r="G1963" t="str">
            <v>varchar2(30)</v>
          </cell>
          <cell r="H1963" t="str">
            <v>string(30)</v>
          </cell>
        </row>
        <row r="1964">
          <cell r="A1964" t="str">
            <v>上9月3g模</v>
          </cell>
          <cell r="B1964" t="str">
            <v>l9_model_3g</v>
          </cell>
          <cell r="C1964" t="str">
            <v>varchar2(30)</v>
          </cell>
          <cell r="D1964" t="str">
            <v>string(30)</v>
          </cell>
          <cell r="E1964" t="str">
            <v>上9月3g模</v>
          </cell>
          <cell r="F1964" t="str">
            <v>l9_model_3g</v>
          </cell>
          <cell r="G1964" t="str">
            <v>varchar2(30)</v>
          </cell>
          <cell r="H1964" t="str">
            <v>string(30)</v>
          </cell>
        </row>
        <row r="1965">
          <cell r="A1965" t="str">
            <v>上9月4g模</v>
          </cell>
          <cell r="B1965" t="str">
            <v>l9_model_4g</v>
          </cell>
          <cell r="C1965" t="str">
            <v>varchar2(30)</v>
          </cell>
          <cell r="D1965" t="str">
            <v>string(30)</v>
          </cell>
          <cell r="E1965" t="str">
            <v>上9月4g模</v>
          </cell>
          <cell r="F1965" t="str">
            <v>l9_model_4g</v>
          </cell>
          <cell r="G1965" t="str">
            <v>varchar2(30)</v>
          </cell>
          <cell r="H1965" t="str">
            <v>string(30)</v>
          </cell>
        </row>
        <row r="1966">
          <cell r="A1966" t="str">
            <v>上9月终端品牌</v>
          </cell>
          <cell r="B1966" t="str">
            <v>l9_device_info</v>
          </cell>
          <cell r="C1966" t="str">
            <v>varchar2(100)</v>
          </cell>
          <cell r="D1966" t="str">
            <v>string(100)</v>
          </cell>
          <cell r="E1966" t="str">
            <v>上9月终端品牌</v>
          </cell>
          <cell r="F1966" t="str">
            <v>l9_tmnl_brand</v>
          </cell>
          <cell r="G1966" t="str">
            <v>varchar2(32)</v>
          </cell>
          <cell r="H1966" t="str">
            <v>string(32)</v>
          </cell>
        </row>
        <row r="1967">
          <cell r="A1967" t="str">
            <v>上9月终端型号</v>
          </cell>
          <cell r="B1967" t="str">
            <v>l9_device_name</v>
          </cell>
          <cell r="C1967" t="str">
            <v>varchar2(30)</v>
          </cell>
          <cell r="D1967" t="str">
            <v>string(30)</v>
          </cell>
          <cell r="E1967" t="str">
            <v>上9月终端型号</v>
          </cell>
          <cell r="F1967" t="str">
            <v>l9_tmnl_model</v>
          </cell>
          <cell r="G1967" t="str">
            <v>varchar2(50)</v>
          </cell>
          <cell r="H1967" t="str">
            <v>string(50)</v>
          </cell>
        </row>
        <row r="1968">
          <cell r="A1968" t="str">
            <v>上9月volte标志</v>
          </cell>
          <cell r="B1968" t="str">
            <v>l9_volte_flag</v>
          </cell>
          <cell r="C1968" t="str">
            <v>varchar2(1)</v>
          </cell>
          <cell r="D1968" t="str">
            <v>string(1)</v>
          </cell>
          <cell r="E1968" t="str">
            <v>上9月volte标志</v>
          </cell>
          <cell r="F1968" t="str">
            <v>l9_volte_flag</v>
          </cell>
          <cell r="G1968" t="str">
            <v>varchar2(1)</v>
          </cell>
          <cell r="H1968" t="str">
            <v>string(1)</v>
          </cell>
        </row>
        <row r="1969">
          <cell r="A1969" t="str">
            <v>上9月volte标志2</v>
          </cell>
          <cell r="B1969" t="str">
            <v>l9_volte_flag_2</v>
          </cell>
          <cell r="C1969" t="str">
            <v>varchar2(2)</v>
          </cell>
          <cell r="D1969" t="str">
            <v>string(2)</v>
          </cell>
          <cell r="E1969" t="str">
            <v>上9月volte标志2</v>
          </cell>
          <cell r="F1969" t="str">
            <v>l9_volte_flag_2</v>
          </cell>
          <cell r="G1969" t="str">
            <v>varchar2(2)</v>
          </cell>
          <cell r="H1969" t="str">
            <v>string(2)</v>
          </cell>
        </row>
        <row r="1970">
          <cell r="A1970" t="str">
            <v>本地连接方式</v>
          </cell>
          <cell r="B1970" t="str">
            <v>connect_method</v>
          </cell>
          <cell r="C1970" t="str">
            <v>varchar2(32)</v>
          </cell>
          <cell r="D1970" t="str">
            <v>string(32)</v>
          </cell>
          <cell r="E1970" t="str">
            <v>本地连接方式</v>
          </cell>
          <cell r="F1970" t="str">
            <v>local_conn_way</v>
          </cell>
          <cell r="G1970" t="str">
            <v>varchar2(32)</v>
          </cell>
          <cell r="H1970" t="str">
            <v>string(32)</v>
          </cell>
        </row>
        <row r="1971">
          <cell r="A1971" t="str">
            <v>本地连接方式_desc</v>
          </cell>
          <cell r="B1971" t="str">
            <v>connect_method_desc</v>
          </cell>
          <cell r="C1971" t="str">
            <v>varchar2(32)</v>
          </cell>
          <cell r="D1971" t="str">
            <v>string(32)</v>
          </cell>
          <cell r="E1971" t="str">
            <v>本地连接方式_desc</v>
          </cell>
          <cell r="F1971" t="str">
            <v>local_conn_way_desc</v>
          </cell>
          <cell r="G1971" t="str">
            <v>varchar2(32)</v>
          </cell>
          <cell r="H1971" t="str">
            <v>string(32)</v>
          </cell>
        </row>
        <row r="1972">
          <cell r="A1972" t="str">
            <v>4g_cpe用户标志</v>
          </cell>
          <cell r="B1972" t="str">
            <v>lte_cpe_flag</v>
          </cell>
          <cell r="C1972" t="str">
            <v>number(22)</v>
          </cell>
          <cell r="D1972" t="str">
            <v>number(22)</v>
          </cell>
          <cell r="E1972" t="str">
            <v>4g_cpe用户标志</v>
          </cell>
          <cell r="F1972" t="str">
            <v>lte_cpe_flag</v>
          </cell>
          <cell r="G1972" t="str">
            <v>varchar2(1)</v>
          </cell>
          <cell r="H1972" t="str">
            <v>string(1)</v>
          </cell>
        </row>
        <row r="1973">
          <cell r="A1973" t="str">
            <v>lte_cpe户</v>
          </cell>
          <cell r="B1973" t="str">
            <v>lte_cpe_flag</v>
          </cell>
          <cell r="C1973" t="str">
            <v>varchar2(1)</v>
          </cell>
          <cell r="D1973" t="str">
            <v>string(1)</v>
          </cell>
          <cell r="E1973" t="str">
            <v>4g_cpe用户标志</v>
          </cell>
          <cell r="F1973" t="str">
            <v>lte_cpe_flag</v>
          </cell>
          <cell r="G1973" t="str">
            <v>varchar2(1)</v>
          </cell>
          <cell r="H1973" t="str">
            <v>string(1)</v>
          </cell>
        </row>
        <row r="1974">
          <cell r="A1974" t="str">
            <v>lte_cpe用户标志</v>
          </cell>
          <cell r="B1974" t="str">
            <v>lte_cpe_flag</v>
          </cell>
          <cell r="C1974" t="str">
            <v>varchar2(1)</v>
          </cell>
          <cell r="D1974" t="str">
            <v>string(1)</v>
          </cell>
          <cell r="E1974" t="str">
            <v>4g_cpe用户标志</v>
          </cell>
          <cell r="F1974" t="str">
            <v>lte_cpe_flag</v>
          </cell>
          <cell r="G1974" t="str">
            <v>varchar2(1)</v>
          </cell>
          <cell r="H1974" t="str">
            <v>string(1)</v>
          </cell>
        </row>
        <row r="1975">
          <cell r="A1975" t="str">
            <v>4g数据卡用户标志</v>
          </cell>
          <cell r="B1975" t="str">
            <v>lte_data_flag</v>
          </cell>
          <cell r="C1975" t="str">
            <v>number(22)</v>
          </cell>
          <cell r="D1975" t="str">
            <v>number(22)</v>
          </cell>
          <cell r="E1975" t="str">
            <v>4g数据卡用户标志</v>
          </cell>
          <cell r="F1975" t="str">
            <v>lte_data_flag</v>
          </cell>
          <cell r="G1975" t="str">
            <v>varchar2(1)</v>
          </cell>
          <cell r="H1975" t="str">
            <v>string(1)</v>
          </cell>
        </row>
        <row r="1976">
          <cell r="A1976" t="str">
            <v>lte数据卡用户标志</v>
          </cell>
          <cell r="B1976" t="str">
            <v>lte_data_flag</v>
          </cell>
          <cell r="C1976" t="str">
            <v>varchar2(1)</v>
          </cell>
          <cell r="D1976" t="str">
            <v>string(1)</v>
          </cell>
          <cell r="E1976" t="str">
            <v>4g数据卡用户标志</v>
          </cell>
          <cell r="F1976" t="str">
            <v>lte_data_flag</v>
          </cell>
          <cell r="G1976" t="str">
            <v>varchar2(1)</v>
          </cell>
          <cell r="H1976" t="str">
            <v>string(1)</v>
          </cell>
        </row>
        <row r="1977">
          <cell r="A1977" t="str">
            <v>lte手机标志</v>
          </cell>
          <cell r="B1977" t="str">
            <v>lte_flag</v>
          </cell>
          <cell r="C1977" t="str">
            <v>number(22)</v>
          </cell>
          <cell r="D1977" t="str">
            <v>number(22)</v>
          </cell>
          <cell r="E1977" t="str">
            <v>lte手机标志</v>
          </cell>
          <cell r="F1977" t="str">
            <v>lte_flag</v>
          </cell>
          <cell r="G1977" t="str">
            <v>number(22)</v>
          </cell>
          <cell r="H1977" t="str">
            <v>integer</v>
          </cell>
        </row>
        <row r="1978">
          <cell r="A1978" t="str">
            <v>4g手机用户标志</v>
          </cell>
          <cell r="B1978" t="str">
            <v>lte_handset_flag</v>
          </cell>
          <cell r="C1978" t="str">
            <v>number(22)</v>
          </cell>
          <cell r="D1978" t="str">
            <v>number(22)</v>
          </cell>
          <cell r="E1978" t="str">
            <v>4g手机用户标志</v>
          </cell>
          <cell r="F1978" t="str">
            <v>lte_handset_flag</v>
          </cell>
          <cell r="G1978" t="str">
            <v>varchar2(1)</v>
          </cell>
          <cell r="H1978" t="str">
            <v>string(1)</v>
          </cell>
        </row>
        <row r="1979">
          <cell r="A1979" t="str">
            <v>lte手机用户标志</v>
          </cell>
          <cell r="B1979" t="str">
            <v>lte_handset_flag</v>
          </cell>
          <cell r="C1979" t="str">
            <v>varchar2(1)</v>
          </cell>
          <cell r="D1979" t="str">
            <v>string(1)</v>
          </cell>
          <cell r="E1979" t="str">
            <v>lte手机用户标志</v>
          </cell>
          <cell r="F1979" t="str">
            <v>lte_handst_flag</v>
          </cell>
          <cell r="G1979" t="str">
            <v>varchar2(1)</v>
          </cell>
          <cell r="H1979" t="str">
            <v>string(1)</v>
          </cell>
        </row>
        <row r="1980">
          <cell r="A1980" t="str">
            <v>4g_mifi用户标志</v>
          </cell>
          <cell r="B1980" t="str">
            <v>lte_mifi_flag</v>
          </cell>
          <cell r="C1980" t="str">
            <v>number(22)</v>
          </cell>
          <cell r="D1980" t="str">
            <v>number(22)</v>
          </cell>
          <cell r="E1980" t="str">
            <v>4g_mifi用户标志</v>
          </cell>
          <cell r="F1980" t="str">
            <v>lte_mifi_flag</v>
          </cell>
          <cell r="G1980" t="str">
            <v>varchar2(1)</v>
          </cell>
          <cell r="H1980" t="str">
            <v>string(1)</v>
          </cell>
        </row>
        <row r="1981">
          <cell r="A1981" t="str">
            <v>lte_mifi用户标志</v>
          </cell>
          <cell r="B1981" t="str">
            <v>lte_mifi_flag</v>
          </cell>
          <cell r="C1981" t="str">
            <v>varchar2(1)</v>
          </cell>
          <cell r="D1981" t="str">
            <v>string(1)</v>
          </cell>
          <cell r="E1981" t="str">
            <v>4g_mifi用户标志</v>
          </cell>
          <cell r="F1981" t="str">
            <v>lte_mifi_flag</v>
          </cell>
          <cell r="G1981" t="str">
            <v>varchar2(1)</v>
          </cell>
          <cell r="H1981" t="str">
            <v>string(1)</v>
          </cell>
        </row>
        <row r="1982">
          <cell r="A1982" t="str">
            <v>ltemifi标志</v>
          </cell>
          <cell r="B1982" t="str">
            <v>lte_mifi_flag</v>
          </cell>
          <cell r="C1982" t="str">
            <v>varchar2(1)</v>
          </cell>
          <cell r="D1982" t="str">
            <v>string(1)</v>
          </cell>
          <cell r="E1982" t="str">
            <v>4g_mifi用户标志</v>
          </cell>
          <cell r="F1982" t="str">
            <v>lte_mifi_flag</v>
          </cell>
          <cell r="G1982" t="str">
            <v>varchar2(1)</v>
          </cell>
          <cell r="H1982" t="str">
            <v>string(1)</v>
          </cell>
        </row>
        <row r="1983">
          <cell r="A1983" t="str">
            <v>4g终端</v>
          </cell>
          <cell r="B1983" t="str">
            <v>lte_term_flag</v>
          </cell>
          <cell r="C1983" t="str">
            <v>number</v>
          </cell>
          <cell r="D1983" t="str">
            <v>number</v>
          </cell>
          <cell r="E1983" t="str">
            <v>4g终端</v>
          </cell>
          <cell r="F1983" t="str">
            <v>lte_term_flag</v>
          </cell>
          <cell r="G1983" t="str">
            <v>number(22)</v>
          </cell>
          <cell r="H1983" t="str">
            <v>integer</v>
          </cell>
        </row>
        <row r="1984">
          <cell r="A1984" t="str">
            <v>4g终端用户标志</v>
          </cell>
          <cell r="B1984" t="str">
            <v>lte_term_flag</v>
          </cell>
          <cell r="C1984" t="str">
            <v>number(22)</v>
          </cell>
          <cell r="D1984" t="str">
            <v>number(22)</v>
          </cell>
          <cell r="E1984" t="str">
            <v>4g终端用户标志</v>
          </cell>
          <cell r="F1984" t="str">
            <v>lte_term_user_flag</v>
          </cell>
          <cell r="G1984" t="str">
            <v>number(22)</v>
          </cell>
          <cell r="H1984" t="str">
            <v>integer</v>
          </cell>
        </row>
        <row r="1985">
          <cell r="A1985" t="str">
            <v>是否4g终端</v>
          </cell>
          <cell r="B1985" t="str">
            <v>lte_tmnl_flag</v>
          </cell>
          <cell r="C1985" t="str">
            <v>varchar2(5)</v>
          </cell>
          <cell r="D1985" t="str">
            <v>string(5)</v>
          </cell>
          <cell r="E1985" t="str">
            <v>是否4g终端</v>
          </cell>
          <cell r="F1985" t="str">
            <v>lte_tmnl_flag</v>
          </cell>
          <cell r="G1985" t="str">
            <v>varchar2(5)</v>
          </cell>
          <cell r="H1985" t="str">
            <v>string(5)</v>
          </cell>
        </row>
        <row r="1986">
          <cell r="A1986" t="str">
            <v>lte网络使用标志</v>
          </cell>
          <cell r="B1986" t="str">
            <v>lte_use_flag</v>
          </cell>
          <cell r="C1986" t="str">
            <v>varchar2(1)</v>
          </cell>
          <cell r="D1986" t="str">
            <v>string(1)</v>
          </cell>
          <cell r="E1986" t="str">
            <v>lte网络使用标志</v>
          </cell>
          <cell r="F1986" t="str">
            <v>lte_use_flag</v>
          </cell>
          <cell r="G1986" t="str">
            <v>varchar2(1)</v>
          </cell>
          <cell r="H1986" t="str">
            <v>string(1)</v>
          </cell>
        </row>
        <row r="1987">
          <cell r="A1987" t="str">
            <v>上市时间</v>
          </cell>
          <cell r="B1987" t="str">
            <v>market_date</v>
          </cell>
          <cell r="C1987" t="str">
            <v>date</v>
          </cell>
          <cell r="D1987" t="str">
            <v>date</v>
          </cell>
          <cell r="E1987" t="str">
            <v>上市时间</v>
          </cell>
          <cell r="F1987" t="str">
            <v>market_date</v>
          </cell>
          <cell r="G1987" t="str">
            <v>date</v>
          </cell>
          <cell r="H1987" t="str">
            <v>datetime</v>
          </cell>
        </row>
        <row r="1988">
          <cell r="A1988" t="str">
            <v>机器市场价(元)</v>
          </cell>
          <cell r="B1988" t="str">
            <v>market_price</v>
          </cell>
          <cell r="C1988" t="str">
            <v>number(22)</v>
          </cell>
          <cell r="D1988" t="str">
            <v>number(22)</v>
          </cell>
          <cell r="E1988" t="str">
            <v>机器市场价(元)</v>
          </cell>
          <cell r="F1988" t="str">
            <v>market_price</v>
          </cell>
          <cell r="G1988" t="str">
            <v>number(18,4)</v>
          </cell>
          <cell r="H1988" t="str">
            <v>double(18,4)</v>
          </cell>
        </row>
        <row r="1989">
          <cell r="A1989" t="str">
            <v>营销管理平台:营销活动档位标志</v>
          </cell>
          <cell r="B1989" t="str">
            <v>means_id</v>
          </cell>
          <cell r="C1989" t="str">
            <v>varchar2(40)</v>
          </cell>
          <cell r="D1989" t="str">
            <v>string(40)</v>
          </cell>
          <cell r="E1989" t="str">
            <v>营销活动档位标志</v>
          </cell>
          <cell r="F1989" t="str">
            <v>means_id</v>
          </cell>
          <cell r="G1989" t="str">
            <v>varchar2(70)</v>
          </cell>
          <cell r="H1989" t="str">
            <v>string(70)</v>
          </cell>
        </row>
        <row r="1990">
          <cell r="A1990" t="str">
            <v>营销活动档位标志</v>
          </cell>
          <cell r="B1990" t="str">
            <v>means_id</v>
          </cell>
          <cell r="C1990" t="str">
            <v>varchar2(70)</v>
          </cell>
          <cell r="D1990" t="str">
            <v>string(70)</v>
          </cell>
          <cell r="E1990" t="str">
            <v>营销活动档位标志</v>
          </cell>
          <cell r="F1990" t="str">
            <v>means_id</v>
          </cell>
          <cell r="G1990" t="str">
            <v>varchar2(70)</v>
          </cell>
          <cell r="H1990" t="str">
            <v>string(70)</v>
          </cell>
        </row>
        <row r="1991">
          <cell r="A1991" t="str">
            <v>媒体播放类型</v>
          </cell>
          <cell r="B1991" t="str">
            <v>media_player</v>
          </cell>
          <cell r="C1991" t="str">
            <v>varchar2(32)</v>
          </cell>
          <cell r="D1991" t="str">
            <v>string(32)</v>
          </cell>
          <cell r="E1991" t="str">
            <v>媒体播放类型</v>
          </cell>
          <cell r="F1991" t="str">
            <v>media_player</v>
          </cell>
          <cell r="G1991" t="str">
            <v>varchar2(32)</v>
          </cell>
          <cell r="H1991" t="str">
            <v>string(32)</v>
          </cell>
        </row>
        <row r="1992">
          <cell r="A1992" t="str">
            <v>媒体播放类型_desc</v>
          </cell>
          <cell r="B1992" t="str">
            <v>media_player_desc</v>
          </cell>
          <cell r="C1992" t="str">
            <v>varchar2(32)</v>
          </cell>
          <cell r="D1992" t="str">
            <v>string(32)</v>
          </cell>
          <cell r="E1992" t="str">
            <v>媒体播放类型_desc</v>
          </cell>
          <cell r="F1992" t="str">
            <v>media_player_desc</v>
          </cell>
          <cell r="G1992" t="str">
            <v>varchar2(32)</v>
          </cell>
          <cell r="H1992" t="str">
            <v>string(32)</v>
          </cell>
        </row>
        <row r="1993">
          <cell r="A1993" t="str">
            <v>媒体格式</v>
          </cell>
          <cell r="B1993" t="str">
            <v>media_style</v>
          </cell>
          <cell r="C1993" t="str">
            <v>varchar2(32)</v>
          </cell>
          <cell r="D1993" t="str">
            <v>string(32)</v>
          </cell>
          <cell r="E1993" t="str">
            <v>媒体格式</v>
          </cell>
          <cell r="F1993" t="str">
            <v>media_style</v>
          </cell>
          <cell r="G1993" t="str">
            <v>varchar2(32)</v>
          </cell>
          <cell r="H1993" t="str">
            <v>string(32)</v>
          </cell>
        </row>
        <row r="1994">
          <cell r="A1994" t="str">
            <v>媒体格式_desc</v>
          </cell>
          <cell r="B1994" t="str">
            <v>media_style_desc</v>
          </cell>
          <cell r="C1994" t="str">
            <v>varchar2(32)</v>
          </cell>
          <cell r="D1994" t="str">
            <v>string(32)</v>
          </cell>
          <cell r="E1994" t="str">
            <v>媒体格式_desc</v>
          </cell>
          <cell r="F1994" t="str">
            <v>media_style_desc</v>
          </cell>
          <cell r="G1994" t="str">
            <v>varchar2(32)</v>
          </cell>
          <cell r="H1994" t="str">
            <v>string(32)</v>
          </cell>
        </row>
        <row r="1995">
          <cell r="A1995" t="str">
            <v>内存容量</v>
          </cell>
          <cell r="B1995" t="str">
            <v>memory_sizes</v>
          </cell>
          <cell r="C1995" t="str">
            <v>varchar2(64)</v>
          </cell>
          <cell r="D1995" t="str">
            <v>string(64)</v>
          </cell>
          <cell r="E1995" t="str">
            <v>内存容量</v>
          </cell>
          <cell r="F1995" t="str">
            <v>memory_sizes</v>
          </cell>
          <cell r="G1995" t="str">
            <v>varchar2(64)</v>
          </cell>
          <cell r="H1995" t="str">
            <v>string(64)</v>
          </cell>
        </row>
        <row r="1996">
          <cell r="A1996" t="str">
            <v>内存容量_desc</v>
          </cell>
          <cell r="B1996" t="str">
            <v>memory_sizes_desc</v>
          </cell>
          <cell r="C1996" t="str">
            <v>varchar2(64)</v>
          </cell>
          <cell r="D1996" t="str">
            <v>string(64)</v>
          </cell>
          <cell r="E1996" t="str">
            <v>内存容量_desc</v>
          </cell>
          <cell r="F1996" t="str">
            <v>memory_sizes_desc</v>
          </cell>
          <cell r="G1996" t="str">
            <v>varchar2(64)</v>
          </cell>
          <cell r="H1996" t="str">
            <v>string(64)</v>
          </cell>
        </row>
        <row r="1997">
          <cell r="A1997" t="str">
            <v>java版本</v>
          </cell>
          <cell r="B1997" t="str">
            <v>midp</v>
          </cell>
          <cell r="C1997" t="str">
            <v>varchar2(16)</v>
          </cell>
          <cell r="D1997" t="str">
            <v>string(16)</v>
          </cell>
          <cell r="E1997" t="str">
            <v>java版本</v>
          </cell>
          <cell r="F1997" t="str">
            <v>java_verson</v>
          </cell>
          <cell r="G1997" t="str">
            <v>varchar2(16)</v>
          </cell>
          <cell r="H1997" t="str">
            <v>string(16)</v>
          </cell>
        </row>
        <row r="1998">
          <cell r="A1998" t="str">
            <v>java版本_desc</v>
          </cell>
          <cell r="B1998" t="str">
            <v>midp_desc</v>
          </cell>
          <cell r="C1998" t="str">
            <v>varchar2(32)</v>
          </cell>
          <cell r="D1998" t="str">
            <v>string(32)</v>
          </cell>
          <cell r="E1998" t="str">
            <v>java版本_desc</v>
          </cell>
          <cell r="F1998" t="str">
            <v>java_verson_desc</v>
          </cell>
          <cell r="G1998" t="str">
            <v>varchar2(32)</v>
          </cell>
          <cell r="H1998" t="str">
            <v>string(32)</v>
          </cell>
        </row>
        <row r="1999">
          <cell r="A1999" t="str">
            <v>mifi标志</v>
          </cell>
          <cell r="B1999" t="str">
            <v>mifi_flag</v>
          </cell>
          <cell r="C1999" t="str">
            <v>number(22)</v>
          </cell>
          <cell r="D1999" t="str">
            <v>number(22)</v>
          </cell>
          <cell r="E1999" t="str">
            <v>mifi用户标志</v>
          </cell>
          <cell r="F1999" t="str">
            <v>mifi_flag</v>
          </cell>
          <cell r="G1999" t="str">
            <v>number(22)</v>
          </cell>
          <cell r="H1999" t="str">
            <v>integer</v>
          </cell>
        </row>
        <row r="2000">
          <cell r="A2000" t="str">
            <v>mifi用户标志</v>
          </cell>
          <cell r="B2000" t="str">
            <v>mifi_flag</v>
          </cell>
          <cell r="C2000" t="str">
            <v>number(22)</v>
          </cell>
          <cell r="D2000" t="str">
            <v>number(22)</v>
          </cell>
          <cell r="E2000" t="str">
            <v>mifi用户标志</v>
          </cell>
          <cell r="F2000" t="str">
            <v>mifi_flag</v>
          </cell>
          <cell r="G2000" t="str">
            <v>number(22)</v>
          </cell>
          <cell r="H2000" t="str">
            <v>integer</v>
          </cell>
        </row>
        <row r="2001">
          <cell r="A2001" t="str">
            <v>定报成本补贴(元)税后</v>
          </cell>
          <cell r="B2001" t="str">
            <v>mis_allowance_cost</v>
          </cell>
          <cell r="C2001" t="str">
            <v>number(22)</v>
          </cell>
          <cell r="D2001" t="str">
            <v>number(22)</v>
          </cell>
          <cell r="E2001" t="str">
            <v>定报成本补贴(元)税后</v>
          </cell>
          <cell r="F2001" t="str">
            <v>mis_cost_allow_extax</v>
          </cell>
          <cell r="G2001" t="str">
            <v>number(18,4)</v>
          </cell>
          <cell r="H2001" t="str">
            <v>double(18,4)</v>
          </cell>
        </row>
        <row r="2002">
          <cell r="A2002" t="str">
            <v>营销活动编码</v>
          </cell>
          <cell r="B2002" t="str">
            <v>act_code</v>
          </cell>
          <cell r="C2002" t="str">
            <v>varchar2(40)</v>
          </cell>
          <cell r="D2002" t="str">
            <v>string(30)</v>
          </cell>
          <cell r="E2002" t="str">
            <v>营销活动编码</v>
          </cell>
          <cell r="F2002" t="str">
            <v>mkt_act_code</v>
          </cell>
          <cell r="G2002" t="str">
            <v>varchar2(40)</v>
          </cell>
          <cell r="H2002" t="str">
            <v>string(40)</v>
          </cell>
        </row>
        <row r="2003">
          <cell r="A2003" t="str">
            <v>营销管理平台:营销活动标志</v>
          </cell>
          <cell r="B2003" t="str">
            <v>act_id</v>
          </cell>
          <cell r="C2003" t="str">
            <v>varchar2(40)</v>
          </cell>
          <cell r="D2003" t="str">
            <v>string(40)</v>
          </cell>
          <cell r="E2003" t="str">
            <v>营销活动标志</v>
          </cell>
          <cell r="F2003" t="str">
            <v>mkt_act_id</v>
          </cell>
          <cell r="G2003" t="str">
            <v>varchar2(70)</v>
          </cell>
          <cell r="H2003" t="str">
            <v>string(70)</v>
          </cell>
        </row>
        <row r="2004">
          <cell r="A2004" t="str">
            <v>营销活动标志</v>
          </cell>
          <cell r="B2004" t="str">
            <v>act_id</v>
          </cell>
          <cell r="C2004" t="str">
            <v>varchar2(70)</v>
          </cell>
          <cell r="D2004" t="str">
            <v>string(70)</v>
          </cell>
          <cell r="E2004" t="str">
            <v>营销活动标志</v>
          </cell>
          <cell r="F2004" t="str">
            <v>mkt_act_id</v>
          </cell>
          <cell r="G2004" t="str">
            <v>varchar2(70)</v>
          </cell>
          <cell r="H2004" t="str">
            <v>string(70)</v>
          </cell>
        </row>
        <row r="2005">
          <cell r="A2005" t="str">
            <v>营销内部流水(新营销管理平台)</v>
          </cell>
          <cell r="B2005" t="str">
            <v>busi_id</v>
          </cell>
          <cell r="C2005" t="str">
            <v>varchar2(64)</v>
          </cell>
          <cell r="D2005" t="str">
            <v>string(64)</v>
          </cell>
          <cell r="E2005" t="str">
            <v>营销内部流水(新营销管理平台)</v>
          </cell>
          <cell r="F2005" t="str">
            <v>mkt_inside_sn</v>
          </cell>
          <cell r="G2005" t="str">
            <v>varchar2(64)</v>
          </cell>
          <cell r="H2005" t="str">
            <v>string(64)</v>
          </cell>
        </row>
        <row r="2006">
          <cell r="A2006" t="str">
            <v>营销案代码</v>
          </cell>
          <cell r="B2006" t="str">
            <v>op_code</v>
          </cell>
          <cell r="C2006" t="str">
            <v>varchar2(4)</v>
          </cell>
          <cell r="D2006" t="str">
            <v>string(4)</v>
          </cell>
          <cell r="E2006" t="str">
            <v>营销案代码</v>
          </cell>
          <cell r="F2006" t="str">
            <v>mkt_projct_code</v>
          </cell>
          <cell r="G2006" t="str">
            <v>varchar2(4)</v>
          </cell>
          <cell r="H2006" t="str">
            <v>string(4)</v>
          </cell>
        </row>
        <row r="2007">
          <cell r="A2007" t="str">
            <v>营销案名称(旧终端系统)</v>
          </cell>
          <cell r="B2007" t="str">
            <v>sale_name</v>
          </cell>
          <cell r="C2007" t="str">
            <v>varchar2(200)</v>
          </cell>
          <cell r="D2007" t="str">
            <v>string(200)</v>
          </cell>
          <cell r="E2007" t="str">
            <v>营销案名称(旧终端系统)</v>
          </cell>
          <cell r="F2007" t="str">
            <v>mkt_projct_name</v>
          </cell>
          <cell r="G2007" t="str">
            <v>varchar2(200)</v>
          </cell>
          <cell r="H2007" t="str">
            <v>string(200)</v>
          </cell>
        </row>
        <row r="2008">
          <cell r="A2008" t="str">
            <v>营销案大类(旧终端系统)</v>
          </cell>
          <cell r="B2008" t="str">
            <v>sale_type</v>
          </cell>
          <cell r="C2008" t="str">
            <v>number(22)</v>
          </cell>
          <cell r="D2008" t="str">
            <v>number(22)</v>
          </cell>
          <cell r="E2008" t="str">
            <v>营销案大类(旧终端系统)</v>
          </cell>
          <cell r="F2008" t="str">
            <v>mkt_projct_type</v>
          </cell>
          <cell r="G2008" t="str">
            <v>number(22)</v>
          </cell>
          <cell r="H2008" t="str">
            <v>integer</v>
          </cell>
        </row>
        <row r="2009">
          <cell r="A2009" t="str">
            <v>营销方式</v>
          </cell>
          <cell r="B2009" t="str">
            <v>means_id</v>
          </cell>
          <cell r="C2009" t="str">
            <v>varchar2(18)</v>
          </cell>
          <cell r="D2009" t="str">
            <v>string(18)</v>
          </cell>
          <cell r="E2009" t="str">
            <v>营销方式</v>
          </cell>
          <cell r="F2009" t="str">
            <v>mkt_way</v>
          </cell>
          <cell r="G2009" t="str">
            <v>varchar2(18)</v>
          </cell>
          <cell r="H2009" t="str">
            <v>string(18)</v>
          </cell>
        </row>
        <row r="2010">
          <cell r="A2010" t="str">
            <v>彩信</v>
          </cell>
          <cell r="B2010" t="str">
            <v>mms</v>
          </cell>
          <cell r="C2010" t="str">
            <v>varchar2(16)</v>
          </cell>
          <cell r="D2010" t="str">
            <v>string(16)</v>
          </cell>
          <cell r="E2010" t="str">
            <v>彩信</v>
          </cell>
          <cell r="F2010" t="str">
            <v>mms</v>
          </cell>
          <cell r="G2010" t="str">
            <v>varchar2(16)</v>
          </cell>
          <cell r="H2010" t="str">
            <v>string(16)</v>
          </cell>
        </row>
        <row r="2011">
          <cell r="A2011" t="str">
            <v>彩信_desc</v>
          </cell>
          <cell r="B2011" t="str">
            <v>mms_desc</v>
          </cell>
          <cell r="C2011" t="str">
            <v>varchar2(16)</v>
          </cell>
          <cell r="D2011" t="str">
            <v>string(16)</v>
          </cell>
          <cell r="E2011" t="str">
            <v>彩信_desc</v>
          </cell>
          <cell r="F2011" t="str">
            <v>mms_desc</v>
          </cell>
          <cell r="G2011" t="str">
            <v>varchar2(16)</v>
          </cell>
          <cell r="H2011" t="str">
            <v>string(16)</v>
          </cell>
        </row>
        <row r="2012">
          <cell r="A2012" t="str">
            <v>移动购机标志</v>
          </cell>
          <cell r="B2012" t="str">
            <v>buy_flag</v>
          </cell>
          <cell r="C2012" t="str">
            <v>varchar2(30)</v>
          </cell>
          <cell r="D2012" t="str">
            <v>string(30)</v>
          </cell>
          <cell r="E2012" t="str">
            <v>移动购机标志</v>
          </cell>
          <cell r="F2012" t="str">
            <v>mobile_buy_flag</v>
          </cell>
          <cell r="G2012" t="str">
            <v>varchar2(30)</v>
          </cell>
          <cell r="H2012" t="str">
            <v>string(30)</v>
          </cell>
        </row>
        <row r="2013">
          <cell r="A2013" t="str">
            <v>移动数据流量</v>
          </cell>
          <cell r="B2013" t="str">
            <v>gprs_flux</v>
          </cell>
          <cell r="C2013" t="str">
            <v>number(22)</v>
          </cell>
          <cell r="D2013" t="str">
            <v>number(22)</v>
          </cell>
          <cell r="E2013" t="str">
            <v>移动数据流量</v>
          </cell>
          <cell r="F2013" t="str">
            <v>mobile_data_flux</v>
          </cell>
          <cell r="G2013" t="str">
            <v>number(22)</v>
          </cell>
          <cell r="H2013" t="str">
            <v>long</v>
          </cell>
        </row>
        <row r="2014">
          <cell r="A2014" t="str">
            <v>移动数据流量收入</v>
          </cell>
          <cell r="B2014" t="str">
            <v>gprs_fee</v>
          </cell>
          <cell r="C2014" t="str">
            <v>number(22)</v>
          </cell>
          <cell r="D2014" t="str">
            <v>number(22)</v>
          </cell>
          <cell r="E2014" t="str">
            <v>移动数据流量收入</v>
          </cell>
          <cell r="F2014" t="str">
            <v>mobile_data_flux_fee</v>
          </cell>
          <cell r="G2014" t="str">
            <v>number(18,4)</v>
          </cell>
          <cell r="H2014" t="str">
            <v>double(18,4)</v>
          </cell>
        </row>
        <row r="2015">
          <cell r="A2015" t="str">
            <v>2g模标志</v>
          </cell>
          <cell r="B2015" t="str">
            <v>model_2g</v>
          </cell>
          <cell r="C2015" t="str">
            <v>varchar2(5)</v>
          </cell>
          <cell r="D2015" t="str">
            <v>string(5)</v>
          </cell>
          <cell r="E2015" t="str">
            <v>2g模标志</v>
          </cell>
          <cell r="F2015" t="str">
            <v>model_2g</v>
          </cell>
          <cell r="G2015" t="str">
            <v>varchar2(5)</v>
          </cell>
          <cell r="H2015" t="str">
            <v>string(5)</v>
          </cell>
        </row>
        <row r="2016">
          <cell r="A2016" t="str">
            <v>3g模标志</v>
          </cell>
          <cell r="B2016" t="str">
            <v>model_3g</v>
          </cell>
          <cell r="C2016" t="str">
            <v>varchar2(5)</v>
          </cell>
          <cell r="D2016" t="str">
            <v>string(5)</v>
          </cell>
          <cell r="E2016" t="str">
            <v>3g模标志</v>
          </cell>
          <cell r="F2016" t="str">
            <v>model_3g</v>
          </cell>
          <cell r="G2016" t="str">
            <v>varchar2(5)</v>
          </cell>
          <cell r="H2016" t="str">
            <v>string(5)</v>
          </cell>
        </row>
        <row r="2017">
          <cell r="A2017" t="str">
            <v>4g模标志</v>
          </cell>
          <cell r="B2017" t="str">
            <v>model_4g</v>
          </cell>
          <cell r="C2017" t="str">
            <v>varchar2(5)</v>
          </cell>
          <cell r="D2017" t="str">
            <v>string(5)</v>
          </cell>
          <cell r="E2017" t="str">
            <v>4g模标志</v>
          </cell>
          <cell r="F2017" t="str">
            <v>model_4g</v>
          </cell>
          <cell r="G2017" t="str">
            <v>varchar2(5)</v>
          </cell>
          <cell r="H2017" t="str">
            <v>string(5)</v>
          </cell>
        </row>
        <row r="2018">
          <cell r="A2018" t="str">
            <v>月底线消费(元)</v>
          </cell>
          <cell r="B2018" t="str">
            <v>mon_base_fee</v>
          </cell>
          <cell r="C2018" t="str">
            <v>number(22)</v>
          </cell>
          <cell r="D2018" t="str">
            <v>number(22)</v>
          </cell>
          <cell r="E2018" t="str">
            <v>月底线消费(元)</v>
          </cell>
          <cell r="F2018" t="str">
            <v>mon_base_fee</v>
          </cell>
          <cell r="G2018" t="str">
            <v>number(18,4)</v>
          </cell>
          <cell r="H2018" t="str">
            <v>double(18,4)</v>
          </cell>
        </row>
        <row r="2019">
          <cell r="A2019" t="str">
            <v>月通话次数</v>
          </cell>
          <cell r="B2019" t="str">
            <v>call_cnt</v>
          </cell>
          <cell r="C2019" t="str">
            <v>number(22)</v>
          </cell>
          <cell r="D2019" t="str">
            <v>number(22)</v>
          </cell>
          <cell r="E2019" t="str">
            <v>月通话次数</v>
          </cell>
          <cell r="F2019" t="str">
            <v>mon_call_cnt</v>
          </cell>
          <cell r="G2019" t="str">
            <v>number(22)</v>
          </cell>
          <cell r="H2019" t="str">
            <v>long</v>
          </cell>
        </row>
        <row r="2020">
          <cell r="A2020" t="str">
            <v>月通话时长</v>
          </cell>
          <cell r="B2020" t="str">
            <v>call_dur</v>
          </cell>
          <cell r="C2020" t="str">
            <v>number(22)</v>
          </cell>
          <cell r="D2020" t="str">
            <v>number(22)</v>
          </cell>
          <cell r="E2020" t="str">
            <v>月通话时长</v>
          </cell>
          <cell r="F2020" t="str">
            <v>mon_call_dur</v>
          </cell>
          <cell r="G2020" t="str">
            <v>number(22)</v>
          </cell>
          <cell r="H2020" t="str">
            <v>long</v>
          </cell>
        </row>
        <row r="2021">
          <cell r="A2021" t="str">
            <v>上网本活跃标志</v>
          </cell>
          <cell r="B2021" t="str">
            <v>netnote_active_flag</v>
          </cell>
          <cell r="C2021" t="str">
            <v>varchar2(1)</v>
          </cell>
          <cell r="D2021" t="str">
            <v>string(1)</v>
          </cell>
          <cell r="E2021" t="str">
            <v>上网本活跃标志</v>
          </cell>
          <cell r="F2021" t="str">
            <v>net_note_active_flag</v>
          </cell>
          <cell r="G2021" t="str">
            <v>varchar2(1)</v>
          </cell>
          <cell r="H2021" t="str">
            <v>string(1)</v>
          </cell>
        </row>
        <row r="2022">
          <cell r="A2022" t="str">
            <v>上网本绑定usim卡</v>
          </cell>
          <cell r="B2022" t="str">
            <v>bing_serv_no</v>
          </cell>
          <cell r="C2022" t="str">
            <v>varchar2(32)</v>
          </cell>
          <cell r="D2022" t="str">
            <v>string(32)</v>
          </cell>
          <cell r="E2022" t="str">
            <v>上网本绑定usim卡</v>
          </cell>
          <cell r="F2022" t="str">
            <v>net_note_bind_usim_no</v>
          </cell>
          <cell r="G2022" t="str">
            <v>varchar2(32)</v>
          </cell>
          <cell r="H2022" t="str">
            <v>string(32)</v>
          </cell>
        </row>
        <row r="2023">
          <cell r="A2023" t="str">
            <v>td上网本流量（byte）</v>
          </cell>
          <cell r="B2023" t="str">
            <v>netnote_flow_td</v>
          </cell>
          <cell r="C2023" t="str">
            <v>number(22)</v>
          </cell>
          <cell r="D2023" t="str">
            <v>number(22)</v>
          </cell>
          <cell r="E2023" t="str">
            <v>TD-上网本流量（byte）</v>
          </cell>
          <cell r="F2023" t="str">
            <v>net_note_flow_td</v>
          </cell>
          <cell r="G2023" t="str">
            <v>number(22)</v>
          </cell>
          <cell r="H2023" t="str">
            <v>long</v>
          </cell>
        </row>
        <row r="2024">
          <cell r="A2024" t="str">
            <v>上网本套餐客户标志</v>
          </cell>
          <cell r="B2024" t="str">
            <v>netnote_set_flag</v>
          </cell>
          <cell r="C2024" t="str">
            <v>varchar2(1)</v>
          </cell>
          <cell r="D2024" t="str">
            <v>string(1)</v>
          </cell>
          <cell r="E2024" t="str">
            <v>上网本套餐客户标志</v>
          </cell>
          <cell r="F2024" t="str">
            <v>net_note_offer_cust_flag</v>
          </cell>
          <cell r="G2024" t="str">
            <v>varchar2(1)</v>
          </cell>
          <cell r="H2024" t="str">
            <v>string(1)</v>
          </cell>
        </row>
        <row r="2025">
          <cell r="A2025" t="str">
            <v>上网本套餐标志</v>
          </cell>
          <cell r="B2025" t="str">
            <v>td_netnote_set_flag</v>
          </cell>
          <cell r="C2025" t="str">
            <v>varchar2(1)</v>
          </cell>
          <cell r="D2025" t="str">
            <v>string(1)</v>
          </cell>
          <cell r="E2025" t="str">
            <v>上网本套餐标志</v>
          </cell>
          <cell r="F2025" t="str">
            <v>net_note_offer_flag</v>
          </cell>
          <cell r="G2025" t="str">
            <v>varchar2(1)</v>
          </cell>
          <cell r="H2025" t="str">
            <v>string(1)</v>
          </cell>
        </row>
        <row r="2026">
          <cell r="A2026" t="str">
            <v>特殊上网本使用用户标志</v>
          </cell>
          <cell r="B2026" t="str">
            <v>netnote_spe_use_flag</v>
          </cell>
          <cell r="C2026" t="str">
            <v>varchar2(1)</v>
          </cell>
          <cell r="D2026" t="str">
            <v>string(1)</v>
          </cell>
          <cell r="E2026" t="str">
            <v>特殊上网本使用用户标志</v>
          </cell>
          <cell r="F2026" t="str">
            <v>net_note_spe_use_flag</v>
          </cell>
          <cell r="G2026" t="str">
            <v>varchar2(1)</v>
          </cell>
          <cell r="H2026" t="str">
            <v>string(1)</v>
          </cell>
        </row>
        <row r="2027">
          <cell r="A2027" t="str">
            <v>td上网本漫游状态标志</v>
          </cell>
          <cell r="B2027" t="str">
            <v>netnote_td_roam_flag</v>
          </cell>
          <cell r="C2027" t="str">
            <v>varchar2(1)</v>
          </cell>
          <cell r="D2027" t="str">
            <v>string(1)</v>
          </cell>
          <cell r="E2027" t="str">
            <v>td上网本漫游状态标志</v>
          </cell>
          <cell r="F2027" t="str">
            <v>net_note_td_roam_flag</v>
          </cell>
          <cell r="G2027" t="str">
            <v>varchar2(1)</v>
          </cell>
          <cell r="H2027" t="str">
            <v>string(1)</v>
          </cell>
        </row>
        <row r="2028">
          <cell r="A2028" t="str">
            <v>td上网本网络使用标志</v>
          </cell>
          <cell r="B2028" t="str">
            <v>netnote_td_use_flag</v>
          </cell>
          <cell r="C2028" t="str">
            <v>varchar2(1)</v>
          </cell>
          <cell r="D2028" t="str">
            <v>string(1)</v>
          </cell>
          <cell r="E2028" t="str">
            <v>td上网本网络使用标志</v>
          </cell>
          <cell r="F2028" t="str">
            <v>net_note_td_use_flag</v>
          </cell>
          <cell r="G2028" t="str">
            <v>varchar2(1)</v>
          </cell>
          <cell r="H2028" t="str">
            <v>string(1)</v>
          </cell>
        </row>
        <row r="2029">
          <cell r="A2029" t="str">
            <v>td上网本网络使用标志（1：td0:非td）</v>
          </cell>
          <cell r="B2029" t="str">
            <v>netnote_td_use_flag</v>
          </cell>
          <cell r="C2029" t="str">
            <v>varchar2(1)</v>
          </cell>
          <cell r="D2029" t="str">
            <v>string(1)</v>
          </cell>
          <cell r="E2029" t="str">
            <v>td上网本网络使用标志</v>
          </cell>
          <cell r="F2029" t="str">
            <v>net_note_td_use_flag</v>
          </cell>
          <cell r="G2029" t="str">
            <v>varchar2(1)</v>
          </cell>
          <cell r="H2029" t="str">
            <v>string(1)</v>
          </cell>
        </row>
        <row r="2030">
          <cell r="A2030" t="str">
            <v>正常上网本使用用户标志</v>
          </cell>
          <cell r="B2030" t="str">
            <v>netnote_use_flag</v>
          </cell>
          <cell r="C2030" t="str">
            <v>varchar2(1)</v>
          </cell>
          <cell r="D2030" t="str">
            <v>string(1)</v>
          </cell>
          <cell r="E2030" t="str">
            <v>正常上网本使用用户标志</v>
          </cell>
          <cell r="F2030" t="str">
            <v>net_note_use_flag</v>
          </cell>
          <cell r="G2030" t="str">
            <v>varchar2(1)</v>
          </cell>
          <cell r="H2030" t="str">
            <v>string(1)</v>
          </cell>
        </row>
        <row r="2031">
          <cell r="A2031" t="str">
            <v>网上销售</v>
          </cell>
          <cell r="B2031" t="str">
            <v>netshop_flag</v>
          </cell>
          <cell r="C2031" t="str">
            <v>number(22)</v>
          </cell>
          <cell r="D2031" t="str">
            <v>number(22)</v>
          </cell>
          <cell r="E2031" t="str">
            <v>网上销售</v>
          </cell>
          <cell r="F2031" t="str">
            <v>netshop_flag</v>
          </cell>
          <cell r="G2031" t="str">
            <v>number(22)</v>
          </cell>
          <cell r="H2031" t="str">
            <v>integer</v>
          </cell>
        </row>
        <row r="2032">
          <cell r="A2032" t="str">
            <v>网络频率</v>
          </cell>
          <cell r="B2032" t="str">
            <v>network_frequency</v>
          </cell>
          <cell r="C2032" t="str">
            <v>varchar2(32)</v>
          </cell>
          <cell r="D2032" t="str">
            <v>string(32)</v>
          </cell>
          <cell r="E2032" t="str">
            <v>网络频率</v>
          </cell>
          <cell r="F2032" t="str">
            <v>network_freq</v>
          </cell>
          <cell r="G2032" t="str">
            <v>varchar2(32)</v>
          </cell>
          <cell r="H2032" t="str">
            <v>string(32)</v>
          </cell>
        </row>
        <row r="2033">
          <cell r="A2033" t="str">
            <v>网络频率_desc</v>
          </cell>
          <cell r="B2033" t="str">
            <v>network_frequency_desc</v>
          </cell>
          <cell r="C2033" t="str">
            <v>varchar2(32)</v>
          </cell>
          <cell r="D2033" t="str">
            <v>string(32)</v>
          </cell>
          <cell r="E2033" t="str">
            <v>网络频率_desc</v>
          </cell>
          <cell r="F2033" t="str">
            <v>network_freq_desc</v>
          </cell>
          <cell r="G2033" t="str">
            <v>varchar2(32)</v>
          </cell>
          <cell r="H2033" t="str">
            <v>string(32)</v>
          </cell>
        </row>
        <row r="2034">
          <cell r="A2034" t="str">
            <v>网络模式</v>
          </cell>
          <cell r="B2034" t="str">
            <v>network_mode</v>
          </cell>
          <cell r="C2034" t="str">
            <v>varchar2(48)</v>
          </cell>
          <cell r="D2034" t="str">
            <v>string(48)</v>
          </cell>
          <cell r="E2034" t="str">
            <v>网络模式</v>
          </cell>
          <cell r="F2034" t="str">
            <v>network_mode</v>
          </cell>
          <cell r="G2034" t="str">
            <v>varchar2(48)</v>
          </cell>
          <cell r="H2034" t="str">
            <v>string(48)</v>
          </cell>
        </row>
        <row r="2035">
          <cell r="A2035" t="str">
            <v>网络模式_desc</v>
          </cell>
          <cell r="B2035" t="str">
            <v>network_mode_desc</v>
          </cell>
          <cell r="C2035" t="str">
            <v>varchar2(48)</v>
          </cell>
          <cell r="D2035" t="str">
            <v>string(48)</v>
          </cell>
          <cell r="E2035" t="str">
            <v>网络模式_desc</v>
          </cell>
          <cell r="F2035" t="str">
            <v>network_mode_desc</v>
          </cell>
          <cell r="G2035" t="str">
            <v>varchar2(48)</v>
          </cell>
          <cell r="H2035" t="str">
            <v>string(48)</v>
          </cell>
        </row>
        <row r="2036">
          <cell r="A2036" t="str">
            <v>活动代码(新营销管理平台)</v>
          </cell>
          <cell r="B2036" t="str">
            <v>act_id</v>
          </cell>
          <cell r="C2036" t="str">
            <v>varchar2(18)</v>
          </cell>
          <cell r="D2036" t="str">
            <v>string(18)</v>
          </cell>
          <cell r="E2036" t="str">
            <v>活动代码(新营销管理平台)</v>
          </cell>
          <cell r="F2036" t="str">
            <v>new_act_code</v>
          </cell>
          <cell r="G2036" t="str">
            <v>varchar2(18)</v>
          </cell>
          <cell r="H2036" t="str">
            <v>string(18)</v>
          </cell>
        </row>
        <row r="2037">
          <cell r="A2037" t="str">
            <v>活动小类(新营销管理平台)</v>
          </cell>
          <cell r="B2037" t="str">
            <v>act_class</v>
          </cell>
          <cell r="C2037" t="str">
            <v>varchar2(5)</v>
          </cell>
          <cell r="D2037" t="str">
            <v>string(5)</v>
          </cell>
          <cell r="E2037" t="str">
            <v>活动小类(新营销管理平台)</v>
          </cell>
          <cell r="F2037" t="str">
            <v>new_act_sub_type</v>
          </cell>
          <cell r="G2037" t="str">
            <v>varchar2(5)</v>
          </cell>
          <cell r="H2037" t="str">
            <v>string(5)</v>
          </cell>
        </row>
        <row r="2038">
          <cell r="A2038" t="str">
            <v>新成本补贴口径</v>
          </cell>
          <cell r="B2038" t="str">
            <v>new_allowance_cost</v>
          </cell>
          <cell r="C2038" t="str">
            <v>number(22)</v>
          </cell>
          <cell r="D2038" t="str">
            <v>number(22)</v>
          </cell>
          <cell r="E2038" t="str">
            <v>新成本补贴口径</v>
          </cell>
          <cell r="F2038" t="str">
            <v>new_allow_cost</v>
          </cell>
          <cell r="G2038" t="str">
            <v>number(18,4)</v>
          </cell>
          <cell r="H2038" t="str">
            <v>double(18,4)</v>
          </cell>
        </row>
        <row r="2039">
          <cell r="A2039" t="str">
            <v>是否预约办理(新营销管理平台)</v>
          </cell>
          <cell r="B2039" t="str">
            <v>preorder_flag</v>
          </cell>
          <cell r="C2039" t="str">
            <v>varchar2(5)</v>
          </cell>
          <cell r="D2039" t="str">
            <v>string(5)</v>
          </cell>
          <cell r="E2039" t="str">
            <v>是否预约办理(新营销管理平台)</v>
          </cell>
          <cell r="F2039" t="str">
            <v>new_mkt_pre_order_flag</v>
          </cell>
          <cell r="G2039" t="str">
            <v>varchar2(5)</v>
          </cell>
          <cell r="H2039" t="str">
            <v>string(5)</v>
          </cell>
        </row>
        <row r="2040">
          <cell r="A2040" t="str">
            <v>营销方式(新营销管理平台)</v>
          </cell>
          <cell r="B2040" t="str">
            <v>means_id</v>
          </cell>
          <cell r="C2040" t="str">
            <v>varchar2(18)</v>
          </cell>
          <cell r="D2040" t="str">
            <v>string(18)</v>
          </cell>
          <cell r="E2040" t="str">
            <v>营销方式(新营销管理平台)</v>
          </cell>
          <cell r="F2040" t="str">
            <v>new_mkt_way</v>
          </cell>
          <cell r="G2040" t="str">
            <v>varchar2(18)</v>
          </cell>
          <cell r="H2040" t="str">
            <v>string(18)</v>
          </cell>
        </row>
        <row r="2041">
          <cell r="A2041" t="str">
            <v>无线座机标志</v>
          </cell>
          <cell r="B2041" t="str">
            <v>no_line_machine_flag</v>
          </cell>
          <cell r="C2041" t="str">
            <v>number(22)</v>
          </cell>
          <cell r="D2041" t="str">
            <v>number(22)</v>
          </cell>
          <cell r="E2041" t="str">
            <v>无线座机标志</v>
          </cell>
          <cell r="F2041" t="str">
            <v>no_line_mahine_flag</v>
          </cell>
          <cell r="G2041" t="str">
            <v>number(22)</v>
          </cell>
          <cell r="H2041" t="str">
            <v>integer</v>
          </cell>
        </row>
        <row r="2042">
          <cell r="A2042" t="str">
            <v>非定制机激活渠道</v>
          </cell>
          <cell r="B2042" t="str">
            <v>uncustomed_active_area</v>
          </cell>
          <cell r="C2042" t="str">
            <v>varchar2(40)</v>
          </cell>
          <cell r="D2042" t="str">
            <v>string(40)</v>
          </cell>
          <cell r="E2042" t="str">
            <v>非定制机激活渠道</v>
          </cell>
          <cell r="F2042" t="str">
            <v>not_custom_active_chnl</v>
          </cell>
          <cell r="G2042" t="str">
            <v>varchar2(40)</v>
          </cell>
          <cell r="H2042" t="str">
            <v>string(40)</v>
          </cell>
        </row>
        <row r="2043">
          <cell r="A2043" t="str">
            <v>非定制机激活时间</v>
          </cell>
          <cell r="B2043" t="str">
            <v>uncustomed_active_date</v>
          </cell>
          <cell r="C2043" t="str">
            <v>date(7)</v>
          </cell>
          <cell r="D2043" t="str">
            <v>date(7)</v>
          </cell>
          <cell r="E2043" t="str">
            <v>非定制机激活时间</v>
          </cell>
          <cell r="F2043" t="str">
            <v>not_custom_active_date</v>
          </cell>
          <cell r="G2043" t="str">
            <v>date</v>
          </cell>
          <cell r="H2043" t="str">
            <v>datetime</v>
          </cell>
        </row>
        <row r="2044">
          <cell r="A2044" t="str">
            <v>非定制机激活号码</v>
          </cell>
          <cell r="B2044" t="str">
            <v>uncustomed_active_phone</v>
          </cell>
          <cell r="C2044" t="str">
            <v>varchar2(30)</v>
          </cell>
          <cell r="D2044" t="str">
            <v>string(30)</v>
          </cell>
          <cell r="E2044" t="str">
            <v>非定制机激活号码</v>
          </cell>
          <cell r="F2044" t="str">
            <v>not_custom_active_no</v>
          </cell>
          <cell r="G2044" t="str">
            <v>varchar2(30)</v>
          </cell>
          <cell r="H2044" t="str">
            <v>string(30)</v>
          </cell>
        </row>
        <row r="2045">
          <cell r="A2045" t="str">
            <v>非定制机激活销售标志</v>
          </cell>
          <cell r="B2045" t="str">
            <v>uncustomed_active_flag</v>
          </cell>
          <cell r="C2045" t="str">
            <v>number(22)</v>
          </cell>
          <cell r="D2045" t="str">
            <v>number(22)</v>
          </cell>
          <cell r="E2045" t="str">
            <v>非定制机激活销售标志</v>
          </cell>
          <cell r="F2045" t="str">
            <v>not_custom_active_sale_flag</v>
          </cell>
          <cell r="G2045" t="str">
            <v>number(22)</v>
          </cell>
          <cell r="H2045" t="str">
            <v>integer</v>
          </cell>
        </row>
        <row r="2046">
          <cell r="A2046" t="str">
            <v>非定制机回录标识</v>
          </cell>
          <cell r="B2046" t="str">
            <v>uncustomed_flag</v>
          </cell>
          <cell r="C2046" t="str">
            <v>number(22)</v>
          </cell>
          <cell r="D2046" t="str">
            <v>number(22)</v>
          </cell>
          <cell r="E2046" t="str">
            <v>非定制机回录标识</v>
          </cell>
          <cell r="F2046" t="str">
            <v>not_custom_return_flag</v>
          </cell>
          <cell r="G2046" t="str">
            <v>number(22)</v>
          </cell>
          <cell r="H2046" t="str">
            <v>integer</v>
          </cell>
        </row>
        <row r="2047">
          <cell r="A2047" t="str">
            <v>非定制回录渠道id</v>
          </cell>
          <cell r="B2047" t="str">
            <v>uncustomed_return_groupid</v>
          </cell>
          <cell r="C2047" t="str">
            <v>varchar2(40)</v>
          </cell>
          <cell r="D2047" t="str">
            <v>string(40)</v>
          </cell>
          <cell r="E2047" t="str">
            <v>非定制回录渠道id</v>
          </cell>
          <cell r="F2047" t="str">
            <v>not_custom_return_group_id</v>
          </cell>
          <cell r="G2047" t="str">
            <v>varchar2(40)</v>
          </cell>
          <cell r="H2047" t="str">
            <v>string(40)</v>
          </cell>
        </row>
        <row r="2048">
          <cell r="A2048" t="str">
            <v>非定制回录销售时间</v>
          </cell>
          <cell r="B2048" t="str">
            <v>uncustomed_return_time</v>
          </cell>
          <cell r="C2048" t="str">
            <v>date(7)</v>
          </cell>
          <cell r="D2048" t="str">
            <v>date(7)</v>
          </cell>
          <cell r="E2048" t="str">
            <v>非定制回录销售时间</v>
          </cell>
          <cell r="F2048" t="str">
            <v>not_custom_return_time</v>
          </cell>
          <cell r="G2048" t="str">
            <v>date</v>
          </cell>
          <cell r="H2048" t="str">
            <v>datetime</v>
          </cell>
        </row>
        <row r="2049">
          <cell r="A2049" t="str">
            <v>增值业务费用（非上网本）</v>
          </cell>
          <cell r="B2049" t="str">
            <v>not_td_increment_fee</v>
          </cell>
          <cell r="C2049" t="str">
            <v>number(22)</v>
          </cell>
          <cell r="D2049" t="str">
            <v>number(22)</v>
          </cell>
          <cell r="E2049" t="str">
            <v>增值业务费用（非上网本）</v>
          </cell>
          <cell r="F2049" t="str">
            <v>not_td_incrmt_fee</v>
          </cell>
          <cell r="G2049" t="str">
            <v>number(18,4)</v>
          </cell>
          <cell r="H2049" t="str">
            <v>double(18,4)</v>
          </cell>
        </row>
        <row r="2050">
          <cell r="A2050" t="str">
            <v>增值业务费用（上网本）</v>
          </cell>
          <cell r="B2050" t="str">
            <v>td_increment_fee</v>
          </cell>
          <cell r="C2050" t="str">
            <v>number(22)</v>
          </cell>
          <cell r="D2050" t="str">
            <v>number(22)</v>
          </cell>
          <cell r="E2050" t="str">
            <v>增值业务费用（上网本）</v>
          </cell>
          <cell r="F2050" t="str">
            <v>td_incrmt_fee</v>
          </cell>
          <cell r="G2050" t="str">
            <v>number(18,4)</v>
          </cell>
          <cell r="H2050" t="str">
            <v>double(18,4)</v>
          </cell>
        </row>
        <row r="2051">
          <cell r="A2051" t="str">
            <v>非td上网本费用</v>
          </cell>
          <cell r="B2051" t="str">
            <v>not_td_netnote_fee</v>
          </cell>
          <cell r="C2051" t="str">
            <v>number(22)</v>
          </cell>
          <cell r="D2051" t="str">
            <v>number(22)</v>
          </cell>
          <cell r="E2051" t="str">
            <v>非td上网本费用</v>
          </cell>
          <cell r="F2051" t="str">
            <v>not_td_netnote_fee</v>
          </cell>
          <cell r="G2051" t="str">
            <v>number(18,4)</v>
          </cell>
          <cell r="H2051" t="str">
            <v>double(18,4)</v>
          </cell>
        </row>
        <row r="2052">
          <cell r="A2052" t="str">
            <v>非td上网本费用(税后)</v>
          </cell>
          <cell r="B2052" t="str">
            <v>not_td_netnote_fee_extax</v>
          </cell>
          <cell r="C2052" t="str">
            <v>number(22)</v>
          </cell>
          <cell r="D2052" t="str">
            <v>number(22)</v>
          </cell>
          <cell r="E2052" t="str">
            <v>非td上网本费用(税后)</v>
          </cell>
          <cell r="F2052" t="str">
            <v>not_td_netnote_fee_extax</v>
          </cell>
          <cell r="G2052" t="str">
            <v>number(18,4)</v>
          </cell>
          <cell r="H2052" t="str">
            <v>double(18,4)</v>
          </cell>
        </row>
        <row r="2053">
          <cell r="A2053" t="str">
            <v>营销内部流水</v>
          </cell>
          <cell r="B2053" t="str">
            <v>busi_id</v>
          </cell>
          <cell r="C2053" t="str">
            <v>varchar2(64)</v>
          </cell>
          <cell r="D2053" t="str">
            <v>string(64)</v>
          </cell>
          <cell r="E2053" t="str">
            <v>营销内部流水</v>
          </cell>
          <cell r="F2053" t="str">
            <v>old_mkt_inside_sn</v>
          </cell>
          <cell r="G2053" t="str">
            <v>varchar2(64)</v>
          </cell>
          <cell r="H2053" t="str">
            <v>string(64)</v>
          </cell>
        </row>
        <row r="2054">
          <cell r="A2054" t="str">
            <v>营销案代码(旧终端系统)</v>
          </cell>
          <cell r="B2054" t="str">
            <v>op_code</v>
          </cell>
          <cell r="C2054" t="str">
            <v>varchar2(4)</v>
          </cell>
          <cell r="D2054" t="str">
            <v>string(4)</v>
          </cell>
          <cell r="E2054" t="str">
            <v>营销案代码(旧终端系统)</v>
          </cell>
          <cell r="F2054" t="str">
            <v>old_mkt_projct_code</v>
          </cell>
          <cell r="G2054" t="str">
            <v>varchar2(4)</v>
          </cell>
          <cell r="H2054" t="str">
            <v>string(4)</v>
          </cell>
        </row>
        <row r="2055">
          <cell r="A2055" t="str">
            <v>单向套餐客户标志</v>
          </cell>
          <cell r="B2055" t="str">
            <v>unilateral_flag</v>
          </cell>
          <cell r="C2055" t="str">
            <v>varchar2(1)</v>
          </cell>
          <cell r="D2055" t="str">
            <v>string(1)</v>
          </cell>
          <cell r="E2055" t="str">
            <v>单向套餐客户标志</v>
          </cell>
          <cell r="F2055" t="str">
            <v>oneway_offer_flag</v>
          </cell>
          <cell r="G2055" t="str">
            <v>varchar2(1)</v>
          </cell>
          <cell r="H2055" t="str">
            <v>string(1)</v>
          </cell>
        </row>
        <row r="2056">
          <cell r="A2056" t="str">
            <v>在网时长</v>
          </cell>
          <cell r="B2056" t="str">
            <v>join_duration</v>
          </cell>
          <cell r="C2056" t="str">
            <v>number(22)</v>
          </cell>
          <cell r="D2056" t="str">
            <v>number(22)</v>
          </cell>
          <cell r="E2056" t="str">
            <v>在网时长</v>
          </cell>
          <cell r="F2056" t="str">
            <v>online_dur</v>
          </cell>
          <cell r="G2056" t="str">
            <v>number(22)</v>
          </cell>
          <cell r="H2056" t="str">
            <v>long</v>
          </cell>
        </row>
        <row r="2057">
          <cell r="A2057" t="str">
            <v>开通4g功能用户标志</v>
          </cell>
          <cell r="B2057" t="str">
            <v>flag_usim</v>
          </cell>
          <cell r="C2057" t="str">
            <v>number</v>
          </cell>
          <cell r="D2057" t="str">
            <v>number</v>
          </cell>
          <cell r="E2057" t="str">
            <v>开通4g功能用户标志</v>
          </cell>
          <cell r="F2057" t="str">
            <v>open_4g_func_flag</v>
          </cell>
          <cell r="G2057" t="str">
            <v>varchar2(2)</v>
          </cell>
          <cell r="H2057" t="str">
            <v>string(2)</v>
          </cell>
        </row>
        <row r="2058">
          <cell r="A2058" t="str">
            <v>开户渠道</v>
          </cell>
          <cell r="B2058" t="str">
            <v>chnl_code</v>
          </cell>
          <cell r="C2058" t="str">
            <v>varchar2(30)</v>
          </cell>
          <cell r="D2058" t="str">
            <v>string(30)</v>
          </cell>
          <cell r="E2058" t="str">
            <v>开户渠道</v>
          </cell>
          <cell r="F2058" t="str">
            <v>open_chnl_code</v>
          </cell>
          <cell r="G2058" t="str">
            <v>varchar2(30)</v>
          </cell>
          <cell r="H2058" t="str">
            <v>string(30)</v>
          </cell>
        </row>
        <row r="2059">
          <cell r="A2059" t="str">
            <v>开户渠道名称</v>
          </cell>
          <cell r="B2059" t="str">
            <v>chnl_name</v>
          </cell>
          <cell r="C2059" t="str">
            <v>varchar2(300)</v>
          </cell>
          <cell r="D2059" t="str">
            <v>string(300)</v>
          </cell>
          <cell r="E2059" t="str">
            <v>开户渠道名称</v>
          </cell>
          <cell r="F2059" t="str">
            <v>open_chnl_name</v>
          </cell>
          <cell r="G2059" t="str">
            <v>varchar2(300)</v>
          </cell>
          <cell r="H2059" t="str">
            <v>string(300)</v>
          </cell>
        </row>
        <row r="2060">
          <cell r="A2060" t="str">
            <v>操作流水号(旧终端系统)</v>
          </cell>
          <cell r="B2060" t="str">
            <v>op_accept</v>
          </cell>
          <cell r="C2060" t="str">
            <v>number(22)</v>
          </cell>
          <cell r="D2060" t="str">
            <v>number(22)</v>
          </cell>
          <cell r="E2060" t="str">
            <v>操作流水号(旧终端系统)</v>
          </cell>
          <cell r="F2060" t="str">
            <v>oper_serial_no</v>
          </cell>
          <cell r="G2060" t="str">
            <v>number(22)</v>
          </cell>
          <cell r="H2060" t="str">
            <v>long</v>
          </cell>
        </row>
        <row r="2061">
          <cell r="A2061" t="str">
            <v>操作流水(新营销管理平台)</v>
          </cell>
          <cell r="B2061" t="str">
            <v>serial_no</v>
          </cell>
          <cell r="C2061" t="str">
            <v>varchar2(18)</v>
          </cell>
          <cell r="D2061" t="str">
            <v>string(18)</v>
          </cell>
          <cell r="E2061" t="str">
            <v>操作流水(新营销管理平台)</v>
          </cell>
          <cell r="F2061" t="str">
            <v>oper_sn</v>
          </cell>
          <cell r="G2061" t="str">
            <v>varchar2(50)</v>
          </cell>
          <cell r="H2061" t="str">
            <v>string(50)</v>
          </cell>
        </row>
        <row r="2062">
          <cell r="A2062" t="str">
            <v>操作类型</v>
          </cell>
          <cell r="B2062" t="str">
            <v>oper_type</v>
          </cell>
          <cell r="C2062" t="str">
            <v>varchar2(5)</v>
          </cell>
          <cell r="D2062" t="str">
            <v>string(5)</v>
          </cell>
          <cell r="E2062" t="str">
            <v>操作类型</v>
          </cell>
          <cell r="F2062" t="str">
            <v>oper_type</v>
          </cell>
          <cell r="G2062" t="str">
            <v>varchar2(5)</v>
          </cell>
          <cell r="H2062" t="str">
            <v>string(5)</v>
          </cell>
        </row>
        <row r="2063">
          <cell r="A2063" t="str">
            <v>订单号</v>
          </cell>
          <cell r="B2063" t="str">
            <v>order_id</v>
          </cell>
          <cell r="C2063" t="str">
            <v>varchar2(70)</v>
          </cell>
          <cell r="D2063" t="str">
            <v>string(70)</v>
          </cell>
          <cell r="E2063" t="str">
            <v>订单号</v>
          </cell>
          <cell r="F2063" t="str">
            <v>order_no</v>
          </cell>
          <cell r="G2063" t="str">
            <v>varchar2(40)</v>
          </cell>
          <cell r="H2063" t="str">
            <v>string(40)</v>
          </cell>
        </row>
        <row r="2064">
          <cell r="A2064" t="str">
            <v>g3阅读器及其他标志</v>
          </cell>
          <cell r="B2064" t="str">
            <v>other_machine_flag</v>
          </cell>
          <cell r="C2064" t="str">
            <v>varchar2(1)</v>
          </cell>
          <cell r="D2064" t="str">
            <v>string(1)</v>
          </cell>
          <cell r="E2064" t="str">
            <v>G3阅读器及其他标志</v>
          </cell>
          <cell r="F2064" t="str">
            <v>other_mahine_flag</v>
          </cell>
          <cell r="G2064" t="str">
            <v>varchar2(1)</v>
          </cell>
          <cell r="H2064" t="str">
            <v>string(1)</v>
          </cell>
        </row>
        <row r="2065">
          <cell r="A2065" t="str">
            <v>点对点彩信套餐客户标志</v>
          </cell>
          <cell r="B2065" t="str">
            <v>p2p_mms_set_flag</v>
          </cell>
          <cell r="C2065" t="str">
            <v>varchar2(1)</v>
          </cell>
          <cell r="D2065" t="str">
            <v>string(1)</v>
          </cell>
          <cell r="E2065" t="str">
            <v>点对点彩信套餐客户标志</v>
          </cell>
          <cell r="F2065" t="str">
            <v>p2p_mms_set_flag</v>
          </cell>
          <cell r="G2065" t="str">
            <v>varchar2(1)</v>
          </cell>
          <cell r="H2065" t="str">
            <v>string(1)</v>
          </cell>
        </row>
        <row r="2066">
          <cell r="A2066" t="str">
            <v>点对点短信计费条数</v>
          </cell>
          <cell r="B2066" t="str">
            <v>p2p_sms_cnt</v>
          </cell>
          <cell r="C2066" t="str">
            <v>number(22)</v>
          </cell>
          <cell r="D2066" t="str">
            <v>number(22)</v>
          </cell>
          <cell r="E2066" t="str">
            <v>点对点短信计费条数</v>
          </cell>
          <cell r="F2066" t="str">
            <v>p2p_sms_chrg_cnt</v>
          </cell>
          <cell r="G2066" t="str">
            <v>number(22)</v>
          </cell>
          <cell r="H2066" t="str">
            <v>long</v>
          </cell>
        </row>
        <row r="2067">
          <cell r="A2067" t="str">
            <v>点对点短信</v>
          </cell>
          <cell r="B2067" t="str">
            <v>p2p_sms_cnt</v>
          </cell>
          <cell r="C2067" t="str">
            <v>number(22)</v>
          </cell>
          <cell r="D2067" t="str">
            <v>number(22)</v>
          </cell>
          <cell r="E2067" t="str">
            <v>点对点短信条数</v>
          </cell>
          <cell r="F2067" t="str">
            <v>p2p_sms_cnt</v>
          </cell>
          <cell r="G2067" t="str">
            <v>number(22)</v>
          </cell>
          <cell r="H2067" t="str">
            <v>long</v>
          </cell>
        </row>
        <row r="2068">
          <cell r="A2068" t="str">
            <v>点对点短信套餐客户标志</v>
          </cell>
          <cell r="B2068" t="str">
            <v>p2p_sms_set_flag</v>
          </cell>
          <cell r="C2068" t="str">
            <v>varchar2(1)</v>
          </cell>
          <cell r="D2068" t="str">
            <v>string(1)</v>
          </cell>
          <cell r="E2068" t="str">
            <v>点对点短信套餐客户标志</v>
          </cell>
          <cell r="F2068" t="str">
            <v>p2p_sms_set_flag</v>
          </cell>
          <cell r="G2068" t="str">
            <v>varchar2(1)</v>
          </cell>
          <cell r="H2068" t="str">
            <v>string(1)</v>
          </cell>
        </row>
        <row r="2069">
          <cell r="A2069" t="str">
            <v>支付工号</v>
          </cell>
          <cell r="B2069" t="str">
            <v>pay_loginno</v>
          </cell>
          <cell r="C2069" t="str">
            <v>varchar2(20)</v>
          </cell>
          <cell r="D2069" t="str">
            <v>string(20)</v>
          </cell>
          <cell r="E2069" t="str">
            <v>支付工号</v>
          </cell>
          <cell r="F2069" t="str">
            <v>pay_eplyid</v>
          </cell>
          <cell r="G2069" t="str">
            <v>varchar2(20)</v>
          </cell>
          <cell r="H2069" t="str">
            <v>string(20)</v>
          </cell>
        </row>
        <row r="2070">
          <cell r="A2070" t="str">
            <v>支付标识</v>
          </cell>
          <cell r="B2070" t="str">
            <v>pay_flag</v>
          </cell>
          <cell r="C2070" t="str">
            <v>varchar2(1)</v>
          </cell>
          <cell r="D2070" t="str">
            <v>string(1)</v>
          </cell>
          <cell r="E2070" t="str">
            <v>支付标志</v>
          </cell>
          <cell r="F2070" t="str">
            <v>pay_flag</v>
          </cell>
          <cell r="G2070" t="str">
            <v>varchar2(1)</v>
          </cell>
          <cell r="H2070" t="str">
            <v>string(1)</v>
          </cell>
        </row>
        <row r="2071">
          <cell r="A2071" t="str">
            <v>铺货渠道标志</v>
          </cell>
          <cell r="B2071" t="str">
            <v>ph_chnl_flag</v>
          </cell>
          <cell r="C2071" t="str">
            <v>number(22)</v>
          </cell>
          <cell r="D2071" t="str">
            <v>number(22)</v>
          </cell>
          <cell r="E2071" t="str">
            <v>铺货渠道标志</v>
          </cell>
          <cell r="F2071" t="str">
            <v>ph_chnl_flag</v>
          </cell>
          <cell r="G2071" t="str">
            <v>number(22)</v>
          </cell>
          <cell r="H2071" t="str">
            <v>integer</v>
          </cell>
        </row>
        <row r="2072">
          <cell r="A2072" t="str">
            <v>手机客户标志</v>
          </cell>
          <cell r="B2072" t="str">
            <v>phone_flag</v>
          </cell>
          <cell r="C2072" t="str">
            <v>number(22)</v>
          </cell>
          <cell r="D2072" t="str">
            <v>number(22)</v>
          </cell>
          <cell r="E2072" t="str">
            <v>手机客户标志</v>
          </cell>
          <cell r="F2072" t="str">
            <v>phone_flag</v>
          </cell>
          <cell r="G2072" t="str">
            <v>number(22)</v>
          </cell>
          <cell r="H2072" t="str">
            <v>integer</v>
          </cell>
        </row>
        <row r="2073">
          <cell r="A2073" t="str">
            <v>手机wlan流量</v>
          </cell>
          <cell r="B2073" t="str">
            <v>phone_wlan_flux</v>
          </cell>
          <cell r="C2073" t="str">
            <v>number(22)</v>
          </cell>
          <cell r="D2073" t="str">
            <v>number(22)</v>
          </cell>
          <cell r="E2073" t="str">
            <v>手机wlan流量</v>
          </cell>
          <cell r="F2073" t="str">
            <v>phone_wlan_flux</v>
          </cell>
          <cell r="G2073" t="str">
            <v>number(22)</v>
          </cell>
          <cell r="H2073" t="str">
            <v>long</v>
          </cell>
        </row>
        <row r="2074">
          <cell r="A2074" t="str">
            <v>poc</v>
          </cell>
          <cell r="B2074" t="str">
            <v>poc</v>
          </cell>
          <cell r="C2074" t="str">
            <v>varchar2(16)</v>
          </cell>
          <cell r="D2074" t="str">
            <v>string(16)</v>
          </cell>
          <cell r="E2074" t="str">
            <v>poc</v>
          </cell>
          <cell r="F2074" t="str">
            <v>poc</v>
          </cell>
          <cell r="G2074" t="str">
            <v>varchar2(16)</v>
          </cell>
          <cell r="H2074" t="str">
            <v>string(16)</v>
          </cell>
        </row>
        <row r="2075">
          <cell r="A2075" t="str">
            <v>poc_desc</v>
          </cell>
          <cell r="B2075" t="str">
            <v>poc_desc</v>
          </cell>
          <cell r="C2075" t="str">
            <v>varchar2(16)</v>
          </cell>
          <cell r="D2075" t="str">
            <v>string(16)</v>
          </cell>
          <cell r="E2075" t="str">
            <v>poc_desc</v>
          </cell>
          <cell r="F2075" t="str">
            <v>poc_desc</v>
          </cell>
          <cell r="G2075" t="str">
            <v>varchar2(16)</v>
          </cell>
          <cell r="H2075" t="str">
            <v>string(16)</v>
          </cell>
        </row>
        <row r="2076">
          <cell r="A2076" t="str">
            <v>上个双卡标志</v>
          </cell>
          <cell r="B2076" t="str">
            <v>pre_double_card_flag</v>
          </cell>
          <cell r="C2076" t="str">
            <v>varchar2(30)</v>
          </cell>
          <cell r="D2076" t="str">
            <v>string(30)</v>
          </cell>
          <cell r="E2076" t="str">
            <v>上个双卡标志</v>
          </cell>
          <cell r="F2076" t="str">
            <v>pre_double_card_flag</v>
          </cell>
          <cell r="G2076" t="str">
            <v>varchar2(30)</v>
          </cell>
          <cell r="H2076" t="str">
            <v>string(30)</v>
          </cell>
        </row>
        <row r="2077">
          <cell r="A2077" t="str">
            <v>上个操作系统</v>
          </cell>
          <cell r="B2077" t="str">
            <v>pre_os_desc</v>
          </cell>
          <cell r="C2077" t="str">
            <v>varchar2(50)</v>
          </cell>
          <cell r="D2077" t="str">
            <v>string(50)</v>
          </cell>
          <cell r="E2077" t="str">
            <v>上个操作系统</v>
          </cell>
          <cell r="F2077" t="str">
            <v>pre_ios</v>
          </cell>
          <cell r="G2077" t="str">
            <v>varchar2(50)</v>
          </cell>
          <cell r="H2077" t="str">
            <v>string(50)</v>
          </cell>
        </row>
        <row r="2078">
          <cell r="A2078" t="str">
            <v>上个操作系统代码</v>
          </cell>
          <cell r="B2078" t="str">
            <v>pre_os</v>
          </cell>
          <cell r="C2078" t="str">
            <v>varchar2(30)</v>
          </cell>
          <cell r="D2078" t="str">
            <v>string(30)</v>
          </cell>
          <cell r="E2078" t="str">
            <v>上个操作系统代码</v>
          </cell>
          <cell r="F2078" t="str">
            <v>pre_ios_code</v>
          </cell>
          <cell r="G2078" t="str">
            <v>varchar2(30)</v>
          </cell>
          <cell r="H2078" t="str">
            <v>string(30)</v>
          </cell>
        </row>
        <row r="2079">
          <cell r="A2079" t="str">
            <v>上个终端2g类型</v>
          </cell>
          <cell r="B2079" t="str">
            <v>pre_model_2g</v>
          </cell>
          <cell r="C2079" t="str">
            <v>varchar2(30)</v>
          </cell>
          <cell r="D2079" t="str">
            <v>string(30)</v>
          </cell>
          <cell r="E2079" t="str">
            <v>上个终端2g类型</v>
          </cell>
          <cell r="F2079" t="str">
            <v>pre_model_2g</v>
          </cell>
          <cell r="G2079" t="str">
            <v>varchar2(30)</v>
          </cell>
          <cell r="H2079" t="str">
            <v>string(30)</v>
          </cell>
        </row>
        <row r="2080">
          <cell r="A2080" t="str">
            <v>上个终端3g类型</v>
          </cell>
          <cell r="B2080" t="str">
            <v>pre_model_3g</v>
          </cell>
          <cell r="C2080" t="str">
            <v>varchar2(30)</v>
          </cell>
          <cell r="D2080" t="str">
            <v>string(30)</v>
          </cell>
          <cell r="E2080" t="str">
            <v>上个终端3g类型</v>
          </cell>
          <cell r="F2080" t="str">
            <v>pre_model_3g</v>
          </cell>
          <cell r="G2080" t="str">
            <v>varchar2(30)</v>
          </cell>
          <cell r="H2080" t="str">
            <v>string(30)</v>
          </cell>
        </row>
        <row r="2081">
          <cell r="A2081" t="str">
            <v>上个终端4g类型</v>
          </cell>
          <cell r="B2081" t="str">
            <v>pre_model_4g</v>
          </cell>
          <cell r="C2081" t="str">
            <v>varchar2(30)</v>
          </cell>
          <cell r="D2081" t="str">
            <v>string(30)</v>
          </cell>
          <cell r="E2081" t="str">
            <v>上个终端4g类型</v>
          </cell>
          <cell r="F2081" t="str">
            <v>pre_model_4g</v>
          </cell>
          <cell r="G2081" t="str">
            <v>varchar2(30)</v>
          </cell>
          <cell r="H2081" t="str">
            <v>string(30)</v>
          </cell>
        </row>
        <row r="2082">
          <cell r="A2082" t="str">
            <v>是否预约办理</v>
          </cell>
          <cell r="B2082" t="str">
            <v>pre_order_flag</v>
          </cell>
          <cell r="C2082" t="str">
            <v>varchar2(5)</v>
          </cell>
          <cell r="D2082" t="str">
            <v>string(5)</v>
          </cell>
          <cell r="E2082" t="str">
            <v>是否预约办理</v>
          </cell>
          <cell r="F2082" t="str">
            <v>pre_order_flag</v>
          </cell>
          <cell r="G2082" t="str">
            <v>varchar2(5)</v>
          </cell>
          <cell r="H2082" t="str">
            <v>string(5)</v>
          </cell>
        </row>
        <row r="2083">
          <cell r="A2083" t="str">
            <v>预约组织机构</v>
          </cell>
          <cell r="B2083" t="str">
            <v>from_groupid</v>
          </cell>
          <cell r="C2083" t="str">
            <v>varchar2(10)</v>
          </cell>
          <cell r="D2083" t="str">
            <v>string(10)</v>
          </cell>
          <cell r="E2083" t="str">
            <v>预约组织机构</v>
          </cell>
          <cell r="F2083" t="str">
            <v>pre_org_id</v>
          </cell>
          <cell r="G2083" t="str">
            <v>varchar2(10)</v>
          </cell>
          <cell r="H2083" t="str">
            <v>string(10)</v>
          </cell>
        </row>
        <row r="2084">
          <cell r="A2084" t="str">
            <v>通话费（税前）</v>
          </cell>
          <cell r="B2084" t="str">
            <v>call_fee</v>
          </cell>
          <cell r="C2084" t="str">
            <v>number</v>
          </cell>
          <cell r="D2084" t="str">
            <v>number</v>
          </cell>
          <cell r="E2084" t="str">
            <v>通话费（税前）</v>
          </cell>
          <cell r="F2084" t="str">
            <v>pre_tax_call_fee</v>
          </cell>
          <cell r="G2084" t="str">
            <v>number(18,4)</v>
          </cell>
          <cell r="H2084" t="str">
            <v>double(18,4)</v>
          </cell>
        </row>
        <row r="2085">
          <cell r="A2085" t="str">
            <v>上个终端品牌</v>
          </cell>
          <cell r="B2085" t="str">
            <v>pre_tmnl_brand_name</v>
          </cell>
          <cell r="C2085" t="str">
            <v>varchar2(100)</v>
          </cell>
          <cell r="D2085" t="str">
            <v>string(100)</v>
          </cell>
          <cell r="E2085" t="str">
            <v>上个终端品牌</v>
          </cell>
          <cell r="F2085" t="str">
            <v>pre_tmnl_brand</v>
          </cell>
          <cell r="G2085" t="str">
            <v>varchar2(100)</v>
          </cell>
          <cell r="H2085" t="str">
            <v>string(100)</v>
          </cell>
        </row>
        <row r="2086">
          <cell r="A2086" t="str">
            <v>上个终端型号</v>
          </cell>
          <cell r="B2086" t="str">
            <v>pre_device_name</v>
          </cell>
          <cell r="C2086" t="str">
            <v>varchar2(30)</v>
          </cell>
          <cell r="D2086" t="str">
            <v>string(30)</v>
          </cell>
          <cell r="E2086" t="str">
            <v>上个终端型号</v>
          </cell>
          <cell r="F2086" t="str">
            <v>pre_tmnl_model</v>
          </cell>
          <cell r="G2086" t="str">
            <v>varchar2(30)</v>
          </cell>
          <cell r="H2086" t="str">
            <v>string(30)</v>
          </cell>
        </row>
        <row r="2087">
          <cell r="A2087" t="str">
            <v>上个终端型号标志</v>
          </cell>
          <cell r="B2087" t="str">
            <v>pre_device_id</v>
          </cell>
          <cell r="C2087" t="str">
            <v>varchar2(30)</v>
          </cell>
          <cell r="D2087" t="str">
            <v>string(30)</v>
          </cell>
          <cell r="E2087" t="str">
            <v>上个终端型号标志</v>
          </cell>
          <cell r="F2087" t="str">
            <v>pre_tmnl_model_flag</v>
          </cell>
          <cell r="G2087" t="str">
            <v>varchar2(30)</v>
          </cell>
          <cell r="H2087" t="str">
            <v>string(30)</v>
          </cell>
        </row>
        <row r="2088">
          <cell r="A2088" t="str">
            <v>上个终端类型标志</v>
          </cell>
          <cell r="B2088" t="str">
            <v>pre_tmnl_type_id</v>
          </cell>
          <cell r="C2088" t="str">
            <v>varchar2(30)</v>
          </cell>
          <cell r="D2088" t="str">
            <v>string(30)</v>
          </cell>
          <cell r="E2088" t="str">
            <v>上个终端类型标志</v>
          </cell>
          <cell r="F2088" t="str">
            <v>pre_tmnl_type_id</v>
          </cell>
          <cell r="G2088" t="str">
            <v>varchar2(30)</v>
          </cell>
          <cell r="H2088" t="str">
            <v>string(30)</v>
          </cell>
        </row>
        <row r="2089">
          <cell r="A2089" t="str">
            <v>上个终端制式标志</v>
          </cell>
          <cell r="B2089" t="str">
            <v>pre_tmnl_type_id_2</v>
          </cell>
          <cell r="C2089" t="str">
            <v>varchar2(30)</v>
          </cell>
          <cell r="D2089" t="str">
            <v>string(30)</v>
          </cell>
          <cell r="E2089" t="str">
            <v>上个终端制式标志</v>
          </cell>
          <cell r="F2089" t="str">
            <v>pre_tmnl_type_id_2</v>
          </cell>
          <cell r="G2089" t="str">
            <v>varchar2(30)</v>
          </cell>
          <cell r="H2089" t="str">
            <v>string(30)</v>
          </cell>
        </row>
        <row r="2090">
          <cell r="A2090" t="str">
            <v>上个终端类型名称</v>
          </cell>
          <cell r="B2090" t="str">
            <v>pre_tmnl_type_name</v>
          </cell>
          <cell r="C2090" t="str">
            <v>varchar2(30)</v>
          </cell>
          <cell r="D2090" t="str">
            <v>string(30)</v>
          </cell>
          <cell r="E2090" t="str">
            <v>上个终端类型名称</v>
          </cell>
          <cell r="F2090" t="str">
            <v>pre_tmnl_type_name</v>
          </cell>
          <cell r="G2090" t="str">
            <v>varchar2(30)</v>
          </cell>
          <cell r="H2090" t="str">
            <v>string(30)</v>
          </cell>
        </row>
        <row r="2091">
          <cell r="A2091" t="str">
            <v>上个终端制式类型</v>
          </cell>
          <cell r="B2091" t="str">
            <v>pre_tmnl_type_name_2</v>
          </cell>
          <cell r="C2091" t="str">
            <v>varchar2(30)</v>
          </cell>
          <cell r="D2091" t="str">
            <v>string(30)</v>
          </cell>
          <cell r="E2091" t="str">
            <v>上个终端制式类型</v>
          </cell>
          <cell r="F2091" t="str">
            <v>pre_tmnl_type_name_2</v>
          </cell>
          <cell r="G2091" t="str">
            <v>varchar2(30)</v>
          </cell>
          <cell r="H2091" t="str">
            <v>string(30)</v>
          </cell>
        </row>
        <row r="2092">
          <cell r="A2092" t="str">
            <v>预付费</v>
          </cell>
          <cell r="B2092" t="str">
            <v>prepay_fee</v>
          </cell>
          <cell r="C2092" t="str">
            <v>number(22)</v>
          </cell>
          <cell r="D2092" t="str">
            <v>number(22)</v>
          </cell>
          <cell r="E2092" t="str">
            <v>预付费</v>
          </cell>
          <cell r="F2092" t="str">
            <v>prepay_money</v>
          </cell>
          <cell r="G2092" t="str">
            <v>number(18,4)</v>
          </cell>
          <cell r="H2092" t="str">
            <v>double(18,4)</v>
          </cell>
        </row>
        <row r="2093">
          <cell r="A2093" t="str">
            <v>赠送费用</v>
          </cell>
          <cell r="B2093" t="str">
            <v>fee_sum</v>
          </cell>
          <cell r="C2093" t="str">
            <v>number(22)</v>
          </cell>
          <cell r="D2093" t="str">
            <v>number(22)</v>
          </cell>
          <cell r="E2093" t="str">
            <v>赠送费用</v>
          </cell>
          <cell r="F2093" t="str">
            <v>presnt_fee</v>
          </cell>
          <cell r="G2093" t="str">
            <v>number(18,4)</v>
          </cell>
          <cell r="H2093" t="str">
            <v>double(18,4)</v>
          </cell>
        </row>
        <row r="2094">
          <cell r="A2094" t="str">
            <v>价格标识</v>
          </cell>
          <cell r="B2094" t="str">
            <v>prc_flag</v>
          </cell>
          <cell r="C2094" t="str">
            <v>number(22)</v>
          </cell>
          <cell r="D2094" t="str">
            <v>number(22)</v>
          </cell>
          <cell r="E2094" t="str">
            <v>价格标志</v>
          </cell>
          <cell r="F2094" t="str">
            <v>prc_flag</v>
          </cell>
          <cell r="G2094" t="str">
            <v>number(22)</v>
          </cell>
          <cell r="H2094" t="str">
            <v>integer</v>
          </cell>
        </row>
        <row r="2095">
          <cell r="A2095" t="str">
            <v>生产日期</v>
          </cell>
          <cell r="B2095" t="str">
            <v>produce_date</v>
          </cell>
          <cell r="C2095" t="str">
            <v>varchar2(16)</v>
          </cell>
          <cell r="D2095" t="str">
            <v>string(16)</v>
          </cell>
          <cell r="E2095" t="str">
            <v>生产日期</v>
          </cell>
          <cell r="F2095" t="str">
            <v>produce_date</v>
          </cell>
          <cell r="G2095" t="str">
            <v>varchar2(16)</v>
          </cell>
          <cell r="H2095" t="str">
            <v>string(16)</v>
          </cell>
        </row>
        <row r="2096">
          <cell r="A2096" t="str">
            <v>生产日期_desc</v>
          </cell>
          <cell r="B2096" t="str">
            <v>produce_date_desc</v>
          </cell>
          <cell r="C2096" t="str">
            <v>varchar2(16)</v>
          </cell>
          <cell r="D2096" t="str">
            <v>string(16)</v>
          </cell>
          <cell r="E2096" t="str">
            <v>生产日期_desc</v>
          </cell>
          <cell r="F2096" t="str">
            <v>produce_date_desc</v>
          </cell>
          <cell r="G2096" t="str">
            <v>varchar2(16)</v>
          </cell>
          <cell r="H2096" t="str">
            <v>string(16)</v>
          </cell>
        </row>
        <row r="2097">
          <cell r="A2097" t="str">
            <v>生产状态</v>
          </cell>
          <cell r="B2097" t="str">
            <v>produce_status</v>
          </cell>
          <cell r="C2097" t="str">
            <v>varchar2(16)</v>
          </cell>
          <cell r="D2097" t="str">
            <v>string(16)</v>
          </cell>
          <cell r="E2097" t="str">
            <v>生产状态</v>
          </cell>
          <cell r="F2097" t="str">
            <v>produce_stat</v>
          </cell>
          <cell r="G2097" t="str">
            <v>varchar2(16)</v>
          </cell>
          <cell r="H2097" t="str">
            <v>string(16)</v>
          </cell>
        </row>
        <row r="2098">
          <cell r="A2098" t="str">
            <v>生产状态_desc</v>
          </cell>
          <cell r="B2098" t="str">
            <v>produce_status_desc</v>
          </cell>
          <cell r="C2098" t="str">
            <v>varchar2(16)</v>
          </cell>
          <cell r="D2098" t="str">
            <v>string(16)</v>
          </cell>
          <cell r="E2098" t="str">
            <v>生产状态_desc</v>
          </cell>
          <cell r="F2098" t="str">
            <v>produce_stat_desc</v>
          </cell>
          <cell r="G2098" t="str">
            <v>varchar2(16)</v>
          </cell>
          <cell r="H2098" t="str">
            <v>string(16)</v>
          </cell>
        </row>
        <row r="2099">
          <cell r="A2099" t="str">
            <v>账单收入（税前）</v>
          </cell>
          <cell r="B2099" t="str">
            <v>received_fee</v>
          </cell>
          <cell r="C2099" t="str">
            <v>number</v>
          </cell>
          <cell r="D2099" t="str">
            <v>number</v>
          </cell>
          <cell r="E2099" t="str">
            <v>账单收入（税前）</v>
          </cell>
          <cell r="F2099" t="str">
            <v>pt_bill_fee</v>
          </cell>
          <cell r="G2099" t="str">
            <v>number(18,4)</v>
          </cell>
          <cell r="H2099" t="str">
            <v>double(18,4)</v>
          </cell>
        </row>
        <row r="2100">
          <cell r="A2100" t="str">
            <v>账单收入不含折扣折让（税前）（元）</v>
          </cell>
          <cell r="B2100" t="str">
            <v>received_exzk</v>
          </cell>
          <cell r="C2100" t="str">
            <v>number(22)</v>
          </cell>
          <cell r="D2100" t="str">
            <v>number(22)</v>
          </cell>
          <cell r="E2100" t="str">
            <v>账单收入不含折扣折让（税前）（元）</v>
          </cell>
          <cell r="F2100" t="str">
            <v>pt_bill_fee_not_discnt</v>
          </cell>
          <cell r="G2100" t="str">
            <v>number(18,4)</v>
          </cell>
          <cell r="H2100" t="str">
            <v>double(18,4)</v>
          </cell>
        </row>
        <row r="2101">
          <cell r="A2101" t="str">
            <v>移动数据流量业务收入（税前）</v>
          </cell>
          <cell r="B2101" t="str">
            <v>gprs_flow_fee</v>
          </cell>
          <cell r="C2101" t="str">
            <v>number</v>
          </cell>
          <cell r="D2101" t="str">
            <v>number</v>
          </cell>
          <cell r="E2101" t="str">
            <v>移动数据流量业务收入（税前）</v>
          </cell>
          <cell r="F2101" t="str">
            <v>pt_mobile_flux_busi_fee</v>
          </cell>
          <cell r="G2101" t="str">
            <v>number(18,4)</v>
          </cell>
          <cell r="H2101" t="str">
            <v>double(18,4)</v>
          </cell>
        </row>
        <row r="2102">
          <cell r="A2102" t="str">
            <v>收音机</v>
          </cell>
          <cell r="B2102" t="str">
            <v>radio</v>
          </cell>
          <cell r="C2102" t="str">
            <v>varchar2(16)</v>
          </cell>
          <cell r="D2102" t="str">
            <v>string(16)</v>
          </cell>
          <cell r="E2102" t="str">
            <v>收音机</v>
          </cell>
          <cell r="F2102" t="str">
            <v>radio</v>
          </cell>
          <cell r="G2102" t="str">
            <v>varchar2(16)</v>
          </cell>
          <cell r="H2102" t="str">
            <v>string(16)</v>
          </cell>
        </row>
        <row r="2103">
          <cell r="A2103" t="str">
            <v>收音机_desc</v>
          </cell>
          <cell r="B2103" t="str">
            <v>radio_desc</v>
          </cell>
          <cell r="C2103" t="str">
            <v>varchar2(16)</v>
          </cell>
          <cell r="D2103" t="str">
            <v>string(16)</v>
          </cell>
          <cell r="E2103" t="str">
            <v>收音机_desc</v>
          </cell>
          <cell r="F2103" t="str">
            <v>radio_desc</v>
          </cell>
          <cell r="G2103" t="str">
            <v>varchar2(16)</v>
          </cell>
          <cell r="H2103" t="str">
            <v>string(16)</v>
          </cell>
        </row>
        <row r="2104">
          <cell r="A2104" t="str">
            <v>营销管理平台:终端成本</v>
          </cell>
          <cell r="B2104" t="str">
            <v>res_cost_fee</v>
          </cell>
          <cell r="C2104" t="str">
            <v>number(22)</v>
          </cell>
          <cell r="D2104" t="str">
            <v>number(22)</v>
          </cell>
          <cell r="E2104" t="str">
            <v>营销管理平台:终端成本</v>
          </cell>
          <cell r="F2104" t="str">
            <v>res_cost_fee</v>
          </cell>
          <cell r="G2104" t="str">
            <v>number(18,4)</v>
          </cell>
          <cell r="H2104" t="str">
            <v>double(18,4)</v>
          </cell>
        </row>
        <row r="2105">
          <cell r="A2105" t="str">
            <v>营销管理平台：月消费底线</v>
          </cell>
          <cell r="B2105" t="str">
            <v>resource_month_pay</v>
          </cell>
          <cell r="C2105" t="str">
            <v>number(22)</v>
          </cell>
          <cell r="D2105" t="str">
            <v>number(22)</v>
          </cell>
          <cell r="E2105" t="str">
            <v>营销管理平台：月消费底线</v>
          </cell>
          <cell r="F2105" t="str">
            <v>resource_month_pay</v>
          </cell>
          <cell r="G2105" t="str">
            <v>number(18,4)</v>
          </cell>
          <cell r="H2105" t="str">
            <v>double(18,4)</v>
          </cell>
        </row>
        <row r="2106">
          <cell r="A2106" t="str">
            <v>营销管理平台：合约期</v>
          </cell>
          <cell r="B2106" t="str">
            <v>resource_undeadline</v>
          </cell>
          <cell r="C2106" t="str">
            <v>varchar2(40)</v>
          </cell>
          <cell r="D2106" t="str">
            <v>string(40)</v>
          </cell>
          <cell r="E2106" t="str">
            <v>营销管理平台：合约期</v>
          </cell>
          <cell r="F2106" t="str">
            <v>resource_undead_line</v>
          </cell>
          <cell r="G2106" t="str">
            <v>varchar2(40)</v>
          </cell>
          <cell r="H2106" t="str">
            <v>string(40)</v>
          </cell>
        </row>
        <row r="2107">
          <cell r="A2107" t="str">
            <v>漫游用户数</v>
          </cell>
          <cell r="B2107" t="str">
            <v>roam_user_cnt</v>
          </cell>
          <cell r="C2107" t="str">
            <v>integer</v>
          </cell>
          <cell r="D2107" t="str">
            <v>integer</v>
          </cell>
          <cell r="E2107" t="str">
            <v>漫游用户数</v>
          </cell>
          <cell r="F2107" t="str">
            <v>roam_user_num</v>
          </cell>
          <cell r="G2107" t="str">
            <v>integer</v>
          </cell>
          <cell r="H2107" t="str">
            <v>integer</v>
          </cell>
        </row>
        <row r="2108">
          <cell r="A2108" t="str">
            <v>销售金额</v>
          </cell>
          <cell r="B2108" t="str">
            <v>sell_money</v>
          </cell>
          <cell r="C2108" t="str">
            <v>number(22)</v>
          </cell>
          <cell r="D2108" t="str">
            <v>number(22)</v>
          </cell>
          <cell r="E2108" t="str">
            <v>销售金额</v>
          </cell>
          <cell r="F2108" t="str">
            <v>sale_amt</v>
          </cell>
          <cell r="G2108" t="str">
            <v>number(18,4)</v>
          </cell>
          <cell r="H2108" t="str">
            <v>double(18,4)</v>
          </cell>
        </row>
        <row r="2109">
          <cell r="A2109" t="str">
            <v>销售渠道</v>
          </cell>
          <cell r="B2109" t="str">
            <v>sale_code</v>
          </cell>
          <cell r="C2109" t="str">
            <v>varchar2(30)</v>
          </cell>
          <cell r="D2109" t="str">
            <v>string(30)</v>
          </cell>
          <cell r="E2109" t="str">
            <v>销售渠道</v>
          </cell>
          <cell r="F2109" t="str">
            <v>sale_code</v>
          </cell>
          <cell r="G2109" t="str">
            <v>varchar2(30)</v>
          </cell>
          <cell r="H2109" t="str">
            <v>string(30)</v>
          </cell>
        </row>
        <row r="2110">
          <cell r="A2110" t="str">
            <v>销售日期</v>
          </cell>
          <cell r="B2110" t="str">
            <v>total_date</v>
          </cell>
          <cell r="C2110" t="str">
            <v>varchar2(8)</v>
          </cell>
          <cell r="D2110" t="str">
            <v>string(8)</v>
          </cell>
          <cell r="E2110" t="str">
            <v>销售日期</v>
          </cell>
          <cell r="F2110" t="str">
            <v>sale_date</v>
          </cell>
          <cell r="G2110" t="str">
            <v>varchar2(8)</v>
          </cell>
          <cell r="H2110" t="str">
            <v>string(8)</v>
          </cell>
        </row>
        <row r="2111">
          <cell r="A2111" t="str">
            <v>销售信息代码</v>
          </cell>
          <cell r="B2111" t="str">
            <v>sale_code</v>
          </cell>
          <cell r="C2111" t="str">
            <v>varchar2(8)</v>
          </cell>
          <cell r="D2111" t="str">
            <v>string(8)</v>
          </cell>
          <cell r="E2111" t="str">
            <v>销售信息代码</v>
          </cell>
          <cell r="F2111" t="str">
            <v>sale_info_code</v>
          </cell>
          <cell r="G2111" t="str">
            <v>varchar2(8)</v>
          </cell>
          <cell r="H2111" t="str">
            <v>string(8)</v>
          </cell>
        </row>
        <row r="2112">
          <cell r="A2112" t="str">
            <v>售卖次数</v>
          </cell>
          <cell r="B2112" t="str">
            <v>sell_num</v>
          </cell>
          <cell r="C2112" t="str">
            <v>integer</v>
          </cell>
          <cell r="D2112" t="str">
            <v>integer</v>
          </cell>
          <cell r="E2112" t="str">
            <v>售卖次数</v>
          </cell>
          <cell r="F2112" t="str">
            <v>sale_num</v>
          </cell>
          <cell r="G2112" t="str">
            <v>integer</v>
          </cell>
          <cell r="H2112" t="str">
            <v>long</v>
          </cell>
        </row>
        <row r="2113">
          <cell r="A2113" t="str">
            <v>销售价(元)</v>
          </cell>
          <cell r="B2113" t="str">
            <v>sale_price</v>
          </cell>
          <cell r="C2113" t="str">
            <v>number(22)</v>
          </cell>
          <cell r="D2113" t="str">
            <v>number(22)</v>
          </cell>
          <cell r="E2113" t="str">
            <v>销售价(元)</v>
          </cell>
          <cell r="F2113" t="str">
            <v>sale_price</v>
          </cell>
          <cell r="G2113" t="str">
            <v>number(18,4)</v>
          </cell>
          <cell r="H2113" t="str">
            <v>double(18,4)</v>
          </cell>
        </row>
        <row r="2114">
          <cell r="A2114" t="str">
            <v>销售时间</v>
          </cell>
          <cell r="B2114" t="str">
            <v>op_time</v>
          </cell>
          <cell r="C2114" t="str">
            <v>date(7)</v>
          </cell>
          <cell r="D2114" t="str">
            <v>date(7)</v>
          </cell>
          <cell r="E2114" t="str">
            <v>销售时间</v>
          </cell>
          <cell r="F2114" t="str">
            <v>sale_time</v>
          </cell>
          <cell r="G2114" t="str">
            <v>date</v>
          </cell>
          <cell r="H2114" t="str">
            <v>datetime</v>
          </cell>
        </row>
        <row r="2115">
          <cell r="A2115" t="str">
            <v>售卖类型</v>
          </cell>
          <cell r="B2115" t="str">
            <v>sell_flag</v>
          </cell>
          <cell r="C2115" t="str">
            <v>varchar2(40)</v>
          </cell>
          <cell r="D2115" t="str">
            <v>string(40)</v>
          </cell>
          <cell r="E2115" t="str">
            <v>售卖类型</v>
          </cell>
          <cell r="F2115" t="str">
            <v>sale_flag</v>
          </cell>
          <cell r="G2115" t="str">
            <v>varchar2(40)</v>
          </cell>
          <cell r="H2115" t="str">
            <v>string(40)</v>
          </cell>
        </row>
        <row r="2116">
          <cell r="A2116" t="str">
            <v>销售类型</v>
          </cell>
          <cell r="B2116" t="str">
            <v>sell_type</v>
          </cell>
          <cell r="C2116" t="str">
            <v>varchar2(40)</v>
          </cell>
          <cell r="D2116" t="str">
            <v>string(30)</v>
          </cell>
          <cell r="E2116" t="str">
            <v>销售类型</v>
          </cell>
          <cell r="F2116" t="str">
            <v>sale_type</v>
          </cell>
          <cell r="G2116" t="str">
            <v>varchar2(40)</v>
          </cell>
          <cell r="H2116" t="str">
            <v>string(40)</v>
          </cell>
        </row>
        <row r="2117">
          <cell r="A2117" t="str">
            <v>销售种类</v>
          </cell>
          <cell r="B2117" t="str">
            <v>sell_type_flag</v>
          </cell>
          <cell r="C2117" t="str">
            <v>number(22)</v>
          </cell>
          <cell r="D2117" t="str">
            <v>number(22)</v>
          </cell>
          <cell r="E2117" t="str">
            <v>销售类型</v>
          </cell>
          <cell r="F2117" t="str">
            <v>sale_type</v>
          </cell>
          <cell r="G2117" t="str">
            <v>varchar2(40)</v>
          </cell>
          <cell r="H2117" t="str">
            <v>string(40)</v>
          </cell>
        </row>
        <row r="2118">
          <cell r="A2118" t="str">
            <v>在售标志</v>
          </cell>
          <cell r="B2118" t="str">
            <v>saling_flag</v>
          </cell>
          <cell r="C2118" t="str">
            <v>varchar2(8)</v>
          </cell>
          <cell r="D2118" t="str">
            <v>string(8)</v>
          </cell>
          <cell r="E2118" t="str">
            <v>在售标志</v>
          </cell>
          <cell r="F2118" t="str">
            <v>saling_flag</v>
          </cell>
          <cell r="G2118" t="str">
            <v>varchar2(8)</v>
          </cell>
          <cell r="H2118" t="str">
            <v>string(8)</v>
          </cell>
        </row>
        <row r="2119">
          <cell r="A2119" t="str">
            <v>屏幕参数</v>
          </cell>
          <cell r="B2119" t="str">
            <v>screen_para</v>
          </cell>
          <cell r="C2119" t="str">
            <v>varchar2(32)</v>
          </cell>
          <cell r="D2119" t="str">
            <v>string(32)</v>
          </cell>
          <cell r="E2119" t="str">
            <v>屏幕参数</v>
          </cell>
          <cell r="F2119" t="str">
            <v>screen_param</v>
          </cell>
          <cell r="G2119" t="str">
            <v>varchar2(32)</v>
          </cell>
          <cell r="H2119" t="str">
            <v>string(32)</v>
          </cell>
        </row>
        <row r="2120">
          <cell r="A2120" t="str">
            <v>屏幕参数_desc</v>
          </cell>
          <cell r="B2120" t="str">
            <v>screen_para_desc</v>
          </cell>
          <cell r="C2120" t="str">
            <v>varchar2(32)</v>
          </cell>
          <cell r="D2120" t="str">
            <v>string(32)</v>
          </cell>
          <cell r="E2120" t="str">
            <v>屏幕参数_desc</v>
          </cell>
          <cell r="F2120" t="str">
            <v>screen_param_desc</v>
          </cell>
          <cell r="G2120" t="str">
            <v>varchar2(32)</v>
          </cell>
          <cell r="H2120" t="str">
            <v>string(32)</v>
          </cell>
        </row>
        <row r="2121">
          <cell r="A2121" t="str">
            <v>屏幕尺寸</v>
          </cell>
          <cell r="B2121" t="str">
            <v>screen_size</v>
          </cell>
          <cell r="C2121" t="str">
            <v>varchar2(5)</v>
          </cell>
          <cell r="D2121" t="str">
            <v>string(5)</v>
          </cell>
          <cell r="E2121" t="str">
            <v>主屏尺寸</v>
          </cell>
          <cell r="F2121" t="str">
            <v>screen_size</v>
          </cell>
          <cell r="G2121" t="str">
            <v>varchar2(10)</v>
          </cell>
          <cell r="H2121" t="str">
            <v>string(10)</v>
          </cell>
        </row>
        <row r="2122">
          <cell r="A2122" t="str">
            <v>主屏尺寸</v>
          </cell>
          <cell r="B2122" t="str">
            <v>screen_size</v>
          </cell>
          <cell r="C2122" t="str">
            <v>varchar2(10)</v>
          </cell>
          <cell r="D2122" t="str">
            <v>string(10)</v>
          </cell>
          <cell r="E2122" t="str">
            <v>主屏尺寸</v>
          </cell>
          <cell r="F2122" t="str">
            <v>screen_size</v>
          </cell>
          <cell r="G2122" t="str">
            <v>varchar2(10)</v>
          </cell>
          <cell r="H2122" t="str">
            <v>string(10)</v>
          </cell>
        </row>
        <row r="2123">
          <cell r="A2123" t="str">
            <v>屏幕类型</v>
          </cell>
          <cell r="B2123" t="str">
            <v>screen_type</v>
          </cell>
          <cell r="C2123" t="str">
            <v>varchar2(5)</v>
          </cell>
          <cell r="D2123" t="str">
            <v>string(5)</v>
          </cell>
          <cell r="E2123" t="str">
            <v>屏幕类型</v>
          </cell>
          <cell r="F2123" t="str">
            <v>screen_type</v>
          </cell>
          <cell r="G2123" t="str">
            <v>varchar2(5)</v>
          </cell>
          <cell r="H2123" t="str">
            <v>string(5)</v>
          </cell>
        </row>
        <row r="2124">
          <cell r="A2124" t="str">
            <v>销售方式</v>
          </cell>
          <cell r="B2124" t="str">
            <v>sell_code</v>
          </cell>
          <cell r="C2124" t="str">
            <v>varchar2(40)</v>
          </cell>
          <cell r="D2124" t="str">
            <v>string(40)</v>
          </cell>
          <cell r="E2124" t="str">
            <v>销售方式</v>
          </cell>
          <cell r="F2124" t="str">
            <v>sell_code</v>
          </cell>
          <cell r="G2124" t="str">
            <v>varchar2(40)</v>
          </cell>
          <cell r="H2124" t="str">
            <v>string(40)</v>
          </cell>
        </row>
        <row r="2125">
          <cell r="A2125" t="str">
            <v>供货类型</v>
          </cell>
          <cell r="B2125" t="str">
            <v>buss_type</v>
          </cell>
          <cell r="C2125" t="str">
            <v>varchar2(30)</v>
          </cell>
          <cell r="D2125" t="str">
            <v>string(30)</v>
          </cell>
          <cell r="E2125" t="str">
            <v>供货类型</v>
          </cell>
          <cell r="F2125" t="str">
            <v>provde_type</v>
          </cell>
          <cell r="G2125" t="str">
            <v>varchar2(30)</v>
          </cell>
          <cell r="H2125" t="str">
            <v>string(30)</v>
          </cell>
        </row>
        <row r="2126">
          <cell r="A2126" t="str">
            <v>供货商代码</v>
          </cell>
          <cell r="B2126" t="str">
            <v>parter_id</v>
          </cell>
          <cell r="C2126" t="str">
            <v>varchar2(50)</v>
          </cell>
          <cell r="D2126" t="str">
            <v>string(50)</v>
          </cell>
          <cell r="E2126" t="str">
            <v>供货商编码</v>
          </cell>
          <cell r="F2126" t="str">
            <v>seller_code</v>
          </cell>
          <cell r="G2126" t="str">
            <v>varchar2(40)</v>
          </cell>
          <cell r="H2126" t="str">
            <v>string(40)</v>
          </cell>
        </row>
        <row r="2127">
          <cell r="A2127" t="str">
            <v>供货商名称</v>
          </cell>
          <cell r="B2127" t="str">
            <v>parter_name</v>
          </cell>
          <cell r="C2127" t="str">
            <v>varchar2(100)</v>
          </cell>
          <cell r="D2127" t="str">
            <v>string(100)</v>
          </cell>
          <cell r="E2127" t="str">
            <v>供货商名称</v>
          </cell>
          <cell r="F2127" t="str">
            <v>seller_name</v>
          </cell>
          <cell r="G2127" t="str">
            <v>varchar2(256)</v>
          </cell>
          <cell r="H2127" t="str">
            <v>string(256)</v>
          </cell>
        </row>
        <row r="2128">
          <cell r="A2128" t="str">
            <v>营销管理平台:营销管理平台流水</v>
          </cell>
          <cell r="B2128" t="str">
            <v>serial_no</v>
          </cell>
          <cell r="C2128" t="str">
            <v>varchar2(40)</v>
          </cell>
          <cell r="D2128" t="str">
            <v>string(40)</v>
          </cell>
          <cell r="E2128" t="str">
            <v>营销管理平台流水</v>
          </cell>
          <cell r="F2128" t="str">
            <v>mkt_manage_plat_serial_no</v>
          </cell>
          <cell r="G2128" t="str">
            <v>varchar2(70)</v>
          </cell>
          <cell r="H2128" t="str">
            <v>string(70)</v>
          </cell>
        </row>
        <row r="2129">
          <cell r="A2129" t="str">
            <v>营销管理平台流水</v>
          </cell>
          <cell r="B2129" t="str">
            <v>serial_no</v>
          </cell>
          <cell r="C2129" t="str">
            <v>varchar2(70)</v>
          </cell>
          <cell r="D2129" t="str">
            <v>string(70)</v>
          </cell>
          <cell r="E2129" t="str">
            <v>营销管理平台流水</v>
          </cell>
          <cell r="F2129" t="str">
            <v>mkt_manage_plat_serial_no</v>
          </cell>
          <cell r="G2129" t="str">
            <v>varchar2(70)</v>
          </cell>
          <cell r="H2129" t="str">
            <v>string(70)</v>
          </cell>
        </row>
        <row r="2130">
          <cell r="A2130" t="str">
            <v>激活号码</v>
          </cell>
          <cell r="B2130" t="str">
            <v>serv_no</v>
          </cell>
          <cell r="C2130" t="str">
            <v>varchar2(30)</v>
          </cell>
          <cell r="D2130" t="str">
            <v>string(30)</v>
          </cell>
          <cell r="E2130" t="str">
            <v>激活号码</v>
          </cell>
          <cell r="F2130" t="str">
            <v>serv_no</v>
          </cell>
          <cell r="G2130" t="str">
            <v>varchar2(30)</v>
          </cell>
          <cell r="H2130" t="str">
            <v>string(30)</v>
          </cell>
        </row>
        <row r="2131">
          <cell r="A2131" t="str">
            <v>是否智能机</v>
          </cell>
          <cell r="B2131" t="str">
            <v>smart_flag</v>
          </cell>
          <cell r="C2131" t="str">
            <v>varchar2(8)</v>
          </cell>
          <cell r="D2131" t="str">
            <v>string(8)</v>
          </cell>
          <cell r="E2131" t="str">
            <v>智能终端标志</v>
          </cell>
          <cell r="F2131" t="str">
            <v>smart_flag</v>
          </cell>
          <cell r="G2131" t="str">
            <v>varchar2(8)</v>
          </cell>
          <cell r="H2131" t="str">
            <v>string(8)</v>
          </cell>
        </row>
        <row r="2132">
          <cell r="A2132" t="str">
            <v>短信用户数</v>
          </cell>
          <cell r="B2132" t="str">
            <v>sms_user_cnt</v>
          </cell>
          <cell r="C2132" t="str">
            <v>integer</v>
          </cell>
          <cell r="D2132" t="str">
            <v>integer</v>
          </cell>
          <cell r="E2132" t="str">
            <v>短信用户数</v>
          </cell>
          <cell r="F2132" t="str">
            <v>sms_user_cnt</v>
          </cell>
          <cell r="G2132" t="str">
            <v>integer</v>
          </cell>
          <cell r="H2132" t="str">
            <v>integer</v>
          </cell>
        </row>
        <row r="2133">
          <cell r="A2133" t="str">
            <v>已售标识</v>
          </cell>
          <cell r="B2133" t="str">
            <v>sold_flag</v>
          </cell>
          <cell r="C2133" t="str">
            <v>varchar2(2)</v>
          </cell>
          <cell r="D2133" t="str">
            <v>string(2)</v>
          </cell>
          <cell r="E2133" t="str">
            <v>已售标志</v>
          </cell>
          <cell r="F2133" t="str">
            <v>sold_flag</v>
          </cell>
          <cell r="G2133" t="str">
            <v>varchar2(2)</v>
          </cell>
          <cell r="H2133" t="str">
            <v>string(2)</v>
          </cell>
        </row>
        <row r="2134">
          <cell r="A2134" t="str">
            <v>扬声器</v>
          </cell>
          <cell r="B2134" t="str">
            <v>speaker</v>
          </cell>
          <cell r="C2134" t="str">
            <v>varchar2(16)</v>
          </cell>
          <cell r="D2134" t="str">
            <v>string(16)</v>
          </cell>
          <cell r="E2134" t="str">
            <v>扬声器</v>
          </cell>
          <cell r="F2134" t="str">
            <v>speaker</v>
          </cell>
          <cell r="G2134" t="str">
            <v>varchar2(16)</v>
          </cell>
          <cell r="H2134" t="str">
            <v>string(16)</v>
          </cell>
        </row>
        <row r="2135">
          <cell r="A2135" t="str">
            <v>扬声器_desc</v>
          </cell>
          <cell r="B2135" t="str">
            <v>speaker_desc</v>
          </cell>
          <cell r="C2135" t="str">
            <v>varchar2(16)</v>
          </cell>
          <cell r="D2135" t="str">
            <v>string(16)</v>
          </cell>
          <cell r="E2135" t="str">
            <v>扬声器_desc</v>
          </cell>
          <cell r="F2135" t="str">
            <v>speaker_desc</v>
          </cell>
          <cell r="G2135" t="str">
            <v>varchar2(16)</v>
          </cell>
          <cell r="H2135" t="str">
            <v>string(16)</v>
          </cell>
        </row>
        <row r="2136">
          <cell r="A2136" t="str">
            <v>规格参数</v>
          </cell>
          <cell r="B2136" t="str">
            <v>spec_para</v>
          </cell>
          <cell r="C2136" t="str">
            <v>varchar2(16)</v>
          </cell>
          <cell r="D2136" t="str">
            <v>string(16)</v>
          </cell>
          <cell r="E2136" t="str">
            <v>规格参数</v>
          </cell>
          <cell r="F2136" t="str">
            <v>spec_param</v>
          </cell>
          <cell r="G2136" t="str">
            <v>varchar2(16)</v>
          </cell>
          <cell r="H2136" t="str">
            <v>string(16)</v>
          </cell>
        </row>
        <row r="2137">
          <cell r="A2137" t="str">
            <v>规格参数_desc</v>
          </cell>
          <cell r="B2137" t="str">
            <v>spec_para_desc</v>
          </cell>
          <cell r="C2137" t="str">
            <v>varchar2(16)</v>
          </cell>
          <cell r="D2137" t="str">
            <v>string(16)</v>
          </cell>
          <cell r="E2137" t="str">
            <v>规格参数_desc</v>
          </cell>
          <cell r="F2137" t="str">
            <v>spec_param_desc</v>
          </cell>
          <cell r="G2137" t="str">
            <v>varchar2(16)</v>
          </cell>
          <cell r="H2137" t="str">
            <v>string(16)</v>
          </cell>
        </row>
        <row r="2138">
          <cell r="A2138" t="str">
            <v>状态标示</v>
          </cell>
          <cell r="B2138" t="str">
            <v>status_flag</v>
          </cell>
          <cell r="C2138" t="str">
            <v>varchar2(40)</v>
          </cell>
          <cell r="D2138" t="str">
            <v>string(40)</v>
          </cell>
          <cell r="E2138" t="str">
            <v>状态标志</v>
          </cell>
          <cell r="F2138" t="str">
            <v>status_flag</v>
          </cell>
          <cell r="G2138" t="str">
            <v>varchar2(40)</v>
          </cell>
          <cell r="H2138" t="str">
            <v>string(40)</v>
          </cell>
        </row>
        <row r="2139">
          <cell r="A2139" t="str">
            <v>库存标识</v>
          </cell>
          <cell r="B2139" t="str">
            <v>stock_flag</v>
          </cell>
          <cell r="C2139" t="str">
            <v>varchar2(3)</v>
          </cell>
          <cell r="D2139" t="str">
            <v>string(3)</v>
          </cell>
          <cell r="E2139" t="str">
            <v>库存标志</v>
          </cell>
          <cell r="F2139" t="str">
            <v>stock_flag</v>
          </cell>
          <cell r="G2139" t="str">
            <v>varchar2(3)</v>
          </cell>
          <cell r="H2139" t="str">
            <v>string(3)</v>
          </cell>
        </row>
        <row r="2140">
          <cell r="A2140" t="str">
            <v>停产日期</v>
          </cell>
          <cell r="B2140" t="str">
            <v>stop_date</v>
          </cell>
          <cell r="C2140" t="str">
            <v>varchar2(24)</v>
          </cell>
          <cell r="D2140" t="str">
            <v>string(24)</v>
          </cell>
          <cell r="E2140" t="str">
            <v>停产日期</v>
          </cell>
          <cell r="F2140" t="str">
            <v>stop_date</v>
          </cell>
          <cell r="G2140" t="str">
            <v>varchar2(24)</v>
          </cell>
          <cell r="H2140" t="str">
            <v>string(24)</v>
          </cell>
        </row>
        <row r="2141">
          <cell r="A2141" t="str">
            <v>停产日期_desc</v>
          </cell>
          <cell r="B2141" t="str">
            <v>stop_date_desc</v>
          </cell>
          <cell r="C2141" t="str">
            <v>varchar2(24)</v>
          </cell>
          <cell r="D2141" t="str">
            <v>string(24)</v>
          </cell>
          <cell r="E2141" t="str">
            <v>停产日期_desc</v>
          </cell>
          <cell r="F2141" t="str">
            <v>stop_date_desc</v>
          </cell>
          <cell r="G2141" t="str">
            <v>varchar2(24)</v>
          </cell>
          <cell r="H2141" t="str">
            <v>string(24)</v>
          </cell>
        </row>
        <row r="2142">
          <cell r="A2142" t="str">
            <v>停产标志</v>
          </cell>
          <cell r="B2142" t="str">
            <v>stop_flag</v>
          </cell>
          <cell r="C2142" t="str">
            <v>varchar2(8)</v>
          </cell>
          <cell r="D2142" t="str">
            <v>string(8)</v>
          </cell>
          <cell r="E2142" t="str">
            <v>停产标志</v>
          </cell>
          <cell r="F2142" t="str">
            <v>stop_flag</v>
          </cell>
          <cell r="G2142" t="str">
            <v>varchar2(8)</v>
          </cell>
          <cell r="H2142" t="str">
            <v>string(8)</v>
          </cell>
        </row>
        <row r="2143">
          <cell r="A2143" t="str">
            <v>是否支持蓝牙功能</v>
          </cell>
          <cell r="B2143" t="str">
            <v>support_bluetooth_flag</v>
          </cell>
          <cell r="C2143" t="str">
            <v>varchar2(8)</v>
          </cell>
          <cell r="D2143" t="str">
            <v>string(8)</v>
          </cell>
          <cell r="E2143" t="str">
            <v>是否支持蓝牙功能</v>
          </cell>
          <cell r="F2143" t="str">
            <v>support_bluetooth_flag</v>
          </cell>
          <cell r="G2143" t="str">
            <v>varchar2(8)</v>
          </cell>
          <cell r="H2143" t="str">
            <v>string(8)</v>
          </cell>
        </row>
        <row r="2144">
          <cell r="A2144" t="str">
            <v>是否支持gprs功能</v>
          </cell>
          <cell r="B2144" t="str">
            <v>support_gprs_flag</v>
          </cell>
          <cell r="C2144" t="str">
            <v>varchar2(8)</v>
          </cell>
          <cell r="D2144" t="str">
            <v>string(8)</v>
          </cell>
          <cell r="E2144" t="str">
            <v>是否支持gprs功能</v>
          </cell>
          <cell r="F2144" t="str">
            <v>support_gprs_flag</v>
          </cell>
          <cell r="G2144" t="str">
            <v>varchar2(8)</v>
          </cell>
          <cell r="H2144" t="str">
            <v>string(8)</v>
          </cell>
        </row>
        <row r="2145">
          <cell r="A2145" t="str">
            <v>是否支持gps</v>
          </cell>
          <cell r="B2145" t="str">
            <v>support_gps_flag</v>
          </cell>
          <cell r="C2145" t="str">
            <v>varchar2(8)</v>
          </cell>
          <cell r="D2145" t="str">
            <v>string(8)</v>
          </cell>
          <cell r="E2145" t="str">
            <v>是否支持gps</v>
          </cell>
          <cell r="F2145" t="str">
            <v>support_gps_flag</v>
          </cell>
          <cell r="G2145" t="str">
            <v>varchar2(8)</v>
          </cell>
          <cell r="H2145" t="str">
            <v>string(8)</v>
          </cell>
        </row>
        <row r="2146">
          <cell r="A2146" t="str">
            <v>是否支持彩信功能</v>
          </cell>
          <cell r="B2146" t="str">
            <v>support_mms_flag</v>
          </cell>
          <cell r="C2146" t="str">
            <v>varchar2(8)</v>
          </cell>
          <cell r="D2146" t="str">
            <v>string(8)</v>
          </cell>
          <cell r="E2146" t="str">
            <v>是否支持彩信功能</v>
          </cell>
          <cell r="F2146" t="str">
            <v>support_mms_flag</v>
          </cell>
          <cell r="G2146" t="str">
            <v>varchar2(8)</v>
          </cell>
          <cell r="H2146" t="str">
            <v>string(8)</v>
          </cell>
        </row>
        <row r="2147">
          <cell r="A2147" t="str">
            <v>是否支持ussd</v>
          </cell>
          <cell r="B2147" t="str">
            <v>support_ussd_flag</v>
          </cell>
          <cell r="C2147" t="str">
            <v>varchar2(8)</v>
          </cell>
          <cell r="D2147" t="str">
            <v>string(8)</v>
          </cell>
          <cell r="E2147" t="str">
            <v>是否支持ussd</v>
          </cell>
          <cell r="F2147" t="str">
            <v>support_ussd_flag</v>
          </cell>
          <cell r="G2147" t="str">
            <v>varchar2(8)</v>
          </cell>
          <cell r="H2147" t="str">
            <v>string(8)</v>
          </cell>
        </row>
        <row r="2148">
          <cell r="A2148" t="str">
            <v>是否支持wifi功能</v>
          </cell>
          <cell r="B2148" t="str">
            <v>support_wifi_flag</v>
          </cell>
          <cell r="C2148" t="str">
            <v>varchar2(8)</v>
          </cell>
          <cell r="D2148" t="str">
            <v>string(8)</v>
          </cell>
          <cell r="E2148" t="str">
            <v>是否支持wifi功能</v>
          </cell>
          <cell r="F2148" t="str">
            <v>support_wifi_flag</v>
          </cell>
          <cell r="G2148" t="str">
            <v>varchar2(8)</v>
          </cell>
          <cell r="H2148" t="str">
            <v>string(8)</v>
          </cell>
        </row>
        <row r="2149">
          <cell r="A2149" t="str">
            <v>syncml</v>
          </cell>
          <cell r="B2149" t="str">
            <v>syncml</v>
          </cell>
          <cell r="C2149" t="str">
            <v>varchar2(16)</v>
          </cell>
          <cell r="D2149" t="str">
            <v>string(16)</v>
          </cell>
          <cell r="E2149" t="str">
            <v>syncml</v>
          </cell>
          <cell r="F2149" t="str">
            <v>syncml</v>
          </cell>
          <cell r="G2149" t="str">
            <v>varchar2(16)</v>
          </cell>
          <cell r="H2149" t="str">
            <v>string(16)</v>
          </cell>
        </row>
        <row r="2150">
          <cell r="A2150" t="str">
            <v>syncml_desc</v>
          </cell>
          <cell r="B2150" t="str">
            <v>syncml_desc</v>
          </cell>
          <cell r="C2150" t="str">
            <v>varchar2(16)</v>
          </cell>
          <cell r="D2150" t="str">
            <v>string(16)</v>
          </cell>
          <cell r="E2150" t="str">
            <v>syncml_desc</v>
          </cell>
          <cell r="F2150" t="str">
            <v>syncml_desc</v>
          </cell>
          <cell r="G2150" t="str">
            <v>varchar2(16)</v>
          </cell>
          <cell r="H2150" t="str">
            <v>string(16)</v>
          </cell>
        </row>
        <row r="2151">
          <cell r="A2151" t="str">
            <v>税</v>
          </cell>
          <cell r="B2151" t="str">
            <v>received_tax</v>
          </cell>
          <cell r="C2151" t="str">
            <v>number(22)</v>
          </cell>
          <cell r="D2151" t="str">
            <v>number(22)</v>
          </cell>
          <cell r="E2151" t="str">
            <v>税</v>
          </cell>
          <cell r="F2151" t="str">
            <v>tax</v>
          </cell>
          <cell r="G2151" t="str">
            <v>number(18,4)</v>
          </cell>
          <cell r="H2151" t="str">
            <v>double(18,4)</v>
          </cell>
        </row>
        <row r="2152">
          <cell r="A2152" t="str">
            <v>td通话次数</v>
          </cell>
          <cell r="B2152" t="str">
            <v>td_call_cnt</v>
          </cell>
          <cell r="C2152" t="str">
            <v>number(22)</v>
          </cell>
          <cell r="D2152" t="str">
            <v>number(22)</v>
          </cell>
          <cell r="E2152" t="str">
            <v>td通话次数</v>
          </cell>
          <cell r="F2152" t="str">
            <v>td_call_cnt</v>
          </cell>
          <cell r="G2152" t="str">
            <v>number(22)</v>
          </cell>
          <cell r="H2152" t="str">
            <v>long</v>
          </cell>
        </row>
        <row r="2153">
          <cell r="A2153" t="str">
            <v>td通话时长</v>
          </cell>
          <cell r="B2153" t="str">
            <v>td_call_dur</v>
          </cell>
          <cell r="C2153" t="str">
            <v>number(22)</v>
          </cell>
          <cell r="D2153" t="str">
            <v>number(22)</v>
          </cell>
          <cell r="E2153" t="str">
            <v>td通话时长</v>
          </cell>
          <cell r="F2153" t="str">
            <v>td_call_dur</v>
          </cell>
          <cell r="G2153" t="str">
            <v>number(22)</v>
          </cell>
          <cell r="H2153" t="str">
            <v>long</v>
          </cell>
        </row>
        <row r="2154">
          <cell r="A2154" t="str">
            <v>td智能手机标志</v>
          </cell>
          <cell r="B2154" t="str">
            <v>td_cap_flag</v>
          </cell>
          <cell r="C2154" t="str">
            <v>number(22)</v>
          </cell>
          <cell r="D2154" t="str">
            <v>number(22)</v>
          </cell>
          <cell r="E2154" t="str">
            <v>td智能手机标志</v>
          </cell>
          <cell r="F2154" t="str">
            <v>td_cap_flag</v>
          </cell>
          <cell r="G2154" t="str">
            <v>number(22)</v>
          </cell>
          <cell r="H2154" t="str">
            <v>integer</v>
          </cell>
        </row>
        <row r="2155">
          <cell r="A2155" t="str">
            <v>td数据卡用户标志</v>
          </cell>
          <cell r="B2155" t="str">
            <v>td_data_flag</v>
          </cell>
          <cell r="C2155" t="str">
            <v>varchar2(1)</v>
          </cell>
          <cell r="D2155" t="str">
            <v>string(1)</v>
          </cell>
          <cell r="E2155" t="str">
            <v>td数据卡用户标志</v>
          </cell>
          <cell r="F2155" t="str">
            <v>td_data_flag</v>
          </cell>
          <cell r="G2155" t="str">
            <v>varchar2(1)</v>
          </cell>
          <cell r="H2155" t="str">
            <v>string(1)</v>
          </cell>
        </row>
        <row r="2156">
          <cell r="A2156" t="str">
            <v>td手机标志</v>
          </cell>
          <cell r="B2156" t="str">
            <v>td_flag</v>
          </cell>
          <cell r="C2156" t="str">
            <v>number(22)</v>
          </cell>
          <cell r="D2156" t="str">
            <v>number(22)</v>
          </cell>
          <cell r="E2156" t="str">
            <v>td手机标志</v>
          </cell>
          <cell r="F2156" t="str">
            <v>td_flag</v>
          </cell>
          <cell r="G2156" t="str">
            <v>number(22)</v>
          </cell>
          <cell r="H2156" t="str">
            <v>integer</v>
          </cell>
        </row>
        <row r="2157">
          <cell r="A2157" t="str">
            <v>3g流量标志</v>
          </cell>
          <cell r="B2157" t="str">
            <v>td_flow_flag</v>
          </cell>
          <cell r="C2157" t="str">
            <v>number(22)</v>
          </cell>
          <cell r="D2157" t="str">
            <v>number(22)</v>
          </cell>
          <cell r="E2157" t="str">
            <v>3g流量标志</v>
          </cell>
          <cell r="F2157" t="str">
            <v>td_flow_flag</v>
          </cell>
          <cell r="G2157" t="str">
            <v>number(22)</v>
          </cell>
          <cell r="H2157" t="str">
            <v>integer</v>
          </cell>
        </row>
        <row r="2158">
          <cell r="A2158" t="str">
            <v>收取td特色业务功能费标志</v>
          </cell>
          <cell r="B2158" t="str">
            <v>td_func_fee_flag</v>
          </cell>
          <cell r="C2158" t="str">
            <v>varchar2(1)</v>
          </cell>
          <cell r="D2158" t="str">
            <v>string(1)</v>
          </cell>
          <cell r="E2158" t="str">
            <v>收取td特色业务功能费标志</v>
          </cell>
          <cell r="F2158" t="str">
            <v>td_func_fee_flag</v>
          </cell>
          <cell r="G2158" t="str">
            <v>varchar2(1)</v>
          </cell>
          <cell r="H2158" t="str">
            <v>string(1)</v>
          </cell>
        </row>
        <row r="2159">
          <cell r="A2159" t="str">
            <v>tdgprs标志</v>
          </cell>
          <cell r="B2159" t="str">
            <v>td_gprs_flag</v>
          </cell>
          <cell r="C2159" t="str">
            <v>varchar2(1)</v>
          </cell>
          <cell r="D2159" t="str">
            <v>string(1)</v>
          </cell>
          <cell r="E2159" t="str">
            <v>TDGPRS标志</v>
          </cell>
          <cell r="F2159" t="str">
            <v>td_gprs_flag</v>
          </cell>
          <cell r="G2159" t="str">
            <v>varchar2(1)</v>
          </cell>
          <cell r="H2159" t="str">
            <v>string(1)</v>
          </cell>
        </row>
        <row r="2160">
          <cell r="A2160" t="str">
            <v>tdgprs漫游标志</v>
          </cell>
          <cell r="B2160" t="str">
            <v>td_gprs_roam_flag</v>
          </cell>
          <cell r="C2160" t="str">
            <v>varchar2(1)</v>
          </cell>
          <cell r="D2160" t="str">
            <v>string(1)</v>
          </cell>
          <cell r="E2160" t="str">
            <v>tdgprs漫游标志</v>
          </cell>
          <cell r="F2160" t="str">
            <v>td_gprs_roam_flag</v>
          </cell>
          <cell r="G2160" t="str">
            <v>varchar2(1)</v>
          </cell>
          <cell r="H2160" t="str">
            <v>string(1)</v>
          </cell>
        </row>
        <row r="2161">
          <cell r="A2161" t="str">
            <v>td手机用户标志</v>
          </cell>
          <cell r="B2161" t="str">
            <v>td_phone_flag</v>
          </cell>
          <cell r="C2161" t="str">
            <v>varchar2(1)</v>
          </cell>
          <cell r="D2161" t="str">
            <v>string(1)</v>
          </cell>
          <cell r="E2161" t="str">
            <v>td手机用户标志</v>
          </cell>
          <cell r="F2161" t="str">
            <v>td_handst_flag</v>
          </cell>
          <cell r="G2161" t="str">
            <v>varchar2(1)</v>
          </cell>
          <cell r="H2161" t="str">
            <v>string(1)</v>
          </cell>
        </row>
        <row r="2162">
          <cell r="A2162" t="str">
            <v>td_imei</v>
          </cell>
          <cell r="B2162" t="str">
            <v>td_imemi</v>
          </cell>
          <cell r="C2162" t="str">
            <v>varchar2(20)</v>
          </cell>
          <cell r="D2162" t="str">
            <v>string(20)</v>
          </cell>
          <cell r="E2162" t="str">
            <v>td_imei</v>
          </cell>
          <cell r="F2162" t="str">
            <v>td_imemi</v>
          </cell>
          <cell r="G2162" t="str">
            <v>varchar2(20)</v>
          </cell>
          <cell r="H2162" t="str">
            <v>string(20)</v>
          </cell>
        </row>
        <row r="2163">
          <cell r="A2163" t="str">
            <v>td上网本费用</v>
          </cell>
          <cell r="B2163" t="str">
            <v>td_netnote_fee</v>
          </cell>
          <cell r="C2163" t="str">
            <v>number(22)</v>
          </cell>
          <cell r="D2163" t="str">
            <v>number(22)</v>
          </cell>
          <cell r="E2163" t="str">
            <v>td上网本费用</v>
          </cell>
          <cell r="F2163" t="str">
            <v>td_net_note_fee</v>
          </cell>
          <cell r="G2163" t="str">
            <v>number(18,4)</v>
          </cell>
          <cell r="H2163" t="str">
            <v>double(18,4)</v>
          </cell>
        </row>
        <row r="2164">
          <cell r="A2164" t="str">
            <v>td上网本费用(税后)</v>
          </cell>
          <cell r="B2164" t="str">
            <v>td_netnote_fee_extax</v>
          </cell>
          <cell r="C2164" t="str">
            <v>number(22)</v>
          </cell>
          <cell r="D2164" t="str">
            <v>number(22)</v>
          </cell>
          <cell r="E2164" t="str">
            <v>td上网本费用(税后)</v>
          </cell>
          <cell r="F2164" t="str">
            <v>td_net_note_fee_extax</v>
          </cell>
          <cell r="G2164" t="str">
            <v>number(18,4)</v>
          </cell>
          <cell r="H2164" t="str">
            <v>double(18,4)</v>
          </cell>
        </row>
        <row r="2165">
          <cell r="A2165" t="str">
            <v>td无线座机用户标志</v>
          </cell>
          <cell r="B2165" t="str">
            <v>no_line_machine_flag</v>
          </cell>
          <cell r="C2165" t="str">
            <v>varchar2(1)</v>
          </cell>
          <cell r="D2165" t="str">
            <v>string(1)</v>
          </cell>
          <cell r="E2165" t="str">
            <v>td无线座机用户标志</v>
          </cell>
          <cell r="F2165" t="str">
            <v>td_no_line_mahine_flag</v>
          </cell>
          <cell r="G2165" t="str">
            <v>varchar2(1)</v>
          </cell>
          <cell r="H2165" t="str">
            <v>string(1)</v>
          </cell>
        </row>
        <row r="2166">
          <cell r="A2166" t="str">
            <v>td终端标志</v>
          </cell>
          <cell r="B2166" t="str">
            <v>td_flag</v>
          </cell>
          <cell r="C2166" t="str">
            <v>varchar2(1)</v>
          </cell>
          <cell r="D2166" t="str">
            <v>string(1)</v>
          </cell>
          <cell r="E2166" t="str">
            <v>td终端标志</v>
          </cell>
          <cell r="F2166" t="str">
            <v>td_tmnl_flag</v>
          </cell>
          <cell r="G2166" t="str">
            <v>varchar2(3)</v>
          </cell>
          <cell r="H2166" t="str">
            <v>string(3)</v>
          </cell>
        </row>
        <row r="2167">
          <cell r="A2167" t="str">
            <v>td终端客户标志</v>
          </cell>
          <cell r="B2167" t="str">
            <v>td_term_flag</v>
          </cell>
          <cell r="C2167" t="str">
            <v>varchar2(1)</v>
          </cell>
          <cell r="D2167" t="str">
            <v>string(1)</v>
          </cell>
          <cell r="E2167" t="str">
            <v>td终端客户标志</v>
          </cell>
          <cell r="F2167" t="str">
            <v>td_tmnl_user_flag</v>
          </cell>
          <cell r="G2167" t="str">
            <v>varchar2(1)</v>
          </cell>
          <cell r="H2167" t="str">
            <v>string(1)</v>
          </cell>
        </row>
        <row r="2168">
          <cell r="A2168" t="str">
            <v>td_device_id</v>
          </cell>
          <cell r="B2168" t="str">
            <v>td_device_id</v>
          </cell>
          <cell r="C2168" t="str">
            <v>varchar2(16)</v>
          </cell>
          <cell r="D2168" t="str">
            <v>string(16)</v>
          </cell>
          <cell r="E2168" t="str">
            <v>td终端型号标识</v>
          </cell>
          <cell r="F2168" t="str">
            <v>td_tmnl_model_id</v>
          </cell>
          <cell r="G2168" t="str">
            <v>varchar2(16)</v>
          </cell>
          <cell r="H2168" t="str">
            <v>string(16)</v>
          </cell>
        </row>
        <row r="2169">
          <cell r="A2169" t="str">
            <v>td终端型号标识</v>
          </cell>
          <cell r="B2169" t="str">
            <v>td_device_id</v>
          </cell>
          <cell r="C2169" t="str">
            <v>varchar2(16)</v>
          </cell>
          <cell r="D2169" t="str">
            <v>string(16)</v>
          </cell>
          <cell r="E2169" t="str">
            <v>td终端型号标识</v>
          </cell>
          <cell r="F2169" t="str">
            <v>td_tmnl_model_id</v>
          </cell>
          <cell r="G2169" t="str">
            <v>varchar2(16)</v>
          </cell>
          <cell r="H2169" t="str">
            <v>string(16)</v>
          </cell>
        </row>
        <row r="2170">
          <cell r="A2170" t="str">
            <v>td语音通话标志</v>
          </cell>
          <cell r="B2170" t="str">
            <v>td_voice_flag</v>
          </cell>
          <cell r="C2170" t="str">
            <v>varchar2(1)</v>
          </cell>
          <cell r="D2170" t="str">
            <v>string(1)</v>
          </cell>
          <cell r="E2170" t="str">
            <v>td语音通话标志</v>
          </cell>
          <cell r="F2170" t="str">
            <v>td_voice_flag</v>
          </cell>
          <cell r="G2170" t="str">
            <v>varchar2(1)</v>
          </cell>
          <cell r="H2170" t="str">
            <v>string(1)</v>
          </cell>
        </row>
        <row r="2171">
          <cell r="A2171" t="str">
            <v>td语音漫游标志</v>
          </cell>
          <cell r="B2171" t="str">
            <v>td_voice_roam_flag</v>
          </cell>
          <cell r="C2171" t="str">
            <v>varchar2(1)</v>
          </cell>
          <cell r="D2171" t="str">
            <v>string(1)</v>
          </cell>
          <cell r="E2171" t="str">
            <v>td语音漫游标志</v>
          </cell>
          <cell r="F2171" t="str">
            <v>td_voice_roam_flag</v>
          </cell>
          <cell r="G2171" t="str">
            <v>varchar2(1)</v>
          </cell>
          <cell r="H2171" t="str">
            <v>string(1)</v>
          </cell>
        </row>
        <row r="2172">
          <cell r="A2172" t="str">
            <v>4g流量标志</v>
          </cell>
          <cell r="B2172" t="str">
            <v>tdd_flow_flag</v>
          </cell>
          <cell r="C2172" t="str">
            <v>number(22)</v>
          </cell>
          <cell r="D2172" t="str">
            <v>number(22)</v>
          </cell>
          <cell r="E2172" t="str">
            <v>4g流量标志</v>
          </cell>
          <cell r="F2172" t="str">
            <v>tdd_flow_flag</v>
          </cell>
          <cell r="G2172" t="str">
            <v>number(22)</v>
          </cell>
          <cell r="H2172" t="str">
            <v>integer</v>
          </cell>
        </row>
        <row r="2173">
          <cell r="A2173" t="str">
            <v>三级片区</v>
          </cell>
          <cell r="B2173" t="str">
            <v>third_lc_id</v>
          </cell>
          <cell r="C2173" t="str">
            <v>varchar2(30)</v>
          </cell>
          <cell r="D2173" t="str">
            <v>string(30)</v>
          </cell>
          <cell r="E2173" t="str">
            <v>三级片区</v>
          </cell>
          <cell r="F2173" t="str">
            <v>third_lc_id</v>
          </cell>
          <cell r="G2173" t="str">
            <v>varchar2(30)</v>
          </cell>
          <cell r="H2173" t="str">
            <v>string(30)</v>
          </cell>
        </row>
        <row r="2174">
          <cell r="A2174" t="str">
            <v>三高用户数</v>
          </cell>
          <cell r="B2174" t="str">
            <v>three_high_user_cnt</v>
          </cell>
          <cell r="C2174" t="str">
            <v>integer</v>
          </cell>
          <cell r="D2174" t="str">
            <v>integer</v>
          </cell>
          <cell r="E2174" t="str">
            <v>三高用户数</v>
          </cell>
          <cell r="F2174" t="str">
            <v>three_high_user_num</v>
          </cell>
          <cell r="G2174" t="str">
            <v>integer</v>
          </cell>
          <cell r="H2174" t="str">
            <v>integer</v>
          </cell>
        </row>
        <row r="2175">
          <cell r="A2175" t="str">
            <v>三低用户数</v>
          </cell>
          <cell r="B2175" t="str">
            <v>three_low_user_cnt</v>
          </cell>
          <cell r="C2175" t="str">
            <v>integer</v>
          </cell>
          <cell r="D2175" t="str">
            <v>integer</v>
          </cell>
          <cell r="E2175" t="str">
            <v>三低用户数</v>
          </cell>
          <cell r="F2175" t="str">
            <v>three_low_user_num</v>
          </cell>
          <cell r="G2175" t="str">
            <v>integer</v>
          </cell>
          <cell r="H2175" t="str">
            <v>integer</v>
          </cell>
        </row>
        <row r="2176">
          <cell r="A2176" t="str">
            <v>终端2g类型</v>
          </cell>
          <cell r="B2176" t="str">
            <v>model_2g</v>
          </cell>
          <cell r="C2176" t="str">
            <v>varchar2(30)</v>
          </cell>
          <cell r="D2176" t="str">
            <v>string(30)</v>
          </cell>
          <cell r="E2176" t="str">
            <v>终端2g类型</v>
          </cell>
          <cell r="F2176" t="str">
            <v>tmnl_2g_type</v>
          </cell>
          <cell r="G2176" t="str">
            <v>varchar2(30)</v>
          </cell>
          <cell r="H2176" t="str">
            <v>string(30)</v>
          </cell>
        </row>
        <row r="2177">
          <cell r="A2177" t="str">
            <v>终端3g类型</v>
          </cell>
          <cell r="B2177" t="str">
            <v>model_3g</v>
          </cell>
          <cell r="C2177" t="str">
            <v>varchar2(30)</v>
          </cell>
          <cell r="D2177" t="str">
            <v>string(30)</v>
          </cell>
          <cell r="E2177" t="str">
            <v>终端3g类型</v>
          </cell>
          <cell r="F2177" t="str">
            <v>tmnl_3g_type</v>
          </cell>
          <cell r="G2177" t="str">
            <v>varchar2(30)</v>
          </cell>
          <cell r="H2177" t="str">
            <v>string(30)</v>
          </cell>
        </row>
        <row r="2178">
          <cell r="A2178" t="str">
            <v>终端4g类型</v>
          </cell>
          <cell r="B2178" t="str">
            <v>model_4g</v>
          </cell>
          <cell r="C2178" t="str">
            <v>varchar2(30)</v>
          </cell>
          <cell r="D2178" t="str">
            <v>string(30)</v>
          </cell>
          <cell r="E2178" t="str">
            <v>终端4g类型</v>
          </cell>
          <cell r="F2178" t="str">
            <v>tmnl_4g_type</v>
          </cell>
          <cell r="G2178" t="str">
            <v>varchar2(30)</v>
          </cell>
          <cell r="H2178" t="str">
            <v>string(30)</v>
          </cell>
        </row>
        <row r="2179">
          <cell r="A2179" t="str">
            <v>终端网龄</v>
          </cell>
          <cell r="B2179" t="str">
            <v>tmnl_age</v>
          </cell>
          <cell r="C2179" t="str">
            <v>number(22)</v>
          </cell>
          <cell r="D2179" t="str">
            <v>number(22)</v>
          </cell>
          <cell r="E2179" t="str">
            <v>终端网龄</v>
          </cell>
          <cell r="F2179" t="str">
            <v>tmnl_age</v>
          </cell>
          <cell r="G2179" t="str">
            <v>number(22)</v>
          </cell>
          <cell r="H2179" t="str">
            <v>integer</v>
          </cell>
        </row>
        <row r="2180">
          <cell r="A2180" t="str">
            <v>终端品牌编码</v>
          </cell>
          <cell r="B2180" t="str">
            <v>brand_code</v>
          </cell>
          <cell r="C2180" t="str">
            <v>varchar2(40)</v>
          </cell>
          <cell r="D2180" t="str">
            <v>string(40)</v>
          </cell>
          <cell r="E2180" t="str">
            <v>终端品牌编码</v>
          </cell>
          <cell r="F2180" t="str">
            <v>tmnl_brand_code</v>
          </cell>
          <cell r="G2180" t="str">
            <v>varchar2(40)</v>
          </cell>
          <cell r="H2180" t="str">
            <v>string(40)</v>
          </cell>
        </row>
        <row r="2181">
          <cell r="A2181" t="str">
            <v>终端品牌代码</v>
          </cell>
          <cell r="B2181" t="str">
            <v>brand_code</v>
          </cell>
          <cell r="C2181" t="str">
            <v>varchar2(8)</v>
          </cell>
          <cell r="D2181" t="str">
            <v>string(8)</v>
          </cell>
          <cell r="E2181" t="str">
            <v>终端品牌编码</v>
          </cell>
          <cell r="F2181" t="str">
            <v>tmnl_brand_code</v>
          </cell>
          <cell r="G2181" t="str">
            <v>varchar2(40)</v>
          </cell>
          <cell r="H2181" t="str">
            <v>string(40)</v>
          </cell>
        </row>
        <row r="2182">
          <cell r="A2182" t="str">
            <v>终端品牌名称</v>
          </cell>
          <cell r="B2182" t="str">
            <v>brand_name</v>
          </cell>
          <cell r="C2182" t="str">
            <v>varchar2(100)</v>
          </cell>
          <cell r="D2182" t="str">
            <v>string(100)</v>
          </cell>
          <cell r="E2182" t="str">
            <v>终端品牌名称</v>
          </cell>
          <cell r="F2182" t="str">
            <v>tmnl_brand_name</v>
          </cell>
          <cell r="G2182" t="str">
            <v>varchar2(100)</v>
          </cell>
          <cell r="H2182" t="str">
            <v>string(100)</v>
          </cell>
        </row>
        <row r="2183">
          <cell r="A2183" t="str">
            <v>终端类别大类</v>
          </cell>
          <cell r="B2183" t="str">
            <v>kind_code</v>
          </cell>
          <cell r="C2183" t="str">
            <v>varchar2(2)</v>
          </cell>
          <cell r="D2183" t="str">
            <v>string(2)</v>
          </cell>
          <cell r="E2183" t="str">
            <v>终端类别大类</v>
          </cell>
          <cell r="F2183" t="str">
            <v>tmnl_kind_code</v>
          </cell>
          <cell r="G2183" t="str">
            <v>varchar2(2)</v>
          </cell>
          <cell r="H2183" t="str">
            <v>string(2)</v>
          </cell>
        </row>
        <row r="2184">
          <cell r="A2184" t="str">
            <v>终端制式</v>
          </cell>
          <cell r="B2184" t="str">
            <v>term_type_flag</v>
          </cell>
          <cell r="C2184" t="str">
            <v>varchar2(5)</v>
          </cell>
          <cell r="D2184" t="str">
            <v>string(8)</v>
          </cell>
          <cell r="E2184" t="str">
            <v>终端制式</v>
          </cell>
          <cell r="F2184" t="str">
            <v>tmnl_mode</v>
          </cell>
          <cell r="G2184" t="str">
            <v>varchar2(5)</v>
          </cell>
          <cell r="H2184" t="str">
            <v>string(5)</v>
          </cell>
        </row>
        <row r="2185">
          <cell r="A2185" t="str">
            <v>终端制式标志</v>
          </cell>
          <cell r="B2185" t="str">
            <v>tmnl_type_id_2</v>
          </cell>
          <cell r="C2185" t="str">
            <v>varchar2(30)</v>
          </cell>
          <cell r="D2185" t="str">
            <v>string(30)</v>
          </cell>
          <cell r="E2185" t="str">
            <v>终端制式标志</v>
          </cell>
          <cell r="F2185" t="str">
            <v>tmnl_mode_flag</v>
          </cell>
          <cell r="G2185" t="str">
            <v>varchar2(30)</v>
          </cell>
          <cell r="H2185" t="str">
            <v>string(30)</v>
          </cell>
        </row>
        <row r="2186">
          <cell r="A2186" t="str">
            <v>终端制式类型</v>
          </cell>
          <cell r="B2186" t="str">
            <v>tmnl_type_name_2</v>
          </cell>
          <cell r="C2186" t="str">
            <v>varchar2(30)</v>
          </cell>
          <cell r="D2186" t="str">
            <v>string(30)</v>
          </cell>
          <cell r="E2186" t="str">
            <v>终端制式类型</v>
          </cell>
          <cell r="F2186" t="str">
            <v>tmnl_mode_type</v>
          </cell>
          <cell r="G2186" t="str">
            <v>varchar2(30)</v>
          </cell>
          <cell r="H2186" t="str">
            <v>string(30)</v>
          </cell>
        </row>
        <row r="2187">
          <cell r="A2187" t="str">
            <v>终端机型</v>
          </cell>
          <cell r="B2187" t="str">
            <v>res_type</v>
          </cell>
          <cell r="C2187" t="str">
            <v>varchar2(30)</v>
          </cell>
          <cell r="D2187" t="str">
            <v>string(50)</v>
          </cell>
          <cell r="E2187" t="str">
            <v>终端机型</v>
          </cell>
          <cell r="F2187" t="str">
            <v>tmnl_model</v>
          </cell>
          <cell r="G2187" t="str">
            <v>varchar2(30)</v>
          </cell>
          <cell r="H2187" t="str">
            <v>string(30)</v>
          </cell>
        </row>
        <row r="2188">
          <cell r="A2188" t="str">
            <v>终端机型代码</v>
          </cell>
          <cell r="B2188" t="str">
            <v>res_code</v>
          </cell>
          <cell r="C2188" t="str">
            <v>varchar2(8)</v>
          </cell>
          <cell r="D2188" t="str">
            <v>string(8)</v>
          </cell>
          <cell r="E2188" t="str">
            <v>终端机型代码</v>
          </cell>
          <cell r="F2188" t="str">
            <v>tmnl_model_code</v>
          </cell>
          <cell r="G2188" t="str">
            <v>varchar2(8)</v>
          </cell>
          <cell r="H2188" t="str">
            <v>string(8)</v>
          </cell>
        </row>
        <row r="2189">
          <cell r="A2189" t="str">
            <v>终端型号标志</v>
          </cell>
          <cell r="B2189" t="str">
            <v>device_id</v>
          </cell>
          <cell r="C2189" t="str">
            <v>varchar2(20)</v>
          </cell>
          <cell r="D2189" t="str">
            <v>string(5)</v>
          </cell>
          <cell r="E2189" t="str">
            <v>终端型号标志</v>
          </cell>
          <cell r="F2189" t="str">
            <v>tmnl_model_flag</v>
          </cell>
          <cell r="G2189" t="str">
            <v>varchar2(20)</v>
          </cell>
          <cell r="H2189" t="str">
            <v>string(20)</v>
          </cell>
        </row>
        <row r="2190">
          <cell r="A2190" t="str">
            <v>终端类型标志</v>
          </cell>
          <cell r="B2190" t="str">
            <v>tmnl_type_id</v>
          </cell>
          <cell r="C2190" t="str">
            <v>varchar2(30)</v>
          </cell>
          <cell r="D2190" t="str">
            <v>string(30)</v>
          </cell>
          <cell r="E2190" t="str">
            <v>终端类型标志</v>
          </cell>
          <cell r="F2190" t="str">
            <v>tmnl_type_flag</v>
          </cell>
          <cell r="G2190" t="str">
            <v>varchar2(30)</v>
          </cell>
          <cell r="H2190" t="str">
            <v>string(30)</v>
          </cell>
        </row>
        <row r="2191">
          <cell r="A2191" t="str">
            <v>终端型号名称</v>
          </cell>
          <cell r="B2191" t="str">
            <v>device_name</v>
          </cell>
          <cell r="C2191" t="str">
            <v>varchar2(100)</v>
          </cell>
          <cell r="D2191" t="str">
            <v>string(100)</v>
          </cell>
          <cell r="E2191" t="str">
            <v>终端机型名称</v>
          </cell>
          <cell r="F2191" t="str">
            <v>tmnl_model_name</v>
          </cell>
          <cell r="G2191" t="str">
            <v>varchar2(100)</v>
          </cell>
          <cell r="H2191" t="str">
            <v>string(100)</v>
          </cell>
        </row>
        <row r="2192">
          <cell r="A2192" t="str">
            <v>终端机型名称</v>
          </cell>
          <cell r="B2192" t="str">
            <v>res_name</v>
          </cell>
          <cell r="C2192" t="str">
            <v>varchar2(40)</v>
          </cell>
          <cell r="D2192" t="str">
            <v>string(40)</v>
          </cell>
          <cell r="E2192" t="str">
            <v>终端机型名称</v>
          </cell>
          <cell r="F2192" t="str">
            <v>tmnl_model_name</v>
          </cell>
          <cell r="G2192" t="str">
            <v>varchar2(100)</v>
          </cell>
          <cell r="H2192" t="str">
            <v>string(100)</v>
          </cell>
        </row>
        <row r="2193">
          <cell r="A2193" t="str">
            <v>终端型号类型</v>
          </cell>
          <cell r="B2193" t="str">
            <v>device_type</v>
          </cell>
          <cell r="C2193" t="str">
            <v>varchar2(50)</v>
          </cell>
          <cell r="D2193" t="str">
            <v>string(2)</v>
          </cell>
          <cell r="E2193" t="str">
            <v>终端型号类型</v>
          </cell>
          <cell r="F2193" t="str">
            <v>tmnl_model_type</v>
          </cell>
          <cell r="G2193" t="str">
            <v>varchar2(50)</v>
          </cell>
          <cell r="H2193" t="str">
            <v>string(50)</v>
          </cell>
        </row>
        <row r="2194">
          <cell r="A2194" t="str">
            <v>终端款式</v>
          </cell>
          <cell r="B2194" t="str">
            <v>tmnl_pattern</v>
          </cell>
          <cell r="C2194" t="str">
            <v>varchar2(16)</v>
          </cell>
          <cell r="D2194" t="str">
            <v>string(16)</v>
          </cell>
          <cell r="E2194" t="str">
            <v>终端款式</v>
          </cell>
          <cell r="F2194" t="str">
            <v>tmnl_pattern</v>
          </cell>
          <cell r="G2194" t="str">
            <v>varchar2(16)</v>
          </cell>
          <cell r="H2194" t="str">
            <v>string(16)</v>
          </cell>
        </row>
        <row r="2195">
          <cell r="A2195" t="str">
            <v>终端款式_desc</v>
          </cell>
          <cell r="B2195" t="str">
            <v>tmnl_pattern_desc</v>
          </cell>
          <cell r="C2195" t="str">
            <v>varchar2(16)</v>
          </cell>
          <cell r="D2195" t="str">
            <v>string(16)</v>
          </cell>
          <cell r="E2195" t="str">
            <v>终端款式_desc</v>
          </cell>
          <cell r="F2195" t="str">
            <v>tmnl_pattern_desc</v>
          </cell>
          <cell r="G2195" t="str">
            <v>varchar2(16)</v>
          </cell>
          <cell r="H2195" t="str">
            <v>string(16)</v>
          </cell>
        </row>
        <row r="2196">
          <cell r="A2196" t="str">
            <v>终端价格_desc</v>
          </cell>
          <cell r="B2196" t="str">
            <v>tmnl_price_desc</v>
          </cell>
          <cell r="C2196" t="str">
            <v>varchar2(16)</v>
          </cell>
          <cell r="D2196" t="str">
            <v>string(16)</v>
          </cell>
          <cell r="E2196" t="str">
            <v>终端价格_desc</v>
          </cell>
          <cell r="F2196" t="str">
            <v>tmnl_prc_desc</v>
          </cell>
          <cell r="G2196" t="str">
            <v>varchar2(16)</v>
          </cell>
          <cell r="H2196" t="str">
            <v>string(16)</v>
          </cell>
        </row>
        <row r="2197">
          <cell r="A2197" t="str">
            <v>终端供货商名称</v>
          </cell>
          <cell r="B2197" t="str">
            <v>supply_name</v>
          </cell>
          <cell r="C2197" t="str">
            <v>varchar2(100)</v>
          </cell>
          <cell r="D2197" t="str">
            <v>string(100)</v>
          </cell>
          <cell r="E2197" t="str">
            <v>终端供货商名称</v>
          </cell>
          <cell r="F2197" t="str">
            <v>tmnl_seller_name</v>
          </cell>
          <cell r="G2197" t="str">
            <v>varchar2(100)</v>
          </cell>
          <cell r="H2197" t="str">
            <v>string(100)</v>
          </cell>
        </row>
        <row r="2198">
          <cell r="A2198" t="str">
            <v>终端类型</v>
          </cell>
          <cell r="B2198" t="str">
            <v>tmnl_type</v>
          </cell>
          <cell r="C2198" t="str">
            <v>varchar2(20)</v>
          </cell>
          <cell r="D2198" t="str">
            <v>string(30)</v>
          </cell>
          <cell r="E2198" t="str">
            <v>终端类型</v>
          </cell>
          <cell r="F2198" t="str">
            <v>tmnl_type</v>
          </cell>
          <cell r="G2198" t="str">
            <v>varchar2(20)</v>
          </cell>
          <cell r="H2198" t="str">
            <v>string(20)</v>
          </cell>
        </row>
        <row r="2199">
          <cell r="A2199" t="str">
            <v>终端类别小类</v>
          </cell>
          <cell r="B2199" t="str">
            <v>type_code</v>
          </cell>
          <cell r="C2199" t="str">
            <v>varchar2(2)</v>
          </cell>
          <cell r="D2199" t="str">
            <v>string(2)</v>
          </cell>
          <cell r="E2199" t="str">
            <v>终端类别小类</v>
          </cell>
          <cell r="F2199" t="str">
            <v>tmnl_type_code</v>
          </cell>
          <cell r="G2199" t="str">
            <v>varchar2(2)</v>
          </cell>
          <cell r="H2199" t="str">
            <v>string(2)</v>
          </cell>
        </row>
        <row r="2200">
          <cell r="A2200" t="str">
            <v>二级片区</v>
          </cell>
          <cell r="B2200" t="str">
            <v>two_lc_id</v>
          </cell>
          <cell r="C2200" t="str">
            <v>varchar2(30)</v>
          </cell>
          <cell r="D2200" t="str">
            <v>string(30)</v>
          </cell>
          <cell r="E2200" t="str">
            <v>二级片区</v>
          </cell>
          <cell r="F2200" t="str">
            <v>two_lc_id</v>
          </cell>
          <cell r="G2200" t="str">
            <v>varchar2(30)</v>
          </cell>
          <cell r="H2200" t="str">
            <v>string(30)</v>
          </cell>
        </row>
        <row r="2201">
          <cell r="A2201" t="str">
            <v>uaprofile</v>
          </cell>
          <cell r="B2201" t="str">
            <v>uaprofile</v>
          </cell>
          <cell r="C2201" t="str">
            <v>varchar2(64)</v>
          </cell>
          <cell r="D2201" t="str">
            <v>string(64)</v>
          </cell>
          <cell r="E2201" t="str">
            <v>uaprofile</v>
          </cell>
          <cell r="F2201" t="str">
            <v>uapro_file</v>
          </cell>
          <cell r="G2201" t="str">
            <v>varchar2(64)</v>
          </cell>
          <cell r="H2201" t="str">
            <v>string(64)</v>
          </cell>
        </row>
        <row r="2202">
          <cell r="A2202" t="str">
            <v>uaprofile_desc</v>
          </cell>
          <cell r="B2202" t="str">
            <v>uaprofile_desc</v>
          </cell>
          <cell r="C2202" t="str">
            <v>varchar2(64)</v>
          </cell>
          <cell r="D2202" t="str">
            <v>string(64)</v>
          </cell>
          <cell r="E2202" t="str">
            <v>uaprofile_desc</v>
          </cell>
          <cell r="F2202" t="str">
            <v>uapro_file_desc</v>
          </cell>
          <cell r="G2202" t="str">
            <v>varchar2(64)</v>
          </cell>
          <cell r="H2202" t="str">
            <v>string(64)</v>
          </cell>
        </row>
        <row r="2203">
          <cell r="A2203" t="str">
            <v>联通2g标志</v>
          </cell>
          <cell r="B2203" t="str">
            <v>wcdma_2g_flag</v>
          </cell>
          <cell r="C2203" t="str">
            <v>number(22)</v>
          </cell>
          <cell r="D2203" t="str">
            <v>number(22)</v>
          </cell>
          <cell r="E2203" t="str">
            <v>联通2g标志</v>
          </cell>
          <cell r="F2203" t="str">
            <v>unic_2g_flag</v>
          </cell>
          <cell r="G2203" t="str">
            <v>number(22)</v>
          </cell>
          <cell r="H2203" t="str">
            <v>integer</v>
          </cell>
        </row>
        <row r="2204">
          <cell r="A2204" t="str">
            <v>联通2g终端标志</v>
          </cell>
          <cell r="B2204" t="str">
            <v>wcdma_2g_flag</v>
          </cell>
          <cell r="C2204" t="str">
            <v>number(22)</v>
          </cell>
          <cell r="D2204" t="str">
            <v>number(22)</v>
          </cell>
          <cell r="E2204" t="str">
            <v>联通2g终端标志</v>
          </cell>
          <cell r="F2204" t="str">
            <v>unic_2g_tmnl_flag</v>
          </cell>
          <cell r="G2204" t="str">
            <v>number(22)</v>
          </cell>
          <cell r="H2204" t="str">
            <v>integer</v>
          </cell>
        </row>
        <row r="2205">
          <cell r="A2205" t="str">
            <v>销售单价</v>
          </cell>
          <cell r="B2205" t="str">
            <v>unit_price</v>
          </cell>
          <cell r="C2205" t="str">
            <v>number(22)</v>
          </cell>
          <cell r="D2205" t="str">
            <v>number(22)</v>
          </cell>
          <cell r="E2205" t="str">
            <v>销售单价</v>
          </cell>
          <cell r="F2205" t="str">
            <v>unit_price</v>
          </cell>
          <cell r="G2205" t="str">
            <v>number(18,4)</v>
          </cell>
          <cell r="H2205" t="str">
            <v>double(18,4)</v>
          </cell>
        </row>
        <row r="2206">
          <cell r="A2206" t="str">
            <v>使用次数</v>
          </cell>
          <cell r="B2206" t="str">
            <v>call_cnt</v>
          </cell>
          <cell r="C2206" t="str">
            <v>number(22)</v>
          </cell>
          <cell r="D2206" t="str">
            <v>number(22)</v>
          </cell>
          <cell r="E2206" t="str">
            <v>使用次数</v>
          </cell>
          <cell r="F2206" t="str">
            <v>use_cnt</v>
          </cell>
          <cell r="G2206" t="str">
            <v>number(22)</v>
          </cell>
          <cell r="H2206" t="str">
            <v>long</v>
          </cell>
        </row>
        <row r="2207">
          <cell r="A2207" t="str">
            <v>使用天数</v>
          </cell>
          <cell r="B2207" t="str">
            <v>valid_day_num</v>
          </cell>
          <cell r="C2207" t="str">
            <v>number(22)</v>
          </cell>
          <cell r="D2207" t="str">
            <v>number(22)</v>
          </cell>
          <cell r="E2207" t="str">
            <v>使用天数</v>
          </cell>
          <cell r="F2207" t="str">
            <v>use_day_num</v>
          </cell>
          <cell r="G2207" t="str">
            <v>number(22)</v>
          </cell>
          <cell r="H2207" t="str">
            <v>long</v>
          </cell>
        </row>
        <row r="2208">
          <cell r="A2208" t="str">
            <v>使用4g网络用户未判断出4g终端标志</v>
          </cell>
          <cell r="B2208" t="str">
            <v>use_ltenet_no_lte_flag</v>
          </cell>
          <cell r="C2208" t="str">
            <v>number(22)</v>
          </cell>
          <cell r="D2208" t="str">
            <v>number(22)</v>
          </cell>
          <cell r="E2208" t="str">
            <v>使用4g网络用户未判断出4g终端标志</v>
          </cell>
          <cell r="F2208" t="str">
            <v>use_ltenet_no_lte_flag</v>
          </cell>
          <cell r="G2208" t="str">
            <v>number(22)</v>
          </cell>
          <cell r="H2208" t="str">
            <v>integer</v>
          </cell>
        </row>
        <row r="2209">
          <cell r="A2209" t="str">
            <v>使用过td网络但不是td终端的标志</v>
          </cell>
          <cell r="B2209" t="str">
            <v>use_td_no_td_term_flag</v>
          </cell>
          <cell r="C2209" t="str">
            <v>varchar2(1)</v>
          </cell>
          <cell r="D2209" t="str">
            <v>string(1)</v>
          </cell>
          <cell r="E2209" t="str">
            <v>使用过td网络但不是td终端的标志</v>
          </cell>
          <cell r="F2209" t="str">
            <v>use_no_td_tmnl_flag</v>
          </cell>
          <cell r="G2209" t="str">
            <v>varchar2(1)</v>
          </cell>
          <cell r="H2209" t="str">
            <v>string(1)</v>
          </cell>
        </row>
        <row r="2210">
          <cell r="A2210" t="str">
            <v>10后用户数</v>
          </cell>
          <cell r="B2210" t="str">
            <v>user_cnt_10</v>
          </cell>
          <cell r="C2210" t="str">
            <v>integer</v>
          </cell>
          <cell r="D2210" t="str">
            <v>integer</v>
          </cell>
          <cell r="E2210" t="str">
            <v>10后用户数</v>
          </cell>
          <cell r="F2210" t="str">
            <v>user_cnt_10</v>
          </cell>
          <cell r="G2210" t="str">
            <v>integer</v>
          </cell>
          <cell r="H2210" t="str">
            <v>integer</v>
          </cell>
        </row>
        <row r="2211">
          <cell r="A2211" t="str">
            <v>用户标志</v>
          </cell>
          <cell r="B2211" t="str">
            <v>user_id</v>
          </cell>
          <cell r="C2211" t="str">
            <v>varchar2(14)</v>
          </cell>
          <cell r="D2211" t="str">
            <v>string(16)</v>
          </cell>
          <cell r="E2211" t="str">
            <v>用户标识</v>
          </cell>
          <cell r="F2211" t="str">
            <v>user_id</v>
          </cell>
          <cell r="G2211" t="str">
            <v>number(18)</v>
          </cell>
          <cell r="H2211" t="str">
            <v>long</v>
          </cell>
        </row>
        <row r="2212">
          <cell r="A2212" t="str">
            <v>用户总数</v>
          </cell>
          <cell r="B2212" t="str">
            <v>user_cnt</v>
          </cell>
          <cell r="C2212" t="str">
            <v>integer</v>
          </cell>
          <cell r="D2212" t="str">
            <v>integer</v>
          </cell>
          <cell r="E2212" t="str">
            <v>用户总数</v>
          </cell>
          <cell r="F2212" t="str">
            <v>user_num</v>
          </cell>
          <cell r="G2212" t="str">
            <v>integer</v>
          </cell>
          <cell r="H2212" t="str">
            <v>integer</v>
          </cell>
        </row>
        <row r="2213">
          <cell r="A2213" t="str">
            <v>70后用户数</v>
          </cell>
          <cell r="B2213" t="str">
            <v>user_cnt_70</v>
          </cell>
          <cell r="C2213" t="str">
            <v>integer</v>
          </cell>
          <cell r="D2213" t="str">
            <v>integer</v>
          </cell>
          <cell r="E2213" t="str">
            <v>70后用户数</v>
          </cell>
          <cell r="F2213" t="str">
            <v>user_num_70</v>
          </cell>
          <cell r="G2213" t="str">
            <v>integer</v>
          </cell>
          <cell r="H2213" t="str">
            <v>integer</v>
          </cell>
        </row>
        <row r="2214">
          <cell r="A2214" t="str">
            <v>80后用户</v>
          </cell>
          <cell r="B2214" t="str">
            <v>user_cnt_80</v>
          </cell>
          <cell r="C2214" t="str">
            <v>integer</v>
          </cell>
          <cell r="D2214" t="str">
            <v>integer</v>
          </cell>
          <cell r="E2214" t="str">
            <v>80后用户数</v>
          </cell>
          <cell r="F2214" t="str">
            <v>user_num_80</v>
          </cell>
          <cell r="G2214" t="str">
            <v>integer</v>
          </cell>
          <cell r="H2214" t="str">
            <v>integer</v>
          </cell>
        </row>
        <row r="2215">
          <cell r="A2215" t="str">
            <v>90后用户数</v>
          </cell>
          <cell r="B2215" t="str">
            <v>user_cnt_90</v>
          </cell>
          <cell r="C2215" t="str">
            <v>integer</v>
          </cell>
          <cell r="D2215" t="str">
            <v>integer</v>
          </cell>
          <cell r="E2215" t="str">
            <v>90后用户数</v>
          </cell>
          <cell r="F2215" t="str">
            <v>user_num_90</v>
          </cell>
          <cell r="G2215" t="str">
            <v>integer</v>
          </cell>
          <cell r="H2215" t="str">
            <v>integer</v>
          </cell>
        </row>
        <row r="2216">
          <cell r="A2216" t="str">
            <v>usim卡用户标志</v>
          </cell>
          <cell r="B2216" t="str">
            <v>flag_usim</v>
          </cell>
          <cell r="C2216" t="str">
            <v>number(22)</v>
          </cell>
          <cell r="D2216" t="str">
            <v>number(22)</v>
          </cell>
          <cell r="E2216" t="str">
            <v>usim卡用户标志</v>
          </cell>
          <cell r="F2216" t="str">
            <v>usim_user_flag</v>
          </cell>
          <cell r="G2216" t="str">
            <v>number(22)</v>
          </cell>
          <cell r="H2216" t="str">
            <v>integer</v>
          </cell>
        </row>
        <row r="2217">
          <cell r="A2217" t="str">
            <v>ussd</v>
          </cell>
          <cell r="B2217" t="str">
            <v>ussd</v>
          </cell>
          <cell r="C2217" t="str">
            <v>varchar2(16)</v>
          </cell>
          <cell r="D2217" t="str">
            <v>string(16)</v>
          </cell>
          <cell r="E2217" t="str">
            <v>ussd</v>
          </cell>
          <cell r="F2217" t="str">
            <v>ussd</v>
          </cell>
          <cell r="G2217" t="str">
            <v>varchar2(16)</v>
          </cell>
          <cell r="H2217" t="str">
            <v>string(16)</v>
          </cell>
        </row>
        <row r="2218">
          <cell r="A2218" t="str">
            <v>ussd_desc</v>
          </cell>
          <cell r="B2218" t="str">
            <v>ussd_desc</v>
          </cell>
          <cell r="C2218" t="str">
            <v>varchar2(16)</v>
          </cell>
          <cell r="D2218" t="str">
            <v>string(16)</v>
          </cell>
          <cell r="E2218" t="str">
            <v>ussd_desc</v>
          </cell>
          <cell r="F2218" t="str">
            <v>ussd_desc</v>
          </cell>
          <cell r="G2218" t="str">
            <v>varchar2(16)</v>
          </cell>
          <cell r="H2218" t="str">
            <v>string(16)</v>
          </cell>
        </row>
        <row r="2219">
          <cell r="A2219" t="str">
            <v>农村客户数</v>
          </cell>
          <cell r="B2219" t="str">
            <v>vilage_user_cnt</v>
          </cell>
          <cell r="C2219" t="str">
            <v>integer</v>
          </cell>
          <cell r="D2219" t="str">
            <v>integer</v>
          </cell>
          <cell r="E2219" t="str">
            <v>农村客户数</v>
          </cell>
          <cell r="F2219" t="str">
            <v>vilage_cust_num</v>
          </cell>
          <cell r="G2219" t="str">
            <v>integer</v>
          </cell>
          <cell r="H2219" t="str">
            <v>integer</v>
          </cell>
        </row>
        <row r="2220">
          <cell r="A2220" t="str">
            <v>语音型客户数</v>
          </cell>
          <cell r="B2220" t="str">
            <v>bel_call_cnt</v>
          </cell>
          <cell r="C2220" t="str">
            <v>integer</v>
          </cell>
          <cell r="D2220" t="str">
            <v>integer</v>
          </cell>
          <cell r="E2220" t="str">
            <v>语音型客户数</v>
          </cell>
          <cell r="F2220" t="str">
            <v>voice_cust_num</v>
          </cell>
          <cell r="G2220" t="str">
            <v>integer</v>
          </cell>
          <cell r="H2220" t="str">
            <v>integer</v>
          </cell>
        </row>
        <row r="2221">
          <cell r="A2221" t="str">
            <v>wap功能</v>
          </cell>
          <cell r="B2221" t="str">
            <v>wap</v>
          </cell>
          <cell r="C2221" t="str">
            <v>varchar2(32)</v>
          </cell>
          <cell r="D2221" t="str">
            <v>string(32)</v>
          </cell>
          <cell r="E2221" t="str">
            <v>wap功能</v>
          </cell>
          <cell r="F2221" t="str">
            <v>wap</v>
          </cell>
          <cell r="G2221" t="str">
            <v>varchar2(32)</v>
          </cell>
          <cell r="H2221" t="str">
            <v>string(32)</v>
          </cell>
        </row>
        <row r="2222">
          <cell r="A2222" t="str">
            <v>wap功能_desc</v>
          </cell>
          <cell r="B2222" t="str">
            <v>wap_desc</v>
          </cell>
          <cell r="C2222" t="str">
            <v>varchar2(32)</v>
          </cell>
          <cell r="D2222" t="str">
            <v>string(32)</v>
          </cell>
          <cell r="E2222" t="str">
            <v>wap功能_desc</v>
          </cell>
          <cell r="F2222" t="str">
            <v>wap_desc</v>
          </cell>
          <cell r="G2222" t="str">
            <v>varchar2(32)</v>
          </cell>
          <cell r="H2222" t="str">
            <v>string(32)</v>
          </cell>
        </row>
        <row r="2223">
          <cell r="A2223" t="str">
            <v>wlan</v>
          </cell>
          <cell r="B2223" t="str">
            <v>wlan</v>
          </cell>
          <cell r="C2223" t="str">
            <v>varchar2(16)</v>
          </cell>
          <cell r="D2223" t="str">
            <v>string(16)</v>
          </cell>
          <cell r="E2223" t="str">
            <v>wlan</v>
          </cell>
          <cell r="F2223" t="str">
            <v>wlan</v>
          </cell>
          <cell r="G2223" t="str">
            <v>varchar2(16)</v>
          </cell>
          <cell r="H2223" t="str">
            <v>string(16)</v>
          </cell>
        </row>
        <row r="2224">
          <cell r="A2224" t="str">
            <v>wlan_desc</v>
          </cell>
          <cell r="B2224" t="str">
            <v>wlan_desc</v>
          </cell>
          <cell r="C2224" t="str">
            <v>varchar2(16)</v>
          </cell>
          <cell r="D2224" t="str">
            <v>string(16)</v>
          </cell>
          <cell r="E2224" t="str">
            <v>wlan_desc</v>
          </cell>
          <cell r="F2224" t="str">
            <v>wlan_desc</v>
          </cell>
          <cell r="G2224" t="str">
            <v>varchar2(16)</v>
          </cell>
          <cell r="H2224" t="str">
            <v>string(16)</v>
          </cell>
        </row>
        <row r="2225">
          <cell r="A2225" t="str">
            <v>wlan时长</v>
          </cell>
          <cell r="B2225" t="str">
            <v>wlan_dur</v>
          </cell>
          <cell r="C2225" t="str">
            <v>number(22)</v>
          </cell>
          <cell r="D2225" t="str">
            <v>number(22)</v>
          </cell>
          <cell r="E2225" t="str">
            <v>wlan时长</v>
          </cell>
          <cell r="F2225" t="str">
            <v>wlan_dur</v>
          </cell>
          <cell r="G2225" t="str">
            <v>number(22)</v>
          </cell>
          <cell r="H2225" t="str">
            <v>long</v>
          </cell>
        </row>
        <row r="2226">
          <cell r="A2226" t="str">
            <v>wlan业务收入</v>
          </cell>
          <cell r="B2226" t="str">
            <v>wlan_fee</v>
          </cell>
          <cell r="C2226" t="str">
            <v>number(22)</v>
          </cell>
          <cell r="D2226" t="str">
            <v>number(22)</v>
          </cell>
          <cell r="E2226" t="str">
            <v>wlan业务收入</v>
          </cell>
          <cell r="F2226" t="str">
            <v>wlan_fee</v>
          </cell>
          <cell r="G2226" t="str">
            <v>number(18,4)</v>
          </cell>
          <cell r="H2226" t="str">
            <v>double(18,4)</v>
          </cell>
        </row>
        <row r="2227">
          <cell r="A2227" t="str">
            <v>wlan流量</v>
          </cell>
          <cell r="B2227" t="str">
            <v>wlan_flux</v>
          </cell>
          <cell r="C2227" t="str">
            <v>number(22)</v>
          </cell>
          <cell r="D2227" t="str">
            <v>number(22)</v>
          </cell>
          <cell r="E2227" t="str">
            <v>wlan流量</v>
          </cell>
          <cell r="F2227" t="str">
            <v>wlan_flux</v>
          </cell>
          <cell r="G2227" t="str">
            <v>number(22)</v>
          </cell>
          <cell r="H2227" t="str">
            <v>long</v>
          </cell>
        </row>
        <row r="2228">
          <cell r="A2228" t="str">
            <v>零次通信标志</v>
          </cell>
          <cell r="B2228" t="str">
            <v>zero_comm_flag</v>
          </cell>
          <cell r="C2228" t="str">
            <v>varchar2(1)</v>
          </cell>
          <cell r="D2228" t="str">
            <v>string(1)</v>
          </cell>
          <cell r="E2228" t="str">
            <v>零次通信标志</v>
          </cell>
          <cell r="F2228" t="str">
            <v>zero_comm_flag</v>
          </cell>
          <cell r="G2228" t="str">
            <v>varchar2(1)</v>
          </cell>
          <cell r="H2228" t="str">
            <v>string(1)</v>
          </cell>
        </row>
        <row r="2229">
          <cell r="A2229" t="str">
            <v>零次ip标志</v>
          </cell>
          <cell r="B2229" t="str">
            <v>zero_ip_flag</v>
          </cell>
          <cell r="C2229" t="str">
            <v>varchar2(1)</v>
          </cell>
          <cell r="D2229" t="str">
            <v>string(1)</v>
          </cell>
          <cell r="E2229" t="str">
            <v>零次ip标志</v>
          </cell>
          <cell r="F2229" t="str">
            <v>zero_ip_flag</v>
          </cell>
          <cell r="G2229" t="str">
            <v>varchar2(1)</v>
          </cell>
          <cell r="H2229" t="str">
            <v>string(1)</v>
          </cell>
        </row>
        <row r="2230">
          <cell r="A2230" t="str">
            <v>零次漫游标志</v>
          </cell>
          <cell r="B2230" t="str">
            <v>zero_roam_flag</v>
          </cell>
          <cell r="C2230" t="str">
            <v>varchar2(1)</v>
          </cell>
          <cell r="D2230" t="str">
            <v>string(1)</v>
          </cell>
          <cell r="E2230" t="str">
            <v>零次漫游标志</v>
          </cell>
          <cell r="F2230" t="str">
            <v>zero_roam_flag</v>
          </cell>
          <cell r="G2230" t="str">
            <v>varchar2(1)</v>
          </cell>
          <cell r="H2230" t="str">
            <v>string(1)</v>
          </cell>
        </row>
        <row r="2231">
          <cell r="A2231" t="str">
            <v>零次长途标志</v>
          </cell>
          <cell r="B2231" t="str">
            <v>zero_ld_flag</v>
          </cell>
          <cell r="C2231" t="str">
            <v>varchar2(1)</v>
          </cell>
          <cell r="D2231" t="str">
            <v>string(1)</v>
          </cell>
          <cell r="E2231" t="str">
            <v>零次长途标志</v>
          </cell>
          <cell r="F2231" t="str">
            <v>zero_toll_flag</v>
          </cell>
          <cell r="G2231" t="str">
            <v>varchar2(1)</v>
          </cell>
          <cell r="H2231" t="str">
            <v>string(1)</v>
          </cell>
        </row>
        <row r="2232">
          <cell r="A2232" t="str">
            <v>10086计费短信条数</v>
          </cell>
          <cell r="B2232" t="str">
            <v>serv_sms_fee_count</v>
          </cell>
          <cell r="C2232" t="str">
            <v>number</v>
          </cell>
          <cell r="D2232" t="str">
            <v>long</v>
          </cell>
          <cell r="E2232" t="str">
            <v>10086计费短信条数</v>
          </cell>
          <cell r="F2232" t="str">
            <v>serv_sms_fee_cnt</v>
          </cell>
          <cell r="G2232" t="str">
            <v>number(38)</v>
          </cell>
          <cell r="H2232" t="str">
            <v>long</v>
          </cell>
        </row>
        <row r="2233">
          <cell r="A2233" t="str">
            <v>10086上行短信条数</v>
          </cell>
          <cell r="B2233" t="str">
            <v>service_sms_count_mo</v>
          </cell>
          <cell r="C2233" t="str">
            <v>number</v>
          </cell>
          <cell r="D2233" t="str">
            <v>long</v>
          </cell>
          <cell r="E2233" t="str">
            <v>10086上行短信条数</v>
          </cell>
          <cell r="F2233" t="str">
            <v>serv_sms_cnt_mo</v>
          </cell>
          <cell r="G2233" t="str">
            <v>number(38)</v>
          </cell>
          <cell r="H2233" t="str">
            <v>long</v>
          </cell>
        </row>
        <row r="2234">
          <cell r="A2234" t="str">
            <v>10086下行短信条数</v>
          </cell>
          <cell r="B2234" t="str">
            <v>service_sms_count_mt</v>
          </cell>
          <cell r="C2234" t="str">
            <v>number</v>
          </cell>
          <cell r="D2234" t="str">
            <v>long</v>
          </cell>
          <cell r="E2234" t="str">
            <v>10086下行短信条数</v>
          </cell>
          <cell r="F2234" t="str">
            <v>serv_sms_cnt_mt</v>
          </cell>
          <cell r="G2234" t="str">
            <v>number(38)</v>
          </cell>
          <cell r="H2234" t="str">
            <v>long</v>
          </cell>
        </row>
        <row r="2235">
          <cell r="A2235" t="str">
            <v>10658008手机钱包短信通信费(分)</v>
          </cell>
          <cell r="B2235" t="str">
            <v>handset_pursey_sms_comm_fee</v>
          </cell>
          <cell r="C2235" t="str">
            <v>number</v>
          </cell>
          <cell r="D2235" t="str">
            <v>double</v>
          </cell>
          <cell r="E2235" t="str">
            <v>10658008手机钱包短信通信费(分)</v>
          </cell>
          <cell r="F2235" t="str">
            <v>handset_pursey_sms_comm_fee</v>
          </cell>
          <cell r="G2235" t="str">
            <v>number(18,4)</v>
          </cell>
          <cell r="H2235" t="str">
            <v>double(18,4)</v>
          </cell>
        </row>
        <row r="2236">
          <cell r="A2236" t="str">
            <v>10658121移动气象站短信通信费(分)</v>
          </cell>
          <cell r="B2236" t="str">
            <v>mobile_weather_sms_comm_fee</v>
          </cell>
          <cell r="C2236" t="str">
            <v>number</v>
          </cell>
          <cell r="D2236" t="str">
            <v>double</v>
          </cell>
          <cell r="E2236" t="str">
            <v>10658121移动气象站短信通信费(分)</v>
          </cell>
          <cell r="F2236" t="str">
            <v>mobile_weather_sms_comm_fee</v>
          </cell>
          <cell r="G2236" t="str">
            <v>number(18,4)</v>
          </cell>
          <cell r="H2236" t="str">
            <v>double(18,4)</v>
          </cell>
        </row>
        <row r="2237">
          <cell r="A2237" t="str">
            <v>10658139手机邮箱短信通信费(分)</v>
          </cell>
          <cell r="B2237" t="str">
            <v>handset_mail_sms_comm_fee</v>
          </cell>
          <cell r="C2237" t="str">
            <v>number</v>
          </cell>
          <cell r="D2237" t="str">
            <v>double</v>
          </cell>
          <cell r="E2237" t="str">
            <v>10658139手机邮箱短信通信费(分)</v>
          </cell>
          <cell r="F2237" t="str">
            <v>handset_mail_sms_comm_fee</v>
          </cell>
          <cell r="G2237" t="str">
            <v>number(18,4)</v>
          </cell>
          <cell r="H2237" t="str">
            <v>double(18,4)</v>
          </cell>
        </row>
        <row r="2238">
          <cell r="A2238" t="str">
            <v>10658168信息点播短信通信费(分)</v>
          </cell>
          <cell r="B2238" t="str">
            <v>info_order_sms_comm_fee</v>
          </cell>
          <cell r="C2238" t="str">
            <v>number</v>
          </cell>
          <cell r="D2238" t="str">
            <v>double</v>
          </cell>
          <cell r="E2238" t="str">
            <v>10658168信息点播短信通信费(分)</v>
          </cell>
          <cell r="F2238" t="str">
            <v>info_order_sms_comm_fee</v>
          </cell>
          <cell r="G2238" t="str">
            <v>number(18,4)</v>
          </cell>
          <cell r="H2238" t="str">
            <v>double(18,4)</v>
          </cell>
        </row>
        <row r="2239">
          <cell r="A2239" t="str">
            <v>10658569语音杂志短信通信费(分)</v>
          </cell>
          <cell r="B2239" t="str">
            <v>ivr_sms_comm_fee</v>
          </cell>
          <cell r="C2239" t="str">
            <v>number</v>
          </cell>
          <cell r="D2239" t="str">
            <v>double</v>
          </cell>
          <cell r="E2239" t="str">
            <v>10658569语音杂志短信通信费(分)</v>
          </cell>
          <cell r="F2239" t="str">
            <v>ivr_sms_comm_fee</v>
          </cell>
          <cell r="G2239" t="str">
            <v>number(18,4)</v>
          </cell>
          <cell r="H2239" t="str">
            <v>double(18,4)</v>
          </cell>
        </row>
        <row r="2240">
          <cell r="A2240" t="str">
            <v>112530999无线音乐俱乐部通话时长(分钟)</v>
          </cell>
          <cell r="B2240" t="str">
            <v>ring_music_call_dur</v>
          </cell>
          <cell r="C2240" t="str">
            <v>number</v>
          </cell>
          <cell r="D2240" t="str">
            <v>long</v>
          </cell>
          <cell r="E2240" t="str">
            <v>112530999无线音乐俱乐部通话时长(分钟)</v>
          </cell>
          <cell r="F2240" t="str">
            <v>ring_music_call_dur</v>
          </cell>
          <cell r="G2240" t="str">
            <v>number(38)</v>
          </cell>
          <cell r="H2240" t="str">
            <v>long</v>
          </cell>
        </row>
        <row r="2241">
          <cell r="A2241" t="str">
            <v>12520飞信IVR通话次数</v>
          </cell>
          <cell r="B2241" t="str">
            <v>fetion_call_cnt</v>
          </cell>
          <cell r="C2241" t="str">
            <v>number</v>
          </cell>
          <cell r="D2241" t="str">
            <v>long</v>
          </cell>
          <cell r="E2241" t="str">
            <v>12520飞信IVR通话次数</v>
          </cell>
          <cell r="F2241" t="str">
            <v>fetion_call_cnt</v>
          </cell>
          <cell r="G2241" t="str">
            <v>number(38)</v>
          </cell>
          <cell r="H2241" t="str">
            <v>long</v>
          </cell>
        </row>
        <row r="2242">
          <cell r="A2242" t="str">
            <v>12520飞信IVR通话时长(分钟)</v>
          </cell>
          <cell r="B2242" t="str">
            <v>fetion_call_dur</v>
          </cell>
          <cell r="C2242" t="str">
            <v>number</v>
          </cell>
          <cell r="D2242" t="str">
            <v>long</v>
          </cell>
          <cell r="E2242" t="str">
            <v>12520飞信IVR通话时长(分钟)</v>
          </cell>
          <cell r="F2242" t="str">
            <v>fetion_call_dur</v>
          </cell>
          <cell r="G2242" t="str">
            <v>number(38)</v>
          </cell>
          <cell r="H2242" t="str">
            <v>long</v>
          </cell>
        </row>
        <row r="2243">
          <cell r="A2243" t="str">
            <v>12520飞信IVR通话通信费(元)</v>
          </cell>
          <cell r="B2243" t="str">
            <v>fetion_call_comm_fee</v>
          </cell>
          <cell r="C2243" t="str">
            <v>number</v>
          </cell>
          <cell r="D2243" t="str">
            <v>long</v>
          </cell>
          <cell r="E2243" t="str">
            <v>12520飞信IVR通话通信费(元)</v>
          </cell>
          <cell r="F2243" t="str">
            <v>fetion_call_comm_fee</v>
          </cell>
          <cell r="G2243" t="str">
            <v>number(18,4)</v>
          </cell>
          <cell r="H2243" t="str">
            <v>double(18,4)</v>
          </cell>
        </row>
        <row r="2244">
          <cell r="A2244" t="str">
            <v>12520飞信短信通信费(分)</v>
          </cell>
          <cell r="B2244" t="str">
            <v>fetion_sms_comm_fee</v>
          </cell>
          <cell r="C2244" t="str">
            <v>number</v>
          </cell>
          <cell r="D2244" t="str">
            <v>double</v>
          </cell>
          <cell r="E2244" t="str">
            <v>12520飞信短信通信费(分)</v>
          </cell>
          <cell r="F2244" t="str">
            <v>fetion_sms_comm_fee</v>
          </cell>
          <cell r="G2244" t="str">
            <v>number(18,4)</v>
          </cell>
          <cell r="H2244" t="str">
            <v>double(18,4)</v>
          </cell>
        </row>
        <row r="2245">
          <cell r="A2245" t="str">
            <v>12530300音乐语音搜索通话次数</v>
          </cell>
          <cell r="B2245" t="str">
            <v>ring_search_call_cnt</v>
          </cell>
          <cell r="C2245" t="str">
            <v>number</v>
          </cell>
          <cell r="D2245" t="str">
            <v>long</v>
          </cell>
          <cell r="E2245" t="str">
            <v>12530300音乐语音搜索通话次数</v>
          </cell>
          <cell r="F2245" t="str">
            <v>ring_search_call_cnt</v>
          </cell>
          <cell r="G2245" t="str">
            <v>number(38)</v>
          </cell>
          <cell r="H2245" t="str">
            <v>long</v>
          </cell>
        </row>
        <row r="2246">
          <cell r="A2246" t="str">
            <v>12530300音乐语音搜索通话时长(分钟)</v>
          </cell>
          <cell r="B2246" t="str">
            <v>ring_search_call_dur</v>
          </cell>
          <cell r="C2246" t="str">
            <v>number</v>
          </cell>
          <cell r="D2246" t="str">
            <v>long</v>
          </cell>
          <cell r="E2246" t="str">
            <v>12530300音乐语音搜索通话时长(分钟)</v>
          </cell>
          <cell r="F2246" t="str">
            <v>ring_search_call_dur</v>
          </cell>
          <cell r="G2246" t="str">
            <v>number(38)</v>
          </cell>
          <cell r="H2246" t="str">
            <v>long</v>
          </cell>
        </row>
        <row r="2247">
          <cell r="A2247" t="str">
            <v>12530300音乐语音搜索通话通信费(元)</v>
          </cell>
          <cell r="B2247" t="str">
            <v>ring_search_call_comm_fee</v>
          </cell>
          <cell r="C2247" t="str">
            <v>number</v>
          </cell>
          <cell r="D2247" t="str">
            <v>long</v>
          </cell>
          <cell r="E2247" t="str">
            <v>12530300音乐语音搜索通话通信费(元)</v>
          </cell>
          <cell r="F2247" t="str">
            <v>ring_search_call_comm_fee</v>
          </cell>
          <cell r="G2247" t="str">
            <v>number(18,4)</v>
          </cell>
          <cell r="H2247" t="str">
            <v>double(18,4)</v>
          </cell>
        </row>
        <row r="2248">
          <cell r="A2248" t="str">
            <v>12530999无线音乐俱乐部通话次数</v>
          </cell>
          <cell r="B2248" t="str">
            <v>ring_music_call_cnt</v>
          </cell>
          <cell r="C2248" t="str">
            <v>number</v>
          </cell>
          <cell r="D2248" t="str">
            <v>long</v>
          </cell>
          <cell r="E2248" t="str">
            <v>12530999无线音乐俱乐部通话次数</v>
          </cell>
          <cell r="F2248" t="str">
            <v>ring_music_call_cnt</v>
          </cell>
          <cell r="G2248" t="str">
            <v>number(38)</v>
          </cell>
          <cell r="H2248" t="str">
            <v>long</v>
          </cell>
        </row>
        <row r="2249">
          <cell r="A2249" t="str">
            <v>12530999无线音乐俱乐部通话通信费(元)</v>
          </cell>
          <cell r="B2249" t="str">
            <v>ring_music_call_comm_fee</v>
          </cell>
          <cell r="C2249" t="str">
            <v>number</v>
          </cell>
          <cell r="D2249" t="str">
            <v>long</v>
          </cell>
          <cell r="E2249" t="str">
            <v>12530999无线音乐俱乐部通话通信费(元)</v>
          </cell>
          <cell r="F2249" t="str">
            <v>ring_music_call_comm_fee</v>
          </cell>
          <cell r="G2249" t="str">
            <v>number(18,4)</v>
          </cell>
          <cell r="H2249" t="str">
            <v>double(18,4)</v>
          </cell>
        </row>
        <row r="2250">
          <cell r="A2250" t="str">
            <v>12530999无线音乐俱乐部通话信息费(元)</v>
          </cell>
          <cell r="B2250" t="str">
            <v>ring_music_call_info_fee</v>
          </cell>
          <cell r="C2250" t="str">
            <v>number</v>
          </cell>
          <cell r="D2250" t="str">
            <v>long</v>
          </cell>
          <cell r="E2250" t="str">
            <v>12530999无线音乐俱乐部通话信息费(元)</v>
          </cell>
          <cell r="F2250" t="str">
            <v>ring_music_call_info_fee</v>
          </cell>
          <cell r="G2250" t="str">
            <v>number(18,4)</v>
          </cell>
          <cell r="H2250" t="str">
            <v>double(18,4)</v>
          </cell>
        </row>
        <row r="2251">
          <cell r="A2251" t="str">
            <v>12530彩铃短信条数</v>
          </cell>
          <cell r="B2251" t="str">
            <v>ring_12530_sms_count</v>
          </cell>
          <cell r="C2251" t="str">
            <v>number</v>
          </cell>
          <cell r="D2251" t="str">
            <v>long</v>
          </cell>
          <cell r="E2251" t="str">
            <v>12530彩铃短信条数</v>
          </cell>
          <cell r="F2251" t="str">
            <v>ring_12530_sms_cnt</v>
          </cell>
          <cell r="G2251" t="str">
            <v>number(38)</v>
          </cell>
          <cell r="H2251" t="str">
            <v>long</v>
          </cell>
        </row>
        <row r="2252">
          <cell r="A2252" t="str">
            <v>12530彩铃短信通信费(分)</v>
          </cell>
          <cell r="B2252" t="str">
            <v>ring_12530_sms_comm_fee</v>
          </cell>
          <cell r="C2252" t="str">
            <v>number</v>
          </cell>
          <cell r="D2252" t="str">
            <v>double</v>
          </cell>
          <cell r="E2252" t="str">
            <v>12530彩铃短信通信费(分)</v>
          </cell>
          <cell r="F2252" t="str">
            <v>ring_12530_sms_comm_fee</v>
          </cell>
          <cell r="G2252" t="str">
            <v>number(18,4)</v>
          </cell>
          <cell r="H2252" t="str">
            <v>long</v>
          </cell>
        </row>
        <row r="2253">
          <cell r="A2253" t="str">
            <v>12530彩铃语音通话次数</v>
          </cell>
          <cell r="B2253" t="str">
            <v>ring_12530_call_cnt</v>
          </cell>
          <cell r="C2253" t="str">
            <v>number</v>
          </cell>
          <cell r="D2253" t="str">
            <v>long</v>
          </cell>
          <cell r="E2253" t="str">
            <v>12530彩铃语音通话次数</v>
          </cell>
          <cell r="F2253" t="str">
            <v>ring_12530_call_cnt</v>
          </cell>
          <cell r="G2253" t="str">
            <v>number(38)</v>
          </cell>
          <cell r="H2253" t="str">
            <v>long</v>
          </cell>
        </row>
        <row r="2254">
          <cell r="A2254" t="str">
            <v>12530彩铃语音通话时长(分钟)</v>
          </cell>
          <cell r="B2254" t="str">
            <v>ring_12530_call_dur</v>
          </cell>
          <cell r="C2254" t="str">
            <v>number</v>
          </cell>
          <cell r="D2254" t="str">
            <v>long</v>
          </cell>
          <cell r="E2254" t="str">
            <v>12530彩铃语音通话时长(分钟)</v>
          </cell>
          <cell r="F2254" t="str">
            <v>ring_12530_call_dur</v>
          </cell>
          <cell r="G2254" t="str">
            <v>number(38)</v>
          </cell>
          <cell r="H2254" t="str">
            <v>long</v>
          </cell>
        </row>
        <row r="2255">
          <cell r="A2255" t="str">
            <v>12530彩铃语音通话通信费(元)</v>
          </cell>
          <cell r="B2255" t="str">
            <v>ring_12530_call_comm_fee</v>
          </cell>
          <cell r="C2255" t="str">
            <v>number</v>
          </cell>
          <cell r="D2255" t="str">
            <v>long</v>
          </cell>
          <cell r="E2255" t="str">
            <v>12530彩铃语音通话通信费(元)</v>
          </cell>
          <cell r="F2255" t="str">
            <v>ring_12530_call_comm_fee</v>
          </cell>
          <cell r="G2255" t="str">
            <v>number(18,4)</v>
          </cell>
          <cell r="H2255" t="str">
            <v>double(18,4)</v>
          </cell>
        </row>
        <row r="2256">
          <cell r="A2256" t="str">
            <v>12550彩话语音接入通话次数</v>
          </cell>
          <cell r="B2256" t="str">
            <v>back_ring_call_cnt</v>
          </cell>
          <cell r="C2256" t="str">
            <v>number</v>
          </cell>
          <cell r="D2256" t="str">
            <v>long</v>
          </cell>
          <cell r="E2256" t="str">
            <v>12550彩话语音接入通话次数</v>
          </cell>
          <cell r="F2256" t="str">
            <v>back_ring_call_cnt</v>
          </cell>
          <cell r="G2256" t="str">
            <v>number(38)</v>
          </cell>
          <cell r="H2256" t="str">
            <v>long</v>
          </cell>
        </row>
        <row r="2257">
          <cell r="A2257" t="str">
            <v>12550彩话语音接入通话时长(分钟)</v>
          </cell>
          <cell r="B2257" t="str">
            <v>back_ring_call_dur</v>
          </cell>
          <cell r="C2257" t="str">
            <v>number</v>
          </cell>
          <cell r="D2257" t="str">
            <v>long</v>
          </cell>
          <cell r="E2257" t="str">
            <v>12550彩话语音接入通话时长(分钟)</v>
          </cell>
          <cell r="F2257" t="str">
            <v>back_ring_call_dur</v>
          </cell>
          <cell r="G2257" t="str">
            <v>number(38)</v>
          </cell>
          <cell r="H2257" t="str">
            <v>long</v>
          </cell>
        </row>
        <row r="2258">
          <cell r="A2258" t="str">
            <v>12550彩话语音接入通话通信费(元)</v>
          </cell>
          <cell r="B2258" t="str">
            <v>back_ring_call_comm_fee</v>
          </cell>
          <cell r="C2258" t="str">
            <v>number</v>
          </cell>
          <cell r="D2258" t="str">
            <v>long</v>
          </cell>
          <cell r="E2258" t="str">
            <v>12550彩话语音接入通话通信费(元)</v>
          </cell>
          <cell r="F2258" t="str">
            <v>back_ring_call_comm_fee</v>
          </cell>
          <cell r="G2258" t="str">
            <v>number(18,4)</v>
          </cell>
          <cell r="H2258" t="str">
            <v>long</v>
          </cell>
        </row>
        <row r="2259">
          <cell r="A2259" t="str">
            <v>125555智能名片夹通话次数</v>
          </cell>
          <cell r="B2259" t="str">
            <v>calling_card_call_cnt</v>
          </cell>
          <cell r="C2259" t="str">
            <v>number</v>
          </cell>
          <cell r="D2259" t="str">
            <v>long</v>
          </cell>
          <cell r="E2259" t="str">
            <v>125555智能名片夹通话次数</v>
          </cell>
          <cell r="F2259" t="str">
            <v>call_card_call_cnt</v>
          </cell>
          <cell r="G2259" t="str">
            <v>number(38)</v>
          </cell>
          <cell r="H2259" t="str">
            <v>long</v>
          </cell>
        </row>
        <row r="2260">
          <cell r="A2260" t="str">
            <v>125555智能名片夹通话时长(分钟)</v>
          </cell>
          <cell r="B2260" t="str">
            <v>calling_card_call_dur</v>
          </cell>
          <cell r="C2260" t="str">
            <v>number</v>
          </cell>
          <cell r="D2260" t="str">
            <v>long</v>
          </cell>
          <cell r="E2260" t="str">
            <v>125555智能名片夹通话时长(分钟)</v>
          </cell>
          <cell r="F2260" t="str">
            <v>call_card_call_dur</v>
          </cell>
          <cell r="G2260" t="str">
            <v>number(38)</v>
          </cell>
          <cell r="H2260" t="str">
            <v>long</v>
          </cell>
        </row>
        <row r="2261">
          <cell r="A2261" t="str">
            <v>125555智能名片夹通话通信费(元)</v>
          </cell>
          <cell r="B2261" t="str">
            <v>calling_card_call_comm_fee</v>
          </cell>
          <cell r="C2261" t="str">
            <v>number</v>
          </cell>
          <cell r="D2261" t="str">
            <v>long</v>
          </cell>
          <cell r="E2261" t="str">
            <v>125555智能名片夹通话通信费(元)</v>
          </cell>
          <cell r="F2261" t="str">
            <v>call_card_call_comm_fee</v>
          </cell>
          <cell r="G2261" t="str">
            <v>number(18,4)</v>
          </cell>
          <cell r="H2261" t="str">
            <v>long</v>
          </cell>
        </row>
        <row r="2262">
          <cell r="A2262" t="str">
            <v>125555智能名片夹通话信息费(元)</v>
          </cell>
          <cell r="B2262" t="str">
            <v>calling_card_call_info_fee</v>
          </cell>
          <cell r="C2262" t="str">
            <v>number</v>
          </cell>
          <cell r="D2262" t="str">
            <v>long</v>
          </cell>
          <cell r="E2262" t="str">
            <v>125555智能名片夹通话信息费(元)</v>
          </cell>
          <cell r="F2262" t="str">
            <v>call_card_call_info_fee</v>
          </cell>
          <cell r="G2262" t="str">
            <v>number(18,4)</v>
          </cell>
          <cell r="H2262" t="str">
            <v>long</v>
          </cell>
        </row>
        <row r="2263">
          <cell r="A2263" t="str">
            <v>12580计费短信条数</v>
          </cell>
          <cell r="B2263" t="str">
            <v>integ_plat_sms_fee_count</v>
          </cell>
          <cell r="C2263" t="str">
            <v>number</v>
          </cell>
          <cell r="D2263" t="str">
            <v>long</v>
          </cell>
          <cell r="E2263" t="str">
            <v>12580计费短信条数</v>
          </cell>
          <cell r="F2263" t="str">
            <v>integ_plat_sms_fee_cnt</v>
          </cell>
          <cell r="G2263" t="str">
            <v>number(38)</v>
          </cell>
          <cell r="H2263" t="str">
            <v>long</v>
          </cell>
        </row>
        <row r="2264">
          <cell r="A2264" t="str">
            <v>12580上行短信条数</v>
          </cell>
          <cell r="B2264" t="str">
            <v>integ_plat_sms_count_mo</v>
          </cell>
          <cell r="C2264" t="str">
            <v>number</v>
          </cell>
          <cell r="D2264" t="str">
            <v>long</v>
          </cell>
          <cell r="E2264" t="str">
            <v>12580上行短信条数</v>
          </cell>
          <cell r="F2264" t="str">
            <v>integ_plat_sms_cnt_mo</v>
          </cell>
          <cell r="G2264" t="str">
            <v>number(38)</v>
          </cell>
          <cell r="H2264" t="str">
            <v>long</v>
          </cell>
        </row>
        <row r="2265">
          <cell r="A2265" t="str">
            <v>12580下行短信条数</v>
          </cell>
          <cell r="B2265" t="str">
            <v>integ_plat_sms_count_mt</v>
          </cell>
          <cell r="C2265" t="str">
            <v>number</v>
          </cell>
          <cell r="D2265" t="str">
            <v>long</v>
          </cell>
          <cell r="E2265" t="str">
            <v>12580下行短信条数</v>
          </cell>
          <cell r="F2265" t="str">
            <v>integ_plat_sms_cnt_mt</v>
          </cell>
          <cell r="G2265" t="str">
            <v>number(38)</v>
          </cell>
          <cell r="H2265" t="str">
            <v>long</v>
          </cell>
        </row>
        <row r="2266">
          <cell r="A2266" t="str">
            <v>12580移动秘书短信条数</v>
          </cell>
          <cell r="B2266" t="str">
            <v>mobile_sec_sms_count</v>
          </cell>
          <cell r="C2266" t="str">
            <v>number</v>
          </cell>
          <cell r="D2266" t="str">
            <v>long</v>
          </cell>
          <cell r="E2266" t="str">
            <v>12580移动秘书短信条数</v>
          </cell>
          <cell r="F2266" t="str">
            <v>mobile_sec_sms_cnt</v>
          </cell>
          <cell r="G2266" t="str">
            <v>number(38)</v>
          </cell>
          <cell r="H2266" t="str">
            <v>long</v>
          </cell>
        </row>
        <row r="2267">
          <cell r="A2267" t="str">
            <v>12580移动秘书呼转次数</v>
          </cell>
          <cell r="B2267" t="str">
            <v>mobile_sec_trans_cnt</v>
          </cell>
          <cell r="C2267" t="str">
            <v>number</v>
          </cell>
          <cell r="D2267" t="str">
            <v>long</v>
          </cell>
          <cell r="E2267" t="str">
            <v>12580移动秘书呼转次数</v>
          </cell>
          <cell r="F2267" t="str">
            <v>mobile_sec_trans_cnt</v>
          </cell>
          <cell r="G2267" t="str">
            <v>number(38)</v>
          </cell>
          <cell r="H2267" t="str">
            <v>long</v>
          </cell>
        </row>
        <row r="2268">
          <cell r="A2268" t="str">
            <v>12580移动秘书呼转费(元)</v>
          </cell>
          <cell r="B2268" t="str">
            <v>mobile_sec_trans_fee</v>
          </cell>
          <cell r="C2268" t="str">
            <v>number</v>
          </cell>
          <cell r="D2268" t="str">
            <v>long</v>
          </cell>
          <cell r="E2268" t="str">
            <v>12580移动秘书呼转费(元)</v>
          </cell>
          <cell r="F2268" t="str">
            <v>mobile_sec_trans_fee</v>
          </cell>
          <cell r="G2268" t="str">
            <v>number(18,4)</v>
          </cell>
          <cell r="H2268" t="str">
            <v>long</v>
          </cell>
        </row>
        <row r="2269">
          <cell r="A2269" t="str">
            <v>12580移动秘书呼转时长(分钟)</v>
          </cell>
          <cell r="B2269" t="str">
            <v>mobile_sec_trans_dur</v>
          </cell>
          <cell r="C2269" t="str">
            <v>number</v>
          </cell>
          <cell r="D2269" t="str">
            <v>long</v>
          </cell>
          <cell r="E2269" t="str">
            <v>12580移动秘书呼转时长(分钟)</v>
          </cell>
          <cell r="F2269" t="str">
            <v>mobile_sec_trans_dur</v>
          </cell>
          <cell r="G2269" t="str">
            <v>number(38)</v>
          </cell>
          <cell r="H2269" t="str">
            <v>long</v>
          </cell>
        </row>
        <row r="2270">
          <cell r="A2270" t="str">
            <v>12580移动秘书通话次数</v>
          </cell>
          <cell r="B2270" t="str">
            <v>mobile_sec_call_cnt</v>
          </cell>
          <cell r="C2270" t="str">
            <v>number</v>
          </cell>
          <cell r="D2270" t="str">
            <v>long</v>
          </cell>
          <cell r="E2270" t="str">
            <v>12580移动秘书通话次数</v>
          </cell>
          <cell r="F2270" t="str">
            <v>mobile_sec_call_cnt</v>
          </cell>
          <cell r="G2270" t="str">
            <v>number(38)</v>
          </cell>
          <cell r="H2270" t="str">
            <v>long</v>
          </cell>
        </row>
        <row r="2271">
          <cell r="A2271" t="str">
            <v>12580移动秘书通话次数</v>
          </cell>
          <cell r="B2271" t="str">
            <v>mobile_sec_call_h_cnt</v>
          </cell>
          <cell r="C2271" t="str">
            <v>number</v>
          </cell>
          <cell r="D2271" t="str">
            <v>long</v>
          </cell>
          <cell r="E2271" t="str">
            <v>12580移动秘书通话次数</v>
          </cell>
          <cell r="F2271" t="str">
            <v>mobile_sec_call_h_cnt</v>
          </cell>
          <cell r="G2271" t="str">
            <v>number(38)</v>
          </cell>
          <cell r="H2271" t="str">
            <v>long</v>
          </cell>
        </row>
        <row r="2272">
          <cell r="A2272" t="str">
            <v>12580移动秘书通话时长(分钟)</v>
          </cell>
          <cell r="B2272" t="str">
            <v>mobile_sec_call_dur</v>
          </cell>
          <cell r="C2272" t="str">
            <v>number</v>
          </cell>
          <cell r="D2272" t="str">
            <v>long</v>
          </cell>
          <cell r="E2272" t="str">
            <v>12580移动秘书通话时长(分钟)</v>
          </cell>
          <cell r="F2272" t="str">
            <v>mobile_sec_call_dur</v>
          </cell>
          <cell r="G2272" t="str">
            <v>number(38)</v>
          </cell>
          <cell r="H2272" t="str">
            <v>long</v>
          </cell>
        </row>
        <row r="2273">
          <cell r="A2273" t="str">
            <v>12580移动秘书通话时长(分钟)</v>
          </cell>
          <cell r="B2273" t="str">
            <v>mobile_sec_call_h_dur</v>
          </cell>
          <cell r="C2273" t="str">
            <v>number</v>
          </cell>
          <cell r="D2273" t="str">
            <v>long</v>
          </cell>
          <cell r="E2273" t="str">
            <v>12580移动秘书通话时长(分钟)</v>
          </cell>
          <cell r="F2273" t="str">
            <v>mobile_sec_call_h_dur</v>
          </cell>
          <cell r="G2273" t="str">
            <v>number(38)</v>
          </cell>
          <cell r="H2273" t="str">
            <v>long</v>
          </cell>
        </row>
        <row r="2274">
          <cell r="A2274" t="str">
            <v>12580移动秘书通话通信费(元)</v>
          </cell>
          <cell r="B2274" t="str">
            <v>mobile_sec_call_comm_fee</v>
          </cell>
          <cell r="C2274" t="str">
            <v>number</v>
          </cell>
          <cell r="D2274" t="str">
            <v>long</v>
          </cell>
          <cell r="E2274" t="str">
            <v>12580移动秘书通话通信费(元)</v>
          </cell>
          <cell r="F2274" t="str">
            <v>mobile_sec_call_comm_fee</v>
          </cell>
          <cell r="G2274" t="str">
            <v>number(18,4)</v>
          </cell>
          <cell r="H2274" t="str">
            <v>long</v>
          </cell>
        </row>
        <row r="2275">
          <cell r="A2275" t="str">
            <v>12580移动秘书通话通信费(元)</v>
          </cell>
          <cell r="B2275" t="str">
            <v>mobile_sec_call_comm_h_fee</v>
          </cell>
          <cell r="C2275" t="str">
            <v>number</v>
          </cell>
          <cell r="D2275" t="str">
            <v>long</v>
          </cell>
          <cell r="E2275" t="str">
            <v>12580移动秘书通话通信费(元)</v>
          </cell>
          <cell r="F2275" t="str">
            <v>mobile_sec_call_comm_h_fee</v>
          </cell>
          <cell r="G2275" t="str">
            <v>number(18,4)</v>
          </cell>
          <cell r="H2275" t="str">
            <v>long</v>
          </cell>
        </row>
        <row r="2276">
          <cell r="A2276" t="str">
            <v>12581手机杂志通话次数</v>
          </cell>
          <cell r="B2276" t="str">
            <v>handset_journal_call_cnt</v>
          </cell>
          <cell r="C2276" t="str">
            <v>number</v>
          </cell>
          <cell r="D2276" t="str">
            <v>long</v>
          </cell>
          <cell r="E2276" t="str">
            <v>12581手机杂志通话次数</v>
          </cell>
          <cell r="F2276" t="str">
            <v>handset_journal_call_cnt</v>
          </cell>
          <cell r="G2276" t="str">
            <v>number(38)</v>
          </cell>
          <cell r="H2276" t="str">
            <v>long</v>
          </cell>
        </row>
        <row r="2277">
          <cell r="A2277" t="str">
            <v>12581手机杂志通话时长(分钟)</v>
          </cell>
          <cell r="B2277" t="str">
            <v>handset_journal_call_dur</v>
          </cell>
          <cell r="C2277" t="str">
            <v>number</v>
          </cell>
          <cell r="D2277" t="str">
            <v>long</v>
          </cell>
          <cell r="E2277" t="str">
            <v>12581手机杂志通话时长(分钟)</v>
          </cell>
          <cell r="F2277" t="str">
            <v>handset_journal_call_dur</v>
          </cell>
          <cell r="G2277" t="str">
            <v>number(38)</v>
          </cell>
          <cell r="H2277" t="str">
            <v>long</v>
          </cell>
        </row>
        <row r="2278">
          <cell r="A2278" t="str">
            <v>12581手机杂志通话通信费(元)</v>
          </cell>
          <cell r="B2278" t="str">
            <v>handset_journal_call_comm_fee</v>
          </cell>
          <cell r="C2278" t="str">
            <v>number</v>
          </cell>
          <cell r="D2278" t="str">
            <v>long</v>
          </cell>
          <cell r="E2278" t="str">
            <v>12581手机杂志通话通信费(元)</v>
          </cell>
          <cell r="F2278" t="str">
            <v>handset_journal_call_comm_fee</v>
          </cell>
          <cell r="G2278" t="str">
            <v>number(18,4)</v>
          </cell>
          <cell r="H2278" t="str">
            <v>long</v>
          </cell>
        </row>
        <row r="2279">
          <cell r="A2279" t="str">
            <v>12586移动沙龙呼出通话时长(分钟)</v>
          </cell>
          <cell r="B2279" t="str">
            <v>mobile_salon_calling_dur</v>
          </cell>
          <cell r="C2279" t="str">
            <v>number</v>
          </cell>
          <cell r="D2279" t="str">
            <v>long</v>
          </cell>
          <cell r="E2279" t="str">
            <v>12586移动沙龙呼出通话时长(分钟)</v>
          </cell>
          <cell r="F2279" t="str">
            <v>mobile_salon_calling_dur</v>
          </cell>
          <cell r="G2279" t="str">
            <v>number(38)</v>
          </cell>
          <cell r="H2279" t="str">
            <v>long</v>
          </cell>
        </row>
        <row r="2280">
          <cell r="A2280" t="str">
            <v>12586移动沙龙呼入通话时长(分钟)</v>
          </cell>
          <cell r="B2280" t="str">
            <v>mobile_salon_called_dur</v>
          </cell>
          <cell r="C2280" t="str">
            <v>number</v>
          </cell>
          <cell r="D2280" t="str">
            <v>long</v>
          </cell>
          <cell r="E2280" t="str">
            <v>12586移动沙龙呼入通话时长(分钟)</v>
          </cell>
          <cell r="F2280" t="str">
            <v>mobile_salon_called_dur</v>
          </cell>
          <cell r="G2280" t="str">
            <v>number(38)</v>
          </cell>
          <cell r="H2280" t="str">
            <v>long</v>
          </cell>
        </row>
        <row r="2281">
          <cell r="A2281" t="str">
            <v>12586移动沙龙通话次数</v>
          </cell>
          <cell r="B2281" t="str">
            <v>mobile_salon_call_cnt</v>
          </cell>
          <cell r="C2281" t="str">
            <v>number</v>
          </cell>
          <cell r="D2281" t="str">
            <v>long</v>
          </cell>
          <cell r="E2281" t="str">
            <v>12586移动沙龙通话次数</v>
          </cell>
          <cell r="F2281" t="str">
            <v>mobile_salon_call_cnt</v>
          </cell>
          <cell r="G2281" t="str">
            <v>number(38)</v>
          </cell>
          <cell r="H2281" t="str">
            <v>long</v>
          </cell>
        </row>
        <row r="2282">
          <cell r="A2282" t="str">
            <v>12586移动沙龙通话时长</v>
          </cell>
          <cell r="B2282" t="str">
            <v>mobile_salon_call_dur</v>
          </cell>
          <cell r="C2282" t="str">
            <v>number</v>
          </cell>
          <cell r="D2282" t="str">
            <v>long</v>
          </cell>
          <cell r="E2282" t="str">
            <v>12586移动沙龙通话时长</v>
          </cell>
          <cell r="F2282" t="str">
            <v>mobile_salon_call_dur</v>
          </cell>
          <cell r="G2282" t="str">
            <v>number(18,4)</v>
          </cell>
          <cell r="H2282" t="str">
            <v>long</v>
          </cell>
        </row>
        <row r="2283">
          <cell r="A2283" t="str">
            <v>12586移动沙龙通话通信费(元)</v>
          </cell>
          <cell r="B2283" t="str">
            <v>mobile_salon_call_comm_fee</v>
          </cell>
          <cell r="C2283" t="str">
            <v>number</v>
          </cell>
          <cell r="D2283" t="str">
            <v>long</v>
          </cell>
          <cell r="E2283" t="str">
            <v>12586移动沙龙通话通信费(元)</v>
          </cell>
          <cell r="F2283" t="str">
            <v>mobile_salon_call_comm_fee</v>
          </cell>
          <cell r="G2283" t="str">
            <v>number(18,4)</v>
          </cell>
          <cell r="H2283" t="str">
            <v>long</v>
          </cell>
        </row>
        <row r="2284">
          <cell r="A2284" t="str">
            <v>12586移动沙龙通话信息费(元)</v>
          </cell>
          <cell r="B2284" t="str">
            <v>mobile_salon_call_info_fee</v>
          </cell>
          <cell r="C2284" t="str">
            <v>number</v>
          </cell>
          <cell r="D2284" t="str">
            <v>long</v>
          </cell>
          <cell r="E2284" t="str">
            <v>12586移动沙龙通话信息费(元)</v>
          </cell>
          <cell r="F2284" t="str">
            <v>mobile_salon_call_info_fee</v>
          </cell>
          <cell r="G2284" t="str">
            <v>number(18,4)</v>
          </cell>
          <cell r="H2284" t="str">
            <v>long</v>
          </cell>
        </row>
        <row r="2285">
          <cell r="A2285" t="str">
            <v>12588手机钱包通话次数</v>
          </cell>
          <cell r="B2285" t="str">
            <v>handset_pursey_call_cnt</v>
          </cell>
          <cell r="C2285" t="str">
            <v>number</v>
          </cell>
          <cell r="D2285" t="str">
            <v>long</v>
          </cell>
          <cell r="E2285" t="str">
            <v>12588手机钱包通话次数</v>
          </cell>
          <cell r="F2285" t="str">
            <v>handset_pursey_call_cnt</v>
          </cell>
          <cell r="G2285" t="str">
            <v>number(38)</v>
          </cell>
          <cell r="H2285" t="str">
            <v>long</v>
          </cell>
        </row>
        <row r="2286">
          <cell r="A2286" t="str">
            <v>12588手机钱包通话时长(分钟)</v>
          </cell>
          <cell r="B2286" t="str">
            <v>handset_pursey_call_dur</v>
          </cell>
          <cell r="C2286" t="str">
            <v>number</v>
          </cell>
          <cell r="D2286" t="str">
            <v>long</v>
          </cell>
          <cell r="E2286" t="str">
            <v>12588手机钱包通话时长(分钟)</v>
          </cell>
          <cell r="F2286" t="str">
            <v>handset_pursey_call_dur</v>
          </cell>
          <cell r="G2286" t="str">
            <v>number(38)</v>
          </cell>
          <cell r="H2286" t="str">
            <v>long</v>
          </cell>
        </row>
        <row r="2287">
          <cell r="A2287" t="str">
            <v>12588手机钱包通话通信费(元)</v>
          </cell>
          <cell r="B2287" t="str">
            <v>handset_pursey_call_comm_fee</v>
          </cell>
          <cell r="C2287" t="str">
            <v>number</v>
          </cell>
          <cell r="D2287" t="str">
            <v>long</v>
          </cell>
          <cell r="E2287" t="str">
            <v>12588手机钱包通话通信费(元)</v>
          </cell>
          <cell r="F2287" t="str">
            <v>handset_pursey_call_comm_fee</v>
          </cell>
          <cell r="G2287" t="str">
            <v>number(18,4)</v>
          </cell>
          <cell r="H2287" t="str">
            <v>long</v>
          </cell>
        </row>
        <row r="2288">
          <cell r="A2288" t="str">
            <v>12588手机钱包通话信息费(元)</v>
          </cell>
          <cell r="B2288" t="str">
            <v>handset_pursey_call_info_fee</v>
          </cell>
          <cell r="C2288" t="str">
            <v>number</v>
          </cell>
          <cell r="D2288" t="str">
            <v>long</v>
          </cell>
          <cell r="E2288" t="str">
            <v>12588手机钱包通话信息费(元)</v>
          </cell>
          <cell r="F2288" t="str">
            <v>handset_pursey_call_info_fee</v>
          </cell>
          <cell r="G2288" t="str">
            <v>number(18,4)</v>
          </cell>
          <cell r="H2288" t="str">
            <v>long</v>
          </cell>
        </row>
        <row r="2289">
          <cell r="A2289" t="str">
            <v>12590121移动气象站通话次数</v>
          </cell>
          <cell r="B2289" t="str">
            <v>mobile_weather_call_cnt</v>
          </cell>
          <cell r="C2289" t="str">
            <v>number</v>
          </cell>
          <cell r="D2289" t="str">
            <v>long</v>
          </cell>
          <cell r="E2289" t="str">
            <v>12590121移动气象站通话次数</v>
          </cell>
          <cell r="F2289" t="str">
            <v>mobile_weather_call_cnt</v>
          </cell>
          <cell r="G2289" t="str">
            <v>number(38)</v>
          </cell>
          <cell r="H2289" t="str">
            <v>long</v>
          </cell>
        </row>
        <row r="2290">
          <cell r="A2290" t="str">
            <v>12590121移动气象站通话时长(分钟)</v>
          </cell>
          <cell r="B2290" t="str">
            <v>mobile_weather_call_dur</v>
          </cell>
          <cell r="C2290" t="str">
            <v>number</v>
          </cell>
          <cell r="D2290" t="str">
            <v>long</v>
          </cell>
          <cell r="E2290" t="str">
            <v>12590121移动气象站通话时长(分钟)</v>
          </cell>
          <cell r="F2290" t="str">
            <v>mobile_weather_call_dur</v>
          </cell>
          <cell r="G2290" t="str">
            <v>number(38)</v>
          </cell>
          <cell r="H2290" t="str">
            <v>long</v>
          </cell>
        </row>
        <row r="2291">
          <cell r="A2291" t="str">
            <v>12590121移动气象站通话通信费(元)</v>
          </cell>
          <cell r="B2291" t="str">
            <v>mobile_weather_call_comm_fee</v>
          </cell>
          <cell r="C2291" t="str">
            <v>number</v>
          </cell>
          <cell r="D2291" t="str">
            <v>long</v>
          </cell>
          <cell r="E2291" t="str">
            <v>12590121移动气象站通话通信费(元)</v>
          </cell>
          <cell r="F2291" t="str">
            <v>mobile_weather_call_comm_fee</v>
          </cell>
          <cell r="G2291" t="str">
            <v>number(18,4)</v>
          </cell>
          <cell r="H2291" t="str">
            <v>long</v>
          </cell>
        </row>
        <row r="2292">
          <cell r="A2292" t="str">
            <v>12590121移动气象站通话信息费(元)</v>
          </cell>
          <cell r="B2292" t="str">
            <v>mobile_weather_call_info_fee</v>
          </cell>
          <cell r="C2292" t="str">
            <v>number</v>
          </cell>
          <cell r="D2292" t="str">
            <v>long</v>
          </cell>
          <cell r="E2292" t="str">
            <v>12590121移动气象站通话信息费(元)</v>
          </cell>
          <cell r="F2292" t="str">
            <v>mobile_weather_call_info_fee</v>
          </cell>
          <cell r="G2292" t="str">
            <v>number(18,4)</v>
          </cell>
          <cell r="H2292" t="str">
            <v>long</v>
          </cell>
        </row>
        <row r="2293">
          <cell r="A2293" t="str">
            <v>12591短信寻呼通话次数</v>
          </cell>
          <cell r="B2293" t="str">
            <v>global_call_call_cnt</v>
          </cell>
          <cell r="C2293" t="str">
            <v>number</v>
          </cell>
          <cell r="D2293" t="str">
            <v>long</v>
          </cell>
          <cell r="E2293" t="str">
            <v>12591短信寻呼通话次数</v>
          </cell>
          <cell r="F2293" t="str">
            <v>global_call_call_cnt</v>
          </cell>
          <cell r="G2293" t="str">
            <v>number(38)</v>
          </cell>
          <cell r="H2293" t="str">
            <v>long</v>
          </cell>
        </row>
        <row r="2294">
          <cell r="A2294" t="str">
            <v>12591短信寻呼通话时长(分钟)</v>
          </cell>
          <cell r="B2294" t="str">
            <v>global_call_call_dur</v>
          </cell>
          <cell r="C2294" t="str">
            <v>number</v>
          </cell>
          <cell r="D2294" t="str">
            <v>long</v>
          </cell>
          <cell r="E2294" t="str">
            <v>12591短信寻呼通话时长(分钟)</v>
          </cell>
          <cell r="F2294" t="str">
            <v>global_call_call_dur</v>
          </cell>
          <cell r="G2294" t="str">
            <v>number(38)</v>
          </cell>
          <cell r="H2294" t="str">
            <v>long</v>
          </cell>
        </row>
        <row r="2295">
          <cell r="A2295" t="str">
            <v>12591短信寻呼通话通信费(元)</v>
          </cell>
          <cell r="B2295" t="str">
            <v>global_call_call_comm_fee</v>
          </cell>
          <cell r="C2295" t="str">
            <v>number</v>
          </cell>
          <cell r="D2295" t="str">
            <v>long</v>
          </cell>
          <cell r="E2295" t="str">
            <v>12591短信寻呼通话通信费(元)</v>
          </cell>
          <cell r="F2295" t="str">
            <v>global_call_call_comm_fee</v>
          </cell>
          <cell r="G2295" t="str">
            <v>number(18,4)</v>
          </cell>
          <cell r="H2295" t="str">
            <v>long</v>
          </cell>
        </row>
        <row r="2296">
          <cell r="A2296" t="str">
            <v>12591全球呼短信条数</v>
          </cell>
          <cell r="B2296" t="str">
            <v>global_call_sms_count</v>
          </cell>
          <cell r="C2296" t="str">
            <v>number</v>
          </cell>
          <cell r="D2296" t="str">
            <v>long</v>
          </cell>
          <cell r="E2296" t="str">
            <v>12591全球呼短信条数</v>
          </cell>
          <cell r="F2296" t="str">
            <v>global_call_sms_cnt</v>
          </cell>
          <cell r="G2296" t="str">
            <v>number(38)</v>
          </cell>
          <cell r="H2296" t="str">
            <v>long</v>
          </cell>
        </row>
        <row r="2297">
          <cell r="A2297" t="str">
            <v>12597主叫付费通话次数</v>
          </cell>
          <cell r="B2297" t="str">
            <v>pay_calling_call_cnt</v>
          </cell>
          <cell r="C2297" t="str">
            <v>number</v>
          </cell>
          <cell r="D2297" t="str">
            <v>long</v>
          </cell>
          <cell r="E2297" t="str">
            <v>12597主叫付费通话次数</v>
          </cell>
          <cell r="F2297" t="str">
            <v>pay_calling_call_cnt</v>
          </cell>
          <cell r="G2297" t="str">
            <v>number(38)</v>
          </cell>
          <cell r="H2297" t="str">
            <v>long</v>
          </cell>
        </row>
        <row r="2298">
          <cell r="A2298" t="str">
            <v>12597主叫付费通话时长(分钟)</v>
          </cell>
          <cell r="B2298" t="str">
            <v>pay_calling_call_dur</v>
          </cell>
          <cell r="C2298" t="str">
            <v>number</v>
          </cell>
          <cell r="D2298" t="str">
            <v>long</v>
          </cell>
          <cell r="E2298" t="str">
            <v>12597主叫付费通话时长(分钟)</v>
          </cell>
          <cell r="F2298" t="str">
            <v>pay_calling_call_dur</v>
          </cell>
          <cell r="G2298" t="str">
            <v>number(38)</v>
          </cell>
          <cell r="H2298" t="str">
            <v>long</v>
          </cell>
        </row>
        <row r="2299">
          <cell r="A2299" t="str">
            <v>12597主叫付费通话通信费(元)</v>
          </cell>
          <cell r="B2299" t="str">
            <v>pay_calling_call_comm_fee</v>
          </cell>
          <cell r="C2299" t="str">
            <v>number</v>
          </cell>
          <cell r="D2299" t="str">
            <v>long</v>
          </cell>
          <cell r="E2299" t="str">
            <v>12597主叫付费通话通信费(元)</v>
          </cell>
          <cell r="F2299" t="str">
            <v>pay_calling_call_comm_fee</v>
          </cell>
          <cell r="G2299" t="str">
            <v>number(18,4)</v>
          </cell>
          <cell r="H2299" t="str">
            <v>long</v>
          </cell>
        </row>
        <row r="2300">
          <cell r="A2300" t="str">
            <v>12598被叫付费申请通话次数</v>
          </cell>
          <cell r="B2300" t="str">
            <v>pay_called_apply_call_cnt</v>
          </cell>
          <cell r="C2300" t="str">
            <v>number</v>
          </cell>
          <cell r="D2300" t="str">
            <v>long</v>
          </cell>
          <cell r="E2300" t="str">
            <v>12598被叫付费申请通话次数</v>
          </cell>
          <cell r="F2300" t="str">
            <v>pay_called_apply_call_cnt</v>
          </cell>
          <cell r="G2300" t="str">
            <v>number(38)</v>
          </cell>
          <cell r="H2300" t="str">
            <v>long</v>
          </cell>
        </row>
        <row r="2301">
          <cell r="A2301" t="str">
            <v>12598被叫付费申请通话时长(分钟)</v>
          </cell>
          <cell r="B2301" t="str">
            <v>pay_called_apply_call_dur</v>
          </cell>
          <cell r="C2301" t="str">
            <v>number</v>
          </cell>
          <cell r="D2301" t="str">
            <v>long</v>
          </cell>
          <cell r="E2301" t="str">
            <v>12598被叫付费申请通话时长(分钟)</v>
          </cell>
          <cell r="F2301" t="str">
            <v>pay_called_apply_call_dur</v>
          </cell>
          <cell r="G2301" t="str">
            <v>number(38)</v>
          </cell>
          <cell r="H2301" t="str">
            <v>long</v>
          </cell>
        </row>
        <row r="2302">
          <cell r="A2302" t="str">
            <v>12598被叫付费申请通信费(元)</v>
          </cell>
          <cell r="B2302" t="str">
            <v>pay_called_apply_comm_fee</v>
          </cell>
          <cell r="C2302" t="str">
            <v>number</v>
          </cell>
          <cell r="D2302" t="str">
            <v>long</v>
          </cell>
          <cell r="E2302" t="str">
            <v>12598被叫付费申请通信费(元)</v>
          </cell>
          <cell r="F2302" t="str">
            <v>pay_called_apply_comm_fee</v>
          </cell>
          <cell r="G2302" t="str">
            <v>number(18,4)</v>
          </cell>
          <cell r="H2302" t="str">
            <v>long</v>
          </cell>
        </row>
        <row r="2303">
          <cell r="A2303" t="str">
            <v>12598被叫付费通话次数</v>
          </cell>
          <cell r="B2303" t="str">
            <v>pay_called_call_cnt</v>
          </cell>
          <cell r="C2303" t="str">
            <v>number</v>
          </cell>
          <cell r="D2303" t="str">
            <v>long</v>
          </cell>
          <cell r="E2303" t="str">
            <v>12598被叫付费通话次数</v>
          </cell>
          <cell r="F2303" t="str">
            <v>pay_called_call_cnt</v>
          </cell>
          <cell r="G2303" t="str">
            <v>number(38)</v>
          </cell>
          <cell r="H2303" t="str">
            <v>long</v>
          </cell>
        </row>
        <row r="2304">
          <cell r="A2304" t="str">
            <v>12598被叫付费通话时长(分钟)</v>
          </cell>
          <cell r="B2304" t="str">
            <v>pay_called_call_dur</v>
          </cell>
          <cell r="C2304" t="str">
            <v>number</v>
          </cell>
          <cell r="D2304" t="str">
            <v>long</v>
          </cell>
          <cell r="E2304" t="str">
            <v>12598被叫付费通话时长(分钟)</v>
          </cell>
          <cell r="F2304" t="str">
            <v>pay_called_call_dur</v>
          </cell>
          <cell r="G2304" t="str">
            <v>number(38)</v>
          </cell>
          <cell r="H2304" t="str">
            <v>long</v>
          </cell>
        </row>
        <row r="2305">
          <cell r="A2305" t="str">
            <v>12598被叫付费通信费(元)</v>
          </cell>
          <cell r="B2305" t="str">
            <v>pay_called_comm_fee</v>
          </cell>
          <cell r="C2305" t="str">
            <v>number</v>
          </cell>
          <cell r="D2305" t="str">
            <v>long</v>
          </cell>
          <cell r="E2305" t="str">
            <v>12598被叫付费通信费(元)</v>
          </cell>
          <cell r="F2305" t="str">
            <v>pay_called_comm_fee</v>
          </cell>
          <cell r="G2305" t="str">
            <v>number(18,4)</v>
          </cell>
          <cell r="H2305" t="str">
            <v>long</v>
          </cell>
        </row>
        <row r="2306">
          <cell r="A2306" t="str">
            <v>17288传真业务等其它数据业务使用次数</v>
          </cell>
          <cell r="B2306" t="str">
            <v>data_other_call_cnt</v>
          </cell>
          <cell r="C2306" t="str">
            <v>number</v>
          </cell>
          <cell r="D2306" t="str">
            <v>long</v>
          </cell>
          <cell r="E2306" t="str">
            <v>17288传真业务等其它数据业务使用次数</v>
          </cell>
          <cell r="F2306" t="str">
            <v>data_other_call_cnt</v>
          </cell>
          <cell r="G2306" t="str">
            <v>number(38)</v>
          </cell>
          <cell r="H2306" t="str">
            <v>long</v>
          </cell>
        </row>
        <row r="2307">
          <cell r="A2307" t="str">
            <v>17288传真业务等其它数据业务使用时长(分钟)</v>
          </cell>
          <cell r="B2307" t="str">
            <v>data_other_call_dur</v>
          </cell>
          <cell r="C2307" t="str">
            <v>number</v>
          </cell>
          <cell r="D2307" t="str">
            <v>long</v>
          </cell>
          <cell r="E2307" t="str">
            <v>17288传真业务等其它数据业务使用时长(分钟)</v>
          </cell>
          <cell r="F2307" t="str">
            <v>data_other_call_dur</v>
          </cell>
          <cell r="G2307" t="str">
            <v>number(38)</v>
          </cell>
          <cell r="H2307" t="str">
            <v>long</v>
          </cell>
        </row>
        <row r="2308">
          <cell r="A2308" t="str">
            <v>17288传真业务等其它数据业务通信费(元)</v>
          </cell>
          <cell r="B2308" t="str">
            <v>data_other_call_comm_fee</v>
          </cell>
          <cell r="C2308" t="str">
            <v>number</v>
          </cell>
          <cell r="D2308" t="str">
            <v>long</v>
          </cell>
          <cell r="E2308" t="str">
            <v>17288传真业务等其它数据业务通信费(元)</v>
          </cell>
          <cell r="F2308" t="str">
            <v>data_other_call_comm_fee</v>
          </cell>
          <cell r="G2308" t="str">
            <v>number(18,4)</v>
          </cell>
          <cell r="H2308" t="str">
            <v>long</v>
          </cell>
        </row>
        <row r="2309">
          <cell r="A2309" t="str">
            <v>17950/17952二次IP通话次数</v>
          </cell>
          <cell r="B2309" t="str">
            <v>ip_second_call_cnt</v>
          </cell>
          <cell r="C2309" t="str">
            <v>number</v>
          </cell>
          <cell r="D2309" t="str">
            <v>long</v>
          </cell>
          <cell r="E2309" t="str">
            <v>17950/17952二次IP通话次数</v>
          </cell>
          <cell r="F2309" t="str">
            <v>ip_second_call_cnt</v>
          </cell>
          <cell r="G2309" t="str">
            <v>number(38)</v>
          </cell>
          <cell r="H2309" t="str">
            <v>long</v>
          </cell>
        </row>
        <row r="2310">
          <cell r="A2310" t="str">
            <v>17950/17952二次IP通话时长(分钟)</v>
          </cell>
          <cell r="B2310" t="str">
            <v>ip_second_call_dur</v>
          </cell>
          <cell r="C2310" t="str">
            <v>number</v>
          </cell>
          <cell r="D2310" t="str">
            <v>long</v>
          </cell>
          <cell r="E2310" t="str">
            <v>17950/17952二次IP通话时长(分钟)</v>
          </cell>
          <cell r="F2310" t="str">
            <v>ip_second_call_dur</v>
          </cell>
          <cell r="G2310" t="str">
            <v>number(38)</v>
          </cell>
          <cell r="H2310" t="str">
            <v>long</v>
          </cell>
        </row>
        <row r="2311">
          <cell r="A2311" t="str">
            <v>17950/17952二次IP通话通信费(元)</v>
          </cell>
          <cell r="B2311" t="str">
            <v>ip_second_call_comm_fee</v>
          </cell>
          <cell r="C2311" t="str">
            <v>number</v>
          </cell>
          <cell r="D2311" t="str">
            <v>long</v>
          </cell>
          <cell r="E2311" t="str">
            <v>17950/17952二次IP通话通信费(元)</v>
          </cell>
          <cell r="F2311" t="str">
            <v>ip_second_call_comm_fee</v>
          </cell>
          <cell r="G2311" t="str">
            <v>number(18,4)</v>
          </cell>
          <cell r="H2311" t="str">
            <v>long</v>
          </cell>
        </row>
        <row r="2312">
          <cell r="A2312" t="str">
            <v>17951一次IP通话次数</v>
          </cell>
          <cell r="B2312" t="str">
            <v>ip_first_call_cnt</v>
          </cell>
          <cell r="C2312" t="str">
            <v>number</v>
          </cell>
          <cell r="D2312" t="str">
            <v>long</v>
          </cell>
          <cell r="E2312" t="str">
            <v>17951一次IP通话次数</v>
          </cell>
          <cell r="F2312" t="str">
            <v>ip_first_call_cnt</v>
          </cell>
          <cell r="G2312" t="str">
            <v>number(38)</v>
          </cell>
          <cell r="H2312" t="str">
            <v>long</v>
          </cell>
        </row>
        <row r="2313">
          <cell r="A2313" t="str">
            <v>17951一次IP通话时长(分钟)</v>
          </cell>
          <cell r="B2313" t="str">
            <v>ip_first_call_dur</v>
          </cell>
          <cell r="C2313" t="str">
            <v>number</v>
          </cell>
          <cell r="D2313" t="str">
            <v>long</v>
          </cell>
          <cell r="E2313" t="str">
            <v>17951一次IP通话时长(分钟)</v>
          </cell>
          <cell r="F2313" t="str">
            <v>ip_first_call_dur</v>
          </cell>
          <cell r="G2313" t="str">
            <v>number(38)</v>
          </cell>
          <cell r="H2313" t="str">
            <v>long</v>
          </cell>
        </row>
        <row r="2314">
          <cell r="A2314" t="str">
            <v>17951一次IP通话通信费(元)</v>
          </cell>
          <cell r="B2314" t="str">
            <v>ip_first_call_comm_fee</v>
          </cell>
          <cell r="C2314" t="str">
            <v>number</v>
          </cell>
          <cell r="D2314" t="str">
            <v>long</v>
          </cell>
          <cell r="E2314" t="str">
            <v>17951一次IP通话通信费(元)</v>
          </cell>
          <cell r="F2314" t="str">
            <v>ip_first_call_comm_fee</v>
          </cell>
          <cell r="G2314" t="str">
            <v>number(18,4)</v>
          </cell>
          <cell r="H2314" t="str">
            <v>long</v>
          </cell>
        </row>
        <row r="2315">
          <cell r="A2315" t="str">
            <v>3G计费流量(byte)</v>
          </cell>
          <cell r="B2315" t="str">
            <v>chrg_flux_3g_byte</v>
          </cell>
          <cell r="C2315" t="str">
            <v>number</v>
          </cell>
          <cell r="D2315" t="str">
            <v>long</v>
          </cell>
          <cell r="E2315" t="str">
            <v>3G计费流量(byte)</v>
          </cell>
          <cell r="F2315" t="str">
            <v>chrg_flux_3g_byte</v>
          </cell>
          <cell r="G2315" t="str">
            <v>number(38)</v>
          </cell>
          <cell r="H2315" t="str">
            <v>long</v>
          </cell>
        </row>
        <row r="2316">
          <cell r="A2316" t="str">
            <v>3G总流量(byte)</v>
          </cell>
          <cell r="B2316" t="str">
            <v>flux_3g_byte</v>
          </cell>
          <cell r="C2316" t="str">
            <v>number</v>
          </cell>
          <cell r="D2316" t="str">
            <v>long</v>
          </cell>
          <cell r="E2316" t="str">
            <v>3G总流量(byte)</v>
          </cell>
          <cell r="F2316" t="str">
            <v>flux_3g_byte</v>
          </cell>
          <cell r="G2316" t="str">
            <v>number(38)</v>
          </cell>
          <cell r="H2316" t="str">
            <v>long</v>
          </cell>
        </row>
        <row r="2317">
          <cell r="A2317" t="str">
            <v>4G计费流量(byte)</v>
          </cell>
          <cell r="B2317" t="str">
            <v>chrg_flux_4g_byte</v>
          </cell>
          <cell r="C2317" t="str">
            <v>number</v>
          </cell>
          <cell r="D2317" t="str">
            <v>long</v>
          </cell>
          <cell r="E2317" t="str">
            <v>4G计费流量(byte)</v>
          </cell>
          <cell r="F2317" t="str">
            <v>chrg_flux_4g_byte</v>
          </cell>
          <cell r="G2317" t="str">
            <v>number(38)</v>
          </cell>
          <cell r="H2317" t="str">
            <v>long</v>
          </cell>
        </row>
        <row r="2318">
          <cell r="A2318" t="str">
            <v>4G总流量(byte)</v>
          </cell>
          <cell r="B2318" t="str">
            <v>flux_4g_byte</v>
          </cell>
          <cell r="C2318" t="str">
            <v>number</v>
          </cell>
          <cell r="D2318" t="str">
            <v>long</v>
          </cell>
          <cell r="E2318" t="str">
            <v>4G总流量(byte)</v>
          </cell>
          <cell r="F2318" t="str">
            <v>flux_4g_byte</v>
          </cell>
          <cell r="G2318" t="str">
            <v>number(38)</v>
          </cell>
          <cell r="H2318" t="str">
            <v>long</v>
          </cell>
        </row>
        <row r="2319">
          <cell r="A2319" t="str">
            <v>AP_MAC</v>
          </cell>
          <cell r="B2319" t="str">
            <v>ap_mac</v>
          </cell>
          <cell r="C2319" t="str">
            <v>varchar2(20)</v>
          </cell>
          <cell r="D2319" t="str">
            <v>double</v>
          </cell>
          <cell r="E2319" t="str">
            <v>AP_MAC</v>
          </cell>
          <cell r="F2319" t="str">
            <v>ap_mac</v>
          </cell>
          <cell r="G2319" t="str">
            <v>varchar2(20)</v>
          </cell>
          <cell r="H2319" t="str">
            <v>string(20)</v>
          </cell>
        </row>
        <row r="2320">
          <cell r="A2320" t="str">
            <v>CMNET10200铁通拨号上网次数</v>
          </cell>
          <cell r="B2320" t="str">
            <v>cmnet_crc_call_cnt</v>
          </cell>
          <cell r="C2320" t="str">
            <v>number</v>
          </cell>
          <cell r="D2320" t="str">
            <v>long</v>
          </cell>
          <cell r="E2320" t="str">
            <v>CMNET10200铁通拨号上网次数</v>
          </cell>
          <cell r="F2320" t="str">
            <v>cmnet_crc_call_cnt</v>
          </cell>
          <cell r="G2320" t="str">
            <v>number(38)</v>
          </cell>
          <cell r="H2320" t="str">
            <v>long</v>
          </cell>
        </row>
        <row r="2321">
          <cell r="A2321" t="str">
            <v>CMNET10200铁通拨号上网时长(分钟)</v>
          </cell>
          <cell r="B2321" t="str">
            <v>cmnet_crc_call_dur</v>
          </cell>
          <cell r="C2321" t="str">
            <v>number</v>
          </cell>
          <cell r="D2321" t="str">
            <v>long</v>
          </cell>
          <cell r="E2321" t="str">
            <v>CMNET10200铁通拨号上网时长(分钟)</v>
          </cell>
          <cell r="F2321" t="str">
            <v>cmnet_crc_call_dur</v>
          </cell>
          <cell r="G2321" t="str">
            <v>number(38)</v>
          </cell>
          <cell r="H2321" t="str">
            <v>long</v>
          </cell>
        </row>
        <row r="2322">
          <cell r="A2322" t="str">
            <v>CMNET10200铁通拨号上网时长(分钟)_TD</v>
          </cell>
          <cell r="B2322" t="str">
            <v>cmnet_crc_call_td_dur</v>
          </cell>
          <cell r="C2322" t="str">
            <v>number</v>
          </cell>
          <cell r="D2322" t="str">
            <v>long</v>
          </cell>
          <cell r="E2322" t="str">
            <v>CMNET10200铁通拨号上网时长(分钟)_TD</v>
          </cell>
          <cell r="F2322" t="str">
            <v>cmnet_crc_call_td_dur</v>
          </cell>
          <cell r="G2322" t="str">
            <v>number(38)</v>
          </cell>
          <cell r="H2322" t="str">
            <v>long</v>
          </cell>
        </row>
        <row r="2323">
          <cell r="A2323" t="str">
            <v>CMNET10200铁通拨号上网通信费(元)</v>
          </cell>
          <cell r="B2323" t="str">
            <v>cmnet_crc_call_comm_fee</v>
          </cell>
          <cell r="C2323" t="str">
            <v>number</v>
          </cell>
          <cell r="D2323" t="str">
            <v>long</v>
          </cell>
          <cell r="E2323" t="str">
            <v>CMNET10200铁通拨号上网通信费(元)</v>
          </cell>
          <cell r="F2323" t="str">
            <v>cmnet_crc_call_comm_fee</v>
          </cell>
          <cell r="G2323" t="str">
            <v>number(18,4)</v>
          </cell>
          <cell r="H2323" t="str">
            <v>long</v>
          </cell>
        </row>
        <row r="2324">
          <cell r="A2324" t="str">
            <v>CMNET163/169网通拨号上网次数</v>
          </cell>
          <cell r="B2324" t="str">
            <v>cmnet_cnc_call_cnt</v>
          </cell>
          <cell r="C2324" t="str">
            <v>number</v>
          </cell>
          <cell r="D2324" t="str">
            <v>long</v>
          </cell>
          <cell r="E2324" t="str">
            <v>CMNET163/169网通拨号上网次数</v>
          </cell>
          <cell r="F2324" t="str">
            <v>cmnet_cnc_call_cnt</v>
          </cell>
          <cell r="G2324" t="str">
            <v>number(38)</v>
          </cell>
          <cell r="H2324" t="str">
            <v>long</v>
          </cell>
        </row>
        <row r="2325">
          <cell r="A2325" t="str">
            <v>CMNET163/169网通拨号上网时长(分钟)</v>
          </cell>
          <cell r="B2325" t="str">
            <v>cmnet_cnc_call_dur</v>
          </cell>
          <cell r="C2325" t="str">
            <v>number</v>
          </cell>
          <cell r="D2325" t="str">
            <v>long</v>
          </cell>
          <cell r="E2325" t="str">
            <v>CMNET163/169网通拨号上网时长(分钟)</v>
          </cell>
          <cell r="F2325" t="str">
            <v>cmnet_cnc_call_dur</v>
          </cell>
          <cell r="G2325" t="str">
            <v>number(38)</v>
          </cell>
          <cell r="H2325" t="str">
            <v>long</v>
          </cell>
        </row>
        <row r="2326">
          <cell r="A2326" t="str">
            <v>CMNET163/169网通拨号上网时长(分钟)_TD</v>
          </cell>
          <cell r="B2326" t="str">
            <v>cmnet_cnc_call_td_dur</v>
          </cell>
          <cell r="C2326" t="str">
            <v>number</v>
          </cell>
          <cell r="D2326" t="str">
            <v>long</v>
          </cell>
          <cell r="E2326" t="str">
            <v>CMNET163/169网通拨号上网时长(分钟)_TD</v>
          </cell>
          <cell r="F2326" t="str">
            <v>cmnet_cnc_call_td_dur</v>
          </cell>
          <cell r="G2326" t="str">
            <v>number(38)</v>
          </cell>
          <cell r="H2326" t="str">
            <v>long</v>
          </cell>
        </row>
        <row r="2327">
          <cell r="A2327" t="str">
            <v>CMNET163/169网通拨号上网通信费(元)</v>
          </cell>
          <cell r="B2327" t="str">
            <v>cmnet_cnc_call_comm_fee</v>
          </cell>
          <cell r="C2327" t="str">
            <v>number</v>
          </cell>
          <cell r="D2327" t="str">
            <v>long</v>
          </cell>
          <cell r="E2327" t="str">
            <v>CMNET163/169网通拨号上网通信费(元)</v>
          </cell>
          <cell r="F2327" t="str">
            <v>cmnet_cnc_call_comm_fee</v>
          </cell>
          <cell r="G2327" t="str">
            <v>number(18,4)</v>
          </cell>
          <cell r="H2327" t="str">
            <v>long</v>
          </cell>
        </row>
        <row r="2328">
          <cell r="A2328" t="str">
            <v>CMNET17200预付费卡拨号上网次数</v>
          </cell>
          <cell r="B2328" t="str">
            <v>cmnet_17200_call_cnt</v>
          </cell>
          <cell r="C2328" t="str">
            <v>number</v>
          </cell>
          <cell r="D2328" t="str">
            <v>long</v>
          </cell>
          <cell r="E2328" t="str">
            <v>CMNET17200预付费卡拨号上网次数</v>
          </cell>
          <cell r="F2328" t="str">
            <v>cmnet_17200_call_cnt</v>
          </cell>
          <cell r="G2328" t="str">
            <v>number(38)</v>
          </cell>
          <cell r="H2328" t="str">
            <v>long</v>
          </cell>
        </row>
        <row r="2329">
          <cell r="A2329" t="str">
            <v>CMNET17200预付费卡拨号上网时长(分钟)</v>
          </cell>
          <cell r="B2329" t="str">
            <v>cmnet_17200_call_dur</v>
          </cell>
          <cell r="C2329" t="str">
            <v>number</v>
          </cell>
          <cell r="D2329" t="str">
            <v>long</v>
          </cell>
          <cell r="E2329" t="str">
            <v>CMNET17200预付费卡拨号上网时长(分钟)</v>
          </cell>
          <cell r="F2329" t="str">
            <v>cmnet_17200_call_dur</v>
          </cell>
          <cell r="G2329" t="str">
            <v>number(38)</v>
          </cell>
          <cell r="H2329" t="str">
            <v>long</v>
          </cell>
        </row>
        <row r="2330">
          <cell r="A2330" t="str">
            <v>CMNET17200预付费卡拨号上网时长(分钟)_TD</v>
          </cell>
          <cell r="B2330" t="str">
            <v>cmnet_17200_call_dur_td</v>
          </cell>
          <cell r="C2330" t="str">
            <v>number</v>
          </cell>
          <cell r="D2330" t="str">
            <v>long</v>
          </cell>
          <cell r="E2330" t="str">
            <v>CMNET17200预付费卡拨号上网时长(分钟)_TD</v>
          </cell>
          <cell r="F2330" t="str">
            <v>cmnet_17200_call_dur_td</v>
          </cell>
          <cell r="G2330" t="str">
            <v>number(38)</v>
          </cell>
          <cell r="H2330" t="str">
            <v>long</v>
          </cell>
        </row>
        <row r="2331">
          <cell r="A2331" t="str">
            <v>CMNET17200预付费卡拨号上网通信费(元)</v>
          </cell>
          <cell r="B2331" t="str">
            <v>cmnet_17200_call_comm_fee</v>
          </cell>
          <cell r="C2331" t="str">
            <v>number</v>
          </cell>
          <cell r="D2331" t="str">
            <v>long</v>
          </cell>
          <cell r="E2331" t="str">
            <v>CMNET17200预付费卡拨号上网通信费(元)</v>
          </cell>
          <cell r="F2331" t="str">
            <v>cmnet_17200_call_comm_fee</v>
          </cell>
          <cell r="G2331" t="str">
            <v>number(18,4)</v>
          </cell>
          <cell r="H2331" t="str">
            <v>long</v>
          </cell>
        </row>
        <row r="2332">
          <cell r="A2332" t="str">
            <v>CMNET17201主叫认证拨号上网次数</v>
          </cell>
          <cell r="B2332" t="str">
            <v>cmnet_17201_call_cnt</v>
          </cell>
          <cell r="C2332" t="str">
            <v>number</v>
          </cell>
          <cell r="D2332" t="str">
            <v>long</v>
          </cell>
          <cell r="E2332" t="str">
            <v>CMNET17201主叫认证拨号上网次数</v>
          </cell>
          <cell r="F2332" t="str">
            <v>cmnet_17201_call_cnt</v>
          </cell>
          <cell r="G2332" t="str">
            <v>number(38)</v>
          </cell>
          <cell r="H2332" t="str">
            <v>long</v>
          </cell>
        </row>
        <row r="2333">
          <cell r="A2333" t="str">
            <v>CMNET17201主叫认证拨号上网时长(分钟)</v>
          </cell>
          <cell r="B2333" t="str">
            <v>cmnet_17201_call_dur</v>
          </cell>
          <cell r="C2333" t="str">
            <v>number</v>
          </cell>
          <cell r="D2333" t="str">
            <v>long</v>
          </cell>
          <cell r="E2333" t="str">
            <v>CMNET17201主叫认证拨号上网时长(分钟)</v>
          </cell>
          <cell r="F2333" t="str">
            <v>cmnet_17201_call_dur</v>
          </cell>
          <cell r="G2333" t="str">
            <v>number(38)</v>
          </cell>
          <cell r="H2333" t="str">
            <v>long</v>
          </cell>
        </row>
        <row r="2334">
          <cell r="A2334" t="str">
            <v>CMNET17201主叫认证拨号上网时长(分钟)_TD</v>
          </cell>
          <cell r="B2334" t="str">
            <v>cmnet_17201_call_td_dur</v>
          </cell>
          <cell r="C2334" t="str">
            <v>number</v>
          </cell>
          <cell r="D2334" t="str">
            <v>long</v>
          </cell>
          <cell r="E2334" t="str">
            <v>CMNET17201主叫认证拨号上网时长(分钟)_TD</v>
          </cell>
          <cell r="F2334" t="str">
            <v>cmnet_17201_call_td_dur</v>
          </cell>
          <cell r="G2334" t="str">
            <v>number(38)</v>
          </cell>
          <cell r="H2334" t="str">
            <v>long</v>
          </cell>
        </row>
        <row r="2335">
          <cell r="A2335" t="str">
            <v>CMNET17201主叫认证拨号上网通信费(元)</v>
          </cell>
          <cell r="B2335" t="str">
            <v>cmnet_17201_call_comm_fee</v>
          </cell>
          <cell r="C2335" t="str">
            <v>number</v>
          </cell>
          <cell r="D2335" t="str">
            <v>long</v>
          </cell>
          <cell r="E2335" t="str">
            <v>CMNET17201主叫认证拨号上网通信费(元)</v>
          </cell>
          <cell r="F2335" t="str">
            <v>cmnet_17201_call_comm_fee</v>
          </cell>
          <cell r="G2335" t="str">
            <v>number(18,4)</v>
          </cell>
          <cell r="H2335" t="str">
            <v>long</v>
          </cell>
        </row>
        <row r="2336">
          <cell r="A2336" t="str">
            <v>CMNET17202注册用户拨号上网次数</v>
          </cell>
          <cell r="B2336" t="str">
            <v>cmnet_17202_call_cnt</v>
          </cell>
          <cell r="C2336" t="str">
            <v>number</v>
          </cell>
          <cell r="D2336" t="str">
            <v>long</v>
          </cell>
          <cell r="E2336" t="str">
            <v>CMNET17202注册用户拨号上网次数</v>
          </cell>
          <cell r="F2336" t="str">
            <v>cmnet_17202_call_cnt</v>
          </cell>
          <cell r="G2336" t="str">
            <v>number(38)</v>
          </cell>
          <cell r="H2336" t="str">
            <v>long</v>
          </cell>
        </row>
        <row r="2337">
          <cell r="A2337" t="str">
            <v>CMNET17202注册用户拨号上网时长(分钟)</v>
          </cell>
          <cell r="B2337" t="str">
            <v>cmnet_17202_call_dur</v>
          </cell>
          <cell r="C2337" t="str">
            <v>number</v>
          </cell>
          <cell r="D2337" t="str">
            <v>long</v>
          </cell>
          <cell r="E2337" t="str">
            <v>CMNET17202注册用户拨号上网时长(分钟)</v>
          </cell>
          <cell r="F2337" t="str">
            <v>cmnet_17202_call_dur</v>
          </cell>
          <cell r="G2337" t="str">
            <v>number(38)</v>
          </cell>
          <cell r="H2337" t="str">
            <v>long</v>
          </cell>
        </row>
        <row r="2338">
          <cell r="A2338" t="str">
            <v>CMNET17202注册用户拨号上网时长(分钟)_TD</v>
          </cell>
          <cell r="B2338" t="str">
            <v>cmnet_17202_call_td_dur</v>
          </cell>
          <cell r="C2338" t="str">
            <v>number</v>
          </cell>
          <cell r="D2338" t="str">
            <v>long</v>
          </cell>
          <cell r="E2338" t="str">
            <v>CMNET17202注册用户拨号上网时长(分钟)_TD</v>
          </cell>
          <cell r="F2338" t="str">
            <v>cmnet_17202_call_td_dur</v>
          </cell>
          <cell r="G2338" t="str">
            <v>number(38)</v>
          </cell>
          <cell r="H2338" t="str">
            <v>long</v>
          </cell>
        </row>
        <row r="2339">
          <cell r="A2339" t="str">
            <v>CMNET17202注册用户拨号上网通信费(元)</v>
          </cell>
          <cell r="B2339" t="str">
            <v>cmnet_17202_call_comm_fee</v>
          </cell>
          <cell r="C2339" t="str">
            <v>number</v>
          </cell>
          <cell r="D2339" t="str">
            <v>long</v>
          </cell>
          <cell r="E2339" t="str">
            <v>CMNET17202注册用户拨号上网通信费(元)</v>
          </cell>
          <cell r="F2339" t="str">
            <v>cmnet_17202_call_comm_fee</v>
          </cell>
          <cell r="G2339" t="str">
            <v>number(18,4)</v>
          </cell>
          <cell r="H2339" t="str">
            <v>long</v>
          </cell>
        </row>
        <row r="2340">
          <cell r="A2340" t="str">
            <v>CMWAP17266手机上网次数</v>
          </cell>
          <cell r="B2340" t="str">
            <v>cmwap_17266_call_cnt</v>
          </cell>
          <cell r="C2340" t="str">
            <v>number</v>
          </cell>
          <cell r="D2340" t="str">
            <v>long</v>
          </cell>
          <cell r="E2340" t="str">
            <v>CMWAP17266手机上网次数</v>
          </cell>
          <cell r="F2340" t="str">
            <v>cmwap_17266_call_cnt</v>
          </cell>
          <cell r="G2340" t="str">
            <v>number(38)</v>
          </cell>
          <cell r="H2340" t="str">
            <v>long</v>
          </cell>
        </row>
        <row r="2341">
          <cell r="A2341" t="str">
            <v>CMWAP17266手机上网时长(分钟)</v>
          </cell>
          <cell r="B2341" t="str">
            <v>cmwap_17266_call_dur</v>
          </cell>
          <cell r="C2341" t="str">
            <v>number</v>
          </cell>
          <cell r="D2341" t="str">
            <v>long</v>
          </cell>
          <cell r="E2341" t="str">
            <v>CMWAP17266手机上网时长(分钟)</v>
          </cell>
          <cell r="F2341" t="str">
            <v>cmwap_17266_call_dur</v>
          </cell>
          <cell r="G2341" t="str">
            <v>number(38)</v>
          </cell>
          <cell r="H2341" t="str">
            <v>long</v>
          </cell>
        </row>
        <row r="2342">
          <cell r="A2342" t="str">
            <v>CMWAP17266手机上网时长(分钟)_TD</v>
          </cell>
          <cell r="B2342" t="str">
            <v>cmwap_17266_call_td_dur</v>
          </cell>
          <cell r="C2342" t="str">
            <v>number</v>
          </cell>
          <cell r="D2342" t="str">
            <v>long</v>
          </cell>
          <cell r="E2342" t="str">
            <v>CMWAP17266手机上网时长(分钟)_TD</v>
          </cell>
          <cell r="F2342" t="str">
            <v>cmwap_17266_call_td_dur</v>
          </cell>
          <cell r="G2342" t="str">
            <v>number(38)</v>
          </cell>
          <cell r="H2342" t="str">
            <v>long</v>
          </cell>
        </row>
        <row r="2343">
          <cell r="A2343" t="str">
            <v>CMWAP17266手机上网通信费(元)</v>
          </cell>
          <cell r="B2343" t="str">
            <v>cmwap_17266_call_comm_fee</v>
          </cell>
          <cell r="C2343" t="str">
            <v>number</v>
          </cell>
          <cell r="D2343" t="str">
            <v>long</v>
          </cell>
          <cell r="E2343" t="str">
            <v>CMWAP17266手机上网通信费(元)</v>
          </cell>
          <cell r="F2343" t="str">
            <v>cmwap_17266_call_comm_fee</v>
          </cell>
          <cell r="G2343" t="str">
            <v>number(18,4)</v>
          </cell>
          <cell r="H2343" t="str">
            <v>long</v>
          </cell>
        </row>
        <row r="2344">
          <cell r="A2344" t="str">
            <v>GPRS上网数据流量</v>
          </cell>
          <cell r="B2344" t="str">
            <v>gprs_flux</v>
          </cell>
          <cell r="C2344" t="str">
            <v>number(15,2)</v>
          </cell>
          <cell r="D2344" t="str">
            <v>long</v>
          </cell>
          <cell r="E2344" t="str">
            <v>gprs流量</v>
          </cell>
          <cell r="F2344" t="str">
            <v>gprs_total_flux</v>
          </cell>
          <cell r="G2344" t="str">
            <v>number(38)</v>
          </cell>
          <cell r="H2344" t="str">
            <v>long</v>
          </cell>
        </row>
        <row r="2345">
          <cell r="A2345" t="str">
            <v>GPRS条数</v>
          </cell>
          <cell r="B2345" t="str">
            <v>gprs_cnt</v>
          </cell>
          <cell r="C2345" t="str">
            <v>number</v>
          </cell>
          <cell r="D2345" t="str">
            <v>long</v>
          </cell>
          <cell r="E2345" t="str">
            <v>GPRS条数</v>
          </cell>
          <cell r="F2345" t="str">
            <v>gprs_cnt</v>
          </cell>
          <cell r="G2345" t="str">
            <v>number(38)</v>
          </cell>
          <cell r="H2345" t="str">
            <v>long</v>
          </cell>
        </row>
        <row r="2346">
          <cell r="A2346" t="str">
            <v>IP端口号</v>
          </cell>
          <cell r="B2346" t="str">
            <v>hotspot_id</v>
          </cell>
          <cell r="C2346" t="str">
            <v>varchar2(20)</v>
          </cell>
          <cell r="D2346" t="str">
            <v>double</v>
          </cell>
          <cell r="E2346" t="str">
            <v>IP端口号</v>
          </cell>
          <cell r="F2346" t="str">
            <v>ip_port_id</v>
          </cell>
          <cell r="G2346" t="str">
            <v>varchar2(20)</v>
          </cell>
          <cell r="H2346" t="str">
            <v>string(20)</v>
          </cell>
        </row>
        <row r="2347">
          <cell r="A2347" t="str">
            <v>PDA使用次数</v>
          </cell>
          <cell r="B2347" t="str">
            <v>mnet_pda_count</v>
          </cell>
          <cell r="C2347" t="str">
            <v>number</v>
          </cell>
          <cell r="D2347" t="str">
            <v>long</v>
          </cell>
          <cell r="E2347" t="str">
            <v>PDA使用次数</v>
          </cell>
          <cell r="F2347" t="str">
            <v>mnet_pda_cnt</v>
          </cell>
          <cell r="G2347" t="str">
            <v>number(38)</v>
          </cell>
          <cell r="H2347" t="str">
            <v>long</v>
          </cell>
        </row>
        <row r="2348">
          <cell r="A2348" t="str">
            <v>PDA信息费</v>
          </cell>
          <cell r="B2348" t="str">
            <v>mnet_pda_info_fee</v>
          </cell>
          <cell r="C2348" t="str">
            <v>number</v>
          </cell>
          <cell r="D2348" t="str">
            <v>long</v>
          </cell>
          <cell r="E2348" t="str">
            <v>PDA信息费</v>
          </cell>
          <cell r="F2348" t="str">
            <v>mnet_pda_info_fee</v>
          </cell>
          <cell r="G2348" t="str">
            <v>number(18,4)</v>
          </cell>
          <cell r="H2348" t="str">
            <v>long</v>
          </cell>
        </row>
        <row r="2349">
          <cell r="A2349" t="str">
            <v>SP类型</v>
          </cell>
          <cell r="B2349" t="str">
            <v>sp_type</v>
          </cell>
          <cell r="C2349" t="str">
            <v>varchar2(1)</v>
          </cell>
          <cell r="D2349" t="str">
            <v>string</v>
          </cell>
          <cell r="E2349" t="str">
            <v>SP类型</v>
          </cell>
          <cell r="F2349" t="str">
            <v>sp_type</v>
          </cell>
          <cell r="G2349" t="str">
            <v>varchar2(1)</v>
          </cell>
          <cell r="H2349" t="str">
            <v>string(1)</v>
          </cell>
        </row>
        <row r="2350">
          <cell r="A2350" t="str">
            <v>SSID</v>
          </cell>
          <cell r="B2350" t="str">
            <v>ssid</v>
          </cell>
          <cell r="C2350" t="str">
            <v>varchar2(64)</v>
          </cell>
          <cell r="D2350" t="str">
            <v>string</v>
          </cell>
          <cell r="E2350" t="str">
            <v>SSID</v>
          </cell>
          <cell r="F2350" t="str">
            <v>ssid</v>
          </cell>
          <cell r="G2350" t="str">
            <v>varchar2(64)</v>
          </cell>
          <cell r="H2350" t="str">
            <v>string(64)</v>
          </cell>
        </row>
        <row r="2351">
          <cell r="A2351" t="str">
            <v>WLAN次数</v>
          </cell>
          <cell r="B2351" t="str">
            <v>wlan_cnt</v>
          </cell>
          <cell r="C2351" t="str">
            <v>number</v>
          </cell>
          <cell r="D2351" t="str">
            <v>long</v>
          </cell>
          <cell r="E2351" t="str">
            <v>wlan连接次数</v>
          </cell>
          <cell r="F2351" t="str">
            <v>wlan_cnt</v>
          </cell>
          <cell r="G2351" t="str">
            <v>number(38)</v>
          </cell>
          <cell r="H2351" t="str">
            <v>long</v>
          </cell>
        </row>
        <row r="2352">
          <cell r="A2352" t="str">
            <v>百宝箱短信信息费</v>
          </cell>
          <cell r="B2352" t="str">
            <v>kjava_sms_info_fee</v>
          </cell>
          <cell r="C2352" t="str">
            <v>number</v>
          </cell>
          <cell r="D2352" t="str">
            <v>long</v>
          </cell>
          <cell r="E2352" t="str">
            <v>百宝箱短信信息费</v>
          </cell>
          <cell r="F2352" t="str">
            <v>kjava_sms_info_fee</v>
          </cell>
          <cell r="G2352" t="str">
            <v>number(18,4)</v>
          </cell>
          <cell r="H2352" t="str">
            <v>long</v>
          </cell>
        </row>
        <row r="2353">
          <cell r="A2353" t="str">
            <v>百宝箱短信信息费(分)</v>
          </cell>
          <cell r="B2353" t="str">
            <v>kjava_sms_info_fee</v>
          </cell>
          <cell r="C2353" t="str">
            <v>number</v>
          </cell>
          <cell r="D2353" t="str">
            <v>long</v>
          </cell>
          <cell r="E2353" t="str">
            <v>百宝箱短信信息费(分)</v>
          </cell>
          <cell r="F2353" t="str">
            <v>kjava_sms_info_fee_penny</v>
          </cell>
          <cell r="G2353" t="str">
            <v>number(18,4)</v>
          </cell>
          <cell r="H2353" t="str">
            <v>long</v>
          </cell>
        </row>
        <row r="2354">
          <cell r="A2354" t="str">
            <v>百宝箱付费短信条数</v>
          </cell>
          <cell r="B2354" t="str">
            <v>kjava_sms_pay_cnt</v>
          </cell>
          <cell r="C2354" t="str">
            <v>number</v>
          </cell>
          <cell r="D2354" t="str">
            <v>long</v>
          </cell>
          <cell r="E2354" t="str">
            <v>百宝箱付费短信条数</v>
          </cell>
          <cell r="F2354" t="str">
            <v>kjava_sms_pay_cnt</v>
          </cell>
          <cell r="G2354" t="str">
            <v>number(38)</v>
          </cell>
          <cell r="H2354" t="str">
            <v>long</v>
          </cell>
        </row>
        <row r="2355">
          <cell r="A2355" t="str">
            <v>百宝箱话单短信条数</v>
          </cell>
          <cell r="B2355" t="str">
            <v>kjava_sms_cdr_cnt</v>
          </cell>
          <cell r="C2355" t="str">
            <v>number</v>
          </cell>
          <cell r="D2355" t="str">
            <v>long</v>
          </cell>
          <cell r="E2355" t="str">
            <v>百宝箱话单短信条数</v>
          </cell>
          <cell r="F2355" t="str">
            <v>kjava_sms_cdr_cnt</v>
          </cell>
          <cell r="G2355" t="str">
            <v>number(38)</v>
          </cell>
          <cell r="H2355" t="str">
            <v>long</v>
          </cell>
        </row>
        <row r="2356">
          <cell r="A2356" t="str">
            <v>绑定号码</v>
          </cell>
          <cell r="B2356" t="str">
            <v>bind_serv_no</v>
          </cell>
          <cell r="C2356" t="str">
            <v>varchar2(15)</v>
          </cell>
          <cell r="D2356" t="str">
            <v>string</v>
          </cell>
          <cell r="E2356" t="str">
            <v>绑定号码</v>
          </cell>
          <cell r="F2356" t="str">
            <v>bind_serv_no</v>
          </cell>
          <cell r="G2356" t="str">
            <v>varchar2(15)</v>
          </cell>
          <cell r="H2356" t="str">
            <v>string(15)</v>
          </cell>
        </row>
        <row r="2357">
          <cell r="A2357" t="str">
            <v>彩铃计费短信条数</v>
          </cell>
          <cell r="B2357" t="str">
            <v>ring_sms_fee_count</v>
          </cell>
          <cell r="C2357" t="str">
            <v>number</v>
          </cell>
          <cell r="D2357" t="str">
            <v>long</v>
          </cell>
          <cell r="E2357" t="str">
            <v>彩铃计费短信条数</v>
          </cell>
          <cell r="F2357" t="str">
            <v>ring_sms_fee_cnt</v>
          </cell>
          <cell r="G2357" t="str">
            <v>number(38)</v>
          </cell>
          <cell r="H2357" t="str">
            <v>long</v>
          </cell>
        </row>
        <row r="2358">
          <cell r="A2358" t="str">
            <v>彩铃上行短信条数</v>
          </cell>
          <cell r="B2358" t="str">
            <v>ring_sms_count_mo</v>
          </cell>
          <cell r="C2358" t="str">
            <v>number</v>
          </cell>
          <cell r="D2358" t="str">
            <v>long</v>
          </cell>
          <cell r="E2358" t="str">
            <v>彩铃上行短信条数</v>
          </cell>
          <cell r="F2358" t="str">
            <v>ring_sms_cnt_mo</v>
          </cell>
          <cell r="G2358" t="str">
            <v>number(38)</v>
          </cell>
          <cell r="H2358" t="str">
            <v>long</v>
          </cell>
        </row>
        <row r="2359">
          <cell r="A2359" t="str">
            <v>彩铃下行短信条数</v>
          </cell>
          <cell r="B2359" t="str">
            <v>ring_sms_count_mt</v>
          </cell>
          <cell r="C2359" t="str">
            <v>number</v>
          </cell>
          <cell r="D2359" t="str">
            <v>long</v>
          </cell>
          <cell r="E2359" t="str">
            <v>彩铃下行短信条数</v>
          </cell>
          <cell r="F2359" t="str">
            <v>ring_sms_cnt_mt</v>
          </cell>
          <cell r="G2359" t="str">
            <v>number(38)</v>
          </cell>
          <cell r="H2359" t="str">
            <v>long</v>
          </cell>
        </row>
        <row r="2360">
          <cell r="A2360" t="str">
            <v>彩信承载方式</v>
          </cell>
          <cell r="B2360" t="str">
            <v>mms_bear_way</v>
          </cell>
          <cell r="C2360" t="str">
            <v>varchar2(2)</v>
          </cell>
          <cell r="D2360" t="str">
            <v>string</v>
          </cell>
          <cell r="E2360" t="str">
            <v>彩信承载方式</v>
          </cell>
          <cell r="F2360" t="str">
            <v>mms_bear_way</v>
          </cell>
          <cell r="G2360" t="str">
            <v>varchar2(2)</v>
          </cell>
          <cell r="H2360" t="str">
            <v>string(2)</v>
          </cell>
        </row>
        <row r="2361">
          <cell r="A2361" t="str">
            <v>彩信类型</v>
          </cell>
          <cell r="B2361" t="str">
            <v>mms_type</v>
          </cell>
          <cell r="C2361" t="str">
            <v>varchar2(1)</v>
          </cell>
          <cell r="D2361" t="str">
            <v>string(1)</v>
          </cell>
          <cell r="E2361" t="str">
            <v>彩信类型</v>
          </cell>
          <cell r="F2361" t="str">
            <v>mms_type</v>
          </cell>
          <cell r="G2361" t="str">
            <v>varchar2(1)</v>
          </cell>
          <cell r="H2361" t="str">
            <v>string(1)</v>
          </cell>
        </row>
        <row r="2362">
          <cell r="A2362" t="str">
            <v>彩信手机报信息费(分)</v>
          </cell>
          <cell r="B2362" t="str">
            <v>mms_news_info_fee</v>
          </cell>
          <cell r="C2362" t="str">
            <v>number</v>
          </cell>
          <cell r="D2362" t="str">
            <v>long</v>
          </cell>
          <cell r="E2362" t="str">
            <v>彩信手机报信息费(分)</v>
          </cell>
          <cell r="F2362" t="str">
            <v>mms_news_info_fee</v>
          </cell>
          <cell r="G2362" t="str">
            <v>number(18,4)</v>
          </cell>
          <cell r="H2362" t="str">
            <v>long</v>
          </cell>
        </row>
        <row r="2363">
          <cell r="A2363" t="str">
            <v>当月最后一天是否使用</v>
          </cell>
          <cell r="B2363" t="str">
            <v>last_day_is_use</v>
          </cell>
          <cell r="C2363" t="str">
            <v>varchar2(1)</v>
          </cell>
          <cell r="D2363" t="str">
            <v>string</v>
          </cell>
          <cell r="E2363" t="str">
            <v>当月最后一天是否使用</v>
          </cell>
          <cell r="F2363" t="str">
            <v>last_day_is_use</v>
          </cell>
          <cell r="G2363" t="str">
            <v>varchar2(1)</v>
          </cell>
          <cell r="H2363" t="str">
            <v>string(1)</v>
          </cell>
        </row>
        <row r="2364">
          <cell r="A2364" t="str">
            <v>到访地区号</v>
          </cell>
          <cell r="B2364" t="str">
            <v>visit_code</v>
          </cell>
          <cell r="C2364" t="str">
            <v>varchar2(4)</v>
          </cell>
          <cell r="D2364" t="str">
            <v>long</v>
          </cell>
          <cell r="E2364" t="str">
            <v>到访地区号</v>
          </cell>
          <cell r="F2364" t="str">
            <v>visit_code</v>
          </cell>
          <cell r="G2364" t="str">
            <v>varchar2(4)</v>
          </cell>
          <cell r="H2364" t="str">
            <v>string(4)</v>
          </cell>
        </row>
        <row r="2365">
          <cell r="A2365" t="str">
            <v>登陆帐号</v>
          </cell>
          <cell r="B2365" t="str">
            <v>charge_dn</v>
          </cell>
          <cell r="C2365" t="str">
            <v>varchar2(100)</v>
          </cell>
          <cell r="D2365" t="str">
            <v>string</v>
          </cell>
          <cell r="E2365" t="str">
            <v>登陆帐号</v>
          </cell>
          <cell r="F2365" t="str">
            <v>login_acct</v>
          </cell>
          <cell r="G2365" t="str">
            <v>varchar2(100)</v>
          </cell>
          <cell r="H2365" t="str">
            <v>string(100)</v>
          </cell>
        </row>
        <row r="2366">
          <cell r="A2366" t="str">
            <v>登陆终端mac</v>
          </cell>
          <cell r="B2366" t="str">
            <v>term_mac</v>
          </cell>
          <cell r="C2366" t="str">
            <v>varchar2(30)</v>
          </cell>
          <cell r="D2366" t="str">
            <v>string</v>
          </cell>
          <cell r="E2366" t="str">
            <v>登陆终端mac</v>
          </cell>
          <cell r="F2366" t="str">
            <v>tmnl_mac</v>
          </cell>
          <cell r="G2366" t="str">
            <v>varchar2(30)</v>
          </cell>
          <cell r="H2366" t="str">
            <v>string(30)</v>
          </cell>
        </row>
        <row r="2367">
          <cell r="A2367" t="str">
            <v>地市名称</v>
          </cell>
          <cell r="B2367" t="str">
            <v>area_desc</v>
          </cell>
          <cell r="C2367" t="str">
            <v>varchar2(200)</v>
          </cell>
          <cell r="D2367" t="str">
            <v>string</v>
          </cell>
          <cell r="E2367" t="str">
            <v>地市名称</v>
          </cell>
          <cell r="F2367" t="str">
            <v>city_name</v>
          </cell>
          <cell r="G2367" t="str">
            <v>varchar2(200)</v>
          </cell>
          <cell r="H2367" t="str">
            <v>string(200)</v>
          </cell>
        </row>
        <row r="2368">
          <cell r="A2368" t="str">
            <v>点对点彩信次数</v>
          </cell>
          <cell r="B2368" t="str">
            <v>p2p_mms_cnt</v>
          </cell>
          <cell r="C2368" t="str">
            <v>number</v>
          </cell>
          <cell r="D2368" t="str">
            <v>long</v>
          </cell>
          <cell r="E2368" t="str">
            <v>点对点彩信次数</v>
          </cell>
          <cell r="F2368" t="str">
            <v>p2p_mms_cnt</v>
          </cell>
          <cell r="G2368" t="str">
            <v>number(38)</v>
          </cell>
          <cell r="H2368" t="str">
            <v>long</v>
          </cell>
        </row>
        <row r="2369">
          <cell r="A2369" t="str">
            <v>定报用固话标志</v>
          </cell>
          <cell r="B2369" t="str">
            <v>stated_telcom_type</v>
          </cell>
          <cell r="C2369" t="str">
            <v>integer</v>
          </cell>
          <cell r="D2369" t="str">
            <v>long</v>
          </cell>
          <cell r="E2369" t="str">
            <v>定报用固话标志</v>
          </cell>
          <cell r="F2369" t="str">
            <v>stated_telcom_flag</v>
          </cell>
          <cell r="G2369" t="str">
            <v>integer</v>
          </cell>
          <cell r="H2369" t="str">
            <v>integer</v>
          </cell>
        </row>
        <row r="2370">
          <cell r="A2370" t="str">
            <v>定报用呼叫类型</v>
          </cell>
          <cell r="B2370" t="str">
            <v>stated_call_type</v>
          </cell>
          <cell r="C2370" t="str">
            <v>varchar2(5)</v>
          </cell>
          <cell r="D2370" t="str">
            <v>string</v>
          </cell>
          <cell r="E2370" t="str">
            <v>定报用呼叫类型</v>
          </cell>
          <cell r="F2370" t="str">
            <v>stated_call_type</v>
          </cell>
          <cell r="G2370" t="str">
            <v>varchar2(5)</v>
          </cell>
          <cell r="H2370" t="str">
            <v>string(5)</v>
          </cell>
        </row>
        <row r="2371">
          <cell r="A2371" t="str">
            <v>定报用卡类型</v>
          </cell>
          <cell r="B2371" t="str">
            <v>stated_card_type</v>
          </cell>
          <cell r="C2371" t="str">
            <v>varchar2(5)</v>
          </cell>
          <cell r="D2371" t="str">
            <v>string</v>
          </cell>
          <cell r="E2371" t="str">
            <v>定报用卡类型</v>
          </cell>
          <cell r="F2371" t="str">
            <v>stated_card_type</v>
          </cell>
          <cell r="G2371" t="str">
            <v>varchar2(5)</v>
          </cell>
          <cell r="H2371" t="str">
            <v>string(5)</v>
          </cell>
        </row>
        <row r="2372">
          <cell r="A2372" t="str">
            <v>定报用漫游类型</v>
          </cell>
          <cell r="B2372" t="str">
            <v>stated_roam_type</v>
          </cell>
          <cell r="C2372" t="str">
            <v>varchar2(5)</v>
          </cell>
          <cell r="D2372" t="str">
            <v>string</v>
          </cell>
          <cell r="E2372" t="str">
            <v>定报用漫游类型</v>
          </cell>
          <cell r="F2372" t="str">
            <v>stated_roam_type</v>
          </cell>
          <cell r="G2372" t="str">
            <v>varchar2(5)</v>
          </cell>
          <cell r="H2372" t="str">
            <v>string(5)</v>
          </cell>
        </row>
        <row r="2373">
          <cell r="A2373" t="str">
            <v>短信计费量</v>
          </cell>
          <cell r="B2373" t="str">
            <v>sms_bill_cnt</v>
          </cell>
          <cell r="C2373" t="str">
            <v>number</v>
          </cell>
          <cell r="D2373" t="str">
            <v>long</v>
          </cell>
          <cell r="E2373" t="str">
            <v>短信计费量</v>
          </cell>
          <cell r="F2373" t="str">
            <v>sms_bill_num</v>
          </cell>
          <cell r="G2373" t="str">
            <v>number(18,4)</v>
          </cell>
          <cell r="H2373" t="str">
            <v>long</v>
          </cell>
        </row>
        <row r="2374">
          <cell r="A2374" t="str">
            <v>短信类型</v>
          </cell>
          <cell r="B2374" t="str">
            <v>sms_type</v>
          </cell>
          <cell r="C2374" t="str">
            <v>varchar2(2)</v>
          </cell>
          <cell r="D2374" t="str">
            <v>string</v>
          </cell>
          <cell r="E2374" t="str">
            <v>短信类型</v>
          </cell>
          <cell r="F2374" t="str">
            <v>sms_type</v>
          </cell>
          <cell r="G2374" t="str">
            <v>varchar2(2)</v>
          </cell>
          <cell r="H2374" t="str">
            <v>string(2)</v>
          </cell>
        </row>
        <row r="2375">
          <cell r="A2375" t="str">
            <v>短信邮件短信上行条数</v>
          </cell>
          <cell r="B2375" t="str">
            <v>handset_mail_sms_post_count_mo</v>
          </cell>
          <cell r="C2375" t="str">
            <v>number</v>
          </cell>
          <cell r="D2375" t="str">
            <v>long</v>
          </cell>
          <cell r="E2375" t="str">
            <v>短信邮件短信上行条数</v>
          </cell>
          <cell r="F2375" t="str">
            <v>mail_sms_post_cnt_mo</v>
          </cell>
          <cell r="G2375" t="str">
            <v>number(38)</v>
          </cell>
          <cell r="H2375" t="str">
            <v>long</v>
          </cell>
        </row>
        <row r="2376">
          <cell r="A2376" t="str">
            <v>短信邮件短信条数</v>
          </cell>
          <cell r="B2376" t="str">
            <v>handset_mail_sms_post_count</v>
          </cell>
          <cell r="C2376" t="str">
            <v>number</v>
          </cell>
          <cell r="D2376" t="str">
            <v>long</v>
          </cell>
          <cell r="E2376" t="str">
            <v>短信邮件短信条数</v>
          </cell>
          <cell r="F2376" t="str">
            <v>mail_sms_post_cnt</v>
          </cell>
          <cell r="G2376" t="str">
            <v>number(38)</v>
          </cell>
          <cell r="H2376" t="str">
            <v>long</v>
          </cell>
        </row>
        <row r="2377">
          <cell r="A2377" t="str">
            <v>短信邮件短信下行条数</v>
          </cell>
          <cell r="B2377" t="str">
            <v>handset_mail_sms_post_count_mt</v>
          </cell>
          <cell r="C2377" t="str">
            <v>number</v>
          </cell>
          <cell r="D2377" t="str">
            <v>long</v>
          </cell>
          <cell r="E2377" t="str">
            <v>短信邮件短信下行条数</v>
          </cell>
          <cell r="F2377" t="str">
            <v>mail_sms_post_cnt_mt</v>
          </cell>
          <cell r="G2377" t="str">
            <v>number(38)</v>
          </cell>
          <cell r="H2377" t="str">
            <v>long</v>
          </cell>
        </row>
        <row r="2378">
          <cell r="A2378" t="str">
            <v>对端号码归属地区号</v>
          </cell>
          <cell r="B2378" t="str">
            <v>t2t_opp_area_code</v>
          </cell>
          <cell r="C2378" t="str">
            <v>varchar2(30)</v>
          </cell>
          <cell r="D2378" t="str">
            <v>string(30)</v>
          </cell>
          <cell r="E2378" t="str">
            <v>对端号码归属地区号</v>
          </cell>
          <cell r="F2378" t="str">
            <v>t2t_opp_area_code</v>
          </cell>
          <cell r="G2378" t="str">
            <v>varchar2(30)</v>
          </cell>
          <cell r="H2378" t="str">
            <v>string(30)</v>
          </cell>
        </row>
        <row r="2379">
          <cell r="A2379" t="str">
            <v>儿基会与健康快车付费短信条数</v>
          </cell>
          <cell r="B2379" t="str">
            <v>bene_ficece_sms_pay_cnt</v>
          </cell>
          <cell r="C2379" t="str">
            <v>number</v>
          </cell>
          <cell r="D2379" t="str">
            <v>long</v>
          </cell>
          <cell r="E2379" t="str">
            <v>儿基会与健康快车付费短信条数</v>
          </cell>
          <cell r="F2379" t="str">
            <v>benefi_sms_pay_cnt</v>
          </cell>
          <cell r="G2379" t="str">
            <v>number(38)</v>
          </cell>
          <cell r="H2379" t="str">
            <v>long</v>
          </cell>
        </row>
        <row r="2380">
          <cell r="A2380" t="str">
            <v>儿基会与健康快车话单短信条数</v>
          </cell>
          <cell r="B2380" t="str">
            <v>bene_ficece_sms_cdr_cnt</v>
          </cell>
          <cell r="C2380" t="str">
            <v>number</v>
          </cell>
          <cell r="D2380" t="str">
            <v>long</v>
          </cell>
          <cell r="E2380" t="str">
            <v>儿基会与健康快车话单短信条数</v>
          </cell>
          <cell r="F2380" t="str">
            <v>benefi_sms_cdr_cnt</v>
          </cell>
          <cell r="G2380" t="str">
            <v>number(38)</v>
          </cell>
          <cell r="H2380" t="str">
            <v>long</v>
          </cell>
        </row>
        <row r="2381">
          <cell r="A2381" t="str">
            <v>飞信短信信息费</v>
          </cell>
          <cell r="B2381" t="str">
            <v>fetion_sms_info_fee</v>
          </cell>
          <cell r="C2381" t="str">
            <v>number</v>
          </cell>
          <cell r="D2381" t="str">
            <v>long</v>
          </cell>
          <cell r="E2381" t="str">
            <v>飞信短信信息费</v>
          </cell>
          <cell r="F2381" t="str">
            <v>fetion_sms_info_fee</v>
          </cell>
          <cell r="G2381" t="str">
            <v>number(18,4)</v>
          </cell>
          <cell r="H2381" t="str">
            <v>long</v>
          </cell>
        </row>
        <row r="2382">
          <cell r="A2382" t="str">
            <v>飞信付费短信条数</v>
          </cell>
          <cell r="B2382" t="str">
            <v>fetion_sms_pay_count</v>
          </cell>
          <cell r="C2382" t="str">
            <v>number</v>
          </cell>
          <cell r="D2382" t="str">
            <v>long</v>
          </cell>
          <cell r="E2382" t="str">
            <v>飞信付费短信条数</v>
          </cell>
          <cell r="F2382" t="str">
            <v>fetion_sms_pay_cnt</v>
          </cell>
          <cell r="G2382" t="str">
            <v>number(38)</v>
          </cell>
          <cell r="H2382" t="str">
            <v>long</v>
          </cell>
        </row>
        <row r="2383">
          <cell r="A2383" t="str">
            <v>飞信话单短信条数</v>
          </cell>
          <cell r="B2383" t="str">
            <v>fetion_sms_cdr_count</v>
          </cell>
          <cell r="C2383" t="str">
            <v>number</v>
          </cell>
          <cell r="D2383" t="str">
            <v>long</v>
          </cell>
          <cell r="E2383" t="str">
            <v>飞信话单短信条数</v>
          </cell>
          <cell r="F2383" t="str">
            <v>fetion_sms_cdr_cnt</v>
          </cell>
          <cell r="G2383" t="str">
            <v>number(38)</v>
          </cell>
          <cell r="H2383" t="str">
            <v>long</v>
          </cell>
        </row>
        <row r="2384">
          <cell r="A2384" t="str">
            <v>飞信计费短信条数</v>
          </cell>
          <cell r="B2384" t="str">
            <v>fetion_sms_fee_count</v>
          </cell>
          <cell r="C2384" t="str">
            <v>number</v>
          </cell>
          <cell r="D2384" t="str">
            <v>long</v>
          </cell>
          <cell r="E2384" t="str">
            <v>飞信计费短信条数</v>
          </cell>
          <cell r="F2384" t="str">
            <v>fetion_sms_fee_cnt</v>
          </cell>
          <cell r="G2384" t="str">
            <v>number(38)</v>
          </cell>
          <cell r="H2384" t="str">
            <v>long</v>
          </cell>
        </row>
        <row r="2385">
          <cell r="A2385" t="str">
            <v>飞信上行短信条数</v>
          </cell>
          <cell r="B2385" t="str">
            <v>fetion_sms_count_mo</v>
          </cell>
          <cell r="C2385" t="str">
            <v>number</v>
          </cell>
          <cell r="D2385" t="str">
            <v>long</v>
          </cell>
          <cell r="E2385" t="str">
            <v>飞信上行短信条数</v>
          </cell>
          <cell r="F2385" t="str">
            <v>fetion_sms_cnt_mo</v>
          </cell>
          <cell r="G2385" t="str">
            <v>number(38)</v>
          </cell>
          <cell r="H2385" t="str">
            <v>long</v>
          </cell>
        </row>
        <row r="2386">
          <cell r="A2386" t="str">
            <v>飞信下行短信条数</v>
          </cell>
          <cell r="B2386" t="str">
            <v>fetion_sms_count_mt</v>
          </cell>
          <cell r="C2386" t="str">
            <v>number</v>
          </cell>
          <cell r="D2386" t="str">
            <v>long</v>
          </cell>
          <cell r="E2386" t="str">
            <v>飞信下行短信条数</v>
          </cell>
          <cell r="F2386" t="str">
            <v>fetion_sms_cnt_mt</v>
          </cell>
          <cell r="G2386" t="str">
            <v>number(38)</v>
          </cell>
          <cell r="H2386" t="str">
            <v>long</v>
          </cell>
        </row>
        <row r="2387">
          <cell r="A2387" t="str">
            <v>服务标识</v>
          </cell>
          <cell r="B2387" t="str">
            <v>serv_id</v>
          </cell>
          <cell r="C2387" t="str">
            <v>varchar2(20)</v>
          </cell>
          <cell r="D2387" t="str">
            <v>string</v>
          </cell>
          <cell r="E2387" t="str">
            <v>服务标识</v>
          </cell>
          <cell r="F2387" t="str">
            <v>serv_id</v>
          </cell>
          <cell r="G2387" t="str">
            <v>varchar2(20)</v>
          </cell>
          <cell r="H2387" t="str">
            <v>string(20)</v>
          </cell>
        </row>
        <row r="2388">
          <cell r="A2388" t="str">
            <v>功能费(分)</v>
          </cell>
          <cell r="B2388" t="str">
            <v>func_fee</v>
          </cell>
          <cell r="C2388" t="str">
            <v>number</v>
          </cell>
          <cell r="D2388" t="str">
            <v>long</v>
          </cell>
          <cell r="E2388" t="str">
            <v>功能费(分)</v>
          </cell>
          <cell r="F2388" t="str">
            <v>func_fee</v>
          </cell>
          <cell r="G2388" t="str">
            <v>number(18,4)</v>
          </cell>
          <cell r="H2388" t="str">
            <v>long</v>
          </cell>
        </row>
        <row r="2389">
          <cell r="A2389" t="str">
            <v>归属地区号</v>
          </cell>
          <cell r="B2389" t="str">
            <v>home_city_code</v>
          </cell>
          <cell r="C2389" t="str">
            <v>varchar2(50)</v>
          </cell>
          <cell r="D2389" t="str">
            <v>string</v>
          </cell>
          <cell r="E2389" t="str">
            <v>归属地区号</v>
          </cell>
          <cell r="F2389" t="str">
            <v>home_city_code</v>
          </cell>
          <cell r="G2389" t="str">
            <v>varchar2(50)</v>
          </cell>
          <cell r="H2389" t="str">
            <v>string(50)</v>
          </cell>
        </row>
        <row r="2390">
          <cell r="A2390" t="str">
            <v>归属运营商</v>
          </cell>
          <cell r="B2390" t="str">
            <v>home_opertr</v>
          </cell>
          <cell r="C2390" t="str">
            <v>varchar2(20)</v>
          </cell>
          <cell r="D2390" t="str">
            <v>string</v>
          </cell>
          <cell r="E2390" t="str">
            <v>归属运营商</v>
          </cell>
          <cell r="F2390" t="str">
            <v>home_opertr</v>
          </cell>
          <cell r="G2390" t="str">
            <v>varchar2(20)</v>
          </cell>
          <cell r="H2390" t="str">
            <v>string(20)</v>
          </cell>
        </row>
        <row r="2391">
          <cell r="A2391" t="str">
            <v>国际点对点彩信通信费(分)</v>
          </cell>
          <cell r="B2391" t="str">
            <v>mms_p2p_inter_comm_fee</v>
          </cell>
          <cell r="C2391" t="str">
            <v>number</v>
          </cell>
          <cell r="D2391" t="str">
            <v>long</v>
          </cell>
          <cell r="E2391" t="str">
            <v>国际点对点彩信通信费(分)</v>
          </cell>
          <cell r="F2391" t="str">
            <v>mms_p2p_inter_comm_fee</v>
          </cell>
          <cell r="G2391" t="str">
            <v>number(18,4)</v>
          </cell>
          <cell r="H2391" t="str">
            <v>long</v>
          </cell>
        </row>
        <row r="2392">
          <cell r="A2392" t="str">
            <v>国际点对点短信通信费(分)</v>
          </cell>
          <cell r="B2392" t="str">
            <v>sms_inter_comm_fee</v>
          </cell>
          <cell r="C2392" t="str">
            <v>number</v>
          </cell>
          <cell r="D2392" t="str">
            <v>double</v>
          </cell>
          <cell r="E2392" t="str">
            <v>国际点对点短信通信费(分)</v>
          </cell>
          <cell r="F2392" t="str">
            <v>sms_inter_comm_fee</v>
          </cell>
          <cell r="G2392" t="str">
            <v>number(18,4)</v>
          </cell>
          <cell r="H2392" t="str">
            <v>long</v>
          </cell>
        </row>
        <row r="2393">
          <cell r="A2393" t="str">
            <v>国际上行点对点短信条数</v>
          </cell>
          <cell r="B2393" t="str">
            <v>sms_inter_count_mo</v>
          </cell>
          <cell r="C2393" t="str">
            <v>number</v>
          </cell>
          <cell r="D2393" t="str">
            <v>long</v>
          </cell>
          <cell r="E2393" t="str">
            <v>国际上行点对点短信条数</v>
          </cell>
          <cell r="F2393" t="str">
            <v>sms_inter_count_mo</v>
          </cell>
          <cell r="G2393" t="str">
            <v>number(38)</v>
          </cell>
          <cell r="H2393" t="str">
            <v>long</v>
          </cell>
        </row>
        <row r="2394">
          <cell r="A2394" t="str">
            <v>国际下行点对点短信条数</v>
          </cell>
          <cell r="B2394" t="str">
            <v>sms_inter_count_mt</v>
          </cell>
          <cell r="C2394" t="str">
            <v>number</v>
          </cell>
          <cell r="D2394" t="str">
            <v>long</v>
          </cell>
          <cell r="E2394" t="str">
            <v>国际下行点对点短信条数</v>
          </cell>
          <cell r="F2394" t="str">
            <v>sms_inter_count_mt</v>
          </cell>
          <cell r="G2394" t="str">
            <v>number(38)</v>
          </cell>
          <cell r="H2394" t="str">
            <v>long</v>
          </cell>
        </row>
        <row r="2395">
          <cell r="A2395" t="str">
            <v>国内点对点彩信通信费(分)</v>
          </cell>
          <cell r="B2395" t="str">
            <v>mms_p2p_inland_comm_fee</v>
          </cell>
          <cell r="C2395" t="str">
            <v>number</v>
          </cell>
          <cell r="D2395" t="str">
            <v>long</v>
          </cell>
          <cell r="E2395" t="str">
            <v>国内点对点彩信通信费(分)</v>
          </cell>
          <cell r="F2395" t="str">
            <v>mms_p2p_inland_comm_fee</v>
          </cell>
          <cell r="G2395" t="str">
            <v>number(18,4)</v>
          </cell>
          <cell r="H2395" t="str">
            <v>long</v>
          </cell>
        </row>
        <row r="2396">
          <cell r="A2396" t="str">
            <v>号码薄管家计费短信条数</v>
          </cell>
          <cell r="B2396" t="str">
            <v>phonenumber_majordomo_sms_fee</v>
          </cell>
          <cell r="C2396" t="str">
            <v>number</v>
          </cell>
          <cell r="D2396" t="str">
            <v>long</v>
          </cell>
          <cell r="E2396" t="str">
            <v>号码薄管家计费短信条数</v>
          </cell>
          <cell r="F2396" t="str">
            <v>phonum_majdom_sms_fee</v>
          </cell>
          <cell r="G2396" t="str">
            <v>number(38)</v>
          </cell>
          <cell r="H2396" t="str">
            <v>long</v>
          </cell>
        </row>
        <row r="2397">
          <cell r="A2397" t="str">
            <v>号码薄管家上行短信条数</v>
          </cell>
          <cell r="B2397" t="str">
            <v>phonenumber_majordomo_sms_mo</v>
          </cell>
          <cell r="C2397" t="str">
            <v>number</v>
          </cell>
          <cell r="D2397" t="str">
            <v>long</v>
          </cell>
          <cell r="E2397" t="str">
            <v>号码薄管家上行短信条数</v>
          </cell>
          <cell r="F2397" t="str">
            <v>phonum_majdom_sms_mo</v>
          </cell>
          <cell r="G2397" t="str">
            <v>number(38)</v>
          </cell>
          <cell r="H2397" t="str">
            <v>long</v>
          </cell>
        </row>
        <row r="2398">
          <cell r="A2398" t="str">
            <v>号码薄管家下行短信条数</v>
          </cell>
          <cell r="B2398" t="str">
            <v>phonenumber_majordomo_sms_mt</v>
          </cell>
          <cell r="C2398" t="str">
            <v>number</v>
          </cell>
          <cell r="D2398" t="str">
            <v>long</v>
          </cell>
          <cell r="E2398" t="str">
            <v>号码薄管家下行短信条数</v>
          </cell>
          <cell r="F2398" t="str">
            <v>phonum_majdom_sms_mt</v>
          </cell>
          <cell r="G2398" t="str">
            <v>number(38)</v>
          </cell>
          <cell r="H2398" t="str">
            <v>long</v>
          </cell>
        </row>
        <row r="2399">
          <cell r="A2399" t="str">
            <v>呼叫转移呼转次数</v>
          </cell>
          <cell r="B2399" t="str">
            <v>call_trans_cnt</v>
          </cell>
          <cell r="C2399" t="str">
            <v>number</v>
          </cell>
          <cell r="D2399" t="str">
            <v>long</v>
          </cell>
          <cell r="E2399" t="str">
            <v>呼叫转移呼转次数</v>
          </cell>
          <cell r="F2399" t="str">
            <v>call_trans_cnt</v>
          </cell>
          <cell r="G2399" t="str">
            <v>number(38)</v>
          </cell>
          <cell r="H2399" t="str">
            <v>long</v>
          </cell>
        </row>
        <row r="2400">
          <cell r="A2400" t="str">
            <v>呼叫转移呼转费(元)</v>
          </cell>
          <cell r="B2400" t="str">
            <v>call_trans_fee</v>
          </cell>
          <cell r="C2400" t="str">
            <v>number</v>
          </cell>
          <cell r="D2400" t="str">
            <v>long</v>
          </cell>
          <cell r="E2400" t="str">
            <v>呼叫转移呼转费(元)</v>
          </cell>
          <cell r="F2400" t="str">
            <v>call_trans_fee</v>
          </cell>
          <cell r="G2400" t="str">
            <v>number(18,4)</v>
          </cell>
          <cell r="H2400" t="str">
            <v>double(18,4)</v>
          </cell>
        </row>
        <row r="2401">
          <cell r="A2401" t="str">
            <v>呼叫转移呼转时长(分钟)</v>
          </cell>
          <cell r="B2401" t="str">
            <v>call_trans_dur</v>
          </cell>
          <cell r="C2401" t="str">
            <v>number</v>
          </cell>
          <cell r="D2401" t="str">
            <v>long</v>
          </cell>
          <cell r="E2401" t="str">
            <v>呼叫转移呼转时长(分钟)</v>
          </cell>
          <cell r="F2401" t="str">
            <v>call_trans_dur</v>
          </cell>
          <cell r="G2401" t="str">
            <v>number(38)</v>
          </cell>
          <cell r="H2401" t="str">
            <v>long</v>
          </cell>
        </row>
        <row r="2402">
          <cell r="A2402" t="str">
            <v>呼转短信呼转次数</v>
          </cell>
          <cell r="B2402" t="str">
            <v>global_call_trans_cnt</v>
          </cell>
          <cell r="C2402" t="str">
            <v>number</v>
          </cell>
          <cell r="D2402" t="str">
            <v>long</v>
          </cell>
          <cell r="E2402" t="str">
            <v>呼转短信呼转次数</v>
          </cell>
          <cell r="F2402" t="str">
            <v>global_call_trans_cnt</v>
          </cell>
          <cell r="G2402" t="str">
            <v>number(38)</v>
          </cell>
          <cell r="H2402" t="str">
            <v>long</v>
          </cell>
        </row>
        <row r="2403">
          <cell r="A2403" t="str">
            <v>呼转短信呼转费(元)</v>
          </cell>
          <cell r="B2403" t="str">
            <v>global_call_trans_fee</v>
          </cell>
          <cell r="C2403" t="str">
            <v>number</v>
          </cell>
          <cell r="D2403" t="str">
            <v>long</v>
          </cell>
          <cell r="E2403" t="str">
            <v>呼转短信呼转费(元)</v>
          </cell>
          <cell r="F2403" t="str">
            <v>global_call_trans_fee</v>
          </cell>
          <cell r="G2403" t="str">
            <v>number(18,4)</v>
          </cell>
          <cell r="H2403" t="str">
            <v>long</v>
          </cell>
        </row>
        <row r="2404">
          <cell r="A2404" t="str">
            <v>呼转短信呼转时长(分钟)</v>
          </cell>
          <cell r="B2404" t="str">
            <v>global_call_trans_dur</v>
          </cell>
          <cell r="C2404" t="str">
            <v>number</v>
          </cell>
          <cell r="D2404" t="str">
            <v>long</v>
          </cell>
          <cell r="E2404" t="str">
            <v>呼转短信呼转时长(分钟)</v>
          </cell>
          <cell r="F2404" t="str">
            <v>global_call_trans_dur</v>
          </cell>
          <cell r="G2404" t="str">
            <v>number(38)</v>
          </cell>
          <cell r="H2404" t="str">
            <v>long</v>
          </cell>
        </row>
        <row r="2405">
          <cell r="A2405" t="str">
            <v>互联彩信通信费(分)</v>
          </cell>
          <cell r="B2405" t="str">
            <v>mms_un_comm_fee</v>
          </cell>
          <cell r="C2405" t="str">
            <v>number</v>
          </cell>
          <cell r="D2405" t="str">
            <v>long</v>
          </cell>
          <cell r="E2405" t="str">
            <v>互联彩信通信费(分)</v>
          </cell>
          <cell r="F2405" t="str">
            <v>mms_un_comm_fee</v>
          </cell>
          <cell r="G2405" t="str">
            <v>number(18,4)</v>
          </cell>
          <cell r="H2405" t="str">
            <v>long</v>
          </cell>
        </row>
        <row r="2406">
          <cell r="A2406" t="str">
            <v>话单类别</v>
          </cell>
          <cell r="B2406" t="str">
            <v>cdr_type</v>
          </cell>
          <cell r="C2406" t="str">
            <v>varchar2(4)</v>
          </cell>
          <cell r="D2406" t="str">
            <v>string</v>
          </cell>
          <cell r="E2406" t="str">
            <v>话单类型</v>
          </cell>
          <cell r="F2406" t="str">
            <v>gsm_type</v>
          </cell>
          <cell r="G2406" t="str">
            <v>varchar2(10)</v>
          </cell>
          <cell r="H2406" t="str">
            <v>string(10)</v>
          </cell>
        </row>
        <row r="2407">
          <cell r="A2407" t="str">
            <v>会议电话语音的通话时长</v>
          </cell>
          <cell r="B2407" t="str">
            <v>meet_phone_call_dur</v>
          </cell>
          <cell r="C2407" t="str">
            <v>number</v>
          </cell>
          <cell r="D2407" t="str">
            <v>long</v>
          </cell>
          <cell r="E2407" t="str">
            <v>会议电话语音的通话时长</v>
          </cell>
          <cell r="F2407" t="str">
            <v>meet_phone_call_dur</v>
          </cell>
          <cell r="G2407" t="str">
            <v>number(38)</v>
          </cell>
          <cell r="H2407" t="str">
            <v>long</v>
          </cell>
        </row>
        <row r="2408">
          <cell r="A2408" t="str">
            <v>会议电话语音的通话时长_H</v>
          </cell>
          <cell r="B2408" t="str">
            <v>meet_phone_call_h_dur</v>
          </cell>
          <cell r="C2408" t="str">
            <v>number</v>
          </cell>
          <cell r="D2408" t="str">
            <v>long</v>
          </cell>
          <cell r="E2408" t="str">
            <v>会议电话语音的通话时长_H</v>
          </cell>
          <cell r="F2408" t="str">
            <v>meet_phone_call_h_dur</v>
          </cell>
          <cell r="G2408" t="str">
            <v>number(38)</v>
          </cell>
          <cell r="H2408" t="str">
            <v>long</v>
          </cell>
        </row>
        <row r="2409">
          <cell r="A2409" t="str">
            <v>会议电话语音接入呼出通话时长(分钟)</v>
          </cell>
          <cell r="B2409" t="str">
            <v>meet_phone_calling_dur</v>
          </cell>
          <cell r="C2409" t="str">
            <v>number</v>
          </cell>
          <cell r="D2409" t="str">
            <v>long</v>
          </cell>
          <cell r="E2409" t="str">
            <v>会议电话语音接入呼出通话时长(分钟)</v>
          </cell>
          <cell r="F2409" t="str">
            <v>meet_phone_calling_dur</v>
          </cell>
          <cell r="G2409" t="str">
            <v>number(38)</v>
          </cell>
          <cell r="H2409" t="str">
            <v>long</v>
          </cell>
        </row>
        <row r="2410">
          <cell r="A2410" t="str">
            <v>会议电话语音接入呼入通话时长(分钟)</v>
          </cell>
          <cell r="B2410" t="str">
            <v>meet_phone_called_dur</v>
          </cell>
          <cell r="C2410" t="str">
            <v>number</v>
          </cell>
          <cell r="D2410" t="str">
            <v>long</v>
          </cell>
          <cell r="E2410" t="str">
            <v>会议电话语音接入呼入通话时长(分钟)</v>
          </cell>
          <cell r="F2410" t="str">
            <v>meet_phone_called_dur</v>
          </cell>
          <cell r="G2410" t="str">
            <v>number(38)</v>
          </cell>
          <cell r="H2410" t="str">
            <v>long</v>
          </cell>
        </row>
        <row r="2411">
          <cell r="A2411" t="str">
            <v>会议电话语音接入通话次数</v>
          </cell>
          <cell r="B2411" t="str">
            <v>meet_phone_call_cnt</v>
          </cell>
          <cell r="C2411" t="str">
            <v>number</v>
          </cell>
          <cell r="D2411" t="str">
            <v>long</v>
          </cell>
          <cell r="E2411" t="str">
            <v>会议电话语音接入通话次数</v>
          </cell>
          <cell r="F2411" t="str">
            <v>meet_phone_call_cnt</v>
          </cell>
          <cell r="G2411" t="str">
            <v>number(38)</v>
          </cell>
          <cell r="H2411" t="str">
            <v>long</v>
          </cell>
        </row>
        <row r="2412">
          <cell r="A2412" t="str">
            <v>会议电话语音接入通话通信费(元)</v>
          </cell>
          <cell r="B2412" t="str">
            <v>meet_phone_call_comm_fee</v>
          </cell>
          <cell r="C2412" t="str">
            <v>number</v>
          </cell>
          <cell r="D2412" t="str">
            <v>long</v>
          </cell>
          <cell r="E2412" t="str">
            <v>会议电话语音接入通话通信费(元)</v>
          </cell>
          <cell r="F2412" t="str">
            <v>meet_phone_call_comm_fee</v>
          </cell>
          <cell r="G2412" t="str">
            <v>number(18,4)</v>
          </cell>
          <cell r="H2412" t="str">
            <v>long</v>
          </cell>
        </row>
        <row r="2413">
          <cell r="A2413" t="str">
            <v>集群通信语音接入呼出通话时长(分钟)</v>
          </cell>
          <cell r="B2413" t="str">
            <v>cluster_comm_calling_dur</v>
          </cell>
          <cell r="C2413" t="str">
            <v>number</v>
          </cell>
          <cell r="D2413" t="str">
            <v>long</v>
          </cell>
          <cell r="E2413" t="str">
            <v>集群通信语音接入呼出通话时长(分钟)</v>
          </cell>
          <cell r="F2413" t="str">
            <v>cluster_comm_calling_dur</v>
          </cell>
          <cell r="G2413" t="str">
            <v>number(38)</v>
          </cell>
          <cell r="H2413" t="str">
            <v>long</v>
          </cell>
        </row>
        <row r="2414">
          <cell r="A2414" t="str">
            <v>集群通信语音接入呼入通话时长(分钟)</v>
          </cell>
          <cell r="B2414" t="str">
            <v>cluster_comm_called_dur</v>
          </cell>
          <cell r="C2414" t="str">
            <v>number</v>
          </cell>
          <cell r="D2414" t="str">
            <v>long</v>
          </cell>
          <cell r="E2414" t="str">
            <v>集群通信语音接入呼入通话时长(分钟)</v>
          </cell>
          <cell r="F2414" t="str">
            <v>cluster_comm_called_dur</v>
          </cell>
          <cell r="G2414" t="str">
            <v>number(38)</v>
          </cell>
          <cell r="H2414" t="str">
            <v>long</v>
          </cell>
        </row>
        <row r="2415">
          <cell r="A2415" t="str">
            <v>集群通信语音接入通话次数</v>
          </cell>
          <cell r="B2415" t="str">
            <v>cluster_comm_call_cnt</v>
          </cell>
          <cell r="C2415" t="str">
            <v>number</v>
          </cell>
          <cell r="D2415" t="str">
            <v>long</v>
          </cell>
          <cell r="E2415" t="str">
            <v>集群通信语音接入通话次数</v>
          </cell>
          <cell r="F2415" t="str">
            <v>cluster_comm_call_cnt</v>
          </cell>
          <cell r="G2415" t="str">
            <v>number(38)</v>
          </cell>
          <cell r="H2415" t="str">
            <v>long</v>
          </cell>
        </row>
        <row r="2416">
          <cell r="A2416" t="str">
            <v>集群通信语音接入通话通信费(元)</v>
          </cell>
          <cell r="B2416" t="str">
            <v>cluster_comm_call_comm_fee</v>
          </cell>
          <cell r="C2416" t="str">
            <v>number</v>
          </cell>
          <cell r="D2416" t="str">
            <v>long</v>
          </cell>
          <cell r="E2416" t="str">
            <v>集群通信语音接入通话通信费(元)</v>
          </cell>
          <cell r="F2416" t="str">
            <v>cluster_comm_call_comm_fee</v>
          </cell>
          <cell r="G2416" t="str">
            <v>number(18,4)</v>
          </cell>
          <cell r="H2416" t="str">
            <v>long</v>
          </cell>
        </row>
        <row r="2417">
          <cell r="A2417" t="str">
            <v>集群通信语音通话时长</v>
          </cell>
          <cell r="B2417" t="str">
            <v>cluster_comm_call_dur</v>
          </cell>
          <cell r="C2417" t="str">
            <v>number</v>
          </cell>
          <cell r="D2417" t="str">
            <v>long</v>
          </cell>
          <cell r="E2417" t="str">
            <v>集群通信语音通话时长</v>
          </cell>
          <cell r="F2417" t="str">
            <v>cluster_comm_call_dur</v>
          </cell>
          <cell r="G2417" t="str">
            <v>number(38)</v>
          </cell>
          <cell r="H2417" t="str">
            <v>long</v>
          </cell>
        </row>
        <row r="2418">
          <cell r="A2418" t="str">
            <v>集团短信信息费</v>
          </cell>
          <cell r="B2418" t="str">
            <v>group_sms_info_fee</v>
          </cell>
          <cell r="C2418" t="str">
            <v>number</v>
          </cell>
          <cell r="D2418" t="str">
            <v>long</v>
          </cell>
          <cell r="E2418" t="str">
            <v>集团短信信息费</v>
          </cell>
          <cell r="F2418" t="str">
            <v>group_sms_info_fee</v>
          </cell>
          <cell r="G2418" t="str">
            <v>number(18,4)</v>
          </cell>
          <cell r="H2418" t="str">
            <v>long</v>
          </cell>
        </row>
        <row r="2419">
          <cell r="A2419" t="str">
            <v>集团付费短信条数</v>
          </cell>
          <cell r="B2419" t="str">
            <v>group_sms_pay_count</v>
          </cell>
          <cell r="C2419" t="str">
            <v>number</v>
          </cell>
          <cell r="D2419" t="str">
            <v>long</v>
          </cell>
          <cell r="E2419" t="str">
            <v>集团付费短信条数</v>
          </cell>
          <cell r="F2419" t="str">
            <v>group_sms_pay_cnt</v>
          </cell>
          <cell r="G2419" t="str">
            <v>number(38)</v>
          </cell>
          <cell r="H2419" t="str">
            <v>long</v>
          </cell>
        </row>
        <row r="2420">
          <cell r="A2420" t="str">
            <v>集团话单短信条数</v>
          </cell>
          <cell r="B2420" t="str">
            <v>group_sms_cdr_count</v>
          </cell>
          <cell r="C2420" t="str">
            <v>number</v>
          </cell>
          <cell r="D2420" t="str">
            <v>long</v>
          </cell>
          <cell r="E2420" t="str">
            <v>集团话单短信条数</v>
          </cell>
          <cell r="F2420" t="str">
            <v>group_sms_cdr_cnt</v>
          </cell>
          <cell r="G2420" t="str">
            <v>number(38)</v>
          </cell>
          <cell r="H2420" t="str">
            <v>long</v>
          </cell>
        </row>
        <row r="2421">
          <cell r="A2421" t="str">
            <v>计费GPRS次数</v>
          </cell>
          <cell r="B2421" t="str">
            <v>fee_net_note_count</v>
          </cell>
          <cell r="C2421" t="str">
            <v>integer</v>
          </cell>
          <cell r="D2421" t="str">
            <v>long</v>
          </cell>
          <cell r="E2421" t="str">
            <v>计费GPRS次数</v>
          </cell>
          <cell r="F2421" t="str">
            <v>chrg_gprs_cnt</v>
          </cell>
          <cell r="G2421" t="str">
            <v>number(38)</v>
          </cell>
          <cell r="H2421" t="str">
            <v>long</v>
          </cell>
        </row>
        <row r="2422">
          <cell r="A2422" t="str">
            <v>计费WLAN次数</v>
          </cell>
          <cell r="B2422" t="str">
            <v>chrg_wlan_cnt</v>
          </cell>
          <cell r="C2422" t="str">
            <v>number</v>
          </cell>
          <cell r="D2422" t="str">
            <v>long</v>
          </cell>
          <cell r="E2422" t="str">
            <v>计费WLAN次数</v>
          </cell>
          <cell r="F2422" t="str">
            <v>chrg_wlan_cnt</v>
          </cell>
          <cell r="G2422" t="str">
            <v>number(38)</v>
          </cell>
          <cell r="H2422" t="str">
            <v>long</v>
          </cell>
        </row>
        <row r="2423">
          <cell r="A2423" t="str">
            <v>计费彩信条数</v>
          </cell>
          <cell r="B2423" t="str">
            <v>chrg_mms_cnt</v>
          </cell>
          <cell r="C2423" t="str">
            <v>number</v>
          </cell>
          <cell r="D2423" t="str">
            <v>long</v>
          </cell>
          <cell r="E2423" t="str">
            <v>计费彩信条数</v>
          </cell>
          <cell r="F2423" t="str">
            <v>chrg_mms_cnt</v>
          </cell>
          <cell r="G2423" t="str">
            <v>number(38)</v>
          </cell>
          <cell r="H2423" t="str">
            <v>long</v>
          </cell>
        </row>
        <row r="2424">
          <cell r="A2424" t="str">
            <v>计费短信条数</v>
          </cell>
          <cell r="B2424" t="str">
            <v>chrg_sms_cnt</v>
          </cell>
          <cell r="C2424" t="str">
            <v>number</v>
          </cell>
          <cell r="D2424" t="str">
            <v>string</v>
          </cell>
          <cell r="E2424" t="str">
            <v>计费短信条数</v>
          </cell>
          <cell r="F2424" t="str">
            <v>chrg_sms_cnt</v>
          </cell>
          <cell r="G2424" t="str">
            <v>number(38)</v>
          </cell>
          <cell r="H2424" t="str">
            <v>long</v>
          </cell>
        </row>
        <row r="2425">
          <cell r="A2425" t="str">
            <v>计费国际点对点彩信条数</v>
          </cell>
          <cell r="B2425" t="str">
            <v>mms_pp_inter_fee_cnt</v>
          </cell>
          <cell r="C2425" t="str">
            <v>number</v>
          </cell>
          <cell r="D2425" t="str">
            <v>long</v>
          </cell>
          <cell r="E2425" t="str">
            <v>计费国际点对点彩信条数</v>
          </cell>
          <cell r="F2425" t="str">
            <v>mms_p2p_inter_fee_cnt</v>
          </cell>
          <cell r="G2425" t="str">
            <v>number(38)</v>
          </cell>
          <cell r="H2425" t="str">
            <v>long</v>
          </cell>
        </row>
        <row r="2426">
          <cell r="A2426" t="str">
            <v>计费国内点对点彩信条数</v>
          </cell>
          <cell r="B2426" t="str">
            <v>mms_pp_inland_fee_cnt</v>
          </cell>
          <cell r="C2426" t="str">
            <v>number</v>
          </cell>
          <cell r="D2426" t="str">
            <v>long</v>
          </cell>
          <cell r="E2426" t="str">
            <v>计费国内点对点彩信条数</v>
          </cell>
          <cell r="F2426" t="str">
            <v>mms_p2p_inland_fee_cnt</v>
          </cell>
          <cell r="G2426" t="str">
            <v>number(38)</v>
          </cell>
          <cell r="H2426" t="str">
            <v>long</v>
          </cell>
        </row>
        <row r="2427">
          <cell r="A2427" t="str">
            <v>计费类型</v>
          </cell>
          <cell r="B2427" t="str">
            <v>chrg_type</v>
          </cell>
          <cell r="C2427" t="str">
            <v>varchar2(2)</v>
          </cell>
          <cell r="D2427" t="str">
            <v>string</v>
          </cell>
          <cell r="E2427" t="str">
            <v>计费类型</v>
          </cell>
          <cell r="F2427" t="str">
            <v>chrg_type</v>
          </cell>
          <cell r="G2427" t="str">
            <v>varchar2(2)</v>
          </cell>
          <cell r="H2427" t="str">
            <v>string(2)</v>
          </cell>
        </row>
        <row r="2428">
          <cell r="A2428" t="str">
            <v>计费流量(byte)</v>
          </cell>
          <cell r="B2428" t="str">
            <v>chrg_flux_byte</v>
          </cell>
          <cell r="C2428" t="str">
            <v>number</v>
          </cell>
          <cell r="D2428" t="str">
            <v>long</v>
          </cell>
          <cell r="E2428" t="str">
            <v>计费流量(byte)</v>
          </cell>
          <cell r="F2428" t="str">
            <v>chrg_flux_byte</v>
          </cell>
          <cell r="G2428" t="str">
            <v>number(38)</v>
          </cell>
          <cell r="H2428" t="str">
            <v>long</v>
          </cell>
        </row>
        <row r="2429">
          <cell r="A2429" t="str">
            <v>计费业务代码标识</v>
          </cell>
          <cell r="B2429" t="str">
            <v>chrg_busi_code_id</v>
          </cell>
          <cell r="C2429" t="str">
            <v>varchar2(40)</v>
          </cell>
          <cell r="D2429" t="str">
            <v>string</v>
          </cell>
          <cell r="E2429" t="str">
            <v>计费业务代码标识</v>
          </cell>
          <cell r="F2429" t="str">
            <v>chrg_busi_code_id</v>
          </cell>
          <cell r="G2429" t="str">
            <v>varchar2(40)</v>
          </cell>
          <cell r="H2429" t="str">
            <v>string(40)</v>
          </cell>
        </row>
        <row r="2430">
          <cell r="A2430" t="str">
            <v>计费业务类型</v>
          </cell>
          <cell r="B2430" t="str">
            <v>chrg_busi_type</v>
          </cell>
          <cell r="C2430" t="str">
            <v>varchar2(4)</v>
          </cell>
          <cell r="D2430" t="str">
            <v>string</v>
          </cell>
          <cell r="E2430" t="str">
            <v>计费业务类型</v>
          </cell>
          <cell r="F2430" t="str">
            <v>chrg_busi_type</v>
          </cell>
          <cell r="G2430" t="str">
            <v>varchar2(4)</v>
          </cell>
          <cell r="H2430" t="str">
            <v>string(4)</v>
          </cell>
        </row>
        <row r="2431">
          <cell r="A2431" t="str">
            <v>加入方式</v>
          </cell>
          <cell r="B2431" t="str">
            <v>join_type</v>
          </cell>
          <cell r="C2431" t="str">
            <v>varchar2(5)</v>
          </cell>
          <cell r="D2431" t="str">
            <v>string</v>
          </cell>
          <cell r="E2431" t="str">
            <v>加入方式</v>
          </cell>
          <cell r="F2431" t="str">
            <v>join_type</v>
          </cell>
          <cell r="G2431" t="str">
            <v>varchar2(5)</v>
          </cell>
          <cell r="H2431" t="str">
            <v>string(5)</v>
          </cell>
        </row>
        <row r="2432">
          <cell r="A2432" t="str">
            <v>可视电话通话次数</v>
          </cell>
          <cell r="B2432" t="str">
            <v>video_call_cnt</v>
          </cell>
          <cell r="C2432" t="str">
            <v>number</v>
          </cell>
          <cell r="D2432" t="str">
            <v>long</v>
          </cell>
          <cell r="E2432" t="str">
            <v>可视电话通话次数</v>
          </cell>
          <cell r="F2432" t="str">
            <v>video_call_cnt</v>
          </cell>
          <cell r="G2432" t="str">
            <v>number(38)</v>
          </cell>
          <cell r="H2432" t="str">
            <v>long</v>
          </cell>
        </row>
        <row r="2433">
          <cell r="A2433" t="str">
            <v>可视电话通话分钟(元)</v>
          </cell>
          <cell r="B2433" t="str">
            <v>video_call_dur</v>
          </cell>
          <cell r="C2433" t="str">
            <v>number</v>
          </cell>
          <cell r="D2433" t="str">
            <v>long</v>
          </cell>
          <cell r="E2433" t="str">
            <v>可视电话通话分钟(元)</v>
          </cell>
          <cell r="F2433" t="str">
            <v>video_call_dur</v>
          </cell>
          <cell r="G2433" t="str">
            <v>number(38)</v>
          </cell>
          <cell r="H2433" t="str">
            <v>long</v>
          </cell>
        </row>
        <row r="2434">
          <cell r="A2434" t="str">
            <v>可视电话通信费(元)</v>
          </cell>
          <cell r="B2434" t="str">
            <v>video_call_fee</v>
          </cell>
          <cell r="C2434" t="str">
            <v>number</v>
          </cell>
          <cell r="D2434" t="str">
            <v>long</v>
          </cell>
          <cell r="E2434" t="str">
            <v>可视电话通信费(元)</v>
          </cell>
          <cell r="F2434" t="str">
            <v>video_call_fee</v>
          </cell>
          <cell r="G2434" t="str">
            <v>number(18,4)</v>
          </cell>
          <cell r="H2434" t="str">
            <v>long</v>
          </cell>
        </row>
        <row r="2435">
          <cell r="A2435" t="str">
            <v>wlan连接次数</v>
          </cell>
          <cell r="B2435" t="str">
            <v>wlan_cnt</v>
          </cell>
          <cell r="C2435" t="str">
            <v>number</v>
          </cell>
          <cell r="D2435" t="str">
            <v>long</v>
          </cell>
          <cell r="E2435" t="str">
            <v>wlan连接次数</v>
          </cell>
          <cell r="F2435" t="str">
            <v>wlan_cnt</v>
          </cell>
          <cell r="G2435" t="str">
            <v>number(38)</v>
          </cell>
          <cell r="H2435" t="str">
            <v>long</v>
          </cell>
        </row>
        <row r="2436">
          <cell r="A2436" t="str">
            <v>td上网本连接次数</v>
          </cell>
          <cell r="B2436" t="str">
            <v>net_note_count</v>
          </cell>
          <cell r="C2436" t="str">
            <v>integer</v>
          </cell>
          <cell r="D2436" t="str">
            <v>long</v>
          </cell>
          <cell r="E2436" t="str">
            <v>td上网本连接次数</v>
          </cell>
          <cell r="F2436" t="str">
            <v>net_note_cnt</v>
          </cell>
          <cell r="G2436" t="str">
            <v>number(38)</v>
          </cell>
          <cell r="H2436" t="str">
            <v>long</v>
          </cell>
        </row>
        <row r="2437">
          <cell r="A2437" t="str">
            <v>连接时长</v>
          </cell>
          <cell r="B2437" t="str">
            <v>conn_dur</v>
          </cell>
          <cell r="C2437" t="str">
            <v>number(10)</v>
          </cell>
          <cell r="D2437" t="str">
            <v>double</v>
          </cell>
          <cell r="E2437" t="str">
            <v>连接时长</v>
          </cell>
          <cell r="F2437" t="str">
            <v>conn_dur</v>
          </cell>
          <cell r="G2437" t="str">
            <v>number(10)</v>
          </cell>
          <cell r="H2437" t="str">
            <v>long</v>
          </cell>
        </row>
        <row r="2438">
          <cell r="A2438" t="str">
            <v>连接时长(分钟)</v>
          </cell>
          <cell r="B2438" t="str">
            <v>conn_dur_min</v>
          </cell>
          <cell r="C2438" t="str">
            <v>number</v>
          </cell>
          <cell r="D2438" t="str">
            <v>long</v>
          </cell>
          <cell r="E2438" t="str">
            <v>连接时长(分钟)</v>
          </cell>
          <cell r="F2438" t="str">
            <v>conn_dur_min</v>
          </cell>
          <cell r="G2438" t="str">
            <v>number(38)</v>
          </cell>
          <cell r="H2438" t="str">
            <v>long</v>
          </cell>
        </row>
        <row r="2439">
          <cell r="A2439" t="str">
            <v>连接时长(秒)</v>
          </cell>
          <cell r="B2439" t="str">
            <v>conn_dur_sec</v>
          </cell>
          <cell r="C2439" t="str">
            <v>number</v>
          </cell>
          <cell r="D2439" t="str">
            <v>long</v>
          </cell>
          <cell r="E2439" t="str">
            <v>连接时长(秒)</v>
          </cell>
          <cell r="F2439" t="str">
            <v>conn_dur_sec</v>
          </cell>
          <cell r="G2439" t="str">
            <v>number(38)</v>
          </cell>
          <cell r="H2439" t="str">
            <v>long</v>
          </cell>
        </row>
        <row r="2440">
          <cell r="A2440" t="str">
            <v>漫游地区号</v>
          </cell>
          <cell r="B2440" t="str">
            <v>roam_city_code</v>
          </cell>
          <cell r="C2440" t="str">
            <v>varchar2(8)</v>
          </cell>
          <cell r="D2440" t="str">
            <v>string</v>
          </cell>
          <cell r="E2440" t="str">
            <v>漫游地区号</v>
          </cell>
          <cell r="F2440" t="str">
            <v>roam_city_code</v>
          </cell>
          <cell r="G2440" t="str">
            <v>varchar2(8)</v>
          </cell>
          <cell r="H2440" t="str">
            <v>string(8)</v>
          </cell>
        </row>
        <row r="2441">
          <cell r="A2441" t="str">
            <v>梦网WAP短信信息费</v>
          </cell>
          <cell r="B2441" t="str">
            <v>wap_mnet_sms_info_fee</v>
          </cell>
          <cell r="C2441" t="str">
            <v>number</v>
          </cell>
          <cell r="D2441" t="str">
            <v>long</v>
          </cell>
          <cell r="E2441" t="str">
            <v>梦网WAP短信信息费</v>
          </cell>
          <cell r="F2441" t="str">
            <v>wap_mnet_sms_info_fee</v>
          </cell>
          <cell r="G2441" t="str">
            <v>number(18,4)</v>
          </cell>
          <cell r="H2441" t="str">
            <v>long</v>
          </cell>
        </row>
        <row r="2442">
          <cell r="A2442" t="str">
            <v>梦网WAP付费短信条数</v>
          </cell>
          <cell r="B2442" t="str">
            <v>wap_mnet_sms_pay_cnt</v>
          </cell>
          <cell r="C2442" t="str">
            <v>number</v>
          </cell>
          <cell r="D2442" t="str">
            <v>long</v>
          </cell>
          <cell r="E2442" t="str">
            <v>梦网WAP付费短信条数</v>
          </cell>
          <cell r="F2442" t="str">
            <v>wap_mnet_sms_pay_cnt</v>
          </cell>
          <cell r="G2442" t="str">
            <v>number(38)</v>
          </cell>
          <cell r="H2442" t="str">
            <v>long</v>
          </cell>
        </row>
        <row r="2443">
          <cell r="A2443" t="str">
            <v>梦网WAP话单短信条数</v>
          </cell>
          <cell r="B2443" t="str">
            <v>wap_mnet_sms_cdr_cnt</v>
          </cell>
          <cell r="C2443" t="str">
            <v>number</v>
          </cell>
          <cell r="D2443" t="str">
            <v>long</v>
          </cell>
          <cell r="E2443" t="str">
            <v>梦网WAP话单短信条数</v>
          </cell>
          <cell r="F2443" t="str">
            <v>wap_mnet_sms_cdr_cnt</v>
          </cell>
          <cell r="G2443" t="str">
            <v>number(38)</v>
          </cell>
          <cell r="H2443" t="str">
            <v>long</v>
          </cell>
        </row>
        <row r="2444">
          <cell r="A2444" t="str">
            <v>梦网WAP使用次数</v>
          </cell>
          <cell r="B2444" t="str">
            <v>wap_mnet_cnt</v>
          </cell>
          <cell r="C2444" t="str">
            <v>number</v>
          </cell>
          <cell r="D2444" t="str">
            <v>long</v>
          </cell>
          <cell r="E2444" t="str">
            <v>梦网WAP使用次数</v>
          </cell>
          <cell r="F2444" t="str">
            <v>wap_mnet_cnt</v>
          </cell>
          <cell r="G2444" t="str">
            <v>number(38)</v>
          </cell>
          <cell r="H2444" t="str">
            <v>long</v>
          </cell>
        </row>
        <row r="2445">
          <cell r="A2445" t="str">
            <v>梦网WAP信息费</v>
          </cell>
          <cell r="B2445" t="str">
            <v>wap_mnet_info_fee</v>
          </cell>
          <cell r="C2445" t="str">
            <v>number</v>
          </cell>
          <cell r="D2445" t="str">
            <v>long</v>
          </cell>
          <cell r="E2445" t="str">
            <v>梦网WAP信息费</v>
          </cell>
          <cell r="F2445" t="str">
            <v>wap_mnet_info_fee</v>
          </cell>
          <cell r="G2445" t="str">
            <v>number(18,4)</v>
          </cell>
          <cell r="H2445" t="str">
            <v>long</v>
          </cell>
        </row>
        <row r="2446">
          <cell r="A2446" t="str">
            <v>梦网WAP信息费(分)</v>
          </cell>
          <cell r="B2446" t="str">
            <v>wap_mnet_info_fee</v>
          </cell>
          <cell r="C2446" t="str">
            <v>number</v>
          </cell>
          <cell r="D2446" t="str">
            <v>long</v>
          </cell>
          <cell r="E2446" t="str">
            <v>梦网WAP信息费(分)</v>
          </cell>
          <cell r="F2446" t="str">
            <v>wap_mnet_info_fee_min</v>
          </cell>
          <cell r="G2446" t="str">
            <v>number(18,4)</v>
          </cell>
          <cell r="H2446" t="str">
            <v>long</v>
          </cell>
        </row>
        <row r="2447">
          <cell r="A2447" t="str">
            <v>梦网彩信条数</v>
          </cell>
          <cell r="B2447" t="str">
            <v>mms_mnet_cnt</v>
          </cell>
          <cell r="C2447" t="str">
            <v>number</v>
          </cell>
          <cell r="D2447" t="str">
            <v>long</v>
          </cell>
          <cell r="E2447" t="str">
            <v>梦网彩信条数</v>
          </cell>
          <cell r="F2447" t="str">
            <v>mms_mnet_cnt</v>
          </cell>
          <cell r="G2447" t="str">
            <v>number(38)</v>
          </cell>
          <cell r="H2447" t="str">
            <v>long</v>
          </cell>
        </row>
        <row r="2448">
          <cell r="A2448" t="str">
            <v>梦网彩信通信费(分)</v>
          </cell>
          <cell r="B2448" t="str">
            <v>mms_mnet_comm_fee</v>
          </cell>
          <cell r="C2448" t="str">
            <v>number</v>
          </cell>
          <cell r="D2448" t="str">
            <v>long</v>
          </cell>
          <cell r="E2448" t="str">
            <v>梦网彩信通信费(分)</v>
          </cell>
          <cell r="F2448" t="str">
            <v>mms_mnet_comm_fee</v>
          </cell>
          <cell r="G2448" t="str">
            <v>number(18,4)</v>
          </cell>
          <cell r="H2448" t="str">
            <v>long</v>
          </cell>
        </row>
        <row r="2449">
          <cell r="A2449" t="str">
            <v>梦网彩信通信费(分)2</v>
          </cell>
          <cell r="B2449" t="str">
            <v>mms_mnet_comm_fee2</v>
          </cell>
          <cell r="C2449" t="str">
            <v>number</v>
          </cell>
          <cell r="D2449" t="str">
            <v>long</v>
          </cell>
          <cell r="E2449" t="str">
            <v>梦网彩信通信费(分)2</v>
          </cell>
          <cell r="F2449" t="str">
            <v>mms_mnet_comm_fee2</v>
          </cell>
          <cell r="G2449" t="str">
            <v>number(18,4)</v>
          </cell>
          <cell r="H2449" t="str">
            <v>long</v>
          </cell>
        </row>
        <row r="2450">
          <cell r="A2450" t="str">
            <v>梦网彩信信息费(分)</v>
          </cell>
          <cell r="B2450" t="str">
            <v>mms_mnet_info_fee</v>
          </cell>
          <cell r="C2450" t="str">
            <v>number</v>
          </cell>
          <cell r="D2450" t="str">
            <v>long</v>
          </cell>
          <cell r="E2450" t="str">
            <v>梦网彩信信息费(分)</v>
          </cell>
          <cell r="F2450" t="str">
            <v>mms_mnet_info_fee</v>
          </cell>
          <cell r="G2450" t="str">
            <v>number(18,4)</v>
          </cell>
          <cell r="H2450" t="str">
            <v>long</v>
          </cell>
        </row>
        <row r="2451">
          <cell r="A2451" t="str">
            <v>梦网彩信信息费(分)2</v>
          </cell>
          <cell r="B2451" t="str">
            <v>mms_mnet_info_fee2</v>
          </cell>
          <cell r="C2451" t="str">
            <v>number</v>
          </cell>
          <cell r="D2451" t="str">
            <v>long</v>
          </cell>
          <cell r="E2451" t="str">
            <v>梦网彩信信息费(分)2</v>
          </cell>
          <cell r="F2451" t="str">
            <v>mms_mnet_info_fee2</v>
          </cell>
          <cell r="G2451" t="str">
            <v>number(18,4)</v>
          </cell>
          <cell r="H2451" t="str">
            <v>long</v>
          </cell>
        </row>
        <row r="2452">
          <cell r="A2452" t="str">
            <v>梦网短信通信费(分)</v>
          </cell>
          <cell r="B2452" t="str">
            <v>sms_mnet_comm_fee</v>
          </cell>
          <cell r="C2452" t="str">
            <v>number</v>
          </cell>
          <cell r="D2452" t="str">
            <v>double</v>
          </cell>
          <cell r="E2452" t="str">
            <v>梦网短信通信费(分)</v>
          </cell>
          <cell r="F2452" t="str">
            <v>sms_mnet_comm_fee</v>
          </cell>
          <cell r="G2452" t="str">
            <v>number(18,4)</v>
          </cell>
          <cell r="H2452" t="str">
            <v>long</v>
          </cell>
        </row>
        <row r="2453">
          <cell r="A2453" t="str">
            <v>梦网短信信息费</v>
          </cell>
          <cell r="B2453" t="str">
            <v>sms_mnet_info_fee_h</v>
          </cell>
          <cell r="C2453" t="str">
            <v>number</v>
          </cell>
          <cell r="D2453" t="str">
            <v>long</v>
          </cell>
          <cell r="E2453" t="str">
            <v>梦网短信信息费</v>
          </cell>
          <cell r="F2453" t="str">
            <v>sms_mnet_info_fee_h</v>
          </cell>
          <cell r="G2453" t="str">
            <v>number(18,4)</v>
          </cell>
          <cell r="H2453" t="str">
            <v>long</v>
          </cell>
        </row>
        <row r="2454">
          <cell r="A2454" t="str">
            <v>梦网付费短信条数</v>
          </cell>
          <cell r="B2454" t="str">
            <v>sms_mnet_pay_count</v>
          </cell>
          <cell r="C2454" t="str">
            <v>number</v>
          </cell>
          <cell r="D2454" t="str">
            <v>long</v>
          </cell>
          <cell r="E2454" t="str">
            <v>梦网付费短信条数</v>
          </cell>
          <cell r="F2454" t="str">
            <v>sms_mnet_pay_cnt</v>
          </cell>
          <cell r="G2454" t="str">
            <v>number(38)</v>
          </cell>
          <cell r="H2454" t="str">
            <v>long</v>
          </cell>
        </row>
        <row r="2455">
          <cell r="A2455" t="str">
            <v>梦网话单短信条数</v>
          </cell>
          <cell r="B2455" t="str">
            <v>sms_mnet_cdr_count</v>
          </cell>
          <cell r="C2455" t="str">
            <v>number</v>
          </cell>
          <cell r="D2455" t="str">
            <v>long</v>
          </cell>
          <cell r="E2455" t="str">
            <v>梦网话单短信条数</v>
          </cell>
          <cell r="F2455" t="str">
            <v>sms_mnet_cdr_cnt</v>
          </cell>
          <cell r="G2455" t="str">
            <v>number(38)</v>
          </cell>
          <cell r="H2455" t="str">
            <v>long</v>
          </cell>
        </row>
        <row r="2456">
          <cell r="A2456" t="str">
            <v>梦网计费短信条数</v>
          </cell>
          <cell r="B2456" t="str">
            <v>sms_mnet_fee_count</v>
          </cell>
          <cell r="C2456" t="str">
            <v>number</v>
          </cell>
          <cell r="D2456" t="str">
            <v>long</v>
          </cell>
          <cell r="E2456" t="str">
            <v>梦网计费短信条数</v>
          </cell>
          <cell r="F2456" t="str">
            <v>sms_mnet_chrg_cnt</v>
          </cell>
          <cell r="G2456" t="str">
            <v>number(38)</v>
          </cell>
          <cell r="H2456" t="str">
            <v>long</v>
          </cell>
        </row>
        <row r="2457">
          <cell r="A2457" t="str">
            <v>梦网模式自有业务短信信息费</v>
          </cell>
          <cell r="B2457" t="str">
            <v>sms_mnet_other_info_fee</v>
          </cell>
          <cell r="C2457" t="str">
            <v>number</v>
          </cell>
          <cell r="D2457" t="str">
            <v>long</v>
          </cell>
          <cell r="E2457" t="str">
            <v>梦网模式自有业务短信信息费</v>
          </cell>
          <cell r="F2457" t="str">
            <v>sms_mnet_self_info_fee</v>
          </cell>
          <cell r="G2457" t="str">
            <v>number(18,4)</v>
          </cell>
          <cell r="H2457" t="str">
            <v>long</v>
          </cell>
        </row>
        <row r="2458">
          <cell r="A2458" t="str">
            <v>梦网模式自有业务付费短信条数</v>
          </cell>
          <cell r="B2458" t="str">
            <v>sms_mnet_other_pay_count</v>
          </cell>
          <cell r="C2458" t="str">
            <v>number</v>
          </cell>
          <cell r="D2458" t="str">
            <v>long</v>
          </cell>
          <cell r="E2458" t="str">
            <v>梦网模式自有业务付费短信条数</v>
          </cell>
          <cell r="F2458" t="str">
            <v>sms_mnet_self_pay_cnt</v>
          </cell>
          <cell r="G2458" t="str">
            <v>number(38)</v>
          </cell>
          <cell r="H2458" t="str">
            <v>long</v>
          </cell>
        </row>
        <row r="2459">
          <cell r="A2459" t="str">
            <v>梦网模式自有业务话单短信条数</v>
          </cell>
          <cell r="B2459" t="str">
            <v>sms_mnet_other_cdr_count</v>
          </cell>
          <cell r="C2459" t="str">
            <v>number</v>
          </cell>
          <cell r="D2459" t="str">
            <v>long</v>
          </cell>
          <cell r="E2459" t="str">
            <v>梦网模式自有业务话单短信条数</v>
          </cell>
          <cell r="F2459" t="str">
            <v>sms_mnet_self_cdr_cnt</v>
          </cell>
          <cell r="G2459" t="str">
            <v>number(38)</v>
          </cell>
          <cell r="H2459" t="str">
            <v>long</v>
          </cell>
        </row>
        <row r="2460">
          <cell r="A2460" t="str">
            <v>梦网上行短信条数</v>
          </cell>
          <cell r="B2460" t="str">
            <v>sms_mnet_count_mo</v>
          </cell>
          <cell r="C2460" t="str">
            <v>number</v>
          </cell>
          <cell r="D2460" t="str">
            <v>long</v>
          </cell>
          <cell r="E2460" t="str">
            <v>梦网上行短信条数</v>
          </cell>
          <cell r="F2460" t="str">
            <v>sms_mnet_cnt_mo</v>
          </cell>
          <cell r="G2460" t="str">
            <v>number(38)</v>
          </cell>
          <cell r="H2460" t="str">
            <v>long</v>
          </cell>
        </row>
        <row r="2461">
          <cell r="A2461" t="str">
            <v>梦网上行通讯短信条数</v>
          </cell>
          <cell r="B2461" t="str">
            <v>sms_mnet_count_mo</v>
          </cell>
          <cell r="C2461" t="str">
            <v>number</v>
          </cell>
          <cell r="D2461" t="str">
            <v>long</v>
          </cell>
          <cell r="E2461" t="str">
            <v>梦网上行通讯短信条数</v>
          </cell>
          <cell r="F2461" t="str">
            <v>comm_sms_mnet_cnt_mo</v>
          </cell>
          <cell r="G2461" t="str">
            <v>number(38)</v>
          </cell>
          <cell r="H2461" t="str">
            <v>long</v>
          </cell>
        </row>
        <row r="2462">
          <cell r="A2462" t="str">
            <v>梦网下行短信条数</v>
          </cell>
          <cell r="B2462" t="str">
            <v>sms_mnet_count_mt</v>
          </cell>
          <cell r="C2462" t="str">
            <v>number</v>
          </cell>
          <cell r="D2462" t="str">
            <v>long</v>
          </cell>
          <cell r="E2462" t="str">
            <v>梦网下行短信条数</v>
          </cell>
          <cell r="F2462" t="str">
            <v>sms_mnet_cnt_mt</v>
          </cell>
          <cell r="G2462" t="str">
            <v>number(38)</v>
          </cell>
          <cell r="H2462" t="str">
            <v>long</v>
          </cell>
        </row>
        <row r="2463">
          <cell r="A2463" t="str">
            <v>梦网下行通讯短信条数</v>
          </cell>
          <cell r="B2463" t="str">
            <v>sms_mnet_count_mt</v>
          </cell>
          <cell r="C2463" t="str">
            <v>number</v>
          </cell>
          <cell r="D2463" t="str">
            <v>long</v>
          </cell>
          <cell r="E2463" t="str">
            <v>梦网下行通讯短信条数</v>
          </cell>
          <cell r="F2463" t="str">
            <v>comm_sms_mnet_cnt_mt</v>
          </cell>
          <cell r="G2463" t="str">
            <v>number(38)</v>
          </cell>
          <cell r="H2463" t="str">
            <v>long</v>
          </cell>
        </row>
        <row r="2464">
          <cell r="A2464" t="str">
            <v>平台计费上行短信</v>
          </cell>
          <cell r="B2464" t="str">
            <v>pt_fee_sms_mo</v>
          </cell>
          <cell r="C2464" t="str">
            <v>number</v>
          </cell>
          <cell r="D2464" t="str">
            <v>long</v>
          </cell>
          <cell r="E2464" t="str">
            <v>平台计费上行短信</v>
          </cell>
          <cell r="F2464" t="str">
            <v>plat_chrg_sms_mo</v>
          </cell>
          <cell r="G2464" t="str">
            <v>number(38)</v>
          </cell>
          <cell r="H2464" t="str">
            <v>long</v>
          </cell>
        </row>
        <row r="2465">
          <cell r="A2465" t="str">
            <v>平台计费下行短信</v>
          </cell>
          <cell r="B2465" t="str">
            <v>pt_fee_sms_mt</v>
          </cell>
          <cell r="C2465" t="str">
            <v>number</v>
          </cell>
          <cell r="D2465" t="str">
            <v>long</v>
          </cell>
          <cell r="E2465" t="str">
            <v>平台计费下行短信</v>
          </cell>
          <cell r="F2465" t="str">
            <v>plat_chrg_sms_mt</v>
          </cell>
          <cell r="G2465" t="str">
            <v>number(38)</v>
          </cell>
          <cell r="H2465" t="str">
            <v>long</v>
          </cell>
        </row>
        <row r="2466">
          <cell r="A2466" t="str">
            <v>平台上行短信</v>
          </cell>
          <cell r="B2466" t="str">
            <v>pt_sms_count_mo</v>
          </cell>
          <cell r="C2466" t="str">
            <v>number</v>
          </cell>
          <cell r="D2466" t="str">
            <v>long</v>
          </cell>
          <cell r="E2466" t="str">
            <v>平台上行短信</v>
          </cell>
          <cell r="F2466" t="str">
            <v>plat_sms_cnt_mo</v>
          </cell>
          <cell r="G2466" t="str">
            <v>number(38)</v>
          </cell>
          <cell r="H2466" t="str">
            <v>long</v>
          </cell>
        </row>
        <row r="2467">
          <cell r="A2467" t="str">
            <v>平台下行短信</v>
          </cell>
          <cell r="B2467" t="str">
            <v>pt_sms_count_mt</v>
          </cell>
          <cell r="C2467" t="str">
            <v>number</v>
          </cell>
          <cell r="D2467" t="str">
            <v>long</v>
          </cell>
          <cell r="E2467" t="str">
            <v>平台下行短信</v>
          </cell>
          <cell r="F2467" t="str">
            <v>plat_sms_cnt_mt</v>
          </cell>
          <cell r="G2467" t="str">
            <v>number(38)</v>
          </cell>
          <cell r="H2467" t="str">
            <v>long</v>
          </cell>
        </row>
        <row r="2468">
          <cell r="A2468" t="str">
            <v>其他短信计费量</v>
          </cell>
          <cell r="B2468" t="str">
            <v>sms_mnet_other_count</v>
          </cell>
          <cell r="C2468" t="str">
            <v>number</v>
          </cell>
          <cell r="D2468" t="str">
            <v>long</v>
          </cell>
          <cell r="E2468" t="str">
            <v>其他短信计费量</v>
          </cell>
          <cell r="F2468" t="str">
            <v>sms_other_chrg_cnt</v>
          </cell>
          <cell r="G2468" t="str">
            <v>number(38)</v>
          </cell>
          <cell r="H2468" t="str">
            <v>long</v>
          </cell>
        </row>
        <row r="2469">
          <cell r="A2469" t="str">
            <v>区县名称</v>
          </cell>
          <cell r="B2469" t="str">
            <v>district_desc</v>
          </cell>
          <cell r="C2469" t="str">
            <v>varchar2(200)</v>
          </cell>
          <cell r="D2469" t="str">
            <v>string</v>
          </cell>
          <cell r="E2469" t="str">
            <v>区县名称</v>
          </cell>
          <cell r="F2469" t="str">
            <v>county_name</v>
          </cell>
          <cell r="G2469" t="str">
            <v>varchar2(200)</v>
          </cell>
          <cell r="H2469" t="str">
            <v>string(200)</v>
          </cell>
        </row>
        <row r="2470">
          <cell r="A2470" t="str">
            <v>全网彩信手机报-新闻早晚报信息费(分)</v>
          </cell>
          <cell r="B2470" t="str">
            <v>mms_news_global_time_info_fee</v>
          </cell>
          <cell r="C2470" t="str">
            <v>number</v>
          </cell>
          <cell r="D2470" t="str">
            <v>long</v>
          </cell>
          <cell r="E2470" t="str">
            <v>全网彩信手机报-新闻早晚报信息费(分)</v>
          </cell>
          <cell r="F2470" t="str">
            <v>news_global_time_info_fee</v>
          </cell>
          <cell r="G2470" t="str">
            <v>number(18,4)</v>
          </cell>
          <cell r="H2470" t="str">
            <v>long</v>
          </cell>
        </row>
        <row r="2471">
          <cell r="A2471" t="str">
            <v>全网彩信手机报信息费(分)</v>
          </cell>
          <cell r="B2471" t="str">
            <v>mms_news_global_info_fee</v>
          </cell>
          <cell r="C2471" t="str">
            <v>number</v>
          </cell>
          <cell r="D2471" t="str">
            <v>long</v>
          </cell>
          <cell r="E2471" t="str">
            <v>全网彩信手机报信息费(分)</v>
          </cell>
          <cell r="F2471" t="str">
            <v>mms_news_global_info_fee</v>
          </cell>
          <cell r="G2471" t="str">
            <v>number(18,4)</v>
          </cell>
          <cell r="H2471" t="str">
            <v>long</v>
          </cell>
        </row>
        <row r="2472">
          <cell r="A2472" t="str">
            <v>认证类型</v>
          </cell>
          <cell r="B2472" t="str">
            <v>auth_type</v>
          </cell>
          <cell r="C2472" t="str">
            <v>varchar2(10)</v>
          </cell>
          <cell r="D2472" t="str">
            <v>string</v>
          </cell>
          <cell r="E2472" t="str">
            <v>认证类型</v>
          </cell>
          <cell r="F2472" t="str">
            <v>identi_type</v>
          </cell>
          <cell r="G2472" t="str">
            <v>varchar2(10)</v>
          </cell>
          <cell r="H2472" t="str">
            <v>string(10)</v>
          </cell>
        </row>
        <row r="2473">
          <cell r="A2473" t="str">
            <v>上行彩信手机报条数</v>
          </cell>
          <cell r="B2473" t="str">
            <v>up_mms_news_cnt</v>
          </cell>
          <cell r="C2473" t="str">
            <v>number</v>
          </cell>
          <cell r="D2473" t="str">
            <v>long</v>
          </cell>
          <cell r="E2473" t="str">
            <v>上行彩信手机报条数</v>
          </cell>
          <cell r="F2473" t="str">
            <v>up_mms_news_cnt</v>
          </cell>
          <cell r="G2473" t="str">
            <v>number(38)</v>
          </cell>
          <cell r="H2473" t="str">
            <v>long</v>
          </cell>
        </row>
        <row r="2474">
          <cell r="A2474" t="str">
            <v>上行点对点彩信条数</v>
          </cell>
          <cell r="B2474" t="str">
            <v>p2p_send_mms_cnt</v>
          </cell>
          <cell r="C2474" t="str">
            <v>number</v>
          </cell>
          <cell r="D2474" t="str">
            <v>long</v>
          </cell>
          <cell r="E2474" t="str">
            <v>上行点对点彩信条数</v>
          </cell>
          <cell r="F2474" t="str">
            <v>p2p_send_mms_cnt</v>
          </cell>
          <cell r="G2474" t="str">
            <v>number(38)</v>
          </cell>
          <cell r="H2474" t="str">
            <v>long</v>
          </cell>
        </row>
        <row r="2475">
          <cell r="A2475" t="str">
            <v>上行国际点对点彩信条数</v>
          </cell>
          <cell r="B2475" t="str">
            <v>mms_up_p2p_inter_cnt</v>
          </cell>
          <cell r="C2475" t="str">
            <v>number</v>
          </cell>
          <cell r="D2475" t="str">
            <v>long</v>
          </cell>
          <cell r="E2475" t="str">
            <v>上行国际点对点彩信条数</v>
          </cell>
          <cell r="F2475" t="str">
            <v>mms_up_p2p_inter_cnt</v>
          </cell>
          <cell r="G2475" t="str">
            <v>number(38)</v>
          </cell>
          <cell r="H2475" t="str">
            <v>long</v>
          </cell>
        </row>
        <row r="2476">
          <cell r="A2476" t="str">
            <v>上行国内点对点彩信条数</v>
          </cell>
          <cell r="B2476" t="str">
            <v>mms_up_p2p_inland_cnt</v>
          </cell>
          <cell r="C2476" t="str">
            <v>number</v>
          </cell>
          <cell r="D2476" t="str">
            <v>long</v>
          </cell>
          <cell r="E2476" t="str">
            <v>上行国内点对点彩信条数</v>
          </cell>
          <cell r="F2476" t="str">
            <v>mms_up_p2p_inland_cnt</v>
          </cell>
          <cell r="G2476" t="str">
            <v>number(38)</v>
          </cell>
          <cell r="H2476" t="str">
            <v>long</v>
          </cell>
        </row>
        <row r="2477">
          <cell r="A2477" t="str">
            <v>上行流量(Byte)</v>
          </cell>
          <cell r="B2477" t="str">
            <v>up_flux_byte</v>
          </cell>
          <cell r="C2477" t="str">
            <v>number</v>
          </cell>
          <cell r="D2477" t="str">
            <v>double</v>
          </cell>
          <cell r="E2477" t="str">
            <v>上行流量(Byte)</v>
          </cell>
          <cell r="F2477" t="str">
            <v>up_flux_byte</v>
          </cell>
          <cell r="G2477" t="str">
            <v>number(38)</v>
          </cell>
          <cell r="H2477" t="str">
            <v>long</v>
          </cell>
        </row>
        <row r="2478">
          <cell r="A2478" t="str">
            <v>上行梦网彩信条数</v>
          </cell>
          <cell r="B2478" t="str">
            <v>up_mms_mnet_cnt</v>
          </cell>
          <cell r="C2478" t="str">
            <v>number</v>
          </cell>
          <cell r="D2478" t="str">
            <v>long</v>
          </cell>
          <cell r="E2478" t="str">
            <v>上行梦网彩信条数</v>
          </cell>
          <cell r="F2478" t="str">
            <v>up_mms_mnet_cnt</v>
          </cell>
          <cell r="G2478" t="str">
            <v>number(38)</v>
          </cell>
          <cell r="H2478" t="str">
            <v>long</v>
          </cell>
        </row>
        <row r="2479">
          <cell r="A2479" t="str">
            <v>上行全网彩信手机报条数</v>
          </cell>
          <cell r="B2479" t="str">
            <v>up_mms_news_global_cnt</v>
          </cell>
          <cell r="C2479" t="str">
            <v>number</v>
          </cell>
          <cell r="D2479" t="str">
            <v>long</v>
          </cell>
          <cell r="E2479" t="str">
            <v>上行全网彩信手机报条数</v>
          </cell>
          <cell r="F2479" t="str">
            <v>up_mms_news_global_cnt</v>
          </cell>
          <cell r="G2479" t="str">
            <v>number(38)</v>
          </cell>
          <cell r="H2479" t="str">
            <v>long</v>
          </cell>
        </row>
        <row r="2480">
          <cell r="A2480" t="str">
            <v>上行全网彩信手机报-新闻早晚报条数</v>
          </cell>
          <cell r="B2480" t="str">
            <v>up_mms_news_global_time_cnt</v>
          </cell>
          <cell r="C2480" t="str">
            <v>number</v>
          </cell>
          <cell r="D2480" t="str">
            <v>long</v>
          </cell>
          <cell r="E2480" t="str">
            <v>上行全网彩信手机报-新闻早晚报条数</v>
          </cell>
          <cell r="F2480" t="str">
            <v>up_news_global_time_cnt</v>
          </cell>
          <cell r="G2480" t="str">
            <v>number(38)</v>
          </cell>
          <cell r="H2480" t="str">
            <v>long</v>
          </cell>
        </row>
        <row r="2481">
          <cell r="A2481" t="str">
            <v>上行数据流量</v>
          </cell>
          <cell r="B2481" t="str">
            <v>up_flux</v>
          </cell>
          <cell r="C2481" t="str">
            <v>number(16,3)</v>
          </cell>
          <cell r="D2481" t="str">
            <v>double</v>
          </cell>
          <cell r="E2481" t="str">
            <v>上行流量</v>
          </cell>
          <cell r="F2481" t="str">
            <v>up_flux</v>
          </cell>
          <cell r="G2481" t="str">
            <v>number(38)</v>
          </cell>
          <cell r="H2481" t="str">
            <v>long</v>
          </cell>
        </row>
        <row r="2482">
          <cell r="A2482" t="str">
            <v>上行网间点对点彩信条数</v>
          </cell>
          <cell r="B2482" t="str">
            <v>up_p2p_neto_mms_cnt</v>
          </cell>
          <cell r="C2482" t="str">
            <v>number</v>
          </cell>
          <cell r="D2482" t="str">
            <v>long</v>
          </cell>
          <cell r="E2482" t="str">
            <v>上行网间点对点彩信条数</v>
          </cell>
          <cell r="F2482" t="str">
            <v>up_p2p_neto_mms_cnt</v>
          </cell>
          <cell r="G2482" t="str">
            <v>number(38)</v>
          </cell>
          <cell r="H2482" t="str">
            <v>long</v>
          </cell>
        </row>
        <row r="2483">
          <cell r="A2483" t="str">
            <v>上行网内点对点彩信条数</v>
          </cell>
          <cell r="B2483" t="str">
            <v>up_p2p_neti_mms_cnt</v>
          </cell>
          <cell r="C2483" t="str">
            <v>number</v>
          </cell>
          <cell r="D2483" t="str">
            <v>long</v>
          </cell>
          <cell r="E2483" t="str">
            <v>上行网内点对点彩信条数</v>
          </cell>
          <cell r="F2483" t="str">
            <v>up_p2p_neti_mms_cnt</v>
          </cell>
          <cell r="G2483" t="str">
            <v>number(38)</v>
          </cell>
          <cell r="H2483" t="str">
            <v>long</v>
          </cell>
        </row>
        <row r="2484">
          <cell r="A2484" t="str">
            <v>上行邮箱彩信条数</v>
          </cell>
          <cell r="B2484" t="str">
            <v>up_mms_mail_cnt</v>
          </cell>
          <cell r="C2484" t="str">
            <v>number</v>
          </cell>
          <cell r="D2484" t="str">
            <v>long</v>
          </cell>
          <cell r="E2484" t="str">
            <v>上行邮箱彩信条数</v>
          </cell>
          <cell r="F2484" t="str">
            <v>up_mms_mail_cnt</v>
          </cell>
          <cell r="G2484" t="str">
            <v>number(38)</v>
          </cell>
          <cell r="H2484" t="str">
            <v>long</v>
          </cell>
        </row>
        <row r="2485">
          <cell r="A2485" t="str">
            <v>上网业务</v>
          </cell>
          <cell r="B2485" t="str">
            <v>stated_online_flag</v>
          </cell>
          <cell r="C2485" t="str">
            <v>integer</v>
          </cell>
          <cell r="D2485" t="str">
            <v>long</v>
          </cell>
          <cell r="E2485" t="str">
            <v>上网业务</v>
          </cell>
          <cell r="F2485" t="str">
            <v>stated_online_flag</v>
          </cell>
          <cell r="G2485" t="str">
            <v>integer</v>
          </cell>
          <cell r="H2485" t="str">
            <v>integer</v>
          </cell>
        </row>
        <row r="2486">
          <cell r="A2486" t="str">
            <v>上下行标志</v>
          </cell>
          <cell r="B2486" t="str">
            <v>mo_mt_flag</v>
          </cell>
          <cell r="C2486" t="str">
            <v>varchar2(2)</v>
          </cell>
          <cell r="D2486">
            <v>0</v>
          </cell>
          <cell r="E2486" t="str">
            <v>上下行标志</v>
          </cell>
          <cell r="F2486" t="str">
            <v>mo_mt_flag</v>
          </cell>
          <cell r="G2486" t="str">
            <v>varchar2(2)</v>
          </cell>
          <cell r="H2486" t="str">
            <v>string(2)</v>
          </cell>
        </row>
        <row r="2487">
          <cell r="A2487" t="str">
            <v>使用时长</v>
          </cell>
          <cell r="B2487" t="str">
            <v>duration_sec</v>
          </cell>
          <cell r="C2487" t="str">
            <v>number</v>
          </cell>
          <cell r="D2487" t="str">
            <v>long</v>
          </cell>
          <cell r="E2487" t="str">
            <v>使用时长</v>
          </cell>
          <cell r="F2487" t="str">
            <v>dur_sec</v>
          </cell>
          <cell r="G2487" t="str">
            <v>number(38)</v>
          </cell>
          <cell r="H2487" t="str">
            <v>long</v>
          </cell>
        </row>
        <row r="2488">
          <cell r="A2488" t="str">
            <v>视频孵育通信费(元)</v>
          </cell>
          <cell r="B2488" t="str">
            <v>video_leave_word_fee</v>
          </cell>
          <cell r="C2488" t="str">
            <v>number</v>
          </cell>
          <cell r="D2488" t="str">
            <v>long</v>
          </cell>
          <cell r="E2488" t="str">
            <v>视频孵育通信费(元)</v>
          </cell>
          <cell r="F2488" t="str">
            <v>video_leave_word_fee</v>
          </cell>
          <cell r="G2488" t="str">
            <v>number(18,4)</v>
          </cell>
          <cell r="H2488" t="str">
            <v>long</v>
          </cell>
        </row>
        <row r="2489">
          <cell r="A2489" t="str">
            <v>视频留言次数</v>
          </cell>
          <cell r="B2489" t="str">
            <v>video_leave_word_cnt</v>
          </cell>
          <cell r="C2489" t="str">
            <v>number</v>
          </cell>
          <cell r="D2489" t="str">
            <v>long</v>
          </cell>
          <cell r="E2489" t="str">
            <v>视频留言次数</v>
          </cell>
          <cell r="F2489" t="str">
            <v>video_leave_word_cnt</v>
          </cell>
          <cell r="G2489" t="str">
            <v>number(38)</v>
          </cell>
          <cell r="H2489" t="str">
            <v>long</v>
          </cell>
        </row>
        <row r="2490">
          <cell r="A2490" t="str">
            <v>视频留言分钟(元)</v>
          </cell>
          <cell r="B2490" t="str">
            <v>video_leave_word_dur</v>
          </cell>
          <cell r="C2490" t="str">
            <v>number</v>
          </cell>
          <cell r="D2490" t="str">
            <v>long</v>
          </cell>
          <cell r="E2490" t="str">
            <v>视频留言分钟(元)</v>
          </cell>
          <cell r="F2490" t="str">
            <v>video_leave_word_dur</v>
          </cell>
          <cell r="G2490" t="str">
            <v>number(38)</v>
          </cell>
          <cell r="H2490" t="str">
            <v>long</v>
          </cell>
        </row>
        <row r="2491">
          <cell r="A2491" t="str">
            <v>手机钱包短信信息费</v>
          </cell>
          <cell r="B2491" t="str">
            <v>handset_pursey_sms_info_fee</v>
          </cell>
          <cell r="C2491" t="str">
            <v>number</v>
          </cell>
          <cell r="D2491" t="str">
            <v>long</v>
          </cell>
          <cell r="E2491" t="str">
            <v>手机钱包短信信息费</v>
          </cell>
          <cell r="F2491" t="str">
            <v>handset_pursey_sms_info_fee</v>
          </cell>
          <cell r="G2491" t="str">
            <v>number(18,4)</v>
          </cell>
          <cell r="H2491" t="str">
            <v>long</v>
          </cell>
        </row>
        <row r="2492">
          <cell r="A2492" t="str">
            <v>手机钱包付费短信条数</v>
          </cell>
          <cell r="B2492" t="str">
            <v>handset_pursey_sms_pay_count</v>
          </cell>
          <cell r="C2492" t="str">
            <v>number</v>
          </cell>
          <cell r="D2492" t="str">
            <v>long</v>
          </cell>
          <cell r="E2492" t="str">
            <v>手机钱包付费短信条数</v>
          </cell>
          <cell r="F2492" t="str">
            <v>handset_pursey_sms_pay_cnt</v>
          </cell>
          <cell r="G2492" t="str">
            <v>number(38)</v>
          </cell>
          <cell r="H2492" t="str">
            <v>long</v>
          </cell>
        </row>
        <row r="2493">
          <cell r="A2493" t="str">
            <v>手机钱包话单短信条数</v>
          </cell>
          <cell r="B2493" t="str">
            <v>handset_pursey_sms_cdr_count</v>
          </cell>
          <cell r="C2493" t="str">
            <v>number</v>
          </cell>
          <cell r="D2493" t="str">
            <v>long</v>
          </cell>
          <cell r="E2493" t="str">
            <v>手机钱包话单短信条数</v>
          </cell>
          <cell r="F2493" t="str">
            <v>handset_pursey_sms_cdr_cnt</v>
          </cell>
          <cell r="G2493" t="str">
            <v>number(38)</v>
          </cell>
          <cell r="H2493" t="str">
            <v>long</v>
          </cell>
        </row>
        <row r="2494">
          <cell r="A2494" t="str">
            <v>手机钱包计费短信条数</v>
          </cell>
          <cell r="B2494" t="str">
            <v>handset_pursey_sms_fee_count</v>
          </cell>
          <cell r="C2494" t="str">
            <v>number</v>
          </cell>
          <cell r="D2494" t="str">
            <v>long</v>
          </cell>
          <cell r="E2494" t="str">
            <v>手机钱包计费短信条数</v>
          </cell>
          <cell r="F2494" t="str">
            <v>handset_pursey_sms_fee_cnt</v>
          </cell>
          <cell r="G2494" t="str">
            <v>number(38)</v>
          </cell>
          <cell r="H2494" t="str">
            <v>long</v>
          </cell>
        </row>
        <row r="2495">
          <cell r="A2495" t="str">
            <v>手机钱包上行短信条数</v>
          </cell>
          <cell r="B2495" t="str">
            <v>handset_pursey_sms_count_mo</v>
          </cell>
          <cell r="C2495" t="str">
            <v>number</v>
          </cell>
          <cell r="D2495" t="str">
            <v>long</v>
          </cell>
          <cell r="E2495" t="str">
            <v>手机钱包上行短信条数</v>
          </cell>
          <cell r="F2495" t="str">
            <v>handset_pursey_sms_cnt_mo</v>
          </cell>
          <cell r="G2495" t="str">
            <v>number(38)</v>
          </cell>
          <cell r="H2495" t="str">
            <v>long</v>
          </cell>
        </row>
        <row r="2496">
          <cell r="A2496" t="str">
            <v>手机钱包下行短信条数</v>
          </cell>
          <cell r="B2496" t="str">
            <v>handset_pursey_sms_count_mt</v>
          </cell>
          <cell r="C2496" t="str">
            <v>number</v>
          </cell>
          <cell r="D2496" t="str">
            <v>long</v>
          </cell>
          <cell r="E2496" t="str">
            <v>手机钱包下行短信条数</v>
          </cell>
          <cell r="F2496" t="str">
            <v>handset_pursey_sms_cnt_mt</v>
          </cell>
          <cell r="G2496" t="str">
            <v>number(38)</v>
          </cell>
          <cell r="H2496" t="str">
            <v>long</v>
          </cell>
        </row>
        <row r="2497">
          <cell r="A2497" t="str">
            <v>手机邮箱短信信息费</v>
          </cell>
          <cell r="B2497" t="str">
            <v>handset_mail_sms_info_fee_no</v>
          </cell>
          <cell r="C2497" t="str">
            <v>number</v>
          </cell>
          <cell r="D2497" t="str">
            <v>long</v>
          </cell>
          <cell r="E2497" t="str">
            <v>手机邮箱短信信息费</v>
          </cell>
          <cell r="F2497" t="str">
            <v>mail_sms_info_fee</v>
          </cell>
          <cell r="G2497" t="str">
            <v>number(18,4)</v>
          </cell>
          <cell r="H2497" t="str">
            <v>long</v>
          </cell>
        </row>
        <row r="2498">
          <cell r="A2498" t="str">
            <v>手机邮箱付费短信条数</v>
          </cell>
          <cell r="B2498" t="str">
            <v>handset_mail_sms_pay_cnt_no</v>
          </cell>
          <cell r="C2498" t="str">
            <v>number</v>
          </cell>
          <cell r="D2498" t="str">
            <v>long</v>
          </cell>
          <cell r="E2498" t="str">
            <v>手机邮箱付费短信条数</v>
          </cell>
          <cell r="F2498" t="str">
            <v>mail_sms_pay_cnt</v>
          </cell>
          <cell r="G2498" t="str">
            <v>number(38)</v>
          </cell>
          <cell r="H2498" t="str">
            <v>long</v>
          </cell>
        </row>
        <row r="2499">
          <cell r="A2499" t="str">
            <v>手机邮箱话单短信条数</v>
          </cell>
          <cell r="B2499" t="str">
            <v>handset_mail_sms_cdr_count</v>
          </cell>
          <cell r="C2499" t="str">
            <v>number</v>
          </cell>
          <cell r="D2499" t="str">
            <v>long</v>
          </cell>
          <cell r="E2499" t="str">
            <v>手机邮箱话单短信条数</v>
          </cell>
          <cell r="F2499" t="str">
            <v>handset_mail_sms_cdr_cnt</v>
          </cell>
          <cell r="G2499" t="str">
            <v>number(38)</v>
          </cell>
          <cell r="H2499" t="str">
            <v>long</v>
          </cell>
        </row>
        <row r="2500">
          <cell r="A2500" t="str">
            <v>手机邮箱话单短信信息费</v>
          </cell>
          <cell r="B2500" t="str">
            <v>handset_mail_sms_info_fee</v>
          </cell>
          <cell r="C2500" t="str">
            <v>number</v>
          </cell>
          <cell r="D2500" t="str">
            <v>long</v>
          </cell>
          <cell r="E2500" t="str">
            <v>手机邮箱话单短信信息费</v>
          </cell>
          <cell r="F2500" t="str">
            <v>mail_gsm_sms_info_fee</v>
          </cell>
          <cell r="G2500" t="str">
            <v>number(18,4)</v>
          </cell>
          <cell r="H2500" t="str">
            <v>long</v>
          </cell>
        </row>
        <row r="2501">
          <cell r="A2501" t="str">
            <v>手机邮箱话单付费短信条数</v>
          </cell>
          <cell r="B2501" t="str">
            <v>handset_mail_sms_pay_count</v>
          </cell>
          <cell r="C2501" t="str">
            <v>number</v>
          </cell>
          <cell r="D2501" t="str">
            <v>long</v>
          </cell>
          <cell r="E2501" t="str">
            <v>手机邮箱话单付费短信条数</v>
          </cell>
          <cell r="F2501" t="str">
            <v>mail_gsm_sms_pay_cnt</v>
          </cell>
          <cell r="G2501" t="str">
            <v>number(38)</v>
          </cell>
          <cell r="H2501" t="str">
            <v>long</v>
          </cell>
        </row>
        <row r="2502">
          <cell r="A2502" t="str">
            <v>手机邮箱计费短信条数</v>
          </cell>
          <cell r="B2502" t="str">
            <v>handset_mail_sms_fee_count</v>
          </cell>
          <cell r="C2502" t="str">
            <v>number</v>
          </cell>
          <cell r="D2502" t="str">
            <v>long</v>
          </cell>
          <cell r="E2502" t="str">
            <v>手机邮箱计费短信条数</v>
          </cell>
          <cell r="F2502" t="str">
            <v>handset_mail_sms_fee_cnt</v>
          </cell>
          <cell r="G2502" t="str">
            <v>number(38)</v>
          </cell>
          <cell r="H2502" t="str">
            <v>long</v>
          </cell>
        </row>
        <row r="2503">
          <cell r="A2503" t="str">
            <v>手机证券短信信息费(分)</v>
          </cell>
          <cell r="B2503" t="str">
            <v>handset_stock_info_fee</v>
          </cell>
          <cell r="C2503" t="str">
            <v>number</v>
          </cell>
          <cell r="D2503" t="str">
            <v>long</v>
          </cell>
          <cell r="E2503" t="str">
            <v>手机证券短信信息费(分)</v>
          </cell>
          <cell r="F2503" t="str">
            <v>handset_stock_info_fee</v>
          </cell>
          <cell r="G2503" t="str">
            <v>number(18,4)</v>
          </cell>
          <cell r="H2503" t="str">
            <v>long</v>
          </cell>
        </row>
        <row r="2504">
          <cell r="A2504" t="str">
            <v>手机证券付费短信条数</v>
          </cell>
          <cell r="B2504" t="str">
            <v>handset_stock_pay_cnt</v>
          </cell>
          <cell r="C2504" t="str">
            <v>number</v>
          </cell>
          <cell r="D2504" t="str">
            <v>long</v>
          </cell>
          <cell r="E2504" t="str">
            <v>手机证券付费短信条数</v>
          </cell>
          <cell r="F2504" t="str">
            <v>handset_stock_pay_cnt</v>
          </cell>
          <cell r="G2504" t="str">
            <v>number(38)</v>
          </cell>
          <cell r="H2504" t="str">
            <v>long</v>
          </cell>
        </row>
        <row r="2505">
          <cell r="A2505" t="str">
            <v>手机证券话单短信条数</v>
          </cell>
          <cell r="B2505" t="str">
            <v>handset_stock_sms_cnt</v>
          </cell>
          <cell r="C2505" t="str">
            <v>number</v>
          </cell>
          <cell r="D2505" t="str">
            <v>long</v>
          </cell>
          <cell r="E2505" t="str">
            <v>手机证券话单短信条数</v>
          </cell>
          <cell r="F2505" t="str">
            <v>handset_stock_sms_cnt</v>
          </cell>
          <cell r="G2505" t="str">
            <v>number(38)</v>
          </cell>
          <cell r="H2505" t="str">
            <v>long</v>
          </cell>
        </row>
        <row r="2506">
          <cell r="A2506" t="str">
            <v>手机桌面助理上行短信</v>
          </cell>
          <cell r="B2506" t="str">
            <v>handset_desktop_mo</v>
          </cell>
          <cell r="C2506" t="str">
            <v>number</v>
          </cell>
          <cell r="D2506" t="str">
            <v>long</v>
          </cell>
          <cell r="E2506" t="str">
            <v>手机桌面助理上行短信</v>
          </cell>
          <cell r="F2506" t="str">
            <v>handset_desktop_mo</v>
          </cell>
          <cell r="G2506" t="str">
            <v>number(38)</v>
          </cell>
          <cell r="H2506" t="str">
            <v>long</v>
          </cell>
        </row>
        <row r="2507">
          <cell r="A2507" t="str">
            <v>手机桌面助理下行短信</v>
          </cell>
          <cell r="B2507" t="str">
            <v>handset_desktop_mt</v>
          </cell>
          <cell r="C2507" t="str">
            <v>number</v>
          </cell>
          <cell r="D2507" t="e">
            <v>#N/A</v>
          </cell>
          <cell r="E2507" t="str">
            <v>手机桌面助理下行短信</v>
          </cell>
          <cell r="F2507" t="str">
            <v>handset_desktop_mt</v>
          </cell>
          <cell r="G2507" t="str">
            <v>number(38)</v>
          </cell>
          <cell r="H2507" t="str">
            <v>long</v>
          </cell>
        </row>
        <row r="2508">
          <cell r="A2508" t="str">
            <v>通道数量</v>
          </cell>
          <cell r="B2508" t="str">
            <v>port_cnt</v>
          </cell>
          <cell r="C2508" t="str">
            <v>number</v>
          </cell>
          <cell r="D2508" t="str">
            <v>long</v>
          </cell>
          <cell r="E2508" t="str">
            <v>通道数量</v>
          </cell>
          <cell r="F2508" t="str">
            <v>port_num</v>
          </cell>
          <cell r="G2508" t="str">
            <v>number(38)</v>
          </cell>
          <cell r="H2508" t="str">
            <v>long</v>
          </cell>
        </row>
        <row r="2509">
          <cell r="A2509" t="str">
            <v>通话时长(分钟)</v>
          </cell>
          <cell r="B2509" t="str">
            <v>call_dur</v>
          </cell>
          <cell r="C2509" t="str">
            <v>number(10)</v>
          </cell>
          <cell r="D2509" t="str">
            <v>long</v>
          </cell>
          <cell r="E2509" t="str">
            <v>通话时长</v>
          </cell>
          <cell r="F2509" t="str">
            <v>call_dur</v>
          </cell>
          <cell r="G2509" t="str">
            <v>number(18)</v>
          </cell>
          <cell r="H2509" t="str">
            <v>long</v>
          </cell>
        </row>
        <row r="2510">
          <cell r="A2510" t="str">
            <v>计费时长(分钟)</v>
          </cell>
          <cell r="B2510" t="str">
            <v>chrg_dur</v>
          </cell>
          <cell r="C2510" t="str">
            <v>number(10)</v>
          </cell>
          <cell r="D2510" t="str">
            <v>long</v>
          </cell>
          <cell r="E2510" t="str">
            <v>计费时长(分钟)</v>
          </cell>
          <cell r="F2510" t="str">
            <v>chrg_dur_min</v>
          </cell>
          <cell r="G2510" t="str">
            <v>number(38)</v>
          </cell>
          <cell r="H2510" t="str">
            <v>long</v>
          </cell>
        </row>
        <row r="2511">
          <cell r="A2511" t="str">
            <v>通话信息费(分)</v>
          </cell>
          <cell r="B2511" t="str">
            <v>comm_fee</v>
          </cell>
          <cell r="C2511" t="str">
            <v>number</v>
          </cell>
          <cell r="D2511" t="str">
            <v>double</v>
          </cell>
          <cell r="E2511" t="str">
            <v>通话信息费(分)</v>
          </cell>
          <cell r="F2511" t="str">
            <v>call_info_fee</v>
          </cell>
          <cell r="G2511" t="str">
            <v>number(18,4)</v>
          </cell>
          <cell r="H2511" t="str">
            <v>double(18,4)</v>
          </cell>
        </row>
        <row r="2512">
          <cell r="A2512" t="str">
            <v>通信次数(3G)</v>
          </cell>
          <cell r="B2512" t="str">
            <v>call_3g_cnt</v>
          </cell>
          <cell r="C2512" t="str">
            <v>number</v>
          </cell>
          <cell r="D2512" t="str">
            <v>long</v>
          </cell>
          <cell r="E2512" t="str">
            <v>通信次数(3G)</v>
          </cell>
          <cell r="F2512" t="str">
            <v>call_3g_cnt</v>
          </cell>
          <cell r="G2512" t="str">
            <v>number(38)</v>
          </cell>
          <cell r="H2512" t="str">
            <v>long</v>
          </cell>
        </row>
        <row r="2513">
          <cell r="A2513" t="str">
            <v>通信次数(4G)</v>
          </cell>
          <cell r="B2513" t="str">
            <v>call_4g_cnt</v>
          </cell>
          <cell r="C2513" t="str">
            <v>number</v>
          </cell>
          <cell r="D2513" t="str">
            <v>long</v>
          </cell>
          <cell r="E2513" t="str">
            <v>通信次数(4G)</v>
          </cell>
          <cell r="F2513" t="str">
            <v>call_4g_cnt</v>
          </cell>
          <cell r="G2513" t="str">
            <v>number(38)</v>
          </cell>
          <cell r="H2513" t="str">
            <v>long</v>
          </cell>
        </row>
        <row r="2514">
          <cell r="A2514" t="str">
            <v>通信费(分)</v>
          </cell>
          <cell r="B2514" t="str">
            <v>gprs_comm_fee</v>
          </cell>
          <cell r="C2514" t="str">
            <v>number</v>
          </cell>
          <cell r="D2514" t="str">
            <v>double</v>
          </cell>
          <cell r="E2514" t="str">
            <v>通信费(分)</v>
          </cell>
          <cell r="F2514" t="str">
            <v>gprs_comm_fee</v>
          </cell>
          <cell r="G2514" t="str">
            <v>number(18,4)</v>
          </cell>
          <cell r="H2514" t="str">
            <v>double(18,4)</v>
          </cell>
        </row>
        <row r="2515">
          <cell r="A2515" t="str">
            <v>通信费优惠</v>
          </cell>
          <cell r="B2515" t="str">
            <v>fav_comm_fee</v>
          </cell>
          <cell r="C2515" t="str">
            <v>number(16,4)</v>
          </cell>
          <cell r="D2515" t="str">
            <v>double</v>
          </cell>
          <cell r="E2515" t="str">
            <v>通信费优惠</v>
          </cell>
          <cell r="F2515" t="str">
            <v>fav_comm_fee</v>
          </cell>
          <cell r="G2515" t="str">
            <v>number(18,4)</v>
          </cell>
          <cell r="H2515" t="str">
            <v>double(18,4)</v>
          </cell>
        </row>
        <row r="2516">
          <cell r="A2516" t="str">
            <v>网内点对点短信.省际短信条数</v>
          </cell>
          <cell r="B2516" t="str">
            <v>sms_innet_provincial_count</v>
          </cell>
          <cell r="C2516" t="str">
            <v>number</v>
          </cell>
          <cell r="D2516" t="str">
            <v>long</v>
          </cell>
          <cell r="E2516" t="str">
            <v>网内点对点短信.省际短信条数</v>
          </cell>
          <cell r="F2516" t="str">
            <v>sms_inter_prov_cnt</v>
          </cell>
          <cell r="G2516" t="str">
            <v>number(38)</v>
          </cell>
          <cell r="H2516" t="str">
            <v>long</v>
          </cell>
        </row>
        <row r="2517">
          <cell r="A2517" t="str">
            <v>网内点对点短信.省际短信通信费（分）</v>
          </cell>
          <cell r="B2517" t="str">
            <v>sms_innet_provincial_comm_fee</v>
          </cell>
          <cell r="C2517" t="str">
            <v>number</v>
          </cell>
          <cell r="D2517" t="str">
            <v>double</v>
          </cell>
          <cell r="E2517" t="str">
            <v>网内点对点短信.省际短信通信费（分）</v>
          </cell>
          <cell r="F2517" t="str">
            <v>sms_inter_prov_comm_fee</v>
          </cell>
          <cell r="G2517" t="str">
            <v>number(18,4)</v>
          </cell>
          <cell r="H2517" t="str">
            <v>double(18,4)</v>
          </cell>
        </row>
        <row r="2518">
          <cell r="A2518" t="str">
            <v>网内点对点短信条数</v>
          </cell>
          <cell r="B2518" t="str">
            <v>sms_innet_count</v>
          </cell>
          <cell r="C2518" t="str">
            <v>number</v>
          </cell>
          <cell r="D2518" t="str">
            <v>long</v>
          </cell>
          <cell r="E2518" t="str">
            <v>网内点对点短信条数</v>
          </cell>
          <cell r="F2518" t="str">
            <v>sms_neti_cnt</v>
          </cell>
          <cell r="G2518" t="str">
            <v>number(38)</v>
          </cell>
          <cell r="H2518" t="str">
            <v>long</v>
          </cell>
        </row>
        <row r="2519">
          <cell r="A2519" t="str">
            <v>网内点对点短信通信费(分)</v>
          </cell>
          <cell r="B2519" t="str">
            <v>sms_innet_comm_fee</v>
          </cell>
          <cell r="C2519" t="str">
            <v>number</v>
          </cell>
          <cell r="D2519" t="str">
            <v>double</v>
          </cell>
          <cell r="E2519" t="str">
            <v>网内点对点短信通信费(分)</v>
          </cell>
          <cell r="F2519" t="str">
            <v>sms_neti_comm_fee</v>
          </cell>
          <cell r="G2519" t="str">
            <v>number(18,4)</v>
          </cell>
          <cell r="H2519" t="str">
            <v>double(18,4)</v>
          </cell>
        </row>
        <row r="2520">
          <cell r="A2520" t="str">
            <v>下行点对点彩信条数</v>
          </cell>
          <cell r="B2520" t="str">
            <v>down_p2p_mms_cnt</v>
          </cell>
          <cell r="C2520" t="str">
            <v>number</v>
          </cell>
          <cell r="D2520" t="str">
            <v>long</v>
          </cell>
          <cell r="E2520" t="str">
            <v>下行点对点彩信条数</v>
          </cell>
          <cell r="F2520" t="str">
            <v>down_p2p_mms_cnt</v>
          </cell>
          <cell r="G2520" t="str">
            <v>number(38)</v>
          </cell>
          <cell r="H2520" t="str">
            <v>long</v>
          </cell>
        </row>
        <row r="2521">
          <cell r="A2521" t="str">
            <v>下行国际点对点彩信条数</v>
          </cell>
          <cell r="B2521" t="str">
            <v>mms_down_p2p_inter_cnt</v>
          </cell>
          <cell r="C2521" t="str">
            <v>number</v>
          </cell>
          <cell r="D2521" t="str">
            <v>long</v>
          </cell>
          <cell r="E2521" t="str">
            <v>下行国际点对点彩信条数</v>
          </cell>
          <cell r="F2521" t="str">
            <v>mms_down_p2p_inter_cnt</v>
          </cell>
          <cell r="G2521" t="str">
            <v>number(38)</v>
          </cell>
          <cell r="H2521" t="str">
            <v>long</v>
          </cell>
        </row>
        <row r="2522">
          <cell r="A2522" t="str">
            <v>下行国际点对点彩信条数2</v>
          </cell>
          <cell r="B2522" t="str">
            <v>mms_down_p2p_inter_cnt2</v>
          </cell>
          <cell r="C2522" t="str">
            <v>number</v>
          </cell>
          <cell r="D2522" t="str">
            <v>long</v>
          </cell>
          <cell r="E2522" t="str">
            <v>下行国际点对点彩信条数2</v>
          </cell>
          <cell r="F2522" t="str">
            <v>mms_down_p2p_inter_cnt2</v>
          </cell>
          <cell r="G2522" t="str">
            <v>number(38)</v>
          </cell>
          <cell r="H2522" t="str">
            <v>long</v>
          </cell>
        </row>
        <row r="2523">
          <cell r="A2523" t="str">
            <v>下行国内点对点彩信条数</v>
          </cell>
          <cell r="B2523" t="str">
            <v>mms_down_p2p_inland_cnt</v>
          </cell>
          <cell r="C2523" t="str">
            <v>number</v>
          </cell>
          <cell r="D2523" t="str">
            <v>long</v>
          </cell>
          <cell r="E2523" t="str">
            <v>下行国内点对点彩信条数</v>
          </cell>
          <cell r="F2523" t="str">
            <v>mms_down_p2p_inland_cnt</v>
          </cell>
          <cell r="G2523" t="str">
            <v>number(38)</v>
          </cell>
          <cell r="H2523" t="str">
            <v>long</v>
          </cell>
        </row>
        <row r="2524">
          <cell r="A2524" t="str">
            <v>下行流量(Byte)</v>
          </cell>
          <cell r="B2524" t="str">
            <v>down_flux_byte</v>
          </cell>
          <cell r="C2524" t="str">
            <v>number</v>
          </cell>
          <cell r="D2524" t="str">
            <v>double</v>
          </cell>
          <cell r="E2524" t="str">
            <v>下行流量(Byte)</v>
          </cell>
          <cell r="F2524" t="str">
            <v>down_flux_byte</v>
          </cell>
          <cell r="G2524" t="str">
            <v>number(38)</v>
          </cell>
          <cell r="H2524" t="str">
            <v>long</v>
          </cell>
        </row>
        <row r="2525">
          <cell r="A2525" t="str">
            <v>下行梦网彩信条数</v>
          </cell>
          <cell r="B2525" t="str">
            <v>down_mms_mnet_cnt</v>
          </cell>
          <cell r="C2525" t="str">
            <v>number</v>
          </cell>
          <cell r="D2525" t="str">
            <v>long</v>
          </cell>
          <cell r="E2525" t="str">
            <v>下行梦网彩信条数</v>
          </cell>
          <cell r="F2525" t="str">
            <v>down_mms_mnet_cnt</v>
          </cell>
          <cell r="G2525" t="str">
            <v>number(38)</v>
          </cell>
          <cell r="H2525" t="str">
            <v>long</v>
          </cell>
        </row>
        <row r="2526">
          <cell r="A2526" t="str">
            <v>下行数据流量</v>
          </cell>
          <cell r="B2526" t="str">
            <v>down_flux</v>
          </cell>
          <cell r="C2526" t="str">
            <v>number(16,3)</v>
          </cell>
          <cell r="D2526" t="str">
            <v>double</v>
          </cell>
          <cell r="E2526" t="str">
            <v>下行数据流量</v>
          </cell>
          <cell r="F2526" t="str">
            <v>down_flux</v>
          </cell>
          <cell r="G2526" t="str">
            <v>number(16,3)</v>
          </cell>
          <cell r="H2526" t="str">
            <v>long</v>
          </cell>
        </row>
        <row r="2527">
          <cell r="A2527" t="str">
            <v>下行网间点对点彩信条数</v>
          </cell>
          <cell r="B2527" t="str">
            <v>down_p2p_neto_mms_cnt</v>
          </cell>
          <cell r="C2527" t="str">
            <v>number</v>
          </cell>
          <cell r="D2527" t="str">
            <v>long</v>
          </cell>
          <cell r="E2527" t="str">
            <v>下行网间点对点彩信条数</v>
          </cell>
          <cell r="F2527" t="str">
            <v>down_p2p_neto_mms_cnt</v>
          </cell>
          <cell r="G2527" t="str">
            <v>number(38)</v>
          </cell>
          <cell r="H2527" t="str">
            <v>long</v>
          </cell>
        </row>
        <row r="2528">
          <cell r="A2528" t="str">
            <v>下行网内点对点彩信条数</v>
          </cell>
          <cell r="B2528" t="str">
            <v>down_p2p_neti_mms_cnt</v>
          </cell>
          <cell r="C2528" t="str">
            <v>number</v>
          </cell>
          <cell r="D2528" t="str">
            <v>long</v>
          </cell>
          <cell r="E2528" t="str">
            <v>下行网内点对点彩信条数</v>
          </cell>
          <cell r="F2528" t="str">
            <v>down_p2p_neti_mms_cnt</v>
          </cell>
          <cell r="G2528" t="str">
            <v>number(38)</v>
          </cell>
          <cell r="H2528" t="str">
            <v>long</v>
          </cell>
        </row>
        <row r="2529">
          <cell r="A2529" t="str">
            <v>下行邮箱彩信条数</v>
          </cell>
          <cell r="B2529" t="str">
            <v>down_mms_mail_cnt</v>
          </cell>
          <cell r="C2529" t="str">
            <v>number</v>
          </cell>
          <cell r="D2529" t="str">
            <v>long</v>
          </cell>
          <cell r="E2529" t="str">
            <v>下行邮箱彩信条数</v>
          </cell>
          <cell r="F2529" t="str">
            <v>down_mms_mail_cnt</v>
          </cell>
          <cell r="G2529" t="str">
            <v>number(38)</v>
          </cell>
          <cell r="H2529" t="str">
            <v>long</v>
          </cell>
        </row>
        <row r="2530">
          <cell r="A2530" t="str">
            <v>信息点播短信信息费</v>
          </cell>
          <cell r="B2530" t="str">
            <v>info_order_sms_info_fee</v>
          </cell>
          <cell r="C2530" t="str">
            <v>number</v>
          </cell>
          <cell r="D2530" t="str">
            <v>long</v>
          </cell>
          <cell r="E2530" t="str">
            <v>信息点播短信信息费</v>
          </cell>
          <cell r="F2530" t="str">
            <v>info_order_sms_info_fee</v>
          </cell>
          <cell r="G2530" t="str">
            <v>number(18,4)</v>
          </cell>
          <cell r="H2530" t="str">
            <v>long</v>
          </cell>
        </row>
        <row r="2531">
          <cell r="A2531" t="str">
            <v>信息点播付费短信条数</v>
          </cell>
          <cell r="B2531" t="str">
            <v>info_order_sms_pay_count</v>
          </cell>
          <cell r="C2531" t="str">
            <v>number</v>
          </cell>
          <cell r="D2531" t="str">
            <v>long</v>
          </cell>
          <cell r="E2531" t="str">
            <v>信息点播付费短信条数</v>
          </cell>
          <cell r="F2531" t="str">
            <v>info_order_sms_pay_cnt</v>
          </cell>
          <cell r="G2531" t="str">
            <v>number(38)</v>
          </cell>
          <cell r="H2531" t="str">
            <v>long</v>
          </cell>
        </row>
        <row r="2532">
          <cell r="A2532" t="str">
            <v>信息点播话单短信条数</v>
          </cell>
          <cell r="B2532" t="str">
            <v>info_order_sms_cdr_count</v>
          </cell>
          <cell r="C2532" t="str">
            <v>number</v>
          </cell>
          <cell r="D2532" t="str">
            <v>long</v>
          </cell>
          <cell r="E2532" t="str">
            <v>信息点播话单短信条数</v>
          </cell>
          <cell r="F2532" t="str">
            <v>info_order_sms_cdr_cnt</v>
          </cell>
          <cell r="G2532" t="str">
            <v>number(38)</v>
          </cell>
          <cell r="H2532" t="str">
            <v>long</v>
          </cell>
        </row>
        <row r="2533">
          <cell r="A2533" t="str">
            <v>信息点播计费短信条数</v>
          </cell>
          <cell r="B2533" t="str">
            <v>info_order_sms_fee_count</v>
          </cell>
          <cell r="C2533" t="str">
            <v>number</v>
          </cell>
          <cell r="D2533" t="str">
            <v>long</v>
          </cell>
          <cell r="E2533" t="str">
            <v>信息点播计费短信条数</v>
          </cell>
          <cell r="F2533" t="str">
            <v>info_order_sms_fee_cnt</v>
          </cell>
          <cell r="G2533" t="str">
            <v>number(38)</v>
          </cell>
          <cell r="H2533" t="str">
            <v>long</v>
          </cell>
        </row>
        <row r="2534">
          <cell r="A2534" t="str">
            <v>信息点播上行短信条数</v>
          </cell>
          <cell r="B2534" t="str">
            <v>info_order_sms_count_mo</v>
          </cell>
          <cell r="C2534" t="str">
            <v>number</v>
          </cell>
          <cell r="D2534" t="str">
            <v>long</v>
          </cell>
          <cell r="E2534" t="str">
            <v>信息点播上行短信条数</v>
          </cell>
          <cell r="F2534" t="str">
            <v>info_order_sms_cnt_mo</v>
          </cell>
          <cell r="G2534" t="str">
            <v>number(38)</v>
          </cell>
          <cell r="H2534" t="str">
            <v>long</v>
          </cell>
        </row>
        <row r="2535">
          <cell r="A2535" t="str">
            <v>信息点播下行短信条数</v>
          </cell>
          <cell r="B2535" t="str">
            <v>info_order_sms_count_mt</v>
          </cell>
          <cell r="C2535" t="str">
            <v>number</v>
          </cell>
          <cell r="D2535" t="str">
            <v>long</v>
          </cell>
          <cell r="E2535" t="str">
            <v>信息点播下行短信条数</v>
          </cell>
          <cell r="F2535" t="str">
            <v>info_order_sms_cnt_mt</v>
          </cell>
          <cell r="G2535" t="str">
            <v>number(38)</v>
          </cell>
          <cell r="H2535" t="str">
            <v>long</v>
          </cell>
        </row>
        <row r="2536">
          <cell r="A2536" t="str">
            <v>移动TD短信量</v>
          </cell>
          <cell r="B2536" t="str">
            <v>sms_td_count</v>
          </cell>
          <cell r="C2536" t="str">
            <v>number</v>
          </cell>
          <cell r="D2536" t="str">
            <v>long</v>
          </cell>
          <cell r="E2536" t="str">
            <v>移动TD短信量</v>
          </cell>
          <cell r="F2536" t="str">
            <v>sms_td_cnt</v>
          </cell>
          <cell r="G2536" t="str">
            <v>number(38)</v>
          </cell>
          <cell r="H2536" t="str">
            <v>long</v>
          </cell>
        </row>
        <row r="2537">
          <cell r="A2537" t="str">
            <v>移动气象站短信信息费</v>
          </cell>
          <cell r="B2537" t="str">
            <v>mobile_weather_sms_info_fee</v>
          </cell>
          <cell r="C2537" t="str">
            <v>number</v>
          </cell>
          <cell r="D2537" t="str">
            <v>long</v>
          </cell>
          <cell r="E2537" t="str">
            <v>移动气象站短信信息费</v>
          </cell>
          <cell r="F2537" t="str">
            <v>mobile_weather_sms_info_fee</v>
          </cell>
          <cell r="G2537" t="str">
            <v>number(18,4)</v>
          </cell>
          <cell r="H2537" t="str">
            <v>long</v>
          </cell>
        </row>
        <row r="2538">
          <cell r="A2538" t="str">
            <v>移动气象站付费短信条数</v>
          </cell>
          <cell r="B2538" t="str">
            <v>mobile_weather_sms_pay_count</v>
          </cell>
          <cell r="C2538" t="str">
            <v>number</v>
          </cell>
          <cell r="D2538" t="str">
            <v>long</v>
          </cell>
          <cell r="E2538" t="str">
            <v>移动气象站付费短信条数</v>
          </cell>
          <cell r="F2538" t="str">
            <v>mobile_weather_sms_pay_cnt</v>
          </cell>
          <cell r="G2538" t="str">
            <v>number(38)</v>
          </cell>
          <cell r="H2538" t="str">
            <v>long</v>
          </cell>
        </row>
        <row r="2539">
          <cell r="A2539" t="str">
            <v>移动气象站话单短信条数</v>
          </cell>
          <cell r="B2539" t="str">
            <v>mobile_weather_sms_cdr_count</v>
          </cell>
          <cell r="C2539" t="str">
            <v>number</v>
          </cell>
          <cell r="D2539" t="str">
            <v>long</v>
          </cell>
          <cell r="E2539" t="str">
            <v>移动气象站话单短信条数</v>
          </cell>
          <cell r="F2539" t="str">
            <v>mobile_weather_sms_cdr_cnt</v>
          </cell>
          <cell r="G2539" t="str">
            <v>number(38)</v>
          </cell>
          <cell r="H2539" t="str">
            <v>long</v>
          </cell>
        </row>
        <row r="2540">
          <cell r="A2540" t="str">
            <v>移动气象站计费短信条数</v>
          </cell>
          <cell r="B2540" t="str">
            <v>mobile_weather_sms_fee_count</v>
          </cell>
          <cell r="C2540" t="str">
            <v>number</v>
          </cell>
          <cell r="D2540" t="str">
            <v>long</v>
          </cell>
          <cell r="E2540" t="str">
            <v>移动气象站计费短信条数</v>
          </cell>
          <cell r="F2540" t="str">
            <v>mobile_weather_sms_fee_cnt</v>
          </cell>
          <cell r="G2540" t="str">
            <v>number(38)</v>
          </cell>
          <cell r="H2540" t="str">
            <v>long</v>
          </cell>
        </row>
        <row r="2541">
          <cell r="A2541" t="str">
            <v>移动气象站上行短信条数</v>
          </cell>
          <cell r="B2541" t="str">
            <v>mobile_weather_sms_count_mo</v>
          </cell>
          <cell r="C2541" t="str">
            <v>number</v>
          </cell>
          <cell r="D2541" t="str">
            <v>long</v>
          </cell>
          <cell r="E2541" t="str">
            <v>移动气象站上行短信条数</v>
          </cell>
          <cell r="F2541" t="str">
            <v>mobile_weather_sms_cnt_mo</v>
          </cell>
          <cell r="G2541" t="str">
            <v>number(38)</v>
          </cell>
          <cell r="H2541" t="str">
            <v>long</v>
          </cell>
        </row>
        <row r="2542">
          <cell r="A2542" t="str">
            <v>移动气象站下行短信条数</v>
          </cell>
          <cell r="B2542" t="str">
            <v>mobile_weather_sms_count_mt</v>
          </cell>
          <cell r="C2542" t="str">
            <v>number</v>
          </cell>
          <cell r="D2542" t="str">
            <v>long</v>
          </cell>
          <cell r="E2542" t="str">
            <v>移动气象站下行短信条数</v>
          </cell>
          <cell r="F2542" t="str">
            <v>mobile_weather_sms_cnt_mt</v>
          </cell>
          <cell r="G2542" t="str">
            <v>number(38)</v>
          </cell>
          <cell r="H2542" t="str">
            <v>long</v>
          </cell>
        </row>
        <row r="2543">
          <cell r="A2543" t="str">
            <v>用户类别</v>
          </cell>
          <cell r="B2543" t="str">
            <v>user_type</v>
          </cell>
          <cell r="C2543" t="str">
            <v>varchar2(4)</v>
          </cell>
          <cell r="D2543" t="str">
            <v>string</v>
          </cell>
          <cell r="E2543" t="str">
            <v>用户类型</v>
          </cell>
          <cell r="F2543" t="str">
            <v>user_type</v>
          </cell>
          <cell r="G2543" t="str">
            <v>varchar2(100)</v>
          </cell>
          <cell r="H2543" t="str">
            <v>string(100)</v>
          </cell>
        </row>
        <row r="2544">
          <cell r="A2544" t="str">
            <v>用户终端类型</v>
          </cell>
          <cell r="B2544" t="str">
            <v>tmnl_class</v>
          </cell>
          <cell r="C2544" t="str">
            <v>varchar2(8)</v>
          </cell>
          <cell r="D2544" t="str">
            <v>string</v>
          </cell>
          <cell r="E2544" t="str">
            <v>用户终端类型</v>
          </cell>
          <cell r="F2544" t="str">
            <v>user_tmnl_class</v>
          </cell>
          <cell r="G2544" t="str">
            <v>varchar2(8)</v>
          </cell>
          <cell r="H2544" t="str">
            <v>string(8)</v>
          </cell>
        </row>
        <row r="2545">
          <cell r="A2545" t="str">
            <v>优惠功能费(分)</v>
          </cell>
          <cell r="B2545" t="str">
            <v>fav_func_fee</v>
          </cell>
          <cell r="C2545" t="str">
            <v>number</v>
          </cell>
          <cell r="D2545" t="str">
            <v>long</v>
          </cell>
          <cell r="E2545" t="str">
            <v>优惠功能费(分)</v>
          </cell>
          <cell r="F2545" t="str">
            <v>fav_func_fee</v>
          </cell>
          <cell r="G2545" t="str">
            <v>number(18,4)</v>
          </cell>
          <cell r="H2545" t="str">
            <v>double(18,4)</v>
          </cell>
        </row>
        <row r="2546">
          <cell r="A2546" t="str">
            <v>优惠类型</v>
          </cell>
          <cell r="B2546" t="str">
            <v>fav_type</v>
          </cell>
          <cell r="C2546" t="str">
            <v>varchar2(4)</v>
          </cell>
          <cell r="D2546" t="str">
            <v>string</v>
          </cell>
          <cell r="E2546" t="str">
            <v>优惠类型</v>
          </cell>
          <cell r="F2546" t="str">
            <v>fav_type</v>
          </cell>
          <cell r="G2546" t="str">
            <v>varchar2(4)</v>
          </cell>
          <cell r="H2546" t="str">
            <v>string(4)</v>
          </cell>
        </row>
        <row r="2547">
          <cell r="A2547" t="str">
            <v>优惠时段上行流量</v>
          </cell>
          <cell r="B2547" t="str">
            <v>favour_up_data_flow</v>
          </cell>
          <cell r="C2547" t="str">
            <v>integer</v>
          </cell>
          <cell r="D2547" t="str">
            <v>long</v>
          </cell>
          <cell r="E2547" t="str">
            <v>优惠时段上行流量</v>
          </cell>
          <cell r="F2547" t="str">
            <v>fav_up_data_flux</v>
          </cell>
          <cell r="G2547" t="str">
            <v>integer</v>
          </cell>
          <cell r="H2547" t="str">
            <v>long</v>
          </cell>
        </row>
        <row r="2548">
          <cell r="A2548" t="str">
            <v>优惠时段下行流量</v>
          </cell>
          <cell r="B2548" t="str">
            <v>favour_down_data_flow</v>
          </cell>
          <cell r="C2548" t="str">
            <v>integer</v>
          </cell>
          <cell r="D2548" t="str">
            <v>long</v>
          </cell>
          <cell r="E2548" t="str">
            <v>优惠时段下行流量</v>
          </cell>
          <cell r="F2548" t="str">
            <v>fav_down_data_flux</v>
          </cell>
          <cell r="G2548" t="str">
            <v>integer</v>
          </cell>
          <cell r="H2548" t="str">
            <v>long</v>
          </cell>
        </row>
        <row r="2549">
          <cell r="A2549" t="str">
            <v>优惠通信费(分)</v>
          </cell>
          <cell r="B2549" t="str">
            <v>gprs_fav_comm_fee</v>
          </cell>
          <cell r="C2549" t="str">
            <v>number</v>
          </cell>
          <cell r="D2549" t="str">
            <v>double</v>
          </cell>
          <cell r="E2549" t="str">
            <v>优惠通信费(分)</v>
          </cell>
          <cell r="F2549" t="str">
            <v>gprs_fav_comm_fee</v>
          </cell>
          <cell r="G2549" t="str">
            <v>number(18,4)</v>
          </cell>
          <cell r="H2549" t="str">
            <v>double(18,4)</v>
          </cell>
        </row>
        <row r="2550">
          <cell r="A2550" t="str">
            <v>邮件到达通知短信上行条数</v>
          </cell>
          <cell r="B2550" t="str">
            <v>handset_mail_sms_arrive_mo</v>
          </cell>
          <cell r="C2550" t="str">
            <v>number</v>
          </cell>
          <cell r="D2550" t="str">
            <v>long</v>
          </cell>
          <cell r="E2550" t="str">
            <v>邮件到达通知短信上行条数</v>
          </cell>
          <cell r="F2550" t="str">
            <v>handset_mail_sms_arrive_mo</v>
          </cell>
          <cell r="G2550" t="str">
            <v>number(38)</v>
          </cell>
          <cell r="H2550" t="str">
            <v>long</v>
          </cell>
        </row>
        <row r="2551">
          <cell r="A2551" t="str">
            <v>邮件到达通知短信条数</v>
          </cell>
          <cell r="B2551" t="str">
            <v>handset_mail_sms_arrive_count</v>
          </cell>
          <cell r="C2551" t="str">
            <v>number</v>
          </cell>
          <cell r="D2551" t="str">
            <v>long</v>
          </cell>
          <cell r="E2551" t="str">
            <v>邮件到达通知短信条数</v>
          </cell>
          <cell r="F2551" t="str">
            <v>handset_mail_sms_arrive_cnt</v>
          </cell>
          <cell r="G2551" t="str">
            <v>number(38)</v>
          </cell>
          <cell r="H2551" t="str">
            <v>long</v>
          </cell>
        </row>
        <row r="2552">
          <cell r="A2552" t="str">
            <v>邮件到达通知短信下行条数</v>
          </cell>
          <cell r="B2552" t="str">
            <v>handset_mail_sms_arrive_mt</v>
          </cell>
          <cell r="C2552" t="str">
            <v>number</v>
          </cell>
          <cell r="D2552" t="str">
            <v>long</v>
          </cell>
          <cell r="E2552" t="str">
            <v>邮件到达通知短信下行条数</v>
          </cell>
          <cell r="F2552" t="str">
            <v>handset_mail_sms_arrive_mt</v>
          </cell>
          <cell r="G2552" t="str">
            <v>number(38)</v>
          </cell>
          <cell r="H2552" t="str">
            <v>long</v>
          </cell>
        </row>
        <row r="2553">
          <cell r="A2553" t="str">
            <v>邮箱彩信条数</v>
          </cell>
          <cell r="B2553" t="str">
            <v>mms_mail_cnt</v>
          </cell>
          <cell r="C2553" t="str">
            <v>number</v>
          </cell>
          <cell r="D2553" t="str">
            <v>long</v>
          </cell>
          <cell r="E2553" t="str">
            <v>邮箱彩信条数</v>
          </cell>
          <cell r="F2553" t="str">
            <v>mms_mail_cnt</v>
          </cell>
          <cell r="G2553" t="str">
            <v>number(38)</v>
          </cell>
          <cell r="H2553" t="str">
            <v>long</v>
          </cell>
        </row>
        <row r="2554">
          <cell r="A2554" t="str">
            <v>邮箱彩信通信费(分)</v>
          </cell>
          <cell r="B2554" t="str">
            <v>mms_mail_comm_fee</v>
          </cell>
          <cell r="C2554" t="str">
            <v>number</v>
          </cell>
          <cell r="D2554" t="str">
            <v>long</v>
          </cell>
          <cell r="E2554" t="str">
            <v>邮箱彩信通信费(分)</v>
          </cell>
          <cell r="F2554" t="str">
            <v>mms_mail_comm_fee</v>
          </cell>
          <cell r="G2554" t="str">
            <v>number(18,4)</v>
          </cell>
          <cell r="H2554" t="str">
            <v>long</v>
          </cell>
        </row>
        <row r="2555">
          <cell r="A2555" t="str">
            <v>邮箱点对点短信上行条数</v>
          </cell>
          <cell r="B2555" t="str">
            <v>handset_mail_sms_point_mo</v>
          </cell>
          <cell r="C2555" t="str">
            <v>number</v>
          </cell>
          <cell r="D2555" t="str">
            <v>long</v>
          </cell>
          <cell r="E2555" t="str">
            <v>邮箱点对点短信上行条数</v>
          </cell>
          <cell r="F2555" t="str">
            <v>handset_mail_sms_point_mo</v>
          </cell>
          <cell r="G2555" t="str">
            <v>number(38)</v>
          </cell>
          <cell r="H2555" t="str">
            <v>long</v>
          </cell>
        </row>
        <row r="2556">
          <cell r="A2556" t="str">
            <v>邮箱点对点短信条数</v>
          </cell>
          <cell r="B2556" t="str">
            <v>handset_mail_sms_point_count</v>
          </cell>
          <cell r="C2556" t="str">
            <v>number</v>
          </cell>
          <cell r="D2556" t="str">
            <v>long</v>
          </cell>
          <cell r="E2556" t="str">
            <v>邮箱点对点短信条数</v>
          </cell>
          <cell r="F2556" t="str">
            <v>handset_mail_sms_point_cnt</v>
          </cell>
          <cell r="G2556" t="str">
            <v>number(38)</v>
          </cell>
          <cell r="H2556" t="str">
            <v>long</v>
          </cell>
        </row>
        <row r="2557">
          <cell r="A2557" t="str">
            <v>邮箱点对点短信下行条数</v>
          </cell>
          <cell r="B2557" t="str">
            <v>handset_mail_sms_point_mt</v>
          </cell>
          <cell r="C2557" t="str">
            <v>number</v>
          </cell>
          <cell r="D2557" t="str">
            <v>long</v>
          </cell>
          <cell r="E2557" t="str">
            <v>邮箱点对点短信下行条数</v>
          </cell>
          <cell r="F2557" t="str">
            <v>handset_mail_sms_point_mt</v>
          </cell>
          <cell r="G2557" t="str">
            <v>number(38)</v>
          </cell>
          <cell r="H2557" t="str">
            <v>long</v>
          </cell>
        </row>
        <row r="2558">
          <cell r="A2558" t="str">
            <v>与电信固网点对点短信通信费(分)</v>
          </cell>
          <cell r="B2558" t="str">
            <v>sms_cnc_tel_root_comm_fee</v>
          </cell>
          <cell r="C2558" t="str">
            <v>number</v>
          </cell>
          <cell r="D2558" t="str">
            <v>double</v>
          </cell>
          <cell r="E2558" t="str">
            <v>与电信固网点对点短信通信费(分)</v>
          </cell>
          <cell r="F2558" t="str">
            <v>sms_cnc_tel_comm_fee</v>
          </cell>
          <cell r="G2558" t="str">
            <v>number(18,4)</v>
          </cell>
          <cell r="H2558" t="str">
            <v>double(18,4)</v>
          </cell>
        </row>
        <row r="2559">
          <cell r="A2559" t="str">
            <v>与电信固网上行点对点短信条数</v>
          </cell>
          <cell r="B2559" t="str">
            <v>sms_cnc_tel_root_count_mo</v>
          </cell>
          <cell r="C2559" t="str">
            <v>number</v>
          </cell>
          <cell r="D2559" t="str">
            <v>long</v>
          </cell>
          <cell r="E2559" t="str">
            <v>与电信固网上行点对点短信条数</v>
          </cell>
          <cell r="F2559" t="str">
            <v>sms_cnc_tel_cnt_mo</v>
          </cell>
          <cell r="G2559" t="str">
            <v>number(38)</v>
          </cell>
          <cell r="H2559" t="str">
            <v>long</v>
          </cell>
        </row>
        <row r="2560">
          <cell r="A2560" t="str">
            <v>与电信固网下行点对点短信条数</v>
          </cell>
          <cell r="B2560" t="str">
            <v>sms_cnc_tel_root_count_mt</v>
          </cell>
          <cell r="C2560" t="str">
            <v>number</v>
          </cell>
          <cell r="D2560" t="str">
            <v>long</v>
          </cell>
          <cell r="E2560" t="str">
            <v>与电信固网下行点对点短信条数</v>
          </cell>
          <cell r="F2560" t="str">
            <v>sms_cnc_tel_cnt_mt</v>
          </cell>
          <cell r="G2560" t="str">
            <v>number(38)</v>
          </cell>
          <cell r="H2560" t="str">
            <v>long</v>
          </cell>
        </row>
        <row r="2561">
          <cell r="A2561" t="str">
            <v>与联通CDMA点对点短信通信费(分)</v>
          </cell>
          <cell r="B2561" t="str">
            <v>sms_unicom_cdma_comm_fee</v>
          </cell>
          <cell r="C2561" t="str">
            <v>number</v>
          </cell>
          <cell r="D2561" t="str">
            <v>double</v>
          </cell>
          <cell r="E2561" t="str">
            <v>与联通CDMA点对点短信通信费(分)</v>
          </cell>
          <cell r="F2561" t="str">
            <v>sms_unicom_cdma_comm_fee</v>
          </cell>
          <cell r="G2561" t="str">
            <v>number(18,4)</v>
          </cell>
          <cell r="H2561" t="str">
            <v>double(18,4)</v>
          </cell>
        </row>
        <row r="2562">
          <cell r="A2562" t="str">
            <v>与联通CDMA上行点对点短信条数</v>
          </cell>
          <cell r="B2562" t="str">
            <v>sms_unicom_cdma_count_mo</v>
          </cell>
          <cell r="C2562" t="str">
            <v>number</v>
          </cell>
          <cell r="D2562" t="str">
            <v>long</v>
          </cell>
          <cell r="E2562" t="str">
            <v>与联通CDMA上行点对点短信条数</v>
          </cell>
          <cell r="F2562" t="str">
            <v>sms_unicom_cdma_cnt_mo</v>
          </cell>
          <cell r="G2562" t="str">
            <v>number(38)</v>
          </cell>
          <cell r="H2562" t="str">
            <v>long</v>
          </cell>
        </row>
        <row r="2563">
          <cell r="A2563" t="str">
            <v>与联通CDMA下行点对点短信条数</v>
          </cell>
          <cell r="B2563" t="str">
            <v>sms_unicom_cdma_count_mt</v>
          </cell>
          <cell r="C2563" t="str">
            <v>number</v>
          </cell>
          <cell r="D2563" t="str">
            <v>long</v>
          </cell>
          <cell r="E2563" t="str">
            <v>与联通CDMA下行点对点短信条数</v>
          </cell>
          <cell r="F2563" t="str">
            <v>sms_unicom_cdma_cnt_mt</v>
          </cell>
          <cell r="G2563" t="str">
            <v>number(38)</v>
          </cell>
          <cell r="H2563" t="str">
            <v>long</v>
          </cell>
        </row>
        <row r="2564">
          <cell r="A2564" t="str">
            <v>与联通GSM点对点短信通信费(分)</v>
          </cell>
          <cell r="B2564" t="str">
            <v>sms_unicom_gsm_comm_fee</v>
          </cell>
          <cell r="C2564" t="str">
            <v>number</v>
          </cell>
          <cell r="D2564" t="str">
            <v>double</v>
          </cell>
          <cell r="E2564" t="str">
            <v>与联通GSM点对点短信通信费(分)</v>
          </cell>
          <cell r="F2564" t="str">
            <v>sms_unicom_gsm_comm_fee</v>
          </cell>
          <cell r="G2564" t="str">
            <v>number(18,4)</v>
          </cell>
          <cell r="H2564" t="str">
            <v>double(18,4)</v>
          </cell>
        </row>
        <row r="2565">
          <cell r="A2565" t="str">
            <v>与联通GSM上行点对点短信条数</v>
          </cell>
          <cell r="B2565" t="str">
            <v>sms_unicom_gsm_count_mo</v>
          </cell>
          <cell r="C2565" t="str">
            <v>number</v>
          </cell>
          <cell r="D2565" t="str">
            <v>long</v>
          </cell>
          <cell r="E2565" t="str">
            <v>与联通GSM上行点对点短信条数</v>
          </cell>
          <cell r="F2565" t="str">
            <v>sms_unicom_gsm_cnt_mo</v>
          </cell>
          <cell r="G2565" t="str">
            <v>number(38)</v>
          </cell>
          <cell r="H2565" t="str">
            <v>long</v>
          </cell>
        </row>
        <row r="2566">
          <cell r="A2566" t="str">
            <v>与联通GSM下行点对点短信条数</v>
          </cell>
          <cell r="B2566" t="str">
            <v>sms_unicom_gsm_count_mt</v>
          </cell>
          <cell r="C2566" t="str">
            <v>number</v>
          </cell>
          <cell r="D2566" t="str">
            <v>long</v>
          </cell>
          <cell r="E2566" t="str">
            <v>与联通GSM下行点对点短信条数</v>
          </cell>
          <cell r="F2566" t="str">
            <v>sms_unicom_gsm_cnt_mt</v>
          </cell>
          <cell r="G2566" t="str">
            <v>number(38)</v>
          </cell>
          <cell r="H2566" t="str">
            <v>long</v>
          </cell>
        </row>
        <row r="2567">
          <cell r="A2567" t="str">
            <v>与联通固网点对点短信通信费(分)</v>
          </cell>
          <cell r="B2567" t="str">
            <v>sms_cnc_gsm_root_comm_fee</v>
          </cell>
          <cell r="C2567" t="str">
            <v>number</v>
          </cell>
          <cell r="D2567" t="str">
            <v>double</v>
          </cell>
          <cell r="E2567" t="str">
            <v>与联通固网点对点短信通信费(分)</v>
          </cell>
          <cell r="F2567" t="str">
            <v>sms_cnc_gsm_root_comm_fee</v>
          </cell>
          <cell r="G2567" t="str">
            <v>number(18,4)</v>
          </cell>
          <cell r="H2567" t="str">
            <v>double(18,4)</v>
          </cell>
        </row>
        <row r="2568">
          <cell r="A2568" t="str">
            <v>与联通固网上行点对点短信条数</v>
          </cell>
          <cell r="B2568" t="str">
            <v>sms_cnc_gsm_root_count_mo</v>
          </cell>
          <cell r="C2568" t="str">
            <v>number</v>
          </cell>
          <cell r="D2568" t="str">
            <v>long</v>
          </cell>
          <cell r="E2568" t="str">
            <v>与联通固网上行点对点短信条数</v>
          </cell>
          <cell r="F2568" t="str">
            <v>sms_cnc_gsm_root_cnt_mo</v>
          </cell>
          <cell r="G2568" t="str">
            <v>number(38)</v>
          </cell>
          <cell r="H2568" t="str">
            <v>long</v>
          </cell>
        </row>
        <row r="2569">
          <cell r="A2569" t="str">
            <v>与联通固网下行点对点短信条数</v>
          </cell>
          <cell r="B2569" t="str">
            <v>sms_cnc_gsm_root_count_mt</v>
          </cell>
          <cell r="C2569" t="str">
            <v>number</v>
          </cell>
          <cell r="D2569" t="str">
            <v>long</v>
          </cell>
          <cell r="E2569" t="str">
            <v>与联通固网下行点对点短信条数</v>
          </cell>
          <cell r="F2569" t="str">
            <v>sms_cnc_gsm_root_cnt_mt</v>
          </cell>
          <cell r="G2569" t="str">
            <v>number(38)</v>
          </cell>
          <cell r="H2569" t="str">
            <v>long</v>
          </cell>
        </row>
        <row r="2570">
          <cell r="A2570" t="str">
            <v>与网通小灵通点对点短信通信费(分)</v>
          </cell>
          <cell r="B2570" t="str">
            <v>sms_cnc_xlt_comm_fee</v>
          </cell>
          <cell r="C2570" t="str">
            <v>number</v>
          </cell>
          <cell r="D2570" t="str">
            <v>double</v>
          </cell>
          <cell r="E2570" t="str">
            <v>与网通小灵通点对点短信通信费(分)</v>
          </cell>
          <cell r="F2570" t="str">
            <v>sms_cnc_xlt_comm_fee</v>
          </cell>
          <cell r="G2570" t="str">
            <v>number(18,4)</v>
          </cell>
          <cell r="H2570" t="str">
            <v>double(18,4)</v>
          </cell>
        </row>
        <row r="2571">
          <cell r="A2571" t="str">
            <v>与网通小灵通上行点对点短信条数</v>
          </cell>
          <cell r="B2571" t="str">
            <v>sms_cnc_xlt_count_mo</v>
          </cell>
          <cell r="C2571" t="str">
            <v>number</v>
          </cell>
          <cell r="D2571" t="str">
            <v>long</v>
          </cell>
          <cell r="E2571" t="str">
            <v>与网通小灵通上行点对点短信条数</v>
          </cell>
          <cell r="F2571" t="str">
            <v>sms_cnc_xlt_cnt_mo</v>
          </cell>
          <cell r="G2571" t="str">
            <v>number(38)</v>
          </cell>
          <cell r="H2571" t="str">
            <v>long</v>
          </cell>
        </row>
        <row r="2572">
          <cell r="A2572" t="str">
            <v>与网通小灵通下行点对点短信条数</v>
          </cell>
          <cell r="B2572" t="str">
            <v>sms_cnc_xlt_count_mt</v>
          </cell>
          <cell r="C2572" t="str">
            <v>number</v>
          </cell>
          <cell r="D2572" t="str">
            <v>long</v>
          </cell>
          <cell r="E2572" t="str">
            <v>与网通小灵通下行点对点短信条数</v>
          </cell>
          <cell r="F2572" t="str">
            <v>sms_cnc_xlt_cnt_mt</v>
          </cell>
          <cell r="G2572" t="str">
            <v>number(38)</v>
          </cell>
          <cell r="H2572" t="str">
            <v>long</v>
          </cell>
        </row>
        <row r="2573">
          <cell r="A2573" t="str">
            <v>语音短信计费条数</v>
          </cell>
          <cell r="B2573" t="str">
            <v>voice_sms_fee_count</v>
          </cell>
          <cell r="C2573" t="str">
            <v>number</v>
          </cell>
          <cell r="D2573" t="str">
            <v>long</v>
          </cell>
          <cell r="E2573" t="str">
            <v>语音短信计费条数</v>
          </cell>
          <cell r="F2573" t="str">
            <v>voice_sms_fee_cnt</v>
          </cell>
          <cell r="G2573" t="str">
            <v>number(38)</v>
          </cell>
          <cell r="H2573" t="str">
            <v>long</v>
          </cell>
        </row>
        <row r="2574">
          <cell r="A2574" t="str">
            <v>语音短信留言通话次数</v>
          </cell>
          <cell r="B2574" t="str">
            <v>voice_sms_in_call_cnt</v>
          </cell>
          <cell r="C2574" t="str">
            <v>number</v>
          </cell>
          <cell r="D2574" t="str">
            <v>long</v>
          </cell>
          <cell r="E2574" t="str">
            <v>语音短信留言通话次数</v>
          </cell>
          <cell r="F2574" t="str">
            <v>voice_sms_in_call_cnt</v>
          </cell>
          <cell r="G2574" t="str">
            <v>number(38)</v>
          </cell>
          <cell r="H2574" t="str">
            <v>long</v>
          </cell>
        </row>
        <row r="2575">
          <cell r="A2575" t="str">
            <v>语音短信留言通话时长(分钟)</v>
          </cell>
          <cell r="B2575" t="str">
            <v>voice_sms_in_call_dur</v>
          </cell>
          <cell r="C2575" t="str">
            <v>number</v>
          </cell>
          <cell r="D2575" t="str">
            <v>long</v>
          </cell>
          <cell r="E2575" t="str">
            <v>语音短信留言通话时长(分钟)</v>
          </cell>
          <cell r="F2575" t="str">
            <v>voice_sms_in_call_dur</v>
          </cell>
          <cell r="G2575" t="str">
            <v>number(38)</v>
          </cell>
          <cell r="H2575" t="str">
            <v>long</v>
          </cell>
        </row>
        <row r="2576">
          <cell r="A2576" t="str">
            <v>语音短信留言通话通信费(元)</v>
          </cell>
          <cell r="B2576" t="str">
            <v>voice_sms_in_call_comm_fee</v>
          </cell>
          <cell r="C2576" t="str">
            <v>number</v>
          </cell>
          <cell r="D2576" t="str">
            <v>long</v>
          </cell>
          <cell r="E2576" t="str">
            <v>语音短信留言通话通信费(元)</v>
          </cell>
          <cell r="F2576" t="str">
            <v>voice_sms_in_comm_fee</v>
          </cell>
          <cell r="G2576" t="str">
            <v>number(18,4)</v>
          </cell>
          <cell r="H2576" t="str">
            <v>long</v>
          </cell>
        </row>
        <row r="2577">
          <cell r="A2577" t="str">
            <v>语音短信上行短信条数</v>
          </cell>
          <cell r="B2577" t="str">
            <v>voice_sms_mo</v>
          </cell>
          <cell r="C2577" t="str">
            <v>number</v>
          </cell>
          <cell r="D2577" t="str">
            <v>long</v>
          </cell>
          <cell r="E2577" t="str">
            <v>语音短信上行短信条数</v>
          </cell>
          <cell r="F2577" t="str">
            <v>voice_sms_mo</v>
          </cell>
          <cell r="G2577" t="str">
            <v>number(38)</v>
          </cell>
          <cell r="H2577" t="str">
            <v>long</v>
          </cell>
        </row>
        <row r="2578">
          <cell r="A2578" t="str">
            <v>语音短信提取通话次数</v>
          </cell>
          <cell r="B2578" t="str">
            <v>voice_sms_out_call_cnt</v>
          </cell>
          <cell r="C2578" t="str">
            <v>number</v>
          </cell>
          <cell r="D2578" t="str">
            <v>long</v>
          </cell>
          <cell r="E2578" t="str">
            <v>语音短信提取通话次数</v>
          </cell>
          <cell r="F2578" t="str">
            <v>voice_sms_out_call_cnt</v>
          </cell>
          <cell r="G2578" t="str">
            <v>number(38)</v>
          </cell>
          <cell r="H2578" t="str">
            <v>long</v>
          </cell>
        </row>
        <row r="2579">
          <cell r="A2579" t="str">
            <v>语音短信提取通话时长(分钟)</v>
          </cell>
          <cell r="B2579" t="str">
            <v>voice_sms_out_call_dur</v>
          </cell>
          <cell r="C2579" t="str">
            <v>number</v>
          </cell>
          <cell r="D2579" t="str">
            <v>long</v>
          </cell>
          <cell r="E2579" t="str">
            <v>语音短信提取通话时长(分钟)</v>
          </cell>
          <cell r="F2579" t="str">
            <v>voice_sms_out_call_dur</v>
          </cell>
          <cell r="G2579" t="str">
            <v>number(38)</v>
          </cell>
          <cell r="H2579" t="str">
            <v>long</v>
          </cell>
        </row>
        <row r="2580">
          <cell r="A2580" t="str">
            <v>语音短信提取通话通信费(元)</v>
          </cell>
          <cell r="B2580" t="str">
            <v>voice_sms_out_call_comm_fee</v>
          </cell>
          <cell r="C2580" t="str">
            <v>number</v>
          </cell>
          <cell r="D2580" t="str">
            <v>long</v>
          </cell>
          <cell r="E2580" t="str">
            <v>语音短信提取通话通信费(元)</v>
          </cell>
          <cell r="F2580" t="str">
            <v>voice_sms_out_comm_fee</v>
          </cell>
          <cell r="G2580" t="str">
            <v>number(18,4)</v>
          </cell>
          <cell r="H2580" t="str">
            <v>long</v>
          </cell>
        </row>
        <row r="2581">
          <cell r="A2581" t="str">
            <v>语音短信下行短信条数</v>
          </cell>
          <cell r="B2581" t="str">
            <v>voice_sms_mt</v>
          </cell>
          <cell r="C2581" t="str">
            <v>number</v>
          </cell>
          <cell r="D2581" t="str">
            <v>long</v>
          </cell>
          <cell r="E2581" t="str">
            <v>语音短信下行短信条数</v>
          </cell>
          <cell r="F2581" t="str">
            <v>voice_sms_mt</v>
          </cell>
          <cell r="G2581" t="str">
            <v>number(38)</v>
          </cell>
          <cell r="H2581" t="str">
            <v>long</v>
          </cell>
        </row>
        <row r="2582">
          <cell r="A2582" t="str">
            <v>语音信箱呼转次数</v>
          </cell>
          <cell r="B2582" t="str">
            <v>voice_box_trans_cnt</v>
          </cell>
          <cell r="C2582" t="str">
            <v>number</v>
          </cell>
          <cell r="D2582" t="str">
            <v>long</v>
          </cell>
          <cell r="E2582" t="str">
            <v>语音信箱呼转次数</v>
          </cell>
          <cell r="F2582" t="str">
            <v>voice_box_trans_cnt</v>
          </cell>
          <cell r="G2582" t="str">
            <v>number(38)</v>
          </cell>
          <cell r="H2582" t="str">
            <v>long</v>
          </cell>
        </row>
        <row r="2583">
          <cell r="A2583" t="str">
            <v>语音信箱呼转费(元)</v>
          </cell>
          <cell r="B2583" t="str">
            <v>voice_box_trans_fee</v>
          </cell>
          <cell r="C2583" t="str">
            <v>number</v>
          </cell>
          <cell r="D2583" t="str">
            <v>long</v>
          </cell>
          <cell r="E2583" t="str">
            <v>语音信箱呼转费(元)</v>
          </cell>
          <cell r="F2583" t="str">
            <v>voice_box_trans_fee</v>
          </cell>
          <cell r="G2583" t="str">
            <v>number(18,4)</v>
          </cell>
          <cell r="H2583" t="str">
            <v>long</v>
          </cell>
        </row>
        <row r="2584">
          <cell r="A2584" t="str">
            <v>语音信箱呼转时长(分钟)</v>
          </cell>
          <cell r="B2584" t="str">
            <v>voice_box_trans_dur</v>
          </cell>
          <cell r="C2584" t="str">
            <v>number</v>
          </cell>
          <cell r="D2584" t="str">
            <v>long</v>
          </cell>
          <cell r="E2584" t="str">
            <v>语音信箱呼转时长(分钟)</v>
          </cell>
          <cell r="F2584" t="str">
            <v>voice_box_trans_dur</v>
          </cell>
          <cell r="G2584" t="str">
            <v>number(38)</v>
          </cell>
          <cell r="H2584" t="str">
            <v>long</v>
          </cell>
        </row>
        <row r="2585">
          <cell r="A2585" t="str">
            <v>语音信箱通话次数</v>
          </cell>
          <cell r="B2585" t="str">
            <v>voice_box_call_cnt</v>
          </cell>
          <cell r="C2585" t="str">
            <v>number</v>
          </cell>
          <cell r="D2585" t="str">
            <v>long</v>
          </cell>
          <cell r="E2585" t="str">
            <v>语音信箱通话次数</v>
          </cell>
          <cell r="F2585" t="str">
            <v>voice_box_call_cnt</v>
          </cell>
          <cell r="G2585" t="str">
            <v>number(38)</v>
          </cell>
          <cell r="H2585" t="str">
            <v>long</v>
          </cell>
        </row>
        <row r="2586">
          <cell r="A2586" t="str">
            <v>语音信箱通话时长(分钟)</v>
          </cell>
          <cell r="B2586" t="str">
            <v>voice_box_call_dur</v>
          </cell>
          <cell r="C2586" t="str">
            <v>number</v>
          </cell>
          <cell r="D2586" t="str">
            <v>long</v>
          </cell>
          <cell r="E2586" t="str">
            <v>语音信箱通话时长(分钟)</v>
          </cell>
          <cell r="F2586" t="str">
            <v>voice_box_call_dur</v>
          </cell>
          <cell r="G2586" t="str">
            <v>number(38)</v>
          </cell>
          <cell r="H2586" t="str">
            <v>long</v>
          </cell>
        </row>
        <row r="2587">
          <cell r="A2587" t="str">
            <v>语音信箱通话通信费(元)</v>
          </cell>
          <cell r="B2587" t="str">
            <v>voice_box_call_comm_fee</v>
          </cell>
          <cell r="C2587" t="str">
            <v>number</v>
          </cell>
          <cell r="D2587" t="str">
            <v>long</v>
          </cell>
          <cell r="E2587" t="str">
            <v>语音信箱通话通信费(元)</v>
          </cell>
          <cell r="F2587" t="str">
            <v>voice_box_call_comm_fee</v>
          </cell>
          <cell r="G2587" t="str">
            <v>number(18,4)</v>
          </cell>
          <cell r="H2587" t="str">
            <v>long</v>
          </cell>
        </row>
        <row r="2588">
          <cell r="A2588" t="str">
            <v>语音杂志本地业务呼出通话时长(分钟)</v>
          </cell>
          <cell r="B2588" t="str">
            <v>local_ivr_calling_dur</v>
          </cell>
          <cell r="C2588" t="str">
            <v>number</v>
          </cell>
          <cell r="D2588" t="str">
            <v>long</v>
          </cell>
          <cell r="E2588" t="str">
            <v>语音杂志本地业务呼出通话时长(分钟)</v>
          </cell>
          <cell r="F2588" t="str">
            <v>local_ivr_calling_dur</v>
          </cell>
          <cell r="G2588" t="str">
            <v>number(38)</v>
          </cell>
          <cell r="H2588" t="str">
            <v>long</v>
          </cell>
        </row>
        <row r="2589">
          <cell r="A2589" t="str">
            <v>语音杂志本地业务呼入通话时长(分钟)</v>
          </cell>
          <cell r="B2589" t="str">
            <v>local_ivr_called_dur</v>
          </cell>
          <cell r="C2589" t="str">
            <v>number</v>
          </cell>
          <cell r="D2589" t="str">
            <v>long</v>
          </cell>
          <cell r="E2589" t="str">
            <v>语音杂志本地业务呼入通话时长(分钟)</v>
          </cell>
          <cell r="F2589" t="str">
            <v>local_ivr_called_dur</v>
          </cell>
          <cell r="G2589" t="str">
            <v>number(38)</v>
          </cell>
          <cell r="H2589" t="str">
            <v>long</v>
          </cell>
        </row>
        <row r="2590">
          <cell r="A2590" t="str">
            <v>语音杂志本地业务通话次数</v>
          </cell>
          <cell r="B2590" t="str">
            <v>local_ivr_call_cnt</v>
          </cell>
          <cell r="C2590" t="str">
            <v>number</v>
          </cell>
          <cell r="D2590" t="str">
            <v>long</v>
          </cell>
          <cell r="E2590" t="str">
            <v>语音杂志本地业务通话次数</v>
          </cell>
          <cell r="F2590" t="str">
            <v>local_ivr_call_cnt</v>
          </cell>
          <cell r="G2590" t="str">
            <v>number(38)</v>
          </cell>
          <cell r="H2590" t="str">
            <v>long</v>
          </cell>
        </row>
        <row r="2591">
          <cell r="A2591" t="str">
            <v>语音杂志短信信息费</v>
          </cell>
          <cell r="B2591" t="str">
            <v>ivr_sms_info_fee</v>
          </cell>
          <cell r="C2591" t="str">
            <v>number</v>
          </cell>
          <cell r="D2591" t="str">
            <v>long</v>
          </cell>
          <cell r="E2591" t="str">
            <v>语音杂志短信信息费</v>
          </cell>
          <cell r="F2591" t="str">
            <v>ivr_sms_info_fee</v>
          </cell>
          <cell r="G2591" t="str">
            <v>number(18,4)</v>
          </cell>
          <cell r="H2591" t="str">
            <v>long</v>
          </cell>
        </row>
        <row r="2592">
          <cell r="A2592" t="str">
            <v>语音杂志付费短信条数</v>
          </cell>
          <cell r="B2592" t="str">
            <v>ivr_sms_pay_count</v>
          </cell>
          <cell r="C2592" t="str">
            <v>number</v>
          </cell>
          <cell r="D2592" t="str">
            <v>long</v>
          </cell>
          <cell r="E2592" t="str">
            <v>语音杂志付费短信条数</v>
          </cell>
          <cell r="F2592" t="str">
            <v>ivr_sms_pay_cnt</v>
          </cell>
          <cell r="G2592" t="str">
            <v>number(38)</v>
          </cell>
          <cell r="H2592" t="str">
            <v>long</v>
          </cell>
        </row>
        <row r="2593">
          <cell r="A2593" t="str">
            <v>语音杂志话单短信条数</v>
          </cell>
          <cell r="B2593" t="str">
            <v>ivr_sms_cdr_count</v>
          </cell>
          <cell r="C2593" t="str">
            <v>number</v>
          </cell>
          <cell r="D2593" t="str">
            <v>long</v>
          </cell>
          <cell r="E2593" t="str">
            <v>语音杂志话单短信条数</v>
          </cell>
          <cell r="F2593" t="str">
            <v>ivr_sms_cdr_cnt</v>
          </cell>
          <cell r="G2593" t="str">
            <v>number(38)</v>
          </cell>
          <cell r="H2593" t="str">
            <v>long</v>
          </cell>
        </row>
        <row r="2594">
          <cell r="A2594" t="str">
            <v>语音杂志计费短信条数</v>
          </cell>
          <cell r="B2594" t="str">
            <v>ivr_sms_fee_count</v>
          </cell>
          <cell r="C2594" t="str">
            <v>number</v>
          </cell>
          <cell r="D2594" t="str">
            <v>long</v>
          </cell>
          <cell r="E2594" t="str">
            <v>语音杂志计费短信条数</v>
          </cell>
          <cell r="F2594" t="str">
            <v>ivr_sms_fee_cnt</v>
          </cell>
          <cell r="G2594" t="str">
            <v>number(38)</v>
          </cell>
          <cell r="H2594" t="str">
            <v>long</v>
          </cell>
        </row>
        <row r="2595">
          <cell r="A2595" t="str">
            <v>语音杂志全网业务呼出通话时长(分钟)</v>
          </cell>
          <cell r="B2595" t="str">
            <v>global_ivr_calling_dur</v>
          </cell>
          <cell r="C2595" t="str">
            <v>number</v>
          </cell>
          <cell r="D2595" t="str">
            <v>long</v>
          </cell>
          <cell r="E2595" t="str">
            <v>语音杂志全网业务呼出通话时长(分钟)</v>
          </cell>
          <cell r="F2595" t="str">
            <v>whole_net_ivr_calling_dur</v>
          </cell>
          <cell r="G2595" t="str">
            <v>number(38)</v>
          </cell>
          <cell r="H2595" t="str">
            <v>long</v>
          </cell>
        </row>
        <row r="2596">
          <cell r="A2596" t="str">
            <v>语音杂志全网业务呼入通话时长(分钟)</v>
          </cell>
          <cell r="B2596" t="str">
            <v>global_ivr_called_dur</v>
          </cell>
          <cell r="C2596" t="str">
            <v>number</v>
          </cell>
          <cell r="D2596" t="str">
            <v>long</v>
          </cell>
          <cell r="E2596" t="str">
            <v>语音杂志全网业务呼入通话时长(分钟)</v>
          </cell>
          <cell r="F2596" t="str">
            <v>whole_net_ivr_called_dur</v>
          </cell>
          <cell r="G2596" t="str">
            <v>number(38)</v>
          </cell>
          <cell r="H2596" t="str">
            <v>long</v>
          </cell>
        </row>
        <row r="2597">
          <cell r="A2597" t="str">
            <v>语音杂志全网业务通话次数</v>
          </cell>
          <cell r="B2597" t="str">
            <v>global_ivr_call_cnt</v>
          </cell>
          <cell r="C2597" t="str">
            <v>number</v>
          </cell>
          <cell r="D2597" t="str">
            <v>long</v>
          </cell>
          <cell r="E2597" t="str">
            <v>语音杂志全网业务通话次数</v>
          </cell>
          <cell r="F2597" t="str">
            <v>whole_net_ivr_call_cnt</v>
          </cell>
          <cell r="G2597" t="str">
            <v>number(38)</v>
          </cell>
          <cell r="H2597" t="str">
            <v>long</v>
          </cell>
        </row>
        <row r="2598">
          <cell r="A2598" t="str">
            <v>语音杂志上行短信条数</v>
          </cell>
          <cell r="B2598" t="str">
            <v>ivr_sms_count_mo</v>
          </cell>
          <cell r="C2598" t="str">
            <v>number</v>
          </cell>
          <cell r="D2598" t="str">
            <v>long</v>
          </cell>
          <cell r="E2598" t="str">
            <v>语音杂志上行短信条数</v>
          </cell>
          <cell r="F2598" t="str">
            <v>ivr_sms_count_mo</v>
          </cell>
          <cell r="G2598" t="str">
            <v>number(38)</v>
          </cell>
          <cell r="H2598" t="str">
            <v>long</v>
          </cell>
        </row>
        <row r="2599">
          <cell r="A2599" t="str">
            <v>语音杂志通话通信费(元)</v>
          </cell>
          <cell r="B2599" t="str">
            <v>ivr_call_comm_fee</v>
          </cell>
          <cell r="C2599" t="str">
            <v>number</v>
          </cell>
          <cell r="D2599" t="str">
            <v>long</v>
          </cell>
          <cell r="E2599" t="str">
            <v>语音杂志通话通信费(元)</v>
          </cell>
          <cell r="F2599" t="str">
            <v>ivr_call_comm_fee</v>
          </cell>
          <cell r="G2599" t="str">
            <v>number(18,4)</v>
          </cell>
          <cell r="H2599" t="str">
            <v>long</v>
          </cell>
        </row>
        <row r="2600">
          <cell r="A2600" t="str">
            <v>语音杂志通话信息费(元)</v>
          </cell>
          <cell r="B2600" t="str">
            <v>ivr_call_info_fee</v>
          </cell>
          <cell r="C2600" t="str">
            <v>number</v>
          </cell>
          <cell r="D2600" t="str">
            <v>long</v>
          </cell>
          <cell r="E2600" t="str">
            <v>语音杂志通话信息费(元)</v>
          </cell>
          <cell r="F2600" t="str">
            <v>ivr_call_info_fee</v>
          </cell>
          <cell r="G2600" t="str">
            <v>number(18,4)</v>
          </cell>
          <cell r="H2600" t="str">
            <v>long</v>
          </cell>
        </row>
        <row r="2601">
          <cell r="A2601" t="str">
            <v>语音杂志下行短信条数</v>
          </cell>
          <cell r="B2601" t="str">
            <v>ivr_sms_count_mt</v>
          </cell>
          <cell r="C2601" t="str">
            <v>number</v>
          </cell>
          <cell r="D2601" t="str">
            <v>long</v>
          </cell>
          <cell r="E2601" t="str">
            <v>语音杂志下行短信条数</v>
          </cell>
          <cell r="F2601" t="str">
            <v>ivr_sms_count_mt</v>
          </cell>
          <cell r="G2601" t="str">
            <v>number(38)</v>
          </cell>
          <cell r="H2601" t="str">
            <v>long</v>
          </cell>
        </row>
        <row r="2602">
          <cell r="A2602" t="str">
            <v>语音杂志语音接入通话次数--原_h_m字段</v>
          </cell>
          <cell r="B2602" t="str">
            <v>voice_journal_call_cnt</v>
          </cell>
          <cell r="C2602" t="str">
            <v>number</v>
          </cell>
          <cell r="D2602" t="str">
            <v>long</v>
          </cell>
          <cell r="E2602" t="str">
            <v>语音杂志语音接入通话次数--原_h_m字段</v>
          </cell>
          <cell r="F2602" t="str">
            <v>voice_journal_call_cnt</v>
          </cell>
          <cell r="G2602" t="str">
            <v>number(38)</v>
          </cell>
          <cell r="H2602" t="str">
            <v>long</v>
          </cell>
        </row>
        <row r="2603">
          <cell r="A2603" t="str">
            <v>语音杂志语音接入通话时长(分钟)--原_h_m字段</v>
          </cell>
          <cell r="B2603" t="str">
            <v>voice_journal_call_dur</v>
          </cell>
          <cell r="C2603" t="str">
            <v>number</v>
          </cell>
          <cell r="D2603" t="str">
            <v>long</v>
          </cell>
          <cell r="E2603" t="str">
            <v>语音杂志语音接入通话时长(分钟)--原_h_m字段</v>
          </cell>
          <cell r="F2603" t="str">
            <v>voice_journal_call_dur</v>
          </cell>
          <cell r="G2603" t="str">
            <v>number(38)</v>
          </cell>
          <cell r="H2603" t="str">
            <v>long</v>
          </cell>
        </row>
        <row r="2604">
          <cell r="A2604" t="str">
            <v>语音杂志语音接入通话通信费(元)--原_h_m字段</v>
          </cell>
          <cell r="B2604" t="str">
            <v>voice_journal_call_comm_fee</v>
          </cell>
          <cell r="C2604" t="str">
            <v>number</v>
          </cell>
          <cell r="D2604" t="str">
            <v>long</v>
          </cell>
          <cell r="E2604" t="str">
            <v>语音杂志语音接入通话通信费(元)--原_h_m字段</v>
          </cell>
          <cell r="F2604" t="str">
            <v>voice_journal_call_comm_fee</v>
          </cell>
          <cell r="G2604" t="str">
            <v>number(18,4)</v>
          </cell>
          <cell r="H2604" t="str">
            <v>long</v>
          </cell>
        </row>
        <row r="2605">
          <cell r="A2605" t="str">
            <v>语音杂志语音接入通话信息费(元)--原_h_m字段</v>
          </cell>
          <cell r="B2605" t="str">
            <v>voice_journal_call_info_fee</v>
          </cell>
          <cell r="C2605" t="str">
            <v>number</v>
          </cell>
          <cell r="D2605" t="str">
            <v>long</v>
          </cell>
          <cell r="E2605" t="str">
            <v>语音杂志语音接入通话信息费(元)--原_h_m字段</v>
          </cell>
          <cell r="F2605" t="str">
            <v>voice_journal_call_info_fee</v>
          </cell>
          <cell r="G2605" t="str">
            <v>number(18,4)</v>
          </cell>
          <cell r="H2605" t="str">
            <v>long</v>
          </cell>
        </row>
        <row r="2606">
          <cell r="A2606" t="str">
            <v>语音在线/热线沙龙呼出通话时长(分钟)</v>
          </cell>
          <cell r="B2606" t="str">
            <v>hotline_calling_dur</v>
          </cell>
          <cell r="C2606" t="str">
            <v>number</v>
          </cell>
          <cell r="D2606" t="str">
            <v>long</v>
          </cell>
          <cell r="E2606" t="str">
            <v>语音在线/热线沙龙呼出通话时长(分钟)</v>
          </cell>
          <cell r="F2606" t="str">
            <v>hotline_calling_dur</v>
          </cell>
          <cell r="G2606" t="str">
            <v>number(38)</v>
          </cell>
          <cell r="H2606" t="str">
            <v>long</v>
          </cell>
        </row>
        <row r="2607">
          <cell r="A2607" t="str">
            <v>语音在线/热线沙龙呼入通话时长(分钟)</v>
          </cell>
          <cell r="B2607" t="str">
            <v>hotline_called_dur</v>
          </cell>
          <cell r="C2607" t="str">
            <v>number</v>
          </cell>
          <cell r="D2607" t="str">
            <v>long</v>
          </cell>
          <cell r="E2607" t="str">
            <v>语音在线/热线沙龙呼入通话时长(分钟)</v>
          </cell>
          <cell r="F2607" t="str">
            <v>hotline_called_dur</v>
          </cell>
          <cell r="G2607" t="str">
            <v>number(38)</v>
          </cell>
          <cell r="H2607" t="str">
            <v>long</v>
          </cell>
        </row>
        <row r="2608">
          <cell r="A2608" t="str">
            <v>语音在线/热线沙龙通话次数</v>
          </cell>
          <cell r="B2608" t="str">
            <v>hotline_call_cnt</v>
          </cell>
          <cell r="C2608" t="str">
            <v>number</v>
          </cell>
          <cell r="D2608" t="str">
            <v>long</v>
          </cell>
          <cell r="E2608" t="str">
            <v>语音在线/热线沙龙通话次数</v>
          </cell>
          <cell r="F2608" t="str">
            <v>hotline_call_cnt</v>
          </cell>
          <cell r="G2608" t="str">
            <v>number(38)</v>
          </cell>
          <cell r="H2608" t="str">
            <v>long</v>
          </cell>
        </row>
        <row r="2609">
          <cell r="A2609" t="str">
            <v>语音在线/热线沙龙通话时长</v>
          </cell>
          <cell r="B2609" t="str">
            <v>hotline_call_dur</v>
          </cell>
          <cell r="C2609" t="str">
            <v>number</v>
          </cell>
          <cell r="D2609" t="str">
            <v>long</v>
          </cell>
          <cell r="E2609" t="str">
            <v>语音在线/热线沙龙通话时长</v>
          </cell>
          <cell r="F2609" t="str">
            <v>hotline_call_dur</v>
          </cell>
          <cell r="G2609" t="str">
            <v>number(18,4)</v>
          </cell>
          <cell r="H2609" t="str">
            <v>long</v>
          </cell>
        </row>
        <row r="2610">
          <cell r="A2610" t="str">
            <v>语音在线/热线沙龙通话时长_H</v>
          </cell>
          <cell r="B2610" t="str">
            <v>hotline_call_h_dur</v>
          </cell>
          <cell r="C2610" t="str">
            <v>number</v>
          </cell>
          <cell r="D2610" t="str">
            <v>long</v>
          </cell>
          <cell r="E2610" t="str">
            <v>语音在线/热线沙龙通话时长_H</v>
          </cell>
          <cell r="F2610" t="str">
            <v>hotline_call_h_dur</v>
          </cell>
          <cell r="G2610" t="str">
            <v>number(18,4)</v>
          </cell>
          <cell r="H2610" t="str">
            <v>long</v>
          </cell>
        </row>
        <row r="2611">
          <cell r="A2611" t="str">
            <v>语音在线/热线沙龙通话通信费(元)</v>
          </cell>
          <cell r="B2611" t="str">
            <v>hotline_call_comm_fee</v>
          </cell>
          <cell r="C2611" t="str">
            <v>number</v>
          </cell>
          <cell r="D2611" t="str">
            <v>long</v>
          </cell>
          <cell r="E2611" t="str">
            <v>语音在线/热线沙龙通话通信费(元)</v>
          </cell>
          <cell r="F2611" t="str">
            <v>hotline_call_comm_fee</v>
          </cell>
          <cell r="G2611" t="str">
            <v>number(18,4)</v>
          </cell>
          <cell r="H2611" t="str">
            <v>long</v>
          </cell>
        </row>
        <row r="2612">
          <cell r="A2612" t="str">
            <v>月有效标志</v>
          </cell>
          <cell r="B2612" t="str">
            <v>month_valid_flag</v>
          </cell>
          <cell r="C2612" t="str">
            <v>number(1)</v>
          </cell>
          <cell r="D2612" t="str">
            <v>string</v>
          </cell>
          <cell r="E2612" t="str">
            <v>月有效标志</v>
          </cell>
          <cell r="F2612" t="str">
            <v>mon_valid_flag</v>
          </cell>
          <cell r="G2612" t="str">
            <v>number(1)</v>
          </cell>
          <cell r="H2612" t="str">
            <v>integer</v>
          </cell>
        </row>
        <row r="2613">
          <cell r="A2613" t="str">
            <v>月租费优惠</v>
          </cell>
          <cell r="B2613" t="str">
            <v>fav_mon_fee</v>
          </cell>
          <cell r="C2613" t="str">
            <v>number</v>
          </cell>
          <cell r="D2613" t="str">
            <v>double</v>
          </cell>
          <cell r="E2613" t="str">
            <v>月租费优惠</v>
          </cell>
          <cell r="F2613" t="str">
            <v>fav_mon_fee</v>
          </cell>
          <cell r="G2613" t="str">
            <v>number(18,4)</v>
          </cell>
          <cell r="H2613" t="str">
            <v>double(18,4)</v>
          </cell>
        </row>
        <row r="2614">
          <cell r="A2614" t="str">
            <v>正常时段上行流量</v>
          </cell>
          <cell r="B2614" t="str">
            <v>normal_up_data_flow</v>
          </cell>
          <cell r="C2614" t="str">
            <v>integer</v>
          </cell>
          <cell r="D2614" t="str">
            <v>long</v>
          </cell>
          <cell r="E2614" t="str">
            <v>正常时段上行流量</v>
          </cell>
          <cell r="F2614" t="str">
            <v>normal_up_data_flux</v>
          </cell>
          <cell r="G2614" t="str">
            <v>integer</v>
          </cell>
          <cell r="H2614" t="str">
            <v>long</v>
          </cell>
        </row>
        <row r="2615">
          <cell r="A2615" t="str">
            <v>正常时段下行流量</v>
          </cell>
          <cell r="B2615" t="str">
            <v>normal_down_data_flow</v>
          </cell>
          <cell r="C2615" t="str">
            <v>integer</v>
          </cell>
          <cell r="D2615" t="str">
            <v>long</v>
          </cell>
          <cell r="E2615" t="str">
            <v>正常时段下行流量</v>
          </cell>
          <cell r="F2615" t="str">
            <v>normal_down_data_flux</v>
          </cell>
          <cell r="G2615" t="str">
            <v>integer</v>
          </cell>
          <cell r="H2615" t="str">
            <v>long</v>
          </cell>
        </row>
        <row r="2616">
          <cell r="A2616" t="str">
            <v>终端到终端的对端号码</v>
          </cell>
          <cell r="B2616" t="str">
            <v>t2t_opp_no</v>
          </cell>
          <cell r="C2616" t="str">
            <v>varchar2(30)</v>
          </cell>
          <cell r="D2616" t="str">
            <v>string</v>
          </cell>
          <cell r="E2616" t="str">
            <v>终端到终端的对端号码</v>
          </cell>
          <cell r="F2616" t="str">
            <v>t2t_opp_no</v>
          </cell>
          <cell r="G2616" t="str">
            <v>varchar2(30)</v>
          </cell>
          <cell r="H2616" t="str">
            <v>string(30)</v>
          </cell>
        </row>
        <row r="2617">
          <cell r="A2617" t="str">
            <v>终端类型</v>
          </cell>
          <cell r="B2617" t="str">
            <v>term_type</v>
          </cell>
          <cell r="C2617" t="str">
            <v>varchar2(2)</v>
          </cell>
          <cell r="D2617" t="str">
            <v>string</v>
          </cell>
          <cell r="E2617" t="str">
            <v>终端类型</v>
          </cell>
          <cell r="F2617" t="str">
            <v>tmnl_type</v>
          </cell>
          <cell r="G2617" t="str">
            <v>varchar2(20)</v>
          </cell>
          <cell r="H2617" t="str">
            <v>string(20)</v>
          </cell>
        </row>
        <row r="2618">
          <cell r="A2618" t="str">
            <v>终端型号编码</v>
          </cell>
          <cell r="B2618" t="str">
            <v>device_id</v>
          </cell>
          <cell r="C2618" t="str">
            <v>varchar2(16)</v>
          </cell>
          <cell r="D2618" t="str">
            <v>string</v>
          </cell>
          <cell r="E2618" t="str">
            <v>终端型号编码</v>
          </cell>
          <cell r="F2618" t="str">
            <v>tmnl_model_code</v>
          </cell>
          <cell r="G2618" t="str">
            <v>varchar2(16)</v>
          </cell>
          <cell r="H2618" t="str">
            <v>string(16)</v>
          </cell>
        </row>
        <row r="2619">
          <cell r="A2619" t="str">
            <v>总流量(byte)</v>
          </cell>
          <cell r="B2619" t="str">
            <v>flux_byte</v>
          </cell>
          <cell r="C2619" t="str">
            <v>number</v>
          </cell>
          <cell r="D2619" t="str">
            <v>long</v>
          </cell>
          <cell r="E2619" t="str">
            <v>总流量(byte)</v>
          </cell>
          <cell r="F2619" t="str">
            <v>flux_byte</v>
          </cell>
          <cell r="G2619" t="str">
            <v>number(22)</v>
          </cell>
          <cell r="H2619" t="str">
            <v>long</v>
          </cell>
        </row>
        <row r="2620">
          <cell r="A2620" t="str">
            <v>最后通话时间</v>
          </cell>
          <cell r="B2620" t="str">
            <v>call_time</v>
          </cell>
          <cell r="C2620" t="str">
            <v>date</v>
          </cell>
          <cell r="D2620" t="str">
            <v>date</v>
          </cell>
          <cell r="E2620" t="str">
            <v>最后通话时间</v>
          </cell>
          <cell r="F2620" t="str">
            <v>last_call_time</v>
          </cell>
          <cell r="G2620" t="str">
            <v>date</v>
          </cell>
          <cell r="H2620" t="str">
            <v>datetime</v>
          </cell>
        </row>
        <row r="2621">
          <cell r="A2621" t="str">
            <v>SP业务代码</v>
          </cell>
          <cell r="B2621" t="str">
            <v>serv_busi_code</v>
          </cell>
          <cell r="C2621" t="str">
            <v>varchar2(40)</v>
          </cell>
          <cell r="D2621" t="str">
            <v>string</v>
          </cell>
          <cell r="E2621" t="str">
            <v>sp业务编码</v>
          </cell>
          <cell r="F2621" t="str">
            <v>sp_busi_code</v>
          </cell>
          <cell r="G2621" t="str">
            <v>varchar2(27)</v>
          </cell>
          <cell r="H2621" t="str">
            <v>string(27)</v>
          </cell>
        </row>
        <row r="2622">
          <cell r="A2622" t="str">
            <v>ARPU值第三次50元以下月份</v>
          </cell>
          <cell r="B2622" t="str">
            <v>less50_3m_month</v>
          </cell>
          <cell r="C2622" t="str">
            <v>varchar2(6)</v>
          </cell>
          <cell r="D2622" t="str">
            <v>string(6)</v>
          </cell>
          <cell r="E2622" t="str">
            <v>ARPU值第三次50元以下月份</v>
          </cell>
          <cell r="F2622" t="str">
            <v>less50_3m_month</v>
          </cell>
          <cell r="G2622" t="str">
            <v>varchar2(6)</v>
          </cell>
          <cell r="H2622" t="str">
            <v>string(6)</v>
          </cell>
        </row>
        <row r="2623">
          <cell r="A2623" t="str">
            <v>ARPU值小于50的月份数</v>
          </cell>
          <cell r="B2623" t="str">
            <v>arpu_less50_months</v>
          </cell>
          <cell r="C2623" t="str">
            <v>number(22)</v>
          </cell>
          <cell r="D2623" t="str">
            <v>number(22)</v>
          </cell>
          <cell r="E2623" t="str">
            <v>ARPU值小于50的月份数</v>
          </cell>
          <cell r="F2623" t="str">
            <v>arpu_less50_months</v>
          </cell>
          <cell r="G2623" t="str">
            <v>number(22)</v>
          </cell>
          <cell r="H2623" t="str">
            <v>long</v>
          </cell>
        </row>
        <row r="2624">
          <cell r="A2624" t="str">
            <v>本地计费时长</v>
          </cell>
          <cell r="B2624" t="str">
            <v>local_chrg_dur</v>
          </cell>
          <cell r="C2624" t="str">
            <v>number(22)</v>
          </cell>
          <cell r="D2624" t="str">
            <v>double</v>
          </cell>
          <cell r="E2624" t="str">
            <v>本地计费时长</v>
          </cell>
          <cell r="F2624" t="str">
            <v>local_chrg_dur</v>
          </cell>
          <cell r="G2624" t="str">
            <v>number(22)</v>
          </cell>
          <cell r="H2624" t="str">
            <v>long</v>
          </cell>
        </row>
        <row r="2625">
          <cell r="A2625" t="str">
            <v>当月ARPU值</v>
          </cell>
          <cell r="B2625" t="str">
            <v>arpu_value_cur</v>
          </cell>
          <cell r="C2625" t="str">
            <v>number(22)</v>
          </cell>
          <cell r="D2625" t="str">
            <v>number(22)</v>
          </cell>
          <cell r="E2625" t="str">
            <v>当月ARPU值</v>
          </cell>
          <cell r="F2625" t="str">
            <v>arpu_value_cur</v>
          </cell>
          <cell r="G2625" t="str">
            <v>number(18,4)</v>
          </cell>
          <cell r="H2625" t="str">
            <v>double(18,4)</v>
          </cell>
        </row>
        <row r="2626">
          <cell r="A2626" t="str">
            <v>归属集团标识</v>
          </cell>
          <cell r="B2626" t="str">
            <v>group_id</v>
          </cell>
          <cell r="C2626" t="str">
            <v>varchar2(14)</v>
          </cell>
          <cell r="D2626" t="str">
            <v>string(14)</v>
          </cell>
          <cell r="E2626" t="str">
            <v>归属集团标识</v>
          </cell>
          <cell r="F2626" t="str">
            <v>group_id</v>
          </cell>
          <cell r="G2626" t="str">
            <v>varchar2(50)</v>
          </cell>
          <cell r="H2626" t="str">
            <v>string(50)</v>
          </cell>
        </row>
        <row r="2627">
          <cell r="A2627" t="str">
            <v>开户标识</v>
          </cell>
          <cell r="B2627" t="str">
            <v>open_flag</v>
          </cell>
          <cell r="C2627" t="str">
            <v>number(22)</v>
          </cell>
          <cell r="D2627" t="str">
            <v>integer</v>
          </cell>
          <cell r="E2627" t="str">
            <v>开户标志</v>
          </cell>
          <cell r="F2627" t="str">
            <v>open_flag</v>
          </cell>
          <cell r="G2627" t="str">
            <v>varchar2(2)</v>
          </cell>
          <cell r="H2627" t="str">
            <v>string(2)</v>
          </cell>
        </row>
        <row r="2628">
          <cell r="A2628" t="str">
            <v>开户号码</v>
          </cell>
          <cell r="B2628" t="str">
            <v>open_no</v>
          </cell>
          <cell r="C2628" t="str">
            <v>varchar2(15)</v>
          </cell>
          <cell r="D2628" t="str">
            <v>string(15)</v>
          </cell>
          <cell r="E2628" t="str">
            <v>开户号码</v>
          </cell>
          <cell r="F2628" t="str">
            <v>open_no</v>
          </cell>
          <cell r="G2628" t="str">
            <v>varchar2(15)</v>
          </cell>
          <cell r="H2628" t="str">
            <v>string(15)</v>
          </cell>
        </row>
        <row r="2629">
          <cell r="A2629" t="str">
            <v>流失月份</v>
          </cell>
          <cell r="B2629" t="str">
            <v>pred_month</v>
          </cell>
          <cell r="C2629" t="str">
            <v>varchar2(6)</v>
          </cell>
          <cell r="D2629" t="str">
            <v>string(6)</v>
          </cell>
          <cell r="E2629" t="str">
            <v>流失月份</v>
          </cell>
          <cell r="F2629" t="str">
            <v>pred_month</v>
          </cell>
          <cell r="G2629" t="str">
            <v>varchar2(6)</v>
          </cell>
          <cell r="H2629" t="str">
            <v>string(6)</v>
          </cell>
        </row>
        <row r="2630">
          <cell r="A2630" t="str">
            <v>漫游计费时长</v>
          </cell>
          <cell r="B2630" t="str">
            <v>roam_chrg_dur</v>
          </cell>
          <cell r="C2630" t="str">
            <v>number(22)</v>
          </cell>
          <cell r="D2630" t="str">
            <v>double</v>
          </cell>
          <cell r="E2630" t="str">
            <v>漫游计费时长</v>
          </cell>
          <cell r="F2630" t="str">
            <v>roam_chrg_dur</v>
          </cell>
          <cell r="G2630" t="str">
            <v>number(22)</v>
          </cell>
          <cell r="H2630" t="str">
            <v>long</v>
          </cell>
        </row>
        <row r="2631">
          <cell r="A2631" t="str">
            <v>漫游流量</v>
          </cell>
          <cell r="B2631" t="str">
            <v>gprs_roam_flow</v>
          </cell>
          <cell r="C2631" t="str">
            <v>number(22)</v>
          </cell>
          <cell r="D2631" t="str">
            <v>number(22)</v>
          </cell>
          <cell r="E2631" t="str">
            <v>漫游流量</v>
          </cell>
          <cell r="F2631" t="str">
            <v>gprs_roam_flux</v>
          </cell>
          <cell r="G2631" t="str">
            <v>number(22)</v>
          </cell>
          <cell r="H2631" t="str">
            <v>long</v>
          </cell>
        </row>
        <row r="2632">
          <cell r="A2632" t="str">
            <v>拍照品牌</v>
          </cell>
          <cell r="B2632" t="str">
            <v>base_brand_id</v>
          </cell>
          <cell r="C2632" t="str">
            <v>varchar2(2)</v>
          </cell>
          <cell r="D2632" t="str">
            <v>string(2)</v>
          </cell>
          <cell r="E2632" t="str">
            <v>拍照品牌</v>
          </cell>
          <cell r="F2632" t="str">
            <v>base_brand_id</v>
          </cell>
          <cell r="G2632" t="str">
            <v>varchar2(2)</v>
          </cell>
          <cell r="H2632" t="str">
            <v>string(2)</v>
          </cell>
        </row>
        <row r="2633">
          <cell r="A2633" t="str">
            <v>上上月通话时长</v>
          </cell>
          <cell r="B2633" t="str">
            <v>pre_dur_min</v>
          </cell>
          <cell r="C2633" t="str">
            <v>number(22)</v>
          </cell>
          <cell r="D2633" t="str">
            <v>long</v>
          </cell>
          <cell r="E2633" t="str">
            <v>上上月通话时长</v>
          </cell>
          <cell r="F2633" t="str">
            <v>pre_dur_min</v>
          </cell>
          <cell r="G2633" t="str">
            <v>number(22)</v>
          </cell>
          <cell r="H2633" t="str">
            <v>long</v>
          </cell>
        </row>
        <row r="2634">
          <cell r="A2634" t="str">
            <v>上月通话时长</v>
          </cell>
          <cell r="B2634" t="str">
            <v>last_dur_min</v>
          </cell>
          <cell r="C2634" t="str">
            <v>number(22)</v>
          </cell>
          <cell r="D2634" t="str">
            <v>long</v>
          </cell>
          <cell r="E2634" t="str">
            <v>上月通话时长</v>
          </cell>
          <cell r="F2634" t="str">
            <v>last_dur_min</v>
          </cell>
          <cell r="G2634" t="str">
            <v>number(22)</v>
          </cell>
          <cell r="H2634" t="str">
            <v>long</v>
          </cell>
        </row>
        <row r="2635">
          <cell r="A2635" t="str">
            <v>上月总收入</v>
          </cell>
          <cell r="B2635" t="str">
            <v>last_1_term_fee</v>
          </cell>
          <cell r="C2635" t="str">
            <v>number(22)</v>
          </cell>
          <cell r="D2635" t="str">
            <v>double(18,2)</v>
          </cell>
          <cell r="E2635" t="str">
            <v>上月总收入</v>
          </cell>
          <cell r="F2635" t="str">
            <v>last_mon_total_fee</v>
          </cell>
          <cell r="G2635" t="str">
            <v>number(18,4)</v>
          </cell>
          <cell r="H2635" t="str">
            <v>double(18,4)</v>
          </cell>
        </row>
        <row r="2636">
          <cell r="A2636" t="str">
            <v>套餐累计赠送信息</v>
          </cell>
          <cell r="B2636" t="str">
            <v>sum_present_info</v>
          </cell>
          <cell r="C2636" t="str">
            <v>varchar2(9)</v>
          </cell>
          <cell r="D2636" t="str">
            <v>string(9)</v>
          </cell>
          <cell r="E2636" t="str">
            <v>套餐累计赠送信息</v>
          </cell>
          <cell r="F2636" t="str">
            <v>sum_present_info</v>
          </cell>
          <cell r="G2636" t="str">
            <v>varchar2(9)</v>
          </cell>
          <cell r="H2636" t="str">
            <v>string(9)</v>
          </cell>
        </row>
        <row r="2637">
          <cell r="A2637" t="str">
            <v>套餐赠送信息</v>
          </cell>
          <cell r="B2637" t="str">
            <v>sum_present_info</v>
          </cell>
          <cell r="C2637" t="str">
            <v>varchar2(7)</v>
          </cell>
          <cell r="D2637" t="str">
            <v>string(7)</v>
          </cell>
          <cell r="E2637" t="str">
            <v>套餐累计赠送信息</v>
          </cell>
          <cell r="F2637" t="str">
            <v>sum_present_info</v>
          </cell>
          <cell r="G2637" t="str">
            <v>varchar2(9)</v>
          </cell>
          <cell r="H2637" t="str">
            <v>string(9)</v>
          </cell>
        </row>
        <row r="2638">
          <cell r="A2638" t="str">
            <v>通信标识</v>
          </cell>
          <cell r="B2638" t="str">
            <v>comm_flag</v>
          </cell>
          <cell r="C2638" t="str">
            <v>number(22)</v>
          </cell>
          <cell r="D2638" t="str">
            <v>integer</v>
          </cell>
          <cell r="E2638" t="str">
            <v>通信标志</v>
          </cell>
          <cell r="F2638" t="str">
            <v>comm_flag</v>
          </cell>
          <cell r="G2638" t="str">
            <v>number(22)</v>
          </cell>
          <cell r="H2638" t="str">
            <v>integer</v>
          </cell>
        </row>
        <row r="2639">
          <cell r="A2639" t="str">
            <v>通信号码</v>
          </cell>
          <cell r="B2639" t="str">
            <v>comm_no</v>
          </cell>
          <cell r="C2639" t="str">
            <v>varchar2(15)</v>
          </cell>
          <cell r="D2639" t="str">
            <v>string(15)</v>
          </cell>
          <cell r="E2639" t="str">
            <v>通信号码</v>
          </cell>
          <cell r="F2639" t="str">
            <v>comm_no</v>
          </cell>
          <cell r="G2639" t="str">
            <v>varchar2(15)</v>
          </cell>
          <cell r="H2639" t="str">
            <v>string(15)</v>
          </cell>
        </row>
        <row r="2640">
          <cell r="A2640" t="str">
            <v>统计年份</v>
          </cell>
          <cell r="B2640" t="str">
            <v>stat_year</v>
          </cell>
          <cell r="C2640" t="str">
            <v>varchar2(4)</v>
          </cell>
          <cell r="D2640" t="str">
            <v>string(4)</v>
          </cell>
          <cell r="E2640" t="str">
            <v>统计年份</v>
          </cell>
          <cell r="F2640" t="str">
            <v>stat_year</v>
          </cell>
          <cell r="G2640" t="str">
            <v>varchar2(4)</v>
          </cell>
          <cell r="H2640" t="str">
            <v>string(4)</v>
          </cell>
        </row>
        <row r="2641">
          <cell r="A2641" t="str">
            <v>晚间计费时长</v>
          </cell>
          <cell r="B2641" t="str">
            <v>night_chrg_dur</v>
          </cell>
          <cell r="C2641" t="str">
            <v>number(22)</v>
          </cell>
          <cell r="D2641" t="str">
            <v>double</v>
          </cell>
          <cell r="E2641" t="str">
            <v>晚间计费时长</v>
          </cell>
          <cell r="F2641" t="str">
            <v>night_chrg_dur</v>
          </cell>
          <cell r="G2641" t="str">
            <v>number(22)</v>
          </cell>
          <cell r="H2641" t="str">
            <v>long</v>
          </cell>
        </row>
        <row r="2642">
          <cell r="A2642" t="str">
            <v>晚间计费时长占比</v>
          </cell>
          <cell r="B2642" t="str">
            <v>night_chrg_rate</v>
          </cell>
          <cell r="C2642" t="str">
            <v>number(22)</v>
          </cell>
          <cell r="D2642" t="str">
            <v>double</v>
          </cell>
          <cell r="E2642" t="str">
            <v>晚间计费时长占比</v>
          </cell>
          <cell r="F2642" t="str">
            <v>night_chrg_rate</v>
          </cell>
          <cell r="G2642" t="str">
            <v>number(18,4)</v>
          </cell>
          <cell r="H2642" t="str">
            <v>double(18,4)</v>
          </cell>
        </row>
        <row r="2643">
          <cell r="A2643" t="str">
            <v>校园名称</v>
          </cell>
          <cell r="B2643" t="str">
            <v>college_desc</v>
          </cell>
          <cell r="C2643" t="str">
            <v>varchar2(40)</v>
          </cell>
          <cell r="D2643" t="str">
            <v>string(40)</v>
          </cell>
          <cell r="E2643" t="str">
            <v>校园名称</v>
          </cell>
          <cell r="F2643" t="str">
            <v>college_name</v>
          </cell>
          <cell r="G2643" t="str">
            <v>varchar2(40)</v>
          </cell>
          <cell r="H2643" t="str">
            <v>string(40)</v>
          </cell>
        </row>
        <row r="2644">
          <cell r="A2644" t="str">
            <v>校园判断得分</v>
          </cell>
          <cell r="B2644" t="str">
            <v>points</v>
          </cell>
          <cell r="C2644" t="str">
            <v>number(22)</v>
          </cell>
          <cell r="D2644" t="str">
            <v>double</v>
          </cell>
          <cell r="E2644" t="str">
            <v>校园判断得分</v>
          </cell>
          <cell r="F2644" t="str">
            <v>points</v>
          </cell>
          <cell r="G2644" t="str">
            <v>number(18,4)</v>
          </cell>
          <cell r="H2644" t="str">
            <v>double(18,4)</v>
          </cell>
        </row>
        <row r="2645">
          <cell r="A2645" t="str">
            <v>用户品牌编码</v>
          </cell>
          <cell r="B2645" t="str">
            <v>brand_id</v>
          </cell>
          <cell r="C2645" t="str">
            <v>varchar2(2)</v>
          </cell>
          <cell r="D2645" t="str">
            <v>string(2)</v>
          </cell>
          <cell r="E2645" t="str">
            <v>用户品牌编码</v>
          </cell>
          <cell r="F2645" t="str">
            <v>brand_id</v>
          </cell>
          <cell r="G2645" t="str">
            <v>varchar2(2)</v>
          </cell>
          <cell r="H2645" t="str">
            <v>string(2)</v>
          </cell>
        </row>
        <row r="2646">
          <cell r="A2646" t="str">
            <v>用户品牌名称</v>
          </cell>
          <cell r="B2646" t="str">
            <v>brand_name</v>
          </cell>
          <cell r="C2646" t="str">
            <v>varchar2(20)</v>
          </cell>
          <cell r="D2646" t="str">
            <v>string(20)</v>
          </cell>
          <cell r="E2646" t="str">
            <v>用户品牌名称</v>
          </cell>
          <cell r="F2646" t="str">
            <v>brand_name</v>
          </cell>
          <cell r="G2646" t="str">
            <v>varchar2(20)</v>
          </cell>
          <cell r="H2646" t="str">
            <v>string(20)</v>
          </cell>
        </row>
        <row r="2647">
          <cell r="A2647" t="str">
            <v>用户星级</v>
          </cell>
          <cell r="B2647" t="str">
            <v>star_lvl</v>
          </cell>
          <cell r="C2647" t="str">
            <v>varchar2(2)</v>
          </cell>
          <cell r="D2647" t="str">
            <v>string(2)</v>
          </cell>
          <cell r="E2647" t="str">
            <v>用户星级</v>
          </cell>
          <cell r="F2647" t="str">
            <v>user_star</v>
          </cell>
          <cell r="G2647" t="str">
            <v>varchar2(8)</v>
          </cell>
          <cell r="H2647" t="str">
            <v>string(8)</v>
          </cell>
        </row>
        <row r="2648">
          <cell r="A2648" t="str">
            <v>用户星级编码</v>
          </cell>
          <cell r="B2648" t="str">
            <v>star_lvl</v>
          </cell>
          <cell r="C2648" t="str">
            <v>number</v>
          </cell>
          <cell r="D2648" t="str">
            <v>integer</v>
          </cell>
          <cell r="E2648" t="str">
            <v>用户星级编码</v>
          </cell>
          <cell r="F2648" t="str">
            <v>user_star_code</v>
          </cell>
          <cell r="G2648" t="str">
            <v>number(10)</v>
          </cell>
          <cell r="H2648" t="str">
            <v>integer</v>
          </cell>
        </row>
        <row r="2649">
          <cell r="A2649" t="str">
            <v>用户星级名称</v>
          </cell>
          <cell r="B2649" t="str">
            <v>star_lvl_name</v>
          </cell>
          <cell r="C2649" t="str">
            <v>number</v>
          </cell>
          <cell r="D2649" t="str">
            <v>integer</v>
          </cell>
          <cell r="E2649" t="str">
            <v>用户星级名称</v>
          </cell>
          <cell r="F2649" t="str">
            <v>user_star_name</v>
          </cell>
          <cell r="G2649" t="str">
            <v>varchar2(50)</v>
          </cell>
          <cell r="H2649" t="str">
            <v>string(50)</v>
          </cell>
        </row>
        <row r="2650">
          <cell r="A2650" t="str">
            <v>用户姓名</v>
          </cell>
          <cell r="B2650" t="str">
            <v>user_name</v>
          </cell>
          <cell r="C2650" t="str">
            <v>varchar2(64)</v>
          </cell>
          <cell r="D2650" t="str">
            <v>string(64)</v>
          </cell>
          <cell r="E2650" t="str">
            <v>用户姓名</v>
          </cell>
          <cell r="F2650" t="str">
            <v>user_name</v>
          </cell>
          <cell r="G2650" t="str">
            <v>varchar2(64)</v>
          </cell>
          <cell r="H2650" t="str">
            <v>string(64)</v>
          </cell>
        </row>
        <row r="2651">
          <cell r="A2651" t="str">
            <v>用户状态编码</v>
          </cell>
          <cell r="B2651" t="str">
            <v>user_stat_id</v>
          </cell>
          <cell r="C2651" t="str">
            <v>varchar2(2)</v>
          </cell>
          <cell r="D2651" t="str">
            <v>string(2)</v>
          </cell>
          <cell r="E2651" t="str">
            <v>用户状态编码</v>
          </cell>
          <cell r="F2651" t="str">
            <v>user_stat_code</v>
          </cell>
          <cell r="G2651" t="str">
            <v>varchar2(2)</v>
          </cell>
          <cell r="H2651" t="str">
            <v>string(2)</v>
          </cell>
        </row>
        <row r="2652">
          <cell r="A2652" t="str">
            <v>用户状态名称</v>
          </cell>
          <cell r="B2652" t="str">
            <v>user_stat_name</v>
          </cell>
          <cell r="C2652" t="str">
            <v>varchar2(40)</v>
          </cell>
          <cell r="D2652" t="str">
            <v>string(40)</v>
          </cell>
          <cell r="E2652" t="str">
            <v>用户状态名称</v>
          </cell>
          <cell r="F2652" t="str">
            <v>user_stat_name</v>
          </cell>
          <cell r="G2652" t="str">
            <v>varchar2(40)</v>
          </cell>
          <cell r="H2652" t="str">
            <v>string(40)</v>
          </cell>
        </row>
        <row r="2653">
          <cell r="A2653" t="str">
            <v>长途计费时长</v>
          </cell>
          <cell r="B2653" t="str">
            <v>toll_chrg_dur</v>
          </cell>
          <cell r="C2653" t="str">
            <v>number(22)</v>
          </cell>
          <cell r="D2653" t="str">
            <v>double</v>
          </cell>
          <cell r="E2653" t="str">
            <v>长途计费时长</v>
          </cell>
          <cell r="F2653" t="str">
            <v>toll_chrg_dur</v>
          </cell>
          <cell r="G2653" t="str">
            <v>number(22)</v>
          </cell>
          <cell r="H2653" t="str">
            <v>long</v>
          </cell>
        </row>
        <row r="2654">
          <cell r="A2654" t="str">
            <v>上个月主资费代码</v>
          </cell>
          <cell r="B2654" t="str">
            <v>pre_main_tariff_id</v>
          </cell>
          <cell r="C2654" t="str">
            <v>varchar2(16)</v>
          </cell>
          <cell r="D2654" t="str">
            <v>string(16)</v>
          </cell>
          <cell r="E2654" t="str">
            <v>上个月主资费代码</v>
          </cell>
          <cell r="F2654" t="str">
            <v>pre_main_tariff_id</v>
          </cell>
          <cell r="G2654" t="str">
            <v>varchar2(16)</v>
          </cell>
          <cell r="H2654" t="str">
            <v>string(16)</v>
          </cell>
        </row>
        <row r="2655">
          <cell r="A2655" t="str">
            <v>2G流量使用标志</v>
          </cell>
          <cell r="B2655" t="str">
            <v>flag_2g</v>
          </cell>
          <cell r="C2655" t="str">
            <v>number(22)</v>
          </cell>
          <cell r="D2655" t="str">
            <v>string(1)</v>
          </cell>
          <cell r="E2655" t="str">
            <v>2G流量使用标志</v>
          </cell>
          <cell r="F2655" t="str">
            <v>use_flag_2g</v>
          </cell>
          <cell r="G2655" t="str">
            <v>number(22)</v>
          </cell>
          <cell r="H2655" t="str">
            <v>integer</v>
          </cell>
        </row>
        <row r="2656">
          <cell r="A2656" t="str">
            <v>2G流量用户标志</v>
          </cell>
          <cell r="B2656" t="str">
            <v>flag_2g</v>
          </cell>
          <cell r="C2656" t="str">
            <v>varchar2(1)</v>
          </cell>
          <cell r="D2656" t="str">
            <v>string(1)</v>
          </cell>
          <cell r="E2656" t="str">
            <v>2G流量用户标志</v>
          </cell>
          <cell r="F2656" t="str">
            <v>user_flag_2g</v>
          </cell>
          <cell r="G2656" t="str">
            <v>varchar2(1)</v>
          </cell>
          <cell r="H2656" t="str">
            <v>string(1)</v>
          </cell>
        </row>
        <row r="2657">
          <cell r="A2657" t="str">
            <v>3G计费流量</v>
          </cell>
          <cell r="B2657" t="str">
            <v>gprs_flux_td</v>
          </cell>
          <cell r="C2657" t="str">
            <v>number(22)</v>
          </cell>
          <cell r="D2657" t="str">
            <v>number(18,4)</v>
          </cell>
          <cell r="E2657" t="str">
            <v>3G计费流量</v>
          </cell>
          <cell r="F2657" t="str">
            <v>gprs_chrg_flux_td</v>
          </cell>
          <cell r="G2657" t="str">
            <v>number(22)</v>
          </cell>
          <cell r="H2657" t="str">
            <v>long</v>
          </cell>
        </row>
        <row r="2658">
          <cell r="A2658" t="str">
            <v>3G流量使用标志</v>
          </cell>
          <cell r="B2658" t="str">
            <v>flag_3g</v>
          </cell>
          <cell r="C2658" t="str">
            <v>number(22)</v>
          </cell>
          <cell r="D2658" t="str">
            <v>string(1)</v>
          </cell>
          <cell r="E2658" t="str">
            <v>3G流量使用标志</v>
          </cell>
          <cell r="F2658" t="str">
            <v>use_flag_3g</v>
          </cell>
          <cell r="G2658" t="str">
            <v>number(22)</v>
          </cell>
          <cell r="H2658" t="str">
            <v>integer</v>
          </cell>
        </row>
        <row r="2659">
          <cell r="A2659" t="str">
            <v>3G流量用户标志</v>
          </cell>
          <cell r="B2659" t="str">
            <v>flag_3g</v>
          </cell>
          <cell r="C2659" t="str">
            <v>varchar2(1)</v>
          </cell>
          <cell r="D2659" t="str">
            <v>string(1)</v>
          </cell>
          <cell r="E2659" t="str">
            <v>3G流量用户标志</v>
          </cell>
          <cell r="F2659" t="str">
            <v>user_flag_3g</v>
          </cell>
          <cell r="G2659" t="str">
            <v>varchar2(1)</v>
          </cell>
          <cell r="H2659" t="str">
            <v>string(1)</v>
          </cell>
        </row>
        <row r="2660">
          <cell r="A2660" t="str">
            <v>3G手机终端标志</v>
          </cell>
          <cell r="B2660" t="str">
            <v>td_terml_flag</v>
          </cell>
          <cell r="C2660" t="str">
            <v>number(22)</v>
          </cell>
          <cell r="D2660" t="str">
            <v>string(1)</v>
          </cell>
          <cell r="E2660" t="str">
            <v>3G手机终端标志</v>
          </cell>
          <cell r="F2660" t="str">
            <v>td_terml_flag</v>
          </cell>
          <cell r="G2660" t="str">
            <v>number(22)</v>
          </cell>
          <cell r="H2660" t="str">
            <v>integer</v>
          </cell>
        </row>
        <row r="2661">
          <cell r="A2661" t="str">
            <v>4G流量使用标志</v>
          </cell>
          <cell r="B2661" t="str">
            <v>flag_4g</v>
          </cell>
          <cell r="C2661" t="str">
            <v>number(22)</v>
          </cell>
          <cell r="D2661" t="str">
            <v>string(1)</v>
          </cell>
          <cell r="E2661" t="str">
            <v>4G流量使用标志</v>
          </cell>
          <cell r="F2661" t="str">
            <v>use_flag_4g</v>
          </cell>
          <cell r="G2661" t="str">
            <v>number(22)</v>
          </cell>
          <cell r="H2661" t="str">
            <v>integer</v>
          </cell>
        </row>
        <row r="2662">
          <cell r="A2662" t="str">
            <v>4G流量用户标志</v>
          </cell>
          <cell r="B2662" t="str">
            <v>gprs_4g_flag</v>
          </cell>
          <cell r="C2662" t="str">
            <v>varchar2(1)</v>
          </cell>
          <cell r="D2662" t="str">
            <v>short</v>
          </cell>
          <cell r="E2662" t="str">
            <v>4G流量用户标志</v>
          </cell>
          <cell r="F2662" t="str">
            <v>user_4g_flag</v>
          </cell>
          <cell r="G2662" t="str">
            <v>varchar2(1)</v>
          </cell>
          <cell r="H2662" t="str">
            <v>string(1)</v>
          </cell>
        </row>
        <row r="2663">
          <cell r="A2663" t="str">
            <v>4G流量用户日新增标志</v>
          </cell>
          <cell r="B2663" t="str">
            <v>gprs_4g_dayadd_flag</v>
          </cell>
          <cell r="C2663" t="str">
            <v>number(22)</v>
          </cell>
          <cell r="D2663" t="str">
            <v>short</v>
          </cell>
          <cell r="E2663" t="str">
            <v>4G流量用户日新增标志</v>
          </cell>
          <cell r="F2663" t="str">
            <v>gprs_4g_dayadd_flag</v>
          </cell>
          <cell r="G2663" t="str">
            <v>number(22)</v>
          </cell>
          <cell r="H2663" t="str">
            <v>integer</v>
          </cell>
        </row>
        <row r="2664">
          <cell r="A2664" t="str">
            <v>4G流量用户月新增标志</v>
          </cell>
          <cell r="B2664" t="str">
            <v>gprs_4g_monadd_flag</v>
          </cell>
          <cell r="C2664" t="str">
            <v>number(22)</v>
          </cell>
          <cell r="D2664" t="str">
            <v>short</v>
          </cell>
          <cell r="E2664" t="str">
            <v>4G流量用户月新增标志</v>
          </cell>
          <cell r="F2664" t="str">
            <v>gprs_4g_monadd_flag</v>
          </cell>
          <cell r="G2664" t="str">
            <v>number(22)</v>
          </cell>
          <cell r="H2664" t="str">
            <v>integer</v>
          </cell>
        </row>
        <row r="2665">
          <cell r="A2665" t="str">
            <v>4G手机终端标志</v>
          </cell>
          <cell r="B2665" t="str">
            <v>lte_terml_flag</v>
          </cell>
          <cell r="C2665" t="str">
            <v>number(22)</v>
          </cell>
          <cell r="D2665" t="str">
            <v>string(1)</v>
          </cell>
          <cell r="E2665" t="str">
            <v>4G手机终端标志</v>
          </cell>
          <cell r="F2665" t="str">
            <v>lte_terml_flag</v>
          </cell>
          <cell r="G2665" t="str">
            <v>number(22)</v>
          </cell>
          <cell r="H2665" t="str">
            <v>integer</v>
          </cell>
        </row>
        <row r="2666">
          <cell r="A2666" t="str">
            <v>4G数据流量</v>
          </cell>
          <cell r="B2666" t="str">
            <v>gprs_flux_4g</v>
          </cell>
          <cell r="C2666" t="str">
            <v>number(22)</v>
          </cell>
          <cell r="D2666" t="str">
            <v>number(18,4)</v>
          </cell>
          <cell r="E2666" t="str">
            <v>4G数据流量</v>
          </cell>
          <cell r="F2666" t="str">
            <v>gprs_flux_4g</v>
          </cell>
          <cell r="G2666" t="str">
            <v>number(22)</v>
          </cell>
          <cell r="H2666" t="str">
            <v>long</v>
          </cell>
        </row>
        <row r="2667">
          <cell r="A2667" t="str">
            <v>4G终端串码</v>
          </cell>
          <cell r="B2667" t="str">
            <v>imei</v>
          </cell>
          <cell r="C2667" t="str">
            <v>varchar2(30)</v>
          </cell>
          <cell r="D2667" t="str">
            <v>string(30)</v>
          </cell>
          <cell r="E2667" t="str">
            <v>4G终端串码</v>
          </cell>
          <cell r="F2667" t="str">
            <v>imei</v>
          </cell>
          <cell r="G2667" t="str">
            <v>varchar2(30)</v>
          </cell>
          <cell r="H2667" t="str">
            <v>string(30)</v>
          </cell>
        </row>
        <row r="2668">
          <cell r="A2668" t="str">
            <v>4G终端品牌</v>
          </cell>
          <cell r="B2668" t="str">
            <v>device_info</v>
          </cell>
          <cell r="C2668" t="str">
            <v>varchar2(300)</v>
          </cell>
          <cell r="D2668" t="str">
            <v>string(300)</v>
          </cell>
          <cell r="E2668" t="str">
            <v>4G终端品牌</v>
          </cell>
          <cell r="F2668" t="str">
            <v>tmnl_brand_4g</v>
          </cell>
          <cell r="G2668" t="str">
            <v>varchar2(300)</v>
          </cell>
          <cell r="H2668" t="str">
            <v>string(300)</v>
          </cell>
        </row>
        <row r="2669">
          <cell r="A2669" t="str">
            <v>4G终端型号</v>
          </cell>
          <cell r="B2669" t="str">
            <v>device_name</v>
          </cell>
          <cell r="C2669" t="str">
            <v>varchar2(300)</v>
          </cell>
          <cell r="D2669" t="str">
            <v>string(300)</v>
          </cell>
          <cell r="E2669" t="str">
            <v>4G终端型号</v>
          </cell>
          <cell r="F2669" t="str">
            <v>tmnl_model_4g</v>
          </cell>
          <cell r="G2669" t="str">
            <v>varchar2(300)</v>
          </cell>
          <cell r="H2669" t="str">
            <v>string(300)</v>
          </cell>
        </row>
        <row r="2670">
          <cell r="A2670" t="str">
            <v>4G资费30元以下订购标志</v>
          </cell>
          <cell r="B2670" t="str">
            <v>low_30_flag</v>
          </cell>
          <cell r="C2670" t="str">
            <v>number(22)</v>
          </cell>
          <cell r="D2670" t="str">
            <v>short</v>
          </cell>
          <cell r="E2670" t="str">
            <v>4G资费30元以下订购标志</v>
          </cell>
          <cell r="F2670" t="str">
            <v>low_30_flag</v>
          </cell>
          <cell r="G2670" t="str">
            <v>number(22)</v>
          </cell>
          <cell r="H2670" t="str">
            <v>integer</v>
          </cell>
        </row>
        <row r="2671">
          <cell r="A2671" t="str">
            <v>4G资费订购标志</v>
          </cell>
          <cell r="B2671" t="str">
            <v>prc_4g_flag</v>
          </cell>
          <cell r="C2671" t="str">
            <v>number(22)</v>
          </cell>
          <cell r="D2671" t="str">
            <v>short</v>
          </cell>
          <cell r="E2671" t="str">
            <v>4G资费订购标志</v>
          </cell>
          <cell r="F2671" t="str">
            <v>tariff_4g_flag</v>
          </cell>
          <cell r="G2671" t="str">
            <v>number(22)</v>
          </cell>
          <cell r="H2671" t="str">
            <v>integer</v>
          </cell>
        </row>
        <row r="2672">
          <cell r="A2672" t="str">
            <v>gprs港澳台漫游出访标志</v>
          </cell>
          <cell r="B2672" t="str">
            <v>gprs_roam_type_8_flag</v>
          </cell>
          <cell r="C2672" t="str">
            <v>varchar2(1)</v>
          </cell>
          <cell r="D2672" t="str">
            <v>string(1)</v>
          </cell>
          <cell r="E2672" t="str">
            <v>gprs港澳台漫游出访标志</v>
          </cell>
          <cell r="F2672" t="str">
            <v>gprs_roam_hmt_flag</v>
          </cell>
          <cell r="G2672" t="str">
            <v>varchar2(1)</v>
          </cell>
          <cell r="H2672" t="str">
            <v>string(1)</v>
          </cell>
        </row>
        <row r="2673">
          <cell r="A2673" t="str">
            <v>gprs国际漫游出访标志</v>
          </cell>
          <cell r="B2673" t="str">
            <v>gprs_roam_type_6_flag</v>
          </cell>
          <cell r="C2673" t="str">
            <v>varchar2(1)</v>
          </cell>
          <cell r="D2673" t="str">
            <v>string(1)</v>
          </cell>
          <cell r="E2673" t="str">
            <v>gprs国际漫游出访标志</v>
          </cell>
          <cell r="F2673" t="str">
            <v>gprs_roam_intnat_flag</v>
          </cell>
          <cell r="G2673" t="str">
            <v>varchar2(1)</v>
          </cell>
          <cell r="H2673" t="str">
            <v>string(1)</v>
          </cell>
        </row>
        <row r="2674">
          <cell r="A2674" t="str">
            <v>GPRS和上网本计费流量</v>
          </cell>
          <cell r="B2674" t="str">
            <v>gprs_and_netnote_flux</v>
          </cell>
          <cell r="C2674" t="str">
            <v>number(22)</v>
          </cell>
          <cell r="D2674" t="str">
            <v>number(18,4)</v>
          </cell>
          <cell r="E2674" t="str">
            <v>GPRS和上网本计费流量</v>
          </cell>
          <cell r="F2674" t="str">
            <v>gprs_and_netnote_flux</v>
          </cell>
          <cell r="G2674" t="str">
            <v>number(22)</v>
          </cell>
          <cell r="H2674" t="str">
            <v>long</v>
          </cell>
        </row>
        <row r="2675">
          <cell r="A2675" t="str">
            <v>gprs计费标志</v>
          </cell>
          <cell r="B2675" t="str">
            <v>fee_flag</v>
          </cell>
          <cell r="C2675" t="str">
            <v>varchar2(2)</v>
          </cell>
          <cell r="D2675" t="str">
            <v>string(2)</v>
          </cell>
          <cell r="E2675" t="str">
            <v>gprs计费标志</v>
          </cell>
          <cell r="F2675" t="str">
            <v>gprs_chrg_flag</v>
          </cell>
          <cell r="G2675" t="str">
            <v>varchar2(2)</v>
          </cell>
          <cell r="H2675" t="str">
            <v>string(2)</v>
          </cell>
        </row>
        <row r="2676">
          <cell r="A2676" t="str">
            <v>GPRS链接次数</v>
          </cell>
          <cell r="B2676" t="str">
            <v>gprs_count</v>
          </cell>
          <cell r="C2676" t="str">
            <v>number(22)</v>
          </cell>
          <cell r="D2676" t="str">
            <v>number(22)</v>
          </cell>
          <cell r="E2676" t="str">
            <v>GPRS链接次数</v>
          </cell>
          <cell r="F2676" t="str">
            <v>gprs_conn_cnt</v>
          </cell>
          <cell r="G2676" t="str">
            <v>number(22)</v>
          </cell>
          <cell r="H2676" t="str">
            <v>long</v>
          </cell>
        </row>
        <row r="2677">
          <cell r="A2677" t="str">
            <v>GPRS流量(Byte)</v>
          </cell>
          <cell r="B2677" t="str">
            <v>gprs_flux_byte</v>
          </cell>
          <cell r="C2677" t="str">
            <v>number(22)</v>
          </cell>
          <cell r="D2677" t="str">
            <v>number(22)</v>
          </cell>
          <cell r="E2677" t="str">
            <v>GPRS流量(Byte)</v>
          </cell>
          <cell r="F2677" t="str">
            <v>gprs_flux_byte</v>
          </cell>
          <cell r="G2677" t="str">
            <v>number(22)</v>
          </cell>
          <cell r="H2677" t="str">
            <v>long</v>
          </cell>
        </row>
        <row r="2678">
          <cell r="A2678" t="str">
            <v>GPRS流量使用标志</v>
          </cell>
          <cell r="B2678" t="str">
            <v>gprs_use_flag</v>
          </cell>
          <cell r="C2678" t="str">
            <v>number(22)</v>
          </cell>
          <cell r="D2678" t="str">
            <v>string(1)</v>
          </cell>
          <cell r="E2678" t="str">
            <v>GPRS流量使用标志</v>
          </cell>
          <cell r="F2678" t="str">
            <v>gprs_use_flag</v>
          </cell>
          <cell r="G2678" t="str">
            <v>number(22)</v>
          </cell>
          <cell r="H2678" t="str">
            <v>integer</v>
          </cell>
        </row>
        <row r="2679">
          <cell r="A2679" t="str">
            <v>gprs使用标志</v>
          </cell>
          <cell r="B2679" t="str">
            <v>use_gprs_flag</v>
          </cell>
          <cell r="C2679" t="str">
            <v>varchar2(2)</v>
          </cell>
          <cell r="D2679" t="str">
            <v>string(2)</v>
          </cell>
          <cell r="E2679" t="str">
            <v>gprs使用标志</v>
          </cell>
          <cell r="F2679" t="str">
            <v>use_gprs_flag</v>
          </cell>
          <cell r="G2679" t="str">
            <v>varchar2(2)</v>
          </cell>
          <cell r="H2679" t="str">
            <v>string(2)</v>
          </cell>
        </row>
        <row r="2680">
          <cell r="A2680" t="str">
            <v>GPRS套餐包含总流量</v>
          </cell>
          <cell r="B2680" t="str">
            <v>set_gprs</v>
          </cell>
          <cell r="C2680" t="str">
            <v>number(22)</v>
          </cell>
          <cell r="D2680" t="str">
            <v>number(18,4)</v>
          </cell>
          <cell r="E2680" t="str">
            <v>GPRS套餐包含总流量</v>
          </cell>
          <cell r="F2680" t="str">
            <v>set_gprs</v>
          </cell>
          <cell r="G2680" t="str">
            <v>number(22)</v>
          </cell>
          <cell r="H2680" t="str">
            <v>long</v>
          </cell>
        </row>
        <row r="2681">
          <cell r="A2681" t="str">
            <v>gprs套餐标志</v>
          </cell>
          <cell r="B2681" t="str">
            <v>gprs_set_flag</v>
          </cell>
          <cell r="C2681" t="str">
            <v>varchar2(1)</v>
          </cell>
          <cell r="D2681" t="str">
            <v>string(1)</v>
          </cell>
          <cell r="E2681" t="str">
            <v>gprs套餐标志</v>
          </cell>
          <cell r="F2681" t="str">
            <v>gprs_set_flag</v>
          </cell>
          <cell r="G2681" t="str">
            <v>varchar2(1)</v>
          </cell>
          <cell r="H2681" t="str">
            <v>string(1)</v>
          </cell>
        </row>
        <row r="2682">
          <cell r="A2682" t="str">
            <v>GPRS套餐订购标志</v>
          </cell>
          <cell r="B2682" t="str">
            <v>gprs_set_flag</v>
          </cell>
          <cell r="C2682" t="str">
            <v>varchar2(1)</v>
          </cell>
          <cell r="D2682" t="str">
            <v>string(1)</v>
          </cell>
          <cell r="E2682" t="str">
            <v>GPRS套餐订购标志</v>
          </cell>
          <cell r="F2682" t="str">
            <v>gprs_set_order_flag</v>
          </cell>
          <cell r="G2682" t="str">
            <v>varchar2(1)</v>
          </cell>
          <cell r="H2682" t="str">
            <v>string(1)</v>
          </cell>
        </row>
        <row r="2683">
          <cell r="A2683" t="str">
            <v>TD-GPRS使用标志</v>
          </cell>
          <cell r="B2683" t="str">
            <v>td_gprs_flag</v>
          </cell>
          <cell r="C2683" t="str">
            <v>varchar2(1)</v>
          </cell>
          <cell r="D2683" t="str">
            <v>string(1)</v>
          </cell>
          <cell r="E2683" t="str">
            <v>TD-GPRS使用标志</v>
          </cell>
          <cell r="F2683" t="str">
            <v>td_gprs_flag</v>
          </cell>
          <cell r="G2683" t="str">
            <v>varchar2(1)</v>
          </cell>
          <cell r="H2683" t="str">
            <v>string(1)</v>
          </cell>
        </row>
        <row r="2684">
          <cell r="A2684" t="str">
            <v>TD和上网本计费流量</v>
          </cell>
          <cell r="B2684" t="str">
            <v>td_and_netnote_flux</v>
          </cell>
          <cell r="C2684" t="str">
            <v>number(22)</v>
          </cell>
          <cell r="D2684" t="str">
            <v>number(18,4)</v>
          </cell>
          <cell r="E2684" t="str">
            <v>TD和上网本计费流量</v>
          </cell>
          <cell r="F2684" t="str">
            <v>td_and_netnote_flux</v>
          </cell>
          <cell r="G2684" t="str">
            <v>number(22)</v>
          </cell>
          <cell r="H2684" t="str">
            <v>long</v>
          </cell>
        </row>
        <row r="2685">
          <cell r="A2685" t="str">
            <v>USIM卡换卡时间</v>
          </cell>
          <cell r="B2685" t="str">
            <v>chng_usim_date</v>
          </cell>
          <cell r="C2685" t="str">
            <v>date(7)</v>
          </cell>
          <cell r="D2685" t="str">
            <v>date</v>
          </cell>
          <cell r="E2685" t="str">
            <v>USIM卡换卡时间</v>
          </cell>
          <cell r="F2685" t="str">
            <v>chng_usim_time</v>
          </cell>
          <cell r="G2685" t="str">
            <v>date</v>
          </cell>
          <cell r="H2685" t="str">
            <v>datetime</v>
          </cell>
        </row>
        <row r="2686">
          <cell r="A2686" t="str">
            <v>USIM卡换卡用户标志</v>
          </cell>
          <cell r="B2686" t="str">
            <v>usim_flag</v>
          </cell>
          <cell r="C2686" t="str">
            <v>number(22)</v>
          </cell>
          <cell r="D2686" t="str">
            <v>short</v>
          </cell>
          <cell r="E2686" t="str">
            <v>USIM卡换卡用户标志</v>
          </cell>
          <cell r="F2686" t="str">
            <v>chng_usim_user_flag</v>
          </cell>
          <cell r="G2686" t="str">
            <v>number(22)</v>
          </cell>
          <cell r="H2686" t="str">
            <v>integer</v>
          </cell>
        </row>
        <row r="2687">
          <cell r="A2687" t="str">
            <v>WLAN预付费卡计费时长</v>
          </cell>
          <cell r="B2687" t="str">
            <v>advance_card_duration_min</v>
          </cell>
          <cell r="C2687" t="str">
            <v>number(22)</v>
          </cell>
          <cell r="D2687" t="str">
            <v>number</v>
          </cell>
          <cell r="E2687" t="str">
            <v>WLAN预付费卡计费时长</v>
          </cell>
          <cell r="F2687" t="str">
            <v>advance_card_dur_min</v>
          </cell>
          <cell r="G2687" t="str">
            <v>number(22)</v>
          </cell>
          <cell r="H2687" t="str">
            <v>long</v>
          </cell>
        </row>
        <row r="2688">
          <cell r="A2688" t="str">
            <v>WLAN预付费卡上行流量</v>
          </cell>
          <cell r="B2688" t="str">
            <v>advance_up_wlan_flow_byte</v>
          </cell>
          <cell r="C2688" t="str">
            <v>number(22)</v>
          </cell>
          <cell r="D2688" t="str">
            <v>number</v>
          </cell>
          <cell r="E2688" t="str">
            <v>WLAN预付费卡上行流量</v>
          </cell>
          <cell r="F2688" t="str">
            <v>advance_up_wlan_flow_byte</v>
          </cell>
          <cell r="G2688" t="str">
            <v>number(22)</v>
          </cell>
          <cell r="H2688" t="str">
            <v>long</v>
          </cell>
        </row>
        <row r="2689">
          <cell r="A2689" t="str">
            <v>WLAN预付费卡使用用户标识</v>
          </cell>
          <cell r="B2689" t="str">
            <v>advanc_wlan_use</v>
          </cell>
          <cell r="C2689" t="str">
            <v>number(22)</v>
          </cell>
          <cell r="D2689" t="str">
            <v>integer</v>
          </cell>
          <cell r="E2689" t="str">
            <v>WLAN预付费卡使用用户标识</v>
          </cell>
          <cell r="F2689" t="str">
            <v>advanc_wlan_use</v>
          </cell>
          <cell r="G2689" t="str">
            <v>number(22)</v>
          </cell>
          <cell r="H2689" t="str">
            <v>integer</v>
          </cell>
        </row>
        <row r="2690">
          <cell r="A2690" t="str">
            <v>WLAN预付费卡下行流量</v>
          </cell>
          <cell r="B2690" t="str">
            <v>advance_down_wlan_flow_byte</v>
          </cell>
          <cell r="C2690" t="str">
            <v>number(22)</v>
          </cell>
          <cell r="D2690" t="str">
            <v>number</v>
          </cell>
          <cell r="E2690" t="str">
            <v>WLAN预付费卡下行流量</v>
          </cell>
          <cell r="F2690" t="str">
            <v>advance_down_wlan_flow_byte</v>
          </cell>
          <cell r="G2690" t="str">
            <v>number(22)</v>
          </cell>
          <cell r="H2690" t="str">
            <v>long</v>
          </cell>
        </row>
        <row r="2691">
          <cell r="A2691" t="str">
            <v>本日是否新增4G终端</v>
          </cell>
          <cell r="B2691" t="str">
            <v>day_add_term4g_flag</v>
          </cell>
          <cell r="C2691" t="str">
            <v>number(22)</v>
          </cell>
          <cell r="D2691" t="str">
            <v>short</v>
          </cell>
          <cell r="E2691" t="str">
            <v>本日是否新增4G终端</v>
          </cell>
          <cell r="F2691" t="str">
            <v>day_add_term4g_flag</v>
          </cell>
          <cell r="G2691" t="str">
            <v>number(22)</v>
          </cell>
          <cell r="H2691" t="str">
            <v>short</v>
          </cell>
        </row>
        <row r="2692">
          <cell r="A2692" t="str">
            <v>本日新增真·4G用户</v>
          </cell>
          <cell r="B2692" t="str">
            <v>day_add_true4g_flag</v>
          </cell>
          <cell r="C2692" t="str">
            <v>number(22)</v>
          </cell>
          <cell r="D2692" t="str">
            <v>short</v>
          </cell>
          <cell r="E2692" t="str">
            <v>本日新增真·4G用户</v>
          </cell>
          <cell r="F2692" t="str">
            <v>day_add_true4g_flag</v>
          </cell>
          <cell r="G2692" t="str">
            <v>number(22)</v>
          </cell>
          <cell r="H2692" t="str">
            <v>short</v>
          </cell>
        </row>
        <row r="2693">
          <cell r="A2693" t="str">
            <v>本日有新办理4g资费</v>
          </cell>
          <cell r="B2693" t="str">
            <v>day_add_4gprc_flag</v>
          </cell>
          <cell r="C2693" t="str">
            <v>number(22)</v>
          </cell>
          <cell r="D2693" t="str">
            <v>short</v>
          </cell>
          <cell r="E2693" t="str">
            <v>本日有新办理4g资费</v>
          </cell>
          <cell r="F2693" t="str">
            <v>day_add_4g_tariff_flag</v>
          </cell>
          <cell r="G2693" t="str">
            <v>number(22)</v>
          </cell>
          <cell r="H2693" t="str">
            <v>short</v>
          </cell>
        </row>
        <row r="2694">
          <cell r="A2694" t="str">
            <v>本月递延下月量(kb)</v>
          </cell>
          <cell r="B2694" t="str">
            <v>unuse_float</v>
          </cell>
          <cell r="C2694" t="str">
            <v>number(22)</v>
          </cell>
          <cell r="D2694" t="str">
            <v>long</v>
          </cell>
          <cell r="E2694" t="str">
            <v>本月递延下月量(kb)</v>
          </cell>
          <cell r="F2694" t="str">
            <v>unuse_float</v>
          </cell>
          <cell r="G2694" t="str">
            <v>number(22)</v>
          </cell>
          <cell r="H2694" t="str">
            <v>long</v>
          </cell>
        </row>
        <row r="2695">
          <cell r="A2695" t="str">
            <v>本月兑换积分</v>
          </cell>
          <cell r="B2695" t="str">
            <v>exchange_sorce</v>
          </cell>
          <cell r="C2695" t="str">
            <v>number(12)</v>
          </cell>
          <cell r="D2695" t="str">
            <v>number(12)</v>
          </cell>
          <cell r="E2695" t="str">
            <v>本月兑换积分</v>
          </cell>
          <cell r="F2695" t="str">
            <v>exchge_score</v>
          </cell>
          <cell r="G2695" t="str">
            <v>number(12)</v>
          </cell>
          <cell r="H2695" t="str">
            <v>integer</v>
          </cell>
        </row>
        <row r="2696">
          <cell r="A2696" t="str">
            <v>本月是否新增4G终端</v>
          </cell>
          <cell r="B2696" t="str">
            <v>mon_add_term4g_flag</v>
          </cell>
          <cell r="C2696" t="str">
            <v>number(22)</v>
          </cell>
          <cell r="D2696" t="str">
            <v>short</v>
          </cell>
          <cell r="E2696" t="str">
            <v>本月是否新增4G终端</v>
          </cell>
          <cell r="F2696" t="str">
            <v>mon_add_term4g_flag</v>
          </cell>
          <cell r="G2696" t="str">
            <v>number(22)</v>
          </cell>
          <cell r="H2696" t="str">
            <v>short</v>
          </cell>
        </row>
        <row r="2697">
          <cell r="A2697" t="str">
            <v>本月是否有退订套餐不享受递延至下月标志</v>
          </cell>
          <cell r="B2697" t="str">
            <v>exp_flag</v>
          </cell>
          <cell r="C2697" t="str">
            <v>number(22)</v>
          </cell>
          <cell r="D2697" t="str">
            <v>short</v>
          </cell>
          <cell r="E2697" t="str">
            <v>本月是否有退订套餐不享受递延至下月标志</v>
          </cell>
          <cell r="F2697" t="str">
            <v>exp_flag</v>
          </cell>
          <cell r="G2697" t="str">
            <v>number(22)</v>
          </cell>
          <cell r="H2697" t="str">
            <v>integer</v>
          </cell>
        </row>
        <row r="2698">
          <cell r="A2698" t="str">
            <v>本月新增真·4G用户</v>
          </cell>
          <cell r="B2698" t="str">
            <v>mon_add_true4g_flag</v>
          </cell>
          <cell r="C2698" t="str">
            <v>number(22)</v>
          </cell>
          <cell r="D2698" t="str">
            <v>short</v>
          </cell>
          <cell r="E2698" t="str">
            <v>本月新增真·4G用户</v>
          </cell>
          <cell r="F2698" t="str">
            <v>mon_add_true4g_flag</v>
          </cell>
          <cell r="G2698" t="str">
            <v>number(22)</v>
          </cell>
          <cell r="H2698" t="str">
            <v>short</v>
          </cell>
        </row>
        <row r="2699">
          <cell r="A2699" t="str">
            <v>本月有新办理4g资费</v>
          </cell>
          <cell r="B2699" t="str">
            <v>mon_add_4gprc_flag</v>
          </cell>
          <cell r="C2699" t="str">
            <v>number(22)</v>
          </cell>
          <cell r="D2699" t="str">
            <v>short</v>
          </cell>
          <cell r="E2699" t="str">
            <v>本月有新办理4g资费</v>
          </cell>
          <cell r="F2699" t="str">
            <v>mon_add_4g_tariff_flag</v>
          </cell>
          <cell r="G2699" t="str">
            <v>number(22)</v>
          </cell>
          <cell r="H2699" t="str">
            <v>short</v>
          </cell>
        </row>
        <row r="2700">
          <cell r="A2700" t="str">
            <v>标准费</v>
          </cell>
          <cell r="B2700" t="str">
            <v>stand_gprs_fee</v>
          </cell>
          <cell r="C2700" t="str">
            <v>number(22)</v>
          </cell>
          <cell r="D2700" t="str">
            <v>double</v>
          </cell>
          <cell r="E2700" t="str">
            <v>标准费</v>
          </cell>
          <cell r="F2700" t="str">
            <v>stand_gprs_fee</v>
          </cell>
          <cell r="G2700" t="str">
            <v>number(18,4)</v>
          </cell>
          <cell r="H2700" t="str">
            <v>double(18,4)</v>
          </cell>
        </row>
        <row r="2701">
          <cell r="A2701" t="str">
            <v>标准批价流量使用(kb)</v>
          </cell>
          <cell r="B2701" t="str">
            <v>stand_flow</v>
          </cell>
          <cell r="C2701" t="str">
            <v>number(22)</v>
          </cell>
          <cell r="D2701" t="str">
            <v>long</v>
          </cell>
          <cell r="E2701" t="str">
            <v>标准批价流量使用(kb)</v>
          </cell>
          <cell r="F2701" t="str">
            <v>stand_flux</v>
          </cell>
          <cell r="G2701" t="str">
            <v>number(22)</v>
          </cell>
          <cell r="H2701" t="str">
            <v>long</v>
          </cell>
        </row>
        <row r="2702">
          <cell r="A2702" t="str">
            <v>补登记标志</v>
          </cell>
          <cell r="B2702" t="str">
            <v>budengji_flag</v>
          </cell>
          <cell r="C2702" t="str">
            <v>varchar2(10)</v>
          </cell>
          <cell r="D2702" t="str">
            <v>string(10)</v>
          </cell>
          <cell r="E2702" t="str">
            <v>补登记标志</v>
          </cell>
          <cell r="F2702" t="str">
            <v>regist_flag</v>
          </cell>
          <cell r="G2702" t="str">
            <v>varchar2(10)</v>
          </cell>
          <cell r="H2702" t="str">
            <v>string(10)</v>
          </cell>
        </row>
        <row r="2703">
          <cell r="A2703" t="str">
            <v>不满足规则1标志</v>
          </cell>
          <cell r="B2703" t="str">
            <v>flag1</v>
          </cell>
          <cell r="C2703" t="str">
            <v>varchar2(10)</v>
          </cell>
          <cell r="D2703" t="str">
            <v>string(10)</v>
          </cell>
          <cell r="E2703" t="str">
            <v>不满足规则1标志</v>
          </cell>
          <cell r="F2703" t="str">
            <v>flag1</v>
          </cell>
          <cell r="G2703" t="str">
            <v>varchar2(10)</v>
          </cell>
          <cell r="H2703" t="str">
            <v>string(10)</v>
          </cell>
        </row>
        <row r="2704">
          <cell r="A2704" t="str">
            <v>不满足规则1标志</v>
          </cell>
          <cell r="B2704" t="str">
            <v>flag2</v>
          </cell>
          <cell r="C2704" t="str">
            <v>varchar2(10)</v>
          </cell>
          <cell r="D2704" t="str">
            <v>string(10)</v>
          </cell>
          <cell r="E2704" t="str">
            <v>不满足规则2标志</v>
          </cell>
          <cell r="F2704" t="str">
            <v>flag2</v>
          </cell>
          <cell r="G2704" t="str">
            <v>varchar2(10)</v>
          </cell>
          <cell r="H2704" t="str">
            <v>string(10)</v>
          </cell>
        </row>
        <row r="2705">
          <cell r="A2705" t="str">
            <v>不满足规则1标志</v>
          </cell>
          <cell r="B2705" t="str">
            <v>flag3</v>
          </cell>
          <cell r="C2705" t="str">
            <v>varchar2(10)</v>
          </cell>
          <cell r="D2705" t="str">
            <v>string(10)</v>
          </cell>
          <cell r="E2705" t="str">
            <v>不满足规则3标志</v>
          </cell>
          <cell r="F2705" t="str">
            <v>flag3</v>
          </cell>
          <cell r="G2705" t="str">
            <v>varchar2(10)</v>
          </cell>
          <cell r="H2705" t="str">
            <v>string(10)</v>
          </cell>
        </row>
        <row r="2706">
          <cell r="A2706" t="str">
            <v>不满足规则1标志</v>
          </cell>
          <cell r="B2706" t="str">
            <v>flag4</v>
          </cell>
          <cell r="C2706" t="str">
            <v>varchar2(10)</v>
          </cell>
          <cell r="D2706" t="str">
            <v>string(10)</v>
          </cell>
          <cell r="E2706" t="str">
            <v>不满足规则4标志</v>
          </cell>
          <cell r="F2706" t="str">
            <v>flag4</v>
          </cell>
          <cell r="G2706" t="str">
            <v>varchar2(10)</v>
          </cell>
          <cell r="H2706" t="str">
            <v>string(10)</v>
          </cell>
        </row>
        <row r="2707">
          <cell r="A2707" t="str">
            <v>不满足规则1标志</v>
          </cell>
          <cell r="B2707" t="str">
            <v>flag5</v>
          </cell>
          <cell r="C2707" t="str">
            <v>varchar2(10)</v>
          </cell>
          <cell r="D2707" t="str">
            <v>string(10)</v>
          </cell>
          <cell r="E2707" t="str">
            <v>不满足规则5标志</v>
          </cell>
          <cell r="F2707" t="str">
            <v>flag5</v>
          </cell>
          <cell r="G2707" t="str">
            <v>varchar2(10)</v>
          </cell>
          <cell r="H2707" t="str">
            <v>string(10)</v>
          </cell>
        </row>
        <row r="2708">
          <cell r="A2708" t="str">
            <v>不满足规则1标志</v>
          </cell>
          <cell r="B2708" t="str">
            <v>flag6</v>
          </cell>
          <cell r="C2708" t="str">
            <v>varchar2(10)</v>
          </cell>
          <cell r="D2708" t="str">
            <v>string(10)</v>
          </cell>
          <cell r="E2708" t="str">
            <v>不满足规则6标志</v>
          </cell>
          <cell r="F2708" t="str">
            <v>flag6</v>
          </cell>
          <cell r="G2708" t="str">
            <v>varchar2(10)</v>
          </cell>
          <cell r="H2708" t="str">
            <v>string(10)</v>
          </cell>
        </row>
        <row r="2709">
          <cell r="A2709" t="str">
            <v>不满足规则1标志</v>
          </cell>
          <cell r="B2709" t="str">
            <v>flag7</v>
          </cell>
          <cell r="C2709" t="str">
            <v>varchar2(10)</v>
          </cell>
          <cell r="D2709" t="str">
            <v>string(10)</v>
          </cell>
          <cell r="E2709" t="str">
            <v>不满足规则7标志</v>
          </cell>
          <cell r="F2709" t="str">
            <v>flag7</v>
          </cell>
          <cell r="G2709" t="str">
            <v>varchar2(10)</v>
          </cell>
          <cell r="H2709" t="str">
            <v>string(10)</v>
          </cell>
        </row>
        <row r="2710">
          <cell r="A2710" t="str">
            <v>彩信计费条数</v>
          </cell>
          <cell r="B2710" t="str">
            <v>mms_count</v>
          </cell>
          <cell r="C2710" t="str">
            <v>number(22)</v>
          </cell>
          <cell r="D2710" t="str">
            <v>long</v>
          </cell>
          <cell r="E2710" t="str">
            <v>彩信计费条数</v>
          </cell>
          <cell r="F2710" t="str">
            <v>mms_chrg_cnt</v>
          </cell>
          <cell r="G2710" t="str">
            <v>number(22)</v>
          </cell>
          <cell r="H2710" t="str">
            <v>long</v>
          </cell>
        </row>
        <row r="2711">
          <cell r="A2711" t="str">
            <v>测试标志</v>
          </cell>
          <cell r="B2711" t="str">
            <v>test_flag</v>
          </cell>
          <cell r="C2711" t="str">
            <v>varchar2(1)</v>
          </cell>
          <cell r="D2711" t="str">
            <v>string(1)</v>
          </cell>
          <cell r="E2711" t="str">
            <v>测试用户标志</v>
          </cell>
          <cell r="F2711" t="str">
            <v>test_flag</v>
          </cell>
          <cell r="G2711" t="str">
            <v>varchar2(4)</v>
          </cell>
          <cell r="H2711" t="str">
            <v>string(4)</v>
          </cell>
        </row>
        <row r="2712">
          <cell r="A2712" t="str">
            <v>超套餐标志</v>
          </cell>
          <cell r="B2712" t="str">
            <v>over_set_flag</v>
          </cell>
          <cell r="C2712" t="str">
            <v>varchar2(2)</v>
          </cell>
          <cell r="D2712" t="str">
            <v>string(1)</v>
          </cell>
          <cell r="E2712" t="str">
            <v>超套餐标志</v>
          </cell>
          <cell r="F2712" t="str">
            <v>over_set_flag</v>
          </cell>
          <cell r="G2712" t="str">
            <v>varchar2(2)</v>
          </cell>
          <cell r="H2712" t="str">
            <v>string(2)</v>
          </cell>
        </row>
        <row r="2713">
          <cell r="A2713" t="str">
            <v>大学编码</v>
          </cell>
          <cell r="B2713" t="str">
            <v>college_code</v>
          </cell>
          <cell r="C2713" t="str">
            <v>varchar2(10)</v>
          </cell>
          <cell r="D2713" t="str">
            <v>string(10)</v>
          </cell>
          <cell r="E2713" t="str">
            <v>大学编码</v>
          </cell>
          <cell r="F2713" t="str">
            <v>college_code</v>
          </cell>
          <cell r="G2713" t="str">
            <v>varchar2(10)</v>
          </cell>
          <cell r="H2713" t="str">
            <v>string(10)</v>
          </cell>
        </row>
        <row r="2714">
          <cell r="A2714" t="str">
            <v>大学名称</v>
          </cell>
          <cell r="B2714" t="str">
            <v>college_desc</v>
          </cell>
          <cell r="C2714" t="str">
            <v>varchar2(50)</v>
          </cell>
          <cell r="D2714" t="str">
            <v>string(50)</v>
          </cell>
          <cell r="E2714" t="str">
            <v>大学名称</v>
          </cell>
          <cell r="F2714" t="str">
            <v>college_name</v>
          </cell>
          <cell r="G2714" t="str">
            <v>varchar2(50)</v>
          </cell>
          <cell r="H2714" t="str">
            <v>string(50)</v>
          </cell>
        </row>
        <row r="2715">
          <cell r="A2715" t="str">
            <v>代办人地址</v>
          </cell>
          <cell r="B2715" t="str">
            <v>db_addr</v>
          </cell>
          <cell r="C2715" t="str">
            <v>varchar2(200)</v>
          </cell>
          <cell r="D2715" t="str">
            <v>string(200)</v>
          </cell>
          <cell r="E2715" t="str">
            <v>代办人地址</v>
          </cell>
          <cell r="F2715" t="str">
            <v>agnt_addr</v>
          </cell>
          <cell r="G2715" t="str">
            <v>varchar2(200)</v>
          </cell>
          <cell r="H2715" t="str">
            <v>string(200)</v>
          </cell>
        </row>
        <row r="2716">
          <cell r="A2716" t="str">
            <v>代办人年龄</v>
          </cell>
          <cell r="B2716" t="str">
            <v>db_age</v>
          </cell>
          <cell r="C2716" t="str">
            <v>number(22)</v>
          </cell>
          <cell r="D2716" t="str">
            <v>short</v>
          </cell>
          <cell r="E2716" t="str">
            <v>代办人年龄</v>
          </cell>
          <cell r="F2716" t="str">
            <v>agnt_age</v>
          </cell>
          <cell r="G2716" t="str">
            <v>number(22)</v>
          </cell>
          <cell r="H2716" t="str">
            <v>short</v>
          </cell>
        </row>
        <row r="2717">
          <cell r="A2717" t="str">
            <v>代办人证件号码</v>
          </cell>
          <cell r="B2717" t="str">
            <v>db_cert_id</v>
          </cell>
          <cell r="C2717" t="str">
            <v>varchar2(20)</v>
          </cell>
          <cell r="D2717" t="str">
            <v>string(20)</v>
          </cell>
          <cell r="E2717" t="str">
            <v>代办人证件号码</v>
          </cell>
          <cell r="F2717" t="str">
            <v>agnt_cert_id</v>
          </cell>
          <cell r="G2717" t="str">
            <v>varchar2(20)</v>
          </cell>
          <cell r="H2717" t="str">
            <v>string(20)</v>
          </cell>
        </row>
        <row r="2718">
          <cell r="A2718" t="str">
            <v>代办人证件类型编码</v>
          </cell>
          <cell r="B2718" t="str">
            <v>db_id_type</v>
          </cell>
          <cell r="C2718" t="str">
            <v>varchar2(2)</v>
          </cell>
          <cell r="D2718" t="str">
            <v>string(2)</v>
          </cell>
          <cell r="E2718" t="str">
            <v>代办人证件类型编码</v>
          </cell>
          <cell r="F2718" t="str">
            <v>agnt_id_type_code</v>
          </cell>
          <cell r="G2718" t="str">
            <v>varchar2(2)</v>
          </cell>
          <cell r="H2718" t="str">
            <v>string(2)</v>
          </cell>
        </row>
        <row r="2719">
          <cell r="A2719" t="str">
            <v>代办人证件类型标识</v>
          </cell>
          <cell r="B2719" t="str">
            <v>db_id_type</v>
          </cell>
          <cell r="C2719" t="str">
            <v>varchar2(2)</v>
          </cell>
          <cell r="D2719" t="str">
            <v>string(2)</v>
          </cell>
          <cell r="E2719" t="str">
            <v>代办人证件类型标识</v>
          </cell>
          <cell r="F2719" t="str">
            <v>agnt_id_type</v>
          </cell>
          <cell r="G2719" t="str">
            <v>varchar2(2)</v>
          </cell>
          <cell r="H2719" t="str">
            <v>string(2)</v>
          </cell>
        </row>
        <row r="2720">
          <cell r="A2720" t="str">
            <v>代办人证件类型名称</v>
          </cell>
          <cell r="B2720" t="str">
            <v>db_id_name</v>
          </cell>
          <cell r="C2720" t="str">
            <v>varchar2(12)</v>
          </cell>
          <cell r="D2720" t="str">
            <v>string(12)</v>
          </cell>
          <cell r="E2720" t="str">
            <v>代办人证件类型名称</v>
          </cell>
          <cell r="F2720" t="str">
            <v>agnt_id_name</v>
          </cell>
          <cell r="G2720" t="str">
            <v>varchar2(12)</v>
          </cell>
          <cell r="H2720" t="str">
            <v>string(12)</v>
          </cell>
        </row>
        <row r="2721">
          <cell r="A2721" t="str">
            <v>代办人证件姓名</v>
          </cell>
          <cell r="B2721" t="str">
            <v>db_name</v>
          </cell>
          <cell r="C2721" t="str">
            <v>varchar2(60)</v>
          </cell>
          <cell r="D2721" t="str">
            <v>string(60)</v>
          </cell>
          <cell r="E2721" t="str">
            <v>代办人证件姓名</v>
          </cell>
          <cell r="F2721" t="str">
            <v>agnt_name</v>
          </cell>
          <cell r="G2721" t="str">
            <v>varchar2(60)</v>
          </cell>
          <cell r="H2721" t="str">
            <v>string(60)</v>
          </cell>
        </row>
        <row r="2722">
          <cell r="A2722" t="str">
            <v>地市提供的补登记用户标志</v>
          </cell>
          <cell r="B2722" t="str">
            <v>dishi_bdj_flag</v>
          </cell>
          <cell r="C2722" t="str">
            <v>varchar2(10)</v>
          </cell>
          <cell r="D2722" t="str">
            <v>string(10)</v>
          </cell>
          <cell r="E2722" t="str">
            <v>地市提供的补登记用户标志</v>
          </cell>
          <cell r="F2722" t="str">
            <v>regist_user_flag</v>
          </cell>
          <cell r="G2722" t="str">
            <v>varchar2(10)</v>
          </cell>
          <cell r="H2722" t="str">
            <v>string(10)</v>
          </cell>
        </row>
        <row r="2723">
          <cell r="A2723" t="str">
            <v>点对点彩信计费条数</v>
          </cell>
          <cell r="B2723" t="str">
            <v>p2p_mms_count</v>
          </cell>
          <cell r="C2723" t="str">
            <v>number(22)</v>
          </cell>
          <cell r="D2723" t="str">
            <v>long</v>
          </cell>
          <cell r="E2723" t="str">
            <v>点对点彩信计费条数</v>
          </cell>
          <cell r="F2723" t="str">
            <v>p2p_mms_chrg_cnt</v>
          </cell>
          <cell r="G2723" t="str">
            <v>number(22)</v>
          </cell>
          <cell r="H2723" t="str">
            <v>long</v>
          </cell>
        </row>
        <row r="2724">
          <cell r="A2724" t="str">
            <v>叠加包订购标志</v>
          </cell>
          <cell r="B2724" t="str">
            <v>add_gprs_set_flag</v>
          </cell>
          <cell r="C2724" t="str">
            <v>varchar2(2)</v>
          </cell>
          <cell r="D2724" t="str">
            <v>string(2)</v>
          </cell>
          <cell r="E2724" t="str">
            <v>叠加包订购标志</v>
          </cell>
          <cell r="F2724" t="str">
            <v>gprs_add_set_flag</v>
          </cell>
          <cell r="G2724" t="str">
            <v>varchar2(2)</v>
          </cell>
          <cell r="H2724" t="str">
            <v>string(2)</v>
          </cell>
        </row>
        <row r="2725">
          <cell r="A2725" t="str">
            <v>短信计费条数</v>
          </cell>
          <cell r="B2725" t="str">
            <v>sms_count</v>
          </cell>
          <cell r="C2725" t="str">
            <v>number(22)</v>
          </cell>
          <cell r="D2725" t="str">
            <v>long</v>
          </cell>
          <cell r="E2725" t="str">
            <v>短信计费条数</v>
          </cell>
          <cell r="F2725" t="str">
            <v>sms_chrg_cnt</v>
          </cell>
          <cell r="G2725" t="str">
            <v>number(22)</v>
          </cell>
          <cell r="H2725" t="str">
            <v>long</v>
          </cell>
        </row>
        <row r="2726">
          <cell r="A2726" t="str">
            <v>发送国际漫游短信标志</v>
          </cell>
          <cell r="B2726" t="str">
            <v>gsm_service_code_22_flag</v>
          </cell>
          <cell r="C2726" t="str">
            <v>varchar2(1)</v>
          </cell>
          <cell r="D2726" t="str">
            <v>string(1)</v>
          </cell>
          <cell r="E2726" t="str">
            <v>发送国际漫游短信标志</v>
          </cell>
          <cell r="F2726" t="str">
            <v>send_inter_roam_sms_flag</v>
          </cell>
          <cell r="G2726" t="str">
            <v>varchar2(1)</v>
          </cell>
          <cell r="H2726" t="str">
            <v>string(1)</v>
          </cell>
        </row>
        <row r="2727">
          <cell r="A2727" t="str">
            <v>费用</v>
          </cell>
          <cell r="B2727" t="str">
            <v>comm_fee</v>
          </cell>
          <cell r="C2727" t="str">
            <v>number(22,4)</v>
          </cell>
          <cell r="D2727" t="str">
            <v>double</v>
          </cell>
          <cell r="E2727" t="str">
            <v>通信费</v>
          </cell>
          <cell r="F2727" t="str">
            <v>comm_fee</v>
          </cell>
          <cell r="G2727" t="str">
            <v>number(18,4)</v>
          </cell>
          <cell r="H2727" t="str">
            <v>double(18,4)</v>
          </cell>
        </row>
        <row r="2728">
          <cell r="A2728" t="str">
            <v>港澳台漫游出访标志</v>
          </cell>
          <cell r="B2728" t="str">
            <v>roam_type_8_flag</v>
          </cell>
          <cell r="C2728" t="str">
            <v>varchar2(1)</v>
          </cell>
          <cell r="D2728" t="str">
            <v>string(1)</v>
          </cell>
          <cell r="E2728" t="str">
            <v>港澳台漫游出访标志</v>
          </cell>
          <cell r="F2728" t="str">
            <v>roam_hmt_visit_flag</v>
          </cell>
          <cell r="G2728" t="str">
            <v>varchar2(1)</v>
          </cell>
          <cell r="H2728" t="str">
            <v>string(1)</v>
          </cell>
        </row>
        <row r="2729">
          <cell r="A2729" t="str">
            <v>高校WLAN使用用户标识</v>
          </cell>
          <cell r="B2729" t="str">
            <v>school_wlan_use</v>
          </cell>
          <cell r="C2729" t="str">
            <v>number(22)</v>
          </cell>
          <cell r="D2729" t="str">
            <v>integer</v>
          </cell>
          <cell r="E2729" t="str">
            <v>高校WLAN使用用户标志</v>
          </cell>
          <cell r="F2729" t="str">
            <v>school_wlan_use_flag</v>
          </cell>
          <cell r="G2729" t="str">
            <v>number(22)</v>
          </cell>
          <cell r="H2729" t="str">
            <v>integer</v>
          </cell>
        </row>
        <row r="2730">
          <cell r="A2730" t="str">
            <v>国际流量使用(kb)</v>
          </cell>
          <cell r="B2730" t="str">
            <v>inter_gprs_flow</v>
          </cell>
          <cell r="C2730" t="str">
            <v>number(22)</v>
          </cell>
          <cell r="D2730" t="str">
            <v>long</v>
          </cell>
          <cell r="E2730" t="str">
            <v>国际流量使用(kb)</v>
          </cell>
          <cell r="F2730" t="str">
            <v>inter_gprs_flux</v>
          </cell>
          <cell r="G2730" t="str">
            <v>number(22)</v>
          </cell>
          <cell r="H2730" t="str">
            <v>long</v>
          </cell>
        </row>
        <row r="2731">
          <cell r="A2731" t="str">
            <v>国际漫游出访标志</v>
          </cell>
          <cell r="B2731" t="str">
            <v>roam_type_6_flag</v>
          </cell>
          <cell r="C2731" t="str">
            <v>varchar2(1)</v>
          </cell>
          <cell r="D2731" t="str">
            <v>string(1)</v>
          </cell>
          <cell r="E2731" t="str">
            <v>国际漫游出访标志</v>
          </cell>
          <cell r="F2731" t="str">
            <v>inter_roam_visit_flag</v>
          </cell>
          <cell r="G2731" t="str">
            <v>varchar2(1)</v>
          </cell>
          <cell r="H2731" t="str">
            <v>string(1)</v>
          </cell>
        </row>
        <row r="2732">
          <cell r="A2732" t="str">
            <v>国际漫游短信条数</v>
          </cell>
          <cell r="B2732" t="str">
            <v>gsm_inter_roam_sms_count</v>
          </cell>
          <cell r="C2732" t="str">
            <v>number(22)</v>
          </cell>
          <cell r="D2732" t="str">
            <v>number(22)</v>
          </cell>
          <cell r="E2732" t="str">
            <v>国际漫游短信条数</v>
          </cell>
          <cell r="F2732" t="str">
            <v>inter_roam_sms_cnt</v>
          </cell>
          <cell r="G2732" t="str">
            <v>number(22)</v>
          </cell>
          <cell r="H2732" t="str">
            <v>long</v>
          </cell>
        </row>
        <row r="2733">
          <cell r="A2733" t="str">
            <v>过户或补登记时间</v>
          </cell>
          <cell r="B2733" t="str">
            <v>op_time</v>
          </cell>
          <cell r="C2733" t="str">
            <v>date(7)</v>
          </cell>
          <cell r="D2733" t="str">
            <v>date</v>
          </cell>
          <cell r="E2733" t="str">
            <v>过户或补登记时间</v>
          </cell>
          <cell r="F2733" t="str">
            <v>op_time</v>
          </cell>
          <cell r="G2733" t="str">
            <v>date</v>
          </cell>
          <cell r="H2733" t="str">
            <v>datetime</v>
          </cell>
        </row>
        <row r="2734">
          <cell r="A2734" t="str">
            <v>行业应用标志</v>
          </cell>
          <cell r="B2734" t="str">
            <v>data_trade_flag</v>
          </cell>
          <cell r="C2734" t="str">
            <v>varchar2(1)</v>
          </cell>
          <cell r="D2734" t="str">
            <v>string(1)</v>
          </cell>
          <cell r="E2734" t="str">
            <v>行业应用标志</v>
          </cell>
          <cell r="F2734" t="str">
            <v>trade_app_flag</v>
          </cell>
          <cell r="G2734" t="str">
            <v>varchar2(1)</v>
          </cell>
          <cell r="H2734" t="str">
            <v>string(1)</v>
          </cell>
        </row>
        <row r="2735">
          <cell r="A2735" t="str">
            <v>号码基站排序</v>
          </cell>
          <cell r="B2735" t="str">
            <v>rank_list2</v>
          </cell>
          <cell r="C2735" t="str">
            <v>number(22)</v>
          </cell>
          <cell r="D2735" t="str">
            <v>long</v>
          </cell>
          <cell r="E2735" t="str">
            <v>号码基站排序</v>
          </cell>
          <cell r="F2735" t="str">
            <v>rank_list2</v>
          </cell>
          <cell r="G2735" t="str">
            <v>number(22)</v>
          </cell>
          <cell r="H2735" t="str">
            <v>long</v>
          </cell>
        </row>
        <row r="2736">
          <cell r="A2736" t="str">
            <v>号码排序</v>
          </cell>
          <cell r="B2736" t="str">
            <v>rank_list1</v>
          </cell>
          <cell r="C2736" t="str">
            <v>number(22)</v>
          </cell>
          <cell r="D2736" t="str">
            <v>long</v>
          </cell>
          <cell r="E2736" t="str">
            <v>号码排序</v>
          </cell>
          <cell r="F2736" t="str">
            <v>rank_list1</v>
          </cell>
          <cell r="G2736" t="str">
            <v>number(22)</v>
          </cell>
          <cell r="H2736" t="str">
            <v>long</v>
          </cell>
        </row>
        <row r="2737">
          <cell r="A2737" t="str">
            <v>号码是否在证件库中</v>
          </cell>
          <cell r="B2737" t="str">
            <v>rule27_flag</v>
          </cell>
          <cell r="C2737" t="str">
            <v>varchar2(50)</v>
          </cell>
          <cell r="D2737" t="str">
            <v>string(50)</v>
          </cell>
          <cell r="E2737" t="str">
            <v>号码是否在证件库中</v>
          </cell>
          <cell r="F2737" t="str">
            <v>rule27_flag</v>
          </cell>
          <cell r="G2737" t="str">
            <v>varchar2(50)</v>
          </cell>
          <cell r="H2737" t="str">
            <v>string(50)</v>
          </cell>
        </row>
        <row r="2738">
          <cell r="A2738" t="str">
            <v>换USIM卡工号</v>
          </cell>
          <cell r="B2738" t="str">
            <v>chng_usim_login_no</v>
          </cell>
          <cell r="C2738" t="str">
            <v>varchar2(30)</v>
          </cell>
          <cell r="D2738" t="str">
            <v>string(30)</v>
          </cell>
          <cell r="E2738" t="str">
            <v>换USIM卡工号</v>
          </cell>
          <cell r="F2738" t="str">
            <v>chng_usim_eplyid</v>
          </cell>
          <cell r="G2738" t="str">
            <v>varchar2(30)</v>
          </cell>
          <cell r="H2738" t="str">
            <v>string(30)</v>
          </cell>
        </row>
        <row r="2739">
          <cell r="A2739" t="str">
            <v>换USIM卡日期</v>
          </cell>
          <cell r="B2739" t="str">
            <v>chng_usim_date</v>
          </cell>
          <cell r="C2739" t="str">
            <v>date(7)</v>
          </cell>
          <cell r="D2739" t="str">
            <v>date</v>
          </cell>
          <cell r="E2739" t="str">
            <v>换USIM卡日期</v>
          </cell>
          <cell r="F2739" t="str">
            <v>chng_usim_date</v>
          </cell>
          <cell r="G2739" t="str">
            <v>varchar2(8)</v>
          </cell>
          <cell r="H2739" t="str">
            <v>string(8)</v>
          </cell>
        </row>
        <row r="2740">
          <cell r="A2740" t="str">
            <v>换USIM卡网点</v>
          </cell>
          <cell r="B2740" t="str">
            <v>chng_usim_chnl_id</v>
          </cell>
          <cell r="C2740" t="str">
            <v>varchar2(30)</v>
          </cell>
          <cell r="D2740" t="str">
            <v>string(30)</v>
          </cell>
          <cell r="E2740" t="str">
            <v>换USIM卡网点</v>
          </cell>
          <cell r="F2740" t="str">
            <v>chng_usim_wbsite</v>
          </cell>
          <cell r="G2740" t="str">
            <v>varchar2(30)</v>
          </cell>
          <cell r="H2740" t="str">
            <v>string(30)</v>
          </cell>
        </row>
        <row r="2741">
          <cell r="A2741" t="str">
            <v>换USIM卡网点类型</v>
          </cell>
          <cell r="B2741" t="str">
            <v>chng_usim_chnl_type</v>
          </cell>
          <cell r="C2741" t="str">
            <v>varchar2(30)</v>
          </cell>
          <cell r="D2741" t="str">
            <v>string(30)</v>
          </cell>
          <cell r="E2741" t="str">
            <v>换USIM卡网点类型</v>
          </cell>
          <cell r="F2741" t="str">
            <v>chng_usim_wbsite_type</v>
          </cell>
          <cell r="G2741" t="str">
            <v>varchar2(30)</v>
          </cell>
          <cell r="H2741" t="str">
            <v>string(30)</v>
          </cell>
        </row>
        <row r="2742">
          <cell r="A2742" t="str">
            <v>换USIM员工姓名</v>
          </cell>
          <cell r="B2742" t="str">
            <v>login_name</v>
          </cell>
          <cell r="C2742" t="str">
            <v>varchar2(125)</v>
          </cell>
          <cell r="D2742" t="str">
            <v>string(125)</v>
          </cell>
          <cell r="E2742" t="str">
            <v>换USIM员工姓名</v>
          </cell>
          <cell r="F2742" t="str">
            <v>chng_usim_staff_name</v>
          </cell>
          <cell r="G2742" t="str">
            <v>varchar2(125)</v>
          </cell>
          <cell r="H2742" t="str">
            <v>string(125)</v>
          </cell>
        </row>
        <row r="2743">
          <cell r="A2743" t="str">
            <v>吉祥号类型</v>
          </cell>
          <cell r="B2743" t="str">
            <v>good_type</v>
          </cell>
          <cell r="C2743" t="str">
            <v>varchar2(4)</v>
          </cell>
          <cell r="D2743" t="str">
            <v>string(4)</v>
          </cell>
          <cell r="E2743" t="str">
            <v>吉祥号类型</v>
          </cell>
          <cell r="F2743" t="str">
            <v>good_type</v>
          </cell>
          <cell r="G2743" t="str">
            <v>varchar2(4)</v>
          </cell>
          <cell r="H2743" t="str">
            <v>string(4)</v>
          </cell>
        </row>
        <row r="2744">
          <cell r="A2744" t="str">
            <v>集团用户标志</v>
          </cell>
          <cell r="B2744" t="str">
            <v>group_flag</v>
          </cell>
          <cell r="C2744" t="str">
            <v>varchar2(1)</v>
          </cell>
          <cell r="D2744" t="str">
            <v>string(1)</v>
          </cell>
          <cell r="E2744" t="str">
            <v>集团用户标志</v>
          </cell>
          <cell r="F2744" t="str">
            <v>group_user_flag</v>
          </cell>
          <cell r="G2744" t="str">
            <v>varchar2(1)</v>
          </cell>
          <cell r="H2744" t="str">
            <v>string(1)</v>
          </cell>
        </row>
        <row r="2745">
          <cell r="A2745" t="str">
            <v>计费GPRS链接次数</v>
          </cell>
          <cell r="B2745" t="str">
            <v>fee_gprs_count</v>
          </cell>
          <cell r="C2745" t="str">
            <v>number(22)</v>
          </cell>
          <cell r="D2745" t="str">
            <v>number(22)</v>
          </cell>
          <cell r="E2745" t="str">
            <v>计费GPRS链接次数</v>
          </cell>
          <cell r="F2745" t="str">
            <v>chrg_gprs_cnt</v>
          </cell>
          <cell r="G2745" t="str">
            <v>number(22)</v>
          </cell>
          <cell r="H2745" t="str">
            <v>long</v>
          </cell>
        </row>
        <row r="2746">
          <cell r="A2746" t="str">
            <v>计费连接次数</v>
          </cell>
          <cell r="B2746" t="str">
            <v>fee_wlan_count</v>
          </cell>
          <cell r="C2746" t="str">
            <v>number(22)</v>
          </cell>
          <cell r="D2746" t="str">
            <v>long</v>
          </cell>
          <cell r="E2746" t="str">
            <v>计费连接次数</v>
          </cell>
          <cell r="F2746" t="str">
            <v>chrg_wlan_cnt</v>
          </cell>
          <cell r="G2746" t="str">
            <v>number(22)</v>
          </cell>
          <cell r="H2746" t="str">
            <v>long</v>
          </cell>
        </row>
        <row r="2747">
          <cell r="A2747" t="str">
            <v>计费流量使用(kb)</v>
          </cell>
          <cell r="B2747" t="str">
            <v>fee_gprs_flow</v>
          </cell>
          <cell r="C2747" t="str">
            <v>number(22)</v>
          </cell>
          <cell r="D2747" t="str">
            <v>long</v>
          </cell>
          <cell r="E2747" t="str">
            <v>计费流量使用(kb)</v>
          </cell>
          <cell r="F2747" t="str">
            <v>chrg_gprs_flow</v>
          </cell>
          <cell r="G2747" t="str">
            <v>number(22)</v>
          </cell>
          <cell r="H2747" t="str">
            <v>long</v>
          </cell>
        </row>
        <row r="2748">
          <cell r="A2748" t="str">
            <v>开户渠道编码</v>
          </cell>
          <cell r="B2748" t="str">
            <v>chnl_id</v>
          </cell>
          <cell r="C2748" t="str">
            <v>varchar2(10)</v>
          </cell>
          <cell r="D2748" t="str">
            <v>string(10)</v>
          </cell>
          <cell r="E2748" t="str">
            <v>开户渠道编码</v>
          </cell>
          <cell r="F2748" t="str">
            <v>open_chnl_code</v>
          </cell>
          <cell r="G2748" t="str">
            <v>varchar2(10)</v>
          </cell>
          <cell r="H2748" t="str">
            <v>string(10)</v>
          </cell>
        </row>
        <row r="2749">
          <cell r="A2749" t="str">
            <v>开户渠道标识</v>
          </cell>
          <cell r="B2749" t="str">
            <v>chnl_id</v>
          </cell>
          <cell r="C2749" t="str">
            <v>varchar2(30)</v>
          </cell>
          <cell r="D2749" t="str">
            <v>string(30)</v>
          </cell>
          <cell r="E2749" t="str">
            <v>开户渠道标识</v>
          </cell>
          <cell r="F2749" t="str">
            <v>open_chnl_id</v>
          </cell>
          <cell r="G2749" t="str">
            <v>varchar2(30)</v>
          </cell>
          <cell r="H2749" t="str">
            <v>string(30)</v>
          </cell>
        </row>
        <row r="2750">
          <cell r="A2750" t="str">
            <v>开户员工</v>
          </cell>
          <cell r="B2750" t="str">
            <v>access_employ_id</v>
          </cell>
          <cell r="C2750" t="str">
            <v>varchar2(30)</v>
          </cell>
          <cell r="D2750" t="str">
            <v>string(30)</v>
          </cell>
          <cell r="E2750" t="str">
            <v>开户员工</v>
          </cell>
          <cell r="F2750" t="str">
            <v>open_staff</v>
          </cell>
          <cell r="G2750" t="str">
            <v>varchar2(30)</v>
          </cell>
          <cell r="H2750" t="str">
            <v>string(30)</v>
          </cell>
        </row>
        <row r="2751">
          <cell r="A2751" t="str">
            <v>客户编码</v>
          </cell>
          <cell r="B2751" t="str">
            <v>cust_id</v>
          </cell>
          <cell r="C2751" t="str">
            <v>varchar2(20)</v>
          </cell>
          <cell r="D2751" t="str">
            <v>string(20)</v>
          </cell>
          <cell r="E2751" t="str">
            <v>客户编码</v>
          </cell>
          <cell r="F2751" t="str">
            <v>cust_id</v>
          </cell>
          <cell r="G2751" t="str">
            <v>number(22)</v>
          </cell>
          <cell r="H2751" t="str">
            <v>long</v>
          </cell>
        </row>
        <row r="2752">
          <cell r="A2752" t="str">
            <v>客户地址</v>
          </cell>
          <cell r="B2752" t="str">
            <v>cust_addr</v>
          </cell>
          <cell r="C2752" t="str">
            <v>varchar2(500)</v>
          </cell>
          <cell r="D2752" t="str">
            <v>string(200)</v>
          </cell>
          <cell r="E2752" t="str">
            <v>客户地址</v>
          </cell>
          <cell r="F2752" t="str">
            <v>cust_addr</v>
          </cell>
          <cell r="G2752" t="str">
            <v>varchar2(100)</v>
          </cell>
          <cell r="H2752" t="str">
            <v>string(100)</v>
          </cell>
        </row>
        <row r="2753">
          <cell r="A2753" t="str">
            <v>客户证件类型</v>
          </cell>
          <cell r="B2753" t="str">
            <v>cert_class</v>
          </cell>
          <cell r="C2753" t="str">
            <v>varchar2(50)</v>
          </cell>
          <cell r="D2753" t="str">
            <v>string(50)</v>
          </cell>
          <cell r="E2753" t="str">
            <v>客户证件类型</v>
          </cell>
          <cell r="F2753" t="str">
            <v>cust_cert_type</v>
          </cell>
          <cell r="G2753" t="str">
            <v>varchar2(60)</v>
          </cell>
          <cell r="H2753" t="str">
            <v>string(60)</v>
          </cell>
        </row>
        <row r="2754">
          <cell r="A2754" t="str">
            <v>累计2/3G标准资费</v>
          </cell>
          <cell r="B2754" t="str">
            <v>stand_23gprs_fee</v>
          </cell>
          <cell r="C2754" t="str">
            <v>number(22)</v>
          </cell>
          <cell r="D2754" t="str">
            <v>number(18,4)</v>
          </cell>
          <cell r="E2754" t="str">
            <v>累计2/3G标准资费</v>
          </cell>
          <cell r="F2754" t="str">
            <v>stand_23gprs_fee</v>
          </cell>
          <cell r="G2754" t="str">
            <v>number(18,4)</v>
          </cell>
          <cell r="H2754" t="str">
            <v>double(18,4)</v>
          </cell>
        </row>
        <row r="2755">
          <cell r="A2755" t="str">
            <v>累计2/3G套内资费</v>
          </cell>
          <cell r="B2755" t="str">
            <v>inset_23gprs_fee</v>
          </cell>
          <cell r="C2755" t="str">
            <v>number(22)</v>
          </cell>
          <cell r="D2755" t="str">
            <v>number(18,4)</v>
          </cell>
          <cell r="E2755" t="str">
            <v>累计2/3G套内资费</v>
          </cell>
          <cell r="F2755" t="str">
            <v>inmeal_23gprs_fee</v>
          </cell>
          <cell r="G2755" t="str">
            <v>number(18,4)</v>
          </cell>
          <cell r="H2755" t="str">
            <v>double(18,4)</v>
          </cell>
        </row>
        <row r="2756">
          <cell r="A2756" t="str">
            <v>累计2/3G套外资费</v>
          </cell>
          <cell r="B2756" t="str">
            <v>outset_23gprs_fee</v>
          </cell>
          <cell r="C2756" t="str">
            <v>number(22)</v>
          </cell>
          <cell r="D2756" t="str">
            <v>number(18,4)</v>
          </cell>
          <cell r="E2756" t="str">
            <v>累计2/3G套外资费</v>
          </cell>
          <cell r="F2756" t="str">
            <v>outmeal_23gprs_fee</v>
          </cell>
          <cell r="G2756" t="str">
            <v>number(18,4)</v>
          </cell>
          <cell r="H2756" t="str">
            <v>double(18,4)</v>
          </cell>
        </row>
        <row r="2757">
          <cell r="A2757" t="str">
            <v>累计4G标准资费</v>
          </cell>
          <cell r="B2757" t="str">
            <v>stand_4gprs_fee</v>
          </cell>
          <cell r="C2757" t="str">
            <v>number(22)</v>
          </cell>
          <cell r="D2757" t="str">
            <v>number(18,4)</v>
          </cell>
          <cell r="E2757" t="str">
            <v>累计4G标准资费</v>
          </cell>
          <cell r="F2757" t="str">
            <v>stand_4gprs_fee</v>
          </cell>
          <cell r="G2757" t="str">
            <v>number(18,4)</v>
          </cell>
          <cell r="H2757" t="str">
            <v>double(18,4)</v>
          </cell>
        </row>
        <row r="2758">
          <cell r="A2758" t="str">
            <v>累计4G套内资费</v>
          </cell>
          <cell r="B2758" t="str">
            <v>inset_4gprs_fee</v>
          </cell>
          <cell r="C2758" t="str">
            <v>number(22)</v>
          </cell>
          <cell r="D2758" t="str">
            <v>number(18,4)</v>
          </cell>
          <cell r="E2758" t="str">
            <v>累计4G套内资费</v>
          </cell>
          <cell r="F2758" t="str">
            <v>inmeal_4gprs_fee</v>
          </cell>
          <cell r="G2758" t="str">
            <v>number(18,4)</v>
          </cell>
          <cell r="H2758" t="str">
            <v>double(18,4)</v>
          </cell>
        </row>
        <row r="2759">
          <cell r="A2759" t="str">
            <v>累计4G套外资费</v>
          </cell>
          <cell r="B2759" t="str">
            <v>outset_4gprs_fee</v>
          </cell>
          <cell r="C2759" t="str">
            <v>number(22)</v>
          </cell>
          <cell r="D2759" t="str">
            <v>number(18,4)</v>
          </cell>
          <cell r="E2759" t="str">
            <v>累计4G套外资费</v>
          </cell>
          <cell r="F2759" t="str">
            <v>outmeal_4gprs_fee</v>
          </cell>
          <cell r="G2759" t="str">
            <v>number(18,4)</v>
          </cell>
          <cell r="H2759" t="str">
            <v>double(18,4)</v>
          </cell>
        </row>
        <row r="2760">
          <cell r="A2760" t="str">
            <v>累计GPRS标准资费</v>
          </cell>
          <cell r="B2760" t="str">
            <v>stand_gprs_fee</v>
          </cell>
          <cell r="C2760" t="str">
            <v>number(22)</v>
          </cell>
          <cell r="D2760" t="str">
            <v>number(18,4)</v>
          </cell>
          <cell r="E2760" t="str">
            <v>累计GPRS标准资费</v>
          </cell>
          <cell r="F2760" t="str">
            <v>stand_gprs_fee</v>
          </cell>
          <cell r="G2760" t="str">
            <v>number(18,4)</v>
          </cell>
          <cell r="H2760" t="str">
            <v>double(18,4)</v>
          </cell>
        </row>
        <row r="2761">
          <cell r="A2761" t="str">
            <v>累计GPRS费</v>
          </cell>
          <cell r="B2761" t="str">
            <v>gprs_fee</v>
          </cell>
          <cell r="C2761" t="str">
            <v>number(22)</v>
          </cell>
          <cell r="D2761" t="str">
            <v>number(18,4)</v>
          </cell>
          <cell r="E2761" t="str">
            <v>累计GPRS费</v>
          </cell>
          <cell r="F2761" t="str">
            <v>gprs_fee</v>
          </cell>
          <cell r="G2761" t="str">
            <v>number(18,4)</v>
          </cell>
          <cell r="H2761" t="str">
            <v>double(18,4)</v>
          </cell>
        </row>
        <row r="2762">
          <cell r="A2762" t="str">
            <v>累计GPRS套内资费</v>
          </cell>
          <cell r="B2762" t="str">
            <v>inset_gprs_fee</v>
          </cell>
          <cell r="C2762" t="str">
            <v>number(22)</v>
          </cell>
          <cell r="D2762" t="str">
            <v>number(18,4)</v>
          </cell>
          <cell r="E2762" t="str">
            <v>累计GPRS套内资费</v>
          </cell>
          <cell r="F2762" t="str">
            <v>inmeal_gprs_fee</v>
          </cell>
          <cell r="G2762" t="str">
            <v>number(18,4)</v>
          </cell>
          <cell r="H2762" t="str">
            <v>double(18,4)</v>
          </cell>
        </row>
        <row r="2763">
          <cell r="A2763" t="str">
            <v>累计GPRS套外资费</v>
          </cell>
          <cell r="B2763" t="str">
            <v>outset_gprs_fee</v>
          </cell>
          <cell r="C2763" t="str">
            <v>number(22)</v>
          </cell>
          <cell r="D2763" t="str">
            <v>number(18,4)</v>
          </cell>
          <cell r="E2763" t="str">
            <v>累计GPRS套外资费</v>
          </cell>
          <cell r="F2763" t="str">
            <v>outmeal_gprs_fee</v>
          </cell>
          <cell r="G2763" t="str">
            <v>number(18,4)</v>
          </cell>
          <cell r="H2763" t="str">
            <v>double(18,4)</v>
          </cell>
        </row>
        <row r="2764">
          <cell r="A2764" t="str">
            <v>连接次数</v>
          </cell>
          <cell r="B2764" t="str">
            <v>wlan_count</v>
          </cell>
          <cell r="C2764" t="str">
            <v>number(22)</v>
          </cell>
          <cell r="D2764" t="str">
            <v>long</v>
          </cell>
          <cell r="E2764" t="str">
            <v>wlan连接次数</v>
          </cell>
          <cell r="F2764" t="str">
            <v>wlan_cnt</v>
          </cell>
          <cell r="G2764" t="str">
            <v>number(38)</v>
          </cell>
          <cell r="H2764" t="str">
            <v>long</v>
          </cell>
        </row>
        <row r="2765">
          <cell r="A2765" t="str">
            <v>流量不清零用户标志</v>
          </cell>
          <cell r="B2765" t="str">
            <v>noclear_flag</v>
          </cell>
          <cell r="C2765" t="str">
            <v>number(22)</v>
          </cell>
          <cell r="D2765" t="str">
            <v>short</v>
          </cell>
          <cell r="E2765" t="str">
            <v>流量不清零用户标志</v>
          </cell>
          <cell r="F2765" t="str">
            <v>no_clear_flag</v>
          </cell>
          <cell r="G2765" t="str">
            <v>number(22)</v>
          </cell>
          <cell r="H2765" t="str">
            <v>integer</v>
          </cell>
        </row>
        <row r="2766">
          <cell r="A2766" t="str">
            <v>流量叠加包订购标志</v>
          </cell>
          <cell r="B2766" t="str">
            <v>add_gprs_set_flag</v>
          </cell>
          <cell r="C2766" t="str">
            <v>number(22)</v>
          </cell>
          <cell r="D2766" t="str">
            <v>string(1)</v>
          </cell>
          <cell r="E2766" t="str">
            <v>流量叠加包订购标志</v>
          </cell>
          <cell r="F2766" t="str">
            <v>add_gprs_order_flag</v>
          </cell>
          <cell r="G2766" t="str">
            <v>number(22)</v>
          </cell>
          <cell r="H2766" t="str">
            <v>integer</v>
          </cell>
        </row>
        <row r="2767">
          <cell r="A2767" t="str">
            <v>流量基础套餐订购标志</v>
          </cell>
          <cell r="B2767" t="str">
            <v>basic_gprs_set_flag</v>
          </cell>
          <cell r="C2767" t="str">
            <v>number(22)</v>
          </cell>
          <cell r="D2767" t="str">
            <v>string(1)</v>
          </cell>
          <cell r="E2767" t="str">
            <v>流量基础套餐订购标志</v>
          </cell>
          <cell r="F2767" t="str">
            <v>basic_gprs_order_flag</v>
          </cell>
          <cell r="G2767" t="str">
            <v>number(22)</v>
          </cell>
          <cell r="H2767" t="str">
            <v>integer</v>
          </cell>
        </row>
        <row r="2768">
          <cell r="A2768" t="str">
            <v>漫游省份</v>
          </cell>
          <cell r="B2768" t="str">
            <v>roam_prov</v>
          </cell>
          <cell r="C2768" t="str">
            <v>varchar2(10)</v>
          </cell>
          <cell r="D2768" t="str">
            <v>string(10)</v>
          </cell>
          <cell r="E2768" t="str">
            <v>漫游省份</v>
          </cell>
          <cell r="F2768" t="str">
            <v>roam_prov</v>
          </cell>
          <cell r="G2768" t="str">
            <v>varchar2(10)</v>
          </cell>
          <cell r="H2768" t="str">
            <v>string(10)</v>
          </cell>
        </row>
        <row r="2769">
          <cell r="A2769" t="str">
            <v>梦网短信使用标志</v>
          </cell>
          <cell r="B2769" t="str">
            <v>mnet_sms_user_flag</v>
          </cell>
          <cell r="C2769" t="str">
            <v>varchar2(1)</v>
          </cell>
          <cell r="D2769" t="str">
            <v>string(1)</v>
          </cell>
          <cell r="E2769" t="str">
            <v>梦网短信使用标志</v>
          </cell>
          <cell r="F2769" t="str">
            <v>mnet_sms_use_flag</v>
          </cell>
          <cell r="G2769" t="str">
            <v>varchar2(1)</v>
          </cell>
          <cell r="H2769" t="str">
            <v>string(1)</v>
          </cell>
        </row>
        <row r="2770">
          <cell r="A2770" t="str">
            <v>年底拍照标志</v>
          </cell>
          <cell r="B2770" t="str">
            <v>snap_flag</v>
          </cell>
          <cell r="C2770" t="str">
            <v>varchar2(1)</v>
          </cell>
          <cell r="D2770" t="str">
            <v>string(1)</v>
          </cell>
          <cell r="E2770" t="str">
            <v>年底拍照标志</v>
          </cell>
          <cell r="F2770" t="str">
            <v>snap_flag</v>
          </cell>
          <cell r="G2770" t="str">
            <v>varchar2(1)</v>
          </cell>
          <cell r="H2770" t="str">
            <v>string(1)</v>
          </cell>
        </row>
        <row r="2771">
          <cell r="A2771" t="str">
            <v>年龄是否符合规则</v>
          </cell>
          <cell r="B2771" t="str">
            <v>age_flag</v>
          </cell>
          <cell r="C2771" t="str">
            <v>number(22)</v>
          </cell>
          <cell r="D2771" t="str">
            <v>short</v>
          </cell>
          <cell r="E2771" t="str">
            <v>年龄是否符合规则</v>
          </cell>
          <cell r="F2771" t="str">
            <v>age_flag</v>
          </cell>
          <cell r="G2771" t="str">
            <v>number(22)</v>
          </cell>
          <cell r="H2771" t="str">
            <v>short</v>
          </cell>
        </row>
        <row r="2772">
          <cell r="A2772" t="str">
            <v>排序序号</v>
          </cell>
          <cell r="B2772" t="str">
            <v>rank_list</v>
          </cell>
          <cell r="C2772" t="str">
            <v>number(22)</v>
          </cell>
          <cell r="D2772" t="str">
            <v>long</v>
          </cell>
          <cell r="E2772" t="str">
            <v>排序序号</v>
          </cell>
          <cell r="F2772" t="str">
            <v>rank_list</v>
          </cell>
          <cell r="G2772" t="str">
            <v>number(22)</v>
          </cell>
          <cell r="H2772" t="str">
            <v>long</v>
          </cell>
        </row>
        <row r="2773">
          <cell r="A2773" t="str">
            <v>其他收入</v>
          </cell>
          <cell r="B2773" t="str">
            <v>other_fee</v>
          </cell>
          <cell r="C2773" t="str">
            <v>number(22)</v>
          </cell>
          <cell r="D2773" t="str">
            <v>number(18,4)</v>
          </cell>
          <cell r="E2773" t="str">
            <v>其他收入</v>
          </cell>
          <cell r="F2773" t="str">
            <v>other_fee</v>
          </cell>
          <cell r="G2773" t="str">
            <v>number(18,4)</v>
          </cell>
          <cell r="H2773" t="str">
            <v>double(18,4)</v>
          </cell>
        </row>
        <row r="2774">
          <cell r="A2774" t="str">
            <v>全网统计叠加包档位</v>
          </cell>
          <cell r="B2774" t="str">
            <v>country_set_type</v>
          </cell>
          <cell r="C2774" t="str">
            <v>varchar2(100)</v>
          </cell>
          <cell r="D2774" t="str">
            <v>string(100)</v>
          </cell>
          <cell r="E2774" t="str">
            <v>全网统计叠加包档位</v>
          </cell>
          <cell r="F2774" t="str">
            <v>whole_net__set_type</v>
          </cell>
          <cell r="G2774" t="str">
            <v>varchar2(100)</v>
          </cell>
          <cell r="H2774" t="str">
            <v>string(100)</v>
          </cell>
        </row>
        <row r="2775">
          <cell r="A2775" t="str">
            <v>热点编码</v>
          </cell>
          <cell r="B2775" t="str">
            <v>hot_spot_id</v>
          </cell>
          <cell r="C2775" t="str">
            <v>varchar2(17)</v>
          </cell>
          <cell r="D2775" t="str">
            <v>string(17)</v>
          </cell>
          <cell r="E2775" t="str">
            <v>热点编码</v>
          </cell>
          <cell r="F2775" t="str">
            <v>hot_spot_code</v>
          </cell>
          <cell r="G2775" t="str">
            <v>varchar2(17)</v>
          </cell>
          <cell r="H2775" t="str">
            <v>string(17)</v>
          </cell>
        </row>
        <row r="2776">
          <cell r="A2776" t="str">
            <v>入网渠道编码</v>
          </cell>
          <cell r="B2776" t="str">
            <v>channel_code</v>
          </cell>
          <cell r="C2776" t="str">
            <v>varchar2(40)</v>
          </cell>
          <cell r="D2776" t="str">
            <v>string(40)</v>
          </cell>
          <cell r="E2776" t="str">
            <v>入网渠道编码</v>
          </cell>
          <cell r="F2776" t="str">
            <v>innet_chnl_code</v>
          </cell>
          <cell r="G2776" t="str">
            <v>varchar2(40)</v>
          </cell>
          <cell r="H2776" t="str">
            <v>string(40)</v>
          </cell>
        </row>
        <row r="2777">
          <cell r="A2777" t="str">
            <v>入网渠道名称</v>
          </cell>
          <cell r="B2777" t="str">
            <v>group_name</v>
          </cell>
          <cell r="C2777" t="str">
            <v>varchar2(100)</v>
          </cell>
          <cell r="D2777" t="str">
            <v>string(100)</v>
          </cell>
          <cell r="E2777" t="str">
            <v>入网渠道名称</v>
          </cell>
          <cell r="F2777" t="str">
            <v>innet_chnl_name</v>
          </cell>
          <cell r="G2777" t="str">
            <v>varchar2(100)</v>
          </cell>
          <cell r="H2777" t="str">
            <v>string(100)</v>
          </cell>
        </row>
        <row r="2778">
          <cell r="A2778" t="str">
            <v>上1个月ARPU</v>
          </cell>
          <cell r="B2778" t="str">
            <v>last_mon1_arpu</v>
          </cell>
          <cell r="C2778" t="str">
            <v>number(22)</v>
          </cell>
          <cell r="D2778" t="str">
            <v>number(22)</v>
          </cell>
          <cell r="E2778" t="str">
            <v>上1个月ARPU</v>
          </cell>
          <cell r="F2778" t="str">
            <v>last_mon1_arpu</v>
          </cell>
          <cell r="G2778" t="str">
            <v>number(18,4)</v>
          </cell>
          <cell r="H2778" t="str">
            <v>double(18,4)</v>
          </cell>
        </row>
        <row r="2779">
          <cell r="A2779" t="str">
            <v>上1个月流量ARPU</v>
          </cell>
          <cell r="B2779" t="str">
            <v>last_mon1_gprsarpu</v>
          </cell>
          <cell r="C2779" t="str">
            <v>number(22)</v>
          </cell>
          <cell r="D2779" t="str">
            <v>number(22)</v>
          </cell>
          <cell r="E2779" t="str">
            <v>上1个月流量ARPU</v>
          </cell>
          <cell r="F2779" t="str">
            <v>last_mon1_gprs_arpu</v>
          </cell>
          <cell r="G2779" t="str">
            <v>number(18,4)</v>
          </cell>
          <cell r="H2779" t="str">
            <v>double(18,4)</v>
          </cell>
        </row>
        <row r="2780">
          <cell r="A2780" t="str">
            <v>上2个月ARPU</v>
          </cell>
          <cell r="B2780" t="str">
            <v>last_mon2_arpu</v>
          </cell>
          <cell r="C2780" t="str">
            <v>number(22)</v>
          </cell>
          <cell r="D2780" t="str">
            <v>number(22)</v>
          </cell>
          <cell r="E2780" t="str">
            <v>上2个月ARPU</v>
          </cell>
          <cell r="F2780" t="str">
            <v>last_mon2_arpu</v>
          </cell>
          <cell r="G2780" t="str">
            <v>number(18,4)</v>
          </cell>
          <cell r="H2780" t="str">
            <v>double(18,4)</v>
          </cell>
        </row>
        <row r="2781">
          <cell r="A2781" t="str">
            <v>上2个月流量ARPU</v>
          </cell>
          <cell r="B2781" t="str">
            <v>last_mon2_gprsarpu</v>
          </cell>
          <cell r="C2781" t="str">
            <v>number(22)</v>
          </cell>
          <cell r="D2781" t="str">
            <v>number(22)</v>
          </cell>
          <cell r="E2781" t="str">
            <v>上2个月流量ARPU</v>
          </cell>
          <cell r="F2781" t="str">
            <v>last_mon2_gprs_arpu</v>
          </cell>
          <cell r="G2781" t="str">
            <v>number(18,4)</v>
          </cell>
          <cell r="H2781" t="str">
            <v>double(18,4)</v>
          </cell>
        </row>
        <row r="2782">
          <cell r="A2782" t="str">
            <v>上3个月ARPU</v>
          </cell>
          <cell r="B2782" t="str">
            <v>last_mon3_arpu</v>
          </cell>
          <cell r="C2782" t="str">
            <v>number(22)</v>
          </cell>
          <cell r="D2782" t="str">
            <v>number(22)</v>
          </cell>
          <cell r="E2782" t="str">
            <v>上3个月ARPU</v>
          </cell>
          <cell r="F2782" t="str">
            <v>last_mon3_arpu</v>
          </cell>
          <cell r="G2782" t="str">
            <v>number(18,4)</v>
          </cell>
          <cell r="H2782" t="str">
            <v>double(18,4)</v>
          </cell>
        </row>
        <row r="2783">
          <cell r="A2783" t="str">
            <v>上3个月流量ARPU</v>
          </cell>
          <cell r="B2783" t="str">
            <v>last_mon3_gprsarpu</v>
          </cell>
          <cell r="C2783" t="str">
            <v>number(22)</v>
          </cell>
          <cell r="D2783" t="str">
            <v>number(22)</v>
          </cell>
          <cell r="E2783" t="str">
            <v>上3个月流量ARPU</v>
          </cell>
          <cell r="F2783" t="str">
            <v>last_mon3_gprs_arpu</v>
          </cell>
          <cell r="G2783" t="str">
            <v>number(18,4)</v>
          </cell>
          <cell r="H2783" t="str">
            <v>double(18,4)</v>
          </cell>
        </row>
        <row r="2784">
          <cell r="A2784" t="str">
            <v>上传流量byte</v>
          </cell>
          <cell r="B2784" t="str">
            <v>up_data_flow_byte</v>
          </cell>
          <cell r="C2784" t="str">
            <v>number(22)</v>
          </cell>
          <cell r="D2784" t="str">
            <v>long</v>
          </cell>
          <cell r="E2784" t="str">
            <v>上传流量byte</v>
          </cell>
          <cell r="F2784" t="str">
            <v>up_data_flux_byte</v>
          </cell>
          <cell r="G2784" t="str">
            <v>number(22)</v>
          </cell>
          <cell r="H2784" t="str">
            <v>long</v>
          </cell>
        </row>
        <row r="2785">
          <cell r="A2785" t="str">
            <v>上传流量kb</v>
          </cell>
          <cell r="B2785" t="str">
            <v>up_data_flow_kb</v>
          </cell>
          <cell r="C2785" t="str">
            <v>number(22,2)</v>
          </cell>
          <cell r="D2785" t="str">
            <v>double</v>
          </cell>
          <cell r="E2785" t="str">
            <v>上传流量kb</v>
          </cell>
          <cell r="F2785" t="str">
            <v>up_data_flux_kb</v>
          </cell>
          <cell r="G2785" t="str">
            <v>number(22)</v>
          </cell>
          <cell r="H2785" t="str">
            <v>long</v>
          </cell>
        </row>
        <row r="2786">
          <cell r="A2786" t="str">
            <v>上行流量(MB)</v>
          </cell>
          <cell r="B2786" t="str">
            <v>up_data_flow</v>
          </cell>
          <cell r="C2786" t="str">
            <v>number(22)</v>
          </cell>
          <cell r="D2786" t="str">
            <v>number(18,4)</v>
          </cell>
          <cell r="E2786" t="str">
            <v>上行流量(MB)</v>
          </cell>
          <cell r="F2786" t="str">
            <v>up_data_flux</v>
          </cell>
          <cell r="G2786" t="str">
            <v>number(22)</v>
          </cell>
          <cell r="H2786" t="str">
            <v>long</v>
          </cell>
        </row>
        <row r="2787">
          <cell r="A2787" t="str">
            <v>上网本3G计费流量</v>
          </cell>
          <cell r="B2787" t="str">
            <v>netnote_flux_td</v>
          </cell>
          <cell r="C2787" t="str">
            <v>number(22)</v>
          </cell>
          <cell r="D2787" t="str">
            <v>number(18,4)</v>
          </cell>
          <cell r="E2787" t="str">
            <v>上网本3G计费流量</v>
          </cell>
          <cell r="F2787" t="str">
            <v>netnote_chrg_flux_td</v>
          </cell>
          <cell r="G2787" t="str">
            <v>number(22)</v>
          </cell>
          <cell r="H2787" t="str">
            <v>long</v>
          </cell>
        </row>
        <row r="2788">
          <cell r="A2788" t="str">
            <v>上网本标志</v>
          </cell>
          <cell r="B2788" t="str">
            <v>note_flag</v>
          </cell>
          <cell r="C2788" t="str">
            <v>varchar2(2)</v>
          </cell>
          <cell r="D2788" t="str">
            <v>string(2)</v>
          </cell>
          <cell r="E2788" t="str">
            <v>上网本标志</v>
          </cell>
          <cell r="F2788" t="str">
            <v>netnote_flag</v>
          </cell>
          <cell r="G2788" t="str">
            <v>varchar2(2)</v>
          </cell>
          <cell r="H2788" t="str">
            <v>string(2)</v>
          </cell>
        </row>
        <row r="2789">
          <cell r="A2789" t="str">
            <v>上网本费用</v>
          </cell>
          <cell r="B2789" t="str">
            <v>netnote_fee</v>
          </cell>
          <cell r="C2789" t="str">
            <v>number(22)</v>
          </cell>
          <cell r="D2789" t="str">
            <v>number(18,4)</v>
          </cell>
          <cell r="E2789" t="str">
            <v>上网本费用</v>
          </cell>
          <cell r="F2789" t="str">
            <v>netnote_fee</v>
          </cell>
          <cell r="G2789" t="str">
            <v>number(18,4)</v>
          </cell>
          <cell r="H2789" t="str">
            <v>double(18,4)</v>
          </cell>
        </row>
        <row r="2790">
          <cell r="A2790" t="str">
            <v>上网本计费流量</v>
          </cell>
          <cell r="B2790" t="str">
            <v>netnote_flux</v>
          </cell>
          <cell r="C2790" t="str">
            <v>number(22)</v>
          </cell>
          <cell r="D2790" t="str">
            <v>number(18,4)</v>
          </cell>
          <cell r="E2790" t="str">
            <v>上网本计费流量</v>
          </cell>
          <cell r="F2790" t="str">
            <v>netnote_chrg_flux</v>
          </cell>
          <cell r="G2790" t="str">
            <v>number(22)</v>
          </cell>
          <cell r="H2790" t="str">
            <v>long</v>
          </cell>
        </row>
        <row r="2791">
          <cell r="A2791" t="str">
            <v>上网本使用标志</v>
          </cell>
          <cell r="B2791" t="str">
            <v>netnote_use_flag</v>
          </cell>
          <cell r="C2791" t="str">
            <v>number(22)</v>
          </cell>
          <cell r="D2791" t="str">
            <v>string(1)</v>
          </cell>
          <cell r="E2791" t="str">
            <v>上网本使用标志</v>
          </cell>
          <cell r="F2791" t="str">
            <v>netnote_use_flag</v>
          </cell>
          <cell r="G2791" t="str">
            <v>number(22)</v>
          </cell>
          <cell r="H2791" t="str">
            <v>integer</v>
          </cell>
        </row>
        <row r="2792">
          <cell r="A2792" t="str">
            <v>上月递延量(kb)</v>
          </cell>
          <cell r="B2792" t="str">
            <v>last_month_float</v>
          </cell>
          <cell r="C2792" t="str">
            <v>number(22)</v>
          </cell>
          <cell r="D2792" t="str">
            <v>long</v>
          </cell>
          <cell r="E2792" t="str">
            <v>上月递延量(kb)</v>
          </cell>
          <cell r="F2792" t="str">
            <v>last_month_float</v>
          </cell>
          <cell r="G2792" t="str">
            <v>number(22)</v>
          </cell>
          <cell r="H2792" t="str">
            <v>long</v>
          </cell>
        </row>
        <row r="2793">
          <cell r="A2793" t="str">
            <v>上月递延量本月使用(kb)</v>
          </cell>
          <cell r="B2793" t="str">
            <v>last_month_float_use</v>
          </cell>
          <cell r="C2793" t="str">
            <v>number(22)</v>
          </cell>
          <cell r="D2793" t="str">
            <v>long</v>
          </cell>
          <cell r="E2793" t="str">
            <v>上月递延量本月使用(kb)</v>
          </cell>
          <cell r="F2793" t="str">
            <v>last_month_float_use</v>
          </cell>
          <cell r="G2793" t="str">
            <v>number(22)</v>
          </cell>
          <cell r="H2793" t="str">
            <v>long</v>
          </cell>
        </row>
        <row r="2794">
          <cell r="A2794" t="str">
            <v>生效的4G资费数量</v>
          </cell>
          <cell r="B2794" t="str">
            <v>prc_4g_cnt</v>
          </cell>
          <cell r="C2794" t="str">
            <v>number(22)</v>
          </cell>
          <cell r="D2794" t="str">
            <v>short</v>
          </cell>
          <cell r="E2794" t="str">
            <v>生效的4G资费数量</v>
          </cell>
          <cell r="F2794" t="str">
            <v>tariff_4g_cnt</v>
          </cell>
          <cell r="G2794" t="str">
            <v>number(22)</v>
          </cell>
          <cell r="H2794" t="str">
            <v>short</v>
          </cell>
        </row>
        <row r="2795">
          <cell r="A2795" t="str">
            <v>实名标识</v>
          </cell>
          <cell r="B2795" t="str">
            <v>true_code</v>
          </cell>
          <cell r="C2795" t="str">
            <v>number(22)</v>
          </cell>
          <cell r="D2795" t="str">
            <v>short</v>
          </cell>
          <cell r="E2795" t="str">
            <v>实名标志</v>
          </cell>
          <cell r="F2795" t="str">
            <v>real_name_flag</v>
          </cell>
          <cell r="G2795" t="str">
            <v>number(22)</v>
          </cell>
          <cell r="H2795" t="str">
            <v>integer</v>
          </cell>
        </row>
        <row r="2796">
          <cell r="A2796" t="str">
            <v>实名标志</v>
          </cell>
          <cell r="B2796" t="str">
            <v>true_code</v>
          </cell>
          <cell r="C2796" t="str">
            <v>number(22)</v>
          </cell>
          <cell r="D2796" t="str">
            <v>short</v>
          </cell>
          <cell r="E2796" t="str">
            <v>实名标志</v>
          </cell>
          <cell r="F2796" t="str">
            <v>real_name_flag</v>
          </cell>
          <cell r="G2796" t="str">
            <v>number(22)</v>
          </cell>
          <cell r="H2796" t="str">
            <v>integer</v>
          </cell>
        </row>
        <row r="2797">
          <cell r="A2797" t="str">
            <v>使用人地址</v>
          </cell>
          <cell r="B2797" t="str">
            <v>sy_addr</v>
          </cell>
          <cell r="C2797" t="str">
            <v>varchar2(200)</v>
          </cell>
          <cell r="D2797" t="str">
            <v>string(200)</v>
          </cell>
          <cell r="E2797" t="str">
            <v>使用人地址</v>
          </cell>
          <cell r="F2797" t="str">
            <v>sy_addr</v>
          </cell>
          <cell r="G2797" t="str">
            <v>varchar2(200)</v>
          </cell>
          <cell r="H2797" t="str">
            <v>string(200)</v>
          </cell>
        </row>
        <row r="2798">
          <cell r="A2798" t="str">
            <v>使用人年龄</v>
          </cell>
          <cell r="B2798" t="str">
            <v>sy_age</v>
          </cell>
          <cell r="C2798" t="str">
            <v>number(22)</v>
          </cell>
          <cell r="D2798" t="str">
            <v>short</v>
          </cell>
          <cell r="E2798" t="str">
            <v>使用人年龄</v>
          </cell>
          <cell r="F2798" t="str">
            <v>sy_age</v>
          </cell>
          <cell r="G2798" t="str">
            <v>number(22)</v>
          </cell>
          <cell r="H2798" t="str">
            <v>short</v>
          </cell>
        </row>
        <row r="2799">
          <cell r="A2799" t="str">
            <v>使用人证件号码</v>
          </cell>
          <cell r="B2799" t="str">
            <v>sy_cert_id</v>
          </cell>
          <cell r="C2799" t="str">
            <v>varchar2(20)</v>
          </cell>
          <cell r="D2799" t="str">
            <v>string(20)</v>
          </cell>
          <cell r="E2799" t="str">
            <v>使用人证件号码</v>
          </cell>
          <cell r="F2799" t="str">
            <v>sy_cert_id</v>
          </cell>
          <cell r="G2799" t="str">
            <v>varchar2(20)</v>
          </cell>
          <cell r="H2799" t="str">
            <v>string(20)</v>
          </cell>
        </row>
        <row r="2800">
          <cell r="A2800" t="str">
            <v>使用人证件类型编码</v>
          </cell>
          <cell r="B2800" t="str">
            <v>sy_id_type</v>
          </cell>
          <cell r="C2800" t="str">
            <v>varchar2(2)</v>
          </cell>
          <cell r="D2800" t="str">
            <v>string(2)</v>
          </cell>
          <cell r="E2800" t="str">
            <v>使用人证件类型标识</v>
          </cell>
          <cell r="F2800" t="str">
            <v>sy_id_type</v>
          </cell>
          <cell r="G2800" t="str">
            <v>varchar2(2)</v>
          </cell>
          <cell r="H2800" t="str">
            <v>string(2)</v>
          </cell>
        </row>
        <row r="2801">
          <cell r="A2801" t="str">
            <v>使用人证件类型标识</v>
          </cell>
          <cell r="B2801" t="str">
            <v>sy_id_type</v>
          </cell>
          <cell r="C2801" t="str">
            <v>varchar2(2)</v>
          </cell>
          <cell r="D2801" t="str">
            <v>string(2)</v>
          </cell>
          <cell r="E2801" t="str">
            <v>使用人证件类型标识</v>
          </cell>
          <cell r="F2801" t="str">
            <v>sy_id_type</v>
          </cell>
          <cell r="G2801" t="str">
            <v>varchar2(2)</v>
          </cell>
          <cell r="H2801" t="str">
            <v>string(2)</v>
          </cell>
        </row>
        <row r="2802">
          <cell r="A2802" t="str">
            <v>使用人证件类型名称</v>
          </cell>
          <cell r="B2802" t="str">
            <v>sy_id_name</v>
          </cell>
          <cell r="C2802" t="str">
            <v>varchar2(12)</v>
          </cell>
          <cell r="D2802" t="str">
            <v>string(12)</v>
          </cell>
          <cell r="E2802" t="str">
            <v>使用人证件类型名称</v>
          </cell>
          <cell r="F2802" t="str">
            <v>sy_id_name</v>
          </cell>
          <cell r="G2802" t="str">
            <v>varchar2(12)</v>
          </cell>
          <cell r="H2802" t="str">
            <v>string(12)</v>
          </cell>
        </row>
        <row r="2803">
          <cell r="A2803" t="str">
            <v>使用人证件姓名</v>
          </cell>
          <cell r="B2803" t="str">
            <v>sy_name</v>
          </cell>
          <cell r="C2803" t="str">
            <v>varchar2(60)</v>
          </cell>
          <cell r="D2803" t="str">
            <v>string(60)</v>
          </cell>
          <cell r="E2803" t="str">
            <v>使用人证件姓名</v>
          </cell>
          <cell r="F2803" t="str">
            <v>sy_name</v>
          </cell>
          <cell r="G2803" t="str">
            <v>varchar2(60)</v>
          </cell>
          <cell r="H2803" t="str">
            <v>string(60)</v>
          </cell>
        </row>
        <row r="2804">
          <cell r="A2804" t="str">
            <v>使用套餐个数</v>
          </cell>
          <cell r="B2804" t="str">
            <v>use_set_cnt</v>
          </cell>
          <cell r="C2804" t="str">
            <v>number(22)</v>
          </cell>
          <cell r="D2804" t="str">
            <v>short</v>
          </cell>
          <cell r="E2804" t="str">
            <v>使用套餐个数</v>
          </cell>
          <cell r="F2804" t="str">
            <v>use_offer_cnt</v>
          </cell>
          <cell r="G2804" t="str">
            <v>number(22)</v>
          </cell>
          <cell r="H2804" t="str">
            <v>short</v>
          </cell>
        </row>
        <row r="2805">
          <cell r="A2805" t="str">
            <v>是否彩铃用户</v>
          </cell>
          <cell r="B2805" t="str">
            <v>ring_user_flag</v>
          </cell>
          <cell r="C2805" t="str">
            <v>number(22)</v>
          </cell>
          <cell r="D2805" t="str">
            <v>string(1)</v>
          </cell>
          <cell r="E2805" t="str">
            <v>是否彩铃用户</v>
          </cell>
          <cell r="F2805" t="str">
            <v>ring_user_flag</v>
          </cell>
          <cell r="G2805" t="str">
            <v>number(22)</v>
          </cell>
          <cell r="H2805" t="str">
            <v>string(1)</v>
          </cell>
        </row>
        <row r="2806">
          <cell r="A2806" t="str">
            <v>是否满足姓名规则1</v>
          </cell>
          <cell r="B2806" t="str">
            <v>condition1</v>
          </cell>
          <cell r="C2806" t="str">
            <v>number(22)</v>
          </cell>
          <cell r="D2806" t="str">
            <v>short</v>
          </cell>
          <cell r="E2806" t="str">
            <v>是否满足姓名规则1</v>
          </cell>
          <cell r="F2806" t="str">
            <v>name_rule1</v>
          </cell>
          <cell r="G2806" t="str">
            <v>number(22)</v>
          </cell>
          <cell r="H2806" t="str">
            <v>short</v>
          </cell>
        </row>
        <row r="2807">
          <cell r="A2807" t="str">
            <v>是否满足姓名规则2</v>
          </cell>
          <cell r="B2807" t="str">
            <v>condition2</v>
          </cell>
          <cell r="C2807" t="str">
            <v>number(22)</v>
          </cell>
          <cell r="D2807" t="str">
            <v>short</v>
          </cell>
          <cell r="E2807" t="str">
            <v>是否满足姓名规则2</v>
          </cell>
          <cell r="F2807" t="str">
            <v>name_rule2</v>
          </cell>
          <cell r="G2807" t="str">
            <v>number(22)</v>
          </cell>
          <cell r="H2807" t="str">
            <v>short</v>
          </cell>
        </row>
        <row r="2808">
          <cell r="A2808" t="str">
            <v>是否满足姓名规则3</v>
          </cell>
          <cell r="B2808" t="str">
            <v>condition3</v>
          </cell>
          <cell r="C2808" t="str">
            <v>number(22)</v>
          </cell>
          <cell r="D2808" t="str">
            <v>short</v>
          </cell>
          <cell r="E2808" t="str">
            <v>是否满足姓名规则3</v>
          </cell>
          <cell r="F2808" t="str">
            <v>name_rule3</v>
          </cell>
          <cell r="G2808" t="str">
            <v>number(22)</v>
          </cell>
          <cell r="H2808" t="str">
            <v>short</v>
          </cell>
        </row>
        <row r="2809">
          <cell r="A2809" t="str">
            <v>是否满足姓名规则4</v>
          </cell>
          <cell r="B2809" t="str">
            <v>condition4</v>
          </cell>
          <cell r="C2809" t="str">
            <v>number(22)</v>
          </cell>
          <cell r="D2809" t="str">
            <v>short</v>
          </cell>
          <cell r="E2809" t="str">
            <v>是否满足姓名规则4</v>
          </cell>
          <cell r="F2809" t="str">
            <v>name_rule4</v>
          </cell>
          <cell r="G2809" t="str">
            <v>number(22)</v>
          </cell>
          <cell r="H2809" t="str">
            <v>short</v>
          </cell>
        </row>
        <row r="2810">
          <cell r="A2810" t="str">
            <v>是否满足证件号码规则1</v>
          </cell>
          <cell r="B2810" t="str">
            <v>condition5</v>
          </cell>
          <cell r="C2810" t="str">
            <v>number(22)</v>
          </cell>
          <cell r="D2810" t="str">
            <v>short</v>
          </cell>
          <cell r="E2810" t="str">
            <v>是否满足证件号码规则1</v>
          </cell>
          <cell r="F2810" t="str">
            <v>cert_no_rule5</v>
          </cell>
          <cell r="G2810" t="str">
            <v>number(22)</v>
          </cell>
          <cell r="H2810" t="str">
            <v>short</v>
          </cell>
        </row>
        <row r="2811">
          <cell r="A2811" t="str">
            <v>是否满足证件号码规则2</v>
          </cell>
          <cell r="B2811" t="str">
            <v>condition6</v>
          </cell>
          <cell r="C2811" t="str">
            <v>number(22)</v>
          </cell>
          <cell r="D2811" t="str">
            <v>short</v>
          </cell>
          <cell r="E2811" t="str">
            <v>是否满足证件号码规则2</v>
          </cell>
          <cell r="F2811" t="str">
            <v>cert_no_rule6</v>
          </cell>
          <cell r="G2811" t="str">
            <v>number(22)</v>
          </cell>
          <cell r="H2811" t="str">
            <v>short</v>
          </cell>
        </row>
        <row r="2812">
          <cell r="A2812" t="str">
            <v>是否满足证件号码规则3</v>
          </cell>
          <cell r="B2812" t="str">
            <v>condition7</v>
          </cell>
          <cell r="C2812" t="str">
            <v>number(22)</v>
          </cell>
          <cell r="D2812" t="str">
            <v>short</v>
          </cell>
          <cell r="E2812" t="str">
            <v>是否满足证件号码规则3</v>
          </cell>
          <cell r="F2812" t="str">
            <v>cert_no_rule7</v>
          </cell>
          <cell r="G2812" t="str">
            <v>number(22)</v>
          </cell>
          <cell r="H2812" t="str">
            <v>short</v>
          </cell>
        </row>
        <row r="2813">
          <cell r="A2813" t="str">
            <v>是否满足证件号码规则4</v>
          </cell>
          <cell r="B2813" t="str">
            <v>condition8</v>
          </cell>
          <cell r="C2813" t="str">
            <v>number(22)</v>
          </cell>
          <cell r="D2813" t="str">
            <v>short</v>
          </cell>
          <cell r="E2813" t="str">
            <v>是否满足证件号码规则4</v>
          </cell>
          <cell r="F2813" t="str">
            <v>cert_no_rule8</v>
          </cell>
          <cell r="G2813" t="str">
            <v>number(22)</v>
          </cell>
          <cell r="H2813" t="str">
            <v>short</v>
          </cell>
        </row>
        <row r="2814">
          <cell r="A2814" t="str">
            <v>是否满足证件号码规则5</v>
          </cell>
          <cell r="B2814" t="str">
            <v>condition9</v>
          </cell>
          <cell r="C2814" t="str">
            <v>number(22)</v>
          </cell>
          <cell r="D2814" t="str">
            <v>short</v>
          </cell>
          <cell r="E2814" t="str">
            <v>是否满足证件号码规则5</v>
          </cell>
          <cell r="F2814" t="str">
            <v>cert_no_rule9</v>
          </cell>
          <cell r="G2814" t="str">
            <v>number(22)</v>
          </cell>
          <cell r="H2814" t="str">
            <v>short</v>
          </cell>
        </row>
        <row r="2815">
          <cell r="A2815" t="str">
            <v>是否使用彩信</v>
          </cell>
          <cell r="B2815" t="str">
            <v>mms_user_flag</v>
          </cell>
          <cell r="C2815" t="str">
            <v>number(22)</v>
          </cell>
          <cell r="D2815" t="str">
            <v>string(1)</v>
          </cell>
          <cell r="E2815" t="str">
            <v>是否使用彩信</v>
          </cell>
          <cell r="F2815" t="str">
            <v>mms_user_flag</v>
          </cell>
          <cell r="G2815" t="str">
            <v>number(22)</v>
          </cell>
          <cell r="H2815" t="str">
            <v>string(1)</v>
          </cell>
        </row>
        <row r="2816">
          <cell r="A2816" t="str">
            <v>是否使用点对点彩信</v>
          </cell>
          <cell r="B2816" t="str">
            <v>p2p_mms_user_flag</v>
          </cell>
          <cell r="C2816" t="str">
            <v>number(22)</v>
          </cell>
          <cell r="D2816" t="str">
            <v>string(1)</v>
          </cell>
          <cell r="E2816" t="str">
            <v>是否使用点对点彩信</v>
          </cell>
          <cell r="F2816" t="str">
            <v>p2p_mms_user_flag</v>
          </cell>
          <cell r="G2816" t="str">
            <v>number(22)</v>
          </cell>
          <cell r="H2816" t="str">
            <v>string(1)</v>
          </cell>
        </row>
        <row r="2817">
          <cell r="A2817" t="str">
            <v>是否使用点对点短信</v>
          </cell>
          <cell r="B2817" t="str">
            <v>p2p_sms_user_flag</v>
          </cell>
          <cell r="C2817" t="str">
            <v>number(22)</v>
          </cell>
          <cell r="D2817" t="str">
            <v>string(1)</v>
          </cell>
          <cell r="E2817" t="str">
            <v>是否使用点对点短信</v>
          </cell>
          <cell r="F2817" t="str">
            <v>p2p_sms_user_flag</v>
          </cell>
          <cell r="G2817" t="str">
            <v>number(22)</v>
          </cell>
          <cell r="H2817" t="str">
            <v>string(1)</v>
          </cell>
        </row>
        <row r="2818">
          <cell r="A2818" t="str">
            <v>是否使用短信</v>
          </cell>
          <cell r="B2818" t="str">
            <v>sms_user_flag</v>
          </cell>
          <cell r="C2818" t="str">
            <v>number(22)</v>
          </cell>
          <cell r="D2818" t="str">
            <v>string(1)</v>
          </cell>
          <cell r="E2818" t="str">
            <v>是否使用短信</v>
          </cell>
          <cell r="F2818" t="str">
            <v>sms_user_flag</v>
          </cell>
          <cell r="G2818" t="str">
            <v>number(22)</v>
          </cell>
          <cell r="H2818" t="str">
            <v>string(1)</v>
          </cell>
        </row>
        <row r="2819">
          <cell r="A2819" t="str">
            <v>是否使用数据业务</v>
          </cell>
          <cell r="B2819" t="str">
            <v>nb_use_flag</v>
          </cell>
          <cell r="C2819" t="str">
            <v>number(22)</v>
          </cell>
          <cell r="D2819" t="str">
            <v>string(1)</v>
          </cell>
          <cell r="E2819" t="str">
            <v>是否使用数据业务</v>
          </cell>
          <cell r="F2819" t="str">
            <v>data_use_flag</v>
          </cell>
          <cell r="G2819" t="str">
            <v>number(22)</v>
          </cell>
          <cell r="H2819" t="str">
            <v>string(1)</v>
          </cell>
        </row>
        <row r="2820">
          <cell r="A2820" t="str">
            <v>是否通过在线公司校验</v>
          </cell>
          <cell r="B2820" t="str">
            <v>rule25_flag</v>
          </cell>
          <cell r="C2820" t="str">
            <v>varchar2(50)</v>
          </cell>
          <cell r="D2820" t="str">
            <v>string(50)</v>
          </cell>
          <cell r="E2820" t="str">
            <v>是否通过在线公司校验</v>
          </cell>
          <cell r="F2820" t="str">
            <v>rule25_flag</v>
          </cell>
          <cell r="G2820" t="str">
            <v>varchar2(50)</v>
          </cell>
          <cell r="H2820" t="str">
            <v>string(50)</v>
          </cell>
        </row>
        <row r="2821">
          <cell r="A2821" t="str">
            <v>是否校园基站</v>
          </cell>
          <cell r="B2821" t="str">
            <v>sch_bs_flag</v>
          </cell>
          <cell r="C2821" t="str">
            <v>integer</v>
          </cell>
          <cell r="D2821" t="str">
            <v>integer</v>
          </cell>
          <cell r="E2821" t="str">
            <v>是否校园基站</v>
          </cell>
          <cell r="F2821" t="str">
            <v>school_bs_flag</v>
          </cell>
          <cell r="G2821" t="str">
            <v>integer</v>
          </cell>
          <cell r="H2821" t="str">
            <v>integer</v>
          </cell>
        </row>
        <row r="2822">
          <cell r="A2822" t="str">
            <v>是否校园入网渠道</v>
          </cell>
          <cell r="B2822" t="str">
            <v>chnl_code_flag</v>
          </cell>
          <cell r="C2822" t="str">
            <v>number(22)</v>
          </cell>
          <cell r="D2822" t="str">
            <v>integer</v>
          </cell>
          <cell r="E2822" t="str">
            <v>是否校园入网渠道</v>
          </cell>
          <cell r="F2822" t="str">
            <v>chnl_code_flag</v>
          </cell>
          <cell r="G2822" t="str">
            <v>number(22)</v>
          </cell>
          <cell r="H2822" t="str">
            <v>integer</v>
          </cell>
        </row>
        <row r="2823">
          <cell r="A2823" t="str">
            <v>是否姓名规则1</v>
          </cell>
          <cell r="B2823" t="str">
            <v>condition1</v>
          </cell>
          <cell r="C2823" t="str">
            <v>number(22)</v>
          </cell>
          <cell r="D2823" t="str">
            <v>short</v>
          </cell>
          <cell r="E2823" t="str">
            <v>是否姓名规则1</v>
          </cell>
          <cell r="F2823" t="str">
            <v>name_rule1</v>
          </cell>
          <cell r="G2823" t="str">
            <v>number(22)</v>
          </cell>
          <cell r="H2823" t="str">
            <v>short</v>
          </cell>
        </row>
        <row r="2824">
          <cell r="A2824" t="str">
            <v>是否姓名规则2</v>
          </cell>
          <cell r="B2824" t="str">
            <v>condition2</v>
          </cell>
          <cell r="C2824" t="str">
            <v>number(22)</v>
          </cell>
          <cell r="D2824" t="str">
            <v>short</v>
          </cell>
          <cell r="E2824" t="str">
            <v>是否姓名规则2</v>
          </cell>
          <cell r="F2824" t="str">
            <v>name_rule2</v>
          </cell>
          <cell r="G2824" t="str">
            <v>number(22)</v>
          </cell>
          <cell r="H2824" t="str">
            <v>short</v>
          </cell>
        </row>
        <row r="2825">
          <cell r="A2825" t="str">
            <v>是否姓名规则3</v>
          </cell>
          <cell r="B2825" t="str">
            <v>condition3</v>
          </cell>
          <cell r="C2825" t="str">
            <v>number(22)</v>
          </cell>
          <cell r="D2825" t="str">
            <v>short</v>
          </cell>
          <cell r="E2825" t="str">
            <v>是否姓名规则3</v>
          </cell>
          <cell r="F2825" t="str">
            <v>name_rule3</v>
          </cell>
          <cell r="G2825" t="str">
            <v>number(22)</v>
          </cell>
          <cell r="H2825" t="str">
            <v>short</v>
          </cell>
        </row>
        <row r="2826">
          <cell r="A2826" t="str">
            <v>是否姓名规则4</v>
          </cell>
          <cell r="B2826" t="str">
            <v>condition4</v>
          </cell>
          <cell r="C2826" t="str">
            <v>number(22)</v>
          </cell>
          <cell r="D2826" t="str">
            <v>short</v>
          </cell>
          <cell r="E2826" t="str">
            <v>是否姓名规则4</v>
          </cell>
          <cell r="F2826" t="str">
            <v>name_rule4</v>
          </cell>
          <cell r="G2826" t="str">
            <v>number(22)</v>
          </cell>
          <cell r="H2826" t="str">
            <v>short</v>
          </cell>
        </row>
        <row r="2827">
          <cell r="A2827" t="str">
            <v>是否有代办人</v>
          </cell>
          <cell r="B2827" t="str">
            <v>rule21_flag</v>
          </cell>
          <cell r="C2827" t="str">
            <v>varchar2(50)</v>
          </cell>
          <cell r="D2827" t="str">
            <v>string(50)</v>
          </cell>
          <cell r="E2827" t="str">
            <v>是否有代办人</v>
          </cell>
          <cell r="F2827" t="str">
            <v>rule21_flag</v>
          </cell>
          <cell r="G2827" t="str">
            <v>varchar2(50)</v>
          </cell>
          <cell r="H2827" t="str">
            <v>string(50)</v>
          </cell>
        </row>
        <row r="2828">
          <cell r="A2828" t="str">
            <v>是否证件号码规则1</v>
          </cell>
          <cell r="B2828" t="str">
            <v>condition5</v>
          </cell>
          <cell r="C2828" t="str">
            <v>number(22)</v>
          </cell>
          <cell r="D2828" t="str">
            <v>short</v>
          </cell>
          <cell r="E2828" t="str">
            <v>是否证件号码规则1</v>
          </cell>
          <cell r="F2828" t="str">
            <v>cert_no_rule5</v>
          </cell>
          <cell r="G2828" t="str">
            <v>number(22)</v>
          </cell>
          <cell r="H2828" t="str">
            <v>short</v>
          </cell>
        </row>
        <row r="2829">
          <cell r="A2829" t="str">
            <v>是否证件号码规则2</v>
          </cell>
          <cell r="B2829" t="str">
            <v>condition6</v>
          </cell>
          <cell r="C2829" t="str">
            <v>number(22)</v>
          </cell>
          <cell r="D2829" t="str">
            <v>short</v>
          </cell>
          <cell r="E2829" t="str">
            <v>是否证件号码规则2</v>
          </cell>
          <cell r="F2829" t="str">
            <v>cert_no_rule6</v>
          </cell>
          <cell r="G2829" t="str">
            <v>number(22)</v>
          </cell>
          <cell r="H2829" t="str">
            <v>short</v>
          </cell>
        </row>
        <row r="2830">
          <cell r="A2830" t="str">
            <v>是否证件号码规则3</v>
          </cell>
          <cell r="B2830" t="str">
            <v>condition7</v>
          </cell>
          <cell r="C2830" t="str">
            <v>number(22)</v>
          </cell>
          <cell r="D2830" t="str">
            <v>short</v>
          </cell>
          <cell r="E2830" t="str">
            <v>是否证件号码规则3</v>
          </cell>
          <cell r="F2830" t="str">
            <v>cert_no_rule7</v>
          </cell>
          <cell r="G2830" t="str">
            <v>number(22)</v>
          </cell>
          <cell r="H2830" t="str">
            <v>short</v>
          </cell>
        </row>
        <row r="2831">
          <cell r="A2831" t="str">
            <v>是否证件号码规则4</v>
          </cell>
          <cell r="B2831" t="str">
            <v>condition8</v>
          </cell>
          <cell r="C2831" t="str">
            <v>number(22)</v>
          </cell>
          <cell r="D2831" t="str">
            <v>short</v>
          </cell>
          <cell r="E2831" t="str">
            <v>是否证件号码规则4</v>
          </cell>
          <cell r="F2831" t="str">
            <v>cert_no_rule8</v>
          </cell>
          <cell r="G2831" t="str">
            <v>number(22)</v>
          </cell>
          <cell r="H2831" t="str">
            <v>short</v>
          </cell>
        </row>
        <row r="2832">
          <cell r="A2832" t="str">
            <v>是否证件号码规则5</v>
          </cell>
          <cell r="B2832" t="str">
            <v>condition9</v>
          </cell>
          <cell r="C2832" t="str">
            <v>number(22)</v>
          </cell>
          <cell r="D2832" t="str">
            <v>short</v>
          </cell>
          <cell r="E2832" t="str">
            <v>是否证件号码规则5</v>
          </cell>
          <cell r="F2832" t="str">
            <v>cert_no_rule9</v>
          </cell>
          <cell r="G2832" t="str">
            <v>number(22)</v>
          </cell>
          <cell r="H2832" t="str">
            <v>short</v>
          </cell>
        </row>
        <row r="2833">
          <cell r="A2833" t="str">
            <v>是否做过过户或补登记</v>
          </cell>
          <cell r="B2833" t="str">
            <v>rule26_flag</v>
          </cell>
          <cell r="C2833" t="str">
            <v>varchar2(50)</v>
          </cell>
          <cell r="D2833" t="str">
            <v>string(50)</v>
          </cell>
          <cell r="E2833" t="str">
            <v>是否做过过户或补登记</v>
          </cell>
          <cell r="F2833" t="str">
            <v>rule26_flag</v>
          </cell>
          <cell r="G2833" t="str">
            <v>varchar2(50)</v>
          </cell>
          <cell r="H2833" t="str">
            <v>string(50)</v>
          </cell>
        </row>
        <row r="2834">
          <cell r="A2834" t="str">
            <v>数据卡标识</v>
          </cell>
          <cell r="B2834" t="str">
            <v>data_sim_tag</v>
          </cell>
          <cell r="C2834" t="str">
            <v>varchar2(10)</v>
          </cell>
          <cell r="D2834" t="str">
            <v>string(10)</v>
          </cell>
          <cell r="E2834" t="str">
            <v>数据卡标识</v>
          </cell>
          <cell r="F2834" t="str">
            <v>data_sim_tag</v>
          </cell>
          <cell r="G2834" t="str">
            <v>varchar2(10)</v>
          </cell>
          <cell r="H2834" t="str">
            <v>string(10)</v>
          </cell>
        </row>
        <row r="2835">
          <cell r="A2835" t="str">
            <v>数据卡标志</v>
          </cell>
          <cell r="B2835" t="str">
            <v>data_sim_tag</v>
          </cell>
          <cell r="C2835" t="str">
            <v>varchar2(10)</v>
          </cell>
          <cell r="D2835" t="str">
            <v>string(10)</v>
          </cell>
          <cell r="E2835" t="str">
            <v>数据卡标识</v>
          </cell>
          <cell r="F2835" t="str">
            <v>data_sim_tag</v>
          </cell>
          <cell r="G2835" t="str">
            <v>varchar2(10)</v>
          </cell>
          <cell r="H2835" t="str">
            <v>string(10)</v>
          </cell>
        </row>
        <row r="2836">
          <cell r="A2836" t="str">
            <v>套餐本月使用量kb(不包括流量不清零资费)</v>
          </cell>
          <cell r="B2836" t="str">
            <v>use_float</v>
          </cell>
          <cell r="C2836" t="str">
            <v>number(22)</v>
          </cell>
          <cell r="D2836" t="str">
            <v>long</v>
          </cell>
          <cell r="E2836" t="str">
            <v>套餐本月使用量kb(不包括流量不清零资费)</v>
          </cell>
          <cell r="F2836" t="str">
            <v>use_float</v>
          </cell>
          <cell r="G2836" t="str">
            <v>number(22)</v>
          </cell>
          <cell r="H2836" t="str">
            <v>long</v>
          </cell>
        </row>
        <row r="2837">
          <cell r="A2837" t="str">
            <v>套餐本月赠送量kb(不包括流量不清零资费)</v>
          </cell>
          <cell r="B2837" t="str">
            <v>send_float</v>
          </cell>
          <cell r="C2837" t="str">
            <v>number(22)</v>
          </cell>
          <cell r="D2837" t="str">
            <v>long</v>
          </cell>
          <cell r="E2837" t="str">
            <v>套餐本月赠送量kb(不包括流量不清零资费)</v>
          </cell>
          <cell r="F2837" t="str">
            <v>send_float</v>
          </cell>
          <cell r="G2837" t="str">
            <v>number(22)</v>
          </cell>
          <cell r="H2837" t="str">
            <v>long</v>
          </cell>
        </row>
        <row r="2838">
          <cell r="A2838" t="str">
            <v>套餐内饱和度</v>
          </cell>
          <cell r="B2838" t="str">
            <v>usage_all_new</v>
          </cell>
          <cell r="C2838" t="str">
            <v>number(22)</v>
          </cell>
          <cell r="D2838" t="str">
            <v>double</v>
          </cell>
          <cell r="E2838" t="str">
            <v>套餐内饱和度</v>
          </cell>
          <cell r="F2838" t="str">
            <v>usage_all_new</v>
          </cell>
          <cell r="G2838" t="str">
            <v>number(18,4)</v>
          </cell>
          <cell r="H2838" t="str">
            <v>double(18,4)</v>
          </cell>
        </row>
        <row r="2839">
          <cell r="A2839" t="str">
            <v>套内包含量(kb)</v>
          </cell>
          <cell r="B2839" t="str">
            <v>present_flow</v>
          </cell>
          <cell r="C2839" t="str">
            <v>number(22)</v>
          </cell>
          <cell r="D2839" t="str">
            <v>long</v>
          </cell>
          <cell r="E2839" t="str">
            <v>套内包含量(kb)</v>
          </cell>
          <cell r="F2839" t="str">
            <v>present_flux</v>
          </cell>
          <cell r="G2839" t="str">
            <v>number(22)</v>
          </cell>
          <cell r="H2839" t="str">
            <v>long</v>
          </cell>
        </row>
        <row r="2840">
          <cell r="A2840" t="str">
            <v>套内费</v>
          </cell>
          <cell r="B2840" t="str">
            <v>inset_gprs_fee</v>
          </cell>
          <cell r="C2840" t="str">
            <v>number(22)</v>
          </cell>
          <cell r="D2840" t="str">
            <v>double</v>
          </cell>
          <cell r="E2840" t="str">
            <v>套内费</v>
          </cell>
          <cell r="F2840" t="str">
            <v>inmeal_gprs_fee</v>
          </cell>
          <cell r="G2840" t="str">
            <v>number(18,4)</v>
          </cell>
          <cell r="H2840" t="str">
            <v>double(18,4)</v>
          </cell>
        </row>
        <row r="2841">
          <cell r="A2841" t="str">
            <v>套内使用量(kb)</v>
          </cell>
          <cell r="B2841" t="str">
            <v>in_set_flow</v>
          </cell>
          <cell r="C2841" t="str">
            <v>number(22)</v>
          </cell>
          <cell r="D2841" t="str">
            <v>long</v>
          </cell>
          <cell r="E2841" t="str">
            <v>套内使用量(kb)</v>
          </cell>
          <cell r="F2841" t="str">
            <v>inmeal_use_flux</v>
          </cell>
          <cell r="G2841" t="str">
            <v>number(22)</v>
          </cell>
          <cell r="H2841" t="str">
            <v>long</v>
          </cell>
        </row>
        <row r="2842">
          <cell r="A2842" t="str">
            <v>套外费</v>
          </cell>
          <cell r="B2842" t="str">
            <v>outset_gprs_fee</v>
          </cell>
          <cell r="C2842" t="str">
            <v>number(22)</v>
          </cell>
          <cell r="D2842" t="str">
            <v>double</v>
          </cell>
          <cell r="E2842" t="str">
            <v>套外费</v>
          </cell>
          <cell r="F2842" t="str">
            <v>outmeal_gprs_fee</v>
          </cell>
          <cell r="G2842" t="str">
            <v>number(18,4)</v>
          </cell>
          <cell r="H2842" t="str">
            <v>double(18,4)</v>
          </cell>
        </row>
        <row r="2843">
          <cell r="A2843" t="str">
            <v>套外使用量(kb)</v>
          </cell>
          <cell r="B2843" t="str">
            <v>out_set_flow</v>
          </cell>
          <cell r="C2843" t="str">
            <v>number(22)</v>
          </cell>
          <cell r="D2843" t="str">
            <v>long</v>
          </cell>
          <cell r="E2843" t="str">
            <v>套外使用量(kb)</v>
          </cell>
          <cell r="F2843" t="str">
            <v>outmeal_use_flux</v>
          </cell>
          <cell r="G2843" t="str">
            <v>number(22)</v>
          </cell>
          <cell r="H2843" t="str">
            <v>long</v>
          </cell>
        </row>
        <row r="2844">
          <cell r="A2844" t="str">
            <v>特殊剔除标识</v>
          </cell>
          <cell r="B2844" t="str">
            <v>fzjt_flag</v>
          </cell>
          <cell r="C2844" t="str">
            <v>number(22)</v>
          </cell>
          <cell r="D2844" t="str">
            <v>short</v>
          </cell>
          <cell r="E2844" t="str">
            <v>特殊剔除标志</v>
          </cell>
          <cell r="F2844" t="str">
            <v>specl_reject_flag</v>
          </cell>
          <cell r="G2844" t="str">
            <v>number(22)</v>
          </cell>
          <cell r="H2844" t="str">
            <v>integer</v>
          </cell>
        </row>
        <row r="2845">
          <cell r="A2845" t="str">
            <v>通话费收入</v>
          </cell>
          <cell r="B2845" t="str">
            <v>call_fee</v>
          </cell>
          <cell r="C2845" t="str">
            <v>number(22)</v>
          </cell>
          <cell r="D2845" t="str">
            <v>number(18,4)</v>
          </cell>
          <cell r="E2845" t="str">
            <v>通话费</v>
          </cell>
          <cell r="F2845" t="str">
            <v>call_fee</v>
          </cell>
          <cell r="G2845" t="str">
            <v>number(18,4)</v>
          </cell>
          <cell r="H2845" t="str">
            <v>double(18,4)</v>
          </cell>
        </row>
        <row r="2846">
          <cell r="A2846" t="str">
            <v>通话客户标志</v>
          </cell>
          <cell r="B2846" t="str">
            <v>call_cust_flag</v>
          </cell>
          <cell r="C2846" t="str">
            <v>varchar2(1)</v>
          </cell>
          <cell r="D2846" t="str">
            <v>string(1)</v>
          </cell>
          <cell r="E2846" t="str">
            <v>通话客户标志</v>
          </cell>
          <cell r="F2846" t="str">
            <v>call_cust_flag</v>
          </cell>
          <cell r="G2846" t="str">
            <v>varchar2(1)</v>
          </cell>
          <cell r="H2846" t="str">
            <v>string(1)</v>
          </cell>
        </row>
        <row r="2847">
          <cell r="A2847" t="str">
            <v>通信用户标识</v>
          </cell>
          <cell r="B2847" t="str">
            <v>comm_cust_flag</v>
          </cell>
          <cell r="C2847" t="str">
            <v>varchar2(1)</v>
          </cell>
          <cell r="D2847" t="str">
            <v>string(1)</v>
          </cell>
          <cell r="E2847" t="str">
            <v>通信用户标志</v>
          </cell>
          <cell r="F2847" t="str">
            <v>comm_cust_flag</v>
          </cell>
          <cell r="G2847" t="str">
            <v>varchar2(1)</v>
          </cell>
          <cell r="H2847" t="str">
            <v>string(1)</v>
          </cell>
        </row>
        <row r="2848">
          <cell r="A2848" t="str">
            <v>网络类型</v>
          </cell>
          <cell r="B2848" t="str">
            <v>msnc_type</v>
          </cell>
          <cell r="C2848" t="str">
            <v>varchar2(1)</v>
          </cell>
          <cell r="D2848" t="str">
            <v>string(1)</v>
          </cell>
          <cell r="E2848" t="str">
            <v>网络类型</v>
          </cell>
          <cell r="F2848" t="str">
            <v>net_type</v>
          </cell>
          <cell r="G2848" t="str">
            <v>varchar2(5)</v>
          </cell>
          <cell r="H2848" t="str">
            <v>string(5)</v>
          </cell>
        </row>
        <row r="2849">
          <cell r="A2849" t="str">
            <v>未兑换积分</v>
          </cell>
          <cell r="B2849" t="str">
            <v>curent_sorce</v>
          </cell>
          <cell r="C2849" t="str">
            <v>number(12)</v>
          </cell>
          <cell r="D2849" t="str">
            <v>number(12)</v>
          </cell>
          <cell r="E2849" t="str">
            <v>未兑换积分</v>
          </cell>
          <cell r="F2849" t="str">
            <v>curent_score</v>
          </cell>
          <cell r="G2849" t="str">
            <v>number(12)</v>
          </cell>
          <cell r="H2849" t="str">
            <v>integer</v>
          </cell>
        </row>
        <row r="2850">
          <cell r="A2850" t="str">
            <v>物联网卡标志</v>
          </cell>
          <cell r="B2850" t="str">
            <v>wlw_flag</v>
          </cell>
          <cell r="C2850" t="str">
            <v>varchar2(50)</v>
          </cell>
          <cell r="D2850" t="str">
            <v>string(50)</v>
          </cell>
          <cell r="E2850" t="str">
            <v>物联网卡标志</v>
          </cell>
          <cell r="F2850" t="str">
            <v>wlw_flag</v>
          </cell>
          <cell r="G2850" t="str">
            <v>varchar2(50)</v>
          </cell>
          <cell r="H2850" t="str">
            <v>string(50)</v>
          </cell>
        </row>
        <row r="2851">
          <cell r="A2851" t="str">
            <v>物联网用户标志</v>
          </cell>
          <cell r="B2851" t="str">
            <v>p_m2m_flag</v>
          </cell>
          <cell r="C2851" t="str">
            <v>number(22)</v>
          </cell>
          <cell r="D2851" t="str">
            <v>string(1)</v>
          </cell>
          <cell r="E2851" t="str">
            <v>物联网用户标志</v>
          </cell>
          <cell r="F2851" t="str">
            <v>m2m__user_flag</v>
          </cell>
          <cell r="G2851" t="str">
            <v>number(22)</v>
          </cell>
          <cell r="H2851" t="str">
            <v>integer</v>
          </cell>
        </row>
        <row r="2852">
          <cell r="A2852" t="str">
            <v>物联网专用号段标识</v>
          </cell>
          <cell r="B2852" t="str">
            <v>p_m2m_flag</v>
          </cell>
          <cell r="C2852" t="str">
            <v>number(22)</v>
          </cell>
          <cell r="D2852" t="str">
            <v>number(22)</v>
          </cell>
          <cell r="E2852" t="str">
            <v>物联网专用号段标志</v>
          </cell>
          <cell r="F2852" t="str">
            <v>m2m_seg_flag</v>
          </cell>
          <cell r="G2852" t="str">
            <v>number(22)</v>
          </cell>
          <cell r="H2852" t="str">
            <v>integer</v>
          </cell>
        </row>
        <row r="2853">
          <cell r="A2853" t="str">
            <v>下行流量(MB)</v>
          </cell>
          <cell r="B2853" t="str">
            <v>down_data_flow</v>
          </cell>
          <cell r="C2853" t="str">
            <v>number(22)</v>
          </cell>
          <cell r="D2853" t="str">
            <v>number(18,4)</v>
          </cell>
          <cell r="E2853" t="str">
            <v>下行流量(MB)</v>
          </cell>
          <cell r="F2853" t="str">
            <v>down_data_flux</v>
          </cell>
          <cell r="G2853" t="str">
            <v>number(22)</v>
          </cell>
          <cell r="H2853" t="str">
            <v>long</v>
          </cell>
        </row>
        <row r="2854">
          <cell r="A2854" t="str">
            <v>下载流量byte</v>
          </cell>
          <cell r="B2854" t="str">
            <v>down_data_flow_byte</v>
          </cell>
          <cell r="C2854" t="str">
            <v>number(22)</v>
          </cell>
          <cell r="D2854" t="str">
            <v>long</v>
          </cell>
          <cell r="E2854" t="str">
            <v>下载流量byte</v>
          </cell>
          <cell r="F2854" t="str">
            <v>down_data_flux_byte</v>
          </cell>
          <cell r="G2854" t="str">
            <v>number(22)</v>
          </cell>
          <cell r="H2854" t="str">
            <v>long</v>
          </cell>
        </row>
        <row r="2855">
          <cell r="A2855" t="str">
            <v>下载流量kb</v>
          </cell>
          <cell r="B2855" t="str">
            <v>down_data_flow_kb</v>
          </cell>
          <cell r="C2855" t="str">
            <v>number(22,2)</v>
          </cell>
          <cell r="D2855" t="str">
            <v>double</v>
          </cell>
          <cell r="E2855" t="str">
            <v>下载流量kb</v>
          </cell>
          <cell r="F2855" t="str">
            <v>down_data_flux_kb</v>
          </cell>
          <cell r="G2855" t="str">
            <v>number(22,2)</v>
          </cell>
          <cell r="H2855" t="str">
            <v>long</v>
          </cell>
        </row>
        <row r="2856">
          <cell r="A2856" t="str">
            <v>县市编码</v>
          </cell>
          <cell r="B2856" t="str">
            <v>county_code</v>
          </cell>
          <cell r="C2856" t="str">
            <v>varchar2(6)</v>
          </cell>
          <cell r="D2856" t="str">
            <v>string(4)</v>
          </cell>
          <cell r="E2856" t="str">
            <v>区县编码</v>
          </cell>
          <cell r="F2856" t="str">
            <v>county_code</v>
          </cell>
          <cell r="G2856" t="str">
            <v>varchar2(6)</v>
          </cell>
          <cell r="H2856" t="str">
            <v>string(6)</v>
          </cell>
        </row>
        <row r="2857">
          <cell r="A2857" t="str">
            <v>县市名称</v>
          </cell>
          <cell r="B2857" t="str">
            <v>county_name</v>
          </cell>
          <cell r="C2857" t="str">
            <v>varchar2(60)</v>
          </cell>
          <cell r="D2857" t="str">
            <v>string(60)</v>
          </cell>
          <cell r="E2857" t="str">
            <v>区县名称</v>
          </cell>
          <cell r="F2857" t="str">
            <v>county_name</v>
          </cell>
          <cell r="G2857" t="str">
            <v>varchar2(60)</v>
          </cell>
          <cell r="H2857" t="str">
            <v>string(60)</v>
          </cell>
        </row>
        <row r="2858">
          <cell r="A2858" t="str">
            <v>校园v网标识</v>
          </cell>
          <cell r="B2858" t="str">
            <v>school_v_flag</v>
          </cell>
          <cell r="C2858" t="str">
            <v>number(22)</v>
          </cell>
          <cell r="D2858" t="str">
            <v>integer</v>
          </cell>
          <cell r="E2858" t="str">
            <v>校园v网标识</v>
          </cell>
          <cell r="F2858" t="str">
            <v>school_v_flag</v>
          </cell>
          <cell r="G2858" t="str">
            <v>number(22)</v>
          </cell>
          <cell r="H2858" t="str">
            <v>integer</v>
          </cell>
        </row>
        <row r="2859">
          <cell r="A2859" t="str">
            <v>校园WLAN节点标志</v>
          </cell>
          <cell r="B2859" t="str">
            <v>school_wlan_flag</v>
          </cell>
          <cell r="C2859" t="str">
            <v>varchar2(1)</v>
          </cell>
          <cell r="D2859" t="str">
            <v>string(1)</v>
          </cell>
          <cell r="E2859" t="str">
            <v>校园WLAN节点标志</v>
          </cell>
          <cell r="F2859" t="str">
            <v>school_wlan_flag</v>
          </cell>
          <cell r="G2859" t="str">
            <v>varchar2(1)</v>
          </cell>
          <cell r="H2859" t="str">
            <v>string(1)</v>
          </cell>
        </row>
        <row r="2860">
          <cell r="A2860" t="str">
            <v>校园编码</v>
          </cell>
          <cell r="B2860" t="str">
            <v>school_code</v>
          </cell>
          <cell r="C2860" t="str">
            <v>varchar2(10)</v>
          </cell>
          <cell r="D2860" t="str">
            <v>string(10)</v>
          </cell>
          <cell r="E2860" t="str">
            <v>校园编码</v>
          </cell>
          <cell r="F2860" t="str">
            <v>school_code</v>
          </cell>
          <cell r="G2860" t="str">
            <v>varchar2(10)</v>
          </cell>
          <cell r="H2860" t="str">
            <v>string(10)</v>
          </cell>
        </row>
        <row r="2861">
          <cell r="A2861" t="str">
            <v>校园得分</v>
          </cell>
          <cell r="B2861" t="str">
            <v>point_count</v>
          </cell>
          <cell r="C2861" t="str">
            <v>number(22)</v>
          </cell>
          <cell r="D2861" t="str">
            <v>double</v>
          </cell>
          <cell r="E2861" t="str">
            <v>校园得分</v>
          </cell>
          <cell r="F2861" t="str">
            <v>point_count</v>
          </cell>
          <cell r="G2861" t="str">
            <v>number(18,4)</v>
          </cell>
          <cell r="H2861" t="str">
            <v>double(18,4)</v>
          </cell>
        </row>
        <row r="2862">
          <cell r="A2862" t="str">
            <v>校园归属地市</v>
          </cell>
          <cell r="B2862" t="str">
            <v>city_code</v>
          </cell>
          <cell r="C2862" t="str">
            <v>varchar2(50)</v>
          </cell>
          <cell r="D2862" t="str">
            <v>string(50)</v>
          </cell>
          <cell r="E2862" t="str">
            <v>校园归属地市</v>
          </cell>
          <cell r="F2862" t="str">
            <v>city_code</v>
          </cell>
          <cell r="G2862" t="str">
            <v>varchar2(50)</v>
          </cell>
          <cell r="H2862" t="str">
            <v>string(50)</v>
          </cell>
        </row>
        <row r="2863">
          <cell r="A2863" t="str">
            <v>校园归属县市</v>
          </cell>
          <cell r="B2863" t="str">
            <v>county_code</v>
          </cell>
          <cell r="C2863" t="str">
            <v>varchar2(50)</v>
          </cell>
          <cell r="D2863" t="str">
            <v>string(50)</v>
          </cell>
          <cell r="E2863" t="str">
            <v>校园归属县市</v>
          </cell>
          <cell r="F2863" t="str">
            <v>county_code</v>
          </cell>
          <cell r="G2863" t="str">
            <v>varchar2(50)</v>
          </cell>
          <cell r="H2863" t="str">
            <v>string(50)</v>
          </cell>
        </row>
        <row r="2864">
          <cell r="A2864" t="str">
            <v>校园基站手机上网流量占比</v>
          </cell>
          <cell r="B2864" t="str">
            <v>gprs_flow_rate</v>
          </cell>
          <cell r="C2864" t="str">
            <v>number(22)</v>
          </cell>
          <cell r="D2864" t="str">
            <v>double</v>
          </cell>
          <cell r="E2864" t="str">
            <v>校园基站手机上网流量占比</v>
          </cell>
          <cell r="F2864" t="str">
            <v>gprs_flow_rate</v>
          </cell>
          <cell r="G2864" t="str">
            <v>number(18,4)</v>
          </cell>
          <cell r="H2864" t="str">
            <v>double(18,4)</v>
          </cell>
        </row>
        <row r="2865">
          <cell r="A2865" t="str">
            <v>校园基站手机上网时长占比</v>
          </cell>
          <cell r="B2865" t="str">
            <v>duration_sec_rate</v>
          </cell>
          <cell r="C2865" t="str">
            <v>number(22)</v>
          </cell>
          <cell r="D2865" t="str">
            <v>double</v>
          </cell>
          <cell r="E2865" t="str">
            <v>校园基站手机上网时长占比</v>
          </cell>
          <cell r="F2865" t="str">
            <v>dur_sec_rate</v>
          </cell>
          <cell r="G2865" t="str">
            <v>number(18,4)</v>
          </cell>
          <cell r="H2865" t="str">
            <v>double(18,4)</v>
          </cell>
        </row>
        <row r="2866">
          <cell r="A2866" t="str">
            <v>校园类型</v>
          </cell>
          <cell r="B2866" t="str">
            <v>type_flag</v>
          </cell>
          <cell r="C2866" t="str">
            <v>number(22)</v>
          </cell>
          <cell r="D2866" t="str">
            <v>integer</v>
          </cell>
          <cell r="E2866" t="str">
            <v>校园类型</v>
          </cell>
          <cell r="F2866" t="str">
            <v>type_flag</v>
          </cell>
          <cell r="G2866" t="str">
            <v>number(22)</v>
          </cell>
          <cell r="H2866" t="str">
            <v>integer</v>
          </cell>
        </row>
        <row r="2867">
          <cell r="A2867" t="str">
            <v>校园区域内通话次数占比</v>
          </cell>
          <cell r="B2867" t="str">
            <v>call_count_rate</v>
          </cell>
          <cell r="C2867" t="str">
            <v>number(22)</v>
          </cell>
          <cell r="D2867" t="str">
            <v>double</v>
          </cell>
          <cell r="E2867" t="str">
            <v>校园区域内通话次数占比</v>
          </cell>
          <cell r="F2867" t="str">
            <v>call_cnt_rate</v>
          </cell>
          <cell r="G2867" t="str">
            <v>number(18,4)</v>
          </cell>
          <cell r="H2867" t="str">
            <v>double(18,4)</v>
          </cell>
        </row>
        <row r="2868">
          <cell r="A2868" t="str">
            <v>校园渠道业务办理标识</v>
          </cell>
          <cell r="B2868" t="str">
            <v>busi_count_flag</v>
          </cell>
          <cell r="C2868" t="str">
            <v>number(22)</v>
          </cell>
          <cell r="D2868" t="str">
            <v>double</v>
          </cell>
          <cell r="E2868" t="str">
            <v>校园渠道业务办理标志</v>
          </cell>
          <cell r="F2868" t="str">
            <v>busi_cnt_flag</v>
          </cell>
          <cell r="G2868" t="str">
            <v>number(22)</v>
          </cell>
          <cell r="H2868" t="str">
            <v>integer</v>
          </cell>
        </row>
        <row r="2869">
          <cell r="A2869" t="str">
            <v>校园套餐标志</v>
          </cell>
          <cell r="B2869" t="str">
            <v>school_mode_flag</v>
          </cell>
          <cell r="C2869" t="str">
            <v>varchar2(1)</v>
          </cell>
          <cell r="D2869" t="str">
            <v>string(1)</v>
          </cell>
          <cell r="E2869" t="str">
            <v>校园套餐标志</v>
          </cell>
          <cell r="F2869" t="str">
            <v>school_mode_flag</v>
          </cell>
          <cell r="G2869" t="str">
            <v>varchar2(1)</v>
          </cell>
          <cell r="H2869" t="str">
            <v>string(1)</v>
          </cell>
        </row>
        <row r="2870">
          <cell r="A2870" t="str">
            <v>新增积分</v>
          </cell>
          <cell r="B2870" t="str">
            <v>add_sorce</v>
          </cell>
          <cell r="C2870" t="str">
            <v>number(12)</v>
          </cell>
          <cell r="D2870" t="str">
            <v>number(12)</v>
          </cell>
          <cell r="E2870" t="str">
            <v>新增积分</v>
          </cell>
          <cell r="F2870" t="str">
            <v>add_score</v>
          </cell>
          <cell r="G2870" t="str">
            <v>number(12)</v>
          </cell>
          <cell r="H2870" t="str">
            <v>integer</v>
          </cell>
        </row>
        <row r="2871">
          <cell r="A2871" t="str">
            <v>学校编码</v>
          </cell>
          <cell r="B2871" t="str">
            <v>school_code</v>
          </cell>
          <cell r="C2871" t="str">
            <v>varchar2(10)</v>
          </cell>
          <cell r="D2871" t="str">
            <v>string(10)</v>
          </cell>
          <cell r="E2871" t="str">
            <v>学校编码</v>
          </cell>
          <cell r="F2871" t="str">
            <v>school_code</v>
          </cell>
          <cell r="G2871" t="str">
            <v>varchar2(10)</v>
          </cell>
          <cell r="H2871" t="str">
            <v>string(10)</v>
          </cell>
        </row>
        <row r="2872">
          <cell r="A2872" t="str">
            <v>学校名称</v>
          </cell>
          <cell r="B2872" t="str">
            <v>school_desc</v>
          </cell>
          <cell r="C2872" t="str">
            <v>varchar2(40)</v>
          </cell>
          <cell r="D2872" t="str">
            <v>string(40)</v>
          </cell>
          <cell r="E2872" t="str">
            <v>学校名称</v>
          </cell>
          <cell r="F2872" t="str">
            <v>school_name</v>
          </cell>
          <cell r="G2872" t="str">
            <v>varchar2(40)</v>
          </cell>
          <cell r="H2872" t="str">
            <v>string(40)</v>
          </cell>
        </row>
        <row r="2873">
          <cell r="A2873" t="str">
            <v>严格实名标志</v>
          </cell>
          <cell r="B2873" t="str">
            <v>strict_true_code</v>
          </cell>
          <cell r="C2873" t="str">
            <v>number(22)</v>
          </cell>
          <cell r="D2873" t="str">
            <v>short</v>
          </cell>
          <cell r="E2873" t="str">
            <v>严格实名标志</v>
          </cell>
          <cell r="F2873" t="str">
            <v>strict_real_name_flag</v>
          </cell>
          <cell r="G2873" t="str">
            <v>number(22)</v>
          </cell>
          <cell r="H2873" t="str">
            <v>integer</v>
          </cell>
        </row>
        <row r="2874">
          <cell r="A2874" t="str">
            <v>移动流量基础套餐订购标志</v>
          </cell>
          <cell r="B2874" t="str">
            <v>basic_gprs_set_flag</v>
          </cell>
          <cell r="C2874" t="str">
            <v>varchar2(2)</v>
          </cell>
          <cell r="D2874" t="str">
            <v>string(2)</v>
          </cell>
          <cell r="E2874" t="str">
            <v>移动流量基础套餐订购标志</v>
          </cell>
          <cell r="F2874" t="str">
            <v>basic_gprs_order_flag</v>
          </cell>
          <cell r="G2874" t="str">
            <v>varchar2(2)</v>
          </cell>
          <cell r="H2874" t="str">
            <v>string(2)</v>
          </cell>
        </row>
        <row r="2875">
          <cell r="A2875" t="str">
            <v>移动数据流量业务收入</v>
          </cell>
          <cell r="B2875" t="str">
            <v>gprs_fee</v>
          </cell>
          <cell r="C2875" t="str">
            <v>number(22)</v>
          </cell>
          <cell r="D2875" t="str">
            <v>number(18,4)</v>
          </cell>
          <cell r="E2875" t="str">
            <v>移动数据流量业务收入</v>
          </cell>
          <cell r="F2875" t="str">
            <v>gprs_fee</v>
          </cell>
          <cell r="G2875" t="str">
            <v>number(18,4)</v>
          </cell>
          <cell r="H2875" t="str">
            <v>double(18,4)</v>
          </cell>
        </row>
        <row r="2876">
          <cell r="A2876" t="str">
            <v>用户分类</v>
          </cell>
          <cell r="B2876" t="str">
            <v>user_sort</v>
          </cell>
          <cell r="C2876" t="str">
            <v>number(22)</v>
          </cell>
          <cell r="D2876" t="str">
            <v>number(22)</v>
          </cell>
          <cell r="E2876" t="str">
            <v>用户分类</v>
          </cell>
          <cell r="F2876" t="str">
            <v>user_sort</v>
          </cell>
          <cell r="G2876" t="str">
            <v>number(22)</v>
          </cell>
          <cell r="H2876" t="str">
            <v>integer</v>
          </cell>
        </row>
        <row r="2877">
          <cell r="A2877" t="str">
            <v>用满套餐个数</v>
          </cell>
          <cell r="B2877" t="str">
            <v>over_set_cnt</v>
          </cell>
          <cell r="C2877" t="str">
            <v>number(22)</v>
          </cell>
          <cell r="D2877" t="str">
            <v>short</v>
          </cell>
          <cell r="E2877" t="str">
            <v>用满套餐个数</v>
          </cell>
          <cell r="F2877" t="str">
            <v>over_set_cnt</v>
          </cell>
          <cell r="G2877" t="str">
            <v>number(22)</v>
          </cell>
          <cell r="H2877" t="str">
            <v>short</v>
          </cell>
        </row>
        <row r="2878">
          <cell r="A2878" t="str">
            <v>优惠费用</v>
          </cell>
          <cell r="B2878" t="str">
            <v>fav_comm_fee</v>
          </cell>
          <cell r="C2878" t="str">
            <v>number(22,4)</v>
          </cell>
          <cell r="D2878" t="str">
            <v>double</v>
          </cell>
          <cell r="E2878" t="str">
            <v>优惠费用</v>
          </cell>
          <cell r="F2878" t="str">
            <v>fav_fee</v>
          </cell>
          <cell r="G2878" t="str">
            <v>number(18,4)</v>
          </cell>
          <cell r="H2878" t="str">
            <v>double(18,4)</v>
          </cell>
        </row>
        <row r="2879">
          <cell r="A2879" t="str">
            <v>优惠时段上行流量(MB)</v>
          </cell>
          <cell r="B2879" t="str">
            <v>favour_up_data_flow</v>
          </cell>
          <cell r="C2879" t="str">
            <v>number(22)</v>
          </cell>
          <cell r="D2879" t="str">
            <v>number(18,4)</v>
          </cell>
          <cell r="E2879" t="str">
            <v>优惠时段上行流量(MB)</v>
          </cell>
          <cell r="F2879" t="str">
            <v>fav_period_up_data_flux</v>
          </cell>
          <cell r="G2879" t="str">
            <v>number(22)</v>
          </cell>
          <cell r="H2879" t="str">
            <v>long</v>
          </cell>
        </row>
        <row r="2880">
          <cell r="A2880" t="str">
            <v>优惠时段下行流量(MB)</v>
          </cell>
          <cell r="B2880" t="str">
            <v>favour_down_data_flow</v>
          </cell>
          <cell r="C2880" t="str">
            <v>number(22)</v>
          </cell>
          <cell r="D2880" t="str">
            <v>number(18,4)</v>
          </cell>
          <cell r="E2880" t="str">
            <v>优惠时段下行流量(MB)</v>
          </cell>
          <cell r="F2880" t="str">
            <v>fav_period_down_data_flux</v>
          </cell>
          <cell r="G2880" t="str">
            <v>number(22)</v>
          </cell>
          <cell r="H2880" t="str">
            <v>long</v>
          </cell>
        </row>
        <row r="2881">
          <cell r="A2881" t="str">
            <v>语音港澳台漫游出访标志</v>
          </cell>
          <cell r="B2881" t="str">
            <v>gsm_roam_type_8_flag</v>
          </cell>
          <cell r="C2881" t="str">
            <v>varchar2(1)</v>
          </cell>
          <cell r="D2881" t="str">
            <v>string(1)</v>
          </cell>
          <cell r="E2881" t="str">
            <v>语音港澳台漫游出访标志</v>
          </cell>
          <cell r="F2881" t="str">
            <v>gsm_roam_type_8_flag</v>
          </cell>
          <cell r="G2881" t="str">
            <v>varchar2(1)</v>
          </cell>
          <cell r="H2881" t="str">
            <v>string(1)</v>
          </cell>
        </row>
        <row r="2882">
          <cell r="A2882" t="str">
            <v>语音国际漫游出访标志</v>
          </cell>
          <cell r="B2882" t="str">
            <v>gsm_roam_type_6_flag</v>
          </cell>
          <cell r="C2882" t="str">
            <v>varchar2(1)</v>
          </cell>
          <cell r="D2882" t="str">
            <v>string(1)</v>
          </cell>
          <cell r="E2882" t="str">
            <v>语音国际漫游出访标志</v>
          </cell>
          <cell r="F2882" t="str">
            <v>gsm_roam_type_6_flag</v>
          </cell>
          <cell r="G2882" t="str">
            <v>varchar2(1)</v>
          </cell>
          <cell r="H2882" t="str">
            <v>string(1)</v>
          </cell>
        </row>
        <row r="2883">
          <cell r="A2883" t="str">
            <v>预付费卡节点标志</v>
          </cell>
          <cell r="B2883" t="str">
            <v>advanc_wlan_flag</v>
          </cell>
          <cell r="C2883" t="str">
            <v>varchar2(1)</v>
          </cell>
          <cell r="D2883" t="str">
            <v>string(1)</v>
          </cell>
          <cell r="E2883" t="str">
            <v>预付费卡节点标志</v>
          </cell>
          <cell r="F2883" t="str">
            <v>advanc_wlan_flag</v>
          </cell>
          <cell r="G2883" t="str">
            <v>varchar2(1)</v>
          </cell>
          <cell r="H2883" t="str">
            <v>string(1)</v>
          </cell>
        </row>
        <row r="2884">
          <cell r="A2884" t="str">
            <v>月租费收入</v>
          </cell>
          <cell r="B2884" t="str">
            <v>month_fee</v>
          </cell>
          <cell r="C2884" t="str">
            <v>number(22)</v>
          </cell>
          <cell r="D2884" t="str">
            <v>number(18,4)</v>
          </cell>
          <cell r="E2884" t="str">
            <v>月租费收入</v>
          </cell>
          <cell r="F2884" t="str">
            <v>month_fee</v>
          </cell>
          <cell r="G2884" t="str">
            <v>number(18,4)</v>
          </cell>
          <cell r="H2884" t="str">
            <v>double(18,4)</v>
          </cell>
        </row>
        <row r="2885">
          <cell r="A2885" t="str">
            <v>在高校接入产生的计费时长</v>
          </cell>
          <cell r="B2885" t="str">
            <v>school_duration_min</v>
          </cell>
          <cell r="C2885" t="str">
            <v>number(22)</v>
          </cell>
          <cell r="D2885" t="str">
            <v>number</v>
          </cell>
          <cell r="E2885" t="str">
            <v>在高校接入产生的计费时长</v>
          </cell>
          <cell r="F2885" t="str">
            <v>school_duration_min</v>
          </cell>
          <cell r="G2885" t="str">
            <v>number(22)</v>
          </cell>
          <cell r="H2885" t="str">
            <v>long</v>
          </cell>
        </row>
        <row r="2886">
          <cell r="A2886" t="str">
            <v>在高校接入产生的上行流量</v>
          </cell>
          <cell r="B2886" t="str">
            <v>school_up_flow_byte</v>
          </cell>
          <cell r="C2886" t="str">
            <v>number(22)</v>
          </cell>
          <cell r="D2886" t="str">
            <v>number</v>
          </cell>
          <cell r="E2886" t="str">
            <v>在高校接入产生的上行流量</v>
          </cell>
          <cell r="F2886" t="str">
            <v>school_up_flow_byte</v>
          </cell>
          <cell r="G2886" t="str">
            <v>number(22)</v>
          </cell>
          <cell r="H2886" t="str">
            <v>long</v>
          </cell>
        </row>
        <row r="2887">
          <cell r="A2887" t="str">
            <v>在高校接入产生的下行流量</v>
          </cell>
          <cell r="B2887" t="str">
            <v>school_down_flow_byte</v>
          </cell>
          <cell r="C2887" t="str">
            <v>number(22)</v>
          </cell>
          <cell r="D2887" t="str">
            <v>number</v>
          </cell>
          <cell r="E2887" t="str">
            <v>在高校接入产生的下行流量</v>
          </cell>
          <cell r="F2887" t="str">
            <v>school_down_flow_byte</v>
          </cell>
          <cell r="G2887" t="str">
            <v>number(22)</v>
          </cell>
          <cell r="H2887" t="str">
            <v>long</v>
          </cell>
        </row>
        <row r="2888">
          <cell r="A2888" t="str">
            <v>在线验证标志</v>
          </cell>
          <cell r="B2888" t="str">
            <v>bdj_flag</v>
          </cell>
          <cell r="C2888" t="str">
            <v>varchar2(10)</v>
          </cell>
          <cell r="D2888" t="str">
            <v>string(10)</v>
          </cell>
          <cell r="E2888" t="str">
            <v>在线验证标志</v>
          </cell>
          <cell r="F2888" t="str">
            <v>online_check_flag</v>
          </cell>
          <cell r="G2888" t="str">
            <v>varchar2(10)</v>
          </cell>
          <cell r="H2888" t="str">
            <v>string(10)</v>
          </cell>
        </row>
        <row r="2889">
          <cell r="A2889" t="str">
            <v>在线验证时间</v>
          </cell>
          <cell r="B2889" t="str">
            <v>upd_time</v>
          </cell>
          <cell r="C2889" t="str">
            <v>date(7)</v>
          </cell>
          <cell r="D2889" t="str">
            <v>date</v>
          </cell>
          <cell r="E2889" t="str">
            <v>在线验证时间</v>
          </cell>
          <cell r="F2889" t="str">
            <v>online_check_time</v>
          </cell>
          <cell r="G2889" t="str">
            <v>date</v>
          </cell>
          <cell r="H2889" t="str">
            <v>datetime</v>
          </cell>
        </row>
        <row r="2890">
          <cell r="A2890" t="str">
            <v>责任人地址</v>
          </cell>
          <cell r="B2890" t="str">
            <v>zr_addr</v>
          </cell>
          <cell r="C2890" t="str">
            <v>varchar2(200)</v>
          </cell>
          <cell r="D2890" t="str">
            <v>string(200)</v>
          </cell>
          <cell r="E2890" t="str">
            <v>责任人地址</v>
          </cell>
          <cell r="F2890" t="str">
            <v>duty_cert_addr</v>
          </cell>
          <cell r="G2890" t="str">
            <v>varchar2(200)</v>
          </cell>
          <cell r="H2890" t="str">
            <v>string(200)</v>
          </cell>
        </row>
        <row r="2891">
          <cell r="A2891" t="str">
            <v>责任人年龄</v>
          </cell>
          <cell r="B2891" t="str">
            <v>zr_age</v>
          </cell>
          <cell r="C2891" t="str">
            <v>number(22)</v>
          </cell>
          <cell r="D2891" t="str">
            <v>short</v>
          </cell>
          <cell r="E2891" t="str">
            <v>责任人年龄</v>
          </cell>
          <cell r="F2891" t="str">
            <v>duty_cert_age</v>
          </cell>
          <cell r="G2891" t="str">
            <v>number(22)</v>
          </cell>
          <cell r="H2891" t="str">
            <v>short</v>
          </cell>
        </row>
        <row r="2892">
          <cell r="A2892" t="str">
            <v>责任人证件号码</v>
          </cell>
          <cell r="B2892" t="str">
            <v>zr_cert_id</v>
          </cell>
          <cell r="C2892" t="str">
            <v>varchar2(20)</v>
          </cell>
          <cell r="D2892" t="str">
            <v>string(20)</v>
          </cell>
          <cell r="E2892" t="str">
            <v>责任人证件号码</v>
          </cell>
          <cell r="F2892" t="str">
            <v>duty_cert_no</v>
          </cell>
          <cell r="G2892" t="str">
            <v>varchar2(20)</v>
          </cell>
          <cell r="H2892" t="str">
            <v>string(20)</v>
          </cell>
        </row>
        <row r="2893">
          <cell r="A2893" t="str">
            <v>责任人证件类型编码</v>
          </cell>
          <cell r="B2893" t="str">
            <v>zr_id_type</v>
          </cell>
          <cell r="C2893" t="str">
            <v>varchar2(2)</v>
          </cell>
          <cell r="D2893" t="str">
            <v>string(2)</v>
          </cell>
          <cell r="E2893" t="str">
            <v>责任人证件类型标识</v>
          </cell>
          <cell r="F2893" t="str">
            <v>duty_cert_type</v>
          </cell>
          <cell r="G2893" t="str">
            <v>varchar2(2)</v>
          </cell>
          <cell r="H2893" t="str">
            <v>string(2)</v>
          </cell>
        </row>
        <row r="2894">
          <cell r="A2894" t="str">
            <v>责任人证件类型标识</v>
          </cell>
          <cell r="B2894" t="str">
            <v>zr_id_type</v>
          </cell>
          <cell r="C2894" t="str">
            <v>varchar2(2)</v>
          </cell>
          <cell r="D2894" t="str">
            <v>string(2)</v>
          </cell>
          <cell r="E2894" t="str">
            <v>责任人证件类型标识</v>
          </cell>
          <cell r="F2894" t="str">
            <v>duty_cert_type</v>
          </cell>
          <cell r="G2894" t="str">
            <v>varchar2(2)</v>
          </cell>
          <cell r="H2894" t="str">
            <v>string(2)</v>
          </cell>
        </row>
        <row r="2895">
          <cell r="A2895" t="str">
            <v>责任人证件类型名称</v>
          </cell>
          <cell r="B2895" t="str">
            <v>zr_id_name</v>
          </cell>
          <cell r="C2895" t="str">
            <v>varchar2(12)</v>
          </cell>
          <cell r="D2895" t="str">
            <v>string(12)</v>
          </cell>
          <cell r="E2895" t="str">
            <v>责任人证件类型名称</v>
          </cell>
          <cell r="F2895" t="str">
            <v>duty_cert_type_name</v>
          </cell>
          <cell r="G2895" t="str">
            <v>varchar2(12)</v>
          </cell>
          <cell r="H2895" t="str">
            <v>string(12)</v>
          </cell>
        </row>
        <row r="2896">
          <cell r="A2896" t="str">
            <v>责任人证件姓名</v>
          </cell>
          <cell r="B2896" t="str">
            <v>zr_name</v>
          </cell>
          <cell r="C2896" t="str">
            <v>varchar2(60)</v>
          </cell>
          <cell r="D2896" t="str">
            <v>string(60)</v>
          </cell>
          <cell r="E2896" t="str">
            <v>责任人证件姓名</v>
          </cell>
          <cell r="F2896" t="str">
            <v>duty_cert_name</v>
          </cell>
          <cell r="G2896" t="str">
            <v>varchar2(60)</v>
          </cell>
          <cell r="H2896" t="str">
            <v>string(60)</v>
          </cell>
        </row>
        <row r="2897">
          <cell r="A2897" t="str">
            <v>增值业务收入</v>
          </cell>
          <cell r="B2897" t="str">
            <v>increment_fee</v>
          </cell>
          <cell r="C2897" t="str">
            <v>number(22)</v>
          </cell>
          <cell r="D2897" t="str">
            <v>number(18,4)</v>
          </cell>
          <cell r="E2897" t="str">
            <v>增值业务收入</v>
          </cell>
          <cell r="F2897" t="str">
            <v>add_busi_fee</v>
          </cell>
          <cell r="G2897" t="str">
            <v>number(18,4)</v>
          </cell>
          <cell r="H2897" t="str">
            <v>double(18,4)</v>
          </cell>
        </row>
        <row r="2898">
          <cell r="A2898" t="str">
            <v>帐单收入</v>
          </cell>
          <cell r="B2898" t="str">
            <v>bill_fee</v>
          </cell>
          <cell r="C2898" t="str">
            <v>number(22)</v>
          </cell>
          <cell r="D2898" t="str">
            <v>number(18,4)</v>
          </cell>
          <cell r="E2898" t="str">
            <v>帐单收入</v>
          </cell>
          <cell r="F2898" t="str">
            <v>bill_fee</v>
          </cell>
          <cell r="G2898" t="str">
            <v>number(18,4)</v>
          </cell>
          <cell r="H2898" t="str">
            <v>double(18,4)</v>
          </cell>
        </row>
        <row r="2899">
          <cell r="A2899" t="str">
            <v>真·4G用户</v>
          </cell>
          <cell r="B2899" t="str">
            <v>true_4g_flag</v>
          </cell>
          <cell r="C2899" t="str">
            <v>number(22)</v>
          </cell>
          <cell r="D2899" t="str">
            <v>short</v>
          </cell>
          <cell r="E2899" t="str">
            <v>真·4G用户</v>
          </cell>
          <cell r="F2899" t="str">
            <v>true_4g_flag</v>
          </cell>
          <cell r="G2899" t="str">
            <v>number(22)</v>
          </cell>
          <cell r="H2899" t="str">
            <v>integer</v>
          </cell>
        </row>
        <row r="2900">
          <cell r="A2900" t="str">
            <v>正常时段上行流量(MB)</v>
          </cell>
          <cell r="B2900" t="str">
            <v>normal_up_data_flow</v>
          </cell>
          <cell r="C2900" t="str">
            <v>number(22)</v>
          </cell>
          <cell r="D2900" t="str">
            <v>number(18,4)</v>
          </cell>
          <cell r="E2900" t="str">
            <v>正常时段上行流量(MB)</v>
          </cell>
          <cell r="F2900" t="str">
            <v>normal_up_data_flux</v>
          </cell>
          <cell r="G2900" t="str">
            <v>number(22)</v>
          </cell>
          <cell r="H2900" t="str">
            <v>long</v>
          </cell>
        </row>
        <row r="2901">
          <cell r="A2901" t="str">
            <v>正常时段下行流量(MB)</v>
          </cell>
          <cell r="B2901" t="str">
            <v>normal_down_data_flow</v>
          </cell>
          <cell r="C2901" t="str">
            <v>number(22)</v>
          </cell>
          <cell r="D2901" t="str">
            <v>number(18,4)</v>
          </cell>
          <cell r="E2901" t="str">
            <v>正常时段下行流量(MB)</v>
          </cell>
          <cell r="F2901" t="str">
            <v>normal_down_data_flux</v>
          </cell>
          <cell r="G2901" t="str">
            <v>number(22)</v>
          </cell>
          <cell r="H2901" t="str">
            <v>long</v>
          </cell>
        </row>
        <row r="2902">
          <cell r="A2902" t="str">
            <v>证件地址</v>
          </cell>
          <cell r="B2902" t="str">
            <v>id_address</v>
          </cell>
          <cell r="C2902" t="str">
            <v>varchar2(500)</v>
          </cell>
          <cell r="D2902" t="str">
            <v>string(256)</v>
          </cell>
          <cell r="E2902" t="str">
            <v>证件地址</v>
          </cell>
          <cell r="F2902" t="str">
            <v>cert_addr</v>
          </cell>
          <cell r="G2902" t="str">
            <v>varchar2(128)</v>
          </cell>
          <cell r="H2902" t="str">
            <v>string(128)</v>
          </cell>
        </row>
        <row r="2903">
          <cell r="A2903" t="str">
            <v>证件类型编码</v>
          </cell>
          <cell r="B2903" t="str">
            <v>cert_type_id</v>
          </cell>
          <cell r="C2903" t="str">
            <v>varchar2(2)</v>
          </cell>
          <cell r="D2903" t="str">
            <v>string(2)</v>
          </cell>
          <cell r="E2903" t="str">
            <v>证件类型编码</v>
          </cell>
          <cell r="F2903" t="str">
            <v>cert_type_id</v>
          </cell>
          <cell r="G2903" t="str">
            <v>varchar2(2)</v>
          </cell>
          <cell r="H2903" t="str">
            <v>string(2)</v>
          </cell>
        </row>
        <row r="2904">
          <cell r="A2904" t="str">
            <v>证件类型名称</v>
          </cell>
          <cell r="B2904" t="str">
            <v>cert_type_name</v>
          </cell>
          <cell r="C2904" t="str">
            <v>varchar2(12)</v>
          </cell>
          <cell r="D2904" t="str">
            <v>string(12)</v>
          </cell>
          <cell r="E2904" t="str">
            <v>证件类型名称</v>
          </cell>
          <cell r="F2904" t="str">
            <v>cert_type_name</v>
          </cell>
          <cell r="G2904" t="str">
            <v>varchar2(12)</v>
          </cell>
          <cell r="H2904" t="str">
            <v>string(12)</v>
          </cell>
        </row>
        <row r="2905">
          <cell r="A2905" t="str">
            <v>证件使用用户数</v>
          </cell>
          <cell r="B2905" t="str">
            <v>cert_user_cnt</v>
          </cell>
          <cell r="C2905" t="str">
            <v>number(22)</v>
          </cell>
          <cell r="D2905" t="str">
            <v>short</v>
          </cell>
          <cell r="E2905" t="str">
            <v>证件使用用户数</v>
          </cell>
          <cell r="F2905" t="str">
            <v>cert_user_cnt</v>
          </cell>
          <cell r="G2905" t="str">
            <v>number(22)</v>
          </cell>
          <cell r="H2905" t="str">
            <v>integer</v>
          </cell>
        </row>
        <row r="2906">
          <cell r="A2906" t="str">
            <v>证件使用用户姓名数</v>
          </cell>
          <cell r="B2906" t="str">
            <v>cust_name_cnt</v>
          </cell>
          <cell r="C2906" t="str">
            <v>number(22)</v>
          </cell>
          <cell r="D2906" t="str">
            <v>short</v>
          </cell>
          <cell r="E2906" t="str">
            <v>证件使用用户姓名数</v>
          </cell>
          <cell r="F2906" t="str">
            <v>cust_name_cnt</v>
          </cell>
          <cell r="G2906" t="str">
            <v>number(22)</v>
          </cell>
          <cell r="H2906" t="str">
            <v>integer</v>
          </cell>
        </row>
        <row r="2907">
          <cell r="A2907" t="str">
            <v>中高端流失标志</v>
          </cell>
          <cell r="B2907" t="str">
            <v>hvalue_lost_flag</v>
          </cell>
          <cell r="C2907" t="str">
            <v>varchar2(1)</v>
          </cell>
          <cell r="D2907" t="str">
            <v>string(1)</v>
          </cell>
          <cell r="E2907" t="str">
            <v>中高端流失标志</v>
          </cell>
          <cell r="F2907" t="str">
            <v>hvalue_lost_flag</v>
          </cell>
          <cell r="G2907" t="str">
            <v>varchar2(1)</v>
          </cell>
          <cell r="H2907" t="str">
            <v>string(1)</v>
          </cell>
        </row>
        <row r="2908">
          <cell r="A2908" t="str">
            <v>中高端流失类型</v>
          </cell>
          <cell r="B2908" t="str">
            <v>hvalue_lost_type</v>
          </cell>
          <cell r="C2908" t="str">
            <v>varchar2(1)</v>
          </cell>
          <cell r="D2908" t="str">
            <v>string(1)</v>
          </cell>
          <cell r="E2908" t="str">
            <v>中高端流失类型</v>
          </cell>
          <cell r="F2908" t="str">
            <v>hvalue_lost_type</v>
          </cell>
          <cell r="G2908" t="str">
            <v>varchar2(1)</v>
          </cell>
          <cell r="H2908" t="str">
            <v>string(1)</v>
          </cell>
        </row>
        <row r="2909">
          <cell r="A2909" t="str">
            <v>中高端流失月份</v>
          </cell>
          <cell r="B2909" t="str">
            <v>hvalue_lost_month</v>
          </cell>
          <cell r="C2909" t="str">
            <v>varchar2(6)</v>
          </cell>
          <cell r="D2909" t="str">
            <v>string(6)</v>
          </cell>
          <cell r="E2909" t="str">
            <v>中高端流失月份</v>
          </cell>
          <cell r="F2909" t="str">
            <v>hvalue_lost_month</v>
          </cell>
          <cell r="G2909" t="str">
            <v>varchar2(6)</v>
          </cell>
          <cell r="H2909" t="str">
            <v>string(6)</v>
          </cell>
        </row>
        <row r="2910">
          <cell r="A2910" t="str">
            <v>主资费标识</v>
          </cell>
          <cell r="B2910" t="str">
            <v>main_prc_id</v>
          </cell>
          <cell r="C2910" t="str">
            <v>varchar2(30)</v>
          </cell>
          <cell r="D2910" t="str">
            <v>string(30)</v>
          </cell>
          <cell r="E2910" t="str">
            <v>主资费标识</v>
          </cell>
          <cell r="F2910" t="str">
            <v>main_tariff_id</v>
          </cell>
          <cell r="G2910" t="str">
            <v>varchar2(30)</v>
          </cell>
          <cell r="H2910" t="str">
            <v>string(30)</v>
          </cell>
        </row>
        <row r="2911">
          <cell r="A2911" t="str">
            <v>准实名标识</v>
          </cell>
          <cell r="B2911" t="str">
            <v>inface_true_code</v>
          </cell>
          <cell r="C2911" t="str">
            <v>number(22)</v>
          </cell>
          <cell r="D2911">
            <v>0</v>
          </cell>
          <cell r="E2911" t="str">
            <v>准实名标识</v>
          </cell>
          <cell r="F2911" t="str">
            <v>inface_real_name_id</v>
          </cell>
          <cell r="G2911" t="str">
            <v>number(22)</v>
          </cell>
          <cell r="H2911" t="str">
            <v>integer</v>
          </cell>
        </row>
        <row r="2912">
          <cell r="A2912" t="str">
            <v>资费编码</v>
          </cell>
          <cell r="B2912" t="str">
            <v>bill_code</v>
          </cell>
          <cell r="C2912" t="str">
            <v>varchar2(12)</v>
          </cell>
          <cell r="D2912" t="str">
            <v>string(12)</v>
          </cell>
          <cell r="E2912" t="str">
            <v>资费编码</v>
          </cell>
          <cell r="F2912" t="str">
            <v>tariff_code</v>
          </cell>
          <cell r="G2912" t="str">
            <v>varchar2(60)</v>
          </cell>
          <cell r="H2912" t="str">
            <v>string(60)</v>
          </cell>
        </row>
        <row r="2913">
          <cell r="A2913" t="str">
            <v>资费名称</v>
          </cell>
          <cell r="B2913" t="str">
            <v>offer_name</v>
          </cell>
          <cell r="C2913" t="str">
            <v>varchar2(100)</v>
          </cell>
          <cell r="D2913" t="str">
            <v>string(100)</v>
          </cell>
          <cell r="E2913" t="str">
            <v>资费名称</v>
          </cell>
          <cell r="F2913" t="str">
            <v>tariff_name</v>
          </cell>
          <cell r="G2913" t="str">
            <v>varchar2(100)</v>
          </cell>
          <cell r="H2913" t="str">
            <v>string(100)</v>
          </cell>
        </row>
        <row r="2914">
          <cell r="A2914" t="str">
            <v>总流量(MB)</v>
          </cell>
          <cell r="B2914" t="str">
            <v>total_data_flow</v>
          </cell>
          <cell r="C2914" t="str">
            <v>number(22)</v>
          </cell>
          <cell r="D2914" t="str">
            <v>number(18,4)</v>
          </cell>
          <cell r="E2914" t="str">
            <v>总流量(MB)</v>
          </cell>
          <cell r="F2914" t="str">
            <v>total_data_flux</v>
          </cell>
          <cell r="G2914" t="str">
            <v>number(22)</v>
          </cell>
          <cell r="H2914" t="str">
            <v>long</v>
          </cell>
        </row>
        <row r="2915">
          <cell r="A2915" t="str">
            <v>总流量k</v>
          </cell>
          <cell r="B2915" t="str">
            <v>total_data_flow_kb</v>
          </cell>
          <cell r="C2915" t="str">
            <v>number(22,2)</v>
          </cell>
          <cell r="D2915" t="str">
            <v>double</v>
          </cell>
          <cell r="E2915" t="str">
            <v>总流量kb</v>
          </cell>
          <cell r="F2915" t="str">
            <v>total_data_flux_kb</v>
          </cell>
          <cell r="G2915" t="str">
            <v>number(22,2)</v>
          </cell>
          <cell r="H2915" t="str">
            <v>long</v>
          </cell>
        </row>
        <row r="2916">
          <cell r="A2916" t="str">
            <v>总流量使用(kb)</v>
          </cell>
          <cell r="B2916" t="str">
            <v>gprs_all_flow</v>
          </cell>
          <cell r="C2916" t="str">
            <v>number(22)</v>
          </cell>
          <cell r="D2916" t="str">
            <v>long</v>
          </cell>
          <cell r="E2916" t="str">
            <v>总流量使用(kb)</v>
          </cell>
          <cell r="F2916" t="str">
            <v>gprs_all_flux</v>
          </cell>
          <cell r="G2916" t="str">
            <v>number(22)</v>
          </cell>
          <cell r="H2916" t="str">
            <v>long</v>
          </cell>
        </row>
        <row r="2917">
          <cell r="A2917" t="str">
            <v>总使用量饱和度</v>
          </cell>
          <cell r="B2917" t="str">
            <v>usage_all</v>
          </cell>
          <cell r="C2917" t="str">
            <v>number(22)</v>
          </cell>
          <cell r="D2917" t="str">
            <v>double</v>
          </cell>
          <cell r="E2917" t="str">
            <v>总使用量饱和度</v>
          </cell>
          <cell r="F2917" t="str">
            <v>usage_all</v>
          </cell>
          <cell r="G2917" t="str">
            <v>number(18,4)</v>
          </cell>
          <cell r="H2917" t="str">
            <v>double(18,4)</v>
          </cell>
        </row>
        <row r="2918">
          <cell r="A2918" t="str">
            <v>本地通话时长</v>
          </cell>
          <cell r="B2918" t="str">
            <v>local_call_dur</v>
          </cell>
          <cell r="C2918" t="str">
            <v>number</v>
          </cell>
          <cell r="D2918" t="str">
            <v>integer</v>
          </cell>
          <cell r="E2918" t="str">
            <v>本地通话时长</v>
          </cell>
          <cell r="F2918" t="str">
            <v>local_call_dur</v>
          </cell>
          <cell r="G2918" t="str">
            <v>number(38)</v>
          </cell>
          <cell r="H2918" t="str">
            <v>long</v>
          </cell>
        </row>
        <row r="2919">
          <cell r="A2919" t="str">
            <v>本地主叫通话时长</v>
          </cell>
          <cell r="B2919" t="str">
            <v>local_caling_dur</v>
          </cell>
          <cell r="C2919" t="str">
            <v>number</v>
          </cell>
          <cell r="D2919" t="str">
            <v>integer</v>
          </cell>
          <cell r="E2919" t="str">
            <v>本地主叫通话时长</v>
          </cell>
          <cell r="F2919" t="str">
            <v>local_caling_dur</v>
          </cell>
          <cell r="G2919" t="str">
            <v>number(38)</v>
          </cell>
          <cell r="H2919" t="str">
            <v>long</v>
          </cell>
        </row>
        <row r="2920">
          <cell r="A2920" t="str">
            <v>本地被叫通话时长</v>
          </cell>
          <cell r="B2920" t="str">
            <v>local_called_dur</v>
          </cell>
          <cell r="C2920" t="str">
            <v>number</v>
          </cell>
          <cell r="D2920" t="str">
            <v>integer</v>
          </cell>
          <cell r="E2920" t="str">
            <v>本地被叫通话时长</v>
          </cell>
          <cell r="F2920" t="str">
            <v>local_called_dur</v>
          </cell>
          <cell r="G2920" t="str">
            <v>number(38)</v>
          </cell>
          <cell r="H2920" t="str">
            <v>long</v>
          </cell>
        </row>
        <row r="2921">
          <cell r="A2921" t="str">
            <v>长途通话时长</v>
          </cell>
          <cell r="B2921" t="str">
            <v>toll_dur</v>
          </cell>
          <cell r="C2921" t="str">
            <v>number</v>
          </cell>
          <cell r="D2921" t="str">
            <v>integer</v>
          </cell>
          <cell r="E2921" t="str">
            <v>长途通话时长</v>
          </cell>
          <cell r="F2921" t="str">
            <v>toll_dur</v>
          </cell>
          <cell r="G2921" t="str">
            <v>number(38)</v>
          </cell>
          <cell r="H2921" t="str">
            <v>long</v>
          </cell>
        </row>
        <row r="2922">
          <cell r="A2922" t="str">
            <v>ip长途通话时长</v>
          </cell>
          <cell r="B2922" t="str">
            <v>ip_toll_dur</v>
          </cell>
          <cell r="C2922" t="str">
            <v>number</v>
          </cell>
          <cell r="D2922" t="str">
            <v>integer</v>
          </cell>
          <cell r="E2922" t="str">
            <v>ip长途通话时长</v>
          </cell>
          <cell r="F2922" t="str">
            <v>ip_toll_dur</v>
          </cell>
          <cell r="G2922" t="str">
            <v>number(38)</v>
          </cell>
          <cell r="H2922" t="str">
            <v>long</v>
          </cell>
        </row>
        <row r="2923">
          <cell r="A2923" t="str">
            <v>漫游通话时长</v>
          </cell>
          <cell r="B2923" t="str">
            <v>roam_dur</v>
          </cell>
          <cell r="C2923" t="str">
            <v>number</v>
          </cell>
          <cell r="D2923" t="str">
            <v>integer</v>
          </cell>
          <cell r="E2923" t="str">
            <v>漫游通话时长</v>
          </cell>
          <cell r="F2923" t="str">
            <v>roam_dur</v>
          </cell>
          <cell r="G2923" t="str">
            <v>number(38)</v>
          </cell>
          <cell r="H2923" t="str">
            <v>long</v>
          </cell>
        </row>
        <row r="2924">
          <cell r="A2924" t="str">
            <v>省内漫游通话时长</v>
          </cell>
          <cell r="B2924" t="str">
            <v>prov_roam_dur</v>
          </cell>
          <cell r="C2924" t="str">
            <v>number</v>
          </cell>
          <cell r="D2924" t="str">
            <v>integer</v>
          </cell>
          <cell r="E2924" t="str">
            <v>省内漫游通话时长</v>
          </cell>
          <cell r="F2924" t="str">
            <v>prov_roam_dur</v>
          </cell>
          <cell r="G2924" t="str">
            <v>number(38)</v>
          </cell>
          <cell r="H2924" t="str">
            <v>long</v>
          </cell>
        </row>
        <row r="2925">
          <cell r="A2925" t="str">
            <v>国内漫游通话时长</v>
          </cell>
          <cell r="B2925" t="str">
            <v>inland_roam_dur</v>
          </cell>
          <cell r="C2925" t="str">
            <v>number</v>
          </cell>
          <cell r="D2925" t="str">
            <v>integer</v>
          </cell>
          <cell r="E2925" t="str">
            <v>国内漫游通话时长</v>
          </cell>
          <cell r="F2925" t="str">
            <v>inland_roam_dur</v>
          </cell>
          <cell r="G2925" t="str">
            <v>number(38)</v>
          </cell>
          <cell r="H2925" t="str">
            <v>long</v>
          </cell>
        </row>
        <row r="2926">
          <cell r="A2926" t="str">
            <v>国际漫游通话时长</v>
          </cell>
          <cell r="B2926" t="str">
            <v>inter_roam_dur</v>
          </cell>
          <cell r="C2926" t="str">
            <v>number</v>
          </cell>
          <cell r="D2926" t="str">
            <v>integer</v>
          </cell>
          <cell r="E2926" t="str">
            <v>国际漫游通话时长</v>
          </cell>
          <cell r="F2926" t="str">
            <v>inter_roam_dur</v>
          </cell>
          <cell r="G2926" t="str">
            <v>number(38)</v>
          </cell>
          <cell r="H2926" t="str">
            <v>long</v>
          </cell>
        </row>
        <row r="2927">
          <cell r="A2927" t="str">
            <v>剔除10086通话时长</v>
          </cell>
          <cell r="B2927" t="str">
            <v>call_dur_cut_10086</v>
          </cell>
          <cell r="C2927" t="str">
            <v>number</v>
          </cell>
          <cell r="D2927" t="str">
            <v>integer</v>
          </cell>
          <cell r="E2927" t="str">
            <v>剔除10086通话时长</v>
          </cell>
          <cell r="F2927" t="str">
            <v>call_dur_reject_10086</v>
          </cell>
          <cell r="G2927" t="str">
            <v>number(38)</v>
          </cell>
          <cell r="H2927" t="str">
            <v>long</v>
          </cell>
        </row>
        <row r="2928">
          <cell r="A2928" t="str">
            <v>本地通话次数</v>
          </cell>
          <cell r="B2928" t="str">
            <v>local_cnt</v>
          </cell>
          <cell r="C2928" t="str">
            <v>number</v>
          </cell>
          <cell r="D2928" t="str">
            <v>integer</v>
          </cell>
          <cell r="E2928" t="str">
            <v>本地通话次数</v>
          </cell>
          <cell r="F2928" t="str">
            <v>local_cnt</v>
          </cell>
          <cell r="G2928" t="str">
            <v>number(38)</v>
          </cell>
          <cell r="H2928" t="str">
            <v>long</v>
          </cell>
        </row>
        <row r="2929">
          <cell r="A2929" t="str">
            <v>本地主叫通话次数</v>
          </cell>
          <cell r="B2929" t="str">
            <v>local_caling_cnt</v>
          </cell>
          <cell r="C2929" t="str">
            <v>number</v>
          </cell>
          <cell r="D2929" t="str">
            <v>integer</v>
          </cell>
          <cell r="E2929" t="str">
            <v>本地主叫通话次数</v>
          </cell>
          <cell r="F2929" t="str">
            <v>local_caling_cnt</v>
          </cell>
          <cell r="G2929" t="str">
            <v>number(38)</v>
          </cell>
          <cell r="H2929" t="str">
            <v>long</v>
          </cell>
        </row>
        <row r="2930">
          <cell r="A2930" t="str">
            <v>本地被叫通话次数</v>
          </cell>
          <cell r="B2930" t="str">
            <v>local_called_cnt</v>
          </cell>
          <cell r="C2930" t="str">
            <v>number</v>
          </cell>
          <cell r="D2930" t="str">
            <v>integer</v>
          </cell>
          <cell r="E2930" t="str">
            <v>本地被叫通话次数</v>
          </cell>
          <cell r="F2930" t="str">
            <v>local_called_cnt</v>
          </cell>
          <cell r="G2930" t="str">
            <v>number(38)</v>
          </cell>
          <cell r="H2930" t="str">
            <v>long</v>
          </cell>
        </row>
        <row r="2931">
          <cell r="A2931" t="str">
            <v>长途通话次数</v>
          </cell>
          <cell r="B2931" t="str">
            <v>toll_cnt</v>
          </cell>
          <cell r="C2931" t="str">
            <v>number</v>
          </cell>
          <cell r="D2931" t="str">
            <v>integer</v>
          </cell>
          <cell r="E2931" t="str">
            <v>长途通话次数</v>
          </cell>
          <cell r="F2931" t="str">
            <v>toll_cnt</v>
          </cell>
          <cell r="G2931" t="str">
            <v>number(38)</v>
          </cell>
          <cell r="H2931" t="str">
            <v>long</v>
          </cell>
        </row>
        <row r="2932">
          <cell r="A2932" t="str">
            <v>ip长途通话次数</v>
          </cell>
          <cell r="B2932" t="str">
            <v>ip_toll_cnt</v>
          </cell>
          <cell r="C2932" t="str">
            <v>number</v>
          </cell>
          <cell r="D2932" t="str">
            <v>integer</v>
          </cell>
          <cell r="E2932" t="str">
            <v>ip长途通话次数</v>
          </cell>
          <cell r="F2932" t="str">
            <v>ip_toll_cnt</v>
          </cell>
          <cell r="G2932" t="str">
            <v>number(38)</v>
          </cell>
          <cell r="H2932" t="str">
            <v>long</v>
          </cell>
        </row>
        <row r="2933">
          <cell r="A2933" t="str">
            <v>漫游通话次数</v>
          </cell>
          <cell r="B2933" t="str">
            <v>roam_cnt</v>
          </cell>
          <cell r="C2933" t="str">
            <v>number</v>
          </cell>
          <cell r="D2933" t="str">
            <v>integer</v>
          </cell>
          <cell r="E2933" t="str">
            <v>漫游通话次数</v>
          </cell>
          <cell r="F2933" t="str">
            <v>roam_cnt</v>
          </cell>
          <cell r="G2933" t="str">
            <v>number(38)</v>
          </cell>
          <cell r="H2933" t="str">
            <v>long</v>
          </cell>
        </row>
        <row r="2934">
          <cell r="A2934" t="str">
            <v>省内漫游通话次数</v>
          </cell>
          <cell r="B2934" t="str">
            <v>prov_roam_cnt</v>
          </cell>
          <cell r="C2934" t="str">
            <v>number</v>
          </cell>
          <cell r="D2934" t="str">
            <v>integer</v>
          </cell>
          <cell r="E2934" t="str">
            <v>省内漫游通话次数</v>
          </cell>
          <cell r="F2934" t="str">
            <v>prov_roam_cnt</v>
          </cell>
          <cell r="G2934" t="str">
            <v>number(38)</v>
          </cell>
          <cell r="H2934" t="str">
            <v>long</v>
          </cell>
        </row>
        <row r="2935">
          <cell r="A2935" t="str">
            <v>国内漫游通话次数</v>
          </cell>
          <cell r="B2935" t="str">
            <v>inland_roam_cnt</v>
          </cell>
          <cell r="C2935" t="str">
            <v>number</v>
          </cell>
          <cell r="D2935" t="str">
            <v>integer</v>
          </cell>
          <cell r="E2935" t="str">
            <v>国内漫游通话次数</v>
          </cell>
          <cell r="F2935" t="str">
            <v>inland_roam_cnt</v>
          </cell>
          <cell r="G2935" t="str">
            <v>number(38)</v>
          </cell>
          <cell r="H2935" t="str">
            <v>long</v>
          </cell>
        </row>
        <row r="2936">
          <cell r="A2936" t="str">
            <v>国际漫游通话次数</v>
          </cell>
          <cell r="B2936" t="str">
            <v>inter_roam_cnt</v>
          </cell>
          <cell r="C2936" t="str">
            <v>number</v>
          </cell>
          <cell r="D2936" t="str">
            <v>integer</v>
          </cell>
          <cell r="E2936" t="str">
            <v>国际漫游通话次数</v>
          </cell>
          <cell r="F2936" t="str">
            <v>inter_roam_cnt</v>
          </cell>
          <cell r="G2936" t="str">
            <v>number(38)</v>
          </cell>
          <cell r="H2936" t="str">
            <v>long</v>
          </cell>
        </row>
        <row r="2937">
          <cell r="A2937" t="str">
            <v>剔除10086通话次数</v>
          </cell>
          <cell r="B2937" t="str">
            <v>call_cnt_cut_10086</v>
          </cell>
          <cell r="C2937" t="str">
            <v>number</v>
          </cell>
          <cell r="D2937" t="str">
            <v>integer</v>
          </cell>
          <cell r="E2937" t="str">
            <v>剔除10086通话次数</v>
          </cell>
          <cell r="F2937" t="str">
            <v>call_cnt_reject_10086</v>
          </cell>
          <cell r="G2937" t="str">
            <v>number(38)</v>
          </cell>
          <cell r="H2937" t="str">
            <v>long</v>
          </cell>
        </row>
        <row r="2938">
          <cell r="A2938" t="str">
            <v>点对点短信数</v>
          </cell>
          <cell r="B2938" t="str">
            <v>sms_cnt</v>
          </cell>
          <cell r="C2938" t="str">
            <v>number</v>
          </cell>
          <cell r="D2938" t="str">
            <v>integer</v>
          </cell>
          <cell r="E2938" t="str">
            <v>点对点短信数</v>
          </cell>
          <cell r="F2938" t="str">
            <v>p2p_sms_cnt</v>
          </cell>
          <cell r="G2938" t="str">
            <v>number(38)</v>
          </cell>
          <cell r="H2938" t="str">
            <v>integer</v>
          </cell>
        </row>
        <row r="2939">
          <cell r="A2939" t="str">
            <v>点对点上行短信数</v>
          </cell>
          <cell r="B2939" t="str">
            <v>sms_mo_cnt</v>
          </cell>
          <cell r="C2939" t="str">
            <v>number</v>
          </cell>
          <cell r="D2939" t="str">
            <v>integer</v>
          </cell>
          <cell r="E2939" t="str">
            <v>点对点上行短信数</v>
          </cell>
          <cell r="F2939" t="str">
            <v>p2p_sms_mo_cnt</v>
          </cell>
          <cell r="G2939" t="str">
            <v>number(38)</v>
          </cell>
          <cell r="H2939" t="str">
            <v>integer</v>
          </cell>
        </row>
        <row r="2940">
          <cell r="A2940" t="str">
            <v>点对点下行短信数</v>
          </cell>
          <cell r="B2940" t="str">
            <v>sms_mt_cnt</v>
          </cell>
          <cell r="C2940" t="str">
            <v>number</v>
          </cell>
          <cell r="D2940" t="str">
            <v>integer</v>
          </cell>
          <cell r="E2940" t="str">
            <v>点对点下行短信数</v>
          </cell>
          <cell r="F2940" t="str">
            <v>p2p_sms_mt_cnt</v>
          </cell>
          <cell r="G2940" t="str">
            <v>number(38)</v>
          </cell>
          <cell r="H2940" t="str">
            <v>integer</v>
          </cell>
        </row>
        <row r="2941">
          <cell r="A2941" t="str">
            <v>点对点彩信数</v>
          </cell>
          <cell r="B2941" t="str">
            <v>mms_cnt</v>
          </cell>
          <cell r="C2941" t="str">
            <v>number</v>
          </cell>
          <cell r="D2941" t="str">
            <v>integer</v>
          </cell>
          <cell r="E2941" t="str">
            <v>点对点彩信数</v>
          </cell>
          <cell r="F2941" t="str">
            <v>p2p_mms_cnt</v>
          </cell>
          <cell r="G2941" t="str">
            <v>number(38)</v>
          </cell>
          <cell r="H2941" t="str">
            <v>integer</v>
          </cell>
        </row>
        <row r="2942">
          <cell r="A2942" t="str">
            <v>点对点上行彩信数</v>
          </cell>
          <cell r="B2942" t="str">
            <v>mms_mo_cnt</v>
          </cell>
          <cell r="C2942" t="str">
            <v>number</v>
          </cell>
          <cell r="D2942" t="str">
            <v>integer</v>
          </cell>
          <cell r="E2942" t="str">
            <v>点对点上行彩信数</v>
          </cell>
          <cell r="F2942" t="str">
            <v>p2p_mms_mo_cnt</v>
          </cell>
          <cell r="G2942" t="str">
            <v>number(38)</v>
          </cell>
          <cell r="H2942" t="str">
            <v>integer</v>
          </cell>
        </row>
        <row r="2943">
          <cell r="A2943" t="str">
            <v>点对点下行彩信数</v>
          </cell>
          <cell r="B2943" t="str">
            <v>mms_mt_cnt</v>
          </cell>
          <cell r="C2943" t="str">
            <v>number</v>
          </cell>
          <cell r="D2943" t="str">
            <v>integer</v>
          </cell>
          <cell r="E2943" t="str">
            <v>点对点下行彩信数</v>
          </cell>
          <cell r="F2943" t="str">
            <v>p2p_mms_mt_cnt</v>
          </cell>
          <cell r="G2943" t="str">
            <v>number(38)</v>
          </cell>
          <cell r="H2943" t="str">
            <v>integer</v>
          </cell>
        </row>
        <row r="2944">
          <cell r="A2944" t="str">
            <v>gprs当日流量-合计(无彩信核减)</v>
          </cell>
          <cell r="B2944" t="str">
            <v>gprs_flux_d_no_cut</v>
          </cell>
          <cell r="C2944" t="str">
            <v>number</v>
          </cell>
          <cell r="D2944" t="str">
            <v>number(18,4)</v>
          </cell>
          <cell r="E2944" t="str">
            <v>gprs当日流量-合计(无彩信核减)</v>
          </cell>
          <cell r="F2944" t="str">
            <v>gprs_flux_d_no_cut</v>
          </cell>
          <cell r="G2944" t="str">
            <v>number(38)</v>
          </cell>
          <cell r="H2944" t="str">
            <v>long</v>
          </cell>
        </row>
        <row r="2945">
          <cell r="A2945" t="str">
            <v>gprs当日流量-合计</v>
          </cell>
          <cell r="B2945" t="str">
            <v>gprs_flux_d</v>
          </cell>
          <cell r="C2945" t="str">
            <v>number</v>
          </cell>
          <cell r="D2945" t="str">
            <v>number(18,4)</v>
          </cell>
          <cell r="E2945" t="str">
            <v>gprs当日流量-合计</v>
          </cell>
          <cell r="F2945" t="str">
            <v>gprs_flux_d</v>
          </cell>
          <cell r="G2945" t="str">
            <v>number(38)</v>
          </cell>
          <cell r="H2945" t="str">
            <v>long</v>
          </cell>
        </row>
        <row r="2946">
          <cell r="A2946" t="str">
            <v>gprs当日上行流量</v>
          </cell>
          <cell r="B2946" t="str">
            <v>gprs_up_flux_d</v>
          </cell>
          <cell r="C2946" t="str">
            <v>number</v>
          </cell>
          <cell r="D2946" t="str">
            <v>number(18,4)</v>
          </cell>
          <cell r="E2946" t="str">
            <v>gprs当日上行流量</v>
          </cell>
          <cell r="F2946" t="str">
            <v>gprs_up_flux_d</v>
          </cell>
          <cell r="G2946" t="str">
            <v>number(38)</v>
          </cell>
          <cell r="H2946" t="str">
            <v>long</v>
          </cell>
        </row>
        <row r="2947">
          <cell r="A2947" t="str">
            <v>gprs当日下行流量</v>
          </cell>
          <cell r="B2947" t="str">
            <v>gprs_down_flux_d</v>
          </cell>
          <cell r="C2947" t="str">
            <v>number</v>
          </cell>
          <cell r="D2947" t="str">
            <v>number(18,4)</v>
          </cell>
          <cell r="E2947" t="str">
            <v>gprs当日下行流量</v>
          </cell>
          <cell r="F2947" t="str">
            <v>gprs_down_flux_d</v>
          </cell>
          <cell r="G2947" t="str">
            <v>number(38)</v>
          </cell>
          <cell r="H2947" t="str">
            <v>long</v>
          </cell>
        </row>
        <row r="2948">
          <cell r="A2948" t="str">
            <v>gprs当日流量-2g</v>
          </cell>
          <cell r="B2948" t="str">
            <v>gprs_2g_flux_d</v>
          </cell>
          <cell r="C2948" t="str">
            <v>number</v>
          </cell>
          <cell r="D2948" t="str">
            <v>number(18,4)</v>
          </cell>
          <cell r="E2948" t="str">
            <v>gprs当日流量-2g</v>
          </cell>
          <cell r="F2948" t="str">
            <v>gprs_2g_flux_d</v>
          </cell>
          <cell r="G2948" t="str">
            <v>number(38)</v>
          </cell>
          <cell r="H2948" t="str">
            <v>long</v>
          </cell>
        </row>
        <row r="2949">
          <cell r="A2949" t="str">
            <v>gprs当日流量-3g</v>
          </cell>
          <cell r="B2949" t="str">
            <v>gprs_3g_flux_d</v>
          </cell>
          <cell r="C2949" t="str">
            <v>number</v>
          </cell>
          <cell r="D2949" t="str">
            <v>number(18,4)</v>
          </cell>
          <cell r="E2949" t="str">
            <v>gprs当日流量-3g</v>
          </cell>
          <cell r="F2949" t="str">
            <v>gprs_3g_flux_d</v>
          </cell>
          <cell r="G2949" t="str">
            <v>number(38)</v>
          </cell>
          <cell r="H2949" t="str">
            <v>long</v>
          </cell>
        </row>
        <row r="2950">
          <cell r="A2950" t="str">
            <v>gprs当日流量-4g</v>
          </cell>
          <cell r="B2950" t="str">
            <v>gprs_4g_flux_d</v>
          </cell>
          <cell r="C2950" t="str">
            <v>number</v>
          </cell>
          <cell r="D2950" t="str">
            <v>number(18,4)</v>
          </cell>
          <cell r="E2950" t="str">
            <v>gprs当日流量-4g</v>
          </cell>
          <cell r="F2950" t="str">
            <v>gprs_4g_flux_d</v>
          </cell>
          <cell r="G2950" t="str">
            <v>number(38)</v>
          </cell>
          <cell r="H2950" t="str">
            <v>long</v>
          </cell>
        </row>
        <row r="2951">
          <cell r="A2951" t="str">
            <v>gprs当日流量-24g</v>
          </cell>
          <cell r="B2951" t="str">
            <v>gprs_g_flux_d</v>
          </cell>
          <cell r="C2951" t="str">
            <v>number</v>
          </cell>
          <cell r="D2951" t="str">
            <v>number(18,4)</v>
          </cell>
          <cell r="E2951" t="str">
            <v>gprs当日流量-24g</v>
          </cell>
          <cell r="F2951" t="str">
            <v>gprs_g_flux_d</v>
          </cell>
          <cell r="G2951" t="str">
            <v>number(38)</v>
          </cell>
          <cell r="H2951" t="str">
            <v>long</v>
          </cell>
        </row>
        <row r="2952">
          <cell r="A2952" t="str">
            <v>gprs当日上网时长</v>
          </cell>
          <cell r="B2952" t="str">
            <v>gprs_dur_d</v>
          </cell>
          <cell r="C2952" t="str">
            <v>number</v>
          </cell>
          <cell r="D2952" t="str">
            <v>number</v>
          </cell>
          <cell r="E2952" t="str">
            <v>gprs当日上网时长</v>
          </cell>
          <cell r="F2952" t="str">
            <v>gprs_dur_d</v>
          </cell>
          <cell r="G2952" t="str">
            <v>number(38)</v>
          </cell>
          <cell r="H2952" t="str">
            <v>long</v>
          </cell>
        </row>
        <row r="2953">
          <cell r="A2953" t="str">
            <v>gprs累计流量-合计(无彩信核减)</v>
          </cell>
          <cell r="B2953" t="str">
            <v>tol_gprs_flux_no_cut</v>
          </cell>
          <cell r="C2953" t="str">
            <v>number</v>
          </cell>
          <cell r="D2953" t="str">
            <v>number(18,4)</v>
          </cell>
          <cell r="E2953" t="str">
            <v>gprs累计流量-合计(无彩信核减)</v>
          </cell>
          <cell r="F2953" t="str">
            <v>total_gprs_flux_no_cut</v>
          </cell>
          <cell r="G2953" t="str">
            <v>number(38)</v>
          </cell>
          <cell r="H2953" t="str">
            <v>long</v>
          </cell>
        </row>
        <row r="2954">
          <cell r="A2954" t="str">
            <v>gprs累计流量-合计</v>
          </cell>
          <cell r="B2954" t="str">
            <v>tol_gprs_flux</v>
          </cell>
          <cell r="C2954" t="str">
            <v>number</v>
          </cell>
          <cell r="D2954" t="str">
            <v>number(18,4)</v>
          </cell>
          <cell r="E2954" t="str">
            <v>gprs累计流量-合计</v>
          </cell>
          <cell r="F2954" t="str">
            <v>total_gprs_flux</v>
          </cell>
          <cell r="G2954" t="str">
            <v>number(38)</v>
          </cell>
          <cell r="H2954" t="str">
            <v>long</v>
          </cell>
        </row>
        <row r="2955">
          <cell r="A2955" t="str">
            <v>gprs累计上行流量</v>
          </cell>
          <cell r="B2955" t="str">
            <v>tol_gprs_up_flux</v>
          </cell>
          <cell r="C2955" t="str">
            <v>number</v>
          </cell>
          <cell r="D2955" t="str">
            <v>number(18,4)</v>
          </cell>
          <cell r="E2955" t="str">
            <v>gprs累计上行流量</v>
          </cell>
          <cell r="F2955" t="str">
            <v>total_gprs_up_flux</v>
          </cell>
          <cell r="G2955" t="str">
            <v>number(38)</v>
          </cell>
          <cell r="H2955" t="str">
            <v>long</v>
          </cell>
        </row>
        <row r="2956">
          <cell r="A2956" t="str">
            <v>gprs累计下行流量</v>
          </cell>
          <cell r="B2956" t="str">
            <v>tol_gprs_down_flux</v>
          </cell>
          <cell r="C2956" t="str">
            <v>number</v>
          </cell>
          <cell r="D2956" t="str">
            <v>number(18,4)</v>
          </cell>
          <cell r="E2956" t="str">
            <v>gprs累计下行流量</v>
          </cell>
          <cell r="F2956" t="str">
            <v>total_gprs_down_flux</v>
          </cell>
          <cell r="G2956" t="str">
            <v>number(38)</v>
          </cell>
          <cell r="H2956" t="str">
            <v>long</v>
          </cell>
        </row>
        <row r="2957">
          <cell r="A2957" t="str">
            <v>gprs累计流量-2g</v>
          </cell>
          <cell r="B2957" t="str">
            <v>tol_gprs_2g_flux</v>
          </cell>
          <cell r="C2957" t="str">
            <v>number</v>
          </cell>
          <cell r="D2957" t="str">
            <v>number(18,4)</v>
          </cell>
          <cell r="E2957" t="str">
            <v>gprs累计流量-2g</v>
          </cell>
          <cell r="F2957" t="str">
            <v>total_gprs_2g_flux</v>
          </cell>
          <cell r="G2957" t="str">
            <v>number(38)</v>
          </cell>
          <cell r="H2957" t="str">
            <v>long</v>
          </cell>
        </row>
        <row r="2958">
          <cell r="A2958" t="str">
            <v>gprs累计流量-3g</v>
          </cell>
          <cell r="B2958" t="str">
            <v>tol_gprs_3g_flux</v>
          </cell>
          <cell r="C2958" t="str">
            <v>number</v>
          </cell>
          <cell r="D2958" t="str">
            <v>number(18,4)</v>
          </cell>
          <cell r="E2958" t="str">
            <v>gprs累计流量-3g</v>
          </cell>
          <cell r="F2958" t="str">
            <v>total_gprs_3g_flux</v>
          </cell>
          <cell r="G2958" t="str">
            <v>number(38)</v>
          </cell>
          <cell r="H2958" t="str">
            <v>long</v>
          </cell>
        </row>
        <row r="2959">
          <cell r="A2959" t="str">
            <v>gprs累计流量-4g</v>
          </cell>
          <cell r="B2959" t="str">
            <v>tol_gprs_4g_flux</v>
          </cell>
          <cell r="C2959" t="str">
            <v>number</v>
          </cell>
          <cell r="D2959" t="str">
            <v>number(18,4)</v>
          </cell>
          <cell r="E2959" t="str">
            <v>gprs累计流量-4g</v>
          </cell>
          <cell r="F2959" t="str">
            <v>total_gprs_4g_flux</v>
          </cell>
          <cell r="G2959" t="str">
            <v>number(38)</v>
          </cell>
          <cell r="H2959" t="str">
            <v>long</v>
          </cell>
        </row>
        <row r="2960">
          <cell r="A2960" t="str">
            <v>gprs累计流量-24g</v>
          </cell>
          <cell r="B2960" t="str">
            <v>tol_gprs_g_flux</v>
          </cell>
          <cell r="C2960" t="str">
            <v>number</v>
          </cell>
          <cell r="D2960" t="str">
            <v>number(18,4)</v>
          </cell>
          <cell r="E2960" t="str">
            <v>gprs累计流量-24g</v>
          </cell>
          <cell r="F2960" t="str">
            <v>total_gprs_g_flux</v>
          </cell>
          <cell r="G2960" t="str">
            <v>number(38)</v>
          </cell>
          <cell r="H2960" t="str">
            <v>long</v>
          </cell>
        </row>
        <row r="2961">
          <cell r="A2961" t="str">
            <v>gprs累计上网时长</v>
          </cell>
          <cell r="B2961" t="str">
            <v>tol_gprs_dur</v>
          </cell>
          <cell r="C2961" t="str">
            <v>number</v>
          </cell>
          <cell r="D2961" t="str">
            <v>number</v>
          </cell>
          <cell r="E2961" t="str">
            <v>gprs累计上网时长</v>
          </cell>
          <cell r="F2961" t="str">
            <v>total_gprs_dur</v>
          </cell>
          <cell r="G2961" t="str">
            <v>number(38)</v>
          </cell>
          <cell r="H2961" t="str">
            <v>long</v>
          </cell>
        </row>
        <row r="2962">
          <cell r="A2962" t="str">
            <v>gprs累计上网天数</v>
          </cell>
          <cell r="B2962" t="str">
            <v>gprs_days</v>
          </cell>
          <cell r="C2962" t="str">
            <v>number</v>
          </cell>
          <cell r="D2962" t="str">
            <v>number</v>
          </cell>
          <cell r="E2962" t="str">
            <v>gprs累计上网天数</v>
          </cell>
          <cell r="F2962" t="str">
            <v>gprs_days</v>
          </cell>
          <cell r="G2962" t="str">
            <v>number(38)</v>
          </cell>
          <cell r="H2962" t="str">
            <v>long</v>
          </cell>
        </row>
        <row r="2963">
          <cell r="A2963" t="str">
            <v>wlan上网时长</v>
          </cell>
          <cell r="B2963" t="str">
            <v>wlan_dur</v>
          </cell>
          <cell r="C2963" t="str">
            <v>number(10)</v>
          </cell>
          <cell r="D2963" t="str">
            <v>number(10)</v>
          </cell>
          <cell r="E2963" t="str">
            <v>wlan上网时长</v>
          </cell>
          <cell r="F2963" t="str">
            <v>wlan_dur</v>
          </cell>
          <cell r="G2963" t="str">
            <v>number(10)</v>
          </cell>
          <cell r="H2963" t="str">
            <v>long</v>
          </cell>
        </row>
        <row r="2964">
          <cell r="A2964" t="str">
            <v>wlan上行流量</v>
          </cell>
          <cell r="B2964" t="str">
            <v>wlan_up_flux</v>
          </cell>
          <cell r="C2964" t="str">
            <v>number(16,2)</v>
          </cell>
          <cell r="D2964" t="str">
            <v>number(16,2)</v>
          </cell>
          <cell r="E2964" t="str">
            <v>wlan上行流量</v>
          </cell>
          <cell r="F2964" t="str">
            <v>wlan_up_flux</v>
          </cell>
          <cell r="G2964" t="str">
            <v>number(16,2)</v>
          </cell>
          <cell r="H2964" t="str">
            <v>long</v>
          </cell>
        </row>
        <row r="2965">
          <cell r="A2965" t="str">
            <v>wlan下行流量</v>
          </cell>
          <cell r="B2965" t="str">
            <v>wlan_down_flux</v>
          </cell>
          <cell r="C2965" t="str">
            <v>number(16,2)</v>
          </cell>
          <cell r="D2965" t="str">
            <v>number(16,2)</v>
          </cell>
          <cell r="E2965" t="str">
            <v>wlan下行流量</v>
          </cell>
          <cell r="F2965" t="str">
            <v>wlan_down_flux</v>
          </cell>
          <cell r="G2965" t="str">
            <v>number(16,2)</v>
          </cell>
          <cell r="H2965" t="str">
            <v>long</v>
          </cell>
        </row>
        <row r="2966">
          <cell r="A2966" t="str">
            <v>wlan总流量</v>
          </cell>
          <cell r="B2966" t="str">
            <v>wlan_total_flux</v>
          </cell>
          <cell r="C2966" t="str">
            <v>number(16,2)</v>
          </cell>
          <cell r="D2966" t="str">
            <v>number(16,2)</v>
          </cell>
          <cell r="E2966" t="str">
            <v>wlan总流量</v>
          </cell>
          <cell r="F2966" t="str">
            <v>wlan_total_flux</v>
          </cell>
          <cell r="G2966" t="str">
            <v>number(16,2)</v>
          </cell>
          <cell r="H2966" t="str">
            <v>long</v>
          </cell>
        </row>
        <row r="2967">
          <cell r="A2967" t="str">
            <v>当日总收入</v>
          </cell>
          <cell r="B2967" t="str">
            <v>incm_d</v>
          </cell>
          <cell r="C2967" t="str">
            <v>number</v>
          </cell>
          <cell r="D2967" t="str">
            <v>number(18,4)</v>
          </cell>
          <cell r="E2967" t="str">
            <v>当日总收入</v>
          </cell>
          <cell r="F2967" t="str">
            <v>total_fee_d</v>
          </cell>
          <cell r="G2967" t="str">
            <v>number(18,4)</v>
          </cell>
          <cell r="H2967" t="str">
            <v>double(18,4)</v>
          </cell>
        </row>
        <row r="2968">
          <cell r="A2968" t="str">
            <v>当日gprs收入</v>
          </cell>
          <cell r="B2968" t="str">
            <v>gprs_incm_d</v>
          </cell>
          <cell r="C2968" t="str">
            <v>number</v>
          </cell>
          <cell r="D2968" t="str">
            <v>number(18,4)</v>
          </cell>
          <cell r="E2968" t="str">
            <v>当日gprs收入</v>
          </cell>
          <cell r="F2968" t="str">
            <v>gprs_fee_d</v>
          </cell>
          <cell r="G2968" t="str">
            <v>number(18,4)</v>
          </cell>
          <cell r="H2968" t="str">
            <v>double(18,4)</v>
          </cell>
        </row>
        <row r="2969">
          <cell r="A2969" t="str">
            <v>当日语音收入</v>
          </cell>
          <cell r="B2969" t="str">
            <v>call_incm_d</v>
          </cell>
          <cell r="C2969" t="str">
            <v>number</v>
          </cell>
          <cell r="D2969" t="str">
            <v>number(18,4)</v>
          </cell>
          <cell r="E2969" t="str">
            <v>当日语音收入</v>
          </cell>
          <cell r="F2969" t="str">
            <v>call_fee_d</v>
          </cell>
          <cell r="G2969" t="str">
            <v>number(18,4)</v>
          </cell>
          <cell r="H2969" t="str">
            <v>double(18,4)</v>
          </cell>
        </row>
        <row r="2970">
          <cell r="A2970" t="str">
            <v>当日短信收入</v>
          </cell>
          <cell r="B2970" t="str">
            <v>sms_incm_d</v>
          </cell>
          <cell r="C2970" t="str">
            <v>number</v>
          </cell>
          <cell r="D2970" t="str">
            <v>number(18,4)</v>
          </cell>
          <cell r="E2970" t="str">
            <v>当日短信收入</v>
          </cell>
          <cell r="F2970" t="str">
            <v>sms_fee_d</v>
          </cell>
          <cell r="G2970" t="str">
            <v>number(18,4)</v>
          </cell>
          <cell r="H2970" t="str">
            <v>double(18,4)</v>
          </cell>
        </row>
        <row r="2971">
          <cell r="A2971" t="str">
            <v>当日彩信收入</v>
          </cell>
          <cell r="B2971" t="str">
            <v>mms_incm_d</v>
          </cell>
          <cell r="C2971" t="str">
            <v>number</v>
          </cell>
          <cell r="D2971" t="str">
            <v>number(18,4)</v>
          </cell>
          <cell r="E2971" t="str">
            <v>当日彩信收入</v>
          </cell>
          <cell r="F2971" t="str">
            <v>mms_fee_d</v>
          </cell>
          <cell r="G2971" t="str">
            <v>number(18,4)</v>
          </cell>
          <cell r="H2971" t="str">
            <v>double(18,4)</v>
          </cell>
        </row>
        <row r="2972">
          <cell r="A2972" t="str">
            <v>当日数据业务收入</v>
          </cell>
          <cell r="B2972" t="str">
            <v>data_incm_d</v>
          </cell>
          <cell r="C2972" t="str">
            <v>number</v>
          </cell>
          <cell r="D2972" t="str">
            <v>number(18,4)</v>
          </cell>
          <cell r="E2972" t="str">
            <v>当日数据业务收入</v>
          </cell>
          <cell r="F2972" t="str">
            <v>data_fee_d</v>
          </cell>
          <cell r="G2972" t="str">
            <v>number(18,4)</v>
          </cell>
          <cell r="H2972" t="str">
            <v>double(18,4)</v>
          </cell>
        </row>
        <row r="2973">
          <cell r="A2973" t="str">
            <v>当日增值业务收入</v>
          </cell>
          <cell r="B2973" t="str">
            <v>vas_incm_d</v>
          </cell>
          <cell r="C2973" t="str">
            <v>number</v>
          </cell>
          <cell r="D2973" t="str">
            <v>number(18,4)</v>
          </cell>
          <cell r="E2973" t="str">
            <v>当日增值业务收入</v>
          </cell>
          <cell r="F2973" t="str">
            <v>vas_fee_d</v>
          </cell>
          <cell r="G2973" t="str">
            <v>number(18,4)</v>
          </cell>
          <cell r="H2973" t="str">
            <v>double(18,4)</v>
          </cell>
        </row>
        <row r="2974">
          <cell r="A2974" t="str">
            <v>累计总收入</v>
          </cell>
          <cell r="B2974" t="str">
            <v>total_incm</v>
          </cell>
          <cell r="C2974" t="str">
            <v>number</v>
          </cell>
          <cell r="D2974" t="str">
            <v>number(18,4)</v>
          </cell>
          <cell r="E2974" t="str">
            <v>累计总收入</v>
          </cell>
          <cell r="F2974" t="str">
            <v>total_fee</v>
          </cell>
          <cell r="G2974" t="str">
            <v>number(18,4)</v>
          </cell>
          <cell r="H2974" t="str">
            <v>double(18,4)</v>
          </cell>
        </row>
        <row r="2975">
          <cell r="A2975" t="str">
            <v>累计gprs收入</v>
          </cell>
          <cell r="B2975" t="str">
            <v>total_gprs_incm</v>
          </cell>
          <cell r="C2975" t="str">
            <v>number</v>
          </cell>
          <cell r="D2975" t="str">
            <v>number(18,4)</v>
          </cell>
          <cell r="E2975" t="str">
            <v>累计gprs收入</v>
          </cell>
          <cell r="F2975" t="str">
            <v>total_gprs_fee</v>
          </cell>
          <cell r="G2975" t="str">
            <v>number(18,4)</v>
          </cell>
          <cell r="H2975" t="str">
            <v>double(18,4)</v>
          </cell>
        </row>
        <row r="2976">
          <cell r="A2976" t="str">
            <v>累计语音收入</v>
          </cell>
          <cell r="B2976" t="str">
            <v>total_voice_incm</v>
          </cell>
          <cell r="C2976" t="str">
            <v>number</v>
          </cell>
          <cell r="D2976" t="str">
            <v>number(18,4)</v>
          </cell>
          <cell r="E2976" t="str">
            <v>累计语音收入</v>
          </cell>
          <cell r="F2976" t="str">
            <v>total_voice_fee</v>
          </cell>
          <cell r="G2976" t="str">
            <v>number(18,4)</v>
          </cell>
          <cell r="H2976" t="str">
            <v>double(18,4)</v>
          </cell>
        </row>
        <row r="2977">
          <cell r="A2977" t="str">
            <v>累计短信收入</v>
          </cell>
          <cell r="B2977" t="str">
            <v>total_sms_incm</v>
          </cell>
          <cell r="C2977" t="str">
            <v>number</v>
          </cell>
          <cell r="D2977" t="str">
            <v>number(18,4)</v>
          </cell>
          <cell r="E2977" t="str">
            <v>累计短信收入</v>
          </cell>
          <cell r="F2977" t="str">
            <v>total_sms_fee</v>
          </cell>
          <cell r="G2977" t="str">
            <v>number(18,4)</v>
          </cell>
          <cell r="H2977" t="str">
            <v>double(18,4)</v>
          </cell>
        </row>
        <row r="2978">
          <cell r="A2978" t="str">
            <v>累计彩信收入</v>
          </cell>
          <cell r="B2978" t="str">
            <v>total_mms_incm</v>
          </cell>
          <cell r="C2978" t="str">
            <v>number</v>
          </cell>
          <cell r="D2978" t="str">
            <v>number(18,4)</v>
          </cell>
          <cell r="E2978" t="str">
            <v>累计彩信收入</v>
          </cell>
          <cell r="F2978" t="str">
            <v>total_mms_fee</v>
          </cell>
          <cell r="G2978" t="str">
            <v>number(18,4)</v>
          </cell>
          <cell r="H2978" t="str">
            <v>double(18,4)</v>
          </cell>
        </row>
        <row r="2979">
          <cell r="A2979" t="str">
            <v>累计数据业务收入</v>
          </cell>
          <cell r="B2979" t="str">
            <v>total_data_incm</v>
          </cell>
          <cell r="C2979" t="str">
            <v>number</v>
          </cell>
          <cell r="D2979" t="str">
            <v>number(18,4)</v>
          </cell>
          <cell r="E2979" t="str">
            <v>累计数据业务收入</v>
          </cell>
          <cell r="F2979" t="str">
            <v>total_data_fee</v>
          </cell>
          <cell r="G2979" t="str">
            <v>number(18,4)</v>
          </cell>
          <cell r="H2979" t="str">
            <v>double(18,4)</v>
          </cell>
        </row>
        <row r="2980">
          <cell r="A2980" t="str">
            <v>累计增值业务收入</v>
          </cell>
          <cell r="B2980" t="str">
            <v>total_vas_incm</v>
          </cell>
          <cell r="C2980" t="str">
            <v>number</v>
          </cell>
          <cell r="D2980" t="str">
            <v>number(18,4)</v>
          </cell>
          <cell r="E2980" t="str">
            <v>累计增值业务收入</v>
          </cell>
          <cell r="F2980" t="str">
            <v>total_vas_fee</v>
          </cell>
          <cell r="G2980" t="str">
            <v>number(18,4)</v>
          </cell>
          <cell r="H2980" t="str">
            <v>double(18,4)</v>
          </cell>
        </row>
        <row r="2981">
          <cell r="A2981" t="str">
            <v>累计gprs标准资费收入(23g)</v>
          </cell>
          <cell r="B2981" t="str">
            <v>stand_23gprs_fee</v>
          </cell>
          <cell r="C2981" t="str">
            <v>number</v>
          </cell>
          <cell r="D2981" t="str">
            <v>number(18,4)</v>
          </cell>
          <cell r="E2981" t="str">
            <v>累计gprs标准资费收入(23g)</v>
          </cell>
          <cell r="F2981" t="str">
            <v>total_stand_23gprs_fee</v>
          </cell>
          <cell r="G2981" t="str">
            <v>number(18,4)</v>
          </cell>
          <cell r="H2981" t="str">
            <v>double(18,4)</v>
          </cell>
        </row>
        <row r="2982">
          <cell r="A2982" t="str">
            <v>累计gprs套外资费收入(23g)</v>
          </cell>
          <cell r="B2982" t="str">
            <v>outset_23gprs_fee</v>
          </cell>
          <cell r="C2982" t="str">
            <v>number</v>
          </cell>
          <cell r="D2982" t="str">
            <v>number(18,4)</v>
          </cell>
          <cell r="E2982" t="str">
            <v>累计gprs套外资费收入(23g)</v>
          </cell>
          <cell r="F2982" t="str">
            <v>total_outmeal_23gprs_fee</v>
          </cell>
          <cell r="G2982" t="str">
            <v>number(18,4)</v>
          </cell>
          <cell r="H2982" t="str">
            <v>double(18,4)</v>
          </cell>
        </row>
        <row r="2983">
          <cell r="A2983" t="str">
            <v>累计gprs套内资费收入(23g)</v>
          </cell>
          <cell r="B2983" t="str">
            <v>inset_23gprs_fee</v>
          </cell>
          <cell r="C2983" t="str">
            <v>number</v>
          </cell>
          <cell r="D2983" t="str">
            <v>number(18,4)</v>
          </cell>
          <cell r="E2983" t="str">
            <v>累计gprs套内资费收入(23g)</v>
          </cell>
          <cell r="F2983" t="str">
            <v>total_inmeal_23gprs_fee</v>
          </cell>
          <cell r="G2983" t="str">
            <v>number(18,4)</v>
          </cell>
          <cell r="H2983" t="str">
            <v>double(18,4)</v>
          </cell>
        </row>
        <row r="2984">
          <cell r="A2984" t="str">
            <v>累计gprs标准资费收入(4g)</v>
          </cell>
          <cell r="B2984" t="str">
            <v>stand_4gprs_fee</v>
          </cell>
          <cell r="C2984" t="str">
            <v>number</v>
          </cell>
          <cell r="D2984" t="str">
            <v>number(18,4)</v>
          </cell>
          <cell r="E2984" t="str">
            <v>累计gprs标准资费收入(4g)</v>
          </cell>
          <cell r="F2984" t="str">
            <v>total_stand_4gprs_fee</v>
          </cell>
          <cell r="G2984" t="str">
            <v>number(18,4)</v>
          </cell>
          <cell r="H2984" t="str">
            <v>double(18,4)</v>
          </cell>
        </row>
        <row r="2985">
          <cell r="A2985" t="str">
            <v>累计gprs套外资费收入(4g)</v>
          </cell>
          <cell r="B2985" t="str">
            <v>outset_4gprs_fee</v>
          </cell>
          <cell r="C2985" t="str">
            <v>number</v>
          </cell>
          <cell r="D2985" t="str">
            <v>number(18,4)</v>
          </cell>
          <cell r="E2985" t="str">
            <v>累计gprs套外资费收入(4g)</v>
          </cell>
          <cell r="F2985" t="str">
            <v>total_outmeal_4gprs_fee</v>
          </cell>
          <cell r="G2985" t="str">
            <v>number(18,4)</v>
          </cell>
          <cell r="H2985" t="str">
            <v>double(18,4)</v>
          </cell>
        </row>
        <row r="2986">
          <cell r="A2986" t="str">
            <v>累计gprs套内资费收入(4g)</v>
          </cell>
          <cell r="B2986" t="str">
            <v>inset_4gprs_fee</v>
          </cell>
          <cell r="C2986" t="str">
            <v>number</v>
          </cell>
          <cell r="D2986" t="str">
            <v>number(18,4)</v>
          </cell>
          <cell r="E2986" t="str">
            <v>累计gprs套内资费收入(4g)</v>
          </cell>
          <cell r="F2986" t="str">
            <v>total_inmeal_4gprs_fee</v>
          </cell>
          <cell r="G2986" t="str">
            <v>number(18,4)</v>
          </cell>
          <cell r="H2986" t="str">
            <v>double(18,4)</v>
          </cell>
        </row>
        <row r="2987">
          <cell r="A2987" t="str">
            <v>累计gprs标准资费收入</v>
          </cell>
          <cell r="B2987" t="str">
            <v>stand_gprs_fee</v>
          </cell>
          <cell r="C2987" t="str">
            <v>number</v>
          </cell>
          <cell r="D2987" t="str">
            <v>number(18,4)</v>
          </cell>
          <cell r="E2987" t="str">
            <v>累计gprs标准资费收入</v>
          </cell>
          <cell r="F2987" t="str">
            <v>total_stand_gprs_fee</v>
          </cell>
          <cell r="G2987" t="str">
            <v>number(18,4)</v>
          </cell>
          <cell r="H2987" t="str">
            <v>double(18,4)</v>
          </cell>
        </row>
        <row r="2988">
          <cell r="A2988" t="str">
            <v>累计gprs套外资费收入</v>
          </cell>
          <cell r="B2988" t="str">
            <v>outset_gprs_fee</v>
          </cell>
          <cell r="C2988" t="str">
            <v>number</v>
          </cell>
          <cell r="D2988" t="str">
            <v>number(18,4)</v>
          </cell>
          <cell r="E2988" t="str">
            <v>累计gprs套外资费收入</v>
          </cell>
          <cell r="F2988" t="str">
            <v>total_outmeal_gprs_fee</v>
          </cell>
          <cell r="G2988" t="str">
            <v>number(18,4)</v>
          </cell>
          <cell r="H2988" t="str">
            <v>double(18,4)</v>
          </cell>
        </row>
        <row r="2989">
          <cell r="A2989" t="str">
            <v>累计gprs套内资费收入</v>
          </cell>
          <cell r="B2989" t="str">
            <v>inset_gprs_fee</v>
          </cell>
          <cell r="C2989" t="str">
            <v>number</v>
          </cell>
          <cell r="D2989" t="str">
            <v>number(18,4)</v>
          </cell>
          <cell r="E2989" t="str">
            <v>累计gprs套内资费收入</v>
          </cell>
          <cell r="F2989" t="str">
            <v>total_inmeal_gprs_fee</v>
          </cell>
          <cell r="G2989" t="str">
            <v>number(18,4)</v>
          </cell>
          <cell r="H2989" t="str">
            <v>double(18,4)</v>
          </cell>
        </row>
        <row r="2990">
          <cell r="A2990" t="str">
            <v>剔除10086通话通话次数</v>
          </cell>
          <cell r="B2990" t="str">
            <v>ad_call_cnt</v>
          </cell>
          <cell r="C2990" t="str">
            <v>number</v>
          </cell>
          <cell r="D2990" t="str">
            <v>integer</v>
          </cell>
          <cell r="E2990" t="str">
            <v>剔除10086通话次数</v>
          </cell>
          <cell r="F2990" t="str">
            <v>call_cnt_reject_10086</v>
          </cell>
          <cell r="G2990" t="str">
            <v>number(38)</v>
          </cell>
          <cell r="H2990" t="str">
            <v>long</v>
          </cell>
        </row>
        <row r="2991">
          <cell r="A2991" t="str">
            <v>gprs流量-合计(无彩信核减)</v>
          </cell>
          <cell r="B2991" t="str">
            <v>gprs_flux_no_cut</v>
          </cell>
          <cell r="C2991" t="str">
            <v>number</v>
          </cell>
          <cell r="D2991" t="str">
            <v>number(18,4)</v>
          </cell>
          <cell r="E2991" t="str">
            <v>gprs流量-合计(无彩信核减)</v>
          </cell>
          <cell r="F2991" t="str">
            <v>gprs_flux_no_cut</v>
          </cell>
          <cell r="G2991" t="str">
            <v>number(38)</v>
          </cell>
          <cell r="H2991" t="str">
            <v>long</v>
          </cell>
        </row>
        <row r="2992">
          <cell r="A2992" t="str">
            <v>gprs流量-合计</v>
          </cell>
          <cell r="B2992" t="str">
            <v>gprs_flux</v>
          </cell>
          <cell r="C2992" t="str">
            <v>number</v>
          </cell>
          <cell r="D2992" t="str">
            <v>number(18,4)</v>
          </cell>
          <cell r="E2992" t="str">
            <v>gprs流量</v>
          </cell>
          <cell r="F2992" t="str">
            <v>gprs_total_flux</v>
          </cell>
          <cell r="G2992" t="str">
            <v>number(38)</v>
          </cell>
          <cell r="H2992" t="str">
            <v>long</v>
          </cell>
        </row>
        <row r="2993">
          <cell r="A2993" t="str">
            <v>gprs上行流量</v>
          </cell>
          <cell r="B2993" t="str">
            <v>gprs_up_flux</v>
          </cell>
          <cell r="C2993" t="str">
            <v>number</v>
          </cell>
          <cell r="D2993" t="str">
            <v>number(18,4)</v>
          </cell>
          <cell r="E2993" t="str">
            <v>gprs上行流量</v>
          </cell>
          <cell r="F2993" t="str">
            <v>gprs_up_flux</v>
          </cell>
          <cell r="G2993" t="str">
            <v>number(38)</v>
          </cell>
          <cell r="H2993" t="str">
            <v>long</v>
          </cell>
        </row>
        <row r="2994">
          <cell r="A2994" t="str">
            <v>gprs下行流量</v>
          </cell>
          <cell r="B2994" t="str">
            <v>gprs_down_flux</v>
          </cell>
          <cell r="C2994" t="str">
            <v>number</v>
          </cell>
          <cell r="D2994" t="str">
            <v>number(18,4)</v>
          </cell>
          <cell r="E2994" t="str">
            <v>gprs下行流量</v>
          </cell>
          <cell r="F2994" t="str">
            <v>gprs_down_flux</v>
          </cell>
          <cell r="G2994" t="str">
            <v>number(38)</v>
          </cell>
          <cell r="H2994" t="str">
            <v>long</v>
          </cell>
        </row>
        <row r="2995">
          <cell r="A2995" t="str">
            <v>gprs流量-2g</v>
          </cell>
          <cell r="B2995" t="str">
            <v>gprs_2g_flux</v>
          </cell>
          <cell r="C2995" t="str">
            <v>number</v>
          </cell>
          <cell r="D2995" t="str">
            <v>number(18,4)</v>
          </cell>
          <cell r="E2995" t="str">
            <v>gprs流量-2g</v>
          </cell>
          <cell r="F2995" t="str">
            <v>gprs_2g_flux</v>
          </cell>
          <cell r="G2995" t="str">
            <v>number(38)</v>
          </cell>
          <cell r="H2995" t="str">
            <v>long</v>
          </cell>
        </row>
        <row r="2996">
          <cell r="A2996" t="str">
            <v>gprs流量-3g</v>
          </cell>
          <cell r="B2996" t="str">
            <v>gprs_3g_flux</v>
          </cell>
          <cell r="C2996" t="str">
            <v>number</v>
          </cell>
          <cell r="D2996" t="str">
            <v>number(18,4)</v>
          </cell>
          <cell r="E2996" t="str">
            <v>gprs流量-3g</v>
          </cell>
          <cell r="F2996" t="str">
            <v>gprs_3g_flux</v>
          </cell>
          <cell r="G2996" t="str">
            <v>number(38)</v>
          </cell>
          <cell r="H2996" t="str">
            <v>long</v>
          </cell>
        </row>
        <row r="2997">
          <cell r="A2997" t="str">
            <v>gprs流量-4g</v>
          </cell>
          <cell r="B2997" t="str">
            <v>gprs_4g_flux</v>
          </cell>
          <cell r="C2997" t="str">
            <v>number</v>
          </cell>
          <cell r="D2997" t="str">
            <v>number(18,4)</v>
          </cell>
          <cell r="E2997" t="str">
            <v>gprs流量-4g</v>
          </cell>
          <cell r="F2997" t="str">
            <v>gprs_4g_flux</v>
          </cell>
          <cell r="G2997" t="str">
            <v>number(38)</v>
          </cell>
          <cell r="H2997" t="str">
            <v>long</v>
          </cell>
        </row>
        <row r="2998">
          <cell r="A2998" t="str">
            <v>gprs流量-24g</v>
          </cell>
          <cell r="B2998" t="str">
            <v>gprs_g_flux</v>
          </cell>
          <cell r="C2998" t="str">
            <v>number</v>
          </cell>
          <cell r="D2998" t="str">
            <v>number(18,4)</v>
          </cell>
          <cell r="E2998" t="str">
            <v>gprs流量-24g</v>
          </cell>
          <cell r="F2998" t="str">
            <v>gprs_g_flux</v>
          </cell>
          <cell r="G2998" t="str">
            <v>number(38)</v>
          </cell>
          <cell r="H2998" t="str">
            <v>long</v>
          </cell>
        </row>
        <row r="2999">
          <cell r="A2999" t="str">
            <v>总优惠</v>
          </cell>
          <cell r="B2999" t="str">
            <v>fav_total_fee</v>
          </cell>
          <cell r="C2999" t="str">
            <v>number(18,4)</v>
          </cell>
          <cell r="D2999" t="str">
            <v>number(18,4)</v>
          </cell>
          <cell r="E2999" t="str">
            <v>总优惠</v>
          </cell>
          <cell r="F2999" t="str">
            <v>fav_total_fee</v>
          </cell>
          <cell r="G2999" t="str">
            <v>number(18,4)</v>
          </cell>
          <cell r="H2999" t="str">
            <v>double(18,4)</v>
          </cell>
        </row>
        <row r="3000">
          <cell r="A3000" t="str">
            <v>优惠后总收入</v>
          </cell>
          <cell r="B3000" t="str">
            <v>received_fee</v>
          </cell>
          <cell r="C3000" t="str">
            <v>number(18,4)</v>
          </cell>
          <cell r="D3000" t="str">
            <v>number(18,4)</v>
          </cell>
          <cell r="E3000" t="str">
            <v>优惠后总收入</v>
          </cell>
          <cell r="F3000" t="str">
            <v>total_faved_fee</v>
          </cell>
          <cell r="G3000" t="str">
            <v>number(18,4)</v>
          </cell>
          <cell r="H3000" t="str">
            <v>double(18,4)</v>
          </cell>
        </row>
        <row r="3001">
          <cell r="A3001" t="str">
            <v>语音收入</v>
          </cell>
          <cell r="B3001" t="str">
            <v>total_call_inc</v>
          </cell>
          <cell r="C3001" t="str">
            <v>number(18,4)</v>
          </cell>
          <cell r="D3001" t="str">
            <v>number(18,4)</v>
          </cell>
          <cell r="E3001" t="str">
            <v>语音收入</v>
          </cell>
          <cell r="F3001" t="str">
            <v>total_voice_fee</v>
          </cell>
          <cell r="G3001" t="str">
            <v>number(18,4)</v>
          </cell>
          <cell r="H3001" t="str">
            <v>double(18,4)</v>
          </cell>
        </row>
        <row r="3002">
          <cell r="A3002" t="str">
            <v>折后语音收入</v>
          </cell>
          <cell r="B3002" t="str">
            <v>call_inc_discnt</v>
          </cell>
          <cell r="C3002" t="str">
            <v>number(18,4)</v>
          </cell>
          <cell r="D3002" t="str">
            <v>number(18,4)</v>
          </cell>
          <cell r="E3002" t="str">
            <v>折后语音收入</v>
          </cell>
          <cell r="F3002" t="str">
            <v>call_inc_discnt</v>
          </cell>
          <cell r="G3002" t="str">
            <v>number(18,4)</v>
          </cell>
          <cell r="H3002" t="str">
            <v>double(18,4)</v>
          </cell>
        </row>
        <row r="3003">
          <cell r="A3003" t="str">
            <v>本地主叫收入</v>
          </cell>
          <cell r="B3003" t="str">
            <v>local_caling_fee</v>
          </cell>
          <cell r="C3003" t="str">
            <v>number(18,4)</v>
          </cell>
          <cell r="D3003" t="str">
            <v>number(18,4)</v>
          </cell>
          <cell r="E3003" t="str">
            <v>本地主叫收入</v>
          </cell>
          <cell r="F3003" t="str">
            <v>local_caling_fee</v>
          </cell>
          <cell r="G3003" t="str">
            <v>number(18,4)</v>
          </cell>
          <cell r="H3003" t="str">
            <v>double(18,4)</v>
          </cell>
        </row>
        <row r="3004">
          <cell r="A3004" t="str">
            <v>本地被叫收入</v>
          </cell>
          <cell r="B3004" t="str">
            <v>local_called_fee</v>
          </cell>
          <cell r="C3004" t="str">
            <v>number(18,4)</v>
          </cell>
          <cell r="D3004" t="str">
            <v>number(18,4)</v>
          </cell>
          <cell r="E3004" t="str">
            <v>本地被叫收入</v>
          </cell>
          <cell r="F3004" t="str">
            <v>local_called_fee</v>
          </cell>
          <cell r="G3004" t="str">
            <v>number(18,4)</v>
          </cell>
          <cell r="H3004" t="str">
            <v>double(18,4)</v>
          </cell>
        </row>
        <row r="3005">
          <cell r="A3005" t="str">
            <v>漫游通话收入</v>
          </cell>
          <cell r="B3005" t="str">
            <v>total_roam_inc</v>
          </cell>
          <cell r="C3005" t="str">
            <v>number(18,4)</v>
          </cell>
          <cell r="D3005" t="str">
            <v>number(18,4)</v>
          </cell>
          <cell r="E3005" t="str">
            <v>漫游通话收入</v>
          </cell>
          <cell r="F3005" t="str">
            <v>total_roam_fee</v>
          </cell>
          <cell r="G3005" t="str">
            <v>number(18,4)</v>
          </cell>
          <cell r="H3005" t="str">
            <v>double(18,4)</v>
          </cell>
        </row>
        <row r="3006">
          <cell r="A3006" t="str">
            <v>国内漫游费</v>
          </cell>
          <cell r="B3006" t="str">
            <v>roam_inland_fee</v>
          </cell>
          <cell r="C3006" t="str">
            <v>number(18,4)</v>
          </cell>
          <cell r="D3006" t="str">
            <v>number(18,4)</v>
          </cell>
          <cell r="E3006" t="str">
            <v>国内漫游费</v>
          </cell>
          <cell r="F3006" t="str">
            <v>roam_inland_fee</v>
          </cell>
          <cell r="G3006" t="str">
            <v>number(18,4)</v>
          </cell>
          <cell r="H3006" t="str">
            <v>double(18,4)</v>
          </cell>
        </row>
        <row r="3007">
          <cell r="A3007" t="str">
            <v>长途通话收入</v>
          </cell>
          <cell r="B3007" t="str">
            <v>total_toll_inc</v>
          </cell>
          <cell r="C3007" t="str">
            <v>number(18,4)</v>
          </cell>
          <cell r="D3007" t="str">
            <v>number(18,4)</v>
          </cell>
          <cell r="E3007" t="str">
            <v>长途通话收入</v>
          </cell>
          <cell r="F3007" t="str">
            <v>total_toll_fee</v>
          </cell>
          <cell r="G3007" t="str">
            <v>number(18,4)</v>
          </cell>
          <cell r="H3007" t="str">
            <v>double(18,4)</v>
          </cell>
        </row>
        <row r="3008">
          <cell r="A3008" t="str">
            <v>国内长途费</v>
          </cell>
          <cell r="B3008" t="str">
            <v>national_fee</v>
          </cell>
          <cell r="C3008" t="str">
            <v>number(18,4)</v>
          </cell>
          <cell r="D3008" t="str">
            <v>number(18,4)</v>
          </cell>
          <cell r="E3008" t="str">
            <v>国内长途费</v>
          </cell>
          <cell r="F3008" t="str">
            <v>national_fee</v>
          </cell>
          <cell r="G3008" t="str">
            <v>number(18,4)</v>
          </cell>
          <cell r="H3008" t="str">
            <v>double(18,4)</v>
          </cell>
        </row>
        <row r="3009">
          <cell r="A3009" t="str">
            <v>漫游长途费</v>
          </cell>
          <cell r="B3009" t="str">
            <v>roam_rpfee</v>
          </cell>
          <cell r="C3009" t="str">
            <v>number(18,4)</v>
          </cell>
          <cell r="D3009" t="str">
            <v>number(18,4)</v>
          </cell>
          <cell r="E3009" t="str">
            <v>漫游长途费</v>
          </cell>
          <cell r="F3009" t="str">
            <v>roam_rpfee</v>
          </cell>
          <cell r="G3009" t="str">
            <v>number(18,4)</v>
          </cell>
          <cell r="H3009" t="str">
            <v>double(18,4)</v>
          </cell>
        </row>
        <row r="3010">
          <cell r="A3010" t="str">
            <v>ip通话收入</v>
          </cell>
          <cell r="B3010" t="str">
            <v>total_ip_inc</v>
          </cell>
          <cell r="C3010" t="str">
            <v>number(18,4)</v>
          </cell>
          <cell r="D3010" t="str">
            <v>number(18,4)</v>
          </cell>
          <cell r="E3010" t="str">
            <v>ip通话收入</v>
          </cell>
          <cell r="F3010" t="str">
            <v>total_ip_fee</v>
          </cell>
          <cell r="G3010" t="str">
            <v>number(18,4)</v>
          </cell>
          <cell r="H3010" t="str">
            <v>double(18,4)</v>
          </cell>
        </row>
        <row r="3011">
          <cell r="A3011" t="str">
            <v>短信收入</v>
          </cell>
          <cell r="B3011" t="str">
            <v>total_sms_inc</v>
          </cell>
          <cell r="C3011" t="str">
            <v>number(18,4)</v>
          </cell>
          <cell r="D3011" t="str">
            <v>number(18,4)</v>
          </cell>
          <cell r="E3011" t="str">
            <v>短信收入</v>
          </cell>
          <cell r="F3011" t="str">
            <v>total_sms_fee</v>
          </cell>
          <cell r="G3011" t="str">
            <v>number(18,4)</v>
          </cell>
          <cell r="H3011" t="str">
            <v>double(18,4)</v>
          </cell>
        </row>
        <row r="3012">
          <cell r="A3012" t="str">
            <v>折后短信收入</v>
          </cell>
          <cell r="B3012" t="str">
            <v>sms_inc_discnt</v>
          </cell>
          <cell r="C3012" t="str">
            <v>number(18,4)</v>
          </cell>
          <cell r="D3012" t="str">
            <v>number(18,4)</v>
          </cell>
          <cell r="E3012" t="str">
            <v>折后短信收入</v>
          </cell>
          <cell r="F3012" t="str">
            <v>sms_fee_discnt</v>
          </cell>
          <cell r="G3012" t="str">
            <v>number(18,4)</v>
          </cell>
          <cell r="H3012" t="str">
            <v>double(18,4)</v>
          </cell>
        </row>
        <row r="3013">
          <cell r="A3013" t="str">
            <v>彩信收入</v>
          </cell>
          <cell r="B3013" t="str">
            <v>total_mms_inc</v>
          </cell>
          <cell r="C3013" t="str">
            <v>number(18,4)</v>
          </cell>
          <cell r="D3013" t="str">
            <v>number(18,4)</v>
          </cell>
          <cell r="E3013" t="str">
            <v>彩信收入</v>
          </cell>
          <cell r="F3013" t="str">
            <v>total_mms_fee</v>
          </cell>
          <cell r="G3013" t="str">
            <v>number(18,4)</v>
          </cell>
          <cell r="H3013" t="str">
            <v>double(18,4)</v>
          </cell>
        </row>
        <row r="3014">
          <cell r="A3014" t="str">
            <v>折后彩信收入</v>
          </cell>
          <cell r="B3014" t="str">
            <v>mms_inc_discnt</v>
          </cell>
          <cell r="C3014" t="str">
            <v>number(18,4)</v>
          </cell>
          <cell r="D3014" t="str">
            <v>number(18,4)</v>
          </cell>
          <cell r="E3014" t="str">
            <v>折后彩信收入</v>
          </cell>
          <cell r="F3014" t="str">
            <v>mms_fee_discnt</v>
          </cell>
          <cell r="G3014" t="str">
            <v>number(18,4)</v>
          </cell>
          <cell r="H3014" t="str">
            <v>double(18,4)</v>
          </cell>
        </row>
        <row r="3015">
          <cell r="A3015" t="str">
            <v>折后流量收入</v>
          </cell>
          <cell r="B3015" t="str">
            <v>gprs_inc_discnt</v>
          </cell>
          <cell r="C3015" t="str">
            <v>number(18,4)</v>
          </cell>
          <cell r="D3015" t="str">
            <v>number(18,4)</v>
          </cell>
          <cell r="E3015" t="str">
            <v>折后流量收入</v>
          </cell>
          <cell r="F3015" t="str">
            <v>gprs_fee_discnt</v>
          </cell>
          <cell r="G3015" t="str">
            <v>number(18,4)</v>
          </cell>
          <cell r="H3015" t="str">
            <v>double(18,4)</v>
          </cell>
        </row>
        <row r="3016">
          <cell r="A3016" t="str">
            <v>折后增值业务收入</v>
          </cell>
          <cell r="B3016" t="str">
            <v>add_value_inc_discnt</v>
          </cell>
          <cell r="C3016" t="str">
            <v>number(18,4)</v>
          </cell>
          <cell r="D3016" t="str">
            <v>number(18,4)</v>
          </cell>
          <cell r="E3016" t="str">
            <v>折后增值业务收入</v>
          </cell>
          <cell r="F3016" t="str">
            <v>add_value_fee_discnt</v>
          </cell>
          <cell r="G3016" t="str">
            <v>number(18,4)</v>
          </cell>
          <cell r="H3016" t="str">
            <v>double(18,4)</v>
          </cell>
        </row>
        <row r="3017">
          <cell r="A3017" t="str">
            <v>数据业务收入</v>
          </cell>
          <cell r="B3017" t="str">
            <v>data_service_inc</v>
          </cell>
          <cell r="C3017" t="str">
            <v>number(18,4)</v>
          </cell>
          <cell r="D3017" t="str">
            <v>number(18,4)</v>
          </cell>
          <cell r="E3017" t="str">
            <v>数据业务收入</v>
          </cell>
          <cell r="F3017" t="str">
            <v>data_busi_fee</v>
          </cell>
          <cell r="G3017" t="str">
            <v>number(18,4)</v>
          </cell>
          <cell r="H3017" t="str">
            <v>double(18,4)</v>
          </cell>
        </row>
        <row r="3018">
          <cell r="A3018" t="str">
            <v>折后数据业务收入</v>
          </cell>
          <cell r="B3018" t="str">
            <v>data_service_inc_discnt</v>
          </cell>
          <cell r="C3018" t="str">
            <v>number(18,4)</v>
          </cell>
          <cell r="D3018" t="str">
            <v>number(18,4)</v>
          </cell>
          <cell r="E3018" t="str">
            <v>折后数据业务收入</v>
          </cell>
          <cell r="F3018" t="str">
            <v>data_busi_fee_discnt</v>
          </cell>
          <cell r="G3018" t="str">
            <v>number(18,4)</v>
          </cell>
          <cell r="H3018" t="str">
            <v>double(18,4)</v>
          </cell>
        </row>
        <row r="3019">
          <cell r="A3019" t="str">
            <v>手机上网费</v>
          </cell>
          <cell r="B3019" t="str">
            <v>wap_fee</v>
          </cell>
          <cell r="C3019" t="str">
            <v>number(18,4)</v>
          </cell>
          <cell r="D3019" t="str">
            <v>number(18,4)</v>
          </cell>
          <cell r="E3019" t="str">
            <v>手机上网费</v>
          </cell>
          <cell r="F3019" t="str">
            <v>wap_fee</v>
          </cell>
          <cell r="G3019" t="str">
            <v>number(18,4)</v>
          </cell>
          <cell r="H3019" t="str">
            <v>double(18,4)</v>
          </cell>
        </row>
        <row r="3020">
          <cell r="A3020" t="str">
            <v>特服费</v>
          </cell>
          <cell r="B3020" t="str">
            <v>specilize_fee</v>
          </cell>
          <cell r="C3020" t="str">
            <v>number(18,4)</v>
          </cell>
          <cell r="D3020" t="str">
            <v>number(18,4)</v>
          </cell>
          <cell r="E3020" t="str">
            <v>特服费</v>
          </cell>
          <cell r="F3020" t="str">
            <v>specil_fee</v>
          </cell>
          <cell r="G3020" t="str">
            <v>number(18,4)</v>
          </cell>
          <cell r="H3020" t="str">
            <v>double(18,4)</v>
          </cell>
        </row>
        <row r="3021">
          <cell r="A3021" t="str">
            <v>租机费</v>
          </cell>
          <cell r="B3021" t="str">
            <v>lease_fee</v>
          </cell>
          <cell r="C3021" t="str">
            <v>number(18,4)</v>
          </cell>
          <cell r="D3021" t="str">
            <v>number(18,4)</v>
          </cell>
          <cell r="E3021" t="str">
            <v>租机费</v>
          </cell>
          <cell r="F3021" t="str">
            <v>rent_fee</v>
          </cell>
          <cell r="G3021" t="str">
            <v>number(18,4)</v>
          </cell>
          <cell r="H3021" t="str">
            <v>double(18,4)</v>
          </cell>
        </row>
        <row r="3022">
          <cell r="A3022" t="str">
            <v>补收费</v>
          </cell>
          <cell r="B3022" t="str">
            <v>replenishment_fee</v>
          </cell>
          <cell r="C3022" t="str">
            <v>number(18,4)</v>
          </cell>
          <cell r="D3022" t="str">
            <v>number(18,4)</v>
          </cell>
          <cell r="E3022" t="str">
            <v>补收费</v>
          </cell>
          <cell r="F3022" t="str">
            <v>rechrg_fee</v>
          </cell>
          <cell r="G3022" t="str">
            <v>number(18,4)</v>
          </cell>
          <cell r="H3022" t="str">
            <v>double(18,4)</v>
          </cell>
        </row>
        <row r="3023">
          <cell r="A3023" t="str">
            <v>补足话费</v>
          </cell>
          <cell r="B3023" t="str">
            <v>complementary_fee</v>
          </cell>
          <cell r="C3023" t="str">
            <v>number(18,4)</v>
          </cell>
          <cell r="D3023" t="str">
            <v>number(18,4)</v>
          </cell>
          <cell r="E3023" t="str">
            <v>补足话费</v>
          </cell>
          <cell r="F3023" t="str">
            <v>comple_fee</v>
          </cell>
          <cell r="G3023" t="str">
            <v>number(18,4)</v>
          </cell>
          <cell r="H3023" t="str">
            <v>double(18,4)</v>
          </cell>
        </row>
        <row r="3024">
          <cell r="A3024" t="str">
            <v>折后收入</v>
          </cell>
          <cell r="B3024" t="str">
            <v>inc_after_discnt</v>
          </cell>
          <cell r="C3024" t="str">
            <v>number(18,4)</v>
          </cell>
          <cell r="D3024" t="str">
            <v>number(18,4)</v>
          </cell>
          <cell r="E3024" t="str">
            <v>折后收入</v>
          </cell>
          <cell r="F3024" t="str">
            <v>fee_after_discnt</v>
          </cell>
          <cell r="G3024" t="str">
            <v>number(18,4)</v>
          </cell>
          <cell r="H3024" t="str">
            <v>double(18,4)</v>
          </cell>
        </row>
        <row r="3025">
          <cell r="A3025" t="str">
            <v>欠费帐龄</v>
          </cell>
          <cell r="B3025" t="str">
            <v>owe_duration</v>
          </cell>
          <cell r="C3025" t="str">
            <v>number</v>
          </cell>
          <cell r="D3025" t="str">
            <v>integer</v>
          </cell>
          <cell r="E3025" t="str">
            <v>欠费帐龄</v>
          </cell>
          <cell r="F3025" t="str">
            <v>owe_dur</v>
          </cell>
          <cell r="G3025" t="str">
            <v>number(10)</v>
          </cell>
          <cell r="H3025" t="str">
            <v>integer</v>
          </cell>
        </row>
        <row r="3026">
          <cell r="A3026" t="str">
            <v>最早欠费月份</v>
          </cell>
          <cell r="B3026" t="str">
            <v>owe_month</v>
          </cell>
          <cell r="C3026" t="str">
            <v>number(6)</v>
          </cell>
          <cell r="D3026" t="str">
            <v>string(6)</v>
          </cell>
          <cell r="E3026" t="str">
            <v>最早欠费月份</v>
          </cell>
          <cell r="F3026" t="str">
            <v>owe_month</v>
          </cell>
          <cell r="G3026" t="str">
            <v>number(6)</v>
          </cell>
          <cell r="H3026" t="str">
            <v>string(6)</v>
          </cell>
        </row>
        <row r="3027">
          <cell r="A3027" t="str">
            <v>累计欠费</v>
          </cell>
          <cell r="B3027" t="str">
            <v>owe_fee</v>
          </cell>
          <cell r="C3027" t="str">
            <v>number</v>
          </cell>
          <cell r="D3027" t="str">
            <v>number(18,4)</v>
          </cell>
          <cell r="E3027" t="str">
            <v>累计欠费</v>
          </cell>
          <cell r="F3027" t="str">
            <v>add_owe_fee</v>
          </cell>
          <cell r="G3027" t="str">
            <v>number(18,4)</v>
          </cell>
          <cell r="H3027" t="str">
            <v>double(18,4)</v>
          </cell>
        </row>
        <row r="3028">
          <cell r="A3028" t="str">
            <v>当前帐期欠费金额</v>
          </cell>
          <cell r="B3028" t="str">
            <v>cur_owe_fee</v>
          </cell>
          <cell r="C3028" t="str">
            <v>number</v>
          </cell>
          <cell r="D3028" t="str">
            <v>number(18,4)</v>
          </cell>
          <cell r="E3028" t="str">
            <v>当前帐期欠费金额</v>
          </cell>
          <cell r="F3028" t="str">
            <v>cur_owe_fee</v>
          </cell>
          <cell r="G3028" t="str">
            <v>number(18,4)</v>
          </cell>
          <cell r="H3028" t="str">
            <v>double(18,4)</v>
          </cell>
        </row>
        <row r="3029">
          <cell r="A3029" t="str">
            <v>首次通信日期</v>
          </cell>
          <cell r="B3029" t="str">
            <v>first_date</v>
          </cell>
          <cell r="C3029" t="str">
            <v>date</v>
          </cell>
          <cell r="D3029" t="str">
            <v>date</v>
          </cell>
          <cell r="E3029" t="str">
            <v>首次通信日期</v>
          </cell>
          <cell r="F3029" t="str">
            <v>first_comm_date</v>
          </cell>
          <cell r="G3029" t="str">
            <v>varchar2(8)</v>
          </cell>
          <cell r="H3029" t="str">
            <v>string(8)</v>
          </cell>
        </row>
        <row r="3030">
          <cell r="A3030" t="str">
            <v>最后通信日期</v>
          </cell>
          <cell r="B3030" t="str">
            <v>last_date</v>
          </cell>
          <cell r="C3030" t="str">
            <v>date</v>
          </cell>
          <cell r="D3030" t="str">
            <v>date</v>
          </cell>
          <cell r="E3030" t="str">
            <v>最后通信日期</v>
          </cell>
          <cell r="F3030" t="str">
            <v>last_comm_date</v>
          </cell>
          <cell r="G3030" t="str">
            <v>varchar2(8)</v>
          </cell>
          <cell r="H3030" t="str">
            <v>string(8)</v>
          </cell>
        </row>
        <row r="3031">
          <cell r="A3031" t="str">
            <v>语音标识(普通和vpmn)</v>
          </cell>
          <cell r="B3031" t="str">
            <v>gsm_vpmn_flag</v>
          </cell>
          <cell r="C3031" t="str">
            <v>varchar2(2)</v>
          </cell>
          <cell r="D3031" t="str">
            <v>string(2)</v>
          </cell>
          <cell r="E3031" t="str">
            <v>语音标识(普通和vpmn)</v>
          </cell>
          <cell r="F3031" t="str">
            <v>gsm_vpmn_flag</v>
          </cell>
          <cell r="G3031" t="str">
            <v>varchar2(2)</v>
          </cell>
          <cell r="H3031" t="str">
            <v>string(2)</v>
          </cell>
        </row>
        <row r="3032">
          <cell r="A3032" t="str">
            <v>呼转语音标识</v>
          </cell>
          <cell r="B3032" t="str">
            <v>trans_flag</v>
          </cell>
          <cell r="C3032" t="str">
            <v>varchar2(2)</v>
          </cell>
          <cell r="D3032" t="str">
            <v>string(2)</v>
          </cell>
          <cell r="E3032" t="str">
            <v>呼转语音标识</v>
          </cell>
          <cell r="F3032" t="str">
            <v>trans_flag</v>
          </cell>
          <cell r="G3032" t="str">
            <v>varchar2(2)</v>
          </cell>
          <cell r="H3032" t="str">
            <v>string(2)</v>
          </cell>
        </row>
        <row r="3033">
          <cell r="A3033" t="str">
            <v>漫游通话标识(普通和vpmn)</v>
          </cell>
          <cell r="B3033" t="str">
            <v>roam_flag</v>
          </cell>
          <cell r="C3033" t="str">
            <v>varchar2(2)</v>
          </cell>
          <cell r="D3033" t="str">
            <v>string(2)</v>
          </cell>
          <cell r="E3033" t="str">
            <v>漫游通话标识(普通和vpmn)</v>
          </cell>
          <cell r="F3033" t="str">
            <v>roam_flag</v>
          </cell>
          <cell r="G3033" t="str">
            <v>varchar2(2)</v>
          </cell>
          <cell r="H3033" t="str">
            <v>string(2)</v>
          </cell>
        </row>
        <row r="3034">
          <cell r="A3034" t="str">
            <v>流量标识(gprs)</v>
          </cell>
          <cell r="B3034" t="str">
            <v>flux_flag</v>
          </cell>
          <cell r="C3034" t="str">
            <v>varchar2(2)</v>
          </cell>
          <cell r="D3034" t="str">
            <v>string(2)</v>
          </cell>
          <cell r="E3034" t="str">
            <v>流量标识(gprs)</v>
          </cell>
          <cell r="F3034" t="str">
            <v>flux_flag</v>
          </cell>
          <cell r="G3034" t="str">
            <v>varchar2(2)</v>
          </cell>
          <cell r="H3034" t="str">
            <v>string(2)</v>
          </cell>
        </row>
        <row r="3035">
          <cell r="A3035" t="str">
            <v>计费流量标识(核减后)</v>
          </cell>
          <cell r="B3035" t="str">
            <v>chrg_flux_flag</v>
          </cell>
          <cell r="C3035" t="str">
            <v>varchar2(2)</v>
          </cell>
          <cell r="D3035" t="str">
            <v>string(2)</v>
          </cell>
          <cell r="E3035" t="str">
            <v>计费流量标识(核减后)</v>
          </cell>
          <cell r="F3035" t="str">
            <v>chrg_flux_flag</v>
          </cell>
          <cell r="G3035" t="str">
            <v>varchar2(2)</v>
          </cell>
          <cell r="H3035" t="str">
            <v>string(2)</v>
          </cell>
        </row>
        <row r="3036">
          <cell r="A3036" t="str">
            <v>普通点对点短信标识</v>
          </cell>
          <cell r="B3036" t="str">
            <v>p2p_sms_flag</v>
          </cell>
          <cell r="C3036" t="str">
            <v>varchar2(2)</v>
          </cell>
          <cell r="D3036" t="str">
            <v>string(2)</v>
          </cell>
          <cell r="E3036" t="str">
            <v>普通点对点短信标识</v>
          </cell>
          <cell r="F3036" t="str">
            <v>p2p_sms_flag</v>
          </cell>
          <cell r="G3036" t="str">
            <v>varchar2(2)</v>
          </cell>
          <cell r="H3036" t="str">
            <v>string(2)</v>
          </cell>
        </row>
        <row r="3037">
          <cell r="A3037" t="str">
            <v>普通点对点上行短信标识</v>
          </cell>
          <cell r="B3037" t="str">
            <v>p2p_sms_up_flag</v>
          </cell>
          <cell r="C3037" t="str">
            <v>varchar2(2)</v>
          </cell>
          <cell r="D3037" t="str">
            <v>string(2)</v>
          </cell>
          <cell r="E3037" t="str">
            <v>普通点对点上行短信标识</v>
          </cell>
          <cell r="F3037" t="str">
            <v>p2p_sms_up_flag</v>
          </cell>
          <cell r="G3037" t="str">
            <v>varchar2(2)</v>
          </cell>
          <cell r="H3037" t="str">
            <v>string(2)</v>
          </cell>
        </row>
        <row r="3038">
          <cell r="A3038" t="str">
            <v>互联短信标识</v>
          </cell>
          <cell r="B3038" t="str">
            <v>net_sms_flag</v>
          </cell>
          <cell r="C3038" t="str">
            <v>varchar2(2)</v>
          </cell>
          <cell r="D3038" t="str">
            <v>string(2)</v>
          </cell>
          <cell r="E3038" t="str">
            <v>互联短信标识</v>
          </cell>
          <cell r="F3038" t="str">
            <v>net_sms_flag</v>
          </cell>
          <cell r="G3038" t="str">
            <v>varchar2(2)</v>
          </cell>
          <cell r="H3038" t="str">
            <v>string(2)</v>
          </cell>
        </row>
        <row r="3039">
          <cell r="A3039" t="str">
            <v>互联短信上行标识</v>
          </cell>
          <cell r="B3039" t="str">
            <v>net_sms_up_flag</v>
          </cell>
          <cell r="C3039" t="str">
            <v>varchar2(2)</v>
          </cell>
          <cell r="D3039" t="str">
            <v>string(2)</v>
          </cell>
          <cell r="E3039" t="str">
            <v>互联短信上行标识</v>
          </cell>
          <cell r="F3039" t="str">
            <v>net_sms_up_flag</v>
          </cell>
          <cell r="G3039" t="str">
            <v>varchar2(2)</v>
          </cell>
          <cell r="H3039" t="str">
            <v>string(2)</v>
          </cell>
        </row>
        <row r="3040">
          <cell r="A3040" t="str">
            <v>国际短信标识</v>
          </cell>
          <cell r="B3040" t="str">
            <v>inter_sms_flag</v>
          </cell>
          <cell r="C3040" t="str">
            <v>varchar2(2)</v>
          </cell>
          <cell r="D3040" t="str">
            <v>string(2)</v>
          </cell>
          <cell r="E3040" t="str">
            <v>国际短信标识</v>
          </cell>
          <cell r="F3040" t="str">
            <v>inter_sms_flag</v>
          </cell>
          <cell r="G3040" t="str">
            <v>varchar2(2)</v>
          </cell>
          <cell r="H3040" t="str">
            <v>string(2)</v>
          </cell>
        </row>
        <row r="3041">
          <cell r="A3041" t="str">
            <v>国际短信上行标识</v>
          </cell>
          <cell r="B3041" t="str">
            <v>inter_sms_up_flag</v>
          </cell>
          <cell r="C3041" t="str">
            <v>varchar2(2)</v>
          </cell>
          <cell r="D3041" t="str">
            <v>string(2)</v>
          </cell>
          <cell r="E3041" t="str">
            <v>国际短信上行标识</v>
          </cell>
          <cell r="F3041" t="str">
            <v>inter_sms_up_flag</v>
          </cell>
          <cell r="G3041" t="str">
            <v>varchar2(2)</v>
          </cell>
          <cell r="H3041" t="str">
            <v>string(2)</v>
          </cell>
        </row>
        <row r="3042">
          <cell r="A3042" t="str">
            <v>彩信标识</v>
          </cell>
          <cell r="B3042" t="str">
            <v>mms_flag</v>
          </cell>
          <cell r="C3042" t="str">
            <v>varchar2(2)</v>
          </cell>
          <cell r="D3042" t="str">
            <v>string(2)</v>
          </cell>
          <cell r="E3042" t="str">
            <v>彩信标识</v>
          </cell>
          <cell r="F3042" t="str">
            <v>mms_flag</v>
          </cell>
          <cell r="G3042" t="str">
            <v>varchar2(2)</v>
          </cell>
          <cell r="H3042" t="str">
            <v>string(2)</v>
          </cell>
        </row>
        <row r="3043">
          <cell r="A3043" t="str">
            <v>彩信上行标识</v>
          </cell>
          <cell r="B3043" t="str">
            <v>mms_up_flag</v>
          </cell>
          <cell r="C3043" t="str">
            <v>varchar2(2)</v>
          </cell>
          <cell r="D3043" t="str">
            <v>string(2)</v>
          </cell>
          <cell r="E3043" t="str">
            <v>彩信上行标识</v>
          </cell>
          <cell r="F3043" t="str">
            <v>mms_up_flag</v>
          </cell>
          <cell r="G3043" t="str">
            <v>varchar2(2)</v>
          </cell>
          <cell r="H3043" t="str">
            <v>string(2)</v>
          </cell>
        </row>
        <row r="3044">
          <cell r="A3044" t="str">
            <v>通话次数(普通和vpmn)</v>
          </cell>
          <cell r="B3044" t="str">
            <v>call_cnt</v>
          </cell>
          <cell r="C3044" t="str">
            <v>number(10)</v>
          </cell>
          <cell r="D3044" t="str">
            <v>long</v>
          </cell>
          <cell r="E3044" t="str">
            <v>通话次数(普通和vpmn)</v>
          </cell>
          <cell r="F3044" t="str">
            <v>call_cnt</v>
          </cell>
          <cell r="G3044" t="str">
            <v>number(10)</v>
          </cell>
          <cell r="H3044" t="str">
            <v>long</v>
          </cell>
        </row>
        <row r="3045">
          <cell r="A3045" t="str">
            <v>通话计费时长(普通和vpmn)</v>
          </cell>
          <cell r="B3045" t="str">
            <v>chrg_dur</v>
          </cell>
          <cell r="C3045" t="str">
            <v>number(22)</v>
          </cell>
          <cell r="D3045" t="str">
            <v>long</v>
          </cell>
          <cell r="E3045" t="str">
            <v>通话计费时长(普通和vpmn)</v>
          </cell>
          <cell r="F3045" t="str">
            <v>chrg_dur</v>
          </cell>
          <cell r="G3045" t="str">
            <v>number(22)</v>
          </cell>
          <cell r="H3045" t="str">
            <v>long</v>
          </cell>
        </row>
        <row r="3046">
          <cell r="A3046" t="str">
            <v>通话时长(普通和vpmn)</v>
          </cell>
          <cell r="B3046" t="str">
            <v>call_dur</v>
          </cell>
          <cell r="C3046" t="str">
            <v>number(22)</v>
          </cell>
          <cell r="D3046" t="str">
            <v>long</v>
          </cell>
          <cell r="E3046" t="str">
            <v>通话时长(普通和vpmn)</v>
          </cell>
          <cell r="F3046" t="str">
            <v>call_dur</v>
          </cell>
          <cell r="G3046" t="str">
            <v>number(22)</v>
          </cell>
          <cell r="H3046" t="str">
            <v>long</v>
          </cell>
        </row>
        <row r="3047">
          <cell r="A3047" t="str">
            <v>漫游通话次数(普通和vpmn)</v>
          </cell>
          <cell r="B3047" t="str">
            <v>roam_cnt</v>
          </cell>
          <cell r="C3047" t="str">
            <v>number(10)</v>
          </cell>
          <cell r="D3047" t="str">
            <v>long</v>
          </cell>
          <cell r="E3047" t="str">
            <v>漫游通话次数(普通和vpmn)</v>
          </cell>
          <cell r="F3047" t="str">
            <v>roam_cnt</v>
          </cell>
          <cell r="G3047" t="str">
            <v>number(10)</v>
          </cell>
          <cell r="H3047" t="str">
            <v>long</v>
          </cell>
        </row>
        <row r="3048">
          <cell r="A3048" t="str">
            <v>gprs连接次数</v>
          </cell>
          <cell r="B3048" t="str">
            <v>conn_cnt</v>
          </cell>
          <cell r="C3048" t="str">
            <v>number(10)</v>
          </cell>
          <cell r="D3048" t="str">
            <v>long</v>
          </cell>
          <cell r="E3048" t="str">
            <v>gprs连接次数</v>
          </cell>
          <cell r="F3048" t="str">
            <v>conn_cnt</v>
          </cell>
          <cell r="G3048" t="str">
            <v>number(10)</v>
          </cell>
          <cell r="H3048" t="str">
            <v>long</v>
          </cell>
        </row>
        <row r="3049">
          <cell r="A3049" t="str">
            <v>普通点对点短信条数</v>
          </cell>
          <cell r="B3049" t="str">
            <v>p2p_sms_cnt</v>
          </cell>
          <cell r="C3049" t="str">
            <v>number(10)</v>
          </cell>
          <cell r="D3049" t="str">
            <v>long</v>
          </cell>
          <cell r="E3049" t="str">
            <v>普通点对点短信条数</v>
          </cell>
          <cell r="F3049" t="str">
            <v>p2p_sms_cnt</v>
          </cell>
          <cell r="G3049" t="str">
            <v>number(10)</v>
          </cell>
          <cell r="H3049" t="str">
            <v>long</v>
          </cell>
        </row>
        <row r="3050">
          <cell r="A3050" t="str">
            <v>普通点对点短信上行条数</v>
          </cell>
          <cell r="B3050" t="str">
            <v>p2p_sms_up_cnt</v>
          </cell>
          <cell r="C3050" t="str">
            <v>number(10)</v>
          </cell>
          <cell r="D3050" t="str">
            <v>long</v>
          </cell>
          <cell r="E3050" t="str">
            <v>普通点对点短信上行条数</v>
          </cell>
          <cell r="F3050" t="str">
            <v>p2p_sms_up_cnt</v>
          </cell>
          <cell r="G3050" t="str">
            <v>number(10)</v>
          </cell>
          <cell r="H3050" t="str">
            <v>long</v>
          </cell>
        </row>
        <row r="3051">
          <cell r="A3051" t="str">
            <v>国际短信条数</v>
          </cell>
          <cell r="B3051" t="str">
            <v>inter_sms_cnt</v>
          </cell>
          <cell r="C3051" t="str">
            <v>number(10)</v>
          </cell>
          <cell r="D3051" t="str">
            <v>long</v>
          </cell>
          <cell r="E3051" t="str">
            <v>国际短信条数</v>
          </cell>
          <cell r="F3051" t="str">
            <v>inter_sms_cnt</v>
          </cell>
          <cell r="G3051" t="str">
            <v>number(10)</v>
          </cell>
          <cell r="H3051" t="str">
            <v>long</v>
          </cell>
        </row>
        <row r="3052">
          <cell r="A3052" t="str">
            <v>国际短信上行条数</v>
          </cell>
          <cell r="B3052" t="str">
            <v>inter_sms_up_cnt</v>
          </cell>
          <cell r="C3052" t="str">
            <v>number(10)</v>
          </cell>
          <cell r="D3052" t="str">
            <v>long</v>
          </cell>
          <cell r="E3052" t="str">
            <v>国际短信上行条数</v>
          </cell>
          <cell r="F3052" t="str">
            <v>inter_sms_up_cnt</v>
          </cell>
          <cell r="G3052" t="str">
            <v>number(10)</v>
          </cell>
          <cell r="H3052" t="str">
            <v>long</v>
          </cell>
        </row>
        <row r="3053">
          <cell r="A3053" t="str">
            <v>彩信上行条数</v>
          </cell>
          <cell r="B3053" t="str">
            <v>up_mms_cnt</v>
          </cell>
          <cell r="C3053" t="str">
            <v>number(10)</v>
          </cell>
          <cell r="D3053" t="str">
            <v>long</v>
          </cell>
          <cell r="E3053" t="str">
            <v>彩信上行条数</v>
          </cell>
          <cell r="F3053" t="str">
            <v>up_mms_cnt</v>
          </cell>
          <cell r="G3053" t="str">
            <v>number(10)</v>
          </cell>
          <cell r="H3053" t="str">
            <v>long</v>
          </cell>
        </row>
        <row r="3054">
          <cell r="A3054" t="str">
            <v>当月累计通话次数(普通和vpmn)</v>
          </cell>
          <cell r="B3054" t="str">
            <v>add_call_cnt</v>
          </cell>
          <cell r="C3054" t="str">
            <v>number(10)</v>
          </cell>
          <cell r="D3054" t="str">
            <v>long</v>
          </cell>
          <cell r="E3054" t="str">
            <v>当月累计通话次数(普通和vpmn)</v>
          </cell>
          <cell r="F3054" t="str">
            <v>add_call_cnt</v>
          </cell>
          <cell r="G3054" t="str">
            <v>number(10)</v>
          </cell>
          <cell r="H3054" t="str">
            <v>long</v>
          </cell>
        </row>
        <row r="3055">
          <cell r="A3055" t="str">
            <v>当月累计通话计费时长(普通和vpmn)</v>
          </cell>
          <cell r="B3055" t="str">
            <v>add_chrg_dur</v>
          </cell>
          <cell r="C3055" t="str">
            <v>number(22)</v>
          </cell>
          <cell r="D3055" t="str">
            <v>long</v>
          </cell>
          <cell r="E3055" t="str">
            <v>当月累计通话计费时长(普通和vpmn)</v>
          </cell>
          <cell r="F3055" t="str">
            <v>add_chrg_dur</v>
          </cell>
          <cell r="G3055" t="str">
            <v>number(22)</v>
          </cell>
          <cell r="H3055" t="str">
            <v>long</v>
          </cell>
        </row>
        <row r="3056">
          <cell r="A3056" t="str">
            <v>当月累计通话时长(普通和vpmn)</v>
          </cell>
          <cell r="B3056" t="str">
            <v>add_call_dur</v>
          </cell>
          <cell r="C3056" t="str">
            <v>number(22)</v>
          </cell>
          <cell r="D3056" t="str">
            <v>long</v>
          </cell>
          <cell r="E3056" t="str">
            <v>当月累计通话时长(普通和vpmn)</v>
          </cell>
          <cell r="F3056" t="str">
            <v>add_call_dur</v>
          </cell>
          <cell r="G3056" t="str">
            <v>number(22)</v>
          </cell>
          <cell r="H3056" t="str">
            <v>long</v>
          </cell>
        </row>
        <row r="3057">
          <cell r="A3057" t="str">
            <v>当月累计漫游通话次数(普通和vpmn)</v>
          </cell>
          <cell r="B3057" t="str">
            <v>add_roam_cnt</v>
          </cell>
          <cell r="C3057" t="str">
            <v>number(10)</v>
          </cell>
          <cell r="D3057" t="str">
            <v>long</v>
          </cell>
          <cell r="E3057" t="str">
            <v>当月累计漫游通话次数(普通和vpmn)</v>
          </cell>
          <cell r="F3057" t="str">
            <v>add_roam_cnt</v>
          </cell>
          <cell r="G3057" t="str">
            <v>number(10)</v>
          </cell>
          <cell r="H3057" t="str">
            <v>long</v>
          </cell>
        </row>
        <row r="3058">
          <cell r="A3058" t="str">
            <v>当月累计呼转次数</v>
          </cell>
          <cell r="B3058" t="str">
            <v>add_trans_cnt</v>
          </cell>
          <cell r="C3058" t="str">
            <v>number(10)</v>
          </cell>
          <cell r="D3058" t="str">
            <v>long</v>
          </cell>
          <cell r="E3058" t="str">
            <v>当月累计呼转次数</v>
          </cell>
          <cell r="F3058" t="str">
            <v>add_trans_cnt</v>
          </cell>
          <cell r="G3058" t="str">
            <v>number(10)</v>
          </cell>
          <cell r="H3058" t="str">
            <v>long</v>
          </cell>
        </row>
        <row r="3059">
          <cell r="A3059" t="str">
            <v>当月累计gprs连接次数</v>
          </cell>
          <cell r="B3059" t="str">
            <v>add_conn_cnt</v>
          </cell>
          <cell r="C3059" t="str">
            <v>number(10)</v>
          </cell>
          <cell r="D3059" t="str">
            <v>long</v>
          </cell>
          <cell r="E3059" t="str">
            <v>当月累计gprs连接次数</v>
          </cell>
          <cell r="F3059" t="str">
            <v>add_conn_cnt</v>
          </cell>
          <cell r="G3059" t="str">
            <v>number(10)</v>
          </cell>
          <cell r="H3059" t="str">
            <v>long</v>
          </cell>
        </row>
        <row r="3060">
          <cell r="A3060" t="str">
            <v>当月累计gprs总流量</v>
          </cell>
          <cell r="B3060" t="str">
            <v>add_total_flux</v>
          </cell>
          <cell r="C3060" t="str">
            <v>number(22)</v>
          </cell>
          <cell r="D3060" t="str">
            <v>long</v>
          </cell>
          <cell r="E3060" t="str">
            <v>当月累计gprs总流量</v>
          </cell>
          <cell r="F3060" t="str">
            <v>add_total_flux</v>
          </cell>
          <cell r="G3060" t="str">
            <v>number(22)</v>
          </cell>
          <cell r="H3060" t="str">
            <v>long</v>
          </cell>
        </row>
        <row r="3061">
          <cell r="A3061" t="str">
            <v>当月累计gprs计费流量</v>
          </cell>
          <cell r="B3061" t="str">
            <v>add_chrg_flux</v>
          </cell>
          <cell r="C3061" t="str">
            <v>number(22)</v>
          </cell>
          <cell r="D3061" t="str">
            <v>long</v>
          </cell>
          <cell r="E3061" t="str">
            <v>当月累计gprs计费流量</v>
          </cell>
          <cell r="F3061" t="str">
            <v>add_chrg_flux</v>
          </cell>
          <cell r="G3061" t="str">
            <v>number(22)</v>
          </cell>
          <cell r="H3061" t="str">
            <v>long</v>
          </cell>
        </row>
        <row r="3062">
          <cell r="A3062" t="str">
            <v>当月累计普通点对点短信条数</v>
          </cell>
          <cell r="B3062" t="str">
            <v>add_p2p_sms_cnt</v>
          </cell>
          <cell r="C3062" t="str">
            <v>number(10)</v>
          </cell>
          <cell r="D3062" t="str">
            <v>long</v>
          </cell>
          <cell r="E3062" t="str">
            <v>当月累计普通点对点短信条数</v>
          </cell>
          <cell r="F3062" t="str">
            <v>add_p2p_sms_cnt</v>
          </cell>
          <cell r="G3062" t="str">
            <v>number(10)</v>
          </cell>
          <cell r="H3062" t="str">
            <v>long</v>
          </cell>
        </row>
        <row r="3063">
          <cell r="A3063" t="str">
            <v>当月累计普通点对点短信上行条数</v>
          </cell>
          <cell r="B3063" t="str">
            <v>add_p2p_sms_up_cnt</v>
          </cell>
          <cell r="C3063" t="str">
            <v>number(10)</v>
          </cell>
          <cell r="D3063" t="str">
            <v>long</v>
          </cell>
          <cell r="E3063" t="str">
            <v>当月累计普通点对点短信上行条数</v>
          </cell>
          <cell r="F3063" t="str">
            <v>add_p2p_sms_up_cnt</v>
          </cell>
          <cell r="G3063" t="str">
            <v>number(10)</v>
          </cell>
          <cell r="H3063" t="str">
            <v>long</v>
          </cell>
        </row>
        <row r="3064">
          <cell r="A3064" t="str">
            <v>当月累计互联短信条数</v>
          </cell>
          <cell r="B3064" t="str">
            <v>add_net_sms_cnt</v>
          </cell>
          <cell r="C3064" t="str">
            <v>number(10)</v>
          </cell>
          <cell r="D3064" t="str">
            <v>long</v>
          </cell>
          <cell r="E3064" t="str">
            <v>当月累计互联短信条数</v>
          </cell>
          <cell r="F3064" t="str">
            <v>add_net_sms_cnt</v>
          </cell>
          <cell r="G3064" t="str">
            <v>number(10)</v>
          </cell>
          <cell r="H3064" t="str">
            <v>long</v>
          </cell>
        </row>
        <row r="3065">
          <cell r="A3065" t="str">
            <v>当月累计互联短信上行条数</v>
          </cell>
          <cell r="B3065" t="str">
            <v>add_net_sms_up_cnt</v>
          </cell>
          <cell r="C3065" t="str">
            <v>number(10)</v>
          </cell>
          <cell r="D3065" t="str">
            <v>long</v>
          </cell>
          <cell r="E3065" t="str">
            <v>当月累计互联短信上行条数</v>
          </cell>
          <cell r="F3065" t="str">
            <v>add_net_sms_up_cnt</v>
          </cell>
          <cell r="G3065" t="str">
            <v>number(10)</v>
          </cell>
          <cell r="H3065" t="str">
            <v>long</v>
          </cell>
        </row>
        <row r="3066">
          <cell r="A3066" t="str">
            <v>当月累计国际短信条数</v>
          </cell>
          <cell r="B3066" t="str">
            <v>add_inter_sms_cnt</v>
          </cell>
          <cell r="C3066" t="str">
            <v>number(10)</v>
          </cell>
          <cell r="D3066" t="str">
            <v>long</v>
          </cell>
          <cell r="E3066" t="str">
            <v>当月累计国际短信条数</v>
          </cell>
          <cell r="F3066" t="str">
            <v>add_inter_sms_cnt</v>
          </cell>
          <cell r="G3066" t="str">
            <v>number(10)</v>
          </cell>
          <cell r="H3066" t="str">
            <v>long</v>
          </cell>
        </row>
        <row r="3067">
          <cell r="A3067" t="str">
            <v>当月累计国际短信上行条数</v>
          </cell>
          <cell r="B3067" t="str">
            <v>add_inter_sms_up_cnt</v>
          </cell>
          <cell r="C3067" t="str">
            <v>number(10)</v>
          </cell>
          <cell r="D3067" t="str">
            <v>long</v>
          </cell>
          <cell r="E3067" t="str">
            <v>当月累计国际短信上行条数</v>
          </cell>
          <cell r="F3067" t="str">
            <v>add_inter_sms_up_cnt</v>
          </cell>
          <cell r="G3067" t="str">
            <v>number(10)</v>
          </cell>
          <cell r="H3067" t="str">
            <v>long</v>
          </cell>
        </row>
        <row r="3068">
          <cell r="A3068" t="str">
            <v>当月累计彩信条数</v>
          </cell>
          <cell r="B3068" t="str">
            <v>add_mms_cnt</v>
          </cell>
          <cell r="C3068" t="str">
            <v>number(10)</v>
          </cell>
          <cell r="D3068" t="str">
            <v>long</v>
          </cell>
          <cell r="E3068" t="str">
            <v>当月累计彩信条数</v>
          </cell>
          <cell r="F3068" t="str">
            <v>add_mms_cnt</v>
          </cell>
          <cell r="G3068" t="str">
            <v>number(10)</v>
          </cell>
          <cell r="H3068" t="str">
            <v>long</v>
          </cell>
        </row>
        <row r="3069">
          <cell r="A3069" t="str">
            <v>当月累计彩信上行条数</v>
          </cell>
          <cell r="B3069" t="str">
            <v>add_up_mms_cnt</v>
          </cell>
          <cell r="C3069" t="str">
            <v>number(10)</v>
          </cell>
          <cell r="D3069" t="str">
            <v>long</v>
          </cell>
          <cell r="E3069" t="str">
            <v>当月累计彩信上行条数</v>
          </cell>
          <cell r="F3069" t="str">
            <v>add_up_mms_cnt</v>
          </cell>
          <cell r="G3069" t="str">
            <v>number(10)</v>
          </cell>
          <cell r="H3069" t="str">
            <v>long</v>
          </cell>
        </row>
        <row r="3070">
          <cell r="A3070" t="str">
            <v>月新增用户标志</v>
          </cell>
          <cell r="B3070" t="str">
            <v>mon_add_flag</v>
          </cell>
          <cell r="C3070" t="str">
            <v>number(22)</v>
          </cell>
          <cell r="D3070" t="str">
            <v>integer</v>
          </cell>
          <cell r="E3070" t="str">
            <v>月新增用户标志</v>
          </cell>
          <cell r="F3070" t="str">
            <v>mon_add_flag</v>
          </cell>
          <cell r="G3070" t="str">
            <v>number(22)</v>
          </cell>
          <cell r="H3070" t="str">
            <v>integer</v>
          </cell>
        </row>
        <row r="3071">
          <cell r="A3071" t="str">
            <v>年新增用户标志</v>
          </cell>
          <cell r="B3071" t="str">
            <v>year_add_flag</v>
          </cell>
          <cell r="C3071" t="str">
            <v>number(22)</v>
          </cell>
          <cell r="D3071" t="str">
            <v>integer</v>
          </cell>
          <cell r="E3071" t="str">
            <v>年新增用户标志</v>
          </cell>
          <cell r="F3071" t="str">
            <v>year_add_flag</v>
          </cell>
          <cell r="G3071" t="str">
            <v>number(22)</v>
          </cell>
          <cell r="H3071" t="str">
            <v>integer</v>
          </cell>
        </row>
        <row r="3072">
          <cell r="A3072" t="str">
            <v>当日通信标志</v>
          </cell>
          <cell r="B3072" t="str">
            <v>day_comm_flag</v>
          </cell>
          <cell r="C3072" t="str">
            <v>varchar2(1)</v>
          </cell>
          <cell r="D3072" t="str">
            <v>string(1)</v>
          </cell>
          <cell r="E3072" t="str">
            <v>当日通信标志</v>
          </cell>
          <cell r="F3072" t="str">
            <v>day_comm_flag</v>
          </cell>
          <cell r="G3072" t="str">
            <v>varchar2(1)</v>
          </cell>
          <cell r="H3072" t="str">
            <v>string(1)</v>
          </cell>
        </row>
        <row r="3073">
          <cell r="A3073" t="str">
            <v>当月通信标志</v>
          </cell>
          <cell r="B3073" t="str">
            <v>mon_comm_flag</v>
          </cell>
          <cell r="C3073" t="str">
            <v>varchar2(1)</v>
          </cell>
          <cell r="D3073" t="str">
            <v>string(1)</v>
          </cell>
          <cell r="E3073" t="str">
            <v>当月通信标志</v>
          </cell>
          <cell r="F3073" t="str">
            <v>mon_comm_flag</v>
          </cell>
          <cell r="G3073" t="str">
            <v>varchar2(1)</v>
          </cell>
          <cell r="H3073" t="str">
            <v>string(1)</v>
          </cell>
        </row>
        <row r="3074">
          <cell r="A3074" t="str">
            <v>本月通信天数</v>
          </cell>
          <cell r="B3074" t="str">
            <v>mon_comm_days</v>
          </cell>
          <cell r="C3074" t="str">
            <v>number(22)</v>
          </cell>
          <cell r="D3074" t="str">
            <v>integer</v>
          </cell>
          <cell r="E3074" t="str">
            <v>本月通信天数</v>
          </cell>
          <cell r="F3074" t="str">
            <v>mon_comm_days</v>
          </cell>
          <cell r="G3074" t="str">
            <v>number(22)</v>
          </cell>
          <cell r="H3074" t="str">
            <v>long</v>
          </cell>
        </row>
        <row r="3075">
          <cell r="A3075" t="str">
            <v>月日均通信天数</v>
          </cell>
          <cell r="B3075" t="str">
            <v>mon_avg_comm_days</v>
          </cell>
          <cell r="C3075" t="str">
            <v>number(22)</v>
          </cell>
          <cell r="D3075" t="str">
            <v>double</v>
          </cell>
          <cell r="E3075" t="str">
            <v>月日均通信天数</v>
          </cell>
          <cell r="F3075" t="str">
            <v>mon_avg_comm_days</v>
          </cell>
          <cell r="G3075" t="str">
            <v>number(22)</v>
          </cell>
          <cell r="H3075" t="str">
            <v>long</v>
          </cell>
        </row>
        <row r="3076">
          <cell r="A3076" t="str">
            <v>本月首次通信日期</v>
          </cell>
          <cell r="B3076" t="str">
            <v>cur_first_date</v>
          </cell>
          <cell r="C3076" t="str">
            <v>date(7)</v>
          </cell>
          <cell r="D3076" t="str">
            <v>date</v>
          </cell>
          <cell r="E3076" t="str">
            <v>本月首次通信日期</v>
          </cell>
          <cell r="F3076" t="str">
            <v>cur_first_date</v>
          </cell>
          <cell r="G3076" t="str">
            <v>varchar2(8)</v>
          </cell>
          <cell r="H3076" t="str">
            <v>string(8)</v>
          </cell>
        </row>
        <row r="3077">
          <cell r="A3077" t="str">
            <v>本月最后通信日期</v>
          </cell>
          <cell r="B3077" t="str">
            <v>cur_last_date</v>
          </cell>
          <cell r="C3077" t="str">
            <v>date(7)</v>
          </cell>
          <cell r="D3077" t="str">
            <v>date</v>
          </cell>
          <cell r="E3077" t="str">
            <v>本月最后通信日期</v>
          </cell>
          <cell r="F3077" t="str">
            <v>cur_last_date</v>
          </cell>
          <cell r="G3077" t="str">
            <v>varchar2(8)</v>
          </cell>
          <cell r="H3077" t="str">
            <v>string(8)</v>
          </cell>
        </row>
        <row r="3078">
          <cell r="A3078" t="str">
            <v>当日漫游标志</v>
          </cell>
          <cell r="B3078" t="str">
            <v>day_roam_flag</v>
          </cell>
          <cell r="C3078" t="str">
            <v>varchar2(1)</v>
          </cell>
          <cell r="D3078" t="str">
            <v>string(1)</v>
          </cell>
          <cell r="E3078" t="str">
            <v>当日漫游标志</v>
          </cell>
          <cell r="F3078" t="str">
            <v>day_roam_flag</v>
          </cell>
          <cell r="G3078" t="str">
            <v>varchar2(1)</v>
          </cell>
          <cell r="H3078" t="str">
            <v>string(1)</v>
          </cell>
        </row>
        <row r="3079">
          <cell r="A3079" t="str">
            <v>本月漫游标志</v>
          </cell>
          <cell r="B3079" t="str">
            <v>mon_roam_flag</v>
          </cell>
          <cell r="C3079" t="str">
            <v>varchar2(1)</v>
          </cell>
          <cell r="D3079" t="str">
            <v>string(1)</v>
          </cell>
          <cell r="E3079" t="str">
            <v>本月漫游标志</v>
          </cell>
          <cell r="F3079" t="str">
            <v>mon_roam_flag</v>
          </cell>
          <cell r="G3079" t="str">
            <v>varchar2(1)</v>
          </cell>
          <cell r="H3079" t="str">
            <v>string(1)</v>
          </cell>
        </row>
        <row r="3080">
          <cell r="A3080" t="str">
            <v>通信入网时间</v>
          </cell>
          <cell r="B3080" t="str">
            <v>first_act_date</v>
          </cell>
          <cell r="C3080" t="str">
            <v>date(7)</v>
          </cell>
          <cell r="D3080" t="str">
            <v>date</v>
          </cell>
          <cell r="E3080" t="str">
            <v>通信入网时间</v>
          </cell>
          <cell r="F3080" t="str">
            <v>first_act_date</v>
          </cell>
          <cell r="G3080" t="str">
            <v>date</v>
          </cell>
          <cell r="H3080" t="str">
            <v>datetime</v>
          </cell>
        </row>
        <row r="3081">
          <cell r="A3081" t="str">
            <v>通信离网标识</v>
          </cell>
          <cell r="B3081" t="str">
            <v>out_flag</v>
          </cell>
          <cell r="C3081" t="str">
            <v>varchar2(1)</v>
          </cell>
          <cell r="D3081" t="str">
            <v>string(1)</v>
          </cell>
          <cell r="E3081" t="str">
            <v>通信离网标识</v>
          </cell>
          <cell r="F3081" t="str">
            <v>out_flag</v>
          </cell>
          <cell r="G3081" t="str">
            <v>varchar2(1)</v>
          </cell>
          <cell r="H3081" t="str">
            <v>string(1)</v>
          </cell>
        </row>
        <row r="3082">
          <cell r="A3082" t="str">
            <v>通话次数(不包括呼转)</v>
          </cell>
          <cell r="B3082" t="str">
            <v>call_cnt</v>
          </cell>
          <cell r="C3082" t="str">
            <v>number(10)</v>
          </cell>
          <cell r="D3082" t="str">
            <v>long</v>
          </cell>
          <cell r="E3082" t="str">
            <v>通话次数(不包括呼转)</v>
          </cell>
          <cell r="F3082" t="str">
            <v>call_cnt</v>
          </cell>
          <cell r="G3082" t="str">
            <v>number(10)</v>
          </cell>
          <cell r="H3082" t="str">
            <v>long</v>
          </cell>
        </row>
        <row r="3083">
          <cell r="A3083" t="str">
            <v>计费时长(不包括呼转)</v>
          </cell>
          <cell r="B3083" t="str">
            <v>chrg_dur</v>
          </cell>
          <cell r="C3083" t="str">
            <v>number(22)</v>
          </cell>
          <cell r="D3083" t="str">
            <v>long</v>
          </cell>
          <cell r="E3083" t="str">
            <v>计费时长(不包括呼转)</v>
          </cell>
          <cell r="F3083" t="str">
            <v>chrg_dur</v>
          </cell>
          <cell r="G3083" t="str">
            <v>number(22)</v>
          </cell>
          <cell r="H3083" t="str">
            <v>long</v>
          </cell>
        </row>
        <row r="3084">
          <cell r="A3084" t="str">
            <v>通话时长(不包括呼转)</v>
          </cell>
          <cell r="B3084" t="str">
            <v>call_dur</v>
          </cell>
          <cell r="C3084" t="str">
            <v>number(22)</v>
          </cell>
          <cell r="D3084" t="str">
            <v>long</v>
          </cell>
          <cell r="E3084" t="str">
            <v>通话时长(不包括呼转)</v>
          </cell>
          <cell r="F3084" t="str">
            <v>call_dur</v>
          </cell>
          <cell r="G3084" t="str">
            <v>number(22)</v>
          </cell>
          <cell r="H3084" t="str">
            <v>long</v>
          </cell>
        </row>
        <row r="3085">
          <cell r="A3085" t="str">
            <v>互联短信上行条数</v>
          </cell>
          <cell r="B3085" t="str">
            <v>neto_up_sms_cnt</v>
          </cell>
          <cell r="C3085" t="str">
            <v>number(10)</v>
          </cell>
          <cell r="D3085" t="str">
            <v>long</v>
          </cell>
          <cell r="E3085" t="str">
            <v>互联短信上行条数</v>
          </cell>
          <cell r="F3085" t="str">
            <v>neto_up_sms_cnt</v>
          </cell>
          <cell r="G3085" t="str">
            <v>number(10)</v>
          </cell>
          <cell r="H3085" t="str">
            <v>long</v>
          </cell>
        </row>
        <row r="3086">
          <cell r="A3086" t="str">
            <v>累计通话次数(不包括呼转)</v>
          </cell>
          <cell r="B3086" t="str">
            <v>add_call_cnt</v>
          </cell>
          <cell r="C3086" t="str">
            <v>number(10)</v>
          </cell>
          <cell r="D3086" t="str">
            <v>long</v>
          </cell>
          <cell r="E3086" t="str">
            <v>累计通话次数(不包括呼转)</v>
          </cell>
          <cell r="F3086" t="str">
            <v>add_call_cnt</v>
          </cell>
          <cell r="G3086" t="str">
            <v>number(10)</v>
          </cell>
          <cell r="H3086" t="str">
            <v>long</v>
          </cell>
        </row>
        <row r="3087">
          <cell r="A3087" t="str">
            <v>累计计费时长(不包括呼转)</v>
          </cell>
          <cell r="B3087" t="str">
            <v>add_chrg_dur</v>
          </cell>
          <cell r="C3087" t="str">
            <v>number(22)</v>
          </cell>
          <cell r="D3087" t="str">
            <v>long</v>
          </cell>
          <cell r="E3087" t="str">
            <v>累计计费时长(不包括呼转)</v>
          </cell>
          <cell r="F3087" t="str">
            <v>add_chrg_dur</v>
          </cell>
          <cell r="G3087" t="str">
            <v>number(22)</v>
          </cell>
          <cell r="H3087" t="str">
            <v>long</v>
          </cell>
        </row>
        <row r="3088">
          <cell r="A3088" t="str">
            <v>累计通话时长(不包括呼转)</v>
          </cell>
          <cell r="B3088" t="str">
            <v>add_call_dur</v>
          </cell>
          <cell r="C3088" t="str">
            <v>number(22)</v>
          </cell>
          <cell r="D3088" t="str">
            <v>long</v>
          </cell>
          <cell r="E3088" t="str">
            <v>累计通话时长(不包括呼转)</v>
          </cell>
          <cell r="F3088" t="str">
            <v>add_call_dur</v>
          </cell>
          <cell r="G3088" t="str">
            <v>number(22)</v>
          </cell>
          <cell r="H3088" t="str">
            <v>long</v>
          </cell>
        </row>
        <row r="3089">
          <cell r="A3089" t="str">
            <v>累计呼转次数</v>
          </cell>
          <cell r="B3089" t="str">
            <v>add_trans_cnt</v>
          </cell>
          <cell r="C3089" t="str">
            <v>number(10)</v>
          </cell>
          <cell r="D3089" t="str">
            <v>long</v>
          </cell>
          <cell r="E3089" t="str">
            <v>累计呼转次数</v>
          </cell>
          <cell r="F3089" t="str">
            <v>add_trans_cnt</v>
          </cell>
          <cell r="G3089" t="str">
            <v>number(10)</v>
          </cell>
          <cell r="H3089" t="str">
            <v>long</v>
          </cell>
        </row>
        <row r="3090">
          <cell r="A3090" t="str">
            <v>累计gprs流量</v>
          </cell>
          <cell r="B3090" t="str">
            <v>add_flux</v>
          </cell>
          <cell r="C3090" t="str">
            <v>number(22)</v>
          </cell>
          <cell r="D3090" t="str">
            <v>long</v>
          </cell>
          <cell r="E3090" t="str">
            <v>累计gprs流量</v>
          </cell>
          <cell r="F3090" t="str">
            <v>add_flux</v>
          </cell>
          <cell r="G3090" t="str">
            <v>number(22)</v>
          </cell>
          <cell r="H3090" t="str">
            <v>long</v>
          </cell>
        </row>
        <row r="3091">
          <cell r="A3091" t="str">
            <v>累计gprs计费流量</v>
          </cell>
          <cell r="B3091" t="str">
            <v>add_chrg_flux</v>
          </cell>
          <cell r="C3091" t="str">
            <v>number(18,2)</v>
          </cell>
          <cell r="D3091" t="str">
            <v>double</v>
          </cell>
          <cell r="E3091" t="str">
            <v>累计gprs计费流量</v>
          </cell>
          <cell r="F3091" t="str">
            <v>add_chrg_flux</v>
          </cell>
          <cell r="G3091" t="str">
            <v>number(18,2)</v>
          </cell>
          <cell r="H3091" t="str">
            <v>long</v>
          </cell>
        </row>
        <row r="3092">
          <cell r="A3092" t="str">
            <v>累计普通点对点短信条数</v>
          </cell>
          <cell r="B3092" t="str">
            <v>add_neti_up_sms_cnt</v>
          </cell>
          <cell r="C3092" t="str">
            <v>number(10)</v>
          </cell>
          <cell r="D3092" t="str">
            <v>long</v>
          </cell>
          <cell r="E3092" t="str">
            <v>累计普通点对点短信条数</v>
          </cell>
          <cell r="F3092" t="str">
            <v>add_neti_up_sms_cnt</v>
          </cell>
          <cell r="G3092" t="str">
            <v>number(10)</v>
          </cell>
          <cell r="H3092" t="str">
            <v>long</v>
          </cell>
        </row>
        <row r="3093">
          <cell r="A3093" t="str">
            <v>累计互联短信上行条数</v>
          </cell>
          <cell r="B3093" t="str">
            <v>add_neto_up_sms_cnt</v>
          </cell>
          <cell r="C3093" t="str">
            <v>number(10)</v>
          </cell>
          <cell r="D3093" t="str">
            <v>long</v>
          </cell>
          <cell r="E3093" t="str">
            <v>累计互联短信上行条数</v>
          </cell>
          <cell r="F3093" t="str">
            <v>add_neto_up_sms_cnt</v>
          </cell>
          <cell r="G3093" t="str">
            <v>number(10)</v>
          </cell>
          <cell r="H3093" t="str">
            <v>long</v>
          </cell>
        </row>
        <row r="3094">
          <cell r="A3094" t="str">
            <v>通信入网日期</v>
          </cell>
          <cell r="B3094" t="str">
            <v>comm_join_date</v>
          </cell>
          <cell r="C3094" t="str">
            <v>date(7)</v>
          </cell>
          <cell r="D3094" t="str">
            <v>date</v>
          </cell>
          <cell r="E3094" t="str">
            <v>通信入网日期</v>
          </cell>
          <cell r="F3094" t="str">
            <v>comm_join_date</v>
          </cell>
          <cell r="G3094" t="str">
            <v>varchar2(8)</v>
          </cell>
          <cell r="H3094" t="str">
            <v>string(8)</v>
          </cell>
        </row>
        <row r="3095">
          <cell r="A3095" t="str">
            <v>通信离网日期</v>
          </cell>
          <cell r="B3095" t="str">
            <v>comm_lost_date</v>
          </cell>
          <cell r="C3095" t="str">
            <v>date(7)</v>
          </cell>
          <cell r="D3095" t="str">
            <v>date</v>
          </cell>
          <cell r="E3095" t="str">
            <v>通信离网日期</v>
          </cell>
          <cell r="F3095" t="str">
            <v>comm_lost_date</v>
          </cell>
          <cell r="G3095" t="str">
            <v>varchar2(8)</v>
          </cell>
          <cell r="H3095" t="str">
            <v>string(8)</v>
          </cell>
        </row>
        <row r="3096">
          <cell r="A3096" t="str">
            <v>身份证号码</v>
          </cell>
          <cell r="B3096" t="str">
            <v>cert_id</v>
          </cell>
          <cell r="C3096" t="str">
            <v>varchar2(24)</v>
          </cell>
          <cell r="D3096" t="str">
            <v>string(24)</v>
          </cell>
          <cell r="E3096" t="str">
            <v>身份证号码</v>
          </cell>
          <cell r="F3096" t="str">
            <v>cert_id</v>
          </cell>
          <cell r="G3096" t="str">
            <v>varchar2(24)</v>
          </cell>
          <cell r="H3096" t="str">
            <v>string(24)</v>
          </cell>
        </row>
        <row r="3097">
          <cell r="A3097" t="str">
            <v>用户资费代码</v>
          </cell>
          <cell r="B3097" t="str">
            <v>new_primary_price_id</v>
          </cell>
          <cell r="C3097" t="str">
            <v>varchar2(16)</v>
          </cell>
          <cell r="D3097" t="str">
            <v>string(16)</v>
          </cell>
          <cell r="E3097" t="str">
            <v>用户资费代码</v>
          </cell>
          <cell r="F3097" t="str">
            <v>new_primary_price_id</v>
          </cell>
          <cell r="G3097" t="str">
            <v>varchar2(16)</v>
          </cell>
          <cell r="H3097" t="str">
            <v>string(16)</v>
          </cell>
        </row>
        <row r="3098">
          <cell r="A3098" t="str">
            <v>历史用户标识</v>
          </cell>
          <cell r="B3098" t="str">
            <v>old_user_id</v>
          </cell>
          <cell r="C3098" t="str">
            <v>varchar2(16)</v>
          </cell>
          <cell r="D3098" t="str">
            <v>string(16)</v>
          </cell>
          <cell r="E3098" t="str">
            <v>历史用户标识</v>
          </cell>
          <cell r="F3098" t="str">
            <v>old_user_id</v>
          </cell>
          <cell r="G3098" t="str">
            <v>varchar2(16)</v>
          </cell>
          <cell r="H3098" t="str">
            <v>string(16)</v>
          </cell>
        </row>
        <row r="3099">
          <cell r="A3099" t="str">
            <v>历史手机号码</v>
          </cell>
          <cell r="B3099" t="str">
            <v>old_serv_no</v>
          </cell>
          <cell r="C3099" t="str">
            <v>varchar2(15)</v>
          </cell>
          <cell r="D3099" t="str">
            <v>string(15)</v>
          </cell>
          <cell r="E3099" t="str">
            <v>历史手机号码</v>
          </cell>
          <cell r="F3099" t="str">
            <v>old_serv_no</v>
          </cell>
          <cell r="G3099" t="str">
            <v>varchar2(15)</v>
          </cell>
          <cell r="H3099" t="str">
            <v>string(15)</v>
          </cell>
        </row>
        <row r="3100">
          <cell r="A3100" t="str">
            <v>历史身份证号码</v>
          </cell>
          <cell r="B3100" t="str">
            <v>old_cert_id</v>
          </cell>
          <cell r="C3100" t="str">
            <v>varchar2(24)</v>
          </cell>
          <cell r="D3100" t="str">
            <v>string(24)</v>
          </cell>
          <cell r="E3100" t="str">
            <v>历史身份证号码</v>
          </cell>
          <cell r="F3100" t="str">
            <v>old_cert_id</v>
          </cell>
          <cell r="G3100" t="str">
            <v>varchar2(24)</v>
          </cell>
          <cell r="H3100" t="str">
            <v>string(24)</v>
          </cell>
        </row>
        <row r="3101">
          <cell r="A3101" t="str">
            <v>历史用户入网时间</v>
          </cell>
          <cell r="B3101" t="str">
            <v>old_join_date</v>
          </cell>
          <cell r="C3101" t="str">
            <v>date(7)</v>
          </cell>
          <cell r="D3101" t="str">
            <v>date</v>
          </cell>
          <cell r="E3101" t="str">
            <v>历史用户入网时间</v>
          </cell>
          <cell r="F3101" t="str">
            <v>old_join_date</v>
          </cell>
          <cell r="G3101" t="str">
            <v>date</v>
          </cell>
          <cell r="H3101" t="str">
            <v>datetime</v>
          </cell>
        </row>
        <row r="3102">
          <cell r="A3102" t="str">
            <v>历史用户营业网点</v>
          </cell>
          <cell r="B3102" t="str">
            <v>old_channel_id</v>
          </cell>
          <cell r="C3102" t="str">
            <v>varchar2(16)</v>
          </cell>
          <cell r="D3102" t="str">
            <v>string(16)</v>
          </cell>
          <cell r="E3102" t="str">
            <v>历史用户营业网点</v>
          </cell>
          <cell r="F3102" t="str">
            <v>old_channel_id</v>
          </cell>
          <cell r="G3102" t="str">
            <v>varchar2(16)</v>
          </cell>
          <cell r="H3102" t="str">
            <v>string(16)</v>
          </cell>
        </row>
        <row r="3103">
          <cell r="A3103" t="str">
            <v>历史用户入网渠道</v>
          </cell>
          <cell r="B3103" t="str">
            <v>old_channel_code</v>
          </cell>
          <cell r="C3103" t="str">
            <v>varchar2(10)</v>
          </cell>
          <cell r="D3103" t="str">
            <v>string(10)</v>
          </cell>
          <cell r="E3103" t="str">
            <v>历史用户入网渠道</v>
          </cell>
          <cell r="F3103" t="str">
            <v>old_channel_code</v>
          </cell>
          <cell r="G3103" t="str">
            <v>varchar2(10)</v>
          </cell>
          <cell r="H3103" t="str">
            <v>string(10)</v>
          </cell>
        </row>
        <row r="3104">
          <cell r="A3104" t="str">
            <v>历史用户品牌</v>
          </cell>
          <cell r="B3104" t="str">
            <v>old_brand_id</v>
          </cell>
          <cell r="C3104" t="str">
            <v>varchar2(2)</v>
          </cell>
          <cell r="D3104" t="str">
            <v>string(2)</v>
          </cell>
          <cell r="E3104" t="str">
            <v>历史用户品牌</v>
          </cell>
          <cell r="F3104" t="str">
            <v>old_brand_id</v>
          </cell>
          <cell r="G3104" t="str">
            <v>varchar2(2)</v>
          </cell>
          <cell r="H3104" t="str">
            <v>string(2)</v>
          </cell>
        </row>
        <row r="3105">
          <cell r="A3105" t="str">
            <v>历史资费代码</v>
          </cell>
          <cell r="B3105" t="str">
            <v>old_primary_price_id</v>
          </cell>
          <cell r="C3105" t="str">
            <v>varchar2(2)</v>
          </cell>
          <cell r="D3105" t="str">
            <v>string(2)</v>
          </cell>
          <cell r="E3105" t="str">
            <v>历史资费代码</v>
          </cell>
          <cell r="F3105" t="str">
            <v>old_primary_price_id</v>
          </cell>
          <cell r="G3105" t="str">
            <v>varchar2(2)</v>
          </cell>
          <cell r="H3105" t="str">
            <v>string(2)</v>
          </cell>
        </row>
        <row r="3106">
          <cell r="A3106" t="str">
            <v>历史在网时长</v>
          </cell>
          <cell r="B3106" t="str">
            <v>old_join_duration</v>
          </cell>
          <cell r="C3106" t="str">
            <v>number(22)</v>
          </cell>
          <cell r="D3106" t="str">
            <v>number(22)</v>
          </cell>
          <cell r="E3106" t="str">
            <v>历史在网时长</v>
          </cell>
          <cell r="F3106" t="str">
            <v>old_join_dur</v>
          </cell>
          <cell r="G3106" t="str">
            <v>number(22)</v>
          </cell>
          <cell r="H3106" t="str">
            <v>long</v>
          </cell>
        </row>
        <row r="3107">
          <cell r="A3107" t="str">
            <v>历史欠费金额</v>
          </cell>
          <cell r="B3107" t="str">
            <v>old_arrear_fee</v>
          </cell>
          <cell r="C3107" t="str">
            <v>number(22)</v>
          </cell>
          <cell r="D3107" t="str">
            <v>double</v>
          </cell>
          <cell r="E3107" t="str">
            <v>历史欠费金额</v>
          </cell>
          <cell r="F3107" t="str">
            <v>old_arrear_fee</v>
          </cell>
          <cell r="G3107" t="str">
            <v>number(18,4)</v>
          </cell>
          <cell r="H3107" t="str">
            <v>double(18,4)</v>
          </cell>
        </row>
        <row r="3108">
          <cell r="A3108" t="str">
            <v>历史欠费时长</v>
          </cell>
          <cell r="B3108" t="str">
            <v>old_arrear_duration</v>
          </cell>
          <cell r="C3108" t="str">
            <v>varchar2(1)</v>
          </cell>
          <cell r="D3108" t="str">
            <v>string(1)</v>
          </cell>
          <cell r="E3108" t="str">
            <v>历史欠费时长</v>
          </cell>
          <cell r="F3108" t="str">
            <v>old_arrear_duration</v>
          </cell>
          <cell r="G3108" t="str">
            <v>varchar2(1)</v>
          </cell>
          <cell r="H3108" t="str">
            <v>long</v>
          </cell>
        </row>
        <row r="3109">
          <cell r="A3109" t="str">
            <v>历史存活标志</v>
          </cell>
          <cell r="B3109" t="str">
            <v>old_live_flag</v>
          </cell>
          <cell r="C3109" t="str">
            <v>number(22)</v>
          </cell>
          <cell r="D3109" t="str">
            <v>integer</v>
          </cell>
          <cell r="E3109" t="str">
            <v>历史存活标志</v>
          </cell>
          <cell r="F3109" t="str">
            <v>old_live_flag</v>
          </cell>
          <cell r="G3109" t="str">
            <v>number(22)</v>
          </cell>
          <cell r="H3109" t="str">
            <v>integer</v>
          </cell>
        </row>
        <row r="3110">
          <cell r="A3110" t="str">
            <v>历史用户上月收入</v>
          </cell>
          <cell r="B3110" t="str">
            <v>old_total_fee</v>
          </cell>
          <cell r="C3110" t="str">
            <v>number(22)</v>
          </cell>
          <cell r="D3110" t="str">
            <v>integer</v>
          </cell>
          <cell r="E3110" t="str">
            <v>历史用户上月收入</v>
          </cell>
          <cell r="F3110" t="str">
            <v>old_total_fee</v>
          </cell>
          <cell r="G3110" t="str">
            <v>number(18,4)</v>
          </cell>
          <cell r="H3110" t="str">
            <v>double(18,4)</v>
          </cell>
        </row>
        <row r="3111">
          <cell r="A3111" t="str">
            <v>历史用户上月优惠费用</v>
          </cell>
          <cell r="B3111" t="str">
            <v>old_fav_total_fee</v>
          </cell>
          <cell r="C3111" t="str">
            <v>number(22)</v>
          </cell>
          <cell r="D3111" t="str">
            <v>double</v>
          </cell>
          <cell r="E3111" t="str">
            <v>历史用户上月优惠费用</v>
          </cell>
          <cell r="F3111" t="str">
            <v>old_fav_total_fee</v>
          </cell>
          <cell r="G3111" t="str">
            <v>number(18,4)</v>
          </cell>
          <cell r="H3111" t="str">
            <v>double(18,4)</v>
          </cell>
        </row>
        <row r="3112">
          <cell r="A3112" t="str">
            <v>重入网类型</v>
          </cell>
          <cell r="B3112" t="str">
            <v>again_type</v>
          </cell>
          <cell r="C3112" t="str">
            <v>number(22)</v>
          </cell>
          <cell r="D3112" t="str">
            <v>integer</v>
          </cell>
          <cell r="E3112" t="str">
            <v>重入网类型</v>
          </cell>
          <cell r="F3112" t="str">
            <v>again_type</v>
          </cell>
          <cell r="G3112" t="str">
            <v>number(22)</v>
          </cell>
          <cell r="H3112" t="str">
            <v>long</v>
          </cell>
        </row>
        <row r="3113">
          <cell r="A3113" t="str">
            <v>竞争对手运营商编码</v>
          </cell>
          <cell r="B3113" t="str">
            <v>opertr_code</v>
          </cell>
          <cell r="C3113" t="str">
            <v>varchar2(3)</v>
          </cell>
          <cell r="D3113" t="str">
            <v>string(3)</v>
          </cell>
          <cell r="E3113" t="str">
            <v>竞争对手运营商编码</v>
          </cell>
          <cell r="F3113" t="str">
            <v>opertr_code</v>
          </cell>
          <cell r="G3113" t="str">
            <v>varchar2(3)</v>
          </cell>
          <cell r="H3113" t="str">
            <v>string(3)</v>
          </cell>
        </row>
        <row r="3114">
          <cell r="A3114" t="str">
            <v>与本网用户通话次数</v>
          </cell>
          <cell r="B3114" t="str">
            <v>call_cnt</v>
          </cell>
          <cell r="C3114" t="str">
            <v>number(22)</v>
          </cell>
          <cell r="D3114" t="str">
            <v>number(22)</v>
          </cell>
          <cell r="E3114" t="str">
            <v>与本网用户通话次数</v>
          </cell>
          <cell r="F3114" t="str">
            <v>call_cnt</v>
          </cell>
          <cell r="G3114" t="str">
            <v>number(22)</v>
          </cell>
          <cell r="H3114" t="str">
            <v>long</v>
          </cell>
        </row>
        <row r="3115">
          <cell r="A3115" t="str">
            <v>与本网用户通话时长</v>
          </cell>
          <cell r="B3115" t="str">
            <v>call_dur</v>
          </cell>
          <cell r="C3115" t="str">
            <v>number(22)</v>
          </cell>
          <cell r="D3115" t="str">
            <v>number(22)</v>
          </cell>
          <cell r="E3115" t="str">
            <v>与本网用户通话时长</v>
          </cell>
          <cell r="F3115" t="str">
            <v>call_dur</v>
          </cell>
          <cell r="G3115" t="str">
            <v>number(22)</v>
          </cell>
          <cell r="H3115" t="str">
            <v>long</v>
          </cell>
        </row>
        <row r="3116">
          <cell r="A3116" t="str">
            <v>与本网校园用户通话次数</v>
          </cell>
          <cell r="B3116" t="str">
            <v>call_cnt_with</v>
          </cell>
          <cell r="C3116" t="str">
            <v>number(22)</v>
          </cell>
          <cell r="D3116" t="str">
            <v>number(22)</v>
          </cell>
          <cell r="E3116" t="str">
            <v>与本网校园用户通话次数</v>
          </cell>
          <cell r="F3116" t="str">
            <v>call_cnt_with</v>
          </cell>
          <cell r="G3116" t="str">
            <v>number(22)</v>
          </cell>
          <cell r="H3116" t="str">
            <v>long</v>
          </cell>
        </row>
        <row r="3117">
          <cell r="A3117" t="str">
            <v>与本网校园用户通话时长</v>
          </cell>
          <cell r="B3117" t="str">
            <v>call_dur_with</v>
          </cell>
          <cell r="C3117" t="str">
            <v>number(22)</v>
          </cell>
          <cell r="D3117" t="str">
            <v>number(22)</v>
          </cell>
          <cell r="E3117" t="str">
            <v>与本网校园用户通话时长</v>
          </cell>
          <cell r="F3117" t="str">
            <v>call_dur_with</v>
          </cell>
          <cell r="G3117" t="str">
            <v>number(22)</v>
          </cell>
          <cell r="H3117" t="str">
            <v>long</v>
          </cell>
        </row>
        <row r="3118">
          <cell r="A3118" t="str">
            <v>注册方式</v>
          </cell>
          <cell r="B3118" t="str">
            <v>register_mode</v>
          </cell>
          <cell r="C3118" t="str">
            <v>varchar2(2)</v>
          </cell>
          <cell r="D3118" t="str">
            <v>string</v>
          </cell>
          <cell r="E3118" t="str">
            <v>注册方式</v>
          </cell>
          <cell r="F3118" t="str">
            <v>register_mode</v>
          </cell>
          <cell r="G3118" t="str">
            <v>varchar2(2)</v>
          </cell>
          <cell r="H3118" t="str">
            <v>string(2)</v>
          </cell>
        </row>
        <row r="3119">
          <cell r="A3119" t="str">
            <v>付费手机号码</v>
          </cell>
          <cell r="B3119" t="str">
            <v>pay_serv_no</v>
          </cell>
          <cell r="C3119" t="str">
            <v>varchar2(15)</v>
          </cell>
          <cell r="D3119" t="str">
            <v>long</v>
          </cell>
          <cell r="E3119" t="str">
            <v>付费手机号码</v>
          </cell>
          <cell r="F3119" t="str">
            <v>pay_serv_no</v>
          </cell>
          <cell r="G3119" t="str">
            <v>varchar2(15)</v>
          </cell>
          <cell r="H3119" t="str">
            <v>string(15)</v>
          </cell>
        </row>
        <row r="3120">
          <cell r="A3120" t="str">
            <v>播放方式</v>
          </cell>
          <cell r="B3120" t="str">
            <v>play_mode</v>
          </cell>
          <cell r="C3120" t="str">
            <v>varchar2(2)</v>
          </cell>
          <cell r="D3120" t="str">
            <v>long</v>
          </cell>
          <cell r="E3120" t="str">
            <v>播放方式</v>
          </cell>
          <cell r="F3120" t="str">
            <v>play_mode</v>
          </cell>
          <cell r="G3120" t="str">
            <v>varchar2(2)</v>
          </cell>
          <cell r="H3120" t="str">
            <v>string(2)</v>
          </cell>
        </row>
        <row r="3121">
          <cell r="A3121" t="str">
            <v>复制状态</v>
          </cell>
          <cell r="B3121" t="str">
            <v>copy_stat</v>
          </cell>
          <cell r="C3121" t="str">
            <v>varchar2(2)</v>
          </cell>
          <cell r="D3121" t="str">
            <v>double</v>
          </cell>
          <cell r="E3121" t="str">
            <v>复制状态</v>
          </cell>
          <cell r="F3121" t="str">
            <v>copy_stat</v>
          </cell>
          <cell r="G3121" t="str">
            <v>varchar2(2)</v>
          </cell>
          <cell r="H3121" t="str">
            <v>string(2)</v>
          </cell>
        </row>
        <row r="3122">
          <cell r="A3122" t="str">
            <v>允许收藏铃音最大数量</v>
          </cell>
          <cell r="B3122" t="str">
            <v>allow_coll_num</v>
          </cell>
          <cell r="C3122" t="str">
            <v>number(20)</v>
          </cell>
          <cell r="D3122" t="str">
            <v>double</v>
          </cell>
          <cell r="E3122" t="str">
            <v>允许收藏铃音最大数量</v>
          </cell>
          <cell r="F3122" t="str">
            <v>allow_coll_num</v>
          </cell>
          <cell r="G3122" t="str">
            <v>number(20)</v>
          </cell>
          <cell r="H3122" t="str">
            <v>long</v>
          </cell>
        </row>
        <row r="3123">
          <cell r="A3123" t="str">
            <v>已收藏铃音数</v>
          </cell>
          <cell r="B3123" t="str">
            <v>coll_num</v>
          </cell>
          <cell r="C3123" t="str">
            <v>number(4)</v>
          </cell>
          <cell r="D3123" t="str">
            <v>long</v>
          </cell>
          <cell r="E3123" t="str">
            <v>已收藏铃音数</v>
          </cell>
          <cell r="F3123" t="str">
            <v>coll_num</v>
          </cell>
          <cell r="G3123" t="str">
            <v>number(4)</v>
          </cell>
          <cell r="H3123" t="str">
            <v>long</v>
          </cell>
        </row>
        <row r="3124">
          <cell r="A3124" t="str">
            <v>注册时间</v>
          </cell>
          <cell r="B3124" t="str">
            <v>register_time</v>
          </cell>
          <cell r="C3124" t="str">
            <v>date</v>
          </cell>
          <cell r="D3124" t="str">
            <v>date</v>
          </cell>
          <cell r="E3124" t="str">
            <v>注册时间</v>
          </cell>
          <cell r="F3124" t="str">
            <v>regist_time</v>
          </cell>
          <cell r="G3124" t="str">
            <v>date</v>
          </cell>
          <cell r="H3124" t="str">
            <v>datetime</v>
          </cell>
        </row>
        <row r="3125">
          <cell r="A3125" t="str">
            <v>注销时间</v>
          </cell>
          <cell r="B3125" t="str">
            <v>logout_time</v>
          </cell>
          <cell r="C3125" t="str">
            <v>date</v>
          </cell>
          <cell r="D3125" t="str">
            <v>date</v>
          </cell>
          <cell r="E3125" t="str">
            <v>注销时间</v>
          </cell>
          <cell r="F3125" t="str">
            <v>logout_time</v>
          </cell>
          <cell r="G3125" t="str">
            <v>date</v>
          </cell>
          <cell r="H3125" t="str">
            <v>datetime</v>
          </cell>
        </row>
        <row r="3126">
          <cell r="A3126" t="str">
            <v>彩铃包月话单次数</v>
          </cell>
          <cell r="B3126" t="str">
            <v>ring_boss_cdr_month_count</v>
          </cell>
          <cell r="C3126" t="str">
            <v>number(10)</v>
          </cell>
          <cell r="D3126" t="str">
            <v>long</v>
          </cell>
          <cell r="E3126" t="str">
            <v>彩铃包月话单次数</v>
          </cell>
          <cell r="F3126" t="str">
            <v>ring_boss_cdr_month_cnt</v>
          </cell>
          <cell r="G3126" t="str">
            <v>number(10)</v>
          </cell>
          <cell r="H3126" t="str">
            <v>long</v>
          </cell>
        </row>
        <row r="3127">
          <cell r="A3127" t="str">
            <v>彩铃包月费用</v>
          </cell>
          <cell r="B3127" t="str">
            <v>ring_boss_cdr_month_fee</v>
          </cell>
          <cell r="C3127" t="str">
            <v>number(18,4)</v>
          </cell>
          <cell r="D3127" t="str">
            <v>double</v>
          </cell>
          <cell r="E3127" t="str">
            <v>彩铃包月费用</v>
          </cell>
          <cell r="F3127" t="str">
            <v>ring_boss_cdr_month_fee</v>
          </cell>
          <cell r="G3127" t="str">
            <v>number(18,4)</v>
          </cell>
          <cell r="H3127" t="str">
            <v>double(18,4)</v>
          </cell>
        </row>
        <row r="3128">
          <cell r="A3128" t="str">
            <v>铃音下载次数</v>
          </cell>
          <cell r="B3128" t="str">
            <v>ring_boss_cdr_down_count</v>
          </cell>
          <cell r="C3128" t="str">
            <v>number(10)</v>
          </cell>
          <cell r="D3128" t="str">
            <v>long</v>
          </cell>
          <cell r="E3128" t="str">
            <v>铃音下载次数</v>
          </cell>
          <cell r="F3128" t="str">
            <v>ring_boss_cdr_down_cnt</v>
          </cell>
          <cell r="G3128" t="str">
            <v>number(10)</v>
          </cell>
          <cell r="H3128" t="str">
            <v>long</v>
          </cell>
        </row>
        <row r="3129">
          <cell r="A3129" t="str">
            <v>铃音下载费用</v>
          </cell>
          <cell r="B3129" t="str">
            <v>ring_boss_cdr_down_fee</v>
          </cell>
          <cell r="C3129" t="str">
            <v>number(18,4)</v>
          </cell>
          <cell r="D3129" t="str">
            <v>double</v>
          </cell>
          <cell r="E3129" t="str">
            <v>铃音下载费用</v>
          </cell>
          <cell r="F3129" t="str">
            <v>ring_boss_cdr_down_fee</v>
          </cell>
          <cell r="G3129" t="str">
            <v>number(18,4)</v>
          </cell>
          <cell r="H3129" t="str">
            <v>double(18,4)</v>
          </cell>
        </row>
        <row r="3130">
          <cell r="A3130" t="str">
            <v>彩话功能使用次数</v>
          </cell>
          <cell r="B3130" t="str">
            <v>back_ring_call_count</v>
          </cell>
          <cell r="C3130" t="str">
            <v>number(10)</v>
          </cell>
          <cell r="D3130" t="str">
            <v>long</v>
          </cell>
          <cell r="E3130" t="str">
            <v>彩话功能使用次数</v>
          </cell>
          <cell r="F3130" t="str">
            <v>back_ring_call_cnt</v>
          </cell>
          <cell r="G3130" t="str">
            <v>number(10)</v>
          </cell>
          <cell r="H3130" t="str">
            <v>long</v>
          </cell>
        </row>
        <row r="3131">
          <cell r="A3131" t="str">
            <v>彩话功能使用费用</v>
          </cell>
          <cell r="B3131" t="str">
            <v>back_ring_call_func_fee</v>
          </cell>
          <cell r="C3131" t="str">
            <v>number(18,4)</v>
          </cell>
          <cell r="D3131" t="str">
            <v>double</v>
          </cell>
          <cell r="E3131" t="str">
            <v>彩话功能使用费用</v>
          </cell>
          <cell r="F3131" t="str">
            <v>back_ring_call_func_fee</v>
          </cell>
          <cell r="G3131" t="str">
            <v>number(18,4)</v>
          </cell>
          <cell r="H3131" t="str">
            <v>double(18,4)</v>
          </cell>
        </row>
        <row r="3132">
          <cell r="A3132" t="str">
            <v>彩铃平台铃音下载次数</v>
          </cell>
          <cell r="B3132" t="str">
            <v>ring_platform_down_count</v>
          </cell>
          <cell r="C3132" t="str">
            <v>number(10)</v>
          </cell>
          <cell r="D3132" t="str">
            <v>long</v>
          </cell>
          <cell r="E3132" t="str">
            <v>彩铃平台铃音下载次数</v>
          </cell>
          <cell r="F3132" t="str">
            <v>ring_plat_down_cnt</v>
          </cell>
          <cell r="G3132" t="str">
            <v>number(10)</v>
          </cell>
          <cell r="H3132" t="str">
            <v>long</v>
          </cell>
        </row>
        <row r="3133">
          <cell r="A3133" t="str">
            <v>彩铃平台铃音下载费用</v>
          </cell>
          <cell r="B3133" t="str">
            <v>ring_down_fee</v>
          </cell>
          <cell r="C3133" t="str">
            <v>number(10)</v>
          </cell>
          <cell r="D3133" t="str">
            <v>long</v>
          </cell>
          <cell r="E3133" t="str">
            <v>彩铃平台铃音下载费用</v>
          </cell>
          <cell r="F3133" t="str">
            <v>ring_down_fee</v>
          </cell>
          <cell r="G3133" t="str">
            <v>number(18,4)</v>
          </cell>
          <cell r="H3133" t="str">
            <v>double(18,4)</v>
          </cell>
        </row>
        <row r="3134">
          <cell r="A3134" t="str">
            <v>彩铃用户功能标志</v>
          </cell>
          <cell r="B3134" t="str">
            <v>ring_user_func_flag</v>
          </cell>
          <cell r="C3134" t="str">
            <v>number(10)</v>
          </cell>
          <cell r="D3134" t="str">
            <v>long</v>
          </cell>
          <cell r="E3134" t="str">
            <v>彩铃用户功能标志</v>
          </cell>
          <cell r="F3134" t="str">
            <v>ring_user_func_flag</v>
          </cell>
          <cell r="G3134" t="str">
            <v>number(10)</v>
          </cell>
          <cell r="H3134" t="str">
            <v>integer</v>
          </cell>
        </row>
        <row r="3135">
          <cell r="A3135" t="str">
            <v>彩铃业务话单次数</v>
          </cell>
          <cell r="B3135" t="str">
            <v>ring_platform_oper_cdr_count</v>
          </cell>
          <cell r="C3135" t="str">
            <v>number(10)</v>
          </cell>
          <cell r="D3135" t="str">
            <v>long</v>
          </cell>
          <cell r="E3135" t="str">
            <v>彩铃业务话单次数</v>
          </cell>
          <cell r="F3135" t="str">
            <v>ring_plat_oper_cdr_cnt</v>
          </cell>
          <cell r="G3135" t="str">
            <v>number(10)</v>
          </cell>
          <cell r="H3135" t="str">
            <v>long</v>
          </cell>
        </row>
        <row r="3136">
          <cell r="A3136" t="str">
            <v>彩铃业务话单费用</v>
          </cell>
          <cell r="B3136" t="str">
            <v>ring_platform_oper_cdr_fee</v>
          </cell>
          <cell r="C3136" t="str">
            <v>number(18,4)</v>
          </cell>
          <cell r="D3136" t="str">
            <v>double</v>
          </cell>
          <cell r="E3136" t="str">
            <v>彩铃业务话单费用</v>
          </cell>
          <cell r="F3136" t="str">
            <v>ring_plat_oper_cdr_fee</v>
          </cell>
          <cell r="G3136" t="str">
            <v>number(18,4)</v>
          </cell>
          <cell r="H3136" t="str">
            <v>double(18,4)</v>
          </cell>
        </row>
        <row r="3137">
          <cell r="A3137" t="str">
            <v>彩铃业务功能话单次数</v>
          </cell>
          <cell r="B3137" t="str">
            <v>ring_cdr_func_count</v>
          </cell>
          <cell r="C3137" t="str">
            <v>number(10)</v>
          </cell>
          <cell r="D3137" t="str">
            <v>long</v>
          </cell>
          <cell r="E3137" t="str">
            <v>彩铃业务功能话单次数</v>
          </cell>
          <cell r="F3137" t="str">
            <v>ring_cdr_func_cnt</v>
          </cell>
          <cell r="G3137" t="str">
            <v>number(10)</v>
          </cell>
          <cell r="H3137" t="str">
            <v>long</v>
          </cell>
        </row>
        <row r="3138">
          <cell r="A3138" t="str">
            <v>彩铃业务功能话单费用</v>
          </cell>
          <cell r="B3138" t="str">
            <v>ring_cdr_func_fee</v>
          </cell>
          <cell r="C3138" t="str">
            <v>number(18,4)</v>
          </cell>
          <cell r="D3138" t="str">
            <v>double</v>
          </cell>
          <cell r="E3138" t="str">
            <v>彩铃业务功能话单费用</v>
          </cell>
          <cell r="F3138" t="str">
            <v>ring_cdr_func_fee</v>
          </cell>
          <cell r="G3138" t="str">
            <v>number(18,4)</v>
          </cell>
          <cell r="H3138" t="str">
            <v>double(18,4)</v>
          </cell>
        </row>
        <row r="3139">
          <cell r="A3139" t="str">
            <v>彩铃业务下载话单次数</v>
          </cell>
          <cell r="B3139" t="str">
            <v>ring_cdr_down_count</v>
          </cell>
          <cell r="C3139" t="str">
            <v>number(10)</v>
          </cell>
          <cell r="D3139" t="str">
            <v>long</v>
          </cell>
          <cell r="E3139" t="str">
            <v>彩铃业务下载话单次数</v>
          </cell>
          <cell r="F3139" t="str">
            <v>ring_cdr_down_cnt</v>
          </cell>
          <cell r="G3139" t="str">
            <v>number(10)</v>
          </cell>
          <cell r="H3139" t="str">
            <v>long</v>
          </cell>
        </row>
        <row r="3140">
          <cell r="A3140" t="str">
            <v>彩铃业务下载话单费用</v>
          </cell>
          <cell r="B3140" t="str">
            <v>ring_cdr_down_fee</v>
          </cell>
          <cell r="C3140" t="str">
            <v>number(18,4)</v>
          </cell>
          <cell r="D3140" t="str">
            <v>double</v>
          </cell>
          <cell r="E3140" t="str">
            <v>彩铃业务下载话单费用</v>
          </cell>
          <cell r="F3140" t="str">
            <v>ring_cdr_down_fee</v>
          </cell>
          <cell r="G3140" t="str">
            <v>number(18,4)</v>
          </cell>
          <cell r="H3140" t="str">
            <v>double(18,4)</v>
          </cell>
        </row>
        <row r="3141">
          <cell r="A3141" t="str">
            <v>彩铃用户当月新增标志</v>
          </cell>
          <cell r="B3141" t="str">
            <v>ring_user_add_flag</v>
          </cell>
          <cell r="C3141" t="str">
            <v>number(10)</v>
          </cell>
          <cell r="D3141" t="str">
            <v>long</v>
          </cell>
          <cell r="E3141" t="str">
            <v>彩铃用户当月新增标志</v>
          </cell>
          <cell r="F3141" t="str">
            <v>ring_user_add_flag</v>
          </cell>
          <cell r="G3141" t="str">
            <v>number(10)</v>
          </cell>
          <cell r="H3141" t="str">
            <v>integer</v>
          </cell>
        </row>
        <row r="3142">
          <cell r="A3142" t="str">
            <v>彩铃用户当月注销标志</v>
          </cell>
          <cell r="B3142" t="str">
            <v>ring_user_lost_flag</v>
          </cell>
          <cell r="C3142" t="str">
            <v>number(10)</v>
          </cell>
          <cell r="D3142" t="str">
            <v>long</v>
          </cell>
          <cell r="E3142" t="str">
            <v>彩铃用户当月注销标志</v>
          </cell>
          <cell r="F3142" t="str">
            <v>ring_user_lost_flag</v>
          </cell>
          <cell r="G3142" t="str">
            <v>number(10)</v>
          </cell>
          <cell r="H3142" t="str">
            <v>integer</v>
          </cell>
        </row>
        <row r="3143">
          <cell r="A3143" t="str">
            <v>彩铃平台计费铃音下载次数</v>
          </cell>
          <cell r="B3143" t="str">
            <v>ring_down_pay_count</v>
          </cell>
          <cell r="C3143" t="str">
            <v>number(10)</v>
          </cell>
          <cell r="D3143" t="str">
            <v>long</v>
          </cell>
          <cell r="E3143" t="str">
            <v>彩铃平台计费铃音下载次数</v>
          </cell>
          <cell r="F3143" t="str">
            <v>ring_down_chrg_cnt</v>
          </cell>
          <cell r="G3143" t="str">
            <v>number(10)</v>
          </cell>
          <cell r="H3143" t="str">
            <v>long</v>
          </cell>
        </row>
        <row r="3144">
          <cell r="A3144" t="str">
            <v>彩铃计费铃音下载次数</v>
          </cell>
          <cell r="B3144" t="str">
            <v>ring_down_pay_count_omis</v>
          </cell>
          <cell r="C3144" t="str">
            <v>number(10)</v>
          </cell>
          <cell r="D3144" t="str">
            <v>long</v>
          </cell>
          <cell r="E3144" t="str">
            <v>彩铃计费铃音下载次数</v>
          </cell>
          <cell r="F3144" t="str">
            <v>ring_down_chrg_cnt_omis</v>
          </cell>
          <cell r="G3144" t="str">
            <v>number(10)</v>
          </cell>
          <cell r="H3144" t="str">
            <v>long</v>
          </cell>
        </row>
        <row r="3145">
          <cell r="A3145" t="str">
            <v>彩铃计费铃音12530传统语音下载次数</v>
          </cell>
          <cell r="B3145" t="str">
            <v>ring_down_pay_count_12530_vc</v>
          </cell>
          <cell r="C3145" t="str">
            <v>number(10)</v>
          </cell>
          <cell r="D3145" t="str">
            <v>long</v>
          </cell>
          <cell r="E3145" t="str">
            <v>彩铃计费铃音12530传统语音下载次数</v>
          </cell>
          <cell r="F3145" t="str">
            <v>ring_down_chrg_cnt_12530_vc</v>
          </cell>
          <cell r="G3145" t="str">
            <v>number(10)</v>
          </cell>
          <cell r="H3145" t="str">
            <v>long</v>
          </cell>
        </row>
        <row r="3146">
          <cell r="A3146" t="str">
            <v>彩铃计费铃音12530拨5号键下载客户数</v>
          </cell>
          <cell r="B3146" t="str">
            <v>ring_down_pay_count_12530_vc_5</v>
          </cell>
          <cell r="C3146" t="str">
            <v>number(10)</v>
          </cell>
          <cell r="D3146" t="str">
            <v>long</v>
          </cell>
          <cell r="E3146" t="str">
            <v>彩铃计费铃音12530拨5号键下载客户数</v>
          </cell>
          <cell r="F3146" t="str">
            <v>ring_down_chrg_cnt_12530_vc_5</v>
          </cell>
          <cell r="G3146" t="str">
            <v>number(10)</v>
          </cell>
          <cell r="H3146" t="str">
            <v>long</v>
          </cell>
        </row>
        <row r="3147">
          <cell r="A3147" t="str">
            <v>彩铃计费铃音12530300语音下载客户数</v>
          </cell>
          <cell r="B3147" t="str">
            <v>ring_down_pay_count_12530_vc_3</v>
          </cell>
          <cell r="C3147" t="str">
            <v>number(10)</v>
          </cell>
          <cell r="D3147" t="str">
            <v>long</v>
          </cell>
          <cell r="E3147" t="str">
            <v>彩铃计费铃音12530300语音下载客户数</v>
          </cell>
          <cell r="F3147" t="str">
            <v>ring_down_chrg_cnt_12530_vc_3</v>
          </cell>
          <cell r="G3147" t="str">
            <v>number(10)</v>
          </cell>
          <cell r="H3147" t="str">
            <v>long</v>
          </cell>
        </row>
        <row r="3148">
          <cell r="A3148" t="str">
            <v>彩铃计费铃音12530短信下载次数</v>
          </cell>
          <cell r="B3148" t="str">
            <v>ring_down_pay_count_12530_sms</v>
          </cell>
          <cell r="C3148" t="str">
            <v>number(10)</v>
          </cell>
          <cell r="D3148" t="str">
            <v>long</v>
          </cell>
          <cell r="E3148" t="str">
            <v>彩铃计费铃音12530短信下载次数</v>
          </cell>
          <cell r="F3148" t="str">
            <v>ring_down_chrg_cnt_12530_sms</v>
          </cell>
          <cell r="G3148" t="str">
            <v>number(10)</v>
          </cell>
          <cell r="H3148" t="str">
            <v>long</v>
          </cell>
        </row>
        <row r="3149">
          <cell r="A3149" t="str">
            <v>彩铃计费铃音www网站下载次数</v>
          </cell>
          <cell r="B3149" t="str">
            <v>ring_down_pay_count_www</v>
          </cell>
          <cell r="C3149" t="str">
            <v>number(10)</v>
          </cell>
          <cell r="D3149" t="str">
            <v>long</v>
          </cell>
          <cell r="E3149" t="str">
            <v>彩铃计费铃音www网站下载次数</v>
          </cell>
          <cell r="F3149" t="str">
            <v>ring_down_chrg_cnt_www</v>
          </cell>
          <cell r="G3149" t="str">
            <v>number(10)</v>
          </cell>
          <cell r="H3149" t="str">
            <v>long</v>
          </cell>
        </row>
        <row r="3150">
          <cell r="A3150" t="str">
            <v>彩铃计费铃音wap下载次数</v>
          </cell>
          <cell r="B3150" t="str">
            <v>ring_down_pay_count_wap</v>
          </cell>
          <cell r="C3150" t="str">
            <v>number(10)</v>
          </cell>
          <cell r="D3150" t="str">
            <v>long</v>
          </cell>
          <cell r="E3150" t="str">
            <v>彩铃计费铃音wap下载次数</v>
          </cell>
          <cell r="F3150" t="str">
            <v>ring_down_chrg_cnt_wap</v>
          </cell>
          <cell r="G3150" t="str">
            <v>number(10)</v>
          </cell>
          <cell r="H3150" t="str">
            <v>long</v>
          </cell>
        </row>
        <row r="3151">
          <cell r="A3151" t="str">
            <v>彩铃计费铃音其他方式下载次数</v>
          </cell>
          <cell r="B3151" t="str">
            <v>ring_down_pay_count_other</v>
          </cell>
          <cell r="C3151" t="str">
            <v>number(10)</v>
          </cell>
          <cell r="D3151" t="str">
            <v>long</v>
          </cell>
          <cell r="E3151" t="str">
            <v>彩铃计费铃音其他方式下载次数</v>
          </cell>
          <cell r="F3151" t="str">
            <v>ring_down_chrg_cnt_other</v>
          </cell>
          <cell r="G3151" t="str">
            <v>number(10)</v>
          </cell>
          <cell r="H3151" t="str">
            <v>long</v>
          </cell>
        </row>
        <row r="3152">
          <cell r="A3152" t="str">
            <v>彩铃计费铃音铃音盒下载次数</v>
          </cell>
          <cell r="B3152" t="str">
            <v>ring_down_pay_count_box</v>
          </cell>
          <cell r="C3152" t="str">
            <v>number(10)</v>
          </cell>
          <cell r="D3152" t="str">
            <v>long</v>
          </cell>
          <cell r="E3152" t="str">
            <v>彩铃计费铃音铃音盒下载次数</v>
          </cell>
          <cell r="F3152" t="str">
            <v>ring_down_chrg_cnt_box</v>
          </cell>
          <cell r="G3152" t="str">
            <v>number(10)</v>
          </cell>
          <cell r="H3152" t="str">
            <v>long</v>
          </cell>
        </row>
        <row r="3153">
          <cell r="A3153" t="str">
            <v>彩铃计费铃音全网音乐搜索下载次数</v>
          </cell>
          <cell r="B3153" t="str">
            <v>ring_down_pay_count_search</v>
          </cell>
          <cell r="C3153" t="str">
            <v>number(10)</v>
          </cell>
          <cell r="D3153" t="str">
            <v>long</v>
          </cell>
          <cell r="E3153" t="str">
            <v>彩铃计费铃音全网音乐搜索下载次数</v>
          </cell>
          <cell r="F3153" t="str">
            <v>ring_down_chrg_cnt_search</v>
          </cell>
          <cell r="G3153" t="str">
            <v>number(10)</v>
          </cell>
          <cell r="H3153" t="str">
            <v>long</v>
          </cell>
        </row>
        <row r="3154">
          <cell r="A3154" t="str">
            <v>125555智能名片夹功能使用次数</v>
          </cell>
          <cell r="B3154" t="str">
            <v>calling_card_vz_call_count</v>
          </cell>
          <cell r="C3154" t="str">
            <v>number(22)</v>
          </cell>
          <cell r="D3154" t="str">
            <v>number(22)</v>
          </cell>
          <cell r="E3154" t="str">
            <v>125555智能名片夹功能使用次数</v>
          </cell>
          <cell r="F3154" t="str">
            <v>intel_name_card_use_cnt</v>
          </cell>
          <cell r="G3154" t="str">
            <v>number(22)</v>
          </cell>
          <cell r="H3154" t="str">
            <v>long</v>
          </cell>
        </row>
        <row r="3155">
          <cell r="A3155" t="str">
            <v>125555智能名片夹功能使用费</v>
          </cell>
          <cell r="B3155" t="str">
            <v>calling_card_vz_call_func_fee</v>
          </cell>
          <cell r="C3155" t="str">
            <v>number(22)</v>
          </cell>
          <cell r="D3155" t="str">
            <v>number(18,4)</v>
          </cell>
          <cell r="E3155" t="str">
            <v>125555智能名片夹功能使用费</v>
          </cell>
          <cell r="F3155" t="str">
            <v>intel_name_card_func_fee</v>
          </cell>
          <cell r="G3155" t="str">
            <v>number(18,4)</v>
          </cell>
          <cell r="H3155" t="str">
            <v>double(18,4)</v>
          </cell>
        </row>
        <row r="3156">
          <cell r="A3156" t="str">
            <v>13800451600会议电话功能使用次数</v>
          </cell>
          <cell r="B3156" t="str">
            <v>meeting_vg_call_count</v>
          </cell>
          <cell r="C3156" t="str">
            <v>number(22)</v>
          </cell>
          <cell r="D3156" t="str">
            <v>number(22)</v>
          </cell>
          <cell r="E3156" t="str">
            <v>13800451600会议电话功能使用次数</v>
          </cell>
          <cell r="F3156" t="str">
            <v>meting_vg_call_cnt</v>
          </cell>
          <cell r="G3156" t="str">
            <v>number(22)</v>
          </cell>
          <cell r="H3156" t="str">
            <v>long</v>
          </cell>
        </row>
        <row r="3157">
          <cell r="A3157" t="str">
            <v>13800451600会议电话功能使用费</v>
          </cell>
          <cell r="B3157" t="str">
            <v>meeting_vg_call_func_fee</v>
          </cell>
          <cell r="C3157" t="str">
            <v>number(22)</v>
          </cell>
          <cell r="D3157" t="str">
            <v>number(18,4)</v>
          </cell>
          <cell r="E3157" t="str">
            <v>13800451600会议电话功能使用费</v>
          </cell>
          <cell r="F3157" t="str">
            <v>meting_vg_call_func_fee</v>
          </cell>
          <cell r="G3157" t="str">
            <v>number(18,4)</v>
          </cell>
          <cell r="H3157" t="str">
            <v>double(18,4)</v>
          </cell>
        </row>
        <row r="3158">
          <cell r="A3158" t="str">
            <v>13800451600会议电话功能使用呼出时长</v>
          </cell>
          <cell r="B3158" t="str">
            <v>meeting_vg_call_duration_out</v>
          </cell>
          <cell r="C3158" t="str">
            <v>number(22)</v>
          </cell>
          <cell r="D3158" t="str">
            <v>number(22)</v>
          </cell>
          <cell r="E3158" t="str">
            <v>13800451600会议电话功能使用呼出时长</v>
          </cell>
          <cell r="F3158" t="str">
            <v>meting_vg_call_dur_out</v>
          </cell>
          <cell r="G3158" t="str">
            <v>number(22)</v>
          </cell>
          <cell r="H3158" t="str">
            <v>long</v>
          </cell>
        </row>
        <row r="3159">
          <cell r="A3159" t="str">
            <v>13800451600会议电话功能使用呼入时长</v>
          </cell>
          <cell r="B3159" t="str">
            <v>meeting_vg_call_duration_in</v>
          </cell>
          <cell r="C3159" t="str">
            <v>number(22)</v>
          </cell>
          <cell r="D3159" t="str">
            <v>number(22)</v>
          </cell>
          <cell r="E3159" t="str">
            <v>13800451600会议电话功能使用呼入时长</v>
          </cell>
          <cell r="F3159" t="str">
            <v>meting_vg_call_dur_in</v>
          </cell>
          <cell r="G3159" t="str">
            <v>number(22)</v>
          </cell>
          <cell r="H3159" t="str">
            <v>long</v>
          </cell>
        </row>
        <row r="3160">
          <cell r="A3160" t="str">
            <v>13800451600会议电话功能使用时长</v>
          </cell>
          <cell r="B3160" t="str">
            <v>meeting_vg_call_duration</v>
          </cell>
          <cell r="C3160" t="str">
            <v>number(22)</v>
          </cell>
          <cell r="D3160" t="str">
            <v>number(22)</v>
          </cell>
          <cell r="E3160" t="str">
            <v>13800451600会议电话功能使用时长</v>
          </cell>
          <cell r="F3160" t="str">
            <v>meting_vg_call_dur</v>
          </cell>
          <cell r="G3160" t="str">
            <v>number(22)</v>
          </cell>
          <cell r="H3160" t="str">
            <v>long</v>
          </cell>
        </row>
        <row r="3161">
          <cell r="A3161" t="str">
            <v>13800451600集群通信功能使用次数</v>
          </cell>
          <cell r="B3161" t="str">
            <v>cluster_vg_call_count</v>
          </cell>
          <cell r="C3161" t="str">
            <v>number(22)</v>
          </cell>
          <cell r="D3161" t="str">
            <v>number(22)</v>
          </cell>
          <cell r="E3161" t="str">
            <v>13800451600集群通信功能使用次数</v>
          </cell>
          <cell r="F3161" t="str">
            <v>cluster_vg_call_cnt</v>
          </cell>
          <cell r="G3161" t="str">
            <v>number(22)</v>
          </cell>
          <cell r="H3161" t="str">
            <v>long</v>
          </cell>
        </row>
        <row r="3162">
          <cell r="A3162" t="str">
            <v>13800451600集群通信功能使用费</v>
          </cell>
          <cell r="B3162" t="str">
            <v>cluster_vg_call_func_fee</v>
          </cell>
          <cell r="C3162" t="str">
            <v>number(22)</v>
          </cell>
          <cell r="D3162" t="str">
            <v>number(18,4)</v>
          </cell>
          <cell r="E3162" t="str">
            <v>13800451600集群通信功能使用费</v>
          </cell>
          <cell r="F3162" t="str">
            <v>cluster_vg_call_func_fee</v>
          </cell>
          <cell r="G3162" t="str">
            <v>number(18,4)</v>
          </cell>
          <cell r="H3162" t="str">
            <v>double(18,4)</v>
          </cell>
        </row>
        <row r="3163">
          <cell r="A3163" t="str">
            <v>13800451600集群通信功能使用呼入时长</v>
          </cell>
          <cell r="B3163" t="str">
            <v>cluster_vg_call_duration_in</v>
          </cell>
          <cell r="C3163" t="str">
            <v>number(22)</v>
          </cell>
          <cell r="D3163" t="str">
            <v>number(22)</v>
          </cell>
          <cell r="E3163" t="str">
            <v>13800451600集群通信功能使用呼入时长</v>
          </cell>
          <cell r="F3163" t="str">
            <v>cluster_vg_call_dur_in</v>
          </cell>
          <cell r="G3163" t="str">
            <v>number(22)</v>
          </cell>
          <cell r="H3163" t="str">
            <v>long</v>
          </cell>
        </row>
        <row r="3164">
          <cell r="A3164" t="str">
            <v>13800451600集群通信功能使用时长</v>
          </cell>
          <cell r="B3164" t="str">
            <v>cluster_vg_call_duration</v>
          </cell>
          <cell r="C3164" t="str">
            <v>number(22)</v>
          </cell>
          <cell r="D3164" t="str">
            <v>number(22)</v>
          </cell>
          <cell r="E3164" t="str">
            <v>13800451600集群通信功能使用时长</v>
          </cell>
          <cell r="F3164" t="str">
            <v>cluster_vg_call_dur</v>
          </cell>
          <cell r="G3164" t="str">
            <v>number(22)</v>
          </cell>
          <cell r="H3164" t="str">
            <v>long</v>
          </cell>
        </row>
        <row r="3165">
          <cell r="A3165" t="str">
            <v>GPRS流量-核减后</v>
          </cell>
          <cell r="B3165" t="str">
            <v>gprs_flux_cut</v>
          </cell>
          <cell r="C3165" t="str">
            <v>number</v>
          </cell>
          <cell r="D3165" t="str">
            <v>long</v>
          </cell>
          <cell r="E3165" t="str">
            <v>GPRS流量-核减后</v>
          </cell>
          <cell r="F3165" t="str">
            <v>gprs_flux_cut</v>
          </cell>
          <cell r="G3165" t="str">
            <v>number</v>
          </cell>
          <cell r="H3165" t="str">
            <v>long</v>
          </cell>
        </row>
        <row r="3166">
          <cell r="A3166" t="str">
            <v>IP直通车通话次数</v>
          </cell>
          <cell r="B3166" t="str">
            <v>ip_direct_call_count</v>
          </cell>
          <cell r="C3166" t="str">
            <v>number(22)</v>
          </cell>
          <cell r="D3166" t="str">
            <v>number(22)</v>
          </cell>
          <cell r="E3166" t="str">
            <v>IP直通车通话次数</v>
          </cell>
          <cell r="F3166" t="str">
            <v>ip_direct_call_cnt</v>
          </cell>
          <cell r="G3166" t="str">
            <v>number(22)</v>
          </cell>
          <cell r="H3166" t="str">
            <v>long</v>
          </cell>
        </row>
        <row r="3167">
          <cell r="A3167" t="str">
            <v>IP直通车通话时长</v>
          </cell>
          <cell r="B3167" t="str">
            <v>ip_direct_call_duration</v>
          </cell>
          <cell r="C3167" t="str">
            <v>number(22)</v>
          </cell>
          <cell r="D3167" t="str">
            <v>number(22)</v>
          </cell>
          <cell r="E3167" t="str">
            <v>IP直通车通话时长</v>
          </cell>
          <cell r="F3167" t="str">
            <v>ip_direct_call_dur</v>
          </cell>
          <cell r="G3167" t="str">
            <v>number(22)</v>
          </cell>
          <cell r="H3167" t="str">
            <v>long</v>
          </cell>
        </row>
        <row r="3168">
          <cell r="A3168" t="str">
            <v>IP直通车通话通信费</v>
          </cell>
          <cell r="B3168" t="str">
            <v>ip_direct_call_comm_fee</v>
          </cell>
          <cell r="C3168" t="str">
            <v>number(22)</v>
          </cell>
          <cell r="D3168" t="str">
            <v>number(18,4)</v>
          </cell>
          <cell r="E3168" t="str">
            <v>IP直通车通话通信费</v>
          </cell>
          <cell r="F3168" t="str">
            <v>ip_direct_call_comm_fee</v>
          </cell>
          <cell r="G3168" t="str">
            <v>number(18,4)</v>
          </cell>
          <cell r="H3168" t="str">
            <v>double(18,4)</v>
          </cell>
        </row>
        <row r="3169">
          <cell r="A3169" t="str">
            <v>TD-GPRS漫游使用标志</v>
          </cell>
          <cell r="B3169" t="str">
            <v>td_gprs_roam_flag</v>
          </cell>
          <cell r="C3169" t="str">
            <v>varchar2(1)</v>
          </cell>
          <cell r="D3169" t="str">
            <v>string(1)</v>
          </cell>
          <cell r="E3169" t="str">
            <v>tdgprs漫游标志</v>
          </cell>
          <cell r="F3169" t="str">
            <v>td_gprs_roam_flag</v>
          </cell>
          <cell r="G3169" t="str">
            <v>varchar2(1)</v>
          </cell>
          <cell r="H3169" t="str">
            <v>string(1)</v>
          </cell>
        </row>
        <row r="3170">
          <cell r="A3170" t="str">
            <v>TD语音漫游使用标志</v>
          </cell>
          <cell r="B3170" t="str">
            <v>td_voice_roam_flag</v>
          </cell>
          <cell r="C3170" t="str">
            <v>varchar2(1)</v>
          </cell>
          <cell r="D3170" t="str">
            <v>string(1)</v>
          </cell>
          <cell r="E3170" t="str">
            <v>td语音漫游标志</v>
          </cell>
          <cell r="F3170" t="str">
            <v>td_voice_roam_flag</v>
          </cell>
          <cell r="G3170" t="str">
            <v>varchar2(1)</v>
          </cell>
          <cell r="H3170" t="str">
            <v>string(1)</v>
          </cell>
        </row>
        <row r="3171">
          <cell r="A3171" t="str">
            <v>TD语音使用标志</v>
          </cell>
          <cell r="B3171" t="str">
            <v>td_voice_flag</v>
          </cell>
          <cell r="C3171" t="str">
            <v>varchar2(1)</v>
          </cell>
          <cell r="D3171" t="str">
            <v>string(1)</v>
          </cell>
          <cell r="E3171" t="str">
            <v>TD语音使用标志</v>
          </cell>
          <cell r="F3171" t="str">
            <v>td_voice_use_flag</v>
          </cell>
          <cell r="G3171" t="str">
            <v>varchar2(1)</v>
          </cell>
          <cell r="H3171" t="str">
            <v>string(1)</v>
          </cell>
        </row>
        <row r="3172">
          <cell r="A3172" t="str">
            <v>WAPPORTAL访问次数</v>
          </cell>
          <cell r="B3172" t="str">
            <v>wap_portal_count</v>
          </cell>
          <cell r="C3172" t="str">
            <v>number(22)</v>
          </cell>
          <cell r="D3172" t="str">
            <v>number(22)</v>
          </cell>
          <cell r="E3172" t="str">
            <v>WAPPORTAL访问次数</v>
          </cell>
          <cell r="F3172" t="str">
            <v>wap_portal_cnt</v>
          </cell>
          <cell r="G3172" t="str">
            <v>number(22)</v>
          </cell>
          <cell r="H3172" t="str">
            <v>long</v>
          </cell>
        </row>
        <row r="3173">
          <cell r="A3173" t="str">
            <v>wlan漫游通话时长</v>
          </cell>
          <cell r="B3173" t="str">
            <v>roam_wlan_duration</v>
          </cell>
          <cell r="C3173" t="str">
            <v>number(22)</v>
          </cell>
          <cell r="D3173" t="str">
            <v>number(22)</v>
          </cell>
          <cell r="E3173" t="str">
            <v>wlan漫游通话时长</v>
          </cell>
          <cell r="F3173" t="str">
            <v>roam_wlan_dur</v>
          </cell>
          <cell r="G3173" t="str">
            <v>number(22)</v>
          </cell>
          <cell r="H3173" t="str">
            <v>long</v>
          </cell>
        </row>
        <row r="3174">
          <cell r="A3174" t="str">
            <v>wlan上行流量(PC)</v>
          </cell>
          <cell r="B3174" t="str">
            <v>pc_up_flow_byte</v>
          </cell>
          <cell r="C3174" t="str">
            <v>number(22)</v>
          </cell>
          <cell r="D3174" t="str">
            <v>number(22)</v>
          </cell>
          <cell r="E3174" t="str">
            <v>wlan上行流量(PC)</v>
          </cell>
          <cell r="F3174" t="str">
            <v>pc_up_flux_byte</v>
          </cell>
          <cell r="G3174" t="str">
            <v>number(22)</v>
          </cell>
          <cell r="H3174" t="str">
            <v>long</v>
          </cell>
        </row>
        <row r="3175">
          <cell r="A3175" t="str">
            <v>wlan上行流量(PEAP认证)</v>
          </cell>
          <cell r="B3175" t="str">
            <v>wlan_flow_peap_up</v>
          </cell>
          <cell r="C3175" t="str">
            <v>number(22)</v>
          </cell>
          <cell r="D3175" t="str">
            <v>number(22)</v>
          </cell>
          <cell r="E3175" t="str">
            <v>wlan上行流量(PEAP认证)</v>
          </cell>
          <cell r="F3175" t="str">
            <v>wlan_flux_peap_up</v>
          </cell>
          <cell r="G3175" t="str">
            <v>number(22)</v>
          </cell>
          <cell r="H3175" t="str">
            <v>long</v>
          </cell>
        </row>
        <row r="3176">
          <cell r="A3176" t="str">
            <v>wlan上行流量(SIM卡认证)</v>
          </cell>
          <cell r="B3176" t="str">
            <v>wlan_flow_sim_up</v>
          </cell>
          <cell r="C3176" t="str">
            <v>number(22)</v>
          </cell>
          <cell r="D3176" t="str">
            <v>number(22)</v>
          </cell>
          <cell r="E3176" t="str">
            <v>wlan上行流量(SIM卡认证)</v>
          </cell>
          <cell r="F3176" t="str">
            <v>wlan_flux_sim_up</v>
          </cell>
          <cell r="G3176" t="str">
            <v>number(22)</v>
          </cell>
          <cell r="H3176" t="str">
            <v>long</v>
          </cell>
        </row>
        <row r="3177">
          <cell r="A3177" t="str">
            <v>wlan上行流量(客户端认证)</v>
          </cell>
          <cell r="B3177" t="str">
            <v>wlan_flow_clt_up</v>
          </cell>
          <cell r="C3177" t="str">
            <v>number(22)</v>
          </cell>
          <cell r="D3177" t="str">
            <v>number(22)</v>
          </cell>
          <cell r="E3177" t="str">
            <v>wlan上行流量(客户端认证)</v>
          </cell>
          <cell r="F3177" t="str">
            <v>wlan_flux_clt_up</v>
          </cell>
          <cell r="G3177" t="str">
            <v>number(22)</v>
          </cell>
          <cell r="H3177" t="str">
            <v>long</v>
          </cell>
        </row>
        <row r="3178">
          <cell r="A3178" t="str">
            <v>wlan上行流量(手机)</v>
          </cell>
          <cell r="B3178" t="str">
            <v>pho_up_flow_byte</v>
          </cell>
          <cell r="C3178" t="str">
            <v>number(22)</v>
          </cell>
          <cell r="D3178" t="str">
            <v>number(22)</v>
          </cell>
          <cell r="E3178" t="str">
            <v>wlan上行流量(手机)</v>
          </cell>
          <cell r="F3178" t="str">
            <v>pho_up_flux_byte</v>
          </cell>
          <cell r="G3178" t="str">
            <v>number(22)</v>
          </cell>
          <cell r="H3178" t="str">
            <v>long</v>
          </cell>
        </row>
        <row r="3179">
          <cell r="A3179" t="str">
            <v>wlan上行流量(手机号码+密码认证)</v>
          </cell>
          <cell r="B3179" t="str">
            <v>wlan_flow_pass_up</v>
          </cell>
          <cell r="C3179" t="str">
            <v>number(22)</v>
          </cell>
          <cell r="D3179" t="str">
            <v>number(22)</v>
          </cell>
          <cell r="E3179" t="str">
            <v>wlan上行流量(手机号码+密码认证)</v>
          </cell>
          <cell r="F3179" t="str">
            <v>wlan_flux_pass_up</v>
          </cell>
          <cell r="G3179" t="str">
            <v>number(22)</v>
          </cell>
          <cell r="H3179" t="str">
            <v>long</v>
          </cell>
        </row>
        <row r="3180">
          <cell r="A3180" t="str">
            <v>wlan上网次数</v>
          </cell>
          <cell r="B3180" t="str">
            <v>wlan_count</v>
          </cell>
          <cell r="C3180" t="str">
            <v>number(22)</v>
          </cell>
          <cell r="D3180" t="str">
            <v>number(22)</v>
          </cell>
          <cell r="E3180" t="str">
            <v>wlan上网次数</v>
          </cell>
          <cell r="F3180" t="str">
            <v>wlan_onnet_cnt</v>
          </cell>
          <cell r="G3180" t="str">
            <v>number(22)</v>
          </cell>
          <cell r="H3180" t="str">
            <v>long</v>
          </cell>
        </row>
        <row r="3181">
          <cell r="A3181" t="str">
            <v>wlan上网次数(PEAP认证)</v>
          </cell>
          <cell r="B3181" t="str">
            <v>wlan_count_peap</v>
          </cell>
          <cell r="C3181" t="str">
            <v>number(22)</v>
          </cell>
          <cell r="D3181" t="str">
            <v>number(22)</v>
          </cell>
          <cell r="E3181" t="str">
            <v>wlan上网次数(PEAP认证)</v>
          </cell>
          <cell r="F3181" t="str">
            <v>wlan_cnt_peap</v>
          </cell>
          <cell r="G3181" t="str">
            <v>number(22)</v>
          </cell>
          <cell r="H3181" t="str">
            <v>long</v>
          </cell>
        </row>
        <row r="3182">
          <cell r="A3182" t="str">
            <v>wlan上网次数(SIM卡认证)</v>
          </cell>
          <cell r="B3182" t="str">
            <v>wlan_count_sim</v>
          </cell>
          <cell r="C3182" t="str">
            <v>number(22)</v>
          </cell>
          <cell r="D3182" t="str">
            <v>number(22)</v>
          </cell>
          <cell r="E3182" t="str">
            <v>wlan上网次数(SIM卡认证)</v>
          </cell>
          <cell r="F3182" t="str">
            <v>wlan_cnt_sim</v>
          </cell>
          <cell r="G3182" t="str">
            <v>number(22)</v>
          </cell>
          <cell r="H3182" t="str">
            <v>long</v>
          </cell>
        </row>
        <row r="3183">
          <cell r="A3183" t="str">
            <v>wlan上网次数(客户端认证)</v>
          </cell>
          <cell r="B3183" t="str">
            <v>wlan_count_clt</v>
          </cell>
          <cell r="C3183" t="str">
            <v>number(22)</v>
          </cell>
          <cell r="D3183" t="str">
            <v>number(22)</v>
          </cell>
          <cell r="E3183" t="str">
            <v>wlan上网次数(客户端认证)</v>
          </cell>
          <cell r="F3183" t="str">
            <v>wlan_cnt_clt</v>
          </cell>
          <cell r="G3183" t="str">
            <v>number(22)</v>
          </cell>
          <cell r="H3183" t="str">
            <v>long</v>
          </cell>
        </row>
        <row r="3184">
          <cell r="A3184" t="str">
            <v>wlan上网次数(手机号码+密码认证)</v>
          </cell>
          <cell r="B3184" t="str">
            <v>wlan_count_pass</v>
          </cell>
          <cell r="C3184" t="str">
            <v>number(22)</v>
          </cell>
          <cell r="D3184" t="str">
            <v>number(22)</v>
          </cell>
          <cell r="E3184" t="str">
            <v>wlan上网次数(手机号码+密码认证)</v>
          </cell>
          <cell r="F3184" t="str">
            <v>wlan_cnt_pass</v>
          </cell>
          <cell r="G3184" t="str">
            <v>number(22)</v>
          </cell>
          <cell r="H3184" t="str">
            <v>long</v>
          </cell>
        </row>
        <row r="3185">
          <cell r="A3185" t="str">
            <v>wlan上网费用</v>
          </cell>
          <cell r="B3185" t="str">
            <v>wlan_comm_fee</v>
          </cell>
          <cell r="C3185" t="str">
            <v>number(22)</v>
          </cell>
          <cell r="D3185" t="str">
            <v>number(18,4)</v>
          </cell>
          <cell r="E3185" t="str">
            <v>wlan上网费用</v>
          </cell>
          <cell r="F3185" t="str">
            <v>wlan_comm_fee</v>
          </cell>
          <cell r="G3185" t="str">
            <v>number(18,4)</v>
          </cell>
          <cell r="H3185" t="str">
            <v>double(18,4)</v>
          </cell>
        </row>
        <row r="3186">
          <cell r="A3186" t="str">
            <v>wlan上网费用(PEAP认证)</v>
          </cell>
          <cell r="B3186" t="str">
            <v>wlan_comm_fee_peap</v>
          </cell>
          <cell r="C3186" t="str">
            <v>number(22)</v>
          </cell>
          <cell r="D3186" t="str">
            <v>number(18,4)</v>
          </cell>
          <cell r="E3186" t="str">
            <v>wlan上网费用(PEAP认证)</v>
          </cell>
          <cell r="F3186" t="str">
            <v>wlan_comm_fee_peap</v>
          </cell>
          <cell r="G3186" t="str">
            <v>number(18,4)</v>
          </cell>
          <cell r="H3186" t="str">
            <v>double(18,4)</v>
          </cell>
        </row>
        <row r="3187">
          <cell r="A3187" t="str">
            <v>wlan上网费用(SIM卡认证)</v>
          </cell>
          <cell r="B3187" t="str">
            <v>wlan_comm_fee_sim</v>
          </cell>
          <cell r="C3187" t="str">
            <v>number(22)</v>
          </cell>
          <cell r="D3187" t="str">
            <v>number(18,4)</v>
          </cell>
          <cell r="E3187" t="str">
            <v>wlan上网费用(SIM卡认证)</v>
          </cell>
          <cell r="F3187" t="str">
            <v>wlan_comm_fee_sim</v>
          </cell>
          <cell r="G3187" t="str">
            <v>number(18,4)</v>
          </cell>
          <cell r="H3187" t="str">
            <v>double(18,4)</v>
          </cell>
        </row>
        <row r="3188">
          <cell r="A3188" t="str">
            <v>wlan上网费用(客户端认证)</v>
          </cell>
          <cell r="B3188" t="str">
            <v>wlan_comm_fee_clt</v>
          </cell>
          <cell r="C3188" t="str">
            <v>number(22)</v>
          </cell>
          <cell r="D3188" t="str">
            <v>number(18,4)</v>
          </cell>
          <cell r="E3188" t="str">
            <v>wlan上网费用(客户端认证)</v>
          </cell>
          <cell r="F3188" t="str">
            <v>wlan_comm_fee_clt</v>
          </cell>
          <cell r="G3188" t="str">
            <v>number(18,4)</v>
          </cell>
          <cell r="H3188" t="str">
            <v>double(18,4)</v>
          </cell>
        </row>
        <row r="3189">
          <cell r="A3189" t="str">
            <v>wlan上网费用(手机号码+密码认证)</v>
          </cell>
          <cell r="B3189" t="str">
            <v>wlan_comm_fee_pass</v>
          </cell>
          <cell r="C3189" t="str">
            <v>number(22)</v>
          </cell>
          <cell r="D3189" t="str">
            <v>number(18,4)</v>
          </cell>
          <cell r="E3189" t="str">
            <v>wlan上网费用(手机号码+密码认证)</v>
          </cell>
          <cell r="F3189" t="str">
            <v>wlan_comm_fee_pass</v>
          </cell>
          <cell r="G3189" t="str">
            <v>number(18,4)</v>
          </cell>
          <cell r="H3189" t="str">
            <v>double(18,4)</v>
          </cell>
        </row>
        <row r="3190">
          <cell r="A3190" t="str">
            <v>wlan上网流量(PEAP认证)</v>
          </cell>
          <cell r="B3190" t="str">
            <v>wlan_flow_peap</v>
          </cell>
          <cell r="C3190" t="str">
            <v>number(22)</v>
          </cell>
          <cell r="D3190" t="str">
            <v>number(22)</v>
          </cell>
          <cell r="E3190" t="str">
            <v>wlan上网流量(PEAP认证)</v>
          </cell>
          <cell r="F3190" t="str">
            <v>wlan_flux_peap</v>
          </cell>
          <cell r="G3190" t="str">
            <v>number(22)</v>
          </cell>
          <cell r="H3190" t="str">
            <v>long</v>
          </cell>
        </row>
        <row r="3191">
          <cell r="A3191" t="str">
            <v>wlan上网流量(SIM卡认证)</v>
          </cell>
          <cell r="B3191" t="str">
            <v>wlan_flow_sim</v>
          </cell>
          <cell r="C3191" t="str">
            <v>number(22)</v>
          </cell>
          <cell r="D3191" t="str">
            <v>number(22)</v>
          </cell>
          <cell r="E3191" t="str">
            <v>wlan上网流量(SIM卡认证)</v>
          </cell>
          <cell r="F3191" t="str">
            <v>wlan_flux_sim</v>
          </cell>
          <cell r="G3191" t="str">
            <v>number(22)</v>
          </cell>
          <cell r="H3191" t="str">
            <v>long</v>
          </cell>
        </row>
        <row r="3192">
          <cell r="A3192" t="str">
            <v>wlan上网流量(客户端认证)</v>
          </cell>
          <cell r="B3192" t="str">
            <v>wlan_flow_clt</v>
          </cell>
          <cell r="C3192" t="str">
            <v>number(22)</v>
          </cell>
          <cell r="D3192" t="str">
            <v>number(22)</v>
          </cell>
          <cell r="E3192" t="str">
            <v>wlan上网流量(客户端认证)</v>
          </cell>
          <cell r="F3192" t="str">
            <v>wlan_flux_clt</v>
          </cell>
          <cell r="G3192" t="str">
            <v>number(22)</v>
          </cell>
          <cell r="H3192" t="str">
            <v>long</v>
          </cell>
        </row>
        <row r="3193">
          <cell r="A3193" t="str">
            <v>wlan上网流量(手机号码+密码认证)</v>
          </cell>
          <cell r="B3193" t="str">
            <v>wlan_flow_pass</v>
          </cell>
          <cell r="C3193" t="str">
            <v>number(22)</v>
          </cell>
          <cell r="D3193" t="str">
            <v>number(22)</v>
          </cell>
          <cell r="E3193" t="str">
            <v>wlan上网流量(手机号码+密码认证)</v>
          </cell>
          <cell r="F3193" t="str">
            <v>wlan_flux_pass</v>
          </cell>
          <cell r="G3193" t="str">
            <v>number(22)</v>
          </cell>
          <cell r="H3193" t="str">
            <v>long</v>
          </cell>
        </row>
        <row r="3194">
          <cell r="A3194" t="str">
            <v>wlan上网时长(PC)</v>
          </cell>
          <cell r="B3194" t="str">
            <v>pc_dura_min</v>
          </cell>
          <cell r="C3194" t="str">
            <v>number(22)</v>
          </cell>
          <cell r="D3194" t="str">
            <v>number(22)</v>
          </cell>
          <cell r="E3194" t="str">
            <v>wlan上网时长(PC)</v>
          </cell>
          <cell r="F3194" t="str">
            <v>pc_dur_min</v>
          </cell>
          <cell r="G3194" t="str">
            <v>number(22)</v>
          </cell>
          <cell r="H3194" t="str">
            <v>long</v>
          </cell>
        </row>
        <row r="3195">
          <cell r="A3195" t="str">
            <v>wlan上网时长(PEAP认证)</v>
          </cell>
          <cell r="B3195" t="str">
            <v>wlan_duration_peap2</v>
          </cell>
          <cell r="C3195" t="str">
            <v>number(22)</v>
          </cell>
          <cell r="D3195" t="str">
            <v>number(22)</v>
          </cell>
          <cell r="E3195" t="str">
            <v>wlan上网时长(PEAP认证)</v>
          </cell>
          <cell r="F3195" t="str">
            <v>wlan_dur_peap2</v>
          </cell>
          <cell r="G3195" t="str">
            <v>number(22)</v>
          </cell>
          <cell r="H3195" t="str">
            <v>long</v>
          </cell>
        </row>
        <row r="3196">
          <cell r="A3196" t="str">
            <v>wlan上网时长(SIM卡认证)</v>
          </cell>
          <cell r="B3196" t="str">
            <v>wlan_duration_sim</v>
          </cell>
          <cell r="C3196" t="str">
            <v>number(22)</v>
          </cell>
          <cell r="D3196" t="str">
            <v>number(22)</v>
          </cell>
          <cell r="E3196" t="str">
            <v>wlan上网时长(SIM卡认证)</v>
          </cell>
          <cell r="F3196" t="str">
            <v>wlan_dur_sim</v>
          </cell>
          <cell r="G3196" t="str">
            <v>number(22)</v>
          </cell>
          <cell r="H3196" t="str">
            <v>long</v>
          </cell>
        </row>
        <row r="3197">
          <cell r="A3197" t="str">
            <v>wlan上网时长(客户端认证)</v>
          </cell>
          <cell r="B3197" t="str">
            <v>wlan_duration_clt2</v>
          </cell>
          <cell r="C3197" t="str">
            <v>number(22)</v>
          </cell>
          <cell r="D3197" t="str">
            <v>number(22)</v>
          </cell>
          <cell r="E3197" t="str">
            <v>wlan上网时长(客户端认证)</v>
          </cell>
          <cell r="F3197" t="str">
            <v>wlan_dur_clt2</v>
          </cell>
          <cell r="G3197" t="str">
            <v>number(22)</v>
          </cell>
          <cell r="H3197" t="str">
            <v>long</v>
          </cell>
        </row>
        <row r="3198">
          <cell r="A3198" t="str">
            <v>wlan上网时长(手机)</v>
          </cell>
          <cell r="B3198" t="str">
            <v>pho_dura_min</v>
          </cell>
          <cell r="C3198" t="str">
            <v>number(22)</v>
          </cell>
          <cell r="D3198" t="str">
            <v>number(22)</v>
          </cell>
          <cell r="E3198" t="str">
            <v>wlan上网时长(手机)</v>
          </cell>
          <cell r="F3198" t="str">
            <v>phone_dur_min</v>
          </cell>
          <cell r="G3198" t="str">
            <v>number(22)</v>
          </cell>
          <cell r="H3198" t="str">
            <v>long</v>
          </cell>
        </row>
        <row r="3199">
          <cell r="A3199" t="str">
            <v>wlan上网时长(手机号码+密码认证)</v>
          </cell>
          <cell r="B3199" t="str">
            <v>wlan_duration_pass</v>
          </cell>
          <cell r="C3199" t="str">
            <v>number(22)</v>
          </cell>
          <cell r="D3199" t="str">
            <v>number(22)</v>
          </cell>
          <cell r="E3199" t="str">
            <v>wlan上网时长(手机号码+密码认证)</v>
          </cell>
          <cell r="F3199" t="str">
            <v>wlan_dur_pass</v>
          </cell>
          <cell r="G3199" t="str">
            <v>number(22)</v>
          </cell>
          <cell r="H3199" t="str">
            <v>long</v>
          </cell>
        </row>
        <row r="3200">
          <cell r="A3200" t="str">
            <v>wlan上网用户数(PC)</v>
          </cell>
          <cell r="B3200" t="str">
            <v>pc_user_cnt</v>
          </cell>
          <cell r="C3200" t="str">
            <v>number(22)</v>
          </cell>
          <cell r="D3200" t="str">
            <v>number(22)</v>
          </cell>
          <cell r="E3200" t="str">
            <v>wlan上网用户数(PC)</v>
          </cell>
          <cell r="F3200" t="str">
            <v>pc_user_num</v>
          </cell>
          <cell r="G3200" t="str">
            <v>number(22)</v>
          </cell>
          <cell r="H3200" t="str">
            <v>long</v>
          </cell>
        </row>
        <row r="3201">
          <cell r="A3201" t="str">
            <v>wlan上网用户数(手机)</v>
          </cell>
          <cell r="B3201" t="str">
            <v>pho_user_cnt</v>
          </cell>
          <cell r="C3201" t="str">
            <v>number(22)</v>
          </cell>
          <cell r="D3201" t="str">
            <v>number(22)</v>
          </cell>
          <cell r="E3201" t="str">
            <v>wlan上网用户数(手机)</v>
          </cell>
          <cell r="F3201" t="str">
            <v>phone_user_num</v>
          </cell>
          <cell r="G3201" t="str">
            <v>number(22)</v>
          </cell>
          <cell r="H3201" t="str">
            <v>long</v>
          </cell>
        </row>
        <row r="3202">
          <cell r="A3202" t="str">
            <v>wlan下行流量(PC)</v>
          </cell>
          <cell r="B3202" t="str">
            <v>pc_down_flow_byte</v>
          </cell>
          <cell r="C3202" t="str">
            <v>number(22)</v>
          </cell>
          <cell r="D3202" t="str">
            <v>number(22)</v>
          </cell>
          <cell r="E3202" t="str">
            <v>wlan下行流量(PC)</v>
          </cell>
          <cell r="F3202" t="str">
            <v>pc_down_flux_byte</v>
          </cell>
          <cell r="G3202" t="str">
            <v>number(22)</v>
          </cell>
          <cell r="H3202" t="str">
            <v>long</v>
          </cell>
        </row>
        <row r="3203">
          <cell r="A3203" t="str">
            <v>wlan下行流量(PEAP认证)</v>
          </cell>
          <cell r="B3203" t="str">
            <v>wlan_flow_peap_down</v>
          </cell>
          <cell r="C3203" t="str">
            <v>number(22)</v>
          </cell>
          <cell r="D3203" t="str">
            <v>number(22)</v>
          </cell>
          <cell r="E3203" t="str">
            <v>wlan下行流量(PEAP认证)</v>
          </cell>
          <cell r="F3203" t="str">
            <v>wlan_flux_peap_down</v>
          </cell>
          <cell r="G3203" t="str">
            <v>number(22)</v>
          </cell>
          <cell r="H3203" t="str">
            <v>long</v>
          </cell>
        </row>
        <row r="3204">
          <cell r="A3204" t="str">
            <v>wlan下行流量(SIM卡认证)</v>
          </cell>
          <cell r="B3204" t="str">
            <v>wlan_flow_sim_down</v>
          </cell>
          <cell r="C3204" t="str">
            <v>number(22)</v>
          </cell>
          <cell r="D3204" t="str">
            <v>number(22)</v>
          </cell>
          <cell r="E3204" t="str">
            <v>wlan下行流量(SIM卡认证)</v>
          </cell>
          <cell r="F3204" t="str">
            <v>wlan_flux_sim_down</v>
          </cell>
          <cell r="G3204" t="str">
            <v>number(22)</v>
          </cell>
          <cell r="H3204" t="str">
            <v>long</v>
          </cell>
        </row>
        <row r="3205">
          <cell r="A3205" t="str">
            <v>wlan下行流量(客户端认证)</v>
          </cell>
          <cell r="B3205" t="str">
            <v>wlan_flow_clt_down</v>
          </cell>
          <cell r="C3205" t="str">
            <v>number(22)</v>
          </cell>
          <cell r="D3205" t="str">
            <v>number(22)</v>
          </cell>
          <cell r="E3205" t="str">
            <v>wlan下行流量(客户端认证)</v>
          </cell>
          <cell r="F3205" t="str">
            <v>wlan_flux_clt_down</v>
          </cell>
          <cell r="G3205" t="str">
            <v>number(22)</v>
          </cell>
          <cell r="H3205" t="str">
            <v>long</v>
          </cell>
        </row>
        <row r="3206">
          <cell r="A3206" t="str">
            <v>wlan下行流量(手机)</v>
          </cell>
          <cell r="B3206" t="str">
            <v>pho_down_flow_byte</v>
          </cell>
          <cell r="C3206" t="str">
            <v>number(22)</v>
          </cell>
          <cell r="D3206" t="str">
            <v>number(22)</v>
          </cell>
          <cell r="E3206" t="str">
            <v>wlan下行流量(手机)</v>
          </cell>
          <cell r="F3206" t="str">
            <v>phone_down_flux_byte</v>
          </cell>
          <cell r="G3206" t="str">
            <v>number(22)</v>
          </cell>
          <cell r="H3206" t="str">
            <v>long</v>
          </cell>
        </row>
        <row r="3207">
          <cell r="A3207" t="str">
            <v>wlan下行流量(手机号码+密码认证)</v>
          </cell>
          <cell r="B3207" t="str">
            <v>wlan_flow_pass_down</v>
          </cell>
          <cell r="C3207" t="str">
            <v>number(22)</v>
          </cell>
          <cell r="D3207" t="str">
            <v>number(22)</v>
          </cell>
          <cell r="E3207" t="str">
            <v>wlan下行流量(手机号码+密码认证)</v>
          </cell>
          <cell r="F3207" t="str">
            <v>wlan_flux_pass_down</v>
          </cell>
          <cell r="G3207" t="str">
            <v>number(22)</v>
          </cell>
          <cell r="H3207" t="str">
            <v>long</v>
          </cell>
        </row>
        <row r="3208">
          <cell r="A3208" t="str">
            <v>办理工号所属渠道编码</v>
          </cell>
          <cell r="B3208" t="str">
            <v>opr_emp_chnl_id</v>
          </cell>
          <cell r="C3208" t="str">
            <v>varchar2(10)</v>
          </cell>
          <cell r="D3208" t="str">
            <v>string(10)</v>
          </cell>
          <cell r="E3208" t="str">
            <v>办理工号所属渠道编码</v>
          </cell>
          <cell r="F3208" t="str">
            <v>deal_eplyid_chnl_code</v>
          </cell>
          <cell r="G3208" t="str">
            <v>varchar2(10)</v>
          </cell>
          <cell r="H3208" t="str">
            <v>string(10)</v>
          </cell>
        </row>
        <row r="3209">
          <cell r="A3209" t="str">
            <v>办理工号所属渠道类型名称</v>
          </cell>
          <cell r="B3209" t="str">
            <v>opr_emp_chnl_type</v>
          </cell>
          <cell r="C3209" t="str">
            <v>varchar2(30)</v>
          </cell>
          <cell r="D3209" t="str">
            <v>string(30)</v>
          </cell>
          <cell r="E3209" t="str">
            <v>办理工号所属渠道类型名称</v>
          </cell>
          <cell r="F3209" t="str">
            <v>deal_eplyid_chnl_type</v>
          </cell>
          <cell r="G3209" t="str">
            <v>varchar2(30)</v>
          </cell>
          <cell r="H3209" t="str">
            <v>string(30)</v>
          </cell>
        </row>
        <row r="3210">
          <cell r="A3210" t="str">
            <v>办理工号所属渠道名称</v>
          </cell>
          <cell r="B3210" t="str">
            <v>opr_emp_chnl_name</v>
          </cell>
          <cell r="C3210" t="str">
            <v>varchar2(200)</v>
          </cell>
          <cell r="D3210" t="str">
            <v>string(200)</v>
          </cell>
          <cell r="E3210" t="str">
            <v>办理工号所属渠道名称</v>
          </cell>
          <cell r="F3210" t="str">
            <v>deal_eplyid_chnl_name</v>
          </cell>
          <cell r="G3210" t="str">
            <v>varchar2(200)</v>
          </cell>
          <cell r="H3210" t="str">
            <v>string(200)</v>
          </cell>
        </row>
        <row r="3211">
          <cell r="A3211" t="str">
            <v>办理途径</v>
          </cell>
          <cell r="B3211" t="str">
            <v>opr_mode</v>
          </cell>
          <cell r="C3211" t="str">
            <v>varchar2(15)</v>
          </cell>
          <cell r="D3211" t="str">
            <v>string(15)</v>
          </cell>
          <cell r="E3211" t="str">
            <v>办理途径</v>
          </cell>
          <cell r="F3211" t="str">
            <v>deal_way</v>
          </cell>
          <cell r="G3211" t="str">
            <v>varchar2(15)</v>
          </cell>
          <cell r="H3211" t="str">
            <v>string(15)</v>
          </cell>
        </row>
        <row r="3212">
          <cell r="A3212" t="str">
            <v>办理员工工号</v>
          </cell>
          <cell r="B3212" t="str">
            <v>opr_emp_no</v>
          </cell>
          <cell r="C3212" t="str">
            <v>varchar2(10)</v>
          </cell>
          <cell r="D3212" t="str">
            <v>string(10)</v>
          </cell>
          <cell r="E3212" t="str">
            <v>办理员工工号</v>
          </cell>
          <cell r="F3212" t="str">
            <v>deal_staff_eplyid</v>
          </cell>
          <cell r="G3212" t="str">
            <v>varchar2(10)</v>
          </cell>
          <cell r="H3212" t="str">
            <v>string(10)</v>
          </cell>
        </row>
        <row r="3213">
          <cell r="A3213" t="str">
            <v>办理员工姓名</v>
          </cell>
          <cell r="B3213" t="str">
            <v>opr_emp_name</v>
          </cell>
          <cell r="C3213" t="str">
            <v>varchar2(30)</v>
          </cell>
          <cell r="D3213" t="str">
            <v>string(30)</v>
          </cell>
          <cell r="E3213" t="str">
            <v>办理员工姓名</v>
          </cell>
          <cell r="F3213" t="str">
            <v>deal_staff_name</v>
          </cell>
          <cell r="G3213" t="str">
            <v>varchar2(30)</v>
          </cell>
          <cell r="H3213" t="str">
            <v>string(30)</v>
          </cell>
        </row>
        <row r="3214">
          <cell r="A3214" t="str">
            <v>包年包月标识</v>
          </cell>
          <cell r="B3214" t="str">
            <v>offer_desc</v>
          </cell>
          <cell r="C3214" t="str">
            <v>varchar2(30)</v>
          </cell>
          <cell r="D3214" t="str">
            <v>string(30)</v>
          </cell>
          <cell r="E3214" t="str">
            <v>包年包月标识</v>
          </cell>
          <cell r="F3214" t="str">
            <v>offer_desc</v>
          </cell>
          <cell r="G3214" t="str">
            <v>varchar2(30)</v>
          </cell>
          <cell r="H3214" t="str">
            <v>string(30)</v>
          </cell>
        </row>
        <row r="3215">
          <cell r="A3215" t="str">
            <v>被叫计费时长</v>
          </cell>
          <cell r="B3215" t="str">
            <v>called_dur</v>
          </cell>
          <cell r="C3215" t="str">
            <v>integer</v>
          </cell>
          <cell r="D3215" t="str">
            <v>integer</v>
          </cell>
          <cell r="E3215" t="str">
            <v>被叫计费时长</v>
          </cell>
          <cell r="F3215" t="str">
            <v>called_chrg_dur</v>
          </cell>
          <cell r="G3215" t="str">
            <v>integer</v>
          </cell>
          <cell r="H3215" t="str">
            <v>long</v>
          </cell>
        </row>
        <row r="3216">
          <cell r="A3216" t="str">
            <v>本月缴纳宽带费用</v>
          </cell>
          <cell r="B3216" t="str">
            <v>pay_fee</v>
          </cell>
          <cell r="C3216" t="str">
            <v>number(22)</v>
          </cell>
          <cell r="D3216" t="str">
            <v>number(22)</v>
          </cell>
          <cell r="E3216" t="str">
            <v>本月缴纳宽带费用</v>
          </cell>
          <cell r="F3216" t="str">
            <v>pay_brodbd_fee</v>
          </cell>
          <cell r="G3216" t="str">
            <v>number(18,4)</v>
          </cell>
          <cell r="H3216" t="str">
            <v>double(18,4)</v>
          </cell>
        </row>
        <row r="3217">
          <cell r="A3217" t="str">
            <v>本月应续费标识</v>
          </cell>
          <cell r="B3217" t="str">
            <v>renew_flag</v>
          </cell>
          <cell r="C3217" t="str">
            <v>varchar2(5)</v>
          </cell>
          <cell r="D3217" t="str">
            <v>string(5)</v>
          </cell>
          <cell r="E3217" t="str">
            <v>本月应续费标志</v>
          </cell>
          <cell r="F3217" t="str">
            <v>renew_flag</v>
          </cell>
          <cell r="G3217" t="str">
            <v>varchar2(5)</v>
          </cell>
          <cell r="H3217" t="str">
            <v>string(5)</v>
          </cell>
        </row>
        <row r="3218">
          <cell r="A3218" t="str">
            <v>初装费(合计)</v>
          </cell>
          <cell r="B3218" t="str">
            <v>init_pay_fee_total</v>
          </cell>
          <cell r="C3218" t="str">
            <v>number(22)</v>
          </cell>
          <cell r="D3218" t="str">
            <v>number(22)</v>
          </cell>
          <cell r="E3218" t="str">
            <v>初装费(合计)</v>
          </cell>
          <cell r="F3218" t="str">
            <v>init_pay_fee_total</v>
          </cell>
          <cell r="G3218" t="str">
            <v>number(18,4)</v>
          </cell>
          <cell r="H3218" t="str">
            <v>double(18,4)</v>
          </cell>
        </row>
        <row r="3219">
          <cell r="A3219" t="str">
            <v>初装费(缴费)</v>
          </cell>
          <cell r="B3219" t="str">
            <v>init_pay_fee</v>
          </cell>
          <cell r="C3219" t="str">
            <v>number(22)</v>
          </cell>
          <cell r="D3219" t="str">
            <v>number(22)</v>
          </cell>
          <cell r="E3219" t="str">
            <v>初装费(缴费)</v>
          </cell>
          <cell r="F3219" t="str">
            <v>init_pay_fee</v>
          </cell>
          <cell r="G3219" t="str">
            <v>number(18,4)</v>
          </cell>
          <cell r="H3219" t="str">
            <v>double(18,4)</v>
          </cell>
        </row>
        <row r="3220">
          <cell r="A3220" t="str">
            <v>初装费(退费)</v>
          </cell>
          <cell r="B3220" t="str">
            <v>init_pay_fee_back</v>
          </cell>
          <cell r="C3220" t="str">
            <v>number(22)</v>
          </cell>
          <cell r="D3220" t="str">
            <v>number(22)</v>
          </cell>
          <cell r="E3220" t="str">
            <v>初装费(退费)</v>
          </cell>
          <cell r="F3220" t="str">
            <v>init_pay_fee_back</v>
          </cell>
          <cell r="G3220" t="str">
            <v>number(18,4)</v>
          </cell>
          <cell r="H3220" t="str">
            <v>double(18,4)</v>
          </cell>
        </row>
        <row r="3221">
          <cell r="A3221" t="str">
            <v>当日缴费合计(剔除补收)</v>
          </cell>
          <cell r="B3221" t="str">
            <v>total_pay_fee_d</v>
          </cell>
          <cell r="C3221" t="str">
            <v>number(22)</v>
          </cell>
          <cell r="D3221" t="str">
            <v>number(22)</v>
          </cell>
          <cell r="E3221" t="str">
            <v>当日缴费合计(剔除补收)</v>
          </cell>
          <cell r="F3221" t="str">
            <v>total_pay_fee_d</v>
          </cell>
          <cell r="G3221" t="str">
            <v>number(18,4)</v>
          </cell>
          <cell r="H3221" t="str">
            <v>double(18,4)</v>
          </cell>
        </row>
        <row r="3222">
          <cell r="A3222" t="str">
            <v>当日缴费金额(合计)</v>
          </cell>
          <cell r="B3222" t="str">
            <v>total_pay_fee</v>
          </cell>
          <cell r="C3222" t="str">
            <v>number(22)</v>
          </cell>
          <cell r="D3222" t="str">
            <v>number(22)</v>
          </cell>
          <cell r="E3222" t="str">
            <v>当日缴费金额(合计)</v>
          </cell>
          <cell r="F3222" t="str">
            <v>total_pay_amt</v>
          </cell>
          <cell r="G3222" t="str">
            <v>number(18,4)</v>
          </cell>
          <cell r="H3222" t="str">
            <v>double(18,4)</v>
          </cell>
        </row>
        <row r="3223">
          <cell r="A3223" t="str">
            <v>当日缴费金额(缴费)</v>
          </cell>
          <cell r="B3223" t="str">
            <v>pay_fee</v>
          </cell>
          <cell r="C3223" t="str">
            <v>number(22)</v>
          </cell>
          <cell r="D3223" t="str">
            <v>number(22)</v>
          </cell>
          <cell r="E3223" t="str">
            <v>当日缴费金额(缴费)</v>
          </cell>
          <cell r="F3223" t="str">
            <v>pay_amt_d</v>
          </cell>
          <cell r="G3223" t="str">
            <v>number(18,4)</v>
          </cell>
          <cell r="H3223" t="str">
            <v>double(18,4)</v>
          </cell>
        </row>
        <row r="3224">
          <cell r="A3224" t="str">
            <v>当日缴费金额(退费)</v>
          </cell>
          <cell r="B3224" t="str">
            <v>back_pay_fee</v>
          </cell>
          <cell r="C3224" t="str">
            <v>number(22)</v>
          </cell>
          <cell r="D3224" t="str">
            <v>number(22)</v>
          </cell>
          <cell r="E3224" t="str">
            <v>当日缴费金额(退费)</v>
          </cell>
          <cell r="F3224" t="str">
            <v>back_pay_fee</v>
          </cell>
          <cell r="G3224" t="str">
            <v>number(18,4)</v>
          </cell>
          <cell r="H3224" t="str">
            <v>double(18,4)</v>
          </cell>
        </row>
        <row r="3225">
          <cell r="A3225" t="str">
            <v>当月累计缴费合计(剔除补收)</v>
          </cell>
          <cell r="B3225" t="str">
            <v>total_pay_fee_m</v>
          </cell>
          <cell r="C3225" t="str">
            <v>number(22)</v>
          </cell>
          <cell r="D3225" t="str">
            <v>number(22)</v>
          </cell>
          <cell r="E3225" t="str">
            <v>当月累计缴费合计(剔除补收)</v>
          </cell>
          <cell r="F3225" t="str">
            <v>total_pay_fee_m</v>
          </cell>
          <cell r="G3225" t="str">
            <v>number(18,4)</v>
          </cell>
          <cell r="H3225" t="str">
            <v>double(18,4)</v>
          </cell>
        </row>
        <row r="3226">
          <cell r="A3226" t="str">
            <v>当月累计收入</v>
          </cell>
          <cell r="B3226" t="str">
            <v>inc</v>
          </cell>
          <cell r="C3226" t="str">
            <v>number</v>
          </cell>
          <cell r="D3226" t="str">
            <v>double</v>
          </cell>
          <cell r="E3226" t="str">
            <v>当月累计收入</v>
          </cell>
          <cell r="F3226" t="str">
            <v>total_inc_m</v>
          </cell>
          <cell r="G3226" t="str">
            <v>number(18,4)</v>
          </cell>
          <cell r="H3226" t="str">
            <v>double(18,4)</v>
          </cell>
        </row>
        <row r="3227">
          <cell r="A3227" t="str">
            <v>点对点短信条数</v>
          </cell>
          <cell r="B3227" t="str">
            <v>p2p_sms_cnt</v>
          </cell>
          <cell r="C3227" t="str">
            <v>integer</v>
          </cell>
          <cell r="D3227" t="str">
            <v>integer</v>
          </cell>
          <cell r="E3227" t="str">
            <v>点对点短信条数</v>
          </cell>
          <cell r="F3227" t="str">
            <v>p2p_sms_cnt</v>
          </cell>
          <cell r="G3227" t="str">
            <v>integer</v>
          </cell>
          <cell r="H3227" t="str">
            <v>long</v>
          </cell>
        </row>
        <row r="3228">
          <cell r="A3228" t="str">
            <v>儿基会与健康快车短信信息费</v>
          </cell>
          <cell r="B3228" t="str">
            <v>beneficence_sms_info_fee</v>
          </cell>
          <cell r="C3228" t="str">
            <v>number(22)</v>
          </cell>
          <cell r="D3228" t="str">
            <v>number(18,4)</v>
          </cell>
          <cell r="E3228" t="str">
            <v>儿基会与健康快车短信信息费</v>
          </cell>
          <cell r="F3228" t="str">
            <v>benef_sms_info_fee</v>
          </cell>
          <cell r="G3228" t="str">
            <v>number(18,4)</v>
          </cell>
          <cell r="H3228" t="str">
            <v>double(18,4)</v>
          </cell>
        </row>
        <row r="3229">
          <cell r="A3229" t="str">
            <v>飞信BAR活跃用户标志</v>
          </cell>
          <cell r="B3229" t="str">
            <v>fetion_use_flag_bar</v>
          </cell>
          <cell r="C3229" t="str">
            <v>number(22)</v>
          </cell>
          <cell r="D3229" t="str">
            <v>number(22)</v>
          </cell>
          <cell r="E3229" t="str">
            <v>飞信BAR活跃用户标志</v>
          </cell>
          <cell r="F3229" t="str">
            <v>fetion_use_flag_bar</v>
          </cell>
          <cell r="G3229" t="str">
            <v>number(22)</v>
          </cell>
          <cell r="H3229" t="str">
            <v>integer</v>
          </cell>
        </row>
        <row r="3230">
          <cell r="A3230" t="str">
            <v>飞信IVR活跃用户标志</v>
          </cell>
          <cell r="B3230" t="str">
            <v>fetion_use_flag_ivr</v>
          </cell>
          <cell r="C3230" t="str">
            <v>number(22)</v>
          </cell>
          <cell r="D3230" t="str">
            <v>number(22)</v>
          </cell>
          <cell r="E3230" t="str">
            <v>飞信IVR活跃用户标志</v>
          </cell>
          <cell r="F3230" t="str">
            <v>fetion_use_flag_ivr</v>
          </cell>
          <cell r="G3230" t="str">
            <v>number(22)</v>
          </cell>
          <cell r="H3230" t="str">
            <v>integer</v>
          </cell>
        </row>
        <row r="3231">
          <cell r="A3231" t="str">
            <v>飞信PC活跃用户数</v>
          </cell>
          <cell r="B3231" t="str">
            <v>fetion_use_flag_pc</v>
          </cell>
          <cell r="C3231" t="str">
            <v>number(22)</v>
          </cell>
          <cell r="D3231" t="str">
            <v>number(22)</v>
          </cell>
          <cell r="E3231" t="str">
            <v>飞信PC活跃用户数</v>
          </cell>
          <cell r="F3231" t="str">
            <v>fetion_use_flag_pc</v>
          </cell>
          <cell r="G3231" t="str">
            <v>number(22)</v>
          </cell>
          <cell r="H3231" t="str">
            <v>long</v>
          </cell>
        </row>
        <row r="3232">
          <cell r="A3232" t="str">
            <v>飞信WAP活跃用户标志</v>
          </cell>
          <cell r="B3232" t="str">
            <v>fetion_use_flag_wap</v>
          </cell>
          <cell r="C3232" t="str">
            <v>number(22)</v>
          </cell>
          <cell r="D3232" t="str">
            <v>number(22)</v>
          </cell>
          <cell r="E3232" t="str">
            <v>飞信WAP活跃用户标志</v>
          </cell>
          <cell r="F3232" t="str">
            <v>fetion_use_flag_wap</v>
          </cell>
          <cell r="G3232" t="str">
            <v>number(22)</v>
          </cell>
          <cell r="H3232" t="str">
            <v>integer</v>
          </cell>
        </row>
        <row r="3233">
          <cell r="A3233" t="str">
            <v>飞信短信活跃用户标志</v>
          </cell>
          <cell r="B3233" t="str">
            <v>fetion_use_flag_sms</v>
          </cell>
          <cell r="C3233" t="str">
            <v>number(22)</v>
          </cell>
          <cell r="D3233" t="str">
            <v>number(22)</v>
          </cell>
          <cell r="E3233" t="str">
            <v>飞信短信活跃用户标志</v>
          </cell>
          <cell r="F3233" t="str">
            <v>fetion_use_flag_sms</v>
          </cell>
          <cell r="G3233" t="str">
            <v>number(22)</v>
          </cell>
          <cell r="H3233" t="str">
            <v>integer</v>
          </cell>
        </row>
        <row r="3234">
          <cell r="A3234" t="str">
            <v>飞信活跃用户标志</v>
          </cell>
          <cell r="B3234" t="str">
            <v>fetion_use_flag</v>
          </cell>
          <cell r="C3234" t="str">
            <v>number(22)</v>
          </cell>
          <cell r="D3234" t="str">
            <v>number(22)</v>
          </cell>
          <cell r="E3234" t="str">
            <v>飞信活跃用户标志</v>
          </cell>
          <cell r="F3234" t="str">
            <v>fetion_use_flag</v>
          </cell>
          <cell r="G3234" t="str">
            <v>number(22)</v>
          </cell>
          <cell r="H3234" t="str">
            <v>integer</v>
          </cell>
        </row>
        <row r="3235">
          <cell r="A3235" t="str">
            <v>飞信其他活跃用户标志</v>
          </cell>
          <cell r="B3235" t="str">
            <v>fetion_use_flag_other</v>
          </cell>
          <cell r="C3235" t="str">
            <v>number(22)</v>
          </cell>
          <cell r="D3235" t="str">
            <v>number(22)</v>
          </cell>
          <cell r="E3235" t="str">
            <v>飞信其他活跃用户标志</v>
          </cell>
          <cell r="F3235" t="str">
            <v>fetion_use_flag_other</v>
          </cell>
          <cell r="G3235" t="str">
            <v>number(22)</v>
          </cell>
          <cell r="H3235" t="str">
            <v>integer</v>
          </cell>
        </row>
        <row r="3236">
          <cell r="A3236" t="str">
            <v>飞信手机客户端活跃用户标志</v>
          </cell>
          <cell r="B3236" t="str">
            <v>fetion_use_flag_handset</v>
          </cell>
          <cell r="C3236" t="str">
            <v>number(22)</v>
          </cell>
          <cell r="D3236" t="str">
            <v>number(22)</v>
          </cell>
          <cell r="E3236" t="str">
            <v>飞信手机客户端活跃用户标志</v>
          </cell>
          <cell r="F3236" t="str">
            <v>fetion_use_flag_handset</v>
          </cell>
          <cell r="G3236" t="str">
            <v>number(22)</v>
          </cell>
          <cell r="H3236" t="str">
            <v>integer</v>
          </cell>
        </row>
        <row r="3237">
          <cell r="A3237" t="str">
            <v>分成后价款</v>
          </cell>
          <cell r="B3237" t="str">
            <v>inc_extax_after_divide</v>
          </cell>
          <cell r="C3237" t="str">
            <v>number(22)</v>
          </cell>
          <cell r="D3237" t="str">
            <v>number(18,4)</v>
          </cell>
          <cell r="E3237" t="str">
            <v>分成后价款</v>
          </cell>
          <cell r="F3237" t="str">
            <v>inc_extax_after_divide</v>
          </cell>
          <cell r="G3237" t="str">
            <v>number(18,4)</v>
          </cell>
          <cell r="H3237" t="str">
            <v>double(18,4)</v>
          </cell>
        </row>
        <row r="3238">
          <cell r="A3238" t="str">
            <v>分成后收入</v>
          </cell>
          <cell r="B3238" t="str">
            <v>inc_after_divide</v>
          </cell>
          <cell r="C3238" t="str">
            <v>number(22)</v>
          </cell>
          <cell r="D3238" t="str">
            <v>number(18,4)</v>
          </cell>
          <cell r="E3238" t="str">
            <v>分成后收入</v>
          </cell>
          <cell r="F3238" t="str">
            <v>inc_after_divide</v>
          </cell>
          <cell r="G3238" t="str">
            <v>number(18,4)</v>
          </cell>
          <cell r="H3238" t="str">
            <v>double(18,4)</v>
          </cell>
        </row>
        <row r="3239">
          <cell r="A3239" t="str">
            <v>分成后税款</v>
          </cell>
          <cell r="B3239" t="str">
            <v>inc_tax_after_divide</v>
          </cell>
          <cell r="C3239" t="str">
            <v>number(22)</v>
          </cell>
          <cell r="D3239" t="str">
            <v>number(18,4)</v>
          </cell>
          <cell r="E3239" t="str">
            <v>分成后税款</v>
          </cell>
          <cell r="F3239" t="str">
            <v>inc_tax_after_divide</v>
          </cell>
          <cell r="G3239" t="str">
            <v>number(18,4)</v>
          </cell>
          <cell r="H3239" t="str">
            <v>double(18,4)</v>
          </cell>
        </row>
        <row r="3240">
          <cell r="A3240" t="str">
            <v>分成前价款</v>
          </cell>
          <cell r="B3240" t="str">
            <v>inc_extax</v>
          </cell>
          <cell r="C3240" t="str">
            <v>number(22)</v>
          </cell>
          <cell r="D3240" t="str">
            <v>number(18,4)</v>
          </cell>
          <cell r="E3240" t="str">
            <v>分成前价款</v>
          </cell>
          <cell r="F3240" t="str">
            <v>inc_extax_before_divide</v>
          </cell>
          <cell r="G3240" t="str">
            <v>number(18,4)</v>
          </cell>
          <cell r="H3240" t="str">
            <v>double(18,4)</v>
          </cell>
        </row>
        <row r="3241">
          <cell r="A3241" t="str">
            <v>分成前收入</v>
          </cell>
          <cell r="B3241" t="str">
            <v>inc</v>
          </cell>
          <cell r="C3241" t="str">
            <v>number(22)</v>
          </cell>
          <cell r="D3241" t="str">
            <v>number(18,4)</v>
          </cell>
          <cell r="E3241" t="str">
            <v>分成前收入</v>
          </cell>
          <cell r="F3241" t="str">
            <v>inc_before_divide</v>
          </cell>
          <cell r="G3241" t="str">
            <v>number(18,4)</v>
          </cell>
          <cell r="H3241" t="str">
            <v>double(18,4)</v>
          </cell>
        </row>
        <row r="3242">
          <cell r="A3242" t="str">
            <v>分成前税款</v>
          </cell>
          <cell r="B3242" t="str">
            <v>inc_tax</v>
          </cell>
          <cell r="C3242" t="str">
            <v>number(22)</v>
          </cell>
          <cell r="D3242" t="str">
            <v>number(18,4)</v>
          </cell>
          <cell r="E3242" t="str">
            <v>分成前税款</v>
          </cell>
          <cell r="F3242" t="str">
            <v>inc_tax_before_divide</v>
          </cell>
          <cell r="G3242" t="str">
            <v>number(18,4)</v>
          </cell>
          <cell r="H3242" t="str">
            <v>double(18,4)</v>
          </cell>
        </row>
        <row r="3243">
          <cell r="A3243" t="str">
            <v>付费标识</v>
          </cell>
          <cell r="B3243" t="str">
            <v>pay_flag</v>
          </cell>
          <cell r="C3243" t="str">
            <v>varchar2(5)</v>
          </cell>
          <cell r="D3243" t="str">
            <v>string(5)</v>
          </cell>
          <cell r="E3243" t="str">
            <v>付费标志</v>
          </cell>
          <cell r="F3243" t="str">
            <v>pay_flag</v>
          </cell>
          <cell r="G3243" t="str">
            <v>varchar2(5)</v>
          </cell>
          <cell r="H3243" t="str">
            <v>string(5)</v>
          </cell>
        </row>
        <row r="3244">
          <cell r="A3244" t="str">
            <v>附属产品编码</v>
          </cell>
          <cell r="B3244" t="str">
            <v>rela_prod_id</v>
          </cell>
          <cell r="C3244" t="str">
            <v>varchar2(50)</v>
          </cell>
          <cell r="D3244" t="str">
            <v>string(50)</v>
          </cell>
          <cell r="E3244" t="str">
            <v>附属产品编码</v>
          </cell>
          <cell r="F3244" t="str">
            <v>attach_prod_code</v>
          </cell>
          <cell r="G3244" t="str">
            <v>varchar2(50)</v>
          </cell>
          <cell r="H3244" t="str">
            <v>string(50)</v>
          </cell>
        </row>
        <row r="3245">
          <cell r="A3245" t="str">
            <v>附属产品类型</v>
          </cell>
          <cell r="B3245" t="str">
            <v>rela_prod_type</v>
          </cell>
          <cell r="C3245" t="str">
            <v>varchar2(30)</v>
          </cell>
          <cell r="D3245" t="str">
            <v>string(30)</v>
          </cell>
          <cell r="E3245" t="str">
            <v>附属产品类型</v>
          </cell>
          <cell r="F3245" t="str">
            <v>attach_prod_type</v>
          </cell>
          <cell r="G3245" t="str">
            <v>varchar2(30)</v>
          </cell>
          <cell r="H3245" t="str">
            <v>string(30)</v>
          </cell>
        </row>
        <row r="3246">
          <cell r="A3246" t="str">
            <v>会议电话功能费</v>
          </cell>
          <cell r="B3246" t="str">
            <v>meet_phone_call_func_fee</v>
          </cell>
          <cell r="C3246" t="str">
            <v>number(22)</v>
          </cell>
          <cell r="D3246" t="str">
            <v>number(18,4)</v>
          </cell>
          <cell r="E3246" t="str">
            <v>会议电话功能费</v>
          </cell>
          <cell r="F3246" t="str">
            <v>meet_phone_call_func_fee</v>
          </cell>
          <cell r="G3246" t="str">
            <v>number(18,4)</v>
          </cell>
          <cell r="H3246" t="str">
            <v>double(18,4)</v>
          </cell>
        </row>
        <row r="3247">
          <cell r="A3247" t="str">
            <v>会议电话通话次数</v>
          </cell>
          <cell r="B3247" t="str">
            <v>meet_phone_call_count</v>
          </cell>
          <cell r="C3247" t="str">
            <v>number(22)</v>
          </cell>
          <cell r="D3247" t="str">
            <v>number(22)</v>
          </cell>
          <cell r="E3247" t="str">
            <v>会议电话通话次数</v>
          </cell>
          <cell r="F3247" t="str">
            <v>meting_phone_call_cnt</v>
          </cell>
          <cell r="G3247" t="str">
            <v>number(22)</v>
          </cell>
          <cell r="H3247" t="str">
            <v>long</v>
          </cell>
        </row>
        <row r="3248">
          <cell r="A3248" t="str">
            <v>会议电话通话时长</v>
          </cell>
          <cell r="B3248" t="str">
            <v>meet_phone_call_duration</v>
          </cell>
          <cell r="C3248" t="str">
            <v>number(22)</v>
          </cell>
          <cell r="D3248" t="str">
            <v>number(22)</v>
          </cell>
          <cell r="E3248" t="str">
            <v>会议电话通话时长</v>
          </cell>
          <cell r="F3248" t="str">
            <v>meting_phone_call_dur</v>
          </cell>
          <cell r="G3248" t="str">
            <v>number(22)</v>
          </cell>
          <cell r="H3248" t="str">
            <v>long</v>
          </cell>
        </row>
        <row r="3249">
          <cell r="A3249" t="str">
            <v>集群通信功能费</v>
          </cell>
          <cell r="B3249" t="str">
            <v>cluster_comm_call_func_fee</v>
          </cell>
          <cell r="C3249" t="str">
            <v>number(22)</v>
          </cell>
          <cell r="D3249" t="str">
            <v>number(18,4)</v>
          </cell>
          <cell r="E3249" t="str">
            <v>集群通信功能费</v>
          </cell>
          <cell r="F3249" t="str">
            <v>cluster_comm_call_func_fee</v>
          </cell>
          <cell r="G3249" t="str">
            <v>number(18,4)</v>
          </cell>
          <cell r="H3249" t="str">
            <v>double(18,4)</v>
          </cell>
        </row>
        <row r="3250">
          <cell r="A3250" t="str">
            <v>集群通信通话次数</v>
          </cell>
          <cell r="B3250" t="str">
            <v>cluster_comm_call_count</v>
          </cell>
          <cell r="C3250" t="str">
            <v>number(22)</v>
          </cell>
          <cell r="D3250" t="str">
            <v>number(22)</v>
          </cell>
          <cell r="E3250" t="str">
            <v>集群通信通话次数</v>
          </cell>
          <cell r="F3250" t="str">
            <v>cluster_comm_call_cnt</v>
          </cell>
          <cell r="G3250" t="str">
            <v>number(22)</v>
          </cell>
          <cell r="H3250" t="str">
            <v>long</v>
          </cell>
        </row>
        <row r="3251">
          <cell r="A3251" t="str">
            <v>集群通信通话时长</v>
          </cell>
          <cell r="B3251" t="str">
            <v>cluster_comm_call_duration</v>
          </cell>
          <cell r="C3251" t="str">
            <v>number(22)</v>
          </cell>
          <cell r="D3251" t="str">
            <v>number(22)</v>
          </cell>
          <cell r="E3251" t="str">
            <v>集群通信通话时长</v>
          </cell>
          <cell r="F3251" t="str">
            <v>cluster_comm_call_dur</v>
          </cell>
          <cell r="G3251" t="str">
            <v>number(22)</v>
          </cell>
          <cell r="H3251" t="str">
            <v>long</v>
          </cell>
        </row>
        <row r="3252">
          <cell r="A3252" t="str">
            <v>家庭标识</v>
          </cell>
          <cell r="B3252" t="str">
            <v>family_id</v>
          </cell>
          <cell r="C3252" t="str">
            <v>varchar2(50)</v>
          </cell>
          <cell r="D3252" t="str">
            <v>string(50)</v>
          </cell>
          <cell r="E3252" t="str">
            <v>家庭标识</v>
          </cell>
          <cell r="F3252" t="str">
            <v>family_id</v>
          </cell>
          <cell r="G3252" t="str">
            <v>varchar2(50)</v>
          </cell>
          <cell r="H3252" t="str">
            <v>string(50)</v>
          </cell>
        </row>
        <row r="3253">
          <cell r="A3253" t="str">
            <v>家庭成立时间</v>
          </cell>
          <cell r="B3253" t="str">
            <v>family_create_date</v>
          </cell>
          <cell r="C3253" t="str">
            <v>date</v>
          </cell>
          <cell r="D3253" t="str">
            <v>date</v>
          </cell>
          <cell r="E3253" t="str">
            <v>家庭成立时间</v>
          </cell>
          <cell r="F3253" t="str">
            <v>family_create_date</v>
          </cell>
          <cell r="G3253" t="str">
            <v>date</v>
          </cell>
          <cell r="H3253" t="str">
            <v>datetime</v>
          </cell>
        </row>
        <row r="3254">
          <cell r="A3254" t="str">
            <v>家庭解散时间</v>
          </cell>
          <cell r="B3254" t="str">
            <v>family_dismis_date</v>
          </cell>
          <cell r="C3254" t="str">
            <v>date</v>
          </cell>
          <cell r="D3254" t="str">
            <v>date</v>
          </cell>
          <cell r="E3254" t="str">
            <v>家庭解散时间</v>
          </cell>
          <cell r="F3254" t="str">
            <v>family_dismis_date</v>
          </cell>
          <cell r="G3254" t="str">
            <v>date</v>
          </cell>
          <cell r="H3254" t="str">
            <v>datetime</v>
          </cell>
        </row>
        <row r="3255">
          <cell r="A3255" t="str">
            <v>家庭宽带类型</v>
          </cell>
          <cell r="B3255" t="str">
            <v>family_brodbd_type</v>
          </cell>
          <cell r="C3255" t="str">
            <v>varchar2(10)</v>
          </cell>
          <cell r="D3255" t="str">
            <v>string(10)</v>
          </cell>
          <cell r="E3255" t="str">
            <v>家庭宽带类型</v>
          </cell>
          <cell r="F3255" t="str">
            <v>family_brodbd_type</v>
          </cell>
          <cell r="G3255" t="str">
            <v>varchar2(10)</v>
          </cell>
          <cell r="H3255" t="str">
            <v>string(10)</v>
          </cell>
        </row>
        <row r="3256">
          <cell r="A3256" t="str">
            <v>角色类型</v>
          </cell>
          <cell r="B3256" t="str">
            <v>role_type</v>
          </cell>
          <cell r="C3256" t="str">
            <v>varchar2(5)</v>
          </cell>
          <cell r="D3256" t="str">
            <v>string(5)</v>
          </cell>
          <cell r="E3256" t="str">
            <v>角色类型</v>
          </cell>
          <cell r="F3256" t="str">
            <v>role_type</v>
          </cell>
          <cell r="G3256" t="str">
            <v>varchar2(5)</v>
          </cell>
          <cell r="H3256" t="str">
            <v>string(5)</v>
          </cell>
        </row>
        <row r="3257">
          <cell r="A3257" t="str">
            <v>缴费办理工号</v>
          </cell>
          <cell r="B3257" t="str">
            <v>staff_no</v>
          </cell>
          <cell r="C3257" t="str">
            <v>varchar2(30)</v>
          </cell>
          <cell r="D3257" t="str">
            <v>string(30)</v>
          </cell>
          <cell r="E3257" t="str">
            <v>缴费办理工号</v>
          </cell>
          <cell r="F3257" t="str">
            <v>pay_staff_no</v>
          </cell>
          <cell r="G3257" t="str">
            <v>varchar2(30)</v>
          </cell>
          <cell r="H3257" t="str">
            <v>string(30)</v>
          </cell>
        </row>
        <row r="3258">
          <cell r="A3258" t="str">
            <v>缴费办理工号姓名</v>
          </cell>
          <cell r="B3258" t="str">
            <v>staff_name</v>
          </cell>
          <cell r="C3258" t="str">
            <v>varchar2(30)</v>
          </cell>
          <cell r="D3258" t="str">
            <v>string(30)</v>
          </cell>
          <cell r="E3258" t="str">
            <v>缴费办理工号姓名</v>
          </cell>
          <cell r="F3258" t="str">
            <v>pay_staff_name</v>
          </cell>
          <cell r="G3258" t="str">
            <v>varchar2(30)</v>
          </cell>
          <cell r="H3258" t="str">
            <v>string(30)</v>
          </cell>
        </row>
        <row r="3259">
          <cell r="A3259" t="str">
            <v>缴费办理员工所属渠道编码</v>
          </cell>
          <cell r="B3259" t="str">
            <v>staff_chnl_id</v>
          </cell>
          <cell r="C3259" t="str">
            <v>varchar2(30)</v>
          </cell>
          <cell r="D3259" t="str">
            <v>string(30)</v>
          </cell>
          <cell r="E3259" t="str">
            <v>缴费办理员工所属渠道编码</v>
          </cell>
          <cell r="F3259" t="str">
            <v>pay_staff_chnl_id</v>
          </cell>
          <cell r="G3259" t="str">
            <v>varchar2(30)</v>
          </cell>
          <cell r="H3259" t="str">
            <v>string(30)</v>
          </cell>
        </row>
        <row r="3260">
          <cell r="A3260" t="str">
            <v>缴费办理员工所属渠道类型</v>
          </cell>
          <cell r="B3260" t="str">
            <v>staff_chnl_type</v>
          </cell>
          <cell r="C3260" t="str">
            <v>varchar2(30)</v>
          </cell>
          <cell r="D3260" t="str">
            <v>string(30)</v>
          </cell>
          <cell r="E3260" t="str">
            <v>缴费办理员工所属渠道类型</v>
          </cell>
          <cell r="F3260" t="str">
            <v>pay_staff_chnl_type</v>
          </cell>
          <cell r="G3260" t="str">
            <v>varchar2(30)</v>
          </cell>
          <cell r="H3260" t="str">
            <v>string(30)</v>
          </cell>
        </row>
        <row r="3261">
          <cell r="A3261" t="str">
            <v>缴费办理员工所属渠道名称</v>
          </cell>
          <cell r="B3261" t="str">
            <v>staff_chnl_name</v>
          </cell>
          <cell r="C3261" t="str">
            <v>varchar2(30)</v>
          </cell>
          <cell r="D3261" t="str">
            <v>string(30)</v>
          </cell>
          <cell r="E3261" t="str">
            <v>缴费办理员工所属渠道名称</v>
          </cell>
          <cell r="F3261" t="str">
            <v>pay_staff_chnl_name</v>
          </cell>
          <cell r="G3261" t="str">
            <v>varchar2(30)</v>
          </cell>
          <cell r="H3261" t="str">
            <v>string(30)</v>
          </cell>
        </row>
        <row r="3262">
          <cell r="A3262" t="str">
            <v>缴费办理员工所属渠道细分类型</v>
          </cell>
          <cell r="B3262" t="str">
            <v>staff_chnl_sub_type</v>
          </cell>
          <cell r="C3262" t="str">
            <v>varchar2(30)</v>
          </cell>
          <cell r="D3262" t="str">
            <v>string(30)</v>
          </cell>
          <cell r="E3262" t="str">
            <v>缴费办理员工所属渠道细分类型</v>
          </cell>
          <cell r="F3262" t="str">
            <v>pay_staff_chnl_sub_type</v>
          </cell>
          <cell r="G3262" t="str">
            <v>varchar2(30)</v>
          </cell>
          <cell r="H3262" t="str">
            <v>string(30)</v>
          </cell>
        </row>
        <row r="3263">
          <cell r="A3263" t="str">
            <v>接入方式</v>
          </cell>
          <cell r="B3263" t="str">
            <v>access_mode</v>
          </cell>
          <cell r="C3263" t="str">
            <v>varchar2(30)</v>
          </cell>
          <cell r="D3263" t="str">
            <v>string(30)</v>
          </cell>
          <cell r="E3263" t="str">
            <v>接入方式</v>
          </cell>
          <cell r="F3263" t="str">
            <v>access_way</v>
          </cell>
          <cell r="G3263" t="str">
            <v>varchar2(30)</v>
          </cell>
          <cell r="H3263" t="str">
            <v>string(30)</v>
          </cell>
        </row>
        <row r="3264">
          <cell r="A3264" t="str">
            <v>竣工日期</v>
          </cell>
          <cell r="B3264" t="str">
            <v>complt_date</v>
          </cell>
          <cell r="C3264" t="str">
            <v>date</v>
          </cell>
          <cell r="D3264" t="str">
            <v>date</v>
          </cell>
          <cell r="E3264" t="str">
            <v>竣工日期</v>
          </cell>
          <cell r="F3264" t="str">
            <v>complt_date</v>
          </cell>
          <cell r="G3264" t="str">
            <v>varchar2(8)</v>
          </cell>
          <cell r="H3264" t="str">
            <v>string(8)</v>
          </cell>
        </row>
        <row r="3265">
          <cell r="A3265" t="str">
            <v>开户渠道类型说明</v>
          </cell>
          <cell r="B3265" t="str">
            <v>open_chnl_kind_remark</v>
          </cell>
          <cell r="C3265" t="str">
            <v>varchar2(30)</v>
          </cell>
          <cell r="D3265" t="str">
            <v>string(30)</v>
          </cell>
          <cell r="E3265" t="str">
            <v>开户渠道类型说明</v>
          </cell>
          <cell r="F3265" t="str">
            <v>open_chnl_kind_desc</v>
          </cell>
          <cell r="G3265" t="str">
            <v>varchar2(30)</v>
          </cell>
          <cell r="H3265" t="str">
            <v>string(30)</v>
          </cell>
        </row>
        <row r="3266">
          <cell r="A3266" t="str">
            <v>开户网点编码</v>
          </cell>
          <cell r="B3266" t="str">
            <v>open_chnl_id</v>
          </cell>
          <cell r="C3266" t="str">
            <v>varchar2(20)</v>
          </cell>
          <cell r="D3266" t="str">
            <v>string(20)</v>
          </cell>
          <cell r="E3266" t="str">
            <v>开户网点编码</v>
          </cell>
          <cell r="F3266" t="str">
            <v>open_wbsite_code</v>
          </cell>
          <cell r="G3266" t="str">
            <v>varchar2(20)</v>
          </cell>
          <cell r="H3266" t="str">
            <v>string(20)</v>
          </cell>
        </row>
        <row r="3267">
          <cell r="A3267" t="str">
            <v>开户网点名称</v>
          </cell>
          <cell r="B3267" t="str">
            <v>open_chnl_name</v>
          </cell>
          <cell r="C3267" t="str">
            <v>varchar2(500)</v>
          </cell>
          <cell r="D3267" t="str">
            <v>string(500)</v>
          </cell>
          <cell r="E3267" t="str">
            <v>开户网点名称</v>
          </cell>
          <cell r="F3267" t="str">
            <v>open_wbsite_name</v>
          </cell>
          <cell r="G3267" t="str">
            <v>varchar2(500)</v>
          </cell>
          <cell r="H3267" t="str">
            <v>string(500)</v>
          </cell>
        </row>
        <row r="3268">
          <cell r="A3268" t="str">
            <v>开户员工工号</v>
          </cell>
          <cell r="B3268" t="str">
            <v>open_eply_id</v>
          </cell>
          <cell r="C3268" t="str">
            <v>varchar2(50)</v>
          </cell>
          <cell r="D3268" t="str">
            <v>string(30)</v>
          </cell>
          <cell r="E3268" t="str">
            <v>开户员工工号</v>
          </cell>
          <cell r="F3268" t="str">
            <v>open_staff_eplyid</v>
          </cell>
          <cell r="G3268" t="str">
            <v>varchar2(50)</v>
          </cell>
          <cell r="H3268" t="str">
            <v>string(50)</v>
          </cell>
        </row>
        <row r="3269">
          <cell r="A3269" t="str">
            <v>开户员工姓名</v>
          </cell>
          <cell r="B3269" t="str">
            <v>open_eply_name</v>
          </cell>
          <cell r="C3269" t="str">
            <v>varchar2(100)</v>
          </cell>
          <cell r="D3269" t="str">
            <v>string(30)</v>
          </cell>
          <cell r="E3269" t="str">
            <v>开户员工姓名</v>
          </cell>
          <cell r="F3269" t="str">
            <v>open_staff_name</v>
          </cell>
          <cell r="G3269" t="str">
            <v>varchar2(100)</v>
          </cell>
          <cell r="H3269" t="str">
            <v>string(100)</v>
          </cell>
        </row>
        <row r="3270">
          <cell r="A3270" t="str">
            <v>开启方式</v>
          </cell>
          <cell r="B3270" t="str">
            <v>open_mode</v>
          </cell>
          <cell r="C3270" t="str">
            <v>varchar2(25)</v>
          </cell>
          <cell r="D3270" t="str">
            <v>string(25)</v>
          </cell>
          <cell r="E3270" t="str">
            <v>开启方式</v>
          </cell>
          <cell r="F3270" t="str">
            <v>open_way</v>
          </cell>
          <cell r="G3270" t="str">
            <v>varchar2(25)</v>
          </cell>
          <cell r="H3270" t="str">
            <v>string(25)</v>
          </cell>
        </row>
        <row r="3271">
          <cell r="A3271" t="str">
            <v>客户身份证号码</v>
          </cell>
          <cell r="B3271" t="str">
            <v>cert_id</v>
          </cell>
          <cell r="C3271" t="str">
            <v>varchar2(30)</v>
          </cell>
          <cell r="D3271" t="str">
            <v>string(30)</v>
          </cell>
          <cell r="E3271" t="str">
            <v>客户身份证号码</v>
          </cell>
          <cell r="F3271" t="str">
            <v>cust_cert_id</v>
          </cell>
          <cell r="G3271" t="str">
            <v>varchar2(30)</v>
          </cell>
          <cell r="H3271" t="str">
            <v>string(30)</v>
          </cell>
        </row>
        <row r="3272">
          <cell r="A3272" t="str">
            <v>宽带安装地址</v>
          </cell>
          <cell r="B3272" t="str">
            <v>fix_addr</v>
          </cell>
          <cell r="C3272" t="str">
            <v>varchar2(200)</v>
          </cell>
          <cell r="D3272" t="str">
            <v>string(200)</v>
          </cell>
          <cell r="E3272" t="str">
            <v>宽带安装地址</v>
          </cell>
          <cell r="F3272" t="str">
            <v>brodbd_fix_addr</v>
          </cell>
          <cell r="G3272" t="str">
            <v>varchar2(200)</v>
          </cell>
          <cell r="H3272" t="str">
            <v>string(200)</v>
          </cell>
        </row>
        <row r="3273">
          <cell r="A3273" t="str">
            <v>宽带办理时间</v>
          </cell>
          <cell r="B3273" t="str">
            <v>op_time</v>
          </cell>
          <cell r="C3273" t="str">
            <v>date</v>
          </cell>
          <cell r="D3273" t="str">
            <v>date</v>
          </cell>
          <cell r="E3273" t="str">
            <v>宽带办理时间</v>
          </cell>
          <cell r="F3273" t="str">
            <v>brodbd_deal_time</v>
          </cell>
          <cell r="G3273" t="str">
            <v>date</v>
          </cell>
          <cell r="H3273" t="str">
            <v>datetime</v>
          </cell>
        </row>
        <row r="3274">
          <cell r="A3274" t="str">
            <v>宽带类型</v>
          </cell>
          <cell r="B3274" t="str">
            <v>brodbd_type</v>
          </cell>
          <cell r="C3274" t="str">
            <v>varchar2(10)</v>
          </cell>
          <cell r="D3274" t="str">
            <v>string(10)</v>
          </cell>
          <cell r="E3274" t="str">
            <v>宽带类型</v>
          </cell>
          <cell r="F3274" t="str">
            <v>brodbd_type</v>
          </cell>
          <cell r="G3274" t="str">
            <v>varchar2(10)</v>
          </cell>
          <cell r="H3274" t="str">
            <v>string(10)</v>
          </cell>
        </row>
        <row r="3275">
          <cell r="A3275" t="str">
            <v>宽带品牌</v>
          </cell>
          <cell r="B3275" t="str">
            <v>brodbd_brand</v>
          </cell>
          <cell r="C3275" t="str">
            <v>varchar2(20)</v>
          </cell>
          <cell r="D3275" t="str">
            <v>string(20)</v>
          </cell>
          <cell r="E3275" t="str">
            <v>宽带品牌</v>
          </cell>
          <cell r="F3275" t="str">
            <v>brodbd_brand</v>
          </cell>
          <cell r="G3275" t="str">
            <v>varchar2(20)</v>
          </cell>
          <cell r="H3275" t="str">
            <v>string(20)</v>
          </cell>
        </row>
        <row r="3276">
          <cell r="A3276" t="str">
            <v>宽带品牌编码</v>
          </cell>
          <cell r="B3276" t="str">
            <v>brand_id</v>
          </cell>
          <cell r="C3276" t="str">
            <v>varchar2(20)</v>
          </cell>
          <cell r="D3276" t="str">
            <v>string(20)</v>
          </cell>
          <cell r="E3276" t="str">
            <v>宽带品牌编码</v>
          </cell>
          <cell r="F3276" t="str">
            <v>brodbd_brand_id</v>
          </cell>
          <cell r="G3276" t="str">
            <v>varchar2(20)</v>
          </cell>
          <cell r="H3276" t="str">
            <v>string(20)</v>
          </cell>
        </row>
        <row r="3277">
          <cell r="A3277" t="str">
            <v>宽带账号</v>
          </cell>
          <cell r="B3277" t="str">
            <v>brodbd_acct</v>
          </cell>
          <cell r="C3277" t="str">
            <v>varchar2(100)</v>
          </cell>
          <cell r="D3277" t="str">
            <v>string(30)</v>
          </cell>
          <cell r="E3277" t="str">
            <v>宽带账号</v>
          </cell>
          <cell r="F3277" t="str">
            <v>brodbd_acct</v>
          </cell>
          <cell r="G3277" t="str">
            <v>varchar2(100)</v>
          </cell>
          <cell r="H3277" t="str">
            <v>string(100)</v>
          </cell>
        </row>
        <row r="3278">
          <cell r="A3278" t="str">
            <v>联系人号码</v>
          </cell>
          <cell r="B3278" t="str">
            <v>fix_contcs_no</v>
          </cell>
          <cell r="C3278" t="str">
            <v>varchar2(30)</v>
          </cell>
          <cell r="D3278" t="str">
            <v>string(30)</v>
          </cell>
          <cell r="E3278" t="str">
            <v>联系人号码</v>
          </cell>
          <cell r="F3278" t="str">
            <v>contcs_no</v>
          </cell>
          <cell r="G3278" t="str">
            <v>varchar2(30)</v>
          </cell>
          <cell r="H3278" t="str">
            <v>string(30)</v>
          </cell>
        </row>
        <row r="3279">
          <cell r="A3279" t="str">
            <v>联系人姓名</v>
          </cell>
          <cell r="B3279" t="str">
            <v>fix_contcs</v>
          </cell>
          <cell r="C3279" t="str">
            <v>varchar2(100)</v>
          </cell>
          <cell r="D3279" t="str">
            <v>string(30)</v>
          </cell>
          <cell r="E3279" t="str">
            <v>联系人姓名</v>
          </cell>
          <cell r="F3279" t="str">
            <v>contcs_name</v>
          </cell>
          <cell r="G3279" t="str">
            <v>varchar2(100)</v>
          </cell>
          <cell r="H3279" t="str">
            <v>string(100)</v>
          </cell>
        </row>
        <row r="3280">
          <cell r="A3280" t="str">
            <v>融合家庭家长主资费编码</v>
          </cell>
          <cell r="B3280" t="str">
            <v>mix_offer_id</v>
          </cell>
          <cell r="C3280" t="str">
            <v>number(9)</v>
          </cell>
          <cell r="D3280" t="str">
            <v>number(9)</v>
          </cell>
          <cell r="E3280" t="str">
            <v>融合家庭家长主资费编码</v>
          </cell>
          <cell r="F3280" t="str">
            <v>mix_offer_id</v>
          </cell>
          <cell r="G3280" t="str">
            <v>number(9)</v>
          </cell>
          <cell r="H3280" t="str">
            <v>number(9)</v>
          </cell>
        </row>
        <row r="3281">
          <cell r="A3281" t="str">
            <v>融合家庭家长主资费档位</v>
          </cell>
          <cell r="B3281" t="str">
            <v>mix_offer_lvl</v>
          </cell>
          <cell r="C3281" t="str">
            <v>varchar2(21)</v>
          </cell>
          <cell r="D3281" t="str">
            <v>string(21)</v>
          </cell>
          <cell r="E3281" t="str">
            <v>融合家庭家长主资费档位</v>
          </cell>
          <cell r="F3281" t="str">
            <v>mix_offer_lvl</v>
          </cell>
          <cell r="G3281" t="str">
            <v>varchar2(21)</v>
          </cell>
          <cell r="H3281" t="str">
            <v>string(21)</v>
          </cell>
        </row>
        <row r="3282">
          <cell r="A3282" t="str">
            <v>融合家庭家长主资费名称</v>
          </cell>
          <cell r="B3282" t="str">
            <v>mix_offer_name</v>
          </cell>
          <cell r="C3282" t="str">
            <v>varchar2(100)</v>
          </cell>
          <cell r="D3282" t="str">
            <v>string(100)</v>
          </cell>
          <cell r="E3282" t="str">
            <v>融合家庭家长主资费名称</v>
          </cell>
          <cell r="F3282" t="str">
            <v>mix_offer_name</v>
          </cell>
          <cell r="G3282" t="str">
            <v>varchar2(100)</v>
          </cell>
          <cell r="H3282" t="str">
            <v>string(100)</v>
          </cell>
        </row>
        <row r="3283">
          <cell r="A3283" t="str">
            <v>上行国际短信条数</v>
          </cell>
          <cell r="B3283" t="str">
            <v>up_inter_sms_cnt</v>
          </cell>
          <cell r="C3283" t="str">
            <v>integer</v>
          </cell>
          <cell r="D3283" t="str">
            <v>integer</v>
          </cell>
          <cell r="E3283" t="str">
            <v>上行国际短信条数</v>
          </cell>
          <cell r="F3283" t="str">
            <v>up_inter_sms_cnt</v>
          </cell>
          <cell r="G3283" t="str">
            <v>integer</v>
          </cell>
          <cell r="H3283" t="str">
            <v>long</v>
          </cell>
        </row>
        <row r="3284">
          <cell r="A3284" t="str">
            <v>上行互联短信条数</v>
          </cell>
          <cell r="B3284" t="str">
            <v>up_sms_cnt</v>
          </cell>
          <cell r="C3284" t="str">
            <v>integer</v>
          </cell>
          <cell r="D3284" t="str">
            <v>integer</v>
          </cell>
          <cell r="E3284" t="str">
            <v>上行互联短信条数</v>
          </cell>
          <cell r="F3284" t="str">
            <v>up_sms_cnt</v>
          </cell>
          <cell r="G3284" t="str">
            <v>integer</v>
          </cell>
          <cell r="H3284" t="str">
            <v>long</v>
          </cell>
        </row>
        <row r="3285">
          <cell r="A3285" t="str">
            <v>上网本计费量</v>
          </cell>
          <cell r="B3285" t="str">
            <v>net_total_flow</v>
          </cell>
          <cell r="C3285" t="str">
            <v>number(22)</v>
          </cell>
          <cell r="D3285" t="str">
            <v>number(22)</v>
          </cell>
          <cell r="E3285" t="str">
            <v>上网本计费量</v>
          </cell>
          <cell r="F3285" t="str">
            <v>net_total_chrg_flux</v>
          </cell>
          <cell r="G3285" t="str">
            <v>number(22)</v>
          </cell>
          <cell r="H3285" t="str">
            <v>long</v>
          </cell>
        </row>
        <row r="3286">
          <cell r="A3286" t="str">
            <v>上网本计费量_td</v>
          </cell>
          <cell r="B3286" t="str">
            <v>net_total_flow_td</v>
          </cell>
          <cell r="C3286" t="str">
            <v>number(22)</v>
          </cell>
          <cell r="D3286" t="str">
            <v>number(22)</v>
          </cell>
          <cell r="E3286" t="str">
            <v>上网本计费量_td</v>
          </cell>
          <cell r="F3286" t="str">
            <v>net_total_chrg_flux_td</v>
          </cell>
          <cell r="G3286" t="str">
            <v>number(22)</v>
          </cell>
          <cell r="H3286" t="str">
            <v>long</v>
          </cell>
        </row>
        <row r="3287">
          <cell r="A3287" t="str">
            <v>上月月底账户余额</v>
          </cell>
          <cell r="B3287" t="str">
            <v>last_mon_acct_bal</v>
          </cell>
          <cell r="C3287" t="str">
            <v>number(22)</v>
          </cell>
          <cell r="D3287" t="str">
            <v>number(22)</v>
          </cell>
          <cell r="E3287" t="str">
            <v>上月月底账户余额</v>
          </cell>
          <cell r="F3287" t="str">
            <v>last_mon_acct_bal</v>
          </cell>
          <cell r="G3287" t="str">
            <v>number(18,4)</v>
          </cell>
          <cell r="H3287" t="str">
            <v>double(18,4)</v>
          </cell>
        </row>
        <row r="3288">
          <cell r="A3288" t="str">
            <v>生效时间</v>
          </cell>
          <cell r="B3288" t="str">
            <v>eff_date</v>
          </cell>
          <cell r="C3288" t="str">
            <v>date</v>
          </cell>
          <cell r="D3288" t="str">
            <v>date</v>
          </cell>
          <cell r="E3288" t="str">
            <v>生效时间</v>
          </cell>
          <cell r="F3288" t="str">
            <v>eff_time</v>
          </cell>
          <cell r="G3288" t="str">
            <v>date</v>
          </cell>
          <cell r="H3288" t="str">
            <v>datetime</v>
          </cell>
        </row>
        <row r="3289">
          <cell r="A3289" t="str">
            <v>实际带宽</v>
          </cell>
          <cell r="B3289" t="str">
            <v>actual_bandwd</v>
          </cell>
          <cell r="C3289" t="str">
            <v>varchar2(255)</v>
          </cell>
          <cell r="D3289" t="str">
            <v>string(255)</v>
          </cell>
          <cell r="E3289" t="str">
            <v>实际带宽</v>
          </cell>
          <cell r="F3289" t="str">
            <v>real_bndwid</v>
          </cell>
          <cell r="G3289" t="str">
            <v>varchar2(255)</v>
          </cell>
          <cell r="H3289" t="str">
            <v>string(255)</v>
          </cell>
        </row>
        <row r="3290">
          <cell r="A3290" t="str">
            <v>实际竣工时间</v>
          </cell>
          <cell r="B3290" t="str">
            <v>finish_time</v>
          </cell>
          <cell r="C3290" t="str">
            <v>date</v>
          </cell>
          <cell r="D3290" t="str">
            <v>date</v>
          </cell>
          <cell r="E3290" t="str">
            <v>实际竣工时间</v>
          </cell>
          <cell r="F3290" t="str">
            <v>real_complt_time</v>
          </cell>
          <cell r="G3290" t="str">
            <v>date</v>
          </cell>
          <cell r="H3290" t="str">
            <v>datetime</v>
          </cell>
        </row>
        <row r="3291">
          <cell r="A3291" t="str">
            <v>使用周期标识</v>
          </cell>
          <cell r="B3291" t="str">
            <v>user_time_code</v>
          </cell>
          <cell r="C3291" t="str">
            <v>varchar2(1)</v>
          </cell>
          <cell r="D3291" t="str">
            <v>string(1)</v>
          </cell>
          <cell r="E3291" t="str">
            <v>使用周期标识</v>
          </cell>
          <cell r="F3291" t="str">
            <v>user_period_code</v>
          </cell>
          <cell r="G3291" t="str">
            <v>varchar2(1)</v>
          </cell>
          <cell r="H3291" t="str">
            <v>string(1)</v>
          </cell>
        </row>
        <row r="3292">
          <cell r="A3292" t="str">
            <v>使用周期描述</v>
          </cell>
          <cell r="B3292" t="str">
            <v>user_time_desc</v>
          </cell>
          <cell r="C3292" t="str">
            <v>varchar2(50)</v>
          </cell>
          <cell r="D3292" t="str">
            <v>string(50)</v>
          </cell>
          <cell r="E3292" t="str">
            <v>使用周期描述</v>
          </cell>
          <cell r="F3292" t="str">
            <v>user_period_desc</v>
          </cell>
          <cell r="G3292" t="str">
            <v>varchar2(50)</v>
          </cell>
          <cell r="H3292" t="str">
            <v>string(50)</v>
          </cell>
        </row>
        <row r="3293">
          <cell r="A3293" t="str">
            <v>是否营销案标识</v>
          </cell>
          <cell r="B3293" t="str">
            <v>market_case_flag</v>
          </cell>
          <cell r="C3293" t="str">
            <v>varchar2(30)</v>
          </cell>
          <cell r="D3293" t="str">
            <v>string(30)</v>
          </cell>
          <cell r="E3293" t="str">
            <v>是否营销案标志</v>
          </cell>
          <cell r="F3293" t="str">
            <v>mkt_projct_flag</v>
          </cell>
          <cell r="G3293" t="str">
            <v>varchar2(30)</v>
          </cell>
          <cell r="H3293" t="str">
            <v>string(30)</v>
          </cell>
        </row>
        <row r="3294">
          <cell r="A3294" t="str">
            <v>收入类型</v>
          </cell>
          <cell r="B3294" t="str">
            <v>inc_type</v>
          </cell>
          <cell r="C3294" t="str">
            <v>varchar2(20)</v>
          </cell>
          <cell r="D3294" t="str">
            <v>string(20)</v>
          </cell>
          <cell r="E3294" t="str">
            <v>收入类型</v>
          </cell>
          <cell r="F3294" t="str">
            <v>inc_type</v>
          </cell>
          <cell r="G3294" t="str">
            <v>varchar2(20)</v>
          </cell>
          <cell r="H3294" t="str">
            <v>string(20)</v>
          </cell>
        </row>
        <row r="3295">
          <cell r="A3295" t="str">
            <v>手续费-移机(合计)</v>
          </cell>
          <cell r="B3295" t="str">
            <v>move_hand_fee_total</v>
          </cell>
          <cell r="C3295" t="str">
            <v>number(22)</v>
          </cell>
          <cell r="D3295" t="str">
            <v>number(22)</v>
          </cell>
          <cell r="E3295" t="str">
            <v>手续费-移机(合计)</v>
          </cell>
          <cell r="F3295" t="str">
            <v>move_hand_fee_total</v>
          </cell>
          <cell r="G3295" t="str">
            <v>number(18,4)</v>
          </cell>
          <cell r="H3295" t="str">
            <v>double(18,4)</v>
          </cell>
        </row>
        <row r="3296">
          <cell r="A3296" t="str">
            <v>手续费-移机(缴费)</v>
          </cell>
          <cell r="B3296" t="str">
            <v>move_hand_fee</v>
          </cell>
          <cell r="C3296" t="str">
            <v>number(22)</v>
          </cell>
          <cell r="D3296" t="str">
            <v>number(22)</v>
          </cell>
          <cell r="E3296" t="str">
            <v>手续费-移机(缴费)</v>
          </cell>
          <cell r="F3296" t="str">
            <v>move_hand_fee</v>
          </cell>
          <cell r="G3296" t="str">
            <v>number(18,4)</v>
          </cell>
          <cell r="H3296" t="str">
            <v>double(18,4)</v>
          </cell>
        </row>
        <row r="3297">
          <cell r="A3297" t="str">
            <v>手续费-移机(退费)</v>
          </cell>
          <cell r="B3297" t="str">
            <v>move_hand_fee_back</v>
          </cell>
          <cell r="C3297" t="str">
            <v>number(22)</v>
          </cell>
          <cell r="D3297" t="str">
            <v>number(22)</v>
          </cell>
          <cell r="E3297" t="str">
            <v>手续费-移机(退费)</v>
          </cell>
          <cell r="F3297" t="str">
            <v>move_hand_fee_back</v>
          </cell>
          <cell r="G3297" t="str">
            <v>number(18,4)</v>
          </cell>
          <cell r="H3297" t="str">
            <v>double(18,4)</v>
          </cell>
        </row>
        <row r="3298">
          <cell r="A3298" t="str">
            <v>退费合计</v>
          </cell>
          <cell r="B3298" t="str">
            <v>back_fee_total</v>
          </cell>
          <cell r="C3298" t="str">
            <v>number(22)</v>
          </cell>
          <cell r="D3298" t="str">
            <v>number(22)</v>
          </cell>
          <cell r="E3298" t="str">
            <v>退费合计</v>
          </cell>
          <cell r="F3298" t="str">
            <v>back_fee_total</v>
          </cell>
          <cell r="G3298" t="str">
            <v>number(18,4)</v>
          </cell>
          <cell r="H3298" t="str">
            <v>double(18,4)</v>
          </cell>
        </row>
        <row r="3299">
          <cell r="A3299" t="str">
            <v>网格编码</v>
          </cell>
          <cell r="B3299" t="str">
            <v>grid_id</v>
          </cell>
          <cell r="C3299" t="str">
            <v>varchar2(8)</v>
          </cell>
          <cell r="D3299" t="str">
            <v>string(8)</v>
          </cell>
          <cell r="E3299" t="str">
            <v>网格编码</v>
          </cell>
          <cell r="F3299" t="str">
            <v>grid_id</v>
          </cell>
          <cell r="G3299" t="str">
            <v>varchar2(8)</v>
          </cell>
          <cell r="H3299" t="str">
            <v>string(8)</v>
          </cell>
        </row>
        <row r="3300">
          <cell r="A3300" t="str">
            <v>网格名称</v>
          </cell>
          <cell r="B3300" t="str">
            <v>grid_name</v>
          </cell>
          <cell r="C3300" t="str">
            <v>varchar2(100)</v>
          </cell>
          <cell r="D3300" t="str">
            <v>string(100)</v>
          </cell>
          <cell r="E3300" t="str">
            <v>网格名称</v>
          </cell>
          <cell r="F3300" t="str">
            <v>grid_name</v>
          </cell>
          <cell r="G3300" t="str">
            <v>varchar2(100)</v>
          </cell>
          <cell r="H3300" t="str">
            <v>string(100)</v>
          </cell>
        </row>
        <row r="3301">
          <cell r="A3301" t="str">
            <v>无限音乐俱乐部高级会员功能标志</v>
          </cell>
          <cell r="B3301" t="str">
            <v>ring_music_func_flag_adv</v>
          </cell>
          <cell r="C3301" t="str">
            <v>number(22)</v>
          </cell>
          <cell r="D3301" t="str">
            <v>number(22)</v>
          </cell>
          <cell r="E3301" t="str">
            <v>无限音乐俱乐部高级会员功能标志</v>
          </cell>
          <cell r="F3301" t="str">
            <v>music_func_flag_adv</v>
          </cell>
          <cell r="G3301" t="str">
            <v>number(22)</v>
          </cell>
          <cell r="H3301" t="str">
            <v>integer</v>
          </cell>
        </row>
        <row r="3302">
          <cell r="A3302" t="str">
            <v>无线音乐俱乐部高级会员新增标志</v>
          </cell>
          <cell r="B3302" t="str">
            <v>ring_music_user_add_flag_adv</v>
          </cell>
          <cell r="C3302" t="str">
            <v>number(22)</v>
          </cell>
          <cell r="D3302" t="str">
            <v>number(22)</v>
          </cell>
          <cell r="E3302" t="str">
            <v>无线音乐俱乐部高级会员新增标志</v>
          </cell>
          <cell r="F3302" t="str">
            <v>music_user_add_flag_adv</v>
          </cell>
          <cell r="G3302" t="str">
            <v>number(22)</v>
          </cell>
          <cell r="H3302" t="str">
            <v>integer</v>
          </cell>
        </row>
        <row r="3303">
          <cell r="A3303" t="str">
            <v>无线音乐俱乐部高级会员注销标志</v>
          </cell>
          <cell r="B3303" t="str">
            <v>ring_music_user_lost_flag_adv</v>
          </cell>
          <cell r="C3303" t="str">
            <v>number(22)</v>
          </cell>
          <cell r="D3303" t="str">
            <v>number(22)</v>
          </cell>
          <cell r="E3303" t="str">
            <v>无线音乐俱乐部高级会员注销标志</v>
          </cell>
          <cell r="F3303" t="str">
            <v>music_user_cancel_flag_adv</v>
          </cell>
          <cell r="G3303" t="str">
            <v>number(22)</v>
          </cell>
          <cell r="H3303" t="str">
            <v>integer</v>
          </cell>
        </row>
        <row r="3304">
          <cell r="A3304" t="str">
            <v>无线音乐俱乐部普通会员功能标志</v>
          </cell>
          <cell r="B3304" t="str">
            <v>ring_music_func_flag_gen</v>
          </cell>
          <cell r="C3304" t="str">
            <v>number(22)</v>
          </cell>
          <cell r="D3304" t="str">
            <v>number(22)</v>
          </cell>
          <cell r="E3304" t="str">
            <v>无线音乐俱乐部普通会员功能标志</v>
          </cell>
          <cell r="F3304" t="str">
            <v>music_func_flag_gen</v>
          </cell>
          <cell r="G3304" t="str">
            <v>number(22)</v>
          </cell>
          <cell r="H3304" t="str">
            <v>integer</v>
          </cell>
        </row>
        <row r="3305">
          <cell r="A3305" t="str">
            <v>无线音乐俱乐部普通会员新增标志</v>
          </cell>
          <cell r="B3305" t="str">
            <v>ring_music_user_add_flag_gen</v>
          </cell>
          <cell r="C3305" t="str">
            <v>number(22)</v>
          </cell>
          <cell r="D3305" t="str">
            <v>number(22)</v>
          </cell>
          <cell r="E3305" t="str">
            <v>无线音乐俱乐部普通会员新增标志</v>
          </cell>
          <cell r="F3305" t="str">
            <v>music_user_add_flag_gen</v>
          </cell>
          <cell r="G3305" t="str">
            <v>number(22)</v>
          </cell>
          <cell r="H3305" t="str">
            <v>integer</v>
          </cell>
        </row>
        <row r="3306">
          <cell r="A3306" t="str">
            <v>无线音乐俱乐部普通会员滞销标志</v>
          </cell>
          <cell r="B3306" t="str">
            <v>ring_music_user_lost_flag_gen</v>
          </cell>
          <cell r="C3306" t="str">
            <v>number(22)</v>
          </cell>
          <cell r="D3306" t="str">
            <v>number(22)</v>
          </cell>
          <cell r="E3306" t="str">
            <v>无线音乐俱乐部普通会员滞销标志</v>
          </cell>
          <cell r="F3306" t="str">
            <v>music_user_lost_flag_gen</v>
          </cell>
          <cell r="G3306" t="str">
            <v>number(22)</v>
          </cell>
          <cell r="H3306" t="str">
            <v>integer</v>
          </cell>
        </row>
        <row r="3307">
          <cell r="A3307" t="str">
            <v>销售品分类标识</v>
          </cell>
          <cell r="B3307" t="str">
            <v>offer_type</v>
          </cell>
          <cell r="C3307" t="str">
            <v>varchar2(10)</v>
          </cell>
          <cell r="D3307" t="str">
            <v>string(10)</v>
          </cell>
          <cell r="E3307" t="str">
            <v>销售品分类标识</v>
          </cell>
          <cell r="F3307" t="str">
            <v>offer_type</v>
          </cell>
          <cell r="G3307" t="str">
            <v>varchar2(10)</v>
          </cell>
          <cell r="H3307" t="str">
            <v>string(10)</v>
          </cell>
        </row>
        <row r="3308">
          <cell r="A3308" t="str">
            <v>销售品分类描述</v>
          </cell>
          <cell r="B3308" t="str">
            <v>offer_type_desc</v>
          </cell>
          <cell r="C3308" t="str">
            <v>varchar2(100)</v>
          </cell>
          <cell r="D3308" t="str">
            <v>string(100)</v>
          </cell>
          <cell r="E3308" t="str">
            <v>销售品分类描述</v>
          </cell>
          <cell r="F3308" t="str">
            <v>offer_type_desc</v>
          </cell>
          <cell r="G3308" t="str">
            <v>varchar2(100)</v>
          </cell>
          <cell r="H3308" t="str">
            <v>string(100)</v>
          </cell>
        </row>
        <row r="3309">
          <cell r="A3309" t="str">
            <v>小区本月包年应续费用户数</v>
          </cell>
          <cell r="B3309" t="str">
            <v>renew_year_shld</v>
          </cell>
          <cell r="C3309" t="str">
            <v>number(22)</v>
          </cell>
          <cell r="D3309" t="str">
            <v>integer</v>
          </cell>
          <cell r="E3309" t="str">
            <v>小区本月包年应续费用户数</v>
          </cell>
          <cell r="F3309" t="str">
            <v>renew_year_shld</v>
          </cell>
          <cell r="G3309" t="str">
            <v>number(22)</v>
          </cell>
          <cell r="H3309" t="str">
            <v>integer</v>
          </cell>
        </row>
        <row r="3310">
          <cell r="A3310" t="str">
            <v>小区本月包年应续费用户中提前续费用户数</v>
          </cell>
          <cell r="B3310" t="str">
            <v>renew_year_shld_advanc</v>
          </cell>
          <cell r="C3310" t="str">
            <v>number(22)</v>
          </cell>
          <cell r="D3310" t="str">
            <v>integer</v>
          </cell>
          <cell r="E3310" t="str">
            <v>小区本月包年应续费用户中提前续费用户数</v>
          </cell>
          <cell r="F3310" t="str">
            <v>renew_year_shld_advanc</v>
          </cell>
          <cell r="G3310" t="str">
            <v>number(22)</v>
          </cell>
          <cell r="H3310" t="str">
            <v>integer</v>
          </cell>
        </row>
        <row r="3311">
          <cell r="A3311" t="str">
            <v>小区本月应续费用户中提前续费用户数</v>
          </cell>
          <cell r="B3311" t="str">
            <v>renew_shld_advanc</v>
          </cell>
          <cell r="C3311" t="str">
            <v>number(22)</v>
          </cell>
          <cell r="D3311" t="str">
            <v>integer</v>
          </cell>
          <cell r="E3311" t="str">
            <v>小区本月应续费用户中提前续费用户数</v>
          </cell>
          <cell r="F3311" t="str">
            <v>renew_shld_advanc</v>
          </cell>
          <cell r="G3311" t="str">
            <v>number(22)</v>
          </cell>
          <cell r="H3311" t="str">
            <v>integer</v>
          </cell>
        </row>
        <row r="3312">
          <cell r="A3312" t="str">
            <v>小区编码</v>
          </cell>
          <cell r="B3312" t="str">
            <v>cell_code</v>
          </cell>
          <cell r="C3312" t="str">
            <v>varchar2(200)</v>
          </cell>
          <cell r="D3312" t="str">
            <v>string(200)</v>
          </cell>
          <cell r="E3312" t="str">
            <v>小区编码</v>
          </cell>
          <cell r="F3312" t="str">
            <v>cell_code</v>
          </cell>
          <cell r="G3312" t="str">
            <v>varchar2(200)</v>
          </cell>
          <cell r="H3312" t="str">
            <v>string(200)</v>
          </cell>
        </row>
        <row r="3313">
          <cell r="A3313" t="str">
            <v>小区当月累计包年续费用户数</v>
          </cell>
          <cell r="B3313" t="str">
            <v>renew_year</v>
          </cell>
          <cell r="C3313" t="str">
            <v>number(22)</v>
          </cell>
          <cell r="D3313" t="str">
            <v>integer</v>
          </cell>
          <cell r="E3313" t="str">
            <v>小区当月累计包年续费用户数</v>
          </cell>
          <cell r="F3313" t="str">
            <v>renew_year_user_num</v>
          </cell>
          <cell r="G3313" t="str">
            <v>number(22)</v>
          </cell>
          <cell r="H3313" t="str">
            <v>integer</v>
          </cell>
        </row>
        <row r="3314">
          <cell r="A3314" t="str">
            <v>小区当月累计包月续费用户数</v>
          </cell>
          <cell r="B3314" t="str">
            <v>renew_month</v>
          </cell>
          <cell r="C3314" t="str">
            <v>number(22)</v>
          </cell>
          <cell r="D3314" t="str">
            <v>integer</v>
          </cell>
          <cell r="E3314" t="str">
            <v>小区当月累计包月续费用户数</v>
          </cell>
          <cell r="F3314" t="str">
            <v>renew_month_user_num</v>
          </cell>
          <cell r="G3314" t="str">
            <v>number(22)</v>
          </cell>
          <cell r="H3314" t="str">
            <v>integer</v>
          </cell>
        </row>
        <row r="3315">
          <cell r="A3315" t="str">
            <v>小区当月流失率</v>
          </cell>
          <cell r="B3315" t="str">
            <v>offnet_rate</v>
          </cell>
          <cell r="C3315" t="str">
            <v>number(22)</v>
          </cell>
          <cell r="D3315" t="str">
            <v>number(18,4)</v>
          </cell>
          <cell r="E3315" t="str">
            <v>小区当月流失率</v>
          </cell>
          <cell r="F3315" t="str">
            <v>offnet_rate</v>
          </cell>
          <cell r="G3315" t="str">
            <v>number(18,4)</v>
          </cell>
          <cell r="H3315" t="str">
            <v>double(18,4)</v>
          </cell>
        </row>
        <row r="3316">
          <cell r="A3316" t="str">
            <v>小区端口建成时间</v>
          </cell>
          <cell r="B3316" t="str">
            <v>cell_port_act_date</v>
          </cell>
          <cell r="C3316" t="str">
            <v>date</v>
          </cell>
          <cell r="D3316" t="str">
            <v>string(100)</v>
          </cell>
          <cell r="E3316" t="str">
            <v>小区端口建成时间</v>
          </cell>
          <cell r="F3316" t="str">
            <v>cell_port_create_time</v>
          </cell>
          <cell r="G3316" t="str">
            <v>date</v>
          </cell>
          <cell r="H3316" t="str">
            <v>datetime</v>
          </cell>
        </row>
        <row r="3317">
          <cell r="A3317" t="str">
            <v>小区端口建设数</v>
          </cell>
          <cell r="B3317" t="str">
            <v>cell_port_cnt</v>
          </cell>
          <cell r="C3317" t="str">
            <v>number(22)</v>
          </cell>
          <cell r="D3317" t="str">
            <v>integer</v>
          </cell>
          <cell r="E3317" t="str">
            <v>小区端口建设数</v>
          </cell>
          <cell r="F3317" t="str">
            <v>cell_port_cnt</v>
          </cell>
          <cell r="G3317" t="str">
            <v>number(22)</v>
          </cell>
          <cell r="H3317" t="str">
            <v>integer</v>
          </cell>
        </row>
        <row r="3318">
          <cell r="A3318" t="str">
            <v>小区端口利用率</v>
          </cell>
          <cell r="B3318" t="str">
            <v>port_use_rate</v>
          </cell>
          <cell r="C3318" t="str">
            <v>number(22)</v>
          </cell>
          <cell r="D3318" t="str">
            <v>number(18,4)</v>
          </cell>
          <cell r="E3318" t="str">
            <v>小区端口利用率</v>
          </cell>
          <cell r="F3318" t="str">
            <v>port_use_rate</v>
          </cell>
          <cell r="G3318" t="str">
            <v>number(18,4)</v>
          </cell>
          <cell r="H3318" t="str">
            <v>double(18,4)</v>
          </cell>
        </row>
        <row r="3319">
          <cell r="A3319" t="str">
            <v>小区宽带续费率</v>
          </cell>
          <cell r="B3319" t="str">
            <v>renew_rate</v>
          </cell>
          <cell r="C3319" t="str">
            <v>number(22)</v>
          </cell>
          <cell r="D3319" t="str">
            <v>integer</v>
          </cell>
          <cell r="E3319" t="str">
            <v>小区宽带续费率</v>
          </cell>
          <cell r="F3319" t="str">
            <v>renew_rate</v>
          </cell>
          <cell r="G3319" t="str">
            <v>number(22)</v>
          </cell>
          <cell r="H3319" t="str">
            <v>integer</v>
          </cell>
        </row>
        <row r="3320">
          <cell r="A3320" t="str">
            <v>小区类型</v>
          </cell>
          <cell r="B3320" t="str">
            <v>cell_type</v>
          </cell>
          <cell r="C3320" t="str">
            <v>varchar2(100)</v>
          </cell>
          <cell r="D3320" t="str">
            <v>string(100)</v>
          </cell>
          <cell r="E3320" t="str">
            <v>小区类型</v>
          </cell>
          <cell r="F3320" t="str">
            <v>cell_type</v>
          </cell>
          <cell r="G3320" t="str">
            <v>varchar2(100)</v>
          </cell>
          <cell r="H3320" t="str">
            <v>string(100)</v>
          </cell>
        </row>
        <row r="3321">
          <cell r="A3321" t="str">
            <v>小区离网宽带用户数</v>
          </cell>
          <cell r="B3321" t="str">
            <v>offnet_cnt</v>
          </cell>
          <cell r="C3321" t="str">
            <v>number(22)</v>
          </cell>
          <cell r="D3321" t="str">
            <v>integer</v>
          </cell>
          <cell r="E3321" t="str">
            <v>小区离网宽带用户数</v>
          </cell>
          <cell r="F3321" t="str">
            <v>offnet_brodbd_num</v>
          </cell>
          <cell r="G3321" t="str">
            <v>number(22)</v>
          </cell>
          <cell r="H3321" t="str">
            <v>integer</v>
          </cell>
        </row>
        <row r="3322">
          <cell r="A3322" t="str">
            <v>小区名称</v>
          </cell>
          <cell r="B3322" t="str">
            <v>cell_name</v>
          </cell>
          <cell r="C3322" t="str">
            <v>varchar2(200)</v>
          </cell>
          <cell r="D3322" t="str">
            <v>string(200)</v>
          </cell>
          <cell r="E3322" t="str">
            <v>小区名称</v>
          </cell>
          <cell r="F3322" t="str">
            <v>cell_name</v>
          </cell>
          <cell r="G3322" t="str">
            <v>varchar2(200)</v>
          </cell>
          <cell r="H3322" t="str">
            <v>string(200)</v>
          </cell>
        </row>
        <row r="3323">
          <cell r="A3323" t="str">
            <v>小区属性</v>
          </cell>
          <cell r="B3323" t="str">
            <v>vill_prop</v>
          </cell>
          <cell r="C3323" t="str">
            <v>varchar2(25)</v>
          </cell>
          <cell r="D3323" t="str">
            <v>string(25)</v>
          </cell>
          <cell r="E3323" t="str">
            <v>小区属性</v>
          </cell>
          <cell r="F3323" t="str">
            <v>cell_attr</v>
          </cell>
          <cell r="G3323" t="str">
            <v>varchar2(25)</v>
          </cell>
          <cell r="H3323" t="str">
            <v>string(25)</v>
          </cell>
        </row>
        <row r="3324">
          <cell r="A3324" t="str">
            <v>小区新增宽带用户数</v>
          </cell>
          <cell r="B3324" t="str">
            <v>add_cnt</v>
          </cell>
          <cell r="C3324" t="str">
            <v>number(22)</v>
          </cell>
          <cell r="D3324" t="str">
            <v>integer</v>
          </cell>
          <cell r="E3324" t="str">
            <v>小区新增宽带用户数</v>
          </cell>
          <cell r="F3324" t="str">
            <v>add_brodbd_num</v>
          </cell>
          <cell r="G3324" t="str">
            <v>number(22)</v>
          </cell>
          <cell r="H3324" t="str">
            <v>integer</v>
          </cell>
        </row>
        <row r="3325">
          <cell r="A3325" t="str">
            <v>小区月初在网宽带用户数</v>
          </cell>
          <cell r="B3325" t="str">
            <v>innet_month_begin</v>
          </cell>
          <cell r="C3325" t="str">
            <v>number(22)</v>
          </cell>
          <cell r="D3325" t="str">
            <v>integer</v>
          </cell>
          <cell r="E3325" t="str">
            <v>小区月初在网宽带用户数</v>
          </cell>
          <cell r="F3325" t="str">
            <v>innet_month_begin_num</v>
          </cell>
          <cell r="G3325" t="str">
            <v>number(22)</v>
          </cell>
          <cell r="H3325" t="str">
            <v>integer</v>
          </cell>
        </row>
        <row r="3326">
          <cell r="A3326" t="str">
            <v>小区在网宽带用户数</v>
          </cell>
          <cell r="B3326" t="str">
            <v>innet_cnt</v>
          </cell>
          <cell r="C3326" t="str">
            <v>number(22)</v>
          </cell>
          <cell r="D3326" t="str">
            <v>integer</v>
          </cell>
          <cell r="E3326" t="str">
            <v>小区在网宽带用户数</v>
          </cell>
          <cell r="F3326" t="str">
            <v>innet_brodbd_num</v>
          </cell>
          <cell r="G3326" t="str">
            <v>number(22)</v>
          </cell>
          <cell r="H3326" t="str">
            <v>integer</v>
          </cell>
        </row>
        <row r="3327">
          <cell r="A3327" t="str">
            <v>续费类型</v>
          </cell>
          <cell r="B3327" t="str">
            <v>renew_type</v>
          </cell>
          <cell r="C3327" t="str">
            <v>varchar2(12)</v>
          </cell>
          <cell r="D3327" t="str">
            <v>string(12)</v>
          </cell>
          <cell r="E3327" t="str">
            <v>续费类型</v>
          </cell>
          <cell r="F3327" t="str">
            <v>renew_type</v>
          </cell>
          <cell r="G3327" t="str">
            <v>varchar2(12)</v>
          </cell>
          <cell r="H3327" t="str">
            <v>string(12)</v>
          </cell>
        </row>
        <row r="3328">
          <cell r="A3328" t="str">
            <v>续费月份</v>
          </cell>
          <cell r="B3328" t="str">
            <v>renew_month</v>
          </cell>
          <cell r="C3328" t="str">
            <v>varchar2(10)</v>
          </cell>
          <cell r="D3328" t="str">
            <v>string(10)</v>
          </cell>
          <cell r="E3328" t="str">
            <v>续费月份</v>
          </cell>
          <cell r="F3328" t="str">
            <v>renew_month</v>
          </cell>
          <cell r="G3328" t="str">
            <v>varchar2(10)</v>
          </cell>
          <cell r="H3328" t="str">
            <v>string(10)</v>
          </cell>
        </row>
        <row r="3329">
          <cell r="A3329" t="str">
            <v>营销区县</v>
          </cell>
          <cell r="B3329" t="str">
            <v>market_county_code</v>
          </cell>
          <cell r="C3329" t="str">
            <v>varchar2(50)</v>
          </cell>
          <cell r="D3329" t="str">
            <v>string(50)</v>
          </cell>
          <cell r="E3329" t="str">
            <v>营销区县</v>
          </cell>
          <cell r="F3329" t="str">
            <v>mkt_county_code</v>
          </cell>
          <cell r="G3329" t="str">
            <v>varchar2(50)</v>
          </cell>
          <cell r="H3329" t="str">
            <v>string(50)</v>
          </cell>
        </row>
        <row r="3330">
          <cell r="A3330" t="str">
            <v>用户状态说明</v>
          </cell>
          <cell r="B3330" t="str">
            <v>user_stat_desc</v>
          </cell>
          <cell r="C3330" t="str">
            <v>varchar2(30)</v>
          </cell>
          <cell r="D3330" t="str">
            <v>string(30)</v>
          </cell>
          <cell r="E3330" t="str">
            <v>用户状态说明</v>
          </cell>
          <cell r="F3330" t="str">
            <v>user_stat_desc</v>
          </cell>
          <cell r="G3330" t="str">
            <v>varchar2(30)</v>
          </cell>
          <cell r="H3330" t="str">
            <v>string(30)</v>
          </cell>
        </row>
        <row r="3331">
          <cell r="A3331" t="str">
            <v>游戏业务包活跃用户标志</v>
          </cell>
          <cell r="B3331" t="str">
            <v>handset_game_operation_flag</v>
          </cell>
          <cell r="C3331" t="str">
            <v>number(22)</v>
          </cell>
          <cell r="D3331" t="str">
            <v>number(22)</v>
          </cell>
          <cell r="E3331" t="str">
            <v>游戏业务包活跃用户标志</v>
          </cell>
          <cell r="F3331" t="str">
            <v>handset_game_oper_flag</v>
          </cell>
          <cell r="G3331" t="str">
            <v>number(22)</v>
          </cell>
          <cell r="H3331" t="str">
            <v>integer</v>
          </cell>
        </row>
        <row r="3332">
          <cell r="A3332" t="str">
            <v>原手机证券短信信息费</v>
          </cell>
          <cell r="B3332" t="str">
            <v>handset_stock_sms_info_fee_o</v>
          </cell>
          <cell r="C3332" t="str">
            <v>number(22)</v>
          </cell>
          <cell r="D3332" t="str">
            <v>number(18,4)</v>
          </cell>
          <cell r="E3332" t="str">
            <v>原手机证券短信信息费</v>
          </cell>
          <cell r="F3332" t="str">
            <v>handset_stock_sms_info_fee</v>
          </cell>
          <cell r="G3332" t="str">
            <v>number(18,4)</v>
          </cell>
          <cell r="H3332" t="str">
            <v>double(18,4)</v>
          </cell>
        </row>
        <row r="3333">
          <cell r="A3333" t="str">
            <v>原手机证券付费短信条数</v>
          </cell>
          <cell r="B3333" t="str">
            <v>handset_stock_pay_sms_count_o</v>
          </cell>
          <cell r="C3333" t="str">
            <v>number(22)</v>
          </cell>
          <cell r="D3333" t="str">
            <v>number(22)</v>
          </cell>
          <cell r="E3333" t="str">
            <v>原手机证券付费短信条数</v>
          </cell>
          <cell r="F3333" t="str">
            <v>handset_stock_pay_sms_cnt</v>
          </cell>
          <cell r="G3333" t="str">
            <v>number(22)</v>
          </cell>
          <cell r="H3333" t="str">
            <v>long</v>
          </cell>
        </row>
        <row r="3334">
          <cell r="A3334" t="str">
            <v>原手机证券话单短信条数</v>
          </cell>
          <cell r="B3334" t="str">
            <v>handset_stock_cdr_sms_count_o</v>
          </cell>
          <cell r="C3334" t="str">
            <v>number(22)</v>
          </cell>
          <cell r="D3334" t="str">
            <v>number(22)</v>
          </cell>
          <cell r="E3334" t="str">
            <v>原手机证券话单短信条数</v>
          </cell>
          <cell r="F3334" t="str">
            <v>handset_stock_cdr_sms_cnt</v>
          </cell>
          <cell r="G3334" t="str">
            <v>number(22)</v>
          </cell>
          <cell r="H3334" t="str">
            <v>long</v>
          </cell>
        </row>
        <row r="3335">
          <cell r="A3335" t="str">
            <v>折后收入价款</v>
          </cell>
          <cell r="B3335" t="str">
            <v>inc_after_discnt_extax</v>
          </cell>
          <cell r="C3335" t="str">
            <v>number(22)</v>
          </cell>
          <cell r="D3335" t="str">
            <v>number(18,4)</v>
          </cell>
          <cell r="E3335" t="str">
            <v>折后收入价款</v>
          </cell>
          <cell r="F3335" t="str">
            <v>inc_after_discnt_extax</v>
          </cell>
          <cell r="G3335" t="str">
            <v>number(18,4)</v>
          </cell>
          <cell r="H3335" t="str">
            <v>double(18,4)</v>
          </cell>
        </row>
        <row r="3336">
          <cell r="A3336" t="str">
            <v>折后收入税款</v>
          </cell>
          <cell r="B3336" t="str">
            <v>inc_after_discnt_tax</v>
          </cell>
          <cell r="C3336" t="str">
            <v>number(22)</v>
          </cell>
          <cell r="D3336" t="str">
            <v>number(18,4)</v>
          </cell>
          <cell r="E3336" t="str">
            <v>折后收入税款</v>
          </cell>
          <cell r="F3336" t="str">
            <v>inc_after_discnt_tax</v>
          </cell>
          <cell r="G3336" t="str">
            <v>number(18,4)</v>
          </cell>
          <cell r="H3336" t="str">
            <v>double(18,4)</v>
          </cell>
        </row>
        <row r="3337">
          <cell r="A3337" t="str">
            <v>智能名片夹功能使用次数</v>
          </cell>
          <cell r="B3337" t="str">
            <v>calling_card_call_count</v>
          </cell>
          <cell r="C3337" t="str">
            <v>number(22)</v>
          </cell>
          <cell r="D3337" t="str">
            <v>number(22)</v>
          </cell>
          <cell r="E3337" t="str">
            <v>智能名片夹功能使用次数</v>
          </cell>
          <cell r="F3337" t="str">
            <v>intel_name_card_use_num</v>
          </cell>
          <cell r="G3337" t="str">
            <v>number(22)</v>
          </cell>
          <cell r="H3337" t="str">
            <v>long</v>
          </cell>
        </row>
        <row r="3338">
          <cell r="A3338" t="str">
            <v>智能名片夹功能使用费</v>
          </cell>
          <cell r="B3338" t="str">
            <v>calling_card_call_func_fee</v>
          </cell>
          <cell r="C3338" t="str">
            <v>number(22)</v>
          </cell>
          <cell r="D3338" t="str">
            <v>number(18,4)</v>
          </cell>
          <cell r="E3338" t="str">
            <v>智能名片夹功能使用费</v>
          </cell>
          <cell r="F3338" t="str">
            <v>intel_name_card_use_fee</v>
          </cell>
          <cell r="G3338" t="str">
            <v>number(18,4)</v>
          </cell>
          <cell r="H3338" t="str">
            <v>double(18,4)</v>
          </cell>
        </row>
        <row r="3339">
          <cell r="A3339" t="str">
            <v>主叫计费时长</v>
          </cell>
          <cell r="B3339" t="str">
            <v>caling_dur</v>
          </cell>
          <cell r="C3339" t="str">
            <v>integer</v>
          </cell>
          <cell r="D3339" t="str">
            <v>integer</v>
          </cell>
          <cell r="E3339" t="str">
            <v>主叫计费时长</v>
          </cell>
          <cell r="F3339" t="str">
            <v>caling_chrg_dur</v>
          </cell>
          <cell r="G3339" t="str">
            <v>integer</v>
          </cell>
          <cell r="H3339" t="str">
            <v>long</v>
          </cell>
        </row>
        <row r="3340">
          <cell r="A3340" t="str">
            <v>资费办理时间</v>
          </cell>
          <cell r="B3340" t="str">
            <v>offer_oper_date</v>
          </cell>
          <cell r="C3340" t="str">
            <v>date</v>
          </cell>
          <cell r="D3340" t="str">
            <v>date</v>
          </cell>
          <cell r="E3340" t="str">
            <v>资费办理时间</v>
          </cell>
          <cell r="F3340" t="str">
            <v>tariff_deal_time</v>
          </cell>
          <cell r="G3340" t="str">
            <v>date</v>
          </cell>
          <cell r="H3340" t="str">
            <v>datetime</v>
          </cell>
        </row>
        <row r="3341">
          <cell r="A3341" t="str">
            <v>资费带宽</v>
          </cell>
          <cell r="B3341" t="str">
            <v>offer_bandwd</v>
          </cell>
          <cell r="C3341" t="str">
            <v>varchar2(30)</v>
          </cell>
          <cell r="D3341" t="str">
            <v>string(30)</v>
          </cell>
          <cell r="E3341" t="str">
            <v>资费带宽</v>
          </cell>
          <cell r="F3341" t="str">
            <v>tariff_bndwid</v>
          </cell>
          <cell r="G3341" t="str">
            <v>varchar2(30)</v>
          </cell>
          <cell r="H3341" t="str">
            <v>string(30)</v>
          </cell>
        </row>
        <row r="3342">
          <cell r="A3342" t="str">
            <v>资费到期时间</v>
          </cell>
          <cell r="B3342" t="str">
            <v>exp_date</v>
          </cell>
          <cell r="C3342" t="str">
            <v>date</v>
          </cell>
          <cell r="D3342" t="str">
            <v>date</v>
          </cell>
          <cell r="E3342" t="str">
            <v>资费失效时间</v>
          </cell>
          <cell r="F3342" t="str">
            <v>tariff_exp_time</v>
          </cell>
          <cell r="G3342" t="str">
            <v>date</v>
          </cell>
          <cell r="H3342" t="str">
            <v>datetime</v>
          </cell>
        </row>
        <row r="3343">
          <cell r="A3343" t="str">
            <v>资费价格</v>
          </cell>
          <cell r="B3343" t="str">
            <v>price</v>
          </cell>
          <cell r="C3343" t="str">
            <v>number(22)</v>
          </cell>
          <cell r="D3343" t="str">
            <v>number(22)</v>
          </cell>
          <cell r="E3343" t="str">
            <v>资费价格</v>
          </cell>
          <cell r="F3343" t="str">
            <v>tariff_prc</v>
          </cell>
          <cell r="G3343" t="str">
            <v>number(18,4)</v>
          </cell>
          <cell r="H3343" t="str">
            <v>double(18,4)</v>
          </cell>
        </row>
        <row r="3344">
          <cell r="A3344" t="str">
            <v>资费类别</v>
          </cell>
          <cell r="B3344" t="str">
            <v>offer_type</v>
          </cell>
          <cell r="C3344" t="str">
            <v>varchar2(30)</v>
          </cell>
          <cell r="D3344" t="str">
            <v>string(30)</v>
          </cell>
          <cell r="E3344" t="str">
            <v>资费类型</v>
          </cell>
          <cell r="F3344" t="str">
            <v>tariff_type</v>
          </cell>
          <cell r="G3344" t="str">
            <v>varchar2(8)</v>
          </cell>
          <cell r="H3344" t="str">
            <v>string(8)</v>
          </cell>
        </row>
        <row r="3345">
          <cell r="A3345" t="str">
            <v>资费类型标识</v>
          </cell>
          <cell r="B3345" t="str">
            <v>family_product_type</v>
          </cell>
          <cell r="C3345" t="str">
            <v>varchar2(30)</v>
          </cell>
          <cell r="D3345" t="str">
            <v>string(30)</v>
          </cell>
          <cell r="E3345" t="str">
            <v>资费类型标识</v>
          </cell>
          <cell r="F3345" t="str">
            <v>tariff_prod_type</v>
          </cell>
          <cell r="G3345" t="str">
            <v>varchar2(30)</v>
          </cell>
          <cell r="H3345" t="str">
            <v>string(30)</v>
          </cell>
        </row>
        <row r="3346">
          <cell r="A3346" t="str">
            <v>资费类型描述</v>
          </cell>
          <cell r="B3346" t="str">
            <v>family_product_type_desc</v>
          </cell>
          <cell r="C3346" t="str">
            <v>varchar2(100)</v>
          </cell>
          <cell r="D3346" t="str">
            <v>string(100)</v>
          </cell>
          <cell r="E3346" t="str">
            <v>资费类型描述</v>
          </cell>
          <cell r="F3346" t="str">
            <v>tariff_prod_type_desc</v>
          </cell>
          <cell r="G3346" t="str">
            <v>varchar2(100)</v>
          </cell>
          <cell r="H3346" t="str">
            <v>string(100)</v>
          </cell>
        </row>
        <row r="3347">
          <cell r="A3347" t="str">
            <v>资费描述</v>
          </cell>
          <cell r="B3347" t="str">
            <v>prc_desc</v>
          </cell>
          <cell r="C3347" t="str">
            <v>varchar2(1200)</v>
          </cell>
          <cell r="D3347" t="str">
            <v>string(1200)</v>
          </cell>
          <cell r="E3347" t="str">
            <v>资费描述</v>
          </cell>
          <cell r="F3347" t="str">
            <v>tariff_desc</v>
          </cell>
          <cell r="G3347" t="str">
            <v>varchar2(1200)</v>
          </cell>
          <cell r="H3347" t="str">
            <v>string(1200)</v>
          </cell>
        </row>
        <row r="3348">
          <cell r="A3348" t="str">
            <v>资费生效时间</v>
          </cell>
          <cell r="B3348" t="str">
            <v>eff_date</v>
          </cell>
          <cell r="C3348" t="str">
            <v>date</v>
          </cell>
          <cell r="D3348" t="str">
            <v>date</v>
          </cell>
          <cell r="E3348" t="str">
            <v>资费生效时间</v>
          </cell>
          <cell r="F3348" t="str">
            <v>tariff_eff_time</v>
          </cell>
          <cell r="G3348" t="str">
            <v>date</v>
          </cell>
          <cell r="H3348" t="str">
            <v>datetime</v>
          </cell>
        </row>
        <row r="3349">
          <cell r="A3349" t="str">
            <v>资费失效时间</v>
          </cell>
          <cell r="B3349" t="str">
            <v>exp_date</v>
          </cell>
          <cell r="C3349" t="str">
            <v>date</v>
          </cell>
          <cell r="D3349" t="str">
            <v>date</v>
          </cell>
          <cell r="E3349" t="str">
            <v>资费失效时间</v>
          </cell>
          <cell r="F3349" t="str">
            <v>tariff_exp_time</v>
          </cell>
          <cell r="G3349" t="str">
            <v>date</v>
          </cell>
          <cell r="H3349" t="str">
            <v>datetime</v>
          </cell>
        </row>
        <row r="3350">
          <cell r="A3350" t="str">
            <v>资费月均单价</v>
          </cell>
          <cell r="B3350" t="str">
            <v>month_fee</v>
          </cell>
          <cell r="C3350" t="str">
            <v>number(22,15)</v>
          </cell>
          <cell r="D3350" t="str">
            <v>number(18,4)</v>
          </cell>
          <cell r="E3350" t="str">
            <v>资费月均单价</v>
          </cell>
          <cell r="F3350" t="str">
            <v>tariff_month_fee</v>
          </cell>
          <cell r="G3350" t="str">
            <v>number(18,4)</v>
          </cell>
          <cell r="H3350" t="str">
            <v>double(18,4)</v>
          </cell>
        </row>
        <row r="3351">
          <cell r="A3351" t="str">
            <v>资费周期</v>
          </cell>
          <cell r="B3351" t="str">
            <v>cycle</v>
          </cell>
          <cell r="C3351" t="str">
            <v>number(22)</v>
          </cell>
          <cell r="D3351" t="str">
            <v>number(22)</v>
          </cell>
          <cell r="E3351" t="str">
            <v>资费周期</v>
          </cell>
          <cell r="F3351" t="str">
            <v>tariff_period</v>
          </cell>
          <cell r="G3351" t="str">
            <v>number(22)</v>
          </cell>
          <cell r="H3351" t="str">
            <v>long</v>
          </cell>
        </row>
        <row r="3352">
          <cell r="A3352" t="str">
            <v>资管系统小区归属区域</v>
          </cell>
          <cell r="B3352" t="str">
            <v>cell_area</v>
          </cell>
          <cell r="C3352" t="str">
            <v>varchar2(50)</v>
          </cell>
          <cell r="D3352" t="str">
            <v>string(50)</v>
          </cell>
          <cell r="E3352" t="str">
            <v>资管系统小区归属区域</v>
          </cell>
          <cell r="F3352" t="str">
            <v>cell_area</v>
          </cell>
          <cell r="G3352" t="str">
            <v>varchar2(50)</v>
          </cell>
          <cell r="H3352" t="str">
            <v>string(50)</v>
          </cell>
        </row>
        <row r="3353">
          <cell r="A3353" t="str">
            <v>资管系统小区区域属性</v>
          </cell>
          <cell r="B3353" t="str">
            <v>cell_area_prop</v>
          </cell>
          <cell r="C3353" t="str">
            <v>varchar2(8)</v>
          </cell>
          <cell r="D3353" t="str">
            <v>string(8)</v>
          </cell>
          <cell r="E3353" t="str">
            <v>资管系统小区区域属性</v>
          </cell>
          <cell r="F3353" t="str">
            <v>cell_area_attr</v>
          </cell>
          <cell r="G3353" t="str">
            <v>varchar2(8)</v>
          </cell>
          <cell r="H3353" t="str">
            <v>string(8)</v>
          </cell>
        </row>
        <row r="3354">
          <cell r="A3354" t="str">
            <v>资管系统小区属性</v>
          </cell>
          <cell r="B3354" t="str">
            <v>cell_prop</v>
          </cell>
          <cell r="C3354" t="str">
            <v>varchar2(100)</v>
          </cell>
          <cell r="D3354" t="str">
            <v>string(100)</v>
          </cell>
          <cell r="E3354" t="str">
            <v>资管系统小区属性</v>
          </cell>
          <cell r="F3354" t="str">
            <v>cell_attr</v>
          </cell>
          <cell r="G3354" t="str">
            <v>varchar2(100)</v>
          </cell>
          <cell r="H3354" t="str">
            <v>string(100)</v>
          </cell>
        </row>
        <row r="3355">
          <cell r="A3355" t="str">
            <v>小区端口建成数</v>
          </cell>
          <cell r="B3355" t="str">
            <v>cell_port_cnt</v>
          </cell>
          <cell r="C3355" t="str">
            <v>number</v>
          </cell>
          <cell r="D3355" t="str">
            <v>integer</v>
          </cell>
          <cell r="E3355" t="str">
            <v>小区端口建成数</v>
          </cell>
          <cell r="F3355" t="str">
            <v>cell_port_create_num</v>
          </cell>
          <cell r="G3355" t="str">
            <v>number(38)</v>
          </cell>
          <cell r="H3355" t="str">
            <v>integer</v>
          </cell>
        </row>
        <row r="3356">
          <cell r="A3356" t="str">
            <v>成员客户标识</v>
          </cell>
          <cell r="B3356" t="str">
            <v>meb_cust_id</v>
          </cell>
          <cell r="C3356" t="str">
            <v>varchar2(6)</v>
          </cell>
          <cell r="D3356" t="str">
            <v>string(6)</v>
          </cell>
          <cell r="E3356" t="str">
            <v>成员客户标识</v>
          </cell>
          <cell r="F3356" t="str">
            <v>member_cust_id</v>
          </cell>
          <cell r="G3356" t="str">
            <v>varchar2(6)</v>
          </cell>
          <cell r="H3356" t="str">
            <v>string(6)</v>
          </cell>
        </row>
        <row r="3357">
          <cell r="A3357" t="str">
            <v>用户归属地市编码</v>
          </cell>
          <cell r="B3357" t="str">
            <v>city_code</v>
          </cell>
          <cell r="C3357" t="str">
            <v>varchar(10)</v>
          </cell>
          <cell r="D3357" t="str">
            <v>strinng(10)</v>
          </cell>
          <cell r="E3357" t="str">
            <v>用户归属地市编码</v>
          </cell>
          <cell r="F3357" t="str">
            <v>city_code</v>
          </cell>
          <cell r="G3357" t="str">
            <v>varchar(10)</v>
          </cell>
          <cell r="H3357" t="str">
            <v>string(10)</v>
          </cell>
        </row>
        <row r="3358">
          <cell r="A3358" t="str">
            <v>用户归属区县编码</v>
          </cell>
          <cell r="B3358" t="str">
            <v>county_code</v>
          </cell>
          <cell r="C3358" t="str">
            <v>varchar2(4)</v>
          </cell>
          <cell r="D3358" t="str">
            <v>string(4)</v>
          </cell>
          <cell r="E3358" t="str">
            <v>用户归属区县编码</v>
          </cell>
          <cell r="F3358" t="str">
            <v>county_code</v>
          </cell>
          <cell r="G3358" t="str">
            <v>varchar2(4)</v>
          </cell>
          <cell r="H3358" t="str">
            <v>string(4)</v>
          </cell>
        </row>
        <row r="3359">
          <cell r="A3359" t="str">
            <v>公务卡用户标识</v>
          </cell>
          <cell r="B3359" t="str">
            <v>official_flag</v>
          </cell>
          <cell r="C3359" t="str">
            <v>varchar2(1)</v>
          </cell>
          <cell r="D3359" t="str">
            <v>string(1)</v>
          </cell>
          <cell r="E3359" t="str">
            <v>公务卡用户标志</v>
          </cell>
          <cell r="F3359" t="str">
            <v>office_flag</v>
          </cell>
          <cell r="G3359" t="str">
            <v>varchar2(1)</v>
          </cell>
          <cell r="H3359" t="str">
            <v>string(1)</v>
          </cell>
        </row>
        <row r="3360">
          <cell r="A3360" t="str">
            <v>中高端标志</v>
          </cell>
          <cell r="B3360" t="str">
            <v>high_mid_flag</v>
          </cell>
          <cell r="C3360" t="str">
            <v>varchar2(1)</v>
          </cell>
          <cell r="D3360" t="str">
            <v>string(1)</v>
          </cell>
          <cell r="E3360" t="str">
            <v>中高端标志</v>
          </cell>
          <cell r="F3360" t="str">
            <v>high_mid_flag</v>
          </cell>
          <cell r="G3360" t="str">
            <v>varchar2(1)</v>
          </cell>
          <cell r="H3360" t="str">
            <v>string(1)</v>
          </cell>
        </row>
        <row r="3361">
          <cell r="A3361" t="str">
            <v>集团内g网计费时长</v>
          </cell>
          <cell r="B3361" t="str">
            <v>ingrp_gsm_duration_min</v>
          </cell>
          <cell r="C3361" t="str">
            <v>integer</v>
          </cell>
          <cell r="D3361" t="str">
            <v>integer</v>
          </cell>
          <cell r="E3361" t="str">
            <v>集团内g网计费时长</v>
          </cell>
          <cell r="F3361" t="str">
            <v>ingrp_gsm_chrg_dur_min</v>
          </cell>
          <cell r="G3361" t="str">
            <v>integer</v>
          </cell>
          <cell r="H3361" t="str">
            <v>long</v>
          </cell>
        </row>
        <row r="3362">
          <cell r="A3362" t="str">
            <v>集团内v网计费时长</v>
          </cell>
          <cell r="B3362" t="str">
            <v>ingrp_vpmn_duration_min</v>
          </cell>
          <cell r="C3362" t="str">
            <v>integer</v>
          </cell>
          <cell r="D3362" t="str">
            <v>integer</v>
          </cell>
          <cell r="E3362" t="str">
            <v>集团内v网计费时长</v>
          </cell>
          <cell r="F3362" t="str">
            <v>ingrp_vpmn_chrg_dur_min</v>
          </cell>
          <cell r="G3362" t="str">
            <v>integer</v>
          </cell>
          <cell r="H3362" t="str">
            <v>long</v>
          </cell>
        </row>
        <row r="3363">
          <cell r="A3363" t="str">
            <v>呼转基本费</v>
          </cell>
          <cell r="B3363" t="str">
            <v>trans_bsc_fee</v>
          </cell>
          <cell r="C3363" t="str">
            <v>number</v>
          </cell>
          <cell r="D3363" t="str">
            <v>double</v>
          </cell>
          <cell r="E3363" t="str">
            <v>呼转基本费</v>
          </cell>
          <cell r="F3363" t="str">
            <v>trans_base_fee</v>
          </cell>
          <cell r="G3363" t="str">
            <v>number(18,4)</v>
          </cell>
          <cell r="H3363" t="str">
            <v>double(18,4)</v>
          </cell>
        </row>
        <row r="3364">
          <cell r="A3364" t="str">
            <v>呼转长途费</v>
          </cell>
          <cell r="B3364" t="str">
            <v>trans_ld_fee</v>
          </cell>
          <cell r="C3364" t="str">
            <v>number</v>
          </cell>
          <cell r="D3364" t="str">
            <v>double</v>
          </cell>
          <cell r="E3364" t="str">
            <v>呼转长途费</v>
          </cell>
          <cell r="F3364" t="str">
            <v>trans_toll_fee</v>
          </cell>
          <cell r="G3364" t="str">
            <v>number(18,4)</v>
          </cell>
          <cell r="H3364" t="str">
            <v>double(18,4)</v>
          </cell>
        </row>
        <row r="3365">
          <cell r="A3365" t="str">
            <v>呼转信息费</v>
          </cell>
          <cell r="B3365" t="str">
            <v>trans_info_fee</v>
          </cell>
          <cell r="C3365" t="str">
            <v>number</v>
          </cell>
          <cell r="D3365" t="str">
            <v>double</v>
          </cell>
          <cell r="E3365" t="str">
            <v>呼转信息费</v>
          </cell>
          <cell r="F3365" t="str">
            <v>trans_info_fee</v>
          </cell>
          <cell r="G3365" t="str">
            <v>number(18,4)</v>
          </cell>
          <cell r="H3365" t="str">
            <v>double(18,4)</v>
          </cell>
        </row>
        <row r="3366">
          <cell r="A3366" t="str">
            <v>呼转通话费用</v>
          </cell>
          <cell r="B3366" t="str">
            <v>trans_fee</v>
          </cell>
          <cell r="C3366" t="str">
            <v>number</v>
          </cell>
          <cell r="D3366" t="str">
            <v>double</v>
          </cell>
          <cell r="E3366" t="str">
            <v>呼转通话费用</v>
          </cell>
          <cell r="F3366" t="str">
            <v>trans_call_fee</v>
          </cell>
          <cell r="G3366" t="str">
            <v>number(18,4)</v>
          </cell>
          <cell r="H3366" t="str">
            <v>double(18,4)</v>
          </cell>
        </row>
        <row r="3367">
          <cell r="A3367" t="str">
            <v>v网基本费</v>
          </cell>
          <cell r="B3367" t="str">
            <v>vpmn_bsc_fee</v>
          </cell>
          <cell r="C3367" t="str">
            <v>number</v>
          </cell>
          <cell r="D3367" t="str">
            <v>double</v>
          </cell>
          <cell r="E3367" t="str">
            <v>v网基本费</v>
          </cell>
          <cell r="F3367" t="str">
            <v>vpmn_base_fee</v>
          </cell>
          <cell r="G3367" t="str">
            <v>number(18,4)</v>
          </cell>
          <cell r="H3367" t="str">
            <v>double(18,4)</v>
          </cell>
        </row>
        <row r="3368">
          <cell r="A3368" t="str">
            <v>v网长途费</v>
          </cell>
          <cell r="B3368" t="str">
            <v>vpmn_ld_fee</v>
          </cell>
          <cell r="C3368" t="str">
            <v>number</v>
          </cell>
          <cell r="D3368" t="str">
            <v>double</v>
          </cell>
          <cell r="E3368" t="str">
            <v>v网长途费</v>
          </cell>
          <cell r="F3368" t="str">
            <v>vpmn_toll_fee</v>
          </cell>
          <cell r="G3368" t="str">
            <v>number(18,4)</v>
          </cell>
          <cell r="H3368" t="str">
            <v>double(18,4)</v>
          </cell>
        </row>
        <row r="3369">
          <cell r="A3369" t="str">
            <v>v网信息费</v>
          </cell>
          <cell r="B3369" t="str">
            <v>vpmn_info_fee</v>
          </cell>
          <cell r="C3369" t="str">
            <v>number</v>
          </cell>
          <cell r="D3369" t="str">
            <v>double</v>
          </cell>
          <cell r="E3369" t="str">
            <v>v网信息费</v>
          </cell>
          <cell r="F3369" t="str">
            <v>vpmn_info_fee</v>
          </cell>
          <cell r="G3369" t="str">
            <v>number(18,4)</v>
          </cell>
          <cell r="H3369" t="str">
            <v>double(18,4)</v>
          </cell>
        </row>
        <row r="3370">
          <cell r="A3370" t="str">
            <v>呼转通话时长</v>
          </cell>
          <cell r="B3370" t="str">
            <v>trans_duration_sec</v>
          </cell>
          <cell r="C3370" t="str">
            <v>integer</v>
          </cell>
          <cell r="D3370" t="str">
            <v>integer</v>
          </cell>
          <cell r="E3370" t="str">
            <v>呼转通话时长</v>
          </cell>
          <cell r="F3370" t="str">
            <v>trans_dur_sec</v>
          </cell>
          <cell r="G3370" t="str">
            <v>integer</v>
          </cell>
          <cell r="H3370" t="str">
            <v>long</v>
          </cell>
        </row>
        <row r="3371">
          <cell r="A3371" t="str">
            <v>g网计费时长</v>
          </cell>
          <cell r="B3371" t="str">
            <v>gsm_duration_min</v>
          </cell>
          <cell r="C3371" t="str">
            <v>integer</v>
          </cell>
          <cell r="D3371" t="str">
            <v>integer</v>
          </cell>
          <cell r="E3371" t="str">
            <v>g网计费时长</v>
          </cell>
          <cell r="F3371" t="str">
            <v>gsm_chrg_dur_min</v>
          </cell>
          <cell r="G3371" t="str">
            <v>integer</v>
          </cell>
          <cell r="H3371" t="str">
            <v>long</v>
          </cell>
        </row>
        <row r="3372">
          <cell r="A3372" t="str">
            <v>v网计费时长</v>
          </cell>
          <cell r="B3372" t="str">
            <v>vpmn_duration_min</v>
          </cell>
          <cell r="C3372" t="str">
            <v>integer</v>
          </cell>
          <cell r="D3372" t="str">
            <v>integer</v>
          </cell>
          <cell r="E3372" t="str">
            <v>v网计费时长</v>
          </cell>
          <cell r="F3372" t="str">
            <v>vpmn_chrg_dur_min</v>
          </cell>
          <cell r="G3372" t="str">
            <v>integer</v>
          </cell>
          <cell r="H3372" t="str">
            <v>long</v>
          </cell>
        </row>
        <row r="3373">
          <cell r="A3373" t="str">
            <v>呼转计费时长</v>
          </cell>
          <cell r="B3373" t="str">
            <v>trans_duration_min</v>
          </cell>
          <cell r="C3373" t="str">
            <v>integer</v>
          </cell>
          <cell r="D3373" t="str">
            <v>integer</v>
          </cell>
          <cell r="E3373" t="str">
            <v>呼转计费时长</v>
          </cell>
          <cell r="F3373" t="str">
            <v>trans_chrg_dur_min</v>
          </cell>
          <cell r="G3373" t="str">
            <v>integer</v>
          </cell>
          <cell r="H3373" t="str">
            <v>long</v>
          </cell>
        </row>
        <row r="3374">
          <cell r="A3374" t="str">
            <v>g网4g计费时长</v>
          </cell>
          <cell r="B3374" t="str">
            <v>gsm_duration_min_td</v>
          </cell>
          <cell r="C3374" t="str">
            <v>integer</v>
          </cell>
          <cell r="D3374" t="str">
            <v>integer</v>
          </cell>
          <cell r="E3374" t="str">
            <v>g网4g计费时长</v>
          </cell>
          <cell r="F3374" t="str">
            <v>gsm_chrg_dur_min_td</v>
          </cell>
          <cell r="G3374" t="str">
            <v>integer</v>
          </cell>
          <cell r="H3374" t="str">
            <v>long</v>
          </cell>
        </row>
        <row r="3375">
          <cell r="A3375" t="str">
            <v>v网4g计费时长</v>
          </cell>
          <cell r="B3375" t="str">
            <v>vpmn_duration_min_td</v>
          </cell>
          <cell r="C3375" t="str">
            <v>integer</v>
          </cell>
          <cell r="D3375" t="str">
            <v>integer</v>
          </cell>
          <cell r="E3375" t="str">
            <v>v网4g计费时长</v>
          </cell>
          <cell r="F3375" t="str">
            <v>vpmn_chrg_dur_min_td</v>
          </cell>
          <cell r="G3375" t="str">
            <v>integer</v>
          </cell>
          <cell r="H3375" t="str">
            <v>long</v>
          </cell>
        </row>
        <row r="3376">
          <cell r="A3376" t="str">
            <v>呼转4g计费时长</v>
          </cell>
          <cell r="B3376" t="str">
            <v>trans_duration_min_td</v>
          </cell>
          <cell r="C3376" t="str">
            <v>integer</v>
          </cell>
          <cell r="D3376" t="str">
            <v>integer</v>
          </cell>
          <cell r="E3376" t="str">
            <v>呼转4g计费时长</v>
          </cell>
          <cell r="F3376" t="str">
            <v>trans_chrg_dur_min_td</v>
          </cell>
          <cell r="G3376" t="str">
            <v>integer</v>
          </cell>
          <cell r="H3376" t="str">
            <v>long</v>
          </cell>
        </row>
        <row r="3377">
          <cell r="A3377" t="str">
            <v>g网基本费</v>
          </cell>
          <cell r="B3377" t="str">
            <v>gsm_bsc_fee</v>
          </cell>
          <cell r="C3377" t="str">
            <v>number</v>
          </cell>
          <cell r="D3377" t="str">
            <v>double</v>
          </cell>
          <cell r="E3377" t="str">
            <v>g网基本费</v>
          </cell>
          <cell r="F3377" t="str">
            <v>gsm_base_fee</v>
          </cell>
          <cell r="G3377" t="str">
            <v>number(18,4)</v>
          </cell>
          <cell r="H3377" t="str">
            <v>double(18,4)</v>
          </cell>
        </row>
        <row r="3378">
          <cell r="A3378" t="str">
            <v>g网长途费</v>
          </cell>
          <cell r="B3378" t="str">
            <v>gsm_ld_fee</v>
          </cell>
          <cell r="C3378" t="str">
            <v>number</v>
          </cell>
          <cell r="D3378" t="str">
            <v>double</v>
          </cell>
          <cell r="E3378" t="str">
            <v>g网长途费</v>
          </cell>
          <cell r="F3378" t="str">
            <v>gsm_toll_fee</v>
          </cell>
          <cell r="G3378" t="str">
            <v>number(18,4)</v>
          </cell>
          <cell r="H3378" t="str">
            <v>double(18,4)</v>
          </cell>
        </row>
        <row r="3379">
          <cell r="A3379" t="str">
            <v>g网信息费</v>
          </cell>
          <cell r="B3379" t="str">
            <v>gsm_info_fee</v>
          </cell>
          <cell r="C3379" t="str">
            <v>number</v>
          </cell>
          <cell r="D3379" t="str">
            <v>double</v>
          </cell>
          <cell r="E3379" t="str">
            <v>g网信息费</v>
          </cell>
          <cell r="F3379" t="str">
            <v>gsm_info_fee</v>
          </cell>
          <cell r="G3379" t="str">
            <v>number(18,4)</v>
          </cell>
          <cell r="H3379" t="str">
            <v>double(18,4)</v>
          </cell>
        </row>
        <row r="3380">
          <cell r="A3380" t="str">
            <v>零通信标志</v>
          </cell>
          <cell r="B3380" t="str">
            <v>zero_call_flag</v>
          </cell>
          <cell r="C3380" t="str">
            <v>varchar2(1)</v>
          </cell>
          <cell r="D3380" t="str">
            <v>string(1)</v>
          </cell>
          <cell r="E3380" t="str">
            <v>零通信标志</v>
          </cell>
          <cell r="F3380" t="str">
            <v>zero_comm_flag</v>
          </cell>
          <cell r="G3380" t="str">
            <v>varchar2(1)</v>
          </cell>
          <cell r="H3380" t="str">
            <v>string(1)</v>
          </cell>
        </row>
        <row r="3381">
          <cell r="A3381" t="str">
            <v>成员状态</v>
          </cell>
          <cell r="B3381" t="str">
            <v>user_stat</v>
          </cell>
          <cell r="C3381" t="str">
            <v>varchar2(4)</v>
          </cell>
          <cell r="D3381" t="str">
            <v>string(4)</v>
          </cell>
          <cell r="E3381" t="str">
            <v>成员状态</v>
          </cell>
          <cell r="F3381" t="str">
            <v>member_stat</v>
          </cell>
          <cell r="G3381" t="str">
            <v>varchar2(4)</v>
          </cell>
          <cell r="H3381" t="str">
            <v>string(4)</v>
          </cell>
        </row>
        <row r="3382">
          <cell r="A3382" t="str">
            <v>成员类型</v>
          </cell>
          <cell r="B3382" t="str">
            <v>user_type</v>
          </cell>
          <cell r="C3382" t="str">
            <v>varchar2(100)</v>
          </cell>
          <cell r="D3382" t="str">
            <v>string(100)</v>
          </cell>
          <cell r="E3382" t="str">
            <v>成员类型</v>
          </cell>
          <cell r="F3382" t="str">
            <v>member_type</v>
          </cell>
          <cell r="G3382" t="str">
            <v>varchar2(100)</v>
          </cell>
          <cell r="H3382" t="str">
            <v>string(100)</v>
          </cell>
        </row>
        <row r="3383">
          <cell r="A3383" t="str">
            <v>成员客户经理标识</v>
          </cell>
          <cell r="B3383" t="str">
            <v>cust_managr_code</v>
          </cell>
          <cell r="C3383" t="str">
            <v>varchar2(6)</v>
          </cell>
          <cell r="D3383" t="str">
            <v>string(6)</v>
          </cell>
          <cell r="E3383" t="str">
            <v>成员客户经理标识</v>
          </cell>
          <cell r="F3383" t="str">
            <v>cust_managr_id</v>
          </cell>
          <cell r="G3383" t="str">
            <v>varchar2(6)</v>
          </cell>
          <cell r="H3383" t="str">
            <v>string(6)</v>
          </cell>
        </row>
        <row r="3384">
          <cell r="A3384" t="str">
            <v>缴费方式</v>
          </cell>
          <cell r="B3384" t="str">
            <v>pay_way</v>
          </cell>
          <cell r="C3384" t="str">
            <v>varchar2(20)</v>
          </cell>
          <cell r="D3384" t="str">
            <v>string(20)</v>
          </cell>
          <cell r="E3384" t="str">
            <v>缴费方式</v>
          </cell>
          <cell r="F3384" t="str">
            <v>pay_way</v>
          </cell>
          <cell r="G3384" t="str">
            <v>varchar2(20)</v>
          </cell>
          <cell r="H3384" t="str">
            <v>string(20)</v>
          </cell>
        </row>
        <row r="3385">
          <cell r="A3385" t="str">
            <v>集团归属地市编码</v>
          </cell>
          <cell r="B3385" t="str">
            <v>group_region_code</v>
          </cell>
          <cell r="C3385" t="str">
            <v>varchar2(4)</v>
          </cell>
          <cell r="D3385" t="str">
            <v>string(4)</v>
          </cell>
          <cell r="E3385" t="str">
            <v>集团归属地市编码</v>
          </cell>
          <cell r="F3385" t="str">
            <v>group_city_code</v>
          </cell>
          <cell r="G3385" t="str">
            <v>varchar2(4)</v>
          </cell>
          <cell r="H3385" t="str">
            <v>string(4)</v>
          </cell>
        </row>
        <row r="3386">
          <cell r="A3386" t="str">
            <v>设备识别码</v>
          </cell>
          <cell r="B3386" t="str">
            <v>equip_code</v>
          </cell>
          <cell r="C3386" t="str">
            <v>varchar2(100)</v>
          </cell>
          <cell r="D3386" t="str">
            <v>string(100)</v>
          </cell>
          <cell r="E3386" t="str">
            <v>设备识别码</v>
          </cell>
          <cell r="F3386" t="str">
            <v>equip_code</v>
          </cell>
          <cell r="G3386" t="str">
            <v>varchar2(100)</v>
          </cell>
          <cell r="H3386" t="str">
            <v>string(100)</v>
          </cell>
        </row>
        <row r="3387">
          <cell r="A3387" t="str">
            <v>EMAIL</v>
          </cell>
          <cell r="B3387" t="str">
            <v>email</v>
          </cell>
          <cell r="C3387" t="str">
            <v>varchar2(80)</v>
          </cell>
          <cell r="D3387" t="str">
            <v>string(80)</v>
          </cell>
          <cell r="E3387" t="str">
            <v>EMAIL</v>
          </cell>
          <cell r="F3387" t="str">
            <v>email</v>
          </cell>
          <cell r="G3387" t="str">
            <v>varchar2(80)</v>
          </cell>
          <cell r="H3387" t="str">
            <v>string(80)</v>
          </cell>
        </row>
        <row r="3388">
          <cell r="A3388" t="str">
            <v>发展渠道</v>
          </cell>
          <cell r="B3388" t="str">
            <v>dev_chnl_id</v>
          </cell>
          <cell r="C3388" t="str">
            <v>varchar2(50)</v>
          </cell>
          <cell r="D3388" t="str">
            <v>string(50)</v>
          </cell>
          <cell r="E3388" t="str">
            <v>发展渠道</v>
          </cell>
          <cell r="F3388" t="str">
            <v>devlop_chnl_id</v>
          </cell>
          <cell r="G3388" t="str">
            <v>varchar2(50)</v>
          </cell>
          <cell r="H3388" t="str">
            <v>string(50)</v>
          </cell>
        </row>
        <row r="3389">
          <cell r="A3389" t="str">
            <v>业务范围</v>
          </cell>
          <cell r="B3389" t="str">
            <v>main_busi_scope</v>
          </cell>
          <cell r="C3389" t="str">
            <v>varchar2(200)</v>
          </cell>
          <cell r="D3389" t="str">
            <v>string(200)</v>
          </cell>
          <cell r="E3389" t="str">
            <v>业务范围</v>
          </cell>
          <cell r="F3389" t="str">
            <v>busi_range</v>
          </cell>
          <cell r="G3389" t="str">
            <v>varchar2(200)</v>
          </cell>
          <cell r="H3389" t="str">
            <v>string(200)</v>
          </cell>
        </row>
        <row r="3390">
          <cell r="A3390" t="str">
            <v>法人代表</v>
          </cell>
          <cell r="B3390" t="str">
            <v>legal_person</v>
          </cell>
          <cell r="C3390" t="str">
            <v>varchar2(50)</v>
          </cell>
          <cell r="D3390" t="str">
            <v>string(50)</v>
          </cell>
          <cell r="E3390" t="str">
            <v>法人代表</v>
          </cell>
          <cell r="F3390" t="str">
            <v>legal_deputy</v>
          </cell>
          <cell r="G3390" t="str">
            <v>varchar2(60)</v>
          </cell>
          <cell r="H3390" t="str">
            <v>string(60)</v>
          </cell>
        </row>
        <row r="3391">
          <cell r="A3391" t="str">
            <v>法人证件类别</v>
          </cell>
          <cell r="B3391" t="str">
            <v>legal_cert_type</v>
          </cell>
          <cell r="C3391" t="str">
            <v>varchar2(50)</v>
          </cell>
          <cell r="D3391" t="str">
            <v>string(50)</v>
          </cell>
          <cell r="E3391" t="str">
            <v>法人证件类型</v>
          </cell>
          <cell r="F3391" t="str">
            <v>legal_cert_type</v>
          </cell>
          <cell r="G3391" t="str">
            <v>varchar2(50)</v>
          </cell>
          <cell r="H3391" t="str">
            <v>string(50)</v>
          </cell>
        </row>
        <row r="3392">
          <cell r="A3392" t="str">
            <v>营业执照类型</v>
          </cell>
          <cell r="B3392" t="str">
            <v>licence_type</v>
          </cell>
          <cell r="C3392" t="str">
            <v>varchar2(50)</v>
          </cell>
          <cell r="D3392" t="str">
            <v>string(50)</v>
          </cell>
          <cell r="E3392" t="str">
            <v>营业执照类型</v>
          </cell>
          <cell r="F3392" t="str">
            <v>busi_licese_type</v>
          </cell>
          <cell r="G3392" t="str">
            <v>varchar2(50)</v>
          </cell>
          <cell r="H3392" t="str">
            <v>string(50)</v>
          </cell>
        </row>
        <row r="3393">
          <cell r="A3393" t="str">
            <v>执照号码</v>
          </cell>
          <cell r="B3393" t="str">
            <v>licence_code</v>
          </cell>
          <cell r="C3393" t="str">
            <v>varchar2(50)</v>
          </cell>
          <cell r="D3393" t="str">
            <v>string(50)</v>
          </cell>
          <cell r="E3393" t="str">
            <v>执照号码</v>
          </cell>
          <cell r="F3393" t="str">
            <v>licese_no</v>
          </cell>
          <cell r="G3393" t="str">
            <v>varchar2(50)</v>
          </cell>
          <cell r="H3393" t="str">
            <v>string(50)</v>
          </cell>
        </row>
        <row r="3394">
          <cell r="A3394" t="str">
            <v>执照有效期</v>
          </cell>
          <cell r="B3394" t="str">
            <v>licence_exp_date</v>
          </cell>
          <cell r="C3394" t="str">
            <v>varchar2(50)</v>
          </cell>
          <cell r="D3394" t="str">
            <v>string(50)</v>
          </cell>
          <cell r="E3394" t="str">
            <v>执照有效期</v>
          </cell>
          <cell r="F3394" t="str">
            <v>licese_exp_date</v>
          </cell>
          <cell r="G3394" t="str">
            <v>varchar2(50)</v>
          </cell>
          <cell r="H3394" t="str">
            <v>string(50)</v>
          </cell>
        </row>
        <row r="3395">
          <cell r="A3395" t="str">
            <v>注册资金</v>
          </cell>
          <cell r="B3395" t="str">
            <v>register_fund_fee</v>
          </cell>
          <cell r="C3395" t="str">
            <v>number(12)</v>
          </cell>
          <cell r="D3395" t="str">
            <v>double</v>
          </cell>
          <cell r="E3395" t="str">
            <v>注册资金</v>
          </cell>
          <cell r="F3395" t="str">
            <v>regist_fee</v>
          </cell>
          <cell r="G3395" t="str">
            <v>number(18,4)</v>
          </cell>
          <cell r="H3395" t="str">
            <v>double(18,4)</v>
          </cell>
        </row>
        <row r="3396">
          <cell r="A3396" t="str">
            <v>集团收入水平</v>
          </cell>
          <cell r="B3396" t="str">
            <v>income_level</v>
          </cell>
          <cell r="C3396" t="str">
            <v>varchar2(50)</v>
          </cell>
          <cell r="D3396" t="str">
            <v>string(50)</v>
          </cell>
          <cell r="E3396" t="str">
            <v>集团收入水平</v>
          </cell>
          <cell r="F3396" t="str">
            <v>group_inc_lvl</v>
          </cell>
          <cell r="G3396" t="str">
            <v>varchar2(50)</v>
          </cell>
          <cell r="H3396" t="str">
            <v>string(50)</v>
          </cell>
        </row>
        <row r="3397">
          <cell r="A3397" t="str">
            <v>单位性质</v>
          </cell>
          <cell r="B3397" t="str">
            <v>own_type</v>
          </cell>
          <cell r="C3397" t="str">
            <v>varchar2(50)</v>
          </cell>
          <cell r="D3397" t="str">
            <v>string(50)</v>
          </cell>
          <cell r="E3397" t="str">
            <v>单位性质</v>
          </cell>
          <cell r="F3397" t="str">
            <v>unit_attr</v>
          </cell>
          <cell r="G3397" t="str">
            <v>varchar2(50)</v>
          </cell>
          <cell r="H3397" t="str">
            <v>string(50)</v>
          </cell>
        </row>
        <row r="3398">
          <cell r="A3398" t="str">
            <v>集团归属区县编码</v>
          </cell>
          <cell r="B3398" t="str">
            <v>group_county_code</v>
          </cell>
          <cell r="C3398" t="str">
            <v>varchar2(4)</v>
          </cell>
          <cell r="D3398" t="str">
            <v>string(4)</v>
          </cell>
          <cell r="E3398" t="str">
            <v>集团归属区县编码</v>
          </cell>
          <cell r="F3398" t="str">
            <v>group_county_code</v>
          </cell>
          <cell r="G3398" t="str">
            <v>varchar2(4)</v>
          </cell>
          <cell r="H3398" t="str">
            <v>string(4)</v>
          </cell>
        </row>
        <row r="3399">
          <cell r="A3399" t="str">
            <v>集团编码</v>
          </cell>
          <cell r="B3399" t="str">
            <v>unit_code</v>
          </cell>
          <cell r="C3399" t="str">
            <v>number(38)</v>
          </cell>
          <cell r="D3399" t="str">
            <v>string(20)</v>
          </cell>
          <cell r="E3399" t="str">
            <v>集团编码</v>
          </cell>
          <cell r="F3399" t="str">
            <v>group_code</v>
          </cell>
          <cell r="G3399" t="str">
            <v>varchar2(50)</v>
          </cell>
          <cell r="H3399" t="str">
            <v>string(50)</v>
          </cell>
        </row>
        <row r="3400">
          <cell r="A3400" t="str">
            <v>集团客户签约类型</v>
          </cell>
          <cell r="B3400" t="str">
            <v>sign_type</v>
          </cell>
          <cell r="C3400" t="str">
            <v>number(38)</v>
          </cell>
          <cell r="D3400" t="str">
            <v>string(10)</v>
          </cell>
          <cell r="E3400" t="str">
            <v>集团客户签约类型</v>
          </cell>
          <cell r="F3400" t="str">
            <v>group_cust_sign_type</v>
          </cell>
          <cell r="G3400" t="str">
            <v>varchar2(10)</v>
          </cell>
          <cell r="H3400" t="str">
            <v>string(10)</v>
          </cell>
        </row>
        <row r="3401">
          <cell r="A3401" t="str">
            <v>潜在集团规模</v>
          </cell>
          <cell r="B3401" t="str">
            <v>pre_owner_code</v>
          </cell>
          <cell r="C3401" t="str">
            <v>number</v>
          </cell>
          <cell r="D3401" t="str">
            <v>string(20)</v>
          </cell>
          <cell r="E3401" t="str">
            <v>潜在集团规模</v>
          </cell>
          <cell r="F3401" t="str">
            <v>potent_group_scale</v>
          </cell>
          <cell r="G3401" t="str">
            <v>number(38)</v>
          </cell>
          <cell r="H3401" t="str">
            <v>string(20)</v>
          </cell>
        </row>
        <row r="3402">
          <cell r="A3402" t="str">
            <v>员工数量</v>
          </cell>
          <cell r="B3402" t="str">
            <v>emproyee_count</v>
          </cell>
          <cell r="C3402" t="str">
            <v>number(38)</v>
          </cell>
          <cell r="D3402" t="str">
            <v>integer</v>
          </cell>
          <cell r="E3402" t="str">
            <v>员工数量</v>
          </cell>
          <cell r="F3402" t="str">
            <v>staff_num</v>
          </cell>
          <cell r="G3402" t="str">
            <v>number(38)</v>
          </cell>
          <cell r="H3402" t="str">
            <v>long</v>
          </cell>
        </row>
        <row r="3403">
          <cell r="A3403" t="str">
            <v>录入方式</v>
          </cell>
          <cell r="B3403" t="str">
            <v>add_flag</v>
          </cell>
          <cell r="C3403" t="str">
            <v>number</v>
          </cell>
          <cell r="D3403" t="str">
            <v>string(20)</v>
          </cell>
          <cell r="E3403" t="str">
            <v>录入方式</v>
          </cell>
          <cell r="F3403" t="str">
            <v>record_way</v>
          </cell>
          <cell r="G3403" t="str">
            <v>number</v>
          </cell>
          <cell r="H3403" t="str">
            <v>string(20)</v>
          </cell>
        </row>
        <row r="3404">
          <cell r="A3404" t="str">
            <v>集团呼转通话时长</v>
          </cell>
          <cell r="B3404" t="str">
            <v>trans_duration_sec</v>
          </cell>
          <cell r="C3404" t="str">
            <v>integer</v>
          </cell>
          <cell r="D3404" t="str">
            <v>long</v>
          </cell>
          <cell r="E3404" t="str">
            <v>集团呼转通话时长</v>
          </cell>
          <cell r="F3404" t="str">
            <v>group_trans_dur_sec</v>
          </cell>
          <cell r="G3404" t="str">
            <v>integer</v>
          </cell>
          <cell r="H3404" t="str">
            <v>long</v>
          </cell>
        </row>
        <row r="3405">
          <cell r="A3405" t="str">
            <v>集团G网计费时长</v>
          </cell>
          <cell r="B3405" t="str">
            <v>gsm_duration_min</v>
          </cell>
          <cell r="C3405" t="str">
            <v>integer</v>
          </cell>
          <cell r="D3405" t="str">
            <v>long</v>
          </cell>
          <cell r="E3405" t="str">
            <v>集团G网计费时长</v>
          </cell>
          <cell r="F3405" t="str">
            <v>group_gsm_chrg_dur_min</v>
          </cell>
          <cell r="G3405" t="str">
            <v>integer</v>
          </cell>
          <cell r="H3405" t="str">
            <v>long</v>
          </cell>
        </row>
        <row r="3406">
          <cell r="A3406" t="str">
            <v>集团V网计费时长</v>
          </cell>
          <cell r="B3406" t="str">
            <v>vpmn_duration_min</v>
          </cell>
          <cell r="C3406" t="str">
            <v>integer</v>
          </cell>
          <cell r="D3406" t="str">
            <v>long</v>
          </cell>
          <cell r="E3406" t="str">
            <v>集团V网计费时长</v>
          </cell>
          <cell r="F3406" t="str">
            <v>group_vpmn_chrg_dur_min</v>
          </cell>
          <cell r="G3406" t="str">
            <v>integer</v>
          </cell>
          <cell r="H3406" t="str">
            <v>long</v>
          </cell>
        </row>
        <row r="3407">
          <cell r="A3407" t="str">
            <v>集团呼转计费时长</v>
          </cell>
          <cell r="B3407" t="str">
            <v>trans_duration_min</v>
          </cell>
          <cell r="C3407" t="str">
            <v>integer</v>
          </cell>
          <cell r="D3407" t="str">
            <v>long</v>
          </cell>
          <cell r="E3407" t="str">
            <v>集团呼转计费时长</v>
          </cell>
          <cell r="F3407" t="str">
            <v>group_trans_dur_min</v>
          </cell>
          <cell r="G3407" t="str">
            <v>integer</v>
          </cell>
          <cell r="H3407" t="str">
            <v>long</v>
          </cell>
        </row>
        <row r="3408">
          <cell r="A3408" t="str">
            <v>集团成员计费时长</v>
          </cell>
          <cell r="B3408" t="str">
            <v>call_duration</v>
          </cell>
          <cell r="C3408" t="str">
            <v>integer</v>
          </cell>
          <cell r="D3408" t="str">
            <v>long</v>
          </cell>
          <cell r="E3408" t="str">
            <v>集团成员计费时长</v>
          </cell>
          <cell r="F3408" t="str">
            <v>group_member_chrg_dur</v>
          </cell>
          <cell r="G3408" t="str">
            <v>integer</v>
          </cell>
          <cell r="H3408" t="str">
            <v>long</v>
          </cell>
        </row>
        <row r="3409">
          <cell r="A3409" t="str">
            <v>集团G网4G计费时长</v>
          </cell>
          <cell r="B3409" t="str">
            <v>gsm_duration_min_td</v>
          </cell>
          <cell r="C3409" t="str">
            <v>integer</v>
          </cell>
          <cell r="D3409" t="str">
            <v>long</v>
          </cell>
          <cell r="E3409" t="str">
            <v>集团G网4G计费时长</v>
          </cell>
          <cell r="F3409" t="str">
            <v>group_gsm_dur_min_td</v>
          </cell>
          <cell r="G3409" t="str">
            <v>integer</v>
          </cell>
          <cell r="H3409" t="str">
            <v>long</v>
          </cell>
        </row>
        <row r="3410">
          <cell r="A3410" t="str">
            <v>集团V网4G计费时长</v>
          </cell>
          <cell r="B3410" t="str">
            <v>vpmn_duration_min_td</v>
          </cell>
          <cell r="C3410" t="str">
            <v>integer</v>
          </cell>
          <cell r="D3410" t="str">
            <v>long</v>
          </cell>
          <cell r="E3410" t="str">
            <v>集团V网4G计费时长</v>
          </cell>
          <cell r="F3410" t="str">
            <v>group_vpmn_dur_min_td</v>
          </cell>
          <cell r="G3410" t="str">
            <v>integer</v>
          </cell>
          <cell r="H3410" t="str">
            <v>long</v>
          </cell>
        </row>
        <row r="3411">
          <cell r="A3411" t="str">
            <v>集团呼转4G计费时长</v>
          </cell>
          <cell r="B3411" t="str">
            <v>trans_duration_min_td</v>
          </cell>
          <cell r="C3411" t="str">
            <v>integer</v>
          </cell>
          <cell r="D3411" t="str">
            <v>long</v>
          </cell>
          <cell r="E3411" t="str">
            <v>集团呼转4G计费时长</v>
          </cell>
          <cell r="F3411" t="str">
            <v>group_trans_dur_min_td</v>
          </cell>
          <cell r="G3411" t="str">
            <v>integer</v>
          </cell>
          <cell r="H3411" t="str">
            <v>long</v>
          </cell>
        </row>
        <row r="3412">
          <cell r="A3412" t="str">
            <v>集团G网基本费</v>
          </cell>
          <cell r="B3412" t="str">
            <v>gsm_bsc_fee</v>
          </cell>
          <cell r="C3412" t="str">
            <v>number</v>
          </cell>
          <cell r="D3412" t="str">
            <v>double</v>
          </cell>
          <cell r="E3412" t="str">
            <v>集团G网基本费</v>
          </cell>
          <cell r="F3412" t="str">
            <v>group_gsm_base_fee</v>
          </cell>
          <cell r="G3412" t="str">
            <v>number(18,4)</v>
          </cell>
          <cell r="H3412" t="str">
            <v>double(18,4)</v>
          </cell>
        </row>
        <row r="3413">
          <cell r="A3413" t="str">
            <v>集团G网长途费</v>
          </cell>
          <cell r="B3413" t="str">
            <v>gsm_ld_fee</v>
          </cell>
          <cell r="C3413" t="str">
            <v>number</v>
          </cell>
          <cell r="D3413" t="str">
            <v>double</v>
          </cell>
          <cell r="E3413" t="str">
            <v>集团G网长途费</v>
          </cell>
          <cell r="F3413" t="str">
            <v>group_gsm_toll_fee</v>
          </cell>
          <cell r="G3413" t="str">
            <v>number(18,4)</v>
          </cell>
          <cell r="H3413" t="str">
            <v>double(18,4)</v>
          </cell>
        </row>
        <row r="3414">
          <cell r="A3414" t="str">
            <v>集团G网信息费</v>
          </cell>
          <cell r="B3414" t="str">
            <v>gsm_info_fee</v>
          </cell>
          <cell r="C3414" t="str">
            <v>number</v>
          </cell>
          <cell r="D3414" t="str">
            <v>double</v>
          </cell>
          <cell r="E3414" t="str">
            <v>集团G网信息费</v>
          </cell>
          <cell r="F3414" t="str">
            <v>group_gsm_info_fee</v>
          </cell>
          <cell r="G3414" t="str">
            <v>number(18,4)</v>
          </cell>
          <cell r="H3414" t="str">
            <v>double(18,4)</v>
          </cell>
        </row>
        <row r="3415">
          <cell r="A3415" t="str">
            <v>集团V网基本费</v>
          </cell>
          <cell r="B3415" t="str">
            <v>vpmn_bsc_fee</v>
          </cell>
          <cell r="C3415" t="str">
            <v>number</v>
          </cell>
          <cell r="D3415" t="str">
            <v>double</v>
          </cell>
          <cell r="E3415" t="str">
            <v>集团V网基本费</v>
          </cell>
          <cell r="F3415" t="str">
            <v>group_vpmn_base_fee</v>
          </cell>
          <cell r="G3415" t="str">
            <v>number(18,4)</v>
          </cell>
          <cell r="H3415" t="str">
            <v>double(18,4)</v>
          </cell>
        </row>
        <row r="3416">
          <cell r="A3416" t="str">
            <v>集团V网长途费</v>
          </cell>
          <cell r="B3416" t="str">
            <v>vpmn_ld_fee</v>
          </cell>
          <cell r="C3416" t="str">
            <v>number</v>
          </cell>
          <cell r="D3416" t="str">
            <v>double</v>
          </cell>
          <cell r="E3416" t="str">
            <v>集团V网长途费</v>
          </cell>
          <cell r="F3416" t="str">
            <v>group_vpmn_toll_fee</v>
          </cell>
          <cell r="G3416" t="str">
            <v>number(18,4)</v>
          </cell>
          <cell r="H3416" t="str">
            <v>double(18,4)</v>
          </cell>
        </row>
        <row r="3417">
          <cell r="A3417" t="str">
            <v>集团V网信息费</v>
          </cell>
          <cell r="B3417" t="str">
            <v>vpmn_info_fee</v>
          </cell>
          <cell r="C3417" t="str">
            <v>number</v>
          </cell>
          <cell r="D3417" t="str">
            <v>double</v>
          </cell>
          <cell r="E3417" t="str">
            <v>集团V网信息费</v>
          </cell>
          <cell r="F3417" t="str">
            <v>group_vpmn_info_fee</v>
          </cell>
          <cell r="G3417" t="str">
            <v>number(18,4)</v>
          </cell>
          <cell r="H3417" t="str">
            <v>double(18,4)</v>
          </cell>
        </row>
        <row r="3418">
          <cell r="A3418" t="str">
            <v>集团呼转基本费</v>
          </cell>
          <cell r="B3418" t="str">
            <v>trans_bsc_fee</v>
          </cell>
          <cell r="C3418" t="str">
            <v>number</v>
          </cell>
          <cell r="D3418" t="str">
            <v>double</v>
          </cell>
          <cell r="E3418" t="str">
            <v>集团呼转基本费</v>
          </cell>
          <cell r="F3418" t="str">
            <v>group_trans_base_fee</v>
          </cell>
          <cell r="G3418" t="str">
            <v>number(18,4)</v>
          </cell>
          <cell r="H3418" t="str">
            <v>double(18,4)</v>
          </cell>
        </row>
        <row r="3419">
          <cell r="A3419" t="str">
            <v>集团呼转长途费</v>
          </cell>
          <cell r="B3419" t="str">
            <v>trans_ld_fee</v>
          </cell>
          <cell r="C3419" t="str">
            <v>number</v>
          </cell>
          <cell r="D3419" t="str">
            <v>double</v>
          </cell>
          <cell r="E3419" t="str">
            <v>集团呼转长途费</v>
          </cell>
          <cell r="F3419" t="str">
            <v>group_trans_toll_fee</v>
          </cell>
          <cell r="G3419" t="str">
            <v>number(18,4)</v>
          </cell>
          <cell r="H3419" t="str">
            <v>double(18,4)</v>
          </cell>
        </row>
        <row r="3420">
          <cell r="A3420" t="str">
            <v>集团呼转信息费</v>
          </cell>
          <cell r="B3420" t="str">
            <v>trans_info_fee</v>
          </cell>
          <cell r="C3420" t="str">
            <v>number</v>
          </cell>
          <cell r="D3420" t="str">
            <v>double</v>
          </cell>
          <cell r="E3420" t="str">
            <v>集团呼转信息费</v>
          </cell>
          <cell r="F3420" t="str">
            <v>group_trans_info_fee</v>
          </cell>
          <cell r="G3420" t="str">
            <v>number(18,4)</v>
          </cell>
          <cell r="H3420" t="str">
            <v>double(18,4)</v>
          </cell>
        </row>
        <row r="3421">
          <cell r="A3421" t="str">
            <v>集团呼转通话费用</v>
          </cell>
          <cell r="B3421" t="str">
            <v>trans_fee</v>
          </cell>
          <cell r="C3421" t="str">
            <v>number</v>
          </cell>
          <cell r="D3421" t="str">
            <v>double</v>
          </cell>
          <cell r="E3421" t="str">
            <v>集团呼转通话费用</v>
          </cell>
          <cell r="F3421" t="str">
            <v>group_trans_call_fee</v>
          </cell>
          <cell r="G3421" t="str">
            <v>number(18,4)</v>
          </cell>
          <cell r="H3421" t="str">
            <v>double(18,4)</v>
          </cell>
        </row>
        <row r="3422">
          <cell r="A3422" t="str">
            <v>集团折扣前收入</v>
          </cell>
          <cell r="B3422" t="str">
            <v>total_fee</v>
          </cell>
          <cell r="C3422" t="str">
            <v>number(38)</v>
          </cell>
          <cell r="D3422" t="str">
            <v>double</v>
          </cell>
          <cell r="E3422" t="str">
            <v>集团折扣前收入</v>
          </cell>
          <cell r="F3422" t="str">
            <v>group_befav_fee</v>
          </cell>
          <cell r="G3422" t="str">
            <v>number(18,4)</v>
          </cell>
          <cell r="H3422" t="str">
            <v>double(18,4)</v>
          </cell>
        </row>
        <row r="3423">
          <cell r="A3423" t="str">
            <v>虚拟用户折扣前收入</v>
          </cell>
          <cell r="B3423" t="str">
            <v>xy_tatal_fee</v>
          </cell>
          <cell r="C3423" t="str">
            <v>number(38)</v>
          </cell>
          <cell r="D3423" t="str">
            <v>double</v>
          </cell>
          <cell r="E3423" t="str">
            <v>虚拟用户折扣前收入</v>
          </cell>
          <cell r="F3423" t="str">
            <v>virtu_befav_fee</v>
          </cell>
          <cell r="G3423" t="str">
            <v>number(18,4)</v>
          </cell>
          <cell r="H3423" t="str">
            <v>double(18,4)</v>
          </cell>
        </row>
        <row r="3424">
          <cell r="A3424" t="str">
            <v>集团成员折扣前收入</v>
          </cell>
          <cell r="B3424" t="str">
            <v>received_fee</v>
          </cell>
          <cell r="C3424" t="str">
            <v>integer</v>
          </cell>
          <cell r="D3424" t="str">
            <v>double</v>
          </cell>
          <cell r="E3424" t="str">
            <v>集团成员折扣前收入</v>
          </cell>
          <cell r="F3424" t="str">
            <v>group_member_befav_fee</v>
          </cell>
          <cell r="G3424" t="str">
            <v>number(18,4)</v>
          </cell>
          <cell r="H3424" t="str">
            <v>double(18,4)</v>
          </cell>
        </row>
        <row r="3425">
          <cell r="A3425" t="str">
            <v>集团折扣收入</v>
          </cell>
          <cell r="B3425" t="str">
            <v>fav_total_fee</v>
          </cell>
          <cell r="C3425" t="str">
            <v>number(38)</v>
          </cell>
          <cell r="D3425" t="str">
            <v>double</v>
          </cell>
          <cell r="E3425" t="str">
            <v>集团折扣收入</v>
          </cell>
          <cell r="F3425" t="str">
            <v>group_fav_total_fee</v>
          </cell>
          <cell r="G3425" t="str">
            <v>number(18,4)</v>
          </cell>
          <cell r="H3425" t="str">
            <v>double(18,4)</v>
          </cell>
        </row>
        <row r="3426">
          <cell r="A3426" t="str">
            <v>集团折扣后收入</v>
          </cell>
          <cell r="B3426" t="str">
            <v>received_fee</v>
          </cell>
          <cell r="C3426" t="str">
            <v>number</v>
          </cell>
          <cell r="D3426" t="str">
            <v>double</v>
          </cell>
          <cell r="E3426" t="str">
            <v>集团折扣后收入</v>
          </cell>
          <cell r="F3426" t="str">
            <v>group_faved_fee</v>
          </cell>
          <cell r="G3426" t="str">
            <v>number(18,4)</v>
          </cell>
          <cell r="H3426" t="str">
            <v>double(18,4)</v>
          </cell>
        </row>
        <row r="3427">
          <cell r="A3427" t="str">
            <v>虚拟用户折扣后收入</v>
          </cell>
          <cell r="B3427" t="str">
            <v>void_received_fee</v>
          </cell>
          <cell r="C3427" t="str">
            <v>number</v>
          </cell>
          <cell r="D3427" t="str">
            <v>double</v>
          </cell>
          <cell r="E3427" t="str">
            <v>虚拟用户折扣后收入</v>
          </cell>
          <cell r="F3427" t="str">
            <v>virtu_faved_fee</v>
          </cell>
          <cell r="G3427" t="str">
            <v>number(18,4)</v>
          </cell>
          <cell r="H3427" t="str">
            <v>double(18,4)</v>
          </cell>
        </row>
        <row r="3428">
          <cell r="A3428" t="str">
            <v>集团成员折扣后收入</v>
          </cell>
          <cell r="B3428" t="str">
            <v>received_zh_fee</v>
          </cell>
          <cell r="C3428" t="str">
            <v>integer</v>
          </cell>
          <cell r="D3428" t="str">
            <v>double</v>
          </cell>
          <cell r="E3428" t="str">
            <v>集团成员折扣后收入</v>
          </cell>
          <cell r="F3428" t="str">
            <v>group_member_faved_fee</v>
          </cell>
          <cell r="G3428" t="str">
            <v>number(18,4)</v>
          </cell>
          <cell r="H3428" t="str">
            <v>double(18,4)</v>
          </cell>
        </row>
        <row r="3429">
          <cell r="A3429" t="str">
            <v>集团税后收入</v>
          </cell>
          <cell r="B3429" t="str">
            <v>received_extax</v>
          </cell>
          <cell r="C3429" t="str">
            <v>number</v>
          </cell>
          <cell r="D3429" t="str">
            <v>double</v>
          </cell>
          <cell r="E3429" t="str">
            <v>集团税后收入</v>
          </cell>
          <cell r="F3429" t="str">
            <v>group_extax_fee</v>
          </cell>
          <cell r="G3429" t="str">
            <v>number(18,4)</v>
          </cell>
          <cell r="H3429" t="str">
            <v>double(18,4)</v>
          </cell>
        </row>
        <row r="3430">
          <cell r="A3430" t="str">
            <v>虚拟用户税后收入</v>
          </cell>
          <cell r="B3430" t="str">
            <v>xy_exta_tatal_fee</v>
          </cell>
          <cell r="C3430" t="str">
            <v>number(38)</v>
          </cell>
          <cell r="D3430" t="str">
            <v>double</v>
          </cell>
          <cell r="E3430" t="str">
            <v>虚拟用户税后收入</v>
          </cell>
          <cell r="F3430" t="str">
            <v>virtu_extax_tatal_fee</v>
          </cell>
          <cell r="G3430" t="str">
            <v>number(18,4)</v>
          </cell>
          <cell r="H3430" t="str">
            <v>double(18,4)</v>
          </cell>
        </row>
        <row r="3431">
          <cell r="A3431" t="str">
            <v>集团成员税后收入</v>
          </cell>
          <cell r="B3431" t="str">
            <v>received_fee_extax</v>
          </cell>
          <cell r="C3431" t="str">
            <v>integer</v>
          </cell>
          <cell r="D3431" t="str">
            <v>double</v>
          </cell>
          <cell r="E3431" t="str">
            <v>集团成员税后收入</v>
          </cell>
          <cell r="F3431" t="str">
            <v>group_member_fee_extax</v>
          </cell>
          <cell r="G3431" t="str">
            <v>number(18,4)</v>
          </cell>
          <cell r="H3431" t="str">
            <v>double(18,4)</v>
          </cell>
        </row>
        <row r="3432">
          <cell r="A3432" t="str">
            <v>上月集团折扣前收入</v>
          </cell>
          <cell r="B3432" t="str">
            <v>last_total_fee</v>
          </cell>
          <cell r="C3432" t="str">
            <v>number</v>
          </cell>
          <cell r="D3432" t="str">
            <v>double</v>
          </cell>
          <cell r="E3432" t="str">
            <v>上月集团折扣前收入</v>
          </cell>
          <cell r="F3432" t="str">
            <v>last_group_befav_fee</v>
          </cell>
          <cell r="G3432" t="str">
            <v>number(18,4)</v>
          </cell>
          <cell r="H3432" t="str">
            <v>double(18,4)</v>
          </cell>
        </row>
        <row r="3433">
          <cell r="A3433" t="str">
            <v>上月集团折扣收入</v>
          </cell>
          <cell r="B3433" t="str">
            <v>last_fav_total_fee</v>
          </cell>
          <cell r="C3433" t="str">
            <v>number</v>
          </cell>
          <cell r="D3433" t="str">
            <v>double</v>
          </cell>
          <cell r="E3433" t="str">
            <v>上月集团折扣收入</v>
          </cell>
          <cell r="F3433" t="str">
            <v>last_group_fav_total_fee</v>
          </cell>
          <cell r="G3433" t="str">
            <v>number(18,4)</v>
          </cell>
          <cell r="H3433" t="str">
            <v>double(18,4)</v>
          </cell>
        </row>
        <row r="3434">
          <cell r="A3434" t="str">
            <v>上月集团折扣后收入</v>
          </cell>
          <cell r="B3434" t="str">
            <v>last_received_fee</v>
          </cell>
          <cell r="C3434" t="str">
            <v>number</v>
          </cell>
          <cell r="D3434" t="str">
            <v>double</v>
          </cell>
          <cell r="E3434" t="str">
            <v>上月集团折扣后收入</v>
          </cell>
          <cell r="F3434" t="str">
            <v>last_group_faved_fee</v>
          </cell>
          <cell r="G3434" t="str">
            <v>number(18,4)</v>
          </cell>
          <cell r="H3434" t="str">
            <v>double(18,4)</v>
          </cell>
        </row>
        <row r="3435">
          <cell r="A3435" t="str">
            <v>新增成员折后收入</v>
          </cell>
          <cell r="B3435" t="str">
            <v>new_member_received_fee</v>
          </cell>
          <cell r="C3435" t="str">
            <v>number</v>
          </cell>
          <cell r="D3435" t="str">
            <v>double</v>
          </cell>
          <cell r="E3435" t="str">
            <v>新增成员折后收入</v>
          </cell>
          <cell r="F3435" t="str">
            <v>new_member_faved_fee</v>
          </cell>
          <cell r="G3435" t="str">
            <v>number(18,4)</v>
          </cell>
          <cell r="H3435" t="str">
            <v>double(18,4)</v>
          </cell>
        </row>
        <row r="3436">
          <cell r="A3436" t="str">
            <v>集团成员通话费收入</v>
          </cell>
          <cell r="B3436" t="str">
            <v>total_call_fee</v>
          </cell>
          <cell r="C3436" t="str">
            <v>integer</v>
          </cell>
          <cell r="D3436" t="str">
            <v>double</v>
          </cell>
          <cell r="E3436" t="str">
            <v>集团成员通话费收入</v>
          </cell>
          <cell r="F3436" t="str">
            <v>total_call_fee</v>
          </cell>
          <cell r="G3436" t="str">
            <v>number(18,4)</v>
          </cell>
          <cell r="H3436" t="str">
            <v>double(18,4)</v>
          </cell>
        </row>
        <row r="3437">
          <cell r="A3437" t="str">
            <v>集团成员通话费税后收入</v>
          </cell>
          <cell r="B3437" t="str">
            <v>total_call_fee_extax</v>
          </cell>
          <cell r="C3437" t="str">
            <v>integer</v>
          </cell>
          <cell r="D3437" t="str">
            <v>double</v>
          </cell>
          <cell r="E3437" t="str">
            <v>集团成员通话费税后收入</v>
          </cell>
          <cell r="F3437" t="str">
            <v>total_call_fee_extax</v>
          </cell>
          <cell r="G3437" t="str">
            <v>number(18,4)</v>
          </cell>
          <cell r="H3437" t="str">
            <v>double(18,4)</v>
          </cell>
        </row>
        <row r="3438">
          <cell r="A3438" t="str">
            <v>集团成员折后通话费收入</v>
          </cell>
          <cell r="B3438" t="str">
            <v>total_zh_call_fee</v>
          </cell>
          <cell r="C3438" t="str">
            <v>integer</v>
          </cell>
          <cell r="D3438" t="str">
            <v>double</v>
          </cell>
          <cell r="E3438" t="str">
            <v>集团成员折后通话费收入</v>
          </cell>
          <cell r="F3438" t="str">
            <v>total_discnt_call_fee</v>
          </cell>
          <cell r="G3438" t="str">
            <v>number(18,4)</v>
          </cell>
          <cell r="H3438" t="str">
            <v>double(18,4)</v>
          </cell>
        </row>
        <row r="3439">
          <cell r="A3439" t="str">
            <v>集团成员折后通话费税后收入</v>
          </cell>
          <cell r="B3439" t="str">
            <v>total_zh_call_fee_extax</v>
          </cell>
          <cell r="C3439" t="str">
            <v>integer</v>
          </cell>
          <cell r="D3439" t="str">
            <v>double</v>
          </cell>
          <cell r="E3439" t="str">
            <v>集团成员折后通话费税后收入</v>
          </cell>
          <cell r="F3439" t="str">
            <v>total_discnt_call_fee_extax</v>
          </cell>
          <cell r="G3439" t="str">
            <v>number(18,4)</v>
          </cell>
          <cell r="H3439" t="str">
            <v>double(18,4)</v>
          </cell>
        </row>
        <row r="3440">
          <cell r="A3440" t="str">
            <v>集团成员数据业务收入</v>
          </cell>
          <cell r="B3440" t="str">
            <v>total_data_fee</v>
          </cell>
          <cell r="C3440" t="str">
            <v>integer</v>
          </cell>
          <cell r="D3440" t="str">
            <v>double</v>
          </cell>
          <cell r="E3440" t="str">
            <v>集团成员数据业务收入</v>
          </cell>
          <cell r="F3440" t="str">
            <v>total_data_fee</v>
          </cell>
          <cell r="G3440" t="str">
            <v>number(18,4)</v>
          </cell>
          <cell r="H3440" t="str">
            <v>double(18,4)</v>
          </cell>
        </row>
        <row r="3441">
          <cell r="A3441" t="str">
            <v>集团成员数据业务税后收入</v>
          </cell>
          <cell r="B3441" t="str">
            <v>total_data_fee_extax</v>
          </cell>
          <cell r="C3441" t="str">
            <v>integer</v>
          </cell>
          <cell r="D3441" t="str">
            <v>double</v>
          </cell>
          <cell r="E3441" t="str">
            <v>集团成员数据业务税后收入</v>
          </cell>
          <cell r="F3441" t="str">
            <v>total_data_fee_extax</v>
          </cell>
          <cell r="G3441" t="str">
            <v>number(18,4)</v>
          </cell>
          <cell r="H3441" t="str">
            <v>double(18,4)</v>
          </cell>
        </row>
        <row r="3442">
          <cell r="A3442" t="str">
            <v>集团成员折后数据业务收入</v>
          </cell>
          <cell r="B3442" t="str">
            <v>total_zh_data_fee</v>
          </cell>
          <cell r="C3442" t="str">
            <v>integer</v>
          </cell>
          <cell r="D3442" t="str">
            <v>double</v>
          </cell>
          <cell r="E3442" t="str">
            <v>集团成员折后数据业务收入</v>
          </cell>
          <cell r="F3442" t="str">
            <v>total_discnt_data_fee</v>
          </cell>
          <cell r="G3442" t="str">
            <v>number(18,4)</v>
          </cell>
          <cell r="H3442" t="str">
            <v>double(18,4)</v>
          </cell>
        </row>
        <row r="3443">
          <cell r="A3443" t="str">
            <v>集团成员折后数据业务税后收入</v>
          </cell>
          <cell r="B3443" t="str">
            <v>total_zh_data_fee_extax</v>
          </cell>
          <cell r="C3443" t="str">
            <v>integer</v>
          </cell>
          <cell r="D3443" t="str">
            <v>double</v>
          </cell>
          <cell r="E3443" t="str">
            <v>集团成员折后数据业务税后收入</v>
          </cell>
          <cell r="F3443" t="str">
            <v>total_discnt_data_fee_extax</v>
          </cell>
          <cell r="G3443" t="str">
            <v>number(18,4)</v>
          </cell>
          <cell r="H3443" t="str">
            <v>double(18,4)</v>
          </cell>
        </row>
        <row r="3444">
          <cell r="A3444" t="str">
            <v>集团成员点对点短信费</v>
          </cell>
          <cell r="B3444" t="str">
            <v>sms_fee</v>
          </cell>
          <cell r="C3444" t="str">
            <v>integer</v>
          </cell>
          <cell r="D3444" t="str">
            <v>double</v>
          </cell>
          <cell r="E3444" t="str">
            <v>集团成员点对点短信费</v>
          </cell>
          <cell r="F3444" t="str">
            <v>group_member_p2p_sms_fee</v>
          </cell>
          <cell r="G3444" t="str">
            <v>number(18,4)</v>
          </cell>
          <cell r="H3444" t="str">
            <v>double(18,4)</v>
          </cell>
        </row>
        <row r="3445">
          <cell r="A3445" t="str">
            <v>集团成员点对点短信税后收入</v>
          </cell>
          <cell r="B3445" t="str">
            <v>sms_fee_extax</v>
          </cell>
          <cell r="C3445" t="str">
            <v>integer</v>
          </cell>
          <cell r="D3445" t="str">
            <v>double</v>
          </cell>
          <cell r="E3445" t="str">
            <v>集团成员点对点短信税后收入</v>
          </cell>
          <cell r="F3445" t="str">
            <v>p2p_sms_fee_extax</v>
          </cell>
          <cell r="G3445" t="str">
            <v>number(18,4)</v>
          </cell>
          <cell r="H3445" t="str">
            <v>double(18,4)</v>
          </cell>
        </row>
        <row r="3446">
          <cell r="A3446" t="str">
            <v>集团成员折后点对点短信费</v>
          </cell>
          <cell r="B3446" t="str">
            <v>sms_zh_fee</v>
          </cell>
          <cell r="C3446" t="str">
            <v>integer</v>
          </cell>
          <cell r="D3446" t="str">
            <v>double</v>
          </cell>
          <cell r="E3446" t="str">
            <v>集团成员折后点对点短信费</v>
          </cell>
          <cell r="F3446" t="str">
            <v>member_p2p_sms_discnt_fee</v>
          </cell>
          <cell r="G3446" t="str">
            <v>number(18,4)</v>
          </cell>
          <cell r="H3446" t="str">
            <v>double(18,4)</v>
          </cell>
        </row>
        <row r="3447">
          <cell r="A3447" t="str">
            <v>集团成员折后点对点短信税后收入</v>
          </cell>
          <cell r="B3447" t="str">
            <v>sms_zh_fee_extax</v>
          </cell>
          <cell r="C3447" t="str">
            <v>integer</v>
          </cell>
          <cell r="D3447" t="str">
            <v>double</v>
          </cell>
          <cell r="E3447" t="str">
            <v>集团成员折后点对点短信税后收入</v>
          </cell>
          <cell r="F3447" t="str">
            <v>sms_discnt_fee_extax</v>
          </cell>
          <cell r="G3447" t="str">
            <v>number(18,4)</v>
          </cell>
          <cell r="H3447" t="str">
            <v>double(18,4)</v>
          </cell>
        </row>
        <row r="3448">
          <cell r="A3448" t="str">
            <v>集团成员点对点彩信费</v>
          </cell>
          <cell r="B3448" t="str">
            <v>mms_fee</v>
          </cell>
          <cell r="C3448" t="str">
            <v>integer</v>
          </cell>
          <cell r="D3448" t="str">
            <v>double</v>
          </cell>
          <cell r="E3448" t="str">
            <v>集团成员点对点彩信费</v>
          </cell>
          <cell r="F3448" t="str">
            <v>group_member_p2p_mms_fee</v>
          </cell>
          <cell r="G3448" t="str">
            <v>number(18,4)</v>
          </cell>
          <cell r="H3448" t="str">
            <v>double(18,4)</v>
          </cell>
        </row>
        <row r="3449">
          <cell r="A3449" t="str">
            <v>集团成员点对点彩信税后收入</v>
          </cell>
          <cell r="B3449" t="str">
            <v>mms_fee_extax</v>
          </cell>
          <cell r="C3449" t="str">
            <v>integer</v>
          </cell>
          <cell r="D3449" t="str">
            <v>double</v>
          </cell>
          <cell r="E3449" t="str">
            <v>集团成员点对点彩信税后收入</v>
          </cell>
          <cell r="F3449" t="str">
            <v>p2p_mms_fee_extax</v>
          </cell>
          <cell r="G3449" t="str">
            <v>number(18,4)</v>
          </cell>
          <cell r="H3449" t="str">
            <v>double(18,4)</v>
          </cell>
        </row>
        <row r="3450">
          <cell r="A3450" t="str">
            <v>集团成员折后点对点彩信费</v>
          </cell>
          <cell r="B3450" t="str">
            <v>mms_zh_fee</v>
          </cell>
          <cell r="C3450" t="str">
            <v>integer</v>
          </cell>
          <cell r="D3450" t="str">
            <v>double</v>
          </cell>
          <cell r="E3450" t="str">
            <v>集团成员折后点对点彩信费</v>
          </cell>
          <cell r="F3450" t="str">
            <v>member_p2p_mms_discnt_fee</v>
          </cell>
          <cell r="G3450" t="str">
            <v>number(18,4)</v>
          </cell>
          <cell r="H3450" t="str">
            <v>double(18,4)</v>
          </cell>
        </row>
        <row r="3451">
          <cell r="A3451" t="str">
            <v>集团成员折后点对点彩信税后收入</v>
          </cell>
          <cell r="B3451" t="str">
            <v>mms_zh_fee_extax</v>
          </cell>
          <cell r="C3451" t="str">
            <v>integer</v>
          </cell>
          <cell r="D3451" t="str">
            <v>double</v>
          </cell>
          <cell r="E3451" t="str">
            <v>集团成员折后点对点彩信税后收入</v>
          </cell>
          <cell r="F3451" t="str">
            <v>mms_discnt_fee_extax</v>
          </cell>
          <cell r="G3451" t="str">
            <v>number(18,4)</v>
          </cell>
          <cell r="H3451" t="str">
            <v>double(18,4)</v>
          </cell>
        </row>
        <row r="3452">
          <cell r="A3452" t="str">
            <v>集团成员gprs费</v>
          </cell>
          <cell r="B3452" t="str">
            <v>gprs_fee</v>
          </cell>
          <cell r="C3452" t="str">
            <v>integer</v>
          </cell>
          <cell r="D3452" t="str">
            <v>double</v>
          </cell>
          <cell r="E3452" t="str">
            <v>集团成员gprs费</v>
          </cell>
          <cell r="F3452" t="str">
            <v>group_member_gprs_fee</v>
          </cell>
          <cell r="G3452" t="str">
            <v>number(18,4)</v>
          </cell>
          <cell r="H3452" t="str">
            <v>double(18,4)</v>
          </cell>
        </row>
        <row r="3453">
          <cell r="A3453" t="str">
            <v>集团成员gprs税后收入</v>
          </cell>
          <cell r="B3453" t="str">
            <v>gprs_fee_extax</v>
          </cell>
          <cell r="C3453" t="str">
            <v>integer</v>
          </cell>
          <cell r="D3453" t="str">
            <v>double</v>
          </cell>
          <cell r="E3453" t="str">
            <v>集团成员gprs税后收入</v>
          </cell>
          <cell r="F3453" t="str">
            <v>gprs_fee_extax</v>
          </cell>
          <cell r="G3453" t="str">
            <v>number(18,4)</v>
          </cell>
          <cell r="H3453" t="str">
            <v>double(18,4)</v>
          </cell>
        </row>
        <row r="3454">
          <cell r="A3454" t="str">
            <v>集团成员折后gprs费</v>
          </cell>
          <cell r="B3454" t="str">
            <v>gprs_zh_fee</v>
          </cell>
          <cell r="C3454" t="str">
            <v>integer</v>
          </cell>
          <cell r="D3454" t="str">
            <v>double</v>
          </cell>
          <cell r="E3454" t="str">
            <v>集团成员折后gprs费</v>
          </cell>
          <cell r="F3454" t="str">
            <v>gprs_discnt_fee</v>
          </cell>
          <cell r="G3454" t="str">
            <v>number(18,4)</v>
          </cell>
          <cell r="H3454" t="str">
            <v>double(18,4)</v>
          </cell>
        </row>
        <row r="3455">
          <cell r="A3455" t="str">
            <v>集团成员折后gprs税后收入</v>
          </cell>
          <cell r="B3455" t="str">
            <v>gprs_zh_fee_extax</v>
          </cell>
          <cell r="C3455" t="str">
            <v>integer</v>
          </cell>
          <cell r="D3455" t="str">
            <v>double</v>
          </cell>
          <cell r="E3455" t="str">
            <v>集团成员折后gprs税后收入</v>
          </cell>
          <cell r="F3455" t="str">
            <v>gprs_discnt_fee_extax</v>
          </cell>
          <cell r="G3455" t="str">
            <v>number(18,4)</v>
          </cell>
          <cell r="H3455" t="str">
            <v>double(18,4)</v>
          </cell>
        </row>
        <row r="3456">
          <cell r="A3456" t="str">
            <v>集团成员手机上网收入</v>
          </cell>
          <cell r="B3456" t="str">
            <v>wap_fee</v>
          </cell>
          <cell r="C3456" t="str">
            <v>number</v>
          </cell>
          <cell r="D3456" t="str">
            <v>double</v>
          </cell>
          <cell r="E3456" t="str">
            <v>集团成员手机上网收入</v>
          </cell>
          <cell r="F3456" t="str">
            <v>group_member_wap_fee</v>
          </cell>
          <cell r="G3456" t="str">
            <v>number(18,4)</v>
          </cell>
          <cell r="H3456" t="str">
            <v>double(18,4)</v>
          </cell>
        </row>
        <row r="3457">
          <cell r="A3457" t="str">
            <v>欠费帐龄层次</v>
          </cell>
          <cell r="B3457" t="str">
            <v>owe_age</v>
          </cell>
          <cell r="C3457" t="str">
            <v>number</v>
          </cell>
          <cell r="D3457" t="str">
            <v>number</v>
          </cell>
          <cell r="E3457" t="str">
            <v>欠费帐龄层次</v>
          </cell>
          <cell r="F3457" t="str">
            <v>owe_age</v>
          </cell>
          <cell r="G3457" t="str">
            <v>number</v>
          </cell>
          <cell r="H3457" t="str">
            <v>integer</v>
          </cell>
        </row>
        <row r="3458">
          <cell r="A3458" t="str">
            <v>累计欠费金额</v>
          </cell>
          <cell r="B3458" t="str">
            <v>owe_fee</v>
          </cell>
          <cell r="C3458" t="str">
            <v>number</v>
          </cell>
          <cell r="D3458" t="str">
            <v>number(18,4)</v>
          </cell>
          <cell r="E3458" t="str">
            <v>累计欠费金额</v>
          </cell>
          <cell r="F3458" t="str">
            <v>add_owe_fee</v>
          </cell>
          <cell r="G3458" t="str">
            <v>number(18,4)</v>
          </cell>
          <cell r="H3458" t="str">
            <v>double(18,4)</v>
          </cell>
        </row>
        <row r="3459">
          <cell r="A3459" t="str">
            <v>上帐期欠费金额</v>
          </cell>
          <cell r="B3459" t="str">
            <v>last_owe_fee</v>
          </cell>
          <cell r="C3459" t="str">
            <v>number</v>
          </cell>
          <cell r="D3459" t="str">
            <v>number(18,4)</v>
          </cell>
          <cell r="E3459" t="str">
            <v>上帐期欠费金额</v>
          </cell>
          <cell r="F3459" t="str">
            <v>last_owe_fee</v>
          </cell>
          <cell r="G3459" t="str">
            <v>number(18,4)</v>
          </cell>
          <cell r="H3459" t="str">
            <v>double(18,4)</v>
          </cell>
        </row>
        <row r="3460">
          <cell r="A3460" t="str">
            <v>上上帐期欠费金额</v>
          </cell>
          <cell r="B3460" t="str">
            <v>last2_owe_fee</v>
          </cell>
          <cell r="C3460" t="str">
            <v>number</v>
          </cell>
          <cell r="D3460" t="str">
            <v>number(18,4)</v>
          </cell>
          <cell r="E3460" t="str">
            <v>上上帐期欠费金额</v>
          </cell>
          <cell r="F3460" t="str">
            <v>last2_owe_fee</v>
          </cell>
          <cell r="G3460" t="str">
            <v>number(18,4)</v>
          </cell>
          <cell r="H3460" t="str">
            <v>double(18,4)</v>
          </cell>
        </row>
        <row r="3461">
          <cell r="A3461" t="str">
            <v>12580生活播报用户标志</v>
          </cell>
          <cell r="B3461" t="str">
            <v>mms_12580_life_report_flag</v>
          </cell>
          <cell r="C3461" t="str">
            <v>number(10)</v>
          </cell>
          <cell r="D3461" t="str">
            <v>short</v>
          </cell>
          <cell r="E3461" t="str">
            <v>12580生活播报用户标志</v>
          </cell>
          <cell r="F3461" t="str">
            <v>mms_12580_life_report_flag</v>
          </cell>
          <cell r="G3461" t="str">
            <v>number(10)</v>
          </cell>
          <cell r="H3461" t="str">
            <v>integer</v>
          </cell>
        </row>
        <row r="3462">
          <cell r="A3462" t="str">
            <v>12582百事易标志</v>
          </cell>
          <cell r="B3462" t="str">
            <v>easy_pepsi_flag</v>
          </cell>
          <cell r="C3462" t="str">
            <v>number(10)</v>
          </cell>
          <cell r="D3462" t="str">
            <v>short</v>
          </cell>
          <cell r="E3462" t="str">
            <v>12582百事易标志</v>
          </cell>
          <cell r="F3462" t="str">
            <v>easy_pepsi_flag</v>
          </cell>
          <cell r="G3462" t="str">
            <v>number(10)</v>
          </cell>
          <cell r="H3462" t="str">
            <v>integer</v>
          </cell>
        </row>
        <row r="3463">
          <cell r="A3463" t="str">
            <v>12582务工易标志</v>
          </cell>
          <cell r="B3463" t="str">
            <v>easy_job_flag</v>
          </cell>
          <cell r="C3463" t="str">
            <v>number(10)</v>
          </cell>
          <cell r="D3463" t="str">
            <v>short</v>
          </cell>
          <cell r="E3463" t="str">
            <v>12582务工易标志</v>
          </cell>
          <cell r="F3463" t="str">
            <v>easy_job_flag</v>
          </cell>
          <cell r="G3463" t="str">
            <v>number(10)</v>
          </cell>
          <cell r="H3463" t="str">
            <v>integer</v>
          </cell>
        </row>
        <row r="3464">
          <cell r="A3464" t="str">
            <v>4G功能标志</v>
          </cell>
          <cell r="B3464" t="str">
            <v>g4_flag</v>
          </cell>
          <cell r="C3464" t="str">
            <v>number(10)</v>
          </cell>
          <cell r="D3464" t="str">
            <v>short</v>
          </cell>
          <cell r="E3464" t="str">
            <v>4G功能标志</v>
          </cell>
          <cell r="F3464" t="str">
            <v>g4_func_flag</v>
          </cell>
          <cell r="G3464" t="str">
            <v>number(10)</v>
          </cell>
          <cell r="H3464" t="str">
            <v>integer</v>
          </cell>
        </row>
        <row r="3465">
          <cell r="A3465" t="str">
            <v>4G资费标志</v>
          </cell>
          <cell r="B3465" t="str">
            <v>g4_flag</v>
          </cell>
          <cell r="C3465" t="str">
            <v>varchar2(8)</v>
          </cell>
          <cell r="D3465" t="str">
            <v>string(8)</v>
          </cell>
          <cell r="E3465" t="str">
            <v>4G资费标志</v>
          </cell>
          <cell r="F3465" t="str">
            <v>g4_tariff_flag</v>
          </cell>
          <cell r="G3465" t="str">
            <v>varchar2(8)</v>
          </cell>
          <cell r="H3465" t="str">
            <v>string(8)</v>
          </cell>
        </row>
        <row r="3466">
          <cell r="A3466" t="str">
            <v>CMMB手机电视使用标志</v>
          </cell>
          <cell r="B3466" t="str">
            <v>cmmb_tv_flag</v>
          </cell>
          <cell r="C3466" t="str">
            <v>number(10)</v>
          </cell>
          <cell r="D3466" t="str">
            <v>short</v>
          </cell>
          <cell r="E3466" t="str">
            <v>CMMB手机电视使用标志</v>
          </cell>
          <cell r="F3466" t="str">
            <v>cmmb_tv_flag</v>
          </cell>
          <cell r="G3466" t="str">
            <v>number(10)</v>
          </cell>
          <cell r="H3466" t="str">
            <v>integer</v>
          </cell>
        </row>
        <row r="3467">
          <cell r="A3467" t="str">
            <v>GPRS功能标志</v>
          </cell>
          <cell r="B3467" t="str">
            <v>gprs_flag</v>
          </cell>
          <cell r="C3467" t="str">
            <v>number(10)</v>
          </cell>
          <cell r="D3467" t="str">
            <v>short</v>
          </cell>
          <cell r="E3467" t="str">
            <v>GPRS功能标志</v>
          </cell>
          <cell r="F3467" t="str">
            <v>gprs_func_flag</v>
          </cell>
          <cell r="G3467" t="str">
            <v>number(10)</v>
          </cell>
          <cell r="H3467" t="str">
            <v>integer</v>
          </cell>
        </row>
        <row r="3468">
          <cell r="A3468" t="str">
            <v>SP变化标志</v>
          </cell>
          <cell r="B3468" t="str">
            <v>spchange_flag</v>
          </cell>
          <cell r="C3468" t="str">
            <v>varchar2(1)</v>
          </cell>
          <cell r="D3468" t="str">
            <v>string(1)</v>
          </cell>
          <cell r="E3468" t="str">
            <v>SP变化标志</v>
          </cell>
          <cell r="F3468" t="str">
            <v>sp_change_flag</v>
          </cell>
          <cell r="G3468" t="str">
            <v>varchar2(1)</v>
          </cell>
          <cell r="H3468" t="str">
            <v>string(1)</v>
          </cell>
        </row>
        <row r="3469">
          <cell r="A3469" t="str">
            <v>VOLTE功能标志</v>
          </cell>
          <cell r="B3469" t="str">
            <v>volte_flag</v>
          </cell>
          <cell r="C3469" t="str">
            <v>number(10)</v>
          </cell>
          <cell r="D3469" t="str">
            <v>short</v>
          </cell>
          <cell r="E3469" t="str">
            <v>VOLTE功能标志</v>
          </cell>
          <cell r="F3469" t="str">
            <v>volte_func_flag</v>
          </cell>
          <cell r="G3469" t="str">
            <v>number(10)</v>
          </cell>
          <cell r="H3469" t="str">
            <v>integer</v>
          </cell>
        </row>
        <row r="3470">
          <cell r="A3470" t="str">
            <v>WLAN功能标志</v>
          </cell>
          <cell r="B3470" t="str">
            <v>wlan_flag</v>
          </cell>
          <cell r="C3470" t="str">
            <v>number(10)</v>
          </cell>
          <cell r="D3470" t="str">
            <v>short</v>
          </cell>
          <cell r="E3470" t="str">
            <v>WLAN功能标志</v>
          </cell>
          <cell r="F3470" t="str">
            <v>wlan_func_flag</v>
          </cell>
          <cell r="G3470" t="str">
            <v>number(10)</v>
          </cell>
          <cell r="H3470" t="str">
            <v>integer</v>
          </cell>
        </row>
        <row r="3471">
          <cell r="A3471" t="str">
            <v>WLAN资费标识</v>
          </cell>
          <cell r="B3471" t="str">
            <v>wlan_flag</v>
          </cell>
          <cell r="C3471" t="str">
            <v>varchar2(8)</v>
          </cell>
          <cell r="D3471" t="str">
            <v>string(8)</v>
          </cell>
          <cell r="E3471" t="str">
            <v>WLAN资费标识</v>
          </cell>
          <cell r="F3471" t="str">
            <v>wlan_tariff_flag</v>
          </cell>
          <cell r="G3471" t="str">
            <v>varchar2(8)</v>
          </cell>
          <cell r="H3471" t="str">
            <v>string(8)</v>
          </cell>
        </row>
        <row r="3472">
          <cell r="A3472" t="str">
            <v>办理方式</v>
          </cell>
          <cell r="B3472" t="str">
            <v>op_type</v>
          </cell>
          <cell r="C3472" t="str">
            <v>varchar2(5)</v>
          </cell>
          <cell r="D3472" t="str">
            <v>string(5)</v>
          </cell>
          <cell r="E3472" t="str">
            <v>办理方式</v>
          </cell>
          <cell r="F3472" t="str">
            <v>deal_way</v>
          </cell>
          <cell r="G3472" t="str">
            <v>varchar2(5)</v>
          </cell>
          <cell r="H3472" t="str">
            <v>string(5)</v>
          </cell>
        </row>
        <row r="3473">
          <cell r="A3473" t="str">
            <v>办理日期</v>
          </cell>
          <cell r="B3473" t="str">
            <v>begin_mon</v>
          </cell>
          <cell r="C3473" t="str">
            <v>date</v>
          </cell>
          <cell r="D3473" t="str">
            <v>date</v>
          </cell>
          <cell r="E3473" t="str">
            <v>办理日期</v>
          </cell>
          <cell r="F3473" t="str">
            <v>deal_date</v>
          </cell>
          <cell r="G3473" t="str">
            <v>varchar2(8)</v>
          </cell>
          <cell r="H3473" t="str">
            <v>string(8)</v>
          </cell>
        </row>
        <row r="3474">
          <cell r="A3474" t="str">
            <v>本地彩信手机报功能标志</v>
          </cell>
          <cell r="B3474" t="str">
            <v>mms_news_local_flag</v>
          </cell>
          <cell r="C3474" t="str">
            <v>number(10)</v>
          </cell>
          <cell r="D3474" t="str">
            <v>short</v>
          </cell>
          <cell r="E3474" t="str">
            <v>本地彩信手机报功能标志</v>
          </cell>
          <cell r="F3474" t="str">
            <v>mms_news_local_flag</v>
          </cell>
          <cell r="G3474" t="str">
            <v>number(10)</v>
          </cell>
          <cell r="H3474" t="str">
            <v>integer</v>
          </cell>
        </row>
        <row r="3475">
          <cell r="A3475" t="str">
            <v>彩信手机报功能标志</v>
          </cell>
          <cell r="B3475" t="str">
            <v>mms_news_flag</v>
          </cell>
          <cell r="C3475" t="str">
            <v>number(10)</v>
          </cell>
          <cell r="D3475" t="str">
            <v>short</v>
          </cell>
          <cell r="E3475" t="str">
            <v>彩信手机报功能标志</v>
          </cell>
          <cell r="F3475" t="str">
            <v>mms_news_flag</v>
          </cell>
          <cell r="G3475" t="str">
            <v>number(10)</v>
          </cell>
          <cell r="H3475" t="str">
            <v>integer</v>
          </cell>
        </row>
        <row r="3476">
          <cell r="A3476" t="str">
            <v>参与活动前1月dou</v>
          </cell>
          <cell r="B3476" t="str">
            <v>pre1_dou</v>
          </cell>
          <cell r="C3476" t="str">
            <v>double(16,4)</v>
          </cell>
          <cell r="D3476" t="str">
            <v>double(16,4)</v>
          </cell>
          <cell r="E3476" t="str">
            <v>参与活动前1月dou</v>
          </cell>
          <cell r="F3476" t="str">
            <v>pre1_dou</v>
          </cell>
          <cell r="G3476" t="str">
            <v>number(18,4)</v>
          </cell>
          <cell r="H3476" t="str">
            <v>double(18,4)</v>
          </cell>
        </row>
        <row r="3477">
          <cell r="A3477" t="str">
            <v>参与活动前1月mou</v>
          </cell>
          <cell r="B3477" t="str">
            <v>pre1_mou</v>
          </cell>
          <cell r="C3477" t="str">
            <v>number(10)</v>
          </cell>
          <cell r="D3477" t="str">
            <v>long</v>
          </cell>
          <cell r="E3477" t="str">
            <v>参与活动前1月mou</v>
          </cell>
          <cell r="F3477" t="str">
            <v>pre1_mou</v>
          </cell>
          <cell r="G3477" t="str">
            <v>number(10)</v>
          </cell>
          <cell r="H3477" t="str">
            <v>long</v>
          </cell>
        </row>
        <row r="3478">
          <cell r="A3478" t="str">
            <v>参与活动前1月折后流量收入</v>
          </cell>
          <cell r="B3478" t="str">
            <v>pre1_discnt_gprs_fee</v>
          </cell>
          <cell r="C3478" t="str">
            <v>double(16,4)</v>
          </cell>
          <cell r="D3478" t="str">
            <v>double(16,4)</v>
          </cell>
          <cell r="E3478" t="str">
            <v>参与活动前1月折后流量收入</v>
          </cell>
          <cell r="F3478" t="str">
            <v>pre1_discnt_gprs_fee</v>
          </cell>
          <cell r="G3478" t="str">
            <v>number(18,4)</v>
          </cell>
          <cell r="H3478" t="str">
            <v>double(18,4)</v>
          </cell>
        </row>
        <row r="3479">
          <cell r="A3479" t="str">
            <v>参与活动前1月折后收入</v>
          </cell>
          <cell r="B3479" t="str">
            <v>pre1_discnt_fee</v>
          </cell>
          <cell r="C3479" t="str">
            <v>double(16,4)</v>
          </cell>
          <cell r="D3479" t="str">
            <v>double(16,4)</v>
          </cell>
          <cell r="E3479" t="str">
            <v>参与活动前1月折后收入</v>
          </cell>
          <cell r="F3479" t="str">
            <v>pre1_discnt_fee</v>
          </cell>
          <cell r="G3479" t="str">
            <v>number(18,4)</v>
          </cell>
          <cell r="H3479" t="str">
            <v>double(18,4)</v>
          </cell>
        </row>
        <row r="3480">
          <cell r="A3480" t="str">
            <v>参与活动前1月折前流量收入</v>
          </cell>
          <cell r="B3480" t="str">
            <v>pre1_gprs_fee</v>
          </cell>
          <cell r="C3480" t="str">
            <v>double(16,4)</v>
          </cell>
          <cell r="D3480" t="str">
            <v>double(16,4)</v>
          </cell>
          <cell r="E3480" t="str">
            <v>参与活动前1月折前流量收入</v>
          </cell>
          <cell r="F3480" t="str">
            <v>pre1_gprs_fee</v>
          </cell>
          <cell r="G3480" t="str">
            <v>number(18,4)</v>
          </cell>
          <cell r="H3480" t="str">
            <v>double(18,4)</v>
          </cell>
        </row>
        <row r="3481">
          <cell r="A3481" t="str">
            <v>参与活动前1月折前收入</v>
          </cell>
          <cell r="B3481" t="str">
            <v>pre1_fee</v>
          </cell>
          <cell r="C3481" t="str">
            <v>double(16,4)</v>
          </cell>
          <cell r="D3481" t="str">
            <v>double(16,4)</v>
          </cell>
          <cell r="E3481" t="str">
            <v>参与活动前1月折前收入</v>
          </cell>
          <cell r="F3481" t="str">
            <v>pre1_fee</v>
          </cell>
          <cell r="G3481" t="str">
            <v>number(18,4)</v>
          </cell>
          <cell r="H3481" t="str">
            <v>double(18,4)</v>
          </cell>
        </row>
        <row r="3482">
          <cell r="A3482" t="str">
            <v>参与活动前1月主资费</v>
          </cell>
          <cell r="B3482" t="str">
            <v>pre1_tariff_id</v>
          </cell>
          <cell r="C3482" t="str">
            <v>double(16,4)</v>
          </cell>
          <cell r="D3482" t="str">
            <v>double(16,4)</v>
          </cell>
          <cell r="E3482" t="str">
            <v>参与活动前1月主资费</v>
          </cell>
          <cell r="F3482" t="str">
            <v>pre1_tariff_id</v>
          </cell>
          <cell r="G3482" t="str">
            <v>number(18,4)</v>
          </cell>
          <cell r="H3482" t="str">
            <v>double(18,4)</v>
          </cell>
        </row>
        <row r="3483">
          <cell r="A3483" t="str">
            <v>参与活动前2月dou</v>
          </cell>
          <cell r="B3483" t="str">
            <v>pre2_dou</v>
          </cell>
          <cell r="C3483" t="str">
            <v>double(16,4)</v>
          </cell>
          <cell r="D3483" t="str">
            <v>double(16,4)</v>
          </cell>
          <cell r="E3483" t="str">
            <v>参与活动前2月dou</v>
          </cell>
          <cell r="F3483" t="str">
            <v>pre2_dou</v>
          </cell>
          <cell r="G3483" t="str">
            <v>number(18,4)</v>
          </cell>
          <cell r="H3483" t="str">
            <v>double(18,4)</v>
          </cell>
        </row>
        <row r="3484">
          <cell r="A3484" t="str">
            <v>参与活动前2月mou</v>
          </cell>
          <cell r="B3484" t="str">
            <v>pre2_mou</v>
          </cell>
          <cell r="C3484" t="str">
            <v>number(10)</v>
          </cell>
          <cell r="D3484" t="str">
            <v>long</v>
          </cell>
          <cell r="E3484" t="str">
            <v>参与活动前2月mou</v>
          </cell>
          <cell r="F3484" t="str">
            <v>pre2_mou</v>
          </cell>
          <cell r="G3484" t="str">
            <v>number(10)</v>
          </cell>
          <cell r="H3484" t="str">
            <v>long</v>
          </cell>
        </row>
        <row r="3485">
          <cell r="A3485" t="str">
            <v>参与活动前2月折后流量收入</v>
          </cell>
          <cell r="B3485" t="str">
            <v>pre2_discnt_gprs_fee</v>
          </cell>
          <cell r="C3485" t="str">
            <v>double(16,4)</v>
          </cell>
          <cell r="D3485" t="str">
            <v>double(16,4)</v>
          </cell>
          <cell r="E3485" t="str">
            <v>参与活动前2月折后流量收入</v>
          </cell>
          <cell r="F3485" t="str">
            <v>pre2_discnt_gprs_fee</v>
          </cell>
          <cell r="G3485" t="str">
            <v>number(18,4)</v>
          </cell>
          <cell r="H3485" t="str">
            <v>double(18,4)</v>
          </cell>
        </row>
        <row r="3486">
          <cell r="A3486" t="str">
            <v>参与活动前2月折后收入</v>
          </cell>
          <cell r="B3486" t="str">
            <v>pre2_discnt_fee</v>
          </cell>
          <cell r="C3486" t="str">
            <v>double(16,4)</v>
          </cell>
          <cell r="D3486" t="str">
            <v>double(16,4)</v>
          </cell>
          <cell r="E3486" t="str">
            <v>参与活动前2月折后收入</v>
          </cell>
          <cell r="F3486" t="str">
            <v>pre2_discnt_fee</v>
          </cell>
          <cell r="G3486" t="str">
            <v>number(18,4)</v>
          </cell>
          <cell r="H3486" t="str">
            <v>double(18,4)</v>
          </cell>
        </row>
        <row r="3487">
          <cell r="A3487" t="str">
            <v>参与活动前2月折前流量收入</v>
          </cell>
          <cell r="B3487" t="str">
            <v>pre2_gprs_fee</v>
          </cell>
          <cell r="C3487" t="str">
            <v>double(16,4)</v>
          </cell>
          <cell r="D3487" t="str">
            <v>double(16,4)</v>
          </cell>
          <cell r="E3487" t="str">
            <v>参与活动前2月折前流量收入</v>
          </cell>
          <cell r="F3487" t="str">
            <v>pre2_gprs_fee</v>
          </cell>
          <cell r="G3487" t="str">
            <v>number(18,4)</v>
          </cell>
          <cell r="H3487" t="str">
            <v>double(18,4)</v>
          </cell>
        </row>
        <row r="3488">
          <cell r="A3488" t="str">
            <v>参与活动前2月折前收入</v>
          </cell>
          <cell r="B3488" t="str">
            <v>pre2_fee</v>
          </cell>
          <cell r="C3488" t="str">
            <v>double(16,4)</v>
          </cell>
          <cell r="D3488" t="str">
            <v>double(16,4)</v>
          </cell>
          <cell r="E3488" t="str">
            <v>参与活动前2月折前收入</v>
          </cell>
          <cell r="F3488" t="str">
            <v>pre2_fee</v>
          </cell>
          <cell r="G3488" t="str">
            <v>number(18,4)</v>
          </cell>
          <cell r="H3488" t="str">
            <v>double(18,4)</v>
          </cell>
        </row>
        <row r="3489">
          <cell r="A3489" t="str">
            <v>参与活动前3月dou</v>
          </cell>
          <cell r="B3489" t="str">
            <v>pre3_dou</v>
          </cell>
          <cell r="C3489" t="str">
            <v>double(16,4)</v>
          </cell>
          <cell r="D3489" t="str">
            <v>double(16,4)</v>
          </cell>
          <cell r="E3489" t="str">
            <v>参与活动前3月dou</v>
          </cell>
          <cell r="F3489" t="str">
            <v>pre3_dou</v>
          </cell>
          <cell r="G3489" t="str">
            <v>number(18,4)</v>
          </cell>
          <cell r="H3489" t="str">
            <v>double(18,4)</v>
          </cell>
        </row>
        <row r="3490">
          <cell r="A3490" t="str">
            <v>参与活动前3月mou</v>
          </cell>
          <cell r="B3490" t="str">
            <v>pre3_mou</v>
          </cell>
          <cell r="C3490" t="str">
            <v>number(10)</v>
          </cell>
          <cell r="D3490" t="str">
            <v>long</v>
          </cell>
          <cell r="E3490" t="str">
            <v>参与活动前3月mou</v>
          </cell>
          <cell r="F3490" t="str">
            <v>pre3_mou</v>
          </cell>
          <cell r="G3490" t="str">
            <v>number(10)</v>
          </cell>
          <cell r="H3490" t="str">
            <v>long</v>
          </cell>
        </row>
        <row r="3491">
          <cell r="A3491" t="str">
            <v>参与活动前3月折后流量收入</v>
          </cell>
          <cell r="B3491" t="str">
            <v>pre3_discnt_gprs_fee</v>
          </cell>
          <cell r="C3491" t="str">
            <v>double(16,4)</v>
          </cell>
          <cell r="D3491" t="str">
            <v>double(16,4)</v>
          </cell>
          <cell r="E3491" t="str">
            <v>参与活动前3月折后流量收入</v>
          </cell>
          <cell r="F3491" t="str">
            <v>pre3_discnt_gprs_fee</v>
          </cell>
          <cell r="G3491" t="str">
            <v>number(18,4)</v>
          </cell>
          <cell r="H3491" t="str">
            <v>double(18,4)</v>
          </cell>
        </row>
        <row r="3492">
          <cell r="A3492" t="str">
            <v>参与活动前3月折后收入</v>
          </cell>
          <cell r="B3492" t="str">
            <v>pre3_discnt_fee</v>
          </cell>
          <cell r="C3492" t="str">
            <v>double(16,4)</v>
          </cell>
          <cell r="D3492" t="str">
            <v>double(16,4)</v>
          </cell>
          <cell r="E3492" t="str">
            <v>参与活动前3月折后收入</v>
          </cell>
          <cell r="F3492" t="str">
            <v>pre3_discnt_fee</v>
          </cell>
          <cell r="G3492" t="str">
            <v>number(18,4)</v>
          </cell>
          <cell r="H3492" t="str">
            <v>double(18,4)</v>
          </cell>
        </row>
        <row r="3493">
          <cell r="A3493" t="str">
            <v>参与活动前3月折前流量收入</v>
          </cell>
          <cell r="B3493" t="str">
            <v>pre3_gprs_fee</v>
          </cell>
          <cell r="C3493" t="str">
            <v>double(16,4)</v>
          </cell>
          <cell r="D3493" t="str">
            <v>double(16,4)</v>
          </cell>
          <cell r="E3493" t="str">
            <v>参与活动前3月折前流量收入</v>
          </cell>
          <cell r="F3493" t="str">
            <v>pre3_gprs_fee</v>
          </cell>
          <cell r="G3493" t="str">
            <v>number(18,4)</v>
          </cell>
          <cell r="H3493" t="str">
            <v>double(18,4)</v>
          </cell>
        </row>
        <row r="3494">
          <cell r="A3494" t="str">
            <v>参与活动前3月折前收入</v>
          </cell>
          <cell r="B3494" t="str">
            <v>pre3_fee</v>
          </cell>
          <cell r="C3494" t="str">
            <v>double(16,4)</v>
          </cell>
          <cell r="D3494" t="str">
            <v>double(16,4)</v>
          </cell>
          <cell r="E3494" t="str">
            <v>参与活动前3月折前收入</v>
          </cell>
          <cell r="F3494" t="str">
            <v>pre3_fee</v>
          </cell>
          <cell r="G3494" t="str">
            <v>number(18,4)</v>
          </cell>
          <cell r="H3494" t="str">
            <v>double(18,4)</v>
          </cell>
        </row>
        <row r="3495">
          <cell r="A3495" t="str">
            <v>参与活动下1月dou</v>
          </cell>
          <cell r="B3495" t="str">
            <v>next1_dou</v>
          </cell>
          <cell r="C3495" t="str">
            <v>double(16,4)</v>
          </cell>
          <cell r="D3495" t="str">
            <v>double(16,4)</v>
          </cell>
          <cell r="E3495" t="str">
            <v>参与活动下1月dou</v>
          </cell>
          <cell r="F3495" t="str">
            <v>next1_dou</v>
          </cell>
          <cell r="G3495" t="str">
            <v>number(18,4)</v>
          </cell>
          <cell r="H3495" t="str">
            <v>double(18,4)</v>
          </cell>
        </row>
        <row r="3496">
          <cell r="A3496" t="str">
            <v>参与活动下1月mou</v>
          </cell>
          <cell r="B3496" t="str">
            <v>next1_mou</v>
          </cell>
          <cell r="C3496" t="str">
            <v>number(10)</v>
          </cell>
          <cell r="D3496" t="str">
            <v>long</v>
          </cell>
          <cell r="E3496" t="str">
            <v>参与活动下1月mou</v>
          </cell>
          <cell r="F3496" t="str">
            <v>next1_mou</v>
          </cell>
          <cell r="G3496" t="str">
            <v>number(10)</v>
          </cell>
          <cell r="H3496" t="str">
            <v>long</v>
          </cell>
        </row>
        <row r="3497">
          <cell r="A3497" t="str">
            <v>参与活动下1月折后流量收入</v>
          </cell>
          <cell r="B3497" t="str">
            <v>next1_discnt_gprs_fee</v>
          </cell>
          <cell r="C3497" t="str">
            <v>double(16,4)</v>
          </cell>
          <cell r="D3497" t="str">
            <v>double(16,4)</v>
          </cell>
          <cell r="E3497" t="str">
            <v>参与活动下1月折后流量收入</v>
          </cell>
          <cell r="F3497" t="str">
            <v>next1_discnt_gprs_fee</v>
          </cell>
          <cell r="G3497" t="str">
            <v>number(18,4)</v>
          </cell>
          <cell r="H3497" t="str">
            <v>double(18,4)</v>
          </cell>
        </row>
        <row r="3498">
          <cell r="A3498" t="str">
            <v>参与活动下1月折后收入</v>
          </cell>
          <cell r="B3498" t="str">
            <v>next1_discnt_fee</v>
          </cell>
          <cell r="C3498" t="str">
            <v>double(16,4)</v>
          </cell>
          <cell r="D3498" t="str">
            <v>double(16,4)</v>
          </cell>
          <cell r="E3498" t="str">
            <v>参与活动下1月折后收入</v>
          </cell>
          <cell r="F3498" t="str">
            <v>next1_discnt_fee</v>
          </cell>
          <cell r="G3498" t="str">
            <v>number(18,4)</v>
          </cell>
          <cell r="H3498" t="str">
            <v>double(18,4)</v>
          </cell>
        </row>
        <row r="3499">
          <cell r="A3499" t="str">
            <v>参与活动下1月折前流量收入</v>
          </cell>
          <cell r="B3499" t="str">
            <v>next1_gprs_fee</v>
          </cell>
          <cell r="C3499" t="str">
            <v>double(16,4)</v>
          </cell>
          <cell r="D3499" t="str">
            <v>double(16,4)</v>
          </cell>
          <cell r="E3499" t="str">
            <v>参与活动下1月折前流量收入</v>
          </cell>
          <cell r="F3499" t="str">
            <v>next1_gprs_fee</v>
          </cell>
          <cell r="G3499" t="str">
            <v>number(18,4)</v>
          </cell>
          <cell r="H3499" t="str">
            <v>double(18,4)</v>
          </cell>
        </row>
        <row r="3500">
          <cell r="A3500" t="str">
            <v>参与活动下1月折前收入</v>
          </cell>
          <cell r="B3500" t="str">
            <v>next1_fee</v>
          </cell>
          <cell r="C3500" t="str">
            <v>double(16,4)</v>
          </cell>
          <cell r="D3500" t="str">
            <v>double(16,4)</v>
          </cell>
          <cell r="E3500" t="str">
            <v>参与活动下1月折前收入</v>
          </cell>
          <cell r="F3500" t="str">
            <v>next1_fee</v>
          </cell>
          <cell r="G3500" t="str">
            <v>number(18,4)</v>
          </cell>
          <cell r="H3500" t="str">
            <v>double(18,4)</v>
          </cell>
        </row>
        <row r="3501">
          <cell r="A3501" t="str">
            <v>参与活动下1月主资费</v>
          </cell>
          <cell r="B3501" t="str">
            <v>next1_tariff_id</v>
          </cell>
          <cell r="C3501" t="str">
            <v>double(16,4)</v>
          </cell>
          <cell r="D3501" t="str">
            <v>double(16,4)</v>
          </cell>
          <cell r="E3501" t="str">
            <v>参与活动下1月主资费</v>
          </cell>
          <cell r="F3501" t="str">
            <v>next1_tariff_id</v>
          </cell>
          <cell r="G3501" t="str">
            <v>number(18,4)</v>
          </cell>
          <cell r="H3501" t="str">
            <v>double(18,4)</v>
          </cell>
        </row>
        <row r="3502">
          <cell r="A3502" t="str">
            <v>参与活动下2月dou</v>
          </cell>
          <cell r="B3502" t="str">
            <v>next2_dou</v>
          </cell>
          <cell r="C3502" t="str">
            <v>double(16,4)</v>
          </cell>
          <cell r="D3502" t="str">
            <v>double(16,4)</v>
          </cell>
          <cell r="E3502" t="str">
            <v>参与活动下2月dou</v>
          </cell>
          <cell r="F3502" t="str">
            <v>next2_dou</v>
          </cell>
          <cell r="G3502" t="str">
            <v>number(18,4)</v>
          </cell>
          <cell r="H3502" t="str">
            <v>double(18,4)</v>
          </cell>
        </row>
        <row r="3503">
          <cell r="A3503" t="str">
            <v>参与活动下2月mou</v>
          </cell>
          <cell r="B3503" t="str">
            <v>next2_mou</v>
          </cell>
          <cell r="C3503" t="str">
            <v>number(10)</v>
          </cell>
          <cell r="D3503" t="str">
            <v>long</v>
          </cell>
          <cell r="E3503" t="str">
            <v>参与活动下2月mou</v>
          </cell>
          <cell r="F3503" t="str">
            <v>next2_mou</v>
          </cell>
          <cell r="G3503" t="str">
            <v>number(10)</v>
          </cell>
          <cell r="H3503" t="str">
            <v>long</v>
          </cell>
        </row>
        <row r="3504">
          <cell r="A3504" t="str">
            <v>参与活动下2月折后流量收入</v>
          </cell>
          <cell r="B3504" t="str">
            <v>next2_discnt_gprs_fee</v>
          </cell>
          <cell r="C3504" t="str">
            <v>double(16,4)</v>
          </cell>
          <cell r="D3504" t="str">
            <v>double(16,4)</v>
          </cell>
          <cell r="E3504" t="str">
            <v>参与活动下2月折后流量收入</v>
          </cell>
          <cell r="F3504" t="str">
            <v>next2_discnt_gprs_fee</v>
          </cell>
          <cell r="G3504" t="str">
            <v>number(18,4)</v>
          </cell>
          <cell r="H3504" t="str">
            <v>double(18,4)</v>
          </cell>
        </row>
        <row r="3505">
          <cell r="A3505" t="str">
            <v>参与活动下2月折后收入</v>
          </cell>
          <cell r="B3505" t="str">
            <v>next2_discnt_fee</v>
          </cell>
          <cell r="C3505" t="str">
            <v>double(16,4)</v>
          </cell>
          <cell r="D3505" t="str">
            <v>double(16,4)</v>
          </cell>
          <cell r="E3505" t="str">
            <v>参与活动下2月折后收入</v>
          </cell>
          <cell r="F3505" t="str">
            <v>next2_discnt_fee</v>
          </cell>
          <cell r="G3505" t="str">
            <v>number(18,4)</v>
          </cell>
          <cell r="H3505" t="str">
            <v>double(18,4)</v>
          </cell>
        </row>
        <row r="3506">
          <cell r="A3506" t="str">
            <v>参与活动下2月折前流量收入</v>
          </cell>
          <cell r="B3506" t="str">
            <v>next2_gprs_fee</v>
          </cell>
          <cell r="C3506" t="str">
            <v>double(16,4)</v>
          </cell>
          <cell r="D3506" t="str">
            <v>double(16,4)</v>
          </cell>
          <cell r="E3506" t="str">
            <v>参与活动下2月折前流量收入</v>
          </cell>
          <cell r="F3506" t="str">
            <v>next2_gprs_fee</v>
          </cell>
          <cell r="G3506" t="str">
            <v>number(18,4)</v>
          </cell>
          <cell r="H3506" t="str">
            <v>double(18,4)</v>
          </cell>
        </row>
        <row r="3507">
          <cell r="A3507" t="str">
            <v>参与活动下2月折前收入</v>
          </cell>
          <cell r="B3507" t="str">
            <v>next2_fee</v>
          </cell>
          <cell r="C3507" t="str">
            <v>double(16,4)</v>
          </cell>
          <cell r="D3507" t="str">
            <v>double(16,4)</v>
          </cell>
          <cell r="E3507" t="str">
            <v>参与活动下2月折前收入</v>
          </cell>
          <cell r="F3507" t="str">
            <v>next2_fee</v>
          </cell>
          <cell r="G3507" t="str">
            <v>number(18,4)</v>
          </cell>
          <cell r="H3507" t="str">
            <v>double(18,4)</v>
          </cell>
        </row>
        <row r="3508">
          <cell r="A3508" t="str">
            <v>参与活动下2月主资费</v>
          </cell>
          <cell r="B3508" t="str">
            <v>next2_tariff_id</v>
          </cell>
          <cell r="C3508" t="str">
            <v>double(16,4)</v>
          </cell>
          <cell r="D3508" t="str">
            <v>double(16,4)</v>
          </cell>
          <cell r="E3508" t="str">
            <v>参与活动下2月主资费</v>
          </cell>
          <cell r="F3508" t="str">
            <v>next2_tariff_id</v>
          </cell>
          <cell r="G3508" t="str">
            <v>number(18,4)</v>
          </cell>
          <cell r="H3508" t="str">
            <v>double(18,4)</v>
          </cell>
        </row>
        <row r="3509">
          <cell r="A3509" t="str">
            <v>参与活动下3月dou</v>
          </cell>
          <cell r="B3509" t="str">
            <v>next3_dou</v>
          </cell>
          <cell r="C3509" t="str">
            <v>double(16,4)</v>
          </cell>
          <cell r="D3509" t="str">
            <v>double(16,4)</v>
          </cell>
          <cell r="E3509" t="str">
            <v>参与活动下3月dou</v>
          </cell>
          <cell r="F3509" t="str">
            <v>next3_dou</v>
          </cell>
          <cell r="G3509" t="str">
            <v>number(18,4)</v>
          </cell>
          <cell r="H3509" t="str">
            <v>double(18,4)</v>
          </cell>
        </row>
        <row r="3510">
          <cell r="A3510" t="str">
            <v>参与活动下3月mou</v>
          </cell>
          <cell r="B3510" t="str">
            <v>next3_mou</v>
          </cell>
          <cell r="C3510" t="str">
            <v>number(10)</v>
          </cell>
          <cell r="D3510" t="str">
            <v>long</v>
          </cell>
          <cell r="E3510" t="str">
            <v>参与活动下3月mou</v>
          </cell>
          <cell r="F3510" t="str">
            <v>next3_mou</v>
          </cell>
          <cell r="G3510" t="str">
            <v>number(10)</v>
          </cell>
          <cell r="H3510" t="str">
            <v>long</v>
          </cell>
        </row>
        <row r="3511">
          <cell r="A3511" t="str">
            <v>参与活动下3月折后流量收入</v>
          </cell>
          <cell r="B3511" t="str">
            <v>next3_discnt_gprs_fee</v>
          </cell>
          <cell r="C3511" t="str">
            <v>double(16,4)</v>
          </cell>
          <cell r="D3511" t="str">
            <v>double(16,4)</v>
          </cell>
          <cell r="E3511" t="str">
            <v>参与活动下3月折后流量收入</v>
          </cell>
          <cell r="F3511" t="str">
            <v>next3_discnt_gprs_fee</v>
          </cell>
          <cell r="G3511" t="str">
            <v>number(18,4)</v>
          </cell>
          <cell r="H3511" t="str">
            <v>double(18,4)</v>
          </cell>
        </row>
        <row r="3512">
          <cell r="A3512" t="str">
            <v>参与活动下3月折后收入</v>
          </cell>
          <cell r="B3512" t="str">
            <v>next3_discnt_fee</v>
          </cell>
          <cell r="C3512" t="str">
            <v>double(16,4)</v>
          </cell>
          <cell r="D3512" t="str">
            <v>double(16,4)</v>
          </cell>
          <cell r="E3512" t="str">
            <v>参与活动下3月折后收入</v>
          </cell>
          <cell r="F3512" t="str">
            <v>next3_discnt_fee</v>
          </cell>
          <cell r="G3512" t="str">
            <v>number(18,4)</v>
          </cell>
          <cell r="H3512" t="str">
            <v>double(18,4)</v>
          </cell>
        </row>
        <row r="3513">
          <cell r="A3513" t="str">
            <v>参与活动下3月折前流量收入</v>
          </cell>
          <cell r="B3513" t="str">
            <v>next3_gprs_fee</v>
          </cell>
          <cell r="C3513" t="str">
            <v>double(16,4)</v>
          </cell>
          <cell r="D3513" t="str">
            <v>double(16,4)</v>
          </cell>
          <cell r="E3513" t="str">
            <v>参与活动下3月折前流量收入</v>
          </cell>
          <cell r="F3513" t="str">
            <v>next3_gprs_fee</v>
          </cell>
          <cell r="G3513" t="str">
            <v>number(18,4)</v>
          </cell>
          <cell r="H3513" t="str">
            <v>double(18,4)</v>
          </cell>
        </row>
        <row r="3514">
          <cell r="A3514" t="str">
            <v>参与活动下3月折前收入</v>
          </cell>
          <cell r="B3514" t="str">
            <v>next3_fee</v>
          </cell>
          <cell r="C3514" t="str">
            <v>double(16,4)</v>
          </cell>
          <cell r="D3514" t="str">
            <v>double(16,4)</v>
          </cell>
          <cell r="E3514" t="str">
            <v>参与活动下3月折前收入</v>
          </cell>
          <cell r="F3514" t="str">
            <v>next3_fee</v>
          </cell>
          <cell r="G3514" t="str">
            <v>number(18,4)</v>
          </cell>
          <cell r="H3514" t="str">
            <v>double(18,4)</v>
          </cell>
        </row>
        <row r="3515">
          <cell r="A3515" t="str">
            <v>参与活动下3月主资费</v>
          </cell>
          <cell r="B3515" t="str">
            <v>next3_tariff_id</v>
          </cell>
          <cell r="C3515" t="str">
            <v>double(16,4)</v>
          </cell>
          <cell r="D3515" t="str">
            <v>double(16,4)</v>
          </cell>
          <cell r="E3515" t="str">
            <v>参与活动下3月主资费</v>
          </cell>
          <cell r="F3515" t="str">
            <v>next3_tariff_id</v>
          </cell>
          <cell r="G3515" t="str">
            <v>number(18,4)</v>
          </cell>
          <cell r="H3515" t="str">
            <v>double(18,4)</v>
          </cell>
        </row>
        <row r="3516">
          <cell r="A3516" t="str">
            <v>参与活动下4月dou</v>
          </cell>
          <cell r="B3516" t="str">
            <v>next4_dou</v>
          </cell>
          <cell r="C3516" t="str">
            <v>double(16,4)</v>
          </cell>
          <cell r="D3516" t="str">
            <v>double(16,4)</v>
          </cell>
          <cell r="E3516" t="str">
            <v>参与活动下4月dou</v>
          </cell>
          <cell r="F3516" t="str">
            <v>next4_dou</v>
          </cell>
          <cell r="G3516" t="str">
            <v>number(18,4)</v>
          </cell>
          <cell r="H3516" t="str">
            <v>double(18,4)</v>
          </cell>
        </row>
        <row r="3517">
          <cell r="A3517" t="str">
            <v>参与活动下4月mou</v>
          </cell>
          <cell r="B3517" t="str">
            <v>next4_mou</v>
          </cell>
          <cell r="C3517" t="str">
            <v>number(10)</v>
          </cell>
          <cell r="D3517" t="str">
            <v>long</v>
          </cell>
          <cell r="E3517" t="str">
            <v>参与活动下4月mou</v>
          </cell>
          <cell r="F3517" t="str">
            <v>next4_mou</v>
          </cell>
          <cell r="G3517" t="str">
            <v>number(10)</v>
          </cell>
          <cell r="H3517" t="str">
            <v>long</v>
          </cell>
        </row>
        <row r="3518">
          <cell r="A3518" t="str">
            <v>参与活动下4月折后流量收入</v>
          </cell>
          <cell r="B3518" t="str">
            <v>next4_discnt_gprs_fee</v>
          </cell>
          <cell r="C3518" t="str">
            <v>double(16,4)</v>
          </cell>
          <cell r="D3518" t="str">
            <v>double(16,4)</v>
          </cell>
          <cell r="E3518" t="str">
            <v>参与活动下4月折后流量收入</v>
          </cell>
          <cell r="F3518" t="str">
            <v>next4_discnt_gprs_fee</v>
          </cell>
          <cell r="G3518" t="str">
            <v>number(18,4)</v>
          </cell>
          <cell r="H3518" t="str">
            <v>double(18,4)</v>
          </cell>
        </row>
        <row r="3519">
          <cell r="A3519" t="str">
            <v>参与活动下4月折后收入</v>
          </cell>
          <cell r="B3519" t="str">
            <v>next4_discnt_fee</v>
          </cell>
          <cell r="C3519" t="str">
            <v>double(16,4)</v>
          </cell>
          <cell r="D3519" t="str">
            <v>double(16,4)</v>
          </cell>
          <cell r="E3519" t="str">
            <v>参与活动下4月折后收入</v>
          </cell>
          <cell r="F3519" t="str">
            <v>next4_discnt_fee</v>
          </cell>
          <cell r="G3519" t="str">
            <v>number(18,4)</v>
          </cell>
          <cell r="H3519" t="str">
            <v>double(18,4)</v>
          </cell>
        </row>
        <row r="3520">
          <cell r="A3520" t="str">
            <v>参与活动下4月折前流量收入</v>
          </cell>
          <cell r="B3520" t="str">
            <v>next4_gprs_fee</v>
          </cell>
          <cell r="C3520" t="str">
            <v>double(16,4)</v>
          </cell>
          <cell r="D3520" t="str">
            <v>double(16,4)</v>
          </cell>
          <cell r="E3520" t="str">
            <v>参与活动下4月折前流量收入</v>
          </cell>
          <cell r="F3520" t="str">
            <v>next4_gprs_fee</v>
          </cell>
          <cell r="G3520" t="str">
            <v>number(18,4)</v>
          </cell>
          <cell r="H3520" t="str">
            <v>double(18,4)</v>
          </cell>
        </row>
        <row r="3521">
          <cell r="A3521" t="str">
            <v>参与活动下4月折前收入</v>
          </cell>
          <cell r="B3521" t="str">
            <v>next4_fee</v>
          </cell>
          <cell r="C3521" t="str">
            <v>double(16,4)</v>
          </cell>
          <cell r="D3521" t="str">
            <v>double(16,4)</v>
          </cell>
          <cell r="E3521" t="str">
            <v>参与活动下4月折前收入</v>
          </cell>
          <cell r="F3521" t="str">
            <v>next4_fee</v>
          </cell>
          <cell r="G3521" t="str">
            <v>number(18,4)</v>
          </cell>
          <cell r="H3521" t="str">
            <v>double(18,4)</v>
          </cell>
        </row>
        <row r="3522">
          <cell r="A3522" t="str">
            <v>参与活动下4月主资费</v>
          </cell>
          <cell r="B3522" t="str">
            <v>next4_tariff_id</v>
          </cell>
          <cell r="C3522" t="str">
            <v>double(16,4)</v>
          </cell>
          <cell r="D3522" t="str">
            <v>double(16,4)</v>
          </cell>
          <cell r="E3522" t="str">
            <v>参与活动下4月主资费</v>
          </cell>
          <cell r="F3522" t="str">
            <v>next4_tariff_id</v>
          </cell>
          <cell r="G3522" t="str">
            <v>number(18,4)</v>
          </cell>
          <cell r="H3522" t="str">
            <v>double(18,4)</v>
          </cell>
        </row>
        <row r="3523">
          <cell r="A3523" t="str">
            <v>参与活动下5月dou</v>
          </cell>
          <cell r="B3523" t="str">
            <v>next5_dou</v>
          </cell>
          <cell r="C3523" t="str">
            <v>double(16,4)</v>
          </cell>
          <cell r="D3523" t="str">
            <v>double(16,4)</v>
          </cell>
          <cell r="E3523" t="str">
            <v>参与活动下5月dou</v>
          </cell>
          <cell r="F3523" t="str">
            <v>next5_dou</v>
          </cell>
          <cell r="G3523" t="str">
            <v>number(18,4)</v>
          </cell>
          <cell r="H3523" t="str">
            <v>double(18,4)</v>
          </cell>
        </row>
        <row r="3524">
          <cell r="A3524" t="str">
            <v>参与活动下5月mou</v>
          </cell>
          <cell r="B3524" t="str">
            <v>next5_mou</v>
          </cell>
          <cell r="C3524" t="str">
            <v>number(10)</v>
          </cell>
          <cell r="D3524" t="str">
            <v>long</v>
          </cell>
          <cell r="E3524" t="str">
            <v>参与活动下5月mou</v>
          </cell>
          <cell r="F3524" t="str">
            <v>next5_mou</v>
          </cell>
          <cell r="G3524" t="str">
            <v>number(10)</v>
          </cell>
          <cell r="H3524" t="str">
            <v>long</v>
          </cell>
        </row>
        <row r="3525">
          <cell r="A3525" t="str">
            <v>参与活动下5月折后流量收入</v>
          </cell>
          <cell r="B3525" t="str">
            <v>next5_discnt_gprs_fee</v>
          </cell>
          <cell r="C3525" t="str">
            <v>double(16,4)</v>
          </cell>
          <cell r="D3525" t="str">
            <v>double(16,4)</v>
          </cell>
          <cell r="E3525" t="str">
            <v>参与活动下5月折后流量收入</v>
          </cell>
          <cell r="F3525" t="str">
            <v>next5_discnt_gprs_fee</v>
          </cell>
          <cell r="G3525" t="str">
            <v>number(18,4)</v>
          </cell>
          <cell r="H3525" t="str">
            <v>double(18,4)</v>
          </cell>
        </row>
        <row r="3526">
          <cell r="A3526" t="str">
            <v>参与活动下5月折后收入</v>
          </cell>
          <cell r="B3526" t="str">
            <v>next5_discnt_fee</v>
          </cell>
          <cell r="C3526" t="str">
            <v>double(16,4)</v>
          </cell>
          <cell r="D3526" t="str">
            <v>double(16,4)</v>
          </cell>
          <cell r="E3526" t="str">
            <v>参与活动下5月折后收入</v>
          </cell>
          <cell r="F3526" t="str">
            <v>next5_discnt_fee</v>
          </cell>
          <cell r="G3526" t="str">
            <v>number(18,4)</v>
          </cell>
          <cell r="H3526" t="str">
            <v>double(18,4)</v>
          </cell>
        </row>
        <row r="3527">
          <cell r="A3527" t="str">
            <v>参与活动下5月折前流量收入</v>
          </cell>
          <cell r="B3527" t="str">
            <v>next5_gprs_fee</v>
          </cell>
          <cell r="C3527" t="str">
            <v>double(16,4)</v>
          </cell>
          <cell r="D3527" t="str">
            <v>double(16,4)</v>
          </cell>
          <cell r="E3527" t="str">
            <v>参与活动下5月折前流量收入</v>
          </cell>
          <cell r="F3527" t="str">
            <v>next5_gprs_fee</v>
          </cell>
          <cell r="G3527" t="str">
            <v>number(18,4)</v>
          </cell>
          <cell r="H3527" t="str">
            <v>double(18,4)</v>
          </cell>
        </row>
        <row r="3528">
          <cell r="A3528" t="str">
            <v>参与活动下5月折前收入</v>
          </cell>
          <cell r="B3528" t="str">
            <v>next5_fee</v>
          </cell>
          <cell r="C3528" t="str">
            <v>double(16,4)</v>
          </cell>
          <cell r="D3528" t="str">
            <v>double(16,4)</v>
          </cell>
          <cell r="E3528" t="str">
            <v>参与活动下5月折前收入</v>
          </cell>
          <cell r="F3528" t="str">
            <v>next5_fee</v>
          </cell>
          <cell r="G3528" t="str">
            <v>number(18,4)</v>
          </cell>
          <cell r="H3528" t="str">
            <v>double(18,4)</v>
          </cell>
        </row>
        <row r="3529">
          <cell r="A3529" t="str">
            <v>参与活动下5月主资费</v>
          </cell>
          <cell r="B3529" t="str">
            <v>next5_tariff_id</v>
          </cell>
          <cell r="C3529" t="str">
            <v>double(16,4)</v>
          </cell>
          <cell r="D3529" t="str">
            <v>double(16,4)</v>
          </cell>
          <cell r="E3529" t="str">
            <v>参与活动下5月主资费</v>
          </cell>
          <cell r="F3529" t="str">
            <v>next5_tariff_id</v>
          </cell>
          <cell r="G3529" t="str">
            <v>number(18,4)</v>
          </cell>
          <cell r="H3529" t="str">
            <v>double(18,4)</v>
          </cell>
        </row>
        <row r="3530">
          <cell r="A3530" t="str">
            <v>参与活动用户当前使用终端</v>
          </cell>
          <cell r="B3530" t="str">
            <v>real_imei</v>
          </cell>
          <cell r="C3530" t="str">
            <v>varchar2(50)</v>
          </cell>
          <cell r="D3530">
            <v>0</v>
          </cell>
          <cell r="E3530" t="str">
            <v>参与活动用户当前使用终端</v>
          </cell>
          <cell r="F3530" t="str">
            <v>real_imei</v>
          </cell>
          <cell r="G3530" t="str">
            <v>varchar2(50)</v>
          </cell>
          <cell r="H3530" t="str">
            <v>string(50)</v>
          </cell>
        </row>
        <row r="3531">
          <cell r="A3531" t="str">
            <v>参与活动月dou</v>
          </cell>
          <cell r="B3531" t="str">
            <v>dou</v>
          </cell>
          <cell r="C3531" t="str">
            <v>double(16,4)</v>
          </cell>
          <cell r="D3531" t="str">
            <v>double(16,4)</v>
          </cell>
          <cell r="E3531" t="str">
            <v>参与活动月dou</v>
          </cell>
          <cell r="F3531" t="str">
            <v>dou</v>
          </cell>
          <cell r="G3531" t="str">
            <v>number(18,4)</v>
          </cell>
          <cell r="H3531" t="str">
            <v>double(18,4)</v>
          </cell>
        </row>
        <row r="3532">
          <cell r="A3532" t="str">
            <v>参与活动月mou</v>
          </cell>
          <cell r="B3532" t="str">
            <v>mou</v>
          </cell>
          <cell r="C3532" t="str">
            <v>number(10)</v>
          </cell>
          <cell r="D3532" t="str">
            <v>long</v>
          </cell>
          <cell r="E3532" t="str">
            <v>参与活动月mou</v>
          </cell>
          <cell r="F3532" t="str">
            <v>mou</v>
          </cell>
          <cell r="G3532" t="str">
            <v>number(10)</v>
          </cell>
          <cell r="H3532" t="str">
            <v>long</v>
          </cell>
        </row>
        <row r="3533">
          <cell r="A3533" t="str">
            <v>参与活动月折后流量收入</v>
          </cell>
          <cell r="B3533" t="str">
            <v>discnt_gprs_fee</v>
          </cell>
          <cell r="C3533" t="str">
            <v>double(16,4)</v>
          </cell>
          <cell r="D3533" t="str">
            <v>double(16,4)</v>
          </cell>
          <cell r="E3533" t="str">
            <v>参与活动月折后流量收入</v>
          </cell>
          <cell r="F3533" t="str">
            <v>discnt_gprs_fee</v>
          </cell>
          <cell r="G3533" t="str">
            <v>number(18,4)</v>
          </cell>
          <cell r="H3533" t="str">
            <v>double(18,4)</v>
          </cell>
        </row>
        <row r="3534">
          <cell r="A3534" t="str">
            <v>参与活动月折后收入</v>
          </cell>
          <cell r="B3534" t="str">
            <v>discnt_fee</v>
          </cell>
          <cell r="C3534" t="str">
            <v>double(16,4)</v>
          </cell>
          <cell r="D3534" t="str">
            <v>double(16,4)</v>
          </cell>
          <cell r="E3534" t="str">
            <v>参与活动月折后收入</v>
          </cell>
          <cell r="F3534" t="str">
            <v>discnt_fee</v>
          </cell>
          <cell r="G3534" t="str">
            <v>number(18,4)</v>
          </cell>
          <cell r="H3534" t="str">
            <v>double(18,4)</v>
          </cell>
        </row>
        <row r="3535">
          <cell r="A3535" t="str">
            <v>参与活动月折前流量收入</v>
          </cell>
          <cell r="B3535" t="str">
            <v>gprs_fee</v>
          </cell>
          <cell r="C3535" t="str">
            <v>double(16,4)</v>
          </cell>
          <cell r="D3535" t="str">
            <v>double(16,4)</v>
          </cell>
          <cell r="E3535" t="str">
            <v>参与活动月折前流量收入</v>
          </cell>
          <cell r="F3535" t="str">
            <v>gprs_fee</v>
          </cell>
          <cell r="G3535" t="str">
            <v>number(18,4)</v>
          </cell>
          <cell r="H3535" t="str">
            <v>double(18,4)</v>
          </cell>
        </row>
        <row r="3536">
          <cell r="A3536" t="str">
            <v>参与活动月折前收入</v>
          </cell>
          <cell r="B3536" t="str">
            <v>fee</v>
          </cell>
          <cell r="C3536" t="str">
            <v>double(16,4)</v>
          </cell>
          <cell r="D3536" t="str">
            <v>double(16,4)</v>
          </cell>
          <cell r="E3536" t="str">
            <v>参与活动月折前收入</v>
          </cell>
          <cell r="F3536" t="str">
            <v>fee</v>
          </cell>
          <cell r="G3536" t="str">
            <v>number(18,4)</v>
          </cell>
          <cell r="H3536" t="str">
            <v>double(18,4)</v>
          </cell>
        </row>
        <row r="3537">
          <cell r="A3537" t="str">
            <v>参与活动月主资费</v>
          </cell>
          <cell r="B3537" t="str">
            <v>tariff_id</v>
          </cell>
          <cell r="C3537" t="str">
            <v>double(16,4)</v>
          </cell>
          <cell r="D3537" t="str">
            <v>double(16,4)</v>
          </cell>
          <cell r="E3537" t="str">
            <v>参与活动月主资费</v>
          </cell>
          <cell r="F3537" t="str">
            <v>main_tariff_id</v>
          </cell>
          <cell r="G3537" t="str">
            <v>number(18,4)</v>
          </cell>
          <cell r="H3537" t="str">
            <v>double(18,4)</v>
          </cell>
        </row>
        <row r="3538">
          <cell r="A3538" t="str">
            <v>参与活动终端当前使用用户</v>
          </cell>
          <cell r="B3538" t="str">
            <v>real_svc_code</v>
          </cell>
          <cell r="C3538" t="str">
            <v>varchar2(50)</v>
          </cell>
          <cell r="D3538">
            <v>0</v>
          </cell>
          <cell r="E3538" t="str">
            <v>参与活动终端当前使用用户</v>
          </cell>
          <cell r="F3538" t="str">
            <v>real_svc_code</v>
          </cell>
          <cell r="G3538" t="str">
            <v>varchar2(50)</v>
          </cell>
          <cell r="H3538" t="str">
            <v>string(50)</v>
          </cell>
        </row>
        <row r="3539">
          <cell r="A3539" t="str">
            <v>操作来源</v>
          </cell>
          <cell r="B3539" t="str">
            <v>op_source</v>
          </cell>
          <cell r="C3539" t="str">
            <v>varchar2(2)</v>
          </cell>
          <cell r="D3539" t="str">
            <v>string(2)</v>
          </cell>
          <cell r="E3539" t="str">
            <v>操作来源</v>
          </cell>
          <cell r="F3539" t="str">
            <v>oper_source</v>
          </cell>
          <cell r="G3539" t="str">
            <v>varchar2(2)</v>
          </cell>
          <cell r="H3539" t="str">
            <v>string(2)</v>
          </cell>
        </row>
        <row r="3540">
          <cell r="A3540" t="str">
            <v>操作员姓名</v>
          </cell>
          <cell r="B3540" t="str">
            <v>oper_name</v>
          </cell>
          <cell r="C3540" t="str">
            <v>varchar2(64)</v>
          </cell>
          <cell r="D3540">
            <v>0</v>
          </cell>
          <cell r="E3540" t="str">
            <v>操作员姓名</v>
          </cell>
          <cell r="F3540" t="str">
            <v>oper_name</v>
          </cell>
          <cell r="G3540" t="str">
            <v>varchar2(64)</v>
          </cell>
          <cell r="H3540" t="str">
            <v>string(64)</v>
          </cell>
        </row>
        <row r="3541">
          <cell r="A3541" t="str">
            <v>拆包期限</v>
          </cell>
          <cell r="B3541" t="str">
            <v>end_date</v>
          </cell>
          <cell r="C3541" t="str">
            <v>date</v>
          </cell>
          <cell r="D3541" t="str">
            <v>date</v>
          </cell>
          <cell r="E3541" t="str">
            <v>拆包期限</v>
          </cell>
          <cell r="F3541" t="str">
            <v>end_date</v>
          </cell>
          <cell r="G3541" t="str">
            <v>date</v>
          </cell>
          <cell r="H3541" t="str">
            <v>datetime</v>
          </cell>
        </row>
        <row r="3542">
          <cell r="A3542" t="str">
            <v>产品编码</v>
          </cell>
          <cell r="B3542" t="str">
            <v>prod_id</v>
          </cell>
          <cell r="C3542" t="str">
            <v>varchar2(20)</v>
          </cell>
          <cell r="D3542" t="str">
            <v>string(20)</v>
          </cell>
          <cell r="E3542" t="str">
            <v>产品编码</v>
          </cell>
          <cell r="F3542" t="str">
            <v>prod_id</v>
          </cell>
          <cell r="G3542" t="str">
            <v>varchar2(20)</v>
          </cell>
          <cell r="H3542" t="str">
            <v>string(20)</v>
          </cell>
        </row>
        <row r="3543">
          <cell r="A3543" t="str">
            <v>产品资费实例标识</v>
          </cell>
          <cell r="B3543" t="str">
            <v>prodprcins_id</v>
          </cell>
          <cell r="C3543" t="str">
            <v>number(20)</v>
          </cell>
          <cell r="D3543" t="str">
            <v>long</v>
          </cell>
          <cell r="E3543" t="str">
            <v>产品资费实例标识</v>
          </cell>
          <cell r="F3543" t="str">
            <v>prod_tariff_inst_id</v>
          </cell>
          <cell r="G3543" t="str">
            <v>number(20)</v>
          </cell>
          <cell r="H3543" t="str">
            <v>long</v>
          </cell>
        </row>
        <row r="3544">
          <cell r="A3544" t="str">
            <v>成本价</v>
          </cell>
          <cell r="B3544" t="str">
            <v>res_cost_fee</v>
          </cell>
          <cell r="C3544" t="str">
            <v>number(12,2)</v>
          </cell>
          <cell r="D3544">
            <v>0</v>
          </cell>
          <cell r="E3544" t="str">
            <v>成本价</v>
          </cell>
          <cell r="F3544" t="str">
            <v>res_cost_fee</v>
          </cell>
          <cell r="G3544" t="str">
            <v>number(18,4)</v>
          </cell>
          <cell r="H3544" t="str">
            <v>double(18,4)</v>
          </cell>
        </row>
        <row r="3545">
          <cell r="A3545" t="str">
            <v>充值号码</v>
          </cell>
          <cell r="B3545" t="str">
            <v>pay_no</v>
          </cell>
          <cell r="C3545" t="str">
            <v>varchar2(14)</v>
          </cell>
          <cell r="D3545" t="str">
            <v>string(14)</v>
          </cell>
          <cell r="E3545" t="str">
            <v>充值号码</v>
          </cell>
          <cell r="F3545" t="str">
            <v>pay_no</v>
          </cell>
          <cell r="G3545" t="str">
            <v>varchar2(14)</v>
          </cell>
          <cell r="H3545" t="str">
            <v>string(14)</v>
          </cell>
        </row>
        <row r="3546">
          <cell r="A3546" t="str">
            <v>到期天数</v>
          </cell>
          <cell r="B3546" t="str">
            <v>end_days</v>
          </cell>
          <cell r="C3546" t="str">
            <v>integer</v>
          </cell>
          <cell r="D3546" t="str">
            <v>integer</v>
          </cell>
          <cell r="E3546" t="str">
            <v>到期天数</v>
          </cell>
          <cell r="F3546" t="str">
            <v>end_days</v>
          </cell>
          <cell r="G3546" t="str">
            <v>integer</v>
          </cell>
          <cell r="H3546" t="str">
            <v>long</v>
          </cell>
        </row>
        <row r="3547">
          <cell r="A3547" t="str">
            <v>订购工号</v>
          </cell>
          <cell r="B3547" t="str">
            <v>order_loginno</v>
          </cell>
          <cell r="C3547" t="str">
            <v>varchar2(20)</v>
          </cell>
          <cell r="D3547" t="str">
            <v>string(20)</v>
          </cell>
          <cell r="E3547" t="str">
            <v>订购工号</v>
          </cell>
          <cell r="F3547" t="str">
            <v>order_eplyid</v>
          </cell>
          <cell r="G3547" t="str">
            <v>varchar2(20)</v>
          </cell>
          <cell r="H3547" t="str">
            <v>string(20)</v>
          </cell>
        </row>
        <row r="3548">
          <cell r="A3548" t="str">
            <v>订购渠道</v>
          </cell>
          <cell r="B3548" t="str">
            <v>order_source</v>
          </cell>
          <cell r="C3548" t="str">
            <v>varchar2(18)</v>
          </cell>
          <cell r="D3548" t="str">
            <v>string(18)</v>
          </cell>
          <cell r="E3548" t="str">
            <v>订购渠道</v>
          </cell>
          <cell r="F3548" t="str">
            <v>order_chnl</v>
          </cell>
          <cell r="G3548" t="str">
            <v>varchar2(18)</v>
          </cell>
          <cell r="H3548" t="str">
            <v>string(18)</v>
          </cell>
        </row>
        <row r="3549">
          <cell r="A3549" t="str">
            <v>订购渠道编码</v>
          </cell>
          <cell r="B3549" t="str">
            <v>order_chnl_id</v>
          </cell>
          <cell r="C3549" t="str">
            <v>varchar2(18)</v>
          </cell>
          <cell r="D3549" t="str">
            <v>string(18)</v>
          </cell>
          <cell r="E3549" t="str">
            <v>订购渠道编码</v>
          </cell>
          <cell r="F3549" t="str">
            <v>order_chnl_code</v>
          </cell>
          <cell r="G3549" t="str">
            <v>varchar2(18)</v>
          </cell>
          <cell r="H3549" t="str">
            <v>string(18)</v>
          </cell>
        </row>
        <row r="3550">
          <cell r="A3550" t="str">
            <v>订购渠道类型</v>
          </cell>
          <cell r="D3550">
            <v>0</v>
          </cell>
          <cell r="E3550" t="str">
            <v>订购渠道类型</v>
          </cell>
          <cell r="F3550" t="str">
            <v>order_chnl_type</v>
          </cell>
          <cell r="G3550" t="str">
            <v>varchar2(50)</v>
          </cell>
          <cell r="H3550" t="str">
            <v>string(50)</v>
          </cell>
        </row>
        <row r="3551">
          <cell r="A3551" t="str">
            <v>订购渠道名称</v>
          </cell>
          <cell r="B3551" t="str">
            <v>order_chnl_name</v>
          </cell>
          <cell r="C3551" t="str">
            <v>varchar2(500)</v>
          </cell>
          <cell r="D3551" t="str">
            <v>string(500)</v>
          </cell>
          <cell r="E3551" t="str">
            <v>订购渠道名称</v>
          </cell>
          <cell r="F3551" t="str">
            <v>order_chnl_name</v>
          </cell>
          <cell r="G3551" t="str">
            <v>varchar2(500)</v>
          </cell>
          <cell r="H3551" t="str">
            <v>string(500)</v>
          </cell>
        </row>
        <row r="3552">
          <cell r="A3552" t="str">
            <v>订购渠道区县编码</v>
          </cell>
          <cell r="B3552" t="str">
            <v>order_chnl_country_id</v>
          </cell>
          <cell r="C3552" t="str">
            <v>varchar2(14)</v>
          </cell>
          <cell r="D3552" t="str">
            <v>string(14)</v>
          </cell>
          <cell r="E3552" t="str">
            <v>订购渠道区县编码</v>
          </cell>
          <cell r="F3552" t="str">
            <v>order_chnl_county_code</v>
          </cell>
          <cell r="G3552" t="str">
            <v>varchar2(14)</v>
          </cell>
          <cell r="H3552" t="str">
            <v>string(14)</v>
          </cell>
        </row>
        <row r="3553">
          <cell r="A3553" t="str">
            <v>订购失效时间单位</v>
          </cell>
          <cell r="B3553" t="str">
            <v>exp_time_unit</v>
          </cell>
          <cell r="C3553" t="str">
            <v>varchar2(8)</v>
          </cell>
          <cell r="D3553" t="str">
            <v>string(8)</v>
          </cell>
          <cell r="E3553" t="str">
            <v>订购失效时间单位</v>
          </cell>
          <cell r="F3553" t="str">
            <v>exp_time_unit</v>
          </cell>
          <cell r="G3553" t="str">
            <v>varchar2(8)</v>
          </cell>
          <cell r="H3553" t="str">
            <v>string(8)</v>
          </cell>
        </row>
        <row r="3554">
          <cell r="A3554" t="str">
            <v>订购失效时间规则</v>
          </cell>
          <cell r="B3554" t="str">
            <v>exp_time_rule</v>
          </cell>
          <cell r="C3554" t="str">
            <v>varchar2(8)</v>
          </cell>
          <cell r="D3554" t="str">
            <v>string(8)</v>
          </cell>
          <cell r="E3554" t="str">
            <v>订购失效时间规则</v>
          </cell>
          <cell r="F3554" t="str">
            <v>exp_time_rule</v>
          </cell>
          <cell r="G3554" t="str">
            <v>varchar2(8)</v>
          </cell>
          <cell r="H3554" t="str">
            <v>string(8)</v>
          </cell>
        </row>
        <row r="3555">
          <cell r="A3555" t="str">
            <v>订购时间</v>
          </cell>
          <cell r="B3555" t="str">
            <v>order_date</v>
          </cell>
          <cell r="C3555" t="str">
            <v>date(7)</v>
          </cell>
          <cell r="D3555" t="str">
            <v>date(7)</v>
          </cell>
          <cell r="E3555" t="str">
            <v>订购时间</v>
          </cell>
          <cell r="F3555" t="str">
            <v>order_date</v>
          </cell>
          <cell r="G3555" t="str">
            <v>date</v>
          </cell>
          <cell r="H3555" t="str">
            <v>datetime</v>
          </cell>
        </row>
        <row r="3556">
          <cell r="A3556" t="str">
            <v>定价分类</v>
          </cell>
          <cell r="B3556" t="str">
            <v>prc_class</v>
          </cell>
          <cell r="C3556" t="str">
            <v>varchar2(8)</v>
          </cell>
          <cell r="D3556" t="str">
            <v>string(8)</v>
          </cell>
          <cell r="E3556" t="str">
            <v>定价分类</v>
          </cell>
          <cell r="F3556" t="str">
            <v>prc_class</v>
          </cell>
          <cell r="G3556" t="str">
            <v>varchar2(8)</v>
          </cell>
          <cell r="H3556" t="str">
            <v>string(8)</v>
          </cell>
        </row>
        <row r="3557">
          <cell r="A3557" t="str">
            <v>定价金额</v>
          </cell>
          <cell r="B3557" t="str">
            <v>prc_amt</v>
          </cell>
          <cell r="C3557" t="str">
            <v>number(22)</v>
          </cell>
          <cell r="D3557" t="str">
            <v>number(22)</v>
          </cell>
          <cell r="E3557" t="str">
            <v>定价金额</v>
          </cell>
          <cell r="F3557" t="str">
            <v>prc_amt</v>
          </cell>
          <cell r="G3557" t="str">
            <v>number(18,4)</v>
          </cell>
          <cell r="H3557" t="str">
            <v>double(18,4)</v>
          </cell>
        </row>
        <row r="3558">
          <cell r="A3558" t="str">
            <v>定价类型</v>
          </cell>
          <cell r="B3558" t="str">
            <v>prc_type</v>
          </cell>
          <cell r="C3558" t="str">
            <v>varchar2(1)</v>
          </cell>
          <cell r="D3558" t="str">
            <v>string(1)</v>
          </cell>
          <cell r="E3558" t="str">
            <v>定价类型</v>
          </cell>
          <cell r="F3558" t="str">
            <v>prc_type</v>
          </cell>
          <cell r="G3558" t="str">
            <v>varchar2(1)</v>
          </cell>
          <cell r="H3558" t="str">
            <v>string(1)</v>
          </cell>
        </row>
        <row r="3559">
          <cell r="A3559" t="str">
            <v>发展人工号</v>
          </cell>
          <cell r="B3559" t="str">
            <v>develop_login</v>
          </cell>
          <cell r="C3559" t="str">
            <v>varchar2(20)</v>
          </cell>
          <cell r="D3559" t="str">
            <v>string(251)</v>
          </cell>
          <cell r="E3559" t="str">
            <v>发展人工号</v>
          </cell>
          <cell r="F3559" t="str">
            <v>devlop_eplyid</v>
          </cell>
          <cell r="G3559" t="str">
            <v>varchar2(20)</v>
          </cell>
          <cell r="H3559" t="str">
            <v>string(20)</v>
          </cell>
        </row>
        <row r="3560">
          <cell r="A3560" t="str">
            <v>返还方式</v>
          </cell>
          <cell r="B3560" t="str">
            <v>factor_seven</v>
          </cell>
          <cell r="C3560" t="str">
            <v>varchar2(18)</v>
          </cell>
          <cell r="D3560" t="str">
            <v>string(18)</v>
          </cell>
          <cell r="E3560" t="str">
            <v>返还方式</v>
          </cell>
          <cell r="F3560" t="str">
            <v>return_way</v>
          </cell>
          <cell r="G3560" t="str">
            <v>varchar2(18)</v>
          </cell>
          <cell r="H3560" t="str">
            <v>string(18)</v>
          </cell>
        </row>
        <row r="3561">
          <cell r="A3561" t="str">
            <v>返还类型</v>
          </cell>
          <cell r="B3561" t="str">
            <v>factor_eight</v>
          </cell>
          <cell r="C3561" t="str">
            <v>varchar2(18)</v>
          </cell>
          <cell r="D3561" t="str">
            <v>string(18)</v>
          </cell>
          <cell r="E3561" t="str">
            <v>返还类型</v>
          </cell>
          <cell r="F3561" t="str">
            <v>return_type</v>
          </cell>
          <cell r="G3561" t="str">
            <v>varchar2(18)</v>
          </cell>
          <cell r="H3561" t="str">
            <v>string(18)</v>
          </cell>
        </row>
        <row r="3562">
          <cell r="A3562" t="str">
            <v>返还月数</v>
          </cell>
          <cell r="B3562" t="str">
            <v>factor_four</v>
          </cell>
          <cell r="C3562" t="str">
            <v>varchar2(18)</v>
          </cell>
          <cell r="D3562" t="str">
            <v>string(18)</v>
          </cell>
          <cell r="E3562" t="str">
            <v>返还月数</v>
          </cell>
          <cell r="F3562" t="str">
            <v>return_month</v>
          </cell>
          <cell r="G3562" t="str">
            <v>varchar2(18)</v>
          </cell>
          <cell r="H3562" t="str">
            <v>string(18)</v>
          </cell>
        </row>
        <row r="3563">
          <cell r="A3563" t="str">
            <v>高清语音赠送分钟数(分钟)</v>
          </cell>
          <cell r="B3563" t="str">
            <v>gqyy_value</v>
          </cell>
          <cell r="C3563" t="str">
            <v>number(22)</v>
          </cell>
          <cell r="D3563" t="str">
            <v>long</v>
          </cell>
          <cell r="E3563" t="str">
            <v>高清语音赠送分钟数(分钟)</v>
          </cell>
          <cell r="F3563" t="str">
            <v>gqyy_value</v>
          </cell>
          <cell r="G3563" t="str">
            <v>number(22)</v>
          </cell>
          <cell r="H3563" t="str">
            <v>long</v>
          </cell>
        </row>
        <row r="3564">
          <cell r="A3564" t="str">
            <v>国际漫游功能标志</v>
          </cell>
          <cell r="B3564" t="str">
            <v>inter_roam_flag</v>
          </cell>
          <cell r="C3564" t="str">
            <v>number(10)</v>
          </cell>
          <cell r="D3564" t="str">
            <v>short</v>
          </cell>
          <cell r="E3564" t="str">
            <v>国际漫游功能标志</v>
          </cell>
          <cell r="F3564" t="str">
            <v>inter_roam_func_flag</v>
          </cell>
          <cell r="G3564" t="str">
            <v>number(10)</v>
          </cell>
          <cell r="H3564" t="str">
            <v>integer</v>
          </cell>
        </row>
        <row r="3565">
          <cell r="A3565" t="str">
            <v>国际长途功能标志</v>
          </cell>
          <cell r="B3565" t="str">
            <v>inter_long_flag</v>
          </cell>
          <cell r="C3565" t="str">
            <v>number(10)</v>
          </cell>
          <cell r="D3565" t="str">
            <v>short</v>
          </cell>
          <cell r="E3565" t="str">
            <v>国际长途功能标志</v>
          </cell>
          <cell r="F3565" t="str">
            <v>inter_toll_func_flag</v>
          </cell>
          <cell r="G3565" t="str">
            <v>number(10)</v>
          </cell>
          <cell r="H3565" t="str">
            <v>integer</v>
          </cell>
        </row>
        <row r="3566">
          <cell r="A3566" t="str">
            <v>号簿管家用户标识</v>
          </cell>
          <cell r="B3566" t="str">
            <v>phone_book_flag</v>
          </cell>
          <cell r="C3566" t="str">
            <v>number(10)</v>
          </cell>
          <cell r="D3566" t="str">
            <v>short</v>
          </cell>
          <cell r="E3566" t="str">
            <v>号簿管家用户标志</v>
          </cell>
          <cell r="F3566" t="str">
            <v>teldir_user_flag</v>
          </cell>
          <cell r="G3566" t="str">
            <v>number(10)</v>
          </cell>
          <cell r="H3566" t="str">
            <v>integer</v>
          </cell>
        </row>
        <row r="3567">
          <cell r="A3567" t="str">
            <v>和动漫标志</v>
          </cell>
          <cell r="B3567" t="str">
            <v>comic_flag</v>
          </cell>
          <cell r="C3567" t="str">
            <v>number(10)</v>
          </cell>
          <cell r="D3567" t="str">
            <v>short</v>
          </cell>
          <cell r="E3567" t="str">
            <v>和动漫标志</v>
          </cell>
          <cell r="F3567" t="str">
            <v>comic_flag</v>
          </cell>
          <cell r="G3567" t="str">
            <v>number(10)</v>
          </cell>
          <cell r="H3567" t="str">
            <v>integer</v>
          </cell>
        </row>
        <row r="3568">
          <cell r="A3568" t="str">
            <v>和生活标志</v>
          </cell>
          <cell r="B3568" t="str">
            <v>life_flag</v>
          </cell>
          <cell r="C3568" t="str">
            <v>number(10)</v>
          </cell>
          <cell r="D3568" t="str">
            <v>short</v>
          </cell>
          <cell r="E3568" t="str">
            <v>和生活标志</v>
          </cell>
          <cell r="F3568" t="str">
            <v>life_flag</v>
          </cell>
          <cell r="G3568" t="str">
            <v>number(10)</v>
          </cell>
          <cell r="H3568" t="str">
            <v>integer</v>
          </cell>
        </row>
        <row r="3569">
          <cell r="A3569" t="str">
            <v>和视频标志</v>
          </cell>
          <cell r="B3569" t="str">
            <v>view_flag</v>
          </cell>
          <cell r="C3569" t="str">
            <v>number(10)</v>
          </cell>
          <cell r="D3569" t="str">
            <v>short</v>
          </cell>
          <cell r="E3569" t="str">
            <v>和视频标志</v>
          </cell>
          <cell r="F3569" t="str">
            <v>view_flag</v>
          </cell>
          <cell r="G3569" t="str">
            <v>number(10)</v>
          </cell>
          <cell r="H3569" t="str">
            <v>integer</v>
          </cell>
        </row>
        <row r="3570">
          <cell r="A3570" t="str">
            <v>和游戏标志</v>
          </cell>
          <cell r="B3570" t="str">
            <v>game_flag</v>
          </cell>
          <cell r="C3570" t="str">
            <v>number(10)</v>
          </cell>
          <cell r="D3570" t="str">
            <v>short</v>
          </cell>
          <cell r="E3570" t="str">
            <v>和游戏标志</v>
          </cell>
          <cell r="F3570" t="str">
            <v>game_flag</v>
          </cell>
          <cell r="G3570" t="str">
            <v>number(10)</v>
          </cell>
          <cell r="H3570" t="str">
            <v>integer</v>
          </cell>
        </row>
        <row r="3571">
          <cell r="A3571" t="str">
            <v>和阅读标志</v>
          </cell>
          <cell r="B3571" t="str">
            <v>read_flag</v>
          </cell>
          <cell r="C3571" t="str">
            <v>number(10)</v>
          </cell>
          <cell r="D3571" t="str">
            <v>short</v>
          </cell>
          <cell r="E3571" t="str">
            <v>和阅读标志</v>
          </cell>
          <cell r="F3571" t="str">
            <v>read_flag</v>
          </cell>
          <cell r="G3571" t="str">
            <v>number(10)</v>
          </cell>
          <cell r="H3571" t="str">
            <v>integer</v>
          </cell>
        </row>
        <row r="3572">
          <cell r="A3572" t="str">
            <v>呼出限制功能标志</v>
          </cell>
          <cell r="B3572" t="str">
            <v>call_out_flag</v>
          </cell>
          <cell r="C3572" t="str">
            <v>number(10)</v>
          </cell>
          <cell r="D3572" t="str">
            <v>short</v>
          </cell>
          <cell r="E3572" t="str">
            <v>呼出限制功能标志</v>
          </cell>
          <cell r="F3572" t="str">
            <v>call_out_flag</v>
          </cell>
          <cell r="G3572" t="str">
            <v>number(10)</v>
          </cell>
          <cell r="H3572" t="str">
            <v>integer</v>
          </cell>
        </row>
        <row r="3573">
          <cell r="A3573" t="str">
            <v>呼叫等待功能标志</v>
          </cell>
          <cell r="B3573" t="str">
            <v>call_wait_flag</v>
          </cell>
          <cell r="C3573" t="str">
            <v>number(10)</v>
          </cell>
          <cell r="D3573" t="str">
            <v>short</v>
          </cell>
          <cell r="E3573" t="str">
            <v>呼叫等待功能标志</v>
          </cell>
          <cell r="F3573" t="str">
            <v>call_wait_flag</v>
          </cell>
          <cell r="G3573" t="str">
            <v>number(10)</v>
          </cell>
          <cell r="H3573" t="str">
            <v>integer</v>
          </cell>
        </row>
        <row r="3574">
          <cell r="A3574" t="str">
            <v>呼叫转移功能标志</v>
          </cell>
          <cell r="B3574" t="str">
            <v>call_trans_flag</v>
          </cell>
          <cell r="C3574" t="str">
            <v>number(10)</v>
          </cell>
          <cell r="D3574" t="str">
            <v>short</v>
          </cell>
          <cell r="E3574" t="str">
            <v>呼叫转移功能标志</v>
          </cell>
          <cell r="F3574" t="str">
            <v>call_trans_flag</v>
          </cell>
          <cell r="G3574" t="str">
            <v>number(10)</v>
          </cell>
          <cell r="H3574" t="str">
            <v>integer</v>
          </cell>
        </row>
        <row r="3575">
          <cell r="A3575" t="str">
            <v>活动ID</v>
          </cell>
          <cell r="B3575" t="str">
            <v>act_id</v>
          </cell>
          <cell r="C3575" t="str">
            <v>varchar2(18)</v>
          </cell>
          <cell r="D3575" t="str">
            <v>string(18)</v>
          </cell>
          <cell r="E3575" t="str">
            <v>活动ID</v>
          </cell>
          <cell r="F3575" t="str">
            <v>act_id</v>
          </cell>
          <cell r="G3575" t="str">
            <v>varchar2(18)</v>
          </cell>
          <cell r="H3575" t="str">
            <v>string(18)</v>
          </cell>
        </row>
        <row r="3576">
          <cell r="A3576" t="str">
            <v>活动方式编码</v>
          </cell>
          <cell r="B3576" t="str">
            <v>act_means_id</v>
          </cell>
          <cell r="C3576" t="str">
            <v>varchar2(18)</v>
          </cell>
          <cell r="D3576" t="str">
            <v>string(10)</v>
          </cell>
          <cell r="E3576" t="str">
            <v>活动方式编码</v>
          </cell>
          <cell r="F3576" t="str">
            <v>act_way_code</v>
          </cell>
          <cell r="G3576" t="str">
            <v>varchar2(18)</v>
          </cell>
          <cell r="H3576" t="str">
            <v>string(18)</v>
          </cell>
        </row>
        <row r="3577">
          <cell r="A3577" t="str">
            <v>活动方式名称</v>
          </cell>
          <cell r="B3577" t="str">
            <v>act_means_name</v>
          </cell>
          <cell r="C3577" t="str">
            <v>varchar2(500)</v>
          </cell>
          <cell r="D3577" t="str">
            <v>string(50)</v>
          </cell>
          <cell r="E3577" t="str">
            <v>活动方式名称</v>
          </cell>
          <cell r="F3577" t="str">
            <v>act_way_name</v>
          </cell>
          <cell r="G3577" t="str">
            <v>varchar2(500)</v>
          </cell>
          <cell r="H3577" t="str">
            <v>string(500)</v>
          </cell>
        </row>
        <row r="3578">
          <cell r="A3578" t="str">
            <v>活动流水</v>
          </cell>
          <cell r="B3578" t="str">
            <v>act_no</v>
          </cell>
          <cell r="C3578" t="str">
            <v>varchar2(18)</v>
          </cell>
          <cell r="D3578" t="str">
            <v>string(18)</v>
          </cell>
          <cell r="E3578" t="str">
            <v>活动流水</v>
          </cell>
          <cell r="F3578" t="str">
            <v>act_sn</v>
          </cell>
          <cell r="G3578" t="str">
            <v>varchar2(18)</v>
          </cell>
          <cell r="H3578" t="str">
            <v>string(18)</v>
          </cell>
        </row>
        <row r="3579">
          <cell r="A3579" t="str">
            <v>活动名称</v>
          </cell>
          <cell r="B3579" t="str">
            <v>act_name</v>
          </cell>
          <cell r="C3579" t="str">
            <v>varchar2(500)</v>
          </cell>
          <cell r="D3579" t="str">
            <v>string(500)</v>
          </cell>
          <cell r="E3579" t="str">
            <v>活动名称</v>
          </cell>
          <cell r="F3579" t="str">
            <v>act_name</v>
          </cell>
          <cell r="G3579" t="str">
            <v>varchar2(500)</v>
          </cell>
          <cell r="H3579" t="str">
            <v>string(500)</v>
          </cell>
        </row>
        <row r="3580">
          <cell r="A3580" t="str">
            <v>活动小类编码</v>
          </cell>
          <cell r="B3580" t="str">
            <v>act_type_id</v>
          </cell>
          <cell r="C3580" t="str">
            <v>varchar2(18)</v>
          </cell>
          <cell r="D3580">
            <v>0</v>
          </cell>
          <cell r="E3580" t="str">
            <v>活动小类编码</v>
          </cell>
          <cell r="F3580" t="str">
            <v>act_type_code</v>
          </cell>
          <cell r="G3580" t="str">
            <v>varchar2(18)</v>
          </cell>
          <cell r="H3580" t="str">
            <v>string(18)</v>
          </cell>
        </row>
        <row r="3581">
          <cell r="A3581" t="str">
            <v>活动小类名称</v>
          </cell>
          <cell r="B3581" t="str">
            <v>act_type_name</v>
          </cell>
          <cell r="C3581" t="str">
            <v>varchar2(500)</v>
          </cell>
          <cell r="D3581">
            <v>0</v>
          </cell>
          <cell r="E3581" t="str">
            <v>活动小类名称</v>
          </cell>
          <cell r="F3581" t="str">
            <v>act_type_name</v>
          </cell>
          <cell r="G3581" t="str">
            <v>varchar2(500)</v>
          </cell>
          <cell r="H3581" t="str">
            <v>string(500)</v>
          </cell>
        </row>
        <row r="3582">
          <cell r="A3582" t="str">
            <v>家庭资费标志</v>
          </cell>
          <cell r="B3582" t="str">
            <v>family_flag</v>
          </cell>
          <cell r="C3582" t="str">
            <v>varchar2(8)</v>
          </cell>
          <cell r="D3582" t="str">
            <v>string(8)</v>
          </cell>
          <cell r="E3582" t="str">
            <v>家庭资费标志</v>
          </cell>
          <cell r="F3582" t="str">
            <v>family_tariff_flag</v>
          </cell>
          <cell r="G3582" t="str">
            <v>varchar2(8)</v>
          </cell>
          <cell r="H3582" t="str">
            <v>string(8)</v>
          </cell>
        </row>
        <row r="3583">
          <cell r="A3583" t="str">
            <v>价格</v>
          </cell>
          <cell r="B3583" t="str">
            <v>price</v>
          </cell>
          <cell r="C3583" t="str">
            <v>number(16,4)</v>
          </cell>
          <cell r="D3583" t="str">
            <v>double(16,4)</v>
          </cell>
          <cell r="E3583" t="str">
            <v>价格</v>
          </cell>
          <cell r="F3583" t="str">
            <v>price</v>
          </cell>
          <cell r="G3583" t="str">
            <v>number(18,4)</v>
          </cell>
          <cell r="H3583" t="str">
            <v>double(18,4)</v>
          </cell>
        </row>
        <row r="3584">
          <cell r="A3584" t="str">
            <v>资费结束时间</v>
          </cell>
          <cell r="B3584" t="str">
            <v>prc_exp_time</v>
          </cell>
          <cell r="C3584" t="str">
            <v>varchar2(100)</v>
          </cell>
          <cell r="D3584">
            <v>0</v>
          </cell>
          <cell r="E3584" t="str">
            <v>资费结束时间</v>
          </cell>
          <cell r="F3584" t="str">
            <v>tariff_exp_time</v>
          </cell>
          <cell r="G3584" t="str">
            <v>varchar2(100)</v>
          </cell>
          <cell r="H3584" t="str">
            <v>string(100)</v>
          </cell>
        </row>
        <row r="3585">
          <cell r="A3585" t="str">
            <v>截止时间</v>
          </cell>
          <cell r="B3585" t="str">
            <v>end_date</v>
          </cell>
          <cell r="C3585" t="str">
            <v>date</v>
          </cell>
          <cell r="D3585" t="str">
            <v>date</v>
          </cell>
          <cell r="E3585" t="str">
            <v>截止时间</v>
          </cell>
          <cell r="F3585" t="str">
            <v>end_date</v>
          </cell>
          <cell r="G3585" t="str">
            <v>date</v>
          </cell>
          <cell r="H3585" t="str">
            <v>datetime</v>
          </cell>
        </row>
        <row r="3586">
          <cell r="A3586" t="str">
            <v>资费开始时间</v>
          </cell>
          <cell r="B3586" t="str">
            <v>prc_eff_time</v>
          </cell>
          <cell r="C3586" t="str">
            <v>varchar2(100)</v>
          </cell>
          <cell r="D3586" t="e">
            <v>#N/A</v>
          </cell>
          <cell r="E3586" t="str">
            <v>资费开始时间</v>
          </cell>
          <cell r="F3586" t="str">
            <v>tariff_eff_time</v>
          </cell>
          <cell r="G3586" t="str">
            <v>varchar2(100)</v>
          </cell>
          <cell r="H3586" t="str">
            <v>string(100)</v>
          </cell>
        </row>
        <row r="3587">
          <cell r="A3587" t="str">
            <v>开始时间/相对月数</v>
          </cell>
          <cell r="B3587" t="str">
            <v>start_time</v>
          </cell>
          <cell r="C3587" t="str">
            <v>varchar2(256)</v>
          </cell>
          <cell r="D3587" t="str">
            <v>string(256)</v>
          </cell>
          <cell r="E3587" t="str">
            <v>开始时间/相对月数</v>
          </cell>
          <cell r="F3587" t="str">
            <v>start_time</v>
          </cell>
          <cell r="G3587" t="str">
            <v>varchar2(256)</v>
          </cell>
          <cell r="H3587" t="str">
            <v>string(256)</v>
          </cell>
        </row>
        <row r="3588">
          <cell r="A3588" t="str">
            <v>宽带资费标志</v>
          </cell>
          <cell r="B3588" t="str">
            <v>board_flag</v>
          </cell>
          <cell r="C3588" t="str">
            <v>varchar2(8)</v>
          </cell>
          <cell r="D3588" t="str">
            <v>string(8)</v>
          </cell>
          <cell r="E3588" t="str">
            <v>宽带资费标志</v>
          </cell>
          <cell r="F3588" t="str">
            <v>board_tariff_flag</v>
          </cell>
          <cell r="G3588" t="str">
            <v>varchar2(8)</v>
          </cell>
          <cell r="H3588" t="str">
            <v>string(8)</v>
          </cell>
        </row>
        <row r="3589">
          <cell r="A3589" t="str">
            <v>捆绑GPRS流量(MB)</v>
          </cell>
          <cell r="B3589" t="str">
            <v>kb_flow_all</v>
          </cell>
          <cell r="C3589" t="str">
            <v>number(22)</v>
          </cell>
          <cell r="D3589" t="str">
            <v>long</v>
          </cell>
          <cell r="E3589" t="str">
            <v>捆绑GPRS流量(MB)</v>
          </cell>
          <cell r="F3589" t="str">
            <v>bind_flow_all</v>
          </cell>
          <cell r="G3589" t="str">
            <v>number(22)</v>
          </cell>
          <cell r="H3589" t="str">
            <v>long</v>
          </cell>
        </row>
        <row r="3590">
          <cell r="A3590" t="str">
            <v>捆绑分钟数(分钟)</v>
          </cell>
          <cell r="B3590" t="str">
            <v>kb_gsm_value</v>
          </cell>
          <cell r="C3590" t="str">
            <v>number(22)</v>
          </cell>
          <cell r="D3590" t="str">
            <v>long</v>
          </cell>
          <cell r="E3590" t="str">
            <v>捆绑分钟数(分钟)</v>
          </cell>
          <cell r="F3590" t="str">
            <v>bind_gsm_value</v>
          </cell>
          <cell r="G3590" t="str">
            <v>number(22)</v>
          </cell>
          <cell r="H3590" t="str">
            <v>long</v>
          </cell>
        </row>
        <row r="3591">
          <cell r="A3591" t="str">
            <v>来电提醒功能标志</v>
          </cell>
          <cell r="B3591" t="str">
            <v>awake_flag</v>
          </cell>
          <cell r="C3591" t="str">
            <v>number(10)</v>
          </cell>
          <cell r="D3591" t="str">
            <v>short</v>
          </cell>
          <cell r="E3591" t="str">
            <v>来电提醒功能标志</v>
          </cell>
          <cell r="F3591" t="str">
            <v>awake_flag</v>
          </cell>
          <cell r="G3591" t="str">
            <v>number(10)</v>
          </cell>
          <cell r="H3591" t="str">
            <v>integer</v>
          </cell>
        </row>
        <row r="3592">
          <cell r="A3592" t="str">
            <v>流量递延资费标识</v>
          </cell>
          <cell r="B3592" t="str">
            <v>noclear_prc_flag</v>
          </cell>
          <cell r="C3592" t="str">
            <v>varchar2(5)</v>
          </cell>
          <cell r="D3592" t="str">
            <v>string(5)</v>
          </cell>
          <cell r="E3592" t="str">
            <v>流量递延资费标志</v>
          </cell>
          <cell r="F3592" t="str">
            <v>noclear_tariff_flag</v>
          </cell>
          <cell r="G3592" t="str">
            <v>varchar2(5)</v>
          </cell>
          <cell r="H3592" t="str">
            <v>string(5)</v>
          </cell>
        </row>
        <row r="3593">
          <cell r="A3593" t="str">
            <v>流量赠送数量(MB)</v>
          </cell>
          <cell r="B3593" t="str">
            <v>total_flux</v>
          </cell>
          <cell r="C3593" t="str">
            <v>number(22)</v>
          </cell>
          <cell r="D3593" t="str">
            <v>number(22)</v>
          </cell>
          <cell r="E3593" t="str">
            <v>流量赠送数量(MB)</v>
          </cell>
          <cell r="F3593" t="str">
            <v>presnt_total_flux</v>
          </cell>
          <cell r="G3593" t="str">
            <v>number(22)</v>
          </cell>
          <cell r="H3593" t="str">
            <v>long</v>
          </cell>
        </row>
        <row r="3594">
          <cell r="A3594" t="str">
            <v>流量资费标识</v>
          </cell>
          <cell r="B3594" t="str">
            <v>gprs_flag</v>
          </cell>
          <cell r="C3594" t="str">
            <v>varchar2(8)</v>
          </cell>
          <cell r="D3594" t="str">
            <v>string(8)</v>
          </cell>
          <cell r="E3594" t="str">
            <v>流量资费标志</v>
          </cell>
          <cell r="F3594" t="str">
            <v>flux_tariff_flag</v>
          </cell>
          <cell r="G3594" t="str">
            <v>varchar2(8)</v>
          </cell>
          <cell r="H3594" t="str">
            <v>string(8)</v>
          </cell>
        </row>
        <row r="3595">
          <cell r="A3595" t="str">
            <v>每月返还金额</v>
          </cell>
          <cell r="B3595" t="str">
            <v>factor_six</v>
          </cell>
          <cell r="C3595" t="str">
            <v>varchar2(18)</v>
          </cell>
          <cell r="D3595" t="str">
            <v>string(18)</v>
          </cell>
          <cell r="E3595" t="str">
            <v>每月返还金额</v>
          </cell>
          <cell r="F3595" t="str">
            <v>per_return_amt</v>
          </cell>
          <cell r="G3595" t="str">
            <v>varchar2(18)</v>
          </cell>
          <cell r="H3595" t="str">
            <v>string(18)</v>
          </cell>
        </row>
        <row r="3596">
          <cell r="A3596" t="str">
            <v>农信宝标志</v>
          </cell>
          <cell r="B3596" t="str">
            <v>farm_flag</v>
          </cell>
          <cell r="C3596" t="str">
            <v>number(10)</v>
          </cell>
          <cell r="D3596" t="str">
            <v>short</v>
          </cell>
          <cell r="E3596" t="str">
            <v>农信宝标志</v>
          </cell>
          <cell r="F3596" t="str">
            <v>farm_flag</v>
          </cell>
          <cell r="G3596" t="str">
            <v>number(10)</v>
          </cell>
          <cell r="H3596" t="str">
            <v>integer</v>
          </cell>
        </row>
        <row r="3597">
          <cell r="A3597" t="str">
            <v>农信通体验版标志</v>
          </cell>
          <cell r="B3597" t="str">
            <v>farm_exper_flag</v>
          </cell>
          <cell r="C3597" t="str">
            <v>number(10)</v>
          </cell>
          <cell r="D3597" t="str">
            <v>short</v>
          </cell>
          <cell r="E3597" t="str">
            <v>农信通体验版标志</v>
          </cell>
          <cell r="F3597" t="str">
            <v>farm_exper_flag</v>
          </cell>
          <cell r="G3597" t="str">
            <v>number(10)</v>
          </cell>
          <cell r="H3597" t="str">
            <v>integer</v>
          </cell>
        </row>
        <row r="3598">
          <cell r="A3598" t="str">
            <v>其中,4G流量(MB)</v>
          </cell>
          <cell r="B3598" t="str">
            <v>lte_flux</v>
          </cell>
          <cell r="C3598" t="str">
            <v>number(22)</v>
          </cell>
          <cell r="D3598" t="str">
            <v>number(22)</v>
          </cell>
          <cell r="E3598" t="str">
            <v>其中,4G流量(MB)</v>
          </cell>
          <cell r="F3598" t="str">
            <v>lte_flux</v>
          </cell>
          <cell r="G3598" t="str">
            <v>number(22)</v>
          </cell>
          <cell r="H3598" t="str">
            <v>long</v>
          </cell>
        </row>
        <row r="3599">
          <cell r="A3599" t="str">
            <v>其中，本地分钟数(分钟)</v>
          </cell>
          <cell r="B3599" t="str">
            <v>bendi_vlaue</v>
          </cell>
          <cell r="C3599" t="str">
            <v>number(22)</v>
          </cell>
          <cell r="D3599" t="str">
            <v>long</v>
          </cell>
          <cell r="E3599" t="str">
            <v>其中，本地分钟数(分钟)</v>
          </cell>
          <cell r="F3599" t="str">
            <v>local_vlaue</v>
          </cell>
          <cell r="G3599" t="str">
            <v>number(22)</v>
          </cell>
          <cell r="H3599" t="str">
            <v>long</v>
          </cell>
        </row>
        <row r="3600">
          <cell r="A3600" t="str">
            <v>其中,国内流量(MB)</v>
          </cell>
          <cell r="B3600" t="str">
            <v>inlan_flux</v>
          </cell>
          <cell r="C3600" t="str">
            <v>number(22)</v>
          </cell>
          <cell r="D3600" t="str">
            <v>number(22)</v>
          </cell>
          <cell r="E3600" t="str">
            <v>其中,国内流量(MB)</v>
          </cell>
          <cell r="F3600" t="str">
            <v>inlan_flux</v>
          </cell>
          <cell r="G3600" t="str">
            <v>number(22)</v>
          </cell>
          <cell r="H3600" t="str">
            <v>long</v>
          </cell>
        </row>
        <row r="3601">
          <cell r="A3601" t="str">
            <v>其中,省内流量(MB)</v>
          </cell>
          <cell r="B3601" t="str">
            <v>prov_flux</v>
          </cell>
          <cell r="C3601" t="str">
            <v>number(22)</v>
          </cell>
          <cell r="D3601" t="str">
            <v>number(22)</v>
          </cell>
          <cell r="E3601" t="str">
            <v>其中,省内流量(MB)</v>
          </cell>
          <cell r="F3601" t="str">
            <v>prov_flux</v>
          </cell>
          <cell r="G3601" t="str">
            <v>number(22)</v>
          </cell>
          <cell r="H3601" t="str">
            <v>long</v>
          </cell>
        </row>
        <row r="3602">
          <cell r="A3602" t="str">
            <v>其中,闲时流量(MB)</v>
          </cell>
          <cell r="B3602" t="str">
            <v>idle_flux</v>
          </cell>
          <cell r="C3602" t="str">
            <v>number(22)</v>
          </cell>
          <cell r="D3602" t="str">
            <v>number(22)</v>
          </cell>
          <cell r="E3602" t="str">
            <v>其中,闲时流量(MB)</v>
          </cell>
          <cell r="F3602" t="str">
            <v>idle_flux</v>
          </cell>
          <cell r="G3602" t="str">
            <v>number(22)</v>
          </cell>
          <cell r="H3602" t="str">
            <v>long</v>
          </cell>
        </row>
        <row r="3603">
          <cell r="A3603" t="str">
            <v>其中,小区流量(MB)</v>
          </cell>
          <cell r="B3603" t="str">
            <v>lac_flux</v>
          </cell>
          <cell r="C3603" t="str">
            <v>number(22)</v>
          </cell>
          <cell r="D3603" t="str">
            <v>number(22)</v>
          </cell>
          <cell r="E3603" t="str">
            <v>其中,小区流量(MB)</v>
          </cell>
          <cell r="F3603" t="str">
            <v>lac_flux</v>
          </cell>
          <cell r="G3603" t="str">
            <v>number(22)</v>
          </cell>
          <cell r="H3603" t="str">
            <v>long</v>
          </cell>
        </row>
        <row r="3604">
          <cell r="A3604" t="str">
            <v>企业代码</v>
          </cell>
          <cell r="B3604" t="str">
            <v>sp_id</v>
          </cell>
          <cell r="C3604" t="str">
            <v>varchar2(20)</v>
          </cell>
          <cell r="D3604" t="str">
            <v>string(20)</v>
          </cell>
          <cell r="E3604" t="str">
            <v>企业代码</v>
          </cell>
          <cell r="F3604" t="str">
            <v>sp_ent_code</v>
          </cell>
          <cell r="G3604" t="str">
            <v>varchar2(20)</v>
          </cell>
          <cell r="H3604" t="str">
            <v>string(20)</v>
          </cell>
        </row>
        <row r="3605">
          <cell r="A3605" t="str">
            <v>企业名称</v>
          </cell>
          <cell r="B3605" t="str">
            <v>sp_name</v>
          </cell>
          <cell r="C3605" t="str">
            <v>varchar2(256)</v>
          </cell>
          <cell r="D3605" t="str">
            <v>string(256)</v>
          </cell>
          <cell r="E3605" t="str">
            <v>企业名称</v>
          </cell>
          <cell r="F3605" t="str">
            <v>sp_ent_name</v>
          </cell>
          <cell r="G3605" t="str">
            <v>varchar2(256)</v>
          </cell>
          <cell r="H3605" t="str">
            <v>string(256)</v>
          </cell>
        </row>
        <row r="3606">
          <cell r="A3606" t="str">
            <v>迁转后商品ID</v>
          </cell>
          <cell r="B3606" t="str">
            <v>goods_id</v>
          </cell>
          <cell r="C3606" t="str">
            <v>varchar2(20)</v>
          </cell>
          <cell r="D3606" t="str">
            <v>string(20)</v>
          </cell>
          <cell r="E3606" t="str">
            <v>迁转后商品ID</v>
          </cell>
          <cell r="F3606" t="str">
            <v>change_offer_id</v>
          </cell>
          <cell r="G3606" t="str">
            <v>varchar2(20)</v>
          </cell>
          <cell r="H3606" t="str">
            <v>string(20)</v>
          </cell>
        </row>
        <row r="3607">
          <cell r="A3607" t="str">
            <v>迁转后资费包含流量</v>
          </cell>
          <cell r="B3607" t="str">
            <v>tariff_gprs</v>
          </cell>
          <cell r="C3607" t="str">
            <v>number(22)</v>
          </cell>
          <cell r="D3607" t="str">
            <v>long</v>
          </cell>
          <cell r="E3607" t="str">
            <v>迁转后资费包含流量</v>
          </cell>
          <cell r="F3607" t="str">
            <v>change_tariff_flux</v>
          </cell>
          <cell r="G3607" t="str">
            <v>number(22)</v>
          </cell>
          <cell r="H3607" t="str">
            <v>long</v>
          </cell>
        </row>
        <row r="3608">
          <cell r="A3608" t="str">
            <v>迁转后资费包含语音</v>
          </cell>
          <cell r="B3608" t="str">
            <v>tariff_gsm</v>
          </cell>
          <cell r="C3608" t="str">
            <v>number(22)</v>
          </cell>
          <cell r="D3608" t="str">
            <v>long</v>
          </cell>
          <cell r="E3608" t="str">
            <v>迁转后资费包含语音</v>
          </cell>
          <cell r="F3608" t="str">
            <v>change_tariff_voice</v>
          </cell>
          <cell r="G3608" t="str">
            <v>number(22)</v>
          </cell>
          <cell r="H3608" t="str">
            <v>long</v>
          </cell>
        </row>
        <row r="3609">
          <cell r="A3609" t="str">
            <v>迁转后资费编码</v>
          </cell>
          <cell r="B3609" t="str">
            <v>tariff_id</v>
          </cell>
          <cell r="C3609" t="str">
            <v>varchar2(20)</v>
          </cell>
          <cell r="D3609" t="str">
            <v>string(20)</v>
          </cell>
          <cell r="E3609" t="str">
            <v>迁转后资费编码</v>
          </cell>
          <cell r="F3609" t="str">
            <v>change_tariff_code</v>
          </cell>
          <cell r="G3609" t="str">
            <v>varchar2(20)</v>
          </cell>
          <cell r="H3609" t="str">
            <v>string(20)</v>
          </cell>
        </row>
        <row r="3610">
          <cell r="A3610" t="str">
            <v>迁转后资费金额</v>
          </cell>
          <cell r="B3610" t="str">
            <v>tariff_fee</v>
          </cell>
          <cell r="C3610" t="str">
            <v>number(22)</v>
          </cell>
          <cell r="D3610" t="str">
            <v>long</v>
          </cell>
          <cell r="E3610" t="str">
            <v>迁转后资费金额</v>
          </cell>
          <cell r="F3610" t="str">
            <v>change_tariff_fee</v>
          </cell>
          <cell r="G3610" t="str">
            <v>number(18,4)</v>
          </cell>
          <cell r="H3610" t="str">
            <v>double(18,4)</v>
          </cell>
        </row>
        <row r="3611">
          <cell r="A3611" t="str">
            <v>迁转后资费名称</v>
          </cell>
          <cell r="B3611" t="str">
            <v>tariff_name</v>
          </cell>
          <cell r="C3611" t="str">
            <v>varchar2(120)</v>
          </cell>
          <cell r="D3611" t="str">
            <v>string(120)</v>
          </cell>
          <cell r="E3611" t="str">
            <v>迁转后资费名称</v>
          </cell>
          <cell r="F3611" t="str">
            <v>change_tariff_name</v>
          </cell>
          <cell r="G3611" t="str">
            <v>varchar2(120)</v>
          </cell>
          <cell r="H3611" t="str">
            <v>string(120)</v>
          </cell>
        </row>
        <row r="3612">
          <cell r="A3612" t="str">
            <v>迁转前1月dou</v>
          </cell>
          <cell r="B3612" t="str">
            <v>pre1_dou</v>
          </cell>
          <cell r="C3612" t="str">
            <v>double(16,4)</v>
          </cell>
          <cell r="D3612" t="str">
            <v>double(16,4)</v>
          </cell>
          <cell r="E3612" t="str">
            <v>迁转前1月dou</v>
          </cell>
          <cell r="F3612" t="str">
            <v>change_pre1_dou</v>
          </cell>
          <cell r="G3612" t="str">
            <v>number(18,4)</v>
          </cell>
          <cell r="H3612" t="str">
            <v>double(18,4)</v>
          </cell>
        </row>
        <row r="3613">
          <cell r="A3613" t="str">
            <v>迁转前1月mou</v>
          </cell>
          <cell r="B3613" t="str">
            <v>pre1_mou</v>
          </cell>
          <cell r="C3613" t="str">
            <v>number(10)</v>
          </cell>
          <cell r="D3613" t="str">
            <v>long</v>
          </cell>
          <cell r="E3613" t="str">
            <v>迁转前1月mou</v>
          </cell>
          <cell r="F3613" t="str">
            <v>change_pre1_mou</v>
          </cell>
          <cell r="G3613" t="str">
            <v>number(10)</v>
          </cell>
          <cell r="H3613" t="str">
            <v>long</v>
          </cell>
        </row>
        <row r="3614">
          <cell r="A3614" t="str">
            <v>迁转前1月折后流量收入</v>
          </cell>
          <cell r="B3614" t="str">
            <v>pre1_discnt_gprs_fee</v>
          </cell>
          <cell r="C3614" t="str">
            <v>double(16,4)</v>
          </cell>
          <cell r="D3614" t="str">
            <v>double(16,4)</v>
          </cell>
          <cell r="E3614" t="str">
            <v>迁转前1月折后流量收入</v>
          </cell>
          <cell r="F3614" t="str">
            <v>change_pre1_discnt_gprs_fee</v>
          </cell>
          <cell r="G3614" t="str">
            <v>number(18,4)</v>
          </cell>
          <cell r="H3614" t="str">
            <v>double(18,4)</v>
          </cell>
        </row>
        <row r="3615">
          <cell r="A3615" t="str">
            <v>迁转前1月折后收入</v>
          </cell>
          <cell r="B3615" t="str">
            <v>pre1_discnt_fee</v>
          </cell>
          <cell r="C3615" t="str">
            <v>double(16,4)</v>
          </cell>
          <cell r="D3615" t="str">
            <v>double(16,4)</v>
          </cell>
          <cell r="E3615" t="str">
            <v>迁转前1月折后收入</v>
          </cell>
          <cell r="F3615" t="str">
            <v>change_pre1_discnt_fee</v>
          </cell>
          <cell r="G3615" t="str">
            <v>number(18,4)</v>
          </cell>
          <cell r="H3615" t="str">
            <v>double(18,4)</v>
          </cell>
        </row>
        <row r="3616">
          <cell r="A3616" t="str">
            <v>迁转前1月折前流量收入</v>
          </cell>
          <cell r="B3616" t="str">
            <v>pre1_gprs_fee</v>
          </cell>
          <cell r="C3616" t="str">
            <v>double(16,4)</v>
          </cell>
          <cell r="D3616" t="str">
            <v>double(16,4)</v>
          </cell>
          <cell r="E3616" t="str">
            <v>迁转前1月折前流量收入</v>
          </cell>
          <cell r="F3616" t="str">
            <v>change_pre1_gprs_fee</v>
          </cell>
          <cell r="G3616" t="str">
            <v>number(18,4)</v>
          </cell>
          <cell r="H3616" t="str">
            <v>double(18,4)</v>
          </cell>
        </row>
        <row r="3617">
          <cell r="A3617" t="str">
            <v>迁转前1月折前收入</v>
          </cell>
          <cell r="B3617" t="str">
            <v>pre1_fee</v>
          </cell>
          <cell r="C3617" t="str">
            <v>double(16,4)</v>
          </cell>
          <cell r="D3617" t="str">
            <v>double(16,4)</v>
          </cell>
          <cell r="E3617" t="str">
            <v>迁转前1月折前收入</v>
          </cell>
          <cell r="F3617" t="str">
            <v>change_pre1_fee</v>
          </cell>
          <cell r="G3617" t="str">
            <v>number(18,4)</v>
          </cell>
          <cell r="H3617" t="str">
            <v>double(18,4)</v>
          </cell>
        </row>
        <row r="3618">
          <cell r="A3618" t="str">
            <v>迁转前2月dou</v>
          </cell>
          <cell r="B3618" t="str">
            <v>pre2_dou</v>
          </cell>
          <cell r="C3618" t="str">
            <v>double(16,4)</v>
          </cell>
          <cell r="D3618" t="str">
            <v>double(16,4)</v>
          </cell>
          <cell r="E3618" t="str">
            <v>迁转前2月dou</v>
          </cell>
          <cell r="F3618" t="str">
            <v>change_pre2_dou</v>
          </cell>
          <cell r="G3618" t="str">
            <v>number(18,4)</v>
          </cell>
          <cell r="H3618" t="str">
            <v>double(18,4)</v>
          </cell>
        </row>
        <row r="3619">
          <cell r="A3619" t="str">
            <v>迁转前2月mou</v>
          </cell>
          <cell r="B3619" t="str">
            <v>pre2_mou</v>
          </cell>
          <cell r="C3619" t="str">
            <v>number(10)</v>
          </cell>
          <cell r="D3619" t="str">
            <v>long</v>
          </cell>
          <cell r="E3619" t="str">
            <v>迁转前2月mou</v>
          </cell>
          <cell r="F3619" t="str">
            <v>change_pre2_mou</v>
          </cell>
          <cell r="G3619" t="str">
            <v>number(10)</v>
          </cell>
          <cell r="H3619" t="str">
            <v>long</v>
          </cell>
        </row>
        <row r="3620">
          <cell r="A3620" t="str">
            <v>迁转前2月折后流量收入</v>
          </cell>
          <cell r="B3620" t="str">
            <v>pre2_discnt_gprs_fee</v>
          </cell>
          <cell r="C3620" t="str">
            <v>double(16,4)</v>
          </cell>
          <cell r="D3620" t="str">
            <v>double(16,4)</v>
          </cell>
          <cell r="E3620" t="str">
            <v>迁转前2月折后流量收入</v>
          </cell>
          <cell r="F3620" t="str">
            <v>change_pre2_discnt_gprs_fee</v>
          </cell>
          <cell r="G3620" t="str">
            <v>number(18,4)</v>
          </cell>
          <cell r="H3620" t="str">
            <v>double(18,4)</v>
          </cell>
        </row>
        <row r="3621">
          <cell r="A3621" t="str">
            <v>迁转前2月折后收入</v>
          </cell>
          <cell r="B3621" t="str">
            <v>pre2_discnt_fee</v>
          </cell>
          <cell r="C3621" t="str">
            <v>double(16,4)</v>
          </cell>
          <cell r="D3621" t="str">
            <v>double(16,4)</v>
          </cell>
          <cell r="E3621" t="str">
            <v>迁转前2月折后收入</v>
          </cell>
          <cell r="F3621" t="str">
            <v>change_pre2_discnt_fee</v>
          </cell>
          <cell r="G3621" t="str">
            <v>number(18,4)</v>
          </cell>
          <cell r="H3621" t="str">
            <v>double(18,4)</v>
          </cell>
        </row>
        <row r="3622">
          <cell r="A3622" t="str">
            <v>迁转前2月折前流量收入</v>
          </cell>
          <cell r="B3622" t="str">
            <v>pre2_gprs_fee</v>
          </cell>
          <cell r="C3622" t="str">
            <v>double(16,4)</v>
          </cell>
          <cell r="D3622" t="str">
            <v>double(16,4)</v>
          </cell>
          <cell r="E3622" t="str">
            <v>迁转前2月折前流量收入</v>
          </cell>
          <cell r="F3622" t="str">
            <v>change_pre2_gprs_fee</v>
          </cell>
          <cell r="G3622" t="str">
            <v>number(18,4)</v>
          </cell>
          <cell r="H3622" t="str">
            <v>double(18,4)</v>
          </cell>
        </row>
        <row r="3623">
          <cell r="A3623" t="str">
            <v>迁转前2月折前收入</v>
          </cell>
          <cell r="B3623" t="str">
            <v>pre2_fee</v>
          </cell>
          <cell r="C3623" t="str">
            <v>double(16,4)</v>
          </cell>
          <cell r="D3623" t="str">
            <v>double(16,4)</v>
          </cell>
          <cell r="E3623" t="str">
            <v>迁转前2月折前收入</v>
          </cell>
          <cell r="F3623" t="str">
            <v>change_pre2_fee</v>
          </cell>
          <cell r="G3623" t="str">
            <v>number(18,4)</v>
          </cell>
          <cell r="H3623" t="str">
            <v>double(18,4)</v>
          </cell>
        </row>
        <row r="3624">
          <cell r="A3624" t="str">
            <v>迁转前3月dou</v>
          </cell>
          <cell r="B3624" t="str">
            <v>pre3_dou</v>
          </cell>
          <cell r="C3624" t="str">
            <v>double(16,4)</v>
          </cell>
          <cell r="D3624" t="str">
            <v>double(16,4)</v>
          </cell>
          <cell r="E3624" t="str">
            <v>迁转前3月dou</v>
          </cell>
          <cell r="F3624" t="str">
            <v>change_pre3_dou</v>
          </cell>
          <cell r="G3624" t="str">
            <v>number(18,4)</v>
          </cell>
          <cell r="H3624" t="str">
            <v>double(18,4)</v>
          </cell>
        </row>
        <row r="3625">
          <cell r="A3625" t="str">
            <v>迁转前3月mou</v>
          </cell>
          <cell r="B3625" t="str">
            <v>pre3_mou</v>
          </cell>
          <cell r="C3625" t="str">
            <v>number(10)</v>
          </cell>
          <cell r="D3625" t="str">
            <v>long</v>
          </cell>
          <cell r="E3625" t="str">
            <v>迁转前3月mou</v>
          </cell>
          <cell r="F3625" t="str">
            <v>change_pre3_mou</v>
          </cell>
          <cell r="G3625" t="str">
            <v>number(10)</v>
          </cell>
          <cell r="H3625" t="str">
            <v>long</v>
          </cell>
        </row>
        <row r="3626">
          <cell r="A3626" t="str">
            <v>迁转前3月折后流量收入</v>
          </cell>
          <cell r="B3626" t="str">
            <v>pre3_discnt_gprs_fee</v>
          </cell>
          <cell r="C3626" t="str">
            <v>double(16,4)</v>
          </cell>
          <cell r="D3626" t="str">
            <v>double(16,4)</v>
          </cell>
          <cell r="E3626" t="str">
            <v>迁转前3月折后流量收入</v>
          </cell>
          <cell r="F3626" t="str">
            <v>change_pre3_discnt_gprs_fee</v>
          </cell>
          <cell r="G3626" t="str">
            <v>number(18,4)</v>
          </cell>
          <cell r="H3626" t="str">
            <v>double(18,4)</v>
          </cell>
        </row>
        <row r="3627">
          <cell r="A3627" t="str">
            <v>迁转前3月折后收入</v>
          </cell>
          <cell r="B3627" t="str">
            <v>pre3_discnt_fee</v>
          </cell>
          <cell r="C3627" t="str">
            <v>double(16,4)</v>
          </cell>
          <cell r="D3627" t="str">
            <v>double(16,4)</v>
          </cell>
          <cell r="E3627" t="str">
            <v>迁转前3月折后收入</v>
          </cell>
          <cell r="F3627" t="str">
            <v>change_pre3_discnt_fee</v>
          </cell>
          <cell r="G3627" t="str">
            <v>number(18,4)</v>
          </cell>
          <cell r="H3627" t="str">
            <v>double(18,4)</v>
          </cell>
        </row>
        <row r="3628">
          <cell r="A3628" t="str">
            <v>迁转前3月折前流量收入</v>
          </cell>
          <cell r="B3628" t="str">
            <v>pre3_gprs_fee</v>
          </cell>
          <cell r="C3628" t="str">
            <v>double(16,4)</v>
          </cell>
          <cell r="D3628" t="str">
            <v>double(16,4)</v>
          </cell>
          <cell r="E3628" t="str">
            <v>迁转前3月折前流量收入</v>
          </cell>
          <cell r="F3628" t="str">
            <v>change_pre3_gprs_fee</v>
          </cell>
          <cell r="G3628" t="str">
            <v>number(18,4)</v>
          </cell>
          <cell r="H3628" t="str">
            <v>double(18,4)</v>
          </cell>
        </row>
        <row r="3629">
          <cell r="A3629" t="str">
            <v>迁转前3月折前收入</v>
          </cell>
          <cell r="B3629" t="str">
            <v>pre3_fee</v>
          </cell>
          <cell r="C3629" t="str">
            <v>double(16,4)</v>
          </cell>
          <cell r="D3629" t="str">
            <v>double(16,4)</v>
          </cell>
          <cell r="E3629" t="str">
            <v>迁转前3月折前收入</v>
          </cell>
          <cell r="F3629" t="str">
            <v>change_pre3_fee</v>
          </cell>
          <cell r="G3629" t="str">
            <v>number(18,4)</v>
          </cell>
          <cell r="H3629" t="str">
            <v>double(18,4)</v>
          </cell>
        </row>
        <row r="3630">
          <cell r="A3630" t="str">
            <v>迁转前商品ID</v>
          </cell>
          <cell r="B3630" t="str">
            <v>pre_goods_id</v>
          </cell>
          <cell r="C3630" t="str">
            <v>varchar2(20)</v>
          </cell>
          <cell r="D3630" t="str">
            <v>string(20)</v>
          </cell>
          <cell r="E3630" t="str">
            <v>迁转前商品ID</v>
          </cell>
          <cell r="F3630" t="str">
            <v>change_pre_offer_id</v>
          </cell>
          <cell r="G3630" t="str">
            <v>varchar2(20)</v>
          </cell>
          <cell r="H3630" t="str">
            <v>string(20)</v>
          </cell>
        </row>
        <row r="3631">
          <cell r="A3631" t="str">
            <v>迁转前资费包含流量</v>
          </cell>
          <cell r="B3631" t="str">
            <v>pre_tariff_gprs</v>
          </cell>
          <cell r="C3631" t="str">
            <v>number(22)</v>
          </cell>
          <cell r="D3631" t="str">
            <v>long</v>
          </cell>
          <cell r="E3631" t="str">
            <v>迁转前资费包含流量</v>
          </cell>
          <cell r="F3631" t="str">
            <v>change_pre_tariff_gprs</v>
          </cell>
          <cell r="G3631" t="str">
            <v>number(22)</v>
          </cell>
          <cell r="H3631" t="str">
            <v>long</v>
          </cell>
        </row>
        <row r="3632">
          <cell r="A3632" t="str">
            <v>迁转前资费包含语音</v>
          </cell>
          <cell r="B3632" t="str">
            <v>pre_tariff_gsm</v>
          </cell>
          <cell r="C3632" t="str">
            <v>number(22)</v>
          </cell>
          <cell r="D3632" t="str">
            <v>long</v>
          </cell>
          <cell r="E3632" t="str">
            <v>迁转前资费包含语音</v>
          </cell>
          <cell r="F3632" t="str">
            <v>change_pre_tariff_voice</v>
          </cell>
          <cell r="G3632" t="str">
            <v>number(22)</v>
          </cell>
          <cell r="H3632" t="str">
            <v>long</v>
          </cell>
        </row>
        <row r="3633">
          <cell r="A3633" t="str">
            <v>迁转前资费编码</v>
          </cell>
          <cell r="B3633" t="str">
            <v>pre_tariff_id</v>
          </cell>
          <cell r="C3633" t="str">
            <v>varchar2(20)</v>
          </cell>
          <cell r="D3633" t="str">
            <v>string(20)</v>
          </cell>
          <cell r="E3633" t="str">
            <v>迁转前资费编码</v>
          </cell>
          <cell r="F3633" t="str">
            <v>change_pre_tariff_code</v>
          </cell>
          <cell r="G3633" t="str">
            <v>varchar2(20)</v>
          </cell>
          <cell r="H3633" t="str">
            <v>string(20)</v>
          </cell>
        </row>
        <row r="3634">
          <cell r="A3634" t="str">
            <v>迁转前资费金额</v>
          </cell>
          <cell r="B3634" t="str">
            <v>pre_tariff_fee</v>
          </cell>
          <cell r="C3634" t="str">
            <v>number(22)</v>
          </cell>
          <cell r="D3634" t="str">
            <v>long</v>
          </cell>
          <cell r="E3634" t="str">
            <v>迁转前资费金额</v>
          </cell>
          <cell r="F3634" t="str">
            <v>change_pre_tariff_fee</v>
          </cell>
          <cell r="G3634" t="str">
            <v>number(18,4)</v>
          </cell>
          <cell r="H3634" t="str">
            <v>double(18,4)</v>
          </cell>
        </row>
        <row r="3635">
          <cell r="A3635" t="str">
            <v>迁转前资费名称</v>
          </cell>
          <cell r="B3635" t="str">
            <v>pre_tariff_name</v>
          </cell>
          <cell r="C3635" t="str">
            <v>varchar2(120)</v>
          </cell>
          <cell r="D3635" t="str">
            <v>string(120)</v>
          </cell>
          <cell r="E3635" t="str">
            <v>迁转前资费名称</v>
          </cell>
          <cell r="F3635" t="str">
            <v>change_pre_tariff_name</v>
          </cell>
          <cell r="G3635" t="str">
            <v>varchar2(120)</v>
          </cell>
          <cell r="H3635" t="str">
            <v>string(120)</v>
          </cell>
        </row>
        <row r="3636">
          <cell r="A3636" t="str">
            <v>迁转生效月份</v>
          </cell>
          <cell r="B3636" t="str">
            <v>exp_mon</v>
          </cell>
          <cell r="C3636" t="str">
            <v>integer</v>
          </cell>
          <cell r="D3636" t="str">
            <v>long</v>
          </cell>
          <cell r="E3636" t="str">
            <v>迁转生效月份</v>
          </cell>
          <cell r="F3636" t="str">
            <v>change_exp_mon</v>
          </cell>
          <cell r="G3636" t="str">
            <v>integer</v>
          </cell>
          <cell r="H3636" t="str">
            <v>long</v>
          </cell>
        </row>
        <row r="3637">
          <cell r="A3637" t="str">
            <v>迁转下1月dou</v>
          </cell>
          <cell r="B3637" t="str">
            <v>next1_dou</v>
          </cell>
          <cell r="C3637" t="str">
            <v>double(16,4)</v>
          </cell>
          <cell r="D3637" t="str">
            <v>double(16,4)</v>
          </cell>
          <cell r="E3637" t="str">
            <v>迁转下1月dou</v>
          </cell>
          <cell r="F3637" t="str">
            <v>change_next1_dou</v>
          </cell>
          <cell r="G3637" t="str">
            <v>number(18,4)</v>
          </cell>
          <cell r="H3637" t="str">
            <v>double(18,4)</v>
          </cell>
        </row>
        <row r="3638">
          <cell r="A3638" t="str">
            <v>迁转下1月mou</v>
          </cell>
          <cell r="B3638" t="str">
            <v>next1_mou</v>
          </cell>
          <cell r="C3638" t="str">
            <v>number(10)</v>
          </cell>
          <cell r="D3638" t="str">
            <v>long</v>
          </cell>
          <cell r="E3638" t="str">
            <v>迁转下1月mou</v>
          </cell>
          <cell r="F3638" t="str">
            <v>change_next1_mou</v>
          </cell>
          <cell r="G3638" t="str">
            <v>number(10)</v>
          </cell>
          <cell r="H3638" t="str">
            <v>long</v>
          </cell>
        </row>
        <row r="3639">
          <cell r="A3639" t="str">
            <v>迁转下1月折后流量收入</v>
          </cell>
          <cell r="B3639" t="str">
            <v>next1_discnt_gprs_fee</v>
          </cell>
          <cell r="C3639" t="str">
            <v>double(16,4)</v>
          </cell>
          <cell r="D3639" t="str">
            <v>double(16,4)</v>
          </cell>
          <cell r="E3639" t="str">
            <v>迁转下1月折后流量收入</v>
          </cell>
          <cell r="F3639" t="str">
            <v>change_next1_discnt_gprs_fee</v>
          </cell>
          <cell r="G3639" t="str">
            <v>number(18,4)</v>
          </cell>
          <cell r="H3639" t="str">
            <v>double(18,4)</v>
          </cell>
        </row>
        <row r="3640">
          <cell r="A3640" t="str">
            <v>迁转下1月折后收入</v>
          </cell>
          <cell r="B3640" t="str">
            <v>next1_discnt_fee</v>
          </cell>
          <cell r="C3640" t="str">
            <v>double(16,4)</v>
          </cell>
          <cell r="D3640" t="str">
            <v>double(16,4)</v>
          </cell>
          <cell r="E3640" t="str">
            <v>迁转下1月折后收入</v>
          </cell>
          <cell r="F3640" t="str">
            <v>change_next1_discnt_fee</v>
          </cell>
          <cell r="G3640" t="str">
            <v>number(18,4)</v>
          </cell>
          <cell r="H3640" t="str">
            <v>double(18,4)</v>
          </cell>
        </row>
        <row r="3641">
          <cell r="A3641" t="str">
            <v>迁转下1月折前流量收入</v>
          </cell>
          <cell r="B3641" t="str">
            <v>next1_gprs_fee</v>
          </cell>
          <cell r="C3641" t="str">
            <v>double(16,4)</v>
          </cell>
          <cell r="D3641" t="str">
            <v>double(16,4)</v>
          </cell>
          <cell r="E3641" t="str">
            <v>迁转下1月折前流量收入</v>
          </cell>
          <cell r="F3641" t="str">
            <v>change_next1_gprs_fee</v>
          </cell>
          <cell r="G3641" t="str">
            <v>number(18,4)</v>
          </cell>
          <cell r="H3641" t="str">
            <v>double(18,4)</v>
          </cell>
        </row>
        <row r="3642">
          <cell r="A3642" t="str">
            <v>迁转下1月折前收入</v>
          </cell>
          <cell r="B3642" t="str">
            <v>next1_fee</v>
          </cell>
          <cell r="C3642" t="str">
            <v>double(16,4)</v>
          </cell>
          <cell r="D3642" t="str">
            <v>double(16,4)</v>
          </cell>
          <cell r="E3642" t="str">
            <v>迁转下1月折前收入</v>
          </cell>
          <cell r="F3642" t="str">
            <v>change_next1_fee</v>
          </cell>
          <cell r="G3642" t="str">
            <v>number(18,4)</v>
          </cell>
          <cell r="H3642" t="str">
            <v>double(18,4)</v>
          </cell>
        </row>
        <row r="3643">
          <cell r="A3643" t="str">
            <v>迁转下2月dou</v>
          </cell>
          <cell r="B3643" t="str">
            <v>next2_dou</v>
          </cell>
          <cell r="C3643" t="str">
            <v>double(16,4)</v>
          </cell>
          <cell r="D3643" t="str">
            <v>double(16,4)</v>
          </cell>
          <cell r="E3643" t="str">
            <v>迁转下2月dou</v>
          </cell>
          <cell r="F3643" t="str">
            <v>change_next2_dou</v>
          </cell>
          <cell r="G3643" t="str">
            <v>number(18,4)</v>
          </cell>
          <cell r="H3643" t="str">
            <v>double(18,4)</v>
          </cell>
        </row>
        <row r="3644">
          <cell r="A3644" t="str">
            <v>迁转下2月mou</v>
          </cell>
          <cell r="B3644" t="str">
            <v>next2_mou</v>
          </cell>
          <cell r="C3644" t="str">
            <v>number(10)</v>
          </cell>
          <cell r="D3644" t="str">
            <v>long</v>
          </cell>
          <cell r="E3644" t="str">
            <v>迁转下2月mou</v>
          </cell>
          <cell r="F3644" t="str">
            <v>change_next2_mou</v>
          </cell>
          <cell r="G3644" t="str">
            <v>number(10)</v>
          </cell>
          <cell r="H3644" t="str">
            <v>long</v>
          </cell>
        </row>
        <row r="3645">
          <cell r="A3645" t="str">
            <v>迁转下2月折后流量收入</v>
          </cell>
          <cell r="B3645" t="str">
            <v>next2_discnt_gprs_fee</v>
          </cell>
          <cell r="C3645" t="str">
            <v>double(16,4)</v>
          </cell>
          <cell r="D3645" t="str">
            <v>double(16,4)</v>
          </cell>
          <cell r="E3645" t="str">
            <v>迁转下2月折后流量收入</v>
          </cell>
          <cell r="F3645" t="str">
            <v>change_next2_discnt_gprs_fee</v>
          </cell>
          <cell r="G3645" t="str">
            <v>number(18,4)</v>
          </cell>
          <cell r="H3645" t="str">
            <v>double(18,4)</v>
          </cell>
        </row>
        <row r="3646">
          <cell r="A3646" t="str">
            <v>迁转下2月折后收入</v>
          </cell>
          <cell r="B3646" t="str">
            <v>next2_discnt_fee</v>
          </cell>
          <cell r="C3646" t="str">
            <v>double(16,4)</v>
          </cell>
          <cell r="D3646" t="str">
            <v>double(16,4)</v>
          </cell>
          <cell r="E3646" t="str">
            <v>迁转下2月折后收入</v>
          </cell>
          <cell r="F3646" t="str">
            <v>change_next2_discnt_fee</v>
          </cell>
          <cell r="G3646" t="str">
            <v>number(18,4)</v>
          </cell>
          <cell r="H3646" t="str">
            <v>double(18,4)</v>
          </cell>
        </row>
        <row r="3647">
          <cell r="A3647" t="str">
            <v>迁转下2月折前流量收入</v>
          </cell>
          <cell r="B3647" t="str">
            <v>next2_gprs_fee</v>
          </cell>
          <cell r="C3647" t="str">
            <v>double(16,4)</v>
          </cell>
          <cell r="D3647" t="str">
            <v>double(16,4)</v>
          </cell>
          <cell r="E3647" t="str">
            <v>迁转下2月折前流量收入</v>
          </cell>
          <cell r="F3647" t="str">
            <v>change_next2_gprs_fee</v>
          </cell>
          <cell r="G3647" t="str">
            <v>number(18,4)</v>
          </cell>
          <cell r="H3647" t="str">
            <v>double(18,4)</v>
          </cell>
        </row>
        <row r="3648">
          <cell r="A3648" t="str">
            <v>迁转下2月折前收入</v>
          </cell>
          <cell r="B3648" t="str">
            <v>next2_fee</v>
          </cell>
          <cell r="C3648" t="str">
            <v>double(16,4)</v>
          </cell>
          <cell r="D3648" t="str">
            <v>double(16,4)</v>
          </cell>
          <cell r="E3648" t="str">
            <v>迁转下2月折前收入</v>
          </cell>
          <cell r="F3648" t="str">
            <v>change_next2_fee</v>
          </cell>
          <cell r="G3648" t="str">
            <v>number(18,4)</v>
          </cell>
          <cell r="H3648" t="str">
            <v>double(18,4)</v>
          </cell>
        </row>
        <row r="3649">
          <cell r="A3649" t="str">
            <v>迁转月dou</v>
          </cell>
          <cell r="B3649" t="str">
            <v>dou</v>
          </cell>
          <cell r="C3649" t="str">
            <v>double(16,4)</v>
          </cell>
          <cell r="D3649" t="str">
            <v>double(16,4)</v>
          </cell>
          <cell r="E3649" t="str">
            <v>迁转月dou</v>
          </cell>
          <cell r="F3649" t="str">
            <v>change_dou</v>
          </cell>
          <cell r="G3649" t="str">
            <v>number(18,4)</v>
          </cell>
          <cell r="H3649" t="str">
            <v>double(18,4)</v>
          </cell>
        </row>
        <row r="3650">
          <cell r="A3650" t="str">
            <v>迁转月mou</v>
          </cell>
          <cell r="B3650" t="str">
            <v>mou</v>
          </cell>
          <cell r="C3650" t="str">
            <v>number(10)</v>
          </cell>
          <cell r="D3650" t="str">
            <v>long</v>
          </cell>
          <cell r="E3650" t="str">
            <v>迁转月mou</v>
          </cell>
          <cell r="F3650" t="str">
            <v>change_mou</v>
          </cell>
          <cell r="G3650" t="str">
            <v>number(10)</v>
          </cell>
          <cell r="H3650" t="str">
            <v>long</v>
          </cell>
        </row>
        <row r="3651">
          <cell r="A3651" t="str">
            <v>迁转月折后流量收入</v>
          </cell>
          <cell r="B3651" t="str">
            <v>discnt_gprs_fee</v>
          </cell>
          <cell r="C3651" t="str">
            <v>double(16,4)</v>
          </cell>
          <cell r="D3651" t="str">
            <v>double(16,4)</v>
          </cell>
          <cell r="E3651" t="str">
            <v>迁转月折后流量收入</v>
          </cell>
          <cell r="F3651" t="str">
            <v>change_discnt_gprs_fee</v>
          </cell>
          <cell r="G3651" t="str">
            <v>number(18,4)</v>
          </cell>
          <cell r="H3651" t="str">
            <v>double(18,4)</v>
          </cell>
        </row>
        <row r="3652">
          <cell r="A3652" t="str">
            <v>迁转月折后收入</v>
          </cell>
          <cell r="B3652" t="str">
            <v>discnt_fee</v>
          </cell>
          <cell r="C3652" t="str">
            <v>double(16,4)</v>
          </cell>
          <cell r="D3652" t="str">
            <v>double(16,4)</v>
          </cell>
          <cell r="E3652" t="str">
            <v>迁转月折后收入</v>
          </cell>
          <cell r="F3652" t="str">
            <v>change_discnt_fee</v>
          </cell>
          <cell r="G3652" t="str">
            <v>number(18,4)</v>
          </cell>
          <cell r="H3652" t="str">
            <v>double(18,4)</v>
          </cell>
        </row>
        <row r="3653">
          <cell r="A3653" t="str">
            <v>迁转月折前流量收入</v>
          </cell>
          <cell r="B3653" t="str">
            <v>gprs_fee</v>
          </cell>
          <cell r="C3653" t="str">
            <v>double(16,4)</v>
          </cell>
          <cell r="D3653" t="str">
            <v>double(16,4)</v>
          </cell>
          <cell r="E3653" t="str">
            <v>迁转月折前流量收入</v>
          </cell>
          <cell r="F3653" t="str">
            <v>change_gprs_fee</v>
          </cell>
          <cell r="G3653" t="str">
            <v>number(18,4)</v>
          </cell>
          <cell r="H3653" t="str">
            <v>double(18,4)</v>
          </cell>
        </row>
        <row r="3654">
          <cell r="A3654" t="str">
            <v>迁转月折前收入</v>
          </cell>
          <cell r="B3654" t="str">
            <v>fee</v>
          </cell>
          <cell r="C3654" t="str">
            <v>double(16,4)</v>
          </cell>
          <cell r="D3654" t="str">
            <v>double(16,4)</v>
          </cell>
          <cell r="E3654" t="str">
            <v>迁转月折前收入</v>
          </cell>
          <cell r="F3654" t="str">
            <v>change_fee</v>
          </cell>
          <cell r="G3654" t="str">
            <v>number(18,4)</v>
          </cell>
          <cell r="H3654" t="str">
            <v>double(18,4)</v>
          </cell>
        </row>
        <row r="3655">
          <cell r="A3655" t="str">
            <v>全国统一编码</v>
          </cell>
          <cell r="B3655" t="str">
            <v>uni_code</v>
          </cell>
          <cell r="D3655">
            <v>0</v>
          </cell>
          <cell r="E3655" t="str">
            <v>全国统一编码</v>
          </cell>
          <cell r="F3655" t="str">
            <v>unf_code</v>
          </cell>
          <cell r="G3655" t="str">
            <v>varchar2(50)</v>
          </cell>
          <cell r="H3655" t="str">
            <v>string(50)</v>
          </cell>
        </row>
        <row r="3656">
          <cell r="A3656" t="str">
            <v>全网彩信手机报功能标志</v>
          </cell>
          <cell r="B3656" t="str">
            <v>mms_news_global_flag</v>
          </cell>
          <cell r="C3656" t="str">
            <v>number(10)</v>
          </cell>
          <cell r="D3656" t="str">
            <v>short</v>
          </cell>
          <cell r="E3656" t="str">
            <v>全网彩信手机报功能标志</v>
          </cell>
          <cell r="F3656" t="str">
            <v>mms_news_global_flag</v>
          </cell>
          <cell r="G3656" t="str">
            <v>number(10)</v>
          </cell>
          <cell r="H3656" t="str">
            <v>integer</v>
          </cell>
        </row>
        <row r="3657">
          <cell r="A3657" t="str">
            <v>商品ID</v>
          </cell>
          <cell r="B3657" t="str">
            <v>goods_id</v>
          </cell>
          <cell r="C3657" t="str">
            <v>varchar2(20)</v>
          </cell>
          <cell r="D3657" t="str">
            <v>string(20)</v>
          </cell>
          <cell r="E3657" t="str">
            <v>商品标识</v>
          </cell>
          <cell r="F3657" t="str">
            <v>offer_id</v>
          </cell>
          <cell r="G3657" t="str">
            <v>varchar2(30)</v>
          </cell>
          <cell r="H3657" t="str">
            <v>string(30)</v>
          </cell>
        </row>
        <row r="3658">
          <cell r="A3658" t="str">
            <v>商品标识</v>
          </cell>
          <cell r="B3658" t="str">
            <v>goods_id</v>
          </cell>
          <cell r="C3658" t="str">
            <v>varchar2(20)</v>
          </cell>
          <cell r="D3658" t="str">
            <v>string(20)</v>
          </cell>
          <cell r="E3658" t="str">
            <v>商品标识</v>
          </cell>
          <cell r="F3658" t="str">
            <v>offer_id</v>
          </cell>
          <cell r="G3658" t="str">
            <v>varchar2(30)</v>
          </cell>
          <cell r="H3658" t="str">
            <v>string(30)</v>
          </cell>
        </row>
        <row r="3659">
          <cell r="A3659" t="str">
            <v>商品订购实例ID</v>
          </cell>
          <cell r="B3659" t="str">
            <v>goodsins_id</v>
          </cell>
          <cell r="C3659" t="str">
            <v>number(20)</v>
          </cell>
          <cell r="D3659" t="str">
            <v>number(20)</v>
          </cell>
          <cell r="E3659" t="str">
            <v>商品订购实例ID</v>
          </cell>
          <cell r="F3659" t="str">
            <v>offer_order_inst_id</v>
          </cell>
          <cell r="G3659" t="str">
            <v>number(20)</v>
          </cell>
          <cell r="H3659" t="str">
            <v>long</v>
          </cell>
        </row>
        <row r="3660">
          <cell r="A3660" t="str">
            <v>商品分类标识</v>
          </cell>
          <cell r="B3660" t="str">
            <v>goods_class_id</v>
          </cell>
          <cell r="C3660" t="str">
            <v>varchar2(8)</v>
          </cell>
          <cell r="D3660" t="str">
            <v>string(8)</v>
          </cell>
          <cell r="E3660" t="str">
            <v>商品分类标识</v>
          </cell>
          <cell r="F3660" t="str">
            <v>offer_class_id</v>
          </cell>
          <cell r="G3660" t="str">
            <v>varchar2(8)</v>
          </cell>
          <cell r="H3660" t="str">
            <v>string(8)</v>
          </cell>
        </row>
        <row r="3661">
          <cell r="A3661" t="str">
            <v>商品分类名称</v>
          </cell>
          <cell r="B3661" t="str">
            <v>goods_class_name</v>
          </cell>
          <cell r="C3661" t="str">
            <v>varchar2(30)</v>
          </cell>
          <cell r="D3661" t="str">
            <v>string(30)</v>
          </cell>
          <cell r="E3661" t="str">
            <v>商品分类名称</v>
          </cell>
          <cell r="F3661" t="str">
            <v>offer_class_name</v>
          </cell>
          <cell r="G3661" t="str">
            <v>varchar2(30)</v>
          </cell>
          <cell r="H3661" t="str">
            <v>string(30)</v>
          </cell>
        </row>
        <row r="3662">
          <cell r="A3662" t="str">
            <v>商品描述</v>
          </cell>
          <cell r="B3662" t="str">
            <v>goods_desc</v>
          </cell>
          <cell r="C3662" t="str">
            <v>varchar2(512)</v>
          </cell>
          <cell r="D3662" t="str">
            <v>string(512)</v>
          </cell>
          <cell r="E3662" t="str">
            <v>商品描述</v>
          </cell>
          <cell r="F3662" t="str">
            <v>offer_desc</v>
          </cell>
          <cell r="G3662" t="str">
            <v>varchar2(512)</v>
          </cell>
          <cell r="H3662" t="str">
            <v>string(512)</v>
          </cell>
        </row>
        <row r="3663">
          <cell r="A3663" t="str">
            <v>商品名称</v>
          </cell>
          <cell r="B3663" t="str">
            <v>goods_name</v>
          </cell>
          <cell r="C3663" t="str">
            <v>varchar2(120)</v>
          </cell>
          <cell r="D3663" t="str">
            <v>string(120)</v>
          </cell>
          <cell r="E3663" t="str">
            <v>商品名称</v>
          </cell>
          <cell r="F3663" t="str">
            <v>offer_name</v>
          </cell>
          <cell r="G3663" t="str">
            <v>varchar2(120)</v>
          </cell>
          <cell r="H3663" t="str">
            <v>string(120)</v>
          </cell>
        </row>
        <row r="3664">
          <cell r="A3664" t="str">
            <v>商品品类名称</v>
          </cell>
          <cell r="B3664" t="str">
            <v>class_name</v>
          </cell>
          <cell r="C3664" t="str">
            <v>varchar2(30)</v>
          </cell>
          <cell r="D3664" t="str">
            <v>string(30)</v>
          </cell>
          <cell r="E3664" t="str">
            <v>商品品类名称</v>
          </cell>
          <cell r="F3664" t="str">
            <v>offer_type_name</v>
          </cell>
          <cell r="G3664" t="str">
            <v>varchar2(30)</v>
          </cell>
          <cell r="H3664" t="str">
            <v>string(30)</v>
          </cell>
        </row>
        <row r="3665">
          <cell r="A3665" t="str">
            <v>商品品牌标识</v>
          </cell>
          <cell r="B3665" t="str">
            <v>goods_brand_id</v>
          </cell>
          <cell r="C3665" t="str">
            <v>varchar2(6)</v>
          </cell>
          <cell r="D3665" t="str">
            <v>string(6)</v>
          </cell>
          <cell r="E3665" t="str">
            <v>商品品牌标识</v>
          </cell>
          <cell r="F3665" t="str">
            <v>offer_brand_id</v>
          </cell>
          <cell r="G3665" t="str">
            <v>varchar2(6)</v>
          </cell>
          <cell r="H3665" t="str">
            <v>string(6)</v>
          </cell>
        </row>
        <row r="3666">
          <cell r="A3666" t="str">
            <v>商品品牌名称</v>
          </cell>
          <cell r="B3666" t="str">
            <v>goods_brand_name</v>
          </cell>
          <cell r="C3666" t="str">
            <v>varchar2(250)</v>
          </cell>
          <cell r="D3666" t="str">
            <v>string(250)</v>
          </cell>
          <cell r="E3666" t="str">
            <v>商品品牌名称</v>
          </cell>
          <cell r="F3666" t="str">
            <v>offer_brand_name</v>
          </cell>
          <cell r="G3666" t="str">
            <v>varchar2(250)</v>
          </cell>
          <cell r="H3666" t="str">
            <v>string(250)</v>
          </cell>
        </row>
        <row r="3667">
          <cell r="A3667" t="str">
            <v>生效标识</v>
          </cell>
          <cell r="B3667" t="str">
            <v>prc_fee</v>
          </cell>
          <cell r="C3667" t="str">
            <v>varchar2(100)</v>
          </cell>
          <cell r="D3667">
            <v>0</v>
          </cell>
          <cell r="E3667" t="str">
            <v>生效标识</v>
          </cell>
          <cell r="F3667" t="str">
            <v>exp_id</v>
          </cell>
          <cell r="G3667" t="str">
            <v>varchar2(100)</v>
          </cell>
          <cell r="H3667" t="str">
            <v>string(100)</v>
          </cell>
        </row>
        <row r="3668">
          <cell r="A3668" t="str">
            <v>生效方式</v>
          </cell>
          <cell r="B3668" t="str">
            <v>exp_way</v>
          </cell>
          <cell r="C3668" t="str">
            <v>varchar2(256)</v>
          </cell>
          <cell r="D3668" t="str">
            <v>string(256)</v>
          </cell>
          <cell r="E3668" t="str">
            <v>生效方式</v>
          </cell>
          <cell r="F3668" t="str">
            <v>exp_way</v>
          </cell>
          <cell r="G3668" t="str">
            <v>varchar2(256)</v>
          </cell>
          <cell r="H3668" t="str">
            <v>string(256)</v>
          </cell>
        </row>
        <row r="3669">
          <cell r="A3669" t="str">
            <v>生效状态</v>
          </cell>
          <cell r="B3669" t="str">
            <v>finish_flag</v>
          </cell>
          <cell r="C3669" t="str">
            <v>varchar2(1)</v>
          </cell>
          <cell r="D3669" t="str">
            <v>string(1)</v>
          </cell>
          <cell r="E3669" t="str">
            <v>生效状态</v>
          </cell>
          <cell r="F3669" t="str">
            <v>finish_flag</v>
          </cell>
          <cell r="G3669" t="str">
            <v>varchar2(1)</v>
          </cell>
          <cell r="H3669" t="str">
            <v>string(1)</v>
          </cell>
        </row>
        <row r="3670">
          <cell r="A3670" t="str">
            <v>实收金额</v>
          </cell>
          <cell r="B3670" t="str">
            <v>busi_should</v>
          </cell>
          <cell r="C3670" t="str">
            <v>number(16)</v>
          </cell>
          <cell r="D3670" t="str">
            <v>long</v>
          </cell>
          <cell r="E3670" t="str">
            <v>实收金额</v>
          </cell>
          <cell r="F3670" t="str">
            <v>real_amt</v>
          </cell>
          <cell r="G3670" t="str">
            <v>number(18,4)</v>
          </cell>
          <cell r="H3670" t="str">
            <v>double(18,4)</v>
          </cell>
        </row>
        <row r="3671">
          <cell r="A3671" t="str">
            <v>实收款</v>
          </cell>
          <cell r="B3671" t="str">
            <v>res_real_fee</v>
          </cell>
          <cell r="C3671" t="str">
            <v>number(12,2)</v>
          </cell>
          <cell r="D3671">
            <v>0</v>
          </cell>
          <cell r="E3671" t="str">
            <v>实收款</v>
          </cell>
          <cell r="F3671" t="str">
            <v>res_real_fee</v>
          </cell>
          <cell r="G3671" t="str">
            <v>number(18,4)</v>
          </cell>
          <cell r="H3671" t="str">
            <v>double(18,4)</v>
          </cell>
        </row>
        <row r="3672">
          <cell r="A3672" t="str">
            <v>是否流量递延资费</v>
          </cell>
          <cell r="B3672" t="str">
            <v>noclear_prc_flag</v>
          </cell>
          <cell r="C3672" t="str">
            <v>number(22)</v>
          </cell>
          <cell r="D3672" t="str">
            <v>short</v>
          </cell>
          <cell r="E3672" t="str">
            <v>流量递延资费标志</v>
          </cell>
          <cell r="F3672" t="str">
            <v>noclear_tariff_flag</v>
          </cell>
          <cell r="G3672" t="str">
            <v>varchar2(5)</v>
          </cell>
          <cell r="H3672" t="str">
            <v>string(5)</v>
          </cell>
        </row>
        <row r="3673">
          <cell r="A3673" t="str">
            <v>是否已经退订</v>
          </cell>
          <cell r="B3673" t="str">
            <v>cncl_flag</v>
          </cell>
          <cell r="C3673" t="str">
            <v>varchar2(8)</v>
          </cell>
          <cell r="D3673" t="str">
            <v>string(8)</v>
          </cell>
          <cell r="E3673" t="str">
            <v>是否已经退订</v>
          </cell>
          <cell r="F3673" t="str">
            <v>cancel_flag</v>
          </cell>
          <cell r="G3673" t="str">
            <v>varchar2(8)</v>
          </cell>
          <cell r="H3673" t="str">
            <v>string(8)</v>
          </cell>
        </row>
        <row r="3674">
          <cell r="A3674" t="str">
            <v>手机邮箱到达用户标志</v>
          </cell>
          <cell r="B3674" t="str">
            <v>mail_flag</v>
          </cell>
          <cell r="C3674" t="str">
            <v>number(10)</v>
          </cell>
          <cell r="D3674" t="str">
            <v>short</v>
          </cell>
          <cell r="E3674" t="str">
            <v>手机邮箱到达用户标志</v>
          </cell>
          <cell r="F3674" t="str">
            <v>mail_user_flag</v>
          </cell>
          <cell r="G3674" t="str">
            <v>number(10)</v>
          </cell>
          <cell r="H3674" t="str">
            <v>integer</v>
          </cell>
        </row>
        <row r="3675">
          <cell r="A3675" t="str">
            <v>手机证券(短彩信产品)标志</v>
          </cell>
          <cell r="B3675" t="str">
            <v>mobile_stock_smms_flag</v>
          </cell>
          <cell r="C3675" t="str">
            <v>number(10)</v>
          </cell>
          <cell r="D3675" t="str">
            <v>short</v>
          </cell>
          <cell r="E3675" t="str">
            <v>手机证券(短彩信产品)标志</v>
          </cell>
          <cell r="F3675" t="str">
            <v>mobile_stock_smms_flag</v>
          </cell>
          <cell r="G3675" t="str">
            <v>number(10)</v>
          </cell>
          <cell r="H3675" t="str">
            <v>integer</v>
          </cell>
        </row>
        <row r="3676">
          <cell r="A3676" t="str">
            <v>手机证券(用户端产品)标志</v>
          </cell>
          <cell r="B3676" t="str">
            <v>mobile_stock_client_flag</v>
          </cell>
          <cell r="C3676" t="str">
            <v>number(10)</v>
          </cell>
          <cell r="D3676" t="str">
            <v>short</v>
          </cell>
          <cell r="E3676" t="str">
            <v>手机证券(用户端产品)标志</v>
          </cell>
          <cell r="F3676" t="str">
            <v>mobile_stock_client_flag</v>
          </cell>
          <cell r="G3676" t="str">
            <v>number(10)</v>
          </cell>
          <cell r="H3676" t="str">
            <v>integer</v>
          </cell>
        </row>
        <row r="3677">
          <cell r="A3677" t="str">
            <v>所有高清语音(包含捆绑高清)</v>
          </cell>
          <cell r="B3677" t="str">
            <v>gq_gsm_union</v>
          </cell>
          <cell r="C3677" t="str">
            <v>number(22)</v>
          </cell>
          <cell r="D3677" t="str">
            <v>long</v>
          </cell>
          <cell r="E3677" t="str">
            <v>所有高清语音(包含捆绑高清)</v>
          </cell>
          <cell r="F3677" t="str">
            <v>gq_voice_union</v>
          </cell>
          <cell r="G3677" t="str">
            <v>number(22)</v>
          </cell>
          <cell r="H3677" t="str">
            <v>long</v>
          </cell>
        </row>
        <row r="3678">
          <cell r="A3678" t="str">
            <v>所有流量(包含捆绑GPRS流量)</v>
          </cell>
          <cell r="B3678" t="str">
            <v>flow_union</v>
          </cell>
          <cell r="C3678" t="str">
            <v>number(22)</v>
          </cell>
          <cell r="D3678" t="str">
            <v>long</v>
          </cell>
          <cell r="E3678" t="str">
            <v>所有流量(包含捆绑GPRS流量)</v>
          </cell>
          <cell r="F3678" t="str">
            <v>flux_union</v>
          </cell>
          <cell r="G3678" t="str">
            <v>number(22)</v>
          </cell>
          <cell r="H3678" t="str">
            <v>long</v>
          </cell>
        </row>
        <row r="3679">
          <cell r="A3679" t="str">
            <v>所有语音(包含捆绑时长)</v>
          </cell>
          <cell r="B3679" t="str">
            <v>gsm_union</v>
          </cell>
          <cell r="C3679" t="str">
            <v>number(22)</v>
          </cell>
          <cell r="D3679" t="str">
            <v>long</v>
          </cell>
          <cell r="E3679" t="str">
            <v>所有语音(包含捆绑时长)</v>
          </cell>
          <cell r="F3679" t="str">
            <v>voice_union</v>
          </cell>
          <cell r="G3679" t="str">
            <v>number(22)</v>
          </cell>
          <cell r="H3679" t="str">
            <v>long</v>
          </cell>
        </row>
        <row r="3680">
          <cell r="A3680" t="str">
            <v>特服ID</v>
          </cell>
          <cell r="B3680" t="str">
            <v>func_id</v>
          </cell>
          <cell r="C3680" t="str">
            <v>varchar2(20)</v>
          </cell>
          <cell r="D3680" t="str">
            <v>string(20)</v>
          </cell>
          <cell r="E3680" t="str">
            <v>特服ID</v>
          </cell>
          <cell r="F3680" t="str">
            <v>func_id</v>
          </cell>
          <cell r="G3680" t="str">
            <v>varchar2(20)</v>
          </cell>
          <cell r="H3680" t="str">
            <v>string(20)</v>
          </cell>
        </row>
        <row r="3681">
          <cell r="A3681" t="str">
            <v>特服编码</v>
          </cell>
          <cell r="B3681" t="str">
            <v>func_id</v>
          </cell>
          <cell r="C3681" t="str">
            <v>varchar2(20)</v>
          </cell>
          <cell r="D3681" t="str">
            <v>string(20)</v>
          </cell>
          <cell r="E3681" t="str">
            <v>特服编码</v>
          </cell>
          <cell r="F3681" t="str">
            <v>func_id</v>
          </cell>
          <cell r="G3681" t="str">
            <v>varchar2(20)</v>
          </cell>
          <cell r="H3681" t="str">
            <v>string(20)</v>
          </cell>
        </row>
        <row r="3682">
          <cell r="A3682" t="str">
            <v>特服分类</v>
          </cell>
          <cell r="B3682" t="str">
            <v>prc_class</v>
          </cell>
          <cell r="C3682" t="str">
            <v>varchar2(8)</v>
          </cell>
          <cell r="D3682" t="str">
            <v>string(8)</v>
          </cell>
          <cell r="E3682" t="str">
            <v>特服分类</v>
          </cell>
          <cell r="F3682" t="str">
            <v>func_class</v>
          </cell>
          <cell r="G3682" t="str">
            <v>varchar2(8)</v>
          </cell>
          <cell r="H3682" t="str">
            <v>string(8)</v>
          </cell>
        </row>
        <row r="3683">
          <cell r="A3683" t="str">
            <v>特服描述</v>
          </cell>
          <cell r="B3683" t="str">
            <v>goods_func_desc</v>
          </cell>
          <cell r="C3683" t="str">
            <v>varchar2(1024)</v>
          </cell>
          <cell r="D3683" t="str">
            <v>string(1024)</v>
          </cell>
          <cell r="E3683" t="str">
            <v>特服描述</v>
          </cell>
          <cell r="F3683" t="str">
            <v>func_desc</v>
          </cell>
          <cell r="G3683" t="str">
            <v>varchar2(1024)</v>
          </cell>
          <cell r="H3683" t="str">
            <v>string(1024)</v>
          </cell>
        </row>
        <row r="3684">
          <cell r="A3684" t="str">
            <v>特服名称</v>
          </cell>
          <cell r="B3684" t="str">
            <v>func_name</v>
          </cell>
          <cell r="C3684" t="str">
            <v>varchar2(120)</v>
          </cell>
          <cell r="D3684" t="str">
            <v>string(120)</v>
          </cell>
          <cell r="E3684" t="str">
            <v>特服名称</v>
          </cell>
          <cell r="F3684" t="str">
            <v>func_name</v>
          </cell>
          <cell r="G3684" t="str">
            <v>varchar2(120)</v>
          </cell>
          <cell r="H3684" t="str">
            <v>string(120)</v>
          </cell>
        </row>
        <row r="3685">
          <cell r="A3685" t="str">
            <v>特服状态</v>
          </cell>
          <cell r="B3685" t="str">
            <v>func_state</v>
          </cell>
          <cell r="C3685" t="str">
            <v>varchar2(1)</v>
          </cell>
          <cell r="D3685" t="str">
            <v>string(1)</v>
          </cell>
          <cell r="E3685" t="str">
            <v>特服状态</v>
          </cell>
          <cell r="F3685" t="str">
            <v>func_stat</v>
          </cell>
          <cell r="G3685" t="str">
            <v>varchar2(1)</v>
          </cell>
          <cell r="H3685" t="str">
            <v>string(1)</v>
          </cell>
        </row>
        <row r="3686">
          <cell r="A3686" t="str">
            <v>退订渠道</v>
          </cell>
          <cell r="B3686" t="str">
            <v>cancle_source</v>
          </cell>
          <cell r="C3686" t="str">
            <v>varchar2(18)</v>
          </cell>
          <cell r="D3686" t="str">
            <v>varchar2(18)</v>
          </cell>
          <cell r="E3686" t="str">
            <v>退订渠道</v>
          </cell>
          <cell r="F3686" t="str">
            <v>cancel_chnl</v>
          </cell>
          <cell r="G3686" t="str">
            <v>varchar2(18)</v>
          </cell>
          <cell r="H3686" t="str">
            <v>string(18)</v>
          </cell>
        </row>
        <row r="3687">
          <cell r="A3687" t="str">
            <v>退订时间</v>
          </cell>
          <cell r="B3687" t="str">
            <v>cncl_date</v>
          </cell>
          <cell r="C3687" t="str">
            <v>date</v>
          </cell>
          <cell r="D3687">
            <v>0</v>
          </cell>
          <cell r="E3687" t="str">
            <v>退订时间</v>
          </cell>
          <cell r="F3687" t="str">
            <v>cancel_time</v>
          </cell>
          <cell r="G3687" t="str">
            <v>date</v>
          </cell>
          <cell r="H3687" t="str">
            <v>datetime</v>
          </cell>
        </row>
        <row r="3688">
          <cell r="A3688" t="str">
            <v>外部流水</v>
          </cell>
          <cell r="B3688" t="str">
            <v>out_act_id</v>
          </cell>
          <cell r="C3688" t="str">
            <v>varchar2(64)</v>
          </cell>
          <cell r="D3688" t="str">
            <v>string(64)</v>
          </cell>
          <cell r="E3688" t="str">
            <v>外部流水</v>
          </cell>
          <cell r="F3688" t="str">
            <v>out_act_id</v>
          </cell>
          <cell r="G3688" t="str">
            <v>varchar2(64)</v>
          </cell>
          <cell r="H3688" t="str">
            <v>string(64)</v>
          </cell>
        </row>
        <row r="3689">
          <cell r="A3689" t="str">
            <v>无线体育俱乐部(高级)标志</v>
          </cell>
          <cell r="B3689" t="str">
            <v>sport_senior_flag</v>
          </cell>
          <cell r="C3689" t="str">
            <v>number(10)</v>
          </cell>
          <cell r="D3689" t="str">
            <v>short</v>
          </cell>
          <cell r="E3689" t="str">
            <v>无线体育俱乐部(高级)标志</v>
          </cell>
          <cell r="F3689" t="str">
            <v>sport_senior_flag</v>
          </cell>
          <cell r="G3689" t="str">
            <v>number(10)</v>
          </cell>
          <cell r="H3689" t="str">
            <v>integer</v>
          </cell>
        </row>
        <row r="3690">
          <cell r="A3690" t="str">
            <v>无线体育俱乐部(免费)标志</v>
          </cell>
          <cell r="B3690" t="str">
            <v>sport_free_flag</v>
          </cell>
          <cell r="C3690" t="str">
            <v>number(10)</v>
          </cell>
          <cell r="D3690" t="str">
            <v>short</v>
          </cell>
          <cell r="E3690" t="str">
            <v>无线体育俱乐部(免费)标志</v>
          </cell>
          <cell r="F3690" t="str">
            <v>sport_free_flag</v>
          </cell>
          <cell r="G3690" t="str">
            <v>number(10)</v>
          </cell>
          <cell r="H3690" t="str">
            <v>integer</v>
          </cell>
        </row>
        <row r="3691">
          <cell r="A3691" t="str">
            <v>无线体育俱乐部标志</v>
          </cell>
          <cell r="B3691" t="str">
            <v>sport_flag</v>
          </cell>
          <cell r="C3691" t="str">
            <v>number(10)</v>
          </cell>
          <cell r="D3691" t="str">
            <v>short</v>
          </cell>
          <cell r="E3691" t="str">
            <v>无线体育俱乐部标志</v>
          </cell>
          <cell r="F3691" t="str">
            <v>sport_flag</v>
          </cell>
          <cell r="G3691" t="str">
            <v>number(10)</v>
          </cell>
          <cell r="H3691" t="str">
            <v>integer</v>
          </cell>
        </row>
        <row r="3692">
          <cell r="A3692" t="str">
            <v>无线音乐标志</v>
          </cell>
          <cell r="B3692" t="str">
            <v>music_flag</v>
          </cell>
          <cell r="C3692" t="str">
            <v>number(10)</v>
          </cell>
          <cell r="D3692" t="str">
            <v>short</v>
          </cell>
          <cell r="E3692" t="str">
            <v>无线音乐标志</v>
          </cell>
          <cell r="F3692" t="str">
            <v>music_flag</v>
          </cell>
          <cell r="G3692" t="str">
            <v>number(10)</v>
          </cell>
          <cell r="H3692" t="str">
            <v>integer</v>
          </cell>
        </row>
        <row r="3693">
          <cell r="A3693" t="str">
            <v>销售价</v>
          </cell>
          <cell r="B3693" t="str">
            <v>res_sale_fee</v>
          </cell>
          <cell r="C3693" t="str">
            <v>number(12,2)</v>
          </cell>
          <cell r="D3693">
            <v>0</v>
          </cell>
          <cell r="E3693" t="str">
            <v>销售价</v>
          </cell>
          <cell r="F3693" t="str">
            <v>res_sale_prc</v>
          </cell>
          <cell r="G3693" t="str">
            <v>number(18,4)</v>
          </cell>
          <cell r="H3693" t="str">
            <v>double(18,4)</v>
          </cell>
        </row>
        <row r="3694">
          <cell r="A3694" t="str">
            <v>一体化资费标志</v>
          </cell>
          <cell r="B3694" t="str">
            <v>unf_flag</v>
          </cell>
          <cell r="C3694" t="str">
            <v>varchar2(8)</v>
          </cell>
          <cell r="D3694" t="str">
            <v>string(8)</v>
          </cell>
          <cell r="E3694" t="str">
            <v>一体化资费标志</v>
          </cell>
          <cell r="F3694" t="str">
            <v>unf_tariff_flag</v>
          </cell>
          <cell r="G3694" t="str">
            <v>varchar2(8)</v>
          </cell>
          <cell r="H3694" t="str">
            <v>string(8)</v>
          </cell>
        </row>
        <row r="3695">
          <cell r="A3695" t="str">
            <v>移动气象</v>
          </cell>
          <cell r="B3695" t="str">
            <v>weather_flag</v>
          </cell>
          <cell r="C3695" t="str">
            <v>number(10)</v>
          </cell>
          <cell r="D3695" t="str">
            <v>short</v>
          </cell>
          <cell r="E3695" t="str">
            <v>移动气象</v>
          </cell>
          <cell r="F3695" t="str">
            <v>weather_flag</v>
          </cell>
          <cell r="G3695" t="str">
            <v>number(10)</v>
          </cell>
          <cell r="H3695" t="str">
            <v>integer</v>
          </cell>
        </row>
        <row r="3696">
          <cell r="A3696" t="str">
            <v>营业网点编号</v>
          </cell>
          <cell r="B3696" t="str">
            <v>group_id</v>
          </cell>
          <cell r="C3696" t="str">
            <v>varchar2(20)</v>
          </cell>
          <cell r="D3696">
            <v>0</v>
          </cell>
          <cell r="E3696" t="str">
            <v>营业网点编号</v>
          </cell>
          <cell r="F3696" t="str">
            <v>shop_hall_id</v>
          </cell>
          <cell r="G3696" t="str">
            <v>varchar2(20)</v>
          </cell>
          <cell r="H3696" t="str">
            <v>string(20)</v>
          </cell>
        </row>
        <row r="3697">
          <cell r="A3697" t="str">
            <v>营业网点名称</v>
          </cell>
          <cell r="B3697" t="str">
            <v>group_name</v>
          </cell>
          <cell r="C3697" t="str">
            <v>varchar2(64)</v>
          </cell>
          <cell r="D3697">
            <v>0</v>
          </cell>
          <cell r="E3697" t="str">
            <v>营业网点名称</v>
          </cell>
          <cell r="F3697" t="str">
            <v>shop_hall_name</v>
          </cell>
          <cell r="G3697" t="str">
            <v>varchar2(64)</v>
          </cell>
          <cell r="H3697" t="str">
            <v>string(64)</v>
          </cell>
        </row>
        <row r="3698">
          <cell r="A3698" t="str">
            <v>应收金额</v>
          </cell>
          <cell r="B3698" t="str">
            <v>should_pay</v>
          </cell>
          <cell r="C3698" t="str">
            <v>number(16)</v>
          </cell>
          <cell r="D3698" t="str">
            <v>number(16)</v>
          </cell>
          <cell r="E3698" t="str">
            <v>应收金额</v>
          </cell>
          <cell r="F3698" t="str">
            <v>shld_amt</v>
          </cell>
          <cell r="G3698" t="str">
            <v>number(18,4)</v>
          </cell>
          <cell r="H3698" t="str">
            <v>double(18,4)</v>
          </cell>
        </row>
        <row r="3699">
          <cell r="A3699" t="str">
            <v>语音本地分钟数(分钟)</v>
          </cell>
          <cell r="B3699" t="str">
            <v>bendi_vlaue</v>
          </cell>
          <cell r="C3699" t="str">
            <v>number(22)</v>
          </cell>
          <cell r="D3699" t="str">
            <v>long</v>
          </cell>
          <cell r="E3699" t="str">
            <v>语音本地分钟数(分钟)</v>
          </cell>
          <cell r="F3699" t="str">
            <v>voice_local_vlaue</v>
          </cell>
          <cell r="G3699" t="str">
            <v>number(22)</v>
          </cell>
          <cell r="H3699" t="str">
            <v>long</v>
          </cell>
        </row>
        <row r="3700">
          <cell r="A3700" t="str">
            <v>语音赠送分钟数(分钟)</v>
          </cell>
          <cell r="B3700" t="str">
            <v>value</v>
          </cell>
          <cell r="C3700" t="str">
            <v>number(22)</v>
          </cell>
          <cell r="D3700" t="str">
            <v>long</v>
          </cell>
          <cell r="E3700" t="str">
            <v>语音赠送分钟数(分钟)</v>
          </cell>
          <cell r="F3700" t="str">
            <v>voice_presnt_value</v>
          </cell>
          <cell r="G3700" t="str">
            <v>number(22)</v>
          </cell>
          <cell r="H3700" t="str">
            <v>long</v>
          </cell>
        </row>
        <row r="3701">
          <cell r="A3701" t="str">
            <v>赠送号码</v>
          </cell>
          <cell r="B3701" t="str">
            <v>other_svcnum</v>
          </cell>
          <cell r="C3701" t="str">
            <v>varchar2(40)</v>
          </cell>
          <cell r="D3701" t="str">
            <v>string(40)</v>
          </cell>
          <cell r="E3701" t="str">
            <v>赠送号码</v>
          </cell>
          <cell r="F3701" t="str">
            <v>presnt_no</v>
          </cell>
          <cell r="G3701" t="str">
            <v>varchar2(40)</v>
          </cell>
          <cell r="H3701" t="str">
            <v>string(40)</v>
          </cell>
        </row>
        <row r="3702">
          <cell r="A3702" t="str">
            <v>支付类型</v>
          </cell>
          <cell r="B3702" t="str">
            <v>pay_type</v>
          </cell>
          <cell r="C3702" t="str">
            <v>varchar2(256)</v>
          </cell>
          <cell r="D3702" t="str">
            <v>string(256)</v>
          </cell>
          <cell r="E3702" t="str">
            <v>支付类型</v>
          </cell>
          <cell r="F3702" t="str">
            <v>pay_type</v>
          </cell>
          <cell r="G3702" t="str">
            <v>varchar2(256)</v>
          </cell>
          <cell r="H3702" t="str">
            <v>string(256)</v>
          </cell>
        </row>
        <row r="3703">
          <cell r="A3703" t="str">
            <v>终端串码</v>
          </cell>
          <cell r="B3703" t="str">
            <v>imei_no</v>
          </cell>
          <cell r="C3703" t="str">
            <v>varchar2(20)</v>
          </cell>
          <cell r="D3703">
            <v>0</v>
          </cell>
          <cell r="E3703" t="str">
            <v>终端串码</v>
          </cell>
          <cell r="F3703" t="str">
            <v>imei_no</v>
          </cell>
          <cell r="G3703" t="str">
            <v>varchar2(20)</v>
          </cell>
          <cell r="H3703" t="str">
            <v>string(20)</v>
          </cell>
        </row>
        <row r="3704">
          <cell r="A3704" t="str">
            <v>专款金额</v>
          </cell>
          <cell r="B3704" t="str">
            <v>factor_three</v>
          </cell>
          <cell r="C3704" t="str">
            <v>varchar2(18)</v>
          </cell>
          <cell r="D3704" t="str">
            <v>string(18)</v>
          </cell>
          <cell r="E3704" t="str">
            <v>专款金额</v>
          </cell>
          <cell r="F3704" t="str">
            <v>fund_amt</v>
          </cell>
          <cell r="G3704" t="str">
            <v>varchar2(18)</v>
          </cell>
          <cell r="H3704" t="str">
            <v>string(18)</v>
          </cell>
        </row>
        <row r="3705">
          <cell r="A3705" t="str">
            <v>状态变更时间</v>
          </cell>
          <cell r="B3705" t="str">
            <v>state_date</v>
          </cell>
          <cell r="C3705" t="str">
            <v>date</v>
          </cell>
          <cell r="D3705" t="str">
            <v>date</v>
          </cell>
          <cell r="E3705" t="str">
            <v>状态变更时间</v>
          </cell>
          <cell r="F3705" t="str">
            <v>stat_change_time</v>
          </cell>
          <cell r="G3705" t="str">
            <v>date</v>
          </cell>
          <cell r="H3705" t="str">
            <v>datetime</v>
          </cell>
        </row>
        <row r="3706">
          <cell r="A3706" t="str">
            <v>资费ID</v>
          </cell>
          <cell r="B3706" t="str">
            <v>prod_prc_id</v>
          </cell>
          <cell r="C3706" t="str">
            <v>varchar2(500)</v>
          </cell>
          <cell r="D3706">
            <v>0</v>
          </cell>
          <cell r="E3706" t="str">
            <v>产品资费ID</v>
          </cell>
          <cell r="F3706" t="str">
            <v>prod_tariff_id</v>
          </cell>
          <cell r="G3706" t="str">
            <v>varchar2(500)</v>
          </cell>
          <cell r="H3706" t="str">
            <v>string(500)</v>
          </cell>
        </row>
        <row r="3707">
          <cell r="A3707" t="str">
            <v>产品资费编码</v>
          </cell>
          <cell r="B3707" t="str">
            <v>tariff_id</v>
          </cell>
          <cell r="C3707" t="str">
            <v>varchar2(20)</v>
          </cell>
          <cell r="D3707" t="str">
            <v>string(20)</v>
          </cell>
          <cell r="E3707" t="str">
            <v>产品资费编码</v>
          </cell>
          <cell r="F3707" t="str">
            <v>prod_tariff_code</v>
          </cell>
          <cell r="G3707" t="str">
            <v>varchar2(20)</v>
          </cell>
          <cell r="H3707" t="str">
            <v>string(20)</v>
          </cell>
        </row>
        <row r="3708">
          <cell r="A3708" t="str">
            <v>资费标签</v>
          </cell>
          <cell r="B3708" t="str">
            <v>tariff_label</v>
          </cell>
          <cell r="C3708" t="str">
            <v>varchar2(1024)</v>
          </cell>
          <cell r="D3708" t="str">
            <v>string(1024)</v>
          </cell>
          <cell r="E3708" t="str">
            <v>产品资费标签</v>
          </cell>
          <cell r="F3708" t="str">
            <v>prod_tariff_tag</v>
          </cell>
          <cell r="G3708" t="str">
            <v>varchar2(1024)</v>
          </cell>
          <cell r="H3708" t="str">
            <v>string(1024)</v>
          </cell>
        </row>
        <row r="3709">
          <cell r="A3709" t="str">
            <v>资费订购周期</v>
          </cell>
          <cell r="B3709" t="str">
            <v>cycle_type</v>
          </cell>
          <cell r="C3709" t="str">
            <v>varchar2(8)</v>
          </cell>
          <cell r="D3709" t="str">
            <v>string(8)</v>
          </cell>
          <cell r="E3709" t="str">
            <v>产品资费订购周期</v>
          </cell>
          <cell r="F3709" t="str">
            <v>prod_tariff_order_period</v>
          </cell>
          <cell r="G3709" t="str">
            <v>varchar2(8)</v>
          </cell>
          <cell r="H3709" t="str">
            <v>string(8)</v>
          </cell>
        </row>
        <row r="3710">
          <cell r="A3710" t="str">
            <v>资费金额</v>
          </cell>
          <cell r="B3710" t="str">
            <v>tariff_amt</v>
          </cell>
          <cell r="C3710" t="str">
            <v>varchar2(30)</v>
          </cell>
          <cell r="D3710" t="str">
            <v>string(30)</v>
          </cell>
          <cell r="E3710" t="str">
            <v>产品资费金额</v>
          </cell>
          <cell r="F3710" t="str">
            <v>prod_tariff_amt</v>
          </cell>
          <cell r="G3710" t="str">
            <v>varchar2(30)</v>
          </cell>
          <cell r="H3710" t="str">
            <v>string(30)</v>
          </cell>
        </row>
        <row r="3711">
          <cell r="A3711" t="str">
            <v>产品资费类型</v>
          </cell>
          <cell r="B3711" t="str">
            <v>prc_type</v>
          </cell>
          <cell r="C3711" t="str">
            <v>varchar2(10)</v>
          </cell>
          <cell r="D3711" t="str">
            <v>string(1)</v>
          </cell>
          <cell r="E3711" t="str">
            <v>产品资费类型</v>
          </cell>
          <cell r="F3711" t="str">
            <v>prod_tariff_type</v>
          </cell>
          <cell r="G3711" t="str">
            <v>varchar2(10)</v>
          </cell>
          <cell r="H3711" t="str">
            <v>string(10)</v>
          </cell>
        </row>
        <row r="3712">
          <cell r="A3712" t="str">
            <v>产品资费描述</v>
          </cell>
          <cell r="B3712" t="str">
            <v>tariff_desc</v>
          </cell>
          <cell r="C3712" t="str">
            <v>varchar2(1024)</v>
          </cell>
          <cell r="D3712" t="str">
            <v>string(1024)</v>
          </cell>
          <cell r="E3712" t="str">
            <v>产品资费描述</v>
          </cell>
          <cell r="F3712" t="str">
            <v>prod_tariff_desc</v>
          </cell>
          <cell r="G3712" t="str">
            <v>varchar2(1024)</v>
          </cell>
          <cell r="H3712" t="str">
            <v>string(1024)</v>
          </cell>
        </row>
        <row r="3713">
          <cell r="A3713" t="str">
            <v>产品资费名称</v>
          </cell>
          <cell r="B3713" t="str">
            <v>prod_prc_name</v>
          </cell>
          <cell r="C3713" t="str">
            <v>varchar2(1000)</v>
          </cell>
          <cell r="D3713" t="str">
            <v>string(120)</v>
          </cell>
          <cell r="E3713" t="str">
            <v>产品资费名称</v>
          </cell>
          <cell r="F3713" t="str">
            <v>prod_tariff_name</v>
          </cell>
          <cell r="G3713" t="str">
            <v>varchar2(1000)</v>
          </cell>
          <cell r="H3713" t="str">
            <v>string(1000)</v>
          </cell>
        </row>
        <row r="3714">
          <cell r="A3714" t="str">
            <v>资费状态</v>
          </cell>
          <cell r="B3714" t="str">
            <v>tariff_state</v>
          </cell>
          <cell r="C3714" t="str">
            <v>varchar2(1)</v>
          </cell>
          <cell r="D3714" t="str">
            <v>string(1)</v>
          </cell>
          <cell r="E3714" t="str">
            <v>产品资费状态</v>
          </cell>
          <cell r="F3714" t="str">
            <v>prod_tariff_stat</v>
          </cell>
          <cell r="G3714" t="str">
            <v>varchar2(1)</v>
          </cell>
          <cell r="H3714" t="str">
            <v>string(1)</v>
          </cell>
        </row>
        <row r="3715">
          <cell r="A3715" t="str">
            <v>sim卡费</v>
          </cell>
          <cell r="B3715" t="str">
            <v>sim_fee</v>
          </cell>
          <cell r="C3715" t="str">
            <v>number(164)</v>
          </cell>
          <cell r="D3715" t="str">
            <v>double(18,4)</v>
          </cell>
          <cell r="E3715" t="str">
            <v>sim卡费</v>
          </cell>
          <cell r="F3715" t="str">
            <v>sim_fee</v>
          </cell>
          <cell r="G3715" t="str">
            <v>number(18,4)</v>
          </cell>
          <cell r="H3715" t="str">
            <v>double(18,4)</v>
          </cell>
        </row>
        <row r="3716">
          <cell r="A3716" t="str">
            <v>本地标志</v>
          </cell>
          <cell r="B3716" t="str">
            <v>local_flag</v>
          </cell>
          <cell r="C3716" t="str">
            <v>varchar2(1)</v>
          </cell>
          <cell r="D3716" t="str">
            <v>string(1)</v>
          </cell>
          <cell r="E3716" t="str">
            <v>本地标志</v>
          </cell>
          <cell r="F3716" t="str">
            <v>local_flag</v>
          </cell>
          <cell r="G3716" t="str">
            <v>varchar2(1)</v>
          </cell>
          <cell r="H3716" t="str">
            <v>string(1)</v>
          </cell>
        </row>
        <row r="3717">
          <cell r="A3717" t="str">
            <v>本地用户标志</v>
          </cell>
          <cell r="B3717" t="str">
            <v>if_local_user</v>
          </cell>
          <cell r="C3717" t="str">
            <v>varchar2(1)</v>
          </cell>
          <cell r="D3717" t="str">
            <v>string(1)</v>
          </cell>
          <cell r="E3717" t="str">
            <v>本地用户标志</v>
          </cell>
          <cell r="F3717" t="str">
            <v>local_user_flag</v>
          </cell>
          <cell r="G3717" t="str">
            <v>varchar2(1)</v>
          </cell>
          <cell r="H3717" t="str">
            <v>string(1)</v>
          </cell>
        </row>
        <row r="3718">
          <cell r="A3718" t="str">
            <v>不希望打扰时段</v>
          </cell>
          <cell r="B3718" t="str">
            <v>not_like_troub_period</v>
          </cell>
          <cell r="C3718" t="str">
            <v>varchar2(40)</v>
          </cell>
          <cell r="D3718" t="str">
            <v>string(40)</v>
          </cell>
          <cell r="E3718" t="str">
            <v>不希望打扰时段</v>
          </cell>
          <cell r="F3718" t="str">
            <v>not_like_troub_period</v>
          </cell>
          <cell r="G3718" t="str">
            <v>varchar2(40)</v>
          </cell>
          <cell r="H3718" t="str">
            <v>string(40)</v>
          </cell>
        </row>
        <row r="3719">
          <cell r="A3719" t="str">
            <v>不希望联系方式</v>
          </cell>
          <cell r="B3719" t="str">
            <v>not_like_contct_way</v>
          </cell>
          <cell r="C3719" t="str">
            <v>varchar2(20)</v>
          </cell>
          <cell r="D3719" t="str">
            <v>string(20)</v>
          </cell>
          <cell r="E3719" t="str">
            <v>不希望联系方式</v>
          </cell>
          <cell r="F3719" t="str">
            <v>not_like_contct_way</v>
          </cell>
          <cell r="G3719" t="str">
            <v>varchar2(20)</v>
          </cell>
          <cell r="H3719" t="str">
            <v>string(20)</v>
          </cell>
        </row>
        <row r="3720">
          <cell r="A3720" t="str">
            <v>出差类型</v>
          </cell>
          <cell r="B3720" t="str">
            <v>trip_type</v>
          </cell>
          <cell r="C3720" t="str">
            <v>varchar2(1)</v>
          </cell>
          <cell r="D3720" t="str">
            <v>string(1)</v>
          </cell>
          <cell r="E3720" t="str">
            <v>出差类型</v>
          </cell>
          <cell r="F3720" t="str">
            <v>trip_type</v>
          </cell>
          <cell r="G3720" t="str">
            <v>varchar2(1)</v>
          </cell>
          <cell r="H3720" t="str">
            <v>string(1)</v>
          </cell>
        </row>
        <row r="3721">
          <cell r="A3721" t="str">
            <v>催欠标志</v>
          </cell>
          <cell r="B3721" t="str">
            <v>owed_flag</v>
          </cell>
          <cell r="C3721" t="str">
            <v>varchar2(1)</v>
          </cell>
          <cell r="D3721" t="str">
            <v>string(1)</v>
          </cell>
          <cell r="E3721" t="str">
            <v>催欠标志</v>
          </cell>
          <cell r="F3721" t="str">
            <v>owed_flag</v>
          </cell>
          <cell r="G3721" t="str">
            <v>varchar2(1)</v>
          </cell>
          <cell r="H3721" t="str">
            <v>string(1)</v>
          </cell>
        </row>
        <row r="3722">
          <cell r="A3722" t="str">
            <v>大品牌</v>
          </cell>
          <cell r="B3722" t="str">
            <v>brand_id</v>
          </cell>
          <cell r="C3722" t="str">
            <v>varchar2(3)</v>
          </cell>
          <cell r="D3722" t="str">
            <v>string(3)</v>
          </cell>
          <cell r="E3722" t="str">
            <v>大品牌</v>
          </cell>
          <cell r="F3722" t="str">
            <v>big_brand_id</v>
          </cell>
          <cell r="G3722" t="str">
            <v>varchar2(3)</v>
          </cell>
          <cell r="H3722" t="str">
            <v>string(3)</v>
          </cell>
        </row>
        <row r="3723">
          <cell r="A3723" t="str">
            <v>担保号</v>
          </cell>
          <cell r="B3723" t="str">
            <v>assure_no</v>
          </cell>
          <cell r="C3723" t="str">
            <v>varchar2(30)</v>
          </cell>
          <cell r="D3723" t="str">
            <v>string(30)</v>
          </cell>
          <cell r="E3723" t="str">
            <v>担保号</v>
          </cell>
          <cell r="F3723" t="str">
            <v>assure_no</v>
          </cell>
          <cell r="G3723" t="str">
            <v>varchar2(30)</v>
          </cell>
          <cell r="H3723" t="str">
            <v>string(30)</v>
          </cell>
        </row>
        <row r="3724">
          <cell r="A3724" t="str">
            <v>担保人姓名</v>
          </cell>
          <cell r="B3724" t="str">
            <v>assure_name</v>
          </cell>
          <cell r="C3724" t="str">
            <v>varchar2(100)</v>
          </cell>
          <cell r="D3724" t="str">
            <v>string(100)</v>
          </cell>
          <cell r="E3724" t="str">
            <v>担保人姓名</v>
          </cell>
          <cell r="F3724" t="str">
            <v>assure_name</v>
          </cell>
          <cell r="G3724" t="str">
            <v>varchar2(100)</v>
          </cell>
          <cell r="H3724" t="str">
            <v>string(100)</v>
          </cell>
        </row>
        <row r="3725">
          <cell r="A3725" t="str">
            <v>担保人证件类型</v>
          </cell>
          <cell r="B3725" t="str">
            <v>assure_cert_type</v>
          </cell>
          <cell r="C3725" t="str">
            <v>char(1)</v>
          </cell>
          <cell r="D3725" t="str">
            <v>string(1)</v>
          </cell>
          <cell r="E3725" t="str">
            <v>担保人证件类型</v>
          </cell>
          <cell r="F3725" t="str">
            <v>assure_cert_type</v>
          </cell>
          <cell r="G3725" t="str">
            <v>char(1)</v>
          </cell>
          <cell r="H3725" t="str">
            <v>string(1)</v>
          </cell>
        </row>
        <row r="3726">
          <cell r="A3726" t="str">
            <v>担保手机号码</v>
          </cell>
          <cell r="B3726" t="str">
            <v>assure_serv_no</v>
          </cell>
          <cell r="C3726" t="str">
            <v>varchar2(20)</v>
          </cell>
          <cell r="D3726" t="str">
            <v>string(20)</v>
          </cell>
          <cell r="E3726" t="str">
            <v>担保手机号码</v>
          </cell>
          <cell r="F3726" t="str">
            <v>assure_serv_no</v>
          </cell>
          <cell r="G3726" t="str">
            <v>varchar2(20)</v>
          </cell>
          <cell r="H3726" t="str">
            <v>string(20)</v>
          </cell>
        </row>
        <row r="3727">
          <cell r="A3727" t="str">
            <v>单位名称</v>
          </cell>
          <cell r="B3727" t="str">
            <v>company_name</v>
          </cell>
          <cell r="C3727" t="str">
            <v>varchar2(64)</v>
          </cell>
          <cell r="D3727" t="str">
            <v>string(64)</v>
          </cell>
          <cell r="E3727" t="str">
            <v>单位名称</v>
          </cell>
          <cell r="F3727" t="str">
            <v>unit_name</v>
          </cell>
          <cell r="G3727" t="str">
            <v>varchar2(100)</v>
          </cell>
          <cell r="H3727" t="str">
            <v>string(100)</v>
          </cell>
        </row>
        <row r="3728">
          <cell r="A3728" t="str">
            <v>地区编码</v>
          </cell>
          <cell r="B3728" t="str">
            <v>region_code</v>
          </cell>
          <cell r="C3728" t="str">
            <v>varchar2(2)</v>
          </cell>
          <cell r="D3728" t="str">
            <v>string(2)</v>
          </cell>
          <cell r="E3728" t="str">
            <v>地区编码</v>
          </cell>
          <cell r="F3728" t="str">
            <v>region_code</v>
          </cell>
          <cell r="G3728" t="str">
            <v>varchar2(50)</v>
          </cell>
          <cell r="H3728" t="str">
            <v>string(50)</v>
          </cell>
        </row>
        <row r="3729">
          <cell r="A3729" t="str">
            <v>发展员工</v>
          </cell>
          <cell r="B3729" t="str">
            <v>dev_staff_id</v>
          </cell>
          <cell r="C3729" t="str">
            <v>varchar2(50)</v>
          </cell>
          <cell r="D3729" t="str">
            <v>string</v>
          </cell>
          <cell r="E3729" t="str">
            <v>发展员工</v>
          </cell>
          <cell r="F3729" t="str">
            <v>devlop_staff_id</v>
          </cell>
          <cell r="G3729" t="str">
            <v>varchar2(50)</v>
          </cell>
          <cell r="H3729" t="str">
            <v>string(50)</v>
          </cell>
        </row>
        <row r="3730">
          <cell r="A3730" t="str">
            <v>个人客户类型</v>
          </cell>
          <cell r="B3730" t="str">
            <v>individual_type_id</v>
          </cell>
          <cell r="C3730" t="str">
            <v>varchar2(2)</v>
          </cell>
          <cell r="D3730" t="str">
            <v>string(2)</v>
          </cell>
          <cell r="E3730" t="str">
            <v>个人客户类型</v>
          </cell>
          <cell r="F3730" t="str">
            <v>indiv_type_id</v>
          </cell>
          <cell r="G3730" t="str">
            <v>varchar2(2)</v>
          </cell>
          <cell r="H3730" t="str">
            <v>string(2)</v>
          </cell>
        </row>
        <row r="3731">
          <cell r="A3731" t="str">
            <v>更新日期</v>
          </cell>
          <cell r="B3731" t="str">
            <v>renew_date</v>
          </cell>
          <cell r="C3731" t="str">
            <v>varchar2(20)</v>
          </cell>
          <cell r="D3731" t="str">
            <v>string(20)</v>
          </cell>
          <cell r="E3731" t="str">
            <v>更新日期</v>
          </cell>
          <cell r="F3731" t="str">
            <v>update_date</v>
          </cell>
          <cell r="G3731" t="str">
            <v>varchar2(8)</v>
          </cell>
          <cell r="H3731" t="str">
            <v>string(8)</v>
          </cell>
        </row>
        <row r="3732">
          <cell r="A3732" t="str">
            <v>公话标志</v>
          </cell>
          <cell r="B3732" t="str">
            <v>fee_type</v>
          </cell>
          <cell r="C3732" t="str">
            <v>varchar2(2)</v>
          </cell>
          <cell r="D3732" t="str">
            <v>string(2)</v>
          </cell>
          <cell r="E3732" t="str">
            <v>公话标志</v>
          </cell>
          <cell r="F3732" t="str">
            <v>pub_phone_type</v>
          </cell>
          <cell r="G3732" t="str">
            <v>varchar2(2)</v>
          </cell>
          <cell r="H3732" t="str">
            <v>string(2)</v>
          </cell>
        </row>
        <row r="3733">
          <cell r="A3733" t="str">
            <v>公免标志</v>
          </cell>
          <cell r="B3733" t="str">
            <v>fee_flag</v>
          </cell>
          <cell r="C3733" t="str">
            <v>varchar2(1)</v>
          </cell>
          <cell r="D3733" t="str">
            <v>string(1)</v>
          </cell>
          <cell r="E3733" t="str">
            <v>公免标志</v>
          </cell>
          <cell r="F3733" t="str">
            <v>pub_free_flag</v>
          </cell>
          <cell r="G3733" t="str">
            <v>varchar2(1)</v>
          </cell>
          <cell r="H3733" t="str">
            <v>string(1)</v>
          </cell>
        </row>
        <row r="3734">
          <cell r="A3734" t="str">
            <v>国籍</v>
          </cell>
          <cell r="B3734" t="str">
            <v>nationality</v>
          </cell>
          <cell r="C3734" t="str">
            <v>varchar2(20)</v>
          </cell>
          <cell r="D3734" t="str">
            <v>string(20)</v>
          </cell>
          <cell r="E3734" t="str">
            <v>国籍</v>
          </cell>
          <cell r="F3734" t="str">
            <v>nationality</v>
          </cell>
          <cell r="G3734" t="str">
            <v>varchar2(50)</v>
          </cell>
          <cell r="H3734" t="str">
            <v>string(50)</v>
          </cell>
        </row>
        <row r="3735">
          <cell r="A3735" t="str">
            <v>呼叫权限</v>
          </cell>
          <cell r="B3735" t="str">
            <v>call_right_id</v>
          </cell>
          <cell r="C3735" t="str">
            <v>varchar2(2)</v>
          </cell>
          <cell r="D3735" t="str">
            <v>string(2)</v>
          </cell>
          <cell r="E3735" t="str">
            <v>呼叫权限</v>
          </cell>
          <cell r="F3735" t="str">
            <v>call_right_id</v>
          </cell>
          <cell r="G3735" t="str">
            <v>varchar2(2)</v>
          </cell>
          <cell r="H3735" t="str">
            <v>string(2)</v>
          </cell>
        </row>
        <row r="3736">
          <cell r="A3736" t="str">
            <v>婚姻类型</v>
          </cell>
          <cell r="B3736" t="str">
            <v>marry_type_id</v>
          </cell>
          <cell r="C3736" t="str">
            <v>varchar2(1)</v>
          </cell>
          <cell r="D3736" t="str">
            <v>string(1)</v>
          </cell>
          <cell r="E3736" t="str">
            <v>婚姻类型</v>
          </cell>
          <cell r="F3736" t="str">
            <v>marry_type_id</v>
          </cell>
          <cell r="G3736" t="str">
            <v>varchar2(1)</v>
          </cell>
          <cell r="H3736" t="str">
            <v>string(1)</v>
          </cell>
        </row>
        <row r="3737">
          <cell r="A3737" t="str">
            <v>机器费</v>
          </cell>
          <cell r="B3737" t="str">
            <v>machine_fee</v>
          </cell>
          <cell r="C3737" t="str">
            <v>number(14,2)</v>
          </cell>
          <cell r="D3737" t="str">
            <v>double(18,4)</v>
          </cell>
          <cell r="E3737" t="str">
            <v>机器费</v>
          </cell>
          <cell r="F3737" t="str">
            <v>machine_fee</v>
          </cell>
          <cell r="G3737" t="str">
            <v>number(18,4)</v>
          </cell>
          <cell r="H3737" t="str">
            <v>double(18,4)</v>
          </cell>
        </row>
        <row r="3738">
          <cell r="A3738" t="str">
            <v>间隔联系时间</v>
          </cell>
          <cell r="B3738" t="str">
            <v>intval_contct_time</v>
          </cell>
          <cell r="C3738" t="str">
            <v>long</v>
          </cell>
          <cell r="D3738" t="str">
            <v>long</v>
          </cell>
          <cell r="E3738" t="str">
            <v>间隔联系时间</v>
          </cell>
          <cell r="F3738" t="str">
            <v>intval_contct_time</v>
          </cell>
          <cell r="G3738" t="str">
            <v>long</v>
          </cell>
          <cell r="H3738" t="str">
            <v>long</v>
          </cell>
        </row>
        <row r="3739">
          <cell r="A3739" t="str">
            <v>教育程度</v>
          </cell>
          <cell r="B3739" t="str">
            <v>education_id</v>
          </cell>
          <cell r="C3739" t="str">
            <v>varchar2(2)</v>
          </cell>
          <cell r="D3739" t="str">
            <v>string(2)</v>
          </cell>
          <cell r="E3739" t="str">
            <v>教育程度</v>
          </cell>
          <cell r="F3739" t="str">
            <v>edu_lvl_id</v>
          </cell>
          <cell r="G3739" t="str">
            <v>varchar2(2)</v>
          </cell>
          <cell r="H3739" t="str">
            <v>string(2)</v>
          </cell>
        </row>
        <row r="3740">
          <cell r="A3740" t="str">
            <v>居住地址</v>
          </cell>
          <cell r="B3740" t="str">
            <v>cust_addr</v>
          </cell>
          <cell r="C3740" t="str">
            <v>varchar2(256)</v>
          </cell>
          <cell r="D3740" t="str">
            <v>string(256)</v>
          </cell>
          <cell r="E3740" t="str">
            <v>居住地址</v>
          </cell>
          <cell r="F3740" t="str">
            <v>cust_addr</v>
          </cell>
          <cell r="G3740" t="str">
            <v>varchar2(256)</v>
          </cell>
          <cell r="H3740" t="str">
            <v>string(256)</v>
          </cell>
        </row>
        <row r="3741">
          <cell r="A3741" t="str">
            <v>开户方式</v>
          </cell>
          <cell r="B3741" t="str">
            <v>open_type</v>
          </cell>
          <cell r="C3741" t="str">
            <v>varchar2(2)</v>
          </cell>
          <cell r="D3741" t="str">
            <v>string(2)</v>
          </cell>
          <cell r="E3741" t="str">
            <v>开户方式</v>
          </cell>
          <cell r="F3741" t="str">
            <v>open_way</v>
          </cell>
          <cell r="G3741" t="str">
            <v>varchar2(2)</v>
          </cell>
          <cell r="H3741" t="str">
            <v>string(2)</v>
          </cell>
        </row>
        <row r="3742">
          <cell r="A3742" t="str">
            <v>开户时间</v>
          </cell>
          <cell r="B3742" t="str">
            <v>innet_time</v>
          </cell>
          <cell r="C3742" t="str">
            <v>date</v>
          </cell>
          <cell r="D3742" t="str">
            <v>date</v>
          </cell>
          <cell r="E3742" t="str">
            <v>开户时间</v>
          </cell>
          <cell r="F3742" t="str">
            <v>open_time</v>
          </cell>
          <cell r="G3742" t="str">
            <v>date</v>
          </cell>
          <cell r="H3742" t="str">
            <v>datetime</v>
          </cell>
        </row>
        <row r="3743">
          <cell r="A3743" t="str">
            <v>客户创建日期</v>
          </cell>
          <cell r="B3743" t="str">
            <v>create_date</v>
          </cell>
          <cell r="C3743" t="str">
            <v>varchar2(8)</v>
          </cell>
          <cell r="D3743" t="str">
            <v>string</v>
          </cell>
          <cell r="E3743" t="str">
            <v>客户创建日期</v>
          </cell>
          <cell r="F3743" t="str">
            <v>cust_create_date</v>
          </cell>
          <cell r="G3743" t="str">
            <v>varchar2(8)</v>
          </cell>
          <cell r="H3743" t="str">
            <v>string(8)</v>
          </cell>
        </row>
        <row r="3744">
          <cell r="A3744" t="str">
            <v>客户名称</v>
          </cell>
          <cell r="B3744" t="str">
            <v>cust_name</v>
          </cell>
          <cell r="C3744" t="str">
            <v>varchar2(100)</v>
          </cell>
          <cell r="D3744" t="str">
            <v>string(100)</v>
          </cell>
          <cell r="E3744" t="str">
            <v>客户名称</v>
          </cell>
          <cell r="F3744" t="str">
            <v>cust_name</v>
          </cell>
          <cell r="G3744" t="str">
            <v>varchar2(128)</v>
          </cell>
          <cell r="H3744" t="str">
            <v>string(128)</v>
          </cell>
        </row>
        <row r="3745">
          <cell r="A3745" t="str">
            <v>漫游权限</v>
          </cell>
          <cell r="B3745" t="str">
            <v>roam_right_id</v>
          </cell>
          <cell r="C3745" t="str">
            <v>varchar2(2)</v>
          </cell>
          <cell r="D3745" t="str">
            <v>string(2)</v>
          </cell>
          <cell r="E3745" t="str">
            <v>漫游权限</v>
          </cell>
          <cell r="F3745" t="str">
            <v>roam_right_id</v>
          </cell>
          <cell r="G3745" t="str">
            <v>varchar2(2)</v>
          </cell>
          <cell r="H3745" t="str">
            <v>string(2)</v>
          </cell>
        </row>
        <row r="3746">
          <cell r="A3746" t="str">
            <v>年龄等级</v>
          </cell>
          <cell r="B3746" t="str">
            <v>age_grade</v>
          </cell>
          <cell r="C3746" t="str">
            <v>varchar2(12)</v>
          </cell>
          <cell r="E3746" t="str">
            <v>年龄等级</v>
          </cell>
          <cell r="F3746" t="str">
            <v>age_lvl</v>
          </cell>
          <cell r="G3746" t="str">
            <v>varchar2(12)</v>
          </cell>
          <cell r="H3746" t="str">
            <v>string(12)</v>
          </cell>
        </row>
        <row r="3747">
          <cell r="A3747" t="str">
            <v>其他费用</v>
          </cell>
          <cell r="B3747" t="str">
            <v>oth_fee</v>
          </cell>
          <cell r="C3747" t="str">
            <v>number(14,2)</v>
          </cell>
          <cell r="D3747" t="str">
            <v>double(18,4)</v>
          </cell>
          <cell r="E3747" t="str">
            <v>其他费用</v>
          </cell>
          <cell r="F3747" t="str">
            <v>oth_fee</v>
          </cell>
          <cell r="G3747" t="str">
            <v>number(18,4)</v>
          </cell>
          <cell r="H3747" t="str">
            <v>double(18,4)</v>
          </cell>
        </row>
        <row r="3748">
          <cell r="A3748" t="str">
            <v>启用时间</v>
          </cell>
          <cell r="B3748" t="str">
            <v>effect_date</v>
          </cell>
          <cell r="C3748" t="str">
            <v>date</v>
          </cell>
          <cell r="D3748" t="str">
            <v>date</v>
          </cell>
          <cell r="E3748" t="str">
            <v>启用时间</v>
          </cell>
          <cell r="F3748" t="str">
            <v>effect_time</v>
          </cell>
          <cell r="G3748" t="str">
            <v>date</v>
          </cell>
          <cell r="H3748" t="str">
            <v>datetime</v>
          </cell>
        </row>
        <row r="3749">
          <cell r="A3749" t="str">
            <v>入网费</v>
          </cell>
          <cell r="B3749" t="str">
            <v>innet_fee</v>
          </cell>
          <cell r="C3749" t="str">
            <v>number(14,2)</v>
          </cell>
          <cell r="D3749" t="str">
            <v>double(18,4)</v>
          </cell>
          <cell r="E3749" t="str">
            <v>入网费</v>
          </cell>
          <cell r="F3749" t="str">
            <v>innet_fee</v>
          </cell>
          <cell r="G3749" t="str">
            <v>number(18,4)</v>
          </cell>
          <cell r="H3749" t="str">
            <v>double(18,4)</v>
          </cell>
        </row>
        <row r="3750">
          <cell r="A3750" t="str">
            <v>入网渠道标识</v>
          </cell>
          <cell r="B3750" t="str">
            <v>group_id</v>
          </cell>
          <cell r="C3750" t="str">
            <v>varchar2(10)</v>
          </cell>
          <cell r="D3750" t="str">
            <v>string(10)</v>
          </cell>
          <cell r="E3750" t="str">
            <v>入网渠道标识</v>
          </cell>
          <cell r="F3750" t="str">
            <v>innet_chnl_id</v>
          </cell>
          <cell r="G3750" t="str">
            <v>varchar2(10)</v>
          </cell>
          <cell r="H3750" t="str">
            <v>string(10)</v>
          </cell>
        </row>
        <row r="3751">
          <cell r="A3751" t="str">
            <v>入网时间</v>
          </cell>
          <cell r="B3751" t="str">
            <v>join_date</v>
          </cell>
          <cell r="C3751" t="str">
            <v>date</v>
          </cell>
          <cell r="D3751" t="str">
            <v>date</v>
          </cell>
          <cell r="E3751" t="str">
            <v>入网时间</v>
          </cell>
          <cell r="F3751" t="str">
            <v>innet_time</v>
          </cell>
          <cell r="G3751" t="str">
            <v>date</v>
          </cell>
          <cell r="H3751" t="str">
            <v>datetime</v>
          </cell>
        </row>
        <row r="3752">
          <cell r="A3752" t="str">
            <v>入网预存</v>
          </cell>
          <cell r="B3752" t="str">
            <v>innet_prepay</v>
          </cell>
          <cell r="C3752" t="str">
            <v>number(14,2)</v>
          </cell>
          <cell r="D3752" t="str">
            <v>double(18,4)</v>
          </cell>
          <cell r="E3752" t="str">
            <v>入网预存</v>
          </cell>
          <cell r="F3752" t="str">
            <v>innet_prepay</v>
          </cell>
          <cell r="G3752" t="str">
            <v>number(18,4)</v>
          </cell>
          <cell r="H3752" t="str">
            <v>double(18,4)</v>
          </cell>
        </row>
        <row r="3753">
          <cell r="A3753" t="str">
            <v>入网资费代码</v>
          </cell>
          <cell r="B3753" t="str">
            <v>innet_mode</v>
          </cell>
          <cell r="C3753" t="str">
            <v>varchar2(20)</v>
          </cell>
          <cell r="D3753" t="str">
            <v>string(20)</v>
          </cell>
          <cell r="E3753" t="str">
            <v>入网资费代码</v>
          </cell>
          <cell r="F3753" t="str">
            <v>innet_tariff_code</v>
          </cell>
          <cell r="G3753" t="str">
            <v>varchar2(20)</v>
          </cell>
          <cell r="H3753" t="str">
            <v>string(20)</v>
          </cell>
        </row>
        <row r="3754">
          <cell r="A3754" t="str">
            <v>设备标识</v>
          </cell>
          <cell r="B3754" t="str">
            <v>device_id</v>
          </cell>
          <cell r="C3754" t="str">
            <v>varchar2(20)</v>
          </cell>
          <cell r="D3754" t="str">
            <v>string(20)</v>
          </cell>
          <cell r="E3754" t="str">
            <v>设备标识</v>
          </cell>
          <cell r="F3754" t="str">
            <v>equip_id</v>
          </cell>
          <cell r="G3754" t="str">
            <v>varchar2(20)</v>
          </cell>
          <cell r="H3754" t="str">
            <v>string(20)</v>
          </cell>
        </row>
        <row r="3755">
          <cell r="A3755" t="str">
            <v>设备电子串号</v>
          </cell>
          <cell r="B3755" t="str">
            <v>device_electric_code</v>
          </cell>
          <cell r="C3755" t="str">
            <v>varchar2(20)</v>
          </cell>
          <cell r="D3755" t="str">
            <v>string(20)</v>
          </cell>
          <cell r="E3755" t="str">
            <v>设备电子串号</v>
          </cell>
          <cell r="F3755" t="str">
            <v>equip_elec_id</v>
          </cell>
          <cell r="G3755" t="str">
            <v>varchar2(20)</v>
          </cell>
          <cell r="H3755" t="str">
            <v>string(20)</v>
          </cell>
        </row>
        <row r="3756">
          <cell r="A3756" t="str">
            <v>实名制标识</v>
          </cell>
          <cell r="B3756" t="str">
            <v>real_name_id</v>
          </cell>
          <cell r="C3756" t="str">
            <v>varchar2(1)</v>
          </cell>
          <cell r="D3756" t="str">
            <v>string(1)</v>
          </cell>
          <cell r="E3756" t="str">
            <v>实名制标识</v>
          </cell>
          <cell r="F3756" t="str">
            <v>realnm_id</v>
          </cell>
          <cell r="G3756" t="str">
            <v>varchar2(1)</v>
          </cell>
          <cell r="H3756" t="str">
            <v>string(1)</v>
          </cell>
        </row>
        <row r="3757">
          <cell r="A3757" t="str">
            <v>是否签约</v>
          </cell>
          <cell r="B3757" t="str">
            <v>sign_flag</v>
          </cell>
          <cell r="C3757" t="str">
            <v>varchar2(1)</v>
          </cell>
          <cell r="D3757" t="str">
            <v>string(1)</v>
          </cell>
          <cell r="E3757" t="str">
            <v>签约标志</v>
          </cell>
          <cell r="F3757" t="str">
            <v>sign_flag</v>
          </cell>
          <cell r="G3757" t="str">
            <v>varchar2(1)</v>
          </cell>
          <cell r="H3757" t="str">
            <v>string(1)</v>
          </cell>
        </row>
        <row r="3758">
          <cell r="A3758" t="str">
            <v>收入范围编码</v>
          </cell>
          <cell r="B3758" t="str">
            <v>income_level_id</v>
          </cell>
          <cell r="C3758" t="str">
            <v>varchar2(2)</v>
          </cell>
          <cell r="D3758" t="str">
            <v>string(2)</v>
          </cell>
          <cell r="E3758" t="str">
            <v>收入范围编码</v>
          </cell>
          <cell r="F3758" t="str">
            <v>in_range_code</v>
          </cell>
          <cell r="G3758" t="str">
            <v>varchar2(2)</v>
          </cell>
          <cell r="H3758" t="str">
            <v>string(2)</v>
          </cell>
        </row>
        <row r="3759">
          <cell r="A3759" t="str">
            <v>手续费</v>
          </cell>
          <cell r="B3759" t="str">
            <v>hand_fee</v>
          </cell>
          <cell r="C3759" t="str">
            <v>number(14,2)</v>
          </cell>
          <cell r="D3759" t="str">
            <v>double(18,4)</v>
          </cell>
          <cell r="E3759" t="str">
            <v>手续费</v>
          </cell>
          <cell r="F3759" t="str">
            <v>hand_fee</v>
          </cell>
          <cell r="G3759" t="str">
            <v>number(18,4)</v>
          </cell>
          <cell r="H3759" t="str">
            <v>double(18,4)</v>
          </cell>
        </row>
        <row r="3760">
          <cell r="A3760" t="str">
            <v>停机标志</v>
          </cell>
          <cell r="B3760" t="str">
            <v>stop_flag</v>
          </cell>
          <cell r="C3760" t="str">
            <v>varchar2(1)</v>
          </cell>
          <cell r="D3760" t="str">
            <v>string(1)</v>
          </cell>
          <cell r="E3760" t="str">
            <v>停机标志</v>
          </cell>
          <cell r="F3760" t="str">
            <v>stop_flag</v>
          </cell>
          <cell r="G3760" t="str">
            <v>varchar2(4)</v>
          </cell>
          <cell r="H3760" t="str">
            <v>string(4)</v>
          </cell>
        </row>
        <row r="3761">
          <cell r="A3761" t="str">
            <v>信用度</v>
          </cell>
          <cell r="B3761" t="str">
            <v>credit_value</v>
          </cell>
          <cell r="C3761" t="str">
            <v>varchar2(50)</v>
          </cell>
          <cell r="D3761" t="str">
            <v>string</v>
          </cell>
          <cell r="E3761" t="str">
            <v>信用度</v>
          </cell>
          <cell r="F3761" t="str">
            <v>credit_value</v>
          </cell>
          <cell r="G3761" t="str">
            <v>varchar2(50)</v>
          </cell>
          <cell r="H3761" t="str">
            <v>string(50)</v>
          </cell>
        </row>
        <row r="3762">
          <cell r="A3762" t="str">
            <v>选号费</v>
          </cell>
          <cell r="B3762" t="str">
            <v>choose_fee</v>
          </cell>
          <cell r="C3762" t="str">
            <v>number(14,2)</v>
          </cell>
          <cell r="D3762" t="str">
            <v>double(18,4)</v>
          </cell>
          <cell r="E3762" t="str">
            <v>选号费</v>
          </cell>
          <cell r="F3762" t="str">
            <v>choose_fee</v>
          </cell>
          <cell r="G3762" t="str">
            <v>number(18,4)</v>
          </cell>
          <cell r="H3762" t="str">
            <v>double(18,4)</v>
          </cell>
        </row>
        <row r="3763">
          <cell r="A3763" t="str">
            <v>押金</v>
          </cell>
          <cell r="B3763" t="str">
            <v>deposit</v>
          </cell>
          <cell r="C3763" t="str">
            <v>number(142)</v>
          </cell>
          <cell r="D3763" t="str">
            <v>double(18,4)</v>
          </cell>
          <cell r="E3763" t="str">
            <v>押金</v>
          </cell>
          <cell r="F3763" t="str">
            <v>deposit</v>
          </cell>
          <cell r="G3763" t="str">
            <v>number(18,4)</v>
          </cell>
          <cell r="H3763" t="str">
            <v>double(18,4)</v>
          </cell>
        </row>
        <row r="3764">
          <cell r="A3764" t="str">
            <v>用户积分</v>
          </cell>
          <cell r="B3764" t="str">
            <v>score</v>
          </cell>
          <cell r="C3764" t="str">
            <v>integer</v>
          </cell>
          <cell r="D3764" t="str">
            <v>integer</v>
          </cell>
          <cell r="E3764" t="str">
            <v>用户积分</v>
          </cell>
          <cell r="F3764" t="str">
            <v>user_score</v>
          </cell>
          <cell r="G3764" t="str">
            <v>integer</v>
          </cell>
          <cell r="H3764" t="str">
            <v>integer</v>
          </cell>
        </row>
        <row r="3765">
          <cell r="A3765" t="str">
            <v>用户可兑换积分</v>
          </cell>
          <cell r="B3765" t="str">
            <v>exchangeable_score</v>
          </cell>
          <cell r="C3765" t="str">
            <v>integer</v>
          </cell>
          <cell r="D3765" t="str">
            <v>integer</v>
          </cell>
          <cell r="E3765" t="str">
            <v>用户可兑换积分</v>
          </cell>
          <cell r="F3765" t="str">
            <v>user_exchge_score</v>
          </cell>
          <cell r="G3765" t="str">
            <v>integer</v>
          </cell>
          <cell r="H3765" t="str">
            <v>integer</v>
          </cell>
        </row>
        <row r="3766">
          <cell r="A3766" t="str">
            <v>用户类别标识</v>
          </cell>
          <cell r="B3766" t="str">
            <v>user_kind_id</v>
          </cell>
          <cell r="C3766" t="str">
            <v>varchar2(2)</v>
          </cell>
          <cell r="D3766" t="str">
            <v>string(2)</v>
          </cell>
          <cell r="E3766" t="str">
            <v>用户类别标识</v>
          </cell>
          <cell r="F3766" t="str">
            <v>user_type_id</v>
          </cell>
          <cell r="G3766" t="str">
            <v>varchar2(2)</v>
          </cell>
          <cell r="H3766" t="str">
            <v>string(2)</v>
          </cell>
        </row>
        <row r="3767">
          <cell r="A3767" t="str">
            <v>用户属性代码</v>
          </cell>
          <cell r="B3767" t="str">
            <v>attr_code</v>
          </cell>
          <cell r="C3767" t="str">
            <v>varchar2(8)</v>
          </cell>
          <cell r="D3767" t="str">
            <v>string(8)</v>
          </cell>
          <cell r="E3767" t="str">
            <v>用户属性代码</v>
          </cell>
          <cell r="F3767" t="str">
            <v>user_attr_code</v>
          </cell>
          <cell r="G3767" t="str">
            <v>varchar2(8)</v>
          </cell>
          <cell r="H3767" t="str">
            <v>string(8)</v>
          </cell>
        </row>
        <row r="3768">
          <cell r="A3768" t="str">
            <v>用户-帐户类别标识</v>
          </cell>
          <cell r="B3768" t="str">
            <v>user_account_type_id</v>
          </cell>
          <cell r="C3768" t="str">
            <v>varchar2(1)</v>
          </cell>
          <cell r="D3768" t="str">
            <v>string(1)</v>
          </cell>
          <cell r="E3768" t="str">
            <v>用户-帐户类别标识</v>
          </cell>
          <cell r="F3768" t="str">
            <v>user_acct_type_id</v>
          </cell>
          <cell r="G3768" t="str">
            <v>varchar2(1)</v>
          </cell>
          <cell r="H3768" t="str">
            <v>string(1)</v>
          </cell>
        </row>
        <row r="3769">
          <cell r="A3769" t="str">
            <v>语言</v>
          </cell>
          <cell r="B3769" t="str">
            <v>language</v>
          </cell>
          <cell r="C3769" t="str">
            <v>varchar2(20)</v>
          </cell>
          <cell r="D3769" t="str">
            <v>string(20)</v>
          </cell>
          <cell r="E3769" t="str">
            <v>语言</v>
          </cell>
          <cell r="F3769" t="str">
            <v>language</v>
          </cell>
          <cell r="G3769" t="str">
            <v>varchar2(20)</v>
          </cell>
          <cell r="H3769" t="str">
            <v>string(20)</v>
          </cell>
        </row>
        <row r="3770">
          <cell r="A3770" t="str">
            <v>帐务周期类型</v>
          </cell>
          <cell r="B3770" t="str">
            <v>acct_cycle_type_id</v>
          </cell>
          <cell r="C3770" t="str">
            <v>varchar2(1)</v>
          </cell>
          <cell r="D3770" t="str">
            <v>string(1)</v>
          </cell>
          <cell r="E3770" t="str">
            <v>帐务周期类型</v>
          </cell>
          <cell r="F3770" t="str">
            <v>acct_cycle_type_id</v>
          </cell>
          <cell r="G3770" t="str">
            <v>varchar2(1)</v>
          </cell>
          <cell r="H3770" t="str">
            <v>string(1)</v>
          </cell>
        </row>
        <row r="3771">
          <cell r="A3771" t="str">
            <v>证件小类</v>
          </cell>
          <cell r="B3771" t="str">
            <v>id_type</v>
          </cell>
          <cell r="C3771" t="str">
            <v>varchar2(2)</v>
          </cell>
          <cell r="D3771" t="str">
            <v>string(2)</v>
          </cell>
          <cell r="E3771" t="str">
            <v>证件小类</v>
          </cell>
          <cell r="F3771" t="str">
            <v>cert_small_type</v>
          </cell>
          <cell r="G3771" t="str">
            <v>varchar2(2)</v>
          </cell>
          <cell r="H3771" t="str">
            <v>string(2)</v>
          </cell>
        </row>
        <row r="3772">
          <cell r="A3772" t="str">
            <v>证件姓名</v>
          </cell>
          <cell r="B3772" t="str">
            <v>cust_name</v>
          </cell>
          <cell r="C3772" t="str">
            <v>varchar2(64)</v>
          </cell>
          <cell r="D3772" t="str">
            <v>string(64)</v>
          </cell>
          <cell r="E3772" t="str">
            <v>证件姓名</v>
          </cell>
          <cell r="F3772" t="str">
            <v>cust_name</v>
          </cell>
          <cell r="G3772" t="str">
            <v>varchar2(64)</v>
          </cell>
          <cell r="H3772" t="str">
            <v>string(64)</v>
          </cell>
        </row>
        <row r="3773">
          <cell r="A3773" t="str">
            <v>职务级别</v>
          </cell>
          <cell r="B3773" t="str">
            <v>cust_duty</v>
          </cell>
          <cell r="C3773" t="str">
            <v>varchar2(24)</v>
          </cell>
          <cell r="D3773" t="str">
            <v>string(24)</v>
          </cell>
          <cell r="E3773" t="str">
            <v>职务级别</v>
          </cell>
          <cell r="F3773" t="str">
            <v>cust_duty</v>
          </cell>
          <cell r="G3773" t="str">
            <v>varchar2(24)</v>
          </cell>
          <cell r="H3773" t="str">
            <v>string(24)</v>
          </cell>
        </row>
        <row r="3774">
          <cell r="A3774" t="str">
            <v>职业类别</v>
          </cell>
          <cell r="B3774" t="str">
            <v>vocation_type_id</v>
          </cell>
          <cell r="C3774" t="str">
            <v>varchar2(2)</v>
          </cell>
          <cell r="D3774" t="str">
            <v>string(2)</v>
          </cell>
          <cell r="E3774" t="str">
            <v>职业类别</v>
          </cell>
          <cell r="F3774" t="str">
            <v>ocuptn_type_id</v>
          </cell>
          <cell r="G3774" t="str">
            <v>varchar2(2)</v>
          </cell>
          <cell r="H3774" t="str">
            <v>string(2)</v>
          </cell>
        </row>
        <row r="3775">
          <cell r="A3775" t="str">
            <v>主体服务标识</v>
          </cell>
          <cell r="B3775" t="str">
            <v>master_serv_id</v>
          </cell>
          <cell r="C3775" t="str">
            <v>varchar2(8)</v>
          </cell>
          <cell r="D3775" t="str">
            <v>string(8)</v>
          </cell>
          <cell r="E3775" t="str">
            <v>主体服务标识</v>
          </cell>
          <cell r="F3775" t="str">
            <v>main_serv_id</v>
          </cell>
          <cell r="G3775" t="str">
            <v>varchar2(8)</v>
          </cell>
          <cell r="H3775" t="str">
            <v>string(8)</v>
          </cell>
        </row>
        <row r="3776">
          <cell r="A3776" t="str">
            <v>资料生效状态</v>
          </cell>
          <cell r="B3776" t="str">
            <v>data_valid_stat</v>
          </cell>
          <cell r="C3776" t="str">
            <v>varchar2(1)</v>
          </cell>
          <cell r="D3776" t="str">
            <v>string</v>
          </cell>
          <cell r="E3776" t="str">
            <v>资料生效状态</v>
          </cell>
          <cell r="F3776" t="str">
            <v>data_valid_stat</v>
          </cell>
          <cell r="G3776" t="str">
            <v>varchar2(1)</v>
          </cell>
          <cell r="H3776" t="str">
            <v>string(1)</v>
          </cell>
        </row>
        <row r="3777">
          <cell r="A3777" t="str">
            <v>最佳联系时段</v>
          </cell>
          <cell r="B3777" t="str">
            <v>best_contct_period</v>
          </cell>
          <cell r="C3777" t="str">
            <v>varchar2(20)</v>
          </cell>
          <cell r="D3777" t="str">
            <v>string(20)</v>
          </cell>
          <cell r="E3777" t="str">
            <v>最佳联系时段</v>
          </cell>
          <cell r="F3777" t="str">
            <v>best_contct_period</v>
          </cell>
          <cell r="G3777" t="str">
            <v>varchar2(20)</v>
          </cell>
          <cell r="H3777" t="str">
            <v>string(20)</v>
          </cell>
        </row>
        <row r="3778">
          <cell r="A3778" t="str">
            <v>当月新增用户标识</v>
          </cell>
          <cell r="B3778" t="str">
            <v>mon_new_add_flag</v>
          </cell>
          <cell r="C3778" t="str">
            <v>varchar2(1)</v>
          </cell>
          <cell r="D3778" t="str">
            <v>string(1)</v>
          </cell>
          <cell r="E3778" t="str">
            <v>当月新增用户标志</v>
          </cell>
          <cell r="F3778" t="str">
            <v>mon_new_add_flag</v>
          </cell>
          <cell r="G3778" t="str">
            <v>varchar2(1)</v>
          </cell>
          <cell r="H3778" t="str">
            <v>string(1)</v>
          </cell>
        </row>
        <row r="3779">
          <cell r="A3779" t="str">
            <v>本年新增用户标识</v>
          </cell>
          <cell r="B3779" t="str">
            <v>year_new_add_flag</v>
          </cell>
          <cell r="C3779" t="str">
            <v>varchar2(1)</v>
          </cell>
          <cell r="D3779" t="str">
            <v>string(1)</v>
          </cell>
          <cell r="E3779" t="str">
            <v>本年新增用户标志</v>
          </cell>
          <cell r="F3779" t="str">
            <v>year_new_add_flag</v>
          </cell>
          <cell r="G3779" t="str">
            <v>varchar2(1)</v>
          </cell>
          <cell r="H3779" t="str">
            <v>string(1)</v>
          </cell>
        </row>
        <row r="3780">
          <cell r="A3780" t="str">
            <v>点对点短信套餐用户标识</v>
          </cell>
          <cell r="B3780" t="str">
            <v>p2p_sms_set_flag</v>
          </cell>
          <cell r="C3780" t="str">
            <v>varchar2(1)</v>
          </cell>
          <cell r="D3780" t="str">
            <v>string(1)</v>
          </cell>
          <cell r="E3780" t="str">
            <v>点对点短信套餐用户标志</v>
          </cell>
          <cell r="F3780" t="str">
            <v>p2p_sms_offer_flag</v>
          </cell>
          <cell r="G3780" t="str">
            <v>varchar2(1)</v>
          </cell>
          <cell r="H3780" t="str">
            <v>string(1)</v>
          </cell>
        </row>
        <row r="3781">
          <cell r="A3781" t="str">
            <v>点对点彩信套餐用户标识</v>
          </cell>
          <cell r="B3781" t="str">
            <v>p2p_mms_set_flag</v>
          </cell>
          <cell r="C3781" t="str">
            <v>varchar2(1)</v>
          </cell>
          <cell r="D3781" t="str">
            <v>string(1)</v>
          </cell>
          <cell r="E3781" t="str">
            <v>点对点彩信套餐用户标志</v>
          </cell>
          <cell r="F3781" t="str">
            <v>p2p_mms_offer_flag</v>
          </cell>
          <cell r="G3781" t="str">
            <v>varchar2(1)</v>
          </cell>
          <cell r="H3781" t="str">
            <v>string(1)</v>
          </cell>
        </row>
        <row r="3782">
          <cell r="A3782" t="str">
            <v>GPRS套餐用户标识</v>
          </cell>
          <cell r="B3782" t="str">
            <v>gprs_set_flag</v>
          </cell>
          <cell r="C3782" t="str">
            <v>varchar2(1)</v>
          </cell>
          <cell r="D3782" t="str">
            <v>string(1)</v>
          </cell>
          <cell r="E3782" t="str">
            <v>GPRS套餐用户标志</v>
          </cell>
          <cell r="F3782" t="str">
            <v>gprs_offer_flag</v>
          </cell>
          <cell r="G3782" t="str">
            <v>varchar2(1)</v>
          </cell>
          <cell r="H3782" t="str">
            <v>string(1)</v>
          </cell>
        </row>
        <row r="3783">
          <cell r="A3783" t="str">
            <v>单向套餐用户标识</v>
          </cell>
          <cell r="B3783" t="str">
            <v>unilateral_flag</v>
          </cell>
          <cell r="C3783" t="str">
            <v>varchar2(1)</v>
          </cell>
          <cell r="D3783" t="str">
            <v>string(1)</v>
          </cell>
          <cell r="E3783" t="str">
            <v>单向套餐用户标志</v>
          </cell>
          <cell r="F3783" t="str">
            <v>signle_offer_flag</v>
          </cell>
          <cell r="G3783" t="str">
            <v>varchar2(1)</v>
          </cell>
          <cell r="H3783" t="str">
            <v>string(1)</v>
          </cell>
        </row>
        <row r="3784">
          <cell r="A3784" t="str">
            <v>上网本专有套餐用户标识</v>
          </cell>
          <cell r="B3784" t="str">
            <v>netnote_set_flag</v>
          </cell>
          <cell r="C3784" t="str">
            <v>varchar2(1)</v>
          </cell>
          <cell r="D3784" t="str">
            <v>string(1)</v>
          </cell>
          <cell r="E3784" t="str">
            <v>上网本专有套餐用户标志</v>
          </cell>
          <cell r="F3784" t="str">
            <v>netnote_offer_flag</v>
          </cell>
          <cell r="G3784" t="str">
            <v>varchar2(1)</v>
          </cell>
          <cell r="H3784" t="str">
            <v>string(1)</v>
          </cell>
        </row>
        <row r="3785">
          <cell r="A3785" t="str">
            <v>4G套餐用户标识</v>
          </cell>
          <cell r="B3785" t="str">
            <v>g4_prod_flag</v>
          </cell>
          <cell r="C3785" t="str">
            <v>varchar2(1)</v>
          </cell>
          <cell r="D3785" t="str">
            <v>string(1)</v>
          </cell>
          <cell r="E3785" t="str">
            <v>4G套餐用户标志</v>
          </cell>
          <cell r="F3785" t="str">
            <v>g4_offer_flag</v>
          </cell>
          <cell r="G3785" t="str">
            <v>varchar2(1)</v>
          </cell>
          <cell r="H3785" t="str">
            <v>string(1)</v>
          </cell>
        </row>
        <row r="3786">
          <cell r="A3786" t="str">
            <v>单合约用户标识</v>
          </cell>
          <cell r="B3786" t="str">
            <v>single_contract_flag</v>
          </cell>
          <cell r="C3786" t="str">
            <v>varchar2(1)</v>
          </cell>
          <cell r="D3786" t="str">
            <v>string(1)</v>
          </cell>
          <cell r="E3786" t="str">
            <v>单合约用户标志</v>
          </cell>
          <cell r="F3786" t="str">
            <v>single_cntrac_flag</v>
          </cell>
          <cell r="G3786" t="str">
            <v>varchar2(1)</v>
          </cell>
          <cell r="H3786" t="str">
            <v>string(1)</v>
          </cell>
        </row>
        <row r="3787">
          <cell r="A3787" t="str">
            <v>多合约用户标识</v>
          </cell>
          <cell r="B3787" t="str">
            <v>multi_contract_flag</v>
          </cell>
          <cell r="C3787" t="str">
            <v>varchar2(1)</v>
          </cell>
          <cell r="D3787" t="str">
            <v>string(1)</v>
          </cell>
          <cell r="E3787" t="str">
            <v>多合约用户标志</v>
          </cell>
          <cell r="F3787" t="str">
            <v>multi_cntrac_flag</v>
          </cell>
          <cell r="G3787" t="str">
            <v>varchar2(1)</v>
          </cell>
          <cell r="H3787" t="str">
            <v>string(1)</v>
          </cell>
        </row>
        <row r="3788">
          <cell r="A3788" t="str">
            <v>合约用户标识</v>
          </cell>
          <cell r="B3788" t="str">
            <v>contract_flag</v>
          </cell>
          <cell r="C3788" t="str">
            <v>varchar2(1)</v>
          </cell>
          <cell r="D3788" t="str">
            <v>string(1)</v>
          </cell>
          <cell r="E3788" t="str">
            <v>合约用户标志</v>
          </cell>
          <cell r="F3788" t="str">
            <v>cntrac_flag</v>
          </cell>
          <cell r="G3788" t="str">
            <v>varchar2(1)</v>
          </cell>
          <cell r="H3788" t="str">
            <v>string(1)</v>
          </cell>
        </row>
        <row r="3789">
          <cell r="A3789" t="str">
            <v>TD智能终端用户标识</v>
          </cell>
          <cell r="B3789" t="str">
            <v>td_cap_flag</v>
          </cell>
          <cell r="C3789" t="str">
            <v>varchar2(1)</v>
          </cell>
          <cell r="D3789" t="str">
            <v>string(1)</v>
          </cell>
          <cell r="E3789" t="str">
            <v>TD智能终端用户标志</v>
          </cell>
          <cell r="F3789" t="str">
            <v>td_cap_flag</v>
          </cell>
          <cell r="G3789" t="str">
            <v>varchar2(1)</v>
          </cell>
          <cell r="H3789" t="str">
            <v>string(1)</v>
          </cell>
        </row>
        <row r="3790">
          <cell r="A3790" t="str">
            <v>智能终端用户标识</v>
          </cell>
          <cell r="B3790" t="str">
            <v>cap_flag</v>
          </cell>
          <cell r="C3790" t="str">
            <v>varchar2(1)</v>
          </cell>
          <cell r="D3790" t="str">
            <v>string(1)</v>
          </cell>
          <cell r="E3790" t="str">
            <v>智能终端用户标志</v>
          </cell>
          <cell r="F3790" t="str">
            <v>cap_flag</v>
          </cell>
          <cell r="G3790" t="str">
            <v>varchar2(1)</v>
          </cell>
          <cell r="H3790" t="str">
            <v>string(1)</v>
          </cell>
        </row>
        <row r="3791">
          <cell r="A3791" t="str">
            <v>TD终端用户标识</v>
          </cell>
          <cell r="B3791" t="str">
            <v>td_flag</v>
          </cell>
          <cell r="C3791" t="str">
            <v>varchar2(1)</v>
          </cell>
          <cell r="D3791" t="str">
            <v>string(1)</v>
          </cell>
          <cell r="E3791" t="str">
            <v>TD终端用户标志</v>
          </cell>
          <cell r="F3791" t="str">
            <v>td_tmnl_user_flag</v>
          </cell>
          <cell r="G3791" t="str">
            <v>varchar2(1)</v>
          </cell>
          <cell r="H3791" t="str">
            <v>string(1)</v>
          </cell>
        </row>
        <row r="3792">
          <cell r="A3792" t="str">
            <v>4G智能终端用户标识</v>
          </cell>
          <cell r="B3792" t="str">
            <v>lte_cap_flag</v>
          </cell>
          <cell r="C3792" t="str">
            <v>varchar2(1)</v>
          </cell>
          <cell r="D3792" t="str">
            <v>string(1)</v>
          </cell>
          <cell r="E3792" t="str">
            <v>4G智能终端用户标志</v>
          </cell>
          <cell r="F3792" t="str">
            <v>lte_cap_flag</v>
          </cell>
          <cell r="G3792" t="str">
            <v>varchar2(1)</v>
          </cell>
          <cell r="H3792" t="str">
            <v>string(1)</v>
          </cell>
        </row>
        <row r="3793">
          <cell r="A3793" t="str">
            <v>4G终端用户标识</v>
          </cell>
          <cell r="B3793" t="str">
            <v>lte_flag</v>
          </cell>
          <cell r="C3793" t="str">
            <v>varchar2(1)</v>
          </cell>
          <cell r="D3793" t="str">
            <v>string(1)</v>
          </cell>
          <cell r="E3793" t="str">
            <v>4G终端用户标志</v>
          </cell>
          <cell r="F3793" t="str">
            <v>lte_tmnl_user_flag</v>
          </cell>
          <cell r="G3793" t="str">
            <v>varchar2(1)</v>
          </cell>
          <cell r="H3793" t="str">
            <v>string(1)</v>
          </cell>
        </row>
        <row r="3794">
          <cell r="A3794" t="str">
            <v>联通2G终端用户标识</v>
          </cell>
          <cell r="B3794" t="str">
            <v>wcdma_2g_flag</v>
          </cell>
          <cell r="C3794" t="str">
            <v>varchar2(1)</v>
          </cell>
          <cell r="D3794" t="str">
            <v>string(1)</v>
          </cell>
          <cell r="E3794" t="str">
            <v>联通2G终端用户标志</v>
          </cell>
          <cell r="F3794" t="str">
            <v>wcdma_2g_tmnl_user_flag</v>
          </cell>
          <cell r="G3794" t="str">
            <v>varchar2(1)</v>
          </cell>
          <cell r="H3794" t="str">
            <v>string(1)</v>
          </cell>
        </row>
        <row r="3795">
          <cell r="A3795" t="str">
            <v>TD固话用户标识</v>
          </cell>
          <cell r="B3795" t="str">
            <v>td_fixed_flag</v>
          </cell>
          <cell r="C3795" t="str">
            <v>varchar2(1)</v>
          </cell>
          <cell r="D3795" t="str">
            <v>string(1)</v>
          </cell>
          <cell r="E3795" t="str">
            <v>TD固话用户标志</v>
          </cell>
          <cell r="F3795" t="str">
            <v>td_fixed_flag</v>
          </cell>
          <cell r="G3795" t="str">
            <v>varchar2(1)</v>
          </cell>
          <cell r="H3795" t="str">
            <v>string(1)</v>
          </cell>
        </row>
        <row r="3796">
          <cell r="A3796" t="str">
            <v>黑白名单用户标识</v>
          </cell>
          <cell r="B3796" t="str">
            <v>blank_white_flag</v>
          </cell>
          <cell r="C3796" t="str">
            <v>varchar2(1)</v>
          </cell>
          <cell r="D3796" t="str">
            <v>string(1)</v>
          </cell>
          <cell r="E3796" t="str">
            <v>黑白名单用户标志</v>
          </cell>
          <cell r="F3796" t="str">
            <v>blank_white_flag</v>
          </cell>
          <cell r="G3796" t="str">
            <v>varchar2(1)</v>
          </cell>
          <cell r="H3796" t="str">
            <v>string(1)</v>
          </cell>
        </row>
        <row r="3797">
          <cell r="A3797" t="str">
            <v>免打扰用户标识</v>
          </cell>
          <cell r="B3797" t="str">
            <v>no_disturb_flag</v>
          </cell>
          <cell r="C3797" t="str">
            <v>varchar2(1)</v>
          </cell>
          <cell r="D3797" t="str">
            <v>string(1)</v>
          </cell>
          <cell r="E3797" t="str">
            <v>免打扰用户标志</v>
          </cell>
          <cell r="F3797" t="str">
            <v>no_disturb_flag</v>
          </cell>
          <cell r="G3797" t="str">
            <v>varchar2(1)</v>
          </cell>
          <cell r="H3797" t="str">
            <v>string(1)</v>
          </cell>
        </row>
        <row r="3798">
          <cell r="A3798" t="str">
            <v>wap不限量资费用户标识</v>
          </cell>
          <cell r="B3798" t="str">
            <v>wap_no_limit_flag</v>
          </cell>
          <cell r="C3798" t="str">
            <v>varchar2(1)</v>
          </cell>
          <cell r="D3798" t="str">
            <v>string(1)</v>
          </cell>
          <cell r="E3798" t="str">
            <v>wap不限量资费用户标志</v>
          </cell>
          <cell r="F3798" t="str">
            <v>wap_no_limit_tariff_flag</v>
          </cell>
          <cell r="G3798" t="str">
            <v>varchar2(1)</v>
          </cell>
          <cell r="H3798" t="str">
            <v>string(1)</v>
          </cell>
        </row>
        <row r="3799">
          <cell r="A3799" t="str">
            <v>当月新增标识</v>
          </cell>
          <cell r="B3799" t="str">
            <v>mon_new_add_flag</v>
          </cell>
          <cell r="C3799" t="str">
            <v>varchar2(1)</v>
          </cell>
          <cell r="D3799" t="str">
            <v>string(1)</v>
          </cell>
          <cell r="E3799" t="str">
            <v>当月新增用户标志</v>
          </cell>
          <cell r="F3799" t="str">
            <v>mon_new_add_flag</v>
          </cell>
          <cell r="G3799" t="str">
            <v>varchar2(1)</v>
          </cell>
          <cell r="H3799" t="str">
            <v>string(1)</v>
          </cell>
        </row>
        <row r="3800">
          <cell r="A3800" t="str">
            <v>本年新增标识</v>
          </cell>
          <cell r="B3800" t="str">
            <v>year_new_add_flag</v>
          </cell>
          <cell r="C3800" t="str">
            <v>varchar2(1)</v>
          </cell>
          <cell r="D3800" t="str">
            <v>string(1)</v>
          </cell>
          <cell r="E3800" t="str">
            <v>本年新增用户标志</v>
          </cell>
          <cell r="F3800" t="str">
            <v>year_new_add_flag</v>
          </cell>
          <cell r="G3800" t="str">
            <v>varchar2(1)</v>
          </cell>
          <cell r="H3800" t="str">
            <v>string(1)</v>
          </cell>
        </row>
        <row r="3801">
          <cell r="A3801" t="str">
            <v>单向套餐客户标识</v>
          </cell>
          <cell r="B3801" t="str">
            <v>unilateral_flag</v>
          </cell>
          <cell r="C3801" t="str">
            <v>varchar2(1)</v>
          </cell>
          <cell r="D3801" t="str">
            <v>string(1)</v>
          </cell>
          <cell r="E3801" t="str">
            <v>单向套餐用户标志</v>
          </cell>
          <cell r="F3801" t="str">
            <v>signle_offer_flag</v>
          </cell>
          <cell r="G3801" t="str">
            <v>varchar2(1)</v>
          </cell>
          <cell r="H3801" t="str">
            <v>string(1)</v>
          </cell>
        </row>
        <row r="3802">
          <cell r="A3802" t="str">
            <v>上网本专有套餐标识</v>
          </cell>
          <cell r="B3802" t="str">
            <v>netnote_set_flag</v>
          </cell>
          <cell r="C3802" t="str">
            <v>varchar2(1)</v>
          </cell>
          <cell r="D3802" t="str">
            <v>string(1)</v>
          </cell>
          <cell r="E3802" t="str">
            <v>上网本专有套餐用户标志</v>
          </cell>
          <cell r="F3802" t="str">
            <v>netnote_offer_flag</v>
          </cell>
          <cell r="G3802" t="str">
            <v>varchar2(1)</v>
          </cell>
          <cell r="H3802" t="str">
            <v>string(1)</v>
          </cell>
        </row>
        <row r="3803">
          <cell r="A3803" t="str">
            <v>是否4G套餐用户</v>
          </cell>
          <cell r="B3803" t="str">
            <v>g4_prod_flag</v>
          </cell>
          <cell r="C3803" t="str">
            <v>varchar2(1)</v>
          </cell>
          <cell r="D3803" t="str">
            <v>string(1)</v>
          </cell>
          <cell r="E3803" t="str">
            <v>4G套餐用户标志</v>
          </cell>
          <cell r="F3803" t="str">
            <v>g4_prod_flag</v>
          </cell>
          <cell r="G3803" t="str">
            <v>varchar2(1)</v>
          </cell>
          <cell r="H3803" t="str">
            <v>string(1)</v>
          </cell>
        </row>
        <row r="3804">
          <cell r="A3804" t="str">
            <v>TD智能终端标识</v>
          </cell>
          <cell r="B3804" t="str">
            <v>td_cap_flag</v>
          </cell>
          <cell r="C3804" t="str">
            <v>varchar2(1)</v>
          </cell>
          <cell r="D3804" t="str">
            <v>string(1)</v>
          </cell>
          <cell r="E3804" t="str">
            <v>TD智能终端用户标志</v>
          </cell>
          <cell r="F3804" t="str">
            <v>td_cap_flag</v>
          </cell>
          <cell r="G3804" t="str">
            <v>varchar2(1)</v>
          </cell>
          <cell r="H3804" t="str">
            <v>string(1)</v>
          </cell>
        </row>
        <row r="3805">
          <cell r="A3805" t="str">
            <v>智能终端标识</v>
          </cell>
          <cell r="B3805" t="str">
            <v>cap_flag</v>
          </cell>
          <cell r="C3805" t="str">
            <v>varchar2(1)</v>
          </cell>
          <cell r="D3805" t="str">
            <v>string(1)</v>
          </cell>
          <cell r="E3805" t="str">
            <v>智能终端用户标志</v>
          </cell>
          <cell r="F3805" t="str">
            <v>cap_flag</v>
          </cell>
          <cell r="G3805" t="str">
            <v>varchar2(1)</v>
          </cell>
          <cell r="H3805" t="str">
            <v>string(1)</v>
          </cell>
        </row>
        <row r="3806">
          <cell r="A3806" t="str">
            <v>4G智能终端标识</v>
          </cell>
          <cell r="B3806" t="str">
            <v>lte_cap_flag</v>
          </cell>
          <cell r="C3806" t="str">
            <v>varchar2(1)</v>
          </cell>
          <cell r="D3806" t="str">
            <v>string(1)</v>
          </cell>
          <cell r="E3806" t="str">
            <v>4G智能终端用户标志</v>
          </cell>
          <cell r="F3806" t="str">
            <v>lte_cap_flag</v>
          </cell>
          <cell r="G3806" t="str">
            <v>varchar2(1)</v>
          </cell>
          <cell r="H3806" t="str">
            <v>string(1)</v>
          </cell>
        </row>
        <row r="3807">
          <cell r="A3807" t="str">
            <v>4G终端标识</v>
          </cell>
          <cell r="B3807" t="str">
            <v>lte_flag</v>
          </cell>
          <cell r="C3807" t="str">
            <v>varchar2(1)</v>
          </cell>
          <cell r="D3807" t="str">
            <v>string(1)</v>
          </cell>
          <cell r="E3807" t="str">
            <v>4G终端标识</v>
          </cell>
          <cell r="F3807" t="str">
            <v>lte_tmnl_flag</v>
          </cell>
          <cell r="G3807" t="str">
            <v>varchar2(1)</v>
          </cell>
          <cell r="H3807" t="str">
            <v>string(1)</v>
          </cell>
        </row>
        <row r="3808">
          <cell r="A3808" t="str">
            <v>联通2G终端标识</v>
          </cell>
          <cell r="B3808" t="str">
            <v>wcdma_2g_flag</v>
          </cell>
          <cell r="C3808" t="str">
            <v>varchar2(1)</v>
          </cell>
          <cell r="D3808" t="str">
            <v>string(1)</v>
          </cell>
          <cell r="E3808" t="str">
            <v>联通2G终端用户标志</v>
          </cell>
          <cell r="F3808" t="str">
            <v>wcdma_2g_tmnl_user_flag</v>
          </cell>
          <cell r="G3808" t="str">
            <v>varchar2(1)</v>
          </cell>
          <cell r="H3808" t="str">
            <v>string(1)</v>
          </cell>
        </row>
        <row r="3809">
          <cell r="A3809" t="str">
            <v>TD网络使用标识</v>
          </cell>
          <cell r="B3809" t="str">
            <v>td_net_flag</v>
          </cell>
          <cell r="C3809" t="str">
            <v>varchar2(1)</v>
          </cell>
          <cell r="D3809" t="str">
            <v>string(1)</v>
          </cell>
          <cell r="E3809" t="str">
            <v>TD网络使用标志</v>
          </cell>
          <cell r="F3809" t="str">
            <v>td_net_use_flag</v>
          </cell>
          <cell r="G3809" t="str">
            <v>varchar2(1)</v>
          </cell>
          <cell r="H3809" t="str">
            <v>string(1)</v>
          </cell>
        </row>
        <row r="3810">
          <cell r="A3810" t="str">
            <v>TD终端使用标识</v>
          </cell>
          <cell r="B3810" t="str">
            <v>td_term_flag</v>
          </cell>
          <cell r="C3810" t="str">
            <v>varchar2(1)</v>
          </cell>
          <cell r="D3810" t="str">
            <v>string(1)</v>
          </cell>
          <cell r="E3810" t="str">
            <v>TD终端使用标志</v>
          </cell>
          <cell r="F3810" t="str">
            <v>td_tmnl_use_flag</v>
          </cell>
          <cell r="G3810" t="str">
            <v>varchar2(1)</v>
          </cell>
          <cell r="H3810" t="str">
            <v>string(1)</v>
          </cell>
        </row>
        <row r="3811">
          <cell r="A3811" t="str">
            <v>TD语音使用标识</v>
          </cell>
          <cell r="B3811" t="str">
            <v>td_voice_flag</v>
          </cell>
          <cell r="C3811" t="str">
            <v>varchar2(1)</v>
          </cell>
          <cell r="D3811" t="str">
            <v>string(1)</v>
          </cell>
          <cell r="E3811" t="str">
            <v>TD语音使用标志</v>
          </cell>
          <cell r="F3811" t="str">
            <v>td_voice_use_flag</v>
          </cell>
          <cell r="G3811" t="str">
            <v>varchar2(1)</v>
          </cell>
          <cell r="H3811" t="str">
            <v>string(1)</v>
          </cell>
        </row>
        <row r="3812">
          <cell r="A3812" t="str">
            <v>TD-GPRS使用标识</v>
          </cell>
          <cell r="B3812" t="str">
            <v>td_gprs_flag</v>
          </cell>
          <cell r="C3812" t="str">
            <v>varchar2(1)</v>
          </cell>
          <cell r="D3812" t="str">
            <v>string(1)</v>
          </cell>
          <cell r="E3812" t="str">
            <v>TD-GPRS使用标志</v>
          </cell>
          <cell r="F3812" t="str">
            <v>td_gprs_use_flag</v>
          </cell>
          <cell r="G3812" t="str">
            <v>varchar2(1)</v>
          </cell>
          <cell r="H3812" t="str">
            <v>string(1)</v>
          </cell>
        </row>
        <row r="3813">
          <cell r="A3813" t="str">
            <v>TD语音漫游使用标识</v>
          </cell>
          <cell r="B3813" t="str">
            <v>td_voice_roam_flag</v>
          </cell>
          <cell r="C3813" t="str">
            <v>varchar2(1)</v>
          </cell>
          <cell r="D3813" t="str">
            <v>string(1)</v>
          </cell>
          <cell r="E3813" t="str">
            <v>TD语音漫游使用标志</v>
          </cell>
          <cell r="F3813" t="str">
            <v>td_voice_roam_use_flag</v>
          </cell>
          <cell r="G3813" t="str">
            <v>varchar2(1)</v>
          </cell>
          <cell r="H3813" t="str">
            <v>string(1)</v>
          </cell>
        </row>
        <row r="3814">
          <cell r="A3814" t="str">
            <v>TD-GPRS漫游使用标识</v>
          </cell>
          <cell r="B3814" t="str">
            <v>td_gprs_roam_flag</v>
          </cell>
          <cell r="C3814" t="str">
            <v>varchar2(1)</v>
          </cell>
          <cell r="D3814" t="str">
            <v>string(1)</v>
          </cell>
          <cell r="E3814" t="str">
            <v>TD-GPRS漫游使用标志</v>
          </cell>
          <cell r="F3814" t="str">
            <v>td_gprs_roam_use_flag</v>
          </cell>
          <cell r="G3814" t="str">
            <v>varchar2(1)</v>
          </cell>
          <cell r="H3814" t="str">
            <v>string(1)</v>
          </cell>
        </row>
        <row r="3815">
          <cell r="A3815" t="str">
            <v>零次漫游标识</v>
          </cell>
          <cell r="B3815" t="str">
            <v>zero_roam_flag</v>
          </cell>
          <cell r="C3815" t="str">
            <v>varchar2(1)</v>
          </cell>
          <cell r="D3815" t="str">
            <v>string(1)</v>
          </cell>
          <cell r="E3815" t="str">
            <v>零次漫游标志</v>
          </cell>
          <cell r="F3815" t="str">
            <v>zero_roam_flag</v>
          </cell>
          <cell r="G3815" t="str">
            <v>varchar2(1)</v>
          </cell>
          <cell r="H3815" t="str">
            <v>string(1)</v>
          </cell>
        </row>
        <row r="3816">
          <cell r="A3816" t="str">
            <v>零次长途标识</v>
          </cell>
          <cell r="B3816" t="str">
            <v>zero_toll_flag</v>
          </cell>
          <cell r="C3816" t="str">
            <v>varchar2(1)</v>
          </cell>
          <cell r="D3816" t="str">
            <v>string(1)</v>
          </cell>
          <cell r="E3816" t="str">
            <v>零次长途标志</v>
          </cell>
          <cell r="F3816" t="str">
            <v>zero_toll_flag</v>
          </cell>
          <cell r="G3816" t="str">
            <v>varchar2(1)</v>
          </cell>
          <cell r="H3816" t="str">
            <v>string(1)</v>
          </cell>
        </row>
        <row r="3817">
          <cell r="A3817" t="str">
            <v>零次IP标识</v>
          </cell>
          <cell r="B3817" t="str">
            <v>zero_ip_flag</v>
          </cell>
          <cell r="C3817" t="str">
            <v>varchar2(1)</v>
          </cell>
          <cell r="D3817" t="str">
            <v>string(1)</v>
          </cell>
          <cell r="E3817" t="str">
            <v>零次IP标志</v>
          </cell>
          <cell r="F3817" t="str">
            <v>zero_ip_flag</v>
          </cell>
          <cell r="G3817" t="str">
            <v>varchar2(1)</v>
          </cell>
          <cell r="H3817" t="str">
            <v>string(1)</v>
          </cell>
        </row>
        <row r="3818">
          <cell r="A3818" t="str">
            <v>省内口径当月通信标识</v>
          </cell>
          <cell r="B3818" t="str">
            <v>comm_flag</v>
          </cell>
          <cell r="C3818" t="str">
            <v>varchar2(1)</v>
          </cell>
          <cell r="D3818" t="str">
            <v>string(1)</v>
          </cell>
          <cell r="E3818" t="str">
            <v>省内口径当月通信标志</v>
          </cell>
          <cell r="F3818" t="str">
            <v>comm_flag</v>
          </cell>
          <cell r="G3818" t="str">
            <v>varchar2(1)</v>
          </cell>
          <cell r="H3818" t="str">
            <v>string(1)</v>
          </cell>
        </row>
        <row r="3819">
          <cell r="A3819" t="str">
            <v>累计2/3G标准资费收入</v>
          </cell>
          <cell r="B3819" t="str">
            <v>stand_23gprs_fee</v>
          </cell>
          <cell r="C3819" t="str">
            <v>number</v>
          </cell>
          <cell r="D3819" t="str">
            <v>number(18,4)</v>
          </cell>
          <cell r="E3819" t="str">
            <v>累计2/3G标准资费收入</v>
          </cell>
          <cell r="F3819" t="str">
            <v>nomeal_23gprs_fee</v>
          </cell>
          <cell r="G3819" t="str">
            <v>number(18,4)</v>
          </cell>
          <cell r="H3819" t="str">
            <v>double(18,4)</v>
          </cell>
        </row>
        <row r="3820">
          <cell r="A3820" t="str">
            <v>累计2/3G套外资费收入</v>
          </cell>
          <cell r="B3820" t="str">
            <v>outset_23gprs_fee</v>
          </cell>
          <cell r="C3820" t="str">
            <v>number</v>
          </cell>
          <cell r="D3820" t="str">
            <v>number(18,4)</v>
          </cell>
          <cell r="E3820" t="str">
            <v>累计2/3G套外资费收入</v>
          </cell>
          <cell r="F3820" t="str">
            <v>outmeal_23gprs_fee</v>
          </cell>
          <cell r="G3820" t="str">
            <v>number(18,4)</v>
          </cell>
          <cell r="H3820" t="str">
            <v>double(18,4)</v>
          </cell>
        </row>
        <row r="3821">
          <cell r="A3821" t="str">
            <v>累计2/3G套内资费收入</v>
          </cell>
          <cell r="B3821" t="str">
            <v>inset_23gprs_fee</v>
          </cell>
          <cell r="C3821" t="str">
            <v>number</v>
          </cell>
          <cell r="D3821" t="str">
            <v>number(18,4)</v>
          </cell>
          <cell r="E3821" t="str">
            <v>累计2/3G套内资费收入</v>
          </cell>
          <cell r="F3821" t="str">
            <v>inmeal_23gprs_fee</v>
          </cell>
          <cell r="G3821" t="str">
            <v>number(18,4)</v>
          </cell>
          <cell r="H3821" t="str">
            <v>double(18,4)</v>
          </cell>
        </row>
        <row r="3822">
          <cell r="A3822" t="str">
            <v>累计4G标准资费收入</v>
          </cell>
          <cell r="B3822" t="str">
            <v>stand_4gprs_fee</v>
          </cell>
          <cell r="C3822" t="str">
            <v>number</v>
          </cell>
          <cell r="D3822" t="str">
            <v>number(18,4)</v>
          </cell>
          <cell r="E3822" t="str">
            <v>累计4G标准资费收入</v>
          </cell>
          <cell r="F3822" t="str">
            <v>nomeal_4gprs_fee</v>
          </cell>
          <cell r="G3822" t="str">
            <v>number(18,4)</v>
          </cell>
          <cell r="H3822" t="str">
            <v>double(18,4)</v>
          </cell>
        </row>
        <row r="3823">
          <cell r="A3823" t="str">
            <v>累计4G套外资费收入</v>
          </cell>
          <cell r="B3823" t="str">
            <v>outset_4gprs_fee</v>
          </cell>
          <cell r="C3823" t="str">
            <v>number</v>
          </cell>
          <cell r="D3823" t="str">
            <v>number(18,4)</v>
          </cell>
          <cell r="E3823" t="str">
            <v>累计4G套外资费收入</v>
          </cell>
          <cell r="F3823" t="str">
            <v>outmeal_4gprs_fee</v>
          </cell>
          <cell r="G3823" t="str">
            <v>number(18,4)</v>
          </cell>
          <cell r="H3823" t="str">
            <v>double(18,4)</v>
          </cell>
        </row>
        <row r="3824">
          <cell r="A3824" t="str">
            <v>累计4G套内资费收入</v>
          </cell>
          <cell r="B3824" t="str">
            <v>inset_4gprs_fee</v>
          </cell>
          <cell r="C3824" t="str">
            <v>number</v>
          </cell>
          <cell r="D3824" t="str">
            <v>number(18,4)</v>
          </cell>
          <cell r="E3824" t="str">
            <v>累计4G套内资费收入</v>
          </cell>
          <cell r="F3824" t="str">
            <v>inmeal_4gprs_fee</v>
          </cell>
          <cell r="G3824" t="str">
            <v>number(18,4)</v>
          </cell>
          <cell r="H3824" t="str">
            <v>double(18,4)</v>
          </cell>
        </row>
        <row r="3825">
          <cell r="A3825" t="str">
            <v>累计GPRS标准资费收入</v>
          </cell>
          <cell r="B3825" t="str">
            <v>stand_gprs_fee</v>
          </cell>
          <cell r="C3825" t="str">
            <v>number</v>
          </cell>
          <cell r="D3825" t="str">
            <v>number(18,4)</v>
          </cell>
          <cell r="E3825" t="str">
            <v>累计gprs标准资费收入</v>
          </cell>
          <cell r="F3825" t="str">
            <v>total_nomeal_gprs_fee</v>
          </cell>
          <cell r="G3825" t="str">
            <v>number(18,4)</v>
          </cell>
          <cell r="H3825" t="str">
            <v>double(18,4)</v>
          </cell>
        </row>
        <row r="3826">
          <cell r="A3826" t="str">
            <v>集团用户标识</v>
          </cell>
          <cell r="B3826" t="str">
            <v>group_flag</v>
          </cell>
          <cell r="C3826" t="str">
            <v>varchar2(1)</v>
          </cell>
          <cell r="D3826" t="str">
            <v>string(1)</v>
          </cell>
          <cell r="E3826" t="str">
            <v>集团用户标识</v>
          </cell>
          <cell r="F3826" t="str">
            <v>group_flag</v>
          </cell>
          <cell r="G3826" t="str">
            <v>varchar2(1)</v>
          </cell>
          <cell r="H3826" t="str">
            <v>string(1)</v>
          </cell>
        </row>
        <row r="3827">
          <cell r="A3827" t="str">
            <v>4G卡使用标识</v>
          </cell>
          <cell r="B3827" t="str">
            <v>usim_flag</v>
          </cell>
          <cell r="C3827" t="str">
            <v>varchar2(1)</v>
          </cell>
          <cell r="D3827" t="str">
            <v>string(1)</v>
          </cell>
          <cell r="E3827" t="str">
            <v>4G卡使用标志</v>
          </cell>
          <cell r="F3827" t="str">
            <v>usim_use_flag</v>
          </cell>
          <cell r="G3827" t="str">
            <v>varchar2(1)</v>
          </cell>
          <cell r="H3827" t="str">
            <v>string(1)</v>
          </cell>
        </row>
        <row r="3828">
          <cell r="A3828" t="str">
            <v>公免用户标识</v>
          </cell>
          <cell r="B3828" t="str">
            <v>free_official_flag</v>
          </cell>
          <cell r="C3828" t="str">
            <v>varchar2(1)</v>
          </cell>
          <cell r="D3828" t="str">
            <v>string(1)</v>
          </cell>
          <cell r="E3828" t="str">
            <v>公免用户标志</v>
          </cell>
          <cell r="F3828" t="str">
            <v>free_offic_flag</v>
          </cell>
          <cell r="G3828" t="str">
            <v>varchar2(1)</v>
          </cell>
          <cell r="H3828" t="str">
            <v>string(1)</v>
          </cell>
        </row>
        <row r="3829">
          <cell r="A3829" t="str">
            <v>数据卡用户标识</v>
          </cell>
          <cell r="B3829" t="str">
            <v>data_flag</v>
          </cell>
          <cell r="C3829" t="str">
            <v>varchar2(1)</v>
          </cell>
          <cell r="D3829" t="str">
            <v>string(1)</v>
          </cell>
          <cell r="E3829" t="str">
            <v>数据卡用户标志</v>
          </cell>
          <cell r="F3829" t="str">
            <v>data_flag</v>
          </cell>
          <cell r="G3829" t="str">
            <v>varchar2(1)</v>
          </cell>
          <cell r="H3829" t="str">
            <v>string(1)</v>
          </cell>
        </row>
        <row r="3830">
          <cell r="A3830" t="str">
            <v>客户性别</v>
          </cell>
          <cell r="B3830" t="str">
            <v>gender</v>
          </cell>
          <cell r="C3830" t="str">
            <v>varchar2(1)</v>
          </cell>
          <cell r="D3830" t="str">
            <v>string(1)</v>
          </cell>
          <cell r="E3830" t="str">
            <v>客户性别</v>
          </cell>
          <cell r="F3830" t="str">
            <v>gender</v>
          </cell>
          <cell r="G3830" t="str">
            <v>varchar2(1)</v>
          </cell>
          <cell r="H3830" t="str">
            <v>string(1)</v>
          </cell>
        </row>
        <row r="3831">
          <cell r="A3831" t="str">
            <v>客户年龄</v>
          </cell>
          <cell r="B3831" t="str">
            <v>age</v>
          </cell>
          <cell r="C3831" t="str">
            <v>number</v>
          </cell>
          <cell r="D3831" t="str">
            <v>number</v>
          </cell>
          <cell r="E3831" t="str">
            <v>客户年龄</v>
          </cell>
          <cell r="F3831" t="str">
            <v>age</v>
          </cell>
          <cell r="G3831" t="str">
            <v>number(10)</v>
          </cell>
          <cell r="H3831" t="str">
            <v>integer</v>
          </cell>
        </row>
        <row r="3832">
          <cell r="A3832" t="str">
            <v>客户出生日期</v>
          </cell>
          <cell r="B3832" t="str">
            <v>birth_date</v>
          </cell>
          <cell r="C3832" t="str">
            <v>date</v>
          </cell>
          <cell r="D3832" t="str">
            <v>date</v>
          </cell>
          <cell r="E3832" t="str">
            <v>客户出生日期</v>
          </cell>
          <cell r="F3832" t="str">
            <v>birth_date</v>
          </cell>
          <cell r="G3832" t="str">
            <v>varchar2(32)</v>
          </cell>
          <cell r="H3832" t="str">
            <v>string(32)</v>
          </cell>
        </row>
        <row r="3833">
          <cell r="A3833" t="str">
            <v>证件号码</v>
          </cell>
          <cell r="B3833" t="str">
            <v>cert_id</v>
          </cell>
          <cell r="C3833" t="str">
            <v>varchar2(24)</v>
          </cell>
          <cell r="D3833" t="str">
            <v>string(24)</v>
          </cell>
          <cell r="E3833" t="str">
            <v>证件号码</v>
          </cell>
          <cell r="F3833" t="str">
            <v>cert_no</v>
          </cell>
          <cell r="G3833" t="str">
            <v>varchar2(200)</v>
          </cell>
          <cell r="H3833" t="str">
            <v>string(200)</v>
          </cell>
        </row>
        <row r="3834">
          <cell r="A3834" t="str">
            <v>TD终端标识</v>
          </cell>
          <cell r="B3834" t="str">
            <v>td_flag</v>
          </cell>
          <cell r="C3834" t="str">
            <v>varchar2(1)</v>
          </cell>
          <cell r="D3834" t="str">
            <v>string(1)</v>
          </cell>
          <cell r="E3834" t="str">
            <v>TD终端标志</v>
          </cell>
          <cell r="F3834" t="str">
            <v>td_tmnl_flag</v>
          </cell>
          <cell r="G3834" t="str">
            <v>varchar2(1)</v>
          </cell>
          <cell r="H3834" t="str">
            <v>string(1)</v>
          </cell>
        </row>
        <row r="3835">
          <cell r="A3835" t="str">
            <v>商务公话用户标识</v>
          </cell>
          <cell r="B3835" t="str">
            <v>busi_official_flag</v>
          </cell>
          <cell r="C3835" t="str">
            <v>varchar2(1)</v>
          </cell>
          <cell r="D3835" t="str">
            <v>string(1)</v>
          </cell>
          <cell r="E3835" t="str">
            <v>商务公话用户标志</v>
          </cell>
          <cell r="F3835" t="str">
            <v>busi_offic_flag</v>
          </cell>
          <cell r="G3835" t="str">
            <v>varchar2(1)</v>
          </cell>
          <cell r="H3835" t="str">
            <v>string(1)</v>
          </cell>
        </row>
        <row r="3836">
          <cell r="A3836" t="str">
            <v>移动公话用户标识</v>
          </cell>
          <cell r="B3836" t="str">
            <v>pub_flag</v>
          </cell>
          <cell r="C3836" t="str">
            <v>varchar2(1)</v>
          </cell>
          <cell r="D3836" t="str">
            <v>string(1)</v>
          </cell>
          <cell r="E3836" t="str">
            <v>移动公话用户标志</v>
          </cell>
          <cell r="F3836" t="str">
            <v>mobile_pub_flag</v>
          </cell>
          <cell r="G3836" t="str">
            <v>varchar2(1)</v>
          </cell>
          <cell r="H3836" t="str">
            <v>string(1)</v>
          </cell>
        </row>
        <row r="3837">
          <cell r="A3837" t="str">
            <v>IP公话用户标识</v>
          </cell>
          <cell r="B3837" t="str">
            <v>ip_official_flag</v>
          </cell>
          <cell r="C3837" t="str">
            <v>varchar2(1)</v>
          </cell>
          <cell r="D3837" t="str">
            <v>string(1)</v>
          </cell>
          <cell r="E3837" t="str">
            <v>IP公话用户标志</v>
          </cell>
          <cell r="F3837" t="str">
            <v>ip_offic_flag</v>
          </cell>
          <cell r="G3837" t="str">
            <v>varchar2(1)</v>
          </cell>
          <cell r="H3837" t="str">
            <v>string(1)</v>
          </cell>
        </row>
        <row r="3838">
          <cell r="A3838" t="str">
            <v>IP超市用户标识</v>
          </cell>
          <cell r="B3838" t="str">
            <v>ip_card_flag</v>
          </cell>
          <cell r="C3838" t="str">
            <v>varchar2(1)</v>
          </cell>
          <cell r="D3838" t="str">
            <v>string(1)</v>
          </cell>
          <cell r="E3838" t="str">
            <v>IP超市用户标志</v>
          </cell>
          <cell r="F3838" t="str">
            <v>ip_card_flag</v>
          </cell>
          <cell r="G3838" t="str">
            <v>varchar2(1)</v>
          </cell>
          <cell r="H3838" t="str">
            <v>string(1)</v>
          </cell>
        </row>
        <row r="3839">
          <cell r="A3839" t="str">
            <v>财报移动公话标识</v>
          </cell>
          <cell r="B3839" t="str">
            <v>cw_pub_flag</v>
          </cell>
          <cell r="C3839" t="str">
            <v>varchar2(1)</v>
          </cell>
          <cell r="D3839" t="str">
            <v>string(1)</v>
          </cell>
          <cell r="E3839" t="str">
            <v>财报移动公话标志</v>
          </cell>
          <cell r="F3839" t="str">
            <v>cw_mobile_pub_flag</v>
          </cell>
          <cell r="G3839" t="str">
            <v>varchar2(1)</v>
          </cell>
          <cell r="H3839" t="str">
            <v>string(1)</v>
          </cell>
        </row>
        <row r="3840">
          <cell r="A3840" t="str">
            <v>长途一费制客户标识</v>
          </cell>
          <cell r="B3840" t="str">
            <v>long_one_fee_flag</v>
          </cell>
          <cell r="C3840" t="str">
            <v>varchar2(1)</v>
          </cell>
          <cell r="D3840" t="str">
            <v>string(1)</v>
          </cell>
          <cell r="E3840" t="str">
            <v>长途一费制客户标志</v>
          </cell>
          <cell r="F3840" t="str">
            <v>toll_one_fee_flag</v>
          </cell>
          <cell r="G3840" t="str">
            <v>varchar2(1)</v>
          </cell>
          <cell r="H3840" t="str">
            <v>string(1)</v>
          </cell>
        </row>
        <row r="3841">
          <cell r="A3841" t="str">
            <v>VIP套餐客户标识</v>
          </cell>
          <cell r="B3841" t="str">
            <v>bill_vip_flag</v>
          </cell>
          <cell r="C3841" t="str">
            <v>varchar2(1)</v>
          </cell>
          <cell r="D3841" t="str">
            <v>string(1)</v>
          </cell>
          <cell r="E3841" t="str">
            <v>VIP套餐客户标识</v>
          </cell>
          <cell r="F3841" t="str">
            <v>offer_vip_flag</v>
          </cell>
          <cell r="G3841" t="str">
            <v>varchar2(1)</v>
          </cell>
          <cell r="H3841" t="str">
            <v>string(1)</v>
          </cell>
        </row>
        <row r="3842">
          <cell r="A3842" t="str">
            <v>统计月份</v>
          </cell>
          <cell r="B3842" t="str">
            <v>stat_mon</v>
          </cell>
          <cell r="C3842" t="str">
            <v>number(22,)</v>
          </cell>
          <cell r="D3842" t="str">
            <v>string(6)</v>
          </cell>
          <cell r="E3842" t="str">
            <v>统计月份</v>
          </cell>
          <cell r="F3842" t="str">
            <v>stat_mon</v>
          </cell>
          <cell r="G3842" t="str">
            <v>varchar2(6)</v>
          </cell>
          <cell r="H3842" t="str">
            <v>string(6)</v>
          </cell>
        </row>
        <row r="3843">
          <cell r="A3843" t="str">
            <v>地市编码</v>
          </cell>
          <cell r="B3843" t="str">
            <v>city_code</v>
          </cell>
          <cell r="C3843" t="str">
            <v>varchar2(5,)</v>
          </cell>
          <cell r="D3843" t="str">
            <v>string(5)</v>
          </cell>
          <cell r="E3843" t="str">
            <v>地市编码</v>
          </cell>
          <cell r="F3843" t="str">
            <v>city_code</v>
          </cell>
          <cell r="G3843" t="str">
            <v>varchar2(60)</v>
          </cell>
          <cell r="H3843" t="str">
            <v>string(60)</v>
          </cell>
        </row>
        <row r="3844">
          <cell r="A3844" t="str">
            <v>手机号码</v>
          </cell>
          <cell r="B3844" t="str">
            <v>serv_no</v>
          </cell>
          <cell r="C3844" t="str">
            <v>varchar2(20,)</v>
          </cell>
          <cell r="D3844" t="str">
            <v>string(20)</v>
          </cell>
          <cell r="E3844" t="str">
            <v>手机号码</v>
          </cell>
          <cell r="F3844" t="str">
            <v>serv_no</v>
          </cell>
          <cell r="G3844" t="str">
            <v>varchar2(60)</v>
          </cell>
          <cell r="H3844" t="str">
            <v>string(60)</v>
          </cell>
        </row>
        <row r="3845">
          <cell r="A3845" t="str">
            <v>对端号码</v>
          </cell>
          <cell r="B3845" t="str">
            <v>opp_serv_no</v>
          </cell>
          <cell r="C3845" t="str">
            <v>varchar2(24,)</v>
          </cell>
          <cell r="D3845" t="str">
            <v>string(24)</v>
          </cell>
          <cell r="E3845" t="str">
            <v>对端号码</v>
          </cell>
          <cell r="F3845" t="str">
            <v>opp_serv_no</v>
          </cell>
          <cell r="G3845" t="str">
            <v>varchar2(20)</v>
          </cell>
          <cell r="H3845" t="str">
            <v>string(20)</v>
          </cell>
        </row>
        <row r="3846">
          <cell r="A3846" t="str">
            <v>对端归属地市</v>
          </cell>
          <cell r="B3846" t="str">
            <v>opp_city_code</v>
          </cell>
          <cell r="C3846" t="str">
            <v>varchar2(5,)</v>
          </cell>
          <cell r="D3846" t="str">
            <v>string(5)</v>
          </cell>
          <cell r="E3846" t="str">
            <v>对端归属地市</v>
          </cell>
          <cell r="F3846" t="str">
            <v>opp_city_code</v>
          </cell>
          <cell r="G3846" t="str">
            <v>varchar2(5)</v>
          </cell>
          <cell r="H3846" t="str">
            <v>string(5)</v>
          </cell>
        </row>
        <row r="3847">
          <cell r="A3847" t="str">
            <v>对端类型</v>
          </cell>
          <cell r="B3847" t="str">
            <v>opp_type_id</v>
          </cell>
          <cell r="C3847" t="str">
            <v>varchar2(20,)</v>
          </cell>
          <cell r="D3847" t="str">
            <v>string(20)</v>
          </cell>
          <cell r="E3847" t="str">
            <v>对端类型</v>
          </cell>
          <cell r="F3847" t="str">
            <v>opp_type</v>
          </cell>
          <cell r="G3847" t="str">
            <v>char(3)</v>
          </cell>
          <cell r="H3847" t="str">
            <v>string(3)</v>
          </cell>
        </row>
        <row r="3848">
          <cell r="A3848" t="str">
            <v>是否有效交往圈成员</v>
          </cell>
          <cell r="B3848" t="str">
            <v>is_valid_member</v>
          </cell>
          <cell r="C3848" t="str">
            <v>varchar2(1,)</v>
          </cell>
          <cell r="D3848" t="str">
            <v>string(1)</v>
          </cell>
          <cell r="E3848" t="str">
            <v>是否有效交往圈成员</v>
          </cell>
          <cell r="F3848" t="str">
            <v>is_valid_member</v>
          </cell>
          <cell r="G3848" t="str">
            <v>varchar2(1)</v>
          </cell>
          <cell r="H3848" t="str">
            <v>string(1)</v>
          </cell>
        </row>
        <row r="3849">
          <cell r="A3849" t="str">
            <v>异网标志</v>
          </cell>
          <cell r="B3849" t="str">
            <v>is_opp_flag</v>
          </cell>
          <cell r="C3849" t="str">
            <v>varchar2(1,)</v>
          </cell>
          <cell r="D3849" t="str">
            <v>string(1)</v>
          </cell>
          <cell r="E3849" t="str">
            <v>异网标志</v>
          </cell>
          <cell r="F3849" t="str">
            <v>opp_flag</v>
          </cell>
          <cell r="G3849" t="str">
            <v>varchar2(1)</v>
          </cell>
          <cell r="H3849" t="str">
            <v>string(1)</v>
          </cell>
        </row>
        <row r="3850">
          <cell r="A3850" t="str">
            <v>通话次数</v>
          </cell>
          <cell r="B3850" t="str">
            <v>call_num</v>
          </cell>
          <cell r="C3850" t="str">
            <v>number(22,)</v>
          </cell>
          <cell r="D3850" t="str">
            <v>long</v>
          </cell>
          <cell r="E3850" t="str">
            <v>通话次数</v>
          </cell>
          <cell r="F3850" t="str">
            <v>call_cnt</v>
          </cell>
          <cell r="G3850" t="str">
            <v>number(12)</v>
          </cell>
          <cell r="H3850" t="str">
            <v>long</v>
          </cell>
        </row>
        <row r="3851">
          <cell r="A3851" t="str">
            <v>通话时长</v>
          </cell>
          <cell r="B3851" t="str">
            <v>call_dura</v>
          </cell>
          <cell r="C3851" t="str">
            <v>number(22,)</v>
          </cell>
          <cell r="D3851" t="str">
            <v>long</v>
          </cell>
          <cell r="E3851" t="str">
            <v>通话时长</v>
          </cell>
          <cell r="F3851" t="str">
            <v>call_dur</v>
          </cell>
          <cell r="G3851" t="str">
            <v>number(18)</v>
          </cell>
          <cell r="H3851" t="str">
            <v>long</v>
          </cell>
        </row>
        <row r="3852">
          <cell r="A3852" t="str">
            <v>通话天数</v>
          </cell>
          <cell r="B3852" t="str">
            <v>call_days</v>
          </cell>
          <cell r="C3852" t="str">
            <v>number(22,)</v>
          </cell>
          <cell r="D3852" t="str">
            <v>long</v>
          </cell>
          <cell r="E3852" t="str">
            <v>通话天数</v>
          </cell>
          <cell r="F3852" t="str">
            <v>call_days</v>
          </cell>
          <cell r="G3852" t="str">
            <v>number(22)</v>
          </cell>
          <cell r="H3852" t="str">
            <v>long</v>
          </cell>
        </row>
        <row r="3853">
          <cell r="A3853" t="str">
            <v>通话周数</v>
          </cell>
          <cell r="B3853" t="str">
            <v>call_weeks</v>
          </cell>
          <cell r="C3853" t="str">
            <v>number(22,)</v>
          </cell>
          <cell r="D3853" t="str">
            <v>long</v>
          </cell>
          <cell r="E3853" t="str">
            <v>通话周数</v>
          </cell>
          <cell r="F3853" t="str">
            <v>call_weeks</v>
          </cell>
          <cell r="G3853" t="str">
            <v>number(22)</v>
          </cell>
          <cell r="H3853" t="str">
            <v>long</v>
          </cell>
        </row>
        <row r="3854">
          <cell r="A3854" t="str">
            <v>通话旬数</v>
          </cell>
          <cell r="B3854" t="str">
            <v>call_period</v>
          </cell>
          <cell r="C3854" t="str">
            <v>number(22,)</v>
          </cell>
          <cell r="D3854" t="str">
            <v>long</v>
          </cell>
          <cell r="E3854" t="str">
            <v>通话旬数</v>
          </cell>
          <cell r="F3854" t="str">
            <v>call_period</v>
          </cell>
          <cell r="G3854" t="str">
            <v>number(22)</v>
          </cell>
          <cell r="H3854" t="str">
            <v>long</v>
          </cell>
        </row>
        <row r="3855">
          <cell r="A3855" t="str">
            <v>通话频率</v>
          </cell>
          <cell r="B3855" t="str">
            <v>call_freq</v>
          </cell>
          <cell r="C3855" t="str">
            <v>number(22,6)</v>
          </cell>
          <cell r="D3855" t="str">
            <v>double</v>
          </cell>
          <cell r="E3855" t="str">
            <v>通话频率</v>
          </cell>
          <cell r="F3855" t="str">
            <v>call_freq</v>
          </cell>
          <cell r="G3855" t="str">
            <v>number(22,6)</v>
          </cell>
          <cell r="H3855" t="str">
            <v>double(22,6)</v>
          </cell>
        </row>
        <row r="3856">
          <cell r="A3856" t="str">
            <v>交往指数</v>
          </cell>
          <cell r="B3856" t="str">
            <v>call_exp</v>
          </cell>
          <cell r="C3856" t="str">
            <v>number(22,6)</v>
          </cell>
          <cell r="D3856" t="str">
            <v>double</v>
          </cell>
          <cell r="E3856" t="str">
            <v>交往指数</v>
          </cell>
          <cell r="F3856" t="str">
            <v>call_exp</v>
          </cell>
          <cell r="G3856" t="str">
            <v>number(22,6)</v>
          </cell>
          <cell r="H3856" t="str">
            <v>double(22,6)</v>
          </cell>
        </row>
        <row r="3857">
          <cell r="A3857" t="str">
            <v>交往指数排序</v>
          </cell>
          <cell r="B3857" t="str">
            <v>call_exp_rank</v>
          </cell>
          <cell r="C3857" t="str">
            <v>number(22,)</v>
          </cell>
          <cell r="D3857" t="str">
            <v>long</v>
          </cell>
          <cell r="E3857" t="str">
            <v>交往指数排序</v>
          </cell>
          <cell r="F3857" t="str">
            <v>call_exp_rank</v>
          </cell>
          <cell r="G3857" t="str">
            <v>number(22)</v>
          </cell>
          <cell r="H3857" t="str">
            <v>long</v>
          </cell>
        </row>
        <row r="3858">
          <cell r="A3858" t="str">
            <v>号段类型</v>
          </cell>
          <cell r="B3858" t="str">
            <v>pas_type</v>
          </cell>
          <cell r="C3858" t="str">
            <v>varchar2(2)</v>
          </cell>
          <cell r="D3858" t="str">
            <v>string(2)</v>
          </cell>
          <cell r="E3858" t="str">
            <v>号段类型</v>
          </cell>
          <cell r="F3858" t="str">
            <v>seg_type</v>
          </cell>
          <cell r="G3858" t="str">
            <v>varchar2(2)</v>
          </cell>
          <cell r="H3858" t="str">
            <v>string(2)</v>
          </cell>
        </row>
        <row r="3859">
          <cell r="A3859" t="str">
            <v>本月用户状态</v>
          </cell>
          <cell r="B3859" t="str">
            <v>user_satus</v>
          </cell>
          <cell r="C3859" t="str">
            <v>varchar2(2,)</v>
          </cell>
          <cell r="D3859" t="str">
            <v>string(4)</v>
          </cell>
          <cell r="E3859" t="str">
            <v>本月用户状态</v>
          </cell>
          <cell r="F3859" t="str">
            <v>user_stat</v>
          </cell>
          <cell r="G3859" t="str">
            <v>varchar2(2)</v>
          </cell>
          <cell r="H3859" t="str">
            <v>string(4)</v>
          </cell>
        </row>
        <row r="3860">
          <cell r="A3860" t="str">
            <v>上月用户状态</v>
          </cell>
          <cell r="B3860" t="str">
            <v>pre_user_status</v>
          </cell>
          <cell r="C3860" t="str">
            <v>varchar2(2,)</v>
          </cell>
          <cell r="D3860" t="str">
            <v>string(4)</v>
          </cell>
          <cell r="E3860" t="str">
            <v>上月用户状态</v>
          </cell>
          <cell r="F3860" t="str">
            <v>pre_user_stat</v>
          </cell>
          <cell r="G3860" t="str">
            <v>varchar2(2)</v>
          </cell>
          <cell r="H3860" t="str">
            <v>string(4)</v>
          </cell>
        </row>
        <row r="3861">
          <cell r="A3861" t="str">
            <v>归属区域</v>
          </cell>
          <cell r="B3861" t="str">
            <v>district_code4</v>
          </cell>
          <cell r="C3861" t="str">
            <v>varchar2(4,)</v>
          </cell>
          <cell r="D3861" t="str">
            <v>string(20)</v>
          </cell>
          <cell r="E3861" t="str">
            <v>归属区域</v>
          </cell>
          <cell r="F3861" t="str">
            <v>bel_area</v>
          </cell>
          <cell r="G3861" t="str">
            <v>varchar2(20)</v>
          </cell>
          <cell r="H3861" t="str">
            <v>string(20)</v>
          </cell>
        </row>
        <row r="3862">
          <cell r="A3862" t="str">
            <v>归属地域</v>
          </cell>
          <cell r="B3862" t="str">
            <v>city_code</v>
          </cell>
          <cell r="C3862" t="str">
            <v>varchar2(4,)</v>
          </cell>
          <cell r="D3862" t="str">
            <v>string(4)</v>
          </cell>
          <cell r="E3862" t="str">
            <v>归属地域</v>
          </cell>
          <cell r="F3862" t="str">
            <v>city_code</v>
          </cell>
          <cell r="G3862" t="str">
            <v>varchar2(60)</v>
          </cell>
          <cell r="H3862" t="str">
            <v>string(60)</v>
          </cell>
        </row>
        <row r="3863">
          <cell r="A3863" t="str">
            <v>归属区县</v>
          </cell>
          <cell r="B3863" t="str">
            <v>county_code</v>
          </cell>
          <cell r="C3863" t="str">
            <v>varchar2(4,)</v>
          </cell>
          <cell r="D3863" t="str">
            <v>string(4)</v>
          </cell>
          <cell r="E3863" t="str">
            <v>归属区县</v>
          </cell>
          <cell r="F3863" t="str">
            <v>county_code</v>
          </cell>
          <cell r="G3863" t="str">
            <v>varchar2(50)</v>
          </cell>
          <cell r="H3863" t="str">
            <v>string(50)</v>
          </cell>
        </row>
      </sheetData>
      <sheetData sheetId="1" refreshError="1"/>
      <sheetData sheetId="2" refreshError="1"/>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目录"/>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Date="42919.857233796298" recordCount="0" xr:uid="{00000000-000A-0000-FFFF-FFFF00000000}">
  <cacheSource type="worksheet">
    <worksheetSource ref="A1:AD224" sheet="目录"/>
  </cacheSource>
  <cacheFields count="33">
    <cacheField name="序号" numFmtId="0">
      <sharedItems containsString="0" containsBlank="1" containsNumber="1" containsInteger="1" minValue="0" maxValue="0" count="22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m/>
      </sharedItems>
    </cacheField>
    <cacheField name="模块" numFmtId="0">
      <sharedItems count="11">
        <s v="渠道"/>
        <s v="竞争对手"/>
        <s v="财务"/>
        <s v="终端"/>
        <s v="区域化"/>
        <s v="话单"/>
        <s v="用户"/>
        <s v="校园用户"/>
        <s v="实名制用户"/>
        <s v="家庭客户"/>
        <s v="宽带用户"/>
      </sharedItems>
    </cacheField>
    <cacheField name="主题域" numFmtId="0">
      <sharedItems count="5">
        <s v="4用户统一视图"/>
        <s v="8渠道统一视图"/>
        <s v="5竞争对手统一视图"/>
        <s v="7终端统一视图"/>
        <s v="3家庭客户统一视图"/>
      </sharedItems>
    </cacheField>
    <cacheField name="主题子域" numFmtId="0">
      <sharedItems count="17">
        <s v="用户渠道接触"/>
        <s v="渠道业务量"/>
        <s v="渠道基本信息"/>
        <s v="竞争对手业务量"/>
        <s v="竞争对手用户基本信息"/>
        <s v="竞争对手交往圈"/>
        <s v="用户账务"/>
        <s v="用户终端使用"/>
        <s v="终端销售"/>
        <s v="用户位置"/>
        <s v="用户业务使用"/>
        <s v="终端基本信息"/>
        <s v="终端使用"/>
        <s v="用户基本信息"/>
        <s v="用户交往圈"/>
        <s v="家庭客户业务使用"/>
        <s v="家庭客户基本信息"/>
      </sharedItems>
    </cacheField>
    <cacheField name="原中文名" numFmtId="0">
      <sharedItems containsBlank="1" count="74">
        <m/>
        <s v="竞争对手通信信息中度月汇总"/>
        <s v="竞争对手日表"/>
        <s v="竞争对手交往圈信息月表"/>
        <s v="竞争对手号段表"/>
        <s v="虚欠费轻度汇总月表(区分个人、集团和宽带)"/>
        <s v="SP欠费回收轻度汇总月表"/>
        <s v="积分兑换分类明细日表"/>
        <s v="用户积分平衡明细月表(分新增和离网)"/>
        <s v="用户欠费轻度汇总月表"/>
        <s v="全网本网短信隔月核减费用轻度汇总月表"/>
        <s v="融合通信合作业务收入中度汇总月表"/>
        <s v="实时出帐轻度汇总日表"/>
        <s v="移动归属未完成用户流量情况轻度汇总日表(基站小区)"/>
        <s v="移动用户区域化归属日表"/>
        <s v="竞争对手区域化归属日表"/>
        <s v="竞争对手与移动用户通话轻度汇总日表"/>
        <s v="购机客户业务量月视图"/>
        <s v="SP欠费轻度汇总月表"/>
        <s v="用户预存款信息轻度汇总月表"/>
        <s v="移动归属未完成用户通话情况轻度汇总日表(基站小区)"/>
        <s v="齐齐哈尔移动用户通话轻度汇总日表(基站小区)"/>
        <s v="齐齐哈尔移动用户区域化归属日表"/>
        <s v="齐齐哈尔竞争对手通话轻度汇总日表(基站小区)"/>
        <s v="齐齐哈尔竞争对手区域化归属日表"/>
        <s v="竞争对手用户月视图"/>
        <s v="用户新业务功能费账单收入中度汇总月表"/>
        <s v="用户帐单信息轻度汇总月表(含折扣折让)"/>
        <s v="网间结算话单轻度汇总月表"/>
        <s v="网间结算话单轻度汇总日表"/>
        <s v="点对点短信结算中度汇总月表"/>
        <s v="CNG-GPRS漫游结算轻度汇总日表"/>
        <s v="财务报表-业务分类收入中度汇总月表(分折前和折后)"/>
        <s v="竞争对手通话轻度汇总日表(基站小区)"/>
        <s v="竞争对手通话轻度汇总月表(基站小区)"/>
        <s v="用户LAC和CELL业务量汇总日累计表"/>
        <s v="竞争对手通信信息中度日汇总"/>
        <s v="竞争对手与移动用户通话中度汇总日表"/>
        <s v="竞争对手与移动用户通信中度汇总月表"/>
        <s v="竞争对手号段及归属月表-佳木斯(通过语音通话判断号段及归属)"/>
        <s v="SP账单轻度汇总月表"/>
        <s v="集团WLAN省级业务费用明细月表"/>
        <s v="用户帐单信息中度汇总月表(按收入来源)"/>
        <s v="点对点短信结算中度汇总日表"/>
        <s v="用户未兑换积分明细月表"/>
        <s v="集团WLAN省级业务欠费回收轻度汇总月表"/>
        <s v="财务报表-业务分类收入中度汇总月表"/>
        <s v="业务分类收入中度汇总月表-财务口径"/>
        <s v="业务分类收入中度汇总月表-财务口径(分折前折后)"/>
        <s v="用户帐单信息轻度汇总月表(按收入来源)"/>
        <s v="用户业务量使用日表"/>
        <s v="用户收入日表"/>
        <s v="用户业务量使用月表"/>
        <s v="用户收入月表"/>
        <s v="用户通信信息日表"/>
        <s v="通信用户(90天口径)信息日表"/>
        <s v="通信用户(30天口径)信息日表"/>
        <s v="重入网用户信息月表"/>
        <s v="家庭客户使用信息月表"/>
        <s v="异网校园用户"/>
        <s v="用户彩铃订购信息日表"/>
        <s v="用户彩铃业务使用日表"/>
        <s v="用户彩铃业务使用月表"/>
        <s v="用户基本信息日表"/>
        <s v="用户基本信息月表"/>
        <s v="用户通信(定报)信息月表"/>
        <s v="宽带用户基本信息日表"/>
        <s v="宽带小区发展情况日表"/>
        <s v="宽带用户缴费信息日表"/>
        <s v="宽带用户收入月表"/>
        <s v="宽带与宽带附属产品日表"/>
        <s v="家庭成员基本信息日表"/>
        <s v="校园用户异网用户月表"/>
        <s v="其他数据业务使用月表"/>
      </sharedItems>
    </cacheField>
    <cacheField name="原英文名" numFmtId="0">
      <sharedItems containsBlank="1" count="187">
        <s v="ti_uc_all_busi_d"/>
        <s v="ti_cs_deal_tol_m"/>
        <s v="ti_uc_serv_assess_m"/>
        <s v="ti_uc_serv_query_m"/>
        <s v="ti_uc_contct_info_m"/>
        <s v="ti_cs_user_dev_m"/>
        <s v="ti_cs_heath_qualty_info_m"/>
        <s v="ti_cs_busi_handle_info_m"/>
        <s v="ti_cb_info_rel_d"/>
        <s v="ti_uc_self_tmnl_busi_dtl_d"/>
        <m/>
        <s v="ti_rs_opp_spending_m"/>
        <s v="ti_rb_opp_user_d"/>
        <s v="ti_rr_opp_cycle_info_m"/>
        <s v="ti_rb_opp_seg_no_d"/>
        <s v="ti_ua_virtual_owe_dtl_m"/>
        <s v="ti_ua_sp_owe_back_dtl_m"/>
        <s v="ti_ua_score_change_dtl_d"/>
        <s v="ti_ua_score_balanc_dtl_m"/>
        <s v="ti_ua_revenue_owe_dtl_m"/>
        <s v="ti_uc_pay_dtl_d"/>
        <s v="ti_uc_pay_dtl_m"/>
        <s v="ti_uc_websit_busi_dtl_d"/>
        <s v="ti_uc_websit_busi_dtl_m"/>
        <s v="ti_uc_sms_busi_dtl_d"/>
        <s v="ti_uc_sms_busi_dtl_m"/>
        <s v="ti_uc_all_pay_d"/>
        <s v="ti_ua_sms_sp_reduce_dtl_m"/>
        <s v="ti_ua_rhtx_m"/>
        <s v="ti_ua_bill_dtl_d"/>
        <s v="ti_ut_intel_info_m"/>
        <s v="ti_ut_imei_add_d"/>
        <s v="ti_tm_net_pre_order_d"/>
        <s v="ti_tm_info_d"/>
        <s v="ti_tm_info1_d"/>
        <s v="ti_tm_info2_d"/>
        <s v="ti_tm_sum_d"/>
        <s v="ti_uc_oper_dtl_d"/>
        <s v="ti_ul_user_gprs_dtl_d"/>
        <s v="ti_ul_user_lc_d"/>
        <s v="ti_uc_fee_auto_query_d"/>
        <s v="ti_uc_busi_manu_deal_d"/>
        <s v="ti_rb_opp_user_lc_d"/>
        <s v="ti_rr_vc_opp_voice_dtl_d"/>
        <s v="ti_ub_vw_purchase_user_m"/>
        <s v="ti_ua_sp_owe_dtl_m"/>
        <s v="ti_tb_device_tac_rel_prov_m"/>
        <s v="ti_ua_pay_info_dtl_m"/>
        <s v="ti_tb_device_prov_m"/>
        <s v="ti_ut_tdlte_info_d"/>
        <s v="ti_ut_cust_group_info_m"/>
        <s v="ti_tb_res_info_d"/>
        <s v="ti_tm_mngr_plat_opr_d"/>
        <s v="ti_tm_mngr_plat_d"/>
        <s v="ti_ut_imei_use_cycle_m"/>
        <s v="ti_cb_info_d"/>
        <s v="ti_ul_user_voice_dtl_d"/>
        <s v="ti_ul_user_voice_add_qqhr_dtl_d"/>
        <s v="ti_ul_user_lc_qqhr_d"/>
        <s v="ti_rs_opp_voice_add_qqhr_dtl_d"/>
        <s v="ti_rb_opp_user_lc_qqhr_d"/>
        <s v="ti_rb_vw_opp_user_m"/>
        <s v="ti_rb_opp_user_lost_d"/>
        <s v="ti_ua_nb_func_bill_m"/>
        <s v="ti_ua_revenue_disc_dtl_m"/>
        <s v="ti_uc_fee_auto_query_m"/>
        <s v="ti_uc_busi_manu_deal_m"/>
        <s v="ti_ub_vc_outnet_settle_dtl_m"/>
        <s v="ti_ub_vc_outnet_settle_dtl_d"/>
        <s v="ti_ub_p2p_sms_settle_m"/>
        <s v="ti_ub_cng_gprs_settle_dtl_d"/>
        <s v="ti_ua_revenue_oper_m"/>
        <s v="ti_uc_oper_dtl_m"/>
        <s v="ti_uc_reward_dtl_m"/>
        <s v="ti_uc_self_tmnl_busi_dtl_m"/>
        <s v="ti_rs_opp_voice_dtl_d"/>
        <s v="ti_rs_opp_voice_dtl_m"/>
        <s v="ti_ul_lac_cell_add_d"/>
        <s v="ti_rs_opp_spending_d"/>
        <s v="ti_rr_opp_cycle_info_dtl_d"/>
        <s v="ti_rr_opp_cycle_info_dtl_m"/>
        <s v="ti_rb_opp_seg_no_jms_m"/>
        <s v="ti_ua_sp_settle_dtl_m"/>
        <s v="ti_ua_grp_wlan_fee_dtl_m"/>
        <s v="ti_ua_revenue_source_m"/>
        <s v="ti_tb_device_m"/>
        <s v="ti_tb_brand_m"/>
        <s v="ti_tb_device_tac_rel_m"/>
        <s v="ti_ut_user_imei_double_dstnct_d"/>
        <s v="ti_ut_user_single_dstnct_d"/>
        <s v="ti_ut_user_single_dstnct_m"/>
        <s v="ti_ut_imei_single_dstnct_d"/>
        <s v="ti_ut_lte_info_d"/>
        <s v="ti_tm_non_custom_active_d"/>
        <s v="ti_cb_staff_info_d"/>
        <s v="ti_uc_wap_busi_dtl_m"/>
        <s v="ti_uc_auto_call_busi_dtl_m"/>
        <s v="ti_ub_p2p_sms_settle_d"/>
        <s v="ti_ua_score_nochan_dtl_m"/>
        <s v="ti_ua_grp_wlan_owe_back_dtl_m"/>
        <s v="ti_ua_revenue_oper_det_m"/>
        <s v="ti_ua_revenue_finance_det_m"/>
        <s v="ti_ua_revenue_finance_m"/>
        <s v="ti_ua_revenue_source_dtl_m"/>
        <s v="ti_ut_imei_toaa_m"/>
        <s v="ti_ut_td_info_d"/>
        <s v="ti_ut_tdlte_info_ext_m"/>
        <s v="ti_tb_res_imei_d"/>
        <s v="ti_uc_wap_busi_dtl_d"/>
        <s v="ti_ub_gprs_dtl_d"/>
        <s v="ti_ub_gprs_dtl_m"/>
        <s v="ti_ub_gprs_bs_d"/>
        <s v="ti_ub_gprs_d"/>
        <s v="ti_ub_gprs_m"/>
        <s v="ti_ub_gprs_roamin_d"/>
        <s v="ti_ub_gprs_roamin_m"/>
        <s v="ti_ub_gsm_dtl_d"/>
        <s v="ti_ub_gsm_dtl_add_d"/>
        <s v="ti_ur_gsm_circle_m"/>
        <s v="ti_ub_gsm_per_d"/>
        <s v="ti_ub_gsm_per_add_d"/>
        <s v="ti_ub_gsm_bs_d"/>
        <s v="ti_ub_gsm_bs_m"/>
        <s v="ti_ub_gsm_d"/>
        <s v="ti_ub_gsm_add_d"/>
        <s v="ti_ub_gsm_roamin_d"/>
        <s v="ti_ub_gsm_roamin_add_d"/>
        <s v="ti_ub_gsm_roamin_bs_d"/>
        <s v="ti_ut_imei_info_d"/>
        <s v="ti_ut_imei_info_add_d"/>
        <s v="ti_ut_imei_info_m"/>
        <s v="ti_ub_ivr_dtl_d"/>
        <s v="ti_ub_ivr_dtl_m"/>
        <s v="ti_ub_ivr_total_d"/>
        <s v="ti_ub_ivr_total_m"/>
        <s v="ti_ub_meet_phone_busi_d"/>
        <s v="ti_ub_meet_phone_busi_m"/>
        <s v="ti_ub_gsm_busi_m"/>
        <s v="ti_ub_opp_use_cmcc_ip_m"/>
        <s v="ti_ub_mms_dtl_d"/>
        <s v="ti_ub_mms_d"/>
        <s v="ti_ub_mms_dtl_m"/>
        <s v="ti_ub_mms_m"/>
        <s v="ti_ub_wlan_dtl_d"/>
        <s v="ti_ub_wlan_dtl_m"/>
        <s v="ti_ub_grp_wlan_dtl_d"/>
        <s v="ti_ub_sms_dtl_d"/>
        <s v="ti_ub_sms_dtl_m"/>
        <s v="ti_ub_sms_d"/>
        <s v="ti_ub_sms_m"/>
        <s v="ti_ub_sms_mnet_dtl_d"/>
        <s v="ti_ub_sms_mnet_dtl_m"/>
        <s v="ti_ub_sms_mnet_d"/>
        <s v="ti_ub_sms_mnet_m"/>
        <s v="ti_ub_sms_cmpp_dtl_d"/>
        <s v="ti_ub_sms_cmpp_dtl_m"/>
        <s v="ti_ub_sms_cmpp_m"/>
        <s v="ti_ub_wap_d"/>
        <s v="ti_ub_wap_m"/>
        <s v="ti_ub_sms_mnet_orig_dtl_d"/>
        <s v="ti_ub_sms_mnet_orig_dtl_m"/>
        <s v="ti_ub_td_net_note_dtl_d"/>
        <s v="ti_ub_td_net_note_dtl_m"/>
        <s v="ti_ub_busi_d"/>
        <s v="ti_ua_incm_d"/>
        <s v="ti_ub_busi_m"/>
        <s v="ti_ua_incm_m"/>
        <s v="ti_ub_comm_d"/>
        <s v="ti_ub_comm_90days_d"/>
        <s v="ti_ub_comm_30days_d"/>
        <s v="ti_ue_rejoin_info_m"/>
        <s v="ti_fs_info_m"/>
        <s v="ti_ub_sch_opp_user_m"/>
        <s v="ti_ub_clr_order_dtl_d"/>
        <s v="ti_ub_clr_d"/>
        <s v="ti_ub_clr_m"/>
        <s v="ti_ue_basic_info_d"/>
        <s v="ti_ue_basic_info_m"/>
        <s v="ti_ub_comm_info_m"/>
        <s v="ti_ue_brodbd_info_d"/>
        <s v="ti_ub_brodbd_cell_dev_d"/>
        <s v="ti_ua_brodbd_pay_d"/>
        <s v="ti_ua_brodbd_inc_m"/>
        <s v="ti_ue_brodbd_prod_rela_d"/>
        <s v="ti_fb_member_d"/>
        <s v="ti_ub_school_opp_user_m"/>
        <s v="ti_ub_other_data_m"/>
      </sharedItems>
    </cacheField>
    <cacheField name="实体中文名称(标准化后)" numFmtId="0">
      <sharedItems count="226">
        <s v="电子渠道业务办理日表"/>
        <s v="渠道业务办理量汇总月表"/>
        <s v="用户业务办理评价月表"/>
        <s v="用户业务查询月表"/>
        <s v="用户接触信息月表"/>
        <s v="渠道用户发展量月表"/>
        <s v="渠道健康度与用户质量月表"/>
        <s v="渠道业务办理量月表"/>
        <s v="渠道组织机构关系日表"/>
        <s v="自助终端业务办理日表"/>
        <s v="热线自动业务办理日表"/>
        <s v="竞争对手通信信息月表"/>
        <s v="竞争对手信息日表"/>
        <s v="竞争对手交往圈信息月表"/>
        <s v="竞争对手号段日表"/>
        <s v="虚欠费月表"/>
        <s v="SP欠费回收月表"/>
        <s v="用户积分兑换日表"/>
        <s v="用户积分平衡明细(分新增和离网)月表"/>
        <s v="用户欠费信息月表"/>
        <s v="用户渠道缴费日表"/>
        <s v="用户渠道缴费月表"/>
        <s v="网站业务办理日表  "/>
        <s v="网站业务办理月表"/>
        <s v="短信营业厅业务办理日表"/>
        <s v="短信营业厅业务办理月表"/>
        <s v="电子渠道缴费业务日表"/>
        <s v="短信核减费用月表"/>
        <s v="融合通信合作业务收入月表"/>
        <s v="用户出帐信息日表"/>
        <s v="智能终端使用情况月表"/>
        <s v="终端新增情况日表"/>
        <s v="终端预售(线上)明细日表"/>
        <s v="终端销售扩展信息日表"/>
        <s v="终端销售信息(口径1)日表"/>
        <s v="终端销售信息(口径2)日表"/>
        <s v="终端销售日结表"/>
        <s v="用户渠道业务办理日表"/>
        <s v="用户(归属未完成)流量情况日表"/>
        <s v="用户区域化归属日表"/>
        <s v="热线自动话费查询日表"/>
        <s v="客服人工业务日表"/>
        <s v="竞争对手区域化归属日表"/>
        <s v="竞争对手与移动用户通话日表"/>
        <s v="购机客户业务量月表"/>
        <s v="用户SP欠费月表"/>
        <s v="tac码与终端机型对应关系(省内)月表"/>
        <s v="用户预存款信息月表"/>
        <s v="终端配置信息(省内)月表"/>
        <s v="TDLTE用户信息日表"/>
        <s v="终端使用群体信息月表"/>
        <s v="终端机型信息日表"/>
        <s v="终端销售(营销管理平台)日表"/>
        <s v="终端销售扩展信息(营销管理平台)日表"/>
        <s v="终端使用周期信息月表"/>
        <s v="渠道基本信息日表"/>
        <s v="用户(归属未完成)通话情况日表"/>
        <s v="用户通话情况(齐齐哈尔)日表"/>
        <s v="用户区域化归属(齐齐哈尔)日表"/>
        <s v="竞争对手通话情况(齐齐哈尔)日表"/>
        <s v="竞争对手区域化归属(齐齐哈尔)日表"/>
        <s v="竞争对手信息月表"/>
        <s v="竞争对手离网用户日表"/>
        <s v="用户新业务功能费月表"/>
        <s v="用户帐单信息(含折扣折让)月表"/>
        <s v="热线自动话费查询月表"/>
        <s v="客服人工业务月表"/>
        <s v="网间结算话单月表"/>
        <s v="网间结算话单日表"/>
        <s v="点对点短信结算月表"/>
        <s v="CNG-GPRS漫游结算日表"/>
        <s v="用户业务分类收入(折前折后)月表"/>
        <s v="用户渠道业务办理月表"/>
        <s v="用户酬金信息月表"/>
        <s v="自助终端业务办理月表"/>
        <s v="竞争对手通话情况日表"/>
        <s v="竞争对手通话情况月表"/>
        <s v="用户基站小区业务量累计日表"/>
        <s v="竞争对手通信信息日表"/>
        <s v="竞争对手与移动用户通信日表"/>
        <s v="竞争对手与移动用户通信月表"/>
        <s v="竞争对手号段归属(佳木斯)月表"/>
        <s v="用户SP账单(按收入来源)月表"/>
        <s v="集团WLAN省级业务费用月表"/>
        <s v="用户帐单信息财报代码级(按收入来源)月表"/>
        <s v="终端配置信息(集团下发)月表"/>
        <s v="终端品牌信息(省内)月表"/>
        <s v="tac码与终端机型对应关系(集团下发)月表"/>
        <s v="用户IMEI信息(双向剔重)日表"/>
        <s v="用户对应主IMEI信息(单向剔重)日表"/>
        <s v="用户对应主IMEI信息(单向剔重)月表"/>
        <s v="IMEI对应主用户信息(单向剔重)日表"/>
        <s v="4G用户信息日表"/>
        <s v="非定制机激活销售日表"/>
        <s v="渠道员工基本信息日表"/>
        <s v="掌上营业厅业务办理月表"/>
        <s v="热线自动业务办理月表"/>
        <s v="点对点短信结算日表"/>
        <s v="用户未兑换积分明细月表"/>
        <s v="集团WLAN省级业务欠费回收月表"/>
        <s v="用户业务分类收入月表"/>
        <s v="用户业务分类收入(财务口径)月表"/>
        <s v="用户业务分类收入(折前折后财务口径)月表"/>
        <s v="用户帐单信息明细账目级(按收入来源)月表"/>
        <s v="终端使用情况月表"/>
        <s v="3G用户信息日表"/>
        <s v="TDLTE用户信息月表"/>
        <s v="终端销售信息日表"/>
        <s v="掌上营业厅业务办理日表"/>
        <s v="用户GPRS明细日表"/>
        <s v="用户GPRS明细月表"/>
        <s v="用户GPRS按时段基站日表"/>
        <s v="用户GPRS使用日表"/>
        <s v="用户GPRS使用月表"/>
        <s v="用户GPRS漫游来访日表"/>
        <s v="用户GPRS漫游来访月表"/>
        <s v="用户语音明细日表"/>
        <s v="用户语音明细日累计表"/>
        <s v="用户语音交往圈月表"/>
        <s v="用户语音按时段日表"/>
        <s v="用户语音按时段日累计表"/>
        <s v="用户语音按基站日表"/>
        <s v="用户语音按基站月表"/>
        <s v="用户语音使用日表"/>
        <s v="用户语音使用日累计表"/>
        <s v="用户语音漫游来访日表"/>
        <s v="用户语音漫游来访日累计表"/>
        <s v="用户语音漫游来访按基站日表"/>
        <s v="用户IMEI使用信息日表"/>
        <s v="用户IMEI使用信息日累计表"/>
        <s v="用户IMEI使用信息月表"/>
        <s v="用户IVR明细日表"/>
        <s v="用户IVR明细月表"/>
        <s v="用户IVR使用日表"/>
        <s v="用户IVR使用月表"/>
        <s v="会议电话业务日表"/>
        <s v="会议电话业务月表"/>
        <s v="用户语音增值业务月表"/>
        <s v="其他运营商使用中国移动IP语音月表"/>
        <s v="用户彩信明细日表"/>
        <s v="用户彩信使用日表"/>
        <s v="用户彩信明细月表"/>
        <s v="用户彩信使用月表"/>
        <s v="用户WLAN明细日表"/>
        <s v="用户WLAN明细月表"/>
        <s v="集团WLAN明细日表"/>
        <s v="用户短信明细日表"/>
        <s v="用户短信明细月表"/>
        <s v="用户短信使用日表"/>
        <s v="用户短信使用月表"/>
        <s v="用户梦网短信明细日表"/>
        <s v="用户梦网短信明细月表"/>
        <s v="用户梦网短信使用日表"/>
        <s v="用户梦网短信使用月表"/>
        <s v="用户网关短信明细日表"/>
        <s v="用户网关短信明细月表"/>
        <s v="用户网关短信使用月表"/>
        <s v="用户WAP业务使用日表"/>
        <s v="用户WAP业务使用月表"/>
        <s v="用户梦网原始话单明细日表"/>
        <s v="用户梦网原始话单明细月表"/>
        <s v="上网本话单明细日表"/>
        <s v="上网本话单明细月表"/>
        <s v="年度拍照中高端用户信息表"/>
        <s v="中高端用户信息月表"/>
        <s v="校园夹寄卡用户激活日表"/>
        <s v="校园用户MOU月表"/>
        <s v="校园用户打分(年初界定)"/>
        <s v="用户GPRS按资费日表"/>
        <s v="用户GPRS按资费累计日表"/>
        <s v="用户USIM换卡信息日表"/>
        <s v="4G用户发展情况日表"/>
        <s v="用户套内套外流量使用情况月表"/>
        <s v="代办人使用人责任人实名制(集团口径)日表"/>
        <s v="办理过户和补登记用户日表"/>
        <s v="宽带实名制目标用户(集团口径)日表"/>
        <s v="宽带实名制用户明细(集团口径)日表"/>
        <s v="宽带实名制用户明细(工信部口径)日表"/>
        <s v="实名制目标用户(集团口径)日表"/>
        <s v="实名制用户明细(集团口径)日表"/>
        <s v="非实名制用户明细(集团口径)日表"/>
        <s v="实名制目标用户(工信部口径)日表"/>
        <s v="实名制用户明细(工信部口径)日表"/>
        <s v="校园SIM卡激活用户历史日表"/>
        <s v="校园渠道用户业务办理量月表"/>
        <s v="校园夹寄卡用户基站通话情况月表"/>
        <s v="校园基站用户通话情况月表"/>
        <s v="校园V网用户信息月表"/>
        <s v="校园用户基数(年初界定)"/>
        <s v="校园用户交往圈(年初界定)"/>
        <s v="校园用户(当月新增)基数及归属校园判定月表"/>
        <s v="校园用户(当月新增)交往圈月表"/>
        <s v="校园用户归属校园判定月表"/>
        <s v="校园用户归属校园判定(夹寄卡)月表"/>
        <s v="校园用户(当月新增)打分月表"/>
        <s v="校园用户本网用户月表"/>
        <s v="WLAN热点日表"/>
        <s v="校园wlan用户业务月表"/>
        <s v="用户基本属性(新增存量)月表"/>
        <s v="用户使用信息(定报)月表"/>
        <s v="手机上网流量用户使用(定报)月表"/>
        <s v="GPRS业务使用(定报)月表"/>
        <s v="用户业务量使用日表"/>
        <s v="用户收入日表"/>
        <s v="用户业务量使用月表"/>
        <s v="用户收入月表"/>
        <s v="用户通信信息日表"/>
        <s v="通信用户(90天口径)信息日表"/>
        <s v="通信用户(30天口径)信息日表"/>
        <s v="重入网用户信息月表"/>
        <s v="家庭客户使用信息月表"/>
        <s v="异网校园用户"/>
        <s v="用户彩铃订购信息日表"/>
        <s v="用户彩铃业务使用日表"/>
        <s v="用户彩铃业务使用月表"/>
        <s v="用户基本信息日表"/>
        <s v="用户基本信息月表"/>
        <s v="用户通信(定报)信息月表"/>
        <s v="宽带用户基本信息日表"/>
        <s v="宽带小区发展情况日表"/>
        <s v="宽带用户缴费信息日表"/>
        <s v="宽带用户收入月表"/>
        <s v="宽带与宽带附属产品日表"/>
        <s v="家庭成员基本信息日表"/>
        <s v="校园用户异网用户月表"/>
        <s v="其他数据业务使用月表"/>
      </sharedItems>
    </cacheField>
    <cacheField name="实体英文名称(标准化后)" numFmtId="0">
      <sharedItems count="226">
        <s v="ti_uc_elec_busi_oper_d"/>
        <s v="ti_cs_busi_oper_m"/>
        <s v="ti_uc_serv_assess_m"/>
        <s v="ti_uc_serv_query_m"/>
        <s v="ti_uc_contct_info_m"/>
        <s v="ti_cs_user_dev_m"/>
        <s v="ti_cs_heath_qualty_info_m"/>
        <s v="ti_cs_busi_handle_info_m"/>
        <s v="ti_cb_org_rel_d"/>
        <s v="ti_uc_self_tmnl_busi_oper_d"/>
        <s v="ti_uc_auto_call_busi_oper_d"/>
        <s v="ti_rs_opp_comm_m"/>
        <s v="ti_rb_opp_info_d"/>
        <s v="ti_rr_opp_cycle_info_m"/>
        <s v="ti_rb_opp_seg_no_d"/>
        <s v="ti_ua_virtu_owe_m"/>
        <s v="ti_ua_sp_owe_back_m"/>
        <s v="ti_ua_score_exchge_d"/>
        <s v="ti_ua_score_balanc_m"/>
        <s v="ti_ua_owe_info_m"/>
        <s v="ti_uc_pay_dtl_d"/>
        <s v="ti_uc_pay_dtl_m"/>
        <s v="ti_uc_websit_busi_oper_d"/>
        <s v="ti_uc_websit_busi_oper_m"/>
        <s v="ti_uc_sms_busi_oper_d"/>
        <s v="ti_uc_sms_busi_oper_m"/>
        <s v="ti_uc_elec_pay_busi_d"/>
        <s v="ti_ua_sms_reduce_m"/>
        <s v="ti_ua_conver_comm_inc_m"/>
        <s v="ti_ua_bill_d"/>
        <s v="ti_ut_intel_info_m"/>
        <s v="ti_ut_imei_add_d"/>
        <s v="ti_tm_net_pre_order_d"/>
        <s v="ti_tm_ext_info_d"/>
        <s v="ti_tm_info1_d"/>
        <s v="ti_tm_info2_d"/>
        <s v="ti_tm_daily_settle_d"/>
        <s v="ti_uc_oper_dtl_d"/>
        <s v="ti_ul_gprs_un_complt_d"/>
        <s v="ti_ul_area_bel_d"/>
        <s v="ti_uc_fee_auto_query_d"/>
        <s v="ti_uc_busi_manu_deal_d"/>
        <s v="ti_rb_opp_area_bel_d"/>
        <s v="ti_rr_opp_voice_d"/>
        <s v="ti_ub_purchs_user_busi_m"/>
        <s v="ti_ua_sp_owe_m"/>
        <s v="ti_tb_device_tac_rel_prov_m"/>
        <s v="ti_ua_prepay_info_m"/>
        <s v="ti_tb_device_prov_m"/>
        <s v="ti_ut_tdlte_info_d"/>
        <s v="ti_ts_use_info_m"/>
        <s v="ti_tb_model_info_d"/>
        <s v="ti_tm_mngr_plat_d"/>
        <s v="ti_tm_mngr_plat_ext_d"/>
        <s v="ti_ut_imei_use_cycle_m"/>
        <s v="ti_cb_info_d"/>
        <s v="ti_ul_voice_un_complt_d"/>
        <s v="ti_ul_voice_qqhr_d"/>
        <s v="ti_ul_area_bel_qqhr_d"/>
        <s v="ti_rs_opp_voice_qqhr_d"/>
        <s v="ti_rb_opp_area_bel_qqhr_d"/>
        <s v="ti_rb_opp_info_m"/>
        <s v="ti_rb_opp_user_lost_d"/>
        <s v="ti_ua_new_busi_func_bill_m"/>
        <s v="ti_ua_bill_discnt_m"/>
        <s v="ti_uc_fee_auto_query_m"/>
        <s v="ti_uc_busi_manu_deal_m"/>
        <s v="ti_ub_vc_outnet_settle_m"/>
        <s v="ti_ub_vc_outnet_settle_d"/>
        <s v="ti_ub_p2p_sms_settle_m"/>
        <s v="ti_ub_cng_gprs_settle_d"/>
        <s v="ti_ua_busi_class_inc_discnt_m"/>
        <s v="ti_uc_oper_dtl_m"/>
        <s v="ti_uc_reward_info_m"/>
        <s v="ti_uc_self_tmnl_busi_oper_m"/>
        <s v="ti_rs_opp_voice_d"/>
        <s v="ti_rs_opp_voice_m"/>
        <s v="ti_ul_lac_cell_busi_add_d"/>
        <s v="ti_rs_opp_comm_d"/>
        <s v="ti_rr_opp_cycle_comm_d"/>
        <s v="ti_rr_opp_cycle_comm_m"/>
        <s v="ti_rb_opp_seg_no_jms_m"/>
        <s v="ti_ua_sp_bill_source_m"/>
        <s v="ti_ua_group_wlan_fee_m"/>
        <s v="ti_ua_bill_item_source_m"/>
        <s v="ti_tb_device_m"/>
        <s v="ti_tb_brand_prov_m"/>
        <s v="ti_tb_device_tac_rel_m"/>
        <s v="ti_ut_user_imei_double_dstnct_d"/>
        <s v="ti_ut_user_single_dstnct_d"/>
        <s v="ti_ut_user_single_dstnct_m"/>
        <s v="ti_ut_imei_single_dstnct_d"/>
        <s v="ti_ut_lte_info_d"/>
        <s v="ti_tm_un_custom_active_d"/>
        <s v="ti_cb_staff_info_d"/>
        <s v="ti_uc_wap_busi_oper_m"/>
        <s v="ti_uc_auto_call_busi_oper_m"/>
        <s v="ti_ub_p2p_sms_settle_d"/>
        <s v="ti_ua_score_no_exchge_m"/>
        <s v="ti_ua_group_wlan_owe_back_m"/>
        <s v="ti_ua_busi_class_inc_m"/>
        <s v="ti_ua_busi_class_inc_financ_m"/>
        <s v="ti_ua_busi_class_inc_financ_discnt_m"/>
        <s v="ti_ua_bill_source_m"/>
        <s v="ti_ut_use_info_m"/>
        <s v="ti_ut_td_info_d"/>
        <s v="ti_ut_tdlte_info_m"/>
        <s v="ti_tm_sale_info_d"/>
        <s v="ti_uc_wap_busi_oper_d"/>
        <s v="ti_ub_gprs_dtl_d"/>
        <s v="ti_ub_gprs_dtl_m"/>
        <s v="ti_ub_gprs_bs_d"/>
        <s v="ti_ub_gprs_d"/>
        <s v="ti_ub_gprs_m"/>
        <s v="ti_ub_gprs_roamin_d"/>
        <s v="ti_ub_gprs_roamin_m"/>
        <s v="ti_ub_gsm_dtl_d"/>
        <s v="ti_ub_gsm_dtl_add_d"/>
        <s v="ti_ur_gsm_circle_m"/>
        <s v="ti_ub_gsm_per_d"/>
        <s v="ti_ub_gsm_per_add_d"/>
        <s v="ti_ub_gsm_bs_d"/>
        <s v="ti_ub_gsm_bs_m"/>
        <s v="ti_ub_gsm_d"/>
        <s v="ti_ub_gsm_add_d"/>
        <s v="ti_ub_gsm_roamin_d"/>
        <s v="ti_ub_gsm_roamin_add_d"/>
        <s v="ti_ub_gsm_roamin_bs_d"/>
        <s v="ti_ut_imei_info_d"/>
        <s v="ti_ut_imei_info_add_d"/>
        <s v="ti_ut_imei_info_m"/>
        <s v="ti_ub_ivr_dtl_d"/>
        <s v="ti_ub_ivr_dtl_m"/>
        <s v="ti_ub_ivr_total_d"/>
        <s v="ti_ub_ivr_total_m"/>
        <s v="ti_ub_meet_phone_busi_d"/>
        <s v="ti_ub_meet_phone_busi_m"/>
        <s v="ti_ub_gsm_busi_m"/>
        <s v="ti_ub_opp_use_cmcc_ip_m"/>
        <s v="ti_ub_mms_dtl_d"/>
        <s v="ti_ub_mms_d"/>
        <s v="ti_ub_mms_dtl_m"/>
        <s v="ti_ub_mms_m"/>
        <s v="ti_ub_wlan_dtl_d"/>
        <s v="ti_ub_wlan_dtl_m"/>
        <s v="ti_ub_grp_wlan_dtl_d"/>
        <s v="ti_ub_sms_dtl_d"/>
        <s v="ti_ub_sms_dtl_m"/>
        <s v="ti_ub_sms_d"/>
        <s v="ti_ub_sms_m"/>
        <s v="ti_ub_sms_mnet_dtl_d"/>
        <s v="ti_ub_sms_mnet_dtl_m"/>
        <s v="ti_ub_sms_mnet_d"/>
        <s v="ti_ub_sms_mnet_m"/>
        <s v="ti_ub_sms_cmpp_dtl_d"/>
        <s v="ti_ub_sms_cmpp_dtl_m"/>
        <s v="ti_ub_sms_cmpp_m"/>
        <s v="ti_ub_wap_d"/>
        <s v="ti_ub_wap_m"/>
        <s v="ti_ub_sms_mnet_orig_dtl_d"/>
        <s v="ti_ub_sms_mnet_orig_dtl_m"/>
        <s v="ti_ub_td_net_note_dtl_d"/>
        <s v="ti_ub_td_net_note_dtl_m"/>
        <s v="ti_ue_high_info_y"/>
        <s v="ti_ue_high_info_m"/>
        <s v="ti_ub_school_sim_active_d"/>
        <s v="ti_ub_school_mou_m"/>
        <s v="ti_ub_school_score_y"/>
        <s v="ti_ub_gprs_order_d"/>
        <s v="ti_ub_gprs_order_add_d"/>
        <s v="ti_ut_chng_usim_info_d"/>
        <s v="ti_ub_4g_devlop_d"/>
        <s v="ti_ub_gprs_prc_inout_m"/>
        <s v="ti_ue_real_name_duty_d"/>
        <s v="ti_ue_regist_opr_d"/>
        <s v="ti_ue_real_name_aim_brodbd_d"/>
        <s v="ti_ue_real_name_brodbd_d"/>
        <s v="ti_ue_real_name_brodbd_miit_d"/>
        <s v="ti_ue_real_name_aim_d"/>
        <s v="ti_ue_real_name_d"/>
        <s v="ti_ue_unreal_name_d"/>
        <s v="ti_ue_real_name_aim_miit_d"/>
        <s v="ti_ue_real_name_miit_d"/>
        <s v="ti_ub_school_sim_active_his_d"/>
        <s v="ti_ub_school_chnl_busi_m"/>
        <s v="ti_ub_school_sim_voice_m"/>
        <s v="ti_ub_school_cell_voice_m"/>
        <s v="ti_ub_school_v_m"/>
        <s v="ti_ub_school_user_y"/>
        <s v="ti_ur_school_cycle_y"/>
        <s v="ti_ub_school_new_m"/>
        <s v="ti_ur_school_new_cycle_m"/>
        <s v="ti_ub_school_bel_m"/>
        <s v="ti_ub_school_sim_bel_m"/>
        <s v="ti_ub_school_new_score_m"/>
        <s v="ti_ub_school_m"/>
        <s v="ti_ub_wlan_hot_spot_d"/>
        <s v="ti_ub_wlan_user_m"/>
        <s v="ti_ue_add_stock_m"/>
        <s v="ti_ub_use_info_stated_m"/>
        <s v="ti_ub_phone_gprs_stated_m"/>
        <s v="ti_ub_gprs_user_stated_m"/>
        <s v="ti_ub_busi_d"/>
        <s v="ti_ua_incm_d"/>
        <s v="ti_ub_busi_m"/>
        <s v="ti_ua_incm_m"/>
        <s v="ti_ub_comm_d"/>
        <s v="ti_ub_comm_90days_d"/>
        <s v="ti_ub_comm_30days_d"/>
        <s v="ti_ue_rejoin_info_m"/>
        <s v="ti_fs_info_m"/>
        <s v="ti_ub_sch_opp_user_m"/>
        <s v="ti_ub_clr_order_dtl_d"/>
        <s v="ti_ub_clr_d"/>
        <s v="ti_ub_clr_m"/>
        <s v="ti_ue_basic_info_d"/>
        <s v="ti_ue_basic_info_m"/>
        <s v="ti_ub_comm_info_m"/>
        <s v="ti_ue_brodbd_info_d"/>
        <s v="ti_ub_brodbd_cell_dev_d"/>
        <s v="ti_ua_brodbd_pay_d"/>
        <s v="ti_ua_brodbd_inc_m"/>
        <s v="ti_ue_brodbd_prod_rela_d"/>
        <s v="ti_fb_member_d"/>
        <s v="ti_ub_school_opp_user_m"/>
        <s v="ti_ub_other_data_m"/>
      </sharedItems>
    </cacheField>
    <cacheField name="是否提供" numFmtId="0">
      <sharedItems containsBlank="1" count="17">
        <s v="暂没提供"/>
        <s v="第十批"/>
        <s v="第九批"/>
        <s v="第七批"/>
        <s v="第七批/待提供程序"/>
        <s v="第二批"/>
        <s v="第六批"/>
        <s v="第六批/待提供程序"/>
        <s v="第三批"/>
        <s v="第三批/第七批"/>
        <s v="第四批"/>
        <s v="第四批/待提供程序"/>
        <s v="第五批"/>
        <s v="第五批/待提供程序"/>
        <s v="第五批/第七批"/>
        <s v="第一批"/>
        <m/>
      </sharedItems>
    </cacheField>
    <cacheField name="链接" numFmtId="0">
      <sharedItems count="1">
        <s v="链接"/>
      </sharedItems>
    </cacheField>
    <cacheField name="周期" numFmtId="0">
      <sharedItems containsBlank="1" count="4">
        <s v="日"/>
        <s v="月"/>
        <m/>
        <s v="年"/>
      </sharedItems>
    </cacheField>
    <cacheField name="分析对象" numFmtId="0">
      <sharedItems containsBlank="1" count="10">
        <s v="用户"/>
        <s v="渠道"/>
        <s v="竞争对手"/>
        <s v="渠道、用户"/>
        <s v="终端"/>
        <s v="mei"/>
        <s v="用户+终端"/>
        <m/>
        <s v="家庭客户"/>
        <s v="家庭客户、用户"/>
      </sharedItems>
    </cacheField>
    <cacheField name="主键" numFmtId="0">
      <sharedItems count="72">
        <s v="手机号码、渠道类型、业务类型"/>
        <s v="办理渠道、品牌、业务类型"/>
        <s v="手机号码"/>
        <s v="渠道"/>
        <s v="手机号码、业务编码"/>
        <s v="手机号码、主被叫号码、业务名称"/>
        <s v="竞争对手号码"/>
        <s v="竞争对手号段"/>
        <s v="用户标识 + 账户标识 + 明细帐目"/>
        <s v="用户标识 + SP费用代码"/>
        <s v="用户标识"/>
        <s v="用户标识 + 积分类型"/>
        <s v="手机号码、办理渠道、办理员工、缴费类型"/>
        <s v="手机号码、业务名称、主被叫号码、操作命令字"/>
        <s v="手机号码、主被叫号码、业务名称、命令字"/>
        <s v="手机号码、渠道类型、缴费类型"/>
        <s v="手机号码 + SP代码 + 业务代码"/>
        <s v="用户标识 + 明细帐目 + 财报指标代码"/>
        <s v="用户标识 + 明细帐目"/>
        <s v="mei"/>
        <s v="imei"/>
        <s v="终端型号标识"/>
        <s v="手机号码、办理渠道、办理员工、业务类型"/>
        <s v="用户标识 + LAC + CELL"/>
        <s v="用户标识 + 归属"/>
        <s v="手机号码、业务"/>
        <s v="竞争对手号码 + 归属"/>
        <s v="竞争对手号码 + 本网号码 + 通话类型 + 通话时段"/>
        <s v="用户标识 + SP费用代码 + 明细账目"/>
        <s v="tac--&gt;device_id"/>
        <s v="用户编码"/>
        <s v="res_code"/>
        <s v="手机号码、IMEI"/>
        <s v="竞争对手号码 + LAC + CELL"/>
        <s v="手机号码 + 结算类型"/>
        <s v="发送方号码 + 接收方号码"/>
        <s v="手机号码 + 网络标识 + 漫游地市"/>
        <s v="渠道、手机号码、酬金项目"/>
        <s v="手机号码、受理员工、业务编码"/>
        <s v="用户号码 + LAC + CELL"/>
        <s v="竞争对手号码 + 本网号码"/>
        <s v="竞争对手号段 + 归属"/>
        <s v="用户标识 + 明细帐目 + SP代码"/>
        <s v="用户标识 + 明细账目"/>
        <s v="用户标识 + 财报指标代码"/>
        <s v="终端品牌标识"/>
        <s v="手机号码、受理手机号码、业务代码"/>
        <s v="手机号码、受理号码、业务编码"/>
        <s v="手机号码+漫游类型等"/>
        <s v="手机号码+上网时段+基站"/>
        <s v="手机号码+漫游类型"/>
        <s v="手机号码+对端号码+各种类型等"/>
        <s v="手机号码+对端业务类型+各种类型等"/>
        <s v="手机号码+对端号码|主被叫忙闲时通话次数和时长"/>
        <s v="手机号码+通话时段+各种类型"/>
        <s v="手机号码+基站+通话时段"/>
        <s v="手机号码+通话时段+基站"/>
        <s v="手机号码+对端号码+通话类型+SP代码"/>
        <s v="手机号码、系统类型、对端号码、服务号码、加入方式"/>
        <s v="手机号码、话单类型、通话类型、漫游类型、长途类型"/>
        <s v="手机号码+对端+SP代码"/>
        <s v="手机号码+各种类型"/>
        <s v="SSID"/>
        <s v="手机号码+通话时段+对端号码+类型等"/>
        <s v="手机号码+SP代码等"/>
        <s v="手机号码+对端号码+SP代码等"/>
        <s v="手机号码+漫游类型+网络标识等"/>
        <s v="用户"/>
        <s v="用户,lac,cell"/>
        <s v="家庭客户"/>
        <s v="数据来源、手机号码、注册方式、用户状态、付费手机号码、拨放方式、复制状态、允许收藏铃音、已收藏铃音数、注册时间、注销时间"/>
        <s v="地市,区县,小区"/>
      </sharedItems>
    </cacheField>
    <cacheField name="视角" numFmtId="0">
      <sharedItems containsBlank="1" count="9">
        <s v="接触"/>
        <s v="使用"/>
        <s v="特征"/>
        <s v="关联"/>
        <s v="位置"/>
        <s v="价值"/>
        <s v="购买"/>
        <m/>
        <s v="用户"/>
      </sharedItems>
    </cacheField>
    <cacheField name="对应基线表名" numFmtId="0">
      <sharedItems containsBlank="1" containsMixedTypes="1" containsNumber="1" containsInteger="1" count="82">
        <s v="无基线对应"/>
        <s v="新增"/>
        <s v="ti_r_co_serv_appraise_m"/>
        <s v="ti_r_rs_cust_busi_info_m"/>
        <s v="ti_r_rb_cust_base_info_d"/>
        <s v="ti_rr_cust_cycle_info_m"/>
        <m/>
        <s v="ti_ac_user_revenue_owe_m"/>
        <s v="ti_cb_base_info_m"/>
        <s v="ti_r_co_serv_deal_d"/>
        <s v="ti_r_co_serv_deal_m"/>
        <s v="ti_ua_bill_dtl_d"/>
        <s v="ti_tm_tmnl_sale_info_d"/>
        <s v="ti_co_user_contact_info_m"/>
        <s v="ti_cq_heath_quality_info_m"/>
        <s v="ti_ac_user_account_m"/>
        <s v="ti_ts_tmnl_use_info_m"/>
        <s v="ti_tb_tmnl_base_info_d"/>
        <s v="ti_tm_mkt_sale_info_m"/>
        <s v="ti_te_user_phoneswitch_m"/>
        <s v="ti_r_rb_cust_base_info_m"/>
        <s v="ti_ua_revenue_disc_dtl_m"/>
        <s v="ti_cs_user_dev_m"/>
        <s v="ti_cq_busi_handle_info_m"/>
        <s v="ti_r_rs_cust_busi_info_d"/>
        <s v="ti_r_rr_cust_cycle_info_d"/>
        <s v="ti_r_rr_cust_cycle_info_m"/>
        <s v="ti_ua_revenue_source_m"/>
        <s v="ti_tb_tmnl_base_info_m"/>
        <s v="ti_te_user_imeiinfo_d"/>
        <s v="ti_te_user_imeiinfo_m"/>
        <s v="ti_te_imei_userinfo_m"/>
        <s v="ti_ba_user_4g_info_d"/>
        <s v="ti_r_co_serv_query_m"/>
        <s v="ti_ua_revenue_oper_det_m"/>
        <s v="ti_ua_revenue_finance_det_m"/>
        <s v="ti_ua_revenue_source_dtl_m"/>
        <s v="ti_ba_user_3g_info_d"/>
        <s v="ti_bu_user_gprs_per_d"/>
        <s v="ti_bu_user_gprs_per_m"/>
        <s v="ti_r_bu_user_gprs_d"/>
        <s v="ti_r_bu_user_gprs_m"/>
        <s v="ti_r_rs_roamin_gprs_d"/>
        <s v="ti_r_rs_roamin_gprs_add_d"/>
        <s v="ti_bu_user_voicedetail_d"/>
        <s v="ti_bu_user_voicedetail_m"/>
        <s v="ti_re_user_voice_circle_dtl_m"/>
        <s v="ti_bu_user_gsm_per_d"/>
        <s v="ti_bu_user_gsm_per_add_d"/>
        <s v="ti_bu_user_voice_use_d"/>
        <s v="ti_bu_user_voice_use_m"/>
        <s v="ti_r_bu_user_voice_d"/>
        <s v="ti_r_bu_user_voice_m"/>
        <s v="ti_r_rs_roamin_vas_d"/>
        <s v="ti_r_rs_roamin_vas_add_d"/>
        <s v="ti_r_te_imei_info_d"/>
        <s v="ti_r_te_imei_info_add_d"/>
        <s v="ti_r_te_imei_info_m"/>
        <s v="ti_bu_user_mms_d"/>
        <s v="ti_r_bu_user_mms_use_d"/>
        <s v="ti_bu_user_mms_add_d"/>
        <s v="ti_bu_user_mms_m"/>
        <s v="ti_bu_user_wlan_dtl_d"/>
        <s v="ti_bu_user_wlan_dtl_add_d"/>
        <s v="ti_bu_user_sms_per_d"/>
        <s v="ti_bu_user_sms_per_add_d"/>
        <s v="ti_bu_user_sms_use_d/ti_r_bu_user_sms_d"/>
        <s v="ti_bu_user_sms_use_m/ti_r_bu_user_sms_m"/>
        <s v="ti_r_ba_user_hvalue_m"/>
        <n v="25"/>
        <s v="ti_te_user_imsi_change_d"/>
        <s v="sc_663_group_oprest_d"/>
        <s v="ti_r_bu_user_iset_use_m"/>
        <n v="4"/>
        <s v="ti_r_bu_user_busi_use_d"/>
        <s v="ti_r_bu_user_busi_use_m"/>
        <s v="ti_ac_user_fee_m"/>
        <s v="ti_r_ba_user_comm_d"/>
        <s v="ti_fs_familycususeinfo_m"/>
        <s v="ti_ba_user_info_d"/>
        <s v="ti_ba_user_info_m"/>
        <s v="ti_r_ba_user_comm_m"/>
      </sharedItems>
    </cacheField>
    <cacheField name="开发人" numFmtId="0">
      <sharedItems containsBlank="1" count="10">
        <s v="邓昊"/>
        <s v="赵红达"/>
        <s v="高杰"/>
        <s v="李文帅"/>
        <s v="蒋福龙"/>
        <s v="杜亚磊"/>
        <s v="何唯"/>
        <s v="杨文杰"/>
        <s v="杨文杰/李文帅"/>
        <m/>
      </sharedItems>
    </cacheField>
    <cacheField name="是否完成" numFmtId="0">
      <sharedItems containsBlank="1" count="2">
        <m/>
        <s v="是"/>
      </sharedItems>
    </cacheField>
    <cacheField name="任务时间" numFmtId="0">
      <sharedItems containsNonDate="0" containsDate="1" containsString="0" containsBlank="1" minDate="1899-12-31T00:00:00" maxDate="1899-12-31T00:00:00" count="10">
        <d v="2017-06-28T00:00:00"/>
        <d v="2017-06-29T00:00:00"/>
        <d v="2017-06-27T00:00:00"/>
        <d v="2017-06-08T00:00:00"/>
        <d v="2017-06-19T00:00:00"/>
        <d v="2017-06-16T00:00:00"/>
        <d v="2017-06-12T00:00:00"/>
        <d v="2017-06-30T00:00:00"/>
        <d v="2017-07-03T00:00:00"/>
        <m/>
      </sharedItems>
    </cacheField>
    <cacheField name="变更时间" numFmtId="0">
      <sharedItems containsNonDate="0" containsDate="1" containsBlank="1" containsMixedTypes="1" minDate="1899-12-31T00:00:00" maxDate="1899-12-31T00:00:00" count="4">
        <s v="6-30"/>
        <d v="2017-06-30T00:00:00"/>
        <d v="2017-06-29T00:00:00"/>
        <m/>
      </sharedItems>
    </cacheField>
    <cacheField name="任务进度" numFmtId="0">
      <sharedItems containsBlank="1" count="42">
        <m/>
        <s v="7-2：完成65%"/>
        <s v="6-30：完成"/>
        <s v="hwdw.tw_ci_print_info 在bds找不到_x000a_hwdw.tw_ac_pay 在bds找不到_x000a_hwdw.tw_dic_chg_login_msg 在bds找不到_x000a_hwdw.tw_rt_fin_login_opr 在bds找不到_x000a_hwdw.tb_dict_channel_group 在bds找不到"/>
        <s v="7-1:完成30%"/>
        <s v="找不到程序"/>
        <s v="6-30：赵红达转杜亚磊"/>
        <s v="hwkr.tr_jt_sp_comp_sp_m  --(找表不到)_x000a_hwkr.tr_jt_sp_loc_sp_m   --(找表不到)_x000a_hwkr.tr_jt_sp_loc_sms_m  --(找表不到)"/>
        <s v="7-1：完成70%"/>
        <s v="7-2:完成20%"/>
        <s v="7-1：完成60%"/>
        <s v="hwdw.tw_ci_fee_order_zb0086 （字段不全）_x000a_且过程多次用到此表"/>
        <s v="6-29：代码太长，正在做，已做800行_x000a_6-30：已完成"/>
        <s v="6-28转高杰"/>
        <s v="李文帅转邓昊_x000a_7-3：完成80%"/>
        <s v="李文帅转赵红达"/>
        <s v="李文帅转高杰"/>
        <s v="李文帅转蒋福龙"/>
        <s v="hwdw.tw_rs_opp_segment找不到"/>
        <s v="hwdw.tw_rs_unmobile_segment         表找不到_x000a_hwmk.tml_jk_product_d                    表找不到 _x000a_hwdw.tb_dic_new_group_code               字段对应错位 _x000a_hwdw.tw_ci_grp_bvpmn_user_mode           表找不到 "/>
        <s v="7-1：完成"/>
        <s v="6-30：hwmk.tmm_ci_user_m 用户费用表未标准化"/>
        <s v="7-2:完成10%"/>
        <s v="6-30：完成，待调测_x000a_7-1：完成"/>
        <s v="7-1:完成"/>
        <s v="7-1：完成50%"/>
        <s v="7-1：完成40%"/>
        <s v="6-30: 完成"/>
        <s v="7-1:完成90%"/>
        <s v="7-1：完成85%"/>
        <s v="7-3：完成72%，hwdw.tw_ci_individual 找不到"/>
        <s v="7-3：完成"/>
        <s v="7-2：完成10%"/>
        <s v="7-2：完成80%"/>
        <s v="7-2：完成90%"/>
        <s v="7-2：赵红达转杨文杰_x000a_7-2:完成38%"/>
        <s v="7-2：赵红达转杨文杰_x000a_7-2:完成67%"/>
        <s v="7-2：赵红达转杨文杰_x000a_7-2:完成80%"/>
        <s v="7-2：赵红达转杨文杰"/>
        <s v="7-2：提供给研发程序存在问题，有一个维表没有找到。需要重新梳理。"/>
        <s v="7-3：完成25%。"/>
        <s v="李文帅转邓昊"/>
      </sharedItems>
    </cacheField>
    <cacheField name="完成时间" numFmtId="0">
      <sharedItems containsNonDate="0" containsDate="1" containsString="0" containsBlank="1" minDate="1899-12-31T00:00:00" maxDate="1899-12-31T00:00:00" count="7">
        <m/>
        <d v="2017-07-02T00:00:00"/>
        <d v="2017-07-01T00:00:00"/>
        <d v="2017-06-30T00:00:00"/>
        <d v="2017-07-03T00:00:00"/>
        <d v="2017-06-29T00:00:00"/>
        <d v="2017-06-28T00:00:00"/>
      </sharedItems>
    </cacheField>
    <cacheField name="代码行数" numFmtId="0">
      <sharedItems containsBlank="1" containsMixedTypes="1" containsNumber="1" containsInteger="1" count="41">
        <s v="1100+1100"/>
        <s v="574+514"/>
        <m/>
        <n v="480"/>
        <n v="311"/>
        <n v="720"/>
        <n v="196"/>
        <n v="640"/>
        <n v="833"/>
        <n v="120"/>
        <n v="670"/>
        <n v="579"/>
        <n v="399"/>
        <n v="773"/>
        <n v="1121"/>
        <n v="2000"/>
        <n v="598"/>
        <n v="970"/>
        <n v="377"/>
        <n v="1547"/>
        <n v="1200"/>
        <n v="100"/>
        <n v="300"/>
        <n v="221"/>
        <n v="270"/>
        <n v="708"/>
        <n v="500"/>
        <n v="400"/>
        <n v="21"/>
        <n v="200"/>
        <n v="750"/>
        <n v="110"/>
        <n v="1104"/>
        <n v="374"/>
        <n v="166"/>
        <n v="160"/>
        <n v="340"/>
        <n v="295"/>
        <n v="506"/>
        <n v="700"/>
        <n v="761"/>
      </sharedItems>
    </cacheField>
    <cacheField name="实际完成行数(测试后)" numFmtId="0">
      <sharedItems containsString="0" containsBlank="1" containsNumber="1" containsInteger="1" minValue="0" maxValue="0" count="29">
        <m/>
        <n v="700"/>
        <n v="480"/>
        <n v="90"/>
        <n v="220"/>
        <n v="96"/>
        <n v="500"/>
        <n v="120"/>
        <n v="488"/>
        <n v="300"/>
        <n v="2000"/>
        <n v="60"/>
        <n v="1547"/>
        <n v="30"/>
        <n v="210"/>
        <n v="200"/>
        <n v="400"/>
        <n v="21"/>
        <n v="600"/>
        <n v="630"/>
        <n v="80"/>
        <n v="1104"/>
        <n v="40"/>
        <n v="130"/>
        <n v="140"/>
        <n v="129"/>
        <n v="197"/>
        <n v="407"/>
        <n v="322"/>
      </sharedItems>
    </cacheField>
    <cacheField name="完成率" numFmtId="0">
      <sharedItems containsString="0" containsBlank="1" containsNumber="1" minValue="0" maxValue="0" count="20">
        <m/>
        <n v="0.65"/>
        <n v="1"/>
        <n v="0.28938906752411597"/>
        <n v="0.3"/>
        <n v="0.8"/>
        <n v="0.7"/>
        <n v="0.2"/>
        <n v="0.6"/>
        <n v="0.5"/>
        <n v="0.1"/>
        <n v="0.41666666666666702"/>
        <n v="0.95"/>
        <n v="0.4"/>
        <n v="0.9"/>
        <n v="0.85"/>
        <n v="0.72"/>
        <n v="0.38"/>
        <n v="0.67"/>
        <n v="0.25"/>
      </sharedItems>
    </cacheField>
    <cacheField name="对应老系统表名" numFmtId="0">
      <sharedItems containsBlank="1" count="208">
        <s v="hwkr.tr_sc_192_elec_serv_d_mid1"/>
        <s v="hwmk.tml_rs_chn_serv_m_x000a_hwmk.tml_rs_chn_service_m"/>
        <m/>
        <s v="hwdw.tb_dict_channel_group_x000a_hwdw.tb_dict_channel_area_x000a_hwdw.tb_dict_channel_district"/>
        <s v="hwmk.tml_rs_chn_print_d"/>
        <s v="hwmk.tml_rs_chn_autocall_d"/>
        <s v="HWMK.TMM_CI_OPP_SPENDING_M"/>
        <s v="HWMK.TMM_CI_OPP_USER_D"/>
        <s v="HWDW.TW_RS_OPP_SEGMENT"/>
        <s v="HWKR.TR_JT_CW_VIRTUAL_OWE_M"/>
        <s v="HWKR.TR_JT_CW_SP_REDUCE_BACK_M"/>
        <s v="HWMK.TML_BI_SCORE_CHANGE_D"/>
        <s v="HWMK.TML_BI_SCORE_LEAVEUSER_M"/>
        <s v="HWMK.TML_BI_REVENUE_OWE_M"/>
        <s v="hwmk.tml_rs_chn_pay_info_d"/>
        <s v="hwmk.tml_rs_chn_pay_info_m_x000a_hwmk.tml_bi_pay_info_m"/>
        <s v="hwmk.tml_rs_chn_net_user_d"/>
        <s v="hwmk.tml_rs_chn_net_user_m"/>
        <s v="hwmk.tml_rs_chn_sms10086_d"/>
        <s v="hwmk.tml_rs_chn_sms10086_m"/>
        <s v="hwkr.tr_sc_484_elec_jf_user_d"/>
        <s v="HWKR.TR_JT_CW_SP_REDUCE_M"/>
        <s v="HWKR.TR_JT_CW_RRHTX_REVENUE_M"/>
        <s v="HWMK.TML_BI_BILL_D_x000a_HWMK.TML_BI_BILL_D_TD"/>
        <s v="hwkr.tr_jt_mis_mm327_detail_m"/>
        <s v="hwkr.tr_sc_1666_term_addyear_d_x000a_hwkr.tr_sc_1666_term_add4g_d_x000a_hwkr.tr_sc_1666_term_all_d_x000a_hwkr.tr_sc_1666_term_4g_d_x000a_hwkr.tr_sc_1666_term_addall_d"/>
        <s v="hwkr.tr_sc_741_sellphone_detail_d"/>
        <s v="参考现有hwmk.tml_rs_term_imeisale_new_d、hwmk.tml_rs_term_imei_sale_d出中间表"/>
        <s v="hwmk.tml_rs_term_imeisale_new_d"/>
        <s v="hwmk.tml_rs_term_imei_sale_d"/>
        <s v="hwmk.tml_rs_term_imei_sale_rpt_d"/>
        <s v="hwmk.tml_rs_chn_op_list_d"/>
        <s v="HWMK.TML_GPRS_LC_ADD_D"/>
        <s v="HWMK.TMM_CI_USER_LC_D"/>
        <s v="hwmk.tml_rs_chn_autotelfee_d"/>
        <s v="hwmk.tml_rs_chn_manu_d"/>
        <s v="HWMK.TMM_CI_OPP_USER_LC_D"/>
        <s v="HWMK.TML_VC_OPP_VOICE_D"/>
        <s v="HWKR.TR_SC_622_CUST_CONSUME_FLOW_M_x000a_HWKR.TR_SC_622_CUST_CONSUME_GFEE_M_x000a_HWKR.TR_SC_622_CUST_CONSUME_ARPU_M_x000a_HWKR.TR_SC_622_CUST_CONSUME_CFEE_M_x000a_HWKR.TR_SC_789_CUST_CONSUME_SMS_M"/>
        <s v="HWKR.TR_JT_CW_SP_OWE_M"/>
        <s v="hwdw.tw_rs_tac_segment_prov_x000a_hwdw.tw_rs_tac_dev_rel_prov_x000a_hwdw.tw_rs_tac_segment_prov1_mm327"/>
        <s v="HWMK.TML_BI_PAY_INFO_M"/>
        <s v="hwdw.tw_rs_dev_prov_x000a_hwdw.tw_rs_dev_prov1_mm327"/>
        <s v="hwmk.tmm_ci_user_tdlte_m_x000a_td客户剔除：剔除的部分是指td网络客户（td网络客户剔除物联网，td终端不剔除物联网）_x000a_lte客户剔除：物联网（lte终端+ltd网络）_x000a_最后汇总结果用户优先级4G为最高"/>
        <s v="无"/>
        <s v="hwmk.tml_rs_terml_res_d_x000a_hwmk.tml_rs_res_pars_d_x000a_hwmk.tml_rs_res_status_d"/>
        <s v="hwdw.tw_rt_fin_mach_snd_opr2"/>
        <s v="hwmk.tml_rs_dev_sale_d_x000a_hwkr.tr_sc_149_g3_terminal_d"/>
        <s v="hwkr.tr_sc_796_chg_period_n_m_x000a_hwkr.tr_sc_796_chg_period_h_m_x000a_hwkr.tr_sc_760_trmnl_usedb_m "/>
        <s v="hwmk.tml_rs_chn_ch_d"/>
        <s v="HWMK.TML_VC_LC_ADD_D"/>
        <s v="HWKR.TR_SC_390_CMCC_VC_ADD_D"/>
        <s v="HWKR.TR_SC_390_CI_USER_LC_D"/>
        <s v="HWKR.TR_SC_390_OPP_VC_ADD_D"/>
        <s v="HWKR.TR_SC_390_CI_OPP_USER_LC_D"/>
        <s v="HWMK.TMM_CI_VW_OPP_USER_M"/>
        <s v="HWMK.TMM_CI_OPP_USER_LOST_D"/>
        <s v="HWMK.TMM_BI_DATA_FUNC_M"/>
        <s v="HWKR.TR_SC_TEMP_ZKZR_M"/>
        <s v="hwmk.tml_rs_chn_autotelfee_m"/>
        <s v="hwmk.tml_rs_chn_manu_m"/>
        <s v="HWMK.TML_VC_SETTLE_INTER_M"/>
        <s v="HWMK.TML_VC_SETTLE_INTER_D"/>
        <s v="HWMK.TM_BD_SMS_PSMS_M"/>
        <s v="HWMK.TML_CNG_GPRS_D_x000a_HWMK.TML_CNG_LTE_GPRS_D"/>
        <s v="HWMK.TML_BI_REVENUE_OPER_M"/>
        <s v="hwmk.tml_rs_chn_op_list_m"/>
        <s v="hwmk.tml_rt_fin_dchn_reward_m"/>
        <s v="hwmk.tml_rs_chn_print_m"/>
        <s v="HWMK.TML_VC_LC_OPP_ADD_D"/>
        <s v="HWMK.TML_VC_LC_OPP_ADD_M"/>
        <s v="HWMK.TML_VC_LAC_CELL_ADD_D"/>
        <s v="HWMK.TMM_CI_OPP_SPENDING_D"/>
        <s v="HWMK.TMH_VC_OPP_SEGMENT_M"/>
        <s v="HWMK.TML_BI_SETTLE_SP_M"/>
        <s v="HWKR.TR_JT_CW_ROPER_M_JTWLAN_M1"/>
        <s v="hwdw.tw_rs_dev:158个后继"/>
        <s v="hwdw.tw_rs_dev_prov_mid3"/>
        <s v="hwdw.tw_rs_tac_dev_rel  _x000a_hwdw.tw_rs_tac_segment "/>
        <s v="hwmk.tmm_dt_terml_type_d"/>
        <s v="hwkr.tr_sc_789_termuse_list_m"/>
        <s v="hwmk.tmm_ci_user_lte_front_m_x000a_hwmk.tmm_ci_user_lte_d"/>
        <s v="hwkr.tr_sc_553_imei_inter_d"/>
        <s v="hwdw.tw_dic_chg_login_msg"/>
        <s v="hwmk.tml_rs_chn_wap_m"/>
        <s v="hwmk.tml_rs_chn_autocall_m"/>
        <s v="HWMK.TM_BD_SMS_PSMS_D"/>
        <s v="HWMK.TML_BI_SCORE_NOCHAN_M"/>
        <s v="HWKR.TR_JT_CW_ROPER_M_JTWLAN_M2"/>
        <s v="HWMK.TML_BI_REVENUE_OPER_DET_M"/>
        <s v="HWKR.TR_JT_CW_ML_REVENUE_M_MID_x000a_HWKR.TR_JT_CW_ML_REVENUE_M_TD"/>
        <s v="hwmk.tml_rs_toaa_pm_db_m_x000a_终端市场辅助运营（TOAA）_大众市场（PM）_基础数据(BD)_构成低度汇总"/>
        <s v="hwmk.tmm_ci_user_td_front_m_x000a_hwmk.tmm_ci_user_td_use_d"/>
        <s v="hwmk.tmm_ci_user_td_m"/>
        <s v="hwmk.tml_rs_terml_imei_all_d"/>
        <s v="hwmk.tml_rs_chn_wap_d"/>
        <s v="hwmk.tml_dt_gprs_d"/>
        <s v="hwmk.tml_dt_gprs_m"/>
        <s v="hwmk.tml_dt_gprs_base_d"/>
        <s v="hwmk.tmm_dt_gprs_d"/>
        <s v="hwmk.tmm_dt_gprs_m"/>
        <s v="hwmk.tml_dt_gprs_roamin_d"/>
        <s v="hwmk.tml_vc_gsm_d_x000a_hwmk.tml_vc_vpmn_d_x000a_hwmk.tml_vc_trans_d"/>
        <s v="hwmk.tml_vc_gsm_add_d_x000a_hwmk.tml_vc_vpmn_add_d_x000a_hwmk.tml_vc_trans_add_d"/>
        <s v="hwmk.tml_vc_vpmn_per_d_x000a_hwmk.tml_vc_trans_per_d_x000a_hwmk.tml_vc_gsm_per_d_x000a_hwmk.tm_bd_voice_trans_per_d"/>
        <s v="hwmk.tml_vc_gsm_per_add_d_x000a_hwmk.tml_vc_vpmn_per_add_d_x000a_hwmk.tml_vc_trans_per_add_d"/>
        <s v="hwmk.tml_vc_lc_list_d"/>
        <s v="hwmk.tml_vc_lc_list_m"/>
        <s v="hwmk.tml_vc_total_mx_d"/>
        <s v="hwmk.tml_vc_pvc_d"/>
        <s v="hwmk.tml_vc_pvc_m"/>
        <s v="hwmk.tm_nm_roamin_list_d"/>
        <s v="hwmk.tml_vc_imei_d"/>
        <s v="hwmk.tml_vc_imei_add_d"/>
        <s v="hwmk.tml_vc_imei_m"/>
        <s v="hwkr.tr_sc_796_chg_period_n_m"/>
        <s v="hwmk.tml_dt_ivr_d"/>
        <s v="hwmk.tml_dt_ivr_m"/>
        <s v="hwmk.tmm_dt_ivr_d"/>
        <s v="hwmk.tmm_dt_ivr_m"/>
        <s v="hwmk.tml_dt_meet_phone_d"/>
        <s v="hwmk.tml_dt_meet_phone_m"/>
        <s v="hwmk.tmm_dt_voice_vas_m"/>
        <s v="hwmk.tml_vc_opp_ip_m"/>
        <s v="hwmk.tml_dt_mms_d"/>
        <s v="hwmk.tmm_dt_mms_d"/>
        <s v="hwmk.tml_dt_mms_m"/>
        <s v="hwmk.tmm_dt_mms_m"/>
        <s v="hwmk.tml_dt_wlan_d"/>
        <s v="hwmk.tml_dt_wlan_m"/>
        <s v="hwmk.tml_dt_jtwlan_d"/>
        <s v="hwmk.tml_dt_sms_gsm_d_x000a_hwmk.tml_dt_sms_gsm_un_d_x000a_hwmk.tml_dt_sms_inter_d"/>
        <s v="hwmk.tml_dt_sms_gsm_m_x000a_hwmk.tml_dt_sms_gsm_un_m_x000a_hwmk.tml_dt_sms_inter_m"/>
        <s v="hwmk.tmm_dt_sms_d"/>
        <s v="hwmk.tmm_dt_sms_m"/>
        <s v="hwmk.tml_dt_sms_mnet_d_x000a_hwmk.tml_dt_sms_mnet_no_d_x000a_hwmk.tml_dt_wap_mnet_d"/>
        <s v="hwmk.tml_dt_sms_mnet_m_x000a_hwmk.tml_dt_sms_mnet_no_m_x000a_hwmk.tml_dt_wap_mnet_m"/>
        <s v="hwmk.tmm_dt_sms_mnet_d"/>
        <s v="hwmk.tmm_dt_sms_mnet_m"/>
        <s v="hwmk.tml_dt_sms_cmpp_d"/>
        <s v="hwmk.tml_dt_sms_cmpp_m"/>
        <s v="hwmk.tmm_dt_sms_cmpp_m"/>
        <s v="hwmk.tmm_dt_wap_d"/>
        <s v="hwmk.tmm_dt_wap_m"/>
        <s v="hwmk.tml_dt_sms_mnet_all_d"/>
        <s v="hwmk.tml_dt_sms_mnet_all_m"/>
        <s v="hwmk.tml_dt_net_note_d"/>
        <s v="hwmk.tml_dt_net_note_m"/>
        <s v="hwmk.tmm_ci_user_hvalue_y"/>
        <s v="hwmk.tmm_ci_user_hvalue_m"/>
        <s v="hwkr.tr_sc_170_college_sim2_d2"/>
        <s v="hwkr.tr_sc_806_school_mou_m"/>
        <s v="hwkr.tr_sc_806_school_model_m"/>
        <s v="hwmk.tml_dt_gprs_order_d"/>
        <s v="hwmk.tml_dt_gprs_order_add_d"/>
        <s v="hwmk.tmm_ci_usim_chg_user_d_x000a_hwmk.tmm_ci_usim_chg_hrb_user_d_x000a_hwkr.tr_sc_704_4g_cust_usim_d"/>
        <s v="hwkr.tr_sc_791_4g_develop_chg_det_d_x000a_hwkr.tr_sc_796_4g_st_jc_d_detail"/>
        <s v="hwmk.tmm_dt_user_gprs_inout_m"/>
        <s v="hwkr.tr_sc_663_group_oprest_d"/>
        <s v="hwkr.tr_sc_663_m058_1238_x000a_hwkr.tr_sc_663_notrueuser_oper"/>
        <s v="hwkr.tr_sc_625_front_info_d"/>
        <s v="hwkr.tr_sc_625_grouptrueuser_d"/>
        <s v="hwkr.tr_sc_625_gxb_trueest_d"/>
        <s v="hwkr.tr_sc_663_front_info_d_x000a_hwkr.tr_sc_663_grouptrueuser_d6"/>
        <s v="hwkr.tr_sc_663_grouptrueuser_d"/>
        <s v="hwkr.tr_sc_663_notrueuser_d"/>
        <s v="hwkr.tr_sc_663_gxb_tishu_mid"/>
        <s v="hwkr.tr_sc_663_gxb_d_mx_disp"/>
        <s v="hwkr.tr_sc_170_college_sim2_save_d"/>
        <s v="hwkr.tr_sc_806_school_qd_m"/>
        <s v="hwkr.tr_sc_806_school_sim_m"/>
        <s v="hwkr.tr_sc_806_school_user_m_sav1_x000a_hwkr.tr_sc_806_school_user_m_sav2"/>
        <s v="hwkr.tr_sc_806_school_v_m"/>
        <s v="hwkr.tr_sc_806_school_user_m"/>
        <s v="hwkr.tr_sc_806_school_jwq_m"/>
        <s v="hwkr.tr_sc_806_school_new_m"/>
        <s v="hwkr.tr_sc_806_school_jwq2_m"/>
        <s v="hwkr.tr_sc_806_school_fix1_m"/>
        <s v="hwkr.tr_sc_806_school_fix2_m"/>
        <s v="hwkr.tr_sc_806_school_fix3_m"/>
        <s v="hwkr.tr_sc_806_school_fix_m"/>
        <s v="hwmk.tml_dt_hostpot_sum_dtal"/>
        <s v="hwkr.tr_jt_mis_school_mode_user_m_x000a_hwkr.tr_jt_mis_school_wlan_total_m"/>
        <s v="hwmk.tmm_ci_vw_user_m"/>
        <s v="hwmk.tmm_ci_user_area_m_x000a_hwkr.tr_jt_mis_voice_mode_m"/>
        <s v="hwmk.tmm_dt_gprs_user_m_x000a_hwmk.tmm_dt_gprs_user_m_part01_x000a_hwmk.tmm_dt_gprs_user_m_part02"/>
        <s v="hwmk.tmh_dt_gprs_m_detail"/>
        <s v="hwmk.tmm_dt_user_gprs_instance_d_x000a_hwmk.tmm_dt_gprs_voice_sms_d"/>
        <s v="hwmk.tmm_dt_user_gprs_instance_d"/>
        <s v="hwmk.tmm_ci_vw_user_dur_m_x000a_hwmk.tmm_ci_user_comm_m"/>
        <s v="hwmk.tmm_ci_vw_user_bill_m_x000a_hwmk.tmm_bi_incoming_m_x000a_hwmk.tmm_bi_revenue_owe_m"/>
        <s v="hwmk.tmm_ci_user_comm_d_x000a_hwmk.tmm_ci_user_comm_lost_d_x000a_hwmk.tml_vc_comm_det_add_d_x000a_hwkr.tr_sc_048_call_user_cmcc_old_d_x000a_hwkr.tr_sc_789_comm_det_add_d"/>
        <s v="hwmk.tmm_ci_user_comm_30_d"/>
        <s v="hwmk.tmm_ci_rejoin_user_m"/>
        <s v="基线待定"/>
        <s v="hwkr.tr_sc_806_school_opp_m"/>
        <s v="hwmk.tml_dt_ring_user_d"/>
        <s v="hwmk.tmm_dt_ring_d"/>
        <s v="hwmk.tmm_dt_ring_m"/>
        <s v="hwmk.tmm_ci_user_basic_d_x000a_hwmk.tmm_ci_user_info_d"/>
        <s v="hwmk.tmm_ci_user_basic_m_x000a_hwmk.tmm_ci_user_info_m_x000a_hwmk.tmm_ci_user_add_m_x000a_hwmk.tm_ci_unify_view_base_m_x000a_hwmk.tm_ci_user_base_m"/>
        <s v="hwmk.tmm_ci_user_comm_m"/>
        <s v="hwmk.tmm_ci_user_kd_d_x000a_hwkr.tr_sc_725_tt_user_kd_d_x000a_hwkr.tr_sc_886_kd_user_info_d_x000a_hwkr.tr_sc_886_kd_user_cell_d"/>
        <s v="hwkr.tr_sc_886_kd_user_cell_d"/>
        <s v="hwkr.tr_sc_886_kd_user_jf_d"/>
        <s v="hwmk.tml_ci_fee_kd_m"/>
        <s v="hwkr.tr_sc_238_family_user_d"/>
        <s v="hwmk.tmm_dt_data_no_m"/>
      </sharedItems>
    </cacheField>
    <cacheField name="依赖关系(添加数据流后修改)" numFmtId="0">
      <sharedItems containsBlank="1" count="160">
        <s v="将客服话费查询日汇总_x000a_客服人工业务日汇总2个汇总数据加进去_x000a_hwmk.tml_rs_chn_sms10086_d_x000a_hwmk.tml_rs_chn_wap_d_x000a_hwmk.tml_rs_chn_net_user_d_x000a_hwmk.tml_rs_chn_print_d_x000a_hwmk.tml_rs_chn_autotelfee_d_x000a_hwmk.tml_rs_chn_autocall_d_x000a_hwmk.tml_rs_chn_manu_d_x000a_hwkr.tr_sj_175_add_d 旗舰店_x000a_hwkr.tr_sc_741_weixin"/>
        <s v="hwmk.tmm_ci_user_m_x000a_hwmk.tml_rs_chn_pay_info_m_x000a_hwdw.tw_rt_cus_login_msg_x000a_hwcb.tb_det_ch_2010_ele_op_code_x000a_hwdw.tw_ci_air_cost_log_info_x000a_hwdw.tw_ci_vc_agt_base_x000a_hwdw.tw_rs_channel_info_x000a_hwmk.tml_rs_dev_sale_d_x000a_hwmk.tml_rs_chn_op_list_m_x000a_hwcb.tb_det_ch_2013_ele_op_"/>
        <m/>
        <s v="hwdw.tw_rt_chg_grp_msg_day_x000a_hwcb.tb_det_channel_kind_x000a_hwdw.tw_rs_channel_group_x000a_hwdw.tb_dict_channel_area_x000a_hwcb.tb_det_district_x000a_hwdw.tb_dic_district_x000a_hwdw.tb_dict_channel_district_x000a_hwdw.tb_det_channel_x000a_hwcb.tb_det_area_x000a_hwdw.tb_dict_channel_type"/>
        <s v="hwmk.tmm_ci_user_basic_d_x000a_hwdw.tw_ci_print_info_x000a_hwdw.tw_ac_pay_x000a_hwdw.tw_rt_cus_login_msg_x000a_hwdw.tw_rt_fin_login_opr_x000a_ti_cb_info_rel_d_x000a_hwcb.tb_det_ch_2009_prt_servtype"/>
        <s v="hwdw.tw_cs_auto_call_log_x000a_hwdw.tb_dic_cs_auto_operate_result_x000a_hwdw.tw_ac_pay_x000a_hwdw.tw_ci_back_pay_mk_x000a_hwdw.tw_ci_bank_user_auto_pay_x000a_hwdw.tw_ci_fee_order_zb0086"/>
        <s v="hwmk.tmm_ci_opp_spending_d(月初到月末)_x000a_hwmk.tmm_ci_opp_user_d(月末)_x000a_hwdw.tw_rs_un_segment_x000a_hwcb.tb_det_call_duration_range_x000a_hwcb.tb_det_call_count_range_x000a_hwcb.tb_det_sms_count_range_x000a_hwcb.tb_det_spending_range_x000a_hwdw.tw_rs_pas_segment"/>
        <s v="hwmk.tmm_ci_opp_spending_d_x000a_hwmk.tmm_ci_opp_user_d(上一天)_x000a_hwdw.tw_rs_opp_segment_x000a_hwdw.tw_rs_unmobile_segment"/>
        <s v="ti_ub_sms_dtl_d_x000a_ti_ur_gsm_circle_m"/>
        <s v="hwmk.tmh_vc_opp_segment_m_x000a_hwdw.tw_rs_pas_segment_x000a_hwdw.tw_rs_un_segment_x000a_hwdw.tw_rs_unmobile_segment_x000a_hwdw.tb_dic_area_x000a_hwdw.tb_dic_h1h2h3_code_alloc_x000a_hwdw.tb_dict_opp_segment"/>
        <s v="hwdw.tw_ac_cust_owe_x000a_hwcb.tb_det_grp_detail_code_x000a_hwdw.tw_ci_grp_user_msg_x000a_hwdw.tw_ac_cust_owe_td_x000a_hwkr.tr_sc_user_add_td_x000a_hwkr.tr_jt_cw_detail_code_td"/>
        <s v="hwdw.tw_ci_dsp_cust_pay@hbidw_x000a_hwdw.tw_ci_dsp_cust_pay_x000a_hwdw.tw_ac_writeoff_det_record@hbidw_x000a_hwdw.tw_ac_writeoff_det_record_x000a_hwkr.tr_jt_sp_comp_sp_m_x000a_hwkr.tr_jt_sp_loc_sp_m_x000a_hwkr.tr_jt_cw_info_rate m_x000a_hwmk.tml_jk_product_m_x000a_hwmk.tmm_ci_user_basic_m"/>
        <s v="hwdw.tw_ci_ur_scoreuse_rd@hbidw_x000a_hwdw.tw_ci_ur_scoreuse_rd_x000a_hwdw.tw_ci_act_markopr_recd@hbidw_x000a_hwdw.tw_ci_act_markopr_recd_x000a_hwdw.tw_ci_ur_eeinfo_x000a_hwdw.tw_rt_cus_mark_opr_x000a_hwdw.tw_rt_cus_mark_opr@hbidw_x000a_hwdw.tw_ci_mark_trans_opr_x000a_hwdw.tw_ci_mark_trans_opr@hbidw_x000a_hw"/>
        <s v="hwdw.tw_ci_mark_computer_x000a_hwdw.tw_ci_extrulevalue_info_x000a_hwdw.tw_ci_act_custmark_dead_x000a_hwmk.tml_bi_score_nochan_m_x000a_hwmk.tmm_ci_user_m"/>
        <s v="hwdw.tw_ac_cust_owe_x000a_hwcb.tb_det_grp_detail_code_x000a_hwdw.tw_ci_grp_user_msg_x000a_hwmk.tmm_ci_user_basic_m_x000a_hwdw.tw_ac_cust_owe_total_x000a_hwdw.tw_ci_prep_contract_x000a_hwdw.tw_rt_lost_user_info_x000a_hwdw.tw_ac_cust_owe_td_x000a_hwkr.tr_sc_user_add_td_x000a_hwkr.tr_jt_cw_detail_code_td"/>
        <s v="hwdw.tw_ac_pay 缴费表_x000a_hwdw.tw_dic_chg_login_msg 渠道员工信息表_x000a_hwmk.tmm_ci_user_info_d"/>
        <s v="hwdw.tw_ac_pay_full_x000a_hwdw.tw_ac_pay_full_td_x000a_hwdw.tw_rt_cus_login_msg_x000a_hwdw.tw_ac_pay_full 缴费表_x000a_hwdw.tw_dic_chg_login_msg 渠道员工信息表_x000a_hwmk.tmm_ci_user_info_d"/>
        <s v="增加这个字段pay_detail_code,是因为有关手机支付的接口经常有少传的情况，如果月的直接汇总，就会导致数据缺失，月表可以先根据该字段剔除掉手机支付相关的，然后再重新汇总_x000a_hwdw.tw_wz_cust_log_info_x000a_hwdw.tw_wz_userlogin_log_x000a_hwdw.tw_rt_cus_mark_opr_x000a_hwdw.tw_cr_ring_oper_log_x000a_hwmk.tml_dt_ring_down_d_x000a_hwdw.tw_cr_log_ring_change_x000a_hwdw.tw_cr_ring"/>
        <s v="hwmk.tml_rs_chn_net_user_d_x000a_hwdw.tw_ci_fee_order_zb0086_x000a_然后剔除手机支付的东西,重新生成了一遍，是因为有关手机支付的接口经常有少传的情况，如果月的直接汇总，就会导致数据缺失，月表可以先根据该字段剔除掉手机支付相关的，然后再重新汇总"/>
        <s v="有关手机支付的接口经常有少传的情况，如果月的直接从日汇总，就会导致数据缺失，月表可以先根据该字段剔除掉手机支付相关的，然后再重新汇总hwdw.tw_cs_sms10086_log_x000a_hwcb.tb_det_ch_2009_sms_servtype_x000a_hwdw.tb_dic_h1h2h3_code_alloc_x000a_hwcb.tb_det_mobile_segment_x000a_hwdw.tw_ci_sm_received_x000a_hwdw.tw_ci_fee_order_zb0086_x000a_hwdw.tw_ac_pay_x000a_hwdw.tw_c"/>
        <s v="hwmk.tml_rs_chn_sms10086_d_x000a_hwdw.tw_ci_fee_order_zb0086_x000a_然后剔除手机支付的东西,重新生成了一遍，是因为有关手机支付的接口经常有少传的情况，如果月的直接汇总，就会导致数据缺失，月表可以先根据该字段剔除掉手机支付相关的，然后再重新汇总"/>
        <s v="将客服话费查询日汇总_x000a_客服人工业务日汇总2个汇总数据加进去_x000a_hwmk.tml_rs_chn_autocall_d_x000a_hwmk.tml_rs_chn_sms10086_d_x000a_hwmk.tml_rs_chn_print_d_x000a_hwmk.tml_rs_chn_wap_d_x000a_hwmk.tml_rs_chn_net_user_d_x000a_掌上营业厅银联缴费 WAP 考虑合并到WAP-mk_x000a_网站银联缴费 考虑合并到 网站-mk_x000a_网站空中充值缴费 考虑合并到网站-mk_x000a_银行代收  银行托收 邮政代收 一块出_x000a_天猫 移动商城 一块出_x000a_移"/>
        <s v="hwdw.tw_ci_sp_cust_owe_x000a_hwkr.tr_jt_sp_m_total_x000a_hwmk.tmm_ci_user_m_x000a_hwkr.tr_jt_sp_comp_sp_m_x000a_hwkr.tr_jt_sp_loc_sp_m_x000a_hwkr.tr_jt_sp_loc_sms_m"/>
        <s v="hwkr.tr_jt_cw_ml_revenue_m_mid_x000a_hwkr.tr_jt_cw_detail_code_x000a_hwkr.tr_jt_cw_rrhtx_cfg_x000a_hwdw.tw_ac_writeoff_det_record_x000a_hwmk.tmm_ci_user_m_x000a_hwmk.tml_jk_product_m"/>
        <s v="hwdw.tw_ac_fin_bill_det_day_x000a_hwdw.tw_ac_fin_bill_det_day_td"/>
        <s v="ti_tb_device_tac_rel_m_x000a_hwone.tb_yj_02047_x000a_hwone.ty_intf_04002_add_d_x000a_hwone.ty_intf_02004_snapshot_d_x000a_hwone.ty_intf_02008_snapshot_d_x000a_hwmk.tmm_ci_user_info_m_x000a_ti_ub_gsm_per_add_d_x000a_hwmk.tmh_dt_gprs_m_user_x000a_ti_ub_gprs_m_x000a_hwdw.tw_su_wlan_x000a_hwdw.tw_ac_cust_owe_x000a_hwkr.tr_j"/>
        <s v="ti_ut_imei_single_dstnct_d_x000a_ti_tb_device_tac_rel_m"/>
        <s v="ti_tb_res_imei_d_x000a_--10086、网上营业厅、网站_x000a_hwdw.tw_ci_actrecord_info_x000a_hwdw.tw_ci_net_preorder_info_x000a_--关联营销管理平台获取imei_x000a_hwdw.tw_ci_actrecordres_info_x000a_ti_cb_info_d"/>
        <s v="ti_tm_non_custom_active_d_x000a_非定制机激活销售表_x000a_ti_tb_res_imei_d_x000a_终端销售信息日表_x000a_hwdw.tw_ci_term_imeisale_info"/>
        <s v="ti_tb_res_imei_d_x000a_hwdw.tw_ci_term_imeisale_info_x000a_ti_tm_non_custom_active_d_x000a_hwdw.tw_ci_term_code_dict_x000a_ti_cb_info_rel_d_x000a_hwcb.tb_det_channel_kind_x000a_m1---将已售可售数据全部插入到m1_x000a_m4---将销售流水全部插入到m4_x000a_m2---m1内关联非定制终端激活销售表到m2_x000a_m3---将正常销售的合约机+定制机+其他机子插入m3 0：合约机 1：定制机  9:其他_x000a_m2---将"/>
        <s v="D4：_x000a_hwdw.tw_ci_actrecord_info_x000a_hwdw.tw_ci_actrecordres_info_x000a_hwdw.tw_ci_term_codetac_rel_x000a_D3：_x000a_hwmk.tml_rs_dev_sale_d_x000a_D2：_x000a_hwdw.tw_ci_term_deposit_rule_dict 铺货渠道标志 _x000a_代表有自营厅向该渠道供货，boss侧叫直接供货标志。为0的为间接供货_x000a_hwdw.tw_ci_net_preorder_info  出网络终端销售_x000a_D1：_x000a_hwdw.tw_ci_imei_so"/>
        <s v="ti_tm_info2_d"/>
        <s v="hwdw.tw_rt_fin_login_opr_x000a_hwdw.tw_dic_chg_login_msg_x000a_hwmk.tmm_ci_user_info_d"/>
        <s v="hwmk.tmm_ci_user_lc_d(上一天)_x000a_hwmk.tmm_ci_user_basic_d_x000a_hwcb.tb_det_lc_channel_x000a_hwdw.tw_su_gprs"/>
        <s v="hwmk.tml_vc_lc_add_d_x000a_hwcb.tb_det_cell_info_x000a_hwmk.tmm_ci_user_basic_d_x000a_hwcb.tb_det_lc_channel "/>
        <s v="hwdw.tw_cs_auto_telfee_log_x000a_hwdw.tb_dic_cs_auto_operate_result_x000a_hwmk.tmm_ci_user_basic_d"/>
        <s v="hwdw.tw_cs_person_service_log_x000a_hwdw.tw_cs_service_type_new_x000a_hwdw.tw_rt_fin_login_opr_x000a_hwdw.tw_rt_cus_login_msg"/>
        <s v="hwmk.tmm_ci_opp_user_d_x000a_hwmk.tml_vc_lc_opp_add_d(月初到统计日)_x000a_hwcb.tb_det_cell_info_x000a_hwmk.tml_vc_lc_opp_add_m_x000a_hwcb.tb_det_lc"/>
        <s v="hwdw.tw_su_voice_gsm_x000a_hwdw.tw_su_voice_trans_x000a_hwdw.tw_su_vid_up_x000a_hwdw.tw_rs_opp_segment_x000a_hwdw.tw_rs_unmobile_segment_x000a_hwcb.tb_det_area"/>
        <s v="hwmk.tmm_dt_gprs_m_x000a_hwkr.tr_jt_cw_ml_revenue_m_mid_x000a_hwkr.tr_jt_cw_detail_code_x000a_hwmk.tmm_ci_user_m_x000a_hwmk.tmm_dt_sms_m"/>
        <s v="hwdw.tw_ci_sp_cust_owe_x000a_hwmk.tmm_ci_user_basic_m_x000a_hwkr.tr_jt_sp_m_total_x000a_hwmk.tml_bi_revenue_m_x000a_hwkr.tr_jt_cw_info_rate m_x000a_hwkr.tr_jt_cw_sp_reduce_m_x000a_hwkr.tr_jt_cw_owe_user_m"/>
        <s v="ti_tb_device_tac_rel_m_x000a_hwdw.tw_rs_dev_prov_x000a_biop1.tb_det_tacdev_relation"/>
        <s v="hwdw.tw_ac_pay_full_x000a_hwdw.tw_ac_pay_full_td_x000a_hwdw.tw_rt_cus_login_msg_x000a_hwdw.tb_dic_district_x000a_hwdw.tw_ci_sys_login_msg_x000a_hwdw.tw_ci_reject_cfg_x000a_hwdw.tw_ci_back_pay_mk_x000a_hwmk.tmm_ci_user_basic_m"/>
        <s v="biop1.tb_det_terminal_device_info_x000a_ti_tb_device_tac_rel_m_x000a_ti_tb_brand_m"/>
        <s v="ti_ut_td_info_d_x000a_ti_ut_lte_info_d_x000a_再参考血缘图里面m2m的统计口径"/>
        <s v="ti_ut_user_single_dstnct_d_x000a_ti_ub_gprs_m_x000a_ti_ub_sms_m_x000a_ti_ub_gsm_add_d 最后一天_x000a_账单表--问戴子"/>
        <s v="hwdw.tw_ci_term_code_dict  主表_x000a_hwdw.tw_ci_term_brand_dict_x000a_hwdw.tw_ci_term_kind_dict_x000a_hwdw.tw_ci_term_price_info_x000a_hwdw.tw_ci_term_productstore_info_x000a_hwmk.tml_rs_terml_sc_code市场部文件扩充（数据不规范，需手工处理），每月不定期提供，物料编码唯一"/>
        <s v="hwdw.tw_rt_fin_mach_snd_opr_x000a_hwdw.tw_ci_actrecord_info_x000a_hwdw.tw_ci_actrecordres_info_x000a_hwdw.tw_ci_act_info2"/>
        <s v="ti_tb_res_info_d_x000a_hwdw.tw_rt_fin_mach_snd_opr2_x000a_hwdw.tw_ci_term_typecode_dict_x000a_hwdw.tw_ci_actrecordfeeext_info_x000a_hwdw.tw_ci_actrecordscore_info_x000a_hwdw.tw_ci_actrecordext_info_x000a_hwdw.tw_ci_actrecordres_info_x000a_hwdw.tw_ci_actrecord_info_x000a_hwdw.tw_ci_act_info2"/>
        <s v="在话单块已经完成"/>
        <s v="hwdw.tw_rt_chg_grp_msg_day_x000a_hwdw.tb_dict_channel_group_x000a_hwcb.tb_det_area_x000a_hwcb.tb_det_channel_kind_x000a_hwdw.tw_rt_res_chn_base_info_x000a_hwdw.tw_ci_chn_entity_more_info_x000a_hwdw.tw_rs_channel_info_x000a_hwdw.tw_ci_term_chngroup_dict_x000a_hwdw.tb_dict_10088_classcode_x000a_hwdw.tw_rt_res_"/>
        <s v="hwmk.tmm_ci_user_lc_d(上一天)_x000a_hwmk.tmm_ci_user_basic_d_x000a_hwcb.tb_det_lc_channel_x000a_hwmk.tml_vc_lc_list_d"/>
        <s v="hwdw.tw_su_voice_gsm_x000a_hwdw.tw_su_voice_vpmn_x000a_hwkr.tr_sc_390_cmcc_vc_add_d(上一天)"/>
        <s v="hwkr.tr_sc_390_cmcc_vc_add_d_x000a_hwcb.tb_det_cell_info_qqhr_x000a_hwmk.tmm_ci_user_lc_d"/>
        <s v="hwdw.tw_su_voice_gsm_x000a_hwdw.tw_su_voice_vpmn_x000a_hwkr.tr_sc_390_opp_vc_add_d(上一天)"/>
        <s v="hwkr.tr_sc_390_opp_vc_add_d_x000a_hwcb.tb_det_cell_info_qqhr_x000a_hwmk.tmm_ci_opp_user_lc_d"/>
        <s v="hwmk.tmm_ci_opp_user_lc_d(月末)_x000a_hwcb.tb_det_cell_info_x000a_hwcb.tb_det_lc_x000a_hwmk.tmm_ci_opp_user_d(月末)_x000a_hwmk.tmm_ci_vw_opp_user_m(上月)"/>
        <s v="hwmk.tml_bi_revenue_m_x000a_hwcb.tb_det_func_detail"/>
        <s v="hwdw.tw_ac_acct_detail_bill_x000a_hwdw.tw_ac_writeoff_det_record_x000a_hwdw.tw_ci_back_pay_mk_x000a_hwkr.tr_jt_cw_detail_code"/>
        <s v="hwmk.tml_rs_chn_autotelfee_d"/>
        <s v="hwmk.tml_rs_chn_manu_d"/>
        <s v="hwmk.tml_vc_settle_inter_d"/>
        <s v="hwdw.tw_se_inter_voice"/>
        <s v="hwmk.tm_bd_sms_psms_d"/>
        <s v="hwdw.tw_su_cng_gprs_x000a_hwdw.tw_su_cng_lte_gprs"/>
        <s v="hwdw.tw_ac_writeoff_det_record_x000a_hwdw.tw_ci_back_pay_mk_x000a_hwkr.tr_jt_cw_detail_code_x000a_hwdw.tw_ac_acct_detail_bill_x000a_hwmk.tmm_ci_user_m"/>
        <s v="hwmk.tml_rs_chn_op_list_d"/>
        <s v="hwdw.tw_ci_chn_kpi_cust_det  用户入网手续费_x000a_hwdw.tw_ci_chn_kpi_pay_det  缴费类_x000a_hwdw.tw_ci_chn_kpi_res_det  终端、合约计划_x000a_hwdw.tw_ci_chn_kpi_chg_det  其他服务费、增值业务_x000a_hwdw.tw_ci_chn_kpi_score_det 激励业务_x000a_hwdw.tw_ci_chn_kpi_value_det 业务卡服务费_x000a_"/>
        <s v="hwmk.tml_rs_chn_print_d_x000a_然后剔除手机支付的东西,重新生成了一遍，是因为有关手机支付的接口经常有少传的情况，如果月的直接汇总，就会导致数据缺失，月表可以先根据该字段剔除掉手机支付相关的，然后再重新汇总"/>
        <s v="hwdw.tw_su_voice_gsm_x000a_hwdw.tw_su_voice_vpmn"/>
        <s v="hwmk.tml_vc_lc_opp_add_d(月初到月末)"/>
        <s v="hwmk.tml_vc_lac_cell_d_x000a_hwmk.tml_vc_lac_cell_add_d(上一天)"/>
        <s v="hwdw.tw_su_sms_gsm_un_x000a_hwdw.tw_rs_opp_segment_x000a_hwmk.tml_vc_opp_voice_d"/>
        <s v="hwmk.tmm_ci_opp_user_d_x000a_hwmk.tml_vc_opp_voice_d_x000a_hwmk.tmm_ci_user_basic_m"/>
        <s v="hwdw.tw_ci_sp_cust_owe_x000a_hwmk.tmm_ci_user_basic_m_x000a_hwdw.tw_ci_dsp_cust_pay"/>
        <s v="hwdw.tw_ac_cust_owe_x000a_hwmk.tmm_ci_user_basic_m"/>
        <s v="hwone.ty_intf_91003_m：有400多个后继"/>
        <s v="biop1.tb_det_terminal_brand_x000a_ti_tb_device_m"/>
        <s v="ti_tb_device_tac_rel_m_x000a_hwods.to_rc_tac_term_rela_91002 主表"/>
        <s v="ti_tb_device_tac_rel_m_x000a_ti_ut_imei_info_add_d"/>
        <s v="ti_ut_imei_info_add_d_x000a_ti_tb_device_tac_rel_m"/>
        <s v="ti_ut_imei_info_add_d_x000a_ti_tb_res_imei_d"/>
        <s v="hwdw.tw_rt_cus_login_msg_x000a_hwdw.tb_dict_channel_group_x000a_hwdw.tb_dict_channel_district_x000a_hwdw.tb_dict_channel_area_x000a_hwdw.tw_rs_channel_info"/>
        <s v="hwmk.tml_rs_chn_wap_d_x000a_hwdw.tw_ci_fee_order_zb0086_x000a_然后剔除手机支付的东西,重新生成了一遍，是因为有关手机支付的接口经常有少传的情况，如果月的直接汇总，就会导致数据缺失，月表可以先根据该字段剔除掉手机支付相关的，然后再重新汇总"/>
        <s v="hwmk.tml_rs_chn_autocall_d_x000a_hwdw.tw_ci_fee_order_zb0086_x000a_然后剔除手机支付的东西,重新生成了一遍，是因为有关手机支付的接口经常有少传的情况，如果月的直接汇总，就会导致数据缺失，月表可以先根据该字段剔除掉手机支付相关的，然后再重新汇总"/>
        <s v="hwdw.tw_su_psms_x000a_hwdw.tb_dic_h1h2h3_code_alloc"/>
        <s v="hwdw.tw_ci_act_custmark_info_x000a_hwdw.tw_sc_user_x000a_hwdw.tw_ci_mark_computer"/>
        <s v="hwdw.tw_ac_writeoff_det_record_x000a_hwmk.tmm_ci_user_basic_m"/>
        <s v="hwkr.tr_jt_cw_detail_code_x000a_hwdw.tw_ac_acct_detail_bill_x000a_hwmk.tmm_ci_user_m"/>
        <s v="hwmk.tmm_bi_incoming_m_x000a_hwdw.tw_ac_writeoff_det_record_x000a_hwdw.tw_ac_cust_owe_x000a_"/>
        <s v="ti_ut_imei_info_add_d_x000a_hwmk.tmm_ci_user_m_x000a_ti_ut_imei_use_cycle_m_x000a_hwdw.tw_ci_term_imeisale_info_x000a_hwdw.tw_ci_imei_sold_info_x000a_hwcb.tb_det_district_x000a_hwdw.tb_dict_channel_group_x000a_hwmk.tmm_ci_user_lc_d"/>
        <s v="hwdw.tw_ac_cust_owe_x000a_hwkr.tr_jt_cw_detail_code_x000a_hwmk.tml_dt_gprs_m_x000a_hwmk.tmm_dt_sms_m_x000a_hwdw.tw_ci_td_usim_info_his_x000a_hwmk.tmm_ci_user_m_x000a_hwmk.tmm_ci_user_tdlte_m"/>
        <s v="ti_tb_res_imei_d_x000a_ ti_tb_res_info_d_x000a_hwdw.tw_ci_term_partner_dict  _x000a_合作伙伴信息表_x000a_ti_cb_info_rel_d_x000a_hwcb.tb_det_channel_kind"/>
        <s v="hwdw.tw_wz_cust_operation_log_x000a_hwdw.tb_dic_h1h2h3_code_alloc_x000a_hwcb.tb_det_mobile_segment_x000a_hwdw.tw_ci_fee_order_zb0086"/>
        <s v="BDS"/>
        <s v="ti_ub_gsm_dtl_d"/>
        <s v="ti_ub_gsm_per_d"/>
        <s v="ti_ub_gsm_bs_d"/>
        <s v="ti_ub_gsm_d"/>
        <s v="ti_ub_gsm_roamin_d"/>
        <s v="hwdw.tw_su_direct_ip"/>
        <s v="ti_ub_mms_dtl_d"/>
        <s v="ti_ub_mms_dtl_m"/>
        <s v="ti_ub_wlan_dtl_d"/>
        <s v="定报使用"/>
        <s v="hwmk.tmm_ci_user_m_x000a_hwdw.tw_ci_product_offer(月末)_x000a_hwcb.tb_det_area"/>
        <s v="hwmk.tmm_ci_user_hvalue_y(年度拍照)_x000a_hwmk.tmm_ci_user_hvalue_m(上月)_x000a_hwmk.tmm_ci_user_m_x000a_hwcb.tb_det_district(维表)_x000a_hwcb.tb_det_user_status(维表)_x000a_hwdw.tw_ci_groupman(月末)"/>
        <s v="hwdw.tw_ci_zone_package_msg_his_x000a_hwdw.tw_ci_college_info_x000a_hwdw.tw_ci_sim_campus_sale_opr_x000a_hwkr.tr_sc_048_call_user_cmcc_old_d_x000a_hwdw.tw_sc_user_x000a_hwkr.tr_sc_170_college_sim2_save_d_x000a_hwdw.tw_ci_prod_offer_instance_x000a_hwdw.tw_ci_product_offer_x000a_hwmk.tmm_ci_user_basic_d_x000a_"/>
        <s v="hwmk.tml_vc_gsm_add_d_x000a_hwmk.tml_vc_vpmn_add_d_x000a_hwmk.tml_vc_trans_add_d_x000a_hwmk.tml_vc_gsm_per_add_d_x000a_hwmk.tml_vc_vpmn_per_add_d_x000a_hwmk.tml_vc_trans_per_add_d"/>
        <s v="hwdw.tw_su_gprs"/>
        <s v="ti_ub_gprs_order_d"/>
        <s v="hwdw.tw_sc_user_x000a_hwdw.tw_rt_cus_login_msg_x000a_hwdw.tw_ci_oper_log_x000a_hwdw.tw_rt_fin_login_opr_x000a_ti_ub_vw_purchase_user_m_x000a_hwcb.tb_det_hrb_3rdbelg_group_con_x000a_hwdw.tb_dict_channel_group"/>
        <s v="hwdw.tw_ci_prod_offer_instance_x000a_hwkr.tr_sc_787_4g_goffer_x000a_hwmk.tmm_ci_user_basic_d_x000a_hwmk.tmm_ci_user_lte_d_x000a_hwmk.tmm_ci_usim_chg_user_d_x000a_hwone.ty_intf_91003_m_x000a_hwdw.tw_rs_tac_dev_rel"/>
        <s v="hwdw.tw_ci_gprs_dfav_x000a_hwdw.tw_su_dfav_info_x000a_hwkr.tr_jt_cw_gprs_noclear_offer_x000a_hwmk.tmm_ci_user_m_x000a_hwdw.tw_ci_prod_offer_instance_x000a_hwmk.tmm_dt_user_basic_d"/>
        <s v="hwdw.tw_ci_cust_opr_msg_x000a_hwdw.tw_ci_actual_user_msg_x000a_hwdw.tw_ci_cust_duty_msg"/>
        <s v="hwdw.tw_rt_fin_login_opr"/>
        <s v="hwdw.tw_sc_user_td_x000a_hwdw.tw_ci_individual_x000a_hwdw.tietong_dcustdoc_20170111"/>
        <s v="hwkr.tr_sc_625_front_info_d_x000a_hwkr.tr_sc_663_group_oprest_d_x000a_hwdw.tw_ci_actual_user_msg_x000a_hwkr.tr_sc_663_gxb_trueest_prov2 静态表"/>
        <s v="hwkr.tr_sc_625_front_info_d_x000a_hwkr.tr_sc_663_gxb_trueest_prov2"/>
        <s v="hwone.ty_intf_02004_snapshot_d_x000a_hwone.ty_intf_02008_snapshot_d_x000a_hwone.ty_intf_02103_snapshot_d_x000a_hwdw.tw_ci_individual_x000a_hwmk.tmm_ci_user_basic_d_x000a_--PR_SC_663_GROUPTRUEUSER_D1_x000a_hwdw.tw_ci_dcustinmsg _x000a_集团客户证件对应关系表"/>
        <s v="hwkr.tr_sc_663_m058_1238_x000a_hwkr.tr_sc_663_group_oprest_d_x000a_hwkr.tr_sc_663_grouptrueuser_d6_x000a_hwkr.tr_sc_663_grouptrueuser_d7_x000a_hwkr.tr_sc_663_grouptrueuser_d8_x000a_hwkr.tr_sc_663_grouptrueuser_d9"/>
        <s v="hwone.ty_intf_02004_snapshot_d_x000a_hwone.ty_intf_02008_snapshot_d_x000a_hwone.ty_intf_02103_snapshot_d_x000a_hwkr.tr_sc_663_grouptrueuser_d_x000a_hwkr.tr_sc_663_group_oprest_d_x000a_hwkr.tr_sc_663_notrueuser_oper_x000a_hwdw.tw_ci_id_to_icc_id_x000a_hwdw.tw_ci_cust_iccidimg_x000a_hwdw.tw_ci_cust_icc_i"/>
        <s v="hwkr.tr_sc_663_front_info_d_x000a_hwdw.tw_ci_dcustinmsg_x000a_hwkr.tr_sc_663_group_oprest_d"/>
        <s v="hwkr.tr_sc_663_front_info_d_x000a_hwdw.tw_ci_dcustinmsg_x000a_hwkr.tr_sc_663_group_oprest_d_x000a_hwmk.tmm_jk_member_d_x000a_hwdw.tb_dic_cert_type_x000a_hwcb.tb_det_district_x000a_hwdw.tw_ci_product_offer_x000a_hwcb.tb_det_user_status"/>
        <s v="hwdw.tw_ci_zone_package_msg_his_x000a_hwdw.tw_ci_college_info_x000a_hwdw.tw_ci_sim_campus_sale_opr_x000a_hwkr.tr_sc_048_call_user_cmcc_old_d_x000a_hwdw.tw_sc_user"/>
        <s v="hwmk.tml_rs_chn_op_list_m_x000a_hwkr.tr_sc_806_school_qd_m_pz2（维表，渠道,需要分组）"/>
        <s v="hwkr.tr_sc_170_college_sim2_d2_x000a_hwmk.tml_vc_lc_list_m_x000a_hwkr.tr_sc_806_cell_info_pz2(维表，网元)"/>
        <s v="hwmk.tml_vc_lc_list_m"/>
        <s v="hwmk.tmm_jk_member_m_x000a_hwkr.tr_sc_806_school_v_pz(维表，V网)"/>
        <s v="hwkr.tr_sc_806_school_user_m_sav2_x000a_11,12,3月份都存在的校园目标客户，插入结果表"/>
        <s v="masamk.tb_mk_cm_user_finger_list@hbidw_x000a_hwkr.tr_sc_806_school_user_m_x000a_hwkr.tr_sc_806_school_v_m_x000a_hwmk.tmm_ci_user_info_m"/>
        <s v="hwmk.tmm_ci_user_info_m_x000a_hwkr.tr_sc_806_school_qd_m_pz2（维表，渠道）_x000a_hwkr.tr_sc_806_school_user_m_sav2_x000a_hwkr.tr_sc_806_school_user_m_sav1_x000a_hwkr.tr_sc_806_school_fix_m（上月）_x000a_hwkr.tr_sc_806_cell_info_pz111(维表)_x000a_hwkr.tr_sc_806_school_v_m_x000a_hwkr.tr_sc_806_school_qd_m_x000a_hwkr."/>
        <s v="masamk.tb_mk_cm_user_finger_list@hbidw_x000a_hwkr.tr_sc_806_school_new_m_x000a_hwkr.tr_sc_806_school_fix_m(上月)"/>
        <s v="hwkr.tr_sc_806_school_user_m_sav2_x000a_hwkr.tr_sc_806_school_model_m_x000a_hwkr.tr_sc_806_cell_info_pz111_x000a_hwmk.tmm_ci_user_m_x000a_hwcb.tb_det_district_x000a_hwkr.tr_sc_806_school_fix1_m(上月)"/>
        <s v="hwkr.tr_sc_806_school_sim_m_x000a_hwkr.tr_sc_806_cell_info_pz111（维表）_x000a_hwmk.tmm_ci_user_basic_d(月末)_x000a_hwcb.tb_det_district_x000a_hwkr.tr_sc_806_school_fix2_m(上月)_x000a_hwmk.tmm_ci_user_m"/>
        <s v="hwkr.tr_sc_806_school_new_m_x000a_hwkr.tr_sc_806_school_jwq2_m_x000a_hwkr.tr_sc_806_school_fix_m(上月)_x000a_hwmk.tmm_ci_user_info_m_x000a_hwcb.tb_det_district_x000a_hwkr.tr_sc_806_school_fix3_m(上月)_x000a_hwkr.tr_sc_806_school_fix3_dy_m（作为临时表迁移）_x000a_hwmk.tmm_ci_user_m"/>
        <s v="hwkr.tr_sc_806_school_fix1_m_x000a_hwkr.tr_sc_806_school_fix2_m_x000a_hwkr.tr_sc_806_school_fix3_m_x000a_hwcb.tb_det_district"/>
        <s v="hwdw.tw_su_wlan_roam_in_x000a_hwdw.tw_su_wlan"/>
        <s v="hwkr.tr_jt_mis_school_wlan_m_x000a_hwkr.tr_jt_mis_school_mode_user_m_x000a_hwdw.tw_ci_prod_offer_instance_x000a_hwkr.tr_jt_mis_school_mode_code_x000a_hwmk.tmm_ci_user_basic_m"/>
        <s v="hwmk.tmm_ci_user_m_x000a_hwmk.tmm_ci_user_lc_d(月末)_x000a_hwcb.tb_det_cell_info(维表)_x000a_hwcb.tb_det_lc(维表)_x000a_hwmk.tmm_ci_vip_info_m_x000a_hwmk.tmm_ci_user_hvalue_m_x000a_hwdw.tw_rt_cus_dmarkmsg(下月2号)_x000a_hwdw.tw_rt_cus_mark_opr(本月三号到下月2号)_x000a_hwmk.tmm_ci_user_comm_d(月末，去年最后一天)_x000a_hwmk.tmm_ci_user"/>
        <s v="hwmk.tmm_ci_user_m_x000a_hwmk.tmm_dt_sms_m_x000a_hwkr.tr_jt_mis_voice_mode_m_x000a_hwmk.tmm_dt_sms_mnet_m_x000a_hwmk.tmm_dt_sms_cmpp_m_x000a_hwmk.tmm_dt_voice_vas_m_x000a_hwmk.tmm_dt_mms_m_x000a_hwmk.tmm_dt_data_no_m_x000a_hwmk.tmm_dt_ring_m_x000a_hwmk.tmm_dt_data_use_m_x000a_hwmk.tml_dt_gprs_m_x000a_hwmk.tmm_ci_user_se"/>
        <s v="hwdw.tw_ci_prod_offer_instance_x000a_hwcb.tb_dic_gprs_set_offer_x000a_hwmk.tmm_ci_user_basic_m_x000a_hwdw.tw_ci_gprs_dfav_x000a_hwone.ty_cpe_bill_code_cfg_x000a_hwmk.tmm_ci_user_tdlte_m_x000a_hwmk.tmm_ci_user_m2m_user_m_x000a_hwmk.tmm_dt_gprs_m_x000a_hwdw.tw_ac_acct_detail_bill_x000a_hwkr.tr_jt_cw_detail_cod"/>
        <s v="hwmk.tmm_dt_gprs_user_m_x000a_hwmk.tmm_ci_user_set_m_x000a_hwmk.tmm_ci_user_m_x000a_hwmk.tml_dt_gprs_m_x000a_"/>
        <s v="hwmk.tmm_ci_user_basic_d_x000a_hwmk.tmm_dt_gprs_voice_sms_d_x000a_hwdw.tw_rt_chg_grp_msg_day_x000a_hwkr.tr_jt_cw_detail_code_x000a_hwmk.tml_bi_bill_d_x000a_hwdw.tw_ac_acct_detail_bill"/>
        <s v="hwmk.tmm_ci_user_basic_d_x000a_hwmk.tmm_dt_gprs_voice_sms_d_x000a_hwdw.tw_rt_chg_grp_msg_day"/>
        <s v="hwmk.tml_vc_gsm_add_d_x000a_hwmk.tml_vc_trans_add_d_x000a_hwmk.tml_vc_vpmn_add_d_x000a_hwmk.tmm_ci_user_basic_m"/>
        <s v="hwmk.tml_bi_revenue_m_x000a_hwkr.tr_jt_cw_detail_code_x000a_hwdw.tw_su_inter_sms_x000a_hwmk.tml_vc_settle_inter_m_x000a_hwmk.tmm_ci_vw_user_m_x000a_hwdw.tw_ac_writeoff_int_record_m_x000a_hwdw.tw_ci_back_pay_mk_x000a_hwdw.tw_ac_acct_detail_bill_x000a_hwmk.tmm_ci_user_basic_m"/>
        <s v="hwmk.tml_vc_gsm_d_x000a_hwmk.tml_vc_vpmn_d_x000a_hwmk.tml_vc_trans_d_x000a_hwmk.tml_dt_sms_gsm_d_x000a_hwmk.tml_dt_sms_gsm_un_d_x000a_hwmk.tml_dt_gprs_d_x000a_hwmk.tml_dt_sms_inter_d_x000a_hwmk.tml_dt_mms_d"/>
        <s v="hwmk.tml_vc_gsm_d_x000a_hwmk.tml_vc_vpmn_d_x000a_hwmk.tml_vc_trans_d_x000a_hwmk.tml_dt_sms_gsm_d_x000a_hwmk.tml_dt_sms_gsm_un_d_x000a_hwmk.tml_dt_gprs_d_x000a_hwmk.tml_dt_sms_inter_d_x000a_hwmk.tml_dt_mms_d_x000a_hwmk.tmm_ci_user_comm_d(上一天)_x000a_hwmk.tmm_ci_user_basic_d"/>
        <s v="hwmk.tmm_ci_user_comm_d_x000a_hwmk.tmm_ci_user_comm_30_d(上一天)_x000a_hwmk.tmm_ci_user_basic_d_x000a_无迁移范围内应用使用，且无mk应用，建议废弃"/>
        <s v="hwmk.tmm_ci_rejoin_add_m_x000a_hwmk.tmm_ci_rejoin_history_m_x000a_hwmk.tmm_ci_user_m(下月)_x000a_hwmk.tml_vc_gsm_d(月底前7天到月末)_x000a_hwmk.tml_vc_trans_d(月底前7天到月末)_x000a_hwmk.tml_vc_vpmn_d(月底前7天到月末)_x000a_hwdw.tw_ac_cust_owe_total_x000a_hwcb.tb_det_spending_range(维表)_x000a_hwmk.tmm_ci_user_info_m(下月)_x000a_hwdw.t"/>
        <s v="C0热度16_x000a_1、有应用使用_x000a_2、有合并操作，建议保留"/>
        <s v="应用热度4，但是对应月表应用热度有41，建议参考月表扩充日指标,保留该表"/>
        <s v="建议保留，热度高_x000a_1、后续不在迁移范围应用中_x000a_2、应用热度有41"/>
        <s v="hwdw.tw_sc_user_x000a_hwdw.tw_ci_vip_x000a_hwdw.tb_dict_detail_brand_x000a_hwdw.tw_ci_individual_x000a_"/>
        <s v="hwmk.tmm_ci_user_basic_d_x000a_hwmk.tml_pd_user_product_d_x000a_hwdw.tw_ci_product_offer_x000a_hwdw.tb_dict_unilateral_code_x000a_hwcb.tb_det_mode_code_x000a_hwdw.tw_rs_channel_info_x000a_hwdw.tb_dict_join_mode_x000a_hwmk.tmm_ci_user_info_d_x000a_hwmk.tmm_ci_user_lc_d_x000a_hwmk.tmm_jk_member_d_x000a_hwmk.tmm_ci_u"/>
        <s v="hwdw.tw_sc_user_td_x000a_hwdw.tw_ci_broad_band_msg_x000a_hwdw.tw_ci_individual_x000a_hwcb.tb_det_user_status(维表)_x000a_hwcb.tb_det_district(维表)_x000a_hwdw.tw_ci_prod_offer_instance_x000a_hwdw.tw_ci_product_offer_td_x000a_hwdw.tw_ci_cust_msg_his_td_x000a_hwdw.tb_dict_channel_group_x000a_hwcb.tb_det_channel_ki"/>
        <s v="hwdw.tw_ac_pay_td_x000a_hwkr.tr_sc_725_tt_user_kd_d_x000a_hwdw.tb_dict_channel_group_x000a_hwcb.tb_det_channel_kind_x000a_hwcb.tb_det_district_x000a_hwdw.tw_rt_cus_login_msg_x000a_hwdw.tw_ci_oper_log_td_x000a_hwdw.tb_dic_func_code_x000a_hwdw.tw_ci_broad_ims_res_x000a_hwkr.tr_sc_587_ttfc_m_wd_new_x000a_hwdw.tw_ci_b"/>
        <s v="hwmk.tmm_ci_user_basic_d_x000a_hwmk.tmm_ci_user_comm_d_x000a_hwdw.tw_ci_grp_instance_meb_x000a_hwdw.tw_ci_share_pay_member_x000a_hwdw.tw_ci_product_offer_x000a_hwdw.tw_ci_prod_offer_instance"/>
        <s v="hwmk.tml_dt_wlan_m_x000a_hwmk.tmm_dt_sms_mnet_m_x000a_hwmk.tml_dt_meet_phone_m_x000a_hwdw.tw_su_random_x000a_hwdw.tw_su_direct_ip_x000a_hwdw.tw_ci_music_user_x000a_hwdw.tw_ci_music_user_his_x000a_hwdw.tw_ci_music_user_his_x000a_vgopdw.tb_dw_fet_user_act_day_x000a_vgopdw.tb_dic_fet_code_info_x000a_hwmk.tml_dt_hands"/>
      </sharedItems>
    </cacheField>
    <cacheField name="依赖情况" numFmtId="0">
      <sharedItems containsBlank="1" count="52">
        <s v="pr_sc_226_entity_chnl_m 中_x000a_hwdw.tw_rt_fin_login_opr          找不到表_x000a_hwdw.tw_dic_chg_login_msg          找不到表_x000a_hwkr.tr_sc_226_entity_chnl_m       找不到表_x000a_pr_sc_192_elec_serv_d 中：_x000a_hwmk.tml_rs_chn_sms10086_d          找不到_x000a_hwmk.tml_rs_chn_wap_d               找不到_x000a_hwcb."/>
        <s v="hwmk.tmm_ci_user_m_x000a_hwdw.tw_ac_pay--未找到_x000a_hwdw.tw_sc_user--未找到_x000a_hwdw.tw_rs_fee_card--未找到_x000a_hwmk.tml_rs_dev_sale_d_x000a_hwdw.tw_rs_dev--未完成_x000a_hwdw.tw_rt_fin_login_opr--未找到_x000a_hwcb.tb_det_ch_op_code--未完成_x000a_hwmk.tml_rs_chn_pay_info_m_x000a_hwdw.tw_ci_air_cost_log_info--未找到_x000a_hwdw.tw_"/>
        <s v="基线"/>
        <s v="hwdw.tw_rt_chg_grp_msg_day_x000a_hwcb.tb_det_channel_kind_x000a_hwdw.tw_rs_channel_group_x000a_hwcb.tb_det_district_x000a_hwdw.tb_dic_district--标记有问题，未备注问题_x000a_hwdw.tb_dict_channel_district--未找到_x000a_hwdw.tb_det_channel--老表字段与存储过程所需完全不符合_x000a_hwcb.tb_det_area_x000a_hwdw.tb_dict_channel_area--未找到_x000a_hw"/>
        <s v="hwmk.tmm_ci_user_basic_d_x000a_hwdw.tw_ci_print_info_x000a_hwdw.tb_dic_h1h2h3_code_alloc_x000a_hwcb.tb_det_area_x000a_hwcb.tb_det_mobile_segment_x000a_hwdw.tw_ac_pay_x000a_hwdw.tw_rt_cus_login_msg_x000a_hwdw.tw_dic_chg_login_msg_x000a_hwdw.tw_rt_fin_login_opr_x000a_hwdw.tb_dict_channel_group_x000a_hwcb.tb_det_ch_2"/>
        <s v="hwdw.tw_cs_auto_call_log_x000a_hwdw.tb_dic_cs_auto_operate_result_x000a_hwdw.tb_dic_h1h2h3_code_alloc_x000a_hwmk.tmm_ci_user_basic_d_x000a_hwcb.tb_det_area_x000a_hwcb.tb_det_mobile_segment_x000a_hwdw.tw_ac_pay_x000a_hwdw.tw_ci_back_pay_mk_x000a_hwdw.tw_ci_bank_user_auto_pay_x000a_hwdw.tw_ci_fee_order_zb0086_x000a_"/>
        <s v="hwmk.tmm_ci_opp_spending_d_x000a_hwmk.tmm_ci_opp_user_d_x000a_hwcb.tb_det_call_duration_range_x000a_hwcb.tb_det_call_count_range_x000a_hwcb.tb_det_sms_count_range_x000a_hwcb.tb_det_spending_range"/>
        <s v="hwmk.tmm_ci_opp_spending_d_x000a_hwmk.tmm_ci_opp_user_d_x000a_hwdw.tw_rs_opp_segment_x000a_hwdw.tw_rs_unmobile_segment"/>
        <s v="基线特有"/>
        <s v="hwdw.tw_rs_un_segment_x000a_hwmk.tmh_vc_opp_segment_m_x000a_hwdw.tw_rs_unmobile_segment_x000a_hwdw.tw_rs_pas_segment_x000a_hwdw.tb_dic_area_x000a_hwdw.tb_dic_h1h2h3_code_alloc_x000a_hwdw.tb_dict_opp_segment_x000a_hwdw.tw_rs_opp_segment"/>
        <s v="hwdw.tw_ac_cust_owe_x000a_hwcb.tb_det_grp_detail_code_x000a_hwdw.tw_ci_grp_user_msg_x000a_hwdw.tw_ac_cust_owe_td_x000a_hwkr.tr_sc_user_add_td_x000a_hwkr.tr_jt_cw_detail_code_td"/>
        <s v="hwdw.tw_ci_dsp_cust_pay_x000a_hwdw.tw_ac_writeoff_det_record_x000a_hwkr.tr_jt_sp_comp_sp_m_x000a_hwkr.tr_jt_sp_loc_sp_m_x000a_hwkr.tr_jt_cw_info_rate_x000a_hwmk.tml_jk_product_m_x000a_hwmk.tmm_ci_user_basic_m_x000a_hwdw.tw_rt_cus_user_dead_mid"/>
        <s v="hwdw.tw_ci_ur_scoreuse_rd@hbidw_x000a_hwdw.tw_ci_ur_scoreuse_rd_x000a_hwdw.tw_ci_act_markopr_recd@hbidw_x000a_hwdw.tw_ci_act_markopr_recd_x000a_hwdw.tw_ci_ur_eeinfo_x000a_hwdw.tw_rt_cus_mark_opr_x000a_hwdw.tw_rt_cus_mark_opr@hbidw_x000a_hwdw.tw_ci_mark_trans_opr_x000a_hwdw.tw_ci_mark_trans_opr@hbidw_x000a_hw"/>
        <s v="hwdw.tw_ci_mark_computer_x000a_hwdw.tw_ci_extrulevalue_info_x000a_hwdw.tw_ci_act_custmark_dead_x000a_hwmk.tml_bi_score_nochan_m_x000a_hwmk.tmm_ci_user_m"/>
        <s v="hwdw.tw_ac_cust_owe_x000a_hwcb.tb_det_grp_detail_code_x000a_hwdw.tw_ci_grp_user_msg_x000a_hwmk.tmm_ci_user_basic_m_x000a_hwdw.tw_ac_cust_owe_total_x000a_hwdw.tw_ci_prep_contract_x000a_hwdw.tw_rt_lost_user_info_x000a_hwdw.tw_ac_cust_owe_td_x000a_hwkr.tr_sc_user_add_td_x000a_hwkr.tr_jt_cw_detail_code_td"/>
        <s v="pml_rs_chn_pay_info_d 中 hwdw.tw_ac_pay 找不到_x000a_                         hwdw.tw_dic_chg_login_msg   未完成_x000a_pml_bi_pay_info_m 中_x000a_hwdw.tw_ac_pay_full        找不到_x000a_hwdw.tw_ac_pay_full_td     找不到_x000a_hwdw.tw_ci_sys_login_msg   找不到_x000a_且业务变化，口径有更改，需要小红姐协助_x000a_"/>
        <s v="pml_rs_chn_pay_info_d 中 hwdw.tw_ac_pay 找不到_x000a_                         hwdw.tw_dic_chg_login_msg   未完成_x000a_pml_bi_pay_info_m 中_x000a_hwdw.tw_ac_pay_full        找不到_x000a_hwdw.tw_ac_pay_full_td     找不到_x000a_hwdw.tw_ci_sys_login_msg   找不到_x000a_且业务变化，口径有更改，需要小红姐协助"/>
        <s v="以下表找不到：_x000a_hwdw.tb_dic_h1h2h3_code_alloc_x000a_hwcb.tb_det_area_x000a_hwcb.tb_det_mobile_segment_x000a_hwdw.tw_wz_cust_log_info_x000a_hwdw.tw_wz_userlogin_log_x000a_hwdw.tw_rt_cus_mark_opr_x000a_hwdw.tw_cr_ring_oper_log_x000a_hwcb.tb_det_ch_cr_oper_type_x000a_hwmk.tml_dt_ring_down_d_x000a_hwdw.tw_cr_log_ring_ch"/>
        <s v="hwdw.tw_ci_fee_order_zb0086  找不到"/>
        <s v="hwcb.tb_det_area      找不到_x000a_hwdw.tw_ac_pay       找不到"/>
        <s v="需要日表数据"/>
        <s v="hwmk.tml_rs_chn_autocall_d        找不到_x000a_hwmk.tml_rs_chn_sms10086_d        找不到_x000a_hwmk.tml_rs_chn_print_d           找不到_x000a_hwmk.tml_rs_chn_wap_d             找不到_x000a_hwmk.tml_rs_chn_net_user_d        找不到_x000a_hwdw.tw_ac_pay                    找不到_x000a_hwdw.tw_dic_chg_login_msg  "/>
        <s v="hwdw.tw_ci_sp_cust_owe_x000a_hwkr.tr_jt_sp_m_total_x000a_hwmk.tmm_ci_user_m_x000a_hwkr.tr_jt_sp_comp_sp_m_x000a_hwkr.tr_jt_sp_loc_sp_m_x000a_hwkr.tr_jt_sp_loc_sms_m"/>
        <s v="hwkr.tr_jt_cw_ml_revenue_m_mid_x000a_hwkr.tr_jt_cw_rrhtx_cfg_x000a_hwdw.tw_ac_writeoff_det_record_x000a_hwmk.tmm_ci_user_m_x000a_hwkr.tr_jt_cw_rrhtx_cfg_msg_x000a_hwmk.tml_jk_product_m"/>
        <s v="hwdw.tw_ac_fin_bill_det_day_x000a_hwdw.tw_ac_fin_bill_det_day_td"/>
        <s v="1.hwkr.tr_jt_mis_mm327_detail_m (hwdw.tw_rs_tac_dev_rel (未完成) hwone.tb_yj_02047  （未找到）hwone.ty_intf_04002_add_d  (未找到)_x000a_hwone.ty_intf_02004_snapshot_d  (未找到)_x000a_hwone.ty_intf_02008_snapshot_d   (未找到)_x000a_)"/>
        <s v=" hwone.ty_intf_91003_m （未完成）_x000a_hwdw.tw_rs_tac_dev_rel （未完成）_x000a_hwmk.tml_vc_imei_add_d_x000a_hwmk.tmm_dt_user_basic_d_x000a_hwdw.tw_sc_user表未找到"/>
        <s v="找不到存储过程"/>
        <s v="hwmk.tml_rs_term_imeisale_new_d_x000a_hwmk.tml_rs_terml_imei_all_d_x000a_hwdw.tw_ci_term_imeisale_info 完成_x000a_hwkr.tr_sc_553_imei_inter_d_x000a_hwdw.tw_ci_term_code_dict 完成 _x000a_hwdw.tb_dict_channel_group 找不到_x000a_hwcb.tb_det_channel_kind 找不到_x000a_hwdw.tw_ci_term_price_info 完成_x000a_hwdw.tw_ci_te"/>
        <s v="hwmk.tml_rs_term_imeisale_new_d_x000a_hwmk.tml_rs_terml_imei_all_d_x000a_hwdw.tw_ci_term_imeisale_info 完成_x000a_hwkr.tr_sc_553_imei_inter_d_x000a_hwdw.tw_ci_term_code_dict 完成"/>
        <s v="hwdw.tw_rt_fin_login_opr_x000a_hwmk.tmm_ci_user_info_d_x000a_hwdw.tw_dic_chg_login_msg"/>
        <s v="hwmk.tmm_ci_user_lc_d_x000a_hwmk.tmm_ci_user_basic_d_x000a_hwcb.tb_det_lc_channel_x000a_hwdw.tw_su_gprs"/>
        <s v="hwmk.tml_vc_lc_add_d_x000a_hwcb.tb_det_cell_info_x000a_hwmk.tmm_ci_user_lc_d_x000a_hwcb.tb_det_lc_channel_x000a_hwmk.tmm_ci_user_basic_d"/>
        <s v="hwdw.tw_cs_auto_telfee_log_x000a_hwdw.tb_dic_cs_auto_operate_result_x000a_hwdw.tb_dic_h1h2h3_code_alloc_x000a_hwmk.tmm_ci_user_basic_d_x000a_hwcb.tb_det_mobile_segment_x000a_hwcb.tb_det_area"/>
        <s v="hwdw.tw_cs_person_service_log_x000a_hwdw.tw_cs_service_type_new_x000a_hwdw.tw_rt_fin_login_opr_x000a_hwdw.tw_rt_cus_login_msg_x000a_hwdw.tb_dic_func_code_x000a_hwdw.tb_dic_h1h2h3_code_alloc_x000a_hwmk.tmm_ci_user_basic_d_x000a_hwcb.tb_det_area_x000a_hwcb.tb_det_mobile_segment_x000a_"/>
        <s v="hwmk.tmm_ci_opp_user_lc_d_x000a_hwmk.tmm_ci_opp_user_d_x000a_hwmk.tml_vc_lc_opp_add_d_x000a_hwcb.tb_det_cell_info_x000a_hwmk.tml_vc_lc_opp_add_m_x000a_hwcb.tb_det_lc"/>
        <s v="hwdw.tw_su_voice_gsm_x000a_hwdw.tw_su_voice_trans_x000a_hwdw.tw_su_vid_up_x000a_hwdw.tw_rs_opp_segment_x000a_hwdw.tw_rs_unmobile_segment"/>
        <s v="hwmk.tmm_dt_gprs_m_x000a_hwkr.tr_sc_622_cust_consume_flow_m_x000a_hwkr.tr_sc_622_cust_consume_gfee_m_x000a_hwmk.tmm_ci_user_m_x000a_hwkr.tr_sc_622_cust_consume_arpu_m_x000a_hwkr.tr_jt_cw_detail_code_x000a_hwkr.tr_sc_622_cust_consume_cfee_m_x000a_hwmk.tml_vc_imei_add_d_x000a_hwkr.tr_sc_351_phonesell_det"/>
        <s v="hwdw.tw_ci_sp_cust_owe --未找到_x000a_hwmk.tmm_ci_user_basic_m_x000a_hwkr.tr_jt_sp_m_total_x000a_hwmk.tml_bi_revenue_m_x000a_hwkr.tr_jt_cw_info_rate_x000a_hwkr.tr_jt_cw_sp_reduce_m_x000a_hwkr.tr_jt_cw_owe_user_m"/>
        <s v="1.pw_rs_tac_segment_prov （hwdw.tw_rs_dev_prov (未找到)  hwdw.tw_rs_tac_dev_rel_prov  （未找到） biop1.tb_det_tacdev_relation  (未找到)   hwdw.tw_rs_tac_segment_prov (未完成) ）_x000a_2.pw_rs_tac_dev_rel_prov （hwdw.tw_rs_tac_dev_rel_prov  （未找到）hwdw.tw_rs_dev_prov  (未找到)  hwdw."/>
        <s v="hwdw.tw_ac_pay_full_x000a_hwdw.tw_ac_pay_full_td_x000a_hwdw.tw_rt_cus_login_msg_x000a_hwdw.tb_dic_district_x000a_hwdw.tw_ci_sys_login_msg_x000a_hwdw.tw_ci_reject_cfg_x000a_hwdw.tw_ci_back_pay_mk_x000a_hwmk.tmm_ci_user_basic_m"/>
        <s v="1.pw_rs_dev_prov（biop1.tb_det_terminal_device_info   （未找到）_x000a_hwdw.tw_rs_dev_prov          （未找到）_x000a_hwdw.tw_rs_dev  （未完成）_x000a_biop1.tb_det_terminal_brand   （未完成）） 2.pw_rs_dev_prov1_mm327(hwdw.tw_rs_dev_prov (未找到))"/>
        <s v="hwmk.tmm_ci_user_tdlte_m_x000a_hwmk.tmm_ci_user_m2m_user_m_x000a_hwmk.tmm_ci_user_lte_front_m_x000a_hwmk.tmm_ci_user_td_front_m"/>
        <s v="基线融合"/>
        <s v="hwdw.tw_rt_fin_mach_snd_opr --未找到_x000a_hwdw.tw_ci_actrecordres_info--未找到_x000a_hwdw.tw_ci_act_info2--未找到"/>
        <s v="hwdw.tw_ci_term_brand_dict 完成_x000a_hwdw.tw_ci_term_code_dict 完成_x000a_hwdw.tw_ci_term_productstore_info 完成_x000a_hwdw.tw_ci_term_typecode_dict 完成_x000a_hwdw.tw_ci_term_price_info 完成_x000a_hwmk.tml_rs_dev_sale_d_x000a_hwdw.tw_ci_actrecordfeeext_info 完成_x000a_hwdw.tw_ci_actrecordscore_info  完成_x000a_hwd"/>
        <m/>
        <s v="hwdw.tw_ci_zone_package_msg_his  （未找到表）_x000a_hwdw.tw_ci_sim_campus_sale_opr   （未找到表）_x000a_hwdw.tw_ci_college_info  （未找到表）"/>
        <s v="表hwkr.tr_sc_806_cell_info_pz111未标准化_x000a_表hwmk.tmm_ci_user_m未标准化_x000a_表hwkr.tr_sc_806_school_model_m有问题"/>
        <s v="stat_mon = 统计月 这个源表和插入的结果表都是同一个cis出，所以采取把源表不从cis出，从对他的存储过程出，但是那个过程有一个维表hwkr.tr_jt_mis_school_mode_code 找不到"/>
        <s v="tmm_dt_user_gprs_instance_d_x000a_库中老表结构与模型不符，无法对应上新字段"/>
        <s v=" hwone.ty_intf_91003_m （未完成）_x000a_hwdw.tw_rs_tac_dev_rel （未完成）_x000a_hwmk.tml_vc_imei_add_d@hbidw_x000a_hwmk.tml_vc_imei_add_d_x000a_hwmk.tmm_dt_user_basic_d@hbidw_x000a_hwmk.tmm_dt_user_basic_d"/>
      </sharedItems>
    </cacheField>
    <cacheField name="前驱个数" numFmtId="0">
      <sharedItems containsString="0" containsBlank="1" containsNumber="1" containsInteger="1" minValue="0" maxValue="0" count="4">
        <m/>
        <n v="6"/>
        <n v="7"/>
        <n v="13"/>
      </sharedItems>
    </cacheField>
    <cacheField name="备注" numFmtId="0">
      <sharedItems containsBlank="1" count="160">
        <s v="   statis_date   ,     --统计日期_x000a_   channel_type   ,     --渠道类型_x000a_   area_code   ,     --地市区号_x000a_   serv_type   ,     --渠道类型_x000a_   pay_flag   ,     --缴费标识_x000a_   busi_count   ,     --电子渠道业务量_x000a_   ch_busi_count         --实体渠道业务办理"/>
        <s v="1、应用热度34，有迁移范围内应用使用_x000a_2、时间都是1号21点出来，原则上可以合并_x000a_3、将hwmk.tml_rs_chn_serv_m、hwmk.tml_rs_chn_service_m2个表的业务都纳入到该cis，做并集（有一个指标重合）"/>
        <m/>
        <s v="1、应用热度518_x000a_2、无收敛,主要构建父子关系"/>
        <s v="去掉基本属性_x000a_1、应用热度89"/>
        <s v="去掉基本属性_x000a_1、应用热度87"/>
        <s v="从日表中，月初到月末的日数据进行汇总统计，整月的日表数据总量约为1.2亿，月汇总后数据量为927万。存在13个后继程序。"/>
        <s v="通过筛选短信和语音话单中对端号码品牌为联通小灵通、联通GSM、电信CDMA的记录，作为竞争对手的通话记录"/>
        <s v="异网客户反抢；或者防止竞争对手反抢我方用户等"/>
        <s v="分别从全国号段表（hwdw.tb_dic_h1h2h3_code_alloc）、地市上报号段表（hwdw.tw_rs_pas_segment、hwdw.tw_rs_un_segment）、佳木斯号段表（hwmk.tmh_vc_opp_segment_m：根据与移动通话情况判定竞争对手号段的归属地域）获取号段并生成9位号段数据更新（替换或新增）到号段表中。若全国号段表和地市上报号段中有重复的号码，则以地市上报的号段为准。"/>
        <s v="kr下沉。主要在欠费分析专题中使用。"/>
        <s v="kr下沉_x000a_后续应用65个，下沉。"/>
        <s v="用于积分平衡，对应程序名HWMK.PML_BI_SCORE_BALANCE_M"/>
        <s v="欠费基础模型。"/>
        <s v="建议保留，新接口有变成多个，需要合并汇总，供后面程序使用_x000a_1、应用热度7_x000a_2、收敛度7%，无迁移范围内kr使用_x000a_3、有1个月mk引用，且该月MK热度18_x000a_4、有扩展了员工渠道归属和员工区县归属"/>
        <s v="1、应用热度18，有迁移范围内kr使用_x000a_2、收敛度：直接从底层来收敛度为27%(如果从上面的废弃日表来收敛度为22%)"/>
        <s v="去掉基本属性_x000a_1、应用热度55，有迁移范围内应用使用B0_x000a_可能会有接口废弃，会导致某些业务出不来_x000a_接口hwdw.tw_ci_chg_plat、hwdw.tw_rt_cus_phone_sale_opr在确认是否废弃  判断手机钱包的时候  hwdw.tw_ci_web_phone_occupied判断网站预约选号使用"/>
        <s v="去掉基本属性_x000a_1、应用热度80"/>
        <s v="去掉基本属性_x000a_1、应用热度43"/>
        <s v="去掉基本属性_x000a_1、应用热度64"/>
        <s v="再参考krhwkr.tr_sc_960_mny_cnt_user_d _x000a_按照这2个表对渠道分类_x000a_10086银行卡交费联动_x000a_a.channel_type='CS' and a.pay_detail_code='pay_12588_a'_x000a_12588手机支付电话交费_x000a_a.channel_type='CS' and a.pay_detail_code='pay_12588_b'_x000a_热线易充值_x000a_a.channel_type='CS' and a.pay_detail_code='pay_12588_c'_x000a_10086银"/>
        <s v="kr下沉。_x000a_后续应用72个，下沉。"/>
        <s v="kr下沉。_x000a_财务口径。统计融合通信业务的收入，后续依赖此表的程序有26个。可从ti_ua_revenue_source_dtl_m（用户帐单信息轻度汇总月表(按收入来源)）统计获取。"/>
        <s v="日账单收入基础模型。"/>
        <s v="pr_jt_mis_mm327_detail_m_x000a_集团定报 - mm327 - 智能终端情况表-明细"/>
        <s v="每个IMEI按通话次数匹配一个手机号码_x000a_需要确认：感觉IMEI会有重复，特别需要关注一下日累计和年累计新增中_x000a_每天都保存当年新增的所有终端，所以需要通过时间判断是不是年初_x000a_如果是年初第一天，无需插入昨天的数据，否则都要将昨天的数据插入"/>
        <s v="PR_SC_741_SELLPHONE_INFO_D    代客下单_x000a_1、引用该kr的mk网站用户业务日汇总是重要汇总_x000a_2、该汇总逻辑也比较复杂_x000a_后续：_x000a_PR_JK_094_GRP_PRODUCT_SJDJ_M_x000a_PR_JK_104_TERMINAL_M_x000a_PR_SC_036_APPLY_CONF_D"/>
        <s v="新增，重构汇总：主要是为了处理数据"/>
        <s v="PML_RS_TERM_IMEISALE_NEW_D_x000a_1、上一天的非定制终端取出来m5_x000a_2、从hwmk.tml_rs_terml_imei_all_d中取出imei基本信息到m1_x000a_3、从hwdw.tw_ci_term_imeisale_info销售流水取出imei到m4_x000a_4、非定制机激活销售：m1内关联hwkr.tr_sc_553_imei_inter_d取非定制机激活时间、激活号码到m2，及带条件trunc(b.first_date)&gt;trunc(a.in_time)_x000a_5、m1内关联m4插入m3  re"/>
        <s v="PML_RS_TERM_IMEI_SALE_D 保存13年以后的终端销售量和库存量_x000a_步骤：_x000a_一、D4：由于营销管理平台的终端销售信息有部分数据有误，需要对数据进行校验清洗。剩下的，若一个终端多次销售，则保留销售时间最晚的一条_x000a_1、合约机增加新营销管理平台信息插入到m7_x000a_2、m7左关联机型和tac码的对应hwdw.tw_ci_term_codetac_rel到m26，出一个错误标识_x000a_3、m26中错误标识=0的信息插入m27_x000a_4、m27中取操作时间最晚的imei进m8_x000a_二、D3：类似D4，只是是对hwmk.t"/>
        <s v="PML_RS_TERM_IMEI_SALE_D ：sum(case when status = '1' then 1 else -1 end) sell_num_x000a_trunc(op_time) = vd_date and accept = 1  _x000a_1、日结销量为当日销售 - 当日冲正，而非直接通过销售时间统计的明细计数，所以销量可能会出现负值，同时无法获取明细_x000a_2、月销量为当月每日日结销量的加和。从业务上来讲，跨月不允许用户冲正，所以从理论上来讲，每日日结销量加和得到的月销量和直接从已售表统计得到的月销量应"/>
        <s v="1、应用热度30，有迁移范围内应用使用B0_x000a_2、收敛度40%"/>
        <s v="汇总移动归属尚未完成或者当日新入网用户在基站小区下的流量次数和流量使用情况。主要针对于单纯流量使用用户做区域化归属判定。"/>
        <s v="1、筛选需要重新计算归属的用户：_x000a_月中：本月才开始通话用户,一直没有通话用户,当日新增用户,当日由特殊转为非特殊的用户_x000a_月末：归属没完成用户,新增用户,特殊转非特殊用户_x000a_2、月末处理通话满三个月的用户，如通话时长达到3个月, 归属进程为归属完成；通话时长不足3个月, 归属进程为归属未完成；月中处理用户的归属都未完成；_x000a_优先通话，无通话则按开户，按开户还不行的话则划分至虚拟区域。通话不足三月的月中根据首次通话日所在月份的话单，月末根据首次通话日到统计日的话单。"/>
        <s v="保留"/>
        <s v="1、应用热度高 80 有应用在迁移范围内"/>
        <s v="竞争对手归属表中上一天数据中状态为在网的用户，经过竞争对手信息接口进行更新或插入，得到竞争对手全量基础数据。_x000a_竞争对手归属整体采取通话满三月原则，即月末给通话满三个月的用户划分归属，不足三个月的以当月话单汇总数据作为划分依据：取通话次数、通话时长最多的基站小区为归属小区。注：归属小区与归属区县不匹配时需将归属小区置空，再按随机分配。无法按照通话归属的先按随机分配，即先算出每个片区下的归属完成的用户占整个地市的比例，再用未完成归属总用户数乘以比例得到需要分配到各片区的用户数。如随机分配还无法归属的则只能归属"/>
        <s v="从gsm语音、呼转语音、转售语音话单中统计竞争对手与我方号码的通话情况，注：呼转话单中不仅需取呼转号码与我方号码的通话情况，还需取对端号码与我方号码的通话情况。话单增加原则： _x000a_(1)如果话单表中出现，转售表中也出现的，则量以转手表数据为主取数据_x000a_(2)如果话单表中没有出现，转售表中出现的，则直接插入转售表中数据_x000a_(3)如果话单表中出现，转售表中没有出现的，则话单表中数据不变照常插入。归属区县则优先取竞争对手号段表中匹配的区县。"/>
        <s v="kr下沉。移至终端模块。_x000a_统计用户的近10月的流量、流量费、收入、语音费、短信量指标。"/>
        <s v="SP业务欠费基础模型。"/>
        <s v="PW_RS_TAC_SEGMENT_PROV  423802条记录_x000a_将hwdw.tw_rs_tac_dev_rel_prov中的tac码补齐8位，并且每个tac对应唯一一个device_id_x000a_同时增加了前台录入的对应关系(补充)_x000a_增加规则：将历史tac码插入"/>
        <s v="缴费预存基础模型。"/>
        <s v="PW_RS_DEV_PROV 39701条记录_x000a_1、优先省内，用集团下发去补充(通过device_name和终端品牌去关联)_x000a_2、将集团下发的device_id做了转换terminal_brand_id||lpad(cur_value + nvl(max_device_id,0), 5, '0')_x000a_3、最终会有个省内统一编码的device_id，jt_device_id_x000a_4、保留历史出现过的device_id(增加为了满足mm327)_x000a_集团+省内：总计97个字段"/>
        <s v="PMM_CI_USER_TDLTE_M  先插入4G再插入3G用户_x000a_1、无迁移范围内应用直接使用，有2个mk引用_x000a_1.1、PMM_CI_USER_TD_M应用热度有145且在迁移范围内_x000a_1.2、PMM_DT_GPRS_USER_M_PART02后续引用有69"/>
        <s v="主要通过统计终端客户情况，分析受众群体，为终端营销做数据支撑"/>
        <s v="pml_rs_terml_res_d_x000a_1、有迁移范围内应用使用C0_x000a_2、后面很多汇总表都有用到这些信息而且是从dw来，如：hwmk.tml_rs_terml_imei_all_d、hwmk.tml_rs_dev_sale_d、hwmk.tml_rs_term_imeisale_d等都有用到dw来进行获取"/>
        <s v="1、后续有30个应用，有1个mk引用"/>
        <s v="PML_RS_DEV_SALE_D_x000a_1、有迁移范围内应用使用B0，其他汇总层也要用到_x000a_hwdw.tw_ci_actrecordres_info：res_type = '1'属于终端销售"/>
        <s v="C0"/>
        <s v="1、应用热度237_x000a_2、无收敛,主要是融合多张表数据,以便使用方便"/>
        <s v="获取需要重新归属的用户：_x000a_1、从移动用户归属日表的上一天数据中取出归属未完成的用户；_x000a_2、从用户基本信息日表的当天数据中取出新入网用户；_x000a_将以上用户关联本地语音话单，汇总出未完成归属用户的通话情况。"/>
        <s v="筛选地区为齐齐哈尔、漫游标识为0非漫游, 2省内漫游出访, 4省际漫游出访、对端运营商为100 联通GSM,101 电信CDMA,310 网通座机,311 网通小灵通的话单做汇总"/>
        <s v="1、按当月截止统计日累计话单汇总，先取用户通话排名第一第二的二级区域，再在通话排名第一的二级区域下取通话排名第一第二的三级区域；_x000a_2、如果用户在当月截止统计日时间段内无本地通话，则归属到漫游二级(02yy)和三级片区(02yyyyy)；_x000a_如果排名第一和第二的二级区域通话次数、时长均相同，则二级片区随机归属标志置为随机归属，否则置为非随机归属；_x000a_如果排名第一和第二的三级区域通话次数、时长均相同，则三级片区随机归属标志置为随机归属，否则置为非随机归属；_x000a_"/>
        <s v="从竞争对手信息表中筛选离网的记录单独汇总，"/>
        <s v="定报指标。_x000a_财务口径。可从ti_ua_revenue_source_dtl_m（用户帐单信息轻度汇总月表(按收入来源)）中汇总获取。"/>
        <s v="kr下沉。_x000a_BOSS口径账单收入基础模型。现网KR模型主要统计用户的收入及折扣折让，结合现网的业务分类收入类模型及应用，设计此轻度模型，将用户的应收、优惠、税款、折扣等费用指标从四个接口融合至一起，减少后期使用的复杂度。"/>
        <s v="建议保留。_x000a_1、从单独的网间结算话单去汇总，消耗较大。"/>
        <s v="建议保留。_x000a_1、从单独的网间结算话单去汇总，消耗较大；_x000a_2、收敛度50%，此程序为降低后续模型使用资源消耗而增加；"/>
        <s v="BOSS口径。可从ti_ua_revenue_disc_dtl_m（用户帐单信息轻度汇总月表(含折扣折让)）中汇总获取。_x000a_经现网确认，此表应用较广，用于分析统计数据"/>
        <s v="1、应用热度66，有迁移范围内应用使用B0_x000a_2、收敛度25%"/>
        <s v="1、应用热度10，有迁移范围内的应用使用C0_x000a_2、合并多类酬金，并且对酬金属性，渠道属性，用户属性做了扩充"/>
        <s v="去掉基本属性_x000a_1、应用热度17"/>
        <s v="从语音清单中筛选非漫游记录汇总竞争对手到lac+cell的每日通话情况"/>
        <s v="从日表中汇总"/>
        <s v="分语音和流量统计详单中用户在各个lac和cell下的业务量次数。_x000a_现网中通过日表进行当日详单汇总，日累计表进行当日+截止上日累计量汇总。考虑到日表只做中间过程使用，且每日数据量为1.2亿，建议优化为只保留日累计表，且不再区分语音和流量维度，因为后续应用使用时只需取手机号码语音和流量业务量使用最多的基站小区。_x000a_后继KR程序通过此表取用户活动最多的基站小区。后继的后继较多，21个。"/>
        <s v="在语音话单基础上增加短信话单，作为提取竞争对手的基本分析话单。并根据竞争对手进行汇总。"/>
        <s v="以竞争对手为主视角，从语音、短信话单中统计竞争对手与我方号码总的通信情况。"/>
        <s v="确认是否存在后续？梳理反馈：存在1个后继，即全省统一号段归属表HWDW.TW_RS_OPP_SEGMENT_x000a_0499的佳木斯用户，按照跟移动用户通信行为划分，按照通信的移动用户来进行归属，其余的归为‘0499’：_x000a_1、取出当月归属佳木斯的竞争对手通话信息；_x000a_2、按通话次数排序取与竞争对手用户通话次数较多的前三名移动用户及其归属；_x000a_3、取出竞争对手百号段及百号段内竞争对手用户数，将用户数少于10人的百号段用户归属到‘0499’；_x000a_4、取其它竞争对手百号段（用户数大于10人）、与其通话的移动用户归属区县、移动"/>
        <s v="SP业务账单收入基础模型。按收入来源统计SP业务的账单收入。"/>
        <s v="kr下沉。_x000a_BOSS口径。筛选指定两个账目项的账单记录，数据量由整个账单表的近4亿记录减少至几百条记录，且后续用到此表的程序有20个。"/>
        <s v="新增模型"/>
        <s v="PW_RS_DEV    重要  33745_x000a_集团：对字段属性有做更新，总计89个字段（但只有17个字段是从源来的，其他字段都是空处理或者update处理)_x000a_1、有扩展字段和字段转换"/>
        <s v="PW_RS_DEV_PROV 建议上浮  相当于是整个省内终端的一个品牌维表_x000a_1、全量删除hwdw.tw_rs_dev_prov_mid3_x000a_2、将前台录入存留的最新终端品牌插入_x000a_3、集团新增终端品牌(名称有处理，如NOKIA转换成诺基亚)按device_id排序获取品牌编码_x000a_4、有biop1前台录入用到和hwdw.tw_rs_dev_prov用到_x000a_5、有一个品牌800对应2条记录"/>
        <s v="PW_RS_TAC_DEV_REL 重要59954条记录_x000a_增加规则：_x000a_1、主要将hwdw.tw_rs_tac_dev_rel中的tac码补齐8位_x000a_2、限定每个tac对应唯一一个device_id，一个device_id对应多个tac_x000a_"/>
        <s v="PMM_DT_TERML_TYPE_D _x000a_1、有迁移范围内应用使用C0，总应用热度13_x000a_2、有迁移范围内mk-PMM_DT_USER_BASIC_D(应用热度500)引用_x000a_3、分析第二个kr表发现：基本上都只用了最近两个月的终端判断换机类型等信息，可以在该cis中统计本月主终端和上月主终端，方便取数_x000a_"/>
        <s v="语音和流量详单合并统计，剔除imei前8位为0的记录，取使用次数最多的imei"/>
        <s v="pr_sc_789_termuse_list_m 应用热度9  过去一年每月主终端罗列_x000a_后续基本上都只用了最近两个月的终端判断换机类型等信息，可以在该cis中统计本月主终端和上月主终端，方便取数_x000a_用户每月主终端打横宽表_x000a_后续：_x000a_PR_SC_789_COMM_EXCP_M：model_4g、model_3g_x000a_PR_SC_326_4G_LOSING_ALERT_M：比较model_4g  4G换2/3G终端标识 比较IMEI  换机_x000a_PR_SC_988_CHGMODEL_4GTRMNL_M：换机 当月使用主终"/>
        <s v="语音和流量详单合并统计，剔除imei前8位为0的记录，取使用次数最多的用户"/>
        <s v="PR_SC_553_IMEI_INTER_D_x000a_下沉原因：_x000a_1、被其他程序引用14_x000a_2、跟BOSS互动 _x000a_3、mk重要汇总有用到，如：hwmk.tml_rs_term_imeisale_new_d_x000a_步骤：_x000a_1、每天判断一次当月激活的非定制机销售终端(包括已售和可售)，若激活，插入结果表_x000a_2、将昨天的结果数据再跟销售终端包括已售和可售)匹配一次IMEI，若能匹配上就插入_x000a_"/>
        <s v="应用热度274"/>
        <s v="去掉基本属性_x000a_1、应用热度61"/>
        <s v="去掉基本属性"/>
        <s v="1、后续定报使用此模型；_x000a_2、收敛度50%，且程序过程中对归属地字段进行了规整；"/>
        <s v="kr下沉。_x000a_财务口径账单收入基础模型。按收入来源统计用户收入。"/>
        <s v="pml_rs_toaa_pm_db_m_x000a_类似用户终端使用视图，包括是否是销售终端_x000a_1、有迁移范围内应用使用B0，应用热度10_x000a_手机号、单向剔重imei、双向剔重imei打标识"/>
        <s v="建议保留现网_x000a_PMM_CI_USER_TD_M类似一个视图：有标签有指标_x000a_先插入hwmk.tmm_ci_user_tdlte_m数据再插入188号段用户_x000a_问题：难道不是3-4G客户一起再加188号段？188号段是啥？_x000a_是不是3-4G都算TD客户，然后用188号段补充？_x000a_1、应用热度有145，有4个mk引用"/>
        <s v="pml_rs_terml_res_d 到imei粒度的维表，已售+未售，汇总内容包括物料编码、品牌、机型、供货商、终端成本价等终端相关信息_x000a_1、有迁移范围内应用使用B0"/>
        <s v="去掉基本属性_x000a_1、应用热度37"/>
        <s v="融合现网和基线，以现网为主"/>
        <s v="以现网为主，增加上网时段"/>
        <s v="涵盖现网日汇总+月汇总所有指标"/>
        <s v="CIS新增"/>
        <s v="合并现网gsm、vpmn、呼转三个现网模型，原因是维度指标大致一样"/>
        <s v="合并现网gsm、vpmn、呼转等四个现网模型，原因是维度指标大致一样"/>
        <s v="废弃现网通话类型和漫游类型维度字段，转换为横向指标，以降低数据颗粒度"/>
        <s v="现网MK中一张表中，包含了日数据也包含了日累计字段，建议MK拆分成2个，该模型为当日数据"/>
        <s v="现网MK中一张表中，包含了日数据也包含了日累计字段，建议MK拆分成2个，该模型为当日日累计数据"/>
        <s v="基本保留现网"/>
        <s v="KR下沉"/>
        <s v="保留现网"/>
        <s v="定报使用，不改变"/>
        <s v="以现网为主"/>
        <s v="合并普通短信(上行)+互联短信+国际短信三个现网模型"/>
        <s v="融合日模型和月模型所有指标"/>
        <s v="合并互动短信+梦网短信+WAP梦网短信三个现网模型"/>
        <s v="保持现网模型"/>
        <s v="B0，应用热度28  保持现网模型"/>
        <s v="C0，应用热度51  保持现网模型"/>
        <s v="1、有迁移范围内kr引用B0：22_x000a_2、有1个mk引用：hwmk.tmm_ci_user_hvalue_m"/>
        <s v="1、有迁移范围内kr引用C0：72_x000a_2、有3个迁移范围内mk引用"/>
        <s v="存放用户每月的通话业务量以及19点到23点的通话业务量"/>
        <s v="每年3月跑数据，存放拍照数据。_x000a_校园拍照用户打分模型，打分因素：_x000a_打分因素：_x000a_1、是否校园v网_x000a_2、年龄段_x000a_3、交往圈_x000a_4、校园渠道业务办理_x000a_5、校园基站上网时长占比_x000a_6、校园基站通话次数占比_x000a_7、校园基站流量使用占比_x000a_8、寒假(1月、2月)与3月、上年12月、上年11月的长途时长、漫游时长波动情况"/>
        <s v="1、有迁移范围内kr引用B0：8"/>
        <s v="1、有迁移范围内kr引用B0：6"/>
        <s v="1、有迁移范围内kr引用A0：11_x000a_合并原因：_x000a_1、同一个程序出来就不会影响出数效率，只需增加一个字段就能满足2个表的效果"/>
        <s v="引用次数59_x000a_目标客户：4G资费用户+4G终端用户+usim卡用户+4G流量客户_x000a_主要支撑4G用户渗透率，4G客户发展情况分析"/>
        <s v="A0支撑套餐高饱和度升档营销模型、套餐低饱和度提升模型等"/>
        <s v="代办人+使用人+责任人_x000a_对个人客户实名制判断的时候需要代办人或经办人责任人的信息合理，如果年龄过小或过大的，或者单位用户，所以需要优先识别代办人+使用人+责任人的实名信息"/>
        <s v="PR_SC_663_GROUPTRUEUSER_D3由于有累加的过程，需要单独建一个cis支撑_x000a_第一张表：包括所有办理过户和补登记用户：取最近一次记录_x000a_第二张表：包括所有办理过户和登记用户_x000a_2张表的用户是一样的，保留一张表就可以"/>
        <s v="td用户+铁通自由用户：有两个后继_x000a_是目标客户，并且集团口径和工信部口径都有用到，所以不能合并"/>
        <s v="TD用户实名制结果表  10分钟左右"/>
        <s v="工信部口径：TD用户实名制 调度10分钟"/>
        <s v="有2个后继_x000a_合并原因：记录数一样，字段基本一样_x000a_结果就是：cust_name会有完善_x000a_PR_SC_663_GROUPTRUEUSER_D1 调度30分钟"/>
        <s v="普通用户实名制结果表 调度1个小时_x000a_PR_SC_663_GROUPTRUEUSER_D_x000a_合并：中间过程，无其他程序使"/>
        <s v="热度9  调度20-30分钟"/>
        <s v="工信部口径：普通用户实名制 调度：2.5个小时"/>
        <s v="累计数据"/>
        <s v="提取对应的目标客户渠道"/>
        <s v="每年9月份跑数据，查看程序，目前无法跑出数据"/>
        <s v="1.全量基站用户信息"/>
        <s v="校园V网集团"/>
        <s v="1.每年3月份插入一份数据_x000a_2.11,12,3月份都存在的校园目标客户(拍照月，每月在校园基站下产生了通话记录)，插入结果表"/>
        <s v="每年3月份跑数据。与3个校园种子用户有通话的算作校园用户，循环判定"/>
        <s v="1.每年除3月份外的周期跑数据_x000a_2.新增校园用户基数"/>
        <s v="每年除3月份外的周期跑数据。新增校园用户交往圈信息判定：与3个校园种子用户有通话的算作校园用户，循环判定"/>
        <s v="等于3月取拍照数据否则取上月+规则判断数据"/>
        <s v="每年除3月-8月外的周期跑数。_x000a_"/>
        <s v="每年除3月份外的周期跑数据。_x000a_月新增校园用户最终判定打分模型，打分因素：_x000a_1、是否校园v网_x000a_2、年龄段_x000a_3、交往圈_x000a_4、校园渠道业务办理_x000a_5、校园基站上网时长占比_x000a_6、校园基站通话次数占比_x000a_7、校园基站流量使用占比_x000a_8、寒假(1月、2月)与3月、上年12月、上年11月的长途时长、漫游时长波动情况_x000a_"/>
        <s v="校园用户最终汇总：_x000a_1、年初界定用户_x000a_2、夹寄卡用户_x000a_3、当月新增交往圈判定用户"/>
        <s v="1、有迁移范围内kr引用D0：2_x000a_热点级别，觉得还是需要存在"/>
        <s v="校园WLAN使用情况汇总。前者的后继应用"/>
        <s v="E0，应用热度30；_x000a_按新增存量用户汇总的用户基本信息月，在当月的用户基本表的基础上增加了上月有本月无的用户；"/>
        <s v="C0，应用热度18；_x000a_定报口径指标，出数时间需5个半小时，因此建议保留原样，且针对从dw清单获取的指标优化成从汇总层出数。"/>
        <s v="A0，应用热度85；_x000a_定报数据"/>
        <s v="D0，应用热度1；_x000a_定报数据"/>
        <s v="B0，应用热度5；_x000a_B0，应用热度22；_x000a_统计用户的语音、流量、短彩信业务量"/>
        <s v="B0，应用热度5；_x000a_统计用户的日收入和日累计收入"/>
        <s v="无迁移范围内kr，应用热度8；_x000a_B0，应用热度23；_x000a_用户的业务量使用月视图，统计用户的语音、流量、短彩信业务量使用；"/>
        <s v="E0，应用热度14；_x000a_E0，应用热度43；_x000a_B0，应用热度41；_x000a_用户的总收入和各类收入月视图_x000a_"/>
        <s v="主要支撑现网常用应用_x000a_1、有迁移范围内kr引用A0：123_x000a_2、有5个mk引用_x000a__x000a_三个月离网定义的离网用户：当天离网?_x000a_1、有迁移范围内kr引用C0：5"/>
        <s v="1、有迁移范围内应用使用10_x000a_不与90天通信口径合并原因：口径不同_x000a_90天通话口径包括呼转，30天通话口径不包括呼转；90天通话离网口径不包括实际离网用户，30天通话离网口径包括实际离网用户。分开来更清晰明了，也方便数据流开发_x000a_90天通话口径_x000a_hwmk.tml_vc_gsm_d_x000a_hwmk.tml_vc_vpmn_d_x000a_hwmk.tml_vc_trans_d_x000a_hwmk.tml_dt_sms_gsm_d_x000a_hwmk.tml_dt_sms_gsm_un_d_x000a_hwmk.tml_dt_gprs_d_x000a_30天通话口径_x000a_hw"/>
        <s v="有迁移范围内kr引用C0：44_x000a_识别重入网客户_x000a_1、关联出新入网客户的有效IMEI在历史有效IMEI库中存在的老客户_x000a_2、老客户在新入网客户的激活次月底属于异常的号码_x000a_3、求出激活次月底前７天内通话为主叫的客户_x000a_4、老客户在新入网客户的激活次月底前７天内老客户主叫记录为零_x000a_5、"/>
        <s v="A0，应用热度1013；_x000a_A0，应用热度270；_x000a_都是从底层接口中获取的用户基本信息，后者在前者的基础上增加了客户的一些常用的基本信息，如姓名、性别、身份证等等，并针对性别字段做了处理，因boss传送的性别字段不准确，改由通过身份证号码判断。"/>
        <s v="A0，应用热度748；_x000a_B0，应用热度802；_x000a_B0，应用热度10；_x000a_C0，应用热度12；_x000a_无迁移范围内kr，应用热度14；_x000a_用户的月基础属性信息表；"/>
        <s v="B0，23。_x000a_通话(普通GSM、VPMN、呼转)、短信(普通点对点、上行互联、上行国际)、彩信(上行彩信、上行互联彩信)、GPRS流量(核减后)"/>
        <s v="都是宽带用户基本信息，且基本的取数口径都一致，只是统计范围或者字段指标等有差异，如第二个只是在网宽带用户，第一个和第三个是个人宽带用户，第四个包括个人宽带和集团宽带，且在网和离网都有，目前常用的为第四个。因此建议按照第四个设计宽带基本信息模型，包含其它三个模型字段。"/>
        <s v="将上述宽带基本信息表中的反映宽带发展情况的非用户级统计指标单独列出来"/>
        <s v="宽带续费情况"/>
        <s v="宽带的收入情况（财务口径）"/>
        <s v="1、有迁移范围内kr引用B0：109_x000a_2、有1个mk引用PMM_CI_USER_AREA_M_x000a_wlan+手机邮箱+百宝箱+儿基会与健康快车+手机证券+会议电话+无线音乐俱乐部+飞信等"/>
      </sharedItems>
    </cacheField>
    <cacheField name="处理规则" numFmtId="0">
      <sharedItems containsBlank="1" count="16">
        <s v="kr下沉"/>
        <s v="横向合并"/>
        <s v="基线融合"/>
        <s v="dw上浮"/>
        <s v="模型平移"/>
        <s v="MK保留"/>
        <s v="MK新增"/>
        <s v="现网改造"/>
        <m/>
        <s v="模型拆分"/>
        <s v="kr下沉 + 横向合并"/>
        <s v="横向合并 + kr下沉"/>
        <s v="横向合并+基线融入"/>
        <s v="本地基线"/>
        <s v="横向合并 + 基线融入"/>
        <s v="纵向合并 + kr下沉"/>
      </sharedItems>
    </cacheField>
    <cacheField name="是否核心模型" numFmtId="0">
      <sharedItems containsBlank="1" count="2">
        <s v="是"/>
        <m/>
      </sharedItems>
    </cacheField>
    <cacheField name="支撑应用" numFmtId="0">
      <sharedItems containsBlank="1" count="67">
        <s v="统计各电渠活跃明细、新媒体渠道偏好"/>
        <m/>
        <s v="统计用户对渠道的满意程度"/>
        <s v="统计用户在电渠查询频繁度，反应用户渠道偏好和资费敏感"/>
        <s v="统计客户在各渠道业务办理，业务查询、缴费次数、营销次数等情况"/>
        <s v="渠道发展用户的质量"/>
        <s v="统计渠道是否违规操作，体现渠道的健康发展"/>
        <s v="渠道级重点业务办理情况"/>
        <s v="统计在自助营业厅下办理各业务明细"/>
        <s v="统计热线自动业务办理明细"/>
        <s v="市场份额监控分析_x000a_移动、竞争对手新增客户数分析"/>
        <s v="竞争对手归属判定(类似移动用户的开户归属)"/>
        <s v="欠费账龄统计分析、高额欠费客户分析"/>
        <s v="统计各渠道因为某个业务在某个支付平台的缴费明细"/>
        <s v="统计在网站下办理各业务明细"/>
        <s v="统计在短厅下办理各业务明细"/>
        <s v="统计各电渠缴费明细、新媒体渠道偏好"/>
        <s v="收入监控、用户日累计收入分析"/>
        <s v="统计销售时间、销售工号、全网通裸机合约机终端销量、定制机非定制机销量、日结销量、终端价格、终端成本价格、营销案等"/>
        <s v="统计各渠道各业务办理明细、违规办理明细、渠道养卡、渠道偏好"/>
        <s v="区域市场监控、网格化管理营销"/>
        <s v="统计10086话费查询明细"/>
        <s v="统计10086人工业务办理明细"/>
        <s v="SP业务欠费统计分析"/>
        <s v="线上缴费分析、全渠道缴费分析"/>
        <s v="统计3-4G客户，集团统一口径"/>
        <s v="多表关联，渠道360画像"/>
        <s v="用户收入及各类收入分析、折后收入分析(BOSS口径)"/>
        <s v="语音网间结算分析"/>
        <s v="点对点短信结算分析"/>
        <s v="GPRS漫游结算分析"/>
        <s v="异网客户挖抢_x000a_与竞争对手联系高频度本网用户流失预警"/>
        <s v="SP业务收入统计分析、梦网短信结算"/>
        <s v="双向排重终端：统计用户终端对应关系、各终端类型对应客户数"/>
        <s v="单向排重终端(一个用户对应一个imei，一个imei可能对应多个用户)：可统计用户终端对应关系、各终端类型对应客户数"/>
        <s v="单向排重终端(一个用户对应一个imei，一个imei可能对应多个用户)：可统计最近1年每个月终端使用情况，每月换机明细、23G升4G终端明细等"/>
        <s v="单向排重终端(一个用户可能对应多个imei，一个imei对应一个用户)：可统计新增终端明细"/>
        <s v="互动接口，向前追溯6个月话单识别非定制机购机用户激活情况"/>
        <s v="多表关联，员工归属"/>
        <s v="统计在掌厅下办理各业务明细"/>
        <s v="各类收入分析(财务口径)(如计费收入、通话费收入、语音增值业务收入分析等)、折后收入统计分析"/>
        <s v="已售+未售，汇总内容包括物料编码、品牌、机型、供货商、终端成本价等终端相关信息"/>
        <s v="移动数据流量用户明细统计"/>
        <s v="基站级数据流量使用、忙闲时基站分析、"/>
        <s v="用户级流量、计费流量使用情况、套餐升级、通信客户分析、流量套餐监控"/>
        <s v="用户级流量、计费流量使用情况、套餐升级"/>
        <s v="节假日旅游和返乡客户统计"/>
        <s v="常驻漫游来访客户挖抢"/>
        <s v="当日普通语音、vpmn、呼转用户明细统计"/>
        <s v="当月日累计普通语音、vpmn、呼转用户明细统计"/>
        <s v="社交广度深度分析、异网强粘性客户分析、家庭成员识别、重入网客户识别、校园客户识别、圈子营销等"/>
        <s v="当日各时段语音业务统计分析"/>
        <s v="当月累计各时段语音业务统计分析"/>
        <s v="当日基站级语音业务使用、忙闲时基站分析"/>
        <s v="当月基站级语音业务使用、忙闲时基站分析"/>
        <s v="当日用户级各语音业务使用情况统计、通信客户分析、话务量日监控"/>
        <s v="当月日累计用户级各语音业务使用情况统计、话务量监控"/>
        <s v="用户使用每一个imei产生的时长和流量"/>
        <s v="统计用户每一个终端使用周期"/>
        <s v="用户彩信使用明细情况"/>
        <s v="用户级彩信业务使用情况、通信客户分析"/>
        <s v="用户短信使用明细情况，交往圈分析、垃圾短信识别"/>
        <s v="用户级短信业务使用情况、通信客户分析"/>
        <s v="计算饱和度，支撑套餐升档推荐"/>
        <s v="分析热点使用频繁度，支撑热点建设"/>
        <s v="主要支撑现网各种通信场景"/>
        <s v="分析新增客户来源以及客户离网去向"/>
      </sharedItems>
    </cacheField>
    <cacheField name="原因分析" numFmtId="0">
      <sharedItems containsBlank="1" count="31">
        <m/>
        <s v="基线"/>
        <s v="hwdw.tb_det_channel_x000a_文档中与存储过程中字段名完全不匹配"/>
        <s v="    channel_type = 'CS_ZD' then nvl(busi_count,0)  10086自动业务办理量(不含交费)_x000a_    channel_type = 'CS_RG' then nvl(busi_count,0)  10086人工业务办理量(不含交费)_x000a_    channel_type = 'NET'  then nvl(busi_count,0)   网站业务办理量(不含交费)     _x000a_     channel_type = 'SMS'  then nvl(busi_coun"/>
        <s v="hwdw.tw_rs_unmobile_segment未找到"/>
        <s v="hwdw.tw_ac_cust_owe_td  对应CIS，找不到对应的表_x000a_hwdw.tw_ci_grp_user_msg 找不到对应的表"/>
        <s v="hwkr.tr_jt_cw_info_rate 找不到对应的 CIS表_x000a_hwkr.tr_jt_sp_comp_sp_m 找不到对应的表_x000a_hwmk.tml_jk_product_m 找不到 对应的表_x000a_hwmk.tmm_ci_user_basic_m 用户月表还没有标准化_x000a_hwkr.tr_jt_sp_loc_sp_m 找不到对应的表"/>
        <s v="hwdw.tw_ci_ur_scoreuse_rd 找不到对应的表_x000a_hwdw.tw_ci_mark_trans_opr 找不到对应的表_x000a_hwdw.tw_ci_tob_mark_order_info 找不到对应的表_x000a_hwdw.tw_ci_mark_item_list 找不到对应的表_x000a_hwdw.tw_ci_tobmark_product_msg 找不到对应的表_x000a_hwdw.tw_ci_mark_manage_msg 找不到对应的表"/>
        <s v="hwmk.tml_bi_score_nochan_m （未标准化）_x000a_hwmk.tmm_ci_user_m （未标准化）"/>
        <s v="hwmk.tmm_ci_user_basic_m   (未标准化)_x000a_hwkr.tr_jt_sp_loc_cn_m   （未找到表）_x000a_hwmk.tml_bi_revenue_m  (该表对应cis数据流已废弃，需要重新找口径)_x000a_hwkr.tr_jt_cw_info_rate  （未找到表）_x000a_hwkr.tr_jt_cw_owe_user_m    （未找到表）_x000a_"/>
        <s v="hwdw.tw_ac_pay DW上浮 ti_uc_pay_dtl_d_x000a_hwdw.tw_dic_chg_login_msg DW上浮 ti_cb_staff_info_d_x000a_hwmk.tmm_ci_user_info_d 活跃MK ti_ue_basic_info_d_x000a_hwdw.tb_dic_district 在前驱目录中没有写 BDS标注有问题，说上浮，具体上浮到什么不清楚_x000a_"/>
        <s v="hwmk.tml_rs_chn_pay_info_d 前驱只有这一个，直接从日表出，但是日表做不了"/>
        <s v="hwmk.tmm_ci_user_basic_d_x000a_hwdw.tb_dic_h1h2h3_code_alloc_x000a_hwcb.tb_det_area_x000a_hwcb.tb_det_mobile_segment_x000a_hwdw.tw_wz_cust_log_info 找不到_x000a_hwdw.tw_wz_userlogin_log 找不到_x000a_hwdw.tw_rt_cus_mark_opr_x000a_hwdw.tw_cr_ring_oper_log 找不到_x000a_hwcb.tb_det_ch_cr_oper_type_x000a_hwmk.tml_dt_ring_"/>
        <s v="hwmk.tmm_ci_user_basic_d_x000a_hwmk.tml_rs_chn_net_user_d 在渠道_x000a_hwdw.tw_ci_fee_order_zb0086 找不到"/>
        <s v="hwcb.tb_det_area_x000a_hwcb.tb_det_ch_2009_sms_servtype_x000a_hwcb.tb_det_mobile_segment_x000a_hwdw.tb_dic_h1h2h3_code_alloc_x000a_hwdw.tw_ac_pay 找不到_x000a_hwdw.tw_ci_back_pay_mk_x000a_hwdw.tw_ci_bank_user_auto_pay_x000a_hwdw.tw_ci_fee_order_zb0086 找不到_x000a_hwdw.tw_ci_sm_received 找不到_x000a_hwdw.tw_cs_sms100"/>
        <s v="hwmk.tmm_ci_user_basic_d_x000a_hwmk.tml_rs_chn_sms10086_d 渠道出_x000a_hwdw.tw_ci_fee_order_zb0086 找不到"/>
        <s v="hwkr.tr_jt_cw_ml_revenue_m_mid  （未找到表）_x000a_hwmk.tml_jk_product_m     （未找到表）_x000a_hwkr.tr_jt_cw_rrhtx_cfg_msg   （未找到表）_x000a_hwmk.tmm_ci_user_m          (未标准化)_x000a_hwdw.tw_ac_writeoff_det_record （完成状态空白）"/>
        <s v="hwdw.tw_rt_fin_login_opr 在DW找不到_x000a_hwdw.tw_dic_chg_login_msg DW上浮 ti_cb_staff_info_d_x000a_hwmk.tmm_ci_user_info_d 活跃MK ti_ue_basic_info_d"/>
        <s v="hwmk.tmm_ci_user_basic_d未标准化"/>
        <s v="hwmk.tml_vc_lc_add_d 活跃MK_x000a_hwcb.tb_det_cell_info 已标准化_x000a_hwmk.tmm_ci_user_basic_d用户日表"/>
        <s v="准确"/>
        <s v="hwdw.tw_rs_opp_segment（未找到，有个类似的tw_rs_opp_segment_fix）_x000a_hwdw.tw_rs_unmobile_segment（未找到）"/>
        <s v="hwkr.tr_jt_cw_info_rate 找不到对应的表_x000a_hwmk.tmm_ci_user_basic_m 用户月表还没有标准化_x000a_hwkr.tr_jt_cw_owe_user_m 找不到对应的表_x000a_hwkr.tr_jt_cw_sp_reduce_m 对应的CIS表没有标准化_x000a_hwkr.tr_jt_sp_loc_cn_m 找不到对应的表_x000a_hwmk.tml_bi_revenue_m 账单月表 已废弃，需重新找口径"/>
        <s v="hwdw.tw_ac_pay_full   （不可测试）_x000a_hwdw.tw_ac_pay_full_td  （未找到表）_x000a_hwdw.tw_rt_cus_login_msg  （未完成）_x000a_hwdw.tw_ci_sys_login_msg  （未找到表）_x000a_hwmk.tmm_ci_user_basic_m （未标准化）"/>
        <s v="hwmk.tmm_ci_user_basic_d未标准化_x000a_hwmk.tml_vc_lc_list_d未找到"/>
        <s v="hwdw.tw_ac_fin_bill_det_day  （未找到表）"/>
        <s v="&quot;ti_ub_gsm_dtl_d_x000a_ti_ut_imei_info_d_x000a_ti_ub_gsm_bs_d&quot;"/>
        <s v="tml_vc_lc_opp_add_d活跃MK_x000a_对应CIS名ti_rb_opp_user_lc_d"/>
        <s v="前驱未找到：hwmk.tml_vc_lac_cell_d"/>
        <s v="hwdw.tw_rs_opp_segment（未找到，有个类似的tw_rs_opp_segment_fix）"/>
        <s v="hwmk.tmm_ci_user_basic_m用户月表"/>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haoshiqiu" refreshedDate="43089.501890624997" createdVersion="5" refreshedVersion="5" minRefreshableVersion="3" recordCount="317" xr:uid="{00000000-000A-0000-FFFF-FFFF01000000}">
  <cacheSource type="worksheet">
    <worksheetSource ref="A1:AD317" sheet="目录"/>
  </cacheSource>
  <cacheFields count="38">
    <cacheField name="序号" numFmtId="0">
      <sharedItems containsSemiMixedTypes="0" containsNonDate="0" containsString="0"/>
    </cacheField>
    <cacheField name="模块" numFmtId="0">
      <sharedItems containsSemiMixedTypes="0" containsNonDate="0" containsString="0"/>
    </cacheField>
    <cacheField name="主题域" numFmtId="0">
      <sharedItems count="8">
        <s v="4用户"/>
        <s v="8渠道"/>
        <s v="5竞争对手"/>
        <s v="7终端"/>
        <s v="3家庭客户"/>
        <s v="2集团客户"/>
        <s v="1个人客户"/>
        <s v="6产品"/>
      </sharedItems>
    </cacheField>
    <cacheField name="主题子域" numFmtId="0">
      <sharedItems count="24">
        <s v="4.3用户渠道接触"/>
        <s v="8.2渠道业务量"/>
        <s v="8.1渠道基本信息"/>
        <s v="5.2竞争对手业务量"/>
        <s v="5.1竞争对手用户基本信息"/>
        <s v="5.3竞争对手交往圈"/>
        <s v="4.7用户账务"/>
        <s v="4.8用户终端使用"/>
        <s v="7.3终端销售"/>
        <s v="4.2用户业务使用"/>
        <s v="4.1用户基本信息"/>
        <s v="7.1终端基本信息"/>
        <s v="7.2终端使用"/>
        <s v="4.4用户位置"/>
        <s v="4.6用户交往圈"/>
        <s v="3.2家庭客户业务使用"/>
        <s v="3.1家庭客户基本信息"/>
        <s v="2.1集团客户基本信息"/>
        <s v="2.2集团客户业务使用"/>
        <s v="2.4集团客户收入"/>
        <s v="2.3集团客户产品订购"/>
        <s v="1.1个人客户基本信息"/>
        <s v="6.1产品基本信息"/>
        <s v="4.5用户产品订购"/>
      </sharedItems>
    </cacheField>
    <cacheField name="原中文名" numFmtId="0">
      <sharedItems containsSemiMixedTypes="0" containsNonDate="0" containsString="0"/>
    </cacheField>
    <cacheField name="原英文名" numFmtId="0">
      <sharedItems containsSemiMixedTypes="0" containsNonDate="0" containsString="0"/>
    </cacheField>
    <cacheField name="实体中文名称(标准化后)" numFmtId="0">
      <sharedItems containsSemiMixedTypes="0" containsNonDate="0" containsString="0"/>
    </cacheField>
    <cacheField name="ti_ue_base_d" numFmtId="0">
      <sharedItems containsSemiMixedTypes="0" containsNonDate="0" containsString="0"/>
    </cacheField>
    <cacheField name="是否完成" numFmtId="0">
      <sharedItems containsSemiMixedTypes="0" containsNonDate="0" containsString="0"/>
    </cacheField>
    <cacheField name="开发人" numFmtId="0">
      <sharedItems containsSemiMixedTypes="0" containsNonDate="0" containsString="0"/>
    </cacheField>
    <cacheField name="提供研发批次" numFmtId="0">
      <sharedItems containsSemiMixedTypes="0" containsNonDate="0" containsString="0"/>
    </cacheField>
    <cacheField name="是否提供" numFmtId="0">
      <sharedItems containsSemiMixedTypes="0" containsNonDate="0" containsString="0"/>
    </cacheField>
    <cacheField name="是否优先" numFmtId="0">
      <sharedItems containsSemiMixedTypes="0" containsNonDate="0" containsString="0"/>
    </cacheField>
    <cacheField name="是否复杂" numFmtId="0">
      <sharedItems containsSemiMixedTypes="0" containsNonDate="0" containsString="0"/>
    </cacheField>
    <cacheField name="链接" numFmtId="0">
      <sharedItems containsSemiMixedTypes="0" containsNonDate="0" containsString="0"/>
    </cacheField>
    <cacheField name="周期" numFmtId="0">
      <sharedItems containsSemiMixedTypes="0" containsNonDate="0" containsString="0"/>
    </cacheField>
    <cacheField name="分析对象" numFmtId="0">
      <sharedItems containsSemiMixedTypes="0" containsNonDate="0" containsString="0"/>
    </cacheField>
    <cacheField name="主键" numFmtId="0">
      <sharedItems containsSemiMixedTypes="0" containsNonDate="0" containsString="0"/>
    </cacheField>
    <cacheField name="视角" numFmtId="0">
      <sharedItems containsSemiMixedTypes="0" containsNonDate="0" containsString="0"/>
    </cacheField>
    <cacheField name="对应基线表名" numFmtId="0">
      <sharedItems containsSemiMixedTypes="0" containsNonDate="0" containsString="0"/>
    </cacheField>
    <cacheField name="任务时间" numFmtId="58">
      <sharedItems containsSemiMixedTypes="0" containsNonDate="0" containsString="0"/>
    </cacheField>
    <cacheField name="变更时间" numFmtId="0">
      <sharedItems containsSemiMixedTypes="0" containsNonDate="0" containsString="0"/>
    </cacheField>
    <cacheField name="完成时间" numFmtId="0">
      <sharedItems containsSemiMixedTypes="0" containsNonDate="0" containsString="0"/>
    </cacheField>
    <cacheField name="代码行数" numFmtId="0">
      <sharedItems containsSemiMixedTypes="0" containsNonDate="0" containsString="0"/>
    </cacheField>
    <cacheField name="实际完成行数(测试后)" numFmtId="0">
      <sharedItems containsSemiMixedTypes="0" containsNonDate="0" containsString="0"/>
    </cacheField>
    <cacheField name="完成率" numFmtId="0">
      <sharedItems containsSemiMixedTypes="0" containsNonDate="0" containsString="0"/>
    </cacheField>
    <cacheField name="任务进度" numFmtId="0">
      <sharedItems containsSemiMixedTypes="0" containsNonDate="0" containsString="0"/>
    </cacheField>
    <cacheField name="对应老系统表名" numFmtId="0">
      <sharedItems containsSemiMixedTypes="0" containsNonDate="0" containsString="0"/>
    </cacheField>
    <cacheField name="依赖关系(添加数据流后修改)" numFmtId="0">
      <sharedItems containsSemiMixedTypes="0" containsNonDate="0" containsString="0"/>
    </cacheField>
    <cacheField name="实际完成率" numFmtId="0">
      <sharedItems containsSemiMixedTypes="0" containsNonDate="0" containsString="0"/>
    </cacheField>
    <cacheField name="依赖情况" numFmtId="0">
      <sharedItems containsSemiMixedTypes="0" containsNonDate="0" containsString="0"/>
    </cacheField>
    <cacheField name="新系统依赖" numFmtId="0">
      <sharedItems containsSemiMixedTypes="0" containsNonDate="0" containsString="0"/>
    </cacheField>
    <cacheField name="前驱个数" numFmtId="0">
      <sharedItems containsSemiMixedTypes="0" containsNonDate="0" containsString="0"/>
    </cacheField>
    <cacheField name="备注" numFmtId="0">
      <sharedItems containsSemiMixedTypes="0" containsNonDate="0" containsString="0"/>
    </cacheField>
    <cacheField name="处理规则" numFmtId="0">
      <sharedItems containsSemiMixedTypes="0" containsNonDate="0" containsString="0"/>
    </cacheField>
    <cacheField name="是否核心模型" numFmtId="0">
      <sharedItems containsSemiMixedTypes="0" containsNonDate="0" containsString="0"/>
    </cacheField>
    <cacheField name="支撑应用" numFmtId="0">
      <sharedItems containsSemiMixedTypes="0" containsNonDate="0" containsString="0"/>
    </cacheField>
    <cacheField name="原因分析" numFmtId="0">
      <sharedItems containsSemiMixedTypes="0" containsNonDate="0" containsString="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0"/>
</file>

<file path=xl/pivotCache/pivotCacheRecords2.xml><?xml version="1.0" encoding="utf-8"?>
<pivotCacheRecords xmlns="http://schemas.openxmlformats.org/spreadsheetml/2006/main" xmlns:r="http://schemas.openxmlformats.org/officeDocument/2006/relationships" count="0"/>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数据透视表1" cacheId="0" applyNumberFormats="0" applyBorderFormats="0" applyFontFormats="0" applyPatternFormats="0" applyAlignmentFormats="0" applyWidthHeightFormats="1" dataCaption="数据" showDrill="0" useAutoFormatting="1" compact="0" compactData="0" gridDropZones="1">
  <location ref="A3:B5" firstHeaderRow="2" firstDataRow="2" firstDataCol="1"/>
  <pivotFields count="33">
    <pivotField compact="0" outline="0" subtotalTop="0" showAll="0">
      <items count="2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t="default"/>
      </items>
    </pivotField>
    <pivotField axis="axisRow" compact="0" outline="0" subtotalTop="0" showAll="0">
      <items count="12">
        <item x="2"/>
        <item x="5"/>
        <item x="9"/>
        <item x="1"/>
        <item x="10"/>
        <item x="4"/>
        <item x="0"/>
        <item x="8"/>
        <item x="7"/>
        <item x="6"/>
        <item x="3"/>
        <item t="default"/>
      </items>
    </pivotField>
    <pivotField dataField="1" compact="0" outline="0" subtotalTop="0" showAll="0">
      <items count="6">
        <item x="4"/>
        <item x="0"/>
        <item x="2"/>
        <item x="3"/>
        <item x="1"/>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s>
  <rowFields count="1">
    <field x="1"/>
  </rowFields>
  <rowItems count="1">
    <i t="grand">
      <x/>
    </i>
  </rowItems>
  <colItems count="1">
    <i/>
  </colItems>
  <dataFields count="1">
    <dataField name="计数项:主题域" fld="2" subtotal="count"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数据透视表19" cacheId="1" applyNumberFormats="0" applyBorderFormats="0" applyFontFormats="0" applyPatternFormats="0" applyAlignmentFormats="0" applyWidthHeightFormats="1" dataCaption="值" updatedVersion="5" minRefreshableVersion="3" useAutoFormatting="1" createdVersion="5" indent="0" outline="1" outlineData="1" multipleFieldFilters="0">
  <location ref="A3:B36" firstHeaderRow="1" firstDataRow="1" firstDataCol="1"/>
  <pivotFields count="38">
    <pivotField dataField="1" showAll="0"/>
    <pivotField showAll="0"/>
    <pivotField axis="axisRow" showAll="0">
      <items count="9">
        <item x="6"/>
        <item x="5"/>
        <item x="4"/>
        <item x="0"/>
        <item x="2"/>
        <item x="7"/>
        <item x="3"/>
        <item x="1"/>
        <item t="default"/>
      </items>
    </pivotField>
    <pivotField axis="axisRow" showAll="0">
      <items count="25">
        <item x="21"/>
        <item x="17"/>
        <item x="18"/>
        <item x="20"/>
        <item x="19"/>
        <item x="16"/>
        <item x="15"/>
        <item x="10"/>
        <item x="9"/>
        <item x="0"/>
        <item x="13"/>
        <item x="23"/>
        <item x="14"/>
        <item x="6"/>
        <item x="7"/>
        <item x="4"/>
        <item x="3"/>
        <item x="5"/>
        <item x="22"/>
        <item x="11"/>
        <item x="12"/>
        <item x="8"/>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
    <field x="3"/>
  </rowFields>
  <rowItems count="33">
    <i>
      <x/>
    </i>
    <i r="1">
      <x/>
    </i>
    <i>
      <x v="1"/>
    </i>
    <i r="1">
      <x v="1"/>
    </i>
    <i r="1">
      <x v="2"/>
    </i>
    <i r="1">
      <x v="3"/>
    </i>
    <i r="1">
      <x v="4"/>
    </i>
    <i>
      <x v="2"/>
    </i>
    <i r="1">
      <x v="5"/>
    </i>
    <i r="1">
      <x v="6"/>
    </i>
    <i>
      <x v="3"/>
    </i>
    <i r="1">
      <x v="7"/>
    </i>
    <i r="1">
      <x v="8"/>
    </i>
    <i r="1">
      <x v="9"/>
    </i>
    <i r="1">
      <x v="10"/>
    </i>
    <i r="1">
      <x v="11"/>
    </i>
    <i r="1">
      <x v="12"/>
    </i>
    <i r="1">
      <x v="13"/>
    </i>
    <i r="1">
      <x v="14"/>
    </i>
    <i>
      <x v="4"/>
    </i>
    <i r="1">
      <x v="15"/>
    </i>
    <i r="1">
      <x v="16"/>
    </i>
    <i r="1">
      <x v="17"/>
    </i>
    <i>
      <x v="5"/>
    </i>
    <i r="1">
      <x v="18"/>
    </i>
    <i>
      <x v="6"/>
    </i>
    <i r="1">
      <x v="19"/>
    </i>
    <i r="1">
      <x v="20"/>
    </i>
    <i r="1">
      <x v="21"/>
    </i>
    <i>
      <x v="7"/>
    </i>
    <i r="1">
      <x v="22"/>
    </i>
    <i r="1">
      <x v="23"/>
    </i>
    <i t="grand">
      <x/>
    </i>
  </rowItems>
  <colItems count="1">
    <i/>
  </colItems>
  <dataFields count="1">
    <dataField name="计数项:序号"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hyperlink" Target="mailto:masamk.tb_mk_cm_user_finger_list@hbidwhwkr.tr_sc_806_school_user_mhwkr.tr_sc_806_school_v_mhwmk.tmm_ci_user_info_m" TargetMode="External"/><Relationship Id="rId2" Type="http://schemas.openxmlformats.org/officeDocument/2006/relationships/hyperlink" Target="mailto:hwdw.tw_ci_dsp_cust_pay@hbidw%0ahwdw.tw_ci_dsp_cust_pay%0ahwdw.tw_ac_writeoff_det_record@hbidw%0ahwdw.tw_ac_writeoff_det_record%0ahwkr.tr_jt_sp_comp_sp_m%0ahwkr.tr_jt_sp_loc_sp_m%0ahwkr.tr_jt_cw_info_rate%20m%0ahwmk.tml_jk_product_m%0ahwmk.tmm_ci_u" TargetMode="External"/><Relationship Id="rId1" Type="http://schemas.openxmlformats.org/officeDocument/2006/relationships/hyperlink" Target="mailto:hwdw.tw_ci_ur_scoreuse_rd@hbidw%0ahwdw.tw_ci_ur_scoreuse_rd%0ahwdw.tw_ci_act_markopr_recd@hbidw%0ahwdw.tw_ci_act_markopr_recd%0ahwdw.tw_ci_ur_eeinfo%0ahwdw.tw_rt_cus_mark_opr%0ahwdw.tw_rt_cus_mark_opr@hbidw%0ahwdw.tw_ci_mark_trans_opr%0ahwdw.tw_ci_"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hyperlink" Target="mailto:masamk.tb_mk_cm_user_finger_list@hbidwhwkr.tr_sc_806_school_new_mhwkr.tr_sc_806_school_fix_m(&#19978;&#26376;)"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25.xml"/><Relationship Id="rId1" Type="http://schemas.openxmlformats.org/officeDocument/2006/relationships/vmlDrawing" Target="../drawings/vmlDrawing25.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6.xml"/><Relationship Id="rId1" Type="http://schemas.openxmlformats.org/officeDocument/2006/relationships/vmlDrawing" Target="../drawings/vmlDrawing26.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31.xml"/><Relationship Id="rId1" Type="http://schemas.openxmlformats.org/officeDocument/2006/relationships/vmlDrawing" Target="../drawings/vmlDrawing31.vml"/></Relationships>
</file>

<file path=xl/worksheets/_rels/sheet34.xml.rels><?xml version="1.0" encoding="UTF-8" standalone="yes"?>
<Relationships xmlns="http://schemas.openxmlformats.org/package/2006/relationships"><Relationship Id="rId2" Type="http://schemas.openxmlformats.org/officeDocument/2006/relationships/comments" Target="../comments32.xml"/><Relationship Id="rId1" Type="http://schemas.openxmlformats.org/officeDocument/2006/relationships/vmlDrawing" Target="../drawings/vmlDrawing32.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36.xml.rels><?xml version="1.0" encoding="UTF-8" standalone="yes"?>
<Relationships xmlns="http://schemas.openxmlformats.org/package/2006/relationships"><Relationship Id="rId2" Type="http://schemas.openxmlformats.org/officeDocument/2006/relationships/comments" Target="../comments34.xml"/><Relationship Id="rId1" Type="http://schemas.openxmlformats.org/officeDocument/2006/relationships/vmlDrawing" Target="../drawings/vmlDrawing34.vml"/></Relationships>
</file>

<file path=xl/worksheets/_rels/sheet37.xml.rels><?xml version="1.0" encoding="UTF-8" standalone="yes"?>
<Relationships xmlns="http://schemas.openxmlformats.org/package/2006/relationships"><Relationship Id="rId2" Type="http://schemas.openxmlformats.org/officeDocument/2006/relationships/comments" Target="../comments35.xml"/><Relationship Id="rId1" Type="http://schemas.openxmlformats.org/officeDocument/2006/relationships/vmlDrawing" Target="../drawings/vmlDrawing35.vml"/></Relationships>
</file>

<file path=xl/worksheets/_rels/sheet38.xml.rels><?xml version="1.0" encoding="UTF-8" standalone="yes"?>
<Relationships xmlns="http://schemas.openxmlformats.org/package/2006/relationships"><Relationship Id="rId2" Type="http://schemas.openxmlformats.org/officeDocument/2006/relationships/comments" Target="../comments36.xml"/><Relationship Id="rId1" Type="http://schemas.openxmlformats.org/officeDocument/2006/relationships/vmlDrawing" Target="../drawings/vmlDrawing36.vml"/></Relationships>
</file>

<file path=xl/worksheets/_rels/sheet39.xml.rels><?xml version="1.0" encoding="UTF-8" standalone="yes"?>
<Relationships xmlns="http://schemas.openxmlformats.org/package/2006/relationships"><Relationship Id="rId2" Type="http://schemas.openxmlformats.org/officeDocument/2006/relationships/comments" Target="../comments37.xml"/><Relationship Id="rId1" Type="http://schemas.openxmlformats.org/officeDocument/2006/relationships/vmlDrawing" Target="../drawings/vmlDrawing37.vml"/></Relationships>
</file>

<file path=xl/worksheets/_rels/sheet40.xml.rels><?xml version="1.0" encoding="UTF-8" standalone="yes"?>
<Relationships xmlns="http://schemas.openxmlformats.org/package/2006/relationships"><Relationship Id="rId2" Type="http://schemas.openxmlformats.org/officeDocument/2006/relationships/comments" Target="../comments38.xml"/><Relationship Id="rId1" Type="http://schemas.openxmlformats.org/officeDocument/2006/relationships/vmlDrawing" Target="../drawings/vmlDrawing38.vml"/></Relationships>
</file>

<file path=xl/worksheets/_rels/sheet41.xml.rels><?xml version="1.0" encoding="UTF-8" standalone="yes"?>
<Relationships xmlns="http://schemas.openxmlformats.org/package/2006/relationships"><Relationship Id="rId2" Type="http://schemas.openxmlformats.org/officeDocument/2006/relationships/comments" Target="../comments39.xml"/><Relationship Id="rId1" Type="http://schemas.openxmlformats.org/officeDocument/2006/relationships/vmlDrawing" Target="../drawings/vmlDrawing39.vml"/></Relationships>
</file>

<file path=xl/worksheets/_rels/sheet42.xml.rels><?xml version="1.0" encoding="UTF-8" standalone="yes"?>
<Relationships xmlns="http://schemas.openxmlformats.org/package/2006/relationships"><Relationship Id="rId2" Type="http://schemas.openxmlformats.org/officeDocument/2006/relationships/comments" Target="../comments40.xml"/><Relationship Id="rId1" Type="http://schemas.openxmlformats.org/officeDocument/2006/relationships/vmlDrawing" Target="../drawings/vmlDrawing40.vml"/></Relationships>
</file>

<file path=xl/worksheets/_rels/sheet43.xml.rels><?xml version="1.0" encoding="UTF-8" standalone="yes"?>
<Relationships xmlns="http://schemas.openxmlformats.org/package/2006/relationships"><Relationship Id="rId2" Type="http://schemas.openxmlformats.org/officeDocument/2006/relationships/comments" Target="../comments41.xml"/><Relationship Id="rId1" Type="http://schemas.openxmlformats.org/officeDocument/2006/relationships/vmlDrawing" Target="../drawings/vmlDrawing41.vml"/></Relationships>
</file>

<file path=xl/worksheets/_rels/sheet44.xml.rels><?xml version="1.0" encoding="UTF-8" standalone="yes"?>
<Relationships xmlns="http://schemas.openxmlformats.org/package/2006/relationships"><Relationship Id="rId2" Type="http://schemas.openxmlformats.org/officeDocument/2006/relationships/comments" Target="../comments42.xml"/><Relationship Id="rId1" Type="http://schemas.openxmlformats.org/officeDocument/2006/relationships/vmlDrawing" Target="../drawings/vmlDrawing42.vml"/></Relationships>
</file>

<file path=xl/worksheets/_rels/sheet45.xml.rels><?xml version="1.0" encoding="UTF-8" standalone="yes"?>
<Relationships xmlns="http://schemas.openxmlformats.org/package/2006/relationships"><Relationship Id="rId2" Type="http://schemas.openxmlformats.org/officeDocument/2006/relationships/comments" Target="../comments43.xml"/><Relationship Id="rId1" Type="http://schemas.openxmlformats.org/officeDocument/2006/relationships/vmlDrawing" Target="../drawings/vmlDrawing43.vml"/></Relationships>
</file>

<file path=xl/worksheets/_rels/sheet46.xml.rels><?xml version="1.0" encoding="UTF-8" standalone="yes"?>
<Relationships xmlns="http://schemas.openxmlformats.org/package/2006/relationships"><Relationship Id="rId2" Type="http://schemas.openxmlformats.org/officeDocument/2006/relationships/comments" Target="../comments44.xml"/><Relationship Id="rId1" Type="http://schemas.openxmlformats.org/officeDocument/2006/relationships/vmlDrawing" Target="../drawings/vmlDrawing44.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45.xml"/><Relationship Id="rId1" Type="http://schemas.openxmlformats.org/officeDocument/2006/relationships/vmlDrawing" Target="../drawings/vmlDrawing45.vml"/></Relationships>
</file>

<file path=xl/worksheets/_rels/sheet48.xml.rels><?xml version="1.0" encoding="UTF-8" standalone="yes"?>
<Relationships xmlns="http://schemas.openxmlformats.org/package/2006/relationships"><Relationship Id="rId2" Type="http://schemas.openxmlformats.org/officeDocument/2006/relationships/comments" Target="../comments46.xml"/><Relationship Id="rId1" Type="http://schemas.openxmlformats.org/officeDocument/2006/relationships/vmlDrawing" Target="../drawings/vmlDrawing46.vml"/></Relationships>
</file>

<file path=xl/worksheets/_rels/sheet99.xml.rels><?xml version="1.0" encoding="UTF-8" standalone="yes"?>
<Relationships xmlns="http://schemas.openxmlformats.org/package/2006/relationships"><Relationship Id="rId2" Type="http://schemas.openxmlformats.org/officeDocument/2006/relationships/comments" Target="../comments47.xml"/><Relationship Id="rId1" Type="http://schemas.openxmlformats.org/officeDocument/2006/relationships/vmlDrawing" Target="../drawings/vmlDrawing47.vml"/></Relationships>
</file>

<file path=xl/worksheets/_rels/sheet100.xml.rels><?xml version="1.0" encoding="UTF-8" standalone="yes"?>
<Relationships xmlns="http://schemas.openxmlformats.org/package/2006/relationships"><Relationship Id="rId2" Type="http://schemas.openxmlformats.org/officeDocument/2006/relationships/comments" Target="../comments48.xml"/><Relationship Id="rId1" Type="http://schemas.openxmlformats.org/officeDocument/2006/relationships/vmlDrawing" Target="../drawings/vmlDrawing48.vml"/></Relationships>
</file>

<file path=xl/worksheets/_rels/sheet101.xml.rels><?xml version="1.0" encoding="UTF-8" standalone="yes"?>
<Relationships xmlns="http://schemas.openxmlformats.org/package/2006/relationships"><Relationship Id="rId2" Type="http://schemas.openxmlformats.org/officeDocument/2006/relationships/comments" Target="../comments49.xml"/><Relationship Id="rId1" Type="http://schemas.openxmlformats.org/officeDocument/2006/relationships/vmlDrawing" Target="../drawings/vmlDrawing49.vml"/></Relationships>
</file>

<file path=xl/worksheets/_rels/sheet102.xml.rels><?xml version="1.0" encoding="UTF-8" standalone="yes"?>
<Relationships xmlns="http://schemas.openxmlformats.org/package/2006/relationships"><Relationship Id="rId2" Type="http://schemas.openxmlformats.org/officeDocument/2006/relationships/comments" Target="../comments50.xml"/><Relationship Id="rId1" Type="http://schemas.openxmlformats.org/officeDocument/2006/relationships/vmlDrawing" Target="../drawings/vmlDrawing50.vml"/></Relationships>
</file>

<file path=xl/worksheets/_rels/sheet103.xml.rels><?xml version="1.0" encoding="UTF-8" standalone="yes"?>
<Relationships xmlns="http://schemas.openxmlformats.org/package/2006/relationships"><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104.xml.rels><?xml version="1.0" encoding="UTF-8" standalone="yes"?>
<Relationships xmlns="http://schemas.openxmlformats.org/package/2006/relationships"><Relationship Id="rId2" Type="http://schemas.openxmlformats.org/officeDocument/2006/relationships/comments" Target="../comments52.xml"/><Relationship Id="rId1" Type="http://schemas.openxmlformats.org/officeDocument/2006/relationships/vmlDrawing" Target="../drawings/vmlDrawing52.vml"/></Relationships>
</file>

<file path=xl/worksheets/_rels/sheet105.xml.rels><?xml version="1.0" encoding="UTF-8" standalone="yes"?>
<Relationships xmlns="http://schemas.openxmlformats.org/package/2006/relationships"><Relationship Id="rId2" Type="http://schemas.openxmlformats.org/officeDocument/2006/relationships/comments" Target="../comments53.xml"/><Relationship Id="rId1" Type="http://schemas.openxmlformats.org/officeDocument/2006/relationships/vmlDrawing" Target="../drawings/vmlDrawing53.vml"/></Relationships>
</file>

<file path=xl/worksheets/_rels/sheet106.xml.rels><?xml version="1.0" encoding="UTF-8" standalone="yes"?>
<Relationships xmlns="http://schemas.openxmlformats.org/package/2006/relationships"><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107.xml.rels><?xml version="1.0" encoding="UTF-8" standalone="yes"?>
<Relationships xmlns="http://schemas.openxmlformats.org/package/2006/relationships"><Relationship Id="rId2" Type="http://schemas.openxmlformats.org/officeDocument/2006/relationships/comments" Target="../comments55.xml"/><Relationship Id="rId1" Type="http://schemas.openxmlformats.org/officeDocument/2006/relationships/vmlDrawing" Target="../drawings/vmlDrawing55.vml"/></Relationships>
</file>

<file path=xl/worksheets/_rels/sheet108.xml.rels><?xml version="1.0" encoding="UTF-8" standalone="yes"?>
<Relationships xmlns="http://schemas.openxmlformats.org/package/2006/relationships"><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109.xml.rels><?xml version="1.0" encoding="UTF-8" standalone="yes"?>
<Relationships xmlns="http://schemas.openxmlformats.org/package/2006/relationships"><Relationship Id="rId2" Type="http://schemas.openxmlformats.org/officeDocument/2006/relationships/comments" Target="../comments57.xml"/><Relationship Id="rId1" Type="http://schemas.openxmlformats.org/officeDocument/2006/relationships/vmlDrawing" Target="../drawings/vmlDrawing57.vml"/></Relationships>
</file>

<file path=xl/worksheets/_rels/sheet110.xml.rels><?xml version="1.0" encoding="UTF-8" standalone="yes"?>
<Relationships xmlns="http://schemas.openxmlformats.org/package/2006/relationships"><Relationship Id="rId2" Type="http://schemas.openxmlformats.org/officeDocument/2006/relationships/comments" Target="../comments58.xml"/><Relationship Id="rId1" Type="http://schemas.openxmlformats.org/officeDocument/2006/relationships/vmlDrawing" Target="../drawings/vmlDrawing58.vml"/></Relationships>
</file>

<file path=xl/worksheets/_rels/sheet111.xml.rels><?xml version="1.0" encoding="UTF-8" standalone="yes"?>
<Relationships xmlns="http://schemas.openxmlformats.org/package/2006/relationships"><Relationship Id="rId2" Type="http://schemas.openxmlformats.org/officeDocument/2006/relationships/comments" Target="../comments59.xml"/><Relationship Id="rId1" Type="http://schemas.openxmlformats.org/officeDocument/2006/relationships/vmlDrawing" Target="../drawings/vmlDrawing59.vml"/></Relationships>
</file>

<file path=xl/worksheets/_rels/sheet112.xml.rels><?xml version="1.0" encoding="UTF-8" standalone="yes"?>
<Relationships xmlns="http://schemas.openxmlformats.org/package/2006/relationships"><Relationship Id="rId2" Type="http://schemas.openxmlformats.org/officeDocument/2006/relationships/comments" Target="../comments60.xml"/><Relationship Id="rId1" Type="http://schemas.openxmlformats.org/officeDocument/2006/relationships/vmlDrawing" Target="../drawings/vmlDrawing60.vml"/></Relationships>
</file>

<file path=xl/worksheets/_rels/sheet113.xml.rels><?xml version="1.0" encoding="UTF-8" standalone="yes"?>
<Relationships xmlns="http://schemas.openxmlformats.org/package/2006/relationships"><Relationship Id="rId2" Type="http://schemas.openxmlformats.org/officeDocument/2006/relationships/comments" Target="../comments61.xml"/><Relationship Id="rId1" Type="http://schemas.openxmlformats.org/officeDocument/2006/relationships/vmlDrawing" Target="../drawings/vmlDrawing61.vml"/></Relationships>
</file>

<file path=xl/worksheets/_rels/sheet114.xml.rels><?xml version="1.0" encoding="UTF-8" standalone="yes"?>
<Relationships xmlns="http://schemas.openxmlformats.org/package/2006/relationships"><Relationship Id="rId2" Type="http://schemas.openxmlformats.org/officeDocument/2006/relationships/comments" Target="../comments62.xml"/><Relationship Id="rId1" Type="http://schemas.openxmlformats.org/officeDocument/2006/relationships/vmlDrawing" Target="../drawings/vmlDrawing62.vml"/></Relationships>
</file>

<file path=xl/worksheets/_rels/sheet115.xml.rels><?xml version="1.0" encoding="UTF-8" standalone="yes"?>
<Relationships xmlns="http://schemas.openxmlformats.org/package/2006/relationships"><Relationship Id="rId2" Type="http://schemas.openxmlformats.org/officeDocument/2006/relationships/comments" Target="../comments63.xml"/><Relationship Id="rId1" Type="http://schemas.openxmlformats.org/officeDocument/2006/relationships/vmlDrawing" Target="../drawings/vmlDrawing63.vml"/></Relationships>
</file>

<file path=xl/worksheets/_rels/sheet116.xml.rels><?xml version="1.0" encoding="UTF-8" standalone="yes"?>
<Relationships xmlns="http://schemas.openxmlformats.org/package/2006/relationships"><Relationship Id="rId2" Type="http://schemas.openxmlformats.org/officeDocument/2006/relationships/comments" Target="../comments64.xml"/><Relationship Id="rId1" Type="http://schemas.openxmlformats.org/officeDocument/2006/relationships/vmlDrawing" Target="../drawings/vmlDrawing64.vml"/></Relationships>
</file>

<file path=xl/worksheets/_rels/sheet117.xml.rels><?xml version="1.0" encoding="UTF-8" standalone="yes"?>
<Relationships xmlns="http://schemas.openxmlformats.org/package/2006/relationships"><Relationship Id="rId2" Type="http://schemas.openxmlformats.org/officeDocument/2006/relationships/comments" Target="../comments65.xml"/><Relationship Id="rId1" Type="http://schemas.openxmlformats.org/officeDocument/2006/relationships/vmlDrawing" Target="../drawings/vmlDrawing65.vml"/></Relationships>
</file>

<file path=xl/worksheets/_rels/sheet118.xml.rels><?xml version="1.0" encoding="UTF-8" standalone="yes"?>
<Relationships xmlns="http://schemas.openxmlformats.org/package/2006/relationships"><Relationship Id="rId2" Type="http://schemas.openxmlformats.org/officeDocument/2006/relationships/comments" Target="../comments66.xml"/><Relationship Id="rId1" Type="http://schemas.openxmlformats.org/officeDocument/2006/relationships/vmlDrawing" Target="../drawings/vmlDrawing66.vml"/></Relationships>
</file>

<file path=xl/worksheets/_rels/sheet119.xml.rels><?xml version="1.0" encoding="UTF-8" standalone="yes"?>
<Relationships xmlns="http://schemas.openxmlformats.org/package/2006/relationships"><Relationship Id="rId2" Type="http://schemas.openxmlformats.org/officeDocument/2006/relationships/comments" Target="../comments67.xml"/><Relationship Id="rId1" Type="http://schemas.openxmlformats.org/officeDocument/2006/relationships/vmlDrawing" Target="../drawings/vmlDrawing67.vml"/></Relationships>
</file>

<file path=xl/worksheets/_rels/sheet120.xml.rels><?xml version="1.0" encoding="UTF-8" standalone="yes"?>
<Relationships xmlns="http://schemas.openxmlformats.org/package/2006/relationships"><Relationship Id="rId2" Type="http://schemas.openxmlformats.org/officeDocument/2006/relationships/comments" Target="../comments68.xml"/><Relationship Id="rId1" Type="http://schemas.openxmlformats.org/officeDocument/2006/relationships/vmlDrawing" Target="../drawings/vmlDrawing68.vml"/></Relationships>
</file>

<file path=xl/worksheets/_rels/sheet121.xml.rels><?xml version="1.0" encoding="UTF-8" standalone="yes"?>
<Relationships xmlns="http://schemas.openxmlformats.org/package/2006/relationships"><Relationship Id="rId2" Type="http://schemas.openxmlformats.org/officeDocument/2006/relationships/comments" Target="../comments69.xml"/><Relationship Id="rId1" Type="http://schemas.openxmlformats.org/officeDocument/2006/relationships/vmlDrawing" Target="../drawings/vmlDrawing69.vml"/></Relationships>
</file>

<file path=xl/worksheets/_rels/sheet122.xml.rels><?xml version="1.0" encoding="UTF-8" standalone="yes"?>
<Relationships xmlns="http://schemas.openxmlformats.org/package/2006/relationships"><Relationship Id="rId2" Type="http://schemas.openxmlformats.org/officeDocument/2006/relationships/comments" Target="../comments70.xml"/><Relationship Id="rId1" Type="http://schemas.openxmlformats.org/officeDocument/2006/relationships/vmlDrawing" Target="../drawings/vmlDrawing70.vml"/></Relationships>
</file>

<file path=xl/worksheets/_rels/sheet123.xml.rels><?xml version="1.0" encoding="UTF-8" standalone="yes"?>
<Relationships xmlns="http://schemas.openxmlformats.org/package/2006/relationships"><Relationship Id="rId2" Type="http://schemas.openxmlformats.org/officeDocument/2006/relationships/comments" Target="../comments71.xml"/><Relationship Id="rId1" Type="http://schemas.openxmlformats.org/officeDocument/2006/relationships/vmlDrawing" Target="../drawings/vmlDrawing71.vml"/></Relationships>
</file>

<file path=xl/worksheets/_rels/sheet124.xml.rels><?xml version="1.0" encoding="UTF-8" standalone="yes"?>
<Relationships xmlns="http://schemas.openxmlformats.org/package/2006/relationships"><Relationship Id="rId2" Type="http://schemas.openxmlformats.org/officeDocument/2006/relationships/comments" Target="../comments72.xml"/><Relationship Id="rId1" Type="http://schemas.openxmlformats.org/officeDocument/2006/relationships/vmlDrawing" Target="../drawings/vmlDrawing72.vml"/></Relationships>
</file>

<file path=xl/worksheets/_rels/sheet125.xml.rels><?xml version="1.0" encoding="UTF-8" standalone="yes"?>
<Relationships xmlns="http://schemas.openxmlformats.org/package/2006/relationships"><Relationship Id="rId2" Type="http://schemas.openxmlformats.org/officeDocument/2006/relationships/comments" Target="../comments73.xml"/><Relationship Id="rId1" Type="http://schemas.openxmlformats.org/officeDocument/2006/relationships/vmlDrawing" Target="../drawings/vmlDrawing73.vml"/></Relationships>
</file>

<file path=xl/worksheets/_rels/sheet126.xml.rels><?xml version="1.0" encoding="UTF-8" standalone="yes"?>
<Relationships xmlns="http://schemas.openxmlformats.org/package/2006/relationships"><Relationship Id="rId2" Type="http://schemas.openxmlformats.org/officeDocument/2006/relationships/comments" Target="../comments74.xml"/><Relationship Id="rId1" Type="http://schemas.openxmlformats.org/officeDocument/2006/relationships/vmlDrawing" Target="../drawings/vmlDrawing74.vml"/></Relationships>
</file>

<file path=xl/worksheets/_rels/sheet127.xml.rels><?xml version="1.0" encoding="UTF-8" standalone="yes"?>
<Relationships xmlns="http://schemas.openxmlformats.org/package/2006/relationships"><Relationship Id="rId2" Type="http://schemas.openxmlformats.org/officeDocument/2006/relationships/comments" Target="../comments75.xml"/><Relationship Id="rId1" Type="http://schemas.openxmlformats.org/officeDocument/2006/relationships/vmlDrawing" Target="../drawings/vmlDrawing75.vml"/></Relationships>
</file>

<file path=xl/worksheets/_rels/sheet128.xml.rels><?xml version="1.0" encoding="UTF-8" standalone="yes"?>
<Relationships xmlns="http://schemas.openxmlformats.org/package/2006/relationships"><Relationship Id="rId2" Type="http://schemas.openxmlformats.org/officeDocument/2006/relationships/comments" Target="../comments76.xml"/><Relationship Id="rId1" Type="http://schemas.openxmlformats.org/officeDocument/2006/relationships/vmlDrawing" Target="../drawings/vmlDrawing76.vml"/></Relationships>
</file>

<file path=xl/worksheets/_rels/sheet129.xml.rels><?xml version="1.0" encoding="UTF-8" standalone="yes"?>
<Relationships xmlns="http://schemas.openxmlformats.org/package/2006/relationships"><Relationship Id="rId2" Type="http://schemas.openxmlformats.org/officeDocument/2006/relationships/comments" Target="../comments77.xml"/><Relationship Id="rId1" Type="http://schemas.openxmlformats.org/officeDocument/2006/relationships/vmlDrawing" Target="../drawings/vmlDrawing77.vml"/></Relationships>
</file>

<file path=xl/worksheets/_rels/sheet130.xml.rels><?xml version="1.0" encoding="UTF-8" standalone="yes"?>
<Relationships xmlns="http://schemas.openxmlformats.org/package/2006/relationships"><Relationship Id="rId2" Type="http://schemas.openxmlformats.org/officeDocument/2006/relationships/comments" Target="../comments78.xml"/><Relationship Id="rId1" Type="http://schemas.openxmlformats.org/officeDocument/2006/relationships/vmlDrawing" Target="../drawings/vmlDrawing78.vml"/></Relationships>
</file>

<file path=xl/worksheets/_rels/sheet131.xml.rels><?xml version="1.0" encoding="UTF-8" standalone="yes"?>
<Relationships xmlns="http://schemas.openxmlformats.org/package/2006/relationships"><Relationship Id="rId2" Type="http://schemas.openxmlformats.org/officeDocument/2006/relationships/comments" Target="../comments79.xml"/><Relationship Id="rId1" Type="http://schemas.openxmlformats.org/officeDocument/2006/relationships/vmlDrawing" Target="../drawings/vmlDrawing79.vml"/></Relationships>
</file>

<file path=xl/worksheets/_rels/sheet132.xml.rels><?xml version="1.0" encoding="UTF-8" standalone="yes"?>
<Relationships xmlns="http://schemas.openxmlformats.org/package/2006/relationships"><Relationship Id="rId2" Type="http://schemas.openxmlformats.org/officeDocument/2006/relationships/comments" Target="../comments80.xml"/><Relationship Id="rId1" Type="http://schemas.openxmlformats.org/officeDocument/2006/relationships/vmlDrawing" Target="../drawings/vmlDrawing80.vml"/></Relationships>
</file>

<file path=xl/worksheets/_rels/sheet133.xml.rels><?xml version="1.0" encoding="UTF-8" standalone="yes"?>
<Relationships xmlns="http://schemas.openxmlformats.org/package/2006/relationships"><Relationship Id="rId2" Type="http://schemas.openxmlformats.org/officeDocument/2006/relationships/comments" Target="../comments81.xml"/><Relationship Id="rId1" Type="http://schemas.openxmlformats.org/officeDocument/2006/relationships/vmlDrawing" Target="../drawings/vmlDrawing81.vml"/></Relationships>
</file>

<file path=xl/worksheets/_rels/sheet134.xml.rels><?xml version="1.0" encoding="UTF-8" standalone="yes"?>
<Relationships xmlns="http://schemas.openxmlformats.org/package/2006/relationships"><Relationship Id="rId2" Type="http://schemas.openxmlformats.org/officeDocument/2006/relationships/comments" Target="../comments82.xml"/><Relationship Id="rId1" Type="http://schemas.openxmlformats.org/officeDocument/2006/relationships/vmlDrawing" Target="../drawings/vmlDrawing82.vml"/></Relationships>
</file>

<file path=xl/worksheets/_rels/sheet135.xml.rels><?xml version="1.0" encoding="UTF-8" standalone="yes"?>
<Relationships xmlns="http://schemas.openxmlformats.org/package/2006/relationships"><Relationship Id="rId2" Type="http://schemas.openxmlformats.org/officeDocument/2006/relationships/comments" Target="../comments83.xml"/><Relationship Id="rId1" Type="http://schemas.openxmlformats.org/officeDocument/2006/relationships/vmlDrawing" Target="../drawings/vmlDrawing83.vml"/></Relationships>
</file>

<file path=xl/worksheets/_rels/sheet136.xml.rels><?xml version="1.0" encoding="UTF-8" standalone="yes"?>
<Relationships xmlns="http://schemas.openxmlformats.org/package/2006/relationships"><Relationship Id="rId2" Type="http://schemas.openxmlformats.org/officeDocument/2006/relationships/comments" Target="../comments84.xml"/><Relationship Id="rId1" Type="http://schemas.openxmlformats.org/officeDocument/2006/relationships/vmlDrawing" Target="../drawings/vmlDrawing84.vml"/></Relationships>
</file>

<file path=xl/worksheets/_rels/sheet137.xml.rels><?xml version="1.0" encoding="UTF-8" standalone="yes"?>
<Relationships xmlns="http://schemas.openxmlformats.org/package/2006/relationships"><Relationship Id="rId2" Type="http://schemas.openxmlformats.org/officeDocument/2006/relationships/comments" Target="../comments85.xml"/><Relationship Id="rId1" Type="http://schemas.openxmlformats.org/officeDocument/2006/relationships/vmlDrawing" Target="../drawings/vmlDrawing85.vml"/></Relationships>
</file>

<file path=xl/worksheets/_rels/sheet138.xml.rels><?xml version="1.0" encoding="UTF-8" standalone="yes"?>
<Relationships xmlns="http://schemas.openxmlformats.org/package/2006/relationships"><Relationship Id="rId2" Type="http://schemas.openxmlformats.org/officeDocument/2006/relationships/comments" Target="../comments86.xml"/><Relationship Id="rId1" Type="http://schemas.openxmlformats.org/officeDocument/2006/relationships/vmlDrawing" Target="../drawings/vmlDrawing86.vml"/></Relationships>
</file>

<file path=xl/worksheets/_rels/sheet139.xml.rels><?xml version="1.0" encoding="UTF-8" standalone="yes"?>
<Relationships xmlns="http://schemas.openxmlformats.org/package/2006/relationships"><Relationship Id="rId2" Type="http://schemas.openxmlformats.org/officeDocument/2006/relationships/comments" Target="../comments87.xml"/><Relationship Id="rId1" Type="http://schemas.openxmlformats.org/officeDocument/2006/relationships/vmlDrawing" Target="../drawings/vmlDrawing87.vml"/></Relationships>
</file>

<file path=xl/worksheets/_rels/sheet140.xml.rels><?xml version="1.0" encoding="UTF-8" standalone="yes"?>
<Relationships xmlns="http://schemas.openxmlformats.org/package/2006/relationships"><Relationship Id="rId2" Type="http://schemas.openxmlformats.org/officeDocument/2006/relationships/comments" Target="../comments88.xml"/><Relationship Id="rId1" Type="http://schemas.openxmlformats.org/officeDocument/2006/relationships/vmlDrawing" Target="../drawings/vmlDrawing88.vml"/></Relationships>
</file>

<file path=xl/worksheets/_rels/sheet141.xml.rels><?xml version="1.0" encoding="UTF-8" standalone="yes"?>
<Relationships xmlns="http://schemas.openxmlformats.org/package/2006/relationships"><Relationship Id="rId2" Type="http://schemas.openxmlformats.org/officeDocument/2006/relationships/comments" Target="../comments89.xml"/><Relationship Id="rId1" Type="http://schemas.openxmlformats.org/officeDocument/2006/relationships/vmlDrawing" Target="../drawings/vmlDrawing89.vml"/></Relationships>
</file>

<file path=xl/worksheets/_rels/sheet142.xml.rels><?xml version="1.0" encoding="UTF-8" standalone="yes"?>
<Relationships xmlns="http://schemas.openxmlformats.org/package/2006/relationships"><Relationship Id="rId2" Type="http://schemas.openxmlformats.org/officeDocument/2006/relationships/comments" Target="../comments90.xml"/><Relationship Id="rId1" Type="http://schemas.openxmlformats.org/officeDocument/2006/relationships/vmlDrawing" Target="../drawings/vmlDrawing90.vml"/></Relationships>
</file>

<file path=xl/worksheets/_rels/sheet143.xml.rels><?xml version="1.0" encoding="UTF-8" standalone="yes"?>
<Relationships xmlns="http://schemas.openxmlformats.org/package/2006/relationships"><Relationship Id="rId2" Type="http://schemas.openxmlformats.org/officeDocument/2006/relationships/comments" Target="../comments91.xml"/><Relationship Id="rId1" Type="http://schemas.openxmlformats.org/officeDocument/2006/relationships/vmlDrawing" Target="../drawings/vmlDrawing91.vml"/></Relationships>
</file>

<file path=xl/worksheets/_rels/sheet144.xml.rels><?xml version="1.0" encoding="UTF-8" standalone="yes"?>
<Relationships xmlns="http://schemas.openxmlformats.org/package/2006/relationships"><Relationship Id="rId2" Type="http://schemas.openxmlformats.org/officeDocument/2006/relationships/comments" Target="../comments92.xml"/><Relationship Id="rId1" Type="http://schemas.openxmlformats.org/officeDocument/2006/relationships/vmlDrawing" Target="../drawings/vmlDrawing92.vml"/></Relationships>
</file>

<file path=xl/worksheets/_rels/sheet145.xml.rels><?xml version="1.0" encoding="UTF-8" standalone="yes"?>
<Relationships xmlns="http://schemas.openxmlformats.org/package/2006/relationships"><Relationship Id="rId2" Type="http://schemas.openxmlformats.org/officeDocument/2006/relationships/comments" Target="../comments93.xml"/><Relationship Id="rId1" Type="http://schemas.openxmlformats.org/officeDocument/2006/relationships/vmlDrawing" Target="../drawings/vmlDrawing93.vml"/></Relationships>
</file>

<file path=xl/worksheets/_rels/sheet146.xml.rels><?xml version="1.0" encoding="UTF-8" standalone="yes"?>
<Relationships xmlns="http://schemas.openxmlformats.org/package/2006/relationships"><Relationship Id="rId2" Type="http://schemas.openxmlformats.org/officeDocument/2006/relationships/comments" Target="../comments94.xml"/><Relationship Id="rId1" Type="http://schemas.openxmlformats.org/officeDocument/2006/relationships/vmlDrawing" Target="../drawings/vmlDrawing94.vml"/></Relationships>
</file>

<file path=xl/worksheets/_rels/sheet147.xml.rels><?xml version="1.0" encoding="UTF-8" standalone="yes"?>
<Relationships xmlns="http://schemas.openxmlformats.org/package/2006/relationships"><Relationship Id="rId2" Type="http://schemas.openxmlformats.org/officeDocument/2006/relationships/comments" Target="../comments95.xml"/><Relationship Id="rId1" Type="http://schemas.openxmlformats.org/officeDocument/2006/relationships/vmlDrawing" Target="../drawings/vmlDrawing95.vml"/></Relationships>
</file>

<file path=xl/worksheets/_rels/sheet148.xml.rels><?xml version="1.0" encoding="UTF-8" standalone="yes"?>
<Relationships xmlns="http://schemas.openxmlformats.org/package/2006/relationships"><Relationship Id="rId2" Type="http://schemas.openxmlformats.org/officeDocument/2006/relationships/comments" Target="../comments96.xml"/><Relationship Id="rId1" Type="http://schemas.openxmlformats.org/officeDocument/2006/relationships/vmlDrawing" Target="../drawings/vmlDrawing96.vml"/></Relationships>
</file>

<file path=xl/worksheets/_rels/sheet149.xml.rels><?xml version="1.0" encoding="UTF-8" standalone="yes"?>
<Relationships xmlns="http://schemas.openxmlformats.org/package/2006/relationships"><Relationship Id="rId2" Type="http://schemas.openxmlformats.org/officeDocument/2006/relationships/comments" Target="../comments97.xml"/><Relationship Id="rId1" Type="http://schemas.openxmlformats.org/officeDocument/2006/relationships/vmlDrawing" Target="../drawings/vmlDrawing97.vml"/></Relationships>
</file>

<file path=xl/worksheets/_rels/sheet150.xml.rels><?xml version="1.0" encoding="UTF-8" standalone="yes"?>
<Relationships xmlns="http://schemas.openxmlformats.org/package/2006/relationships"><Relationship Id="rId2" Type="http://schemas.openxmlformats.org/officeDocument/2006/relationships/comments" Target="../comments98.xml"/><Relationship Id="rId1" Type="http://schemas.openxmlformats.org/officeDocument/2006/relationships/vmlDrawing" Target="../drawings/vmlDrawing98.vml"/></Relationships>
</file>

<file path=xl/worksheets/_rels/sheet151.xml.rels><?xml version="1.0" encoding="UTF-8" standalone="yes"?>
<Relationships xmlns="http://schemas.openxmlformats.org/package/2006/relationships"><Relationship Id="rId2" Type="http://schemas.openxmlformats.org/officeDocument/2006/relationships/comments" Target="../comments99.xml"/><Relationship Id="rId1" Type="http://schemas.openxmlformats.org/officeDocument/2006/relationships/vmlDrawing" Target="../drawings/vmlDrawing99.vml"/></Relationships>
</file>

<file path=xl/worksheets/_rels/sheet152.xml.rels><?xml version="1.0" encoding="UTF-8" standalone="yes"?>
<Relationships xmlns="http://schemas.openxmlformats.org/package/2006/relationships"><Relationship Id="rId2" Type="http://schemas.openxmlformats.org/officeDocument/2006/relationships/comments" Target="../comments100.xml"/><Relationship Id="rId1" Type="http://schemas.openxmlformats.org/officeDocument/2006/relationships/vmlDrawing" Target="../drawings/vmlDrawing100.vml"/></Relationships>
</file>

<file path=xl/worksheets/_rels/sheet153.xml.rels><?xml version="1.0" encoding="UTF-8" standalone="yes"?>
<Relationships xmlns="http://schemas.openxmlformats.org/package/2006/relationships"><Relationship Id="rId2" Type="http://schemas.openxmlformats.org/officeDocument/2006/relationships/comments" Target="../comments101.xml"/><Relationship Id="rId1" Type="http://schemas.openxmlformats.org/officeDocument/2006/relationships/vmlDrawing" Target="../drawings/vmlDrawing101.vml"/></Relationships>
</file>

<file path=xl/worksheets/_rels/sheet154.xml.rels><?xml version="1.0" encoding="UTF-8" standalone="yes"?>
<Relationships xmlns="http://schemas.openxmlformats.org/package/2006/relationships"><Relationship Id="rId2" Type="http://schemas.openxmlformats.org/officeDocument/2006/relationships/comments" Target="../comments102.xml"/><Relationship Id="rId1" Type="http://schemas.openxmlformats.org/officeDocument/2006/relationships/vmlDrawing" Target="../drawings/vmlDrawing102.vml"/></Relationships>
</file>

<file path=xl/worksheets/_rels/sheet155.xml.rels><?xml version="1.0" encoding="UTF-8" standalone="yes"?>
<Relationships xmlns="http://schemas.openxmlformats.org/package/2006/relationships"><Relationship Id="rId2" Type="http://schemas.openxmlformats.org/officeDocument/2006/relationships/comments" Target="../comments103.xml"/><Relationship Id="rId1" Type="http://schemas.openxmlformats.org/officeDocument/2006/relationships/vmlDrawing" Target="../drawings/vmlDrawing103.vml"/></Relationships>
</file>

<file path=xl/worksheets/_rels/sheet156.xml.rels><?xml version="1.0" encoding="UTF-8" standalone="yes"?>
<Relationships xmlns="http://schemas.openxmlformats.org/package/2006/relationships"><Relationship Id="rId2" Type="http://schemas.openxmlformats.org/officeDocument/2006/relationships/comments" Target="../comments104.xml"/><Relationship Id="rId1" Type="http://schemas.openxmlformats.org/officeDocument/2006/relationships/vmlDrawing" Target="../drawings/vmlDrawing104.vml"/></Relationships>
</file>

<file path=xl/worksheets/_rels/sheet157.xml.rels><?xml version="1.0" encoding="UTF-8" standalone="yes"?>
<Relationships xmlns="http://schemas.openxmlformats.org/package/2006/relationships"><Relationship Id="rId2" Type="http://schemas.openxmlformats.org/officeDocument/2006/relationships/comments" Target="../comments105.xml"/><Relationship Id="rId1" Type="http://schemas.openxmlformats.org/officeDocument/2006/relationships/vmlDrawing" Target="../drawings/vmlDrawing105.vml"/></Relationships>
</file>

<file path=xl/worksheets/_rels/sheet158.xml.rels><?xml version="1.0" encoding="UTF-8" standalone="yes"?>
<Relationships xmlns="http://schemas.openxmlformats.org/package/2006/relationships"><Relationship Id="rId2" Type="http://schemas.openxmlformats.org/officeDocument/2006/relationships/comments" Target="../comments106.xml"/><Relationship Id="rId1" Type="http://schemas.openxmlformats.org/officeDocument/2006/relationships/vmlDrawing" Target="../drawings/vmlDrawing106.vml"/></Relationships>
</file>

<file path=xl/worksheets/_rels/sheet159.xml.rels><?xml version="1.0" encoding="UTF-8" standalone="yes"?>
<Relationships xmlns="http://schemas.openxmlformats.org/package/2006/relationships"><Relationship Id="rId2" Type="http://schemas.openxmlformats.org/officeDocument/2006/relationships/comments" Target="../comments107.xml"/><Relationship Id="rId1" Type="http://schemas.openxmlformats.org/officeDocument/2006/relationships/vmlDrawing" Target="../drawings/vmlDrawing107.vml"/></Relationships>
</file>

<file path=xl/worksheets/_rels/sheet160.xml.rels><?xml version="1.0" encoding="UTF-8" standalone="yes"?>
<Relationships xmlns="http://schemas.openxmlformats.org/package/2006/relationships"><Relationship Id="rId2" Type="http://schemas.openxmlformats.org/officeDocument/2006/relationships/comments" Target="../comments108.xml"/><Relationship Id="rId1" Type="http://schemas.openxmlformats.org/officeDocument/2006/relationships/vmlDrawing" Target="../drawings/vmlDrawing108.vml"/></Relationships>
</file>

<file path=xl/worksheets/_rels/sheet161.xml.rels><?xml version="1.0" encoding="UTF-8" standalone="yes"?>
<Relationships xmlns="http://schemas.openxmlformats.org/package/2006/relationships"><Relationship Id="rId2" Type="http://schemas.openxmlformats.org/officeDocument/2006/relationships/comments" Target="../comments109.xml"/><Relationship Id="rId1" Type="http://schemas.openxmlformats.org/officeDocument/2006/relationships/vmlDrawing" Target="../drawings/vmlDrawing109.vml"/></Relationships>
</file>

<file path=xl/worksheets/_rels/sheet162.xml.rels><?xml version="1.0" encoding="UTF-8" standalone="yes"?>
<Relationships xmlns="http://schemas.openxmlformats.org/package/2006/relationships"><Relationship Id="rId2" Type="http://schemas.openxmlformats.org/officeDocument/2006/relationships/comments" Target="../comments110.xml"/><Relationship Id="rId1" Type="http://schemas.openxmlformats.org/officeDocument/2006/relationships/vmlDrawing" Target="../drawings/vmlDrawing110.vml"/></Relationships>
</file>

<file path=xl/worksheets/_rels/sheet163.xml.rels><?xml version="1.0" encoding="UTF-8" standalone="yes"?>
<Relationships xmlns="http://schemas.openxmlformats.org/package/2006/relationships"><Relationship Id="rId2" Type="http://schemas.openxmlformats.org/officeDocument/2006/relationships/comments" Target="../comments111.xml"/><Relationship Id="rId1" Type="http://schemas.openxmlformats.org/officeDocument/2006/relationships/vmlDrawing" Target="../drawings/vmlDrawing111.vml"/></Relationships>
</file>

<file path=xl/worksheets/_rels/sheet164.xml.rels><?xml version="1.0" encoding="UTF-8" standalone="yes"?>
<Relationships xmlns="http://schemas.openxmlformats.org/package/2006/relationships"><Relationship Id="rId2" Type="http://schemas.openxmlformats.org/officeDocument/2006/relationships/comments" Target="../comments112.xml"/><Relationship Id="rId1" Type="http://schemas.openxmlformats.org/officeDocument/2006/relationships/vmlDrawing" Target="../drawings/vmlDrawing112.vml"/></Relationships>
</file>

<file path=xl/worksheets/_rels/sheet165.xml.rels><?xml version="1.0" encoding="UTF-8" standalone="yes"?>
<Relationships xmlns="http://schemas.openxmlformats.org/package/2006/relationships"><Relationship Id="rId2" Type="http://schemas.openxmlformats.org/officeDocument/2006/relationships/comments" Target="../comments113.xml"/><Relationship Id="rId1" Type="http://schemas.openxmlformats.org/officeDocument/2006/relationships/vmlDrawing" Target="../drawings/vmlDrawing113.vml"/></Relationships>
</file>

<file path=xl/worksheets/_rels/sheet166.xml.rels><?xml version="1.0" encoding="UTF-8" standalone="yes"?>
<Relationships xmlns="http://schemas.openxmlformats.org/package/2006/relationships"><Relationship Id="rId2" Type="http://schemas.openxmlformats.org/officeDocument/2006/relationships/comments" Target="../comments114.xml"/><Relationship Id="rId1" Type="http://schemas.openxmlformats.org/officeDocument/2006/relationships/vmlDrawing" Target="../drawings/vmlDrawing114.vml"/></Relationships>
</file>

<file path=xl/worksheets/_rels/sheet167.xml.rels><?xml version="1.0" encoding="UTF-8" standalone="yes"?>
<Relationships xmlns="http://schemas.openxmlformats.org/package/2006/relationships"><Relationship Id="rId2" Type="http://schemas.openxmlformats.org/officeDocument/2006/relationships/comments" Target="../comments115.xml"/><Relationship Id="rId1" Type="http://schemas.openxmlformats.org/officeDocument/2006/relationships/vmlDrawing" Target="../drawings/vmlDrawing115.vml"/></Relationships>
</file>

<file path=xl/worksheets/_rels/sheet168.xml.rels><?xml version="1.0" encoding="UTF-8" standalone="yes"?>
<Relationships xmlns="http://schemas.openxmlformats.org/package/2006/relationships"><Relationship Id="rId2" Type="http://schemas.openxmlformats.org/officeDocument/2006/relationships/comments" Target="../comments116.xml"/><Relationship Id="rId1" Type="http://schemas.openxmlformats.org/officeDocument/2006/relationships/vmlDrawing" Target="../drawings/vmlDrawing116.vml"/></Relationships>
</file>

<file path=xl/worksheets/_rels/sheet169.xml.rels><?xml version="1.0" encoding="UTF-8" standalone="yes"?>
<Relationships xmlns="http://schemas.openxmlformats.org/package/2006/relationships"><Relationship Id="rId2" Type="http://schemas.openxmlformats.org/officeDocument/2006/relationships/comments" Target="../comments117.xml"/><Relationship Id="rId1" Type="http://schemas.openxmlformats.org/officeDocument/2006/relationships/vmlDrawing" Target="../drawings/vmlDrawing117.vml"/></Relationships>
</file>

<file path=xl/worksheets/_rels/sheet170.xml.rels><?xml version="1.0" encoding="UTF-8" standalone="yes"?>
<Relationships xmlns="http://schemas.openxmlformats.org/package/2006/relationships"><Relationship Id="rId2" Type="http://schemas.openxmlformats.org/officeDocument/2006/relationships/comments" Target="../comments118.xml"/><Relationship Id="rId1" Type="http://schemas.openxmlformats.org/officeDocument/2006/relationships/vmlDrawing" Target="../drawings/vmlDrawing118.vml"/></Relationships>
</file>

<file path=xl/worksheets/_rels/sheet171.xml.rels><?xml version="1.0" encoding="UTF-8" standalone="yes"?>
<Relationships xmlns="http://schemas.openxmlformats.org/package/2006/relationships"><Relationship Id="rId2" Type="http://schemas.openxmlformats.org/officeDocument/2006/relationships/comments" Target="../comments119.xml"/><Relationship Id="rId1" Type="http://schemas.openxmlformats.org/officeDocument/2006/relationships/vmlDrawing" Target="../drawings/vmlDrawing119.vml"/></Relationships>
</file>

<file path=xl/worksheets/_rels/sheet172.xml.rels><?xml version="1.0" encoding="UTF-8" standalone="yes"?>
<Relationships xmlns="http://schemas.openxmlformats.org/package/2006/relationships"><Relationship Id="rId2" Type="http://schemas.openxmlformats.org/officeDocument/2006/relationships/comments" Target="../comments120.xml"/><Relationship Id="rId1" Type="http://schemas.openxmlformats.org/officeDocument/2006/relationships/vmlDrawing" Target="../drawings/vmlDrawing120.vml"/></Relationships>
</file>

<file path=xl/worksheets/_rels/sheet173.xml.rels><?xml version="1.0" encoding="UTF-8" standalone="yes"?>
<Relationships xmlns="http://schemas.openxmlformats.org/package/2006/relationships"><Relationship Id="rId2" Type="http://schemas.openxmlformats.org/officeDocument/2006/relationships/comments" Target="../comments121.xml"/><Relationship Id="rId1" Type="http://schemas.openxmlformats.org/officeDocument/2006/relationships/vmlDrawing" Target="../drawings/vmlDrawing121.vml"/></Relationships>
</file>

<file path=xl/worksheets/_rels/sheet174.xml.rels><?xml version="1.0" encoding="UTF-8" standalone="yes"?>
<Relationships xmlns="http://schemas.openxmlformats.org/package/2006/relationships"><Relationship Id="rId2" Type="http://schemas.openxmlformats.org/officeDocument/2006/relationships/comments" Target="../comments122.xml"/><Relationship Id="rId1" Type="http://schemas.openxmlformats.org/officeDocument/2006/relationships/vmlDrawing" Target="../drawings/vmlDrawing122.vml"/></Relationships>
</file>

<file path=xl/worksheets/_rels/sheet175.xml.rels><?xml version="1.0" encoding="UTF-8" standalone="yes"?>
<Relationships xmlns="http://schemas.openxmlformats.org/package/2006/relationships"><Relationship Id="rId2" Type="http://schemas.openxmlformats.org/officeDocument/2006/relationships/comments" Target="../comments123.xml"/><Relationship Id="rId1" Type="http://schemas.openxmlformats.org/officeDocument/2006/relationships/vmlDrawing" Target="../drawings/vmlDrawing123.vml"/></Relationships>
</file>

<file path=xl/worksheets/_rels/sheet176.xml.rels><?xml version="1.0" encoding="UTF-8" standalone="yes"?>
<Relationships xmlns="http://schemas.openxmlformats.org/package/2006/relationships"><Relationship Id="rId2" Type="http://schemas.openxmlformats.org/officeDocument/2006/relationships/comments" Target="../comments124.xml"/><Relationship Id="rId1" Type="http://schemas.openxmlformats.org/officeDocument/2006/relationships/vmlDrawing" Target="../drawings/vmlDrawing124.vml"/></Relationships>
</file>

<file path=xl/worksheets/_rels/sheet177.xml.rels><?xml version="1.0" encoding="UTF-8" standalone="yes"?>
<Relationships xmlns="http://schemas.openxmlformats.org/package/2006/relationships"><Relationship Id="rId2" Type="http://schemas.openxmlformats.org/officeDocument/2006/relationships/comments" Target="../comments125.xml"/><Relationship Id="rId1" Type="http://schemas.openxmlformats.org/officeDocument/2006/relationships/vmlDrawing" Target="../drawings/vmlDrawing125.vml"/></Relationships>
</file>

<file path=xl/worksheets/_rels/sheet178.xml.rels><?xml version="1.0" encoding="UTF-8" standalone="yes"?>
<Relationships xmlns="http://schemas.openxmlformats.org/package/2006/relationships"><Relationship Id="rId2" Type="http://schemas.openxmlformats.org/officeDocument/2006/relationships/comments" Target="../comments126.xml"/><Relationship Id="rId1" Type="http://schemas.openxmlformats.org/officeDocument/2006/relationships/vmlDrawing" Target="../drawings/vmlDrawing126.vml"/></Relationships>
</file>

<file path=xl/worksheets/_rels/sheet179.xml.rels><?xml version="1.0" encoding="UTF-8" standalone="yes"?>
<Relationships xmlns="http://schemas.openxmlformats.org/package/2006/relationships"><Relationship Id="rId2" Type="http://schemas.openxmlformats.org/officeDocument/2006/relationships/comments" Target="../comments127.xml"/><Relationship Id="rId1" Type="http://schemas.openxmlformats.org/officeDocument/2006/relationships/vmlDrawing" Target="../drawings/vmlDrawing127.vml"/></Relationships>
</file>

<file path=xl/worksheets/_rels/sheet180.xml.rels><?xml version="1.0" encoding="UTF-8" standalone="yes"?>
<Relationships xmlns="http://schemas.openxmlformats.org/package/2006/relationships"><Relationship Id="rId2" Type="http://schemas.openxmlformats.org/officeDocument/2006/relationships/comments" Target="../comments128.xml"/><Relationship Id="rId1" Type="http://schemas.openxmlformats.org/officeDocument/2006/relationships/vmlDrawing" Target="../drawings/vmlDrawing128.vml"/></Relationships>
</file>

<file path=xl/worksheets/_rels/sheet181.xml.rels><?xml version="1.0" encoding="UTF-8" standalone="yes"?>
<Relationships xmlns="http://schemas.openxmlformats.org/package/2006/relationships"><Relationship Id="rId2" Type="http://schemas.openxmlformats.org/officeDocument/2006/relationships/comments" Target="../comments129.xml"/><Relationship Id="rId1" Type="http://schemas.openxmlformats.org/officeDocument/2006/relationships/vmlDrawing" Target="../drawings/vmlDrawing129.vml"/></Relationships>
</file>

<file path=xl/worksheets/_rels/sheet182.xml.rels><?xml version="1.0" encoding="UTF-8" standalone="yes"?>
<Relationships xmlns="http://schemas.openxmlformats.org/package/2006/relationships"><Relationship Id="rId2" Type="http://schemas.openxmlformats.org/officeDocument/2006/relationships/comments" Target="../comments130.xml"/><Relationship Id="rId1" Type="http://schemas.openxmlformats.org/officeDocument/2006/relationships/vmlDrawing" Target="../drawings/vmlDrawing130.vml"/></Relationships>
</file>

<file path=xl/worksheets/_rels/sheet183.xml.rels><?xml version="1.0" encoding="UTF-8" standalone="yes"?>
<Relationships xmlns="http://schemas.openxmlformats.org/package/2006/relationships"><Relationship Id="rId2" Type="http://schemas.openxmlformats.org/officeDocument/2006/relationships/comments" Target="../comments131.xml"/><Relationship Id="rId1" Type="http://schemas.openxmlformats.org/officeDocument/2006/relationships/vmlDrawing" Target="../drawings/vmlDrawing131.vml"/></Relationships>
</file>

<file path=xl/worksheets/_rels/sheet184.xml.rels><?xml version="1.0" encoding="UTF-8" standalone="yes"?>
<Relationships xmlns="http://schemas.openxmlformats.org/package/2006/relationships"><Relationship Id="rId2" Type="http://schemas.openxmlformats.org/officeDocument/2006/relationships/comments" Target="../comments132.xml"/><Relationship Id="rId1" Type="http://schemas.openxmlformats.org/officeDocument/2006/relationships/vmlDrawing" Target="../drawings/vmlDrawing132.vml"/></Relationships>
</file>

<file path=xl/worksheets/_rels/sheet185.xml.rels><?xml version="1.0" encoding="UTF-8" standalone="yes"?>
<Relationships xmlns="http://schemas.openxmlformats.org/package/2006/relationships"><Relationship Id="rId2" Type="http://schemas.openxmlformats.org/officeDocument/2006/relationships/comments" Target="../comments133.xml"/><Relationship Id="rId1" Type="http://schemas.openxmlformats.org/officeDocument/2006/relationships/vmlDrawing" Target="../drawings/vmlDrawing133.vml"/></Relationships>
</file>

<file path=xl/worksheets/_rels/sheet186.xml.rels><?xml version="1.0" encoding="UTF-8" standalone="yes"?>
<Relationships xmlns="http://schemas.openxmlformats.org/package/2006/relationships"><Relationship Id="rId2" Type="http://schemas.openxmlformats.org/officeDocument/2006/relationships/comments" Target="../comments134.xml"/><Relationship Id="rId1" Type="http://schemas.openxmlformats.org/officeDocument/2006/relationships/vmlDrawing" Target="../drawings/vmlDrawing134.vml"/></Relationships>
</file>

<file path=xl/worksheets/_rels/sheet187.xml.rels><?xml version="1.0" encoding="UTF-8" standalone="yes"?>
<Relationships xmlns="http://schemas.openxmlformats.org/package/2006/relationships"><Relationship Id="rId2" Type="http://schemas.openxmlformats.org/officeDocument/2006/relationships/comments" Target="../comments135.xml"/><Relationship Id="rId1" Type="http://schemas.openxmlformats.org/officeDocument/2006/relationships/vmlDrawing" Target="../drawings/vmlDrawing135.vml"/></Relationships>
</file>

<file path=xl/worksheets/_rels/sheet188.xml.rels><?xml version="1.0" encoding="UTF-8" standalone="yes"?>
<Relationships xmlns="http://schemas.openxmlformats.org/package/2006/relationships"><Relationship Id="rId2" Type="http://schemas.openxmlformats.org/officeDocument/2006/relationships/comments" Target="../comments136.xml"/><Relationship Id="rId1" Type="http://schemas.openxmlformats.org/officeDocument/2006/relationships/vmlDrawing" Target="../drawings/vmlDrawing136.vml"/></Relationships>
</file>

<file path=xl/worksheets/_rels/sheet189.xml.rels><?xml version="1.0" encoding="UTF-8" standalone="yes"?>
<Relationships xmlns="http://schemas.openxmlformats.org/package/2006/relationships"><Relationship Id="rId2" Type="http://schemas.openxmlformats.org/officeDocument/2006/relationships/comments" Target="../comments137.xml"/><Relationship Id="rId1" Type="http://schemas.openxmlformats.org/officeDocument/2006/relationships/vmlDrawing" Target="../drawings/vmlDrawing137.vml"/></Relationships>
</file>

<file path=xl/worksheets/_rels/sheet190.xml.rels><?xml version="1.0" encoding="UTF-8" standalone="yes"?>
<Relationships xmlns="http://schemas.openxmlformats.org/package/2006/relationships"><Relationship Id="rId2" Type="http://schemas.openxmlformats.org/officeDocument/2006/relationships/comments" Target="../comments138.xml"/><Relationship Id="rId1" Type="http://schemas.openxmlformats.org/officeDocument/2006/relationships/vmlDrawing" Target="../drawings/vmlDrawing138.vml"/></Relationships>
</file>

<file path=xl/worksheets/_rels/sheet191.xml.rels><?xml version="1.0" encoding="UTF-8" standalone="yes"?>
<Relationships xmlns="http://schemas.openxmlformats.org/package/2006/relationships"><Relationship Id="rId2" Type="http://schemas.openxmlformats.org/officeDocument/2006/relationships/comments" Target="../comments139.xml"/><Relationship Id="rId1" Type="http://schemas.openxmlformats.org/officeDocument/2006/relationships/vmlDrawing" Target="../drawings/vmlDrawing139.vml"/></Relationships>
</file>

<file path=xl/worksheets/_rels/sheet192.xml.rels><?xml version="1.0" encoding="UTF-8" standalone="yes"?>
<Relationships xmlns="http://schemas.openxmlformats.org/package/2006/relationships"><Relationship Id="rId2" Type="http://schemas.openxmlformats.org/officeDocument/2006/relationships/comments" Target="../comments140.xml"/><Relationship Id="rId1" Type="http://schemas.openxmlformats.org/officeDocument/2006/relationships/vmlDrawing" Target="../drawings/vmlDrawing140.vml"/></Relationships>
</file>

<file path=xl/worksheets/_rels/sheet193.xml.rels><?xml version="1.0" encoding="UTF-8" standalone="yes"?>
<Relationships xmlns="http://schemas.openxmlformats.org/package/2006/relationships"><Relationship Id="rId2" Type="http://schemas.openxmlformats.org/officeDocument/2006/relationships/comments" Target="../comments141.xml"/><Relationship Id="rId1" Type="http://schemas.openxmlformats.org/officeDocument/2006/relationships/vmlDrawing" Target="../drawings/vmlDrawing141.vml"/></Relationships>
</file>

<file path=xl/worksheets/_rels/sheet194.xml.rels><?xml version="1.0" encoding="UTF-8" standalone="yes"?>
<Relationships xmlns="http://schemas.openxmlformats.org/package/2006/relationships"><Relationship Id="rId2" Type="http://schemas.openxmlformats.org/officeDocument/2006/relationships/comments" Target="../comments142.xml"/><Relationship Id="rId1" Type="http://schemas.openxmlformats.org/officeDocument/2006/relationships/vmlDrawing" Target="../drawings/vmlDrawing142.vml"/></Relationships>
</file>

<file path=xl/worksheets/_rels/sheet195.xml.rels><?xml version="1.0" encoding="UTF-8" standalone="yes"?>
<Relationships xmlns="http://schemas.openxmlformats.org/package/2006/relationships"><Relationship Id="rId2" Type="http://schemas.openxmlformats.org/officeDocument/2006/relationships/comments" Target="../comments143.xml"/><Relationship Id="rId1" Type="http://schemas.openxmlformats.org/officeDocument/2006/relationships/vmlDrawing" Target="../drawings/vmlDrawing143.vml"/></Relationships>
</file>

<file path=xl/worksheets/_rels/sheet196.xml.rels><?xml version="1.0" encoding="UTF-8" standalone="yes"?>
<Relationships xmlns="http://schemas.openxmlformats.org/package/2006/relationships"><Relationship Id="rId2" Type="http://schemas.openxmlformats.org/officeDocument/2006/relationships/comments" Target="../comments144.xml"/><Relationship Id="rId1" Type="http://schemas.openxmlformats.org/officeDocument/2006/relationships/vmlDrawing" Target="../drawings/vmlDrawing144.vml"/></Relationships>
</file>

<file path=xl/worksheets/_rels/sheet197.xml.rels><?xml version="1.0" encoding="UTF-8" standalone="yes"?>
<Relationships xmlns="http://schemas.openxmlformats.org/package/2006/relationships"><Relationship Id="rId2" Type="http://schemas.openxmlformats.org/officeDocument/2006/relationships/comments" Target="../comments145.xml"/><Relationship Id="rId1" Type="http://schemas.openxmlformats.org/officeDocument/2006/relationships/vmlDrawing" Target="../drawings/vmlDrawing145.vml"/></Relationships>
</file>

<file path=xl/worksheets/_rels/sheet198.xml.rels><?xml version="1.0" encoding="UTF-8" standalone="yes"?>
<Relationships xmlns="http://schemas.openxmlformats.org/package/2006/relationships"><Relationship Id="rId2" Type="http://schemas.openxmlformats.org/officeDocument/2006/relationships/comments" Target="../comments146.xml"/><Relationship Id="rId1" Type="http://schemas.openxmlformats.org/officeDocument/2006/relationships/vmlDrawing" Target="../drawings/vmlDrawing146.vml"/></Relationships>
</file>

<file path=xl/worksheets/_rels/sheet199.xml.rels><?xml version="1.0" encoding="UTF-8" standalone="yes"?>
<Relationships xmlns="http://schemas.openxmlformats.org/package/2006/relationships"><Relationship Id="rId2" Type="http://schemas.openxmlformats.org/officeDocument/2006/relationships/comments" Target="../comments147.xml"/><Relationship Id="rId1" Type="http://schemas.openxmlformats.org/officeDocument/2006/relationships/vmlDrawing" Target="../drawings/vmlDrawing147.vml"/></Relationships>
</file>

<file path=xl/worksheets/_rels/sheet200.xml.rels><?xml version="1.0" encoding="UTF-8" standalone="yes"?>
<Relationships xmlns="http://schemas.openxmlformats.org/package/2006/relationships"><Relationship Id="rId2" Type="http://schemas.openxmlformats.org/officeDocument/2006/relationships/comments" Target="../comments148.xml"/><Relationship Id="rId1" Type="http://schemas.openxmlformats.org/officeDocument/2006/relationships/vmlDrawing" Target="../drawings/vmlDrawing148.vml"/></Relationships>
</file>

<file path=xl/worksheets/_rels/sheet201.xml.rels><?xml version="1.0" encoding="UTF-8" standalone="yes"?>
<Relationships xmlns="http://schemas.openxmlformats.org/package/2006/relationships"><Relationship Id="rId2" Type="http://schemas.openxmlformats.org/officeDocument/2006/relationships/comments" Target="../comments149.xml"/><Relationship Id="rId1" Type="http://schemas.openxmlformats.org/officeDocument/2006/relationships/vmlDrawing" Target="../drawings/vmlDrawing149.vml"/></Relationships>
</file>

<file path=xl/worksheets/_rels/sheet202.xml.rels><?xml version="1.0" encoding="UTF-8" standalone="yes"?>
<Relationships xmlns="http://schemas.openxmlformats.org/package/2006/relationships"><Relationship Id="rId2" Type="http://schemas.openxmlformats.org/officeDocument/2006/relationships/comments" Target="../comments150.xml"/><Relationship Id="rId1" Type="http://schemas.openxmlformats.org/officeDocument/2006/relationships/vmlDrawing" Target="../drawings/vmlDrawing150.vml"/></Relationships>
</file>

<file path=xl/worksheets/_rels/sheet203.xml.rels><?xml version="1.0" encoding="UTF-8" standalone="yes"?>
<Relationships xmlns="http://schemas.openxmlformats.org/package/2006/relationships"><Relationship Id="rId2" Type="http://schemas.openxmlformats.org/officeDocument/2006/relationships/comments" Target="../comments151.xml"/><Relationship Id="rId1" Type="http://schemas.openxmlformats.org/officeDocument/2006/relationships/vmlDrawing" Target="../drawings/vmlDrawing151.vml"/></Relationships>
</file>

<file path=xl/worksheets/_rels/sheet204.xml.rels><?xml version="1.0" encoding="UTF-8" standalone="yes"?>
<Relationships xmlns="http://schemas.openxmlformats.org/package/2006/relationships"><Relationship Id="rId2" Type="http://schemas.openxmlformats.org/officeDocument/2006/relationships/comments" Target="../comments152.xml"/><Relationship Id="rId1" Type="http://schemas.openxmlformats.org/officeDocument/2006/relationships/vmlDrawing" Target="../drawings/vmlDrawing152.vml"/></Relationships>
</file>

<file path=xl/worksheets/_rels/sheet205.xml.rels><?xml version="1.0" encoding="UTF-8" standalone="yes"?>
<Relationships xmlns="http://schemas.openxmlformats.org/package/2006/relationships"><Relationship Id="rId2" Type="http://schemas.openxmlformats.org/officeDocument/2006/relationships/comments" Target="../comments153.xml"/><Relationship Id="rId1" Type="http://schemas.openxmlformats.org/officeDocument/2006/relationships/vmlDrawing" Target="../drawings/vmlDrawing153.vml"/></Relationships>
</file>

<file path=xl/worksheets/_rels/sheet206.xml.rels><?xml version="1.0" encoding="UTF-8" standalone="yes"?>
<Relationships xmlns="http://schemas.openxmlformats.org/package/2006/relationships"><Relationship Id="rId2" Type="http://schemas.openxmlformats.org/officeDocument/2006/relationships/comments" Target="../comments154.xml"/><Relationship Id="rId1" Type="http://schemas.openxmlformats.org/officeDocument/2006/relationships/vmlDrawing" Target="../drawings/vmlDrawing154.vml"/></Relationships>
</file>

<file path=xl/worksheets/_rels/sheet207.xml.rels><?xml version="1.0" encoding="UTF-8" standalone="yes"?>
<Relationships xmlns="http://schemas.openxmlformats.org/package/2006/relationships"><Relationship Id="rId2" Type="http://schemas.openxmlformats.org/officeDocument/2006/relationships/comments" Target="../comments155.xml"/><Relationship Id="rId1" Type="http://schemas.openxmlformats.org/officeDocument/2006/relationships/vmlDrawing" Target="../drawings/vmlDrawing155.vml"/></Relationships>
</file>

<file path=xl/worksheets/_rels/sheet208.xml.rels><?xml version="1.0" encoding="UTF-8" standalone="yes"?>
<Relationships xmlns="http://schemas.openxmlformats.org/package/2006/relationships"><Relationship Id="rId2" Type="http://schemas.openxmlformats.org/officeDocument/2006/relationships/comments" Target="../comments156.xml"/><Relationship Id="rId1" Type="http://schemas.openxmlformats.org/officeDocument/2006/relationships/vmlDrawing" Target="../drawings/vmlDrawing156.vml"/></Relationships>
</file>

<file path=xl/worksheets/_rels/sheet209.xml.rels><?xml version="1.0" encoding="UTF-8" standalone="yes"?>
<Relationships xmlns="http://schemas.openxmlformats.org/package/2006/relationships"><Relationship Id="rId2" Type="http://schemas.openxmlformats.org/officeDocument/2006/relationships/comments" Target="../comments157.xml"/><Relationship Id="rId1" Type="http://schemas.openxmlformats.org/officeDocument/2006/relationships/vmlDrawing" Target="../drawings/vmlDrawing157.vml"/></Relationships>
</file>

<file path=xl/worksheets/_rels/sheet210.xml.rels><?xml version="1.0" encoding="UTF-8" standalone="yes"?>
<Relationships xmlns="http://schemas.openxmlformats.org/package/2006/relationships"><Relationship Id="rId2" Type="http://schemas.openxmlformats.org/officeDocument/2006/relationships/comments" Target="../comments158.xml"/><Relationship Id="rId1" Type="http://schemas.openxmlformats.org/officeDocument/2006/relationships/vmlDrawing" Target="../drawings/vmlDrawing158.vml"/></Relationships>
</file>

<file path=xl/worksheets/_rels/sheet211.xml.rels><?xml version="1.0" encoding="UTF-8" standalone="yes"?>
<Relationships xmlns="http://schemas.openxmlformats.org/package/2006/relationships"><Relationship Id="rId2" Type="http://schemas.openxmlformats.org/officeDocument/2006/relationships/comments" Target="../comments159.xml"/><Relationship Id="rId1" Type="http://schemas.openxmlformats.org/officeDocument/2006/relationships/vmlDrawing" Target="../drawings/vmlDrawing159.vml"/></Relationships>
</file>

<file path=xl/worksheets/_rels/sheet212.xml.rels><?xml version="1.0" encoding="UTF-8" standalone="yes"?>
<Relationships xmlns="http://schemas.openxmlformats.org/package/2006/relationships"><Relationship Id="rId2" Type="http://schemas.openxmlformats.org/officeDocument/2006/relationships/comments" Target="../comments160.xml"/><Relationship Id="rId1" Type="http://schemas.openxmlformats.org/officeDocument/2006/relationships/vmlDrawing" Target="../drawings/vmlDrawing160.vml"/></Relationships>
</file>

<file path=xl/worksheets/_rels/sheet217.xml.rels><?xml version="1.0" encoding="UTF-8" standalone="yes"?>
<Relationships xmlns="http://schemas.openxmlformats.org/package/2006/relationships"><Relationship Id="rId2" Type="http://schemas.openxmlformats.org/officeDocument/2006/relationships/comments" Target="../comments161.xml"/><Relationship Id="rId1" Type="http://schemas.openxmlformats.org/officeDocument/2006/relationships/vmlDrawing" Target="../drawings/vmlDrawing161.vml"/></Relationships>
</file>

<file path=xl/worksheets/_rels/sheet223.xml.rels><?xml version="1.0" encoding="UTF-8" standalone="yes"?>
<Relationships xmlns="http://schemas.openxmlformats.org/package/2006/relationships"><Relationship Id="rId2" Type="http://schemas.openxmlformats.org/officeDocument/2006/relationships/comments" Target="../comments162.xml"/><Relationship Id="rId1" Type="http://schemas.openxmlformats.org/officeDocument/2006/relationships/vmlDrawing" Target="../drawings/vmlDrawing162.vml"/></Relationships>
</file>

<file path=xl/worksheets/_rels/sheet224.xml.rels><?xml version="1.0" encoding="UTF-8" standalone="yes"?>
<Relationships xmlns="http://schemas.openxmlformats.org/package/2006/relationships"><Relationship Id="rId2" Type="http://schemas.openxmlformats.org/officeDocument/2006/relationships/comments" Target="../comments163.xml"/><Relationship Id="rId1" Type="http://schemas.openxmlformats.org/officeDocument/2006/relationships/vmlDrawing" Target="../drawings/vmlDrawing163.vml"/></Relationships>
</file>

<file path=xl/worksheets/_rels/sheet225.xml.rels><?xml version="1.0" encoding="UTF-8" standalone="yes"?>
<Relationships xmlns="http://schemas.openxmlformats.org/package/2006/relationships"><Relationship Id="rId2" Type="http://schemas.openxmlformats.org/officeDocument/2006/relationships/comments" Target="../comments164.xml"/><Relationship Id="rId1" Type="http://schemas.openxmlformats.org/officeDocument/2006/relationships/vmlDrawing" Target="../drawings/vmlDrawing164.vml"/></Relationships>
</file>

<file path=xl/worksheets/_rels/sheet226.xml.rels><?xml version="1.0" encoding="UTF-8" standalone="yes"?>
<Relationships xmlns="http://schemas.openxmlformats.org/package/2006/relationships"><Relationship Id="rId2" Type="http://schemas.openxmlformats.org/officeDocument/2006/relationships/comments" Target="../comments165.xml"/><Relationship Id="rId1" Type="http://schemas.openxmlformats.org/officeDocument/2006/relationships/vmlDrawing" Target="../drawings/vmlDrawing165.vml"/></Relationships>
</file>

<file path=xl/worksheets/_rels/sheet227.xml.rels><?xml version="1.0" encoding="UTF-8" standalone="yes"?>
<Relationships xmlns="http://schemas.openxmlformats.org/package/2006/relationships"><Relationship Id="rId2" Type="http://schemas.openxmlformats.org/officeDocument/2006/relationships/comments" Target="../comments166.xml"/><Relationship Id="rId1" Type="http://schemas.openxmlformats.org/officeDocument/2006/relationships/vmlDrawing" Target="../drawings/vmlDrawing166.vml"/></Relationships>
</file>

<file path=xl/worksheets/_rels/sheet228.xml.rels><?xml version="1.0" encoding="UTF-8" standalone="yes"?>
<Relationships xmlns="http://schemas.openxmlformats.org/package/2006/relationships"><Relationship Id="rId2" Type="http://schemas.openxmlformats.org/officeDocument/2006/relationships/comments" Target="../comments167.xml"/><Relationship Id="rId1" Type="http://schemas.openxmlformats.org/officeDocument/2006/relationships/vmlDrawing" Target="../drawings/vmlDrawing167.vml"/></Relationships>
</file>

<file path=xl/worksheets/_rels/sheet229.xml.rels><?xml version="1.0" encoding="UTF-8" standalone="yes"?>
<Relationships xmlns="http://schemas.openxmlformats.org/package/2006/relationships"><Relationship Id="rId2" Type="http://schemas.openxmlformats.org/officeDocument/2006/relationships/comments" Target="../comments168.xml"/><Relationship Id="rId1" Type="http://schemas.openxmlformats.org/officeDocument/2006/relationships/vmlDrawing" Target="../drawings/vmlDrawing168.vml"/></Relationships>
</file>

<file path=xl/worksheets/_rels/sheet230.xml.rels><?xml version="1.0" encoding="UTF-8" standalone="yes"?>
<Relationships xmlns="http://schemas.openxmlformats.org/package/2006/relationships"><Relationship Id="rId2" Type="http://schemas.openxmlformats.org/officeDocument/2006/relationships/comments" Target="../comments169.xml"/><Relationship Id="rId1" Type="http://schemas.openxmlformats.org/officeDocument/2006/relationships/vmlDrawing" Target="../drawings/vmlDrawing169.vml"/></Relationships>
</file>

<file path=xl/worksheets/_rels/sheet231.xml.rels><?xml version="1.0" encoding="UTF-8" standalone="yes"?>
<Relationships xmlns="http://schemas.openxmlformats.org/package/2006/relationships"><Relationship Id="rId2" Type="http://schemas.openxmlformats.org/officeDocument/2006/relationships/comments" Target="../comments170.xml"/><Relationship Id="rId1" Type="http://schemas.openxmlformats.org/officeDocument/2006/relationships/vmlDrawing" Target="../drawings/vmlDrawing170.vml"/></Relationships>
</file>

<file path=xl/worksheets/_rels/sheet240.xml.rels><?xml version="1.0" encoding="UTF-8" standalone="yes"?>
<Relationships xmlns="http://schemas.openxmlformats.org/package/2006/relationships"><Relationship Id="rId2" Type="http://schemas.openxmlformats.org/officeDocument/2006/relationships/comments" Target="../comments171.xml"/><Relationship Id="rId1" Type="http://schemas.openxmlformats.org/officeDocument/2006/relationships/vmlDrawing" Target="../drawings/vmlDrawing171.vml"/></Relationships>
</file>

<file path=xl/worksheets/_rels/sheet241.xml.rels><?xml version="1.0" encoding="UTF-8" standalone="yes"?>
<Relationships xmlns="http://schemas.openxmlformats.org/package/2006/relationships"><Relationship Id="rId2" Type="http://schemas.openxmlformats.org/officeDocument/2006/relationships/comments" Target="../comments172.xml"/><Relationship Id="rId1" Type="http://schemas.openxmlformats.org/officeDocument/2006/relationships/vmlDrawing" Target="../drawings/vmlDrawing172.vml"/></Relationships>
</file>

<file path=xl/worksheets/_rels/sheet242.xml.rels><?xml version="1.0" encoding="UTF-8" standalone="yes"?>
<Relationships xmlns="http://schemas.openxmlformats.org/package/2006/relationships"><Relationship Id="rId2" Type="http://schemas.openxmlformats.org/officeDocument/2006/relationships/comments" Target="../comments173.xml"/><Relationship Id="rId1" Type="http://schemas.openxmlformats.org/officeDocument/2006/relationships/vmlDrawing" Target="../drawings/vmlDrawing173.vml"/></Relationships>
</file>

<file path=xl/worksheets/_rels/sheet243.xml.rels><?xml version="1.0" encoding="UTF-8" standalone="yes"?>
<Relationships xmlns="http://schemas.openxmlformats.org/package/2006/relationships"><Relationship Id="rId2" Type="http://schemas.openxmlformats.org/officeDocument/2006/relationships/comments" Target="../comments174.xml"/><Relationship Id="rId1" Type="http://schemas.openxmlformats.org/officeDocument/2006/relationships/vmlDrawing" Target="../drawings/vmlDrawing174.vml"/></Relationships>
</file>

<file path=xl/worksheets/_rels/sheet244.xml.rels><?xml version="1.0" encoding="UTF-8" standalone="yes"?>
<Relationships xmlns="http://schemas.openxmlformats.org/package/2006/relationships"><Relationship Id="rId2" Type="http://schemas.openxmlformats.org/officeDocument/2006/relationships/comments" Target="../comments175.xml"/><Relationship Id="rId1" Type="http://schemas.openxmlformats.org/officeDocument/2006/relationships/vmlDrawing" Target="../drawings/vmlDrawing175.vml"/></Relationships>
</file>

<file path=xl/worksheets/_rels/sheet245.xml.rels><?xml version="1.0" encoding="UTF-8" standalone="yes"?>
<Relationships xmlns="http://schemas.openxmlformats.org/package/2006/relationships"><Relationship Id="rId2" Type="http://schemas.openxmlformats.org/officeDocument/2006/relationships/comments" Target="../comments176.xml"/><Relationship Id="rId1" Type="http://schemas.openxmlformats.org/officeDocument/2006/relationships/vmlDrawing" Target="../drawings/vmlDrawing176.vml"/></Relationships>
</file>

<file path=xl/worksheets/_rels/sheet246.xml.rels><?xml version="1.0" encoding="UTF-8" standalone="yes"?>
<Relationships xmlns="http://schemas.openxmlformats.org/package/2006/relationships"><Relationship Id="rId2" Type="http://schemas.openxmlformats.org/officeDocument/2006/relationships/comments" Target="../comments177.xml"/><Relationship Id="rId1" Type="http://schemas.openxmlformats.org/officeDocument/2006/relationships/vmlDrawing" Target="../drawings/vmlDrawing177.vml"/></Relationships>
</file>

<file path=xl/worksheets/_rels/sheet247.xml.rels><?xml version="1.0" encoding="UTF-8" standalone="yes"?>
<Relationships xmlns="http://schemas.openxmlformats.org/package/2006/relationships"><Relationship Id="rId2" Type="http://schemas.openxmlformats.org/officeDocument/2006/relationships/comments" Target="../comments178.xml"/><Relationship Id="rId1" Type="http://schemas.openxmlformats.org/officeDocument/2006/relationships/vmlDrawing" Target="../drawings/vmlDrawing178.vml"/></Relationships>
</file>

<file path=xl/worksheets/_rels/sheet248.xml.rels><?xml version="1.0" encoding="UTF-8" standalone="yes"?>
<Relationships xmlns="http://schemas.openxmlformats.org/package/2006/relationships"><Relationship Id="rId2" Type="http://schemas.openxmlformats.org/officeDocument/2006/relationships/comments" Target="../comments179.xml"/><Relationship Id="rId1" Type="http://schemas.openxmlformats.org/officeDocument/2006/relationships/vmlDrawing" Target="../drawings/vmlDrawing179.vml"/></Relationships>
</file>

<file path=xl/worksheets/_rels/sheet249.xml.rels><?xml version="1.0" encoding="UTF-8" standalone="yes"?>
<Relationships xmlns="http://schemas.openxmlformats.org/package/2006/relationships"><Relationship Id="rId2" Type="http://schemas.openxmlformats.org/officeDocument/2006/relationships/comments" Target="../comments180.xml"/><Relationship Id="rId1" Type="http://schemas.openxmlformats.org/officeDocument/2006/relationships/vmlDrawing" Target="../drawings/vmlDrawing180.vml"/></Relationships>
</file>

<file path=xl/worksheets/_rels/sheet250.xml.rels><?xml version="1.0" encoding="UTF-8" standalone="yes"?>
<Relationships xmlns="http://schemas.openxmlformats.org/package/2006/relationships"><Relationship Id="rId2" Type="http://schemas.openxmlformats.org/officeDocument/2006/relationships/comments" Target="../comments181.xml"/><Relationship Id="rId1" Type="http://schemas.openxmlformats.org/officeDocument/2006/relationships/vmlDrawing" Target="../drawings/vmlDrawing181.vml"/></Relationships>
</file>

<file path=xl/worksheets/_rels/sheet251.xml.rels><?xml version="1.0" encoding="UTF-8" standalone="yes"?>
<Relationships xmlns="http://schemas.openxmlformats.org/package/2006/relationships"><Relationship Id="rId2" Type="http://schemas.openxmlformats.org/officeDocument/2006/relationships/comments" Target="../comments182.xml"/><Relationship Id="rId1" Type="http://schemas.openxmlformats.org/officeDocument/2006/relationships/vmlDrawing" Target="../drawings/vmlDrawing182.vml"/></Relationships>
</file>

<file path=xl/worksheets/_rels/sheet252.xml.rels><?xml version="1.0" encoding="UTF-8" standalone="yes"?>
<Relationships xmlns="http://schemas.openxmlformats.org/package/2006/relationships"><Relationship Id="rId2" Type="http://schemas.openxmlformats.org/officeDocument/2006/relationships/comments" Target="../comments183.xml"/><Relationship Id="rId1" Type="http://schemas.openxmlformats.org/officeDocument/2006/relationships/vmlDrawing" Target="../drawings/vmlDrawing183.vml"/></Relationships>
</file>

<file path=xl/worksheets/_rels/sheet253.xml.rels><?xml version="1.0" encoding="UTF-8" standalone="yes"?>
<Relationships xmlns="http://schemas.openxmlformats.org/package/2006/relationships"><Relationship Id="rId2" Type="http://schemas.openxmlformats.org/officeDocument/2006/relationships/comments" Target="../comments184.xml"/><Relationship Id="rId1" Type="http://schemas.openxmlformats.org/officeDocument/2006/relationships/vmlDrawing" Target="../drawings/vmlDrawing184.vml"/></Relationships>
</file>

<file path=xl/worksheets/_rels/sheet254.xml.rels><?xml version="1.0" encoding="UTF-8" standalone="yes"?>
<Relationships xmlns="http://schemas.openxmlformats.org/package/2006/relationships"><Relationship Id="rId2" Type="http://schemas.openxmlformats.org/officeDocument/2006/relationships/comments" Target="../comments185.xml"/><Relationship Id="rId1" Type="http://schemas.openxmlformats.org/officeDocument/2006/relationships/vmlDrawing" Target="../drawings/vmlDrawing185.vml"/></Relationships>
</file>

<file path=xl/worksheets/_rels/sheet255.xml.rels><?xml version="1.0" encoding="UTF-8" standalone="yes"?>
<Relationships xmlns="http://schemas.openxmlformats.org/package/2006/relationships"><Relationship Id="rId2" Type="http://schemas.openxmlformats.org/officeDocument/2006/relationships/comments" Target="../comments186.xml"/><Relationship Id="rId1" Type="http://schemas.openxmlformats.org/officeDocument/2006/relationships/vmlDrawing" Target="../drawings/vmlDrawing186.vml"/></Relationships>
</file>

<file path=xl/worksheets/_rels/sheet256.xml.rels><?xml version="1.0" encoding="UTF-8" standalone="yes"?>
<Relationships xmlns="http://schemas.openxmlformats.org/package/2006/relationships"><Relationship Id="rId2" Type="http://schemas.openxmlformats.org/officeDocument/2006/relationships/comments" Target="../comments187.xml"/><Relationship Id="rId1" Type="http://schemas.openxmlformats.org/officeDocument/2006/relationships/vmlDrawing" Target="../drawings/vmlDrawing187.vml"/></Relationships>
</file>

<file path=xl/worksheets/_rels/sheet257.xml.rels><?xml version="1.0" encoding="UTF-8" standalone="yes"?>
<Relationships xmlns="http://schemas.openxmlformats.org/package/2006/relationships"><Relationship Id="rId2" Type="http://schemas.openxmlformats.org/officeDocument/2006/relationships/comments" Target="../comments188.xml"/><Relationship Id="rId1" Type="http://schemas.openxmlformats.org/officeDocument/2006/relationships/vmlDrawing" Target="../drawings/vmlDrawing188.vml"/></Relationships>
</file>

<file path=xl/worksheets/_rels/sheet258.xml.rels><?xml version="1.0" encoding="UTF-8" standalone="yes"?>
<Relationships xmlns="http://schemas.openxmlformats.org/package/2006/relationships"><Relationship Id="rId2" Type="http://schemas.openxmlformats.org/officeDocument/2006/relationships/comments" Target="../comments189.xml"/><Relationship Id="rId1" Type="http://schemas.openxmlformats.org/officeDocument/2006/relationships/vmlDrawing" Target="../drawings/vmlDrawing189.vml"/></Relationships>
</file>

<file path=xl/worksheets/_rels/sheet259.xml.rels><?xml version="1.0" encoding="UTF-8" standalone="yes"?>
<Relationships xmlns="http://schemas.openxmlformats.org/package/2006/relationships"><Relationship Id="rId2" Type="http://schemas.openxmlformats.org/officeDocument/2006/relationships/comments" Target="../comments190.xml"/><Relationship Id="rId1" Type="http://schemas.openxmlformats.org/officeDocument/2006/relationships/vmlDrawing" Target="../drawings/vmlDrawing190.vml"/></Relationships>
</file>

<file path=xl/worksheets/_rels/sheet260.xml.rels><?xml version="1.0" encoding="UTF-8" standalone="yes"?>
<Relationships xmlns="http://schemas.openxmlformats.org/package/2006/relationships"><Relationship Id="rId2" Type="http://schemas.openxmlformats.org/officeDocument/2006/relationships/comments" Target="../comments191.xml"/><Relationship Id="rId1" Type="http://schemas.openxmlformats.org/officeDocument/2006/relationships/vmlDrawing" Target="../drawings/vmlDrawing191.vml"/></Relationships>
</file>

<file path=xl/worksheets/_rels/sheet261.xml.rels><?xml version="1.0" encoding="UTF-8" standalone="yes"?>
<Relationships xmlns="http://schemas.openxmlformats.org/package/2006/relationships"><Relationship Id="rId2" Type="http://schemas.openxmlformats.org/officeDocument/2006/relationships/comments" Target="../comments192.xml"/><Relationship Id="rId1" Type="http://schemas.openxmlformats.org/officeDocument/2006/relationships/vmlDrawing" Target="../drawings/vmlDrawing192.vml"/></Relationships>
</file>

<file path=xl/worksheets/_rels/sheet262.xml.rels><?xml version="1.0" encoding="UTF-8" standalone="yes"?>
<Relationships xmlns="http://schemas.openxmlformats.org/package/2006/relationships"><Relationship Id="rId2" Type="http://schemas.openxmlformats.org/officeDocument/2006/relationships/comments" Target="../comments193.xml"/><Relationship Id="rId1" Type="http://schemas.openxmlformats.org/officeDocument/2006/relationships/vmlDrawing" Target="../drawings/vmlDrawing193.vml"/></Relationships>
</file>

<file path=xl/worksheets/_rels/sheet263.xml.rels><?xml version="1.0" encoding="UTF-8" standalone="yes"?>
<Relationships xmlns="http://schemas.openxmlformats.org/package/2006/relationships"><Relationship Id="rId2" Type="http://schemas.openxmlformats.org/officeDocument/2006/relationships/comments" Target="../comments194.xml"/><Relationship Id="rId1" Type="http://schemas.openxmlformats.org/officeDocument/2006/relationships/vmlDrawing" Target="../drawings/vmlDrawing194.vml"/></Relationships>
</file>

<file path=xl/worksheets/_rels/sheet264.xml.rels><?xml version="1.0" encoding="UTF-8" standalone="yes"?>
<Relationships xmlns="http://schemas.openxmlformats.org/package/2006/relationships"><Relationship Id="rId2" Type="http://schemas.openxmlformats.org/officeDocument/2006/relationships/comments" Target="../comments195.xml"/><Relationship Id="rId1" Type="http://schemas.openxmlformats.org/officeDocument/2006/relationships/vmlDrawing" Target="../drawings/vmlDrawing195.vml"/></Relationships>
</file>

<file path=xl/worksheets/_rels/sheet265.xml.rels><?xml version="1.0" encoding="UTF-8" standalone="yes"?>
<Relationships xmlns="http://schemas.openxmlformats.org/package/2006/relationships"><Relationship Id="rId2" Type="http://schemas.openxmlformats.org/officeDocument/2006/relationships/comments" Target="../comments196.xml"/><Relationship Id="rId1" Type="http://schemas.openxmlformats.org/officeDocument/2006/relationships/vmlDrawing" Target="../drawings/vmlDrawing196.vml"/></Relationships>
</file>

<file path=xl/worksheets/_rels/sheet266.xml.rels><?xml version="1.0" encoding="UTF-8" standalone="yes"?>
<Relationships xmlns="http://schemas.openxmlformats.org/package/2006/relationships"><Relationship Id="rId2" Type="http://schemas.openxmlformats.org/officeDocument/2006/relationships/comments" Target="../comments197.xml"/><Relationship Id="rId1" Type="http://schemas.openxmlformats.org/officeDocument/2006/relationships/vmlDrawing" Target="../drawings/vmlDrawing197.vml"/></Relationships>
</file>

<file path=xl/worksheets/_rels/sheet267.xml.rels><?xml version="1.0" encoding="UTF-8" standalone="yes"?>
<Relationships xmlns="http://schemas.openxmlformats.org/package/2006/relationships"><Relationship Id="rId2" Type="http://schemas.openxmlformats.org/officeDocument/2006/relationships/comments" Target="../comments198.xml"/><Relationship Id="rId1" Type="http://schemas.openxmlformats.org/officeDocument/2006/relationships/vmlDrawing" Target="../drawings/vmlDrawing198.vml"/></Relationships>
</file>

<file path=xl/worksheets/_rels/sheet268.xml.rels><?xml version="1.0" encoding="UTF-8" standalone="yes"?>
<Relationships xmlns="http://schemas.openxmlformats.org/package/2006/relationships"><Relationship Id="rId2" Type="http://schemas.openxmlformats.org/officeDocument/2006/relationships/comments" Target="../comments199.xml"/><Relationship Id="rId1" Type="http://schemas.openxmlformats.org/officeDocument/2006/relationships/vmlDrawing" Target="../drawings/vmlDrawing199.vml"/></Relationships>
</file>

<file path=xl/worksheets/_rels/sheet269.xml.rels><?xml version="1.0" encoding="UTF-8" standalone="yes"?>
<Relationships xmlns="http://schemas.openxmlformats.org/package/2006/relationships"><Relationship Id="rId2" Type="http://schemas.openxmlformats.org/officeDocument/2006/relationships/comments" Target="../comments200.xml"/><Relationship Id="rId1" Type="http://schemas.openxmlformats.org/officeDocument/2006/relationships/vmlDrawing" Target="../drawings/vmlDrawing200.vml"/></Relationships>
</file>

<file path=xl/worksheets/_rels/sheet270.xml.rels><?xml version="1.0" encoding="UTF-8" standalone="yes"?>
<Relationships xmlns="http://schemas.openxmlformats.org/package/2006/relationships"><Relationship Id="rId2" Type="http://schemas.openxmlformats.org/officeDocument/2006/relationships/comments" Target="../comments201.xml"/><Relationship Id="rId1" Type="http://schemas.openxmlformats.org/officeDocument/2006/relationships/vmlDrawing" Target="../drawings/vmlDrawing201.vml"/></Relationships>
</file>

<file path=xl/worksheets/_rels/sheet271.xml.rels><?xml version="1.0" encoding="UTF-8" standalone="yes"?>
<Relationships xmlns="http://schemas.openxmlformats.org/package/2006/relationships"><Relationship Id="rId2" Type="http://schemas.openxmlformats.org/officeDocument/2006/relationships/comments" Target="../comments202.xml"/><Relationship Id="rId1" Type="http://schemas.openxmlformats.org/officeDocument/2006/relationships/vmlDrawing" Target="../drawings/vmlDrawing202.vml"/></Relationships>
</file>

<file path=xl/worksheets/_rels/sheet272.xml.rels><?xml version="1.0" encoding="UTF-8" standalone="yes"?>
<Relationships xmlns="http://schemas.openxmlformats.org/package/2006/relationships"><Relationship Id="rId2" Type="http://schemas.openxmlformats.org/officeDocument/2006/relationships/comments" Target="../comments203.xml"/><Relationship Id="rId1" Type="http://schemas.openxmlformats.org/officeDocument/2006/relationships/vmlDrawing" Target="../drawings/vmlDrawing203.vml"/></Relationships>
</file>

<file path=xl/worksheets/_rels/sheet273.xml.rels><?xml version="1.0" encoding="UTF-8" standalone="yes"?>
<Relationships xmlns="http://schemas.openxmlformats.org/package/2006/relationships"><Relationship Id="rId2" Type="http://schemas.openxmlformats.org/officeDocument/2006/relationships/comments" Target="../comments204.xml"/><Relationship Id="rId1" Type="http://schemas.openxmlformats.org/officeDocument/2006/relationships/vmlDrawing" Target="../drawings/vmlDrawing204.vml"/></Relationships>
</file>

<file path=xl/worksheets/_rels/sheet274.xml.rels><?xml version="1.0" encoding="UTF-8" standalone="yes"?>
<Relationships xmlns="http://schemas.openxmlformats.org/package/2006/relationships"><Relationship Id="rId2" Type="http://schemas.openxmlformats.org/officeDocument/2006/relationships/comments" Target="../comments205.xml"/><Relationship Id="rId1" Type="http://schemas.openxmlformats.org/officeDocument/2006/relationships/vmlDrawing" Target="../drawings/vmlDrawing205.vml"/></Relationships>
</file>

<file path=xl/worksheets/_rels/sheet275.xml.rels><?xml version="1.0" encoding="UTF-8" standalone="yes"?>
<Relationships xmlns="http://schemas.openxmlformats.org/package/2006/relationships"><Relationship Id="rId2" Type="http://schemas.openxmlformats.org/officeDocument/2006/relationships/comments" Target="../comments206.xml"/><Relationship Id="rId1" Type="http://schemas.openxmlformats.org/officeDocument/2006/relationships/vmlDrawing" Target="../drawings/vmlDrawing206.vml"/></Relationships>
</file>

<file path=xl/worksheets/_rels/sheet276.xml.rels><?xml version="1.0" encoding="UTF-8" standalone="yes"?>
<Relationships xmlns="http://schemas.openxmlformats.org/package/2006/relationships"><Relationship Id="rId2" Type="http://schemas.openxmlformats.org/officeDocument/2006/relationships/comments" Target="../comments207.xml"/><Relationship Id="rId1" Type="http://schemas.openxmlformats.org/officeDocument/2006/relationships/vmlDrawing" Target="../drawings/vmlDrawing207.vml"/></Relationships>
</file>

<file path=xl/worksheets/_rels/sheet277.xml.rels><?xml version="1.0" encoding="UTF-8" standalone="yes"?>
<Relationships xmlns="http://schemas.openxmlformats.org/package/2006/relationships"><Relationship Id="rId2" Type="http://schemas.openxmlformats.org/officeDocument/2006/relationships/comments" Target="../comments208.xml"/><Relationship Id="rId1" Type="http://schemas.openxmlformats.org/officeDocument/2006/relationships/vmlDrawing" Target="../drawings/vmlDrawing208.vml"/></Relationships>
</file>

<file path=xl/worksheets/_rels/sheet278.xml.rels><?xml version="1.0" encoding="UTF-8" standalone="yes"?>
<Relationships xmlns="http://schemas.openxmlformats.org/package/2006/relationships"><Relationship Id="rId2" Type="http://schemas.openxmlformats.org/officeDocument/2006/relationships/comments" Target="../comments209.xml"/><Relationship Id="rId1" Type="http://schemas.openxmlformats.org/officeDocument/2006/relationships/vmlDrawing" Target="../drawings/vmlDrawing209.vml"/></Relationships>
</file>

<file path=xl/worksheets/_rels/sheet279.xml.rels><?xml version="1.0" encoding="UTF-8" standalone="yes"?>
<Relationships xmlns="http://schemas.openxmlformats.org/package/2006/relationships"><Relationship Id="rId2" Type="http://schemas.openxmlformats.org/officeDocument/2006/relationships/comments" Target="../comments210.xml"/><Relationship Id="rId1" Type="http://schemas.openxmlformats.org/officeDocument/2006/relationships/vmlDrawing" Target="../drawings/vmlDrawing210.vml"/></Relationships>
</file>

<file path=xl/worksheets/_rels/sheet280.xml.rels><?xml version="1.0" encoding="UTF-8" standalone="yes"?>
<Relationships xmlns="http://schemas.openxmlformats.org/package/2006/relationships"><Relationship Id="rId2" Type="http://schemas.openxmlformats.org/officeDocument/2006/relationships/comments" Target="../comments211.xml"/><Relationship Id="rId1" Type="http://schemas.openxmlformats.org/officeDocument/2006/relationships/vmlDrawing" Target="../drawings/vmlDrawing211.vml"/></Relationships>
</file>

<file path=xl/worksheets/_rels/sheet281.xml.rels><?xml version="1.0" encoding="UTF-8" standalone="yes"?>
<Relationships xmlns="http://schemas.openxmlformats.org/package/2006/relationships"><Relationship Id="rId2" Type="http://schemas.openxmlformats.org/officeDocument/2006/relationships/comments" Target="../comments212.xml"/><Relationship Id="rId1" Type="http://schemas.openxmlformats.org/officeDocument/2006/relationships/vmlDrawing" Target="../drawings/vmlDrawing212.vml"/></Relationships>
</file>

<file path=xl/worksheets/_rels/sheet282.xml.rels><?xml version="1.0" encoding="UTF-8" standalone="yes"?>
<Relationships xmlns="http://schemas.openxmlformats.org/package/2006/relationships"><Relationship Id="rId2" Type="http://schemas.openxmlformats.org/officeDocument/2006/relationships/comments" Target="../comments213.xml"/><Relationship Id="rId1" Type="http://schemas.openxmlformats.org/officeDocument/2006/relationships/vmlDrawing" Target="../drawings/vmlDrawing213.vml"/></Relationships>
</file>

<file path=xl/worksheets/_rels/sheet283.xml.rels><?xml version="1.0" encoding="UTF-8" standalone="yes"?>
<Relationships xmlns="http://schemas.openxmlformats.org/package/2006/relationships"><Relationship Id="rId2" Type="http://schemas.openxmlformats.org/officeDocument/2006/relationships/comments" Target="../comments214.xml"/><Relationship Id="rId1" Type="http://schemas.openxmlformats.org/officeDocument/2006/relationships/vmlDrawing" Target="../drawings/vmlDrawing214.vml"/></Relationships>
</file>

<file path=xl/worksheets/_rels/sheet284.xml.rels><?xml version="1.0" encoding="UTF-8" standalone="yes"?>
<Relationships xmlns="http://schemas.openxmlformats.org/package/2006/relationships"><Relationship Id="rId2" Type="http://schemas.openxmlformats.org/officeDocument/2006/relationships/comments" Target="../comments215.xml"/><Relationship Id="rId1" Type="http://schemas.openxmlformats.org/officeDocument/2006/relationships/vmlDrawing" Target="../drawings/vmlDrawing215.vml"/></Relationships>
</file>

<file path=xl/worksheets/_rels/sheet285.xml.rels><?xml version="1.0" encoding="UTF-8" standalone="yes"?>
<Relationships xmlns="http://schemas.openxmlformats.org/package/2006/relationships"><Relationship Id="rId2" Type="http://schemas.openxmlformats.org/officeDocument/2006/relationships/comments" Target="../comments216.xml"/><Relationship Id="rId1" Type="http://schemas.openxmlformats.org/officeDocument/2006/relationships/vmlDrawing" Target="../drawings/vmlDrawing216.vml"/></Relationships>
</file>

<file path=xl/worksheets/_rels/sheet286.xml.rels><?xml version="1.0" encoding="UTF-8" standalone="yes"?>
<Relationships xmlns="http://schemas.openxmlformats.org/package/2006/relationships"><Relationship Id="rId2" Type="http://schemas.openxmlformats.org/officeDocument/2006/relationships/comments" Target="../comments217.xml"/><Relationship Id="rId1" Type="http://schemas.openxmlformats.org/officeDocument/2006/relationships/vmlDrawing" Target="../drawings/vmlDrawing217.vml"/></Relationships>
</file>

<file path=xl/worksheets/_rels/sheet287.xml.rels><?xml version="1.0" encoding="UTF-8" standalone="yes"?>
<Relationships xmlns="http://schemas.openxmlformats.org/package/2006/relationships"><Relationship Id="rId2" Type="http://schemas.openxmlformats.org/officeDocument/2006/relationships/comments" Target="../comments218.xml"/><Relationship Id="rId1" Type="http://schemas.openxmlformats.org/officeDocument/2006/relationships/vmlDrawing" Target="../drawings/vmlDrawing218.vml"/></Relationships>
</file>

<file path=xl/worksheets/_rels/sheet288.xml.rels><?xml version="1.0" encoding="UTF-8" standalone="yes"?>
<Relationships xmlns="http://schemas.openxmlformats.org/package/2006/relationships"><Relationship Id="rId2" Type="http://schemas.openxmlformats.org/officeDocument/2006/relationships/comments" Target="../comments219.xml"/><Relationship Id="rId1" Type="http://schemas.openxmlformats.org/officeDocument/2006/relationships/vmlDrawing" Target="../drawings/vmlDrawing219.vml"/></Relationships>
</file>

<file path=xl/worksheets/_rels/sheet289.xml.rels><?xml version="1.0" encoding="UTF-8" standalone="yes"?>
<Relationships xmlns="http://schemas.openxmlformats.org/package/2006/relationships"><Relationship Id="rId2" Type="http://schemas.openxmlformats.org/officeDocument/2006/relationships/comments" Target="../comments220.xml"/><Relationship Id="rId1" Type="http://schemas.openxmlformats.org/officeDocument/2006/relationships/vmlDrawing" Target="../drawings/vmlDrawing220.vml"/></Relationships>
</file>

<file path=xl/worksheets/_rels/sheet290.xml.rels><?xml version="1.0" encoding="UTF-8" standalone="yes"?>
<Relationships xmlns="http://schemas.openxmlformats.org/package/2006/relationships"><Relationship Id="rId2" Type="http://schemas.openxmlformats.org/officeDocument/2006/relationships/comments" Target="../comments221.xml"/><Relationship Id="rId1" Type="http://schemas.openxmlformats.org/officeDocument/2006/relationships/vmlDrawing" Target="../drawings/vmlDrawing221.vml"/></Relationships>
</file>

<file path=xl/worksheets/_rels/sheet291.xml.rels><?xml version="1.0" encoding="UTF-8" standalone="yes"?>
<Relationships xmlns="http://schemas.openxmlformats.org/package/2006/relationships"><Relationship Id="rId2" Type="http://schemas.openxmlformats.org/officeDocument/2006/relationships/comments" Target="../comments222.xml"/><Relationship Id="rId1" Type="http://schemas.openxmlformats.org/officeDocument/2006/relationships/vmlDrawing" Target="../drawings/vmlDrawing222.vml"/></Relationships>
</file>

<file path=xl/worksheets/_rels/sheet292.xml.rels><?xml version="1.0" encoding="UTF-8" standalone="yes"?>
<Relationships xmlns="http://schemas.openxmlformats.org/package/2006/relationships"><Relationship Id="rId2" Type="http://schemas.openxmlformats.org/officeDocument/2006/relationships/comments" Target="../comments223.xml"/><Relationship Id="rId1" Type="http://schemas.openxmlformats.org/officeDocument/2006/relationships/vmlDrawing" Target="../drawings/vmlDrawing223.vml"/></Relationships>
</file>

<file path=xl/worksheets/_rels/sheet293.xml.rels><?xml version="1.0" encoding="UTF-8" standalone="yes"?>
<Relationships xmlns="http://schemas.openxmlformats.org/package/2006/relationships"><Relationship Id="rId2" Type="http://schemas.openxmlformats.org/officeDocument/2006/relationships/comments" Target="../comments224.xml"/><Relationship Id="rId1" Type="http://schemas.openxmlformats.org/officeDocument/2006/relationships/vmlDrawing" Target="../drawings/vmlDrawing224.vml"/></Relationships>
</file>

<file path=xl/worksheets/_rels/sheet294.xml.rels><?xml version="1.0" encoding="UTF-8" standalone="yes"?>
<Relationships xmlns="http://schemas.openxmlformats.org/package/2006/relationships"><Relationship Id="rId2" Type="http://schemas.openxmlformats.org/officeDocument/2006/relationships/comments" Target="../comments225.xml"/><Relationship Id="rId1" Type="http://schemas.openxmlformats.org/officeDocument/2006/relationships/vmlDrawing" Target="../drawings/vmlDrawing225.vml"/></Relationships>
</file>

<file path=xl/worksheets/_rels/sheet297.xml.rels><?xml version="1.0" encoding="UTF-8" standalone="yes"?>
<Relationships xmlns="http://schemas.openxmlformats.org/package/2006/relationships"><Relationship Id="rId2" Type="http://schemas.openxmlformats.org/officeDocument/2006/relationships/comments" Target="../comments226.xml"/><Relationship Id="rId1" Type="http://schemas.openxmlformats.org/officeDocument/2006/relationships/vmlDrawing" Target="../drawings/vmlDrawing226.vml"/></Relationships>
</file>

<file path=xl/worksheets/_rels/sheet298.xml.rels><?xml version="1.0" encoding="UTF-8" standalone="yes"?>
<Relationships xmlns="http://schemas.openxmlformats.org/package/2006/relationships"><Relationship Id="rId2" Type="http://schemas.openxmlformats.org/officeDocument/2006/relationships/comments" Target="../comments227.xml"/><Relationship Id="rId1" Type="http://schemas.openxmlformats.org/officeDocument/2006/relationships/vmlDrawing" Target="../drawings/vmlDrawing227.vml"/></Relationships>
</file>

<file path=xl/worksheets/_rels/sheet299.xml.rels><?xml version="1.0" encoding="UTF-8" standalone="yes"?>
<Relationships xmlns="http://schemas.openxmlformats.org/package/2006/relationships"><Relationship Id="rId2" Type="http://schemas.openxmlformats.org/officeDocument/2006/relationships/comments" Target="../comments228.xml"/><Relationship Id="rId1" Type="http://schemas.openxmlformats.org/officeDocument/2006/relationships/vmlDrawing" Target="../drawings/vmlDrawing228.vml"/></Relationships>
</file>

<file path=xl/worksheets/_rels/sheet300.xml.rels><?xml version="1.0" encoding="UTF-8" standalone="yes"?>
<Relationships xmlns="http://schemas.openxmlformats.org/package/2006/relationships"><Relationship Id="rId3" Type="http://schemas.openxmlformats.org/officeDocument/2006/relationships/comments" Target="../comments229.xml"/><Relationship Id="rId2" Type="http://schemas.openxmlformats.org/officeDocument/2006/relationships/vmlDrawing" Target="../drawings/vmlDrawing229.vml"/><Relationship Id="rId1" Type="http://schemas.openxmlformats.org/officeDocument/2006/relationships/drawing" Target="../drawings/drawing1.xml"/></Relationships>
</file>

<file path=xl/worksheets/_rels/sheet301.xml.rels><?xml version="1.0" encoding="UTF-8" standalone="yes"?>
<Relationships xmlns="http://schemas.openxmlformats.org/package/2006/relationships"><Relationship Id="rId2" Type="http://schemas.openxmlformats.org/officeDocument/2006/relationships/comments" Target="../comments230.xml"/><Relationship Id="rId1" Type="http://schemas.openxmlformats.org/officeDocument/2006/relationships/vmlDrawing" Target="../drawings/vmlDrawing230.vml"/></Relationships>
</file>

<file path=xl/worksheets/_rels/sheet302.xml.rels><?xml version="1.0" encoding="UTF-8" standalone="yes"?>
<Relationships xmlns="http://schemas.openxmlformats.org/package/2006/relationships"><Relationship Id="rId2" Type="http://schemas.openxmlformats.org/officeDocument/2006/relationships/comments" Target="../comments231.xml"/><Relationship Id="rId1" Type="http://schemas.openxmlformats.org/officeDocument/2006/relationships/vmlDrawing" Target="../drawings/vmlDrawing231.vml"/></Relationships>
</file>

<file path=xl/worksheets/_rels/sheet303.xml.rels><?xml version="1.0" encoding="UTF-8" standalone="yes"?>
<Relationships xmlns="http://schemas.openxmlformats.org/package/2006/relationships"><Relationship Id="rId2" Type="http://schemas.openxmlformats.org/officeDocument/2006/relationships/comments" Target="../comments232.xml"/><Relationship Id="rId1" Type="http://schemas.openxmlformats.org/officeDocument/2006/relationships/vmlDrawing" Target="../drawings/vmlDrawing232.vml"/></Relationships>
</file>

<file path=xl/worksheets/_rels/sheet304.xml.rels><?xml version="1.0" encoding="UTF-8" standalone="yes"?>
<Relationships xmlns="http://schemas.openxmlformats.org/package/2006/relationships"><Relationship Id="rId2" Type="http://schemas.openxmlformats.org/officeDocument/2006/relationships/comments" Target="../comments233.xml"/><Relationship Id="rId1" Type="http://schemas.openxmlformats.org/officeDocument/2006/relationships/vmlDrawing" Target="../drawings/vmlDrawing233.vml"/></Relationships>
</file>

<file path=xl/worksheets/_rels/sheet305.xml.rels><?xml version="1.0" encoding="UTF-8" standalone="yes"?>
<Relationships xmlns="http://schemas.openxmlformats.org/package/2006/relationships"><Relationship Id="rId2" Type="http://schemas.openxmlformats.org/officeDocument/2006/relationships/comments" Target="../comments234.xml"/><Relationship Id="rId1" Type="http://schemas.openxmlformats.org/officeDocument/2006/relationships/vmlDrawing" Target="../drawings/vmlDrawing234.vml"/></Relationships>
</file>

<file path=xl/worksheets/_rels/sheet306.xml.rels><?xml version="1.0" encoding="UTF-8" standalone="yes"?>
<Relationships xmlns="http://schemas.openxmlformats.org/package/2006/relationships"><Relationship Id="rId2" Type="http://schemas.openxmlformats.org/officeDocument/2006/relationships/comments" Target="../comments235.xml"/><Relationship Id="rId1" Type="http://schemas.openxmlformats.org/officeDocument/2006/relationships/vmlDrawing" Target="../drawings/vmlDrawing235.vml"/></Relationships>
</file>

<file path=xl/worksheets/_rels/sheet307.xml.rels><?xml version="1.0" encoding="UTF-8" standalone="yes"?>
<Relationships xmlns="http://schemas.openxmlformats.org/package/2006/relationships"><Relationship Id="rId2" Type="http://schemas.openxmlformats.org/officeDocument/2006/relationships/comments" Target="../comments236.xml"/><Relationship Id="rId1" Type="http://schemas.openxmlformats.org/officeDocument/2006/relationships/vmlDrawing" Target="../drawings/vmlDrawing236.vml"/></Relationships>
</file>

<file path=xl/worksheets/_rels/sheet308.xml.rels><?xml version="1.0" encoding="UTF-8" standalone="yes"?>
<Relationships xmlns="http://schemas.openxmlformats.org/package/2006/relationships"><Relationship Id="rId2" Type="http://schemas.openxmlformats.org/officeDocument/2006/relationships/comments" Target="../comments237.xml"/><Relationship Id="rId1" Type="http://schemas.openxmlformats.org/officeDocument/2006/relationships/vmlDrawing" Target="../drawings/vmlDrawing237.vml"/></Relationships>
</file>

<file path=xl/worksheets/_rels/sheet309.xml.rels><?xml version="1.0" encoding="UTF-8" standalone="yes"?>
<Relationships xmlns="http://schemas.openxmlformats.org/package/2006/relationships"><Relationship Id="rId2" Type="http://schemas.openxmlformats.org/officeDocument/2006/relationships/comments" Target="../comments238.xml"/><Relationship Id="rId1" Type="http://schemas.openxmlformats.org/officeDocument/2006/relationships/vmlDrawing" Target="../drawings/vmlDrawing238.vml"/></Relationships>
</file>

<file path=xl/worksheets/_rels/sheet310.xml.rels><?xml version="1.0" encoding="UTF-8" standalone="yes"?>
<Relationships xmlns="http://schemas.openxmlformats.org/package/2006/relationships"><Relationship Id="rId2" Type="http://schemas.openxmlformats.org/officeDocument/2006/relationships/comments" Target="../comments239.xml"/><Relationship Id="rId1" Type="http://schemas.openxmlformats.org/officeDocument/2006/relationships/vmlDrawing" Target="../drawings/vmlDrawing239.vml"/></Relationships>
</file>

<file path=xl/worksheets/_rels/sheet315.xml.rels><?xml version="1.0" encoding="UTF-8" standalone="yes"?>
<Relationships xmlns="http://schemas.openxmlformats.org/package/2006/relationships"><Relationship Id="rId2" Type="http://schemas.openxmlformats.org/officeDocument/2006/relationships/comments" Target="../comments240.xml"/><Relationship Id="rId1" Type="http://schemas.openxmlformats.org/officeDocument/2006/relationships/vmlDrawing" Target="../drawings/vmlDrawing240.vml"/></Relationships>
</file>

<file path=xl/worksheets/_rels/sheet316.xml.rels><?xml version="1.0" encoding="UTF-8" standalone="yes"?>
<Relationships xmlns="http://schemas.openxmlformats.org/package/2006/relationships"><Relationship Id="rId2" Type="http://schemas.openxmlformats.org/officeDocument/2006/relationships/comments" Target="../comments241.xml"/><Relationship Id="rId1" Type="http://schemas.openxmlformats.org/officeDocument/2006/relationships/vmlDrawing" Target="../drawings/vmlDrawing241.vml"/></Relationships>
</file>

<file path=xl/worksheets/_rels/sheet317.xml.rels><?xml version="1.0" encoding="UTF-8" standalone="yes"?>
<Relationships xmlns="http://schemas.openxmlformats.org/package/2006/relationships"><Relationship Id="rId2" Type="http://schemas.openxmlformats.org/officeDocument/2006/relationships/comments" Target="../comments242.xml"/><Relationship Id="rId1" Type="http://schemas.openxmlformats.org/officeDocument/2006/relationships/vmlDrawing" Target="../drawings/vmlDrawing242.vml"/></Relationships>
</file>

<file path=xl/worksheets/_rels/sheet318.xml.rels><?xml version="1.0" encoding="UTF-8" standalone="yes"?>
<Relationships xmlns="http://schemas.openxmlformats.org/package/2006/relationships"><Relationship Id="rId2" Type="http://schemas.openxmlformats.org/officeDocument/2006/relationships/comments" Target="../comments243.xml"/><Relationship Id="rId1" Type="http://schemas.openxmlformats.org/officeDocument/2006/relationships/vmlDrawing" Target="../drawings/vmlDrawing243.vml"/></Relationships>
</file>

<file path=xl/worksheets/_rels/sheet319.xml.rels><?xml version="1.0" encoding="UTF-8" standalone="yes"?>
<Relationships xmlns="http://schemas.openxmlformats.org/package/2006/relationships"><Relationship Id="rId2" Type="http://schemas.openxmlformats.org/officeDocument/2006/relationships/comments" Target="../comments244.xml"/><Relationship Id="rId1" Type="http://schemas.openxmlformats.org/officeDocument/2006/relationships/vmlDrawing" Target="../drawings/vmlDrawing244.vml"/></Relationships>
</file>

<file path=xl/worksheets/_rels/sheet320.xml.rels><?xml version="1.0" encoding="UTF-8" standalone="yes"?>
<Relationships xmlns="http://schemas.openxmlformats.org/package/2006/relationships"><Relationship Id="rId2" Type="http://schemas.openxmlformats.org/officeDocument/2006/relationships/comments" Target="../comments245.xml"/><Relationship Id="rId1" Type="http://schemas.openxmlformats.org/officeDocument/2006/relationships/vmlDrawing" Target="../drawings/vmlDrawing245.vml"/></Relationships>
</file>

<file path=xl/worksheets/_rels/sheet321.xml.rels><?xml version="1.0" encoding="UTF-8" standalone="yes"?>
<Relationships xmlns="http://schemas.openxmlformats.org/package/2006/relationships"><Relationship Id="rId2" Type="http://schemas.openxmlformats.org/officeDocument/2006/relationships/comments" Target="../comments246.xml"/><Relationship Id="rId1" Type="http://schemas.openxmlformats.org/officeDocument/2006/relationships/vmlDrawing" Target="../drawings/vmlDrawing246.vml"/></Relationships>
</file>

<file path=xl/worksheets/_rels/sheet324.xml.rels><?xml version="1.0" encoding="UTF-8" standalone="yes"?>
<Relationships xmlns="http://schemas.openxmlformats.org/package/2006/relationships"><Relationship Id="rId2" Type="http://schemas.openxmlformats.org/officeDocument/2006/relationships/comments" Target="../comments247.xml"/><Relationship Id="rId1" Type="http://schemas.openxmlformats.org/officeDocument/2006/relationships/vmlDrawing" Target="../drawings/vmlDrawing247.vml"/></Relationships>
</file>

<file path=xl/worksheets/_rels/sheet325.xml.rels><?xml version="1.0" encoding="UTF-8" standalone="yes"?>
<Relationships xmlns="http://schemas.openxmlformats.org/package/2006/relationships"><Relationship Id="rId2" Type="http://schemas.openxmlformats.org/officeDocument/2006/relationships/comments" Target="../comments248.xml"/><Relationship Id="rId1" Type="http://schemas.openxmlformats.org/officeDocument/2006/relationships/vmlDrawing" Target="../drawings/vmlDrawing248.vml"/></Relationships>
</file>

<file path=xl/worksheets/_rels/sheet326.xml.rels><?xml version="1.0" encoding="UTF-8" standalone="yes"?>
<Relationships xmlns="http://schemas.openxmlformats.org/package/2006/relationships"><Relationship Id="rId2" Type="http://schemas.openxmlformats.org/officeDocument/2006/relationships/comments" Target="../comments249.xml"/><Relationship Id="rId1" Type="http://schemas.openxmlformats.org/officeDocument/2006/relationships/vmlDrawing" Target="../drawings/vmlDrawing249.vml"/></Relationships>
</file>

<file path=xl/worksheets/_rels/sheet327.xml.rels><?xml version="1.0" encoding="UTF-8" standalone="yes"?>
<Relationships xmlns="http://schemas.openxmlformats.org/package/2006/relationships"><Relationship Id="rId2" Type="http://schemas.openxmlformats.org/officeDocument/2006/relationships/comments" Target="../comments250.xml"/><Relationship Id="rId1" Type="http://schemas.openxmlformats.org/officeDocument/2006/relationships/vmlDrawing" Target="../drawings/vmlDrawing250.vml"/></Relationships>
</file>

<file path=xl/worksheets/_rels/sheet328.xml.rels><?xml version="1.0" encoding="UTF-8" standalone="yes"?>
<Relationships xmlns="http://schemas.openxmlformats.org/package/2006/relationships"><Relationship Id="rId2" Type="http://schemas.openxmlformats.org/officeDocument/2006/relationships/comments" Target="../comments251.xml"/><Relationship Id="rId1" Type="http://schemas.openxmlformats.org/officeDocument/2006/relationships/vmlDrawing" Target="../drawings/vmlDrawing251.vml"/></Relationships>
</file>

<file path=xl/worksheets/_rels/sheet329.xml.rels><?xml version="1.0" encoding="UTF-8" standalone="yes"?>
<Relationships xmlns="http://schemas.openxmlformats.org/package/2006/relationships"><Relationship Id="rId2" Type="http://schemas.openxmlformats.org/officeDocument/2006/relationships/comments" Target="../comments252.xml"/><Relationship Id="rId1" Type="http://schemas.openxmlformats.org/officeDocument/2006/relationships/vmlDrawing" Target="../drawings/vmlDrawing252.vml"/></Relationships>
</file>

<file path=xl/worksheets/_rels/sheet330.xml.rels><?xml version="1.0" encoding="UTF-8" standalone="yes"?>
<Relationships xmlns="http://schemas.openxmlformats.org/package/2006/relationships"><Relationship Id="rId2" Type="http://schemas.openxmlformats.org/officeDocument/2006/relationships/comments" Target="../comments253.xml"/><Relationship Id="rId1" Type="http://schemas.openxmlformats.org/officeDocument/2006/relationships/vmlDrawing" Target="../drawings/vmlDrawing253.vml"/></Relationships>
</file>

<file path=xl/worksheets/_rels/sheet331.xml.rels><?xml version="1.0" encoding="UTF-8" standalone="yes"?>
<Relationships xmlns="http://schemas.openxmlformats.org/package/2006/relationships"><Relationship Id="rId2" Type="http://schemas.openxmlformats.org/officeDocument/2006/relationships/comments" Target="../comments254.xml"/><Relationship Id="rId1" Type="http://schemas.openxmlformats.org/officeDocument/2006/relationships/vmlDrawing" Target="../drawings/vmlDrawing254.vml"/></Relationships>
</file>

<file path=xl/worksheets/_rels/sheet332.xml.rels><?xml version="1.0" encoding="UTF-8" standalone="yes"?>
<Relationships xmlns="http://schemas.openxmlformats.org/package/2006/relationships"><Relationship Id="rId2" Type="http://schemas.openxmlformats.org/officeDocument/2006/relationships/comments" Target="../comments255.xml"/><Relationship Id="rId1" Type="http://schemas.openxmlformats.org/officeDocument/2006/relationships/vmlDrawing" Target="../drawings/vmlDrawing255.vml"/></Relationships>
</file>

<file path=xl/worksheets/_rels/sheet333.xml.rels><?xml version="1.0" encoding="UTF-8" standalone="yes"?>
<Relationships xmlns="http://schemas.openxmlformats.org/package/2006/relationships"><Relationship Id="rId2" Type="http://schemas.openxmlformats.org/officeDocument/2006/relationships/comments" Target="../comments256.xml"/><Relationship Id="rId1" Type="http://schemas.openxmlformats.org/officeDocument/2006/relationships/vmlDrawing" Target="../drawings/vmlDrawing256.vml"/></Relationships>
</file>

<file path=xl/worksheets/_rels/sheet334.xml.rels><?xml version="1.0" encoding="UTF-8" standalone="yes"?>
<Relationships xmlns="http://schemas.openxmlformats.org/package/2006/relationships"><Relationship Id="rId2" Type="http://schemas.openxmlformats.org/officeDocument/2006/relationships/comments" Target="../comments257.xml"/><Relationship Id="rId1" Type="http://schemas.openxmlformats.org/officeDocument/2006/relationships/vmlDrawing" Target="../drawings/vmlDrawing257.vml"/></Relationships>
</file>

<file path=xl/worksheets/_rels/sheet335.xml.rels><?xml version="1.0" encoding="UTF-8" standalone="yes"?>
<Relationships xmlns="http://schemas.openxmlformats.org/package/2006/relationships"><Relationship Id="rId2" Type="http://schemas.openxmlformats.org/officeDocument/2006/relationships/comments" Target="../comments258.xml"/><Relationship Id="rId1" Type="http://schemas.openxmlformats.org/officeDocument/2006/relationships/vmlDrawing" Target="../drawings/vmlDrawing258.vml"/></Relationships>
</file>

<file path=xl/worksheets/_rels/sheet337.xml.rels><?xml version="1.0" encoding="UTF-8" standalone="yes"?>
<Relationships xmlns="http://schemas.openxmlformats.org/package/2006/relationships"><Relationship Id="rId3" Type="http://schemas.openxmlformats.org/officeDocument/2006/relationships/comments" Target="../comments259.xml"/><Relationship Id="rId2" Type="http://schemas.openxmlformats.org/officeDocument/2006/relationships/vmlDrawing" Target="../drawings/vmlDrawing259.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D16"/>
  <sheetViews>
    <sheetView workbookViewId="0">
      <selection activeCell="A19" sqref="A19"/>
    </sheetView>
  </sheetViews>
  <sheetFormatPr defaultColWidth="9" defaultRowHeight="13.8"/>
  <cols>
    <col min="1" max="1" width="14" customWidth="1"/>
    <col min="2" max="2" width="5.109375" customWidth="1"/>
  </cols>
  <sheetData>
    <row r="3" spans="1:4">
      <c r="A3" s="1956" t="s">
        <v>0</v>
      </c>
      <c r="B3" s="1957"/>
    </row>
    <row r="4" spans="1:4">
      <c r="A4" s="1956" t="s">
        <v>1</v>
      </c>
      <c r="B4" s="1958" t="s">
        <v>2</v>
      </c>
    </row>
    <row r="5" spans="1:4">
      <c r="A5" s="1957" t="s">
        <v>3</v>
      </c>
      <c r="B5" s="1957">
        <v>28</v>
      </c>
      <c r="C5">
        <v>1</v>
      </c>
    </row>
    <row r="6" spans="1:4">
      <c r="A6" s="1959" t="s">
        <v>4</v>
      </c>
      <c r="B6" s="1959">
        <v>55</v>
      </c>
    </row>
    <row r="7" spans="1:4">
      <c r="A7" s="1959" t="s">
        <v>5</v>
      </c>
      <c r="B7" s="1959">
        <v>2</v>
      </c>
      <c r="C7">
        <v>1</v>
      </c>
    </row>
    <row r="8" spans="1:4">
      <c r="A8" s="1959" t="s">
        <v>6</v>
      </c>
      <c r="B8" s="1959">
        <v>11</v>
      </c>
    </row>
    <row r="9" spans="1:4">
      <c r="A9" s="1959" t="s">
        <v>7</v>
      </c>
      <c r="B9" s="1959">
        <v>5</v>
      </c>
      <c r="C9">
        <v>1</v>
      </c>
    </row>
    <row r="10" spans="1:4">
      <c r="A10" s="1959" t="s">
        <v>8</v>
      </c>
      <c r="B10" s="1959">
        <v>11</v>
      </c>
    </row>
    <row r="11" spans="1:4">
      <c r="A11" s="1959" t="s">
        <v>9</v>
      </c>
      <c r="B11" s="1959">
        <v>31</v>
      </c>
    </row>
    <row r="12" spans="1:4">
      <c r="A12" s="1959" t="s">
        <v>10</v>
      </c>
      <c r="B12" s="1959">
        <v>10</v>
      </c>
      <c r="C12">
        <v>1</v>
      </c>
    </row>
    <row r="13" spans="1:4">
      <c r="A13" s="1959" t="s">
        <v>11</v>
      </c>
      <c r="B13" s="1959">
        <v>18</v>
      </c>
      <c r="C13">
        <v>0</v>
      </c>
      <c r="D13">
        <v>18</v>
      </c>
    </row>
    <row r="14" spans="1:4">
      <c r="A14" s="1959" t="s">
        <v>12</v>
      </c>
      <c r="B14" s="1959">
        <v>28</v>
      </c>
      <c r="C14">
        <v>0</v>
      </c>
      <c r="D14">
        <v>43</v>
      </c>
    </row>
    <row r="15" spans="1:4">
      <c r="A15" s="1959" t="s">
        <v>13</v>
      </c>
      <c r="B15" s="1959">
        <v>28</v>
      </c>
    </row>
    <row r="16" spans="1:4">
      <c r="A16" s="1958" t="s">
        <v>14</v>
      </c>
      <c r="B16" s="1958">
        <v>227</v>
      </c>
    </row>
  </sheetData>
  <phoneticPr fontId="5" type="noConversion"/>
  <pageMargins left="0.75" right="0.75" top="1" bottom="1" header="0.51180555555555596" footer="0.51180555555555596"/>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36"/>
  <sheetViews>
    <sheetView workbookViewId="0">
      <selection activeCell="E15" sqref="E15"/>
    </sheetView>
  </sheetViews>
  <sheetFormatPr defaultColWidth="9" defaultRowHeight="13.8"/>
  <cols>
    <col min="1" max="1" width="30.33203125" customWidth="1"/>
    <col min="2" max="2" width="13.109375" customWidth="1"/>
  </cols>
  <sheetData>
    <row r="3" spans="1:2">
      <c r="A3" t="s">
        <v>15</v>
      </c>
      <c r="B3" t="s">
        <v>16</v>
      </c>
    </row>
    <row r="4" spans="1:2">
      <c r="A4" s="1953" t="s">
        <v>17</v>
      </c>
      <c r="B4" s="1954">
        <v>1</v>
      </c>
    </row>
    <row r="5" spans="1:2">
      <c r="A5" s="1955" t="s">
        <v>18</v>
      </c>
      <c r="B5" s="1954">
        <v>1</v>
      </c>
    </row>
    <row r="6" spans="1:2">
      <c r="A6" s="1953" t="s">
        <v>19</v>
      </c>
      <c r="B6" s="1954">
        <v>50</v>
      </c>
    </row>
    <row r="7" spans="1:2">
      <c r="A7" s="1955" t="s">
        <v>20</v>
      </c>
      <c r="B7" s="1954">
        <v>9</v>
      </c>
    </row>
    <row r="8" spans="1:2">
      <c r="A8" s="1955" t="s">
        <v>21</v>
      </c>
      <c r="B8" s="1954">
        <v>18</v>
      </c>
    </row>
    <row r="9" spans="1:2">
      <c r="A9" s="1955" t="s">
        <v>22</v>
      </c>
      <c r="B9" s="1954">
        <v>8</v>
      </c>
    </row>
    <row r="10" spans="1:2">
      <c r="A10" s="1955" t="s">
        <v>23</v>
      </c>
      <c r="B10" s="1954">
        <v>15</v>
      </c>
    </row>
    <row r="11" spans="1:2">
      <c r="A11" s="1953" t="s">
        <v>24</v>
      </c>
      <c r="B11" s="1954">
        <v>2</v>
      </c>
    </row>
    <row r="12" spans="1:2">
      <c r="A12" s="1955" t="s">
        <v>25</v>
      </c>
      <c r="B12" s="1954">
        <v>1</v>
      </c>
    </row>
    <row r="13" spans="1:2">
      <c r="A13" s="1955" t="s">
        <v>26</v>
      </c>
      <c r="B13" s="1954">
        <v>1</v>
      </c>
    </row>
    <row r="14" spans="1:2">
      <c r="A14" s="1953" t="s">
        <v>27</v>
      </c>
      <c r="B14" s="1954">
        <v>221</v>
      </c>
    </row>
    <row r="15" spans="1:2">
      <c r="A15" s="1955" t="s">
        <v>28</v>
      </c>
      <c r="B15" s="1954">
        <v>30</v>
      </c>
    </row>
    <row r="16" spans="1:2">
      <c r="A16" s="1955" t="s">
        <v>29</v>
      </c>
      <c r="B16" s="1954">
        <v>97</v>
      </c>
    </row>
    <row r="17" spans="1:2">
      <c r="A17" s="1955" t="s">
        <v>30</v>
      </c>
      <c r="B17" s="1954">
        <v>24</v>
      </c>
    </row>
    <row r="18" spans="1:2">
      <c r="A18" s="1955" t="s">
        <v>31</v>
      </c>
      <c r="B18" s="1954">
        <v>5</v>
      </c>
    </row>
    <row r="19" spans="1:2">
      <c r="A19" s="1955" t="s">
        <v>32</v>
      </c>
      <c r="B19" s="1954">
        <v>11</v>
      </c>
    </row>
    <row r="20" spans="1:2">
      <c r="A20" s="1955" t="s">
        <v>33</v>
      </c>
      <c r="B20" s="1954">
        <v>3</v>
      </c>
    </row>
    <row r="21" spans="1:2">
      <c r="A21" s="1955" t="s">
        <v>34</v>
      </c>
      <c r="B21" s="1954">
        <v>26</v>
      </c>
    </row>
    <row r="22" spans="1:2">
      <c r="A22" s="1955" t="s">
        <v>35</v>
      </c>
      <c r="B22" s="1954">
        <v>25</v>
      </c>
    </row>
    <row r="23" spans="1:2">
      <c r="A23" s="1953" t="s">
        <v>36</v>
      </c>
      <c r="B23" s="1954">
        <v>17</v>
      </c>
    </row>
    <row r="24" spans="1:2">
      <c r="A24" s="1955" t="s">
        <v>37</v>
      </c>
      <c r="B24" s="1954">
        <v>8</v>
      </c>
    </row>
    <row r="25" spans="1:2">
      <c r="A25" s="1955" t="s">
        <v>38</v>
      </c>
      <c r="B25" s="1954">
        <v>5</v>
      </c>
    </row>
    <row r="26" spans="1:2">
      <c r="A26" s="1955" t="s">
        <v>39</v>
      </c>
      <c r="B26" s="1954">
        <v>4</v>
      </c>
    </row>
    <row r="27" spans="1:2">
      <c r="A27" s="1953" t="s">
        <v>40</v>
      </c>
      <c r="B27" s="1954">
        <v>3</v>
      </c>
    </row>
    <row r="28" spans="1:2">
      <c r="A28" s="1955" t="s">
        <v>41</v>
      </c>
      <c r="B28" s="1954">
        <v>3</v>
      </c>
    </row>
    <row r="29" spans="1:2">
      <c r="A29" s="1953" t="s">
        <v>42</v>
      </c>
      <c r="B29" s="1954">
        <v>16</v>
      </c>
    </row>
    <row r="30" spans="1:2">
      <c r="A30" s="1955" t="s">
        <v>43</v>
      </c>
      <c r="B30" s="1954">
        <v>6</v>
      </c>
    </row>
    <row r="31" spans="1:2">
      <c r="A31" s="1955" t="s">
        <v>44</v>
      </c>
      <c r="B31" s="1954">
        <v>1</v>
      </c>
    </row>
    <row r="32" spans="1:2">
      <c r="A32" s="1955" t="s">
        <v>45</v>
      </c>
      <c r="B32" s="1954">
        <v>9</v>
      </c>
    </row>
    <row r="33" spans="1:2">
      <c r="A33" s="1953" t="s">
        <v>46</v>
      </c>
      <c r="B33" s="1954">
        <v>7</v>
      </c>
    </row>
    <row r="34" spans="1:2">
      <c r="A34" s="1955" t="s">
        <v>47</v>
      </c>
      <c r="B34" s="1954">
        <v>3</v>
      </c>
    </row>
    <row r="35" spans="1:2">
      <c r="A35" s="1955" t="s">
        <v>48</v>
      </c>
      <c r="B35" s="1954">
        <v>4</v>
      </c>
    </row>
    <row r="36" spans="1:2">
      <c r="A36" s="1953" t="s">
        <v>14</v>
      </c>
      <c r="B36" s="1954">
        <v>317</v>
      </c>
    </row>
  </sheetData>
  <phoneticPr fontId="5" type="noConversion"/>
  <pageMargins left="0.69930555555555596" right="0.69930555555555596"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EU318"/>
  <sheetViews>
    <sheetView workbookViewId="0">
      <pane ySplit="1" topLeftCell="A255" activePane="bottomLeft" state="frozen"/>
      <selection pane="bottomLeft" activeCell="F264" sqref="F264"/>
    </sheetView>
  </sheetViews>
  <sheetFormatPr defaultColWidth="9" defaultRowHeight="13.8"/>
  <cols>
    <col min="1" max="1" width="7.6640625" style="1889" customWidth="1"/>
    <col min="2" max="2" width="8.6640625" style="1890" customWidth="1"/>
    <col min="3" max="3" width="8.44140625" style="1889" customWidth="1"/>
    <col min="4" max="4" width="15.77734375" style="1889" customWidth="1"/>
    <col min="5" max="5" width="20.44140625" style="1889" customWidth="1"/>
    <col min="6" max="6" width="26.44140625" style="1889" customWidth="1"/>
    <col min="7" max="7" width="20" style="1889" customWidth="1"/>
    <col min="8" max="8" width="4.6640625" style="1891" customWidth="1"/>
    <col min="9" max="9" width="5.21875" style="1889" customWidth="1"/>
    <col min="10" max="10" width="9" style="1889" customWidth="1"/>
    <col min="11" max="11" width="13.21875" style="1889" customWidth="1"/>
    <col min="12" max="12" width="8.6640625" style="1890" hidden="1" customWidth="1"/>
    <col min="13" max="13" width="19.21875" style="1889" hidden="1" customWidth="1"/>
    <col min="14" max="14" width="8.33203125" style="1888" hidden="1" customWidth="1"/>
    <col min="15" max="15" width="8.33203125" style="1892" hidden="1" customWidth="1"/>
    <col min="16" max="16" width="13.44140625" style="1888" hidden="1" customWidth="1"/>
    <col min="17" max="17" width="9.44140625" style="1889" hidden="1" customWidth="1"/>
    <col min="18" max="18" width="18.6640625" style="1889" hidden="1" customWidth="1"/>
    <col min="19" max="19" width="9.21875" style="1889" hidden="1" customWidth="1"/>
    <col min="20" max="20" width="31" style="1888" hidden="1" customWidth="1"/>
    <col min="21" max="21" width="26.109375" style="1889" customWidth="1"/>
    <col min="22" max="22" width="24.6640625" style="1889" customWidth="1"/>
    <col min="23" max="23" width="9.21875" style="1889" customWidth="1"/>
    <col min="24" max="24" width="29" style="1893" customWidth="1"/>
    <col min="25" max="25" width="26.44140625" style="1889" customWidth="1"/>
    <col min="26" max="26" width="9" style="1889" customWidth="1"/>
    <col min="27" max="27" width="36.77734375" style="1889" customWidth="1"/>
    <col min="28" max="28" width="14.44140625" style="1889" customWidth="1"/>
    <col min="29" max="29" width="10" style="1889" customWidth="1"/>
    <col min="30" max="30" width="29.88671875" style="1889" customWidth="1"/>
    <col min="31" max="16375" width="9" style="1889"/>
  </cols>
  <sheetData>
    <row r="1" spans="1:30" s="1885" customFormat="1" ht="33" customHeight="1">
      <c r="A1" s="1894" t="s">
        <v>49</v>
      </c>
      <c r="B1" s="1894" t="s">
        <v>1</v>
      </c>
      <c r="C1" s="1895" t="s">
        <v>50</v>
      </c>
      <c r="D1" s="1895" t="s">
        <v>51</v>
      </c>
      <c r="E1" s="1895" t="s">
        <v>52</v>
      </c>
      <c r="F1" s="1895" t="s">
        <v>53</v>
      </c>
      <c r="G1" s="1895" t="s">
        <v>20016</v>
      </c>
      <c r="H1" s="1896" t="s">
        <v>54</v>
      </c>
      <c r="I1" s="1894" t="s">
        <v>55</v>
      </c>
      <c r="J1" s="1894" t="s">
        <v>56</v>
      </c>
      <c r="K1" s="1895" t="s">
        <v>57</v>
      </c>
      <c r="L1" s="1894" t="s">
        <v>58</v>
      </c>
      <c r="M1" s="1908" t="s">
        <v>59</v>
      </c>
      <c r="N1" s="1908" t="s">
        <v>60</v>
      </c>
      <c r="O1" s="1908" t="s">
        <v>61</v>
      </c>
      <c r="P1" s="1908" t="s">
        <v>62</v>
      </c>
      <c r="Q1" s="1910" t="s">
        <v>63</v>
      </c>
      <c r="R1" s="1910" t="s">
        <v>64</v>
      </c>
      <c r="S1" s="1910" t="s">
        <v>65</v>
      </c>
      <c r="T1" s="1908" t="s">
        <v>66</v>
      </c>
      <c r="U1" s="1919" t="s">
        <v>67</v>
      </c>
      <c r="V1" s="1920" t="s">
        <v>68</v>
      </c>
      <c r="W1" s="1910" t="s">
        <v>69</v>
      </c>
      <c r="X1" s="1921" t="s">
        <v>70</v>
      </c>
      <c r="Y1" s="1895" t="s">
        <v>71</v>
      </c>
      <c r="Z1" s="1910" t="s">
        <v>72</v>
      </c>
      <c r="AA1" s="1895" t="s">
        <v>73</v>
      </c>
      <c r="AB1" s="1895" t="s">
        <v>74</v>
      </c>
      <c r="AC1" s="1896" t="s">
        <v>75</v>
      </c>
      <c r="AD1" s="1941" t="s">
        <v>76</v>
      </c>
    </row>
    <row r="2" spans="1:30" s="1886" customFormat="1" ht="20.100000000000001" customHeight="1">
      <c r="A2" s="1897">
        <v>1</v>
      </c>
      <c r="B2" s="1898" t="s">
        <v>9</v>
      </c>
      <c r="C2" s="1899" t="s">
        <v>27</v>
      </c>
      <c r="D2" s="1898" t="s">
        <v>30</v>
      </c>
      <c r="E2" s="1900" t="s">
        <v>77</v>
      </c>
      <c r="F2" s="1898" t="s">
        <v>78</v>
      </c>
      <c r="G2" s="1898" t="s">
        <v>20015</v>
      </c>
      <c r="H2" s="1909" t="str">
        <f>HYPERLINK("#"&amp;E2&amp;"!a1","链接")</f>
        <v>链接</v>
      </c>
      <c r="I2" s="1898" t="s">
        <v>80</v>
      </c>
      <c r="J2" s="1901" t="s">
        <v>12</v>
      </c>
      <c r="K2" s="298" t="s">
        <v>81</v>
      </c>
      <c r="L2" s="298" t="s">
        <v>82</v>
      </c>
      <c r="M2" s="1901" t="s">
        <v>83</v>
      </c>
      <c r="N2" s="1911">
        <v>42914</v>
      </c>
      <c r="O2" s="1912">
        <v>42935</v>
      </c>
      <c r="P2" s="1911">
        <v>42942</v>
      </c>
      <c r="Q2" s="1901" t="s">
        <v>84</v>
      </c>
      <c r="R2" s="1901"/>
      <c r="S2" s="1901"/>
      <c r="T2" s="1901"/>
      <c r="U2" s="1900" t="s">
        <v>85</v>
      </c>
      <c r="V2" s="1922" t="s">
        <v>86</v>
      </c>
      <c r="W2" s="1901"/>
      <c r="X2" s="1923" t="s">
        <v>87</v>
      </c>
      <c r="Y2" s="1898"/>
      <c r="Z2" s="1901"/>
      <c r="AA2" s="1900" t="s">
        <v>88</v>
      </c>
      <c r="AB2" s="1900" t="s">
        <v>89</v>
      </c>
      <c r="AC2" s="302" t="s">
        <v>79</v>
      </c>
      <c r="AD2" s="302" t="s">
        <v>90</v>
      </c>
    </row>
    <row r="3" spans="1:30" s="1886" customFormat="1" ht="20.100000000000001" customHeight="1">
      <c r="A3" s="1897">
        <v>2</v>
      </c>
      <c r="B3" s="1898" t="s">
        <v>9</v>
      </c>
      <c r="C3" s="1899" t="s">
        <v>46</v>
      </c>
      <c r="D3" s="1898" t="s">
        <v>48</v>
      </c>
      <c r="E3" s="298" t="s">
        <v>91</v>
      </c>
      <c r="F3" s="1898" t="s">
        <v>92</v>
      </c>
      <c r="G3" s="1898" t="s">
        <v>20015</v>
      </c>
      <c r="H3" s="1909" t="str">
        <f>HYPERLINK("#"&amp;E3&amp;"!a1","链接")</f>
        <v>链接</v>
      </c>
      <c r="I3" s="1898" t="s">
        <v>93</v>
      </c>
      <c r="J3" s="1901" t="s">
        <v>9</v>
      </c>
      <c r="K3" s="298" t="s">
        <v>94</v>
      </c>
      <c r="L3" s="298" t="s">
        <v>82</v>
      </c>
      <c r="M3" s="1901" t="s">
        <v>83</v>
      </c>
      <c r="N3" s="1911">
        <v>42914</v>
      </c>
      <c r="O3" s="1912">
        <v>42935</v>
      </c>
      <c r="P3" s="1913">
        <v>42939</v>
      </c>
      <c r="Q3" s="1898" t="s">
        <v>95</v>
      </c>
      <c r="R3" s="1898">
        <v>700</v>
      </c>
      <c r="S3" s="1924">
        <v>1</v>
      </c>
      <c r="T3" s="1901" t="s">
        <v>96</v>
      </c>
      <c r="U3" s="1900" t="s">
        <v>97</v>
      </c>
      <c r="V3" s="1899" t="s">
        <v>98</v>
      </c>
      <c r="W3" s="1925"/>
      <c r="X3" s="1923" t="s">
        <v>99</v>
      </c>
      <c r="Y3" s="1898" t="s">
        <v>100</v>
      </c>
      <c r="Z3" s="1898"/>
      <c r="AA3" s="1900" t="s">
        <v>101</v>
      </c>
      <c r="AB3" s="1900" t="s">
        <v>102</v>
      </c>
      <c r="AC3" s="1901"/>
      <c r="AD3" s="1901"/>
    </row>
    <row r="4" spans="1:30" s="1886" customFormat="1" ht="20.100000000000001" customHeight="1">
      <c r="A4" s="1897">
        <v>3</v>
      </c>
      <c r="B4" s="1898" t="s">
        <v>9</v>
      </c>
      <c r="C4" s="1899" t="s">
        <v>27</v>
      </c>
      <c r="D4" s="1898" t="s">
        <v>30</v>
      </c>
      <c r="E4" s="1901" t="s">
        <v>104</v>
      </c>
      <c r="F4" s="1898" t="s">
        <v>103</v>
      </c>
      <c r="G4" s="1898" t="s">
        <v>20015</v>
      </c>
      <c r="H4" s="1909" t="str">
        <f>HYPERLINK("#"&amp;E4&amp;"!a1","链接")</f>
        <v>链接</v>
      </c>
      <c r="I4" s="1898" t="s">
        <v>93</v>
      </c>
      <c r="J4" s="1901" t="s">
        <v>12</v>
      </c>
      <c r="K4" s="1901" t="s">
        <v>105</v>
      </c>
      <c r="L4" s="298" t="s">
        <v>82</v>
      </c>
      <c r="M4" s="1901" t="s">
        <v>83</v>
      </c>
      <c r="N4" s="1914">
        <v>42915</v>
      </c>
      <c r="O4" s="1914">
        <v>42926</v>
      </c>
      <c r="P4" s="1914">
        <v>42944</v>
      </c>
      <c r="Q4" s="1898"/>
      <c r="R4" s="1898"/>
      <c r="S4" s="1925">
        <v>1</v>
      </c>
      <c r="T4" s="1901" t="s">
        <v>106</v>
      </c>
      <c r="U4" s="1900"/>
      <c r="V4" s="1922"/>
      <c r="W4" s="1898"/>
      <c r="X4" s="1926" t="s">
        <v>107</v>
      </c>
      <c r="Y4" s="1898"/>
      <c r="Z4" s="1898"/>
      <c r="AA4" s="1900"/>
      <c r="AB4" s="1900" t="s">
        <v>108</v>
      </c>
      <c r="AC4" s="1898"/>
      <c r="AD4" s="1901" t="s">
        <v>109</v>
      </c>
    </row>
    <row r="5" spans="1:30" s="327" customFormat="1" ht="20.100000000000001" customHeight="1">
      <c r="A5" s="1897">
        <v>4</v>
      </c>
      <c r="B5" s="1898" t="s">
        <v>9</v>
      </c>
      <c r="C5" s="1899" t="s">
        <v>27</v>
      </c>
      <c r="D5" s="1898" t="s">
        <v>30</v>
      </c>
      <c r="E5" s="1901" t="s">
        <v>111</v>
      </c>
      <c r="F5" s="1898" t="s">
        <v>110</v>
      </c>
      <c r="G5" s="1898" t="s">
        <v>20015</v>
      </c>
      <c r="H5" s="1909" t="str">
        <f t="shared" ref="H5:H19" si="0">HYPERLINK("#"&amp;E5&amp;"!a1","链接")</f>
        <v>链接</v>
      </c>
      <c r="I5" s="1898" t="s">
        <v>93</v>
      </c>
      <c r="J5" s="1901" t="s">
        <v>12</v>
      </c>
      <c r="K5" s="1901" t="s">
        <v>105</v>
      </c>
      <c r="L5" s="298" t="s">
        <v>82</v>
      </c>
      <c r="M5" s="1901" t="s">
        <v>83</v>
      </c>
      <c r="N5" s="1914">
        <v>42915</v>
      </c>
      <c r="O5" s="1914">
        <v>42926</v>
      </c>
      <c r="P5" s="1901"/>
      <c r="Q5" s="1898"/>
      <c r="R5" s="1898"/>
      <c r="S5" s="1898"/>
      <c r="T5" s="1901"/>
      <c r="U5" s="1900"/>
      <c r="V5" s="1922"/>
      <c r="W5" s="1898"/>
      <c r="X5" s="1926" t="s">
        <v>107</v>
      </c>
      <c r="Y5" s="1898"/>
      <c r="Z5" s="1898"/>
      <c r="AA5" s="1900"/>
      <c r="AB5" s="1900" t="s">
        <v>108</v>
      </c>
      <c r="AC5" s="1898"/>
      <c r="AD5" s="1901" t="s">
        <v>112</v>
      </c>
    </row>
    <row r="6" spans="1:30" s="1887" customFormat="1" ht="20.100000000000001" customHeight="1">
      <c r="A6" s="1897">
        <v>5</v>
      </c>
      <c r="B6" s="1898" t="s">
        <v>9</v>
      </c>
      <c r="C6" s="1899" t="s">
        <v>27</v>
      </c>
      <c r="D6" s="1898" t="s">
        <v>30</v>
      </c>
      <c r="E6" s="1901" t="s">
        <v>114</v>
      </c>
      <c r="F6" s="1898" t="s">
        <v>113</v>
      </c>
      <c r="G6" s="1898" t="s">
        <v>20015</v>
      </c>
      <c r="H6" s="1909" t="str">
        <f t="shared" si="0"/>
        <v>链接</v>
      </c>
      <c r="I6" s="1898" t="s">
        <v>93</v>
      </c>
      <c r="J6" s="1901" t="s">
        <v>12</v>
      </c>
      <c r="K6" s="1901" t="s">
        <v>105</v>
      </c>
      <c r="L6" s="298" t="s">
        <v>82</v>
      </c>
      <c r="M6" s="1901" t="s">
        <v>83</v>
      </c>
      <c r="N6" s="1914">
        <v>42915</v>
      </c>
      <c r="O6" s="1914">
        <v>42926</v>
      </c>
      <c r="P6" s="1901"/>
      <c r="Q6" s="1898"/>
      <c r="R6" s="1898"/>
      <c r="S6" s="1898"/>
      <c r="T6" s="1901"/>
      <c r="U6" s="1900"/>
      <c r="V6" s="1922"/>
      <c r="W6" s="1898"/>
      <c r="X6" s="1926" t="s">
        <v>107</v>
      </c>
      <c r="Y6" s="1898"/>
      <c r="Z6" s="1898"/>
      <c r="AA6" s="1900"/>
      <c r="AB6" s="1900" t="s">
        <v>108</v>
      </c>
      <c r="AC6" s="1898" t="s">
        <v>79</v>
      </c>
      <c r="AD6" s="1901" t="s">
        <v>115</v>
      </c>
    </row>
    <row r="7" spans="1:30" s="1887" customFormat="1" ht="20.100000000000001" customHeight="1">
      <c r="A7" s="1897">
        <v>6</v>
      </c>
      <c r="B7" s="1898" t="s">
        <v>9</v>
      </c>
      <c r="C7" s="1898" t="s">
        <v>46</v>
      </c>
      <c r="D7" s="1898" t="s">
        <v>48</v>
      </c>
      <c r="E7" s="1901" t="s">
        <v>117</v>
      </c>
      <c r="F7" s="1901" t="s">
        <v>116</v>
      </c>
      <c r="G7" s="1898" t="s">
        <v>20015</v>
      </c>
      <c r="H7" s="1909" t="str">
        <f t="shared" si="0"/>
        <v>链接</v>
      </c>
      <c r="I7" s="1898" t="s">
        <v>93</v>
      </c>
      <c r="J7" s="1901" t="s">
        <v>9</v>
      </c>
      <c r="K7" s="1901" t="s">
        <v>9</v>
      </c>
      <c r="L7" s="1901" t="s">
        <v>118</v>
      </c>
      <c r="M7" s="1901" t="s">
        <v>83</v>
      </c>
      <c r="N7" s="1914">
        <v>42913</v>
      </c>
      <c r="O7" s="1914">
        <v>42926</v>
      </c>
      <c r="P7" s="1913">
        <v>42927</v>
      </c>
      <c r="Q7" s="1898">
        <v>60</v>
      </c>
      <c r="R7" s="1898">
        <v>60</v>
      </c>
      <c r="S7" s="1925">
        <v>1</v>
      </c>
      <c r="T7" s="1914" t="s">
        <v>119</v>
      </c>
      <c r="U7" s="1900"/>
      <c r="V7" s="1922"/>
      <c r="W7" s="1898"/>
      <c r="X7" s="1926" t="s">
        <v>107</v>
      </c>
      <c r="Y7" s="1898" t="s">
        <v>120</v>
      </c>
      <c r="Z7" s="1898"/>
      <c r="AA7" s="1900"/>
      <c r="AB7" s="1900" t="s">
        <v>108</v>
      </c>
      <c r="AC7" s="1898" t="s">
        <v>79</v>
      </c>
      <c r="AD7" s="1901" t="s">
        <v>121</v>
      </c>
    </row>
    <row r="8" spans="1:30" s="1887" customFormat="1" ht="20.100000000000001" customHeight="1">
      <c r="A8" s="1897">
        <v>7</v>
      </c>
      <c r="B8" s="1898" t="s">
        <v>9</v>
      </c>
      <c r="C8" s="1898" t="s">
        <v>46</v>
      </c>
      <c r="D8" s="1898" t="s">
        <v>48</v>
      </c>
      <c r="E8" s="1901" t="s">
        <v>123</v>
      </c>
      <c r="F8" s="1901" t="s">
        <v>122</v>
      </c>
      <c r="G8" s="1898" t="s">
        <v>20015</v>
      </c>
      <c r="H8" s="1909" t="str">
        <f t="shared" si="0"/>
        <v>链接</v>
      </c>
      <c r="I8" s="1898" t="s">
        <v>93</v>
      </c>
      <c r="J8" s="1901" t="s">
        <v>9</v>
      </c>
      <c r="K8" s="1901" t="s">
        <v>9</v>
      </c>
      <c r="L8" s="1901" t="s">
        <v>118</v>
      </c>
      <c r="M8" s="1901" t="s">
        <v>83</v>
      </c>
      <c r="N8" s="1914">
        <v>42915</v>
      </c>
      <c r="O8" s="1914">
        <v>42926</v>
      </c>
      <c r="P8" s="1913"/>
      <c r="Q8" s="1898"/>
      <c r="R8" s="1898"/>
      <c r="S8" s="1898"/>
      <c r="T8" s="1901"/>
      <c r="U8" s="1900"/>
      <c r="V8" s="1922"/>
      <c r="W8" s="1898"/>
      <c r="X8" s="1926" t="s">
        <v>107</v>
      </c>
      <c r="Y8" s="1898"/>
      <c r="Z8" s="1898"/>
      <c r="AA8" s="1900"/>
      <c r="AB8" s="1900" t="s">
        <v>108</v>
      </c>
      <c r="AC8" s="1898" t="s">
        <v>79</v>
      </c>
      <c r="AD8" s="1901" t="s">
        <v>124</v>
      </c>
    </row>
    <row r="9" spans="1:30" s="1887" customFormat="1" ht="20.100000000000001" customHeight="1">
      <c r="A9" s="1897">
        <v>8</v>
      </c>
      <c r="B9" s="1898" t="s">
        <v>9</v>
      </c>
      <c r="C9" s="1898" t="s">
        <v>46</v>
      </c>
      <c r="D9" s="1898" t="s">
        <v>48</v>
      </c>
      <c r="E9" s="1901" t="s">
        <v>126</v>
      </c>
      <c r="F9" s="1901" t="s">
        <v>125</v>
      </c>
      <c r="G9" s="1898" t="s">
        <v>20015</v>
      </c>
      <c r="H9" s="1909" t="str">
        <f t="shared" si="0"/>
        <v>链接</v>
      </c>
      <c r="I9" s="1898" t="s">
        <v>93</v>
      </c>
      <c r="J9" s="1901" t="s">
        <v>9</v>
      </c>
      <c r="K9" s="1901" t="s">
        <v>9</v>
      </c>
      <c r="L9" s="1901" t="s">
        <v>118</v>
      </c>
      <c r="M9" s="1901" t="s">
        <v>83</v>
      </c>
      <c r="N9" s="1914">
        <v>42915</v>
      </c>
      <c r="O9" s="1914">
        <v>42926</v>
      </c>
      <c r="P9" s="1913">
        <v>42943</v>
      </c>
      <c r="Q9" s="1898"/>
      <c r="R9" s="1898"/>
      <c r="S9" s="1925">
        <v>1</v>
      </c>
      <c r="T9" s="1901" t="s">
        <v>127</v>
      </c>
      <c r="U9" s="1900"/>
      <c r="V9" s="1922"/>
      <c r="W9" s="1898"/>
      <c r="X9" s="1926" t="s">
        <v>107</v>
      </c>
      <c r="Y9" s="1898"/>
      <c r="Z9" s="1898"/>
      <c r="AA9" s="1900"/>
      <c r="AB9" s="1900" t="s">
        <v>108</v>
      </c>
      <c r="AC9" s="1898" t="s">
        <v>79</v>
      </c>
      <c r="AD9" s="1901" t="s">
        <v>128</v>
      </c>
    </row>
    <row r="10" spans="1:30" s="1888" customFormat="1" ht="20.100000000000001" customHeight="1">
      <c r="A10" s="1897">
        <v>9</v>
      </c>
      <c r="B10" s="1898" t="s">
        <v>9</v>
      </c>
      <c r="C10" s="1899" t="s">
        <v>46</v>
      </c>
      <c r="D10" s="1898" t="s">
        <v>47</v>
      </c>
      <c r="E10" s="1902" t="s">
        <v>129</v>
      </c>
      <c r="F10" s="1901" t="s">
        <v>130</v>
      </c>
      <c r="G10" s="1898" t="s">
        <v>20015</v>
      </c>
      <c r="H10" s="1909" t="str">
        <f t="shared" si="0"/>
        <v>链接</v>
      </c>
      <c r="I10" s="1901" t="s">
        <v>80</v>
      </c>
      <c r="J10" s="1901" t="s">
        <v>9</v>
      </c>
      <c r="K10" s="1901" t="s">
        <v>9</v>
      </c>
      <c r="L10" s="1901" t="s">
        <v>131</v>
      </c>
      <c r="M10" s="1901" t="s">
        <v>83</v>
      </c>
      <c r="N10" s="1911">
        <v>42914</v>
      </c>
      <c r="O10" s="1911">
        <v>42916</v>
      </c>
      <c r="P10" s="1913">
        <v>42917</v>
      </c>
      <c r="Q10" s="1898">
        <v>480</v>
      </c>
      <c r="R10" s="1898">
        <v>480</v>
      </c>
      <c r="S10" s="1924">
        <f>R10/Q10</f>
        <v>1</v>
      </c>
      <c r="T10" s="1902" t="s">
        <v>132</v>
      </c>
      <c r="U10" s="1902" t="s">
        <v>133</v>
      </c>
      <c r="V10" s="1902" t="s">
        <v>134</v>
      </c>
      <c r="W10" s="1924"/>
      <c r="X10" s="1902" t="s">
        <v>135</v>
      </c>
      <c r="Y10" s="1898" t="s">
        <v>136</v>
      </c>
      <c r="Z10" s="1898"/>
      <c r="AA10" s="1900" t="s">
        <v>137</v>
      </c>
      <c r="AB10" s="1900" t="s">
        <v>138</v>
      </c>
      <c r="AC10" s="1902"/>
      <c r="AD10" s="1902"/>
    </row>
    <row r="11" spans="1:30" s="1888" customFormat="1" ht="20.100000000000001" customHeight="1">
      <c r="A11" s="1897">
        <v>10</v>
      </c>
      <c r="B11" s="1898" t="s">
        <v>9</v>
      </c>
      <c r="C11" s="1899" t="s">
        <v>27</v>
      </c>
      <c r="D11" s="1898" t="s">
        <v>30</v>
      </c>
      <c r="E11" s="298" t="s">
        <v>140</v>
      </c>
      <c r="F11" s="1898" t="s">
        <v>139</v>
      </c>
      <c r="G11" s="1898" t="s">
        <v>20015</v>
      </c>
      <c r="H11" s="1909" t="str">
        <f t="shared" si="0"/>
        <v>链接</v>
      </c>
      <c r="I11" s="1898" t="s">
        <v>80</v>
      </c>
      <c r="J11" s="1901" t="s">
        <v>12</v>
      </c>
      <c r="K11" s="298" t="s">
        <v>141</v>
      </c>
      <c r="L11" s="298" t="s">
        <v>82</v>
      </c>
      <c r="M11" s="1901" t="s">
        <v>142</v>
      </c>
      <c r="N11" s="1911">
        <v>42914</v>
      </c>
      <c r="O11" s="1912">
        <v>42935</v>
      </c>
      <c r="P11" s="1913">
        <v>42940</v>
      </c>
      <c r="Q11" s="1898">
        <v>311</v>
      </c>
      <c r="R11" s="1898">
        <v>90</v>
      </c>
      <c r="S11" s="1924">
        <v>1</v>
      </c>
      <c r="T11" s="1902" t="s">
        <v>143</v>
      </c>
      <c r="U11" s="298" t="s">
        <v>144</v>
      </c>
      <c r="V11" s="1899" t="s">
        <v>145</v>
      </c>
      <c r="W11" s="1924"/>
      <c r="X11" s="1923" t="s">
        <v>146</v>
      </c>
      <c r="Y11" s="1898" t="s">
        <v>147</v>
      </c>
      <c r="Z11" s="1898"/>
      <c r="AA11" s="1942" t="s">
        <v>148</v>
      </c>
      <c r="AB11" s="1900" t="s">
        <v>149</v>
      </c>
      <c r="AC11" s="302" t="s">
        <v>79</v>
      </c>
      <c r="AD11" s="302" t="s">
        <v>150</v>
      </c>
    </row>
    <row r="12" spans="1:30" s="1888" customFormat="1" ht="20.100000000000001" customHeight="1">
      <c r="A12" s="1897">
        <v>11</v>
      </c>
      <c r="B12" s="1898" t="s">
        <v>9</v>
      </c>
      <c r="C12" s="1899" t="s">
        <v>27</v>
      </c>
      <c r="D12" s="1898" t="s">
        <v>30</v>
      </c>
      <c r="E12" s="298" t="s">
        <v>152</v>
      </c>
      <c r="F12" s="1898" t="s">
        <v>151</v>
      </c>
      <c r="G12" s="1898" t="s">
        <v>20015</v>
      </c>
      <c r="H12" s="1909" t="str">
        <f t="shared" si="0"/>
        <v>链接</v>
      </c>
      <c r="I12" s="1898" t="s">
        <v>80</v>
      </c>
      <c r="J12" s="1901" t="s">
        <v>12</v>
      </c>
      <c r="K12" s="298" t="s">
        <v>153</v>
      </c>
      <c r="L12" s="298" t="s">
        <v>82</v>
      </c>
      <c r="M12" s="1901" t="s">
        <v>154</v>
      </c>
      <c r="N12" s="1911">
        <v>42914</v>
      </c>
      <c r="O12" s="1911">
        <v>42928</v>
      </c>
      <c r="P12" s="1913">
        <v>42933</v>
      </c>
      <c r="Q12" s="1898">
        <v>720</v>
      </c>
      <c r="R12" s="1898">
        <v>220</v>
      </c>
      <c r="S12" s="1925">
        <v>1</v>
      </c>
      <c r="T12" s="1901" t="s">
        <v>155</v>
      </c>
      <c r="U12" s="298" t="s">
        <v>156</v>
      </c>
      <c r="V12" s="1899" t="s">
        <v>157</v>
      </c>
      <c r="W12" s="1925"/>
      <c r="X12" s="1923" t="s">
        <v>158</v>
      </c>
      <c r="Y12" s="1898" t="s">
        <v>159</v>
      </c>
      <c r="Z12" s="1898"/>
      <c r="AA12" s="1900" t="s">
        <v>160</v>
      </c>
      <c r="AB12" s="1900" t="s">
        <v>149</v>
      </c>
      <c r="AC12" s="1898" t="s">
        <v>79</v>
      </c>
      <c r="AD12" s="1898" t="s">
        <v>161</v>
      </c>
    </row>
    <row r="13" spans="1:30" s="1888" customFormat="1" ht="20.100000000000001" customHeight="1">
      <c r="A13" s="1897">
        <v>12</v>
      </c>
      <c r="B13" s="1903" t="s">
        <v>6</v>
      </c>
      <c r="C13" s="1903" t="s">
        <v>36</v>
      </c>
      <c r="D13" s="1903" t="s">
        <v>38</v>
      </c>
      <c r="E13" s="1903" t="s">
        <v>162</v>
      </c>
      <c r="F13" s="1903" t="s">
        <v>163</v>
      </c>
      <c r="G13" s="1898" t="s">
        <v>20015</v>
      </c>
      <c r="H13" s="1909" t="str">
        <f t="shared" si="0"/>
        <v>链接</v>
      </c>
      <c r="I13" s="1903" t="s">
        <v>93</v>
      </c>
      <c r="J13" s="1903" t="s">
        <v>6</v>
      </c>
      <c r="K13" s="1903" t="s">
        <v>164</v>
      </c>
      <c r="L13" s="1903" t="s">
        <v>118</v>
      </c>
      <c r="M13" s="1903" t="s">
        <v>165</v>
      </c>
      <c r="N13" s="1914">
        <v>42915</v>
      </c>
      <c r="O13" s="1911">
        <v>42928</v>
      </c>
      <c r="P13" s="1913">
        <v>42935</v>
      </c>
      <c r="Q13" s="1898">
        <v>135</v>
      </c>
      <c r="R13" s="1898">
        <v>100</v>
      </c>
      <c r="S13" s="1927">
        <v>1</v>
      </c>
      <c r="T13" s="1903" t="s">
        <v>166</v>
      </c>
      <c r="U13" s="1903" t="s">
        <v>167</v>
      </c>
      <c r="V13" s="1918" t="s">
        <v>168</v>
      </c>
      <c r="W13" s="1928">
        <v>0.9</v>
      </c>
      <c r="X13" s="1923" t="s">
        <v>169</v>
      </c>
      <c r="Y13" s="1898" t="s">
        <v>170</v>
      </c>
      <c r="Z13" s="1898"/>
      <c r="AA13" s="1918" t="s">
        <v>171</v>
      </c>
      <c r="AB13" s="1918" t="s">
        <v>172</v>
      </c>
      <c r="AC13" s="1898"/>
      <c r="AD13" s="1898"/>
    </row>
    <row r="14" spans="1:30" s="1888" customFormat="1" ht="20.100000000000001" customHeight="1">
      <c r="A14" s="1897">
        <v>13</v>
      </c>
      <c r="B14" s="1903" t="s">
        <v>6</v>
      </c>
      <c r="C14" s="1903" t="s">
        <v>36</v>
      </c>
      <c r="D14" s="1903" t="s">
        <v>37</v>
      </c>
      <c r="E14" s="1903" t="s">
        <v>173</v>
      </c>
      <c r="F14" s="1903" t="s">
        <v>174</v>
      </c>
      <c r="G14" s="1898" t="s">
        <v>20015</v>
      </c>
      <c r="H14" s="1909" t="str">
        <f t="shared" si="0"/>
        <v>链接</v>
      </c>
      <c r="I14" s="1903" t="s">
        <v>80</v>
      </c>
      <c r="J14" s="1903" t="s">
        <v>6</v>
      </c>
      <c r="K14" s="1903" t="s">
        <v>164</v>
      </c>
      <c r="L14" s="1903" t="s">
        <v>118</v>
      </c>
      <c r="M14" s="1903" t="s">
        <v>175</v>
      </c>
      <c r="N14" s="1914">
        <v>42913</v>
      </c>
      <c r="O14" s="1912">
        <v>42935</v>
      </c>
      <c r="P14" s="1913">
        <v>42935</v>
      </c>
      <c r="Q14" s="1898"/>
      <c r="R14" s="1898"/>
      <c r="S14" s="1925">
        <v>1</v>
      </c>
      <c r="T14" s="1903" t="s">
        <v>166</v>
      </c>
      <c r="U14" s="1903" t="s">
        <v>176</v>
      </c>
      <c r="V14" s="1918" t="s">
        <v>177</v>
      </c>
      <c r="W14" s="1925"/>
      <c r="X14" s="1923" t="s">
        <v>178</v>
      </c>
      <c r="Y14" s="1898" t="s">
        <v>179</v>
      </c>
      <c r="Z14" s="1898"/>
      <c r="AA14" s="1918" t="s">
        <v>180</v>
      </c>
      <c r="AB14" s="1918" t="s">
        <v>172</v>
      </c>
      <c r="AC14" s="1899" t="s">
        <v>79</v>
      </c>
      <c r="AD14" s="1899" t="s">
        <v>181</v>
      </c>
    </row>
    <row r="15" spans="1:30" s="1888" customFormat="1" ht="20.100000000000001" customHeight="1">
      <c r="A15" s="1897">
        <v>14</v>
      </c>
      <c r="B15" s="1903" t="s">
        <v>6</v>
      </c>
      <c r="C15" s="1903" t="s">
        <v>36</v>
      </c>
      <c r="D15" s="1903" t="s">
        <v>39</v>
      </c>
      <c r="E15" s="1898" t="s">
        <v>182</v>
      </c>
      <c r="F15" s="1898" t="s">
        <v>183</v>
      </c>
      <c r="G15" s="1898" t="s">
        <v>20015</v>
      </c>
      <c r="H15" s="1909" t="str">
        <f t="shared" si="0"/>
        <v>链接</v>
      </c>
      <c r="I15" s="1898" t="s">
        <v>93</v>
      </c>
      <c r="J15" s="1903" t="s">
        <v>6</v>
      </c>
      <c r="K15" s="1898" t="s">
        <v>164</v>
      </c>
      <c r="L15" s="1903" t="s">
        <v>184</v>
      </c>
      <c r="M15" s="1898" t="s">
        <v>185</v>
      </c>
      <c r="N15" s="1914">
        <v>42915</v>
      </c>
      <c r="O15" s="1914">
        <v>42926</v>
      </c>
      <c r="P15" s="1913">
        <v>42927</v>
      </c>
      <c r="Q15" s="1898">
        <v>120</v>
      </c>
      <c r="R15" s="1898">
        <v>120</v>
      </c>
      <c r="S15" s="1925">
        <v>1</v>
      </c>
      <c r="T15" s="1898" t="s">
        <v>186</v>
      </c>
      <c r="U15" s="1898"/>
      <c r="V15" s="1899" t="s">
        <v>187</v>
      </c>
      <c r="W15" s="1925"/>
      <c r="X15" s="1923" t="s">
        <v>188</v>
      </c>
      <c r="Y15" s="1898" t="s">
        <v>189</v>
      </c>
      <c r="Z15" s="1898"/>
      <c r="AA15" s="1899" t="s">
        <v>190</v>
      </c>
      <c r="AB15" s="1898" t="s">
        <v>191</v>
      </c>
      <c r="AC15" s="1898"/>
      <c r="AD15" s="1898"/>
    </row>
    <row r="16" spans="1:30" s="1888" customFormat="1" ht="20.100000000000001" customHeight="1">
      <c r="A16" s="1897">
        <v>15</v>
      </c>
      <c r="B16" s="1903" t="s">
        <v>6</v>
      </c>
      <c r="C16" s="1903" t="s">
        <v>36</v>
      </c>
      <c r="D16" s="1903" t="s">
        <v>37</v>
      </c>
      <c r="E16" s="1903" t="s">
        <v>193</v>
      </c>
      <c r="F16" s="1903" t="s">
        <v>192</v>
      </c>
      <c r="G16" s="1898" t="s">
        <v>20015</v>
      </c>
      <c r="H16" s="1909" t="str">
        <f t="shared" si="0"/>
        <v>链接</v>
      </c>
      <c r="I16" s="1903" t="s">
        <v>80</v>
      </c>
      <c r="J16" s="1903" t="s">
        <v>6</v>
      </c>
      <c r="K16" s="1903" t="s">
        <v>194</v>
      </c>
      <c r="L16" s="1903" t="s">
        <v>195</v>
      </c>
      <c r="M16" s="1903"/>
      <c r="N16" s="1911">
        <v>42913</v>
      </c>
      <c r="O16" s="1912">
        <v>42935</v>
      </c>
      <c r="P16" s="1913">
        <v>42940</v>
      </c>
      <c r="Q16" s="1898"/>
      <c r="R16" s="1898"/>
      <c r="S16" s="1925">
        <v>1</v>
      </c>
      <c r="T16" s="1903" t="s">
        <v>143</v>
      </c>
      <c r="U16" s="1903" t="s">
        <v>196</v>
      </c>
      <c r="V16" s="1918" t="s">
        <v>197</v>
      </c>
      <c r="W16" s="1925"/>
      <c r="X16" s="1923" t="s">
        <v>198</v>
      </c>
      <c r="Y16" s="1898" t="s">
        <v>199</v>
      </c>
      <c r="Z16" s="1898"/>
      <c r="AA16" s="1918" t="s">
        <v>200</v>
      </c>
      <c r="AB16" s="1903" t="s">
        <v>201</v>
      </c>
      <c r="AC16" s="1898" t="s">
        <v>79</v>
      </c>
      <c r="AD16" s="1898" t="s">
        <v>202</v>
      </c>
    </row>
    <row r="17" spans="1:16375" s="1888" customFormat="1" ht="21" customHeight="1">
      <c r="A17" s="1897">
        <v>16</v>
      </c>
      <c r="B17" s="1898" t="s">
        <v>3</v>
      </c>
      <c r="C17" s="1898" t="s">
        <v>27</v>
      </c>
      <c r="D17" s="1898" t="s">
        <v>34</v>
      </c>
      <c r="E17" s="1898" t="s">
        <v>203</v>
      </c>
      <c r="F17" s="1898" t="s">
        <v>204</v>
      </c>
      <c r="G17" s="1898" t="s">
        <v>20015</v>
      </c>
      <c r="H17" s="1909" t="str">
        <f t="shared" si="0"/>
        <v>链接</v>
      </c>
      <c r="I17" s="1898" t="s">
        <v>93</v>
      </c>
      <c r="J17" s="1898" t="s">
        <v>12</v>
      </c>
      <c r="K17" s="1898" t="s">
        <v>205</v>
      </c>
      <c r="L17" s="1898" t="s">
        <v>206</v>
      </c>
      <c r="M17" s="1898"/>
      <c r="N17" s="1911">
        <v>42913</v>
      </c>
      <c r="O17" s="1912">
        <v>42935</v>
      </c>
      <c r="P17" s="1913">
        <v>42935</v>
      </c>
      <c r="Q17" s="1915">
        <v>196</v>
      </c>
      <c r="R17" s="1915"/>
      <c r="S17" s="1929">
        <v>1</v>
      </c>
      <c r="T17" s="1898" t="s">
        <v>166</v>
      </c>
      <c r="U17" s="1899" t="s">
        <v>207</v>
      </c>
      <c r="V17" s="1899" t="s">
        <v>208</v>
      </c>
      <c r="W17" s="1925"/>
      <c r="X17" s="1923" t="s">
        <v>208</v>
      </c>
      <c r="Y17" s="1898" t="s">
        <v>209</v>
      </c>
      <c r="Z17" s="1915">
        <v>6</v>
      </c>
      <c r="AA17" s="1899" t="s">
        <v>210</v>
      </c>
      <c r="AB17" s="1898" t="s">
        <v>211</v>
      </c>
      <c r="AC17" s="1898"/>
      <c r="AD17" s="1898"/>
    </row>
    <row r="18" spans="1:16375" s="1888" customFormat="1" ht="20.100000000000001" customHeight="1">
      <c r="A18" s="1897">
        <v>17</v>
      </c>
      <c r="B18" s="1898" t="s">
        <v>3</v>
      </c>
      <c r="C18" s="1898" t="s">
        <v>27</v>
      </c>
      <c r="D18" s="1898" t="s">
        <v>34</v>
      </c>
      <c r="E18" s="1898" t="s">
        <v>212</v>
      </c>
      <c r="F18" s="1898" t="s">
        <v>213</v>
      </c>
      <c r="G18" s="1898" t="s">
        <v>20015</v>
      </c>
      <c r="H18" s="1909" t="str">
        <f t="shared" si="0"/>
        <v>链接</v>
      </c>
      <c r="I18" s="1898" t="s">
        <v>93</v>
      </c>
      <c r="J18" s="1898" t="s">
        <v>12</v>
      </c>
      <c r="K18" s="1898" t="s">
        <v>214</v>
      </c>
      <c r="L18" s="1898" t="s">
        <v>206</v>
      </c>
      <c r="M18" s="1898"/>
      <c r="N18" s="1911">
        <v>42914</v>
      </c>
      <c r="O18" s="1912">
        <v>42935</v>
      </c>
      <c r="P18" s="1913">
        <v>42935</v>
      </c>
      <c r="Q18" s="1915">
        <v>640</v>
      </c>
      <c r="R18" s="1915"/>
      <c r="S18" s="1929">
        <v>1</v>
      </c>
      <c r="T18" s="1898" t="s">
        <v>166</v>
      </c>
      <c r="U18" s="1899" t="s">
        <v>215</v>
      </c>
      <c r="V18" s="1899" t="s">
        <v>216</v>
      </c>
      <c r="W18" s="1925"/>
      <c r="X18" s="1923" t="s">
        <v>217</v>
      </c>
      <c r="Y18" s="1898" t="s">
        <v>218</v>
      </c>
      <c r="Z18" s="1915">
        <v>7</v>
      </c>
      <c r="AA18" s="1899" t="s">
        <v>219</v>
      </c>
      <c r="AB18" s="1898" t="s">
        <v>211</v>
      </c>
      <c r="AC18" s="1898"/>
      <c r="AD18" s="1898"/>
    </row>
    <row r="19" spans="1:16375" s="1888" customFormat="1" ht="20.100000000000001" customHeight="1">
      <c r="A19" s="1897">
        <v>18</v>
      </c>
      <c r="B19" s="1898" t="s">
        <v>3</v>
      </c>
      <c r="C19" s="1898" t="s">
        <v>27</v>
      </c>
      <c r="D19" s="1898" t="s">
        <v>34</v>
      </c>
      <c r="E19" s="1898" t="s">
        <v>220</v>
      </c>
      <c r="F19" s="1898" t="s">
        <v>221</v>
      </c>
      <c r="G19" s="1898" t="s">
        <v>20015</v>
      </c>
      <c r="H19" s="1909" t="str">
        <f t="shared" si="0"/>
        <v>链接</v>
      </c>
      <c r="I19" s="1898" t="s">
        <v>80</v>
      </c>
      <c r="J19" s="1898" t="s">
        <v>12</v>
      </c>
      <c r="K19" s="1898" t="s">
        <v>222</v>
      </c>
      <c r="L19" s="1898" t="s">
        <v>206</v>
      </c>
      <c r="M19" s="1898"/>
      <c r="N19" s="1911">
        <v>42914</v>
      </c>
      <c r="O19" s="1912">
        <v>42935</v>
      </c>
      <c r="P19" s="1913">
        <v>42919</v>
      </c>
      <c r="Q19" s="1915">
        <v>833</v>
      </c>
      <c r="R19" s="1915">
        <v>400</v>
      </c>
      <c r="S19" s="1930">
        <v>0.49</v>
      </c>
      <c r="T19" s="1898" t="s">
        <v>223</v>
      </c>
      <c r="U19" s="1899" t="s">
        <v>224</v>
      </c>
      <c r="V19" s="1899" t="s">
        <v>225</v>
      </c>
      <c r="W19" s="1931">
        <v>0.49</v>
      </c>
      <c r="X19" s="1923" t="s">
        <v>225</v>
      </c>
      <c r="Y19" s="1898"/>
      <c r="Z19" s="1915">
        <v>13</v>
      </c>
      <c r="AA19" s="1899"/>
      <c r="AB19" s="1898" t="s">
        <v>172</v>
      </c>
      <c r="AC19" s="1898"/>
      <c r="AD19" s="1898"/>
    </row>
    <row r="20" spans="1:16375" s="1888" customFormat="1" ht="20.100000000000001" customHeight="1">
      <c r="A20" s="1897">
        <v>19</v>
      </c>
      <c r="B20" s="1898" t="s">
        <v>226</v>
      </c>
      <c r="C20" s="1898" t="s">
        <v>27</v>
      </c>
      <c r="D20" s="1898" t="s">
        <v>34</v>
      </c>
      <c r="E20" s="1898" t="s">
        <v>227</v>
      </c>
      <c r="F20" s="1898" t="s">
        <v>228</v>
      </c>
      <c r="G20" s="1898" t="s">
        <v>20015</v>
      </c>
      <c r="H20" s="1909" t="s">
        <v>54</v>
      </c>
      <c r="I20" s="1898" t="s">
        <v>93</v>
      </c>
      <c r="J20" s="1898" t="s">
        <v>12</v>
      </c>
      <c r="K20" s="1898" t="s">
        <v>229</v>
      </c>
      <c r="L20" s="1898" t="s">
        <v>206</v>
      </c>
      <c r="M20" s="1898"/>
      <c r="N20" s="1911">
        <v>42914</v>
      </c>
      <c r="O20" s="1911">
        <v>42928</v>
      </c>
      <c r="P20" s="1913">
        <v>42929</v>
      </c>
      <c r="Q20" s="1898">
        <v>120</v>
      </c>
      <c r="R20" s="1898">
        <v>96</v>
      </c>
      <c r="S20" s="1925">
        <v>1</v>
      </c>
      <c r="T20" s="1899" t="s">
        <v>230</v>
      </c>
      <c r="U20" s="1899" t="s">
        <v>231</v>
      </c>
      <c r="V20" s="1899" t="s">
        <v>232</v>
      </c>
      <c r="W20" s="1925"/>
      <c r="X20" s="1923" t="s">
        <v>232</v>
      </c>
      <c r="Y20" s="1898" t="s">
        <v>233</v>
      </c>
      <c r="Z20" s="1898"/>
      <c r="AA20" s="1899" t="s">
        <v>234</v>
      </c>
      <c r="AB20" s="1898" t="s">
        <v>172</v>
      </c>
      <c r="AC20" s="1898"/>
      <c r="AD20" s="1898"/>
    </row>
    <row r="21" spans="1:16375" s="1888" customFormat="1" ht="20.100000000000001" customHeight="1">
      <c r="A21" s="1897">
        <v>20</v>
      </c>
      <c r="B21" s="1898" t="s">
        <v>3</v>
      </c>
      <c r="C21" s="1898" t="s">
        <v>27</v>
      </c>
      <c r="D21" s="1898" t="s">
        <v>34</v>
      </c>
      <c r="E21" s="1898" t="s">
        <v>235</v>
      </c>
      <c r="F21" s="1898" t="s">
        <v>236</v>
      </c>
      <c r="G21" s="1898" t="s">
        <v>20015</v>
      </c>
      <c r="H21" s="1909" t="str">
        <f t="shared" ref="H21:H23" si="1">HYPERLINK("#"&amp;E21&amp;"!a1","链接")</f>
        <v>链接</v>
      </c>
      <c r="I21" s="1898" t="s">
        <v>93</v>
      </c>
      <c r="J21" s="1898" t="s">
        <v>12</v>
      </c>
      <c r="K21" s="1898" t="s">
        <v>222</v>
      </c>
      <c r="L21" s="1898" t="s">
        <v>206</v>
      </c>
      <c r="M21" s="1898" t="s">
        <v>237</v>
      </c>
      <c r="N21" s="1911">
        <v>42914</v>
      </c>
      <c r="O21" s="1912">
        <v>42935</v>
      </c>
      <c r="P21" s="1913">
        <v>42935</v>
      </c>
      <c r="Q21" s="1898">
        <v>670</v>
      </c>
      <c r="R21" s="1898">
        <v>500</v>
      </c>
      <c r="S21" s="1925">
        <v>1</v>
      </c>
      <c r="T21" s="1898" t="s">
        <v>166</v>
      </c>
      <c r="U21" s="1899" t="s">
        <v>238</v>
      </c>
      <c r="V21" s="1899" t="s">
        <v>239</v>
      </c>
      <c r="W21" s="1925"/>
      <c r="X21" s="1923" t="s">
        <v>239</v>
      </c>
      <c r="Y21" s="1898" t="s">
        <v>240</v>
      </c>
      <c r="Z21" s="1898"/>
      <c r="AA21" s="1943" t="s">
        <v>241</v>
      </c>
      <c r="AB21" s="1898" t="s">
        <v>172</v>
      </c>
      <c r="AC21" s="1898" t="s">
        <v>79</v>
      </c>
      <c r="AD21" s="1899" t="s">
        <v>242</v>
      </c>
    </row>
    <row r="22" spans="1:16375" s="1888" customFormat="1" ht="20.100000000000001" customHeight="1">
      <c r="A22" s="1897">
        <v>21</v>
      </c>
      <c r="B22" s="1898" t="s">
        <v>9</v>
      </c>
      <c r="C22" s="1898" t="s">
        <v>27</v>
      </c>
      <c r="D22" s="1898" t="s">
        <v>30</v>
      </c>
      <c r="E22" s="298" t="s">
        <v>244</v>
      </c>
      <c r="F22" s="1898" t="s">
        <v>243</v>
      </c>
      <c r="G22" s="1898" t="s">
        <v>20015</v>
      </c>
      <c r="H22" s="1909" t="str">
        <f t="shared" si="1"/>
        <v>链接</v>
      </c>
      <c r="I22" s="1898" t="s">
        <v>80</v>
      </c>
      <c r="J22" s="1901" t="s">
        <v>245</v>
      </c>
      <c r="K22" s="1898" t="s">
        <v>246</v>
      </c>
      <c r="L22" s="1898" t="s">
        <v>82</v>
      </c>
      <c r="M22" s="1901" t="s">
        <v>247</v>
      </c>
      <c r="N22" s="1911">
        <v>42913</v>
      </c>
      <c r="O22" s="1911">
        <v>42926</v>
      </c>
      <c r="P22" s="1913">
        <v>42926</v>
      </c>
      <c r="Q22" s="1898">
        <v>345</v>
      </c>
      <c r="R22" s="1898">
        <v>345</v>
      </c>
      <c r="S22" s="1925">
        <v>1</v>
      </c>
      <c r="T22" s="1932" t="s">
        <v>248</v>
      </c>
      <c r="U22" s="1898" t="s">
        <v>249</v>
      </c>
      <c r="V22" s="1899" t="s">
        <v>250</v>
      </c>
      <c r="W22" s="1925"/>
      <c r="X22" s="1923" t="s">
        <v>251</v>
      </c>
      <c r="Y22" s="1898" t="s">
        <v>252</v>
      </c>
      <c r="Z22" s="1901"/>
      <c r="AA22" s="1900" t="s">
        <v>253</v>
      </c>
      <c r="AB22" s="1900" t="s">
        <v>254</v>
      </c>
      <c r="AC22" s="1944" t="s">
        <v>79</v>
      </c>
      <c r="AD22" s="1944" t="s">
        <v>255</v>
      </c>
    </row>
    <row r="23" spans="1:16375" s="1888" customFormat="1" ht="20.100000000000001" customHeight="1">
      <c r="A23" s="1897">
        <v>22</v>
      </c>
      <c r="B23" s="1898" t="s">
        <v>9</v>
      </c>
      <c r="C23" s="1899" t="s">
        <v>27</v>
      </c>
      <c r="D23" s="1898" t="s">
        <v>30</v>
      </c>
      <c r="E23" s="298" t="s">
        <v>257</v>
      </c>
      <c r="F23" s="1898" t="s">
        <v>256</v>
      </c>
      <c r="G23" s="1898" t="s">
        <v>20015</v>
      </c>
      <c r="H23" s="1909" t="str">
        <f t="shared" si="1"/>
        <v>链接</v>
      </c>
      <c r="I23" s="1898" t="s">
        <v>93</v>
      </c>
      <c r="J23" s="1901" t="s">
        <v>245</v>
      </c>
      <c r="K23" s="1898" t="s">
        <v>246</v>
      </c>
      <c r="L23" s="1898" t="s">
        <v>82</v>
      </c>
      <c r="M23" s="1901" t="s">
        <v>247</v>
      </c>
      <c r="N23" s="1911">
        <v>42914</v>
      </c>
      <c r="O23" s="1912">
        <v>42922</v>
      </c>
      <c r="P23" s="1913">
        <v>42924</v>
      </c>
      <c r="Q23" s="1898">
        <v>60</v>
      </c>
      <c r="R23" s="1898">
        <v>60</v>
      </c>
      <c r="S23" s="1925">
        <v>1</v>
      </c>
      <c r="T23" s="1901" t="s">
        <v>258</v>
      </c>
      <c r="U23" s="1899" t="s">
        <v>259</v>
      </c>
      <c r="V23" s="1899" t="s">
        <v>260</v>
      </c>
      <c r="W23" s="1925"/>
      <c r="X23" s="1923" t="s">
        <v>261</v>
      </c>
      <c r="Y23" s="1898" t="s">
        <v>262</v>
      </c>
      <c r="Z23" s="1901"/>
      <c r="AA23" s="1900" t="s">
        <v>263</v>
      </c>
      <c r="AB23" s="1900" t="s">
        <v>254</v>
      </c>
      <c r="AC23" s="1944"/>
      <c r="AD23" s="1944"/>
    </row>
    <row r="24" spans="1:16375" s="1888" customFormat="1" ht="20.100000000000001" customHeight="1">
      <c r="A24" s="1897">
        <v>23</v>
      </c>
      <c r="B24" s="1898" t="s">
        <v>9</v>
      </c>
      <c r="C24" s="1899" t="s">
        <v>27</v>
      </c>
      <c r="D24" s="1898" t="s">
        <v>30</v>
      </c>
      <c r="E24" s="1900" t="s">
        <v>264</v>
      </c>
      <c r="F24" s="1898" t="s">
        <v>265</v>
      </c>
      <c r="G24" s="1898" t="s">
        <v>20015</v>
      </c>
      <c r="H24" s="1909" t="s">
        <v>54</v>
      </c>
      <c r="I24" s="1898" t="s">
        <v>80</v>
      </c>
      <c r="J24" s="1901" t="s">
        <v>12</v>
      </c>
      <c r="K24" s="298" t="s">
        <v>141</v>
      </c>
      <c r="L24" s="298" t="s">
        <v>82</v>
      </c>
      <c r="M24" s="1901"/>
      <c r="N24" s="1911">
        <v>42913</v>
      </c>
      <c r="O24" s="1911">
        <v>42916</v>
      </c>
      <c r="P24" s="1913">
        <v>42933</v>
      </c>
      <c r="Q24" s="1916">
        <v>773</v>
      </c>
      <c r="R24" s="1916">
        <v>488</v>
      </c>
      <c r="S24" s="1933">
        <v>1</v>
      </c>
      <c r="T24" s="1901" t="s">
        <v>155</v>
      </c>
      <c r="U24" s="298" t="s">
        <v>266</v>
      </c>
      <c r="V24" s="1899" t="s">
        <v>267</v>
      </c>
      <c r="W24" s="1925"/>
      <c r="X24" s="1923" t="s">
        <v>268</v>
      </c>
      <c r="Y24" s="1899" t="s">
        <v>269</v>
      </c>
      <c r="Z24" s="1901"/>
      <c r="AA24" s="1942" t="s">
        <v>270</v>
      </c>
      <c r="AB24" s="1900" t="s">
        <v>149</v>
      </c>
      <c r="AC24" s="302" t="s">
        <v>79</v>
      </c>
      <c r="AD24" s="302" t="s">
        <v>271</v>
      </c>
    </row>
    <row r="25" spans="1:16375" s="1888" customFormat="1" ht="20.100000000000001" customHeight="1">
      <c r="A25" s="1897">
        <v>24</v>
      </c>
      <c r="B25" s="1898" t="s">
        <v>9</v>
      </c>
      <c r="C25" s="1899" t="s">
        <v>27</v>
      </c>
      <c r="D25" s="1898" t="s">
        <v>30</v>
      </c>
      <c r="E25" s="298" t="s">
        <v>272</v>
      </c>
      <c r="F25" s="1898" t="s">
        <v>273</v>
      </c>
      <c r="G25" s="1898" t="s">
        <v>20015</v>
      </c>
      <c r="H25" s="1909" t="str">
        <f t="shared" ref="H25:H33" si="2">HYPERLINK("#"&amp;E25&amp;"!a1","链接")</f>
        <v>链接</v>
      </c>
      <c r="I25" s="1898" t="s">
        <v>93</v>
      </c>
      <c r="J25" s="1901" t="s">
        <v>12</v>
      </c>
      <c r="K25" s="298" t="s">
        <v>141</v>
      </c>
      <c r="L25" s="298" t="s">
        <v>82</v>
      </c>
      <c r="M25" s="1901" t="s">
        <v>274</v>
      </c>
      <c r="N25" s="1911">
        <v>42914</v>
      </c>
      <c r="O25" s="1911">
        <v>42915</v>
      </c>
      <c r="P25" s="1913">
        <v>42919</v>
      </c>
      <c r="Q25" s="1916">
        <v>300</v>
      </c>
      <c r="R25" s="1916">
        <v>300</v>
      </c>
      <c r="S25" s="1934">
        <v>1</v>
      </c>
      <c r="T25" s="1902" t="s">
        <v>275</v>
      </c>
      <c r="U25" s="298" t="s">
        <v>276</v>
      </c>
      <c r="V25" s="1935" t="s">
        <v>277</v>
      </c>
      <c r="W25" s="1931">
        <v>1</v>
      </c>
      <c r="X25" s="1923" t="s">
        <v>278</v>
      </c>
      <c r="Y25" s="1898" t="s">
        <v>279</v>
      </c>
      <c r="Z25" s="1901"/>
      <c r="AA25" s="1900" t="s">
        <v>280</v>
      </c>
      <c r="AB25" s="1900" t="s">
        <v>149</v>
      </c>
      <c r="AC25" s="1898" t="s">
        <v>79</v>
      </c>
      <c r="AD25" s="1898" t="s">
        <v>271</v>
      </c>
    </row>
    <row r="26" spans="1:16375" s="1887" customFormat="1" ht="20.100000000000001" customHeight="1">
      <c r="A26" s="1897">
        <v>25</v>
      </c>
      <c r="B26" s="1898" t="s">
        <v>9</v>
      </c>
      <c r="C26" s="1899" t="s">
        <v>27</v>
      </c>
      <c r="D26" s="1898" t="s">
        <v>30</v>
      </c>
      <c r="E26" s="298" t="s">
        <v>281</v>
      </c>
      <c r="F26" s="1898" t="s">
        <v>282</v>
      </c>
      <c r="G26" s="1898" t="s">
        <v>20015</v>
      </c>
      <c r="H26" s="1909" t="str">
        <f t="shared" si="2"/>
        <v>链接</v>
      </c>
      <c r="I26" s="1898" t="s">
        <v>80</v>
      </c>
      <c r="J26" s="1901" t="s">
        <v>12</v>
      </c>
      <c r="K26" s="298" t="s">
        <v>283</v>
      </c>
      <c r="L26" s="298" t="s">
        <v>82</v>
      </c>
      <c r="M26" s="1901" t="s">
        <v>284</v>
      </c>
      <c r="N26" s="1911">
        <v>42914</v>
      </c>
      <c r="O26" s="1911">
        <v>42915</v>
      </c>
      <c r="P26" s="1913">
        <v>42916</v>
      </c>
      <c r="Q26" s="1916">
        <v>2000</v>
      </c>
      <c r="R26" s="1916">
        <v>2000</v>
      </c>
      <c r="S26" s="1933">
        <v>1</v>
      </c>
      <c r="T26" s="1936" t="s">
        <v>285</v>
      </c>
      <c r="U26" s="298" t="s">
        <v>286</v>
      </c>
      <c r="V26" s="1899" t="s">
        <v>287</v>
      </c>
      <c r="W26" s="1925"/>
      <c r="X26" s="1902" t="s">
        <v>288</v>
      </c>
      <c r="Y26" s="1898" t="s">
        <v>289</v>
      </c>
      <c r="Z26" s="1901"/>
      <c r="AA26" s="1900" t="s">
        <v>290</v>
      </c>
      <c r="AB26" s="1900" t="s">
        <v>149</v>
      </c>
      <c r="AC26" s="1898" t="s">
        <v>79</v>
      </c>
      <c r="AD26" s="1898" t="s">
        <v>291</v>
      </c>
      <c r="AE26" s="1888"/>
      <c r="AF26" s="1888"/>
      <c r="AG26" s="1888"/>
      <c r="AH26" s="1888"/>
      <c r="AI26" s="1888"/>
      <c r="AJ26" s="1888"/>
      <c r="AK26" s="1888"/>
      <c r="AL26" s="1888"/>
      <c r="AM26" s="1888"/>
      <c r="AN26" s="1888"/>
      <c r="AO26" s="1888"/>
      <c r="AP26" s="1888"/>
      <c r="AQ26" s="1888"/>
      <c r="AR26" s="1888"/>
      <c r="AS26" s="1888"/>
      <c r="AT26" s="1888"/>
      <c r="AU26" s="1888"/>
      <c r="AV26" s="1888"/>
      <c r="AW26" s="1888"/>
      <c r="AX26" s="1888"/>
      <c r="AY26" s="1888"/>
      <c r="AZ26" s="1888"/>
      <c r="BA26" s="1888"/>
      <c r="BB26" s="1888"/>
      <c r="BC26" s="1888"/>
      <c r="BD26" s="1888"/>
      <c r="BE26" s="1888"/>
      <c r="BF26" s="1888"/>
      <c r="BG26" s="1888"/>
      <c r="BH26" s="1888"/>
      <c r="BI26" s="1888"/>
      <c r="BJ26" s="1888"/>
      <c r="BK26" s="1888"/>
      <c r="BL26" s="1888"/>
      <c r="BM26" s="1888"/>
      <c r="BN26" s="1888"/>
      <c r="BO26" s="1888"/>
      <c r="BP26" s="1888"/>
      <c r="BQ26" s="1888"/>
      <c r="BR26" s="1888"/>
      <c r="BS26" s="1888"/>
      <c r="BT26" s="1888"/>
      <c r="BU26" s="1888"/>
      <c r="BV26" s="1888"/>
      <c r="BW26" s="1888"/>
      <c r="BX26" s="1888"/>
      <c r="BY26" s="1888"/>
      <c r="BZ26" s="1888"/>
      <c r="CA26" s="1888"/>
      <c r="CB26" s="1888"/>
      <c r="CC26" s="1888"/>
      <c r="CD26" s="1888"/>
      <c r="CE26" s="1888"/>
      <c r="CF26" s="1888"/>
      <c r="CG26" s="1888"/>
      <c r="CH26" s="1888"/>
      <c r="CI26" s="1888"/>
      <c r="CJ26" s="1888"/>
      <c r="CK26" s="1888"/>
      <c r="CL26" s="1888"/>
      <c r="CM26" s="1888"/>
      <c r="CN26" s="1888"/>
      <c r="CO26" s="1888"/>
      <c r="CP26" s="1888"/>
      <c r="CQ26" s="1888"/>
      <c r="CR26" s="1888"/>
      <c r="CS26" s="1888"/>
      <c r="CT26" s="1888"/>
      <c r="CU26" s="1888"/>
      <c r="CV26" s="1888"/>
      <c r="CW26" s="1888"/>
      <c r="CX26" s="1888"/>
      <c r="CY26" s="1888"/>
      <c r="CZ26" s="1888"/>
      <c r="DA26" s="1888"/>
      <c r="DB26" s="1888"/>
      <c r="DC26" s="1888"/>
      <c r="DD26" s="1888"/>
      <c r="DE26" s="1888"/>
      <c r="DF26" s="1888"/>
      <c r="DG26" s="1888"/>
      <c r="DH26" s="1888"/>
      <c r="DI26" s="1888"/>
      <c r="DJ26" s="1888"/>
      <c r="DK26" s="1888"/>
      <c r="DL26" s="1888"/>
      <c r="DM26" s="1888"/>
      <c r="DN26" s="1888"/>
      <c r="DO26" s="1888"/>
      <c r="DP26" s="1888"/>
      <c r="DQ26" s="1888"/>
      <c r="DR26" s="1888"/>
      <c r="DS26" s="1888"/>
      <c r="DT26" s="1888"/>
      <c r="DU26" s="1888"/>
      <c r="DV26" s="1888"/>
      <c r="DW26" s="1888"/>
      <c r="DX26" s="1888"/>
      <c r="DY26" s="1888"/>
      <c r="DZ26" s="1888"/>
      <c r="EA26" s="1888"/>
      <c r="EB26" s="1888"/>
      <c r="EC26" s="1888"/>
      <c r="ED26" s="1888"/>
      <c r="EE26" s="1888"/>
      <c r="EF26" s="1888"/>
      <c r="EG26" s="1888"/>
      <c r="EH26" s="1888"/>
      <c r="EI26" s="1888"/>
      <c r="EJ26" s="1888"/>
      <c r="EK26" s="1888"/>
      <c r="EL26" s="1888"/>
      <c r="EM26" s="1888"/>
      <c r="EN26" s="1888"/>
      <c r="EO26" s="1888"/>
      <c r="EP26" s="1888"/>
      <c r="EQ26" s="1888"/>
      <c r="ER26" s="1888"/>
      <c r="ES26" s="1888"/>
      <c r="ET26" s="1888"/>
      <c r="EU26" s="1888"/>
      <c r="EV26" s="1888"/>
      <c r="EW26" s="1888"/>
      <c r="EX26" s="1888"/>
      <c r="EY26" s="1888"/>
      <c r="EZ26" s="1888"/>
      <c r="FA26" s="1888"/>
      <c r="FB26" s="1888"/>
      <c r="FC26" s="1888"/>
      <c r="FD26" s="1888"/>
      <c r="FE26" s="1888"/>
      <c r="FF26" s="1888"/>
      <c r="FG26" s="1888"/>
      <c r="FH26" s="1888"/>
      <c r="FI26" s="1888"/>
      <c r="FJ26" s="1888"/>
      <c r="FK26" s="1888"/>
      <c r="FL26" s="1888"/>
      <c r="FM26" s="1888"/>
      <c r="FN26" s="1888"/>
      <c r="FO26" s="1888"/>
      <c r="FP26" s="1888"/>
      <c r="FQ26" s="1888"/>
      <c r="FR26" s="1888"/>
      <c r="FS26" s="1888"/>
      <c r="FT26" s="1888"/>
      <c r="FU26" s="1888"/>
      <c r="FV26" s="1888"/>
      <c r="FW26" s="1888"/>
      <c r="FX26" s="1888"/>
      <c r="FY26" s="1888"/>
      <c r="FZ26" s="1888"/>
      <c r="GA26" s="1888"/>
      <c r="GB26" s="1888"/>
      <c r="GC26" s="1888"/>
      <c r="GD26" s="1888"/>
      <c r="GE26" s="1888"/>
      <c r="GF26" s="1888"/>
      <c r="GG26" s="1888"/>
      <c r="GH26" s="1888"/>
      <c r="GI26" s="1888"/>
      <c r="GJ26" s="1888"/>
      <c r="GK26" s="1888"/>
      <c r="GL26" s="1888"/>
      <c r="GM26" s="1888"/>
      <c r="GN26" s="1888"/>
      <c r="GO26" s="1888"/>
      <c r="GP26" s="1888"/>
      <c r="GQ26" s="1888"/>
      <c r="GR26" s="1888"/>
      <c r="GS26" s="1888"/>
      <c r="GT26" s="1888"/>
      <c r="GU26" s="1888"/>
      <c r="GV26" s="1888"/>
      <c r="GW26" s="1888"/>
      <c r="GX26" s="1888"/>
      <c r="GY26" s="1888"/>
      <c r="GZ26" s="1888"/>
      <c r="HA26" s="1888"/>
      <c r="HB26" s="1888"/>
      <c r="HC26" s="1888"/>
      <c r="HD26" s="1888"/>
      <c r="HE26" s="1888"/>
      <c r="HF26" s="1888"/>
      <c r="HG26" s="1888"/>
      <c r="HH26" s="1888"/>
      <c r="HI26" s="1888"/>
      <c r="HJ26" s="1888"/>
      <c r="HK26" s="1888"/>
      <c r="HL26" s="1888"/>
      <c r="HM26" s="1888"/>
      <c r="HN26" s="1888"/>
      <c r="HO26" s="1888"/>
      <c r="HP26" s="1888"/>
      <c r="HQ26" s="1888"/>
      <c r="HR26" s="1888"/>
      <c r="HS26" s="1888"/>
      <c r="HT26" s="1888"/>
      <c r="HU26" s="1888"/>
      <c r="HV26" s="1888"/>
      <c r="HW26" s="1888"/>
      <c r="HX26" s="1888"/>
      <c r="HY26" s="1888"/>
      <c r="HZ26" s="1888"/>
      <c r="IA26" s="1888"/>
      <c r="IB26" s="1888"/>
      <c r="IC26" s="1888"/>
      <c r="ID26" s="1888"/>
      <c r="IE26" s="1888"/>
      <c r="IF26" s="1888"/>
      <c r="IG26" s="1888"/>
      <c r="IH26" s="1888"/>
      <c r="II26" s="1888"/>
      <c r="IJ26" s="1888"/>
      <c r="IK26" s="1888"/>
      <c r="IL26" s="1888"/>
      <c r="IM26" s="1888"/>
      <c r="IN26" s="1888"/>
      <c r="IO26" s="1888"/>
      <c r="IP26" s="1888"/>
      <c r="IQ26" s="1888"/>
      <c r="IR26" s="1888"/>
      <c r="IS26" s="1888"/>
      <c r="IT26" s="1888"/>
      <c r="IU26" s="1888"/>
      <c r="IV26" s="1888"/>
      <c r="IW26" s="1888"/>
      <c r="IX26" s="1888"/>
      <c r="IY26" s="1888"/>
      <c r="IZ26" s="1888"/>
      <c r="JA26" s="1888"/>
      <c r="JB26" s="1888"/>
      <c r="JC26" s="1888"/>
      <c r="JD26" s="1888"/>
      <c r="JE26" s="1888"/>
      <c r="JF26" s="1888"/>
      <c r="JG26" s="1888"/>
      <c r="JH26" s="1888"/>
      <c r="JI26" s="1888"/>
      <c r="JJ26" s="1888"/>
      <c r="JK26" s="1888"/>
      <c r="JL26" s="1888"/>
      <c r="JM26" s="1888"/>
      <c r="JN26" s="1888"/>
      <c r="JO26" s="1888"/>
      <c r="JP26" s="1888"/>
      <c r="JQ26" s="1888"/>
      <c r="JR26" s="1888"/>
      <c r="JS26" s="1888"/>
      <c r="JT26" s="1888"/>
      <c r="JU26" s="1888"/>
      <c r="JV26" s="1888"/>
      <c r="JW26" s="1888"/>
      <c r="JX26" s="1888"/>
      <c r="JY26" s="1888"/>
      <c r="JZ26" s="1888"/>
      <c r="KA26" s="1888"/>
      <c r="KB26" s="1888"/>
      <c r="KC26" s="1888"/>
      <c r="KD26" s="1888"/>
      <c r="KE26" s="1888"/>
      <c r="KF26" s="1888"/>
      <c r="KG26" s="1888"/>
      <c r="KH26" s="1888"/>
      <c r="KI26" s="1888"/>
      <c r="KJ26" s="1888"/>
      <c r="KK26" s="1888"/>
      <c r="KL26" s="1888"/>
      <c r="KM26" s="1888"/>
      <c r="KN26" s="1888"/>
      <c r="KO26" s="1888"/>
      <c r="KP26" s="1888"/>
      <c r="KQ26" s="1888"/>
      <c r="KR26" s="1888"/>
      <c r="KS26" s="1888"/>
      <c r="KT26" s="1888"/>
      <c r="KU26" s="1888"/>
      <c r="KV26" s="1888"/>
      <c r="KW26" s="1888"/>
      <c r="KX26" s="1888"/>
      <c r="KY26" s="1888"/>
      <c r="KZ26" s="1888"/>
      <c r="LA26" s="1888"/>
      <c r="LB26" s="1888"/>
      <c r="LC26" s="1888"/>
      <c r="LD26" s="1888"/>
      <c r="LE26" s="1888"/>
      <c r="LF26" s="1888"/>
      <c r="LG26" s="1888"/>
      <c r="LH26" s="1888"/>
      <c r="LI26" s="1888"/>
      <c r="LJ26" s="1888"/>
      <c r="LK26" s="1888"/>
      <c r="LL26" s="1888"/>
      <c r="LM26" s="1888"/>
      <c r="LN26" s="1888"/>
      <c r="LO26" s="1888"/>
      <c r="LP26" s="1888"/>
      <c r="LQ26" s="1888"/>
      <c r="LR26" s="1888"/>
      <c r="LS26" s="1888"/>
      <c r="LT26" s="1888"/>
      <c r="LU26" s="1888"/>
      <c r="LV26" s="1888"/>
      <c r="LW26" s="1888"/>
      <c r="LX26" s="1888"/>
      <c r="LY26" s="1888"/>
      <c r="LZ26" s="1888"/>
      <c r="MA26" s="1888"/>
      <c r="MB26" s="1888"/>
      <c r="MC26" s="1888"/>
      <c r="MD26" s="1888"/>
      <c r="ME26" s="1888"/>
      <c r="MF26" s="1888"/>
      <c r="MG26" s="1888"/>
      <c r="MH26" s="1888"/>
      <c r="MI26" s="1888"/>
      <c r="MJ26" s="1888"/>
      <c r="MK26" s="1888"/>
      <c r="ML26" s="1888"/>
      <c r="MM26" s="1888"/>
      <c r="MN26" s="1888"/>
      <c r="MO26" s="1888"/>
      <c r="MP26" s="1888"/>
      <c r="MQ26" s="1888"/>
      <c r="MR26" s="1888"/>
      <c r="MS26" s="1888"/>
      <c r="MT26" s="1888"/>
      <c r="MU26" s="1888"/>
      <c r="MV26" s="1888"/>
      <c r="MW26" s="1888"/>
      <c r="MX26" s="1888"/>
      <c r="MY26" s="1888"/>
      <c r="MZ26" s="1888"/>
      <c r="NA26" s="1888"/>
      <c r="NB26" s="1888"/>
      <c r="NC26" s="1888"/>
      <c r="ND26" s="1888"/>
      <c r="NE26" s="1888"/>
      <c r="NF26" s="1888"/>
      <c r="NG26" s="1888"/>
      <c r="NH26" s="1888"/>
      <c r="NI26" s="1888"/>
      <c r="NJ26" s="1888"/>
      <c r="NK26" s="1888"/>
      <c r="NL26" s="1888"/>
      <c r="NM26" s="1888"/>
      <c r="NN26" s="1888"/>
      <c r="NO26" s="1888"/>
      <c r="NP26" s="1888"/>
      <c r="NQ26" s="1888"/>
      <c r="NR26" s="1888"/>
      <c r="NS26" s="1888"/>
      <c r="NT26" s="1888"/>
      <c r="NU26" s="1888"/>
      <c r="NV26" s="1888"/>
      <c r="NW26" s="1888"/>
      <c r="NX26" s="1888"/>
      <c r="NY26" s="1888"/>
      <c r="NZ26" s="1888"/>
      <c r="OA26" s="1888"/>
      <c r="OB26" s="1888"/>
      <c r="OC26" s="1888"/>
      <c r="OD26" s="1888"/>
      <c r="OE26" s="1888"/>
      <c r="OF26" s="1888"/>
      <c r="OG26" s="1888"/>
      <c r="OH26" s="1888"/>
      <c r="OI26" s="1888"/>
      <c r="OJ26" s="1888"/>
      <c r="OK26" s="1888"/>
      <c r="OL26" s="1888"/>
      <c r="OM26" s="1888"/>
      <c r="ON26" s="1888"/>
      <c r="OO26" s="1888"/>
      <c r="OP26" s="1888"/>
      <c r="OQ26" s="1888"/>
      <c r="OR26" s="1888"/>
      <c r="OS26" s="1888"/>
      <c r="OT26" s="1888"/>
      <c r="OU26" s="1888"/>
      <c r="OV26" s="1888"/>
      <c r="OW26" s="1888"/>
      <c r="OX26" s="1888"/>
      <c r="OY26" s="1888"/>
      <c r="OZ26" s="1888"/>
      <c r="PA26" s="1888"/>
      <c r="PB26" s="1888"/>
      <c r="PC26" s="1888"/>
      <c r="PD26" s="1888"/>
      <c r="PE26" s="1888"/>
      <c r="PF26" s="1888"/>
      <c r="PG26" s="1888"/>
      <c r="PH26" s="1888"/>
      <c r="PI26" s="1888"/>
      <c r="PJ26" s="1888"/>
      <c r="PK26" s="1888"/>
      <c r="PL26" s="1888"/>
      <c r="PM26" s="1888"/>
      <c r="PN26" s="1888"/>
      <c r="PO26" s="1888"/>
      <c r="PP26" s="1888"/>
      <c r="PQ26" s="1888"/>
      <c r="PR26" s="1888"/>
      <c r="PS26" s="1888"/>
      <c r="PT26" s="1888"/>
      <c r="PU26" s="1888"/>
      <c r="PV26" s="1888"/>
      <c r="PW26" s="1888"/>
      <c r="PX26" s="1888"/>
      <c r="PY26" s="1888"/>
      <c r="PZ26" s="1888"/>
      <c r="QA26" s="1888"/>
      <c r="QB26" s="1888"/>
      <c r="QC26" s="1888"/>
      <c r="QD26" s="1888"/>
      <c r="QE26" s="1888"/>
      <c r="QF26" s="1888"/>
      <c r="QG26" s="1888"/>
      <c r="QH26" s="1888"/>
      <c r="QI26" s="1888"/>
      <c r="QJ26" s="1888"/>
      <c r="QK26" s="1888"/>
      <c r="QL26" s="1888"/>
      <c r="QM26" s="1888"/>
      <c r="QN26" s="1888"/>
      <c r="QO26" s="1888"/>
      <c r="QP26" s="1888"/>
      <c r="QQ26" s="1888"/>
      <c r="QR26" s="1888"/>
      <c r="QS26" s="1888"/>
      <c r="QT26" s="1888"/>
      <c r="QU26" s="1888"/>
      <c r="QV26" s="1888"/>
      <c r="QW26" s="1888"/>
      <c r="QX26" s="1888"/>
      <c r="QY26" s="1888"/>
      <c r="QZ26" s="1888"/>
      <c r="RA26" s="1888"/>
      <c r="RB26" s="1888"/>
      <c r="RC26" s="1888"/>
      <c r="RD26" s="1888"/>
      <c r="RE26" s="1888"/>
      <c r="RF26" s="1888"/>
      <c r="RG26" s="1888"/>
      <c r="RH26" s="1888"/>
      <c r="RI26" s="1888"/>
      <c r="RJ26" s="1888"/>
      <c r="RK26" s="1888"/>
      <c r="RL26" s="1888"/>
      <c r="RM26" s="1888"/>
      <c r="RN26" s="1888"/>
      <c r="RO26" s="1888"/>
      <c r="RP26" s="1888"/>
      <c r="RQ26" s="1888"/>
      <c r="RR26" s="1888"/>
      <c r="RS26" s="1888"/>
      <c r="RT26" s="1888"/>
      <c r="RU26" s="1888"/>
      <c r="RV26" s="1888"/>
      <c r="RW26" s="1888"/>
      <c r="RX26" s="1888"/>
      <c r="RY26" s="1888"/>
      <c r="RZ26" s="1888"/>
      <c r="SA26" s="1888"/>
      <c r="SB26" s="1888"/>
      <c r="SC26" s="1888"/>
      <c r="SD26" s="1888"/>
      <c r="SE26" s="1888"/>
      <c r="SF26" s="1888"/>
      <c r="SG26" s="1888"/>
      <c r="SH26" s="1888"/>
      <c r="SI26" s="1888"/>
      <c r="SJ26" s="1888"/>
      <c r="SK26" s="1888"/>
      <c r="SL26" s="1888"/>
      <c r="SM26" s="1888"/>
      <c r="SN26" s="1888"/>
      <c r="SO26" s="1888"/>
      <c r="SP26" s="1888"/>
      <c r="SQ26" s="1888"/>
      <c r="SR26" s="1888"/>
      <c r="SS26" s="1888"/>
      <c r="ST26" s="1888"/>
      <c r="SU26" s="1888"/>
      <c r="SV26" s="1888"/>
      <c r="SW26" s="1888"/>
      <c r="SX26" s="1888"/>
      <c r="SY26" s="1888"/>
      <c r="SZ26" s="1888"/>
      <c r="TA26" s="1888"/>
      <c r="TB26" s="1888"/>
      <c r="TC26" s="1888"/>
      <c r="TD26" s="1888"/>
      <c r="TE26" s="1888"/>
      <c r="TF26" s="1888"/>
      <c r="TG26" s="1888"/>
      <c r="TH26" s="1888"/>
      <c r="TI26" s="1888"/>
      <c r="TJ26" s="1888"/>
      <c r="TK26" s="1888"/>
      <c r="TL26" s="1888"/>
      <c r="TM26" s="1888"/>
      <c r="TN26" s="1888"/>
      <c r="TO26" s="1888"/>
      <c r="TP26" s="1888"/>
      <c r="TQ26" s="1888"/>
      <c r="TR26" s="1888"/>
      <c r="TS26" s="1888"/>
      <c r="TT26" s="1888"/>
      <c r="TU26" s="1888"/>
      <c r="TV26" s="1888"/>
      <c r="TW26" s="1888"/>
      <c r="TX26" s="1888"/>
      <c r="TY26" s="1888"/>
      <c r="TZ26" s="1888"/>
      <c r="UA26" s="1888"/>
      <c r="UB26" s="1888"/>
      <c r="UC26" s="1888"/>
      <c r="UD26" s="1888"/>
      <c r="UE26" s="1888"/>
      <c r="UF26" s="1888"/>
      <c r="UG26" s="1888"/>
      <c r="UH26" s="1888"/>
      <c r="UI26" s="1888"/>
      <c r="UJ26" s="1888"/>
      <c r="UK26" s="1888"/>
      <c r="UL26" s="1888"/>
      <c r="UM26" s="1888"/>
      <c r="UN26" s="1888"/>
      <c r="UO26" s="1888"/>
      <c r="UP26" s="1888"/>
      <c r="UQ26" s="1888"/>
      <c r="UR26" s="1888"/>
      <c r="US26" s="1888"/>
      <c r="UT26" s="1888"/>
      <c r="UU26" s="1888"/>
      <c r="UV26" s="1888"/>
      <c r="UW26" s="1888"/>
      <c r="UX26" s="1888"/>
      <c r="UY26" s="1888"/>
      <c r="UZ26" s="1888"/>
      <c r="VA26" s="1888"/>
      <c r="VB26" s="1888"/>
      <c r="VC26" s="1888"/>
      <c r="VD26" s="1888"/>
      <c r="VE26" s="1888"/>
      <c r="VF26" s="1888"/>
      <c r="VG26" s="1888"/>
      <c r="VH26" s="1888"/>
      <c r="VI26" s="1888"/>
      <c r="VJ26" s="1888"/>
      <c r="VK26" s="1888"/>
      <c r="VL26" s="1888"/>
      <c r="VM26" s="1888"/>
      <c r="VN26" s="1888"/>
      <c r="VO26" s="1888"/>
      <c r="VP26" s="1888"/>
      <c r="VQ26" s="1888"/>
      <c r="VR26" s="1888"/>
      <c r="VS26" s="1888"/>
      <c r="VT26" s="1888"/>
      <c r="VU26" s="1888"/>
      <c r="VV26" s="1888"/>
      <c r="VW26" s="1888"/>
      <c r="VX26" s="1888"/>
      <c r="VY26" s="1888"/>
      <c r="VZ26" s="1888"/>
      <c r="WA26" s="1888"/>
      <c r="WB26" s="1888"/>
      <c r="WC26" s="1888"/>
      <c r="WD26" s="1888"/>
      <c r="WE26" s="1888"/>
      <c r="WF26" s="1888"/>
      <c r="WG26" s="1888"/>
      <c r="WH26" s="1888"/>
      <c r="WI26" s="1888"/>
      <c r="WJ26" s="1888"/>
      <c r="WK26" s="1888"/>
      <c r="WL26" s="1888"/>
      <c r="WM26" s="1888"/>
      <c r="WN26" s="1888"/>
      <c r="WO26" s="1888"/>
      <c r="WP26" s="1888"/>
      <c r="WQ26" s="1888"/>
      <c r="WR26" s="1888"/>
      <c r="WS26" s="1888"/>
      <c r="WT26" s="1888"/>
      <c r="WU26" s="1888"/>
      <c r="WV26" s="1888"/>
      <c r="WW26" s="1888"/>
      <c r="WX26" s="1888"/>
      <c r="WY26" s="1888"/>
      <c r="WZ26" s="1888"/>
      <c r="XA26" s="1888"/>
      <c r="XB26" s="1888"/>
      <c r="XC26" s="1888"/>
      <c r="XD26" s="1888"/>
      <c r="XE26" s="1888"/>
      <c r="XF26" s="1888"/>
      <c r="XG26" s="1888"/>
      <c r="XH26" s="1888"/>
      <c r="XI26" s="1888"/>
      <c r="XJ26" s="1888"/>
      <c r="XK26" s="1888"/>
      <c r="XL26" s="1888"/>
      <c r="XM26" s="1888"/>
      <c r="XN26" s="1888"/>
      <c r="XO26" s="1888"/>
      <c r="XP26" s="1888"/>
      <c r="XQ26" s="1888"/>
      <c r="XR26" s="1888"/>
      <c r="XS26" s="1888"/>
      <c r="XT26" s="1888"/>
      <c r="XU26" s="1888"/>
      <c r="XV26" s="1888"/>
      <c r="XW26" s="1888"/>
      <c r="XX26" s="1888"/>
      <c r="XY26" s="1888"/>
      <c r="XZ26" s="1888"/>
      <c r="YA26" s="1888"/>
      <c r="YB26" s="1888"/>
      <c r="YC26" s="1888"/>
      <c r="YD26" s="1888"/>
      <c r="YE26" s="1888"/>
      <c r="YF26" s="1888"/>
      <c r="YG26" s="1888"/>
      <c r="YH26" s="1888"/>
      <c r="YI26" s="1888"/>
      <c r="YJ26" s="1888"/>
      <c r="YK26" s="1888"/>
      <c r="YL26" s="1888"/>
      <c r="YM26" s="1888"/>
      <c r="YN26" s="1888"/>
      <c r="YO26" s="1888"/>
      <c r="YP26" s="1888"/>
      <c r="YQ26" s="1888"/>
      <c r="YR26" s="1888"/>
      <c r="YS26" s="1888"/>
      <c r="YT26" s="1888"/>
      <c r="YU26" s="1888"/>
      <c r="YV26" s="1888"/>
      <c r="YW26" s="1888"/>
      <c r="YX26" s="1888"/>
      <c r="YY26" s="1888"/>
      <c r="YZ26" s="1888"/>
      <c r="ZA26" s="1888"/>
      <c r="ZB26" s="1888"/>
      <c r="ZC26" s="1888"/>
      <c r="ZD26" s="1888"/>
      <c r="ZE26" s="1888"/>
      <c r="ZF26" s="1888"/>
      <c r="ZG26" s="1888"/>
      <c r="ZH26" s="1888"/>
      <c r="ZI26" s="1888"/>
      <c r="ZJ26" s="1888"/>
      <c r="ZK26" s="1888"/>
      <c r="ZL26" s="1888"/>
      <c r="ZM26" s="1888"/>
      <c r="ZN26" s="1888"/>
      <c r="ZO26" s="1888"/>
      <c r="ZP26" s="1888"/>
      <c r="ZQ26" s="1888"/>
      <c r="ZR26" s="1888"/>
      <c r="ZS26" s="1888"/>
      <c r="ZT26" s="1888"/>
      <c r="ZU26" s="1888"/>
      <c r="ZV26" s="1888"/>
      <c r="ZW26" s="1888"/>
      <c r="ZX26" s="1888"/>
      <c r="ZY26" s="1888"/>
      <c r="ZZ26" s="1888"/>
      <c r="AAA26" s="1888"/>
      <c r="AAB26" s="1888"/>
      <c r="AAC26" s="1888"/>
      <c r="AAD26" s="1888"/>
      <c r="AAE26" s="1888"/>
      <c r="AAF26" s="1888"/>
      <c r="AAG26" s="1888"/>
      <c r="AAH26" s="1888"/>
      <c r="AAI26" s="1888"/>
      <c r="AAJ26" s="1888"/>
      <c r="AAK26" s="1888"/>
      <c r="AAL26" s="1888"/>
      <c r="AAM26" s="1888"/>
      <c r="AAN26" s="1888"/>
      <c r="AAO26" s="1888"/>
      <c r="AAP26" s="1888"/>
      <c r="AAQ26" s="1888"/>
      <c r="AAR26" s="1888"/>
      <c r="AAS26" s="1888"/>
      <c r="AAT26" s="1888"/>
      <c r="AAU26" s="1888"/>
      <c r="AAV26" s="1888"/>
      <c r="AAW26" s="1888"/>
      <c r="AAX26" s="1888"/>
      <c r="AAY26" s="1888"/>
      <c r="AAZ26" s="1888"/>
      <c r="ABA26" s="1888"/>
      <c r="ABB26" s="1888"/>
      <c r="ABC26" s="1888"/>
      <c r="ABD26" s="1888"/>
      <c r="ABE26" s="1888"/>
      <c r="ABF26" s="1888"/>
      <c r="ABG26" s="1888"/>
      <c r="ABH26" s="1888"/>
      <c r="ABI26" s="1888"/>
      <c r="ABJ26" s="1888"/>
      <c r="ABK26" s="1888"/>
      <c r="ABL26" s="1888"/>
      <c r="ABM26" s="1888"/>
      <c r="ABN26" s="1888"/>
      <c r="ABO26" s="1888"/>
      <c r="ABP26" s="1888"/>
      <c r="ABQ26" s="1888"/>
      <c r="ABR26" s="1888"/>
      <c r="ABS26" s="1888"/>
      <c r="ABT26" s="1888"/>
      <c r="ABU26" s="1888"/>
      <c r="ABV26" s="1888"/>
      <c r="ABW26" s="1888"/>
      <c r="ABX26" s="1888"/>
      <c r="ABY26" s="1888"/>
      <c r="ABZ26" s="1888"/>
      <c r="ACA26" s="1888"/>
      <c r="ACB26" s="1888"/>
      <c r="ACC26" s="1888"/>
      <c r="ACD26" s="1888"/>
      <c r="ACE26" s="1888"/>
      <c r="ACF26" s="1888"/>
      <c r="ACG26" s="1888"/>
      <c r="ACH26" s="1888"/>
      <c r="ACI26" s="1888"/>
      <c r="ACJ26" s="1888"/>
      <c r="ACK26" s="1888"/>
      <c r="ACL26" s="1888"/>
      <c r="ACM26" s="1888"/>
      <c r="ACN26" s="1888"/>
      <c r="ACO26" s="1888"/>
      <c r="ACP26" s="1888"/>
      <c r="ACQ26" s="1888"/>
      <c r="ACR26" s="1888"/>
      <c r="ACS26" s="1888"/>
      <c r="ACT26" s="1888"/>
      <c r="ACU26" s="1888"/>
      <c r="ACV26" s="1888"/>
      <c r="ACW26" s="1888"/>
      <c r="ACX26" s="1888"/>
      <c r="ACY26" s="1888"/>
      <c r="ACZ26" s="1888"/>
      <c r="ADA26" s="1888"/>
      <c r="ADB26" s="1888"/>
      <c r="ADC26" s="1888"/>
      <c r="ADD26" s="1888"/>
      <c r="ADE26" s="1888"/>
      <c r="ADF26" s="1888"/>
      <c r="ADG26" s="1888"/>
      <c r="ADH26" s="1888"/>
      <c r="ADI26" s="1888"/>
      <c r="ADJ26" s="1888"/>
      <c r="ADK26" s="1888"/>
      <c r="ADL26" s="1888"/>
      <c r="ADM26" s="1888"/>
      <c r="ADN26" s="1888"/>
      <c r="ADO26" s="1888"/>
      <c r="ADP26" s="1888"/>
      <c r="ADQ26" s="1888"/>
      <c r="ADR26" s="1888"/>
      <c r="ADS26" s="1888"/>
      <c r="ADT26" s="1888"/>
      <c r="ADU26" s="1888"/>
      <c r="ADV26" s="1888"/>
      <c r="ADW26" s="1888"/>
      <c r="ADX26" s="1888"/>
      <c r="ADY26" s="1888"/>
      <c r="ADZ26" s="1888"/>
      <c r="AEA26" s="1888"/>
      <c r="AEB26" s="1888"/>
      <c r="AEC26" s="1888"/>
      <c r="AED26" s="1888"/>
      <c r="AEE26" s="1888"/>
      <c r="AEF26" s="1888"/>
      <c r="AEG26" s="1888"/>
      <c r="AEH26" s="1888"/>
      <c r="AEI26" s="1888"/>
      <c r="AEJ26" s="1888"/>
      <c r="AEK26" s="1888"/>
      <c r="AEL26" s="1888"/>
      <c r="AEM26" s="1888"/>
      <c r="AEN26" s="1888"/>
      <c r="AEO26" s="1888"/>
      <c r="AEP26" s="1888"/>
      <c r="AEQ26" s="1888"/>
      <c r="AER26" s="1888"/>
      <c r="AES26" s="1888"/>
      <c r="AET26" s="1888"/>
      <c r="AEU26" s="1888"/>
      <c r="AEV26" s="1888"/>
      <c r="AEW26" s="1888"/>
      <c r="AEX26" s="1888"/>
      <c r="AEY26" s="1888"/>
      <c r="AEZ26" s="1888"/>
      <c r="AFA26" s="1888"/>
      <c r="AFB26" s="1888"/>
      <c r="AFC26" s="1888"/>
      <c r="AFD26" s="1888"/>
      <c r="AFE26" s="1888"/>
      <c r="AFF26" s="1888"/>
      <c r="AFG26" s="1888"/>
      <c r="AFH26" s="1888"/>
      <c r="AFI26" s="1888"/>
      <c r="AFJ26" s="1888"/>
      <c r="AFK26" s="1888"/>
      <c r="AFL26" s="1888"/>
      <c r="AFM26" s="1888"/>
      <c r="AFN26" s="1888"/>
      <c r="AFO26" s="1888"/>
      <c r="AFP26" s="1888"/>
      <c r="AFQ26" s="1888"/>
      <c r="AFR26" s="1888"/>
      <c r="AFS26" s="1888"/>
      <c r="AFT26" s="1888"/>
      <c r="AFU26" s="1888"/>
      <c r="AFV26" s="1888"/>
      <c r="AFW26" s="1888"/>
      <c r="AFX26" s="1888"/>
      <c r="AFY26" s="1888"/>
      <c r="AFZ26" s="1888"/>
      <c r="AGA26" s="1888"/>
      <c r="AGB26" s="1888"/>
      <c r="AGC26" s="1888"/>
      <c r="AGD26" s="1888"/>
      <c r="AGE26" s="1888"/>
      <c r="AGF26" s="1888"/>
      <c r="AGG26" s="1888"/>
      <c r="AGH26" s="1888"/>
      <c r="AGI26" s="1888"/>
      <c r="AGJ26" s="1888"/>
      <c r="AGK26" s="1888"/>
      <c r="AGL26" s="1888"/>
      <c r="AGM26" s="1888"/>
      <c r="AGN26" s="1888"/>
      <c r="AGO26" s="1888"/>
      <c r="AGP26" s="1888"/>
      <c r="AGQ26" s="1888"/>
      <c r="AGR26" s="1888"/>
      <c r="AGS26" s="1888"/>
      <c r="AGT26" s="1888"/>
      <c r="AGU26" s="1888"/>
      <c r="AGV26" s="1888"/>
      <c r="AGW26" s="1888"/>
      <c r="AGX26" s="1888"/>
      <c r="AGY26" s="1888"/>
      <c r="AGZ26" s="1888"/>
      <c r="AHA26" s="1888"/>
      <c r="AHB26" s="1888"/>
      <c r="AHC26" s="1888"/>
      <c r="AHD26" s="1888"/>
      <c r="AHE26" s="1888"/>
      <c r="AHF26" s="1888"/>
      <c r="AHG26" s="1888"/>
      <c r="AHH26" s="1888"/>
      <c r="AHI26" s="1888"/>
      <c r="AHJ26" s="1888"/>
      <c r="AHK26" s="1888"/>
      <c r="AHL26" s="1888"/>
      <c r="AHM26" s="1888"/>
      <c r="AHN26" s="1888"/>
      <c r="AHO26" s="1888"/>
      <c r="AHP26" s="1888"/>
      <c r="AHQ26" s="1888"/>
      <c r="AHR26" s="1888"/>
      <c r="AHS26" s="1888"/>
      <c r="AHT26" s="1888"/>
      <c r="AHU26" s="1888"/>
      <c r="AHV26" s="1888"/>
      <c r="AHW26" s="1888"/>
      <c r="AHX26" s="1888"/>
      <c r="AHY26" s="1888"/>
      <c r="AHZ26" s="1888"/>
      <c r="AIA26" s="1888"/>
      <c r="AIB26" s="1888"/>
      <c r="AIC26" s="1888"/>
      <c r="AID26" s="1888"/>
      <c r="AIE26" s="1888"/>
      <c r="AIF26" s="1888"/>
      <c r="AIG26" s="1888"/>
      <c r="AIH26" s="1888"/>
      <c r="AII26" s="1888"/>
      <c r="AIJ26" s="1888"/>
      <c r="AIK26" s="1888"/>
      <c r="AIL26" s="1888"/>
      <c r="AIM26" s="1888"/>
      <c r="AIN26" s="1888"/>
      <c r="AIO26" s="1888"/>
      <c r="AIP26" s="1888"/>
      <c r="AIQ26" s="1888"/>
      <c r="AIR26" s="1888"/>
      <c r="AIS26" s="1888"/>
      <c r="AIT26" s="1888"/>
      <c r="AIU26" s="1888"/>
      <c r="AIV26" s="1888"/>
      <c r="AIW26" s="1888"/>
      <c r="AIX26" s="1888"/>
      <c r="AIY26" s="1888"/>
      <c r="AIZ26" s="1888"/>
      <c r="AJA26" s="1888"/>
      <c r="AJB26" s="1888"/>
      <c r="AJC26" s="1888"/>
      <c r="AJD26" s="1888"/>
      <c r="AJE26" s="1888"/>
      <c r="AJF26" s="1888"/>
      <c r="AJG26" s="1888"/>
      <c r="AJH26" s="1888"/>
      <c r="AJI26" s="1888"/>
      <c r="AJJ26" s="1888"/>
      <c r="AJK26" s="1888"/>
      <c r="AJL26" s="1888"/>
      <c r="AJM26" s="1888"/>
      <c r="AJN26" s="1888"/>
      <c r="AJO26" s="1888"/>
      <c r="AJP26" s="1888"/>
      <c r="AJQ26" s="1888"/>
      <c r="AJR26" s="1888"/>
      <c r="AJS26" s="1888"/>
      <c r="AJT26" s="1888"/>
      <c r="AJU26" s="1888"/>
      <c r="AJV26" s="1888"/>
      <c r="AJW26" s="1888"/>
      <c r="AJX26" s="1888"/>
      <c r="AJY26" s="1888"/>
      <c r="AJZ26" s="1888"/>
      <c r="AKA26" s="1888"/>
      <c r="AKB26" s="1888"/>
      <c r="AKC26" s="1888"/>
      <c r="AKD26" s="1888"/>
      <c r="AKE26" s="1888"/>
      <c r="AKF26" s="1888"/>
      <c r="AKG26" s="1888"/>
      <c r="AKH26" s="1888"/>
      <c r="AKI26" s="1888"/>
      <c r="AKJ26" s="1888"/>
      <c r="AKK26" s="1888"/>
      <c r="AKL26" s="1888"/>
      <c r="AKM26" s="1888"/>
      <c r="AKN26" s="1888"/>
      <c r="AKO26" s="1888"/>
      <c r="AKP26" s="1888"/>
      <c r="AKQ26" s="1888"/>
      <c r="AKR26" s="1888"/>
      <c r="AKS26" s="1888"/>
      <c r="AKT26" s="1888"/>
      <c r="AKU26" s="1888"/>
      <c r="AKV26" s="1888"/>
      <c r="AKW26" s="1888"/>
      <c r="AKX26" s="1888"/>
      <c r="AKY26" s="1888"/>
      <c r="AKZ26" s="1888"/>
      <c r="ALA26" s="1888"/>
      <c r="ALB26" s="1888"/>
      <c r="ALC26" s="1888"/>
      <c r="ALD26" s="1888"/>
      <c r="ALE26" s="1888"/>
      <c r="ALF26" s="1888"/>
      <c r="ALG26" s="1888"/>
      <c r="ALH26" s="1888"/>
      <c r="ALI26" s="1888"/>
      <c r="ALJ26" s="1888"/>
      <c r="ALK26" s="1888"/>
      <c r="ALL26" s="1888"/>
      <c r="ALM26" s="1888"/>
      <c r="ALN26" s="1888"/>
      <c r="ALO26" s="1888"/>
      <c r="ALP26" s="1888"/>
      <c r="ALQ26" s="1888"/>
      <c r="ALR26" s="1888"/>
      <c r="ALS26" s="1888"/>
      <c r="ALT26" s="1888"/>
      <c r="ALU26" s="1888"/>
      <c r="ALV26" s="1888"/>
      <c r="ALW26" s="1888"/>
      <c r="ALX26" s="1888"/>
      <c r="ALY26" s="1888"/>
      <c r="ALZ26" s="1888"/>
      <c r="AMA26" s="1888"/>
      <c r="AMB26" s="1888"/>
      <c r="AMC26" s="1888"/>
      <c r="AMD26" s="1888"/>
      <c r="AME26" s="1888"/>
      <c r="AMF26" s="1888"/>
      <c r="AMG26" s="1888"/>
      <c r="AMH26" s="1888"/>
      <c r="AMI26" s="1888"/>
      <c r="AMJ26" s="1888"/>
      <c r="AMK26" s="1888"/>
      <c r="AML26" s="1888"/>
      <c r="AMM26" s="1888"/>
      <c r="AMN26" s="1888"/>
      <c r="AMO26" s="1888"/>
      <c r="AMP26" s="1888"/>
      <c r="AMQ26" s="1888"/>
      <c r="AMR26" s="1888"/>
      <c r="AMS26" s="1888"/>
      <c r="AMT26" s="1888"/>
      <c r="AMU26" s="1888"/>
      <c r="AMV26" s="1888"/>
      <c r="AMW26" s="1888"/>
      <c r="AMX26" s="1888"/>
      <c r="AMY26" s="1888"/>
      <c r="AMZ26" s="1888"/>
      <c r="ANA26" s="1888"/>
      <c r="ANB26" s="1888"/>
      <c r="ANC26" s="1888"/>
      <c r="AND26" s="1888"/>
      <c r="ANE26" s="1888"/>
      <c r="ANF26" s="1888"/>
      <c r="ANG26" s="1888"/>
      <c r="ANH26" s="1888"/>
      <c r="ANI26" s="1888"/>
      <c r="ANJ26" s="1888"/>
      <c r="ANK26" s="1888"/>
      <c r="ANL26" s="1888"/>
      <c r="ANM26" s="1888"/>
      <c r="ANN26" s="1888"/>
      <c r="ANO26" s="1888"/>
      <c r="ANP26" s="1888"/>
      <c r="ANQ26" s="1888"/>
      <c r="ANR26" s="1888"/>
      <c r="ANS26" s="1888"/>
      <c r="ANT26" s="1888"/>
      <c r="ANU26" s="1888"/>
      <c r="ANV26" s="1888"/>
      <c r="ANW26" s="1888"/>
      <c r="ANX26" s="1888"/>
      <c r="ANY26" s="1888"/>
      <c r="ANZ26" s="1888"/>
      <c r="AOA26" s="1888"/>
      <c r="AOB26" s="1888"/>
      <c r="AOC26" s="1888"/>
      <c r="AOD26" s="1888"/>
      <c r="AOE26" s="1888"/>
      <c r="AOF26" s="1888"/>
      <c r="AOG26" s="1888"/>
      <c r="AOH26" s="1888"/>
      <c r="AOI26" s="1888"/>
      <c r="AOJ26" s="1888"/>
      <c r="AOK26" s="1888"/>
      <c r="AOL26" s="1888"/>
      <c r="AOM26" s="1888"/>
      <c r="AON26" s="1888"/>
      <c r="AOO26" s="1888"/>
      <c r="AOP26" s="1888"/>
      <c r="AOQ26" s="1888"/>
      <c r="AOR26" s="1888"/>
      <c r="AOS26" s="1888"/>
      <c r="AOT26" s="1888"/>
      <c r="AOU26" s="1888"/>
      <c r="AOV26" s="1888"/>
      <c r="AOW26" s="1888"/>
      <c r="AOX26" s="1888"/>
      <c r="AOY26" s="1888"/>
      <c r="AOZ26" s="1888"/>
      <c r="APA26" s="1888"/>
      <c r="APB26" s="1888"/>
      <c r="APC26" s="1888"/>
      <c r="APD26" s="1888"/>
      <c r="APE26" s="1888"/>
      <c r="APF26" s="1888"/>
      <c r="APG26" s="1888"/>
      <c r="APH26" s="1888"/>
      <c r="API26" s="1888"/>
      <c r="APJ26" s="1888"/>
      <c r="APK26" s="1888"/>
      <c r="APL26" s="1888"/>
      <c r="APM26" s="1888"/>
      <c r="APN26" s="1888"/>
      <c r="APO26" s="1888"/>
      <c r="APP26" s="1888"/>
      <c r="APQ26" s="1888"/>
      <c r="APR26" s="1888"/>
      <c r="APS26" s="1888"/>
      <c r="APT26" s="1888"/>
      <c r="APU26" s="1888"/>
      <c r="APV26" s="1888"/>
      <c r="APW26" s="1888"/>
      <c r="APX26" s="1888"/>
      <c r="APY26" s="1888"/>
      <c r="APZ26" s="1888"/>
      <c r="AQA26" s="1888"/>
      <c r="AQB26" s="1888"/>
      <c r="AQC26" s="1888"/>
      <c r="AQD26" s="1888"/>
      <c r="AQE26" s="1888"/>
      <c r="AQF26" s="1888"/>
      <c r="AQG26" s="1888"/>
      <c r="AQH26" s="1888"/>
      <c r="AQI26" s="1888"/>
      <c r="AQJ26" s="1888"/>
      <c r="AQK26" s="1888"/>
      <c r="AQL26" s="1888"/>
      <c r="AQM26" s="1888"/>
      <c r="AQN26" s="1888"/>
      <c r="AQO26" s="1888"/>
      <c r="AQP26" s="1888"/>
      <c r="AQQ26" s="1888"/>
      <c r="AQR26" s="1888"/>
      <c r="AQS26" s="1888"/>
      <c r="AQT26" s="1888"/>
      <c r="AQU26" s="1888"/>
      <c r="AQV26" s="1888"/>
      <c r="AQW26" s="1888"/>
      <c r="AQX26" s="1888"/>
      <c r="AQY26" s="1888"/>
      <c r="AQZ26" s="1888"/>
      <c r="ARA26" s="1888"/>
      <c r="ARB26" s="1888"/>
      <c r="ARC26" s="1888"/>
      <c r="ARD26" s="1888"/>
      <c r="ARE26" s="1888"/>
      <c r="ARF26" s="1888"/>
      <c r="ARG26" s="1888"/>
      <c r="ARH26" s="1888"/>
      <c r="ARI26" s="1888"/>
      <c r="ARJ26" s="1888"/>
      <c r="ARK26" s="1888"/>
      <c r="ARL26" s="1888"/>
      <c r="ARM26" s="1888"/>
      <c r="ARN26" s="1888"/>
      <c r="ARO26" s="1888"/>
      <c r="ARP26" s="1888"/>
      <c r="ARQ26" s="1888"/>
      <c r="ARR26" s="1888"/>
      <c r="ARS26" s="1888"/>
      <c r="ART26" s="1888"/>
      <c r="ARU26" s="1888"/>
      <c r="ARV26" s="1888"/>
      <c r="ARW26" s="1888"/>
      <c r="ARX26" s="1888"/>
      <c r="ARY26" s="1888"/>
      <c r="ARZ26" s="1888"/>
      <c r="ASA26" s="1888"/>
      <c r="ASB26" s="1888"/>
      <c r="ASC26" s="1888"/>
      <c r="ASD26" s="1888"/>
      <c r="ASE26" s="1888"/>
      <c r="ASF26" s="1888"/>
      <c r="ASG26" s="1888"/>
      <c r="ASH26" s="1888"/>
      <c r="ASI26" s="1888"/>
      <c r="ASJ26" s="1888"/>
      <c r="ASK26" s="1888"/>
      <c r="ASL26" s="1888"/>
      <c r="ASM26" s="1888"/>
      <c r="ASN26" s="1888"/>
      <c r="ASO26" s="1888"/>
      <c r="ASP26" s="1888"/>
      <c r="ASQ26" s="1888"/>
      <c r="ASR26" s="1888"/>
      <c r="ASS26" s="1888"/>
      <c r="AST26" s="1888"/>
      <c r="ASU26" s="1888"/>
      <c r="ASV26" s="1888"/>
      <c r="ASW26" s="1888"/>
      <c r="ASX26" s="1888"/>
      <c r="ASY26" s="1888"/>
      <c r="ASZ26" s="1888"/>
      <c r="ATA26" s="1888"/>
      <c r="ATB26" s="1888"/>
      <c r="ATC26" s="1888"/>
      <c r="ATD26" s="1888"/>
      <c r="ATE26" s="1888"/>
      <c r="ATF26" s="1888"/>
      <c r="ATG26" s="1888"/>
      <c r="ATH26" s="1888"/>
      <c r="ATI26" s="1888"/>
      <c r="ATJ26" s="1888"/>
      <c r="ATK26" s="1888"/>
      <c r="ATL26" s="1888"/>
      <c r="ATM26" s="1888"/>
      <c r="ATN26" s="1888"/>
      <c r="ATO26" s="1888"/>
      <c r="ATP26" s="1888"/>
      <c r="ATQ26" s="1888"/>
      <c r="ATR26" s="1888"/>
      <c r="ATS26" s="1888"/>
      <c r="ATT26" s="1888"/>
      <c r="ATU26" s="1888"/>
      <c r="ATV26" s="1888"/>
      <c r="ATW26" s="1888"/>
      <c r="ATX26" s="1888"/>
      <c r="ATY26" s="1888"/>
      <c r="ATZ26" s="1888"/>
      <c r="AUA26" s="1888"/>
      <c r="AUB26" s="1888"/>
      <c r="AUC26" s="1888"/>
      <c r="AUD26" s="1888"/>
      <c r="AUE26" s="1888"/>
      <c r="AUF26" s="1888"/>
      <c r="AUG26" s="1888"/>
      <c r="AUH26" s="1888"/>
      <c r="AUI26" s="1888"/>
      <c r="AUJ26" s="1888"/>
      <c r="AUK26" s="1888"/>
      <c r="AUL26" s="1888"/>
      <c r="AUM26" s="1888"/>
      <c r="AUN26" s="1888"/>
      <c r="AUO26" s="1888"/>
      <c r="AUP26" s="1888"/>
      <c r="AUQ26" s="1888"/>
      <c r="AUR26" s="1888"/>
      <c r="AUS26" s="1888"/>
      <c r="AUT26" s="1888"/>
      <c r="AUU26" s="1888"/>
      <c r="AUV26" s="1888"/>
      <c r="AUW26" s="1888"/>
      <c r="AUX26" s="1888"/>
      <c r="AUY26" s="1888"/>
      <c r="AUZ26" s="1888"/>
      <c r="AVA26" s="1888"/>
      <c r="AVB26" s="1888"/>
      <c r="AVC26" s="1888"/>
      <c r="AVD26" s="1888"/>
      <c r="AVE26" s="1888"/>
      <c r="AVF26" s="1888"/>
      <c r="AVG26" s="1888"/>
      <c r="AVH26" s="1888"/>
      <c r="AVI26" s="1888"/>
      <c r="AVJ26" s="1888"/>
      <c r="AVK26" s="1888"/>
      <c r="AVL26" s="1888"/>
      <c r="AVM26" s="1888"/>
      <c r="AVN26" s="1888"/>
      <c r="AVO26" s="1888"/>
      <c r="AVP26" s="1888"/>
      <c r="AVQ26" s="1888"/>
      <c r="AVR26" s="1888"/>
      <c r="AVS26" s="1888"/>
      <c r="AVT26" s="1888"/>
      <c r="AVU26" s="1888"/>
      <c r="AVV26" s="1888"/>
      <c r="AVW26" s="1888"/>
      <c r="AVX26" s="1888"/>
      <c r="AVY26" s="1888"/>
      <c r="AVZ26" s="1888"/>
      <c r="AWA26" s="1888"/>
      <c r="AWB26" s="1888"/>
      <c r="AWC26" s="1888"/>
      <c r="AWD26" s="1888"/>
      <c r="AWE26" s="1888"/>
      <c r="AWF26" s="1888"/>
      <c r="AWG26" s="1888"/>
      <c r="AWH26" s="1888"/>
      <c r="AWI26" s="1888"/>
      <c r="AWJ26" s="1888"/>
      <c r="AWK26" s="1888"/>
      <c r="AWL26" s="1888"/>
      <c r="AWM26" s="1888"/>
      <c r="AWN26" s="1888"/>
      <c r="AWO26" s="1888"/>
      <c r="AWP26" s="1888"/>
      <c r="AWQ26" s="1888"/>
      <c r="AWR26" s="1888"/>
      <c r="AWS26" s="1888"/>
      <c r="AWT26" s="1888"/>
      <c r="AWU26" s="1888"/>
      <c r="AWV26" s="1888"/>
      <c r="AWW26" s="1888"/>
      <c r="AWX26" s="1888"/>
      <c r="AWY26" s="1888"/>
      <c r="AWZ26" s="1888"/>
      <c r="AXA26" s="1888"/>
      <c r="AXB26" s="1888"/>
      <c r="AXC26" s="1888"/>
      <c r="AXD26" s="1888"/>
      <c r="AXE26" s="1888"/>
      <c r="AXF26" s="1888"/>
      <c r="AXG26" s="1888"/>
      <c r="AXH26" s="1888"/>
      <c r="AXI26" s="1888"/>
      <c r="AXJ26" s="1888"/>
      <c r="AXK26" s="1888"/>
      <c r="AXL26" s="1888"/>
      <c r="AXM26" s="1888"/>
      <c r="AXN26" s="1888"/>
      <c r="AXO26" s="1888"/>
      <c r="AXP26" s="1888"/>
      <c r="AXQ26" s="1888"/>
      <c r="AXR26" s="1888"/>
      <c r="AXS26" s="1888"/>
      <c r="AXT26" s="1888"/>
      <c r="AXU26" s="1888"/>
      <c r="AXV26" s="1888"/>
      <c r="AXW26" s="1888"/>
      <c r="AXX26" s="1888"/>
      <c r="AXY26" s="1888"/>
      <c r="AXZ26" s="1888"/>
      <c r="AYA26" s="1888"/>
      <c r="AYB26" s="1888"/>
      <c r="AYC26" s="1888"/>
      <c r="AYD26" s="1888"/>
      <c r="AYE26" s="1888"/>
      <c r="AYF26" s="1888"/>
      <c r="AYG26" s="1888"/>
      <c r="AYH26" s="1888"/>
      <c r="AYI26" s="1888"/>
      <c r="AYJ26" s="1888"/>
      <c r="AYK26" s="1888"/>
      <c r="AYL26" s="1888"/>
      <c r="AYM26" s="1888"/>
      <c r="AYN26" s="1888"/>
      <c r="AYO26" s="1888"/>
      <c r="AYP26" s="1888"/>
      <c r="AYQ26" s="1888"/>
      <c r="AYR26" s="1888"/>
      <c r="AYS26" s="1888"/>
      <c r="AYT26" s="1888"/>
      <c r="AYU26" s="1888"/>
      <c r="AYV26" s="1888"/>
      <c r="AYW26" s="1888"/>
      <c r="AYX26" s="1888"/>
      <c r="AYY26" s="1888"/>
      <c r="AYZ26" s="1888"/>
      <c r="AZA26" s="1888"/>
      <c r="AZB26" s="1888"/>
      <c r="AZC26" s="1888"/>
      <c r="AZD26" s="1888"/>
      <c r="AZE26" s="1888"/>
      <c r="AZF26" s="1888"/>
      <c r="AZG26" s="1888"/>
      <c r="AZH26" s="1888"/>
      <c r="AZI26" s="1888"/>
      <c r="AZJ26" s="1888"/>
      <c r="AZK26" s="1888"/>
      <c r="AZL26" s="1888"/>
      <c r="AZM26" s="1888"/>
      <c r="AZN26" s="1888"/>
      <c r="AZO26" s="1888"/>
      <c r="AZP26" s="1888"/>
      <c r="AZQ26" s="1888"/>
      <c r="AZR26" s="1888"/>
      <c r="AZS26" s="1888"/>
      <c r="AZT26" s="1888"/>
      <c r="AZU26" s="1888"/>
      <c r="AZV26" s="1888"/>
      <c r="AZW26" s="1888"/>
      <c r="AZX26" s="1888"/>
      <c r="AZY26" s="1888"/>
      <c r="AZZ26" s="1888"/>
      <c r="BAA26" s="1888"/>
      <c r="BAB26" s="1888"/>
      <c r="BAC26" s="1888"/>
      <c r="BAD26" s="1888"/>
      <c r="BAE26" s="1888"/>
      <c r="BAF26" s="1888"/>
      <c r="BAG26" s="1888"/>
      <c r="BAH26" s="1888"/>
      <c r="BAI26" s="1888"/>
      <c r="BAJ26" s="1888"/>
      <c r="BAK26" s="1888"/>
      <c r="BAL26" s="1888"/>
      <c r="BAM26" s="1888"/>
      <c r="BAN26" s="1888"/>
      <c r="BAO26" s="1888"/>
      <c r="BAP26" s="1888"/>
      <c r="BAQ26" s="1888"/>
      <c r="BAR26" s="1888"/>
      <c r="BAS26" s="1888"/>
      <c r="BAT26" s="1888"/>
      <c r="BAU26" s="1888"/>
      <c r="BAV26" s="1888"/>
      <c r="BAW26" s="1888"/>
      <c r="BAX26" s="1888"/>
      <c r="BAY26" s="1888"/>
      <c r="BAZ26" s="1888"/>
      <c r="BBA26" s="1888"/>
      <c r="BBB26" s="1888"/>
      <c r="BBC26" s="1888"/>
      <c r="BBD26" s="1888"/>
      <c r="BBE26" s="1888"/>
      <c r="BBF26" s="1888"/>
      <c r="BBG26" s="1888"/>
      <c r="BBH26" s="1888"/>
      <c r="BBI26" s="1888"/>
      <c r="BBJ26" s="1888"/>
      <c r="BBK26" s="1888"/>
      <c r="BBL26" s="1888"/>
      <c r="BBM26" s="1888"/>
      <c r="BBN26" s="1888"/>
      <c r="BBO26" s="1888"/>
      <c r="BBP26" s="1888"/>
      <c r="BBQ26" s="1888"/>
      <c r="BBR26" s="1888"/>
      <c r="BBS26" s="1888"/>
      <c r="BBT26" s="1888"/>
      <c r="BBU26" s="1888"/>
      <c r="BBV26" s="1888"/>
      <c r="BBW26" s="1888"/>
      <c r="BBX26" s="1888"/>
      <c r="BBY26" s="1888"/>
      <c r="BBZ26" s="1888"/>
      <c r="BCA26" s="1888"/>
      <c r="BCB26" s="1888"/>
      <c r="BCC26" s="1888"/>
      <c r="BCD26" s="1888"/>
      <c r="BCE26" s="1888"/>
      <c r="BCF26" s="1888"/>
      <c r="BCG26" s="1888"/>
      <c r="BCH26" s="1888"/>
      <c r="BCI26" s="1888"/>
      <c r="BCJ26" s="1888"/>
      <c r="BCK26" s="1888"/>
      <c r="BCL26" s="1888"/>
      <c r="BCM26" s="1888"/>
      <c r="BCN26" s="1888"/>
      <c r="BCO26" s="1888"/>
      <c r="BCP26" s="1888"/>
      <c r="BCQ26" s="1888"/>
      <c r="BCR26" s="1888"/>
      <c r="BCS26" s="1888"/>
      <c r="BCT26" s="1888"/>
      <c r="BCU26" s="1888"/>
      <c r="BCV26" s="1888"/>
      <c r="BCW26" s="1888"/>
      <c r="BCX26" s="1888"/>
      <c r="BCY26" s="1888"/>
      <c r="BCZ26" s="1888"/>
      <c r="BDA26" s="1888"/>
      <c r="BDB26" s="1888"/>
      <c r="BDC26" s="1888"/>
      <c r="BDD26" s="1888"/>
      <c r="BDE26" s="1888"/>
      <c r="BDF26" s="1888"/>
      <c r="BDG26" s="1888"/>
      <c r="BDH26" s="1888"/>
      <c r="BDI26" s="1888"/>
      <c r="BDJ26" s="1888"/>
      <c r="BDK26" s="1888"/>
      <c r="BDL26" s="1888"/>
      <c r="BDM26" s="1888"/>
      <c r="BDN26" s="1888"/>
      <c r="BDO26" s="1888"/>
      <c r="BDP26" s="1888"/>
      <c r="BDQ26" s="1888"/>
      <c r="BDR26" s="1888"/>
      <c r="BDS26" s="1888"/>
      <c r="BDT26" s="1888"/>
      <c r="BDU26" s="1888"/>
      <c r="BDV26" s="1888"/>
      <c r="BDW26" s="1888"/>
      <c r="BDX26" s="1888"/>
      <c r="BDY26" s="1888"/>
      <c r="BDZ26" s="1888"/>
      <c r="BEA26" s="1888"/>
      <c r="BEB26" s="1888"/>
      <c r="BEC26" s="1888"/>
      <c r="BED26" s="1888"/>
      <c r="BEE26" s="1888"/>
      <c r="BEF26" s="1888"/>
      <c r="BEG26" s="1888"/>
      <c r="BEH26" s="1888"/>
      <c r="BEI26" s="1888"/>
      <c r="BEJ26" s="1888"/>
      <c r="BEK26" s="1888"/>
      <c r="BEL26" s="1888"/>
      <c r="BEM26" s="1888"/>
      <c r="BEN26" s="1888"/>
      <c r="BEO26" s="1888"/>
      <c r="BEP26" s="1888"/>
      <c r="BEQ26" s="1888"/>
      <c r="BER26" s="1888"/>
      <c r="BES26" s="1888"/>
      <c r="BET26" s="1888"/>
      <c r="BEU26" s="1888"/>
      <c r="BEV26" s="1888"/>
      <c r="BEW26" s="1888"/>
      <c r="BEX26" s="1888"/>
      <c r="BEY26" s="1888"/>
      <c r="BEZ26" s="1888"/>
      <c r="BFA26" s="1888"/>
      <c r="BFB26" s="1888"/>
      <c r="BFC26" s="1888"/>
      <c r="BFD26" s="1888"/>
      <c r="BFE26" s="1888"/>
      <c r="BFF26" s="1888"/>
      <c r="BFG26" s="1888"/>
      <c r="BFH26" s="1888"/>
      <c r="BFI26" s="1888"/>
      <c r="BFJ26" s="1888"/>
      <c r="BFK26" s="1888"/>
      <c r="BFL26" s="1888"/>
      <c r="BFM26" s="1888"/>
      <c r="BFN26" s="1888"/>
      <c r="BFO26" s="1888"/>
      <c r="BFP26" s="1888"/>
      <c r="BFQ26" s="1888"/>
      <c r="BFR26" s="1888"/>
      <c r="BFS26" s="1888"/>
      <c r="BFT26" s="1888"/>
      <c r="BFU26" s="1888"/>
      <c r="BFV26" s="1888"/>
      <c r="BFW26" s="1888"/>
      <c r="BFX26" s="1888"/>
      <c r="BFY26" s="1888"/>
      <c r="BFZ26" s="1888"/>
      <c r="BGA26" s="1888"/>
      <c r="BGB26" s="1888"/>
      <c r="BGC26" s="1888"/>
      <c r="BGD26" s="1888"/>
      <c r="BGE26" s="1888"/>
      <c r="BGF26" s="1888"/>
      <c r="BGG26" s="1888"/>
      <c r="BGH26" s="1888"/>
      <c r="BGI26" s="1888"/>
      <c r="BGJ26" s="1888"/>
      <c r="BGK26" s="1888"/>
      <c r="BGL26" s="1888"/>
      <c r="BGM26" s="1888"/>
      <c r="BGN26" s="1888"/>
      <c r="BGO26" s="1888"/>
      <c r="BGP26" s="1888"/>
      <c r="BGQ26" s="1888"/>
      <c r="BGR26" s="1888"/>
      <c r="BGS26" s="1888"/>
      <c r="BGT26" s="1888"/>
      <c r="BGU26" s="1888"/>
      <c r="BGV26" s="1888"/>
      <c r="BGW26" s="1888"/>
      <c r="BGX26" s="1888"/>
      <c r="BGY26" s="1888"/>
      <c r="BGZ26" s="1888"/>
      <c r="BHA26" s="1888"/>
      <c r="BHB26" s="1888"/>
      <c r="BHC26" s="1888"/>
      <c r="BHD26" s="1888"/>
      <c r="BHE26" s="1888"/>
      <c r="BHF26" s="1888"/>
      <c r="BHG26" s="1888"/>
      <c r="BHH26" s="1888"/>
      <c r="BHI26" s="1888"/>
      <c r="BHJ26" s="1888"/>
      <c r="BHK26" s="1888"/>
      <c r="BHL26" s="1888"/>
      <c r="BHM26" s="1888"/>
      <c r="BHN26" s="1888"/>
      <c r="BHO26" s="1888"/>
      <c r="BHP26" s="1888"/>
      <c r="BHQ26" s="1888"/>
      <c r="BHR26" s="1888"/>
      <c r="BHS26" s="1888"/>
      <c r="BHT26" s="1888"/>
      <c r="BHU26" s="1888"/>
      <c r="BHV26" s="1888"/>
      <c r="BHW26" s="1888"/>
      <c r="BHX26" s="1888"/>
      <c r="BHY26" s="1888"/>
      <c r="BHZ26" s="1888"/>
      <c r="BIA26" s="1888"/>
      <c r="BIB26" s="1888"/>
      <c r="BIC26" s="1888"/>
      <c r="BID26" s="1888"/>
      <c r="BIE26" s="1888"/>
      <c r="BIF26" s="1888"/>
      <c r="BIG26" s="1888"/>
      <c r="BIH26" s="1888"/>
      <c r="BII26" s="1888"/>
      <c r="BIJ26" s="1888"/>
      <c r="BIK26" s="1888"/>
      <c r="BIL26" s="1888"/>
      <c r="BIM26" s="1888"/>
      <c r="BIN26" s="1888"/>
      <c r="BIO26" s="1888"/>
      <c r="BIP26" s="1888"/>
      <c r="BIQ26" s="1888"/>
      <c r="BIR26" s="1888"/>
      <c r="BIS26" s="1888"/>
      <c r="BIT26" s="1888"/>
      <c r="BIU26" s="1888"/>
      <c r="BIV26" s="1888"/>
      <c r="BIW26" s="1888"/>
      <c r="BIX26" s="1888"/>
      <c r="BIY26" s="1888"/>
      <c r="BIZ26" s="1888"/>
      <c r="BJA26" s="1888"/>
      <c r="BJB26" s="1888"/>
      <c r="BJC26" s="1888"/>
      <c r="BJD26" s="1888"/>
      <c r="BJE26" s="1888"/>
      <c r="BJF26" s="1888"/>
      <c r="BJG26" s="1888"/>
      <c r="BJH26" s="1888"/>
      <c r="BJI26" s="1888"/>
      <c r="BJJ26" s="1888"/>
      <c r="BJK26" s="1888"/>
      <c r="BJL26" s="1888"/>
      <c r="BJM26" s="1888"/>
      <c r="BJN26" s="1888"/>
      <c r="BJO26" s="1888"/>
      <c r="BJP26" s="1888"/>
      <c r="BJQ26" s="1888"/>
      <c r="BJR26" s="1888"/>
      <c r="BJS26" s="1888"/>
      <c r="BJT26" s="1888"/>
      <c r="BJU26" s="1888"/>
      <c r="BJV26" s="1888"/>
      <c r="BJW26" s="1888"/>
      <c r="BJX26" s="1888"/>
      <c r="BJY26" s="1888"/>
      <c r="BJZ26" s="1888"/>
      <c r="BKA26" s="1888"/>
      <c r="BKB26" s="1888"/>
      <c r="BKC26" s="1888"/>
      <c r="BKD26" s="1888"/>
      <c r="BKE26" s="1888"/>
      <c r="BKF26" s="1888"/>
      <c r="BKG26" s="1888"/>
      <c r="BKH26" s="1888"/>
      <c r="BKI26" s="1888"/>
      <c r="BKJ26" s="1888"/>
      <c r="BKK26" s="1888"/>
      <c r="BKL26" s="1888"/>
      <c r="BKM26" s="1888"/>
      <c r="BKN26" s="1888"/>
      <c r="BKO26" s="1888"/>
      <c r="BKP26" s="1888"/>
      <c r="BKQ26" s="1888"/>
      <c r="BKR26" s="1888"/>
      <c r="BKS26" s="1888"/>
      <c r="BKT26" s="1888"/>
      <c r="BKU26" s="1888"/>
      <c r="BKV26" s="1888"/>
      <c r="BKW26" s="1888"/>
      <c r="BKX26" s="1888"/>
      <c r="BKY26" s="1888"/>
      <c r="BKZ26" s="1888"/>
      <c r="BLA26" s="1888"/>
      <c r="BLB26" s="1888"/>
      <c r="BLC26" s="1888"/>
      <c r="BLD26" s="1888"/>
      <c r="BLE26" s="1888"/>
      <c r="BLF26" s="1888"/>
      <c r="BLG26" s="1888"/>
      <c r="BLH26" s="1888"/>
      <c r="BLI26" s="1888"/>
      <c r="BLJ26" s="1888"/>
      <c r="BLK26" s="1888"/>
      <c r="BLL26" s="1888"/>
      <c r="BLM26" s="1888"/>
      <c r="BLN26" s="1888"/>
      <c r="BLO26" s="1888"/>
      <c r="BLP26" s="1888"/>
      <c r="BLQ26" s="1888"/>
      <c r="BLR26" s="1888"/>
      <c r="BLS26" s="1888"/>
      <c r="BLT26" s="1888"/>
      <c r="BLU26" s="1888"/>
      <c r="BLV26" s="1888"/>
      <c r="BLW26" s="1888"/>
      <c r="BLX26" s="1888"/>
      <c r="BLY26" s="1888"/>
      <c r="BLZ26" s="1888"/>
      <c r="BMA26" s="1888"/>
      <c r="BMB26" s="1888"/>
      <c r="BMC26" s="1888"/>
      <c r="BMD26" s="1888"/>
      <c r="BME26" s="1888"/>
      <c r="BMF26" s="1888"/>
      <c r="BMG26" s="1888"/>
      <c r="BMH26" s="1888"/>
      <c r="BMI26" s="1888"/>
      <c r="BMJ26" s="1888"/>
      <c r="BMK26" s="1888"/>
      <c r="BML26" s="1888"/>
      <c r="BMM26" s="1888"/>
      <c r="BMN26" s="1888"/>
      <c r="BMO26" s="1888"/>
      <c r="BMP26" s="1888"/>
      <c r="BMQ26" s="1888"/>
      <c r="BMR26" s="1888"/>
      <c r="BMS26" s="1888"/>
      <c r="BMT26" s="1888"/>
      <c r="BMU26" s="1888"/>
      <c r="BMV26" s="1888"/>
      <c r="BMW26" s="1888"/>
      <c r="BMX26" s="1888"/>
      <c r="BMY26" s="1888"/>
      <c r="BMZ26" s="1888"/>
      <c r="BNA26" s="1888"/>
      <c r="BNB26" s="1888"/>
      <c r="BNC26" s="1888"/>
      <c r="BND26" s="1888"/>
      <c r="BNE26" s="1888"/>
      <c r="BNF26" s="1888"/>
      <c r="BNG26" s="1888"/>
      <c r="BNH26" s="1888"/>
      <c r="BNI26" s="1888"/>
      <c r="BNJ26" s="1888"/>
      <c r="BNK26" s="1888"/>
      <c r="BNL26" s="1888"/>
      <c r="BNM26" s="1888"/>
      <c r="BNN26" s="1888"/>
      <c r="BNO26" s="1888"/>
      <c r="BNP26" s="1888"/>
      <c r="BNQ26" s="1888"/>
      <c r="BNR26" s="1888"/>
      <c r="BNS26" s="1888"/>
      <c r="BNT26" s="1888"/>
      <c r="BNU26" s="1888"/>
      <c r="BNV26" s="1888"/>
      <c r="BNW26" s="1888"/>
      <c r="BNX26" s="1888"/>
      <c r="BNY26" s="1888"/>
      <c r="BNZ26" s="1888"/>
      <c r="BOA26" s="1888"/>
      <c r="BOB26" s="1888"/>
      <c r="BOC26" s="1888"/>
      <c r="BOD26" s="1888"/>
      <c r="BOE26" s="1888"/>
      <c r="BOF26" s="1888"/>
      <c r="BOG26" s="1888"/>
      <c r="BOH26" s="1888"/>
      <c r="BOI26" s="1888"/>
      <c r="BOJ26" s="1888"/>
      <c r="BOK26" s="1888"/>
      <c r="BOL26" s="1888"/>
      <c r="BOM26" s="1888"/>
      <c r="BON26" s="1888"/>
      <c r="BOO26" s="1888"/>
      <c r="BOP26" s="1888"/>
      <c r="BOQ26" s="1888"/>
      <c r="BOR26" s="1888"/>
      <c r="BOS26" s="1888"/>
      <c r="BOT26" s="1888"/>
      <c r="BOU26" s="1888"/>
      <c r="BOV26" s="1888"/>
      <c r="BOW26" s="1888"/>
      <c r="BOX26" s="1888"/>
      <c r="BOY26" s="1888"/>
      <c r="BOZ26" s="1888"/>
      <c r="BPA26" s="1888"/>
      <c r="BPB26" s="1888"/>
      <c r="BPC26" s="1888"/>
      <c r="BPD26" s="1888"/>
      <c r="BPE26" s="1888"/>
      <c r="BPF26" s="1888"/>
      <c r="BPG26" s="1888"/>
      <c r="BPH26" s="1888"/>
      <c r="BPI26" s="1888"/>
      <c r="BPJ26" s="1888"/>
      <c r="BPK26" s="1888"/>
      <c r="BPL26" s="1888"/>
      <c r="BPM26" s="1888"/>
      <c r="BPN26" s="1888"/>
      <c r="BPO26" s="1888"/>
      <c r="BPP26" s="1888"/>
      <c r="BPQ26" s="1888"/>
      <c r="BPR26" s="1888"/>
      <c r="BPS26" s="1888"/>
      <c r="BPT26" s="1888"/>
      <c r="BPU26" s="1888"/>
      <c r="BPV26" s="1888"/>
      <c r="BPW26" s="1888"/>
      <c r="BPX26" s="1888"/>
      <c r="BPY26" s="1888"/>
      <c r="BPZ26" s="1888"/>
      <c r="BQA26" s="1888"/>
      <c r="BQB26" s="1888"/>
      <c r="BQC26" s="1888"/>
      <c r="BQD26" s="1888"/>
      <c r="BQE26" s="1888"/>
      <c r="BQF26" s="1888"/>
      <c r="BQG26" s="1888"/>
      <c r="BQH26" s="1888"/>
      <c r="BQI26" s="1888"/>
      <c r="BQJ26" s="1888"/>
      <c r="BQK26" s="1888"/>
      <c r="BQL26" s="1888"/>
      <c r="BQM26" s="1888"/>
      <c r="BQN26" s="1888"/>
      <c r="BQO26" s="1888"/>
      <c r="BQP26" s="1888"/>
      <c r="BQQ26" s="1888"/>
      <c r="BQR26" s="1888"/>
      <c r="BQS26" s="1888"/>
      <c r="BQT26" s="1888"/>
      <c r="BQU26" s="1888"/>
      <c r="BQV26" s="1888"/>
      <c r="BQW26" s="1888"/>
      <c r="BQX26" s="1888"/>
      <c r="BQY26" s="1888"/>
      <c r="BQZ26" s="1888"/>
      <c r="BRA26" s="1888"/>
      <c r="BRB26" s="1888"/>
      <c r="BRC26" s="1888"/>
      <c r="BRD26" s="1888"/>
      <c r="BRE26" s="1888"/>
      <c r="BRF26" s="1888"/>
      <c r="BRG26" s="1888"/>
      <c r="BRH26" s="1888"/>
      <c r="BRI26" s="1888"/>
      <c r="BRJ26" s="1888"/>
      <c r="BRK26" s="1888"/>
      <c r="BRL26" s="1888"/>
      <c r="BRM26" s="1888"/>
      <c r="BRN26" s="1888"/>
      <c r="BRO26" s="1888"/>
      <c r="BRP26" s="1888"/>
      <c r="BRQ26" s="1888"/>
      <c r="BRR26" s="1888"/>
      <c r="BRS26" s="1888"/>
      <c r="BRT26" s="1888"/>
      <c r="BRU26" s="1888"/>
      <c r="BRV26" s="1888"/>
      <c r="BRW26" s="1888"/>
      <c r="BRX26" s="1888"/>
      <c r="BRY26" s="1888"/>
      <c r="BRZ26" s="1888"/>
      <c r="BSA26" s="1888"/>
      <c r="BSB26" s="1888"/>
      <c r="BSC26" s="1888"/>
      <c r="BSD26" s="1888"/>
      <c r="BSE26" s="1888"/>
      <c r="BSF26" s="1888"/>
      <c r="BSG26" s="1888"/>
      <c r="BSH26" s="1888"/>
      <c r="BSI26" s="1888"/>
      <c r="BSJ26" s="1888"/>
      <c r="BSK26" s="1888"/>
      <c r="BSL26" s="1888"/>
      <c r="BSM26" s="1888"/>
      <c r="BSN26" s="1888"/>
      <c r="BSO26" s="1888"/>
      <c r="BSP26" s="1888"/>
      <c r="BSQ26" s="1888"/>
      <c r="BSR26" s="1888"/>
      <c r="BSS26" s="1888"/>
      <c r="BST26" s="1888"/>
      <c r="BSU26" s="1888"/>
      <c r="BSV26" s="1888"/>
      <c r="BSW26" s="1888"/>
      <c r="BSX26" s="1888"/>
      <c r="BSY26" s="1888"/>
      <c r="BSZ26" s="1888"/>
      <c r="BTA26" s="1888"/>
      <c r="BTB26" s="1888"/>
      <c r="BTC26" s="1888"/>
      <c r="BTD26" s="1888"/>
      <c r="BTE26" s="1888"/>
      <c r="BTF26" s="1888"/>
      <c r="BTG26" s="1888"/>
      <c r="BTH26" s="1888"/>
      <c r="BTI26" s="1888"/>
      <c r="BTJ26" s="1888"/>
      <c r="BTK26" s="1888"/>
      <c r="BTL26" s="1888"/>
      <c r="BTM26" s="1888"/>
      <c r="BTN26" s="1888"/>
      <c r="BTO26" s="1888"/>
      <c r="BTP26" s="1888"/>
      <c r="BTQ26" s="1888"/>
      <c r="BTR26" s="1888"/>
      <c r="BTS26" s="1888"/>
      <c r="BTT26" s="1888"/>
      <c r="BTU26" s="1888"/>
      <c r="BTV26" s="1888"/>
      <c r="BTW26" s="1888"/>
      <c r="BTX26" s="1888"/>
      <c r="BTY26" s="1888"/>
      <c r="BTZ26" s="1888"/>
      <c r="BUA26" s="1888"/>
      <c r="BUB26" s="1888"/>
      <c r="BUC26" s="1888"/>
      <c r="BUD26" s="1888"/>
      <c r="BUE26" s="1888"/>
      <c r="BUF26" s="1888"/>
      <c r="BUG26" s="1888"/>
      <c r="BUH26" s="1888"/>
      <c r="BUI26" s="1888"/>
      <c r="BUJ26" s="1888"/>
      <c r="BUK26" s="1888"/>
      <c r="BUL26" s="1888"/>
      <c r="BUM26" s="1888"/>
      <c r="BUN26" s="1888"/>
      <c r="BUO26" s="1888"/>
      <c r="BUP26" s="1888"/>
      <c r="BUQ26" s="1888"/>
      <c r="BUR26" s="1888"/>
      <c r="BUS26" s="1888"/>
      <c r="BUT26" s="1888"/>
      <c r="BUU26" s="1888"/>
      <c r="BUV26" s="1888"/>
      <c r="BUW26" s="1888"/>
      <c r="BUX26" s="1888"/>
      <c r="BUY26" s="1888"/>
      <c r="BUZ26" s="1888"/>
      <c r="BVA26" s="1888"/>
      <c r="BVB26" s="1888"/>
      <c r="BVC26" s="1888"/>
      <c r="BVD26" s="1888"/>
      <c r="BVE26" s="1888"/>
      <c r="BVF26" s="1888"/>
      <c r="BVG26" s="1888"/>
      <c r="BVH26" s="1888"/>
      <c r="BVI26" s="1888"/>
      <c r="BVJ26" s="1888"/>
      <c r="BVK26" s="1888"/>
      <c r="BVL26" s="1888"/>
      <c r="BVM26" s="1888"/>
      <c r="BVN26" s="1888"/>
      <c r="BVO26" s="1888"/>
      <c r="BVP26" s="1888"/>
      <c r="BVQ26" s="1888"/>
      <c r="BVR26" s="1888"/>
      <c r="BVS26" s="1888"/>
      <c r="BVT26" s="1888"/>
      <c r="BVU26" s="1888"/>
      <c r="BVV26" s="1888"/>
      <c r="BVW26" s="1888"/>
      <c r="BVX26" s="1888"/>
      <c r="BVY26" s="1888"/>
      <c r="BVZ26" s="1888"/>
      <c r="BWA26" s="1888"/>
      <c r="BWB26" s="1888"/>
      <c r="BWC26" s="1888"/>
      <c r="BWD26" s="1888"/>
      <c r="BWE26" s="1888"/>
      <c r="BWF26" s="1888"/>
      <c r="BWG26" s="1888"/>
      <c r="BWH26" s="1888"/>
      <c r="BWI26" s="1888"/>
      <c r="BWJ26" s="1888"/>
      <c r="BWK26" s="1888"/>
      <c r="BWL26" s="1888"/>
      <c r="BWM26" s="1888"/>
      <c r="BWN26" s="1888"/>
      <c r="BWO26" s="1888"/>
      <c r="BWP26" s="1888"/>
      <c r="BWQ26" s="1888"/>
      <c r="BWR26" s="1888"/>
      <c r="BWS26" s="1888"/>
      <c r="BWT26" s="1888"/>
      <c r="BWU26" s="1888"/>
      <c r="BWV26" s="1888"/>
      <c r="BWW26" s="1888"/>
      <c r="BWX26" s="1888"/>
      <c r="BWY26" s="1888"/>
      <c r="BWZ26" s="1888"/>
      <c r="BXA26" s="1888"/>
      <c r="BXB26" s="1888"/>
      <c r="BXC26" s="1888"/>
      <c r="BXD26" s="1888"/>
      <c r="BXE26" s="1888"/>
      <c r="BXF26" s="1888"/>
      <c r="BXG26" s="1888"/>
      <c r="BXH26" s="1888"/>
      <c r="BXI26" s="1888"/>
      <c r="BXJ26" s="1888"/>
      <c r="BXK26" s="1888"/>
      <c r="BXL26" s="1888"/>
      <c r="BXM26" s="1888"/>
      <c r="BXN26" s="1888"/>
      <c r="BXO26" s="1888"/>
      <c r="BXP26" s="1888"/>
      <c r="BXQ26" s="1888"/>
      <c r="BXR26" s="1888"/>
      <c r="BXS26" s="1888"/>
      <c r="BXT26" s="1888"/>
      <c r="BXU26" s="1888"/>
      <c r="BXV26" s="1888"/>
      <c r="BXW26" s="1888"/>
      <c r="BXX26" s="1888"/>
      <c r="BXY26" s="1888"/>
      <c r="BXZ26" s="1888"/>
      <c r="BYA26" s="1888"/>
      <c r="BYB26" s="1888"/>
      <c r="BYC26" s="1888"/>
      <c r="BYD26" s="1888"/>
      <c r="BYE26" s="1888"/>
      <c r="BYF26" s="1888"/>
      <c r="BYG26" s="1888"/>
      <c r="BYH26" s="1888"/>
      <c r="BYI26" s="1888"/>
      <c r="BYJ26" s="1888"/>
      <c r="BYK26" s="1888"/>
      <c r="BYL26" s="1888"/>
      <c r="BYM26" s="1888"/>
      <c r="BYN26" s="1888"/>
      <c r="BYO26" s="1888"/>
      <c r="BYP26" s="1888"/>
      <c r="BYQ26" s="1888"/>
      <c r="BYR26" s="1888"/>
      <c r="BYS26" s="1888"/>
      <c r="BYT26" s="1888"/>
      <c r="BYU26" s="1888"/>
      <c r="BYV26" s="1888"/>
      <c r="BYW26" s="1888"/>
      <c r="BYX26" s="1888"/>
      <c r="BYY26" s="1888"/>
      <c r="BYZ26" s="1888"/>
      <c r="BZA26" s="1888"/>
      <c r="BZB26" s="1888"/>
      <c r="BZC26" s="1888"/>
      <c r="BZD26" s="1888"/>
      <c r="BZE26" s="1888"/>
      <c r="BZF26" s="1888"/>
      <c r="BZG26" s="1888"/>
      <c r="BZH26" s="1888"/>
      <c r="BZI26" s="1888"/>
      <c r="BZJ26" s="1888"/>
      <c r="BZK26" s="1888"/>
      <c r="BZL26" s="1888"/>
      <c r="BZM26" s="1888"/>
      <c r="BZN26" s="1888"/>
      <c r="BZO26" s="1888"/>
      <c r="BZP26" s="1888"/>
      <c r="BZQ26" s="1888"/>
      <c r="BZR26" s="1888"/>
      <c r="BZS26" s="1888"/>
      <c r="BZT26" s="1888"/>
      <c r="BZU26" s="1888"/>
      <c r="BZV26" s="1888"/>
      <c r="BZW26" s="1888"/>
      <c r="BZX26" s="1888"/>
      <c r="BZY26" s="1888"/>
      <c r="BZZ26" s="1888"/>
      <c r="CAA26" s="1888"/>
      <c r="CAB26" s="1888"/>
      <c r="CAC26" s="1888"/>
      <c r="CAD26" s="1888"/>
      <c r="CAE26" s="1888"/>
      <c r="CAF26" s="1888"/>
      <c r="CAG26" s="1888"/>
      <c r="CAH26" s="1888"/>
      <c r="CAI26" s="1888"/>
      <c r="CAJ26" s="1888"/>
      <c r="CAK26" s="1888"/>
      <c r="CAL26" s="1888"/>
      <c r="CAM26" s="1888"/>
      <c r="CAN26" s="1888"/>
      <c r="CAO26" s="1888"/>
      <c r="CAP26" s="1888"/>
      <c r="CAQ26" s="1888"/>
      <c r="CAR26" s="1888"/>
      <c r="CAS26" s="1888"/>
      <c r="CAT26" s="1888"/>
      <c r="CAU26" s="1888"/>
      <c r="CAV26" s="1888"/>
      <c r="CAW26" s="1888"/>
      <c r="CAX26" s="1888"/>
      <c r="CAY26" s="1888"/>
      <c r="CAZ26" s="1888"/>
      <c r="CBA26" s="1888"/>
      <c r="CBB26" s="1888"/>
      <c r="CBC26" s="1888"/>
      <c r="CBD26" s="1888"/>
      <c r="CBE26" s="1888"/>
      <c r="CBF26" s="1888"/>
      <c r="CBG26" s="1888"/>
      <c r="CBH26" s="1888"/>
      <c r="CBI26" s="1888"/>
      <c r="CBJ26" s="1888"/>
      <c r="CBK26" s="1888"/>
      <c r="CBL26" s="1888"/>
      <c r="CBM26" s="1888"/>
      <c r="CBN26" s="1888"/>
      <c r="CBO26" s="1888"/>
      <c r="CBP26" s="1888"/>
      <c r="CBQ26" s="1888"/>
      <c r="CBR26" s="1888"/>
      <c r="CBS26" s="1888"/>
      <c r="CBT26" s="1888"/>
      <c r="CBU26" s="1888"/>
      <c r="CBV26" s="1888"/>
      <c r="CBW26" s="1888"/>
      <c r="CBX26" s="1888"/>
      <c r="CBY26" s="1888"/>
      <c r="CBZ26" s="1888"/>
      <c r="CCA26" s="1888"/>
      <c r="CCB26" s="1888"/>
      <c r="CCC26" s="1888"/>
      <c r="CCD26" s="1888"/>
      <c r="CCE26" s="1888"/>
      <c r="CCF26" s="1888"/>
      <c r="CCG26" s="1888"/>
      <c r="CCH26" s="1888"/>
      <c r="CCI26" s="1888"/>
      <c r="CCJ26" s="1888"/>
      <c r="CCK26" s="1888"/>
      <c r="CCL26" s="1888"/>
      <c r="CCM26" s="1888"/>
      <c r="CCN26" s="1888"/>
      <c r="CCO26" s="1888"/>
      <c r="CCP26" s="1888"/>
      <c r="CCQ26" s="1888"/>
      <c r="CCR26" s="1888"/>
      <c r="CCS26" s="1888"/>
      <c r="CCT26" s="1888"/>
      <c r="CCU26" s="1888"/>
      <c r="CCV26" s="1888"/>
      <c r="CCW26" s="1888"/>
      <c r="CCX26" s="1888"/>
      <c r="CCY26" s="1888"/>
      <c r="CCZ26" s="1888"/>
      <c r="CDA26" s="1888"/>
      <c r="CDB26" s="1888"/>
      <c r="CDC26" s="1888"/>
      <c r="CDD26" s="1888"/>
      <c r="CDE26" s="1888"/>
      <c r="CDF26" s="1888"/>
      <c r="CDG26" s="1888"/>
      <c r="CDH26" s="1888"/>
      <c r="CDI26" s="1888"/>
      <c r="CDJ26" s="1888"/>
      <c r="CDK26" s="1888"/>
      <c r="CDL26" s="1888"/>
      <c r="CDM26" s="1888"/>
      <c r="CDN26" s="1888"/>
      <c r="CDO26" s="1888"/>
      <c r="CDP26" s="1888"/>
      <c r="CDQ26" s="1888"/>
      <c r="CDR26" s="1888"/>
      <c r="CDS26" s="1888"/>
      <c r="CDT26" s="1888"/>
      <c r="CDU26" s="1888"/>
      <c r="CDV26" s="1888"/>
      <c r="CDW26" s="1888"/>
      <c r="CDX26" s="1888"/>
      <c r="CDY26" s="1888"/>
      <c r="CDZ26" s="1888"/>
      <c r="CEA26" s="1888"/>
      <c r="CEB26" s="1888"/>
      <c r="CEC26" s="1888"/>
      <c r="CED26" s="1888"/>
      <c r="CEE26" s="1888"/>
      <c r="CEF26" s="1888"/>
      <c r="CEG26" s="1888"/>
      <c r="CEH26" s="1888"/>
      <c r="CEI26" s="1888"/>
      <c r="CEJ26" s="1888"/>
      <c r="CEK26" s="1888"/>
      <c r="CEL26" s="1888"/>
      <c r="CEM26" s="1888"/>
      <c r="CEN26" s="1888"/>
      <c r="CEO26" s="1888"/>
      <c r="CEP26" s="1888"/>
      <c r="CEQ26" s="1888"/>
      <c r="CER26" s="1888"/>
      <c r="CES26" s="1888"/>
      <c r="CET26" s="1888"/>
      <c r="CEU26" s="1888"/>
      <c r="CEV26" s="1888"/>
      <c r="CEW26" s="1888"/>
      <c r="CEX26" s="1888"/>
      <c r="CEY26" s="1888"/>
      <c r="CEZ26" s="1888"/>
      <c r="CFA26" s="1888"/>
      <c r="CFB26" s="1888"/>
      <c r="CFC26" s="1888"/>
      <c r="CFD26" s="1888"/>
      <c r="CFE26" s="1888"/>
      <c r="CFF26" s="1888"/>
      <c r="CFG26" s="1888"/>
      <c r="CFH26" s="1888"/>
      <c r="CFI26" s="1888"/>
      <c r="CFJ26" s="1888"/>
      <c r="CFK26" s="1888"/>
      <c r="CFL26" s="1888"/>
      <c r="CFM26" s="1888"/>
      <c r="CFN26" s="1888"/>
      <c r="CFO26" s="1888"/>
      <c r="CFP26" s="1888"/>
      <c r="CFQ26" s="1888"/>
      <c r="CFR26" s="1888"/>
      <c r="CFS26" s="1888"/>
      <c r="CFT26" s="1888"/>
      <c r="CFU26" s="1888"/>
      <c r="CFV26" s="1888"/>
      <c r="CFW26" s="1888"/>
      <c r="CFX26" s="1888"/>
      <c r="CFY26" s="1888"/>
      <c r="CFZ26" s="1888"/>
      <c r="CGA26" s="1888"/>
      <c r="CGB26" s="1888"/>
      <c r="CGC26" s="1888"/>
      <c r="CGD26" s="1888"/>
      <c r="CGE26" s="1888"/>
      <c r="CGF26" s="1888"/>
      <c r="CGG26" s="1888"/>
      <c r="CGH26" s="1888"/>
      <c r="CGI26" s="1888"/>
      <c r="CGJ26" s="1888"/>
      <c r="CGK26" s="1888"/>
      <c r="CGL26" s="1888"/>
      <c r="CGM26" s="1888"/>
      <c r="CGN26" s="1888"/>
      <c r="CGO26" s="1888"/>
      <c r="CGP26" s="1888"/>
      <c r="CGQ26" s="1888"/>
      <c r="CGR26" s="1888"/>
      <c r="CGS26" s="1888"/>
      <c r="CGT26" s="1888"/>
      <c r="CGU26" s="1888"/>
      <c r="CGV26" s="1888"/>
      <c r="CGW26" s="1888"/>
      <c r="CGX26" s="1888"/>
      <c r="CGY26" s="1888"/>
      <c r="CGZ26" s="1888"/>
      <c r="CHA26" s="1888"/>
      <c r="CHB26" s="1888"/>
      <c r="CHC26" s="1888"/>
      <c r="CHD26" s="1888"/>
      <c r="CHE26" s="1888"/>
      <c r="CHF26" s="1888"/>
      <c r="CHG26" s="1888"/>
      <c r="CHH26" s="1888"/>
      <c r="CHI26" s="1888"/>
      <c r="CHJ26" s="1888"/>
      <c r="CHK26" s="1888"/>
      <c r="CHL26" s="1888"/>
      <c r="CHM26" s="1888"/>
      <c r="CHN26" s="1888"/>
      <c r="CHO26" s="1888"/>
      <c r="CHP26" s="1888"/>
      <c r="CHQ26" s="1888"/>
      <c r="CHR26" s="1888"/>
      <c r="CHS26" s="1888"/>
      <c r="CHT26" s="1888"/>
      <c r="CHU26" s="1888"/>
      <c r="CHV26" s="1888"/>
      <c r="CHW26" s="1888"/>
      <c r="CHX26" s="1888"/>
      <c r="CHY26" s="1888"/>
      <c r="CHZ26" s="1888"/>
      <c r="CIA26" s="1888"/>
      <c r="CIB26" s="1888"/>
      <c r="CIC26" s="1888"/>
      <c r="CID26" s="1888"/>
      <c r="CIE26" s="1888"/>
      <c r="CIF26" s="1888"/>
      <c r="CIG26" s="1888"/>
      <c r="CIH26" s="1888"/>
      <c r="CII26" s="1888"/>
      <c r="CIJ26" s="1888"/>
      <c r="CIK26" s="1888"/>
      <c r="CIL26" s="1888"/>
      <c r="CIM26" s="1888"/>
      <c r="CIN26" s="1888"/>
      <c r="CIO26" s="1888"/>
      <c r="CIP26" s="1888"/>
      <c r="CIQ26" s="1888"/>
      <c r="CIR26" s="1888"/>
      <c r="CIS26" s="1888"/>
      <c r="CIT26" s="1888"/>
      <c r="CIU26" s="1888"/>
      <c r="CIV26" s="1888"/>
      <c r="CIW26" s="1888"/>
      <c r="CIX26" s="1888"/>
      <c r="CIY26" s="1888"/>
      <c r="CIZ26" s="1888"/>
      <c r="CJA26" s="1888"/>
      <c r="CJB26" s="1888"/>
      <c r="CJC26" s="1888"/>
      <c r="CJD26" s="1888"/>
      <c r="CJE26" s="1888"/>
      <c r="CJF26" s="1888"/>
      <c r="CJG26" s="1888"/>
      <c r="CJH26" s="1888"/>
      <c r="CJI26" s="1888"/>
      <c r="CJJ26" s="1888"/>
      <c r="CJK26" s="1888"/>
      <c r="CJL26" s="1888"/>
      <c r="CJM26" s="1888"/>
      <c r="CJN26" s="1888"/>
      <c r="CJO26" s="1888"/>
      <c r="CJP26" s="1888"/>
      <c r="CJQ26" s="1888"/>
      <c r="CJR26" s="1888"/>
      <c r="CJS26" s="1888"/>
      <c r="CJT26" s="1888"/>
      <c r="CJU26" s="1888"/>
      <c r="CJV26" s="1888"/>
      <c r="CJW26" s="1888"/>
      <c r="CJX26" s="1888"/>
      <c r="CJY26" s="1888"/>
      <c r="CJZ26" s="1888"/>
      <c r="CKA26" s="1888"/>
      <c r="CKB26" s="1888"/>
      <c r="CKC26" s="1888"/>
      <c r="CKD26" s="1888"/>
      <c r="CKE26" s="1888"/>
      <c r="CKF26" s="1888"/>
      <c r="CKG26" s="1888"/>
      <c r="CKH26" s="1888"/>
      <c r="CKI26" s="1888"/>
      <c r="CKJ26" s="1888"/>
      <c r="CKK26" s="1888"/>
      <c r="CKL26" s="1888"/>
      <c r="CKM26" s="1888"/>
      <c r="CKN26" s="1888"/>
      <c r="CKO26" s="1888"/>
      <c r="CKP26" s="1888"/>
      <c r="CKQ26" s="1888"/>
      <c r="CKR26" s="1888"/>
      <c r="CKS26" s="1888"/>
      <c r="CKT26" s="1888"/>
      <c r="CKU26" s="1888"/>
      <c r="CKV26" s="1888"/>
      <c r="CKW26" s="1888"/>
      <c r="CKX26" s="1888"/>
      <c r="CKY26" s="1888"/>
      <c r="CKZ26" s="1888"/>
      <c r="CLA26" s="1888"/>
      <c r="CLB26" s="1888"/>
      <c r="CLC26" s="1888"/>
      <c r="CLD26" s="1888"/>
      <c r="CLE26" s="1888"/>
      <c r="CLF26" s="1888"/>
      <c r="CLG26" s="1888"/>
      <c r="CLH26" s="1888"/>
      <c r="CLI26" s="1888"/>
      <c r="CLJ26" s="1888"/>
      <c r="CLK26" s="1888"/>
      <c r="CLL26" s="1888"/>
      <c r="CLM26" s="1888"/>
      <c r="CLN26" s="1888"/>
      <c r="CLO26" s="1888"/>
      <c r="CLP26" s="1888"/>
      <c r="CLQ26" s="1888"/>
      <c r="CLR26" s="1888"/>
      <c r="CLS26" s="1888"/>
      <c r="CLT26" s="1888"/>
      <c r="CLU26" s="1888"/>
      <c r="CLV26" s="1888"/>
      <c r="CLW26" s="1888"/>
      <c r="CLX26" s="1888"/>
      <c r="CLY26" s="1888"/>
      <c r="CLZ26" s="1888"/>
      <c r="CMA26" s="1888"/>
      <c r="CMB26" s="1888"/>
      <c r="CMC26" s="1888"/>
      <c r="CMD26" s="1888"/>
      <c r="CME26" s="1888"/>
      <c r="CMF26" s="1888"/>
      <c r="CMG26" s="1888"/>
      <c r="CMH26" s="1888"/>
      <c r="CMI26" s="1888"/>
      <c r="CMJ26" s="1888"/>
      <c r="CMK26" s="1888"/>
      <c r="CML26" s="1888"/>
      <c r="CMM26" s="1888"/>
      <c r="CMN26" s="1888"/>
      <c r="CMO26" s="1888"/>
      <c r="CMP26" s="1888"/>
      <c r="CMQ26" s="1888"/>
      <c r="CMR26" s="1888"/>
      <c r="CMS26" s="1888"/>
      <c r="CMT26" s="1888"/>
      <c r="CMU26" s="1888"/>
      <c r="CMV26" s="1888"/>
      <c r="CMW26" s="1888"/>
      <c r="CMX26" s="1888"/>
      <c r="CMY26" s="1888"/>
      <c r="CMZ26" s="1888"/>
      <c r="CNA26" s="1888"/>
      <c r="CNB26" s="1888"/>
      <c r="CNC26" s="1888"/>
      <c r="CND26" s="1888"/>
      <c r="CNE26" s="1888"/>
      <c r="CNF26" s="1888"/>
      <c r="CNG26" s="1888"/>
      <c r="CNH26" s="1888"/>
      <c r="CNI26" s="1888"/>
      <c r="CNJ26" s="1888"/>
      <c r="CNK26" s="1888"/>
      <c r="CNL26" s="1888"/>
      <c r="CNM26" s="1888"/>
      <c r="CNN26" s="1888"/>
      <c r="CNO26" s="1888"/>
      <c r="CNP26" s="1888"/>
      <c r="CNQ26" s="1888"/>
      <c r="CNR26" s="1888"/>
      <c r="CNS26" s="1888"/>
      <c r="CNT26" s="1888"/>
      <c r="CNU26" s="1888"/>
      <c r="CNV26" s="1888"/>
      <c r="CNW26" s="1888"/>
      <c r="CNX26" s="1888"/>
      <c r="CNY26" s="1888"/>
      <c r="CNZ26" s="1888"/>
      <c r="COA26" s="1888"/>
      <c r="COB26" s="1888"/>
      <c r="COC26" s="1888"/>
      <c r="COD26" s="1888"/>
      <c r="COE26" s="1888"/>
      <c r="COF26" s="1888"/>
      <c r="COG26" s="1888"/>
      <c r="COH26" s="1888"/>
      <c r="COI26" s="1888"/>
      <c r="COJ26" s="1888"/>
      <c r="COK26" s="1888"/>
      <c r="COL26" s="1888"/>
      <c r="COM26" s="1888"/>
      <c r="CON26" s="1888"/>
      <c r="COO26" s="1888"/>
      <c r="COP26" s="1888"/>
      <c r="COQ26" s="1888"/>
      <c r="COR26" s="1888"/>
      <c r="COS26" s="1888"/>
      <c r="COT26" s="1888"/>
      <c r="COU26" s="1888"/>
      <c r="COV26" s="1888"/>
      <c r="COW26" s="1888"/>
      <c r="COX26" s="1888"/>
      <c r="COY26" s="1888"/>
      <c r="COZ26" s="1888"/>
      <c r="CPA26" s="1888"/>
      <c r="CPB26" s="1888"/>
      <c r="CPC26" s="1888"/>
      <c r="CPD26" s="1888"/>
      <c r="CPE26" s="1888"/>
      <c r="CPF26" s="1888"/>
      <c r="CPG26" s="1888"/>
      <c r="CPH26" s="1888"/>
      <c r="CPI26" s="1888"/>
      <c r="CPJ26" s="1888"/>
      <c r="CPK26" s="1888"/>
      <c r="CPL26" s="1888"/>
      <c r="CPM26" s="1888"/>
      <c r="CPN26" s="1888"/>
      <c r="CPO26" s="1888"/>
      <c r="CPP26" s="1888"/>
      <c r="CPQ26" s="1888"/>
      <c r="CPR26" s="1888"/>
      <c r="CPS26" s="1888"/>
      <c r="CPT26" s="1888"/>
      <c r="CPU26" s="1888"/>
      <c r="CPV26" s="1888"/>
      <c r="CPW26" s="1888"/>
      <c r="CPX26" s="1888"/>
      <c r="CPY26" s="1888"/>
      <c r="CPZ26" s="1888"/>
      <c r="CQA26" s="1888"/>
      <c r="CQB26" s="1888"/>
      <c r="CQC26" s="1888"/>
      <c r="CQD26" s="1888"/>
      <c r="CQE26" s="1888"/>
      <c r="CQF26" s="1888"/>
      <c r="CQG26" s="1888"/>
      <c r="CQH26" s="1888"/>
      <c r="CQI26" s="1888"/>
      <c r="CQJ26" s="1888"/>
      <c r="CQK26" s="1888"/>
      <c r="CQL26" s="1888"/>
      <c r="CQM26" s="1888"/>
      <c r="CQN26" s="1888"/>
      <c r="CQO26" s="1888"/>
      <c r="CQP26" s="1888"/>
      <c r="CQQ26" s="1888"/>
      <c r="CQR26" s="1888"/>
      <c r="CQS26" s="1888"/>
      <c r="CQT26" s="1888"/>
      <c r="CQU26" s="1888"/>
      <c r="CQV26" s="1888"/>
      <c r="CQW26" s="1888"/>
      <c r="CQX26" s="1888"/>
      <c r="CQY26" s="1888"/>
      <c r="CQZ26" s="1888"/>
      <c r="CRA26" s="1888"/>
      <c r="CRB26" s="1888"/>
      <c r="CRC26" s="1888"/>
      <c r="CRD26" s="1888"/>
      <c r="CRE26" s="1888"/>
      <c r="CRF26" s="1888"/>
      <c r="CRG26" s="1888"/>
      <c r="CRH26" s="1888"/>
      <c r="CRI26" s="1888"/>
      <c r="CRJ26" s="1888"/>
      <c r="CRK26" s="1888"/>
      <c r="CRL26" s="1888"/>
      <c r="CRM26" s="1888"/>
      <c r="CRN26" s="1888"/>
      <c r="CRO26" s="1888"/>
      <c r="CRP26" s="1888"/>
      <c r="CRQ26" s="1888"/>
      <c r="CRR26" s="1888"/>
      <c r="CRS26" s="1888"/>
      <c r="CRT26" s="1888"/>
      <c r="CRU26" s="1888"/>
      <c r="CRV26" s="1888"/>
      <c r="CRW26" s="1888"/>
      <c r="CRX26" s="1888"/>
      <c r="CRY26" s="1888"/>
      <c r="CRZ26" s="1888"/>
      <c r="CSA26" s="1888"/>
      <c r="CSB26" s="1888"/>
      <c r="CSC26" s="1888"/>
      <c r="CSD26" s="1888"/>
      <c r="CSE26" s="1888"/>
      <c r="CSF26" s="1888"/>
      <c r="CSG26" s="1888"/>
      <c r="CSH26" s="1888"/>
      <c r="CSI26" s="1888"/>
      <c r="CSJ26" s="1888"/>
      <c r="CSK26" s="1888"/>
      <c r="CSL26" s="1888"/>
      <c r="CSM26" s="1888"/>
      <c r="CSN26" s="1888"/>
      <c r="CSO26" s="1888"/>
      <c r="CSP26" s="1888"/>
      <c r="CSQ26" s="1888"/>
      <c r="CSR26" s="1888"/>
      <c r="CSS26" s="1888"/>
      <c r="CST26" s="1888"/>
      <c r="CSU26" s="1888"/>
      <c r="CSV26" s="1888"/>
      <c r="CSW26" s="1888"/>
      <c r="CSX26" s="1888"/>
      <c r="CSY26" s="1888"/>
      <c r="CSZ26" s="1888"/>
      <c r="CTA26" s="1888"/>
      <c r="CTB26" s="1888"/>
      <c r="CTC26" s="1888"/>
      <c r="CTD26" s="1888"/>
      <c r="CTE26" s="1888"/>
      <c r="CTF26" s="1888"/>
      <c r="CTG26" s="1888"/>
      <c r="CTH26" s="1888"/>
      <c r="CTI26" s="1888"/>
      <c r="CTJ26" s="1888"/>
      <c r="CTK26" s="1888"/>
      <c r="CTL26" s="1888"/>
      <c r="CTM26" s="1888"/>
      <c r="CTN26" s="1888"/>
      <c r="CTO26" s="1888"/>
      <c r="CTP26" s="1888"/>
      <c r="CTQ26" s="1888"/>
      <c r="CTR26" s="1888"/>
      <c r="CTS26" s="1888"/>
      <c r="CTT26" s="1888"/>
      <c r="CTU26" s="1888"/>
      <c r="CTV26" s="1888"/>
      <c r="CTW26" s="1888"/>
      <c r="CTX26" s="1888"/>
      <c r="CTY26" s="1888"/>
      <c r="CTZ26" s="1888"/>
      <c r="CUA26" s="1888"/>
      <c r="CUB26" s="1888"/>
      <c r="CUC26" s="1888"/>
      <c r="CUD26" s="1888"/>
      <c r="CUE26" s="1888"/>
      <c r="CUF26" s="1888"/>
      <c r="CUG26" s="1888"/>
      <c r="CUH26" s="1888"/>
      <c r="CUI26" s="1888"/>
      <c r="CUJ26" s="1888"/>
      <c r="CUK26" s="1888"/>
      <c r="CUL26" s="1888"/>
      <c r="CUM26" s="1888"/>
      <c r="CUN26" s="1888"/>
      <c r="CUO26" s="1888"/>
      <c r="CUP26" s="1888"/>
      <c r="CUQ26" s="1888"/>
      <c r="CUR26" s="1888"/>
      <c r="CUS26" s="1888"/>
      <c r="CUT26" s="1888"/>
      <c r="CUU26" s="1888"/>
      <c r="CUV26" s="1888"/>
      <c r="CUW26" s="1888"/>
      <c r="CUX26" s="1888"/>
      <c r="CUY26" s="1888"/>
      <c r="CUZ26" s="1888"/>
      <c r="CVA26" s="1888"/>
      <c r="CVB26" s="1888"/>
      <c r="CVC26" s="1888"/>
      <c r="CVD26" s="1888"/>
      <c r="CVE26" s="1888"/>
      <c r="CVF26" s="1888"/>
      <c r="CVG26" s="1888"/>
      <c r="CVH26" s="1888"/>
      <c r="CVI26" s="1888"/>
      <c r="CVJ26" s="1888"/>
      <c r="CVK26" s="1888"/>
      <c r="CVL26" s="1888"/>
      <c r="CVM26" s="1888"/>
      <c r="CVN26" s="1888"/>
      <c r="CVO26" s="1888"/>
      <c r="CVP26" s="1888"/>
      <c r="CVQ26" s="1888"/>
      <c r="CVR26" s="1888"/>
      <c r="CVS26" s="1888"/>
      <c r="CVT26" s="1888"/>
      <c r="CVU26" s="1888"/>
      <c r="CVV26" s="1888"/>
      <c r="CVW26" s="1888"/>
      <c r="CVX26" s="1888"/>
      <c r="CVY26" s="1888"/>
      <c r="CVZ26" s="1888"/>
      <c r="CWA26" s="1888"/>
      <c r="CWB26" s="1888"/>
      <c r="CWC26" s="1888"/>
      <c r="CWD26" s="1888"/>
      <c r="CWE26" s="1888"/>
      <c r="CWF26" s="1888"/>
      <c r="CWG26" s="1888"/>
      <c r="CWH26" s="1888"/>
      <c r="CWI26" s="1888"/>
      <c r="CWJ26" s="1888"/>
      <c r="CWK26" s="1888"/>
      <c r="CWL26" s="1888"/>
      <c r="CWM26" s="1888"/>
      <c r="CWN26" s="1888"/>
      <c r="CWO26" s="1888"/>
      <c r="CWP26" s="1888"/>
      <c r="CWQ26" s="1888"/>
      <c r="CWR26" s="1888"/>
      <c r="CWS26" s="1888"/>
      <c r="CWT26" s="1888"/>
      <c r="CWU26" s="1888"/>
      <c r="CWV26" s="1888"/>
      <c r="CWW26" s="1888"/>
      <c r="CWX26" s="1888"/>
      <c r="CWY26" s="1888"/>
      <c r="CWZ26" s="1888"/>
      <c r="CXA26" s="1888"/>
      <c r="CXB26" s="1888"/>
      <c r="CXC26" s="1888"/>
      <c r="CXD26" s="1888"/>
      <c r="CXE26" s="1888"/>
      <c r="CXF26" s="1888"/>
      <c r="CXG26" s="1888"/>
      <c r="CXH26" s="1888"/>
      <c r="CXI26" s="1888"/>
      <c r="CXJ26" s="1888"/>
      <c r="CXK26" s="1888"/>
      <c r="CXL26" s="1888"/>
      <c r="CXM26" s="1888"/>
      <c r="CXN26" s="1888"/>
      <c r="CXO26" s="1888"/>
      <c r="CXP26" s="1888"/>
      <c r="CXQ26" s="1888"/>
      <c r="CXR26" s="1888"/>
      <c r="CXS26" s="1888"/>
      <c r="CXT26" s="1888"/>
      <c r="CXU26" s="1888"/>
      <c r="CXV26" s="1888"/>
      <c r="CXW26" s="1888"/>
      <c r="CXX26" s="1888"/>
      <c r="CXY26" s="1888"/>
      <c r="CXZ26" s="1888"/>
      <c r="CYA26" s="1888"/>
      <c r="CYB26" s="1888"/>
      <c r="CYC26" s="1888"/>
      <c r="CYD26" s="1888"/>
      <c r="CYE26" s="1888"/>
      <c r="CYF26" s="1888"/>
      <c r="CYG26" s="1888"/>
      <c r="CYH26" s="1888"/>
      <c r="CYI26" s="1888"/>
      <c r="CYJ26" s="1888"/>
      <c r="CYK26" s="1888"/>
      <c r="CYL26" s="1888"/>
      <c r="CYM26" s="1888"/>
      <c r="CYN26" s="1888"/>
      <c r="CYO26" s="1888"/>
      <c r="CYP26" s="1888"/>
      <c r="CYQ26" s="1888"/>
      <c r="CYR26" s="1888"/>
      <c r="CYS26" s="1888"/>
      <c r="CYT26" s="1888"/>
      <c r="CYU26" s="1888"/>
      <c r="CYV26" s="1888"/>
      <c r="CYW26" s="1888"/>
      <c r="CYX26" s="1888"/>
      <c r="CYY26" s="1888"/>
      <c r="CYZ26" s="1888"/>
      <c r="CZA26" s="1888"/>
      <c r="CZB26" s="1888"/>
      <c r="CZC26" s="1888"/>
      <c r="CZD26" s="1888"/>
      <c r="CZE26" s="1888"/>
      <c r="CZF26" s="1888"/>
      <c r="CZG26" s="1888"/>
      <c r="CZH26" s="1888"/>
      <c r="CZI26" s="1888"/>
      <c r="CZJ26" s="1888"/>
      <c r="CZK26" s="1888"/>
      <c r="CZL26" s="1888"/>
      <c r="CZM26" s="1888"/>
      <c r="CZN26" s="1888"/>
      <c r="CZO26" s="1888"/>
      <c r="CZP26" s="1888"/>
      <c r="CZQ26" s="1888"/>
      <c r="CZR26" s="1888"/>
      <c r="CZS26" s="1888"/>
      <c r="CZT26" s="1888"/>
      <c r="CZU26" s="1888"/>
      <c r="CZV26" s="1888"/>
      <c r="CZW26" s="1888"/>
      <c r="CZX26" s="1888"/>
      <c r="CZY26" s="1888"/>
      <c r="CZZ26" s="1888"/>
      <c r="DAA26" s="1888"/>
      <c r="DAB26" s="1888"/>
      <c r="DAC26" s="1888"/>
      <c r="DAD26" s="1888"/>
      <c r="DAE26" s="1888"/>
      <c r="DAF26" s="1888"/>
      <c r="DAG26" s="1888"/>
      <c r="DAH26" s="1888"/>
      <c r="DAI26" s="1888"/>
      <c r="DAJ26" s="1888"/>
      <c r="DAK26" s="1888"/>
      <c r="DAL26" s="1888"/>
      <c r="DAM26" s="1888"/>
      <c r="DAN26" s="1888"/>
      <c r="DAO26" s="1888"/>
      <c r="DAP26" s="1888"/>
      <c r="DAQ26" s="1888"/>
      <c r="DAR26" s="1888"/>
      <c r="DAS26" s="1888"/>
      <c r="DAT26" s="1888"/>
      <c r="DAU26" s="1888"/>
      <c r="DAV26" s="1888"/>
      <c r="DAW26" s="1888"/>
      <c r="DAX26" s="1888"/>
      <c r="DAY26" s="1888"/>
      <c r="DAZ26" s="1888"/>
      <c r="DBA26" s="1888"/>
      <c r="DBB26" s="1888"/>
      <c r="DBC26" s="1888"/>
      <c r="DBD26" s="1888"/>
      <c r="DBE26" s="1888"/>
      <c r="DBF26" s="1888"/>
      <c r="DBG26" s="1888"/>
      <c r="DBH26" s="1888"/>
      <c r="DBI26" s="1888"/>
      <c r="DBJ26" s="1888"/>
      <c r="DBK26" s="1888"/>
      <c r="DBL26" s="1888"/>
      <c r="DBM26" s="1888"/>
      <c r="DBN26" s="1888"/>
      <c r="DBO26" s="1888"/>
      <c r="DBP26" s="1888"/>
      <c r="DBQ26" s="1888"/>
      <c r="DBR26" s="1888"/>
      <c r="DBS26" s="1888"/>
      <c r="DBT26" s="1888"/>
      <c r="DBU26" s="1888"/>
      <c r="DBV26" s="1888"/>
      <c r="DBW26" s="1888"/>
      <c r="DBX26" s="1888"/>
      <c r="DBY26" s="1888"/>
      <c r="DBZ26" s="1888"/>
      <c r="DCA26" s="1888"/>
      <c r="DCB26" s="1888"/>
      <c r="DCC26" s="1888"/>
      <c r="DCD26" s="1888"/>
      <c r="DCE26" s="1888"/>
      <c r="DCF26" s="1888"/>
      <c r="DCG26" s="1888"/>
      <c r="DCH26" s="1888"/>
      <c r="DCI26" s="1888"/>
      <c r="DCJ26" s="1888"/>
      <c r="DCK26" s="1888"/>
      <c r="DCL26" s="1888"/>
      <c r="DCM26" s="1888"/>
      <c r="DCN26" s="1888"/>
      <c r="DCO26" s="1888"/>
      <c r="DCP26" s="1888"/>
      <c r="DCQ26" s="1888"/>
      <c r="DCR26" s="1888"/>
      <c r="DCS26" s="1888"/>
      <c r="DCT26" s="1888"/>
      <c r="DCU26" s="1888"/>
      <c r="DCV26" s="1888"/>
      <c r="DCW26" s="1888"/>
      <c r="DCX26" s="1888"/>
      <c r="DCY26" s="1888"/>
      <c r="DCZ26" s="1888"/>
      <c r="DDA26" s="1888"/>
      <c r="DDB26" s="1888"/>
      <c r="DDC26" s="1888"/>
      <c r="DDD26" s="1888"/>
      <c r="DDE26" s="1888"/>
      <c r="DDF26" s="1888"/>
      <c r="DDG26" s="1888"/>
      <c r="DDH26" s="1888"/>
      <c r="DDI26" s="1888"/>
      <c r="DDJ26" s="1888"/>
      <c r="DDK26" s="1888"/>
      <c r="DDL26" s="1888"/>
      <c r="DDM26" s="1888"/>
      <c r="DDN26" s="1888"/>
      <c r="DDO26" s="1888"/>
      <c r="DDP26" s="1888"/>
      <c r="DDQ26" s="1888"/>
      <c r="DDR26" s="1888"/>
      <c r="DDS26" s="1888"/>
      <c r="DDT26" s="1888"/>
      <c r="DDU26" s="1888"/>
      <c r="DDV26" s="1888"/>
      <c r="DDW26" s="1888"/>
      <c r="DDX26" s="1888"/>
      <c r="DDY26" s="1888"/>
      <c r="DDZ26" s="1888"/>
      <c r="DEA26" s="1888"/>
      <c r="DEB26" s="1888"/>
      <c r="DEC26" s="1888"/>
      <c r="DED26" s="1888"/>
      <c r="DEE26" s="1888"/>
      <c r="DEF26" s="1888"/>
      <c r="DEG26" s="1888"/>
      <c r="DEH26" s="1888"/>
      <c r="DEI26" s="1888"/>
      <c r="DEJ26" s="1888"/>
      <c r="DEK26" s="1888"/>
      <c r="DEL26" s="1888"/>
      <c r="DEM26" s="1888"/>
      <c r="DEN26" s="1888"/>
      <c r="DEO26" s="1888"/>
      <c r="DEP26" s="1888"/>
      <c r="DEQ26" s="1888"/>
      <c r="DER26" s="1888"/>
      <c r="DES26" s="1888"/>
      <c r="DET26" s="1888"/>
      <c r="DEU26" s="1888"/>
      <c r="DEV26" s="1888"/>
      <c r="DEW26" s="1888"/>
      <c r="DEX26" s="1888"/>
      <c r="DEY26" s="1888"/>
      <c r="DEZ26" s="1888"/>
      <c r="DFA26" s="1888"/>
      <c r="DFB26" s="1888"/>
      <c r="DFC26" s="1888"/>
      <c r="DFD26" s="1888"/>
      <c r="DFE26" s="1888"/>
      <c r="DFF26" s="1888"/>
      <c r="DFG26" s="1888"/>
      <c r="DFH26" s="1888"/>
      <c r="DFI26" s="1888"/>
      <c r="DFJ26" s="1888"/>
      <c r="DFK26" s="1888"/>
      <c r="DFL26" s="1888"/>
      <c r="DFM26" s="1888"/>
      <c r="DFN26" s="1888"/>
      <c r="DFO26" s="1888"/>
      <c r="DFP26" s="1888"/>
      <c r="DFQ26" s="1888"/>
      <c r="DFR26" s="1888"/>
      <c r="DFS26" s="1888"/>
      <c r="DFT26" s="1888"/>
      <c r="DFU26" s="1888"/>
      <c r="DFV26" s="1888"/>
      <c r="DFW26" s="1888"/>
      <c r="DFX26" s="1888"/>
      <c r="DFY26" s="1888"/>
      <c r="DFZ26" s="1888"/>
      <c r="DGA26" s="1888"/>
      <c r="DGB26" s="1888"/>
      <c r="DGC26" s="1888"/>
      <c r="DGD26" s="1888"/>
      <c r="DGE26" s="1888"/>
      <c r="DGF26" s="1888"/>
      <c r="DGG26" s="1888"/>
      <c r="DGH26" s="1888"/>
      <c r="DGI26" s="1888"/>
      <c r="DGJ26" s="1888"/>
      <c r="DGK26" s="1888"/>
      <c r="DGL26" s="1888"/>
      <c r="DGM26" s="1888"/>
      <c r="DGN26" s="1888"/>
      <c r="DGO26" s="1888"/>
      <c r="DGP26" s="1888"/>
      <c r="DGQ26" s="1888"/>
      <c r="DGR26" s="1888"/>
      <c r="DGS26" s="1888"/>
      <c r="DGT26" s="1888"/>
      <c r="DGU26" s="1888"/>
      <c r="DGV26" s="1888"/>
      <c r="DGW26" s="1888"/>
      <c r="DGX26" s="1888"/>
      <c r="DGY26" s="1888"/>
      <c r="DGZ26" s="1888"/>
      <c r="DHA26" s="1888"/>
      <c r="DHB26" s="1888"/>
      <c r="DHC26" s="1888"/>
      <c r="DHD26" s="1888"/>
      <c r="DHE26" s="1888"/>
      <c r="DHF26" s="1888"/>
      <c r="DHG26" s="1888"/>
      <c r="DHH26" s="1888"/>
      <c r="DHI26" s="1888"/>
      <c r="DHJ26" s="1888"/>
      <c r="DHK26" s="1888"/>
      <c r="DHL26" s="1888"/>
      <c r="DHM26" s="1888"/>
      <c r="DHN26" s="1888"/>
      <c r="DHO26" s="1888"/>
      <c r="DHP26" s="1888"/>
      <c r="DHQ26" s="1888"/>
      <c r="DHR26" s="1888"/>
      <c r="DHS26" s="1888"/>
      <c r="DHT26" s="1888"/>
      <c r="DHU26" s="1888"/>
      <c r="DHV26" s="1888"/>
      <c r="DHW26" s="1888"/>
      <c r="DHX26" s="1888"/>
      <c r="DHY26" s="1888"/>
      <c r="DHZ26" s="1888"/>
      <c r="DIA26" s="1888"/>
      <c r="DIB26" s="1888"/>
      <c r="DIC26" s="1888"/>
      <c r="DID26" s="1888"/>
      <c r="DIE26" s="1888"/>
      <c r="DIF26" s="1888"/>
      <c r="DIG26" s="1888"/>
      <c r="DIH26" s="1888"/>
      <c r="DII26" s="1888"/>
      <c r="DIJ26" s="1888"/>
      <c r="DIK26" s="1888"/>
      <c r="DIL26" s="1888"/>
      <c r="DIM26" s="1888"/>
      <c r="DIN26" s="1888"/>
      <c r="DIO26" s="1888"/>
      <c r="DIP26" s="1888"/>
      <c r="DIQ26" s="1888"/>
      <c r="DIR26" s="1888"/>
      <c r="DIS26" s="1888"/>
      <c r="DIT26" s="1888"/>
      <c r="DIU26" s="1888"/>
      <c r="DIV26" s="1888"/>
      <c r="DIW26" s="1888"/>
      <c r="DIX26" s="1888"/>
      <c r="DIY26" s="1888"/>
      <c r="DIZ26" s="1888"/>
      <c r="DJA26" s="1888"/>
      <c r="DJB26" s="1888"/>
      <c r="DJC26" s="1888"/>
      <c r="DJD26" s="1888"/>
      <c r="DJE26" s="1888"/>
      <c r="DJF26" s="1888"/>
      <c r="DJG26" s="1888"/>
      <c r="DJH26" s="1888"/>
      <c r="DJI26" s="1888"/>
      <c r="DJJ26" s="1888"/>
      <c r="DJK26" s="1888"/>
      <c r="DJL26" s="1888"/>
      <c r="DJM26" s="1888"/>
      <c r="DJN26" s="1888"/>
      <c r="DJO26" s="1888"/>
      <c r="DJP26" s="1888"/>
      <c r="DJQ26" s="1888"/>
      <c r="DJR26" s="1888"/>
      <c r="DJS26" s="1888"/>
      <c r="DJT26" s="1888"/>
      <c r="DJU26" s="1888"/>
      <c r="DJV26" s="1888"/>
      <c r="DJW26" s="1888"/>
      <c r="DJX26" s="1888"/>
      <c r="DJY26" s="1888"/>
      <c r="DJZ26" s="1888"/>
      <c r="DKA26" s="1888"/>
      <c r="DKB26" s="1888"/>
      <c r="DKC26" s="1888"/>
      <c r="DKD26" s="1888"/>
      <c r="DKE26" s="1888"/>
      <c r="DKF26" s="1888"/>
      <c r="DKG26" s="1888"/>
      <c r="DKH26" s="1888"/>
      <c r="DKI26" s="1888"/>
      <c r="DKJ26" s="1888"/>
      <c r="DKK26" s="1888"/>
      <c r="DKL26" s="1888"/>
      <c r="DKM26" s="1888"/>
      <c r="DKN26" s="1888"/>
      <c r="DKO26" s="1888"/>
      <c r="DKP26" s="1888"/>
      <c r="DKQ26" s="1888"/>
      <c r="DKR26" s="1888"/>
      <c r="DKS26" s="1888"/>
      <c r="DKT26" s="1888"/>
      <c r="DKU26" s="1888"/>
      <c r="DKV26" s="1888"/>
      <c r="DKW26" s="1888"/>
      <c r="DKX26" s="1888"/>
      <c r="DKY26" s="1888"/>
      <c r="DKZ26" s="1888"/>
      <c r="DLA26" s="1888"/>
      <c r="DLB26" s="1888"/>
      <c r="DLC26" s="1888"/>
      <c r="DLD26" s="1888"/>
      <c r="DLE26" s="1888"/>
      <c r="DLF26" s="1888"/>
      <c r="DLG26" s="1888"/>
      <c r="DLH26" s="1888"/>
      <c r="DLI26" s="1888"/>
      <c r="DLJ26" s="1888"/>
      <c r="DLK26" s="1888"/>
      <c r="DLL26" s="1888"/>
      <c r="DLM26" s="1888"/>
      <c r="DLN26" s="1888"/>
      <c r="DLO26" s="1888"/>
      <c r="DLP26" s="1888"/>
      <c r="DLQ26" s="1888"/>
      <c r="DLR26" s="1888"/>
      <c r="DLS26" s="1888"/>
      <c r="DLT26" s="1888"/>
      <c r="DLU26" s="1888"/>
      <c r="DLV26" s="1888"/>
      <c r="DLW26" s="1888"/>
      <c r="DLX26" s="1888"/>
      <c r="DLY26" s="1888"/>
      <c r="DLZ26" s="1888"/>
      <c r="DMA26" s="1888"/>
      <c r="DMB26" s="1888"/>
      <c r="DMC26" s="1888"/>
      <c r="DMD26" s="1888"/>
      <c r="DME26" s="1888"/>
      <c r="DMF26" s="1888"/>
      <c r="DMG26" s="1888"/>
      <c r="DMH26" s="1888"/>
      <c r="DMI26" s="1888"/>
      <c r="DMJ26" s="1888"/>
      <c r="DMK26" s="1888"/>
      <c r="DML26" s="1888"/>
      <c r="DMM26" s="1888"/>
      <c r="DMN26" s="1888"/>
      <c r="DMO26" s="1888"/>
      <c r="DMP26" s="1888"/>
      <c r="DMQ26" s="1888"/>
      <c r="DMR26" s="1888"/>
      <c r="DMS26" s="1888"/>
      <c r="DMT26" s="1888"/>
      <c r="DMU26" s="1888"/>
      <c r="DMV26" s="1888"/>
      <c r="DMW26" s="1888"/>
      <c r="DMX26" s="1888"/>
      <c r="DMY26" s="1888"/>
      <c r="DMZ26" s="1888"/>
      <c r="DNA26" s="1888"/>
      <c r="DNB26" s="1888"/>
      <c r="DNC26" s="1888"/>
      <c r="DND26" s="1888"/>
      <c r="DNE26" s="1888"/>
      <c r="DNF26" s="1888"/>
      <c r="DNG26" s="1888"/>
      <c r="DNH26" s="1888"/>
      <c r="DNI26" s="1888"/>
      <c r="DNJ26" s="1888"/>
      <c r="DNK26" s="1888"/>
      <c r="DNL26" s="1888"/>
      <c r="DNM26" s="1888"/>
      <c r="DNN26" s="1888"/>
      <c r="DNO26" s="1888"/>
      <c r="DNP26" s="1888"/>
      <c r="DNQ26" s="1888"/>
      <c r="DNR26" s="1888"/>
      <c r="DNS26" s="1888"/>
      <c r="DNT26" s="1888"/>
      <c r="DNU26" s="1888"/>
      <c r="DNV26" s="1888"/>
      <c r="DNW26" s="1888"/>
      <c r="DNX26" s="1888"/>
      <c r="DNY26" s="1888"/>
      <c r="DNZ26" s="1888"/>
      <c r="DOA26" s="1888"/>
      <c r="DOB26" s="1888"/>
      <c r="DOC26" s="1888"/>
      <c r="DOD26" s="1888"/>
      <c r="DOE26" s="1888"/>
      <c r="DOF26" s="1888"/>
      <c r="DOG26" s="1888"/>
      <c r="DOH26" s="1888"/>
      <c r="DOI26" s="1888"/>
      <c r="DOJ26" s="1888"/>
      <c r="DOK26" s="1888"/>
      <c r="DOL26" s="1888"/>
      <c r="DOM26" s="1888"/>
      <c r="DON26" s="1888"/>
      <c r="DOO26" s="1888"/>
      <c r="DOP26" s="1888"/>
      <c r="DOQ26" s="1888"/>
      <c r="DOR26" s="1888"/>
      <c r="DOS26" s="1888"/>
      <c r="DOT26" s="1888"/>
      <c r="DOU26" s="1888"/>
      <c r="DOV26" s="1888"/>
      <c r="DOW26" s="1888"/>
      <c r="DOX26" s="1888"/>
      <c r="DOY26" s="1888"/>
      <c r="DOZ26" s="1888"/>
      <c r="DPA26" s="1888"/>
      <c r="DPB26" s="1888"/>
      <c r="DPC26" s="1888"/>
      <c r="DPD26" s="1888"/>
      <c r="DPE26" s="1888"/>
      <c r="DPF26" s="1888"/>
      <c r="DPG26" s="1888"/>
      <c r="DPH26" s="1888"/>
      <c r="DPI26" s="1888"/>
      <c r="DPJ26" s="1888"/>
      <c r="DPK26" s="1888"/>
      <c r="DPL26" s="1888"/>
      <c r="DPM26" s="1888"/>
      <c r="DPN26" s="1888"/>
      <c r="DPO26" s="1888"/>
      <c r="DPP26" s="1888"/>
      <c r="DPQ26" s="1888"/>
      <c r="DPR26" s="1888"/>
      <c r="DPS26" s="1888"/>
      <c r="DPT26" s="1888"/>
      <c r="DPU26" s="1888"/>
      <c r="DPV26" s="1888"/>
      <c r="DPW26" s="1888"/>
      <c r="DPX26" s="1888"/>
      <c r="DPY26" s="1888"/>
      <c r="DPZ26" s="1888"/>
      <c r="DQA26" s="1888"/>
      <c r="DQB26" s="1888"/>
      <c r="DQC26" s="1888"/>
      <c r="DQD26" s="1888"/>
      <c r="DQE26" s="1888"/>
      <c r="DQF26" s="1888"/>
      <c r="DQG26" s="1888"/>
      <c r="DQH26" s="1888"/>
      <c r="DQI26" s="1888"/>
      <c r="DQJ26" s="1888"/>
      <c r="DQK26" s="1888"/>
      <c r="DQL26" s="1888"/>
      <c r="DQM26" s="1888"/>
      <c r="DQN26" s="1888"/>
      <c r="DQO26" s="1888"/>
      <c r="DQP26" s="1888"/>
      <c r="DQQ26" s="1888"/>
      <c r="DQR26" s="1888"/>
      <c r="DQS26" s="1888"/>
      <c r="DQT26" s="1888"/>
      <c r="DQU26" s="1888"/>
      <c r="DQV26" s="1888"/>
      <c r="DQW26" s="1888"/>
      <c r="DQX26" s="1888"/>
      <c r="DQY26" s="1888"/>
      <c r="DQZ26" s="1888"/>
      <c r="DRA26" s="1888"/>
      <c r="DRB26" s="1888"/>
      <c r="DRC26" s="1888"/>
      <c r="DRD26" s="1888"/>
      <c r="DRE26" s="1888"/>
      <c r="DRF26" s="1888"/>
      <c r="DRG26" s="1888"/>
      <c r="DRH26" s="1888"/>
      <c r="DRI26" s="1888"/>
      <c r="DRJ26" s="1888"/>
      <c r="DRK26" s="1888"/>
      <c r="DRL26" s="1888"/>
      <c r="DRM26" s="1888"/>
      <c r="DRN26" s="1888"/>
      <c r="DRO26" s="1888"/>
      <c r="DRP26" s="1888"/>
      <c r="DRQ26" s="1888"/>
      <c r="DRR26" s="1888"/>
      <c r="DRS26" s="1888"/>
      <c r="DRT26" s="1888"/>
      <c r="DRU26" s="1888"/>
      <c r="DRV26" s="1888"/>
      <c r="DRW26" s="1888"/>
      <c r="DRX26" s="1888"/>
      <c r="DRY26" s="1888"/>
      <c r="DRZ26" s="1888"/>
      <c r="DSA26" s="1888"/>
      <c r="DSB26" s="1888"/>
      <c r="DSC26" s="1888"/>
      <c r="DSD26" s="1888"/>
      <c r="DSE26" s="1888"/>
      <c r="DSF26" s="1888"/>
      <c r="DSG26" s="1888"/>
      <c r="DSH26" s="1888"/>
      <c r="DSI26" s="1888"/>
      <c r="DSJ26" s="1888"/>
      <c r="DSK26" s="1888"/>
      <c r="DSL26" s="1888"/>
      <c r="DSM26" s="1888"/>
      <c r="DSN26" s="1888"/>
      <c r="DSO26" s="1888"/>
      <c r="DSP26" s="1888"/>
      <c r="DSQ26" s="1888"/>
      <c r="DSR26" s="1888"/>
      <c r="DSS26" s="1888"/>
      <c r="DST26" s="1888"/>
      <c r="DSU26" s="1888"/>
      <c r="DSV26" s="1888"/>
      <c r="DSW26" s="1888"/>
      <c r="DSX26" s="1888"/>
      <c r="DSY26" s="1888"/>
      <c r="DSZ26" s="1888"/>
      <c r="DTA26" s="1888"/>
      <c r="DTB26" s="1888"/>
      <c r="DTC26" s="1888"/>
      <c r="DTD26" s="1888"/>
      <c r="DTE26" s="1888"/>
      <c r="DTF26" s="1888"/>
      <c r="DTG26" s="1888"/>
      <c r="DTH26" s="1888"/>
      <c r="DTI26" s="1888"/>
      <c r="DTJ26" s="1888"/>
      <c r="DTK26" s="1888"/>
      <c r="DTL26" s="1888"/>
      <c r="DTM26" s="1888"/>
      <c r="DTN26" s="1888"/>
      <c r="DTO26" s="1888"/>
      <c r="DTP26" s="1888"/>
      <c r="DTQ26" s="1888"/>
      <c r="DTR26" s="1888"/>
      <c r="DTS26" s="1888"/>
      <c r="DTT26" s="1888"/>
      <c r="DTU26" s="1888"/>
      <c r="DTV26" s="1888"/>
      <c r="DTW26" s="1888"/>
      <c r="DTX26" s="1888"/>
      <c r="DTY26" s="1888"/>
      <c r="DTZ26" s="1888"/>
      <c r="DUA26" s="1888"/>
      <c r="DUB26" s="1888"/>
      <c r="DUC26" s="1888"/>
      <c r="DUD26" s="1888"/>
      <c r="DUE26" s="1888"/>
      <c r="DUF26" s="1888"/>
      <c r="DUG26" s="1888"/>
      <c r="DUH26" s="1888"/>
      <c r="DUI26" s="1888"/>
      <c r="DUJ26" s="1888"/>
      <c r="DUK26" s="1888"/>
      <c r="DUL26" s="1888"/>
      <c r="DUM26" s="1888"/>
      <c r="DUN26" s="1888"/>
      <c r="DUO26" s="1888"/>
      <c r="DUP26" s="1888"/>
      <c r="DUQ26" s="1888"/>
      <c r="DUR26" s="1888"/>
      <c r="DUS26" s="1888"/>
      <c r="DUT26" s="1888"/>
      <c r="DUU26" s="1888"/>
      <c r="DUV26" s="1888"/>
      <c r="DUW26" s="1888"/>
      <c r="DUX26" s="1888"/>
      <c r="DUY26" s="1888"/>
      <c r="DUZ26" s="1888"/>
      <c r="DVA26" s="1888"/>
      <c r="DVB26" s="1888"/>
      <c r="DVC26" s="1888"/>
      <c r="DVD26" s="1888"/>
      <c r="DVE26" s="1888"/>
      <c r="DVF26" s="1888"/>
      <c r="DVG26" s="1888"/>
      <c r="DVH26" s="1888"/>
      <c r="DVI26" s="1888"/>
      <c r="DVJ26" s="1888"/>
      <c r="DVK26" s="1888"/>
      <c r="DVL26" s="1888"/>
      <c r="DVM26" s="1888"/>
      <c r="DVN26" s="1888"/>
      <c r="DVO26" s="1888"/>
      <c r="DVP26" s="1888"/>
      <c r="DVQ26" s="1888"/>
      <c r="DVR26" s="1888"/>
      <c r="DVS26" s="1888"/>
      <c r="DVT26" s="1888"/>
      <c r="DVU26" s="1888"/>
      <c r="DVV26" s="1888"/>
      <c r="DVW26" s="1888"/>
      <c r="DVX26" s="1888"/>
      <c r="DVY26" s="1888"/>
      <c r="DVZ26" s="1888"/>
      <c r="DWA26" s="1888"/>
      <c r="DWB26" s="1888"/>
      <c r="DWC26" s="1888"/>
      <c r="DWD26" s="1888"/>
      <c r="DWE26" s="1888"/>
      <c r="DWF26" s="1888"/>
      <c r="DWG26" s="1888"/>
      <c r="DWH26" s="1888"/>
      <c r="DWI26" s="1888"/>
      <c r="DWJ26" s="1888"/>
      <c r="DWK26" s="1888"/>
      <c r="DWL26" s="1888"/>
      <c r="DWM26" s="1888"/>
      <c r="DWN26" s="1888"/>
      <c r="DWO26" s="1888"/>
      <c r="DWP26" s="1888"/>
      <c r="DWQ26" s="1888"/>
      <c r="DWR26" s="1888"/>
      <c r="DWS26" s="1888"/>
      <c r="DWT26" s="1888"/>
      <c r="DWU26" s="1888"/>
      <c r="DWV26" s="1888"/>
      <c r="DWW26" s="1888"/>
      <c r="DWX26" s="1888"/>
      <c r="DWY26" s="1888"/>
      <c r="DWZ26" s="1888"/>
      <c r="DXA26" s="1888"/>
      <c r="DXB26" s="1888"/>
      <c r="DXC26" s="1888"/>
      <c r="DXD26" s="1888"/>
      <c r="DXE26" s="1888"/>
      <c r="DXF26" s="1888"/>
      <c r="DXG26" s="1888"/>
      <c r="DXH26" s="1888"/>
      <c r="DXI26" s="1888"/>
      <c r="DXJ26" s="1888"/>
      <c r="DXK26" s="1888"/>
      <c r="DXL26" s="1888"/>
      <c r="DXM26" s="1888"/>
      <c r="DXN26" s="1888"/>
      <c r="DXO26" s="1888"/>
      <c r="DXP26" s="1888"/>
      <c r="DXQ26" s="1888"/>
      <c r="DXR26" s="1888"/>
      <c r="DXS26" s="1888"/>
      <c r="DXT26" s="1888"/>
      <c r="DXU26" s="1888"/>
      <c r="DXV26" s="1888"/>
      <c r="DXW26" s="1888"/>
      <c r="DXX26" s="1888"/>
      <c r="DXY26" s="1888"/>
      <c r="DXZ26" s="1888"/>
      <c r="DYA26" s="1888"/>
      <c r="DYB26" s="1888"/>
      <c r="DYC26" s="1888"/>
      <c r="DYD26" s="1888"/>
      <c r="DYE26" s="1888"/>
      <c r="DYF26" s="1888"/>
      <c r="DYG26" s="1888"/>
      <c r="DYH26" s="1888"/>
      <c r="DYI26" s="1888"/>
      <c r="DYJ26" s="1888"/>
      <c r="DYK26" s="1888"/>
      <c r="DYL26" s="1888"/>
      <c r="DYM26" s="1888"/>
      <c r="DYN26" s="1888"/>
      <c r="DYO26" s="1888"/>
      <c r="DYP26" s="1888"/>
      <c r="DYQ26" s="1888"/>
      <c r="DYR26" s="1888"/>
      <c r="DYS26" s="1888"/>
      <c r="DYT26" s="1888"/>
      <c r="DYU26" s="1888"/>
      <c r="DYV26" s="1888"/>
      <c r="DYW26" s="1888"/>
      <c r="DYX26" s="1888"/>
      <c r="DYY26" s="1888"/>
      <c r="DYZ26" s="1888"/>
      <c r="DZA26" s="1888"/>
      <c r="DZB26" s="1888"/>
      <c r="DZC26" s="1888"/>
      <c r="DZD26" s="1888"/>
      <c r="DZE26" s="1888"/>
      <c r="DZF26" s="1888"/>
      <c r="DZG26" s="1888"/>
      <c r="DZH26" s="1888"/>
      <c r="DZI26" s="1888"/>
      <c r="DZJ26" s="1888"/>
      <c r="DZK26" s="1888"/>
      <c r="DZL26" s="1888"/>
      <c r="DZM26" s="1888"/>
      <c r="DZN26" s="1888"/>
      <c r="DZO26" s="1888"/>
      <c r="DZP26" s="1888"/>
      <c r="DZQ26" s="1888"/>
      <c r="DZR26" s="1888"/>
      <c r="DZS26" s="1888"/>
      <c r="DZT26" s="1888"/>
      <c r="DZU26" s="1888"/>
      <c r="DZV26" s="1888"/>
      <c r="DZW26" s="1888"/>
      <c r="DZX26" s="1888"/>
      <c r="DZY26" s="1888"/>
      <c r="DZZ26" s="1888"/>
      <c r="EAA26" s="1888"/>
      <c r="EAB26" s="1888"/>
      <c r="EAC26" s="1888"/>
      <c r="EAD26" s="1888"/>
      <c r="EAE26" s="1888"/>
      <c r="EAF26" s="1888"/>
      <c r="EAG26" s="1888"/>
      <c r="EAH26" s="1888"/>
      <c r="EAI26" s="1888"/>
      <c r="EAJ26" s="1888"/>
      <c r="EAK26" s="1888"/>
      <c r="EAL26" s="1888"/>
      <c r="EAM26" s="1888"/>
      <c r="EAN26" s="1888"/>
      <c r="EAO26" s="1888"/>
      <c r="EAP26" s="1888"/>
      <c r="EAQ26" s="1888"/>
      <c r="EAR26" s="1888"/>
      <c r="EAS26" s="1888"/>
      <c r="EAT26" s="1888"/>
      <c r="EAU26" s="1888"/>
      <c r="EAV26" s="1888"/>
      <c r="EAW26" s="1888"/>
      <c r="EAX26" s="1888"/>
      <c r="EAY26" s="1888"/>
      <c r="EAZ26" s="1888"/>
      <c r="EBA26" s="1888"/>
      <c r="EBB26" s="1888"/>
      <c r="EBC26" s="1888"/>
      <c r="EBD26" s="1888"/>
      <c r="EBE26" s="1888"/>
      <c r="EBF26" s="1888"/>
      <c r="EBG26" s="1888"/>
      <c r="EBH26" s="1888"/>
      <c r="EBI26" s="1888"/>
      <c r="EBJ26" s="1888"/>
      <c r="EBK26" s="1888"/>
      <c r="EBL26" s="1888"/>
      <c r="EBM26" s="1888"/>
      <c r="EBN26" s="1888"/>
      <c r="EBO26" s="1888"/>
      <c r="EBP26" s="1888"/>
      <c r="EBQ26" s="1888"/>
      <c r="EBR26" s="1888"/>
      <c r="EBS26" s="1888"/>
      <c r="EBT26" s="1888"/>
      <c r="EBU26" s="1888"/>
      <c r="EBV26" s="1888"/>
      <c r="EBW26" s="1888"/>
      <c r="EBX26" s="1888"/>
      <c r="EBY26" s="1888"/>
      <c r="EBZ26" s="1888"/>
      <c r="ECA26" s="1888"/>
      <c r="ECB26" s="1888"/>
      <c r="ECC26" s="1888"/>
      <c r="ECD26" s="1888"/>
      <c r="ECE26" s="1888"/>
      <c r="ECF26" s="1888"/>
      <c r="ECG26" s="1888"/>
      <c r="ECH26" s="1888"/>
      <c r="ECI26" s="1888"/>
      <c r="ECJ26" s="1888"/>
      <c r="ECK26" s="1888"/>
      <c r="ECL26" s="1888"/>
      <c r="ECM26" s="1888"/>
      <c r="ECN26" s="1888"/>
      <c r="ECO26" s="1888"/>
      <c r="ECP26" s="1888"/>
      <c r="ECQ26" s="1888"/>
      <c r="ECR26" s="1888"/>
      <c r="ECS26" s="1888"/>
      <c r="ECT26" s="1888"/>
      <c r="ECU26" s="1888"/>
      <c r="ECV26" s="1888"/>
      <c r="ECW26" s="1888"/>
      <c r="ECX26" s="1888"/>
      <c r="ECY26" s="1888"/>
      <c r="ECZ26" s="1888"/>
      <c r="EDA26" s="1888"/>
      <c r="EDB26" s="1888"/>
      <c r="EDC26" s="1888"/>
      <c r="EDD26" s="1888"/>
      <c r="EDE26" s="1888"/>
      <c r="EDF26" s="1888"/>
      <c r="EDG26" s="1888"/>
      <c r="EDH26" s="1888"/>
      <c r="EDI26" s="1888"/>
      <c r="EDJ26" s="1888"/>
      <c r="EDK26" s="1888"/>
      <c r="EDL26" s="1888"/>
      <c r="EDM26" s="1888"/>
      <c r="EDN26" s="1888"/>
      <c r="EDO26" s="1888"/>
      <c r="EDP26" s="1888"/>
      <c r="EDQ26" s="1888"/>
      <c r="EDR26" s="1888"/>
      <c r="EDS26" s="1888"/>
      <c r="EDT26" s="1888"/>
      <c r="EDU26" s="1888"/>
      <c r="EDV26" s="1888"/>
      <c r="EDW26" s="1888"/>
      <c r="EDX26" s="1888"/>
      <c r="EDY26" s="1888"/>
      <c r="EDZ26" s="1888"/>
      <c r="EEA26" s="1888"/>
      <c r="EEB26" s="1888"/>
      <c r="EEC26" s="1888"/>
      <c r="EED26" s="1888"/>
      <c r="EEE26" s="1888"/>
      <c r="EEF26" s="1888"/>
      <c r="EEG26" s="1888"/>
      <c r="EEH26" s="1888"/>
      <c r="EEI26" s="1888"/>
      <c r="EEJ26" s="1888"/>
      <c r="EEK26" s="1888"/>
      <c r="EEL26" s="1888"/>
      <c r="EEM26" s="1888"/>
      <c r="EEN26" s="1888"/>
      <c r="EEO26" s="1888"/>
      <c r="EEP26" s="1888"/>
      <c r="EEQ26" s="1888"/>
      <c r="EER26" s="1888"/>
      <c r="EES26" s="1888"/>
      <c r="EET26" s="1888"/>
      <c r="EEU26" s="1888"/>
      <c r="EEV26" s="1888"/>
      <c r="EEW26" s="1888"/>
      <c r="EEX26" s="1888"/>
      <c r="EEY26" s="1888"/>
      <c r="EEZ26" s="1888"/>
      <c r="EFA26" s="1888"/>
      <c r="EFB26" s="1888"/>
      <c r="EFC26" s="1888"/>
      <c r="EFD26" s="1888"/>
      <c r="EFE26" s="1888"/>
      <c r="EFF26" s="1888"/>
      <c r="EFG26" s="1888"/>
      <c r="EFH26" s="1888"/>
      <c r="EFI26" s="1888"/>
      <c r="EFJ26" s="1888"/>
      <c r="EFK26" s="1888"/>
      <c r="EFL26" s="1888"/>
      <c r="EFM26" s="1888"/>
      <c r="EFN26" s="1888"/>
      <c r="EFO26" s="1888"/>
      <c r="EFP26" s="1888"/>
      <c r="EFQ26" s="1888"/>
      <c r="EFR26" s="1888"/>
      <c r="EFS26" s="1888"/>
      <c r="EFT26" s="1888"/>
      <c r="EFU26" s="1888"/>
      <c r="EFV26" s="1888"/>
      <c r="EFW26" s="1888"/>
      <c r="EFX26" s="1888"/>
      <c r="EFY26" s="1888"/>
      <c r="EFZ26" s="1888"/>
      <c r="EGA26" s="1888"/>
      <c r="EGB26" s="1888"/>
      <c r="EGC26" s="1888"/>
      <c r="EGD26" s="1888"/>
      <c r="EGE26" s="1888"/>
      <c r="EGF26" s="1888"/>
      <c r="EGG26" s="1888"/>
      <c r="EGH26" s="1888"/>
      <c r="EGI26" s="1888"/>
      <c r="EGJ26" s="1888"/>
      <c r="EGK26" s="1888"/>
      <c r="EGL26" s="1888"/>
      <c r="EGM26" s="1888"/>
      <c r="EGN26" s="1888"/>
      <c r="EGO26" s="1888"/>
      <c r="EGP26" s="1888"/>
      <c r="EGQ26" s="1888"/>
      <c r="EGR26" s="1888"/>
      <c r="EGS26" s="1888"/>
      <c r="EGT26" s="1888"/>
      <c r="EGU26" s="1888"/>
      <c r="EGV26" s="1888"/>
      <c r="EGW26" s="1888"/>
      <c r="EGX26" s="1888"/>
      <c r="EGY26" s="1888"/>
      <c r="EGZ26" s="1888"/>
      <c r="EHA26" s="1888"/>
      <c r="EHB26" s="1888"/>
      <c r="EHC26" s="1888"/>
      <c r="EHD26" s="1888"/>
      <c r="EHE26" s="1888"/>
      <c r="EHF26" s="1888"/>
      <c r="EHG26" s="1888"/>
      <c r="EHH26" s="1888"/>
      <c r="EHI26" s="1888"/>
      <c r="EHJ26" s="1888"/>
      <c r="EHK26" s="1888"/>
      <c r="EHL26" s="1888"/>
      <c r="EHM26" s="1888"/>
      <c r="EHN26" s="1888"/>
      <c r="EHO26" s="1888"/>
      <c r="EHP26" s="1888"/>
      <c r="EHQ26" s="1888"/>
      <c r="EHR26" s="1888"/>
      <c r="EHS26" s="1888"/>
      <c r="EHT26" s="1888"/>
      <c r="EHU26" s="1888"/>
      <c r="EHV26" s="1888"/>
      <c r="EHW26" s="1888"/>
      <c r="EHX26" s="1888"/>
      <c r="EHY26" s="1888"/>
      <c r="EHZ26" s="1888"/>
      <c r="EIA26" s="1888"/>
      <c r="EIB26" s="1888"/>
      <c r="EIC26" s="1888"/>
      <c r="EID26" s="1888"/>
      <c r="EIE26" s="1888"/>
      <c r="EIF26" s="1888"/>
      <c r="EIG26" s="1888"/>
      <c r="EIH26" s="1888"/>
      <c r="EII26" s="1888"/>
      <c r="EIJ26" s="1888"/>
      <c r="EIK26" s="1888"/>
      <c r="EIL26" s="1888"/>
      <c r="EIM26" s="1888"/>
      <c r="EIN26" s="1888"/>
      <c r="EIO26" s="1888"/>
      <c r="EIP26" s="1888"/>
      <c r="EIQ26" s="1888"/>
      <c r="EIR26" s="1888"/>
      <c r="EIS26" s="1888"/>
      <c r="EIT26" s="1888"/>
      <c r="EIU26" s="1888"/>
      <c r="EIV26" s="1888"/>
      <c r="EIW26" s="1888"/>
      <c r="EIX26" s="1888"/>
      <c r="EIY26" s="1888"/>
      <c r="EIZ26" s="1888"/>
      <c r="EJA26" s="1888"/>
      <c r="EJB26" s="1888"/>
      <c r="EJC26" s="1888"/>
      <c r="EJD26" s="1888"/>
      <c r="EJE26" s="1888"/>
      <c r="EJF26" s="1888"/>
      <c r="EJG26" s="1888"/>
      <c r="EJH26" s="1888"/>
      <c r="EJI26" s="1888"/>
      <c r="EJJ26" s="1888"/>
      <c r="EJK26" s="1888"/>
      <c r="EJL26" s="1888"/>
      <c r="EJM26" s="1888"/>
      <c r="EJN26" s="1888"/>
      <c r="EJO26" s="1888"/>
      <c r="EJP26" s="1888"/>
      <c r="EJQ26" s="1888"/>
      <c r="EJR26" s="1888"/>
      <c r="EJS26" s="1888"/>
      <c r="EJT26" s="1888"/>
      <c r="EJU26" s="1888"/>
      <c r="EJV26" s="1888"/>
      <c r="EJW26" s="1888"/>
      <c r="EJX26" s="1888"/>
      <c r="EJY26" s="1888"/>
      <c r="EJZ26" s="1888"/>
      <c r="EKA26" s="1888"/>
      <c r="EKB26" s="1888"/>
      <c r="EKC26" s="1888"/>
      <c r="EKD26" s="1888"/>
      <c r="EKE26" s="1888"/>
      <c r="EKF26" s="1888"/>
      <c r="EKG26" s="1888"/>
      <c r="EKH26" s="1888"/>
      <c r="EKI26" s="1888"/>
      <c r="EKJ26" s="1888"/>
      <c r="EKK26" s="1888"/>
      <c r="EKL26" s="1888"/>
      <c r="EKM26" s="1888"/>
      <c r="EKN26" s="1888"/>
      <c r="EKO26" s="1888"/>
      <c r="EKP26" s="1888"/>
      <c r="EKQ26" s="1888"/>
      <c r="EKR26" s="1888"/>
      <c r="EKS26" s="1888"/>
      <c r="EKT26" s="1888"/>
      <c r="EKU26" s="1888"/>
      <c r="EKV26" s="1888"/>
      <c r="EKW26" s="1888"/>
      <c r="EKX26" s="1888"/>
      <c r="EKY26" s="1888"/>
      <c r="EKZ26" s="1888"/>
      <c r="ELA26" s="1888"/>
      <c r="ELB26" s="1888"/>
      <c r="ELC26" s="1888"/>
      <c r="ELD26" s="1888"/>
      <c r="ELE26" s="1888"/>
      <c r="ELF26" s="1888"/>
      <c r="ELG26" s="1888"/>
      <c r="ELH26" s="1888"/>
      <c r="ELI26" s="1888"/>
      <c r="ELJ26" s="1888"/>
      <c r="ELK26" s="1888"/>
      <c r="ELL26" s="1888"/>
      <c r="ELM26" s="1888"/>
      <c r="ELN26" s="1888"/>
      <c r="ELO26" s="1888"/>
      <c r="ELP26" s="1888"/>
      <c r="ELQ26" s="1888"/>
      <c r="ELR26" s="1888"/>
      <c r="ELS26" s="1888"/>
      <c r="ELT26" s="1888"/>
      <c r="ELU26" s="1888"/>
      <c r="ELV26" s="1888"/>
      <c r="ELW26" s="1888"/>
      <c r="ELX26" s="1888"/>
      <c r="ELY26" s="1888"/>
      <c r="ELZ26" s="1888"/>
      <c r="EMA26" s="1888"/>
      <c r="EMB26" s="1888"/>
      <c r="EMC26" s="1888"/>
      <c r="EMD26" s="1888"/>
      <c r="EME26" s="1888"/>
      <c r="EMF26" s="1888"/>
      <c r="EMG26" s="1888"/>
      <c r="EMH26" s="1888"/>
      <c r="EMI26" s="1888"/>
      <c r="EMJ26" s="1888"/>
      <c r="EMK26" s="1888"/>
      <c r="EML26" s="1888"/>
      <c r="EMM26" s="1888"/>
      <c r="EMN26" s="1888"/>
      <c r="EMO26" s="1888"/>
      <c r="EMP26" s="1888"/>
      <c r="EMQ26" s="1888"/>
      <c r="EMR26" s="1888"/>
      <c r="EMS26" s="1888"/>
      <c r="EMT26" s="1888"/>
      <c r="EMU26" s="1888"/>
      <c r="EMV26" s="1888"/>
      <c r="EMW26" s="1888"/>
      <c r="EMX26" s="1888"/>
      <c r="EMY26" s="1888"/>
      <c r="EMZ26" s="1888"/>
      <c r="ENA26" s="1888"/>
      <c r="ENB26" s="1888"/>
      <c r="ENC26" s="1888"/>
      <c r="END26" s="1888"/>
      <c r="ENE26" s="1888"/>
      <c r="ENF26" s="1888"/>
      <c r="ENG26" s="1888"/>
      <c r="ENH26" s="1888"/>
      <c r="ENI26" s="1888"/>
      <c r="ENJ26" s="1888"/>
      <c r="ENK26" s="1888"/>
      <c r="ENL26" s="1888"/>
      <c r="ENM26" s="1888"/>
      <c r="ENN26" s="1888"/>
      <c r="ENO26" s="1888"/>
      <c r="ENP26" s="1888"/>
      <c r="ENQ26" s="1888"/>
      <c r="ENR26" s="1888"/>
      <c r="ENS26" s="1888"/>
      <c r="ENT26" s="1888"/>
      <c r="ENU26" s="1888"/>
      <c r="ENV26" s="1888"/>
      <c r="ENW26" s="1888"/>
      <c r="ENX26" s="1888"/>
      <c r="ENY26" s="1888"/>
      <c r="ENZ26" s="1888"/>
      <c r="EOA26" s="1888"/>
      <c r="EOB26" s="1888"/>
      <c r="EOC26" s="1888"/>
      <c r="EOD26" s="1888"/>
      <c r="EOE26" s="1888"/>
      <c r="EOF26" s="1888"/>
      <c r="EOG26" s="1888"/>
      <c r="EOH26" s="1888"/>
      <c r="EOI26" s="1888"/>
      <c r="EOJ26" s="1888"/>
      <c r="EOK26" s="1888"/>
      <c r="EOL26" s="1888"/>
      <c r="EOM26" s="1888"/>
      <c r="EON26" s="1888"/>
      <c r="EOO26" s="1888"/>
      <c r="EOP26" s="1888"/>
      <c r="EOQ26" s="1888"/>
      <c r="EOR26" s="1888"/>
      <c r="EOS26" s="1888"/>
      <c r="EOT26" s="1888"/>
      <c r="EOU26" s="1888"/>
      <c r="EOV26" s="1888"/>
      <c r="EOW26" s="1888"/>
      <c r="EOX26" s="1888"/>
      <c r="EOY26" s="1888"/>
      <c r="EOZ26" s="1888"/>
      <c r="EPA26" s="1888"/>
      <c r="EPB26" s="1888"/>
      <c r="EPC26" s="1888"/>
      <c r="EPD26" s="1888"/>
      <c r="EPE26" s="1888"/>
      <c r="EPF26" s="1888"/>
      <c r="EPG26" s="1888"/>
      <c r="EPH26" s="1888"/>
      <c r="EPI26" s="1888"/>
      <c r="EPJ26" s="1888"/>
      <c r="EPK26" s="1888"/>
      <c r="EPL26" s="1888"/>
      <c r="EPM26" s="1888"/>
      <c r="EPN26" s="1888"/>
      <c r="EPO26" s="1888"/>
      <c r="EPP26" s="1888"/>
      <c r="EPQ26" s="1888"/>
      <c r="EPR26" s="1888"/>
      <c r="EPS26" s="1888"/>
      <c r="EPT26" s="1888"/>
      <c r="EPU26" s="1888"/>
      <c r="EPV26" s="1888"/>
      <c r="EPW26" s="1888"/>
      <c r="EPX26" s="1888"/>
      <c r="EPY26" s="1888"/>
      <c r="EPZ26" s="1888"/>
      <c r="EQA26" s="1888"/>
      <c r="EQB26" s="1888"/>
      <c r="EQC26" s="1888"/>
      <c r="EQD26" s="1888"/>
      <c r="EQE26" s="1888"/>
      <c r="EQF26" s="1888"/>
      <c r="EQG26" s="1888"/>
      <c r="EQH26" s="1888"/>
      <c r="EQI26" s="1888"/>
      <c r="EQJ26" s="1888"/>
      <c r="EQK26" s="1888"/>
      <c r="EQL26" s="1888"/>
      <c r="EQM26" s="1888"/>
      <c r="EQN26" s="1888"/>
      <c r="EQO26" s="1888"/>
      <c r="EQP26" s="1888"/>
      <c r="EQQ26" s="1888"/>
      <c r="EQR26" s="1888"/>
      <c r="EQS26" s="1888"/>
      <c r="EQT26" s="1888"/>
      <c r="EQU26" s="1888"/>
      <c r="EQV26" s="1888"/>
      <c r="EQW26" s="1888"/>
      <c r="EQX26" s="1888"/>
      <c r="EQY26" s="1888"/>
      <c r="EQZ26" s="1888"/>
      <c r="ERA26" s="1888"/>
      <c r="ERB26" s="1888"/>
      <c r="ERC26" s="1888"/>
      <c r="ERD26" s="1888"/>
      <c r="ERE26" s="1888"/>
      <c r="ERF26" s="1888"/>
      <c r="ERG26" s="1888"/>
      <c r="ERH26" s="1888"/>
      <c r="ERI26" s="1888"/>
      <c r="ERJ26" s="1888"/>
      <c r="ERK26" s="1888"/>
      <c r="ERL26" s="1888"/>
      <c r="ERM26" s="1888"/>
      <c r="ERN26" s="1888"/>
      <c r="ERO26" s="1888"/>
      <c r="ERP26" s="1888"/>
      <c r="ERQ26" s="1888"/>
      <c r="ERR26" s="1888"/>
      <c r="ERS26" s="1888"/>
      <c r="ERT26" s="1888"/>
      <c r="ERU26" s="1888"/>
      <c r="ERV26" s="1888"/>
      <c r="ERW26" s="1888"/>
      <c r="ERX26" s="1888"/>
      <c r="ERY26" s="1888"/>
      <c r="ERZ26" s="1888"/>
      <c r="ESA26" s="1888"/>
      <c r="ESB26" s="1888"/>
      <c r="ESC26" s="1888"/>
      <c r="ESD26" s="1888"/>
      <c r="ESE26" s="1888"/>
      <c r="ESF26" s="1888"/>
      <c r="ESG26" s="1888"/>
      <c r="ESH26" s="1888"/>
      <c r="ESI26" s="1888"/>
      <c r="ESJ26" s="1888"/>
      <c r="ESK26" s="1888"/>
      <c r="ESL26" s="1888"/>
      <c r="ESM26" s="1888"/>
      <c r="ESN26" s="1888"/>
      <c r="ESO26" s="1888"/>
      <c r="ESP26" s="1888"/>
      <c r="ESQ26" s="1888"/>
      <c r="ESR26" s="1888"/>
      <c r="ESS26" s="1888"/>
      <c r="EST26" s="1888"/>
      <c r="ESU26" s="1888"/>
      <c r="ESV26" s="1888"/>
      <c r="ESW26" s="1888"/>
      <c r="ESX26" s="1888"/>
      <c r="ESY26" s="1888"/>
      <c r="ESZ26" s="1888"/>
      <c r="ETA26" s="1888"/>
      <c r="ETB26" s="1888"/>
      <c r="ETC26" s="1888"/>
      <c r="ETD26" s="1888"/>
      <c r="ETE26" s="1888"/>
      <c r="ETF26" s="1888"/>
      <c r="ETG26" s="1888"/>
      <c r="ETH26" s="1888"/>
      <c r="ETI26" s="1888"/>
      <c r="ETJ26" s="1888"/>
      <c r="ETK26" s="1888"/>
      <c r="ETL26" s="1888"/>
      <c r="ETM26" s="1888"/>
      <c r="ETN26" s="1888"/>
      <c r="ETO26" s="1888"/>
      <c r="ETP26" s="1888"/>
      <c r="ETQ26" s="1888"/>
      <c r="ETR26" s="1888"/>
      <c r="ETS26" s="1888"/>
      <c r="ETT26" s="1888"/>
      <c r="ETU26" s="1888"/>
      <c r="ETV26" s="1888"/>
      <c r="ETW26" s="1888"/>
      <c r="ETX26" s="1888"/>
      <c r="ETY26" s="1888"/>
      <c r="ETZ26" s="1888"/>
      <c r="EUA26" s="1888"/>
      <c r="EUB26" s="1888"/>
      <c r="EUC26" s="1888"/>
      <c r="EUD26" s="1888"/>
      <c r="EUE26" s="1888"/>
      <c r="EUF26" s="1888"/>
      <c r="EUG26" s="1888"/>
      <c r="EUH26" s="1888"/>
      <c r="EUI26" s="1888"/>
      <c r="EUJ26" s="1888"/>
      <c r="EUK26" s="1888"/>
      <c r="EUL26" s="1888"/>
      <c r="EUM26" s="1888"/>
      <c r="EUN26" s="1888"/>
      <c r="EUO26" s="1888"/>
      <c r="EUP26" s="1888"/>
      <c r="EUQ26" s="1888"/>
      <c r="EUR26" s="1888"/>
      <c r="EUS26" s="1888"/>
      <c r="EUT26" s="1888"/>
      <c r="EUU26" s="1888"/>
      <c r="EUV26" s="1888"/>
      <c r="EUW26" s="1888"/>
      <c r="EUX26" s="1888"/>
      <c r="EUY26" s="1888"/>
      <c r="EUZ26" s="1888"/>
      <c r="EVA26" s="1888"/>
      <c r="EVB26" s="1888"/>
      <c r="EVC26" s="1888"/>
      <c r="EVD26" s="1888"/>
      <c r="EVE26" s="1888"/>
      <c r="EVF26" s="1888"/>
      <c r="EVG26" s="1888"/>
      <c r="EVH26" s="1888"/>
      <c r="EVI26" s="1888"/>
      <c r="EVJ26" s="1888"/>
      <c r="EVK26" s="1888"/>
      <c r="EVL26" s="1888"/>
      <c r="EVM26" s="1888"/>
      <c r="EVN26" s="1888"/>
      <c r="EVO26" s="1888"/>
      <c r="EVP26" s="1888"/>
      <c r="EVQ26" s="1888"/>
      <c r="EVR26" s="1888"/>
      <c r="EVS26" s="1888"/>
      <c r="EVT26" s="1888"/>
      <c r="EVU26" s="1888"/>
      <c r="EVV26" s="1888"/>
      <c r="EVW26" s="1888"/>
      <c r="EVX26" s="1888"/>
      <c r="EVY26" s="1888"/>
      <c r="EVZ26" s="1888"/>
      <c r="EWA26" s="1888"/>
      <c r="EWB26" s="1888"/>
      <c r="EWC26" s="1888"/>
      <c r="EWD26" s="1888"/>
      <c r="EWE26" s="1888"/>
      <c r="EWF26" s="1888"/>
      <c r="EWG26" s="1888"/>
      <c r="EWH26" s="1888"/>
      <c r="EWI26" s="1888"/>
      <c r="EWJ26" s="1888"/>
      <c r="EWK26" s="1888"/>
      <c r="EWL26" s="1888"/>
      <c r="EWM26" s="1888"/>
      <c r="EWN26" s="1888"/>
      <c r="EWO26" s="1888"/>
      <c r="EWP26" s="1888"/>
      <c r="EWQ26" s="1888"/>
      <c r="EWR26" s="1888"/>
      <c r="EWS26" s="1888"/>
      <c r="EWT26" s="1888"/>
      <c r="EWU26" s="1888"/>
      <c r="EWV26" s="1888"/>
      <c r="EWW26" s="1888"/>
      <c r="EWX26" s="1888"/>
      <c r="EWY26" s="1888"/>
      <c r="EWZ26" s="1888"/>
      <c r="EXA26" s="1888"/>
      <c r="EXB26" s="1888"/>
      <c r="EXC26" s="1888"/>
      <c r="EXD26" s="1888"/>
      <c r="EXE26" s="1888"/>
      <c r="EXF26" s="1888"/>
      <c r="EXG26" s="1888"/>
      <c r="EXH26" s="1888"/>
      <c r="EXI26" s="1888"/>
      <c r="EXJ26" s="1888"/>
      <c r="EXK26" s="1888"/>
      <c r="EXL26" s="1888"/>
      <c r="EXM26" s="1888"/>
      <c r="EXN26" s="1888"/>
      <c r="EXO26" s="1888"/>
      <c r="EXP26" s="1888"/>
      <c r="EXQ26" s="1888"/>
      <c r="EXR26" s="1888"/>
      <c r="EXS26" s="1888"/>
      <c r="EXT26" s="1888"/>
      <c r="EXU26" s="1888"/>
      <c r="EXV26" s="1888"/>
      <c r="EXW26" s="1888"/>
      <c r="EXX26" s="1888"/>
      <c r="EXY26" s="1888"/>
      <c r="EXZ26" s="1888"/>
      <c r="EYA26" s="1888"/>
      <c r="EYB26" s="1888"/>
      <c r="EYC26" s="1888"/>
      <c r="EYD26" s="1888"/>
      <c r="EYE26" s="1888"/>
      <c r="EYF26" s="1888"/>
      <c r="EYG26" s="1888"/>
      <c r="EYH26" s="1888"/>
      <c r="EYI26" s="1888"/>
      <c r="EYJ26" s="1888"/>
      <c r="EYK26" s="1888"/>
      <c r="EYL26" s="1888"/>
      <c r="EYM26" s="1888"/>
      <c r="EYN26" s="1888"/>
      <c r="EYO26" s="1888"/>
      <c r="EYP26" s="1888"/>
      <c r="EYQ26" s="1888"/>
      <c r="EYR26" s="1888"/>
      <c r="EYS26" s="1888"/>
      <c r="EYT26" s="1888"/>
      <c r="EYU26" s="1888"/>
      <c r="EYV26" s="1888"/>
      <c r="EYW26" s="1888"/>
      <c r="EYX26" s="1888"/>
      <c r="EYY26" s="1888"/>
      <c r="EYZ26" s="1888"/>
      <c r="EZA26" s="1888"/>
      <c r="EZB26" s="1888"/>
      <c r="EZC26" s="1888"/>
      <c r="EZD26" s="1888"/>
      <c r="EZE26" s="1888"/>
      <c r="EZF26" s="1888"/>
      <c r="EZG26" s="1888"/>
      <c r="EZH26" s="1888"/>
      <c r="EZI26" s="1888"/>
      <c r="EZJ26" s="1888"/>
      <c r="EZK26" s="1888"/>
      <c r="EZL26" s="1888"/>
      <c r="EZM26" s="1888"/>
      <c r="EZN26" s="1888"/>
      <c r="EZO26" s="1888"/>
      <c r="EZP26" s="1888"/>
      <c r="EZQ26" s="1888"/>
      <c r="EZR26" s="1888"/>
      <c r="EZS26" s="1888"/>
      <c r="EZT26" s="1888"/>
      <c r="EZU26" s="1888"/>
      <c r="EZV26" s="1888"/>
      <c r="EZW26" s="1888"/>
      <c r="EZX26" s="1888"/>
      <c r="EZY26" s="1888"/>
      <c r="EZZ26" s="1888"/>
      <c r="FAA26" s="1888"/>
      <c r="FAB26" s="1888"/>
      <c r="FAC26" s="1888"/>
      <c r="FAD26" s="1888"/>
      <c r="FAE26" s="1888"/>
      <c r="FAF26" s="1888"/>
      <c r="FAG26" s="1888"/>
      <c r="FAH26" s="1888"/>
      <c r="FAI26" s="1888"/>
      <c r="FAJ26" s="1888"/>
      <c r="FAK26" s="1888"/>
      <c r="FAL26" s="1888"/>
      <c r="FAM26" s="1888"/>
      <c r="FAN26" s="1888"/>
      <c r="FAO26" s="1888"/>
      <c r="FAP26" s="1888"/>
      <c r="FAQ26" s="1888"/>
      <c r="FAR26" s="1888"/>
      <c r="FAS26" s="1888"/>
      <c r="FAT26" s="1888"/>
      <c r="FAU26" s="1888"/>
      <c r="FAV26" s="1888"/>
      <c r="FAW26" s="1888"/>
      <c r="FAX26" s="1888"/>
      <c r="FAY26" s="1888"/>
      <c r="FAZ26" s="1888"/>
      <c r="FBA26" s="1888"/>
      <c r="FBB26" s="1888"/>
      <c r="FBC26" s="1888"/>
      <c r="FBD26" s="1888"/>
      <c r="FBE26" s="1888"/>
      <c r="FBF26" s="1888"/>
      <c r="FBG26" s="1888"/>
      <c r="FBH26" s="1888"/>
      <c r="FBI26" s="1888"/>
      <c r="FBJ26" s="1888"/>
      <c r="FBK26" s="1888"/>
      <c r="FBL26" s="1888"/>
      <c r="FBM26" s="1888"/>
      <c r="FBN26" s="1888"/>
      <c r="FBO26" s="1888"/>
      <c r="FBP26" s="1888"/>
      <c r="FBQ26" s="1888"/>
      <c r="FBR26" s="1888"/>
      <c r="FBS26" s="1888"/>
      <c r="FBT26" s="1888"/>
      <c r="FBU26" s="1888"/>
      <c r="FBV26" s="1888"/>
      <c r="FBW26" s="1888"/>
      <c r="FBX26" s="1888"/>
      <c r="FBY26" s="1888"/>
      <c r="FBZ26" s="1888"/>
      <c r="FCA26" s="1888"/>
      <c r="FCB26" s="1888"/>
      <c r="FCC26" s="1888"/>
      <c r="FCD26" s="1888"/>
      <c r="FCE26" s="1888"/>
      <c r="FCF26" s="1888"/>
      <c r="FCG26" s="1888"/>
      <c r="FCH26" s="1888"/>
      <c r="FCI26" s="1888"/>
      <c r="FCJ26" s="1888"/>
      <c r="FCK26" s="1888"/>
      <c r="FCL26" s="1888"/>
      <c r="FCM26" s="1888"/>
      <c r="FCN26" s="1888"/>
      <c r="FCO26" s="1888"/>
      <c r="FCP26" s="1888"/>
      <c r="FCQ26" s="1888"/>
      <c r="FCR26" s="1888"/>
      <c r="FCS26" s="1888"/>
      <c r="FCT26" s="1888"/>
      <c r="FCU26" s="1888"/>
      <c r="FCV26" s="1888"/>
      <c r="FCW26" s="1888"/>
      <c r="FCX26" s="1888"/>
      <c r="FCY26" s="1888"/>
      <c r="FCZ26" s="1888"/>
      <c r="FDA26" s="1888"/>
      <c r="FDB26" s="1888"/>
      <c r="FDC26" s="1888"/>
      <c r="FDD26" s="1888"/>
      <c r="FDE26" s="1888"/>
      <c r="FDF26" s="1888"/>
      <c r="FDG26" s="1888"/>
      <c r="FDH26" s="1888"/>
      <c r="FDI26" s="1888"/>
      <c r="FDJ26" s="1888"/>
      <c r="FDK26" s="1888"/>
      <c r="FDL26" s="1888"/>
      <c r="FDM26" s="1888"/>
      <c r="FDN26" s="1888"/>
      <c r="FDO26" s="1888"/>
      <c r="FDP26" s="1888"/>
      <c r="FDQ26" s="1888"/>
      <c r="FDR26" s="1888"/>
      <c r="FDS26" s="1888"/>
      <c r="FDT26" s="1888"/>
      <c r="FDU26" s="1888"/>
      <c r="FDV26" s="1888"/>
      <c r="FDW26" s="1888"/>
      <c r="FDX26" s="1888"/>
      <c r="FDY26" s="1888"/>
      <c r="FDZ26" s="1888"/>
      <c r="FEA26" s="1888"/>
      <c r="FEB26" s="1888"/>
      <c r="FEC26" s="1888"/>
      <c r="FED26" s="1888"/>
      <c r="FEE26" s="1888"/>
      <c r="FEF26" s="1888"/>
      <c r="FEG26" s="1888"/>
      <c r="FEH26" s="1888"/>
      <c r="FEI26" s="1888"/>
      <c r="FEJ26" s="1888"/>
      <c r="FEK26" s="1888"/>
      <c r="FEL26" s="1888"/>
      <c r="FEM26" s="1888"/>
      <c r="FEN26" s="1888"/>
      <c r="FEO26" s="1888"/>
      <c r="FEP26" s="1888"/>
      <c r="FEQ26" s="1888"/>
      <c r="FER26" s="1888"/>
      <c r="FES26" s="1888"/>
      <c r="FET26" s="1888"/>
      <c r="FEU26" s="1888"/>
      <c r="FEV26" s="1888"/>
      <c r="FEW26" s="1888"/>
      <c r="FEX26" s="1888"/>
      <c r="FEY26" s="1888"/>
      <c r="FEZ26" s="1888"/>
      <c r="FFA26" s="1888"/>
      <c r="FFB26" s="1888"/>
      <c r="FFC26" s="1888"/>
      <c r="FFD26" s="1888"/>
      <c r="FFE26" s="1888"/>
      <c r="FFF26" s="1888"/>
      <c r="FFG26" s="1888"/>
      <c r="FFH26" s="1888"/>
      <c r="FFI26" s="1888"/>
      <c r="FFJ26" s="1888"/>
      <c r="FFK26" s="1888"/>
      <c r="FFL26" s="1888"/>
      <c r="FFM26" s="1888"/>
      <c r="FFN26" s="1888"/>
      <c r="FFO26" s="1888"/>
      <c r="FFP26" s="1888"/>
      <c r="FFQ26" s="1888"/>
      <c r="FFR26" s="1888"/>
      <c r="FFS26" s="1888"/>
      <c r="FFT26" s="1888"/>
      <c r="FFU26" s="1888"/>
      <c r="FFV26" s="1888"/>
      <c r="FFW26" s="1888"/>
      <c r="FFX26" s="1888"/>
      <c r="FFY26" s="1888"/>
      <c r="FFZ26" s="1888"/>
      <c r="FGA26" s="1888"/>
      <c r="FGB26" s="1888"/>
      <c r="FGC26" s="1888"/>
      <c r="FGD26" s="1888"/>
      <c r="FGE26" s="1888"/>
      <c r="FGF26" s="1888"/>
      <c r="FGG26" s="1888"/>
      <c r="FGH26" s="1888"/>
      <c r="FGI26" s="1888"/>
      <c r="FGJ26" s="1888"/>
      <c r="FGK26" s="1888"/>
      <c r="FGL26" s="1888"/>
      <c r="FGM26" s="1888"/>
      <c r="FGN26" s="1888"/>
      <c r="FGO26" s="1888"/>
      <c r="FGP26" s="1888"/>
      <c r="FGQ26" s="1888"/>
      <c r="FGR26" s="1888"/>
      <c r="FGS26" s="1888"/>
      <c r="FGT26" s="1888"/>
      <c r="FGU26" s="1888"/>
      <c r="FGV26" s="1888"/>
      <c r="FGW26" s="1888"/>
      <c r="FGX26" s="1888"/>
      <c r="FGY26" s="1888"/>
      <c r="FGZ26" s="1888"/>
      <c r="FHA26" s="1888"/>
      <c r="FHB26" s="1888"/>
      <c r="FHC26" s="1888"/>
      <c r="FHD26" s="1888"/>
      <c r="FHE26" s="1888"/>
      <c r="FHF26" s="1888"/>
      <c r="FHG26" s="1888"/>
      <c r="FHH26" s="1888"/>
      <c r="FHI26" s="1888"/>
      <c r="FHJ26" s="1888"/>
      <c r="FHK26" s="1888"/>
      <c r="FHL26" s="1888"/>
      <c r="FHM26" s="1888"/>
      <c r="FHN26" s="1888"/>
      <c r="FHO26" s="1888"/>
      <c r="FHP26" s="1888"/>
      <c r="FHQ26" s="1888"/>
      <c r="FHR26" s="1888"/>
      <c r="FHS26" s="1888"/>
      <c r="FHT26" s="1888"/>
      <c r="FHU26" s="1888"/>
      <c r="FHV26" s="1888"/>
      <c r="FHW26" s="1888"/>
      <c r="FHX26" s="1888"/>
      <c r="FHY26" s="1888"/>
      <c r="FHZ26" s="1888"/>
      <c r="FIA26" s="1888"/>
      <c r="FIB26" s="1888"/>
      <c r="FIC26" s="1888"/>
      <c r="FID26" s="1888"/>
      <c r="FIE26" s="1888"/>
      <c r="FIF26" s="1888"/>
      <c r="FIG26" s="1888"/>
      <c r="FIH26" s="1888"/>
      <c r="FII26" s="1888"/>
      <c r="FIJ26" s="1888"/>
      <c r="FIK26" s="1888"/>
      <c r="FIL26" s="1888"/>
      <c r="FIM26" s="1888"/>
      <c r="FIN26" s="1888"/>
      <c r="FIO26" s="1888"/>
      <c r="FIP26" s="1888"/>
      <c r="FIQ26" s="1888"/>
      <c r="FIR26" s="1888"/>
      <c r="FIS26" s="1888"/>
      <c r="FIT26" s="1888"/>
      <c r="FIU26" s="1888"/>
      <c r="FIV26" s="1888"/>
      <c r="FIW26" s="1888"/>
      <c r="FIX26" s="1888"/>
      <c r="FIY26" s="1888"/>
      <c r="FIZ26" s="1888"/>
      <c r="FJA26" s="1888"/>
      <c r="FJB26" s="1888"/>
      <c r="FJC26" s="1888"/>
      <c r="FJD26" s="1888"/>
      <c r="FJE26" s="1888"/>
      <c r="FJF26" s="1888"/>
      <c r="FJG26" s="1888"/>
      <c r="FJH26" s="1888"/>
      <c r="FJI26" s="1888"/>
      <c r="FJJ26" s="1888"/>
      <c r="FJK26" s="1888"/>
      <c r="FJL26" s="1888"/>
      <c r="FJM26" s="1888"/>
      <c r="FJN26" s="1888"/>
      <c r="FJO26" s="1888"/>
      <c r="FJP26" s="1888"/>
      <c r="FJQ26" s="1888"/>
      <c r="FJR26" s="1888"/>
      <c r="FJS26" s="1888"/>
      <c r="FJT26" s="1888"/>
      <c r="FJU26" s="1888"/>
      <c r="FJV26" s="1888"/>
      <c r="FJW26" s="1888"/>
      <c r="FJX26" s="1888"/>
      <c r="FJY26" s="1888"/>
      <c r="FJZ26" s="1888"/>
      <c r="FKA26" s="1888"/>
      <c r="FKB26" s="1888"/>
      <c r="FKC26" s="1888"/>
      <c r="FKD26" s="1888"/>
      <c r="FKE26" s="1888"/>
      <c r="FKF26" s="1888"/>
      <c r="FKG26" s="1888"/>
      <c r="FKH26" s="1888"/>
      <c r="FKI26" s="1888"/>
      <c r="FKJ26" s="1888"/>
      <c r="FKK26" s="1888"/>
      <c r="FKL26" s="1888"/>
      <c r="FKM26" s="1888"/>
      <c r="FKN26" s="1888"/>
      <c r="FKO26" s="1888"/>
      <c r="FKP26" s="1888"/>
      <c r="FKQ26" s="1888"/>
      <c r="FKR26" s="1888"/>
      <c r="FKS26" s="1888"/>
      <c r="FKT26" s="1888"/>
      <c r="FKU26" s="1888"/>
      <c r="FKV26" s="1888"/>
      <c r="FKW26" s="1888"/>
      <c r="FKX26" s="1888"/>
      <c r="FKY26" s="1888"/>
      <c r="FKZ26" s="1888"/>
      <c r="FLA26" s="1888"/>
      <c r="FLB26" s="1888"/>
      <c r="FLC26" s="1888"/>
      <c r="FLD26" s="1888"/>
      <c r="FLE26" s="1888"/>
      <c r="FLF26" s="1888"/>
      <c r="FLG26" s="1888"/>
      <c r="FLH26" s="1888"/>
      <c r="FLI26" s="1888"/>
      <c r="FLJ26" s="1888"/>
      <c r="FLK26" s="1888"/>
      <c r="FLL26" s="1888"/>
      <c r="FLM26" s="1888"/>
      <c r="FLN26" s="1888"/>
      <c r="FLO26" s="1888"/>
      <c r="FLP26" s="1888"/>
      <c r="FLQ26" s="1888"/>
      <c r="FLR26" s="1888"/>
      <c r="FLS26" s="1888"/>
      <c r="FLT26" s="1888"/>
      <c r="FLU26" s="1888"/>
      <c r="FLV26" s="1888"/>
      <c r="FLW26" s="1888"/>
      <c r="FLX26" s="1888"/>
      <c r="FLY26" s="1888"/>
      <c r="FLZ26" s="1888"/>
      <c r="FMA26" s="1888"/>
      <c r="FMB26" s="1888"/>
      <c r="FMC26" s="1888"/>
      <c r="FMD26" s="1888"/>
      <c r="FME26" s="1888"/>
      <c r="FMF26" s="1888"/>
      <c r="FMG26" s="1888"/>
      <c r="FMH26" s="1888"/>
      <c r="FMI26" s="1888"/>
      <c r="FMJ26" s="1888"/>
      <c r="FMK26" s="1888"/>
      <c r="FML26" s="1888"/>
      <c r="FMM26" s="1888"/>
      <c r="FMN26" s="1888"/>
      <c r="FMO26" s="1888"/>
      <c r="FMP26" s="1888"/>
      <c r="FMQ26" s="1888"/>
      <c r="FMR26" s="1888"/>
      <c r="FMS26" s="1888"/>
      <c r="FMT26" s="1888"/>
      <c r="FMU26" s="1888"/>
      <c r="FMV26" s="1888"/>
      <c r="FMW26" s="1888"/>
      <c r="FMX26" s="1888"/>
      <c r="FMY26" s="1888"/>
      <c r="FMZ26" s="1888"/>
      <c r="FNA26" s="1888"/>
      <c r="FNB26" s="1888"/>
      <c r="FNC26" s="1888"/>
      <c r="FND26" s="1888"/>
      <c r="FNE26" s="1888"/>
      <c r="FNF26" s="1888"/>
      <c r="FNG26" s="1888"/>
      <c r="FNH26" s="1888"/>
      <c r="FNI26" s="1888"/>
      <c r="FNJ26" s="1888"/>
      <c r="FNK26" s="1888"/>
      <c r="FNL26" s="1888"/>
      <c r="FNM26" s="1888"/>
      <c r="FNN26" s="1888"/>
      <c r="FNO26" s="1888"/>
      <c r="FNP26" s="1888"/>
      <c r="FNQ26" s="1888"/>
      <c r="FNR26" s="1888"/>
      <c r="FNS26" s="1888"/>
      <c r="FNT26" s="1888"/>
      <c r="FNU26" s="1888"/>
      <c r="FNV26" s="1888"/>
      <c r="FNW26" s="1888"/>
      <c r="FNX26" s="1888"/>
      <c r="FNY26" s="1888"/>
      <c r="FNZ26" s="1888"/>
      <c r="FOA26" s="1888"/>
      <c r="FOB26" s="1888"/>
      <c r="FOC26" s="1888"/>
      <c r="FOD26" s="1888"/>
      <c r="FOE26" s="1888"/>
      <c r="FOF26" s="1888"/>
      <c r="FOG26" s="1888"/>
      <c r="FOH26" s="1888"/>
      <c r="FOI26" s="1888"/>
      <c r="FOJ26" s="1888"/>
      <c r="FOK26" s="1888"/>
      <c r="FOL26" s="1888"/>
      <c r="FOM26" s="1888"/>
      <c r="FON26" s="1888"/>
      <c r="FOO26" s="1888"/>
      <c r="FOP26" s="1888"/>
      <c r="FOQ26" s="1888"/>
      <c r="FOR26" s="1888"/>
      <c r="FOS26" s="1888"/>
      <c r="FOT26" s="1888"/>
      <c r="FOU26" s="1888"/>
      <c r="FOV26" s="1888"/>
      <c r="FOW26" s="1888"/>
      <c r="FOX26" s="1888"/>
      <c r="FOY26" s="1888"/>
      <c r="FOZ26" s="1888"/>
      <c r="FPA26" s="1888"/>
      <c r="FPB26" s="1888"/>
      <c r="FPC26" s="1888"/>
      <c r="FPD26" s="1888"/>
      <c r="FPE26" s="1888"/>
      <c r="FPF26" s="1888"/>
      <c r="FPG26" s="1888"/>
      <c r="FPH26" s="1888"/>
      <c r="FPI26" s="1888"/>
      <c r="FPJ26" s="1888"/>
      <c r="FPK26" s="1888"/>
      <c r="FPL26" s="1888"/>
      <c r="FPM26" s="1888"/>
      <c r="FPN26" s="1888"/>
      <c r="FPO26" s="1888"/>
      <c r="FPP26" s="1888"/>
      <c r="FPQ26" s="1888"/>
      <c r="FPR26" s="1888"/>
      <c r="FPS26" s="1888"/>
      <c r="FPT26" s="1888"/>
      <c r="FPU26" s="1888"/>
      <c r="FPV26" s="1888"/>
      <c r="FPW26" s="1888"/>
      <c r="FPX26" s="1888"/>
      <c r="FPY26" s="1888"/>
      <c r="FPZ26" s="1888"/>
      <c r="FQA26" s="1888"/>
      <c r="FQB26" s="1888"/>
      <c r="FQC26" s="1888"/>
      <c r="FQD26" s="1888"/>
      <c r="FQE26" s="1888"/>
      <c r="FQF26" s="1888"/>
      <c r="FQG26" s="1888"/>
      <c r="FQH26" s="1888"/>
      <c r="FQI26" s="1888"/>
      <c r="FQJ26" s="1888"/>
      <c r="FQK26" s="1888"/>
      <c r="FQL26" s="1888"/>
      <c r="FQM26" s="1888"/>
      <c r="FQN26" s="1888"/>
      <c r="FQO26" s="1888"/>
      <c r="FQP26" s="1888"/>
      <c r="FQQ26" s="1888"/>
      <c r="FQR26" s="1888"/>
      <c r="FQS26" s="1888"/>
      <c r="FQT26" s="1888"/>
      <c r="FQU26" s="1888"/>
      <c r="FQV26" s="1888"/>
      <c r="FQW26" s="1888"/>
      <c r="FQX26" s="1888"/>
      <c r="FQY26" s="1888"/>
      <c r="FQZ26" s="1888"/>
      <c r="FRA26" s="1888"/>
      <c r="FRB26" s="1888"/>
      <c r="FRC26" s="1888"/>
      <c r="FRD26" s="1888"/>
      <c r="FRE26" s="1888"/>
      <c r="FRF26" s="1888"/>
      <c r="FRG26" s="1888"/>
      <c r="FRH26" s="1888"/>
      <c r="FRI26" s="1888"/>
      <c r="FRJ26" s="1888"/>
      <c r="FRK26" s="1888"/>
      <c r="FRL26" s="1888"/>
      <c r="FRM26" s="1888"/>
      <c r="FRN26" s="1888"/>
      <c r="FRO26" s="1888"/>
      <c r="FRP26" s="1888"/>
      <c r="FRQ26" s="1888"/>
      <c r="FRR26" s="1888"/>
      <c r="FRS26" s="1888"/>
      <c r="FRT26" s="1888"/>
      <c r="FRU26" s="1888"/>
      <c r="FRV26" s="1888"/>
      <c r="FRW26" s="1888"/>
      <c r="FRX26" s="1888"/>
      <c r="FRY26" s="1888"/>
      <c r="FRZ26" s="1888"/>
      <c r="FSA26" s="1888"/>
      <c r="FSB26" s="1888"/>
      <c r="FSC26" s="1888"/>
      <c r="FSD26" s="1888"/>
      <c r="FSE26" s="1888"/>
      <c r="FSF26" s="1888"/>
      <c r="FSG26" s="1888"/>
      <c r="FSH26" s="1888"/>
      <c r="FSI26" s="1888"/>
      <c r="FSJ26" s="1888"/>
      <c r="FSK26" s="1888"/>
      <c r="FSL26" s="1888"/>
      <c r="FSM26" s="1888"/>
      <c r="FSN26" s="1888"/>
      <c r="FSO26" s="1888"/>
      <c r="FSP26" s="1888"/>
      <c r="FSQ26" s="1888"/>
      <c r="FSR26" s="1888"/>
      <c r="FSS26" s="1888"/>
      <c r="FST26" s="1888"/>
      <c r="FSU26" s="1888"/>
      <c r="FSV26" s="1888"/>
      <c r="FSW26" s="1888"/>
      <c r="FSX26" s="1888"/>
      <c r="FSY26" s="1888"/>
      <c r="FSZ26" s="1888"/>
      <c r="FTA26" s="1888"/>
      <c r="FTB26" s="1888"/>
      <c r="FTC26" s="1888"/>
      <c r="FTD26" s="1888"/>
      <c r="FTE26" s="1888"/>
      <c r="FTF26" s="1888"/>
      <c r="FTG26" s="1888"/>
      <c r="FTH26" s="1888"/>
      <c r="FTI26" s="1888"/>
      <c r="FTJ26" s="1888"/>
      <c r="FTK26" s="1888"/>
      <c r="FTL26" s="1888"/>
      <c r="FTM26" s="1888"/>
      <c r="FTN26" s="1888"/>
      <c r="FTO26" s="1888"/>
      <c r="FTP26" s="1888"/>
      <c r="FTQ26" s="1888"/>
      <c r="FTR26" s="1888"/>
      <c r="FTS26" s="1888"/>
      <c r="FTT26" s="1888"/>
      <c r="FTU26" s="1888"/>
      <c r="FTV26" s="1888"/>
      <c r="FTW26" s="1888"/>
      <c r="FTX26" s="1888"/>
      <c r="FTY26" s="1888"/>
      <c r="FTZ26" s="1888"/>
      <c r="FUA26" s="1888"/>
      <c r="FUB26" s="1888"/>
      <c r="FUC26" s="1888"/>
      <c r="FUD26" s="1888"/>
      <c r="FUE26" s="1888"/>
      <c r="FUF26" s="1888"/>
      <c r="FUG26" s="1888"/>
      <c r="FUH26" s="1888"/>
      <c r="FUI26" s="1888"/>
      <c r="FUJ26" s="1888"/>
      <c r="FUK26" s="1888"/>
      <c r="FUL26" s="1888"/>
      <c r="FUM26" s="1888"/>
      <c r="FUN26" s="1888"/>
      <c r="FUO26" s="1888"/>
      <c r="FUP26" s="1888"/>
      <c r="FUQ26" s="1888"/>
      <c r="FUR26" s="1888"/>
      <c r="FUS26" s="1888"/>
      <c r="FUT26" s="1888"/>
      <c r="FUU26" s="1888"/>
      <c r="FUV26" s="1888"/>
      <c r="FUW26" s="1888"/>
      <c r="FUX26" s="1888"/>
      <c r="FUY26" s="1888"/>
      <c r="FUZ26" s="1888"/>
      <c r="FVA26" s="1888"/>
      <c r="FVB26" s="1888"/>
      <c r="FVC26" s="1888"/>
      <c r="FVD26" s="1888"/>
      <c r="FVE26" s="1888"/>
      <c r="FVF26" s="1888"/>
      <c r="FVG26" s="1888"/>
      <c r="FVH26" s="1888"/>
      <c r="FVI26" s="1888"/>
      <c r="FVJ26" s="1888"/>
      <c r="FVK26" s="1888"/>
      <c r="FVL26" s="1888"/>
      <c r="FVM26" s="1888"/>
      <c r="FVN26" s="1888"/>
      <c r="FVO26" s="1888"/>
      <c r="FVP26" s="1888"/>
      <c r="FVQ26" s="1888"/>
      <c r="FVR26" s="1888"/>
      <c r="FVS26" s="1888"/>
      <c r="FVT26" s="1888"/>
      <c r="FVU26" s="1888"/>
      <c r="FVV26" s="1888"/>
      <c r="FVW26" s="1888"/>
      <c r="FVX26" s="1888"/>
      <c r="FVY26" s="1888"/>
      <c r="FVZ26" s="1888"/>
      <c r="FWA26" s="1888"/>
      <c r="FWB26" s="1888"/>
      <c r="FWC26" s="1888"/>
      <c r="FWD26" s="1888"/>
      <c r="FWE26" s="1888"/>
      <c r="FWF26" s="1888"/>
      <c r="FWG26" s="1888"/>
      <c r="FWH26" s="1888"/>
      <c r="FWI26" s="1888"/>
      <c r="FWJ26" s="1888"/>
      <c r="FWK26" s="1888"/>
      <c r="FWL26" s="1888"/>
      <c r="FWM26" s="1888"/>
      <c r="FWN26" s="1888"/>
      <c r="FWO26" s="1888"/>
      <c r="FWP26" s="1888"/>
      <c r="FWQ26" s="1888"/>
      <c r="FWR26" s="1888"/>
      <c r="FWS26" s="1888"/>
      <c r="FWT26" s="1888"/>
      <c r="FWU26" s="1888"/>
      <c r="FWV26" s="1888"/>
      <c r="FWW26" s="1888"/>
      <c r="FWX26" s="1888"/>
      <c r="FWY26" s="1888"/>
      <c r="FWZ26" s="1888"/>
      <c r="FXA26" s="1888"/>
      <c r="FXB26" s="1888"/>
      <c r="FXC26" s="1888"/>
      <c r="FXD26" s="1888"/>
      <c r="FXE26" s="1888"/>
      <c r="FXF26" s="1888"/>
      <c r="FXG26" s="1888"/>
      <c r="FXH26" s="1888"/>
      <c r="FXI26" s="1888"/>
      <c r="FXJ26" s="1888"/>
      <c r="FXK26" s="1888"/>
      <c r="FXL26" s="1888"/>
      <c r="FXM26" s="1888"/>
      <c r="FXN26" s="1888"/>
      <c r="FXO26" s="1888"/>
      <c r="FXP26" s="1888"/>
      <c r="FXQ26" s="1888"/>
      <c r="FXR26" s="1888"/>
      <c r="FXS26" s="1888"/>
      <c r="FXT26" s="1888"/>
      <c r="FXU26" s="1888"/>
      <c r="FXV26" s="1888"/>
      <c r="FXW26" s="1888"/>
      <c r="FXX26" s="1888"/>
      <c r="FXY26" s="1888"/>
      <c r="FXZ26" s="1888"/>
      <c r="FYA26" s="1888"/>
      <c r="FYB26" s="1888"/>
      <c r="FYC26" s="1888"/>
      <c r="FYD26" s="1888"/>
      <c r="FYE26" s="1888"/>
      <c r="FYF26" s="1888"/>
      <c r="FYG26" s="1888"/>
      <c r="FYH26" s="1888"/>
      <c r="FYI26" s="1888"/>
      <c r="FYJ26" s="1888"/>
      <c r="FYK26" s="1888"/>
      <c r="FYL26" s="1888"/>
      <c r="FYM26" s="1888"/>
      <c r="FYN26" s="1888"/>
      <c r="FYO26" s="1888"/>
      <c r="FYP26" s="1888"/>
      <c r="FYQ26" s="1888"/>
      <c r="FYR26" s="1888"/>
      <c r="FYS26" s="1888"/>
      <c r="FYT26" s="1888"/>
      <c r="FYU26" s="1888"/>
      <c r="FYV26" s="1888"/>
      <c r="FYW26" s="1888"/>
      <c r="FYX26" s="1888"/>
      <c r="FYY26" s="1888"/>
      <c r="FYZ26" s="1888"/>
      <c r="FZA26" s="1888"/>
      <c r="FZB26" s="1888"/>
      <c r="FZC26" s="1888"/>
      <c r="FZD26" s="1888"/>
      <c r="FZE26" s="1888"/>
      <c r="FZF26" s="1888"/>
      <c r="FZG26" s="1888"/>
      <c r="FZH26" s="1888"/>
      <c r="FZI26" s="1888"/>
      <c r="FZJ26" s="1888"/>
      <c r="FZK26" s="1888"/>
      <c r="FZL26" s="1888"/>
      <c r="FZM26" s="1888"/>
      <c r="FZN26" s="1888"/>
      <c r="FZO26" s="1888"/>
      <c r="FZP26" s="1888"/>
      <c r="FZQ26" s="1888"/>
      <c r="FZR26" s="1888"/>
      <c r="FZS26" s="1888"/>
      <c r="FZT26" s="1888"/>
      <c r="FZU26" s="1888"/>
      <c r="FZV26" s="1888"/>
      <c r="FZW26" s="1888"/>
      <c r="FZX26" s="1888"/>
      <c r="FZY26" s="1888"/>
      <c r="FZZ26" s="1888"/>
      <c r="GAA26" s="1888"/>
      <c r="GAB26" s="1888"/>
      <c r="GAC26" s="1888"/>
      <c r="GAD26" s="1888"/>
      <c r="GAE26" s="1888"/>
      <c r="GAF26" s="1888"/>
      <c r="GAG26" s="1888"/>
      <c r="GAH26" s="1888"/>
      <c r="GAI26" s="1888"/>
      <c r="GAJ26" s="1888"/>
      <c r="GAK26" s="1888"/>
      <c r="GAL26" s="1888"/>
      <c r="GAM26" s="1888"/>
      <c r="GAN26" s="1888"/>
      <c r="GAO26" s="1888"/>
      <c r="GAP26" s="1888"/>
      <c r="GAQ26" s="1888"/>
      <c r="GAR26" s="1888"/>
      <c r="GAS26" s="1888"/>
      <c r="GAT26" s="1888"/>
      <c r="GAU26" s="1888"/>
      <c r="GAV26" s="1888"/>
      <c r="GAW26" s="1888"/>
      <c r="GAX26" s="1888"/>
      <c r="GAY26" s="1888"/>
      <c r="GAZ26" s="1888"/>
      <c r="GBA26" s="1888"/>
      <c r="GBB26" s="1888"/>
      <c r="GBC26" s="1888"/>
      <c r="GBD26" s="1888"/>
      <c r="GBE26" s="1888"/>
      <c r="GBF26" s="1888"/>
      <c r="GBG26" s="1888"/>
      <c r="GBH26" s="1888"/>
      <c r="GBI26" s="1888"/>
      <c r="GBJ26" s="1888"/>
      <c r="GBK26" s="1888"/>
      <c r="GBL26" s="1888"/>
      <c r="GBM26" s="1888"/>
      <c r="GBN26" s="1888"/>
      <c r="GBO26" s="1888"/>
      <c r="GBP26" s="1888"/>
      <c r="GBQ26" s="1888"/>
      <c r="GBR26" s="1888"/>
      <c r="GBS26" s="1888"/>
      <c r="GBT26" s="1888"/>
      <c r="GBU26" s="1888"/>
      <c r="GBV26" s="1888"/>
      <c r="GBW26" s="1888"/>
      <c r="GBX26" s="1888"/>
      <c r="GBY26" s="1888"/>
      <c r="GBZ26" s="1888"/>
      <c r="GCA26" s="1888"/>
      <c r="GCB26" s="1888"/>
      <c r="GCC26" s="1888"/>
      <c r="GCD26" s="1888"/>
      <c r="GCE26" s="1888"/>
      <c r="GCF26" s="1888"/>
      <c r="GCG26" s="1888"/>
      <c r="GCH26" s="1888"/>
      <c r="GCI26" s="1888"/>
      <c r="GCJ26" s="1888"/>
      <c r="GCK26" s="1888"/>
      <c r="GCL26" s="1888"/>
      <c r="GCM26" s="1888"/>
      <c r="GCN26" s="1888"/>
      <c r="GCO26" s="1888"/>
      <c r="GCP26" s="1888"/>
      <c r="GCQ26" s="1888"/>
      <c r="GCR26" s="1888"/>
      <c r="GCS26" s="1888"/>
      <c r="GCT26" s="1888"/>
      <c r="GCU26" s="1888"/>
      <c r="GCV26" s="1888"/>
      <c r="GCW26" s="1888"/>
      <c r="GCX26" s="1888"/>
      <c r="GCY26" s="1888"/>
      <c r="GCZ26" s="1888"/>
      <c r="GDA26" s="1888"/>
      <c r="GDB26" s="1888"/>
      <c r="GDC26" s="1888"/>
      <c r="GDD26" s="1888"/>
      <c r="GDE26" s="1888"/>
      <c r="GDF26" s="1888"/>
      <c r="GDG26" s="1888"/>
      <c r="GDH26" s="1888"/>
      <c r="GDI26" s="1888"/>
      <c r="GDJ26" s="1888"/>
      <c r="GDK26" s="1888"/>
      <c r="GDL26" s="1888"/>
      <c r="GDM26" s="1888"/>
      <c r="GDN26" s="1888"/>
      <c r="GDO26" s="1888"/>
      <c r="GDP26" s="1888"/>
      <c r="GDQ26" s="1888"/>
      <c r="GDR26" s="1888"/>
      <c r="GDS26" s="1888"/>
      <c r="GDT26" s="1888"/>
      <c r="GDU26" s="1888"/>
      <c r="GDV26" s="1888"/>
      <c r="GDW26" s="1888"/>
      <c r="GDX26" s="1888"/>
      <c r="GDY26" s="1888"/>
      <c r="GDZ26" s="1888"/>
      <c r="GEA26" s="1888"/>
      <c r="GEB26" s="1888"/>
      <c r="GEC26" s="1888"/>
      <c r="GED26" s="1888"/>
      <c r="GEE26" s="1888"/>
      <c r="GEF26" s="1888"/>
      <c r="GEG26" s="1888"/>
      <c r="GEH26" s="1888"/>
      <c r="GEI26" s="1888"/>
      <c r="GEJ26" s="1888"/>
      <c r="GEK26" s="1888"/>
      <c r="GEL26" s="1888"/>
      <c r="GEM26" s="1888"/>
      <c r="GEN26" s="1888"/>
      <c r="GEO26" s="1888"/>
      <c r="GEP26" s="1888"/>
      <c r="GEQ26" s="1888"/>
      <c r="GER26" s="1888"/>
      <c r="GES26" s="1888"/>
      <c r="GET26" s="1888"/>
      <c r="GEU26" s="1888"/>
      <c r="GEV26" s="1888"/>
      <c r="GEW26" s="1888"/>
      <c r="GEX26" s="1888"/>
      <c r="GEY26" s="1888"/>
      <c r="GEZ26" s="1888"/>
      <c r="GFA26" s="1888"/>
      <c r="GFB26" s="1888"/>
      <c r="GFC26" s="1888"/>
      <c r="GFD26" s="1888"/>
      <c r="GFE26" s="1888"/>
      <c r="GFF26" s="1888"/>
      <c r="GFG26" s="1888"/>
      <c r="GFH26" s="1888"/>
      <c r="GFI26" s="1888"/>
      <c r="GFJ26" s="1888"/>
      <c r="GFK26" s="1888"/>
      <c r="GFL26" s="1888"/>
      <c r="GFM26" s="1888"/>
      <c r="GFN26" s="1888"/>
      <c r="GFO26" s="1888"/>
      <c r="GFP26" s="1888"/>
      <c r="GFQ26" s="1888"/>
      <c r="GFR26" s="1888"/>
      <c r="GFS26" s="1888"/>
      <c r="GFT26" s="1888"/>
      <c r="GFU26" s="1888"/>
      <c r="GFV26" s="1888"/>
      <c r="GFW26" s="1888"/>
      <c r="GFX26" s="1888"/>
      <c r="GFY26" s="1888"/>
      <c r="GFZ26" s="1888"/>
      <c r="GGA26" s="1888"/>
      <c r="GGB26" s="1888"/>
      <c r="GGC26" s="1888"/>
      <c r="GGD26" s="1888"/>
      <c r="GGE26" s="1888"/>
      <c r="GGF26" s="1888"/>
      <c r="GGG26" s="1888"/>
      <c r="GGH26" s="1888"/>
      <c r="GGI26" s="1888"/>
      <c r="GGJ26" s="1888"/>
      <c r="GGK26" s="1888"/>
      <c r="GGL26" s="1888"/>
      <c r="GGM26" s="1888"/>
      <c r="GGN26" s="1888"/>
      <c r="GGO26" s="1888"/>
      <c r="GGP26" s="1888"/>
      <c r="GGQ26" s="1888"/>
      <c r="GGR26" s="1888"/>
      <c r="GGS26" s="1888"/>
      <c r="GGT26" s="1888"/>
      <c r="GGU26" s="1888"/>
      <c r="GGV26" s="1888"/>
      <c r="GGW26" s="1888"/>
      <c r="GGX26" s="1888"/>
      <c r="GGY26" s="1888"/>
      <c r="GGZ26" s="1888"/>
      <c r="GHA26" s="1888"/>
      <c r="GHB26" s="1888"/>
      <c r="GHC26" s="1888"/>
      <c r="GHD26" s="1888"/>
      <c r="GHE26" s="1888"/>
      <c r="GHF26" s="1888"/>
      <c r="GHG26" s="1888"/>
      <c r="GHH26" s="1888"/>
      <c r="GHI26" s="1888"/>
      <c r="GHJ26" s="1888"/>
      <c r="GHK26" s="1888"/>
      <c r="GHL26" s="1888"/>
      <c r="GHM26" s="1888"/>
      <c r="GHN26" s="1888"/>
      <c r="GHO26" s="1888"/>
      <c r="GHP26" s="1888"/>
      <c r="GHQ26" s="1888"/>
      <c r="GHR26" s="1888"/>
      <c r="GHS26" s="1888"/>
      <c r="GHT26" s="1888"/>
      <c r="GHU26" s="1888"/>
      <c r="GHV26" s="1888"/>
      <c r="GHW26" s="1888"/>
      <c r="GHX26" s="1888"/>
      <c r="GHY26" s="1888"/>
      <c r="GHZ26" s="1888"/>
      <c r="GIA26" s="1888"/>
      <c r="GIB26" s="1888"/>
      <c r="GIC26" s="1888"/>
      <c r="GID26" s="1888"/>
      <c r="GIE26" s="1888"/>
      <c r="GIF26" s="1888"/>
      <c r="GIG26" s="1888"/>
      <c r="GIH26" s="1888"/>
      <c r="GII26" s="1888"/>
      <c r="GIJ26" s="1888"/>
      <c r="GIK26" s="1888"/>
      <c r="GIL26" s="1888"/>
      <c r="GIM26" s="1888"/>
      <c r="GIN26" s="1888"/>
      <c r="GIO26" s="1888"/>
      <c r="GIP26" s="1888"/>
      <c r="GIQ26" s="1888"/>
      <c r="GIR26" s="1888"/>
      <c r="GIS26" s="1888"/>
      <c r="GIT26" s="1888"/>
      <c r="GIU26" s="1888"/>
      <c r="GIV26" s="1888"/>
      <c r="GIW26" s="1888"/>
      <c r="GIX26" s="1888"/>
      <c r="GIY26" s="1888"/>
      <c r="GIZ26" s="1888"/>
      <c r="GJA26" s="1888"/>
      <c r="GJB26" s="1888"/>
      <c r="GJC26" s="1888"/>
      <c r="GJD26" s="1888"/>
      <c r="GJE26" s="1888"/>
      <c r="GJF26" s="1888"/>
      <c r="GJG26" s="1888"/>
      <c r="GJH26" s="1888"/>
      <c r="GJI26" s="1888"/>
      <c r="GJJ26" s="1888"/>
      <c r="GJK26" s="1888"/>
      <c r="GJL26" s="1888"/>
      <c r="GJM26" s="1888"/>
      <c r="GJN26" s="1888"/>
      <c r="GJO26" s="1888"/>
      <c r="GJP26" s="1888"/>
      <c r="GJQ26" s="1888"/>
      <c r="GJR26" s="1888"/>
      <c r="GJS26" s="1888"/>
      <c r="GJT26" s="1888"/>
      <c r="GJU26" s="1888"/>
      <c r="GJV26" s="1888"/>
      <c r="GJW26" s="1888"/>
      <c r="GJX26" s="1888"/>
      <c r="GJY26" s="1888"/>
      <c r="GJZ26" s="1888"/>
      <c r="GKA26" s="1888"/>
      <c r="GKB26" s="1888"/>
      <c r="GKC26" s="1888"/>
      <c r="GKD26" s="1888"/>
      <c r="GKE26" s="1888"/>
      <c r="GKF26" s="1888"/>
      <c r="GKG26" s="1888"/>
      <c r="GKH26" s="1888"/>
      <c r="GKI26" s="1888"/>
      <c r="GKJ26" s="1888"/>
      <c r="GKK26" s="1888"/>
      <c r="GKL26" s="1888"/>
      <c r="GKM26" s="1888"/>
      <c r="GKN26" s="1888"/>
      <c r="GKO26" s="1888"/>
      <c r="GKP26" s="1888"/>
      <c r="GKQ26" s="1888"/>
      <c r="GKR26" s="1888"/>
      <c r="GKS26" s="1888"/>
      <c r="GKT26" s="1888"/>
      <c r="GKU26" s="1888"/>
      <c r="GKV26" s="1888"/>
      <c r="GKW26" s="1888"/>
      <c r="GKX26" s="1888"/>
      <c r="GKY26" s="1888"/>
      <c r="GKZ26" s="1888"/>
      <c r="GLA26" s="1888"/>
      <c r="GLB26" s="1888"/>
      <c r="GLC26" s="1888"/>
      <c r="GLD26" s="1888"/>
      <c r="GLE26" s="1888"/>
      <c r="GLF26" s="1888"/>
      <c r="GLG26" s="1888"/>
      <c r="GLH26" s="1888"/>
      <c r="GLI26" s="1888"/>
      <c r="GLJ26" s="1888"/>
      <c r="GLK26" s="1888"/>
      <c r="GLL26" s="1888"/>
      <c r="GLM26" s="1888"/>
      <c r="GLN26" s="1888"/>
      <c r="GLO26" s="1888"/>
      <c r="GLP26" s="1888"/>
      <c r="GLQ26" s="1888"/>
      <c r="GLR26" s="1888"/>
      <c r="GLS26" s="1888"/>
      <c r="GLT26" s="1888"/>
      <c r="GLU26" s="1888"/>
      <c r="GLV26" s="1888"/>
      <c r="GLW26" s="1888"/>
      <c r="GLX26" s="1888"/>
      <c r="GLY26" s="1888"/>
      <c r="GLZ26" s="1888"/>
      <c r="GMA26" s="1888"/>
      <c r="GMB26" s="1888"/>
      <c r="GMC26" s="1888"/>
      <c r="GMD26" s="1888"/>
      <c r="GME26" s="1888"/>
      <c r="GMF26" s="1888"/>
      <c r="GMG26" s="1888"/>
      <c r="GMH26" s="1888"/>
      <c r="GMI26" s="1888"/>
      <c r="GMJ26" s="1888"/>
      <c r="GMK26" s="1888"/>
      <c r="GML26" s="1888"/>
      <c r="GMM26" s="1888"/>
      <c r="GMN26" s="1888"/>
      <c r="GMO26" s="1888"/>
      <c r="GMP26" s="1888"/>
      <c r="GMQ26" s="1888"/>
      <c r="GMR26" s="1888"/>
      <c r="GMS26" s="1888"/>
      <c r="GMT26" s="1888"/>
      <c r="GMU26" s="1888"/>
      <c r="GMV26" s="1888"/>
      <c r="GMW26" s="1888"/>
      <c r="GMX26" s="1888"/>
      <c r="GMY26" s="1888"/>
      <c r="GMZ26" s="1888"/>
      <c r="GNA26" s="1888"/>
      <c r="GNB26" s="1888"/>
      <c r="GNC26" s="1888"/>
      <c r="GND26" s="1888"/>
      <c r="GNE26" s="1888"/>
      <c r="GNF26" s="1888"/>
      <c r="GNG26" s="1888"/>
      <c r="GNH26" s="1888"/>
      <c r="GNI26" s="1888"/>
      <c r="GNJ26" s="1888"/>
      <c r="GNK26" s="1888"/>
      <c r="GNL26" s="1888"/>
      <c r="GNM26" s="1888"/>
      <c r="GNN26" s="1888"/>
      <c r="GNO26" s="1888"/>
      <c r="GNP26" s="1888"/>
      <c r="GNQ26" s="1888"/>
      <c r="GNR26" s="1888"/>
      <c r="GNS26" s="1888"/>
      <c r="GNT26" s="1888"/>
      <c r="GNU26" s="1888"/>
      <c r="GNV26" s="1888"/>
      <c r="GNW26" s="1888"/>
      <c r="GNX26" s="1888"/>
      <c r="GNY26" s="1888"/>
      <c r="GNZ26" s="1888"/>
      <c r="GOA26" s="1888"/>
      <c r="GOB26" s="1888"/>
      <c r="GOC26" s="1888"/>
      <c r="GOD26" s="1888"/>
      <c r="GOE26" s="1888"/>
      <c r="GOF26" s="1888"/>
      <c r="GOG26" s="1888"/>
      <c r="GOH26" s="1888"/>
      <c r="GOI26" s="1888"/>
      <c r="GOJ26" s="1888"/>
      <c r="GOK26" s="1888"/>
      <c r="GOL26" s="1888"/>
      <c r="GOM26" s="1888"/>
      <c r="GON26" s="1888"/>
      <c r="GOO26" s="1888"/>
      <c r="GOP26" s="1888"/>
      <c r="GOQ26" s="1888"/>
      <c r="GOR26" s="1888"/>
      <c r="GOS26" s="1888"/>
      <c r="GOT26" s="1888"/>
      <c r="GOU26" s="1888"/>
      <c r="GOV26" s="1888"/>
      <c r="GOW26" s="1888"/>
      <c r="GOX26" s="1888"/>
      <c r="GOY26" s="1888"/>
      <c r="GOZ26" s="1888"/>
      <c r="GPA26" s="1888"/>
      <c r="GPB26" s="1888"/>
      <c r="GPC26" s="1888"/>
      <c r="GPD26" s="1888"/>
      <c r="GPE26" s="1888"/>
      <c r="GPF26" s="1888"/>
      <c r="GPG26" s="1888"/>
      <c r="GPH26" s="1888"/>
      <c r="GPI26" s="1888"/>
      <c r="GPJ26" s="1888"/>
      <c r="GPK26" s="1888"/>
      <c r="GPL26" s="1888"/>
      <c r="GPM26" s="1888"/>
      <c r="GPN26" s="1888"/>
      <c r="GPO26" s="1888"/>
      <c r="GPP26" s="1888"/>
      <c r="GPQ26" s="1888"/>
      <c r="GPR26" s="1888"/>
      <c r="GPS26" s="1888"/>
      <c r="GPT26" s="1888"/>
      <c r="GPU26" s="1888"/>
      <c r="GPV26" s="1888"/>
      <c r="GPW26" s="1888"/>
      <c r="GPX26" s="1888"/>
      <c r="GPY26" s="1888"/>
      <c r="GPZ26" s="1888"/>
      <c r="GQA26" s="1888"/>
      <c r="GQB26" s="1888"/>
      <c r="GQC26" s="1888"/>
      <c r="GQD26" s="1888"/>
      <c r="GQE26" s="1888"/>
      <c r="GQF26" s="1888"/>
      <c r="GQG26" s="1888"/>
      <c r="GQH26" s="1888"/>
      <c r="GQI26" s="1888"/>
      <c r="GQJ26" s="1888"/>
      <c r="GQK26" s="1888"/>
      <c r="GQL26" s="1888"/>
      <c r="GQM26" s="1888"/>
      <c r="GQN26" s="1888"/>
      <c r="GQO26" s="1888"/>
      <c r="GQP26" s="1888"/>
      <c r="GQQ26" s="1888"/>
      <c r="GQR26" s="1888"/>
      <c r="GQS26" s="1888"/>
      <c r="GQT26" s="1888"/>
      <c r="GQU26" s="1888"/>
      <c r="GQV26" s="1888"/>
      <c r="GQW26" s="1888"/>
      <c r="GQX26" s="1888"/>
      <c r="GQY26" s="1888"/>
      <c r="GQZ26" s="1888"/>
      <c r="GRA26" s="1888"/>
      <c r="GRB26" s="1888"/>
      <c r="GRC26" s="1888"/>
      <c r="GRD26" s="1888"/>
      <c r="GRE26" s="1888"/>
      <c r="GRF26" s="1888"/>
      <c r="GRG26" s="1888"/>
      <c r="GRH26" s="1888"/>
      <c r="GRI26" s="1888"/>
      <c r="GRJ26" s="1888"/>
      <c r="GRK26" s="1888"/>
      <c r="GRL26" s="1888"/>
      <c r="GRM26" s="1888"/>
      <c r="GRN26" s="1888"/>
      <c r="GRO26" s="1888"/>
      <c r="GRP26" s="1888"/>
      <c r="GRQ26" s="1888"/>
      <c r="GRR26" s="1888"/>
      <c r="GRS26" s="1888"/>
      <c r="GRT26" s="1888"/>
      <c r="GRU26" s="1888"/>
      <c r="GRV26" s="1888"/>
      <c r="GRW26" s="1888"/>
      <c r="GRX26" s="1888"/>
      <c r="GRY26" s="1888"/>
      <c r="GRZ26" s="1888"/>
      <c r="GSA26" s="1888"/>
      <c r="GSB26" s="1888"/>
      <c r="GSC26" s="1888"/>
      <c r="GSD26" s="1888"/>
      <c r="GSE26" s="1888"/>
      <c r="GSF26" s="1888"/>
      <c r="GSG26" s="1888"/>
      <c r="GSH26" s="1888"/>
      <c r="GSI26" s="1888"/>
      <c r="GSJ26" s="1888"/>
      <c r="GSK26" s="1888"/>
      <c r="GSL26" s="1888"/>
      <c r="GSM26" s="1888"/>
      <c r="GSN26" s="1888"/>
      <c r="GSO26" s="1888"/>
      <c r="GSP26" s="1888"/>
      <c r="GSQ26" s="1888"/>
      <c r="GSR26" s="1888"/>
      <c r="GSS26" s="1888"/>
      <c r="GST26" s="1888"/>
      <c r="GSU26" s="1888"/>
      <c r="GSV26" s="1888"/>
      <c r="GSW26" s="1888"/>
      <c r="GSX26" s="1888"/>
      <c r="GSY26" s="1888"/>
      <c r="GSZ26" s="1888"/>
      <c r="GTA26" s="1888"/>
      <c r="GTB26" s="1888"/>
      <c r="GTC26" s="1888"/>
      <c r="GTD26" s="1888"/>
      <c r="GTE26" s="1888"/>
      <c r="GTF26" s="1888"/>
      <c r="GTG26" s="1888"/>
      <c r="GTH26" s="1888"/>
      <c r="GTI26" s="1888"/>
      <c r="GTJ26" s="1888"/>
      <c r="GTK26" s="1888"/>
      <c r="GTL26" s="1888"/>
      <c r="GTM26" s="1888"/>
      <c r="GTN26" s="1888"/>
      <c r="GTO26" s="1888"/>
      <c r="GTP26" s="1888"/>
      <c r="GTQ26" s="1888"/>
      <c r="GTR26" s="1888"/>
      <c r="GTS26" s="1888"/>
      <c r="GTT26" s="1888"/>
      <c r="GTU26" s="1888"/>
      <c r="GTV26" s="1888"/>
      <c r="GTW26" s="1888"/>
      <c r="GTX26" s="1888"/>
      <c r="GTY26" s="1888"/>
      <c r="GTZ26" s="1888"/>
      <c r="GUA26" s="1888"/>
      <c r="GUB26" s="1888"/>
      <c r="GUC26" s="1888"/>
      <c r="GUD26" s="1888"/>
      <c r="GUE26" s="1888"/>
      <c r="GUF26" s="1888"/>
      <c r="GUG26" s="1888"/>
      <c r="GUH26" s="1888"/>
      <c r="GUI26" s="1888"/>
      <c r="GUJ26" s="1888"/>
      <c r="GUK26" s="1888"/>
      <c r="GUL26" s="1888"/>
      <c r="GUM26" s="1888"/>
      <c r="GUN26" s="1888"/>
      <c r="GUO26" s="1888"/>
      <c r="GUP26" s="1888"/>
      <c r="GUQ26" s="1888"/>
      <c r="GUR26" s="1888"/>
      <c r="GUS26" s="1888"/>
      <c r="GUT26" s="1888"/>
      <c r="GUU26" s="1888"/>
      <c r="GUV26" s="1888"/>
      <c r="GUW26" s="1888"/>
      <c r="GUX26" s="1888"/>
      <c r="GUY26" s="1888"/>
      <c r="GUZ26" s="1888"/>
      <c r="GVA26" s="1888"/>
      <c r="GVB26" s="1888"/>
      <c r="GVC26" s="1888"/>
      <c r="GVD26" s="1888"/>
      <c r="GVE26" s="1888"/>
      <c r="GVF26" s="1888"/>
      <c r="GVG26" s="1888"/>
      <c r="GVH26" s="1888"/>
      <c r="GVI26" s="1888"/>
      <c r="GVJ26" s="1888"/>
      <c r="GVK26" s="1888"/>
      <c r="GVL26" s="1888"/>
      <c r="GVM26" s="1888"/>
      <c r="GVN26" s="1888"/>
      <c r="GVO26" s="1888"/>
      <c r="GVP26" s="1888"/>
      <c r="GVQ26" s="1888"/>
      <c r="GVR26" s="1888"/>
      <c r="GVS26" s="1888"/>
      <c r="GVT26" s="1888"/>
      <c r="GVU26" s="1888"/>
      <c r="GVV26" s="1888"/>
      <c r="GVW26" s="1888"/>
      <c r="GVX26" s="1888"/>
      <c r="GVY26" s="1888"/>
      <c r="GVZ26" s="1888"/>
      <c r="GWA26" s="1888"/>
      <c r="GWB26" s="1888"/>
      <c r="GWC26" s="1888"/>
      <c r="GWD26" s="1888"/>
      <c r="GWE26" s="1888"/>
      <c r="GWF26" s="1888"/>
      <c r="GWG26" s="1888"/>
      <c r="GWH26" s="1888"/>
      <c r="GWI26" s="1888"/>
      <c r="GWJ26" s="1888"/>
      <c r="GWK26" s="1888"/>
      <c r="GWL26" s="1888"/>
      <c r="GWM26" s="1888"/>
      <c r="GWN26" s="1888"/>
      <c r="GWO26" s="1888"/>
      <c r="GWP26" s="1888"/>
      <c r="GWQ26" s="1888"/>
      <c r="GWR26" s="1888"/>
      <c r="GWS26" s="1888"/>
      <c r="GWT26" s="1888"/>
      <c r="GWU26" s="1888"/>
      <c r="GWV26" s="1888"/>
      <c r="GWW26" s="1888"/>
      <c r="GWX26" s="1888"/>
      <c r="GWY26" s="1888"/>
      <c r="GWZ26" s="1888"/>
      <c r="GXA26" s="1888"/>
      <c r="GXB26" s="1888"/>
      <c r="GXC26" s="1888"/>
      <c r="GXD26" s="1888"/>
      <c r="GXE26" s="1888"/>
      <c r="GXF26" s="1888"/>
      <c r="GXG26" s="1888"/>
      <c r="GXH26" s="1888"/>
      <c r="GXI26" s="1888"/>
      <c r="GXJ26" s="1888"/>
      <c r="GXK26" s="1888"/>
      <c r="GXL26" s="1888"/>
      <c r="GXM26" s="1888"/>
      <c r="GXN26" s="1888"/>
      <c r="GXO26" s="1888"/>
      <c r="GXP26" s="1888"/>
      <c r="GXQ26" s="1888"/>
      <c r="GXR26" s="1888"/>
      <c r="GXS26" s="1888"/>
      <c r="GXT26" s="1888"/>
      <c r="GXU26" s="1888"/>
      <c r="GXV26" s="1888"/>
      <c r="GXW26" s="1888"/>
      <c r="GXX26" s="1888"/>
      <c r="GXY26" s="1888"/>
      <c r="GXZ26" s="1888"/>
      <c r="GYA26" s="1888"/>
      <c r="GYB26" s="1888"/>
      <c r="GYC26" s="1888"/>
      <c r="GYD26" s="1888"/>
      <c r="GYE26" s="1888"/>
      <c r="GYF26" s="1888"/>
      <c r="GYG26" s="1888"/>
      <c r="GYH26" s="1888"/>
      <c r="GYI26" s="1888"/>
      <c r="GYJ26" s="1888"/>
      <c r="GYK26" s="1888"/>
      <c r="GYL26" s="1888"/>
      <c r="GYM26" s="1888"/>
      <c r="GYN26" s="1888"/>
      <c r="GYO26" s="1888"/>
      <c r="GYP26" s="1888"/>
      <c r="GYQ26" s="1888"/>
      <c r="GYR26" s="1888"/>
      <c r="GYS26" s="1888"/>
      <c r="GYT26" s="1888"/>
      <c r="GYU26" s="1888"/>
      <c r="GYV26" s="1888"/>
      <c r="GYW26" s="1888"/>
      <c r="GYX26" s="1888"/>
      <c r="GYY26" s="1888"/>
      <c r="GYZ26" s="1888"/>
      <c r="GZA26" s="1888"/>
      <c r="GZB26" s="1888"/>
      <c r="GZC26" s="1888"/>
      <c r="GZD26" s="1888"/>
      <c r="GZE26" s="1888"/>
      <c r="GZF26" s="1888"/>
      <c r="GZG26" s="1888"/>
      <c r="GZH26" s="1888"/>
      <c r="GZI26" s="1888"/>
      <c r="GZJ26" s="1888"/>
      <c r="GZK26" s="1888"/>
      <c r="GZL26" s="1888"/>
      <c r="GZM26" s="1888"/>
      <c r="GZN26" s="1888"/>
      <c r="GZO26" s="1888"/>
      <c r="GZP26" s="1888"/>
      <c r="GZQ26" s="1888"/>
      <c r="GZR26" s="1888"/>
      <c r="GZS26" s="1888"/>
      <c r="GZT26" s="1888"/>
      <c r="GZU26" s="1888"/>
      <c r="GZV26" s="1888"/>
      <c r="GZW26" s="1888"/>
      <c r="GZX26" s="1888"/>
      <c r="GZY26" s="1888"/>
      <c r="GZZ26" s="1888"/>
      <c r="HAA26" s="1888"/>
      <c r="HAB26" s="1888"/>
      <c r="HAC26" s="1888"/>
      <c r="HAD26" s="1888"/>
      <c r="HAE26" s="1888"/>
      <c r="HAF26" s="1888"/>
      <c r="HAG26" s="1888"/>
      <c r="HAH26" s="1888"/>
      <c r="HAI26" s="1888"/>
      <c r="HAJ26" s="1888"/>
      <c r="HAK26" s="1888"/>
      <c r="HAL26" s="1888"/>
      <c r="HAM26" s="1888"/>
      <c r="HAN26" s="1888"/>
      <c r="HAO26" s="1888"/>
      <c r="HAP26" s="1888"/>
      <c r="HAQ26" s="1888"/>
      <c r="HAR26" s="1888"/>
      <c r="HAS26" s="1888"/>
      <c r="HAT26" s="1888"/>
      <c r="HAU26" s="1888"/>
      <c r="HAV26" s="1888"/>
      <c r="HAW26" s="1888"/>
      <c r="HAX26" s="1888"/>
      <c r="HAY26" s="1888"/>
      <c r="HAZ26" s="1888"/>
      <c r="HBA26" s="1888"/>
      <c r="HBB26" s="1888"/>
      <c r="HBC26" s="1888"/>
      <c r="HBD26" s="1888"/>
      <c r="HBE26" s="1888"/>
      <c r="HBF26" s="1888"/>
      <c r="HBG26" s="1888"/>
      <c r="HBH26" s="1888"/>
      <c r="HBI26" s="1888"/>
      <c r="HBJ26" s="1888"/>
      <c r="HBK26" s="1888"/>
      <c r="HBL26" s="1888"/>
      <c r="HBM26" s="1888"/>
      <c r="HBN26" s="1888"/>
      <c r="HBO26" s="1888"/>
      <c r="HBP26" s="1888"/>
      <c r="HBQ26" s="1888"/>
      <c r="HBR26" s="1888"/>
      <c r="HBS26" s="1888"/>
      <c r="HBT26" s="1888"/>
      <c r="HBU26" s="1888"/>
      <c r="HBV26" s="1888"/>
      <c r="HBW26" s="1888"/>
      <c r="HBX26" s="1888"/>
      <c r="HBY26" s="1888"/>
      <c r="HBZ26" s="1888"/>
      <c r="HCA26" s="1888"/>
      <c r="HCB26" s="1888"/>
      <c r="HCC26" s="1888"/>
      <c r="HCD26" s="1888"/>
      <c r="HCE26" s="1888"/>
      <c r="HCF26" s="1888"/>
      <c r="HCG26" s="1888"/>
      <c r="HCH26" s="1888"/>
      <c r="HCI26" s="1888"/>
      <c r="HCJ26" s="1888"/>
      <c r="HCK26" s="1888"/>
      <c r="HCL26" s="1888"/>
      <c r="HCM26" s="1888"/>
      <c r="HCN26" s="1888"/>
      <c r="HCO26" s="1888"/>
      <c r="HCP26" s="1888"/>
      <c r="HCQ26" s="1888"/>
      <c r="HCR26" s="1888"/>
      <c r="HCS26" s="1888"/>
      <c r="HCT26" s="1888"/>
      <c r="HCU26" s="1888"/>
      <c r="HCV26" s="1888"/>
      <c r="HCW26" s="1888"/>
      <c r="HCX26" s="1888"/>
      <c r="HCY26" s="1888"/>
      <c r="HCZ26" s="1888"/>
      <c r="HDA26" s="1888"/>
      <c r="HDB26" s="1888"/>
      <c r="HDC26" s="1888"/>
      <c r="HDD26" s="1888"/>
      <c r="HDE26" s="1888"/>
      <c r="HDF26" s="1888"/>
      <c r="HDG26" s="1888"/>
      <c r="HDH26" s="1888"/>
      <c r="HDI26" s="1888"/>
      <c r="HDJ26" s="1888"/>
      <c r="HDK26" s="1888"/>
      <c r="HDL26" s="1888"/>
      <c r="HDM26" s="1888"/>
      <c r="HDN26" s="1888"/>
      <c r="HDO26" s="1888"/>
      <c r="HDP26" s="1888"/>
      <c r="HDQ26" s="1888"/>
      <c r="HDR26" s="1888"/>
      <c r="HDS26" s="1888"/>
      <c r="HDT26" s="1888"/>
      <c r="HDU26" s="1888"/>
      <c r="HDV26" s="1888"/>
      <c r="HDW26" s="1888"/>
      <c r="HDX26" s="1888"/>
      <c r="HDY26" s="1888"/>
      <c r="HDZ26" s="1888"/>
      <c r="HEA26" s="1888"/>
      <c r="HEB26" s="1888"/>
      <c r="HEC26" s="1888"/>
      <c r="HED26" s="1888"/>
      <c r="HEE26" s="1888"/>
      <c r="HEF26" s="1888"/>
      <c r="HEG26" s="1888"/>
      <c r="HEH26" s="1888"/>
      <c r="HEI26" s="1888"/>
      <c r="HEJ26" s="1888"/>
      <c r="HEK26" s="1888"/>
      <c r="HEL26" s="1888"/>
      <c r="HEM26" s="1888"/>
      <c r="HEN26" s="1888"/>
      <c r="HEO26" s="1888"/>
      <c r="HEP26" s="1888"/>
      <c r="HEQ26" s="1888"/>
      <c r="HER26" s="1888"/>
      <c r="HES26" s="1888"/>
      <c r="HET26" s="1888"/>
      <c r="HEU26" s="1888"/>
      <c r="HEV26" s="1888"/>
      <c r="HEW26" s="1888"/>
      <c r="HEX26" s="1888"/>
      <c r="HEY26" s="1888"/>
      <c r="HEZ26" s="1888"/>
      <c r="HFA26" s="1888"/>
      <c r="HFB26" s="1888"/>
      <c r="HFC26" s="1888"/>
      <c r="HFD26" s="1888"/>
      <c r="HFE26" s="1888"/>
      <c r="HFF26" s="1888"/>
      <c r="HFG26" s="1888"/>
      <c r="HFH26" s="1888"/>
      <c r="HFI26" s="1888"/>
      <c r="HFJ26" s="1888"/>
      <c r="HFK26" s="1888"/>
      <c r="HFL26" s="1888"/>
      <c r="HFM26" s="1888"/>
      <c r="HFN26" s="1888"/>
      <c r="HFO26" s="1888"/>
      <c r="HFP26" s="1888"/>
      <c r="HFQ26" s="1888"/>
      <c r="HFR26" s="1888"/>
      <c r="HFS26" s="1888"/>
      <c r="HFT26" s="1888"/>
      <c r="HFU26" s="1888"/>
      <c r="HFV26" s="1888"/>
      <c r="HFW26" s="1888"/>
      <c r="HFX26" s="1888"/>
      <c r="HFY26" s="1888"/>
      <c r="HFZ26" s="1888"/>
      <c r="HGA26" s="1888"/>
      <c r="HGB26" s="1888"/>
      <c r="HGC26" s="1888"/>
      <c r="HGD26" s="1888"/>
      <c r="HGE26" s="1888"/>
      <c r="HGF26" s="1888"/>
      <c r="HGG26" s="1888"/>
      <c r="HGH26" s="1888"/>
      <c r="HGI26" s="1888"/>
      <c r="HGJ26" s="1888"/>
      <c r="HGK26" s="1888"/>
      <c r="HGL26" s="1888"/>
      <c r="HGM26" s="1888"/>
      <c r="HGN26" s="1888"/>
      <c r="HGO26" s="1888"/>
      <c r="HGP26" s="1888"/>
      <c r="HGQ26" s="1888"/>
      <c r="HGR26" s="1888"/>
      <c r="HGS26" s="1888"/>
      <c r="HGT26" s="1888"/>
      <c r="HGU26" s="1888"/>
      <c r="HGV26" s="1888"/>
      <c r="HGW26" s="1888"/>
      <c r="HGX26" s="1888"/>
      <c r="HGY26" s="1888"/>
      <c r="HGZ26" s="1888"/>
      <c r="HHA26" s="1888"/>
      <c r="HHB26" s="1888"/>
      <c r="HHC26" s="1888"/>
      <c r="HHD26" s="1888"/>
      <c r="HHE26" s="1888"/>
      <c r="HHF26" s="1888"/>
      <c r="HHG26" s="1888"/>
      <c r="HHH26" s="1888"/>
      <c r="HHI26" s="1888"/>
      <c r="HHJ26" s="1888"/>
      <c r="HHK26" s="1888"/>
      <c r="HHL26" s="1888"/>
      <c r="HHM26" s="1888"/>
      <c r="HHN26" s="1888"/>
      <c r="HHO26" s="1888"/>
      <c r="HHP26" s="1888"/>
      <c r="HHQ26" s="1888"/>
      <c r="HHR26" s="1888"/>
      <c r="HHS26" s="1888"/>
      <c r="HHT26" s="1888"/>
      <c r="HHU26" s="1888"/>
      <c r="HHV26" s="1888"/>
      <c r="HHW26" s="1888"/>
      <c r="HHX26" s="1888"/>
      <c r="HHY26" s="1888"/>
      <c r="HHZ26" s="1888"/>
      <c r="HIA26" s="1888"/>
      <c r="HIB26" s="1888"/>
      <c r="HIC26" s="1888"/>
      <c r="HID26" s="1888"/>
      <c r="HIE26" s="1888"/>
      <c r="HIF26" s="1888"/>
      <c r="HIG26" s="1888"/>
      <c r="HIH26" s="1888"/>
      <c r="HII26" s="1888"/>
      <c r="HIJ26" s="1888"/>
      <c r="HIK26" s="1888"/>
      <c r="HIL26" s="1888"/>
      <c r="HIM26" s="1888"/>
      <c r="HIN26" s="1888"/>
      <c r="HIO26" s="1888"/>
      <c r="HIP26" s="1888"/>
      <c r="HIQ26" s="1888"/>
      <c r="HIR26" s="1888"/>
      <c r="HIS26" s="1888"/>
      <c r="HIT26" s="1888"/>
      <c r="HIU26" s="1888"/>
      <c r="HIV26" s="1888"/>
      <c r="HIW26" s="1888"/>
      <c r="HIX26" s="1888"/>
      <c r="HIY26" s="1888"/>
      <c r="HIZ26" s="1888"/>
      <c r="HJA26" s="1888"/>
      <c r="HJB26" s="1888"/>
      <c r="HJC26" s="1888"/>
      <c r="HJD26" s="1888"/>
      <c r="HJE26" s="1888"/>
      <c r="HJF26" s="1888"/>
      <c r="HJG26" s="1888"/>
      <c r="HJH26" s="1888"/>
      <c r="HJI26" s="1888"/>
      <c r="HJJ26" s="1888"/>
      <c r="HJK26" s="1888"/>
      <c r="HJL26" s="1888"/>
      <c r="HJM26" s="1888"/>
      <c r="HJN26" s="1888"/>
      <c r="HJO26" s="1888"/>
      <c r="HJP26" s="1888"/>
      <c r="HJQ26" s="1888"/>
      <c r="HJR26" s="1888"/>
      <c r="HJS26" s="1888"/>
      <c r="HJT26" s="1888"/>
      <c r="HJU26" s="1888"/>
      <c r="HJV26" s="1888"/>
      <c r="HJW26" s="1888"/>
      <c r="HJX26" s="1888"/>
      <c r="HJY26" s="1888"/>
      <c r="HJZ26" s="1888"/>
      <c r="HKA26" s="1888"/>
      <c r="HKB26" s="1888"/>
      <c r="HKC26" s="1888"/>
      <c r="HKD26" s="1888"/>
      <c r="HKE26" s="1888"/>
      <c r="HKF26" s="1888"/>
      <c r="HKG26" s="1888"/>
      <c r="HKH26" s="1888"/>
      <c r="HKI26" s="1888"/>
      <c r="HKJ26" s="1888"/>
      <c r="HKK26" s="1888"/>
      <c r="HKL26" s="1888"/>
      <c r="HKM26" s="1888"/>
      <c r="HKN26" s="1888"/>
      <c r="HKO26" s="1888"/>
      <c r="HKP26" s="1888"/>
      <c r="HKQ26" s="1888"/>
      <c r="HKR26" s="1888"/>
      <c r="HKS26" s="1888"/>
      <c r="HKT26" s="1888"/>
      <c r="HKU26" s="1888"/>
      <c r="HKV26" s="1888"/>
      <c r="HKW26" s="1888"/>
      <c r="HKX26" s="1888"/>
      <c r="HKY26" s="1888"/>
      <c r="HKZ26" s="1888"/>
      <c r="HLA26" s="1888"/>
      <c r="HLB26" s="1888"/>
      <c r="HLC26" s="1888"/>
      <c r="HLD26" s="1888"/>
      <c r="HLE26" s="1888"/>
      <c r="HLF26" s="1888"/>
      <c r="HLG26" s="1888"/>
      <c r="HLH26" s="1888"/>
      <c r="HLI26" s="1888"/>
      <c r="HLJ26" s="1888"/>
      <c r="HLK26" s="1888"/>
      <c r="HLL26" s="1888"/>
      <c r="HLM26" s="1888"/>
      <c r="HLN26" s="1888"/>
      <c r="HLO26" s="1888"/>
      <c r="HLP26" s="1888"/>
      <c r="HLQ26" s="1888"/>
      <c r="HLR26" s="1888"/>
      <c r="HLS26" s="1888"/>
      <c r="HLT26" s="1888"/>
      <c r="HLU26" s="1888"/>
      <c r="HLV26" s="1888"/>
      <c r="HLW26" s="1888"/>
      <c r="HLX26" s="1888"/>
      <c r="HLY26" s="1888"/>
      <c r="HLZ26" s="1888"/>
      <c r="HMA26" s="1888"/>
      <c r="HMB26" s="1888"/>
      <c r="HMC26" s="1888"/>
      <c r="HMD26" s="1888"/>
      <c r="HME26" s="1888"/>
      <c r="HMF26" s="1888"/>
      <c r="HMG26" s="1888"/>
      <c r="HMH26" s="1888"/>
      <c r="HMI26" s="1888"/>
      <c r="HMJ26" s="1888"/>
      <c r="HMK26" s="1888"/>
      <c r="HML26" s="1888"/>
      <c r="HMM26" s="1888"/>
      <c r="HMN26" s="1888"/>
      <c r="HMO26" s="1888"/>
      <c r="HMP26" s="1888"/>
      <c r="HMQ26" s="1888"/>
      <c r="HMR26" s="1888"/>
      <c r="HMS26" s="1888"/>
      <c r="HMT26" s="1888"/>
      <c r="HMU26" s="1888"/>
      <c r="HMV26" s="1888"/>
      <c r="HMW26" s="1888"/>
      <c r="HMX26" s="1888"/>
      <c r="HMY26" s="1888"/>
      <c r="HMZ26" s="1888"/>
      <c r="HNA26" s="1888"/>
      <c r="HNB26" s="1888"/>
      <c r="HNC26" s="1888"/>
      <c r="HND26" s="1888"/>
      <c r="HNE26" s="1888"/>
      <c r="HNF26" s="1888"/>
      <c r="HNG26" s="1888"/>
      <c r="HNH26" s="1888"/>
      <c r="HNI26" s="1888"/>
      <c r="HNJ26" s="1888"/>
      <c r="HNK26" s="1888"/>
      <c r="HNL26" s="1888"/>
      <c r="HNM26" s="1888"/>
      <c r="HNN26" s="1888"/>
      <c r="HNO26" s="1888"/>
      <c r="HNP26" s="1888"/>
      <c r="HNQ26" s="1888"/>
      <c r="HNR26" s="1888"/>
      <c r="HNS26" s="1888"/>
      <c r="HNT26" s="1888"/>
      <c r="HNU26" s="1888"/>
      <c r="HNV26" s="1888"/>
      <c r="HNW26" s="1888"/>
      <c r="HNX26" s="1888"/>
      <c r="HNY26" s="1888"/>
      <c r="HNZ26" s="1888"/>
      <c r="HOA26" s="1888"/>
      <c r="HOB26" s="1888"/>
      <c r="HOC26" s="1888"/>
      <c r="HOD26" s="1888"/>
      <c r="HOE26" s="1888"/>
      <c r="HOF26" s="1888"/>
      <c r="HOG26" s="1888"/>
      <c r="HOH26" s="1888"/>
      <c r="HOI26" s="1888"/>
      <c r="HOJ26" s="1888"/>
      <c r="HOK26" s="1888"/>
      <c r="HOL26" s="1888"/>
      <c r="HOM26" s="1888"/>
      <c r="HON26" s="1888"/>
      <c r="HOO26" s="1888"/>
      <c r="HOP26" s="1888"/>
      <c r="HOQ26" s="1888"/>
      <c r="HOR26" s="1888"/>
      <c r="HOS26" s="1888"/>
      <c r="HOT26" s="1888"/>
      <c r="HOU26" s="1888"/>
      <c r="HOV26" s="1888"/>
      <c r="HOW26" s="1888"/>
      <c r="HOX26" s="1888"/>
      <c r="HOY26" s="1888"/>
      <c r="HOZ26" s="1888"/>
      <c r="HPA26" s="1888"/>
      <c r="HPB26" s="1888"/>
      <c r="HPC26" s="1888"/>
      <c r="HPD26" s="1888"/>
      <c r="HPE26" s="1888"/>
      <c r="HPF26" s="1888"/>
      <c r="HPG26" s="1888"/>
      <c r="HPH26" s="1888"/>
      <c r="HPI26" s="1888"/>
      <c r="HPJ26" s="1888"/>
      <c r="HPK26" s="1888"/>
      <c r="HPL26" s="1888"/>
      <c r="HPM26" s="1888"/>
      <c r="HPN26" s="1888"/>
      <c r="HPO26" s="1888"/>
      <c r="HPP26" s="1888"/>
      <c r="HPQ26" s="1888"/>
      <c r="HPR26" s="1888"/>
      <c r="HPS26" s="1888"/>
      <c r="HPT26" s="1888"/>
      <c r="HPU26" s="1888"/>
      <c r="HPV26" s="1888"/>
      <c r="HPW26" s="1888"/>
      <c r="HPX26" s="1888"/>
      <c r="HPY26" s="1888"/>
      <c r="HPZ26" s="1888"/>
      <c r="HQA26" s="1888"/>
      <c r="HQB26" s="1888"/>
      <c r="HQC26" s="1888"/>
      <c r="HQD26" s="1888"/>
      <c r="HQE26" s="1888"/>
      <c r="HQF26" s="1888"/>
      <c r="HQG26" s="1888"/>
      <c r="HQH26" s="1888"/>
      <c r="HQI26" s="1888"/>
      <c r="HQJ26" s="1888"/>
      <c r="HQK26" s="1888"/>
      <c r="HQL26" s="1888"/>
      <c r="HQM26" s="1888"/>
      <c r="HQN26" s="1888"/>
      <c r="HQO26" s="1888"/>
      <c r="HQP26" s="1888"/>
      <c r="HQQ26" s="1888"/>
      <c r="HQR26" s="1888"/>
      <c r="HQS26" s="1888"/>
      <c r="HQT26" s="1888"/>
      <c r="HQU26" s="1888"/>
      <c r="HQV26" s="1888"/>
      <c r="HQW26" s="1888"/>
      <c r="HQX26" s="1888"/>
      <c r="HQY26" s="1888"/>
      <c r="HQZ26" s="1888"/>
      <c r="HRA26" s="1888"/>
      <c r="HRB26" s="1888"/>
      <c r="HRC26" s="1888"/>
      <c r="HRD26" s="1888"/>
      <c r="HRE26" s="1888"/>
      <c r="HRF26" s="1888"/>
      <c r="HRG26" s="1888"/>
      <c r="HRH26" s="1888"/>
      <c r="HRI26" s="1888"/>
      <c r="HRJ26" s="1888"/>
      <c r="HRK26" s="1888"/>
      <c r="HRL26" s="1888"/>
      <c r="HRM26" s="1888"/>
      <c r="HRN26" s="1888"/>
      <c r="HRO26" s="1888"/>
      <c r="HRP26" s="1888"/>
      <c r="HRQ26" s="1888"/>
      <c r="HRR26" s="1888"/>
      <c r="HRS26" s="1888"/>
      <c r="HRT26" s="1888"/>
      <c r="HRU26" s="1888"/>
      <c r="HRV26" s="1888"/>
      <c r="HRW26" s="1888"/>
      <c r="HRX26" s="1888"/>
      <c r="HRY26" s="1888"/>
      <c r="HRZ26" s="1888"/>
      <c r="HSA26" s="1888"/>
      <c r="HSB26" s="1888"/>
      <c r="HSC26" s="1888"/>
      <c r="HSD26" s="1888"/>
      <c r="HSE26" s="1888"/>
      <c r="HSF26" s="1888"/>
      <c r="HSG26" s="1888"/>
      <c r="HSH26" s="1888"/>
      <c r="HSI26" s="1888"/>
      <c r="HSJ26" s="1888"/>
      <c r="HSK26" s="1888"/>
      <c r="HSL26" s="1888"/>
      <c r="HSM26" s="1888"/>
      <c r="HSN26" s="1888"/>
      <c r="HSO26" s="1888"/>
      <c r="HSP26" s="1888"/>
      <c r="HSQ26" s="1888"/>
      <c r="HSR26" s="1888"/>
      <c r="HSS26" s="1888"/>
      <c r="HST26" s="1888"/>
      <c r="HSU26" s="1888"/>
      <c r="HSV26" s="1888"/>
      <c r="HSW26" s="1888"/>
      <c r="HSX26" s="1888"/>
      <c r="HSY26" s="1888"/>
      <c r="HSZ26" s="1888"/>
      <c r="HTA26" s="1888"/>
      <c r="HTB26" s="1888"/>
      <c r="HTC26" s="1888"/>
      <c r="HTD26" s="1888"/>
      <c r="HTE26" s="1888"/>
      <c r="HTF26" s="1888"/>
      <c r="HTG26" s="1888"/>
      <c r="HTH26" s="1888"/>
      <c r="HTI26" s="1888"/>
      <c r="HTJ26" s="1888"/>
      <c r="HTK26" s="1888"/>
      <c r="HTL26" s="1888"/>
      <c r="HTM26" s="1888"/>
      <c r="HTN26" s="1888"/>
      <c r="HTO26" s="1888"/>
      <c r="HTP26" s="1888"/>
      <c r="HTQ26" s="1888"/>
      <c r="HTR26" s="1888"/>
      <c r="HTS26" s="1888"/>
      <c r="HTT26" s="1888"/>
      <c r="HTU26" s="1888"/>
      <c r="HTV26" s="1888"/>
      <c r="HTW26" s="1888"/>
      <c r="HTX26" s="1888"/>
      <c r="HTY26" s="1888"/>
      <c r="HTZ26" s="1888"/>
      <c r="HUA26" s="1888"/>
      <c r="HUB26" s="1888"/>
      <c r="HUC26" s="1888"/>
      <c r="HUD26" s="1888"/>
      <c r="HUE26" s="1888"/>
      <c r="HUF26" s="1888"/>
      <c r="HUG26" s="1888"/>
      <c r="HUH26" s="1888"/>
      <c r="HUI26" s="1888"/>
      <c r="HUJ26" s="1888"/>
      <c r="HUK26" s="1888"/>
      <c r="HUL26" s="1888"/>
      <c r="HUM26" s="1888"/>
      <c r="HUN26" s="1888"/>
      <c r="HUO26" s="1888"/>
      <c r="HUP26" s="1888"/>
      <c r="HUQ26" s="1888"/>
      <c r="HUR26" s="1888"/>
      <c r="HUS26" s="1888"/>
      <c r="HUT26" s="1888"/>
      <c r="HUU26" s="1888"/>
      <c r="HUV26" s="1888"/>
      <c r="HUW26" s="1888"/>
      <c r="HUX26" s="1888"/>
      <c r="HUY26" s="1888"/>
      <c r="HUZ26" s="1888"/>
      <c r="HVA26" s="1888"/>
      <c r="HVB26" s="1888"/>
      <c r="HVC26" s="1888"/>
      <c r="HVD26" s="1888"/>
      <c r="HVE26" s="1888"/>
      <c r="HVF26" s="1888"/>
      <c r="HVG26" s="1888"/>
      <c r="HVH26" s="1888"/>
      <c r="HVI26" s="1888"/>
      <c r="HVJ26" s="1888"/>
      <c r="HVK26" s="1888"/>
      <c r="HVL26" s="1888"/>
      <c r="HVM26" s="1888"/>
      <c r="HVN26" s="1888"/>
      <c r="HVO26" s="1888"/>
      <c r="HVP26" s="1888"/>
      <c r="HVQ26" s="1888"/>
      <c r="HVR26" s="1888"/>
      <c r="HVS26" s="1888"/>
      <c r="HVT26" s="1888"/>
      <c r="HVU26" s="1888"/>
      <c r="HVV26" s="1888"/>
      <c r="HVW26" s="1888"/>
      <c r="HVX26" s="1888"/>
      <c r="HVY26" s="1888"/>
      <c r="HVZ26" s="1888"/>
      <c r="HWA26" s="1888"/>
      <c r="HWB26" s="1888"/>
      <c r="HWC26" s="1888"/>
      <c r="HWD26" s="1888"/>
      <c r="HWE26" s="1888"/>
      <c r="HWF26" s="1888"/>
      <c r="HWG26" s="1888"/>
      <c r="HWH26" s="1888"/>
      <c r="HWI26" s="1888"/>
      <c r="HWJ26" s="1888"/>
      <c r="HWK26" s="1888"/>
      <c r="HWL26" s="1888"/>
      <c r="HWM26" s="1888"/>
      <c r="HWN26" s="1888"/>
      <c r="HWO26" s="1888"/>
      <c r="HWP26" s="1888"/>
      <c r="HWQ26" s="1888"/>
      <c r="HWR26" s="1888"/>
      <c r="HWS26" s="1888"/>
      <c r="HWT26" s="1888"/>
      <c r="HWU26" s="1888"/>
      <c r="HWV26" s="1888"/>
      <c r="HWW26" s="1888"/>
      <c r="HWX26" s="1888"/>
      <c r="HWY26" s="1888"/>
      <c r="HWZ26" s="1888"/>
      <c r="HXA26" s="1888"/>
      <c r="HXB26" s="1888"/>
      <c r="HXC26" s="1888"/>
      <c r="HXD26" s="1888"/>
      <c r="HXE26" s="1888"/>
      <c r="HXF26" s="1888"/>
      <c r="HXG26" s="1888"/>
      <c r="HXH26" s="1888"/>
      <c r="HXI26" s="1888"/>
      <c r="HXJ26" s="1888"/>
      <c r="HXK26" s="1888"/>
      <c r="HXL26" s="1888"/>
      <c r="HXM26" s="1888"/>
      <c r="HXN26" s="1888"/>
      <c r="HXO26" s="1888"/>
      <c r="HXP26" s="1888"/>
      <c r="HXQ26" s="1888"/>
      <c r="HXR26" s="1888"/>
      <c r="HXS26" s="1888"/>
      <c r="HXT26" s="1888"/>
      <c r="HXU26" s="1888"/>
      <c r="HXV26" s="1888"/>
      <c r="HXW26" s="1888"/>
      <c r="HXX26" s="1888"/>
      <c r="HXY26" s="1888"/>
      <c r="HXZ26" s="1888"/>
      <c r="HYA26" s="1888"/>
      <c r="HYB26" s="1888"/>
      <c r="HYC26" s="1888"/>
      <c r="HYD26" s="1888"/>
      <c r="HYE26" s="1888"/>
      <c r="HYF26" s="1888"/>
      <c r="HYG26" s="1888"/>
      <c r="HYH26" s="1888"/>
      <c r="HYI26" s="1888"/>
      <c r="HYJ26" s="1888"/>
      <c r="HYK26" s="1888"/>
      <c r="HYL26" s="1888"/>
      <c r="HYM26" s="1888"/>
      <c r="HYN26" s="1888"/>
      <c r="HYO26" s="1888"/>
      <c r="HYP26" s="1888"/>
      <c r="HYQ26" s="1888"/>
      <c r="HYR26" s="1888"/>
      <c r="HYS26" s="1888"/>
      <c r="HYT26" s="1888"/>
      <c r="HYU26" s="1888"/>
      <c r="HYV26" s="1888"/>
      <c r="HYW26" s="1888"/>
      <c r="HYX26" s="1888"/>
      <c r="HYY26" s="1888"/>
      <c r="HYZ26" s="1888"/>
      <c r="HZA26" s="1888"/>
      <c r="HZB26" s="1888"/>
      <c r="HZC26" s="1888"/>
      <c r="HZD26" s="1888"/>
      <c r="HZE26" s="1888"/>
      <c r="HZF26" s="1888"/>
      <c r="HZG26" s="1888"/>
      <c r="HZH26" s="1888"/>
      <c r="HZI26" s="1888"/>
      <c r="HZJ26" s="1888"/>
      <c r="HZK26" s="1888"/>
      <c r="HZL26" s="1888"/>
      <c r="HZM26" s="1888"/>
      <c r="HZN26" s="1888"/>
      <c r="HZO26" s="1888"/>
      <c r="HZP26" s="1888"/>
      <c r="HZQ26" s="1888"/>
      <c r="HZR26" s="1888"/>
      <c r="HZS26" s="1888"/>
      <c r="HZT26" s="1888"/>
      <c r="HZU26" s="1888"/>
      <c r="HZV26" s="1888"/>
      <c r="HZW26" s="1888"/>
      <c r="HZX26" s="1888"/>
      <c r="HZY26" s="1888"/>
      <c r="HZZ26" s="1888"/>
      <c r="IAA26" s="1888"/>
      <c r="IAB26" s="1888"/>
      <c r="IAC26" s="1888"/>
      <c r="IAD26" s="1888"/>
      <c r="IAE26" s="1888"/>
      <c r="IAF26" s="1888"/>
      <c r="IAG26" s="1888"/>
      <c r="IAH26" s="1888"/>
      <c r="IAI26" s="1888"/>
      <c r="IAJ26" s="1888"/>
      <c r="IAK26" s="1888"/>
      <c r="IAL26" s="1888"/>
      <c r="IAM26" s="1888"/>
      <c r="IAN26" s="1888"/>
      <c r="IAO26" s="1888"/>
      <c r="IAP26" s="1888"/>
      <c r="IAQ26" s="1888"/>
      <c r="IAR26" s="1888"/>
      <c r="IAS26" s="1888"/>
      <c r="IAT26" s="1888"/>
      <c r="IAU26" s="1888"/>
      <c r="IAV26" s="1888"/>
      <c r="IAW26" s="1888"/>
      <c r="IAX26" s="1888"/>
      <c r="IAY26" s="1888"/>
      <c r="IAZ26" s="1888"/>
      <c r="IBA26" s="1888"/>
      <c r="IBB26" s="1888"/>
      <c r="IBC26" s="1888"/>
      <c r="IBD26" s="1888"/>
      <c r="IBE26" s="1888"/>
      <c r="IBF26" s="1888"/>
      <c r="IBG26" s="1888"/>
      <c r="IBH26" s="1888"/>
      <c r="IBI26" s="1888"/>
      <c r="IBJ26" s="1888"/>
      <c r="IBK26" s="1888"/>
      <c r="IBL26" s="1888"/>
      <c r="IBM26" s="1888"/>
      <c r="IBN26" s="1888"/>
      <c r="IBO26" s="1888"/>
      <c r="IBP26" s="1888"/>
      <c r="IBQ26" s="1888"/>
      <c r="IBR26" s="1888"/>
      <c r="IBS26" s="1888"/>
      <c r="IBT26" s="1888"/>
      <c r="IBU26" s="1888"/>
      <c r="IBV26" s="1888"/>
      <c r="IBW26" s="1888"/>
      <c r="IBX26" s="1888"/>
      <c r="IBY26" s="1888"/>
      <c r="IBZ26" s="1888"/>
      <c r="ICA26" s="1888"/>
      <c r="ICB26" s="1888"/>
      <c r="ICC26" s="1888"/>
      <c r="ICD26" s="1888"/>
      <c r="ICE26" s="1888"/>
      <c r="ICF26" s="1888"/>
      <c r="ICG26" s="1888"/>
      <c r="ICH26" s="1888"/>
      <c r="ICI26" s="1888"/>
      <c r="ICJ26" s="1888"/>
      <c r="ICK26" s="1888"/>
      <c r="ICL26" s="1888"/>
      <c r="ICM26" s="1888"/>
      <c r="ICN26" s="1888"/>
      <c r="ICO26" s="1888"/>
      <c r="ICP26" s="1888"/>
      <c r="ICQ26" s="1888"/>
      <c r="ICR26" s="1888"/>
      <c r="ICS26" s="1888"/>
      <c r="ICT26" s="1888"/>
      <c r="ICU26" s="1888"/>
      <c r="ICV26" s="1888"/>
      <c r="ICW26" s="1888"/>
      <c r="ICX26" s="1888"/>
      <c r="ICY26" s="1888"/>
      <c r="ICZ26" s="1888"/>
      <c r="IDA26" s="1888"/>
      <c r="IDB26" s="1888"/>
      <c r="IDC26" s="1888"/>
      <c r="IDD26" s="1888"/>
      <c r="IDE26" s="1888"/>
      <c r="IDF26" s="1888"/>
      <c r="IDG26" s="1888"/>
      <c r="IDH26" s="1888"/>
      <c r="IDI26" s="1888"/>
      <c r="IDJ26" s="1888"/>
      <c r="IDK26" s="1888"/>
      <c r="IDL26" s="1888"/>
      <c r="IDM26" s="1888"/>
      <c r="IDN26" s="1888"/>
      <c r="IDO26" s="1888"/>
      <c r="IDP26" s="1888"/>
      <c r="IDQ26" s="1888"/>
      <c r="IDR26" s="1888"/>
      <c r="IDS26" s="1888"/>
      <c r="IDT26" s="1888"/>
      <c r="IDU26" s="1888"/>
      <c r="IDV26" s="1888"/>
      <c r="IDW26" s="1888"/>
      <c r="IDX26" s="1888"/>
      <c r="IDY26" s="1888"/>
      <c r="IDZ26" s="1888"/>
      <c r="IEA26" s="1888"/>
      <c r="IEB26" s="1888"/>
      <c r="IEC26" s="1888"/>
      <c r="IED26" s="1888"/>
      <c r="IEE26" s="1888"/>
      <c r="IEF26" s="1888"/>
      <c r="IEG26" s="1888"/>
      <c r="IEH26" s="1888"/>
      <c r="IEI26" s="1888"/>
      <c r="IEJ26" s="1888"/>
      <c r="IEK26" s="1888"/>
      <c r="IEL26" s="1888"/>
      <c r="IEM26" s="1888"/>
      <c r="IEN26" s="1888"/>
      <c r="IEO26" s="1888"/>
      <c r="IEP26" s="1888"/>
      <c r="IEQ26" s="1888"/>
      <c r="IER26" s="1888"/>
      <c r="IES26" s="1888"/>
      <c r="IET26" s="1888"/>
      <c r="IEU26" s="1888"/>
      <c r="IEV26" s="1888"/>
      <c r="IEW26" s="1888"/>
      <c r="IEX26" s="1888"/>
      <c r="IEY26" s="1888"/>
      <c r="IEZ26" s="1888"/>
      <c r="IFA26" s="1888"/>
      <c r="IFB26" s="1888"/>
      <c r="IFC26" s="1888"/>
      <c r="IFD26" s="1888"/>
      <c r="IFE26" s="1888"/>
      <c r="IFF26" s="1888"/>
      <c r="IFG26" s="1888"/>
      <c r="IFH26" s="1888"/>
      <c r="IFI26" s="1888"/>
      <c r="IFJ26" s="1888"/>
      <c r="IFK26" s="1888"/>
      <c r="IFL26" s="1888"/>
      <c r="IFM26" s="1888"/>
      <c r="IFN26" s="1888"/>
      <c r="IFO26" s="1888"/>
      <c r="IFP26" s="1888"/>
      <c r="IFQ26" s="1888"/>
      <c r="IFR26" s="1888"/>
      <c r="IFS26" s="1888"/>
      <c r="IFT26" s="1888"/>
      <c r="IFU26" s="1888"/>
      <c r="IFV26" s="1888"/>
      <c r="IFW26" s="1888"/>
      <c r="IFX26" s="1888"/>
      <c r="IFY26" s="1888"/>
      <c r="IFZ26" s="1888"/>
      <c r="IGA26" s="1888"/>
      <c r="IGB26" s="1888"/>
      <c r="IGC26" s="1888"/>
      <c r="IGD26" s="1888"/>
      <c r="IGE26" s="1888"/>
      <c r="IGF26" s="1888"/>
      <c r="IGG26" s="1888"/>
      <c r="IGH26" s="1888"/>
      <c r="IGI26" s="1888"/>
      <c r="IGJ26" s="1888"/>
      <c r="IGK26" s="1888"/>
      <c r="IGL26" s="1888"/>
      <c r="IGM26" s="1888"/>
      <c r="IGN26" s="1888"/>
      <c r="IGO26" s="1888"/>
      <c r="IGP26" s="1888"/>
      <c r="IGQ26" s="1888"/>
      <c r="IGR26" s="1888"/>
      <c r="IGS26" s="1888"/>
      <c r="IGT26" s="1888"/>
      <c r="IGU26" s="1888"/>
      <c r="IGV26" s="1888"/>
      <c r="IGW26" s="1888"/>
      <c r="IGX26" s="1888"/>
      <c r="IGY26" s="1888"/>
      <c r="IGZ26" s="1888"/>
      <c r="IHA26" s="1888"/>
      <c r="IHB26" s="1888"/>
      <c r="IHC26" s="1888"/>
      <c r="IHD26" s="1888"/>
      <c r="IHE26" s="1888"/>
      <c r="IHF26" s="1888"/>
      <c r="IHG26" s="1888"/>
      <c r="IHH26" s="1888"/>
      <c r="IHI26" s="1888"/>
      <c r="IHJ26" s="1888"/>
      <c r="IHK26" s="1888"/>
      <c r="IHL26" s="1888"/>
      <c r="IHM26" s="1888"/>
      <c r="IHN26" s="1888"/>
      <c r="IHO26" s="1888"/>
      <c r="IHP26" s="1888"/>
      <c r="IHQ26" s="1888"/>
      <c r="IHR26" s="1888"/>
      <c r="IHS26" s="1888"/>
      <c r="IHT26" s="1888"/>
      <c r="IHU26" s="1888"/>
      <c r="IHV26" s="1888"/>
      <c r="IHW26" s="1888"/>
      <c r="IHX26" s="1888"/>
      <c r="IHY26" s="1888"/>
      <c r="IHZ26" s="1888"/>
      <c r="IIA26" s="1888"/>
      <c r="IIB26" s="1888"/>
      <c r="IIC26" s="1888"/>
      <c r="IID26" s="1888"/>
      <c r="IIE26" s="1888"/>
      <c r="IIF26" s="1888"/>
      <c r="IIG26" s="1888"/>
      <c r="IIH26" s="1888"/>
      <c r="III26" s="1888"/>
      <c r="IIJ26" s="1888"/>
      <c r="IIK26" s="1888"/>
      <c r="IIL26" s="1888"/>
      <c r="IIM26" s="1888"/>
      <c r="IIN26" s="1888"/>
      <c r="IIO26" s="1888"/>
      <c r="IIP26" s="1888"/>
      <c r="IIQ26" s="1888"/>
      <c r="IIR26" s="1888"/>
      <c r="IIS26" s="1888"/>
      <c r="IIT26" s="1888"/>
      <c r="IIU26" s="1888"/>
      <c r="IIV26" s="1888"/>
      <c r="IIW26" s="1888"/>
      <c r="IIX26" s="1888"/>
      <c r="IIY26" s="1888"/>
      <c r="IIZ26" s="1888"/>
      <c r="IJA26" s="1888"/>
      <c r="IJB26" s="1888"/>
      <c r="IJC26" s="1888"/>
      <c r="IJD26" s="1888"/>
      <c r="IJE26" s="1888"/>
      <c r="IJF26" s="1888"/>
      <c r="IJG26" s="1888"/>
      <c r="IJH26" s="1888"/>
      <c r="IJI26" s="1888"/>
      <c r="IJJ26" s="1888"/>
      <c r="IJK26" s="1888"/>
      <c r="IJL26" s="1888"/>
      <c r="IJM26" s="1888"/>
      <c r="IJN26" s="1888"/>
      <c r="IJO26" s="1888"/>
      <c r="IJP26" s="1888"/>
      <c r="IJQ26" s="1888"/>
      <c r="IJR26" s="1888"/>
      <c r="IJS26" s="1888"/>
      <c r="IJT26" s="1888"/>
      <c r="IJU26" s="1888"/>
      <c r="IJV26" s="1888"/>
      <c r="IJW26" s="1888"/>
      <c r="IJX26" s="1888"/>
      <c r="IJY26" s="1888"/>
      <c r="IJZ26" s="1888"/>
      <c r="IKA26" s="1888"/>
      <c r="IKB26" s="1888"/>
      <c r="IKC26" s="1888"/>
      <c r="IKD26" s="1888"/>
      <c r="IKE26" s="1888"/>
      <c r="IKF26" s="1888"/>
      <c r="IKG26" s="1888"/>
      <c r="IKH26" s="1888"/>
      <c r="IKI26" s="1888"/>
      <c r="IKJ26" s="1888"/>
      <c r="IKK26" s="1888"/>
      <c r="IKL26" s="1888"/>
      <c r="IKM26" s="1888"/>
      <c r="IKN26" s="1888"/>
      <c r="IKO26" s="1888"/>
      <c r="IKP26" s="1888"/>
      <c r="IKQ26" s="1888"/>
      <c r="IKR26" s="1888"/>
      <c r="IKS26" s="1888"/>
      <c r="IKT26" s="1888"/>
      <c r="IKU26" s="1888"/>
      <c r="IKV26" s="1888"/>
      <c r="IKW26" s="1888"/>
      <c r="IKX26" s="1888"/>
      <c r="IKY26" s="1888"/>
      <c r="IKZ26" s="1888"/>
      <c r="ILA26" s="1888"/>
      <c r="ILB26" s="1888"/>
      <c r="ILC26" s="1888"/>
      <c r="ILD26" s="1888"/>
      <c r="ILE26" s="1888"/>
      <c r="ILF26" s="1888"/>
      <c r="ILG26" s="1888"/>
      <c r="ILH26" s="1888"/>
      <c r="ILI26" s="1888"/>
      <c r="ILJ26" s="1888"/>
      <c r="ILK26" s="1888"/>
      <c r="ILL26" s="1888"/>
      <c r="ILM26" s="1888"/>
      <c r="ILN26" s="1888"/>
      <c r="ILO26" s="1888"/>
      <c r="ILP26" s="1888"/>
      <c r="ILQ26" s="1888"/>
      <c r="ILR26" s="1888"/>
      <c r="ILS26" s="1888"/>
      <c r="ILT26" s="1888"/>
      <c r="ILU26" s="1888"/>
      <c r="ILV26" s="1888"/>
      <c r="ILW26" s="1888"/>
      <c r="ILX26" s="1888"/>
      <c r="ILY26" s="1888"/>
      <c r="ILZ26" s="1888"/>
      <c r="IMA26" s="1888"/>
      <c r="IMB26" s="1888"/>
      <c r="IMC26" s="1888"/>
      <c r="IMD26" s="1888"/>
      <c r="IME26" s="1888"/>
      <c r="IMF26" s="1888"/>
      <c r="IMG26" s="1888"/>
      <c r="IMH26" s="1888"/>
      <c r="IMI26" s="1888"/>
      <c r="IMJ26" s="1888"/>
      <c r="IMK26" s="1888"/>
      <c r="IML26" s="1888"/>
      <c r="IMM26" s="1888"/>
      <c r="IMN26" s="1888"/>
      <c r="IMO26" s="1888"/>
      <c r="IMP26" s="1888"/>
      <c r="IMQ26" s="1888"/>
      <c r="IMR26" s="1888"/>
      <c r="IMS26" s="1888"/>
      <c r="IMT26" s="1888"/>
      <c r="IMU26" s="1888"/>
      <c r="IMV26" s="1888"/>
      <c r="IMW26" s="1888"/>
      <c r="IMX26" s="1888"/>
      <c r="IMY26" s="1888"/>
      <c r="IMZ26" s="1888"/>
      <c r="INA26" s="1888"/>
      <c r="INB26" s="1888"/>
      <c r="INC26" s="1888"/>
      <c r="IND26" s="1888"/>
      <c r="INE26" s="1888"/>
      <c r="INF26" s="1888"/>
      <c r="ING26" s="1888"/>
      <c r="INH26" s="1888"/>
      <c r="INI26" s="1888"/>
      <c r="INJ26" s="1888"/>
      <c r="INK26" s="1888"/>
      <c r="INL26" s="1888"/>
      <c r="INM26" s="1888"/>
      <c r="INN26" s="1888"/>
      <c r="INO26" s="1888"/>
      <c r="INP26" s="1888"/>
      <c r="INQ26" s="1888"/>
      <c r="INR26" s="1888"/>
      <c r="INS26" s="1888"/>
      <c r="INT26" s="1888"/>
      <c r="INU26" s="1888"/>
      <c r="INV26" s="1888"/>
      <c r="INW26" s="1888"/>
      <c r="INX26" s="1888"/>
      <c r="INY26" s="1888"/>
      <c r="INZ26" s="1888"/>
      <c r="IOA26" s="1888"/>
      <c r="IOB26" s="1888"/>
      <c r="IOC26" s="1888"/>
      <c r="IOD26" s="1888"/>
      <c r="IOE26" s="1888"/>
      <c r="IOF26" s="1888"/>
      <c r="IOG26" s="1888"/>
      <c r="IOH26" s="1888"/>
      <c r="IOI26" s="1888"/>
      <c r="IOJ26" s="1888"/>
      <c r="IOK26" s="1888"/>
      <c r="IOL26" s="1888"/>
      <c r="IOM26" s="1888"/>
      <c r="ION26" s="1888"/>
      <c r="IOO26" s="1888"/>
      <c r="IOP26" s="1888"/>
      <c r="IOQ26" s="1888"/>
      <c r="IOR26" s="1888"/>
      <c r="IOS26" s="1888"/>
      <c r="IOT26" s="1888"/>
      <c r="IOU26" s="1888"/>
      <c r="IOV26" s="1888"/>
      <c r="IOW26" s="1888"/>
      <c r="IOX26" s="1888"/>
      <c r="IOY26" s="1888"/>
      <c r="IOZ26" s="1888"/>
      <c r="IPA26" s="1888"/>
      <c r="IPB26" s="1888"/>
      <c r="IPC26" s="1888"/>
      <c r="IPD26" s="1888"/>
      <c r="IPE26" s="1888"/>
      <c r="IPF26" s="1888"/>
      <c r="IPG26" s="1888"/>
      <c r="IPH26" s="1888"/>
      <c r="IPI26" s="1888"/>
      <c r="IPJ26" s="1888"/>
      <c r="IPK26" s="1888"/>
      <c r="IPL26" s="1888"/>
      <c r="IPM26" s="1888"/>
      <c r="IPN26" s="1888"/>
      <c r="IPO26" s="1888"/>
      <c r="IPP26" s="1888"/>
      <c r="IPQ26" s="1888"/>
      <c r="IPR26" s="1888"/>
      <c r="IPS26" s="1888"/>
      <c r="IPT26" s="1888"/>
      <c r="IPU26" s="1888"/>
      <c r="IPV26" s="1888"/>
      <c r="IPW26" s="1888"/>
      <c r="IPX26" s="1888"/>
      <c r="IPY26" s="1888"/>
      <c r="IPZ26" s="1888"/>
      <c r="IQA26" s="1888"/>
      <c r="IQB26" s="1888"/>
      <c r="IQC26" s="1888"/>
      <c r="IQD26" s="1888"/>
      <c r="IQE26" s="1888"/>
      <c r="IQF26" s="1888"/>
      <c r="IQG26" s="1888"/>
      <c r="IQH26" s="1888"/>
      <c r="IQI26" s="1888"/>
      <c r="IQJ26" s="1888"/>
      <c r="IQK26" s="1888"/>
      <c r="IQL26" s="1888"/>
      <c r="IQM26" s="1888"/>
      <c r="IQN26" s="1888"/>
      <c r="IQO26" s="1888"/>
      <c r="IQP26" s="1888"/>
      <c r="IQQ26" s="1888"/>
      <c r="IQR26" s="1888"/>
      <c r="IQS26" s="1888"/>
      <c r="IQT26" s="1888"/>
      <c r="IQU26" s="1888"/>
      <c r="IQV26" s="1888"/>
      <c r="IQW26" s="1888"/>
      <c r="IQX26" s="1888"/>
      <c r="IQY26" s="1888"/>
      <c r="IQZ26" s="1888"/>
      <c r="IRA26" s="1888"/>
      <c r="IRB26" s="1888"/>
      <c r="IRC26" s="1888"/>
      <c r="IRD26" s="1888"/>
      <c r="IRE26" s="1888"/>
      <c r="IRF26" s="1888"/>
      <c r="IRG26" s="1888"/>
      <c r="IRH26" s="1888"/>
      <c r="IRI26" s="1888"/>
      <c r="IRJ26" s="1888"/>
      <c r="IRK26" s="1888"/>
      <c r="IRL26" s="1888"/>
      <c r="IRM26" s="1888"/>
      <c r="IRN26" s="1888"/>
      <c r="IRO26" s="1888"/>
      <c r="IRP26" s="1888"/>
      <c r="IRQ26" s="1888"/>
      <c r="IRR26" s="1888"/>
      <c r="IRS26" s="1888"/>
      <c r="IRT26" s="1888"/>
      <c r="IRU26" s="1888"/>
      <c r="IRV26" s="1888"/>
      <c r="IRW26" s="1888"/>
      <c r="IRX26" s="1888"/>
      <c r="IRY26" s="1888"/>
      <c r="IRZ26" s="1888"/>
      <c r="ISA26" s="1888"/>
      <c r="ISB26" s="1888"/>
      <c r="ISC26" s="1888"/>
      <c r="ISD26" s="1888"/>
      <c r="ISE26" s="1888"/>
      <c r="ISF26" s="1888"/>
      <c r="ISG26" s="1888"/>
      <c r="ISH26" s="1888"/>
      <c r="ISI26" s="1888"/>
      <c r="ISJ26" s="1888"/>
      <c r="ISK26" s="1888"/>
      <c r="ISL26" s="1888"/>
      <c r="ISM26" s="1888"/>
      <c r="ISN26" s="1888"/>
      <c r="ISO26" s="1888"/>
      <c r="ISP26" s="1888"/>
      <c r="ISQ26" s="1888"/>
      <c r="ISR26" s="1888"/>
      <c r="ISS26" s="1888"/>
      <c r="IST26" s="1888"/>
      <c r="ISU26" s="1888"/>
      <c r="ISV26" s="1888"/>
      <c r="ISW26" s="1888"/>
      <c r="ISX26" s="1888"/>
      <c r="ISY26" s="1888"/>
      <c r="ISZ26" s="1888"/>
      <c r="ITA26" s="1888"/>
      <c r="ITB26" s="1888"/>
      <c r="ITC26" s="1888"/>
      <c r="ITD26" s="1888"/>
      <c r="ITE26" s="1888"/>
      <c r="ITF26" s="1888"/>
      <c r="ITG26" s="1888"/>
      <c r="ITH26" s="1888"/>
      <c r="ITI26" s="1888"/>
      <c r="ITJ26" s="1888"/>
      <c r="ITK26" s="1888"/>
      <c r="ITL26" s="1888"/>
      <c r="ITM26" s="1888"/>
      <c r="ITN26" s="1888"/>
      <c r="ITO26" s="1888"/>
      <c r="ITP26" s="1888"/>
      <c r="ITQ26" s="1888"/>
      <c r="ITR26" s="1888"/>
      <c r="ITS26" s="1888"/>
      <c r="ITT26" s="1888"/>
      <c r="ITU26" s="1888"/>
      <c r="ITV26" s="1888"/>
      <c r="ITW26" s="1888"/>
      <c r="ITX26" s="1888"/>
      <c r="ITY26" s="1888"/>
      <c r="ITZ26" s="1888"/>
      <c r="IUA26" s="1888"/>
      <c r="IUB26" s="1888"/>
      <c r="IUC26" s="1888"/>
      <c r="IUD26" s="1888"/>
      <c r="IUE26" s="1888"/>
      <c r="IUF26" s="1888"/>
      <c r="IUG26" s="1888"/>
      <c r="IUH26" s="1888"/>
      <c r="IUI26" s="1888"/>
      <c r="IUJ26" s="1888"/>
      <c r="IUK26" s="1888"/>
      <c r="IUL26" s="1888"/>
      <c r="IUM26" s="1888"/>
      <c r="IUN26" s="1888"/>
      <c r="IUO26" s="1888"/>
      <c r="IUP26" s="1888"/>
      <c r="IUQ26" s="1888"/>
      <c r="IUR26" s="1888"/>
      <c r="IUS26" s="1888"/>
      <c r="IUT26" s="1888"/>
      <c r="IUU26" s="1888"/>
      <c r="IUV26" s="1888"/>
      <c r="IUW26" s="1888"/>
      <c r="IUX26" s="1888"/>
      <c r="IUY26" s="1888"/>
      <c r="IUZ26" s="1888"/>
      <c r="IVA26" s="1888"/>
      <c r="IVB26" s="1888"/>
      <c r="IVC26" s="1888"/>
      <c r="IVD26" s="1888"/>
      <c r="IVE26" s="1888"/>
      <c r="IVF26" s="1888"/>
      <c r="IVG26" s="1888"/>
      <c r="IVH26" s="1888"/>
      <c r="IVI26" s="1888"/>
      <c r="IVJ26" s="1888"/>
      <c r="IVK26" s="1888"/>
      <c r="IVL26" s="1888"/>
      <c r="IVM26" s="1888"/>
      <c r="IVN26" s="1888"/>
      <c r="IVO26" s="1888"/>
      <c r="IVP26" s="1888"/>
      <c r="IVQ26" s="1888"/>
      <c r="IVR26" s="1888"/>
      <c r="IVS26" s="1888"/>
      <c r="IVT26" s="1888"/>
      <c r="IVU26" s="1888"/>
      <c r="IVV26" s="1888"/>
      <c r="IVW26" s="1888"/>
      <c r="IVX26" s="1888"/>
      <c r="IVY26" s="1888"/>
      <c r="IVZ26" s="1888"/>
      <c r="IWA26" s="1888"/>
      <c r="IWB26" s="1888"/>
      <c r="IWC26" s="1888"/>
      <c r="IWD26" s="1888"/>
      <c r="IWE26" s="1888"/>
      <c r="IWF26" s="1888"/>
      <c r="IWG26" s="1888"/>
      <c r="IWH26" s="1888"/>
      <c r="IWI26" s="1888"/>
      <c r="IWJ26" s="1888"/>
      <c r="IWK26" s="1888"/>
      <c r="IWL26" s="1888"/>
      <c r="IWM26" s="1888"/>
      <c r="IWN26" s="1888"/>
      <c r="IWO26" s="1888"/>
      <c r="IWP26" s="1888"/>
      <c r="IWQ26" s="1888"/>
      <c r="IWR26" s="1888"/>
      <c r="IWS26" s="1888"/>
      <c r="IWT26" s="1888"/>
      <c r="IWU26" s="1888"/>
      <c r="IWV26" s="1888"/>
      <c r="IWW26" s="1888"/>
      <c r="IWX26" s="1888"/>
      <c r="IWY26" s="1888"/>
      <c r="IWZ26" s="1888"/>
      <c r="IXA26" s="1888"/>
      <c r="IXB26" s="1888"/>
      <c r="IXC26" s="1888"/>
      <c r="IXD26" s="1888"/>
      <c r="IXE26" s="1888"/>
      <c r="IXF26" s="1888"/>
      <c r="IXG26" s="1888"/>
      <c r="IXH26" s="1888"/>
      <c r="IXI26" s="1888"/>
      <c r="IXJ26" s="1888"/>
      <c r="IXK26" s="1888"/>
      <c r="IXL26" s="1888"/>
      <c r="IXM26" s="1888"/>
      <c r="IXN26" s="1888"/>
      <c r="IXO26" s="1888"/>
      <c r="IXP26" s="1888"/>
      <c r="IXQ26" s="1888"/>
      <c r="IXR26" s="1888"/>
      <c r="IXS26" s="1888"/>
      <c r="IXT26" s="1888"/>
      <c r="IXU26" s="1888"/>
      <c r="IXV26" s="1888"/>
      <c r="IXW26" s="1888"/>
      <c r="IXX26" s="1888"/>
      <c r="IXY26" s="1888"/>
      <c r="IXZ26" s="1888"/>
      <c r="IYA26" s="1888"/>
      <c r="IYB26" s="1888"/>
      <c r="IYC26" s="1888"/>
      <c r="IYD26" s="1888"/>
      <c r="IYE26" s="1888"/>
      <c r="IYF26" s="1888"/>
      <c r="IYG26" s="1888"/>
      <c r="IYH26" s="1888"/>
      <c r="IYI26" s="1888"/>
      <c r="IYJ26" s="1888"/>
      <c r="IYK26" s="1888"/>
      <c r="IYL26" s="1888"/>
      <c r="IYM26" s="1888"/>
      <c r="IYN26" s="1888"/>
      <c r="IYO26" s="1888"/>
      <c r="IYP26" s="1888"/>
      <c r="IYQ26" s="1888"/>
      <c r="IYR26" s="1888"/>
      <c r="IYS26" s="1888"/>
      <c r="IYT26" s="1888"/>
      <c r="IYU26" s="1888"/>
      <c r="IYV26" s="1888"/>
      <c r="IYW26" s="1888"/>
      <c r="IYX26" s="1888"/>
      <c r="IYY26" s="1888"/>
      <c r="IYZ26" s="1888"/>
      <c r="IZA26" s="1888"/>
      <c r="IZB26" s="1888"/>
      <c r="IZC26" s="1888"/>
      <c r="IZD26" s="1888"/>
      <c r="IZE26" s="1888"/>
      <c r="IZF26" s="1888"/>
      <c r="IZG26" s="1888"/>
      <c r="IZH26" s="1888"/>
      <c r="IZI26" s="1888"/>
      <c r="IZJ26" s="1888"/>
      <c r="IZK26" s="1888"/>
      <c r="IZL26" s="1888"/>
      <c r="IZM26" s="1888"/>
      <c r="IZN26" s="1888"/>
      <c r="IZO26" s="1888"/>
      <c r="IZP26" s="1888"/>
      <c r="IZQ26" s="1888"/>
      <c r="IZR26" s="1888"/>
      <c r="IZS26" s="1888"/>
      <c r="IZT26" s="1888"/>
      <c r="IZU26" s="1888"/>
      <c r="IZV26" s="1888"/>
      <c r="IZW26" s="1888"/>
      <c r="IZX26" s="1888"/>
      <c r="IZY26" s="1888"/>
      <c r="IZZ26" s="1888"/>
      <c r="JAA26" s="1888"/>
      <c r="JAB26" s="1888"/>
      <c r="JAC26" s="1888"/>
      <c r="JAD26" s="1888"/>
      <c r="JAE26" s="1888"/>
      <c r="JAF26" s="1888"/>
      <c r="JAG26" s="1888"/>
      <c r="JAH26" s="1888"/>
      <c r="JAI26" s="1888"/>
      <c r="JAJ26" s="1888"/>
      <c r="JAK26" s="1888"/>
      <c r="JAL26" s="1888"/>
      <c r="JAM26" s="1888"/>
      <c r="JAN26" s="1888"/>
      <c r="JAO26" s="1888"/>
      <c r="JAP26" s="1888"/>
      <c r="JAQ26" s="1888"/>
      <c r="JAR26" s="1888"/>
      <c r="JAS26" s="1888"/>
      <c r="JAT26" s="1888"/>
      <c r="JAU26" s="1888"/>
      <c r="JAV26" s="1888"/>
      <c r="JAW26" s="1888"/>
      <c r="JAX26" s="1888"/>
      <c r="JAY26" s="1888"/>
      <c r="JAZ26" s="1888"/>
      <c r="JBA26" s="1888"/>
      <c r="JBB26" s="1888"/>
      <c r="JBC26" s="1888"/>
      <c r="JBD26" s="1888"/>
      <c r="JBE26" s="1888"/>
      <c r="JBF26" s="1888"/>
      <c r="JBG26" s="1888"/>
      <c r="JBH26" s="1888"/>
      <c r="JBI26" s="1888"/>
      <c r="JBJ26" s="1888"/>
      <c r="JBK26" s="1888"/>
      <c r="JBL26" s="1888"/>
      <c r="JBM26" s="1888"/>
      <c r="JBN26" s="1888"/>
      <c r="JBO26" s="1888"/>
      <c r="JBP26" s="1888"/>
      <c r="JBQ26" s="1888"/>
      <c r="JBR26" s="1888"/>
      <c r="JBS26" s="1888"/>
      <c r="JBT26" s="1888"/>
      <c r="JBU26" s="1888"/>
      <c r="JBV26" s="1888"/>
      <c r="JBW26" s="1888"/>
      <c r="JBX26" s="1888"/>
      <c r="JBY26" s="1888"/>
      <c r="JBZ26" s="1888"/>
      <c r="JCA26" s="1888"/>
      <c r="JCB26" s="1888"/>
      <c r="JCC26" s="1888"/>
      <c r="JCD26" s="1888"/>
      <c r="JCE26" s="1888"/>
      <c r="JCF26" s="1888"/>
      <c r="JCG26" s="1888"/>
      <c r="JCH26" s="1888"/>
      <c r="JCI26" s="1888"/>
      <c r="JCJ26" s="1888"/>
      <c r="JCK26" s="1888"/>
      <c r="JCL26" s="1888"/>
      <c r="JCM26" s="1888"/>
      <c r="JCN26" s="1888"/>
      <c r="JCO26" s="1888"/>
      <c r="JCP26" s="1888"/>
      <c r="JCQ26" s="1888"/>
      <c r="JCR26" s="1888"/>
      <c r="JCS26" s="1888"/>
      <c r="JCT26" s="1888"/>
      <c r="JCU26" s="1888"/>
      <c r="JCV26" s="1888"/>
      <c r="JCW26" s="1888"/>
      <c r="JCX26" s="1888"/>
      <c r="JCY26" s="1888"/>
      <c r="JCZ26" s="1888"/>
      <c r="JDA26" s="1888"/>
      <c r="JDB26" s="1888"/>
      <c r="JDC26" s="1888"/>
      <c r="JDD26" s="1888"/>
      <c r="JDE26" s="1888"/>
      <c r="JDF26" s="1888"/>
      <c r="JDG26" s="1888"/>
      <c r="JDH26" s="1888"/>
      <c r="JDI26" s="1888"/>
      <c r="JDJ26" s="1888"/>
      <c r="JDK26" s="1888"/>
      <c r="JDL26" s="1888"/>
      <c r="JDM26" s="1888"/>
      <c r="JDN26" s="1888"/>
      <c r="JDO26" s="1888"/>
      <c r="JDP26" s="1888"/>
      <c r="JDQ26" s="1888"/>
      <c r="JDR26" s="1888"/>
      <c r="JDS26" s="1888"/>
      <c r="JDT26" s="1888"/>
      <c r="JDU26" s="1888"/>
      <c r="JDV26" s="1888"/>
      <c r="JDW26" s="1888"/>
      <c r="JDX26" s="1888"/>
      <c r="JDY26" s="1888"/>
      <c r="JDZ26" s="1888"/>
      <c r="JEA26" s="1888"/>
      <c r="JEB26" s="1888"/>
      <c r="JEC26" s="1888"/>
      <c r="JED26" s="1888"/>
      <c r="JEE26" s="1888"/>
      <c r="JEF26" s="1888"/>
      <c r="JEG26" s="1888"/>
      <c r="JEH26" s="1888"/>
      <c r="JEI26" s="1888"/>
      <c r="JEJ26" s="1888"/>
      <c r="JEK26" s="1888"/>
      <c r="JEL26" s="1888"/>
      <c r="JEM26" s="1888"/>
      <c r="JEN26" s="1888"/>
      <c r="JEO26" s="1888"/>
      <c r="JEP26" s="1888"/>
      <c r="JEQ26" s="1888"/>
      <c r="JER26" s="1888"/>
      <c r="JES26" s="1888"/>
      <c r="JET26" s="1888"/>
      <c r="JEU26" s="1888"/>
      <c r="JEV26" s="1888"/>
      <c r="JEW26" s="1888"/>
      <c r="JEX26" s="1888"/>
      <c r="JEY26" s="1888"/>
      <c r="JEZ26" s="1888"/>
      <c r="JFA26" s="1888"/>
      <c r="JFB26" s="1888"/>
      <c r="JFC26" s="1888"/>
      <c r="JFD26" s="1888"/>
      <c r="JFE26" s="1888"/>
      <c r="JFF26" s="1888"/>
      <c r="JFG26" s="1888"/>
      <c r="JFH26" s="1888"/>
      <c r="JFI26" s="1888"/>
      <c r="JFJ26" s="1888"/>
      <c r="JFK26" s="1888"/>
      <c r="JFL26" s="1888"/>
      <c r="JFM26" s="1888"/>
      <c r="JFN26" s="1888"/>
      <c r="JFO26" s="1888"/>
      <c r="JFP26" s="1888"/>
      <c r="JFQ26" s="1888"/>
      <c r="JFR26" s="1888"/>
      <c r="JFS26" s="1888"/>
      <c r="JFT26" s="1888"/>
      <c r="JFU26" s="1888"/>
      <c r="JFV26" s="1888"/>
      <c r="JFW26" s="1888"/>
      <c r="JFX26" s="1888"/>
      <c r="JFY26" s="1888"/>
      <c r="JFZ26" s="1888"/>
      <c r="JGA26" s="1888"/>
      <c r="JGB26" s="1888"/>
      <c r="JGC26" s="1888"/>
      <c r="JGD26" s="1888"/>
      <c r="JGE26" s="1888"/>
      <c r="JGF26" s="1888"/>
      <c r="JGG26" s="1888"/>
      <c r="JGH26" s="1888"/>
      <c r="JGI26" s="1888"/>
      <c r="JGJ26" s="1888"/>
      <c r="JGK26" s="1888"/>
      <c r="JGL26" s="1888"/>
      <c r="JGM26" s="1888"/>
      <c r="JGN26" s="1888"/>
      <c r="JGO26" s="1888"/>
      <c r="JGP26" s="1888"/>
      <c r="JGQ26" s="1888"/>
      <c r="JGR26" s="1888"/>
      <c r="JGS26" s="1888"/>
      <c r="JGT26" s="1888"/>
      <c r="JGU26" s="1888"/>
      <c r="JGV26" s="1888"/>
      <c r="JGW26" s="1888"/>
      <c r="JGX26" s="1888"/>
      <c r="JGY26" s="1888"/>
      <c r="JGZ26" s="1888"/>
      <c r="JHA26" s="1888"/>
      <c r="JHB26" s="1888"/>
      <c r="JHC26" s="1888"/>
      <c r="JHD26" s="1888"/>
      <c r="JHE26" s="1888"/>
      <c r="JHF26" s="1888"/>
      <c r="JHG26" s="1888"/>
      <c r="JHH26" s="1888"/>
      <c r="JHI26" s="1888"/>
      <c r="JHJ26" s="1888"/>
      <c r="JHK26" s="1888"/>
      <c r="JHL26" s="1888"/>
      <c r="JHM26" s="1888"/>
      <c r="JHN26" s="1888"/>
      <c r="JHO26" s="1888"/>
      <c r="JHP26" s="1888"/>
      <c r="JHQ26" s="1888"/>
      <c r="JHR26" s="1888"/>
      <c r="JHS26" s="1888"/>
      <c r="JHT26" s="1888"/>
      <c r="JHU26" s="1888"/>
      <c r="JHV26" s="1888"/>
      <c r="JHW26" s="1888"/>
      <c r="JHX26" s="1888"/>
      <c r="JHY26" s="1888"/>
      <c r="JHZ26" s="1888"/>
      <c r="JIA26" s="1888"/>
      <c r="JIB26" s="1888"/>
      <c r="JIC26" s="1888"/>
      <c r="JID26" s="1888"/>
      <c r="JIE26" s="1888"/>
      <c r="JIF26" s="1888"/>
      <c r="JIG26" s="1888"/>
      <c r="JIH26" s="1888"/>
      <c r="JII26" s="1888"/>
      <c r="JIJ26" s="1888"/>
      <c r="JIK26" s="1888"/>
      <c r="JIL26" s="1888"/>
      <c r="JIM26" s="1888"/>
      <c r="JIN26" s="1888"/>
      <c r="JIO26" s="1888"/>
      <c r="JIP26" s="1888"/>
      <c r="JIQ26" s="1888"/>
      <c r="JIR26" s="1888"/>
      <c r="JIS26" s="1888"/>
      <c r="JIT26" s="1888"/>
      <c r="JIU26" s="1888"/>
      <c r="JIV26" s="1888"/>
      <c r="JIW26" s="1888"/>
      <c r="JIX26" s="1888"/>
      <c r="JIY26" s="1888"/>
      <c r="JIZ26" s="1888"/>
      <c r="JJA26" s="1888"/>
      <c r="JJB26" s="1888"/>
      <c r="JJC26" s="1888"/>
      <c r="JJD26" s="1888"/>
      <c r="JJE26" s="1888"/>
      <c r="JJF26" s="1888"/>
      <c r="JJG26" s="1888"/>
      <c r="JJH26" s="1888"/>
      <c r="JJI26" s="1888"/>
      <c r="JJJ26" s="1888"/>
      <c r="JJK26" s="1888"/>
      <c r="JJL26" s="1888"/>
      <c r="JJM26" s="1888"/>
      <c r="JJN26" s="1888"/>
      <c r="JJO26" s="1888"/>
      <c r="JJP26" s="1888"/>
      <c r="JJQ26" s="1888"/>
      <c r="JJR26" s="1888"/>
      <c r="JJS26" s="1888"/>
      <c r="JJT26" s="1888"/>
      <c r="JJU26" s="1888"/>
      <c r="JJV26" s="1888"/>
      <c r="JJW26" s="1888"/>
      <c r="JJX26" s="1888"/>
      <c r="JJY26" s="1888"/>
      <c r="JJZ26" s="1888"/>
      <c r="JKA26" s="1888"/>
      <c r="JKB26" s="1888"/>
      <c r="JKC26" s="1888"/>
      <c r="JKD26" s="1888"/>
      <c r="JKE26" s="1888"/>
      <c r="JKF26" s="1888"/>
      <c r="JKG26" s="1888"/>
      <c r="JKH26" s="1888"/>
      <c r="JKI26" s="1888"/>
      <c r="JKJ26" s="1888"/>
      <c r="JKK26" s="1888"/>
      <c r="JKL26" s="1888"/>
      <c r="JKM26" s="1888"/>
      <c r="JKN26" s="1888"/>
      <c r="JKO26" s="1888"/>
      <c r="JKP26" s="1888"/>
      <c r="JKQ26" s="1888"/>
      <c r="JKR26" s="1888"/>
      <c r="JKS26" s="1888"/>
      <c r="JKT26" s="1888"/>
      <c r="JKU26" s="1888"/>
      <c r="JKV26" s="1888"/>
      <c r="JKW26" s="1888"/>
      <c r="JKX26" s="1888"/>
      <c r="JKY26" s="1888"/>
      <c r="JKZ26" s="1888"/>
      <c r="JLA26" s="1888"/>
      <c r="JLB26" s="1888"/>
      <c r="JLC26" s="1888"/>
      <c r="JLD26" s="1888"/>
      <c r="JLE26" s="1888"/>
      <c r="JLF26" s="1888"/>
      <c r="JLG26" s="1888"/>
      <c r="JLH26" s="1888"/>
      <c r="JLI26" s="1888"/>
      <c r="JLJ26" s="1888"/>
      <c r="JLK26" s="1888"/>
      <c r="JLL26" s="1888"/>
      <c r="JLM26" s="1888"/>
      <c r="JLN26" s="1888"/>
      <c r="JLO26" s="1888"/>
      <c r="JLP26" s="1888"/>
      <c r="JLQ26" s="1888"/>
      <c r="JLR26" s="1888"/>
      <c r="JLS26" s="1888"/>
      <c r="JLT26" s="1888"/>
      <c r="JLU26" s="1888"/>
      <c r="JLV26" s="1888"/>
      <c r="JLW26" s="1888"/>
      <c r="JLX26" s="1888"/>
      <c r="JLY26" s="1888"/>
      <c r="JLZ26" s="1888"/>
      <c r="JMA26" s="1888"/>
      <c r="JMB26" s="1888"/>
      <c r="JMC26" s="1888"/>
      <c r="JMD26" s="1888"/>
      <c r="JME26" s="1888"/>
      <c r="JMF26" s="1888"/>
      <c r="JMG26" s="1888"/>
      <c r="JMH26" s="1888"/>
      <c r="JMI26" s="1888"/>
      <c r="JMJ26" s="1888"/>
      <c r="JMK26" s="1888"/>
      <c r="JML26" s="1888"/>
      <c r="JMM26" s="1888"/>
      <c r="JMN26" s="1888"/>
      <c r="JMO26" s="1888"/>
      <c r="JMP26" s="1888"/>
      <c r="JMQ26" s="1888"/>
      <c r="JMR26" s="1888"/>
      <c r="JMS26" s="1888"/>
      <c r="JMT26" s="1888"/>
      <c r="JMU26" s="1888"/>
      <c r="JMV26" s="1888"/>
      <c r="JMW26" s="1888"/>
      <c r="JMX26" s="1888"/>
      <c r="JMY26" s="1888"/>
      <c r="JMZ26" s="1888"/>
      <c r="JNA26" s="1888"/>
      <c r="JNB26" s="1888"/>
      <c r="JNC26" s="1888"/>
      <c r="JND26" s="1888"/>
      <c r="JNE26" s="1888"/>
      <c r="JNF26" s="1888"/>
      <c r="JNG26" s="1888"/>
      <c r="JNH26" s="1888"/>
      <c r="JNI26" s="1888"/>
      <c r="JNJ26" s="1888"/>
      <c r="JNK26" s="1888"/>
      <c r="JNL26" s="1888"/>
      <c r="JNM26" s="1888"/>
      <c r="JNN26" s="1888"/>
      <c r="JNO26" s="1888"/>
      <c r="JNP26" s="1888"/>
      <c r="JNQ26" s="1888"/>
      <c r="JNR26" s="1888"/>
      <c r="JNS26" s="1888"/>
      <c r="JNT26" s="1888"/>
      <c r="JNU26" s="1888"/>
      <c r="JNV26" s="1888"/>
      <c r="JNW26" s="1888"/>
      <c r="JNX26" s="1888"/>
      <c r="JNY26" s="1888"/>
      <c r="JNZ26" s="1888"/>
      <c r="JOA26" s="1888"/>
      <c r="JOB26" s="1888"/>
      <c r="JOC26" s="1888"/>
      <c r="JOD26" s="1888"/>
      <c r="JOE26" s="1888"/>
      <c r="JOF26" s="1888"/>
      <c r="JOG26" s="1888"/>
      <c r="JOH26" s="1888"/>
      <c r="JOI26" s="1888"/>
      <c r="JOJ26" s="1888"/>
      <c r="JOK26" s="1888"/>
      <c r="JOL26" s="1888"/>
      <c r="JOM26" s="1888"/>
      <c r="JON26" s="1888"/>
      <c r="JOO26" s="1888"/>
      <c r="JOP26" s="1888"/>
      <c r="JOQ26" s="1888"/>
      <c r="JOR26" s="1888"/>
      <c r="JOS26" s="1888"/>
      <c r="JOT26" s="1888"/>
      <c r="JOU26" s="1888"/>
      <c r="JOV26" s="1888"/>
      <c r="JOW26" s="1888"/>
      <c r="JOX26" s="1888"/>
      <c r="JOY26" s="1888"/>
      <c r="JOZ26" s="1888"/>
      <c r="JPA26" s="1888"/>
      <c r="JPB26" s="1888"/>
      <c r="JPC26" s="1888"/>
      <c r="JPD26" s="1888"/>
      <c r="JPE26" s="1888"/>
      <c r="JPF26" s="1888"/>
      <c r="JPG26" s="1888"/>
      <c r="JPH26" s="1888"/>
      <c r="JPI26" s="1888"/>
      <c r="JPJ26" s="1888"/>
      <c r="JPK26" s="1888"/>
      <c r="JPL26" s="1888"/>
      <c r="JPM26" s="1888"/>
      <c r="JPN26" s="1888"/>
      <c r="JPO26" s="1888"/>
      <c r="JPP26" s="1888"/>
      <c r="JPQ26" s="1888"/>
      <c r="JPR26" s="1888"/>
      <c r="JPS26" s="1888"/>
      <c r="JPT26" s="1888"/>
      <c r="JPU26" s="1888"/>
      <c r="JPV26" s="1888"/>
      <c r="JPW26" s="1888"/>
      <c r="JPX26" s="1888"/>
      <c r="JPY26" s="1888"/>
      <c r="JPZ26" s="1888"/>
      <c r="JQA26" s="1888"/>
      <c r="JQB26" s="1888"/>
      <c r="JQC26" s="1888"/>
      <c r="JQD26" s="1888"/>
      <c r="JQE26" s="1888"/>
      <c r="JQF26" s="1888"/>
      <c r="JQG26" s="1888"/>
      <c r="JQH26" s="1888"/>
      <c r="JQI26" s="1888"/>
      <c r="JQJ26" s="1888"/>
      <c r="JQK26" s="1888"/>
      <c r="JQL26" s="1888"/>
      <c r="JQM26" s="1888"/>
      <c r="JQN26" s="1888"/>
      <c r="JQO26" s="1888"/>
      <c r="JQP26" s="1888"/>
      <c r="JQQ26" s="1888"/>
      <c r="JQR26" s="1888"/>
      <c r="JQS26" s="1888"/>
      <c r="JQT26" s="1888"/>
      <c r="JQU26" s="1888"/>
      <c r="JQV26" s="1888"/>
      <c r="JQW26" s="1888"/>
      <c r="JQX26" s="1888"/>
      <c r="JQY26" s="1888"/>
      <c r="JQZ26" s="1888"/>
      <c r="JRA26" s="1888"/>
      <c r="JRB26" s="1888"/>
      <c r="JRC26" s="1888"/>
      <c r="JRD26" s="1888"/>
      <c r="JRE26" s="1888"/>
      <c r="JRF26" s="1888"/>
      <c r="JRG26" s="1888"/>
      <c r="JRH26" s="1888"/>
      <c r="JRI26" s="1888"/>
      <c r="JRJ26" s="1888"/>
      <c r="JRK26" s="1888"/>
      <c r="JRL26" s="1888"/>
      <c r="JRM26" s="1888"/>
      <c r="JRN26" s="1888"/>
      <c r="JRO26" s="1888"/>
      <c r="JRP26" s="1888"/>
      <c r="JRQ26" s="1888"/>
      <c r="JRR26" s="1888"/>
      <c r="JRS26" s="1888"/>
      <c r="JRT26" s="1888"/>
      <c r="JRU26" s="1888"/>
      <c r="JRV26" s="1888"/>
      <c r="JRW26" s="1888"/>
      <c r="JRX26" s="1888"/>
      <c r="JRY26" s="1888"/>
      <c r="JRZ26" s="1888"/>
      <c r="JSA26" s="1888"/>
      <c r="JSB26" s="1888"/>
      <c r="JSC26" s="1888"/>
      <c r="JSD26" s="1888"/>
      <c r="JSE26" s="1888"/>
      <c r="JSF26" s="1888"/>
      <c r="JSG26" s="1888"/>
      <c r="JSH26" s="1888"/>
      <c r="JSI26" s="1888"/>
      <c r="JSJ26" s="1888"/>
      <c r="JSK26" s="1888"/>
      <c r="JSL26" s="1888"/>
      <c r="JSM26" s="1888"/>
      <c r="JSN26" s="1888"/>
      <c r="JSO26" s="1888"/>
      <c r="JSP26" s="1888"/>
      <c r="JSQ26" s="1888"/>
      <c r="JSR26" s="1888"/>
      <c r="JSS26" s="1888"/>
      <c r="JST26" s="1888"/>
      <c r="JSU26" s="1888"/>
      <c r="JSV26" s="1888"/>
      <c r="JSW26" s="1888"/>
      <c r="JSX26" s="1888"/>
      <c r="JSY26" s="1888"/>
      <c r="JSZ26" s="1888"/>
      <c r="JTA26" s="1888"/>
      <c r="JTB26" s="1888"/>
      <c r="JTC26" s="1888"/>
      <c r="JTD26" s="1888"/>
      <c r="JTE26" s="1888"/>
      <c r="JTF26" s="1888"/>
      <c r="JTG26" s="1888"/>
      <c r="JTH26" s="1888"/>
      <c r="JTI26" s="1888"/>
      <c r="JTJ26" s="1888"/>
      <c r="JTK26" s="1888"/>
      <c r="JTL26" s="1888"/>
      <c r="JTM26" s="1888"/>
      <c r="JTN26" s="1888"/>
      <c r="JTO26" s="1888"/>
      <c r="JTP26" s="1888"/>
      <c r="JTQ26" s="1888"/>
      <c r="JTR26" s="1888"/>
      <c r="JTS26" s="1888"/>
      <c r="JTT26" s="1888"/>
      <c r="JTU26" s="1888"/>
      <c r="JTV26" s="1888"/>
      <c r="JTW26" s="1888"/>
      <c r="JTX26" s="1888"/>
      <c r="JTY26" s="1888"/>
      <c r="JTZ26" s="1888"/>
      <c r="JUA26" s="1888"/>
      <c r="JUB26" s="1888"/>
      <c r="JUC26" s="1888"/>
      <c r="JUD26" s="1888"/>
      <c r="JUE26" s="1888"/>
      <c r="JUF26" s="1888"/>
      <c r="JUG26" s="1888"/>
      <c r="JUH26" s="1888"/>
      <c r="JUI26" s="1888"/>
      <c r="JUJ26" s="1888"/>
      <c r="JUK26" s="1888"/>
      <c r="JUL26" s="1888"/>
      <c r="JUM26" s="1888"/>
      <c r="JUN26" s="1888"/>
      <c r="JUO26" s="1888"/>
      <c r="JUP26" s="1888"/>
      <c r="JUQ26" s="1888"/>
      <c r="JUR26" s="1888"/>
      <c r="JUS26" s="1888"/>
      <c r="JUT26" s="1888"/>
      <c r="JUU26" s="1888"/>
      <c r="JUV26" s="1888"/>
      <c r="JUW26" s="1888"/>
      <c r="JUX26" s="1888"/>
      <c r="JUY26" s="1888"/>
      <c r="JUZ26" s="1888"/>
      <c r="JVA26" s="1888"/>
      <c r="JVB26" s="1888"/>
      <c r="JVC26" s="1888"/>
      <c r="JVD26" s="1888"/>
      <c r="JVE26" s="1888"/>
      <c r="JVF26" s="1888"/>
      <c r="JVG26" s="1888"/>
      <c r="JVH26" s="1888"/>
      <c r="JVI26" s="1888"/>
      <c r="JVJ26" s="1888"/>
      <c r="JVK26" s="1888"/>
      <c r="JVL26" s="1888"/>
      <c r="JVM26" s="1888"/>
      <c r="JVN26" s="1888"/>
      <c r="JVO26" s="1888"/>
      <c r="JVP26" s="1888"/>
      <c r="JVQ26" s="1888"/>
      <c r="JVR26" s="1888"/>
      <c r="JVS26" s="1888"/>
      <c r="JVT26" s="1888"/>
      <c r="JVU26" s="1888"/>
      <c r="JVV26" s="1888"/>
      <c r="JVW26" s="1888"/>
      <c r="JVX26" s="1888"/>
      <c r="JVY26" s="1888"/>
      <c r="JVZ26" s="1888"/>
      <c r="JWA26" s="1888"/>
      <c r="JWB26" s="1888"/>
      <c r="JWC26" s="1888"/>
      <c r="JWD26" s="1888"/>
      <c r="JWE26" s="1888"/>
      <c r="JWF26" s="1888"/>
      <c r="JWG26" s="1888"/>
      <c r="JWH26" s="1888"/>
      <c r="JWI26" s="1888"/>
      <c r="JWJ26" s="1888"/>
      <c r="JWK26" s="1888"/>
      <c r="JWL26" s="1888"/>
      <c r="JWM26" s="1888"/>
      <c r="JWN26" s="1888"/>
      <c r="JWO26" s="1888"/>
      <c r="JWP26" s="1888"/>
      <c r="JWQ26" s="1888"/>
      <c r="JWR26" s="1888"/>
      <c r="JWS26" s="1888"/>
      <c r="JWT26" s="1888"/>
      <c r="JWU26" s="1888"/>
      <c r="JWV26" s="1888"/>
      <c r="JWW26" s="1888"/>
      <c r="JWX26" s="1888"/>
      <c r="JWY26" s="1888"/>
      <c r="JWZ26" s="1888"/>
      <c r="JXA26" s="1888"/>
      <c r="JXB26" s="1888"/>
      <c r="JXC26" s="1888"/>
      <c r="JXD26" s="1888"/>
      <c r="JXE26" s="1888"/>
      <c r="JXF26" s="1888"/>
      <c r="JXG26" s="1888"/>
      <c r="JXH26" s="1888"/>
      <c r="JXI26" s="1888"/>
      <c r="JXJ26" s="1888"/>
      <c r="JXK26" s="1888"/>
      <c r="JXL26" s="1888"/>
      <c r="JXM26" s="1888"/>
      <c r="JXN26" s="1888"/>
      <c r="JXO26" s="1888"/>
      <c r="JXP26" s="1888"/>
      <c r="JXQ26" s="1888"/>
      <c r="JXR26" s="1888"/>
      <c r="JXS26" s="1888"/>
      <c r="JXT26" s="1888"/>
      <c r="JXU26" s="1888"/>
      <c r="JXV26" s="1888"/>
      <c r="JXW26" s="1888"/>
      <c r="JXX26" s="1888"/>
      <c r="JXY26" s="1888"/>
      <c r="JXZ26" s="1888"/>
      <c r="JYA26" s="1888"/>
      <c r="JYB26" s="1888"/>
      <c r="JYC26" s="1888"/>
      <c r="JYD26" s="1888"/>
      <c r="JYE26" s="1888"/>
      <c r="JYF26" s="1888"/>
      <c r="JYG26" s="1888"/>
      <c r="JYH26" s="1888"/>
      <c r="JYI26" s="1888"/>
      <c r="JYJ26" s="1888"/>
      <c r="JYK26" s="1888"/>
      <c r="JYL26" s="1888"/>
      <c r="JYM26" s="1888"/>
      <c r="JYN26" s="1888"/>
      <c r="JYO26" s="1888"/>
      <c r="JYP26" s="1888"/>
      <c r="JYQ26" s="1888"/>
      <c r="JYR26" s="1888"/>
      <c r="JYS26" s="1888"/>
      <c r="JYT26" s="1888"/>
      <c r="JYU26" s="1888"/>
      <c r="JYV26" s="1888"/>
      <c r="JYW26" s="1888"/>
      <c r="JYX26" s="1888"/>
      <c r="JYY26" s="1888"/>
      <c r="JYZ26" s="1888"/>
      <c r="JZA26" s="1888"/>
      <c r="JZB26" s="1888"/>
      <c r="JZC26" s="1888"/>
      <c r="JZD26" s="1888"/>
      <c r="JZE26" s="1888"/>
      <c r="JZF26" s="1888"/>
      <c r="JZG26" s="1888"/>
      <c r="JZH26" s="1888"/>
      <c r="JZI26" s="1888"/>
      <c r="JZJ26" s="1888"/>
      <c r="JZK26" s="1888"/>
      <c r="JZL26" s="1888"/>
      <c r="JZM26" s="1888"/>
      <c r="JZN26" s="1888"/>
      <c r="JZO26" s="1888"/>
      <c r="JZP26" s="1888"/>
      <c r="JZQ26" s="1888"/>
      <c r="JZR26" s="1888"/>
      <c r="JZS26" s="1888"/>
      <c r="JZT26" s="1888"/>
      <c r="JZU26" s="1888"/>
      <c r="JZV26" s="1888"/>
      <c r="JZW26" s="1888"/>
      <c r="JZX26" s="1888"/>
      <c r="JZY26" s="1888"/>
      <c r="JZZ26" s="1888"/>
      <c r="KAA26" s="1888"/>
      <c r="KAB26" s="1888"/>
      <c r="KAC26" s="1888"/>
      <c r="KAD26" s="1888"/>
      <c r="KAE26" s="1888"/>
      <c r="KAF26" s="1888"/>
      <c r="KAG26" s="1888"/>
      <c r="KAH26" s="1888"/>
      <c r="KAI26" s="1888"/>
      <c r="KAJ26" s="1888"/>
      <c r="KAK26" s="1888"/>
      <c r="KAL26" s="1888"/>
      <c r="KAM26" s="1888"/>
      <c r="KAN26" s="1888"/>
      <c r="KAO26" s="1888"/>
      <c r="KAP26" s="1888"/>
      <c r="KAQ26" s="1888"/>
      <c r="KAR26" s="1888"/>
      <c r="KAS26" s="1888"/>
      <c r="KAT26" s="1888"/>
      <c r="KAU26" s="1888"/>
      <c r="KAV26" s="1888"/>
      <c r="KAW26" s="1888"/>
      <c r="KAX26" s="1888"/>
      <c r="KAY26" s="1888"/>
      <c r="KAZ26" s="1888"/>
      <c r="KBA26" s="1888"/>
      <c r="KBB26" s="1888"/>
      <c r="KBC26" s="1888"/>
      <c r="KBD26" s="1888"/>
      <c r="KBE26" s="1888"/>
      <c r="KBF26" s="1888"/>
      <c r="KBG26" s="1888"/>
      <c r="KBH26" s="1888"/>
      <c r="KBI26" s="1888"/>
      <c r="KBJ26" s="1888"/>
      <c r="KBK26" s="1888"/>
      <c r="KBL26" s="1888"/>
      <c r="KBM26" s="1888"/>
      <c r="KBN26" s="1888"/>
      <c r="KBO26" s="1888"/>
      <c r="KBP26" s="1888"/>
      <c r="KBQ26" s="1888"/>
      <c r="KBR26" s="1888"/>
      <c r="KBS26" s="1888"/>
      <c r="KBT26" s="1888"/>
      <c r="KBU26" s="1888"/>
      <c r="KBV26" s="1888"/>
      <c r="KBW26" s="1888"/>
      <c r="KBX26" s="1888"/>
      <c r="KBY26" s="1888"/>
      <c r="KBZ26" s="1888"/>
      <c r="KCA26" s="1888"/>
      <c r="KCB26" s="1888"/>
      <c r="KCC26" s="1888"/>
      <c r="KCD26" s="1888"/>
      <c r="KCE26" s="1888"/>
      <c r="KCF26" s="1888"/>
      <c r="KCG26" s="1888"/>
      <c r="KCH26" s="1888"/>
      <c r="KCI26" s="1888"/>
      <c r="KCJ26" s="1888"/>
      <c r="KCK26" s="1888"/>
      <c r="KCL26" s="1888"/>
      <c r="KCM26" s="1888"/>
      <c r="KCN26" s="1888"/>
      <c r="KCO26" s="1888"/>
      <c r="KCP26" s="1888"/>
      <c r="KCQ26" s="1888"/>
      <c r="KCR26" s="1888"/>
      <c r="KCS26" s="1888"/>
      <c r="KCT26" s="1888"/>
      <c r="KCU26" s="1888"/>
      <c r="KCV26" s="1888"/>
      <c r="KCW26" s="1888"/>
      <c r="KCX26" s="1888"/>
      <c r="KCY26" s="1888"/>
      <c r="KCZ26" s="1888"/>
      <c r="KDA26" s="1888"/>
      <c r="KDB26" s="1888"/>
      <c r="KDC26" s="1888"/>
      <c r="KDD26" s="1888"/>
      <c r="KDE26" s="1888"/>
      <c r="KDF26" s="1888"/>
      <c r="KDG26" s="1888"/>
      <c r="KDH26" s="1888"/>
      <c r="KDI26" s="1888"/>
      <c r="KDJ26" s="1888"/>
      <c r="KDK26" s="1888"/>
      <c r="KDL26" s="1888"/>
      <c r="KDM26" s="1888"/>
      <c r="KDN26" s="1888"/>
      <c r="KDO26" s="1888"/>
      <c r="KDP26" s="1888"/>
      <c r="KDQ26" s="1888"/>
      <c r="KDR26" s="1888"/>
      <c r="KDS26" s="1888"/>
      <c r="KDT26" s="1888"/>
      <c r="KDU26" s="1888"/>
      <c r="KDV26" s="1888"/>
      <c r="KDW26" s="1888"/>
      <c r="KDX26" s="1888"/>
      <c r="KDY26" s="1888"/>
      <c r="KDZ26" s="1888"/>
      <c r="KEA26" s="1888"/>
      <c r="KEB26" s="1888"/>
      <c r="KEC26" s="1888"/>
      <c r="KED26" s="1888"/>
      <c r="KEE26" s="1888"/>
      <c r="KEF26" s="1888"/>
      <c r="KEG26" s="1888"/>
      <c r="KEH26" s="1888"/>
      <c r="KEI26" s="1888"/>
      <c r="KEJ26" s="1888"/>
      <c r="KEK26" s="1888"/>
      <c r="KEL26" s="1888"/>
      <c r="KEM26" s="1888"/>
      <c r="KEN26" s="1888"/>
      <c r="KEO26" s="1888"/>
      <c r="KEP26" s="1888"/>
      <c r="KEQ26" s="1888"/>
      <c r="KER26" s="1888"/>
      <c r="KES26" s="1888"/>
      <c r="KET26" s="1888"/>
      <c r="KEU26" s="1888"/>
      <c r="KEV26" s="1888"/>
      <c r="KEW26" s="1888"/>
      <c r="KEX26" s="1888"/>
      <c r="KEY26" s="1888"/>
      <c r="KEZ26" s="1888"/>
      <c r="KFA26" s="1888"/>
      <c r="KFB26" s="1888"/>
      <c r="KFC26" s="1888"/>
      <c r="KFD26" s="1888"/>
      <c r="KFE26" s="1888"/>
      <c r="KFF26" s="1888"/>
      <c r="KFG26" s="1888"/>
      <c r="KFH26" s="1888"/>
      <c r="KFI26" s="1888"/>
      <c r="KFJ26" s="1888"/>
      <c r="KFK26" s="1888"/>
      <c r="KFL26" s="1888"/>
      <c r="KFM26" s="1888"/>
      <c r="KFN26" s="1888"/>
      <c r="KFO26" s="1888"/>
      <c r="KFP26" s="1888"/>
      <c r="KFQ26" s="1888"/>
      <c r="KFR26" s="1888"/>
      <c r="KFS26" s="1888"/>
      <c r="KFT26" s="1888"/>
      <c r="KFU26" s="1888"/>
      <c r="KFV26" s="1888"/>
      <c r="KFW26" s="1888"/>
      <c r="KFX26" s="1888"/>
      <c r="KFY26" s="1888"/>
      <c r="KFZ26" s="1888"/>
      <c r="KGA26" s="1888"/>
      <c r="KGB26" s="1888"/>
      <c r="KGC26" s="1888"/>
      <c r="KGD26" s="1888"/>
      <c r="KGE26" s="1888"/>
      <c r="KGF26" s="1888"/>
      <c r="KGG26" s="1888"/>
      <c r="KGH26" s="1888"/>
      <c r="KGI26" s="1888"/>
      <c r="KGJ26" s="1888"/>
      <c r="KGK26" s="1888"/>
      <c r="KGL26" s="1888"/>
      <c r="KGM26" s="1888"/>
      <c r="KGN26" s="1888"/>
      <c r="KGO26" s="1888"/>
      <c r="KGP26" s="1888"/>
      <c r="KGQ26" s="1888"/>
      <c r="KGR26" s="1888"/>
      <c r="KGS26" s="1888"/>
      <c r="KGT26" s="1888"/>
      <c r="KGU26" s="1888"/>
      <c r="KGV26" s="1888"/>
      <c r="KGW26" s="1888"/>
      <c r="KGX26" s="1888"/>
      <c r="KGY26" s="1888"/>
      <c r="KGZ26" s="1888"/>
      <c r="KHA26" s="1888"/>
      <c r="KHB26" s="1888"/>
      <c r="KHC26" s="1888"/>
      <c r="KHD26" s="1888"/>
      <c r="KHE26" s="1888"/>
      <c r="KHF26" s="1888"/>
      <c r="KHG26" s="1888"/>
      <c r="KHH26" s="1888"/>
      <c r="KHI26" s="1888"/>
      <c r="KHJ26" s="1888"/>
      <c r="KHK26" s="1888"/>
      <c r="KHL26" s="1888"/>
      <c r="KHM26" s="1888"/>
      <c r="KHN26" s="1888"/>
      <c r="KHO26" s="1888"/>
      <c r="KHP26" s="1888"/>
      <c r="KHQ26" s="1888"/>
      <c r="KHR26" s="1888"/>
      <c r="KHS26" s="1888"/>
      <c r="KHT26" s="1888"/>
      <c r="KHU26" s="1888"/>
      <c r="KHV26" s="1888"/>
      <c r="KHW26" s="1888"/>
      <c r="KHX26" s="1888"/>
      <c r="KHY26" s="1888"/>
      <c r="KHZ26" s="1888"/>
      <c r="KIA26" s="1888"/>
      <c r="KIB26" s="1888"/>
      <c r="KIC26" s="1888"/>
      <c r="KID26" s="1888"/>
      <c r="KIE26" s="1888"/>
      <c r="KIF26" s="1888"/>
      <c r="KIG26" s="1888"/>
      <c r="KIH26" s="1888"/>
      <c r="KII26" s="1888"/>
      <c r="KIJ26" s="1888"/>
      <c r="KIK26" s="1888"/>
      <c r="KIL26" s="1888"/>
      <c r="KIM26" s="1888"/>
      <c r="KIN26" s="1888"/>
      <c r="KIO26" s="1888"/>
      <c r="KIP26" s="1888"/>
      <c r="KIQ26" s="1888"/>
      <c r="KIR26" s="1888"/>
      <c r="KIS26" s="1888"/>
      <c r="KIT26" s="1888"/>
      <c r="KIU26" s="1888"/>
      <c r="KIV26" s="1888"/>
      <c r="KIW26" s="1888"/>
      <c r="KIX26" s="1888"/>
      <c r="KIY26" s="1888"/>
      <c r="KIZ26" s="1888"/>
      <c r="KJA26" s="1888"/>
      <c r="KJB26" s="1888"/>
      <c r="KJC26" s="1888"/>
      <c r="KJD26" s="1888"/>
      <c r="KJE26" s="1888"/>
      <c r="KJF26" s="1888"/>
      <c r="KJG26" s="1888"/>
      <c r="KJH26" s="1888"/>
      <c r="KJI26" s="1888"/>
      <c r="KJJ26" s="1888"/>
      <c r="KJK26" s="1888"/>
      <c r="KJL26" s="1888"/>
      <c r="KJM26" s="1888"/>
      <c r="KJN26" s="1888"/>
      <c r="KJO26" s="1888"/>
      <c r="KJP26" s="1888"/>
      <c r="KJQ26" s="1888"/>
      <c r="KJR26" s="1888"/>
      <c r="KJS26" s="1888"/>
      <c r="KJT26" s="1888"/>
      <c r="KJU26" s="1888"/>
      <c r="KJV26" s="1888"/>
      <c r="KJW26" s="1888"/>
      <c r="KJX26" s="1888"/>
      <c r="KJY26" s="1888"/>
      <c r="KJZ26" s="1888"/>
      <c r="KKA26" s="1888"/>
      <c r="KKB26" s="1888"/>
      <c r="KKC26" s="1888"/>
      <c r="KKD26" s="1888"/>
      <c r="KKE26" s="1888"/>
      <c r="KKF26" s="1888"/>
      <c r="KKG26" s="1888"/>
      <c r="KKH26" s="1888"/>
      <c r="KKI26" s="1888"/>
      <c r="KKJ26" s="1888"/>
      <c r="KKK26" s="1888"/>
      <c r="KKL26" s="1888"/>
      <c r="KKM26" s="1888"/>
      <c r="KKN26" s="1888"/>
      <c r="KKO26" s="1888"/>
      <c r="KKP26" s="1888"/>
      <c r="KKQ26" s="1888"/>
      <c r="KKR26" s="1888"/>
      <c r="KKS26" s="1888"/>
      <c r="KKT26" s="1888"/>
      <c r="KKU26" s="1888"/>
      <c r="KKV26" s="1888"/>
      <c r="KKW26" s="1888"/>
      <c r="KKX26" s="1888"/>
      <c r="KKY26" s="1888"/>
      <c r="KKZ26" s="1888"/>
      <c r="KLA26" s="1888"/>
      <c r="KLB26" s="1888"/>
      <c r="KLC26" s="1888"/>
      <c r="KLD26" s="1888"/>
      <c r="KLE26" s="1888"/>
      <c r="KLF26" s="1888"/>
      <c r="KLG26" s="1888"/>
      <c r="KLH26" s="1888"/>
      <c r="KLI26" s="1888"/>
      <c r="KLJ26" s="1888"/>
      <c r="KLK26" s="1888"/>
      <c r="KLL26" s="1888"/>
      <c r="KLM26" s="1888"/>
      <c r="KLN26" s="1888"/>
      <c r="KLO26" s="1888"/>
      <c r="KLP26" s="1888"/>
      <c r="KLQ26" s="1888"/>
      <c r="KLR26" s="1888"/>
      <c r="KLS26" s="1888"/>
      <c r="KLT26" s="1888"/>
      <c r="KLU26" s="1888"/>
      <c r="KLV26" s="1888"/>
      <c r="KLW26" s="1888"/>
      <c r="KLX26" s="1888"/>
      <c r="KLY26" s="1888"/>
      <c r="KLZ26" s="1888"/>
      <c r="KMA26" s="1888"/>
      <c r="KMB26" s="1888"/>
      <c r="KMC26" s="1888"/>
      <c r="KMD26" s="1888"/>
      <c r="KME26" s="1888"/>
      <c r="KMF26" s="1888"/>
      <c r="KMG26" s="1888"/>
      <c r="KMH26" s="1888"/>
      <c r="KMI26" s="1888"/>
      <c r="KMJ26" s="1888"/>
      <c r="KMK26" s="1888"/>
      <c r="KML26" s="1888"/>
      <c r="KMM26" s="1888"/>
      <c r="KMN26" s="1888"/>
      <c r="KMO26" s="1888"/>
      <c r="KMP26" s="1888"/>
      <c r="KMQ26" s="1888"/>
      <c r="KMR26" s="1888"/>
      <c r="KMS26" s="1888"/>
      <c r="KMT26" s="1888"/>
      <c r="KMU26" s="1888"/>
      <c r="KMV26" s="1888"/>
      <c r="KMW26" s="1888"/>
      <c r="KMX26" s="1888"/>
      <c r="KMY26" s="1888"/>
      <c r="KMZ26" s="1888"/>
      <c r="KNA26" s="1888"/>
      <c r="KNB26" s="1888"/>
      <c r="KNC26" s="1888"/>
      <c r="KND26" s="1888"/>
      <c r="KNE26" s="1888"/>
      <c r="KNF26" s="1888"/>
      <c r="KNG26" s="1888"/>
      <c r="KNH26" s="1888"/>
      <c r="KNI26" s="1888"/>
      <c r="KNJ26" s="1888"/>
      <c r="KNK26" s="1888"/>
      <c r="KNL26" s="1888"/>
      <c r="KNM26" s="1888"/>
      <c r="KNN26" s="1888"/>
      <c r="KNO26" s="1888"/>
      <c r="KNP26" s="1888"/>
      <c r="KNQ26" s="1888"/>
      <c r="KNR26" s="1888"/>
      <c r="KNS26" s="1888"/>
      <c r="KNT26" s="1888"/>
      <c r="KNU26" s="1888"/>
      <c r="KNV26" s="1888"/>
      <c r="KNW26" s="1888"/>
      <c r="KNX26" s="1888"/>
      <c r="KNY26" s="1888"/>
      <c r="KNZ26" s="1888"/>
      <c r="KOA26" s="1888"/>
      <c r="KOB26" s="1888"/>
      <c r="KOC26" s="1888"/>
      <c r="KOD26" s="1888"/>
      <c r="KOE26" s="1888"/>
      <c r="KOF26" s="1888"/>
      <c r="KOG26" s="1888"/>
      <c r="KOH26" s="1888"/>
      <c r="KOI26" s="1888"/>
      <c r="KOJ26" s="1888"/>
      <c r="KOK26" s="1888"/>
      <c r="KOL26" s="1888"/>
      <c r="KOM26" s="1888"/>
      <c r="KON26" s="1888"/>
      <c r="KOO26" s="1888"/>
      <c r="KOP26" s="1888"/>
      <c r="KOQ26" s="1888"/>
      <c r="KOR26" s="1888"/>
      <c r="KOS26" s="1888"/>
      <c r="KOT26" s="1888"/>
      <c r="KOU26" s="1888"/>
      <c r="KOV26" s="1888"/>
      <c r="KOW26" s="1888"/>
      <c r="KOX26" s="1888"/>
      <c r="KOY26" s="1888"/>
      <c r="KOZ26" s="1888"/>
      <c r="KPA26" s="1888"/>
      <c r="KPB26" s="1888"/>
      <c r="KPC26" s="1888"/>
      <c r="KPD26" s="1888"/>
      <c r="KPE26" s="1888"/>
      <c r="KPF26" s="1888"/>
      <c r="KPG26" s="1888"/>
      <c r="KPH26" s="1888"/>
      <c r="KPI26" s="1888"/>
      <c r="KPJ26" s="1888"/>
      <c r="KPK26" s="1888"/>
      <c r="KPL26" s="1888"/>
      <c r="KPM26" s="1888"/>
      <c r="KPN26" s="1888"/>
      <c r="KPO26" s="1888"/>
      <c r="KPP26" s="1888"/>
      <c r="KPQ26" s="1888"/>
      <c r="KPR26" s="1888"/>
      <c r="KPS26" s="1888"/>
      <c r="KPT26" s="1888"/>
      <c r="KPU26" s="1888"/>
      <c r="KPV26" s="1888"/>
      <c r="KPW26" s="1888"/>
      <c r="KPX26" s="1888"/>
      <c r="KPY26" s="1888"/>
      <c r="KPZ26" s="1888"/>
      <c r="KQA26" s="1888"/>
      <c r="KQB26" s="1888"/>
      <c r="KQC26" s="1888"/>
      <c r="KQD26" s="1888"/>
      <c r="KQE26" s="1888"/>
      <c r="KQF26" s="1888"/>
      <c r="KQG26" s="1888"/>
      <c r="KQH26" s="1888"/>
      <c r="KQI26" s="1888"/>
      <c r="KQJ26" s="1888"/>
      <c r="KQK26" s="1888"/>
      <c r="KQL26" s="1888"/>
      <c r="KQM26" s="1888"/>
      <c r="KQN26" s="1888"/>
      <c r="KQO26" s="1888"/>
      <c r="KQP26" s="1888"/>
      <c r="KQQ26" s="1888"/>
      <c r="KQR26" s="1888"/>
      <c r="KQS26" s="1888"/>
      <c r="KQT26" s="1888"/>
      <c r="KQU26" s="1888"/>
      <c r="KQV26" s="1888"/>
      <c r="KQW26" s="1888"/>
      <c r="KQX26" s="1888"/>
      <c r="KQY26" s="1888"/>
      <c r="KQZ26" s="1888"/>
      <c r="KRA26" s="1888"/>
      <c r="KRB26" s="1888"/>
      <c r="KRC26" s="1888"/>
      <c r="KRD26" s="1888"/>
      <c r="KRE26" s="1888"/>
      <c r="KRF26" s="1888"/>
      <c r="KRG26" s="1888"/>
      <c r="KRH26" s="1888"/>
      <c r="KRI26" s="1888"/>
      <c r="KRJ26" s="1888"/>
      <c r="KRK26" s="1888"/>
      <c r="KRL26" s="1888"/>
      <c r="KRM26" s="1888"/>
      <c r="KRN26" s="1888"/>
      <c r="KRO26" s="1888"/>
      <c r="KRP26" s="1888"/>
      <c r="KRQ26" s="1888"/>
      <c r="KRR26" s="1888"/>
      <c r="KRS26" s="1888"/>
      <c r="KRT26" s="1888"/>
      <c r="KRU26" s="1888"/>
      <c r="KRV26" s="1888"/>
      <c r="KRW26" s="1888"/>
      <c r="KRX26" s="1888"/>
      <c r="KRY26" s="1888"/>
      <c r="KRZ26" s="1888"/>
      <c r="KSA26" s="1888"/>
      <c r="KSB26" s="1888"/>
      <c r="KSC26" s="1888"/>
      <c r="KSD26" s="1888"/>
      <c r="KSE26" s="1888"/>
      <c r="KSF26" s="1888"/>
      <c r="KSG26" s="1888"/>
      <c r="KSH26" s="1888"/>
      <c r="KSI26" s="1888"/>
      <c r="KSJ26" s="1888"/>
      <c r="KSK26" s="1888"/>
      <c r="KSL26" s="1888"/>
      <c r="KSM26" s="1888"/>
      <c r="KSN26" s="1888"/>
      <c r="KSO26" s="1888"/>
      <c r="KSP26" s="1888"/>
      <c r="KSQ26" s="1888"/>
      <c r="KSR26" s="1888"/>
      <c r="KSS26" s="1888"/>
      <c r="KST26" s="1888"/>
      <c r="KSU26" s="1888"/>
      <c r="KSV26" s="1888"/>
      <c r="KSW26" s="1888"/>
      <c r="KSX26" s="1888"/>
      <c r="KSY26" s="1888"/>
      <c r="KSZ26" s="1888"/>
      <c r="KTA26" s="1888"/>
      <c r="KTB26" s="1888"/>
      <c r="KTC26" s="1888"/>
      <c r="KTD26" s="1888"/>
      <c r="KTE26" s="1888"/>
      <c r="KTF26" s="1888"/>
      <c r="KTG26" s="1888"/>
      <c r="KTH26" s="1888"/>
      <c r="KTI26" s="1888"/>
      <c r="KTJ26" s="1888"/>
      <c r="KTK26" s="1888"/>
      <c r="KTL26" s="1888"/>
      <c r="KTM26" s="1888"/>
      <c r="KTN26" s="1888"/>
      <c r="KTO26" s="1888"/>
      <c r="KTP26" s="1888"/>
      <c r="KTQ26" s="1888"/>
      <c r="KTR26" s="1888"/>
      <c r="KTS26" s="1888"/>
      <c r="KTT26" s="1888"/>
      <c r="KTU26" s="1888"/>
      <c r="KTV26" s="1888"/>
      <c r="KTW26" s="1888"/>
      <c r="KTX26" s="1888"/>
      <c r="KTY26" s="1888"/>
      <c r="KTZ26" s="1888"/>
      <c r="KUA26" s="1888"/>
      <c r="KUB26" s="1888"/>
      <c r="KUC26" s="1888"/>
      <c r="KUD26" s="1888"/>
      <c r="KUE26" s="1888"/>
      <c r="KUF26" s="1888"/>
      <c r="KUG26" s="1888"/>
      <c r="KUH26" s="1888"/>
      <c r="KUI26" s="1888"/>
      <c r="KUJ26" s="1888"/>
      <c r="KUK26" s="1888"/>
      <c r="KUL26" s="1888"/>
      <c r="KUM26" s="1888"/>
      <c r="KUN26" s="1888"/>
      <c r="KUO26" s="1888"/>
      <c r="KUP26" s="1888"/>
      <c r="KUQ26" s="1888"/>
      <c r="KUR26" s="1888"/>
      <c r="KUS26" s="1888"/>
      <c r="KUT26" s="1888"/>
      <c r="KUU26" s="1888"/>
      <c r="KUV26" s="1888"/>
      <c r="KUW26" s="1888"/>
      <c r="KUX26" s="1888"/>
      <c r="KUY26" s="1888"/>
      <c r="KUZ26" s="1888"/>
      <c r="KVA26" s="1888"/>
      <c r="KVB26" s="1888"/>
      <c r="KVC26" s="1888"/>
      <c r="KVD26" s="1888"/>
      <c r="KVE26" s="1888"/>
      <c r="KVF26" s="1888"/>
      <c r="KVG26" s="1888"/>
      <c r="KVH26" s="1888"/>
      <c r="KVI26" s="1888"/>
      <c r="KVJ26" s="1888"/>
      <c r="KVK26" s="1888"/>
      <c r="KVL26" s="1888"/>
      <c r="KVM26" s="1888"/>
      <c r="KVN26" s="1888"/>
      <c r="KVO26" s="1888"/>
      <c r="KVP26" s="1888"/>
      <c r="KVQ26" s="1888"/>
      <c r="KVR26" s="1888"/>
      <c r="KVS26" s="1888"/>
      <c r="KVT26" s="1888"/>
      <c r="KVU26" s="1888"/>
      <c r="KVV26" s="1888"/>
      <c r="KVW26" s="1888"/>
      <c r="KVX26" s="1888"/>
      <c r="KVY26" s="1888"/>
      <c r="KVZ26" s="1888"/>
      <c r="KWA26" s="1888"/>
      <c r="KWB26" s="1888"/>
      <c r="KWC26" s="1888"/>
      <c r="KWD26" s="1888"/>
      <c r="KWE26" s="1888"/>
      <c r="KWF26" s="1888"/>
      <c r="KWG26" s="1888"/>
      <c r="KWH26" s="1888"/>
      <c r="KWI26" s="1888"/>
      <c r="KWJ26" s="1888"/>
      <c r="KWK26" s="1888"/>
      <c r="KWL26" s="1888"/>
      <c r="KWM26" s="1888"/>
      <c r="KWN26" s="1888"/>
      <c r="KWO26" s="1888"/>
      <c r="KWP26" s="1888"/>
      <c r="KWQ26" s="1888"/>
      <c r="KWR26" s="1888"/>
      <c r="KWS26" s="1888"/>
      <c r="KWT26" s="1888"/>
      <c r="KWU26" s="1888"/>
      <c r="KWV26" s="1888"/>
      <c r="KWW26" s="1888"/>
      <c r="KWX26" s="1888"/>
      <c r="KWY26" s="1888"/>
      <c r="KWZ26" s="1888"/>
      <c r="KXA26" s="1888"/>
      <c r="KXB26" s="1888"/>
      <c r="KXC26" s="1888"/>
      <c r="KXD26" s="1888"/>
      <c r="KXE26" s="1888"/>
      <c r="KXF26" s="1888"/>
      <c r="KXG26" s="1888"/>
      <c r="KXH26" s="1888"/>
      <c r="KXI26" s="1888"/>
      <c r="KXJ26" s="1888"/>
      <c r="KXK26" s="1888"/>
      <c r="KXL26" s="1888"/>
      <c r="KXM26" s="1888"/>
      <c r="KXN26" s="1888"/>
      <c r="KXO26" s="1888"/>
      <c r="KXP26" s="1888"/>
      <c r="KXQ26" s="1888"/>
      <c r="KXR26" s="1888"/>
      <c r="KXS26" s="1888"/>
      <c r="KXT26" s="1888"/>
      <c r="KXU26" s="1888"/>
      <c r="KXV26" s="1888"/>
      <c r="KXW26" s="1888"/>
      <c r="KXX26" s="1888"/>
      <c r="KXY26" s="1888"/>
      <c r="KXZ26" s="1888"/>
      <c r="KYA26" s="1888"/>
      <c r="KYB26" s="1888"/>
      <c r="KYC26" s="1888"/>
      <c r="KYD26" s="1888"/>
      <c r="KYE26" s="1888"/>
      <c r="KYF26" s="1888"/>
      <c r="KYG26" s="1888"/>
      <c r="KYH26" s="1888"/>
      <c r="KYI26" s="1888"/>
      <c r="KYJ26" s="1888"/>
      <c r="KYK26" s="1888"/>
      <c r="KYL26" s="1888"/>
      <c r="KYM26" s="1888"/>
      <c r="KYN26" s="1888"/>
      <c r="KYO26" s="1888"/>
      <c r="KYP26" s="1888"/>
      <c r="KYQ26" s="1888"/>
      <c r="KYR26" s="1888"/>
      <c r="KYS26" s="1888"/>
      <c r="KYT26" s="1888"/>
      <c r="KYU26" s="1888"/>
      <c r="KYV26" s="1888"/>
      <c r="KYW26" s="1888"/>
      <c r="KYX26" s="1888"/>
      <c r="KYY26" s="1888"/>
      <c r="KYZ26" s="1888"/>
      <c r="KZA26" s="1888"/>
      <c r="KZB26" s="1888"/>
      <c r="KZC26" s="1888"/>
      <c r="KZD26" s="1888"/>
      <c r="KZE26" s="1888"/>
      <c r="KZF26" s="1888"/>
      <c r="KZG26" s="1888"/>
      <c r="KZH26" s="1888"/>
      <c r="KZI26" s="1888"/>
      <c r="KZJ26" s="1888"/>
      <c r="KZK26" s="1888"/>
      <c r="KZL26" s="1888"/>
      <c r="KZM26" s="1888"/>
      <c r="KZN26" s="1888"/>
      <c r="KZO26" s="1888"/>
      <c r="KZP26" s="1888"/>
      <c r="KZQ26" s="1888"/>
      <c r="KZR26" s="1888"/>
      <c r="KZS26" s="1888"/>
      <c r="KZT26" s="1888"/>
      <c r="KZU26" s="1888"/>
      <c r="KZV26" s="1888"/>
      <c r="KZW26" s="1888"/>
      <c r="KZX26" s="1888"/>
      <c r="KZY26" s="1888"/>
      <c r="KZZ26" s="1888"/>
      <c r="LAA26" s="1888"/>
      <c r="LAB26" s="1888"/>
      <c r="LAC26" s="1888"/>
      <c r="LAD26" s="1888"/>
      <c r="LAE26" s="1888"/>
      <c r="LAF26" s="1888"/>
      <c r="LAG26" s="1888"/>
      <c r="LAH26" s="1888"/>
      <c r="LAI26" s="1888"/>
      <c r="LAJ26" s="1888"/>
      <c r="LAK26" s="1888"/>
      <c r="LAL26" s="1888"/>
      <c r="LAM26" s="1888"/>
      <c r="LAN26" s="1888"/>
      <c r="LAO26" s="1888"/>
      <c r="LAP26" s="1888"/>
      <c r="LAQ26" s="1888"/>
      <c r="LAR26" s="1888"/>
      <c r="LAS26" s="1888"/>
      <c r="LAT26" s="1888"/>
      <c r="LAU26" s="1888"/>
      <c r="LAV26" s="1888"/>
      <c r="LAW26" s="1888"/>
      <c r="LAX26" s="1888"/>
      <c r="LAY26" s="1888"/>
      <c r="LAZ26" s="1888"/>
      <c r="LBA26" s="1888"/>
      <c r="LBB26" s="1888"/>
      <c r="LBC26" s="1888"/>
      <c r="LBD26" s="1888"/>
      <c r="LBE26" s="1888"/>
      <c r="LBF26" s="1888"/>
      <c r="LBG26" s="1888"/>
      <c r="LBH26" s="1888"/>
      <c r="LBI26" s="1888"/>
      <c r="LBJ26" s="1888"/>
      <c r="LBK26" s="1888"/>
      <c r="LBL26" s="1888"/>
      <c r="LBM26" s="1888"/>
      <c r="LBN26" s="1888"/>
      <c r="LBO26" s="1888"/>
      <c r="LBP26" s="1888"/>
      <c r="LBQ26" s="1888"/>
      <c r="LBR26" s="1888"/>
      <c r="LBS26" s="1888"/>
      <c r="LBT26" s="1888"/>
      <c r="LBU26" s="1888"/>
      <c r="LBV26" s="1888"/>
      <c r="LBW26" s="1888"/>
      <c r="LBX26" s="1888"/>
      <c r="LBY26" s="1888"/>
      <c r="LBZ26" s="1888"/>
      <c r="LCA26" s="1888"/>
      <c r="LCB26" s="1888"/>
      <c r="LCC26" s="1888"/>
      <c r="LCD26" s="1888"/>
      <c r="LCE26" s="1888"/>
      <c r="LCF26" s="1888"/>
      <c r="LCG26" s="1888"/>
      <c r="LCH26" s="1888"/>
      <c r="LCI26" s="1888"/>
      <c r="LCJ26" s="1888"/>
      <c r="LCK26" s="1888"/>
      <c r="LCL26" s="1888"/>
      <c r="LCM26" s="1888"/>
      <c r="LCN26" s="1888"/>
      <c r="LCO26" s="1888"/>
      <c r="LCP26" s="1888"/>
      <c r="LCQ26" s="1888"/>
      <c r="LCR26" s="1888"/>
      <c r="LCS26" s="1888"/>
      <c r="LCT26" s="1888"/>
      <c r="LCU26" s="1888"/>
      <c r="LCV26" s="1888"/>
      <c r="LCW26" s="1888"/>
      <c r="LCX26" s="1888"/>
      <c r="LCY26" s="1888"/>
      <c r="LCZ26" s="1888"/>
      <c r="LDA26" s="1888"/>
      <c r="LDB26" s="1888"/>
      <c r="LDC26" s="1888"/>
      <c r="LDD26" s="1888"/>
      <c r="LDE26" s="1888"/>
      <c r="LDF26" s="1888"/>
      <c r="LDG26" s="1888"/>
      <c r="LDH26" s="1888"/>
      <c r="LDI26" s="1888"/>
      <c r="LDJ26" s="1888"/>
      <c r="LDK26" s="1888"/>
      <c r="LDL26" s="1888"/>
      <c r="LDM26" s="1888"/>
      <c r="LDN26" s="1888"/>
      <c r="LDO26" s="1888"/>
      <c r="LDP26" s="1888"/>
      <c r="LDQ26" s="1888"/>
      <c r="LDR26" s="1888"/>
      <c r="LDS26" s="1888"/>
      <c r="LDT26" s="1888"/>
      <c r="LDU26" s="1888"/>
      <c r="LDV26" s="1888"/>
      <c r="LDW26" s="1888"/>
      <c r="LDX26" s="1888"/>
      <c r="LDY26" s="1888"/>
      <c r="LDZ26" s="1888"/>
      <c r="LEA26" s="1888"/>
      <c r="LEB26" s="1888"/>
      <c r="LEC26" s="1888"/>
      <c r="LED26" s="1888"/>
      <c r="LEE26" s="1888"/>
      <c r="LEF26" s="1888"/>
      <c r="LEG26" s="1888"/>
      <c r="LEH26" s="1888"/>
      <c r="LEI26" s="1888"/>
      <c r="LEJ26" s="1888"/>
      <c r="LEK26" s="1888"/>
      <c r="LEL26" s="1888"/>
      <c r="LEM26" s="1888"/>
      <c r="LEN26" s="1888"/>
      <c r="LEO26" s="1888"/>
      <c r="LEP26" s="1888"/>
      <c r="LEQ26" s="1888"/>
      <c r="LER26" s="1888"/>
      <c r="LES26" s="1888"/>
      <c r="LET26" s="1888"/>
      <c r="LEU26" s="1888"/>
      <c r="LEV26" s="1888"/>
      <c r="LEW26" s="1888"/>
      <c r="LEX26" s="1888"/>
      <c r="LEY26" s="1888"/>
      <c r="LEZ26" s="1888"/>
      <c r="LFA26" s="1888"/>
      <c r="LFB26" s="1888"/>
      <c r="LFC26" s="1888"/>
      <c r="LFD26" s="1888"/>
      <c r="LFE26" s="1888"/>
      <c r="LFF26" s="1888"/>
      <c r="LFG26" s="1888"/>
      <c r="LFH26" s="1888"/>
      <c r="LFI26" s="1888"/>
      <c r="LFJ26" s="1888"/>
      <c r="LFK26" s="1888"/>
      <c r="LFL26" s="1888"/>
      <c r="LFM26" s="1888"/>
      <c r="LFN26" s="1888"/>
      <c r="LFO26" s="1888"/>
      <c r="LFP26" s="1888"/>
      <c r="LFQ26" s="1888"/>
      <c r="LFR26" s="1888"/>
      <c r="LFS26" s="1888"/>
      <c r="LFT26" s="1888"/>
      <c r="LFU26" s="1888"/>
      <c r="LFV26" s="1888"/>
      <c r="LFW26" s="1888"/>
      <c r="LFX26" s="1888"/>
      <c r="LFY26" s="1888"/>
      <c r="LFZ26" s="1888"/>
      <c r="LGA26" s="1888"/>
      <c r="LGB26" s="1888"/>
      <c r="LGC26" s="1888"/>
      <c r="LGD26" s="1888"/>
      <c r="LGE26" s="1888"/>
      <c r="LGF26" s="1888"/>
      <c r="LGG26" s="1888"/>
      <c r="LGH26" s="1888"/>
      <c r="LGI26" s="1888"/>
      <c r="LGJ26" s="1888"/>
      <c r="LGK26" s="1888"/>
      <c r="LGL26" s="1888"/>
      <c r="LGM26" s="1888"/>
      <c r="LGN26" s="1888"/>
      <c r="LGO26" s="1888"/>
      <c r="LGP26" s="1888"/>
      <c r="LGQ26" s="1888"/>
      <c r="LGR26" s="1888"/>
      <c r="LGS26" s="1888"/>
      <c r="LGT26" s="1888"/>
      <c r="LGU26" s="1888"/>
      <c r="LGV26" s="1888"/>
      <c r="LGW26" s="1888"/>
      <c r="LGX26" s="1888"/>
      <c r="LGY26" s="1888"/>
      <c r="LGZ26" s="1888"/>
      <c r="LHA26" s="1888"/>
      <c r="LHB26" s="1888"/>
      <c r="LHC26" s="1888"/>
      <c r="LHD26" s="1888"/>
      <c r="LHE26" s="1888"/>
      <c r="LHF26" s="1888"/>
      <c r="LHG26" s="1888"/>
      <c r="LHH26" s="1888"/>
      <c r="LHI26" s="1888"/>
      <c r="LHJ26" s="1888"/>
      <c r="LHK26" s="1888"/>
      <c r="LHL26" s="1888"/>
      <c r="LHM26" s="1888"/>
      <c r="LHN26" s="1888"/>
      <c r="LHO26" s="1888"/>
      <c r="LHP26" s="1888"/>
      <c r="LHQ26" s="1888"/>
      <c r="LHR26" s="1888"/>
      <c r="LHS26" s="1888"/>
      <c r="LHT26" s="1888"/>
      <c r="LHU26" s="1888"/>
      <c r="LHV26" s="1888"/>
      <c r="LHW26" s="1888"/>
      <c r="LHX26" s="1888"/>
      <c r="LHY26" s="1888"/>
      <c r="LHZ26" s="1888"/>
      <c r="LIA26" s="1888"/>
      <c r="LIB26" s="1888"/>
      <c r="LIC26" s="1888"/>
      <c r="LID26" s="1888"/>
      <c r="LIE26" s="1888"/>
      <c r="LIF26" s="1888"/>
      <c r="LIG26" s="1888"/>
      <c r="LIH26" s="1888"/>
      <c r="LII26" s="1888"/>
      <c r="LIJ26" s="1888"/>
      <c r="LIK26" s="1888"/>
      <c r="LIL26" s="1888"/>
      <c r="LIM26" s="1888"/>
      <c r="LIN26" s="1888"/>
      <c r="LIO26" s="1888"/>
      <c r="LIP26" s="1888"/>
      <c r="LIQ26" s="1888"/>
      <c r="LIR26" s="1888"/>
      <c r="LIS26" s="1888"/>
      <c r="LIT26" s="1888"/>
      <c r="LIU26" s="1888"/>
      <c r="LIV26" s="1888"/>
      <c r="LIW26" s="1888"/>
      <c r="LIX26" s="1888"/>
      <c r="LIY26" s="1888"/>
      <c r="LIZ26" s="1888"/>
      <c r="LJA26" s="1888"/>
      <c r="LJB26" s="1888"/>
      <c r="LJC26" s="1888"/>
      <c r="LJD26" s="1888"/>
      <c r="LJE26" s="1888"/>
      <c r="LJF26" s="1888"/>
      <c r="LJG26" s="1888"/>
      <c r="LJH26" s="1888"/>
      <c r="LJI26" s="1888"/>
      <c r="LJJ26" s="1888"/>
      <c r="LJK26" s="1888"/>
      <c r="LJL26" s="1888"/>
      <c r="LJM26" s="1888"/>
      <c r="LJN26" s="1888"/>
      <c r="LJO26" s="1888"/>
      <c r="LJP26" s="1888"/>
      <c r="LJQ26" s="1888"/>
      <c r="LJR26" s="1888"/>
      <c r="LJS26" s="1888"/>
      <c r="LJT26" s="1888"/>
      <c r="LJU26" s="1888"/>
      <c r="LJV26" s="1888"/>
      <c r="LJW26" s="1888"/>
      <c r="LJX26" s="1888"/>
      <c r="LJY26" s="1888"/>
      <c r="LJZ26" s="1888"/>
      <c r="LKA26" s="1888"/>
      <c r="LKB26" s="1888"/>
      <c r="LKC26" s="1888"/>
      <c r="LKD26" s="1888"/>
      <c r="LKE26" s="1888"/>
      <c r="LKF26" s="1888"/>
      <c r="LKG26" s="1888"/>
      <c r="LKH26" s="1888"/>
      <c r="LKI26" s="1888"/>
      <c r="LKJ26" s="1888"/>
      <c r="LKK26" s="1888"/>
      <c r="LKL26" s="1888"/>
      <c r="LKM26" s="1888"/>
      <c r="LKN26" s="1888"/>
      <c r="LKO26" s="1888"/>
      <c r="LKP26" s="1888"/>
      <c r="LKQ26" s="1888"/>
      <c r="LKR26" s="1888"/>
      <c r="LKS26" s="1888"/>
      <c r="LKT26" s="1888"/>
      <c r="LKU26" s="1888"/>
      <c r="LKV26" s="1888"/>
      <c r="LKW26" s="1888"/>
      <c r="LKX26" s="1888"/>
      <c r="LKY26" s="1888"/>
      <c r="LKZ26" s="1888"/>
      <c r="LLA26" s="1888"/>
      <c r="LLB26" s="1888"/>
      <c r="LLC26" s="1888"/>
      <c r="LLD26" s="1888"/>
      <c r="LLE26" s="1888"/>
      <c r="LLF26" s="1888"/>
      <c r="LLG26" s="1888"/>
      <c r="LLH26" s="1888"/>
      <c r="LLI26" s="1888"/>
      <c r="LLJ26" s="1888"/>
      <c r="LLK26" s="1888"/>
      <c r="LLL26" s="1888"/>
      <c r="LLM26" s="1888"/>
      <c r="LLN26" s="1888"/>
      <c r="LLO26" s="1888"/>
      <c r="LLP26" s="1888"/>
      <c r="LLQ26" s="1888"/>
      <c r="LLR26" s="1888"/>
      <c r="LLS26" s="1888"/>
      <c r="LLT26" s="1888"/>
      <c r="LLU26" s="1888"/>
      <c r="LLV26" s="1888"/>
      <c r="LLW26" s="1888"/>
      <c r="LLX26" s="1888"/>
      <c r="LLY26" s="1888"/>
      <c r="LLZ26" s="1888"/>
      <c r="LMA26" s="1888"/>
      <c r="LMB26" s="1888"/>
      <c r="LMC26" s="1888"/>
      <c r="LMD26" s="1888"/>
      <c r="LME26" s="1888"/>
      <c r="LMF26" s="1888"/>
      <c r="LMG26" s="1888"/>
      <c r="LMH26" s="1888"/>
      <c r="LMI26" s="1888"/>
      <c r="LMJ26" s="1888"/>
      <c r="LMK26" s="1888"/>
      <c r="LML26" s="1888"/>
      <c r="LMM26" s="1888"/>
      <c r="LMN26" s="1888"/>
      <c r="LMO26" s="1888"/>
      <c r="LMP26" s="1888"/>
      <c r="LMQ26" s="1888"/>
      <c r="LMR26" s="1888"/>
      <c r="LMS26" s="1888"/>
      <c r="LMT26" s="1888"/>
      <c r="LMU26" s="1888"/>
      <c r="LMV26" s="1888"/>
      <c r="LMW26" s="1888"/>
      <c r="LMX26" s="1888"/>
      <c r="LMY26" s="1888"/>
      <c r="LMZ26" s="1888"/>
      <c r="LNA26" s="1888"/>
      <c r="LNB26" s="1888"/>
      <c r="LNC26" s="1888"/>
      <c r="LND26" s="1888"/>
      <c r="LNE26" s="1888"/>
      <c r="LNF26" s="1888"/>
      <c r="LNG26" s="1888"/>
      <c r="LNH26" s="1888"/>
      <c r="LNI26" s="1888"/>
      <c r="LNJ26" s="1888"/>
      <c r="LNK26" s="1888"/>
      <c r="LNL26" s="1888"/>
      <c r="LNM26" s="1888"/>
      <c r="LNN26" s="1888"/>
      <c r="LNO26" s="1888"/>
      <c r="LNP26" s="1888"/>
      <c r="LNQ26" s="1888"/>
      <c r="LNR26" s="1888"/>
      <c r="LNS26" s="1888"/>
      <c r="LNT26" s="1888"/>
      <c r="LNU26" s="1888"/>
      <c r="LNV26" s="1888"/>
      <c r="LNW26" s="1888"/>
      <c r="LNX26" s="1888"/>
      <c r="LNY26" s="1888"/>
      <c r="LNZ26" s="1888"/>
      <c r="LOA26" s="1888"/>
      <c r="LOB26" s="1888"/>
      <c r="LOC26" s="1888"/>
      <c r="LOD26" s="1888"/>
      <c r="LOE26" s="1888"/>
      <c r="LOF26" s="1888"/>
      <c r="LOG26" s="1888"/>
      <c r="LOH26" s="1888"/>
      <c r="LOI26" s="1888"/>
      <c r="LOJ26" s="1888"/>
      <c r="LOK26" s="1888"/>
      <c r="LOL26" s="1888"/>
      <c r="LOM26" s="1888"/>
      <c r="LON26" s="1888"/>
      <c r="LOO26" s="1888"/>
      <c r="LOP26" s="1888"/>
      <c r="LOQ26" s="1888"/>
      <c r="LOR26" s="1888"/>
      <c r="LOS26" s="1888"/>
      <c r="LOT26" s="1888"/>
      <c r="LOU26" s="1888"/>
      <c r="LOV26" s="1888"/>
      <c r="LOW26" s="1888"/>
      <c r="LOX26" s="1888"/>
      <c r="LOY26" s="1888"/>
      <c r="LOZ26" s="1888"/>
      <c r="LPA26" s="1888"/>
      <c r="LPB26" s="1888"/>
      <c r="LPC26" s="1888"/>
      <c r="LPD26" s="1888"/>
      <c r="LPE26" s="1888"/>
      <c r="LPF26" s="1888"/>
      <c r="LPG26" s="1888"/>
      <c r="LPH26" s="1888"/>
      <c r="LPI26" s="1888"/>
      <c r="LPJ26" s="1888"/>
      <c r="LPK26" s="1888"/>
      <c r="LPL26" s="1888"/>
      <c r="LPM26" s="1888"/>
      <c r="LPN26" s="1888"/>
      <c r="LPO26" s="1888"/>
      <c r="LPP26" s="1888"/>
      <c r="LPQ26" s="1888"/>
      <c r="LPR26" s="1888"/>
      <c r="LPS26" s="1888"/>
      <c r="LPT26" s="1888"/>
      <c r="LPU26" s="1888"/>
      <c r="LPV26" s="1888"/>
      <c r="LPW26" s="1888"/>
      <c r="LPX26" s="1888"/>
      <c r="LPY26" s="1888"/>
      <c r="LPZ26" s="1888"/>
      <c r="LQA26" s="1888"/>
      <c r="LQB26" s="1888"/>
      <c r="LQC26" s="1888"/>
      <c r="LQD26" s="1888"/>
      <c r="LQE26" s="1888"/>
      <c r="LQF26" s="1888"/>
      <c r="LQG26" s="1888"/>
      <c r="LQH26" s="1888"/>
      <c r="LQI26" s="1888"/>
      <c r="LQJ26" s="1888"/>
      <c r="LQK26" s="1888"/>
      <c r="LQL26" s="1888"/>
      <c r="LQM26" s="1888"/>
      <c r="LQN26" s="1888"/>
      <c r="LQO26" s="1888"/>
      <c r="LQP26" s="1888"/>
      <c r="LQQ26" s="1888"/>
      <c r="LQR26" s="1888"/>
      <c r="LQS26" s="1888"/>
      <c r="LQT26" s="1888"/>
      <c r="LQU26" s="1888"/>
      <c r="LQV26" s="1888"/>
      <c r="LQW26" s="1888"/>
      <c r="LQX26" s="1888"/>
      <c r="LQY26" s="1888"/>
      <c r="LQZ26" s="1888"/>
      <c r="LRA26" s="1888"/>
      <c r="LRB26" s="1888"/>
      <c r="LRC26" s="1888"/>
      <c r="LRD26" s="1888"/>
      <c r="LRE26" s="1888"/>
      <c r="LRF26" s="1888"/>
      <c r="LRG26" s="1888"/>
      <c r="LRH26" s="1888"/>
      <c r="LRI26" s="1888"/>
      <c r="LRJ26" s="1888"/>
      <c r="LRK26" s="1888"/>
      <c r="LRL26" s="1888"/>
      <c r="LRM26" s="1888"/>
      <c r="LRN26" s="1888"/>
      <c r="LRO26" s="1888"/>
      <c r="LRP26" s="1888"/>
      <c r="LRQ26" s="1888"/>
      <c r="LRR26" s="1888"/>
      <c r="LRS26" s="1888"/>
      <c r="LRT26" s="1888"/>
      <c r="LRU26" s="1888"/>
      <c r="LRV26" s="1888"/>
      <c r="LRW26" s="1888"/>
      <c r="LRX26" s="1888"/>
      <c r="LRY26" s="1888"/>
      <c r="LRZ26" s="1888"/>
      <c r="LSA26" s="1888"/>
      <c r="LSB26" s="1888"/>
      <c r="LSC26" s="1888"/>
      <c r="LSD26" s="1888"/>
      <c r="LSE26" s="1888"/>
      <c r="LSF26" s="1888"/>
      <c r="LSG26" s="1888"/>
      <c r="LSH26" s="1888"/>
      <c r="LSI26" s="1888"/>
      <c r="LSJ26" s="1888"/>
      <c r="LSK26" s="1888"/>
      <c r="LSL26" s="1888"/>
      <c r="LSM26" s="1888"/>
      <c r="LSN26" s="1888"/>
      <c r="LSO26" s="1888"/>
      <c r="LSP26" s="1888"/>
      <c r="LSQ26" s="1888"/>
      <c r="LSR26" s="1888"/>
      <c r="LSS26" s="1888"/>
      <c r="LST26" s="1888"/>
      <c r="LSU26" s="1888"/>
      <c r="LSV26" s="1888"/>
      <c r="LSW26" s="1888"/>
      <c r="LSX26" s="1888"/>
      <c r="LSY26" s="1888"/>
      <c r="LSZ26" s="1888"/>
      <c r="LTA26" s="1888"/>
      <c r="LTB26" s="1888"/>
      <c r="LTC26" s="1888"/>
      <c r="LTD26" s="1888"/>
      <c r="LTE26" s="1888"/>
      <c r="LTF26" s="1888"/>
      <c r="LTG26" s="1888"/>
      <c r="LTH26" s="1888"/>
      <c r="LTI26" s="1888"/>
      <c r="LTJ26" s="1888"/>
      <c r="LTK26" s="1888"/>
      <c r="LTL26" s="1888"/>
      <c r="LTM26" s="1888"/>
      <c r="LTN26" s="1888"/>
      <c r="LTO26" s="1888"/>
      <c r="LTP26" s="1888"/>
      <c r="LTQ26" s="1888"/>
      <c r="LTR26" s="1888"/>
      <c r="LTS26" s="1888"/>
      <c r="LTT26" s="1888"/>
      <c r="LTU26" s="1888"/>
      <c r="LTV26" s="1888"/>
      <c r="LTW26" s="1888"/>
      <c r="LTX26" s="1888"/>
      <c r="LTY26" s="1888"/>
      <c r="LTZ26" s="1888"/>
      <c r="LUA26" s="1888"/>
      <c r="LUB26" s="1888"/>
      <c r="LUC26" s="1888"/>
      <c r="LUD26" s="1888"/>
      <c r="LUE26" s="1888"/>
      <c r="LUF26" s="1888"/>
      <c r="LUG26" s="1888"/>
      <c r="LUH26" s="1888"/>
      <c r="LUI26" s="1888"/>
      <c r="LUJ26" s="1888"/>
      <c r="LUK26" s="1888"/>
      <c r="LUL26" s="1888"/>
      <c r="LUM26" s="1888"/>
      <c r="LUN26" s="1888"/>
      <c r="LUO26" s="1888"/>
      <c r="LUP26" s="1888"/>
      <c r="LUQ26" s="1888"/>
      <c r="LUR26" s="1888"/>
      <c r="LUS26" s="1888"/>
      <c r="LUT26" s="1888"/>
      <c r="LUU26" s="1888"/>
      <c r="LUV26" s="1888"/>
      <c r="LUW26" s="1888"/>
      <c r="LUX26" s="1888"/>
      <c r="LUY26" s="1888"/>
      <c r="LUZ26" s="1888"/>
      <c r="LVA26" s="1888"/>
      <c r="LVB26" s="1888"/>
      <c r="LVC26" s="1888"/>
      <c r="LVD26" s="1888"/>
      <c r="LVE26" s="1888"/>
      <c r="LVF26" s="1888"/>
      <c r="LVG26" s="1888"/>
      <c r="LVH26" s="1888"/>
      <c r="LVI26" s="1888"/>
      <c r="LVJ26" s="1888"/>
      <c r="LVK26" s="1888"/>
      <c r="LVL26" s="1888"/>
      <c r="LVM26" s="1888"/>
      <c r="LVN26" s="1888"/>
      <c r="LVO26" s="1888"/>
      <c r="LVP26" s="1888"/>
      <c r="LVQ26" s="1888"/>
      <c r="LVR26" s="1888"/>
      <c r="LVS26" s="1888"/>
      <c r="LVT26" s="1888"/>
      <c r="LVU26" s="1888"/>
      <c r="LVV26" s="1888"/>
      <c r="LVW26" s="1888"/>
      <c r="LVX26" s="1888"/>
      <c r="LVY26" s="1888"/>
      <c r="LVZ26" s="1888"/>
      <c r="LWA26" s="1888"/>
      <c r="LWB26" s="1888"/>
      <c r="LWC26" s="1888"/>
      <c r="LWD26" s="1888"/>
      <c r="LWE26" s="1888"/>
      <c r="LWF26" s="1888"/>
      <c r="LWG26" s="1888"/>
      <c r="LWH26" s="1888"/>
      <c r="LWI26" s="1888"/>
      <c r="LWJ26" s="1888"/>
      <c r="LWK26" s="1888"/>
      <c r="LWL26" s="1888"/>
      <c r="LWM26" s="1888"/>
      <c r="LWN26" s="1888"/>
      <c r="LWO26" s="1888"/>
      <c r="LWP26" s="1888"/>
      <c r="LWQ26" s="1888"/>
      <c r="LWR26" s="1888"/>
      <c r="LWS26" s="1888"/>
      <c r="LWT26" s="1888"/>
      <c r="LWU26" s="1888"/>
      <c r="LWV26" s="1888"/>
      <c r="LWW26" s="1888"/>
      <c r="LWX26" s="1888"/>
      <c r="LWY26" s="1888"/>
      <c r="LWZ26" s="1888"/>
      <c r="LXA26" s="1888"/>
      <c r="LXB26" s="1888"/>
      <c r="LXC26" s="1888"/>
      <c r="LXD26" s="1888"/>
      <c r="LXE26" s="1888"/>
      <c r="LXF26" s="1888"/>
      <c r="LXG26" s="1888"/>
      <c r="LXH26" s="1888"/>
      <c r="LXI26" s="1888"/>
      <c r="LXJ26" s="1888"/>
      <c r="LXK26" s="1888"/>
      <c r="LXL26" s="1888"/>
      <c r="LXM26" s="1888"/>
      <c r="LXN26" s="1888"/>
      <c r="LXO26" s="1888"/>
      <c r="LXP26" s="1888"/>
      <c r="LXQ26" s="1888"/>
      <c r="LXR26" s="1888"/>
      <c r="LXS26" s="1888"/>
      <c r="LXT26" s="1888"/>
      <c r="LXU26" s="1888"/>
      <c r="LXV26" s="1888"/>
      <c r="LXW26" s="1888"/>
      <c r="LXX26" s="1888"/>
      <c r="LXY26" s="1888"/>
      <c r="LXZ26" s="1888"/>
      <c r="LYA26" s="1888"/>
      <c r="LYB26" s="1888"/>
      <c r="LYC26" s="1888"/>
      <c r="LYD26" s="1888"/>
      <c r="LYE26" s="1888"/>
      <c r="LYF26" s="1888"/>
      <c r="LYG26" s="1888"/>
      <c r="LYH26" s="1888"/>
      <c r="LYI26" s="1888"/>
      <c r="LYJ26" s="1888"/>
      <c r="LYK26" s="1888"/>
      <c r="LYL26" s="1888"/>
      <c r="LYM26" s="1888"/>
      <c r="LYN26" s="1888"/>
      <c r="LYO26" s="1888"/>
      <c r="LYP26" s="1888"/>
      <c r="LYQ26" s="1888"/>
      <c r="LYR26" s="1888"/>
      <c r="LYS26" s="1888"/>
      <c r="LYT26" s="1888"/>
      <c r="LYU26" s="1888"/>
      <c r="LYV26" s="1888"/>
      <c r="LYW26" s="1888"/>
      <c r="LYX26" s="1888"/>
      <c r="LYY26" s="1888"/>
      <c r="LYZ26" s="1888"/>
      <c r="LZA26" s="1888"/>
      <c r="LZB26" s="1888"/>
      <c r="LZC26" s="1888"/>
      <c r="LZD26" s="1888"/>
      <c r="LZE26" s="1888"/>
      <c r="LZF26" s="1888"/>
      <c r="LZG26" s="1888"/>
      <c r="LZH26" s="1888"/>
      <c r="LZI26" s="1888"/>
      <c r="LZJ26" s="1888"/>
      <c r="LZK26" s="1888"/>
      <c r="LZL26" s="1888"/>
      <c r="LZM26" s="1888"/>
      <c r="LZN26" s="1888"/>
      <c r="LZO26" s="1888"/>
      <c r="LZP26" s="1888"/>
      <c r="LZQ26" s="1888"/>
      <c r="LZR26" s="1888"/>
      <c r="LZS26" s="1888"/>
      <c r="LZT26" s="1888"/>
      <c r="LZU26" s="1888"/>
      <c r="LZV26" s="1888"/>
      <c r="LZW26" s="1888"/>
      <c r="LZX26" s="1888"/>
      <c r="LZY26" s="1888"/>
      <c r="LZZ26" s="1888"/>
      <c r="MAA26" s="1888"/>
      <c r="MAB26" s="1888"/>
      <c r="MAC26" s="1888"/>
      <c r="MAD26" s="1888"/>
      <c r="MAE26" s="1888"/>
      <c r="MAF26" s="1888"/>
      <c r="MAG26" s="1888"/>
      <c r="MAH26" s="1888"/>
      <c r="MAI26" s="1888"/>
      <c r="MAJ26" s="1888"/>
      <c r="MAK26" s="1888"/>
      <c r="MAL26" s="1888"/>
      <c r="MAM26" s="1888"/>
      <c r="MAN26" s="1888"/>
      <c r="MAO26" s="1888"/>
      <c r="MAP26" s="1888"/>
      <c r="MAQ26" s="1888"/>
      <c r="MAR26" s="1888"/>
      <c r="MAS26" s="1888"/>
      <c r="MAT26" s="1888"/>
      <c r="MAU26" s="1888"/>
      <c r="MAV26" s="1888"/>
      <c r="MAW26" s="1888"/>
      <c r="MAX26" s="1888"/>
      <c r="MAY26" s="1888"/>
      <c r="MAZ26" s="1888"/>
      <c r="MBA26" s="1888"/>
      <c r="MBB26" s="1888"/>
      <c r="MBC26" s="1888"/>
      <c r="MBD26" s="1888"/>
      <c r="MBE26" s="1888"/>
      <c r="MBF26" s="1888"/>
      <c r="MBG26" s="1888"/>
      <c r="MBH26" s="1888"/>
      <c r="MBI26" s="1888"/>
      <c r="MBJ26" s="1888"/>
      <c r="MBK26" s="1888"/>
      <c r="MBL26" s="1888"/>
      <c r="MBM26" s="1888"/>
      <c r="MBN26" s="1888"/>
      <c r="MBO26" s="1888"/>
      <c r="MBP26" s="1888"/>
      <c r="MBQ26" s="1888"/>
      <c r="MBR26" s="1888"/>
      <c r="MBS26" s="1888"/>
      <c r="MBT26" s="1888"/>
      <c r="MBU26" s="1888"/>
      <c r="MBV26" s="1888"/>
      <c r="MBW26" s="1888"/>
      <c r="MBX26" s="1888"/>
      <c r="MBY26" s="1888"/>
      <c r="MBZ26" s="1888"/>
      <c r="MCA26" s="1888"/>
      <c r="MCB26" s="1888"/>
      <c r="MCC26" s="1888"/>
      <c r="MCD26" s="1888"/>
      <c r="MCE26" s="1888"/>
      <c r="MCF26" s="1888"/>
      <c r="MCG26" s="1888"/>
      <c r="MCH26" s="1888"/>
      <c r="MCI26" s="1888"/>
      <c r="MCJ26" s="1888"/>
      <c r="MCK26" s="1888"/>
      <c r="MCL26" s="1888"/>
      <c r="MCM26" s="1888"/>
      <c r="MCN26" s="1888"/>
      <c r="MCO26" s="1888"/>
      <c r="MCP26" s="1888"/>
      <c r="MCQ26" s="1888"/>
      <c r="MCR26" s="1888"/>
      <c r="MCS26" s="1888"/>
      <c r="MCT26" s="1888"/>
      <c r="MCU26" s="1888"/>
      <c r="MCV26" s="1888"/>
      <c r="MCW26" s="1888"/>
      <c r="MCX26" s="1888"/>
      <c r="MCY26" s="1888"/>
      <c r="MCZ26" s="1888"/>
      <c r="MDA26" s="1888"/>
      <c r="MDB26" s="1888"/>
      <c r="MDC26" s="1888"/>
      <c r="MDD26" s="1888"/>
      <c r="MDE26" s="1888"/>
      <c r="MDF26" s="1888"/>
      <c r="MDG26" s="1888"/>
      <c r="MDH26" s="1888"/>
      <c r="MDI26" s="1888"/>
      <c r="MDJ26" s="1888"/>
      <c r="MDK26" s="1888"/>
      <c r="MDL26" s="1888"/>
      <c r="MDM26" s="1888"/>
      <c r="MDN26" s="1888"/>
      <c r="MDO26" s="1888"/>
      <c r="MDP26" s="1888"/>
      <c r="MDQ26" s="1888"/>
      <c r="MDR26" s="1888"/>
      <c r="MDS26" s="1888"/>
      <c r="MDT26" s="1888"/>
      <c r="MDU26" s="1888"/>
      <c r="MDV26" s="1888"/>
      <c r="MDW26" s="1888"/>
      <c r="MDX26" s="1888"/>
      <c r="MDY26" s="1888"/>
      <c r="MDZ26" s="1888"/>
      <c r="MEA26" s="1888"/>
      <c r="MEB26" s="1888"/>
      <c r="MEC26" s="1888"/>
      <c r="MED26" s="1888"/>
      <c r="MEE26" s="1888"/>
      <c r="MEF26" s="1888"/>
      <c r="MEG26" s="1888"/>
      <c r="MEH26" s="1888"/>
      <c r="MEI26" s="1888"/>
      <c r="MEJ26" s="1888"/>
      <c r="MEK26" s="1888"/>
      <c r="MEL26" s="1888"/>
      <c r="MEM26" s="1888"/>
      <c r="MEN26" s="1888"/>
      <c r="MEO26" s="1888"/>
      <c r="MEP26" s="1888"/>
      <c r="MEQ26" s="1888"/>
      <c r="MER26" s="1888"/>
      <c r="MES26" s="1888"/>
      <c r="MET26" s="1888"/>
      <c r="MEU26" s="1888"/>
      <c r="MEV26" s="1888"/>
      <c r="MEW26" s="1888"/>
      <c r="MEX26" s="1888"/>
      <c r="MEY26" s="1888"/>
      <c r="MEZ26" s="1888"/>
      <c r="MFA26" s="1888"/>
      <c r="MFB26" s="1888"/>
      <c r="MFC26" s="1888"/>
      <c r="MFD26" s="1888"/>
      <c r="MFE26" s="1888"/>
      <c r="MFF26" s="1888"/>
      <c r="MFG26" s="1888"/>
      <c r="MFH26" s="1888"/>
      <c r="MFI26" s="1888"/>
      <c r="MFJ26" s="1888"/>
      <c r="MFK26" s="1888"/>
      <c r="MFL26" s="1888"/>
      <c r="MFM26" s="1888"/>
      <c r="MFN26" s="1888"/>
      <c r="MFO26" s="1888"/>
      <c r="MFP26" s="1888"/>
      <c r="MFQ26" s="1888"/>
      <c r="MFR26" s="1888"/>
      <c r="MFS26" s="1888"/>
      <c r="MFT26" s="1888"/>
      <c r="MFU26" s="1888"/>
      <c r="MFV26" s="1888"/>
      <c r="MFW26" s="1888"/>
      <c r="MFX26" s="1888"/>
      <c r="MFY26" s="1888"/>
      <c r="MFZ26" s="1888"/>
      <c r="MGA26" s="1888"/>
      <c r="MGB26" s="1888"/>
      <c r="MGC26" s="1888"/>
      <c r="MGD26" s="1888"/>
      <c r="MGE26" s="1888"/>
      <c r="MGF26" s="1888"/>
      <c r="MGG26" s="1888"/>
      <c r="MGH26" s="1888"/>
      <c r="MGI26" s="1888"/>
      <c r="MGJ26" s="1888"/>
      <c r="MGK26" s="1888"/>
      <c r="MGL26" s="1888"/>
      <c r="MGM26" s="1888"/>
      <c r="MGN26" s="1888"/>
      <c r="MGO26" s="1888"/>
      <c r="MGP26" s="1888"/>
      <c r="MGQ26" s="1888"/>
      <c r="MGR26" s="1888"/>
      <c r="MGS26" s="1888"/>
      <c r="MGT26" s="1888"/>
      <c r="MGU26" s="1888"/>
      <c r="MGV26" s="1888"/>
      <c r="MGW26" s="1888"/>
      <c r="MGX26" s="1888"/>
      <c r="MGY26" s="1888"/>
      <c r="MGZ26" s="1888"/>
      <c r="MHA26" s="1888"/>
      <c r="MHB26" s="1888"/>
      <c r="MHC26" s="1888"/>
      <c r="MHD26" s="1888"/>
      <c r="MHE26" s="1888"/>
      <c r="MHF26" s="1888"/>
      <c r="MHG26" s="1888"/>
      <c r="MHH26" s="1888"/>
      <c r="MHI26" s="1888"/>
      <c r="MHJ26" s="1888"/>
      <c r="MHK26" s="1888"/>
      <c r="MHL26" s="1888"/>
      <c r="MHM26" s="1888"/>
      <c r="MHN26" s="1888"/>
      <c r="MHO26" s="1888"/>
      <c r="MHP26" s="1888"/>
      <c r="MHQ26" s="1888"/>
      <c r="MHR26" s="1888"/>
      <c r="MHS26" s="1888"/>
      <c r="MHT26" s="1888"/>
      <c r="MHU26" s="1888"/>
      <c r="MHV26" s="1888"/>
      <c r="MHW26" s="1888"/>
      <c r="MHX26" s="1888"/>
      <c r="MHY26" s="1888"/>
      <c r="MHZ26" s="1888"/>
      <c r="MIA26" s="1888"/>
      <c r="MIB26" s="1888"/>
      <c r="MIC26" s="1888"/>
      <c r="MID26" s="1888"/>
      <c r="MIE26" s="1888"/>
      <c r="MIF26" s="1888"/>
      <c r="MIG26" s="1888"/>
      <c r="MIH26" s="1888"/>
      <c r="MII26" s="1888"/>
      <c r="MIJ26" s="1888"/>
      <c r="MIK26" s="1888"/>
      <c r="MIL26" s="1888"/>
      <c r="MIM26" s="1888"/>
      <c r="MIN26" s="1888"/>
      <c r="MIO26" s="1888"/>
      <c r="MIP26" s="1888"/>
      <c r="MIQ26" s="1888"/>
      <c r="MIR26" s="1888"/>
      <c r="MIS26" s="1888"/>
      <c r="MIT26" s="1888"/>
      <c r="MIU26" s="1888"/>
      <c r="MIV26" s="1888"/>
      <c r="MIW26" s="1888"/>
      <c r="MIX26" s="1888"/>
      <c r="MIY26" s="1888"/>
      <c r="MIZ26" s="1888"/>
      <c r="MJA26" s="1888"/>
      <c r="MJB26" s="1888"/>
      <c r="MJC26" s="1888"/>
      <c r="MJD26" s="1888"/>
      <c r="MJE26" s="1888"/>
      <c r="MJF26" s="1888"/>
      <c r="MJG26" s="1888"/>
      <c r="MJH26" s="1888"/>
      <c r="MJI26" s="1888"/>
      <c r="MJJ26" s="1888"/>
      <c r="MJK26" s="1888"/>
      <c r="MJL26" s="1888"/>
      <c r="MJM26" s="1888"/>
      <c r="MJN26" s="1888"/>
      <c r="MJO26" s="1888"/>
      <c r="MJP26" s="1888"/>
      <c r="MJQ26" s="1888"/>
      <c r="MJR26" s="1888"/>
      <c r="MJS26" s="1888"/>
      <c r="MJT26" s="1888"/>
      <c r="MJU26" s="1888"/>
      <c r="MJV26" s="1888"/>
      <c r="MJW26" s="1888"/>
      <c r="MJX26" s="1888"/>
      <c r="MJY26" s="1888"/>
      <c r="MJZ26" s="1888"/>
      <c r="MKA26" s="1888"/>
      <c r="MKB26" s="1888"/>
      <c r="MKC26" s="1888"/>
      <c r="MKD26" s="1888"/>
      <c r="MKE26" s="1888"/>
      <c r="MKF26" s="1888"/>
      <c r="MKG26" s="1888"/>
      <c r="MKH26" s="1888"/>
      <c r="MKI26" s="1888"/>
      <c r="MKJ26" s="1888"/>
      <c r="MKK26" s="1888"/>
      <c r="MKL26" s="1888"/>
      <c r="MKM26" s="1888"/>
      <c r="MKN26" s="1888"/>
      <c r="MKO26" s="1888"/>
      <c r="MKP26" s="1888"/>
      <c r="MKQ26" s="1888"/>
      <c r="MKR26" s="1888"/>
      <c r="MKS26" s="1888"/>
      <c r="MKT26" s="1888"/>
      <c r="MKU26" s="1888"/>
      <c r="MKV26" s="1888"/>
      <c r="MKW26" s="1888"/>
      <c r="MKX26" s="1888"/>
      <c r="MKY26" s="1888"/>
      <c r="MKZ26" s="1888"/>
      <c r="MLA26" s="1888"/>
      <c r="MLB26" s="1888"/>
      <c r="MLC26" s="1888"/>
      <c r="MLD26" s="1888"/>
      <c r="MLE26" s="1888"/>
      <c r="MLF26" s="1888"/>
      <c r="MLG26" s="1888"/>
      <c r="MLH26" s="1888"/>
      <c r="MLI26" s="1888"/>
      <c r="MLJ26" s="1888"/>
      <c r="MLK26" s="1888"/>
      <c r="MLL26" s="1888"/>
      <c r="MLM26" s="1888"/>
      <c r="MLN26" s="1888"/>
      <c r="MLO26" s="1888"/>
      <c r="MLP26" s="1888"/>
      <c r="MLQ26" s="1888"/>
      <c r="MLR26" s="1888"/>
      <c r="MLS26" s="1888"/>
      <c r="MLT26" s="1888"/>
      <c r="MLU26" s="1888"/>
      <c r="MLV26" s="1888"/>
      <c r="MLW26" s="1888"/>
      <c r="MLX26" s="1888"/>
      <c r="MLY26" s="1888"/>
      <c r="MLZ26" s="1888"/>
      <c r="MMA26" s="1888"/>
      <c r="MMB26" s="1888"/>
      <c r="MMC26" s="1888"/>
      <c r="MMD26" s="1888"/>
      <c r="MME26" s="1888"/>
      <c r="MMF26" s="1888"/>
      <c r="MMG26" s="1888"/>
      <c r="MMH26" s="1888"/>
      <c r="MMI26" s="1888"/>
      <c r="MMJ26" s="1888"/>
      <c r="MMK26" s="1888"/>
      <c r="MML26" s="1888"/>
      <c r="MMM26" s="1888"/>
      <c r="MMN26" s="1888"/>
      <c r="MMO26" s="1888"/>
      <c r="MMP26" s="1888"/>
      <c r="MMQ26" s="1888"/>
      <c r="MMR26" s="1888"/>
      <c r="MMS26" s="1888"/>
      <c r="MMT26" s="1888"/>
      <c r="MMU26" s="1888"/>
      <c r="MMV26" s="1888"/>
      <c r="MMW26" s="1888"/>
      <c r="MMX26" s="1888"/>
      <c r="MMY26" s="1888"/>
      <c r="MMZ26" s="1888"/>
      <c r="MNA26" s="1888"/>
      <c r="MNB26" s="1888"/>
      <c r="MNC26" s="1888"/>
      <c r="MND26" s="1888"/>
      <c r="MNE26" s="1888"/>
      <c r="MNF26" s="1888"/>
      <c r="MNG26" s="1888"/>
      <c r="MNH26" s="1888"/>
      <c r="MNI26" s="1888"/>
      <c r="MNJ26" s="1888"/>
      <c r="MNK26" s="1888"/>
      <c r="MNL26" s="1888"/>
      <c r="MNM26" s="1888"/>
      <c r="MNN26" s="1888"/>
      <c r="MNO26" s="1888"/>
      <c r="MNP26" s="1888"/>
      <c r="MNQ26" s="1888"/>
      <c r="MNR26" s="1888"/>
      <c r="MNS26" s="1888"/>
      <c r="MNT26" s="1888"/>
      <c r="MNU26" s="1888"/>
      <c r="MNV26" s="1888"/>
      <c r="MNW26" s="1888"/>
      <c r="MNX26" s="1888"/>
      <c r="MNY26" s="1888"/>
      <c r="MNZ26" s="1888"/>
      <c r="MOA26" s="1888"/>
      <c r="MOB26" s="1888"/>
      <c r="MOC26" s="1888"/>
      <c r="MOD26" s="1888"/>
      <c r="MOE26" s="1888"/>
      <c r="MOF26" s="1888"/>
      <c r="MOG26" s="1888"/>
      <c r="MOH26" s="1888"/>
      <c r="MOI26" s="1888"/>
      <c r="MOJ26" s="1888"/>
      <c r="MOK26" s="1888"/>
      <c r="MOL26" s="1888"/>
      <c r="MOM26" s="1888"/>
      <c r="MON26" s="1888"/>
      <c r="MOO26" s="1888"/>
      <c r="MOP26" s="1888"/>
      <c r="MOQ26" s="1888"/>
      <c r="MOR26" s="1888"/>
      <c r="MOS26" s="1888"/>
      <c r="MOT26" s="1888"/>
      <c r="MOU26" s="1888"/>
      <c r="MOV26" s="1888"/>
      <c r="MOW26" s="1888"/>
      <c r="MOX26" s="1888"/>
      <c r="MOY26" s="1888"/>
      <c r="MOZ26" s="1888"/>
      <c r="MPA26" s="1888"/>
      <c r="MPB26" s="1888"/>
      <c r="MPC26" s="1888"/>
      <c r="MPD26" s="1888"/>
      <c r="MPE26" s="1888"/>
      <c r="MPF26" s="1888"/>
      <c r="MPG26" s="1888"/>
      <c r="MPH26" s="1888"/>
      <c r="MPI26" s="1888"/>
      <c r="MPJ26" s="1888"/>
      <c r="MPK26" s="1888"/>
      <c r="MPL26" s="1888"/>
      <c r="MPM26" s="1888"/>
      <c r="MPN26" s="1888"/>
      <c r="MPO26" s="1888"/>
      <c r="MPP26" s="1888"/>
      <c r="MPQ26" s="1888"/>
      <c r="MPR26" s="1888"/>
      <c r="MPS26" s="1888"/>
      <c r="MPT26" s="1888"/>
      <c r="MPU26" s="1888"/>
      <c r="MPV26" s="1888"/>
      <c r="MPW26" s="1888"/>
      <c r="MPX26" s="1888"/>
      <c r="MPY26" s="1888"/>
      <c r="MPZ26" s="1888"/>
      <c r="MQA26" s="1888"/>
      <c r="MQB26" s="1888"/>
      <c r="MQC26" s="1888"/>
      <c r="MQD26" s="1888"/>
      <c r="MQE26" s="1888"/>
      <c r="MQF26" s="1888"/>
      <c r="MQG26" s="1888"/>
      <c r="MQH26" s="1888"/>
      <c r="MQI26" s="1888"/>
      <c r="MQJ26" s="1888"/>
      <c r="MQK26" s="1888"/>
      <c r="MQL26" s="1888"/>
      <c r="MQM26" s="1888"/>
      <c r="MQN26" s="1888"/>
      <c r="MQO26" s="1888"/>
      <c r="MQP26" s="1888"/>
      <c r="MQQ26" s="1888"/>
      <c r="MQR26" s="1888"/>
      <c r="MQS26" s="1888"/>
      <c r="MQT26" s="1888"/>
      <c r="MQU26" s="1888"/>
      <c r="MQV26" s="1888"/>
      <c r="MQW26" s="1888"/>
      <c r="MQX26" s="1888"/>
      <c r="MQY26" s="1888"/>
      <c r="MQZ26" s="1888"/>
      <c r="MRA26" s="1888"/>
      <c r="MRB26" s="1888"/>
      <c r="MRC26" s="1888"/>
      <c r="MRD26" s="1888"/>
      <c r="MRE26" s="1888"/>
      <c r="MRF26" s="1888"/>
      <c r="MRG26" s="1888"/>
      <c r="MRH26" s="1888"/>
      <c r="MRI26" s="1888"/>
      <c r="MRJ26" s="1888"/>
      <c r="MRK26" s="1888"/>
      <c r="MRL26" s="1888"/>
      <c r="MRM26" s="1888"/>
      <c r="MRN26" s="1888"/>
      <c r="MRO26" s="1888"/>
      <c r="MRP26" s="1888"/>
      <c r="MRQ26" s="1888"/>
      <c r="MRR26" s="1888"/>
      <c r="MRS26" s="1888"/>
      <c r="MRT26" s="1888"/>
      <c r="MRU26" s="1888"/>
      <c r="MRV26" s="1888"/>
      <c r="MRW26" s="1888"/>
      <c r="MRX26" s="1888"/>
      <c r="MRY26" s="1888"/>
      <c r="MRZ26" s="1888"/>
      <c r="MSA26" s="1888"/>
      <c r="MSB26" s="1888"/>
      <c r="MSC26" s="1888"/>
      <c r="MSD26" s="1888"/>
      <c r="MSE26" s="1888"/>
      <c r="MSF26" s="1888"/>
      <c r="MSG26" s="1888"/>
      <c r="MSH26" s="1888"/>
      <c r="MSI26" s="1888"/>
      <c r="MSJ26" s="1888"/>
      <c r="MSK26" s="1888"/>
      <c r="MSL26" s="1888"/>
      <c r="MSM26" s="1888"/>
      <c r="MSN26" s="1888"/>
      <c r="MSO26" s="1888"/>
      <c r="MSP26" s="1888"/>
      <c r="MSQ26" s="1888"/>
      <c r="MSR26" s="1888"/>
      <c r="MSS26" s="1888"/>
      <c r="MST26" s="1888"/>
      <c r="MSU26" s="1888"/>
      <c r="MSV26" s="1888"/>
      <c r="MSW26" s="1888"/>
      <c r="MSX26" s="1888"/>
      <c r="MSY26" s="1888"/>
      <c r="MSZ26" s="1888"/>
      <c r="MTA26" s="1888"/>
      <c r="MTB26" s="1888"/>
      <c r="MTC26" s="1888"/>
      <c r="MTD26" s="1888"/>
      <c r="MTE26" s="1888"/>
      <c r="MTF26" s="1888"/>
      <c r="MTG26" s="1888"/>
      <c r="MTH26" s="1888"/>
      <c r="MTI26" s="1888"/>
      <c r="MTJ26" s="1888"/>
      <c r="MTK26" s="1888"/>
      <c r="MTL26" s="1888"/>
      <c r="MTM26" s="1888"/>
      <c r="MTN26" s="1888"/>
      <c r="MTO26" s="1888"/>
      <c r="MTP26" s="1888"/>
      <c r="MTQ26" s="1888"/>
      <c r="MTR26" s="1888"/>
      <c r="MTS26" s="1888"/>
      <c r="MTT26" s="1888"/>
      <c r="MTU26" s="1888"/>
      <c r="MTV26" s="1888"/>
      <c r="MTW26" s="1888"/>
      <c r="MTX26" s="1888"/>
      <c r="MTY26" s="1888"/>
      <c r="MTZ26" s="1888"/>
      <c r="MUA26" s="1888"/>
      <c r="MUB26" s="1888"/>
      <c r="MUC26" s="1888"/>
      <c r="MUD26" s="1888"/>
      <c r="MUE26" s="1888"/>
      <c r="MUF26" s="1888"/>
      <c r="MUG26" s="1888"/>
      <c r="MUH26" s="1888"/>
      <c r="MUI26" s="1888"/>
      <c r="MUJ26" s="1888"/>
      <c r="MUK26" s="1888"/>
      <c r="MUL26" s="1888"/>
      <c r="MUM26" s="1888"/>
      <c r="MUN26" s="1888"/>
      <c r="MUO26" s="1888"/>
      <c r="MUP26" s="1888"/>
      <c r="MUQ26" s="1888"/>
      <c r="MUR26" s="1888"/>
      <c r="MUS26" s="1888"/>
      <c r="MUT26" s="1888"/>
      <c r="MUU26" s="1888"/>
      <c r="MUV26" s="1888"/>
      <c r="MUW26" s="1888"/>
      <c r="MUX26" s="1888"/>
      <c r="MUY26" s="1888"/>
      <c r="MUZ26" s="1888"/>
      <c r="MVA26" s="1888"/>
      <c r="MVB26" s="1888"/>
      <c r="MVC26" s="1888"/>
      <c r="MVD26" s="1888"/>
      <c r="MVE26" s="1888"/>
      <c r="MVF26" s="1888"/>
      <c r="MVG26" s="1888"/>
      <c r="MVH26" s="1888"/>
      <c r="MVI26" s="1888"/>
      <c r="MVJ26" s="1888"/>
      <c r="MVK26" s="1888"/>
      <c r="MVL26" s="1888"/>
      <c r="MVM26" s="1888"/>
      <c r="MVN26" s="1888"/>
      <c r="MVO26" s="1888"/>
      <c r="MVP26" s="1888"/>
      <c r="MVQ26" s="1888"/>
      <c r="MVR26" s="1888"/>
      <c r="MVS26" s="1888"/>
      <c r="MVT26" s="1888"/>
      <c r="MVU26" s="1888"/>
      <c r="MVV26" s="1888"/>
      <c r="MVW26" s="1888"/>
      <c r="MVX26" s="1888"/>
      <c r="MVY26" s="1888"/>
      <c r="MVZ26" s="1888"/>
      <c r="MWA26" s="1888"/>
      <c r="MWB26" s="1888"/>
      <c r="MWC26" s="1888"/>
      <c r="MWD26" s="1888"/>
      <c r="MWE26" s="1888"/>
      <c r="MWF26" s="1888"/>
      <c r="MWG26" s="1888"/>
      <c r="MWH26" s="1888"/>
      <c r="MWI26" s="1888"/>
      <c r="MWJ26" s="1888"/>
      <c r="MWK26" s="1888"/>
      <c r="MWL26" s="1888"/>
      <c r="MWM26" s="1888"/>
      <c r="MWN26" s="1888"/>
      <c r="MWO26" s="1888"/>
      <c r="MWP26" s="1888"/>
      <c r="MWQ26" s="1888"/>
      <c r="MWR26" s="1888"/>
      <c r="MWS26" s="1888"/>
      <c r="MWT26" s="1888"/>
      <c r="MWU26" s="1888"/>
      <c r="MWV26" s="1888"/>
      <c r="MWW26" s="1888"/>
      <c r="MWX26" s="1888"/>
      <c r="MWY26" s="1888"/>
      <c r="MWZ26" s="1888"/>
      <c r="MXA26" s="1888"/>
      <c r="MXB26" s="1888"/>
      <c r="MXC26" s="1888"/>
      <c r="MXD26" s="1888"/>
      <c r="MXE26" s="1888"/>
      <c r="MXF26" s="1888"/>
      <c r="MXG26" s="1888"/>
      <c r="MXH26" s="1888"/>
      <c r="MXI26" s="1888"/>
      <c r="MXJ26" s="1888"/>
      <c r="MXK26" s="1888"/>
      <c r="MXL26" s="1888"/>
      <c r="MXM26" s="1888"/>
      <c r="MXN26" s="1888"/>
      <c r="MXO26" s="1888"/>
      <c r="MXP26" s="1888"/>
      <c r="MXQ26" s="1888"/>
      <c r="MXR26" s="1888"/>
      <c r="MXS26" s="1888"/>
      <c r="MXT26" s="1888"/>
      <c r="MXU26" s="1888"/>
      <c r="MXV26" s="1888"/>
      <c r="MXW26" s="1888"/>
      <c r="MXX26" s="1888"/>
      <c r="MXY26" s="1888"/>
      <c r="MXZ26" s="1888"/>
      <c r="MYA26" s="1888"/>
      <c r="MYB26" s="1888"/>
      <c r="MYC26" s="1888"/>
      <c r="MYD26" s="1888"/>
      <c r="MYE26" s="1888"/>
      <c r="MYF26" s="1888"/>
      <c r="MYG26" s="1888"/>
      <c r="MYH26" s="1888"/>
      <c r="MYI26" s="1888"/>
      <c r="MYJ26" s="1888"/>
      <c r="MYK26" s="1888"/>
      <c r="MYL26" s="1888"/>
      <c r="MYM26" s="1888"/>
      <c r="MYN26" s="1888"/>
      <c r="MYO26" s="1888"/>
      <c r="MYP26" s="1888"/>
      <c r="MYQ26" s="1888"/>
      <c r="MYR26" s="1888"/>
      <c r="MYS26" s="1888"/>
      <c r="MYT26" s="1888"/>
      <c r="MYU26" s="1888"/>
      <c r="MYV26" s="1888"/>
      <c r="MYW26" s="1888"/>
      <c r="MYX26" s="1888"/>
      <c r="MYY26" s="1888"/>
      <c r="MYZ26" s="1888"/>
      <c r="MZA26" s="1888"/>
      <c r="MZB26" s="1888"/>
      <c r="MZC26" s="1888"/>
      <c r="MZD26" s="1888"/>
      <c r="MZE26" s="1888"/>
      <c r="MZF26" s="1888"/>
      <c r="MZG26" s="1888"/>
      <c r="MZH26" s="1888"/>
      <c r="MZI26" s="1888"/>
      <c r="MZJ26" s="1888"/>
      <c r="MZK26" s="1888"/>
      <c r="MZL26" s="1888"/>
      <c r="MZM26" s="1888"/>
      <c r="MZN26" s="1888"/>
      <c r="MZO26" s="1888"/>
      <c r="MZP26" s="1888"/>
      <c r="MZQ26" s="1888"/>
      <c r="MZR26" s="1888"/>
      <c r="MZS26" s="1888"/>
      <c r="MZT26" s="1888"/>
      <c r="MZU26" s="1888"/>
      <c r="MZV26" s="1888"/>
      <c r="MZW26" s="1888"/>
      <c r="MZX26" s="1888"/>
      <c r="MZY26" s="1888"/>
      <c r="MZZ26" s="1888"/>
      <c r="NAA26" s="1888"/>
      <c r="NAB26" s="1888"/>
      <c r="NAC26" s="1888"/>
      <c r="NAD26" s="1888"/>
      <c r="NAE26" s="1888"/>
      <c r="NAF26" s="1888"/>
      <c r="NAG26" s="1888"/>
      <c r="NAH26" s="1888"/>
      <c r="NAI26" s="1888"/>
      <c r="NAJ26" s="1888"/>
      <c r="NAK26" s="1888"/>
      <c r="NAL26" s="1888"/>
      <c r="NAM26" s="1888"/>
      <c r="NAN26" s="1888"/>
      <c r="NAO26" s="1888"/>
      <c r="NAP26" s="1888"/>
      <c r="NAQ26" s="1888"/>
      <c r="NAR26" s="1888"/>
      <c r="NAS26" s="1888"/>
      <c r="NAT26" s="1888"/>
      <c r="NAU26" s="1888"/>
      <c r="NAV26" s="1888"/>
      <c r="NAW26" s="1888"/>
      <c r="NAX26" s="1888"/>
      <c r="NAY26" s="1888"/>
      <c r="NAZ26" s="1888"/>
      <c r="NBA26" s="1888"/>
      <c r="NBB26" s="1888"/>
      <c r="NBC26" s="1888"/>
      <c r="NBD26" s="1888"/>
      <c r="NBE26" s="1888"/>
      <c r="NBF26" s="1888"/>
      <c r="NBG26" s="1888"/>
      <c r="NBH26" s="1888"/>
      <c r="NBI26" s="1888"/>
      <c r="NBJ26" s="1888"/>
      <c r="NBK26" s="1888"/>
      <c r="NBL26" s="1888"/>
      <c r="NBM26" s="1888"/>
      <c r="NBN26" s="1888"/>
      <c r="NBO26" s="1888"/>
      <c r="NBP26" s="1888"/>
      <c r="NBQ26" s="1888"/>
      <c r="NBR26" s="1888"/>
      <c r="NBS26" s="1888"/>
      <c r="NBT26" s="1888"/>
      <c r="NBU26" s="1888"/>
      <c r="NBV26" s="1888"/>
      <c r="NBW26" s="1888"/>
      <c r="NBX26" s="1888"/>
      <c r="NBY26" s="1888"/>
      <c r="NBZ26" s="1888"/>
      <c r="NCA26" s="1888"/>
      <c r="NCB26" s="1888"/>
      <c r="NCC26" s="1888"/>
      <c r="NCD26" s="1888"/>
      <c r="NCE26" s="1888"/>
      <c r="NCF26" s="1888"/>
      <c r="NCG26" s="1888"/>
      <c r="NCH26" s="1888"/>
      <c r="NCI26" s="1888"/>
      <c r="NCJ26" s="1888"/>
      <c r="NCK26" s="1888"/>
      <c r="NCL26" s="1888"/>
      <c r="NCM26" s="1888"/>
      <c r="NCN26" s="1888"/>
      <c r="NCO26" s="1888"/>
      <c r="NCP26" s="1888"/>
      <c r="NCQ26" s="1888"/>
      <c r="NCR26" s="1888"/>
      <c r="NCS26" s="1888"/>
      <c r="NCT26" s="1888"/>
      <c r="NCU26" s="1888"/>
      <c r="NCV26" s="1888"/>
      <c r="NCW26" s="1888"/>
      <c r="NCX26" s="1888"/>
      <c r="NCY26" s="1888"/>
      <c r="NCZ26" s="1888"/>
      <c r="NDA26" s="1888"/>
      <c r="NDB26" s="1888"/>
      <c r="NDC26" s="1888"/>
      <c r="NDD26" s="1888"/>
      <c r="NDE26" s="1888"/>
      <c r="NDF26" s="1888"/>
      <c r="NDG26" s="1888"/>
      <c r="NDH26" s="1888"/>
      <c r="NDI26" s="1888"/>
      <c r="NDJ26" s="1888"/>
      <c r="NDK26" s="1888"/>
      <c r="NDL26" s="1888"/>
      <c r="NDM26" s="1888"/>
      <c r="NDN26" s="1888"/>
      <c r="NDO26" s="1888"/>
      <c r="NDP26" s="1888"/>
      <c r="NDQ26" s="1888"/>
      <c r="NDR26" s="1888"/>
      <c r="NDS26" s="1888"/>
      <c r="NDT26" s="1888"/>
      <c r="NDU26" s="1888"/>
      <c r="NDV26" s="1888"/>
      <c r="NDW26" s="1888"/>
      <c r="NDX26" s="1888"/>
      <c r="NDY26" s="1888"/>
      <c r="NDZ26" s="1888"/>
      <c r="NEA26" s="1888"/>
      <c r="NEB26" s="1888"/>
      <c r="NEC26" s="1888"/>
      <c r="NED26" s="1888"/>
      <c r="NEE26" s="1888"/>
      <c r="NEF26" s="1888"/>
      <c r="NEG26" s="1888"/>
      <c r="NEH26" s="1888"/>
      <c r="NEI26" s="1888"/>
      <c r="NEJ26" s="1888"/>
      <c r="NEK26" s="1888"/>
      <c r="NEL26" s="1888"/>
      <c r="NEM26" s="1888"/>
      <c r="NEN26" s="1888"/>
      <c r="NEO26" s="1888"/>
      <c r="NEP26" s="1888"/>
      <c r="NEQ26" s="1888"/>
      <c r="NER26" s="1888"/>
      <c r="NES26" s="1888"/>
      <c r="NET26" s="1888"/>
      <c r="NEU26" s="1888"/>
      <c r="NEV26" s="1888"/>
      <c r="NEW26" s="1888"/>
      <c r="NEX26" s="1888"/>
      <c r="NEY26" s="1888"/>
      <c r="NEZ26" s="1888"/>
      <c r="NFA26" s="1888"/>
      <c r="NFB26" s="1888"/>
      <c r="NFC26" s="1888"/>
      <c r="NFD26" s="1888"/>
      <c r="NFE26" s="1888"/>
      <c r="NFF26" s="1888"/>
      <c r="NFG26" s="1888"/>
      <c r="NFH26" s="1888"/>
      <c r="NFI26" s="1888"/>
      <c r="NFJ26" s="1888"/>
      <c r="NFK26" s="1888"/>
      <c r="NFL26" s="1888"/>
      <c r="NFM26" s="1888"/>
      <c r="NFN26" s="1888"/>
      <c r="NFO26" s="1888"/>
      <c r="NFP26" s="1888"/>
      <c r="NFQ26" s="1888"/>
      <c r="NFR26" s="1888"/>
      <c r="NFS26" s="1888"/>
      <c r="NFT26" s="1888"/>
      <c r="NFU26" s="1888"/>
      <c r="NFV26" s="1888"/>
      <c r="NFW26" s="1888"/>
      <c r="NFX26" s="1888"/>
      <c r="NFY26" s="1888"/>
      <c r="NFZ26" s="1888"/>
      <c r="NGA26" s="1888"/>
      <c r="NGB26" s="1888"/>
      <c r="NGC26" s="1888"/>
      <c r="NGD26" s="1888"/>
      <c r="NGE26" s="1888"/>
      <c r="NGF26" s="1888"/>
      <c r="NGG26" s="1888"/>
      <c r="NGH26" s="1888"/>
      <c r="NGI26" s="1888"/>
      <c r="NGJ26" s="1888"/>
      <c r="NGK26" s="1888"/>
      <c r="NGL26" s="1888"/>
      <c r="NGM26" s="1888"/>
      <c r="NGN26" s="1888"/>
      <c r="NGO26" s="1888"/>
      <c r="NGP26" s="1888"/>
      <c r="NGQ26" s="1888"/>
      <c r="NGR26" s="1888"/>
      <c r="NGS26" s="1888"/>
      <c r="NGT26" s="1888"/>
      <c r="NGU26" s="1888"/>
      <c r="NGV26" s="1888"/>
      <c r="NGW26" s="1888"/>
      <c r="NGX26" s="1888"/>
      <c r="NGY26" s="1888"/>
      <c r="NGZ26" s="1888"/>
      <c r="NHA26" s="1888"/>
      <c r="NHB26" s="1888"/>
      <c r="NHC26" s="1888"/>
      <c r="NHD26" s="1888"/>
      <c r="NHE26" s="1888"/>
      <c r="NHF26" s="1888"/>
      <c r="NHG26" s="1888"/>
      <c r="NHH26" s="1888"/>
      <c r="NHI26" s="1888"/>
      <c r="NHJ26" s="1888"/>
      <c r="NHK26" s="1888"/>
      <c r="NHL26" s="1888"/>
      <c r="NHM26" s="1888"/>
      <c r="NHN26" s="1888"/>
      <c r="NHO26" s="1888"/>
      <c r="NHP26" s="1888"/>
      <c r="NHQ26" s="1888"/>
      <c r="NHR26" s="1888"/>
      <c r="NHS26" s="1888"/>
      <c r="NHT26" s="1888"/>
      <c r="NHU26" s="1888"/>
      <c r="NHV26" s="1888"/>
      <c r="NHW26" s="1888"/>
      <c r="NHX26" s="1888"/>
      <c r="NHY26" s="1888"/>
      <c r="NHZ26" s="1888"/>
      <c r="NIA26" s="1888"/>
      <c r="NIB26" s="1888"/>
      <c r="NIC26" s="1888"/>
      <c r="NID26" s="1888"/>
      <c r="NIE26" s="1888"/>
      <c r="NIF26" s="1888"/>
      <c r="NIG26" s="1888"/>
      <c r="NIH26" s="1888"/>
      <c r="NII26" s="1888"/>
      <c r="NIJ26" s="1888"/>
      <c r="NIK26" s="1888"/>
      <c r="NIL26" s="1888"/>
      <c r="NIM26" s="1888"/>
      <c r="NIN26" s="1888"/>
      <c r="NIO26" s="1888"/>
      <c r="NIP26" s="1888"/>
      <c r="NIQ26" s="1888"/>
      <c r="NIR26" s="1888"/>
      <c r="NIS26" s="1888"/>
      <c r="NIT26" s="1888"/>
      <c r="NIU26" s="1888"/>
      <c r="NIV26" s="1888"/>
      <c r="NIW26" s="1888"/>
      <c r="NIX26" s="1888"/>
      <c r="NIY26" s="1888"/>
      <c r="NIZ26" s="1888"/>
      <c r="NJA26" s="1888"/>
      <c r="NJB26" s="1888"/>
      <c r="NJC26" s="1888"/>
      <c r="NJD26" s="1888"/>
      <c r="NJE26" s="1888"/>
      <c r="NJF26" s="1888"/>
      <c r="NJG26" s="1888"/>
      <c r="NJH26" s="1888"/>
      <c r="NJI26" s="1888"/>
      <c r="NJJ26" s="1888"/>
      <c r="NJK26" s="1888"/>
      <c r="NJL26" s="1888"/>
      <c r="NJM26" s="1888"/>
      <c r="NJN26" s="1888"/>
      <c r="NJO26" s="1888"/>
      <c r="NJP26" s="1888"/>
      <c r="NJQ26" s="1888"/>
      <c r="NJR26" s="1888"/>
      <c r="NJS26" s="1888"/>
      <c r="NJT26" s="1888"/>
      <c r="NJU26" s="1888"/>
      <c r="NJV26" s="1888"/>
      <c r="NJW26" s="1888"/>
      <c r="NJX26" s="1888"/>
      <c r="NJY26" s="1888"/>
      <c r="NJZ26" s="1888"/>
      <c r="NKA26" s="1888"/>
      <c r="NKB26" s="1888"/>
      <c r="NKC26" s="1888"/>
      <c r="NKD26" s="1888"/>
      <c r="NKE26" s="1888"/>
      <c r="NKF26" s="1888"/>
      <c r="NKG26" s="1888"/>
      <c r="NKH26" s="1888"/>
      <c r="NKI26" s="1888"/>
      <c r="NKJ26" s="1888"/>
      <c r="NKK26" s="1888"/>
      <c r="NKL26" s="1888"/>
      <c r="NKM26" s="1888"/>
      <c r="NKN26" s="1888"/>
      <c r="NKO26" s="1888"/>
      <c r="NKP26" s="1888"/>
      <c r="NKQ26" s="1888"/>
      <c r="NKR26" s="1888"/>
      <c r="NKS26" s="1888"/>
      <c r="NKT26" s="1888"/>
      <c r="NKU26" s="1888"/>
      <c r="NKV26" s="1888"/>
      <c r="NKW26" s="1888"/>
      <c r="NKX26" s="1888"/>
      <c r="NKY26" s="1888"/>
      <c r="NKZ26" s="1888"/>
      <c r="NLA26" s="1888"/>
      <c r="NLB26" s="1888"/>
      <c r="NLC26" s="1888"/>
      <c r="NLD26" s="1888"/>
      <c r="NLE26" s="1888"/>
      <c r="NLF26" s="1888"/>
      <c r="NLG26" s="1888"/>
      <c r="NLH26" s="1888"/>
      <c r="NLI26" s="1888"/>
      <c r="NLJ26" s="1888"/>
      <c r="NLK26" s="1888"/>
      <c r="NLL26" s="1888"/>
      <c r="NLM26" s="1888"/>
      <c r="NLN26" s="1888"/>
      <c r="NLO26" s="1888"/>
      <c r="NLP26" s="1888"/>
      <c r="NLQ26" s="1888"/>
      <c r="NLR26" s="1888"/>
      <c r="NLS26" s="1888"/>
      <c r="NLT26" s="1888"/>
      <c r="NLU26" s="1888"/>
      <c r="NLV26" s="1888"/>
      <c r="NLW26" s="1888"/>
      <c r="NLX26" s="1888"/>
      <c r="NLY26" s="1888"/>
      <c r="NLZ26" s="1888"/>
      <c r="NMA26" s="1888"/>
      <c r="NMB26" s="1888"/>
      <c r="NMC26" s="1888"/>
      <c r="NMD26" s="1888"/>
      <c r="NME26" s="1888"/>
      <c r="NMF26" s="1888"/>
      <c r="NMG26" s="1888"/>
      <c r="NMH26" s="1888"/>
      <c r="NMI26" s="1888"/>
      <c r="NMJ26" s="1888"/>
      <c r="NMK26" s="1888"/>
      <c r="NML26" s="1888"/>
      <c r="NMM26" s="1888"/>
      <c r="NMN26" s="1888"/>
      <c r="NMO26" s="1888"/>
      <c r="NMP26" s="1888"/>
      <c r="NMQ26" s="1888"/>
      <c r="NMR26" s="1888"/>
      <c r="NMS26" s="1888"/>
      <c r="NMT26" s="1888"/>
      <c r="NMU26" s="1888"/>
      <c r="NMV26" s="1888"/>
      <c r="NMW26" s="1888"/>
      <c r="NMX26" s="1888"/>
      <c r="NMY26" s="1888"/>
      <c r="NMZ26" s="1888"/>
      <c r="NNA26" s="1888"/>
      <c r="NNB26" s="1888"/>
      <c r="NNC26" s="1888"/>
      <c r="NND26" s="1888"/>
      <c r="NNE26" s="1888"/>
      <c r="NNF26" s="1888"/>
      <c r="NNG26" s="1888"/>
      <c r="NNH26" s="1888"/>
      <c r="NNI26" s="1888"/>
      <c r="NNJ26" s="1888"/>
      <c r="NNK26" s="1888"/>
      <c r="NNL26" s="1888"/>
      <c r="NNM26" s="1888"/>
      <c r="NNN26" s="1888"/>
      <c r="NNO26" s="1888"/>
      <c r="NNP26" s="1888"/>
      <c r="NNQ26" s="1888"/>
      <c r="NNR26" s="1888"/>
      <c r="NNS26" s="1888"/>
      <c r="NNT26" s="1888"/>
      <c r="NNU26" s="1888"/>
      <c r="NNV26" s="1888"/>
      <c r="NNW26" s="1888"/>
      <c r="NNX26" s="1888"/>
      <c r="NNY26" s="1888"/>
      <c r="NNZ26" s="1888"/>
      <c r="NOA26" s="1888"/>
      <c r="NOB26" s="1888"/>
      <c r="NOC26" s="1888"/>
      <c r="NOD26" s="1888"/>
      <c r="NOE26" s="1888"/>
      <c r="NOF26" s="1888"/>
      <c r="NOG26" s="1888"/>
      <c r="NOH26" s="1888"/>
      <c r="NOI26" s="1888"/>
      <c r="NOJ26" s="1888"/>
      <c r="NOK26" s="1888"/>
      <c r="NOL26" s="1888"/>
      <c r="NOM26" s="1888"/>
      <c r="NON26" s="1888"/>
      <c r="NOO26" s="1888"/>
      <c r="NOP26" s="1888"/>
      <c r="NOQ26" s="1888"/>
      <c r="NOR26" s="1888"/>
      <c r="NOS26" s="1888"/>
      <c r="NOT26" s="1888"/>
      <c r="NOU26" s="1888"/>
      <c r="NOV26" s="1888"/>
      <c r="NOW26" s="1888"/>
      <c r="NOX26" s="1888"/>
      <c r="NOY26" s="1888"/>
      <c r="NOZ26" s="1888"/>
      <c r="NPA26" s="1888"/>
      <c r="NPB26" s="1888"/>
      <c r="NPC26" s="1888"/>
      <c r="NPD26" s="1888"/>
      <c r="NPE26" s="1888"/>
      <c r="NPF26" s="1888"/>
      <c r="NPG26" s="1888"/>
      <c r="NPH26" s="1888"/>
      <c r="NPI26" s="1888"/>
      <c r="NPJ26" s="1888"/>
      <c r="NPK26" s="1888"/>
      <c r="NPL26" s="1888"/>
      <c r="NPM26" s="1888"/>
      <c r="NPN26" s="1888"/>
      <c r="NPO26" s="1888"/>
      <c r="NPP26" s="1888"/>
      <c r="NPQ26" s="1888"/>
      <c r="NPR26" s="1888"/>
      <c r="NPS26" s="1888"/>
      <c r="NPT26" s="1888"/>
      <c r="NPU26" s="1888"/>
      <c r="NPV26" s="1888"/>
      <c r="NPW26" s="1888"/>
      <c r="NPX26" s="1888"/>
      <c r="NPY26" s="1888"/>
      <c r="NPZ26" s="1888"/>
      <c r="NQA26" s="1888"/>
      <c r="NQB26" s="1888"/>
      <c r="NQC26" s="1888"/>
      <c r="NQD26" s="1888"/>
      <c r="NQE26" s="1888"/>
      <c r="NQF26" s="1888"/>
      <c r="NQG26" s="1888"/>
      <c r="NQH26" s="1888"/>
      <c r="NQI26" s="1888"/>
      <c r="NQJ26" s="1888"/>
      <c r="NQK26" s="1888"/>
      <c r="NQL26" s="1888"/>
      <c r="NQM26" s="1888"/>
      <c r="NQN26" s="1888"/>
      <c r="NQO26" s="1888"/>
      <c r="NQP26" s="1888"/>
      <c r="NQQ26" s="1888"/>
      <c r="NQR26" s="1888"/>
      <c r="NQS26" s="1888"/>
      <c r="NQT26" s="1888"/>
      <c r="NQU26" s="1888"/>
      <c r="NQV26" s="1888"/>
      <c r="NQW26" s="1888"/>
      <c r="NQX26" s="1888"/>
      <c r="NQY26" s="1888"/>
      <c r="NQZ26" s="1888"/>
      <c r="NRA26" s="1888"/>
      <c r="NRB26" s="1888"/>
      <c r="NRC26" s="1888"/>
      <c r="NRD26" s="1888"/>
      <c r="NRE26" s="1888"/>
      <c r="NRF26" s="1888"/>
      <c r="NRG26" s="1888"/>
      <c r="NRH26" s="1888"/>
      <c r="NRI26" s="1888"/>
      <c r="NRJ26" s="1888"/>
      <c r="NRK26" s="1888"/>
      <c r="NRL26" s="1888"/>
      <c r="NRM26" s="1888"/>
      <c r="NRN26" s="1888"/>
      <c r="NRO26" s="1888"/>
      <c r="NRP26" s="1888"/>
      <c r="NRQ26" s="1888"/>
      <c r="NRR26" s="1888"/>
      <c r="NRS26" s="1888"/>
      <c r="NRT26" s="1888"/>
      <c r="NRU26" s="1888"/>
      <c r="NRV26" s="1888"/>
      <c r="NRW26" s="1888"/>
      <c r="NRX26" s="1888"/>
      <c r="NRY26" s="1888"/>
      <c r="NRZ26" s="1888"/>
      <c r="NSA26" s="1888"/>
      <c r="NSB26" s="1888"/>
      <c r="NSC26" s="1888"/>
      <c r="NSD26" s="1888"/>
      <c r="NSE26" s="1888"/>
      <c r="NSF26" s="1888"/>
      <c r="NSG26" s="1888"/>
      <c r="NSH26" s="1888"/>
      <c r="NSI26" s="1888"/>
      <c r="NSJ26" s="1888"/>
      <c r="NSK26" s="1888"/>
      <c r="NSL26" s="1888"/>
      <c r="NSM26" s="1888"/>
      <c r="NSN26" s="1888"/>
      <c r="NSO26" s="1888"/>
      <c r="NSP26" s="1888"/>
      <c r="NSQ26" s="1888"/>
      <c r="NSR26" s="1888"/>
      <c r="NSS26" s="1888"/>
      <c r="NST26" s="1888"/>
      <c r="NSU26" s="1888"/>
      <c r="NSV26" s="1888"/>
      <c r="NSW26" s="1888"/>
      <c r="NSX26" s="1888"/>
      <c r="NSY26" s="1888"/>
      <c r="NSZ26" s="1888"/>
      <c r="NTA26" s="1888"/>
      <c r="NTB26" s="1888"/>
      <c r="NTC26" s="1888"/>
      <c r="NTD26" s="1888"/>
      <c r="NTE26" s="1888"/>
      <c r="NTF26" s="1888"/>
      <c r="NTG26" s="1888"/>
      <c r="NTH26" s="1888"/>
      <c r="NTI26" s="1888"/>
      <c r="NTJ26" s="1888"/>
      <c r="NTK26" s="1888"/>
      <c r="NTL26" s="1888"/>
      <c r="NTM26" s="1888"/>
      <c r="NTN26" s="1888"/>
      <c r="NTO26" s="1888"/>
      <c r="NTP26" s="1888"/>
      <c r="NTQ26" s="1888"/>
      <c r="NTR26" s="1888"/>
      <c r="NTS26" s="1888"/>
      <c r="NTT26" s="1888"/>
      <c r="NTU26" s="1888"/>
      <c r="NTV26" s="1888"/>
      <c r="NTW26" s="1888"/>
      <c r="NTX26" s="1888"/>
      <c r="NTY26" s="1888"/>
      <c r="NTZ26" s="1888"/>
      <c r="NUA26" s="1888"/>
      <c r="NUB26" s="1888"/>
      <c r="NUC26" s="1888"/>
      <c r="NUD26" s="1888"/>
      <c r="NUE26" s="1888"/>
      <c r="NUF26" s="1888"/>
      <c r="NUG26" s="1888"/>
      <c r="NUH26" s="1888"/>
      <c r="NUI26" s="1888"/>
      <c r="NUJ26" s="1888"/>
      <c r="NUK26" s="1888"/>
      <c r="NUL26" s="1888"/>
      <c r="NUM26" s="1888"/>
      <c r="NUN26" s="1888"/>
      <c r="NUO26" s="1888"/>
      <c r="NUP26" s="1888"/>
      <c r="NUQ26" s="1888"/>
      <c r="NUR26" s="1888"/>
      <c r="NUS26" s="1888"/>
      <c r="NUT26" s="1888"/>
      <c r="NUU26" s="1888"/>
      <c r="NUV26" s="1888"/>
      <c r="NUW26" s="1888"/>
      <c r="NUX26" s="1888"/>
      <c r="NUY26" s="1888"/>
      <c r="NUZ26" s="1888"/>
      <c r="NVA26" s="1888"/>
      <c r="NVB26" s="1888"/>
      <c r="NVC26" s="1888"/>
      <c r="NVD26" s="1888"/>
      <c r="NVE26" s="1888"/>
      <c r="NVF26" s="1888"/>
      <c r="NVG26" s="1888"/>
      <c r="NVH26" s="1888"/>
      <c r="NVI26" s="1888"/>
      <c r="NVJ26" s="1888"/>
      <c r="NVK26" s="1888"/>
      <c r="NVL26" s="1888"/>
      <c r="NVM26" s="1888"/>
      <c r="NVN26" s="1888"/>
      <c r="NVO26" s="1888"/>
      <c r="NVP26" s="1888"/>
      <c r="NVQ26" s="1888"/>
      <c r="NVR26" s="1888"/>
      <c r="NVS26" s="1888"/>
      <c r="NVT26" s="1888"/>
      <c r="NVU26" s="1888"/>
      <c r="NVV26" s="1888"/>
      <c r="NVW26" s="1888"/>
      <c r="NVX26" s="1888"/>
      <c r="NVY26" s="1888"/>
      <c r="NVZ26" s="1888"/>
      <c r="NWA26" s="1888"/>
      <c r="NWB26" s="1888"/>
      <c r="NWC26" s="1888"/>
      <c r="NWD26" s="1888"/>
      <c r="NWE26" s="1888"/>
      <c r="NWF26" s="1888"/>
      <c r="NWG26" s="1888"/>
      <c r="NWH26" s="1888"/>
      <c r="NWI26" s="1888"/>
      <c r="NWJ26" s="1888"/>
      <c r="NWK26" s="1888"/>
      <c r="NWL26" s="1888"/>
      <c r="NWM26" s="1888"/>
      <c r="NWN26" s="1888"/>
      <c r="NWO26" s="1888"/>
      <c r="NWP26" s="1888"/>
      <c r="NWQ26" s="1888"/>
      <c r="NWR26" s="1888"/>
      <c r="NWS26" s="1888"/>
      <c r="NWT26" s="1888"/>
      <c r="NWU26" s="1888"/>
      <c r="NWV26" s="1888"/>
      <c r="NWW26" s="1888"/>
      <c r="NWX26" s="1888"/>
      <c r="NWY26" s="1888"/>
      <c r="NWZ26" s="1888"/>
      <c r="NXA26" s="1888"/>
      <c r="NXB26" s="1888"/>
      <c r="NXC26" s="1888"/>
      <c r="NXD26" s="1888"/>
      <c r="NXE26" s="1888"/>
      <c r="NXF26" s="1888"/>
      <c r="NXG26" s="1888"/>
      <c r="NXH26" s="1888"/>
      <c r="NXI26" s="1888"/>
      <c r="NXJ26" s="1888"/>
      <c r="NXK26" s="1888"/>
      <c r="NXL26" s="1888"/>
      <c r="NXM26" s="1888"/>
      <c r="NXN26" s="1888"/>
      <c r="NXO26" s="1888"/>
      <c r="NXP26" s="1888"/>
      <c r="NXQ26" s="1888"/>
      <c r="NXR26" s="1888"/>
      <c r="NXS26" s="1888"/>
      <c r="NXT26" s="1888"/>
      <c r="NXU26" s="1888"/>
      <c r="NXV26" s="1888"/>
      <c r="NXW26" s="1888"/>
      <c r="NXX26" s="1888"/>
      <c r="NXY26" s="1888"/>
      <c r="NXZ26" s="1888"/>
      <c r="NYA26" s="1888"/>
      <c r="NYB26" s="1888"/>
      <c r="NYC26" s="1888"/>
      <c r="NYD26" s="1888"/>
      <c r="NYE26" s="1888"/>
      <c r="NYF26" s="1888"/>
      <c r="NYG26" s="1888"/>
      <c r="NYH26" s="1888"/>
      <c r="NYI26" s="1888"/>
      <c r="NYJ26" s="1888"/>
      <c r="NYK26" s="1888"/>
      <c r="NYL26" s="1888"/>
      <c r="NYM26" s="1888"/>
      <c r="NYN26" s="1888"/>
      <c r="NYO26" s="1888"/>
      <c r="NYP26" s="1888"/>
      <c r="NYQ26" s="1888"/>
      <c r="NYR26" s="1888"/>
      <c r="NYS26" s="1888"/>
      <c r="NYT26" s="1888"/>
      <c r="NYU26" s="1888"/>
      <c r="NYV26" s="1888"/>
      <c r="NYW26" s="1888"/>
      <c r="NYX26" s="1888"/>
      <c r="NYY26" s="1888"/>
      <c r="NYZ26" s="1888"/>
      <c r="NZA26" s="1888"/>
      <c r="NZB26" s="1888"/>
      <c r="NZC26" s="1888"/>
      <c r="NZD26" s="1888"/>
      <c r="NZE26" s="1888"/>
      <c r="NZF26" s="1888"/>
      <c r="NZG26" s="1888"/>
      <c r="NZH26" s="1888"/>
      <c r="NZI26" s="1888"/>
      <c r="NZJ26" s="1888"/>
      <c r="NZK26" s="1888"/>
      <c r="NZL26" s="1888"/>
      <c r="NZM26" s="1888"/>
      <c r="NZN26" s="1888"/>
      <c r="NZO26" s="1888"/>
      <c r="NZP26" s="1888"/>
      <c r="NZQ26" s="1888"/>
      <c r="NZR26" s="1888"/>
      <c r="NZS26" s="1888"/>
      <c r="NZT26" s="1888"/>
      <c r="NZU26" s="1888"/>
      <c r="NZV26" s="1888"/>
      <c r="NZW26" s="1888"/>
      <c r="NZX26" s="1888"/>
      <c r="NZY26" s="1888"/>
      <c r="NZZ26" s="1888"/>
      <c r="OAA26" s="1888"/>
      <c r="OAB26" s="1888"/>
      <c r="OAC26" s="1888"/>
      <c r="OAD26" s="1888"/>
      <c r="OAE26" s="1888"/>
      <c r="OAF26" s="1888"/>
      <c r="OAG26" s="1888"/>
      <c r="OAH26" s="1888"/>
      <c r="OAI26" s="1888"/>
      <c r="OAJ26" s="1888"/>
      <c r="OAK26" s="1888"/>
      <c r="OAL26" s="1888"/>
      <c r="OAM26" s="1888"/>
      <c r="OAN26" s="1888"/>
      <c r="OAO26" s="1888"/>
      <c r="OAP26" s="1888"/>
      <c r="OAQ26" s="1888"/>
      <c r="OAR26" s="1888"/>
      <c r="OAS26" s="1888"/>
      <c r="OAT26" s="1888"/>
      <c r="OAU26" s="1888"/>
      <c r="OAV26" s="1888"/>
      <c r="OAW26" s="1888"/>
      <c r="OAX26" s="1888"/>
      <c r="OAY26" s="1888"/>
      <c r="OAZ26" s="1888"/>
      <c r="OBA26" s="1888"/>
      <c r="OBB26" s="1888"/>
      <c r="OBC26" s="1888"/>
      <c r="OBD26" s="1888"/>
      <c r="OBE26" s="1888"/>
      <c r="OBF26" s="1888"/>
      <c r="OBG26" s="1888"/>
      <c r="OBH26" s="1888"/>
      <c r="OBI26" s="1888"/>
      <c r="OBJ26" s="1888"/>
      <c r="OBK26" s="1888"/>
      <c r="OBL26" s="1888"/>
      <c r="OBM26" s="1888"/>
      <c r="OBN26" s="1888"/>
      <c r="OBO26" s="1888"/>
      <c r="OBP26" s="1888"/>
      <c r="OBQ26" s="1888"/>
      <c r="OBR26" s="1888"/>
      <c r="OBS26" s="1888"/>
      <c r="OBT26" s="1888"/>
      <c r="OBU26" s="1888"/>
      <c r="OBV26" s="1888"/>
      <c r="OBW26" s="1888"/>
      <c r="OBX26" s="1888"/>
      <c r="OBY26" s="1888"/>
      <c r="OBZ26" s="1888"/>
      <c r="OCA26" s="1888"/>
      <c r="OCB26" s="1888"/>
      <c r="OCC26" s="1888"/>
      <c r="OCD26" s="1888"/>
      <c r="OCE26" s="1888"/>
      <c r="OCF26" s="1888"/>
      <c r="OCG26" s="1888"/>
      <c r="OCH26" s="1888"/>
      <c r="OCI26" s="1888"/>
      <c r="OCJ26" s="1888"/>
      <c r="OCK26" s="1888"/>
      <c r="OCL26" s="1888"/>
      <c r="OCM26" s="1888"/>
      <c r="OCN26" s="1888"/>
      <c r="OCO26" s="1888"/>
      <c r="OCP26" s="1888"/>
      <c r="OCQ26" s="1888"/>
      <c r="OCR26" s="1888"/>
      <c r="OCS26" s="1888"/>
      <c r="OCT26" s="1888"/>
      <c r="OCU26" s="1888"/>
      <c r="OCV26" s="1888"/>
      <c r="OCW26" s="1888"/>
      <c r="OCX26" s="1888"/>
      <c r="OCY26" s="1888"/>
      <c r="OCZ26" s="1888"/>
      <c r="ODA26" s="1888"/>
      <c r="ODB26" s="1888"/>
      <c r="ODC26" s="1888"/>
      <c r="ODD26" s="1888"/>
      <c r="ODE26" s="1888"/>
      <c r="ODF26" s="1888"/>
      <c r="ODG26" s="1888"/>
      <c r="ODH26" s="1888"/>
      <c r="ODI26" s="1888"/>
      <c r="ODJ26" s="1888"/>
      <c r="ODK26" s="1888"/>
      <c r="ODL26" s="1888"/>
      <c r="ODM26" s="1888"/>
      <c r="ODN26" s="1888"/>
      <c r="ODO26" s="1888"/>
      <c r="ODP26" s="1888"/>
      <c r="ODQ26" s="1888"/>
      <c r="ODR26" s="1888"/>
      <c r="ODS26" s="1888"/>
      <c r="ODT26" s="1888"/>
      <c r="ODU26" s="1888"/>
      <c r="ODV26" s="1888"/>
      <c r="ODW26" s="1888"/>
      <c r="ODX26" s="1888"/>
      <c r="ODY26" s="1888"/>
      <c r="ODZ26" s="1888"/>
      <c r="OEA26" s="1888"/>
      <c r="OEB26" s="1888"/>
      <c r="OEC26" s="1888"/>
      <c r="OED26" s="1888"/>
      <c r="OEE26" s="1888"/>
      <c r="OEF26" s="1888"/>
      <c r="OEG26" s="1888"/>
      <c r="OEH26" s="1888"/>
      <c r="OEI26" s="1888"/>
      <c r="OEJ26" s="1888"/>
      <c r="OEK26" s="1888"/>
      <c r="OEL26" s="1888"/>
      <c r="OEM26" s="1888"/>
      <c r="OEN26" s="1888"/>
      <c r="OEO26" s="1888"/>
      <c r="OEP26" s="1888"/>
      <c r="OEQ26" s="1888"/>
      <c r="OER26" s="1888"/>
      <c r="OES26" s="1888"/>
      <c r="OET26" s="1888"/>
      <c r="OEU26" s="1888"/>
      <c r="OEV26" s="1888"/>
      <c r="OEW26" s="1888"/>
      <c r="OEX26" s="1888"/>
      <c r="OEY26" s="1888"/>
      <c r="OEZ26" s="1888"/>
      <c r="OFA26" s="1888"/>
      <c r="OFB26" s="1888"/>
      <c r="OFC26" s="1888"/>
      <c r="OFD26" s="1888"/>
      <c r="OFE26" s="1888"/>
      <c r="OFF26" s="1888"/>
      <c r="OFG26" s="1888"/>
      <c r="OFH26" s="1888"/>
      <c r="OFI26" s="1888"/>
      <c r="OFJ26" s="1888"/>
      <c r="OFK26" s="1888"/>
      <c r="OFL26" s="1888"/>
      <c r="OFM26" s="1888"/>
      <c r="OFN26" s="1888"/>
      <c r="OFO26" s="1888"/>
      <c r="OFP26" s="1888"/>
      <c r="OFQ26" s="1888"/>
      <c r="OFR26" s="1888"/>
      <c r="OFS26" s="1888"/>
      <c r="OFT26" s="1888"/>
      <c r="OFU26" s="1888"/>
      <c r="OFV26" s="1888"/>
      <c r="OFW26" s="1888"/>
      <c r="OFX26" s="1888"/>
      <c r="OFY26" s="1888"/>
      <c r="OFZ26" s="1888"/>
      <c r="OGA26" s="1888"/>
      <c r="OGB26" s="1888"/>
      <c r="OGC26" s="1888"/>
      <c r="OGD26" s="1888"/>
      <c r="OGE26" s="1888"/>
      <c r="OGF26" s="1888"/>
      <c r="OGG26" s="1888"/>
      <c r="OGH26" s="1888"/>
      <c r="OGI26" s="1888"/>
      <c r="OGJ26" s="1888"/>
      <c r="OGK26" s="1888"/>
      <c r="OGL26" s="1888"/>
      <c r="OGM26" s="1888"/>
      <c r="OGN26" s="1888"/>
      <c r="OGO26" s="1888"/>
      <c r="OGP26" s="1888"/>
      <c r="OGQ26" s="1888"/>
      <c r="OGR26" s="1888"/>
      <c r="OGS26" s="1888"/>
      <c r="OGT26" s="1888"/>
      <c r="OGU26" s="1888"/>
      <c r="OGV26" s="1888"/>
      <c r="OGW26" s="1888"/>
      <c r="OGX26" s="1888"/>
      <c r="OGY26" s="1888"/>
      <c r="OGZ26" s="1888"/>
      <c r="OHA26" s="1888"/>
      <c r="OHB26" s="1888"/>
      <c r="OHC26" s="1888"/>
      <c r="OHD26" s="1888"/>
      <c r="OHE26" s="1888"/>
      <c r="OHF26" s="1888"/>
      <c r="OHG26" s="1888"/>
      <c r="OHH26" s="1888"/>
      <c r="OHI26" s="1888"/>
      <c r="OHJ26" s="1888"/>
      <c r="OHK26" s="1888"/>
      <c r="OHL26" s="1888"/>
      <c r="OHM26" s="1888"/>
      <c r="OHN26" s="1888"/>
      <c r="OHO26" s="1888"/>
      <c r="OHP26" s="1888"/>
      <c r="OHQ26" s="1888"/>
      <c r="OHR26" s="1888"/>
      <c r="OHS26" s="1888"/>
      <c r="OHT26" s="1888"/>
      <c r="OHU26" s="1888"/>
      <c r="OHV26" s="1888"/>
      <c r="OHW26" s="1888"/>
      <c r="OHX26" s="1888"/>
      <c r="OHY26" s="1888"/>
      <c r="OHZ26" s="1888"/>
      <c r="OIA26" s="1888"/>
      <c r="OIB26" s="1888"/>
      <c r="OIC26" s="1888"/>
      <c r="OID26" s="1888"/>
      <c r="OIE26" s="1888"/>
      <c r="OIF26" s="1888"/>
      <c r="OIG26" s="1888"/>
      <c r="OIH26" s="1888"/>
      <c r="OII26" s="1888"/>
      <c r="OIJ26" s="1888"/>
      <c r="OIK26" s="1888"/>
      <c r="OIL26" s="1888"/>
      <c r="OIM26" s="1888"/>
      <c r="OIN26" s="1888"/>
      <c r="OIO26" s="1888"/>
      <c r="OIP26" s="1888"/>
      <c r="OIQ26" s="1888"/>
      <c r="OIR26" s="1888"/>
      <c r="OIS26" s="1888"/>
      <c r="OIT26" s="1888"/>
      <c r="OIU26" s="1888"/>
      <c r="OIV26" s="1888"/>
      <c r="OIW26" s="1888"/>
      <c r="OIX26" s="1888"/>
      <c r="OIY26" s="1888"/>
      <c r="OIZ26" s="1888"/>
      <c r="OJA26" s="1888"/>
      <c r="OJB26" s="1888"/>
      <c r="OJC26" s="1888"/>
      <c r="OJD26" s="1888"/>
      <c r="OJE26" s="1888"/>
      <c r="OJF26" s="1888"/>
      <c r="OJG26" s="1888"/>
      <c r="OJH26" s="1888"/>
      <c r="OJI26" s="1888"/>
      <c r="OJJ26" s="1888"/>
      <c r="OJK26" s="1888"/>
      <c r="OJL26" s="1888"/>
      <c r="OJM26" s="1888"/>
      <c r="OJN26" s="1888"/>
      <c r="OJO26" s="1888"/>
      <c r="OJP26" s="1888"/>
      <c r="OJQ26" s="1888"/>
      <c r="OJR26" s="1888"/>
      <c r="OJS26" s="1888"/>
      <c r="OJT26" s="1888"/>
      <c r="OJU26" s="1888"/>
      <c r="OJV26" s="1888"/>
      <c r="OJW26" s="1888"/>
      <c r="OJX26" s="1888"/>
      <c r="OJY26" s="1888"/>
      <c r="OJZ26" s="1888"/>
      <c r="OKA26" s="1888"/>
      <c r="OKB26" s="1888"/>
      <c r="OKC26" s="1888"/>
      <c r="OKD26" s="1888"/>
      <c r="OKE26" s="1888"/>
      <c r="OKF26" s="1888"/>
      <c r="OKG26" s="1888"/>
      <c r="OKH26" s="1888"/>
      <c r="OKI26" s="1888"/>
      <c r="OKJ26" s="1888"/>
      <c r="OKK26" s="1888"/>
      <c r="OKL26" s="1888"/>
      <c r="OKM26" s="1888"/>
      <c r="OKN26" s="1888"/>
      <c r="OKO26" s="1888"/>
      <c r="OKP26" s="1888"/>
      <c r="OKQ26" s="1888"/>
      <c r="OKR26" s="1888"/>
      <c r="OKS26" s="1888"/>
      <c r="OKT26" s="1888"/>
      <c r="OKU26" s="1888"/>
      <c r="OKV26" s="1888"/>
      <c r="OKW26" s="1888"/>
      <c r="OKX26" s="1888"/>
      <c r="OKY26" s="1888"/>
      <c r="OKZ26" s="1888"/>
      <c r="OLA26" s="1888"/>
      <c r="OLB26" s="1888"/>
      <c r="OLC26" s="1888"/>
      <c r="OLD26" s="1888"/>
      <c r="OLE26" s="1888"/>
      <c r="OLF26" s="1888"/>
      <c r="OLG26" s="1888"/>
      <c r="OLH26" s="1888"/>
      <c r="OLI26" s="1888"/>
      <c r="OLJ26" s="1888"/>
      <c r="OLK26" s="1888"/>
      <c r="OLL26" s="1888"/>
      <c r="OLM26" s="1888"/>
      <c r="OLN26" s="1888"/>
      <c r="OLO26" s="1888"/>
      <c r="OLP26" s="1888"/>
      <c r="OLQ26" s="1888"/>
      <c r="OLR26" s="1888"/>
      <c r="OLS26" s="1888"/>
      <c r="OLT26" s="1888"/>
      <c r="OLU26" s="1888"/>
      <c r="OLV26" s="1888"/>
      <c r="OLW26" s="1888"/>
      <c r="OLX26" s="1888"/>
      <c r="OLY26" s="1888"/>
      <c r="OLZ26" s="1888"/>
      <c r="OMA26" s="1888"/>
      <c r="OMB26" s="1888"/>
      <c r="OMC26" s="1888"/>
      <c r="OMD26" s="1888"/>
      <c r="OME26" s="1888"/>
      <c r="OMF26" s="1888"/>
      <c r="OMG26" s="1888"/>
      <c r="OMH26" s="1888"/>
      <c r="OMI26" s="1888"/>
      <c r="OMJ26" s="1888"/>
      <c r="OMK26" s="1888"/>
      <c r="OML26" s="1888"/>
      <c r="OMM26" s="1888"/>
      <c r="OMN26" s="1888"/>
      <c r="OMO26" s="1888"/>
      <c r="OMP26" s="1888"/>
      <c r="OMQ26" s="1888"/>
      <c r="OMR26" s="1888"/>
      <c r="OMS26" s="1888"/>
      <c r="OMT26" s="1888"/>
      <c r="OMU26" s="1888"/>
      <c r="OMV26" s="1888"/>
      <c r="OMW26" s="1888"/>
      <c r="OMX26" s="1888"/>
      <c r="OMY26" s="1888"/>
      <c r="OMZ26" s="1888"/>
      <c r="ONA26" s="1888"/>
      <c r="ONB26" s="1888"/>
      <c r="ONC26" s="1888"/>
      <c r="OND26" s="1888"/>
      <c r="ONE26" s="1888"/>
      <c r="ONF26" s="1888"/>
      <c r="ONG26" s="1888"/>
      <c r="ONH26" s="1888"/>
      <c r="ONI26" s="1888"/>
      <c r="ONJ26" s="1888"/>
      <c r="ONK26" s="1888"/>
      <c r="ONL26" s="1888"/>
      <c r="ONM26" s="1888"/>
      <c r="ONN26" s="1888"/>
      <c r="ONO26" s="1888"/>
      <c r="ONP26" s="1888"/>
      <c r="ONQ26" s="1888"/>
      <c r="ONR26" s="1888"/>
      <c r="ONS26" s="1888"/>
      <c r="ONT26" s="1888"/>
      <c r="ONU26" s="1888"/>
      <c r="ONV26" s="1888"/>
      <c r="ONW26" s="1888"/>
      <c r="ONX26" s="1888"/>
      <c r="ONY26" s="1888"/>
      <c r="ONZ26" s="1888"/>
      <c r="OOA26" s="1888"/>
      <c r="OOB26" s="1888"/>
      <c r="OOC26" s="1888"/>
      <c r="OOD26" s="1888"/>
      <c r="OOE26" s="1888"/>
      <c r="OOF26" s="1888"/>
      <c r="OOG26" s="1888"/>
      <c r="OOH26" s="1888"/>
      <c r="OOI26" s="1888"/>
      <c r="OOJ26" s="1888"/>
      <c r="OOK26" s="1888"/>
      <c r="OOL26" s="1888"/>
      <c r="OOM26" s="1888"/>
      <c r="OON26" s="1888"/>
      <c r="OOO26" s="1888"/>
      <c r="OOP26" s="1888"/>
      <c r="OOQ26" s="1888"/>
      <c r="OOR26" s="1888"/>
      <c r="OOS26" s="1888"/>
      <c r="OOT26" s="1888"/>
      <c r="OOU26" s="1888"/>
      <c r="OOV26" s="1888"/>
      <c r="OOW26" s="1888"/>
      <c r="OOX26" s="1888"/>
      <c r="OOY26" s="1888"/>
      <c r="OOZ26" s="1888"/>
      <c r="OPA26" s="1888"/>
      <c r="OPB26" s="1888"/>
      <c r="OPC26" s="1888"/>
      <c r="OPD26" s="1888"/>
      <c r="OPE26" s="1888"/>
      <c r="OPF26" s="1888"/>
      <c r="OPG26" s="1888"/>
      <c r="OPH26" s="1888"/>
      <c r="OPI26" s="1888"/>
      <c r="OPJ26" s="1888"/>
      <c r="OPK26" s="1888"/>
      <c r="OPL26" s="1888"/>
      <c r="OPM26" s="1888"/>
      <c r="OPN26" s="1888"/>
      <c r="OPO26" s="1888"/>
      <c r="OPP26" s="1888"/>
      <c r="OPQ26" s="1888"/>
      <c r="OPR26" s="1888"/>
      <c r="OPS26" s="1888"/>
      <c r="OPT26" s="1888"/>
      <c r="OPU26" s="1888"/>
      <c r="OPV26" s="1888"/>
      <c r="OPW26" s="1888"/>
      <c r="OPX26" s="1888"/>
      <c r="OPY26" s="1888"/>
      <c r="OPZ26" s="1888"/>
      <c r="OQA26" s="1888"/>
      <c r="OQB26" s="1888"/>
      <c r="OQC26" s="1888"/>
      <c r="OQD26" s="1888"/>
      <c r="OQE26" s="1888"/>
      <c r="OQF26" s="1888"/>
      <c r="OQG26" s="1888"/>
      <c r="OQH26" s="1888"/>
      <c r="OQI26" s="1888"/>
      <c r="OQJ26" s="1888"/>
      <c r="OQK26" s="1888"/>
      <c r="OQL26" s="1888"/>
      <c r="OQM26" s="1888"/>
      <c r="OQN26" s="1888"/>
      <c r="OQO26" s="1888"/>
      <c r="OQP26" s="1888"/>
      <c r="OQQ26" s="1888"/>
      <c r="OQR26" s="1888"/>
      <c r="OQS26" s="1888"/>
      <c r="OQT26" s="1888"/>
      <c r="OQU26" s="1888"/>
      <c r="OQV26" s="1888"/>
      <c r="OQW26" s="1888"/>
      <c r="OQX26" s="1888"/>
      <c r="OQY26" s="1888"/>
      <c r="OQZ26" s="1888"/>
      <c r="ORA26" s="1888"/>
      <c r="ORB26" s="1888"/>
      <c r="ORC26" s="1888"/>
      <c r="ORD26" s="1888"/>
      <c r="ORE26" s="1888"/>
      <c r="ORF26" s="1888"/>
      <c r="ORG26" s="1888"/>
      <c r="ORH26" s="1888"/>
      <c r="ORI26" s="1888"/>
      <c r="ORJ26" s="1888"/>
      <c r="ORK26" s="1888"/>
      <c r="ORL26" s="1888"/>
      <c r="ORM26" s="1888"/>
      <c r="ORN26" s="1888"/>
      <c r="ORO26" s="1888"/>
      <c r="ORP26" s="1888"/>
      <c r="ORQ26" s="1888"/>
      <c r="ORR26" s="1888"/>
      <c r="ORS26" s="1888"/>
      <c r="ORT26" s="1888"/>
      <c r="ORU26" s="1888"/>
      <c r="ORV26" s="1888"/>
      <c r="ORW26" s="1888"/>
      <c r="ORX26" s="1888"/>
      <c r="ORY26" s="1888"/>
      <c r="ORZ26" s="1888"/>
      <c r="OSA26" s="1888"/>
      <c r="OSB26" s="1888"/>
      <c r="OSC26" s="1888"/>
      <c r="OSD26" s="1888"/>
      <c r="OSE26" s="1888"/>
      <c r="OSF26" s="1888"/>
      <c r="OSG26" s="1888"/>
      <c r="OSH26" s="1888"/>
      <c r="OSI26" s="1888"/>
      <c r="OSJ26" s="1888"/>
      <c r="OSK26" s="1888"/>
      <c r="OSL26" s="1888"/>
      <c r="OSM26" s="1888"/>
      <c r="OSN26" s="1888"/>
      <c r="OSO26" s="1888"/>
      <c r="OSP26" s="1888"/>
      <c r="OSQ26" s="1888"/>
      <c r="OSR26" s="1888"/>
      <c r="OSS26" s="1888"/>
      <c r="OST26" s="1888"/>
      <c r="OSU26" s="1888"/>
      <c r="OSV26" s="1888"/>
      <c r="OSW26" s="1888"/>
      <c r="OSX26" s="1888"/>
      <c r="OSY26" s="1888"/>
      <c r="OSZ26" s="1888"/>
      <c r="OTA26" s="1888"/>
      <c r="OTB26" s="1888"/>
      <c r="OTC26" s="1888"/>
      <c r="OTD26" s="1888"/>
      <c r="OTE26" s="1888"/>
      <c r="OTF26" s="1888"/>
      <c r="OTG26" s="1888"/>
      <c r="OTH26" s="1888"/>
      <c r="OTI26" s="1888"/>
      <c r="OTJ26" s="1888"/>
      <c r="OTK26" s="1888"/>
      <c r="OTL26" s="1888"/>
      <c r="OTM26" s="1888"/>
      <c r="OTN26" s="1888"/>
      <c r="OTO26" s="1888"/>
      <c r="OTP26" s="1888"/>
      <c r="OTQ26" s="1888"/>
      <c r="OTR26" s="1888"/>
      <c r="OTS26" s="1888"/>
      <c r="OTT26" s="1888"/>
      <c r="OTU26" s="1888"/>
      <c r="OTV26" s="1888"/>
      <c r="OTW26" s="1888"/>
      <c r="OTX26" s="1888"/>
      <c r="OTY26" s="1888"/>
      <c r="OTZ26" s="1888"/>
      <c r="OUA26" s="1888"/>
      <c r="OUB26" s="1888"/>
      <c r="OUC26" s="1888"/>
      <c r="OUD26" s="1888"/>
      <c r="OUE26" s="1888"/>
      <c r="OUF26" s="1888"/>
      <c r="OUG26" s="1888"/>
      <c r="OUH26" s="1888"/>
      <c r="OUI26" s="1888"/>
      <c r="OUJ26" s="1888"/>
      <c r="OUK26" s="1888"/>
      <c r="OUL26" s="1888"/>
      <c r="OUM26" s="1888"/>
      <c r="OUN26" s="1888"/>
      <c r="OUO26" s="1888"/>
      <c r="OUP26" s="1888"/>
      <c r="OUQ26" s="1888"/>
      <c r="OUR26" s="1888"/>
      <c r="OUS26" s="1888"/>
      <c r="OUT26" s="1888"/>
      <c r="OUU26" s="1888"/>
      <c r="OUV26" s="1888"/>
      <c r="OUW26" s="1888"/>
      <c r="OUX26" s="1888"/>
      <c r="OUY26" s="1888"/>
      <c r="OUZ26" s="1888"/>
      <c r="OVA26" s="1888"/>
      <c r="OVB26" s="1888"/>
      <c r="OVC26" s="1888"/>
      <c r="OVD26" s="1888"/>
      <c r="OVE26" s="1888"/>
      <c r="OVF26" s="1888"/>
      <c r="OVG26" s="1888"/>
      <c r="OVH26" s="1888"/>
      <c r="OVI26" s="1888"/>
      <c r="OVJ26" s="1888"/>
      <c r="OVK26" s="1888"/>
      <c r="OVL26" s="1888"/>
      <c r="OVM26" s="1888"/>
      <c r="OVN26" s="1888"/>
      <c r="OVO26" s="1888"/>
      <c r="OVP26" s="1888"/>
      <c r="OVQ26" s="1888"/>
      <c r="OVR26" s="1888"/>
      <c r="OVS26" s="1888"/>
      <c r="OVT26" s="1888"/>
      <c r="OVU26" s="1888"/>
      <c r="OVV26" s="1888"/>
      <c r="OVW26" s="1888"/>
      <c r="OVX26" s="1888"/>
      <c r="OVY26" s="1888"/>
      <c r="OVZ26" s="1888"/>
      <c r="OWA26" s="1888"/>
      <c r="OWB26" s="1888"/>
      <c r="OWC26" s="1888"/>
      <c r="OWD26" s="1888"/>
      <c r="OWE26" s="1888"/>
      <c r="OWF26" s="1888"/>
      <c r="OWG26" s="1888"/>
      <c r="OWH26" s="1888"/>
      <c r="OWI26" s="1888"/>
      <c r="OWJ26" s="1888"/>
      <c r="OWK26" s="1888"/>
      <c r="OWL26" s="1888"/>
      <c r="OWM26" s="1888"/>
      <c r="OWN26" s="1888"/>
      <c r="OWO26" s="1888"/>
      <c r="OWP26" s="1888"/>
      <c r="OWQ26" s="1888"/>
      <c r="OWR26" s="1888"/>
      <c r="OWS26" s="1888"/>
      <c r="OWT26" s="1888"/>
      <c r="OWU26" s="1888"/>
      <c r="OWV26" s="1888"/>
      <c r="OWW26" s="1888"/>
      <c r="OWX26" s="1888"/>
      <c r="OWY26" s="1888"/>
      <c r="OWZ26" s="1888"/>
      <c r="OXA26" s="1888"/>
      <c r="OXB26" s="1888"/>
      <c r="OXC26" s="1888"/>
      <c r="OXD26" s="1888"/>
      <c r="OXE26" s="1888"/>
      <c r="OXF26" s="1888"/>
      <c r="OXG26" s="1888"/>
      <c r="OXH26" s="1888"/>
      <c r="OXI26" s="1888"/>
      <c r="OXJ26" s="1888"/>
      <c r="OXK26" s="1888"/>
      <c r="OXL26" s="1888"/>
      <c r="OXM26" s="1888"/>
      <c r="OXN26" s="1888"/>
      <c r="OXO26" s="1888"/>
      <c r="OXP26" s="1888"/>
      <c r="OXQ26" s="1888"/>
      <c r="OXR26" s="1888"/>
      <c r="OXS26" s="1888"/>
      <c r="OXT26" s="1888"/>
      <c r="OXU26" s="1888"/>
      <c r="OXV26" s="1888"/>
      <c r="OXW26" s="1888"/>
      <c r="OXX26" s="1888"/>
      <c r="OXY26" s="1888"/>
      <c r="OXZ26" s="1888"/>
      <c r="OYA26" s="1888"/>
      <c r="OYB26" s="1888"/>
      <c r="OYC26" s="1888"/>
      <c r="OYD26" s="1888"/>
      <c r="OYE26" s="1888"/>
      <c r="OYF26" s="1888"/>
      <c r="OYG26" s="1888"/>
      <c r="OYH26" s="1888"/>
      <c r="OYI26" s="1888"/>
      <c r="OYJ26" s="1888"/>
      <c r="OYK26" s="1888"/>
      <c r="OYL26" s="1888"/>
      <c r="OYM26" s="1888"/>
      <c r="OYN26" s="1888"/>
      <c r="OYO26" s="1888"/>
      <c r="OYP26" s="1888"/>
      <c r="OYQ26" s="1888"/>
      <c r="OYR26" s="1888"/>
      <c r="OYS26" s="1888"/>
      <c r="OYT26" s="1888"/>
      <c r="OYU26" s="1888"/>
      <c r="OYV26" s="1888"/>
      <c r="OYW26" s="1888"/>
      <c r="OYX26" s="1888"/>
      <c r="OYY26" s="1888"/>
      <c r="OYZ26" s="1888"/>
      <c r="OZA26" s="1888"/>
      <c r="OZB26" s="1888"/>
      <c r="OZC26" s="1888"/>
      <c r="OZD26" s="1888"/>
      <c r="OZE26" s="1888"/>
      <c r="OZF26" s="1888"/>
      <c r="OZG26" s="1888"/>
      <c r="OZH26" s="1888"/>
      <c r="OZI26" s="1888"/>
      <c r="OZJ26" s="1888"/>
      <c r="OZK26" s="1888"/>
      <c r="OZL26" s="1888"/>
      <c r="OZM26" s="1888"/>
      <c r="OZN26" s="1888"/>
      <c r="OZO26" s="1888"/>
      <c r="OZP26" s="1888"/>
      <c r="OZQ26" s="1888"/>
      <c r="OZR26" s="1888"/>
      <c r="OZS26" s="1888"/>
      <c r="OZT26" s="1888"/>
      <c r="OZU26" s="1888"/>
      <c r="OZV26" s="1888"/>
      <c r="OZW26" s="1888"/>
      <c r="OZX26" s="1888"/>
      <c r="OZY26" s="1888"/>
      <c r="OZZ26" s="1888"/>
      <c r="PAA26" s="1888"/>
      <c r="PAB26" s="1888"/>
      <c r="PAC26" s="1888"/>
      <c r="PAD26" s="1888"/>
      <c r="PAE26" s="1888"/>
      <c r="PAF26" s="1888"/>
      <c r="PAG26" s="1888"/>
      <c r="PAH26" s="1888"/>
      <c r="PAI26" s="1888"/>
      <c r="PAJ26" s="1888"/>
      <c r="PAK26" s="1888"/>
      <c r="PAL26" s="1888"/>
      <c r="PAM26" s="1888"/>
      <c r="PAN26" s="1888"/>
      <c r="PAO26" s="1888"/>
      <c r="PAP26" s="1888"/>
      <c r="PAQ26" s="1888"/>
      <c r="PAR26" s="1888"/>
      <c r="PAS26" s="1888"/>
      <c r="PAT26" s="1888"/>
      <c r="PAU26" s="1888"/>
      <c r="PAV26" s="1888"/>
      <c r="PAW26" s="1888"/>
      <c r="PAX26" s="1888"/>
      <c r="PAY26" s="1888"/>
      <c r="PAZ26" s="1888"/>
      <c r="PBA26" s="1888"/>
      <c r="PBB26" s="1888"/>
      <c r="PBC26" s="1888"/>
      <c r="PBD26" s="1888"/>
      <c r="PBE26" s="1888"/>
      <c r="PBF26" s="1888"/>
      <c r="PBG26" s="1888"/>
      <c r="PBH26" s="1888"/>
      <c r="PBI26" s="1888"/>
      <c r="PBJ26" s="1888"/>
      <c r="PBK26" s="1888"/>
      <c r="PBL26" s="1888"/>
      <c r="PBM26" s="1888"/>
      <c r="PBN26" s="1888"/>
      <c r="PBO26" s="1888"/>
      <c r="PBP26" s="1888"/>
      <c r="PBQ26" s="1888"/>
      <c r="PBR26" s="1888"/>
      <c r="PBS26" s="1888"/>
      <c r="PBT26" s="1888"/>
      <c r="PBU26" s="1888"/>
      <c r="PBV26" s="1888"/>
      <c r="PBW26" s="1888"/>
      <c r="PBX26" s="1888"/>
      <c r="PBY26" s="1888"/>
      <c r="PBZ26" s="1888"/>
      <c r="PCA26" s="1888"/>
      <c r="PCB26" s="1888"/>
      <c r="PCC26" s="1888"/>
      <c r="PCD26" s="1888"/>
      <c r="PCE26" s="1888"/>
      <c r="PCF26" s="1888"/>
      <c r="PCG26" s="1888"/>
      <c r="PCH26" s="1888"/>
      <c r="PCI26" s="1888"/>
      <c r="PCJ26" s="1888"/>
      <c r="PCK26" s="1888"/>
      <c r="PCL26" s="1888"/>
      <c r="PCM26" s="1888"/>
      <c r="PCN26" s="1888"/>
      <c r="PCO26" s="1888"/>
      <c r="PCP26" s="1888"/>
      <c r="PCQ26" s="1888"/>
      <c r="PCR26" s="1888"/>
      <c r="PCS26" s="1888"/>
      <c r="PCT26" s="1888"/>
      <c r="PCU26" s="1888"/>
      <c r="PCV26" s="1888"/>
      <c r="PCW26" s="1888"/>
      <c r="PCX26" s="1888"/>
      <c r="PCY26" s="1888"/>
      <c r="PCZ26" s="1888"/>
      <c r="PDA26" s="1888"/>
      <c r="PDB26" s="1888"/>
      <c r="PDC26" s="1888"/>
      <c r="PDD26" s="1888"/>
      <c r="PDE26" s="1888"/>
      <c r="PDF26" s="1888"/>
      <c r="PDG26" s="1888"/>
      <c r="PDH26" s="1888"/>
      <c r="PDI26" s="1888"/>
      <c r="PDJ26" s="1888"/>
      <c r="PDK26" s="1888"/>
      <c r="PDL26" s="1888"/>
      <c r="PDM26" s="1888"/>
      <c r="PDN26" s="1888"/>
      <c r="PDO26" s="1888"/>
      <c r="PDP26" s="1888"/>
      <c r="PDQ26" s="1888"/>
      <c r="PDR26" s="1888"/>
      <c r="PDS26" s="1888"/>
      <c r="PDT26" s="1888"/>
      <c r="PDU26" s="1888"/>
      <c r="PDV26" s="1888"/>
      <c r="PDW26" s="1888"/>
      <c r="PDX26" s="1888"/>
      <c r="PDY26" s="1888"/>
      <c r="PDZ26" s="1888"/>
      <c r="PEA26" s="1888"/>
      <c r="PEB26" s="1888"/>
      <c r="PEC26" s="1888"/>
      <c r="PED26" s="1888"/>
      <c r="PEE26" s="1888"/>
      <c r="PEF26" s="1888"/>
      <c r="PEG26" s="1888"/>
      <c r="PEH26" s="1888"/>
      <c r="PEI26" s="1888"/>
      <c r="PEJ26" s="1888"/>
      <c r="PEK26" s="1888"/>
      <c r="PEL26" s="1888"/>
      <c r="PEM26" s="1888"/>
      <c r="PEN26" s="1888"/>
      <c r="PEO26" s="1888"/>
      <c r="PEP26" s="1888"/>
      <c r="PEQ26" s="1888"/>
      <c r="PER26" s="1888"/>
      <c r="PES26" s="1888"/>
      <c r="PET26" s="1888"/>
      <c r="PEU26" s="1888"/>
      <c r="PEV26" s="1888"/>
      <c r="PEW26" s="1888"/>
      <c r="PEX26" s="1888"/>
      <c r="PEY26" s="1888"/>
      <c r="PEZ26" s="1888"/>
      <c r="PFA26" s="1888"/>
      <c r="PFB26" s="1888"/>
      <c r="PFC26" s="1888"/>
      <c r="PFD26" s="1888"/>
      <c r="PFE26" s="1888"/>
      <c r="PFF26" s="1888"/>
      <c r="PFG26" s="1888"/>
      <c r="PFH26" s="1888"/>
      <c r="PFI26" s="1888"/>
      <c r="PFJ26" s="1888"/>
      <c r="PFK26" s="1888"/>
      <c r="PFL26" s="1888"/>
      <c r="PFM26" s="1888"/>
      <c r="PFN26" s="1888"/>
      <c r="PFO26" s="1888"/>
      <c r="PFP26" s="1888"/>
      <c r="PFQ26" s="1888"/>
      <c r="PFR26" s="1888"/>
      <c r="PFS26" s="1888"/>
      <c r="PFT26" s="1888"/>
      <c r="PFU26" s="1888"/>
      <c r="PFV26" s="1888"/>
      <c r="PFW26" s="1888"/>
      <c r="PFX26" s="1888"/>
      <c r="PFY26" s="1888"/>
      <c r="PFZ26" s="1888"/>
      <c r="PGA26" s="1888"/>
      <c r="PGB26" s="1888"/>
      <c r="PGC26" s="1888"/>
      <c r="PGD26" s="1888"/>
      <c r="PGE26" s="1888"/>
      <c r="PGF26" s="1888"/>
      <c r="PGG26" s="1888"/>
      <c r="PGH26" s="1888"/>
      <c r="PGI26" s="1888"/>
      <c r="PGJ26" s="1888"/>
      <c r="PGK26" s="1888"/>
      <c r="PGL26" s="1888"/>
      <c r="PGM26" s="1888"/>
      <c r="PGN26" s="1888"/>
      <c r="PGO26" s="1888"/>
      <c r="PGP26" s="1888"/>
      <c r="PGQ26" s="1888"/>
      <c r="PGR26" s="1888"/>
      <c r="PGS26" s="1888"/>
      <c r="PGT26" s="1888"/>
      <c r="PGU26" s="1888"/>
      <c r="PGV26" s="1888"/>
      <c r="PGW26" s="1888"/>
      <c r="PGX26" s="1888"/>
      <c r="PGY26" s="1888"/>
      <c r="PGZ26" s="1888"/>
      <c r="PHA26" s="1888"/>
      <c r="PHB26" s="1888"/>
      <c r="PHC26" s="1888"/>
      <c r="PHD26" s="1888"/>
      <c r="PHE26" s="1888"/>
      <c r="PHF26" s="1888"/>
      <c r="PHG26" s="1888"/>
      <c r="PHH26" s="1888"/>
      <c r="PHI26" s="1888"/>
      <c r="PHJ26" s="1888"/>
      <c r="PHK26" s="1888"/>
      <c r="PHL26" s="1888"/>
      <c r="PHM26" s="1888"/>
      <c r="PHN26" s="1888"/>
      <c r="PHO26" s="1888"/>
      <c r="PHP26" s="1888"/>
      <c r="PHQ26" s="1888"/>
      <c r="PHR26" s="1888"/>
      <c r="PHS26" s="1888"/>
      <c r="PHT26" s="1888"/>
      <c r="PHU26" s="1888"/>
      <c r="PHV26" s="1888"/>
      <c r="PHW26" s="1888"/>
      <c r="PHX26" s="1888"/>
      <c r="PHY26" s="1888"/>
      <c r="PHZ26" s="1888"/>
      <c r="PIA26" s="1888"/>
      <c r="PIB26" s="1888"/>
      <c r="PIC26" s="1888"/>
      <c r="PID26" s="1888"/>
      <c r="PIE26" s="1888"/>
      <c r="PIF26" s="1888"/>
      <c r="PIG26" s="1888"/>
      <c r="PIH26" s="1888"/>
      <c r="PII26" s="1888"/>
      <c r="PIJ26" s="1888"/>
      <c r="PIK26" s="1888"/>
      <c r="PIL26" s="1888"/>
      <c r="PIM26" s="1888"/>
      <c r="PIN26" s="1888"/>
      <c r="PIO26" s="1888"/>
      <c r="PIP26" s="1888"/>
      <c r="PIQ26" s="1888"/>
      <c r="PIR26" s="1888"/>
      <c r="PIS26" s="1888"/>
      <c r="PIT26" s="1888"/>
      <c r="PIU26" s="1888"/>
      <c r="PIV26" s="1888"/>
      <c r="PIW26" s="1888"/>
      <c r="PIX26" s="1888"/>
      <c r="PIY26" s="1888"/>
      <c r="PIZ26" s="1888"/>
      <c r="PJA26" s="1888"/>
      <c r="PJB26" s="1888"/>
      <c r="PJC26" s="1888"/>
      <c r="PJD26" s="1888"/>
      <c r="PJE26" s="1888"/>
      <c r="PJF26" s="1888"/>
      <c r="PJG26" s="1888"/>
      <c r="PJH26" s="1888"/>
      <c r="PJI26" s="1888"/>
      <c r="PJJ26" s="1888"/>
      <c r="PJK26" s="1888"/>
      <c r="PJL26" s="1888"/>
      <c r="PJM26" s="1888"/>
      <c r="PJN26" s="1888"/>
      <c r="PJO26" s="1888"/>
      <c r="PJP26" s="1888"/>
      <c r="PJQ26" s="1888"/>
      <c r="PJR26" s="1888"/>
      <c r="PJS26" s="1888"/>
      <c r="PJT26" s="1888"/>
      <c r="PJU26" s="1888"/>
      <c r="PJV26" s="1888"/>
      <c r="PJW26" s="1888"/>
      <c r="PJX26" s="1888"/>
      <c r="PJY26" s="1888"/>
      <c r="PJZ26" s="1888"/>
      <c r="PKA26" s="1888"/>
      <c r="PKB26" s="1888"/>
      <c r="PKC26" s="1888"/>
      <c r="PKD26" s="1888"/>
      <c r="PKE26" s="1888"/>
      <c r="PKF26" s="1888"/>
      <c r="PKG26" s="1888"/>
      <c r="PKH26" s="1888"/>
      <c r="PKI26" s="1888"/>
      <c r="PKJ26" s="1888"/>
      <c r="PKK26" s="1888"/>
      <c r="PKL26" s="1888"/>
      <c r="PKM26" s="1888"/>
      <c r="PKN26" s="1888"/>
      <c r="PKO26" s="1888"/>
      <c r="PKP26" s="1888"/>
      <c r="PKQ26" s="1888"/>
      <c r="PKR26" s="1888"/>
      <c r="PKS26" s="1888"/>
      <c r="PKT26" s="1888"/>
      <c r="PKU26" s="1888"/>
      <c r="PKV26" s="1888"/>
      <c r="PKW26" s="1888"/>
      <c r="PKX26" s="1888"/>
      <c r="PKY26" s="1888"/>
      <c r="PKZ26" s="1888"/>
      <c r="PLA26" s="1888"/>
      <c r="PLB26" s="1888"/>
      <c r="PLC26" s="1888"/>
      <c r="PLD26" s="1888"/>
      <c r="PLE26" s="1888"/>
      <c r="PLF26" s="1888"/>
      <c r="PLG26" s="1888"/>
      <c r="PLH26" s="1888"/>
      <c r="PLI26" s="1888"/>
      <c r="PLJ26" s="1888"/>
      <c r="PLK26" s="1888"/>
      <c r="PLL26" s="1888"/>
      <c r="PLM26" s="1888"/>
      <c r="PLN26" s="1888"/>
      <c r="PLO26" s="1888"/>
      <c r="PLP26" s="1888"/>
      <c r="PLQ26" s="1888"/>
      <c r="PLR26" s="1888"/>
      <c r="PLS26" s="1888"/>
      <c r="PLT26" s="1888"/>
      <c r="PLU26" s="1888"/>
      <c r="PLV26" s="1888"/>
      <c r="PLW26" s="1888"/>
      <c r="PLX26" s="1888"/>
      <c r="PLY26" s="1888"/>
      <c r="PLZ26" s="1888"/>
      <c r="PMA26" s="1888"/>
      <c r="PMB26" s="1888"/>
      <c r="PMC26" s="1888"/>
      <c r="PMD26" s="1888"/>
      <c r="PME26" s="1888"/>
      <c r="PMF26" s="1888"/>
      <c r="PMG26" s="1888"/>
      <c r="PMH26" s="1888"/>
      <c r="PMI26" s="1888"/>
      <c r="PMJ26" s="1888"/>
      <c r="PMK26" s="1888"/>
      <c r="PML26" s="1888"/>
      <c r="PMM26" s="1888"/>
      <c r="PMN26" s="1888"/>
      <c r="PMO26" s="1888"/>
      <c r="PMP26" s="1888"/>
      <c r="PMQ26" s="1888"/>
      <c r="PMR26" s="1888"/>
      <c r="PMS26" s="1888"/>
      <c r="PMT26" s="1888"/>
      <c r="PMU26" s="1888"/>
      <c r="PMV26" s="1888"/>
      <c r="PMW26" s="1888"/>
      <c r="PMX26" s="1888"/>
      <c r="PMY26" s="1888"/>
      <c r="PMZ26" s="1888"/>
      <c r="PNA26" s="1888"/>
      <c r="PNB26" s="1888"/>
      <c r="PNC26" s="1888"/>
      <c r="PND26" s="1888"/>
      <c r="PNE26" s="1888"/>
      <c r="PNF26" s="1888"/>
      <c r="PNG26" s="1888"/>
      <c r="PNH26" s="1888"/>
      <c r="PNI26" s="1888"/>
      <c r="PNJ26" s="1888"/>
      <c r="PNK26" s="1888"/>
      <c r="PNL26" s="1888"/>
      <c r="PNM26" s="1888"/>
      <c r="PNN26" s="1888"/>
      <c r="PNO26" s="1888"/>
      <c r="PNP26" s="1888"/>
      <c r="PNQ26" s="1888"/>
      <c r="PNR26" s="1888"/>
      <c r="PNS26" s="1888"/>
      <c r="PNT26" s="1888"/>
      <c r="PNU26" s="1888"/>
      <c r="PNV26" s="1888"/>
      <c r="PNW26" s="1888"/>
      <c r="PNX26" s="1888"/>
      <c r="PNY26" s="1888"/>
      <c r="PNZ26" s="1888"/>
      <c r="POA26" s="1888"/>
      <c r="POB26" s="1888"/>
      <c r="POC26" s="1888"/>
      <c r="POD26" s="1888"/>
      <c r="POE26" s="1888"/>
      <c r="POF26" s="1888"/>
      <c r="POG26" s="1888"/>
      <c r="POH26" s="1888"/>
      <c r="POI26" s="1888"/>
      <c r="POJ26" s="1888"/>
      <c r="POK26" s="1888"/>
      <c r="POL26" s="1888"/>
      <c r="POM26" s="1888"/>
      <c r="PON26" s="1888"/>
      <c r="POO26" s="1888"/>
      <c r="POP26" s="1888"/>
      <c r="POQ26" s="1888"/>
      <c r="POR26" s="1888"/>
      <c r="POS26" s="1888"/>
      <c r="POT26" s="1888"/>
      <c r="POU26" s="1888"/>
      <c r="POV26" s="1888"/>
      <c r="POW26" s="1888"/>
      <c r="POX26" s="1888"/>
      <c r="POY26" s="1888"/>
      <c r="POZ26" s="1888"/>
      <c r="PPA26" s="1888"/>
      <c r="PPB26" s="1888"/>
      <c r="PPC26" s="1888"/>
      <c r="PPD26" s="1888"/>
      <c r="PPE26" s="1888"/>
      <c r="PPF26" s="1888"/>
      <c r="PPG26" s="1888"/>
      <c r="PPH26" s="1888"/>
      <c r="PPI26" s="1888"/>
      <c r="PPJ26" s="1888"/>
      <c r="PPK26" s="1888"/>
      <c r="PPL26" s="1888"/>
      <c r="PPM26" s="1888"/>
      <c r="PPN26" s="1888"/>
      <c r="PPO26" s="1888"/>
      <c r="PPP26" s="1888"/>
      <c r="PPQ26" s="1888"/>
      <c r="PPR26" s="1888"/>
      <c r="PPS26" s="1888"/>
      <c r="PPT26" s="1888"/>
      <c r="PPU26" s="1888"/>
      <c r="PPV26" s="1888"/>
      <c r="PPW26" s="1888"/>
      <c r="PPX26" s="1888"/>
      <c r="PPY26" s="1888"/>
      <c r="PPZ26" s="1888"/>
      <c r="PQA26" s="1888"/>
      <c r="PQB26" s="1888"/>
      <c r="PQC26" s="1888"/>
      <c r="PQD26" s="1888"/>
      <c r="PQE26" s="1888"/>
      <c r="PQF26" s="1888"/>
      <c r="PQG26" s="1888"/>
      <c r="PQH26" s="1888"/>
      <c r="PQI26" s="1888"/>
      <c r="PQJ26" s="1888"/>
      <c r="PQK26" s="1888"/>
      <c r="PQL26" s="1888"/>
      <c r="PQM26" s="1888"/>
      <c r="PQN26" s="1888"/>
      <c r="PQO26" s="1888"/>
      <c r="PQP26" s="1888"/>
      <c r="PQQ26" s="1888"/>
      <c r="PQR26" s="1888"/>
      <c r="PQS26" s="1888"/>
      <c r="PQT26" s="1888"/>
      <c r="PQU26" s="1888"/>
      <c r="PQV26" s="1888"/>
      <c r="PQW26" s="1888"/>
      <c r="PQX26" s="1888"/>
      <c r="PQY26" s="1888"/>
      <c r="PQZ26" s="1888"/>
      <c r="PRA26" s="1888"/>
      <c r="PRB26" s="1888"/>
      <c r="PRC26" s="1888"/>
      <c r="PRD26" s="1888"/>
      <c r="PRE26" s="1888"/>
      <c r="PRF26" s="1888"/>
      <c r="PRG26" s="1888"/>
      <c r="PRH26" s="1888"/>
      <c r="PRI26" s="1888"/>
      <c r="PRJ26" s="1888"/>
      <c r="PRK26" s="1888"/>
      <c r="PRL26" s="1888"/>
      <c r="PRM26" s="1888"/>
      <c r="PRN26" s="1888"/>
      <c r="PRO26" s="1888"/>
      <c r="PRP26" s="1888"/>
      <c r="PRQ26" s="1888"/>
      <c r="PRR26" s="1888"/>
      <c r="PRS26" s="1888"/>
      <c r="PRT26" s="1888"/>
      <c r="PRU26" s="1888"/>
      <c r="PRV26" s="1888"/>
      <c r="PRW26" s="1888"/>
      <c r="PRX26" s="1888"/>
      <c r="PRY26" s="1888"/>
      <c r="PRZ26" s="1888"/>
      <c r="PSA26" s="1888"/>
      <c r="PSB26" s="1888"/>
      <c r="PSC26" s="1888"/>
      <c r="PSD26" s="1888"/>
      <c r="PSE26" s="1888"/>
      <c r="PSF26" s="1888"/>
      <c r="PSG26" s="1888"/>
      <c r="PSH26" s="1888"/>
      <c r="PSI26" s="1888"/>
      <c r="PSJ26" s="1888"/>
      <c r="PSK26" s="1888"/>
      <c r="PSL26" s="1888"/>
      <c r="PSM26" s="1888"/>
      <c r="PSN26" s="1888"/>
      <c r="PSO26" s="1888"/>
      <c r="PSP26" s="1888"/>
      <c r="PSQ26" s="1888"/>
      <c r="PSR26" s="1888"/>
      <c r="PSS26" s="1888"/>
      <c r="PST26" s="1888"/>
      <c r="PSU26" s="1888"/>
      <c r="PSV26" s="1888"/>
      <c r="PSW26" s="1888"/>
      <c r="PSX26" s="1888"/>
      <c r="PSY26" s="1888"/>
      <c r="PSZ26" s="1888"/>
      <c r="PTA26" s="1888"/>
      <c r="PTB26" s="1888"/>
      <c r="PTC26" s="1888"/>
      <c r="PTD26" s="1888"/>
      <c r="PTE26" s="1888"/>
      <c r="PTF26" s="1888"/>
      <c r="PTG26" s="1888"/>
      <c r="PTH26" s="1888"/>
      <c r="PTI26" s="1888"/>
      <c r="PTJ26" s="1888"/>
      <c r="PTK26" s="1888"/>
      <c r="PTL26" s="1888"/>
      <c r="PTM26" s="1888"/>
      <c r="PTN26" s="1888"/>
      <c r="PTO26" s="1888"/>
      <c r="PTP26" s="1888"/>
      <c r="PTQ26" s="1888"/>
      <c r="PTR26" s="1888"/>
      <c r="PTS26" s="1888"/>
      <c r="PTT26" s="1888"/>
      <c r="PTU26" s="1888"/>
      <c r="PTV26" s="1888"/>
      <c r="PTW26" s="1888"/>
      <c r="PTX26" s="1888"/>
      <c r="PTY26" s="1888"/>
      <c r="PTZ26" s="1888"/>
      <c r="PUA26" s="1888"/>
      <c r="PUB26" s="1888"/>
      <c r="PUC26" s="1888"/>
      <c r="PUD26" s="1888"/>
      <c r="PUE26" s="1888"/>
      <c r="PUF26" s="1888"/>
      <c r="PUG26" s="1888"/>
      <c r="PUH26" s="1888"/>
      <c r="PUI26" s="1888"/>
      <c r="PUJ26" s="1888"/>
      <c r="PUK26" s="1888"/>
      <c r="PUL26" s="1888"/>
      <c r="PUM26" s="1888"/>
      <c r="PUN26" s="1888"/>
      <c r="PUO26" s="1888"/>
      <c r="PUP26" s="1888"/>
      <c r="PUQ26" s="1888"/>
      <c r="PUR26" s="1888"/>
      <c r="PUS26" s="1888"/>
      <c r="PUT26" s="1888"/>
      <c r="PUU26" s="1888"/>
      <c r="PUV26" s="1888"/>
      <c r="PUW26" s="1888"/>
      <c r="PUX26" s="1888"/>
      <c r="PUY26" s="1888"/>
      <c r="PUZ26" s="1888"/>
      <c r="PVA26" s="1888"/>
      <c r="PVB26" s="1888"/>
      <c r="PVC26" s="1888"/>
      <c r="PVD26" s="1888"/>
      <c r="PVE26" s="1888"/>
      <c r="PVF26" s="1888"/>
      <c r="PVG26" s="1888"/>
      <c r="PVH26" s="1888"/>
      <c r="PVI26" s="1888"/>
      <c r="PVJ26" s="1888"/>
      <c r="PVK26" s="1888"/>
      <c r="PVL26" s="1888"/>
      <c r="PVM26" s="1888"/>
      <c r="PVN26" s="1888"/>
      <c r="PVO26" s="1888"/>
      <c r="PVP26" s="1888"/>
      <c r="PVQ26" s="1888"/>
      <c r="PVR26" s="1888"/>
      <c r="PVS26" s="1888"/>
      <c r="PVT26" s="1888"/>
      <c r="PVU26" s="1888"/>
      <c r="PVV26" s="1888"/>
      <c r="PVW26" s="1888"/>
      <c r="PVX26" s="1888"/>
      <c r="PVY26" s="1888"/>
      <c r="PVZ26" s="1888"/>
      <c r="PWA26" s="1888"/>
      <c r="PWB26" s="1888"/>
      <c r="PWC26" s="1888"/>
      <c r="PWD26" s="1888"/>
      <c r="PWE26" s="1888"/>
      <c r="PWF26" s="1888"/>
      <c r="PWG26" s="1888"/>
      <c r="PWH26" s="1888"/>
      <c r="PWI26" s="1888"/>
      <c r="PWJ26" s="1888"/>
      <c r="PWK26" s="1888"/>
      <c r="PWL26" s="1888"/>
      <c r="PWM26" s="1888"/>
      <c r="PWN26" s="1888"/>
      <c r="PWO26" s="1888"/>
      <c r="PWP26" s="1888"/>
      <c r="PWQ26" s="1888"/>
      <c r="PWR26" s="1888"/>
      <c r="PWS26" s="1888"/>
      <c r="PWT26" s="1888"/>
      <c r="PWU26" s="1888"/>
      <c r="PWV26" s="1888"/>
      <c r="PWW26" s="1888"/>
      <c r="PWX26" s="1888"/>
      <c r="PWY26" s="1888"/>
      <c r="PWZ26" s="1888"/>
      <c r="PXA26" s="1888"/>
      <c r="PXB26" s="1888"/>
      <c r="PXC26" s="1888"/>
      <c r="PXD26" s="1888"/>
      <c r="PXE26" s="1888"/>
      <c r="PXF26" s="1888"/>
      <c r="PXG26" s="1888"/>
      <c r="PXH26" s="1888"/>
      <c r="PXI26" s="1888"/>
      <c r="PXJ26" s="1888"/>
      <c r="PXK26" s="1888"/>
      <c r="PXL26" s="1888"/>
      <c r="PXM26" s="1888"/>
      <c r="PXN26" s="1888"/>
      <c r="PXO26" s="1888"/>
      <c r="PXP26" s="1888"/>
      <c r="PXQ26" s="1888"/>
      <c r="PXR26" s="1888"/>
      <c r="PXS26" s="1888"/>
      <c r="PXT26" s="1888"/>
      <c r="PXU26" s="1888"/>
      <c r="PXV26" s="1888"/>
      <c r="PXW26" s="1888"/>
      <c r="PXX26" s="1888"/>
      <c r="PXY26" s="1888"/>
      <c r="PXZ26" s="1888"/>
      <c r="PYA26" s="1888"/>
      <c r="PYB26" s="1888"/>
      <c r="PYC26" s="1888"/>
      <c r="PYD26" s="1888"/>
      <c r="PYE26" s="1888"/>
      <c r="PYF26" s="1888"/>
      <c r="PYG26" s="1888"/>
      <c r="PYH26" s="1888"/>
      <c r="PYI26" s="1888"/>
      <c r="PYJ26" s="1888"/>
      <c r="PYK26" s="1888"/>
      <c r="PYL26" s="1888"/>
      <c r="PYM26" s="1888"/>
      <c r="PYN26" s="1888"/>
      <c r="PYO26" s="1888"/>
      <c r="PYP26" s="1888"/>
      <c r="PYQ26" s="1888"/>
      <c r="PYR26" s="1888"/>
      <c r="PYS26" s="1888"/>
      <c r="PYT26" s="1888"/>
      <c r="PYU26" s="1888"/>
      <c r="PYV26" s="1888"/>
      <c r="PYW26" s="1888"/>
      <c r="PYX26" s="1888"/>
      <c r="PYY26" s="1888"/>
      <c r="PYZ26" s="1888"/>
      <c r="PZA26" s="1888"/>
      <c r="PZB26" s="1888"/>
      <c r="PZC26" s="1888"/>
      <c r="PZD26" s="1888"/>
      <c r="PZE26" s="1888"/>
      <c r="PZF26" s="1888"/>
      <c r="PZG26" s="1888"/>
      <c r="PZH26" s="1888"/>
      <c r="PZI26" s="1888"/>
      <c r="PZJ26" s="1888"/>
      <c r="PZK26" s="1888"/>
      <c r="PZL26" s="1888"/>
      <c r="PZM26" s="1888"/>
      <c r="PZN26" s="1888"/>
      <c r="PZO26" s="1888"/>
      <c r="PZP26" s="1888"/>
      <c r="PZQ26" s="1888"/>
      <c r="PZR26" s="1888"/>
      <c r="PZS26" s="1888"/>
      <c r="PZT26" s="1888"/>
      <c r="PZU26" s="1888"/>
      <c r="PZV26" s="1888"/>
      <c r="PZW26" s="1888"/>
      <c r="PZX26" s="1888"/>
      <c r="PZY26" s="1888"/>
      <c r="PZZ26" s="1888"/>
      <c r="QAA26" s="1888"/>
      <c r="QAB26" s="1888"/>
      <c r="QAC26" s="1888"/>
      <c r="QAD26" s="1888"/>
      <c r="QAE26" s="1888"/>
      <c r="QAF26" s="1888"/>
      <c r="QAG26" s="1888"/>
      <c r="QAH26" s="1888"/>
      <c r="QAI26" s="1888"/>
      <c r="QAJ26" s="1888"/>
      <c r="QAK26" s="1888"/>
      <c r="QAL26" s="1888"/>
      <c r="QAM26" s="1888"/>
      <c r="QAN26" s="1888"/>
      <c r="QAO26" s="1888"/>
      <c r="QAP26" s="1888"/>
      <c r="QAQ26" s="1888"/>
      <c r="QAR26" s="1888"/>
      <c r="QAS26" s="1888"/>
      <c r="QAT26" s="1888"/>
      <c r="QAU26" s="1888"/>
      <c r="QAV26" s="1888"/>
      <c r="QAW26" s="1888"/>
      <c r="QAX26" s="1888"/>
      <c r="QAY26" s="1888"/>
      <c r="QAZ26" s="1888"/>
      <c r="QBA26" s="1888"/>
      <c r="QBB26" s="1888"/>
      <c r="QBC26" s="1888"/>
      <c r="QBD26" s="1888"/>
      <c r="QBE26" s="1888"/>
      <c r="QBF26" s="1888"/>
      <c r="QBG26" s="1888"/>
      <c r="QBH26" s="1888"/>
      <c r="QBI26" s="1888"/>
      <c r="QBJ26" s="1888"/>
      <c r="QBK26" s="1888"/>
      <c r="QBL26" s="1888"/>
      <c r="QBM26" s="1888"/>
      <c r="QBN26" s="1888"/>
      <c r="QBO26" s="1888"/>
      <c r="QBP26" s="1888"/>
      <c r="QBQ26" s="1888"/>
      <c r="QBR26" s="1888"/>
      <c r="QBS26" s="1888"/>
      <c r="QBT26" s="1888"/>
      <c r="QBU26" s="1888"/>
      <c r="QBV26" s="1888"/>
      <c r="QBW26" s="1888"/>
      <c r="QBX26" s="1888"/>
      <c r="QBY26" s="1888"/>
      <c r="QBZ26" s="1888"/>
      <c r="QCA26" s="1888"/>
      <c r="QCB26" s="1888"/>
      <c r="QCC26" s="1888"/>
      <c r="QCD26" s="1888"/>
      <c r="QCE26" s="1888"/>
      <c r="QCF26" s="1888"/>
      <c r="QCG26" s="1888"/>
      <c r="QCH26" s="1888"/>
      <c r="QCI26" s="1888"/>
      <c r="QCJ26" s="1888"/>
      <c r="QCK26" s="1888"/>
      <c r="QCL26" s="1888"/>
      <c r="QCM26" s="1888"/>
      <c r="QCN26" s="1888"/>
      <c r="QCO26" s="1888"/>
      <c r="QCP26" s="1888"/>
      <c r="QCQ26" s="1888"/>
      <c r="QCR26" s="1888"/>
      <c r="QCS26" s="1888"/>
      <c r="QCT26" s="1888"/>
      <c r="QCU26" s="1888"/>
      <c r="QCV26" s="1888"/>
      <c r="QCW26" s="1888"/>
      <c r="QCX26" s="1888"/>
      <c r="QCY26" s="1888"/>
      <c r="QCZ26" s="1888"/>
      <c r="QDA26" s="1888"/>
      <c r="QDB26" s="1888"/>
      <c r="QDC26" s="1888"/>
      <c r="QDD26" s="1888"/>
      <c r="QDE26" s="1888"/>
      <c r="QDF26" s="1888"/>
      <c r="QDG26" s="1888"/>
      <c r="QDH26" s="1888"/>
      <c r="QDI26" s="1888"/>
      <c r="QDJ26" s="1888"/>
      <c r="QDK26" s="1888"/>
      <c r="QDL26" s="1888"/>
      <c r="QDM26" s="1888"/>
      <c r="QDN26" s="1888"/>
      <c r="QDO26" s="1888"/>
      <c r="QDP26" s="1888"/>
      <c r="QDQ26" s="1888"/>
      <c r="QDR26" s="1888"/>
      <c r="QDS26" s="1888"/>
      <c r="QDT26" s="1888"/>
      <c r="QDU26" s="1888"/>
      <c r="QDV26" s="1888"/>
      <c r="QDW26" s="1888"/>
      <c r="QDX26" s="1888"/>
      <c r="QDY26" s="1888"/>
      <c r="QDZ26" s="1888"/>
      <c r="QEA26" s="1888"/>
      <c r="QEB26" s="1888"/>
      <c r="QEC26" s="1888"/>
      <c r="QED26" s="1888"/>
      <c r="QEE26" s="1888"/>
      <c r="QEF26" s="1888"/>
      <c r="QEG26" s="1888"/>
      <c r="QEH26" s="1888"/>
      <c r="QEI26" s="1888"/>
      <c r="QEJ26" s="1888"/>
      <c r="QEK26" s="1888"/>
      <c r="QEL26" s="1888"/>
      <c r="QEM26" s="1888"/>
      <c r="QEN26" s="1888"/>
      <c r="QEO26" s="1888"/>
      <c r="QEP26" s="1888"/>
      <c r="QEQ26" s="1888"/>
      <c r="QER26" s="1888"/>
      <c r="QES26" s="1888"/>
      <c r="QET26" s="1888"/>
      <c r="QEU26" s="1888"/>
      <c r="QEV26" s="1888"/>
      <c r="QEW26" s="1888"/>
      <c r="QEX26" s="1888"/>
      <c r="QEY26" s="1888"/>
      <c r="QEZ26" s="1888"/>
      <c r="QFA26" s="1888"/>
      <c r="QFB26" s="1888"/>
      <c r="QFC26" s="1888"/>
      <c r="QFD26" s="1888"/>
      <c r="QFE26" s="1888"/>
      <c r="QFF26" s="1888"/>
      <c r="QFG26" s="1888"/>
      <c r="QFH26" s="1888"/>
      <c r="QFI26" s="1888"/>
      <c r="QFJ26" s="1888"/>
      <c r="QFK26" s="1888"/>
      <c r="QFL26" s="1888"/>
      <c r="QFM26" s="1888"/>
      <c r="QFN26" s="1888"/>
      <c r="QFO26" s="1888"/>
      <c r="QFP26" s="1888"/>
      <c r="QFQ26" s="1888"/>
      <c r="QFR26" s="1888"/>
      <c r="QFS26" s="1888"/>
      <c r="QFT26" s="1888"/>
      <c r="QFU26" s="1888"/>
      <c r="QFV26" s="1888"/>
      <c r="QFW26" s="1888"/>
      <c r="QFX26" s="1888"/>
      <c r="QFY26" s="1888"/>
      <c r="QFZ26" s="1888"/>
      <c r="QGA26" s="1888"/>
      <c r="QGB26" s="1888"/>
      <c r="QGC26" s="1888"/>
      <c r="QGD26" s="1888"/>
      <c r="QGE26" s="1888"/>
      <c r="QGF26" s="1888"/>
      <c r="QGG26" s="1888"/>
      <c r="QGH26" s="1888"/>
      <c r="QGI26" s="1888"/>
      <c r="QGJ26" s="1888"/>
      <c r="QGK26" s="1888"/>
      <c r="QGL26" s="1888"/>
      <c r="QGM26" s="1888"/>
      <c r="QGN26" s="1888"/>
      <c r="QGO26" s="1888"/>
      <c r="QGP26" s="1888"/>
      <c r="QGQ26" s="1888"/>
      <c r="QGR26" s="1888"/>
      <c r="QGS26" s="1888"/>
      <c r="QGT26" s="1888"/>
      <c r="QGU26" s="1888"/>
      <c r="QGV26" s="1888"/>
      <c r="QGW26" s="1888"/>
      <c r="QGX26" s="1888"/>
      <c r="QGY26" s="1888"/>
      <c r="QGZ26" s="1888"/>
      <c r="QHA26" s="1888"/>
      <c r="QHB26" s="1888"/>
      <c r="QHC26" s="1888"/>
      <c r="QHD26" s="1888"/>
      <c r="QHE26" s="1888"/>
      <c r="QHF26" s="1888"/>
      <c r="QHG26" s="1888"/>
      <c r="QHH26" s="1888"/>
      <c r="QHI26" s="1888"/>
      <c r="QHJ26" s="1888"/>
      <c r="QHK26" s="1888"/>
      <c r="QHL26" s="1888"/>
      <c r="QHM26" s="1888"/>
      <c r="QHN26" s="1888"/>
      <c r="QHO26" s="1888"/>
      <c r="QHP26" s="1888"/>
      <c r="QHQ26" s="1888"/>
      <c r="QHR26" s="1888"/>
      <c r="QHS26" s="1888"/>
      <c r="QHT26" s="1888"/>
      <c r="QHU26" s="1888"/>
      <c r="QHV26" s="1888"/>
      <c r="QHW26" s="1888"/>
      <c r="QHX26" s="1888"/>
      <c r="QHY26" s="1888"/>
      <c r="QHZ26" s="1888"/>
      <c r="QIA26" s="1888"/>
      <c r="QIB26" s="1888"/>
      <c r="QIC26" s="1888"/>
      <c r="QID26" s="1888"/>
      <c r="QIE26" s="1888"/>
      <c r="QIF26" s="1888"/>
      <c r="QIG26" s="1888"/>
      <c r="QIH26" s="1888"/>
      <c r="QII26" s="1888"/>
      <c r="QIJ26" s="1888"/>
      <c r="QIK26" s="1888"/>
      <c r="QIL26" s="1888"/>
      <c r="QIM26" s="1888"/>
      <c r="QIN26" s="1888"/>
      <c r="QIO26" s="1888"/>
      <c r="QIP26" s="1888"/>
      <c r="QIQ26" s="1888"/>
      <c r="QIR26" s="1888"/>
      <c r="QIS26" s="1888"/>
      <c r="QIT26" s="1888"/>
      <c r="QIU26" s="1888"/>
      <c r="QIV26" s="1888"/>
      <c r="QIW26" s="1888"/>
      <c r="QIX26" s="1888"/>
      <c r="QIY26" s="1888"/>
      <c r="QIZ26" s="1888"/>
      <c r="QJA26" s="1888"/>
      <c r="QJB26" s="1888"/>
      <c r="QJC26" s="1888"/>
      <c r="QJD26" s="1888"/>
      <c r="QJE26" s="1888"/>
      <c r="QJF26" s="1888"/>
      <c r="QJG26" s="1888"/>
      <c r="QJH26" s="1888"/>
      <c r="QJI26" s="1888"/>
      <c r="QJJ26" s="1888"/>
      <c r="QJK26" s="1888"/>
      <c r="QJL26" s="1888"/>
      <c r="QJM26" s="1888"/>
      <c r="QJN26" s="1888"/>
      <c r="QJO26" s="1888"/>
      <c r="QJP26" s="1888"/>
      <c r="QJQ26" s="1888"/>
      <c r="QJR26" s="1888"/>
      <c r="QJS26" s="1888"/>
      <c r="QJT26" s="1888"/>
      <c r="QJU26" s="1888"/>
      <c r="QJV26" s="1888"/>
      <c r="QJW26" s="1888"/>
      <c r="QJX26" s="1888"/>
      <c r="QJY26" s="1888"/>
      <c r="QJZ26" s="1888"/>
      <c r="QKA26" s="1888"/>
      <c r="QKB26" s="1888"/>
      <c r="QKC26" s="1888"/>
      <c r="QKD26" s="1888"/>
      <c r="QKE26" s="1888"/>
      <c r="QKF26" s="1888"/>
      <c r="QKG26" s="1888"/>
      <c r="QKH26" s="1888"/>
      <c r="QKI26" s="1888"/>
      <c r="QKJ26" s="1888"/>
      <c r="QKK26" s="1888"/>
      <c r="QKL26" s="1888"/>
      <c r="QKM26" s="1888"/>
      <c r="QKN26" s="1888"/>
      <c r="QKO26" s="1888"/>
      <c r="QKP26" s="1888"/>
      <c r="QKQ26" s="1888"/>
      <c r="QKR26" s="1888"/>
      <c r="QKS26" s="1888"/>
      <c r="QKT26" s="1888"/>
      <c r="QKU26" s="1888"/>
      <c r="QKV26" s="1888"/>
      <c r="QKW26" s="1888"/>
      <c r="QKX26" s="1888"/>
      <c r="QKY26" s="1888"/>
      <c r="QKZ26" s="1888"/>
      <c r="QLA26" s="1888"/>
      <c r="QLB26" s="1888"/>
      <c r="QLC26" s="1888"/>
      <c r="QLD26" s="1888"/>
      <c r="QLE26" s="1888"/>
      <c r="QLF26" s="1888"/>
      <c r="QLG26" s="1888"/>
      <c r="QLH26" s="1888"/>
      <c r="QLI26" s="1888"/>
      <c r="QLJ26" s="1888"/>
      <c r="QLK26" s="1888"/>
      <c r="QLL26" s="1888"/>
      <c r="QLM26" s="1888"/>
      <c r="QLN26" s="1888"/>
      <c r="QLO26" s="1888"/>
      <c r="QLP26" s="1888"/>
      <c r="QLQ26" s="1888"/>
      <c r="QLR26" s="1888"/>
      <c r="QLS26" s="1888"/>
      <c r="QLT26" s="1888"/>
      <c r="QLU26" s="1888"/>
      <c r="QLV26" s="1888"/>
      <c r="QLW26" s="1888"/>
      <c r="QLX26" s="1888"/>
      <c r="QLY26" s="1888"/>
      <c r="QLZ26" s="1888"/>
      <c r="QMA26" s="1888"/>
      <c r="QMB26" s="1888"/>
      <c r="QMC26" s="1888"/>
      <c r="QMD26" s="1888"/>
      <c r="QME26" s="1888"/>
      <c r="QMF26" s="1888"/>
      <c r="QMG26" s="1888"/>
      <c r="QMH26" s="1888"/>
      <c r="QMI26" s="1888"/>
      <c r="QMJ26" s="1888"/>
      <c r="QMK26" s="1888"/>
      <c r="QML26" s="1888"/>
      <c r="QMM26" s="1888"/>
      <c r="QMN26" s="1888"/>
      <c r="QMO26" s="1888"/>
      <c r="QMP26" s="1888"/>
      <c r="QMQ26" s="1888"/>
      <c r="QMR26" s="1888"/>
      <c r="QMS26" s="1888"/>
      <c r="QMT26" s="1888"/>
      <c r="QMU26" s="1888"/>
      <c r="QMV26" s="1888"/>
      <c r="QMW26" s="1888"/>
      <c r="QMX26" s="1888"/>
      <c r="QMY26" s="1888"/>
      <c r="QMZ26" s="1888"/>
      <c r="QNA26" s="1888"/>
      <c r="QNB26" s="1888"/>
      <c r="QNC26" s="1888"/>
      <c r="QND26" s="1888"/>
      <c r="QNE26" s="1888"/>
      <c r="QNF26" s="1888"/>
      <c r="QNG26" s="1888"/>
      <c r="QNH26" s="1888"/>
      <c r="QNI26" s="1888"/>
      <c r="QNJ26" s="1888"/>
      <c r="QNK26" s="1888"/>
      <c r="QNL26" s="1888"/>
      <c r="QNM26" s="1888"/>
      <c r="QNN26" s="1888"/>
      <c r="QNO26" s="1888"/>
      <c r="QNP26" s="1888"/>
      <c r="QNQ26" s="1888"/>
      <c r="QNR26" s="1888"/>
      <c r="QNS26" s="1888"/>
      <c r="QNT26" s="1888"/>
      <c r="QNU26" s="1888"/>
      <c r="QNV26" s="1888"/>
      <c r="QNW26" s="1888"/>
      <c r="QNX26" s="1888"/>
      <c r="QNY26" s="1888"/>
      <c r="QNZ26" s="1888"/>
      <c r="QOA26" s="1888"/>
      <c r="QOB26" s="1888"/>
      <c r="QOC26" s="1888"/>
      <c r="QOD26" s="1888"/>
      <c r="QOE26" s="1888"/>
      <c r="QOF26" s="1888"/>
      <c r="QOG26" s="1888"/>
      <c r="QOH26" s="1888"/>
      <c r="QOI26" s="1888"/>
      <c r="QOJ26" s="1888"/>
      <c r="QOK26" s="1888"/>
      <c r="QOL26" s="1888"/>
      <c r="QOM26" s="1888"/>
      <c r="QON26" s="1888"/>
      <c r="QOO26" s="1888"/>
      <c r="QOP26" s="1888"/>
      <c r="QOQ26" s="1888"/>
      <c r="QOR26" s="1888"/>
      <c r="QOS26" s="1888"/>
      <c r="QOT26" s="1888"/>
      <c r="QOU26" s="1888"/>
      <c r="QOV26" s="1888"/>
      <c r="QOW26" s="1888"/>
      <c r="QOX26" s="1888"/>
      <c r="QOY26" s="1888"/>
      <c r="QOZ26" s="1888"/>
      <c r="QPA26" s="1888"/>
      <c r="QPB26" s="1888"/>
      <c r="QPC26" s="1888"/>
      <c r="QPD26" s="1888"/>
      <c r="QPE26" s="1888"/>
      <c r="QPF26" s="1888"/>
      <c r="QPG26" s="1888"/>
      <c r="QPH26" s="1888"/>
      <c r="QPI26" s="1888"/>
      <c r="QPJ26" s="1888"/>
      <c r="QPK26" s="1888"/>
      <c r="QPL26" s="1888"/>
      <c r="QPM26" s="1888"/>
      <c r="QPN26" s="1888"/>
      <c r="QPO26" s="1888"/>
      <c r="QPP26" s="1888"/>
      <c r="QPQ26" s="1888"/>
      <c r="QPR26" s="1888"/>
      <c r="QPS26" s="1888"/>
      <c r="QPT26" s="1888"/>
      <c r="QPU26" s="1888"/>
      <c r="QPV26" s="1888"/>
      <c r="QPW26" s="1888"/>
      <c r="QPX26" s="1888"/>
      <c r="QPY26" s="1888"/>
      <c r="QPZ26" s="1888"/>
      <c r="QQA26" s="1888"/>
      <c r="QQB26" s="1888"/>
      <c r="QQC26" s="1888"/>
      <c r="QQD26" s="1888"/>
      <c r="QQE26" s="1888"/>
      <c r="QQF26" s="1888"/>
      <c r="QQG26" s="1888"/>
      <c r="QQH26" s="1888"/>
      <c r="QQI26" s="1888"/>
      <c r="QQJ26" s="1888"/>
      <c r="QQK26" s="1888"/>
      <c r="QQL26" s="1888"/>
      <c r="QQM26" s="1888"/>
      <c r="QQN26" s="1888"/>
      <c r="QQO26" s="1888"/>
      <c r="QQP26" s="1888"/>
      <c r="QQQ26" s="1888"/>
      <c r="QQR26" s="1888"/>
      <c r="QQS26" s="1888"/>
      <c r="QQT26" s="1888"/>
      <c r="QQU26" s="1888"/>
      <c r="QQV26" s="1888"/>
      <c r="QQW26" s="1888"/>
      <c r="QQX26" s="1888"/>
      <c r="QQY26" s="1888"/>
      <c r="QQZ26" s="1888"/>
      <c r="QRA26" s="1888"/>
      <c r="QRB26" s="1888"/>
      <c r="QRC26" s="1888"/>
      <c r="QRD26" s="1888"/>
      <c r="QRE26" s="1888"/>
      <c r="QRF26" s="1888"/>
      <c r="QRG26" s="1888"/>
      <c r="QRH26" s="1888"/>
      <c r="QRI26" s="1888"/>
      <c r="QRJ26" s="1888"/>
      <c r="QRK26" s="1888"/>
      <c r="QRL26" s="1888"/>
      <c r="QRM26" s="1888"/>
      <c r="QRN26" s="1888"/>
      <c r="QRO26" s="1888"/>
      <c r="QRP26" s="1888"/>
      <c r="QRQ26" s="1888"/>
      <c r="QRR26" s="1888"/>
      <c r="QRS26" s="1888"/>
      <c r="QRT26" s="1888"/>
      <c r="QRU26" s="1888"/>
      <c r="QRV26" s="1888"/>
      <c r="QRW26" s="1888"/>
      <c r="QRX26" s="1888"/>
      <c r="QRY26" s="1888"/>
      <c r="QRZ26" s="1888"/>
      <c r="QSA26" s="1888"/>
      <c r="QSB26" s="1888"/>
      <c r="QSC26" s="1888"/>
      <c r="QSD26" s="1888"/>
      <c r="QSE26" s="1888"/>
      <c r="QSF26" s="1888"/>
      <c r="QSG26" s="1888"/>
      <c r="QSH26" s="1888"/>
      <c r="QSI26" s="1888"/>
      <c r="QSJ26" s="1888"/>
      <c r="QSK26" s="1888"/>
      <c r="QSL26" s="1888"/>
      <c r="QSM26" s="1888"/>
      <c r="QSN26" s="1888"/>
      <c r="QSO26" s="1888"/>
      <c r="QSP26" s="1888"/>
      <c r="QSQ26" s="1888"/>
      <c r="QSR26" s="1888"/>
      <c r="QSS26" s="1888"/>
      <c r="QST26" s="1888"/>
      <c r="QSU26" s="1888"/>
      <c r="QSV26" s="1888"/>
      <c r="QSW26" s="1888"/>
      <c r="QSX26" s="1888"/>
      <c r="QSY26" s="1888"/>
      <c r="QSZ26" s="1888"/>
      <c r="QTA26" s="1888"/>
      <c r="QTB26" s="1888"/>
      <c r="QTC26" s="1888"/>
      <c r="QTD26" s="1888"/>
      <c r="QTE26" s="1888"/>
      <c r="QTF26" s="1888"/>
      <c r="QTG26" s="1888"/>
      <c r="QTH26" s="1888"/>
      <c r="QTI26" s="1888"/>
      <c r="QTJ26" s="1888"/>
      <c r="QTK26" s="1888"/>
      <c r="QTL26" s="1888"/>
      <c r="QTM26" s="1888"/>
      <c r="QTN26" s="1888"/>
      <c r="QTO26" s="1888"/>
      <c r="QTP26" s="1888"/>
      <c r="QTQ26" s="1888"/>
      <c r="QTR26" s="1888"/>
      <c r="QTS26" s="1888"/>
      <c r="QTT26" s="1888"/>
      <c r="QTU26" s="1888"/>
      <c r="QTV26" s="1888"/>
      <c r="QTW26" s="1888"/>
      <c r="QTX26" s="1888"/>
      <c r="QTY26" s="1888"/>
      <c r="QTZ26" s="1888"/>
      <c r="QUA26" s="1888"/>
      <c r="QUB26" s="1888"/>
      <c r="QUC26" s="1888"/>
      <c r="QUD26" s="1888"/>
      <c r="QUE26" s="1888"/>
      <c r="QUF26" s="1888"/>
      <c r="QUG26" s="1888"/>
      <c r="QUH26" s="1888"/>
      <c r="QUI26" s="1888"/>
      <c r="QUJ26" s="1888"/>
      <c r="QUK26" s="1888"/>
      <c r="QUL26" s="1888"/>
      <c r="QUM26" s="1888"/>
      <c r="QUN26" s="1888"/>
      <c r="QUO26" s="1888"/>
      <c r="QUP26" s="1888"/>
      <c r="QUQ26" s="1888"/>
      <c r="QUR26" s="1888"/>
      <c r="QUS26" s="1888"/>
      <c r="QUT26" s="1888"/>
      <c r="QUU26" s="1888"/>
      <c r="QUV26" s="1888"/>
      <c r="QUW26" s="1888"/>
      <c r="QUX26" s="1888"/>
      <c r="QUY26" s="1888"/>
      <c r="QUZ26" s="1888"/>
      <c r="QVA26" s="1888"/>
      <c r="QVB26" s="1888"/>
      <c r="QVC26" s="1888"/>
      <c r="QVD26" s="1888"/>
      <c r="QVE26" s="1888"/>
      <c r="QVF26" s="1888"/>
      <c r="QVG26" s="1888"/>
      <c r="QVH26" s="1888"/>
      <c r="QVI26" s="1888"/>
      <c r="QVJ26" s="1888"/>
      <c r="QVK26" s="1888"/>
      <c r="QVL26" s="1888"/>
      <c r="QVM26" s="1888"/>
      <c r="QVN26" s="1888"/>
      <c r="QVO26" s="1888"/>
      <c r="QVP26" s="1888"/>
      <c r="QVQ26" s="1888"/>
      <c r="QVR26" s="1888"/>
      <c r="QVS26" s="1888"/>
      <c r="QVT26" s="1888"/>
      <c r="QVU26" s="1888"/>
      <c r="QVV26" s="1888"/>
      <c r="QVW26" s="1888"/>
      <c r="QVX26" s="1888"/>
      <c r="QVY26" s="1888"/>
      <c r="QVZ26" s="1888"/>
      <c r="QWA26" s="1888"/>
      <c r="QWB26" s="1888"/>
      <c r="QWC26" s="1888"/>
      <c r="QWD26" s="1888"/>
      <c r="QWE26" s="1888"/>
      <c r="QWF26" s="1888"/>
      <c r="QWG26" s="1888"/>
      <c r="QWH26" s="1888"/>
      <c r="QWI26" s="1888"/>
      <c r="QWJ26" s="1888"/>
      <c r="QWK26" s="1888"/>
      <c r="QWL26" s="1888"/>
      <c r="QWM26" s="1888"/>
      <c r="QWN26" s="1888"/>
      <c r="QWO26" s="1888"/>
      <c r="QWP26" s="1888"/>
      <c r="QWQ26" s="1888"/>
      <c r="QWR26" s="1888"/>
      <c r="QWS26" s="1888"/>
      <c r="QWT26" s="1888"/>
      <c r="QWU26" s="1888"/>
      <c r="QWV26" s="1888"/>
      <c r="QWW26" s="1888"/>
      <c r="QWX26" s="1888"/>
      <c r="QWY26" s="1888"/>
      <c r="QWZ26" s="1888"/>
      <c r="QXA26" s="1888"/>
      <c r="QXB26" s="1888"/>
      <c r="QXC26" s="1888"/>
      <c r="QXD26" s="1888"/>
      <c r="QXE26" s="1888"/>
      <c r="QXF26" s="1888"/>
      <c r="QXG26" s="1888"/>
      <c r="QXH26" s="1888"/>
      <c r="QXI26" s="1888"/>
      <c r="QXJ26" s="1888"/>
      <c r="QXK26" s="1888"/>
      <c r="QXL26" s="1888"/>
      <c r="QXM26" s="1888"/>
      <c r="QXN26" s="1888"/>
      <c r="QXO26" s="1888"/>
      <c r="QXP26" s="1888"/>
      <c r="QXQ26" s="1888"/>
      <c r="QXR26" s="1888"/>
      <c r="QXS26" s="1888"/>
      <c r="QXT26" s="1888"/>
      <c r="QXU26" s="1888"/>
      <c r="QXV26" s="1888"/>
      <c r="QXW26" s="1888"/>
      <c r="QXX26" s="1888"/>
      <c r="QXY26" s="1888"/>
      <c r="QXZ26" s="1888"/>
      <c r="QYA26" s="1888"/>
      <c r="QYB26" s="1888"/>
      <c r="QYC26" s="1888"/>
      <c r="QYD26" s="1888"/>
      <c r="QYE26" s="1888"/>
      <c r="QYF26" s="1888"/>
      <c r="QYG26" s="1888"/>
      <c r="QYH26" s="1888"/>
      <c r="QYI26" s="1888"/>
      <c r="QYJ26" s="1888"/>
      <c r="QYK26" s="1888"/>
      <c r="QYL26" s="1888"/>
      <c r="QYM26" s="1888"/>
      <c r="QYN26" s="1888"/>
      <c r="QYO26" s="1888"/>
      <c r="QYP26" s="1888"/>
      <c r="QYQ26" s="1888"/>
      <c r="QYR26" s="1888"/>
      <c r="QYS26" s="1888"/>
      <c r="QYT26" s="1888"/>
      <c r="QYU26" s="1888"/>
      <c r="QYV26" s="1888"/>
      <c r="QYW26" s="1888"/>
      <c r="QYX26" s="1888"/>
      <c r="QYY26" s="1888"/>
      <c r="QYZ26" s="1888"/>
      <c r="QZA26" s="1888"/>
      <c r="QZB26" s="1888"/>
      <c r="QZC26" s="1888"/>
      <c r="QZD26" s="1888"/>
      <c r="QZE26" s="1888"/>
      <c r="QZF26" s="1888"/>
      <c r="QZG26" s="1888"/>
      <c r="QZH26" s="1888"/>
      <c r="QZI26" s="1888"/>
      <c r="QZJ26" s="1888"/>
      <c r="QZK26" s="1888"/>
      <c r="QZL26" s="1888"/>
      <c r="QZM26" s="1888"/>
      <c r="QZN26" s="1888"/>
      <c r="QZO26" s="1888"/>
      <c r="QZP26" s="1888"/>
      <c r="QZQ26" s="1888"/>
      <c r="QZR26" s="1888"/>
      <c r="QZS26" s="1888"/>
      <c r="QZT26" s="1888"/>
      <c r="QZU26" s="1888"/>
      <c r="QZV26" s="1888"/>
      <c r="QZW26" s="1888"/>
      <c r="QZX26" s="1888"/>
      <c r="QZY26" s="1888"/>
      <c r="QZZ26" s="1888"/>
      <c r="RAA26" s="1888"/>
      <c r="RAB26" s="1888"/>
      <c r="RAC26" s="1888"/>
      <c r="RAD26" s="1888"/>
      <c r="RAE26" s="1888"/>
      <c r="RAF26" s="1888"/>
      <c r="RAG26" s="1888"/>
      <c r="RAH26" s="1888"/>
      <c r="RAI26" s="1888"/>
      <c r="RAJ26" s="1888"/>
      <c r="RAK26" s="1888"/>
      <c r="RAL26" s="1888"/>
      <c r="RAM26" s="1888"/>
      <c r="RAN26" s="1888"/>
      <c r="RAO26" s="1888"/>
      <c r="RAP26" s="1888"/>
      <c r="RAQ26" s="1888"/>
      <c r="RAR26" s="1888"/>
      <c r="RAS26" s="1888"/>
      <c r="RAT26" s="1888"/>
      <c r="RAU26" s="1888"/>
      <c r="RAV26" s="1888"/>
      <c r="RAW26" s="1888"/>
      <c r="RAX26" s="1888"/>
      <c r="RAY26" s="1888"/>
      <c r="RAZ26" s="1888"/>
      <c r="RBA26" s="1888"/>
      <c r="RBB26" s="1888"/>
      <c r="RBC26" s="1888"/>
      <c r="RBD26" s="1888"/>
      <c r="RBE26" s="1888"/>
      <c r="RBF26" s="1888"/>
      <c r="RBG26" s="1888"/>
      <c r="RBH26" s="1888"/>
      <c r="RBI26" s="1888"/>
      <c r="RBJ26" s="1888"/>
      <c r="RBK26" s="1888"/>
      <c r="RBL26" s="1888"/>
      <c r="RBM26" s="1888"/>
      <c r="RBN26" s="1888"/>
      <c r="RBO26" s="1888"/>
      <c r="RBP26" s="1888"/>
      <c r="RBQ26" s="1888"/>
      <c r="RBR26" s="1888"/>
      <c r="RBS26" s="1888"/>
      <c r="RBT26" s="1888"/>
      <c r="RBU26" s="1888"/>
      <c r="RBV26" s="1888"/>
      <c r="RBW26" s="1888"/>
      <c r="RBX26" s="1888"/>
      <c r="RBY26" s="1888"/>
      <c r="RBZ26" s="1888"/>
      <c r="RCA26" s="1888"/>
      <c r="RCB26" s="1888"/>
      <c r="RCC26" s="1888"/>
      <c r="RCD26" s="1888"/>
      <c r="RCE26" s="1888"/>
      <c r="RCF26" s="1888"/>
      <c r="RCG26" s="1888"/>
      <c r="RCH26" s="1888"/>
      <c r="RCI26" s="1888"/>
      <c r="RCJ26" s="1888"/>
      <c r="RCK26" s="1888"/>
      <c r="RCL26" s="1888"/>
      <c r="RCM26" s="1888"/>
      <c r="RCN26" s="1888"/>
      <c r="RCO26" s="1888"/>
      <c r="RCP26" s="1888"/>
      <c r="RCQ26" s="1888"/>
      <c r="RCR26" s="1888"/>
      <c r="RCS26" s="1888"/>
      <c r="RCT26" s="1888"/>
      <c r="RCU26" s="1888"/>
      <c r="RCV26" s="1888"/>
      <c r="RCW26" s="1888"/>
      <c r="RCX26" s="1888"/>
      <c r="RCY26" s="1888"/>
      <c r="RCZ26" s="1888"/>
      <c r="RDA26" s="1888"/>
      <c r="RDB26" s="1888"/>
      <c r="RDC26" s="1888"/>
      <c r="RDD26" s="1888"/>
      <c r="RDE26" s="1888"/>
      <c r="RDF26" s="1888"/>
      <c r="RDG26" s="1888"/>
      <c r="RDH26" s="1888"/>
      <c r="RDI26" s="1888"/>
      <c r="RDJ26" s="1888"/>
      <c r="RDK26" s="1888"/>
      <c r="RDL26" s="1888"/>
      <c r="RDM26" s="1888"/>
      <c r="RDN26" s="1888"/>
      <c r="RDO26" s="1888"/>
      <c r="RDP26" s="1888"/>
      <c r="RDQ26" s="1888"/>
      <c r="RDR26" s="1888"/>
      <c r="RDS26" s="1888"/>
      <c r="RDT26" s="1888"/>
      <c r="RDU26" s="1888"/>
      <c r="RDV26" s="1888"/>
      <c r="RDW26" s="1888"/>
      <c r="RDX26" s="1888"/>
      <c r="RDY26" s="1888"/>
      <c r="RDZ26" s="1888"/>
      <c r="REA26" s="1888"/>
      <c r="REB26" s="1888"/>
      <c r="REC26" s="1888"/>
      <c r="RED26" s="1888"/>
      <c r="REE26" s="1888"/>
      <c r="REF26" s="1888"/>
      <c r="REG26" s="1888"/>
      <c r="REH26" s="1888"/>
      <c r="REI26" s="1888"/>
      <c r="REJ26" s="1888"/>
      <c r="REK26" s="1888"/>
      <c r="REL26" s="1888"/>
      <c r="REM26" s="1888"/>
      <c r="REN26" s="1888"/>
      <c r="REO26" s="1888"/>
      <c r="REP26" s="1888"/>
      <c r="REQ26" s="1888"/>
      <c r="RER26" s="1888"/>
      <c r="RES26" s="1888"/>
      <c r="RET26" s="1888"/>
      <c r="REU26" s="1888"/>
      <c r="REV26" s="1888"/>
      <c r="REW26" s="1888"/>
      <c r="REX26" s="1888"/>
      <c r="REY26" s="1888"/>
      <c r="REZ26" s="1888"/>
      <c r="RFA26" s="1888"/>
      <c r="RFB26" s="1888"/>
      <c r="RFC26" s="1888"/>
      <c r="RFD26" s="1888"/>
      <c r="RFE26" s="1888"/>
      <c r="RFF26" s="1888"/>
      <c r="RFG26" s="1888"/>
      <c r="RFH26" s="1888"/>
      <c r="RFI26" s="1888"/>
      <c r="RFJ26" s="1888"/>
      <c r="RFK26" s="1888"/>
      <c r="RFL26" s="1888"/>
      <c r="RFM26" s="1888"/>
      <c r="RFN26" s="1888"/>
      <c r="RFO26" s="1888"/>
      <c r="RFP26" s="1888"/>
      <c r="RFQ26" s="1888"/>
      <c r="RFR26" s="1888"/>
      <c r="RFS26" s="1888"/>
      <c r="RFT26" s="1888"/>
      <c r="RFU26" s="1888"/>
      <c r="RFV26" s="1888"/>
      <c r="RFW26" s="1888"/>
      <c r="RFX26" s="1888"/>
      <c r="RFY26" s="1888"/>
      <c r="RFZ26" s="1888"/>
      <c r="RGA26" s="1888"/>
      <c r="RGB26" s="1888"/>
      <c r="RGC26" s="1888"/>
      <c r="RGD26" s="1888"/>
      <c r="RGE26" s="1888"/>
      <c r="RGF26" s="1888"/>
      <c r="RGG26" s="1888"/>
      <c r="RGH26" s="1888"/>
      <c r="RGI26" s="1888"/>
      <c r="RGJ26" s="1888"/>
      <c r="RGK26" s="1888"/>
      <c r="RGL26" s="1888"/>
      <c r="RGM26" s="1888"/>
      <c r="RGN26" s="1888"/>
      <c r="RGO26" s="1888"/>
      <c r="RGP26" s="1888"/>
      <c r="RGQ26" s="1888"/>
      <c r="RGR26" s="1888"/>
      <c r="RGS26" s="1888"/>
      <c r="RGT26" s="1888"/>
      <c r="RGU26" s="1888"/>
      <c r="RGV26" s="1888"/>
      <c r="RGW26" s="1888"/>
      <c r="RGX26" s="1888"/>
      <c r="RGY26" s="1888"/>
      <c r="RGZ26" s="1888"/>
      <c r="RHA26" s="1888"/>
      <c r="RHB26" s="1888"/>
      <c r="RHC26" s="1888"/>
      <c r="RHD26" s="1888"/>
      <c r="RHE26" s="1888"/>
      <c r="RHF26" s="1888"/>
      <c r="RHG26" s="1888"/>
      <c r="RHH26" s="1888"/>
      <c r="RHI26" s="1888"/>
      <c r="RHJ26" s="1888"/>
      <c r="RHK26" s="1888"/>
      <c r="RHL26" s="1888"/>
      <c r="RHM26" s="1888"/>
      <c r="RHN26" s="1888"/>
      <c r="RHO26" s="1888"/>
      <c r="RHP26" s="1888"/>
      <c r="RHQ26" s="1888"/>
      <c r="RHR26" s="1888"/>
      <c r="RHS26" s="1888"/>
      <c r="RHT26" s="1888"/>
      <c r="RHU26" s="1888"/>
      <c r="RHV26" s="1888"/>
      <c r="RHW26" s="1888"/>
      <c r="RHX26" s="1888"/>
      <c r="RHY26" s="1888"/>
      <c r="RHZ26" s="1888"/>
      <c r="RIA26" s="1888"/>
      <c r="RIB26" s="1888"/>
      <c r="RIC26" s="1888"/>
      <c r="RID26" s="1888"/>
      <c r="RIE26" s="1888"/>
      <c r="RIF26" s="1888"/>
      <c r="RIG26" s="1888"/>
      <c r="RIH26" s="1888"/>
      <c r="RII26" s="1888"/>
      <c r="RIJ26" s="1888"/>
      <c r="RIK26" s="1888"/>
      <c r="RIL26" s="1888"/>
      <c r="RIM26" s="1888"/>
      <c r="RIN26" s="1888"/>
      <c r="RIO26" s="1888"/>
      <c r="RIP26" s="1888"/>
      <c r="RIQ26" s="1888"/>
      <c r="RIR26" s="1888"/>
      <c r="RIS26" s="1888"/>
      <c r="RIT26" s="1888"/>
      <c r="RIU26" s="1888"/>
      <c r="RIV26" s="1888"/>
      <c r="RIW26" s="1888"/>
      <c r="RIX26" s="1888"/>
      <c r="RIY26" s="1888"/>
      <c r="RIZ26" s="1888"/>
      <c r="RJA26" s="1888"/>
      <c r="RJB26" s="1888"/>
      <c r="RJC26" s="1888"/>
      <c r="RJD26" s="1888"/>
      <c r="RJE26" s="1888"/>
      <c r="RJF26" s="1888"/>
      <c r="RJG26" s="1888"/>
      <c r="RJH26" s="1888"/>
      <c r="RJI26" s="1888"/>
      <c r="RJJ26" s="1888"/>
      <c r="RJK26" s="1888"/>
      <c r="RJL26" s="1888"/>
      <c r="RJM26" s="1888"/>
      <c r="RJN26" s="1888"/>
      <c r="RJO26" s="1888"/>
      <c r="RJP26" s="1888"/>
      <c r="RJQ26" s="1888"/>
      <c r="RJR26" s="1888"/>
      <c r="RJS26" s="1888"/>
      <c r="RJT26" s="1888"/>
      <c r="RJU26" s="1888"/>
      <c r="RJV26" s="1888"/>
      <c r="RJW26" s="1888"/>
      <c r="RJX26" s="1888"/>
      <c r="RJY26" s="1888"/>
      <c r="RJZ26" s="1888"/>
      <c r="RKA26" s="1888"/>
      <c r="RKB26" s="1888"/>
      <c r="RKC26" s="1888"/>
      <c r="RKD26" s="1888"/>
      <c r="RKE26" s="1888"/>
      <c r="RKF26" s="1888"/>
      <c r="RKG26" s="1888"/>
      <c r="RKH26" s="1888"/>
      <c r="RKI26" s="1888"/>
      <c r="RKJ26" s="1888"/>
      <c r="RKK26" s="1888"/>
      <c r="RKL26" s="1888"/>
      <c r="RKM26" s="1888"/>
      <c r="RKN26" s="1888"/>
      <c r="RKO26" s="1888"/>
      <c r="RKP26" s="1888"/>
      <c r="RKQ26" s="1888"/>
      <c r="RKR26" s="1888"/>
      <c r="RKS26" s="1888"/>
      <c r="RKT26" s="1888"/>
      <c r="RKU26" s="1888"/>
      <c r="RKV26" s="1888"/>
      <c r="RKW26" s="1888"/>
      <c r="RKX26" s="1888"/>
      <c r="RKY26" s="1888"/>
      <c r="RKZ26" s="1888"/>
      <c r="RLA26" s="1888"/>
      <c r="RLB26" s="1888"/>
      <c r="RLC26" s="1888"/>
      <c r="RLD26" s="1888"/>
      <c r="RLE26" s="1888"/>
      <c r="RLF26" s="1888"/>
      <c r="RLG26" s="1888"/>
      <c r="RLH26" s="1888"/>
      <c r="RLI26" s="1888"/>
      <c r="RLJ26" s="1888"/>
      <c r="RLK26" s="1888"/>
      <c r="RLL26" s="1888"/>
      <c r="RLM26" s="1888"/>
      <c r="RLN26" s="1888"/>
      <c r="RLO26" s="1888"/>
      <c r="RLP26" s="1888"/>
      <c r="RLQ26" s="1888"/>
      <c r="RLR26" s="1888"/>
      <c r="RLS26" s="1888"/>
      <c r="RLT26" s="1888"/>
      <c r="RLU26" s="1888"/>
      <c r="RLV26" s="1888"/>
      <c r="RLW26" s="1888"/>
      <c r="RLX26" s="1888"/>
      <c r="RLY26" s="1888"/>
      <c r="RLZ26" s="1888"/>
      <c r="RMA26" s="1888"/>
      <c r="RMB26" s="1888"/>
      <c r="RMC26" s="1888"/>
      <c r="RMD26" s="1888"/>
      <c r="RME26" s="1888"/>
      <c r="RMF26" s="1888"/>
      <c r="RMG26" s="1888"/>
      <c r="RMH26" s="1888"/>
      <c r="RMI26" s="1888"/>
      <c r="RMJ26" s="1888"/>
      <c r="RMK26" s="1888"/>
      <c r="RML26" s="1888"/>
      <c r="RMM26" s="1888"/>
      <c r="RMN26" s="1888"/>
      <c r="RMO26" s="1888"/>
      <c r="RMP26" s="1888"/>
      <c r="RMQ26" s="1888"/>
      <c r="RMR26" s="1888"/>
      <c r="RMS26" s="1888"/>
      <c r="RMT26" s="1888"/>
      <c r="RMU26" s="1888"/>
      <c r="RMV26" s="1888"/>
      <c r="RMW26" s="1888"/>
      <c r="RMX26" s="1888"/>
      <c r="RMY26" s="1888"/>
      <c r="RMZ26" s="1888"/>
      <c r="RNA26" s="1888"/>
      <c r="RNB26" s="1888"/>
      <c r="RNC26" s="1888"/>
      <c r="RND26" s="1888"/>
      <c r="RNE26" s="1888"/>
      <c r="RNF26" s="1888"/>
      <c r="RNG26" s="1888"/>
      <c r="RNH26" s="1888"/>
      <c r="RNI26" s="1888"/>
      <c r="RNJ26" s="1888"/>
      <c r="RNK26" s="1888"/>
      <c r="RNL26" s="1888"/>
      <c r="RNM26" s="1888"/>
      <c r="RNN26" s="1888"/>
      <c r="RNO26" s="1888"/>
      <c r="RNP26" s="1888"/>
      <c r="RNQ26" s="1888"/>
      <c r="RNR26" s="1888"/>
      <c r="RNS26" s="1888"/>
      <c r="RNT26" s="1888"/>
      <c r="RNU26" s="1888"/>
      <c r="RNV26" s="1888"/>
      <c r="RNW26" s="1888"/>
      <c r="RNX26" s="1888"/>
      <c r="RNY26" s="1888"/>
      <c r="RNZ26" s="1888"/>
      <c r="ROA26" s="1888"/>
      <c r="ROB26" s="1888"/>
      <c r="ROC26" s="1888"/>
      <c r="ROD26" s="1888"/>
      <c r="ROE26" s="1888"/>
      <c r="ROF26" s="1888"/>
      <c r="ROG26" s="1888"/>
      <c r="ROH26" s="1888"/>
      <c r="ROI26" s="1888"/>
      <c r="ROJ26" s="1888"/>
      <c r="ROK26" s="1888"/>
      <c r="ROL26" s="1888"/>
      <c r="ROM26" s="1888"/>
      <c r="RON26" s="1888"/>
      <c r="ROO26" s="1888"/>
      <c r="ROP26" s="1888"/>
      <c r="ROQ26" s="1888"/>
      <c r="ROR26" s="1888"/>
      <c r="ROS26" s="1888"/>
      <c r="ROT26" s="1888"/>
      <c r="ROU26" s="1888"/>
      <c r="ROV26" s="1888"/>
      <c r="ROW26" s="1888"/>
      <c r="ROX26" s="1888"/>
      <c r="ROY26" s="1888"/>
      <c r="ROZ26" s="1888"/>
      <c r="RPA26" s="1888"/>
      <c r="RPB26" s="1888"/>
      <c r="RPC26" s="1888"/>
      <c r="RPD26" s="1888"/>
      <c r="RPE26" s="1888"/>
      <c r="RPF26" s="1888"/>
      <c r="RPG26" s="1888"/>
      <c r="RPH26" s="1888"/>
      <c r="RPI26" s="1888"/>
      <c r="RPJ26" s="1888"/>
      <c r="RPK26" s="1888"/>
      <c r="RPL26" s="1888"/>
      <c r="RPM26" s="1888"/>
      <c r="RPN26" s="1888"/>
      <c r="RPO26" s="1888"/>
      <c r="RPP26" s="1888"/>
      <c r="RPQ26" s="1888"/>
      <c r="RPR26" s="1888"/>
      <c r="RPS26" s="1888"/>
      <c r="RPT26" s="1888"/>
      <c r="RPU26" s="1888"/>
      <c r="RPV26" s="1888"/>
      <c r="RPW26" s="1888"/>
      <c r="RPX26" s="1888"/>
      <c r="RPY26" s="1888"/>
      <c r="RPZ26" s="1888"/>
      <c r="RQA26" s="1888"/>
      <c r="RQB26" s="1888"/>
      <c r="RQC26" s="1888"/>
      <c r="RQD26" s="1888"/>
      <c r="RQE26" s="1888"/>
      <c r="RQF26" s="1888"/>
      <c r="RQG26" s="1888"/>
      <c r="RQH26" s="1888"/>
      <c r="RQI26" s="1888"/>
      <c r="RQJ26" s="1888"/>
      <c r="RQK26" s="1888"/>
      <c r="RQL26" s="1888"/>
      <c r="RQM26" s="1888"/>
      <c r="RQN26" s="1888"/>
      <c r="RQO26" s="1888"/>
      <c r="RQP26" s="1888"/>
      <c r="RQQ26" s="1888"/>
      <c r="RQR26" s="1888"/>
      <c r="RQS26" s="1888"/>
      <c r="RQT26" s="1888"/>
      <c r="RQU26" s="1888"/>
      <c r="RQV26" s="1888"/>
      <c r="RQW26" s="1888"/>
      <c r="RQX26" s="1888"/>
      <c r="RQY26" s="1888"/>
      <c r="RQZ26" s="1888"/>
      <c r="RRA26" s="1888"/>
      <c r="RRB26" s="1888"/>
      <c r="RRC26" s="1888"/>
      <c r="RRD26" s="1888"/>
      <c r="RRE26" s="1888"/>
      <c r="RRF26" s="1888"/>
      <c r="RRG26" s="1888"/>
      <c r="RRH26" s="1888"/>
      <c r="RRI26" s="1888"/>
      <c r="RRJ26" s="1888"/>
      <c r="RRK26" s="1888"/>
      <c r="RRL26" s="1888"/>
      <c r="RRM26" s="1888"/>
      <c r="RRN26" s="1888"/>
      <c r="RRO26" s="1888"/>
      <c r="RRP26" s="1888"/>
      <c r="RRQ26" s="1888"/>
      <c r="RRR26" s="1888"/>
      <c r="RRS26" s="1888"/>
      <c r="RRT26" s="1888"/>
      <c r="RRU26" s="1888"/>
      <c r="RRV26" s="1888"/>
      <c r="RRW26" s="1888"/>
      <c r="RRX26" s="1888"/>
      <c r="RRY26" s="1888"/>
      <c r="RRZ26" s="1888"/>
      <c r="RSA26" s="1888"/>
      <c r="RSB26" s="1888"/>
      <c r="RSC26" s="1888"/>
      <c r="RSD26" s="1888"/>
      <c r="RSE26" s="1888"/>
      <c r="RSF26" s="1888"/>
      <c r="RSG26" s="1888"/>
      <c r="RSH26" s="1888"/>
      <c r="RSI26" s="1888"/>
      <c r="RSJ26" s="1888"/>
      <c r="RSK26" s="1888"/>
      <c r="RSL26" s="1888"/>
      <c r="RSM26" s="1888"/>
      <c r="RSN26" s="1888"/>
      <c r="RSO26" s="1888"/>
      <c r="RSP26" s="1888"/>
      <c r="RSQ26" s="1888"/>
      <c r="RSR26" s="1888"/>
      <c r="RSS26" s="1888"/>
      <c r="RST26" s="1888"/>
      <c r="RSU26" s="1888"/>
      <c r="RSV26" s="1888"/>
      <c r="RSW26" s="1888"/>
      <c r="RSX26" s="1888"/>
      <c r="RSY26" s="1888"/>
      <c r="RSZ26" s="1888"/>
      <c r="RTA26" s="1888"/>
      <c r="RTB26" s="1888"/>
      <c r="RTC26" s="1888"/>
      <c r="RTD26" s="1888"/>
      <c r="RTE26" s="1888"/>
      <c r="RTF26" s="1888"/>
      <c r="RTG26" s="1888"/>
      <c r="RTH26" s="1888"/>
      <c r="RTI26" s="1888"/>
      <c r="RTJ26" s="1888"/>
      <c r="RTK26" s="1888"/>
      <c r="RTL26" s="1888"/>
      <c r="RTM26" s="1888"/>
      <c r="RTN26" s="1888"/>
      <c r="RTO26" s="1888"/>
      <c r="RTP26" s="1888"/>
      <c r="RTQ26" s="1888"/>
      <c r="RTR26" s="1888"/>
      <c r="RTS26" s="1888"/>
      <c r="RTT26" s="1888"/>
      <c r="RTU26" s="1888"/>
      <c r="RTV26" s="1888"/>
      <c r="RTW26" s="1888"/>
      <c r="RTX26" s="1888"/>
      <c r="RTY26" s="1888"/>
      <c r="RTZ26" s="1888"/>
      <c r="RUA26" s="1888"/>
      <c r="RUB26" s="1888"/>
      <c r="RUC26" s="1888"/>
      <c r="RUD26" s="1888"/>
      <c r="RUE26" s="1888"/>
      <c r="RUF26" s="1888"/>
      <c r="RUG26" s="1888"/>
      <c r="RUH26" s="1888"/>
      <c r="RUI26" s="1888"/>
      <c r="RUJ26" s="1888"/>
      <c r="RUK26" s="1888"/>
      <c r="RUL26" s="1888"/>
      <c r="RUM26" s="1888"/>
      <c r="RUN26" s="1888"/>
      <c r="RUO26" s="1888"/>
      <c r="RUP26" s="1888"/>
      <c r="RUQ26" s="1888"/>
      <c r="RUR26" s="1888"/>
      <c r="RUS26" s="1888"/>
      <c r="RUT26" s="1888"/>
      <c r="RUU26" s="1888"/>
      <c r="RUV26" s="1888"/>
      <c r="RUW26" s="1888"/>
      <c r="RUX26" s="1888"/>
      <c r="RUY26" s="1888"/>
      <c r="RUZ26" s="1888"/>
      <c r="RVA26" s="1888"/>
      <c r="RVB26" s="1888"/>
      <c r="RVC26" s="1888"/>
      <c r="RVD26" s="1888"/>
      <c r="RVE26" s="1888"/>
      <c r="RVF26" s="1888"/>
      <c r="RVG26" s="1888"/>
      <c r="RVH26" s="1888"/>
      <c r="RVI26" s="1888"/>
      <c r="RVJ26" s="1888"/>
      <c r="RVK26" s="1888"/>
      <c r="RVL26" s="1888"/>
      <c r="RVM26" s="1888"/>
      <c r="RVN26" s="1888"/>
      <c r="RVO26" s="1888"/>
      <c r="RVP26" s="1888"/>
      <c r="RVQ26" s="1888"/>
      <c r="RVR26" s="1888"/>
      <c r="RVS26" s="1888"/>
      <c r="RVT26" s="1888"/>
      <c r="RVU26" s="1888"/>
      <c r="RVV26" s="1888"/>
      <c r="RVW26" s="1888"/>
      <c r="RVX26" s="1888"/>
      <c r="RVY26" s="1888"/>
      <c r="RVZ26" s="1888"/>
      <c r="RWA26" s="1888"/>
      <c r="RWB26" s="1888"/>
      <c r="RWC26" s="1888"/>
      <c r="RWD26" s="1888"/>
      <c r="RWE26" s="1888"/>
      <c r="RWF26" s="1888"/>
      <c r="RWG26" s="1888"/>
      <c r="RWH26" s="1888"/>
      <c r="RWI26" s="1888"/>
      <c r="RWJ26" s="1888"/>
      <c r="RWK26" s="1888"/>
      <c r="RWL26" s="1888"/>
      <c r="RWM26" s="1888"/>
      <c r="RWN26" s="1888"/>
      <c r="RWO26" s="1888"/>
      <c r="RWP26" s="1888"/>
      <c r="RWQ26" s="1888"/>
      <c r="RWR26" s="1888"/>
      <c r="RWS26" s="1888"/>
      <c r="RWT26" s="1888"/>
      <c r="RWU26" s="1888"/>
      <c r="RWV26" s="1888"/>
      <c r="RWW26" s="1888"/>
      <c r="RWX26" s="1888"/>
      <c r="RWY26" s="1888"/>
      <c r="RWZ26" s="1888"/>
      <c r="RXA26" s="1888"/>
      <c r="RXB26" s="1888"/>
      <c r="RXC26" s="1888"/>
      <c r="RXD26" s="1888"/>
      <c r="RXE26" s="1888"/>
      <c r="RXF26" s="1888"/>
      <c r="RXG26" s="1888"/>
      <c r="RXH26" s="1888"/>
      <c r="RXI26" s="1888"/>
      <c r="RXJ26" s="1888"/>
      <c r="RXK26" s="1888"/>
      <c r="RXL26" s="1888"/>
      <c r="RXM26" s="1888"/>
      <c r="RXN26" s="1888"/>
      <c r="RXO26" s="1888"/>
      <c r="RXP26" s="1888"/>
      <c r="RXQ26" s="1888"/>
      <c r="RXR26" s="1888"/>
      <c r="RXS26" s="1888"/>
      <c r="RXT26" s="1888"/>
      <c r="RXU26" s="1888"/>
      <c r="RXV26" s="1888"/>
      <c r="RXW26" s="1888"/>
      <c r="RXX26" s="1888"/>
      <c r="RXY26" s="1888"/>
      <c r="RXZ26" s="1888"/>
      <c r="RYA26" s="1888"/>
      <c r="RYB26" s="1888"/>
      <c r="RYC26" s="1888"/>
      <c r="RYD26" s="1888"/>
      <c r="RYE26" s="1888"/>
      <c r="RYF26" s="1888"/>
      <c r="RYG26" s="1888"/>
      <c r="RYH26" s="1888"/>
      <c r="RYI26" s="1888"/>
      <c r="RYJ26" s="1888"/>
      <c r="RYK26" s="1888"/>
      <c r="RYL26" s="1888"/>
      <c r="RYM26" s="1888"/>
      <c r="RYN26" s="1888"/>
      <c r="RYO26" s="1888"/>
      <c r="RYP26" s="1888"/>
      <c r="RYQ26" s="1888"/>
      <c r="RYR26" s="1888"/>
      <c r="RYS26" s="1888"/>
      <c r="RYT26" s="1888"/>
      <c r="RYU26" s="1888"/>
      <c r="RYV26" s="1888"/>
      <c r="RYW26" s="1888"/>
      <c r="RYX26" s="1888"/>
      <c r="RYY26" s="1888"/>
      <c r="RYZ26" s="1888"/>
      <c r="RZA26" s="1888"/>
      <c r="RZB26" s="1888"/>
      <c r="RZC26" s="1888"/>
      <c r="RZD26" s="1888"/>
      <c r="RZE26" s="1888"/>
      <c r="RZF26" s="1888"/>
      <c r="RZG26" s="1888"/>
      <c r="RZH26" s="1888"/>
      <c r="RZI26" s="1888"/>
      <c r="RZJ26" s="1888"/>
      <c r="RZK26" s="1888"/>
      <c r="RZL26" s="1888"/>
      <c r="RZM26" s="1888"/>
      <c r="RZN26" s="1888"/>
      <c r="RZO26" s="1888"/>
      <c r="RZP26" s="1888"/>
      <c r="RZQ26" s="1888"/>
      <c r="RZR26" s="1888"/>
      <c r="RZS26" s="1888"/>
      <c r="RZT26" s="1888"/>
      <c r="RZU26" s="1888"/>
      <c r="RZV26" s="1888"/>
      <c r="RZW26" s="1888"/>
      <c r="RZX26" s="1888"/>
      <c r="RZY26" s="1888"/>
      <c r="RZZ26" s="1888"/>
      <c r="SAA26" s="1888"/>
      <c r="SAB26" s="1888"/>
      <c r="SAC26" s="1888"/>
      <c r="SAD26" s="1888"/>
      <c r="SAE26" s="1888"/>
      <c r="SAF26" s="1888"/>
      <c r="SAG26" s="1888"/>
      <c r="SAH26" s="1888"/>
      <c r="SAI26" s="1888"/>
      <c r="SAJ26" s="1888"/>
      <c r="SAK26" s="1888"/>
      <c r="SAL26" s="1888"/>
      <c r="SAM26" s="1888"/>
      <c r="SAN26" s="1888"/>
      <c r="SAO26" s="1888"/>
      <c r="SAP26" s="1888"/>
      <c r="SAQ26" s="1888"/>
      <c r="SAR26" s="1888"/>
      <c r="SAS26" s="1888"/>
      <c r="SAT26" s="1888"/>
      <c r="SAU26" s="1888"/>
      <c r="SAV26" s="1888"/>
      <c r="SAW26" s="1888"/>
      <c r="SAX26" s="1888"/>
      <c r="SAY26" s="1888"/>
      <c r="SAZ26" s="1888"/>
      <c r="SBA26" s="1888"/>
      <c r="SBB26" s="1888"/>
      <c r="SBC26" s="1888"/>
      <c r="SBD26" s="1888"/>
      <c r="SBE26" s="1888"/>
      <c r="SBF26" s="1888"/>
      <c r="SBG26" s="1888"/>
      <c r="SBH26" s="1888"/>
      <c r="SBI26" s="1888"/>
      <c r="SBJ26" s="1888"/>
      <c r="SBK26" s="1888"/>
      <c r="SBL26" s="1888"/>
      <c r="SBM26" s="1888"/>
      <c r="SBN26" s="1888"/>
      <c r="SBO26" s="1888"/>
      <c r="SBP26" s="1888"/>
      <c r="SBQ26" s="1888"/>
      <c r="SBR26" s="1888"/>
      <c r="SBS26" s="1888"/>
      <c r="SBT26" s="1888"/>
      <c r="SBU26" s="1888"/>
      <c r="SBV26" s="1888"/>
      <c r="SBW26" s="1888"/>
      <c r="SBX26" s="1888"/>
      <c r="SBY26" s="1888"/>
      <c r="SBZ26" s="1888"/>
      <c r="SCA26" s="1888"/>
      <c r="SCB26" s="1888"/>
      <c r="SCC26" s="1888"/>
      <c r="SCD26" s="1888"/>
      <c r="SCE26" s="1888"/>
      <c r="SCF26" s="1888"/>
      <c r="SCG26" s="1888"/>
      <c r="SCH26" s="1888"/>
      <c r="SCI26" s="1888"/>
      <c r="SCJ26" s="1888"/>
      <c r="SCK26" s="1888"/>
      <c r="SCL26" s="1888"/>
      <c r="SCM26" s="1888"/>
      <c r="SCN26" s="1888"/>
      <c r="SCO26" s="1888"/>
      <c r="SCP26" s="1888"/>
      <c r="SCQ26" s="1888"/>
      <c r="SCR26" s="1888"/>
      <c r="SCS26" s="1888"/>
      <c r="SCT26" s="1888"/>
      <c r="SCU26" s="1888"/>
      <c r="SCV26" s="1888"/>
      <c r="SCW26" s="1888"/>
      <c r="SCX26" s="1888"/>
      <c r="SCY26" s="1888"/>
      <c r="SCZ26" s="1888"/>
      <c r="SDA26" s="1888"/>
      <c r="SDB26" s="1888"/>
      <c r="SDC26" s="1888"/>
      <c r="SDD26" s="1888"/>
      <c r="SDE26" s="1888"/>
      <c r="SDF26" s="1888"/>
      <c r="SDG26" s="1888"/>
      <c r="SDH26" s="1888"/>
      <c r="SDI26" s="1888"/>
      <c r="SDJ26" s="1888"/>
      <c r="SDK26" s="1888"/>
      <c r="SDL26" s="1888"/>
      <c r="SDM26" s="1888"/>
      <c r="SDN26" s="1888"/>
      <c r="SDO26" s="1888"/>
      <c r="SDP26" s="1888"/>
      <c r="SDQ26" s="1888"/>
      <c r="SDR26" s="1888"/>
      <c r="SDS26" s="1888"/>
      <c r="SDT26" s="1888"/>
      <c r="SDU26" s="1888"/>
      <c r="SDV26" s="1888"/>
      <c r="SDW26" s="1888"/>
      <c r="SDX26" s="1888"/>
      <c r="SDY26" s="1888"/>
      <c r="SDZ26" s="1888"/>
      <c r="SEA26" s="1888"/>
      <c r="SEB26" s="1888"/>
      <c r="SEC26" s="1888"/>
      <c r="SED26" s="1888"/>
      <c r="SEE26" s="1888"/>
      <c r="SEF26" s="1888"/>
      <c r="SEG26" s="1888"/>
      <c r="SEH26" s="1888"/>
      <c r="SEI26" s="1888"/>
      <c r="SEJ26" s="1888"/>
      <c r="SEK26" s="1888"/>
      <c r="SEL26" s="1888"/>
      <c r="SEM26" s="1888"/>
      <c r="SEN26" s="1888"/>
      <c r="SEO26" s="1888"/>
      <c r="SEP26" s="1888"/>
      <c r="SEQ26" s="1888"/>
      <c r="SER26" s="1888"/>
      <c r="SES26" s="1888"/>
      <c r="SET26" s="1888"/>
      <c r="SEU26" s="1888"/>
      <c r="SEV26" s="1888"/>
      <c r="SEW26" s="1888"/>
      <c r="SEX26" s="1888"/>
      <c r="SEY26" s="1888"/>
      <c r="SEZ26" s="1888"/>
      <c r="SFA26" s="1888"/>
      <c r="SFB26" s="1888"/>
      <c r="SFC26" s="1888"/>
      <c r="SFD26" s="1888"/>
      <c r="SFE26" s="1888"/>
      <c r="SFF26" s="1888"/>
      <c r="SFG26" s="1888"/>
      <c r="SFH26" s="1888"/>
      <c r="SFI26" s="1888"/>
      <c r="SFJ26" s="1888"/>
      <c r="SFK26" s="1888"/>
      <c r="SFL26" s="1888"/>
      <c r="SFM26" s="1888"/>
      <c r="SFN26" s="1888"/>
      <c r="SFO26" s="1888"/>
      <c r="SFP26" s="1888"/>
      <c r="SFQ26" s="1888"/>
      <c r="SFR26" s="1888"/>
      <c r="SFS26" s="1888"/>
      <c r="SFT26" s="1888"/>
      <c r="SFU26" s="1888"/>
      <c r="SFV26" s="1888"/>
      <c r="SFW26" s="1888"/>
      <c r="SFX26" s="1888"/>
      <c r="SFY26" s="1888"/>
      <c r="SFZ26" s="1888"/>
      <c r="SGA26" s="1888"/>
      <c r="SGB26" s="1888"/>
      <c r="SGC26" s="1888"/>
      <c r="SGD26" s="1888"/>
      <c r="SGE26" s="1888"/>
      <c r="SGF26" s="1888"/>
      <c r="SGG26" s="1888"/>
      <c r="SGH26" s="1888"/>
      <c r="SGI26" s="1888"/>
      <c r="SGJ26" s="1888"/>
      <c r="SGK26" s="1888"/>
      <c r="SGL26" s="1888"/>
      <c r="SGM26" s="1888"/>
      <c r="SGN26" s="1888"/>
      <c r="SGO26" s="1888"/>
      <c r="SGP26" s="1888"/>
      <c r="SGQ26" s="1888"/>
      <c r="SGR26" s="1888"/>
      <c r="SGS26" s="1888"/>
      <c r="SGT26" s="1888"/>
      <c r="SGU26" s="1888"/>
      <c r="SGV26" s="1888"/>
      <c r="SGW26" s="1888"/>
      <c r="SGX26" s="1888"/>
      <c r="SGY26" s="1888"/>
      <c r="SGZ26" s="1888"/>
      <c r="SHA26" s="1888"/>
      <c r="SHB26" s="1888"/>
      <c r="SHC26" s="1888"/>
      <c r="SHD26" s="1888"/>
      <c r="SHE26" s="1888"/>
      <c r="SHF26" s="1888"/>
      <c r="SHG26" s="1888"/>
      <c r="SHH26" s="1888"/>
      <c r="SHI26" s="1888"/>
      <c r="SHJ26" s="1888"/>
      <c r="SHK26" s="1888"/>
      <c r="SHL26" s="1888"/>
      <c r="SHM26" s="1888"/>
      <c r="SHN26" s="1888"/>
      <c r="SHO26" s="1888"/>
      <c r="SHP26" s="1888"/>
      <c r="SHQ26" s="1888"/>
      <c r="SHR26" s="1888"/>
      <c r="SHS26" s="1888"/>
      <c r="SHT26" s="1888"/>
      <c r="SHU26" s="1888"/>
      <c r="SHV26" s="1888"/>
      <c r="SHW26" s="1888"/>
      <c r="SHX26" s="1888"/>
      <c r="SHY26" s="1888"/>
      <c r="SHZ26" s="1888"/>
      <c r="SIA26" s="1888"/>
      <c r="SIB26" s="1888"/>
      <c r="SIC26" s="1888"/>
      <c r="SID26" s="1888"/>
      <c r="SIE26" s="1888"/>
      <c r="SIF26" s="1888"/>
      <c r="SIG26" s="1888"/>
      <c r="SIH26" s="1888"/>
      <c r="SII26" s="1888"/>
      <c r="SIJ26" s="1888"/>
      <c r="SIK26" s="1888"/>
      <c r="SIL26" s="1888"/>
      <c r="SIM26" s="1888"/>
      <c r="SIN26" s="1888"/>
      <c r="SIO26" s="1888"/>
      <c r="SIP26" s="1888"/>
      <c r="SIQ26" s="1888"/>
      <c r="SIR26" s="1888"/>
      <c r="SIS26" s="1888"/>
      <c r="SIT26" s="1888"/>
      <c r="SIU26" s="1888"/>
      <c r="SIV26" s="1888"/>
      <c r="SIW26" s="1888"/>
      <c r="SIX26" s="1888"/>
      <c r="SIY26" s="1888"/>
      <c r="SIZ26" s="1888"/>
      <c r="SJA26" s="1888"/>
      <c r="SJB26" s="1888"/>
      <c r="SJC26" s="1888"/>
      <c r="SJD26" s="1888"/>
      <c r="SJE26" s="1888"/>
      <c r="SJF26" s="1888"/>
      <c r="SJG26" s="1888"/>
      <c r="SJH26" s="1888"/>
      <c r="SJI26" s="1888"/>
      <c r="SJJ26" s="1888"/>
      <c r="SJK26" s="1888"/>
      <c r="SJL26" s="1888"/>
      <c r="SJM26" s="1888"/>
      <c r="SJN26" s="1888"/>
      <c r="SJO26" s="1888"/>
      <c r="SJP26" s="1888"/>
      <c r="SJQ26" s="1888"/>
      <c r="SJR26" s="1888"/>
      <c r="SJS26" s="1888"/>
      <c r="SJT26" s="1888"/>
      <c r="SJU26" s="1888"/>
      <c r="SJV26" s="1888"/>
      <c r="SJW26" s="1888"/>
      <c r="SJX26" s="1888"/>
      <c r="SJY26" s="1888"/>
      <c r="SJZ26" s="1888"/>
      <c r="SKA26" s="1888"/>
      <c r="SKB26" s="1888"/>
      <c r="SKC26" s="1888"/>
      <c r="SKD26" s="1888"/>
      <c r="SKE26" s="1888"/>
      <c r="SKF26" s="1888"/>
      <c r="SKG26" s="1888"/>
      <c r="SKH26" s="1888"/>
      <c r="SKI26" s="1888"/>
      <c r="SKJ26" s="1888"/>
      <c r="SKK26" s="1888"/>
      <c r="SKL26" s="1888"/>
      <c r="SKM26" s="1888"/>
      <c r="SKN26" s="1888"/>
      <c r="SKO26" s="1888"/>
      <c r="SKP26" s="1888"/>
      <c r="SKQ26" s="1888"/>
      <c r="SKR26" s="1888"/>
      <c r="SKS26" s="1888"/>
      <c r="SKT26" s="1888"/>
      <c r="SKU26" s="1888"/>
      <c r="SKV26" s="1888"/>
      <c r="SKW26" s="1888"/>
      <c r="SKX26" s="1888"/>
      <c r="SKY26" s="1888"/>
      <c r="SKZ26" s="1888"/>
      <c r="SLA26" s="1888"/>
      <c r="SLB26" s="1888"/>
      <c r="SLC26" s="1888"/>
      <c r="SLD26" s="1888"/>
      <c r="SLE26" s="1888"/>
      <c r="SLF26" s="1888"/>
      <c r="SLG26" s="1888"/>
      <c r="SLH26" s="1888"/>
      <c r="SLI26" s="1888"/>
      <c r="SLJ26" s="1888"/>
      <c r="SLK26" s="1888"/>
      <c r="SLL26" s="1888"/>
      <c r="SLM26" s="1888"/>
      <c r="SLN26" s="1888"/>
      <c r="SLO26" s="1888"/>
      <c r="SLP26" s="1888"/>
      <c r="SLQ26" s="1888"/>
      <c r="SLR26" s="1888"/>
      <c r="SLS26" s="1888"/>
      <c r="SLT26" s="1888"/>
      <c r="SLU26" s="1888"/>
      <c r="SLV26" s="1888"/>
      <c r="SLW26" s="1888"/>
      <c r="SLX26" s="1888"/>
      <c r="SLY26" s="1888"/>
      <c r="SLZ26" s="1888"/>
      <c r="SMA26" s="1888"/>
      <c r="SMB26" s="1888"/>
      <c r="SMC26" s="1888"/>
      <c r="SMD26" s="1888"/>
      <c r="SME26" s="1888"/>
      <c r="SMF26" s="1888"/>
      <c r="SMG26" s="1888"/>
      <c r="SMH26" s="1888"/>
      <c r="SMI26" s="1888"/>
      <c r="SMJ26" s="1888"/>
      <c r="SMK26" s="1888"/>
      <c r="SML26" s="1888"/>
      <c r="SMM26" s="1888"/>
      <c r="SMN26" s="1888"/>
      <c r="SMO26" s="1888"/>
      <c r="SMP26" s="1888"/>
      <c r="SMQ26" s="1888"/>
      <c r="SMR26" s="1888"/>
      <c r="SMS26" s="1888"/>
      <c r="SMT26" s="1888"/>
      <c r="SMU26" s="1888"/>
      <c r="SMV26" s="1888"/>
      <c r="SMW26" s="1888"/>
      <c r="SMX26" s="1888"/>
      <c r="SMY26" s="1888"/>
      <c r="SMZ26" s="1888"/>
      <c r="SNA26" s="1888"/>
      <c r="SNB26" s="1888"/>
      <c r="SNC26" s="1888"/>
      <c r="SND26" s="1888"/>
      <c r="SNE26" s="1888"/>
      <c r="SNF26" s="1888"/>
      <c r="SNG26" s="1888"/>
      <c r="SNH26" s="1888"/>
      <c r="SNI26" s="1888"/>
      <c r="SNJ26" s="1888"/>
      <c r="SNK26" s="1888"/>
      <c r="SNL26" s="1888"/>
      <c r="SNM26" s="1888"/>
      <c r="SNN26" s="1888"/>
      <c r="SNO26" s="1888"/>
      <c r="SNP26" s="1888"/>
      <c r="SNQ26" s="1888"/>
      <c r="SNR26" s="1888"/>
      <c r="SNS26" s="1888"/>
      <c r="SNT26" s="1888"/>
      <c r="SNU26" s="1888"/>
      <c r="SNV26" s="1888"/>
      <c r="SNW26" s="1888"/>
      <c r="SNX26" s="1888"/>
      <c r="SNY26" s="1888"/>
      <c r="SNZ26" s="1888"/>
      <c r="SOA26" s="1888"/>
      <c r="SOB26" s="1888"/>
      <c r="SOC26" s="1888"/>
      <c r="SOD26" s="1888"/>
      <c r="SOE26" s="1888"/>
      <c r="SOF26" s="1888"/>
      <c r="SOG26" s="1888"/>
      <c r="SOH26" s="1888"/>
      <c r="SOI26" s="1888"/>
      <c r="SOJ26" s="1888"/>
      <c r="SOK26" s="1888"/>
      <c r="SOL26" s="1888"/>
      <c r="SOM26" s="1888"/>
      <c r="SON26" s="1888"/>
      <c r="SOO26" s="1888"/>
      <c r="SOP26" s="1888"/>
      <c r="SOQ26" s="1888"/>
      <c r="SOR26" s="1888"/>
      <c r="SOS26" s="1888"/>
      <c r="SOT26" s="1888"/>
      <c r="SOU26" s="1888"/>
      <c r="SOV26" s="1888"/>
      <c r="SOW26" s="1888"/>
      <c r="SOX26" s="1888"/>
      <c r="SOY26" s="1888"/>
      <c r="SOZ26" s="1888"/>
      <c r="SPA26" s="1888"/>
      <c r="SPB26" s="1888"/>
      <c r="SPC26" s="1888"/>
      <c r="SPD26" s="1888"/>
      <c r="SPE26" s="1888"/>
      <c r="SPF26" s="1888"/>
      <c r="SPG26" s="1888"/>
      <c r="SPH26" s="1888"/>
      <c r="SPI26" s="1888"/>
      <c r="SPJ26" s="1888"/>
      <c r="SPK26" s="1888"/>
      <c r="SPL26" s="1888"/>
      <c r="SPM26" s="1888"/>
      <c r="SPN26" s="1888"/>
      <c r="SPO26" s="1888"/>
      <c r="SPP26" s="1888"/>
      <c r="SPQ26" s="1888"/>
      <c r="SPR26" s="1888"/>
      <c r="SPS26" s="1888"/>
      <c r="SPT26" s="1888"/>
      <c r="SPU26" s="1888"/>
      <c r="SPV26" s="1888"/>
      <c r="SPW26" s="1888"/>
      <c r="SPX26" s="1888"/>
      <c r="SPY26" s="1888"/>
      <c r="SPZ26" s="1888"/>
      <c r="SQA26" s="1888"/>
      <c r="SQB26" s="1888"/>
      <c r="SQC26" s="1888"/>
      <c r="SQD26" s="1888"/>
      <c r="SQE26" s="1888"/>
      <c r="SQF26" s="1888"/>
      <c r="SQG26" s="1888"/>
      <c r="SQH26" s="1888"/>
      <c r="SQI26" s="1888"/>
      <c r="SQJ26" s="1888"/>
      <c r="SQK26" s="1888"/>
      <c r="SQL26" s="1888"/>
      <c r="SQM26" s="1888"/>
      <c r="SQN26" s="1888"/>
      <c r="SQO26" s="1888"/>
      <c r="SQP26" s="1888"/>
      <c r="SQQ26" s="1888"/>
      <c r="SQR26" s="1888"/>
      <c r="SQS26" s="1888"/>
      <c r="SQT26" s="1888"/>
      <c r="SQU26" s="1888"/>
      <c r="SQV26" s="1888"/>
      <c r="SQW26" s="1888"/>
      <c r="SQX26" s="1888"/>
      <c r="SQY26" s="1888"/>
      <c r="SQZ26" s="1888"/>
      <c r="SRA26" s="1888"/>
      <c r="SRB26" s="1888"/>
      <c r="SRC26" s="1888"/>
      <c r="SRD26" s="1888"/>
      <c r="SRE26" s="1888"/>
      <c r="SRF26" s="1888"/>
      <c r="SRG26" s="1888"/>
      <c r="SRH26" s="1888"/>
      <c r="SRI26" s="1888"/>
      <c r="SRJ26" s="1888"/>
      <c r="SRK26" s="1888"/>
      <c r="SRL26" s="1888"/>
      <c r="SRM26" s="1888"/>
      <c r="SRN26" s="1888"/>
      <c r="SRO26" s="1888"/>
      <c r="SRP26" s="1888"/>
      <c r="SRQ26" s="1888"/>
      <c r="SRR26" s="1888"/>
      <c r="SRS26" s="1888"/>
      <c r="SRT26" s="1888"/>
      <c r="SRU26" s="1888"/>
      <c r="SRV26" s="1888"/>
      <c r="SRW26" s="1888"/>
      <c r="SRX26" s="1888"/>
      <c r="SRY26" s="1888"/>
      <c r="SRZ26" s="1888"/>
      <c r="SSA26" s="1888"/>
      <c r="SSB26" s="1888"/>
      <c r="SSC26" s="1888"/>
      <c r="SSD26" s="1888"/>
      <c r="SSE26" s="1888"/>
      <c r="SSF26" s="1888"/>
      <c r="SSG26" s="1888"/>
      <c r="SSH26" s="1888"/>
      <c r="SSI26" s="1888"/>
      <c r="SSJ26" s="1888"/>
      <c r="SSK26" s="1888"/>
      <c r="SSL26" s="1888"/>
      <c r="SSM26" s="1888"/>
      <c r="SSN26" s="1888"/>
      <c r="SSO26" s="1888"/>
      <c r="SSP26" s="1888"/>
      <c r="SSQ26" s="1888"/>
      <c r="SSR26" s="1888"/>
      <c r="SSS26" s="1888"/>
      <c r="SST26" s="1888"/>
      <c r="SSU26" s="1888"/>
      <c r="SSV26" s="1888"/>
      <c r="SSW26" s="1888"/>
      <c r="SSX26" s="1888"/>
      <c r="SSY26" s="1888"/>
      <c r="SSZ26" s="1888"/>
      <c r="STA26" s="1888"/>
      <c r="STB26" s="1888"/>
      <c r="STC26" s="1888"/>
      <c r="STD26" s="1888"/>
      <c r="STE26" s="1888"/>
      <c r="STF26" s="1888"/>
      <c r="STG26" s="1888"/>
      <c r="STH26" s="1888"/>
      <c r="STI26" s="1888"/>
      <c r="STJ26" s="1888"/>
      <c r="STK26" s="1888"/>
      <c r="STL26" s="1888"/>
      <c r="STM26" s="1888"/>
      <c r="STN26" s="1888"/>
      <c r="STO26" s="1888"/>
      <c r="STP26" s="1888"/>
      <c r="STQ26" s="1888"/>
      <c r="STR26" s="1888"/>
      <c r="STS26" s="1888"/>
      <c r="STT26" s="1888"/>
      <c r="STU26" s="1888"/>
      <c r="STV26" s="1888"/>
      <c r="STW26" s="1888"/>
      <c r="STX26" s="1888"/>
      <c r="STY26" s="1888"/>
      <c r="STZ26" s="1888"/>
      <c r="SUA26" s="1888"/>
      <c r="SUB26" s="1888"/>
      <c r="SUC26" s="1888"/>
      <c r="SUD26" s="1888"/>
      <c r="SUE26" s="1888"/>
      <c r="SUF26" s="1888"/>
      <c r="SUG26" s="1888"/>
      <c r="SUH26" s="1888"/>
      <c r="SUI26" s="1888"/>
      <c r="SUJ26" s="1888"/>
      <c r="SUK26" s="1888"/>
      <c r="SUL26" s="1888"/>
      <c r="SUM26" s="1888"/>
      <c r="SUN26" s="1888"/>
      <c r="SUO26" s="1888"/>
      <c r="SUP26" s="1888"/>
      <c r="SUQ26" s="1888"/>
      <c r="SUR26" s="1888"/>
      <c r="SUS26" s="1888"/>
      <c r="SUT26" s="1888"/>
      <c r="SUU26" s="1888"/>
      <c r="SUV26" s="1888"/>
      <c r="SUW26" s="1888"/>
      <c r="SUX26" s="1888"/>
      <c r="SUY26" s="1888"/>
      <c r="SUZ26" s="1888"/>
      <c r="SVA26" s="1888"/>
      <c r="SVB26" s="1888"/>
      <c r="SVC26" s="1888"/>
      <c r="SVD26" s="1888"/>
      <c r="SVE26" s="1888"/>
      <c r="SVF26" s="1888"/>
      <c r="SVG26" s="1888"/>
      <c r="SVH26" s="1888"/>
      <c r="SVI26" s="1888"/>
      <c r="SVJ26" s="1888"/>
      <c r="SVK26" s="1888"/>
      <c r="SVL26" s="1888"/>
      <c r="SVM26" s="1888"/>
      <c r="SVN26" s="1888"/>
      <c r="SVO26" s="1888"/>
      <c r="SVP26" s="1888"/>
      <c r="SVQ26" s="1888"/>
      <c r="SVR26" s="1888"/>
      <c r="SVS26" s="1888"/>
      <c r="SVT26" s="1888"/>
      <c r="SVU26" s="1888"/>
      <c r="SVV26" s="1888"/>
      <c r="SVW26" s="1888"/>
      <c r="SVX26" s="1888"/>
      <c r="SVY26" s="1888"/>
      <c r="SVZ26" s="1888"/>
      <c r="SWA26" s="1888"/>
      <c r="SWB26" s="1888"/>
      <c r="SWC26" s="1888"/>
      <c r="SWD26" s="1888"/>
      <c r="SWE26" s="1888"/>
      <c r="SWF26" s="1888"/>
      <c r="SWG26" s="1888"/>
      <c r="SWH26" s="1888"/>
      <c r="SWI26" s="1888"/>
      <c r="SWJ26" s="1888"/>
      <c r="SWK26" s="1888"/>
      <c r="SWL26" s="1888"/>
      <c r="SWM26" s="1888"/>
      <c r="SWN26" s="1888"/>
      <c r="SWO26" s="1888"/>
      <c r="SWP26" s="1888"/>
      <c r="SWQ26" s="1888"/>
      <c r="SWR26" s="1888"/>
      <c r="SWS26" s="1888"/>
      <c r="SWT26" s="1888"/>
      <c r="SWU26" s="1888"/>
      <c r="SWV26" s="1888"/>
      <c r="SWW26" s="1888"/>
      <c r="SWX26" s="1888"/>
      <c r="SWY26" s="1888"/>
      <c r="SWZ26" s="1888"/>
      <c r="SXA26" s="1888"/>
      <c r="SXB26" s="1888"/>
      <c r="SXC26" s="1888"/>
      <c r="SXD26" s="1888"/>
      <c r="SXE26" s="1888"/>
      <c r="SXF26" s="1888"/>
      <c r="SXG26" s="1888"/>
      <c r="SXH26" s="1888"/>
      <c r="SXI26" s="1888"/>
      <c r="SXJ26" s="1888"/>
      <c r="SXK26" s="1888"/>
      <c r="SXL26" s="1888"/>
      <c r="SXM26" s="1888"/>
      <c r="SXN26" s="1888"/>
      <c r="SXO26" s="1888"/>
      <c r="SXP26" s="1888"/>
      <c r="SXQ26" s="1888"/>
      <c r="SXR26" s="1888"/>
      <c r="SXS26" s="1888"/>
      <c r="SXT26" s="1888"/>
      <c r="SXU26" s="1888"/>
      <c r="SXV26" s="1888"/>
      <c r="SXW26" s="1888"/>
      <c r="SXX26" s="1888"/>
      <c r="SXY26" s="1888"/>
      <c r="SXZ26" s="1888"/>
      <c r="SYA26" s="1888"/>
      <c r="SYB26" s="1888"/>
      <c r="SYC26" s="1888"/>
      <c r="SYD26" s="1888"/>
      <c r="SYE26" s="1888"/>
      <c r="SYF26" s="1888"/>
      <c r="SYG26" s="1888"/>
      <c r="SYH26" s="1888"/>
      <c r="SYI26" s="1888"/>
      <c r="SYJ26" s="1888"/>
      <c r="SYK26" s="1888"/>
      <c r="SYL26" s="1888"/>
      <c r="SYM26" s="1888"/>
      <c r="SYN26" s="1888"/>
      <c r="SYO26" s="1888"/>
      <c r="SYP26" s="1888"/>
      <c r="SYQ26" s="1888"/>
      <c r="SYR26" s="1888"/>
      <c r="SYS26" s="1888"/>
      <c r="SYT26" s="1888"/>
      <c r="SYU26" s="1888"/>
      <c r="SYV26" s="1888"/>
      <c r="SYW26" s="1888"/>
      <c r="SYX26" s="1888"/>
      <c r="SYY26" s="1888"/>
      <c r="SYZ26" s="1888"/>
      <c r="SZA26" s="1888"/>
      <c r="SZB26" s="1888"/>
      <c r="SZC26" s="1888"/>
      <c r="SZD26" s="1888"/>
      <c r="SZE26" s="1888"/>
      <c r="SZF26" s="1888"/>
      <c r="SZG26" s="1888"/>
      <c r="SZH26" s="1888"/>
      <c r="SZI26" s="1888"/>
      <c r="SZJ26" s="1888"/>
      <c r="SZK26" s="1888"/>
      <c r="SZL26" s="1888"/>
      <c r="SZM26" s="1888"/>
      <c r="SZN26" s="1888"/>
      <c r="SZO26" s="1888"/>
      <c r="SZP26" s="1888"/>
      <c r="SZQ26" s="1888"/>
      <c r="SZR26" s="1888"/>
      <c r="SZS26" s="1888"/>
      <c r="SZT26" s="1888"/>
      <c r="SZU26" s="1888"/>
      <c r="SZV26" s="1888"/>
      <c r="SZW26" s="1888"/>
      <c r="SZX26" s="1888"/>
      <c r="SZY26" s="1888"/>
      <c r="SZZ26" s="1888"/>
      <c r="TAA26" s="1888"/>
      <c r="TAB26" s="1888"/>
      <c r="TAC26" s="1888"/>
      <c r="TAD26" s="1888"/>
      <c r="TAE26" s="1888"/>
      <c r="TAF26" s="1888"/>
      <c r="TAG26" s="1888"/>
      <c r="TAH26" s="1888"/>
      <c r="TAI26" s="1888"/>
      <c r="TAJ26" s="1888"/>
      <c r="TAK26" s="1888"/>
      <c r="TAL26" s="1888"/>
      <c r="TAM26" s="1888"/>
      <c r="TAN26" s="1888"/>
      <c r="TAO26" s="1888"/>
      <c r="TAP26" s="1888"/>
      <c r="TAQ26" s="1888"/>
      <c r="TAR26" s="1888"/>
      <c r="TAS26" s="1888"/>
      <c r="TAT26" s="1888"/>
      <c r="TAU26" s="1888"/>
      <c r="TAV26" s="1888"/>
      <c r="TAW26" s="1888"/>
      <c r="TAX26" s="1888"/>
      <c r="TAY26" s="1888"/>
      <c r="TAZ26" s="1888"/>
      <c r="TBA26" s="1888"/>
      <c r="TBB26" s="1888"/>
      <c r="TBC26" s="1888"/>
      <c r="TBD26" s="1888"/>
      <c r="TBE26" s="1888"/>
      <c r="TBF26" s="1888"/>
      <c r="TBG26" s="1888"/>
      <c r="TBH26" s="1888"/>
      <c r="TBI26" s="1888"/>
      <c r="TBJ26" s="1888"/>
      <c r="TBK26" s="1888"/>
      <c r="TBL26" s="1888"/>
      <c r="TBM26" s="1888"/>
      <c r="TBN26" s="1888"/>
      <c r="TBO26" s="1888"/>
      <c r="TBP26" s="1888"/>
      <c r="TBQ26" s="1888"/>
      <c r="TBR26" s="1888"/>
      <c r="TBS26" s="1888"/>
      <c r="TBT26" s="1888"/>
      <c r="TBU26" s="1888"/>
      <c r="TBV26" s="1888"/>
      <c r="TBW26" s="1888"/>
      <c r="TBX26" s="1888"/>
      <c r="TBY26" s="1888"/>
      <c r="TBZ26" s="1888"/>
      <c r="TCA26" s="1888"/>
      <c r="TCB26" s="1888"/>
      <c r="TCC26" s="1888"/>
      <c r="TCD26" s="1888"/>
      <c r="TCE26" s="1888"/>
      <c r="TCF26" s="1888"/>
      <c r="TCG26" s="1888"/>
      <c r="TCH26" s="1888"/>
      <c r="TCI26" s="1888"/>
      <c r="TCJ26" s="1888"/>
      <c r="TCK26" s="1888"/>
      <c r="TCL26" s="1888"/>
      <c r="TCM26" s="1888"/>
      <c r="TCN26" s="1888"/>
      <c r="TCO26" s="1888"/>
      <c r="TCP26" s="1888"/>
      <c r="TCQ26" s="1888"/>
      <c r="TCR26" s="1888"/>
      <c r="TCS26" s="1888"/>
      <c r="TCT26" s="1888"/>
      <c r="TCU26" s="1888"/>
      <c r="TCV26" s="1888"/>
      <c r="TCW26" s="1888"/>
      <c r="TCX26" s="1888"/>
      <c r="TCY26" s="1888"/>
      <c r="TCZ26" s="1888"/>
      <c r="TDA26" s="1888"/>
      <c r="TDB26" s="1888"/>
      <c r="TDC26" s="1888"/>
      <c r="TDD26" s="1888"/>
      <c r="TDE26" s="1888"/>
      <c r="TDF26" s="1888"/>
      <c r="TDG26" s="1888"/>
      <c r="TDH26" s="1888"/>
      <c r="TDI26" s="1888"/>
      <c r="TDJ26" s="1888"/>
      <c r="TDK26" s="1888"/>
      <c r="TDL26" s="1888"/>
      <c r="TDM26" s="1888"/>
      <c r="TDN26" s="1888"/>
      <c r="TDO26" s="1888"/>
      <c r="TDP26" s="1888"/>
      <c r="TDQ26" s="1888"/>
      <c r="TDR26" s="1888"/>
      <c r="TDS26" s="1888"/>
      <c r="TDT26" s="1888"/>
      <c r="TDU26" s="1888"/>
      <c r="TDV26" s="1888"/>
      <c r="TDW26" s="1888"/>
      <c r="TDX26" s="1888"/>
      <c r="TDY26" s="1888"/>
      <c r="TDZ26" s="1888"/>
      <c r="TEA26" s="1888"/>
      <c r="TEB26" s="1888"/>
      <c r="TEC26" s="1888"/>
      <c r="TED26" s="1888"/>
      <c r="TEE26" s="1888"/>
      <c r="TEF26" s="1888"/>
      <c r="TEG26" s="1888"/>
      <c r="TEH26" s="1888"/>
      <c r="TEI26" s="1888"/>
      <c r="TEJ26" s="1888"/>
      <c r="TEK26" s="1888"/>
      <c r="TEL26" s="1888"/>
      <c r="TEM26" s="1888"/>
      <c r="TEN26" s="1888"/>
      <c r="TEO26" s="1888"/>
      <c r="TEP26" s="1888"/>
      <c r="TEQ26" s="1888"/>
      <c r="TER26" s="1888"/>
      <c r="TES26" s="1888"/>
      <c r="TET26" s="1888"/>
      <c r="TEU26" s="1888"/>
      <c r="TEV26" s="1888"/>
      <c r="TEW26" s="1888"/>
      <c r="TEX26" s="1888"/>
      <c r="TEY26" s="1888"/>
      <c r="TEZ26" s="1888"/>
      <c r="TFA26" s="1888"/>
      <c r="TFB26" s="1888"/>
      <c r="TFC26" s="1888"/>
      <c r="TFD26" s="1888"/>
      <c r="TFE26" s="1888"/>
      <c r="TFF26" s="1888"/>
      <c r="TFG26" s="1888"/>
      <c r="TFH26" s="1888"/>
      <c r="TFI26" s="1888"/>
      <c r="TFJ26" s="1888"/>
      <c r="TFK26" s="1888"/>
      <c r="TFL26" s="1888"/>
      <c r="TFM26" s="1888"/>
      <c r="TFN26" s="1888"/>
      <c r="TFO26" s="1888"/>
      <c r="TFP26" s="1888"/>
      <c r="TFQ26" s="1888"/>
      <c r="TFR26" s="1888"/>
      <c r="TFS26" s="1888"/>
      <c r="TFT26" s="1888"/>
      <c r="TFU26" s="1888"/>
      <c r="TFV26" s="1888"/>
      <c r="TFW26" s="1888"/>
      <c r="TFX26" s="1888"/>
      <c r="TFY26" s="1888"/>
      <c r="TFZ26" s="1888"/>
      <c r="TGA26" s="1888"/>
      <c r="TGB26" s="1888"/>
      <c r="TGC26" s="1888"/>
      <c r="TGD26" s="1888"/>
      <c r="TGE26" s="1888"/>
      <c r="TGF26" s="1888"/>
      <c r="TGG26" s="1888"/>
      <c r="TGH26" s="1888"/>
      <c r="TGI26" s="1888"/>
      <c r="TGJ26" s="1888"/>
      <c r="TGK26" s="1888"/>
      <c r="TGL26" s="1888"/>
      <c r="TGM26" s="1888"/>
      <c r="TGN26" s="1888"/>
      <c r="TGO26" s="1888"/>
      <c r="TGP26" s="1888"/>
      <c r="TGQ26" s="1888"/>
      <c r="TGR26" s="1888"/>
      <c r="TGS26" s="1888"/>
      <c r="TGT26" s="1888"/>
      <c r="TGU26" s="1888"/>
      <c r="TGV26" s="1888"/>
      <c r="TGW26" s="1888"/>
      <c r="TGX26" s="1888"/>
      <c r="TGY26" s="1888"/>
      <c r="TGZ26" s="1888"/>
      <c r="THA26" s="1888"/>
      <c r="THB26" s="1888"/>
      <c r="THC26" s="1888"/>
      <c r="THD26" s="1888"/>
      <c r="THE26" s="1888"/>
      <c r="THF26" s="1888"/>
      <c r="THG26" s="1888"/>
      <c r="THH26" s="1888"/>
      <c r="THI26" s="1888"/>
      <c r="THJ26" s="1888"/>
      <c r="THK26" s="1888"/>
      <c r="THL26" s="1888"/>
      <c r="THM26" s="1888"/>
      <c r="THN26" s="1888"/>
      <c r="THO26" s="1888"/>
      <c r="THP26" s="1888"/>
      <c r="THQ26" s="1888"/>
      <c r="THR26" s="1888"/>
      <c r="THS26" s="1888"/>
      <c r="THT26" s="1888"/>
      <c r="THU26" s="1888"/>
      <c r="THV26" s="1888"/>
      <c r="THW26" s="1888"/>
      <c r="THX26" s="1888"/>
      <c r="THY26" s="1888"/>
      <c r="THZ26" s="1888"/>
      <c r="TIA26" s="1888"/>
      <c r="TIB26" s="1888"/>
      <c r="TIC26" s="1888"/>
      <c r="TID26" s="1888"/>
      <c r="TIE26" s="1888"/>
      <c r="TIF26" s="1888"/>
      <c r="TIG26" s="1888"/>
      <c r="TIH26" s="1888"/>
      <c r="TII26" s="1888"/>
      <c r="TIJ26" s="1888"/>
      <c r="TIK26" s="1888"/>
      <c r="TIL26" s="1888"/>
      <c r="TIM26" s="1888"/>
      <c r="TIN26" s="1888"/>
      <c r="TIO26" s="1888"/>
      <c r="TIP26" s="1888"/>
      <c r="TIQ26" s="1888"/>
      <c r="TIR26" s="1888"/>
      <c r="TIS26" s="1888"/>
      <c r="TIT26" s="1888"/>
      <c r="TIU26" s="1888"/>
      <c r="TIV26" s="1888"/>
      <c r="TIW26" s="1888"/>
      <c r="TIX26" s="1888"/>
      <c r="TIY26" s="1888"/>
      <c r="TIZ26" s="1888"/>
      <c r="TJA26" s="1888"/>
      <c r="TJB26" s="1888"/>
      <c r="TJC26" s="1888"/>
      <c r="TJD26" s="1888"/>
      <c r="TJE26" s="1888"/>
      <c r="TJF26" s="1888"/>
      <c r="TJG26" s="1888"/>
      <c r="TJH26" s="1888"/>
      <c r="TJI26" s="1888"/>
      <c r="TJJ26" s="1888"/>
      <c r="TJK26" s="1888"/>
      <c r="TJL26" s="1888"/>
      <c r="TJM26" s="1888"/>
      <c r="TJN26" s="1888"/>
      <c r="TJO26" s="1888"/>
      <c r="TJP26" s="1888"/>
      <c r="TJQ26" s="1888"/>
      <c r="TJR26" s="1888"/>
      <c r="TJS26" s="1888"/>
      <c r="TJT26" s="1888"/>
      <c r="TJU26" s="1888"/>
      <c r="TJV26" s="1888"/>
      <c r="TJW26" s="1888"/>
      <c r="TJX26" s="1888"/>
      <c r="TJY26" s="1888"/>
      <c r="TJZ26" s="1888"/>
      <c r="TKA26" s="1888"/>
      <c r="TKB26" s="1888"/>
      <c r="TKC26" s="1888"/>
      <c r="TKD26" s="1888"/>
      <c r="TKE26" s="1888"/>
      <c r="TKF26" s="1888"/>
      <c r="TKG26" s="1888"/>
      <c r="TKH26" s="1888"/>
      <c r="TKI26" s="1888"/>
      <c r="TKJ26" s="1888"/>
      <c r="TKK26" s="1888"/>
      <c r="TKL26" s="1888"/>
      <c r="TKM26" s="1888"/>
      <c r="TKN26" s="1888"/>
      <c r="TKO26" s="1888"/>
      <c r="TKP26" s="1888"/>
      <c r="TKQ26" s="1888"/>
      <c r="TKR26" s="1888"/>
      <c r="TKS26" s="1888"/>
      <c r="TKT26" s="1888"/>
      <c r="TKU26" s="1888"/>
      <c r="TKV26" s="1888"/>
      <c r="TKW26" s="1888"/>
      <c r="TKX26" s="1888"/>
      <c r="TKY26" s="1888"/>
      <c r="TKZ26" s="1888"/>
      <c r="TLA26" s="1888"/>
      <c r="TLB26" s="1888"/>
      <c r="TLC26" s="1888"/>
      <c r="TLD26" s="1888"/>
      <c r="TLE26" s="1888"/>
      <c r="TLF26" s="1888"/>
      <c r="TLG26" s="1888"/>
      <c r="TLH26" s="1888"/>
      <c r="TLI26" s="1888"/>
      <c r="TLJ26" s="1888"/>
      <c r="TLK26" s="1888"/>
      <c r="TLL26" s="1888"/>
      <c r="TLM26" s="1888"/>
      <c r="TLN26" s="1888"/>
      <c r="TLO26" s="1888"/>
      <c r="TLP26" s="1888"/>
      <c r="TLQ26" s="1888"/>
      <c r="TLR26" s="1888"/>
      <c r="TLS26" s="1888"/>
      <c r="TLT26" s="1888"/>
      <c r="TLU26" s="1888"/>
      <c r="TLV26" s="1888"/>
      <c r="TLW26" s="1888"/>
      <c r="TLX26" s="1888"/>
      <c r="TLY26" s="1888"/>
      <c r="TLZ26" s="1888"/>
      <c r="TMA26" s="1888"/>
      <c r="TMB26" s="1888"/>
      <c r="TMC26" s="1888"/>
      <c r="TMD26" s="1888"/>
      <c r="TME26" s="1888"/>
      <c r="TMF26" s="1888"/>
      <c r="TMG26" s="1888"/>
      <c r="TMH26" s="1888"/>
      <c r="TMI26" s="1888"/>
      <c r="TMJ26" s="1888"/>
      <c r="TMK26" s="1888"/>
      <c r="TML26" s="1888"/>
      <c r="TMM26" s="1888"/>
      <c r="TMN26" s="1888"/>
      <c r="TMO26" s="1888"/>
      <c r="TMP26" s="1888"/>
      <c r="TMQ26" s="1888"/>
      <c r="TMR26" s="1888"/>
      <c r="TMS26" s="1888"/>
      <c r="TMT26" s="1888"/>
      <c r="TMU26" s="1888"/>
      <c r="TMV26" s="1888"/>
      <c r="TMW26" s="1888"/>
      <c r="TMX26" s="1888"/>
      <c r="TMY26" s="1888"/>
      <c r="TMZ26" s="1888"/>
      <c r="TNA26" s="1888"/>
      <c r="TNB26" s="1888"/>
      <c r="TNC26" s="1888"/>
      <c r="TND26" s="1888"/>
      <c r="TNE26" s="1888"/>
      <c r="TNF26" s="1888"/>
      <c r="TNG26" s="1888"/>
      <c r="TNH26" s="1888"/>
      <c r="TNI26" s="1888"/>
      <c r="TNJ26" s="1888"/>
      <c r="TNK26" s="1888"/>
      <c r="TNL26" s="1888"/>
      <c r="TNM26" s="1888"/>
      <c r="TNN26" s="1888"/>
      <c r="TNO26" s="1888"/>
      <c r="TNP26" s="1888"/>
      <c r="TNQ26" s="1888"/>
      <c r="TNR26" s="1888"/>
      <c r="TNS26" s="1888"/>
      <c r="TNT26" s="1888"/>
      <c r="TNU26" s="1888"/>
      <c r="TNV26" s="1888"/>
      <c r="TNW26" s="1888"/>
      <c r="TNX26" s="1888"/>
      <c r="TNY26" s="1888"/>
      <c r="TNZ26" s="1888"/>
      <c r="TOA26" s="1888"/>
      <c r="TOB26" s="1888"/>
      <c r="TOC26" s="1888"/>
      <c r="TOD26" s="1888"/>
      <c r="TOE26" s="1888"/>
      <c r="TOF26" s="1888"/>
      <c r="TOG26" s="1888"/>
      <c r="TOH26" s="1888"/>
      <c r="TOI26" s="1888"/>
      <c r="TOJ26" s="1888"/>
      <c r="TOK26" s="1888"/>
      <c r="TOL26" s="1888"/>
      <c r="TOM26" s="1888"/>
      <c r="TON26" s="1888"/>
      <c r="TOO26" s="1888"/>
      <c r="TOP26" s="1888"/>
      <c r="TOQ26" s="1888"/>
      <c r="TOR26" s="1888"/>
      <c r="TOS26" s="1888"/>
      <c r="TOT26" s="1888"/>
      <c r="TOU26" s="1888"/>
      <c r="TOV26" s="1888"/>
      <c r="TOW26" s="1888"/>
      <c r="TOX26" s="1888"/>
      <c r="TOY26" s="1888"/>
      <c r="TOZ26" s="1888"/>
      <c r="TPA26" s="1888"/>
      <c r="TPB26" s="1888"/>
      <c r="TPC26" s="1888"/>
      <c r="TPD26" s="1888"/>
      <c r="TPE26" s="1888"/>
      <c r="TPF26" s="1888"/>
      <c r="TPG26" s="1888"/>
      <c r="TPH26" s="1888"/>
      <c r="TPI26" s="1888"/>
      <c r="TPJ26" s="1888"/>
      <c r="TPK26" s="1888"/>
      <c r="TPL26" s="1888"/>
      <c r="TPM26" s="1888"/>
      <c r="TPN26" s="1888"/>
      <c r="TPO26" s="1888"/>
      <c r="TPP26" s="1888"/>
      <c r="TPQ26" s="1888"/>
      <c r="TPR26" s="1888"/>
      <c r="TPS26" s="1888"/>
      <c r="TPT26" s="1888"/>
      <c r="TPU26" s="1888"/>
      <c r="TPV26" s="1888"/>
      <c r="TPW26" s="1888"/>
      <c r="TPX26" s="1888"/>
      <c r="TPY26" s="1888"/>
      <c r="TPZ26" s="1888"/>
      <c r="TQA26" s="1888"/>
      <c r="TQB26" s="1888"/>
      <c r="TQC26" s="1888"/>
      <c r="TQD26" s="1888"/>
      <c r="TQE26" s="1888"/>
      <c r="TQF26" s="1888"/>
      <c r="TQG26" s="1888"/>
      <c r="TQH26" s="1888"/>
      <c r="TQI26" s="1888"/>
      <c r="TQJ26" s="1888"/>
      <c r="TQK26" s="1888"/>
      <c r="TQL26" s="1888"/>
      <c r="TQM26" s="1888"/>
      <c r="TQN26" s="1888"/>
      <c r="TQO26" s="1888"/>
      <c r="TQP26" s="1888"/>
      <c r="TQQ26" s="1888"/>
      <c r="TQR26" s="1888"/>
      <c r="TQS26" s="1888"/>
      <c r="TQT26" s="1888"/>
      <c r="TQU26" s="1888"/>
      <c r="TQV26" s="1888"/>
      <c r="TQW26" s="1888"/>
      <c r="TQX26" s="1888"/>
      <c r="TQY26" s="1888"/>
      <c r="TQZ26" s="1888"/>
      <c r="TRA26" s="1888"/>
      <c r="TRB26" s="1888"/>
      <c r="TRC26" s="1888"/>
      <c r="TRD26" s="1888"/>
      <c r="TRE26" s="1888"/>
      <c r="TRF26" s="1888"/>
      <c r="TRG26" s="1888"/>
      <c r="TRH26" s="1888"/>
      <c r="TRI26" s="1888"/>
      <c r="TRJ26" s="1888"/>
      <c r="TRK26" s="1888"/>
      <c r="TRL26" s="1888"/>
      <c r="TRM26" s="1888"/>
      <c r="TRN26" s="1888"/>
      <c r="TRO26" s="1888"/>
      <c r="TRP26" s="1888"/>
      <c r="TRQ26" s="1888"/>
      <c r="TRR26" s="1888"/>
      <c r="TRS26" s="1888"/>
      <c r="TRT26" s="1888"/>
      <c r="TRU26" s="1888"/>
      <c r="TRV26" s="1888"/>
      <c r="TRW26" s="1888"/>
      <c r="TRX26" s="1888"/>
      <c r="TRY26" s="1888"/>
      <c r="TRZ26" s="1888"/>
      <c r="TSA26" s="1888"/>
      <c r="TSB26" s="1888"/>
      <c r="TSC26" s="1888"/>
      <c r="TSD26" s="1888"/>
      <c r="TSE26" s="1888"/>
      <c r="TSF26" s="1888"/>
      <c r="TSG26" s="1888"/>
      <c r="TSH26" s="1888"/>
      <c r="TSI26" s="1888"/>
      <c r="TSJ26" s="1888"/>
      <c r="TSK26" s="1888"/>
      <c r="TSL26" s="1888"/>
      <c r="TSM26" s="1888"/>
      <c r="TSN26" s="1888"/>
      <c r="TSO26" s="1888"/>
      <c r="TSP26" s="1888"/>
      <c r="TSQ26" s="1888"/>
      <c r="TSR26" s="1888"/>
      <c r="TSS26" s="1888"/>
      <c r="TST26" s="1888"/>
      <c r="TSU26" s="1888"/>
      <c r="TSV26" s="1888"/>
      <c r="TSW26" s="1888"/>
      <c r="TSX26" s="1888"/>
      <c r="TSY26" s="1888"/>
      <c r="TSZ26" s="1888"/>
      <c r="TTA26" s="1888"/>
      <c r="TTB26" s="1888"/>
      <c r="TTC26" s="1888"/>
      <c r="TTD26" s="1888"/>
      <c r="TTE26" s="1888"/>
      <c r="TTF26" s="1888"/>
      <c r="TTG26" s="1888"/>
      <c r="TTH26" s="1888"/>
      <c r="TTI26" s="1888"/>
      <c r="TTJ26" s="1888"/>
      <c r="TTK26" s="1888"/>
      <c r="TTL26" s="1888"/>
      <c r="TTM26" s="1888"/>
      <c r="TTN26" s="1888"/>
      <c r="TTO26" s="1888"/>
      <c r="TTP26" s="1888"/>
      <c r="TTQ26" s="1888"/>
      <c r="TTR26" s="1888"/>
      <c r="TTS26" s="1888"/>
      <c r="TTT26" s="1888"/>
      <c r="TTU26" s="1888"/>
      <c r="TTV26" s="1888"/>
      <c r="TTW26" s="1888"/>
      <c r="TTX26" s="1888"/>
      <c r="TTY26" s="1888"/>
      <c r="TTZ26" s="1888"/>
      <c r="TUA26" s="1888"/>
      <c r="TUB26" s="1888"/>
      <c r="TUC26" s="1888"/>
      <c r="TUD26" s="1888"/>
      <c r="TUE26" s="1888"/>
      <c r="TUF26" s="1888"/>
      <c r="TUG26" s="1888"/>
      <c r="TUH26" s="1888"/>
      <c r="TUI26" s="1888"/>
      <c r="TUJ26" s="1888"/>
      <c r="TUK26" s="1888"/>
      <c r="TUL26" s="1888"/>
      <c r="TUM26" s="1888"/>
      <c r="TUN26" s="1888"/>
      <c r="TUO26" s="1888"/>
      <c r="TUP26" s="1888"/>
      <c r="TUQ26" s="1888"/>
      <c r="TUR26" s="1888"/>
      <c r="TUS26" s="1888"/>
      <c r="TUT26" s="1888"/>
      <c r="TUU26" s="1888"/>
      <c r="TUV26" s="1888"/>
      <c r="TUW26" s="1888"/>
      <c r="TUX26" s="1888"/>
      <c r="TUY26" s="1888"/>
      <c r="TUZ26" s="1888"/>
      <c r="TVA26" s="1888"/>
      <c r="TVB26" s="1888"/>
      <c r="TVC26" s="1888"/>
      <c r="TVD26" s="1888"/>
      <c r="TVE26" s="1888"/>
      <c r="TVF26" s="1888"/>
      <c r="TVG26" s="1888"/>
      <c r="TVH26" s="1888"/>
      <c r="TVI26" s="1888"/>
      <c r="TVJ26" s="1888"/>
      <c r="TVK26" s="1888"/>
      <c r="TVL26" s="1888"/>
      <c r="TVM26" s="1888"/>
      <c r="TVN26" s="1888"/>
      <c r="TVO26" s="1888"/>
      <c r="TVP26" s="1888"/>
      <c r="TVQ26" s="1888"/>
      <c r="TVR26" s="1888"/>
      <c r="TVS26" s="1888"/>
      <c r="TVT26" s="1888"/>
      <c r="TVU26" s="1888"/>
      <c r="TVV26" s="1888"/>
      <c r="TVW26" s="1888"/>
      <c r="TVX26" s="1888"/>
      <c r="TVY26" s="1888"/>
      <c r="TVZ26" s="1888"/>
      <c r="TWA26" s="1888"/>
      <c r="TWB26" s="1888"/>
      <c r="TWC26" s="1888"/>
      <c r="TWD26" s="1888"/>
      <c r="TWE26" s="1888"/>
      <c r="TWF26" s="1888"/>
      <c r="TWG26" s="1888"/>
      <c r="TWH26" s="1888"/>
      <c r="TWI26" s="1888"/>
      <c r="TWJ26" s="1888"/>
      <c r="TWK26" s="1888"/>
      <c r="TWL26" s="1888"/>
      <c r="TWM26" s="1888"/>
      <c r="TWN26" s="1888"/>
      <c r="TWO26" s="1888"/>
      <c r="TWP26" s="1888"/>
      <c r="TWQ26" s="1888"/>
      <c r="TWR26" s="1888"/>
      <c r="TWS26" s="1888"/>
      <c r="TWT26" s="1888"/>
      <c r="TWU26" s="1888"/>
      <c r="TWV26" s="1888"/>
      <c r="TWW26" s="1888"/>
      <c r="TWX26" s="1888"/>
      <c r="TWY26" s="1888"/>
      <c r="TWZ26" s="1888"/>
      <c r="TXA26" s="1888"/>
      <c r="TXB26" s="1888"/>
      <c r="TXC26" s="1888"/>
      <c r="TXD26" s="1888"/>
      <c r="TXE26" s="1888"/>
      <c r="TXF26" s="1888"/>
      <c r="TXG26" s="1888"/>
      <c r="TXH26" s="1888"/>
      <c r="TXI26" s="1888"/>
      <c r="TXJ26" s="1888"/>
      <c r="TXK26" s="1888"/>
      <c r="TXL26" s="1888"/>
      <c r="TXM26" s="1888"/>
      <c r="TXN26" s="1888"/>
      <c r="TXO26" s="1888"/>
      <c r="TXP26" s="1888"/>
      <c r="TXQ26" s="1888"/>
      <c r="TXR26" s="1888"/>
      <c r="TXS26" s="1888"/>
      <c r="TXT26" s="1888"/>
      <c r="TXU26" s="1888"/>
      <c r="TXV26" s="1888"/>
      <c r="TXW26" s="1888"/>
      <c r="TXX26" s="1888"/>
      <c r="TXY26" s="1888"/>
      <c r="TXZ26" s="1888"/>
      <c r="TYA26" s="1888"/>
      <c r="TYB26" s="1888"/>
      <c r="TYC26" s="1888"/>
      <c r="TYD26" s="1888"/>
      <c r="TYE26" s="1888"/>
      <c r="TYF26" s="1888"/>
      <c r="TYG26" s="1888"/>
      <c r="TYH26" s="1888"/>
      <c r="TYI26" s="1888"/>
      <c r="TYJ26" s="1888"/>
      <c r="TYK26" s="1888"/>
      <c r="TYL26" s="1888"/>
      <c r="TYM26" s="1888"/>
      <c r="TYN26" s="1888"/>
      <c r="TYO26" s="1888"/>
      <c r="TYP26" s="1888"/>
      <c r="TYQ26" s="1888"/>
      <c r="TYR26" s="1888"/>
      <c r="TYS26" s="1888"/>
      <c r="TYT26" s="1888"/>
      <c r="TYU26" s="1888"/>
      <c r="TYV26" s="1888"/>
      <c r="TYW26" s="1888"/>
      <c r="TYX26" s="1888"/>
      <c r="TYY26" s="1888"/>
      <c r="TYZ26" s="1888"/>
      <c r="TZA26" s="1888"/>
      <c r="TZB26" s="1888"/>
      <c r="TZC26" s="1888"/>
      <c r="TZD26" s="1888"/>
      <c r="TZE26" s="1888"/>
      <c r="TZF26" s="1888"/>
      <c r="TZG26" s="1888"/>
      <c r="TZH26" s="1888"/>
      <c r="TZI26" s="1888"/>
      <c r="TZJ26" s="1888"/>
      <c r="TZK26" s="1888"/>
      <c r="TZL26" s="1888"/>
      <c r="TZM26" s="1888"/>
      <c r="TZN26" s="1888"/>
      <c r="TZO26" s="1888"/>
      <c r="TZP26" s="1888"/>
      <c r="TZQ26" s="1888"/>
      <c r="TZR26" s="1888"/>
      <c r="TZS26" s="1888"/>
      <c r="TZT26" s="1888"/>
      <c r="TZU26" s="1888"/>
      <c r="TZV26" s="1888"/>
      <c r="TZW26" s="1888"/>
      <c r="TZX26" s="1888"/>
      <c r="TZY26" s="1888"/>
      <c r="TZZ26" s="1888"/>
      <c r="UAA26" s="1888"/>
      <c r="UAB26" s="1888"/>
      <c r="UAC26" s="1888"/>
      <c r="UAD26" s="1888"/>
      <c r="UAE26" s="1888"/>
      <c r="UAF26" s="1888"/>
      <c r="UAG26" s="1888"/>
      <c r="UAH26" s="1888"/>
      <c r="UAI26" s="1888"/>
      <c r="UAJ26" s="1888"/>
      <c r="UAK26" s="1888"/>
      <c r="UAL26" s="1888"/>
      <c r="UAM26" s="1888"/>
      <c r="UAN26" s="1888"/>
      <c r="UAO26" s="1888"/>
      <c r="UAP26" s="1888"/>
      <c r="UAQ26" s="1888"/>
      <c r="UAR26" s="1888"/>
      <c r="UAS26" s="1888"/>
      <c r="UAT26" s="1888"/>
      <c r="UAU26" s="1888"/>
      <c r="UAV26" s="1888"/>
      <c r="UAW26" s="1888"/>
      <c r="UAX26" s="1888"/>
      <c r="UAY26" s="1888"/>
      <c r="UAZ26" s="1888"/>
      <c r="UBA26" s="1888"/>
      <c r="UBB26" s="1888"/>
      <c r="UBC26" s="1888"/>
      <c r="UBD26" s="1888"/>
      <c r="UBE26" s="1888"/>
      <c r="UBF26" s="1888"/>
      <c r="UBG26" s="1888"/>
      <c r="UBH26" s="1888"/>
      <c r="UBI26" s="1888"/>
      <c r="UBJ26" s="1888"/>
      <c r="UBK26" s="1888"/>
      <c r="UBL26" s="1888"/>
      <c r="UBM26" s="1888"/>
      <c r="UBN26" s="1888"/>
      <c r="UBO26" s="1888"/>
      <c r="UBP26" s="1888"/>
      <c r="UBQ26" s="1888"/>
      <c r="UBR26" s="1888"/>
      <c r="UBS26" s="1888"/>
      <c r="UBT26" s="1888"/>
      <c r="UBU26" s="1888"/>
      <c r="UBV26" s="1888"/>
      <c r="UBW26" s="1888"/>
      <c r="UBX26" s="1888"/>
      <c r="UBY26" s="1888"/>
      <c r="UBZ26" s="1888"/>
      <c r="UCA26" s="1888"/>
      <c r="UCB26" s="1888"/>
      <c r="UCC26" s="1888"/>
      <c r="UCD26" s="1888"/>
      <c r="UCE26" s="1888"/>
      <c r="UCF26" s="1888"/>
      <c r="UCG26" s="1888"/>
      <c r="UCH26" s="1888"/>
      <c r="UCI26" s="1888"/>
      <c r="UCJ26" s="1888"/>
      <c r="UCK26" s="1888"/>
      <c r="UCL26" s="1888"/>
      <c r="UCM26" s="1888"/>
      <c r="UCN26" s="1888"/>
      <c r="UCO26" s="1888"/>
      <c r="UCP26" s="1888"/>
      <c r="UCQ26" s="1888"/>
      <c r="UCR26" s="1888"/>
      <c r="UCS26" s="1888"/>
      <c r="UCT26" s="1888"/>
      <c r="UCU26" s="1888"/>
      <c r="UCV26" s="1888"/>
      <c r="UCW26" s="1888"/>
      <c r="UCX26" s="1888"/>
      <c r="UCY26" s="1888"/>
      <c r="UCZ26" s="1888"/>
      <c r="UDA26" s="1888"/>
      <c r="UDB26" s="1888"/>
      <c r="UDC26" s="1888"/>
      <c r="UDD26" s="1888"/>
      <c r="UDE26" s="1888"/>
      <c r="UDF26" s="1888"/>
      <c r="UDG26" s="1888"/>
      <c r="UDH26" s="1888"/>
      <c r="UDI26" s="1888"/>
      <c r="UDJ26" s="1888"/>
      <c r="UDK26" s="1888"/>
      <c r="UDL26" s="1888"/>
      <c r="UDM26" s="1888"/>
      <c r="UDN26" s="1888"/>
      <c r="UDO26" s="1888"/>
      <c r="UDP26" s="1888"/>
      <c r="UDQ26" s="1888"/>
      <c r="UDR26" s="1888"/>
      <c r="UDS26" s="1888"/>
      <c r="UDT26" s="1888"/>
      <c r="UDU26" s="1888"/>
      <c r="UDV26" s="1888"/>
      <c r="UDW26" s="1888"/>
      <c r="UDX26" s="1888"/>
      <c r="UDY26" s="1888"/>
      <c r="UDZ26" s="1888"/>
      <c r="UEA26" s="1888"/>
      <c r="UEB26" s="1888"/>
      <c r="UEC26" s="1888"/>
      <c r="UED26" s="1888"/>
      <c r="UEE26" s="1888"/>
      <c r="UEF26" s="1888"/>
      <c r="UEG26" s="1888"/>
      <c r="UEH26" s="1888"/>
      <c r="UEI26" s="1888"/>
      <c r="UEJ26" s="1888"/>
      <c r="UEK26" s="1888"/>
      <c r="UEL26" s="1888"/>
      <c r="UEM26" s="1888"/>
      <c r="UEN26" s="1888"/>
      <c r="UEO26" s="1888"/>
      <c r="UEP26" s="1888"/>
      <c r="UEQ26" s="1888"/>
      <c r="UER26" s="1888"/>
      <c r="UES26" s="1888"/>
      <c r="UET26" s="1888"/>
      <c r="UEU26" s="1888"/>
      <c r="UEV26" s="1888"/>
      <c r="UEW26" s="1888"/>
      <c r="UEX26" s="1888"/>
      <c r="UEY26" s="1888"/>
      <c r="UEZ26" s="1888"/>
      <c r="UFA26" s="1888"/>
      <c r="UFB26" s="1888"/>
      <c r="UFC26" s="1888"/>
      <c r="UFD26" s="1888"/>
      <c r="UFE26" s="1888"/>
      <c r="UFF26" s="1888"/>
      <c r="UFG26" s="1888"/>
      <c r="UFH26" s="1888"/>
      <c r="UFI26" s="1888"/>
      <c r="UFJ26" s="1888"/>
      <c r="UFK26" s="1888"/>
      <c r="UFL26" s="1888"/>
      <c r="UFM26" s="1888"/>
      <c r="UFN26" s="1888"/>
      <c r="UFO26" s="1888"/>
      <c r="UFP26" s="1888"/>
      <c r="UFQ26" s="1888"/>
      <c r="UFR26" s="1888"/>
      <c r="UFS26" s="1888"/>
      <c r="UFT26" s="1888"/>
      <c r="UFU26" s="1888"/>
      <c r="UFV26" s="1888"/>
      <c r="UFW26" s="1888"/>
      <c r="UFX26" s="1888"/>
      <c r="UFY26" s="1888"/>
      <c r="UFZ26" s="1888"/>
      <c r="UGA26" s="1888"/>
      <c r="UGB26" s="1888"/>
      <c r="UGC26" s="1888"/>
      <c r="UGD26" s="1888"/>
      <c r="UGE26" s="1888"/>
      <c r="UGF26" s="1888"/>
      <c r="UGG26" s="1888"/>
      <c r="UGH26" s="1888"/>
      <c r="UGI26" s="1888"/>
      <c r="UGJ26" s="1888"/>
      <c r="UGK26" s="1888"/>
      <c r="UGL26" s="1888"/>
      <c r="UGM26" s="1888"/>
      <c r="UGN26" s="1888"/>
      <c r="UGO26" s="1888"/>
      <c r="UGP26" s="1888"/>
      <c r="UGQ26" s="1888"/>
      <c r="UGR26" s="1888"/>
      <c r="UGS26" s="1888"/>
      <c r="UGT26" s="1888"/>
      <c r="UGU26" s="1888"/>
      <c r="UGV26" s="1888"/>
      <c r="UGW26" s="1888"/>
      <c r="UGX26" s="1888"/>
      <c r="UGY26" s="1888"/>
      <c r="UGZ26" s="1888"/>
      <c r="UHA26" s="1888"/>
      <c r="UHB26" s="1888"/>
      <c r="UHC26" s="1888"/>
      <c r="UHD26" s="1888"/>
      <c r="UHE26" s="1888"/>
      <c r="UHF26" s="1888"/>
      <c r="UHG26" s="1888"/>
      <c r="UHH26" s="1888"/>
      <c r="UHI26" s="1888"/>
      <c r="UHJ26" s="1888"/>
      <c r="UHK26" s="1888"/>
      <c r="UHL26" s="1888"/>
      <c r="UHM26" s="1888"/>
      <c r="UHN26" s="1888"/>
      <c r="UHO26" s="1888"/>
      <c r="UHP26" s="1888"/>
      <c r="UHQ26" s="1888"/>
      <c r="UHR26" s="1888"/>
      <c r="UHS26" s="1888"/>
      <c r="UHT26" s="1888"/>
      <c r="UHU26" s="1888"/>
      <c r="UHV26" s="1888"/>
      <c r="UHW26" s="1888"/>
      <c r="UHX26" s="1888"/>
      <c r="UHY26" s="1888"/>
      <c r="UHZ26" s="1888"/>
      <c r="UIA26" s="1888"/>
      <c r="UIB26" s="1888"/>
      <c r="UIC26" s="1888"/>
      <c r="UID26" s="1888"/>
      <c r="UIE26" s="1888"/>
      <c r="UIF26" s="1888"/>
      <c r="UIG26" s="1888"/>
      <c r="UIH26" s="1888"/>
      <c r="UII26" s="1888"/>
      <c r="UIJ26" s="1888"/>
      <c r="UIK26" s="1888"/>
      <c r="UIL26" s="1888"/>
      <c r="UIM26" s="1888"/>
      <c r="UIN26" s="1888"/>
      <c r="UIO26" s="1888"/>
      <c r="UIP26" s="1888"/>
      <c r="UIQ26" s="1888"/>
      <c r="UIR26" s="1888"/>
      <c r="UIS26" s="1888"/>
      <c r="UIT26" s="1888"/>
      <c r="UIU26" s="1888"/>
      <c r="UIV26" s="1888"/>
      <c r="UIW26" s="1888"/>
      <c r="UIX26" s="1888"/>
      <c r="UIY26" s="1888"/>
      <c r="UIZ26" s="1888"/>
      <c r="UJA26" s="1888"/>
      <c r="UJB26" s="1888"/>
      <c r="UJC26" s="1888"/>
      <c r="UJD26" s="1888"/>
      <c r="UJE26" s="1888"/>
      <c r="UJF26" s="1888"/>
      <c r="UJG26" s="1888"/>
      <c r="UJH26" s="1888"/>
      <c r="UJI26" s="1888"/>
      <c r="UJJ26" s="1888"/>
      <c r="UJK26" s="1888"/>
      <c r="UJL26" s="1888"/>
      <c r="UJM26" s="1888"/>
      <c r="UJN26" s="1888"/>
      <c r="UJO26" s="1888"/>
      <c r="UJP26" s="1888"/>
      <c r="UJQ26" s="1888"/>
      <c r="UJR26" s="1888"/>
      <c r="UJS26" s="1888"/>
      <c r="UJT26" s="1888"/>
      <c r="UJU26" s="1888"/>
      <c r="UJV26" s="1888"/>
      <c r="UJW26" s="1888"/>
      <c r="UJX26" s="1888"/>
      <c r="UJY26" s="1888"/>
      <c r="UJZ26" s="1888"/>
      <c r="UKA26" s="1888"/>
      <c r="UKB26" s="1888"/>
      <c r="UKC26" s="1888"/>
      <c r="UKD26" s="1888"/>
      <c r="UKE26" s="1888"/>
      <c r="UKF26" s="1888"/>
      <c r="UKG26" s="1888"/>
      <c r="UKH26" s="1888"/>
      <c r="UKI26" s="1888"/>
      <c r="UKJ26" s="1888"/>
      <c r="UKK26" s="1888"/>
      <c r="UKL26" s="1888"/>
      <c r="UKM26" s="1888"/>
      <c r="UKN26" s="1888"/>
      <c r="UKO26" s="1888"/>
      <c r="UKP26" s="1888"/>
      <c r="UKQ26" s="1888"/>
      <c r="UKR26" s="1888"/>
      <c r="UKS26" s="1888"/>
      <c r="UKT26" s="1888"/>
      <c r="UKU26" s="1888"/>
      <c r="UKV26" s="1888"/>
      <c r="UKW26" s="1888"/>
      <c r="UKX26" s="1888"/>
      <c r="UKY26" s="1888"/>
      <c r="UKZ26" s="1888"/>
      <c r="ULA26" s="1888"/>
      <c r="ULB26" s="1888"/>
      <c r="ULC26" s="1888"/>
      <c r="ULD26" s="1888"/>
      <c r="ULE26" s="1888"/>
      <c r="ULF26" s="1888"/>
      <c r="ULG26" s="1888"/>
      <c r="ULH26" s="1888"/>
      <c r="ULI26" s="1888"/>
      <c r="ULJ26" s="1888"/>
      <c r="ULK26" s="1888"/>
      <c r="ULL26" s="1888"/>
      <c r="ULM26" s="1888"/>
      <c r="ULN26" s="1888"/>
      <c r="ULO26" s="1888"/>
      <c r="ULP26" s="1888"/>
      <c r="ULQ26" s="1888"/>
      <c r="ULR26" s="1888"/>
      <c r="ULS26" s="1888"/>
      <c r="ULT26" s="1888"/>
      <c r="ULU26" s="1888"/>
      <c r="ULV26" s="1888"/>
      <c r="ULW26" s="1888"/>
      <c r="ULX26" s="1888"/>
      <c r="ULY26" s="1888"/>
      <c r="ULZ26" s="1888"/>
      <c r="UMA26" s="1888"/>
      <c r="UMB26" s="1888"/>
      <c r="UMC26" s="1888"/>
      <c r="UMD26" s="1888"/>
      <c r="UME26" s="1888"/>
      <c r="UMF26" s="1888"/>
      <c r="UMG26" s="1888"/>
      <c r="UMH26" s="1888"/>
      <c r="UMI26" s="1888"/>
      <c r="UMJ26" s="1888"/>
      <c r="UMK26" s="1888"/>
      <c r="UML26" s="1888"/>
      <c r="UMM26" s="1888"/>
      <c r="UMN26" s="1888"/>
      <c r="UMO26" s="1888"/>
      <c r="UMP26" s="1888"/>
      <c r="UMQ26" s="1888"/>
      <c r="UMR26" s="1888"/>
      <c r="UMS26" s="1888"/>
      <c r="UMT26" s="1888"/>
      <c r="UMU26" s="1888"/>
      <c r="UMV26" s="1888"/>
      <c r="UMW26" s="1888"/>
      <c r="UMX26" s="1888"/>
      <c r="UMY26" s="1888"/>
      <c r="UMZ26" s="1888"/>
      <c r="UNA26" s="1888"/>
      <c r="UNB26" s="1888"/>
      <c r="UNC26" s="1888"/>
      <c r="UND26" s="1888"/>
      <c r="UNE26" s="1888"/>
      <c r="UNF26" s="1888"/>
      <c r="UNG26" s="1888"/>
      <c r="UNH26" s="1888"/>
      <c r="UNI26" s="1888"/>
      <c r="UNJ26" s="1888"/>
      <c r="UNK26" s="1888"/>
      <c r="UNL26" s="1888"/>
      <c r="UNM26" s="1888"/>
      <c r="UNN26" s="1888"/>
      <c r="UNO26" s="1888"/>
      <c r="UNP26" s="1888"/>
      <c r="UNQ26" s="1888"/>
      <c r="UNR26" s="1888"/>
      <c r="UNS26" s="1888"/>
      <c r="UNT26" s="1888"/>
      <c r="UNU26" s="1888"/>
      <c r="UNV26" s="1888"/>
      <c r="UNW26" s="1888"/>
      <c r="UNX26" s="1888"/>
      <c r="UNY26" s="1888"/>
      <c r="UNZ26" s="1888"/>
      <c r="UOA26" s="1888"/>
      <c r="UOB26" s="1888"/>
      <c r="UOC26" s="1888"/>
      <c r="UOD26" s="1888"/>
      <c r="UOE26" s="1888"/>
      <c r="UOF26" s="1888"/>
      <c r="UOG26" s="1888"/>
      <c r="UOH26" s="1888"/>
      <c r="UOI26" s="1888"/>
      <c r="UOJ26" s="1888"/>
      <c r="UOK26" s="1888"/>
      <c r="UOL26" s="1888"/>
      <c r="UOM26" s="1888"/>
      <c r="UON26" s="1888"/>
      <c r="UOO26" s="1888"/>
      <c r="UOP26" s="1888"/>
      <c r="UOQ26" s="1888"/>
      <c r="UOR26" s="1888"/>
      <c r="UOS26" s="1888"/>
      <c r="UOT26" s="1888"/>
      <c r="UOU26" s="1888"/>
      <c r="UOV26" s="1888"/>
      <c r="UOW26" s="1888"/>
      <c r="UOX26" s="1888"/>
      <c r="UOY26" s="1888"/>
      <c r="UOZ26" s="1888"/>
      <c r="UPA26" s="1888"/>
      <c r="UPB26" s="1888"/>
      <c r="UPC26" s="1888"/>
      <c r="UPD26" s="1888"/>
      <c r="UPE26" s="1888"/>
      <c r="UPF26" s="1888"/>
      <c r="UPG26" s="1888"/>
      <c r="UPH26" s="1888"/>
      <c r="UPI26" s="1888"/>
      <c r="UPJ26" s="1888"/>
      <c r="UPK26" s="1888"/>
      <c r="UPL26" s="1888"/>
      <c r="UPM26" s="1888"/>
      <c r="UPN26" s="1888"/>
      <c r="UPO26" s="1888"/>
      <c r="UPP26" s="1888"/>
      <c r="UPQ26" s="1888"/>
      <c r="UPR26" s="1888"/>
      <c r="UPS26" s="1888"/>
      <c r="UPT26" s="1888"/>
      <c r="UPU26" s="1888"/>
      <c r="UPV26" s="1888"/>
      <c r="UPW26" s="1888"/>
      <c r="UPX26" s="1888"/>
      <c r="UPY26" s="1888"/>
      <c r="UPZ26" s="1888"/>
      <c r="UQA26" s="1888"/>
      <c r="UQB26" s="1888"/>
      <c r="UQC26" s="1888"/>
      <c r="UQD26" s="1888"/>
      <c r="UQE26" s="1888"/>
      <c r="UQF26" s="1888"/>
      <c r="UQG26" s="1888"/>
      <c r="UQH26" s="1888"/>
      <c r="UQI26" s="1888"/>
      <c r="UQJ26" s="1888"/>
      <c r="UQK26" s="1888"/>
      <c r="UQL26" s="1888"/>
      <c r="UQM26" s="1888"/>
      <c r="UQN26" s="1888"/>
      <c r="UQO26" s="1888"/>
      <c r="UQP26" s="1888"/>
      <c r="UQQ26" s="1888"/>
      <c r="UQR26" s="1888"/>
      <c r="UQS26" s="1888"/>
      <c r="UQT26" s="1888"/>
      <c r="UQU26" s="1888"/>
      <c r="UQV26" s="1888"/>
      <c r="UQW26" s="1888"/>
      <c r="UQX26" s="1888"/>
      <c r="UQY26" s="1888"/>
      <c r="UQZ26" s="1888"/>
      <c r="URA26" s="1888"/>
      <c r="URB26" s="1888"/>
      <c r="URC26" s="1888"/>
      <c r="URD26" s="1888"/>
      <c r="URE26" s="1888"/>
      <c r="URF26" s="1888"/>
      <c r="URG26" s="1888"/>
      <c r="URH26" s="1888"/>
      <c r="URI26" s="1888"/>
      <c r="URJ26" s="1888"/>
      <c r="URK26" s="1888"/>
      <c r="URL26" s="1888"/>
      <c r="URM26" s="1888"/>
      <c r="URN26" s="1888"/>
      <c r="URO26" s="1888"/>
      <c r="URP26" s="1888"/>
      <c r="URQ26" s="1888"/>
      <c r="URR26" s="1888"/>
      <c r="URS26" s="1888"/>
      <c r="URT26" s="1888"/>
      <c r="URU26" s="1888"/>
      <c r="URV26" s="1888"/>
      <c r="URW26" s="1888"/>
      <c r="URX26" s="1888"/>
      <c r="URY26" s="1888"/>
      <c r="URZ26" s="1888"/>
      <c r="USA26" s="1888"/>
      <c r="USB26" s="1888"/>
      <c r="USC26" s="1888"/>
      <c r="USD26" s="1888"/>
      <c r="USE26" s="1888"/>
      <c r="USF26" s="1888"/>
      <c r="USG26" s="1888"/>
      <c r="USH26" s="1888"/>
      <c r="USI26" s="1888"/>
      <c r="USJ26" s="1888"/>
      <c r="USK26" s="1888"/>
      <c r="USL26" s="1888"/>
      <c r="USM26" s="1888"/>
      <c r="USN26" s="1888"/>
      <c r="USO26" s="1888"/>
      <c r="USP26" s="1888"/>
      <c r="USQ26" s="1888"/>
      <c r="USR26" s="1888"/>
      <c r="USS26" s="1888"/>
      <c r="UST26" s="1888"/>
      <c r="USU26" s="1888"/>
      <c r="USV26" s="1888"/>
      <c r="USW26" s="1888"/>
      <c r="USX26" s="1888"/>
      <c r="USY26" s="1888"/>
      <c r="USZ26" s="1888"/>
      <c r="UTA26" s="1888"/>
      <c r="UTB26" s="1888"/>
      <c r="UTC26" s="1888"/>
      <c r="UTD26" s="1888"/>
      <c r="UTE26" s="1888"/>
      <c r="UTF26" s="1888"/>
      <c r="UTG26" s="1888"/>
      <c r="UTH26" s="1888"/>
      <c r="UTI26" s="1888"/>
      <c r="UTJ26" s="1888"/>
      <c r="UTK26" s="1888"/>
      <c r="UTL26" s="1888"/>
      <c r="UTM26" s="1888"/>
      <c r="UTN26" s="1888"/>
      <c r="UTO26" s="1888"/>
      <c r="UTP26" s="1888"/>
      <c r="UTQ26" s="1888"/>
      <c r="UTR26" s="1888"/>
      <c r="UTS26" s="1888"/>
      <c r="UTT26" s="1888"/>
      <c r="UTU26" s="1888"/>
      <c r="UTV26" s="1888"/>
      <c r="UTW26" s="1888"/>
      <c r="UTX26" s="1888"/>
      <c r="UTY26" s="1888"/>
      <c r="UTZ26" s="1888"/>
      <c r="UUA26" s="1888"/>
      <c r="UUB26" s="1888"/>
      <c r="UUC26" s="1888"/>
      <c r="UUD26" s="1888"/>
      <c r="UUE26" s="1888"/>
      <c r="UUF26" s="1888"/>
      <c r="UUG26" s="1888"/>
      <c r="UUH26" s="1888"/>
      <c r="UUI26" s="1888"/>
      <c r="UUJ26" s="1888"/>
      <c r="UUK26" s="1888"/>
      <c r="UUL26" s="1888"/>
      <c r="UUM26" s="1888"/>
      <c r="UUN26" s="1888"/>
      <c r="UUO26" s="1888"/>
      <c r="UUP26" s="1888"/>
      <c r="UUQ26" s="1888"/>
      <c r="UUR26" s="1888"/>
      <c r="UUS26" s="1888"/>
      <c r="UUT26" s="1888"/>
      <c r="UUU26" s="1888"/>
      <c r="UUV26" s="1888"/>
      <c r="UUW26" s="1888"/>
      <c r="UUX26" s="1888"/>
      <c r="UUY26" s="1888"/>
      <c r="UUZ26" s="1888"/>
      <c r="UVA26" s="1888"/>
      <c r="UVB26" s="1888"/>
      <c r="UVC26" s="1888"/>
      <c r="UVD26" s="1888"/>
      <c r="UVE26" s="1888"/>
      <c r="UVF26" s="1888"/>
      <c r="UVG26" s="1888"/>
      <c r="UVH26" s="1888"/>
      <c r="UVI26" s="1888"/>
      <c r="UVJ26" s="1888"/>
      <c r="UVK26" s="1888"/>
      <c r="UVL26" s="1888"/>
      <c r="UVM26" s="1888"/>
      <c r="UVN26" s="1888"/>
      <c r="UVO26" s="1888"/>
      <c r="UVP26" s="1888"/>
      <c r="UVQ26" s="1888"/>
      <c r="UVR26" s="1888"/>
      <c r="UVS26" s="1888"/>
      <c r="UVT26" s="1888"/>
      <c r="UVU26" s="1888"/>
      <c r="UVV26" s="1888"/>
      <c r="UVW26" s="1888"/>
      <c r="UVX26" s="1888"/>
      <c r="UVY26" s="1888"/>
      <c r="UVZ26" s="1888"/>
      <c r="UWA26" s="1888"/>
      <c r="UWB26" s="1888"/>
      <c r="UWC26" s="1888"/>
      <c r="UWD26" s="1888"/>
      <c r="UWE26" s="1888"/>
      <c r="UWF26" s="1888"/>
      <c r="UWG26" s="1888"/>
      <c r="UWH26" s="1888"/>
      <c r="UWI26" s="1888"/>
      <c r="UWJ26" s="1888"/>
      <c r="UWK26" s="1888"/>
      <c r="UWL26" s="1888"/>
      <c r="UWM26" s="1888"/>
      <c r="UWN26" s="1888"/>
      <c r="UWO26" s="1888"/>
      <c r="UWP26" s="1888"/>
      <c r="UWQ26" s="1888"/>
      <c r="UWR26" s="1888"/>
      <c r="UWS26" s="1888"/>
      <c r="UWT26" s="1888"/>
      <c r="UWU26" s="1888"/>
      <c r="UWV26" s="1888"/>
      <c r="UWW26" s="1888"/>
      <c r="UWX26" s="1888"/>
      <c r="UWY26" s="1888"/>
      <c r="UWZ26" s="1888"/>
      <c r="UXA26" s="1888"/>
      <c r="UXB26" s="1888"/>
      <c r="UXC26" s="1888"/>
      <c r="UXD26" s="1888"/>
      <c r="UXE26" s="1888"/>
      <c r="UXF26" s="1888"/>
      <c r="UXG26" s="1888"/>
      <c r="UXH26" s="1888"/>
      <c r="UXI26" s="1888"/>
      <c r="UXJ26" s="1888"/>
      <c r="UXK26" s="1888"/>
      <c r="UXL26" s="1888"/>
      <c r="UXM26" s="1888"/>
      <c r="UXN26" s="1888"/>
      <c r="UXO26" s="1888"/>
      <c r="UXP26" s="1888"/>
      <c r="UXQ26" s="1888"/>
      <c r="UXR26" s="1888"/>
      <c r="UXS26" s="1888"/>
      <c r="UXT26" s="1888"/>
      <c r="UXU26" s="1888"/>
      <c r="UXV26" s="1888"/>
      <c r="UXW26" s="1888"/>
      <c r="UXX26" s="1888"/>
      <c r="UXY26" s="1888"/>
      <c r="UXZ26" s="1888"/>
      <c r="UYA26" s="1888"/>
      <c r="UYB26" s="1888"/>
      <c r="UYC26" s="1888"/>
      <c r="UYD26" s="1888"/>
      <c r="UYE26" s="1888"/>
      <c r="UYF26" s="1888"/>
      <c r="UYG26" s="1888"/>
      <c r="UYH26" s="1888"/>
      <c r="UYI26" s="1888"/>
      <c r="UYJ26" s="1888"/>
      <c r="UYK26" s="1888"/>
      <c r="UYL26" s="1888"/>
      <c r="UYM26" s="1888"/>
      <c r="UYN26" s="1888"/>
      <c r="UYO26" s="1888"/>
      <c r="UYP26" s="1888"/>
      <c r="UYQ26" s="1888"/>
      <c r="UYR26" s="1888"/>
      <c r="UYS26" s="1888"/>
      <c r="UYT26" s="1888"/>
      <c r="UYU26" s="1888"/>
      <c r="UYV26" s="1888"/>
      <c r="UYW26" s="1888"/>
      <c r="UYX26" s="1888"/>
      <c r="UYY26" s="1888"/>
      <c r="UYZ26" s="1888"/>
      <c r="UZA26" s="1888"/>
      <c r="UZB26" s="1888"/>
      <c r="UZC26" s="1888"/>
      <c r="UZD26" s="1888"/>
      <c r="UZE26" s="1888"/>
      <c r="UZF26" s="1888"/>
      <c r="UZG26" s="1888"/>
      <c r="UZH26" s="1888"/>
      <c r="UZI26" s="1888"/>
      <c r="UZJ26" s="1888"/>
      <c r="UZK26" s="1888"/>
      <c r="UZL26" s="1888"/>
      <c r="UZM26" s="1888"/>
      <c r="UZN26" s="1888"/>
      <c r="UZO26" s="1888"/>
      <c r="UZP26" s="1888"/>
      <c r="UZQ26" s="1888"/>
      <c r="UZR26" s="1888"/>
      <c r="UZS26" s="1888"/>
      <c r="UZT26" s="1888"/>
      <c r="UZU26" s="1888"/>
      <c r="UZV26" s="1888"/>
      <c r="UZW26" s="1888"/>
      <c r="UZX26" s="1888"/>
      <c r="UZY26" s="1888"/>
      <c r="UZZ26" s="1888"/>
      <c r="VAA26" s="1888"/>
      <c r="VAB26" s="1888"/>
      <c r="VAC26" s="1888"/>
      <c r="VAD26" s="1888"/>
      <c r="VAE26" s="1888"/>
      <c r="VAF26" s="1888"/>
      <c r="VAG26" s="1888"/>
      <c r="VAH26" s="1888"/>
      <c r="VAI26" s="1888"/>
      <c r="VAJ26" s="1888"/>
      <c r="VAK26" s="1888"/>
      <c r="VAL26" s="1888"/>
      <c r="VAM26" s="1888"/>
      <c r="VAN26" s="1888"/>
      <c r="VAO26" s="1888"/>
      <c r="VAP26" s="1888"/>
      <c r="VAQ26" s="1888"/>
      <c r="VAR26" s="1888"/>
      <c r="VAS26" s="1888"/>
      <c r="VAT26" s="1888"/>
      <c r="VAU26" s="1888"/>
      <c r="VAV26" s="1888"/>
      <c r="VAW26" s="1888"/>
      <c r="VAX26" s="1888"/>
      <c r="VAY26" s="1888"/>
      <c r="VAZ26" s="1888"/>
      <c r="VBA26" s="1888"/>
      <c r="VBB26" s="1888"/>
      <c r="VBC26" s="1888"/>
      <c r="VBD26" s="1888"/>
      <c r="VBE26" s="1888"/>
      <c r="VBF26" s="1888"/>
      <c r="VBG26" s="1888"/>
      <c r="VBH26" s="1888"/>
      <c r="VBI26" s="1888"/>
      <c r="VBJ26" s="1888"/>
      <c r="VBK26" s="1888"/>
      <c r="VBL26" s="1888"/>
      <c r="VBM26" s="1888"/>
      <c r="VBN26" s="1888"/>
      <c r="VBO26" s="1888"/>
      <c r="VBP26" s="1888"/>
      <c r="VBQ26" s="1888"/>
      <c r="VBR26" s="1888"/>
      <c r="VBS26" s="1888"/>
      <c r="VBT26" s="1888"/>
      <c r="VBU26" s="1888"/>
      <c r="VBV26" s="1888"/>
      <c r="VBW26" s="1888"/>
      <c r="VBX26" s="1888"/>
      <c r="VBY26" s="1888"/>
      <c r="VBZ26" s="1888"/>
      <c r="VCA26" s="1888"/>
      <c r="VCB26" s="1888"/>
      <c r="VCC26" s="1888"/>
      <c r="VCD26" s="1888"/>
      <c r="VCE26" s="1888"/>
      <c r="VCF26" s="1888"/>
      <c r="VCG26" s="1888"/>
      <c r="VCH26" s="1888"/>
      <c r="VCI26" s="1888"/>
      <c r="VCJ26" s="1888"/>
      <c r="VCK26" s="1888"/>
      <c r="VCL26" s="1888"/>
      <c r="VCM26" s="1888"/>
      <c r="VCN26" s="1888"/>
      <c r="VCO26" s="1888"/>
      <c r="VCP26" s="1888"/>
      <c r="VCQ26" s="1888"/>
      <c r="VCR26" s="1888"/>
      <c r="VCS26" s="1888"/>
      <c r="VCT26" s="1888"/>
      <c r="VCU26" s="1888"/>
      <c r="VCV26" s="1888"/>
      <c r="VCW26" s="1888"/>
      <c r="VCX26" s="1888"/>
      <c r="VCY26" s="1888"/>
      <c r="VCZ26" s="1888"/>
      <c r="VDA26" s="1888"/>
      <c r="VDB26" s="1888"/>
      <c r="VDC26" s="1888"/>
      <c r="VDD26" s="1888"/>
      <c r="VDE26" s="1888"/>
      <c r="VDF26" s="1888"/>
      <c r="VDG26" s="1888"/>
      <c r="VDH26" s="1888"/>
      <c r="VDI26" s="1888"/>
      <c r="VDJ26" s="1888"/>
      <c r="VDK26" s="1888"/>
      <c r="VDL26" s="1888"/>
      <c r="VDM26" s="1888"/>
      <c r="VDN26" s="1888"/>
      <c r="VDO26" s="1888"/>
      <c r="VDP26" s="1888"/>
      <c r="VDQ26" s="1888"/>
      <c r="VDR26" s="1888"/>
      <c r="VDS26" s="1888"/>
      <c r="VDT26" s="1888"/>
      <c r="VDU26" s="1888"/>
      <c r="VDV26" s="1888"/>
      <c r="VDW26" s="1888"/>
      <c r="VDX26" s="1888"/>
      <c r="VDY26" s="1888"/>
      <c r="VDZ26" s="1888"/>
      <c r="VEA26" s="1888"/>
      <c r="VEB26" s="1888"/>
      <c r="VEC26" s="1888"/>
      <c r="VED26" s="1888"/>
      <c r="VEE26" s="1888"/>
      <c r="VEF26" s="1888"/>
      <c r="VEG26" s="1888"/>
      <c r="VEH26" s="1888"/>
      <c r="VEI26" s="1888"/>
      <c r="VEJ26" s="1888"/>
      <c r="VEK26" s="1888"/>
      <c r="VEL26" s="1888"/>
      <c r="VEM26" s="1888"/>
      <c r="VEN26" s="1888"/>
      <c r="VEO26" s="1888"/>
      <c r="VEP26" s="1888"/>
      <c r="VEQ26" s="1888"/>
      <c r="VER26" s="1888"/>
      <c r="VES26" s="1888"/>
      <c r="VET26" s="1888"/>
      <c r="VEU26" s="1888"/>
      <c r="VEV26" s="1888"/>
      <c r="VEW26" s="1888"/>
      <c r="VEX26" s="1888"/>
      <c r="VEY26" s="1888"/>
      <c r="VEZ26" s="1888"/>
      <c r="VFA26" s="1888"/>
      <c r="VFB26" s="1888"/>
      <c r="VFC26" s="1888"/>
      <c r="VFD26" s="1888"/>
      <c r="VFE26" s="1888"/>
      <c r="VFF26" s="1888"/>
      <c r="VFG26" s="1888"/>
      <c r="VFH26" s="1888"/>
      <c r="VFI26" s="1888"/>
      <c r="VFJ26" s="1888"/>
      <c r="VFK26" s="1888"/>
      <c r="VFL26" s="1888"/>
      <c r="VFM26" s="1888"/>
      <c r="VFN26" s="1888"/>
      <c r="VFO26" s="1888"/>
      <c r="VFP26" s="1888"/>
      <c r="VFQ26" s="1888"/>
      <c r="VFR26" s="1888"/>
      <c r="VFS26" s="1888"/>
      <c r="VFT26" s="1888"/>
      <c r="VFU26" s="1888"/>
      <c r="VFV26" s="1888"/>
      <c r="VFW26" s="1888"/>
      <c r="VFX26" s="1888"/>
      <c r="VFY26" s="1888"/>
      <c r="VFZ26" s="1888"/>
      <c r="VGA26" s="1888"/>
      <c r="VGB26" s="1888"/>
      <c r="VGC26" s="1888"/>
      <c r="VGD26" s="1888"/>
      <c r="VGE26" s="1888"/>
      <c r="VGF26" s="1888"/>
      <c r="VGG26" s="1888"/>
      <c r="VGH26" s="1888"/>
      <c r="VGI26" s="1888"/>
      <c r="VGJ26" s="1888"/>
      <c r="VGK26" s="1888"/>
      <c r="VGL26" s="1888"/>
      <c r="VGM26" s="1888"/>
      <c r="VGN26" s="1888"/>
      <c r="VGO26" s="1888"/>
      <c r="VGP26" s="1888"/>
      <c r="VGQ26" s="1888"/>
      <c r="VGR26" s="1888"/>
      <c r="VGS26" s="1888"/>
      <c r="VGT26" s="1888"/>
      <c r="VGU26" s="1888"/>
      <c r="VGV26" s="1888"/>
      <c r="VGW26" s="1888"/>
      <c r="VGX26" s="1888"/>
      <c r="VGY26" s="1888"/>
      <c r="VGZ26" s="1888"/>
      <c r="VHA26" s="1888"/>
      <c r="VHB26" s="1888"/>
      <c r="VHC26" s="1888"/>
      <c r="VHD26" s="1888"/>
      <c r="VHE26" s="1888"/>
      <c r="VHF26" s="1888"/>
      <c r="VHG26" s="1888"/>
      <c r="VHH26" s="1888"/>
      <c r="VHI26" s="1888"/>
      <c r="VHJ26" s="1888"/>
      <c r="VHK26" s="1888"/>
      <c r="VHL26" s="1888"/>
      <c r="VHM26" s="1888"/>
      <c r="VHN26" s="1888"/>
      <c r="VHO26" s="1888"/>
      <c r="VHP26" s="1888"/>
      <c r="VHQ26" s="1888"/>
      <c r="VHR26" s="1888"/>
      <c r="VHS26" s="1888"/>
      <c r="VHT26" s="1888"/>
      <c r="VHU26" s="1888"/>
      <c r="VHV26" s="1888"/>
      <c r="VHW26" s="1888"/>
      <c r="VHX26" s="1888"/>
      <c r="VHY26" s="1888"/>
      <c r="VHZ26" s="1888"/>
      <c r="VIA26" s="1888"/>
      <c r="VIB26" s="1888"/>
      <c r="VIC26" s="1888"/>
      <c r="VID26" s="1888"/>
      <c r="VIE26" s="1888"/>
      <c r="VIF26" s="1888"/>
      <c r="VIG26" s="1888"/>
      <c r="VIH26" s="1888"/>
      <c r="VII26" s="1888"/>
      <c r="VIJ26" s="1888"/>
      <c r="VIK26" s="1888"/>
      <c r="VIL26" s="1888"/>
      <c r="VIM26" s="1888"/>
      <c r="VIN26" s="1888"/>
      <c r="VIO26" s="1888"/>
      <c r="VIP26" s="1888"/>
      <c r="VIQ26" s="1888"/>
      <c r="VIR26" s="1888"/>
      <c r="VIS26" s="1888"/>
      <c r="VIT26" s="1888"/>
      <c r="VIU26" s="1888"/>
      <c r="VIV26" s="1888"/>
      <c r="VIW26" s="1888"/>
      <c r="VIX26" s="1888"/>
      <c r="VIY26" s="1888"/>
      <c r="VIZ26" s="1888"/>
      <c r="VJA26" s="1888"/>
      <c r="VJB26" s="1888"/>
      <c r="VJC26" s="1888"/>
      <c r="VJD26" s="1888"/>
      <c r="VJE26" s="1888"/>
      <c r="VJF26" s="1888"/>
      <c r="VJG26" s="1888"/>
      <c r="VJH26" s="1888"/>
      <c r="VJI26" s="1888"/>
      <c r="VJJ26" s="1888"/>
      <c r="VJK26" s="1888"/>
      <c r="VJL26" s="1888"/>
      <c r="VJM26" s="1888"/>
      <c r="VJN26" s="1888"/>
      <c r="VJO26" s="1888"/>
      <c r="VJP26" s="1888"/>
      <c r="VJQ26" s="1888"/>
      <c r="VJR26" s="1888"/>
      <c r="VJS26" s="1888"/>
      <c r="VJT26" s="1888"/>
      <c r="VJU26" s="1888"/>
      <c r="VJV26" s="1888"/>
      <c r="VJW26" s="1888"/>
      <c r="VJX26" s="1888"/>
      <c r="VJY26" s="1888"/>
      <c r="VJZ26" s="1888"/>
      <c r="VKA26" s="1888"/>
      <c r="VKB26" s="1888"/>
      <c r="VKC26" s="1888"/>
      <c r="VKD26" s="1888"/>
      <c r="VKE26" s="1888"/>
      <c r="VKF26" s="1888"/>
      <c r="VKG26" s="1888"/>
      <c r="VKH26" s="1888"/>
      <c r="VKI26" s="1888"/>
      <c r="VKJ26" s="1888"/>
      <c r="VKK26" s="1888"/>
      <c r="VKL26" s="1888"/>
      <c r="VKM26" s="1888"/>
      <c r="VKN26" s="1888"/>
      <c r="VKO26" s="1888"/>
      <c r="VKP26" s="1888"/>
      <c r="VKQ26" s="1888"/>
      <c r="VKR26" s="1888"/>
      <c r="VKS26" s="1888"/>
      <c r="VKT26" s="1888"/>
      <c r="VKU26" s="1888"/>
      <c r="VKV26" s="1888"/>
      <c r="VKW26" s="1888"/>
      <c r="VKX26" s="1888"/>
      <c r="VKY26" s="1888"/>
      <c r="VKZ26" s="1888"/>
      <c r="VLA26" s="1888"/>
      <c r="VLB26" s="1888"/>
      <c r="VLC26" s="1888"/>
      <c r="VLD26" s="1888"/>
      <c r="VLE26" s="1888"/>
      <c r="VLF26" s="1888"/>
      <c r="VLG26" s="1888"/>
      <c r="VLH26" s="1888"/>
      <c r="VLI26" s="1888"/>
      <c r="VLJ26" s="1888"/>
      <c r="VLK26" s="1888"/>
      <c r="VLL26" s="1888"/>
      <c r="VLM26" s="1888"/>
      <c r="VLN26" s="1888"/>
      <c r="VLO26" s="1888"/>
      <c r="VLP26" s="1888"/>
      <c r="VLQ26" s="1888"/>
      <c r="VLR26" s="1888"/>
      <c r="VLS26" s="1888"/>
      <c r="VLT26" s="1888"/>
      <c r="VLU26" s="1888"/>
      <c r="VLV26" s="1888"/>
      <c r="VLW26" s="1888"/>
      <c r="VLX26" s="1888"/>
      <c r="VLY26" s="1888"/>
      <c r="VLZ26" s="1888"/>
      <c r="VMA26" s="1888"/>
      <c r="VMB26" s="1888"/>
      <c r="VMC26" s="1888"/>
      <c r="VMD26" s="1888"/>
      <c r="VME26" s="1888"/>
      <c r="VMF26" s="1888"/>
      <c r="VMG26" s="1888"/>
      <c r="VMH26" s="1888"/>
      <c r="VMI26" s="1888"/>
      <c r="VMJ26" s="1888"/>
      <c r="VMK26" s="1888"/>
      <c r="VML26" s="1888"/>
      <c r="VMM26" s="1888"/>
      <c r="VMN26" s="1888"/>
      <c r="VMO26" s="1888"/>
      <c r="VMP26" s="1888"/>
      <c r="VMQ26" s="1888"/>
      <c r="VMR26" s="1888"/>
      <c r="VMS26" s="1888"/>
      <c r="VMT26" s="1888"/>
      <c r="VMU26" s="1888"/>
      <c r="VMV26" s="1888"/>
      <c r="VMW26" s="1888"/>
      <c r="VMX26" s="1888"/>
      <c r="VMY26" s="1888"/>
      <c r="VMZ26" s="1888"/>
      <c r="VNA26" s="1888"/>
      <c r="VNB26" s="1888"/>
      <c r="VNC26" s="1888"/>
      <c r="VND26" s="1888"/>
      <c r="VNE26" s="1888"/>
      <c r="VNF26" s="1888"/>
      <c r="VNG26" s="1888"/>
      <c r="VNH26" s="1888"/>
      <c r="VNI26" s="1888"/>
      <c r="VNJ26" s="1888"/>
      <c r="VNK26" s="1888"/>
      <c r="VNL26" s="1888"/>
      <c r="VNM26" s="1888"/>
      <c r="VNN26" s="1888"/>
      <c r="VNO26" s="1888"/>
      <c r="VNP26" s="1888"/>
      <c r="VNQ26" s="1888"/>
      <c r="VNR26" s="1888"/>
      <c r="VNS26" s="1888"/>
      <c r="VNT26" s="1888"/>
      <c r="VNU26" s="1888"/>
      <c r="VNV26" s="1888"/>
      <c r="VNW26" s="1888"/>
      <c r="VNX26" s="1888"/>
      <c r="VNY26" s="1888"/>
      <c r="VNZ26" s="1888"/>
      <c r="VOA26" s="1888"/>
      <c r="VOB26" s="1888"/>
      <c r="VOC26" s="1888"/>
      <c r="VOD26" s="1888"/>
      <c r="VOE26" s="1888"/>
      <c r="VOF26" s="1888"/>
      <c r="VOG26" s="1888"/>
      <c r="VOH26" s="1888"/>
      <c r="VOI26" s="1888"/>
      <c r="VOJ26" s="1888"/>
      <c r="VOK26" s="1888"/>
      <c r="VOL26" s="1888"/>
      <c r="VOM26" s="1888"/>
      <c r="VON26" s="1888"/>
      <c r="VOO26" s="1888"/>
      <c r="VOP26" s="1888"/>
      <c r="VOQ26" s="1888"/>
      <c r="VOR26" s="1888"/>
      <c r="VOS26" s="1888"/>
      <c r="VOT26" s="1888"/>
      <c r="VOU26" s="1888"/>
      <c r="VOV26" s="1888"/>
      <c r="VOW26" s="1888"/>
      <c r="VOX26" s="1888"/>
      <c r="VOY26" s="1888"/>
      <c r="VOZ26" s="1888"/>
      <c r="VPA26" s="1888"/>
      <c r="VPB26" s="1888"/>
      <c r="VPC26" s="1888"/>
      <c r="VPD26" s="1888"/>
      <c r="VPE26" s="1888"/>
      <c r="VPF26" s="1888"/>
      <c r="VPG26" s="1888"/>
      <c r="VPH26" s="1888"/>
      <c r="VPI26" s="1888"/>
      <c r="VPJ26" s="1888"/>
      <c r="VPK26" s="1888"/>
      <c r="VPL26" s="1888"/>
      <c r="VPM26" s="1888"/>
      <c r="VPN26" s="1888"/>
      <c r="VPO26" s="1888"/>
      <c r="VPP26" s="1888"/>
      <c r="VPQ26" s="1888"/>
      <c r="VPR26" s="1888"/>
      <c r="VPS26" s="1888"/>
      <c r="VPT26" s="1888"/>
      <c r="VPU26" s="1888"/>
      <c r="VPV26" s="1888"/>
      <c r="VPW26" s="1888"/>
      <c r="VPX26" s="1888"/>
      <c r="VPY26" s="1888"/>
      <c r="VPZ26" s="1888"/>
      <c r="VQA26" s="1888"/>
      <c r="VQB26" s="1888"/>
      <c r="VQC26" s="1888"/>
      <c r="VQD26" s="1888"/>
      <c r="VQE26" s="1888"/>
      <c r="VQF26" s="1888"/>
      <c r="VQG26" s="1888"/>
      <c r="VQH26" s="1888"/>
      <c r="VQI26" s="1888"/>
      <c r="VQJ26" s="1888"/>
      <c r="VQK26" s="1888"/>
      <c r="VQL26" s="1888"/>
      <c r="VQM26" s="1888"/>
      <c r="VQN26" s="1888"/>
      <c r="VQO26" s="1888"/>
      <c r="VQP26" s="1888"/>
      <c r="VQQ26" s="1888"/>
      <c r="VQR26" s="1888"/>
      <c r="VQS26" s="1888"/>
      <c r="VQT26" s="1888"/>
      <c r="VQU26" s="1888"/>
      <c r="VQV26" s="1888"/>
      <c r="VQW26" s="1888"/>
      <c r="VQX26" s="1888"/>
      <c r="VQY26" s="1888"/>
      <c r="VQZ26" s="1888"/>
      <c r="VRA26" s="1888"/>
      <c r="VRB26" s="1888"/>
      <c r="VRC26" s="1888"/>
      <c r="VRD26" s="1888"/>
      <c r="VRE26" s="1888"/>
      <c r="VRF26" s="1888"/>
      <c r="VRG26" s="1888"/>
      <c r="VRH26" s="1888"/>
      <c r="VRI26" s="1888"/>
      <c r="VRJ26" s="1888"/>
      <c r="VRK26" s="1888"/>
      <c r="VRL26" s="1888"/>
      <c r="VRM26" s="1888"/>
      <c r="VRN26" s="1888"/>
      <c r="VRO26" s="1888"/>
      <c r="VRP26" s="1888"/>
      <c r="VRQ26" s="1888"/>
      <c r="VRR26" s="1888"/>
      <c r="VRS26" s="1888"/>
      <c r="VRT26" s="1888"/>
      <c r="VRU26" s="1888"/>
      <c r="VRV26" s="1888"/>
      <c r="VRW26" s="1888"/>
      <c r="VRX26" s="1888"/>
      <c r="VRY26" s="1888"/>
      <c r="VRZ26" s="1888"/>
      <c r="VSA26" s="1888"/>
      <c r="VSB26" s="1888"/>
      <c r="VSC26" s="1888"/>
      <c r="VSD26" s="1888"/>
      <c r="VSE26" s="1888"/>
      <c r="VSF26" s="1888"/>
      <c r="VSG26" s="1888"/>
      <c r="VSH26" s="1888"/>
      <c r="VSI26" s="1888"/>
      <c r="VSJ26" s="1888"/>
      <c r="VSK26" s="1888"/>
      <c r="VSL26" s="1888"/>
      <c r="VSM26" s="1888"/>
      <c r="VSN26" s="1888"/>
      <c r="VSO26" s="1888"/>
      <c r="VSP26" s="1888"/>
      <c r="VSQ26" s="1888"/>
      <c r="VSR26" s="1888"/>
      <c r="VSS26" s="1888"/>
      <c r="VST26" s="1888"/>
      <c r="VSU26" s="1888"/>
      <c r="VSV26" s="1888"/>
      <c r="VSW26" s="1888"/>
      <c r="VSX26" s="1888"/>
      <c r="VSY26" s="1888"/>
      <c r="VSZ26" s="1888"/>
      <c r="VTA26" s="1888"/>
      <c r="VTB26" s="1888"/>
      <c r="VTC26" s="1888"/>
      <c r="VTD26" s="1888"/>
      <c r="VTE26" s="1888"/>
      <c r="VTF26" s="1888"/>
      <c r="VTG26" s="1888"/>
      <c r="VTH26" s="1888"/>
      <c r="VTI26" s="1888"/>
      <c r="VTJ26" s="1888"/>
      <c r="VTK26" s="1888"/>
      <c r="VTL26" s="1888"/>
      <c r="VTM26" s="1888"/>
      <c r="VTN26" s="1888"/>
      <c r="VTO26" s="1888"/>
      <c r="VTP26" s="1888"/>
      <c r="VTQ26" s="1888"/>
      <c r="VTR26" s="1888"/>
      <c r="VTS26" s="1888"/>
      <c r="VTT26" s="1888"/>
      <c r="VTU26" s="1888"/>
      <c r="VTV26" s="1888"/>
      <c r="VTW26" s="1888"/>
      <c r="VTX26" s="1888"/>
      <c r="VTY26" s="1888"/>
      <c r="VTZ26" s="1888"/>
      <c r="VUA26" s="1888"/>
      <c r="VUB26" s="1888"/>
      <c r="VUC26" s="1888"/>
      <c r="VUD26" s="1888"/>
      <c r="VUE26" s="1888"/>
      <c r="VUF26" s="1888"/>
      <c r="VUG26" s="1888"/>
      <c r="VUH26" s="1888"/>
      <c r="VUI26" s="1888"/>
      <c r="VUJ26" s="1888"/>
      <c r="VUK26" s="1888"/>
      <c r="VUL26" s="1888"/>
      <c r="VUM26" s="1888"/>
      <c r="VUN26" s="1888"/>
      <c r="VUO26" s="1888"/>
      <c r="VUP26" s="1888"/>
      <c r="VUQ26" s="1888"/>
      <c r="VUR26" s="1888"/>
      <c r="VUS26" s="1888"/>
      <c r="VUT26" s="1888"/>
      <c r="VUU26" s="1888"/>
      <c r="VUV26" s="1888"/>
      <c r="VUW26" s="1888"/>
      <c r="VUX26" s="1888"/>
      <c r="VUY26" s="1888"/>
      <c r="VUZ26" s="1888"/>
      <c r="VVA26" s="1888"/>
      <c r="VVB26" s="1888"/>
      <c r="VVC26" s="1888"/>
      <c r="VVD26" s="1888"/>
      <c r="VVE26" s="1888"/>
      <c r="VVF26" s="1888"/>
      <c r="VVG26" s="1888"/>
      <c r="VVH26" s="1888"/>
      <c r="VVI26" s="1888"/>
      <c r="VVJ26" s="1888"/>
      <c r="VVK26" s="1888"/>
      <c r="VVL26" s="1888"/>
      <c r="VVM26" s="1888"/>
      <c r="VVN26" s="1888"/>
      <c r="VVO26" s="1888"/>
      <c r="VVP26" s="1888"/>
      <c r="VVQ26" s="1888"/>
      <c r="VVR26" s="1888"/>
      <c r="VVS26" s="1888"/>
      <c r="VVT26" s="1888"/>
      <c r="VVU26" s="1888"/>
      <c r="VVV26" s="1888"/>
      <c r="VVW26" s="1888"/>
      <c r="VVX26" s="1888"/>
      <c r="VVY26" s="1888"/>
      <c r="VVZ26" s="1888"/>
      <c r="VWA26" s="1888"/>
      <c r="VWB26" s="1888"/>
      <c r="VWC26" s="1888"/>
      <c r="VWD26" s="1888"/>
      <c r="VWE26" s="1888"/>
      <c r="VWF26" s="1888"/>
      <c r="VWG26" s="1888"/>
      <c r="VWH26" s="1888"/>
      <c r="VWI26" s="1888"/>
      <c r="VWJ26" s="1888"/>
      <c r="VWK26" s="1888"/>
      <c r="VWL26" s="1888"/>
      <c r="VWM26" s="1888"/>
      <c r="VWN26" s="1888"/>
      <c r="VWO26" s="1888"/>
      <c r="VWP26" s="1888"/>
      <c r="VWQ26" s="1888"/>
      <c r="VWR26" s="1888"/>
      <c r="VWS26" s="1888"/>
      <c r="VWT26" s="1888"/>
      <c r="VWU26" s="1888"/>
      <c r="VWV26" s="1888"/>
      <c r="VWW26" s="1888"/>
      <c r="VWX26" s="1888"/>
      <c r="VWY26" s="1888"/>
      <c r="VWZ26" s="1888"/>
      <c r="VXA26" s="1888"/>
      <c r="VXB26" s="1888"/>
      <c r="VXC26" s="1888"/>
      <c r="VXD26" s="1888"/>
      <c r="VXE26" s="1888"/>
      <c r="VXF26" s="1888"/>
      <c r="VXG26" s="1888"/>
      <c r="VXH26" s="1888"/>
      <c r="VXI26" s="1888"/>
      <c r="VXJ26" s="1888"/>
      <c r="VXK26" s="1888"/>
      <c r="VXL26" s="1888"/>
      <c r="VXM26" s="1888"/>
      <c r="VXN26" s="1888"/>
      <c r="VXO26" s="1888"/>
      <c r="VXP26" s="1888"/>
      <c r="VXQ26" s="1888"/>
      <c r="VXR26" s="1888"/>
      <c r="VXS26" s="1888"/>
      <c r="VXT26" s="1888"/>
      <c r="VXU26" s="1888"/>
      <c r="VXV26" s="1888"/>
      <c r="VXW26" s="1888"/>
      <c r="VXX26" s="1888"/>
      <c r="VXY26" s="1888"/>
      <c r="VXZ26" s="1888"/>
      <c r="VYA26" s="1888"/>
      <c r="VYB26" s="1888"/>
      <c r="VYC26" s="1888"/>
      <c r="VYD26" s="1888"/>
      <c r="VYE26" s="1888"/>
      <c r="VYF26" s="1888"/>
      <c r="VYG26" s="1888"/>
      <c r="VYH26" s="1888"/>
      <c r="VYI26" s="1888"/>
      <c r="VYJ26" s="1888"/>
      <c r="VYK26" s="1888"/>
      <c r="VYL26" s="1888"/>
      <c r="VYM26" s="1888"/>
      <c r="VYN26" s="1888"/>
      <c r="VYO26" s="1888"/>
      <c r="VYP26" s="1888"/>
      <c r="VYQ26" s="1888"/>
      <c r="VYR26" s="1888"/>
      <c r="VYS26" s="1888"/>
      <c r="VYT26" s="1888"/>
      <c r="VYU26" s="1888"/>
      <c r="VYV26" s="1888"/>
      <c r="VYW26" s="1888"/>
      <c r="VYX26" s="1888"/>
      <c r="VYY26" s="1888"/>
      <c r="VYZ26" s="1888"/>
      <c r="VZA26" s="1888"/>
      <c r="VZB26" s="1888"/>
      <c r="VZC26" s="1888"/>
      <c r="VZD26" s="1888"/>
      <c r="VZE26" s="1888"/>
      <c r="VZF26" s="1888"/>
      <c r="VZG26" s="1888"/>
      <c r="VZH26" s="1888"/>
      <c r="VZI26" s="1888"/>
      <c r="VZJ26" s="1888"/>
      <c r="VZK26" s="1888"/>
      <c r="VZL26" s="1888"/>
      <c r="VZM26" s="1888"/>
      <c r="VZN26" s="1888"/>
      <c r="VZO26" s="1888"/>
      <c r="VZP26" s="1888"/>
      <c r="VZQ26" s="1888"/>
      <c r="VZR26" s="1888"/>
      <c r="VZS26" s="1888"/>
      <c r="VZT26" s="1888"/>
      <c r="VZU26" s="1888"/>
      <c r="VZV26" s="1888"/>
      <c r="VZW26" s="1888"/>
      <c r="VZX26" s="1888"/>
      <c r="VZY26" s="1888"/>
      <c r="VZZ26" s="1888"/>
      <c r="WAA26" s="1888"/>
      <c r="WAB26" s="1888"/>
      <c r="WAC26" s="1888"/>
      <c r="WAD26" s="1888"/>
      <c r="WAE26" s="1888"/>
      <c r="WAF26" s="1888"/>
      <c r="WAG26" s="1888"/>
      <c r="WAH26" s="1888"/>
      <c r="WAI26" s="1888"/>
      <c r="WAJ26" s="1888"/>
      <c r="WAK26" s="1888"/>
      <c r="WAL26" s="1888"/>
      <c r="WAM26" s="1888"/>
      <c r="WAN26" s="1888"/>
      <c r="WAO26" s="1888"/>
      <c r="WAP26" s="1888"/>
      <c r="WAQ26" s="1888"/>
      <c r="WAR26" s="1888"/>
      <c r="WAS26" s="1888"/>
      <c r="WAT26" s="1888"/>
      <c r="WAU26" s="1888"/>
      <c r="WAV26" s="1888"/>
      <c r="WAW26" s="1888"/>
      <c r="WAX26" s="1888"/>
      <c r="WAY26" s="1888"/>
      <c r="WAZ26" s="1888"/>
      <c r="WBA26" s="1888"/>
      <c r="WBB26" s="1888"/>
      <c r="WBC26" s="1888"/>
      <c r="WBD26" s="1888"/>
      <c r="WBE26" s="1888"/>
      <c r="WBF26" s="1888"/>
      <c r="WBG26" s="1888"/>
      <c r="WBH26" s="1888"/>
      <c r="WBI26" s="1888"/>
      <c r="WBJ26" s="1888"/>
      <c r="WBK26" s="1888"/>
      <c r="WBL26" s="1888"/>
      <c r="WBM26" s="1888"/>
      <c r="WBN26" s="1888"/>
      <c r="WBO26" s="1888"/>
      <c r="WBP26" s="1888"/>
      <c r="WBQ26" s="1888"/>
      <c r="WBR26" s="1888"/>
      <c r="WBS26" s="1888"/>
      <c r="WBT26" s="1888"/>
      <c r="WBU26" s="1888"/>
      <c r="WBV26" s="1888"/>
      <c r="WBW26" s="1888"/>
      <c r="WBX26" s="1888"/>
      <c r="WBY26" s="1888"/>
      <c r="WBZ26" s="1888"/>
      <c r="WCA26" s="1888"/>
      <c r="WCB26" s="1888"/>
      <c r="WCC26" s="1888"/>
      <c r="WCD26" s="1888"/>
      <c r="WCE26" s="1888"/>
      <c r="WCF26" s="1888"/>
      <c r="WCG26" s="1888"/>
      <c r="WCH26" s="1888"/>
      <c r="WCI26" s="1888"/>
      <c r="WCJ26" s="1888"/>
      <c r="WCK26" s="1888"/>
      <c r="WCL26" s="1888"/>
      <c r="WCM26" s="1888"/>
      <c r="WCN26" s="1888"/>
      <c r="WCO26" s="1888"/>
      <c r="WCP26" s="1888"/>
      <c r="WCQ26" s="1888"/>
      <c r="WCR26" s="1888"/>
      <c r="WCS26" s="1888"/>
      <c r="WCT26" s="1888"/>
      <c r="WCU26" s="1888"/>
      <c r="WCV26" s="1888"/>
      <c r="WCW26" s="1888"/>
      <c r="WCX26" s="1888"/>
      <c r="WCY26" s="1888"/>
      <c r="WCZ26" s="1888"/>
      <c r="WDA26" s="1888"/>
      <c r="WDB26" s="1888"/>
      <c r="WDC26" s="1888"/>
      <c r="WDD26" s="1888"/>
      <c r="WDE26" s="1888"/>
      <c r="WDF26" s="1888"/>
      <c r="WDG26" s="1888"/>
      <c r="WDH26" s="1888"/>
      <c r="WDI26" s="1888"/>
      <c r="WDJ26" s="1888"/>
      <c r="WDK26" s="1888"/>
      <c r="WDL26" s="1888"/>
      <c r="WDM26" s="1888"/>
      <c r="WDN26" s="1888"/>
      <c r="WDO26" s="1888"/>
      <c r="WDP26" s="1888"/>
      <c r="WDQ26" s="1888"/>
      <c r="WDR26" s="1888"/>
      <c r="WDS26" s="1888"/>
      <c r="WDT26" s="1888"/>
      <c r="WDU26" s="1888"/>
      <c r="WDV26" s="1888"/>
      <c r="WDW26" s="1888"/>
      <c r="WDX26" s="1888"/>
      <c r="WDY26" s="1888"/>
      <c r="WDZ26" s="1888"/>
      <c r="WEA26" s="1888"/>
      <c r="WEB26" s="1888"/>
      <c r="WEC26" s="1888"/>
      <c r="WED26" s="1888"/>
      <c r="WEE26" s="1888"/>
      <c r="WEF26" s="1888"/>
      <c r="WEG26" s="1888"/>
      <c r="WEH26" s="1888"/>
      <c r="WEI26" s="1888"/>
      <c r="WEJ26" s="1888"/>
      <c r="WEK26" s="1888"/>
      <c r="WEL26" s="1888"/>
      <c r="WEM26" s="1888"/>
      <c r="WEN26" s="1888"/>
      <c r="WEO26" s="1888"/>
      <c r="WEP26" s="1888"/>
      <c r="WEQ26" s="1888"/>
      <c r="WER26" s="1888"/>
      <c r="WES26" s="1888"/>
      <c r="WET26" s="1888"/>
      <c r="WEU26" s="1888"/>
      <c r="WEV26" s="1888"/>
      <c r="WEW26" s="1888"/>
      <c r="WEX26" s="1888"/>
      <c r="WEY26" s="1888"/>
      <c r="WEZ26" s="1888"/>
      <c r="WFA26" s="1888"/>
      <c r="WFB26" s="1888"/>
      <c r="WFC26" s="1888"/>
      <c r="WFD26" s="1888"/>
      <c r="WFE26" s="1888"/>
      <c r="WFF26" s="1888"/>
      <c r="WFG26" s="1888"/>
      <c r="WFH26" s="1888"/>
      <c r="WFI26" s="1888"/>
      <c r="WFJ26" s="1888"/>
      <c r="WFK26" s="1888"/>
      <c r="WFL26" s="1888"/>
      <c r="WFM26" s="1888"/>
      <c r="WFN26" s="1888"/>
      <c r="WFO26" s="1888"/>
      <c r="WFP26" s="1888"/>
      <c r="WFQ26" s="1888"/>
      <c r="WFR26" s="1888"/>
      <c r="WFS26" s="1888"/>
      <c r="WFT26" s="1888"/>
      <c r="WFU26" s="1888"/>
      <c r="WFV26" s="1888"/>
      <c r="WFW26" s="1888"/>
      <c r="WFX26" s="1888"/>
      <c r="WFY26" s="1888"/>
      <c r="WFZ26" s="1888"/>
      <c r="WGA26" s="1888"/>
      <c r="WGB26" s="1888"/>
      <c r="WGC26" s="1888"/>
      <c r="WGD26" s="1888"/>
      <c r="WGE26" s="1888"/>
      <c r="WGF26" s="1888"/>
      <c r="WGG26" s="1888"/>
      <c r="WGH26" s="1888"/>
      <c r="WGI26" s="1888"/>
      <c r="WGJ26" s="1888"/>
      <c r="WGK26" s="1888"/>
      <c r="WGL26" s="1888"/>
      <c r="WGM26" s="1888"/>
      <c r="WGN26" s="1888"/>
      <c r="WGO26" s="1888"/>
      <c r="WGP26" s="1888"/>
      <c r="WGQ26" s="1888"/>
      <c r="WGR26" s="1888"/>
      <c r="WGS26" s="1888"/>
      <c r="WGT26" s="1888"/>
      <c r="WGU26" s="1888"/>
      <c r="WGV26" s="1888"/>
      <c r="WGW26" s="1888"/>
      <c r="WGX26" s="1888"/>
      <c r="WGY26" s="1888"/>
      <c r="WGZ26" s="1888"/>
      <c r="WHA26" s="1888"/>
      <c r="WHB26" s="1888"/>
      <c r="WHC26" s="1888"/>
      <c r="WHD26" s="1888"/>
      <c r="WHE26" s="1888"/>
      <c r="WHF26" s="1888"/>
      <c r="WHG26" s="1888"/>
      <c r="WHH26" s="1888"/>
      <c r="WHI26" s="1888"/>
      <c r="WHJ26" s="1888"/>
      <c r="WHK26" s="1888"/>
      <c r="WHL26" s="1888"/>
      <c r="WHM26" s="1888"/>
      <c r="WHN26" s="1888"/>
      <c r="WHO26" s="1888"/>
      <c r="WHP26" s="1888"/>
      <c r="WHQ26" s="1888"/>
      <c r="WHR26" s="1888"/>
      <c r="WHS26" s="1888"/>
      <c r="WHT26" s="1888"/>
      <c r="WHU26" s="1888"/>
      <c r="WHV26" s="1888"/>
      <c r="WHW26" s="1888"/>
      <c r="WHX26" s="1888"/>
      <c r="WHY26" s="1888"/>
      <c r="WHZ26" s="1888"/>
      <c r="WIA26" s="1888"/>
      <c r="WIB26" s="1888"/>
      <c r="WIC26" s="1888"/>
      <c r="WID26" s="1888"/>
      <c r="WIE26" s="1888"/>
      <c r="WIF26" s="1888"/>
      <c r="WIG26" s="1888"/>
      <c r="WIH26" s="1888"/>
      <c r="WII26" s="1888"/>
      <c r="WIJ26" s="1888"/>
      <c r="WIK26" s="1888"/>
      <c r="WIL26" s="1888"/>
      <c r="WIM26" s="1888"/>
      <c r="WIN26" s="1888"/>
      <c r="WIO26" s="1888"/>
      <c r="WIP26" s="1888"/>
      <c r="WIQ26" s="1888"/>
      <c r="WIR26" s="1888"/>
      <c r="WIS26" s="1888"/>
      <c r="WIT26" s="1888"/>
      <c r="WIU26" s="1888"/>
      <c r="WIV26" s="1888"/>
      <c r="WIW26" s="1888"/>
      <c r="WIX26" s="1888"/>
      <c r="WIY26" s="1888"/>
      <c r="WIZ26" s="1888"/>
      <c r="WJA26" s="1888"/>
      <c r="WJB26" s="1888"/>
      <c r="WJC26" s="1888"/>
      <c r="WJD26" s="1888"/>
      <c r="WJE26" s="1888"/>
      <c r="WJF26" s="1888"/>
      <c r="WJG26" s="1888"/>
      <c r="WJH26" s="1888"/>
      <c r="WJI26" s="1888"/>
      <c r="WJJ26" s="1888"/>
      <c r="WJK26" s="1888"/>
      <c r="WJL26" s="1888"/>
      <c r="WJM26" s="1888"/>
      <c r="WJN26" s="1888"/>
      <c r="WJO26" s="1888"/>
      <c r="WJP26" s="1888"/>
      <c r="WJQ26" s="1888"/>
      <c r="WJR26" s="1888"/>
      <c r="WJS26" s="1888"/>
      <c r="WJT26" s="1888"/>
      <c r="WJU26" s="1888"/>
      <c r="WJV26" s="1888"/>
      <c r="WJW26" s="1888"/>
      <c r="WJX26" s="1888"/>
      <c r="WJY26" s="1888"/>
      <c r="WJZ26" s="1888"/>
      <c r="WKA26" s="1888"/>
      <c r="WKB26" s="1888"/>
      <c r="WKC26" s="1888"/>
      <c r="WKD26" s="1888"/>
      <c r="WKE26" s="1888"/>
      <c r="WKF26" s="1888"/>
      <c r="WKG26" s="1888"/>
      <c r="WKH26" s="1888"/>
      <c r="WKI26" s="1888"/>
      <c r="WKJ26" s="1888"/>
      <c r="WKK26" s="1888"/>
      <c r="WKL26" s="1888"/>
      <c r="WKM26" s="1888"/>
      <c r="WKN26" s="1888"/>
      <c r="WKO26" s="1888"/>
      <c r="WKP26" s="1888"/>
      <c r="WKQ26" s="1888"/>
      <c r="WKR26" s="1888"/>
      <c r="WKS26" s="1888"/>
      <c r="WKT26" s="1888"/>
      <c r="WKU26" s="1888"/>
      <c r="WKV26" s="1888"/>
      <c r="WKW26" s="1888"/>
      <c r="WKX26" s="1888"/>
      <c r="WKY26" s="1888"/>
      <c r="WKZ26" s="1888"/>
      <c r="WLA26" s="1888"/>
      <c r="WLB26" s="1888"/>
      <c r="WLC26" s="1888"/>
      <c r="WLD26" s="1888"/>
      <c r="WLE26" s="1888"/>
      <c r="WLF26" s="1888"/>
      <c r="WLG26" s="1888"/>
      <c r="WLH26" s="1888"/>
      <c r="WLI26" s="1888"/>
      <c r="WLJ26" s="1888"/>
      <c r="WLK26" s="1888"/>
      <c r="WLL26" s="1888"/>
      <c r="WLM26" s="1888"/>
      <c r="WLN26" s="1888"/>
      <c r="WLO26" s="1888"/>
      <c r="WLP26" s="1888"/>
      <c r="WLQ26" s="1888"/>
      <c r="WLR26" s="1888"/>
      <c r="WLS26" s="1888"/>
      <c r="WLT26" s="1888"/>
      <c r="WLU26" s="1888"/>
      <c r="WLV26" s="1888"/>
      <c r="WLW26" s="1888"/>
      <c r="WLX26" s="1888"/>
      <c r="WLY26" s="1888"/>
      <c r="WLZ26" s="1888"/>
      <c r="WMA26" s="1888"/>
      <c r="WMB26" s="1888"/>
      <c r="WMC26" s="1888"/>
      <c r="WMD26" s="1888"/>
      <c r="WME26" s="1888"/>
      <c r="WMF26" s="1888"/>
      <c r="WMG26" s="1888"/>
      <c r="WMH26" s="1888"/>
      <c r="WMI26" s="1888"/>
      <c r="WMJ26" s="1888"/>
      <c r="WMK26" s="1888"/>
      <c r="WML26" s="1888"/>
      <c r="WMM26" s="1888"/>
      <c r="WMN26" s="1888"/>
      <c r="WMO26" s="1888"/>
      <c r="WMP26" s="1888"/>
      <c r="WMQ26" s="1888"/>
      <c r="WMR26" s="1888"/>
      <c r="WMS26" s="1888"/>
      <c r="WMT26" s="1888"/>
      <c r="WMU26" s="1888"/>
      <c r="WMV26" s="1888"/>
      <c r="WMW26" s="1888"/>
      <c r="WMX26" s="1888"/>
      <c r="WMY26" s="1888"/>
      <c r="WMZ26" s="1888"/>
      <c r="WNA26" s="1888"/>
      <c r="WNB26" s="1888"/>
      <c r="WNC26" s="1888"/>
      <c r="WND26" s="1888"/>
      <c r="WNE26" s="1888"/>
      <c r="WNF26" s="1888"/>
      <c r="WNG26" s="1888"/>
      <c r="WNH26" s="1888"/>
      <c r="WNI26" s="1888"/>
      <c r="WNJ26" s="1888"/>
      <c r="WNK26" s="1888"/>
      <c r="WNL26" s="1888"/>
      <c r="WNM26" s="1888"/>
      <c r="WNN26" s="1888"/>
      <c r="WNO26" s="1888"/>
      <c r="WNP26" s="1888"/>
      <c r="WNQ26" s="1888"/>
      <c r="WNR26" s="1888"/>
      <c r="WNS26" s="1888"/>
      <c r="WNT26" s="1888"/>
      <c r="WNU26" s="1888"/>
      <c r="WNV26" s="1888"/>
      <c r="WNW26" s="1888"/>
      <c r="WNX26" s="1888"/>
      <c r="WNY26" s="1888"/>
      <c r="WNZ26" s="1888"/>
      <c r="WOA26" s="1888"/>
      <c r="WOB26" s="1888"/>
      <c r="WOC26" s="1888"/>
      <c r="WOD26" s="1888"/>
      <c r="WOE26" s="1888"/>
      <c r="WOF26" s="1888"/>
      <c r="WOG26" s="1888"/>
      <c r="WOH26" s="1888"/>
      <c r="WOI26" s="1888"/>
      <c r="WOJ26" s="1888"/>
      <c r="WOK26" s="1888"/>
      <c r="WOL26" s="1888"/>
      <c r="WOM26" s="1888"/>
      <c r="WON26" s="1888"/>
      <c r="WOO26" s="1888"/>
      <c r="WOP26" s="1888"/>
      <c r="WOQ26" s="1888"/>
      <c r="WOR26" s="1888"/>
      <c r="WOS26" s="1888"/>
      <c r="WOT26" s="1888"/>
      <c r="WOU26" s="1888"/>
      <c r="WOV26" s="1888"/>
      <c r="WOW26" s="1888"/>
      <c r="WOX26" s="1888"/>
      <c r="WOY26" s="1888"/>
      <c r="WOZ26" s="1888"/>
      <c r="WPA26" s="1888"/>
      <c r="WPB26" s="1888"/>
      <c r="WPC26" s="1888"/>
      <c r="WPD26" s="1888"/>
      <c r="WPE26" s="1888"/>
      <c r="WPF26" s="1888"/>
      <c r="WPG26" s="1888"/>
      <c r="WPH26" s="1888"/>
      <c r="WPI26" s="1888"/>
      <c r="WPJ26" s="1888"/>
      <c r="WPK26" s="1888"/>
      <c r="WPL26" s="1888"/>
      <c r="WPM26" s="1888"/>
      <c r="WPN26" s="1888"/>
      <c r="WPO26" s="1888"/>
      <c r="WPP26" s="1888"/>
      <c r="WPQ26" s="1888"/>
      <c r="WPR26" s="1888"/>
      <c r="WPS26" s="1888"/>
      <c r="WPT26" s="1888"/>
      <c r="WPU26" s="1888"/>
      <c r="WPV26" s="1888"/>
      <c r="WPW26" s="1888"/>
      <c r="WPX26" s="1888"/>
      <c r="WPY26" s="1888"/>
      <c r="WPZ26" s="1888"/>
      <c r="WQA26" s="1888"/>
      <c r="WQB26" s="1888"/>
      <c r="WQC26" s="1888"/>
      <c r="WQD26" s="1888"/>
      <c r="WQE26" s="1888"/>
      <c r="WQF26" s="1888"/>
      <c r="WQG26" s="1888"/>
      <c r="WQH26" s="1888"/>
      <c r="WQI26" s="1888"/>
      <c r="WQJ26" s="1888"/>
      <c r="WQK26" s="1888"/>
      <c r="WQL26" s="1888"/>
      <c r="WQM26" s="1888"/>
      <c r="WQN26" s="1888"/>
      <c r="WQO26" s="1888"/>
      <c r="WQP26" s="1888"/>
      <c r="WQQ26" s="1888"/>
      <c r="WQR26" s="1888"/>
      <c r="WQS26" s="1888"/>
      <c r="WQT26" s="1888"/>
      <c r="WQU26" s="1888"/>
      <c r="WQV26" s="1888"/>
      <c r="WQW26" s="1888"/>
      <c r="WQX26" s="1888"/>
      <c r="WQY26" s="1888"/>
      <c r="WQZ26" s="1888"/>
      <c r="WRA26" s="1888"/>
      <c r="WRB26" s="1888"/>
      <c r="WRC26" s="1888"/>
      <c r="WRD26" s="1888"/>
      <c r="WRE26" s="1888"/>
      <c r="WRF26" s="1888"/>
      <c r="WRG26" s="1888"/>
      <c r="WRH26" s="1888"/>
      <c r="WRI26" s="1888"/>
      <c r="WRJ26" s="1888"/>
      <c r="WRK26" s="1888"/>
      <c r="WRL26" s="1888"/>
      <c r="WRM26" s="1888"/>
      <c r="WRN26" s="1888"/>
      <c r="WRO26" s="1888"/>
      <c r="WRP26" s="1888"/>
      <c r="WRQ26" s="1888"/>
      <c r="WRR26" s="1888"/>
      <c r="WRS26" s="1888"/>
      <c r="WRT26" s="1888"/>
      <c r="WRU26" s="1888"/>
      <c r="WRV26" s="1888"/>
      <c r="WRW26" s="1888"/>
      <c r="WRX26" s="1888"/>
      <c r="WRY26" s="1888"/>
      <c r="WRZ26" s="1888"/>
      <c r="WSA26" s="1888"/>
      <c r="WSB26" s="1888"/>
      <c r="WSC26" s="1888"/>
      <c r="WSD26" s="1888"/>
      <c r="WSE26" s="1888"/>
      <c r="WSF26" s="1888"/>
      <c r="WSG26" s="1888"/>
      <c r="WSH26" s="1888"/>
      <c r="WSI26" s="1888"/>
      <c r="WSJ26" s="1888"/>
      <c r="WSK26" s="1888"/>
      <c r="WSL26" s="1888"/>
      <c r="WSM26" s="1888"/>
      <c r="WSN26" s="1888"/>
      <c r="WSO26" s="1888"/>
      <c r="WSP26" s="1888"/>
      <c r="WSQ26" s="1888"/>
      <c r="WSR26" s="1888"/>
      <c r="WSS26" s="1888"/>
      <c r="WST26" s="1888"/>
      <c r="WSU26" s="1888"/>
      <c r="WSV26" s="1888"/>
      <c r="WSW26" s="1888"/>
      <c r="WSX26" s="1888"/>
      <c r="WSY26" s="1888"/>
      <c r="WSZ26" s="1888"/>
      <c r="WTA26" s="1888"/>
      <c r="WTB26" s="1888"/>
      <c r="WTC26" s="1888"/>
      <c r="WTD26" s="1888"/>
      <c r="WTE26" s="1888"/>
      <c r="WTF26" s="1888"/>
      <c r="WTG26" s="1888"/>
      <c r="WTH26" s="1888"/>
      <c r="WTI26" s="1888"/>
      <c r="WTJ26" s="1888"/>
      <c r="WTK26" s="1888"/>
      <c r="WTL26" s="1888"/>
      <c r="WTM26" s="1888"/>
      <c r="WTN26" s="1888"/>
      <c r="WTO26" s="1888"/>
      <c r="WTP26" s="1888"/>
      <c r="WTQ26" s="1888"/>
      <c r="WTR26" s="1888"/>
      <c r="WTS26" s="1888"/>
      <c r="WTT26" s="1888"/>
      <c r="WTU26" s="1888"/>
      <c r="WTV26" s="1888"/>
      <c r="WTW26" s="1888"/>
      <c r="WTX26" s="1888"/>
      <c r="WTY26" s="1888"/>
      <c r="WTZ26" s="1888"/>
      <c r="WUA26" s="1888"/>
      <c r="WUB26" s="1888"/>
      <c r="WUC26" s="1888"/>
      <c r="WUD26" s="1888"/>
      <c r="WUE26" s="1888"/>
      <c r="WUF26" s="1888"/>
      <c r="WUG26" s="1888"/>
      <c r="WUH26" s="1888"/>
      <c r="WUI26" s="1888"/>
      <c r="WUJ26" s="1888"/>
      <c r="WUK26" s="1888"/>
      <c r="WUL26" s="1888"/>
      <c r="WUM26" s="1888"/>
      <c r="WUN26" s="1888"/>
      <c r="WUO26" s="1888"/>
      <c r="WUP26" s="1888"/>
      <c r="WUQ26" s="1888"/>
      <c r="WUR26" s="1888"/>
      <c r="WUS26" s="1888"/>
      <c r="WUT26" s="1888"/>
      <c r="WUU26" s="1888"/>
      <c r="WUV26" s="1888"/>
      <c r="WUW26" s="1888"/>
      <c r="WUX26" s="1888"/>
      <c r="WUY26" s="1888"/>
      <c r="WUZ26" s="1888"/>
      <c r="WVA26" s="1888"/>
      <c r="WVB26" s="1888"/>
      <c r="WVC26" s="1888"/>
      <c r="WVD26" s="1888"/>
      <c r="WVE26" s="1888"/>
      <c r="WVF26" s="1888"/>
      <c r="WVG26" s="1888"/>
      <c r="WVH26" s="1888"/>
      <c r="WVI26" s="1888"/>
      <c r="WVJ26" s="1888"/>
      <c r="WVK26" s="1888"/>
      <c r="WVL26" s="1888"/>
      <c r="WVM26" s="1888"/>
      <c r="WVN26" s="1888"/>
      <c r="WVO26" s="1888"/>
      <c r="WVP26" s="1888"/>
      <c r="WVQ26" s="1888"/>
      <c r="WVR26" s="1888"/>
      <c r="WVS26" s="1888"/>
      <c r="WVT26" s="1888"/>
      <c r="WVU26" s="1888"/>
      <c r="WVV26" s="1888"/>
      <c r="WVW26" s="1888"/>
      <c r="WVX26" s="1888"/>
      <c r="WVY26" s="1888"/>
      <c r="WVZ26" s="1888"/>
      <c r="WWA26" s="1888"/>
      <c r="WWB26" s="1888"/>
      <c r="WWC26" s="1888"/>
      <c r="WWD26" s="1888"/>
      <c r="WWE26" s="1888"/>
      <c r="WWF26" s="1888"/>
      <c r="WWG26" s="1888"/>
      <c r="WWH26" s="1888"/>
      <c r="WWI26" s="1888"/>
      <c r="WWJ26" s="1888"/>
      <c r="WWK26" s="1888"/>
      <c r="WWL26" s="1888"/>
      <c r="WWM26" s="1888"/>
      <c r="WWN26" s="1888"/>
      <c r="WWO26" s="1888"/>
      <c r="WWP26" s="1888"/>
      <c r="WWQ26" s="1888"/>
      <c r="WWR26" s="1888"/>
      <c r="WWS26" s="1888"/>
      <c r="WWT26" s="1888"/>
      <c r="WWU26" s="1888"/>
      <c r="WWV26" s="1888"/>
      <c r="WWW26" s="1888"/>
      <c r="WWX26" s="1888"/>
      <c r="WWY26" s="1888"/>
      <c r="WWZ26" s="1888"/>
      <c r="WXA26" s="1888"/>
      <c r="WXB26" s="1888"/>
      <c r="WXC26" s="1888"/>
      <c r="WXD26" s="1888"/>
      <c r="WXE26" s="1888"/>
      <c r="WXF26" s="1888"/>
      <c r="WXG26" s="1888"/>
      <c r="WXH26" s="1888"/>
      <c r="WXI26" s="1888"/>
      <c r="WXJ26" s="1888"/>
      <c r="WXK26" s="1888"/>
      <c r="WXL26" s="1888"/>
      <c r="WXM26" s="1888"/>
      <c r="WXN26" s="1888"/>
      <c r="WXO26" s="1888"/>
      <c r="WXP26" s="1888"/>
      <c r="WXQ26" s="1888"/>
      <c r="WXR26" s="1888"/>
      <c r="WXS26" s="1888"/>
      <c r="WXT26" s="1888"/>
      <c r="WXU26" s="1888"/>
      <c r="WXV26" s="1888"/>
      <c r="WXW26" s="1888"/>
      <c r="WXX26" s="1888"/>
      <c r="WXY26" s="1888"/>
      <c r="WXZ26" s="1888"/>
      <c r="WYA26" s="1888"/>
      <c r="WYB26" s="1888"/>
      <c r="WYC26" s="1888"/>
      <c r="WYD26" s="1888"/>
      <c r="WYE26" s="1888"/>
      <c r="WYF26" s="1888"/>
      <c r="WYG26" s="1888"/>
      <c r="WYH26" s="1888"/>
      <c r="WYI26" s="1888"/>
      <c r="WYJ26" s="1888"/>
      <c r="WYK26" s="1888"/>
      <c r="WYL26" s="1888"/>
      <c r="WYM26" s="1888"/>
      <c r="WYN26" s="1888"/>
      <c r="WYO26" s="1888"/>
      <c r="WYP26" s="1888"/>
      <c r="WYQ26" s="1888"/>
      <c r="WYR26" s="1888"/>
      <c r="WYS26" s="1888"/>
      <c r="WYT26" s="1888"/>
      <c r="WYU26" s="1888"/>
      <c r="WYV26" s="1888"/>
      <c r="WYW26" s="1888"/>
      <c r="WYX26" s="1888"/>
      <c r="WYY26" s="1888"/>
      <c r="WYZ26" s="1888"/>
      <c r="WZA26" s="1888"/>
      <c r="WZB26" s="1888"/>
      <c r="WZC26" s="1888"/>
      <c r="WZD26" s="1888"/>
      <c r="WZE26" s="1888"/>
      <c r="WZF26" s="1888"/>
      <c r="WZG26" s="1888"/>
      <c r="WZH26" s="1888"/>
      <c r="WZI26" s="1888"/>
      <c r="WZJ26" s="1888"/>
      <c r="WZK26" s="1888"/>
      <c r="WZL26" s="1888"/>
      <c r="WZM26" s="1888"/>
      <c r="WZN26" s="1888"/>
      <c r="WZO26" s="1888"/>
      <c r="WZP26" s="1888"/>
      <c r="WZQ26" s="1888"/>
      <c r="WZR26" s="1888"/>
      <c r="WZS26" s="1888"/>
      <c r="WZT26" s="1888"/>
      <c r="WZU26" s="1888"/>
      <c r="WZV26" s="1888"/>
      <c r="WZW26" s="1888"/>
      <c r="WZX26" s="1888"/>
      <c r="WZY26" s="1888"/>
      <c r="WZZ26" s="1888"/>
      <c r="XAA26" s="1888"/>
      <c r="XAB26" s="1888"/>
      <c r="XAC26" s="1888"/>
      <c r="XAD26" s="1888"/>
      <c r="XAE26" s="1888"/>
      <c r="XAF26" s="1888"/>
      <c r="XAG26" s="1888"/>
      <c r="XAH26" s="1888"/>
      <c r="XAI26" s="1888"/>
      <c r="XAJ26" s="1888"/>
      <c r="XAK26" s="1888"/>
      <c r="XAL26" s="1888"/>
      <c r="XAM26" s="1888"/>
      <c r="XAN26" s="1888"/>
      <c r="XAO26" s="1888"/>
      <c r="XAP26" s="1888"/>
      <c r="XAQ26" s="1888"/>
      <c r="XAR26" s="1888"/>
      <c r="XAS26" s="1888"/>
      <c r="XAT26" s="1888"/>
      <c r="XAU26" s="1888"/>
      <c r="XAV26" s="1888"/>
      <c r="XAW26" s="1888"/>
      <c r="XAX26" s="1888"/>
      <c r="XAY26" s="1888"/>
      <c r="XAZ26" s="1888"/>
      <c r="XBA26" s="1888"/>
      <c r="XBB26" s="1888"/>
      <c r="XBC26" s="1888"/>
      <c r="XBD26" s="1888"/>
      <c r="XBE26" s="1888"/>
      <c r="XBF26" s="1888"/>
      <c r="XBG26" s="1888"/>
      <c r="XBH26" s="1888"/>
      <c r="XBI26" s="1888"/>
      <c r="XBJ26" s="1888"/>
      <c r="XBK26" s="1888"/>
      <c r="XBL26" s="1888"/>
      <c r="XBM26" s="1888"/>
      <c r="XBN26" s="1888"/>
      <c r="XBO26" s="1888"/>
      <c r="XBP26" s="1888"/>
      <c r="XBQ26" s="1888"/>
      <c r="XBR26" s="1888"/>
      <c r="XBS26" s="1888"/>
      <c r="XBT26" s="1888"/>
      <c r="XBU26" s="1888"/>
      <c r="XBV26" s="1888"/>
      <c r="XBW26" s="1888"/>
      <c r="XBX26" s="1888"/>
      <c r="XBY26" s="1888"/>
      <c r="XBZ26" s="1888"/>
      <c r="XCA26" s="1888"/>
      <c r="XCB26" s="1888"/>
      <c r="XCC26" s="1888"/>
      <c r="XCD26" s="1888"/>
      <c r="XCE26" s="1888"/>
      <c r="XCF26" s="1888"/>
      <c r="XCG26" s="1888"/>
      <c r="XCH26" s="1888"/>
      <c r="XCI26" s="1888"/>
      <c r="XCJ26" s="1888"/>
      <c r="XCK26" s="1888"/>
      <c r="XCL26" s="1888"/>
      <c r="XCM26" s="1888"/>
      <c r="XCN26" s="1888"/>
      <c r="XCO26" s="1888"/>
      <c r="XCP26" s="1888"/>
      <c r="XCQ26" s="1888"/>
      <c r="XCR26" s="1888"/>
      <c r="XCS26" s="1888"/>
      <c r="XCT26" s="1888"/>
      <c r="XCU26" s="1888"/>
      <c r="XCV26" s="1888"/>
      <c r="XCW26" s="1888"/>
      <c r="XCX26" s="1888"/>
      <c r="XCY26" s="1888"/>
      <c r="XCZ26" s="1888"/>
      <c r="XDA26" s="1888"/>
      <c r="XDB26" s="1888"/>
      <c r="XDC26" s="1888"/>
      <c r="XDD26" s="1888"/>
      <c r="XDE26" s="1888"/>
      <c r="XDF26" s="1888"/>
      <c r="XDG26" s="1888"/>
      <c r="XDH26" s="1888"/>
      <c r="XDI26" s="1888"/>
      <c r="XDJ26" s="1888"/>
      <c r="XDK26" s="1888"/>
      <c r="XDL26" s="1888"/>
      <c r="XDM26" s="1888"/>
      <c r="XDN26" s="1888"/>
      <c r="XDO26" s="1888"/>
      <c r="XDP26" s="1888"/>
      <c r="XDQ26" s="1888"/>
      <c r="XDR26" s="1888"/>
      <c r="XDS26" s="1888"/>
      <c r="XDT26" s="1888"/>
      <c r="XDU26" s="1888"/>
      <c r="XDV26" s="1888"/>
      <c r="XDW26" s="1888"/>
      <c r="XDX26" s="1888"/>
      <c r="XDY26" s="1888"/>
      <c r="XDZ26" s="1888"/>
      <c r="XEA26" s="1888"/>
      <c r="XEB26" s="1888"/>
      <c r="XEC26" s="1888"/>
      <c r="XED26" s="1888"/>
      <c r="XEE26" s="1888"/>
      <c r="XEF26" s="1888"/>
      <c r="XEG26" s="1888"/>
      <c r="XEH26" s="1888"/>
      <c r="XEI26" s="1888"/>
      <c r="XEJ26" s="1888"/>
      <c r="XEK26" s="1888"/>
      <c r="XEL26" s="1888"/>
      <c r="XEM26" s="1888"/>
      <c r="XEN26" s="1888"/>
      <c r="XEO26" s="1888"/>
      <c r="XEP26" s="1888"/>
      <c r="XEQ26" s="1888"/>
      <c r="XER26" s="1888"/>
      <c r="XES26" s="1888"/>
      <c r="XET26" s="1888"/>
      <c r="XEU26" s="1888"/>
    </row>
    <row r="27" spans="1:16375" s="1888" customFormat="1" ht="20.100000000000001" customHeight="1">
      <c r="A27" s="1897">
        <v>26</v>
      </c>
      <c r="B27" s="1898" t="s">
        <v>9</v>
      </c>
      <c r="C27" s="1899" t="s">
        <v>27</v>
      </c>
      <c r="D27" s="1898" t="s">
        <v>30</v>
      </c>
      <c r="E27" s="298" t="s">
        <v>292</v>
      </c>
      <c r="F27" s="1898" t="s">
        <v>293</v>
      </c>
      <c r="G27" s="1898" t="s">
        <v>20015</v>
      </c>
      <c r="H27" s="1909" t="str">
        <f t="shared" si="2"/>
        <v>链接</v>
      </c>
      <c r="I27" s="1898" t="s">
        <v>93</v>
      </c>
      <c r="J27" s="1901" t="s">
        <v>12</v>
      </c>
      <c r="K27" s="298" t="s">
        <v>294</v>
      </c>
      <c r="L27" s="298" t="s">
        <v>82</v>
      </c>
      <c r="M27" s="1901" t="s">
        <v>83</v>
      </c>
      <c r="N27" s="1911">
        <v>42914</v>
      </c>
      <c r="O27" s="1911">
        <v>42915</v>
      </c>
      <c r="P27" s="1913"/>
      <c r="Q27" s="1916"/>
      <c r="R27" s="1916"/>
      <c r="S27" s="1916"/>
      <c r="T27" s="1901"/>
      <c r="U27" s="298" t="s">
        <v>295</v>
      </c>
      <c r="V27" s="1899" t="s">
        <v>296</v>
      </c>
      <c r="W27" s="1925"/>
      <c r="X27" s="1923" t="s">
        <v>297</v>
      </c>
      <c r="Y27" s="1898" t="s">
        <v>298</v>
      </c>
      <c r="Z27" s="1901"/>
      <c r="AA27" s="1900" t="s">
        <v>299</v>
      </c>
      <c r="AB27" s="1900" t="s">
        <v>149</v>
      </c>
      <c r="AC27" s="1898" t="s">
        <v>79</v>
      </c>
      <c r="AD27" s="1898" t="s">
        <v>291</v>
      </c>
    </row>
    <row r="28" spans="1:16375" s="1888" customFormat="1" ht="20.100000000000001" customHeight="1">
      <c r="A28" s="1897">
        <v>27</v>
      </c>
      <c r="B28" s="1898" t="s">
        <v>9</v>
      </c>
      <c r="C28" s="1899" t="s">
        <v>27</v>
      </c>
      <c r="D28" s="1898" t="s">
        <v>30</v>
      </c>
      <c r="E28" s="1900" t="s">
        <v>300</v>
      </c>
      <c r="F28" s="1898" t="s">
        <v>301</v>
      </c>
      <c r="G28" s="1898" t="s">
        <v>20015</v>
      </c>
      <c r="H28" s="1909" t="str">
        <f t="shared" si="2"/>
        <v>链接</v>
      </c>
      <c r="I28" s="1898" t="s">
        <v>80</v>
      </c>
      <c r="J28" s="1901" t="s">
        <v>12</v>
      </c>
      <c r="K28" s="298" t="s">
        <v>302</v>
      </c>
      <c r="L28" s="298" t="s">
        <v>82</v>
      </c>
      <c r="M28" s="1901" t="s">
        <v>83</v>
      </c>
      <c r="N28" s="1911">
        <v>42914</v>
      </c>
      <c r="O28" s="1912">
        <v>42935</v>
      </c>
      <c r="P28" s="1913"/>
      <c r="Q28" s="1901"/>
      <c r="R28" s="1901"/>
      <c r="S28" s="1901"/>
      <c r="T28" s="1901"/>
      <c r="U28" s="298" t="s">
        <v>303</v>
      </c>
      <c r="V28" s="1922" t="s">
        <v>304</v>
      </c>
      <c r="W28" s="1925"/>
      <c r="X28" s="1923" t="s">
        <v>305</v>
      </c>
      <c r="Y28" s="1898"/>
      <c r="Z28" s="1901"/>
      <c r="AA28" s="1945" t="s">
        <v>306</v>
      </c>
      <c r="AB28" s="1900" t="s">
        <v>89</v>
      </c>
      <c r="AC28" s="1898" t="s">
        <v>79</v>
      </c>
      <c r="AD28" s="1898" t="s">
        <v>307</v>
      </c>
    </row>
    <row r="29" spans="1:16375" s="1888" customFormat="1" ht="20.100000000000001" customHeight="1">
      <c r="A29" s="1897">
        <v>28</v>
      </c>
      <c r="B29" s="1898" t="s">
        <v>3</v>
      </c>
      <c r="C29" s="1898" t="s">
        <v>27</v>
      </c>
      <c r="D29" s="1898" t="s">
        <v>34</v>
      </c>
      <c r="E29" s="1898" t="s">
        <v>308</v>
      </c>
      <c r="F29" s="1898" t="s">
        <v>309</v>
      </c>
      <c r="G29" s="1898" t="s">
        <v>20015</v>
      </c>
      <c r="H29" s="1909" t="str">
        <f t="shared" si="2"/>
        <v>链接</v>
      </c>
      <c r="I29" s="1898" t="s">
        <v>93</v>
      </c>
      <c r="J29" s="1898" t="s">
        <v>12</v>
      </c>
      <c r="K29" s="1898" t="s">
        <v>310</v>
      </c>
      <c r="L29" s="1898" t="s">
        <v>206</v>
      </c>
      <c r="M29" s="1898"/>
      <c r="N29" s="1911">
        <v>42914</v>
      </c>
      <c r="O29" s="1912">
        <v>42935</v>
      </c>
      <c r="P29" s="1913">
        <v>42938</v>
      </c>
      <c r="Q29" s="1898"/>
      <c r="R29" s="1898"/>
      <c r="S29" s="1925">
        <v>1</v>
      </c>
      <c r="T29" s="1898" t="s">
        <v>311</v>
      </c>
      <c r="U29" s="1899" t="s">
        <v>312</v>
      </c>
      <c r="V29" s="1899" t="s">
        <v>313</v>
      </c>
      <c r="W29" s="1925"/>
      <c r="X29" s="1923" t="s">
        <v>313</v>
      </c>
      <c r="Y29" s="1898" t="s">
        <v>314</v>
      </c>
      <c r="Z29" s="1898"/>
      <c r="AA29" s="1899" t="s">
        <v>315</v>
      </c>
      <c r="AB29" s="1898" t="s">
        <v>211</v>
      </c>
      <c r="AC29" s="1898"/>
      <c r="AD29" s="1898"/>
    </row>
    <row r="30" spans="1:16375" s="1888" customFormat="1" ht="20.100000000000001" customHeight="1">
      <c r="A30" s="1897">
        <v>29</v>
      </c>
      <c r="B30" s="1898" t="s">
        <v>3</v>
      </c>
      <c r="C30" s="1898" t="s">
        <v>27</v>
      </c>
      <c r="D30" s="1898" t="s">
        <v>34</v>
      </c>
      <c r="E30" s="1898" t="s">
        <v>316</v>
      </c>
      <c r="F30" s="1898" t="s">
        <v>317</v>
      </c>
      <c r="G30" s="1898" t="s">
        <v>20015</v>
      </c>
      <c r="H30" s="1909" t="str">
        <f t="shared" si="2"/>
        <v>链接</v>
      </c>
      <c r="I30" s="1898" t="s">
        <v>93</v>
      </c>
      <c r="J30" s="1898" t="s">
        <v>12</v>
      </c>
      <c r="K30" s="1898" t="s">
        <v>318</v>
      </c>
      <c r="L30" s="1898" t="s">
        <v>206</v>
      </c>
      <c r="M30" s="1898"/>
      <c r="N30" s="1911">
        <v>42914</v>
      </c>
      <c r="O30" s="1911">
        <v>42928</v>
      </c>
      <c r="P30" s="1913">
        <v>42933</v>
      </c>
      <c r="Q30" s="1898"/>
      <c r="R30" s="1898"/>
      <c r="S30" s="1925">
        <v>1</v>
      </c>
      <c r="T30" s="1898" t="s">
        <v>155</v>
      </c>
      <c r="U30" s="1899" t="s">
        <v>319</v>
      </c>
      <c r="V30" s="1899" t="s">
        <v>320</v>
      </c>
      <c r="W30" s="1925"/>
      <c r="X30" s="1923" t="s">
        <v>321</v>
      </c>
      <c r="Y30" s="1898" t="s">
        <v>322</v>
      </c>
      <c r="Z30" s="1898"/>
      <c r="AA30" s="1899" t="s">
        <v>323</v>
      </c>
      <c r="AB30" s="1898" t="s">
        <v>211</v>
      </c>
      <c r="AC30" s="1898"/>
      <c r="AD30" s="1898"/>
    </row>
    <row r="31" spans="1:16375" s="1888" customFormat="1" ht="20.100000000000001" customHeight="1">
      <c r="A31" s="1897">
        <v>30</v>
      </c>
      <c r="B31" s="1898" t="s">
        <v>3</v>
      </c>
      <c r="C31" s="1898" t="s">
        <v>27</v>
      </c>
      <c r="D31" s="1898" t="s">
        <v>34</v>
      </c>
      <c r="E31" s="1898" t="s">
        <v>325</v>
      </c>
      <c r="F31" s="1898" t="s">
        <v>326</v>
      </c>
      <c r="G31" s="1898" t="s">
        <v>20015</v>
      </c>
      <c r="H31" s="1909" t="str">
        <f t="shared" si="2"/>
        <v>链接</v>
      </c>
      <c r="I31" s="1898" t="s">
        <v>80</v>
      </c>
      <c r="J31" s="1898" t="s">
        <v>12</v>
      </c>
      <c r="K31" s="1898" t="s">
        <v>327</v>
      </c>
      <c r="L31" s="1898" t="s">
        <v>206</v>
      </c>
      <c r="M31" s="1898" t="s">
        <v>324</v>
      </c>
      <c r="N31" s="1911">
        <v>42914</v>
      </c>
      <c r="O31" s="1911">
        <v>42927</v>
      </c>
      <c r="P31" s="1913">
        <v>42933</v>
      </c>
      <c r="Q31" s="1898"/>
      <c r="R31" s="1898"/>
      <c r="S31" s="1925">
        <v>1</v>
      </c>
      <c r="T31" s="1898" t="s">
        <v>155</v>
      </c>
      <c r="U31" s="1899" t="s">
        <v>328</v>
      </c>
      <c r="V31" s="1899" t="s">
        <v>329</v>
      </c>
      <c r="W31" s="1925"/>
      <c r="X31" s="1923" t="s">
        <v>329</v>
      </c>
      <c r="Y31" s="1898" t="s">
        <v>330</v>
      </c>
      <c r="Z31" s="1898"/>
      <c r="AA31" s="1943" t="s">
        <v>331</v>
      </c>
      <c r="AB31" s="1898" t="s">
        <v>172</v>
      </c>
      <c r="AC31" s="1898" t="s">
        <v>79</v>
      </c>
      <c r="AD31" s="1899" t="s">
        <v>332</v>
      </c>
    </row>
    <row r="32" spans="1:16375" s="1888" customFormat="1" ht="20.100000000000001" customHeight="1">
      <c r="A32" s="1897">
        <v>31</v>
      </c>
      <c r="B32" s="1898" t="s">
        <v>13</v>
      </c>
      <c r="C32" s="1899" t="s">
        <v>27</v>
      </c>
      <c r="D32" s="1898" t="s">
        <v>35</v>
      </c>
      <c r="E32" s="1904" t="s">
        <v>334</v>
      </c>
      <c r="F32" s="1898" t="s">
        <v>333</v>
      </c>
      <c r="G32" s="1898" t="s">
        <v>20015</v>
      </c>
      <c r="H32" s="1909" t="str">
        <f t="shared" si="2"/>
        <v>链接</v>
      </c>
      <c r="I32" s="1898" t="s">
        <v>93</v>
      </c>
      <c r="J32" s="1898" t="s">
        <v>12</v>
      </c>
      <c r="K32" s="1898" t="s">
        <v>222</v>
      </c>
      <c r="L32" s="1898" t="s">
        <v>118</v>
      </c>
      <c r="M32" s="1898" t="s">
        <v>83</v>
      </c>
      <c r="N32" s="1911">
        <v>42914</v>
      </c>
      <c r="O32" s="1912">
        <v>42935</v>
      </c>
      <c r="P32" s="1913">
        <v>42936</v>
      </c>
      <c r="Q32" s="1898">
        <v>598</v>
      </c>
      <c r="R32" s="1898">
        <v>60</v>
      </c>
      <c r="S32" s="1925">
        <v>1</v>
      </c>
      <c r="T32" s="1899" t="s">
        <v>335</v>
      </c>
      <c r="U32" s="1905" t="s">
        <v>336</v>
      </c>
      <c r="V32" s="1899" t="s">
        <v>337</v>
      </c>
      <c r="W32" s="1925"/>
      <c r="X32" s="1923" t="s">
        <v>338</v>
      </c>
      <c r="Y32" s="1898" t="s">
        <v>339</v>
      </c>
      <c r="Z32" s="1898"/>
      <c r="AA32" s="1899" t="s">
        <v>340</v>
      </c>
      <c r="AB32" s="1899" t="s">
        <v>89</v>
      </c>
      <c r="AC32" s="1898"/>
      <c r="AD32" s="1898"/>
    </row>
    <row r="33" spans="1:30" s="1888" customFormat="1" ht="20.100000000000001" customHeight="1">
      <c r="A33" s="1897">
        <v>32</v>
      </c>
      <c r="B33" s="1898" t="s">
        <v>13</v>
      </c>
      <c r="C33" s="1899" t="s">
        <v>27</v>
      </c>
      <c r="D33" s="1898" t="s">
        <v>35</v>
      </c>
      <c r="E33" s="1905" t="s">
        <v>342</v>
      </c>
      <c r="F33" s="1906" t="s">
        <v>341</v>
      </c>
      <c r="G33" s="1898" t="s">
        <v>20015</v>
      </c>
      <c r="H33" s="1909" t="str">
        <f t="shared" si="2"/>
        <v>链接</v>
      </c>
      <c r="I33" s="1898" t="s">
        <v>80</v>
      </c>
      <c r="J33" s="1898" t="s">
        <v>13</v>
      </c>
      <c r="K33" s="1898" t="s">
        <v>343</v>
      </c>
      <c r="L33" s="1898" t="s">
        <v>118</v>
      </c>
      <c r="M33" s="1898" t="s">
        <v>83</v>
      </c>
      <c r="N33" s="1911">
        <v>42914</v>
      </c>
      <c r="O33" s="1911">
        <v>42927</v>
      </c>
      <c r="P33" s="1913">
        <v>42933</v>
      </c>
      <c r="Q33" s="1898">
        <v>970</v>
      </c>
      <c r="R33" s="1898">
        <v>700</v>
      </c>
      <c r="S33" s="1924">
        <v>1</v>
      </c>
      <c r="T33" s="1899" t="s">
        <v>155</v>
      </c>
      <c r="U33" s="1937" t="s">
        <v>344</v>
      </c>
      <c r="V33" s="1937" t="s">
        <v>345</v>
      </c>
      <c r="W33" s="1931">
        <v>0.8</v>
      </c>
      <c r="X33" s="1923" t="s">
        <v>346</v>
      </c>
      <c r="Y33" s="1898" t="s">
        <v>347</v>
      </c>
      <c r="Z33" s="1898"/>
      <c r="AA33" s="1937" t="s">
        <v>348</v>
      </c>
      <c r="AB33" s="1937" t="s">
        <v>89</v>
      </c>
      <c r="AC33" s="1898"/>
      <c r="AD33" s="1898"/>
    </row>
    <row r="34" spans="1:30" s="1888" customFormat="1" ht="20.100000000000001" customHeight="1">
      <c r="A34" s="1897">
        <v>33</v>
      </c>
      <c r="B34" s="1898" t="s">
        <v>13</v>
      </c>
      <c r="C34" s="1898" t="s">
        <v>42</v>
      </c>
      <c r="D34" s="1898" t="s">
        <v>45</v>
      </c>
      <c r="E34" s="1906" t="s">
        <v>350</v>
      </c>
      <c r="F34" s="1905" t="s">
        <v>349</v>
      </c>
      <c r="G34" s="1898" t="s">
        <v>20015</v>
      </c>
      <c r="H34" s="1909" t="s">
        <v>54</v>
      </c>
      <c r="I34" s="1898" t="s">
        <v>80</v>
      </c>
      <c r="J34" s="1898" t="s">
        <v>13</v>
      </c>
      <c r="K34" s="1898" t="s">
        <v>351</v>
      </c>
      <c r="L34" s="1898" t="s">
        <v>352</v>
      </c>
      <c r="M34" s="1898"/>
      <c r="N34" s="1911">
        <v>42914</v>
      </c>
      <c r="O34" s="1911">
        <v>42931</v>
      </c>
      <c r="P34" s="1913">
        <v>42934</v>
      </c>
      <c r="Q34" s="1898"/>
      <c r="R34" s="1898"/>
      <c r="S34" s="1925">
        <v>1</v>
      </c>
      <c r="T34" s="1898" t="s">
        <v>353</v>
      </c>
      <c r="U34" s="1938" t="s">
        <v>354</v>
      </c>
      <c r="V34" s="1899" t="s">
        <v>355</v>
      </c>
      <c r="W34" s="1925"/>
      <c r="X34" s="1923" t="s">
        <v>356</v>
      </c>
      <c r="Y34" s="1898" t="s">
        <v>357</v>
      </c>
      <c r="Z34" s="1898"/>
      <c r="AA34" s="1899" t="s">
        <v>358</v>
      </c>
      <c r="AB34" s="1899" t="s">
        <v>89</v>
      </c>
      <c r="AC34" s="1898"/>
      <c r="AD34" s="1905"/>
    </row>
    <row r="35" spans="1:30" s="1888" customFormat="1" ht="20.100000000000001" customHeight="1">
      <c r="A35" s="1897">
        <v>34</v>
      </c>
      <c r="B35" s="302" t="s">
        <v>13</v>
      </c>
      <c r="C35" s="302" t="s">
        <v>42</v>
      </c>
      <c r="D35" s="1898" t="s">
        <v>45</v>
      </c>
      <c r="E35" s="1905" t="s">
        <v>359</v>
      </c>
      <c r="F35" s="1905" t="s">
        <v>20012</v>
      </c>
      <c r="G35" s="1898" t="s">
        <v>20003</v>
      </c>
      <c r="H35" s="1909" t="str">
        <f t="shared" ref="H35" si="3">HYPERLINK("#"&amp;E35&amp;"!a1","链接")</f>
        <v>链接</v>
      </c>
      <c r="I35" s="1898" t="s">
        <v>80</v>
      </c>
      <c r="J35" s="1898" t="s">
        <v>13</v>
      </c>
      <c r="K35" s="1898" t="s">
        <v>351</v>
      </c>
      <c r="L35" s="1898" t="s">
        <v>352</v>
      </c>
      <c r="M35" s="1898" t="s">
        <v>361</v>
      </c>
      <c r="N35" s="1911">
        <v>42914</v>
      </c>
      <c r="O35" s="1911">
        <v>42942</v>
      </c>
      <c r="P35" s="1913">
        <v>42942</v>
      </c>
      <c r="Q35" s="302"/>
      <c r="R35" s="302"/>
      <c r="S35" s="1939">
        <v>1</v>
      </c>
      <c r="T35" s="1898" t="s">
        <v>362</v>
      </c>
      <c r="U35" s="1937" t="s">
        <v>363</v>
      </c>
      <c r="V35" s="1899" t="s">
        <v>364</v>
      </c>
      <c r="W35" s="1925"/>
      <c r="X35" s="1923" t="s">
        <v>365</v>
      </c>
      <c r="Y35" s="1898"/>
      <c r="Z35" s="302"/>
      <c r="AA35" s="1946" t="s">
        <v>366</v>
      </c>
      <c r="AB35" s="1899" t="s">
        <v>108</v>
      </c>
      <c r="AC35" s="1905" t="s">
        <v>79</v>
      </c>
      <c r="AD35" s="1905" t="s">
        <v>367</v>
      </c>
    </row>
    <row r="36" spans="1:30" s="1888" customFormat="1" ht="20.100000000000001" customHeight="1">
      <c r="A36" s="1897">
        <v>35</v>
      </c>
      <c r="B36" s="1898" t="s">
        <v>13</v>
      </c>
      <c r="C36" s="1898" t="s">
        <v>42</v>
      </c>
      <c r="D36" s="1898" t="s">
        <v>45</v>
      </c>
      <c r="E36" s="1905" t="s">
        <v>369</v>
      </c>
      <c r="F36" s="1905" t="s">
        <v>368</v>
      </c>
      <c r="G36" s="1898" t="s">
        <v>20015</v>
      </c>
      <c r="H36" s="1909" t="s">
        <v>54</v>
      </c>
      <c r="I36" s="1898" t="s">
        <v>80</v>
      </c>
      <c r="J36" s="1898" t="s">
        <v>13</v>
      </c>
      <c r="K36" s="1898" t="s">
        <v>351</v>
      </c>
      <c r="L36" s="1898" t="s">
        <v>352</v>
      </c>
      <c r="M36" s="1898" t="s">
        <v>83</v>
      </c>
      <c r="N36" s="1911">
        <v>42915</v>
      </c>
      <c r="O36" s="1912">
        <v>42929</v>
      </c>
      <c r="P36" s="1913"/>
      <c r="Q36" s="1898"/>
      <c r="R36" s="1898"/>
      <c r="S36" s="1898"/>
      <c r="T36" s="1898"/>
      <c r="U36" s="1898" t="s">
        <v>370</v>
      </c>
      <c r="V36" s="1899" t="s">
        <v>371</v>
      </c>
      <c r="W36" s="1925"/>
      <c r="X36" s="1923" t="s">
        <v>372</v>
      </c>
      <c r="Y36" s="1898" t="s">
        <v>373</v>
      </c>
      <c r="Z36" s="1898"/>
      <c r="AA36" s="1899" t="s">
        <v>374</v>
      </c>
      <c r="AB36" s="1899" t="s">
        <v>149</v>
      </c>
      <c r="AC36" s="1898"/>
      <c r="AD36" s="1898"/>
    </row>
    <row r="37" spans="1:30" s="1888" customFormat="1" ht="20.100000000000001" customHeight="1">
      <c r="A37" s="1897">
        <v>36</v>
      </c>
      <c r="B37" s="302" t="s">
        <v>13</v>
      </c>
      <c r="C37" s="302" t="s">
        <v>42</v>
      </c>
      <c r="D37" s="1898" t="s">
        <v>45</v>
      </c>
      <c r="E37" s="1905" t="s">
        <v>376</v>
      </c>
      <c r="F37" s="1905" t="s">
        <v>375</v>
      </c>
      <c r="G37" s="1898" t="s">
        <v>20015</v>
      </c>
      <c r="H37" s="1909" t="s">
        <v>54</v>
      </c>
      <c r="I37" s="1898" t="s">
        <v>80</v>
      </c>
      <c r="J37" s="1898" t="s">
        <v>13</v>
      </c>
      <c r="K37" s="1898" t="s">
        <v>351</v>
      </c>
      <c r="L37" s="1898" t="s">
        <v>352</v>
      </c>
      <c r="M37" s="1898" t="s">
        <v>83</v>
      </c>
      <c r="N37" s="1911">
        <v>42914</v>
      </c>
      <c r="O37" s="1903" t="s">
        <v>377</v>
      </c>
      <c r="P37" s="1913">
        <v>42933</v>
      </c>
      <c r="Q37" s="1898"/>
      <c r="R37" s="1898"/>
      <c r="S37" s="1925">
        <v>1</v>
      </c>
      <c r="T37" s="1898" t="s">
        <v>155</v>
      </c>
      <c r="U37" s="302" t="s">
        <v>378</v>
      </c>
      <c r="V37" s="1899" t="s">
        <v>379</v>
      </c>
      <c r="W37" s="1925"/>
      <c r="X37" s="1923" t="s">
        <v>380</v>
      </c>
      <c r="Y37" s="1898" t="s">
        <v>381</v>
      </c>
      <c r="Z37" s="302"/>
      <c r="AA37" s="1899" t="s">
        <v>382</v>
      </c>
      <c r="AB37" s="1899" t="s">
        <v>149</v>
      </c>
      <c r="AC37" s="302"/>
      <c r="AD37" s="302"/>
    </row>
    <row r="38" spans="1:30" s="1888" customFormat="1" ht="20.100000000000001" customHeight="1">
      <c r="A38" s="1897">
        <v>37</v>
      </c>
      <c r="B38" s="1898" t="s">
        <v>13</v>
      </c>
      <c r="C38" s="1898" t="s">
        <v>42</v>
      </c>
      <c r="D38" s="1898" t="s">
        <v>45</v>
      </c>
      <c r="E38" s="1905" t="s">
        <v>383</v>
      </c>
      <c r="F38" s="1905" t="s">
        <v>384</v>
      </c>
      <c r="G38" s="1898" t="s">
        <v>20015</v>
      </c>
      <c r="H38" s="1909" t="str">
        <f t="shared" ref="H38:H49" si="4">HYPERLINK("#"&amp;E38&amp;"!a1","链接")</f>
        <v>链接</v>
      </c>
      <c r="I38" s="1898" t="s">
        <v>80</v>
      </c>
      <c r="J38" s="1898" t="s">
        <v>13</v>
      </c>
      <c r="K38" s="1898" t="s">
        <v>385</v>
      </c>
      <c r="L38" s="1898" t="s">
        <v>352</v>
      </c>
      <c r="M38" s="1898" t="s">
        <v>361</v>
      </c>
      <c r="N38" s="1911">
        <v>42914</v>
      </c>
      <c r="O38" s="1903" t="s">
        <v>377</v>
      </c>
      <c r="P38" s="1913">
        <v>42933</v>
      </c>
      <c r="Q38" s="1898"/>
      <c r="R38" s="1898"/>
      <c r="S38" s="1925">
        <v>1</v>
      </c>
      <c r="T38" s="1898" t="s">
        <v>155</v>
      </c>
      <c r="U38" s="1898" t="s">
        <v>386</v>
      </c>
      <c r="V38" s="1905" t="s">
        <v>375</v>
      </c>
      <c r="W38" s="1925"/>
      <c r="X38" s="1923" t="s">
        <v>356</v>
      </c>
      <c r="Y38" s="1898" t="s">
        <v>387</v>
      </c>
      <c r="Z38" s="1898"/>
      <c r="AA38" s="1899" t="s">
        <v>388</v>
      </c>
      <c r="AB38" s="1899" t="s">
        <v>108</v>
      </c>
      <c r="AC38" s="1898"/>
      <c r="AD38" s="1898"/>
    </row>
    <row r="39" spans="1:30" s="1888" customFormat="1" ht="20.100000000000001" customHeight="1">
      <c r="A39" s="1897">
        <v>38</v>
      </c>
      <c r="B39" s="1898" t="s">
        <v>9</v>
      </c>
      <c r="C39" s="1899" t="s">
        <v>27</v>
      </c>
      <c r="D39" s="1898" t="s">
        <v>30</v>
      </c>
      <c r="E39" s="1900" t="s">
        <v>390</v>
      </c>
      <c r="F39" s="1898" t="s">
        <v>389</v>
      </c>
      <c r="G39" s="1898" t="s">
        <v>20015</v>
      </c>
      <c r="H39" s="1909" t="str">
        <f t="shared" si="4"/>
        <v>链接</v>
      </c>
      <c r="I39" s="1898" t="s">
        <v>80</v>
      </c>
      <c r="J39" s="1901" t="s">
        <v>245</v>
      </c>
      <c r="K39" s="1898" t="s">
        <v>391</v>
      </c>
      <c r="L39" s="1898" t="s">
        <v>82</v>
      </c>
      <c r="M39" s="1901" t="s">
        <v>83</v>
      </c>
      <c r="N39" s="1911">
        <v>42913</v>
      </c>
      <c r="O39" s="1914"/>
      <c r="P39" s="1913"/>
      <c r="Q39" s="1917">
        <v>377</v>
      </c>
      <c r="R39" s="1917"/>
      <c r="S39" s="1917"/>
      <c r="T39" s="1914"/>
      <c r="U39" s="1898" t="s">
        <v>392</v>
      </c>
      <c r="V39" s="1935" t="s">
        <v>393</v>
      </c>
      <c r="W39" s="1925"/>
      <c r="X39" s="1923" t="s">
        <v>394</v>
      </c>
      <c r="Y39" s="1898" t="s">
        <v>395</v>
      </c>
      <c r="Z39" s="1898"/>
      <c r="AA39" s="1900" t="s">
        <v>396</v>
      </c>
      <c r="AB39" s="1944" t="s">
        <v>149</v>
      </c>
      <c r="AC39" s="1944" t="s">
        <v>79</v>
      </c>
      <c r="AD39" s="1944" t="s">
        <v>397</v>
      </c>
    </row>
    <row r="40" spans="1:30" s="1888" customFormat="1" ht="20.100000000000001" customHeight="1">
      <c r="A40" s="1897">
        <v>39</v>
      </c>
      <c r="B40" s="1903" t="s">
        <v>8</v>
      </c>
      <c r="C40" s="1903" t="s">
        <v>27</v>
      </c>
      <c r="D40" s="1903" t="s">
        <v>29</v>
      </c>
      <c r="E40" s="1898" t="s">
        <v>398</v>
      </c>
      <c r="F40" s="1898" t="s">
        <v>20011</v>
      </c>
      <c r="G40" s="1898" t="s">
        <v>20003</v>
      </c>
      <c r="H40" s="1909" t="str">
        <f t="shared" si="4"/>
        <v>链接</v>
      </c>
      <c r="I40" s="1903" t="s">
        <v>80</v>
      </c>
      <c r="J40" s="1903" t="s">
        <v>12</v>
      </c>
      <c r="K40" s="1903" t="s">
        <v>400</v>
      </c>
      <c r="L40" s="1903" t="s">
        <v>195</v>
      </c>
      <c r="M40" s="1898"/>
      <c r="N40" s="1911">
        <v>42913</v>
      </c>
      <c r="O40" s="1911"/>
      <c r="P40" s="1913"/>
      <c r="Q40" s="1898"/>
      <c r="R40" s="1898"/>
      <c r="S40" s="1898"/>
      <c r="T40" s="1911"/>
      <c r="U40" s="1898" t="s">
        <v>401</v>
      </c>
      <c r="V40" s="1899" t="s">
        <v>402</v>
      </c>
      <c r="W40" s="1925"/>
      <c r="X40" s="1923" t="s">
        <v>403</v>
      </c>
      <c r="Y40" s="1898" t="s">
        <v>404</v>
      </c>
      <c r="Z40" s="1898"/>
      <c r="AA40" s="1899" t="s">
        <v>405</v>
      </c>
      <c r="AB40" s="1918" t="s">
        <v>172</v>
      </c>
      <c r="AC40" s="1898"/>
      <c r="AD40" s="1898"/>
    </row>
    <row r="41" spans="1:30" s="1888" customFormat="1" ht="20.100000000000001" customHeight="1">
      <c r="A41" s="1897">
        <v>40</v>
      </c>
      <c r="B41" s="1903" t="s">
        <v>8</v>
      </c>
      <c r="C41" s="1903" t="s">
        <v>27</v>
      </c>
      <c r="D41" s="1903" t="s">
        <v>28</v>
      </c>
      <c r="E41" s="1903" t="s">
        <v>406</v>
      </c>
      <c r="F41" s="1903" t="s">
        <v>407</v>
      </c>
      <c r="G41" s="1898" t="s">
        <v>20015</v>
      </c>
      <c r="H41" s="1909" t="str">
        <f t="shared" si="4"/>
        <v>链接</v>
      </c>
      <c r="I41" s="1903" t="s">
        <v>80</v>
      </c>
      <c r="J41" s="1903" t="s">
        <v>12</v>
      </c>
      <c r="K41" s="1903" t="s">
        <v>408</v>
      </c>
      <c r="L41" s="1903" t="s">
        <v>195</v>
      </c>
      <c r="M41" s="1903"/>
      <c r="N41" s="1911">
        <v>42913</v>
      </c>
      <c r="O41" s="1911"/>
      <c r="P41" s="1913"/>
      <c r="Q41" s="1898"/>
      <c r="R41" s="1898"/>
      <c r="S41" s="1898"/>
      <c r="T41" s="1911"/>
      <c r="U41" s="1903" t="s">
        <v>409</v>
      </c>
      <c r="V41" s="1918" t="s">
        <v>410</v>
      </c>
      <c r="W41" s="1925"/>
      <c r="X41" s="1923" t="s">
        <v>411</v>
      </c>
      <c r="Y41" s="1898" t="s">
        <v>412</v>
      </c>
      <c r="Z41" s="1898"/>
      <c r="AA41" s="1918" t="s">
        <v>413</v>
      </c>
      <c r="AB41" s="1918" t="s">
        <v>172</v>
      </c>
      <c r="AC41" s="1899" t="s">
        <v>79</v>
      </c>
      <c r="AD41" s="1898" t="s">
        <v>414</v>
      </c>
    </row>
    <row r="42" spans="1:30" s="1888" customFormat="1" ht="20.100000000000001" customHeight="1">
      <c r="A42" s="1897">
        <v>41</v>
      </c>
      <c r="B42" s="1898" t="s">
        <v>9</v>
      </c>
      <c r="C42" s="1899" t="s">
        <v>27</v>
      </c>
      <c r="D42" s="1898" t="s">
        <v>30</v>
      </c>
      <c r="E42" s="298" t="s">
        <v>416</v>
      </c>
      <c r="F42" s="1898" t="s">
        <v>415</v>
      </c>
      <c r="G42" s="1898" t="s">
        <v>20015</v>
      </c>
      <c r="H42" s="1909" t="str">
        <f t="shared" si="4"/>
        <v>链接</v>
      </c>
      <c r="I42" s="1898" t="s">
        <v>80</v>
      </c>
      <c r="J42" s="1901" t="s">
        <v>12</v>
      </c>
      <c r="K42" s="298" t="s">
        <v>417</v>
      </c>
      <c r="L42" s="298" t="s">
        <v>82</v>
      </c>
      <c r="M42" s="1901" t="s">
        <v>418</v>
      </c>
      <c r="N42" s="1911">
        <v>42914</v>
      </c>
      <c r="O42" s="1912">
        <v>42935</v>
      </c>
      <c r="P42" s="1913">
        <v>42938</v>
      </c>
      <c r="Q42" s="1898">
        <v>220</v>
      </c>
      <c r="R42" s="1898">
        <v>180</v>
      </c>
      <c r="S42" s="1939">
        <v>1</v>
      </c>
      <c r="T42" s="1901" t="s">
        <v>311</v>
      </c>
      <c r="U42" s="298" t="s">
        <v>419</v>
      </c>
      <c r="V42" s="1900" t="s">
        <v>420</v>
      </c>
      <c r="W42" s="1925"/>
      <c r="X42" s="1923" t="s">
        <v>421</v>
      </c>
      <c r="Y42" s="1898" t="s">
        <v>422</v>
      </c>
      <c r="Z42" s="1898"/>
      <c r="AA42" s="1947" t="s">
        <v>423</v>
      </c>
      <c r="AB42" s="1900" t="s">
        <v>149</v>
      </c>
      <c r="AC42" s="302" t="s">
        <v>79</v>
      </c>
      <c r="AD42" s="302" t="s">
        <v>424</v>
      </c>
    </row>
    <row r="43" spans="1:30" s="1888" customFormat="1" ht="20.100000000000001" customHeight="1">
      <c r="A43" s="1897">
        <v>42</v>
      </c>
      <c r="B43" s="1898" t="s">
        <v>9</v>
      </c>
      <c r="C43" s="1899" t="s">
        <v>27</v>
      </c>
      <c r="D43" s="1898" t="s">
        <v>30</v>
      </c>
      <c r="E43" s="298" t="s">
        <v>426</v>
      </c>
      <c r="F43" s="1898" t="s">
        <v>425</v>
      </c>
      <c r="G43" s="1898" t="s">
        <v>20015</v>
      </c>
      <c r="H43" s="1909" t="str">
        <f t="shared" si="4"/>
        <v>链接</v>
      </c>
      <c r="I43" s="1898" t="s">
        <v>80</v>
      </c>
      <c r="J43" s="1901" t="s">
        <v>12</v>
      </c>
      <c r="K43" s="298" t="s">
        <v>417</v>
      </c>
      <c r="L43" s="298" t="s">
        <v>82</v>
      </c>
      <c r="M43" s="1901" t="s">
        <v>427</v>
      </c>
      <c r="N43" s="1911">
        <v>42914</v>
      </c>
      <c r="O43" s="1911">
        <v>42928</v>
      </c>
      <c r="P43" s="1913">
        <v>42930</v>
      </c>
      <c r="Q43" s="1898">
        <v>222</v>
      </c>
      <c r="R43" s="1898">
        <v>180</v>
      </c>
      <c r="S43" s="1939">
        <v>1</v>
      </c>
      <c r="T43" s="1899" t="s">
        <v>428</v>
      </c>
      <c r="U43" s="298" t="s">
        <v>429</v>
      </c>
      <c r="V43" s="1900" t="s">
        <v>430</v>
      </c>
      <c r="W43" s="1925"/>
      <c r="X43" s="1923" t="s">
        <v>431</v>
      </c>
      <c r="Y43" s="1898" t="s">
        <v>432</v>
      </c>
      <c r="Z43" s="1898"/>
      <c r="AA43" s="1945" t="s">
        <v>433</v>
      </c>
      <c r="AB43" s="1900" t="s">
        <v>149</v>
      </c>
      <c r="AC43" s="302" t="s">
        <v>79</v>
      </c>
      <c r="AD43" s="302" t="s">
        <v>434</v>
      </c>
    </row>
    <row r="44" spans="1:30" s="1888" customFormat="1" ht="29.1" customHeight="1">
      <c r="A44" s="1897">
        <v>43</v>
      </c>
      <c r="B44" s="1903" t="s">
        <v>8</v>
      </c>
      <c r="C44" s="1903" t="s">
        <v>36</v>
      </c>
      <c r="D44" s="1903" t="s">
        <v>37</v>
      </c>
      <c r="E44" s="1903" t="s">
        <v>435</v>
      </c>
      <c r="F44" s="1903" t="s">
        <v>436</v>
      </c>
      <c r="G44" s="1898" t="s">
        <v>20015</v>
      </c>
      <c r="H44" s="1909" t="str">
        <f t="shared" si="4"/>
        <v>链接</v>
      </c>
      <c r="I44" s="1903" t="s">
        <v>80</v>
      </c>
      <c r="J44" s="1903" t="s">
        <v>6</v>
      </c>
      <c r="K44" s="1903" t="s">
        <v>437</v>
      </c>
      <c r="L44" s="1903" t="s">
        <v>195</v>
      </c>
      <c r="M44" s="1903"/>
      <c r="N44" s="1911">
        <v>42913</v>
      </c>
      <c r="O44" s="1903" t="s">
        <v>377</v>
      </c>
      <c r="P44" s="1913"/>
      <c r="Q44" s="1898"/>
      <c r="R44" s="1898"/>
      <c r="S44" s="1940"/>
      <c r="T44" s="1911"/>
      <c r="U44" s="1903" t="s">
        <v>438</v>
      </c>
      <c r="V44" s="1918" t="s">
        <v>439</v>
      </c>
      <c r="W44" s="1931"/>
      <c r="X44" s="1923" t="s">
        <v>440</v>
      </c>
      <c r="Y44" s="1898" t="s">
        <v>441</v>
      </c>
      <c r="Z44" s="1898"/>
      <c r="AA44" s="1918" t="s">
        <v>442</v>
      </c>
      <c r="AB44" s="1918" t="s">
        <v>172</v>
      </c>
      <c r="AC44" s="1898" t="s">
        <v>79</v>
      </c>
      <c r="AD44" s="1898" t="s">
        <v>414</v>
      </c>
    </row>
    <row r="45" spans="1:30" s="1888" customFormat="1" ht="32.1" customHeight="1">
      <c r="A45" s="1897">
        <v>44</v>
      </c>
      <c r="B45" s="1903" t="s">
        <v>6</v>
      </c>
      <c r="C45" s="1903" t="s">
        <v>36</v>
      </c>
      <c r="D45" s="1903" t="s">
        <v>39</v>
      </c>
      <c r="E45" s="1903" t="s">
        <v>443</v>
      </c>
      <c r="F45" s="1903" t="s">
        <v>444</v>
      </c>
      <c r="G45" s="1898" t="s">
        <v>20015</v>
      </c>
      <c r="H45" s="1909" t="str">
        <f t="shared" si="4"/>
        <v>链接</v>
      </c>
      <c r="I45" s="1903" t="s">
        <v>80</v>
      </c>
      <c r="J45" s="1903" t="s">
        <v>6</v>
      </c>
      <c r="K45" s="1918" t="s">
        <v>445</v>
      </c>
      <c r="L45" s="1903" t="s">
        <v>184</v>
      </c>
      <c r="M45" s="1903"/>
      <c r="N45" s="1911">
        <v>42914</v>
      </c>
      <c r="O45" s="1911">
        <v>42928</v>
      </c>
      <c r="P45" s="1913">
        <v>42931</v>
      </c>
      <c r="Q45" s="1898"/>
      <c r="R45" s="1898"/>
      <c r="S45" s="1924">
        <v>1</v>
      </c>
      <c r="T45" s="1903" t="s">
        <v>446</v>
      </c>
      <c r="U45" s="1903" t="s">
        <v>447</v>
      </c>
      <c r="V45" s="1918" t="s">
        <v>448</v>
      </c>
      <c r="W45" s="1931"/>
      <c r="X45" s="1923" t="s">
        <v>449</v>
      </c>
      <c r="Y45" s="1898" t="s">
        <v>450</v>
      </c>
      <c r="Z45" s="1898"/>
      <c r="AA45" s="1918" t="s">
        <v>451</v>
      </c>
      <c r="AB45" s="1918" t="s">
        <v>172</v>
      </c>
      <c r="AC45" s="1898"/>
      <c r="AD45" s="1899"/>
    </row>
    <row r="46" spans="1:30" s="1888" customFormat="1" ht="20.100000000000001" customHeight="1">
      <c r="A46" s="1897">
        <v>45</v>
      </c>
      <c r="B46" s="1898" t="s">
        <v>3</v>
      </c>
      <c r="C46" s="1898" t="s">
        <v>27</v>
      </c>
      <c r="D46" s="1898" t="s">
        <v>29</v>
      </c>
      <c r="E46" s="1898" t="s">
        <v>452</v>
      </c>
      <c r="F46" s="1898" t="s">
        <v>453</v>
      </c>
      <c r="G46" s="1898" t="s">
        <v>20015</v>
      </c>
      <c r="H46" s="1909" t="str">
        <f t="shared" si="4"/>
        <v>链接</v>
      </c>
      <c r="I46" s="1898" t="s">
        <v>93</v>
      </c>
      <c r="J46" s="1898" t="s">
        <v>12</v>
      </c>
      <c r="K46" s="1898" t="s">
        <v>222</v>
      </c>
      <c r="L46" s="1898" t="s">
        <v>206</v>
      </c>
      <c r="M46" s="1898"/>
      <c r="N46" s="1911">
        <v>42914</v>
      </c>
      <c r="O46" s="1911"/>
      <c r="P46" s="1913">
        <v>42922</v>
      </c>
      <c r="Q46" s="1898">
        <v>385</v>
      </c>
      <c r="R46" s="1898">
        <v>385</v>
      </c>
      <c r="S46" s="1925">
        <v>1</v>
      </c>
      <c r="T46" s="1899" t="s">
        <v>454</v>
      </c>
      <c r="U46" s="1899" t="s">
        <v>455</v>
      </c>
      <c r="V46" s="1899" t="s">
        <v>456</v>
      </c>
      <c r="W46" s="1931">
        <v>0.55000000000000004</v>
      </c>
      <c r="X46" s="1923" t="s">
        <v>457</v>
      </c>
      <c r="Y46" s="1898" t="s">
        <v>458</v>
      </c>
      <c r="Z46" s="1898"/>
      <c r="AA46" s="1899" t="s">
        <v>459</v>
      </c>
      <c r="AB46" s="1898" t="s">
        <v>211</v>
      </c>
      <c r="AC46" s="1898"/>
      <c r="AD46" s="1898"/>
    </row>
    <row r="47" spans="1:30" s="1888" customFormat="1" ht="20.100000000000001" customHeight="1">
      <c r="A47" s="1897">
        <v>46</v>
      </c>
      <c r="B47" s="1898" t="s">
        <v>3</v>
      </c>
      <c r="C47" s="1898" t="s">
        <v>27</v>
      </c>
      <c r="D47" s="1898" t="s">
        <v>34</v>
      </c>
      <c r="E47" s="1898" t="s">
        <v>460</v>
      </c>
      <c r="F47" s="1898" t="s">
        <v>461</v>
      </c>
      <c r="G47" s="1898" t="s">
        <v>20015</v>
      </c>
      <c r="H47" s="1909" t="str">
        <f t="shared" si="4"/>
        <v>链接</v>
      </c>
      <c r="I47" s="1898" t="s">
        <v>93</v>
      </c>
      <c r="J47" s="1898" t="s">
        <v>12</v>
      </c>
      <c r="K47" s="1898" t="s">
        <v>462</v>
      </c>
      <c r="L47" s="1898" t="s">
        <v>206</v>
      </c>
      <c r="M47" s="1898"/>
      <c r="N47" s="1911">
        <v>42914</v>
      </c>
      <c r="O47" s="1912">
        <v>42935</v>
      </c>
      <c r="P47" s="1913">
        <v>42938</v>
      </c>
      <c r="Q47" s="1915"/>
      <c r="R47" s="1915"/>
      <c r="S47" s="1929">
        <v>1</v>
      </c>
      <c r="T47" s="1898" t="s">
        <v>311</v>
      </c>
      <c r="U47" s="1898" t="s">
        <v>463</v>
      </c>
      <c r="V47" s="1899" t="s">
        <v>464</v>
      </c>
      <c r="W47" s="1915"/>
      <c r="X47" s="1923" t="s">
        <v>465</v>
      </c>
      <c r="Y47" s="1898" t="s">
        <v>466</v>
      </c>
      <c r="Z47" s="1915">
        <v>7</v>
      </c>
      <c r="AA47" s="1948" t="s">
        <v>467</v>
      </c>
      <c r="AB47" s="1898" t="s">
        <v>211</v>
      </c>
      <c r="AC47" s="1898" t="s">
        <v>79</v>
      </c>
      <c r="AD47" s="1899" t="s">
        <v>468</v>
      </c>
    </row>
    <row r="48" spans="1:30" s="1888" customFormat="1" ht="20.100000000000001" customHeight="1">
      <c r="A48" s="1897">
        <v>47</v>
      </c>
      <c r="B48" s="302" t="s">
        <v>13</v>
      </c>
      <c r="C48" s="1898" t="s">
        <v>42</v>
      </c>
      <c r="D48" s="1898" t="s">
        <v>43</v>
      </c>
      <c r="E48" s="1906" t="s">
        <v>470</v>
      </c>
      <c r="F48" s="1907" t="s">
        <v>469</v>
      </c>
      <c r="G48" s="1898" t="s">
        <v>20015</v>
      </c>
      <c r="H48" s="1909" t="str">
        <f t="shared" si="4"/>
        <v>链接</v>
      </c>
      <c r="I48" s="1898" t="s">
        <v>93</v>
      </c>
      <c r="J48" s="1898" t="s">
        <v>13</v>
      </c>
      <c r="K48" s="1898" t="s">
        <v>471</v>
      </c>
      <c r="L48" s="302" t="s">
        <v>131</v>
      </c>
      <c r="M48" s="1898"/>
      <c r="N48" s="1911">
        <v>42914</v>
      </c>
      <c r="O48" s="1911"/>
      <c r="P48" s="1913">
        <v>42915</v>
      </c>
      <c r="Q48" s="302"/>
      <c r="R48" s="302"/>
      <c r="S48" s="302"/>
      <c r="T48" s="1898"/>
      <c r="U48" s="1935" t="s">
        <v>472</v>
      </c>
      <c r="V48" s="1899" t="s">
        <v>473</v>
      </c>
      <c r="W48" s="302"/>
      <c r="X48" s="1923" t="s">
        <v>474</v>
      </c>
      <c r="Y48" s="1898" t="s">
        <v>475</v>
      </c>
      <c r="Z48" s="302"/>
      <c r="AA48" s="1935" t="s">
        <v>476</v>
      </c>
      <c r="AB48" s="1899" t="s">
        <v>138</v>
      </c>
      <c r="AC48" s="302"/>
      <c r="AD48" s="302"/>
    </row>
    <row r="49" spans="1:30" s="1888" customFormat="1" ht="20.100000000000001" customHeight="1">
      <c r="A49" s="1897">
        <v>48</v>
      </c>
      <c r="B49" s="1898" t="s">
        <v>3</v>
      </c>
      <c r="C49" s="1898" t="s">
        <v>27</v>
      </c>
      <c r="D49" s="1898" t="s">
        <v>34</v>
      </c>
      <c r="E49" s="1898" t="s">
        <v>477</v>
      </c>
      <c r="F49" s="1898" t="s">
        <v>478</v>
      </c>
      <c r="G49" s="1898" t="s">
        <v>20015</v>
      </c>
      <c r="H49" s="1909" t="str">
        <f t="shared" si="4"/>
        <v>链接</v>
      </c>
      <c r="I49" s="1898" t="s">
        <v>93</v>
      </c>
      <c r="J49" s="1898" t="s">
        <v>12</v>
      </c>
      <c r="K49" s="1898" t="s">
        <v>222</v>
      </c>
      <c r="L49" s="1898" t="s">
        <v>82</v>
      </c>
      <c r="M49" s="1898" t="s">
        <v>479</v>
      </c>
      <c r="N49" s="1911">
        <v>42894</v>
      </c>
      <c r="O49" s="1903" t="s">
        <v>377</v>
      </c>
      <c r="P49" s="1913">
        <v>42934</v>
      </c>
      <c r="Q49" s="1898"/>
      <c r="R49" s="1898"/>
      <c r="S49" s="1925">
        <v>1</v>
      </c>
      <c r="T49" s="1898" t="s">
        <v>353</v>
      </c>
      <c r="U49" s="1899" t="s">
        <v>480</v>
      </c>
      <c r="V49" s="1899" t="s">
        <v>481</v>
      </c>
      <c r="W49" s="1898"/>
      <c r="X49" s="1923" t="s">
        <v>481</v>
      </c>
      <c r="Y49" s="1898" t="s">
        <v>482</v>
      </c>
      <c r="Z49" s="1898"/>
      <c r="AA49" s="1943" t="s">
        <v>483</v>
      </c>
      <c r="AB49" s="1898" t="s">
        <v>172</v>
      </c>
      <c r="AC49" s="1898" t="s">
        <v>79</v>
      </c>
      <c r="AD49" s="1899" t="s">
        <v>484</v>
      </c>
    </row>
    <row r="50" spans="1:30" s="1888" customFormat="1" ht="20.100000000000001" customHeight="1">
      <c r="A50" s="1897">
        <v>49</v>
      </c>
      <c r="B50" s="302" t="s">
        <v>13</v>
      </c>
      <c r="C50" s="1898" t="s">
        <v>42</v>
      </c>
      <c r="D50" s="1898" t="s">
        <v>43</v>
      </c>
      <c r="E50" s="1906" t="s">
        <v>486</v>
      </c>
      <c r="F50" s="1907" t="s">
        <v>485</v>
      </c>
      <c r="G50" s="1898" t="s">
        <v>20015</v>
      </c>
      <c r="H50" s="1909" t="s">
        <v>54</v>
      </c>
      <c r="I50" s="1898" t="s">
        <v>93</v>
      </c>
      <c r="J50" s="1898" t="s">
        <v>13</v>
      </c>
      <c r="K50" s="1898" t="s">
        <v>385</v>
      </c>
      <c r="L50" s="302" t="s">
        <v>131</v>
      </c>
      <c r="M50" s="1898" t="s">
        <v>83</v>
      </c>
      <c r="N50" s="1911">
        <v>42905</v>
      </c>
      <c r="O50" s="1911"/>
      <c r="P50" s="1913">
        <v>42916</v>
      </c>
      <c r="Q50" s="1898">
        <v>1547</v>
      </c>
      <c r="R50" s="1898">
        <v>1547</v>
      </c>
      <c r="S50" s="1939">
        <v>1</v>
      </c>
      <c r="T50" s="1898" t="s">
        <v>132</v>
      </c>
      <c r="U50" s="1935" t="s">
        <v>487</v>
      </c>
      <c r="V50" s="1899" t="s">
        <v>488</v>
      </c>
      <c r="W50" s="1939"/>
      <c r="X50" s="1923" t="s">
        <v>489</v>
      </c>
      <c r="Y50" s="1898" t="s">
        <v>490</v>
      </c>
      <c r="Z50" s="302"/>
      <c r="AA50" s="1935" t="s">
        <v>491</v>
      </c>
      <c r="AB50" s="1899" t="s">
        <v>138</v>
      </c>
      <c r="AC50" s="1898"/>
      <c r="AD50" s="1898"/>
    </row>
    <row r="51" spans="1:30" s="1888" customFormat="1" ht="20.100000000000001" customHeight="1">
      <c r="A51" s="1897">
        <v>50</v>
      </c>
      <c r="B51" s="1898" t="s">
        <v>13</v>
      </c>
      <c r="C51" s="1898" t="s">
        <v>42</v>
      </c>
      <c r="D51" s="1898" t="s">
        <v>44</v>
      </c>
      <c r="E51" s="1905" t="s">
        <v>492</v>
      </c>
      <c r="F51" s="1898" t="s">
        <v>493</v>
      </c>
      <c r="G51" s="1898" t="s">
        <v>20015</v>
      </c>
      <c r="H51" s="1909" t="str">
        <f>HYPERLINK("#"&amp;E51&amp;"!a1","链接")</f>
        <v>链接</v>
      </c>
      <c r="I51" s="1898" t="s">
        <v>93</v>
      </c>
      <c r="J51" s="1898" t="s">
        <v>13</v>
      </c>
      <c r="K51" s="1898" t="s">
        <v>351</v>
      </c>
      <c r="L51" s="1898" t="s">
        <v>118</v>
      </c>
      <c r="M51" s="1898" t="s">
        <v>494</v>
      </c>
      <c r="N51" s="1911">
        <v>42915</v>
      </c>
      <c r="O51" s="1914">
        <v>42926</v>
      </c>
      <c r="P51" s="1913">
        <v>42930</v>
      </c>
      <c r="Q51" s="1898"/>
      <c r="R51" s="1898"/>
      <c r="S51" s="1925">
        <v>1</v>
      </c>
      <c r="T51" s="1898" t="s">
        <v>495</v>
      </c>
      <c r="U51" s="1937" t="s">
        <v>496</v>
      </c>
      <c r="V51" s="1937" t="s">
        <v>497</v>
      </c>
      <c r="W51" s="1898"/>
      <c r="X51" s="1923" t="s">
        <v>108</v>
      </c>
      <c r="Y51" s="1898" t="s">
        <v>498</v>
      </c>
      <c r="Z51" s="1898"/>
      <c r="AA51" s="1937" t="s">
        <v>499</v>
      </c>
      <c r="AB51" s="1899" t="s">
        <v>108</v>
      </c>
      <c r="AC51" s="1898"/>
      <c r="AD51" s="1898"/>
    </row>
    <row r="52" spans="1:30" s="1888" customFormat="1" ht="20.100000000000001" customHeight="1">
      <c r="A52" s="1897">
        <v>51</v>
      </c>
      <c r="B52" s="1898" t="s">
        <v>13</v>
      </c>
      <c r="C52" s="1898" t="s">
        <v>42</v>
      </c>
      <c r="D52" s="1898" t="s">
        <v>43</v>
      </c>
      <c r="E52" s="1905" t="s">
        <v>500</v>
      </c>
      <c r="F52" s="1905" t="s">
        <v>501</v>
      </c>
      <c r="G52" s="1898" t="s">
        <v>20015</v>
      </c>
      <c r="H52" s="1909" t="str">
        <f>HYPERLINK("#"&amp;E52&amp;"!a1","链接")</f>
        <v>链接</v>
      </c>
      <c r="I52" s="1898" t="s">
        <v>80</v>
      </c>
      <c r="J52" s="1898" t="s">
        <v>13</v>
      </c>
      <c r="K52" s="1898" t="s">
        <v>502</v>
      </c>
      <c r="L52" s="1898" t="s">
        <v>131</v>
      </c>
      <c r="M52" s="1898" t="s">
        <v>503</v>
      </c>
      <c r="N52" s="1911">
        <v>42915</v>
      </c>
      <c r="O52" s="1911">
        <v>42928</v>
      </c>
      <c r="P52" s="1913">
        <v>42927</v>
      </c>
      <c r="Q52" s="1898">
        <v>165</v>
      </c>
      <c r="R52" s="1898">
        <v>165</v>
      </c>
      <c r="S52" s="1925">
        <v>1</v>
      </c>
      <c r="T52" s="1898" t="s">
        <v>119</v>
      </c>
      <c r="U52" s="1937" t="s">
        <v>504</v>
      </c>
      <c r="V52" s="1899" t="s">
        <v>505</v>
      </c>
      <c r="W52" s="1898"/>
      <c r="X52" s="1923" t="s">
        <v>108</v>
      </c>
      <c r="Y52" s="1898" t="s">
        <v>506</v>
      </c>
      <c r="Z52" s="1898"/>
      <c r="AA52" s="1899" t="s">
        <v>507</v>
      </c>
      <c r="AB52" s="1899" t="s">
        <v>108</v>
      </c>
      <c r="AC52" s="1898"/>
      <c r="AD52" s="1898"/>
    </row>
    <row r="53" spans="1:30" s="1888" customFormat="1" ht="20.100000000000001" customHeight="1">
      <c r="A53" s="1897">
        <v>52</v>
      </c>
      <c r="B53" s="302" t="s">
        <v>13</v>
      </c>
      <c r="C53" s="302" t="s">
        <v>42</v>
      </c>
      <c r="D53" s="1898" t="s">
        <v>45</v>
      </c>
      <c r="E53" s="1905" t="s">
        <v>508</v>
      </c>
      <c r="F53" s="1905" t="s">
        <v>509</v>
      </c>
      <c r="G53" s="1898" t="s">
        <v>20015</v>
      </c>
      <c r="H53" s="1909" t="s">
        <v>54</v>
      </c>
      <c r="I53" s="1898" t="s">
        <v>80</v>
      </c>
      <c r="J53" s="1898" t="s">
        <v>13</v>
      </c>
      <c r="K53" s="1898" t="s">
        <v>351</v>
      </c>
      <c r="L53" s="1898" t="s">
        <v>352</v>
      </c>
      <c r="M53" s="1898" t="s">
        <v>83</v>
      </c>
      <c r="N53" s="1911">
        <v>42915</v>
      </c>
      <c r="O53" s="1912">
        <v>42935</v>
      </c>
      <c r="P53" s="1913">
        <v>42936</v>
      </c>
      <c r="Q53" s="302"/>
      <c r="R53" s="302"/>
      <c r="S53" s="1939">
        <v>1</v>
      </c>
      <c r="T53" s="1898" t="s">
        <v>335</v>
      </c>
      <c r="U53" s="1905" t="s">
        <v>510</v>
      </c>
      <c r="V53" s="1899" t="s">
        <v>511</v>
      </c>
      <c r="W53" s="302"/>
      <c r="X53" s="1923" t="s">
        <v>512</v>
      </c>
      <c r="Y53" s="1898"/>
      <c r="Z53" s="302"/>
      <c r="AA53" s="1946" t="s">
        <v>513</v>
      </c>
      <c r="AB53" s="1946" t="s">
        <v>138</v>
      </c>
      <c r="AC53" s="302"/>
      <c r="AD53" s="302"/>
    </row>
    <row r="54" spans="1:30" s="1888" customFormat="1" ht="20.100000000000001" customHeight="1">
      <c r="A54" s="1897">
        <v>53</v>
      </c>
      <c r="B54" s="302" t="s">
        <v>13</v>
      </c>
      <c r="C54" s="302" t="s">
        <v>42</v>
      </c>
      <c r="D54" s="1898" t="s">
        <v>45</v>
      </c>
      <c r="E54" s="1905" t="s">
        <v>514</v>
      </c>
      <c r="F54" s="1905" t="s">
        <v>515</v>
      </c>
      <c r="G54" s="1898" t="s">
        <v>20015</v>
      </c>
      <c r="H54" s="1909" t="s">
        <v>54</v>
      </c>
      <c r="I54" s="1898" t="s">
        <v>80</v>
      </c>
      <c r="J54" s="1898" t="s">
        <v>13</v>
      </c>
      <c r="K54" s="1898" t="s">
        <v>351</v>
      </c>
      <c r="L54" s="1898" t="s">
        <v>352</v>
      </c>
      <c r="M54" s="1898" t="s">
        <v>516</v>
      </c>
      <c r="N54" s="1911">
        <v>42915</v>
      </c>
      <c r="O54" s="1912">
        <v>42922</v>
      </c>
      <c r="P54" s="1913">
        <v>42926</v>
      </c>
      <c r="Q54" s="1898">
        <v>490</v>
      </c>
      <c r="R54" s="1898">
        <v>490</v>
      </c>
      <c r="S54" s="1925">
        <v>1</v>
      </c>
      <c r="T54" s="1898" t="s">
        <v>517</v>
      </c>
      <c r="U54" s="1937" t="s">
        <v>518</v>
      </c>
      <c r="V54" s="1899" t="s">
        <v>519</v>
      </c>
      <c r="W54" s="302"/>
      <c r="X54" s="1923" t="s">
        <v>520</v>
      </c>
      <c r="Y54" s="1898" t="s">
        <v>521</v>
      </c>
      <c r="Z54" s="302"/>
      <c r="AA54" s="1946" t="s">
        <v>522</v>
      </c>
      <c r="AB54" s="1899" t="s">
        <v>108</v>
      </c>
      <c r="AC54" s="302"/>
      <c r="AD54" s="302"/>
    </row>
    <row r="55" spans="1:30" s="1888" customFormat="1" ht="20.100000000000001" customHeight="1">
      <c r="A55" s="1897">
        <v>54</v>
      </c>
      <c r="B55" s="1898" t="s">
        <v>9</v>
      </c>
      <c r="C55" s="1899" t="s">
        <v>46</v>
      </c>
      <c r="D55" s="1898" t="s">
        <v>47</v>
      </c>
      <c r="E55" s="1902" t="s">
        <v>524</v>
      </c>
      <c r="F55" s="1901" t="s">
        <v>523</v>
      </c>
      <c r="G55" s="1898" t="s">
        <v>20015</v>
      </c>
      <c r="H55" s="1909" t="str">
        <f t="shared" ref="H55:H64" si="5">HYPERLINK("#"&amp;E55&amp;"!a1","链接")</f>
        <v>链接</v>
      </c>
      <c r="I55" s="1901" t="s">
        <v>80</v>
      </c>
      <c r="J55" s="1901" t="s">
        <v>9</v>
      </c>
      <c r="K55" s="1901" t="s">
        <v>9</v>
      </c>
      <c r="L55" s="1901" t="s">
        <v>131</v>
      </c>
      <c r="M55" s="1901" t="s">
        <v>83</v>
      </c>
      <c r="N55" s="1911">
        <v>42914</v>
      </c>
      <c r="O55" s="1901"/>
      <c r="P55" s="1913">
        <v>42914</v>
      </c>
      <c r="Q55" s="1898"/>
      <c r="R55" s="1898"/>
      <c r="S55" s="1898"/>
      <c r="T55" s="1901"/>
      <c r="U55" s="1902" t="s">
        <v>525</v>
      </c>
      <c r="V55" s="1902" t="s">
        <v>526</v>
      </c>
      <c r="W55" s="1898"/>
      <c r="X55" s="1901"/>
      <c r="Y55" s="1898" t="s">
        <v>527</v>
      </c>
      <c r="Z55" s="1898"/>
      <c r="AA55" s="1900" t="s">
        <v>528</v>
      </c>
      <c r="AB55" s="1901" t="s">
        <v>108</v>
      </c>
      <c r="AC55" s="1902" t="s">
        <v>79</v>
      </c>
      <c r="AD55" s="1902" t="s">
        <v>529</v>
      </c>
    </row>
    <row r="56" spans="1:30" s="1888" customFormat="1" ht="20.100000000000001" customHeight="1">
      <c r="A56" s="1897">
        <v>55</v>
      </c>
      <c r="B56" s="1903" t="s">
        <v>8</v>
      </c>
      <c r="C56" s="1903" t="s">
        <v>27</v>
      </c>
      <c r="D56" s="1903" t="s">
        <v>29</v>
      </c>
      <c r="E56" s="1903" t="s">
        <v>530</v>
      </c>
      <c r="F56" s="1903" t="s">
        <v>531</v>
      </c>
      <c r="G56" s="1898" t="s">
        <v>20003</v>
      </c>
      <c r="H56" s="1909" t="str">
        <f t="shared" si="5"/>
        <v>链接</v>
      </c>
      <c r="I56" s="1903" t="s">
        <v>80</v>
      </c>
      <c r="J56" s="1903" t="s">
        <v>12</v>
      </c>
      <c r="K56" s="1903" t="s">
        <v>400</v>
      </c>
      <c r="L56" s="1903" t="s">
        <v>195</v>
      </c>
      <c r="M56" s="1903"/>
      <c r="N56" s="1911">
        <v>42914</v>
      </c>
      <c r="O56" s="1903"/>
      <c r="P56" s="1913">
        <v>42914</v>
      </c>
      <c r="Q56" s="1898"/>
      <c r="R56" s="1898"/>
      <c r="S56" s="1898"/>
      <c r="T56" s="1903"/>
      <c r="U56" s="1903" t="s">
        <v>532</v>
      </c>
      <c r="V56" s="1918" t="s">
        <v>533</v>
      </c>
      <c r="W56" s="1898"/>
      <c r="X56" s="1903"/>
      <c r="Y56" s="1898" t="s">
        <v>534</v>
      </c>
      <c r="Z56" s="1898"/>
      <c r="AA56" s="1918" t="s">
        <v>535</v>
      </c>
      <c r="AB56" s="1918" t="s">
        <v>172</v>
      </c>
      <c r="AC56" s="1899"/>
      <c r="AD56" s="1898"/>
    </row>
    <row r="57" spans="1:30" s="1888" customFormat="1" ht="20.100000000000001" customHeight="1">
      <c r="A57" s="1897">
        <v>56</v>
      </c>
      <c r="B57" s="1903" t="s">
        <v>8</v>
      </c>
      <c r="C57" s="1903" t="s">
        <v>27</v>
      </c>
      <c r="D57" s="1903" t="s">
        <v>29</v>
      </c>
      <c r="E57" s="1903" t="s">
        <v>536</v>
      </c>
      <c r="F57" s="1903" t="s">
        <v>537</v>
      </c>
      <c r="G57" s="1898" t="s">
        <v>20014</v>
      </c>
      <c r="H57" s="1909" t="str">
        <f t="shared" si="5"/>
        <v>链接</v>
      </c>
      <c r="I57" s="1903" t="s">
        <v>80</v>
      </c>
      <c r="J57" s="1903" t="s">
        <v>12</v>
      </c>
      <c r="K57" s="1903" t="s">
        <v>400</v>
      </c>
      <c r="L57" s="1903" t="s">
        <v>195</v>
      </c>
      <c r="M57" s="1903"/>
      <c r="N57" s="1911">
        <v>42913</v>
      </c>
      <c r="O57" s="1903"/>
      <c r="P57" s="1913">
        <v>42914</v>
      </c>
      <c r="Q57" s="1898"/>
      <c r="R57" s="1898"/>
      <c r="S57" s="1898"/>
      <c r="T57" s="1903"/>
      <c r="U57" s="1903" t="s">
        <v>538</v>
      </c>
      <c r="V57" s="1918" t="s">
        <v>539</v>
      </c>
      <c r="W57" s="1898"/>
      <c r="X57" s="1903"/>
      <c r="Y57" s="1898" t="s">
        <v>540</v>
      </c>
      <c r="Z57" s="1898"/>
      <c r="AA57" s="1918"/>
      <c r="AB57" s="1918" t="s">
        <v>211</v>
      </c>
      <c r="AC57" s="1898"/>
      <c r="AD57" s="1898"/>
    </row>
    <row r="58" spans="1:30" s="1888" customFormat="1" ht="20.100000000000001" customHeight="1">
      <c r="A58" s="1897">
        <v>57</v>
      </c>
      <c r="B58" s="1903" t="s">
        <v>8</v>
      </c>
      <c r="C58" s="1903" t="s">
        <v>27</v>
      </c>
      <c r="D58" s="1903" t="s">
        <v>28</v>
      </c>
      <c r="E58" s="1903" t="s">
        <v>541</v>
      </c>
      <c r="F58" s="1903" t="s">
        <v>20005</v>
      </c>
      <c r="G58" s="1898" t="s">
        <v>20015</v>
      </c>
      <c r="H58" s="1909" t="str">
        <f t="shared" si="5"/>
        <v>链接</v>
      </c>
      <c r="I58" s="1903" t="s">
        <v>80</v>
      </c>
      <c r="J58" s="1903" t="s">
        <v>12</v>
      </c>
      <c r="K58" s="1903" t="s">
        <v>408</v>
      </c>
      <c r="L58" s="1903" t="s">
        <v>195</v>
      </c>
      <c r="M58" s="1903"/>
      <c r="N58" s="1911">
        <v>42913</v>
      </c>
      <c r="O58" s="1903"/>
      <c r="P58" s="1913">
        <v>42914</v>
      </c>
      <c r="Q58" s="1898"/>
      <c r="R58" s="1898"/>
      <c r="S58" s="1898"/>
      <c r="T58" s="1903"/>
      <c r="U58" s="1903" t="s">
        <v>543</v>
      </c>
      <c r="V58" s="1918" t="s">
        <v>544</v>
      </c>
      <c r="W58" s="1898"/>
      <c r="X58" s="1903"/>
      <c r="Y58" s="1898" t="s">
        <v>545</v>
      </c>
      <c r="Z58" s="1898"/>
      <c r="AA58" s="1918"/>
      <c r="AB58" s="1918" t="s">
        <v>211</v>
      </c>
      <c r="AC58" s="1898"/>
      <c r="AD58" s="1898"/>
    </row>
    <row r="59" spans="1:30" s="1888" customFormat="1" ht="20.100000000000001" customHeight="1">
      <c r="A59" s="1897">
        <v>58</v>
      </c>
      <c r="B59" s="1903" t="s">
        <v>8</v>
      </c>
      <c r="C59" s="1903" t="s">
        <v>36</v>
      </c>
      <c r="D59" s="1903" t="s">
        <v>38</v>
      </c>
      <c r="E59" s="1903" t="s">
        <v>546</v>
      </c>
      <c r="F59" s="1903" t="s">
        <v>547</v>
      </c>
      <c r="G59" s="1898" t="s">
        <v>20015</v>
      </c>
      <c r="H59" s="1909" t="str">
        <f t="shared" si="5"/>
        <v>链接</v>
      </c>
      <c r="I59" s="1903" t="s">
        <v>80</v>
      </c>
      <c r="J59" s="1903" t="s">
        <v>6</v>
      </c>
      <c r="K59" s="1903" t="s">
        <v>548</v>
      </c>
      <c r="L59" s="1903" t="s">
        <v>195</v>
      </c>
      <c r="M59" s="1903"/>
      <c r="N59" s="1911">
        <v>42913</v>
      </c>
      <c r="O59" s="1903"/>
      <c r="P59" s="1913">
        <v>42914</v>
      </c>
      <c r="Q59" s="1898"/>
      <c r="R59" s="1898"/>
      <c r="S59" s="1898"/>
      <c r="T59" s="1903"/>
      <c r="U59" s="1903" t="s">
        <v>549</v>
      </c>
      <c r="V59" s="1918" t="s">
        <v>550</v>
      </c>
      <c r="W59" s="1898"/>
      <c r="X59" s="1903"/>
      <c r="Y59" s="1898" t="s">
        <v>551</v>
      </c>
      <c r="Z59" s="1898"/>
      <c r="AA59" s="1918" t="s">
        <v>552</v>
      </c>
      <c r="AB59" s="1918" t="s">
        <v>211</v>
      </c>
      <c r="AC59" s="1899"/>
      <c r="AD59" s="1898"/>
    </row>
    <row r="60" spans="1:30" s="1888" customFormat="1" ht="20.100000000000001" customHeight="1">
      <c r="A60" s="1897">
        <v>59</v>
      </c>
      <c r="B60" s="1903" t="s">
        <v>8</v>
      </c>
      <c r="C60" s="1903" t="s">
        <v>36</v>
      </c>
      <c r="D60" s="1903" t="s">
        <v>37</v>
      </c>
      <c r="E60" s="1903" t="s">
        <v>553</v>
      </c>
      <c r="F60" s="1903" t="s">
        <v>554</v>
      </c>
      <c r="G60" s="1898" t="s">
        <v>20015</v>
      </c>
      <c r="H60" s="1909" t="str">
        <f t="shared" si="5"/>
        <v>链接</v>
      </c>
      <c r="I60" s="1903" t="s">
        <v>80</v>
      </c>
      <c r="J60" s="1903" t="s">
        <v>6</v>
      </c>
      <c r="K60" s="1903" t="s">
        <v>437</v>
      </c>
      <c r="L60" s="1903" t="s">
        <v>195</v>
      </c>
      <c r="M60" s="1903"/>
      <c r="N60" s="1911">
        <v>42913</v>
      </c>
      <c r="O60" s="1903"/>
      <c r="P60" s="1913">
        <v>42914</v>
      </c>
      <c r="Q60" s="1898"/>
      <c r="R60" s="1898"/>
      <c r="S60" s="1898"/>
      <c r="T60" s="1903"/>
      <c r="U60" s="1903" t="s">
        <v>555</v>
      </c>
      <c r="V60" s="1918" t="s">
        <v>556</v>
      </c>
      <c r="W60" s="1898"/>
      <c r="X60" s="1903"/>
      <c r="Y60" s="1898" t="s">
        <v>557</v>
      </c>
      <c r="Z60" s="1898"/>
      <c r="AA60" s="1918" t="s">
        <v>558</v>
      </c>
      <c r="AB60" s="1918" t="s">
        <v>211</v>
      </c>
      <c r="AC60" s="1898"/>
      <c r="AD60" s="1898"/>
    </row>
    <row r="61" spans="1:30" s="1888" customFormat="1" ht="20.100000000000001" customHeight="1">
      <c r="A61" s="1897">
        <v>60</v>
      </c>
      <c r="B61" s="1903" t="s">
        <v>6</v>
      </c>
      <c r="C61" s="1903" t="s">
        <v>36</v>
      </c>
      <c r="D61" s="1903" t="s">
        <v>37</v>
      </c>
      <c r="E61" s="1903" t="s">
        <v>559</v>
      </c>
      <c r="F61" s="1903" t="s">
        <v>560</v>
      </c>
      <c r="G61" s="1898" t="s">
        <v>20015</v>
      </c>
      <c r="H61" s="1909" t="str">
        <f t="shared" si="5"/>
        <v>链接</v>
      </c>
      <c r="I61" s="1903" t="s">
        <v>93</v>
      </c>
      <c r="J61" s="1903" t="s">
        <v>6</v>
      </c>
      <c r="K61" s="1903" t="s">
        <v>164</v>
      </c>
      <c r="L61" s="1903" t="s">
        <v>118</v>
      </c>
      <c r="M61" s="1903" t="s">
        <v>561</v>
      </c>
      <c r="N61" s="1911">
        <v>42913</v>
      </c>
      <c r="O61" s="1903"/>
      <c r="P61" s="1913">
        <v>42914</v>
      </c>
      <c r="Q61" s="1898"/>
      <c r="R61" s="1898"/>
      <c r="S61" s="1898"/>
      <c r="T61" s="1903"/>
      <c r="U61" s="1903" t="s">
        <v>562</v>
      </c>
      <c r="V61" s="1918" t="s">
        <v>563</v>
      </c>
      <c r="W61" s="1898"/>
      <c r="X61" s="1903"/>
      <c r="Y61" s="1898" t="s">
        <v>564</v>
      </c>
      <c r="Z61" s="1898"/>
      <c r="AA61" s="1903"/>
      <c r="AB61" s="1918" t="s">
        <v>172</v>
      </c>
      <c r="AC61" s="1898"/>
      <c r="AD61" s="1898"/>
    </row>
    <row r="62" spans="1:30" s="1888" customFormat="1" ht="20.100000000000001" customHeight="1">
      <c r="A62" s="1897">
        <v>61</v>
      </c>
      <c r="B62" s="1903" t="s">
        <v>6</v>
      </c>
      <c r="C62" s="1903" t="s">
        <v>36</v>
      </c>
      <c r="D62" s="1903" t="s">
        <v>37</v>
      </c>
      <c r="E62" s="1903" t="s">
        <v>566</v>
      </c>
      <c r="F62" s="1903" t="s">
        <v>565</v>
      </c>
      <c r="G62" s="1898" t="s">
        <v>20015</v>
      </c>
      <c r="H62" s="1909" t="str">
        <f t="shared" si="5"/>
        <v>链接</v>
      </c>
      <c r="I62" s="1903" t="s">
        <v>80</v>
      </c>
      <c r="J62" s="1903" t="s">
        <v>6</v>
      </c>
      <c r="K62" s="1903" t="s">
        <v>164</v>
      </c>
      <c r="L62" s="1903" t="s">
        <v>195</v>
      </c>
      <c r="M62" s="1903"/>
      <c r="N62" s="1911">
        <v>42913</v>
      </c>
      <c r="O62" s="1903"/>
      <c r="P62" s="1913">
        <v>42914</v>
      </c>
      <c r="Q62" s="1898"/>
      <c r="R62" s="1898"/>
      <c r="S62" s="1898"/>
      <c r="T62" s="1903"/>
      <c r="U62" s="1903" t="s">
        <v>567</v>
      </c>
      <c r="V62" s="1918" t="s">
        <v>177</v>
      </c>
      <c r="W62" s="1898"/>
      <c r="X62" s="1903"/>
      <c r="Y62" s="1898" t="s">
        <v>568</v>
      </c>
      <c r="Z62" s="1898"/>
      <c r="AA62" s="1918" t="s">
        <v>569</v>
      </c>
      <c r="AB62" s="1918"/>
      <c r="AC62" s="1899"/>
      <c r="AD62" s="1898"/>
    </row>
    <row r="63" spans="1:30" s="1888" customFormat="1" ht="20.100000000000001" customHeight="1">
      <c r="A63" s="1897">
        <v>62</v>
      </c>
      <c r="B63" s="1898" t="s">
        <v>3</v>
      </c>
      <c r="C63" s="1898" t="s">
        <v>27</v>
      </c>
      <c r="D63" s="1898" t="s">
        <v>34</v>
      </c>
      <c r="E63" s="1898" t="s">
        <v>570</v>
      </c>
      <c r="F63" s="1898" t="s">
        <v>571</v>
      </c>
      <c r="G63" s="1898" t="s">
        <v>20015</v>
      </c>
      <c r="H63" s="1909" t="str">
        <f t="shared" si="5"/>
        <v>链接</v>
      </c>
      <c r="I63" s="1898" t="s">
        <v>93</v>
      </c>
      <c r="J63" s="1898" t="s">
        <v>12</v>
      </c>
      <c r="K63" s="1898" t="s">
        <v>222</v>
      </c>
      <c r="L63" s="1898" t="s">
        <v>206</v>
      </c>
      <c r="M63" s="1898"/>
      <c r="N63" s="1911">
        <v>42913</v>
      </c>
      <c r="O63" s="1898"/>
      <c r="P63" s="1913">
        <v>42914</v>
      </c>
      <c r="Q63" s="1898"/>
      <c r="R63" s="1898"/>
      <c r="S63" s="1898"/>
      <c r="T63" s="1898"/>
      <c r="U63" s="1899" t="s">
        <v>572</v>
      </c>
      <c r="V63" s="1899" t="s">
        <v>573</v>
      </c>
      <c r="W63" s="1898"/>
      <c r="X63" s="1898"/>
      <c r="Y63" s="1898" t="s">
        <v>574</v>
      </c>
      <c r="Z63" s="1898"/>
      <c r="AA63" s="1899" t="s">
        <v>575</v>
      </c>
      <c r="AB63" s="1898" t="s">
        <v>172</v>
      </c>
      <c r="AC63" s="1898"/>
      <c r="AD63" s="1898"/>
    </row>
    <row r="64" spans="1:30" s="1888" customFormat="1" ht="20.100000000000001" customHeight="1">
      <c r="A64" s="1897">
        <v>63</v>
      </c>
      <c r="B64" s="1898" t="s">
        <v>3</v>
      </c>
      <c r="C64" s="1898" t="s">
        <v>27</v>
      </c>
      <c r="D64" s="1898" t="s">
        <v>34</v>
      </c>
      <c r="E64" s="1898" t="s">
        <v>577</v>
      </c>
      <c r="F64" s="1898" t="s">
        <v>578</v>
      </c>
      <c r="G64" s="1898" t="s">
        <v>20015</v>
      </c>
      <c r="H64" s="1909" t="str">
        <f t="shared" si="5"/>
        <v>链接</v>
      </c>
      <c r="I64" s="1898" t="s">
        <v>93</v>
      </c>
      <c r="J64" s="1898" t="s">
        <v>12</v>
      </c>
      <c r="K64" s="1898" t="s">
        <v>327</v>
      </c>
      <c r="L64" s="1898" t="s">
        <v>206</v>
      </c>
      <c r="M64" s="1898" t="s">
        <v>576</v>
      </c>
      <c r="N64" s="1911">
        <v>42913</v>
      </c>
      <c r="O64" s="1898"/>
      <c r="P64" s="1913">
        <v>42914</v>
      </c>
      <c r="Q64" s="1898"/>
      <c r="R64" s="1898"/>
      <c r="S64" s="1898"/>
      <c r="T64" s="1898"/>
      <c r="U64" s="1899" t="s">
        <v>579</v>
      </c>
      <c r="V64" s="1899" t="s">
        <v>580</v>
      </c>
      <c r="W64" s="1898"/>
      <c r="X64" s="1898"/>
      <c r="Y64" s="1898" t="s">
        <v>581</v>
      </c>
      <c r="Z64" s="1898"/>
      <c r="AA64" s="1899" t="s">
        <v>582</v>
      </c>
      <c r="AB64" s="1898" t="s">
        <v>211</v>
      </c>
      <c r="AC64" s="1898" t="s">
        <v>79</v>
      </c>
      <c r="AD64" s="1899" t="s">
        <v>583</v>
      </c>
    </row>
    <row r="65" spans="1:30" s="1888" customFormat="1" ht="20.100000000000001" customHeight="1">
      <c r="A65" s="1897">
        <v>64</v>
      </c>
      <c r="B65" s="1898" t="s">
        <v>9</v>
      </c>
      <c r="C65" s="1899" t="s">
        <v>27</v>
      </c>
      <c r="D65" s="1898" t="s">
        <v>30</v>
      </c>
      <c r="E65" s="298" t="s">
        <v>585</v>
      </c>
      <c r="F65" s="1898" t="s">
        <v>584</v>
      </c>
      <c r="G65" s="1898" t="s">
        <v>20015</v>
      </c>
      <c r="H65" s="1909" t="str">
        <f t="shared" ref="H65:H85" si="6">HYPERLINK("#"&amp;E65&amp;"!a1","链接")</f>
        <v>链接</v>
      </c>
      <c r="I65" s="1898" t="s">
        <v>93</v>
      </c>
      <c r="J65" s="1901" t="s">
        <v>12</v>
      </c>
      <c r="K65" s="298" t="s">
        <v>417</v>
      </c>
      <c r="L65" s="298" t="s">
        <v>82</v>
      </c>
      <c r="M65" s="1901" t="s">
        <v>116</v>
      </c>
      <c r="N65" s="1911">
        <v>42894</v>
      </c>
      <c r="O65" s="1901"/>
      <c r="P65" s="1913"/>
      <c r="Q65" s="1898"/>
      <c r="R65" s="1898"/>
      <c r="S65" s="1898"/>
      <c r="T65" s="1901"/>
      <c r="U65" s="298" t="s">
        <v>586</v>
      </c>
      <c r="V65" s="1900" t="s">
        <v>419</v>
      </c>
      <c r="W65" s="1898"/>
      <c r="X65" s="1926"/>
      <c r="Y65" s="1898" t="s">
        <v>415</v>
      </c>
      <c r="Z65" s="1898"/>
      <c r="AA65" s="1947"/>
      <c r="AB65" s="1900" t="s">
        <v>149</v>
      </c>
      <c r="AC65" s="302" t="s">
        <v>79</v>
      </c>
      <c r="AD65" s="302" t="s">
        <v>424</v>
      </c>
    </row>
    <row r="66" spans="1:30" s="1888" customFormat="1" ht="20.100000000000001" customHeight="1">
      <c r="A66" s="1897">
        <v>65</v>
      </c>
      <c r="B66" s="1898" t="s">
        <v>9</v>
      </c>
      <c r="C66" s="1899" t="s">
        <v>27</v>
      </c>
      <c r="D66" s="1898" t="s">
        <v>30</v>
      </c>
      <c r="E66" s="298" t="s">
        <v>588</v>
      </c>
      <c r="F66" s="1898" t="s">
        <v>587</v>
      </c>
      <c r="G66" s="1898" t="s">
        <v>20015</v>
      </c>
      <c r="H66" s="1909" t="str">
        <f t="shared" si="6"/>
        <v>链接</v>
      </c>
      <c r="I66" s="1898" t="s">
        <v>93</v>
      </c>
      <c r="J66" s="1901" t="s">
        <v>12</v>
      </c>
      <c r="K66" s="298" t="s">
        <v>417</v>
      </c>
      <c r="L66" s="298" t="s">
        <v>82</v>
      </c>
      <c r="M66" s="1901" t="s">
        <v>589</v>
      </c>
      <c r="N66" s="1911">
        <v>42902</v>
      </c>
      <c r="O66" s="1901"/>
      <c r="P66" s="1913"/>
      <c r="Q66" s="1898"/>
      <c r="R66" s="1898"/>
      <c r="S66" s="1898"/>
      <c r="T66" s="1901"/>
      <c r="U66" s="298" t="s">
        <v>590</v>
      </c>
      <c r="V66" s="1900" t="s">
        <v>429</v>
      </c>
      <c r="W66" s="1898"/>
      <c r="X66" s="1926"/>
      <c r="Y66" s="1898" t="s">
        <v>425</v>
      </c>
      <c r="Z66" s="1898"/>
      <c r="AA66" s="1945"/>
      <c r="AB66" s="1900" t="s">
        <v>149</v>
      </c>
      <c r="AC66" s="302"/>
      <c r="AD66" s="302"/>
    </row>
    <row r="67" spans="1:30" s="1888" customFormat="1" ht="20.100000000000001" customHeight="1">
      <c r="A67" s="1897">
        <v>66</v>
      </c>
      <c r="B67" s="1898" t="s">
        <v>3</v>
      </c>
      <c r="C67" s="1898" t="s">
        <v>27</v>
      </c>
      <c r="D67" s="1898" t="s">
        <v>29</v>
      </c>
      <c r="E67" s="1898" t="s">
        <v>591</v>
      </c>
      <c r="F67" s="1898" t="s">
        <v>592</v>
      </c>
      <c r="G67" s="1898" t="s">
        <v>20015</v>
      </c>
      <c r="H67" s="1909" t="str">
        <f t="shared" si="6"/>
        <v>链接</v>
      </c>
      <c r="I67" s="1898" t="s">
        <v>93</v>
      </c>
      <c r="J67" s="1898" t="s">
        <v>12</v>
      </c>
      <c r="K67" s="1898" t="s">
        <v>593</v>
      </c>
      <c r="L67" s="1898" t="s">
        <v>206</v>
      </c>
      <c r="M67" s="1898"/>
      <c r="N67" s="1911">
        <v>42902</v>
      </c>
      <c r="O67" s="1898"/>
      <c r="P67" s="1913"/>
      <c r="Q67" s="1898"/>
      <c r="R67" s="1898"/>
      <c r="S67" s="1898"/>
      <c r="T67" s="1898"/>
      <c r="U67" s="1899" t="s">
        <v>594</v>
      </c>
      <c r="V67" s="1899" t="s">
        <v>595</v>
      </c>
      <c r="W67" s="1898"/>
      <c r="X67" s="1950"/>
      <c r="Y67" s="1898" t="s">
        <v>596</v>
      </c>
      <c r="Z67" s="1898"/>
      <c r="AA67" s="1899" t="s">
        <v>597</v>
      </c>
      <c r="AB67" s="1898" t="s">
        <v>172</v>
      </c>
      <c r="AC67" s="1898" t="s">
        <v>79</v>
      </c>
      <c r="AD67" s="1898" t="s">
        <v>598</v>
      </c>
    </row>
    <row r="68" spans="1:30" s="1888" customFormat="1" ht="20.100000000000001" customHeight="1">
      <c r="A68" s="1897">
        <v>67</v>
      </c>
      <c r="B68" s="1898" t="s">
        <v>3</v>
      </c>
      <c r="C68" s="1898" t="s">
        <v>27</v>
      </c>
      <c r="D68" s="1898" t="s">
        <v>29</v>
      </c>
      <c r="E68" s="1898" t="s">
        <v>599</v>
      </c>
      <c r="F68" s="1898" t="s">
        <v>600</v>
      </c>
      <c r="G68" s="1898" t="s">
        <v>20014</v>
      </c>
      <c r="H68" s="1909" t="str">
        <f t="shared" si="6"/>
        <v>链接</v>
      </c>
      <c r="I68" s="1898" t="s">
        <v>80</v>
      </c>
      <c r="J68" s="1898" t="s">
        <v>12</v>
      </c>
      <c r="K68" s="1898" t="s">
        <v>593</v>
      </c>
      <c r="L68" s="1898" t="s">
        <v>206</v>
      </c>
      <c r="M68" s="1898"/>
      <c r="N68" s="1911">
        <v>42902</v>
      </c>
      <c r="O68" s="1898"/>
      <c r="P68" s="1913"/>
      <c r="Q68" s="1898"/>
      <c r="R68" s="1898"/>
      <c r="S68" s="1898"/>
      <c r="T68" s="1898"/>
      <c r="U68" s="1899" t="s">
        <v>601</v>
      </c>
      <c r="V68" s="1899" t="s">
        <v>602</v>
      </c>
      <c r="W68" s="1898"/>
      <c r="X68" s="1950"/>
      <c r="Y68" s="1898" t="s">
        <v>603</v>
      </c>
      <c r="Z68" s="1898"/>
      <c r="AA68" s="1899" t="s">
        <v>604</v>
      </c>
      <c r="AB68" s="1898" t="s">
        <v>172</v>
      </c>
      <c r="AC68" s="1898"/>
      <c r="AD68" s="1898"/>
    </row>
    <row r="69" spans="1:30" s="1888" customFormat="1" ht="20.100000000000001" customHeight="1">
      <c r="A69" s="1897">
        <v>68</v>
      </c>
      <c r="B69" s="1898" t="s">
        <v>3</v>
      </c>
      <c r="C69" s="1898" t="s">
        <v>27</v>
      </c>
      <c r="D69" s="1898" t="s">
        <v>29</v>
      </c>
      <c r="E69" s="1898" t="s">
        <v>606</v>
      </c>
      <c r="F69" s="1898" t="s">
        <v>605</v>
      </c>
      <c r="G69" s="1898" t="s">
        <v>20015</v>
      </c>
      <c r="H69" s="1909" t="str">
        <f t="shared" si="6"/>
        <v>链接</v>
      </c>
      <c r="I69" s="1898" t="s">
        <v>93</v>
      </c>
      <c r="J69" s="1898" t="s">
        <v>12</v>
      </c>
      <c r="K69" s="1898" t="s">
        <v>607</v>
      </c>
      <c r="L69" s="1898" t="s">
        <v>206</v>
      </c>
      <c r="M69" s="1898"/>
      <c r="N69" s="1911">
        <v>42902</v>
      </c>
      <c r="O69" s="1898"/>
      <c r="P69" s="1913"/>
      <c r="Q69" s="1898"/>
      <c r="R69" s="1898"/>
      <c r="S69" s="1898"/>
      <c r="T69" s="1898"/>
      <c r="U69" s="1899" t="s">
        <v>608</v>
      </c>
      <c r="V69" s="1899" t="s">
        <v>609</v>
      </c>
      <c r="W69" s="1898"/>
      <c r="X69" s="1950"/>
      <c r="Y69" s="1898" t="s">
        <v>610</v>
      </c>
      <c r="Z69" s="1898"/>
      <c r="AA69" s="1899"/>
      <c r="AB69" s="1898" t="s">
        <v>172</v>
      </c>
      <c r="AC69" s="1898" t="s">
        <v>79</v>
      </c>
      <c r="AD69" s="1898" t="s">
        <v>611</v>
      </c>
    </row>
    <row r="70" spans="1:30" s="1888" customFormat="1" ht="20.100000000000001" customHeight="1">
      <c r="A70" s="1897">
        <v>69</v>
      </c>
      <c r="B70" s="1898" t="s">
        <v>3</v>
      </c>
      <c r="C70" s="1898" t="s">
        <v>27</v>
      </c>
      <c r="D70" s="1898" t="s">
        <v>29</v>
      </c>
      <c r="E70" s="1898" t="s">
        <v>612</v>
      </c>
      <c r="F70" s="1898" t="s">
        <v>613</v>
      </c>
      <c r="G70" s="1898" t="s">
        <v>20015</v>
      </c>
      <c r="H70" s="1909" t="str">
        <f t="shared" si="6"/>
        <v>链接</v>
      </c>
      <c r="I70" s="1898" t="s">
        <v>80</v>
      </c>
      <c r="J70" s="1898" t="s">
        <v>12</v>
      </c>
      <c r="K70" s="1898" t="s">
        <v>614</v>
      </c>
      <c r="L70" s="1898" t="s">
        <v>206</v>
      </c>
      <c r="M70" s="1898"/>
      <c r="N70" s="1911">
        <v>42902</v>
      </c>
      <c r="O70" s="1911"/>
      <c r="P70" s="1913"/>
      <c r="Q70" s="1898"/>
      <c r="R70" s="1898"/>
      <c r="S70" s="1898"/>
      <c r="T70" s="1898"/>
      <c r="U70" s="1899" t="s">
        <v>615</v>
      </c>
      <c r="V70" s="1899" t="s">
        <v>616</v>
      </c>
      <c r="W70" s="1898"/>
      <c r="X70" s="1950"/>
      <c r="Y70" s="1898" t="s">
        <v>617</v>
      </c>
      <c r="Z70" s="1898"/>
      <c r="AA70" s="1899"/>
      <c r="AB70" s="1898" t="s">
        <v>172</v>
      </c>
      <c r="AC70" s="1898" t="s">
        <v>79</v>
      </c>
      <c r="AD70" s="1898" t="s">
        <v>618</v>
      </c>
    </row>
    <row r="71" spans="1:30" s="1888" customFormat="1" ht="20.100000000000001" customHeight="1">
      <c r="A71" s="1897">
        <v>70</v>
      </c>
      <c r="B71" s="1898" t="s">
        <v>3</v>
      </c>
      <c r="C71" s="1898" t="s">
        <v>27</v>
      </c>
      <c r="D71" s="1898" t="s">
        <v>34</v>
      </c>
      <c r="E71" s="1898" t="s">
        <v>619</v>
      </c>
      <c r="F71" s="1898" t="s">
        <v>620</v>
      </c>
      <c r="G71" s="1898" t="s">
        <v>20015</v>
      </c>
      <c r="H71" s="1909" t="str">
        <f t="shared" si="6"/>
        <v>链接</v>
      </c>
      <c r="I71" s="1898" t="s">
        <v>93</v>
      </c>
      <c r="J71" s="1898" t="s">
        <v>12</v>
      </c>
      <c r="K71" s="1898" t="s">
        <v>222</v>
      </c>
      <c r="L71" s="1898" t="s">
        <v>206</v>
      </c>
      <c r="M71" s="1898"/>
      <c r="N71" s="1911">
        <v>42902</v>
      </c>
      <c r="O71" s="1898"/>
      <c r="P71" s="1913"/>
      <c r="Q71" s="1898"/>
      <c r="R71" s="1898"/>
      <c r="S71" s="1898"/>
      <c r="T71" s="1898"/>
      <c r="U71" s="1899" t="s">
        <v>621</v>
      </c>
      <c r="V71" s="1899" t="s">
        <v>622</v>
      </c>
      <c r="W71" s="1898"/>
      <c r="X71" s="1950"/>
      <c r="Y71" s="1898" t="s">
        <v>576</v>
      </c>
      <c r="Z71" s="1898"/>
      <c r="AA71" s="1899" t="s">
        <v>623</v>
      </c>
      <c r="AB71" s="1898" t="s">
        <v>172</v>
      </c>
      <c r="AC71" s="1898"/>
      <c r="AD71" s="1898"/>
    </row>
    <row r="72" spans="1:30" s="1888" customFormat="1" ht="20.100000000000001" customHeight="1">
      <c r="A72" s="1897">
        <v>71</v>
      </c>
      <c r="B72" s="1898" t="s">
        <v>9</v>
      </c>
      <c r="C72" s="1899" t="s">
        <v>27</v>
      </c>
      <c r="D72" s="1898" t="s">
        <v>30</v>
      </c>
      <c r="E72" s="1900" t="s">
        <v>625</v>
      </c>
      <c r="F72" s="1898" t="s">
        <v>624</v>
      </c>
      <c r="G72" s="1898" t="s">
        <v>20015</v>
      </c>
      <c r="H72" s="1909" t="str">
        <f t="shared" si="6"/>
        <v>链接</v>
      </c>
      <c r="I72" s="1898" t="s">
        <v>93</v>
      </c>
      <c r="J72" s="1901" t="s">
        <v>245</v>
      </c>
      <c r="K72" s="1898" t="s">
        <v>391</v>
      </c>
      <c r="L72" s="1898" t="s">
        <v>82</v>
      </c>
      <c r="M72" s="1901" t="s">
        <v>83</v>
      </c>
      <c r="N72" s="1911">
        <v>42902</v>
      </c>
      <c r="O72" s="1914"/>
      <c r="P72" s="1913"/>
      <c r="Q72" s="1898"/>
      <c r="R72" s="1898"/>
      <c r="S72" s="1898"/>
      <c r="T72" s="1914"/>
      <c r="U72" s="1898" t="s">
        <v>626</v>
      </c>
      <c r="V72" s="1898" t="s">
        <v>392</v>
      </c>
      <c r="W72" s="1898"/>
      <c r="X72" s="1926"/>
      <c r="Y72" s="1898" t="s">
        <v>389</v>
      </c>
      <c r="Z72" s="1898"/>
      <c r="AA72" s="1900" t="s">
        <v>627</v>
      </c>
      <c r="AB72" s="1944" t="s">
        <v>149</v>
      </c>
      <c r="AC72" s="1944"/>
      <c r="AD72" s="1944"/>
    </row>
    <row r="73" spans="1:30" s="1888" customFormat="1" ht="20.100000000000001" customHeight="1">
      <c r="A73" s="1897">
        <v>72</v>
      </c>
      <c r="B73" s="1898" t="s">
        <v>9</v>
      </c>
      <c r="C73" s="1899" t="s">
        <v>27</v>
      </c>
      <c r="D73" s="1898" t="s">
        <v>30</v>
      </c>
      <c r="E73" s="1900" t="s">
        <v>628</v>
      </c>
      <c r="F73" s="1898" t="s">
        <v>629</v>
      </c>
      <c r="G73" s="1898" t="s">
        <v>20015</v>
      </c>
      <c r="H73" s="1909" t="str">
        <f t="shared" si="6"/>
        <v>链接</v>
      </c>
      <c r="I73" s="1898" t="s">
        <v>93</v>
      </c>
      <c r="J73" s="1901" t="s">
        <v>245</v>
      </c>
      <c r="K73" s="1898" t="s">
        <v>630</v>
      </c>
      <c r="L73" s="1898" t="s">
        <v>82</v>
      </c>
      <c r="M73" s="1901" t="s">
        <v>83</v>
      </c>
      <c r="N73" s="1911">
        <v>42915</v>
      </c>
      <c r="O73" s="1914"/>
      <c r="P73" s="1913">
        <v>42915</v>
      </c>
      <c r="Q73" s="1898"/>
      <c r="R73" s="1898"/>
      <c r="S73" s="1898"/>
      <c r="T73" s="1914"/>
      <c r="U73" s="1898" t="s">
        <v>631</v>
      </c>
      <c r="V73" s="1898" t="s">
        <v>632</v>
      </c>
      <c r="W73" s="1898"/>
      <c r="X73" s="1926"/>
      <c r="Y73" s="1898" t="s">
        <v>633</v>
      </c>
      <c r="Z73" s="1898"/>
      <c r="AA73" s="1900" t="s">
        <v>634</v>
      </c>
      <c r="AB73" s="1944" t="s">
        <v>149</v>
      </c>
      <c r="AC73" s="1944"/>
      <c r="AD73" s="1944"/>
    </row>
    <row r="74" spans="1:30" s="1888" customFormat="1" ht="20.100000000000001" customHeight="1">
      <c r="A74" s="1897">
        <v>73</v>
      </c>
      <c r="B74" s="1898" t="s">
        <v>9</v>
      </c>
      <c r="C74" s="1899" t="s">
        <v>27</v>
      </c>
      <c r="D74" s="1898" t="s">
        <v>30</v>
      </c>
      <c r="E74" s="298" t="s">
        <v>635</v>
      </c>
      <c r="F74" s="1898" t="s">
        <v>636</v>
      </c>
      <c r="G74" s="1898" t="s">
        <v>20015</v>
      </c>
      <c r="H74" s="1909" t="str">
        <f t="shared" si="6"/>
        <v>链接</v>
      </c>
      <c r="I74" s="1898" t="s">
        <v>93</v>
      </c>
      <c r="J74" s="1901" t="s">
        <v>12</v>
      </c>
      <c r="K74" s="298" t="s">
        <v>637</v>
      </c>
      <c r="L74" s="298" t="s">
        <v>82</v>
      </c>
      <c r="M74" s="1901" t="s">
        <v>83</v>
      </c>
      <c r="N74" s="1911">
        <v>42902</v>
      </c>
      <c r="O74" s="1901"/>
      <c r="P74" s="1913"/>
      <c r="Q74" s="1901"/>
      <c r="R74" s="1901"/>
      <c r="S74" s="1901"/>
      <c r="T74" s="1901"/>
      <c r="U74" s="298" t="s">
        <v>638</v>
      </c>
      <c r="V74" s="1899" t="s">
        <v>639</v>
      </c>
      <c r="W74" s="1901"/>
      <c r="X74" s="1926"/>
      <c r="Y74" s="1898" t="s">
        <v>640</v>
      </c>
      <c r="Z74" s="1901"/>
      <c r="AA74" s="1900" t="s">
        <v>641</v>
      </c>
      <c r="AB74" s="1900" t="s">
        <v>149</v>
      </c>
      <c r="AC74" s="302" t="s">
        <v>79</v>
      </c>
      <c r="AD74" s="302" t="s">
        <v>150</v>
      </c>
    </row>
    <row r="75" spans="1:30" s="1888" customFormat="1" ht="20.100000000000001" customHeight="1">
      <c r="A75" s="1897">
        <v>74</v>
      </c>
      <c r="B75" s="1903" t="s">
        <v>8</v>
      </c>
      <c r="C75" s="1903" t="s">
        <v>36</v>
      </c>
      <c r="D75" s="1903" t="s">
        <v>38</v>
      </c>
      <c r="E75" s="1903" t="s">
        <v>643</v>
      </c>
      <c r="F75" s="1903" t="s">
        <v>644</v>
      </c>
      <c r="G75" s="1898" t="s">
        <v>20015</v>
      </c>
      <c r="H75" s="1909" t="str">
        <f t="shared" si="6"/>
        <v>链接</v>
      </c>
      <c r="I75" s="1903" t="s">
        <v>80</v>
      </c>
      <c r="J75" s="1903" t="s">
        <v>6</v>
      </c>
      <c r="K75" s="1903" t="s">
        <v>548</v>
      </c>
      <c r="L75" s="1903" t="s">
        <v>195</v>
      </c>
      <c r="M75" s="1903"/>
      <c r="N75" s="1911">
        <v>42902</v>
      </c>
      <c r="O75" s="1903"/>
      <c r="P75" s="1913"/>
      <c r="Q75" s="1898"/>
      <c r="R75" s="1898"/>
      <c r="S75" s="1898"/>
      <c r="T75" s="1903"/>
      <c r="U75" s="1903" t="s">
        <v>645</v>
      </c>
      <c r="V75" s="1918" t="s">
        <v>646</v>
      </c>
      <c r="W75" s="1898"/>
      <c r="X75" s="1951"/>
      <c r="Y75" s="1898" t="s">
        <v>647</v>
      </c>
      <c r="Z75" s="1898"/>
      <c r="AA75" s="1918" t="s">
        <v>648</v>
      </c>
      <c r="AB75" s="1918" t="s">
        <v>172</v>
      </c>
      <c r="AC75" s="1899"/>
      <c r="AD75" s="1898"/>
    </row>
    <row r="76" spans="1:30" s="1888" customFormat="1" ht="20.100000000000001" customHeight="1">
      <c r="A76" s="1897">
        <v>75</v>
      </c>
      <c r="B76" s="1903" t="s">
        <v>8</v>
      </c>
      <c r="C76" s="1903" t="s">
        <v>36</v>
      </c>
      <c r="D76" s="1903" t="s">
        <v>38</v>
      </c>
      <c r="E76" s="1903" t="s">
        <v>649</v>
      </c>
      <c r="F76" s="1903" t="s">
        <v>650</v>
      </c>
      <c r="G76" s="1898" t="s">
        <v>20015</v>
      </c>
      <c r="H76" s="1909" t="str">
        <f t="shared" si="6"/>
        <v>链接</v>
      </c>
      <c r="I76" s="1903" t="s">
        <v>93</v>
      </c>
      <c r="J76" s="1903" t="s">
        <v>6</v>
      </c>
      <c r="K76" s="1903" t="s">
        <v>548</v>
      </c>
      <c r="L76" s="1903" t="s">
        <v>195</v>
      </c>
      <c r="M76" s="1903"/>
      <c r="N76" s="1911">
        <v>42902</v>
      </c>
      <c r="O76" s="1903"/>
      <c r="P76" s="1913"/>
      <c r="Q76" s="1898"/>
      <c r="R76" s="1898"/>
      <c r="S76" s="1898"/>
      <c r="T76" s="1903"/>
      <c r="U76" s="1903" t="s">
        <v>651</v>
      </c>
      <c r="V76" s="1903" t="s">
        <v>652</v>
      </c>
      <c r="W76" s="1898"/>
      <c r="X76" s="1951"/>
      <c r="Y76" s="1898" t="s">
        <v>642</v>
      </c>
      <c r="Z76" s="1898"/>
      <c r="AA76" s="1903" t="s">
        <v>653</v>
      </c>
      <c r="AB76" s="1918" t="s">
        <v>172</v>
      </c>
      <c r="AC76" s="1898"/>
      <c r="AD76" s="1898"/>
    </row>
    <row r="77" spans="1:30" s="1888" customFormat="1" ht="20.100000000000001" customHeight="1">
      <c r="A77" s="1897">
        <v>76</v>
      </c>
      <c r="B77" s="1903" t="s">
        <v>8</v>
      </c>
      <c r="C77" s="1903" t="s">
        <v>27</v>
      </c>
      <c r="D77" s="1903" t="s">
        <v>31</v>
      </c>
      <c r="E77" s="1903" t="s">
        <v>654</v>
      </c>
      <c r="F77" s="1903" t="s">
        <v>655</v>
      </c>
      <c r="G77" s="1898" t="s">
        <v>20014</v>
      </c>
      <c r="H77" s="1909" t="str">
        <f t="shared" si="6"/>
        <v>链接</v>
      </c>
      <c r="I77" s="1903" t="s">
        <v>80</v>
      </c>
      <c r="J77" s="1903" t="s">
        <v>12</v>
      </c>
      <c r="K77" s="1903" t="s">
        <v>656</v>
      </c>
      <c r="L77" s="1903" t="s">
        <v>195</v>
      </c>
      <c r="M77" s="1903"/>
      <c r="N77" s="1911">
        <v>42902</v>
      </c>
      <c r="O77" s="1903"/>
      <c r="P77" s="1913"/>
      <c r="Q77" s="1898"/>
      <c r="R77" s="1898"/>
      <c r="S77" s="1898"/>
      <c r="T77" s="1903"/>
      <c r="U77" s="1903" t="s">
        <v>657</v>
      </c>
      <c r="V77" s="1918" t="s">
        <v>658</v>
      </c>
      <c r="W77" s="1898"/>
      <c r="X77" s="1951"/>
      <c r="Y77" s="1898" t="s">
        <v>659</v>
      </c>
      <c r="Z77" s="1898"/>
      <c r="AA77" s="1918" t="s">
        <v>660</v>
      </c>
      <c r="AB77" s="1918" t="s">
        <v>172</v>
      </c>
      <c r="AC77" s="1898"/>
      <c r="AD77" s="1898"/>
    </row>
    <row r="78" spans="1:30" s="1888" customFormat="1" ht="20.100000000000001" customHeight="1">
      <c r="A78" s="1897">
        <v>77</v>
      </c>
      <c r="B78" s="1903" t="s">
        <v>6</v>
      </c>
      <c r="C78" s="1903" t="s">
        <v>36</v>
      </c>
      <c r="D78" s="1903" t="s">
        <v>38</v>
      </c>
      <c r="E78" s="1903" t="s">
        <v>661</v>
      </c>
      <c r="F78" s="1903" t="s">
        <v>662</v>
      </c>
      <c r="G78" s="1898" t="s">
        <v>20015</v>
      </c>
      <c r="H78" s="1909" t="str">
        <f t="shared" si="6"/>
        <v>链接</v>
      </c>
      <c r="I78" s="1903" t="s">
        <v>80</v>
      </c>
      <c r="J78" s="1903" t="s">
        <v>6</v>
      </c>
      <c r="K78" s="1903" t="s">
        <v>164</v>
      </c>
      <c r="L78" s="1903" t="s">
        <v>118</v>
      </c>
      <c r="M78" s="1903" t="s">
        <v>663</v>
      </c>
      <c r="N78" s="1911">
        <v>42902</v>
      </c>
      <c r="O78" s="1903"/>
      <c r="P78" s="1913"/>
      <c r="Q78" s="1898"/>
      <c r="R78" s="1898"/>
      <c r="S78" s="1898"/>
      <c r="T78" s="1903"/>
      <c r="U78" s="1903" t="s">
        <v>664</v>
      </c>
      <c r="V78" s="1918" t="s">
        <v>665</v>
      </c>
      <c r="W78" s="1898"/>
      <c r="X78" s="1951"/>
      <c r="Y78" s="1898" t="s">
        <v>666</v>
      </c>
      <c r="Z78" s="1898"/>
      <c r="AA78" s="1918" t="s">
        <v>667</v>
      </c>
      <c r="AB78" s="1918" t="s">
        <v>172</v>
      </c>
      <c r="AC78" s="1898"/>
      <c r="AD78" s="1898"/>
    </row>
    <row r="79" spans="1:30" s="1888" customFormat="1" ht="20.100000000000001" customHeight="1">
      <c r="A79" s="1897">
        <v>78</v>
      </c>
      <c r="B79" s="1903" t="s">
        <v>6</v>
      </c>
      <c r="C79" s="1903" t="s">
        <v>36</v>
      </c>
      <c r="D79" s="1903" t="s">
        <v>39</v>
      </c>
      <c r="E79" s="1903" t="s">
        <v>669</v>
      </c>
      <c r="F79" s="1903" t="s">
        <v>670</v>
      </c>
      <c r="G79" s="1898" t="s">
        <v>20003</v>
      </c>
      <c r="H79" s="1909" t="str">
        <f t="shared" si="6"/>
        <v>链接</v>
      </c>
      <c r="I79" s="1903" t="s">
        <v>80</v>
      </c>
      <c r="J79" s="1903" t="s">
        <v>6</v>
      </c>
      <c r="K79" s="1903" t="s">
        <v>671</v>
      </c>
      <c r="L79" s="1903" t="s">
        <v>184</v>
      </c>
      <c r="M79" s="1903" t="s">
        <v>672</v>
      </c>
      <c r="N79" s="1911">
        <v>42902</v>
      </c>
      <c r="O79" s="1903"/>
      <c r="P79" s="1913"/>
      <c r="Q79" s="1898"/>
      <c r="R79" s="1898"/>
      <c r="S79" s="1898"/>
      <c r="T79" s="1903"/>
      <c r="U79" s="1903"/>
      <c r="V79" s="1918"/>
      <c r="W79" s="1898"/>
      <c r="X79" s="1923" t="s">
        <v>188</v>
      </c>
      <c r="Y79" s="1898" t="s">
        <v>673</v>
      </c>
      <c r="Z79" s="1898"/>
      <c r="AA79" s="1918" t="s">
        <v>674</v>
      </c>
      <c r="AB79" s="1898" t="s">
        <v>191</v>
      </c>
      <c r="AC79" s="1898"/>
      <c r="AD79" s="1899"/>
    </row>
    <row r="80" spans="1:30" s="1888" customFormat="1" ht="20.100000000000001" customHeight="1">
      <c r="A80" s="1897">
        <v>79</v>
      </c>
      <c r="B80" s="1903" t="s">
        <v>6</v>
      </c>
      <c r="C80" s="1903" t="s">
        <v>36</v>
      </c>
      <c r="D80" s="1903" t="s">
        <v>39</v>
      </c>
      <c r="E80" s="1903" t="s">
        <v>675</v>
      </c>
      <c r="F80" s="1903" t="s">
        <v>676</v>
      </c>
      <c r="G80" s="1898" t="s">
        <v>20015</v>
      </c>
      <c r="H80" s="1909" t="str">
        <f t="shared" si="6"/>
        <v>链接</v>
      </c>
      <c r="I80" s="1903" t="s">
        <v>93</v>
      </c>
      <c r="J80" s="1903" t="s">
        <v>6</v>
      </c>
      <c r="K80" s="1903" t="s">
        <v>671</v>
      </c>
      <c r="L80" s="1903" t="s">
        <v>184</v>
      </c>
      <c r="M80" s="1903" t="s">
        <v>677</v>
      </c>
      <c r="N80" s="1911">
        <v>42894</v>
      </c>
      <c r="O80" s="1903"/>
      <c r="P80" s="1913"/>
      <c r="Q80" s="1898"/>
      <c r="R80" s="1898"/>
      <c r="S80" s="1898"/>
      <c r="T80" s="1903"/>
      <c r="U80" s="1903"/>
      <c r="V80" s="1918"/>
      <c r="W80" s="1898"/>
      <c r="X80" s="1923" t="s">
        <v>188</v>
      </c>
      <c r="Y80" s="1898" t="s">
        <v>668</v>
      </c>
      <c r="Z80" s="1898"/>
      <c r="AA80" s="1918" t="s">
        <v>674</v>
      </c>
      <c r="AB80" s="1898" t="s">
        <v>191</v>
      </c>
      <c r="AC80" s="1898" t="s">
        <v>79</v>
      </c>
      <c r="AD80" s="1899" t="s">
        <v>678</v>
      </c>
    </row>
    <row r="81" spans="1:30" s="1889" customFormat="1" ht="20.100000000000001" customHeight="1">
      <c r="A81" s="1897">
        <v>80</v>
      </c>
      <c r="B81" s="1903" t="s">
        <v>6</v>
      </c>
      <c r="C81" s="1903" t="s">
        <v>36</v>
      </c>
      <c r="D81" s="1903" t="s">
        <v>37</v>
      </c>
      <c r="E81" s="1918" t="s">
        <v>680</v>
      </c>
      <c r="F81" s="1903" t="s">
        <v>679</v>
      </c>
      <c r="G81" s="1898" t="s">
        <v>20015</v>
      </c>
      <c r="H81" s="1909" t="str">
        <f t="shared" si="6"/>
        <v>链接</v>
      </c>
      <c r="I81" s="1903" t="s">
        <v>93</v>
      </c>
      <c r="J81" s="1903" t="s">
        <v>6</v>
      </c>
      <c r="K81" s="1903" t="s">
        <v>681</v>
      </c>
      <c r="L81" s="1903" t="s">
        <v>195</v>
      </c>
      <c r="M81" s="1903"/>
      <c r="N81" s="1911">
        <v>42894</v>
      </c>
      <c r="O81" s="1911">
        <v>42921</v>
      </c>
      <c r="P81" s="1913"/>
      <c r="Q81" s="1898"/>
      <c r="R81" s="1898"/>
      <c r="S81" s="1898"/>
      <c r="T81" s="1918" t="s">
        <v>682</v>
      </c>
      <c r="U81" s="1903" t="s">
        <v>683</v>
      </c>
      <c r="V81" s="1918" t="s">
        <v>684</v>
      </c>
      <c r="W81" s="1898"/>
      <c r="X81" s="1951"/>
      <c r="Y81" s="1898" t="s">
        <v>685</v>
      </c>
      <c r="Z81" s="1898"/>
      <c r="AA81" s="1952" t="s">
        <v>686</v>
      </c>
      <c r="AB81" s="1918" t="s">
        <v>172</v>
      </c>
      <c r="AC81" s="1898"/>
      <c r="AD81" s="1898"/>
    </row>
    <row r="82" spans="1:30" s="1889" customFormat="1" ht="20.100000000000001" customHeight="1">
      <c r="A82" s="1897">
        <v>81</v>
      </c>
      <c r="B82" s="1898" t="s">
        <v>3</v>
      </c>
      <c r="C82" s="1898" t="s">
        <v>27</v>
      </c>
      <c r="D82" s="1898" t="s">
        <v>34</v>
      </c>
      <c r="E82" s="1906" t="s">
        <v>687</v>
      </c>
      <c r="F82" s="1898" t="s">
        <v>688</v>
      </c>
      <c r="G82" s="1898" t="s">
        <v>20015</v>
      </c>
      <c r="H82" s="1909" t="str">
        <f t="shared" si="6"/>
        <v>链接</v>
      </c>
      <c r="I82" s="1898" t="s">
        <v>93</v>
      </c>
      <c r="J82" s="1898" t="s">
        <v>12</v>
      </c>
      <c r="K82" s="1898" t="s">
        <v>689</v>
      </c>
      <c r="L82" s="1898" t="s">
        <v>206</v>
      </c>
      <c r="M82" s="1898"/>
      <c r="N82" s="1911">
        <v>42894</v>
      </c>
      <c r="O82" s="1898"/>
      <c r="P82" s="1913"/>
      <c r="Q82" s="1898"/>
      <c r="R82" s="1898"/>
      <c r="S82" s="1898"/>
      <c r="T82" s="1898"/>
      <c r="U82" s="1899" t="s">
        <v>690</v>
      </c>
      <c r="V82" s="1899" t="s">
        <v>691</v>
      </c>
      <c r="W82" s="1898"/>
      <c r="X82" s="1950"/>
      <c r="Y82" s="1898" t="s">
        <v>692</v>
      </c>
      <c r="Z82" s="1898"/>
      <c r="AA82" s="1943" t="s">
        <v>693</v>
      </c>
      <c r="AB82" s="1898" t="s">
        <v>172</v>
      </c>
      <c r="AC82" s="1898" t="s">
        <v>79</v>
      </c>
      <c r="AD82" s="1899" t="s">
        <v>694</v>
      </c>
    </row>
    <row r="83" spans="1:30" s="1889" customFormat="1" ht="20.100000000000001" customHeight="1">
      <c r="A83" s="1897">
        <v>82</v>
      </c>
      <c r="B83" s="1898" t="s">
        <v>3</v>
      </c>
      <c r="C83" s="1898" t="s">
        <v>27</v>
      </c>
      <c r="D83" s="1898" t="s">
        <v>34</v>
      </c>
      <c r="E83" s="1898" t="s">
        <v>695</v>
      </c>
      <c r="F83" s="1898" t="s">
        <v>696</v>
      </c>
      <c r="G83" s="1898" t="s">
        <v>20015</v>
      </c>
      <c r="H83" s="1909" t="str">
        <f t="shared" si="6"/>
        <v>链接</v>
      </c>
      <c r="I83" s="1898" t="s">
        <v>93</v>
      </c>
      <c r="J83" s="1898" t="s">
        <v>12</v>
      </c>
      <c r="K83" s="1898" t="s">
        <v>697</v>
      </c>
      <c r="L83" s="1898" t="s">
        <v>206</v>
      </c>
      <c r="M83" s="1898"/>
      <c r="N83" s="1911">
        <v>42894</v>
      </c>
      <c r="O83" s="1898"/>
      <c r="P83" s="1913"/>
      <c r="Q83" s="1898"/>
      <c r="R83" s="1898"/>
      <c r="S83" s="1898"/>
      <c r="T83" s="1898"/>
      <c r="U83" s="1899" t="s">
        <v>698</v>
      </c>
      <c r="V83" s="1899" t="s">
        <v>699</v>
      </c>
      <c r="W83" s="1898"/>
      <c r="X83" s="1950"/>
      <c r="Y83" s="1898" t="s">
        <v>700</v>
      </c>
      <c r="Z83" s="1898"/>
      <c r="AA83" s="1899" t="s">
        <v>701</v>
      </c>
      <c r="AB83" s="1898" t="s">
        <v>211</v>
      </c>
      <c r="AC83" s="1898"/>
      <c r="AD83" s="1898"/>
    </row>
    <row r="84" spans="1:30" s="1889" customFormat="1" ht="20.100000000000001" customHeight="1">
      <c r="A84" s="1897">
        <v>83</v>
      </c>
      <c r="B84" s="1898" t="s">
        <v>3</v>
      </c>
      <c r="C84" s="1898" t="s">
        <v>27</v>
      </c>
      <c r="D84" s="1898" t="s">
        <v>34</v>
      </c>
      <c r="E84" s="1898" t="s">
        <v>703</v>
      </c>
      <c r="F84" s="1898" t="s">
        <v>704</v>
      </c>
      <c r="G84" s="1898" t="s">
        <v>20015</v>
      </c>
      <c r="H84" s="1909" t="str">
        <f t="shared" si="6"/>
        <v>链接</v>
      </c>
      <c r="I84" s="1898" t="s">
        <v>93</v>
      </c>
      <c r="J84" s="1898" t="s">
        <v>12</v>
      </c>
      <c r="K84" s="1898" t="s">
        <v>705</v>
      </c>
      <c r="L84" s="1898" t="s">
        <v>206</v>
      </c>
      <c r="M84" s="1898" t="s">
        <v>702</v>
      </c>
      <c r="N84" s="1911">
        <v>42894</v>
      </c>
      <c r="O84" s="1898"/>
      <c r="P84" s="1913"/>
      <c r="Q84" s="1898"/>
      <c r="R84" s="1898"/>
      <c r="S84" s="1898"/>
      <c r="T84" s="1898"/>
      <c r="U84" s="1899"/>
      <c r="V84" s="1899"/>
      <c r="W84" s="1898"/>
      <c r="X84" s="1923" t="s">
        <v>188</v>
      </c>
      <c r="Y84" s="1898" t="s">
        <v>706</v>
      </c>
      <c r="Z84" s="1898"/>
      <c r="AA84" s="1899" t="s">
        <v>707</v>
      </c>
      <c r="AB84" s="1898" t="s">
        <v>191</v>
      </c>
      <c r="AC84" s="1898"/>
      <c r="AD84" s="1899"/>
    </row>
    <row r="85" spans="1:30" s="1889" customFormat="1" ht="20.100000000000001" customHeight="1">
      <c r="A85" s="1897">
        <v>84</v>
      </c>
      <c r="B85" s="302" t="s">
        <v>13</v>
      </c>
      <c r="C85" s="1898" t="s">
        <v>42</v>
      </c>
      <c r="D85" s="1898" t="s">
        <v>43</v>
      </c>
      <c r="E85" s="1906" t="s">
        <v>709</v>
      </c>
      <c r="F85" s="1907" t="s">
        <v>708</v>
      </c>
      <c r="G85" s="1898" t="s">
        <v>20015</v>
      </c>
      <c r="H85" s="1909" t="str">
        <f t="shared" si="6"/>
        <v>链接</v>
      </c>
      <c r="I85" s="1898" t="s">
        <v>93</v>
      </c>
      <c r="J85" s="1898" t="s">
        <v>13</v>
      </c>
      <c r="K85" s="1898" t="s">
        <v>385</v>
      </c>
      <c r="L85" s="302" t="s">
        <v>131</v>
      </c>
      <c r="M85" s="1898" t="s">
        <v>710</v>
      </c>
      <c r="N85" s="1911">
        <v>42894</v>
      </c>
      <c r="O85" s="1898"/>
      <c r="P85" s="1913"/>
      <c r="Q85" s="302"/>
      <c r="R85" s="302"/>
      <c r="S85" s="302"/>
      <c r="T85" s="1898"/>
      <c r="U85" s="1906" t="s">
        <v>711</v>
      </c>
      <c r="V85" s="1906" t="s">
        <v>712</v>
      </c>
      <c r="W85" s="302"/>
      <c r="X85" s="1950"/>
      <c r="Y85" s="1898" t="s">
        <v>713</v>
      </c>
      <c r="Z85" s="302"/>
      <c r="AA85" s="1935" t="s">
        <v>714</v>
      </c>
      <c r="AB85" s="1899" t="s">
        <v>138</v>
      </c>
      <c r="AC85" s="1898"/>
      <c r="AD85" s="1898"/>
    </row>
    <row r="86" spans="1:30" s="1889" customFormat="1" ht="20.100000000000001" customHeight="1">
      <c r="A86" s="1897">
        <v>85</v>
      </c>
      <c r="B86" s="302" t="s">
        <v>13</v>
      </c>
      <c r="C86" s="1898" t="s">
        <v>42</v>
      </c>
      <c r="D86" s="1898" t="s">
        <v>43</v>
      </c>
      <c r="E86" s="1906" t="s">
        <v>715</v>
      </c>
      <c r="F86" s="1907" t="s">
        <v>716</v>
      </c>
      <c r="G86" s="1898" t="s">
        <v>20015</v>
      </c>
      <c r="H86" s="1909" t="s">
        <v>54</v>
      </c>
      <c r="I86" s="1898" t="s">
        <v>93</v>
      </c>
      <c r="J86" s="1898" t="s">
        <v>13</v>
      </c>
      <c r="K86" s="1898" t="s">
        <v>717</v>
      </c>
      <c r="L86" s="302" t="s">
        <v>131</v>
      </c>
      <c r="M86" s="1898" t="s">
        <v>83</v>
      </c>
      <c r="N86" s="1911">
        <v>42894</v>
      </c>
      <c r="O86" s="1898"/>
      <c r="P86" s="1913"/>
      <c r="Q86" s="302"/>
      <c r="R86" s="302"/>
      <c r="S86" s="302"/>
      <c r="T86" s="1898"/>
      <c r="U86" s="1906" t="s">
        <v>718</v>
      </c>
      <c r="V86" s="1899" t="s">
        <v>719</v>
      </c>
      <c r="W86" s="302"/>
      <c r="X86" s="1950"/>
      <c r="Y86" s="1898" t="s">
        <v>719</v>
      </c>
      <c r="Z86" s="302"/>
      <c r="AA86" s="1935" t="s">
        <v>720</v>
      </c>
      <c r="AB86" s="1899" t="s">
        <v>138</v>
      </c>
      <c r="AC86" s="1898"/>
      <c r="AD86" s="1898"/>
    </row>
    <row r="87" spans="1:30" s="1889" customFormat="1" ht="20.100000000000001" customHeight="1">
      <c r="A87" s="1897">
        <v>86</v>
      </c>
      <c r="B87" s="302" t="s">
        <v>13</v>
      </c>
      <c r="C87" s="302" t="s">
        <v>42</v>
      </c>
      <c r="D87" s="1898" t="s">
        <v>43</v>
      </c>
      <c r="E87" s="1906" t="s">
        <v>722</v>
      </c>
      <c r="F87" s="1949" t="s">
        <v>721</v>
      </c>
      <c r="G87" s="1898" t="s">
        <v>20015</v>
      </c>
      <c r="H87" s="1909" t="s">
        <v>54</v>
      </c>
      <c r="I87" s="1906" t="s">
        <v>93</v>
      </c>
      <c r="J87" s="1906" t="s">
        <v>13</v>
      </c>
      <c r="K87" s="1906" t="s">
        <v>471</v>
      </c>
      <c r="L87" s="302" t="s">
        <v>131</v>
      </c>
      <c r="M87" s="1898" t="s">
        <v>710</v>
      </c>
      <c r="N87" s="1911">
        <v>42894</v>
      </c>
      <c r="O87" s="1898"/>
      <c r="P87" s="1913"/>
      <c r="Q87" s="302"/>
      <c r="R87" s="302"/>
      <c r="S87" s="302"/>
      <c r="T87" s="1898"/>
      <c r="U87" s="1935" t="s">
        <v>723</v>
      </c>
      <c r="V87" s="1935" t="s">
        <v>724</v>
      </c>
      <c r="W87" s="302"/>
      <c r="X87" s="1950"/>
      <c r="Y87" s="1898" t="s">
        <v>725</v>
      </c>
      <c r="Z87" s="302"/>
      <c r="AA87" s="1935" t="s">
        <v>726</v>
      </c>
      <c r="AB87" s="1899" t="s">
        <v>138</v>
      </c>
      <c r="AC87" s="302"/>
      <c r="AD87" s="302"/>
    </row>
    <row r="88" spans="1:30" s="1889" customFormat="1" ht="20.100000000000001" customHeight="1">
      <c r="A88" s="1897">
        <v>87</v>
      </c>
      <c r="B88" s="302" t="s">
        <v>13</v>
      </c>
      <c r="C88" s="1899" t="s">
        <v>27</v>
      </c>
      <c r="D88" s="1898" t="s">
        <v>35</v>
      </c>
      <c r="E88" s="1905" t="s">
        <v>727</v>
      </c>
      <c r="F88" s="1905" t="s">
        <v>728</v>
      </c>
      <c r="G88" s="1898" t="s">
        <v>20015</v>
      </c>
      <c r="H88" s="1909" t="s">
        <v>54</v>
      </c>
      <c r="I88" s="1898" t="s">
        <v>80</v>
      </c>
      <c r="J88" s="1898" t="s">
        <v>12</v>
      </c>
      <c r="K88" s="1905" t="s">
        <v>105</v>
      </c>
      <c r="L88" s="1898" t="s">
        <v>118</v>
      </c>
      <c r="M88" s="1898" t="s">
        <v>83</v>
      </c>
      <c r="N88" s="1911">
        <v>42894</v>
      </c>
      <c r="O88" s="1898"/>
      <c r="P88" s="1913"/>
      <c r="Q88" s="302"/>
      <c r="R88" s="302"/>
      <c r="S88" s="302"/>
      <c r="T88" s="1898"/>
      <c r="U88" s="1937" t="s">
        <v>729</v>
      </c>
      <c r="V88" s="1935" t="s">
        <v>730</v>
      </c>
      <c r="W88" s="302"/>
      <c r="X88" s="1950"/>
      <c r="Y88" s="1898" t="s">
        <v>731</v>
      </c>
      <c r="Z88" s="302"/>
      <c r="AA88" s="1937" t="s">
        <v>732</v>
      </c>
      <c r="AB88" s="1899" t="s">
        <v>108</v>
      </c>
      <c r="AC88" s="302" t="s">
        <v>79</v>
      </c>
      <c r="AD88" s="302" t="s">
        <v>733</v>
      </c>
    </row>
    <row r="89" spans="1:30" s="1889" customFormat="1" ht="20.100000000000001" customHeight="1">
      <c r="A89" s="1897">
        <v>88</v>
      </c>
      <c r="B89" s="302" t="s">
        <v>13</v>
      </c>
      <c r="C89" s="1899" t="s">
        <v>27</v>
      </c>
      <c r="D89" s="1898" t="s">
        <v>35</v>
      </c>
      <c r="E89" s="1905" t="s">
        <v>735</v>
      </c>
      <c r="F89" s="1907" t="s">
        <v>734</v>
      </c>
      <c r="G89" s="1898" t="s">
        <v>20015</v>
      </c>
      <c r="H89" s="1909" t="str">
        <f t="shared" ref="H89:H94" si="7">HYPERLINK("#"&amp;E89&amp;"!a1","链接")</f>
        <v>链接</v>
      </c>
      <c r="I89" s="1898" t="s">
        <v>80</v>
      </c>
      <c r="J89" s="1898" t="s">
        <v>12</v>
      </c>
      <c r="K89" s="1905" t="s">
        <v>105</v>
      </c>
      <c r="L89" s="1898" t="s">
        <v>118</v>
      </c>
      <c r="M89" s="1905" t="s">
        <v>736</v>
      </c>
      <c r="N89" s="1911">
        <v>42894</v>
      </c>
      <c r="O89" s="1898"/>
      <c r="P89" s="1913"/>
      <c r="Q89" s="302"/>
      <c r="R89" s="302"/>
      <c r="S89" s="302"/>
      <c r="T89" s="1898"/>
      <c r="U89" s="1905" t="s">
        <v>496</v>
      </c>
      <c r="V89" s="1899" t="s">
        <v>737</v>
      </c>
      <c r="W89" s="302"/>
      <c r="X89" s="1950"/>
      <c r="Y89" s="1898" t="s">
        <v>738</v>
      </c>
      <c r="Z89" s="302"/>
      <c r="AA89" s="1937" t="s">
        <v>739</v>
      </c>
      <c r="AB89" s="1899" t="s">
        <v>108</v>
      </c>
      <c r="AC89" s="302" t="s">
        <v>79</v>
      </c>
      <c r="AD89" s="302" t="s">
        <v>740</v>
      </c>
    </row>
    <row r="90" spans="1:30" s="1889" customFormat="1" ht="20.100000000000001" customHeight="1">
      <c r="A90" s="1897">
        <v>89</v>
      </c>
      <c r="B90" s="302" t="s">
        <v>13</v>
      </c>
      <c r="C90" s="1899" t="s">
        <v>27</v>
      </c>
      <c r="D90" s="1898" t="s">
        <v>35</v>
      </c>
      <c r="E90" s="1905" t="s">
        <v>742</v>
      </c>
      <c r="F90" s="1907" t="s">
        <v>741</v>
      </c>
      <c r="G90" s="1898" t="s">
        <v>20015</v>
      </c>
      <c r="H90" s="1909" t="str">
        <f t="shared" si="7"/>
        <v>链接</v>
      </c>
      <c r="I90" s="1898" t="s">
        <v>93</v>
      </c>
      <c r="J90" s="1898" t="s">
        <v>12</v>
      </c>
      <c r="K90" s="1905" t="s">
        <v>105</v>
      </c>
      <c r="L90" s="1898" t="s">
        <v>118</v>
      </c>
      <c r="M90" s="1905" t="s">
        <v>743</v>
      </c>
      <c r="N90" s="1911">
        <v>42894</v>
      </c>
      <c r="O90" s="1898"/>
      <c r="P90" s="1913"/>
      <c r="Q90" s="302"/>
      <c r="R90" s="302"/>
      <c r="S90" s="302"/>
      <c r="T90" s="1898"/>
      <c r="U90" s="1905" t="s">
        <v>744</v>
      </c>
      <c r="V90" s="1899" t="s">
        <v>737</v>
      </c>
      <c r="W90" s="302"/>
      <c r="X90" s="1950"/>
      <c r="Y90" s="1898" t="s">
        <v>745</v>
      </c>
      <c r="Z90" s="302"/>
      <c r="AA90" s="1899" t="s">
        <v>746</v>
      </c>
      <c r="AB90" s="1899" t="s">
        <v>89</v>
      </c>
      <c r="AC90" s="302" t="s">
        <v>79</v>
      </c>
      <c r="AD90" s="302" t="s">
        <v>747</v>
      </c>
    </row>
    <row r="91" spans="1:30" s="1889" customFormat="1" ht="20.100000000000001" customHeight="1">
      <c r="A91" s="1897">
        <v>90</v>
      </c>
      <c r="B91" s="302" t="s">
        <v>13</v>
      </c>
      <c r="C91" s="1899" t="s">
        <v>27</v>
      </c>
      <c r="D91" s="1898" t="s">
        <v>35</v>
      </c>
      <c r="E91" s="1905" t="s">
        <v>749</v>
      </c>
      <c r="F91" s="1907" t="s">
        <v>748</v>
      </c>
      <c r="G91" s="1898" t="s">
        <v>20014</v>
      </c>
      <c r="H91" s="1909" t="str">
        <f t="shared" si="7"/>
        <v>链接</v>
      </c>
      <c r="I91" s="1898" t="s">
        <v>80</v>
      </c>
      <c r="J91" s="1898" t="s">
        <v>343</v>
      </c>
      <c r="K91" s="1905" t="s">
        <v>343</v>
      </c>
      <c r="L91" s="1898" t="s">
        <v>118</v>
      </c>
      <c r="M91" s="1905" t="s">
        <v>750</v>
      </c>
      <c r="N91" s="1911">
        <v>42894</v>
      </c>
      <c r="O91" s="1898"/>
      <c r="P91" s="1913"/>
      <c r="Q91" s="302"/>
      <c r="R91" s="302"/>
      <c r="S91" s="302"/>
      <c r="T91" s="1898"/>
      <c r="U91" s="1905" t="s">
        <v>496</v>
      </c>
      <c r="V91" s="1899" t="s">
        <v>737</v>
      </c>
      <c r="W91" s="302"/>
      <c r="X91" s="1950"/>
      <c r="Y91" s="1898" t="s">
        <v>738</v>
      </c>
      <c r="Z91" s="302"/>
      <c r="AA91" s="1937" t="s">
        <v>751</v>
      </c>
      <c r="AB91" s="1899" t="s">
        <v>108</v>
      </c>
      <c r="AC91" s="302" t="s">
        <v>79</v>
      </c>
      <c r="AD91" s="302" t="s">
        <v>752</v>
      </c>
    </row>
    <row r="92" spans="1:30" s="1889" customFormat="1" ht="20.100000000000001" customHeight="1">
      <c r="A92" s="1897">
        <v>91</v>
      </c>
      <c r="B92" s="302" t="s">
        <v>13</v>
      </c>
      <c r="C92" s="1899" t="s">
        <v>27</v>
      </c>
      <c r="D92" s="1898" t="s">
        <v>35</v>
      </c>
      <c r="E92" s="1905" t="s">
        <v>754</v>
      </c>
      <c r="F92" s="1907" t="s">
        <v>753</v>
      </c>
      <c r="G92" s="1898" t="s">
        <v>20015</v>
      </c>
      <c r="H92" s="1909" t="str">
        <f t="shared" si="7"/>
        <v>链接</v>
      </c>
      <c r="I92" s="1898" t="s">
        <v>80</v>
      </c>
      <c r="J92" s="1898" t="s">
        <v>12</v>
      </c>
      <c r="K92" s="1898" t="s">
        <v>755</v>
      </c>
      <c r="L92" s="1898" t="s">
        <v>118</v>
      </c>
      <c r="M92" s="1905" t="s">
        <v>756</v>
      </c>
      <c r="N92" s="1911">
        <v>42894</v>
      </c>
      <c r="O92" s="1898"/>
      <c r="P92" s="1913"/>
      <c r="Q92" s="302"/>
      <c r="R92" s="302"/>
      <c r="S92" s="302"/>
      <c r="T92" s="1898"/>
      <c r="U92" s="1937" t="s">
        <v>757</v>
      </c>
      <c r="V92" s="1899" t="s">
        <v>737</v>
      </c>
      <c r="W92" s="302"/>
      <c r="X92" s="1950"/>
      <c r="Y92" s="1898" t="s">
        <v>758</v>
      </c>
      <c r="Z92" s="302"/>
      <c r="AA92" s="1937"/>
      <c r="AB92" s="1899" t="s">
        <v>108</v>
      </c>
      <c r="AC92" s="302"/>
      <c r="AD92" s="302"/>
    </row>
    <row r="93" spans="1:30" s="1889" customFormat="1" ht="20.100000000000001" customHeight="1">
      <c r="A93" s="1897">
        <v>92</v>
      </c>
      <c r="B93" s="302" t="s">
        <v>13</v>
      </c>
      <c r="C93" s="302" t="s">
        <v>42</v>
      </c>
      <c r="D93" s="1898" t="s">
        <v>45</v>
      </c>
      <c r="E93" s="1906" t="s">
        <v>759</v>
      </c>
      <c r="F93" s="1905" t="s">
        <v>760</v>
      </c>
      <c r="G93" s="1898" t="s">
        <v>20014</v>
      </c>
      <c r="H93" s="1909" t="str">
        <f t="shared" si="7"/>
        <v>链接</v>
      </c>
      <c r="I93" s="1898" t="s">
        <v>80</v>
      </c>
      <c r="J93" s="1898" t="s">
        <v>13</v>
      </c>
      <c r="K93" s="1898" t="s">
        <v>351</v>
      </c>
      <c r="L93" s="1898" t="s">
        <v>352</v>
      </c>
      <c r="M93" s="1898" t="s">
        <v>83</v>
      </c>
      <c r="N93" s="1911">
        <v>42894</v>
      </c>
      <c r="O93" s="1898"/>
      <c r="P93" s="1913"/>
      <c r="Q93" s="302"/>
      <c r="R93" s="302"/>
      <c r="S93" s="302"/>
      <c r="T93" s="1898"/>
      <c r="U93" s="1906" t="s">
        <v>761</v>
      </c>
      <c r="V93" s="1899" t="s">
        <v>762</v>
      </c>
      <c r="W93" s="302"/>
      <c r="X93" s="1950"/>
      <c r="Y93" s="1898" t="s">
        <v>763</v>
      </c>
      <c r="Z93" s="302"/>
      <c r="AA93" s="1946" t="s">
        <v>764</v>
      </c>
      <c r="AB93" s="1946" t="s">
        <v>89</v>
      </c>
      <c r="AC93" s="1905" t="s">
        <v>79</v>
      </c>
      <c r="AD93" s="1905" t="s">
        <v>765</v>
      </c>
    </row>
    <row r="94" spans="1:30" s="1889" customFormat="1" ht="20.100000000000001" customHeight="1">
      <c r="A94" s="1897">
        <v>93</v>
      </c>
      <c r="B94" s="1898" t="s">
        <v>9</v>
      </c>
      <c r="C94" s="1899" t="s">
        <v>46</v>
      </c>
      <c r="D94" s="1898" t="s">
        <v>47</v>
      </c>
      <c r="E94" s="1902" t="s">
        <v>767</v>
      </c>
      <c r="F94" s="1901" t="s">
        <v>766</v>
      </c>
      <c r="G94" s="1898" t="s">
        <v>20015</v>
      </c>
      <c r="H94" s="1909" t="str">
        <f t="shared" si="7"/>
        <v>链接</v>
      </c>
      <c r="I94" s="1901" t="s">
        <v>80</v>
      </c>
      <c r="J94" s="1901" t="s">
        <v>9</v>
      </c>
      <c r="K94" s="1901" t="s">
        <v>9</v>
      </c>
      <c r="L94" s="1901" t="s">
        <v>131</v>
      </c>
      <c r="M94" s="1901" t="s">
        <v>83</v>
      </c>
      <c r="N94" s="1911">
        <v>42894</v>
      </c>
      <c r="O94" s="1901"/>
      <c r="P94" s="1913"/>
      <c r="Q94" s="1898"/>
      <c r="R94" s="1898"/>
      <c r="S94" s="1898"/>
      <c r="T94" s="1901"/>
      <c r="U94" s="1902" t="s">
        <v>768</v>
      </c>
      <c r="V94" s="1902" t="s">
        <v>769</v>
      </c>
      <c r="W94" s="1898"/>
      <c r="X94" s="1926"/>
      <c r="Y94" s="1898" t="s">
        <v>770</v>
      </c>
      <c r="Z94" s="1898"/>
      <c r="AA94" s="1900" t="s">
        <v>771</v>
      </c>
      <c r="AB94" s="1900" t="s">
        <v>138</v>
      </c>
      <c r="AC94" s="1902" t="s">
        <v>79</v>
      </c>
      <c r="AD94" s="1902" t="s">
        <v>772</v>
      </c>
    </row>
    <row r="95" spans="1:30" s="1889" customFormat="1" ht="20.100000000000001" customHeight="1">
      <c r="A95" s="1897">
        <v>94</v>
      </c>
      <c r="B95" s="1898" t="s">
        <v>9</v>
      </c>
      <c r="C95" s="1899" t="s">
        <v>27</v>
      </c>
      <c r="D95" s="1898" t="s">
        <v>30</v>
      </c>
      <c r="E95" s="298" t="s">
        <v>773</v>
      </c>
      <c r="F95" s="1898" t="s">
        <v>774</v>
      </c>
      <c r="G95" s="1898" t="s">
        <v>20015</v>
      </c>
      <c r="H95" s="1909" t="s">
        <v>54</v>
      </c>
      <c r="I95" s="1898" t="s">
        <v>93</v>
      </c>
      <c r="J95" s="1901" t="s">
        <v>12</v>
      </c>
      <c r="K95" s="298" t="s">
        <v>775</v>
      </c>
      <c r="L95" s="298" t="s">
        <v>82</v>
      </c>
      <c r="M95" s="1901" t="s">
        <v>142</v>
      </c>
      <c r="N95" s="1911">
        <v>42894</v>
      </c>
      <c r="O95" s="1911">
        <v>42921</v>
      </c>
      <c r="P95" s="1913">
        <v>42927</v>
      </c>
      <c r="Q95" s="1898">
        <v>105</v>
      </c>
      <c r="R95" s="1898">
        <v>105</v>
      </c>
      <c r="S95" s="1925">
        <v>1</v>
      </c>
      <c r="T95" s="1902" t="s">
        <v>776</v>
      </c>
      <c r="U95" s="298" t="s">
        <v>777</v>
      </c>
      <c r="V95" s="1899" t="s">
        <v>778</v>
      </c>
      <c r="W95" s="1898"/>
      <c r="X95" s="1926"/>
      <c r="Y95" s="1898" t="s">
        <v>779</v>
      </c>
      <c r="Z95" s="1898"/>
      <c r="AA95" s="1900" t="s">
        <v>780</v>
      </c>
      <c r="AB95" s="1900" t="s">
        <v>149</v>
      </c>
      <c r="AC95" s="302" t="s">
        <v>79</v>
      </c>
      <c r="AD95" s="302" t="s">
        <v>781</v>
      </c>
    </row>
    <row r="96" spans="1:30" s="1889" customFormat="1" ht="20.100000000000001" customHeight="1">
      <c r="A96" s="1897">
        <v>95</v>
      </c>
      <c r="B96" s="1898" t="s">
        <v>9</v>
      </c>
      <c r="C96" s="1899" t="s">
        <v>27</v>
      </c>
      <c r="D96" s="1898" t="s">
        <v>30</v>
      </c>
      <c r="E96" s="298" t="s">
        <v>782</v>
      </c>
      <c r="F96" s="1906" t="s">
        <v>783</v>
      </c>
      <c r="G96" s="1898" t="s">
        <v>20015</v>
      </c>
      <c r="H96" s="1909" t="s">
        <v>54</v>
      </c>
      <c r="I96" s="1898" t="s">
        <v>93</v>
      </c>
      <c r="J96" s="1901" t="s">
        <v>12</v>
      </c>
      <c r="K96" s="298" t="s">
        <v>153</v>
      </c>
      <c r="L96" s="298" t="s">
        <v>82</v>
      </c>
      <c r="M96" s="1901" t="s">
        <v>784</v>
      </c>
      <c r="N96" s="1911">
        <v>42894</v>
      </c>
      <c r="O96" s="1901"/>
      <c r="P96" s="1913"/>
      <c r="Q96" s="1898"/>
      <c r="R96" s="1898"/>
      <c r="S96" s="1898"/>
      <c r="T96" s="1901"/>
      <c r="U96" s="298" t="s">
        <v>785</v>
      </c>
      <c r="V96" s="1899" t="s">
        <v>786</v>
      </c>
      <c r="W96" s="1898"/>
      <c r="X96" s="1926"/>
      <c r="Y96" s="1898" t="s">
        <v>787</v>
      </c>
      <c r="Z96" s="1898"/>
      <c r="AA96" s="1900" t="s">
        <v>788</v>
      </c>
      <c r="AB96" s="1900" t="s">
        <v>149</v>
      </c>
      <c r="AC96" s="302" t="s">
        <v>79</v>
      </c>
      <c r="AD96" s="302" t="s">
        <v>161</v>
      </c>
    </row>
    <row r="97" spans="1:30" s="1889" customFormat="1" ht="20.100000000000001" customHeight="1">
      <c r="A97" s="1897">
        <v>96</v>
      </c>
      <c r="B97" s="1898" t="s">
        <v>3</v>
      </c>
      <c r="C97" s="1898" t="s">
        <v>27</v>
      </c>
      <c r="D97" s="1898" t="s">
        <v>29</v>
      </c>
      <c r="E97" s="1898" t="s">
        <v>789</v>
      </c>
      <c r="F97" s="1898" t="s">
        <v>610</v>
      </c>
      <c r="G97" s="1898" t="s">
        <v>20014</v>
      </c>
      <c r="H97" s="1909" t="str">
        <f t="shared" ref="H97:H105" si="8">HYPERLINK("#"&amp;E97&amp;"!a1","链接")</f>
        <v>链接</v>
      </c>
      <c r="I97" s="1898" t="s">
        <v>80</v>
      </c>
      <c r="J97" s="1898" t="s">
        <v>12</v>
      </c>
      <c r="K97" s="1898" t="s">
        <v>607</v>
      </c>
      <c r="L97" s="1898" t="s">
        <v>206</v>
      </c>
      <c r="M97" s="1898"/>
      <c r="N97" s="1911">
        <v>42894</v>
      </c>
      <c r="O97" s="1898"/>
      <c r="P97" s="1913"/>
      <c r="Q97" s="1898"/>
      <c r="R97" s="1898"/>
      <c r="S97" s="1898"/>
      <c r="T97" s="1898"/>
      <c r="U97" s="1899" t="s">
        <v>790</v>
      </c>
      <c r="V97" s="1899" t="s">
        <v>791</v>
      </c>
      <c r="W97" s="1898"/>
      <c r="X97" s="1950"/>
      <c r="Y97" s="1898" t="s">
        <v>792</v>
      </c>
      <c r="Z97" s="1898"/>
      <c r="AA97" s="1899" t="s">
        <v>793</v>
      </c>
      <c r="AB97" s="1898" t="s">
        <v>172</v>
      </c>
      <c r="AC97" s="1898"/>
      <c r="AD97" s="1898"/>
    </row>
    <row r="98" spans="1:30" s="1889" customFormat="1" ht="20.100000000000001" customHeight="1">
      <c r="A98" s="1897">
        <v>97</v>
      </c>
      <c r="B98" s="1898" t="s">
        <v>3</v>
      </c>
      <c r="C98" s="1898" t="s">
        <v>27</v>
      </c>
      <c r="D98" s="1898" t="s">
        <v>34</v>
      </c>
      <c r="E98" s="1898" t="s">
        <v>794</v>
      </c>
      <c r="F98" s="1898" t="s">
        <v>795</v>
      </c>
      <c r="G98" s="1898" t="s">
        <v>20015</v>
      </c>
      <c r="H98" s="1909" t="str">
        <f t="shared" si="8"/>
        <v>链接</v>
      </c>
      <c r="I98" s="1898" t="s">
        <v>93</v>
      </c>
      <c r="J98" s="1898" t="s">
        <v>12</v>
      </c>
      <c r="K98" s="1898" t="s">
        <v>222</v>
      </c>
      <c r="L98" s="1898" t="s">
        <v>206</v>
      </c>
      <c r="M98" s="1898"/>
      <c r="N98" s="1911">
        <v>42894</v>
      </c>
      <c r="O98" s="1898"/>
      <c r="P98" s="1913"/>
      <c r="Q98" s="1898"/>
      <c r="R98" s="1898"/>
      <c r="S98" s="1898"/>
      <c r="T98" s="1898"/>
      <c r="U98" s="1899" t="s">
        <v>796</v>
      </c>
      <c r="V98" s="1899" t="s">
        <v>797</v>
      </c>
      <c r="W98" s="1898"/>
      <c r="X98" s="1950"/>
      <c r="Y98" s="1898" t="s">
        <v>798</v>
      </c>
      <c r="Z98" s="1898"/>
      <c r="AA98" s="1899"/>
      <c r="AB98" s="1898" t="s">
        <v>172</v>
      </c>
      <c r="AC98" s="1898"/>
      <c r="AD98" s="1898"/>
    </row>
    <row r="99" spans="1:30" s="1889" customFormat="1" ht="20.100000000000001" customHeight="1">
      <c r="A99" s="1897">
        <v>98</v>
      </c>
      <c r="B99" s="1898" t="s">
        <v>3</v>
      </c>
      <c r="C99" s="1898" t="s">
        <v>27</v>
      </c>
      <c r="D99" s="1898" t="s">
        <v>34</v>
      </c>
      <c r="E99" s="1898" t="s">
        <v>799</v>
      </c>
      <c r="F99" s="1898" t="s">
        <v>800</v>
      </c>
      <c r="G99" s="1898" t="s">
        <v>20015</v>
      </c>
      <c r="H99" s="1909" t="str">
        <f t="shared" si="8"/>
        <v>链接</v>
      </c>
      <c r="I99" s="1898" t="s">
        <v>93</v>
      </c>
      <c r="J99" s="1898" t="s">
        <v>12</v>
      </c>
      <c r="K99" s="1898" t="s">
        <v>697</v>
      </c>
      <c r="L99" s="1898" t="s">
        <v>206</v>
      </c>
      <c r="M99" s="1898"/>
      <c r="N99" s="1911">
        <v>42894</v>
      </c>
      <c r="O99" s="1898"/>
      <c r="P99" s="1913"/>
      <c r="Q99" s="1898"/>
      <c r="R99" s="1898"/>
      <c r="S99" s="1898"/>
      <c r="T99" s="1898"/>
      <c r="U99" s="1899" t="s">
        <v>801</v>
      </c>
      <c r="V99" s="1899" t="s">
        <v>802</v>
      </c>
      <c r="W99" s="1898"/>
      <c r="X99" s="1950"/>
      <c r="Y99" s="1898" t="s">
        <v>803</v>
      </c>
      <c r="Z99" s="1898"/>
      <c r="AA99" s="1899" t="s">
        <v>701</v>
      </c>
      <c r="AB99" s="1898" t="s">
        <v>211</v>
      </c>
      <c r="AC99" s="1898"/>
      <c r="AD99" s="1898"/>
    </row>
    <row r="100" spans="1:30" s="1889" customFormat="1" ht="20.100000000000001" customHeight="1">
      <c r="A100" s="1897">
        <v>99</v>
      </c>
      <c r="B100" s="1898" t="s">
        <v>3</v>
      </c>
      <c r="C100" s="1898" t="s">
        <v>27</v>
      </c>
      <c r="D100" s="1898" t="s">
        <v>34</v>
      </c>
      <c r="E100" s="1898" t="s">
        <v>805</v>
      </c>
      <c r="F100" s="1898" t="s">
        <v>806</v>
      </c>
      <c r="G100" s="1898" t="s">
        <v>20015</v>
      </c>
      <c r="H100" s="1909" t="str">
        <f t="shared" si="8"/>
        <v>链接</v>
      </c>
      <c r="I100" s="1898" t="s">
        <v>93</v>
      </c>
      <c r="J100" s="1898" t="s">
        <v>12</v>
      </c>
      <c r="K100" s="1898" t="s">
        <v>222</v>
      </c>
      <c r="L100" s="1898" t="s">
        <v>206</v>
      </c>
      <c r="M100" s="1898" t="s">
        <v>804</v>
      </c>
      <c r="N100" s="1911">
        <v>42894</v>
      </c>
      <c r="O100" s="1898"/>
      <c r="P100" s="1913"/>
      <c r="Q100" s="1898"/>
      <c r="R100" s="1898"/>
      <c r="S100" s="1898"/>
      <c r="T100" s="1898"/>
      <c r="U100" s="1899" t="s">
        <v>807</v>
      </c>
      <c r="V100" s="1899" t="s">
        <v>808</v>
      </c>
      <c r="W100" s="1898"/>
      <c r="X100" s="1950"/>
      <c r="Y100" s="1898" t="s">
        <v>576</v>
      </c>
      <c r="Z100" s="1898"/>
      <c r="AA100" s="1899" t="s">
        <v>623</v>
      </c>
      <c r="AB100" s="1898" t="s">
        <v>172</v>
      </c>
      <c r="AC100" s="1898"/>
      <c r="AD100" s="1898"/>
    </row>
    <row r="101" spans="1:30" s="1889" customFormat="1" ht="20.100000000000001" customHeight="1">
      <c r="A101" s="1897">
        <v>100</v>
      </c>
      <c r="B101" s="1898" t="s">
        <v>3</v>
      </c>
      <c r="C101" s="1898" t="s">
        <v>27</v>
      </c>
      <c r="D101" s="1898" t="s">
        <v>34</v>
      </c>
      <c r="E101" s="1898" t="s">
        <v>810</v>
      </c>
      <c r="F101" s="1898" t="s">
        <v>20002</v>
      </c>
      <c r="G101" s="1898" t="s">
        <v>20015</v>
      </c>
      <c r="H101" s="1909" t="str">
        <f t="shared" si="8"/>
        <v>链接</v>
      </c>
      <c r="I101" s="1898" t="s">
        <v>93</v>
      </c>
      <c r="J101" s="1898" t="s">
        <v>12</v>
      </c>
      <c r="K101" s="1898" t="s">
        <v>222</v>
      </c>
      <c r="L101" s="1898" t="s">
        <v>206</v>
      </c>
      <c r="M101" s="1898" t="s">
        <v>809</v>
      </c>
      <c r="N101" s="1911">
        <v>42894</v>
      </c>
      <c r="O101" s="1898"/>
      <c r="P101" s="1913"/>
      <c r="Q101" s="1898"/>
      <c r="R101" s="1898"/>
      <c r="S101" s="1898"/>
      <c r="T101" s="1898"/>
      <c r="U101" s="1899"/>
      <c r="V101" s="1899"/>
      <c r="W101" s="1898"/>
      <c r="X101" s="1950"/>
      <c r="Y101" s="1898" t="s">
        <v>812</v>
      </c>
      <c r="Z101" s="1898"/>
      <c r="AA101" s="1899" t="s">
        <v>707</v>
      </c>
      <c r="AB101" s="1898" t="s">
        <v>191</v>
      </c>
      <c r="AC101" s="1898"/>
      <c r="AD101" s="1898"/>
    </row>
    <row r="102" spans="1:30" s="1889" customFormat="1" ht="20.100000000000001" customHeight="1">
      <c r="A102" s="1897">
        <v>101</v>
      </c>
      <c r="B102" s="1898" t="s">
        <v>3</v>
      </c>
      <c r="C102" s="1898" t="s">
        <v>27</v>
      </c>
      <c r="D102" s="1898" t="s">
        <v>34</v>
      </c>
      <c r="E102" s="1898" t="s">
        <v>813</v>
      </c>
      <c r="F102" s="1898" t="s">
        <v>814</v>
      </c>
      <c r="G102" s="1898" t="s">
        <v>20015</v>
      </c>
      <c r="H102" s="1909" t="str">
        <f t="shared" si="8"/>
        <v>链接</v>
      </c>
      <c r="I102" s="1898" t="s">
        <v>93</v>
      </c>
      <c r="J102" s="1898" t="s">
        <v>12</v>
      </c>
      <c r="K102" s="1898" t="s">
        <v>222</v>
      </c>
      <c r="L102" s="1898" t="s">
        <v>206</v>
      </c>
      <c r="M102" s="1898"/>
      <c r="N102" s="1911">
        <v>42894</v>
      </c>
      <c r="O102" s="1898"/>
      <c r="P102" s="1913">
        <v>42919</v>
      </c>
      <c r="Q102" s="1898">
        <v>630</v>
      </c>
      <c r="R102" s="1898">
        <v>500</v>
      </c>
      <c r="S102" s="1898">
        <v>0.8</v>
      </c>
      <c r="T102" s="1898" t="s">
        <v>815</v>
      </c>
      <c r="U102" s="1899"/>
      <c r="V102" s="1899"/>
      <c r="W102" s="1898">
        <v>0.8</v>
      </c>
      <c r="X102" s="1950"/>
      <c r="Y102" s="1898" t="s">
        <v>816</v>
      </c>
      <c r="Z102" s="1898"/>
      <c r="AA102" s="1899" t="s">
        <v>707</v>
      </c>
      <c r="AB102" s="1898" t="s">
        <v>191</v>
      </c>
      <c r="AC102" s="1898"/>
      <c r="AD102" s="1898"/>
    </row>
    <row r="103" spans="1:30" s="1889" customFormat="1" ht="20.100000000000001" customHeight="1">
      <c r="A103" s="1897">
        <v>102</v>
      </c>
      <c r="B103" s="1898" t="s">
        <v>3</v>
      </c>
      <c r="C103" s="1898" t="s">
        <v>27</v>
      </c>
      <c r="D103" s="1898" t="s">
        <v>34</v>
      </c>
      <c r="E103" s="1898" t="s">
        <v>817</v>
      </c>
      <c r="F103" s="1898" t="s">
        <v>818</v>
      </c>
      <c r="G103" s="1898" t="s">
        <v>20015</v>
      </c>
      <c r="H103" s="1909" t="str">
        <f t="shared" si="8"/>
        <v>链接</v>
      </c>
      <c r="I103" s="1898" t="s">
        <v>93</v>
      </c>
      <c r="J103" s="1898" t="s">
        <v>12</v>
      </c>
      <c r="K103" s="1898" t="s">
        <v>697</v>
      </c>
      <c r="L103" s="1898" t="s">
        <v>206</v>
      </c>
      <c r="M103" s="1898" t="s">
        <v>706</v>
      </c>
      <c r="N103" s="1911">
        <v>42894</v>
      </c>
      <c r="O103" s="1898"/>
      <c r="P103" s="1913"/>
      <c r="Q103" s="1898"/>
      <c r="R103" s="1898"/>
      <c r="S103" s="1898"/>
      <c r="T103" s="1898" t="s">
        <v>819</v>
      </c>
      <c r="U103" s="1899" t="s">
        <v>820</v>
      </c>
      <c r="V103" s="1899" t="s">
        <v>821</v>
      </c>
      <c r="W103" s="1898"/>
      <c r="X103" s="1950"/>
      <c r="Y103" s="1898" t="s">
        <v>822</v>
      </c>
      <c r="Z103" s="1898"/>
      <c r="AA103" s="1899" t="s">
        <v>823</v>
      </c>
      <c r="AB103" s="1898" t="s">
        <v>211</v>
      </c>
      <c r="AC103" s="1898" t="s">
        <v>79</v>
      </c>
      <c r="AD103" s="1898" t="s">
        <v>824</v>
      </c>
    </row>
    <row r="104" spans="1:30" s="1889" customFormat="1" ht="20.100000000000001" customHeight="1">
      <c r="A104" s="1897">
        <v>103</v>
      </c>
      <c r="B104" s="1898" t="s">
        <v>13</v>
      </c>
      <c r="C104" s="1898" t="s">
        <v>27</v>
      </c>
      <c r="D104" s="1898" t="s">
        <v>35</v>
      </c>
      <c r="E104" s="1898" t="s">
        <v>825</v>
      </c>
      <c r="F104" s="1898" t="s">
        <v>826</v>
      </c>
      <c r="G104" s="1898" t="s">
        <v>20015</v>
      </c>
      <c r="H104" s="1909" t="str">
        <f t="shared" si="8"/>
        <v>链接</v>
      </c>
      <c r="I104" s="1898" t="s">
        <v>93</v>
      </c>
      <c r="J104" s="1898" t="s">
        <v>12</v>
      </c>
      <c r="K104" s="1898" t="s">
        <v>105</v>
      </c>
      <c r="L104" s="1898" t="s">
        <v>118</v>
      </c>
      <c r="M104" s="1898" t="s">
        <v>83</v>
      </c>
      <c r="N104" s="1911">
        <v>42894</v>
      </c>
      <c r="O104" s="1898"/>
      <c r="P104" s="1913"/>
      <c r="Q104" s="1898"/>
      <c r="R104" s="1898"/>
      <c r="S104" s="1898"/>
      <c r="T104" s="1898"/>
      <c r="U104" s="1899" t="s">
        <v>827</v>
      </c>
      <c r="V104" s="1899" t="s">
        <v>828</v>
      </c>
      <c r="W104" s="1898"/>
      <c r="X104" s="1950"/>
      <c r="Y104" s="1898" t="s">
        <v>829</v>
      </c>
      <c r="Z104" s="1898"/>
      <c r="AA104" s="1899" t="s">
        <v>830</v>
      </c>
      <c r="AB104" s="1898" t="s">
        <v>149</v>
      </c>
      <c r="AC104" s="1898"/>
      <c r="AD104" s="1898"/>
    </row>
    <row r="105" spans="1:30" s="1889" customFormat="1" ht="20.100000000000001" customHeight="1">
      <c r="A105" s="1897">
        <v>104</v>
      </c>
      <c r="B105" s="1898" t="s">
        <v>13</v>
      </c>
      <c r="C105" s="1898" t="s">
        <v>27</v>
      </c>
      <c r="D105" s="1898" t="s">
        <v>35</v>
      </c>
      <c r="E105" s="1898" t="s">
        <v>832</v>
      </c>
      <c r="F105" s="1898" t="s">
        <v>831</v>
      </c>
      <c r="G105" s="1898" t="s">
        <v>20015</v>
      </c>
      <c r="H105" s="1909" t="str">
        <f t="shared" si="8"/>
        <v>链接</v>
      </c>
      <c r="I105" s="1898" t="s">
        <v>80</v>
      </c>
      <c r="J105" s="1898" t="s">
        <v>12</v>
      </c>
      <c r="K105" s="1898" t="s">
        <v>755</v>
      </c>
      <c r="L105" s="1898" t="s">
        <v>118</v>
      </c>
      <c r="M105" s="1898" t="s">
        <v>833</v>
      </c>
      <c r="N105" s="1911">
        <v>42894</v>
      </c>
      <c r="O105" s="1898">
        <v>42935</v>
      </c>
      <c r="P105" s="1913">
        <v>42936</v>
      </c>
      <c r="Q105" s="1898"/>
      <c r="R105" s="1898"/>
      <c r="S105" s="1898">
        <v>1</v>
      </c>
      <c r="T105" s="1898" t="s">
        <v>335</v>
      </c>
      <c r="U105" s="1899" t="s">
        <v>834</v>
      </c>
      <c r="V105" s="1899" t="s">
        <v>737</v>
      </c>
      <c r="W105" s="1898"/>
      <c r="X105" s="1950"/>
      <c r="Y105" s="1898" t="s">
        <v>835</v>
      </c>
      <c r="Z105" s="1898"/>
      <c r="AA105" s="1899"/>
      <c r="AB105" s="1898" t="s">
        <v>108</v>
      </c>
      <c r="AC105" s="1898"/>
      <c r="AD105" s="1898"/>
    </row>
    <row r="106" spans="1:30" s="1889" customFormat="1" ht="20.100000000000001" customHeight="1">
      <c r="A106" s="1897">
        <v>105</v>
      </c>
      <c r="B106" s="1898" t="s">
        <v>13</v>
      </c>
      <c r="C106" s="1898" t="s">
        <v>42</v>
      </c>
      <c r="D106" s="1898" t="s">
        <v>45</v>
      </c>
      <c r="E106" s="1898" t="s">
        <v>836</v>
      </c>
      <c r="F106" s="1898" t="s">
        <v>837</v>
      </c>
      <c r="G106" s="1898" t="s">
        <v>20015</v>
      </c>
      <c r="H106" s="1909" t="str">
        <f t="shared" ref="H106:H127" si="9">HYPERLINK("#"&amp;E106&amp;"!a1","链接")</f>
        <v>链接</v>
      </c>
      <c r="I106" s="1898" t="s">
        <v>80</v>
      </c>
      <c r="J106" s="1898" t="s">
        <v>13</v>
      </c>
      <c r="K106" s="1898" t="s">
        <v>351</v>
      </c>
      <c r="L106" s="1898" t="s">
        <v>352</v>
      </c>
      <c r="M106" s="1898" t="s">
        <v>361</v>
      </c>
      <c r="N106" s="1911">
        <v>42894</v>
      </c>
      <c r="O106" s="1898"/>
      <c r="P106" s="1913">
        <v>42927</v>
      </c>
      <c r="Q106" s="1898">
        <v>400</v>
      </c>
      <c r="R106" s="1898">
        <v>400</v>
      </c>
      <c r="S106" s="1898">
        <v>1</v>
      </c>
      <c r="T106" s="1898" t="s">
        <v>119</v>
      </c>
      <c r="U106" s="1899" t="s">
        <v>838</v>
      </c>
      <c r="V106" s="1899" t="s">
        <v>839</v>
      </c>
      <c r="W106" s="1898"/>
      <c r="X106" s="1950"/>
      <c r="Y106" s="1898" t="s">
        <v>840</v>
      </c>
      <c r="Z106" s="1898"/>
      <c r="AA106" s="1899" t="s">
        <v>841</v>
      </c>
      <c r="AB106" s="1898" t="s">
        <v>108</v>
      </c>
      <c r="AC106" s="1898" t="s">
        <v>79</v>
      </c>
      <c r="AD106" s="1898" t="s">
        <v>842</v>
      </c>
    </row>
    <row r="107" spans="1:30" s="1889" customFormat="1" ht="20.100000000000001" customHeight="1">
      <c r="A107" s="1897">
        <v>106</v>
      </c>
      <c r="B107" s="1898" t="s">
        <v>9</v>
      </c>
      <c r="C107" s="1898" t="s">
        <v>27</v>
      </c>
      <c r="D107" s="1898" t="s">
        <v>30</v>
      </c>
      <c r="E107" s="1898" t="s">
        <v>843</v>
      </c>
      <c r="F107" s="1898" t="s">
        <v>844</v>
      </c>
      <c r="G107" s="1898" t="s">
        <v>20015</v>
      </c>
      <c r="H107" s="1909" t="str">
        <f t="shared" si="9"/>
        <v>链接</v>
      </c>
      <c r="I107" s="1898" t="s">
        <v>80</v>
      </c>
      <c r="J107" s="1898" t="s">
        <v>12</v>
      </c>
      <c r="K107" s="1898" t="s">
        <v>845</v>
      </c>
      <c r="L107" s="1898" t="s">
        <v>82</v>
      </c>
      <c r="M107" s="1898" t="s">
        <v>83</v>
      </c>
      <c r="N107" s="1911">
        <v>42894</v>
      </c>
      <c r="O107" s="1898"/>
      <c r="P107" s="1913"/>
      <c r="Q107" s="1898"/>
      <c r="R107" s="1898"/>
      <c r="S107" s="1898"/>
      <c r="T107" s="1898"/>
      <c r="U107" s="1899" t="s">
        <v>846</v>
      </c>
      <c r="V107" s="1899" t="s">
        <v>847</v>
      </c>
      <c r="W107" s="1898"/>
      <c r="X107" s="1950"/>
      <c r="Y107" s="1898" t="s">
        <v>848</v>
      </c>
      <c r="Z107" s="1898"/>
      <c r="AA107" s="1899" t="s">
        <v>849</v>
      </c>
      <c r="AB107" s="1898" t="s">
        <v>149</v>
      </c>
      <c r="AC107" s="1898" t="s">
        <v>79</v>
      </c>
      <c r="AD107" s="1898" t="s">
        <v>781</v>
      </c>
    </row>
    <row r="108" spans="1:30" s="1889" customFormat="1" ht="20.100000000000001" customHeight="1">
      <c r="A108" s="1897">
        <v>107</v>
      </c>
      <c r="B108" s="1898" t="s">
        <v>4</v>
      </c>
      <c r="C108" s="1898" t="s">
        <v>27</v>
      </c>
      <c r="D108" s="1898" t="s">
        <v>29</v>
      </c>
      <c r="E108" s="1898" t="s">
        <v>851</v>
      </c>
      <c r="F108" s="1898" t="s">
        <v>850</v>
      </c>
      <c r="G108" s="1898" t="s">
        <v>20015</v>
      </c>
      <c r="H108" s="1909" t="str">
        <f t="shared" si="9"/>
        <v>链接</v>
      </c>
      <c r="I108" s="1898" t="s">
        <v>80</v>
      </c>
      <c r="J108" s="1898" t="s">
        <v>12</v>
      </c>
      <c r="K108" s="1898" t="s">
        <v>852</v>
      </c>
      <c r="L108" s="1898" t="s">
        <v>118</v>
      </c>
      <c r="M108" s="1898" t="s">
        <v>853</v>
      </c>
      <c r="N108" s="1911">
        <v>42894</v>
      </c>
      <c r="O108" s="1898"/>
      <c r="P108" s="1913"/>
      <c r="Q108" s="1898"/>
      <c r="R108" s="1898"/>
      <c r="S108" s="1898"/>
      <c r="T108" s="1898"/>
      <c r="U108" s="1899" t="s">
        <v>854</v>
      </c>
      <c r="V108" s="1899"/>
      <c r="W108" s="1898"/>
      <c r="X108" s="1950"/>
      <c r="Y108" s="1898" t="s">
        <v>855</v>
      </c>
      <c r="Z108" s="1898"/>
      <c r="AA108" s="1899" t="s">
        <v>856</v>
      </c>
      <c r="AB108" s="1898"/>
      <c r="AC108" s="1898" t="s">
        <v>79</v>
      </c>
      <c r="AD108" s="1898" t="s">
        <v>857</v>
      </c>
    </row>
    <row r="109" spans="1:30" s="1889" customFormat="1" ht="20.100000000000001" customHeight="1">
      <c r="A109" s="1897">
        <v>108</v>
      </c>
      <c r="B109" s="1898" t="s">
        <v>4</v>
      </c>
      <c r="C109" s="1898" t="s">
        <v>27</v>
      </c>
      <c r="D109" s="1898" t="s">
        <v>29</v>
      </c>
      <c r="E109" s="1898" t="s">
        <v>859</v>
      </c>
      <c r="F109" s="1898" t="s">
        <v>858</v>
      </c>
      <c r="G109" s="1898" t="s">
        <v>20015</v>
      </c>
      <c r="H109" s="1909" t="str">
        <f t="shared" si="9"/>
        <v>链接</v>
      </c>
      <c r="I109" s="1898" t="s">
        <v>93</v>
      </c>
      <c r="J109" s="1898" t="s">
        <v>12</v>
      </c>
      <c r="K109" s="1898" t="s">
        <v>852</v>
      </c>
      <c r="L109" s="1898" t="s">
        <v>118</v>
      </c>
      <c r="M109" s="1898" t="s">
        <v>860</v>
      </c>
      <c r="N109" s="1911">
        <v>42894</v>
      </c>
      <c r="O109" s="1898"/>
      <c r="P109" s="1913"/>
      <c r="Q109" s="1898"/>
      <c r="R109" s="1898"/>
      <c r="S109" s="1898"/>
      <c r="T109" s="1898"/>
      <c r="U109" s="1899" t="s">
        <v>861</v>
      </c>
      <c r="V109" s="1899"/>
      <c r="W109" s="1898"/>
      <c r="X109" s="1950"/>
      <c r="Y109" s="1898" t="s">
        <v>850</v>
      </c>
      <c r="Z109" s="1898"/>
      <c r="AA109" s="1899" t="s">
        <v>856</v>
      </c>
      <c r="AB109" s="1898"/>
      <c r="AC109" s="1898" t="s">
        <v>79</v>
      </c>
      <c r="AD109" s="1898" t="s">
        <v>857</v>
      </c>
    </row>
    <row r="110" spans="1:30" s="1889" customFormat="1" ht="20.100000000000001" customHeight="1">
      <c r="A110" s="1897">
        <v>109</v>
      </c>
      <c r="B110" s="1898" t="s">
        <v>4</v>
      </c>
      <c r="C110" s="1898" t="s">
        <v>27</v>
      </c>
      <c r="D110" s="1898" t="s">
        <v>29</v>
      </c>
      <c r="E110" s="1898" t="s">
        <v>863</v>
      </c>
      <c r="F110" s="1898" t="s">
        <v>862</v>
      </c>
      <c r="G110" s="1898" t="s">
        <v>20015</v>
      </c>
      <c r="H110" s="1909" t="str">
        <f t="shared" si="9"/>
        <v>链接</v>
      </c>
      <c r="I110" s="1898" t="s">
        <v>80</v>
      </c>
      <c r="J110" s="1898" t="s">
        <v>12</v>
      </c>
      <c r="K110" s="1898" t="s">
        <v>864</v>
      </c>
      <c r="L110" s="1898" t="s">
        <v>118</v>
      </c>
      <c r="M110" s="1898" t="s">
        <v>83</v>
      </c>
      <c r="N110" s="1911">
        <v>42898</v>
      </c>
      <c r="O110" s="1898"/>
      <c r="P110" s="1913"/>
      <c r="Q110" s="1898"/>
      <c r="R110" s="1898"/>
      <c r="S110" s="1898"/>
      <c r="T110" s="1898"/>
      <c r="U110" s="1899" t="s">
        <v>865</v>
      </c>
      <c r="V110" s="1899"/>
      <c r="W110" s="1898"/>
      <c r="X110" s="1950"/>
      <c r="Y110" s="1898" t="s">
        <v>866</v>
      </c>
      <c r="Z110" s="1898"/>
      <c r="AA110" s="1899" t="s">
        <v>867</v>
      </c>
      <c r="AB110" s="1898"/>
      <c r="AC110" s="1898" t="s">
        <v>79</v>
      </c>
      <c r="AD110" s="1898" t="s">
        <v>868</v>
      </c>
    </row>
    <row r="111" spans="1:30" s="1889" customFormat="1" ht="20.100000000000001" customHeight="1">
      <c r="A111" s="1897">
        <v>110</v>
      </c>
      <c r="B111" s="1898" t="s">
        <v>4</v>
      </c>
      <c r="C111" s="1898" t="s">
        <v>27</v>
      </c>
      <c r="D111" s="1898" t="s">
        <v>29</v>
      </c>
      <c r="E111" s="1898" t="s">
        <v>870</v>
      </c>
      <c r="F111" s="1898" t="s">
        <v>869</v>
      </c>
      <c r="G111" s="1898" t="s">
        <v>20015</v>
      </c>
      <c r="H111" s="1909" t="str">
        <f t="shared" si="9"/>
        <v>链接</v>
      </c>
      <c r="I111" s="1898" t="s">
        <v>80</v>
      </c>
      <c r="J111" s="1898" t="s">
        <v>12</v>
      </c>
      <c r="K111" s="1898" t="s">
        <v>105</v>
      </c>
      <c r="L111" s="1898" t="s">
        <v>118</v>
      </c>
      <c r="M111" s="1898" t="s">
        <v>871</v>
      </c>
      <c r="N111" s="1911">
        <v>42894</v>
      </c>
      <c r="O111" s="1898"/>
      <c r="P111" s="1913"/>
      <c r="Q111" s="1898"/>
      <c r="R111" s="1898"/>
      <c r="S111" s="1898"/>
      <c r="T111" s="1898"/>
      <c r="U111" s="1899" t="s">
        <v>872</v>
      </c>
      <c r="V111" s="1899"/>
      <c r="W111" s="1898"/>
      <c r="X111" s="1950"/>
      <c r="Y111" s="1898" t="s">
        <v>850</v>
      </c>
      <c r="Z111" s="1898"/>
      <c r="AA111" s="1899" t="s">
        <v>873</v>
      </c>
      <c r="AB111" s="1898"/>
      <c r="AC111" s="1898" t="s">
        <v>79</v>
      </c>
      <c r="AD111" s="1898" t="s">
        <v>874</v>
      </c>
    </row>
    <row r="112" spans="1:30" s="1889" customFormat="1" ht="20.100000000000001" customHeight="1">
      <c r="A112" s="1897">
        <v>111</v>
      </c>
      <c r="B112" s="1898" t="s">
        <v>4</v>
      </c>
      <c r="C112" s="1898" t="s">
        <v>27</v>
      </c>
      <c r="D112" s="1898" t="s">
        <v>29</v>
      </c>
      <c r="E112" s="1898" t="s">
        <v>876</v>
      </c>
      <c r="F112" s="1898" t="s">
        <v>875</v>
      </c>
      <c r="G112" s="1898" t="s">
        <v>20015</v>
      </c>
      <c r="H112" s="1909" t="str">
        <f t="shared" si="9"/>
        <v>链接</v>
      </c>
      <c r="I112" s="1898" t="s">
        <v>93</v>
      </c>
      <c r="J112" s="1898" t="s">
        <v>12</v>
      </c>
      <c r="K112" s="1898" t="s">
        <v>105</v>
      </c>
      <c r="L112" s="1898" t="s">
        <v>118</v>
      </c>
      <c r="M112" s="1898" t="s">
        <v>877</v>
      </c>
      <c r="N112" s="1911">
        <v>42894</v>
      </c>
      <c r="O112" s="1898"/>
      <c r="P112" s="1913"/>
      <c r="Q112" s="1898"/>
      <c r="R112" s="1898"/>
      <c r="S112" s="1898"/>
      <c r="T112" s="1898"/>
      <c r="U112" s="1899" t="s">
        <v>878</v>
      </c>
      <c r="V112" s="1899"/>
      <c r="W112" s="1898"/>
      <c r="X112" s="1950"/>
      <c r="Y112" s="1898" t="s">
        <v>858</v>
      </c>
      <c r="Z112" s="1898"/>
      <c r="AA112" s="1899" t="s">
        <v>873</v>
      </c>
      <c r="AB112" s="1898"/>
      <c r="AC112" s="1898" t="s">
        <v>79</v>
      </c>
      <c r="AD112" s="1898" t="s">
        <v>879</v>
      </c>
    </row>
    <row r="113" spans="1:30" s="1889" customFormat="1" ht="20.100000000000001" customHeight="1">
      <c r="A113" s="1897">
        <v>112</v>
      </c>
      <c r="B113" s="1898" t="s">
        <v>4</v>
      </c>
      <c r="C113" s="1898" t="s">
        <v>27</v>
      </c>
      <c r="D113" s="1898" t="s">
        <v>29</v>
      </c>
      <c r="E113" s="1898" t="s">
        <v>881</v>
      </c>
      <c r="F113" s="1898" t="s">
        <v>880</v>
      </c>
      <c r="G113" s="1898" t="s">
        <v>20014</v>
      </c>
      <c r="H113" s="1909" t="str">
        <f t="shared" si="9"/>
        <v>链接</v>
      </c>
      <c r="I113" s="1898" t="s">
        <v>80</v>
      </c>
      <c r="J113" s="1898" t="s">
        <v>12</v>
      </c>
      <c r="K113" s="1898" t="s">
        <v>882</v>
      </c>
      <c r="L113" s="1898" t="s">
        <v>118</v>
      </c>
      <c r="M113" s="1898" t="s">
        <v>883</v>
      </c>
      <c r="N113" s="1911">
        <v>42894</v>
      </c>
      <c r="O113" s="1898"/>
      <c r="P113" s="1913"/>
      <c r="Q113" s="1898"/>
      <c r="R113" s="1898"/>
      <c r="S113" s="1898"/>
      <c r="T113" s="1898"/>
      <c r="U113" s="1899" t="s">
        <v>884</v>
      </c>
      <c r="V113" s="1899"/>
      <c r="W113" s="1898"/>
      <c r="X113" s="1950"/>
      <c r="Y113" s="1898" t="s">
        <v>885</v>
      </c>
      <c r="Z113" s="1898"/>
      <c r="AA113" s="1899" t="s">
        <v>856</v>
      </c>
      <c r="AB113" s="1898"/>
      <c r="AC113" s="1898" t="s">
        <v>79</v>
      </c>
      <c r="AD113" s="1898" t="s">
        <v>886</v>
      </c>
    </row>
    <row r="114" spans="1:30" s="1889" customFormat="1" ht="20.100000000000001" customHeight="1">
      <c r="A114" s="1897">
        <v>113</v>
      </c>
      <c r="B114" s="1898" t="s">
        <v>4</v>
      </c>
      <c r="C114" s="1898" t="s">
        <v>27</v>
      </c>
      <c r="D114" s="1898" t="s">
        <v>29</v>
      </c>
      <c r="E114" s="1898" t="s">
        <v>888</v>
      </c>
      <c r="F114" s="1898" t="s">
        <v>887</v>
      </c>
      <c r="G114" s="1898" t="s">
        <v>20015</v>
      </c>
      <c r="H114" s="1909" t="str">
        <f t="shared" si="9"/>
        <v>链接</v>
      </c>
      <c r="I114" s="1898" t="s">
        <v>93</v>
      </c>
      <c r="J114" s="1898" t="s">
        <v>12</v>
      </c>
      <c r="K114" s="1898" t="s">
        <v>882</v>
      </c>
      <c r="L114" s="1898" t="s">
        <v>118</v>
      </c>
      <c r="M114" s="1898" t="s">
        <v>889</v>
      </c>
      <c r="N114" s="1911">
        <v>42894</v>
      </c>
      <c r="O114" s="1898"/>
      <c r="P114" s="1913"/>
      <c r="Q114" s="1898"/>
      <c r="R114" s="1898"/>
      <c r="S114" s="1898"/>
      <c r="T114" s="1898"/>
      <c r="U114" s="1899"/>
      <c r="V114" s="1899"/>
      <c r="W114" s="1898"/>
      <c r="X114" s="1950"/>
      <c r="Y114" s="1898" t="s">
        <v>880</v>
      </c>
      <c r="Z114" s="1898"/>
      <c r="AA114" s="1899" t="s">
        <v>890</v>
      </c>
      <c r="AB114" s="1898"/>
      <c r="AC114" s="1898" t="s">
        <v>79</v>
      </c>
      <c r="AD114" s="1898" t="s">
        <v>891</v>
      </c>
    </row>
    <row r="115" spans="1:30" s="1889" customFormat="1" ht="20.100000000000001" customHeight="1">
      <c r="A115" s="1897">
        <v>114</v>
      </c>
      <c r="B115" s="1898" t="s">
        <v>4</v>
      </c>
      <c r="C115" s="1898" t="s">
        <v>27</v>
      </c>
      <c r="D115" s="1898" t="s">
        <v>29</v>
      </c>
      <c r="E115" s="1898" t="s">
        <v>893</v>
      </c>
      <c r="F115" s="1898" t="s">
        <v>892</v>
      </c>
      <c r="G115" s="1898" t="s">
        <v>20015</v>
      </c>
      <c r="H115" s="1909" t="str">
        <f t="shared" si="9"/>
        <v>链接</v>
      </c>
      <c r="I115" s="1898" t="s">
        <v>80</v>
      </c>
      <c r="J115" s="1898" t="s">
        <v>12</v>
      </c>
      <c r="K115" s="1898" t="s">
        <v>894</v>
      </c>
      <c r="L115" s="1898" t="s">
        <v>118</v>
      </c>
      <c r="M115" s="1898" t="s">
        <v>895</v>
      </c>
      <c r="N115" s="1911">
        <v>42894</v>
      </c>
      <c r="O115" s="1898"/>
      <c r="P115" s="1913"/>
      <c r="Q115" s="1898"/>
      <c r="R115" s="1898"/>
      <c r="S115" s="1898"/>
      <c r="T115" s="1898"/>
      <c r="U115" s="1899" t="s">
        <v>896</v>
      </c>
      <c r="V115" s="1899" t="s">
        <v>897</v>
      </c>
      <c r="W115" s="1898"/>
      <c r="X115" s="1950"/>
      <c r="Y115" s="1898" t="s">
        <v>898</v>
      </c>
      <c r="Z115" s="1898"/>
      <c r="AA115" s="1899" t="s">
        <v>899</v>
      </c>
      <c r="AB115" s="1898"/>
      <c r="AC115" s="1898" t="s">
        <v>79</v>
      </c>
      <c r="AD115" s="1898" t="s">
        <v>900</v>
      </c>
    </row>
    <row r="116" spans="1:30" s="1889" customFormat="1" ht="20.100000000000001" customHeight="1">
      <c r="A116" s="1897">
        <v>115</v>
      </c>
      <c r="B116" s="1898" t="s">
        <v>4</v>
      </c>
      <c r="C116" s="1898" t="s">
        <v>27</v>
      </c>
      <c r="D116" s="1898" t="s">
        <v>29</v>
      </c>
      <c r="E116" s="1898" t="s">
        <v>902</v>
      </c>
      <c r="F116" s="1898" t="s">
        <v>901</v>
      </c>
      <c r="G116" s="1898" t="s">
        <v>20015</v>
      </c>
      <c r="H116" s="1909" t="str">
        <f t="shared" si="9"/>
        <v>链接</v>
      </c>
      <c r="I116" s="1898" t="s">
        <v>80</v>
      </c>
      <c r="J116" s="1898" t="s">
        <v>12</v>
      </c>
      <c r="K116" s="1898" t="s">
        <v>903</v>
      </c>
      <c r="L116" s="1898" t="s">
        <v>118</v>
      </c>
      <c r="M116" s="1898" t="s">
        <v>904</v>
      </c>
      <c r="N116" s="1911">
        <v>42894</v>
      </c>
      <c r="O116" s="1898"/>
      <c r="P116" s="1913"/>
      <c r="Q116" s="1898"/>
      <c r="R116" s="1898"/>
      <c r="S116" s="1898"/>
      <c r="T116" s="1898"/>
      <c r="U116" s="1899" t="s">
        <v>905</v>
      </c>
      <c r="V116" s="1899" t="s">
        <v>892</v>
      </c>
      <c r="W116" s="1898"/>
      <c r="X116" s="1950"/>
      <c r="Y116" s="1898" t="s">
        <v>906</v>
      </c>
      <c r="Z116" s="1898"/>
      <c r="AA116" s="1899" t="s">
        <v>899</v>
      </c>
      <c r="AB116" s="1898"/>
      <c r="AC116" s="1898" t="s">
        <v>79</v>
      </c>
      <c r="AD116" s="1898" t="s">
        <v>907</v>
      </c>
    </row>
    <row r="117" spans="1:30" s="1889" customFormat="1" ht="20.100000000000001" customHeight="1">
      <c r="A117" s="1897">
        <v>116</v>
      </c>
      <c r="B117" s="1898" t="s">
        <v>4</v>
      </c>
      <c r="C117" s="1898" t="s">
        <v>27</v>
      </c>
      <c r="D117" s="1898" t="s">
        <v>29</v>
      </c>
      <c r="E117" s="1898" t="s">
        <v>909</v>
      </c>
      <c r="F117" s="1898" t="s">
        <v>908</v>
      </c>
      <c r="G117" s="1898" t="s">
        <v>20015</v>
      </c>
      <c r="H117" s="1909" t="str">
        <f t="shared" si="9"/>
        <v>链接</v>
      </c>
      <c r="I117" s="1898" t="s">
        <v>93</v>
      </c>
      <c r="J117" s="1898" t="s">
        <v>12</v>
      </c>
      <c r="K117" s="1898" t="s">
        <v>910</v>
      </c>
      <c r="L117" s="1898" t="s">
        <v>184</v>
      </c>
      <c r="M117" s="1898" t="s">
        <v>911</v>
      </c>
      <c r="N117" s="1911">
        <v>42894</v>
      </c>
      <c r="O117" s="1898"/>
      <c r="P117" s="1913"/>
      <c r="Q117" s="1898"/>
      <c r="R117" s="1898"/>
      <c r="S117" s="1898"/>
      <c r="T117" s="1898"/>
      <c r="U117" s="1899"/>
      <c r="V117" s="1899" t="s">
        <v>892</v>
      </c>
      <c r="W117" s="1898"/>
      <c r="X117" s="1950"/>
      <c r="Y117" s="1898" t="s">
        <v>912</v>
      </c>
      <c r="Z117" s="1898"/>
      <c r="AA117" s="1899" t="s">
        <v>890</v>
      </c>
      <c r="AB117" s="1898"/>
      <c r="AC117" s="1898" t="s">
        <v>79</v>
      </c>
      <c r="AD117" s="1898" t="s">
        <v>913</v>
      </c>
    </row>
    <row r="118" spans="1:30" s="1889" customFormat="1" ht="20.100000000000001" customHeight="1">
      <c r="A118" s="1897">
        <v>117</v>
      </c>
      <c r="B118" s="1898" t="s">
        <v>4</v>
      </c>
      <c r="C118" s="1898" t="s">
        <v>27</v>
      </c>
      <c r="D118" s="1898" t="s">
        <v>29</v>
      </c>
      <c r="E118" s="1898" t="s">
        <v>915</v>
      </c>
      <c r="F118" s="1898" t="s">
        <v>20008</v>
      </c>
      <c r="G118" s="1898" t="s">
        <v>20014</v>
      </c>
      <c r="H118" s="1909" t="str">
        <f t="shared" si="9"/>
        <v>链接</v>
      </c>
      <c r="I118" s="1898" t="s">
        <v>80</v>
      </c>
      <c r="J118" s="1898" t="s">
        <v>12</v>
      </c>
      <c r="K118" s="1898" t="s">
        <v>916</v>
      </c>
      <c r="L118" s="1898" t="s">
        <v>118</v>
      </c>
      <c r="M118" s="1898" t="s">
        <v>917</v>
      </c>
      <c r="N118" s="1911">
        <v>42894</v>
      </c>
      <c r="O118" s="1898"/>
      <c r="P118" s="1913"/>
      <c r="Q118" s="1898"/>
      <c r="R118" s="1898"/>
      <c r="S118" s="1898"/>
      <c r="T118" s="1898"/>
      <c r="U118" s="1899" t="s">
        <v>918</v>
      </c>
      <c r="V118" s="1899" t="s">
        <v>897</v>
      </c>
      <c r="W118" s="1898"/>
      <c r="X118" s="1950"/>
      <c r="Y118" s="1898" t="s">
        <v>919</v>
      </c>
      <c r="Z118" s="1898"/>
      <c r="AA118" s="1899" t="s">
        <v>920</v>
      </c>
      <c r="AB118" s="1898"/>
      <c r="AC118" s="1898" t="s">
        <v>79</v>
      </c>
      <c r="AD118" s="1898" t="s">
        <v>921</v>
      </c>
    </row>
    <row r="119" spans="1:30" s="1889" customFormat="1" ht="20.100000000000001" customHeight="1">
      <c r="A119" s="1897">
        <v>118</v>
      </c>
      <c r="B119" s="1898" t="s">
        <v>4</v>
      </c>
      <c r="C119" s="1898" t="s">
        <v>27</v>
      </c>
      <c r="D119" s="1898" t="s">
        <v>29</v>
      </c>
      <c r="E119" s="1898" t="s">
        <v>923</v>
      </c>
      <c r="F119" s="1898" t="s">
        <v>20009</v>
      </c>
      <c r="G119" s="1898" t="s">
        <v>20014</v>
      </c>
      <c r="H119" s="1909" t="str">
        <f t="shared" si="9"/>
        <v>链接</v>
      </c>
      <c r="I119" s="1898" t="s">
        <v>80</v>
      </c>
      <c r="J119" s="1898" t="s">
        <v>12</v>
      </c>
      <c r="K119" s="1898" t="s">
        <v>916</v>
      </c>
      <c r="L119" s="1898" t="s">
        <v>118</v>
      </c>
      <c r="M119" s="1898" t="s">
        <v>924</v>
      </c>
      <c r="N119" s="1911">
        <v>42894</v>
      </c>
      <c r="O119" s="1898"/>
      <c r="P119" s="1913"/>
      <c r="Q119" s="1898"/>
      <c r="R119" s="1898"/>
      <c r="S119" s="1898"/>
      <c r="T119" s="1898"/>
      <c r="U119" s="1899" t="s">
        <v>925</v>
      </c>
      <c r="V119" s="1899" t="s">
        <v>914</v>
      </c>
      <c r="W119" s="1898"/>
      <c r="X119" s="1950"/>
      <c r="Y119" s="1898" t="s">
        <v>914</v>
      </c>
      <c r="Z119" s="1898"/>
      <c r="AA119" s="1899" t="s">
        <v>899</v>
      </c>
      <c r="AB119" s="1898"/>
      <c r="AC119" s="1898" t="s">
        <v>79</v>
      </c>
      <c r="AD119" s="1898" t="s">
        <v>926</v>
      </c>
    </row>
    <row r="120" spans="1:30" s="1889" customFormat="1" ht="20.100000000000001" customHeight="1">
      <c r="A120" s="1897">
        <v>119</v>
      </c>
      <c r="B120" s="1898" t="s">
        <v>4</v>
      </c>
      <c r="C120" s="1898" t="s">
        <v>27</v>
      </c>
      <c r="D120" s="1898" t="s">
        <v>29</v>
      </c>
      <c r="E120" s="1898" t="s">
        <v>928</v>
      </c>
      <c r="F120" s="1898" t="s">
        <v>927</v>
      </c>
      <c r="G120" s="1898" t="s">
        <v>20014</v>
      </c>
      <c r="H120" s="1909" t="str">
        <f t="shared" si="9"/>
        <v>链接</v>
      </c>
      <c r="I120" s="1898" t="s">
        <v>80</v>
      </c>
      <c r="J120" s="1898" t="s">
        <v>12</v>
      </c>
      <c r="K120" s="1898" t="s">
        <v>929</v>
      </c>
      <c r="L120" s="1898" t="s">
        <v>118</v>
      </c>
      <c r="M120" s="1898" t="s">
        <v>930</v>
      </c>
      <c r="N120" s="1911">
        <v>42894</v>
      </c>
      <c r="O120" s="1898"/>
      <c r="P120" s="1913"/>
      <c r="Q120" s="1898"/>
      <c r="R120" s="1898"/>
      <c r="S120" s="1898"/>
      <c r="T120" s="1898"/>
      <c r="U120" s="1899" t="s">
        <v>931</v>
      </c>
      <c r="V120" s="1899" t="s">
        <v>897</v>
      </c>
      <c r="W120" s="1898"/>
      <c r="X120" s="1950"/>
      <c r="Y120" s="1898" t="s">
        <v>932</v>
      </c>
      <c r="Z120" s="1898"/>
      <c r="AA120" s="1899" t="s">
        <v>933</v>
      </c>
      <c r="AB120" s="1898"/>
      <c r="AC120" s="1898" t="s">
        <v>79</v>
      </c>
      <c r="AD120" s="1898" t="s">
        <v>934</v>
      </c>
    </row>
    <row r="121" spans="1:30" s="1889" customFormat="1" ht="20.100000000000001" customHeight="1">
      <c r="A121" s="1897">
        <v>120</v>
      </c>
      <c r="B121" s="1898" t="s">
        <v>4</v>
      </c>
      <c r="C121" s="1898" t="s">
        <v>27</v>
      </c>
      <c r="D121" s="1898" t="s">
        <v>29</v>
      </c>
      <c r="E121" s="1898" t="s">
        <v>936</v>
      </c>
      <c r="F121" s="1898" t="s">
        <v>935</v>
      </c>
      <c r="G121" s="1898" t="s">
        <v>20015</v>
      </c>
      <c r="H121" s="1909" t="str">
        <f t="shared" si="9"/>
        <v>链接</v>
      </c>
      <c r="I121" s="1898" t="s">
        <v>93</v>
      </c>
      <c r="J121" s="1898" t="s">
        <v>12</v>
      </c>
      <c r="K121" s="1898" t="s">
        <v>929</v>
      </c>
      <c r="L121" s="1898" t="s">
        <v>118</v>
      </c>
      <c r="M121" s="1898" t="s">
        <v>937</v>
      </c>
      <c r="N121" s="1911">
        <v>42894</v>
      </c>
      <c r="O121" s="1898"/>
      <c r="P121" s="1913"/>
      <c r="Q121" s="1898"/>
      <c r="R121" s="1898"/>
      <c r="S121" s="1898"/>
      <c r="T121" s="1898"/>
      <c r="U121" s="1899" t="s">
        <v>938</v>
      </c>
      <c r="V121" s="1899" t="s">
        <v>927</v>
      </c>
      <c r="W121" s="1898"/>
      <c r="X121" s="1950"/>
      <c r="Y121" s="1898" t="s">
        <v>939</v>
      </c>
      <c r="Z121" s="1898"/>
      <c r="AA121" s="1899" t="s">
        <v>933</v>
      </c>
      <c r="AB121" s="1898"/>
      <c r="AC121" s="1898" t="s">
        <v>79</v>
      </c>
      <c r="AD121" s="1898" t="s">
        <v>940</v>
      </c>
    </row>
    <row r="122" spans="1:30" s="1889" customFormat="1" ht="20.100000000000001" customHeight="1">
      <c r="A122" s="1897">
        <v>121</v>
      </c>
      <c r="B122" s="1898" t="s">
        <v>4</v>
      </c>
      <c r="C122" s="1898" t="s">
        <v>27</v>
      </c>
      <c r="D122" s="1898" t="s">
        <v>29</v>
      </c>
      <c r="E122" s="1898" t="s">
        <v>942</v>
      </c>
      <c r="F122" s="1898" t="s">
        <v>941</v>
      </c>
      <c r="G122" s="1898" t="s">
        <v>20015</v>
      </c>
      <c r="H122" s="1909" t="str">
        <f t="shared" si="9"/>
        <v>链接</v>
      </c>
      <c r="I122" s="1898" t="s">
        <v>80</v>
      </c>
      <c r="J122" s="1898" t="s">
        <v>12</v>
      </c>
      <c r="K122" s="1898" t="s">
        <v>105</v>
      </c>
      <c r="L122" s="1898" t="s">
        <v>118</v>
      </c>
      <c r="M122" s="1898" t="s">
        <v>943</v>
      </c>
      <c r="N122" s="1911">
        <v>42894</v>
      </c>
      <c r="O122" s="1898"/>
      <c r="P122" s="1913"/>
      <c r="Q122" s="1898"/>
      <c r="R122" s="1898"/>
      <c r="S122" s="1898"/>
      <c r="T122" s="1898"/>
      <c r="U122" s="1899" t="s">
        <v>944</v>
      </c>
      <c r="V122" s="1899" t="s">
        <v>892</v>
      </c>
      <c r="W122" s="1898"/>
      <c r="X122" s="1950"/>
      <c r="Y122" s="1898" t="s">
        <v>945</v>
      </c>
      <c r="Z122" s="1898"/>
      <c r="AA122" s="1899" t="s">
        <v>946</v>
      </c>
      <c r="AB122" s="1898"/>
      <c r="AC122" s="1898" t="s">
        <v>79</v>
      </c>
      <c r="AD122" s="1898" t="s">
        <v>947</v>
      </c>
    </row>
    <row r="123" spans="1:30" s="1889" customFormat="1" ht="20.100000000000001" customHeight="1">
      <c r="A123" s="1897">
        <v>122</v>
      </c>
      <c r="B123" s="1898" t="s">
        <v>4</v>
      </c>
      <c r="C123" s="1898" t="s">
        <v>27</v>
      </c>
      <c r="D123" s="1898" t="s">
        <v>29</v>
      </c>
      <c r="E123" s="1898" t="s">
        <v>949</v>
      </c>
      <c r="F123" s="1898" t="s">
        <v>948</v>
      </c>
      <c r="G123" s="1898" t="s">
        <v>20015</v>
      </c>
      <c r="H123" s="1909" t="str">
        <f t="shared" si="9"/>
        <v>链接</v>
      </c>
      <c r="I123" s="1898" t="s">
        <v>80</v>
      </c>
      <c r="J123" s="1898" t="s">
        <v>12</v>
      </c>
      <c r="K123" s="1898" t="s">
        <v>105</v>
      </c>
      <c r="L123" s="1898" t="s">
        <v>118</v>
      </c>
      <c r="M123" s="1898" t="s">
        <v>950</v>
      </c>
      <c r="N123" s="1911">
        <v>42894</v>
      </c>
      <c r="O123" s="1898"/>
      <c r="P123" s="1913"/>
      <c r="Q123" s="1898"/>
      <c r="R123" s="1898"/>
      <c r="S123" s="1898"/>
      <c r="T123" s="1898"/>
      <c r="U123" s="1899" t="s">
        <v>944</v>
      </c>
      <c r="V123" s="1899" t="s">
        <v>941</v>
      </c>
      <c r="W123" s="1898"/>
      <c r="X123" s="1950"/>
      <c r="Y123" s="1898" t="s">
        <v>951</v>
      </c>
      <c r="Z123" s="1898"/>
      <c r="AA123" s="1899" t="s">
        <v>952</v>
      </c>
      <c r="AB123" s="1898"/>
      <c r="AC123" s="1898" t="s">
        <v>79</v>
      </c>
      <c r="AD123" s="1898" t="s">
        <v>953</v>
      </c>
    </row>
    <row r="124" spans="1:30" s="1889" customFormat="1" ht="20.100000000000001" customHeight="1">
      <c r="A124" s="1897">
        <v>123</v>
      </c>
      <c r="B124" s="1898" t="s">
        <v>4</v>
      </c>
      <c r="C124" s="1898" t="s">
        <v>27</v>
      </c>
      <c r="D124" s="1898" t="s">
        <v>29</v>
      </c>
      <c r="E124" s="1898" t="s">
        <v>955</v>
      </c>
      <c r="F124" s="1898" t="s">
        <v>954</v>
      </c>
      <c r="G124" s="1898" t="s">
        <v>20015</v>
      </c>
      <c r="H124" s="1909" t="str">
        <f t="shared" si="9"/>
        <v>链接</v>
      </c>
      <c r="I124" s="1898" t="s">
        <v>80</v>
      </c>
      <c r="J124" s="1898" t="s">
        <v>12</v>
      </c>
      <c r="K124" s="1898" t="s">
        <v>916</v>
      </c>
      <c r="L124" s="1898" t="s">
        <v>118</v>
      </c>
      <c r="M124" s="1898" t="s">
        <v>956</v>
      </c>
      <c r="N124" s="1911">
        <v>42894</v>
      </c>
      <c r="O124" s="1898"/>
      <c r="P124" s="1913"/>
      <c r="Q124" s="1898"/>
      <c r="R124" s="1898"/>
      <c r="S124" s="1898"/>
      <c r="T124" s="1898"/>
      <c r="U124" s="1899" t="s">
        <v>957</v>
      </c>
      <c r="V124" s="1899" t="s">
        <v>897</v>
      </c>
      <c r="W124" s="1898"/>
      <c r="X124" s="1950"/>
      <c r="Y124" s="1898" t="s">
        <v>958</v>
      </c>
      <c r="Z124" s="1898"/>
      <c r="AA124" s="1899" t="s">
        <v>959</v>
      </c>
      <c r="AB124" s="1898"/>
      <c r="AC124" s="1898" t="s">
        <v>79</v>
      </c>
      <c r="AD124" s="1898" t="s">
        <v>886</v>
      </c>
    </row>
    <row r="125" spans="1:30" s="1889" customFormat="1" ht="20.100000000000001" customHeight="1">
      <c r="A125" s="1897">
        <v>124</v>
      </c>
      <c r="B125" s="1898" t="s">
        <v>4</v>
      </c>
      <c r="C125" s="1898" t="s">
        <v>27</v>
      </c>
      <c r="D125" s="1898" t="s">
        <v>29</v>
      </c>
      <c r="E125" s="1898" t="s">
        <v>961</v>
      </c>
      <c r="F125" s="1898" t="s">
        <v>960</v>
      </c>
      <c r="G125" s="1898" t="s">
        <v>20015</v>
      </c>
      <c r="H125" s="1909" t="str">
        <f t="shared" si="9"/>
        <v>链接</v>
      </c>
      <c r="I125" s="1898" t="s">
        <v>80</v>
      </c>
      <c r="J125" s="1898" t="s">
        <v>12</v>
      </c>
      <c r="K125" s="1898" t="s">
        <v>916</v>
      </c>
      <c r="L125" s="1898" t="s">
        <v>118</v>
      </c>
      <c r="M125" s="1898" t="s">
        <v>962</v>
      </c>
      <c r="N125" s="1911">
        <v>42894</v>
      </c>
      <c r="O125" s="1898"/>
      <c r="P125" s="1913"/>
      <c r="Q125" s="1898"/>
      <c r="R125" s="1898"/>
      <c r="S125" s="1898"/>
      <c r="T125" s="1898"/>
      <c r="U125" s="1899" t="s">
        <v>963</v>
      </c>
      <c r="V125" s="1899" t="s">
        <v>954</v>
      </c>
      <c r="W125" s="1898"/>
      <c r="X125" s="1950"/>
      <c r="Y125" s="1898" t="s">
        <v>954</v>
      </c>
      <c r="Z125" s="1898"/>
      <c r="AA125" s="1899" t="s">
        <v>959</v>
      </c>
      <c r="AB125" s="1898"/>
      <c r="AC125" s="1898" t="s">
        <v>79</v>
      </c>
      <c r="AD125" s="1898" t="s">
        <v>891</v>
      </c>
    </row>
    <row r="126" spans="1:30" s="1889" customFormat="1" ht="20.100000000000001" customHeight="1">
      <c r="A126" s="1897">
        <v>125</v>
      </c>
      <c r="B126" s="1898" t="s">
        <v>4</v>
      </c>
      <c r="C126" s="1898" t="s">
        <v>27</v>
      </c>
      <c r="D126" s="1898" t="s">
        <v>29</v>
      </c>
      <c r="E126" s="1898" t="s">
        <v>965</v>
      </c>
      <c r="F126" s="1898" t="s">
        <v>964</v>
      </c>
      <c r="G126" s="1898" t="s">
        <v>20014</v>
      </c>
      <c r="H126" s="1909" t="str">
        <f t="shared" si="9"/>
        <v>链接</v>
      </c>
      <c r="I126" s="1898" t="s">
        <v>80</v>
      </c>
      <c r="J126" s="1898" t="s">
        <v>12</v>
      </c>
      <c r="K126" s="1898" t="s">
        <v>966</v>
      </c>
      <c r="L126" s="1898" t="s">
        <v>118</v>
      </c>
      <c r="M126" s="1898" t="s">
        <v>83</v>
      </c>
      <c r="N126" s="1911">
        <v>42894</v>
      </c>
      <c r="O126" s="1898"/>
      <c r="P126" s="1913"/>
      <c r="Q126" s="1898"/>
      <c r="R126" s="1898"/>
      <c r="S126" s="1898"/>
      <c r="T126" s="1898"/>
      <c r="U126" s="1899" t="s">
        <v>967</v>
      </c>
      <c r="V126" s="1899" t="s">
        <v>897</v>
      </c>
      <c r="W126" s="1898"/>
      <c r="X126" s="1950"/>
      <c r="Y126" s="1898" t="s">
        <v>968</v>
      </c>
      <c r="Z126" s="1898"/>
      <c r="AA126" s="1899" t="s">
        <v>959</v>
      </c>
      <c r="AB126" s="1898"/>
      <c r="AC126" s="1898"/>
      <c r="AD126" s="1898"/>
    </row>
    <row r="127" spans="1:30" s="1889" customFormat="1" ht="20.100000000000001" customHeight="1">
      <c r="A127" s="1897">
        <v>126</v>
      </c>
      <c r="B127" s="1898" t="s">
        <v>4</v>
      </c>
      <c r="C127" s="1898" t="s">
        <v>27</v>
      </c>
      <c r="D127" s="1898" t="s">
        <v>35</v>
      </c>
      <c r="E127" s="1898" t="s">
        <v>970</v>
      </c>
      <c r="F127" s="1898" t="s">
        <v>969</v>
      </c>
      <c r="G127" s="1898" t="s">
        <v>20015</v>
      </c>
      <c r="H127" s="1909" t="str">
        <f t="shared" si="9"/>
        <v>链接</v>
      </c>
      <c r="I127" s="1898" t="s">
        <v>80</v>
      </c>
      <c r="J127" s="1898" t="s">
        <v>971</v>
      </c>
      <c r="K127" s="1898" t="s">
        <v>972</v>
      </c>
      <c r="L127" s="1898" t="s">
        <v>118</v>
      </c>
      <c r="M127" s="1898" t="s">
        <v>973</v>
      </c>
      <c r="N127" s="1911">
        <v>42894</v>
      </c>
      <c r="O127" s="1898"/>
      <c r="P127" s="1913"/>
      <c r="Q127" s="1898"/>
      <c r="R127" s="1898"/>
      <c r="S127" s="1898"/>
      <c r="T127" s="1898"/>
      <c r="U127" s="1899" t="s">
        <v>974</v>
      </c>
      <c r="V127" s="1899"/>
      <c r="W127" s="1898"/>
      <c r="X127" s="1950"/>
      <c r="Y127" s="1898" t="s">
        <v>975</v>
      </c>
      <c r="Z127" s="1898"/>
      <c r="AA127" s="1899" t="s">
        <v>856</v>
      </c>
      <c r="AB127" s="1898"/>
      <c r="AC127" s="1898" t="s">
        <v>79</v>
      </c>
      <c r="AD127" s="1898" t="s">
        <v>976</v>
      </c>
    </row>
    <row r="128" spans="1:30" s="1889" customFormat="1" ht="20.100000000000001" customHeight="1">
      <c r="A128" s="1897">
        <v>127</v>
      </c>
      <c r="B128" s="1898" t="s">
        <v>4</v>
      </c>
      <c r="C128" s="1898" t="s">
        <v>27</v>
      </c>
      <c r="D128" s="1898" t="s">
        <v>35</v>
      </c>
      <c r="E128" s="1898" t="s">
        <v>978</v>
      </c>
      <c r="F128" s="1898" t="s">
        <v>977</v>
      </c>
      <c r="G128" s="1898" t="s">
        <v>20015</v>
      </c>
      <c r="H128" s="1909" t="str">
        <f t="shared" ref="H128:H172" si="10">HYPERLINK("#"&amp;E128&amp;"!a1","链接")</f>
        <v>链接</v>
      </c>
      <c r="I128" s="1898" t="s">
        <v>80</v>
      </c>
      <c r="J128" s="1898" t="s">
        <v>971</v>
      </c>
      <c r="K128" s="1898" t="s">
        <v>972</v>
      </c>
      <c r="L128" s="1898" t="s">
        <v>118</v>
      </c>
      <c r="M128" s="1898" t="s">
        <v>979</v>
      </c>
      <c r="N128" s="1911">
        <v>42894</v>
      </c>
      <c r="O128" s="1898"/>
      <c r="P128" s="1913"/>
      <c r="Q128" s="1898"/>
      <c r="R128" s="1898"/>
      <c r="S128" s="1898"/>
      <c r="T128" s="1898"/>
      <c r="U128" s="1899" t="s">
        <v>980</v>
      </c>
      <c r="V128" s="1899"/>
      <c r="W128" s="1898"/>
      <c r="X128" s="1950"/>
      <c r="Y128" s="1898" t="s">
        <v>969</v>
      </c>
      <c r="Z128" s="1898"/>
      <c r="AA128" s="1899" t="s">
        <v>856</v>
      </c>
      <c r="AB128" s="1898"/>
      <c r="AC128" s="1898" t="s">
        <v>79</v>
      </c>
      <c r="AD128" s="1898" t="s">
        <v>976</v>
      </c>
    </row>
    <row r="129" spans="1:30" s="1889" customFormat="1" ht="20.100000000000001" customHeight="1">
      <c r="A129" s="1897">
        <v>128</v>
      </c>
      <c r="B129" s="1898" t="s">
        <v>4</v>
      </c>
      <c r="C129" s="1898" t="s">
        <v>27</v>
      </c>
      <c r="D129" s="1898" t="s">
        <v>35</v>
      </c>
      <c r="E129" s="1898" t="s">
        <v>982</v>
      </c>
      <c r="F129" s="1898" t="s">
        <v>981</v>
      </c>
      <c r="G129" s="1898" t="s">
        <v>20015</v>
      </c>
      <c r="H129" s="1909" t="str">
        <f t="shared" si="10"/>
        <v>链接</v>
      </c>
      <c r="I129" s="1898" t="s">
        <v>93</v>
      </c>
      <c r="J129" s="1898" t="s">
        <v>971</v>
      </c>
      <c r="K129" s="1898" t="s">
        <v>972</v>
      </c>
      <c r="L129" s="1898" t="s">
        <v>118</v>
      </c>
      <c r="M129" s="1898" t="s">
        <v>983</v>
      </c>
      <c r="N129" s="1911">
        <v>42894</v>
      </c>
      <c r="O129" s="1898"/>
      <c r="P129" s="1913"/>
      <c r="Q129" s="1898"/>
      <c r="R129" s="1898"/>
      <c r="S129" s="1898"/>
      <c r="T129" s="1898"/>
      <c r="U129" s="1899" t="s">
        <v>984</v>
      </c>
      <c r="V129" s="1899"/>
      <c r="W129" s="1898"/>
      <c r="X129" s="1950"/>
      <c r="Y129" s="1898" t="s">
        <v>985</v>
      </c>
      <c r="Z129" s="1898"/>
      <c r="AA129" s="1899" t="s">
        <v>856</v>
      </c>
      <c r="AB129" s="1898"/>
      <c r="AC129" s="1898"/>
      <c r="AD129" s="1898"/>
    </row>
    <row r="130" spans="1:30" s="1889" customFormat="1" ht="20.100000000000001" customHeight="1">
      <c r="A130" s="1897">
        <v>129</v>
      </c>
      <c r="B130" s="1898" t="s">
        <v>4</v>
      </c>
      <c r="C130" s="1898" t="s">
        <v>27</v>
      </c>
      <c r="D130" s="1898" t="s">
        <v>35</v>
      </c>
      <c r="E130" s="1898" t="s">
        <v>987</v>
      </c>
      <c r="F130" s="1898" t="s">
        <v>986</v>
      </c>
      <c r="G130" s="1898" t="s">
        <v>20015</v>
      </c>
      <c r="H130" s="1909" t="str">
        <f t="shared" si="10"/>
        <v>链接</v>
      </c>
      <c r="I130" s="1898" t="s">
        <v>93</v>
      </c>
      <c r="J130" s="1898" t="s">
        <v>971</v>
      </c>
      <c r="K130" s="1898" t="s">
        <v>972</v>
      </c>
      <c r="L130" s="1898" t="s">
        <v>118</v>
      </c>
      <c r="M130" s="1898" t="s">
        <v>83</v>
      </c>
      <c r="N130" s="1911">
        <v>42894</v>
      </c>
      <c r="O130" s="1898"/>
      <c r="P130" s="1913"/>
      <c r="Q130" s="1898"/>
      <c r="R130" s="1898"/>
      <c r="S130" s="1898"/>
      <c r="T130" s="1898"/>
      <c r="U130" s="1899" t="s">
        <v>988</v>
      </c>
      <c r="V130" s="1899"/>
      <c r="W130" s="1898"/>
      <c r="X130" s="1950"/>
      <c r="Y130" s="1898" t="s">
        <v>989</v>
      </c>
      <c r="Z130" s="1898"/>
      <c r="AA130" s="1899" t="s">
        <v>211</v>
      </c>
      <c r="AB130" s="1898"/>
      <c r="AC130" s="1898" t="s">
        <v>79</v>
      </c>
      <c r="AD130" s="1898" t="s">
        <v>990</v>
      </c>
    </row>
    <row r="131" spans="1:30" s="1889" customFormat="1" ht="20.100000000000001" customHeight="1">
      <c r="A131" s="1897">
        <v>130</v>
      </c>
      <c r="B131" s="1898" t="s">
        <v>4</v>
      </c>
      <c r="C131" s="1898" t="s">
        <v>27</v>
      </c>
      <c r="D131" s="1898" t="s">
        <v>29</v>
      </c>
      <c r="E131" s="1898" t="s">
        <v>992</v>
      </c>
      <c r="F131" s="1898" t="s">
        <v>991</v>
      </c>
      <c r="G131" s="1898" t="s">
        <v>20015</v>
      </c>
      <c r="H131" s="1909" t="str">
        <f t="shared" si="10"/>
        <v>链接</v>
      </c>
      <c r="I131" s="1898" t="s">
        <v>80</v>
      </c>
      <c r="J131" s="1898" t="s">
        <v>12</v>
      </c>
      <c r="K131" s="1898" t="s">
        <v>993</v>
      </c>
      <c r="L131" s="1898" t="s">
        <v>118</v>
      </c>
      <c r="M131" s="1898" t="s">
        <v>83</v>
      </c>
      <c r="N131" s="1911">
        <v>42894</v>
      </c>
      <c r="O131" s="1898"/>
      <c r="P131" s="1913"/>
      <c r="Q131" s="1898"/>
      <c r="R131" s="1898"/>
      <c r="S131" s="1898"/>
      <c r="T131" s="1898"/>
      <c r="U131" s="1899" t="s">
        <v>994</v>
      </c>
      <c r="V131" s="1899"/>
      <c r="W131" s="1898"/>
      <c r="X131" s="1950"/>
      <c r="Y131" s="1898" t="s">
        <v>995</v>
      </c>
      <c r="Z131" s="1898"/>
      <c r="AA131" s="1899" t="s">
        <v>996</v>
      </c>
      <c r="AB131" s="1898"/>
      <c r="AC131" s="1898"/>
      <c r="AD131" s="1898"/>
    </row>
    <row r="132" spans="1:30" s="1889" customFormat="1" ht="20.100000000000001" customHeight="1">
      <c r="A132" s="1897">
        <v>131</v>
      </c>
      <c r="B132" s="1898" t="s">
        <v>4</v>
      </c>
      <c r="C132" s="1898" t="s">
        <v>27</v>
      </c>
      <c r="D132" s="1898" t="s">
        <v>29</v>
      </c>
      <c r="E132" s="1898" t="s">
        <v>998</v>
      </c>
      <c r="F132" s="1898" t="s">
        <v>997</v>
      </c>
      <c r="G132" s="1898" t="s">
        <v>20015</v>
      </c>
      <c r="H132" s="1909" t="str">
        <f t="shared" si="10"/>
        <v>链接</v>
      </c>
      <c r="I132" s="1898" t="s">
        <v>93</v>
      </c>
      <c r="J132" s="1898" t="s">
        <v>12</v>
      </c>
      <c r="K132" s="1898" t="s">
        <v>993</v>
      </c>
      <c r="L132" s="1898" t="s">
        <v>118</v>
      </c>
      <c r="M132" s="1898" t="s">
        <v>83</v>
      </c>
      <c r="N132" s="1911">
        <v>42894</v>
      </c>
      <c r="O132" s="1898"/>
      <c r="P132" s="1913"/>
      <c r="Q132" s="1898"/>
      <c r="R132" s="1898"/>
      <c r="S132" s="1898"/>
      <c r="T132" s="1898"/>
      <c r="U132" s="1899" t="s">
        <v>999</v>
      </c>
      <c r="V132" s="1899"/>
      <c r="W132" s="1898"/>
      <c r="X132" s="1950"/>
      <c r="Y132" s="1898" t="s">
        <v>991</v>
      </c>
      <c r="Z132" s="1898"/>
      <c r="AA132" s="1899" t="s">
        <v>996</v>
      </c>
      <c r="AB132" s="1898"/>
      <c r="AC132" s="1898"/>
      <c r="AD132" s="1898"/>
    </row>
    <row r="133" spans="1:30" s="1889" customFormat="1" ht="20.100000000000001" customHeight="1">
      <c r="A133" s="1897">
        <v>132</v>
      </c>
      <c r="B133" s="1898" t="s">
        <v>4</v>
      </c>
      <c r="C133" s="1898" t="s">
        <v>27</v>
      </c>
      <c r="D133" s="1898" t="s">
        <v>29</v>
      </c>
      <c r="E133" s="1898" t="s">
        <v>1001</v>
      </c>
      <c r="F133" s="1898" t="s">
        <v>1000</v>
      </c>
      <c r="G133" s="1898" t="s">
        <v>20014</v>
      </c>
      <c r="H133" s="1909" t="str">
        <f t="shared" si="10"/>
        <v>链接</v>
      </c>
      <c r="I133" s="1898" t="s">
        <v>80</v>
      </c>
      <c r="J133" s="1898" t="s">
        <v>12</v>
      </c>
      <c r="K133" s="1898" t="s">
        <v>105</v>
      </c>
      <c r="L133" s="1898" t="s">
        <v>118</v>
      </c>
      <c r="M133" s="1898" t="s">
        <v>83</v>
      </c>
      <c r="N133" s="1911">
        <v>42894</v>
      </c>
      <c r="O133" s="1898"/>
      <c r="P133" s="1913"/>
      <c r="Q133" s="1898"/>
      <c r="R133" s="1898"/>
      <c r="S133" s="1898"/>
      <c r="T133" s="1898"/>
      <c r="U133" s="1899" t="s">
        <v>1002</v>
      </c>
      <c r="V133" s="1899"/>
      <c r="W133" s="1898"/>
      <c r="X133" s="1950"/>
      <c r="Y133" s="1898" t="s">
        <v>991</v>
      </c>
      <c r="Z133" s="1898"/>
      <c r="AA133" s="1899" t="s">
        <v>996</v>
      </c>
      <c r="AB133" s="1898"/>
      <c r="AC133" s="1898"/>
      <c r="AD133" s="1898"/>
    </row>
    <row r="134" spans="1:30" s="1889" customFormat="1" ht="20.100000000000001" customHeight="1">
      <c r="A134" s="1897">
        <v>133</v>
      </c>
      <c r="B134" s="1898" t="s">
        <v>4</v>
      </c>
      <c r="C134" s="1898" t="s">
        <v>27</v>
      </c>
      <c r="D134" s="1898" t="s">
        <v>29</v>
      </c>
      <c r="E134" s="1898" t="s">
        <v>1004</v>
      </c>
      <c r="F134" s="1898" t="s">
        <v>1003</v>
      </c>
      <c r="G134" s="1898" t="s">
        <v>20015</v>
      </c>
      <c r="H134" s="1909" t="str">
        <f t="shared" si="10"/>
        <v>链接</v>
      </c>
      <c r="I134" s="1898" t="s">
        <v>93</v>
      </c>
      <c r="J134" s="1898" t="s">
        <v>12</v>
      </c>
      <c r="K134" s="1898" t="s">
        <v>105</v>
      </c>
      <c r="L134" s="1898" t="s">
        <v>118</v>
      </c>
      <c r="M134" s="1898" t="s">
        <v>83</v>
      </c>
      <c r="N134" s="1911">
        <v>42894</v>
      </c>
      <c r="O134" s="1898"/>
      <c r="P134" s="1913"/>
      <c r="Q134" s="1898"/>
      <c r="R134" s="1898"/>
      <c r="S134" s="1898"/>
      <c r="T134" s="1898"/>
      <c r="U134" s="1899" t="s">
        <v>1005</v>
      </c>
      <c r="V134" s="1899"/>
      <c r="W134" s="1898"/>
      <c r="X134" s="1950"/>
      <c r="Y134" s="1898" t="s">
        <v>1000</v>
      </c>
      <c r="Z134" s="1898"/>
      <c r="AA134" s="1899" t="s">
        <v>996</v>
      </c>
      <c r="AB134" s="1898"/>
      <c r="AC134" s="1898"/>
      <c r="AD134" s="1898"/>
    </row>
    <row r="135" spans="1:30" s="1889" customFormat="1" ht="20.100000000000001" customHeight="1">
      <c r="A135" s="1897">
        <v>134</v>
      </c>
      <c r="B135" s="1898" t="s">
        <v>4</v>
      </c>
      <c r="C135" s="1898" t="s">
        <v>27</v>
      </c>
      <c r="D135" s="1898" t="s">
        <v>29</v>
      </c>
      <c r="E135" s="1898" t="s">
        <v>1007</v>
      </c>
      <c r="F135" s="1898" t="s">
        <v>1006</v>
      </c>
      <c r="G135" s="1898" t="s">
        <v>20014</v>
      </c>
      <c r="H135" s="1909" t="str">
        <f t="shared" si="10"/>
        <v>链接</v>
      </c>
      <c r="I135" s="1898" t="s">
        <v>80</v>
      </c>
      <c r="J135" s="1898" t="s">
        <v>12</v>
      </c>
      <c r="K135" s="1898" t="s">
        <v>1008</v>
      </c>
      <c r="L135" s="1898" t="s">
        <v>118</v>
      </c>
      <c r="M135" s="1898" t="s">
        <v>83</v>
      </c>
      <c r="N135" s="1911">
        <v>42894</v>
      </c>
      <c r="O135" s="1898"/>
      <c r="P135" s="1913"/>
      <c r="Q135" s="1898"/>
      <c r="R135" s="1898"/>
      <c r="S135" s="1898"/>
      <c r="T135" s="1898"/>
      <c r="U135" s="1899" t="s">
        <v>1009</v>
      </c>
      <c r="V135" s="1899"/>
      <c r="W135" s="1898"/>
      <c r="X135" s="1950"/>
      <c r="Y135" s="1898" t="s">
        <v>1010</v>
      </c>
      <c r="Z135" s="1898"/>
      <c r="AA135" s="1899" t="s">
        <v>996</v>
      </c>
      <c r="AB135" s="1898"/>
      <c r="AC135" s="1898"/>
      <c r="AD135" s="1898"/>
    </row>
    <row r="136" spans="1:30" s="1889" customFormat="1" ht="20.100000000000001" customHeight="1">
      <c r="A136" s="1897">
        <v>135</v>
      </c>
      <c r="B136" s="1898" t="s">
        <v>4</v>
      </c>
      <c r="C136" s="1898" t="s">
        <v>27</v>
      </c>
      <c r="D136" s="1898" t="s">
        <v>29</v>
      </c>
      <c r="E136" s="1898" t="s">
        <v>1012</v>
      </c>
      <c r="F136" s="1898" t="s">
        <v>1011</v>
      </c>
      <c r="G136" s="1898" t="s">
        <v>20015</v>
      </c>
      <c r="H136" s="1909" t="str">
        <f t="shared" si="10"/>
        <v>链接</v>
      </c>
      <c r="I136" s="1898" t="s">
        <v>93</v>
      </c>
      <c r="J136" s="1898" t="s">
        <v>12</v>
      </c>
      <c r="K136" s="1898" t="s">
        <v>1008</v>
      </c>
      <c r="L136" s="1898" t="s">
        <v>118</v>
      </c>
      <c r="M136" s="1898" t="s">
        <v>83</v>
      </c>
      <c r="N136" s="1911">
        <v>42894</v>
      </c>
      <c r="O136" s="1898"/>
      <c r="P136" s="1913"/>
      <c r="Q136" s="1898"/>
      <c r="R136" s="1898"/>
      <c r="S136" s="1898"/>
      <c r="T136" s="1898"/>
      <c r="U136" s="1899" t="s">
        <v>1013</v>
      </c>
      <c r="V136" s="1899"/>
      <c r="W136" s="1898"/>
      <c r="X136" s="1950"/>
      <c r="Y136" s="1898" t="s">
        <v>1006</v>
      </c>
      <c r="Z136" s="1898"/>
      <c r="AA136" s="1899" t="s">
        <v>996</v>
      </c>
      <c r="AB136" s="1898"/>
      <c r="AC136" s="1898"/>
      <c r="AD136" s="1898"/>
    </row>
    <row r="137" spans="1:30" s="1889" customFormat="1" ht="20.100000000000001" customHeight="1">
      <c r="A137" s="1897">
        <v>136</v>
      </c>
      <c r="B137" s="1898" t="s">
        <v>4</v>
      </c>
      <c r="C137" s="1898" t="s">
        <v>27</v>
      </c>
      <c r="D137" s="1898" t="s">
        <v>29</v>
      </c>
      <c r="E137" s="1898" t="s">
        <v>1015</v>
      </c>
      <c r="F137" s="1898" t="s">
        <v>1014</v>
      </c>
      <c r="G137" s="1898" t="s">
        <v>20015</v>
      </c>
      <c r="H137" s="1909" t="str">
        <f t="shared" si="10"/>
        <v>链接</v>
      </c>
      <c r="I137" s="1898" t="s">
        <v>93</v>
      </c>
      <c r="J137" s="1898" t="s">
        <v>12</v>
      </c>
      <c r="K137" s="1898" t="s">
        <v>105</v>
      </c>
      <c r="L137" s="1898" t="s">
        <v>118</v>
      </c>
      <c r="M137" s="1898" t="s">
        <v>83</v>
      </c>
      <c r="N137" s="1911">
        <v>42894</v>
      </c>
      <c r="O137" s="1898"/>
      <c r="P137" s="1913"/>
      <c r="Q137" s="1898"/>
      <c r="R137" s="1898"/>
      <c r="S137" s="1898"/>
      <c r="T137" s="1898"/>
      <c r="U137" s="1899" t="s">
        <v>1016</v>
      </c>
      <c r="V137" s="1899"/>
      <c r="W137" s="1898"/>
      <c r="X137" s="1950"/>
      <c r="Y137" s="1898" t="s">
        <v>901</v>
      </c>
      <c r="Z137" s="1898"/>
      <c r="AA137" s="1899" t="s">
        <v>1017</v>
      </c>
      <c r="AB137" s="1898"/>
      <c r="AC137" s="1898"/>
      <c r="AD137" s="1898"/>
    </row>
    <row r="138" spans="1:30" s="1889" customFormat="1" ht="20.100000000000001" customHeight="1">
      <c r="A138" s="1897">
        <v>137</v>
      </c>
      <c r="B138" s="1898" t="s">
        <v>4</v>
      </c>
      <c r="C138" s="1898" t="s">
        <v>27</v>
      </c>
      <c r="D138" s="1898" t="s">
        <v>29</v>
      </c>
      <c r="E138" s="1898" t="s">
        <v>1019</v>
      </c>
      <c r="F138" s="1898" t="s">
        <v>1018</v>
      </c>
      <c r="G138" s="1898" t="s">
        <v>20015</v>
      </c>
      <c r="H138" s="1909" t="str">
        <f t="shared" si="10"/>
        <v>链接</v>
      </c>
      <c r="I138" s="1898" t="s">
        <v>93</v>
      </c>
      <c r="J138" s="1898" t="s">
        <v>12</v>
      </c>
      <c r="K138" s="1898" t="s">
        <v>1020</v>
      </c>
      <c r="L138" s="1898" t="s">
        <v>118</v>
      </c>
      <c r="M138" s="1898" t="s">
        <v>83</v>
      </c>
      <c r="N138" s="1911">
        <v>42894</v>
      </c>
      <c r="O138" s="1898"/>
      <c r="P138" s="1913"/>
      <c r="Q138" s="1898"/>
      <c r="R138" s="1898"/>
      <c r="S138" s="1898"/>
      <c r="T138" s="1898"/>
      <c r="U138" s="1899" t="s">
        <v>1021</v>
      </c>
      <c r="V138" s="1899" t="s">
        <v>1022</v>
      </c>
      <c r="W138" s="1898"/>
      <c r="X138" s="1950"/>
      <c r="Y138" s="1898" t="s">
        <v>1023</v>
      </c>
      <c r="Z138" s="1898"/>
      <c r="AA138" s="1899" t="s">
        <v>1017</v>
      </c>
      <c r="AB138" s="1898"/>
      <c r="AC138" s="1898"/>
      <c r="AD138" s="1898"/>
    </row>
    <row r="139" spans="1:30" s="1889" customFormat="1" ht="20.100000000000001" customHeight="1">
      <c r="A139" s="1897">
        <v>138</v>
      </c>
      <c r="B139" s="1898" t="s">
        <v>4</v>
      </c>
      <c r="C139" s="1898" t="s">
        <v>27</v>
      </c>
      <c r="D139" s="1898" t="s">
        <v>29</v>
      </c>
      <c r="E139" s="1898" t="s">
        <v>1025</v>
      </c>
      <c r="F139" s="1898" t="s">
        <v>1024</v>
      </c>
      <c r="G139" s="1898" t="s">
        <v>20015</v>
      </c>
      <c r="H139" s="1909" t="str">
        <f t="shared" si="10"/>
        <v>链接</v>
      </c>
      <c r="I139" s="1898" t="s">
        <v>80</v>
      </c>
      <c r="J139" s="1898" t="s">
        <v>12</v>
      </c>
      <c r="K139" s="1898" t="s">
        <v>1026</v>
      </c>
      <c r="L139" s="1898" t="s">
        <v>118</v>
      </c>
      <c r="M139" s="1898" t="s">
        <v>1027</v>
      </c>
      <c r="N139" s="1911">
        <v>42898</v>
      </c>
      <c r="O139" s="1898"/>
      <c r="P139" s="1913"/>
      <c r="Q139" s="1898"/>
      <c r="R139" s="1898"/>
      <c r="S139" s="1898"/>
      <c r="T139" s="1898"/>
      <c r="U139" s="1899" t="s">
        <v>1028</v>
      </c>
      <c r="V139" s="1899"/>
      <c r="W139" s="1898"/>
      <c r="X139" s="1950"/>
      <c r="Y139" s="1898" t="s">
        <v>1029</v>
      </c>
      <c r="Z139" s="1898"/>
      <c r="AA139" s="1899" t="s">
        <v>856</v>
      </c>
      <c r="AB139" s="1898"/>
      <c r="AC139" s="1898"/>
      <c r="AD139" s="1898"/>
    </row>
    <row r="140" spans="1:30" s="1889" customFormat="1" ht="20.100000000000001" customHeight="1">
      <c r="A140" s="1897">
        <v>139</v>
      </c>
      <c r="B140" s="1898" t="s">
        <v>4</v>
      </c>
      <c r="C140" s="1898" t="s">
        <v>27</v>
      </c>
      <c r="D140" s="1898" t="s">
        <v>29</v>
      </c>
      <c r="E140" s="1898" t="s">
        <v>1031</v>
      </c>
      <c r="F140" s="1898" t="s">
        <v>20006</v>
      </c>
      <c r="G140" s="1898" t="s">
        <v>20014</v>
      </c>
      <c r="H140" s="1909" t="str">
        <f t="shared" si="10"/>
        <v>链接</v>
      </c>
      <c r="I140" s="1898" t="s">
        <v>80</v>
      </c>
      <c r="J140" s="1898" t="s">
        <v>12</v>
      </c>
      <c r="K140" s="1898" t="s">
        <v>105</v>
      </c>
      <c r="L140" s="1898" t="s">
        <v>118</v>
      </c>
      <c r="M140" s="1898" t="s">
        <v>1032</v>
      </c>
      <c r="N140" s="1911">
        <v>42894</v>
      </c>
      <c r="O140" s="1898">
        <v>42916</v>
      </c>
      <c r="P140" s="1913">
        <v>42922</v>
      </c>
      <c r="Q140" s="1898">
        <v>100</v>
      </c>
      <c r="R140" s="1898">
        <v>100</v>
      </c>
      <c r="S140" s="1898">
        <v>1</v>
      </c>
      <c r="T140" s="1898" t="s">
        <v>1033</v>
      </c>
      <c r="U140" s="1899" t="s">
        <v>1034</v>
      </c>
      <c r="V140" s="1899" t="s">
        <v>1024</v>
      </c>
      <c r="W140" s="1898"/>
      <c r="X140" s="1950"/>
      <c r="Y140" s="1898" t="s">
        <v>1035</v>
      </c>
      <c r="Z140" s="1898"/>
      <c r="AA140" s="1899" t="s">
        <v>856</v>
      </c>
      <c r="AB140" s="1898"/>
      <c r="AC140" s="1898"/>
      <c r="AD140" s="1898"/>
    </row>
    <row r="141" spans="1:30" s="1889" customFormat="1" ht="20.100000000000001" customHeight="1">
      <c r="A141" s="1897">
        <v>140</v>
      </c>
      <c r="B141" s="1898" t="s">
        <v>4</v>
      </c>
      <c r="C141" s="1898" t="s">
        <v>27</v>
      </c>
      <c r="D141" s="1898" t="s">
        <v>29</v>
      </c>
      <c r="E141" s="1898" t="s">
        <v>1037</v>
      </c>
      <c r="F141" s="1898" t="s">
        <v>1036</v>
      </c>
      <c r="G141" s="1898" t="s">
        <v>20015</v>
      </c>
      <c r="H141" s="1909" t="str">
        <f t="shared" si="10"/>
        <v>链接</v>
      </c>
      <c r="I141" s="1898" t="s">
        <v>93</v>
      </c>
      <c r="J141" s="1898" t="s">
        <v>12</v>
      </c>
      <c r="K141" s="1898" t="s">
        <v>1026</v>
      </c>
      <c r="L141" s="1898" t="s">
        <v>118</v>
      </c>
      <c r="M141" s="1898" t="s">
        <v>1038</v>
      </c>
      <c r="N141" s="1911">
        <v>42894</v>
      </c>
      <c r="O141" s="1898"/>
      <c r="P141" s="1913"/>
      <c r="Q141" s="1898"/>
      <c r="R141" s="1898"/>
      <c r="S141" s="1898"/>
      <c r="T141" s="1898"/>
      <c r="U141" s="1899" t="s">
        <v>1039</v>
      </c>
      <c r="V141" s="1899" t="s">
        <v>1024</v>
      </c>
      <c r="W141" s="1898"/>
      <c r="X141" s="1950"/>
      <c r="Y141" s="1898" t="s">
        <v>1024</v>
      </c>
      <c r="Z141" s="1898"/>
      <c r="AA141" s="1899" t="s">
        <v>856</v>
      </c>
      <c r="AB141" s="1898"/>
      <c r="AC141" s="1898" t="s">
        <v>79</v>
      </c>
      <c r="AD141" s="1898" t="s">
        <v>1040</v>
      </c>
    </row>
    <row r="142" spans="1:30" s="1889" customFormat="1" ht="20.100000000000001" customHeight="1">
      <c r="A142" s="1897">
        <v>141</v>
      </c>
      <c r="B142" s="1898" t="s">
        <v>4</v>
      </c>
      <c r="C142" s="1898" t="s">
        <v>27</v>
      </c>
      <c r="D142" s="1898" t="s">
        <v>29</v>
      </c>
      <c r="E142" s="1898" t="s">
        <v>1042</v>
      </c>
      <c r="F142" s="1898" t="s">
        <v>1041</v>
      </c>
      <c r="G142" s="1898" t="s">
        <v>20015</v>
      </c>
      <c r="H142" s="1909" t="str">
        <f t="shared" si="10"/>
        <v>链接</v>
      </c>
      <c r="I142" s="1898" t="s">
        <v>93</v>
      </c>
      <c r="J142" s="1898" t="s">
        <v>12</v>
      </c>
      <c r="K142" s="1898" t="s">
        <v>105</v>
      </c>
      <c r="L142" s="1898" t="s">
        <v>118</v>
      </c>
      <c r="M142" s="1898" t="s">
        <v>1043</v>
      </c>
      <c r="N142" s="1911">
        <v>42894</v>
      </c>
      <c r="O142" s="1898">
        <v>42931</v>
      </c>
      <c r="P142" s="1913">
        <v>42931</v>
      </c>
      <c r="Q142" s="1898">
        <v>1200</v>
      </c>
      <c r="R142" s="1898">
        <v>500</v>
      </c>
      <c r="S142" s="1898">
        <v>1</v>
      </c>
      <c r="T142" s="1898" t="s">
        <v>446</v>
      </c>
      <c r="U142" s="1899" t="s">
        <v>1044</v>
      </c>
      <c r="V142" s="1899" t="s">
        <v>1036</v>
      </c>
      <c r="W142" s="1898"/>
      <c r="X142" s="1950"/>
      <c r="Y142" s="1898" t="s">
        <v>1045</v>
      </c>
      <c r="Z142" s="1898"/>
      <c r="AA142" s="1899" t="s">
        <v>856</v>
      </c>
      <c r="AB142" s="1898"/>
      <c r="AC142" s="1898" t="s">
        <v>79</v>
      </c>
      <c r="AD142" s="1898" t="s">
        <v>1046</v>
      </c>
    </row>
    <row r="143" spans="1:30" s="1889" customFormat="1" ht="20.100000000000001" customHeight="1">
      <c r="A143" s="1897">
        <v>142</v>
      </c>
      <c r="B143" s="1898" t="s">
        <v>4</v>
      </c>
      <c r="C143" s="1898" t="s">
        <v>27</v>
      </c>
      <c r="D143" s="1898" t="s">
        <v>29</v>
      </c>
      <c r="E143" s="1898" t="s">
        <v>1048</v>
      </c>
      <c r="F143" s="1898" t="s">
        <v>1047</v>
      </c>
      <c r="G143" s="1898" t="s">
        <v>20015</v>
      </c>
      <c r="H143" s="1909" t="str">
        <f t="shared" si="10"/>
        <v>链接</v>
      </c>
      <c r="I143" s="1898" t="s">
        <v>80</v>
      </c>
      <c r="J143" s="1898" t="s">
        <v>12</v>
      </c>
      <c r="K143" s="1898" t="s">
        <v>1049</v>
      </c>
      <c r="L143" s="1898" t="s">
        <v>118</v>
      </c>
      <c r="M143" s="1898" t="s">
        <v>1050</v>
      </c>
      <c r="N143" s="1911">
        <v>42894</v>
      </c>
      <c r="O143" s="1898"/>
      <c r="P143" s="1913"/>
      <c r="Q143" s="1898"/>
      <c r="R143" s="1898"/>
      <c r="S143" s="1898"/>
      <c r="T143" s="1898"/>
      <c r="U143" s="1899" t="s">
        <v>1051</v>
      </c>
      <c r="V143" s="1899"/>
      <c r="W143" s="1898"/>
      <c r="X143" s="1950"/>
      <c r="Y143" s="1898" t="s">
        <v>1052</v>
      </c>
      <c r="Z143" s="1898"/>
      <c r="AA143" s="1899" t="s">
        <v>856</v>
      </c>
      <c r="AB143" s="1898"/>
      <c r="AC143" s="1898"/>
      <c r="AD143" s="1898"/>
    </row>
    <row r="144" spans="1:30" s="1889" customFormat="1" ht="20.100000000000001" customHeight="1">
      <c r="A144" s="1897">
        <v>143</v>
      </c>
      <c r="B144" s="1898" t="s">
        <v>4</v>
      </c>
      <c r="C144" s="1898" t="s">
        <v>27</v>
      </c>
      <c r="D144" s="1898" t="s">
        <v>29</v>
      </c>
      <c r="E144" s="1898" t="s">
        <v>1054</v>
      </c>
      <c r="F144" s="1898" t="s">
        <v>1053</v>
      </c>
      <c r="G144" s="1898" t="s">
        <v>20015</v>
      </c>
      <c r="H144" s="1909" t="str">
        <f t="shared" si="10"/>
        <v>链接</v>
      </c>
      <c r="I144" s="1898" t="s">
        <v>93</v>
      </c>
      <c r="J144" s="1898" t="s">
        <v>12</v>
      </c>
      <c r="K144" s="1898" t="s">
        <v>1049</v>
      </c>
      <c r="L144" s="1898" t="s">
        <v>118</v>
      </c>
      <c r="M144" s="1898" t="s">
        <v>1055</v>
      </c>
      <c r="N144" s="1911">
        <v>42894</v>
      </c>
      <c r="O144" s="1898"/>
      <c r="P144" s="1913"/>
      <c r="Q144" s="1898"/>
      <c r="R144" s="1898"/>
      <c r="S144" s="1898"/>
      <c r="T144" s="1898"/>
      <c r="U144" s="1899" t="s">
        <v>1056</v>
      </c>
      <c r="V144" s="1899" t="s">
        <v>1047</v>
      </c>
      <c r="W144" s="1898"/>
      <c r="X144" s="1950"/>
      <c r="Y144" s="1898" t="s">
        <v>1047</v>
      </c>
      <c r="Z144" s="1898"/>
      <c r="AA144" s="1899" t="s">
        <v>856</v>
      </c>
      <c r="AB144" s="1898"/>
      <c r="AC144" s="1898"/>
      <c r="AD144" s="1898"/>
    </row>
    <row r="145" spans="1:30" s="1889" customFormat="1" ht="20.100000000000001" customHeight="1">
      <c r="A145" s="1897">
        <v>144</v>
      </c>
      <c r="B145" s="1898" t="s">
        <v>4</v>
      </c>
      <c r="C145" s="1898" t="s">
        <v>27</v>
      </c>
      <c r="D145" s="1898" t="s">
        <v>29</v>
      </c>
      <c r="E145" s="1898" t="s">
        <v>1058</v>
      </c>
      <c r="F145" s="1898" t="s">
        <v>1057</v>
      </c>
      <c r="G145" s="1898" t="s">
        <v>20015</v>
      </c>
      <c r="H145" s="1909" t="str">
        <f t="shared" si="10"/>
        <v>链接</v>
      </c>
      <c r="I145" s="1898" t="s">
        <v>80</v>
      </c>
      <c r="J145" s="1898"/>
      <c r="K145" s="1898" t="s">
        <v>1059</v>
      </c>
      <c r="L145" s="1898" t="s">
        <v>118</v>
      </c>
      <c r="M145" s="1898" t="s">
        <v>83</v>
      </c>
      <c r="N145" s="1911">
        <v>42894</v>
      </c>
      <c r="O145" s="1898">
        <v>42931</v>
      </c>
      <c r="P145" s="1913">
        <v>42934</v>
      </c>
      <c r="Q145" s="1898">
        <v>100</v>
      </c>
      <c r="R145" s="1898">
        <v>30</v>
      </c>
      <c r="S145" s="1898">
        <v>1</v>
      </c>
      <c r="T145" s="1898" t="s">
        <v>353</v>
      </c>
      <c r="U145" s="1899" t="s">
        <v>1060</v>
      </c>
      <c r="V145" s="1899"/>
      <c r="W145" s="1898"/>
      <c r="X145" s="1950"/>
      <c r="Y145" s="1898" t="s">
        <v>1061</v>
      </c>
      <c r="Z145" s="1898"/>
      <c r="AA145" s="1899" t="s">
        <v>1062</v>
      </c>
      <c r="AB145" s="1898"/>
      <c r="AC145" s="1898"/>
      <c r="AD145" s="1898"/>
    </row>
    <row r="146" spans="1:30" s="1889" customFormat="1" ht="20.100000000000001" customHeight="1">
      <c r="A146" s="1897">
        <v>145</v>
      </c>
      <c r="B146" s="1898" t="s">
        <v>4</v>
      </c>
      <c r="C146" s="1898" t="s">
        <v>27</v>
      </c>
      <c r="D146" s="1898" t="s">
        <v>29</v>
      </c>
      <c r="E146" s="1898" t="s">
        <v>1064</v>
      </c>
      <c r="F146" s="1898" t="s">
        <v>1063</v>
      </c>
      <c r="G146" s="1898" t="s">
        <v>20015</v>
      </c>
      <c r="H146" s="1909" t="str">
        <f t="shared" si="10"/>
        <v>链接</v>
      </c>
      <c r="I146" s="1898" t="s">
        <v>80</v>
      </c>
      <c r="J146" s="1898" t="s">
        <v>12</v>
      </c>
      <c r="K146" s="1898" t="s">
        <v>1065</v>
      </c>
      <c r="L146" s="1898" t="s">
        <v>118</v>
      </c>
      <c r="M146" s="1898" t="s">
        <v>1066</v>
      </c>
      <c r="N146" s="1911">
        <v>42894</v>
      </c>
      <c r="O146" s="1898"/>
      <c r="P146" s="1913"/>
      <c r="Q146" s="1898"/>
      <c r="R146" s="1898"/>
      <c r="S146" s="1898"/>
      <c r="T146" s="1898"/>
      <c r="U146" s="1899" t="s">
        <v>1067</v>
      </c>
      <c r="V146" s="1899"/>
      <c r="W146" s="1898"/>
      <c r="X146" s="1950"/>
      <c r="Y146" s="1898" t="s">
        <v>1068</v>
      </c>
      <c r="Z146" s="1898"/>
      <c r="AA146" s="1899" t="s">
        <v>1069</v>
      </c>
      <c r="AB146" s="1898"/>
      <c r="AC146" s="1898"/>
      <c r="AD146" s="1898"/>
    </row>
    <row r="147" spans="1:30" s="1889" customFormat="1" ht="20.100000000000001" customHeight="1">
      <c r="A147" s="1897">
        <v>146</v>
      </c>
      <c r="B147" s="1898" t="s">
        <v>4</v>
      </c>
      <c r="C147" s="1898" t="s">
        <v>27</v>
      </c>
      <c r="D147" s="1898" t="s">
        <v>29</v>
      </c>
      <c r="E147" s="1898" t="s">
        <v>1071</v>
      </c>
      <c r="F147" s="1898" t="s">
        <v>1070</v>
      </c>
      <c r="G147" s="1898" t="s">
        <v>20015</v>
      </c>
      <c r="H147" s="1909" t="str">
        <f t="shared" si="10"/>
        <v>链接</v>
      </c>
      <c r="I147" s="1898" t="s">
        <v>93</v>
      </c>
      <c r="J147" s="1898" t="s">
        <v>12</v>
      </c>
      <c r="K147" s="1898" t="s">
        <v>1065</v>
      </c>
      <c r="L147" s="1898" t="s">
        <v>118</v>
      </c>
      <c r="M147" s="1898" t="s">
        <v>1072</v>
      </c>
      <c r="N147" s="1911">
        <v>42894</v>
      </c>
      <c r="O147" s="1898"/>
      <c r="P147" s="1913"/>
      <c r="Q147" s="1898"/>
      <c r="R147" s="1898"/>
      <c r="S147" s="1898"/>
      <c r="T147" s="1898"/>
      <c r="U147" s="1899" t="s">
        <v>1073</v>
      </c>
      <c r="V147" s="1899"/>
      <c r="W147" s="1898"/>
      <c r="X147" s="1950"/>
      <c r="Y147" s="1898" t="s">
        <v>1074</v>
      </c>
      <c r="Z147" s="1898"/>
      <c r="AA147" s="1899" t="s">
        <v>1069</v>
      </c>
      <c r="AB147" s="1898"/>
      <c r="AC147" s="1898" t="s">
        <v>79</v>
      </c>
      <c r="AD147" s="1898" t="s">
        <v>1075</v>
      </c>
    </row>
    <row r="148" spans="1:30" s="1889" customFormat="1" ht="20.100000000000001" customHeight="1">
      <c r="A148" s="1897">
        <v>147</v>
      </c>
      <c r="B148" s="1898" t="s">
        <v>4</v>
      </c>
      <c r="C148" s="1898" t="s">
        <v>27</v>
      </c>
      <c r="D148" s="1898" t="s">
        <v>29</v>
      </c>
      <c r="E148" s="1898" t="s">
        <v>1077</v>
      </c>
      <c r="F148" s="1898" t="s">
        <v>1076</v>
      </c>
      <c r="G148" s="1898" t="s">
        <v>20014</v>
      </c>
      <c r="H148" s="1909" t="str">
        <f t="shared" si="10"/>
        <v>链接</v>
      </c>
      <c r="I148" s="1898" t="s">
        <v>80</v>
      </c>
      <c r="J148" s="1898" t="s">
        <v>12</v>
      </c>
      <c r="K148" s="1898" t="s">
        <v>105</v>
      </c>
      <c r="L148" s="1898" t="s">
        <v>118</v>
      </c>
      <c r="M148" s="1898" t="s">
        <v>1078</v>
      </c>
      <c r="N148" s="1911">
        <v>42894</v>
      </c>
      <c r="O148" s="1898"/>
      <c r="P148" s="1913"/>
      <c r="Q148" s="1898"/>
      <c r="R148" s="1898"/>
      <c r="S148" s="1898"/>
      <c r="T148" s="1898"/>
      <c r="U148" s="1899" t="s">
        <v>1079</v>
      </c>
      <c r="V148" s="1899"/>
      <c r="W148" s="1898"/>
      <c r="X148" s="1950"/>
      <c r="Y148" s="1898" t="s">
        <v>1080</v>
      </c>
      <c r="Z148" s="1898"/>
      <c r="AA148" s="1899" t="s">
        <v>1081</v>
      </c>
      <c r="AB148" s="1898"/>
      <c r="AC148" s="1898"/>
      <c r="AD148" s="1898"/>
    </row>
    <row r="149" spans="1:30" s="1889" customFormat="1" ht="20.100000000000001" customHeight="1">
      <c r="A149" s="1897">
        <v>148</v>
      </c>
      <c r="B149" s="1898" t="s">
        <v>4</v>
      </c>
      <c r="C149" s="1898" t="s">
        <v>27</v>
      </c>
      <c r="D149" s="1898" t="s">
        <v>29</v>
      </c>
      <c r="E149" s="1898" t="s">
        <v>1083</v>
      </c>
      <c r="F149" s="1898" t="s">
        <v>1082</v>
      </c>
      <c r="G149" s="1898" t="s">
        <v>20015</v>
      </c>
      <c r="H149" s="1909" t="str">
        <f t="shared" si="10"/>
        <v>链接</v>
      </c>
      <c r="I149" s="1898" t="s">
        <v>93</v>
      </c>
      <c r="J149" s="1898" t="s">
        <v>12</v>
      </c>
      <c r="K149" s="1898" t="s">
        <v>105</v>
      </c>
      <c r="L149" s="1898" t="s">
        <v>118</v>
      </c>
      <c r="M149" s="1898" t="s">
        <v>1084</v>
      </c>
      <c r="N149" s="1911">
        <v>42894</v>
      </c>
      <c r="O149" s="1898"/>
      <c r="P149" s="1913"/>
      <c r="Q149" s="1898"/>
      <c r="R149" s="1898"/>
      <c r="S149" s="1898"/>
      <c r="T149" s="1898"/>
      <c r="U149" s="1899" t="s">
        <v>1085</v>
      </c>
      <c r="V149" s="1899"/>
      <c r="W149" s="1898"/>
      <c r="X149" s="1950"/>
      <c r="Y149" s="1898" t="s">
        <v>1086</v>
      </c>
      <c r="Z149" s="1898"/>
      <c r="AA149" s="1899" t="s">
        <v>1081</v>
      </c>
      <c r="AB149" s="1898"/>
      <c r="AC149" s="1898" t="s">
        <v>79</v>
      </c>
      <c r="AD149" s="1898" t="s">
        <v>1087</v>
      </c>
    </row>
    <row r="150" spans="1:30" s="1889" customFormat="1" ht="20.100000000000001" customHeight="1">
      <c r="A150" s="1897">
        <v>149</v>
      </c>
      <c r="B150" s="1898" t="s">
        <v>4</v>
      </c>
      <c r="C150" s="1898" t="s">
        <v>27</v>
      </c>
      <c r="D150" s="1898" t="s">
        <v>29</v>
      </c>
      <c r="E150" s="1898" t="s">
        <v>1089</v>
      </c>
      <c r="F150" s="1898" t="s">
        <v>1088</v>
      </c>
      <c r="G150" s="1898" t="s">
        <v>20015</v>
      </c>
      <c r="H150" s="1909" t="str">
        <f t="shared" si="10"/>
        <v>链接</v>
      </c>
      <c r="I150" s="1898" t="s">
        <v>80</v>
      </c>
      <c r="J150" s="1898" t="s">
        <v>12</v>
      </c>
      <c r="K150" s="1898" t="s">
        <v>1090</v>
      </c>
      <c r="L150" s="1898" t="s">
        <v>118</v>
      </c>
      <c r="M150" s="1898"/>
      <c r="N150" s="1911">
        <v>42894</v>
      </c>
      <c r="O150" s="1898"/>
      <c r="P150" s="1913"/>
      <c r="Q150" s="1898"/>
      <c r="R150" s="1898"/>
      <c r="S150" s="1898"/>
      <c r="T150" s="1898"/>
      <c r="U150" s="1899" t="s">
        <v>1091</v>
      </c>
      <c r="V150" s="1899"/>
      <c r="W150" s="1898"/>
      <c r="X150" s="1950"/>
      <c r="Y150" s="1898" t="s">
        <v>1092</v>
      </c>
      <c r="Z150" s="1898"/>
      <c r="AA150" s="1899" t="s">
        <v>1093</v>
      </c>
      <c r="AB150" s="1898"/>
      <c r="AC150" s="1898"/>
      <c r="AD150" s="1898"/>
    </row>
    <row r="151" spans="1:30" s="1889" customFormat="1" ht="20.100000000000001" customHeight="1">
      <c r="A151" s="1897">
        <v>150</v>
      </c>
      <c r="B151" s="1898" t="s">
        <v>4</v>
      </c>
      <c r="C151" s="1898" t="s">
        <v>27</v>
      </c>
      <c r="D151" s="1898" t="s">
        <v>29</v>
      </c>
      <c r="E151" s="1898" t="s">
        <v>1095</v>
      </c>
      <c r="F151" s="1898" t="s">
        <v>1094</v>
      </c>
      <c r="G151" s="1898" t="s">
        <v>20015</v>
      </c>
      <c r="H151" s="1909" t="str">
        <f t="shared" si="10"/>
        <v>链接</v>
      </c>
      <c r="I151" s="1898" t="s">
        <v>93</v>
      </c>
      <c r="J151" s="1898" t="s">
        <v>12</v>
      </c>
      <c r="K151" s="1898" t="s">
        <v>1090</v>
      </c>
      <c r="L151" s="1898" t="s">
        <v>118</v>
      </c>
      <c r="M151" s="1898"/>
      <c r="N151" s="1911">
        <v>42894</v>
      </c>
      <c r="O151" s="1898"/>
      <c r="P151" s="1913"/>
      <c r="Q151" s="1898"/>
      <c r="R151" s="1898"/>
      <c r="S151" s="1898"/>
      <c r="T151" s="1898"/>
      <c r="U151" s="1899" t="s">
        <v>1096</v>
      </c>
      <c r="V151" s="1899"/>
      <c r="W151" s="1898"/>
      <c r="X151" s="1950"/>
      <c r="Y151" s="1898" t="s">
        <v>1088</v>
      </c>
      <c r="Z151" s="1898"/>
      <c r="AA151" s="1899" t="s">
        <v>1093</v>
      </c>
      <c r="AB151" s="1898"/>
      <c r="AC151" s="1898"/>
      <c r="AD151" s="1898"/>
    </row>
    <row r="152" spans="1:30" s="1889" customFormat="1" ht="20.100000000000001" customHeight="1">
      <c r="A152" s="1897">
        <v>151</v>
      </c>
      <c r="B152" s="1898" t="s">
        <v>4</v>
      </c>
      <c r="C152" s="1898" t="s">
        <v>27</v>
      </c>
      <c r="D152" s="1898" t="s">
        <v>29</v>
      </c>
      <c r="E152" s="1898" t="s">
        <v>1098</v>
      </c>
      <c r="F152" s="1898" t="s">
        <v>1097</v>
      </c>
      <c r="G152" s="1898" t="s">
        <v>20014</v>
      </c>
      <c r="H152" s="1909" t="str">
        <f t="shared" si="10"/>
        <v>链接</v>
      </c>
      <c r="I152" s="1898" t="s">
        <v>80</v>
      </c>
      <c r="J152" s="1898" t="s">
        <v>12</v>
      </c>
      <c r="K152" s="1898" t="s">
        <v>105</v>
      </c>
      <c r="L152" s="1898" t="s">
        <v>118</v>
      </c>
      <c r="M152" s="1898"/>
      <c r="N152" s="1911">
        <v>42894</v>
      </c>
      <c r="O152" s="1898"/>
      <c r="P152" s="1913"/>
      <c r="Q152" s="1898"/>
      <c r="R152" s="1898"/>
      <c r="S152" s="1898"/>
      <c r="T152" s="1898"/>
      <c r="U152" s="1899" t="s">
        <v>1099</v>
      </c>
      <c r="V152" s="1899"/>
      <c r="W152" s="1898"/>
      <c r="X152" s="1950"/>
      <c r="Y152" s="1898" t="s">
        <v>1100</v>
      </c>
      <c r="Z152" s="1898"/>
      <c r="AA152" s="1899" t="s">
        <v>1101</v>
      </c>
      <c r="AB152" s="1898"/>
      <c r="AC152" s="1898"/>
      <c r="AD152" s="1898"/>
    </row>
    <row r="153" spans="1:30" s="1889" customFormat="1" ht="20.100000000000001" customHeight="1">
      <c r="A153" s="1897">
        <v>152</v>
      </c>
      <c r="B153" s="1898" t="s">
        <v>4</v>
      </c>
      <c r="C153" s="1898" t="s">
        <v>27</v>
      </c>
      <c r="D153" s="1898" t="s">
        <v>29</v>
      </c>
      <c r="E153" s="1898" t="s">
        <v>1103</v>
      </c>
      <c r="F153" s="1898" t="s">
        <v>1102</v>
      </c>
      <c r="G153" s="1898" t="s">
        <v>20015</v>
      </c>
      <c r="H153" s="1909" t="str">
        <f t="shared" si="10"/>
        <v>链接</v>
      </c>
      <c r="I153" s="1898" t="s">
        <v>93</v>
      </c>
      <c r="J153" s="1898" t="s">
        <v>12</v>
      </c>
      <c r="K153" s="1898" t="s">
        <v>105</v>
      </c>
      <c r="L153" s="1898" t="s">
        <v>118</v>
      </c>
      <c r="M153" s="1898"/>
      <c r="N153" s="1911">
        <v>42894</v>
      </c>
      <c r="O153" s="1898"/>
      <c r="P153" s="1913"/>
      <c r="Q153" s="1898"/>
      <c r="R153" s="1898"/>
      <c r="S153" s="1898"/>
      <c r="T153" s="1898"/>
      <c r="U153" s="1899" t="s">
        <v>1104</v>
      </c>
      <c r="V153" s="1899"/>
      <c r="W153" s="1898"/>
      <c r="X153" s="1950"/>
      <c r="Y153" s="1898" t="s">
        <v>1105</v>
      </c>
      <c r="Z153" s="1898"/>
      <c r="AA153" s="1899" t="s">
        <v>1101</v>
      </c>
      <c r="AB153" s="1898"/>
      <c r="AC153" s="1898"/>
      <c r="AD153" s="1898"/>
    </row>
    <row r="154" spans="1:30" s="1889" customFormat="1" ht="20.100000000000001" customHeight="1">
      <c r="A154" s="1897">
        <v>153</v>
      </c>
      <c r="B154" s="1898" t="s">
        <v>4</v>
      </c>
      <c r="C154" s="1898" t="s">
        <v>27</v>
      </c>
      <c r="D154" s="1898" t="s">
        <v>29</v>
      </c>
      <c r="E154" s="1898" t="s">
        <v>1107</v>
      </c>
      <c r="F154" s="1898" t="s">
        <v>1106</v>
      </c>
      <c r="G154" s="1898" t="s">
        <v>20015</v>
      </c>
      <c r="H154" s="1909" t="str">
        <f t="shared" si="10"/>
        <v>链接</v>
      </c>
      <c r="I154" s="1898" t="s">
        <v>80</v>
      </c>
      <c r="J154" s="1898" t="s">
        <v>12</v>
      </c>
      <c r="K154" s="1898" t="s">
        <v>1108</v>
      </c>
      <c r="L154" s="1898" t="s">
        <v>118</v>
      </c>
      <c r="M154" s="1898"/>
      <c r="N154" s="1911">
        <v>42894</v>
      </c>
      <c r="O154" s="1898"/>
      <c r="P154" s="1913"/>
      <c r="Q154" s="1898"/>
      <c r="R154" s="1898"/>
      <c r="S154" s="1898"/>
      <c r="T154" s="1898"/>
      <c r="U154" s="1899" t="s">
        <v>1109</v>
      </c>
      <c r="V154" s="1899"/>
      <c r="W154" s="1898"/>
      <c r="X154" s="1950"/>
      <c r="Y154" s="1898" t="s">
        <v>1110</v>
      </c>
      <c r="Z154" s="1898"/>
      <c r="AA154" s="1899" t="s">
        <v>1101</v>
      </c>
      <c r="AB154" s="1898"/>
      <c r="AC154" s="1898"/>
      <c r="AD154" s="1898"/>
    </row>
    <row r="155" spans="1:30" s="1889" customFormat="1" ht="20.100000000000001" customHeight="1">
      <c r="A155" s="1897">
        <v>154</v>
      </c>
      <c r="B155" s="1898" t="s">
        <v>4</v>
      </c>
      <c r="C155" s="1898" t="s">
        <v>27</v>
      </c>
      <c r="D155" s="1898" t="s">
        <v>29</v>
      </c>
      <c r="E155" s="1898" t="s">
        <v>1112</v>
      </c>
      <c r="F155" s="1898" t="s">
        <v>1111</v>
      </c>
      <c r="G155" s="1898" t="s">
        <v>20015</v>
      </c>
      <c r="H155" s="1909" t="str">
        <f t="shared" si="10"/>
        <v>链接</v>
      </c>
      <c r="I155" s="1898" t="s">
        <v>93</v>
      </c>
      <c r="J155" s="1898" t="s">
        <v>12</v>
      </c>
      <c r="K155" s="1898" t="s">
        <v>1108</v>
      </c>
      <c r="L155" s="1898" t="s">
        <v>118</v>
      </c>
      <c r="M155" s="1898"/>
      <c r="N155" s="1911">
        <v>42894</v>
      </c>
      <c r="O155" s="1898"/>
      <c r="P155" s="1913"/>
      <c r="Q155" s="1898"/>
      <c r="R155" s="1898"/>
      <c r="S155" s="1898"/>
      <c r="T155" s="1898"/>
      <c r="U155" s="1899" t="s">
        <v>1113</v>
      </c>
      <c r="V155" s="1899"/>
      <c r="W155" s="1898"/>
      <c r="X155" s="1950"/>
      <c r="Y155" s="1898" t="s">
        <v>1106</v>
      </c>
      <c r="Z155" s="1898"/>
      <c r="AA155" s="1899" t="s">
        <v>1101</v>
      </c>
      <c r="AB155" s="1898"/>
      <c r="AC155" s="1898"/>
      <c r="AD155" s="1898"/>
    </row>
    <row r="156" spans="1:30" s="1889" customFormat="1" ht="20.100000000000001" customHeight="1">
      <c r="A156" s="1897">
        <v>155</v>
      </c>
      <c r="B156" s="1898" t="s">
        <v>4</v>
      </c>
      <c r="C156" s="1898" t="s">
        <v>27</v>
      </c>
      <c r="D156" s="1898" t="s">
        <v>29</v>
      </c>
      <c r="E156" s="1898" t="s">
        <v>1115</v>
      </c>
      <c r="F156" s="1898" t="s">
        <v>1114</v>
      </c>
      <c r="G156" s="1898" t="s">
        <v>20015</v>
      </c>
      <c r="H156" s="1909" t="str">
        <f t="shared" si="10"/>
        <v>链接</v>
      </c>
      <c r="I156" s="1898" t="s">
        <v>93</v>
      </c>
      <c r="J156" s="1898" t="s">
        <v>12</v>
      </c>
      <c r="K156" s="1898" t="s">
        <v>105</v>
      </c>
      <c r="L156" s="1898" t="s">
        <v>118</v>
      </c>
      <c r="M156" s="1898"/>
      <c r="N156" s="1911">
        <v>42894</v>
      </c>
      <c r="O156" s="1898"/>
      <c r="P156" s="1913"/>
      <c r="Q156" s="1898"/>
      <c r="R156" s="1898"/>
      <c r="S156" s="1898"/>
      <c r="T156" s="1898"/>
      <c r="U156" s="1899" t="s">
        <v>1116</v>
      </c>
      <c r="V156" s="1899"/>
      <c r="W156" s="1898"/>
      <c r="X156" s="1950"/>
      <c r="Y156" s="1898" t="s">
        <v>1111</v>
      </c>
      <c r="Z156" s="1898"/>
      <c r="AA156" s="1899" t="s">
        <v>1101</v>
      </c>
      <c r="AB156" s="1898"/>
      <c r="AC156" s="1898"/>
      <c r="AD156" s="1898"/>
    </row>
    <row r="157" spans="1:30" s="1889" customFormat="1" ht="20.100000000000001" customHeight="1">
      <c r="A157" s="1897">
        <v>156</v>
      </c>
      <c r="B157" s="1898" t="s">
        <v>4</v>
      </c>
      <c r="C157" s="1898" t="s">
        <v>27</v>
      </c>
      <c r="D157" s="1898" t="s">
        <v>29</v>
      </c>
      <c r="E157" s="1898" t="s">
        <v>1118</v>
      </c>
      <c r="F157" s="1898" t="s">
        <v>1117</v>
      </c>
      <c r="G157" s="1898" t="s">
        <v>20015</v>
      </c>
      <c r="H157" s="1909" t="str">
        <f t="shared" si="10"/>
        <v>链接</v>
      </c>
      <c r="I157" s="1898" t="s">
        <v>80</v>
      </c>
      <c r="J157" s="1898" t="s">
        <v>12</v>
      </c>
      <c r="K157" s="1898" t="s">
        <v>105</v>
      </c>
      <c r="L157" s="1898" t="s">
        <v>118</v>
      </c>
      <c r="M157" s="1898"/>
      <c r="N157" s="1911">
        <v>42894</v>
      </c>
      <c r="O157" s="1898"/>
      <c r="P157" s="1913"/>
      <c r="Q157" s="1898"/>
      <c r="R157" s="1898"/>
      <c r="S157" s="1898"/>
      <c r="T157" s="1898"/>
      <c r="U157" s="1899" t="s">
        <v>1119</v>
      </c>
      <c r="V157" s="1899"/>
      <c r="W157" s="1898"/>
      <c r="X157" s="1950"/>
      <c r="Y157" s="1898" t="s">
        <v>1120</v>
      </c>
      <c r="Z157" s="1898"/>
      <c r="AA157" s="1899" t="s">
        <v>1101</v>
      </c>
      <c r="AB157" s="1898"/>
      <c r="AC157" s="1898"/>
      <c r="AD157" s="1898"/>
    </row>
    <row r="158" spans="1:30" s="1889" customFormat="1" ht="20.100000000000001" customHeight="1">
      <c r="A158" s="1897">
        <v>157</v>
      </c>
      <c r="B158" s="1898" t="s">
        <v>4</v>
      </c>
      <c r="C158" s="1898" t="s">
        <v>27</v>
      </c>
      <c r="D158" s="1898" t="s">
        <v>29</v>
      </c>
      <c r="E158" s="1898" t="s">
        <v>1122</v>
      </c>
      <c r="F158" s="1898" t="s">
        <v>1121</v>
      </c>
      <c r="G158" s="1898" t="s">
        <v>20015</v>
      </c>
      <c r="H158" s="1909" t="str">
        <f t="shared" si="10"/>
        <v>链接</v>
      </c>
      <c r="I158" s="1898" t="s">
        <v>93</v>
      </c>
      <c r="J158" s="1898" t="s">
        <v>12</v>
      </c>
      <c r="K158" s="1898" t="s">
        <v>105</v>
      </c>
      <c r="L158" s="1898" t="s">
        <v>118</v>
      </c>
      <c r="M158" s="1898"/>
      <c r="N158" s="1911">
        <v>42894</v>
      </c>
      <c r="O158" s="1898"/>
      <c r="P158" s="1913"/>
      <c r="Q158" s="1898"/>
      <c r="R158" s="1898"/>
      <c r="S158" s="1898"/>
      <c r="T158" s="1898"/>
      <c r="U158" s="1899" t="s">
        <v>1123</v>
      </c>
      <c r="V158" s="1899"/>
      <c r="W158" s="1898"/>
      <c r="X158" s="1950"/>
      <c r="Y158" s="1898" t="s">
        <v>1117</v>
      </c>
      <c r="Z158" s="1898"/>
      <c r="AA158" s="1899" t="s">
        <v>1101</v>
      </c>
      <c r="AB158" s="1898"/>
      <c r="AC158" s="1898"/>
      <c r="AD158" s="1898"/>
    </row>
    <row r="159" spans="1:30" s="1889" customFormat="1" ht="20.100000000000001" customHeight="1">
      <c r="A159" s="1897">
        <v>158</v>
      </c>
      <c r="B159" s="1898" t="s">
        <v>4</v>
      </c>
      <c r="C159" s="1898" t="s">
        <v>27</v>
      </c>
      <c r="D159" s="1898" t="s">
        <v>29</v>
      </c>
      <c r="E159" s="1898" t="s">
        <v>1125</v>
      </c>
      <c r="F159" s="1898" t="s">
        <v>1124</v>
      </c>
      <c r="G159" s="1898" t="s">
        <v>20015</v>
      </c>
      <c r="H159" s="1909" t="str">
        <f t="shared" si="10"/>
        <v>链接</v>
      </c>
      <c r="I159" s="1898" t="s">
        <v>80</v>
      </c>
      <c r="J159" s="1898" t="s">
        <v>12</v>
      </c>
      <c r="K159" s="1898" t="s">
        <v>1090</v>
      </c>
      <c r="L159" s="1898"/>
      <c r="M159" s="1898"/>
      <c r="N159" s="1911">
        <v>42894</v>
      </c>
      <c r="O159" s="1898"/>
      <c r="P159" s="1913"/>
      <c r="Q159" s="1898"/>
      <c r="R159" s="1898"/>
      <c r="S159" s="1898"/>
      <c r="T159" s="1898"/>
      <c r="U159" s="1899" t="s">
        <v>1126</v>
      </c>
      <c r="V159" s="1899" t="s">
        <v>1127</v>
      </c>
      <c r="W159" s="1898"/>
      <c r="X159" s="1950"/>
      <c r="Y159" s="1898" t="s">
        <v>1128</v>
      </c>
      <c r="Z159" s="1898"/>
      <c r="AA159" s="1899"/>
      <c r="AB159" s="1898"/>
      <c r="AC159" s="1898"/>
      <c r="AD159" s="1898"/>
    </row>
    <row r="160" spans="1:30" s="1889" customFormat="1" ht="20.100000000000001" customHeight="1">
      <c r="A160" s="1897">
        <v>159</v>
      </c>
      <c r="B160" s="1898" t="s">
        <v>4</v>
      </c>
      <c r="C160" s="1898" t="s">
        <v>27</v>
      </c>
      <c r="D160" s="1898" t="s">
        <v>29</v>
      </c>
      <c r="E160" s="1898" t="s">
        <v>1130</v>
      </c>
      <c r="F160" s="1898" t="s">
        <v>1129</v>
      </c>
      <c r="G160" s="1898" t="s">
        <v>20015</v>
      </c>
      <c r="H160" s="1909" t="str">
        <f t="shared" si="10"/>
        <v>链接</v>
      </c>
      <c r="I160" s="1898" t="s">
        <v>93</v>
      </c>
      <c r="J160" s="1898" t="s">
        <v>12</v>
      </c>
      <c r="K160" s="1898" t="s">
        <v>1090</v>
      </c>
      <c r="L160" s="1898"/>
      <c r="M160" s="1898"/>
      <c r="N160" s="1911">
        <v>42894</v>
      </c>
      <c r="O160" s="1898"/>
      <c r="P160" s="1913"/>
      <c r="Q160" s="1898"/>
      <c r="R160" s="1898"/>
      <c r="S160" s="1898"/>
      <c r="T160" s="1898"/>
      <c r="U160" s="1899" t="s">
        <v>1131</v>
      </c>
      <c r="V160" s="1899" t="s">
        <v>1127</v>
      </c>
      <c r="W160" s="1898"/>
      <c r="X160" s="1950"/>
      <c r="Y160" s="1898" t="s">
        <v>1124</v>
      </c>
      <c r="Z160" s="1898"/>
      <c r="AA160" s="1899"/>
      <c r="AB160" s="1898"/>
      <c r="AC160" s="1898"/>
      <c r="AD160" s="1898"/>
    </row>
    <row r="161" spans="1:30" s="1889" customFormat="1" ht="20.100000000000001" customHeight="1">
      <c r="A161" s="1897">
        <v>160</v>
      </c>
      <c r="B161" s="1898" t="s">
        <v>4</v>
      </c>
      <c r="C161" s="1898" t="s">
        <v>27</v>
      </c>
      <c r="D161" s="1898" t="s">
        <v>29</v>
      </c>
      <c r="E161" s="1898" t="s">
        <v>1133</v>
      </c>
      <c r="F161" s="1898" t="s">
        <v>1132</v>
      </c>
      <c r="G161" s="1898" t="s">
        <v>20015</v>
      </c>
      <c r="H161" s="1909" t="str">
        <f t="shared" si="10"/>
        <v>链接</v>
      </c>
      <c r="I161" s="1898" t="s">
        <v>80</v>
      </c>
      <c r="J161" s="1898" t="s">
        <v>12</v>
      </c>
      <c r="K161" s="1898" t="s">
        <v>1134</v>
      </c>
      <c r="L161" s="1898" t="s">
        <v>118</v>
      </c>
      <c r="M161" s="1898" t="s">
        <v>83</v>
      </c>
      <c r="N161" s="1911">
        <v>42894</v>
      </c>
      <c r="O161" s="1898"/>
      <c r="P161" s="1913"/>
      <c r="Q161" s="1898"/>
      <c r="R161" s="1898"/>
      <c r="S161" s="1898"/>
      <c r="T161" s="1898"/>
      <c r="U161" s="1899" t="s">
        <v>1135</v>
      </c>
      <c r="V161" s="1899"/>
      <c r="W161" s="1898"/>
      <c r="X161" s="1950"/>
      <c r="Y161" s="1898" t="s">
        <v>1136</v>
      </c>
      <c r="Z161" s="1898"/>
      <c r="AA161" s="1899" t="s">
        <v>1137</v>
      </c>
      <c r="AB161" s="1898"/>
      <c r="AC161" s="1898"/>
      <c r="AD161" s="1898"/>
    </row>
    <row r="162" spans="1:30" s="1889" customFormat="1" ht="20.100000000000001" customHeight="1">
      <c r="A162" s="1897">
        <v>161</v>
      </c>
      <c r="B162" s="1898" t="s">
        <v>4</v>
      </c>
      <c r="C162" s="1898" t="s">
        <v>27</v>
      </c>
      <c r="D162" s="1898" t="s">
        <v>29</v>
      </c>
      <c r="E162" s="1898" t="s">
        <v>1139</v>
      </c>
      <c r="F162" s="1898" t="s">
        <v>1138</v>
      </c>
      <c r="G162" s="1898" t="s">
        <v>20015</v>
      </c>
      <c r="H162" s="1909" t="str">
        <f t="shared" si="10"/>
        <v>链接</v>
      </c>
      <c r="I162" s="1898" t="s">
        <v>93</v>
      </c>
      <c r="J162" s="1898" t="s">
        <v>12</v>
      </c>
      <c r="K162" s="1898" t="s">
        <v>1134</v>
      </c>
      <c r="L162" s="1898" t="s">
        <v>118</v>
      </c>
      <c r="M162" s="1898" t="s">
        <v>83</v>
      </c>
      <c r="N162" s="1911">
        <v>42916</v>
      </c>
      <c r="O162" s="1898">
        <v>42916</v>
      </c>
      <c r="P162" s="1913">
        <v>42917</v>
      </c>
      <c r="Q162" s="1898"/>
      <c r="R162" s="1898"/>
      <c r="S162" s="1898">
        <v>1</v>
      </c>
      <c r="T162" s="1898" t="s">
        <v>1140</v>
      </c>
      <c r="U162" s="1899" t="s">
        <v>1141</v>
      </c>
      <c r="V162" s="1899"/>
      <c r="W162" s="1898"/>
      <c r="X162" s="1950"/>
      <c r="Y162" s="1898" t="s">
        <v>1142</v>
      </c>
      <c r="Z162" s="1898"/>
      <c r="AA162" s="1899" t="s">
        <v>1143</v>
      </c>
      <c r="AB162" s="1898"/>
      <c r="AC162" s="1898"/>
      <c r="AD162" s="1898"/>
    </row>
    <row r="163" spans="1:30" s="1889" customFormat="1" ht="20.100000000000001" customHeight="1">
      <c r="A163" s="1897">
        <v>162</v>
      </c>
      <c r="B163" s="1898" t="s">
        <v>12</v>
      </c>
      <c r="C163" s="1898" t="s">
        <v>27</v>
      </c>
      <c r="D163" s="1898" t="s">
        <v>28</v>
      </c>
      <c r="E163" s="1898" t="s">
        <v>1145</v>
      </c>
      <c r="F163" s="1898" t="s">
        <v>1144</v>
      </c>
      <c r="G163" s="1898" t="s">
        <v>20015</v>
      </c>
      <c r="H163" s="1909" t="str">
        <f t="shared" si="10"/>
        <v>链接</v>
      </c>
      <c r="I163" s="1898" t="s">
        <v>1146</v>
      </c>
      <c r="J163" s="1898" t="s">
        <v>12</v>
      </c>
      <c r="K163" s="1898" t="s">
        <v>12</v>
      </c>
      <c r="L163" s="1898" t="s">
        <v>118</v>
      </c>
      <c r="M163" s="1898"/>
      <c r="N163" s="1911">
        <v>42916</v>
      </c>
      <c r="O163" s="1898">
        <v>42928</v>
      </c>
      <c r="P163" s="1913">
        <v>42930</v>
      </c>
      <c r="Q163" s="1898">
        <v>300</v>
      </c>
      <c r="R163" s="1898">
        <v>220</v>
      </c>
      <c r="S163" s="1898">
        <v>1</v>
      </c>
      <c r="T163" s="1898" t="s">
        <v>1147</v>
      </c>
      <c r="U163" s="1899" t="s">
        <v>1148</v>
      </c>
      <c r="V163" s="1899" t="s">
        <v>1149</v>
      </c>
      <c r="W163" s="1898"/>
      <c r="X163" s="1950"/>
      <c r="Y163" s="1898" t="s">
        <v>1150</v>
      </c>
      <c r="Z163" s="1898"/>
      <c r="AA163" s="1899" t="s">
        <v>1151</v>
      </c>
      <c r="AB163" s="1898" t="s">
        <v>149</v>
      </c>
      <c r="AC163" s="1898"/>
      <c r="AD163" s="1898"/>
    </row>
    <row r="164" spans="1:30" s="1889" customFormat="1" ht="20.100000000000001" customHeight="1">
      <c r="A164" s="1897">
        <v>163</v>
      </c>
      <c r="B164" s="1898" t="s">
        <v>12</v>
      </c>
      <c r="C164" s="1898" t="s">
        <v>27</v>
      </c>
      <c r="D164" s="1898" t="s">
        <v>28</v>
      </c>
      <c r="E164" s="1898" t="s">
        <v>1153</v>
      </c>
      <c r="F164" s="1898" t="s">
        <v>1152</v>
      </c>
      <c r="G164" s="1898" t="s">
        <v>20015</v>
      </c>
      <c r="H164" s="1909" t="str">
        <f t="shared" si="10"/>
        <v>链接</v>
      </c>
      <c r="I164" s="1898" t="s">
        <v>93</v>
      </c>
      <c r="J164" s="1898" t="s">
        <v>12</v>
      </c>
      <c r="K164" s="1898" t="s">
        <v>12</v>
      </c>
      <c r="L164" s="1898" t="s">
        <v>118</v>
      </c>
      <c r="M164" s="1898" t="s">
        <v>1154</v>
      </c>
      <c r="N164" s="1911">
        <v>42915</v>
      </c>
      <c r="O164" s="1898">
        <v>42928</v>
      </c>
      <c r="P164" s="1913">
        <v>42931</v>
      </c>
      <c r="Q164" s="1898">
        <v>221</v>
      </c>
      <c r="R164" s="1898">
        <v>210</v>
      </c>
      <c r="S164" s="1898">
        <v>1</v>
      </c>
      <c r="T164" s="1898" t="s">
        <v>1155</v>
      </c>
      <c r="U164" s="1899" t="s">
        <v>1156</v>
      </c>
      <c r="V164" s="1899" t="s">
        <v>1157</v>
      </c>
      <c r="W164" s="1898"/>
      <c r="X164" s="1950"/>
      <c r="Y164" s="1898" t="s">
        <v>1158</v>
      </c>
      <c r="Z164" s="1898"/>
      <c r="AA164" s="1899" t="s">
        <v>1159</v>
      </c>
      <c r="AB164" s="1898" t="s">
        <v>108</v>
      </c>
      <c r="AC164" s="1898"/>
      <c r="AD164" s="1898"/>
    </row>
    <row r="165" spans="1:30" s="1889" customFormat="1" ht="20.100000000000001" customHeight="1">
      <c r="A165" s="1897">
        <v>164</v>
      </c>
      <c r="B165" s="1898" t="s">
        <v>11</v>
      </c>
      <c r="C165" s="1898" t="s">
        <v>27</v>
      </c>
      <c r="D165" s="1898" t="s">
        <v>29</v>
      </c>
      <c r="E165" s="1898" t="s">
        <v>1160</v>
      </c>
      <c r="F165" s="1898" t="s">
        <v>1161</v>
      </c>
      <c r="G165" s="1898" t="s">
        <v>20003</v>
      </c>
      <c r="H165" s="1909" t="str">
        <f t="shared" si="10"/>
        <v>链接</v>
      </c>
      <c r="I165" s="1898" t="s">
        <v>80</v>
      </c>
      <c r="J165" s="1898" t="s">
        <v>12</v>
      </c>
      <c r="K165" s="1898" t="s">
        <v>12</v>
      </c>
      <c r="L165" s="1898" t="s">
        <v>118</v>
      </c>
      <c r="M165" s="1898">
        <f>LEN(F165)</f>
        <v>25</v>
      </c>
      <c r="N165" s="1911">
        <v>42916</v>
      </c>
      <c r="O165" s="1898">
        <v>42935</v>
      </c>
      <c r="P165" s="1913">
        <v>42918</v>
      </c>
      <c r="Q165" s="1898">
        <v>270</v>
      </c>
      <c r="R165" s="1898">
        <v>200</v>
      </c>
      <c r="S165" s="1898">
        <v>0.9</v>
      </c>
      <c r="T165" s="1898" t="s">
        <v>1162</v>
      </c>
      <c r="U165" s="1899" t="s">
        <v>1163</v>
      </c>
      <c r="V165" s="1899" t="s">
        <v>1164</v>
      </c>
      <c r="W165" s="1898"/>
      <c r="X165" s="1950" t="s">
        <v>1165</v>
      </c>
      <c r="Y165" s="1898"/>
      <c r="Z165" s="1898"/>
      <c r="AA165" s="1899"/>
      <c r="AB165" s="1898" t="s">
        <v>89</v>
      </c>
      <c r="AC165" s="1898"/>
      <c r="AD165" s="1898"/>
    </row>
    <row r="166" spans="1:30" s="1889" customFormat="1" ht="20.100000000000001" customHeight="1">
      <c r="A166" s="1897">
        <v>165</v>
      </c>
      <c r="B166" s="1898" t="s">
        <v>11</v>
      </c>
      <c r="C166" s="1898" t="s">
        <v>27</v>
      </c>
      <c r="D166" s="1898" t="s">
        <v>29</v>
      </c>
      <c r="E166" s="1898" t="s">
        <v>1166</v>
      </c>
      <c r="F166" s="1898" t="s">
        <v>1167</v>
      </c>
      <c r="G166" s="1898" t="s">
        <v>20015</v>
      </c>
      <c r="H166" s="1909" t="str">
        <f t="shared" si="10"/>
        <v>链接</v>
      </c>
      <c r="I166" s="1898" t="s">
        <v>93</v>
      </c>
      <c r="J166" s="1898" t="s">
        <v>12</v>
      </c>
      <c r="K166" s="1898" t="s">
        <v>12</v>
      </c>
      <c r="L166" s="1898" t="s">
        <v>118</v>
      </c>
      <c r="M166" s="1898"/>
      <c r="N166" s="1911">
        <v>42916</v>
      </c>
      <c r="O166" s="1898">
        <v>42916</v>
      </c>
      <c r="P166" s="1913">
        <v>42917</v>
      </c>
      <c r="Q166" s="1898"/>
      <c r="R166" s="1898"/>
      <c r="S166" s="1898">
        <v>1</v>
      </c>
      <c r="T166" s="1898" t="s">
        <v>1168</v>
      </c>
      <c r="U166" s="1899" t="s">
        <v>1169</v>
      </c>
      <c r="V166" s="1899" t="s">
        <v>1170</v>
      </c>
      <c r="W166" s="1898"/>
      <c r="X166" s="1950"/>
      <c r="Y166" s="1898" t="s">
        <v>1171</v>
      </c>
      <c r="Z166" s="1898"/>
      <c r="AA166" s="1899" t="s">
        <v>1172</v>
      </c>
      <c r="AB166" s="1898" t="s">
        <v>89</v>
      </c>
      <c r="AC166" s="1898"/>
      <c r="AD166" s="1898"/>
    </row>
    <row r="167" spans="1:30" s="1889" customFormat="1" ht="20.100000000000001" customHeight="1">
      <c r="A167" s="1897">
        <v>166</v>
      </c>
      <c r="B167" s="1898" t="s">
        <v>11</v>
      </c>
      <c r="C167" s="1898" t="s">
        <v>27</v>
      </c>
      <c r="D167" s="1898" t="s">
        <v>29</v>
      </c>
      <c r="E167" s="1898" t="s">
        <v>1173</v>
      </c>
      <c r="F167" s="1898" t="s">
        <v>1174</v>
      </c>
      <c r="G167" s="1898" t="s">
        <v>20015</v>
      </c>
      <c r="H167" s="1909" t="str">
        <f t="shared" si="10"/>
        <v>链接</v>
      </c>
      <c r="I167" s="1898" t="s">
        <v>93</v>
      </c>
      <c r="J167" s="1898" t="s">
        <v>12</v>
      </c>
      <c r="K167" s="1898" t="s">
        <v>12</v>
      </c>
      <c r="L167" s="1898" t="s">
        <v>118</v>
      </c>
      <c r="M167" s="1898"/>
      <c r="N167" s="1911">
        <v>42916</v>
      </c>
      <c r="O167" s="1898">
        <v>42935</v>
      </c>
      <c r="P167" s="1913">
        <v>42942</v>
      </c>
      <c r="Q167" s="1898"/>
      <c r="R167" s="1898"/>
      <c r="S167" s="1898">
        <v>1</v>
      </c>
      <c r="T167" s="1898" t="s">
        <v>1175</v>
      </c>
      <c r="U167" s="1899" t="s">
        <v>1176</v>
      </c>
      <c r="V167" s="1899" t="s">
        <v>1170</v>
      </c>
      <c r="W167" s="1898"/>
      <c r="X167" s="1950"/>
      <c r="Y167" s="1898"/>
      <c r="Z167" s="1898"/>
      <c r="AA167" s="1899" t="s">
        <v>1177</v>
      </c>
      <c r="AB167" s="1898" t="s">
        <v>89</v>
      </c>
      <c r="AC167" s="1898"/>
      <c r="AD167" s="1898"/>
    </row>
    <row r="168" spans="1:30" s="1889" customFormat="1" ht="20.100000000000001" customHeight="1">
      <c r="A168" s="1897">
        <v>167</v>
      </c>
      <c r="B168" s="1898" t="s">
        <v>12</v>
      </c>
      <c r="C168" s="1898" t="s">
        <v>27</v>
      </c>
      <c r="D168" s="1898" t="s">
        <v>29</v>
      </c>
      <c r="E168" s="1898" t="s">
        <v>1179</v>
      </c>
      <c r="F168" s="1898" t="s">
        <v>1178</v>
      </c>
      <c r="G168" s="1898" t="s">
        <v>20015</v>
      </c>
      <c r="H168" s="1909" t="str">
        <f t="shared" si="10"/>
        <v>链接</v>
      </c>
      <c r="I168" s="1898" t="s">
        <v>80</v>
      </c>
      <c r="J168" s="1898" t="s">
        <v>12</v>
      </c>
      <c r="K168" s="1898" t="s">
        <v>12</v>
      </c>
      <c r="L168" s="1898" t="s">
        <v>118</v>
      </c>
      <c r="M168" s="1898"/>
      <c r="N168" s="1911">
        <v>42915</v>
      </c>
      <c r="O168" s="1898">
        <v>42915</v>
      </c>
      <c r="P168" s="1913"/>
      <c r="Q168" s="1898"/>
      <c r="R168" s="1898"/>
      <c r="S168" s="1898"/>
      <c r="T168" s="1898"/>
      <c r="U168" s="1899" t="s">
        <v>1180</v>
      </c>
      <c r="V168" s="1899" t="s">
        <v>1181</v>
      </c>
      <c r="W168" s="1898"/>
      <c r="X168" s="1950"/>
      <c r="Y168" s="1898" t="s">
        <v>1182</v>
      </c>
      <c r="Z168" s="1898"/>
      <c r="AA168" s="1899" t="s">
        <v>1183</v>
      </c>
      <c r="AB168" s="1898" t="s">
        <v>149</v>
      </c>
      <c r="AC168" s="1898"/>
      <c r="AD168" s="1898"/>
    </row>
    <row r="169" spans="1:30" s="1889" customFormat="1" ht="20.100000000000001" customHeight="1">
      <c r="A169" s="1897">
        <v>168</v>
      </c>
      <c r="B169" s="1898" t="s">
        <v>12</v>
      </c>
      <c r="C169" s="1898" t="s">
        <v>27</v>
      </c>
      <c r="D169" s="1898" t="s">
        <v>29</v>
      </c>
      <c r="E169" s="1898" t="s">
        <v>1185</v>
      </c>
      <c r="F169" s="1898" t="s">
        <v>1184</v>
      </c>
      <c r="G169" s="1898" t="s">
        <v>20015</v>
      </c>
      <c r="H169" s="1909" t="str">
        <f t="shared" si="10"/>
        <v>链接</v>
      </c>
      <c r="I169" s="1898" t="s">
        <v>80</v>
      </c>
      <c r="J169" s="1898" t="s">
        <v>12</v>
      </c>
      <c r="K169" s="1898" t="s">
        <v>12</v>
      </c>
      <c r="L169" s="1898" t="s">
        <v>118</v>
      </c>
      <c r="M169" s="1898"/>
      <c r="N169" s="1911">
        <v>42916</v>
      </c>
      <c r="O169" s="1898">
        <v>42916</v>
      </c>
      <c r="P169" s="1913">
        <v>42917</v>
      </c>
      <c r="Q169" s="1898"/>
      <c r="R169" s="1898"/>
      <c r="S169" s="1898">
        <v>1</v>
      </c>
      <c r="T169" s="1898" t="s">
        <v>1186</v>
      </c>
      <c r="U169" s="1899" t="s">
        <v>1187</v>
      </c>
      <c r="V169" s="1899" t="s">
        <v>1178</v>
      </c>
      <c r="W169" s="1898"/>
      <c r="X169" s="1950"/>
      <c r="Y169" s="1898" t="s">
        <v>1188</v>
      </c>
      <c r="Z169" s="1898"/>
      <c r="AA169" s="1899" t="s">
        <v>1189</v>
      </c>
      <c r="AB169" s="1898" t="s">
        <v>149</v>
      </c>
      <c r="AC169" s="1898"/>
      <c r="AD169" s="1898"/>
    </row>
    <row r="170" spans="1:30" s="1889" customFormat="1" ht="20.100000000000001" customHeight="1">
      <c r="A170" s="1897">
        <v>169</v>
      </c>
      <c r="B170" s="1898" t="s">
        <v>12</v>
      </c>
      <c r="C170" s="1898" t="s">
        <v>27</v>
      </c>
      <c r="D170" s="1898" t="s">
        <v>35</v>
      </c>
      <c r="E170" s="1898" t="s">
        <v>1191</v>
      </c>
      <c r="F170" s="1898" t="s">
        <v>1190</v>
      </c>
      <c r="G170" s="1898" t="s">
        <v>20015</v>
      </c>
      <c r="H170" s="1909" t="str">
        <f t="shared" si="10"/>
        <v>链接</v>
      </c>
      <c r="I170" s="1898" t="s">
        <v>80</v>
      </c>
      <c r="J170" s="1898" t="s">
        <v>12</v>
      </c>
      <c r="K170" s="1898" t="s">
        <v>12</v>
      </c>
      <c r="L170" s="1898" t="s">
        <v>118</v>
      </c>
      <c r="M170" s="1898" t="s">
        <v>1192</v>
      </c>
      <c r="N170" s="1911">
        <v>42916</v>
      </c>
      <c r="O170" s="1898">
        <v>42935</v>
      </c>
      <c r="P170" s="1913">
        <v>42938</v>
      </c>
      <c r="Q170" s="1898"/>
      <c r="R170" s="1898"/>
      <c r="S170" s="1898">
        <v>1</v>
      </c>
      <c r="T170" s="1898" t="s">
        <v>311</v>
      </c>
      <c r="U170" s="1899" t="s">
        <v>1193</v>
      </c>
      <c r="V170" s="1899" t="s">
        <v>1194</v>
      </c>
      <c r="W170" s="1898"/>
      <c r="X170" s="1950"/>
      <c r="Y170" s="1898" t="s">
        <v>1195</v>
      </c>
      <c r="Z170" s="1898"/>
      <c r="AA170" s="1899" t="s">
        <v>1196</v>
      </c>
      <c r="AB170" s="1898" t="s">
        <v>108</v>
      </c>
      <c r="AC170" s="1898"/>
      <c r="AD170" s="1898"/>
    </row>
    <row r="171" spans="1:30" s="1889" customFormat="1" ht="20.100000000000001" customHeight="1">
      <c r="A171" s="1897">
        <v>170</v>
      </c>
      <c r="B171" s="1898" t="s">
        <v>12</v>
      </c>
      <c r="C171" s="1898" t="s">
        <v>27</v>
      </c>
      <c r="D171" s="1898" t="s">
        <v>29</v>
      </c>
      <c r="E171" s="1898" t="s">
        <v>1198</v>
      </c>
      <c r="F171" s="1898" t="s">
        <v>1197</v>
      </c>
      <c r="G171" s="1898" t="s">
        <v>20015</v>
      </c>
      <c r="H171" s="1909" t="str">
        <f t="shared" si="10"/>
        <v>链接</v>
      </c>
      <c r="I171" s="1898" t="s">
        <v>80</v>
      </c>
      <c r="J171" s="1898" t="s">
        <v>12</v>
      </c>
      <c r="K171" s="1898" t="s">
        <v>12</v>
      </c>
      <c r="L171" s="1898" t="s">
        <v>118</v>
      </c>
      <c r="M171" s="1898" t="s">
        <v>1199</v>
      </c>
      <c r="N171" s="1911">
        <v>42916</v>
      </c>
      <c r="O171" s="1898">
        <v>42931</v>
      </c>
      <c r="P171" s="1913">
        <v>42942</v>
      </c>
      <c r="Q171" s="1898">
        <v>708</v>
      </c>
      <c r="R171" s="1898">
        <v>300</v>
      </c>
      <c r="S171" s="1898">
        <v>1</v>
      </c>
      <c r="T171" s="1898" t="s">
        <v>1175</v>
      </c>
      <c r="U171" s="1899" t="s">
        <v>1200</v>
      </c>
      <c r="V171" s="1899" t="s">
        <v>1201</v>
      </c>
      <c r="W171" s="1898"/>
      <c r="X171" s="1950"/>
      <c r="Y171" s="1898"/>
      <c r="Z171" s="1898"/>
      <c r="AA171" s="1899" t="s">
        <v>1202</v>
      </c>
      <c r="AB171" s="1898" t="s">
        <v>149</v>
      </c>
      <c r="AC171" s="1898"/>
      <c r="AD171" s="1898"/>
    </row>
    <row r="172" spans="1:30" s="1889" customFormat="1" ht="20.100000000000001" customHeight="1">
      <c r="A172" s="1897">
        <v>171</v>
      </c>
      <c r="B172" s="1898" t="s">
        <v>12</v>
      </c>
      <c r="C172" s="1898" t="s">
        <v>27</v>
      </c>
      <c r="D172" s="1898" t="s">
        <v>29</v>
      </c>
      <c r="E172" s="1898" t="s">
        <v>1203</v>
      </c>
      <c r="F172" s="1898" t="s">
        <v>1204</v>
      </c>
      <c r="G172" s="1898" t="s">
        <v>20015</v>
      </c>
      <c r="H172" s="1909" t="str">
        <f t="shared" si="10"/>
        <v>链接</v>
      </c>
      <c r="I172" s="1898" t="s">
        <v>93</v>
      </c>
      <c r="J172" s="1898" t="s">
        <v>12</v>
      </c>
      <c r="K172" s="1898" t="s">
        <v>12</v>
      </c>
      <c r="L172" s="1898" t="s">
        <v>118</v>
      </c>
      <c r="M172" s="1898" t="s">
        <v>1205</v>
      </c>
      <c r="N172" s="1911">
        <v>42916</v>
      </c>
      <c r="O172" s="1898">
        <v>42935</v>
      </c>
      <c r="P172" s="1913">
        <v>42935</v>
      </c>
      <c r="Q172" s="1898">
        <v>500</v>
      </c>
      <c r="R172" s="1898">
        <v>200</v>
      </c>
      <c r="S172" s="1898">
        <v>1</v>
      </c>
      <c r="T172" s="1898" t="s">
        <v>166</v>
      </c>
      <c r="U172" s="1899" t="s">
        <v>1206</v>
      </c>
      <c r="V172" s="1899" t="s">
        <v>1207</v>
      </c>
      <c r="W172" s="1898"/>
      <c r="X172" s="1950"/>
      <c r="Y172" s="1898" t="s">
        <v>1208</v>
      </c>
      <c r="Z172" s="1898"/>
      <c r="AA172" s="1899" t="s">
        <v>1209</v>
      </c>
      <c r="AB172" s="1898" t="s">
        <v>108</v>
      </c>
      <c r="AC172" s="1898" t="s">
        <v>79</v>
      </c>
      <c r="AD172" s="1898" t="s">
        <v>1210</v>
      </c>
    </row>
    <row r="173" spans="1:30" s="1889" customFormat="1" ht="20.100000000000001" customHeight="1">
      <c r="A173" s="1897">
        <v>172</v>
      </c>
      <c r="B173" s="1898" t="s">
        <v>10</v>
      </c>
      <c r="C173" s="1898" t="s">
        <v>27</v>
      </c>
      <c r="D173" s="1898" t="s">
        <v>28</v>
      </c>
      <c r="E173" s="1898" t="s">
        <v>1211</v>
      </c>
      <c r="F173" s="1898" t="s">
        <v>1212</v>
      </c>
      <c r="G173" s="1898" t="s">
        <v>20015</v>
      </c>
      <c r="H173" s="1909" t="s">
        <v>54</v>
      </c>
      <c r="I173" s="1898" t="s">
        <v>80</v>
      </c>
      <c r="J173" s="1898" t="s">
        <v>12</v>
      </c>
      <c r="K173" s="1898" t="s">
        <v>12</v>
      </c>
      <c r="L173" s="1898" t="s">
        <v>131</v>
      </c>
      <c r="M173" s="1898"/>
      <c r="N173" s="1911">
        <v>42916</v>
      </c>
      <c r="O173" s="1898">
        <v>42916</v>
      </c>
      <c r="P173" s="1913">
        <v>42916</v>
      </c>
      <c r="Q173" s="1898">
        <v>400</v>
      </c>
      <c r="R173" s="1898">
        <v>400</v>
      </c>
      <c r="S173" s="1898">
        <v>1</v>
      </c>
      <c r="T173" s="1898" t="s">
        <v>132</v>
      </c>
      <c r="U173" s="1899" t="s">
        <v>1213</v>
      </c>
      <c r="V173" s="1899" t="s">
        <v>1214</v>
      </c>
      <c r="W173" s="1898"/>
      <c r="X173" s="1950"/>
      <c r="Y173" s="1898" t="s">
        <v>1215</v>
      </c>
      <c r="Z173" s="1898"/>
      <c r="AA173" s="1899" t="s">
        <v>1216</v>
      </c>
      <c r="AB173" s="1898" t="s">
        <v>89</v>
      </c>
      <c r="AC173" s="1898"/>
      <c r="AD173" s="1898"/>
    </row>
    <row r="174" spans="1:30" s="1889" customFormat="1" ht="20.100000000000001" customHeight="1">
      <c r="A174" s="1897">
        <v>173</v>
      </c>
      <c r="B174" s="1898" t="s">
        <v>10</v>
      </c>
      <c r="C174" s="1898" t="s">
        <v>27</v>
      </c>
      <c r="D174" s="1898" t="s">
        <v>28</v>
      </c>
      <c r="E174" s="1898" t="s">
        <v>1218</v>
      </c>
      <c r="F174" s="1898" t="s">
        <v>1217</v>
      </c>
      <c r="G174" s="1898" t="s">
        <v>20015</v>
      </c>
      <c r="H174" s="1909" t="str">
        <f>HYPERLINK("#"&amp;E174&amp;"!a1","链接")</f>
        <v>链接</v>
      </c>
      <c r="I174" s="1898" t="s">
        <v>80</v>
      </c>
      <c r="J174" s="1898" t="s">
        <v>12</v>
      </c>
      <c r="K174" s="1898" t="s">
        <v>12</v>
      </c>
      <c r="L174" s="1898" t="s">
        <v>131</v>
      </c>
      <c r="M174" s="1898"/>
      <c r="N174" s="1911">
        <v>42916</v>
      </c>
      <c r="O174" s="1898">
        <v>42916</v>
      </c>
      <c r="P174" s="1913">
        <v>42916</v>
      </c>
      <c r="Q174" s="1898">
        <v>21</v>
      </c>
      <c r="R174" s="1898">
        <v>21</v>
      </c>
      <c r="S174" s="1898">
        <v>1</v>
      </c>
      <c r="T174" s="1898" t="s">
        <v>1219</v>
      </c>
      <c r="U174" s="1899" t="s">
        <v>1220</v>
      </c>
      <c r="V174" s="1899" t="s">
        <v>1221</v>
      </c>
      <c r="W174" s="1898"/>
      <c r="X174" s="1950"/>
      <c r="Y174" s="1898" t="s">
        <v>1222</v>
      </c>
      <c r="Z174" s="1898"/>
      <c r="AA174" s="1899" t="s">
        <v>1223</v>
      </c>
      <c r="AB174" s="1898" t="s">
        <v>89</v>
      </c>
      <c r="AC174" s="1898"/>
      <c r="AD174" s="1898"/>
    </row>
    <row r="175" spans="1:30" s="1889" customFormat="1" ht="20.100000000000001" customHeight="1">
      <c r="A175" s="1897">
        <v>174</v>
      </c>
      <c r="B175" s="1898" t="s">
        <v>10</v>
      </c>
      <c r="C175" s="1898" t="s">
        <v>27</v>
      </c>
      <c r="D175" s="1898" t="s">
        <v>28</v>
      </c>
      <c r="E175" s="1898" t="s">
        <v>1224</v>
      </c>
      <c r="F175" s="1898" t="s">
        <v>1225</v>
      </c>
      <c r="G175" s="1898" t="s">
        <v>20015</v>
      </c>
      <c r="H175" s="1909" t="s">
        <v>54</v>
      </c>
      <c r="I175" s="1898" t="s">
        <v>80</v>
      </c>
      <c r="J175" s="1898" t="s">
        <v>12</v>
      </c>
      <c r="K175" s="1898" t="s">
        <v>12</v>
      </c>
      <c r="L175" s="1898" t="s">
        <v>131</v>
      </c>
      <c r="M175" s="1898"/>
      <c r="N175" s="1911">
        <v>42916</v>
      </c>
      <c r="O175" s="1898">
        <v>42935</v>
      </c>
      <c r="P175" s="1913">
        <v>42939</v>
      </c>
      <c r="Q175" s="1898">
        <v>200</v>
      </c>
      <c r="R175" s="1898"/>
      <c r="S175" s="1898">
        <v>1</v>
      </c>
      <c r="T175" s="1898" t="s">
        <v>96</v>
      </c>
      <c r="U175" s="1899" t="s">
        <v>1226</v>
      </c>
      <c r="V175" s="1899" t="s">
        <v>1227</v>
      </c>
      <c r="W175" s="1898"/>
      <c r="X175" s="1950"/>
      <c r="Y175" s="1898" t="s">
        <v>1228</v>
      </c>
      <c r="Z175" s="1898"/>
      <c r="AA175" s="1899" t="s">
        <v>1229</v>
      </c>
      <c r="AB175" s="1898" t="s">
        <v>89</v>
      </c>
      <c r="AC175" s="1898"/>
      <c r="AD175" s="1898"/>
    </row>
    <row r="176" spans="1:30" s="1889" customFormat="1" ht="20.100000000000001" customHeight="1">
      <c r="A176" s="1897">
        <v>175</v>
      </c>
      <c r="B176" s="1898" t="s">
        <v>10</v>
      </c>
      <c r="C176" s="1898" t="s">
        <v>27</v>
      </c>
      <c r="D176" s="1898" t="s">
        <v>28</v>
      </c>
      <c r="E176" s="1898" t="s">
        <v>1230</v>
      </c>
      <c r="F176" s="1898" t="s">
        <v>1231</v>
      </c>
      <c r="G176" s="1898" t="s">
        <v>20015</v>
      </c>
      <c r="H176" s="1909" t="s">
        <v>54</v>
      </c>
      <c r="I176" s="1898" t="s">
        <v>80</v>
      </c>
      <c r="J176" s="1898" t="s">
        <v>12</v>
      </c>
      <c r="K176" s="1898" t="s">
        <v>12</v>
      </c>
      <c r="L176" s="1898" t="s">
        <v>131</v>
      </c>
      <c r="M176" s="1898"/>
      <c r="N176" s="1911">
        <v>42916</v>
      </c>
      <c r="O176" s="1898">
        <v>42935</v>
      </c>
      <c r="P176" s="1913">
        <v>42939</v>
      </c>
      <c r="Q176" s="1898">
        <v>670</v>
      </c>
      <c r="R176" s="1898">
        <v>600</v>
      </c>
      <c r="S176" s="1898">
        <v>1</v>
      </c>
      <c r="T176" s="1898" t="s">
        <v>96</v>
      </c>
      <c r="U176" s="1899" t="s">
        <v>1232</v>
      </c>
      <c r="V176" s="1899" t="s">
        <v>1233</v>
      </c>
      <c r="W176" s="1898"/>
      <c r="X176" s="1950"/>
      <c r="Y176" s="1898" t="s">
        <v>1234</v>
      </c>
      <c r="Z176" s="1898"/>
      <c r="AA176" s="1899" t="s">
        <v>1235</v>
      </c>
      <c r="AB176" s="1898" t="s">
        <v>89</v>
      </c>
      <c r="AC176" s="1898"/>
      <c r="AD176" s="1898"/>
    </row>
    <row r="177" spans="1:30" s="1889" customFormat="1" ht="20.100000000000001" customHeight="1">
      <c r="A177" s="1897">
        <v>176</v>
      </c>
      <c r="B177" s="1898" t="s">
        <v>10</v>
      </c>
      <c r="C177" s="1898" t="s">
        <v>27</v>
      </c>
      <c r="D177" s="1898" t="s">
        <v>28</v>
      </c>
      <c r="E177" s="1898" t="s">
        <v>1236</v>
      </c>
      <c r="F177" s="1898" t="s">
        <v>1237</v>
      </c>
      <c r="G177" s="1898" t="s">
        <v>20015</v>
      </c>
      <c r="H177" s="1909" t="s">
        <v>54</v>
      </c>
      <c r="I177" s="1898" t="s">
        <v>80</v>
      </c>
      <c r="J177" s="1898" t="s">
        <v>12</v>
      </c>
      <c r="K177" s="1898" t="s">
        <v>12</v>
      </c>
      <c r="L177" s="1898" t="s">
        <v>131</v>
      </c>
      <c r="M177" s="1898"/>
      <c r="N177" s="1911">
        <v>42916</v>
      </c>
      <c r="O177" s="1898">
        <v>42935</v>
      </c>
      <c r="P177" s="1913">
        <v>42940</v>
      </c>
      <c r="Q177" s="1898">
        <v>750</v>
      </c>
      <c r="R177" s="1898">
        <v>630</v>
      </c>
      <c r="S177" s="1898">
        <v>1</v>
      </c>
      <c r="T177" s="1898" t="s">
        <v>143</v>
      </c>
      <c r="U177" s="1899" t="s">
        <v>1238</v>
      </c>
      <c r="V177" s="1899" t="s">
        <v>1239</v>
      </c>
      <c r="W177" s="1898"/>
      <c r="X177" s="1950"/>
      <c r="Y177" s="1898" t="s">
        <v>1240</v>
      </c>
      <c r="Z177" s="1898"/>
      <c r="AA177" s="1899" t="s">
        <v>1241</v>
      </c>
      <c r="AB177" s="1898" t="s">
        <v>89</v>
      </c>
      <c r="AC177" s="1898"/>
      <c r="AD177" s="1898"/>
    </row>
    <row r="178" spans="1:30" s="1889" customFormat="1" ht="20.100000000000001" customHeight="1">
      <c r="A178" s="1897">
        <v>177</v>
      </c>
      <c r="B178" s="1898" t="s">
        <v>10</v>
      </c>
      <c r="C178" s="1898" t="s">
        <v>27</v>
      </c>
      <c r="D178" s="1898" t="s">
        <v>28</v>
      </c>
      <c r="E178" s="1898" t="s">
        <v>1242</v>
      </c>
      <c r="F178" s="1898" t="s">
        <v>1243</v>
      </c>
      <c r="G178" s="1898" t="s">
        <v>20015</v>
      </c>
      <c r="H178" s="1909" t="s">
        <v>54</v>
      </c>
      <c r="I178" s="1898" t="s">
        <v>80</v>
      </c>
      <c r="J178" s="1898" t="s">
        <v>12</v>
      </c>
      <c r="K178" s="1898" t="s">
        <v>12</v>
      </c>
      <c r="L178" s="1898" t="s">
        <v>131</v>
      </c>
      <c r="M178" s="1898"/>
      <c r="N178" s="1911">
        <v>42916</v>
      </c>
      <c r="O178" s="1898">
        <v>42929</v>
      </c>
      <c r="P178" s="1913">
        <v>42934</v>
      </c>
      <c r="Q178" s="1898">
        <v>110</v>
      </c>
      <c r="R178" s="1898">
        <v>80</v>
      </c>
      <c r="S178" s="1898">
        <v>1</v>
      </c>
      <c r="T178" s="1898" t="s">
        <v>353</v>
      </c>
      <c r="U178" s="1899" t="s">
        <v>1244</v>
      </c>
      <c r="V178" s="1899" t="s">
        <v>1245</v>
      </c>
      <c r="W178" s="1898">
        <v>0.72</v>
      </c>
      <c r="X178" s="1950"/>
      <c r="Y178" s="1898" t="s">
        <v>1246</v>
      </c>
      <c r="Z178" s="1898"/>
      <c r="AA178" s="1899" t="s">
        <v>1247</v>
      </c>
      <c r="AB178" s="1898" t="s">
        <v>89</v>
      </c>
      <c r="AC178" s="1898"/>
      <c r="AD178" s="1898"/>
    </row>
    <row r="179" spans="1:30" s="1889" customFormat="1" ht="20.100000000000001" customHeight="1">
      <c r="A179" s="1897">
        <v>178</v>
      </c>
      <c r="B179" s="1898" t="s">
        <v>10</v>
      </c>
      <c r="C179" s="1898" t="s">
        <v>27</v>
      </c>
      <c r="D179" s="1898" t="s">
        <v>28</v>
      </c>
      <c r="E179" s="1898" t="s">
        <v>1248</v>
      </c>
      <c r="F179" s="1898" t="s">
        <v>1249</v>
      </c>
      <c r="G179" s="1898" t="s">
        <v>20015</v>
      </c>
      <c r="H179" s="1909" t="s">
        <v>54</v>
      </c>
      <c r="I179" s="1898" t="s">
        <v>80</v>
      </c>
      <c r="J179" s="1898" t="s">
        <v>12</v>
      </c>
      <c r="K179" s="1898" t="s">
        <v>12</v>
      </c>
      <c r="L179" s="1898" t="s">
        <v>131</v>
      </c>
      <c r="M179" s="1898"/>
      <c r="N179" s="1911">
        <v>42916</v>
      </c>
      <c r="O179" s="1898">
        <v>42916</v>
      </c>
      <c r="P179" s="1913">
        <v>42919</v>
      </c>
      <c r="Q179" s="1898">
        <v>1104</v>
      </c>
      <c r="R179" s="1898">
        <v>1104</v>
      </c>
      <c r="S179" s="1898">
        <v>1</v>
      </c>
      <c r="T179" s="1898" t="s">
        <v>1250</v>
      </c>
      <c r="U179" s="1899" t="s">
        <v>1251</v>
      </c>
      <c r="V179" s="1899" t="s">
        <v>1252</v>
      </c>
      <c r="W179" s="1898">
        <v>1</v>
      </c>
      <c r="X179" s="1950"/>
      <c r="Y179" s="1898" t="s">
        <v>1253</v>
      </c>
      <c r="Z179" s="1898"/>
      <c r="AA179" s="1899" t="s">
        <v>1254</v>
      </c>
      <c r="AB179" s="1898" t="s">
        <v>89</v>
      </c>
      <c r="AC179" s="1898" t="s">
        <v>79</v>
      </c>
      <c r="AD179" s="1898"/>
    </row>
    <row r="180" spans="1:30" s="1889" customFormat="1" ht="20.100000000000001" customHeight="1">
      <c r="A180" s="1897">
        <v>179</v>
      </c>
      <c r="B180" s="1898" t="s">
        <v>10</v>
      </c>
      <c r="C180" s="1898" t="s">
        <v>27</v>
      </c>
      <c r="D180" s="1898" t="s">
        <v>28</v>
      </c>
      <c r="E180" s="1898" t="s">
        <v>1255</v>
      </c>
      <c r="F180" s="1898" t="s">
        <v>1256</v>
      </c>
      <c r="G180" s="1898" t="s">
        <v>20015</v>
      </c>
      <c r="H180" s="1909" t="s">
        <v>54</v>
      </c>
      <c r="I180" s="1898" t="s">
        <v>80</v>
      </c>
      <c r="J180" s="1898" t="s">
        <v>12</v>
      </c>
      <c r="K180" s="1898" t="s">
        <v>12</v>
      </c>
      <c r="L180" s="1898" t="s">
        <v>131</v>
      </c>
      <c r="M180" s="1898"/>
      <c r="N180" s="1911">
        <v>42916</v>
      </c>
      <c r="O180" s="1898">
        <v>42935</v>
      </c>
      <c r="P180" s="1913">
        <v>42940</v>
      </c>
      <c r="Q180" s="1898"/>
      <c r="R180" s="1898"/>
      <c r="S180" s="1898">
        <v>1</v>
      </c>
      <c r="T180" s="1898" t="s">
        <v>143</v>
      </c>
      <c r="U180" s="1899" t="s">
        <v>1257</v>
      </c>
      <c r="V180" s="1899" t="s">
        <v>1258</v>
      </c>
      <c r="W180" s="1898"/>
      <c r="X180" s="1950"/>
      <c r="Y180" s="1898" t="s">
        <v>1259</v>
      </c>
      <c r="Z180" s="1898"/>
      <c r="AA180" s="1899" t="s">
        <v>1260</v>
      </c>
      <c r="AB180" s="1898" t="s">
        <v>89</v>
      </c>
      <c r="AC180" s="1898"/>
      <c r="AD180" s="1898"/>
    </row>
    <row r="181" spans="1:30" s="1889" customFormat="1" ht="20.100000000000001" customHeight="1">
      <c r="A181" s="1897">
        <v>180</v>
      </c>
      <c r="B181" s="1898" t="s">
        <v>10</v>
      </c>
      <c r="C181" s="1898" t="s">
        <v>27</v>
      </c>
      <c r="D181" s="1898" t="s">
        <v>28</v>
      </c>
      <c r="E181" s="1898" t="s">
        <v>1261</v>
      </c>
      <c r="F181" s="1898" t="s">
        <v>1262</v>
      </c>
      <c r="G181" s="1898" t="s">
        <v>20015</v>
      </c>
      <c r="H181" s="1909" t="s">
        <v>54</v>
      </c>
      <c r="I181" s="1898" t="s">
        <v>80</v>
      </c>
      <c r="J181" s="1898" t="s">
        <v>12</v>
      </c>
      <c r="K181" s="1898" t="s">
        <v>12</v>
      </c>
      <c r="L181" s="1898" t="s">
        <v>131</v>
      </c>
      <c r="M181" s="1898"/>
      <c r="N181" s="1911">
        <v>42916</v>
      </c>
      <c r="O181" s="1898">
        <v>42916</v>
      </c>
      <c r="P181" s="1913">
        <v>42942</v>
      </c>
      <c r="Q181" s="1898"/>
      <c r="R181" s="1898"/>
      <c r="S181" s="1898"/>
      <c r="T181" s="1898"/>
      <c r="U181" s="1899" t="s">
        <v>1263</v>
      </c>
      <c r="V181" s="1899" t="s">
        <v>1264</v>
      </c>
      <c r="W181" s="1898"/>
      <c r="X181" s="1950"/>
      <c r="Y181" s="1898"/>
      <c r="Z181" s="1898"/>
      <c r="AA181" s="1899"/>
      <c r="AB181" s="1898" t="s">
        <v>1265</v>
      </c>
      <c r="AC181" s="1898"/>
      <c r="AD181" s="1898"/>
    </row>
    <row r="182" spans="1:30" s="1889" customFormat="1" ht="20.100000000000001" customHeight="1">
      <c r="A182" s="1897">
        <v>181</v>
      </c>
      <c r="B182" s="1898" t="s">
        <v>10</v>
      </c>
      <c r="C182" s="1898" t="s">
        <v>27</v>
      </c>
      <c r="D182" s="1898" t="s">
        <v>28</v>
      </c>
      <c r="E182" s="1898" t="s">
        <v>1266</v>
      </c>
      <c r="F182" s="1898" t="s">
        <v>1267</v>
      </c>
      <c r="G182" s="1898" t="s">
        <v>20015</v>
      </c>
      <c r="H182" s="1909" t="s">
        <v>54</v>
      </c>
      <c r="I182" s="1898" t="s">
        <v>80</v>
      </c>
      <c r="J182" s="1898" t="s">
        <v>12</v>
      </c>
      <c r="K182" s="1898" t="s">
        <v>12</v>
      </c>
      <c r="L182" s="1898" t="s">
        <v>131</v>
      </c>
      <c r="M182" s="1898" t="e">
        <f>LEN(#REF!)</f>
        <v>#REF!</v>
      </c>
      <c r="N182" s="1911">
        <v>42916</v>
      </c>
      <c r="O182" s="1898">
        <v>42935</v>
      </c>
      <c r="P182" s="1913">
        <v>42939</v>
      </c>
      <c r="Q182" s="1898"/>
      <c r="R182" s="1898"/>
      <c r="S182" s="1898">
        <v>1</v>
      </c>
      <c r="T182" s="1898" t="s">
        <v>96</v>
      </c>
      <c r="U182" s="1899" t="s">
        <v>1268</v>
      </c>
      <c r="V182" s="1899" t="s">
        <v>1269</v>
      </c>
      <c r="W182" s="1898"/>
      <c r="X182" s="1950"/>
      <c r="Y182" s="1898" t="s">
        <v>1270</v>
      </c>
      <c r="Z182" s="1898"/>
      <c r="AA182" s="1899" t="s">
        <v>1271</v>
      </c>
      <c r="AB182" s="1898" t="s">
        <v>89</v>
      </c>
      <c r="AC182" s="1898"/>
      <c r="AD182" s="1898"/>
    </row>
    <row r="183" spans="1:30" s="1889" customFormat="1" ht="20.100000000000001" customHeight="1">
      <c r="A183" s="1897">
        <v>182</v>
      </c>
      <c r="B183" s="1898" t="s">
        <v>11</v>
      </c>
      <c r="C183" s="1898" t="s">
        <v>27</v>
      </c>
      <c r="D183" s="1898" t="s">
        <v>29</v>
      </c>
      <c r="E183" s="1898" t="s">
        <v>1272</v>
      </c>
      <c r="F183" s="1898" t="s">
        <v>1273</v>
      </c>
      <c r="G183" s="1898" t="s">
        <v>20003</v>
      </c>
      <c r="H183" s="1909" t="str">
        <f t="shared" ref="H183:H191" si="11">HYPERLINK("#"&amp;E183&amp;"!a1","链接")</f>
        <v>链接</v>
      </c>
      <c r="I183" s="1898" t="s">
        <v>80</v>
      </c>
      <c r="J183" s="1898" t="s">
        <v>12</v>
      </c>
      <c r="K183" s="1898" t="s">
        <v>12</v>
      </c>
      <c r="L183" s="1898" t="s">
        <v>118</v>
      </c>
      <c r="M183" s="1898" t="e">
        <f>LEN(#REF!)</f>
        <v>#REF!</v>
      </c>
      <c r="N183" s="1911">
        <v>42916</v>
      </c>
      <c r="O183" s="1898">
        <v>42935</v>
      </c>
      <c r="P183" s="1913">
        <v>42936</v>
      </c>
      <c r="Q183" s="1898">
        <v>374</v>
      </c>
      <c r="R183" s="1898">
        <v>300</v>
      </c>
      <c r="S183" s="1898">
        <v>1</v>
      </c>
      <c r="T183" s="1898" t="s">
        <v>335</v>
      </c>
      <c r="U183" s="1899" t="s">
        <v>1274</v>
      </c>
      <c r="V183" s="1899" t="s">
        <v>1275</v>
      </c>
      <c r="W183" s="1898"/>
      <c r="X183" s="1950" t="s">
        <v>1165</v>
      </c>
      <c r="Y183" s="1898" t="s">
        <v>1276</v>
      </c>
      <c r="Z183" s="1898"/>
      <c r="AA183" s="1899" t="s">
        <v>1277</v>
      </c>
      <c r="AB183" s="1898" t="s">
        <v>89</v>
      </c>
      <c r="AC183" s="1898"/>
      <c r="AD183" s="1898"/>
    </row>
    <row r="184" spans="1:30" s="1889" customFormat="1" ht="20.100000000000001" customHeight="1">
      <c r="A184" s="1897">
        <v>183</v>
      </c>
      <c r="B184" s="1898" t="s">
        <v>11</v>
      </c>
      <c r="C184" s="1898" t="s">
        <v>27</v>
      </c>
      <c r="D184" s="1898" t="s">
        <v>29</v>
      </c>
      <c r="E184" s="1898" t="s">
        <v>1278</v>
      </c>
      <c r="F184" s="1898" t="s">
        <v>1279</v>
      </c>
      <c r="G184" s="1898" t="s">
        <v>20015</v>
      </c>
      <c r="H184" s="1909" t="str">
        <f t="shared" si="11"/>
        <v>链接</v>
      </c>
      <c r="I184" s="1898" t="s">
        <v>93</v>
      </c>
      <c r="J184" s="1898" t="s">
        <v>12</v>
      </c>
      <c r="K184" s="1898" t="s">
        <v>12</v>
      </c>
      <c r="L184" s="1898" t="s">
        <v>118</v>
      </c>
      <c r="M184" s="1898"/>
      <c r="N184" s="1911">
        <v>42916</v>
      </c>
      <c r="O184" s="1898">
        <v>42916</v>
      </c>
      <c r="P184" s="1913">
        <v>42917</v>
      </c>
      <c r="Q184" s="1898"/>
      <c r="R184" s="1898"/>
      <c r="S184" s="1898">
        <v>1</v>
      </c>
      <c r="T184" s="1898" t="s">
        <v>1168</v>
      </c>
      <c r="U184" s="1899" t="s">
        <v>1280</v>
      </c>
      <c r="V184" s="1899" t="s">
        <v>1281</v>
      </c>
      <c r="W184" s="1898"/>
      <c r="X184" s="1950"/>
      <c r="Y184" s="1898" t="s">
        <v>1282</v>
      </c>
      <c r="Z184" s="1898"/>
      <c r="AA184" s="1899" t="s">
        <v>1283</v>
      </c>
      <c r="AB184" s="1898" t="s">
        <v>89</v>
      </c>
      <c r="AC184" s="1898"/>
      <c r="AD184" s="1898"/>
    </row>
    <row r="185" spans="1:30" s="1889" customFormat="1" ht="20.100000000000001" customHeight="1">
      <c r="A185" s="1897">
        <v>184</v>
      </c>
      <c r="B185" s="1898" t="s">
        <v>11</v>
      </c>
      <c r="C185" s="1898" t="s">
        <v>27</v>
      </c>
      <c r="D185" s="1898" t="s">
        <v>29</v>
      </c>
      <c r="E185" s="1898" t="s">
        <v>1284</v>
      </c>
      <c r="F185" s="1898" t="s">
        <v>1285</v>
      </c>
      <c r="G185" s="1898" t="s">
        <v>20015</v>
      </c>
      <c r="H185" s="1909" t="str">
        <f t="shared" si="11"/>
        <v>链接</v>
      </c>
      <c r="I185" s="1898" t="s">
        <v>93</v>
      </c>
      <c r="J185" s="1898" t="s">
        <v>12</v>
      </c>
      <c r="K185" s="1898" t="s">
        <v>1286</v>
      </c>
      <c r="L185" s="1898" t="s">
        <v>118</v>
      </c>
      <c r="M185" s="1898"/>
      <c r="N185" s="1911">
        <v>42916</v>
      </c>
      <c r="O185" s="1898">
        <v>42916</v>
      </c>
      <c r="P185" s="1913">
        <v>42917</v>
      </c>
      <c r="Q185" s="1898"/>
      <c r="R185" s="1898"/>
      <c r="S185" s="1898">
        <v>1</v>
      </c>
      <c r="T185" s="1898" t="s">
        <v>1168</v>
      </c>
      <c r="U185" s="1899" t="s">
        <v>1287</v>
      </c>
      <c r="V185" s="1899" t="s">
        <v>1288</v>
      </c>
      <c r="W185" s="1898"/>
      <c r="X185" s="1950"/>
      <c r="Y185" s="1898" t="s">
        <v>1289</v>
      </c>
      <c r="Z185" s="1898"/>
      <c r="AA185" s="1899" t="s">
        <v>1290</v>
      </c>
      <c r="AB185" s="1898" t="s">
        <v>89</v>
      </c>
      <c r="AC185" s="1898"/>
      <c r="AD185" s="1898"/>
    </row>
    <row r="186" spans="1:30" s="1889" customFormat="1" ht="20.100000000000001" customHeight="1">
      <c r="A186" s="1897">
        <v>185</v>
      </c>
      <c r="B186" s="1898" t="s">
        <v>11</v>
      </c>
      <c r="C186" s="1898" t="s">
        <v>27</v>
      </c>
      <c r="D186" s="1898" t="s">
        <v>29</v>
      </c>
      <c r="E186" s="1898" t="s">
        <v>1291</v>
      </c>
      <c r="F186" s="1898" t="s">
        <v>1292</v>
      </c>
      <c r="G186" s="1898" t="s">
        <v>20015</v>
      </c>
      <c r="H186" s="1909" t="str">
        <f t="shared" si="11"/>
        <v>链接</v>
      </c>
      <c r="I186" s="1898" t="s">
        <v>93</v>
      </c>
      <c r="J186" s="1898" t="s">
        <v>12</v>
      </c>
      <c r="K186" s="1898" t="s">
        <v>1286</v>
      </c>
      <c r="L186" s="1898" t="s">
        <v>118</v>
      </c>
      <c r="M186" s="1898"/>
      <c r="N186" s="1911">
        <v>42916</v>
      </c>
      <c r="O186" s="1898">
        <v>42916</v>
      </c>
      <c r="P186" s="1913">
        <v>42917</v>
      </c>
      <c r="Q186" s="1898"/>
      <c r="R186" s="1898"/>
      <c r="S186" s="1898">
        <v>1</v>
      </c>
      <c r="T186" s="1898" t="s">
        <v>1140</v>
      </c>
      <c r="U186" s="1899" t="s">
        <v>1293</v>
      </c>
      <c r="V186" s="1899" t="s">
        <v>938</v>
      </c>
      <c r="W186" s="1898"/>
      <c r="X186" s="1950"/>
      <c r="Y186" s="1898" t="s">
        <v>1294</v>
      </c>
      <c r="Z186" s="1898"/>
      <c r="AA186" s="1899" t="s">
        <v>1295</v>
      </c>
      <c r="AB186" s="1898" t="s">
        <v>1296</v>
      </c>
      <c r="AC186" s="1898"/>
      <c r="AD186" s="1898"/>
    </row>
    <row r="187" spans="1:30" s="1889" customFormat="1" ht="20.100000000000001" customHeight="1">
      <c r="A187" s="1897">
        <v>186</v>
      </c>
      <c r="B187" s="1898" t="s">
        <v>11</v>
      </c>
      <c r="C187" s="1898" t="s">
        <v>27</v>
      </c>
      <c r="D187" s="1898" t="s">
        <v>29</v>
      </c>
      <c r="E187" s="1898" t="s">
        <v>1297</v>
      </c>
      <c r="F187" s="1898" t="s">
        <v>1298</v>
      </c>
      <c r="G187" s="1898" t="s">
        <v>20015</v>
      </c>
      <c r="H187" s="1909" t="str">
        <f t="shared" si="11"/>
        <v>链接</v>
      </c>
      <c r="I187" s="1898" t="s">
        <v>93</v>
      </c>
      <c r="J187" s="1898" t="s">
        <v>12</v>
      </c>
      <c r="K187" s="1898" t="s">
        <v>12</v>
      </c>
      <c r="L187" s="1898" t="s">
        <v>118</v>
      </c>
      <c r="M187" s="1898"/>
      <c r="N187" s="1911">
        <v>42916</v>
      </c>
      <c r="O187" s="1898">
        <v>42916</v>
      </c>
      <c r="P187" s="1913">
        <v>42924</v>
      </c>
      <c r="Q187" s="1898">
        <v>20</v>
      </c>
      <c r="R187" s="1898">
        <v>20</v>
      </c>
      <c r="S187" s="1898">
        <v>1</v>
      </c>
      <c r="T187" s="1898" t="s">
        <v>1299</v>
      </c>
      <c r="U187" s="1899" t="s">
        <v>1300</v>
      </c>
      <c r="V187" s="1899" t="s">
        <v>1301</v>
      </c>
      <c r="W187" s="1898"/>
      <c r="X187" s="1950"/>
      <c r="Y187" s="1898" t="s">
        <v>1302</v>
      </c>
      <c r="Z187" s="1898"/>
      <c r="AA187" s="1899" t="s">
        <v>1303</v>
      </c>
      <c r="AB187" s="1898" t="s">
        <v>89</v>
      </c>
      <c r="AC187" s="1898"/>
      <c r="AD187" s="1898"/>
    </row>
    <row r="188" spans="1:30" s="1889" customFormat="1" ht="20.100000000000001" customHeight="1">
      <c r="A188" s="1897">
        <v>187</v>
      </c>
      <c r="B188" s="1898" t="s">
        <v>11</v>
      </c>
      <c r="C188" s="1898" t="s">
        <v>27</v>
      </c>
      <c r="D188" s="1898" t="s">
        <v>29</v>
      </c>
      <c r="E188" s="1898" t="s">
        <v>1304</v>
      </c>
      <c r="F188" s="1898" t="s">
        <v>1305</v>
      </c>
      <c r="G188" s="1898" t="s">
        <v>20015</v>
      </c>
      <c r="H188" s="1909" t="str">
        <f t="shared" si="11"/>
        <v>链接</v>
      </c>
      <c r="I188" s="1898" t="s">
        <v>1146</v>
      </c>
      <c r="J188" s="1898" t="s">
        <v>12</v>
      </c>
      <c r="K188" s="1898" t="s">
        <v>12</v>
      </c>
      <c r="L188" s="1898" t="s">
        <v>118</v>
      </c>
      <c r="M188" s="1898"/>
      <c r="N188" s="1911">
        <v>42916</v>
      </c>
      <c r="O188" s="1898">
        <v>42916</v>
      </c>
      <c r="P188" s="1913">
        <v>42917</v>
      </c>
      <c r="Q188" s="1898"/>
      <c r="R188" s="1898"/>
      <c r="S188" s="1898">
        <v>1</v>
      </c>
      <c r="T188" s="1898" t="s">
        <v>1186</v>
      </c>
      <c r="U188" s="1899" t="s">
        <v>1306</v>
      </c>
      <c r="V188" s="1899" t="s">
        <v>1307</v>
      </c>
      <c r="W188" s="1898"/>
      <c r="X188" s="1950"/>
      <c r="Y188" s="1898" t="s">
        <v>1308</v>
      </c>
      <c r="Z188" s="1898"/>
      <c r="AA188" s="1899" t="s">
        <v>1309</v>
      </c>
      <c r="AB188" s="1898" t="s">
        <v>89</v>
      </c>
      <c r="AC188" s="1898"/>
      <c r="AD188" s="1898"/>
    </row>
    <row r="189" spans="1:30" s="1889" customFormat="1" ht="20.100000000000001" customHeight="1">
      <c r="A189" s="1897">
        <v>188</v>
      </c>
      <c r="B189" s="1898" t="s">
        <v>11</v>
      </c>
      <c r="C189" s="1898" t="s">
        <v>27</v>
      </c>
      <c r="D189" s="1898" t="s">
        <v>33</v>
      </c>
      <c r="E189" s="1898" t="s">
        <v>1310</v>
      </c>
      <c r="F189" s="1898" t="s">
        <v>1311</v>
      </c>
      <c r="G189" s="1898" t="s">
        <v>20015</v>
      </c>
      <c r="H189" s="1909" t="str">
        <f t="shared" si="11"/>
        <v>链接</v>
      </c>
      <c r="I189" s="1898" t="s">
        <v>1146</v>
      </c>
      <c r="J189" s="1898" t="s">
        <v>12</v>
      </c>
      <c r="K189" s="1898" t="s">
        <v>12</v>
      </c>
      <c r="L189" s="1898" t="s">
        <v>118</v>
      </c>
      <c r="M189" s="1898"/>
      <c r="N189" s="1911">
        <v>42916</v>
      </c>
      <c r="O189" s="1898">
        <v>42935</v>
      </c>
      <c r="P189" s="1913">
        <v>42938</v>
      </c>
      <c r="Q189" s="1898">
        <v>166</v>
      </c>
      <c r="R189" s="1898">
        <v>130</v>
      </c>
      <c r="S189" s="1898">
        <v>1</v>
      </c>
      <c r="T189" s="1898" t="s">
        <v>311</v>
      </c>
      <c r="U189" s="1899" t="s">
        <v>1312</v>
      </c>
      <c r="V189" s="1899" t="s">
        <v>1313</v>
      </c>
      <c r="W189" s="1898"/>
      <c r="X189" s="1950" t="s">
        <v>1314</v>
      </c>
      <c r="Y189" s="1898" t="s">
        <v>1315</v>
      </c>
      <c r="Z189" s="1898"/>
      <c r="AA189" s="1899" t="s">
        <v>1316</v>
      </c>
      <c r="AB189" s="1898" t="s">
        <v>89</v>
      </c>
      <c r="AC189" s="1898"/>
      <c r="AD189" s="1898"/>
    </row>
    <row r="190" spans="1:30" s="1889" customFormat="1" ht="20.100000000000001" customHeight="1">
      <c r="A190" s="1897">
        <v>189</v>
      </c>
      <c r="B190" s="1898" t="s">
        <v>11</v>
      </c>
      <c r="C190" s="1898" t="s">
        <v>27</v>
      </c>
      <c r="D190" s="1898" t="s">
        <v>29</v>
      </c>
      <c r="E190" s="1898" t="s">
        <v>1317</v>
      </c>
      <c r="F190" s="1898" t="s">
        <v>1318</v>
      </c>
      <c r="G190" s="1898" t="s">
        <v>20015</v>
      </c>
      <c r="H190" s="1909" t="str">
        <f t="shared" si="11"/>
        <v>链接</v>
      </c>
      <c r="I190" s="1898" t="s">
        <v>93</v>
      </c>
      <c r="J190" s="1898" t="s">
        <v>12</v>
      </c>
      <c r="K190" s="1898" t="s">
        <v>12</v>
      </c>
      <c r="L190" s="1898" t="s">
        <v>118</v>
      </c>
      <c r="M190" s="1898"/>
      <c r="N190" s="1911">
        <v>42916</v>
      </c>
      <c r="O190" s="1898">
        <v>42916</v>
      </c>
      <c r="P190" s="1913">
        <v>42920</v>
      </c>
      <c r="Q190" s="1898">
        <v>600</v>
      </c>
      <c r="R190" s="1898">
        <v>600</v>
      </c>
      <c r="S190" s="1898">
        <v>1</v>
      </c>
      <c r="T190" s="1898" t="s">
        <v>1319</v>
      </c>
      <c r="U190" s="1899" t="s">
        <v>1320</v>
      </c>
      <c r="V190" s="1899" t="s">
        <v>1321</v>
      </c>
      <c r="W190" s="1898"/>
      <c r="X190" s="1950"/>
      <c r="Y190" s="1898" t="s">
        <v>1322</v>
      </c>
      <c r="Z190" s="1898"/>
      <c r="AA190" s="1899" t="s">
        <v>1323</v>
      </c>
      <c r="AB190" s="1898" t="s">
        <v>89</v>
      </c>
      <c r="AC190" s="1898"/>
      <c r="AD190" s="1898"/>
    </row>
    <row r="191" spans="1:30" s="1889" customFormat="1" ht="20.100000000000001" customHeight="1">
      <c r="A191" s="1897">
        <v>190</v>
      </c>
      <c r="B191" s="1898" t="s">
        <v>11</v>
      </c>
      <c r="C191" s="1898" t="s">
        <v>27</v>
      </c>
      <c r="D191" s="1898" t="s">
        <v>33</v>
      </c>
      <c r="E191" s="1898" t="s">
        <v>1324</v>
      </c>
      <c r="F191" s="1898" t="s">
        <v>1325</v>
      </c>
      <c r="G191" s="1898" t="s">
        <v>20015</v>
      </c>
      <c r="H191" s="1909" t="str">
        <f t="shared" si="11"/>
        <v>链接</v>
      </c>
      <c r="I191" s="1898" t="s">
        <v>93</v>
      </c>
      <c r="J191" s="1898" t="s">
        <v>12</v>
      </c>
      <c r="K191" s="1898" t="s">
        <v>12</v>
      </c>
      <c r="L191" s="1898" t="s">
        <v>118</v>
      </c>
      <c r="M191" s="1898"/>
      <c r="N191" s="1911">
        <v>42916</v>
      </c>
      <c r="O191" s="1898">
        <v>42935</v>
      </c>
      <c r="P191" s="1913">
        <v>42938</v>
      </c>
      <c r="Q191" s="1898">
        <v>160</v>
      </c>
      <c r="R191" s="1898">
        <v>140</v>
      </c>
      <c r="S191" s="1898">
        <v>1</v>
      </c>
      <c r="T191" s="1898" t="s">
        <v>311</v>
      </c>
      <c r="U191" s="1899" t="s">
        <v>1326</v>
      </c>
      <c r="V191" s="1899" t="s">
        <v>1327</v>
      </c>
      <c r="W191" s="1898"/>
      <c r="X191" s="1950" t="s">
        <v>1314</v>
      </c>
      <c r="Y191" s="1898" t="s">
        <v>1328</v>
      </c>
      <c r="Z191" s="1898"/>
      <c r="AA191" s="1899" t="s">
        <v>1329</v>
      </c>
      <c r="AB191" s="1898" t="s">
        <v>89</v>
      </c>
      <c r="AC191" s="1898"/>
      <c r="AD191" s="1898"/>
    </row>
    <row r="192" spans="1:30" s="1889" customFormat="1" ht="20.100000000000001" customHeight="1">
      <c r="A192" s="1897">
        <v>191</v>
      </c>
      <c r="B192" s="1898" t="s">
        <v>11</v>
      </c>
      <c r="C192" s="1898" t="s">
        <v>27</v>
      </c>
      <c r="D192" s="1898" t="s">
        <v>29</v>
      </c>
      <c r="E192" s="1898" t="s">
        <v>1330</v>
      </c>
      <c r="F192" s="1898" t="s">
        <v>1331</v>
      </c>
      <c r="G192" s="1898" t="s">
        <v>20015</v>
      </c>
      <c r="H192" s="1909" t="str">
        <f t="shared" ref="H192:H197" si="12">HYPERLINK("#"&amp;E192&amp;"!a1","链接")</f>
        <v>链接</v>
      </c>
      <c r="I192" s="1898" t="s">
        <v>93</v>
      </c>
      <c r="J192" s="1898" t="s">
        <v>12</v>
      </c>
      <c r="K192" s="1898" t="s">
        <v>12</v>
      </c>
      <c r="L192" s="1898" t="s">
        <v>118</v>
      </c>
      <c r="M192" s="1898"/>
      <c r="N192" s="1911">
        <v>42916</v>
      </c>
      <c r="O192" s="1898">
        <v>42916</v>
      </c>
      <c r="P192" s="1913">
        <v>42919</v>
      </c>
      <c r="Q192" s="1898">
        <v>340</v>
      </c>
      <c r="R192" s="1898">
        <v>340</v>
      </c>
      <c r="S192" s="1898">
        <v>1</v>
      </c>
      <c r="T192" s="1898" t="s">
        <v>1332</v>
      </c>
      <c r="U192" s="1899" t="s">
        <v>1333</v>
      </c>
      <c r="V192" s="1899" t="s">
        <v>1334</v>
      </c>
      <c r="W192" s="1898">
        <v>0.62</v>
      </c>
      <c r="X192" s="1950" t="s">
        <v>1335</v>
      </c>
      <c r="Y192" s="1898" t="s">
        <v>1336</v>
      </c>
      <c r="Z192" s="1898"/>
      <c r="AA192" s="1899" t="s">
        <v>1337</v>
      </c>
      <c r="AB192" s="1898" t="s">
        <v>89</v>
      </c>
      <c r="AC192" s="1898"/>
      <c r="AD192" s="1898"/>
    </row>
    <row r="193" spans="1:30" s="1889" customFormat="1" ht="20.100000000000001" customHeight="1">
      <c r="A193" s="1897">
        <v>192</v>
      </c>
      <c r="B193" s="1898" t="s">
        <v>11</v>
      </c>
      <c r="C193" s="1898" t="s">
        <v>27</v>
      </c>
      <c r="D193" s="1898" t="s">
        <v>29</v>
      </c>
      <c r="E193" s="1898" t="s">
        <v>1338</v>
      </c>
      <c r="F193" s="1898" t="s">
        <v>1339</v>
      </c>
      <c r="G193" s="1898" t="s">
        <v>20015</v>
      </c>
      <c r="H193" s="1909" t="str">
        <f t="shared" si="12"/>
        <v>链接</v>
      </c>
      <c r="I193" s="1898" t="s">
        <v>93</v>
      </c>
      <c r="J193" s="1898" t="s">
        <v>12</v>
      </c>
      <c r="K193" s="1898" t="s">
        <v>12</v>
      </c>
      <c r="L193" s="1898" t="s">
        <v>118</v>
      </c>
      <c r="M193" s="1898"/>
      <c r="N193" s="1911">
        <v>42916</v>
      </c>
      <c r="O193" s="1898">
        <v>42916</v>
      </c>
      <c r="P193" s="1913">
        <v>42919</v>
      </c>
      <c r="Q193" s="1898">
        <v>295</v>
      </c>
      <c r="R193" s="1898">
        <v>295</v>
      </c>
      <c r="S193" s="1898">
        <v>1</v>
      </c>
      <c r="T193" s="1898" t="s">
        <v>1340</v>
      </c>
      <c r="U193" s="1899" t="s">
        <v>1341</v>
      </c>
      <c r="V193" s="1899" t="s">
        <v>1342</v>
      </c>
      <c r="W193" s="1898">
        <v>0.33</v>
      </c>
      <c r="X193" s="1950"/>
      <c r="Y193" s="1898" t="s">
        <v>1343</v>
      </c>
      <c r="Z193" s="1898"/>
      <c r="AA193" s="1899" t="s">
        <v>1344</v>
      </c>
      <c r="AB193" s="1898" t="s">
        <v>89</v>
      </c>
      <c r="AC193" s="1898"/>
      <c r="AD193" s="1898"/>
    </row>
    <row r="194" spans="1:30" s="1889" customFormat="1" ht="20.100000000000001" customHeight="1">
      <c r="A194" s="1897">
        <v>193</v>
      </c>
      <c r="B194" s="1898" t="s">
        <v>11</v>
      </c>
      <c r="C194" s="1898" t="s">
        <v>27</v>
      </c>
      <c r="D194" s="1898" t="s">
        <v>29</v>
      </c>
      <c r="E194" s="1898" t="s">
        <v>1345</v>
      </c>
      <c r="F194" s="1898" t="s">
        <v>1346</v>
      </c>
      <c r="G194" s="1898" t="s">
        <v>20015</v>
      </c>
      <c r="H194" s="1909" t="str">
        <f t="shared" si="12"/>
        <v>链接</v>
      </c>
      <c r="I194" s="1898" t="s">
        <v>93</v>
      </c>
      <c r="J194" s="1898" t="s">
        <v>12</v>
      </c>
      <c r="K194" s="1898" t="s">
        <v>12</v>
      </c>
      <c r="L194" s="1898" t="s">
        <v>118</v>
      </c>
      <c r="M194" s="1898"/>
      <c r="N194" s="1911">
        <v>42916</v>
      </c>
      <c r="O194" s="1898">
        <v>42916</v>
      </c>
      <c r="P194" s="1913">
        <v>42919</v>
      </c>
      <c r="Q194" s="1898">
        <v>506</v>
      </c>
      <c r="R194" s="1898">
        <v>506</v>
      </c>
      <c r="S194" s="1898">
        <v>1</v>
      </c>
      <c r="T194" s="1898" t="s">
        <v>1347</v>
      </c>
      <c r="U194" s="1899" t="s">
        <v>1348</v>
      </c>
      <c r="V194" s="1899" t="s">
        <v>1349</v>
      </c>
      <c r="W194" s="1898">
        <v>0.2</v>
      </c>
      <c r="X194" s="1950"/>
      <c r="Y194" s="1898" t="s">
        <v>1350</v>
      </c>
      <c r="Z194" s="1898"/>
      <c r="AA194" s="1899" t="s">
        <v>1351</v>
      </c>
      <c r="AB194" s="1898" t="s">
        <v>89</v>
      </c>
      <c r="AC194" s="1898"/>
      <c r="AD194" s="1898"/>
    </row>
    <row r="195" spans="1:30" s="1889" customFormat="1" ht="20.100000000000001" customHeight="1">
      <c r="A195" s="1897">
        <v>194</v>
      </c>
      <c r="B195" s="1898" t="s">
        <v>11</v>
      </c>
      <c r="C195" s="1898" t="s">
        <v>27</v>
      </c>
      <c r="D195" s="1898" t="s">
        <v>29</v>
      </c>
      <c r="E195" s="1898" t="s">
        <v>1352</v>
      </c>
      <c r="F195" s="1898" t="s">
        <v>1353</v>
      </c>
      <c r="G195" s="1898" t="s">
        <v>20015</v>
      </c>
      <c r="H195" s="1909" t="str">
        <f t="shared" si="12"/>
        <v>链接</v>
      </c>
      <c r="I195" s="1898" t="s">
        <v>93</v>
      </c>
      <c r="J195" s="1898" t="s">
        <v>12</v>
      </c>
      <c r="K195" s="1898" t="s">
        <v>12</v>
      </c>
      <c r="L195" s="1898" t="s">
        <v>118</v>
      </c>
      <c r="M195" s="1898"/>
      <c r="N195" s="1911">
        <v>42916</v>
      </c>
      <c r="O195" s="1898">
        <v>42916</v>
      </c>
      <c r="P195" s="1913">
        <v>42919</v>
      </c>
      <c r="Q195" s="1898">
        <v>464</v>
      </c>
      <c r="R195" s="1898">
        <v>464</v>
      </c>
      <c r="S195" s="1898">
        <v>1</v>
      </c>
      <c r="T195" s="1898" t="s">
        <v>1354</v>
      </c>
      <c r="U195" s="1899" t="s">
        <v>1355</v>
      </c>
      <c r="V195" s="1899" t="s">
        <v>1356</v>
      </c>
      <c r="W195" s="1898">
        <v>1</v>
      </c>
      <c r="X195" s="1950"/>
      <c r="Y195" s="1898" t="s">
        <v>1357</v>
      </c>
      <c r="Z195" s="1898"/>
      <c r="AA195" s="1899" t="s">
        <v>1358</v>
      </c>
      <c r="AB195" s="1898" t="s">
        <v>89</v>
      </c>
      <c r="AC195" s="1898" t="s">
        <v>79</v>
      </c>
      <c r="AD195" s="1898"/>
    </row>
    <row r="196" spans="1:30" s="1889" customFormat="1" ht="20.100000000000001" customHeight="1">
      <c r="A196" s="1897">
        <v>195</v>
      </c>
      <c r="B196" s="1898" t="s">
        <v>12</v>
      </c>
      <c r="C196" s="1898" t="s">
        <v>27</v>
      </c>
      <c r="D196" s="1898" t="s">
        <v>29</v>
      </c>
      <c r="E196" s="1898" t="s">
        <v>1359</v>
      </c>
      <c r="F196" s="1898" t="s">
        <v>1360</v>
      </c>
      <c r="G196" s="1898" t="s">
        <v>20015</v>
      </c>
      <c r="H196" s="1909" t="str">
        <f t="shared" si="12"/>
        <v>链接</v>
      </c>
      <c r="I196" s="1898" t="s">
        <v>80</v>
      </c>
      <c r="J196" s="1898" t="s">
        <v>12</v>
      </c>
      <c r="K196" s="1898" t="s">
        <v>12</v>
      </c>
      <c r="L196" s="1898" t="s">
        <v>118</v>
      </c>
      <c r="M196" s="1898"/>
      <c r="N196" s="1911">
        <v>42916</v>
      </c>
      <c r="O196" s="1898">
        <v>42922</v>
      </c>
      <c r="P196" s="1913">
        <v>42923</v>
      </c>
      <c r="Q196" s="1898">
        <v>270</v>
      </c>
      <c r="R196" s="1898">
        <v>270</v>
      </c>
      <c r="S196" s="1898">
        <v>1</v>
      </c>
      <c r="T196" s="1898" t="s">
        <v>1361</v>
      </c>
      <c r="U196" s="1899" t="s">
        <v>1362</v>
      </c>
      <c r="V196" s="1899" t="s">
        <v>1363</v>
      </c>
      <c r="W196" s="1898"/>
      <c r="X196" s="1950"/>
      <c r="Y196" s="1898" t="s">
        <v>1364</v>
      </c>
      <c r="Z196" s="1898"/>
      <c r="AA196" s="1899" t="s">
        <v>1365</v>
      </c>
      <c r="AB196" s="1898" t="s">
        <v>149</v>
      </c>
      <c r="AC196" s="1898"/>
      <c r="AD196" s="1898" t="s">
        <v>1366</v>
      </c>
    </row>
    <row r="197" spans="1:30" s="1889" customFormat="1" ht="20.100000000000001" customHeight="1">
      <c r="A197" s="1897">
        <v>196</v>
      </c>
      <c r="B197" s="1898" t="s">
        <v>12</v>
      </c>
      <c r="C197" s="1898" t="s">
        <v>27</v>
      </c>
      <c r="D197" s="1898" t="s">
        <v>29</v>
      </c>
      <c r="E197" s="1898" t="s">
        <v>1368</v>
      </c>
      <c r="F197" s="1898" t="s">
        <v>1367</v>
      </c>
      <c r="G197" s="1898" t="s">
        <v>20015</v>
      </c>
      <c r="H197" s="1909" t="str">
        <f t="shared" si="12"/>
        <v>链接</v>
      </c>
      <c r="I197" s="1898" t="s">
        <v>93</v>
      </c>
      <c r="J197" s="1898" t="s">
        <v>12</v>
      </c>
      <c r="K197" s="1898" t="s">
        <v>105</v>
      </c>
      <c r="L197" s="1898" t="s">
        <v>118</v>
      </c>
      <c r="M197" s="1898"/>
      <c r="N197" s="1911">
        <v>42915</v>
      </c>
      <c r="O197" s="1898"/>
      <c r="P197" s="1913"/>
      <c r="Q197" s="1898"/>
      <c r="R197" s="1898"/>
      <c r="S197" s="1898"/>
      <c r="T197" s="1898" t="s">
        <v>1369</v>
      </c>
      <c r="U197" s="1899" t="s">
        <v>1370</v>
      </c>
      <c r="V197" s="1899" t="s">
        <v>1371</v>
      </c>
      <c r="W197" s="1898"/>
      <c r="X197" s="1950" t="s">
        <v>1372</v>
      </c>
      <c r="Y197" s="1898" t="s">
        <v>1373</v>
      </c>
      <c r="Z197" s="1898"/>
      <c r="AA197" s="1899" t="s">
        <v>1374</v>
      </c>
      <c r="AB197" s="1898" t="s">
        <v>1375</v>
      </c>
      <c r="AC197" s="1898"/>
      <c r="AD197" s="1898"/>
    </row>
    <row r="198" spans="1:30" s="1889" customFormat="1" ht="20.100000000000001" customHeight="1">
      <c r="A198" s="1897">
        <v>197</v>
      </c>
      <c r="B198" s="1898" t="s">
        <v>12</v>
      </c>
      <c r="C198" s="1898" t="s">
        <v>27</v>
      </c>
      <c r="D198" s="1898" t="s">
        <v>28</v>
      </c>
      <c r="E198" s="1898" t="s">
        <v>1376</v>
      </c>
      <c r="F198" s="1898" t="s">
        <v>1377</v>
      </c>
      <c r="G198" s="1898" t="s">
        <v>20015</v>
      </c>
      <c r="H198" s="1909" t="s">
        <v>54</v>
      </c>
      <c r="I198" s="1898" t="s">
        <v>93</v>
      </c>
      <c r="J198" s="1898" t="s">
        <v>12</v>
      </c>
      <c r="K198" s="1898" t="s">
        <v>222</v>
      </c>
      <c r="L198" s="1898" t="s">
        <v>12</v>
      </c>
      <c r="M198" s="1898"/>
      <c r="N198" s="1911">
        <v>42916</v>
      </c>
      <c r="O198" s="1898">
        <v>42916</v>
      </c>
      <c r="P198" s="1913">
        <v>42934</v>
      </c>
      <c r="Q198" s="1898"/>
      <c r="R198" s="1898"/>
      <c r="S198" s="1898">
        <v>1</v>
      </c>
      <c r="T198" s="1898" t="s">
        <v>353</v>
      </c>
      <c r="U198" s="1899" t="s">
        <v>1378</v>
      </c>
      <c r="V198" s="1899" t="s">
        <v>1379</v>
      </c>
      <c r="W198" s="1898"/>
      <c r="X198" s="1950"/>
      <c r="Y198" s="1898" t="s">
        <v>1380</v>
      </c>
      <c r="Z198" s="1898"/>
      <c r="AA198" s="1899" t="s">
        <v>1381</v>
      </c>
      <c r="AB198" s="1898" t="s">
        <v>149</v>
      </c>
      <c r="AC198" s="1898"/>
      <c r="AD198" s="1898"/>
    </row>
    <row r="199" spans="1:30" s="1889" customFormat="1" ht="20.100000000000001" customHeight="1">
      <c r="A199" s="1897">
        <v>198</v>
      </c>
      <c r="B199" s="1898" t="s">
        <v>12</v>
      </c>
      <c r="C199" s="1898" t="s">
        <v>27</v>
      </c>
      <c r="D199" s="1898" t="s">
        <v>29</v>
      </c>
      <c r="E199" s="1898" t="s">
        <v>1382</v>
      </c>
      <c r="F199" s="1898" t="s">
        <v>1383</v>
      </c>
      <c r="G199" s="1898" t="s">
        <v>20015</v>
      </c>
      <c r="H199" s="1909" t="s">
        <v>54</v>
      </c>
      <c r="I199" s="1898" t="s">
        <v>93</v>
      </c>
      <c r="J199" s="1898" t="s">
        <v>12</v>
      </c>
      <c r="K199" s="1898" t="s">
        <v>222</v>
      </c>
      <c r="L199" s="1898" t="s">
        <v>12</v>
      </c>
      <c r="M199" s="1898"/>
      <c r="N199" s="1911">
        <v>42916</v>
      </c>
      <c r="O199" s="1898">
        <v>42935</v>
      </c>
      <c r="P199" s="1913">
        <v>42938</v>
      </c>
      <c r="Q199" s="1898">
        <v>1180</v>
      </c>
      <c r="R199" s="1898">
        <v>1100</v>
      </c>
      <c r="S199" s="1898">
        <v>1</v>
      </c>
      <c r="T199" s="1898" t="s">
        <v>1384</v>
      </c>
      <c r="U199" s="1899" t="s">
        <v>1385</v>
      </c>
      <c r="V199" s="1899" t="s">
        <v>1386</v>
      </c>
      <c r="W199" s="1898"/>
      <c r="X199" s="1950"/>
      <c r="Y199" s="1898" t="s">
        <v>1387</v>
      </c>
      <c r="Z199" s="1898"/>
      <c r="AA199" s="1899" t="s">
        <v>1388</v>
      </c>
      <c r="AB199" s="1898" t="s">
        <v>1375</v>
      </c>
      <c r="AC199" s="1898"/>
      <c r="AD199" s="1898"/>
    </row>
    <row r="200" spans="1:30" s="1889" customFormat="1" ht="20.100000000000001" customHeight="1">
      <c r="A200" s="1897">
        <v>199</v>
      </c>
      <c r="B200" s="1898" t="s">
        <v>12</v>
      </c>
      <c r="C200" s="1898" t="s">
        <v>27</v>
      </c>
      <c r="D200" s="1898" t="s">
        <v>29</v>
      </c>
      <c r="E200" s="1898" t="s">
        <v>1389</v>
      </c>
      <c r="F200" s="1898" t="s">
        <v>1390</v>
      </c>
      <c r="G200" s="1898" t="s">
        <v>20015</v>
      </c>
      <c r="H200" s="1909" t="s">
        <v>54</v>
      </c>
      <c r="I200" s="1898" t="s">
        <v>93</v>
      </c>
      <c r="J200" s="1898" t="s">
        <v>12</v>
      </c>
      <c r="K200" s="1898" t="s">
        <v>222</v>
      </c>
      <c r="L200" s="1898" t="s">
        <v>118</v>
      </c>
      <c r="M200" s="1898"/>
      <c r="N200" s="1911">
        <v>42916</v>
      </c>
      <c r="O200" s="1898">
        <v>42935</v>
      </c>
      <c r="P200" s="1913">
        <v>42939</v>
      </c>
      <c r="Q200" s="1898">
        <v>700</v>
      </c>
      <c r="R200" s="1898">
        <v>322</v>
      </c>
      <c r="S200" s="1898">
        <v>1</v>
      </c>
      <c r="T200" s="1898" t="s">
        <v>96</v>
      </c>
      <c r="U200" s="1899" t="s">
        <v>1391</v>
      </c>
      <c r="V200" s="1899" t="s">
        <v>1392</v>
      </c>
      <c r="W200" s="1898"/>
      <c r="X200" s="1950"/>
      <c r="Y200" s="1898" t="s">
        <v>1393</v>
      </c>
      <c r="Z200" s="1898"/>
      <c r="AA200" s="1899" t="s">
        <v>1394</v>
      </c>
      <c r="AB200" s="1898" t="s">
        <v>102</v>
      </c>
      <c r="AC200" s="1898"/>
      <c r="AD200" s="1898"/>
    </row>
    <row r="201" spans="1:30" s="1889" customFormat="1" ht="20.100000000000001" customHeight="1">
      <c r="A201" s="1897">
        <v>200</v>
      </c>
      <c r="B201" s="1898" t="s">
        <v>12</v>
      </c>
      <c r="C201" s="1898" t="s">
        <v>27</v>
      </c>
      <c r="D201" s="1898" t="s">
        <v>29</v>
      </c>
      <c r="E201" s="1898" t="s">
        <v>1395</v>
      </c>
      <c r="F201" s="1898" t="s">
        <v>1396</v>
      </c>
      <c r="G201" s="1898" t="s">
        <v>20015</v>
      </c>
      <c r="H201" s="1909" t="s">
        <v>54</v>
      </c>
      <c r="I201" s="1898" t="s">
        <v>93</v>
      </c>
      <c r="J201" s="1898" t="s">
        <v>12</v>
      </c>
      <c r="K201" s="1898" t="s">
        <v>105</v>
      </c>
      <c r="L201" s="1898" t="s">
        <v>118</v>
      </c>
      <c r="M201" s="1898"/>
      <c r="N201" s="1911">
        <v>42916</v>
      </c>
      <c r="O201" s="1898">
        <v>42929</v>
      </c>
      <c r="P201" s="1913">
        <v>42931</v>
      </c>
      <c r="Q201" s="1898"/>
      <c r="R201" s="1898"/>
      <c r="S201" s="1898">
        <v>1</v>
      </c>
      <c r="T201" s="1898" t="s">
        <v>446</v>
      </c>
      <c r="U201" s="1899" t="s">
        <v>1397</v>
      </c>
      <c r="V201" s="1899" t="s">
        <v>1398</v>
      </c>
      <c r="W201" s="1898"/>
      <c r="X201" s="1950"/>
      <c r="Y201" s="1898" t="s">
        <v>1399</v>
      </c>
      <c r="Z201" s="1898"/>
      <c r="AA201" s="1899" t="s">
        <v>1400</v>
      </c>
      <c r="AB201" s="1898" t="s">
        <v>149</v>
      </c>
      <c r="AC201" s="1898"/>
      <c r="AD201" s="1898"/>
    </row>
    <row r="202" spans="1:30" s="1889" customFormat="1" ht="20.100000000000001" customHeight="1">
      <c r="A202" s="1897">
        <v>201</v>
      </c>
      <c r="B202" s="1898" t="s">
        <v>12</v>
      </c>
      <c r="C202" s="1898" t="s">
        <v>27</v>
      </c>
      <c r="D202" s="1898" t="s">
        <v>29</v>
      </c>
      <c r="E202" s="1898" t="s">
        <v>1401</v>
      </c>
      <c r="F202" s="1898" t="s">
        <v>1402</v>
      </c>
      <c r="G202" s="1898" t="s">
        <v>20015</v>
      </c>
      <c r="H202" s="1909" t="s">
        <v>54</v>
      </c>
      <c r="I202" s="1898" t="s">
        <v>80</v>
      </c>
      <c r="J202" s="1898" t="s">
        <v>12</v>
      </c>
      <c r="K202" s="1898" t="s">
        <v>222</v>
      </c>
      <c r="L202" s="1898" t="s">
        <v>118</v>
      </c>
      <c r="M202" s="1898" t="s">
        <v>1403</v>
      </c>
      <c r="N202" s="1911">
        <v>42919</v>
      </c>
      <c r="O202" s="1898"/>
      <c r="P202" s="1913">
        <v>42922</v>
      </c>
      <c r="Q202" s="1898">
        <v>350</v>
      </c>
      <c r="R202" s="1898">
        <v>350</v>
      </c>
      <c r="S202" s="1898">
        <v>1</v>
      </c>
      <c r="T202" s="1898" t="s">
        <v>1033</v>
      </c>
      <c r="U202" s="1899" t="s">
        <v>1404</v>
      </c>
      <c r="V202" s="1899" t="s">
        <v>1405</v>
      </c>
      <c r="W202" s="1898"/>
      <c r="X202" s="1950"/>
      <c r="Y202" s="1898" t="s">
        <v>1406</v>
      </c>
      <c r="Z202" s="1898"/>
      <c r="AA202" s="1899" t="s">
        <v>1407</v>
      </c>
      <c r="AB202" s="1898" t="s">
        <v>1408</v>
      </c>
      <c r="AC202" s="1898" t="s">
        <v>79</v>
      </c>
      <c r="AD202" s="1898"/>
    </row>
    <row r="203" spans="1:30" s="1889" customFormat="1" ht="20.100000000000001" customHeight="1">
      <c r="A203" s="1897">
        <v>202</v>
      </c>
      <c r="B203" s="1898" t="s">
        <v>12</v>
      </c>
      <c r="C203" s="1898" t="s">
        <v>27</v>
      </c>
      <c r="D203" s="1898" t="s">
        <v>34</v>
      </c>
      <c r="E203" s="1898" t="s">
        <v>1409</v>
      </c>
      <c r="F203" s="1898" t="s">
        <v>1411</v>
      </c>
      <c r="G203" s="1898" t="s">
        <v>20015</v>
      </c>
      <c r="H203" s="1909" t="s">
        <v>54</v>
      </c>
      <c r="I203" s="1898" t="s">
        <v>80</v>
      </c>
      <c r="J203" s="1898" t="s">
        <v>12</v>
      </c>
      <c r="K203" s="1898" t="s">
        <v>222</v>
      </c>
      <c r="L203" s="1898" t="s">
        <v>118</v>
      </c>
      <c r="M203" s="1898"/>
      <c r="N203" s="1911">
        <v>42919</v>
      </c>
      <c r="O203" s="1898"/>
      <c r="P203" s="1913">
        <v>42919</v>
      </c>
      <c r="Q203" s="1898">
        <v>761</v>
      </c>
      <c r="R203" s="1898">
        <v>761</v>
      </c>
      <c r="S203" s="1898">
        <v>1</v>
      </c>
      <c r="T203" s="1898" t="s">
        <v>1412</v>
      </c>
      <c r="U203" s="1899" t="s">
        <v>1413</v>
      </c>
      <c r="V203" s="1899" t="s">
        <v>1414</v>
      </c>
      <c r="W203" s="1898">
        <v>0.25</v>
      </c>
      <c r="X203" s="1950" t="s">
        <v>1415</v>
      </c>
      <c r="Y203" s="1898" t="s">
        <v>1416</v>
      </c>
      <c r="Z203" s="1898"/>
      <c r="AA203" s="1899" t="s">
        <v>1417</v>
      </c>
      <c r="AB203" s="1898" t="s">
        <v>1408</v>
      </c>
      <c r="AC203" s="1898" t="s">
        <v>79</v>
      </c>
      <c r="AD203" s="1898"/>
    </row>
    <row r="204" spans="1:30" s="1889" customFormat="1" ht="20.100000000000001" customHeight="1">
      <c r="A204" s="1897">
        <v>203</v>
      </c>
      <c r="B204" s="1898" t="s">
        <v>12</v>
      </c>
      <c r="C204" s="1898" t="s">
        <v>27</v>
      </c>
      <c r="D204" s="1898" t="s">
        <v>29</v>
      </c>
      <c r="E204" s="1898" t="s">
        <v>1418</v>
      </c>
      <c r="F204" s="1898" t="s">
        <v>1419</v>
      </c>
      <c r="G204" s="1898" t="s">
        <v>20015</v>
      </c>
      <c r="H204" s="1909" t="s">
        <v>54</v>
      </c>
      <c r="I204" s="1898" t="s">
        <v>93</v>
      </c>
      <c r="J204" s="1898" t="s">
        <v>12</v>
      </c>
      <c r="K204" s="1898" t="s">
        <v>222</v>
      </c>
      <c r="L204" s="1898" t="s">
        <v>118</v>
      </c>
      <c r="M204" s="1898" t="s">
        <v>1420</v>
      </c>
      <c r="N204" s="1911">
        <v>42919</v>
      </c>
      <c r="O204" s="1898">
        <v>42922</v>
      </c>
      <c r="P204" s="1913">
        <v>42923</v>
      </c>
      <c r="Q204" s="1898">
        <v>200</v>
      </c>
      <c r="R204" s="1898">
        <v>200</v>
      </c>
      <c r="S204" s="1898">
        <v>1</v>
      </c>
      <c r="T204" s="1898" t="s">
        <v>1421</v>
      </c>
      <c r="U204" s="1899" t="s">
        <v>1422</v>
      </c>
      <c r="V204" s="1899" t="s">
        <v>1423</v>
      </c>
      <c r="W204" s="1898"/>
      <c r="X204" s="1950"/>
      <c r="Y204" s="1898" t="s">
        <v>1424</v>
      </c>
      <c r="Z204" s="1898"/>
      <c r="AA204" s="1899" t="s">
        <v>1425</v>
      </c>
      <c r="AB204" s="1898" t="s">
        <v>1408</v>
      </c>
      <c r="AC204" s="1898" t="s">
        <v>79</v>
      </c>
      <c r="AD204" s="1898"/>
    </row>
    <row r="205" spans="1:30" s="1889" customFormat="1" ht="20.100000000000001" customHeight="1">
      <c r="A205" s="1897">
        <v>204</v>
      </c>
      <c r="B205" s="1898" t="s">
        <v>12</v>
      </c>
      <c r="C205" s="1898" t="s">
        <v>27</v>
      </c>
      <c r="D205" s="1898" t="s">
        <v>34</v>
      </c>
      <c r="E205" s="1898" t="s">
        <v>1426</v>
      </c>
      <c r="F205" s="1898" t="s">
        <v>1427</v>
      </c>
      <c r="G205" s="1898" t="s">
        <v>20015</v>
      </c>
      <c r="H205" s="1909" t="s">
        <v>54</v>
      </c>
      <c r="I205" s="1898" t="s">
        <v>93</v>
      </c>
      <c r="J205" s="1898" t="s">
        <v>12</v>
      </c>
      <c r="K205" s="1898" t="s">
        <v>222</v>
      </c>
      <c r="L205" s="1898" t="s">
        <v>118</v>
      </c>
      <c r="M205" s="1898" t="s">
        <v>1428</v>
      </c>
      <c r="N205" s="1911">
        <v>42919</v>
      </c>
      <c r="O205" s="1898">
        <v>42935</v>
      </c>
      <c r="P205" s="1913">
        <v>42936</v>
      </c>
      <c r="Q205" s="1898"/>
      <c r="R205" s="1898"/>
      <c r="S205" s="1898">
        <v>1</v>
      </c>
      <c r="T205" s="1898" t="s">
        <v>335</v>
      </c>
      <c r="U205" s="1899" t="s">
        <v>1429</v>
      </c>
      <c r="V205" s="1899" t="s">
        <v>1430</v>
      </c>
      <c r="W205" s="1898"/>
      <c r="X205" s="1950"/>
      <c r="Y205" s="1898" t="s">
        <v>1431</v>
      </c>
      <c r="Z205" s="1898"/>
      <c r="AA205" s="1899" t="s">
        <v>1432</v>
      </c>
      <c r="AB205" s="1898" t="s">
        <v>1408</v>
      </c>
      <c r="AC205" s="1898" t="s">
        <v>79</v>
      </c>
      <c r="AD205" s="1898"/>
    </row>
    <row r="206" spans="1:30" s="1889" customFormat="1" ht="20.100000000000001" customHeight="1">
      <c r="A206" s="1897">
        <v>205</v>
      </c>
      <c r="B206" s="1898" t="s">
        <v>12</v>
      </c>
      <c r="C206" s="1898" t="s">
        <v>27</v>
      </c>
      <c r="D206" s="1898" t="s">
        <v>29</v>
      </c>
      <c r="E206" s="1898" t="s">
        <v>1433</v>
      </c>
      <c r="F206" s="1898" t="s">
        <v>1434</v>
      </c>
      <c r="G206" s="1898" t="s">
        <v>20015</v>
      </c>
      <c r="H206" s="1909" t="s">
        <v>54</v>
      </c>
      <c r="I206" s="1898" t="s">
        <v>80</v>
      </c>
      <c r="J206" s="1898" t="s">
        <v>12</v>
      </c>
      <c r="K206" s="1898" t="s">
        <v>12</v>
      </c>
      <c r="L206" s="1898" t="s">
        <v>118</v>
      </c>
      <c r="M206" s="1898" t="s">
        <v>1435</v>
      </c>
      <c r="N206" s="1911">
        <v>42919</v>
      </c>
      <c r="O206" s="1898">
        <v>42926</v>
      </c>
      <c r="P206" s="1913">
        <v>42927</v>
      </c>
      <c r="Q206" s="1898">
        <v>1143</v>
      </c>
      <c r="R206" s="1898">
        <v>1143</v>
      </c>
      <c r="S206" s="1898">
        <v>1</v>
      </c>
      <c r="T206" s="1898" t="s">
        <v>119</v>
      </c>
      <c r="U206" s="1899"/>
      <c r="V206" s="1899" t="s">
        <v>1436</v>
      </c>
      <c r="W206" s="1898"/>
      <c r="X206" s="1950"/>
      <c r="Y206" s="1898" t="s">
        <v>1437</v>
      </c>
      <c r="Z206" s="1898"/>
      <c r="AA206" s="1899"/>
      <c r="AB206" s="1898" t="s">
        <v>1438</v>
      </c>
      <c r="AC206" s="1898" t="s">
        <v>79</v>
      </c>
      <c r="AD206" s="1898" t="s">
        <v>1439</v>
      </c>
    </row>
    <row r="207" spans="1:30" s="1889" customFormat="1" ht="20.100000000000001" customHeight="1">
      <c r="A207" s="1897">
        <v>206</v>
      </c>
      <c r="B207" s="1898" t="s">
        <v>12</v>
      </c>
      <c r="C207" s="1898" t="s">
        <v>27</v>
      </c>
      <c r="D207" s="1898" t="s">
        <v>29</v>
      </c>
      <c r="E207" s="1898" t="s">
        <v>1440</v>
      </c>
      <c r="F207" s="1898" t="s">
        <v>1441</v>
      </c>
      <c r="G207" s="1898" t="s">
        <v>20015</v>
      </c>
      <c r="H207" s="1909" t="s">
        <v>54</v>
      </c>
      <c r="I207" s="1898" t="s">
        <v>80</v>
      </c>
      <c r="J207" s="1898" t="s">
        <v>12</v>
      </c>
      <c r="K207" s="1898" t="s">
        <v>12</v>
      </c>
      <c r="L207" s="1898" t="s">
        <v>118</v>
      </c>
      <c r="M207" s="1898" t="s">
        <v>1435</v>
      </c>
      <c r="N207" s="1911">
        <v>42919</v>
      </c>
      <c r="O207" s="1898">
        <v>42922</v>
      </c>
      <c r="P207" s="1913">
        <v>42923</v>
      </c>
      <c r="Q207" s="1898">
        <v>700</v>
      </c>
      <c r="R207" s="1898">
        <v>700</v>
      </c>
      <c r="S207" s="1898">
        <v>1</v>
      </c>
      <c r="T207" s="1898" t="s">
        <v>1421</v>
      </c>
      <c r="U207" s="1899" t="s">
        <v>1442</v>
      </c>
      <c r="V207" s="1899" t="s">
        <v>1443</v>
      </c>
      <c r="W207" s="1898"/>
      <c r="X207" s="1950"/>
      <c r="Y207" s="1898" t="s">
        <v>1444</v>
      </c>
      <c r="Z207" s="1898"/>
      <c r="AA207" s="1899" t="s">
        <v>1445</v>
      </c>
      <c r="AB207" s="1898" t="s">
        <v>149</v>
      </c>
      <c r="AC207" s="1898"/>
      <c r="AD207" s="1898"/>
    </row>
    <row r="208" spans="1:30" s="1889" customFormat="1" ht="20.100000000000001" customHeight="1">
      <c r="A208" s="1897">
        <v>207</v>
      </c>
      <c r="B208" s="1898" t="s">
        <v>12</v>
      </c>
      <c r="C208" s="1898" t="s">
        <v>27</v>
      </c>
      <c r="D208" s="1898" t="s">
        <v>29</v>
      </c>
      <c r="E208" s="1898" t="s">
        <v>1446</v>
      </c>
      <c r="F208" s="1898" t="s">
        <v>1447</v>
      </c>
      <c r="G208" s="1898" t="s">
        <v>20015</v>
      </c>
      <c r="H208" s="1909" t="s">
        <v>54</v>
      </c>
      <c r="I208" s="1898" t="s">
        <v>80</v>
      </c>
      <c r="J208" s="1898" t="s">
        <v>12</v>
      </c>
      <c r="K208" s="1898" t="s">
        <v>12</v>
      </c>
      <c r="L208" s="1898" t="s">
        <v>118</v>
      </c>
      <c r="M208" s="1898" t="s">
        <v>1435</v>
      </c>
      <c r="N208" s="1911">
        <v>42919</v>
      </c>
      <c r="O208" s="1898">
        <v>42922</v>
      </c>
      <c r="P208" s="1913">
        <v>42924</v>
      </c>
      <c r="Q208" s="1898"/>
      <c r="R208" s="1898"/>
      <c r="S208" s="1898">
        <v>1</v>
      </c>
      <c r="T208" s="1898" t="s">
        <v>1448</v>
      </c>
      <c r="U208" s="1899" t="s">
        <v>1449</v>
      </c>
      <c r="V208" s="1899" t="s">
        <v>1450</v>
      </c>
      <c r="W208" s="1898"/>
      <c r="X208" s="1950"/>
      <c r="Y208" s="1898" t="s">
        <v>1451</v>
      </c>
      <c r="Z208" s="1898"/>
      <c r="AA208" s="1899" t="s">
        <v>1452</v>
      </c>
      <c r="AB208" s="1898" t="s">
        <v>149</v>
      </c>
      <c r="AC208" s="1898"/>
      <c r="AD208" s="1898"/>
    </row>
    <row r="209" spans="1:30" s="1889" customFormat="1" ht="20.100000000000001" customHeight="1">
      <c r="A209" s="1897">
        <v>208</v>
      </c>
      <c r="B209" s="1898" t="s">
        <v>12</v>
      </c>
      <c r="C209" s="1898" t="s">
        <v>27</v>
      </c>
      <c r="D209" s="1898" t="s">
        <v>28</v>
      </c>
      <c r="E209" s="1898" t="s">
        <v>1453</v>
      </c>
      <c r="F209" s="1898" t="s">
        <v>1454</v>
      </c>
      <c r="G209" s="1898" t="s">
        <v>20015</v>
      </c>
      <c r="H209" s="1909" t="s">
        <v>54</v>
      </c>
      <c r="I209" s="1898" t="s">
        <v>93</v>
      </c>
      <c r="J209" s="1898" t="s">
        <v>12</v>
      </c>
      <c r="K209" s="1898" t="s">
        <v>12</v>
      </c>
      <c r="L209" s="1898" t="s">
        <v>118</v>
      </c>
      <c r="M209" s="1898"/>
      <c r="N209" s="1911">
        <v>42919</v>
      </c>
      <c r="O209" s="1898">
        <v>42935</v>
      </c>
      <c r="P209" s="1913">
        <v>42937</v>
      </c>
      <c r="Q209" s="1898"/>
      <c r="R209" s="1898"/>
      <c r="S209" s="1898">
        <v>1</v>
      </c>
      <c r="T209" s="1898" t="s">
        <v>1455</v>
      </c>
      <c r="U209" s="1899" t="s">
        <v>1456</v>
      </c>
      <c r="V209" s="1899" t="s">
        <v>1457</v>
      </c>
      <c r="W209" s="1898"/>
      <c r="X209" s="1950"/>
      <c r="Y209" s="1898" t="s">
        <v>1458</v>
      </c>
      <c r="Z209" s="1898"/>
      <c r="AA209" s="1899" t="s">
        <v>1459</v>
      </c>
      <c r="AB209" s="1898" t="s">
        <v>149</v>
      </c>
      <c r="AC209" s="1898" t="s">
        <v>79</v>
      </c>
      <c r="AD209" s="1898" t="s">
        <v>1460</v>
      </c>
    </row>
    <row r="210" spans="1:30" s="1889" customFormat="1" ht="20.100000000000001" customHeight="1">
      <c r="A210" s="1897">
        <v>209</v>
      </c>
      <c r="B210" s="1898" t="s">
        <v>5</v>
      </c>
      <c r="C210" s="1898" t="s">
        <v>24</v>
      </c>
      <c r="D210" s="1898" t="s">
        <v>26</v>
      </c>
      <c r="E210" s="1898" t="s">
        <v>1461</v>
      </c>
      <c r="F210" s="1898" t="s">
        <v>1462</v>
      </c>
      <c r="G210" s="1898" t="s">
        <v>20015</v>
      </c>
      <c r="H210" s="1909" t="s">
        <v>54</v>
      </c>
      <c r="I210" s="1898" t="s">
        <v>93</v>
      </c>
      <c r="J210" s="1898" t="s">
        <v>5</v>
      </c>
      <c r="K210" s="1898" t="s">
        <v>5</v>
      </c>
      <c r="L210" s="1898" t="s">
        <v>118</v>
      </c>
      <c r="M210" s="1898" t="s">
        <v>1463</v>
      </c>
      <c r="N210" s="1911">
        <v>42919</v>
      </c>
      <c r="O210" s="1898">
        <v>42926</v>
      </c>
      <c r="P210" s="1913"/>
      <c r="Q210" s="1898"/>
      <c r="R210" s="1898"/>
      <c r="S210" s="1898"/>
      <c r="T210" s="1898"/>
      <c r="U210" s="1899" t="s">
        <v>1464</v>
      </c>
      <c r="V210" s="1899"/>
      <c r="W210" s="1898"/>
      <c r="X210" s="1950" t="s">
        <v>188</v>
      </c>
      <c r="Y210" s="1898"/>
      <c r="Z210" s="1898"/>
      <c r="AA210" s="1899"/>
      <c r="AB210" s="1898" t="s">
        <v>108</v>
      </c>
      <c r="AC210" s="1898"/>
      <c r="AD210" s="1898"/>
    </row>
    <row r="211" spans="1:30" s="1889" customFormat="1" ht="20.100000000000001" customHeight="1">
      <c r="A211" s="1897">
        <v>210</v>
      </c>
      <c r="B211" s="1898" t="s">
        <v>12</v>
      </c>
      <c r="C211" s="1898" t="s">
        <v>27</v>
      </c>
      <c r="D211" s="1898" t="s">
        <v>29</v>
      </c>
      <c r="E211" s="1898" t="s">
        <v>1465</v>
      </c>
      <c r="F211" s="1898" t="s">
        <v>1466</v>
      </c>
      <c r="G211" s="1898" t="s">
        <v>20015</v>
      </c>
      <c r="H211" s="1909" t="s">
        <v>54</v>
      </c>
      <c r="I211" s="1898" t="s">
        <v>80</v>
      </c>
      <c r="J211" s="1898" t="s">
        <v>12</v>
      </c>
      <c r="K211" s="1898" t="s">
        <v>1467</v>
      </c>
      <c r="L211" s="1898" t="s">
        <v>118</v>
      </c>
      <c r="M211" s="1898" t="s">
        <v>83</v>
      </c>
      <c r="N211" s="1911">
        <v>42919</v>
      </c>
      <c r="O211" s="1898"/>
      <c r="P211" s="1913">
        <v>42931</v>
      </c>
      <c r="Q211" s="1898"/>
      <c r="R211" s="1898"/>
      <c r="S211" s="1898">
        <v>1</v>
      </c>
      <c r="T211" s="1898" t="s">
        <v>446</v>
      </c>
      <c r="U211" s="1899" t="s">
        <v>1468</v>
      </c>
      <c r="V211" s="1899" t="s">
        <v>1469</v>
      </c>
      <c r="W211" s="1898"/>
      <c r="X211" s="1950"/>
      <c r="Y211" s="1898" t="s">
        <v>1470</v>
      </c>
      <c r="Z211" s="1898"/>
      <c r="AA211" s="1899"/>
      <c r="AB211" s="1898"/>
      <c r="AC211" s="1898"/>
      <c r="AD211" s="1898"/>
    </row>
    <row r="212" spans="1:30" s="1889" customFormat="1" ht="20.100000000000001" customHeight="1">
      <c r="A212" s="1897">
        <v>211</v>
      </c>
      <c r="B212" s="1898" t="s">
        <v>12</v>
      </c>
      <c r="C212" s="1898" t="s">
        <v>27</v>
      </c>
      <c r="D212" s="1898" t="s">
        <v>29</v>
      </c>
      <c r="E212" s="1898" t="s">
        <v>1471</v>
      </c>
      <c r="F212" s="1898" t="s">
        <v>1472</v>
      </c>
      <c r="G212" s="1898" t="s">
        <v>20015</v>
      </c>
      <c r="H212" s="1909" t="s">
        <v>54</v>
      </c>
      <c r="I212" s="1898" t="s">
        <v>80</v>
      </c>
      <c r="J212" s="1898" t="s">
        <v>12</v>
      </c>
      <c r="K212" s="1898" t="s">
        <v>105</v>
      </c>
      <c r="L212" s="1898" t="s">
        <v>118</v>
      </c>
      <c r="M212" s="1898" t="s">
        <v>83</v>
      </c>
      <c r="N212" s="1911">
        <v>42919</v>
      </c>
      <c r="O212" s="1898">
        <v>42929</v>
      </c>
      <c r="P212" s="1913">
        <v>42935</v>
      </c>
      <c r="Q212" s="1898"/>
      <c r="R212" s="1898"/>
      <c r="S212" s="1898">
        <v>1</v>
      </c>
      <c r="T212" s="1898" t="s">
        <v>166</v>
      </c>
      <c r="U212" s="1899" t="s">
        <v>1473</v>
      </c>
      <c r="V212" s="1899" t="s">
        <v>1474</v>
      </c>
      <c r="W212" s="1898"/>
      <c r="X212" s="1950"/>
      <c r="Y212" s="1898" t="s">
        <v>1475</v>
      </c>
      <c r="Z212" s="1898"/>
      <c r="AA212" s="1899"/>
      <c r="AB212" s="1898"/>
      <c r="AC212" s="1898"/>
      <c r="AD212" s="1898"/>
    </row>
    <row r="213" spans="1:30" s="1889" customFormat="1" ht="20.100000000000001" customHeight="1">
      <c r="A213" s="1897">
        <v>212</v>
      </c>
      <c r="B213" s="1898" t="s">
        <v>12</v>
      </c>
      <c r="C213" s="1898" t="s">
        <v>27</v>
      </c>
      <c r="D213" s="1898" t="s">
        <v>29</v>
      </c>
      <c r="E213" s="1898" t="s">
        <v>1476</v>
      </c>
      <c r="F213" s="1898" t="s">
        <v>1477</v>
      </c>
      <c r="G213" s="1898" t="s">
        <v>20015</v>
      </c>
      <c r="H213" s="1909" t="s">
        <v>54</v>
      </c>
      <c r="I213" s="1898" t="s">
        <v>93</v>
      </c>
      <c r="J213" s="1898" t="s">
        <v>12</v>
      </c>
      <c r="K213" s="1898" t="s">
        <v>105</v>
      </c>
      <c r="L213" s="1898" t="s">
        <v>118</v>
      </c>
      <c r="M213" s="1898" t="s">
        <v>83</v>
      </c>
      <c r="N213" s="1911">
        <v>42919</v>
      </c>
      <c r="O213" s="1898">
        <v>42929</v>
      </c>
      <c r="P213" s="1913">
        <v>42930</v>
      </c>
      <c r="Q213" s="1898"/>
      <c r="R213" s="1898"/>
      <c r="S213" s="1898">
        <v>1</v>
      </c>
      <c r="T213" s="1898" t="s">
        <v>495</v>
      </c>
      <c r="U213" s="1899" t="s">
        <v>1478</v>
      </c>
      <c r="V213" s="1899" t="s">
        <v>1479</v>
      </c>
      <c r="W213" s="1898"/>
      <c r="X213" s="1950"/>
      <c r="Y213" s="1898" t="s">
        <v>1480</v>
      </c>
      <c r="Z213" s="1898"/>
      <c r="AA213" s="1899"/>
      <c r="AB213" s="1898"/>
      <c r="AC213" s="1898"/>
      <c r="AD213" s="1898"/>
    </row>
    <row r="214" spans="1:30" s="1889" customFormat="1" ht="20.100000000000001" customHeight="1">
      <c r="A214" s="1897">
        <v>213</v>
      </c>
      <c r="B214" s="1898" t="s">
        <v>12</v>
      </c>
      <c r="C214" s="1898" t="s">
        <v>27</v>
      </c>
      <c r="D214" s="1898" t="s">
        <v>28</v>
      </c>
      <c r="E214" s="1898" t="s">
        <v>1481</v>
      </c>
      <c r="F214" s="1898" t="s">
        <v>1482</v>
      </c>
      <c r="G214" s="1898" t="s">
        <v>20015</v>
      </c>
      <c r="H214" s="1909" t="s">
        <v>54</v>
      </c>
      <c r="I214" s="1898" t="s">
        <v>80</v>
      </c>
      <c r="J214" s="1898" t="s">
        <v>12</v>
      </c>
      <c r="K214" s="1898" t="s">
        <v>222</v>
      </c>
      <c r="L214" s="1898" t="s">
        <v>12</v>
      </c>
      <c r="M214" s="1898" t="s">
        <v>1483</v>
      </c>
      <c r="N214" s="1911">
        <v>42919</v>
      </c>
      <c r="O214" s="1898">
        <v>42935</v>
      </c>
      <c r="P214" s="1913">
        <v>42937</v>
      </c>
      <c r="Q214" s="1898"/>
      <c r="R214" s="1898"/>
      <c r="S214" s="1898">
        <v>1</v>
      </c>
      <c r="T214" s="1898" t="s">
        <v>1455</v>
      </c>
      <c r="U214" s="1899" t="s">
        <v>1484</v>
      </c>
      <c r="V214" s="1899" t="s">
        <v>1485</v>
      </c>
      <c r="W214" s="1898"/>
      <c r="X214" s="1950"/>
      <c r="Y214" s="1898" t="s">
        <v>1486</v>
      </c>
      <c r="Z214" s="1898"/>
      <c r="AA214" s="1899" t="s">
        <v>1487</v>
      </c>
      <c r="AB214" s="1898" t="s">
        <v>1488</v>
      </c>
      <c r="AC214" s="1898" t="s">
        <v>79</v>
      </c>
      <c r="AD214" s="1898"/>
    </row>
    <row r="215" spans="1:30" s="1889" customFormat="1" ht="20.100000000000001" customHeight="1">
      <c r="A215" s="1897">
        <v>214</v>
      </c>
      <c r="B215" s="1898" t="s">
        <v>12</v>
      </c>
      <c r="C215" s="1898" t="s">
        <v>27</v>
      </c>
      <c r="D215" s="1898" t="s">
        <v>28</v>
      </c>
      <c r="E215" s="1898" t="s">
        <v>1489</v>
      </c>
      <c r="F215" s="1898" t="s">
        <v>1490</v>
      </c>
      <c r="G215" s="1898" t="s">
        <v>20015</v>
      </c>
      <c r="H215" s="1909" t="s">
        <v>1491</v>
      </c>
      <c r="I215" s="1898" t="s">
        <v>93</v>
      </c>
      <c r="J215" s="1898" t="s">
        <v>12</v>
      </c>
      <c r="K215" s="1898" t="s">
        <v>222</v>
      </c>
      <c r="L215" s="1898" t="s">
        <v>12</v>
      </c>
      <c r="M215" s="1898" t="s">
        <v>1492</v>
      </c>
      <c r="N215" s="1911">
        <v>42919</v>
      </c>
      <c r="O215" s="1898">
        <v>42925</v>
      </c>
      <c r="P215" s="1913">
        <v>42926</v>
      </c>
      <c r="Q215" s="1898">
        <v>130</v>
      </c>
      <c r="R215" s="1898">
        <v>130</v>
      </c>
      <c r="S215" s="1898">
        <v>1</v>
      </c>
      <c r="T215" s="1898" t="s">
        <v>517</v>
      </c>
      <c r="U215" s="1899" t="s">
        <v>1493</v>
      </c>
      <c r="V215" s="1899" t="s">
        <v>1494</v>
      </c>
      <c r="W215" s="1898"/>
      <c r="X215" s="1950"/>
      <c r="Y215" s="1898" t="s">
        <v>1495</v>
      </c>
      <c r="Z215" s="1898"/>
      <c r="AA215" s="1899" t="s">
        <v>1496</v>
      </c>
      <c r="AB215" s="1898" t="s">
        <v>1488</v>
      </c>
      <c r="AC215" s="1898" t="s">
        <v>79</v>
      </c>
      <c r="AD215" s="1898"/>
    </row>
    <row r="216" spans="1:30" s="1889" customFormat="1" ht="20.100000000000001" customHeight="1">
      <c r="A216" s="1897">
        <v>215</v>
      </c>
      <c r="B216" s="1898" t="s">
        <v>12</v>
      </c>
      <c r="C216" s="1898" t="s">
        <v>27</v>
      </c>
      <c r="D216" s="1898" t="s">
        <v>29</v>
      </c>
      <c r="E216" s="1898" t="s">
        <v>1497</v>
      </c>
      <c r="F216" s="1898" t="s">
        <v>1498</v>
      </c>
      <c r="G216" s="1898" t="s">
        <v>20015</v>
      </c>
      <c r="H216" s="1909" t="s">
        <v>54</v>
      </c>
      <c r="I216" s="1898" t="s">
        <v>93</v>
      </c>
      <c r="J216" s="1898" t="s">
        <v>12</v>
      </c>
      <c r="K216" s="1898" t="s">
        <v>12</v>
      </c>
      <c r="L216" s="1898" t="s">
        <v>118</v>
      </c>
      <c r="M216" s="1898" t="s">
        <v>1499</v>
      </c>
      <c r="N216" s="1911">
        <v>42919</v>
      </c>
      <c r="O216" s="1898"/>
      <c r="P216" s="1913">
        <v>42921</v>
      </c>
      <c r="Q216" s="1898">
        <v>320</v>
      </c>
      <c r="R216" s="1898">
        <v>320</v>
      </c>
      <c r="S216" s="1898">
        <v>1</v>
      </c>
      <c r="T216" s="1898" t="s">
        <v>1500</v>
      </c>
      <c r="U216" s="1899" t="s">
        <v>1501</v>
      </c>
      <c r="V216" s="1899"/>
      <c r="W216" s="1898"/>
      <c r="X216" s="1950"/>
      <c r="Y216" s="1898" t="s">
        <v>1502</v>
      </c>
      <c r="Z216" s="1898"/>
      <c r="AA216" s="1899" t="s">
        <v>1503</v>
      </c>
      <c r="AB216" s="1898" t="s">
        <v>149</v>
      </c>
      <c r="AC216" s="1898"/>
      <c r="AD216" s="1898"/>
    </row>
    <row r="217" spans="1:30" s="1889" customFormat="1" ht="20.100000000000001" customHeight="1">
      <c r="A217" s="1897">
        <v>216</v>
      </c>
      <c r="B217" s="1898" t="s">
        <v>7</v>
      </c>
      <c r="C217" s="1898" t="s">
        <v>27</v>
      </c>
      <c r="D217" s="1898" t="s">
        <v>28</v>
      </c>
      <c r="E217" s="1898" t="s">
        <v>1504</v>
      </c>
      <c r="F217" s="1898" t="s">
        <v>1505</v>
      </c>
      <c r="G217" s="1898" t="s">
        <v>20015</v>
      </c>
      <c r="H217" s="1909" t="s">
        <v>54</v>
      </c>
      <c r="I217" s="1898" t="s">
        <v>80</v>
      </c>
      <c r="J217" s="1898" t="s">
        <v>12</v>
      </c>
      <c r="K217" s="1898" t="s">
        <v>222</v>
      </c>
      <c r="L217" s="1898" t="s">
        <v>12</v>
      </c>
      <c r="M217" s="1898"/>
      <c r="N217" s="1911">
        <v>42919</v>
      </c>
      <c r="O217" s="1898">
        <v>42942</v>
      </c>
      <c r="P217" s="1913"/>
      <c r="Q217" s="1898"/>
      <c r="R217" s="1898"/>
      <c r="S217" s="1898">
        <v>0.5</v>
      </c>
      <c r="T217" s="1898" t="s">
        <v>1506</v>
      </c>
      <c r="U217" s="1899" t="s">
        <v>1507</v>
      </c>
      <c r="V217" s="1899" t="s">
        <v>1508</v>
      </c>
      <c r="W217" s="1898"/>
      <c r="X217" s="1950"/>
      <c r="Y217" s="1898"/>
      <c r="Z217" s="1898"/>
      <c r="AA217" s="1899" t="s">
        <v>1509</v>
      </c>
      <c r="AB217" s="1898" t="s">
        <v>1510</v>
      </c>
      <c r="AC217" s="1898" t="s">
        <v>79</v>
      </c>
      <c r="AD217" s="1898"/>
    </row>
    <row r="218" spans="1:30" s="1889" customFormat="1" ht="20.100000000000001" customHeight="1">
      <c r="A218" s="1897">
        <v>217</v>
      </c>
      <c r="B218" s="1898" t="s">
        <v>7</v>
      </c>
      <c r="C218" s="1898" t="s">
        <v>27</v>
      </c>
      <c r="D218" s="1898" t="s">
        <v>29</v>
      </c>
      <c r="E218" s="1898" t="s">
        <v>1511</v>
      </c>
      <c r="F218" s="1898" t="s">
        <v>1512</v>
      </c>
      <c r="G218" s="1898" t="s">
        <v>20015</v>
      </c>
      <c r="H218" s="1909" t="s">
        <v>54</v>
      </c>
      <c r="I218" s="1898" t="s">
        <v>80</v>
      </c>
      <c r="J218" s="1898" t="s">
        <v>12</v>
      </c>
      <c r="K218" s="1898" t="s">
        <v>1513</v>
      </c>
      <c r="L218" s="1898" t="s">
        <v>118</v>
      </c>
      <c r="M218" s="1898"/>
      <c r="N218" s="1911">
        <v>42919</v>
      </c>
      <c r="O218" s="1898">
        <v>42942</v>
      </c>
      <c r="P218" s="1913">
        <v>42942</v>
      </c>
      <c r="Q218" s="1898">
        <v>1660</v>
      </c>
      <c r="R218" s="1898">
        <v>200</v>
      </c>
      <c r="S218" s="1898">
        <v>0.5</v>
      </c>
      <c r="T218" s="1898" t="s">
        <v>1506</v>
      </c>
      <c r="U218" s="1899" t="s">
        <v>1514</v>
      </c>
      <c r="V218" s="1899"/>
      <c r="W218" s="1898"/>
      <c r="X218" s="1950"/>
      <c r="Y218" s="1898"/>
      <c r="Z218" s="1898"/>
      <c r="AA218" s="1899" t="s">
        <v>1515</v>
      </c>
      <c r="AB218" s="1898" t="s">
        <v>89</v>
      </c>
      <c r="AC218" s="1898"/>
      <c r="AD218" s="1898"/>
    </row>
    <row r="219" spans="1:30" s="1889" customFormat="1" ht="20.100000000000001" customHeight="1">
      <c r="A219" s="1897">
        <v>218</v>
      </c>
      <c r="B219" s="1898" t="s">
        <v>7</v>
      </c>
      <c r="C219" s="1898" t="s">
        <v>27</v>
      </c>
      <c r="D219" s="1898" t="s">
        <v>34</v>
      </c>
      <c r="E219" s="1898" t="s">
        <v>1516</v>
      </c>
      <c r="F219" s="1898" t="s">
        <v>1517</v>
      </c>
      <c r="G219" s="1898" t="s">
        <v>20003</v>
      </c>
      <c r="H219" s="1909" t="s">
        <v>54</v>
      </c>
      <c r="I219" s="1898" t="s">
        <v>80</v>
      </c>
      <c r="J219" s="1898" t="s">
        <v>12</v>
      </c>
      <c r="K219" s="1898" t="s">
        <v>222</v>
      </c>
      <c r="L219" s="1898" t="s">
        <v>118</v>
      </c>
      <c r="M219" s="1898"/>
      <c r="N219" s="1911">
        <v>42919</v>
      </c>
      <c r="O219" s="1898">
        <v>42935</v>
      </c>
      <c r="P219" s="1913">
        <v>42936</v>
      </c>
      <c r="Q219" s="1898"/>
      <c r="R219" s="1898"/>
      <c r="S219" s="1898">
        <v>1</v>
      </c>
      <c r="T219" s="1898" t="s">
        <v>335</v>
      </c>
      <c r="U219" s="1899" t="s">
        <v>1518</v>
      </c>
      <c r="V219" s="1899" t="s">
        <v>1519</v>
      </c>
      <c r="W219" s="1898"/>
      <c r="X219" s="1950"/>
      <c r="Y219" s="1898"/>
      <c r="Z219" s="1898"/>
      <c r="AA219" s="1899" t="s">
        <v>1520</v>
      </c>
      <c r="AB219" s="1898" t="s">
        <v>89</v>
      </c>
      <c r="AC219" s="1898" t="s">
        <v>79</v>
      </c>
      <c r="AD219" s="1898"/>
    </row>
    <row r="220" spans="1:30" s="1889" customFormat="1" ht="20.100000000000001" customHeight="1">
      <c r="A220" s="1897">
        <v>219</v>
      </c>
      <c r="B220" s="1898" t="s">
        <v>7</v>
      </c>
      <c r="C220" s="1898" t="s">
        <v>27</v>
      </c>
      <c r="D220" s="1898" t="s">
        <v>34</v>
      </c>
      <c r="E220" s="1898" t="s">
        <v>1521</v>
      </c>
      <c r="F220" s="1898" t="s">
        <v>1522</v>
      </c>
      <c r="G220" s="1898" t="s">
        <v>20015</v>
      </c>
      <c r="H220" s="1909" t="s">
        <v>54</v>
      </c>
      <c r="I220" s="1898" t="s">
        <v>93</v>
      </c>
      <c r="J220" s="1898" t="s">
        <v>12</v>
      </c>
      <c r="K220" s="1898" t="s">
        <v>222</v>
      </c>
      <c r="L220" s="1898" t="s">
        <v>118</v>
      </c>
      <c r="M220" s="1898"/>
      <c r="N220" s="1911">
        <v>42919</v>
      </c>
      <c r="O220" s="1898">
        <v>42942</v>
      </c>
      <c r="P220" s="1913">
        <v>42942</v>
      </c>
      <c r="Q220" s="1898"/>
      <c r="R220" s="1898"/>
      <c r="S220" s="1898">
        <v>0.5</v>
      </c>
      <c r="T220" s="1898" t="s">
        <v>1506</v>
      </c>
      <c r="U220" s="1899" t="s">
        <v>1523</v>
      </c>
      <c r="V220" s="1899"/>
      <c r="W220" s="1898"/>
      <c r="X220" s="1950"/>
      <c r="Y220" s="1898"/>
      <c r="Z220" s="1898"/>
      <c r="AA220" s="1899" t="s">
        <v>1524</v>
      </c>
      <c r="AB220" s="1898" t="s">
        <v>149</v>
      </c>
      <c r="AC220" s="1898" t="s">
        <v>79</v>
      </c>
      <c r="AD220" s="1898"/>
    </row>
    <row r="221" spans="1:30" s="1889" customFormat="1" ht="20.100000000000001" customHeight="1">
      <c r="A221" s="1897">
        <v>220</v>
      </c>
      <c r="B221" s="1898" t="s">
        <v>7</v>
      </c>
      <c r="C221" s="1898" t="s">
        <v>27</v>
      </c>
      <c r="D221" s="1898" t="s">
        <v>29</v>
      </c>
      <c r="E221" s="1898" t="s">
        <v>1525</v>
      </c>
      <c r="F221" s="1898" t="s">
        <v>20013</v>
      </c>
      <c r="G221" s="1898" t="s">
        <v>20003</v>
      </c>
      <c r="H221" s="1909" t="s">
        <v>54</v>
      </c>
      <c r="I221" s="1898" t="s">
        <v>80</v>
      </c>
      <c r="J221" s="1898" t="s">
        <v>12</v>
      </c>
      <c r="K221" s="1898" t="s">
        <v>222</v>
      </c>
      <c r="L221" s="1898" t="s">
        <v>12</v>
      </c>
      <c r="M221" s="1898"/>
      <c r="N221" s="1911">
        <v>42919</v>
      </c>
      <c r="O221" s="1898">
        <v>42926</v>
      </c>
      <c r="P221" s="1913"/>
      <c r="Q221" s="1898"/>
      <c r="R221" s="1898"/>
      <c r="S221" s="1898"/>
      <c r="T221" s="1898"/>
      <c r="U221" s="1899"/>
      <c r="V221" s="1899"/>
      <c r="W221" s="1898"/>
      <c r="X221" s="1950"/>
      <c r="Y221" s="1898"/>
      <c r="Z221" s="1898"/>
      <c r="AA221" s="1899"/>
      <c r="AB221" s="1898"/>
      <c r="AC221" s="1898"/>
      <c r="AD221" s="1898"/>
    </row>
    <row r="222" spans="1:30" s="1889" customFormat="1" ht="20.100000000000001" customHeight="1">
      <c r="A222" s="1897">
        <v>221</v>
      </c>
      <c r="B222" s="1898" t="s">
        <v>5</v>
      </c>
      <c r="C222" s="1898" t="s">
        <v>24</v>
      </c>
      <c r="D222" s="1898" t="s">
        <v>25</v>
      </c>
      <c r="E222" s="1898" t="s">
        <v>1527</v>
      </c>
      <c r="F222" s="1898" t="s">
        <v>1528</v>
      </c>
      <c r="G222" s="1898" t="s">
        <v>20003</v>
      </c>
      <c r="H222" s="1909" t="s">
        <v>54</v>
      </c>
      <c r="I222" s="1898" t="s">
        <v>80</v>
      </c>
      <c r="J222" s="1898" t="s">
        <v>1529</v>
      </c>
      <c r="K222" s="1898" t="s">
        <v>12</v>
      </c>
      <c r="L222" s="1898" t="s">
        <v>131</v>
      </c>
      <c r="M222" s="1898"/>
      <c r="N222" s="1911">
        <v>42919</v>
      </c>
      <c r="O222" s="1898">
        <v>42928</v>
      </c>
      <c r="P222" s="1913">
        <v>42943</v>
      </c>
      <c r="Q222" s="1898">
        <v>900</v>
      </c>
      <c r="R222" s="1898">
        <v>300</v>
      </c>
      <c r="S222" s="1898">
        <v>1</v>
      </c>
      <c r="T222" s="1898" t="s">
        <v>127</v>
      </c>
      <c r="U222" s="1899" t="s">
        <v>1530</v>
      </c>
      <c r="V222" s="1899" t="s">
        <v>1531</v>
      </c>
      <c r="W222" s="1898"/>
      <c r="X222" s="1950"/>
      <c r="Y222" s="1898"/>
      <c r="Z222" s="1898"/>
      <c r="AA222" s="1899"/>
      <c r="AB222" s="1898" t="s">
        <v>108</v>
      </c>
      <c r="AC222" s="1898"/>
      <c r="AD222" s="1898"/>
    </row>
    <row r="223" spans="1:30" s="1889" customFormat="1" ht="20.100000000000001" customHeight="1">
      <c r="A223" s="1897">
        <v>222</v>
      </c>
      <c r="B223" s="1898" t="s">
        <v>11</v>
      </c>
      <c r="C223" s="1898" t="s">
        <v>27</v>
      </c>
      <c r="D223" s="1898" t="s">
        <v>29</v>
      </c>
      <c r="E223" s="1898" t="s">
        <v>1532</v>
      </c>
      <c r="F223" s="1898" t="s">
        <v>1533</v>
      </c>
      <c r="G223" s="1898" t="s">
        <v>20015</v>
      </c>
      <c r="H223" s="1909" t="s">
        <v>54</v>
      </c>
      <c r="I223" s="1898" t="s">
        <v>93</v>
      </c>
      <c r="J223" s="1898" t="s">
        <v>12</v>
      </c>
      <c r="K223" s="1898" t="s">
        <v>12</v>
      </c>
      <c r="L223" s="1898" t="s">
        <v>118</v>
      </c>
      <c r="M223" s="1898"/>
      <c r="N223" s="1911">
        <v>42919</v>
      </c>
      <c r="O223" s="1898">
        <v>42935</v>
      </c>
      <c r="P223" s="1913">
        <v>42937</v>
      </c>
      <c r="Q223" s="1898">
        <v>500</v>
      </c>
      <c r="R223" s="1898">
        <v>400</v>
      </c>
      <c r="S223" s="1898">
        <v>0.8</v>
      </c>
      <c r="T223" s="1898" t="s">
        <v>1455</v>
      </c>
      <c r="U223" s="1899" t="s">
        <v>1534</v>
      </c>
      <c r="V223" s="1899"/>
      <c r="W223" s="1898"/>
      <c r="X223" s="1950"/>
      <c r="Y223" s="1898" t="s">
        <v>1535</v>
      </c>
      <c r="Z223" s="1898"/>
      <c r="AA223" s="1899"/>
      <c r="AB223" s="1898" t="s">
        <v>89</v>
      </c>
      <c r="AC223" s="1898" t="s">
        <v>79</v>
      </c>
      <c r="AD223" s="1898"/>
    </row>
    <row r="224" spans="1:30" s="1889" customFormat="1" ht="20.100000000000001" customHeight="1">
      <c r="A224" s="1897">
        <v>223</v>
      </c>
      <c r="B224" s="1898" t="s">
        <v>12</v>
      </c>
      <c r="C224" s="1898" t="s">
        <v>27</v>
      </c>
      <c r="D224" s="1898" t="s">
        <v>29</v>
      </c>
      <c r="E224" s="1898" t="s">
        <v>1536</v>
      </c>
      <c r="F224" s="1898" t="s">
        <v>1537</v>
      </c>
      <c r="G224" s="1898" t="s">
        <v>20015</v>
      </c>
      <c r="H224" s="1909" t="s">
        <v>54</v>
      </c>
      <c r="I224" s="1898" t="s">
        <v>93</v>
      </c>
      <c r="J224" s="1898" t="s">
        <v>12</v>
      </c>
      <c r="K224" s="1898" t="s">
        <v>12</v>
      </c>
      <c r="L224" s="1898" t="s">
        <v>118</v>
      </c>
      <c r="M224" s="1898"/>
      <c r="N224" s="1911">
        <v>42919</v>
      </c>
      <c r="O224" s="1898">
        <v>42935</v>
      </c>
      <c r="P224" s="1913">
        <v>42937</v>
      </c>
      <c r="Q224" s="1898"/>
      <c r="R224" s="1898"/>
      <c r="S224" s="1898">
        <v>1</v>
      </c>
      <c r="T224" s="1898" t="s">
        <v>1455</v>
      </c>
      <c r="U224" s="1899" t="s">
        <v>1538</v>
      </c>
      <c r="V224" s="1899" t="s">
        <v>1539</v>
      </c>
      <c r="W224" s="1898"/>
      <c r="X224" s="1950"/>
      <c r="Y224" s="1898" t="s">
        <v>1540</v>
      </c>
      <c r="Z224" s="1898"/>
      <c r="AA224" s="1899" t="s">
        <v>1541</v>
      </c>
      <c r="AB224" s="1898" t="s">
        <v>149</v>
      </c>
      <c r="AC224" s="1898"/>
      <c r="AD224" s="1898"/>
    </row>
    <row r="225" spans="1:30" s="1889" customFormat="1" ht="20.100000000000001" customHeight="1">
      <c r="A225" s="1897">
        <v>224</v>
      </c>
      <c r="B225" s="1898" t="s">
        <v>1542</v>
      </c>
      <c r="C225" s="1898" t="s">
        <v>19</v>
      </c>
      <c r="D225" s="1898" t="s">
        <v>20</v>
      </c>
      <c r="E225" s="1898" t="s">
        <v>1543</v>
      </c>
      <c r="F225" s="1898" t="s">
        <v>1544</v>
      </c>
      <c r="G225" s="1898" t="s">
        <v>20015</v>
      </c>
      <c r="H225" s="1909" t="s">
        <v>54</v>
      </c>
      <c r="I225" s="1898" t="s">
        <v>80</v>
      </c>
      <c r="J225" s="1898" t="s">
        <v>12</v>
      </c>
      <c r="K225" s="1898" t="s">
        <v>1545</v>
      </c>
      <c r="L225" s="1898" t="s">
        <v>131</v>
      </c>
      <c r="M225" s="1898"/>
      <c r="N225" s="1911">
        <v>42919</v>
      </c>
      <c r="O225" s="1898">
        <v>42922</v>
      </c>
      <c r="P225" s="1913">
        <v>42923</v>
      </c>
      <c r="Q225" s="1898">
        <v>130</v>
      </c>
      <c r="R225" s="1898">
        <v>130</v>
      </c>
      <c r="S225" s="1898">
        <v>1</v>
      </c>
      <c r="T225" s="1898" t="s">
        <v>1546</v>
      </c>
      <c r="U225" s="1899" t="s">
        <v>1547</v>
      </c>
      <c r="V225" s="1899" t="s">
        <v>1548</v>
      </c>
      <c r="W225" s="1898"/>
      <c r="X225" s="1950"/>
      <c r="Y225" s="1898" t="s">
        <v>1549</v>
      </c>
      <c r="Z225" s="1898"/>
      <c r="AA225" s="1899" t="s">
        <v>1550</v>
      </c>
      <c r="AB225" s="1898" t="s">
        <v>1551</v>
      </c>
      <c r="AC225" s="1898" t="s">
        <v>79</v>
      </c>
      <c r="AD225" s="1898"/>
    </row>
    <row r="226" spans="1:30" s="1889" customFormat="1" ht="20.100000000000001" customHeight="1">
      <c r="A226" s="1897">
        <v>225</v>
      </c>
      <c r="B226" s="1898" t="s">
        <v>1542</v>
      </c>
      <c r="C226" s="1898" t="s">
        <v>19</v>
      </c>
      <c r="D226" s="1898" t="s">
        <v>20</v>
      </c>
      <c r="E226" s="1898" t="s">
        <v>1552</v>
      </c>
      <c r="F226" s="1898" t="s">
        <v>1553</v>
      </c>
      <c r="G226" s="1898" t="s">
        <v>20015</v>
      </c>
      <c r="H226" s="1909" t="s">
        <v>54</v>
      </c>
      <c r="I226" s="1898" t="s">
        <v>93</v>
      </c>
      <c r="J226" s="1898" t="s">
        <v>12</v>
      </c>
      <c r="K226" s="1898" t="s">
        <v>1545</v>
      </c>
      <c r="L226" s="1898" t="s">
        <v>131</v>
      </c>
      <c r="M226" s="1898"/>
      <c r="N226" s="1911">
        <v>42919</v>
      </c>
      <c r="O226" s="1898">
        <v>42928</v>
      </c>
      <c r="P226" s="1913">
        <v>42934</v>
      </c>
      <c r="Q226" s="1898"/>
      <c r="R226" s="1898"/>
      <c r="S226" s="1898">
        <v>1</v>
      </c>
      <c r="T226" s="1898" t="s">
        <v>353</v>
      </c>
      <c r="U226" s="1899" t="s">
        <v>1554</v>
      </c>
      <c r="V226" s="1899" t="s">
        <v>1555</v>
      </c>
      <c r="W226" s="1898"/>
      <c r="X226" s="1950"/>
      <c r="Y226" s="1898" t="s">
        <v>1556</v>
      </c>
      <c r="Z226" s="1898"/>
      <c r="AA226" s="1899" t="s">
        <v>1557</v>
      </c>
      <c r="AB226" s="1898" t="s">
        <v>1551</v>
      </c>
      <c r="AC226" s="1898" t="s">
        <v>79</v>
      </c>
      <c r="AD226" s="1898" t="s">
        <v>1558</v>
      </c>
    </row>
    <row r="227" spans="1:30" s="1889" customFormat="1" ht="20.100000000000001" customHeight="1">
      <c r="A227" s="1897">
        <v>226</v>
      </c>
      <c r="B227" s="1898" t="s">
        <v>1542</v>
      </c>
      <c r="C227" s="1898" t="s">
        <v>19</v>
      </c>
      <c r="D227" s="1898" t="s">
        <v>21</v>
      </c>
      <c r="E227" s="1898" t="s">
        <v>1559</v>
      </c>
      <c r="F227" s="1898" t="s">
        <v>1560</v>
      </c>
      <c r="G227" s="1898" t="s">
        <v>20015</v>
      </c>
      <c r="H227" s="1909" t="s">
        <v>54</v>
      </c>
      <c r="I227" s="1898" t="s">
        <v>93</v>
      </c>
      <c r="J227" s="1898" t="s">
        <v>12</v>
      </c>
      <c r="K227" s="1898" t="s">
        <v>1545</v>
      </c>
      <c r="L227" s="1898" t="s">
        <v>118</v>
      </c>
      <c r="M227" s="1898"/>
      <c r="N227" s="1911">
        <v>42919</v>
      </c>
      <c r="O227" s="1898">
        <v>42922</v>
      </c>
      <c r="P227" s="1913">
        <v>42926</v>
      </c>
      <c r="Q227" s="1898">
        <v>480</v>
      </c>
      <c r="R227" s="1898">
        <v>480</v>
      </c>
      <c r="S227" s="1898">
        <v>1</v>
      </c>
      <c r="T227" s="1898" t="s">
        <v>1561</v>
      </c>
      <c r="U227" s="1899" t="s">
        <v>1562</v>
      </c>
      <c r="V227" s="1899" t="s">
        <v>1563</v>
      </c>
      <c r="W227" s="1898"/>
      <c r="X227" s="1950"/>
      <c r="Y227" s="1898" t="s">
        <v>1564</v>
      </c>
      <c r="Z227" s="1898"/>
      <c r="AA227" s="1899"/>
      <c r="AB227" s="1898" t="s">
        <v>1551</v>
      </c>
      <c r="AC227" s="1898" t="s">
        <v>79</v>
      </c>
      <c r="AD227" s="1898" t="s">
        <v>1558</v>
      </c>
    </row>
    <row r="228" spans="1:30" s="1889" customFormat="1" ht="20.100000000000001" customHeight="1">
      <c r="A228" s="1897">
        <v>227</v>
      </c>
      <c r="B228" s="1898" t="s">
        <v>1542</v>
      </c>
      <c r="C228" s="1898" t="s">
        <v>19</v>
      </c>
      <c r="D228" s="1898" t="s">
        <v>23</v>
      </c>
      <c r="E228" s="1898" t="s">
        <v>1565</v>
      </c>
      <c r="F228" s="1898" t="s">
        <v>1566</v>
      </c>
      <c r="G228" s="1898" t="s">
        <v>20015</v>
      </c>
      <c r="H228" s="1909" t="s">
        <v>54</v>
      </c>
      <c r="I228" s="1898" t="s">
        <v>93</v>
      </c>
      <c r="J228" s="1898" t="s">
        <v>12</v>
      </c>
      <c r="K228" s="1898" t="s">
        <v>1545</v>
      </c>
      <c r="L228" s="1898" t="s">
        <v>206</v>
      </c>
      <c r="M228" s="1898"/>
      <c r="N228" s="1911">
        <v>42919</v>
      </c>
      <c r="O228" s="1898"/>
      <c r="P228" s="1913">
        <v>42924</v>
      </c>
      <c r="Q228" s="1898">
        <v>110</v>
      </c>
      <c r="R228" s="1898">
        <v>110</v>
      </c>
      <c r="S228" s="1898">
        <v>1</v>
      </c>
      <c r="T228" s="1898" t="s">
        <v>1567</v>
      </c>
      <c r="U228" s="1899" t="s">
        <v>1562</v>
      </c>
      <c r="V228" s="1899"/>
      <c r="W228" s="1898"/>
      <c r="X228" s="1950"/>
      <c r="Y228" s="1898" t="s">
        <v>1568</v>
      </c>
      <c r="Z228" s="1898"/>
      <c r="AA228" s="1899"/>
      <c r="AB228" s="1898" t="s">
        <v>1551</v>
      </c>
      <c r="AC228" s="1898" t="s">
        <v>79</v>
      </c>
      <c r="AD228" s="1898" t="s">
        <v>1558</v>
      </c>
    </row>
    <row r="229" spans="1:30" s="1889" customFormat="1" ht="20.100000000000001" customHeight="1">
      <c r="A229" s="1897">
        <v>228</v>
      </c>
      <c r="B229" s="1898" t="s">
        <v>1542</v>
      </c>
      <c r="C229" s="1898" t="s">
        <v>19</v>
      </c>
      <c r="D229" s="1898" t="s">
        <v>21</v>
      </c>
      <c r="E229" s="1898" t="s">
        <v>1569</v>
      </c>
      <c r="F229" s="1898" t="s">
        <v>1570</v>
      </c>
      <c r="G229" s="1898" t="s">
        <v>20015</v>
      </c>
      <c r="H229" s="1909" t="s">
        <v>54</v>
      </c>
      <c r="I229" s="1898" t="s">
        <v>93</v>
      </c>
      <c r="J229" s="1898" t="s">
        <v>12</v>
      </c>
      <c r="K229" s="1898" t="s">
        <v>1545</v>
      </c>
      <c r="L229" s="1898" t="s">
        <v>118</v>
      </c>
      <c r="M229" s="1898"/>
      <c r="N229" s="1911">
        <v>42919</v>
      </c>
      <c r="O229" s="1898"/>
      <c r="P229" s="1913">
        <v>42924</v>
      </c>
      <c r="Q229" s="1898">
        <v>300</v>
      </c>
      <c r="R229" s="1898">
        <v>300</v>
      </c>
      <c r="S229" s="1898">
        <v>1</v>
      </c>
      <c r="T229" s="1898" t="s">
        <v>258</v>
      </c>
      <c r="U229" s="1899" t="s">
        <v>1571</v>
      </c>
      <c r="V229" s="1899"/>
      <c r="W229" s="1898"/>
      <c r="X229" s="1950"/>
      <c r="Y229" s="1898" t="s">
        <v>1572</v>
      </c>
      <c r="Z229" s="1898"/>
      <c r="AA229" s="1899"/>
      <c r="AB229" s="1898" t="s">
        <v>1551</v>
      </c>
      <c r="AC229" s="1898" t="s">
        <v>79</v>
      </c>
      <c r="AD229" s="1898" t="s">
        <v>1558</v>
      </c>
    </row>
    <row r="230" spans="1:30" s="1889" customFormat="1" ht="20.100000000000001" customHeight="1">
      <c r="A230" s="1897">
        <v>229</v>
      </c>
      <c r="B230" s="1898" t="s">
        <v>1542</v>
      </c>
      <c r="C230" s="1898" t="s">
        <v>19</v>
      </c>
      <c r="D230" s="1898" t="s">
        <v>21</v>
      </c>
      <c r="E230" s="1898" t="s">
        <v>1573</v>
      </c>
      <c r="F230" s="1898" t="s">
        <v>1574</v>
      </c>
      <c r="G230" s="1898" t="s">
        <v>20015</v>
      </c>
      <c r="H230" s="1909" t="s">
        <v>54</v>
      </c>
      <c r="I230" s="1898" t="s">
        <v>93</v>
      </c>
      <c r="J230" s="1898" t="s">
        <v>12</v>
      </c>
      <c r="K230" s="1898" t="s">
        <v>1545</v>
      </c>
      <c r="L230" s="1898" t="s">
        <v>118</v>
      </c>
      <c r="M230" s="1898"/>
      <c r="N230" s="1911">
        <v>42919</v>
      </c>
      <c r="O230" s="1898">
        <v>42922</v>
      </c>
      <c r="P230" s="1913">
        <v>42924</v>
      </c>
      <c r="Q230" s="1898">
        <v>190</v>
      </c>
      <c r="R230" s="1898">
        <v>190</v>
      </c>
      <c r="S230" s="1898">
        <v>1</v>
      </c>
      <c r="T230" s="1898"/>
      <c r="U230" s="1899" t="s">
        <v>1575</v>
      </c>
      <c r="V230" s="1899" t="s">
        <v>1576</v>
      </c>
      <c r="W230" s="1898"/>
      <c r="X230" s="1950"/>
      <c r="Y230" s="1898" t="s">
        <v>1577</v>
      </c>
      <c r="Z230" s="1898"/>
      <c r="AA230" s="1899" t="s">
        <v>1578</v>
      </c>
      <c r="AB230" s="1898" t="s">
        <v>1579</v>
      </c>
      <c r="AC230" s="1898"/>
      <c r="AD230" s="1898"/>
    </row>
    <row r="231" spans="1:30" s="1889" customFormat="1" ht="20.100000000000001" customHeight="1">
      <c r="A231" s="1897">
        <v>230</v>
      </c>
      <c r="B231" s="1898" t="s">
        <v>1542</v>
      </c>
      <c r="C231" s="1898" t="s">
        <v>19</v>
      </c>
      <c r="D231" s="1898" t="s">
        <v>20</v>
      </c>
      <c r="E231" s="1898" t="s">
        <v>1580</v>
      </c>
      <c r="F231" s="1898" t="s">
        <v>1581</v>
      </c>
      <c r="G231" s="1898" t="s">
        <v>20015</v>
      </c>
      <c r="H231" s="1909" t="s">
        <v>54</v>
      </c>
      <c r="I231" s="1898" t="s">
        <v>80</v>
      </c>
      <c r="J231" s="1898" t="s">
        <v>12</v>
      </c>
      <c r="K231" s="1898" t="s">
        <v>1545</v>
      </c>
      <c r="L231" s="1898" t="s">
        <v>131</v>
      </c>
      <c r="M231" s="1898"/>
      <c r="N231" s="1911">
        <v>42919</v>
      </c>
      <c r="O231" s="1898">
        <v>42922</v>
      </c>
      <c r="P231" s="1913">
        <v>42923</v>
      </c>
      <c r="Q231" s="1898">
        <v>340</v>
      </c>
      <c r="R231" s="1898">
        <v>340</v>
      </c>
      <c r="S231" s="1898">
        <v>1</v>
      </c>
      <c r="T231" s="1898" t="s">
        <v>1582</v>
      </c>
      <c r="U231" s="1899" t="s">
        <v>1583</v>
      </c>
      <c r="V231" s="1899" t="s">
        <v>1584</v>
      </c>
      <c r="W231" s="1898"/>
      <c r="X231" s="1950"/>
      <c r="Y231" s="1898" t="s">
        <v>1585</v>
      </c>
      <c r="Z231" s="1898"/>
      <c r="AA231" s="1899" t="s">
        <v>1586</v>
      </c>
      <c r="AB231" s="1898" t="s">
        <v>1587</v>
      </c>
      <c r="AC231" s="1898"/>
      <c r="AD231" s="1898"/>
    </row>
    <row r="232" spans="1:30" s="1889" customFormat="1" ht="20.100000000000001" customHeight="1">
      <c r="A232" s="1897">
        <v>231</v>
      </c>
      <c r="B232" s="1898" t="s">
        <v>1542</v>
      </c>
      <c r="C232" s="1898" t="s">
        <v>19</v>
      </c>
      <c r="D232" s="1898" t="s">
        <v>21</v>
      </c>
      <c r="E232" s="1898" t="s">
        <v>1588</v>
      </c>
      <c r="F232" s="1898" t="s">
        <v>1589</v>
      </c>
      <c r="G232" s="1898" t="s">
        <v>20015</v>
      </c>
      <c r="H232" s="1909" t="s">
        <v>54</v>
      </c>
      <c r="I232" s="1898" t="s">
        <v>80</v>
      </c>
      <c r="J232" s="1898" t="s">
        <v>12</v>
      </c>
      <c r="K232" s="1898" t="s">
        <v>1545</v>
      </c>
      <c r="L232" s="1898" t="s">
        <v>118</v>
      </c>
      <c r="M232" s="1898"/>
      <c r="N232" s="1911">
        <v>42919</v>
      </c>
      <c r="O232" s="1898">
        <v>42935</v>
      </c>
      <c r="P232" s="1913">
        <v>42935</v>
      </c>
      <c r="Q232" s="1898"/>
      <c r="R232" s="1898"/>
      <c r="S232" s="1898">
        <v>1</v>
      </c>
      <c r="T232" s="1898" t="s">
        <v>166</v>
      </c>
      <c r="U232" s="1899" t="s">
        <v>1590</v>
      </c>
      <c r="V232" s="1899" t="s">
        <v>1591</v>
      </c>
      <c r="W232" s="1898"/>
      <c r="X232" s="1950"/>
      <c r="Y232" s="1898" t="s">
        <v>1592</v>
      </c>
      <c r="Z232" s="1898"/>
      <c r="AA232" s="1899"/>
      <c r="AB232" s="1898" t="s">
        <v>1593</v>
      </c>
      <c r="AC232" s="1898"/>
      <c r="AD232" s="1898"/>
    </row>
    <row r="233" spans="1:30" s="1889" customFormat="1" ht="20.100000000000001" customHeight="1">
      <c r="A233" s="1897">
        <v>232</v>
      </c>
      <c r="B233" s="1898" t="s">
        <v>1542</v>
      </c>
      <c r="C233" s="1898" t="s">
        <v>19</v>
      </c>
      <c r="D233" s="1898" t="s">
        <v>20</v>
      </c>
      <c r="E233" s="1898" t="s">
        <v>1594</v>
      </c>
      <c r="F233" s="1898" t="s">
        <v>1595</v>
      </c>
      <c r="G233" s="1898" t="s">
        <v>20015</v>
      </c>
      <c r="H233" s="1909" t="s">
        <v>54</v>
      </c>
      <c r="I233" s="1898" t="s">
        <v>80</v>
      </c>
      <c r="J233" s="1898" t="s">
        <v>1596</v>
      </c>
      <c r="K233" s="1898" t="s">
        <v>1542</v>
      </c>
      <c r="L233" s="1898" t="s">
        <v>131</v>
      </c>
      <c r="M233" s="1898" t="s">
        <v>1597</v>
      </c>
      <c r="N233" s="1911">
        <v>42919</v>
      </c>
      <c r="O233" s="1898">
        <v>42935</v>
      </c>
      <c r="P233" s="1913">
        <v>42936</v>
      </c>
      <c r="Q233" s="1898"/>
      <c r="R233" s="1898"/>
      <c r="S233" s="1898">
        <v>1</v>
      </c>
      <c r="T233" s="1898" t="s">
        <v>335</v>
      </c>
      <c r="U233" s="1899" t="s">
        <v>1598</v>
      </c>
      <c r="V233" s="1899" t="s">
        <v>1599</v>
      </c>
      <c r="W233" s="1898"/>
      <c r="X233" s="1950"/>
      <c r="Y233" s="1898"/>
      <c r="Z233" s="1898"/>
      <c r="AA233" s="1899" t="s">
        <v>1600</v>
      </c>
      <c r="AB233" s="1898" t="s">
        <v>1601</v>
      </c>
      <c r="AC233" s="1898" t="s">
        <v>79</v>
      </c>
      <c r="AD233" s="1898"/>
    </row>
    <row r="234" spans="1:30" s="1889" customFormat="1" ht="20.100000000000001" customHeight="1">
      <c r="A234" s="1897">
        <v>233</v>
      </c>
      <c r="B234" s="1898" t="s">
        <v>1542</v>
      </c>
      <c r="C234" s="1898" t="s">
        <v>19</v>
      </c>
      <c r="D234" s="1898" t="s">
        <v>20</v>
      </c>
      <c r="E234" s="1898" t="s">
        <v>1602</v>
      </c>
      <c r="F234" s="1898" t="s">
        <v>1603</v>
      </c>
      <c r="G234" s="1898" t="s">
        <v>20015</v>
      </c>
      <c r="H234" s="1909" t="s">
        <v>54</v>
      </c>
      <c r="I234" s="1898" t="s">
        <v>93</v>
      </c>
      <c r="J234" s="1898" t="s">
        <v>1596</v>
      </c>
      <c r="K234" s="1898" t="s">
        <v>1542</v>
      </c>
      <c r="L234" s="1898" t="s">
        <v>131</v>
      </c>
      <c r="M234" s="1898" t="s">
        <v>1604</v>
      </c>
      <c r="N234" s="1911">
        <v>42919</v>
      </c>
      <c r="O234" s="1898"/>
      <c r="P234" s="1913">
        <v>42924</v>
      </c>
      <c r="Q234" s="1898"/>
      <c r="R234" s="1898"/>
      <c r="S234" s="1898">
        <v>1</v>
      </c>
      <c r="T234" s="1898" t="s">
        <v>258</v>
      </c>
      <c r="U234" s="1899" t="s">
        <v>1605</v>
      </c>
      <c r="V234" s="1899" t="s">
        <v>1606</v>
      </c>
      <c r="W234" s="1898"/>
      <c r="X234" s="1950"/>
      <c r="Y234" s="1898" t="s">
        <v>1607</v>
      </c>
      <c r="Z234" s="1898"/>
      <c r="AA234" s="1899" t="s">
        <v>1608</v>
      </c>
      <c r="AB234" s="1898" t="s">
        <v>1609</v>
      </c>
      <c r="AC234" s="1898" t="s">
        <v>79</v>
      </c>
      <c r="AD234" s="1898" t="s">
        <v>1610</v>
      </c>
    </row>
    <row r="235" spans="1:30" s="1889" customFormat="1" ht="20.100000000000001" customHeight="1">
      <c r="A235" s="1897">
        <v>234</v>
      </c>
      <c r="B235" s="1898" t="s">
        <v>1542</v>
      </c>
      <c r="C235" s="1898" t="s">
        <v>19</v>
      </c>
      <c r="D235" s="1898" t="s">
        <v>21</v>
      </c>
      <c r="E235" s="1898" t="s">
        <v>1611</v>
      </c>
      <c r="F235" s="1898" t="s">
        <v>1612</v>
      </c>
      <c r="G235" s="1898" t="s">
        <v>20015</v>
      </c>
      <c r="H235" s="1909" t="s">
        <v>54</v>
      </c>
      <c r="I235" s="1898" t="s">
        <v>93</v>
      </c>
      <c r="J235" s="1898" t="s">
        <v>1596</v>
      </c>
      <c r="K235" s="1898" t="s">
        <v>1542</v>
      </c>
      <c r="L235" s="1898" t="s">
        <v>118</v>
      </c>
      <c r="M235" s="1898" t="s">
        <v>1613</v>
      </c>
      <c r="N235" s="1911">
        <v>42919</v>
      </c>
      <c r="O235" s="1898">
        <v>42922</v>
      </c>
      <c r="P235" s="1913">
        <v>42924</v>
      </c>
      <c r="Q235" s="1898"/>
      <c r="R235" s="1898"/>
      <c r="S235" s="1898">
        <v>1</v>
      </c>
      <c r="T235" s="1898" t="s">
        <v>258</v>
      </c>
      <c r="U235" s="1899" t="s">
        <v>1614</v>
      </c>
      <c r="V235" s="1899"/>
      <c r="W235" s="1898"/>
      <c r="X235" s="1950"/>
      <c r="Y235" s="1898" t="s">
        <v>1615</v>
      </c>
      <c r="Z235" s="1898"/>
      <c r="AA235" s="1899"/>
      <c r="AB235" s="1898" t="s">
        <v>1609</v>
      </c>
      <c r="AC235" s="1898"/>
      <c r="AD235" s="1898"/>
    </row>
    <row r="236" spans="1:30" s="1889" customFormat="1" ht="20.100000000000001" customHeight="1">
      <c r="A236" s="1897">
        <v>235</v>
      </c>
      <c r="B236" s="1898" t="s">
        <v>1542</v>
      </c>
      <c r="C236" s="1898" t="s">
        <v>19</v>
      </c>
      <c r="D236" s="1898" t="s">
        <v>23</v>
      </c>
      <c r="E236" s="1898" t="s">
        <v>1616</v>
      </c>
      <c r="F236" s="1898" t="s">
        <v>1617</v>
      </c>
      <c r="G236" s="1898" t="s">
        <v>20015</v>
      </c>
      <c r="H236" s="1909" t="s">
        <v>54</v>
      </c>
      <c r="I236" s="1898" t="s">
        <v>93</v>
      </c>
      <c r="J236" s="1898" t="s">
        <v>1596</v>
      </c>
      <c r="K236" s="1898" t="s">
        <v>1542</v>
      </c>
      <c r="L236" s="1898" t="s">
        <v>206</v>
      </c>
      <c r="M236" s="1898" t="s">
        <v>1618</v>
      </c>
      <c r="N236" s="1911">
        <v>42919</v>
      </c>
      <c r="O236" s="1898"/>
      <c r="P236" s="1913">
        <v>42940</v>
      </c>
      <c r="Q236" s="1898"/>
      <c r="R236" s="1898"/>
      <c r="S236" s="1898">
        <v>1</v>
      </c>
      <c r="T236" s="1898" t="s">
        <v>143</v>
      </c>
      <c r="U236" s="1899" t="s">
        <v>1614</v>
      </c>
      <c r="V236" s="1899"/>
      <c r="W236" s="1898"/>
      <c r="X236" s="1950"/>
      <c r="Y236" s="1898" t="s">
        <v>1619</v>
      </c>
      <c r="Z236" s="1898"/>
      <c r="AA236" s="1899"/>
      <c r="AB236" s="1898" t="s">
        <v>1609</v>
      </c>
      <c r="AC236" s="1898" t="s">
        <v>79</v>
      </c>
      <c r="AD236" s="1898" t="s">
        <v>1620</v>
      </c>
    </row>
    <row r="237" spans="1:30" s="1889" customFormat="1" ht="20.100000000000001" customHeight="1">
      <c r="A237" s="1897">
        <v>236</v>
      </c>
      <c r="B237" s="1898" t="s">
        <v>1542</v>
      </c>
      <c r="C237" s="1898" t="s">
        <v>19</v>
      </c>
      <c r="D237" s="1898" t="s">
        <v>21</v>
      </c>
      <c r="E237" s="1898" t="s">
        <v>1621</v>
      </c>
      <c r="F237" s="1898" t="s">
        <v>1622</v>
      </c>
      <c r="G237" s="1898" t="s">
        <v>20015</v>
      </c>
      <c r="H237" s="1909" t="s">
        <v>54</v>
      </c>
      <c r="I237" s="1898" t="s">
        <v>93</v>
      </c>
      <c r="J237" s="1898" t="s">
        <v>1596</v>
      </c>
      <c r="K237" s="1898" t="s">
        <v>1542</v>
      </c>
      <c r="L237" s="1898" t="s">
        <v>118</v>
      </c>
      <c r="M237" s="1898"/>
      <c r="N237" s="1911">
        <v>42919</v>
      </c>
      <c r="O237" s="1898"/>
      <c r="P237" s="1913">
        <v>42924</v>
      </c>
      <c r="Q237" s="1898">
        <v>280</v>
      </c>
      <c r="R237" s="1898">
        <v>280</v>
      </c>
      <c r="S237" s="1898">
        <v>1</v>
      </c>
      <c r="T237" s="1898" t="s">
        <v>258</v>
      </c>
      <c r="U237" s="1899" t="s">
        <v>1623</v>
      </c>
      <c r="V237" s="1899"/>
      <c r="W237" s="1898"/>
      <c r="X237" s="1950"/>
      <c r="Y237" s="1898" t="s">
        <v>1624</v>
      </c>
      <c r="Z237" s="1898"/>
      <c r="AA237" s="1899"/>
      <c r="AB237" s="1898" t="s">
        <v>1609</v>
      </c>
      <c r="AC237" s="1898"/>
      <c r="AD237" s="1898"/>
    </row>
    <row r="238" spans="1:30" s="1889" customFormat="1" ht="20.100000000000001" customHeight="1">
      <c r="A238" s="1897">
        <v>237</v>
      </c>
      <c r="B238" s="1898" t="s">
        <v>1542</v>
      </c>
      <c r="C238" s="1898" t="s">
        <v>19</v>
      </c>
      <c r="D238" s="1898" t="s">
        <v>21</v>
      </c>
      <c r="E238" s="1898" t="s">
        <v>1625</v>
      </c>
      <c r="F238" s="1898" t="s">
        <v>1626</v>
      </c>
      <c r="G238" s="1898" t="s">
        <v>20015</v>
      </c>
      <c r="H238" s="1909" t="s">
        <v>54</v>
      </c>
      <c r="I238" s="1898" t="s">
        <v>93</v>
      </c>
      <c r="J238" s="1898" t="s">
        <v>1542</v>
      </c>
      <c r="K238" s="1898" t="s">
        <v>1542</v>
      </c>
      <c r="L238" s="1898" t="s">
        <v>118</v>
      </c>
      <c r="M238" s="1898"/>
      <c r="N238" s="1911">
        <v>42924</v>
      </c>
      <c r="O238" s="1898">
        <v>42942</v>
      </c>
      <c r="P238" s="1913">
        <v>42943</v>
      </c>
      <c r="Q238" s="1898"/>
      <c r="R238" s="1898"/>
      <c r="S238" s="1898">
        <v>0.5</v>
      </c>
      <c r="T238" s="1898" t="s">
        <v>127</v>
      </c>
      <c r="U238" s="1899" t="s">
        <v>1627</v>
      </c>
      <c r="V238" s="1899" t="s">
        <v>1628</v>
      </c>
      <c r="W238" s="1898"/>
      <c r="X238" s="1950"/>
      <c r="Y238" s="1898"/>
      <c r="Z238" s="1898"/>
      <c r="AA238" s="1899" t="s">
        <v>1629</v>
      </c>
      <c r="AB238" s="1898" t="s">
        <v>1579</v>
      </c>
      <c r="AC238" s="1898" t="s">
        <v>79</v>
      </c>
      <c r="AD238" s="1898" t="s">
        <v>1630</v>
      </c>
    </row>
    <row r="239" spans="1:30" s="1889" customFormat="1" ht="20.100000000000001" customHeight="1">
      <c r="A239" s="1897">
        <v>238</v>
      </c>
      <c r="B239" s="1898" t="s">
        <v>1542</v>
      </c>
      <c r="C239" s="1898" t="s">
        <v>19</v>
      </c>
      <c r="D239" s="1898" t="s">
        <v>21</v>
      </c>
      <c r="E239" s="1898" t="s">
        <v>1631</v>
      </c>
      <c r="F239" s="1898" t="s">
        <v>1632</v>
      </c>
      <c r="G239" s="1898" t="s">
        <v>20015</v>
      </c>
      <c r="H239" s="1909" t="s">
        <v>54</v>
      </c>
      <c r="I239" s="1898" t="s">
        <v>93</v>
      </c>
      <c r="J239" s="1898" t="s">
        <v>1542</v>
      </c>
      <c r="K239" s="1898" t="s">
        <v>1542</v>
      </c>
      <c r="L239" s="1898" t="s">
        <v>118</v>
      </c>
      <c r="M239" s="1898"/>
      <c r="N239" s="1911">
        <v>42924</v>
      </c>
      <c r="O239" s="1898"/>
      <c r="P239" s="1913">
        <v>42934</v>
      </c>
      <c r="Q239" s="1898"/>
      <c r="R239" s="1898"/>
      <c r="S239" s="1898">
        <v>1</v>
      </c>
      <c r="T239" s="1898" t="s">
        <v>353</v>
      </c>
      <c r="U239" s="1899" t="s">
        <v>1633</v>
      </c>
      <c r="V239" s="1899" t="s">
        <v>1634</v>
      </c>
      <c r="W239" s="1898"/>
      <c r="X239" s="1950"/>
      <c r="Y239" s="1898" t="s">
        <v>1635</v>
      </c>
      <c r="Z239" s="1898"/>
      <c r="AA239" s="1899" t="s">
        <v>1636</v>
      </c>
      <c r="AB239" s="1898" t="s">
        <v>89</v>
      </c>
      <c r="AC239" s="1898"/>
      <c r="AD239" s="1898"/>
    </row>
    <row r="240" spans="1:30" s="1889" customFormat="1" ht="20.100000000000001" customHeight="1">
      <c r="A240" s="1897">
        <v>239</v>
      </c>
      <c r="B240" s="1898" t="s">
        <v>1542</v>
      </c>
      <c r="C240" s="1898" t="s">
        <v>19</v>
      </c>
      <c r="D240" s="1898" t="s">
        <v>20</v>
      </c>
      <c r="E240" s="1898" t="s">
        <v>1637</v>
      </c>
      <c r="F240" s="1898" t="s">
        <v>1638</v>
      </c>
      <c r="G240" s="1898" t="s">
        <v>20015</v>
      </c>
      <c r="H240" s="1909" t="s">
        <v>54</v>
      </c>
      <c r="I240" s="1898" t="s">
        <v>93</v>
      </c>
      <c r="J240" s="1898" t="s">
        <v>1542</v>
      </c>
      <c r="K240" s="1898" t="s">
        <v>1639</v>
      </c>
      <c r="L240" s="1898" t="s">
        <v>206</v>
      </c>
      <c r="M240" s="1898"/>
      <c r="N240" s="1911">
        <v>42924</v>
      </c>
      <c r="O240" s="1898">
        <v>42935</v>
      </c>
      <c r="P240" s="1913">
        <v>42936</v>
      </c>
      <c r="Q240" s="1898">
        <v>321</v>
      </c>
      <c r="R240" s="1898">
        <v>321</v>
      </c>
      <c r="S240" s="1898">
        <v>1</v>
      </c>
      <c r="T240" s="1898" t="s">
        <v>1640</v>
      </c>
      <c r="U240" s="1899" t="s">
        <v>1641</v>
      </c>
      <c r="V240" s="1899" t="s">
        <v>1642</v>
      </c>
      <c r="W240" s="1898"/>
      <c r="X240" s="1950"/>
      <c r="Y240" s="1898" t="s">
        <v>1643</v>
      </c>
      <c r="Z240" s="1898"/>
      <c r="AA240" s="1899" t="s">
        <v>1644</v>
      </c>
      <c r="AB240" s="1898" t="s">
        <v>1645</v>
      </c>
      <c r="AC240" s="1898"/>
      <c r="AD240" s="1898"/>
    </row>
    <row r="241" spans="1:30" s="1889" customFormat="1" ht="20.100000000000001" customHeight="1">
      <c r="A241" s="1897">
        <v>240</v>
      </c>
      <c r="B241" s="1898" t="s">
        <v>1542</v>
      </c>
      <c r="C241" s="1898" t="s">
        <v>19</v>
      </c>
      <c r="D241" s="1898" t="s">
        <v>22</v>
      </c>
      <c r="E241" s="1898" t="s">
        <v>1646</v>
      </c>
      <c r="F241" s="1898" t="s">
        <v>1647</v>
      </c>
      <c r="G241" s="1898" t="s">
        <v>20015</v>
      </c>
      <c r="H241" s="1909" t="s">
        <v>54</v>
      </c>
      <c r="I241" s="1898" t="s">
        <v>93</v>
      </c>
      <c r="J241" s="1898" t="s">
        <v>1648</v>
      </c>
      <c r="K241" s="1898" t="s">
        <v>1649</v>
      </c>
      <c r="L241" s="1898" t="s">
        <v>352</v>
      </c>
      <c r="M241" s="1898"/>
      <c r="N241" s="1911">
        <v>42924</v>
      </c>
      <c r="O241" s="1898">
        <v>42935</v>
      </c>
      <c r="P241" s="1913">
        <v>42936</v>
      </c>
      <c r="Q241" s="1898"/>
      <c r="R241" s="1898"/>
      <c r="S241" s="1898">
        <v>1</v>
      </c>
      <c r="T241" s="1898" t="s">
        <v>335</v>
      </c>
      <c r="U241" s="1899" t="s">
        <v>1650</v>
      </c>
      <c r="V241" s="1899" t="s">
        <v>1651</v>
      </c>
      <c r="W241" s="1898"/>
      <c r="X241" s="1950"/>
      <c r="Y241" s="1898" t="s">
        <v>1652</v>
      </c>
      <c r="Z241" s="1898"/>
      <c r="AA241" s="1899" t="s">
        <v>1653</v>
      </c>
      <c r="AB241" s="1898" t="s">
        <v>1654</v>
      </c>
      <c r="AC241" s="1898" t="s">
        <v>79</v>
      </c>
      <c r="AD241" s="1898" t="s">
        <v>1655</v>
      </c>
    </row>
    <row r="242" spans="1:30" s="1889" customFormat="1" ht="20.100000000000001" customHeight="1">
      <c r="A242" s="1897">
        <v>241</v>
      </c>
      <c r="B242" s="1898" t="s">
        <v>1542</v>
      </c>
      <c r="C242" s="1898" t="s">
        <v>19</v>
      </c>
      <c r="D242" s="1898" t="s">
        <v>22</v>
      </c>
      <c r="E242" s="1898" t="s">
        <v>1656</v>
      </c>
      <c r="F242" s="1898" t="s">
        <v>1657</v>
      </c>
      <c r="G242" s="1898" t="s">
        <v>20015</v>
      </c>
      <c r="H242" s="1909" t="s">
        <v>54</v>
      </c>
      <c r="I242" s="1898" t="s">
        <v>80</v>
      </c>
      <c r="J242" s="1898" t="s">
        <v>1648</v>
      </c>
      <c r="K242" s="1898" t="s">
        <v>1658</v>
      </c>
      <c r="L242" s="1898" t="s">
        <v>352</v>
      </c>
      <c r="M242" s="1898"/>
      <c r="N242" s="1911">
        <v>42924</v>
      </c>
      <c r="O242" s="1898">
        <v>42935</v>
      </c>
      <c r="P242" s="1913">
        <v>42937</v>
      </c>
      <c r="Q242" s="1898"/>
      <c r="R242" s="1898"/>
      <c r="S242" s="1898">
        <v>1</v>
      </c>
      <c r="T242" s="1898" t="s">
        <v>1455</v>
      </c>
      <c r="U242" s="1899" t="s">
        <v>1659</v>
      </c>
      <c r="V242" s="1899" t="s">
        <v>1660</v>
      </c>
      <c r="W242" s="1898"/>
      <c r="X242" s="1950"/>
      <c r="Y242" s="1898" t="s">
        <v>1661</v>
      </c>
      <c r="Z242" s="1898"/>
      <c r="AA242" s="1899" t="s">
        <v>1662</v>
      </c>
      <c r="AB242" s="1898" t="s">
        <v>1654</v>
      </c>
      <c r="AC242" s="1898" t="s">
        <v>79</v>
      </c>
      <c r="AD242" s="1898" t="s">
        <v>1655</v>
      </c>
    </row>
    <row r="243" spans="1:30" s="1889" customFormat="1" ht="20.100000000000001" customHeight="1">
      <c r="A243" s="1897">
        <v>242</v>
      </c>
      <c r="B243" s="1898" t="s">
        <v>1542</v>
      </c>
      <c r="C243" s="1898" t="s">
        <v>19</v>
      </c>
      <c r="D243" s="1898" t="s">
        <v>22</v>
      </c>
      <c r="E243" s="1898" t="s">
        <v>1663</v>
      </c>
      <c r="F243" s="1898" t="s">
        <v>1664</v>
      </c>
      <c r="G243" s="1898" t="s">
        <v>20015</v>
      </c>
      <c r="H243" s="1909" t="s">
        <v>54</v>
      </c>
      <c r="I243" s="1898" t="s">
        <v>93</v>
      </c>
      <c r="J243" s="1898" t="s">
        <v>1648</v>
      </c>
      <c r="K243" s="1898" t="s">
        <v>1658</v>
      </c>
      <c r="L243" s="1898" t="s">
        <v>352</v>
      </c>
      <c r="M243" s="1898"/>
      <c r="N243" s="1911">
        <v>42924</v>
      </c>
      <c r="O243" s="1898">
        <v>42922</v>
      </c>
      <c r="P243" s="1913">
        <v>42924</v>
      </c>
      <c r="Q243" s="1898">
        <v>50</v>
      </c>
      <c r="R243" s="1898">
        <v>50</v>
      </c>
      <c r="S243" s="1898">
        <v>1</v>
      </c>
      <c r="T243" s="1898" t="s">
        <v>258</v>
      </c>
      <c r="U243" s="1899" t="s">
        <v>1665</v>
      </c>
      <c r="V243" s="1899" t="s">
        <v>1666</v>
      </c>
      <c r="W243" s="1898"/>
      <c r="X243" s="1950"/>
      <c r="Y243" s="1898" t="s">
        <v>1667</v>
      </c>
      <c r="Z243" s="1898"/>
      <c r="AA243" s="1899" t="s">
        <v>1662</v>
      </c>
      <c r="AB243" s="1898" t="s">
        <v>1654</v>
      </c>
      <c r="AC243" s="1898" t="s">
        <v>79</v>
      </c>
      <c r="AD243" s="1898" t="s">
        <v>1655</v>
      </c>
    </row>
    <row r="244" spans="1:30" s="1889" customFormat="1" ht="20.100000000000001" customHeight="1">
      <c r="A244" s="1897">
        <v>243</v>
      </c>
      <c r="B244" s="1898" t="s">
        <v>1542</v>
      </c>
      <c r="C244" s="1898" t="s">
        <v>19</v>
      </c>
      <c r="D244" s="1898" t="s">
        <v>23</v>
      </c>
      <c r="E244" s="1898" t="s">
        <v>1668</v>
      </c>
      <c r="F244" s="1898" t="s">
        <v>1669</v>
      </c>
      <c r="G244" s="1898" t="s">
        <v>20015</v>
      </c>
      <c r="H244" s="1909" t="s">
        <v>54</v>
      </c>
      <c r="I244" s="1898" t="s">
        <v>93</v>
      </c>
      <c r="J244" s="1898" t="s">
        <v>1648</v>
      </c>
      <c r="K244" s="1898" t="s">
        <v>1658</v>
      </c>
      <c r="L244" s="1898" t="s">
        <v>206</v>
      </c>
      <c r="M244" s="1898"/>
      <c r="N244" s="1911">
        <v>42924</v>
      </c>
      <c r="O244" s="1898">
        <v>42935</v>
      </c>
      <c r="P244" s="1913">
        <v>42936</v>
      </c>
      <c r="Q244" s="1898"/>
      <c r="R244" s="1898"/>
      <c r="S244" s="1898">
        <v>1</v>
      </c>
      <c r="T244" s="1898" t="s">
        <v>335</v>
      </c>
      <c r="U244" s="1899" t="s">
        <v>1670</v>
      </c>
      <c r="V244" s="1899" t="s">
        <v>1671</v>
      </c>
      <c r="W244" s="1898"/>
      <c r="X244" s="1950"/>
      <c r="Y244" s="1898" t="s">
        <v>1672</v>
      </c>
      <c r="Z244" s="1898"/>
      <c r="AA244" s="1899" t="s">
        <v>1673</v>
      </c>
      <c r="AB244" s="1898" t="s">
        <v>1645</v>
      </c>
      <c r="AC244" s="1898"/>
      <c r="AD244" s="1898"/>
    </row>
    <row r="245" spans="1:30" s="1889" customFormat="1" ht="20.100000000000001" customHeight="1">
      <c r="A245" s="1897">
        <v>244</v>
      </c>
      <c r="B245" s="1898" t="s">
        <v>1542</v>
      </c>
      <c r="C245" s="1898" t="s">
        <v>19</v>
      </c>
      <c r="D245" s="1898" t="s">
        <v>21</v>
      </c>
      <c r="E245" s="1898" t="s">
        <v>1674</v>
      </c>
      <c r="F245" s="1898" t="s">
        <v>1675</v>
      </c>
      <c r="G245" s="1898" t="s">
        <v>20015</v>
      </c>
      <c r="H245" s="1909" t="s">
        <v>54</v>
      </c>
      <c r="I245" s="1898" t="s">
        <v>93</v>
      </c>
      <c r="J245" s="1898" t="s">
        <v>1648</v>
      </c>
      <c r="K245" s="1898" t="s">
        <v>1676</v>
      </c>
      <c r="L245" s="1898" t="s">
        <v>118</v>
      </c>
      <c r="M245" s="1898"/>
      <c r="N245" s="1911">
        <v>42924</v>
      </c>
      <c r="O245" s="1898">
        <v>42935</v>
      </c>
      <c r="P245" s="1913">
        <v>42941</v>
      </c>
      <c r="Q245" s="1898"/>
      <c r="R245" s="1898"/>
      <c r="S245" s="1898">
        <v>1</v>
      </c>
      <c r="T245" s="1898" t="s">
        <v>1677</v>
      </c>
      <c r="U245" s="1899" t="s">
        <v>1678</v>
      </c>
      <c r="V245" s="1899" t="s">
        <v>1679</v>
      </c>
      <c r="W245" s="1898"/>
      <c r="X245" s="1950"/>
      <c r="Y245" s="1898" t="s">
        <v>1680</v>
      </c>
      <c r="Z245" s="1898"/>
      <c r="AA245" s="1899" t="s">
        <v>1681</v>
      </c>
      <c r="AB245" s="1898" t="s">
        <v>1645</v>
      </c>
      <c r="AC245" s="1898"/>
      <c r="AD245" s="1898"/>
    </row>
    <row r="246" spans="1:30" s="1889" customFormat="1" ht="20.100000000000001" customHeight="1">
      <c r="A246" s="1897">
        <v>245</v>
      </c>
      <c r="B246" s="1898" t="s">
        <v>1542</v>
      </c>
      <c r="C246" s="1898" t="s">
        <v>19</v>
      </c>
      <c r="D246" s="1898" t="s">
        <v>23</v>
      </c>
      <c r="E246" s="1898" t="s">
        <v>1682</v>
      </c>
      <c r="F246" s="1898" t="s">
        <v>1683</v>
      </c>
      <c r="G246" s="1898" t="s">
        <v>20015</v>
      </c>
      <c r="H246" s="1909" t="s">
        <v>54</v>
      </c>
      <c r="I246" s="1898" t="s">
        <v>93</v>
      </c>
      <c r="J246" s="1898" t="s">
        <v>1648</v>
      </c>
      <c r="K246" s="1898" t="s">
        <v>1676</v>
      </c>
      <c r="L246" s="1898" t="s">
        <v>206</v>
      </c>
      <c r="M246" s="1898"/>
      <c r="N246" s="1911">
        <v>42924</v>
      </c>
      <c r="O246" s="1898">
        <v>42935</v>
      </c>
      <c r="P246" s="1913">
        <v>42938</v>
      </c>
      <c r="Q246" s="1898"/>
      <c r="R246" s="1898"/>
      <c r="S246" s="1898">
        <v>1</v>
      </c>
      <c r="T246" s="1898" t="s">
        <v>311</v>
      </c>
      <c r="U246" s="1899" t="s">
        <v>1684</v>
      </c>
      <c r="V246" s="1899" t="s">
        <v>1685</v>
      </c>
      <c r="W246" s="1898"/>
      <c r="X246" s="1950"/>
      <c r="Y246" s="1898" t="s">
        <v>1686</v>
      </c>
      <c r="Z246" s="1898"/>
      <c r="AA246" s="1899" t="s">
        <v>1687</v>
      </c>
      <c r="AB246" s="1898" t="s">
        <v>1645</v>
      </c>
      <c r="AC246" s="1898"/>
      <c r="AD246" s="1898"/>
    </row>
    <row r="247" spans="1:30" s="1889" customFormat="1" ht="20.100000000000001" customHeight="1">
      <c r="A247" s="1897">
        <v>246</v>
      </c>
      <c r="B247" s="1898" t="s">
        <v>1542</v>
      </c>
      <c r="C247" s="1898" t="s">
        <v>19</v>
      </c>
      <c r="D247" s="1898" t="s">
        <v>22</v>
      </c>
      <c r="E247" s="1898" t="s">
        <v>1688</v>
      </c>
      <c r="F247" s="1898" t="s">
        <v>1689</v>
      </c>
      <c r="G247" s="1898" t="s">
        <v>20015</v>
      </c>
      <c r="H247" s="1909" t="s">
        <v>54</v>
      </c>
      <c r="I247" s="1898" t="s">
        <v>80</v>
      </c>
      <c r="J247" s="1898" t="s">
        <v>1648</v>
      </c>
      <c r="K247" s="1898" t="s">
        <v>1676</v>
      </c>
      <c r="L247" s="1898" t="s">
        <v>352</v>
      </c>
      <c r="M247" s="1898"/>
      <c r="N247" s="1911">
        <v>42924</v>
      </c>
      <c r="O247" s="1898"/>
      <c r="P247" s="1913">
        <v>42934</v>
      </c>
      <c r="Q247" s="1898"/>
      <c r="R247" s="1898"/>
      <c r="S247" s="1898">
        <v>1</v>
      </c>
      <c r="T247" s="1898" t="s">
        <v>353</v>
      </c>
      <c r="U247" s="1899" t="s">
        <v>1690</v>
      </c>
      <c r="V247" s="1899" t="s">
        <v>1691</v>
      </c>
      <c r="W247" s="1898"/>
      <c r="X247" s="1950"/>
      <c r="Y247" s="1898" t="s">
        <v>1692</v>
      </c>
      <c r="Z247" s="1898"/>
      <c r="AA247" s="1899" t="s">
        <v>1693</v>
      </c>
      <c r="AB247" s="1898" t="s">
        <v>1645</v>
      </c>
      <c r="AC247" s="1898" t="s">
        <v>79</v>
      </c>
      <c r="AD247" s="1898" t="s">
        <v>1694</v>
      </c>
    </row>
    <row r="248" spans="1:30" s="1889" customFormat="1" ht="20.100000000000001" customHeight="1">
      <c r="A248" s="1897">
        <v>247</v>
      </c>
      <c r="B248" s="1898" t="s">
        <v>1542</v>
      </c>
      <c r="C248" s="1898" t="s">
        <v>19</v>
      </c>
      <c r="D248" s="1898" t="s">
        <v>22</v>
      </c>
      <c r="E248" s="1898" t="s">
        <v>1695</v>
      </c>
      <c r="F248" s="1898" t="s">
        <v>1696</v>
      </c>
      <c r="G248" s="1898" t="s">
        <v>20015</v>
      </c>
      <c r="H248" s="1909" t="s">
        <v>54</v>
      </c>
      <c r="I248" s="1898" t="s">
        <v>93</v>
      </c>
      <c r="J248" s="1898" t="s">
        <v>1648</v>
      </c>
      <c r="K248" s="1898" t="s">
        <v>1676</v>
      </c>
      <c r="L248" s="1898" t="s">
        <v>352</v>
      </c>
      <c r="M248" s="1898"/>
      <c r="N248" s="1911">
        <v>42924</v>
      </c>
      <c r="O248" s="1898"/>
      <c r="P248" s="1913">
        <v>42934</v>
      </c>
      <c r="Q248" s="1898"/>
      <c r="R248" s="1898"/>
      <c r="S248" s="1898">
        <v>1</v>
      </c>
      <c r="T248" s="1898" t="s">
        <v>353</v>
      </c>
      <c r="U248" s="1899" t="s">
        <v>1697</v>
      </c>
      <c r="V248" s="1899" t="s">
        <v>1698</v>
      </c>
      <c r="W248" s="1898"/>
      <c r="X248" s="1950"/>
      <c r="Y248" s="1898" t="s">
        <v>1699</v>
      </c>
      <c r="Z248" s="1898"/>
      <c r="AA248" s="1899" t="s">
        <v>1700</v>
      </c>
      <c r="AB248" s="1898" t="s">
        <v>1645</v>
      </c>
      <c r="AC248" s="1898" t="s">
        <v>79</v>
      </c>
      <c r="AD248" s="1898" t="s">
        <v>1694</v>
      </c>
    </row>
    <row r="249" spans="1:30" s="1889" customFormat="1" ht="20.100000000000001" customHeight="1">
      <c r="A249" s="1897">
        <v>248</v>
      </c>
      <c r="B249" s="1898" t="s">
        <v>1542</v>
      </c>
      <c r="C249" s="1898" t="s">
        <v>19</v>
      </c>
      <c r="D249" s="1898" t="s">
        <v>23</v>
      </c>
      <c r="E249" s="1898" t="s">
        <v>1701</v>
      </c>
      <c r="F249" s="1898" t="s">
        <v>1702</v>
      </c>
      <c r="G249" s="1898" t="s">
        <v>20015</v>
      </c>
      <c r="H249" s="1909" t="s">
        <v>54</v>
      </c>
      <c r="I249" s="1898" t="s">
        <v>93</v>
      </c>
      <c r="J249" s="1898" t="s">
        <v>12</v>
      </c>
      <c r="K249" s="1898" t="s">
        <v>1676</v>
      </c>
      <c r="L249" s="1898" t="s">
        <v>206</v>
      </c>
      <c r="M249" s="1898"/>
      <c r="N249" s="1911">
        <v>42924</v>
      </c>
      <c r="O249" s="1898">
        <v>42922</v>
      </c>
      <c r="P249" s="1913">
        <v>42928</v>
      </c>
      <c r="Q249" s="1898"/>
      <c r="R249" s="1898"/>
      <c r="S249" s="1898">
        <v>1</v>
      </c>
      <c r="T249" s="1898" t="s">
        <v>186</v>
      </c>
      <c r="U249" s="1899" t="s">
        <v>1703</v>
      </c>
      <c r="V249" s="1899" t="s">
        <v>1704</v>
      </c>
      <c r="W249" s="1898"/>
      <c r="X249" s="1950"/>
      <c r="Y249" s="1898" t="s">
        <v>1705</v>
      </c>
      <c r="Z249" s="1898"/>
      <c r="AA249" s="1899" t="s">
        <v>1706</v>
      </c>
      <c r="AB249" s="1898" t="s">
        <v>1579</v>
      </c>
      <c r="AC249" s="1898" t="s">
        <v>79</v>
      </c>
      <c r="AD249" s="1898" t="s">
        <v>1707</v>
      </c>
    </row>
    <row r="250" spans="1:30" s="1889" customFormat="1" ht="20.100000000000001" customHeight="1">
      <c r="A250" s="1897">
        <v>249</v>
      </c>
      <c r="B250" s="1898" t="s">
        <v>1542</v>
      </c>
      <c r="C250" s="1898" t="s">
        <v>19</v>
      </c>
      <c r="D250" s="1898" t="s">
        <v>23</v>
      </c>
      <c r="E250" s="1898" t="s">
        <v>1708</v>
      </c>
      <c r="F250" s="1898" t="s">
        <v>1709</v>
      </c>
      <c r="G250" s="1898" t="s">
        <v>20015</v>
      </c>
      <c r="H250" s="1909" t="s">
        <v>54</v>
      </c>
      <c r="I250" s="1898" t="s">
        <v>93</v>
      </c>
      <c r="J250" s="1898" t="s">
        <v>1648</v>
      </c>
      <c r="K250" s="1898" t="s">
        <v>1648</v>
      </c>
      <c r="L250" s="1898" t="s">
        <v>206</v>
      </c>
      <c r="M250" s="1898"/>
      <c r="N250" s="1911">
        <v>42924</v>
      </c>
      <c r="O250" s="1898">
        <v>42942</v>
      </c>
      <c r="P250" s="1913">
        <v>42942</v>
      </c>
      <c r="Q250" s="1898"/>
      <c r="R250" s="1898"/>
      <c r="S250" s="1898">
        <v>0.5</v>
      </c>
      <c r="T250" s="1898" t="s">
        <v>1506</v>
      </c>
      <c r="U250" s="1899" t="s">
        <v>1710</v>
      </c>
      <c r="V250" s="1899" t="s">
        <v>1704</v>
      </c>
      <c r="W250" s="1898"/>
      <c r="X250" s="1950"/>
      <c r="Y250" s="1898"/>
      <c r="Z250" s="1898"/>
      <c r="AA250" s="1899" t="s">
        <v>1706</v>
      </c>
      <c r="AB250" s="1898" t="s">
        <v>1579</v>
      </c>
      <c r="AC250" s="1898" t="s">
        <v>79</v>
      </c>
      <c r="AD250" s="1898" t="s">
        <v>1707</v>
      </c>
    </row>
    <row r="251" spans="1:30" s="1889" customFormat="1" ht="20.100000000000001" customHeight="1">
      <c r="A251" s="1897">
        <v>250</v>
      </c>
      <c r="B251" s="1898" t="s">
        <v>1542</v>
      </c>
      <c r="C251" s="1898" t="s">
        <v>19</v>
      </c>
      <c r="D251" s="1898" t="s">
        <v>23</v>
      </c>
      <c r="E251" s="1898" t="s">
        <v>1711</v>
      </c>
      <c r="F251" s="1898" t="s">
        <v>1712</v>
      </c>
      <c r="G251" s="1898" t="s">
        <v>20015</v>
      </c>
      <c r="H251" s="1909" t="s">
        <v>54</v>
      </c>
      <c r="I251" s="1898" t="s">
        <v>80</v>
      </c>
      <c r="J251" s="1898" t="s">
        <v>1542</v>
      </c>
      <c r="K251" s="1898" t="s">
        <v>1713</v>
      </c>
      <c r="L251" s="1898" t="s">
        <v>206</v>
      </c>
      <c r="M251" s="1898"/>
      <c r="N251" s="1911">
        <v>42924</v>
      </c>
      <c r="O251" s="1898">
        <v>42942</v>
      </c>
      <c r="P251" s="1913">
        <v>42942</v>
      </c>
      <c r="Q251" s="1898"/>
      <c r="R251" s="1898"/>
      <c r="S251" s="1898">
        <v>0.5</v>
      </c>
      <c r="T251" s="1898" t="s">
        <v>1506</v>
      </c>
      <c r="U251" s="1899" t="s">
        <v>1714</v>
      </c>
      <c r="V251" s="1899" t="s">
        <v>1715</v>
      </c>
      <c r="W251" s="1898"/>
      <c r="X251" s="1950"/>
      <c r="Y251" s="1898"/>
      <c r="Z251" s="1898"/>
      <c r="AA251" s="1899" t="s">
        <v>1716</v>
      </c>
      <c r="AB251" s="1898" t="s">
        <v>1579</v>
      </c>
      <c r="AC251" s="1898" t="s">
        <v>79</v>
      </c>
      <c r="AD251" s="1898" t="s">
        <v>1707</v>
      </c>
    </row>
    <row r="252" spans="1:30" s="1889" customFormat="1" ht="20.100000000000001" customHeight="1">
      <c r="A252" s="1897">
        <v>251</v>
      </c>
      <c r="B252" s="1898" t="s">
        <v>1542</v>
      </c>
      <c r="C252" s="1898" t="s">
        <v>19</v>
      </c>
      <c r="D252" s="1898" t="s">
        <v>23</v>
      </c>
      <c r="E252" s="1898" t="s">
        <v>1717</v>
      </c>
      <c r="F252" s="1898" t="s">
        <v>1718</v>
      </c>
      <c r="G252" s="1898" t="s">
        <v>20015</v>
      </c>
      <c r="H252" s="1909" t="s">
        <v>54</v>
      </c>
      <c r="I252" s="1898" t="s">
        <v>93</v>
      </c>
      <c r="J252" s="1898" t="s">
        <v>1542</v>
      </c>
      <c r="K252" s="1898" t="s">
        <v>1713</v>
      </c>
      <c r="L252" s="1898" t="s">
        <v>206</v>
      </c>
      <c r="M252" s="1898"/>
      <c r="N252" s="1911">
        <v>42924</v>
      </c>
      <c r="O252" s="1898">
        <v>42922</v>
      </c>
      <c r="P252" s="1913">
        <v>42926</v>
      </c>
      <c r="Q252" s="1898">
        <v>400</v>
      </c>
      <c r="R252" s="1898">
        <v>400</v>
      </c>
      <c r="S252" s="1898">
        <v>1</v>
      </c>
      <c r="T252" s="1898" t="s">
        <v>1561</v>
      </c>
      <c r="U252" s="1899" t="s">
        <v>1719</v>
      </c>
      <c r="V252" s="1899" t="s">
        <v>1720</v>
      </c>
      <c r="W252" s="1898"/>
      <c r="X252" s="1950"/>
      <c r="Y252" s="1898" t="s">
        <v>1721</v>
      </c>
      <c r="Z252" s="1898"/>
      <c r="AA252" s="1899" t="s">
        <v>1706</v>
      </c>
      <c r="AB252" s="1898" t="s">
        <v>1579</v>
      </c>
      <c r="AC252" s="1898" t="s">
        <v>79</v>
      </c>
      <c r="AD252" s="1898" t="s">
        <v>1707</v>
      </c>
    </row>
    <row r="253" spans="1:30" s="1889" customFormat="1" ht="20.100000000000001" customHeight="1">
      <c r="A253" s="1897">
        <v>252</v>
      </c>
      <c r="B253" s="1898" t="s">
        <v>1542</v>
      </c>
      <c r="C253" s="1898" t="s">
        <v>19</v>
      </c>
      <c r="D253" s="1898" t="s">
        <v>21</v>
      </c>
      <c r="E253" s="1898" t="s">
        <v>1722</v>
      </c>
      <c r="F253" s="1898" t="s">
        <v>1723</v>
      </c>
      <c r="G253" s="1898" t="s">
        <v>20015</v>
      </c>
      <c r="H253" s="1909" t="s">
        <v>54</v>
      </c>
      <c r="I253" s="1898" t="s">
        <v>93</v>
      </c>
      <c r="J253" s="1898" t="s">
        <v>12</v>
      </c>
      <c r="K253" s="1898" t="s">
        <v>12</v>
      </c>
      <c r="L253" s="1898" t="s">
        <v>118</v>
      </c>
      <c r="M253" s="1898"/>
      <c r="N253" s="1911">
        <v>42924</v>
      </c>
      <c r="O253" s="1898">
        <v>42935</v>
      </c>
      <c r="P253" s="1913">
        <v>42935</v>
      </c>
      <c r="Q253" s="1898"/>
      <c r="R253" s="1898"/>
      <c r="S253" s="1898">
        <v>1</v>
      </c>
      <c r="T253" s="1898" t="s">
        <v>166</v>
      </c>
      <c r="U253" s="1899" t="s">
        <v>1724</v>
      </c>
      <c r="V253" s="1899" t="s">
        <v>1725</v>
      </c>
      <c r="W253" s="1898"/>
      <c r="X253" s="1950"/>
      <c r="Y253" s="1898" t="s">
        <v>1726</v>
      </c>
      <c r="Z253" s="1898"/>
      <c r="AA253" s="1899" t="s">
        <v>1727</v>
      </c>
      <c r="AB253" s="1898" t="s">
        <v>1654</v>
      </c>
      <c r="AC253" s="1898"/>
      <c r="AD253" s="1898" t="s">
        <v>1728</v>
      </c>
    </row>
    <row r="254" spans="1:30" s="1889" customFormat="1" ht="20.100000000000001" customHeight="1">
      <c r="A254" s="1897">
        <v>253</v>
      </c>
      <c r="B254" s="1898" t="s">
        <v>1542</v>
      </c>
      <c r="C254" s="1898" t="s">
        <v>19</v>
      </c>
      <c r="D254" s="1898" t="s">
        <v>21</v>
      </c>
      <c r="E254" s="1898" t="s">
        <v>1729</v>
      </c>
      <c r="F254" s="1898" t="s">
        <v>1730</v>
      </c>
      <c r="G254" s="1898" t="s">
        <v>20015</v>
      </c>
      <c r="H254" s="1909" t="s">
        <v>54</v>
      </c>
      <c r="I254" s="1898" t="s">
        <v>93</v>
      </c>
      <c r="J254" s="1898" t="s">
        <v>1648</v>
      </c>
      <c r="K254" s="1898" t="s">
        <v>1648</v>
      </c>
      <c r="L254" s="1898" t="s">
        <v>118</v>
      </c>
      <c r="M254" s="1898"/>
      <c r="N254" s="1911">
        <v>42924</v>
      </c>
      <c r="O254" s="1898">
        <v>42935</v>
      </c>
      <c r="P254" s="1913">
        <v>42937</v>
      </c>
      <c r="Q254" s="1898"/>
      <c r="R254" s="1898"/>
      <c r="S254" s="1898">
        <v>1</v>
      </c>
      <c r="T254" s="1898" t="s">
        <v>1455</v>
      </c>
      <c r="U254" s="1899" t="s">
        <v>1731</v>
      </c>
      <c r="V254" s="1899" t="s">
        <v>1732</v>
      </c>
      <c r="W254" s="1898"/>
      <c r="X254" s="1950"/>
      <c r="Y254" s="1898" t="s">
        <v>1733</v>
      </c>
      <c r="Z254" s="1898"/>
      <c r="AA254" s="1899" t="s">
        <v>1734</v>
      </c>
      <c r="AB254" s="1898" t="s">
        <v>1645</v>
      </c>
      <c r="AC254" s="1898"/>
      <c r="AD254" s="1898" t="s">
        <v>1728</v>
      </c>
    </row>
    <row r="255" spans="1:30" s="1889" customFormat="1" ht="20.100000000000001" customHeight="1">
      <c r="A255" s="1897">
        <v>254</v>
      </c>
      <c r="B255" s="1898" t="s">
        <v>1542</v>
      </c>
      <c r="C255" s="1898" t="s">
        <v>19</v>
      </c>
      <c r="D255" s="1898" t="s">
        <v>21</v>
      </c>
      <c r="E255" s="1898" t="s">
        <v>1735</v>
      </c>
      <c r="F255" s="1898" t="s">
        <v>1736</v>
      </c>
      <c r="G255" s="1898" t="s">
        <v>20015</v>
      </c>
      <c r="H255" s="1909" t="s">
        <v>54</v>
      </c>
      <c r="I255" s="1898" t="s">
        <v>93</v>
      </c>
      <c r="J255" s="1898" t="s">
        <v>1542</v>
      </c>
      <c r="K255" s="1898" t="s">
        <v>1542</v>
      </c>
      <c r="L255" s="1898" t="s">
        <v>118</v>
      </c>
      <c r="M255" s="1898"/>
      <c r="N255" s="1911">
        <v>42924</v>
      </c>
      <c r="O255" s="1898">
        <v>42935</v>
      </c>
      <c r="P255" s="1913">
        <v>42937</v>
      </c>
      <c r="Q255" s="1898">
        <v>1168</v>
      </c>
      <c r="R255" s="1898">
        <v>1168</v>
      </c>
      <c r="S255" s="1898">
        <v>1</v>
      </c>
      <c r="T255" s="1898" t="s">
        <v>1455</v>
      </c>
      <c r="U255" s="1899" t="s">
        <v>1737</v>
      </c>
      <c r="V255" s="1899" t="s">
        <v>1738</v>
      </c>
      <c r="W255" s="1898"/>
      <c r="X255" s="1950"/>
      <c r="Y255" s="1898" t="s">
        <v>1739</v>
      </c>
      <c r="Z255" s="1898"/>
      <c r="AA255" s="1899" t="s">
        <v>1740</v>
      </c>
      <c r="AB255" s="1898" t="s">
        <v>1654</v>
      </c>
      <c r="AC255" s="1898" t="s">
        <v>79</v>
      </c>
      <c r="AD255" s="1898" t="s">
        <v>1728</v>
      </c>
    </row>
    <row r="256" spans="1:30" s="1889" customFormat="1" ht="20.100000000000001" customHeight="1">
      <c r="A256" s="1897">
        <v>255</v>
      </c>
      <c r="B256" s="1898" t="s">
        <v>1542</v>
      </c>
      <c r="C256" s="1898" t="s">
        <v>19</v>
      </c>
      <c r="D256" s="1898" t="s">
        <v>23</v>
      </c>
      <c r="E256" s="1898" t="s">
        <v>1741</v>
      </c>
      <c r="F256" s="1898" t="s">
        <v>1742</v>
      </c>
      <c r="G256" s="1898" t="s">
        <v>20003</v>
      </c>
      <c r="H256" s="1909" t="s">
        <v>54</v>
      </c>
      <c r="I256" s="1898" t="s">
        <v>80</v>
      </c>
      <c r="J256" s="1898" t="s">
        <v>12</v>
      </c>
      <c r="K256" s="1898" t="s">
        <v>12</v>
      </c>
      <c r="L256" s="1898" t="s">
        <v>206</v>
      </c>
      <c r="M256" s="1898"/>
      <c r="N256" s="1911">
        <v>42924</v>
      </c>
      <c r="O256" s="1898"/>
      <c r="P256" s="1913">
        <v>42937</v>
      </c>
      <c r="Q256" s="1898"/>
      <c r="R256" s="1898"/>
      <c r="S256" s="1898"/>
      <c r="T256" s="1898" t="s">
        <v>1455</v>
      </c>
      <c r="U256" s="1899" t="s">
        <v>1743</v>
      </c>
      <c r="V256" s="1899" t="s">
        <v>1744</v>
      </c>
      <c r="W256" s="1898"/>
      <c r="X256" s="1950"/>
      <c r="Y256" s="1898" t="s">
        <v>1745</v>
      </c>
      <c r="Z256" s="1898"/>
      <c r="AA256" s="1899"/>
      <c r="AB256" s="1898" t="s">
        <v>1645</v>
      </c>
      <c r="AC256" s="1898"/>
      <c r="AD256" s="1898"/>
    </row>
    <row r="257" spans="1:30" s="1889" customFormat="1" ht="20.100000000000001" customHeight="1">
      <c r="A257" s="1897">
        <v>256</v>
      </c>
      <c r="B257" s="1898" t="s">
        <v>1542</v>
      </c>
      <c r="C257" s="1898" t="s">
        <v>19</v>
      </c>
      <c r="D257" s="1898" t="s">
        <v>21</v>
      </c>
      <c r="E257" s="1898" t="s">
        <v>1746</v>
      </c>
      <c r="F257" s="1898" t="s">
        <v>1747</v>
      </c>
      <c r="G257" s="1898" t="s">
        <v>20015</v>
      </c>
      <c r="H257" s="1909" t="s">
        <v>54</v>
      </c>
      <c r="I257" s="1898" t="s">
        <v>80</v>
      </c>
      <c r="J257" s="1898" t="s">
        <v>12</v>
      </c>
      <c r="K257" s="1898" t="s">
        <v>1658</v>
      </c>
      <c r="L257" s="1898" t="s">
        <v>118</v>
      </c>
      <c r="M257" s="1898"/>
      <c r="N257" s="1911">
        <v>42924</v>
      </c>
      <c r="O257" s="1898">
        <v>42935</v>
      </c>
      <c r="P257" s="1913">
        <v>42938</v>
      </c>
      <c r="Q257" s="1898"/>
      <c r="R257" s="1898"/>
      <c r="S257" s="1898">
        <v>1</v>
      </c>
      <c r="T257" s="1898" t="s">
        <v>311</v>
      </c>
      <c r="U257" s="1899" t="s">
        <v>1748</v>
      </c>
      <c r="V257" s="1899" t="s">
        <v>1749</v>
      </c>
      <c r="W257" s="1898"/>
      <c r="X257" s="1950"/>
      <c r="Y257" s="1898" t="s">
        <v>1750</v>
      </c>
      <c r="Z257" s="1898"/>
      <c r="AA257" s="1899" t="s">
        <v>1751</v>
      </c>
      <c r="AB257" s="1898" t="s">
        <v>1654</v>
      </c>
      <c r="AC257" s="1898"/>
      <c r="AD257" s="1898"/>
    </row>
    <row r="258" spans="1:30" s="1889" customFormat="1" ht="20.100000000000001" customHeight="1">
      <c r="A258" s="1897">
        <v>257</v>
      </c>
      <c r="B258" s="1898" t="s">
        <v>1542</v>
      </c>
      <c r="C258" s="1898" t="s">
        <v>19</v>
      </c>
      <c r="D258" s="1898" t="s">
        <v>21</v>
      </c>
      <c r="E258" s="1898" t="s">
        <v>1752</v>
      </c>
      <c r="F258" s="1898" t="s">
        <v>1753</v>
      </c>
      <c r="G258" s="1898" t="s">
        <v>20015</v>
      </c>
      <c r="H258" s="1909" t="s">
        <v>54</v>
      </c>
      <c r="I258" s="1898" t="s">
        <v>93</v>
      </c>
      <c r="J258" s="1898" t="s">
        <v>12</v>
      </c>
      <c r="K258" s="1898" t="s">
        <v>1658</v>
      </c>
      <c r="L258" s="1898" t="s">
        <v>118</v>
      </c>
      <c r="M258" s="1898"/>
      <c r="N258" s="1911">
        <v>42924</v>
      </c>
      <c r="O258" s="1898">
        <v>42935</v>
      </c>
      <c r="P258" s="1913">
        <v>42937</v>
      </c>
      <c r="Q258" s="1898"/>
      <c r="R258" s="1898"/>
      <c r="S258" s="1898">
        <v>1</v>
      </c>
      <c r="T258" s="1898" t="s">
        <v>1455</v>
      </c>
      <c r="U258" s="1899" t="s">
        <v>1754</v>
      </c>
      <c r="V258" s="1899" t="s">
        <v>1755</v>
      </c>
      <c r="W258" s="1898"/>
      <c r="X258" s="1950"/>
      <c r="Y258" s="1898" t="s">
        <v>1756</v>
      </c>
      <c r="Z258" s="1898"/>
      <c r="AA258" s="1899" t="s">
        <v>1757</v>
      </c>
      <c r="AB258" s="1898" t="s">
        <v>1758</v>
      </c>
      <c r="AC258" s="1898"/>
      <c r="AD258" s="1898"/>
    </row>
    <row r="259" spans="1:30" s="1889" customFormat="1" ht="20.100000000000001" customHeight="1">
      <c r="A259" s="1897">
        <v>258</v>
      </c>
      <c r="B259" s="1898" t="s">
        <v>1542</v>
      </c>
      <c r="C259" s="1898" t="s">
        <v>19</v>
      </c>
      <c r="D259" s="1898" t="s">
        <v>22</v>
      </c>
      <c r="E259" s="1898" t="s">
        <v>1759</v>
      </c>
      <c r="F259" s="1898" t="s">
        <v>1760</v>
      </c>
      <c r="G259" s="1898" t="s">
        <v>20015</v>
      </c>
      <c r="H259" s="1909" t="s">
        <v>54</v>
      </c>
      <c r="I259" s="1898" t="s">
        <v>93</v>
      </c>
      <c r="J259" s="1898" t="s">
        <v>12</v>
      </c>
      <c r="K259" s="1898" t="s">
        <v>1658</v>
      </c>
      <c r="L259" s="1898" t="s">
        <v>352</v>
      </c>
      <c r="M259" s="1898"/>
      <c r="N259" s="1911">
        <v>42924</v>
      </c>
      <c r="O259" s="1898">
        <v>42935</v>
      </c>
      <c r="P259" s="1913">
        <v>42937</v>
      </c>
      <c r="Q259" s="1898">
        <v>620</v>
      </c>
      <c r="R259" s="1898">
        <v>500</v>
      </c>
      <c r="S259" s="1898">
        <v>1</v>
      </c>
      <c r="T259" s="1898" t="s">
        <v>1455</v>
      </c>
      <c r="U259" s="1899" t="s">
        <v>1761</v>
      </c>
      <c r="V259" s="1899" t="s">
        <v>1762</v>
      </c>
      <c r="W259" s="1898"/>
      <c r="X259" s="1950" t="s">
        <v>1763</v>
      </c>
      <c r="Y259" s="1898" t="s">
        <v>1764</v>
      </c>
      <c r="Z259" s="1898"/>
      <c r="AA259" s="1899" t="s">
        <v>1765</v>
      </c>
      <c r="AB259" s="1898" t="s">
        <v>1645</v>
      </c>
      <c r="AC259" s="1898"/>
      <c r="AD259" s="1898"/>
    </row>
    <row r="260" spans="1:30" s="1889" customFormat="1" ht="20.100000000000001" customHeight="1">
      <c r="A260" s="1897">
        <v>259</v>
      </c>
      <c r="B260" s="1898" t="s">
        <v>1542</v>
      </c>
      <c r="C260" s="1898" t="s">
        <v>19</v>
      </c>
      <c r="D260" s="1898" t="s">
        <v>20</v>
      </c>
      <c r="E260" s="1898" t="s">
        <v>1766</v>
      </c>
      <c r="F260" s="1898" t="s">
        <v>1767</v>
      </c>
      <c r="G260" s="1898" t="s">
        <v>20015</v>
      </c>
      <c r="H260" s="1909" t="s">
        <v>54</v>
      </c>
      <c r="I260" s="1898" t="s">
        <v>93</v>
      </c>
      <c r="J260" s="1898" t="s">
        <v>12</v>
      </c>
      <c r="K260" s="1898" t="s">
        <v>1768</v>
      </c>
      <c r="L260" s="1898" t="s">
        <v>131</v>
      </c>
      <c r="M260" s="1898"/>
      <c r="N260" s="1911">
        <v>42924</v>
      </c>
      <c r="O260" s="1898">
        <v>42931</v>
      </c>
      <c r="P260" s="1913">
        <v>42937</v>
      </c>
      <c r="Q260" s="1898">
        <v>500</v>
      </c>
      <c r="R260" s="1898">
        <v>400</v>
      </c>
      <c r="S260" s="1898">
        <v>0.8</v>
      </c>
      <c r="T260" s="1898" t="s">
        <v>1455</v>
      </c>
      <c r="U260" s="1899" t="s">
        <v>1769</v>
      </c>
      <c r="V260" s="1899" t="s">
        <v>1770</v>
      </c>
      <c r="W260" s="1898"/>
      <c r="X260" s="1950" t="s">
        <v>1763</v>
      </c>
      <c r="Y260" s="1898" t="s">
        <v>1771</v>
      </c>
      <c r="Z260" s="1898"/>
      <c r="AA260" s="1899" t="s">
        <v>1772</v>
      </c>
      <c r="AB260" s="1898" t="s">
        <v>1645</v>
      </c>
      <c r="AC260" s="1898"/>
      <c r="AD260" s="1898"/>
    </row>
    <row r="261" spans="1:30" s="1889" customFormat="1" ht="20.100000000000001" customHeight="1">
      <c r="A261" s="1897">
        <v>260</v>
      </c>
      <c r="B261" s="1898" t="s">
        <v>1542</v>
      </c>
      <c r="C261" s="1898" t="s">
        <v>19</v>
      </c>
      <c r="D261" s="1898" t="s">
        <v>23</v>
      </c>
      <c r="E261" s="1898" t="s">
        <v>1773</v>
      </c>
      <c r="F261" s="1898" t="s">
        <v>1774</v>
      </c>
      <c r="G261" s="1898" t="s">
        <v>20015</v>
      </c>
      <c r="H261" s="1909" t="s">
        <v>54</v>
      </c>
      <c r="I261" s="1898" t="s">
        <v>93</v>
      </c>
      <c r="J261" s="1898" t="s">
        <v>12</v>
      </c>
      <c r="K261" s="1898" t="s">
        <v>1768</v>
      </c>
      <c r="L261" s="1898" t="s">
        <v>206</v>
      </c>
      <c r="M261" s="1898"/>
      <c r="N261" s="1911">
        <v>42924</v>
      </c>
      <c r="O261" s="1898">
        <v>42928</v>
      </c>
      <c r="P261" s="1913">
        <v>42929</v>
      </c>
      <c r="Q261" s="1898"/>
      <c r="R261" s="1898"/>
      <c r="S261" s="1898">
        <v>1</v>
      </c>
      <c r="T261" s="1898" t="s">
        <v>1775</v>
      </c>
      <c r="U261" s="1899" t="s">
        <v>1776</v>
      </c>
      <c r="V261" s="1899" t="s">
        <v>1777</v>
      </c>
      <c r="W261" s="1898"/>
      <c r="X261" s="1950"/>
      <c r="Y261" s="1898" t="s">
        <v>1778</v>
      </c>
      <c r="Z261" s="1898"/>
      <c r="AA261" s="1899" t="s">
        <v>1772</v>
      </c>
      <c r="AB261" s="1898" t="s">
        <v>1645</v>
      </c>
      <c r="AC261" s="1898"/>
      <c r="AD261" s="1898"/>
    </row>
    <row r="262" spans="1:30" s="1889" customFormat="1" ht="20.100000000000001" customHeight="1">
      <c r="A262" s="1897">
        <v>261</v>
      </c>
      <c r="B262" s="1898" t="s">
        <v>1542</v>
      </c>
      <c r="C262" s="1898" t="s">
        <v>19</v>
      </c>
      <c r="D262" s="1898" t="s">
        <v>21</v>
      </c>
      <c r="E262" s="1898" t="s">
        <v>1779</v>
      </c>
      <c r="F262" s="1898" t="s">
        <v>1780</v>
      </c>
      <c r="G262" s="1898" t="s">
        <v>20003</v>
      </c>
      <c r="H262" s="1909" t="s">
        <v>54</v>
      </c>
      <c r="I262" s="1898" t="s">
        <v>80</v>
      </c>
      <c r="J262" s="1898" t="s">
        <v>12</v>
      </c>
      <c r="K262" s="1898" t="s">
        <v>1781</v>
      </c>
      <c r="L262" s="1898" t="s">
        <v>118</v>
      </c>
      <c r="M262" s="1898"/>
      <c r="N262" s="1911">
        <v>42924</v>
      </c>
      <c r="O262" s="1898">
        <v>42931</v>
      </c>
      <c r="P262" s="1913">
        <v>42928</v>
      </c>
      <c r="Q262" s="1898">
        <v>130</v>
      </c>
      <c r="R262" s="1898">
        <v>130</v>
      </c>
      <c r="S262" s="1898">
        <v>1</v>
      </c>
      <c r="T262" s="1898" t="s">
        <v>186</v>
      </c>
      <c r="U262" s="1899" t="s">
        <v>1782</v>
      </c>
      <c r="V262" s="1899" t="s">
        <v>1783</v>
      </c>
      <c r="W262" s="1898"/>
      <c r="X262" s="1950"/>
      <c r="Y262" s="1898" t="s">
        <v>1784</v>
      </c>
      <c r="Z262" s="1898"/>
      <c r="AA262" s="1899" t="s">
        <v>1785</v>
      </c>
      <c r="AB262" s="1898" t="s">
        <v>1645</v>
      </c>
      <c r="AC262" s="1898"/>
      <c r="AD262" s="1898"/>
    </row>
    <row r="263" spans="1:30" s="1889" customFormat="1" ht="20.100000000000001" customHeight="1">
      <c r="A263" s="1897">
        <v>262</v>
      </c>
      <c r="B263" s="1898" t="s">
        <v>1542</v>
      </c>
      <c r="C263" s="1898" t="s">
        <v>19</v>
      </c>
      <c r="D263" s="1898" t="s">
        <v>21</v>
      </c>
      <c r="E263" s="1898" t="s">
        <v>1786</v>
      </c>
      <c r="F263" s="1898" t="s">
        <v>1787</v>
      </c>
      <c r="G263" s="1898" t="s">
        <v>20015</v>
      </c>
      <c r="H263" s="1909" t="s">
        <v>54</v>
      </c>
      <c r="I263" s="1898" t="s">
        <v>93</v>
      </c>
      <c r="J263" s="1898" t="s">
        <v>12</v>
      </c>
      <c r="K263" s="1898" t="s">
        <v>1781</v>
      </c>
      <c r="L263" s="1898" t="s">
        <v>118</v>
      </c>
      <c r="M263" s="1898"/>
      <c r="N263" s="1911">
        <v>42924</v>
      </c>
      <c r="O263" s="1898">
        <v>42922</v>
      </c>
      <c r="P263" s="1913">
        <v>42924</v>
      </c>
      <c r="Q263" s="1898"/>
      <c r="R263" s="1898"/>
      <c r="S263" s="1898">
        <v>1</v>
      </c>
      <c r="T263" s="1898" t="s">
        <v>258</v>
      </c>
      <c r="U263" s="1899" t="s">
        <v>1788</v>
      </c>
      <c r="V263" s="1899" t="s">
        <v>1782</v>
      </c>
      <c r="W263" s="1898"/>
      <c r="X263" s="1950"/>
      <c r="Y263" s="1898" t="s">
        <v>1789</v>
      </c>
      <c r="Z263" s="1898"/>
      <c r="AA263" s="1899" t="s">
        <v>1785</v>
      </c>
      <c r="AB263" s="1898" t="s">
        <v>1645</v>
      </c>
      <c r="AC263" s="1898"/>
      <c r="AD263" s="1898"/>
    </row>
    <row r="264" spans="1:30" s="1889" customFormat="1" ht="20.100000000000001" customHeight="1">
      <c r="A264" s="1897">
        <v>263</v>
      </c>
      <c r="B264" s="1898" t="s">
        <v>1542</v>
      </c>
      <c r="C264" s="1898" t="s">
        <v>19</v>
      </c>
      <c r="D264" s="1898" t="s">
        <v>21</v>
      </c>
      <c r="E264" s="1898" t="s">
        <v>1790</v>
      </c>
      <c r="F264" s="1898" t="s">
        <v>1791</v>
      </c>
      <c r="G264" s="1898" t="s">
        <v>20015</v>
      </c>
      <c r="H264" s="1909" t="s">
        <v>54</v>
      </c>
      <c r="I264" s="1898" t="s">
        <v>80</v>
      </c>
      <c r="J264" s="1898" t="s">
        <v>12</v>
      </c>
      <c r="K264" s="1898" t="s">
        <v>1658</v>
      </c>
      <c r="L264" s="1898" t="s">
        <v>118</v>
      </c>
      <c r="M264" s="1898"/>
      <c r="N264" s="1911">
        <v>42924</v>
      </c>
      <c r="O264" s="1898">
        <v>42935</v>
      </c>
      <c r="P264" s="1913">
        <v>42935</v>
      </c>
      <c r="Q264" s="1898"/>
      <c r="R264" s="1898"/>
      <c r="S264" s="1898">
        <v>1</v>
      </c>
      <c r="T264" s="1898" t="s">
        <v>166</v>
      </c>
      <c r="U264" s="1899" t="s">
        <v>1792</v>
      </c>
      <c r="V264" s="1899" t="s">
        <v>1793</v>
      </c>
      <c r="W264" s="1898"/>
      <c r="X264" s="1950"/>
      <c r="Y264" s="1898" t="s">
        <v>1794</v>
      </c>
      <c r="Z264" s="1898"/>
      <c r="AA264" s="1899" t="s">
        <v>1795</v>
      </c>
      <c r="AB264" s="1898" t="s">
        <v>1796</v>
      </c>
      <c r="AC264" s="1898"/>
      <c r="AD264" s="1898"/>
    </row>
    <row r="265" spans="1:30" s="1889" customFormat="1" ht="20.100000000000001" customHeight="1">
      <c r="A265" s="1897">
        <v>264</v>
      </c>
      <c r="B265" s="1898" t="s">
        <v>1542</v>
      </c>
      <c r="C265" s="1898" t="s">
        <v>19</v>
      </c>
      <c r="D265" s="1898" t="s">
        <v>21</v>
      </c>
      <c r="E265" s="1898" t="s">
        <v>1797</v>
      </c>
      <c r="F265" s="1898" t="s">
        <v>1798</v>
      </c>
      <c r="G265" s="1898" t="s">
        <v>20015</v>
      </c>
      <c r="H265" s="1909" t="s">
        <v>54</v>
      </c>
      <c r="I265" s="1898" t="s">
        <v>93</v>
      </c>
      <c r="J265" s="1898" t="s">
        <v>12</v>
      </c>
      <c r="K265" s="1898" t="s">
        <v>1658</v>
      </c>
      <c r="L265" s="1898" t="s">
        <v>118</v>
      </c>
      <c r="M265" s="1898"/>
      <c r="N265" s="1911">
        <v>42924</v>
      </c>
      <c r="O265" s="1898">
        <v>42935</v>
      </c>
      <c r="P265" s="1913">
        <v>42936</v>
      </c>
      <c r="Q265" s="1898"/>
      <c r="R265" s="1898"/>
      <c r="S265" s="1898">
        <v>1</v>
      </c>
      <c r="T265" s="1898" t="s">
        <v>335</v>
      </c>
      <c r="U265" s="1899" t="s">
        <v>1799</v>
      </c>
      <c r="V265" s="1899" t="s">
        <v>1800</v>
      </c>
      <c r="W265" s="1898"/>
      <c r="X265" s="1950"/>
      <c r="Y265" s="1898" t="s">
        <v>1801</v>
      </c>
      <c r="Z265" s="1898"/>
      <c r="AA265" s="1899" t="s">
        <v>1802</v>
      </c>
      <c r="AB265" s="1898" t="s">
        <v>1579</v>
      </c>
      <c r="AC265" s="1898"/>
      <c r="AD265" s="1898"/>
    </row>
    <row r="266" spans="1:30" s="1889" customFormat="1" ht="20.100000000000001" customHeight="1">
      <c r="A266" s="1897">
        <v>265</v>
      </c>
      <c r="B266" s="1898" t="s">
        <v>1542</v>
      </c>
      <c r="C266" s="1898" t="s">
        <v>19</v>
      </c>
      <c r="D266" s="1898" t="s">
        <v>23</v>
      </c>
      <c r="E266" s="1898" t="s">
        <v>1803</v>
      </c>
      <c r="F266" s="1898" t="s">
        <v>1804</v>
      </c>
      <c r="G266" s="1898" t="s">
        <v>20015</v>
      </c>
      <c r="H266" s="1909" t="s">
        <v>54</v>
      </c>
      <c r="I266" s="1898" t="s">
        <v>93</v>
      </c>
      <c r="J266" s="1898" t="s">
        <v>12</v>
      </c>
      <c r="K266" s="1898" t="s">
        <v>1805</v>
      </c>
      <c r="L266" s="1898" t="s">
        <v>206</v>
      </c>
      <c r="M266" s="1898"/>
      <c r="N266" s="1911">
        <v>42924</v>
      </c>
      <c r="O266" s="1898">
        <v>42925</v>
      </c>
      <c r="P266" s="1913">
        <v>42926</v>
      </c>
      <c r="Q266" s="1898">
        <v>300</v>
      </c>
      <c r="R266" s="1898">
        <v>300</v>
      </c>
      <c r="S266" s="1898">
        <v>1</v>
      </c>
      <c r="T266" s="1898" t="s">
        <v>517</v>
      </c>
      <c r="U266" s="1899" t="s">
        <v>1806</v>
      </c>
      <c r="V266" s="1899" t="s">
        <v>1807</v>
      </c>
      <c r="W266" s="1898"/>
      <c r="X266" s="1950"/>
      <c r="Y266" s="1898" t="s">
        <v>1808</v>
      </c>
      <c r="Z266" s="1898"/>
      <c r="AA266" s="1899" t="s">
        <v>1809</v>
      </c>
      <c r="AB266" s="1898" t="s">
        <v>1654</v>
      </c>
      <c r="AC266" s="1898"/>
      <c r="AD266" s="1898"/>
    </row>
    <row r="267" spans="1:30" s="1889" customFormat="1" ht="20.100000000000001" customHeight="1">
      <c r="A267" s="1897">
        <v>266</v>
      </c>
      <c r="B267" s="1898" t="s">
        <v>1542</v>
      </c>
      <c r="C267" s="1898" t="s">
        <v>19</v>
      </c>
      <c r="D267" s="1898" t="s">
        <v>23</v>
      </c>
      <c r="E267" s="1898" t="s">
        <v>1810</v>
      </c>
      <c r="F267" s="1898" t="s">
        <v>1811</v>
      </c>
      <c r="G267" s="1898" t="s">
        <v>20015</v>
      </c>
      <c r="H267" s="1909" t="s">
        <v>54</v>
      </c>
      <c r="I267" s="1898" t="s">
        <v>93</v>
      </c>
      <c r="J267" s="1898" t="s">
        <v>1648</v>
      </c>
      <c r="K267" s="1898" t="s">
        <v>1648</v>
      </c>
      <c r="L267" s="1898" t="s">
        <v>206</v>
      </c>
      <c r="M267" s="1898"/>
      <c r="N267" s="1911">
        <v>42924</v>
      </c>
      <c r="O267" s="1898">
        <v>42935</v>
      </c>
      <c r="P267" s="1913">
        <v>42938</v>
      </c>
      <c r="Q267" s="1898"/>
      <c r="R267" s="1898"/>
      <c r="S267" s="1898">
        <v>1</v>
      </c>
      <c r="T267" s="1898" t="s">
        <v>1384</v>
      </c>
      <c r="U267" s="1899" t="s">
        <v>1812</v>
      </c>
      <c r="V267" s="1899" t="s">
        <v>1813</v>
      </c>
      <c r="W267" s="1898"/>
      <c r="X267" s="1950"/>
      <c r="Y267" s="1898" t="s">
        <v>1814</v>
      </c>
      <c r="Z267" s="1898"/>
      <c r="AA267" s="1899" t="s">
        <v>1757</v>
      </c>
      <c r="AB267" s="1898" t="s">
        <v>1579</v>
      </c>
      <c r="AC267" s="1898"/>
      <c r="AD267" s="1898"/>
    </row>
    <row r="268" spans="1:30" s="1889" customFormat="1" ht="20.100000000000001" customHeight="1">
      <c r="A268" s="1897">
        <v>267</v>
      </c>
      <c r="B268" s="1898" t="s">
        <v>1542</v>
      </c>
      <c r="C268" s="1898" t="s">
        <v>19</v>
      </c>
      <c r="D268" s="1898" t="s">
        <v>23</v>
      </c>
      <c r="E268" s="1898" t="s">
        <v>1815</v>
      </c>
      <c r="F268" s="1898" t="s">
        <v>1816</v>
      </c>
      <c r="G268" s="1898" t="s">
        <v>20015</v>
      </c>
      <c r="H268" s="1909" t="s">
        <v>54</v>
      </c>
      <c r="I268" s="1898" t="s">
        <v>80</v>
      </c>
      <c r="J268" s="1898" t="s">
        <v>1542</v>
      </c>
      <c r="K268" s="1898" t="s">
        <v>1817</v>
      </c>
      <c r="L268" s="1898" t="s">
        <v>206</v>
      </c>
      <c r="M268" s="1898"/>
      <c r="N268" s="1911">
        <v>42924</v>
      </c>
      <c r="O268" s="1898">
        <v>42935</v>
      </c>
      <c r="P268" s="1913">
        <v>42939</v>
      </c>
      <c r="Q268" s="1898"/>
      <c r="R268" s="1898"/>
      <c r="S268" s="1898">
        <v>1</v>
      </c>
      <c r="T268" s="1898" t="s">
        <v>96</v>
      </c>
      <c r="U268" s="1899" t="s">
        <v>1818</v>
      </c>
      <c r="V268" s="1899" t="s">
        <v>1819</v>
      </c>
      <c r="W268" s="1898"/>
      <c r="X268" s="1950"/>
      <c r="Y268" s="1898" t="s">
        <v>1820</v>
      </c>
      <c r="Z268" s="1898"/>
      <c r="AA268" s="1899" t="s">
        <v>1809</v>
      </c>
      <c r="AB268" s="1898" t="s">
        <v>1654</v>
      </c>
      <c r="AC268" s="1898"/>
      <c r="AD268" s="1898"/>
    </row>
    <row r="269" spans="1:30" s="1889" customFormat="1" ht="20.100000000000001" customHeight="1">
      <c r="A269" s="1897">
        <v>268</v>
      </c>
      <c r="B269" s="1898" t="s">
        <v>1542</v>
      </c>
      <c r="C269" s="1898" t="s">
        <v>19</v>
      </c>
      <c r="D269" s="1898" t="s">
        <v>23</v>
      </c>
      <c r="E269" s="1898" t="s">
        <v>1821</v>
      </c>
      <c r="F269" s="1898" t="s">
        <v>1822</v>
      </c>
      <c r="G269" s="1898" t="s">
        <v>20015</v>
      </c>
      <c r="H269" s="1909" t="s">
        <v>54</v>
      </c>
      <c r="I269" s="1898" t="s">
        <v>93</v>
      </c>
      <c r="J269" s="1898" t="s">
        <v>1542</v>
      </c>
      <c r="K269" s="1898" t="s">
        <v>1817</v>
      </c>
      <c r="L269" s="1898" t="s">
        <v>206</v>
      </c>
      <c r="M269" s="1898"/>
      <c r="N269" s="1911">
        <v>42924</v>
      </c>
      <c r="O269" s="1898">
        <v>42926</v>
      </c>
      <c r="P269" s="1913">
        <v>42926</v>
      </c>
      <c r="Q269" s="1898">
        <v>80</v>
      </c>
      <c r="R269" s="1898">
        <v>80</v>
      </c>
      <c r="S269" s="1898">
        <v>1</v>
      </c>
      <c r="T269" s="1898" t="s">
        <v>1561</v>
      </c>
      <c r="U269" s="1899" t="s">
        <v>1823</v>
      </c>
      <c r="V269" s="1899" t="s">
        <v>1824</v>
      </c>
      <c r="W269" s="1898"/>
      <c r="X269" s="1950"/>
      <c r="Y269" s="1898" t="s">
        <v>1825</v>
      </c>
      <c r="Z269" s="1898"/>
      <c r="AA269" s="1899" t="s">
        <v>1802</v>
      </c>
      <c r="AB269" s="1898" t="s">
        <v>1654</v>
      </c>
      <c r="AC269" s="1898"/>
      <c r="AD269" s="1898"/>
    </row>
    <row r="270" spans="1:30" s="1889" customFormat="1" ht="20.100000000000001" customHeight="1">
      <c r="A270" s="1897">
        <v>269</v>
      </c>
      <c r="B270" s="1898" t="s">
        <v>1542</v>
      </c>
      <c r="C270" s="1898" t="s">
        <v>19</v>
      </c>
      <c r="D270" s="1898" t="s">
        <v>23</v>
      </c>
      <c r="E270" s="1898" t="s">
        <v>1826</v>
      </c>
      <c r="F270" s="1898" t="s">
        <v>1827</v>
      </c>
      <c r="G270" s="1898" t="s">
        <v>20015</v>
      </c>
      <c r="H270" s="1909" t="s">
        <v>54</v>
      </c>
      <c r="I270" s="1898" t="s">
        <v>93</v>
      </c>
      <c r="J270" s="1898" t="s">
        <v>1542</v>
      </c>
      <c r="K270" s="1898" t="s">
        <v>1817</v>
      </c>
      <c r="L270" s="1898" t="s">
        <v>206</v>
      </c>
      <c r="M270" s="1898"/>
      <c r="N270" s="1911">
        <v>42924</v>
      </c>
      <c r="O270" s="1898">
        <v>42926</v>
      </c>
      <c r="P270" s="1913">
        <v>42942</v>
      </c>
      <c r="Q270" s="1898"/>
      <c r="R270" s="1898"/>
      <c r="S270" s="1898">
        <v>1</v>
      </c>
      <c r="T270" s="1898" t="s">
        <v>1175</v>
      </c>
      <c r="U270" s="1899"/>
      <c r="V270" s="1899"/>
      <c r="W270" s="1898"/>
      <c r="X270" s="1950"/>
      <c r="Y270" s="1898"/>
      <c r="Z270" s="1898"/>
      <c r="AA270" s="1899" t="s">
        <v>1828</v>
      </c>
      <c r="AB270" s="1898" t="s">
        <v>142</v>
      </c>
      <c r="AC270" s="1898"/>
      <c r="AD270" s="1898"/>
    </row>
    <row r="271" spans="1:30" s="1889" customFormat="1" ht="20.100000000000001" customHeight="1">
      <c r="A271" s="1897">
        <v>270</v>
      </c>
      <c r="B271" s="1898" t="s">
        <v>1542</v>
      </c>
      <c r="C271" s="1898" t="s">
        <v>19</v>
      </c>
      <c r="D271" s="1898" t="s">
        <v>22</v>
      </c>
      <c r="E271" s="1898" t="s">
        <v>1829</v>
      </c>
      <c r="F271" s="1898" t="s">
        <v>1830</v>
      </c>
      <c r="G271" s="1898" t="s">
        <v>20003</v>
      </c>
      <c r="H271" s="1909" t="s">
        <v>54</v>
      </c>
      <c r="I271" s="1898" t="s">
        <v>80</v>
      </c>
      <c r="J271" s="1898" t="s">
        <v>1542</v>
      </c>
      <c r="K271" s="1898" t="s">
        <v>1542</v>
      </c>
      <c r="L271" s="1898" t="s">
        <v>1831</v>
      </c>
      <c r="M271" s="1898" t="s">
        <v>1832</v>
      </c>
      <c r="N271" s="1911">
        <v>42924</v>
      </c>
      <c r="O271" s="1898">
        <v>42926</v>
      </c>
      <c r="P271" s="1913">
        <v>42940</v>
      </c>
      <c r="Q271" s="1898"/>
      <c r="R271" s="1898"/>
      <c r="S271" s="1898">
        <v>1</v>
      </c>
      <c r="T271" s="1898" t="s">
        <v>143</v>
      </c>
      <c r="U271" s="1899"/>
      <c r="V271" s="1899"/>
      <c r="W271" s="1898"/>
      <c r="X271" s="1950"/>
      <c r="Y271" s="1898" t="s">
        <v>1833</v>
      </c>
      <c r="Z271" s="1898"/>
      <c r="AA271" s="1899" t="s">
        <v>1834</v>
      </c>
      <c r="AB271" s="1898" t="s">
        <v>188</v>
      </c>
      <c r="AC271" s="1898"/>
      <c r="AD271" s="1898"/>
    </row>
    <row r="272" spans="1:30" s="1889" customFormat="1" ht="20.100000000000001" customHeight="1">
      <c r="A272" s="1897">
        <v>271</v>
      </c>
      <c r="B272" s="1898" t="s">
        <v>1542</v>
      </c>
      <c r="C272" s="1898" t="s">
        <v>19</v>
      </c>
      <c r="D272" s="1898" t="s">
        <v>22</v>
      </c>
      <c r="E272" s="1898" t="s">
        <v>1835</v>
      </c>
      <c r="F272" s="1898" t="s">
        <v>1836</v>
      </c>
      <c r="G272" s="1898" t="s">
        <v>20015</v>
      </c>
      <c r="H272" s="1909" t="s">
        <v>54</v>
      </c>
      <c r="I272" s="1898" t="s">
        <v>93</v>
      </c>
      <c r="J272" s="1898" t="s">
        <v>1542</v>
      </c>
      <c r="K272" s="1898" t="s">
        <v>1542</v>
      </c>
      <c r="L272" s="1898" t="s">
        <v>1831</v>
      </c>
      <c r="M272" s="1898" t="s">
        <v>1837</v>
      </c>
      <c r="N272" s="1911">
        <v>42924</v>
      </c>
      <c r="O272" s="1898">
        <v>42926</v>
      </c>
      <c r="P272" s="1913">
        <v>42940</v>
      </c>
      <c r="Q272" s="1898"/>
      <c r="R272" s="1898"/>
      <c r="S272" s="1898">
        <v>1</v>
      </c>
      <c r="T272" s="1898" t="s">
        <v>143</v>
      </c>
      <c r="U272" s="1899"/>
      <c r="V272" s="1899"/>
      <c r="W272" s="1898"/>
      <c r="X272" s="1950"/>
      <c r="Y272" s="1898" t="s">
        <v>1838</v>
      </c>
      <c r="Z272" s="1898"/>
      <c r="AA272" s="1899" t="s">
        <v>1834</v>
      </c>
      <c r="AB272" s="1898" t="s">
        <v>188</v>
      </c>
      <c r="AC272" s="1898"/>
      <c r="AD272" s="1898"/>
    </row>
    <row r="273" spans="1:30" s="1889" customFormat="1" ht="20.100000000000001" customHeight="1">
      <c r="A273" s="1897">
        <v>272</v>
      </c>
      <c r="B273" s="1898" t="s">
        <v>12</v>
      </c>
      <c r="C273" s="1898" t="s">
        <v>27</v>
      </c>
      <c r="D273" s="1903" t="s">
        <v>31</v>
      </c>
      <c r="E273" s="1898" t="s">
        <v>1839</v>
      </c>
      <c r="F273" s="1898" t="s">
        <v>20007</v>
      </c>
      <c r="G273" s="1898" t="s">
        <v>20014</v>
      </c>
      <c r="H273" s="1909" t="s">
        <v>54</v>
      </c>
      <c r="I273" s="1898" t="s">
        <v>80</v>
      </c>
      <c r="J273" s="1898" t="s">
        <v>12</v>
      </c>
      <c r="K273" s="1898" t="s">
        <v>105</v>
      </c>
      <c r="L273" s="1898" t="s">
        <v>118</v>
      </c>
      <c r="M273" s="1898" t="s">
        <v>1841</v>
      </c>
      <c r="N273" s="1911"/>
      <c r="O273" s="1898">
        <v>42930</v>
      </c>
      <c r="P273" s="1913">
        <v>42930</v>
      </c>
      <c r="Q273" s="1898"/>
      <c r="R273" s="1898"/>
      <c r="S273" s="1898">
        <v>1</v>
      </c>
      <c r="T273" s="1898" t="s">
        <v>495</v>
      </c>
      <c r="U273" s="1899"/>
      <c r="V273" s="1899"/>
      <c r="W273" s="1898"/>
      <c r="X273" s="1950"/>
      <c r="Y273" s="1898" t="s">
        <v>1842</v>
      </c>
      <c r="Z273" s="1898"/>
      <c r="AA273" s="1899"/>
      <c r="AB273" s="1898"/>
      <c r="AC273" s="1898"/>
      <c r="AD273" s="1898"/>
    </row>
    <row r="274" spans="1:30" s="1889" customFormat="1" ht="20.100000000000001" customHeight="1">
      <c r="A274" s="1897">
        <v>273</v>
      </c>
      <c r="B274" s="1898" t="s">
        <v>12</v>
      </c>
      <c r="C274" s="1898" t="s">
        <v>27</v>
      </c>
      <c r="D274" s="1903" t="s">
        <v>31</v>
      </c>
      <c r="E274" s="1898" t="s">
        <v>1843</v>
      </c>
      <c r="F274" s="1898" t="s">
        <v>1844</v>
      </c>
      <c r="G274" s="1898" t="s">
        <v>20015</v>
      </c>
      <c r="H274" s="1909" t="s">
        <v>54</v>
      </c>
      <c r="I274" s="1898" t="s">
        <v>93</v>
      </c>
      <c r="J274" s="1898" t="s">
        <v>12</v>
      </c>
      <c r="K274" s="1898" t="s">
        <v>105</v>
      </c>
      <c r="L274" s="1898" t="s">
        <v>118</v>
      </c>
      <c r="M274" s="1898" t="s">
        <v>1845</v>
      </c>
      <c r="N274" s="1911"/>
      <c r="O274" s="1898">
        <v>42930</v>
      </c>
      <c r="P274" s="1913">
        <v>42930</v>
      </c>
      <c r="Q274" s="1898"/>
      <c r="R274" s="1898"/>
      <c r="S274" s="1898">
        <v>1</v>
      </c>
      <c r="T274" s="1898" t="s">
        <v>495</v>
      </c>
      <c r="U274" s="1899"/>
      <c r="V274" s="1899"/>
      <c r="W274" s="1898"/>
      <c r="X274" s="1950"/>
      <c r="Y274" s="1898" t="s">
        <v>1842</v>
      </c>
      <c r="Z274" s="1898"/>
      <c r="AA274" s="1899"/>
      <c r="AB274" s="1898"/>
      <c r="AC274" s="1898"/>
      <c r="AD274" s="1898"/>
    </row>
    <row r="275" spans="1:30" s="1889" customFormat="1" ht="20.100000000000001" customHeight="1">
      <c r="A275" s="1897">
        <v>274</v>
      </c>
      <c r="B275" s="1898" t="s">
        <v>12</v>
      </c>
      <c r="C275" s="1898" t="s">
        <v>27</v>
      </c>
      <c r="D275" s="1903" t="s">
        <v>31</v>
      </c>
      <c r="E275" s="1898" t="s">
        <v>1846</v>
      </c>
      <c r="F275" s="1898" t="s">
        <v>1847</v>
      </c>
      <c r="G275" s="1898" t="s">
        <v>20015</v>
      </c>
      <c r="H275" s="1909" t="s">
        <v>54</v>
      </c>
      <c r="I275" s="1898" t="s">
        <v>80</v>
      </c>
      <c r="J275" s="1898" t="s">
        <v>12</v>
      </c>
      <c r="K275" s="1898" t="s">
        <v>105</v>
      </c>
      <c r="L275" s="1898" t="s">
        <v>118</v>
      </c>
      <c r="M275" s="1898" t="s">
        <v>1848</v>
      </c>
      <c r="N275" s="1911"/>
      <c r="O275" s="1898">
        <v>42930</v>
      </c>
      <c r="P275" s="1913">
        <v>42930</v>
      </c>
      <c r="Q275" s="1898"/>
      <c r="R275" s="1898"/>
      <c r="S275" s="1898">
        <v>1</v>
      </c>
      <c r="T275" s="1898" t="s">
        <v>495</v>
      </c>
      <c r="U275" s="1899"/>
      <c r="V275" s="1899"/>
      <c r="W275" s="1898"/>
      <c r="X275" s="1950"/>
      <c r="Y275" s="1898" t="s">
        <v>1849</v>
      </c>
      <c r="Z275" s="1898"/>
      <c r="AA275" s="1899"/>
      <c r="AB275" s="1898"/>
      <c r="AC275" s="1898"/>
      <c r="AD275" s="1898"/>
    </row>
    <row r="276" spans="1:30" s="1889" customFormat="1" ht="20.100000000000001" customHeight="1">
      <c r="A276" s="1897">
        <v>275</v>
      </c>
      <c r="B276" s="1898" t="s">
        <v>12</v>
      </c>
      <c r="C276" s="1898" t="s">
        <v>27</v>
      </c>
      <c r="D276" s="1903" t="s">
        <v>31</v>
      </c>
      <c r="E276" s="1898" t="s">
        <v>1850</v>
      </c>
      <c r="F276" s="1898" t="s">
        <v>1851</v>
      </c>
      <c r="G276" s="1898" t="s">
        <v>20015</v>
      </c>
      <c r="H276" s="1909" t="s">
        <v>54</v>
      </c>
      <c r="I276" s="1898" t="s">
        <v>93</v>
      </c>
      <c r="J276" s="1898" t="s">
        <v>12</v>
      </c>
      <c r="K276" s="1898" t="s">
        <v>105</v>
      </c>
      <c r="L276" s="1898" t="s">
        <v>118</v>
      </c>
      <c r="M276" s="1898" t="s">
        <v>1852</v>
      </c>
      <c r="N276" s="1911"/>
      <c r="O276" s="1898">
        <v>42930</v>
      </c>
      <c r="P276" s="1913">
        <v>42930</v>
      </c>
      <c r="Q276" s="1898"/>
      <c r="R276" s="1898"/>
      <c r="S276" s="1898">
        <v>1</v>
      </c>
      <c r="T276" s="1898" t="s">
        <v>495</v>
      </c>
      <c r="U276" s="1899"/>
      <c r="V276" s="1899"/>
      <c r="W276" s="1898"/>
      <c r="X276" s="1950"/>
      <c r="Y276" s="1898" t="s">
        <v>1853</v>
      </c>
      <c r="Z276" s="1898"/>
      <c r="AA276" s="1899"/>
      <c r="AB276" s="1898"/>
      <c r="AC276" s="1898"/>
      <c r="AD276" s="1898"/>
    </row>
    <row r="277" spans="1:30" s="1889" customFormat="1" ht="20.100000000000001" customHeight="1">
      <c r="A277" s="1897">
        <v>276</v>
      </c>
      <c r="B277" s="1898" t="s">
        <v>12</v>
      </c>
      <c r="C277" s="1898" t="s">
        <v>27</v>
      </c>
      <c r="D277" s="1898" t="s">
        <v>28</v>
      </c>
      <c r="E277" s="1898" t="s">
        <v>1854</v>
      </c>
      <c r="F277" s="1898" t="s">
        <v>1855</v>
      </c>
      <c r="G277" s="1898" t="s">
        <v>20015</v>
      </c>
      <c r="H277" s="1909" t="s">
        <v>54</v>
      </c>
      <c r="I277" s="1898" t="s">
        <v>80</v>
      </c>
      <c r="J277" s="1898" t="s">
        <v>12</v>
      </c>
      <c r="K277" s="1898" t="s">
        <v>222</v>
      </c>
      <c r="L277" s="1898" t="s">
        <v>12</v>
      </c>
      <c r="M277" s="1898"/>
      <c r="N277" s="1911"/>
      <c r="O277" s="1898">
        <v>42935</v>
      </c>
      <c r="P277" s="1913">
        <v>42939</v>
      </c>
      <c r="Q277" s="1898"/>
      <c r="R277" s="1898"/>
      <c r="S277" s="1898">
        <v>1</v>
      </c>
      <c r="T277" s="1898" t="s">
        <v>96</v>
      </c>
      <c r="U277" s="1899" t="s">
        <v>1856</v>
      </c>
      <c r="V277" s="1899" t="s">
        <v>1857</v>
      </c>
      <c r="W277" s="1898" t="s">
        <v>1858</v>
      </c>
      <c r="X277" s="1950"/>
      <c r="Y277" s="1898" t="s">
        <v>1859</v>
      </c>
      <c r="Z277" s="1898"/>
      <c r="AA277" s="1899" t="s">
        <v>1487</v>
      </c>
      <c r="AB277" s="1898" t="s">
        <v>1488</v>
      </c>
      <c r="AC277" s="1898" t="s">
        <v>79</v>
      </c>
      <c r="AD277" s="1898"/>
    </row>
    <row r="278" spans="1:30" s="1889" customFormat="1" ht="20.100000000000001" customHeight="1">
      <c r="A278" s="1897">
        <v>277</v>
      </c>
      <c r="B278" s="1898" t="s">
        <v>1860</v>
      </c>
      <c r="C278" s="1898" t="s">
        <v>17</v>
      </c>
      <c r="D278" s="1898" t="s">
        <v>18</v>
      </c>
      <c r="E278" s="1898" t="s">
        <v>1861</v>
      </c>
      <c r="F278" s="1898" t="s">
        <v>1862</v>
      </c>
      <c r="G278" s="1898" t="s">
        <v>20015</v>
      </c>
      <c r="H278" s="1909" t="s">
        <v>54</v>
      </c>
      <c r="I278" s="1898" t="s">
        <v>80</v>
      </c>
      <c r="J278" s="1898" t="s">
        <v>1860</v>
      </c>
      <c r="K278" s="1898" t="s">
        <v>1863</v>
      </c>
      <c r="L278" s="1898" t="s">
        <v>1860</v>
      </c>
      <c r="M278" s="1898" t="s">
        <v>1864</v>
      </c>
      <c r="N278" s="1911"/>
      <c r="O278" s="1898">
        <v>42935</v>
      </c>
      <c r="P278" s="1913">
        <v>42939</v>
      </c>
      <c r="Q278" s="1898"/>
      <c r="R278" s="1898"/>
      <c r="S278" s="1898">
        <v>1</v>
      </c>
      <c r="T278" s="1898" t="s">
        <v>96</v>
      </c>
      <c r="U278" s="1899" t="s">
        <v>1865</v>
      </c>
      <c r="V278" s="1899"/>
      <c r="W278" s="1898" t="s">
        <v>1858</v>
      </c>
      <c r="X278" s="1950"/>
      <c r="Y278" s="1898" t="s">
        <v>1866</v>
      </c>
      <c r="Z278" s="1898"/>
      <c r="AA278" s="1899" t="s">
        <v>1487</v>
      </c>
      <c r="AB278" s="1898" t="s">
        <v>1488</v>
      </c>
      <c r="AC278" s="1898" t="s">
        <v>79</v>
      </c>
      <c r="AD278" s="1898"/>
    </row>
    <row r="279" spans="1:30" s="1889" customFormat="1" ht="20.100000000000001" customHeight="1">
      <c r="A279" s="1897">
        <v>278</v>
      </c>
      <c r="B279" s="1898" t="s">
        <v>1648</v>
      </c>
      <c r="C279" s="1898" t="s">
        <v>40</v>
      </c>
      <c r="D279" s="1898" t="s">
        <v>41</v>
      </c>
      <c r="E279" s="1898" t="s">
        <v>1867</v>
      </c>
      <c r="F279" s="1898" t="s">
        <v>1868</v>
      </c>
      <c r="G279" s="1898" t="s">
        <v>20015</v>
      </c>
      <c r="H279" s="1909" t="s">
        <v>54</v>
      </c>
      <c r="I279" s="1898" t="s">
        <v>80</v>
      </c>
      <c r="J279" s="1898" t="s">
        <v>1869</v>
      </c>
      <c r="K279" s="1898" t="s">
        <v>1869</v>
      </c>
      <c r="L279" s="1898" t="s">
        <v>131</v>
      </c>
      <c r="M279" s="1898"/>
      <c r="N279" s="1911"/>
      <c r="O279" s="1898">
        <v>42928</v>
      </c>
      <c r="P279" s="1913">
        <v>42929</v>
      </c>
      <c r="Q279" s="1898"/>
      <c r="R279" s="1898"/>
      <c r="S279" s="1898">
        <v>1</v>
      </c>
      <c r="T279" s="1898" t="s">
        <v>1775</v>
      </c>
      <c r="U279" s="1899" t="s">
        <v>1870</v>
      </c>
      <c r="V279" s="1899" t="s">
        <v>1871</v>
      </c>
      <c r="W279" s="1898"/>
      <c r="X279" s="1950"/>
      <c r="Y279" s="1898" t="s">
        <v>1872</v>
      </c>
      <c r="Z279" s="1898"/>
      <c r="AA279" s="1899" t="s">
        <v>1873</v>
      </c>
      <c r="AB279" s="1898" t="s">
        <v>102</v>
      </c>
      <c r="AC279" s="1898"/>
      <c r="AD279" s="1898"/>
    </row>
    <row r="280" spans="1:30" s="1889" customFormat="1" ht="20.100000000000001" customHeight="1">
      <c r="A280" s="1897">
        <v>279</v>
      </c>
      <c r="B280" s="1898" t="s">
        <v>1648</v>
      </c>
      <c r="C280" s="1898" t="s">
        <v>40</v>
      </c>
      <c r="D280" s="1898" t="s">
        <v>41</v>
      </c>
      <c r="E280" s="1898" t="s">
        <v>1874</v>
      </c>
      <c r="F280" s="1898" t="s">
        <v>1875</v>
      </c>
      <c r="G280" s="1898" t="s">
        <v>20015</v>
      </c>
      <c r="H280" s="1909" t="s">
        <v>54</v>
      </c>
      <c r="I280" s="1898" t="s">
        <v>80</v>
      </c>
      <c r="J280" s="1898" t="s">
        <v>1869</v>
      </c>
      <c r="K280" s="1898" t="s">
        <v>1869</v>
      </c>
      <c r="L280" s="1898" t="s">
        <v>131</v>
      </c>
      <c r="M280" s="1898"/>
      <c r="N280" s="1911"/>
      <c r="O280" s="1898">
        <v>42928</v>
      </c>
      <c r="P280" s="1913">
        <v>42929</v>
      </c>
      <c r="Q280" s="1898"/>
      <c r="R280" s="1898"/>
      <c r="S280" s="1898">
        <v>1</v>
      </c>
      <c r="T280" s="1898" t="s">
        <v>1775</v>
      </c>
      <c r="U280" s="1899" t="s">
        <v>1876</v>
      </c>
      <c r="V280" s="1899" t="s">
        <v>1877</v>
      </c>
      <c r="W280" s="1898"/>
      <c r="X280" s="1950"/>
      <c r="Y280" s="1898" t="s">
        <v>1878</v>
      </c>
      <c r="Z280" s="1898"/>
      <c r="AA280" s="1899" t="s">
        <v>1879</v>
      </c>
      <c r="AB280" s="1898" t="s">
        <v>149</v>
      </c>
      <c r="AC280" s="1898"/>
      <c r="AD280" s="1898"/>
    </row>
    <row r="281" spans="1:30" s="1889" customFormat="1" ht="20.100000000000001" customHeight="1">
      <c r="A281" s="1897">
        <v>280</v>
      </c>
      <c r="B281" s="1898" t="s">
        <v>1648</v>
      </c>
      <c r="C281" s="1898" t="s">
        <v>40</v>
      </c>
      <c r="D281" s="1898" t="s">
        <v>41</v>
      </c>
      <c r="E281" s="1898" t="s">
        <v>1880</v>
      </c>
      <c r="F281" s="1898" t="s">
        <v>1881</v>
      </c>
      <c r="G281" s="1898" t="s">
        <v>20015</v>
      </c>
      <c r="H281" s="1909" t="s">
        <v>54</v>
      </c>
      <c r="I281" s="1898" t="s">
        <v>80</v>
      </c>
      <c r="J281" s="1898" t="s">
        <v>1869</v>
      </c>
      <c r="K281" s="1898" t="s">
        <v>1869</v>
      </c>
      <c r="L281" s="1898" t="s">
        <v>131</v>
      </c>
      <c r="M281" s="1898" t="s">
        <v>1882</v>
      </c>
      <c r="N281" s="1911"/>
      <c r="O281" s="1898">
        <v>42928</v>
      </c>
      <c r="P281" s="1913">
        <v>42929</v>
      </c>
      <c r="Q281" s="1898"/>
      <c r="R281" s="1898"/>
      <c r="S281" s="1898">
        <v>1</v>
      </c>
      <c r="T281" s="1898" t="s">
        <v>1775</v>
      </c>
      <c r="U281" s="1899" t="s">
        <v>1883</v>
      </c>
      <c r="V281" s="1899" t="s">
        <v>1884</v>
      </c>
      <c r="W281" s="1898"/>
      <c r="X281" s="1950"/>
      <c r="Y281" s="1898" t="s">
        <v>1885</v>
      </c>
      <c r="Z281" s="1898"/>
      <c r="AA281" s="1899" t="s">
        <v>1886</v>
      </c>
      <c r="AB281" s="1898" t="s">
        <v>108</v>
      </c>
      <c r="AC281" s="1898"/>
      <c r="AD281" s="1898"/>
    </row>
    <row r="282" spans="1:30" s="1889" customFormat="1" ht="20.100000000000001" customHeight="1">
      <c r="A282" s="1897">
        <v>281</v>
      </c>
      <c r="B282" s="1898" t="s">
        <v>12</v>
      </c>
      <c r="C282" s="1898" t="s">
        <v>27</v>
      </c>
      <c r="D282" s="1898" t="s">
        <v>32</v>
      </c>
      <c r="E282" s="1898" t="s">
        <v>1887</v>
      </c>
      <c r="F282" s="1898" t="s">
        <v>1888</v>
      </c>
      <c r="G282" s="1898" t="s">
        <v>20015</v>
      </c>
      <c r="H282" s="1909" t="s">
        <v>54</v>
      </c>
      <c r="I282" s="1898" t="s">
        <v>80</v>
      </c>
      <c r="J282" s="1898" t="s">
        <v>12</v>
      </c>
      <c r="K282" s="1898" t="s">
        <v>1889</v>
      </c>
      <c r="L282" s="1898" t="s">
        <v>352</v>
      </c>
      <c r="M282" s="1898" t="s">
        <v>1890</v>
      </c>
      <c r="N282" s="1911"/>
      <c r="O282" s="1898">
        <v>42928</v>
      </c>
      <c r="P282" s="1913">
        <v>42929</v>
      </c>
      <c r="Q282" s="1898"/>
      <c r="R282" s="1898"/>
      <c r="S282" s="1898">
        <v>1</v>
      </c>
      <c r="T282" s="1898" t="s">
        <v>1775</v>
      </c>
      <c r="U282" s="1899" t="s">
        <v>1891</v>
      </c>
      <c r="V282" s="1899" t="s">
        <v>1892</v>
      </c>
      <c r="W282" s="1898"/>
      <c r="X282" s="1950"/>
      <c r="Y282" s="1898" t="s">
        <v>1893</v>
      </c>
      <c r="Z282" s="1898"/>
      <c r="AA282" s="1899" t="s">
        <v>1894</v>
      </c>
      <c r="AB282" s="1898"/>
      <c r="AC282" s="1898"/>
      <c r="AD282" s="1898"/>
    </row>
    <row r="283" spans="1:30" s="1889" customFormat="1" ht="20.100000000000001" customHeight="1">
      <c r="A283" s="1897">
        <v>282</v>
      </c>
      <c r="B283" s="1898" t="s">
        <v>12</v>
      </c>
      <c r="C283" s="1898" t="s">
        <v>27</v>
      </c>
      <c r="D283" s="1898" t="s">
        <v>32</v>
      </c>
      <c r="E283" s="1898" t="s">
        <v>1895</v>
      </c>
      <c r="F283" s="1898" t="s">
        <v>1896</v>
      </c>
      <c r="G283" s="1898" t="s">
        <v>20015</v>
      </c>
      <c r="H283" s="1909" t="s">
        <v>54</v>
      </c>
      <c r="I283" s="1898" t="s">
        <v>93</v>
      </c>
      <c r="J283" s="1898" t="s">
        <v>12</v>
      </c>
      <c r="K283" s="1898" t="s">
        <v>12</v>
      </c>
      <c r="L283" s="1898" t="s">
        <v>118</v>
      </c>
      <c r="M283" s="1898" t="s">
        <v>1897</v>
      </c>
      <c r="N283" s="1911"/>
      <c r="O283" s="1898">
        <v>42928</v>
      </c>
      <c r="P283" s="1913">
        <v>42928</v>
      </c>
      <c r="Q283" s="1898"/>
      <c r="R283" s="1898"/>
      <c r="S283" s="1898">
        <v>1</v>
      </c>
      <c r="T283" s="1898" t="s">
        <v>186</v>
      </c>
      <c r="U283" s="1899"/>
      <c r="V283" s="1899"/>
      <c r="W283" s="1898"/>
      <c r="X283" s="1950"/>
      <c r="Y283" s="1898" t="s">
        <v>1898</v>
      </c>
      <c r="Z283" s="1898"/>
      <c r="AA283" s="1899"/>
      <c r="AB283" s="1898"/>
      <c r="AC283" s="1898"/>
      <c r="AD283" s="1898"/>
    </row>
    <row r="284" spans="1:30" s="1889" customFormat="1" ht="20.100000000000001" customHeight="1">
      <c r="A284" s="1897">
        <v>283</v>
      </c>
      <c r="B284" s="1898" t="s">
        <v>12</v>
      </c>
      <c r="C284" s="1898" t="s">
        <v>27</v>
      </c>
      <c r="D284" s="1898" t="s">
        <v>32</v>
      </c>
      <c r="E284" s="1898" t="s">
        <v>1899</v>
      </c>
      <c r="F284" s="1898" t="s">
        <v>1900</v>
      </c>
      <c r="G284" s="1898" t="s">
        <v>20014</v>
      </c>
      <c r="H284" s="1909" t="s">
        <v>54</v>
      </c>
      <c r="I284" s="1898" t="s">
        <v>80</v>
      </c>
      <c r="J284" s="1898" t="s">
        <v>12</v>
      </c>
      <c r="K284" s="1898" t="s">
        <v>12</v>
      </c>
      <c r="L284" s="1898" t="s">
        <v>118</v>
      </c>
      <c r="M284" s="1898" t="s">
        <v>1882</v>
      </c>
      <c r="N284" s="1911"/>
      <c r="O284" s="1898">
        <v>42928</v>
      </c>
      <c r="P284" s="1913">
        <v>42928</v>
      </c>
      <c r="Q284" s="1898"/>
      <c r="R284" s="1898"/>
      <c r="S284" s="1898">
        <v>1</v>
      </c>
      <c r="T284" s="1898" t="s">
        <v>186</v>
      </c>
      <c r="U284" s="1899"/>
      <c r="V284" s="1899"/>
      <c r="W284" s="1898"/>
      <c r="X284" s="1950"/>
      <c r="Y284" s="1898" t="s">
        <v>1901</v>
      </c>
      <c r="Z284" s="1898"/>
      <c r="AA284" s="1899"/>
      <c r="AB284" s="1898"/>
      <c r="AC284" s="1898"/>
      <c r="AD284" s="1898"/>
    </row>
    <row r="285" spans="1:30" s="1889" customFormat="1" ht="20.100000000000001" customHeight="1">
      <c r="A285" s="1897">
        <v>284</v>
      </c>
      <c r="B285" s="1898" t="s">
        <v>12</v>
      </c>
      <c r="C285" s="1898" t="s">
        <v>27</v>
      </c>
      <c r="D285" s="1898" t="s">
        <v>32</v>
      </c>
      <c r="E285" s="1898" t="s">
        <v>1902</v>
      </c>
      <c r="F285" s="1898" t="s">
        <v>1903</v>
      </c>
      <c r="G285" s="1898" t="s">
        <v>20014</v>
      </c>
      <c r="H285" s="1909" t="s">
        <v>54</v>
      </c>
      <c r="I285" s="1898" t="s">
        <v>80</v>
      </c>
      <c r="J285" s="1898" t="s">
        <v>12</v>
      </c>
      <c r="K285" s="1898" t="s">
        <v>1904</v>
      </c>
      <c r="L285" s="1898" t="s">
        <v>352</v>
      </c>
      <c r="M285" s="1898"/>
      <c r="N285" s="1911"/>
      <c r="O285" s="1898">
        <v>42928</v>
      </c>
      <c r="P285" s="1913">
        <v>42928</v>
      </c>
      <c r="Q285" s="1898"/>
      <c r="R285" s="1898"/>
      <c r="S285" s="1898">
        <v>1</v>
      </c>
      <c r="T285" s="1898" t="s">
        <v>186</v>
      </c>
      <c r="U285" s="1899" t="s">
        <v>1905</v>
      </c>
      <c r="V285" s="1899"/>
      <c r="W285" s="1898"/>
      <c r="X285" s="1950"/>
      <c r="Y285" s="1898" t="s">
        <v>1906</v>
      </c>
      <c r="Z285" s="1898"/>
      <c r="AA285" s="1899"/>
      <c r="AB285" s="1898"/>
      <c r="AC285" s="1898"/>
      <c r="AD285" s="1898"/>
    </row>
    <row r="286" spans="1:30" s="1889" customFormat="1" ht="20.100000000000001" customHeight="1">
      <c r="A286" s="1897">
        <v>285</v>
      </c>
      <c r="B286" s="1898" t="s">
        <v>12</v>
      </c>
      <c r="C286" s="1898" t="s">
        <v>27</v>
      </c>
      <c r="D286" s="1898" t="s">
        <v>32</v>
      </c>
      <c r="E286" s="1898" t="s">
        <v>1907</v>
      </c>
      <c r="F286" s="1898" t="s">
        <v>1908</v>
      </c>
      <c r="G286" s="1898" t="s">
        <v>20015</v>
      </c>
      <c r="H286" s="1909" t="s">
        <v>54</v>
      </c>
      <c r="I286" s="1898" t="s">
        <v>93</v>
      </c>
      <c r="J286" s="1898" t="s">
        <v>12</v>
      </c>
      <c r="K286" s="1898" t="s">
        <v>12</v>
      </c>
      <c r="L286" s="1898" t="s">
        <v>352</v>
      </c>
      <c r="M286" s="1898" t="s">
        <v>1909</v>
      </c>
      <c r="N286" s="1911"/>
      <c r="O286" s="1898">
        <v>42928</v>
      </c>
      <c r="P286" s="1913">
        <v>42929</v>
      </c>
      <c r="Q286" s="1898"/>
      <c r="R286" s="1898"/>
      <c r="S286" s="1898">
        <v>1</v>
      </c>
      <c r="T286" s="1898" t="s">
        <v>1775</v>
      </c>
      <c r="U286" s="1899" t="s">
        <v>1905</v>
      </c>
      <c r="V286" s="1899"/>
      <c r="W286" s="1898"/>
      <c r="X286" s="1950"/>
      <c r="Y286" s="1898" t="s">
        <v>1910</v>
      </c>
      <c r="Z286" s="1898"/>
      <c r="AA286" s="1899"/>
      <c r="AB286" s="1898"/>
      <c r="AC286" s="1898"/>
      <c r="AD286" s="1898"/>
    </row>
    <row r="287" spans="1:30" s="1889" customFormat="1" ht="20.100000000000001" customHeight="1">
      <c r="A287" s="1897">
        <v>286</v>
      </c>
      <c r="B287" s="1898" t="s">
        <v>12</v>
      </c>
      <c r="C287" s="1898" t="s">
        <v>27</v>
      </c>
      <c r="D287" s="1898" t="s">
        <v>32</v>
      </c>
      <c r="E287" s="1898" t="s">
        <v>1911</v>
      </c>
      <c r="F287" s="1898" t="s">
        <v>1912</v>
      </c>
      <c r="G287" s="1898" t="s">
        <v>20003</v>
      </c>
      <c r="H287" s="1909" t="s">
        <v>54</v>
      </c>
      <c r="I287" s="1898" t="s">
        <v>80</v>
      </c>
      <c r="J287" s="1898" t="s">
        <v>12</v>
      </c>
      <c r="K287" s="1898" t="s">
        <v>1913</v>
      </c>
      <c r="L287" s="1898" t="s">
        <v>352</v>
      </c>
      <c r="M287" s="1898"/>
      <c r="N287" s="1911"/>
      <c r="O287" s="1898">
        <v>42928</v>
      </c>
      <c r="P287" s="1913">
        <v>42929</v>
      </c>
      <c r="Q287" s="1898"/>
      <c r="R287" s="1898"/>
      <c r="S287" s="1898">
        <v>1</v>
      </c>
      <c r="T287" s="1898" t="s">
        <v>1775</v>
      </c>
      <c r="U287" s="1899"/>
      <c r="V287" s="1899"/>
      <c r="W287" s="1898"/>
      <c r="X287" s="1950"/>
      <c r="Y287" s="1898" t="s">
        <v>1914</v>
      </c>
      <c r="Z287" s="1898"/>
      <c r="AA287" s="1899"/>
      <c r="AB287" s="1898"/>
      <c r="AC287" s="1898"/>
      <c r="AD287" s="1898"/>
    </row>
    <row r="288" spans="1:30" s="1889" customFormat="1" ht="20.100000000000001" customHeight="1">
      <c r="A288" s="1897">
        <v>287</v>
      </c>
      <c r="B288" s="1898" t="s">
        <v>12</v>
      </c>
      <c r="C288" s="1898" t="s">
        <v>27</v>
      </c>
      <c r="D288" s="1898" t="s">
        <v>32</v>
      </c>
      <c r="E288" s="1898" t="s">
        <v>1915</v>
      </c>
      <c r="F288" s="1898" t="s">
        <v>1916</v>
      </c>
      <c r="G288" s="1898" t="s">
        <v>20015</v>
      </c>
      <c r="H288" s="1909" t="s">
        <v>54</v>
      </c>
      <c r="I288" s="1898" t="s">
        <v>93</v>
      </c>
      <c r="J288" s="1898" t="s">
        <v>12</v>
      </c>
      <c r="K288" s="1898" t="s">
        <v>12</v>
      </c>
      <c r="L288" s="1898" t="s">
        <v>352</v>
      </c>
      <c r="M288" s="1898" t="s">
        <v>1909</v>
      </c>
      <c r="N288" s="1911"/>
      <c r="O288" s="1898">
        <v>42928</v>
      </c>
      <c r="P288" s="1913">
        <v>42928</v>
      </c>
      <c r="Q288" s="1898"/>
      <c r="R288" s="1898"/>
      <c r="S288" s="1898">
        <v>1</v>
      </c>
      <c r="T288" s="1898" t="s">
        <v>186</v>
      </c>
      <c r="U288" s="1899" t="s">
        <v>1917</v>
      </c>
      <c r="V288" s="1899"/>
      <c r="W288" s="1898"/>
      <c r="X288" s="1950"/>
      <c r="Y288" s="1898" t="s">
        <v>1918</v>
      </c>
      <c r="Z288" s="1898"/>
      <c r="AA288" s="1899" t="s">
        <v>1919</v>
      </c>
      <c r="AB288" s="1898"/>
      <c r="AC288" s="1898"/>
      <c r="AD288" s="1898"/>
    </row>
    <row r="289" spans="1:30" s="1889" customFormat="1" ht="20.100000000000001" customHeight="1">
      <c r="A289" s="1897">
        <v>288</v>
      </c>
      <c r="B289" s="1898" t="s">
        <v>12</v>
      </c>
      <c r="C289" s="1898" t="s">
        <v>27</v>
      </c>
      <c r="D289" s="1898" t="s">
        <v>32</v>
      </c>
      <c r="E289" s="1898" t="s">
        <v>1920</v>
      </c>
      <c r="F289" s="1898" t="s">
        <v>1921</v>
      </c>
      <c r="G289" s="1898" t="s">
        <v>20014</v>
      </c>
      <c r="H289" s="1909" t="s">
        <v>54</v>
      </c>
      <c r="I289" s="1898" t="s">
        <v>80</v>
      </c>
      <c r="J289" s="1898" t="s">
        <v>12</v>
      </c>
      <c r="K289" s="1898" t="s">
        <v>1922</v>
      </c>
      <c r="L289" s="1898" t="s">
        <v>352</v>
      </c>
      <c r="M289" s="1898"/>
      <c r="N289" s="1911"/>
      <c r="O289" s="1898">
        <v>42928</v>
      </c>
      <c r="P289" s="1913">
        <v>42928</v>
      </c>
      <c r="Q289" s="1898"/>
      <c r="R289" s="1898"/>
      <c r="S289" s="1898">
        <v>1</v>
      </c>
      <c r="T289" s="1898" t="s">
        <v>186</v>
      </c>
      <c r="U289" s="1899"/>
      <c r="V289" s="1899"/>
      <c r="W289" s="1898"/>
      <c r="X289" s="1950"/>
      <c r="Y289" s="1898" t="s">
        <v>1923</v>
      </c>
      <c r="Z289" s="1898"/>
      <c r="AA289" s="1899"/>
      <c r="AB289" s="1898"/>
      <c r="AC289" s="1898"/>
      <c r="AD289" s="1898"/>
    </row>
    <row r="290" spans="1:30" s="1889" customFormat="1" ht="20.100000000000001" customHeight="1">
      <c r="A290" s="1897">
        <v>289</v>
      </c>
      <c r="B290" s="1898" t="s">
        <v>12</v>
      </c>
      <c r="C290" s="1898" t="s">
        <v>27</v>
      </c>
      <c r="D290" s="1898" t="s">
        <v>32</v>
      </c>
      <c r="E290" s="1898" t="s">
        <v>1924</v>
      </c>
      <c r="F290" s="1898" t="s">
        <v>1925</v>
      </c>
      <c r="G290" s="1898" t="s">
        <v>20003</v>
      </c>
      <c r="H290" s="1909" t="s">
        <v>54</v>
      </c>
      <c r="I290" s="1898" t="s">
        <v>80</v>
      </c>
      <c r="J290" s="1898" t="s">
        <v>12</v>
      </c>
      <c r="K290" s="1898" t="s">
        <v>1889</v>
      </c>
      <c r="L290" s="1898" t="s">
        <v>352</v>
      </c>
      <c r="M290" s="1898" t="s">
        <v>1926</v>
      </c>
      <c r="N290" s="1911"/>
      <c r="O290" s="1898">
        <v>42928</v>
      </c>
      <c r="P290" s="1913">
        <v>42928</v>
      </c>
      <c r="Q290" s="1898"/>
      <c r="R290" s="1898"/>
      <c r="S290" s="1898">
        <v>1</v>
      </c>
      <c r="T290" s="1898" t="s">
        <v>186</v>
      </c>
      <c r="U290" s="1899"/>
      <c r="V290" s="1899"/>
      <c r="W290" s="1898"/>
      <c r="X290" s="1950"/>
      <c r="Y290" s="1898" t="s">
        <v>1927</v>
      </c>
      <c r="Z290" s="1898"/>
      <c r="AA290" s="1899"/>
      <c r="AB290" s="1898"/>
      <c r="AC290" s="1898"/>
      <c r="AD290" s="1898"/>
    </row>
    <row r="291" spans="1:30" s="1889" customFormat="1" ht="20.100000000000001" customHeight="1">
      <c r="A291" s="1897">
        <v>290</v>
      </c>
      <c r="B291" s="1898" t="s">
        <v>12</v>
      </c>
      <c r="C291" s="1898" t="s">
        <v>27</v>
      </c>
      <c r="D291" s="1898" t="s">
        <v>32</v>
      </c>
      <c r="E291" s="1898" t="s">
        <v>1928</v>
      </c>
      <c r="F291" s="1898" t="s">
        <v>1929</v>
      </c>
      <c r="G291" s="1898" t="s">
        <v>20014</v>
      </c>
      <c r="H291" s="1909" t="s">
        <v>54</v>
      </c>
      <c r="I291" s="1898" t="s">
        <v>80</v>
      </c>
      <c r="J291" s="1898" t="s">
        <v>12</v>
      </c>
      <c r="K291" s="1898" t="s">
        <v>12</v>
      </c>
      <c r="L291" s="1898" t="s">
        <v>352</v>
      </c>
      <c r="M291" s="1898" t="s">
        <v>516</v>
      </c>
      <c r="N291" s="1911"/>
      <c r="O291" s="1898">
        <v>42928</v>
      </c>
      <c r="P291" s="1913">
        <v>42929</v>
      </c>
      <c r="Q291" s="1898"/>
      <c r="R291" s="1898"/>
      <c r="S291" s="1898">
        <v>1</v>
      </c>
      <c r="T291" s="1898" t="s">
        <v>1775</v>
      </c>
      <c r="U291" s="1899"/>
      <c r="V291" s="1899"/>
      <c r="W291" s="1898"/>
      <c r="X291" s="1950"/>
      <c r="Y291" s="1898" t="s">
        <v>1930</v>
      </c>
      <c r="Z291" s="1898"/>
      <c r="AA291" s="1899"/>
      <c r="AB291" s="1898"/>
      <c r="AC291" s="1898"/>
      <c r="AD291" s="1898"/>
    </row>
    <row r="292" spans="1:30" s="1889" customFormat="1" ht="20.100000000000001" customHeight="1">
      <c r="A292" s="1897">
        <v>291</v>
      </c>
      <c r="B292" s="1898" t="s">
        <v>12</v>
      </c>
      <c r="C292" s="1898" t="s">
        <v>27</v>
      </c>
      <c r="D292" s="1898" t="s">
        <v>32</v>
      </c>
      <c r="E292" s="1898" t="s">
        <v>1931</v>
      </c>
      <c r="F292" s="1898" t="s">
        <v>1932</v>
      </c>
      <c r="G292" s="1898" t="s">
        <v>20015</v>
      </c>
      <c r="H292" s="1909" t="s">
        <v>54</v>
      </c>
      <c r="I292" s="1898" t="s">
        <v>93</v>
      </c>
      <c r="J292" s="1898" t="s">
        <v>12</v>
      </c>
      <c r="K292" s="1898" t="s">
        <v>12</v>
      </c>
      <c r="L292" s="1898" t="s">
        <v>118</v>
      </c>
      <c r="M292" s="1898" t="s">
        <v>1897</v>
      </c>
      <c r="N292" s="1911"/>
      <c r="O292" s="1898">
        <v>42928</v>
      </c>
      <c r="P292" s="1913">
        <v>42929</v>
      </c>
      <c r="Q292" s="1898"/>
      <c r="R292" s="1898"/>
      <c r="S292" s="1898">
        <v>1</v>
      </c>
      <c r="T292" s="1898" t="s">
        <v>1775</v>
      </c>
      <c r="U292" s="1899"/>
      <c r="V292" s="1899"/>
      <c r="W292" s="1898"/>
      <c r="X292" s="1950"/>
      <c r="Y292" s="1898" t="s">
        <v>1933</v>
      </c>
      <c r="Z292" s="1898"/>
      <c r="AA292" s="1899"/>
      <c r="AB292" s="1898"/>
      <c r="AC292" s="1898"/>
      <c r="AD292" s="1898"/>
    </row>
    <row r="293" spans="1:30" s="1889" customFormat="1" ht="20.100000000000001" customHeight="1">
      <c r="A293" s="1897">
        <v>292</v>
      </c>
      <c r="B293" s="1898" t="s">
        <v>12</v>
      </c>
      <c r="C293" s="1898" t="s">
        <v>27</v>
      </c>
      <c r="D293" s="1898" t="s">
        <v>28</v>
      </c>
      <c r="E293" s="1898" t="s">
        <v>1934</v>
      </c>
      <c r="F293" s="1898" t="s">
        <v>1935</v>
      </c>
      <c r="G293" s="1898" t="s">
        <v>20015</v>
      </c>
      <c r="H293" s="1909" t="s">
        <v>54</v>
      </c>
      <c r="I293" s="1898" t="s">
        <v>80</v>
      </c>
      <c r="J293" s="1898" t="s">
        <v>12</v>
      </c>
      <c r="K293" s="1898" t="s">
        <v>222</v>
      </c>
      <c r="L293" s="1898" t="s">
        <v>12</v>
      </c>
      <c r="M293" s="1898" t="s">
        <v>1483</v>
      </c>
      <c r="N293" s="1911"/>
      <c r="O293" s="1898">
        <v>42935</v>
      </c>
      <c r="P293" s="1913">
        <v>42940</v>
      </c>
      <c r="Q293" s="1898"/>
      <c r="R293" s="1898"/>
      <c r="S293" s="1898">
        <v>1</v>
      </c>
      <c r="T293" s="1898" t="s">
        <v>143</v>
      </c>
      <c r="U293" s="1899" t="s">
        <v>1936</v>
      </c>
      <c r="V293" s="1899" t="s">
        <v>1937</v>
      </c>
      <c r="W293" s="1898"/>
      <c r="X293" s="1950"/>
      <c r="Y293" s="1898" t="s">
        <v>1938</v>
      </c>
      <c r="Z293" s="1898"/>
      <c r="AA293" s="1899" t="s">
        <v>1939</v>
      </c>
      <c r="AB293" s="1898" t="s">
        <v>1488</v>
      </c>
      <c r="AC293" s="1898" t="s">
        <v>79</v>
      </c>
      <c r="AD293" s="1898"/>
    </row>
    <row r="294" spans="1:30" s="1889" customFormat="1" ht="20.100000000000001" customHeight="1">
      <c r="A294" s="1897">
        <v>293</v>
      </c>
      <c r="B294" s="1898" t="s">
        <v>12</v>
      </c>
      <c r="C294" s="1898" t="s">
        <v>27</v>
      </c>
      <c r="D294" s="1898" t="s">
        <v>28</v>
      </c>
      <c r="E294" s="1898" t="s">
        <v>1940</v>
      </c>
      <c r="F294" s="1898" t="s">
        <v>1941</v>
      </c>
      <c r="G294" s="1898" t="s">
        <v>20015</v>
      </c>
      <c r="H294" s="1909" t="s">
        <v>54</v>
      </c>
      <c r="I294" s="1898" t="s">
        <v>80</v>
      </c>
      <c r="J294" s="1898" t="s">
        <v>12</v>
      </c>
      <c r="K294" s="1898" t="s">
        <v>222</v>
      </c>
      <c r="L294" s="1898" t="s">
        <v>12</v>
      </c>
      <c r="M294" s="1898" t="s">
        <v>1483</v>
      </c>
      <c r="N294" s="1911"/>
      <c r="O294" s="1898">
        <v>42935</v>
      </c>
      <c r="P294" s="1913">
        <v>42940</v>
      </c>
      <c r="Q294" s="1898"/>
      <c r="R294" s="1898"/>
      <c r="S294" s="1898">
        <v>1</v>
      </c>
      <c r="T294" s="1898" t="s">
        <v>143</v>
      </c>
      <c r="U294" s="1899" t="s">
        <v>1942</v>
      </c>
      <c r="V294" s="1899" t="s">
        <v>1943</v>
      </c>
      <c r="W294" s="1898"/>
      <c r="X294" s="1950"/>
      <c r="Y294" s="1898" t="s">
        <v>1944</v>
      </c>
      <c r="Z294" s="1898"/>
      <c r="AA294" s="1899" t="s">
        <v>1945</v>
      </c>
      <c r="AB294" s="1898" t="s">
        <v>1488</v>
      </c>
      <c r="AC294" s="1898" t="s">
        <v>79</v>
      </c>
      <c r="AD294" s="1898"/>
    </row>
    <row r="295" spans="1:30" s="1889" customFormat="1" ht="20.100000000000001" customHeight="1">
      <c r="A295" s="1897">
        <v>294</v>
      </c>
      <c r="B295" s="1898" t="s">
        <v>12</v>
      </c>
      <c r="C295" s="1898" t="s">
        <v>27</v>
      </c>
      <c r="D295" s="1898" t="s">
        <v>28</v>
      </c>
      <c r="E295" s="1898" t="s">
        <v>1946</v>
      </c>
      <c r="F295" s="1898" t="s">
        <v>1947</v>
      </c>
      <c r="G295" s="1898" t="s">
        <v>20015</v>
      </c>
      <c r="H295" s="1909" t="s">
        <v>54</v>
      </c>
      <c r="I295" s="1898" t="s">
        <v>93</v>
      </c>
      <c r="J295" s="1898" t="s">
        <v>12</v>
      </c>
      <c r="K295" s="1898" t="s">
        <v>222</v>
      </c>
      <c r="L295" s="1898" t="s">
        <v>12</v>
      </c>
      <c r="M295" s="1898" t="s">
        <v>1492</v>
      </c>
      <c r="N295" s="1911"/>
      <c r="O295" s="1898">
        <v>42935</v>
      </c>
      <c r="P295" s="1913">
        <v>42940</v>
      </c>
      <c r="Q295" s="1898"/>
      <c r="R295" s="1898"/>
      <c r="S295" s="1898">
        <v>1</v>
      </c>
      <c r="T295" s="1898" t="s">
        <v>143</v>
      </c>
      <c r="U295" s="1899" t="s">
        <v>1948</v>
      </c>
      <c r="V295" s="1899" t="s">
        <v>1949</v>
      </c>
      <c r="W295" s="1898"/>
      <c r="X295" s="1950"/>
      <c r="Y295" s="1898" t="s">
        <v>1950</v>
      </c>
      <c r="Z295" s="1898"/>
      <c r="AA295" s="1899" t="s">
        <v>1951</v>
      </c>
      <c r="AB295" s="1898" t="s">
        <v>1488</v>
      </c>
      <c r="AC295" s="1898" t="s">
        <v>79</v>
      </c>
      <c r="AD295" s="1898"/>
    </row>
    <row r="296" spans="1:30" s="1889" customFormat="1" ht="20.100000000000001" customHeight="1">
      <c r="A296" s="1897">
        <v>295</v>
      </c>
      <c r="B296" s="1898" t="s">
        <v>12</v>
      </c>
      <c r="C296" s="1898" t="s">
        <v>27</v>
      </c>
      <c r="D296" s="1898" t="s">
        <v>28</v>
      </c>
      <c r="E296" s="1898" t="s">
        <v>1952</v>
      </c>
      <c r="F296" s="1898" t="s">
        <v>1953</v>
      </c>
      <c r="G296" s="1898" t="s">
        <v>20015</v>
      </c>
      <c r="H296" s="1909" t="s">
        <v>54</v>
      </c>
      <c r="I296" s="1898" t="s">
        <v>93</v>
      </c>
      <c r="J296" s="1898" t="s">
        <v>12</v>
      </c>
      <c r="K296" s="1898" t="s">
        <v>222</v>
      </c>
      <c r="L296" s="1898" t="s">
        <v>12</v>
      </c>
      <c r="M296" s="1898" t="s">
        <v>1492</v>
      </c>
      <c r="N296" s="1911"/>
      <c r="O296" s="1898">
        <v>42935</v>
      </c>
      <c r="P296" s="1913">
        <v>42941</v>
      </c>
      <c r="Q296" s="1898"/>
      <c r="R296" s="1898"/>
      <c r="S296" s="1898">
        <v>1</v>
      </c>
      <c r="T296" s="1898" t="s">
        <v>1677</v>
      </c>
      <c r="U296" s="1899" t="s">
        <v>1954</v>
      </c>
      <c r="V296" s="1899" t="s">
        <v>1955</v>
      </c>
      <c r="W296" s="1898"/>
      <c r="X296" s="1950"/>
      <c r="Y296" s="1898" t="s">
        <v>1956</v>
      </c>
      <c r="Z296" s="1898"/>
      <c r="AA296" s="1899" t="s">
        <v>1957</v>
      </c>
      <c r="AB296" s="1898" t="s">
        <v>1488</v>
      </c>
      <c r="AC296" s="1898" t="s">
        <v>79</v>
      </c>
      <c r="AD296" s="1898"/>
    </row>
    <row r="297" spans="1:30" s="1889" customFormat="1" ht="20.100000000000001" customHeight="1">
      <c r="A297" s="1897">
        <v>296</v>
      </c>
      <c r="B297" s="1898" t="s">
        <v>12</v>
      </c>
      <c r="C297" s="1898" t="s">
        <v>27</v>
      </c>
      <c r="D297" s="1898" t="s">
        <v>33</v>
      </c>
      <c r="E297" s="1898" t="s">
        <v>1958</v>
      </c>
      <c r="F297" s="1898" t="s">
        <v>1959</v>
      </c>
      <c r="G297" s="1898" t="s">
        <v>20015</v>
      </c>
      <c r="H297" s="1909" t="s">
        <v>54</v>
      </c>
      <c r="I297" s="1898" t="s">
        <v>93</v>
      </c>
      <c r="J297" s="1898" t="s">
        <v>12</v>
      </c>
      <c r="K297" s="1898" t="s">
        <v>1960</v>
      </c>
      <c r="L297" s="1898"/>
      <c r="M297" s="1898"/>
      <c r="N297" s="1911"/>
      <c r="O297" s="1898">
        <v>42931</v>
      </c>
      <c r="P297" s="1913">
        <v>42941</v>
      </c>
      <c r="Q297" s="1898"/>
      <c r="R297" s="1898"/>
      <c r="S297" s="1898">
        <v>1</v>
      </c>
      <c r="T297" s="1898" t="s">
        <v>1677</v>
      </c>
      <c r="U297" s="1899" t="s">
        <v>1961</v>
      </c>
      <c r="V297" s="1899"/>
      <c r="W297" s="1898"/>
      <c r="X297" s="1950"/>
      <c r="Y297" s="1898"/>
      <c r="Z297" s="1898"/>
      <c r="AA297" s="1899"/>
      <c r="AB297" s="1898"/>
      <c r="AC297" s="1898"/>
      <c r="AD297" s="1898"/>
    </row>
    <row r="298" spans="1:30" s="1889" customFormat="1" ht="20.100000000000001" customHeight="1">
      <c r="A298" s="1897">
        <v>297</v>
      </c>
      <c r="B298" s="1898" t="s">
        <v>6</v>
      </c>
      <c r="C298" s="1898" t="s">
        <v>36</v>
      </c>
      <c r="D298" s="1903" t="s">
        <v>37</v>
      </c>
      <c r="E298" s="1898" t="s">
        <v>1962</v>
      </c>
      <c r="F298" s="1898" t="s">
        <v>1963</v>
      </c>
      <c r="G298" s="1898" t="s">
        <v>20003</v>
      </c>
      <c r="H298" s="1909" t="s">
        <v>54</v>
      </c>
      <c r="I298" s="1898" t="s">
        <v>80</v>
      </c>
      <c r="J298" s="1898" t="s">
        <v>12</v>
      </c>
      <c r="K298" s="1898" t="s">
        <v>194</v>
      </c>
      <c r="L298" s="1898" t="s">
        <v>12</v>
      </c>
      <c r="M298" s="1898"/>
      <c r="N298" s="1911"/>
      <c r="O298" s="1898">
        <v>42931</v>
      </c>
      <c r="P298" s="1913">
        <v>42940</v>
      </c>
      <c r="Q298" s="1898"/>
      <c r="R298" s="1898"/>
      <c r="S298" s="1898">
        <v>1</v>
      </c>
      <c r="T298" s="1898" t="s">
        <v>143</v>
      </c>
      <c r="U298" s="1899" t="s">
        <v>1964</v>
      </c>
      <c r="V298" s="1899"/>
      <c r="W298" s="1898"/>
      <c r="X298" s="1950"/>
      <c r="Y298" s="1898" t="s">
        <v>1965</v>
      </c>
      <c r="Z298" s="1898"/>
      <c r="AA298" s="1899"/>
      <c r="AB298" s="1898"/>
      <c r="AC298" s="1898"/>
      <c r="AD298" s="1898"/>
    </row>
    <row r="299" spans="1:30" s="1889" customFormat="1" ht="20.100000000000001" customHeight="1">
      <c r="A299" s="1897">
        <v>298</v>
      </c>
      <c r="B299" s="1898" t="s">
        <v>12</v>
      </c>
      <c r="C299" s="1898" t="s">
        <v>27</v>
      </c>
      <c r="D299" s="1898" t="s">
        <v>28</v>
      </c>
      <c r="E299" s="1898" t="s">
        <v>1966</v>
      </c>
      <c r="F299" s="1898" t="s">
        <v>1967</v>
      </c>
      <c r="G299" s="1898" t="s">
        <v>20015</v>
      </c>
      <c r="H299" s="1909" t="s">
        <v>54</v>
      </c>
      <c r="I299" s="1898" t="s">
        <v>93</v>
      </c>
      <c r="J299" s="1898" t="s">
        <v>12</v>
      </c>
      <c r="K299" s="1898" t="s">
        <v>12</v>
      </c>
      <c r="L299" s="1898" t="s">
        <v>12</v>
      </c>
      <c r="M299" s="1898"/>
      <c r="N299" s="1911"/>
      <c r="O299" s="1898">
        <v>42931</v>
      </c>
      <c r="P299" s="1913">
        <v>42941</v>
      </c>
      <c r="Q299" s="1898"/>
      <c r="R299" s="1898"/>
      <c r="S299" s="1898">
        <v>1</v>
      </c>
      <c r="T299" s="1898" t="s">
        <v>1677</v>
      </c>
      <c r="U299" s="1899" t="s">
        <v>1968</v>
      </c>
      <c r="V299" s="1899"/>
      <c r="W299" s="1898"/>
      <c r="X299" s="1950"/>
      <c r="Y299" s="1898" t="s">
        <v>1969</v>
      </c>
      <c r="Z299" s="1898"/>
      <c r="AA299" s="1899"/>
      <c r="AB299" s="1898"/>
      <c r="AC299" s="1898"/>
      <c r="AD299" s="1898"/>
    </row>
    <row r="300" spans="1:30" s="1889" customFormat="1" ht="20.100000000000001" customHeight="1">
      <c r="A300" s="1897">
        <v>299</v>
      </c>
      <c r="B300" s="1898" t="s">
        <v>12</v>
      </c>
      <c r="C300" s="1898" t="s">
        <v>27</v>
      </c>
      <c r="D300" s="1898" t="s">
        <v>28</v>
      </c>
      <c r="E300" s="1898" t="s">
        <v>1970</v>
      </c>
      <c r="F300" s="1898" t="s">
        <v>1971</v>
      </c>
      <c r="G300" s="1898" t="s">
        <v>20015</v>
      </c>
      <c r="H300" s="1909" t="s">
        <v>54</v>
      </c>
      <c r="I300" s="1898" t="s">
        <v>80</v>
      </c>
      <c r="J300" s="1898" t="s">
        <v>12</v>
      </c>
      <c r="K300" s="1898" t="s">
        <v>12</v>
      </c>
      <c r="L300" s="1898" t="s">
        <v>12</v>
      </c>
      <c r="M300" s="1898"/>
      <c r="N300" s="1911"/>
      <c r="O300" s="1898">
        <v>42931</v>
      </c>
      <c r="P300" s="1913">
        <v>42941</v>
      </c>
      <c r="Q300" s="1898"/>
      <c r="R300" s="1898"/>
      <c r="S300" s="1898">
        <v>1</v>
      </c>
      <c r="T300" s="1898" t="s">
        <v>1677</v>
      </c>
      <c r="U300" s="1899" t="s">
        <v>1972</v>
      </c>
      <c r="V300" s="1899"/>
      <c r="W300" s="1898"/>
      <c r="X300" s="1950"/>
      <c r="Y300" s="1898" t="s">
        <v>1973</v>
      </c>
      <c r="Z300" s="1898"/>
      <c r="AA300" s="1899"/>
      <c r="AB300" s="1898"/>
      <c r="AC300" s="1898"/>
      <c r="AD300" s="1898"/>
    </row>
    <row r="301" spans="1:30" s="1889" customFormat="1" ht="20.100000000000001" customHeight="1">
      <c r="A301" s="1897">
        <v>300</v>
      </c>
      <c r="B301" s="1898" t="s">
        <v>12</v>
      </c>
      <c r="C301" s="1898" t="s">
        <v>27</v>
      </c>
      <c r="D301" s="1898" t="s">
        <v>28</v>
      </c>
      <c r="E301" s="1898" t="s">
        <v>1974</v>
      </c>
      <c r="F301" s="1898" t="s">
        <v>1975</v>
      </c>
      <c r="G301" s="1898" t="s">
        <v>20015</v>
      </c>
      <c r="H301" s="1909" t="s">
        <v>54</v>
      </c>
      <c r="I301" s="1898" t="s">
        <v>93</v>
      </c>
      <c r="J301" s="1898" t="s">
        <v>12</v>
      </c>
      <c r="K301" s="1898" t="s">
        <v>222</v>
      </c>
      <c r="L301" s="1898" t="s">
        <v>12</v>
      </c>
      <c r="M301" s="1898"/>
      <c r="N301" s="1911"/>
      <c r="O301" s="1898">
        <v>42931</v>
      </c>
      <c r="P301" s="1913">
        <v>42942</v>
      </c>
      <c r="Q301" s="1898"/>
      <c r="R301" s="1898"/>
      <c r="S301" s="1898">
        <v>1</v>
      </c>
      <c r="T301" s="1898" t="s">
        <v>1175</v>
      </c>
      <c r="U301" s="1899" t="s">
        <v>1976</v>
      </c>
      <c r="V301" s="1899"/>
      <c r="W301" s="1898"/>
      <c r="X301" s="1950"/>
      <c r="Y301" s="1898"/>
      <c r="Z301" s="1898"/>
      <c r="AA301" s="1899"/>
      <c r="AB301" s="1898"/>
      <c r="AC301" s="1898"/>
      <c r="AD301" s="1898"/>
    </row>
    <row r="302" spans="1:30" s="1889" customFormat="1" ht="20.100000000000001" customHeight="1">
      <c r="A302" s="1897">
        <v>301</v>
      </c>
      <c r="B302" s="1898" t="s">
        <v>12</v>
      </c>
      <c r="C302" s="1898" t="s">
        <v>27</v>
      </c>
      <c r="D302" s="1898" t="s">
        <v>28</v>
      </c>
      <c r="E302" s="1898" t="s">
        <v>1977</v>
      </c>
      <c r="F302" s="1898" t="s">
        <v>1978</v>
      </c>
      <c r="G302" s="1898" t="s">
        <v>20015</v>
      </c>
      <c r="H302" s="1909" t="s">
        <v>54</v>
      </c>
      <c r="I302" s="1898" t="s">
        <v>93</v>
      </c>
      <c r="J302" s="1898" t="s">
        <v>12</v>
      </c>
      <c r="K302" s="1898" t="s">
        <v>222</v>
      </c>
      <c r="L302" s="1898" t="s">
        <v>12</v>
      </c>
      <c r="M302" s="1898"/>
      <c r="N302" s="1911"/>
      <c r="O302" s="1898">
        <v>42931</v>
      </c>
      <c r="P302" s="1913">
        <v>42942</v>
      </c>
      <c r="Q302" s="1898"/>
      <c r="R302" s="1898"/>
      <c r="S302" s="1898">
        <v>1</v>
      </c>
      <c r="T302" s="1898" t="s">
        <v>1979</v>
      </c>
      <c r="U302" s="1899" t="s">
        <v>1980</v>
      </c>
      <c r="V302" s="1899"/>
      <c r="W302" s="1898"/>
      <c r="X302" s="1950"/>
      <c r="Y302" s="1898"/>
      <c r="Z302" s="1898"/>
      <c r="AA302" s="1899"/>
      <c r="AB302" s="1898"/>
      <c r="AC302" s="1898"/>
      <c r="AD302" s="1898"/>
    </row>
    <row r="303" spans="1:30" s="1889" customFormat="1" ht="20.100000000000001" customHeight="1">
      <c r="A303" s="1897">
        <v>302</v>
      </c>
      <c r="B303" s="1898" t="s">
        <v>12</v>
      </c>
      <c r="C303" s="1898" t="s">
        <v>27</v>
      </c>
      <c r="D303" s="1898" t="s">
        <v>28</v>
      </c>
      <c r="E303" s="1898" t="s">
        <v>1981</v>
      </c>
      <c r="F303" s="1898" t="s">
        <v>1982</v>
      </c>
      <c r="G303" s="1898" t="s">
        <v>20015</v>
      </c>
      <c r="H303" s="1909" t="s">
        <v>54</v>
      </c>
      <c r="I303" s="1898" t="s">
        <v>93</v>
      </c>
      <c r="J303" s="1898" t="s">
        <v>12</v>
      </c>
      <c r="K303" s="1898" t="s">
        <v>222</v>
      </c>
      <c r="L303" s="1898" t="s">
        <v>12</v>
      </c>
      <c r="M303" s="1898"/>
      <c r="N303" s="1911"/>
      <c r="O303" s="1898">
        <v>42931</v>
      </c>
      <c r="P303" s="1913">
        <v>42941</v>
      </c>
      <c r="Q303" s="1898"/>
      <c r="R303" s="1898"/>
      <c r="S303" s="1898">
        <v>1</v>
      </c>
      <c r="T303" s="1898" t="s">
        <v>1677</v>
      </c>
      <c r="U303" s="1899" t="s">
        <v>1983</v>
      </c>
      <c r="V303" s="1899"/>
      <c r="W303" s="1898"/>
      <c r="X303" s="1950"/>
      <c r="Y303" s="1898"/>
      <c r="Z303" s="1898"/>
      <c r="AA303" s="1899"/>
      <c r="AB303" s="1898"/>
      <c r="AC303" s="1898"/>
      <c r="AD303" s="1898"/>
    </row>
    <row r="304" spans="1:30" s="1889" customFormat="1" ht="20.100000000000001" customHeight="1">
      <c r="A304" s="1897">
        <v>303</v>
      </c>
      <c r="B304" s="1898" t="s">
        <v>12</v>
      </c>
      <c r="C304" s="1898" t="s">
        <v>27</v>
      </c>
      <c r="D304" s="1898" t="s">
        <v>29</v>
      </c>
      <c r="E304" s="1898" t="s">
        <v>1984</v>
      </c>
      <c r="F304" s="1898" t="s">
        <v>1985</v>
      </c>
      <c r="G304" s="1898" t="s">
        <v>20015</v>
      </c>
      <c r="H304" s="1909" t="s">
        <v>54</v>
      </c>
      <c r="I304" s="1898" t="s">
        <v>80</v>
      </c>
      <c r="J304" s="1898" t="s">
        <v>12</v>
      </c>
      <c r="K304" s="1898" t="s">
        <v>222</v>
      </c>
      <c r="L304" s="1898" t="s">
        <v>118</v>
      </c>
      <c r="M304" s="1898"/>
      <c r="N304" s="1911"/>
      <c r="O304" s="1898">
        <v>42935</v>
      </c>
      <c r="P304" s="1913">
        <v>42938</v>
      </c>
      <c r="Q304" s="1898"/>
      <c r="R304" s="1898"/>
      <c r="S304" s="1898">
        <v>1</v>
      </c>
      <c r="T304" s="1898" t="s">
        <v>1455</v>
      </c>
      <c r="U304" s="1899"/>
      <c r="V304" s="1899"/>
      <c r="W304" s="1898"/>
      <c r="X304" s="1950"/>
      <c r="Y304" s="1898" t="s">
        <v>1986</v>
      </c>
      <c r="Z304" s="1898"/>
      <c r="AA304" s="1899"/>
      <c r="AB304" s="1898"/>
      <c r="AC304" s="1898"/>
      <c r="AD304" s="1898"/>
    </row>
    <row r="305" spans="1:30" s="1889" customFormat="1" ht="20.100000000000001" customHeight="1">
      <c r="A305" s="1897">
        <v>304</v>
      </c>
      <c r="B305" s="1898" t="s">
        <v>1542</v>
      </c>
      <c r="C305" s="1898" t="s">
        <v>19</v>
      </c>
      <c r="D305" s="1898" t="s">
        <v>20</v>
      </c>
      <c r="E305" s="1898" t="s">
        <v>1987</v>
      </c>
      <c r="F305" s="1898" t="s">
        <v>1988</v>
      </c>
      <c r="G305" s="1898" t="s">
        <v>20015</v>
      </c>
      <c r="H305" s="1909" t="s">
        <v>54</v>
      </c>
      <c r="I305" s="1898" t="s">
        <v>80</v>
      </c>
      <c r="J305" s="1898" t="s">
        <v>1542</v>
      </c>
      <c r="K305" s="1898"/>
      <c r="L305" s="1898"/>
      <c r="M305" s="1898"/>
      <c r="N305" s="1911"/>
      <c r="O305" s="1898">
        <v>42935</v>
      </c>
      <c r="P305" s="1913">
        <v>42939</v>
      </c>
      <c r="Q305" s="1898"/>
      <c r="R305" s="1898"/>
      <c r="S305" s="1898">
        <v>1</v>
      </c>
      <c r="T305" s="1898" t="s">
        <v>96</v>
      </c>
      <c r="U305" s="1899" t="s">
        <v>1989</v>
      </c>
      <c r="V305" s="1899"/>
      <c r="W305" s="1898"/>
      <c r="X305" s="1950"/>
      <c r="Y305" s="1898" t="s">
        <v>1990</v>
      </c>
      <c r="Z305" s="1898"/>
      <c r="AA305" s="1899"/>
      <c r="AB305" s="1898" t="s">
        <v>149</v>
      </c>
      <c r="AC305" s="1898"/>
      <c r="AD305" s="1898"/>
    </row>
    <row r="306" spans="1:30" s="1889" customFormat="1" ht="20.100000000000001" customHeight="1">
      <c r="A306" s="1897">
        <v>305</v>
      </c>
      <c r="B306" s="1898" t="s">
        <v>1542</v>
      </c>
      <c r="C306" s="1898" t="s">
        <v>19</v>
      </c>
      <c r="D306" s="1898" t="s">
        <v>20</v>
      </c>
      <c r="E306" s="1898" t="s">
        <v>1991</v>
      </c>
      <c r="F306" s="1898" t="s">
        <v>1992</v>
      </c>
      <c r="G306" s="1898" t="s">
        <v>20015</v>
      </c>
      <c r="H306" s="1909" t="s">
        <v>54</v>
      </c>
      <c r="I306" s="1898" t="s">
        <v>93</v>
      </c>
      <c r="J306" s="1898" t="s">
        <v>1542</v>
      </c>
      <c r="K306" s="1898" t="s">
        <v>1993</v>
      </c>
      <c r="L306" s="1898" t="s">
        <v>131</v>
      </c>
      <c r="M306" s="1898"/>
      <c r="N306" s="1911"/>
      <c r="O306" s="1898"/>
      <c r="P306" s="1913">
        <v>42939</v>
      </c>
      <c r="Q306" s="1898"/>
      <c r="R306" s="1898"/>
      <c r="S306" s="1898">
        <v>1</v>
      </c>
      <c r="T306" s="1898" t="s">
        <v>96</v>
      </c>
      <c r="U306" s="1899" t="s">
        <v>1994</v>
      </c>
      <c r="V306" s="1899" t="s">
        <v>1995</v>
      </c>
      <c r="W306" s="1898"/>
      <c r="X306" s="1950"/>
      <c r="Y306" s="1898" t="s">
        <v>1996</v>
      </c>
      <c r="Z306" s="1898"/>
      <c r="AA306" s="1899"/>
      <c r="AB306" s="1898" t="s">
        <v>149</v>
      </c>
      <c r="AC306" s="1898"/>
      <c r="AD306" s="1898"/>
    </row>
    <row r="307" spans="1:30" s="1889" customFormat="1" ht="20.100000000000001" customHeight="1">
      <c r="A307" s="1897">
        <v>306</v>
      </c>
      <c r="B307" s="1898" t="s">
        <v>12</v>
      </c>
      <c r="C307" s="1898" t="s">
        <v>27</v>
      </c>
      <c r="D307" s="1898" t="s">
        <v>35</v>
      </c>
      <c r="E307" s="1898" t="s">
        <v>1997</v>
      </c>
      <c r="F307" s="1898" t="s">
        <v>1998</v>
      </c>
      <c r="G307" s="1898" t="s">
        <v>20003</v>
      </c>
      <c r="H307" s="1909" t="s">
        <v>54</v>
      </c>
      <c r="I307" s="1898" t="s">
        <v>93</v>
      </c>
      <c r="J307" s="1898" t="s">
        <v>1999</v>
      </c>
      <c r="K307" s="1898" t="s">
        <v>2000</v>
      </c>
      <c r="L307" s="1898"/>
      <c r="M307" s="1898"/>
      <c r="N307" s="1911"/>
      <c r="O307" s="1898"/>
      <c r="P307" s="1913"/>
      <c r="Q307" s="1898"/>
      <c r="R307" s="1898"/>
      <c r="S307" s="1898"/>
      <c r="T307" s="1898"/>
      <c r="U307" s="1899" t="s">
        <v>2001</v>
      </c>
      <c r="V307" s="1899"/>
      <c r="W307" s="1898"/>
      <c r="X307" s="1950"/>
      <c r="Y307" s="1898"/>
      <c r="Z307" s="1898"/>
      <c r="AA307" s="1899"/>
      <c r="AB307" s="1898" t="s">
        <v>149</v>
      </c>
      <c r="AC307" s="1898"/>
      <c r="AD307" s="1898"/>
    </row>
    <row r="308" spans="1:30" s="1889" customFormat="1" ht="20.100000000000001" customHeight="1">
      <c r="A308" s="1897">
        <v>307</v>
      </c>
      <c r="B308" s="1898" t="s">
        <v>12</v>
      </c>
      <c r="C308" s="1898" t="s">
        <v>27</v>
      </c>
      <c r="D308" s="1898" t="s">
        <v>35</v>
      </c>
      <c r="E308" s="1898" t="s">
        <v>2002</v>
      </c>
      <c r="F308" s="1898" t="s">
        <v>2003</v>
      </c>
      <c r="G308" s="1898" t="s">
        <v>20003</v>
      </c>
      <c r="H308" s="1909" t="s">
        <v>54</v>
      </c>
      <c r="I308" s="1898" t="s">
        <v>93</v>
      </c>
      <c r="J308" s="1898" t="s">
        <v>1999</v>
      </c>
      <c r="K308" s="1898" t="s">
        <v>2004</v>
      </c>
      <c r="L308" s="1898"/>
      <c r="M308" s="1898"/>
      <c r="N308" s="1911"/>
      <c r="O308" s="1898"/>
      <c r="P308" s="1913"/>
      <c r="Q308" s="1898"/>
      <c r="R308" s="1898"/>
      <c r="S308" s="1898"/>
      <c r="T308" s="1898"/>
      <c r="U308" s="1899" t="s">
        <v>2005</v>
      </c>
      <c r="V308" s="1899"/>
      <c r="W308" s="1898"/>
      <c r="X308" s="1950"/>
      <c r="Y308" s="1898"/>
      <c r="Z308" s="1898"/>
      <c r="AA308" s="1899"/>
      <c r="AB308" s="1898" t="s">
        <v>149</v>
      </c>
      <c r="AC308" s="1898"/>
      <c r="AD308" s="1898"/>
    </row>
    <row r="309" spans="1:30" s="1889" customFormat="1" ht="20.100000000000001" customHeight="1">
      <c r="A309" s="1897">
        <v>308</v>
      </c>
      <c r="B309" s="1898" t="s">
        <v>12</v>
      </c>
      <c r="C309" s="1898" t="s">
        <v>27</v>
      </c>
      <c r="D309" s="1898" t="s">
        <v>35</v>
      </c>
      <c r="E309" s="1898" t="s">
        <v>2006</v>
      </c>
      <c r="F309" s="1898" t="s">
        <v>2007</v>
      </c>
      <c r="G309" s="1898" t="s">
        <v>20003</v>
      </c>
      <c r="H309" s="1909" t="s">
        <v>54</v>
      </c>
      <c r="I309" s="1898" t="s">
        <v>93</v>
      </c>
      <c r="J309" s="1898" t="s">
        <v>1999</v>
      </c>
      <c r="K309" s="1898"/>
      <c r="L309" s="1898"/>
      <c r="M309" s="1898"/>
      <c r="N309" s="1911"/>
      <c r="O309" s="1898"/>
      <c r="P309" s="1913"/>
      <c r="Q309" s="1898"/>
      <c r="R309" s="1898"/>
      <c r="S309" s="1898"/>
      <c r="T309" s="1898"/>
      <c r="U309" s="1899" t="s">
        <v>2008</v>
      </c>
      <c r="V309" s="1899"/>
      <c r="W309" s="1898"/>
      <c r="X309" s="1950"/>
      <c r="Y309" s="1898"/>
      <c r="Z309" s="1898"/>
      <c r="AA309" s="1899"/>
      <c r="AB309" s="1898" t="s">
        <v>149</v>
      </c>
      <c r="AC309" s="1898"/>
      <c r="AD309" s="1898"/>
    </row>
    <row r="310" spans="1:30" s="1889" customFormat="1" ht="20.100000000000001" customHeight="1">
      <c r="A310" s="1897">
        <v>309</v>
      </c>
      <c r="B310" s="1898" t="s">
        <v>12</v>
      </c>
      <c r="C310" s="1898" t="s">
        <v>27</v>
      </c>
      <c r="D310" s="1898" t="s">
        <v>35</v>
      </c>
      <c r="E310" s="1898" t="s">
        <v>2009</v>
      </c>
      <c r="F310" s="1898" t="s">
        <v>2010</v>
      </c>
      <c r="G310" s="1898" t="s">
        <v>20015</v>
      </c>
      <c r="H310" s="1909" t="s">
        <v>54</v>
      </c>
      <c r="I310" s="1898" t="s">
        <v>93</v>
      </c>
      <c r="J310" s="1898"/>
      <c r="K310" s="1898"/>
      <c r="L310" s="1898"/>
      <c r="M310" s="1898"/>
      <c r="N310" s="1911"/>
      <c r="O310" s="1898"/>
      <c r="P310" s="1913"/>
      <c r="Q310" s="1898"/>
      <c r="R310" s="1898"/>
      <c r="S310" s="1898"/>
      <c r="T310" s="1898"/>
      <c r="U310" s="1899" t="s">
        <v>2011</v>
      </c>
      <c r="V310" s="1899"/>
      <c r="W310" s="1898"/>
      <c r="X310" s="1950"/>
      <c r="Y310" s="1898"/>
      <c r="Z310" s="1898"/>
      <c r="AA310" s="1899"/>
      <c r="AB310" s="1898" t="s">
        <v>149</v>
      </c>
      <c r="AC310" s="1898"/>
      <c r="AD310" s="1898"/>
    </row>
    <row r="311" spans="1:30" s="1889" customFormat="1" ht="20.100000000000001" customHeight="1">
      <c r="A311" s="1897">
        <v>310</v>
      </c>
      <c r="B311" s="1898" t="s">
        <v>12</v>
      </c>
      <c r="C311" s="1898" t="s">
        <v>27</v>
      </c>
      <c r="D311" s="1898" t="s">
        <v>35</v>
      </c>
      <c r="E311" s="1898" t="s">
        <v>2012</v>
      </c>
      <c r="F311" s="1898" t="s">
        <v>2013</v>
      </c>
      <c r="G311" s="1898" t="s">
        <v>20015</v>
      </c>
      <c r="H311" s="1909" t="s">
        <v>54</v>
      </c>
      <c r="I311" s="1898" t="s">
        <v>93</v>
      </c>
      <c r="J311" s="1898" t="s">
        <v>12</v>
      </c>
      <c r="K311" s="1898" t="s">
        <v>755</v>
      </c>
      <c r="L311" s="1898" t="s">
        <v>118</v>
      </c>
      <c r="M311" s="1898"/>
      <c r="N311" s="1911"/>
      <c r="O311" s="1898"/>
      <c r="P311" s="1913"/>
      <c r="Q311" s="1898"/>
      <c r="R311" s="1898"/>
      <c r="S311" s="1898"/>
      <c r="T311" s="1898"/>
      <c r="U311" s="1899" t="s">
        <v>2014</v>
      </c>
      <c r="V311" s="1899"/>
      <c r="W311" s="1898"/>
      <c r="X311" s="1950"/>
      <c r="Y311" s="1898"/>
      <c r="Z311" s="1898"/>
      <c r="AA311" s="1899"/>
      <c r="AB311" s="1898" t="s">
        <v>149</v>
      </c>
      <c r="AC311" s="1898"/>
      <c r="AD311" s="1898"/>
    </row>
    <row r="312" spans="1:30" s="1889" customFormat="1" ht="20.100000000000001" customHeight="1">
      <c r="A312" s="1897">
        <v>311</v>
      </c>
      <c r="B312" s="1898" t="s">
        <v>12</v>
      </c>
      <c r="C312" s="1898" t="s">
        <v>27</v>
      </c>
      <c r="D312" s="1898" t="s">
        <v>35</v>
      </c>
      <c r="E312" s="1898" t="s">
        <v>2015</v>
      </c>
      <c r="F312" s="1898" t="s">
        <v>2016</v>
      </c>
      <c r="G312" s="1898" t="s">
        <v>20003</v>
      </c>
      <c r="H312" s="1909" t="s">
        <v>54</v>
      </c>
      <c r="I312" s="1898" t="s">
        <v>93</v>
      </c>
      <c r="J312" s="1898"/>
      <c r="K312" s="1898"/>
      <c r="L312" s="1898"/>
      <c r="M312" s="1898"/>
      <c r="N312" s="1911"/>
      <c r="O312" s="1898"/>
      <c r="P312" s="1913"/>
      <c r="Q312" s="1898"/>
      <c r="R312" s="1898"/>
      <c r="S312" s="1898"/>
      <c r="T312" s="1898"/>
      <c r="U312" s="1899" t="s">
        <v>2017</v>
      </c>
      <c r="V312" s="1899"/>
      <c r="W312" s="1898"/>
      <c r="X312" s="1950"/>
      <c r="Y312" s="1898"/>
      <c r="Z312" s="1898"/>
      <c r="AA312" s="1899"/>
      <c r="AB312" s="1898" t="s">
        <v>149</v>
      </c>
      <c r="AC312" s="1898"/>
      <c r="AD312" s="1898"/>
    </row>
    <row r="313" spans="1:30" s="1889" customFormat="1" ht="20.100000000000001" customHeight="1">
      <c r="A313" s="1897">
        <v>312</v>
      </c>
      <c r="B313" s="1898" t="s">
        <v>12</v>
      </c>
      <c r="C313" s="1898" t="s">
        <v>27</v>
      </c>
      <c r="D313" s="1898" t="s">
        <v>35</v>
      </c>
      <c r="E313" s="1898" t="s">
        <v>2018</v>
      </c>
      <c r="F313" s="1898" t="s">
        <v>20010</v>
      </c>
      <c r="G313" s="1898" t="s">
        <v>20003</v>
      </c>
      <c r="H313" s="1909" t="s">
        <v>54</v>
      </c>
      <c r="I313" s="1898" t="s">
        <v>93</v>
      </c>
      <c r="J313" s="1898"/>
      <c r="K313" s="1898"/>
      <c r="L313" s="1898"/>
      <c r="M313" s="1898"/>
      <c r="N313" s="1911"/>
      <c r="O313" s="1898"/>
      <c r="P313" s="1913"/>
      <c r="Q313" s="1898"/>
      <c r="R313" s="1898"/>
      <c r="S313" s="1898"/>
      <c r="T313" s="1898"/>
      <c r="U313" s="1899" t="s">
        <v>2020</v>
      </c>
      <c r="V313" s="1899"/>
      <c r="W313" s="1898"/>
      <c r="X313" s="1950"/>
      <c r="Y313" s="1898"/>
      <c r="Z313" s="1898"/>
      <c r="AA313" s="1899"/>
      <c r="AB313" s="1898" t="s">
        <v>149</v>
      </c>
      <c r="AC313" s="1898"/>
      <c r="AD313" s="1898"/>
    </row>
    <row r="314" spans="1:30" s="1889" customFormat="1" ht="20.100000000000001" customHeight="1">
      <c r="A314" s="1897">
        <v>313</v>
      </c>
      <c r="B314" s="1898" t="s">
        <v>12</v>
      </c>
      <c r="C314" s="1898" t="s">
        <v>27</v>
      </c>
      <c r="D314" s="1898" t="s">
        <v>35</v>
      </c>
      <c r="E314" s="1898" t="s">
        <v>2021</v>
      </c>
      <c r="F314" s="1898" t="s">
        <v>2022</v>
      </c>
      <c r="G314" s="1898" t="s">
        <v>20015</v>
      </c>
      <c r="H314" s="1909" t="s">
        <v>54</v>
      </c>
      <c r="I314" s="1898" t="s">
        <v>93</v>
      </c>
      <c r="J314" s="1898"/>
      <c r="K314" s="1898"/>
      <c r="L314" s="1898"/>
      <c r="M314" s="1898"/>
      <c r="N314" s="1911"/>
      <c r="O314" s="1898"/>
      <c r="P314" s="1913"/>
      <c r="Q314" s="1898"/>
      <c r="R314" s="1898"/>
      <c r="S314" s="1898"/>
      <c r="T314" s="1898"/>
      <c r="U314" s="1899" t="s">
        <v>2023</v>
      </c>
      <c r="V314" s="1899"/>
      <c r="W314" s="1898"/>
      <c r="X314" s="1950"/>
      <c r="Y314" s="1898"/>
      <c r="Z314" s="1898"/>
      <c r="AA314" s="1899"/>
      <c r="AB314" s="1898" t="s">
        <v>149</v>
      </c>
      <c r="AC314" s="1898"/>
      <c r="AD314" s="1898"/>
    </row>
    <row r="315" spans="1:30" s="1889" customFormat="1" ht="20.100000000000001" customHeight="1">
      <c r="A315" s="1897">
        <v>314</v>
      </c>
      <c r="B315" s="1898" t="s">
        <v>12</v>
      </c>
      <c r="C315" s="1898" t="s">
        <v>27</v>
      </c>
      <c r="D315" s="1898" t="s">
        <v>35</v>
      </c>
      <c r="E315" s="1898" t="s">
        <v>2024</v>
      </c>
      <c r="F315" s="1898" t="s">
        <v>2025</v>
      </c>
      <c r="G315" s="1898" t="s">
        <v>20003</v>
      </c>
      <c r="H315" s="1909" t="s">
        <v>54</v>
      </c>
      <c r="I315" s="1898" t="s">
        <v>80</v>
      </c>
      <c r="J315" s="1898"/>
      <c r="K315" s="1898"/>
      <c r="L315" s="1898"/>
      <c r="M315" s="1898"/>
      <c r="N315" s="1911"/>
      <c r="O315" s="1898"/>
      <c r="P315" s="1913"/>
      <c r="Q315" s="1898"/>
      <c r="R315" s="1898"/>
      <c r="S315" s="1898"/>
      <c r="T315" s="1898"/>
      <c r="U315" s="1899" t="s">
        <v>2026</v>
      </c>
      <c r="V315" s="1899"/>
      <c r="W315" s="1898"/>
      <c r="X315" s="1950"/>
      <c r="Y315" s="1898"/>
      <c r="Z315" s="1898"/>
      <c r="AA315" s="1899"/>
      <c r="AB315" s="1898" t="s">
        <v>149</v>
      </c>
      <c r="AC315" s="1898"/>
      <c r="AD315" s="1898"/>
    </row>
    <row r="316" spans="1:30" s="1889" customFormat="1" ht="20.100000000000001" customHeight="1">
      <c r="A316" s="1897">
        <v>315</v>
      </c>
      <c r="B316" s="1898" t="s">
        <v>12</v>
      </c>
      <c r="C316" s="1898" t="s">
        <v>27</v>
      </c>
      <c r="D316" s="1898" t="s">
        <v>35</v>
      </c>
      <c r="E316" s="1898" t="s">
        <v>2027</v>
      </c>
      <c r="F316" s="1898" t="s">
        <v>2028</v>
      </c>
      <c r="G316" s="1898" t="s">
        <v>20003</v>
      </c>
      <c r="H316" s="1909" t="s">
        <v>54</v>
      </c>
      <c r="I316" s="1898" t="s">
        <v>80</v>
      </c>
      <c r="J316" s="1898"/>
      <c r="K316" s="1898"/>
      <c r="L316" s="1898"/>
      <c r="M316" s="1898"/>
      <c r="N316" s="1911"/>
      <c r="O316" s="1898"/>
      <c r="P316" s="1913"/>
      <c r="Q316" s="1898"/>
      <c r="R316" s="1898"/>
      <c r="S316" s="1898"/>
      <c r="T316" s="1898"/>
      <c r="U316" s="1899" t="s">
        <v>2029</v>
      </c>
      <c r="V316" s="1899"/>
      <c r="W316" s="1898"/>
      <c r="X316" s="1950"/>
      <c r="Y316" s="1898"/>
      <c r="Z316" s="1898"/>
      <c r="AA316" s="1899"/>
      <c r="AB316" s="1898" t="s">
        <v>149</v>
      </c>
      <c r="AC316" s="1898"/>
      <c r="AD316" s="1898"/>
    </row>
    <row r="317" spans="1:30" s="1889" customFormat="1" ht="20.100000000000001" customHeight="1">
      <c r="A317" s="1897">
        <v>316</v>
      </c>
      <c r="B317" s="1898" t="s">
        <v>12</v>
      </c>
      <c r="C317" s="1898" t="s">
        <v>27</v>
      </c>
      <c r="D317" s="1898" t="s">
        <v>35</v>
      </c>
      <c r="E317" s="1898" t="s">
        <v>2030</v>
      </c>
      <c r="F317" s="1898" t="s">
        <v>2031</v>
      </c>
      <c r="G317" s="1898" t="s">
        <v>20003</v>
      </c>
      <c r="H317" s="1909" t="s">
        <v>54</v>
      </c>
      <c r="I317" s="1898" t="s">
        <v>80</v>
      </c>
      <c r="J317" s="1898"/>
      <c r="K317" s="1898"/>
      <c r="L317" s="1898"/>
      <c r="M317" s="1898"/>
      <c r="N317" s="1911"/>
      <c r="O317" s="1898"/>
      <c r="P317" s="1913"/>
      <c r="Q317" s="1898"/>
      <c r="R317" s="1898"/>
      <c r="S317" s="1898"/>
      <c r="T317" s="1898"/>
      <c r="U317" s="1899" t="s">
        <v>2032</v>
      </c>
      <c r="V317" s="1899"/>
      <c r="W317" s="1898"/>
      <c r="X317" s="1950"/>
      <c r="Y317" s="1898"/>
      <c r="Z317" s="1898"/>
      <c r="AA317" s="1899"/>
      <c r="AB317" s="1898"/>
      <c r="AC317" s="1898"/>
      <c r="AD317" s="1898"/>
    </row>
    <row r="318" spans="1:30" s="1889" customFormat="1" ht="20.100000000000001" customHeight="1">
      <c r="A318" s="1897">
        <v>317</v>
      </c>
      <c r="B318" s="1898" t="s">
        <v>1542</v>
      </c>
      <c r="C318" s="1898" t="s">
        <v>19</v>
      </c>
      <c r="D318" s="1898" t="s">
        <v>23</v>
      </c>
      <c r="E318" s="1898" t="s">
        <v>2035</v>
      </c>
      <c r="F318" s="1898" t="s">
        <v>20004</v>
      </c>
      <c r="G318" s="1898" t="s">
        <v>20015</v>
      </c>
      <c r="H318" s="1909" t="s">
        <v>54</v>
      </c>
      <c r="I318" s="1898" t="s">
        <v>93</v>
      </c>
      <c r="J318" s="1898" t="s">
        <v>1648</v>
      </c>
      <c r="K318" s="1898" t="s">
        <v>1676</v>
      </c>
      <c r="L318" s="1898" t="s">
        <v>206</v>
      </c>
      <c r="M318" s="1898"/>
      <c r="N318" s="1911">
        <v>42924</v>
      </c>
      <c r="O318" s="1898">
        <v>42935</v>
      </c>
      <c r="P318" s="1913">
        <v>42938</v>
      </c>
      <c r="Q318" s="1898"/>
      <c r="R318" s="1898"/>
      <c r="S318" s="1898">
        <v>1</v>
      </c>
      <c r="T318" s="1898" t="s">
        <v>311</v>
      </c>
      <c r="U318" s="1899" t="s">
        <v>1684</v>
      </c>
      <c r="V318" s="1899" t="s">
        <v>1685</v>
      </c>
      <c r="W318" s="1898"/>
      <c r="X318" s="1950"/>
      <c r="Y318" s="1898" t="s">
        <v>1686</v>
      </c>
      <c r="Z318" s="1898"/>
      <c r="AA318" s="1899" t="s">
        <v>1687</v>
      </c>
      <c r="AB318" s="1898" t="s">
        <v>1645</v>
      </c>
      <c r="AC318" s="1898"/>
      <c r="AD318" s="1898"/>
    </row>
  </sheetData>
  <phoneticPr fontId="5" type="noConversion"/>
  <dataValidations count="1">
    <dataValidation type="custom" errorStyle="warning" allowBlank="1" showErrorMessage="1" errorTitle="拒绝重复输入" error="当前输入的内容，与本区域的其他单元格内容重复。" sqref="X52 X55 X46:X47 X59:X60" xr:uid="{00000000-0002-0000-0200-000000000000}">
      <formula1>COUNTIF($X$44:$X$60,X46)&lt;2</formula1>
    </dataValidation>
  </dataValidations>
  <hyperlinks>
    <hyperlink ref="H2" location="电子渠道业务办理日表!A1" display="=HYPERLINK(&quot;#&quot;&amp;G2&amp;&quot;!a1&quot;,&quot;链接&quot;)" xr:uid="{00000000-0004-0000-0200-000000000000}"/>
    <hyperlink ref="V19" r:id="rId1" tooltip="mailto:hwdw.tw_ci_ur_scoreuse_rd@hbidw_x000a_hwdw.tw_ci_ur_scoreuse_rd_x000a_hwdw.tw_ci_act_markopr_recd@hbidw_x000a_hwdw.tw_ci_act_markopr_recd_x000a_hwdw.tw_ci_ur_eeinfo_x000a_hwdw.tw_rt_cus_mark_opr_x000a_hwdw.tw_rt_cus_mark_opr@hbidw_x000a_hwdw.tw_ci_" display="hwdw.tw_ci_ur_scoreuse_rd@hbidw_x000a_hwdw.tw_ci_ur_scoreuse_rd_x000a_hwdw.tw_ci_act_markopr_recd@hbidw_x000a_hwdw.tw_ci_act_markopr_recd_x000a_hwdw.tw_ci_ur_eeinfo_x000a_hwdw.tw_rt_cus_mark_opr_x000a_hwdw.tw_rt_cus_mark_opr@hbidw_x000a_hwdw.tw_ci_mark_trans_opr_x000a_hwdw.tw_ci_mark_trans_opr@hbidw_x000a_hwdw.tw_ci_tob_mark_order_info_x000a_hwdw.tw_ci_mark_item_list b_x000a_hwdw.tw_ci_tobmark_product_msg_x000a_hwdw.tw_ci_mark_manage_msg_x000a_hwdw.tw_ci_mark_order_msg_x000a_hwmk.tmm_ci_user_basic_d_x000a_hwdw.tb_dic_score_exg_rule_x000a_hwdw.tw_ci_act_markcode_dict" xr:uid="{00000000-0004-0000-0200-000001000000}"/>
    <hyperlink ref="V18" r:id="rId2" tooltip="mailto:hwdw.tw_ci_dsp_cust_pay@hbidw_x000a_hwdw.tw_ci_dsp_cust_pay_x000a_hwdw.tw_ac_writeoff_det_record@hbidw_x000a_hwdw.tw_ac_writeoff_det_record_x000a_hwkr.tr_jt_sp_comp_sp_m_x000a_hwkr.tr_jt_sp_loc_sp_m_x000a_hwkr.tr_jt_cw_info_rate m_x000a_hwmk.tml_jk" xr:uid="{00000000-0004-0000-0200-000002000000}"/>
    <hyperlink ref="V189" r:id="rId3" xr:uid="{00000000-0004-0000-0200-000003000000}"/>
    <hyperlink ref="V191" r:id="rId4" xr:uid="{00000000-0004-0000-0200-000004000000}"/>
    <hyperlink ref="H3" location="渠道业务办理量汇总月表!A1" display="=HYPERLINK(&quot;#&quot;&amp;G3&amp;&quot;!a1&quot;,&quot;链接&quot;)" xr:uid="{00000000-0004-0000-0200-000005000000}"/>
    <hyperlink ref="H4" location="用户业务办理评价月表!A1" display="=HYPERLINK(&quot;#&quot;&amp;G4&amp;&quot;!a1&quot;,&quot;链接&quot;)" xr:uid="{00000000-0004-0000-0200-000006000000}"/>
    <hyperlink ref="H20" location="'用户积分平衡明细(分新增和离网)月表'!A1" display="链接" xr:uid="{00000000-0004-0000-0200-000007000000}"/>
    <hyperlink ref="H24" location="'网站业务办理日表  '!A1" display="链接" xr:uid="{00000000-0004-0000-0200-000008000000}"/>
    <hyperlink ref="H34" location="'终端预售(线上)明细日表'!A1" display="链接" xr:uid="{00000000-0004-0000-0200-000009000000}"/>
    <hyperlink ref="H36" location="'终端销售信息(口径1)日表'!A1" display="链接" xr:uid="{00000000-0004-0000-0200-00000A000000}"/>
    <hyperlink ref="H37" location="'终端销售信息(口径2)日表'!A1" display="链接" xr:uid="{00000000-0004-0000-0200-00000B000000}"/>
    <hyperlink ref="H50" location="'终端配置信息(省内)月表'!A1" display="链接" xr:uid="{00000000-0004-0000-0200-00000C000000}"/>
    <hyperlink ref="H53" location="'终端销售(营销管理平台)日表'!A1" display="链接" xr:uid="{00000000-0004-0000-0200-00000D000000}"/>
    <hyperlink ref="H54" location="'终端销售扩展信息(营销管理平台)日表'!A1" display="链接" xr:uid="{00000000-0004-0000-0200-00000E000000}"/>
    <hyperlink ref="H201" location="'GPRS业务使用(定报)月表'!A1" display="链接" xr:uid="{00000000-0004-0000-0200-00000F000000}"/>
    <hyperlink ref="H200" location="'手机上网流量用户使用(定报)月表'!A1" display="链接" xr:uid="{00000000-0004-0000-0200-000010000000}"/>
    <hyperlink ref="H199" location="'用户使用信息(定报)月表'!A1" display="链接" xr:uid="{00000000-0004-0000-0200-000011000000}"/>
    <hyperlink ref="H182" location="'实名制用户明细(工信部口径)日表'!A1" display="链接" xr:uid="{00000000-0004-0000-0200-000012000000}"/>
    <hyperlink ref="H181" location="'实名制目标用户(工信部口径)日表'!A1" display="链接" xr:uid="{00000000-0004-0000-0200-000013000000}"/>
    <hyperlink ref="H180" location="'非实名制用户明细(集团口径)日表'!A1" display="链接" xr:uid="{00000000-0004-0000-0200-000014000000}"/>
    <hyperlink ref="H179" location="'实名制用户明细(集团口径)日表'!A1" display="链接" xr:uid="{00000000-0004-0000-0200-000015000000}"/>
    <hyperlink ref="H173" location="'代办人使用人责任人实名制(集团口径)日表'!A1" display="链接" xr:uid="{00000000-0004-0000-0200-000016000000}"/>
    <hyperlink ref="H175" location="'宽带实名制目标用户(集团口径)日表'!A1" display="链接" xr:uid="{00000000-0004-0000-0200-000017000000}"/>
    <hyperlink ref="H178" location="'实名制目标用户(集团口径)日表'!A1" display="链接" xr:uid="{00000000-0004-0000-0200-000018000000}"/>
    <hyperlink ref="H177" location="'宽带实名制用户明细(工信部口径)日表'!A1" display="链接" xr:uid="{00000000-0004-0000-0200-000019000000}"/>
    <hyperlink ref="H176" location="'宽带实名制用户明细(集团口径)日表'!A1" display="链接" xr:uid="{00000000-0004-0000-0200-00001A000000}"/>
    <hyperlink ref="H96" location="热线自动业务办理月表!A1" display="链接" xr:uid="{00000000-0004-0000-0200-00001B000000}"/>
    <hyperlink ref="H95" location="掌上营业厅业务办理月表!A1" display="链接" xr:uid="{00000000-0004-0000-0200-00001C000000}"/>
    <hyperlink ref="H88" location="'用户IMEI信息(双向剔重)日表'!A1" display="链接" xr:uid="{00000000-0004-0000-0200-00001D000000}"/>
    <hyperlink ref="H87" location="'tac码与终端机型对应关系(集团下发)月表'!A1" display="链接" xr:uid="{00000000-0004-0000-0200-00001E000000}"/>
    <hyperlink ref="H86" location="'终端品牌信息(省内)月表'!A1" display="链接" xr:uid="{00000000-0004-0000-0200-00001F000000}"/>
    <hyperlink ref="H40" location="'用户(归属未完成)流量情况日表'!A1" display="=HYPERLINK(&quot;#&quot;&amp;G40&amp;&quot;!a1&quot;,&quot;链接&quot;)" xr:uid="{00000000-0004-0000-0200-000020000000}"/>
    <hyperlink ref="H48" location="'tac码与终端机型对应关系(省内)月表'!A1" display="=HYPERLINK(&quot;#&quot;&amp;G48&amp;&quot;!a1&quot;,&quot;链接&quot;)" xr:uid="{00000000-0004-0000-0200-000021000000}"/>
    <hyperlink ref="H57" location="'用户通话情况(齐齐哈尔)日表'!A1" display="=HYPERLINK(&quot;#&quot;&amp;G57&amp;&quot;!a1&quot;,&quot;链接&quot;)" xr:uid="{00000000-0004-0000-0200-000022000000}"/>
    <hyperlink ref="H58" location="'用户区域化归属(齐齐哈尔)日表'!A1" display="=HYPERLINK(&quot;#&quot;&amp;G58&amp;&quot;!a1&quot;,&quot;链接&quot;)" xr:uid="{00000000-0004-0000-0200-000023000000}"/>
    <hyperlink ref="H59" location="'竞争对手通话情况(齐齐哈尔)日表'!A1" display="=HYPERLINK(&quot;#&quot;&amp;G59&amp;&quot;!a1&quot;,&quot;链接&quot;)" xr:uid="{00000000-0004-0000-0200-000024000000}"/>
    <hyperlink ref="H60" location="'竞争对手区域化归属(齐齐哈尔)日表'!A1" display="=HYPERLINK(&quot;#&quot;&amp;G60&amp;&quot;!a1&quot;,&quot;链接&quot;)" xr:uid="{00000000-0004-0000-0200-000025000000}"/>
    <hyperlink ref="H64" location="'用户帐单信息(含折扣折让)月表'!A1" display="=HYPERLINK(&quot;#&quot;&amp;G64&amp;&quot;!a1&quot;,&quot;链接&quot;)" xr:uid="{00000000-0004-0000-0200-000026000000}"/>
    <hyperlink ref="H70" location="'CNG-GPRS漫游结算日表'!A1" display="=HYPERLINK(&quot;#&quot;&amp;G70&amp;&quot;!a1&quot;,&quot;链接&quot;)" xr:uid="{00000000-0004-0000-0200-000027000000}"/>
    <hyperlink ref="H71" location="'用户业务分类收入(折前折后)月表'!A1" display="=HYPERLINK(&quot;#&quot;&amp;G71&amp;&quot;!a1&quot;,&quot;链接&quot;)" xr:uid="{00000000-0004-0000-0200-000028000000}"/>
    <hyperlink ref="H81" location="'竞争对手号段归属(佳木斯)月表'!A1" display="=HYPERLINK(&quot;#&quot;&amp;G81&amp;&quot;!a1&quot;,&quot;链接&quot;)" xr:uid="{00000000-0004-0000-0200-000029000000}"/>
    <hyperlink ref="H82" location="'用户SP账单(按收入来源)月表'!A1" display="=HYPERLINK(&quot;#&quot;&amp;G82&amp;&quot;!a1&quot;,&quot;链接&quot;)" xr:uid="{00000000-0004-0000-0200-00002A000000}"/>
    <hyperlink ref="H84" location="'用户帐单信息财报代码级(按收入来源)月表'!A1" display="=HYPERLINK(&quot;#&quot;&amp;G84&amp;&quot;!a1&quot;,&quot;链接&quot;)" xr:uid="{00000000-0004-0000-0200-00002B000000}"/>
    <hyperlink ref="H85" location="'终端配置信息(集团下发)月表'!A1" display="=HYPERLINK(&quot;#&quot;&amp;G85&amp;&quot;!a1&quot;,&quot;链接&quot;)" xr:uid="{00000000-0004-0000-0200-00002C000000}"/>
    <hyperlink ref="H89" location="'用户对应主IMEI信息日表(单向剔重)'!A1" display="=HYPERLINK(&quot;#&quot;&amp;G89&amp;&quot;!a1&quot;,&quot;链接&quot;)" xr:uid="{00000000-0004-0000-0200-00002D000000}"/>
    <hyperlink ref="H90" location="'用户对应主IMEI信息月表(单向剔重)'!A1" display="=HYPERLINK(&quot;#&quot;&amp;G90&amp;&quot;!a1&quot;,&quot;链接&quot;)" xr:uid="{00000000-0004-0000-0200-00002E000000}"/>
    <hyperlink ref="H91" location="'IMEI对应主用户信息日表(单向剔重)'!A1" display="=HYPERLINK(&quot;#&quot;&amp;G91&amp;&quot;!a1&quot;,&quot;链接&quot;)" xr:uid="{00000000-0004-0000-0200-00002F000000}"/>
    <hyperlink ref="H101" location="'用户业务分类收入(财务口径)月表'!A1" display="=HYPERLINK(&quot;#&quot;&amp;G101&amp;&quot;!a1&quot;,&quot;链接&quot;)" xr:uid="{00000000-0004-0000-0200-000030000000}"/>
    <hyperlink ref="H102" location="'用户业务分类收入(折前折后财务口径)月表'!A1" display="=HYPERLINK(&quot;#&quot;&amp;G102&amp;&quot;!a1&quot;,&quot;链接&quot;)" xr:uid="{00000000-0004-0000-0200-000031000000}"/>
    <hyperlink ref="H103" location="'用户帐单信息明细账目级(按收入来源)月表'!A1" display="=HYPERLINK(&quot;#&quot;&amp;G103&amp;&quot;!a1&quot;,&quot;链接&quot;)" xr:uid="{00000000-0004-0000-0200-000032000000}"/>
    <hyperlink ref="H167" location="'校园用户打分(年初界定)'!A1" display="=HYPERLINK(&quot;#&quot;&amp;G167&amp;&quot;!a1&quot;,&quot;链接&quot;)" xr:uid="{00000000-0004-0000-0200-000033000000}"/>
    <hyperlink ref="H188" location="'校园用户基数(年初界定)'!A1" display="=HYPERLINK(&quot;#&quot;&amp;G188&amp;&quot;!a1&quot;,&quot;链接&quot;)" xr:uid="{00000000-0004-0000-0200-000034000000}"/>
    <hyperlink ref="H189" location="'校园用户交往圈(年初界定)'!A1" display="=HYPERLINK(&quot;#&quot;&amp;G189&amp;&quot;!a1&quot;,&quot;链接&quot;)" xr:uid="{00000000-0004-0000-0200-000035000000}"/>
    <hyperlink ref="H190" location="'校园用户(当月新增)基数及归属校园判定月表'!A1" display="=HYPERLINK(&quot;#&quot;&amp;G190&amp;&quot;!a1&quot;,&quot;链接&quot;)" xr:uid="{00000000-0004-0000-0200-000036000000}"/>
    <hyperlink ref="H191" location="'校园用户(当月新增)交往圈月表'!A1" display="=HYPERLINK(&quot;#&quot;&amp;G191&amp;&quot;!a1&quot;,&quot;链接&quot;)" xr:uid="{00000000-0004-0000-0200-000037000000}"/>
    <hyperlink ref="H193" location="'校园用户归属校园判定(夹寄卡)月表'!A1" display="=HYPERLINK(&quot;#&quot;&amp;G193&amp;&quot;!a1&quot;,&quot;链接&quot;)" xr:uid="{00000000-0004-0000-0200-000038000000}"/>
    <hyperlink ref="H194" location="'校园用户(当月新增)打分月表'!A1" display="=HYPERLINK(&quot;#&quot;&amp;G194&amp;&quot;!a1&quot;,&quot;链接&quot;)" xr:uid="{00000000-0004-0000-0200-000039000000}"/>
    <hyperlink ref="H106" location="终端销售信息日表!A1" display="=HYPERLINK(&quot;#&quot;&amp;G106&amp;&quot;!a1&quot;,&quot;链接&quot;)" xr:uid="{00000000-0004-0000-0200-00003A000000}"/>
    <hyperlink ref="H209" location="重入网用户信息月表!A1" display="链接" xr:uid="{00000000-0004-0000-0200-00003B000000}"/>
    <hyperlink ref="H210" location="家庭客户使用信息月表!A1" display="链接" xr:uid="{00000000-0004-0000-0200-00003C000000}"/>
    <hyperlink ref="H206" location="用户通信信息日表!A1" display="链接" xr:uid="{00000000-0004-0000-0200-00003D000000}"/>
    <hyperlink ref="H207" location="'通信用户(90天口径)信息日表'!A1" display="链接" xr:uid="{00000000-0004-0000-0200-00003E000000}"/>
    <hyperlink ref="H208" location="'通信用户(30天口径)信息日表'!A1" display="链接" xr:uid="{00000000-0004-0000-0200-00003F000000}"/>
    <hyperlink ref="H202" location="用户业务量使用日表!A1" display="链接" xr:uid="{00000000-0004-0000-0200-000040000000}"/>
    <hyperlink ref="H203" location="用户收入日表!A1" display="链接" xr:uid="{00000000-0004-0000-0200-000041000000}"/>
    <hyperlink ref="H204" location="用户业务量使用月表!A1" display="链接" xr:uid="{00000000-0004-0000-0200-000042000000}"/>
    <hyperlink ref="H205" location="用户收入月表!A1" display="链接" xr:uid="{00000000-0004-0000-0200-000043000000}"/>
    <hyperlink ref="H211" location="用户彩铃订购信息日表!A1" display="链接" xr:uid="{00000000-0004-0000-0200-000044000000}"/>
    <hyperlink ref="H212" location="用户彩铃业务使用日表!A1" display="链接" xr:uid="{00000000-0004-0000-0200-000045000000}"/>
    <hyperlink ref="H213" location="用户彩铃业务使用月表!A1" display="链接" xr:uid="{00000000-0004-0000-0200-000046000000}"/>
    <hyperlink ref="H214" location="用户基本信息日表!A1" display="链接" xr:uid="{00000000-0004-0000-0200-000047000000}"/>
    <hyperlink ref="H215" location="用户基本信息月表!A1" display="ku88" xr:uid="{00000000-0004-0000-0200-000048000000}"/>
    <hyperlink ref="H224" location="其他数据业务中度汇总月表!A1" display="链接" xr:uid="{00000000-0004-0000-0200-000049000000}"/>
    <hyperlink ref="H222" location="家庭成员基本信息日表!A1" display="链接" xr:uid="{00000000-0004-0000-0200-00004A000000}"/>
    <hyperlink ref="H218" location="宽带小区发展情况日表!A1" display="链接" xr:uid="{00000000-0004-0000-0200-00004B000000}"/>
    <hyperlink ref="H219" location="宽带缴费信息日表!A1" display="链接" xr:uid="{00000000-0004-0000-0200-00004C000000}"/>
    <hyperlink ref="H220" location="宽带用户收入月表!A1" display="链接" xr:uid="{00000000-0004-0000-0200-00004D000000}"/>
    <hyperlink ref="H216" location="'用户通信(定报口径)信息月表'!A1" display="链接" xr:uid="{00000000-0004-0000-0200-00004E000000}"/>
    <hyperlink ref="H223" location="校园用户异网用户月表!A1" display="链接" xr:uid="{00000000-0004-0000-0200-00004F000000}"/>
    <hyperlink ref="H221" location="宽带与宽带附属产品日表!A1" display="链接" xr:uid="{00000000-0004-0000-0200-000050000000}"/>
    <hyperlink ref="H217" location="宽带用户基本信息日表!A1" display="链接" xr:uid="{00000000-0004-0000-0200-000051000000}"/>
    <hyperlink ref="H263" location="用户行业应用使用月表!A1" display="链接" xr:uid="{00000000-0004-0000-0200-000052000000}"/>
    <hyperlink ref="H262" location="用户行业应用使用日表!A1" display="链接" xr:uid="{00000000-0004-0000-0200-000053000000}"/>
    <hyperlink ref="H259" location="M2M终端用户信息月表!A1" display="链接" xr:uid="{00000000-0004-0000-0200-000054000000}"/>
    <hyperlink ref="H258" location="M2M终端用户业务量使用月表!A1" display="链接" xr:uid="{00000000-0004-0000-0200-000055000000}"/>
    <hyperlink ref="H257" location="M2M终端用户业务量使用日表!A1" display="链接" xr:uid="{00000000-0004-0000-0200-000056000000}"/>
    <hyperlink ref="H226" location="集团客户成员信息月表!A1" display="链接" xr:uid="{00000000-0004-0000-0200-000057000000}"/>
    <hyperlink ref="H225" location="集团客户成员信息日表!A1" display="链接" xr:uid="{00000000-0004-0000-0200-000058000000}"/>
    <hyperlink ref="H234" location="集团客户信息月表!A1" display="链接" xr:uid="{00000000-0004-0000-0200-000059000000}"/>
    <hyperlink ref="H233" location="集团客户信息日表!A1" display="链接" xr:uid="{00000000-0004-0000-0200-00005A000000}"/>
    <hyperlink ref="H260" location="M2M用户信息月表!A1" display="链接" xr:uid="{00000000-0004-0000-0200-00005B000000}"/>
    <hyperlink ref="H230" location="智能v网零话务量月表!A1" display="链接" xr:uid="{00000000-0004-0000-0200-00005C000000}"/>
    <hyperlink ref="H250" location="'标准化产品信息(产品)月表'!A1" display="链接" xr:uid="{00000000-0004-0000-0200-00005D000000}"/>
    <hyperlink ref="H242" location="'集团产品订购(用户)信息日表'!A1" display="链接" xr:uid="{00000000-0004-0000-0200-00005E000000}"/>
    <hyperlink ref="H265" location="'行业应用信息(用户)月表'!A1" display="链接" xr:uid="{00000000-0004-0000-0200-00005F000000}"/>
    <hyperlink ref="H264" location="'行业应用信息(用户)日表'!A1" display="链接" xr:uid="{00000000-0004-0000-0200-000060000000}"/>
    <hyperlink ref="H232" location="集团重要成员业务量日表!A1" display="链接" xr:uid="{00000000-0004-0000-0200-000061000000}"/>
    <hyperlink ref="H239" location="话费红包业务月表!A1" display="链接" xr:uid="{00000000-0004-0000-0200-000062000000}"/>
    <hyperlink ref="H261" location="M2M用户收入月表!A1" display="链接" xr:uid="{00000000-0004-0000-0200-000063000000}"/>
    <hyperlink ref="H256" location="M2M终端用户收入日表!A1" display="链接" xr:uid="{00000000-0004-0000-0200-000064000000}"/>
    <hyperlink ref="H245" location="集团充值卡_流量卡使用月表!A1" display="链接" xr:uid="{00000000-0004-0000-0200-000065000000}"/>
    <hyperlink ref="H253" location="'智能V网业务量使用(用户)月表'!A1" display="链接" xr:uid="{00000000-0004-0000-0200-000066000000}"/>
    <hyperlink ref="H248" location="标准化产品定购信息月表!A1" display="链接" xr:uid="{00000000-0004-0000-0200-000067000000}"/>
    <hyperlink ref="H252" location="'标准化产品信息(集团)月表'!A1" display="链接" xr:uid="{00000000-0004-0000-0200-000068000000}"/>
    <hyperlink ref="H249" location="'标准化产品信息(用户)月表'!A1" display="链接" xr:uid="{00000000-0004-0000-0200-000069000000}"/>
    <hyperlink ref="H251" location="'标准化产品信息(集团)日表'!A1" display="链接" xr:uid="{00000000-0004-0000-0200-00006A000000}"/>
    <hyperlink ref="H247" location="标准化产品定购信息日表!A1" display="链接" xr:uid="{00000000-0004-0000-0200-00006B000000}"/>
    <hyperlink ref="H243" location="'集团产品订购(用户)信息月表'!A1" display="链接" xr:uid="{00000000-0004-0000-0200-00006C000000}"/>
    <hyperlink ref="H241" location="集团订购信息月表!A1" display="链接" xr:uid="{00000000-0004-0000-0200-00006D000000}"/>
    <hyperlink ref="H254" location="标准化产品业务量使用月表!A1" display="链接" xr:uid="{00000000-0004-0000-0200-00006E000000}"/>
    <hyperlink ref="H231" location="集团客户重要成员明细日表!A1" display="链接" xr:uid="{00000000-0004-0000-0200-00006F000000}"/>
    <hyperlink ref="H244" location="'集团产品系统充值(用户)月表'!A1" display="链接" xr:uid="{00000000-0004-0000-0200-000070000000}"/>
    <hyperlink ref="H255" location="'标准化产品业务量使用(集团)月表'!A1" display="链接" xr:uid="{00000000-0004-0000-0200-000071000000}"/>
    <hyperlink ref="H246" location="集团转账统付收入月表!A1" display="链接" xr:uid="{00000000-0004-0000-0200-000072000000}"/>
    <hyperlink ref="H240" location="集团产品统付帐户月表!A1" display="链接" xr:uid="{00000000-0004-0000-0200-000073000000}"/>
    <hyperlink ref="H266" location="'MAS_ADC产品信息(用户)月表'!A1" display="链接" xr:uid="{00000000-0004-0000-0200-000074000000}"/>
    <hyperlink ref="H267" location="'MAS_ADC产品信息(产品)月表'!A1" display="链接" xr:uid="{00000000-0004-0000-0200-000075000000}"/>
    <hyperlink ref="H268" location="'MAS_ADC产品信息(集团)日表'!A1" display="链接" xr:uid="{00000000-0004-0000-0200-000076000000}"/>
    <hyperlink ref="H238" location="集团客户价值评估月表!A1" display="链接" xr:uid="{00000000-0004-0000-0200-000077000000}"/>
    <hyperlink ref="H270" location="集团客户通信和信息化产品收入汇总表!A1" display="链接" xr:uid="{00000000-0004-0000-0200-000078000000}"/>
    <hyperlink ref="H271" location="集团客户产品订购日表!A1" display="链接" xr:uid="{00000000-0004-0000-0200-000079000000}"/>
    <hyperlink ref="H269" location="'MAS_ADC产品信息(集团)月表'!A1" display="链接" xr:uid="{00000000-0004-0000-0200-00007A000000}"/>
    <hyperlink ref="H235" location="集团客户业务量月表!A1" display="链接" xr:uid="{00000000-0004-0000-0200-00007B000000}"/>
    <hyperlink ref="H236" location="集团客户消费月表!A1" display="链接" xr:uid="{00000000-0004-0000-0200-00007C000000}"/>
    <hyperlink ref="H237" location="集团客户月汇总信息月表!A1" display="链接" xr:uid="{00000000-0004-0000-0200-00007D000000}"/>
    <hyperlink ref="H227" location="集团客户成员业务量月表!A1" display="链接" xr:uid="{00000000-0004-0000-0200-00007E000000}"/>
    <hyperlink ref="H228" location="集团客户成员消费月表!A1" display="链接" xr:uid="{00000000-0004-0000-0200-00007F000000}"/>
    <hyperlink ref="H229" location="集团客户成员汇总信息月表!A1" display="链接" xr:uid="{00000000-0004-0000-0200-000080000000}"/>
    <hyperlink ref="H272" location="集团客户产品订购月表!A1" display="链接" xr:uid="{00000000-0004-0000-0200-000081000000}"/>
    <hyperlink ref="H273" location="用户GPRS活跃位置日表!A1" display="链接" xr:uid="{00000000-0004-0000-0200-000082000000}"/>
    <hyperlink ref="H274" location="用户GPRS活跃位置月表!A1" display="链接" xr:uid="{00000000-0004-0000-0200-000083000000}"/>
    <hyperlink ref="H275" location="用户语音活跃位置日表!A1" display="链接" xr:uid="{00000000-0004-0000-0200-000084000000}"/>
    <hyperlink ref="H276" location="用户语音活跃位置月表!A1" display="链接" xr:uid="{00000000-0004-0000-0200-000085000000}"/>
    <hyperlink ref="H277" location="'用户基本信息(含宽带)日表'!A1" display="链接" xr:uid="{00000000-0004-0000-0200-000086000000}"/>
    <hyperlink ref="H278" location="个人客户基本信息日表!A1" display="链接" xr:uid="{00000000-0004-0000-0200-000087000000}"/>
    <hyperlink ref="H61" location="竞争对手信息月表!A1" display="=HYPERLINK(&quot;#&quot;&amp;G61&amp;&quot;!a1&quot;,&quot;链接&quot;)" xr:uid="{00000000-0004-0000-0200-000088000000}"/>
    <hyperlink ref="H282" location="用户资费订购日表!A1" display="链接" xr:uid="{00000000-0004-0000-0200-000089000000}"/>
    <hyperlink ref="H287" location="用户SP业务定购日表!A1" display="链接" xr:uid="{00000000-0004-0000-0200-00008A000000}"/>
    <hyperlink ref="H288" location="用户SP业务定购月表!A1" display="链接" xr:uid="{00000000-0004-0000-0200-00008B000000}"/>
    <hyperlink ref="H285" location="用户开通特服日表!A1" display="链接" xr:uid="{00000000-0004-0000-0200-00008C000000}"/>
    <hyperlink ref="H286" location="用户开通特服月表!A1" display="链接" xr:uid="{00000000-0004-0000-0200-00008D000000}"/>
    <hyperlink ref="H279" location="资费GPRS流量解析日表!A1" display="链接" xr:uid="{00000000-0004-0000-0200-00008E000000}"/>
    <hyperlink ref="H281" location="资费基本信息日表!A1" display="链接" xr:uid="{00000000-0004-0000-0200-00008F000000}"/>
    <hyperlink ref="H280" location="资费语音解析日表!A1" display="链接" xr:uid="{00000000-0004-0000-0200-000090000000}"/>
    <hyperlink ref="H284" location="特服基本信息日表!A1" display="链接" xr:uid="{00000000-0004-0000-0200-000091000000}"/>
    <hyperlink ref="H292" location="营销活动效果评估月表!A1" display="链接" xr:uid="{00000000-0004-0000-0200-000092000000}"/>
    <hyperlink ref="H283" location="用户主资费迁转月表!A1" display="链接" xr:uid="{00000000-0004-0000-0200-000093000000}"/>
    <hyperlink ref="H289" location="'用户营销案跟踪(返费)日表'!A1" display="链接" xr:uid="{00000000-0004-0000-0200-000094000000}"/>
    <hyperlink ref="H290" location="'用户营销案跟踪(资费)日表'!A1" display="链接" xr:uid="{00000000-0004-0000-0200-000095000000}"/>
    <hyperlink ref="H291" location="'用户营销案跟踪(终端)日表 '!A1" display="链接" xr:uid="{00000000-0004-0000-0200-000096000000}"/>
    <hyperlink ref="H56" location="'用户(归属未完成)通话情况日表'!A1" display="=HYPERLINK(&quot;#&quot;&amp;G56&amp;&quot;!a1&quot;,&quot;链接&quot;)" xr:uid="{00000000-0004-0000-0200-000097000000}"/>
    <hyperlink ref="H293" location="用户标签类信息日表!A1" display="链接" xr:uid="{00000000-0004-0000-0200-000098000000}"/>
    <hyperlink ref="H294" location="用户信息日视图!A1" display="链接" xr:uid="{00000000-0004-0000-0200-000099000000}"/>
    <hyperlink ref="H295" location="用户标签类信息月表!A1" display="链接" xr:uid="{00000000-0004-0000-0200-00009A000000}"/>
    <hyperlink ref="H296" location="用户信息月视图!A1" display="链接" xr:uid="{00000000-0004-0000-0200-00009B000000}"/>
    <hyperlink ref="H297" location="用户有效交往圈月表!A1" display="链接" xr:uid="{00000000-0004-0000-0200-00009C000000}"/>
    <hyperlink ref="H298" location="'竞争对手号段归属(地市上报)日表'!A1" display="链接" xr:uid="{00000000-0004-0000-0200-00009D000000}"/>
    <hyperlink ref="H299" location="'宽带用户(含离网)月表'!A1" display="链接" xr:uid="{00000000-0004-0000-0200-00009E000000}"/>
    <hyperlink ref="H300" location="集团宽带用户竣工时间日表!A1" display="链接" xr:uid="{00000000-0004-0000-0200-00009F000000}"/>
    <hyperlink ref="H301" location="'存量用户区域归属(定报口径)月表'!A1" display="链接" xr:uid="{00000000-0004-0000-0200-0000A0000000}"/>
    <hyperlink ref="H302" location="'新增用户区域归属(定报口径)月表'!A1" display="链接" xr:uid="{00000000-0004-0000-0200-0000A1000000}"/>
    <hyperlink ref="H303" location="'全量用户区域归属(定报口径)月表'!A1" display="链接" xr:uid="{00000000-0004-0000-0200-0000A2000000}"/>
    <hyperlink ref="H198" location="'客户基本属性(新增存量)月表'!A1" display="链接" xr:uid="{00000000-0004-0000-0200-0000A3000000}"/>
    <hyperlink ref="H304" location="用户通信首次使用日表!A1" display="链接" xr:uid="{00000000-0004-0000-0200-0000A4000000}"/>
    <hyperlink ref="H305" location="计费v网集团费率!A1" display="链接" xr:uid="{00000000-0004-0000-0200-0000A5000000}"/>
    <hyperlink ref="H306" location="集团归属地域月表!A1" display="链接" xr:uid="{00000000-0004-0000-0200-0000A6000000}"/>
    <hyperlink ref="H307" location="TDLTE用户信息月汇总前置表_gsm!A1" display="链接" xr:uid="{00000000-0004-0000-0200-0000A7000000}"/>
    <hyperlink ref="H308" location="TD终端用户信息月汇总!A1" display="链接" xr:uid="{00000000-0004-0000-0200-0000A8000000}"/>
    <hyperlink ref="H309" location="TD网络用户信息月汇总!A1" display="链接" xr:uid="{00000000-0004-0000-0200-0000A9000000}"/>
    <hyperlink ref="H310" location="TD用户信息月汇总!A1" display="链接" xr:uid="{00000000-0004-0000-0200-0000AA000000}"/>
    <hyperlink ref="H311" location="LTE用户信息月汇总!A1" display="链接" xr:uid="{00000000-0004-0000-0200-0000AB000000}"/>
    <hyperlink ref="H312" location="TD用户月汇总!A1" display="链接" xr:uid="{00000000-0004-0000-0200-0000AC000000}"/>
    <hyperlink ref="H313" location="LTE用户月汇总!A1" display="链接" xr:uid="{00000000-0004-0000-0200-0000AD000000}"/>
    <hyperlink ref="H314" location="TDLTE用户月汇总!A1" display="链接" xr:uid="{00000000-0004-0000-0200-0000AE000000}"/>
    <hyperlink ref="H315" location="TD终端与TD网络客户语音日汇总!A1" display="链接" xr:uid="{00000000-0004-0000-0200-0000AF000000}"/>
    <hyperlink ref="H316" location="TD终端与TD网络客户流量日汇总!A1" display="链接" xr:uid="{00000000-0004-0000-0200-0000B0000000}"/>
    <hyperlink ref="H317" location="TD终端与TD网络客户TD语音日汇总!A1" display="链接" xr:uid="{00000000-0004-0000-0200-0000B1000000}"/>
    <hyperlink ref="H318" location="'集团转账统付收入月表（新）'!A1" display="链接" xr:uid="{00000000-0004-0000-0200-0000B2000000}"/>
  </hyperlinks>
  <pageMargins left="0.69930555555555596" right="0.69930555555555596" top="0.75" bottom="0.75" header="0.3" footer="0.3"/>
  <pageSetup paperSize="9" orientation="portrait"/>
  <legacyDrawing r:id="rId5"/>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45"/>
  <sheetViews>
    <sheetView workbookViewId="0">
      <selection activeCell="B28" sqref="B28"/>
    </sheetView>
  </sheetViews>
  <sheetFormatPr defaultColWidth="9" defaultRowHeight="13.8"/>
  <cols>
    <col min="1" max="1" width="8.109375" customWidth="1"/>
    <col min="2" max="2" width="16.109375" customWidth="1"/>
    <col min="3" max="3" width="15.44140625" customWidth="1"/>
    <col min="4" max="4" width="15.109375" customWidth="1"/>
    <col min="5" max="5" width="12" customWidth="1"/>
    <col min="6" max="6" width="7.88671875" customWidth="1"/>
    <col min="7" max="8" width="4.6640625" customWidth="1"/>
    <col min="9" max="9" width="8.6640625" customWidth="1"/>
    <col min="10" max="10" width="11.21875" customWidth="1"/>
    <col min="11" max="11" width="20.6640625" customWidth="1"/>
    <col min="12" max="12" width="13.6640625" customWidth="1"/>
    <col min="13" max="13" width="14.88671875" customWidth="1"/>
    <col min="14" max="15" width="13.77734375" customWidth="1"/>
  </cols>
  <sheetData>
    <row r="1" spans="1:15" s="396" customFormat="1" ht="15.6">
      <c r="A1" s="1824" t="s">
        <v>2037</v>
      </c>
      <c r="B1" s="331"/>
      <c r="C1" s="331"/>
      <c r="D1" s="331"/>
      <c r="E1" s="331"/>
      <c r="F1" s="331"/>
      <c r="G1" s="331"/>
      <c r="H1" s="331"/>
      <c r="I1" s="331"/>
      <c r="J1" s="331"/>
      <c r="K1" s="336"/>
      <c r="L1" s="336"/>
      <c r="M1" s="336"/>
      <c r="N1" s="336"/>
      <c r="O1" s="336"/>
    </row>
    <row r="2" spans="1:15" s="396" customFormat="1" ht="15.6">
      <c r="A2" s="216" t="s">
        <v>2038</v>
      </c>
      <c r="B2" s="217"/>
      <c r="C2" s="217"/>
      <c r="D2" s="217"/>
      <c r="E2" s="217"/>
      <c r="F2" s="217"/>
      <c r="G2" s="217"/>
      <c r="H2" s="217"/>
      <c r="I2" s="217"/>
      <c r="J2" s="217"/>
      <c r="K2" s="337" t="s">
        <v>2039</v>
      </c>
      <c r="L2" s="338"/>
      <c r="M2" s="338"/>
      <c r="N2" s="338"/>
      <c r="O2" s="353"/>
    </row>
    <row r="3" spans="1:15" s="396" customFormat="1" ht="15.6">
      <c r="A3" s="218" t="s">
        <v>2040</v>
      </c>
      <c r="B3" s="380" t="s">
        <v>126</v>
      </c>
      <c r="C3" s="1732"/>
      <c r="D3" s="219"/>
      <c r="E3" s="219"/>
      <c r="F3" s="219"/>
      <c r="G3" s="219"/>
      <c r="H3" s="219"/>
      <c r="I3" s="219"/>
      <c r="J3" s="219"/>
      <c r="K3" s="339" t="s">
        <v>2041</v>
      </c>
      <c r="L3" s="340" t="s">
        <v>2042</v>
      </c>
      <c r="M3" s="340"/>
      <c r="N3" s="354"/>
      <c r="O3" s="355"/>
    </row>
    <row r="4" spans="1:15" s="397" customFormat="1" ht="15.6">
      <c r="A4" s="220" t="s">
        <v>2042</v>
      </c>
      <c r="B4" s="1808" t="s">
        <v>125</v>
      </c>
      <c r="C4" s="352"/>
      <c r="D4" s="222"/>
      <c r="E4" s="222"/>
      <c r="F4" s="222"/>
      <c r="G4" s="222"/>
      <c r="H4" s="222"/>
      <c r="I4" s="222"/>
      <c r="J4" s="222"/>
      <c r="K4" s="827"/>
      <c r="L4" s="316"/>
      <c r="M4" s="827"/>
      <c r="N4" s="225"/>
      <c r="O4" s="827"/>
    </row>
    <row r="5" spans="1:15" s="397" customFormat="1" ht="15.6">
      <c r="A5" s="220" t="s">
        <v>2041</v>
      </c>
      <c r="B5" s="221" t="s">
        <v>2043</v>
      </c>
      <c r="C5" s="352"/>
      <c r="D5" s="222"/>
      <c r="E5" s="222"/>
      <c r="F5" s="222"/>
      <c r="G5" s="222"/>
      <c r="H5" s="222"/>
      <c r="I5" s="222"/>
      <c r="J5" s="222"/>
      <c r="K5" s="1198"/>
      <c r="L5" s="342"/>
      <c r="M5" s="827"/>
      <c r="N5" s="225"/>
      <c r="O5" s="827"/>
    </row>
    <row r="6" spans="1:15" s="397" customFormat="1" ht="15.6">
      <c r="A6" s="220" t="s">
        <v>2044</v>
      </c>
      <c r="B6" s="12" t="s">
        <v>2045</v>
      </c>
      <c r="C6" s="352"/>
      <c r="D6" s="222"/>
      <c r="E6" s="222"/>
      <c r="F6" s="222"/>
      <c r="G6" s="222"/>
      <c r="H6" s="222"/>
      <c r="I6" s="222"/>
      <c r="J6" s="222"/>
      <c r="K6" s="1198"/>
      <c r="L6" s="827"/>
      <c r="M6" s="827"/>
      <c r="N6" s="225"/>
      <c r="O6" s="827"/>
    </row>
    <row r="7" spans="1:15" s="396" customFormat="1" ht="15.6">
      <c r="A7" s="223" t="s">
        <v>2046</v>
      </c>
      <c r="B7" s="224" t="s">
        <v>2047</v>
      </c>
      <c r="C7" s="1732"/>
      <c r="D7" s="219"/>
      <c r="E7" s="219"/>
      <c r="F7" s="219"/>
      <c r="G7" s="219"/>
      <c r="H7" s="219"/>
      <c r="I7" s="219"/>
      <c r="J7" s="219"/>
      <c r="K7" s="347"/>
      <c r="L7" s="346"/>
      <c r="M7" s="348"/>
      <c r="N7" s="358"/>
      <c r="O7" s="348"/>
    </row>
    <row r="8" spans="1:15" s="396" customFormat="1" ht="15.6">
      <c r="A8" s="223" t="s">
        <v>2048</v>
      </c>
      <c r="B8" s="225"/>
      <c r="C8" s="219"/>
      <c r="D8" s="219"/>
      <c r="E8" s="219"/>
      <c r="F8" s="219"/>
      <c r="G8" s="219"/>
      <c r="H8" s="219"/>
      <c r="I8" s="219"/>
      <c r="J8" s="219"/>
      <c r="K8" s="347"/>
      <c r="L8" s="346"/>
      <c r="M8" s="348"/>
      <c r="N8" s="358"/>
      <c r="O8" s="348"/>
    </row>
    <row r="9" spans="1:15" s="396" customFormat="1" ht="15.6">
      <c r="A9" s="223"/>
      <c r="B9" s="226"/>
      <c r="C9" s="219"/>
      <c r="D9" s="219"/>
      <c r="E9" s="219"/>
      <c r="F9" s="219"/>
      <c r="G9" s="219"/>
      <c r="H9" s="219"/>
      <c r="I9" s="219"/>
      <c r="J9" s="219"/>
      <c r="K9" s="347"/>
      <c r="L9" s="348"/>
      <c r="M9" s="348"/>
      <c r="N9" s="358"/>
      <c r="O9" s="67"/>
    </row>
    <row r="10" spans="1:15" s="396" customFormat="1" ht="15.6">
      <c r="A10" s="216" t="s">
        <v>2049</v>
      </c>
      <c r="B10" s="217"/>
      <c r="C10" s="217"/>
      <c r="D10" s="217"/>
      <c r="E10" s="217"/>
      <c r="F10" s="217"/>
      <c r="G10" s="217"/>
      <c r="H10" s="217"/>
      <c r="I10" s="217"/>
      <c r="J10" s="217"/>
      <c r="K10" s="337" t="s">
        <v>2050</v>
      </c>
      <c r="L10" s="338"/>
      <c r="M10" s="338"/>
      <c r="N10" s="338"/>
      <c r="O10" s="353"/>
    </row>
    <row r="11" spans="1:15" s="396" customFormat="1" ht="15.6">
      <c r="A11" s="227" t="s">
        <v>49</v>
      </c>
      <c r="B11" s="228" t="s">
        <v>2051</v>
      </c>
      <c r="C11" s="228" t="s">
        <v>2052</v>
      </c>
      <c r="D11" s="228" t="s">
        <v>2053</v>
      </c>
      <c r="E11" s="228" t="s">
        <v>2054</v>
      </c>
      <c r="F11" s="228" t="s">
        <v>2055</v>
      </c>
      <c r="G11" s="228" t="s">
        <v>2056</v>
      </c>
      <c r="H11" s="228" t="s">
        <v>2057</v>
      </c>
      <c r="I11" s="228" t="s">
        <v>73</v>
      </c>
      <c r="J11" s="232" t="s">
        <v>2058</v>
      </c>
      <c r="K11" s="349" t="s">
        <v>2059</v>
      </c>
      <c r="L11" s="350" t="s">
        <v>2060</v>
      </c>
      <c r="M11" s="350" t="s">
        <v>2061</v>
      </c>
      <c r="N11" s="359" t="s">
        <v>2062</v>
      </c>
      <c r="O11" s="350" t="s">
        <v>2063</v>
      </c>
    </row>
    <row r="12" spans="1:15" s="389" customFormat="1" ht="11.4">
      <c r="A12" s="1300">
        <v>1</v>
      </c>
      <c r="B12" s="1884" t="s">
        <v>2064</v>
      </c>
      <c r="C12" s="1884" t="s">
        <v>2065</v>
      </c>
      <c r="D12" s="1884" t="s">
        <v>2066</v>
      </c>
      <c r="E12" s="1300" t="s">
        <v>2067</v>
      </c>
      <c r="F12" s="430"/>
      <c r="G12" s="430"/>
      <c r="H12" s="430"/>
      <c r="I12" s="430"/>
      <c r="J12" s="430"/>
      <c r="K12" s="436"/>
      <c r="L12" s="436"/>
      <c r="M12" s="436"/>
      <c r="N12" s="436"/>
      <c r="O12" s="303"/>
    </row>
    <row r="13" spans="1:15" s="389" customFormat="1" ht="11.4">
      <c r="A13" s="1300">
        <v>2</v>
      </c>
      <c r="B13" s="1884" t="s">
        <v>2068</v>
      </c>
      <c r="C13" s="1884" t="s">
        <v>2069</v>
      </c>
      <c r="D13" s="1884" t="s">
        <v>2070</v>
      </c>
      <c r="E13" s="1300" t="s">
        <v>2071</v>
      </c>
      <c r="F13" s="430"/>
      <c r="G13" s="430"/>
      <c r="H13" s="430"/>
      <c r="I13" s="430"/>
      <c r="J13" s="430"/>
      <c r="K13" s="436"/>
      <c r="L13" s="436"/>
      <c r="M13" s="436"/>
      <c r="N13" s="436"/>
      <c r="O13" s="303"/>
    </row>
    <row r="14" spans="1:15" s="389" customFormat="1" ht="11.4">
      <c r="A14" s="1300">
        <v>3</v>
      </c>
      <c r="B14" s="1884" t="s">
        <v>2072</v>
      </c>
      <c r="C14" s="1884" t="s">
        <v>2073</v>
      </c>
      <c r="D14" s="1884" t="s">
        <v>2074</v>
      </c>
      <c r="E14" s="1300" t="s">
        <v>2075</v>
      </c>
      <c r="F14" s="430"/>
      <c r="G14" s="430"/>
      <c r="H14" s="430"/>
      <c r="I14" s="430"/>
      <c r="J14" s="430"/>
      <c r="K14" s="436"/>
      <c r="L14" s="436"/>
      <c r="M14" s="436"/>
      <c r="N14" s="436"/>
      <c r="O14" s="303"/>
    </row>
    <row r="15" spans="1:15" s="389" customFormat="1" ht="11.4">
      <c r="A15" s="1300">
        <v>4</v>
      </c>
      <c r="B15" s="1884" t="s">
        <v>2076</v>
      </c>
      <c r="C15" s="1884" t="s">
        <v>2077</v>
      </c>
      <c r="D15" s="1884" t="s">
        <v>2078</v>
      </c>
      <c r="E15" s="1300" t="s">
        <v>2079</v>
      </c>
      <c r="F15" s="430"/>
      <c r="G15" s="430"/>
      <c r="H15" s="430"/>
      <c r="I15" s="430"/>
      <c r="J15" s="430"/>
      <c r="K15" s="436"/>
      <c r="L15" s="436"/>
      <c r="M15" s="436"/>
      <c r="N15" s="436"/>
      <c r="O15" s="303"/>
    </row>
    <row r="16" spans="1:15" s="1878" customFormat="1" ht="13.2">
      <c r="A16" s="1300">
        <v>5</v>
      </c>
      <c r="B16" s="1884" t="s">
        <v>2080</v>
      </c>
      <c r="C16" s="1884" t="s">
        <v>2081</v>
      </c>
      <c r="D16" s="1884" t="s">
        <v>2078</v>
      </c>
      <c r="E16" s="1300" t="s">
        <v>2079</v>
      </c>
      <c r="F16" s="760"/>
      <c r="G16" s="760"/>
      <c r="H16" s="760"/>
      <c r="I16" s="1880"/>
      <c r="J16" s="760"/>
      <c r="K16" s="436"/>
      <c r="L16" s="436"/>
      <c r="M16" s="436"/>
      <c r="N16" s="436"/>
      <c r="O16" s="760"/>
    </row>
    <row r="17" spans="1:15" s="1878" customFormat="1" ht="13.2">
      <c r="A17" s="1300">
        <v>6</v>
      </c>
      <c r="B17" s="1884" t="s">
        <v>2082</v>
      </c>
      <c r="C17" s="1884" t="s">
        <v>2083</v>
      </c>
      <c r="D17" s="1884" t="s">
        <v>2084</v>
      </c>
      <c r="E17" s="1300" t="s">
        <v>2085</v>
      </c>
      <c r="F17" s="760"/>
      <c r="G17" s="760"/>
      <c r="H17" s="760"/>
      <c r="I17" s="1880"/>
      <c r="J17" s="760"/>
      <c r="K17" s="436"/>
      <c r="L17" s="436"/>
      <c r="M17" s="436"/>
      <c r="N17" s="436"/>
      <c r="O17" s="760"/>
    </row>
    <row r="18" spans="1:15" s="1655" customFormat="1" ht="11.4">
      <c r="A18" s="1300">
        <v>7</v>
      </c>
      <c r="B18" s="1884" t="s">
        <v>2086</v>
      </c>
      <c r="C18" s="1884" t="s">
        <v>2087</v>
      </c>
      <c r="D18" s="1884" t="s">
        <v>2088</v>
      </c>
      <c r="E18" s="1300" t="s">
        <v>2089</v>
      </c>
      <c r="F18" s="436"/>
      <c r="G18" s="436"/>
      <c r="H18" s="436"/>
      <c r="I18" s="436"/>
      <c r="J18" s="436"/>
      <c r="K18" s="436"/>
      <c r="L18" s="436"/>
      <c r="M18" s="436"/>
      <c r="N18" s="436"/>
      <c r="O18" s="436"/>
    </row>
    <row r="19" spans="1:15">
      <c r="A19" s="1300">
        <v>8</v>
      </c>
      <c r="B19" s="1884" t="s">
        <v>2090</v>
      </c>
      <c r="C19" s="1884" t="s">
        <v>2091</v>
      </c>
      <c r="D19" s="1884" t="s">
        <v>2088</v>
      </c>
      <c r="E19" s="1300" t="s">
        <v>2089</v>
      </c>
      <c r="F19" s="1665"/>
      <c r="G19" s="1665"/>
      <c r="H19" s="1665"/>
      <c r="I19" s="1665"/>
      <c r="J19" s="1665"/>
      <c r="K19" s="1665"/>
      <c r="L19" s="1665"/>
      <c r="M19" s="1665"/>
      <c r="N19" s="1665"/>
      <c r="O19" s="1665"/>
    </row>
    <row r="20" spans="1:15">
      <c r="A20" s="1300">
        <v>9</v>
      </c>
      <c r="B20" s="1884" t="s">
        <v>2092</v>
      </c>
      <c r="C20" s="1884" t="s">
        <v>2093</v>
      </c>
      <c r="D20" s="1884" t="s">
        <v>2088</v>
      </c>
      <c r="E20" s="1300" t="s">
        <v>2089</v>
      </c>
      <c r="F20" s="1665"/>
      <c r="G20" s="1665"/>
      <c r="H20" s="1665"/>
      <c r="I20" s="1665"/>
      <c r="J20" s="1665"/>
      <c r="K20" s="1665"/>
      <c r="L20" s="1665"/>
      <c r="M20" s="1665"/>
      <c r="N20" s="1665"/>
      <c r="O20" s="1665"/>
    </row>
    <row r="21" spans="1:15">
      <c r="A21" s="1300">
        <v>10</v>
      </c>
      <c r="B21" s="1884" t="s">
        <v>2094</v>
      </c>
      <c r="C21" s="1884" t="s">
        <v>2095</v>
      </c>
      <c r="D21" s="1884" t="s">
        <v>2096</v>
      </c>
      <c r="E21" s="1300" t="s">
        <v>2097</v>
      </c>
      <c r="F21" s="1665"/>
      <c r="G21" s="1665"/>
      <c r="H21" s="1665"/>
      <c r="I21" s="1665"/>
      <c r="J21" s="1665"/>
      <c r="K21" s="1665"/>
      <c r="L21" s="1665"/>
      <c r="M21" s="1665"/>
      <c r="N21" s="1665"/>
      <c r="O21" s="1665"/>
    </row>
    <row r="22" spans="1:15">
      <c r="A22" s="1300">
        <v>11</v>
      </c>
      <c r="B22" s="1884" t="s">
        <v>2098</v>
      </c>
      <c r="C22" s="1884" t="s">
        <v>2099</v>
      </c>
      <c r="D22" s="1884" t="s">
        <v>2100</v>
      </c>
      <c r="E22" s="1300" t="s">
        <v>2101</v>
      </c>
      <c r="F22" s="1665"/>
      <c r="G22" s="1665"/>
      <c r="H22" s="1665"/>
      <c r="I22" s="1665"/>
      <c r="J22" s="1665"/>
      <c r="K22" s="1665"/>
      <c r="L22" s="1665"/>
      <c r="M22" s="1665"/>
      <c r="N22" s="1665"/>
      <c r="O22" s="1665"/>
    </row>
    <row r="23" spans="1:15">
      <c r="A23" s="1300">
        <v>12</v>
      </c>
      <c r="B23" s="1884" t="s">
        <v>2102</v>
      </c>
      <c r="C23" s="1884" t="s">
        <v>2103</v>
      </c>
      <c r="D23" s="1884" t="s">
        <v>2096</v>
      </c>
      <c r="E23" s="1300" t="s">
        <v>2097</v>
      </c>
      <c r="F23" s="1665"/>
      <c r="G23" s="1665"/>
      <c r="H23" s="1665"/>
      <c r="I23" s="1665"/>
      <c r="J23" s="1665"/>
      <c r="K23" s="1665"/>
      <c r="L23" s="1665"/>
      <c r="M23" s="1665"/>
      <c r="N23" s="1665"/>
      <c r="O23" s="1665"/>
    </row>
    <row r="24" spans="1:15">
      <c r="A24" s="1300">
        <v>13</v>
      </c>
      <c r="B24" s="1884" t="s">
        <v>2104</v>
      </c>
      <c r="C24" s="1884" t="s">
        <v>2105</v>
      </c>
      <c r="D24" s="1884" t="s">
        <v>2088</v>
      </c>
      <c r="E24" s="1300" t="s">
        <v>2089</v>
      </c>
      <c r="F24" s="1665"/>
      <c r="G24" s="1665"/>
      <c r="H24" s="1665"/>
      <c r="I24" s="1665"/>
      <c r="J24" s="1665"/>
      <c r="K24" s="1665"/>
      <c r="L24" s="1665"/>
      <c r="M24" s="1665"/>
      <c r="N24" s="1665"/>
      <c r="O24" s="1665"/>
    </row>
    <row r="25" spans="1:15">
      <c r="A25" s="1300">
        <v>14</v>
      </c>
      <c r="B25" s="1884" t="s">
        <v>2106</v>
      </c>
      <c r="C25" s="1884" t="s">
        <v>2107</v>
      </c>
      <c r="D25" s="1884" t="s">
        <v>2084</v>
      </c>
      <c r="E25" s="1883" t="s">
        <v>2108</v>
      </c>
      <c r="F25" s="1665"/>
      <c r="G25" s="1665"/>
      <c r="H25" s="1665"/>
      <c r="I25" s="1665"/>
      <c r="J25" s="1665"/>
      <c r="K25" s="1665"/>
      <c r="L25" s="1665"/>
      <c r="M25" s="1665"/>
      <c r="N25" s="1665"/>
      <c r="O25" s="1665"/>
    </row>
    <row r="26" spans="1:15">
      <c r="A26" s="1300">
        <v>15</v>
      </c>
      <c r="B26" s="1884" t="s">
        <v>2109</v>
      </c>
      <c r="C26" s="1884" t="s">
        <v>2110</v>
      </c>
      <c r="D26" s="1884" t="s">
        <v>2084</v>
      </c>
      <c r="E26" s="1883" t="s">
        <v>2111</v>
      </c>
      <c r="F26" s="1665"/>
      <c r="G26" s="1665"/>
      <c r="H26" s="1665"/>
      <c r="I26" s="1665"/>
      <c r="J26" s="1665"/>
      <c r="K26" s="1665"/>
      <c r="L26" s="1665"/>
      <c r="M26" s="1665"/>
      <c r="N26" s="1665"/>
      <c r="O26" s="1665"/>
    </row>
    <row r="27" spans="1:15">
      <c r="A27" s="1300">
        <v>16</v>
      </c>
      <c r="B27" s="1884" t="s">
        <v>2112</v>
      </c>
      <c r="C27" s="1884" t="s">
        <v>2113</v>
      </c>
      <c r="D27" s="1884" t="s">
        <v>2084</v>
      </c>
      <c r="E27" s="1883" t="s">
        <v>2108</v>
      </c>
      <c r="F27" s="1665"/>
      <c r="G27" s="1665"/>
      <c r="H27" s="1665"/>
      <c r="I27" s="1665"/>
      <c r="J27" s="1665"/>
      <c r="K27" s="1665"/>
      <c r="L27" s="1665"/>
      <c r="M27" s="1665"/>
      <c r="N27" s="1665"/>
      <c r="O27" s="1665"/>
    </row>
    <row r="28" spans="1:15">
      <c r="A28" s="1300">
        <v>17</v>
      </c>
      <c r="B28" s="1884" t="s">
        <v>2114</v>
      </c>
      <c r="C28" s="1884" t="s">
        <v>2115</v>
      </c>
      <c r="D28" s="1884" t="s">
        <v>2070</v>
      </c>
      <c r="E28" s="1300" t="s">
        <v>2071</v>
      </c>
      <c r="F28" s="1665"/>
      <c r="G28" s="1665"/>
      <c r="H28" s="1665"/>
      <c r="I28" s="1665"/>
      <c r="J28" s="1665"/>
      <c r="K28" s="1665"/>
      <c r="L28" s="1665"/>
      <c r="M28" s="1665"/>
      <c r="N28" s="1665"/>
      <c r="O28" s="1665"/>
    </row>
    <row r="29" spans="1:15">
      <c r="A29" s="1300">
        <v>18</v>
      </c>
      <c r="B29" s="1884" t="s">
        <v>2116</v>
      </c>
      <c r="C29" s="1884" t="s">
        <v>2117</v>
      </c>
      <c r="D29" s="1884" t="s">
        <v>2084</v>
      </c>
      <c r="E29" s="1883" t="s">
        <v>2108</v>
      </c>
      <c r="F29" s="1665"/>
      <c r="G29" s="1665"/>
      <c r="H29" s="1665"/>
      <c r="I29" s="1665"/>
      <c r="J29" s="1665"/>
      <c r="K29" s="1665"/>
      <c r="L29" s="1665"/>
      <c r="M29" s="1665"/>
      <c r="N29" s="1665"/>
      <c r="O29" s="1665"/>
    </row>
    <row r="30" spans="1:15">
      <c r="A30" s="1300">
        <v>19</v>
      </c>
      <c r="B30" s="1884" t="s">
        <v>2118</v>
      </c>
      <c r="C30" s="1884" t="s">
        <v>2119</v>
      </c>
      <c r="D30" s="1884" t="s">
        <v>2084</v>
      </c>
      <c r="E30" s="1883" t="s">
        <v>2108</v>
      </c>
      <c r="F30" s="1665"/>
      <c r="G30" s="1665"/>
      <c r="H30" s="1665"/>
      <c r="I30" s="1665"/>
      <c r="J30" s="1665"/>
      <c r="K30" s="1665"/>
      <c r="L30" s="1665"/>
      <c r="M30" s="1665"/>
      <c r="N30" s="1665"/>
      <c r="O30" s="1665"/>
    </row>
    <row r="31" spans="1:15">
      <c r="A31" s="1300">
        <v>20</v>
      </c>
      <c r="B31" s="1884" t="s">
        <v>2120</v>
      </c>
      <c r="C31" s="1884" t="s">
        <v>2121</v>
      </c>
      <c r="D31" s="1884" t="s">
        <v>2084</v>
      </c>
      <c r="E31" s="1883" t="s">
        <v>2111</v>
      </c>
      <c r="F31" s="1665"/>
      <c r="G31" s="1665"/>
      <c r="H31" s="1665"/>
      <c r="I31" s="1665"/>
      <c r="J31" s="1665"/>
      <c r="K31" s="1665"/>
      <c r="L31" s="1665"/>
      <c r="M31" s="1665"/>
      <c r="N31" s="1665"/>
      <c r="O31" s="1665"/>
    </row>
    <row r="32" spans="1:15">
      <c r="A32" s="1300">
        <v>21</v>
      </c>
      <c r="B32" s="1884" t="s">
        <v>2122</v>
      </c>
      <c r="C32" s="1884" t="s">
        <v>2123</v>
      </c>
      <c r="D32" s="1884" t="s">
        <v>2084</v>
      </c>
      <c r="E32" s="1883" t="s">
        <v>2108</v>
      </c>
      <c r="F32" s="1665"/>
      <c r="G32" s="1665"/>
      <c r="H32" s="1665"/>
      <c r="I32" s="1665"/>
      <c r="J32" s="1665"/>
      <c r="K32" s="1665"/>
      <c r="L32" s="1665"/>
      <c r="M32" s="1665"/>
      <c r="N32" s="1665"/>
      <c r="O32" s="1665"/>
    </row>
    <row r="33" spans="1:15">
      <c r="A33" s="1300">
        <v>22</v>
      </c>
      <c r="B33" s="1884" t="s">
        <v>2124</v>
      </c>
      <c r="C33" s="1884" t="s">
        <v>2125</v>
      </c>
      <c r="D33" s="1884" t="s">
        <v>2084</v>
      </c>
      <c r="E33" s="1883" t="s">
        <v>2111</v>
      </c>
      <c r="F33" s="1665"/>
      <c r="G33" s="1665"/>
      <c r="H33" s="1665"/>
      <c r="I33" s="1665"/>
      <c r="J33" s="1665"/>
      <c r="K33" s="1665"/>
      <c r="L33" s="1665"/>
      <c r="M33" s="1665"/>
      <c r="N33" s="1665"/>
      <c r="O33" s="1665"/>
    </row>
    <row r="34" spans="1:15">
      <c r="A34" s="1300">
        <v>23</v>
      </c>
      <c r="B34" s="1884" t="s">
        <v>2126</v>
      </c>
      <c r="C34" s="1884" t="s">
        <v>2127</v>
      </c>
      <c r="D34" s="1884" t="s">
        <v>2084</v>
      </c>
      <c r="E34" s="1883" t="s">
        <v>2108</v>
      </c>
      <c r="F34" s="1665"/>
      <c r="G34" s="1665"/>
      <c r="H34" s="1665"/>
      <c r="I34" s="1665"/>
      <c r="J34" s="1665"/>
      <c r="K34" s="1665"/>
      <c r="L34" s="1665"/>
      <c r="M34" s="1665"/>
      <c r="N34" s="1665"/>
      <c r="O34" s="1665"/>
    </row>
    <row r="35" spans="1:15">
      <c r="A35" s="1300">
        <v>24</v>
      </c>
      <c r="B35" s="1884" t="s">
        <v>2128</v>
      </c>
      <c r="C35" s="1884" t="s">
        <v>2129</v>
      </c>
      <c r="D35" s="1884" t="s">
        <v>2084</v>
      </c>
      <c r="E35" s="1883" t="s">
        <v>2108</v>
      </c>
      <c r="F35" s="1665"/>
      <c r="G35" s="1665"/>
      <c r="H35" s="1665"/>
      <c r="I35" s="1665"/>
      <c r="J35" s="1665"/>
      <c r="K35" s="1665"/>
      <c r="L35" s="1665"/>
      <c r="M35" s="1665"/>
      <c r="N35" s="1665"/>
      <c r="O35" s="1665"/>
    </row>
    <row r="36" spans="1:15">
      <c r="A36" s="1300">
        <v>25</v>
      </c>
      <c r="B36" s="1884" t="s">
        <v>2130</v>
      </c>
      <c r="C36" s="1884" t="s">
        <v>2131</v>
      </c>
      <c r="D36" s="1884" t="s">
        <v>2084</v>
      </c>
      <c r="E36" s="1883" t="s">
        <v>2111</v>
      </c>
      <c r="F36" s="1665"/>
      <c r="G36" s="1665"/>
      <c r="H36" s="1665"/>
      <c r="I36" s="1665"/>
      <c r="J36" s="1665"/>
      <c r="K36" s="1665"/>
      <c r="L36" s="1665"/>
      <c r="M36" s="1665"/>
      <c r="N36" s="1665"/>
      <c r="O36" s="1665"/>
    </row>
    <row r="37" spans="1:15">
      <c r="A37" s="1300">
        <v>26</v>
      </c>
      <c r="B37" s="1884" t="s">
        <v>2132</v>
      </c>
      <c r="C37" s="1884" t="s">
        <v>2133</v>
      </c>
      <c r="D37" s="1884" t="s">
        <v>2084</v>
      </c>
      <c r="E37" s="1883" t="s">
        <v>2108</v>
      </c>
      <c r="F37" s="1665"/>
      <c r="G37" s="1665"/>
      <c r="H37" s="1665"/>
      <c r="I37" s="1665"/>
      <c r="J37" s="1665"/>
      <c r="K37" s="1665"/>
      <c r="L37" s="1665"/>
      <c r="M37" s="1665"/>
      <c r="N37" s="1665"/>
      <c r="O37" s="1665"/>
    </row>
    <row r="38" spans="1:15">
      <c r="A38" s="1300">
        <v>27</v>
      </c>
      <c r="B38" s="1884" t="s">
        <v>2134</v>
      </c>
      <c r="C38" s="1884" t="s">
        <v>2135</v>
      </c>
      <c r="D38" s="1884" t="s">
        <v>2084</v>
      </c>
      <c r="E38" s="1883" t="s">
        <v>2108</v>
      </c>
      <c r="F38" s="1665"/>
      <c r="G38" s="1665"/>
      <c r="H38" s="1665"/>
      <c r="I38" s="1665"/>
      <c r="J38" s="1665"/>
      <c r="K38" s="1665"/>
      <c r="L38" s="1665"/>
      <c r="M38" s="1665"/>
      <c r="N38" s="1665"/>
      <c r="O38" s="1665"/>
    </row>
    <row r="39" spans="1:15">
      <c r="A39" s="1300">
        <v>28</v>
      </c>
      <c r="B39" s="1884" t="s">
        <v>2136</v>
      </c>
      <c r="C39" s="1884" t="s">
        <v>2137</v>
      </c>
      <c r="D39" s="1884" t="s">
        <v>2084</v>
      </c>
      <c r="E39" s="1883" t="s">
        <v>2108</v>
      </c>
      <c r="F39" s="1665"/>
      <c r="G39" s="1665"/>
      <c r="H39" s="1665"/>
      <c r="I39" s="1665"/>
      <c r="J39" s="1665"/>
      <c r="K39" s="1665"/>
      <c r="L39" s="1665"/>
      <c r="M39" s="1665"/>
      <c r="N39" s="1665"/>
      <c r="O39" s="1665"/>
    </row>
    <row r="40" spans="1:15">
      <c r="A40" s="1300">
        <v>29</v>
      </c>
      <c r="B40" s="1884" t="s">
        <v>2138</v>
      </c>
      <c r="C40" s="1884" t="s">
        <v>2139</v>
      </c>
      <c r="D40" s="1884" t="s">
        <v>2084</v>
      </c>
      <c r="E40" s="1883" t="s">
        <v>2108</v>
      </c>
      <c r="F40" s="1665"/>
      <c r="G40" s="1665"/>
      <c r="H40" s="1665"/>
      <c r="I40" s="1665"/>
      <c r="J40" s="1665"/>
      <c r="K40" s="1665"/>
      <c r="L40" s="1665"/>
      <c r="M40" s="1665"/>
      <c r="N40" s="1665"/>
      <c r="O40" s="1665"/>
    </row>
    <row r="41" spans="1:15">
      <c r="A41" s="1300">
        <v>30</v>
      </c>
      <c r="B41" s="1884" t="s">
        <v>2140</v>
      </c>
      <c r="C41" s="1884" t="s">
        <v>2141</v>
      </c>
      <c r="D41" s="1884" t="s">
        <v>2084</v>
      </c>
      <c r="E41" s="1883" t="s">
        <v>2111</v>
      </c>
      <c r="F41" s="1665"/>
      <c r="G41" s="1665"/>
      <c r="H41" s="1665"/>
      <c r="I41" s="1665"/>
      <c r="J41" s="1665"/>
      <c r="K41" s="1665"/>
      <c r="L41" s="1665"/>
      <c r="M41" s="1665"/>
      <c r="N41" s="1665"/>
      <c r="O41" s="1665"/>
    </row>
    <row r="42" spans="1:15">
      <c r="A42" s="1300">
        <v>31</v>
      </c>
      <c r="B42" s="1884" t="s">
        <v>2142</v>
      </c>
      <c r="C42" s="1884" t="s">
        <v>2143</v>
      </c>
      <c r="D42" s="1884" t="s">
        <v>2084</v>
      </c>
      <c r="E42" s="1883" t="s">
        <v>2108</v>
      </c>
      <c r="F42" s="1665"/>
      <c r="G42" s="1665"/>
      <c r="H42" s="1665"/>
      <c r="I42" s="1665"/>
      <c r="J42" s="1665"/>
      <c r="K42" s="1665"/>
      <c r="L42" s="1665"/>
      <c r="M42" s="1665"/>
      <c r="N42" s="1665"/>
      <c r="O42" s="1665"/>
    </row>
    <row r="43" spans="1:15">
      <c r="A43" s="1300">
        <v>32</v>
      </c>
      <c r="B43" s="1884" t="s">
        <v>2144</v>
      </c>
      <c r="C43" s="1884" t="s">
        <v>2145</v>
      </c>
      <c r="D43" s="1884" t="s">
        <v>2084</v>
      </c>
      <c r="E43" s="1883" t="s">
        <v>2111</v>
      </c>
      <c r="F43" s="1665"/>
      <c r="G43" s="1665"/>
      <c r="H43" s="1665"/>
      <c r="I43" s="1665"/>
      <c r="J43" s="1665"/>
      <c r="K43" s="1665"/>
      <c r="L43" s="1665"/>
      <c r="M43" s="1665"/>
      <c r="N43" s="1665"/>
      <c r="O43" s="1665"/>
    </row>
    <row r="44" spans="1:15">
      <c r="A44" s="1300">
        <v>33</v>
      </c>
      <c r="B44" s="1884" t="s">
        <v>2146</v>
      </c>
      <c r="C44" s="1884" t="s">
        <v>2147</v>
      </c>
      <c r="D44" s="1884" t="s">
        <v>2084</v>
      </c>
      <c r="E44" s="1883" t="s">
        <v>2108</v>
      </c>
      <c r="F44" s="1665"/>
      <c r="G44" s="1665"/>
      <c r="H44" s="1665"/>
      <c r="I44" s="1665"/>
      <c r="J44" s="1665"/>
      <c r="K44" s="1665"/>
      <c r="L44" s="1665"/>
      <c r="M44" s="1665"/>
      <c r="N44" s="1665"/>
      <c r="O44" s="1665"/>
    </row>
    <row r="45" spans="1:15">
      <c r="A45" s="1300">
        <v>34</v>
      </c>
      <c r="B45" s="1884" t="s">
        <v>2148</v>
      </c>
      <c r="C45" s="1884" t="s">
        <v>2149</v>
      </c>
      <c r="D45" s="1884" t="s">
        <v>2084</v>
      </c>
      <c r="E45" s="1883" t="s">
        <v>2111</v>
      </c>
      <c r="F45" s="1665"/>
      <c r="G45" s="1665"/>
      <c r="H45" s="1665"/>
      <c r="I45" s="1665"/>
      <c r="J45" s="1665"/>
      <c r="K45" s="1665"/>
      <c r="L45" s="1665"/>
      <c r="M45" s="1665"/>
      <c r="N45" s="1665"/>
      <c r="O45" s="1665"/>
    </row>
  </sheetData>
  <autoFilter ref="A10:O45" xr:uid="{00000000-0009-0000-0000-000003000000}"/>
  <phoneticPr fontId="5" type="noConversion"/>
  <dataValidations count="3">
    <dataValidation type="list" allowBlank="1" showInputMessage="1" showErrorMessage="1" sqref="B6" xr:uid="{00000000-0002-0000-0300-000000000000}">
      <formula1>"Mi: Minute,H: Hour,D: Daily,W: Weekly,M: Monthly,Y: Yearly"</formula1>
    </dataValidation>
    <dataValidation type="list" allowBlank="1" showInputMessage="1" showErrorMessage="1" sqref="B7 B9" xr:uid="{00000000-0002-0000-0300-000001000000}">
      <formula1>"替换,追加"</formula1>
    </dataValidation>
    <dataValidation type="list" allowBlank="1" showInputMessage="1" showErrorMessage="1" sqref="J12:J15" xr:uid="{00000000-0002-0000-0300-000002000000}">
      <formula1>"匹配,基线特有,本地扩充,废弃"</formula1>
    </dataValidation>
  </dataValidations>
  <hyperlinks>
    <hyperlink ref="A1" location="目录!A1" display="返回" xr:uid="{00000000-0004-0000-0300-000000000000}"/>
  </hyperlinks>
  <pageMargins left="0.69930555555555596" right="0.69930555555555596" top="0.75" bottom="0.75" header="0.3" footer="0.3"/>
  <pageSetup paperSize="9" orientation="portrait"/>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33"/>
  <sheetViews>
    <sheetView topLeftCell="A4" workbookViewId="0">
      <selection activeCell="B32" sqref="B32"/>
    </sheetView>
  </sheetViews>
  <sheetFormatPr defaultColWidth="9" defaultRowHeight="13.8"/>
  <cols>
    <col min="1" max="1" width="8.109375" customWidth="1"/>
    <col min="2" max="2" width="16.109375" customWidth="1"/>
    <col min="3" max="3" width="15.44140625" customWidth="1"/>
    <col min="4" max="4" width="15.109375" customWidth="1"/>
    <col min="5" max="5" width="12" customWidth="1"/>
    <col min="6" max="6" width="7.88671875" customWidth="1"/>
    <col min="7" max="8" width="4.6640625" customWidth="1"/>
    <col min="9" max="9" width="8.6640625" customWidth="1"/>
    <col min="10" max="10" width="11.21875" customWidth="1"/>
    <col min="11" max="11" width="20.6640625" customWidth="1"/>
    <col min="12" max="12" width="13.6640625" customWidth="1"/>
    <col min="13" max="13" width="14.88671875" customWidth="1"/>
    <col min="14" max="15" width="13.77734375" customWidth="1"/>
  </cols>
  <sheetData>
    <row r="1" spans="1:15" s="396" customFormat="1" ht="15.6">
      <c r="A1" s="1824" t="s">
        <v>2037</v>
      </c>
      <c r="B1" s="331"/>
      <c r="C1" s="331"/>
      <c r="D1" s="331"/>
      <c r="E1" s="331"/>
      <c r="F1" s="331"/>
      <c r="G1" s="331"/>
      <c r="H1" s="331"/>
      <c r="I1" s="331"/>
      <c r="J1" s="331"/>
      <c r="K1" s="336"/>
      <c r="L1" s="336"/>
      <c r="M1" s="336"/>
      <c r="N1" s="336"/>
      <c r="O1" s="336"/>
    </row>
    <row r="2" spans="1:15" s="396" customFormat="1" ht="15.6">
      <c r="A2" s="216" t="s">
        <v>2038</v>
      </c>
      <c r="B2" s="217"/>
      <c r="C2" s="217"/>
      <c r="D2" s="217"/>
      <c r="E2" s="217"/>
      <c r="F2" s="217"/>
      <c r="G2" s="217"/>
      <c r="H2" s="217"/>
      <c r="I2" s="217"/>
      <c r="J2" s="217"/>
      <c r="K2" s="337" t="s">
        <v>2039</v>
      </c>
      <c r="L2" s="338"/>
      <c r="M2" s="338"/>
      <c r="N2" s="338"/>
      <c r="O2" s="353"/>
    </row>
    <row r="3" spans="1:15" s="396" customFormat="1" ht="15.6">
      <c r="A3" s="218" t="s">
        <v>2040</v>
      </c>
      <c r="B3" s="380" t="s">
        <v>123</v>
      </c>
      <c r="C3" s="1732"/>
      <c r="D3" s="219"/>
      <c r="E3" s="219"/>
      <c r="F3" s="219"/>
      <c r="G3" s="219"/>
      <c r="H3" s="219"/>
      <c r="I3" s="219"/>
      <c r="J3" s="219"/>
      <c r="K3" s="339" t="s">
        <v>2041</v>
      </c>
      <c r="L3" s="340" t="s">
        <v>2042</v>
      </c>
      <c r="M3" s="340"/>
      <c r="N3" s="354"/>
      <c r="O3" s="355"/>
    </row>
    <row r="4" spans="1:15" s="397" customFormat="1" ht="15.6">
      <c r="A4" s="220" t="s">
        <v>2042</v>
      </c>
      <c r="B4" s="1808" t="s">
        <v>122</v>
      </c>
      <c r="C4" s="352"/>
      <c r="D4" s="222"/>
      <c r="E4" s="222"/>
      <c r="F4" s="222"/>
      <c r="G4" s="222"/>
      <c r="H4" s="222"/>
      <c r="I4" s="222"/>
      <c r="J4" s="222"/>
      <c r="K4" s="827"/>
      <c r="L4" s="316"/>
      <c r="M4" s="827"/>
      <c r="N4" s="225"/>
      <c r="O4" s="827"/>
    </row>
    <row r="5" spans="1:15" s="397" customFormat="1" ht="15.6">
      <c r="A5" s="220" t="s">
        <v>2041</v>
      </c>
      <c r="B5" s="221" t="s">
        <v>2043</v>
      </c>
      <c r="C5" s="352"/>
      <c r="D5" s="222"/>
      <c r="E5" s="222"/>
      <c r="F5" s="222"/>
      <c r="G5" s="222"/>
      <c r="H5" s="222"/>
      <c r="I5" s="222"/>
      <c r="J5" s="222"/>
      <c r="K5" s="1198"/>
      <c r="L5" s="342"/>
      <c r="M5" s="827"/>
      <c r="N5" s="225"/>
      <c r="O5" s="827"/>
    </row>
    <row r="6" spans="1:15" s="397" customFormat="1" ht="15.6">
      <c r="A6" s="220" t="s">
        <v>2044</v>
      </c>
      <c r="B6" s="12" t="s">
        <v>2045</v>
      </c>
      <c r="C6" s="352"/>
      <c r="D6" s="222"/>
      <c r="E6" s="222"/>
      <c r="F6" s="222"/>
      <c r="G6" s="222"/>
      <c r="H6" s="222"/>
      <c r="I6" s="222"/>
      <c r="J6" s="222"/>
      <c r="K6" s="1198"/>
      <c r="L6" s="827"/>
      <c r="M6" s="827"/>
      <c r="N6" s="225"/>
      <c r="O6" s="827"/>
    </row>
    <row r="7" spans="1:15" s="396" customFormat="1" ht="15.6">
      <c r="A7" s="223" t="s">
        <v>2046</v>
      </c>
      <c r="B7" s="224" t="s">
        <v>2047</v>
      </c>
      <c r="C7" s="1732"/>
      <c r="D7" s="219"/>
      <c r="E7" s="219"/>
      <c r="F7" s="219"/>
      <c r="G7" s="219"/>
      <c r="H7" s="219"/>
      <c r="I7" s="219"/>
      <c r="J7" s="219"/>
      <c r="K7" s="347"/>
      <c r="L7" s="346"/>
      <c r="M7" s="348"/>
      <c r="N7" s="358"/>
      <c r="O7" s="348"/>
    </row>
    <row r="8" spans="1:15" s="396" customFormat="1" ht="15.6">
      <c r="A8" s="223" t="s">
        <v>2048</v>
      </c>
      <c r="B8" s="225"/>
      <c r="C8" s="219"/>
      <c r="D8" s="219"/>
      <c r="E8" s="219"/>
      <c r="F8" s="219"/>
      <c r="G8" s="219"/>
      <c r="H8" s="219"/>
      <c r="I8" s="219"/>
      <c r="J8" s="219"/>
      <c r="K8" s="347"/>
      <c r="L8" s="346"/>
      <c r="M8" s="348"/>
      <c r="N8" s="358"/>
      <c r="O8" s="348"/>
    </row>
    <row r="9" spans="1:15" s="396" customFormat="1" ht="15.6">
      <c r="A9" s="223"/>
      <c r="B9" s="226"/>
      <c r="C9" s="219"/>
      <c r="D9" s="219"/>
      <c r="E9" s="219"/>
      <c r="F9" s="219"/>
      <c r="G9" s="219"/>
      <c r="H9" s="219"/>
      <c r="I9" s="219"/>
      <c r="J9" s="219"/>
      <c r="K9" s="347"/>
      <c r="L9" s="348"/>
      <c r="M9" s="348"/>
      <c r="N9" s="358"/>
      <c r="O9" s="67"/>
    </row>
    <row r="10" spans="1:15" s="396" customFormat="1" ht="15.6">
      <c r="A10" s="216" t="s">
        <v>2049</v>
      </c>
      <c r="B10" s="217"/>
      <c r="C10" s="217"/>
      <c r="D10" s="217"/>
      <c r="E10" s="217"/>
      <c r="F10" s="217"/>
      <c r="G10" s="217"/>
      <c r="H10" s="217"/>
      <c r="I10" s="217"/>
      <c r="J10" s="217"/>
      <c r="K10" s="337" t="s">
        <v>2050</v>
      </c>
      <c r="L10" s="338"/>
      <c r="M10" s="338"/>
      <c r="N10" s="338"/>
      <c r="O10" s="353"/>
    </row>
    <row r="11" spans="1:15" s="396" customFormat="1" ht="15.6">
      <c r="A11" s="227" t="s">
        <v>49</v>
      </c>
      <c r="B11" s="228" t="s">
        <v>2051</v>
      </c>
      <c r="C11" s="228" t="s">
        <v>2052</v>
      </c>
      <c r="D11" s="228" t="s">
        <v>2053</v>
      </c>
      <c r="E11" s="228" t="s">
        <v>2054</v>
      </c>
      <c r="F11" s="228" t="s">
        <v>2055</v>
      </c>
      <c r="G11" s="228" t="s">
        <v>2056</v>
      </c>
      <c r="H11" s="228" t="s">
        <v>2057</v>
      </c>
      <c r="I11" s="228" t="s">
        <v>73</v>
      </c>
      <c r="J11" s="232" t="s">
        <v>2058</v>
      </c>
      <c r="K11" s="349" t="s">
        <v>2059</v>
      </c>
      <c r="L11" s="350" t="s">
        <v>2060</v>
      </c>
      <c r="M11" s="350" t="s">
        <v>2061</v>
      </c>
      <c r="N11" s="359" t="s">
        <v>2062</v>
      </c>
      <c r="O11" s="350" t="s">
        <v>2063</v>
      </c>
    </row>
    <row r="12" spans="1:15" s="389" customFormat="1" ht="11.4">
      <c r="A12" s="1300">
        <v>1</v>
      </c>
      <c r="B12" s="1300" t="s">
        <v>2064</v>
      </c>
      <c r="C12" s="1300" t="s">
        <v>2065</v>
      </c>
      <c r="D12" s="1300" t="s">
        <v>2066</v>
      </c>
      <c r="E12" s="1300" t="s">
        <v>2067</v>
      </c>
      <c r="F12" s="430"/>
      <c r="G12" s="430"/>
      <c r="H12" s="430"/>
      <c r="I12" s="430"/>
      <c r="J12" s="430"/>
      <c r="K12" s="436"/>
      <c r="L12" s="436"/>
      <c r="M12" s="436"/>
      <c r="N12" s="436"/>
      <c r="O12" s="303"/>
    </row>
    <row r="13" spans="1:15" s="389" customFormat="1" ht="11.4">
      <c r="A13" s="1300">
        <v>2</v>
      </c>
      <c r="B13" s="1300" t="s">
        <v>2068</v>
      </c>
      <c r="C13" s="1300" t="s">
        <v>2069</v>
      </c>
      <c r="D13" s="1300" t="s">
        <v>2070</v>
      </c>
      <c r="E13" s="1300" t="s">
        <v>2071</v>
      </c>
      <c r="F13" s="430"/>
      <c r="G13" s="430"/>
      <c r="H13" s="430"/>
      <c r="I13" s="430"/>
      <c r="J13" s="430"/>
      <c r="K13" s="436"/>
      <c r="L13" s="436"/>
      <c r="M13" s="436"/>
      <c r="N13" s="436"/>
      <c r="O13" s="303"/>
    </row>
    <row r="14" spans="1:15" s="389" customFormat="1" ht="11.4">
      <c r="A14" s="1300">
        <v>3</v>
      </c>
      <c r="B14" s="1300" t="s">
        <v>2094</v>
      </c>
      <c r="C14" s="1300" t="s">
        <v>2095</v>
      </c>
      <c r="D14" s="1300" t="s">
        <v>2100</v>
      </c>
      <c r="E14" s="1300" t="s">
        <v>2101</v>
      </c>
      <c r="F14" s="430"/>
      <c r="G14" s="430"/>
      <c r="H14" s="430"/>
      <c r="I14" s="430"/>
      <c r="J14" s="430"/>
      <c r="K14" s="436"/>
      <c r="L14" s="436"/>
      <c r="M14" s="436"/>
      <c r="N14" s="436"/>
      <c r="O14" s="303"/>
    </row>
    <row r="15" spans="1:15" s="389" customFormat="1" ht="11.4">
      <c r="A15" s="1300">
        <v>4</v>
      </c>
      <c r="B15" s="1300" t="s">
        <v>2150</v>
      </c>
      <c r="C15" s="1300" t="s">
        <v>2151</v>
      </c>
      <c r="D15" s="1300" t="s">
        <v>2084</v>
      </c>
      <c r="E15" s="1883" t="s">
        <v>2108</v>
      </c>
      <c r="F15" s="430"/>
      <c r="G15" s="430"/>
      <c r="H15" s="430"/>
      <c r="I15" s="430"/>
      <c r="J15" s="430"/>
      <c r="K15" s="436"/>
      <c r="L15" s="436"/>
      <c r="M15" s="436"/>
      <c r="N15" s="436"/>
      <c r="O15" s="303"/>
    </row>
    <row r="16" spans="1:15" s="1878" customFormat="1" ht="13.2">
      <c r="A16" s="1300">
        <v>5</v>
      </c>
      <c r="B16" s="1300" t="s">
        <v>2152</v>
      </c>
      <c r="C16" s="1300" t="s">
        <v>2153</v>
      </c>
      <c r="D16" s="1300" t="s">
        <v>2084</v>
      </c>
      <c r="E16" s="1883" t="s">
        <v>2108</v>
      </c>
      <c r="F16" s="760"/>
      <c r="G16" s="760"/>
      <c r="H16" s="760"/>
      <c r="I16" s="1880"/>
      <c r="J16" s="760"/>
      <c r="K16" s="436"/>
      <c r="L16" s="436"/>
      <c r="M16" s="436"/>
      <c r="N16" s="436"/>
      <c r="O16" s="760"/>
    </row>
    <row r="17" spans="1:15" s="1878" customFormat="1" ht="13.2">
      <c r="A17" s="1300">
        <v>6</v>
      </c>
      <c r="B17" s="1300" t="s">
        <v>2154</v>
      </c>
      <c r="C17" s="1300" t="s">
        <v>2155</v>
      </c>
      <c r="D17" s="1300" t="s">
        <v>2084</v>
      </c>
      <c r="E17" s="1883" t="s">
        <v>2108</v>
      </c>
      <c r="F17" s="760"/>
      <c r="G17" s="760"/>
      <c r="H17" s="760"/>
      <c r="I17" s="1880"/>
      <c r="J17" s="760"/>
      <c r="K17" s="436"/>
      <c r="L17" s="436"/>
      <c r="M17" s="436"/>
      <c r="N17" s="436"/>
      <c r="O17" s="760"/>
    </row>
    <row r="18" spans="1:15" s="1655" customFormat="1" ht="11.4">
      <c r="A18" s="1300">
        <v>7</v>
      </c>
      <c r="B18" s="1300" t="s">
        <v>2156</v>
      </c>
      <c r="C18" s="1300" t="s">
        <v>2157</v>
      </c>
      <c r="D18" s="1300" t="s">
        <v>2084</v>
      </c>
      <c r="E18" s="1883" t="s">
        <v>2108</v>
      </c>
      <c r="F18" s="436"/>
      <c r="G18" s="436"/>
      <c r="H18" s="436"/>
      <c r="I18" s="436"/>
      <c r="J18" s="436"/>
      <c r="K18" s="436"/>
      <c r="L18" s="436"/>
      <c r="M18" s="436"/>
      <c r="N18" s="436"/>
      <c r="O18" s="436"/>
    </row>
    <row r="19" spans="1:15">
      <c r="A19" s="1300">
        <v>8</v>
      </c>
      <c r="B19" s="1300" t="s">
        <v>2158</v>
      </c>
      <c r="C19" s="1300" t="s">
        <v>2159</v>
      </c>
      <c r="D19" s="1300" t="s">
        <v>2084</v>
      </c>
      <c r="E19" s="1883" t="s">
        <v>2108</v>
      </c>
      <c r="F19" s="1665"/>
      <c r="G19" s="1665"/>
      <c r="H19" s="1665"/>
      <c r="I19" s="1665"/>
      <c r="J19" s="1665"/>
      <c r="K19" s="1665"/>
      <c r="L19" s="1665"/>
      <c r="M19" s="1665"/>
      <c r="N19" s="1665"/>
      <c r="O19" s="1665"/>
    </row>
    <row r="20" spans="1:15">
      <c r="A20" s="1300">
        <v>9</v>
      </c>
      <c r="B20" s="1300" t="s">
        <v>2160</v>
      </c>
      <c r="C20" s="1300" t="s">
        <v>2161</v>
      </c>
      <c r="D20" s="1300" t="s">
        <v>2084</v>
      </c>
      <c r="E20" s="1883" t="s">
        <v>2108</v>
      </c>
      <c r="F20" s="1665"/>
      <c r="G20" s="1665"/>
      <c r="H20" s="1665"/>
      <c r="I20" s="1665"/>
      <c r="J20" s="1665"/>
      <c r="K20" s="1665"/>
      <c r="L20" s="1665"/>
      <c r="M20" s="1665"/>
      <c r="N20" s="1665"/>
      <c r="O20" s="1665"/>
    </row>
    <row r="21" spans="1:15">
      <c r="A21" s="1300">
        <v>10</v>
      </c>
      <c r="B21" s="1300" t="s">
        <v>2162</v>
      </c>
      <c r="C21" s="1300" t="s">
        <v>2163</v>
      </c>
      <c r="D21" s="1300" t="s">
        <v>2084</v>
      </c>
      <c r="E21" s="1883" t="s">
        <v>2108</v>
      </c>
      <c r="F21" s="1665"/>
      <c r="G21" s="1665"/>
      <c r="H21" s="1665"/>
      <c r="I21" s="1665"/>
      <c r="J21" s="1665"/>
      <c r="K21" s="1665"/>
      <c r="L21" s="1665"/>
      <c r="M21" s="1665"/>
      <c r="N21" s="1665"/>
      <c r="O21" s="1665"/>
    </row>
    <row r="22" spans="1:15">
      <c r="A22" s="1300">
        <v>11</v>
      </c>
      <c r="B22" s="1300" t="s">
        <v>2164</v>
      </c>
      <c r="C22" s="1300" t="s">
        <v>2165</v>
      </c>
      <c r="D22" s="1300" t="s">
        <v>2084</v>
      </c>
      <c r="E22" s="1883" t="s">
        <v>2108</v>
      </c>
      <c r="F22" s="1665"/>
      <c r="G22" s="1665"/>
      <c r="H22" s="1665"/>
      <c r="I22" s="1665"/>
      <c r="J22" s="1665"/>
      <c r="K22" s="1665"/>
      <c r="L22" s="1665"/>
      <c r="M22" s="1665"/>
      <c r="N22" s="1665"/>
      <c r="O22" s="1665"/>
    </row>
    <row r="23" spans="1:15">
      <c r="A23" s="1300">
        <v>12</v>
      </c>
      <c r="B23" s="1300" t="s">
        <v>2166</v>
      </c>
      <c r="C23" s="1300" t="s">
        <v>2167</v>
      </c>
      <c r="D23" s="1300" t="s">
        <v>2084</v>
      </c>
      <c r="E23" s="1883" t="s">
        <v>2108</v>
      </c>
      <c r="F23" s="1665"/>
      <c r="G23" s="1665"/>
      <c r="H23" s="1665"/>
      <c r="I23" s="1665"/>
      <c r="J23" s="1665"/>
      <c r="K23" s="1665"/>
      <c r="L23" s="1665"/>
      <c r="M23" s="1665"/>
      <c r="N23" s="1665"/>
      <c r="O23" s="1665"/>
    </row>
    <row r="24" spans="1:15">
      <c r="A24" s="1300">
        <v>13</v>
      </c>
      <c r="B24" s="1300" t="s">
        <v>2168</v>
      </c>
      <c r="C24" s="1300" t="s">
        <v>2169</v>
      </c>
      <c r="D24" s="1300" t="s">
        <v>2084</v>
      </c>
      <c r="E24" s="1883" t="s">
        <v>2108</v>
      </c>
      <c r="F24" s="1665"/>
      <c r="G24" s="1665"/>
      <c r="H24" s="1665"/>
      <c r="I24" s="1665"/>
      <c r="J24" s="1665"/>
      <c r="K24" s="1665"/>
      <c r="L24" s="1665"/>
      <c r="M24" s="1665"/>
      <c r="N24" s="1665"/>
      <c r="O24" s="1665"/>
    </row>
    <row r="25" spans="1:15">
      <c r="A25" s="1300">
        <v>14</v>
      </c>
      <c r="B25" s="1300" t="s">
        <v>2170</v>
      </c>
      <c r="C25" s="1300" t="s">
        <v>2171</v>
      </c>
      <c r="D25" s="1300" t="s">
        <v>2084</v>
      </c>
      <c r="E25" s="1883" t="s">
        <v>2108</v>
      </c>
      <c r="F25" s="1665"/>
      <c r="G25" s="1665"/>
      <c r="H25" s="1665"/>
      <c r="I25" s="1665"/>
      <c r="J25" s="1665"/>
      <c r="K25" s="1665"/>
      <c r="L25" s="1665"/>
      <c r="M25" s="1665"/>
      <c r="N25" s="1665"/>
      <c r="O25" s="1665"/>
    </row>
    <row r="26" spans="1:15">
      <c r="A26" s="1300">
        <v>15</v>
      </c>
      <c r="B26" s="1300" t="s">
        <v>2172</v>
      </c>
      <c r="C26" s="1300" t="s">
        <v>2173</v>
      </c>
      <c r="D26" s="1300" t="s">
        <v>2084</v>
      </c>
      <c r="E26" s="1883" t="s">
        <v>2111</v>
      </c>
      <c r="F26" s="1665"/>
      <c r="G26" s="1665"/>
      <c r="H26" s="1665"/>
      <c r="I26" s="1665"/>
      <c r="J26" s="1665"/>
      <c r="K26" s="1665"/>
      <c r="L26" s="1665"/>
      <c r="M26" s="1665"/>
      <c r="N26" s="1665"/>
      <c r="O26" s="1665"/>
    </row>
    <row r="27" spans="1:15">
      <c r="A27" s="1300">
        <v>16</v>
      </c>
      <c r="B27" s="1300" t="s">
        <v>2174</v>
      </c>
      <c r="C27" s="1300" t="s">
        <v>2175</v>
      </c>
      <c r="D27" s="1300" t="s">
        <v>2084</v>
      </c>
      <c r="E27" s="1883" t="s">
        <v>2111</v>
      </c>
      <c r="F27" s="1665"/>
      <c r="G27" s="1665"/>
      <c r="H27" s="1665"/>
      <c r="I27" s="1665"/>
      <c r="J27" s="1665"/>
      <c r="K27" s="1665"/>
      <c r="L27" s="1665"/>
      <c r="M27" s="1665"/>
      <c r="N27" s="1665"/>
      <c r="O27" s="1665"/>
    </row>
    <row r="28" spans="1:15">
      <c r="A28" s="1300">
        <v>17</v>
      </c>
      <c r="B28" s="1300" t="s">
        <v>2176</v>
      </c>
      <c r="C28" s="1300" t="s">
        <v>2177</v>
      </c>
      <c r="D28" s="1300" t="s">
        <v>2084</v>
      </c>
      <c r="E28" s="1883" t="s">
        <v>2111</v>
      </c>
      <c r="F28" s="1665"/>
      <c r="G28" s="1665"/>
      <c r="H28" s="1665"/>
      <c r="I28" s="1665"/>
      <c r="J28" s="1665"/>
      <c r="K28" s="1665"/>
      <c r="L28" s="1665"/>
      <c r="M28" s="1665"/>
      <c r="N28" s="1665"/>
      <c r="O28" s="1665"/>
    </row>
    <row r="29" spans="1:15">
      <c r="A29" s="1300">
        <v>18</v>
      </c>
      <c r="B29" s="1300" t="s">
        <v>2178</v>
      </c>
      <c r="C29" s="1300" t="s">
        <v>2179</v>
      </c>
      <c r="D29" s="1300" t="s">
        <v>2084</v>
      </c>
      <c r="E29" s="1883" t="s">
        <v>2111</v>
      </c>
      <c r="F29" s="1665"/>
      <c r="G29" s="1665"/>
      <c r="H29" s="1665"/>
      <c r="I29" s="1665"/>
      <c r="J29" s="1665"/>
      <c r="K29" s="1665"/>
      <c r="L29" s="1665"/>
      <c r="M29" s="1665"/>
      <c r="N29" s="1665"/>
      <c r="O29" s="1665"/>
    </row>
    <row r="30" spans="1:15">
      <c r="A30" s="1300">
        <v>19</v>
      </c>
      <c r="B30" s="1300" t="s">
        <v>2180</v>
      </c>
      <c r="C30" s="1300" t="s">
        <v>2181</v>
      </c>
      <c r="D30" s="1300" t="s">
        <v>2084</v>
      </c>
      <c r="E30" s="1883" t="s">
        <v>2111</v>
      </c>
      <c r="F30" s="1665"/>
      <c r="G30" s="1665"/>
      <c r="H30" s="1665"/>
      <c r="I30" s="1665"/>
      <c r="J30" s="1665"/>
      <c r="K30" s="1665"/>
      <c r="L30" s="1665"/>
      <c r="M30" s="1665"/>
      <c r="N30" s="1665"/>
      <c r="O30" s="1665"/>
    </row>
    <row r="31" spans="1:15">
      <c r="A31" s="1300">
        <v>20</v>
      </c>
      <c r="B31" s="1300" t="s">
        <v>2182</v>
      </c>
      <c r="C31" s="1300" t="s">
        <v>2183</v>
      </c>
      <c r="D31" s="1300" t="s">
        <v>2084</v>
      </c>
      <c r="E31" s="1883" t="s">
        <v>2111</v>
      </c>
      <c r="F31" s="1665"/>
      <c r="G31" s="1665"/>
      <c r="H31" s="1665"/>
      <c r="I31" s="1665"/>
      <c r="J31" s="1665"/>
      <c r="K31" s="1665"/>
      <c r="L31" s="1665"/>
      <c r="M31" s="1665"/>
      <c r="N31" s="1665"/>
      <c r="O31" s="1665"/>
    </row>
    <row r="32" spans="1:15">
      <c r="A32" s="1300">
        <v>21</v>
      </c>
      <c r="B32" s="1300" t="s">
        <v>2184</v>
      </c>
      <c r="C32" s="1300" t="s">
        <v>2185</v>
      </c>
      <c r="D32" s="1300" t="s">
        <v>2084</v>
      </c>
      <c r="E32" s="1883" t="s">
        <v>2111</v>
      </c>
      <c r="F32" s="1665"/>
      <c r="G32" s="1665"/>
      <c r="H32" s="1665"/>
      <c r="I32" s="1665"/>
      <c r="J32" s="1665"/>
      <c r="K32" s="1665"/>
      <c r="L32" s="1665"/>
      <c r="M32" s="1665"/>
      <c r="N32" s="1665"/>
      <c r="O32" s="1665"/>
    </row>
    <row r="33" spans="1:15">
      <c r="A33" s="1300">
        <v>22</v>
      </c>
      <c r="B33" s="1300" t="s">
        <v>2186</v>
      </c>
      <c r="C33" s="1300" t="s">
        <v>2187</v>
      </c>
      <c r="D33" s="1300" t="s">
        <v>2084</v>
      </c>
      <c r="E33" s="1883" t="s">
        <v>2111</v>
      </c>
      <c r="F33" s="1665"/>
      <c r="G33" s="1665"/>
      <c r="H33" s="1665"/>
      <c r="I33" s="1665"/>
      <c r="J33" s="1665"/>
      <c r="K33" s="1665"/>
      <c r="L33" s="1665"/>
      <c r="M33" s="1665"/>
      <c r="N33" s="1665"/>
      <c r="O33" s="1665"/>
    </row>
  </sheetData>
  <autoFilter ref="A10:O33" xr:uid="{00000000-0009-0000-0000-000004000000}"/>
  <phoneticPr fontId="5" type="noConversion"/>
  <dataValidations count="3">
    <dataValidation type="list" allowBlank="1" showInputMessage="1" showErrorMessage="1" sqref="B6" xr:uid="{00000000-0002-0000-0400-000000000000}">
      <formula1>"Mi: Minute,H: Hour,D: Daily,W: Weekly,M: Monthly,Y: Yearly"</formula1>
    </dataValidation>
    <dataValidation type="list" allowBlank="1" showInputMessage="1" showErrorMessage="1" sqref="B7 B9" xr:uid="{00000000-0002-0000-0400-000001000000}">
      <formula1>"替换,追加"</formula1>
    </dataValidation>
    <dataValidation type="list" allowBlank="1" showInputMessage="1" showErrorMessage="1" sqref="J12:J15" xr:uid="{00000000-0002-0000-0400-000002000000}">
      <formula1>"匹配,基线特有,本地扩充,废弃"</formula1>
    </dataValidation>
  </dataValidations>
  <hyperlinks>
    <hyperlink ref="A1" location="目录!A1" display="返回" xr:uid="{00000000-0004-0000-0400-000000000000}"/>
  </hyperlinks>
  <pageMargins left="0.69930555555555596" right="0.69930555555555596" top="0.75" bottom="0.75" header="0.3" footer="0.3"/>
  <pageSetup paperSize="9"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35"/>
  <sheetViews>
    <sheetView topLeftCell="A10" workbookViewId="0">
      <selection activeCell="D32" sqref="D32"/>
    </sheetView>
  </sheetViews>
  <sheetFormatPr defaultColWidth="9" defaultRowHeight="13.8"/>
  <cols>
    <col min="1" max="1" width="8.109375" customWidth="1"/>
    <col min="2" max="2" width="22.109375" customWidth="1"/>
    <col min="3" max="3" width="15.44140625" customWidth="1"/>
    <col min="4" max="4" width="15.109375" customWidth="1"/>
    <col min="5" max="5" width="12" customWidth="1"/>
    <col min="6" max="6" width="7.88671875" customWidth="1"/>
    <col min="7" max="8" width="4.6640625" customWidth="1"/>
    <col min="9" max="9" width="8.6640625" customWidth="1"/>
    <col min="10" max="10" width="11.21875" customWidth="1"/>
    <col min="11" max="11" width="20.6640625" customWidth="1"/>
    <col min="12" max="12" width="13.6640625" customWidth="1"/>
    <col min="13" max="13" width="14.88671875" customWidth="1"/>
    <col min="14" max="15" width="13.77734375" customWidth="1"/>
  </cols>
  <sheetData>
    <row r="1" spans="1:15" s="396" customFormat="1" ht="15.6">
      <c r="A1" s="1824" t="s">
        <v>2037</v>
      </c>
      <c r="B1" s="331"/>
      <c r="C1" s="331"/>
      <c r="D1" s="331"/>
      <c r="E1" s="331"/>
      <c r="F1" s="331"/>
      <c r="G1" s="331"/>
      <c r="H1" s="331"/>
      <c r="I1" s="331"/>
      <c r="J1" s="331"/>
      <c r="K1" s="336"/>
      <c r="L1" s="336"/>
      <c r="M1" s="336"/>
      <c r="N1" s="336"/>
      <c r="O1" s="336"/>
    </row>
    <row r="2" spans="1:15" s="396" customFormat="1" ht="15.6">
      <c r="A2" s="216" t="s">
        <v>2038</v>
      </c>
      <c r="B2" s="217"/>
      <c r="C2" s="217"/>
      <c r="D2" s="217"/>
      <c r="E2" s="217"/>
      <c r="F2" s="217"/>
      <c r="G2" s="217"/>
      <c r="H2" s="217"/>
      <c r="I2" s="217"/>
      <c r="J2" s="217"/>
      <c r="K2" s="337" t="s">
        <v>2039</v>
      </c>
      <c r="L2" s="338"/>
      <c r="M2" s="338"/>
      <c r="N2" s="338"/>
      <c r="O2" s="353"/>
    </row>
    <row r="3" spans="1:15" s="396" customFormat="1" ht="15.6">
      <c r="A3" s="218" t="s">
        <v>2040</v>
      </c>
      <c r="B3" s="380" t="s">
        <v>117</v>
      </c>
      <c r="C3" s="1732"/>
      <c r="D3" s="219"/>
      <c r="E3" s="219"/>
      <c r="F3" s="219"/>
      <c r="G3" s="219"/>
      <c r="H3" s="219"/>
      <c r="I3" s="219"/>
      <c r="J3" s="219"/>
      <c r="K3" s="339" t="s">
        <v>2041</v>
      </c>
      <c r="L3" s="340" t="s">
        <v>2042</v>
      </c>
      <c r="M3" s="340"/>
      <c r="N3" s="354"/>
      <c r="O3" s="355"/>
    </row>
    <row r="4" spans="1:15" s="397" customFormat="1" ht="15.6">
      <c r="A4" s="220" t="s">
        <v>2042</v>
      </c>
      <c r="B4" s="1808" t="s">
        <v>116</v>
      </c>
      <c r="C4" s="352"/>
      <c r="D4" s="222"/>
      <c r="E4" s="222"/>
      <c r="F4" s="222"/>
      <c r="G4" s="222"/>
      <c r="H4" s="222"/>
      <c r="I4" s="222"/>
      <c r="J4" s="222"/>
      <c r="K4" s="827"/>
      <c r="L4" s="316"/>
      <c r="M4" s="827"/>
      <c r="N4" s="225"/>
      <c r="O4" s="827"/>
    </row>
    <row r="5" spans="1:15" s="397" customFormat="1" ht="15.6">
      <c r="A5" s="220" t="s">
        <v>2041</v>
      </c>
      <c r="B5" s="221" t="s">
        <v>2043</v>
      </c>
      <c r="C5" s="352"/>
      <c r="D5" s="222"/>
      <c r="E5" s="222"/>
      <c r="F5" s="222"/>
      <c r="G5" s="222"/>
      <c r="H5" s="222"/>
      <c r="I5" s="222"/>
      <c r="J5" s="222"/>
      <c r="K5" s="1198"/>
      <c r="L5" s="342"/>
      <c r="M5" s="827"/>
      <c r="N5" s="225"/>
      <c r="O5" s="827"/>
    </row>
    <row r="6" spans="1:15" s="397" customFormat="1" ht="15.6">
      <c r="A6" s="220" t="s">
        <v>2044</v>
      </c>
      <c r="B6" s="12" t="s">
        <v>2045</v>
      </c>
      <c r="C6" s="352"/>
      <c r="D6" s="222"/>
      <c r="E6" s="222"/>
      <c r="F6" s="222"/>
      <c r="G6" s="222"/>
      <c r="H6" s="222"/>
      <c r="I6" s="222"/>
      <c r="J6" s="222"/>
      <c r="K6" s="1198"/>
      <c r="L6" s="827"/>
      <c r="M6" s="827"/>
      <c r="N6" s="225"/>
      <c r="O6" s="827"/>
    </row>
    <row r="7" spans="1:15" s="396" customFormat="1" ht="15.6">
      <c r="A7" s="223" t="s">
        <v>2046</v>
      </c>
      <c r="B7" s="224" t="s">
        <v>2047</v>
      </c>
      <c r="C7" s="1732"/>
      <c r="D7" s="219"/>
      <c r="E7" s="219"/>
      <c r="F7" s="219"/>
      <c r="G7" s="219"/>
      <c r="H7" s="219"/>
      <c r="I7" s="219"/>
      <c r="J7" s="219"/>
      <c r="K7" s="347"/>
      <c r="L7" s="346"/>
      <c r="M7" s="348"/>
      <c r="N7" s="358"/>
      <c r="O7" s="348"/>
    </row>
    <row r="8" spans="1:15" s="396" customFormat="1" ht="15.6">
      <c r="A8" s="223" t="s">
        <v>2048</v>
      </c>
      <c r="B8" s="225"/>
      <c r="C8" s="219"/>
      <c r="D8" s="219"/>
      <c r="E8" s="219"/>
      <c r="F8" s="219"/>
      <c r="G8" s="219"/>
      <c r="H8" s="219"/>
      <c r="I8" s="219"/>
      <c r="J8" s="219"/>
      <c r="K8" s="347"/>
      <c r="L8" s="346"/>
      <c r="M8" s="348"/>
      <c r="N8" s="358"/>
      <c r="O8" s="348"/>
    </row>
    <row r="9" spans="1:15" s="396" customFormat="1" ht="15.6">
      <c r="A9" s="223"/>
      <c r="B9" s="226"/>
      <c r="C9" s="219"/>
      <c r="D9" s="219"/>
      <c r="E9" s="219"/>
      <c r="F9" s="219"/>
      <c r="G9" s="219"/>
      <c r="H9" s="219"/>
      <c r="I9" s="219"/>
      <c r="J9" s="219"/>
      <c r="K9" s="347"/>
      <c r="L9" s="348"/>
      <c r="M9" s="348"/>
      <c r="N9" s="358"/>
      <c r="O9" s="67"/>
    </row>
    <row r="10" spans="1:15" s="396" customFormat="1" ht="15.6">
      <c r="A10" s="216" t="s">
        <v>2049</v>
      </c>
      <c r="B10" s="217"/>
      <c r="C10" s="217"/>
      <c r="D10" s="217"/>
      <c r="E10" s="217"/>
      <c r="F10" s="217"/>
      <c r="G10" s="217"/>
      <c r="H10" s="217"/>
      <c r="I10" s="217"/>
      <c r="J10" s="217"/>
      <c r="K10" s="337" t="s">
        <v>2050</v>
      </c>
      <c r="L10" s="338"/>
      <c r="M10" s="338"/>
      <c r="N10" s="338"/>
      <c r="O10" s="353"/>
    </row>
    <row r="11" spans="1:15" s="396" customFormat="1" ht="15.6">
      <c r="A11" s="227" t="s">
        <v>49</v>
      </c>
      <c r="B11" s="228" t="s">
        <v>2051</v>
      </c>
      <c r="C11" s="228" t="s">
        <v>2052</v>
      </c>
      <c r="D11" s="228" t="s">
        <v>2053</v>
      </c>
      <c r="E11" s="228" t="s">
        <v>2054</v>
      </c>
      <c r="F11" s="228" t="s">
        <v>2055</v>
      </c>
      <c r="G11" s="228" t="s">
        <v>2056</v>
      </c>
      <c r="H11" s="228" t="s">
        <v>2057</v>
      </c>
      <c r="I11" s="228" t="s">
        <v>73</v>
      </c>
      <c r="J11" s="232" t="s">
        <v>2058</v>
      </c>
      <c r="K11" s="349" t="s">
        <v>2059</v>
      </c>
      <c r="L11" s="350" t="s">
        <v>2060</v>
      </c>
      <c r="M11" s="350" t="s">
        <v>2061</v>
      </c>
      <c r="N11" s="359" t="s">
        <v>2062</v>
      </c>
      <c r="O11" s="350" t="s">
        <v>2063</v>
      </c>
    </row>
    <row r="12" spans="1:15" s="389" customFormat="1" ht="11.4">
      <c r="A12" s="1300">
        <v>1</v>
      </c>
      <c r="B12" s="1300" t="s">
        <v>2064</v>
      </c>
      <c r="C12" s="1300" t="s">
        <v>2065</v>
      </c>
      <c r="D12" s="1300" t="s">
        <v>2066</v>
      </c>
      <c r="E12" s="1300" t="s">
        <v>2067</v>
      </c>
      <c r="F12" s="430"/>
      <c r="G12" s="430"/>
      <c r="H12" s="430"/>
      <c r="I12" s="430"/>
      <c r="J12" s="430"/>
      <c r="K12" s="436"/>
      <c r="L12" s="436"/>
      <c r="M12" s="436"/>
      <c r="N12" s="436"/>
      <c r="O12" s="303"/>
    </row>
    <row r="13" spans="1:15" s="389" customFormat="1" ht="11.4">
      <c r="A13" s="1300">
        <v>2</v>
      </c>
      <c r="B13" s="1300" t="s">
        <v>2188</v>
      </c>
      <c r="C13" s="1300" t="s">
        <v>2069</v>
      </c>
      <c r="D13" s="1300" t="s">
        <v>2189</v>
      </c>
      <c r="E13" s="1300" t="s">
        <v>2190</v>
      </c>
      <c r="F13" s="430"/>
      <c r="G13" s="430"/>
      <c r="H13" s="430"/>
      <c r="I13" s="430"/>
      <c r="J13" s="430"/>
      <c r="K13" s="436"/>
      <c r="L13" s="436"/>
      <c r="M13" s="436"/>
      <c r="N13" s="436"/>
      <c r="O13" s="303"/>
    </row>
    <row r="14" spans="1:15" s="389" customFormat="1" ht="11.4">
      <c r="A14" s="1300">
        <v>3</v>
      </c>
      <c r="B14" s="1300" t="s">
        <v>2094</v>
      </c>
      <c r="C14" s="1300" t="s">
        <v>2095</v>
      </c>
      <c r="D14" s="1300" t="s">
        <v>2100</v>
      </c>
      <c r="E14" s="1300" t="s">
        <v>2101</v>
      </c>
      <c r="F14" s="430"/>
      <c r="G14" s="430"/>
      <c r="H14" s="430"/>
      <c r="I14" s="430"/>
      <c r="J14" s="430"/>
      <c r="K14" s="436"/>
      <c r="L14" s="436"/>
      <c r="M14" s="436"/>
      <c r="N14" s="436"/>
      <c r="O14" s="303"/>
    </row>
    <row r="15" spans="1:15" s="389" customFormat="1" ht="11.4">
      <c r="A15" s="1300">
        <v>4</v>
      </c>
      <c r="B15" s="1300" t="s">
        <v>2191</v>
      </c>
      <c r="C15" s="1300" t="s">
        <v>2192</v>
      </c>
      <c r="D15" s="1300" t="s">
        <v>2084</v>
      </c>
      <c r="E15" s="1882" t="s">
        <v>2111</v>
      </c>
      <c r="F15" s="430"/>
      <c r="G15" s="430"/>
      <c r="H15" s="430"/>
      <c r="I15" s="430"/>
      <c r="J15" s="430"/>
      <c r="K15" s="436"/>
      <c r="L15" s="436"/>
      <c r="M15" s="436"/>
      <c r="N15" s="436"/>
      <c r="O15" s="303"/>
    </row>
    <row r="16" spans="1:15" s="1878" customFormat="1" ht="13.2">
      <c r="A16" s="1300">
        <v>5</v>
      </c>
      <c r="B16" s="1300" t="s">
        <v>2193</v>
      </c>
      <c r="C16" s="1300" t="s">
        <v>2194</v>
      </c>
      <c r="D16" s="1300" t="s">
        <v>2084</v>
      </c>
      <c r="E16" s="1883" t="s">
        <v>2108</v>
      </c>
      <c r="F16" s="760"/>
      <c r="G16" s="760"/>
      <c r="H16" s="760"/>
      <c r="I16" s="1880"/>
      <c r="J16" s="760"/>
      <c r="K16" s="436"/>
      <c r="L16" s="436"/>
      <c r="M16" s="436"/>
      <c r="N16" s="436"/>
      <c r="O16" s="760"/>
    </row>
    <row r="17" spans="1:15" s="1878" customFormat="1" ht="13.2">
      <c r="A17" s="1300">
        <v>6</v>
      </c>
      <c r="B17" s="1300" t="s">
        <v>2195</v>
      </c>
      <c r="C17" s="1300" t="s">
        <v>2196</v>
      </c>
      <c r="D17" s="1300" t="s">
        <v>2084</v>
      </c>
      <c r="E17" s="1883" t="s">
        <v>2108</v>
      </c>
      <c r="F17" s="760"/>
      <c r="G17" s="760"/>
      <c r="H17" s="760"/>
      <c r="I17" s="1880"/>
      <c r="J17" s="760"/>
      <c r="K17" s="436"/>
      <c r="L17" s="436"/>
      <c r="M17" s="436"/>
      <c r="N17" s="436"/>
      <c r="O17" s="760"/>
    </row>
    <row r="18" spans="1:15" s="1655" customFormat="1" ht="11.4">
      <c r="A18" s="1300">
        <v>7</v>
      </c>
      <c r="B18" s="1300" t="s">
        <v>2197</v>
      </c>
      <c r="C18" s="1300" t="s">
        <v>2198</v>
      </c>
      <c r="D18" s="1300" t="s">
        <v>2084</v>
      </c>
      <c r="E18" s="1883" t="s">
        <v>2108</v>
      </c>
      <c r="F18" s="436"/>
      <c r="G18" s="436"/>
      <c r="H18" s="436"/>
      <c r="I18" s="436"/>
      <c r="J18" s="436"/>
      <c r="K18" s="436"/>
      <c r="L18" s="436"/>
      <c r="M18" s="436"/>
      <c r="N18" s="436"/>
      <c r="O18" s="436"/>
    </row>
    <row r="19" spans="1:15">
      <c r="A19" s="1300">
        <v>8</v>
      </c>
      <c r="B19" s="1300" t="s">
        <v>2199</v>
      </c>
      <c r="C19" s="1300" t="s">
        <v>2200</v>
      </c>
      <c r="D19" s="1300" t="s">
        <v>2084</v>
      </c>
      <c r="E19" s="1883" t="s">
        <v>2108</v>
      </c>
      <c r="F19" s="1665"/>
      <c r="G19" s="1665"/>
      <c r="H19" s="1665"/>
      <c r="I19" s="1665"/>
      <c r="J19" s="1665"/>
      <c r="K19" s="1665"/>
      <c r="L19" s="1665"/>
      <c r="M19" s="1665"/>
      <c r="N19" s="1665"/>
      <c r="O19" s="1665"/>
    </row>
    <row r="20" spans="1:15">
      <c r="A20" s="1300">
        <v>9</v>
      </c>
      <c r="B20" s="1300" t="s">
        <v>2201</v>
      </c>
      <c r="C20" s="1300" t="s">
        <v>2202</v>
      </c>
      <c r="D20" s="1300" t="s">
        <v>2084</v>
      </c>
      <c r="E20" s="1883" t="s">
        <v>2108</v>
      </c>
      <c r="F20" s="1665"/>
      <c r="G20" s="1665"/>
      <c r="H20" s="1665"/>
      <c r="I20" s="1665"/>
      <c r="J20" s="1665"/>
      <c r="K20" s="1665"/>
      <c r="L20" s="1665"/>
      <c r="M20" s="1665"/>
      <c r="N20" s="1665"/>
      <c r="O20" s="1665"/>
    </row>
    <row r="21" spans="1:15">
      <c r="A21" s="1300">
        <v>10</v>
      </c>
      <c r="B21" s="1300" t="s">
        <v>2203</v>
      </c>
      <c r="C21" s="1300" t="s">
        <v>2204</v>
      </c>
      <c r="D21" s="1300" t="s">
        <v>2084</v>
      </c>
      <c r="E21" s="1883" t="s">
        <v>2108</v>
      </c>
      <c r="F21" s="1665"/>
      <c r="G21" s="1665"/>
      <c r="H21" s="1665"/>
      <c r="I21" s="1665"/>
      <c r="J21" s="1665"/>
      <c r="K21" s="1665"/>
      <c r="L21" s="1665"/>
      <c r="M21" s="1665"/>
      <c r="N21" s="1665"/>
      <c r="O21" s="1665"/>
    </row>
    <row r="22" spans="1:15">
      <c r="A22" s="1300">
        <v>11</v>
      </c>
      <c r="B22" s="1300" t="s">
        <v>2205</v>
      </c>
      <c r="C22" s="1300" t="s">
        <v>2206</v>
      </c>
      <c r="D22" s="1300" t="s">
        <v>2084</v>
      </c>
      <c r="E22" s="1883" t="s">
        <v>2108</v>
      </c>
      <c r="F22" s="1665"/>
      <c r="G22" s="1665"/>
      <c r="H22" s="1665"/>
      <c r="I22" s="1665"/>
      <c r="J22" s="1665"/>
      <c r="K22" s="1665"/>
      <c r="L22" s="1665"/>
      <c r="M22" s="1665"/>
      <c r="N22" s="1665"/>
      <c r="O22" s="1665"/>
    </row>
    <row r="23" spans="1:15">
      <c r="A23" s="1300">
        <v>12</v>
      </c>
      <c r="B23" s="1300" t="s">
        <v>2207</v>
      </c>
      <c r="C23" s="1300" t="s">
        <v>2208</v>
      </c>
      <c r="D23" s="1300" t="s">
        <v>2084</v>
      </c>
      <c r="E23" s="1883" t="s">
        <v>2108</v>
      </c>
      <c r="F23" s="1665"/>
      <c r="G23" s="1665"/>
      <c r="H23" s="1665"/>
      <c r="I23" s="1665"/>
      <c r="J23" s="1665"/>
      <c r="K23" s="1665"/>
      <c r="L23" s="1665"/>
      <c r="M23" s="1665"/>
      <c r="N23" s="1665"/>
      <c r="O23" s="1665"/>
    </row>
    <row r="24" spans="1:15">
      <c r="A24" s="1300">
        <v>13</v>
      </c>
      <c r="B24" s="1300" t="s">
        <v>2209</v>
      </c>
      <c r="C24" s="1300" t="s">
        <v>2210</v>
      </c>
      <c r="D24" s="1300" t="s">
        <v>2084</v>
      </c>
      <c r="E24" s="1883" t="s">
        <v>2108</v>
      </c>
      <c r="F24" s="1665"/>
      <c r="G24" s="1665"/>
      <c r="H24" s="1665"/>
      <c r="I24" s="1665"/>
      <c r="J24" s="1665"/>
      <c r="K24" s="1665"/>
      <c r="L24" s="1665"/>
      <c r="M24" s="1665"/>
      <c r="N24" s="1665"/>
      <c r="O24" s="1665"/>
    </row>
    <row r="25" spans="1:15">
      <c r="A25" s="1300">
        <v>14</v>
      </c>
      <c r="B25" s="1300" t="s">
        <v>2211</v>
      </c>
      <c r="C25" s="1300" t="s">
        <v>2212</v>
      </c>
      <c r="D25" s="1300" t="s">
        <v>2084</v>
      </c>
      <c r="E25" s="1883" t="s">
        <v>2108</v>
      </c>
      <c r="F25" s="1665"/>
      <c r="G25" s="1665"/>
      <c r="H25" s="1665"/>
      <c r="I25" s="1665"/>
      <c r="J25" s="1665"/>
      <c r="K25" s="1665"/>
      <c r="L25" s="1665"/>
      <c r="M25" s="1665"/>
      <c r="N25" s="1665"/>
      <c r="O25" s="1665"/>
    </row>
    <row r="26" spans="1:15">
      <c r="A26" s="1300">
        <v>15</v>
      </c>
      <c r="B26" s="1300" t="s">
        <v>2213</v>
      </c>
      <c r="C26" s="1300" t="s">
        <v>2214</v>
      </c>
      <c r="D26" s="1300" t="s">
        <v>2084</v>
      </c>
      <c r="E26" s="1883" t="s">
        <v>2108</v>
      </c>
      <c r="F26" s="1665"/>
      <c r="G26" s="1665"/>
      <c r="H26" s="1665"/>
      <c r="I26" s="1665"/>
      <c r="J26" s="1665"/>
      <c r="K26" s="1665"/>
      <c r="L26" s="1665"/>
      <c r="M26" s="1665"/>
      <c r="N26" s="1665"/>
      <c r="O26" s="1665"/>
    </row>
    <row r="27" spans="1:15">
      <c r="A27" s="1300">
        <v>16</v>
      </c>
      <c r="B27" s="1300" t="s">
        <v>2215</v>
      </c>
      <c r="C27" s="1300" t="s">
        <v>2216</v>
      </c>
      <c r="D27" s="1300" t="s">
        <v>2084</v>
      </c>
      <c r="E27" s="1883" t="s">
        <v>2108</v>
      </c>
      <c r="F27" s="1665"/>
      <c r="G27" s="1665"/>
      <c r="H27" s="1665"/>
      <c r="I27" s="1665"/>
      <c r="J27" s="1665"/>
      <c r="K27" s="1665"/>
      <c r="L27" s="1665"/>
      <c r="M27" s="1665"/>
      <c r="N27" s="1665"/>
      <c r="O27" s="1665"/>
    </row>
    <row r="28" spans="1:15">
      <c r="A28" s="1300">
        <v>17</v>
      </c>
      <c r="B28" s="1300" t="s">
        <v>2217</v>
      </c>
      <c r="C28" s="1300" t="s">
        <v>2218</v>
      </c>
      <c r="D28" s="1300" t="s">
        <v>2084</v>
      </c>
      <c r="E28" s="1882" t="s">
        <v>2111</v>
      </c>
      <c r="F28" s="1665"/>
      <c r="G28" s="1665"/>
      <c r="H28" s="1665"/>
      <c r="I28" s="1665"/>
      <c r="J28" s="1665"/>
      <c r="K28" s="1665"/>
      <c r="L28" s="1665"/>
      <c r="M28" s="1665"/>
      <c r="N28" s="1665"/>
      <c r="O28" s="1665"/>
    </row>
    <row r="29" spans="1:15">
      <c r="A29" s="1300">
        <v>18</v>
      </c>
      <c r="B29" s="1300" t="s">
        <v>2219</v>
      </c>
      <c r="C29" s="1300" t="s">
        <v>2220</v>
      </c>
      <c r="D29" s="1300" t="s">
        <v>2084</v>
      </c>
      <c r="E29" s="1882" t="s">
        <v>2111</v>
      </c>
      <c r="F29" s="1665"/>
      <c r="G29" s="1665"/>
      <c r="H29" s="1665"/>
      <c r="I29" s="1665"/>
      <c r="J29" s="1665"/>
      <c r="K29" s="1665"/>
      <c r="L29" s="1665"/>
      <c r="M29" s="1665"/>
      <c r="N29" s="1665"/>
      <c r="O29" s="1665"/>
    </row>
    <row r="30" spans="1:15">
      <c r="A30" s="1300">
        <v>19</v>
      </c>
      <c r="B30" s="1300" t="s">
        <v>2221</v>
      </c>
      <c r="C30" s="1300" t="s">
        <v>2222</v>
      </c>
      <c r="D30" s="1300" t="s">
        <v>2084</v>
      </c>
      <c r="E30" s="1882" t="s">
        <v>2111</v>
      </c>
      <c r="F30" s="1665"/>
      <c r="G30" s="1665"/>
      <c r="H30" s="1665"/>
      <c r="I30" s="1665"/>
      <c r="J30" s="1665"/>
      <c r="K30" s="1665"/>
      <c r="L30" s="1665"/>
      <c r="M30" s="1665"/>
      <c r="N30" s="1665"/>
      <c r="O30" s="1665"/>
    </row>
    <row r="31" spans="1:15">
      <c r="A31" s="1300">
        <v>20</v>
      </c>
      <c r="B31" s="1300" t="s">
        <v>2223</v>
      </c>
      <c r="C31" s="1300" t="s">
        <v>2224</v>
      </c>
      <c r="D31" s="1300" t="s">
        <v>2084</v>
      </c>
      <c r="E31" s="1882" t="s">
        <v>2111</v>
      </c>
      <c r="F31" s="1665"/>
      <c r="G31" s="1665"/>
      <c r="H31" s="1665"/>
      <c r="I31" s="1665"/>
      <c r="J31" s="1665"/>
      <c r="K31" s="1665"/>
      <c r="L31" s="1665"/>
      <c r="M31" s="1665"/>
      <c r="N31" s="1665"/>
      <c r="O31" s="1665"/>
    </row>
    <row r="32" spans="1:15">
      <c r="A32" s="1300">
        <v>21</v>
      </c>
      <c r="B32" s="1300" t="s">
        <v>2225</v>
      </c>
      <c r="C32" s="1300" t="s">
        <v>2226</v>
      </c>
      <c r="D32" s="1300" t="s">
        <v>2084</v>
      </c>
      <c r="E32" s="1882" t="s">
        <v>2111</v>
      </c>
      <c r="F32" s="1665"/>
      <c r="G32" s="1665"/>
      <c r="H32" s="1665"/>
      <c r="I32" s="1665"/>
      <c r="J32" s="1665"/>
      <c r="K32" s="1665"/>
      <c r="L32" s="1665"/>
      <c r="M32" s="1665"/>
      <c r="N32" s="1665"/>
      <c r="O32" s="1665"/>
    </row>
    <row r="33" spans="1:15">
      <c r="A33" s="1300">
        <v>22</v>
      </c>
      <c r="B33" s="1300" t="s">
        <v>2227</v>
      </c>
      <c r="C33" s="1300" t="s">
        <v>2228</v>
      </c>
      <c r="D33" s="1300" t="s">
        <v>2084</v>
      </c>
      <c r="E33" s="1882" t="s">
        <v>2111</v>
      </c>
      <c r="F33" s="1665"/>
      <c r="G33" s="1665"/>
      <c r="H33" s="1665"/>
      <c r="I33" s="1665"/>
      <c r="J33" s="1665"/>
      <c r="K33" s="1665"/>
      <c r="L33" s="1665"/>
      <c r="M33" s="1665"/>
      <c r="N33" s="1665"/>
      <c r="O33" s="1665"/>
    </row>
    <row r="34" spans="1:15">
      <c r="A34" s="1300">
        <v>23</v>
      </c>
      <c r="B34" s="1300" t="s">
        <v>2229</v>
      </c>
      <c r="C34" s="1300" t="s">
        <v>2230</v>
      </c>
      <c r="D34" s="1300" t="s">
        <v>2084</v>
      </c>
      <c r="E34" s="1882" t="s">
        <v>2111</v>
      </c>
      <c r="F34" s="1665"/>
      <c r="G34" s="1665"/>
      <c r="H34" s="1665"/>
      <c r="I34" s="1665"/>
      <c r="J34" s="1665"/>
      <c r="K34" s="1665"/>
      <c r="L34" s="1665"/>
      <c r="M34" s="1665"/>
      <c r="N34" s="1665"/>
      <c r="O34" s="1665"/>
    </row>
    <row r="35" spans="1:15">
      <c r="A35" s="1300">
        <v>24</v>
      </c>
      <c r="B35" s="1300" t="s">
        <v>2231</v>
      </c>
      <c r="C35" s="1300" t="s">
        <v>2232</v>
      </c>
      <c r="D35" s="1300" t="s">
        <v>2084</v>
      </c>
      <c r="E35" s="1882" t="s">
        <v>2111</v>
      </c>
      <c r="F35" s="1665"/>
      <c r="G35" s="1665"/>
      <c r="H35" s="1665"/>
      <c r="I35" s="1665"/>
      <c r="J35" s="1665"/>
      <c r="K35" s="1665"/>
      <c r="L35" s="1665"/>
      <c r="M35" s="1665"/>
      <c r="N35" s="1665"/>
      <c r="O35" s="1665"/>
    </row>
  </sheetData>
  <autoFilter ref="A10:O35" xr:uid="{00000000-0009-0000-0000-000005000000}"/>
  <phoneticPr fontId="5" type="noConversion"/>
  <dataValidations count="3">
    <dataValidation type="list" allowBlank="1" showInputMessage="1" showErrorMessage="1" sqref="B6" xr:uid="{00000000-0002-0000-0500-000000000000}">
      <formula1>"Mi: Minute,H: Hour,D: Daily,W: Weekly,M: Monthly,Y: Yearly"</formula1>
    </dataValidation>
    <dataValidation type="list" allowBlank="1" showInputMessage="1" showErrorMessage="1" sqref="B7 B9" xr:uid="{00000000-0002-0000-0500-000001000000}">
      <formula1>"替换,追加"</formula1>
    </dataValidation>
    <dataValidation type="list" allowBlank="1" showInputMessage="1" showErrorMessage="1" sqref="J12:J15" xr:uid="{00000000-0002-0000-0500-000002000000}">
      <formula1>"匹配,基线特有,本地扩充,废弃"</formula1>
    </dataValidation>
  </dataValidations>
  <hyperlinks>
    <hyperlink ref="A1" location="目录!A1" display="返回" xr:uid="{00000000-0004-0000-0500-000000000000}"/>
  </hyperlinks>
  <pageMargins left="0.69930555555555596" right="0.69930555555555596" top="0.75" bottom="0.75" header="0.3" footer="0.3"/>
  <pageSetup paperSize="9"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32"/>
  <sheetViews>
    <sheetView topLeftCell="A4" workbookViewId="0">
      <selection activeCell="D17" sqref="D17"/>
    </sheetView>
  </sheetViews>
  <sheetFormatPr defaultColWidth="9" defaultRowHeight="13.8"/>
  <cols>
    <col min="1" max="1" width="8.109375" customWidth="1"/>
    <col min="2" max="2" width="32.6640625" customWidth="1"/>
    <col min="3" max="3" width="15.44140625" customWidth="1"/>
    <col min="4" max="4" width="15.109375" customWidth="1"/>
    <col min="5" max="5" width="12" customWidth="1"/>
    <col min="6" max="6" width="7.88671875" customWidth="1"/>
    <col min="7" max="8" width="4.6640625" customWidth="1"/>
    <col min="9" max="9" width="8.6640625" customWidth="1"/>
    <col min="10" max="10" width="11.21875" customWidth="1"/>
    <col min="11" max="11" width="20.6640625" customWidth="1"/>
    <col min="12" max="12" width="13.6640625" customWidth="1"/>
    <col min="13" max="13" width="14.88671875" customWidth="1"/>
    <col min="14" max="15" width="13.77734375" customWidth="1"/>
  </cols>
  <sheetData>
    <row r="1" spans="1:15" s="396" customFormat="1" ht="15.6">
      <c r="A1" s="1824" t="s">
        <v>2037</v>
      </c>
      <c r="B1" s="331"/>
      <c r="C1" s="331"/>
      <c r="D1" s="331"/>
      <c r="E1" s="331"/>
      <c r="F1" s="331"/>
      <c r="G1" s="331"/>
      <c r="H1" s="331"/>
      <c r="I1" s="331"/>
      <c r="J1" s="331"/>
      <c r="K1" s="336"/>
      <c r="L1" s="336"/>
      <c r="M1" s="336"/>
      <c r="N1" s="336"/>
      <c r="O1" s="336"/>
    </row>
    <row r="2" spans="1:15" s="396" customFormat="1" ht="15.6">
      <c r="A2" s="216" t="s">
        <v>2038</v>
      </c>
      <c r="B2" s="217"/>
      <c r="C2" s="217"/>
      <c r="D2" s="217"/>
      <c r="E2" s="217"/>
      <c r="F2" s="217"/>
      <c r="G2" s="217"/>
      <c r="H2" s="217"/>
      <c r="I2" s="217"/>
      <c r="J2" s="217"/>
      <c r="K2" s="337" t="s">
        <v>2039</v>
      </c>
      <c r="L2" s="338"/>
      <c r="M2" s="338"/>
      <c r="N2" s="338"/>
      <c r="O2" s="353"/>
    </row>
    <row r="3" spans="1:15" s="396" customFormat="1" ht="15.6">
      <c r="A3" s="218" t="s">
        <v>2040</v>
      </c>
      <c r="B3" s="380" t="s">
        <v>114</v>
      </c>
      <c r="C3" s="1732"/>
      <c r="D3" s="219"/>
      <c r="E3" s="219"/>
      <c r="F3" s="219"/>
      <c r="G3" s="219"/>
      <c r="H3" s="219"/>
      <c r="I3" s="219"/>
      <c r="J3" s="219"/>
      <c r="K3" s="339" t="s">
        <v>2041</v>
      </c>
      <c r="L3" s="340" t="s">
        <v>2042</v>
      </c>
      <c r="M3" s="340"/>
      <c r="N3" s="354"/>
      <c r="O3" s="355"/>
    </row>
    <row r="4" spans="1:15" s="397" customFormat="1" ht="15.6">
      <c r="A4" s="220" t="s">
        <v>2042</v>
      </c>
      <c r="B4" s="1769" t="s">
        <v>113</v>
      </c>
      <c r="C4" s="352"/>
      <c r="D4" s="222"/>
      <c r="E4" s="222"/>
      <c r="F4" s="222"/>
      <c r="G4" s="222"/>
      <c r="H4" s="222"/>
      <c r="I4" s="222"/>
      <c r="J4" s="222"/>
      <c r="K4" s="827"/>
      <c r="L4" s="316"/>
      <c r="M4" s="827"/>
      <c r="N4" s="225"/>
      <c r="O4" s="827"/>
    </row>
    <row r="5" spans="1:15" s="397" customFormat="1" ht="15.6">
      <c r="A5" s="220" t="s">
        <v>2041</v>
      </c>
      <c r="B5" s="221" t="s">
        <v>2043</v>
      </c>
      <c r="C5" s="352"/>
      <c r="D5" s="222"/>
      <c r="E5" s="222"/>
      <c r="F5" s="222"/>
      <c r="G5" s="222"/>
      <c r="H5" s="222"/>
      <c r="I5" s="222"/>
      <c r="J5" s="222"/>
      <c r="K5" s="1198"/>
      <c r="L5" s="342"/>
      <c r="M5" s="827"/>
      <c r="N5" s="225"/>
      <c r="O5" s="827"/>
    </row>
    <row r="6" spans="1:15" s="397" customFormat="1" ht="15.6">
      <c r="A6" s="220" t="s">
        <v>2044</v>
      </c>
      <c r="B6" s="12" t="s">
        <v>2045</v>
      </c>
      <c r="C6" s="352"/>
      <c r="D6" s="222"/>
      <c r="E6" s="222"/>
      <c r="F6" s="222"/>
      <c r="G6" s="222"/>
      <c r="H6" s="222"/>
      <c r="I6" s="222"/>
      <c r="J6" s="222"/>
      <c r="K6" s="1198"/>
      <c r="L6" s="827"/>
      <c r="M6" s="827"/>
      <c r="N6" s="225"/>
      <c r="O6" s="827"/>
    </row>
    <row r="7" spans="1:15" s="396" customFormat="1" ht="15.6">
      <c r="A7" s="223" t="s">
        <v>2046</v>
      </c>
      <c r="B7" s="224" t="s">
        <v>2047</v>
      </c>
      <c r="C7" s="1732"/>
      <c r="D7" s="219"/>
      <c r="E7" s="219"/>
      <c r="F7" s="219"/>
      <c r="G7" s="219"/>
      <c r="H7" s="219"/>
      <c r="I7" s="219"/>
      <c r="J7" s="219"/>
      <c r="K7" s="347"/>
      <c r="L7" s="346"/>
      <c r="M7" s="348"/>
      <c r="N7" s="358"/>
      <c r="O7" s="348"/>
    </row>
    <row r="8" spans="1:15" s="396" customFormat="1" ht="15.6">
      <c r="A8" s="223" t="s">
        <v>2048</v>
      </c>
      <c r="B8" s="225"/>
      <c r="C8" s="219"/>
      <c r="D8" s="219"/>
      <c r="E8" s="219"/>
      <c r="F8" s="219"/>
      <c r="G8" s="219"/>
      <c r="H8" s="219"/>
      <c r="I8" s="219"/>
      <c r="J8" s="219"/>
      <c r="K8" s="347"/>
      <c r="L8" s="346"/>
      <c r="M8" s="348"/>
      <c r="N8" s="358"/>
      <c r="O8" s="348"/>
    </row>
    <row r="9" spans="1:15" s="396" customFormat="1" ht="15.6">
      <c r="A9" s="223"/>
      <c r="B9" s="226"/>
      <c r="C9" s="219"/>
      <c r="D9" s="219"/>
      <c r="E9" s="219"/>
      <c r="F9" s="219"/>
      <c r="G9" s="219"/>
      <c r="H9" s="219"/>
      <c r="I9" s="219"/>
      <c r="J9" s="219"/>
      <c r="K9" s="347"/>
      <c r="L9" s="348"/>
      <c r="M9" s="348"/>
      <c r="N9" s="358"/>
      <c r="O9" s="67"/>
    </row>
    <row r="10" spans="1:15" s="396" customFormat="1" ht="15.6">
      <c r="A10" s="216" t="s">
        <v>2049</v>
      </c>
      <c r="B10" s="217"/>
      <c r="C10" s="217"/>
      <c r="D10" s="217"/>
      <c r="E10" s="217"/>
      <c r="F10" s="217"/>
      <c r="G10" s="217"/>
      <c r="H10" s="217"/>
      <c r="I10" s="217"/>
      <c r="J10" s="217"/>
      <c r="K10" s="337" t="s">
        <v>2050</v>
      </c>
      <c r="L10" s="338"/>
      <c r="M10" s="338"/>
      <c r="N10" s="338"/>
      <c r="O10" s="353"/>
    </row>
    <row r="11" spans="1:15" s="396" customFormat="1" ht="15.6">
      <c r="A11" s="227" t="s">
        <v>49</v>
      </c>
      <c r="B11" s="228" t="s">
        <v>2051</v>
      </c>
      <c r="C11" s="228" t="s">
        <v>2052</v>
      </c>
      <c r="D11" s="228" t="s">
        <v>2053</v>
      </c>
      <c r="E11" s="228" t="s">
        <v>2054</v>
      </c>
      <c r="F11" s="228" t="s">
        <v>2055</v>
      </c>
      <c r="G11" s="228" t="s">
        <v>2056</v>
      </c>
      <c r="H11" s="228" t="s">
        <v>2057</v>
      </c>
      <c r="I11" s="228" t="s">
        <v>73</v>
      </c>
      <c r="J11" s="232" t="s">
        <v>2058</v>
      </c>
      <c r="K11" s="349" t="s">
        <v>2059</v>
      </c>
      <c r="L11" s="350" t="s">
        <v>2060</v>
      </c>
      <c r="M11" s="350" t="s">
        <v>2061</v>
      </c>
      <c r="N11" s="359" t="s">
        <v>2062</v>
      </c>
      <c r="O11" s="350" t="s">
        <v>2063</v>
      </c>
    </row>
    <row r="12" spans="1:15" s="389" customFormat="1" ht="11.4">
      <c r="A12" s="1669">
        <v>1</v>
      </c>
      <c r="B12" s="1670" t="s">
        <v>2064</v>
      </c>
      <c r="C12" s="1670" t="s">
        <v>2065</v>
      </c>
      <c r="D12" s="1670" t="s">
        <v>2233</v>
      </c>
      <c r="E12" s="303" t="s">
        <v>2067</v>
      </c>
      <c r="F12" s="430"/>
      <c r="G12" s="430"/>
      <c r="H12" s="430"/>
      <c r="I12" s="430"/>
      <c r="J12" s="430"/>
      <c r="K12" s="436"/>
      <c r="L12" s="436"/>
      <c r="M12" s="436"/>
      <c r="N12" s="436"/>
      <c r="O12" s="303"/>
    </row>
    <row r="13" spans="1:15" s="389" customFormat="1" ht="11.4">
      <c r="A13" s="1497">
        <v>2</v>
      </c>
      <c r="B13" s="243" t="s">
        <v>222</v>
      </c>
      <c r="C13" s="243" t="s">
        <v>2234</v>
      </c>
      <c r="D13" s="124" t="s">
        <v>2235</v>
      </c>
      <c r="E13" s="20" t="s">
        <v>2108</v>
      </c>
      <c r="F13" s="430"/>
      <c r="G13" s="430"/>
      <c r="H13" s="430"/>
      <c r="I13" s="430"/>
      <c r="J13" s="430"/>
      <c r="K13" s="436"/>
      <c r="L13" s="436"/>
      <c r="M13" s="436"/>
      <c r="N13" s="436"/>
      <c r="O13" s="303"/>
    </row>
    <row r="14" spans="1:15" s="389" customFormat="1" ht="11.4">
      <c r="A14" s="1497">
        <v>3</v>
      </c>
      <c r="B14" s="243" t="s">
        <v>1863</v>
      </c>
      <c r="C14" s="243" t="s">
        <v>2236</v>
      </c>
      <c r="D14" s="124" t="s">
        <v>2235</v>
      </c>
      <c r="E14" s="124" t="s">
        <v>2237</v>
      </c>
      <c r="F14" s="430"/>
      <c r="G14" s="430"/>
      <c r="H14" s="430"/>
      <c r="I14" s="430"/>
      <c r="J14" s="430"/>
      <c r="K14" s="436"/>
      <c r="L14" s="436"/>
      <c r="M14" s="436"/>
      <c r="N14" s="436"/>
      <c r="O14" s="303"/>
    </row>
    <row r="15" spans="1:15" s="1878" customFormat="1" ht="11.4">
      <c r="A15" s="1497">
        <v>4</v>
      </c>
      <c r="B15" s="243" t="s">
        <v>2238</v>
      </c>
      <c r="C15" s="243" t="s">
        <v>2239</v>
      </c>
      <c r="D15" s="124" t="s">
        <v>2240</v>
      </c>
      <c r="E15" s="20" t="s">
        <v>2241</v>
      </c>
      <c r="F15" s="567"/>
      <c r="G15" s="567"/>
      <c r="H15" s="567"/>
      <c r="I15" s="1670"/>
      <c r="J15" s="567"/>
      <c r="K15" s="436"/>
      <c r="L15" s="436"/>
      <c r="M15" s="436"/>
      <c r="N15" s="436"/>
      <c r="O15" s="567"/>
    </row>
    <row r="16" spans="1:15" s="1878" customFormat="1" ht="11.4">
      <c r="A16" s="1497">
        <v>5</v>
      </c>
      <c r="B16" s="243" t="s">
        <v>2242</v>
      </c>
      <c r="C16" s="243" t="s">
        <v>2243</v>
      </c>
      <c r="D16" s="124" t="s">
        <v>2085</v>
      </c>
      <c r="E16" s="20" t="s">
        <v>2108</v>
      </c>
      <c r="F16" s="567"/>
      <c r="G16" s="567"/>
      <c r="H16" s="567"/>
      <c r="I16" s="1670"/>
      <c r="J16" s="567"/>
      <c r="K16" s="436"/>
      <c r="L16" s="436"/>
      <c r="M16" s="436"/>
      <c r="N16" s="436"/>
      <c r="O16" s="567"/>
    </row>
    <row r="17" spans="1:15" s="1878" customFormat="1" ht="11.4">
      <c r="A17" s="1497">
        <v>6</v>
      </c>
      <c r="B17" s="243" t="s">
        <v>2244</v>
      </c>
      <c r="C17" s="243" t="s">
        <v>2245</v>
      </c>
      <c r="D17" s="124" t="s">
        <v>2085</v>
      </c>
      <c r="E17" s="20" t="s">
        <v>2108</v>
      </c>
      <c r="F17" s="567"/>
      <c r="G17" s="567"/>
      <c r="H17" s="567"/>
      <c r="I17" s="1670"/>
      <c r="J17" s="567"/>
      <c r="K17" s="436"/>
      <c r="L17" s="436"/>
      <c r="M17" s="436"/>
      <c r="N17" s="436"/>
      <c r="O17" s="567"/>
    </row>
    <row r="18" spans="1:15" s="1655" customFormat="1" ht="11.4">
      <c r="A18" s="1497">
        <v>7</v>
      </c>
      <c r="B18" s="243" t="s">
        <v>2246</v>
      </c>
      <c r="C18" s="243" t="s">
        <v>2247</v>
      </c>
      <c r="D18" s="124" t="s">
        <v>2085</v>
      </c>
      <c r="E18" s="20" t="s">
        <v>2108</v>
      </c>
      <c r="F18" s="436"/>
      <c r="G18" s="436"/>
      <c r="H18" s="436"/>
      <c r="I18" s="1670"/>
      <c r="J18" s="436"/>
      <c r="K18" s="436"/>
      <c r="L18" s="436"/>
      <c r="M18" s="436"/>
      <c r="N18" s="436"/>
      <c r="O18" s="436"/>
    </row>
    <row r="19" spans="1:15" s="1655" customFormat="1" ht="11.4">
      <c r="A19" s="1497">
        <v>8</v>
      </c>
      <c r="B19" s="243" t="s">
        <v>2248</v>
      </c>
      <c r="C19" s="243" t="s">
        <v>2249</v>
      </c>
      <c r="D19" s="124" t="s">
        <v>2085</v>
      </c>
      <c r="E19" s="20" t="s">
        <v>2108</v>
      </c>
      <c r="F19" s="436"/>
      <c r="G19" s="436"/>
      <c r="H19" s="436"/>
      <c r="I19" s="436"/>
      <c r="J19" s="436"/>
      <c r="K19" s="436"/>
      <c r="L19" s="436"/>
      <c r="M19" s="436"/>
      <c r="N19" s="436"/>
      <c r="O19" s="436"/>
    </row>
    <row r="20" spans="1:15">
      <c r="A20" s="1497">
        <v>9</v>
      </c>
      <c r="B20" s="243" t="s">
        <v>2250</v>
      </c>
      <c r="C20" s="243" t="s">
        <v>2251</v>
      </c>
      <c r="D20" s="124" t="s">
        <v>2085</v>
      </c>
      <c r="E20" s="20" t="s">
        <v>2108</v>
      </c>
      <c r="F20" s="436"/>
      <c r="G20" s="436"/>
      <c r="H20" s="436"/>
      <c r="I20" s="436"/>
      <c r="J20" s="436"/>
      <c r="K20" s="436"/>
      <c r="L20" s="436"/>
      <c r="M20" s="436"/>
      <c r="N20" s="436"/>
      <c r="O20" s="436"/>
    </row>
    <row r="21" spans="1:15">
      <c r="A21" s="1497">
        <v>10</v>
      </c>
      <c r="B21" s="243" t="s">
        <v>2252</v>
      </c>
      <c r="C21" s="243" t="s">
        <v>2253</v>
      </c>
      <c r="D21" s="124" t="s">
        <v>2085</v>
      </c>
      <c r="E21" s="20" t="s">
        <v>2108</v>
      </c>
      <c r="F21" s="436"/>
      <c r="G21" s="436"/>
      <c r="H21" s="436"/>
      <c r="I21" s="436"/>
      <c r="J21" s="436"/>
      <c r="K21" s="436"/>
      <c r="L21" s="436"/>
      <c r="M21" s="436"/>
      <c r="N21" s="436"/>
      <c r="O21" s="436"/>
    </row>
    <row r="22" spans="1:15">
      <c r="A22" s="1497">
        <v>11</v>
      </c>
      <c r="B22" s="243" t="s">
        <v>2254</v>
      </c>
      <c r="C22" s="243" t="s">
        <v>2255</v>
      </c>
      <c r="D22" s="124" t="s">
        <v>2085</v>
      </c>
      <c r="E22" s="20" t="s">
        <v>2108</v>
      </c>
      <c r="F22" s="436"/>
      <c r="G22" s="436"/>
      <c r="H22" s="436"/>
      <c r="I22" s="436"/>
      <c r="J22" s="436"/>
      <c r="K22" s="436"/>
      <c r="L22" s="436"/>
      <c r="M22" s="436"/>
      <c r="N22" s="436"/>
      <c r="O22" s="436"/>
    </row>
    <row r="23" spans="1:15">
      <c r="A23" s="1497">
        <v>12</v>
      </c>
      <c r="B23" s="243" t="s">
        <v>2256</v>
      </c>
      <c r="C23" s="243" t="s">
        <v>2257</v>
      </c>
      <c r="D23" s="124" t="s">
        <v>2085</v>
      </c>
      <c r="E23" s="20" t="s">
        <v>2108</v>
      </c>
      <c r="F23" s="436"/>
      <c r="G23" s="436"/>
      <c r="H23" s="436"/>
      <c r="I23" s="436"/>
      <c r="J23" s="436"/>
      <c r="K23" s="436"/>
      <c r="L23" s="436"/>
      <c r="M23" s="436"/>
      <c r="N23" s="436"/>
      <c r="O23" s="436"/>
    </row>
    <row r="24" spans="1:15">
      <c r="A24" s="1497">
        <v>13</v>
      </c>
      <c r="B24" s="243" t="s">
        <v>2258</v>
      </c>
      <c r="C24" s="243" t="s">
        <v>2259</v>
      </c>
      <c r="D24" s="124" t="s">
        <v>2085</v>
      </c>
      <c r="E24" s="20" t="s">
        <v>2108</v>
      </c>
      <c r="F24" s="436"/>
      <c r="G24" s="436"/>
      <c r="H24" s="436"/>
      <c r="I24" s="436"/>
      <c r="J24" s="436"/>
      <c r="K24" s="436"/>
      <c r="L24" s="436"/>
      <c r="M24" s="436"/>
      <c r="N24" s="436"/>
      <c r="O24" s="436"/>
    </row>
    <row r="25" spans="1:15">
      <c r="A25" s="1497">
        <v>14</v>
      </c>
      <c r="B25" s="243" t="s">
        <v>2260</v>
      </c>
      <c r="C25" s="243" t="s">
        <v>2261</v>
      </c>
      <c r="D25" s="124" t="s">
        <v>2085</v>
      </c>
      <c r="E25" s="20" t="s">
        <v>2108</v>
      </c>
      <c r="F25" s="436"/>
      <c r="G25" s="436"/>
      <c r="H25" s="436"/>
      <c r="I25" s="436"/>
      <c r="J25" s="436"/>
      <c r="K25" s="436"/>
      <c r="L25" s="436"/>
      <c r="M25" s="436"/>
      <c r="N25" s="436"/>
      <c r="O25" s="436"/>
    </row>
    <row r="26" spans="1:15">
      <c r="A26" s="1497">
        <v>15</v>
      </c>
      <c r="B26" s="243" t="s">
        <v>2262</v>
      </c>
      <c r="C26" s="243" t="s">
        <v>2263</v>
      </c>
      <c r="D26" s="124" t="s">
        <v>2085</v>
      </c>
      <c r="E26" s="20" t="s">
        <v>2108</v>
      </c>
      <c r="F26" s="436"/>
      <c r="G26" s="436"/>
      <c r="H26" s="436"/>
      <c r="I26" s="436"/>
      <c r="J26" s="436"/>
      <c r="K26" s="436"/>
      <c r="L26" s="436"/>
      <c r="M26" s="436"/>
      <c r="N26" s="436"/>
      <c r="O26" s="436"/>
    </row>
    <row r="27" spans="1:15">
      <c r="A27" s="1497">
        <v>16</v>
      </c>
      <c r="B27" s="243" t="s">
        <v>2264</v>
      </c>
      <c r="C27" s="243" t="s">
        <v>2265</v>
      </c>
      <c r="D27" s="124" t="s">
        <v>2085</v>
      </c>
      <c r="E27" s="20" t="s">
        <v>2108</v>
      </c>
      <c r="F27" s="436"/>
      <c r="G27" s="436"/>
      <c r="H27" s="436"/>
      <c r="I27" s="436"/>
      <c r="J27" s="436"/>
      <c r="K27" s="436"/>
      <c r="L27" s="436"/>
      <c r="M27" s="436"/>
      <c r="N27" s="436"/>
      <c r="O27" s="436"/>
    </row>
    <row r="28" spans="1:15">
      <c r="A28" s="1497">
        <v>17</v>
      </c>
      <c r="B28" s="243" t="s">
        <v>2266</v>
      </c>
      <c r="C28" s="243" t="s">
        <v>2267</v>
      </c>
      <c r="D28" s="1881" t="s">
        <v>2085</v>
      </c>
      <c r="E28" s="20" t="s">
        <v>2108</v>
      </c>
      <c r="F28" s="436"/>
      <c r="G28" s="436"/>
      <c r="H28" s="436"/>
      <c r="I28" s="436"/>
      <c r="J28" s="436"/>
      <c r="K28" s="436"/>
      <c r="L28" s="436"/>
      <c r="M28" s="436"/>
      <c r="N28" s="436"/>
      <c r="O28" s="436"/>
    </row>
    <row r="29" spans="1:15">
      <c r="A29" s="1497">
        <v>18</v>
      </c>
      <c r="B29" s="243" t="s">
        <v>2268</v>
      </c>
      <c r="C29" s="243" t="s">
        <v>2269</v>
      </c>
      <c r="D29" s="1881" t="s">
        <v>2085</v>
      </c>
      <c r="E29" s="20" t="s">
        <v>2108</v>
      </c>
      <c r="F29" s="436"/>
      <c r="G29" s="436"/>
      <c r="H29" s="436"/>
      <c r="I29" s="436"/>
      <c r="J29" s="436"/>
      <c r="K29" s="436"/>
      <c r="L29" s="436"/>
      <c r="M29" s="436"/>
      <c r="N29" s="436"/>
      <c r="O29" s="436"/>
    </row>
    <row r="30" spans="1:15">
      <c r="A30" s="1497">
        <v>19</v>
      </c>
      <c r="B30" s="243" t="s">
        <v>2270</v>
      </c>
      <c r="C30" s="243" t="s">
        <v>2271</v>
      </c>
      <c r="D30" s="1881" t="s">
        <v>2272</v>
      </c>
      <c r="E30" s="1881" t="s">
        <v>2273</v>
      </c>
      <c r="F30" s="436"/>
      <c r="G30" s="436"/>
      <c r="H30" s="436"/>
      <c r="I30" s="436"/>
      <c r="J30" s="436"/>
      <c r="K30" s="436"/>
      <c r="L30" s="436"/>
      <c r="M30" s="436"/>
      <c r="N30" s="436"/>
      <c r="O30" s="436"/>
    </row>
    <row r="31" spans="1:15">
      <c r="A31" s="1497">
        <v>20</v>
      </c>
      <c r="B31" s="243" t="s">
        <v>2274</v>
      </c>
      <c r="C31" s="243" t="s">
        <v>2275</v>
      </c>
      <c r="D31" s="124" t="s">
        <v>2096</v>
      </c>
      <c r="E31" s="124" t="s">
        <v>2097</v>
      </c>
      <c r="F31" s="436"/>
      <c r="G31" s="436"/>
      <c r="H31" s="436"/>
      <c r="I31" s="436"/>
      <c r="J31" s="436"/>
      <c r="K31" s="436"/>
      <c r="L31" s="436"/>
      <c r="M31" s="436"/>
      <c r="N31" s="436"/>
      <c r="O31" s="436"/>
    </row>
    <row r="32" spans="1:15">
      <c r="A32" s="1497">
        <v>21</v>
      </c>
      <c r="B32" s="243" t="s">
        <v>2276</v>
      </c>
      <c r="C32" s="243" t="s">
        <v>2277</v>
      </c>
      <c r="D32" s="124" t="s">
        <v>2088</v>
      </c>
      <c r="E32" s="124" t="s">
        <v>2089</v>
      </c>
      <c r="F32" s="436"/>
      <c r="G32" s="436"/>
      <c r="H32" s="436"/>
      <c r="I32" s="436"/>
      <c r="J32" s="436"/>
      <c r="K32" s="436"/>
      <c r="L32" s="436"/>
      <c r="M32" s="436"/>
      <c r="N32" s="436"/>
      <c r="O32" s="436"/>
    </row>
  </sheetData>
  <autoFilter ref="A10:O32" xr:uid="{00000000-0009-0000-0000-000006000000}"/>
  <phoneticPr fontId="5" type="noConversion"/>
  <dataValidations count="3">
    <dataValidation type="list" allowBlank="1" showInputMessage="1" showErrorMessage="1" sqref="B6" xr:uid="{00000000-0002-0000-0600-000000000000}">
      <formula1>"Mi: Minute,H: Hour,D: Daily,W: Weekly,M: Monthly,Y: Yearly"</formula1>
    </dataValidation>
    <dataValidation type="list" allowBlank="1" showInputMessage="1" showErrorMessage="1" sqref="B7 B9" xr:uid="{00000000-0002-0000-0600-000001000000}">
      <formula1>"替换,追加"</formula1>
    </dataValidation>
    <dataValidation type="list" allowBlank="1" showInputMessage="1" showErrorMessage="1" sqref="J12:J14" xr:uid="{00000000-0002-0000-0600-000002000000}">
      <formula1>"匹配,基线特有,本地扩充,废弃"</formula1>
    </dataValidation>
  </dataValidations>
  <hyperlinks>
    <hyperlink ref="A1" location="目录!A1" display="返回" xr:uid="{00000000-0004-0000-0600-000000000000}"/>
  </hyperlinks>
  <pageMargins left="0.69930555555555596" right="0.69930555555555596" top="0.75" bottom="0.75" header="0.3" footer="0.3"/>
  <pageSetup paperSize="9" orientation="portrait"/>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18"/>
  <sheetViews>
    <sheetView workbookViewId="0">
      <selection activeCell="A15" sqref="A15"/>
    </sheetView>
  </sheetViews>
  <sheetFormatPr defaultColWidth="9" defaultRowHeight="13.8"/>
  <cols>
    <col min="1" max="1" width="8.109375" customWidth="1"/>
    <col min="2" max="2" width="16.109375" customWidth="1"/>
    <col min="3" max="3" width="15.44140625" customWidth="1"/>
    <col min="4" max="4" width="15.109375" customWidth="1"/>
    <col min="5" max="5" width="12" customWidth="1"/>
    <col min="6" max="6" width="7.88671875" customWidth="1"/>
    <col min="7" max="8" width="4.6640625" customWidth="1"/>
    <col min="9" max="9" width="8.6640625" customWidth="1"/>
    <col min="10" max="10" width="11.21875" customWidth="1"/>
    <col min="11" max="11" width="20.6640625" customWidth="1"/>
    <col min="12" max="12" width="13.6640625" customWidth="1"/>
    <col min="13" max="13" width="14.88671875" customWidth="1"/>
    <col min="14" max="15" width="13.77734375" customWidth="1"/>
  </cols>
  <sheetData>
    <row r="1" spans="1:15" s="396" customFormat="1" ht="15.6">
      <c r="A1" s="1824" t="s">
        <v>2037</v>
      </c>
      <c r="B1" s="331"/>
      <c r="C1" s="331"/>
      <c r="D1" s="331"/>
      <c r="E1" s="331"/>
      <c r="F1" s="331"/>
      <c r="G1" s="331"/>
      <c r="H1" s="331"/>
      <c r="I1" s="331"/>
      <c r="J1" s="331"/>
      <c r="K1" s="336"/>
      <c r="L1" s="336"/>
      <c r="M1" s="336"/>
      <c r="N1" s="336"/>
      <c r="O1" s="336"/>
    </row>
    <row r="2" spans="1:15" s="396" customFormat="1" ht="15.6">
      <c r="A2" s="216" t="s">
        <v>2038</v>
      </c>
      <c r="B2" s="217"/>
      <c r="C2" s="217"/>
      <c r="D2" s="217"/>
      <c r="E2" s="217"/>
      <c r="F2" s="217"/>
      <c r="G2" s="217"/>
      <c r="H2" s="217"/>
      <c r="I2" s="217"/>
      <c r="J2" s="217"/>
      <c r="K2" s="337" t="s">
        <v>2039</v>
      </c>
      <c r="L2" s="338"/>
      <c r="M2" s="338"/>
      <c r="N2" s="338"/>
      <c r="O2" s="353"/>
    </row>
    <row r="3" spans="1:15" s="396" customFormat="1" ht="15.6">
      <c r="A3" s="218" t="s">
        <v>2040</v>
      </c>
      <c r="B3" s="380" t="s">
        <v>111</v>
      </c>
      <c r="C3" s="1732"/>
      <c r="D3" s="219"/>
      <c r="E3" s="219"/>
      <c r="F3" s="219"/>
      <c r="G3" s="219"/>
      <c r="H3" s="219"/>
      <c r="I3" s="219"/>
      <c r="J3" s="219"/>
      <c r="K3" s="339" t="s">
        <v>2041</v>
      </c>
      <c r="L3" s="340" t="s">
        <v>2042</v>
      </c>
      <c r="M3" s="340"/>
      <c r="N3" s="354"/>
      <c r="O3" s="355"/>
    </row>
    <row r="4" spans="1:15" s="397" customFormat="1" ht="15.6">
      <c r="A4" s="220" t="s">
        <v>2042</v>
      </c>
      <c r="B4" s="1769" t="s">
        <v>110</v>
      </c>
      <c r="C4" s="352"/>
      <c r="D4" s="222"/>
      <c r="E4" s="222"/>
      <c r="F4" s="222"/>
      <c r="G4" s="222"/>
      <c r="H4" s="222"/>
      <c r="I4" s="222"/>
      <c r="J4" s="222"/>
      <c r="K4" s="827"/>
      <c r="L4" s="316"/>
      <c r="M4" s="827"/>
      <c r="N4" s="225"/>
      <c r="O4" s="827"/>
    </row>
    <row r="5" spans="1:15" s="397" customFormat="1" ht="15.6">
      <c r="A5" s="220" t="s">
        <v>2041</v>
      </c>
      <c r="B5" s="221" t="s">
        <v>2043</v>
      </c>
      <c r="C5" s="352"/>
      <c r="D5" s="222"/>
      <c r="E5" s="222"/>
      <c r="F5" s="222"/>
      <c r="G5" s="222"/>
      <c r="H5" s="222"/>
      <c r="I5" s="222"/>
      <c r="J5" s="222"/>
      <c r="K5" s="1198"/>
      <c r="L5" s="342"/>
      <c r="M5" s="827"/>
      <c r="N5" s="225"/>
      <c r="O5" s="827"/>
    </row>
    <row r="6" spans="1:15" s="397" customFormat="1" ht="15.6">
      <c r="A6" s="220" t="s">
        <v>2044</v>
      </c>
      <c r="B6" s="12" t="s">
        <v>2045</v>
      </c>
      <c r="C6" s="352"/>
      <c r="D6" s="222"/>
      <c r="E6" s="222"/>
      <c r="F6" s="222"/>
      <c r="G6" s="222"/>
      <c r="H6" s="222"/>
      <c r="I6" s="222"/>
      <c r="J6" s="222"/>
      <c r="K6" s="1198"/>
      <c r="L6" s="827"/>
      <c r="M6" s="827"/>
      <c r="N6" s="225"/>
      <c r="O6" s="827"/>
    </row>
    <row r="7" spans="1:15" s="396" customFormat="1" ht="15.6">
      <c r="A7" s="223" t="s">
        <v>2046</v>
      </c>
      <c r="B7" s="224" t="s">
        <v>2047</v>
      </c>
      <c r="C7" s="1732"/>
      <c r="D7" s="219"/>
      <c r="E7" s="219"/>
      <c r="F7" s="219"/>
      <c r="G7" s="219"/>
      <c r="H7" s="219"/>
      <c r="I7" s="219"/>
      <c r="J7" s="219"/>
      <c r="K7" s="347"/>
      <c r="L7" s="346"/>
      <c r="M7" s="348"/>
      <c r="N7" s="358"/>
      <c r="O7" s="348"/>
    </row>
    <row r="8" spans="1:15" s="396" customFormat="1" ht="15.6">
      <c r="A8" s="223" t="s">
        <v>2048</v>
      </c>
      <c r="B8" s="225"/>
      <c r="C8" s="219"/>
      <c r="D8" s="219"/>
      <c r="E8" s="219"/>
      <c r="F8" s="219"/>
      <c r="G8" s="219"/>
      <c r="H8" s="219"/>
      <c r="I8" s="219"/>
      <c r="J8" s="219"/>
      <c r="K8" s="347"/>
      <c r="L8" s="346"/>
      <c r="M8" s="348"/>
      <c r="N8" s="358"/>
      <c r="O8" s="348"/>
    </row>
    <row r="9" spans="1:15" s="396" customFormat="1" ht="15.6">
      <c r="A9" s="223"/>
      <c r="B9" s="226"/>
      <c r="C9" s="219"/>
      <c r="D9" s="219"/>
      <c r="E9" s="219"/>
      <c r="F9" s="219"/>
      <c r="G9" s="219"/>
      <c r="H9" s="219"/>
      <c r="I9" s="219"/>
      <c r="J9" s="219"/>
      <c r="K9" s="347"/>
      <c r="L9" s="348"/>
      <c r="M9" s="348"/>
      <c r="N9" s="358"/>
      <c r="O9" s="67"/>
    </row>
    <row r="10" spans="1:15" s="396" customFormat="1" ht="15.6">
      <c r="A10" s="216" t="s">
        <v>2049</v>
      </c>
      <c r="B10" s="217"/>
      <c r="C10" s="217"/>
      <c r="D10" s="217"/>
      <c r="E10" s="217"/>
      <c r="F10" s="217"/>
      <c r="G10" s="217"/>
      <c r="H10" s="217"/>
      <c r="I10" s="217"/>
      <c r="J10" s="217"/>
      <c r="K10" s="337" t="s">
        <v>2050</v>
      </c>
      <c r="L10" s="338"/>
      <c r="M10" s="338"/>
      <c r="N10" s="338"/>
      <c r="O10" s="353"/>
    </row>
    <row r="11" spans="1:15" s="396" customFormat="1" ht="15.6">
      <c r="A11" s="227" t="s">
        <v>49</v>
      </c>
      <c r="B11" s="228" t="s">
        <v>2051</v>
      </c>
      <c r="C11" s="228" t="s">
        <v>2052</v>
      </c>
      <c r="D11" s="228" t="s">
        <v>2053</v>
      </c>
      <c r="E11" s="228" t="s">
        <v>2054</v>
      </c>
      <c r="F11" s="228" t="s">
        <v>2055</v>
      </c>
      <c r="G11" s="228" t="s">
        <v>2056</v>
      </c>
      <c r="H11" s="228" t="s">
        <v>2057</v>
      </c>
      <c r="I11" s="228" t="s">
        <v>73</v>
      </c>
      <c r="J11" s="232" t="s">
        <v>2058</v>
      </c>
      <c r="K11" s="349" t="s">
        <v>2059</v>
      </c>
      <c r="L11" s="350" t="s">
        <v>2060</v>
      </c>
      <c r="M11" s="350" t="s">
        <v>2061</v>
      </c>
      <c r="N11" s="359" t="s">
        <v>2062</v>
      </c>
      <c r="O11" s="350" t="s">
        <v>2063</v>
      </c>
    </row>
    <row r="12" spans="1:15" s="389" customFormat="1" ht="11.4">
      <c r="A12" s="1669">
        <v>1</v>
      </c>
      <c r="B12" s="1670" t="s">
        <v>2064</v>
      </c>
      <c r="C12" s="1670" t="s">
        <v>2065</v>
      </c>
      <c r="D12" s="1670" t="s">
        <v>2233</v>
      </c>
      <c r="E12" s="1803" t="str">
        <f t="shared" ref="E12" si="0">IF(ISERR(SEARCH("varchar",D12)),D12,"string("&amp;MID(D12,10,LEN(D12)-10)&amp;")")</f>
        <v>string(6))</v>
      </c>
      <c r="F12" s="430"/>
      <c r="G12" s="430"/>
      <c r="H12" s="430"/>
      <c r="I12" s="430"/>
      <c r="J12" s="430"/>
      <c r="K12" s="441"/>
      <c r="L12" s="436"/>
      <c r="M12" s="436"/>
      <c r="N12" s="436"/>
      <c r="O12" s="303"/>
    </row>
    <row r="13" spans="1:15" s="389" customFormat="1" ht="11.4">
      <c r="A13" s="1669">
        <v>2</v>
      </c>
      <c r="B13" s="1670" t="s">
        <v>2238</v>
      </c>
      <c r="C13" s="1670" t="s">
        <v>2239</v>
      </c>
      <c r="D13" s="1670" t="s">
        <v>2278</v>
      </c>
      <c r="E13" s="1879" t="s">
        <v>2241</v>
      </c>
      <c r="F13" s="430"/>
      <c r="G13" s="430"/>
      <c r="H13" s="430"/>
      <c r="I13" s="430"/>
      <c r="J13" s="430"/>
      <c r="K13" s="441"/>
      <c r="L13" s="436"/>
      <c r="M13" s="436"/>
      <c r="N13" s="436"/>
      <c r="O13" s="303"/>
    </row>
    <row r="14" spans="1:15" s="389" customFormat="1" ht="11.4">
      <c r="A14" s="1669">
        <v>3</v>
      </c>
      <c r="B14" s="1670" t="s">
        <v>2279</v>
      </c>
      <c r="C14" s="1670" t="s">
        <v>2280</v>
      </c>
      <c r="D14" s="1670" t="s">
        <v>2100</v>
      </c>
      <c r="E14" s="1803" t="str">
        <f t="shared" ref="E14:E16" si="1">IF(ISERR(SEARCH("varchar",D14)),D14,"string("&amp;MID(D14,10,LEN(D14)-10)&amp;")")</f>
        <v>string(2)</v>
      </c>
      <c r="F14" s="430"/>
      <c r="G14" s="430"/>
      <c r="H14" s="430"/>
      <c r="I14" s="430"/>
      <c r="J14" s="430"/>
      <c r="K14" s="441"/>
      <c r="L14" s="436"/>
      <c r="M14" s="436"/>
      <c r="N14" s="436"/>
      <c r="O14" s="303"/>
    </row>
    <row r="15" spans="1:15" s="389" customFormat="1" ht="11.4">
      <c r="A15" s="1669">
        <v>4</v>
      </c>
      <c r="B15" s="1670" t="s">
        <v>2281</v>
      </c>
      <c r="C15" s="1670" t="s">
        <v>2282</v>
      </c>
      <c r="D15" s="1670" t="s">
        <v>2100</v>
      </c>
      <c r="E15" s="1803" t="str">
        <f t="shared" si="1"/>
        <v>string(2)</v>
      </c>
      <c r="F15" s="430"/>
      <c r="G15" s="430"/>
      <c r="H15" s="430"/>
      <c r="I15" s="1670" t="s">
        <v>2283</v>
      </c>
      <c r="J15" s="430"/>
      <c r="K15" s="441"/>
      <c r="L15" s="436"/>
      <c r="M15" s="436"/>
      <c r="N15" s="436"/>
      <c r="O15" s="303"/>
    </row>
    <row r="16" spans="1:15" s="1878" customFormat="1" ht="13.2">
      <c r="A16" s="1669">
        <v>5</v>
      </c>
      <c r="B16" s="1670" t="s">
        <v>2284</v>
      </c>
      <c r="C16" s="1670" t="s">
        <v>2285</v>
      </c>
      <c r="D16" s="1670" t="s">
        <v>2278</v>
      </c>
      <c r="E16" s="1803" t="str">
        <f t="shared" si="1"/>
        <v>string(20)</v>
      </c>
      <c r="F16" s="760"/>
      <c r="G16" s="760"/>
      <c r="H16" s="760"/>
      <c r="I16" s="1880"/>
      <c r="J16" s="760"/>
      <c r="K16" s="441"/>
      <c r="L16" s="436"/>
      <c r="M16" s="436"/>
      <c r="N16" s="436"/>
      <c r="O16" s="760"/>
    </row>
    <row r="17" spans="1:15" s="1878" customFormat="1" ht="13.2">
      <c r="A17" s="1669">
        <v>6</v>
      </c>
      <c r="B17" s="1670" t="s">
        <v>2266</v>
      </c>
      <c r="C17" s="1670" t="s">
        <v>2267</v>
      </c>
      <c r="D17" s="1670" t="s">
        <v>2085</v>
      </c>
      <c r="E17" s="466" t="s">
        <v>2108</v>
      </c>
      <c r="F17" s="760"/>
      <c r="G17" s="760"/>
      <c r="H17" s="760"/>
      <c r="I17" s="1880"/>
      <c r="J17" s="760"/>
      <c r="K17" s="441"/>
      <c r="L17" s="436"/>
      <c r="M17" s="436"/>
      <c r="N17" s="436"/>
      <c r="O17" s="760"/>
    </row>
    <row r="18" spans="1:15" s="1655" customFormat="1" ht="11.4"/>
  </sheetData>
  <phoneticPr fontId="5" type="noConversion"/>
  <dataValidations count="3">
    <dataValidation type="list" allowBlank="1" showInputMessage="1" showErrorMessage="1" sqref="B6" xr:uid="{00000000-0002-0000-0700-000000000000}">
      <formula1>"Mi: Minute,H: Hour,D: Daily,W: Weekly,M: Monthly,Y: Yearly"</formula1>
    </dataValidation>
    <dataValidation type="list" allowBlank="1" showInputMessage="1" showErrorMessage="1" sqref="B7 B9" xr:uid="{00000000-0002-0000-0700-000001000000}">
      <formula1>"替换,追加"</formula1>
    </dataValidation>
    <dataValidation type="list" allowBlank="1" showInputMessage="1" showErrorMessage="1" sqref="J12:J15" xr:uid="{00000000-0002-0000-0700-000002000000}">
      <formula1>"匹配,基线特有,本地扩充,废弃"</formula1>
    </dataValidation>
  </dataValidations>
  <hyperlinks>
    <hyperlink ref="A1" location="目录!A1" display="返回" xr:uid="{00000000-0004-0000-0700-000000000000}"/>
  </hyperlinks>
  <pageMargins left="0.69930555555555596" right="0.69930555555555596"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21"/>
  <sheetViews>
    <sheetView workbookViewId="0">
      <selection activeCell="C20" sqref="C20"/>
    </sheetView>
  </sheetViews>
  <sheetFormatPr defaultColWidth="9" defaultRowHeight="13.8"/>
  <cols>
    <col min="1" max="1" width="8.109375" customWidth="1"/>
    <col min="2" max="2" width="16.109375" customWidth="1"/>
    <col min="3" max="3" width="15.44140625" customWidth="1"/>
    <col min="4" max="4" width="15.109375" customWidth="1"/>
    <col min="5" max="5" width="12" customWidth="1"/>
    <col min="6" max="6" width="7.88671875" customWidth="1"/>
    <col min="7" max="8" width="4.6640625" customWidth="1"/>
    <col min="9" max="9" width="8.6640625" customWidth="1"/>
    <col min="10" max="10" width="11.21875" customWidth="1"/>
    <col min="11" max="11" width="20.6640625" customWidth="1"/>
    <col min="12" max="12" width="13.6640625" customWidth="1"/>
    <col min="13" max="13" width="14.88671875" customWidth="1"/>
    <col min="14" max="15" width="13.77734375" customWidth="1"/>
  </cols>
  <sheetData>
    <row r="1" spans="1:15" s="396" customFormat="1" ht="15.6">
      <c r="A1" s="1824" t="s">
        <v>2037</v>
      </c>
      <c r="B1" s="331"/>
      <c r="C1" s="331"/>
      <c r="D1" s="331"/>
      <c r="E1" s="331"/>
      <c r="F1" s="331"/>
      <c r="G1" s="331"/>
      <c r="H1" s="331"/>
      <c r="I1" s="331"/>
      <c r="J1" s="331"/>
      <c r="K1" s="336"/>
      <c r="L1" s="336"/>
      <c r="M1" s="336"/>
      <c r="N1" s="336"/>
      <c r="O1" s="336"/>
    </row>
    <row r="2" spans="1:15" s="396" customFormat="1" ht="15.6">
      <c r="A2" s="216" t="s">
        <v>2038</v>
      </c>
      <c r="B2" s="217"/>
      <c r="C2" s="217"/>
      <c r="D2" s="217"/>
      <c r="E2" s="217"/>
      <c r="F2" s="217"/>
      <c r="G2" s="217"/>
      <c r="H2" s="217"/>
      <c r="I2" s="217"/>
      <c r="J2" s="217"/>
      <c r="K2" s="337" t="s">
        <v>2039</v>
      </c>
      <c r="L2" s="338"/>
      <c r="M2" s="338"/>
      <c r="N2" s="338"/>
      <c r="O2" s="353"/>
    </row>
    <row r="3" spans="1:15" s="396" customFormat="1" ht="15.6">
      <c r="A3" s="218" t="s">
        <v>2040</v>
      </c>
      <c r="B3" s="239" t="s">
        <v>104</v>
      </c>
      <c r="C3" s="1732"/>
      <c r="D3" s="219"/>
      <c r="E3" s="219"/>
      <c r="F3" s="219"/>
      <c r="G3" s="219"/>
      <c r="H3" s="219"/>
      <c r="I3" s="219"/>
      <c r="J3" s="219"/>
      <c r="K3" s="339" t="s">
        <v>2041</v>
      </c>
      <c r="L3" s="340" t="s">
        <v>2042</v>
      </c>
      <c r="M3" s="340"/>
      <c r="N3" s="354"/>
      <c r="O3" s="355"/>
    </row>
    <row r="4" spans="1:15" s="397" customFormat="1" ht="15.6">
      <c r="A4" s="220" t="s">
        <v>2042</v>
      </c>
      <c r="B4" s="1769" t="s">
        <v>103</v>
      </c>
      <c r="C4" s="352"/>
      <c r="D4" s="222"/>
      <c r="E4" s="222"/>
      <c r="F4" s="222"/>
      <c r="G4" s="222"/>
      <c r="H4" s="222"/>
      <c r="I4" s="222"/>
      <c r="J4" s="222"/>
      <c r="K4" s="827"/>
      <c r="L4" s="316"/>
      <c r="M4" s="827"/>
      <c r="N4" s="225"/>
      <c r="O4" s="827"/>
    </row>
    <row r="5" spans="1:15" s="397" customFormat="1" ht="15.6">
      <c r="A5" s="220" t="s">
        <v>2041</v>
      </c>
      <c r="B5" s="221" t="s">
        <v>2043</v>
      </c>
      <c r="C5" s="352"/>
      <c r="D5" s="222"/>
      <c r="E5" s="222"/>
      <c r="F5" s="222"/>
      <c r="G5" s="222"/>
      <c r="H5" s="222"/>
      <c r="I5" s="222"/>
      <c r="J5" s="222"/>
      <c r="K5" s="1198"/>
      <c r="L5" s="342"/>
      <c r="M5" s="827"/>
      <c r="N5" s="225"/>
      <c r="O5" s="827"/>
    </row>
    <row r="6" spans="1:15" s="397" customFormat="1" ht="15.6">
      <c r="A6" s="220" t="s">
        <v>2044</v>
      </c>
      <c r="B6" s="12" t="s">
        <v>2045</v>
      </c>
      <c r="C6" s="352"/>
      <c r="D6" s="222"/>
      <c r="E6" s="222"/>
      <c r="F6" s="222"/>
      <c r="G6" s="222"/>
      <c r="H6" s="222"/>
      <c r="I6" s="222"/>
      <c r="J6" s="222"/>
      <c r="K6" s="1198"/>
      <c r="L6" s="827"/>
      <c r="M6" s="827"/>
      <c r="N6" s="225"/>
      <c r="O6" s="827"/>
    </row>
    <row r="7" spans="1:15" s="396" customFormat="1" ht="15.6">
      <c r="A7" s="223" t="s">
        <v>2046</v>
      </c>
      <c r="B7" s="224" t="s">
        <v>2047</v>
      </c>
      <c r="C7" s="1732"/>
      <c r="D7" s="219"/>
      <c r="E7" s="219"/>
      <c r="F7" s="219"/>
      <c r="G7" s="219"/>
      <c r="H7" s="219"/>
      <c r="I7" s="219"/>
      <c r="J7" s="219"/>
      <c r="K7" s="347"/>
      <c r="L7" s="346"/>
      <c r="M7" s="348"/>
      <c r="N7" s="358"/>
      <c r="O7" s="348"/>
    </row>
    <row r="8" spans="1:15" s="396" customFormat="1" ht="15.6">
      <c r="A8" s="223" t="s">
        <v>2048</v>
      </c>
      <c r="B8" s="225"/>
      <c r="C8" s="219"/>
      <c r="D8" s="219"/>
      <c r="E8" s="219"/>
      <c r="F8" s="219"/>
      <c r="G8" s="219"/>
      <c r="H8" s="219"/>
      <c r="I8" s="219"/>
      <c r="J8" s="219"/>
      <c r="K8" s="347"/>
      <c r="L8" s="346"/>
      <c r="M8" s="348"/>
      <c r="N8" s="358"/>
      <c r="O8" s="348"/>
    </row>
    <row r="9" spans="1:15" s="396" customFormat="1" ht="15.6">
      <c r="A9" s="223"/>
      <c r="B9" s="226"/>
      <c r="C9" s="219"/>
      <c r="D9" s="219"/>
      <c r="E9" s="219"/>
      <c r="F9" s="219"/>
      <c r="G9" s="219"/>
      <c r="H9" s="219"/>
      <c r="I9" s="219"/>
      <c r="J9" s="219"/>
      <c r="K9" s="347"/>
      <c r="L9" s="348"/>
      <c r="M9" s="348"/>
      <c r="N9" s="358"/>
      <c r="O9" s="67"/>
    </row>
    <row r="10" spans="1:15" s="396" customFormat="1" ht="15.6">
      <c r="A10" s="216" t="s">
        <v>2049</v>
      </c>
      <c r="B10" s="217"/>
      <c r="C10" s="217"/>
      <c r="D10" s="217"/>
      <c r="E10" s="217"/>
      <c r="F10" s="217"/>
      <c r="G10" s="217"/>
      <c r="H10" s="217"/>
      <c r="I10" s="217"/>
      <c r="J10" s="217"/>
      <c r="K10" s="337" t="s">
        <v>2050</v>
      </c>
      <c r="L10" s="338"/>
      <c r="M10" s="338"/>
      <c r="N10" s="338"/>
      <c r="O10" s="353"/>
    </row>
    <row r="11" spans="1:15" s="396" customFormat="1" ht="15.6">
      <c r="A11" s="227" t="s">
        <v>49</v>
      </c>
      <c r="B11" s="228" t="s">
        <v>2051</v>
      </c>
      <c r="C11" s="228" t="s">
        <v>2052</v>
      </c>
      <c r="D11" s="228" t="s">
        <v>2053</v>
      </c>
      <c r="E11" s="228" t="s">
        <v>2054</v>
      </c>
      <c r="F11" s="228" t="s">
        <v>2055</v>
      </c>
      <c r="G11" s="228" t="s">
        <v>2056</v>
      </c>
      <c r="H11" s="228" t="s">
        <v>2057</v>
      </c>
      <c r="I11" s="228" t="s">
        <v>73</v>
      </c>
      <c r="J11" s="232" t="s">
        <v>2058</v>
      </c>
      <c r="K11" s="349" t="s">
        <v>2059</v>
      </c>
      <c r="L11" s="350" t="s">
        <v>2060</v>
      </c>
      <c r="M11" s="350" t="s">
        <v>2061</v>
      </c>
      <c r="N11" s="359" t="s">
        <v>2062</v>
      </c>
      <c r="O11" s="350" t="s">
        <v>2063</v>
      </c>
    </row>
    <row r="12" spans="1:15" s="389" customFormat="1" ht="11.4">
      <c r="A12" s="1669">
        <v>1</v>
      </c>
      <c r="B12" s="1670" t="s">
        <v>2064</v>
      </c>
      <c r="C12" s="1670" t="s">
        <v>2065</v>
      </c>
      <c r="D12" s="1670" t="s">
        <v>2233</v>
      </c>
      <c r="E12" s="1803" t="str">
        <f t="shared" ref="E12" si="0">IF(ISERR(SEARCH("varchar",D12)),D12,"string("&amp;MID(D12,10,LEN(D12)-10)&amp;")")</f>
        <v>string(6))</v>
      </c>
      <c r="F12" s="430"/>
      <c r="G12" s="430"/>
      <c r="H12" s="430"/>
      <c r="I12" s="430"/>
      <c r="J12" s="430"/>
      <c r="K12" s="441"/>
      <c r="L12" s="436"/>
      <c r="M12" s="436"/>
      <c r="N12" s="436"/>
      <c r="O12" s="303"/>
    </row>
    <row r="13" spans="1:15" s="389" customFormat="1" ht="11.4">
      <c r="A13" s="1669">
        <v>2</v>
      </c>
      <c r="B13" s="1670" t="s">
        <v>222</v>
      </c>
      <c r="C13" s="1670" t="s">
        <v>2234</v>
      </c>
      <c r="D13" s="1670" t="s">
        <v>2278</v>
      </c>
      <c r="E13" s="1879" t="s">
        <v>2108</v>
      </c>
      <c r="F13" s="430"/>
      <c r="G13" s="430"/>
      <c r="H13" s="430"/>
      <c r="I13" s="430"/>
      <c r="J13" s="430"/>
      <c r="K13" s="441"/>
      <c r="L13" s="436"/>
      <c r="M13" s="436"/>
      <c r="N13" s="436"/>
      <c r="O13" s="303"/>
    </row>
    <row r="14" spans="1:15" s="389" customFormat="1" ht="11.4">
      <c r="A14" s="764">
        <v>3</v>
      </c>
      <c r="B14" s="320" t="s">
        <v>2238</v>
      </c>
      <c r="C14" s="320" t="s">
        <v>2239</v>
      </c>
      <c r="D14" s="320" t="s">
        <v>2278</v>
      </c>
      <c r="E14" s="1803" t="s">
        <v>2241</v>
      </c>
      <c r="F14" s="318"/>
      <c r="G14" s="318"/>
      <c r="H14" s="318"/>
      <c r="I14" s="318"/>
      <c r="J14" s="318" t="s">
        <v>2286</v>
      </c>
      <c r="K14" s="441"/>
      <c r="L14" s="436"/>
      <c r="M14" s="436"/>
      <c r="N14" s="436"/>
      <c r="O14" s="303"/>
    </row>
    <row r="15" spans="1:15" s="389" customFormat="1" ht="11.4">
      <c r="A15" s="1669">
        <v>4</v>
      </c>
      <c r="B15" s="1670" t="s">
        <v>2279</v>
      </c>
      <c r="C15" s="1670" t="s">
        <v>2280</v>
      </c>
      <c r="D15" s="1670" t="s">
        <v>2100</v>
      </c>
      <c r="E15" s="1803" t="str">
        <f t="shared" ref="E15:E19" si="1">IF(ISERR(SEARCH("varchar",D15)),D15,"string("&amp;MID(D15,10,LEN(D15)-10)&amp;")")</f>
        <v>string(2)</v>
      </c>
      <c r="F15" s="430"/>
      <c r="G15" s="430"/>
      <c r="H15" s="430"/>
      <c r="I15" s="430"/>
      <c r="J15" s="430"/>
      <c r="K15" s="441"/>
      <c r="L15" s="436"/>
      <c r="M15" s="436"/>
      <c r="N15" s="436"/>
      <c r="O15" s="303"/>
    </row>
    <row r="16" spans="1:15" s="389" customFormat="1" ht="11.4">
      <c r="A16" s="1669">
        <v>5</v>
      </c>
      <c r="B16" s="1670" t="s">
        <v>2287</v>
      </c>
      <c r="C16" s="1670" t="s">
        <v>2288</v>
      </c>
      <c r="D16" s="1670" t="s">
        <v>2278</v>
      </c>
      <c r="E16" s="1803" t="str">
        <f t="shared" si="1"/>
        <v>string(20)</v>
      </c>
      <c r="F16" s="430"/>
      <c r="G16" s="430"/>
      <c r="H16" s="430"/>
      <c r="I16" s="430"/>
      <c r="J16" s="430"/>
      <c r="K16" s="441"/>
      <c r="L16" s="436"/>
      <c r="M16" s="436"/>
      <c r="N16" s="436"/>
      <c r="O16" s="303"/>
    </row>
    <row r="17" spans="1:15" s="1878" customFormat="1" ht="13.2">
      <c r="A17" s="1669">
        <v>6</v>
      </c>
      <c r="B17" s="1670" t="s">
        <v>2289</v>
      </c>
      <c r="C17" s="1670" t="s">
        <v>2290</v>
      </c>
      <c r="D17" s="1670" t="s">
        <v>2278</v>
      </c>
      <c r="E17" s="1803" t="str">
        <f t="shared" si="1"/>
        <v>string(20)</v>
      </c>
      <c r="F17" s="760"/>
      <c r="G17" s="760"/>
      <c r="H17" s="760"/>
      <c r="I17" s="1880" t="s">
        <v>2291</v>
      </c>
      <c r="J17" s="760"/>
      <c r="K17" s="441"/>
      <c r="L17" s="436"/>
      <c r="M17" s="436"/>
      <c r="N17" s="436"/>
      <c r="O17" s="760"/>
    </row>
    <row r="18" spans="1:15" s="1878" customFormat="1" ht="13.2">
      <c r="A18" s="1669">
        <v>7</v>
      </c>
      <c r="B18" s="1670" t="s">
        <v>2292</v>
      </c>
      <c r="C18" s="1670" t="s">
        <v>2293</v>
      </c>
      <c r="D18" s="1670" t="s">
        <v>2100</v>
      </c>
      <c r="E18" s="1803" t="str">
        <f t="shared" si="1"/>
        <v>string(2)</v>
      </c>
      <c r="F18" s="760"/>
      <c r="G18" s="760"/>
      <c r="H18" s="760"/>
      <c r="I18" s="1880" t="s">
        <v>2294</v>
      </c>
      <c r="J18" s="760"/>
      <c r="K18" s="441"/>
      <c r="L18" s="436"/>
      <c r="M18" s="436"/>
      <c r="N18" s="436"/>
      <c r="O18" s="760"/>
    </row>
    <row r="19" spans="1:15" s="1878" customFormat="1" ht="13.2">
      <c r="A19" s="1669">
        <v>8</v>
      </c>
      <c r="B19" s="1670" t="s">
        <v>2295</v>
      </c>
      <c r="C19" s="1670" t="s">
        <v>2296</v>
      </c>
      <c r="D19" s="1670" t="s">
        <v>2100</v>
      </c>
      <c r="E19" s="1803" t="str">
        <f t="shared" si="1"/>
        <v>string(2)</v>
      </c>
      <c r="F19" s="760"/>
      <c r="G19" s="760"/>
      <c r="H19" s="760"/>
      <c r="I19" s="1880" t="s">
        <v>2297</v>
      </c>
      <c r="J19" s="436"/>
      <c r="K19" s="441"/>
      <c r="L19" s="436"/>
      <c r="M19" s="436"/>
      <c r="N19" s="436"/>
      <c r="O19" s="760"/>
    </row>
    <row r="20" spans="1:15" s="1655" customFormat="1" ht="11.4">
      <c r="A20" s="1669">
        <v>9</v>
      </c>
      <c r="B20" s="1670" t="s">
        <v>2298</v>
      </c>
      <c r="C20" s="1670" t="s">
        <v>2299</v>
      </c>
      <c r="D20" s="1670" t="s">
        <v>2085</v>
      </c>
      <c r="E20" s="599" t="s">
        <v>2108</v>
      </c>
      <c r="F20" s="436"/>
      <c r="G20" s="436"/>
      <c r="H20" s="436"/>
      <c r="I20" s="436"/>
      <c r="J20" s="436"/>
      <c r="K20" s="436"/>
      <c r="L20" s="436"/>
      <c r="M20" s="436"/>
      <c r="N20" s="436"/>
      <c r="O20" s="436"/>
    </row>
    <row r="21" spans="1:15" s="1655" customFormat="1" ht="11.4"/>
  </sheetData>
  <phoneticPr fontId="5" type="noConversion"/>
  <dataValidations count="3">
    <dataValidation type="list" allowBlank="1" showInputMessage="1" showErrorMessage="1" sqref="B6" xr:uid="{00000000-0002-0000-0800-000000000000}">
      <formula1>"Mi: Minute,H: Hour,D: Daily,W: Weekly,M: Monthly,Y: Yearly"</formula1>
    </dataValidation>
    <dataValidation type="list" allowBlank="1" showInputMessage="1" showErrorMessage="1" sqref="B7 B9" xr:uid="{00000000-0002-0000-0800-000001000000}">
      <formula1>"替换,追加"</formula1>
    </dataValidation>
    <dataValidation type="list" allowBlank="1" showInputMessage="1" showErrorMessage="1" sqref="J12:J16" xr:uid="{00000000-0002-0000-0800-000002000000}">
      <formula1>"匹配,基线特有,本地扩充,废弃"</formula1>
    </dataValidation>
  </dataValidations>
  <hyperlinks>
    <hyperlink ref="A1" location="目录!A1" display="返回" xr:uid="{00000000-0004-0000-0800-000000000000}"/>
  </hyperlinks>
  <pageMargins left="0.69930555555555596" right="0.69930555555555596"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8"/>
  <sheetViews>
    <sheetView workbookViewId="0">
      <selection activeCell="E16" sqref="E16"/>
    </sheetView>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5" width="12" style="396" customWidth="1"/>
    <col min="6" max="6" width="7.88671875" style="396" customWidth="1"/>
    <col min="7" max="8" width="4.6640625" style="396" customWidth="1"/>
    <col min="9" max="9" width="8.6640625" style="396" customWidth="1"/>
    <col min="10" max="10" width="11.21875" style="396" customWidth="1"/>
    <col min="11" max="11" width="20.6640625" style="396" customWidth="1"/>
    <col min="12" max="12" width="13.6640625" style="396" customWidth="1"/>
    <col min="13" max="13" width="14.88671875" style="396" customWidth="1"/>
    <col min="14" max="15" width="13.77734375" style="396" customWidth="1"/>
    <col min="16" max="16384" width="9" style="396"/>
  </cols>
  <sheetData>
    <row r="1" spans="1:15">
      <c r="A1" s="1824" t="s">
        <v>2037</v>
      </c>
      <c r="B1" s="331"/>
      <c r="C1" s="331"/>
      <c r="D1" s="331"/>
      <c r="E1" s="331"/>
      <c r="F1" s="331"/>
      <c r="G1" s="331"/>
      <c r="H1" s="331"/>
      <c r="I1" s="331"/>
      <c r="J1" s="331"/>
      <c r="K1" s="336"/>
      <c r="L1" s="336"/>
      <c r="M1" s="336"/>
      <c r="N1" s="336"/>
      <c r="O1" s="336"/>
    </row>
    <row r="2" spans="1:15">
      <c r="A2" s="216" t="s">
        <v>2038</v>
      </c>
      <c r="B2" s="217"/>
      <c r="C2" s="217"/>
      <c r="D2" s="217"/>
      <c r="E2" s="217"/>
      <c r="F2" s="217"/>
      <c r="G2" s="217"/>
      <c r="H2" s="217"/>
      <c r="I2" s="217"/>
      <c r="J2" s="217"/>
      <c r="K2" s="337" t="s">
        <v>2039</v>
      </c>
      <c r="L2" s="338"/>
      <c r="M2" s="338"/>
      <c r="N2" s="338"/>
      <c r="O2" s="353"/>
    </row>
    <row r="3" spans="1:15">
      <c r="A3" s="218" t="s">
        <v>2040</v>
      </c>
      <c r="B3" s="1873" t="s">
        <v>2300</v>
      </c>
      <c r="C3" s="219"/>
      <c r="D3" s="219"/>
      <c r="E3" s="219"/>
      <c r="F3" s="219"/>
      <c r="G3" s="219"/>
      <c r="H3" s="219"/>
      <c r="I3" s="219"/>
      <c r="J3" s="219"/>
      <c r="K3" s="339" t="s">
        <v>2041</v>
      </c>
      <c r="L3" s="340" t="s">
        <v>2042</v>
      </c>
      <c r="M3" s="340"/>
      <c r="N3" s="354"/>
      <c r="O3" s="355"/>
    </row>
    <row r="4" spans="1:15" s="397" customFormat="1">
      <c r="A4" s="220" t="s">
        <v>2042</v>
      </c>
      <c r="B4" s="1874"/>
      <c r="C4" s="222"/>
      <c r="D4" s="222"/>
      <c r="E4" s="222"/>
      <c r="F4" s="222"/>
      <c r="G4" s="222"/>
      <c r="H4" s="222"/>
      <c r="I4" s="222"/>
      <c r="J4" s="222"/>
      <c r="K4" s="827" t="s">
        <v>2301</v>
      </c>
      <c r="L4" s="316" t="s">
        <v>2302</v>
      </c>
      <c r="M4" s="827"/>
      <c r="N4" s="225"/>
      <c r="O4" s="827"/>
    </row>
    <row r="5" spans="1:15" s="397" customFormat="1">
      <c r="A5" s="220" t="s">
        <v>2041</v>
      </c>
      <c r="B5" s="225" t="s">
        <v>2043</v>
      </c>
      <c r="C5" s="222"/>
      <c r="D5" s="222"/>
      <c r="E5" s="222"/>
      <c r="F5" s="222"/>
      <c r="G5" s="222"/>
      <c r="H5" s="222"/>
      <c r="I5" s="222"/>
      <c r="J5" s="222"/>
      <c r="K5" s="1198"/>
      <c r="L5" s="342"/>
      <c r="M5" s="827"/>
      <c r="N5" s="225"/>
      <c r="O5" s="827"/>
    </row>
    <row r="6" spans="1:15" s="397" customFormat="1">
      <c r="A6" s="220" t="s">
        <v>2044</v>
      </c>
      <c r="B6" s="1175" t="s">
        <v>2303</v>
      </c>
      <c r="C6" s="222"/>
      <c r="D6" s="222"/>
      <c r="E6" s="222"/>
      <c r="F6" s="222"/>
      <c r="G6" s="222"/>
      <c r="H6" s="222"/>
      <c r="I6" s="222"/>
      <c r="J6" s="222"/>
      <c r="K6" s="1198"/>
      <c r="L6" s="827"/>
      <c r="M6" s="827"/>
      <c r="N6" s="225"/>
      <c r="O6" s="827"/>
    </row>
    <row r="7" spans="1:15">
      <c r="A7" s="223" t="s">
        <v>2046</v>
      </c>
      <c r="B7" s="1176" t="s">
        <v>2047</v>
      </c>
      <c r="C7" s="219"/>
      <c r="D7" s="219"/>
      <c r="E7" s="219"/>
      <c r="F7" s="219"/>
      <c r="G7" s="219"/>
      <c r="H7" s="219"/>
      <c r="I7" s="219"/>
      <c r="J7" s="219"/>
      <c r="K7" s="347"/>
      <c r="L7" s="346"/>
      <c r="M7" s="348"/>
      <c r="N7" s="358"/>
      <c r="O7" s="348"/>
    </row>
    <row r="8" spans="1:15">
      <c r="A8" s="223" t="s">
        <v>2048</v>
      </c>
      <c r="B8" s="225"/>
      <c r="C8" s="219"/>
      <c r="D8" s="219"/>
      <c r="E8" s="219"/>
      <c r="F8" s="219"/>
      <c r="G8" s="219"/>
      <c r="H8" s="219"/>
      <c r="I8" s="219"/>
      <c r="J8" s="219"/>
      <c r="K8" s="347"/>
      <c r="L8" s="346"/>
      <c r="M8" s="348"/>
      <c r="N8" s="358"/>
      <c r="O8" s="348"/>
    </row>
    <row r="9" spans="1:15">
      <c r="A9" s="223"/>
      <c r="B9" s="226"/>
      <c r="C9" s="219"/>
      <c r="D9" s="219"/>
      <c r="E9" s="219"/>
      <c r="F9" s="219"/>
      <c r="G9" s="219"/>
      <c r="H9" s="219"/>
      <c r="I9" s="219"/>
      <c r="J9" s="219"/>
      <c r="K9" s="347"/>
      <c r="L9" s="348"/>
      <c r="M9" s="348"/>
      <c r="N9" s="358"/>
      <c r="O9" s="67"/>
    </row>
    <row r="10" spans="1:15">
      <c r="A10" s="216" t="s">
        <v>2049</v>
      </c>
      <c r="B10" s="217"/>
      <c r="C10" s="217"/>
      <c r="D10" s="217"/>
      <c r="E10" s="217"/>
      <c r="F10" s="217"/>
      <c r="G10" s="217"/>
      <c r="H10" s="217"/>
      <c r="I10" s="217"/>
      <c r="J10" s="217"/>
      <c r="K10" s="337" t="s">
        <v>2050</v>
      </c>
      <c r="L10" s="338"/>
      <c r="M10" s="338"/>
      <c r="N10" s="338"/>
      <c r="O10" s="353"/>
    </row>
    <row r="11" spans="1:15">
      <c r="A11" s="227" t="s">
        <v>49</v>
      </c>
      <c r="B11" s="228" t="s">
        <v>2051</v>
      </c>
      <c r="C11" s="228" t="s">
        <v>2052</v>
      </c>
      <c r="D11" s="228" t="s">
        <v>2053</v>
      </c>
      <c r="E11" s="228" t="s">
        <v>2054</v>
      </c>
      <c r="F11" s="228" t="s">
        <v>2055</v>
      </c>
      <c r="G11" s="228" t="s">
        <v>2056</v>
      </c>
      <c r="H11" s="228" t="s">
        <v>2057</v>
      </c>
      <c r="I11" s="228" t="s">
        <v>73</v>
      </c>
      <c r="J11" s="232" t="s">
        <v>2058</v>
      </c>
      <c r="K11" s="349" t="s">
        <v>2059</v>
      </c>
      <c r="L11" s="350" t="s">
        <v>2060</v>
      </c>
      <c r="M11" s="350" t="s">
        <v>2061</v>
      </c>
      <c r="N11" s="359" t="s">
        <v>2062</v>
      </c>
      <c r="O11" s="350" t="s">
        <v>2063</v>
      </c>
    </row>
    <row r="12" spans="1:15" s="1370" customFormat="1" ht="13.2">
      <c r="A12" s="1875">
        <v>0</v>
      </c>
      <c r="B12" s="436" t="s">
        <v>2304</v>
      </c>
      <c r="C12" s="436" t="s">
        <v>2305</v>
      </c>
      <c r="D12" s="436" t="s">
        <v>2306</v>
      </c>
      <c r="E12" s="303" t="s">
        <v>2307</v>
      </c>
      <c r="F12" s="430"/>
      <c r="G12" s="430"/>
      <c r="H12" s="430"/>
      <c r="I12" s="430"/>
      <c r="J12" s="430" t="s">
        <v>2308</v>
      </c>
      <c r="K12" s="436" t="s">
        <v>2309</v>
      </c>
      <c r="L12" s="436" t="s">
        <v>2304</v>
      </c>
      <c r="M12" s="436" t="s">
        <v>2305</v>
      </c>
      <c r="N12" s="436" t="s">
        <v>2306</v>
      </c>
      <c r="O12" s="303"/>
    </row>
    <row r="13" spans="1:15" s="1370" customFormat="1" ht="13.2">
      <c r="A13" s="1875">
        <v>1</v>
      </c>
      <c r="B13" s="436" t="s">
        <v>2310</v>
      </c>
      <c r="C13" s="436" t="s">
        <v>2311</v>
      </c>
      <c r="D13" s="436" t="s">
        <v>2312</v>
      </c>
      <c r="E13" s="303" t="s">
        <v>2307</v>
      </c>
      <c r="F13" s="430"/>
      <c r="G13" s="430"/>
      <c r="H13" s="430"/>
      <c r="I13" s="430"/>
      <c r="J13" s="430" t="s">
        <v>2308</v>
      </c>
      <c r="K13" s="436" t="s">
        <v>2309</v>
      </c>
      <c r="L13" s="436" t="s">
        <v>2310</v>
      </c>
      <c r="M13" s="436" t="s">
        <v>2311</v>
      </c>
      <c r="N13" s="436" t="s">
        <v>2312</v>
      </c>
      <c r="O13" s="303"/>
    </row>
    <row r="14" spans="1:15" s="1370" customFormat="1" ht="13.2">
      <c r="A14" s="1875">
        <v>2</v>
      </c>
      <c r="B14" s="436" t="s">
        <v>2313</v>
      </c>
      <c r="C14" s="436" t="s">
        <v>2314</v>
      </c>
      <c r="D14" s="436" t="s">
        <v>2312</v>
      </c>
      <c r="E14" s="303" t="s">
        <v>2307</v>
      </c>
      <c r="F14" s="430"/>
      <c r="G14" s="430"/>
      <c r="H14" s="430"/>
      <c r="I14" s="430"/>
      <c r="J14" s="430" t="s">
        <v>2308</v>
      </c>
      <c r="K14" s="436" t="s">
        <v>2309</v>
      </c>
      <c r="L14" s="436" t="s">
        <v>2313</v>
      </c>
      <c r="M14" s="436" t="s">
        <v>2314</v>
      </c>
      <c r="N14" s="436" t="s">
        <v>2312</v>
      </c>
      <c r="O14" s="303"/>
    </row>
    <row r="15" spans="1:15" s="1370" customFormat="1" ht="13.2">
      <c r="A15" s="1875">
        <v>3</v>
      </c>
      <c r="B15" s="436" t="s">
        <v>2238</v>
      </c>
      <c r="C15" s="436" t="s">
        <v>2315</v>
      </c>
      <c r="D15" s="436" t="s">
        <v>2316</v>
      </c>
      <c r="E15" s="303" t="s">
        <v>2307</v>
      </c>
      <c r="F15" s="430"/>
      <c r="G15" s="430"/>
      <c r="H15" s="430"/>
      <c r="I15" s="430"/>
      <c r="J15" s="430" t="s">
        <v>2308</v>
      </c>
      <c r="K15" s="436" t="s">
        <v>2309</v>
      </c>
      <c r="L15" s="436" t="s">
        <v>2238</v>
      </c>
      <c r="M15" s="436" t="s">
        <v>2315</v>
      </c>
      <c r="N15" s="436" t="s">
        <v>2316</v>
      </c>
      <c r="O15" s="303"/>
    </row>
    <row r="16" spans="1:15">
      <c r="A16" s="1875">
        <v>4</v>
      </c>
      <c r="B16" s="436" t="s">
        <v>2317</v>
      </c>
      <c r="C16" s="436" t="s">
        <v>2318</v>
      </c>
      <c r="D16" s="436" t="s">
        <v>2319</v>
      </c>
      <c r="E16" s="762"/>
      <c r="F16" s="762"/>
      <c r="G16" s="762"/>
      <c r="H16" s="762"/>
      <c r="I16" s="762"/>
      <c r="J16" s="762"/>
      <c r="K16" s="436" t="s">
        <v>2309</v>
      </c>
      <c r="L16" s="436" t="s">
        <v>2317</v>
      </c>
      <c r="M16" s="436" t="s">
        <v>2318</v>
      </c>
      <c r="N16" s="436" t="s">
        <v>2319</v>
      </c>
      <c r="O16" s="762"/>
    </row>
    <row r="17" spans="1:15">
      <c r="A17" s="1875">
        <v>5</v>
      </c>
      <c r="B17" s="436" t="s">
        <v>2320</v>
      </c>
      <c r="C17" s="436" t="s">
        <v>2321</v>
      </c>
      <c r="D17" s="436" t="s">
        <v>2319</v>
      </c>
      <c r="E17" s="762"/>
      <c r="F17" s="762"/>
      <c r="G17" s="762"/>
      <c r="H17" s="762"/>
      <c r="I17" s="762"/>
      <c r="J17" s="762"/>
      <c r="K17" s="436" t="s">
        <v>2309</v>
      </c>
      <c r="L17" s="436" t="s">
        <v>2320</v>
      </c>
      <c r="M17" s="436" t="s">
        <v>2321</v>
      </c>
      <c r="N17" s="436" t="s">
        <v>2319</v>
      </c>
      <c r="O17" s="762"/>
    </row>
    <row r="18" spans="1:15">
      <c r="A18" s="1875">
        <v>6</v>
      </c>
      <c r="B18" s="436" t="s">
        <v>2322</v>
      </c>
      <c r="C18" s="436" t="s">
        <v>2323</v>
      </c>
      <c r="D18" s="436" t="s">
        <v>2319</v>
      </c>
      <c r="E18" s="762"/>
      <c r="F18" s="762"/>
      <c r="G18" s="762"/>
      <c r="H18" s="762"/>
      <c r="I18" s="762"/>
      <c r="J18" s="762"/>
      <c r="K18" s="436" t="s">
        <v>2309</v>
      </c>
      <c r="L18" s="436" t="s">
        <v>2322</v>
      </c>
      <c r="M18" s="436" t="s">
        <v>2323</v>
      </c>
      <c r="N18" s="436" t="s">
        <v>2319</v>
      </c>
      <c r="O18" s="762"/>
    </row>
  </sheetData>
  <phoneticPr fontId="5" type="noConversion"/>
  <dataValidations count="3">
    <dataValidation type="list" allowBlank="1" showInputMessage="1" showErrorMessage="1" sqref="B6" xr:uid="{00000000-0002-0000-0900-000000000000}">
      <formula1>"Mi: Minute,H: Hour,D: Daily,W: Weekly,M: Monthly,Y: Yearly"</formula1>
    </dataValidation>
    <dataValidation type="list" allowBlank="1" showInputMessage="1" showErrorMessage="1" sqref="B7 B9" xr:uid="{00000000-0002-0000-0900-000001000000}">
      <formula1>"替换,追加"</formula1>
    </dataValidation>
    <dataValidation type="list" allowBlank="1" showInputMessage="1" showErrorMessage="1" sqref="J12:J15" xr:uid="{00000000-0002-0000-0900-000002000000}">
      <formula1>"匹配,基线特有,本地扩充,废弃"</formula1>
    </dataValidation>
  </dataValidations>
  <hyperlinks>
    <hyperlink ref="A1" location="目录!A1" display="返回" xr:uid="{00000000-0004-0000-0900-000000000000}"/>
  </hyperlinks>
  <pageMargins left="0.69930555555555596" right="0.69930555555555596"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76"/>
  <sheetViews>
    <sheetView topLeftCell="C45" workbookViewId="0">
      <selection activeCell="M64" sqref="M64"/>
    </sheetView>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5" width="12" style="396" customWidth="1"/>
    <col min="6" max="6" width="7.88671875" style="396" customWidth="1"/>
    <col min="7" max="8" width="4.6640625" style="396" customWidth="1"/>
    <col min="9" max="9" width="8.6640625" style="396" customWidth="1"/>
    <col min="10" max="10" width="11.21875" style="396" customWidth="1"/>
    <col min="11" max="11" width="20.6640625" style="396" customWidth="1"/>
    <col min="12" max="12" width="13.6640625" style="396" customWidth="1"/>
    <col min="13" max="13" width="14.88671875" style="396" customWidth="1"/>
    <col min="14" max="15" width="13.77734375" style="396" customWidth="1"/>
    <col min="16" max="16384" width="9" style="396"/>
  </cols>
  <sheetData>
    <row r="1" spans="1:15">
      <c r="A1" s="1824" t="s">
        <v>2037</v>
      </c>
      <c r="B1" s="331"/>
      <c r="C1" s="331"/>
      <c r="D1" s="331"/>
      <c r="E1" s="331"/>
      <c r="F1" s="331"/>
      <c r="G1" s="331"/>
      <c r="H1" s="331"/>
      <c r="I1" s="331"/>
      <c r="J1" s="331"/>
      <c r="K1" s="336"/>
      <c r="L1" s="336"/>
      <c r="M1" s="336"/>
      <c r="N1" s="336"/>
      <c r="O1" s="336"/>
    </row>
    <row r="2" spans="1:15">
      <c r="A2" s="216" t="s">
        <v>2038</v>
      </c>
      <c r="B2" s="217"/>
      <c r="C2" s="217"/>
      <c r="D2" s="217"/>
      <c r="E2" s="217"/>
      <c r="F2" s="217"/>
      <c r="G2" s="217"/>
      <c r="H2" s="217"/>
      <c r="I2" s="217"/>
      <c r="J2" s="217"/>
      <c r="K2" s="337" t="s">
        <v>2039</v>
      </c>
      <c r="L2" s="338"/>
      <c r="M2" s="338"/>
      <c r="N2" s="338"/>
      <c r="O2" s="353"/>
    </row>
    <row r="3" spans="1:15">
      <c r="A3" s="218" t="s">
        <v>2040</v>
      </c>
      <c r="B3" s="1873" t="s">
        <v>2324</v>
      </c>
      <c r="C3" s="219"/>
      <c r="D3" s="219"/>
      <c r="E3" s="219"/>
      <c r="F3" s="219"/>
      <c r="G3" s="219"/>
      <c r="H3" s="219"/>
      <c r="I3" s="219"/>
      <c r="J3" s="219"/>
      <c r="K3" s="339" t="s">
        <v>2041</v>
      </c>
      <c r="L3" s="340" t="s">
        <v>2042</v>
      </c>
      <c r="M3" s="340"/>
      <c r="N3" s="354"/>
      <c r="O3" s="355"/>
    </row>
    <row r="4" spans="1:15" s="397" customFormat="1">
      <c r="A4" s="220" t="s">
        <v>2042</v>
      </c>
      <c r="B4" s="1874"/>
      <c r="C4" s="222"/>
      <c r="D4" s="222"/>
      <c r="E4" s="222"/>
      <c r="F4" s="222"/>
      <c r="G4" s="222"/>
      <c r="H4" s="222"/>
      <c r="I4" s="222"/>
      <c r="J4" s="222"/>
      <c r="K4" s="827" t="s">
        <v>2301</v>
      </c>
      <c r="L4" s="316" t="s">
        <v>2325</v>
      </c>
      <c r="M4" s="827"/>
      <c r="N4" s="225"/>
      <c r="O4" s="827"/>
    </row>
    <row r="5" spans="1:15" s="397" customFormat="1">
      <c r="A5" s="220" t="s">
        <v>2041</v>
      </c>
      <c r="B5" s="225" t="s">
        <v>2043</v>
      </c>
      <c r="C5" s="222"/>
      <c r="D5" s="222"/>
      <c r="E5" s="222"/>
      <c r="F5" s="222"/>
      <c r="G5" s="222"/>
      <c r="H5" s="222"/>
      <c r="I5" s="222"/>
      <c r="J5" s="222"/>
      <c r="K5" s="1198"/>
      <c r="L5" s="342"/>
      <c r="M5" s="827"/>
      <c r="N5" s="225"/>
      <c r="O5" s="827"/>
    </row>
    <row r="6" spans="1:15" s="397" customFormat="1">
      <c r="A6" s="220" t="s">
        <v>2044</v>
      </c>
      <c r="B6" s="1175" t="s">
        <v>2303</v>
      </c>
      <c r="C6" s="222"/>
      <c r="D6" s="222"/>
      <c r="E6" s="222"/>
      <c r="F6" s="222"/>
      <c r="G6" s="222"/>
      <c r="H6" s="222"/>
      <c r="I6" s="222"/>
      <c r="J6" s="222"/>
      <c r="K6" s="1198"/>
      <c r="L6" s="827"/>
      <c r="M6" s="827"/>
      <c r="N6" s="225"/>
      <c r="O6" s="827"/>
    </row>
    <row r="7" spans="1:15">
      <c r="A7" s="223" t="s">
        <v>2046</v>
      </c>
      <c r="B7" s="1176" t="s">
        <v>2047</v>
      </c>
      <c r="C7" s="219"/>
      <c r="D7" s="219"/>
      <c r="E7" s="219"/>
      <c r="F7" s="219"/>
      <c r="G7" s="219"/>
      <c r="H7" s="219"/>
      <c r="I7" s="219"/>
      <c r="J7" s="219"/>
      <c r="K7" s="347"/>
      <c r="L7" s="346"/>
      <c r="M7" s="348"/>
      <c r="N7" s="358"/>
      <c r="O7" s="348"/>
    </row>
    <row r="8" spans="1:15">
      <c r="A8" s="223" t="s">
        <v>2048</v>
      </c>
      <c r="B8" s="225"/>
      <c r="C8" s="219"/>
      <c r="D8" s="219"/>
      <c r="E8" s="219"/>
      <c r="F8" s="219"/>
      <c r="G8" s="219"/>
      <c r="H8" s="219"/>
      <c r="I8" s="219"/>
      <c r="J8" s="219"/>
      <c r="K8" s="347"/>
      <c r="L8" s="346"/>
      <c r="M8" s="348"/>
      <c r="N8" s="358"/>
      <c r="O8" s="348"/>
    </row>
    <row r="9" spans="1:15">
      <c r="A9" s="223"/>
      <c r="B9" s="226"/>
      <c r="C9" s="219"/>
      <c r="D9" s="219"/>
      <c r="E9" s="219"/>
      <c r="F9" s="219"/>
      <c r="G9" s="219"/>
      <c r="H9" s="219"/>
      <c r="I9" s="219"/>
      <c r="J9" s="219"/>
      <c r="K9" s="347"/>
      <c r="L9" s="348"/>
      <c r="M9" s="348"/>
      <c r="N9" s="358"/>
      <c r="O9" s="67"/>
    </row>
    <row r="10" spans="1:15">
      <c r="A10" s="216" t="s">
        <v>2049</v>
      </c>
      <c r="B10" s="217"/>
      <c r="C10" s="217"/>
      <c r="D10" s="217"/>
      <c r="E10" s="217"/>
      <c r="F10" s="217"/>
      <c r="G10" s="217"/>
      <c r="H10" s="217"/>
      <c r="I10" s="217"/>
      <c r="J10" s="217"/>
      <c r="K10" s="337" t="s">
        <v>2050</v>
      </c>
      <c r="L10" s="338"/>
      <c r="M10" s="338"/>
      <c r="N10" s="338"/>
      <c r="O10" s="353"/>
    </row>
    <row r="11" spans="1:15">
      <c r="A11" s="227" t="s">
        <v>49</v>
      </c>
      <c r="B11" s="228" t="s">
        <v>2051</v>
      </c>
      <c r="C11" s="228" t="s">
        <v>2052</v>
      </c>
      <c r="D11" s="228" t="s">
        <v>2053</v>
      </c>
      <c r="E11" s="228" t="s">
        <v>2054</v>
      </c>
      <c r="F11" s="228" t="s">
        <v>2055</v>
      </c>
      <c r="G11" s="228" t="s">
        <v>2056</v>
      </c>
      <c r="H11" s="228" t="s">
        <v>2057</v>
      </c>
      <c r="I11" s="228" t="s">
        <v>73</v>
      </c>
      <c r="J11" s="232" t="s">
        <v>2058</v>
      </c>
      <c r="K11" s="349" t="s">
        <v>2059</v>
      </c>
      <c r="L11" s="350" t="s">
        <v>2060</v>
      </c>
      <c r="M11" s="350" t="s">
        <v>2061</v>
      </c>
      <c r="N11" s="359" t="s">
        <v>2062</v>
      </c>
      <c r="O11" s="350" t="s">
        <v>2063</v>
      </c>
    </row>
    <row r="12" spans="1:15" s="1370" customFormat="1" ht="13.2">
      <c r="A12" s="430">
        <v>0</v>
      </c>
      <c r="B12" s="436" t="s">
        <v>2064</v>
      </c>
      <c r="C12" s="436" t="s">
        <v>2326</v>
      </c>
      <c r="D12" s="436" t="s">
        <v>2327</v>
      </c>
      <c r="E12" s="303" t="s">
        <v>2307</v>
      </c>
      <c r="F12" s="430"/>
      <c r="G12" s="430"/>
      <c r="H12" s="430"/>
      <c r="I12" s="430"/>
      <c r="J12" s="430" t="s">
        <v>2308</v>
      </c>
      <c r="K12" s="436" t="s">
        <v>2328</v>
      </c>
      <c r="L12" s="436" t="s">
        <v>2064</v>
      </c>
      <c r="M12" s="436" t="s">
        <v>2326</v>
      </c>
      <c r="N12" s="436" t="s">
        <v>2327</v>
      </c>
      <c r="O12" s="303"/>
    </row>
    <row r="13" spans="1:15" s="1370" customFormat="1" ht="13.2">
      <c r="A13" s="430">
        <v>1</v>
      </c>
      <c r="B13" s="436" t="s">
        <v>2238</v>
      </c>
      <c r="C13" s="436" t="s">
        <v>2315</v>
      </c>
      <c r="D13" s="436" t="s">
        <v>2329</v>
      </c>
      <c r="E13" s="303" t="s">
        <v>2307</v>
      </c>
      <c r="F13" s="430"/>
      <c r="G13" s="430"/>
      <c r="H13" s="430"/>
      <c r="I13" s="430"/>
      <c r="J13" s="430" t="s">
        <v>2308</v>
      </c>
      <c r="K13" s="436" t="s">
        <v>2328</v>
      </c>
      <c r="L13" s="436" t="s">
        <v>2238</v>
      </c>
      <c r="M13" s="436" t="s">
        <v>2315</v>
      </c>
      <c r="N13" s="436" t="s">
        <v>2329</v>
      </c>
      <c r="O13" s="303"/>
    </row>
    <row r="14" spans="1:15" s="1370" customFormat="1" ht="13.2">
      <c r="A14" s="430">
        <v>2</v>
      </c>
      <c r="B14" s="436" t="s">
        <v>222</v>
      </c>
      <c r="C14" s="436" t="s">
        <v>2330</v>
      </c>
      <c r="D14" s="436" t="s">
        <v>2331</v>
      </c>
      <c r="E14" s="303" t="s">
        <v>2307</v>
      </c>
      <c r="F14" s="430"/>
      <c r="G14" s="430"/>
      <c r="H14" s="430"/>
      <c r="I14" s="430"/>
      <c r="J14" s="430" t="s">
        <v>2308</v>
      </c>
      <c r="K14" s="436" t="s">
        <v>2328</v>
      </c>
      <c r="L14" s="436" t="s">
        <v>222</v>
      </c>
      <c r="M14" s="436" t="s">
        <v>2330</v>
      </c>
      <c r="N14" s="436" t="s">
        <v>2331</v>
      </c>
      <c r="O14" s="303"/>
    </row>
    <row r="15" spans="1:15" s="1370" customFormat="1" ht="13.2">
      <c r="A15" s="430">
        <v>3</v>
      </c>
      <c r="B15" s="436" t="s">
        <v>1863</v>
      </c>
      <c r="C15" s="436" t="s">
        <v>2332</v>
      </c>
      <c r="D15" s="436" t="s">
        <v>2331</v>
      </c>
      <c r="E15" s="303" t="s">
        <v>2307</v>
      </c>
      <c r="F15" s="430"/>
      <c r="G15" s="430"/>
      <c r="H15" s="430"/>
      <c r="I15" s="430"/>
      <c r="J15" s="430" t="s">
        <v>2308</v>
      </c>
      <c r="K15" s="436" t="s">
        <v>2328</v>
      </c>
      <c r="L15" s="436" t="s">
        <v>1863</v>
      </c>
      <c r="M15" s="436" t="s">
        <v>2332</v>
      </c>
      <c r="N15" s="436" t="s">
        <v>2331</v>
      </c>
      <c r="O15" s="303"/>
    </row>
    <row r="16" spans="1:15">
      <c r="A16" s="430">
        <v>4</v>
      </c>
      <c r="B16" s="436" t="s">
        <v>2333</v>
      </c>
      <c r="C16" s="436" t="s">
        <v>2334</v>
      </c>
      <c r="D16" s="436" t="s">
        <v>2312</v>
      </c>
      <c r="E16" s="760"/>
      <c r="F16" s="760"/>
      <c r="G16" s="760"/>
      <c r="H16" s="760"/>
      <c r="I16" s="760"/>
      <c r="J16" s="760"/>
      <c r="K16" s="436" t="s">
        <v>2328</v>
      </c>
      <c r="L16" s="436" t="s">
        <v>2333</v>
      </c>
      <c r="M16" s="436" t="s">
        <v>2334</v>
      </c>
      <c r="N16" s="436" t="s">
        <v>2312</v>
      </c>
      <c r="O16" s="760"/>
    </row>
    <row r="17" spans="1:15">
      <c r="A17" s="430">
        <v>5</v>
      </c>
      <c r="B17" s="436" t="s">
        <v>2335</v>
      </c>
      <c r="C17" s="436" t="s">
        <v>2336</v>
      </c>
      <c r="D17" s="436" t="s">
        <v>2337</v>
      </c>
      <c r="E17" s="760"/>
      <c r="F17" s="760"/>
      <c r="G17" s="760"/>
      <c r="H17" s="760"/>
      <c r="I17" s="760"/>
      <c r="J17" s="760"/>
      <c r="K17" s="436" t="s">
        <v>2328</v>
      </c>
      <c r="L17" s="436" t="s">
        <v>2335</v>
      </c>
      <c r="M17" s="436" t="s">
        <v>2336</v>
      </c>
      <c r="N17" s="436" t="s">
        <v>2337</v>
      </c>
      <c r="O17" s="760"/>
    </row>
    <row r="18" spans="1:15">
      <c r="A18" s="430">
        <v>6</v>
      </c>
      <c r="B18" s="436" t="s">
        <v>2338</v>
      </c>
      <c r="C18" s="436" t="s">
        <v>2339</v>
      </c>
      <c r="D18" s="436" t="s">
        <v>2340</v>
      </c>
      <c r="E18" s="760"/>
      <c r="F18" s="760"/>
      <c r="G18" s="760"/>
      <c r="H18" s="760"/>
      <c r="I18" s="760"/>
      <c r="J18" s="760"/>
      <c r="K18" s="436" t="s">
        <v>2328</v>
      </c>
      <c r="L18" s="436" t="s">
        <v>2338</v>
      </c>
      <c r="M18" s="436" t="s">
        <v>2339</v>
      </c>
      <c r="N18" s="436" t="s">
        <v>2340</v>
      </c>
      <c r="O18" s="760"/>
    </row>
    <row r="19" spans="1:15">
      <c r="A19" s="430">
        <v>7</v>
      </c>
      <c r="B19" s="436" t="s">
        <v>2341</v>
      </c>
      <c r="C19" s="436" t="s">
        <v>2342</v>
      </c>
      <c r="D19" s="436" t="s">
        <v>2340</v>
      </c>
      <c r="E19" s="760"/>
      <c r="F19" s="760"/>
      <c r="G19" s="760"/>
      <c r="H19" s="760"/>
      <c r="I19" s="760"/>
      <c r="J19" s="760"/>
      <c r="K19" s="436" t="s">
        <v>2328</v>
      </c>
      <c r="L19" s="436" t="s">
        <v>2341</v>
      </c>
      <c r="M19" s="436" t="s">
        <v>2342</v>
      </c>
      <c r="N19" s="436" t="s">
        <v>2340</v>
      </c>
      <c r="O19" s="760"/>
    </row>
    <row r="20" spans="1:15">
      <c r="A20" s="430">
        <v>8</v>
      </c>
      <c r="B20" s="436" t="s">
        <v>2343</v>
      </c>
      <c r="C20" s="436" t="s">
        <v>2344</v>
      </c>
      <c r="D20" s="436" t="s">
        <v>2340</v>
      </c>
      <c r="E20" s="760"/>
      <c r="F20" s="760"/>
      <c r="G20" s="760"/>
      <c r="H20" s="760"/>
      <c r="I20" s="760"/>
      <c r="J20" s="760"/>
      <c r="K20" s="436" t="s">
        <v>2328</v>
      </c>
      <c r="L20" s="436" t="s">
        <v>2343</v>
      </c>
      <c r="M20" s="436" t="s">
        <v>2344</v>
      </c>
      <c r="N20" s="436" t="s">
        <v>2340</v>
      </c>
      <c r="O20" s="760"/>
    </row>
    <row r="21" spans="1:15">
      <c r="A21" s="430">
        <v>9</v>
      </c>
      <c r="B21" s="436" t="s">
        <v>2345</v>
      </c>
      <c r="C21" s="436" t="s">
        <v>2346</v>
      </c>
      <c r="D21" s="436" t="s">
        <v>2340</v>
      </c>
      <c r="E21" s="760"/>
      <c r="F21" s="760"/>
      <c r="G21" s="760"/>
      <c r="H21" s="760"/>
      <c r="I21" s="760"/>
      <c r="J21" s="760"/>
      <c r="K21" s="436" t="s">
        <v>2328</v>
      </c>
      <c r="L21" s="436" t="s">
        <v>2345</v>
      </c>
      <c r="M21" s="436" t="s">
        <v>2346</v>
      </c>
      <c r="N21" s="436" t="s">
        <v>2340</v>
      </c>
      <c r="O21" s="760"/>
    </row>
    <row r="22" spans="1:15">
      <c r="A22" s="430">
        <v>10</v>
      </c>
      <c r="B22" s="436" t="s">
        <v>2347</v>
      </c>
      <c r="C22" s="436" t="s">
        <v>2348</v>
      </c>
      <c r="D22" s="436" t="s">
        <v>2306</v>
      </c>
      <c r="E22" s="760" t="s">
        <v>2079</v>
      </c>
      <c r="F22" s="760"/>
      <c r="G22" s="760"/>
      <c r="H22" s="760"/>
      <c r="I22" s="760"/>
      <c r="J22" s="760"/>
      <c r="K22" s="436" t="s">
        <v>2328</v>
      </c>
      <c r="L22" s="436" t="s">
        <v>2347</v>
      </c>
      <c r="M22" s="436" t="s">
        <v>2348</v>
      </c>
      <c r="N22" s="436" t="s">
        <v>2306</v>
      </c>
      <c r="O22" s="760"/>
    </row>
    <row r="23" spans="1:15">
      <c r="A23" s="430">
        <v>11</v>
      </c>
      <c r="B23" s="436" t="s">
        <v>2349</v>
      </c>
      <c r="C23" s="436" t="s">
        <v>2350</v>
      </c>
      <c r="D23" s="436" t="s">
        <v>2351</v>
      </c>
      <c r="E23" s="760"/>
      <c r="F23" s="760"/>
      <c r="G23" s="760"/>
      <c r="H23" s="760"/>
      <c r="I23" s="760"/>
      <c r="J23" s="760"/>
      <c r="K23" s="436" t="s">
        <v>2328</v>
      </c>
      <c r="L23" s="436" t="s">
        <v>2349</v>
      </c>
      <c r="M23" s="436" t="s">
        <v>2350</v>
      </c>
      <c r="N23" s="436" t="s">
        <v>2351</v>
      </c>
      <c r="O23" s="760"/>
    </row>
    <row r="24" spans="1:15">
      <c r="A24" s="430">
        <v>12</v>
      </c>
      <c r="B24" s="436" t="s">
        <v>2352</v>
      </c>
      <c r="C24" s="436" t="s">
        <v>2353</v>
      </c>
      <c r="D24" s="436" t="s">
        <v>2306</v>
      </c>
      <c r="E24" s="760"/>
      <c r="F24" s="760"/>
      <c r="G24" s="760"/>
      <c r="H24" s="760"/>
      <c r="I24" s="760"/>
      <c r="J24" s="760"/>
      <c r="K24" s="436" t="s">
        <v>2328</v>
      </c>
      <c r="L24" s="436" t="s">
        <v>2352</v>
      </c>
      <c r="M24" s="436" t="s">
        <v>2353</v>
      </c>
      <c r="N24" s="436" t="s">
        <v>2306</v>
      </c>
      <c r="O24" s="760"/>
    </row>
    <row r="25" spans="1:15">
      <c r="A25" s="430">
        <v>13</v>
      </c>
      <c r="B25" s="436" t="s">
        <v>2354</v>
      </c>
      <c r="C25" s="436" t="s">
        <v>2355</v>
      </c>
      <c r="D25" s="436" t="s">
        <v>2356</v>
      </c>
      <c r="E25" s="760"/>
      <c r="F25" s="760"/>
      <c r="G25" s="760"/>
      <c r="H25" s="760"/>
      <c r="I25" s="760"/>
      <c r="J25" s="760"/>
      <c r="K25" s="436" t="s">
        <v>2328</v>
      </c>
      <c r="L25" s="436" t="s">
        <v>2354</v>
      </c>
      <c r="M25" s="436" t="s">
        <v>2355</v>
      </c>
      <c r="N25" s="436" t="s">
        <v>2356</v>
      </c>
      <c r="O25" s="760"/>
    </row>
    <row r="26" spans="1:15">
      <c r="A26" s="430">
        <v>14</v>
      </c>
      <c r="B26" s="436" t="s">
        <v>2357</v>
      </c>
      <c r="C26" s="436" t="s">
        <v>2358</v>
      </c>
      <c r="D26" s="436" t="s">
        <v>2340</v>
      </c>
      <c r="E26" s="760"/>
      <c r="F26" s="760"/>
      <c r="G26" s="760"/>
      <c r="H26" s="760"/>
      <c r="I26" s="760"/>
      <c r="J26" s="760"/>
      <c r="K26" s="436" t="s">
        <v>2328</v>
      </c>
      <c r="L26" s="436" t="s">
        <v>2357</v>
      </c>
      <c r="M26" s="436" t="s">
        <v>2358</v>
      </c>
      <c r="N26" s="436" t="s">
        <v>2340</v>
      </c>
      <c r="O26" s="760"/>
    </row>
    <row r="27" spans="1:15">
      <c r="A27" s="430">
        <v>15</v>
      </c>
      <c r="B27" s="436" t="s">
        <v>2359</v>
      </c>
      <c r="C27" s="436" t="s">
        <v>2360</v>
      </c>
      <c r="D27" s="436" t="s">
        <v>2356</v>
      </c>
      <c r="E27" s="760"/>
      <c r="F27" s="760"/>
      <c r="G27" s="760"/>
      <c r="H27" s="760"/>
      <c r="I27" s="760"/>
      <c r="J27" s="760"/>
      <c r="K27" s="436" t="s">
        <v>2328</v>
      </c>
      <c r="L27" s="436" t="s">
        <v>2359</v>
      </c>
      <c r="M27" s="436" t="s">
        <v>2360</v>
      </c>
      <c r="N27" s="436" t="s">
        <v>2356</v>
      </c>
      <c r="O27" s="760"/>
    </row>
    <row r="28" spans="1:15">
      <c r="A28" s="430">
        <v>16</v>
      </c>
      <c r="B28" s="436" t="s">
        <v>2361</v>
      </c>
      <c r="C28" s="436" t="s">
        <v>2362</v>
      </c>
      <c r="D28" s="436" t="s">
        <v>2306</v>
      </c>
      <c r="E28" s="760"/>
      <c r="F28" s="760"/>
      <c r="G28" s="760"/>
      <c r="H28" s="760"/>
      <c r="I28" s="760"/>
      <c r="J28" s="760"/>
      <c r="K28" s="436" t="s">
        <v>2328</v>
      </c>
      <c r="L28" s="436" t="s">
        <v>2361</v>
      </c>
      <c r="M28" s="436" t="s">
        <v>2362</v>
      </c>
      <c r="N28" s="436" t="s">
        <v>2306</v>
      </c>
      <c r="O28" s="760"/>
    </row>
    <row r="29" spans="1:15">
      <c r="A29" s="430">
        <v>17</v>
      </c>
      <c r="B29" s="436" t="s">
        <v>2363</v>
      </c>
      <c r="C29" s="436" t="s">
        <v>2364</v>
      </c>
      <c r="D29" s="436" t="s">
        <v>2351</v>
      </c>
      <c r="E29" s="760"/>
      <c r="F29" s="760"/>
      <c r="G29" s="760"/>
      <c r="H29" s="760"/>
      <c r="I29" s="760"/>
      <c r="J29" s="760"/>
      <c r="K29" s="436" t="s">
        <v>2328</v>
      </c>
      <c r="L29" s="436" t="s">
        <v>2363</v>
      </c>
      <c r="M29" s="436" t="s">
        <v>2364</v>
      </c>
      <c r="N29" s="436" t="s">
        <v>2351</v>
      </c>
      <c r="O29" s="760"/>
    </row>
    <row r="30" spans="1:15">
      <c r="A30" s="430">
        <v>18</v>
      </c>
      <c r="B30" s="436" t="s">
        <v>2365</v>
      </c>
      <c r="C30" s="436" t="s">
        <v>2366</v>
      </c>
      <c r="D30" s="436" t="s">
        <v>2356</v>
      </c>
      <c r="E30" s="760"/>
      <c r="F30" s="760"/>
      <c r="G30" s="760"/>
      <c r="H30" s="760"/>
      <c r="I30" s="760"/>
      <c r="J30" s="760"/>
      <c r="K30" s="436" t="s">
        <v>2328</v>
      </c>
      <c r="L30" s="436" t="s">
        <v>2365</v>
      </c>
      <c r="M30" s="436" t="s">
        <v>2366</v>
      </c>
      <c r="N30" s="436" t="s">
        <v>2356</v>
      </c>
      <c r="O30" s="760"/>
    </row>
    <row r="31" spans="1:15">
      <c r="A31" s="430">
        <v>19</v>
      </c>
      <c r="B31" s="436" t="s">
        <v>2367</v>
      </c>
      <c r="C31" s="436" t="s">
        <v>2368</v>
      </c>
      <c r="D31" s="436" t="s">
        <v>2337</v>
      </c>
      <c r="E31" s="760"/>
      <c r="F31" s="760"/>
      <c r="G31" s="760"/>
      <c r="H31" s="760"/>
      <c r="I31" s="760"/>
      <c r="J31" s="760"/>
      <c r="K31" s="436" t="s">
        <v>2328</v>
      </c>
      <c r="L31" s="436" t="s">
        <v>2367</v>
      </c>
      <c r="M31" s="436" t="s">
        <v>2368</v>
      </c>
      <c r="N31" s="436" t="s">
        <v>2337</v>
      </c>
      <c r="O31" s="760"/>
    </row>
    <row r="32" spans="1:15">
      <c r="A32" s="430">
        <v>20</v>
      </c>
      <c r="B32" s="436" t="s">
        <v>2369</v>
      </c>
      <c r="C32" s="436" t="s">
        <v>2370</v>
      </c>
      <c r="D32" s="436" t="s">
        <v>2331</v>
      </c>
      <c r="E32" s="760"/>
      <c r="F32" s="760"/>
      <c r="G32" s="760"/>
      <c r="H32" s="760"/>
      <c r="I32" s="760"/>
      <c r="J32" s="760"/>
      <c r="K32" s="436" t="s">
        <v>2328</v>
      </c>
      <c r="L32" s="436" t="s">
        <v>2369</v>
      </c>
      <c r="M32" s="436" t="s">
        <v>2370</v>
      </c>
      <c r="N32" s="436" t="s">
        <v>2331</v>
      </c>
      <c r="O32" s="760"/>
    </row>
    <row r="33" spans="1:15">
      <c r="A33" s="430">
        <v>21</v>
      </c>
      <c r="B33" s="436" t="s">
        <v>2371</v>
      </c>
      <c r="C33" s="436" t="s">
        <v>2372</v>
      </c>
      <c r="D33" s="436" t="s">
        <v>2340</v>
      </c>
      <c r="E33" s="760"/>
      <c r="F33" s="760"/>
      <c r="G33" s="760"/>
      <c r="H33" s="760"/>
      <c r="I33" s="760"/>
      <c r="J33" s="760"/>
      <c r="K33" s="436" t="s">
        <v>2328</v>
      </c>
      <c r="L33" s="436" t="s">
        <v>2371</v>
      </c>
      <c r="M33" s="436" t="s">
        <v>2372</v>
      </c>
      <c r="N33" s="436" t="s">
        <v>2340</v>
      </c>
      <c r="O33" s="760"/>
    </row>
    <row r="34" spans="1:15">
      <c r="A34" s="430">
        <v>22</v>
      </c>
      <c r="B34" s="436" t="s">
        <v>2373</v>
      </c>
      <c r="C34" s="436" t="s">
        <v>2374</v>
      </c>
      <c r="D34" s="436" t="s">
        <v>2351</v>
      </c>
      <c r="E34" s="760"/>
      <c r="F34" s="760"/>
      <c r="G34" s="760"/>
      <c r="H34" s="760"/>
      <c r="I34" s="760"/>
      <c r="J34" s="760"/>
      <c r="K34" s="436" t="s">
        <v>2328</v>
      </c>
      <c r="L34" s="436" t="s">
        <v>2373</v>
      </c>
      <c r="M34" s="436" t="s">
        <v>2374</v>
      </c>
      <c r="N34" s="436" t="s">
        <v>2351</v>
      </c>
      <c r="O34" s="760"/>
    </row>
    <row r="35" spans="1:15">
      <c r="A35" s="430">
        <v>23</v>
      </c>
      <c r="B35" s="436" t="s">
        <v>2375</v>
      </c>
      <c r="C35" s="436" t="s">
        <v>2376</v>
      </c>
      <c r="D35" s="436" t="s">
        <v>2351</v>
      </c>
      <c r="E35" s="760"/>
      <c r="F35" s="760"/>
      <c r="G35" s="760"/>
      <c r="H35" s="760"/>
      <c r="I35" s="760"/>
      <c r="J35" s="760"/>
      <c r="K35" s="436" t="s">
        <v>2328</v>
      </c>
      <c r="L35" s="436" t="s">
        <v>2375</v>
      </c>
      <c r="M35" s="436" t="s">
        <v>2376</v>
      </c>
      <c r="N35" s="436" t="s">
        <v>2351</v>
      </c>
      <c r="O35" s="760"/>
    </row>
    <row r="36" spans="1:15">
      <c r="A36" s="430">
        <v>24</v>
      </c>
      <c r="B36" s="436" t="s">
        <v>2377</v>
      </c>
      <c r="C36" s="436" t="s">
        <v>2378</v>
      </c>
      <c r="D36" s="436" t="s">
        <v>2351</v>
      </c>
      <c r="E36" s="760"/>
      <c r="F36" s="760"/>
      <c r="G36" s="760"/>
      <c r="H36" s="760"/>
      <c r="I36" s="760"/>
      <c r="J36" s="760"/>
      <c r="K36" s="436" t="s">
        <v>2328</v>
      </c>
      <c r="L36" s="436" t="s">
        <v>2377</v>
      </c>
      <c r="M36" s="436" t="s">
        <v>2378</v>
      </c>
      <c r="N36" s="436" t="s">
        <v>2351</v>
      </c>
      <c r="O36" s="760"/>
    </row>
    <row r="37" spans="1:15">
      <c r="A37" s="430">
        <v>25</v>
      </c>
      <c r="B37" s="436" t="s">
        <v>2379</v>
      </c>
      <c r="C37" s="436" t="s">
        <v>2380</v>
      </c>
      <c r="D37" s="436" t="s">
        <v>2351</v>
      </c>
      <c r="E37" s="760"/>
      <c r="F37" s="760"/>
      <c r="G37" s="760"/>
      <c r="H37" s="760"/>
      <c r="I37" s="760"/>
      <c r="J37" s="760"/>
      <c r="K37" s="436" t="s">
        <v>2328</v>
      </c>
      <c r="L37" s="436" t="s">
        <v>2379</v>
      </c>
      <c r="M37" s="436" t="s">
        <v>2380</v>
      </c>
      <c r="N37" s="436" t="s">
        <v>2351</v>
      </c>
      <c r="O37" s="760"/>
    </row>
    <row r="38" spans="1:15">
      <c r="A38" s="430">
        <v>26</v>
      </c>
      <c r="B38" s="436" t="s">
        <v>2381</v>
      </c>
      <c r="C38" s="436" t="s">
        <v>2382</v>
      </c>
      <c r="D38" s="436" t="s">
        <v>2351</v>
      </c>
      <c r="E38" s="760"/>
      <c r="F38" s="760"/>
      <c r="G38" s="760"/>
      <c r="H38" s="760"/>
      <c r="I38" s="760"/>
      <c r="J38" s="760"/>
      <c r="K38" s="436" t="s">
        <v>2328</v>
      </c>
      <c r="L38" s="436" t="s">
        <v>2381</v>
      </c>
      <c r="M38" s="436" t="s">
        <v>2382</v>
      </c>
      <c r="N38" s="436" t="s">
        <v>2351</v>
      </c>
      <c r="O38" s="760"/>
    </row>
    <row r="39" spans="1:15">
      <c r="A39" s="430">
        <v>27</v>
      </c>
      <c r="B39" s="436" t="s">
        <v>2383</v>
      </c>
      <c r="C39" s="436" t="s">
        <v>2384</v>
      </c>
      <c r="D39" s="436" t="s">
        <v>2351</v>
      </c>
      <c r="E39" s="760"/>
      <c r="F39" s="760"/>
      <c r="G39" s="760"/>
      <c r="H39" s="760"/>
      <c r="I39" s="760"/>
      <c r="J39" s="760"/>
      <c r="K39" s="436" t="s">
        <v>2328</v>
      </c>
      <c r="L39" s="436" t="s">
        <v>2383</v>
      </c>
      <c r="M39" s="436" t="s">
        <v>2384</v>
      </c>
      <c r="N39" s="436" t="s">
        <v>2351</v>
      </c>
      <c r="O39" s="760"/>
    </row>
    <row r="40" spans="1:15">
      <c r="A40" s="430">
        <v>28</v>
      </c>
      <c r="B40" s="436" t="s">
        <v>2385</v>
      </c>
      <c r="C40" s="436" t="s">
        <v>2386</v>
      </c>
      <c r="D40" s="436" t="s">
        <v>2351</v>
      </c>
      <c r="E40" s="760"/>
      <c r="F40" s="760"/>
      <c r="G40" s="760"/>
      <c r="H40" s="760"/>
      <c r="I40" s="760"/>
      <c r="J40" s="760"/>
      <c r="K40" s="436" t="s">
        <v>2328</v>
      </c>
      <c r="L40" s="436" t="s">
        <v>2385</v>
      </c>
      <c r="M40" s="436" t="s">
        <v>2386</v>
      </c>
      <c r="N40" s="436" t="s">
        <v>2351</v>
      </c>
      <c r="O40" s="760"/>
    </row>
    <row r="41" spans="1:15">
      <c r="A41" s="430">
        <v>29</v>
      </c>
      <c r="B41" s="436" t="s">
        <v>2387</v>
      </c>
      <c r="C41" s="436" t="s">
        <v>2388</v>
      </c>
      <c r="D41" s="436" t="s">
        <v>2351</v>
      </c>
      <c r="E41" s="760"/>
      <c r="F41" s="760"/>
      <c r="G41" s="760"/>
      <c r="H41" s="760"/>
      <c r="I41" s="760"/>
      <c r="J41" s="760"/>
      <c r="K41" s="436" t="s">
        <v>2328</v>
      </c>
      <c r="L41" s="436" t="s">
        <v>2387</v>
      </c>
      <c r="M41" s="436" t="s">
        <v>2388</v>
      </c>
      <c r="N41" s="436" t="s">
        <v>2351</v>
      </c>
      <c r="O41" s="760"/>
    </row>
    <row r="42" spans="1:15">
      <c r="A42" s="430">
        <v>30</v>
      </c>
      <c r="B42" s="436" t="s">
        <v>2389</v>
      </c>
      <c r="C42" s="436" t="s">
        <v>2390</v>
      </c>
      <c r="D42" s="436" t="s">
        <v>2351</v>
      </c>
      <c r="E42" s="760"/>
      <c r="F42" s="760"/>
      <c r="G42" s="760"/>
      <c r="H42" s="760"/>
      <c r="I42" s="760"/>
      <c r="J42" s="760"/>
      <c r="K42" s="436" t="s">
        <v>2328</v>
      </c>
      <c r="L42" s="436" t="s">
        <v>2389</v>
      </c>
      <c r="M42" s="436" t="s">
        <v>2390</v>
      </c>
      <c r="N42" s="436" t="s">
        <v>2351</v>
      </c>
      <c r="O42" s="760"/>
    </row>
    <row r="43" spans="1:15">
      <c r="A43" s="430">
        <v>31</v>
      </c>
      <c r="B43" s="436" t="s">
        <v>2391</v>
      </c>
      <c r="C43" s="436" t="s">
        <v>2392</v>
      </c>
      <c r="D43" s="436" t="s">
        <v>2351</v>
      </c>
      <c r="E43" s="760"/>
      <c r="F43" s="760"/>
      <c r="G43" s="760"/>
      <c r="H43" s="760"/>
      <c r="I43" s="760"/>
      <c r="J43" s="760"/>
      <c r="K43" s="436" t="s">
        <v>2328</v>
      </c>
      <c r="L43" s="436" t="s">
        <v>2391</v>
      </c>
      <c r="M43" s="436" t="s">
        <v>2392</v>
      </c>
      <c r="N43" s="436" t="s">
        <v>2351</v>
      </c>
      <c r="O43" s="760"/>
    </row>
    <row r="44" spans="1:15">
      <c r="A44" s="430">
        <v>32</v>
      </c>
      <c r="B44" s="436" t="s">
        <v>2393</v>
      </c>
      <c r="C44" s="436" t="s">
        <v>2394</v>
      </c>
      <c r="D44" s="436" t="s">
        <v>2351</v>
      </c>
      <c r="E44" s="760"/>
      <c r="F44" s="760"/>
      <c r="G44" s="760"/>
      <c r="H44" s="760"/>
      <c r="I44" s="760"/>
      <c r="J44" s="760"/>
      <c r="K44" s="436" t="s">
        <v>2328</v>
      </c>
      <c r="L44" s="436" t="s">
        <v>2393</v>
      </c>
      <c r="M44" s="436" t="s">
        <v>2394</v>
      </c>
      <c r="N44" s="436" t="s">
        <v>2351</v>
      </c>
      <c r="O44" s="760"/>
    </row>
    <row r="45" spans="1:15">
      <c r="A45" s="430">
        <v>33</v>
      </c>
      <c r="B45" s="436" t="s">
        <v>2395</v>
      </c>
      <c r="C45" s="436" t="s">
        <v>2396</v>
      </c>
      <c r="D45" s="436" t="s">
        <v>2351</v>
      </c>
      <c r="E45" s="760"/>
      <c r="F45" s="760"/>
      <c r="G45" s="760"/>
      <c r="H45" s="760"/>
      <c r="I45" s="760"/>
      <c r="J45" s="760"/>
      <c r="K45" s="436" t="s">
        <v>2328</v>
      </c>
      <c r="L45" s="436" t="s">
        <v>2395</v>
      </c>
      <c r="M45" s="436" t="s">
        <v>2396</v>
      </c>
      <c r="N45" s="436" t="s">
        <v>2351</v>
      </c>
      <c r="O45" s="760"/>
    </row>
    <row r="46" spans="1:15">
      <c r="A46" s="430">
        <v>34</v>
      </c>
      <c r="B46" s="436" t="s">
        <v>2397</v>
      </c>
      <c r="C46" s="436" t="s">
        <v>2398</v>
      </c>
      <c r="D46" s="436" t="s">
        <v>2351</v>
      </c>
      <c r="E46" s="760"/>
      <c r="F46" s="760"/>
      <c r="G46" s="760"/>
      <c r="H46" s="760"/>
      <c r="I46" s="760"/>
      <c r="J46" s="760"/>
      <c r="K46" s="436" t="s">
        <v>2328</v>
      </c>
      <c r="L46" s="436" t="s">
        <v>2397</v>
      </c>
      <c r="M46" s="436" t="s">
        <v>2398</v>
      </c>
      <c r="N46" s="436" t="s">
        <v>2351</v>
      </c>
      <c r="O46" s="760"/>
    </row>
    <row r="47" spans="1:15">
      <c r="A47" s="430">
        <v>35</v>
      </c>
      <c r="B47" s="436" t="s">
        <v>2399</v>
      </c>
      <c r="C47" s="436" t="s">
        <v>2400</v>
      </c>
      <c r="D47" s="436" t="s">
        <v>2351</v>
      </c>
      <c r="E47" s="760"/>
      <c r="F47" s="760"/>
      <c r="G47" s="760"/>
      <c r="H47" s="760"/>
      <c r="I47" s="760"/>
      <c r="J47" s="760"/>
      <c r="K47" s="436" t="s">
        <v>2328</v>
      </c>
      <c r="L47" s="436" t="s">
        <v>2399</v>
      </c>
      <c r="M47" s="436" t="s">
        <v>2400</v>
      </c>
      <c r="N47" s="436" t="s">
        <v>2351</v>
      </c>
      <c r="O47" s="760"/>
    </row>
    <row r="48" spans="1:15">
      <c r="A48" s="430">
        <v>36</v>
      </c>
      <c r="B48" s="436" t="s">
        <v>2401</v>
      </c>
      <c r="C48" s="436" t="s">
        <v>2402</v>
      </c>
      <c r="D48" s="436" t="s">
        <v>2351</v>
      </c>
      <c r="E48" s="760"/>
      <c r="F48" s="760"/>
      <c r="G48" s="760"/>
      <c r="H48" s="760"/>
      <c r="I48" s="760"/>
      <c r="J48" s="760"/>
      <c r="K48" s="436" t="s">
        <v>2328</v>
      </c>
      <c r="L48" s="436" t="s">
        <v>2401</v>
      </c>
      <c r="M48" s="436" t="s">
        <v>2402</v>
      </c>
      <c r="N48" s="436" t="s">
        <v>2351</v>
      </c>
      <c r="O48" s="760"/>
    </row>
    <row r="49" spans="1:15">
      <c r="A49" s="430">
        <v>37</v>
      </c>
      <c r="B49" s="436" t="s">
        <v>2403</v>
      </c>
      <c r="C49" s="436" t="s">
        <v>2404</v>
      </c>
      <c r="D49" s="436" t="s">
        <v>2351</v>
      </c>
      <c r="E49" s="760"/>
      <c r="F49" s="760"/>
      <c r="G49" s="760"/>
      <c r="H49" s="760"/>
      <c r="I49" s="760"/>
      <c r="J49" s="760"/>
      <c r="K49" s="436" t="s">
        <v>2328</v>
      </c>
      <c r="L49" s="436" t="s">
        <v>2403</v>
      </c>
      <c r="M49" s="436" t="s">
        <v>2404</v>
      </c>
      <c r="N49" s="436" t="s">
        <v>2351</v>
      </c>
      <c r="O49" s="760"/>
    </row>
    <row r="50" spans="1:15">
      <c r="A50" s="430">
        <v>38</v>
      </c>
      <c r="B50" s="436" t="s">
        <v>2405</v>
      </c>
      <c r="C50" s="436" t="s">
        <v>2406</v>
      </c>
      <c r="D50" s="436" t="s">
        <v>2351</v>
      </c>
      <c r="E50" s="760"/>
      <c r="F50" s="760"/>
      <c r="G50" s="760"/>
      <c r="H50" s="760"/>
      <c r="I50" s="760"/>
      <c r="J50" s="760"/>
      <c r="K50" s="436" t="s">
        <v>2328</v>
      </c>
      <c r="L50" s="436" t="s">
        <v>2405</v>
      </c>
      <c r="M50" s="436" t="s">
        <v>2406</v>
      </c>
      <c r="N50" s="436" t="s">
        <v>2351</v>
      </c>
      <c r="O50" s="760"/>
    </row>
    <row r="51" spans="1:15">
      <c r="A51" s="430">
        <v>39</v>
      </c>
      <c r="B51" s="436" t="s">
        <v>2407</v>
      </c>
      <c r="C51" s="436" t="s">
        <v>2408</v>
      </c>
      <c r="D51" s="436" t="s">
        <v>2351</v>
      </c>
      <c r="E51" s="760"/>
      <c r="F51" s="760"/>
      <c r="G51" s="760"/>
      <c r="H51" s="760"/>
      <c r="I51" s="760"/>
      <c r="J51" s="760"/>
      <c r="K51" s="436" t="s">
        <v>2328</v>
      </c>
      <c r="L51" s="436" t="s">
        <v>2407</v>
      </c>
      <c r="M51" s="436" t="s">
        <v>2408</v>
      </c>
      <c r="N51" s="436" t="s">
        <v>2351</v>
      </c>
      <c r="O51" s="760"/>
    </row>
    <row r="52" spans="1:15">
      <c r="A52" s="430">
        <v>40</v>
      </c>
      <c r="B52" s="436" t="s">
        <v>2409</v>
      </c>
      <c r="C52" s="436" t="s">
        <v>2410</v>
      </c>
      <c r="D52" s="436" t="s">
        <v>2351</v>
      </c>
      <c r="E52" s="760"/>
      <c r="F52" s="760"/>
      <c r="G52" s="760"/>
      <c r="H52" s="760"/>
      <c r="I52" s="760"/>
      <c r="J52" s="760"/>
      <c r="K52" s="436" t="s">
        <v>2328</v>
      </c>
      <c r="L52" s="436" t="s">
        <v>2409</v>
      </c>
      <c r="M52" s="436" t="s">
        <v>2410</v>
      </c>
      <c r="N52" s="436" t="s">
        <v>2351</v>
      </c>
      <c r="O52" s="760"/>
    </row>
    <row r="53" spans="1:15">
      <c r="A53" s="430">
        <v>41</v>
      </c>
      <c r="B53" s="436" t="s">
        <v>2411</v>
      </c>
      <c r="C53" s="436" t="s">
        <v>2412</v>
      </c>
      <c r="D53" s="436" t="s">
        <v>2351</v>
      </c>
      <c r="E53" s="760"/>
      <c r="F53" s="760"/>
      <c r="G53" s="760"/>
      <c r="H53" s="760"/>
      <c r="I53" s="760"/>
      <c r="J53" s="760"/>
      <c r="K53" s="436" t="s">
        <v>2328</v>
      </c>
      <c r="L53" s="436" t="s">
        <v>2411</v>
      </c>
      <c r="M53" s="436" t="s">
        <v>2412</v>
      </c>
      <c r="N53" s="436" t="s">
        <v>2351</v>
      </c>
      <c r="O53" s="760"/>
    </row>
    <row r="54" spans="1:15">
      <c r="A54" s="430">
        <v>42</v>
      </c>
      <c r="B54" s="436" t="s">
        <v>2413</v>
      </c>
      <c r="C54" s="436" t="s">
        <v>2414</v>
      </c>
      <c r="D54" s="436" t="s">
        <v>2351</v>
      </c>
      <c r="E54" s="760"/>
      <c r="F54" s="760"/>
      <c r="G54" s="760"/>
      <c r="H54" s="760"/>
      <c r="I54" s="760"/>
      <c r="J54" s="760"/>
      <c r="K54" s="436" t="s">
        <v>2328</v>
      </c>
      <c r="L54" s="436" t="s">
        <v>2413</v>
      </c>
      <c r="M54" s="436" t="s">
        <v>2414</v>
      </c>
      <c r="N54" s="436" t="s">
        <v>2351</v>
      </c>
      <c r="O54" s="760"/>
    </row>
    <row r="55" spans="1:15">
      <c r="A55" s="430">
        <v>43</v>
      </c>
      <c r="B55" s="436" t="s">
        <v>2415</v>
      </c>
      <c r="C55" s="436" t="s">
        <v>2416</v>
      </c>
      <c r="D55" s="436" t="s">
        <v>2351</v>
      </c>
      <c r="E55" s="760"/>
      <c r="F55" s="760"/>
      <c r="G55" s="760"/>
      <c r="H55" s="760"/>
      <c r="I55" s="760"/>
      <c r="J55" s="760"/>
      <c r="K55" s="436" t="s">
        <v>2328</v>
      </c>
      <c r="L55" s="436" t="s">
        <v>2415</v>
      </c>
      <c r="M55" s="436" t="s">
        <v>2416</v>
      </c>
      <c r="N55" s="436" t="s">
        <v>2351</v>
      </c>
      <c r="O55" s="760"/>
    </row>
    <row r="56" spans="1:15">
      <c r="A56" s="430">
        <v>44</v>
      </c>
      <c r="B56" s="436" t="s">
        <v>2417</v>
      </c>
      <c r="C56" s="436" t="s">
        <v>2418</v>
      </c>
      <c r="D56" s="436" t="s">
        <v>2351</v>
      </c>
      <c r="E56" s="760"/>
      <c r="F56" s="760"/>
      <c r="G56" s="760"/>
      <c r="H56" s="760"/>
      <c r="I56" s="760"/>
      <c r="J56" s="760"/>
      <c r="K56" s="436" t="s">
        <v>2328</v>
      </c>
      <c r="L56" s="436" t="s">
        <v>2417</v>
      </c>
      <c r="M56" s="436" t="s">
        <v>2418</v>
      </c>
      <c r="N56" s="436" t="s">
        <v>2351</v>
      </c>
      <c r="O56" s="760"/>
    </row>
    <row r="57" spans="1:15">
      <c r="A57" s="430">
        <v>45</v>
      </c>
      <c r="B57" s="436" t="s">
        <v>2419</v>
      </c>
      <c r="C57" s="436" t="s">
        <v>2420</v>
      </c>
      <c r="D57" s="436" t="s">
        <v>2351</v>
      </c>
      <c r="E57" s="760"/>
      <c r="F57" s="760"/>
      <c r="G57" s="760"/>
      <c r="H57" s="760"/>
      <c r="I57" s="760"/>
      <c r="J57" s="760"/>
      <c r="K57" s="436" t="s">
        <v>2328</v>
      </c>
      <c r="L57" s="436" t="s">
        <v>2419</v>
      </c>
      <c r="M57" s="436" t="s">
        <v>2420</v>
      </c>
      <c r="N57" s="436" t="s">
        <v>2351</v>
      </c>
      <c r="O57" s="760"/>
    </row>
    <row r="58" spans="1:15">
      <c r="A58" s="430">
        <v>46</v>
      </c>
      <c r="B58" s="436" t="s">
        <v>2242</v>
      </c>
      <c r="C58" s="436" t="s">
        <v>2421</v>
      </c>
      <c r="D58" s="436" t="s">
        <v>2351</v>
      </c>
      <c r="E58" s="760"/>
      <c r="F58" s="760"/>
      <c r="G58" s="760"/>
      <c r="H58" s="760"/>
      <c r="I58" s="760"/>
      <c r="J58" s="760"/>
      <c r="K58" s="436" t="s">
        <v>2328</v>
      </c>
      <c r="L58" s="436" t="s">
        <v>2242</v>
      </c>
      <c r="M58" s="436" t="s">
        <v>2421</v>
      </c>
      <c r="N58" s="436" t="s">
        <v>2351</v>
      </c>
      <c r="O58" s="760"/>
    </row>
    <row r="59" spans="1:15">
      <c r="A59" s="430">
        <v>47</v>
      </c>
      <c r="B59" s="436" t="s">
        <v>2422</v>
      </c>
      <c r="C59" s="436" t="s">
        <v>2423</v>
      </c>
      <c r="D59" s="436" t="s">
        <v>2351</v>
      </c>
      <c r="E59" s="760"/>
      <c r="F59" s="760"/>
      <c r="G59" s="760"/>
      <c r="H59" s="760"/>
      <c r="I59" s="760"/>
      <c r="J59" s="760"/>
      <c r="K59" s="436" t="s">
        <v>2328</v>
      </c>
      <c r="L59" s="436" t="s">
        <v>2422</v>
      </c>
      <c r="M59" s="436" t="s">
        <v>2423</v>
      </c>
      <c r="N59" s="436" t="s">
        <v>2351</v>
      </c>
      <c r="O59" s="760"/>
    </row>
    <row r="60" spans="1:15">
      <c r="A60" s="430">
        <v>48</v>
      </c>
      <c r="B60" s="436" t="s">
        <v>2424</v>
      </c>
      <c r="C60" s="436" t="s">
        <v>2425</v>
      </c>
      <c r="D60" s="436" t="s">
        <v>2351</v>
      </c>
      <c r="E60" s="760"/>
      <c r="F60" s="760"/>
      <c r="G60" s="760"/>
      <c r="H60" s="760"/>
      <c r="I60" s="760"/>
      <c r="J60" s="760"/>
      <c r="K60" s="436" t="s">
        <v>2328</v>
      </c>
      <c r="L60" s="436" t="s">
        <v>2424</v>
      </c>
      <c r="M60" s="436" t="s">
        <v>2425</v>
      </c>
      <c r="N60" s="436" t="s">
        <v>2351</v>
      </c>
      <c r="O60" s="760"/>
    </row>
    <row r="61" spans="1:15">
      <c r="A61" s="430">
        <v>49</v>
      </c>
      <c r="B61" s="436" t="s">
        <v>2426</v>
      </c>
      <c r="C61" s="436" t="s">
        <v>2427</v>
      </c>
      <c r="D61" s="436" t="s">
        <v>2351</v>
      </c>
      <c r="E61" s="760"/>
      <c r="F61" s="760"/>
      <c r="G61" s="760"/>
      <c r="H61" s="760"/>
      <c r="I61" s="760"/>
      <c r="J61" s="760"/>
      <c r="K61" s="436" t="s">
        <v>2328</v>
      </c>
      <c r="L61" s="436" t="s">
        <v>2426</v>
      </c>
      <c r="M61" s="436" t="s">
        <v>2427</v>
      </c>
      <c r="N61" s="436" t="s">
        <v>2351</v>
      </c>
      <c r="O61" s="760"/>
    </row>
    <row r="62" spans="1:15">
      <c r="A62" s="430">
        <v>50</v>
      </c>
      <c r="B62" s="436" t="s">
        <v>2428</v>
      </c>
      <c r="C62" s="436" t="s">
        <v>2429</v>
      </c>
      <c r="D62" s="436" t="s">
        <v>2351</v>
      </c>
      <c r="E62" s="760"/>
      <c r="F62" s="760"/>
      <c r="G62" s="760"/>
      <c r="H62" s="760"/>
      <c r="I62" s="760"/>
      <c r="J62" s="760"/>
      <c r="K62" s="436" t="s">
        <v>2328</v>
      </c>
      <c r="L62" s="436" t="s">
        <v>2428</v>
      </c>
      <c r="M62" s="436" t="s">
        <v>2429</v>
      </c>
      <c r="N62" s="436" t="s">
        <v>2351</v>
      </c>
      <c r="O62" s="760"/>
    </row>
    <row r="63" spans="1:15">
      <c r="A63" s="430">
        <v>51</v>
      </c>
      <c r="B63" s="436" t="s">
        <v>2430</v>
      </c>
      <c r="C63" s="436" t="s">
        <v>2431</v>
      </c>
      <c r="D63" s="436" t="s">
        <v>2351</v>
      </c>
      <c r="E63" s="760"/>
      <c r="F63" s="760"/>
      <c r="G63" s="760"/>
      <c r="H63" s="760"/>
      <c r="I63" s="760"/>
      <c r="J63" s="760"/>
      <c r="K63" s="436" t="s">
        <v>2328</v>
      </c>
      <c r="L63" s="436" t="s">
        <v>2430</v>
      </c>
      <c r="M63" s="436" t="s">
        <v>2431</v>
      </c>
      <c r="N63" s="436" t="s">
        <v>2351</v>
      </c>
      <c r="O63" s="760"/>
    </row>
    <row r="64" spans="1:15">
      <c r="A64" s="430">
        <v>52</v>
      </c>
      <c r="B64" s="436" t="s">
        <v>2432</v>
      </c>
      <c r="C64" s="436" t="s">
        <v>2433</v>
      </c>
      <c r="D64" s="436" t="s">
        <v>2351</v>
      </c>
      <c r="E64" s="760"/>
      <c r="F64" s="760"/>
      <c r="G64" s="760"/>
      <c r="H64" s="760"/>
      <c r="I64" s="760"/>
      <c r="J64" s="760"/>
      <c r="K64" s="436" t="s">
        <v>2328</v>
      </c>
      <c r="L64" s="436" t="s">
        <v>2432</v>
      </c>
      <c r="M64" s="436" t="s">
        <v>2433</v>
      </c>
      <c r="N64" s="436" t="s">
        <v>2351</v>
      </c>
      <c r="O64" s="760"/>
    </row>
    <row r="65" spans="1:15">
      <c r="A65" s="430">
        <v>53</v>
      </c>
      <c r="B65" s="436" t="s">
        <v>2434</v>
      </c>
      <c r="C65" s="436" t="s">
        <v>2435</v>
      </c>
      <c r="D65" s="436" t="s">
        <v>2351</v>
      </c>
      <c r="E65" s="760"/>
      <c r="F65" s="760"/>
      <c r="G65" s="760"/>
      <c r="H65" s="760"/>
      <c r="I65" s="760"/>
      <c r="J65" s="760"/>
      <c r="K65" s="436" t="s">
        <v>2328</v>
      </c>
      <c r="L65" s="436" t="s">
        <v>2434</v>
      </c>
      <c r="M65" s="436" t="s">
        <v>2435</v>
      </c>
      <c r="N65" s="436" t="s">
        <v>2351</v>
      </c>
      <c r="O65" s="760"/>
    </row>
    <row r="66" spans="1:15">
      <c r="A66" s="430">
        <v>54</v>
      </c>
      <c r="B66" s="436" t="s">
        <v>2436</v>
      </c>
      <c r="C66" s="436" t="s">
        <v>2437</v>
      </c>
      <c r="D66" s="436" t="s">
        <v>2351</v>
      </c>
      <c r="E66" s="760"/>
      <c r="F66" s="760"/>
      <c r="G66" s="760"/>
      <c r="H66" s="760"/>
      <c r="I66" s="760"/>
      <c r="J66" s="760"/>
      <c r="K66" s="436" t="s">
        <v>2328</v>
      </c>
      <c r="L66" s="436" t="s">
        <v>2436</v>
      </c>
      <c r="M66" s="436" t="s">
        <v>2437</v>
      </c>
      <c r="N66" s="436" t="s">
        <v>2351</v>
      </c>
      <c r="O66" s="760"/>
    </row>
    <row r="67" spans="1:15">
      <c r="A67" s="430">
        <v>55</v>
      </c>
      <c r="B67" s="436" t="s">
        <v>2438</v>
      </c>
      <c r="C67" s="436" t="s">
        <v>2439</v>
      </c>
      <c r="D67" s="436" t="s">
        <v>2351</v>
      </c>
      <c r="E67" s="760"/>
      <c r="F67" s="760"/>
      <c r="G67" s="760"/>
      <c r="H67" s="760"/>
      <c r="I67" s="760"/>
      <c r="J67" s="760"/>
      <c r="K67" s="436" t="s">
        <v>2328</v>
      </c>
      <c r="L67" s="436" t="s">
        <v>2438</v>
      </c>
      <c r="M67" s="436" t="s">
        <v>2439</v>
      </c>
      <c r="N67" s="436" t="s">
        <v>2351</v>
      </c>
      <c r="O67" s="760"/>
    </row>
    <row r="68" spans="1:15">
      <c r="A68" s="430">
        <v>56</v>
      </c>
      <c r="B68" s="436" t="s">
        <v>2440</v>
      </c>
      <c r="C68" s="436" t="s">
        <v>2441</v>
      </c>
      <c r="D68" s="436" t="s">
        <v>2351</v>
      </c>
      <c r="E68" s="760"/>
      <c r="F68" s="760"/>
      <c r="G68" s="760"/>
      <c r="H68" s="760"/>
      <c r="I68" s="760"/>
      <c r="J68" s="760"/>
      <c r="K68" s="436" t="s">
        <v>2328</v>
      </c>
      <c r="L68" s="436" t="s">
        <v>2440</v>
      </c>
      <c r="M68" s="436" t="s">
        <v>2441</v>
      </c>
      <c r="N68" s="436" t="s">
        <v>2351</v>
      </c>
      <c r="O68" s="760"/>
    </row>
    <row r="69" spans="1:15">
      <c r="A69" s="430">
        <v>57</v>
      </c>
      <c r="B69" s="436" t="s">
        <v>2442</v>
      </c>
      <c r="C69" s="436" t="s">
        <v>2443</v>
      </c>
      <c r="D69" s="436" t="s">
        <v>2351</v>
      </c>
      <c r="E69" s="760"/>
      <c r="F69" s="760"/>
      <c r="G69" s="760"/>
      <c r="H69" s="760"/>
      <c r="I69" s="760"/>
      <c r="J69" s="760"/>
      <c r="K69" s="436" t="s">
        <v>2328</v>
      </c>
      <c r="L69" s="436" t="s">
        <v>2442</v>
      </c>
      <c r="M69" s="436" t="s">
        <v>2443</v>
      </c>
      <c r="N69" s="436" t="s">
        <v>2351</v>
      </c>
      <c r="O69" s="760"/>
    </row>
    <row r="70" spans="1:15">
      <c r="A70" s="430">
        <v>58</v>
      </c>
      <c r="B70" s="436" t="s">
        <v>2444</v>
      </c>
      <c r="C70" s="436" t="s">
        <v>2445</v>
      </c>
      <c r="D70" s="436" t="s">
        <v>2351</v>
      </c>
      <c r="E70" s="760"/>
      <c r="F70" s="760"/>
      <c r="G70" s="760"/>
      <c r="H70" s="760"/>
      <c r="I70" s="760"/>
      <c r="J70" s="760"/>
      <c r="K70" s="436" t="s">
        <v>2328</v>
      </c>
      <c r="L70" s="436" t="s">
        <v>2444</v>
      </c>
      <c r="M70" s="436" t="s">
        <v>2445</v>
      </c>
      <c r="N70" s="436" t="s">
        <v>2351</v>
      </c>
      <c r="O70" s="760"/>
    </row>
    <row r="71" spans="1:15">
      <c r="A71" s="430">
        <v>59</v>
      </c>
      <c r="B71" s="436" t="s">
        <v>2446</v>
      </c>
      <c r="C71" s="436" t="s">
        <v>2447</v>
      </c>
      <c r="D71" s="436" t="s">
        <v>2351</v>
      </c>
      <c r="E71" s="760"/>
      <c r="F71" s="760"/>
      <c r="G71" s="760"/>
      <c r="H71" s="760"/>
      <c r="I71" s="760"/>
      <c r="J71" s="760"/>
      <c r="K71" s="436" t="s">
        <v>2328</v>
      </c>
      <c r="L71" s="436" t="s">
        <v>2446</v>
      </c>
      <c r="M71" s="436" t="s">
        <v>2447</v>
      </c>
      <c r="N71" s="436" t="s">
        <v>2351</v>
      </c>
      <c r="O71" s="760"/>
    </row>
    <row r="72" spans="1:15">
      <c r="A72" s="430">
        <v>60</v>
      </c>
      <c r="B72" s="436" t="s">
        <v>2448</v>
      </c>
      <c r="C72" s="436" t="s">
        <v>2449</v>
      </c>
      <c r="D72" s="436" t="s">
        <v>2351</v>
      </c>
      <c r="E72" s="760"/>
      <c r="F72" s="760"/>
      <c r="G72" s="760"/>
      <c r="H72" s="760"/>
      <c r="I72" s="760"/>
      <c r="J72" s="760"/>
      <c r="K72" s="436" t="s">
        <v>2328</v>
      </c>
      <c r="L72" s="436" t="s">
        <v>2448</v>
      </c>
      <c r="M72" s="436" t="s">
        <v>2449</v>
      </c>
      <c r="N72" s="436" t="s">
        <v>2351</v>
      </c>
      <c r="O72" s="760"/>
    </row>
    <row r="73" spans="1:15">
      <c r="A73" s="430">
        <v>61</v>
      </c>
      <c r="B73" s="436" t="s">
        <v>2450</v>
      </c>
      <c r="C73" s="436" t="s">
        <v>2451</v>
      </c>
      <c r="D73" s="436" t="s">
        <v>2351</v>
      </c>
      <c r="E73" s="760"/>
      <c r="F73" s="760"/>
      <c r="G73" s="760"/>
      <c r="H73" s="760"/>
      <c r="I73" s="760"/>
      <c r="J73" s="760"/>
      <c r="K73" s="436" t="s">
        <v>2328</v>
      </c>
      <c r="L73" s="436" t="s">
        <v>2450</v>
      </c>
      <c r="M73" s="436" t="s">
        <v>2451</v>
      </c>
      <c r="N73" s="436" t="s">
        <v>2351</v>
      </c>
      <c r="O73" s="760"/>
    </row>
    <row r="74" spans="1:15">
      <c r="A74" s="430">
        <v>62</v>
      </c>
      <c r="B74" s="436" t="s">
        <v>2452</v>
      </c>
      <c r="C74" s="436" t="s">
        <v>2453</v>
      </c>
      <c r="D74" s="436" t="s">
        <v>2351</v>
      </c>
      <c r="E74" s="760"/>
      <c r="F74" s="760"/>
      <c r="G74" s="760"/>
      <c r="H74" s="760"/>
      <c r="I74" s="760"/>
      <c r="J74" s="760"/>
      <c r="K74" s="436" t="s">
        <v>2328</v>
      </c>
      <c r="L74" s="436" t="s">
        <v>2452</v>
      </c>
      <c r="M74" s="436" t="s">
        <v>2453</v>
      </c>
      <c r="N74" s="436" t="s">
        <v>2351</v>
      </c>
      <c r="O74" s="760"/>
    </row>
    <row r="75" spans="1:15">
      <c r="A75" s="430">
        <v>63</v>
      </c>
      <c r="B75" s="436" t="s">
        <v>2454</v>
      </c>
      <c r="C75" s="436" t="s">
        <v>2455</v>
      </c>
      <c r="D75" s="436" t="s">
        <v>2351</v>
      </c>
      <c r="E75" s="760"/>
      <c r="F75" s="760"/>
      <c r="G75" s="760"/>
      <c r="H75" s="760"/>
      <c r="I75" s="760"/>
      <c r="J75" s="760"/>
      <c r="K75" s="436" t="s">
        <v>2328</v>
      </c>
      <c r="L75" s="436" t="s">
        <v>2454</v>
      </c>
      <c r="M75" s="436" t="s">
        <v>2455</v>
      </c>
      <c r="N75" s="436" t="s">
        <v>2351</v>
      </c>
      <c r="O75" s="760"/>
    </row>
    <row r="76" spans="1:15">
      <c r="A76" s="430">
        <v>64</v>
      </c>
      <c r="B76" s="436" t="s">
        <v>2456</v>
      </c>
      <c r="C76" s="436" t="s">
        <v>2457</v>
      </c>
      <c r="D76" s="436" t="s">
        <v>2351</v>
      </c>
      <c r="E76" s="760"/>
      <c r="F76" s="760"/>
      <c r="G76" s="760"/>
      <c r="H76" s="760"/>
      <c r="I76" s="760"/>
      <c r="J76" s="760"/>
      <c r="K76" s="436" t="s">
        <v>2328</v>
      </c>
      <c r="L76" s="436" t="s">
        <v>2456</v>
      </c>
      <c r="M76" s="436" t="s">
        <v>2457</v>
      </c>
      <c r="N76" s="436" t="s">
        <v>2351</v>
      </c>
      <c r="O76" s="760"/>
    </row>
  </sheetData>
  <phoneticPr fontId="5" type="noConversion"/>
  <dataValidations count="3">
    <dataValidation type="list" allowBlank="1" showInputMessage="1" showErrorMessage="1" sqref="B6" xr:uid="{00000000-0002-0000-0A00-000000000000}">
      <formula1>"Mi: Minute,H: Hour,D: Daily,W: Weekly,M: Monthly,Y: Yearly"</formula1>
    </dataValidation>
    <dataValidation type="list" allowBlank="1" showInputMessage="1" showErrorMessage="1" sqref="B7 B9" xr:uid="{00000000-0002-0000-0A00-000001000000}">
      <formula1>"替换,追加"</formula1>
    </dataValidation>
    <dataValidation type="list" allowBlank="1" showInputMessage="1" showErrorMessage="1" sqref="J12:J15" xr:uid="{00000000-0002-0000-0A00-000002000000}">
      <formula1>"匹配,基线特有,本地扩充,废弃"</formula1>
    </dataValidation>
  </dataValidations>
  <hyperlinks>
    <hyperlink ref="A1" location="目录!A1" display="返回" xr:uid="{00000000-0004-0000-0A00-000000000000}"/>
  </hyperlinks>
  <pageMargins left="0.69930555555555596" right="0.69930555555555596" top="0.75" bottom="0.75" header="0.3" footer="0.3"/>
  <pageSetup paperSize="9" orientation="portrait"/>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31"/>
  <sheetViews>
    <sheetView topLeftCell="A7" workbookViewId="0">
      <selection activeCell="D18" sqref="D18"/>
    </sheetView>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5" width="12" style="396" customWidth="1"/>
    <col min="6" max="6" width="7.88671875" style="396" customWidth="1"/>
    <col min="7" max="8" width="4.6640625" style="396" customWidth="1"/>
    <col min="9" max="9" width="8.6640625" style="396" customWidth="1"/>
    <col min="10" max="10" width="11.21875" style="396" customWidth="1"/>
    <col min="11" max="11" width="20.6640625" style="396" customWidth="1"/>
    <col min="12" max="12" width="13.6640625" style="396" customWidth="1"/>
    <col min="13" max="13" width="14.88671875" style="396" customWidth="1"/>
    <col min="14" max="15" width="13.77734375" style="396" customWidth="1"/>
    <col min="16" max="16384" width="9" style="396"/>
  </cols>
  <sheetData>
    <row r="1" spans="1:15">
      <c r="A1" s="1824" t="s">
        <v>2037</v>
      </c>
      <c r="B1" s="331"/>
      <c r="C1" s="331"/>
      <c r="D1" s="331"/>
      <c r="E1" s="331"/>
      <c r="F1" s="331"/>
      <c r="G1" s="331"/>
      <c r="H1" s="331"/>
      <c r="I1" s="331"/>
      <c r="J1" s="331"/>
      <c r="K1" s="336"/>
      <c r="L1" s="336"/>
      <c r="M1" s="336"/>
      <c r="N1" s="336"/>
      <c r="O1" s="336"/>
    </row>
    <row r="2" spans="1:15">
      <c r="A2" s="216" t="s">
        <v>2038</v>
      </c>
      <c r="B2" s="217"/>
      <c r="C2" s="217"/>
      <c r="D2" s="217"/>
      <c r="E2" s="217"/>
      <c r="F2" s="217"/>
      <c r="G2" s="217"/>
      <c r="H2" s="217"/>
      <c r="I2" s="217"/>
      <c r="J2" s="217"/>
      <c r="K2" s="337" t="s">
        <v>2039</v>
      </c>
      <c r="L2" s="338"/>
      <c r="M2" s="338"/>
      <c r="N2" s="338"/>
      <c r="O2" s="353"/>
    </row>
    <row r="3" spans="1:15">
      <c r="A3" s="218" t="s">
        <v>2040</v>
      </c>
      <c r="B3" s="1873" t="s">
        <v>2458</v>
      </c>
      <c r="C3" s="219"/>
      <c r="D3" s="219"/>
      <c r="E3" s="219"/>
      <c r="F3" s="219"/>
      <c r="G3" s="219"/>
      <c r="H3" s="219"/>
      <c r="I3" s="219"/>
      <c r="J3" s="219"/>
      <c r="K3" s="339" t="s">
        <v>2041</v>
      </c>
      <c r="L3" s="340" t="s">
        <v>2042</v>
      </c>
      <c r="M3" s="340"/>
      <c r="N3" s="354"/>
      <c r="O3" s="355"/>
    </row>
    <row r="4" spans="1:15" s="397" customFormat="1">
      <c r="A4" s="220" t="s">
        <v>2042</v>
      </c>
      <c r="B4" s="1874"/>
      <c r="C4" s="222"/>
      <c r="D4" s="222"/>
      <c r="E4" s="222"/>
      <c r="F4" s="222"/>
      <c r="G4" s="222"/>
      <c r="H4" s="222"/>
      <c r="I4" s="222"/>
      <c r="J4" s="222"/>
      <c r="K4" s="827" t="s">
        <v>2301</v>
      </c>
      <c r="L4" s="316" t="s">
        <v>2459</v>
      </c>
      <c r="M4" s="827"/>
      <c r="N4" s="225"/>
      <c r="O4" s="827"/>
    </row>
    <row r="5" spans="1:15" s="397" customFormat="1">
      <c r="A5" s="220" t="s">
        <v>2041</v>
      </c>
      <c r="B5" s="225" t="s">
        <v>2043</v>
      </c>
      <c r="C5" s="222"/>
      <c r="D5" s="222"/>
      <c r="E5" s="222"/>
      <c r="F5" s="222"/>
      <c r="G5" s="222"/>
      <c r="H5" s="222"/>
      <c r="I5" s="222"/>
      <c r="J5" s="222"/>
      <c r="K5" s="1198"/>
      <c r="L5" s="342"/>
      <c r="M5" s="827"/>
      <c r="N5" s="225"/>
      <c r="O5" s="827"/>
    </row>
    <row r="6" spans="1:15" s="397" customFormat="1">
      <c r="A6" s="220" t="s">
        <v>2044</v>
      </c>
      <c r="B6" s="1175" t="s">
        <v>2303</v>
      </c>
      <c r="C6" s="222"/>
      <c r="D6" s="222"/>
      <c r="E6" s="222"/>
      <c r="F6" s="222"/>
      <c r="G6" s="222"/>
      <c r="H6" s="222"/>
      <c r="I6" s="222"/>
      <c r="J6" s="222"/>
      <c r="K6" s="1198"/>
      <c r="L6" s="827"/>
      <c r="M6" s="827"/>
      <c r="N6" s="225"/>
      <c r="O6" s="827"/>
    </row>
    <row r="7" spans="1:15">
      <c r="A7" s="223" t="s">
        <v>2046</v>
      </c>
      <c r="B7" s="1176" t="s">
        <v>2047</v>
      </c>
      <c r="C7" s="219"/>
      <c r="D7" s="219"/>
      <c r="E7" s="219"/>
      <c r="F7" s="219"/>
      <c r="G7" s="219"/>
      <c r="H7" s="219"/>
      <c r="I7" s="219"/>
      <c r="J7" s="219"/>
      <c r="K7" s="347"/>
      <c r="L7" s="346"/>
      <c r="M7" s="348"/>
      <c r="N7" s="358"/>
      <c r="O7" s="348"/>
    </row>
    <row r="8" spans="1:15">
      <c r="A8" s="223" t="s">
        <v>2048</v>
      </c>
      <c r="B8" s="225"/>
      <c r="C8" s="219"/>
      <c r="D8" s="219"/>
      <c r="E8" s="219"/>
      <c r="F8" s="219"/>
      <c r="G8" s="219"/>
      <c r="H8" s="219"/>
      <c r="I8" s="219"/>
      <c r="J8" s="219"/>
      <c r="K8" s="347"/>
      <c r="L8" s="346"/>
      <c r="M8" s="348"/>
      <c r="N8" s="358"/>
      <c r="O8" s="348"/>
    </row>
    <row r="9" spans="1:15">
      <c r="A9" s="223"/>
      <c r="B9" s="226"/>
      <c r="C9" s="219"/>
      <c r="D9" s="219"/>
      <c r="E9" s="219"/>
      <c r="F9" s="219"/>
      <c r="G9" s="219"/>
      <c r="H9" s="219"/>
      <c r="I9" s="219"/>
      <c r="J9" s="219"/>
      <c r="K9" s="347"/>
      <c r="L9" s="348"/>
      <c r="M9" s="348"/>
      <c r="N9" s="358"/>
      <c r="O9" s="67"/>
    </row>
    <row r="10" spans="1:15">
      <c r="A10" s="216" t="s">
        <v>2049</v>
      </c>
      <c r="B10" s="217"/>
      <c r="C10" s="217"/>
      <c r="D10" s="217"/>
      <c r="E10" s="217"/>
      <c r="F10" s="217"/>
      <c r="G10" s="217"/>
      <c r="H10" s="217"/>
      <c r="I10" s="217"/>
      <c r="J10" s="217"/>
      <c r="K10" s="337" t="s">
        <v>2050</v>
      </c>
      <c r="L10" s="338"/>
      <c r="M10" s="338"/>
      <c r="N10" s="338"/>
      <c r="O10" s="353"/>
    </row>
    <row r="11" spans="1:15">
      <c r="A11" s="227" t="s">
        <v>49</v>
      </c>
      <c r="B11" s="228" t="s">
        <v>2051</v>
      </c>
      <c r="C11" s="228" t="s">
        <v>2052</v>
      </c>
      <c r="D11" s="228" t="s">
        <v>2053</v>
      </c>
      <c r="E11" s="228" t="s">
        <v>2054</v>
      </c>
      <c r="F11" s="228" t="s">
        <v>2055</v>
      </c>
      <c r="G11" s="228" t="s">
        <v>2056</v>
      </c>
      <c r="H11" s="228" t="s">
        <v>2057</v>
      </c>
      <c r="I11" s="228" t="s">
        <v>73</v>
      </c>
      <c r="J11" s="232" t="s">
        <v>2058</v>
      </c>
      <c r="K11" s="349" t="s">
        <v>2059</v>
      </c>
      <c r="L11" s="350" t="s">
        <v>2060</v>
      </c>
      <c r="M11" s="350" t="s">
        <v>2061</v>
      </c>
      <c r="N11" s="359" t="s">
        <v>2062</v>
      </c>
      <c r="O11" s="350" t="s">
        <v>2063</v>
      </c>
    </row>
    <row r="12" spans="1:15" s="1370" customFormat="1" ht="13.2">
      <c r="A12" s="1875">
        <v>0</v>
      </c>
      <c r="B12" s="307" t="s">
        <v>2064</v>
      </c>
      <c r="C12" s="307" t="s">
        <v>2326</v>
      </c>
      <c r="D12" s="307" t="s">
        <v>2327</v>
      </c>
      <c r="E12" s="303" t="s">
        <v>2307</v>
      </c>
      <c r="F12" s="430"/>
      <c r="G12" s="430"/>
      <c r="H12" s="430"/>
      <c r="I12" s="430"/>
      <c r="J12" s="430" t="s">
        <v>2308</v>
      </c>
      <c r="K12" s="307" t="s">
        <v>2460</v>
      </c>
      <c r="L12" s="307" t="s">
        <v>2064</v>
      </c>
      <c r="M12" s="307" t="s">
        <v>2326</v>
      </c>
      <c r="N12" s="307" t="s">
        <v>2327</v>
      </c>
      <c r="O12" s="303"/>
    </row>
    <row r="13" spans="1:15" s="1370" customFormat="1" ht="13.2">
      <c r="A13" s="1875">
        <v>1</v>
      </c>
      <c r="B13" s="307" t="s">
        <v>2238</v>
      </c>
      <c r="C13" s="307" t="s">
        <v>2315</v>
      </c>
      <c r="D13" s="307" t="s">
        <v>2329</v>
      </c>
      <c r="E13" s="303" t="s">
        <v>2307</v>
      </c>
      <c r="F13" s="430"/>
      <c r="G13" s="430"/>
      <c r="H13" s="430"/>
      <c r="I13" s="430"/>
      <c r="J13" s="430" t="s">
        <v>2308</v>
      </c>
      <c r="K13" s="307" t="s">
        <v>2460</v>
      </c>
      <c r="L13" s="307" t="s">
        <v>2238</v>
      </c>
      <c r="M13" s="307" t="s">
        <v>2315</v>
      </c>
      <c r="N13" s="307" t="s">
        <v>2329</v>
      </c>
      <c r="O13" s="303"/>
    </row>
    <row r="14" spans="1:15" s="1370" customFormat="1" ht="13.2">
      <c r="A14" s="1875">
        <v>2</v>
      </c>
      <c r="B14" s="307" t="s">
        <v>2461</v>
      </c>
      <c r="C14" s="307" t="s">
        <v>2462</v>
      </c>
      <c r="D14" s="307" t="s">
        <v>2312</v>
      </c>
      <c r="E14" s="303" t="s">
        <v>2307</v>
      </c>
      <c r="F14" s="430"/>
      <c r="G14" s="430"/>
      <c r="H14" s="430"/>
      <c r="I14" s="430"/>
      <c r="J14" s="430" t="s">
        <v>2308</v>
      </c>
      <c r="K14" s="307" t="s">
        <v>2460</v>
      </c>
      <c r="L14" s="307" t="s">
        <v>2461</v>
      </c>
      <c r="M14" s="307" t="s">
        <v>2462</v>
      </c>
      <c r="N14" s="307" t="s">
        <v>2312</v>
      </c>
      <c r="O14" s="303"/>
    </row>
    <row r="15" spans="1:15" s="1370" customFormat="1" ht="13.2">
      <c r="A15" s="1875">
        <v>3</v>
      </c>
      <c r="B15" s="307" t="s">
        <v>2357</v>
      </c>
      <c r="C15" s="307" t="s">
        <v>2463</v>
      </c>
      <c r="D15" s="307" t="s">
        <v>2464</v>
      </c>
      <c r="E15" s="303" t="s">
        <v>2307</v>
      </c>
      <c r="F15" s="430"/>
      <c r="G15" s="430"/>
      <c r="H15" s="430"/>
      <c r="I15" s="430"/>
      <c r="J15" s="430" t="s">
        <v>2308</v>
      </c>
      <c r="K15" s="307" t="s">
        <v>2460</v>
      </c>
      <c r="L15" s="307" t="s">
        <v>2357</v>
      </c>
      <c r="M15" s="307" t="s">
        <v>2463</v>
      </c>
      <c r="N15" s="307" t="s">
        <v>2464</v>
      </c>
      <c r="O15" s="303"/>
    </row>
    <row r="16" spans="1:15">
      <c r="A16" s="1875">
        <v>4</v>
      </c>
      <c r="B16" s="307" t="s">
        <v>2465</v>
      </c>
      <c r="C16" s="307" t="s">
        <v>2466</v>
      </c>
      <c r="D16" s="307" t="s">
        <v>2464</v>
      </c>
      <c r="E16" s="762"/>
      <c r="F16" s="762"/>
      <c r="G16" s="762"/>
      <c r="H16" s="762"/>
      <c r="I16" s="762"/>
      <c r="J16" s="762"/>
      <c r="K16" s="307" t="s">
        <v>2460</v>
      </c>
      <c r="L16" s="307" t="s">
        <v>2465</v>
      </c>
      <c r="M16" s="307" t="s">
        <v>2466</v>
      </c>
      <c r="N16" s="307" t="s">
        <v>2464</v>
      </c>
      <c r="O16" s="762"/>
    </row>
    <row r="17" spans="1:15">
      <c r="A17" s="1875">
        <v>5</v>
      </c>
      <c r="B17" s="307" t="s">
        <v>2467</v>
      </c>
      <c r="C17" s="307" t="s">
        <v>2468</v>
      </c>
      <c r="D17" s="307" t="s">
        <v>2464</v>
      </c>
      <c r="E17" s="762"/>
      <c r="F17" s="762"/>
      <c r="G17" s="762"/>
      <c r="H17" s="762"/>
      <c r="I17" s="762"/>
      <c r="J17" s="762"/>
      <c r="K17" s="307" t="s">
        <v>2460</v>
      </c>
      <c r="L17" s="307" t="s">
        <v>2467</v>
      </c>
      <c r="M17" s="307" t="s">
        <v>2468</v>
      </c>
      <c r="N17" s="307" t="s">
        <v>2464</v>
      </c>
      <c r="O17" s="762"/>
    </row>
    <row r="18" spans="1:15">
      <c r="A18" s="1875">
        <v>6</v>
      </c>
      <c r="B18" s="307" t="s">
        <v>2469</v>
      </c>
      <c r="C18" s="307" t="s">
        <v>2470</v>
      </c>
      <c r="D18" s="307" t="s">
        <v>2356</v>
      </c>
      <c r="E18" s="762"/>
      <c r="F18" s="762"/>
      <c r="G18" s="762"/>
      <c r="H18" s="762"/>
      <c r="I18" s="762"/>
      <c r="J18" s="762"/>
      <c r="K18" s="307" t="s">
        <v>2460</v>
      </c>
      <c r="L18" s="307" t="s">
        <v>2469</v>
      </c>
      <c r="M18" s="307" t="s">
        <v>2470</v>
      </c>
      <c r="N18" s="307" t="s">
        <v>2356</v>
      </c>
      <c r="O18" s="762"/>
    </row>
    <row r="19" spans="1:15">
      <c r="A19" s="1875">
        <v>7</v>
      </c>
      <c r="B19" s="307" t="s">
        <v>2471</v>
      </c>
      <c r="C19" s="307" t="s">
        <v>2472</v>
      </c>
      <c r="D19" s="307" t="s">
        <v>2340</v>
      </c>
      <c r="E19" s="762"/>
      <c r="F19" s="762"/>
      <c r="G19" s="762"/>
      <c r="H19" s="762"/>
      <c r="I19" s="762"/>
      <c r="J19" s="762"/>
      <c r="K19" s="307" t="s">
        <v>2460</v>
      </c>
      <c r="L19" s="307" t="s">
        <v>2471</v>
      </c>
      <c r="M19" s="307" t="s">
        <v>2472</v>
      </c>
      <c r="N19" s="307" t="s">
        <v>2340</v>
      </c>
      <c r="O19" s="762"/>
    </row>
    <row r="20" spans="1:15">
      <c r="A20" s="1875">
        <v>8</v>
      </c>
      <c r="B20" s="307" t="s">
        <v>2473</v>
      </c>
      <c r="C20" s="307" t="s">
        <v>2474</v>
      </c>
      <c r="D20" s="307" t="s">
        <v>2312</v>
      </c>
      <c r="E20" s="762"/>
      <c r="F20" s="762"/>
      <c r="G20" s="762"/>
      <c r="H20" s="762"/>
      <c r="I20" s="762"/>
      <c r="J20" s="762"/>
      <c r="K20" s="307" t="s">
        <v>2460</v>
      </c>
      <c r="L20" s="307" t="s">
        <v>2473</v>
      </c>
      <c r="M20" s="307" t="s">
        <v>2474</v>
      </c>
      <c r="N20" s="307" t="s">
        <v>2312</v>
      </c>
      <c r="O20" s="762"/>
    </row>
    <row r="21" spans="1:15">
      <c r="A21" s="1875">
        <v>9</v>
      </c>
      <c r="B21" s="307" t="s">
        <v>2475</v>
      </c>
      <c r="C21" s="307" t="s">
        <v>2476</v>
      </c>
      <c r="D21" s="307" t="s">
        <v>2477</v>
      </c>
      <c r="E21" s="762"/>
      <c r="F21" s="762"/>
      <c r="G21" s="762"/>
      <c r="H21" s="762"/>
      <c r="I21" s="762"/>
      <c r="J21" s="762"/>
      <c r="K21" s="307" t="s">
        <v>2460</v>
      </c>
      <c r="L21" s="307" t="s">
        <v>2475</v>
      </c>
      <c r="M21" s="307" t="s">
        <v>2476</v>
      </c>
      <c r="N21" s="307" t="s">
        <v>2477</v>
      </c>
      <c r="O21" s="762"/>
    </row>
    <row r="22" spans="1:15">
      <c r="A22" s="1875">
        <v>10</v>
      </c>
      <c r="B22" s="307" t="s">
        <v>2478</v>
      </c>
      <c r="C22" s="307" t="s">
        <v>2479</v>
      </c>
      <c r="D22" s="307" t="s">
        <v>2480</v>
      </c>
      <c r="E22" s="762"/>
      <c r="F22" s="762"/>
      <c r="G22" s="762"/>
      <c r="H22" s="762"/>
      <c r="I22" s="762"/>
      <c r="J22" s="762"/>
      <c r="K22" s="307" t="s">
        <v>2460</v>
      </c>
      <c r="L22" s="307" t="s">
        <v>2478</v>
      </c>
      <c r="M22" s="307" t="s">
        <v>2479</v>
      </c>
      <c r="N22" s="307" t="s">
        <v>2480</v>
      </c>
      <c r="O22" s="762"/>
    </row>
    <row r="23" spans="1:15">
      <c r="A23" s="1875">
        <v>11</v>
      </c>
      <c r="B23" s="307" t="s">
        <v>2481</v>
      </c>
      <c r="C23" s="307" t="s">
        <v>2482</v>
      </c>
      <c r="D23" s="307" t="s">
        <v>2464</v>
      </c>
      <c r="E23" s="762"/>
      <c r="F23" s="762"/>
      <c r="G23" s="762"/>
      <c r="H23" s="762"/>
      <c r="I23" s="762"/>
      <c r="J23" s="762"/>
      <c r="K23" s="307" t="s">
        <v>2460</v>
      </c>
      <c r="L23" s="307" t="s">
        <v>2481</v>
      </c>
      <c r="M23" s="307" t="s">
        <v>2482</v>
      </c>
      <c r="N23" s="307" t="s">
        <v>2464</v>
      </c>
      <c r="O23" s="762"/>
    </row>
    <row r="24" spans="1:15">
      <c r="A24" s="1875">
        <v>12</v>
      </c>
      <c r="B24" s="307" t="s">
        <v>2483</v>
      </c>
      <c r="C24" s="307" t="s">
        <v>2484</v>
      </c>
      <c r="D24" s="307" t="s">
        <v>2464</v>
      </c>
      <c r="E24" s="762"/>
      <c r="F24" s="762"/>
      <c r="G24" s="762"/>
      <c r="H24" s="762"/>
      <c r="I24" s="762"/>
      <c r="J24" s="762"/>
      <c r="K24" s="307" t="s">
        <v>2460</v>
      </c>
      <c r="L24" s="307" t="s">
        <v>2483</v>
      </c>
      <c r="M24" s="307" t="s">
        <v>2484</v>
      </c>
      <c r="N24" s="307" t="s">
        <v>2464</v>
      </c>
      <c r="O24" s="762"/>
    </row>
    <row r="25" spans="1:15">
      <c r="A25" s="1875">
        <v>13</v>
      </c>
      <c r="B25" s="307" t="s">
        <v>2485</v>
      </c>
      <c r="C25" s="307" t="s">
        <v>2486</v>
      </c>
      <c r="D25" s="307" t="s">
        <v>2464</v>
      </c>
      <c r="E25" s="762"/>
      <c r="F25" s="762"/>
      <c r="G25" s="762"/>
      <c r="H25" s="762"/>
      <c r="I25" s="762"/>
      <c r="J25" s="762"/>
      <c r="K25" s="307" t="s">
        <v>2460</v>
      </c>
      <c r="L25" s="307" t="s">
        <v>2485</v>
      </c>
      <c r="M25" s="307" t="s">
        <v>2486</v>
      </c>
      <c r="N25" s="307" t="s">
        <v>2464</v>
      </c>
      <c r="O25" s="762"/>
    </row>
    <row r="26" spans="1:15">
      <c r="A26" s="1875">
        <v>14</v>
      </c>
      <c r="B26" s="307" t="s">
        <v>2487</v>
      </c>
      <c r="C26" s="307" t="s">
        <v>2488</v>
      </c>
      <c r="D26" s="307" t="s">
        <v>2489</v>
      </c>
      <c r="E26" s="762"/>
      <c r="F26" s="762"/>
      <c r="G26" s="762"/>
      <c r="H26" s="762"/>
      <c r="I26" s="762"/>
      <c r="J26" s="762"/>
      <c r="K26" s="307" t="s">
        <v>2460</v>
      </c>
      <c r="L26" s="307" t="s">
        <v>2487</v>
      </c>
      <c r="M26" s="307" t="s">
        <v>2488</v>
      </c>
      <c r="N26" s="307" t="s">
        <v>2489</v>
      </c>
      <c r="O26" s="762"/>
    </row>
    <row r="27" spans="1:15">
      <c r="A27" s="1875">
        <v>15</v>
      </c>
      <c r="B27" s="307" t="s">
        <v>2490</v>
      </c>
      <c r="C27" s="307" t="s">
        <v>2491</v>
      </c>
      <c r="D27" s="307" t="s">
        <v>2489</v>
      </c>
      <c r="E27" s="762"/>
      <c r="F27" s="762"/>
      <c r="G27" s="762"/>
      <c r="H27" s="762"/>
      <c r="I27" s="762"/>
      <c r="J27" s="762"/>
      <c r="K27" s="307" t="s">
        <v>2460</v>
      </c>
      <c r="L27" s="307" t="s">
        <v>2490</v>
      </c>
      <c r="M27" s="307" t="s">
        <v>2491</v>
      </c>
      <c r="N27" s="307" t="s">
        <v>2489</v>
      </c>
      <c r="O27" s="762"/>
    </row>
    <row r="28" spans="1:15">
      <c r="A28" s="1875">
        <v>16</v>
      </c>
      <c r="B28" s="307" t="s">
        <v>2393</v>
      </c>
      <c r="C28" s="307" t="s">
        <v>2376</v>
      </c>
      <c r="D28" s="307" t="s">
        <v>2492</v>
      </c>
      <c r="E28" s="762"/>
      <c r="F28" s="762"/>
      <c r="G28" s="762"/>
      <c r="H28" s="762"/>
      <c r="I28" s="762"/>
      <c r="J28" s="762"/>
      <c r="K28" s="307" t="s">
        <v>2460</v>
      </c>
      <c r="L28" s="307" t="s">
        <v>2393</v>
      </c>
      <c r="M28" s="307" t="s">
        <v>2376</v>
      </c>
      <c r="N28" s="307" t="s">
        <v>2492</v>
      </c>
      <c r="O28" s="762"/>
    </row>
    <row r="29" spans="1:15">
      <c r="A29" s="1875">
        <v>17</v>
      </c>
      <c r="B29" s="307" t="s">
        <v>2493</v>
      </c>
      <c r="C29" s="307" t="s">
        <v>2378</v>
      </c>
      <c r="D29" s="307" t="s">
        <v>2492</v>
      </c>
      <c r="E29" s="762"/>
      <c r="F29" s="762"/>
      <c r="G29" s="762"/>
      <c r="H29" s="762"/>
      <c r="I29" s="762"/>
      <c r="J29" s="762"/>
      <c r="K29" s="307" t="s">
        <v>2460</v>
      </c>
      <c r="L29" s="307" t="s">
        <v>2493</v>
      </c>
      <c r="M29" s="307" t="s">
        <v>2378</v>
      </c>
      <c r="N29" s="307" t="s">
        <v>2492</v>
      </c>
      <c r="O29" s="762"/>
    </row>
    <row r="30" spans="1:15">
      <c r="A30" s="1875">
        <v>18</v>
      </c>
      <c r="B30" s="307" t="s">
        <v>2494</v>
      </c>
      <c r="C30" s="307" t="s">
        <v>2495</v>
      </c>
      <c r="D30" s="307" t="s">
        <v>2464</v>
      </c>
      <c r="E30" s="762"/>
      <c r="F30" s="762"/>
      <c r="G30" s="762"/>
      <c r="H30" s="762"/>
      <c r="I30" s="762"/>
      <c r="J30" s="762"/>
      <c r="K30" s="307" t="s">
        <v>2460</v>
      </c>
      <c r="L30" s="307" t="s">
        <v>2494</v>
      </c>
      <c r="M30" s="307" t="s">
        <v>2495</v>
      </c>
      <c r="N30" s="307" t="s">
        <v>2464</v>
      </c>
      <c r="O30" s="762"/>
    </row>
    <row r="31" spans="1:15">
      <c r="A31" s="1875">
        <v>19</v>
      </c>
      <c r="B31" s="307" t="s">
        <v>2496</v>
      </c>
      <c r="C31" s="307" t="s">
        <v>2497</v>
      </c>
      <c r="D31" s="307" t="s">
        <v>2464</v>
      </c>
      <c r="E31" s="762"/>
      <c r="F31" s="762"/>
      <c r="G31" s="762"/>
      <c r="H31" s="762"/>
      <c r="I31" s="762"/>
      <c r="J31" s="762"/>
      <c r="K31" s="307" t="s">
        <v>2460</v>
      </c>
      <c r="L31" s="307" t="s">
        <v>2496</v>
      </c>
      <c r="M31" s="307" t="s">
        <v>2497</v>
      </c>
      <c r="N31" s="307" t="s">
        <v>2464</v>
      </c>
      <c r="O31" s="762"/>
    </row>
  </sheetData>
  <phoneticPr fontId="5" type="noConversion"/>
  <dataValidations count="3">
    <dataValidation type="list" allowBlank="1" showInputMessage="1" showErrorMessage="1" sqref="B6" xr:uid="{00000000-0002-0000-0B00-000000000000}">
      <formula1>"Mi: Minute,H: Hour,D: Daily,W: Weekly,M: Monthly,Y: Yearly"</formula1>
    </dataValidation>
    <dataValidation type="list" allowBlank="1" showInputMessage="1" showErrorMessage="1" sqref="B7 B9" xr:uid="{00000000-0002-0000-0B00-000001000000}">
      <formula1>"替换,追加"</formula1>
    </dataValidation>
    <dataValidation type="list" allowBlank="1" showInputMessage="1" showErrorMessage="1" sqref="J12:J15" xr:uid="{00000000-0002-0000-0B00-000002000000}">
      <formula1>"匹配,基线特有,本地扩充,废弃"</formula1>
    </dataValidation>
  </dataValidations>
  <hyperlinks>
    <hyperlink ref="A1" location="目录!A1" display="返回" xr:uid="{00000000-0004-0000-0B00-000000000000}"/>
  </hyperlinks>
  <pageMargins left="0.69930555555555596" right="0.69930555555555596" top="0.75" bottom="0.75" header="0.3" footer="0.3"/>
  <pageSetup paperSize="9" orientation="portrait"/>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62"/>
  <sheetViews>
    <sheetView topLeftCell="A7" workbookViewId="0"/>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5" width="12" style="396" customWidth="1"/>
    <col min="6" max="6" width="7.88671875" style="396" customWidth="1"/>
    <col min="7" max="8" width="4.6640625" style="396" customWidth="1"/>
    <col min="9" max="9" width="8.6640625" style="396" customWidth="1"/>
    <col min="10" max="10" width="11.21875" style="396" customWidth="1"/>
    <col min="11" max="11" width="20.6640625" style="396" customWidth="1"/>
    <col min="12" max="12" width="13.6640625" style="396" customWidth="1"/>
    <col min="13" max="13" width="14.88671875" style="396" customWidth="1"/>
    <col min="14" max="15" width="13.77734375" style="396" customWidth="1"/>
    <col min="16" max="16384" width="9" style="396"/>
  </cols>
  <sheetData>
    <row r="1" spans="1:15">
      <c r="A1" s="1824" t="s">
        <v>2037</v>
      </c>
      <c r="B1" s="331"/>
      <c r="C1" s="331"/>
      <c r="D1" s="331"/>
      <c r="E1" s="331"/>
      <c r="F1" s="331"/>
      <c r="G1" s="331"/>
      <c r="H1" s="331"/>
      <c r="I1" s="331"/>
      <c r="J1" s="331"/>
      <c r="K1" s="336"/>
      <c r="L1" s="336"/>
      <c r="M1" s="336"/>
      <c r="N1" s="336"/>
      <c r="O1" s="336"/>
    </row>
    <row r="2" spans="1:15">
      <c r="A2" s="216" t="s">
        <v>2038</v>
      </c>
      <c r="B2" s="217"/>
      <c r="C2" s="217"/>
      <c r="D2" s="217"/>
      <c r="E2" s="217"/>
      <c r="F2" s="217"/>
      <c r="G2" s="217"/>
      <c r="H2" s="217"/>
      <c r="I2" s="217"/>
      <c r="J2" s="217"/>
      <c r="K2" s="337" t="s">
        <v>2039</v>
      </c>
      <c r="L2" s="338"/>
      <c r="M2" s="338"/>
      <c r="N2" s="338"/>
      <c r="O2" s="353"/>
    </row>
    <row r="3" spans="1:15">
      <c r="A3" s="218" t="s">
        <v>2040</v>
      </c>
      <c r="B3" s="1873" t="s">
        <v>2498</v>
      </c>
      <c r="C3" s="219"/>
      <c r="D3" s="219"/>
      <c r="E3" s="219"/>
      <c r="F3" s="219"/>
      <c r="G3" s="219"/>
      <c r="H3" s="219"/>
      <c r="I3" s="219"/>
      <c r="J3" s="219"/>
      <c r="K3" s="339" t="s">
        <v>2041</v>
      </c>
      <c r="L3" s="340" t="s">
        <v>2042</v>
      </c>
      <c r="M3" s="340"/>
      <c r="N3" s="354"/>
      <c r="O3" s="355"/>
    </row>
    <row r="4" spans="1:15" s="397" customFormat="1">
      <c r="A4" s="220" t="s">
        <v>2042</v>
      </c>
      <c r="B4" s="1874"/>
      <c r="C4" s="222"/>
      <c r="D4" s="222"/>
      <c r="E4" s="222"/>
      <c r="F4" s="222"/>
      <c r="G4" s="222"/>
      <c r="H4" s="222"/>
      <c r="I4" s="222"/>
      <c r="J4" s="222"/>
      <c r="K4" s="827" t="s">
        <v>2301</v>
      </c>
      <c r="L4" s="316" t="s">
        <v>2499</v>
      </c>
      <c r="M4" s="827"/>
      <c r="N4" s="225"/>
      <c r="O4" s="827"/>
    </row>
    <row r="5" spans="1:15" s="397" customFormat="1">
      <c r="A5" s="220" t="s">
        <v>2041</v>
      </c>
      <c r="B5" s="225" t="s">
        <v>2043</v>
      </c>
      <c r="C5" s="222"/>
      <c r="D5" s="222"/>
      <c r="E5" s="222"/>
      <c r="F5" s="222"/>
      <c r="G5" s="222"/>
      <c r="H5" s="222"/>
      <c r="I5" s="222"/>
      <c r="J5" s="222"/>
      <c r="K5" s="1198"/>
      <c r="L5" s="342"/>
      <c r="M5" s="827"/>
      <c r="N5" s="225"/>
      <c r="O5" s="827"/>
    </row>
    <row r="6" spans="1:15" s="397" customFormat="1">
      <c r="A6" s="220" t="s">
        <v>2044</v>
      </c>
      <c r="B6" s="1175" t="s">
        <v>2303</v>
      </c>
      <c r="C6" s="222"/>
      <c r="D6" s="222"/>
      <c r="E6" s="222"/>
      <c r="F6" s="222"/>
      <c r="G6" s="222"/>
      <c r="H6" s="222"/>
      <c r="I6" s="222"/>
      <c r="J6" s="222"/>
      <c r="K6" s="1198"/>
      <c r="L6" s="827"/>
      <c r="M6" s="827"/>
      <c r="N6" s="225"/>
      <c r="O6" s="827"/>
    </row>
    <row r="7" spans="1:15">
      <c r="A7" s="223" t="s">
        <v>2046</v>
      </c>
      <c r="B7" s="1176" t="s">
        <v>2047</v>
      </c>
      <c r="C7" s="219"/>
      <c r="D7" s="219"/>
      <c r="E7" s="219"/>
      <c r="F7" s="219"/>
      <c r="G7" s="219"/>
      <c r="H7" s="219"/>
      <c r="I7" s="219"/>
      <c r="J7" s="219"/>
      <c r="K7" s="347"/>
      <c r="L7" s="346"/>
      <c r="M7" s="348"/>
      <c r="N7" s="358"/>
      <c r="O7" s="348"/>
    </row>
    <row r="8" spans="1:15">
      <c r="A8" s="223" t="s">
        <v>2048</v>
      </c>
      <c r="B8" s="225"/>
      <c r="C8" s="219"/>
      <c r="D8" s="219"/>
      <c r="E8" s="219"/>
      <c r="F8" s="219"/>
      <c r="G8" s="219"/>
      <c r="H8" s="219"/>
      <c r="I8" s="219"/>
      <c r="J8" s="219"/>
      <c r="K8" s="347"/>
      <c r="L8" s="346"/>
      <c r="M8" s="348"/>
      <c r="N8" s="358"/>
      <c r="O8" s="348"/>
    </row>
    <row r="9" spans="1:15">
      <c r="A9" s="223"/>
      <c r="B9" s="226"/>
      <c r="C9" s="219"/>
      <c r="D9" s="219"/>
      <c r="E9" s="219"/>
      <c r="F9" s="219"/>
      <c r="G9" s="219"/>
      <c r="H9" s="219"/>
      <c r="I9" s="219"/>
      <c r="J9" s="219"/>
      <c r="K9" s="347"/>
      <c r="L9" s="348"/>
      <c r="M9" s="348"/>
      <c r="N9" s="358"/>
      <c r="O9" s="67"/>
    </row>
    <row r="10" spans="1:15">
      <c r="A10" s="216" t="s">
        <v>2049</v>
      </c>
      <c r="B10" s="217"/>
      <c r="C10" s="217"/>
      <c r="D10" s="217"/>
      <c r="E10" s="217"/>
      <c r="F10" s="217"/>
      <c r="G10" s="217"/>
      <c r="H10" s="217"/>
      <c r="I10" s="217"/>
      <c r="J10" s="217"/>
      <c r="K10" s="337" t="s">
        <v>2050</v>
      </c>
      <c r="L10" s="338"/>
      <c r="M10" s="338"/>
      <c r="N10" s="338"/>
      <c r="O10" s="353"/>
    </row>
    <row r="11" spans="1:15">
      <c r="A11" s="227" t="s">
        <v>49</v>
      </c>
      <c r="B11" s="228" t="s">
        <v>2051</v>
      </c>
      <c r="C11" s="228" t="s">
        <v>2052</v>
      </c>
      <c r="D11" s="228" t="s">
        <v>2053</v>
      </c>
      <c r="E11" s="228" t="s">
        <v>2054</v>
      </c>
      <c r="F11" s="228" t="s">
        <v>2055</v>
      </c>
      <c r="G11" s="228" t="s">
        <v>2056</v>
      </c>
      <c r="H11" s="228" t="s">
        <v>2057</v>
      </c>
      <c r="I11" s="228" t="s">
        <v>73</v>
      </c>
      <c r="J11" s="232" t="s">
        <v>2058</v>
      </c>
      <c r="K11" s="349" t="s">
        <v>2059</v>
      </c>
      <c r="L11" s="350" t="s">
        <v>2060</v>
      </c>
      <c r="M11" s="350" t="s">
        <v>2061</v>
      </c>
      <c r="N11" s="359" t="s">
        <v>2062</v>
      </c>
      <c r="O11" s="350" t="s">
        <v>2063</v>
      </c>
    </row>
    <row r="12" spans="1:15" s="1370" customFormat="1" ht="13.2">
      <c r="A12" s="430">
        <v>0</v>
      </c>
      <c r="B12" s="436" t="s">
        <v>2304</v>
      </c>
      <c r="C12" s="436" t="s">
        <v>2305</v>
      </c>
      <c r="D12" s="436" t="s">
        <v>2306</v>
      </c>
      <c r="E12" s="303" t="s">
        <v>2307</v>
      </c>
      <c r="F12" s="430"/>
      <c r="G12" s="430"/>
      <c r="H12" s="430"/>
      <c r="I12" s="430"/>
      <c r="J12" s="430" t="s">
        <v>2308</v>
      </c>
      <c r="K12" s="316" t="s">
        <v>2499</v>
      </c>
      <c r="L12" s="436" t="s">
        <v>2304</v>
      </c>
      <c r="M12" s="436" t="s">
        <v>2305</v>
      </c>
      <c r="N12" s="436" t="s">
        <v>2306</v>
      </c>
      <c r="O12" s="303"/>
    </row>
    <row r="13" spans="1:15" s="1370" customFormat="1" ht="13.2">
      <c r="A13" s="430">
        <v>1</v>
      </c>
      <c r="B13" s="436" t="s">
        <v>2500</v>
      </c>
      <c r="C13" s="436" t="s">
        <v>2501</v>
      </c>
      <c r="D13" s="436" t="s">
        <v>2337</v>
      </c>
      <c r="E13" s="303" t="s">
        <v>2307</v>
      </c>
      <c r="F13" s="430"/>
      <c r="G13" s="430"/>
      <c r="H13" s="430"/>
      <c r="I13" s="430"/>
      <c r="J13" s="430" t="s">
        <v>2308</v>
      </c>
      <c r="K13" s="316" t="s">
        <v>2499</v>
      </c>
      <c r="L13" s="436" t="s">
        <v>2500</v>
      </c>
      <c r="M13" s="436" t="s">
        <v>2501</v>
      </c>
      <c r="N13" s="436" t="s">
        <v>2337</v>
      </c>
      <c r="O13" s="303"/>
    </row>
    <row r="14" spans="1:15" s="1370" customFormat="1" ht="13.2">
      <c r="A14" s="430">
        <v>2</v>
      </c>
      <c r="B14" s="436" t="s">
        <v>2502</v>
      </c>
      <c r="C14" s="436" t="s">
        <v>2503</v>
      </c>
      <c r="D14" s="436" t="s">
        <v>2504</v>
      </c>
      <c r="E14" s="303" t="s">
        <v>2307</v>
      </c>
      <c r="F14" s="430"/>
      <c r="G14" s="430"/>
      <c r="H14" s="430"/>
      <c r="I14" s="430"/>
      <c r="J14" s="430" t="s">
        <v>2308</v>
      </c>
      <c r="K14" s="316" t="s">
        <v>2499</v>
      </c>
      <c r="L14" s="436" t="s">
        <v>2502</v>
      </c>
      <c r="M14" s="436" t="s">
        <v>2503</v>
      </c>
      <c r="N14" s="436" t="s">
        <v>2504</v>
      </c>
      <c r="O14" s="303"/>
    </row>
    <row r="15" spans="1:15" s="1370" customFormat="1" ht="13.2">
      <c r="A15" s="430">
        <v>3</v>
      </c>
      <c r="B15" s="436" t="s">
        <v>2505</v>
      </c>
      <c r="C15" s="436" t="s">
        <v>2506</v>
      </c>
      <c r="D15" s="436" t="s">
        <v>2504</v>
      </c>
      <c r="E15" s="303" t="s">
        <v>2307</v>
      </c>
      <c r="F15" s="430"/>
      <c r="G15" s="430"/>
      <c r="H15" s="430"/>
      <c r="I15" s="430"/>
      <c r="J15" s="430" t="s">
        <v>2308</v>
      </c>
      <c r="K15" s="316" t="s">
        <v>2499</v>
      </c>
      <c r="L15" s="436" t="s">
        <v>2505</v>
      </c>
      <c r="M15" s="436" t="s">
        <v>2506</v>
      </c>
      <c r="N15" s="436" t="s">
        <v>2504</v>
      </c>
      <c r="O15" s="303"/>
    </row>
    <row r="16" spans="1:15">
      <c r="A16" s="430">
        <v>4</v>
      </c>
      <c r="B16" s="436" t="s">
        <v>2333</v>
      </c>
      <c r="C16" s="436" t="s">
        <v>2334</v>
      </c>
      <c r="D16" s="436" t="s">
        <v>2507</v>
      </c>
      <c r="E16" s="760"/>
      <c r="F16" s="760"/>
      <c r="G16" s="760"/>
      <c r="H16" s="760"/>
      <c r="I16" s="760"/>
      <c r="J16" s="760"/>
      <c r="K16" s="316" t="s">
        <v>2499</v>
      </c>
      <c r="L16" s="436" t="s">
        <v>2333</v>
      </c>
      <c r="M16" s="436" t="s">
        <v>2334</v>
      </c>
      <c r="N16" s="436" t="s">
        <v>2507</v>
      </c>
      <c r="O16" s="760"/>
    </row>
    <row r="17" spans="1:15">
      <c r="A17" s="430">
        <v>5</v>
      </c>
      <c r="B17" s="436" t="s">
        <v>2508</v>
      </c>
      <c r="C17" s="436" t="s">
        <v>2509</v>
      </c>
      <c r="D17" s="436" t="s">
        <v>2510</v>
      </c>
      <c r="E17" s="760"/>
      <c r="F17" s="760"/>
      <c r="G17" s="760"/>
      <c r="H17" s="760"/>
      <c r="I17" s="760"/>
      <c r="J17" s="760"/>
      <c r="K17" s="316" t="s">
        <v>2499</v>
      </c>
      <c r="L17" s="436" t="s">
        <v>2508</v>
      </c>
      <c r="M17" s="436" t="s">
        <v>2509</v>
      </c>
      <c r="N17" s="436" t="s">
        <v>2510</v>
      </c>
      <c r="O17" s="760"/>
    </row>
    <row r="18" spans="1:15">
      <c r="A18" s="430">
        <v>6</v>
      </c>
      <c r="B18" s="436" t="s">
        <v>2357</v>
      </c>
      <c r="C18" s="436" t="s">
        <v>2358</v>
      </c>
      <c r="D18" s="436" t="s">
        <v>2510</v>
      </c>
      <c r="E18" s="760"/>
      <c r="F18" s="760"/>
      <c r="G18" s="760"/>
      <c r="H18" s="760"/>
      <c r="I18" s="760"/>
      <c r="J18" s="760"/>
      <c r="K18" s="316" t="s">
        <v>2499</v>
      </c>
      <c r="L18" s="436" t="s">
        <v>2357</v>
      </c>
      <c r="M18" s="436" t="s">
        <v>2358</v>
      </c>
      <c r="N18" s="436" t="s">
        <v>2510</v>
      </c>
      <c r="O18" s="760"/>
    </row>
    <row r="19" spans="1:15">
      <c r="A19" s="430">
        <v>7</v>
      </c>
      <c r="B19" s="436" t="s">
        <v>2511</v>
      </c>
      <c r="C19" s="436" t="s">
        <v>2512</v>
      </c>
      <c r="D19" s="436" t="s">
        <v>2513</v>
      </c>
      <c r="E19" s="760"/>
      <c r="F19" s="760"/>
      <c r="G19" s="760"/>
      <c r="H19" s="760"/>
      <c r="I19" s="760"/>
      <c r="J19" s="760"/>
      <c r="K19" s="316" t="s">
        <v>2499</v>
      </c>
      <c r="L19" s="436" t="s">
        <v>2511</v>
      </c>
      <c r="M19" s="436" t="s">
        <v>2512</v>
      </c>
      <c r="N19" s="436" t="s">
        <v>2513</v>
      </c>
      <c r="O19" s="760"/>
    </row>
    <row r="20" spans="1:15">
      <c r="A20" s="430">
        <v>8</v>
      </c>
      <c r="B20" s="436" t="s">
        <v>2514</v>
      </c>
      <c r="C20" s="436" t="s">
        <v>2515</v>
      </c>
      <c r="D20" s="436" t="s">
        <v>2510</v>
      </c>
      <c r="E20" s="760"/>
      <c r="F20" s="760"/>
      <c r="G20" s="760"/>
      <c r="H20" s="760"/>
      <c r="I20" s="760"/>
      <c r="J20" s="760"/>
      <c r="K20" s="316" t="s">
        <v>2499</v>
      </c>
      <c r="L20" s="436" t="s">
        <v>2514</v>
      </c>
      <c r="M20" s="436" t="s">
        <v>2515</v>
      </c>
      <c r="N20" s="436" t="s">
        <v>2510</v>
      </c>
      <c r="O20" s="760"/>
    </row>
    <row r="21" spans="1:15">
      <c r="A21" s="430">
        <v>9</v>
      </c>
      <c r="B21" s="436" t="s">
        <v>2516</v>
      </c>
      <c r="C21" s="436" t="s">
        <v>2517</v>
      </c>
      <c r="D21" s="436" t="s">
        <v>2510</v>
      </c>
      <c r="E21" s="760"/>
      <c r="F21" s="760"/>
      <c r="G21" s="760"/>
      <c r="H21" s="760"/>
      <c r="I21" s="760"/>
      <c r="J21" s="760"/>
      <c r="K21" s="316" t="s">
        <v>2499</v>
      </c>
      <c r="L21" s="436" t="s">
        <v>2516</v>
      </c>
      <c r="M21" s="436" t="s">
        <v>2517</v>
      </c>
      <c r="N21" s="436" t="s">
        <v>2510</v>
      </c>
      <c r="O21" s="760"/>
    </row>
    <row r="22" spans="1:15">
      <c r="A22" s="430">
        <v>10</v>
      </c>
      <c r="B22" s="436" t="s">
        <v>2518</v>
      </c>
      <c r="C22" s="436" t="s">
        <v>2519</v>
      </c>
      <c r="D22" s="436" t="s">
        <v>2510</v>
      </c>
      <c r="E22" s="760"/>
      <c r="F22" s="760"/>
      <c r="G22" s="760"/>
      <c r="H22" s="760"/>
      <c r="I22" s="760"/>
      <c r="J22" s="760"/>
      <c r="K22" s="316" t="s">
        <v>2499</v>
      </c>
      <c r="L22" s="436" t="s">
        <v>2518</v>
      </c>
      <c r="M22" s="436" t="s">
        <v>2519</v>
      </c>
      <c r="N22" s="436" t="s">
        <v>2510</v>
      </c>
      <c r="O22" s="760"/>
    </row>
    <row r="23" spans="1:15">
      <c r="A23" s="430">
        <v>11</v>
      </c>
      <c r="B23" s="436" t="s">
        <v>2520</v>
      </c>
      <c r="C23" s="436" t="s">
        <v>2521</v>
      </c>
      <c r="D23" s="436" t="s">
        <v>2510</v>
      </c>
      <c r="E23" s="760"/>
      <c r="F23" s="760"/>
      <c r="G23" s="760"/>
      <c r="H23" s="760"/>
      <c r="I23" s="760"/>
      <c r="J23" s="760"/>
      <c r="K23" s="316" t="s">
        <v>2499</v>
      </c>
      <c r="L23" s="436" t="s">
        <v>2520</v>
      </c>
      <c r="M23" s="436" t="s">
        <v>2521</v>
      </c>
      <c r="N23" s="436" t="s">
        <v>2510</v>
      </c>
      <c r="O23" s="760"/>
    </row>
    <row r="24" spans="1:15">
      <c r="A24" s="430">
        <v>12</v>
      </c>
      <c r="B24" s="436" t="s">
        <v>2522</v>
      </c>
      <c r="C24" s="436" t="s">
        <v>2523</v>
      </c>
      <c r="D24" s="436" t="s">
        <v>2524</v>
      </c>
      <c r="E24" s="760"/>
      <c r="F24" s="760"/>
      <c r="G24" s="760"/>
      <c r="H24" s="760"/>
      <c r="I24" s="760"/>
      <c r="J24" s="760"/>
      <c r="K24" s="316" t="s">
        <v>2499</v>
      </c>
      <c r="L24" s="436" t="s">
        <v>2522</v>
      </c>
      <c r="M24" s="436" t="s">
        <v>2523</v>
      </c>
      <c r="N24" s="436" t="s">
        <v>2524</v>
      </c>
      <c r="O24" s="760"/>
    </row>
    <row r="25" spans="1:15">
      <c r="A25" s="430">
        <v>13</v>
      </c>
      <c r="B25" s="436" t="s">
        <v>2525</v>
      </c>
      <c r="C25" s="436" t="s">
        <v>2526</v>
      </c>
      <c r="D25" s="436" t="s">
        <v>2507</v>
      </c>
      <c r="E25" s="760"/>
      <c r="F25" s="760"/>
      <c r="G25" s="760"/>
      <c r="H25" s="760"/>
      <c r="I25" s="760"/>
      <c r="J25" s="760"/>
      <c r="K25" s="316" t="s">
        <v>2499</v>
      </c>
      <c r="L25" s="436" t="s">
        <v>2525</v>
      </c>
      <c r="M25" s="436" t="s">
        <v>2526</v>
      </c>
      <c r="N25" s="436" t="s">
        <v>2507</v>
      </c>
      <c r="O25" s="760"/>
    </row>
    <row r="26" spans="1:15">
      <c r="A26" s="430">
        <v>14</v>
      </c>
      <c r="B26" s="436" t="s">
        <v>2527</v>
      </c>
      <c r="C26" s="436" t="s">
        <v>2528</v>
      </c>
      <c r="D26" s="436" t="s">
        <v>2489</v>
      </c>
      <c r="E26" s="760"/>
      <c r="F26" s="760"/>
      <c r="G26" s="760"/>
      <c r="H26" s="760"/>
      <c r="I26" s="760"/>
      <c r="J26" s="760"/>
      <c r="K26" s="316" t="s">
        <v>2499</v>
      </c>
      <c r="L26" s="436" t="s">
        <v>2527</v>
      </c>
      <c r="M26" s="436" t="s">
        <v>2528</v>
      </c>
      <c r="N26" s="436" t="s">
        <v>2489</v>
      </c>
      <c r="O26" s="760"/>
    </row>
    <row r="27" spans="1:15">
      <c r="A27" s="430">
        <v>15</v>
      </c>
      <c r="B27" s="436" t="s">
        <v>2529</v>
      </c>
      <c r="C27" s="436" t="s">
        <v>2530</v>
      </c>
      <c r="D27" s="436" t="s">
        <v>2510</v>
      </c>
      <c r="E27" s="760"/>
      <c r="F27" s="760"/>
      <c r="G27" s="760"/>
      <c r="H27" s="760"/>
      <c r="I27" s="760"/>
      <c r="J27" s="760"/>
      <c r="K27" s="316" t="s">
        <v>2499</v>
      </c>
      <c r="L27" s="436" t="s">
        <v>2529</v>
      </c>
      <c r="M27" s="436" t="s">
        <v>2530</v>
      </c>
      <c r="N27" s="436" t="s">
        <v>2510</v>
      </c>
      <c r="O27" s="760"/>
    </row>
    <row r="28" spans="1:15">
      <c r="A28" s="430">
        <v>16</v>
      </c>
      <c r="B28" s="436" t="s">
        <v>2531</v>
      </c>
      <c r="C28" s="436" t="s">
        <v>2532</v>
      </c>
      <c r="D28" s="436" t="s">
        <v>2510</v>
      </c>
      <c r="E28" s="760"/>
      <c r="F28" s="760"/>
      <c r="G28" s="760"/>
      <c r="H28" s="760"/>
      <c r="I28" s="760"/>
      <c r="J28" s="760"/>
      <c r="K28" s="316" t="s">
        <v>2499</v>
      </c>
      <c r="L28" s="436" t="s">
        <v>2531</v>
      </c>
      <c r="M28" s="436" t="s">
        <v>2532</v>
      </c>
      <c r="N28" s="436" t="s">
        <v>2510</v>
      </c>
      <c r="O28" s="760"/>
    </row>
    <row r="29" spans="1:15">
      <c r="A29" s="430">
        <v>17</v>
      </c>
      <c r="B29" s="436" t="s">
        <v>2533</v>
      </c>
      <c r="C29" s="436" t="s">
        <v>2534</v>
      </c>
      <c r="D29" s="436" t="s">
        <v>2510</v>
      </c>
      <c r="E29" s="760"/>
      <c r="F29" s="760"/>
      <c r="G29" s="760"/>
      <c r="H29" s="760"/>
      <c r="I29" s="760"/>
      <c r="J29" s="760"/>
      <c r="K29" s="316" t="s">
        <v>2499</v>
      </c>
      <c r="L29" s="436" t="s">
        <v>2533</v>
      </c>
      <c r="M29" s="436" t="s">
        <v>2534</v>
      </c>
      <c r="N29" s="436" t="s">
        <v>2510</v>
      </c>
      <c r="O29" s="760"/>
    </row>
    <row r="30" spans="1:15">
      <c r="A30" s="430">
        <v>18</v>
      </c>
      <c r="B30" s="436" t="s">
        <v>2535</v>
      </c>
      <c r="C30" s="436" t="s">
        <v>2536</v>
      </c>
      <c r="D30" s="436" t="s">
        <v>2510</v>
      </c>
      <c r="E30" s="760"/>
      <c r="F30" s="760"/>
      <c r="G30" s="760"/>
      <c r="H30" s="760"/>
      <c r="I30" s="760"/>
      <c r="J30" s="760"/>
      <c r="K30" s="316" t="s">
        <v>2499</v>
      </c>
      <c r="L30" s="436" t="s">
        <v>2535</v>
      </c>
      <c r="M30" s="436" t="s">
        <v>2536</v>
      </c>
      <c r="N30" s="436" t="s">
        <v>2510</v>
      </c>
      <c r="O30" s="760"/>
    </row>
    <row r="31" spans="1:15">
      <c r="A31" s="430">
        <v>19</v>
      </c>
      <c r="B31" s="436" t="s">
        <v>2537</v>
      </c>
      <c r="C31" s="436" t="s">
        <v>2538</v>
      </c>
      <c r="D31" s="436" t="s">
        <v>2510</v>
      </c>
      <c r="E31" s="760"/>
      <c r="F31" s="760"/>
      <c r="G31" s="760"/>
      <c r="H31" s="760"/>
      <c r="I31" s="760"/>
      <c r="J31" s="760"/>
      <c r="K31" s="316" t="s">
        <v>2499</v>
      </c>
      <c r="L31" s="436" t="s">
        <v>2537</v>
      </c>
      <c r="M31" s="436" t="s">
        <v>2538</v>
      </c>
      <c r="N31" s="436" t="s">
        <v>2510</v>
      </c>
      <c r="O31" s="760"/>
    </row>
    <row r="32" spans="1:15">
      <c r="A32" s="430">
        <v>20</v>
      </c>
      <c r="B32" s="436" t="s">
        <v>2539</v>
      </c>
      <c r="C32" s="436" t="s">
        <v>2540</v>
      </c>
      <c r="D32" s="436" t="s">
        <v>2510</v>
      </c>
      <c r="E32" s="760"/>
      <c r="F32" s="760"/>
      <c r="G32" s="760"/>
      <c r="H32" s="760"/>
      <c r="I32" s="760"/>
      <c r="J32" s="760"/>
      <c r="K32" s="316" t="s">
        <v>2499</v>
      </c>
      <c r="L32" s="436" t="s">
        <v>2539</v>
      </c>
      <c r="M32" s="436" t="s">
        <v>2540</v>
      </c>
      <c r="N32" s="436" t="s">
        <v>2510</v>
      </c>
      <c r="O32" s="760"/>
    </row>
    <row r="33" spans="1:15">
      <c r="A33" s="430">
        <v>21</v>
      </c>
      <c r="B33" s="436" t="s">
        <v>2541</v>
      </c>
      <c r="C33" s="436" t="s">
        <v>2542</v>
      </c>
      <c r="D33" s="436" t="s">
        <v>2510</v>
      </c>
      <c r="E33" s="760"/>
      <c r="F33" s="760"/>
      <c r="G33" s="760"/>
      <c r="H33" s="760"/>
      <c r="I33" s="760"/>
      <c r="J33" s="760"/>
      <c r="K33" s="316" t="s">
        <v>2499</v>
      </c>
      <c r="L33" s="436" t="s">
        <v>2541</v>
      </c>
      <c r="M33" s="436" t="s">
        <v>2542</v>
      </c>
      <c r="N33" s="436" t="s">
        <v>2510</v>
      </c>
      <c r="O33" s="760"/>
    </row>
    <row r="34" spans="1:15">
      <c r="A34" s="430">
        <v>22</v>
      </c>
      <c r="B34" s="436" t="s">
        <v>2543</v>
      </c>
      <c r="C34" s="436" t="s">
        <v>2544</v>
      </c>
      <c r="D34" s="436" t="s">
        <v>2510</v>
      </c>
      <c r="E34" s="760"/>
      <c r="F34" s="760"/>
      <c r="G34" s="760"/>
      <c r="H34" s="760"/>
      <c r="I34" s="760"/>
      <c r="J34" s="760"/>
      <c r="K34" s="316" t="s">
        <v>2499</v>
      </c>
      <c r="L34" s="436" t="s">
        <v>2543</v>
      </c>
      <c r="M34" s="436" t="s">
        <v>2544</v>
      </c>
      <c r="N34" s="436" t="s">
        <v>2510</v>
      </c>
      <c r="O34" s="760"/>
    </row>
    <row r="35" spans="1:15">
      <c r="A35" s="430">
        <v>23</v>
      </c>
      <c r="B35" s="436" t="s">
        <v>2545</v>
      </c>
      <c r="C35" s="436" t="s">
        <v>2546</v>
      </c>
      <c r="D35" s="436" t="s">
        <v>2510</v>
      </c>
      <c r="E35" s="760"/>
      <c r="F35" s="760"/>
      <c r="G35" s="760"/>
      <c r="H35" s="760"/>
      <c r="I35" s="760"/>
      <c r="J35" s="760"/>
      <c r="K35" s="316" t="s">
        <v>2499</v>
      </c>
      <c r="L35" s="436" t="s">
        <v>2545</v>
      </c>
      <c r="M35" s="436" t="s">
        <v>2546</v>
      </c>
      <c r="N35" s="436" t="s">
        <v>2510</v>
      </c>
      <c r="O35" s="760"/>
    </row>
    <row r="36" spans="1:15">
      <c r="A36" s="430">
        <v>24</v>
      </c>
      <c r="B36" s="436" t="s">
        <v>2547</v>
      </c>
      <c r="C36" s="436" t="s">
        <v>2548</v>
      </c>
      <c r="D36" s="436" t="s">
        <v>2510</v>
      </c>
      <c r="E36" s="760"/>
      <c r="F36" s="760"/>
      <c r="G36" s="760"/>
      <c r="H36" s="760"/>
      <c r="I36" s="760"/>
      <c r="J36" s="760"/>
      <c r="K36" s="316" t="s">
        <v>2499</v>
      </c>
      <c r="L36" s="436" t="s">
        <v>2547</v>
      </c>
      <c r="M36" s="436" t="s">
        <v>2548</v>
      </c>
      <c r="N36" s="436" t="s">
        <v>2510</v>
      </c>
      <c r="O36" s="760"/>
    </row>
    <row r="37" spans="1:15">
      <c r="A37" s="430">
        <v>25</v>
      </c>
      <c r="B37" s="436" t="s">
        <v>2549</v>
      </c>
      <c r="C37" s="436" t="s">
        <v>2550</v>
      </c>
      <c r="D37" s="436" t="s">
        <v>2510</v>
      </c>
      <c r="E37" s="760"/>
      <c r="F37" s="760"/>
      <c r="G37" s="760"/>
      <c r="H37" s="760"/>
      <c r="I37" s="760"/>
      <c r="J37" s="760"/>
      <c r="K37" s="316" t="s">
        <v>2499</v>
      </c>
      <c r="L37" s="436" t="s">
        <v>2549</v>
      </c>
      <c r="M37" s="436" t="s">
        <v>2550</v>
      </c>
      <c r="N37" s="436" t="s">
        <v>2510</v>
      </c>
      <c r="O37" s="760"/>
    </row>
    <row r="38" spans="1:15">
      <c r="A38" s="430">
        <v>26</v>
      </c>
      <c r="B38" s="436" t="s">
        <v>2551</v>
      </c>
      <c r="C38" s="436" t="s">
        <v>2552</v>
      </c>
      <c r="D38" s="436" t="s">
        <v>2510</v>
      </c>
      <c r="E38" s="760"/>
      <c r="F38" s="760"/>
      <c r="G38" s="760"/>
      <c r="H38" s="760"/>
      <c r="I38" s="760"/>
      <c r="J38" s="760"/>
      <c r="K38" s="316" t="s">
        <v>2499</v>
      </c>
      <c r="L38" s="436" t="s">
        <v>2551</v>
      </c>
      <c r="M38" s="436" t="s">
        <v>2552</v>
      </c>
      <c r="N38" s="436" t="s">
        <v>2510</v>
      </c>
      <c r="O38" s="760"/>
    </row>
    <row r="39" spans="1:15">
      <c r="A39" s="430">
        <v>27</v>
      </c>
      <c r="B39" s="436" t="s">
        <v>2553</v>
      </c>
      <c r="C39" s="436" t="s">
        <v>2554</v>
      </c>
      <c r="D39" s="436" t="s">
        <v>2510</v>
      </c>
      <c r="E39" s="760"/>
      <c r="F39" s="760"/>
      <c r="G39" s="760"/>
      <c r="H39" s="760"/>
      <c r="I39" s="760"/>
      <c r="J39" s="760"/>
      <c r="K39" s="316" t="s">
        <v>2499</v>
      </c>
      <c r="L39" s="436" t="s">
        <v>2553</v>
      </c>
      <c r="M39" s="436" t="s">
        <v>2554</v>
      </c>
      <c r="N39" s="436" t="s">
        <v>2510</v>
      </c>
      <c r="O39" s="760"/>
    </row>
    <row r="40" spans="1:15">
      <c r="A40" s="430">
        <v>28</v>
      </c>
      <c r="B40" s="436" t="s">
        <v>2555</v>
      </c>
      <c r="C40" s="436" t="s">
        <v>2556</v>
      </c>
      <c r="D40" s="436" t="s">
        <v>2510</v>
      </c>
      <c r="E40" s="760"/>
      <c r="F40" s="760"/>
      <c r="G40" s="760"/>
      <c r="H40" s="760"/>
      <c r="I40" s="760"/>
      <c r="J40" s="760"/>
      <c r="K40" s="316" t="s">
        <v>2499</v>
      </c>
      <c r="L40" s="436" t="s">
        <v>2555</v>
      </c>
      <c r="M40" s="436" t="s">
        <v>2556</v>
      </c>
      <c r="N40" s="436" t="s">
        <v>2510</v>
      </c>
      <c r="O40" s="760"/>
    </row>
    <row r="41" spans="1:15">
      <c r="A41" s="430">
        <v>29</v>
      </c>
      <c r="B41" s="436" t="s">
        <v>2557</v>
      </c>
      <c r="C41" s="436" t="s">
        <v>2558</v>
      </c>
      <c r="D41" s="436" t="s">
        <v>2510</v>
      </c>
      <c r="E41" s="760"/>
      <c r="F41" s="760"/>
      <c r="G41" s="760"/>
      <c r="H41" s="760"/>
      <c r="I41" s="760"/>
      <c r="J41" s="760"/>
      <c r="K41" s="316" t="s">
        <v>2499</v>
      </c>
      <c r="L41" s="436" t="s">
        <v>2557</v>
      </c>
      <c r="M41" s="436" t="s">
        <v>2558</v>
      </c>
      <c r="N41" s="436" t="s">
        <v>2510</v>
      </c>
      <c r="O41" s="760"/>
    </row>
    <row r="42" spans="1:15">
      <c r="A42" s="430">
        <v>30</v>
      </c>
      <c r="B42" s="436" t="s">
        <v>2559</v>
      </c>
      <c r="C42" s="436" t="s">
        <v>2560</v>
      </c>
      <c r="D42" s="436" t="s">
        <v>2510</v>
      </c>
      <c r="E42" s="760"/>
      <c r="F42" s="760"/>
      <c r="G42" s="760"/>
      <c r="H42" s="760"/>
      <c r="I42" s="760"/>
      <c r="J42" s="760"/>
      <c r="K42" s="316" t="s">
        <v>2499</v>
      </c>
      <c r="L42" s="436" t="s">
        <v>2559</v>
      </c>
      <c r="M42" s="436" t="s">
        <v>2560</v>
      </c>
      <c r="N42" s="436" t="s">
        <v>2510</v>
      </c>
      <c r="O42" s="760"/>
    </row>
    <row r="43" spans="1:15">
      <c r="A43" s="430">
        <v>31</v>
      </c>
      <c r="B43" s="436" t="s">
        <v>2561</v>
      </c>
      <c r="C43" s="436" t="s">
        <v>2562</v>
      </c>
      <c r="D43" s="436" t="s">
        <v>2510</v>
      </c>
      <c r="E43" s="760"/>
      <c r="F43" s="760"/>
      <c r="G43" s="760"/>
      <c r="H43" s="760"/>
      <c r="I43" s="760"/>
      <c r="J43" s="760"/>
      <c r="K43" s="316" t="s">
        <v>2499</v>
      </c>
      <c r="L43" s="436" t="s">
        <v>2561</v>
      </c>
      <c r="M43" s="436" t="s">
        <v>2562</v>
      </c>
      <c r="N43" s="436" t="s">
        <v>2510</v>
      </c>
      <c r="O43" s="760"/>
    </row>
    <row r="44" spans="1:15">
      <c r="A44" s="430">
        <v>32</v>
      </c>
      <c r="B44" s="436" t="s">
        <v>2563</v>
      </c>
      <c r="C44" s="436" t="s">
        <v>2564</v>
      </c>
      <c r="D44" s="436" t="s">
        <v>2510</v>
      </c>
      <c r="E44" s="760"/>
      <c r="F44" s="760"/>
      <c r="G44" s="760"/>
      <c r="H44" s="760"/>
      <c r="I44" s="760"/>
      <c r="J44" s="760"/>
      <c r="K44" s="316" t="s">
        <v>2499</v>
      </c>
      <c r="L44" s="436" t="s">
        <v>2563</v>
      </c>
      <c r="M44" s="436" t="s">
        <v>2564</v>
      </c>
      <c r="N44" s="436" t="s">
        <v>2510</v>
      </c>
      <c r="O44" s="760"/>
    </row>
    <row r="45" spans="1:15">
      <c r="A45" s="430">
        <v>33</v>
      </c>
      <c r="B45" s="436" t="s">
        <v>2565</v>
      </c>
      <c r="C45" s="436" t="s">
        <v>2566</v>
      </c>
      <c r="D45" s="436" t="s">
        <v>2510</v>
      </c>
      <c r="E45" s="760"/>
      <c r="F45" s="760"/>
      <c r="G45" s="760"/>
      <c r="H45" s="760"/>
      <c r="I45" s="760"/>
      <c r="J45" s="760"/>
      <c r="K45" s="316" t="s">
        <v>2499</v>
      </c>
      <c r="L45" s="436" t="s">
        <v>2565</v>
      </c>
      <c r="M45" s="436" t="s">
        <v>2566</v>
      </c>
      <c r="N45" s="436" t="s">
        <v>2510</v>
      </c>
      <c r="O45" s="760"/>
    </row>
    <row r="46" spans="1:15">
      <c r="A46" s="430">
        <v>34</v>
      </c>
      <c r="B46" s="436" t="s">
        <v>2567</v>
      </c>
      <c r="C46" s="436" t="s">
        <v>2568</v>
      </c>
      <c r="D46" s="436" t="s">
        <v>2510</v>
      </c>
      <c r="E46" s="760"/>
      <c r="F46" s="760"/>
      <c r="G46" s="760"/>
      <c r="H46" s="760"/>
      <c r="I46" s="760"/>
      <c r="J46" s="760"/>
      <c r="K46" s="316" t="s">
        <v>2499</v>
      </c>
      <c r="L46" s="436" t="s">
        <v>2567</v>
      </c>
      <c r="M46" s="436" t="s">
        <v>2568</v>
      </c>
      <c r="N46" s="436" t="s">
        <v>2510</v>
      </c>
      <c r="O46" s="760"/>
    </row>
    <row r="47" spans="1:15">
      <c r="A47" s="430">
        <v>35</v>
      </c>
      <c r="B47" s="436" t="s">
        <v>2569</v>
      </c>
      <c r="C47" s="436" t="s">
        <v>2570</v>
      </c>
      <c r="D47" s="436" t="s">
        <v>2510</v>
      </c>
      <c r="E47" s="760"/>
      <c r="F47" s="760"/>
      <c r="G47" s="760"/>
      <c r="H47" s="760"/>
      <c r="I47" s="760"/>
      <c r="J47" s="760"/>
      <c r="K47" s="316" t="s">
        <v>2499</v>
      </c>
      <c r="L47" s="436" t="s">
        <v>2569</v>
      </c>
      <c r="M47" s="436" t="s">
        <v>2570</v>
      </c>
      <c r="N47" s="436" t="s">
        <v>2510</v>
      </c>
      <c r="O47" s="760"/>
    </row>
    <row r="48" spans="1:15">
      <c r="A48" s="430">
        <v>36</v>
      </c>
      <c r="B48" s="436" t="s">
        <v>2571</v>
      </c>
      <c r="C48" s="436" t="s">
        <v>2572</v>
      </c>
      <c r="D48" s="436" t="s">
        <v>2510</v>
      </c>
      <c r="E48" s="760"/>
      <c r="F48" s="760"/>
      <c r="G48" s="760"/>
      <c r="H48" s="760"/>
      <c r="I48" s="760"/>
      <c r="J48" s="760"/>
      <c r="K48" s="316" t="s">
        <v>2499</v>
      </c>
      <c r="L48" s="436" t="s">
        <v>2571</v>
      </c>
      <c r="M48" s="436" t="s">
        <v>2572</v>
      </c>
      <c r="N48" s="436" t="s">
        <v>2510</v>
      </c>
      <c r="O48" s="760"/>
    </row>
    <row r="49" spans="1:15">
      <c r="A49" s="430">
        <v>37</v>
      </c>
      <c r="B49" s="436" t="s">
        <v>2573</v>
      </c>
      <c r="C49" s="436" t="s">
        <v>2574</v>
      </c>
      <c r="D49" s="436" t="s">
        <v>2510</v>
      </c>
      <c r="E49" s="760"/>
      <c r="F49" s="760"/>
      <c r="G49" s="760"/>
      <c r="H49" s="760"/>
      <c r="I49" s="760"/>
      <c r="J49" s="760"/>
      <c r="K49" s="316" t="s">
        <v>2499</v>
      </c>
      <c r="L49" s="436" t="s">
        <v>2573</v>
      </c>
      <c r="M49" s="436" t="s">
        <v>2574</v>
      </c>
      <c r="N49" s="436" t="s">
        <v>2510</v>
      </c>
      <c r="O49" s="760"/>
    </row>
    <row r="50" spans="1:15">
      <c r="A50" s="430">
        <v>38</v>
      </c>
      <c r="B50" s="436" t="s">
        <v>2575</v>
      </c>
      <c r="C50" s="436" t="s">
        <v>2576</v>
      </c>
      <c r="D50" s="436" t="s">
        <v>2510</v>
      </c>
      <c r="E50" s="760"/>
      <c r="F50" s="760"/>
      <c r="G50" s="760"/>
      <c r="H50" s="760"/>
      <c r="I50" s="760"/>
      <c r="J50" s="760"/>
      <c r="K50" s="316" t="s">
        <v>2499</v>
      </c>
      <c r="L50" s="436" t="s">
        <v>2575</v>
      </c>
      <c r="M50" s="436" t="s">
        <v>2576</v>
      </c>
      <c r="N50" s="436" t="s">
        <v>2510</v>
      </c>
      <c r="O50" s="760"/>
    </row>
    <row r="51" spans="1:15">
      <c r="A51" s="430">
        <v>39</v>
      </c>
      <c r="B51" s="436" t="s">
        <v>2577</v>
      </c>
      <c r="C51" s="436" t="s">
        <v>2578</v>
      </c>
      <c r="D51" s="436" t="s">
        <v>2510</v>
      </c>
      <c r="E51" s="760"/>
      <c r="F51" s="760"/>
      <c r="G51" s="760"/>
      <c r="H51" s="760"/>
      <c r="I51" s="760"/>
      <c r="J51" s="760"/>
      <c r="K51" s="316" t="s">
        <v>2499</v>
      </c>
      <c r="L51" s="436" t="s">
        <v>2577</v>
      </c>
      <c r="M51" s="436" t="s">
        <v>2578</v>
      </c>
      <c r="N51" s="436" t="s">
        <v>2510</v>
      </c>
      <c r="O51" s="760"/>
    </row>
    <row r="52" spans="1:15">
      <c r="A52" s="430">
        <v>40</v>
      </c>
      <c r="B52" s="436" t="s">
        <v>2579</v>
      </c>
      <c r="C52" s="436" t="s">
        <v>2580</v>
      </c>
      <c r="D52" s="436" t="s">
        <v>2510</v>
      </c>
      <c r="E52" s="760"/>
      <c r="F52" s="760"/>
      <c r="G52" s="760"/>
      <c r="H52" s="760"/>
      <c r="I52" s="760"/>
      <c r="J52" s="760"/>
      <c r="K52" s="316" t="s">
        <v>2499</v>
      </c>
      <c r="L52" s="436" t="s">
        <v>2579</v>
      </c>
      <c r="M52" s="436" t="s">
        <v>2580</v>
      </c>
      <c r="N52" s="436" t="s">
        <v>2510</v>
      </c>
      <c r="O52" s="760"/>
    </row>
    <row r="53" spans="1:15">
      <c r="A53" s="430">
        <v>41</v>
      </c>
      <c r="B53" s="436" t="s">
        <v>2581</v>
      </c>
      <c r="C53" s="436" t="s">
        <v>2582</v>
      </c>
      <c r="D53" s="436" t="s">
        <v>2510</v>
      </c>
      <c r="E53" s="760"/>
      <c r="F53" s="760"/>
      <c r="G53" s="760"/>
      <c r="H53" s="760"/>
      <c r="I53" s="760"/>
      <c r="J53" s="760"/>
      <c r="K53" s="316" t="s">
        <v>2499</v>
      </c>
      <c r="L53" s="436" t="s">
        <v>2581</v>
      </c>
      <c r="M53" s="436" t="s">
        <v>2582</v>
      </c>
      <c r="N53" s="436" t="s">
        <v>2510</v>
      </c>
      <c r="O53" s="760"/>
    </row>
    <row r="54" spans="1:15">
      <c r="A54" s="430">
        <v>42</v>
      </c>
      <c r="B54" s="436" t="s">
        <v>2583</v>
      </c>
      <c r="C54" s="436" t="s">
        <v>2584</v>
      </c>
      <c r="D54" s="436" t="s">
        <v>2510</v>
      </c>
      <c r="E54" s="760"/>
      <c r="F54" s="760"/>
      <c r="G54" s="760"/>
      <c r="H54" s="760"/>
      <c r="I54" s="760"/>
      <c r="J54" s="760"/>
      <c r="K54" s="316" t="s">
        <v>2499</v>
      </c>
      <c r="L54" s="436" t="s">
        <v>2583</v>
      </c>
      <c r="M54" s="436" t="s">
        <v>2584</v>
      </c>
      <c r="N54" s="436" t="s">
        <v>2510</v>
      </c>
      <c r="O54" s="760"/>
    </row>
    <row r="55" spans="1:15">
      <c r="A55" s="430">
        <v>43</v>
      </c>
      <c r="B55" s="436" t="s">
        <v>2585</v>
      </c>
      <c r="C55" s="436" t="s">
        <v>2586</v>
      </c>
      <c r="D55" s="436" t="s">
        <v>2510</v>
      </c>
      <c r="E55" s="760"/>
      <c r="F55" s="760"/>
      <c r="G55" s="760"/>
      <c r="H55" s="760"/>
      <c r="I55" s="760"/>
      <c r="J55" s="760"/>
      <c r="K55" s="316" t="s">
        <v>2499</v>
      </c>
      <c r="L55" s="436" t="s">
        <v>2585</v>
      </c>
      <c r="M55" s="436" t="s">
        <v>2586</v>
      </c>
      <c r="N55" s="436" t="s">
        <v>2510</v>
      </c>
      <c r="O55" s="760"/>
    </row>
    <row r="56" spans="1:15">
      <c r="A56" s="430">
        <v>44</v>
      </c>
      <c r="B56" s="436" t="s">
        <v>2587</v>
      </c>
      <c r="C56" s="436" t="s">
        <v>2588</v>
      </c>
      <c r="D56" s="436" t="s">
        <v>2510</v>
      </c>
      <c r="E56" s="760"/>
      <c r="F56" s="760"/>
      <c r="G56" s="760"/>
      <c r="H56" s="760"/>
      <c r="I56" s="760"/>
      <c r="J56" s="760"/>
      <c r="K56" s="316" t="s">
        <v>2499</v>
      </c>
      <c r="L56" s="436" t="s">
        <v>2587</v>
      </c>
      <c r="M56" s="436" t="s">
        <v>2588</v>
      </c>
      <c r="N56" s="436" t="s">
        <v>2510</v>
      </c>
      <c r="O56" s="760"/>
    </row>
    <row r="57" spans="1:15">
      <c r="A57" s="430">
        <v>45</v>
      </c>
      <c r="B57" s="436" t="s">
        <v>2589</v>
      </c>
      <c r="C57" s="436" t="s">
        <v>2590</v>
      </c>
      <c r="D57" s="436" t="s">
        <v>2510</v>
      </c>
      <c r="E57" s="760"/>
      <c r="F57" s="760"/>
      <c r="G57" s="760"/>
      <c r="H57" s="760"/>
      <c r="I57" s="760"/>
      <c r="J57" s="760"/>
      <c r="K57" s="316" t="s">
        <v>2499</v>
      </c>
      <c r="L57" s="436" t="s">
        <v>2589</v>
      </c>
      <c r="M57" s="436" t="s">
        <v>2590</v>
      </c>
      <c r="N57" s="436" t="s">
        <v>2510</v>
      </c>
      <c r="O57" s="760"/>
    </row>
    <row r="58" spans="1:15">
      <c r="A58" s="430">
        <v>46</v>
      </c>
      <c r="B58" s="436" t="s">
        <v>2591</v>
      </c>
      <c r="C58" s="436" t="s">
        <v>2592</v>
      </c>
      <c r="D58" s="436" t="s">
        <v>2510</v>
      </c>
      <c r="E58" s="760"/>
      <c r="F58" s="760"/>
      <c r="G58" s="760"/>
      <c r="H58" s="760"/>
      <c r="I58" s="760"/>
      <c r="J58" s="760"/>
      <c r="K58" s="316" t="s">
        <v>2499</v>
      </c>
      <c r="L58" s="436" t="s">
        <v>2591</v>
      </c>
      <c r="M58" s="436" t="s">
        <v>2592</v>
      </c>
      <c r="N58" s="436" t="s">
        <v>2510</v>
      </c>
      <c r="O58" s="760"/>
    </row>
    <row r="59" spans="1:15">
      <c r="A59" s="430">
        <v>47</v>
      </c>
      <c r="B59" s="436" t="s">
        <v>2593</v>
      </c>
      <c r="C59" s="436" t="s">
        <v>2594</v>
      </c>
      <c r="D59" s="436" t="s">
        <v>2510</v>
      </c>
      <c r="E59" s="760"/>
      <c r="F59" s="760"/>
      <c r="G59" s="760"/>
      <c r="H59" s="760"/>
      <c r="I59" s="760"/>
      <c r="J59" s="760"/>
      <c r="K59" s="316" t="s">
        <v>2499</v>
      </c>
      <c r="L59" s="436" t="s">
        <v>2593</v>
      </c>
      <c r="M59" s="436" t="s">
        <v>2594</v>
      </c>
      <c r="N59" s="436" t="s">
        <v>2510</v>
      </c>
      <c r="O59" s="760"/>
    </row>
    <row r="60" spans="1:15">
      <c r="A60" s="430">
        <v>48</v>
      </c>
      <c r="B60" s="436" t="s">
        <v>2595</v>
      </c>
      <c r="C60" s="436" t="s">
        <v>2596</v>
      </c>
      <c r="D60" s="436" t="s">
        <v>2510</v>
      </c>
      <c r="E60" s="760"/>
      <c r="F60" s="760"/>
      <c r="G60" s="760"/>
      <c r="H60" s="760"/>
      <c r="I60" s="760"/>
      <c r="J60" s="760"/>
      <c r="K60" s="316" t="s">
        <v>2499</v>
      </c>
      <c r="L60" s="436" t="s">
        <v>2595</v>
      </c>
      <c r="M60" s="436" t="s">
        <v>2596</v>
      </c>
      <c r="N60" s="436" t="s">
        <v>2510</v>
      </c>
      <c r="O60" s="760"/>
    </row>
    <row r="61" spans="1:15">
      <c r="A61" s="430">
        <v>49</v>
      </c>
      <c r="B61" s="436" t="s">
        <v>2597</v>
      </c>
      <c r="C61" s="436" t="s">
        <v>2598</v>
      </c>
      <c r="D61" s="436" t="s">
        <v>2510</v>
      </c>
      <c r="E61" s="760"/>
      <c r="F61" s="760"/>
      <c r="G61" s="760"/>
      <c r="H61" s="760"/>
      <c r="I61" s="760"/>
      <c r="J61" s="760"/>
      <c r="K61" s="316" t="s">
        <v>2499</v>
      </c>
      <c r="L61" s="436" t="s">
        <v>2597</v>
      </c>
      <c r="M61" s="436" t="s">
        <v>2598</v>
      </c>
      <c r="N61" s="436" t="s">
        <v>2510</v>
      </c>
      <c r="O61" s="760"/>
    </row>
    <row r="62" spans="1:15">
      <c r="A62" s="430">
        <v>50</v>
      </c>
      <c r="B62" s="436" t="s">
        <v>2599</v>
      </c>
      <c r="C62" s="436" t="s">
        <v>2600</v>
      </c>
      <c r="D62" s="436" t="s">
        <v>2510</v>
      </c>
      <c r="E62" s="760"/>
      <c r="F62" s="760"/>
      <c r="G62" s="760"/>
      <c r="H62" s="760"/>
      <c r="I62" s="760"/>
      <c r="J62" s="760"/>
      <c r="K62" s="316" t="s">
        <v>2499</v>
      </c>
      <c r="L62" s="436" t="s">
        <v>2599</v>
      </c>
      <c r="M62" s="436" t="s">
        <v>2600</v>
      </c>
      <c r="N62" s="436" t="s">
        <v>2510</v>
      </c>
      <c r="O62" s="760"/>
    </row>
  </sheetData>
  <phoneticPr fontId="5" type="noConversion"/>
  <dataValidations count="3">
    <dataValidation type="list" allowBlank="1" showInputMessage="1" showErrorMessage="1" sqref="B6" xr:uid="{00000000-0002-0000-0C00-000000000000}">
      <formula1>"Mi: Minute,H: Hour,D: Daily,W: Weekly,M: Monthly,Y: Yearly"</formula1>
    </dataValidation>
    <dataValidation type="list" allowBlank="1" showInputMessage="1" showErrorMessage="1" sqref="B7 B9" xr:uid="{00000000-0002-0000-0C00-000001000000}">
      <formula1>"替换,追加"</formula1>
    </dataValidation>
    <dataValidation type="list" allowBlank="1" showInputMessage="1" showErrorMessage="1" sqref="J12:J15" xr:uid="{00000000-0002-0000-0C00-000002000000}">
      <formula1>"匹配,基线特有,本地扩充,废弃"</formula1>
    </dataValidation>
  </dataValidations>
  <hyperlinks>
    <hyperlink ref="A1" location="目录!A1" display="返回" xr:uid="{00000000-0004-0000-0C00-000000000000}"/>
  </hyperlinks>
  <pageMargins left="0.69930555555555596" right="0.69930555555555596" top="0.75" bottom="0.75" header="0.3" footer="0.3"/>
  <pageSetup paperSize="9" orientation="portrait"/>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77"/>
  <sheetViews>
    <sheetView topLeftCell="A19" workbookViewId="0"/>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5" width="12" style="396" customWidth="1"/>
    <col min="6" max="6" width="7.88671875" style="396" customWidth="1"/>
    <col min="7" max="8" width="4.6640625" style="396" customWidth="1"/>
    <col min="9" max="9" width="8.6640625" style="396" customWidth="1"/>
    <col min="10" max="10" width="11.21875" style="396" customWidth="1"/>
    <col min="11" max="11" width="20.6640625" style="396" customWidth="1"/>
    <col min="12" max="12" width="13.6640625" style="396" customWidth="1"/>
    <col min="13" max="13" width="14.88671875" style="396" customWidth="1"/>
    <col min="14" max="15" width="13.77734375" style="396" customWidth="1"/>
    <col min="16" max="16384" width="9" style="396"/>
  </cols>
  <sheetData>
    <row r="1" spans="1:15">
      <c r="A1" s="1824" t="s">
        <v>2037</v>
      </c>
      <c r="B1" s="331"/>
      <c r="C1" s="331"/>
      <c r="D1" s="331"/>
      <c r="E1" s="331"/>
      <c r="F1" s="331"/>
      <c r="G1" s="331"/>
      <c r="H1" s="331"/>
      <c r="I1" s="331"/>
      <c r="J1" s="331"/>
      <c r="K1" s="336"/>
      <c r="L1" s="336"/>
      <c r="M1" s="336"/>
      <c r="N1" s="336"/>
      <c r="O1" s="336"/>
    </row>
    <row r="2" spans="1:15">
      <c r="A2" s="216" t="s">
        <v>2038</v>
      </c>
      <c r="B2" s="217"/>
      <c r="C2" s="217"/>
      <c r="D2" s="217"/>
      <c r="E2" s="217"/>
      <c r="F2" s="217"/>
      <c r="G2" s="217"/>
      <c r="H2" s="217"/>
      <c r="I2" s="217"/>
      <c r="J2" s="217"/>
      <c r="K2" s="337" t="s">
        <v>2039</v>
      </c>
      <c r="L2" s="338"/>
      <c r="M2" s="338"/>
      <c r="N2" s="338"/>
      <c r="O2" s="353"/>
    </row>
    <row r="3" spans="1:15">
      <c r="A3" s="218" t="s">
        <v>2040</v>
      </c>
      <c r="B3" s="1873" t="s">
        <v>2601</v>
      </c>
      <c r="C3" s="219"/>
      <c r="D3" s="219"/>
      <c r="E3" s="219"/>
      <c r="F3" s="219"/>
      <c r="G3" s="219"/>
      <c r="H3" s="219"/>
      <c r="I3" s="219"/>
      <c r="J3" s="219"/>
      <c r="K3" s="339" t="s">
        <v>2041</v>
      </c>
      <c r="L3" s="340" t="s">
        <v>2042</v>
      </c>
      <c r="M3" s="340"/>
      <c r="N3" s="354"/>
      <c r="O3" s="355"/>
    </row>
    <row r="4" spans="1:15" s="397" customFormat="1">
      <c r="A4" s="220" t="s">
        <v>2042</v>
      </c>
      <c r="B4" s="1874"/>
      <c r="C4" s="222"/>
      <c r="D4" s="222"/>
      <c r="E4" s="222"/>
      <c r="F4" s="222"/>
      <c r="G4" s="222"/>
      <c r="H4" s="222"/>
      <c r="I4" s="222"/>
      <c r="J4" s="222"/>
      <c r="K4" s="827" t="s">
        <v>2301</v>
      </c>
      <c r="L4" s="1877" t="s">
        <v>2602</v>
      </c>
      <c r="M4" s="827"/>
      <c r="N4" s="225"/>
      <c r="O4" s="827"/>
    </row>
    <row r="5" spans="1:15" s="397" customFormat="1">
      <c r="A5" s="220" t="s">
        <v>2041</v>
      </c>
      <c r="B5" s="225" t="s">
        <v>2043</v>
      </c>
      <c r="C5" s="222"/>
      <c r="D5" s="222"/>
      <c r="E5" s="222"/>
      <c r="F5" s="222"/>
      <c r="G5" s="222"/>
      <c r="H5" s="222"/>
      <c r="I5" s="222"/>
      <c r="J5" s="222"/>
      <c r="K5" s="1198"/>
      <c r="L5" s="342"/>
      <c r="M5" s="827"/>
      <c r="N5" s="225"/>
      <c r="O5" s="827"/>
    </row>
    <row r="6" spans="1:15" s="397" customFormat="1">
      <c r="A6" s="220" t="s">
        <v>2044</v>
      </c>
      <c r="B6" s="1175" t="s">
        <v>2303</v>
      </c>
      <c r="C6" s="222"/>
      <c r="D6" s="222"/>
      <c r="E6" s="222"/>
      <c r="F6" s="222"/>
      <c r="G6" s="222"/>
      <c r="H6" s="222"/>
      <c r="I6" s="222"/>
      <c r="J6" s="222"/>
      <c r="K6" s="1198"/>
      <c r="L6" s="827"/>
      <c r="M6" s="827"/>
      <c r="N6" s="225"/>
      <c r="O6" s="827"/>
    </row>
    <row r="7" spans="1:15">
      <c r="A7" s="223" t="s">
        <v>2046</v>
      </c>
      <c r="B7" s="1176" t="s">
        <v>2047</v>
      </c>
      <c r="C7" s="219"/>
      <c r="D7" s="219"/>
      <c r="E7" s="219"/>
      <c r="F7" s="219"/>
      <c r="G7" s="219"/>
      <c r="H7" s="219"/>
      <c r="I7" s="219"/>
      <c r="J7" s="219"/>
      <c r="K7" s="347"/>
      <c r="L7" s="346"/>
      <c r="M7" s="348"/>
      <c r="N7" s="358"/>
      <c r="O7" s="348"/>
    </row>
    <row r="8" spans="1:15">
      <c r="A8" s="223" t="s">
        <v>2048</v>
      </c>
      <c r="B8" s="225"/>
      <c r="C8" s="219"/>
      <c r="D8" s="219"/>
      <c r="E8" s="219"/>
      <c r="F8" s="219"/>
      <c r="G8" s="219"/>
      <c r="H8" s="219"/>
      <c r="I8" s="219"/>
      <c r="J8" s="219"/>
      <c r="K8" s="347"/>
      <c r="L8" s="346"/>
      <c r="M8" s="348"/>
      <c r="N8" s="358"/>
      <c r="O8" s="348"/>
    </row>
    <row r="9" spans="1:15">
      <c r="A9" s="223"/>
      <c r="B9" s="226"/>
      <c r="C9" s="219"/>
      <c r="D9" s="219"/>
      <c r="E9" s="219"/>
      <c r="F9" s="219"/>
      <c r="G9" s="219"/>
      <c r="H9" s="219"/>
      <c r="I9" s="219"/>
      <c r="J9" s="219"/>
      <c r="K9" s="347"/>
      <c r="L9" s="348"/>
      <c r="M9" s="348"/>
      <c r="N9" s="358"/>
      <c r="O9" s="67"/>
    </row>
    <row r="10" spans="1:15">
      <c r="A10" s="216" t="s">
        <v>2049</v>
      </c>
      <c r="B10" s="217"/>
      <c r="C10" s="217"/>
      <c r="D10" s="217"/>
      <c r="E10" s="217"/>
      <c r="F10" s="217"/>
      <c r="G10" s="217"/>
      <c r="H10" s="217"/>
      <c r="I10" s="217"/>
      <c r="J10" s="217"/>
      <c r="K10" s="337" t="s">
        <v>2050</v>
      </c>
      <c r="L10" s="338"/>
      <c r="M10" s="338"/>
      <c r="N10" s="338"/>
      <c r="O10" s="353"/>
    </row>
    <row r="11" spans="1:15">
      <c r="A11" s="227" t="s">
        <v>49</v>
      </c>
      <c r="B11" s="228" t="s">
        <v>2051</v>
      </c>
      <c r="C11" s="228" t="s">
        <v>2052</v>
      </c>
      <c r="D11" s="228" t="s">
        <v>2053</v>
      </c>
      <c r="E11" s="228" t="s">
        <v>2054</v>
      </c>
      <c r="F11" s="228" t="s">
        <v>2055</v>
      </c>
      <c r="G11" s="228" t="s">
        <v>2056</v>
      </c>
      <c r="H11" s="228" t="s">
        <v>2057</v>
      </c>
      <c r="I11" s="228" t="s">
        <v>73</v>
      </c>
      <c r="J11" s="232" t="s">
        <v>2058</v>
      </c>
      <c r="K11" s="349" t="s">
        <v>2059</v>
      </c>
      <c r="L11" s="350" t="s">
        <v>2060</v>
      </c>
      <c r="M11" s="350" t="s">
        <v>2061</v>
      </c>
      <c r="N11" s="359" t="s">
        <v>2062</v>
      </c>
      <c r="O11" s="350" t="s">
        <v>2063</v>
      </c>
    </row>
    <row r="12" spans="1:15" s="1370" customFormat="1" ht="13.2">
      <c r="A12" s="1875">
        <v>0</v>
      </c>
      <c r="B12" s="436" t="s">
        <v>2304</v>
      </c>
      <c r="C12" s="436" t="s">
        <v>2305</v>
      </c>
      <c r="D12" s="436" t="s">
        <v>2306</v>
      </c>
      <c r="E12" s="1876" t="s">
        <v>2307</v>
      </c>
      <c r="F12" s="1875"/>
      <c r="G12" s="1875"/>
      <c r="H12" s="1875"/>
      <c r="I12" s="1875"/>
      <c r="J12" s="1875"/>
      <c r="K12" s="436" t="s">
        <v>2603</v>
      </c>
      <c r="L12" s="436" t="s">
        <v>2304</v>
      </c>
      <c r="M12" s="436" t="s">
        <v>2305</v>
      </c>
      <c r="N12" s="436" t="s">
        <v>2306</v>
      </c>
      <c r="O12" s="436" t="s">
        <v>2304</v>
      </c>
    </row>
    <row r="13" spans="1:15" s="1370" customFormat="1" ht="13.2">
      <c r="A13" s="1875">
        <v>1</v>
      </c>
      <c r="B13" s="436" t="s">
        <v>2604</v>
      </c>
      <c r="C13" s="436" t="s">
        <v>2605</v>
      </c>
      <c r="D13" s="436" t="s">
        <v>2606</v>
      </c>
      <c r="E13" s="1876" t="s">
        <v>2307</v>
      </c>
      <c r="F13" s="1875"/>
      <c r="G13" s="1875"/>
      <c r="H13" s="1875"/>
      <c r="I13" s="1875"/>
      <c r="J13" s="1875"/>
      <c r="K13" s="436" t="s">
        <v>2603</v>
      </c>
      <c r="L13" s="436" t="s">
        <v>2604</v>
      </c>
      <c r="M13" s="436" t="s">
        <v>2605</v>
      </c>
      <c r="N13" s="436" t="s">
        <v>2606</v>
      </c>
      <c r="O13" s="436" t="s">
        <v>2604</v>
      </c>
    </row>
    <row r="14" spans="1:15" s="1370" customFormat="1" ht="13.2">
      <c r="A14" s="1875">
        <v>2</v>
      </c>
      <c r="B14" s="436" t="s">
        <v>2520</v>
      </c>
      <c r="C14" s="436" t="s">
        <v>2521</v>
      </c>
      <c r="D14" s="436" t="s">
        <v>2464</v>
      </c>
      <c r="E14" s="1876" t="s">
        <v>2307</v>
      </c>
      <c r="F14" s="1875"/>
      <c r="G14" s="1875"/>
      <c r="H14" s="1875"/>
      <c r="I14" s="1875"/>
      <c r="J14" s="1875"/>
      <c r="K14" s="436" t="s">
        <v>2603</v>
      </c>
      <c r="L14" s="436" t="s">
        <v>2520</v>
      </c>
      <c r="M14" s="436" t="s">
        <v>2521</v>
      </c>
      <c r="N14" s="436" t="s">
        <v>2464</v>
      </c>
      <c r="O14" s="436" t="s">
        <v>2520</v>
      </c>
    </row>
    <row r="15" spans="1:15" s="1370" customFormat="1" ht="13.2">
      <c r="A15" s="1875">
        <v>3</v>
      </c>
      <c r="B15" s="436" t="s">
        <v>2607</v>
      </c>
      <c r="C15" s="436" t="s">
        <v>2608</v>
      </c>
      <c r="D15" s="436" t="s">
        <v>2306</v>
      </c>
      <c r="E15" s="1876" t="s">
        <v>2307</v>
      </c>
      <c r="F15" s="1875"/>
      <c r="G15" s="1875"/>
      <c r="H15" s="1875"/>
      <c r="I15" s="1875"/>
      <c r="J15" s="1875"/>
      <c r="K15" s="436" t="s">
        <v>2603</v>
      </c>
      <c r="L15" s="436" t="s">
        <v>2607</v>
      </c>
      <c r="M15" s="436" t="s">
        <v>2608</v>
      </c>
      <c r="N15" s="436" t="s">
        <v>2306</v>
      </c>
      <c r="O15" s="436" t="s">
        <v>2607</v>
      </c>
    </row>
    <row r="16" spans="1:15" s="1370" customFormat="1" ht="13.2">
      <c r="A16" s="1875">
        <v>4</v>
      </c>
      <c r="B16" s="436" t="s">
        <v>2609</v>
      </c>
      <c r="C16" s="436" t="s">
        <v>2610</v>
      </c>
      <c r="D16" s="436" t="s">
        <v>2306</v>
      </c>
      <c r="E16" s="1876" t="s">
        <v>2307</v>
      </c>
      <c r="F16" s="1875"/>
      <c r="G16" s="1875"/>
      <c r="H16" s="1875"/>
      <c r="I16" s="1875"/>
      <c r="J16" s="1875"/>
      <c r="K16" s="436" t="s">
        <v>2603</v>
      </c>
      <c r="L16" s="436" t="s">
        <v>2609</v>
      </c>
      <c r="M16" s="436" t="s">
        <v>2610</v>
      </c>
      <c r="N16" s="436" t="s">
        <v>2306</v>
      </c>
      <c r="O16" s="436" t="s">
        <v>2609</v>
      </c>
    </row>
    <row r="17" spans="1:15" s="1370" customFormat="1" ht="13.2">
      <c r="A17" s="1875">
        <v>5</v>
      </c>
      <c r="B17" s="436" t="s">
        <v>2527</v>
      </c>
      <c r="C17" s="436" t="s">
        <v>2528</v>
      </c>
      <c r="D17" s="436" t="s">
        <v>2489</v>
      </c>
      <c r="E17" s="1876" t="s">
        <v>2307</v>
      </c>
      <c r="F17" s="1875"/>
      <c r="G17" s="1875"/>
      <c r="H17" s="1875"/>
      <c r="I17" s="1875"/>
      <c r="J17" s="1875"/>
      <c r="K17" s="436" t="s">
        <v>2603</v>
      </c>
      <c r="L17" s="436" t="s">
        <v>2527</v>
      </c>
      <c r="M17" s="436" t="s">
        <v>2528</v>
      </c>
      <c r="N17" s="436" t="s">
        <v>2489</v>
      </c>
      <c r="O17" s="436" t="s">
        <v>2527</v>
      </c>
    </row>
    <row r="18" spans="1:15" s="1370" customFormat="1" ht="13.2">
      <c r="A18" s="1875">
        <v>6</v>
      </c>
      <c r="B18" s="436" t="s">
        <v>2611</v>
      </c>
      <c r="C18" s="436" t="s">
        <v>2515</v>
      </c>
      <c r="D18" s="436" t="s">
        <v>2507</v>
      </c>
      <c r="E18" s="1876" t="s">
        <v>2307</v>
      </c>
      <c r="F18" s="1875"/>
      <c r="G18" s="1875"/>
      <c r="H18" s="1875"/>
      <c r="I18" s="1875"/>
      <c r="J18" s="1875"/>
      <c r="K18" s="436" t="s">
        <v>2603</v>
      </c>
      <c r="L18" s="436" t="s">
        <v>2611</v>
      </c>
      <c r="M18" s="436" t="s">
        <v>2515</v>
      </c>
      <c r="N18" s="436" t="s">
        <v>2507</v>
      </c>
      <c r="O18" s="436" t="s">
        <v>2611</v>
      </c>
    </row>
    <row r="19" spans="1:15" s="1370" customFormat="1" ht="13.2">
      <c r="A19" s="1875">
        <v>7</v>
      </c>
      <c r="B19" s="436" t="s">
        <v>2612</v>
      </c>
      <c r="C19" s="436" t="s">
        <v>2613</v>
      </c>
      <c r="D19" s="436" t="s">
        <v>2614</v>
      </c>
      <c r="E19" s="1876" t="s">
        <v>2307</v>
      </c>
      <c r="F19" s="1875"/>
      <c r="G19" s="1875"/>
      <c r="H19" s="1875"/>
      <c r="I19" s="1875"/>
      <c r="J19" s="1875"/>
      <c r="K19" s="436" t="s">
        <v>2603</v>
      </c>
      <c r="L19" s="436" t="s">
        <v>2612</v>
      </c>
      <c r="M19" s="436" t="s">
        <v>2613</v>
      </c>
      <c r="N19" s="436" t="s">
        <v>2614</v>
      </c>
      <c r="O19" s="436" t="s">
        <v>2612</v>
      </c>
    </row>
    <row r="20" spans="1:15" s="1370" customFormat="1" ht="13.2">
      <c r="A20" s="1875">
        <v>8</v>
      </c>
      <c r="B20" s="436" t="s">
        <v>2505</v>
      </c>
      <c r="C20" s="436" t="s">
        <v>2506</v>
      </c>
      <c r="D20" s="436" t="s">
        <v>2614</v>
      </c>
      <c r="E20" s="1876" t="s">
        <v>2307</v>
      </c>
      <c r="F20" s="1875"/>
      <c r="G20" s="1875"/>
      <c r="H20" s="1875"/>
      <c r="I20" s="1875"/>
      <c r="J20" s="1875"/>
      <c r="K20" s="436" t="s">
        <v>2603</v>
      </c>
      <c r="L20" s="436" t="s">
        <v>2505</v>
      </c>
      <c r="M20" s="436" t="s">
        <v>2506</v>
      </c>
      <c r="N20" s="436" t="s">
        <v>2614</v>
      </c>
      <c r="O20" s="436" t="s">
        <v>2505</v>
      </c>
    </row>
    <row r="21" spans="1:15" s="1370" customFormat="1" ht="13.2">
      <c r="A21" s="1875">
        <v>9</v>
      </c>
      <c r="B21" s="436" t="s">
        <v>2615</v>
      </c>
      <c r="C21" s="436" t="s">
        <v>2616</v>
      </c>
      <c r="D21" s="436" t="s">
        <v>2507</v>
      </c>
      <c r="E21" s="1876" t="s">
        <v>2307</v>
      </c>
      <c r="F21" s="1875"/>
      <c r="G21" s="1875"/>
      <c r="H21" s="1875"/>
      <c r="I21" s="1875"/>
      <c r="J21" s="1875"/>
      <c r="K21" s="436" t="s">
        <v>2603</v>
      </c>
      <c r="L21" s="436" t="s">
        <v>2615</v>
      </c>
      <c r="M21" s="436" t="s">
        <v>2616</v>
      </c>
      <c r="N21" s="436" t="s">
        <v>2507</v>
      </c>
      <c r="O21" s="436" t="s">
        <v>2615</v>
      </c>
    </row>
    <row r="22" spans="1:15" s="1370" customFormat="1" ht="13.2">
      <c r="A22" s="1875">
        <v>10</v>
      </c>
      <c r="B22" s="436" t="s">
        <v>2617</v>
      </c>
      <c r="C22" s="436" t="s">
        <v>2618</v>
      </c>
      <c r="D22" s="436" t="s">
        <v>2507</v>
      </c>
      <c r="E22" s="1876" t="s">
        <v>2307</v>
      </c>
      <c r="F22" s="1875"/>
      <c r="G22" s="1875"/>
      <c r="H22" s="1875"/>
      <c r="I22" s="1875"/>
      <c r="J22" s="1875"/>
      <c r="K22" s="436" t="s">
        <v>2603</v>
      </c>
      <c r="L22" s="436" t="s">
        <v>2617</v>
      </c>
      <c r="M22" s="436" t="s">
        <v>2618</v>
      </c>
      <c r="N22" s="436" t="s">
        <v>2507</v>
      </c>
      <c r="O22" s="436" t="s">
        <v>2617</v>
      </c>
    </row>
    <row r="23" spans="1:15" s="1370" customFormat="1" ht="13.2">
      <c r="A23" s="1875">
        <v>11</v>
      </c>
      <c r="B23" s="436" t="s">
        <v>2338</v>
      </c>
      <c r="C23" s="436" t="s">
        <v>2339</v>
      </c>
      <c r="D23" s="436" t="s">
        <v>2312</v>
      </c>
      <c r="E23" s="1876" t="s">
        <v>2307</v>
      </c>
      <c r="F23" s="1875"/>
      <c r="G23" s="1875"/>
      <c r="H23" s="1875"/>
      <c r="I23" s="1875"/>
      <c r="J23" s="1875"/>
      <c r="K23" s="436" t="s">
        <v>2603</v>
      </c>
      <c r="L23" s="436" t="s">
        <v>2338</v>
      </c>
      <c r="M23" s="436" t="s">
        <v>2339</v>
      </c>
      <c r="N23" s="436" t="s">
        <v>2312</v>
      </c>
      <c r="O23" s="436" t="s">
        <v>2338</v>
      </c>
    </row>
    <row r="24" spans="1:15" s="1370" customFormat="1" ht="13.2">
      <c r="A24" s="1875">
        <v>12</v>
      </c>
      <c r="B24" s="436" t="s">
        <v>2357</v>
      </c>
      <c r="C24" s="436" t="s">
        <v>2358</v>
      </c>
      <c r="D24" s="436" t="s">
        <v>2312</v>
      </c>
      <c r="E24" s="1876" t="s">
        <v>2307</v>
      </c>
      <c r="F24" s="1875"/>
      <c r="G24" s="1875"/>
      <c r="H24" s="1875"/>
      <c r="I24" s="1875"/>
      <c r="J24" s="1875"/>
      <c r="K24" s="436" t="s">
        <v>2603</v>
      </c>
      <c r="L24" s="436" t="s">
        <v>2357</v>
      </c>
      <c r="M24" s="436" t="s">
        <v>2358</v>
      </c>
      <c r="N24" s="436" t="s">
        <v>2312</v>
      </c>
      <c r="O24" s="436" t="s">
        <v>2357</v>
      </c>
    </row>
    <row r="25" spans="1:15" s="1370" customFormat="1" ht="13.2">
      <c r="A25" s="1875">
        <v>13</v>
      </c>
      <c r="B25" s="436" t="s">
        <v>2619</v>
      </c>
      <c r="C25" s="436" t="s">
        <v>2526</v>
      </c>
      <c r="D25" s="436" t="s">
        <v>2340</v>
      </c>
      <c r="E25" s="1876" t="s">
        <v>2108</v>
      </c>
      <c r="F25" s="1875"/>
      <c r="G25" s="1875"/>
      <c r="H25" s="1875"/>
      <c r="I25" s="1875"/>
      <c r="J25" s="1875"/>
      <c r="K25" s="436" t="s">
        <v>2603</v>
      </c>
      <c r="L25" s="436" t="s">
        <v>2619</v>
      </c>
      <c r="M25" s="436" t="s">
        <v>2526</v>
      </c>
      <c r="N25" s="436" t="s">
        <v>2340</v>
      </c>
      <c r="O25" s="436" t="s">
        <v>2619</v>
      </c>
    </row>
    <row r="26" spans="1:15" s="1370" customFormat="1" ht="13.2">
      <c r="A26" s="1875">
        <v>14</v>
      </c>
      <c r="B26" s="436" t="s">
        <v>2620</v>
      </c>
      <c r="C26" s="436" t="s">
        <v>2517</v>
      </c>
      <c r="D26" s="436" t="s">
        <v>2312</v>
      </c>
      <c r="E26" s="1876" t="s">
        <v>2621</v>
      </c>
      <c r="F26" s="1875"/>
      <c r="G26" s="1875" t="s">
        <v>2622</v>
      </c>
      <c r="H26" s="1875"/>
      <c r="I26" s="1875"/>
      <c r="J26" s="1875"/>
      <c r="K26" s="436" t="s">
        <v>2603</v>
      </c>
      <c r="L26" s="436" t="s">
        <v>2620</v>
      </c>
      <c r="M26" s="436" t="s">
        <v>2517</v>
      </c>
      <c r="N26" s="436" t="s">
        <v>2312</v>
      </c>
      <c r="O26" s="436" t="s">
        <v>2620</v>
      </c>
    </row>
    <row r="27" spans="1:15">
      <c r="A27" s="1875">
        <v>15</v>
      </c>
      <c r="B27" s="436" t="s">
        <v>2522</v>
      </c>
      <c r="C27" s="436" t="s">
        <v>2523</v>
      </c>
      <c r="D27" s="436" t="s">
        <v>2524</v>
      </c>
      <c r="E27" s="762"/>
      <c r="F27" s="762"/>
      <c r="G27" s="762"/>
      <c r="H27" s="762"/>
      <c r="I27" s="762"/>
      <c r="J27" s="762"/>
      <c r="K27" s="436" t="s">
        <v>2603</v>
      </c>
      <c r="L27" s="436" t="s">
        <v>2522</v>
      </c>
      <c r="M27" s="436" t="s">
        <v>2523</v>
      </c>
      <c r="N27" s="436" t="s">
        <v>2524</v>
      </c>
      <c r="O27" s="436" t="s">
        <v>2522</v>
      </c>
    </row>
    <row r="28" spans="1:15">
      <c r="A28" s="1875">
        <v>16</v>
      </c>
      <c r="B28" s="436" t="s">
        <v>2623</v>
      </c>
      <c r="C28" s="436" t="s">
        <v>2624</v>
      </c>
      <c r="D28" s="436" t="s">
        <v>2312</v>
      </c>
      <c r="E28" s="762"/>
      <c r="F28" s="762"/>
      <c r="G28" s="762"/>
      <c r="H28" s="762"/>
      <c r="I28" s="762"/>
      <c r="J28" s="762"/>
      <c r="K28" s="436" t="s">
        <v>2603</v>
      </c>
      <c r="L28" s="436" t="s">
        <v>2623</v>
      </c>
      <c r="M28" s="436" t="s">
        <v>2624</v>
      </c>
      <c r="N28" s="436" t="s">
        <v>2312</v>
      </c>
      <c r="O28" s="436" t="s">
        <v>2623</v>
      </c>
    </row>
    <row r="29" spans="1:15">
      <c r="A29" s="1875">
        <v>17</v>
      </c>
      <c r="B29" s="436" t="s">
        <v>2508</v>
      </c>
      <c r="C29" s="436" t="s">
        <v>2509</v>
      </c>
      <c r="D29" s="436" t="s">
        <v>2625</v>
      </c>
      <c r="E29" s="762"/>
      <c r="F29" s="762"/>
      <c r="G29" s="762"/>
      <c r="H29" s="762"/>
      <c r="I29" s="762"/>
      <c r="J29" s="762"/>
      <c r="K29" s="436" t="s">
        <v>2603</v>
      </c>
      <c r="L29" s="436" t="s">
        <v>2508</v>
      </c>
      <c r="M29" s="436" t="s">
        <v>2509</v>
      </c>
      <c r="N29" s="436" t="s">
        <v>2625</v>
      </c>
      <c r="O29" s="436" t="s">
        <v>2508</v>
      </c>
    </row>
    <row r="30" spans="1:15">
      <c r="A30" s="1875">
        <v>18</v>
      </c>
      <c r="B30" s="436" t="s">
        <v>2529</v>
      </c>
      <c r="C30" s="436" t="s">
        <v>2626</v>
      </c>
      <c r="D30" s="436" t="s">
        <v>2510</v>
      </c>
      <c r="E30" s="762"/>
      <c r="F30" s="762"/>
      <c r="G30" s="762"/>
      <c r="H30" s="762"/>
      <c r="I30" s="762"/>
      <c r="J30" s="762"/>
      <c r="K30" s="436" t="s">
        <v>2603</v>
      </c>
      <c r="L30" s="436" t="s">
        <v>2529</v>
      </c>
      <c r="M30" s="436" t="s">
        <v>2626</v>
      </c>
      <c r="N30" s="436" t="s">
        <v>2510</v>
      </c>
      <c r="O30" s="436" t="s">
        <v>2529</v>
      </c>
    </row>
    <row r="31" spans="1:15">
      <c r="A31" s="1875">
        <v>19</v>
      </c>
      <c r="B31" s="436" t="s">
        <v>2627</v>
      </c>
      <c r="C31" s="436" t="s">
        <v>2628</v>
      </c>
      <c r="D31" s="436" t="s">
        <v>2510</v>
      </c>
      <c r="E31" s="762"/>
      <c r="F31" s="762"/>
      <c r="G31" s="762"/>
      <c r="H31" s="762"/>
      <c r="I31" s="762"/>
      <c r="J31" s="762"/>
      <c r="K31" s="436" t="s">
        <v>2603</v>
      </c>
      <c r="L31" s="436" t="s">
        <v>2627</v>
      </c>
      <c r="M31" s="436" t="s">
        <v>2628</v>
      </c>
      <c r="N31" s="436" t="s">
        <v>2510</v>
      </c>
      <c r="O31" s="436" t="s">
        <v>2627</v>
      </c>
    </row>
    <row r="32" spans="1:15">
      <c r="A32" s="1875">
        <v>20</v>
      </c>
      <c r="B32" s="436" t="s">
        <v>2531</v>
      </c>
      <c r="C32" s="436" t="s">
        <v>2629</v>
      </c>
      <c r="D32" s="436" t="s">
        <v>2510</v>
      </c>
      <c r="E32" s="762"/>
      <c r="F32" s="762"/>
      <c r="G32" s="762"/>
      <c r="H32" s="762"/>
      <c r="I32" s="762"/>
      <c r="J32" s="762"/>
      <c r="K32" s="436" t="s">
        <v>2603</v>
      </c>
      <c r="L32" s="436" t="s">
        <v>2531</v>
      </c>
      <c r="M32" s="436" t="s">
        <v>2629</v>
      </c>
      <c r="N32" s="436" t="s">
        <v>2510</v>
      </c>
      <c r="O32" s="436" t="s">
        <v>2531</v>
      </c>
    </row>
    <row r="33" spans="1:15">
      <c r="A33" s="1875">
        <v>21</v>
      </c>
      <c r="B33" s="436" t="s">
        <v>2533</v>
      </c>
      <c r="C33" s="436" t="s">
        <v>2630</v>
      </c>
      <c r="D33" s="436" t="s">
        <v>2510</v>
      </c>
      <c r="E33" s="762"/>
      <c r="F33" s="762"/>
      <c r="G33" s="762"/>
      <c r="H33" s="762"/>
      <c r="I33" s="762"/>
      <c r="J33" s="762"/>
      <c r="K33" s="436" t="s">
        <v>2603</v>
      </c>
      <c r="L33" s="436" t="s">
        <v>2533</v>
      </c>
      <c r="M33" s="436" t="s">
        <v>2630</v>
      </c>
      <c r="N33" s="436" t="s">
        <v>2510</v>
      </c>
      <c r="O33" s="436" t="s">
        <v>2533</v>
      </c>
    </row>
    <row r="34" spans="1:15">
      <c r="A34" s="1875">
        <v>22</v>
      </c>
      <c r="B34" s="436" t="s">
        <v>2631</v>
      </c>
      <c r="C34" s="436" t="s">
        <v>2536</v>
      </c>
      <c r="D34" s="436" t="s">
        <v>2510</v>
      </c>
      <c r="E34" s="762"/>
      <c r="F34" s="762"/>
      <c r="G34" s="762"/>
      <c r="H34" s="762"/>
      <c r="I34" s="762"/>
      <c r="J34" s="762"/>
      <c r="K34" s="436" t="s">
        <v>2603</v>
      </c>
      <c r="L34" s="436" t="s">
        <v>2631</v>
      </c>
      <c r="M34" s="436" t="s">
        <v>2536</v>
      </c>
      <c r="N34" s="436" t="s">
        <v>2510</v>
      </c>
      <c r="O34" s="436" t="s">
        <v>2631</v>
      </c>
    </row>
    <row r="35" spans="1:15">
      <c r="A35" s="1875">
        <v>23</v>
      </c>
      <c r="B35" s="436" t="s">
        <v>2632</v>
      </c>
      <c r="C35" s="436" t="s">
        <v>2538</v>
      </c>
      <c r="D35" s="436" t="s">
        <v>2510</v>
      </c>
      <c r="E35" s="762"/>
      <c r="F35" s="762"/>
      <c r="G35" s="762"/>
      <c r="H35" s="762"/>
      <c r="I35" s="762"/>
      <c r="J35" s="762"/>
      <c r="K35" s="436" t="s">
        <v>2603</v>
      </c>
      <c r="L35" s="436" t="s">
        <v>2632</v>
      </c>
      <c r="M35" s="436" t="s">
        <v>2538</v>
      </c>
      <c r="N35" s="436" t="s">
        <v>2510</v>
      </c>
      <c r="O35" s="436" t="s">
        <v>2632</v>
      </c>
    </row>
    <row r="36" spans="1:15">
      <c r="A36" s="1875">
        <v>24</v>
      </c>
      <c r="B36" s="436" t="s">
        <v>2633</v>
      </c>
      <c r="C36" s="436" t="s">
        <v>2540</v>
      </c>
      <c r="D36" s="436" t="s">
        <v>2510</v>
      </c>
      <c r="E36" s="762"/>
      <c r="F36" s="762"/>
      <c r="G36" s="762"/>
      <c r="H36" s="762"/>
      <c r="I36" s="762"/>
      <c r="J36" s="762"/>
      <c r="K36" s="436" t="s">
        <v>2603</v>
      </c>
      <c r="L36" s="436" t="s">
        <v>2633</v>
      </c>
      <c r="M36" s="436" t="s">
        <v>2540</v>
      </c>
      <c r="N36" s="436" t="s">
        <v>2510</v>
      </c>
      <c r="O36" s="436" t="s">
        <v>2633</v>
      </c>
    </row>
    <row r="37" spans="1:15">
      <c r="A37" s="1875">
        <v>25</v>
      </c>
      <c r="B37" s="436" t="s">
        <v>2541</v>
      </c>
      <c r="C37" s="436" t="s">
        <v>2542</v>
      </c>
      <c r="D37" s="436" t="s">
        <v>2510</v>
      </c>
      <c r="E37" s="762"/>
      <c r="F37" s="762"/>
      <c r="G37" s="762"/>
      <c r="H37" s="762"/>
      <c r="I37" s="762"/>
      <c r="J37" s="762"/>
      <c r="K37" s="436" t="s">
        <v>2603</v>
      </c>
      <c r="L37" s="436" t="s">
        <v>2541</v>
      </c>
      <c r="M37" s="436" t="s">
        <v>2542</v>
      </c>
      <c r="N37" s="436" t="s">
        <v>2510</v>
      </c>
      <c r="O37" s="436" t="s">
        <v>2541</v>
      </c>
    </row>
    <row r="38" spans="1:15">
      <c r="A38" s="1875">
        <v>26</v>
      </c>
      <c r="B38" s="436" t="s">
        <v>2543</v>
      </c>
      <c r="C38" s="436" t="s">
        <v>2544</v>
      </c>
      <c r="D38" s="436" t="s">
        <v>2510</v>
      </c>
      <c r="E38" s="762"/>
      <c r="F38" s="762"/>
      <c r="G38" s="762"/>
      <c r="H38" s="762"/>
      <c r="I38" s="762"/>
      <c r="J38" s="762"/>
      <c r="K38" s="436" t="s">
        <v>2603</v>
      </c>
      <c r="L38" s="436" t="s">
        <v>2543</v>
      </c>
      <c r="M38" s="436" t="s">
        <v>2544</v>
      </c>
      <c r="N38" s="436" t="s">
        <v>2510</v>
      </c>
      <c r="O38" s="436" t="s">
        <v>2543</v>
      </c>
    </row>
    <row r="39" spans="1:15">
      <c r="A39" s="1875">
        <v>27</v>
      </c>
      <c r="B39" s="436" t="s">
        <v>2545</v>
      </c>
      <c r="C39" s="436" t="s">
        <v>2546</v>
      </c>
      <c r="D39" s="436" t="s">
        <v>2510</v>
      </c>
      <c r="E39" s="762"/>
      <c r="F39" s="762"/>
      <c r="G39" s="762"/>
      <c r="H39" s="762"/>
      <c r="I39" s="762"/>
      <c r="J39" s="762"/>
      <c r="K39" s="436" t="s">
        <v>2603</v>
      </c>
      <c r="L39" s="436" t="s">
        <v>2545</v>
      </c>
      <c r="M39" s="436" t="s">
        <v>2546</v>
      </c>
      <c r="N39" s="436" t="s">
        <v>2510</v>
      </c>
      <c r="O39" s="436" t="s">
        <v>2545</v>
      </c>
    </row>
    <row r="40" spans="1:15">
      <c r="A40" s="1875">
        <v>28</v>
      </c>
      <c r="B40" s="436" t="s">
        <v>2634</v>
      </c>
      <c r="C40" s="436" t="s">
        <v>2548</v>
      </c>
      <c r="D40" s="436" t="s">
        <v>2510</v>
      </c>
      <c r="E40" s="762"/>
      <c r="F40" s="762"/>
      <c r="G40" s="762"/>
      <c r="H40" s="762"/>
      <c r="I40" s="762"/>
      <c r="J40" s="762"/>
      <c r="K40" s="436" t="s">
        <v>2603</v>
      </c>
      <c r="L40" s="436" t="s">
        <v>2634</v>
      </c>
      <c r="M40" s="436" t="s">
        <v>2548</v>
      </c>
      <c r="N40" s="436" t="s">
        <v>2510</v>
      </c>
      <c r="O40" s="436" t="s">
        <v>2634</v>
      </c>
    </row>
    <row r="41" spans="1:15">
      <c r="A41" s="1875">
        <v>29</v>
      </c>
      <c r="B41" s="436" t="s">
        <v>2549</v>
      </c>
      <c r="C41" s="436" t="s">
        <v>2550</v>
      </c>
      <c r="D41" s="436" t="s">
        <v>2510</v>
      </c>
      <c r="E41" s="762"/>
      <c r="F41" s="762"/>
      <c r="G41" s="762"/>
      <c r="H41" s="762"/>
      <c r="I41" s="762"/>
      <c r="J41" s="762"/>
      <c r="K41" s="436" t="s">
        <v>2603</v>
      </c>
      <c r="L41" s="436" t="s">
        <v>2549</v>
      </c>
      <c r="M41" s="436" t="s">
        <v>2550</v>
      </c>
      <c r="N41" s="436" t="s">
        <v>2510</v>
      </c>
      <c r="O41" s="436" t="s">
        <v>2549</v>
      </c>
    </row>
    <row r="42" spans="1:15">
      <c r="A42" s="1875">
        <v>30</v>
      </c>
      <c r="B42" s="436" t="s">
        <v>2551</v>
      </c>
      <c r="C42" s="436" t="s">
        <v>2552</v>
      </c>
      <c r="D42" s="436" t="s">
        <v>2510</v>
      </c>
      <c r="E42" s="762"/>
      <c r="F42" s="762"/>
      <c r="G42" s="762"/>
      <c r="H42" s="762"/>
      <c r="I42" s="762"/>
      <c r="J42" s="762"/>
      <c r="K42" s="436" t="s">
        <v>2603</v>
      </c>
      <c r="L42" s="436" t="s">
        <v>2551</v>
      </c>
      <c r="M42" s="436" t="s">
        <v>2552</v>
      </c>
      <c r="N42" s="436" t="s">
        <v>2510</v>
      </c>
      <c r="O42" s="436" t="s">
        <v>2551</v>
      </c>
    </row>
    <row r="43" spans="1:15">
      <c r="A43" s="1875">
        <v>31</v>
      </c>
      <c r="B43" s="436" t="s">
        <v>2553</v>
      </c>
      <c r="C43" s="436" t="s">
        <v>2554</v>
      </c>
      <c r="D43" s="436" t="s">
        <v>2510</v>
      </c>
      <c r="E43" s="762"/>
      <c r="F43" s="762"/>
      <c r="G43" s="762"/>
      <c r="H43" s="762"/>
      <c r="I43" s="762"/>
      <c r="J43" s="762"/>
      <c r="K43" s="436" t="s">
        <v>2603</v>
      </c>
      <c r="L43" s="436" t="s">
        <v>2553</v>
      </c>
      <c r="M43" s="436" t="s">
        <v>2554</v>
      </c>
      <c r="N43" s="436" t="s">
        <v>2510</v>
      </c>
      <c r="O43" s="436" t="s">
        <v>2553</v>
      </c>
    </row>
    <row r="44" spans="1:15">
      <c r="A44" s="1875">
        <v>32</v>
      </c>
      <c r="B44" s="436" t="s">
        <v>2555</v>
      </c>
      <c r="C44" s="436" t="s">
        <v>2635</v>
      </c>
      <c r="D44" s="436" t="s">
        <v>2510</v>
      </c>
      <c r="E44" s="762"/>
      <c r="F44" s="762"/>
      <c r="G44" s="762"/>
      <c r="H44" s="762"/>
      <c r="I44" s="762"/>
      <c r="J44" s="762"/>
      <c r="K44" s="436" t="s">
        <v>2603</v>
      </c>
      <c r="L44" s="436" t="s">
        <v>2555</v>
      </c>
      <c r="M44" s="436" t="s">
        <v>2635</v>
      </c>
      <c r="N44" s="436" t="s">
        <v>2510</v>
      </c>
      <c r="O44" s="436" t="s">
        <v>2555</v>
      </c>
    </row>
    <row r="45" spans="1:15">
      <c r="A45" s="1875">
        <v>33</v>
      </c>
      <c r="B45" s="436" t="s">
        <v>2636</v>
      </c>
      <c r="C45" s="436" t="s">
        <v>2637</v>
      </c>
      <c r="D45" s="436" t="s">
        <v>2510</v>
      </c>
      <c r="E45" s="762"/>
      <c r="F45" s="762"/>
      <c r="G45" s="762"/>
      <c r="H45" s="762"/>
      <c r="I45" s="762"/>
      <c r="J45" s="762"/>
      <c r="K45" s="436" t="s">
        <v>2603</v>
      </c>
      <c r="L45" s="436" t="s">
        <v>2636</v>
      </c>
      <c r="M45" s="436" t="s">
        <v>2637</v>
      </c>
      <c r="N45" s="436" t="s">
        <v>2510</v>
      </c>
      <c r="O45" s="436" t="s">
        <v>2636</v>
      </c>
    </row>
    <row r="46" spans="1:15">
      <c r="A46" s="1875">
        <v>34</v>
      </c>
      <c r="B46" s="436" t="s">
        <v>2557</v>
      </c>
      <c r="C46" s="436" t="s">
        <v>2558</v>
      </c>
      <c r="D46" s="436" t="s">
        <v>2510</v>
      </c>
      <c r="E46" s="762"/>
      <c r="F46" s="762"/>
      <c r="G46" s="762"/>
      <c r="H46" s="762"/>
      <c r="I46" s="762"/>
      <c r="J46" s="762"/>
      <c r="K46" s="436" t="s">
        <v>2603</v>
      </c>
      <c r="L46" s="436" t="s">
        <v>2557</v>
      </c>
      <c r="M46" s="436" t="s">
        <v>2558</v>
      </c>
      <c r="N46" s="436" t="s">
        <v>2510</v>
      </c>
      <c r="O46" s="436" t="s">
        <v>2557</v>
      </c>
    </row>
    <row r="47" spans="1:15">
      <c r="A47" s="1875">
        <v>35</v>
      </c>
      <c r="B47" s="436" t="s">
        <v>2638</v>
      </c>
      <c r="C47" s="436" t="s">
        <v>2639</v>
      </c>
      <c r="D47" s="436" t="s">
        <v>2510</v>
      </c>
      <c r="E47" s="762"/>
      <c r="F47" s="762"/>
      <c r="G47" s="762"/>
      <c r="H47" s="762"/>
      <c r="I47" s="762"/>
      <c r="J47" s="762"/>
      <c r="K47" s="436" t="s">
        <v>2603</v>
      </c>
      <c r="L47" s="436" t="s">
        <v>2638</v>
      </c>
      <c r="M47" s="436" t="s">
        <v>2639</v>
      </c>
      <c r="N47" s="436" t="s">
        <v>2510</v>
      </c>
      <c r="O47" s="436" t="s">
        <v>2638</v>
      </c>
    </row>
    <row r="48" spans="1:15">
      <c r="A48" s="1875">
        <v>36</v>
      </c>
      <c r="B48" s="436" t="s">
        <v>2559</v>
      </c>
      <c r="C48" s="436" t="s">
        <v>2640</v>
      </c>
      <c r="D48" s="436" t="s">
        <v>2510</v>
      </c>
      <c r="E48" s="762"/>
      <c r="F48" s="762"/>
      <c r="G48" s="762"/>
      <c r="H48" s="762"/>
      <c r="I48" s="762"/>
      <c r="J48" s="762"/>
      <c r="K48" s="436" t="s">
        <v>2603</v>
      </c>
      <c r="L48" s="436" t="s">
        <v>2559</v>
      </c>
      <c r="M48" s="436" t="s">
        <v>2640</v>
      </c>
      <c r="N48" s="436" t="s">
        <v>2510</v>
      </c>
      <c r="O48" s="436" t="s">
        <v>2559</v>
      </c>
    </row>
    <row r="49" spans="1:15">
      <c r="A49" s="1875">
        <v>37</v>
      </c>
      <c r="B49" s="436" t="s">
        <v>2641</v>
      </c>
      <c r="C49" s="436" t="s">
        <v>2642</v>
      </c>
      <c r="D49" s="436" t="s">
        <v>2510</v>
      </c>
      <c r="E49" s="762"/>
      <c r="F49" s="762"/>
      <c r="G49" s="762"/>
      <c r="H49" s="762"/>
      <c r="I49" s="762"/>
      <c r="J49" s="762"/>
      <c r="K49" s="436" t="s">
        <v>2603</v>
      </c>
      <c r="L49" s="436" t="s">
        <v>2641</v>
      </c>
      <c r="M49" s="436" t="s">
        <v>2642</v>
      </c>
      <c r="N49" s="436" t="s">
        <v>2510</v>
      </c>
      <c r="O49" s="436" t="s">
        <v>2641</v>
      </c>
    </row>
    <row r="50" spans="1:15">
      <c r="A50" s="1875">
        <v>38</v>
      </c>
      <c r="B50" s="436" t="s">
        <v>2561</v>
      </c>
      <c r="C50" s="436" t="s">
        <v>2562</v>
      </c>
      <c r="D50" s="436" t="s">
        <v>2510</v>
      </c>
      <c r="E50" s="762"/>
      <c r="F50" s="762"/>
      <c r="G50" s="762"/>
      <c r="H50" s="762"/>
      <c r="I50" s="762"/>
      <c r="J50" s="762"/>
      <c r="K50" s="436" t="s">
        <v>2603</v>
      </c>
      <c r="L50" s="436" t="s">
        <v>2561</v>
      </c>
      <c r="M50" s="436" t="s">
        <v>2562</v>
      </c>
      <c r="N50" s="436" t="s">
        <v>2510</v>
      </c>
      <c r="O50" s="436" t="s">
        <v>2561</v>
      </c>
    </row>
    <row r="51" spans="1:15">
      <c r="A51" s="1875">
        <v>39</v>
      </c>
      <c r="B51" s="436" t="s">
        <v>2643</v>
      </c>
      <c r="C51" s="436" t="s">
        <v>2644</v>
      </c>
      <c r="D51" s="436" t="s">
        <v>2510</v>
      </c>
      <c r="E51" s="762"/>
      <c r="F51" s="762"/>
      <c r="G51" s="762"/>
      <c r="H51" s="762"/>
      <c r="I51" s="762"/>
      <c r="J51" s="762"/>
      <c r="K51" s="436" t="s">
        <v>2603</v>
      </c>
      <c r="L51" s="436" t="s">
        <v>2643</v>
      </c>
      <c r="M51" s="436" t="s">
        <v>2644</v>
      </c>
      <c r="N51" s="436" t="s">
        <v>2510</v>
      </c>
      <c r="O51" s="436" t="s">
        <v>2643</v>
      </c>
    </row>
    <row r="52" spans="1:15">
      <c r="A52" s="1875">
        <v>40</v>
      </c>
      <c r="B52" s="436" t="s">
        <v>2563</v>
      </c>
      <c r="C52" s="436" t="s">
        <v>2564</v>
      </c>
      <c r="D52" s="436" t="s">
        <v>2510</v>
      </c>
      <c r="E52" s="762"/>
      <c r="F52" s="762"/>
      <c r="G52" s="762"/>
      <c r="H52" s="762"/>
      <c r="I52" s="762"/>
      <c r="J52" s="762"/>
      <c r="K52" s="436" t="s">
        <v>2603</v>
      </c>
      <c r="L52" s="436" t="s">
        <v>2563</v>
      </c>
      <c r="M52" s="436" t="s">
        <v>2564</v>
      </c>
      <c r="N52" s="436" t="s">
        <v>2510</v>
      </c>
      <c r="O52" s="436" t="s">
        <v>2563</v>
      </c>
    </row>
    <row r="53" spans="1:15">
      <c r="A53" s="1875">
        <v>41</v>
      </c>
      <c r="B53" s="436" t="s">
        <v>2565</v>
      </c>
      <c r="C53" s="436" t="s">
        <v>2566</v>
      </c>
      <c r="D53" s="436" t="s">
        <v>2510</v>
      </c>
      <c r="E53" s="762"/>
      <c r="F53" s="762"/>
      <c r="G53" s="762"/>
      <c r="H53" s="762"/>
      <c r="I53" s="762"/>
      <c r="J53" s="762"/>
      <c r="K53" s="436" t="s">
        <v>2603</v>
      </c>
      <c r="L53" s="436" t="s">
        <v>2565</v>
      </c>
      <c r="M53" s="436" t="s">
        <v>2566</v>
      </c>
      <c r="N53" s="436" t="s">
        <v>2510</v>
      </c>
      <c r="O53" s="436" t="s">
        <v>2565</v>
      </c>
    </row>
    <row r="54" spans="1:15">
      <c r="A54" s="1875">
        <v>42</v>
      </c>
      <c r="B54" s="436" t="s">
        <v>2567</v>
      </c>
      <c r="C54" s="436" t="s">
        <v>2568</v>
      </c>
      <c r="D54" s="436" t="s">
        <v>2510</v>
      </c>
      <c r="E54" s="762"/>
      <c r="F54" s="762"/>
      <c r="G54" s="762"/>
      <c r="H54" s="762"/>
      <c r="I54" s="762"/>
      <c r="J54" s="762"/>
      <c r="K54" s="436" t="s">
        <v>2603</v>
      </c>
      <c r="L54" s="436" t="s">
        <v>2567</v>
      </c>
      <c r="M54" s="436" t="s">
        <v>2568</v>
      </c>
      <c r="N54" s="436" t="s">
        <v>2510</v>
      </c>
      <c r="O54" s="436" t="s">
        <v>2567</v>
      </c>
    </row>
    <row r="55" spans="1:15">
      <c r="A55" s="1875">
        <v>43</v>
      </c>
      <c r="B55" s="436" t="s">
        <v>2569</v>
      </c>
      <c r="C55" s="436" t="s">
        <v>2570</v>
      </c>
      <c r="D55" s="436" t="s">
        <v>2510</v>
      </c>
      <c r="E55" s="762"/>
      <c r="F55" s="762"/>
      <c r="G55" s="762"/>
      <c r="H55" s="762"/>
      <c r="I55" s="762"/>
      <c r="J55" s="762"/>
      <c r="K55" s="436" t="s">
        <v>2603</v>
      </c>
      <c r="L55" s="436" t="s">
        <v>2569</v>
      </c>
      <c r="M55" s="436" t="s">
        <v>2570</v>
      </c>
      <c r="N55" s="436" t="s">
        <v>2510</v>
      </c>
      <c r="O55" s="436" t="s">
        <v>2569</v>
      </c>
    </row>
    <row r="56" spans="1:15">
      <c r="A56" s="1875">
        <v>44</v>
      </c>
      <c r="B56" s="436" t="s">
        <v>2571</v>
      </c>
      <c r="C56" s="436" t="s">
        <v>2572</v>
      </c>
      <c r="D56" s="436" t="s">
        <v>2510</v>
      </c>
      <c r="E56" s="762"/>
      <c r="F56" s="762"/>
      <c r="G56" s="762"/>
      <c r="H56" s="762"/>
      <c r="I56" s="762"/>
      <c r="J56" s="762"/>
      <c r="K56" s="436" t="s">
        <v>2603</v>
      </c>
      <c r="L56" s="436" t="s">
        <v>2571</v>
      </c>
      <c r="M56" s="436" t="s">
        <v>2572</v>
      </c>
      <c r="N56" s="436" t="s">
        <v>2510</v>
      </c>
      <c r="O56" s="436" t="s">
        <v>2571</v>
      </c>
    </row>
    <row r="57" spans="1:15">
      <c r="A57" s="1875">
        <v>45</v>
      </c>
      <c r="B57" s="436" t="s">
        <v>2573</v>
      </c>
      <c r="C57" s="436" t="s">
        <v>2574</v>
      </c>
      <c r="D57" s="436" t="s">
        <v>2510</v>
      </c>
      <c r="E57" s="762"/>
      <c r="F57" s="762"/>
      <c r="G57" s="762"/>
      <c r="H57" s="762"/>
      <c r="I57" s="762"/>
      <c r="J57" s="762"/>
      <c r="K57" s="436" t="s">
        <v>2603</v>
      </c>
      <c r="L57" s="436" t="s">
        <v>2573</v>
      </c>
      <c r="M57" s="436" t="s">
        <v>2574</v>
      </c>
      <c r="N57" s="436" t="s">
        <v>2510</v>
      </c>
      <c r="O57" s="436" t="s">
        <v>2573</v>
      </c>
    </row>
    <row r="58" spans="1:15">
      <c r="A58" s="1875">
        <v>46</v>
      </c>
      <c r="B58" s="436" t="s">
        <v>2575</v>
      </c>
      <c r="C58" s="436" t="s">
        <v>2576</v>
      </c>
      <c r="D58" s="436" t="s">
        <v>2510</v>
      </c>
      <c r="E58" s="762"/>
      <c r="F58" s="762"/>
      <c r="G58" s="762"/>
      <c r="H58" s="762"/>
      <c r="I58" s="762"/>
      <c r="J58" s="762"/>
      <c r="K58" s="436" t="s">
        <v>2603</v>
      </c>
      <c r="L58" s="436" t="s">
        <v>2575</v>
      </c>
      <c r="M58" s="436" t="s">
        <v>2576</v>
      </c>
      <c r="N58" s="436" t="s">
        <v>2510</v>
      </c>
      <c r="O58" s="436" t="s">
        <v>2575</v>
      </c>
    </row>
    <row r="59" spans="1:15">
      <c r="A59" s="1875">
        <v>47</v>
      </c>
      <c r="B59" s="436" t="s">
        <v>2577</v>
      </c>
      <c r="C59" s="436" t="s">
        <v>2578</v>
      </c>
      <c r="D59" s="436" t="s">
        <v>2510</v>
      </c>
      <c r="E59" s="762"/>
      <c r="F59" s="762"/>
      <c r="G59" s="762"/>
      <c r="H59" s="762"/>
      <c r="I59" s="762"/>
      <c r="J59" s="762"/>
      <c r="K59" s="436" t="s">
        <v>2603</v>
      </c>
      <c r="L59" s="436" t="s">
        <v>2577</v>
      </c>
      <c r="M59" s="436" t="s">
        <v>2578</v>
      </c>
      <c r="N59" s="436" t="s">
        <v>2510</v>
      </c>
      <c r="O59" s="436" t="s">
        <v>2577</v>
      </c>
    </row>
    <row r="60" spans="1:15">
      <c r="A60" s="1875">
        <v>48</v>
      </c>
      <c r="B60" s="436" t="s">
        <v>2579</v>
      </c>
      <c r="C60" s="436" t="s">
        <v>2580</v>
      </c>
      <c r="D60" s="436" t="s">
        <v>2510</v>
      </c>
      <c r="E60" s="762"/>
      <c r="F60" s="762"/>
      <c r="G60" s="762"/>
      <c r="H60" s="762"/>
      <c r="I60" s="762"/>
      <c r="J60" s="762"/>
      <c r="K60" s="436" t="s">
        <v>2603</v>
      </c>
      <c r="L60" s="436" t="s">
        <v>2579</v>
      </c>
      <c r="M60" s="436" t="s">
        <v>2580</v>
      </c>
      <c r="N60" s="436" t="s">
        <v>2510</v>
      </c>
      <c r="O60" s="436" t="s">
        <v>2579</v>
      </c>
    </row>
    <row r="61" spans="1:15">
      <c r="A61" s="1875">
        <v>49</v>
      </c>
      <c r="B61" s="436" t="s">
        <v>2581</v>
      </c>
      <c r="C61" s="436" t="s">
        <v>2582</v>
      </c>
      <c r="D61" s="436" t="s">
        <v>2510</v>
      </c>
      <c r="E61" s="762"/>
      <c r="F61" s="762"/>
      <c r="G61" s="762"/>
      <c r="H61" s="762"/>
      <c r="I61" s="762"/>
      <c r="J61" s="762"/>
      <c r="K61" s="436" t="s">
        <v>2603</v>
      </c>
      <c r="L61" s="436" t="s">
        <v>2581</v>
      </c>
      <c r="M61" s="436" t="s">
        <v>2582</v>
      </c>
      <c r="N61" s="436" t="s">
        <v>2510</v>
      </c>
      <c r="O61" s="436" t="s">
        <v>2581</v>
      </c>
    </row>
    <row r="62" spans="1:15">
      <c r="A62" s="1875">
        <v>50</v>
      </c>
      <c r="B62" s="436" t="s">
        <v>2583</v>
      </c>
      <c r="C62" s="436" t="s">
        <v>2584</v>
      </c>
      <c r="D62" s="436" t="s">
        <v>2510</v>
      </c>
      <c r="E62" s="762"/>
      <c r="F62" s="762"/>
      <c r="G62" s="762"/>
      <c r="H62" s="762"/>
      <c r="I62" s="762"/>
      <c r="J62" s="762"/>
      <c r="K62" s="436" t="s">
        <v>2603</v>
      </c>
      <c r="L62" s="436" t="s">
        <v>2583</v>
      </c>
      <c r="M62" s="436" t="s">
        <v>2584</v>
      </c>
      <c r="N62" s="436" t="s">
        <v>2510</v>
      </c>
      <c r="O62" s="436" t="s">
        <v>2583</v>
      </c>
    </row>
    <row r="63" spans="1:15">
      <c r="A63" s="1875">
        <v>51</v>
      </c>
      <c r="B63" s="436" t="s">
        <v>2585</v>
      </c>
      <c r="C63" s="436" t="s">
        <v>2586</v>
      </c>
      <c r="D63" s="436" t="s">
        <v>2510</v>
      </c>
      <c r="E63" s="762"/>
      <c r="F63" s="762"/>
      <c r="G63" s="762"/>
      <c r="H63" s="762"/>
      <c r="I63" s="762"/>
      <c r="J63" s="762"/>
      <c r="K63" s="436" t="s">
        <v>2603</v>
      </c>
      <c r="L63" s="436" t="s">
        <v>2585</v>
      </c>
      <c r="M63" s="436" t="s">
        <v>2586</v>
      </c>
      <c r="N63" s="436" t="s">
        <v>2510</v>
      </c>
      <c r="O63" s="436" t="s">
        <v>2585</v>
      </c>
    </row>
    <row r="64" spans="1:15">
      <c r="A64" s="1875">
        <v>52</v>
      </c>
      <c r="B64" s="436" t="s">
        <v>2645</v>
      </c>
      <c r="C64" s="436" t="s">
        <v>2646</v>
      </c>
      <c r="D64" s="436" t="s">
        <v>2510</v>
      </c>
      <c r="E64" s="762"/>
      <c r="F64" s="762"/>
      <c r="G64" s="762"/>
      <c r="H64" s="762"/>
      <c r="I64" s="762"/>
      <c r="J64" s="762"/>
      <c r="K64" s="436" t="s">
        <v>2603</v>
      </c>
      <c r="L64" s="436" t="s">
        <v>2645</v>
      </c>
      <c r="M64" s="436" t="s">
        <v>2646</v>
      </c>
      <c r="N64" s="436" t="s">
        <v>2510</v>
      </c>
      <c r="O64" s="436" t="s">
        <v>2645</v>
      </c>
    </row>
    <row r="65" spans="1:15">
      <c r="A65" s="1875">
        <v>53</v>
      </c>
      <c r="B65" s="436" t="s">
        <v>2591</v>
      </c>
      <c r="C65" s="436" t="s">
        <v>2592</v>
      </c>
      <c r="D65" s="436" t="s">
        <v>2510</v>
      </c>
      <c r="E65" s="762"/>
      <c r="F65" s="762"/>
      <c r="G65" s="762"/>
      <c r="H65" s="762"/>
      <c r="I65" s="762"/>
      <c r="J65" s="762"/>
      <c r="K65" s="436" t="s">
        <v>2603</v>
      </c>
      <c r="L65" s="436" t="s">
        <v>2591</v>
      </c>
      <c r="M65" s="436" t="s">
        <v>2592</v>
      </c>
      <c r="N65" s="436" t="s">
        <v>2510</v>
      </c>
      <c r="O65" s="436" t="s">
        <v>2591</v>
      </c>
    </row>
    <row r="66" spans="1:15">
      <c r="A66" s="1875">
        <v>54</v>
      </c>
      <c r="B66" s="436" t="s">
        <v>2647</v>
      </c>
      <c r="C66" s="436" t="s">
        <v>2648</v>
      </c>
      <c r="D66" s="436" t="s">
        <v>2510</v>
      </c>
      <c r="E66" s="762"/>
      <c r="F66" s="762"/>
      <c r="G66" s="762"/>
      <c r="H66" s="762"/>
      <c r="I66" s="762"/>
      <c r="J66" s="762"/>
      <c r="K66" s="436" t="s">
        <v>2603</v>
      </c>
      <c r="L66" s="436" t="s">
        <v>2647</v>
      </c>
      <c r="M66" s="436" t="s">
        <v>2648</v>
      </c>
      <c r="N66" s="436" t="s">
        <v>2510</v>
      </c>
      <c r="O66" s="436" t="s">
        <v>2647</v>
      </c>
    </row>
    <row r="67" spans="1:15">
      <c r="A67" s="1875">
        <v>55</v>
      </c>
      <c r="B67" s="436" t="s">
        <v>2593</v>
      </c>
      <c r="C67" s="436" t="s">
        <v>2594</v>
      </c>
      <c r="D67" s="436" t="s">
        <v>2510</v>
      </c>
      <c r="E67" s="762"/>
      <c r="F67" s="762"/>
      <c r="G67" s="762"/>
      <c r="H67" s="762"/>
      <c r="I67" s="762"/>
      <c r="J67" s="762"/>
      <c r="K67" s="436" t="s">
        <v>2603</v>
      </c>
      <c r="L67" s="436" t="s">
        <v>2593</v>
      </c>
      <c r="M67" s="436" t="s">
        <v>2594</v>
      </c>
      <c r="N67" s="436" t="s">
        <v>2510</v>
      </c>
      <c r="O67" s="436" t="s">
        <v>2593</v>
      </c>
    </row>
    <row r="68" spans="1:15">
      <c r="A68" s="1875">
        <v>56</v>
      </c>
      <c r="B68" s="436" t="s">
        <v>2595</v>
      </c>
      <c r="C68" s="436" t="s">
        <v>2596</v>
      </c>
      <c r="D68" s="436" t="s">
        <v>2510</v>
      </c>
      <c r="E68" s="762"/>
      <c r="F68" s="762"/>
      <c r="G68" s="762"/>
      <c r="H68" s="762"/>
      <c r="I68" s="762"/>
      <c r="J68" s="762"/>
      <c r="K68" s="436" t="s">
        <v>2603</v>
      </c>
      <c r="L68" s="436" t="s">
        <v>2595</v>
      </c>
      <c r="M68" s="436" t="s">
        <v>2596</v>
      </c>
      <c r="N68" s="436" t="s">
        <v>2510</v>
      </c>
      <c r="O68" s="436" t="s">
        <v>2595</v>
      </c>
    </row>
    <row r="69" spans="1:15">
      <c r="A69" s="1875">
        <v>57</v>
      </c>
      <c r="B69" s="436" t="s">
        <v>2597</v>
      </c>
      <c r="C69" s="436" t="s">
        <v>2598</v>
      </c>
      <c r="D69" s="436" t="s">
        <v>2510</v>
      </c>
      <c r="E69" s="762"/>
      <c r="F69" s="762"/>
      <c r="G69" s="762"/>
      <c r="H69" s="762"/>
      <c r="I69" s="762"/>
      <c r="J69" s="762"/>
      <c r="K69" s="436" t="s">
        <v>2603</v>
      </c>
      <c r="L69" s="436" t="s">
        <v>2597</v>
      </c>
      <c r="M69" s="436" t="s">
        <v>2598</v>
      </c>
      <c r="N69" s="436" t="s">
        <v>2510</v>
      </c>
      <c r="O69" s="436" t="s">
        <v>2597</v>
      </c>
    </row>
    <row r="70" spans="1:15">
      <c r="A70" s="1875">
        <v>58</v>
      </c>
      <c r="B70" s="436" t="s">
        <v>2649</v>
      </c>
      <c r="C70" s="436" t="s">
        <v>2600</v>
      </c>
      <c r="D70" s="436" t="s">
        <v>2510</v>
      </c>
      <c r="E70" s="762"/>
      <c r="F70" s="762"/>
      <c r="G70" s="762"/>
      <c r="H70" s="762"/>
      <c r="I70" s="762"/>
      <c r="J70" s="762"/>
      <c r="K70" s="436" t="s">
        <v>2603</v>
      </c>
      <c r="L70" s="436" t="s">
        <v>2649</v>
      </c>
      <c r="M70" s="436" t="s">
        <v>2600</v>
      </c>
      <c r="N70" s="436" t="s">
        <v>2510</v>
      </c>
      <c r="O70" s="436" t="s">
        <v>2649</v>
      </c>
    </row>
    <row r="71" spans="1:15">
      <c r="A71" s="1875">
        <v>59</v>
      </c>
      <c r="B71" s="436" t="s">
        <v>2650</v>
      </c>
      <c r="C71" s="436" t="s">
        <v>2651</v>
      </c>
      <c r="D71" s="436" t="s">
        <v>2510</v>
      </c>
      <c r="E71" s="762"/>
      <c r="F71" s="762"/>
      <c r="G71" s="762"/>
      <c r="H71" s="762"/>
      <c r="I71" s="762"/>
      <c r="J71" s="762"/>
      <c r="K71" s="436" t="s">
        <v>2603</v>
      </c>
      <c r="L71" s="436" t="s">
        <v>2650</v>
      </c>
      <c r="M71" s="436" t="s">
        <v>2651</v>
      </c>
      <c r="N71" s="436" t="s">
        <v>2510</v>
      </c>
      <c r="O71" s="436" t="s">
        <v>2650</v>
      </c>
    </row>
    <row r="72" spans="1:15">
      <c r="A72" s="1875">
        <v>60</v>
      </c>
      <c r="B72" s="436" t="s">
        <v>2652</v>
      </c>
      <c r="C72" s="436" t="s">
        <v>2653</v>
      </c>
      <c r="D72" s="436" t="s">
        <v>2510</v>
      </c>
      <c r="E72" s="762"/>
      <c r="F72" s="762"/>
      <c r="G72" s="762"/>
      <c r="H72" s="762"/>
      <c r="I72" s="762"/>
      <c r="J72" s="762"/>
      <c r="K72" s="436" t="s">
        <v>2603</v>
      </c>
      <c r="L72" s="436" t="s">
        <v>2652</v>
      </c>
      <c r="M72" s="436" t="s">
        <v>2653</v>
      </c>
      <c r="N72" s="436" t="s">
        <v>2510</v>
      </c>
      <c r="O72" s="436" t="s">
        <v>2652</v>
      </c>
    </row>
    <row r="73" spans="1:15">
      <c r="A73" s="1875">
        <v>61</v>
      </c>
      <c r="B73" s="436" t="s">
        <v>2654</v>
      </c>
      <c r="C73" s="436" t="s">
        <v>2655</v>
      </c>
      <c r="D73" s="436" t="s">
        <v>2510</v>
      </c>
      <c r="E73" s="762"/>
      <c r="F73" s="762"/>
      <c r="G73" s="762"/>
      <c r="H73" s="762"/>
      <c r="I73" s="762"/>
      <c r="J73" s="762"/>
      <c r="K73" s="436" t="s">
        <v>2603</v>
      </c>
      <c r="L73" s="436" t="s">
        <v>2654</v>
      </c>
      <c r="M73" s="436" t="s">
        <v>2655</v>
      </c>
      <c r="N73" s="436" t="s">
        <v>2510</v>
      </c>
      <c r="O73" s="436" t="s">
        <v>2654</v>
      </c>
    </row>
    <row r="74" spans="1:15">
      <c r="A74" s="1875">
        <v>62</v>
      </c>
      <c r="B74" s="436" t="s">
        <v>2656</v>
      </c>
      <c r="C74" s="436" t="s">
        <v>2657</v>
      </c>
      <c r="D74" s="436" t="s">
        <v>2510</v>
      </c>
      <c r="E74" s="762"/>
      <c r="F74" s="762"/>
      <c r="G74" s="762"/>
      <c r="H74" s="762"/>
      <c r="I74" s="762"/>
      <c r="J74" s="762"/>
      <c r="K74" s="436" t="s">
        <v>2603</v>
      </c>
      <c r="L74" s="436" t="s">
        <v>2656</v>
      </c>
      <c r="M74" s="436" t="s">
        <v>2657</v>
      </c>
      <c r="N74" s="436" t="s">
        <v>2510</v>
      </c>
      <c r="O74" s="436" t="s">
        <v>2656</v>
      </c>
    </row>
    <row r="75" spans="1:15">
      <c r="A75" s="1875">
        <v>63</v>
      </c>
      <c r="B75" s="436" t="s">
        <v>2658</v>
      </c>
      <c r="C75" s="436" t="s">
        <v>2659</v>
      </c>
      <c r="D75" s="436" t="s">
        <v>2510</v>
      </c>
      <c r="E75" s="762"/>
      <c r="F75" s="762"/>
      <c r="G75" s="762"/>
      <c r="H75" s="762"/>
      <c r="I75" s="762"/>
      <c r="J75" s="762"/>
      <c r="K75" s="436" t="s">
        <v>2603</v>
      </c>
      <c r="L75" s="436" t="s">
        <v>2658</v>
      </c>
      <c r="M75" s="436" t="s">
        <v>2659</v>
      </c>
      <c r="N75" s="436" t="s">
        <v>2510</v>
      </c>
      <c r="O75" s="436" t="s">
        <v>2658</v>
      </c>
    </row>
    <row r="76" spans="1:15">
      <c r="A76" s="1875">
        <v>64</v>
      </c>
      <c r="B76" s="436" t="s">
        <v>2660</v>
      </c>
      <c r="C76" s="436" t="s">
        <v>2661</v>
      </c>
      <c r="D76" s="436" t="s">
        <v>2510</v>
      </c>
      <c r="E76" s="762"/>
      <c r="F76" s="762"/>
      <c r="G76" s="762"/>
      <c r="H76" s="762"/>
      <c r="I76" s="762"/>
      <c r="J76" s="762"/>
      <c r="K76" s="436" t="s">
        <v>2603</v>
      </c>
      <c r="L76" s="436" t="s">
        <v>2660</v>
      </c>
      <c r="M76" s="436" t="s">
        <v>2661</v>
      </c>
      <c r="N76" s="436" t="s">
        <v>2510</v>
      </c>
      <c r="O76" s="436" t="s">
        <v>2660</v>
      </c>
    </row>
    <row r="77" spans="1:15">
      <c r="A77" s="1875">
        <v>65</v>
      </c>
      <c r="B77" s="436" t="s">
        <v>2662</v>
      </c>
      <c r="C77" s="436" t="s">
        <v>2663</v>
      </c>
      <c r="D77" s="436" t="s">
        <v>2510</v>
      </c>
      <c r="E77" s="762"/>
      <c r="F77" s="762"/>
      <c r="G77" s="762"/>
      <c r="H77" s="762"/>
      <c r="I77" s="762"/>
      <c r="J77" s="762"/>
      <c r="K77" s="436" t="s">
        <v>2603</v>
      </c>
      <c r="L77" s="436" t="s">
        <v>2662</v>
      </c>
      <c r="M77" s="436" t="s">
        <v>2663</v>
      </c>
      <c r="N77" s="436" t="s">
        <v>2510</v>
      </c>
      <c r="O77" s="436" t="s">
        <v>2662</v>
      </c>
    </row>
  </sheetData>
  <phoneticPr fontId="5" type="noConversion"/>
  <dataValidations count="3">
    <dataValidation type="list" allowBlank="1" showInputMessage="1" showErrorMessage="1" sqref="B6" xr:uid="{00000000-0002-0000-0D00-000000000000}">
      <formula1>"Mi: Minute,H: Hour,D: Daily,W: Weekly,M: Monthly,Y: Yearly"</formula1>
    </dataValidation>
    <dataValidation type="list" allowBlank="1" showInputMessage="1" showErrorMessage="1" sqref="B7 B9" xr:uid="{00000000-0002-0000-0D00-000001000000}">
      <formula1>"替换,追加"</formula1>
    </dataValidation>
    <dataValidation type="list" allowBlank="1" showInputMessage="1" showErrorMessage="1" sqref="J12:J26" xr:uid="{00000000-0002-0000-0D00-000002000000}">
      <formula1>"匹配,基线特有,本地扩充,废弃"</formula1>
    </dataValidation>
  </dataValidations>
  <hyperlinks>
    <hyperlink ref="A1" location="目录!A1" display="返回" xr:uid="{00000000-0004-0000-0D00-000000000000}"/>
  </hyperlinks>
  <pageMargins left="0.69930555555555596" right="0.69930555555555596" top="0.75" bottom="0.75" header="0.3" footer="0.3"/>
  <pageSetup paperSize="9" orientation="portrait"/>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O15"/>
  <sheetViews>
    <sheetView topLeftCell="A7" workbookViewId="0">
      <selection activeCell="B4" sqref="B4"/>
    </sheetView>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5" width="12" style="396" customWidth="1"/>
    <col min="6" max="6" width="7.88671875" style="396" customWidth="1"/>
    <col min="7" max="8" width="4.6640625" style="396" customWidth="1"/>
    <col min="9" max="9" width="8.6640625" style="396" customWidth="1"/>
    <col min="10" max="10" width="11.21875" style="396" customWidth="1"/>
    <col min="11" max="11" width="20.6640625" style="396" customWidth="1"/>
    <col min="12" max="12" width="13.6640625" style="396" customWidth="1"/>
    <col min="13" max="13" width="14.88671875" style="396" customWidth="1"/>
    <col min="14" max="15" width="13.77734375" style="396" customWidth="1"/>
    <col min="16" max="16384" width="9" style="396"/>
  </cols>
  <sheetData>
    <row r="1" spans="1:15">
      <c r="A1" s="1824" t="s">
        <v>2037</v>
      </c>
      <c r="B1" s="331"/>
      <c r="C1" s="331"/>
      <c r="D1" s="331"/>
      <c r="E1" s="331"/>
      <c r="F1" s="331"/>
      <c r="G1" s="331"/>
      <c r="H1" s="331"/>
      <c r="I1" s="331"/>
      <c r="J1" s="331"/>
      <c r="K1" s="336"/>
      <c r="L1" s="336"/>
      <c r="M1" s="336"/>
      <c r="N1" s="336"/>
      <c r="O1" s="336"/>
    </row>
    <row r="2" spans="1:15">
      <c r="A2" s="216" t="s">
        <v>2038</v>
      </c>
      <c r="B2" s="217"/>
      <c r="C2" s="217"/>
      <c r="D2" s="217"/>
      <c r="E2" s="217"/>
      <c r="F2" s="217"/>
      <c r="G2" s="217"/>
      <c r="H2" s="217"/>
      <c r="I2" s="217"/>
      <c r="J2" s="217"/>
      <c r="K2" s="337" t="s">
        <v>2039</v>
      </c>
      <c r="L2" s="338"/>
      <c r="M2" s="338"/>
      <c r="N2" s="338"/>
      <c r="O2" s="353"/>
    </row>
    <row r="3" spans="1:15">
      <c r="A3" s="218" t="s">
        <v>2040</v>
      </c>
      <c r="B3" s="1873" t="s">
        <v>2664</v>
      </c>
      <c r="C3" s="219"/>
      <c r="D3" s="219"/>
      <c r="E3" s="219"/>
      <c r="F3" s="219"/>
      <c r="G3" s="219"/>
      <c r="H3" s="219"/>
      <c r="I3" s="219"/>
      <c r="J3" s="219"/>
      <c r="K3" s="339" t="s">
        <v>2041</v>
      </c>
      <c r="L3" s="340" t="s">
        <v>2042</v>
      </c>
      <c r="M3" s="340"/>
      <c r="N3" s="354"/>
      <c r="O3" s="355"/>
    </row>
    <row r="4" spans="1:15" s="397" customFormat="1">
      <c r="A4" s="220" t="s">
        <v>2042</v>
      </c>
      <c r="B4" s="1874"/>
      <c r="C4" s="222"/>
      <c r="D4" s="222"/>
      <c r="E4" s="222"/>
      <c r="F4" s="222"/>
      <c r="G4" s="222"/>
      <c r="H4" s="222"/>
      <c r="I4" s="222"/>
      <c r="J4" s="222"/>
      <c r="K4" s="827" t="s">
        <v>2301</v>
      </c>
      <c r="L4" s="1877" t="s">
        <v>2665</v>
      </c>
      <c r="M4" s="827"/>
      <c r="N4" s="225"/>
      <c r="O4" s="827"/>
    </row>
    <row r="5" spans="1:15" s="397" customFormat="1">
      <c r="A5" s="220" t="s">
        <v>2041</v>
      </c>
      <c r="B5" s="225" t="s">
        <v>2043</v>
      </c>
      <c r="C5" s="222"/>
      <c r="D5" s="222"/>
      <c r="E5" s="222"/>
      <c r="F5" s="222"/>
      <c r="G5" s="222"/>
      <c r="H5" s="222"/>
      <c r="I5" s="222"/>
      <c r="J5" s="222"/>
      <c r="K5" s="1198"/>
      <c r="L5" s="342"/>
      <c r="M5" s="827"/>
      <c r="N5" s="225"/>
      <c r="O5" s="827"/>
    </row>
    <row r="6" spans="1:15" s="397" customFormat="1">
      <c r="A6" s="220" t="s">
        <v>2044</v>
      </c>
      <c r="B6" s="1175" t="s">
        <v>2303</v>
      </c>
      <c r="C6" s="222"/>
      <c r="D6" s="222"/>
      <c r="E6" s="222"/>
      <c r="F6" s="222"/>
      <c r="G6" s="222"/>
      <c r="H6" s="222"/>
      <c r="I6" s="222"/>
      <c r="J6" s="222"/>
      <c r="K6" s="1198"/>
      <c r="L6" s="827"/>
      <c r="M6" s="827"/>
      <c r="N6" s="225"/>
      <c r="O6" s="827"/>
    </row>
    <row r="7" spans="1:15">
      <c r="A7" s="223" t="s">
        <v>2046</v>
      </c>
      <c r="B7" s="1176" t="s">
        <v>2047</v>
      </c>
      <c r="C7" s="219"/>
      <c r="D7" s="219"/>
      <c r="E7" s="219"/>
      <c r="F7" s="219"/>
      <c r="G7" s="219"/>
      <c r="H7" s="219"/>
      <c r="I7" s="219"/>
      <c r="J7" s="219"/>
      <c r="K7" s="347"/>
      <c r="L7" s="346"/>
      <c r="M7" s="348"/>
      <c r="N7" s="358"/>
      <c r="O7" s="348"/>
    </row>
    <row r="8" spans="1:15">
      <c r="A8" s="223" t="s">
        <v>2048</v>
      </c>
      <c r="B8" s="225"/>
      <c r="C8" s="219"/>
      <c r="D8" s="219"/>
      <c r="E8" s="219"/>
      <c r="F8" s="219"/>
      <c r="G8" s="219"/>
      <c r="H8" s="219"/>
      <c r="I8" s="219"/>
      <c r="J8" s="219"/>
      <c r="K8" s="347"/>
      <c r="L8" s="346"/>
      <c r="M8" s="348"/>
      <c r="N8" s="358"/>
      <c r="O8" s="348"/>
    </row>
    <row r="9" spans="1:15">
      <c r="A9" s="223"/>
      <c r="B9" s="226"/>
      <c r="C9" s="219"/>
      <c r="D9" s="219"/>
      <c r="E9" s="219"/>
      <c r="F9" s="219"/>
      <c r="G9" s="219"/>
      <c r="H9" s="219"/>
      <c r="I9" s="219"/>
      <c r="J9" s="219"/>
      <c r="K9" s="347"/>
      <c r="L9" s="348"/>
      <c r="M9" s="348"/>
      <c r="N9" s="358"/>
      <c r="O9" s="67"/>
    </row>
    <row r="10" spans="1:15">
      <c r="A10" s="216" t="s">
        <v>2049</v>
      </c>
      <c r="B10" s="217"/>
      <c r="C10" s="217"/>
      <c r="D10" s="217"/>
      <c r="E10" s="217"/>
      <c r="F10" s="217"/>
      <c r="G10" s="217"/>
      <c r="H10" s="217"/>
      <c r="I10" s="217"/>
      <c r="J10" s="217"/>
      <c r="K10" s="337" t="s">
        <v>2050</v>
      </c>
      <c r="L10" s="338"/>
      <c r="M10" s="338"/>
      <c r="N10" s="338"/>
      <c r="O10" s="353"/>
    </row>
    <row r="11" spans="1:15">
      <c r="A11" s="227" t="s">
        <v>49</v>
      </c>
      <c r="B11" s="228" t="s">
        <v>2051</v>
      </c>
      <c r="C11" s="228" t="s">
        <v>2052</v>
      </c>
      <c r="D11" s="228" t="s">
        <v>2053</v>
      </c>
      <c r="E11" s="228" t="s">
        <v>2054</v>
      </c>
      <c r="F11" s="228" t="s">
        <v>2055</v>
      </c>
      <c r="G11" s="228" t="s">
        <v>2056</v>
      </c>
      <c r="H11" s="228" t="s">
        <v>2057</v>
      </c>
      <c r="I11" s="228" t="s">
        <v>73</v>
      </c>
      <c r="J11" s="232" t="s">
        <v>2058</v>
      </c>
      <c r="K11" s="349" t="s">
        <v>2059</v>
      </c>
      <c r="L11" s="350" t="s">
        <v>2060</v>
      </c>
      <c r="M11" s="350" t="s">
        <v>2061</v>
      </c>
      <c r="N11" s="359" t="s">
        <v>2062</v>
      </c>
      <c r="O11" s="350" t="s">
        <v>2063</v>
      </c>
    </row>
    <row r="12" spans="1:15" s="1370" customFormat="1" ht="13.2">
      <c r="A12" s="1875">
        <v>0</v>
      </c>
      <c r="B12" s="436" t="s">
        <v>2238</v>
      </c>
      <c r="C12" s="436" t="s">
        <v>2315</v>
      </c>
      <c r="D12" s="436" t="s">
        <v>2316</v>
      </c>
      <c r="E12" s="303" t="s">
        <v>2307</v>
      </c>
      <c r="F12" s="430"/>
      <c r="G12" s="430"/>
      <c r="H12" s="430"/>
      <c r="I12" s="430"/>
      <c r="J12" s="430" t="s">
        <v>2308</v>
      </c>
      <c r="K12" s="436" t="s">
        <v>2666</v>
      </c>
      <c r="L12" s="436" t="s">
        <v>2238</v>
      </c>
      <c r="M12" s="436" t="s">
        <v>2315</v>
      </c>
      <c r="N12" s="436" t="s">
        <v>2316</v>
      </c>
      <c r="O12" s="303"/>
    </row>
    <row r="13" spans="1:15" s="1370" customFormat="1" ht="13.2">
      <c r="A13" s="1875">
        <v>1</v>
      </c>
      <c r="B13" s="436" t="s">
        <v>2357</v>
      </c>
      <c r="C13" s="436" t="s">
        <v>2358</v>
      </c>
      <c r="D13" s="436" t="s">
        <v>2312</v>
      </c>
      <c r="E13" s="303" t="s">
        <v>2307</v>
      </c>
      <c r="F13" s="430"/>
      <c r="G13" s="430"/>
      <c r="H13" s="430"/>
      <c r="I13" s="430"/>
      <c r="J13" s="430" t="s">
        <v>2308</v>
      </c>
      <c r="K13" s="436" t="s">
        <v>2666</v>
      </c>
      <c r="L13" s="436" t="s">
        <v>2357</v>
      </c>
      <c r="M13" s="436" t="s">
        <v>2358</v>
      </c>
      <c r="N13" s="436" t="s">
        <v>2312</v>
      </c>
      <c r="O13" s="303"/>
    </row>
    <row r="14" spans="1:15" s="1370" customFormat="1" ht="13.2">
      <c r="A14" s="1875">
        <v>2</v>
      </c>
      <c r="B14" s="436" t="s">
        <v>2338</v>
      </c>
      <c r="C14" s="436" t="s">
        <v>2339</v>
      </c>
      <c r="D14" s="436" t="s">
        <v>2312</v>
      </c>
      <c r="E14" s="303" t="s">
        <v>2307</v>
      </c>
      <c r="F14" s="430"/>
      <c r="G14" s="430"/>
      <c r="H14" s="430"/>
      <c r="I14" s="430"/>
      <c r="J14" s="430" t="s">
        <v>2308</v>
      </c>
      <c r="K14" s="436" t="s">
        <v>2666</v>
      </c>
      <c r="L14" s="436" t="s">
        <v>2338</v>
      </c>
      <c r="M14" s="436" t="s">
        <v>2339</v>
      </c>
      <c r="N14" s="436" t="s">
        <v>2312</v>
      </c>
      <c r="O14" s="303"/>
    </row>
    <row r="15" spans="1:15" s="1370" customFormat="1" ht="13.2">
      <c r="A15" s="1875">
        <v>3</v>
      </c>
      <c r="B15" s="436" t="s">
        <v>2333</v>
      </c>
      <c r="C15" s="436" t="s">
        <v>2334</v>
      </c>
      <c r="D15" s="436" t="s">
        <v>2312</v>
      </c>
      <c r="E15" s="303" t="s">
        <v>2307</v>
      </c>
      <c r="F15" s="430"/>
      <c r="G15" s="430"/>
      <c r="H15" s="430"/>
      <c r="I15" s="430"/>
      <c r="J15" s="430" t="s">
        <v>2308</v>
      </c>
      <c r="K15" s="436" t="s">
        <v>2666</v>
      </c>
      <c r="L15" s="436" t="s">
        <v>2333</v>
      </c>
      <c r="M15" s="436" t="s">
        <v>2334</v>
      </c>
      <c r="N15" s="436" t="s">
        <v>2312</v>
      </c>
      <c r="O15" s="303"/>
    </row>
  </sheetData>
  <phoneticPr fontId="5" type="noConversion"/>
  <dataValidations count="3">
    <dataValidation type="list" allowBlank="1" showInputMessage="1" showErrorMessage="1" sqref="B6" xr:uid="{00000000-0002-0000-0E00-000000000000}">
      <formula1>"Mi: Minute,H: Hour,D: Daily,W: Weekly,M: Monthly,Y: Yearly"</formula1>
    </dataValidation>
    <dataValidation type="list" allowBlank="1" showInputMessage="1" showErrorMessage="1" sqref="B7 B9" xr:uid="{00000000-0002-0000-0E00-000001000000}">
      <formula1>"替换,追加"</formula1>
    </dataValidation>
    <dataValidation type="list" allowBlank="1" showInputMessage="1" showErrorMessage="1" sqref="J12:J15" xr:uid="{00000000-0002-0000-0E00-000002000000}">
      <formula1>"匹配,基线特有,本地扩充,废弃"</formula1>
    </dataValidation>
  </dataValidations>
  <hyperlinks>
    <hyperlink ref="A1" location="目录!A1" display="返回" xr:uid="{00000000-0004-0000-0E00-000000000000}"/>
  </hyperlinks>
  <pageMargins left="0.69930555555555596" right="0.69930555555555596" top="0.75" bottom="0.75" header="0.3" footer="0.3"/>
  <pageSetup paperSize="9" orientation="portrait"/>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26"/>
  <sheetViews>
    <sheetView topLeftCell="A4" workbookViewId="0">
      <selection activeCell="B3" sqref="B3"/>
    </sheetView>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5" width="12" style="396" customWidth="1"/>
    <col min="6" max="6" width="7.88671875" style="396" customWidth="1"/>
    <col min="7" max="8" width="4.6640625" style="396" customWidth="1"/>
    <col min="9" max="9" width="8.6640625" style="396" customWidth="1"/>
    <col min="10" max="10" width="11.21875" style="396" customWidth="1"/>
    <col min="11" max="11" width="20.6640625" style="396" customWidth="1"/>
    <col min="12" max="12" width="13.6640625" style="396" customWidth="1"/>
    <col min="13" max="13" width="14.88671875" style="396" customWidth="1"/>
    <col min="14" max="15" width="13.77734375" style="396" customWidth="1"/>
    <col min="16" max="16384" width="9" style="396"/>
  </cols>
  <sheetData>
    <row r="1" spans="1:15">
      <c r="A1" s="1824" t="s">
        <v>2037</v>
      </c>
      <c r="B1" s="331"/>
      <c r="C1" s="331"/>
      <c r="D1" s="331"/>
      <c r="E1" s="331"/>
      <c r="F1" s="331"/>
      <c r="G1" s="331"/>
      <c r="H1" s="331"/>
      <c r="I1" s="331"/>
      <c r="J1" s="331"/>
      <c r="K1" s="336"/>
      <c r="L1" s="336"/>
      <c r="M1" s="336"/>
      <c r="N1" s="336"/>
      <c r="O1" s="336"/>
    </row>
    <row r="2" spans="1:15">
      <c r="A2" s="216" t="s">
        <v>2038</v>
      </c>
      <c r="B2" s="217"/>
      <c r="C2" s="217"/>
      <c r="D2" s="217"/>
      <c r="E2" s="217"/>
      <c r="F2" s="217"/>
      <c r="G2" s="217"/>
      <c r="H2" s="217"/>
      <c r="I2" s="217"/>
      <c r="J2" s="217"/>
      <c r="K2" s="337" t="s">
        <v>2039</v>
      </c>
      <c r="L2" s="338"/>
      <c r="M2" s="338"/>
      <c r="N2" s="338"/>
      <c r="O2" s="353"/>
    </row>
    <row r="3" spans="1:15">
      <c r="A3" s="218" t="s">
        <v>2040</v>
      </c>
      <c r="B3" s="1873" t="s">
        <v>2667</v>
      </c>
      <c r="C3" s="219"/>
      <c r="D3" s="219"/>
      <c r="E3" s="219"/>
      <c r="F3" s="219"/>
      <c r="G3" s="219"/>
      <c r="H3" s="219"/>
      <c r="I3" s="219"/>
      <c r="J3" s="219"/>
      <c r="K3" s="339" t="s">
        <v>2041</v>
      </c>
      <c r="L3" s="340" t="s">
        <v>2042</v>
      </c>
      <c r="M3" s="340"/>
      <c r="N3" s="354"/>
      <c r="O3" s="355"/>
    </row>
    <row r="4" spans="1:15" s="397" customFormat="1">
      <c r="A4" s="220" t="s">
        <v>2042</v>
      </c>
      <c r="B4" s="1874" t="s">
        <v>2668</v>
      </c>
      <c r="C4" s="222"/>
      <c r="D4" s="222"/>
      <c r="E4" s="222"/>
      <c r="F4" s="222"/>
      <c r="G4" s="222"/>
      <c r="H4" s="222"/>
      <c r="I4" s="222"/>
      <c r="J4" s="222"/>
      <c r="K4" s="827" t="s">
        <v>2301</v>
      </c>
      <c r="L4" s="827" t="s">
        <v>2669</v>
      </c>
      <c r="M4" s="827"/>
      <c r="N4" s="225"/>
      <c r="O4" s="827"/>
    </row>
    <row r="5" spans="1:15" s="397" customFormat="1">
      <c r="A5" s="220" t="s">
        <v>2041</v>
      </c>
      <c r="B5" s="225" t="s">
        <v>2043</v>
      </c>
      <c r="C5" s="222"/>
      <c r="D5" s="222"/>
      <c r="E5" s="222"/>
      <c r="F5" s="222"/>
      <c r="G5" s="222"/>
      <c r="H5" s="222"/>
      <c r="I5" s="222"/>
      <c r="J5" s="222"/>
      <c r="K5" s="1198"/>
      <c r="L5" s="342"/>
      <c r="M5" s="827"/>
      <c r="N5" s="225"/>
      <c r="O5" s="827"/>
    </row>
    <row r="6" spans="1:15" s="397" customFormat="1">
      <c r="A6" s="220" t="s">
        <v>2044</v>
      </c>
      <c r="B6" s="1175" t="s">
        <v>2303</v>
      </c>
      <c r="C6" s="222"/>
      <c r="D6" s="222"/>
      <c r="E6" s="222"/>
      <c r="F6" s="222"/>
      <c r="G6" s="222"/>
      <c r="H6" s="222"/>
      <c r="I6" s="222"/>
      <c r="J6" s="222"/>
      <c r="K6" s="1198"/>
      <c r="L6" s="827"/>
      <c r="M6" s="827"/>
      <c r="N6" s="225"/>
      <c r="O6" s="827"/>
    </row>
    <row r="7" spans="1:15">
      <c r="A7" s="223" t="s">
        <v>2046</v>
      </c>
      <c r="B7" s="1176" t="s">
        <v>2047</v>
      </c>
      <c r="C7" s="219"/>
      <c r="D7" s="219"/>
      <c r="E7" s="219"/>
      <c r="F7" s="219"/>
      <c r="G7" s="219"/>
      <c r="H7" s="219"/>
      <c r="I7" s="219"/>
      <c r="J7" s="219"/>
      <c r="K7" s="347"/>
      <c r="L7" s="346"/>
      <c r="M7" s="348"/>
      <c r="N7" s="358"/>
      <c r="O7" s="348"/>
    </row>
    <row r="8" spans="1:15">
      <c r="A8" s="223" t="s">
        <v>2048</v>
      </c>
      <c r="B8" s="225"/>
      <c r="C8" s="219"/>
      <c r="D8" s="219"/>
      <c r="E8" s="219"/>
      <c r="F8" s="219"/>
      <c r="G8" s="219"/>
      <c r="H8" s="219"/>
      <c r="I8" s="219"/>
      <c r="J8" s="219"/>
      <c r="K8" s="347"/>
      <c r="L8" s="346"/>
      <c r="M8" s="348"/>
      <c r="N8" s="358"/>
      <c r="O8" s="348"/>
    </row>
    <row r="9" spans="1:15">
      <c r="A9" s="223"/>
      <c r="B9" s="226"/>
      <c r="C9" s="219"/>
      <c r="D9" s="219"/>
      <c r="E9" s="219"/>
      <c r="F9" s="219"/>
      <c r="G9" s="219"/>
      <c r="H9" s="219"/>
      <c r="I9" s="219"/>
      <c r="J9" s="219"/>
      <c r="K9" s="347"/>
      <c r="L9" s="348"/>
      <c r="M9" s="348"/>
      <c r="N9" s="358"/>
      <c r="O9" s="67"/>
    </row>
    <row r="10" spans="1:15">
      <c r="A10" s="216" t="s">
        <v>2049</v>
      </c>
      <c r="B10" s="217"/>
      <c r="C10" s="217"/>
      <c r="D10" s="217"/>
      <c r="E10" s="217"/>
      <c r="F10" s="217"/>
      <c r="G10" s="217"/>
      <c r="H10" s="217"/>
      <c r="I10" s="217"/>
      <c r="J10" s="217"/>
      <c r="K10" s="337" t="s">
        <v>2050</v>
      </c>
      <c r="L10" s="338"/>
      <c r="M10" s="338"/>
      <c r="N10" s="338"/>
      <c r="O10" s="353"/>
    </row>
    <row r="11" spans="1:15">
      <c r="A11" s="227" t="s">
        <v>49</v>
      </c>
      <c r="B11" s="228" t="s">
        <v>2051</v>
      </c>
      <c r="C11" s="228" t="s">
        <v>2052</v>
      </c>
      <c r="D11" s="228" t="s">
        <v>2053</v>
      </c>
      <c r="E11" s="228" t="s">
        <v>2054</v>
      </c>
      <c r="F11" s="228" t="s">
        <v>2055</v>
      </c>
      <c r="G11" s="228" t="s">
        <v>2056</v>
      </c>
      <c r="H11" s="228" t="s">
        <v>2057</v>
      </c>
      <c r="I11" s="228" t="s">
        <v>73</v>
      </c>
      <c r="J11" s="232" t="s">
        <v>2058</v>
      </c>
      <c r="K11" s="349" t="s">
        <v>2059</v>
      </c>
      <c r="L11" s="350" t="s">
        <v>2060</v>
      </c>
      <c r="M11" s="350" t="s">
        <v>2061</v>
      </c>
      <c r="N11" s="359" t="s">
        <v>2062</v>
      </c>
      <c r="O11" s="350" t="s">
        <v>2063</v>
      </c>
    </row>
    <row r="12" spans="1:15" s="1370" customFormat="1" ht="13.2">
      <c r="A12" s="1875">
        <v>0</v>
      </c>
      <c r="B12" s="239" t="s">
        <v>2304</v>
      </c>
      <c r="C12" s="1876" t="s">
        <v>2670</v>
      </c>
      <c r="D12" s="1876" t="s">
        <v>2272</v>
      </c>
      <c r="E12" s="1876" t="s">
        <v>2307</v>
      </c>
      <c r="F12" s="1875"/>
      <c r="G12" s="1875"/>
      <c r="H12" s="1875"/>
      <c r="I12" s="1875"/>
      <c r="J12" s="1875" t="s">
        <v>2308</v>
      </c>
      <c r="K12" s="827" t="s">
        <v>2669</v>
      </c>
      <c r="L12" s="239" t="s">
        <v>2304</v>
      </c>
      <c r="M12" s="1876" t="s">
        <v>2671</v>
      </c>
      <c r="N12" s="1876" t="s">
        <v>2272</v>
      </c>
      <c r="O12" s="1876"/>
    </row>
    <row r="13" spans="1:15" s="1370" customFormat="1" ht="13.2">
      <c r="A13" s="1875">
        <v>1</v>
      </c>
      <c r="B13" s="239" t="s">
        <v>2335</v>
      </c>
      <c r="C13" s="1876" t="s">
        <v>2672</v>
      </c>
      <c r="D13" s="1876" t="s">
        <v>2070</v>
      </c>
      <c r="E13" s="1876" t="s">
        <v>2307</v>
      </c>
      <c r="F13" s="1875"/>
      <c r="G13" s="1875"/>
      <c r="H13" s="1875"/>
      <c r="I13" s="1875"/>
      <c r="J13" s="1875" t="s">
        <v>2308</v>
      </c>
      <c r="K13" s="827" t="s">
        <v>2669</v>
      </c>
      <c r="L13" s="239" t="s">
        <v>2335</v>
      </c>
      <c r="M13" s="1876" t="s">
        <v>2672</v>
      </c>
      <c r="N13" s="1876" t="s">
        <v>2070</v>
      </c>
      <c r="O13" s="1876"/>
    </row>
    <row r="14" spans="1:15" s="1370" customFormat="1" ht="13.2">
      <c r="A14" s="1875">
        <v>2</v>
      </c>
      <c r="B14" s="239" t="s">
        <v>2072</v>
      </c>
      <c r="C14" s="1876" t="s">
        <v>2673</v>
      </c>
      <c r="D14" s="1876" t="s">
        <v>2674</v>
      </c>
      <c r="E14" s="1876" t="s">
        <v>2307</v>
      </c>
      <c r="F14" s="1875"/>
      <c r="G14" s="1875"/>
      <c r="H14" s="1875"/>
      <c r="I14" s="1875"/>
      <c r="J14" s="1875" t="s">
        <v>2308</v>
      </c>
      <c r="K14" s="827" t="s">
        <v>2669</v>
      </c>
      <c r="L14" s="239" t="s">
        <v>2072</v>
      </c>
      <c r="M14" s="1876" t="s">
        <v>2673</v>
      </c>
      <c r="N14" s="1876" t="s">
        <v>2674</v>
      </c>
      <c r="O14" s="1876"/>
    </row>
    <row r="15" spans="1:15" s="1370" customFormat="1" ht="13.2">
      <c r="A15" s="1875">
        <v>3</v>
      </c>
      <c r="B15" s="239" t="s">
        <v>2238</v>
      </c>
      <c r="C15" s="1876" t="s">
        <v>2675</v>
      </c>
      <c r="D15" s="1876" t="s">
        <v>2278</v>
      </c>
      <c r="E15" s="1876" t="s">
        <v>2307</v>
      </c>
      <c r="F15" s="1875"/>
      <c r="G15" s="1875"/>
      <c r="H15" s="1875"/>
      <c r="I15" s="1875"/>
      <c r="J15" s="1875" t="s">
        <v>2308</v>
      </c>
      <c r="K15" s="827" t="s">
        <v>2669</v>
      </c>
      <c r="L15" s="239" t="s">
        <v>2238</v>
      </c>
      <c r="M15" s="1876" t="s">
        <v>2675</v>
      </c>
      <c r="N15" s="1876" t="s">
        <v>2278</v>
      </c>
      <c r="O15" s="1876"/>
    </row>
    <row r="16" spans="1:15" s="1370" customFormat="1" ht="13.2">
      <c r="A16" s="1875">
        <v>4</v>
      </c>
      <c r="B16" s="239" t="s">
        <v>2676</v>
      </c>
      <c r="C16" s="1876" t="s">
        <v>2677</v>
      </c>
      <c r="D16" s="1876" t="s">
        <v>2070</v>
      </c>
      <c r="E16" s="1876" t="s">
        <v>2307</v>
      </c>
      <c r="F16" s="1875"/>
      <c r="G16" s="1875"/>
      <c r="H16" s="1875"/>
      <c r="I16" s="1875" t="s">
        <v>2678</v>
      </c>
      <c r="J16" s="1875" t="s">
        <v>2308</v>
      </c>
      <c r="K16" s="827" t="s">
        <v>2669</v>
      </c>
      <c r="L16" s="239" t="s">
        <v>2676</v>
      </c>
      <c r="M16" s="1876" t="s">
        <v>2677</v>
      </c>
      <c r="N16" s="1876" t="s">
        <v>2070</v>
      </c>
      <c r="O16" s="1876"/>
    </row>
    <row r="17" spans="1:15" s="1370" customFormat="1" ht="13.2">
      <c r="A17" s="1875">
        <v>5</v>
      </c>
      <c r="B17" s="239" t="s">
        <v>2679</v>
      </c>
      <c r="C17" s="1876" t="s">
        <v>2680</v>
      </c>
      <c r="D17" s="1876" t="s">
        <v>2681</v>
      </c>
      <c r="E17" s="1876" t="s">
        <v>2307</v>
      </c>
      <c r="F17" s="1875"/>
      <c r="G17" s="1875"/>
      <c r="H17" s="1875"/>
      <c r="I17" s="1875"/>
      <c r="J17" s="1875" t="s">
        <v>2308</v>
      </c>
      <c r="K17" s="827" t="s">
        <v>2669</v>
      </c>
      <c r="L17" s="239" t="s">
        <v>2679</v>
      </c>
      <c r="M17" s="1876" t="s">
        <v>2680</v>
      </c>
      <c r="N17" s="1876" t="s">
        <v>2681</v>
      </c>
      <c r="O17" s="1876"/>
    </row>
    <row r="18" spans="1:15" s="1370" customFormat="1" ht="13.2">
      <c r="A18" s="1875">
        <v>6</v>
      </c>
      <c r="B18" s="239" t="s">
        <v>2682</v>
      </c>
      <c r="C18" s="1876" t="s">
        <v>2683</v>
      </c>
      <c r="D18" s="1876" t="s">
        <v>2684</v>
      </c>
      <c r="E18" s="1876" t="s">
        <v>2307</v>
      </c>
      <c r="F18" s="1875"/>
      <c r="G18" s="1875"/>
      <c r="H18" s="1875"/>
      <c r="I18" s="1875"/>
      <c r="J18" s="1875" t="s">
        <v>2308</v>
      </c>
      <c r="K18" s="827" t="s">
        <v>2669</v>
      </c>
      <c r="L18" s="239" t="s">
        <v>2682</v>
      </c>
      <c r="M18" s="1876" t="s">
        <v>2683</v>
      </c>
      <c r="N18" s="1876" t="s">
        <v>2684</v>
      </c>
      <c r="O18" s="1876"/>
    </row>
    <row r="19" spans="1:15" s="1370" customFormat="1" ht="13.2">
      <c r="A19" s="1875">
        <v>7</v>
      </c>
      <c r="B19" s="239" t="s">
        <v>2611</v>
      </c>
      <c r="C19" s="1876" t="s">
        <v>2685</v>
      </c>
      <c r="D19" s="1876" t="s">
        <v>2070</v>
      </c>
      <c r="E19" s="1876" t="s">
        <v>2307</v>
      </c>
      <c r="F19" s="1875"/>
      <c r="G19" s="1875"/>
      <c r="H19" s="1875"/>
      <c r="I19" s="1875"/>
      <c r="J19" s="1875" t="s">
        <v>2308</v>
      </c>
      <c r="K19" s="827" t="s">
        <v>2669</v>
      </c>
      <c r="L19" s="239" t="s">
        <v>2611</v>
      </c>
      <c r="M19" s="1876" t="s">
        <v>2685</v>
      </c>
      <c r="N19" s="1876" t="s">
        <v>2070</v>
      </c>
      <c r="O19" s="1876"/>
    </row>
    <row r="20" spans="1:15" s="1370" customFormat="1" ht="13.2">
      <c r="A20" s="1875">
        <v>8</v>
      </c>
      <c r="B20" s="239" t="s">
        <v>2478</v>
      </c>
      <c r="C20" s="1876" t="s">
        <v>2686</v>
      </c>
      <c r="D20" s="1876" t="s">
        <v>2674</v>
      </c>
      <c r="E20" s="1876" t="s">
        <v>2307</v>
      </c>
      <c r="F20" s="1875"/>
      <c r="G20" s="1875"/>
      <c r="H20" s="1875"/>
      <c r="I20" s="1875"/>
      <c r="J20" s="1875" t="s">
        <v>2308</v>
      </c>
      <c r="K20" s="827" t="s">
        <v>2669</v>
      </c>
      <c r="L20" s="239" t="s">
        <v>2478</v>
      </c>
      <c r="M20" s="1876" t="s">
        <v>2686</v>
      </c>
      <c r="N20" s="1876" t="s">
        <v>2674</v>
      </c>
      <c r="O20" s="1876"/>
    </row>
    <row r="21" spans="1:15" s="1370" customFormat="1" ht="13.2">
      <c r="A21" s="1875">
        <v>9</v>
      </c>
      <c r="B21" s="239" t="s">
        <v>2687</v>
      </c>
      <c r="C21" s="1876" t="s">
        <v>2688</v>
      </c>
      <c r="D21" s="1876" t="s">
        <v>2096</v>
      </c>
      <c r="E21" s="1876" t="s">
        <v>2307</v>
      </c>
      <c r="F21" s="1875"/>
      <c r="G21" s="1875"/>
      <c r="H21" s="1875"/>
      <c r="I21" s="1875"/>
      <c r="J21" s="1875" t="s">
        <v>2308</v>
      </c>
      <c r="K21" s="827" t="s">
        <v>2669</v>
      </c>
      <c r="L21" s="239" t="s">
        <v>2687</v>
      </c>
      <c r="M21" s="1876" t="s">
        <v>2688</v>
      </c>
      <c r="N21" s="1876" t="s">
        <v>2096</v>
      </c>
      <c r="O21" s="1876"/>
    </row>
    <row r="22" spans="1:15" s="1370" customFormat="1" ht="13.2">
      <c r="A22" s="1875">
        <v>10</v>
      </c>
      <c r="B22" s="239" t="s">
        <v>2689</v>
      </c>
      <c r="C22" s="1876" t="s">
        <v>2690</v>
      </c>
      <c r="D22" s="1876" t="s">
        <v>2674</v>
      </c>
      <c r="E22" s="1876" t="s">
        <v>2307</v>
      </c>
      <c r="F22" s="1875"/>
      <c r="G22" s="1875"/>
      <c r="H22" s="1875"/>
      <c r="I22" s="1875"/>
      <c r="J22" s="1875" t="s">
        <v>2308</v>
      </c>
      <c r="K22" s="827" t="s">
        <v>2669</v>
      </c>
      <c r="L22" s="239" t="s">
        <v>2689</v>
      </c>
      <c r="M22" s="1876" t="s">
        <v>2690</v>
      </c>
      <c r="N22" s="1876" t="s">
        <v>2674</v>
      </c>
      <c r="O22" s="1876"/>
    </row>
    <row r="23" spans="1:15" s="1370" customFormat="1" ht="13.2">
      <c r="A23" s="1875">
        <v>11</v>
      </c>
      <c r="B23" s="239" t="s">
        <v>2691</v>
      </c>
      <c r="C23" s="1876" t="s">
        <v>2692</v>
      </c>
      <c r="D23" s="1876" t="s">
        <v>2096</v>
      </c>
      <c r="E23" s="1876" t="s">
        <v>2307</v>
      </c>
      <c r="F23" s="1875"/>
      <c r="G23" s="1875"/>
      <c r="H23" s="1875"/>
      <c r="I23" s="1875"/>
      <c r="J23" s="1875" t="s">
        <v>2308</v>
      </c>
      <c r="K23" s="827" t="s">
        <v>2669</v>
      </c>
      <c r="L23" s="239" t="s">
        <v>2691</v>
      </c>
      <c r="M23" s="1876" t="s">
        <v>2692</v>
      </c>
      <c r="N23" s="1876" t="s">
        <v>2096</v>
      </c>
      <c r="O23" s="1876"/>
    </row>
    <row r="24" spans="1:15" s="1370" customFormat="1" ht="13.2">
      <c r="A24" s="1875">
        <v>12</v>
      </c>
      <c r="B24" s="239" t="s">
        <v>2693</v>
      </c>
      <c r="C24" s="1876" t="s">
        <v>2694</v>
      </c>
      <c r="D24" s="1876" t="s">
        <v>2674</v>
      </c>
      <c r="E24" s="1876" t="s">
        <v>2307</v>
      </c>
      <c r="F24" s="1875"/>
      <c r="G24" s="1875"/>
      <c r="H24" s="1875"/>
      <c r="I24" s="1875"/>
      <c r="J24" s="1875" t="s">
        <v>2308</v>
      </c>
      <c r="K24" s="827" t="s">
        <v>2669</v>
      </c>
      <c r="L24" s="239" t="s">
        <v>2693</v>
      </c>
      <c r="M24" s="1876" t="s">
        <v>2694</v>
      </c>
      <c r="N24" s="1876" t="s">
        <v>2674</v>
      </c>
      <c r="O24" s="1876"/>
    </row>
    <row r="25" spans="1:15" s="1370" customFormat="1" ht="13.2">
      <c r="A25" s="1875">
        <v>13</v>
      </c>
      <c r="B25" s="239" t="s">
        <v>2695</v>
      </c>
      <c r="C25" s="1876" t="s">
        <v>2696</v>
      </c>
      <c r="D25" s="1876" t="s">
        <v>2084</v>
      </c>
      <c r="E25" s="1876" t="s">
        <v>2108</v>
      </c>
      <c r="F25" s="1875"/>
      <c r="G25" s="1875"/>
      <c r="H25" s="1875"/>
      <c r="I25" s="1875"/>
      <c r="J25" s="1875" t="s">
        <v>2308</v>
      </c>
      <c r="K25" s="827" t="s">
        <v>2669</v>
      </c>
      <c r="L25" s="239" t="s">
        <v>2695</v>
      </c>
      <c r="M25" s="1876" t="s">
        <v>2696</v>
      </c>
      <c r="N25" s="1876" t="s">
        <v>2084</v>
      </c>
      <c r="O25" s="1876"/>
    </row>
    <row r="26" spans="1:15" s="1370" customFormat="1" ht="13.2">
      <c r="A26" s="1875">
        <v>14</v>
      </c>
      <c r="B26" s="239" t="s">
        <v>2697</v>
      </c>
      <c r="C26" s="1876" t="s">
        <v>2698</v>
      </c>
      <c r="D26" s="1876" t="s">
        <v>2084</v>
      </c>
      <c r="E26" s="1876" t="s">
        <v>2621</v>
      </c>
      <c r="F26" s="1875"/>
      <c r="G26" s="1875" t="s">
        <v>2622</v>
      </c>
      <c r="H26" s="1875"/>
      <c r="I26" s="1875"/>
      <c r="J26" s="1875" t="s">
        <v>2308</v>
      </c>
      <c r="K26" s="827" t="s">
        <v>2669</v>
      </c>
      <c r="L26" s="239" t="s">
        <v>2697</v>
      </c>
      <c r="M26" s="1876" t="s">
        <v>2698</v>
      </c>
      <c r="N26" s="1876" t="s">
        <v>2084</v>
      </c>
      <c r="O26" s="1876"/>
    </row>
  </sheetData>
  <phoneticPr fontId="5" type="noConversion"/>
  <dataValidations count="3">
    <dataValidation type="list" allowBlank="1" showInputMessage="1" showErrorMessage="1" sqref="B6" xr:uid="{00000000-0002-0000-0F00-000000000000}">
      <formula1>"Mi: Minute,H: Hour,D: Daily,W: Weekly,M: Monthly,Y: Yearly"</formula1>
    </dataValidation>
    <dataValidation type="list" allowBlank="1" showInputMessage="1" showErrorMessage="1" sqref="B7 B9" xr:uid="{00000000-0002-0000-0F00-000001000000}">
      <formula1>"替换,追加"</formula1>
    </dataValidation>
    <dataValidation type="list" allowBlank="1" showInputMessage="1" showErrorMessage="1" sqref="J12:J26" xr:uid="{00000000-0002-0000-0F00-000002000000}">
      <formula1>"匹配,基线特有,本地扩充,废弃"</formula1>
    </dataValidation>
  </dataValidations>
  <hyperlinks>
    <hyperlink ref="A1" location="目录!A1" display="返回" xr:uid="{00000000-0004-0000-0F00-000000000000}"/>
  </hyperlinks>
  <pageMargins left="0.69930555555555596" right="0.69930555555555596" top="0.75" bottom="0.75" header="0.3" footer="0.3"/>
  <pageSetup paperSize="9" orientation="portrait"/>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O22"/>
  <sheetViews>
    <sheetView workbookViewId="0">
      <selection activeCell="B4" sqref="B4"/>
    </sheetView>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5" width="12" style="396" customWidth="1"/>
    <col min="6" max="6" width="7.88671875" style="396" customWidth="1"/>
    <col min="7" max="8" width="4.6640625" style="396" customWidth="1"/>
    <col min="9" max="9" width="8.6640625" style="396" customWidth="1"/>
    <col min="10" max="10" width="11.21875" style="396" customWidth="1"/>
    <col min="11" max="11" width="20.6640625" style="396" customWidth="1"/>
    <col min="12" max="12" width="13.6640625" style="396" customWidth="1"/>
    <col min="13" max="13" width="14.88671875" style="396" customWidth="1"/>
    <col min="14" max="15" width="13.77734375" style="396" customWidth="1"/>
    <col min="16" max="16384" width="9" style="396"/>
  </cols>
  <sheetData>
    <row r="1" spans="1:15">
      <c r="A1" s="1824" t="s">
        <v>2037</v>
      </c>
      <c r="B1" s="331"/>
      <c r="C1" s="331"/>
      <c r="D1" s="331"/>
      <c r="E1" s="331"/>
      <c r="F1" s="331"/>
      <c r="G1" s="331"/>
      <c r="H1" s="331"/>
      <c r="I1" s="331"/>
      <c r="J1" s="331"/>
      <c r="K1" s="336"/>
      <c r="L1" s="336"/>
      <c r="M1" s="336"/>
      <c r="N1" s="336"/>
      <c r="O1" s="336"/>
    </row>
    <row r="2" spans="1:15">
      <c r="A2" s="216" t="s">
        <v>2038</v>
      </c>
      <c r="B2" s="217"/>
      <c r="C2" s="217"/>
      <c r="D2" s="217"/>
      <c r="E2" s="217"/>
      <c r="F2" s="217"/>
      <c r="G2" s="217"/>
      <c r="H2" s="217"/>
      <c r="I2" s="217"/>
      <c r="J2" s="217"/>
      <c r="K2" s="337" t="s">
        <v>2039</v>
      </c>
      <c r="L2" s="338"/>
      <c r="M2" s="338"/>
      <c r="N2" s="338"/>
      <c r="O2" s="353"/>
    </row>
    <row r="3" spans="1:15">
      <c r="A3" s="218" t="s">
        <v>2040</v>
      </c>
      <c r="B3" s="1873" t="s">
        <v>2699</v>
      </c>
      <c r="C3" s="219"/>
      <c r="D3" s="219"/>
      <c r="E3" s="219"/>
      <c r="F3" s="219"/>
      <c r="G3" s="219"/>
      <c r="H3" s="219"/>
      <c r="I3" s="219"/>
      <c r="J3" s="219"/>
      <c r="K3" s="339" t="s">
        <v>2041</v>
      </c>
      <c r="L3" s="340" t="s">
        <v>2042</v>
      </c>
      <c r="M3" s="340"/>
      <c r="N3" s="354"/>
      <c r="O3" s="355"/>
    </row>
    <row r="4" spans="1:15" s="397" customFormat="1">
      <c r="A4" s="220" t="s">
        <v>2042</v>
      </c>
      <c r="B4" s="1874" t="s">
        <v>2700</v>
      </c>
      <c r="C4" s="222"/>
      <c r="D4" s="222"/>
      <c r="E4" s="222"/>
      <c r="F4" s="222"/>
      <c r="G4" s="222"/>
      <c r="H4" s="222"/>
      <c r="I4" s="222"/>
      <c r="J4" s="222"/>
      <c r="K4" s="827" t="s">
        <v>2301</v>
      </c>
      <c r="L4" s="827" t="s">
        <v>2701</v>
      </c>
      <c r="M4" s="827"/>
      <c r="N4" s="225"/>
      <c r="O4" s="827"/>
    </row>
    <row r="5" spans="1:15" s="397" customFormat="1">
      <c r="A5" s="220" t="s">
        <v>2041</v>
      </c>
      <c r="B5" s="225" t="s">
        <v>2043</v>
      </c>
      <c r="C5" s="222"/>
      <c r="D5" s="222"/>
      <c r="E5" s="222"/>
      <c r="F5" s="222"/>
      <c r="G5" s="222"/>
      <c r="H5" s="222"/>
      <c r="I5" s="222"/>
      <c r="J5" s="222"/>
      <c r="K5" s="1198"/>
      <c r="L5" s="342"/>
      <c r="M5" s="827"/>
      <c r="N5" s="225"/>
      <c r="O5" s="827"/>
    </row>
    <row r="6" spans="1:15" s="397" customFormat="1">
      <c r="A6" s="220" t="s">
        <v>2044</v>
      </c>
      <c r="B6" s="1175" t="s">
        <v>2303</v>
      </c>
      <c r="C6" s="222"/>
      <c r="D6" s="222"/>
      <c r="E6" s="222"/>
      <c r="F6" s="222"/>
      <c r="G6" s="222"/>
      <c r="H6" s="222"/>
      <c r="I6" s="222"/>
      <c r="J6" s="222"/>
      <c r="K6" s="1198"/>
      <c r="L6" s="827"/>
      <c r="M6" s="827"/>
      <c r="N6" s="225"/>
      <c r="O6" s="827"/>
    </row>
    <row r="7" spans="1:15">
      <c r="A7" s="223" t="s">
        <v>2046</v>
      </c>
      <c r="B7" s="1176" t="s">
        <v>2047</v>
      </c>
      <c r="C7" s="219"/>
      <c r="D7" s="219"/>
      <c r="E7" s="219"/>
      <c r="F7" s="219"/>
      <c r="G7" s="219"/>
      <c r="H7" s="219"/>
      <c r="I7" s="219"/>
      <c r="J7" s="219"/>
      <c r="K7" s="347"/>
      <c r="L7" s="346"/>
      <c r="M7" s="348"/>
      <c r="N7" s="358"/>
      <c r="O7" s="348"/>
    </row>
    <row r="8" spans="1:15">
      <c r="A8" s="223" t="s">
        <v>2048</v>
      </c>
      <c r="B8" s="225"/>
      <c r="C8" s="219"/>
      <c r="D8" s="219"/>
      <c r="E8" s="219"/>
      <c r="F8" s="219"/>
      <c r="G8" s="219"/>
      <c r="H8" s="219"/>
      <c r="I8" s="219"/>
      <c r="J8" s="219"/>
      <c r="K8" s="347"/>
      <c r="L8" s="346"/>
      <c r="M8" s="348"/>
      <c r="N8" s="358"/>
      <c r="O8" s="348"/>
    </row>
    <row r="9" spans="1:15">
      <c r="A9" s="223"/>
      <c r="B9" s="226"/>
      <c r="C9" s="219"/>
      <c r="D9" s="219"/>
      <c r="E9" s="219"/>
      <c r="F9" s="219"/>
      <c r="G9" s="219"/>
      <c r="H9" s="219"/>
      <c r="I9" s="219"/>
      <c r="J9" s="219"/>
      <c r="K9" s="347"/>
      <c r="L9" s="348"/>
      <c r="M9" s="348"/>
      <c r="N9" s="358"/>
      <c r="O9" s="67"/>
    </row>
    <row r="10" spans="1:15">
      <c r="A10" s="216" t="s">
        <v>2049</v>
      </c>
      <c r="B10" s="217"/>
      <c r="C10" s="217"/>
      <c r="D10" s="217"/>
      <c r="E10" s="217"/>
      <c r="F10" s="217"/>
      <c r="G10" s="217"/>
      <c r="H10" s="217"/>
      <c r="I10" s="217"/>
      <c r="J10" s="217"/>
      <c r="K10" s="337" t="s">
        <v>2050</v>
      </c>
      <c r="L10" s="338"/>
      <c r="M10" s="338"/>
      <c r="N10" s="338"/>
      <c r="O10" s="353"/>
    </row>
    <row r="11" spans="1:15" ht="24.75" customHeight="1">
      <c r="A11" s="227" t="s">
        <v>49</v>
      </c>
      <c r="B11" s="228" t="s">
        <v>2051</v>
      </c>
      <c r="C11" s="228" t="s">
        <v>2052</v>
      </c>
      <c r="D11" s="228" t="s">
        <v>2053</v>
      </c>
      <c r="E11" s="228" t="s">
        <v>2054</v>
      </c>
      <c r="F11" s="228" t="s">
        <v>2055</v>
      </c>
      <c r="G11" s="228" t="s">
        <v>2056</v>
      </c>
      <c r="H11" s="228" t="s">
        <v>2057</v>
      </c>
      <c r="I11" s="228" t="s">
        <v>73</v>
      </c>
      <c r="J11" s="232" t="s">
        <v>2058</v>
      </c>
      <c r="K11" s="349" t="s">
        <v>2059</v>
      </c>
      <c r="L11" s="350" t="s">
        <v>2060</v>
      </c>
      <c r="M11" s="350" t="s">
        <v>2061</v>
      </c>
      <c r="N11" s="359" t="s">
        <v>2062</v>
      </c>
      <c r="O11" s="350" t="s">
        <v>2063</v>
      </c>
    </row>
    <row r="12" spans="1:15" s="1370" customFormat="1" ht="13.2">
      <c r="A12" s="430">
        <v>0</v>
      </c>
      <c r="B12" s="307" t="s">
        <v>2304</v>
      </c>
      <c r="C12" s="303" t="s">
        <v>2670</v>
      </c>
      <c r="D12" s="303" t="s">
        <v>2272</v>
      </c>
      <c r="E12" s="303" t="s">
        <v>2307</v>
      </c>
      <c r="F12" s="430"/>
      <c r="G12" s="307" t="s">
        <v>2702</v>
      </c>
      <c r="H12" s="430"/>
      <c r="I12" s="430"/>
      <c r="J12" s="430" t="s">
        <v>2308</v>
      </c>
      <c r="K12" s="229" t="s">
        <v>2701</v>
      </c>
      <c r="L12" s="307" t="s">
        <v>2304</v>
      </c>
      <c r="M12" s="303" t="s">
        <v>2671</v>
      </c>
      <c r="N12" s="303" t="s">
        <v>2272</v>
      </c>
      <c r="O12" s="303"/>
    </row>
    <row r="13" spans="1:15" s="1370" customFormat="1" ht="13.2">
      <c r="A13" s="430">
        <v>1</v>
      </c>
      <c r="B13" s="307" t="s">
        <v>2238</v>
      </c>
      <c r="C13" s="303" t="s">
        <v>2675</v>
      </c>
      <c r="D13" s="303" t="s">
        <v>2278</v>
      </c>
      <c r="E13" s="303" t="s">
        <v>2307</v>
      </c>
      <c r="F13" s="430"/>
      <c r="G13" s="307" t="s">
        <v>2702</v>
      </c>
      <c r="H13" s="430"/>
      <c r="I13" s="430"/>
      <c r="J13" s="430" t="s">
        <v>2308</v>
      </c>
      <c r="K13" s="229" t="s">
        <v>2701</v>
      </c>
      <c r="L13" s="307" t="s">
        <v>2238</v>
      </c>
      <c r="M13" s="303" t="s">
        <v>2675</v>
      </c>
      <c r="N13" s="303" t="s">
        <v>2278</v>
      </c>
      <c r="O13" s="303"/>
    </row>
    <row r="14" spans="1:15" s="1370" customFormat="1" ht="13.2">
      <c r="A14" s="430">
        <v>2</v>
      </c>
      <c r="B14" s="307" t="s">
        <v>2188</v>
      </c>
      <c r="C14" s="303" t="s">
        <v>2703</v>
      </c>
      <c r="D14" s="303" t="s">
        <v>2278</v>
      </c>
      <c r="E14" s="303" t="s">
        <v>2307</v>
      </c>
      <c r="F14" s="430"/>
      <c r="G14" s="307" t="s">
        <v>2702</v>
      </c>
      <c r="H14" s="307" t="s">
        <v>2704</v>
      </c>
      <c r="I14" s="430"/>
      <c r="J14" s="430" t="s">
        <v>2308</v>
      </c>
      <c r="K14" s="229" t="s">
        <v>2701</v>
      </c>
      <c r="L14" s="307" t="s">
        <v>2188</v>
      </c>
      <c r="M14" s="303" t="s">
        <v>2703</v>
      </c>
      <c r="N14" s="303" t="s">
        <v>2278</v>
      </c>
      <c r="O14" s="303"/>
    </row>
    <row r="15" spans="1:15" s="1370" customFormat="1" ht="13.2">
      <c r="A15" s="430">
        <v>3</v>
      </c>
      <c r="B15" s="307" t="s">
        <v>2333</v>
      </c>
      <c r="C15" s="303" t="s">
        <v>2705</v>
      </c>
      <c r="D15" s="303" t="s">
        <v>2096</v>
      </c>
      <c r="E15" s="303" t="s">
        <v>2307</v>
      </c>
      <c r="F15" s="430"/>
      <c r="G15" s="307" t="s">
        <v>2702</v>
      </c>
      <c r="H15" s="307" t="s">
        <v>2706</v>
      </c>
      <c r="I15" s="430"/>
      <c r="J15" s="430" t="s">
        <v>2308</v>
      </c>
      <c r="K15" s="229" t="s">
        <v>2701</v>
      </c>
      <c r="L15" s="307" t="s">
        <v>2333</v>
      </c>
      <c r="M15" s="303" t="s">
        <v>2705</v>
      </c>
      <c r="N15" s="303" t="s">
        <v>2096</v>
      </c>
      <c r="O15" s="303"/>
    </row>
    <row r="16" spans="1:15" s="1370" customFormat="1" ht="13.2">
      <c r="A16" s="430">
        <v>4</v>
      </c>
      <c r="B16" s="307" t="s">
        <v>2707</v>
      </c>
      <c r="C16" s="303" t="s">
        <v>2677</v>
      </c>
      <c r="D16" s="303" t="s">
        <v>2088</v>
      </c>
      <c r="E16" s="303" t="s">
        <v>2307</v>
      </c>
      <c r="F16" s="430"/>
      <c r="G16" s="307" t="s">
        <v>2702</v>
      </c>
      <c r="I16" s="307" t="s">
        <v>2708</v>
      </c>
      <c r="J16" s="430" t="s">
        <v>2308</v>
      </c>
      <c r="K16" s="229" t="s">
        <v>2701</v>
      </c>
      <c r="L16" s="307" t="s">
        <v>2707</v>
      </c>
      <c r="M16" s="303" t="s">
        <v>2677</v>
      </c>
      <c r="N16" s="303" t="s">
        <v>2088</v>
      </c>
      <c r="O16" s="303"/>
    </row>
    <row r="17" spans="1:15" s="1370" customFormat="1" ht="13.2">
      <c r="A17" s="430">
        <v>5</v>
      </c>
      <c r="B17" s="307" t="s">
        <v>2709</v>
      </c>
      <c r="C17" s="303" t="s">
        <v>2710</v>
      </c>
      <c r="D17" s="303" t="s">
        <v>2084</v>
      </c>
      <c r="E17" s="303" t="s">
        <v>2108</v>
      </c>
      <c r="F17" s="430"/>
      <c r="G17" s="307" t="s">
        <v>2711</v>
      </c>
      <c r="H17" s="430"/>
      <c r="I17" s="430"/>
      <c r="J17" s="430" t="s">
        <v>2308</v>
      </c>
      <c r="K17" s="229" t="s">
        <v>2701</v>
      </c>
      <c r="L17" s="307" t="s">
        <v>2709</v>
      </c>
      <c r="M17" s="303" t="s">
        <v>2710</v>
      </c>
      <c r="N17" s="303" t="s">
        <v>2084</v>
      </c>
      <c r="O17" s="303"/>
    </row>
    <row r="18" spans="1:15" s="1370" customFormat="1" ht="13.2">
      <c r="A18" s="430">
        <v>6</v>
      </c>
      <c r="B18" s="307" t="s">
        <v>2712</v>
      </c>
      <c r="C18" s="303" t="s">
        <v>2696</v>
      </c>
      <c r="D18" s="303" t="s">
        <v>2084</v>
      </c>
      <c r="E18" s="303" t="s">
        <v>2108</v>
      </c>
      <c r="F18" s="430"/>
      <c r="G18" s="307" t="s">
        <v>2711</v>
      </c>
      <c r="H18" s="430"/>
      <c r="I18" s="430"/>
      <c r="J18" s="430" t="s">
        <v>2308</v>
      </c>
      <c r="K18" s="229" t="s">
        <v>2701</v>
      </c>
      <c r="L18" s="307" t="s">
        <v>2712</v>
      </c>
      <c r="M18" s="303" t="s">
        <v>2696</v>
      </c>
      <c r="N18" s="303" t="s">
        <v>2084</v>
      </c>
      <c r="O18" s="303"/>
    </row>
    <row r="19" spans="1:15" s="1370" customFormat="1" ht="13.2">
      <c r="A19" s="430">
        <v>7</v>
      </c>
      <c r="B19" s="307" t="s">
        <v>2475</v>
      </c>
      <c r="C19" s="303" t="s">
        <v>2688</v>
      </c>
      <c r="D19" s="303" t="s">
        <v>2096</v>
      </c>
      <c r="E19" s="303" t="s">
        <v>2307</v>
      </c>
      <c r="F19" s="430"/>
      <c r="G19" s="307" t="s">
        <v>2702</v>
      </c>
      <c r="H19" s="430"/>
      <c r="I19" s="430"/>
      <c r="J19" s="430" t="s">
        <v>2308</v>
      </c>
      <c r="K19" s="229" t="s">
        <v>2701</v>
      </c>
      <c r="L19" s="307" t="s">
        <v>2475</v>
      </c>
      <c r="M19" s="303" t="s">
        <v>2688</v>
      </c>
      <c r="N19" s="303" t="s">
        <v>2096</v>
      </c>
      <c r="O19" s="303"/>
    </row>
    <row r="20" spans="1:15" s="1370" customFormat="1" ht="12.9" customHeight="1">
      <c r="A20" s="430">
        <v>8</v>
      </c>
      <c r="B20" s="307" t="s">
        <v>2713</v>
      </c>
      <c r="C20" s="303" t="s">
        <v>2690</v>
      </c>
      <c r="D20" s="303" t="s">
        <v>2684</v>
      </c>
      <c r="E20" s="303" t="s">
        <v>2307</v>
      </c>
      <c r="F20" s="430"/>
      <c r="G20" s="307" t="s">
        <v>2702</v>
      </c>
      <c r="H20" s="430"/>
      <c r="I20" s="430"/>
      <c r="J20" s="430" t="s">
        <v>2308</v>
      </c>
      <c r="K20" s="229" t="s">
        <v>2701</v>
      </c>
      <c r="L20" s="307" t="s">
        <v>2713</v>
      </c>
      <c r="M20" s="303" t="s">
        <v>2690</v>
      </c>
      <c r="N20" s="303" t="s">
        <v>2684</v>
      </c>
      <c r="O20" s="303"/>
    </row>
    <row r="21" spans="1:15" s="1370" customFormat="1" ht="13.2">
      <c r="A21" s="430">
        <v>9</v>
      </c>
      <c r="B21" s="307" t="s">
        <v>2714</v>
      </c>
      <c r="C21" s="303" t="s">
        <v>2715</v>
      </c>
      <c r="D21" s="303" t="s">
        <v>2084</v>
      </c>
      <c r="E21" s="303" t="s">
        <v>2108</v>
      </c>
      <c r="F21" s="430"/>
      <c r="G21" s="307" t="s">
        <v>2711</v>
      </c>
      <c r="H21" s="430"/>
      <c r="I21" s="430"/>
      <c r="J21" s="430" t="s">
        <v>2308</v>
      </c>
      <c r="K21" s="229" t="s">
        <v>2701</v>
      </c>
      <c r="L21" s="307" t="s">
        <v>2714</v>
      </c>
      <c r="M21" s="303" t="s">
        <v>2715</v>
      </c>
      <c r="N21" s="303" t="s">
        <v>2084</v>
      </c>
      <c r="O21" s="303"/>
    </row>
    <row r="22" spans="1:15" s="1370" customFormat="1" ht="13.2">
      <c r="A22" s="430">
        <v>10</v>
      </c>
      <c r="B22" s="307" t="s">
        <v>2716</v>
      </c>
      <c r="C22" s="303" t="s">
        <v>2717</v>
      </c>
      <c r="D22" s="303" t="s">
        <v>2084</v>
      </c>
      <c r="E22" s="303" t="s">
        <v>2108</v>
      </c>
      <c r="F22" s="430"/>
      <c r="G22" s="307" t="s">
        <v>2711</v>
      </c>
      <c r="H22" s="430"/>
      <c r="I22" s="430"/>
      <c r="J22" s="430" t="s">
        <v>2308</v>
      </c>
      <c r="K22" s="229" t="s">
        <v>2701</v>
      </c>
      <c r="L22" s="307" t="s">
        <v>2716</v>
      </c>
      <c r="M22" s="303" t="s">
        <v>2717</v>
      </c>
      <c r="N22" s="303" t="s">
        <v>2084</v>
      </c>
      <c r="O22" s="303"/>
    </row>
  </sheetData>
  <phoneticPr fontId="5" type="noConversion"/>
  <dataValidations count="3">
    <dataValidation type="list" allowBlank="1" showInputMessage="1" showErrorMessage="1" sqref="B6" xr:uid="{00000000-0002-0000-1000-000000000000}">
      <formula1>"Mi: Minute,H: Hour,D: Daily,W: Weekly,M: Monthly,Y: Yearly"</formula1>
    </dataValidation>
    <dataValidation type="list" allowBlank="1" showInputMessage="1" showErrorMessage="1" sqref="B7 B9" xr:uid="{00000000-0002-0000-1000-000001000000}">
      <formula1>"替换,追加"</formula1>
    </dataValidation>
    <dataValidation type="list" allowBlank="1" showInputMessage="1" showErrorMessage="1" sqref="J12:J22" xr:uid="{00000000-0002-0000-1000-000002000000}">
      <formula1>"匹配,基线特有,本地扩充,废弃"</formula1>
    </dataValidation>
  </dataValidations>
  <hyperlinks>
    <hyperlink ref="A1" location="目录!A1" display="返回" xr:uid="{00000000-0004-0000-1000-000000000000}"/>
  </hyperlinks>
  <pageMargins left="0.69930555555555596" right="0.69930555555555596" top="0.75" bottom="0.75" header="0.3" footer="0.3"/>
  <pageSetup paperSize="9" orientation="portrait"/>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O26"/>
  <sheetViews>
    <sheetView topLeftCell="A7" workbookViewId="0">
      <selection activeCell="B4" sqref="B4"/>
    </sheetView>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5" width="12" style="396" customWidth="1"/>
    <col min="6" max="6" width="7.88671875" style="396" customWidth="1"/>
    <col min="7" max="8" width="4.6640625" style="396" customWidth="1"/>
    <col min="9" max="9" width="8.6640625" style="396" customWidth="1"/>
    <col min="10" max="10" width="11.21875" style="396" customWidth="1"/>
    <col min="11" max="11" width="20.6640625" style="396" customWidth="1"/>
    <col min="12" max="12" width="13.6640625" style="396" customWidth="1"/>
    <col min="13" max="13" width="14.88671875" style="396" customWidth="1"/>
    <col min="14" max="15" width="13.77734375" style="396" customWidth="1"/>
    <col min="16" max="16384" width="9" style="396"/>
  </cols>
  <sheetData>
    <row r="1" spans="1:15">
      <c r="A1" s="1824" t="s">
        <v>2037</v>
      </c>
      <c r="B1" s="331"/>
      <c r="C1" s="331"/>
      <c r="D1" s="331"/>
      <c r="E1" s="331"/>
      <c r="F1" s="331"/>
      <c r="G1" s="331"/>
      <c r="H1" s="331"/>
      <c r="I1" s="331"/>
      <c r="J1" s="331"/>
      <c r="K1" s="336"/>
      <c r="L1" s="336"/>
      <c r="M1" s="336"/>
      <c r="N1" s="336"/>
      <c r="O1" s="336"/>
    </row>
    <row r="2" spans="1:15">
      <c r="A2" s="216" t="s">
        <v>2038</v>
      </c>
      <c r="B2" s="217"/>
      <c r="C2" s="217"/>
      <c r="D2" s="217"/>
      <c r="E2" s="217"/>
      <c r="F2" s="217"/>
      <c r="G2" s="217"/>
      <c r="H2" s="217"/>
      <c r="I2" s="217"/>
      <c r="J2" s="217"/>
      <c r="K2" s="337" t="s">
        <v>2039</v>
      </c>
      <c r="L2" s="338"/>
      <c r="M2" s="338"/>
      <c r="N2" s="338"/>
      <c r="O2" s="353"/>
    </row>
    <row r="3" spans="1:15">
      <c r="A3" s="218" t="s">
        <v>2040</v>
      </c>
      <c r="B3" s="1873" t="s">
        <v>2718</v>
      </c>
      <c r="C3" s="219"/>
      <c r="D3" s="219"/>
      <c r="E3" s="219"/>
      <c r="F3" s="219"/>
      <c r="G3" s="219"/>
      <c r="H3" s="219"/>
      <c r="I3" s="219"/>
      <c r="J3" s="219"/>
      <c r="K3" s="339" t="s">
        <v>2041</v>
      </c>
      <c r="L3" s="340" t="s">
        <v>2042</v>
      </c>
      <c r="M3" s="340"/>
      <c r="N3" s="354"/>
      <c r="O3" s="355"/>
    </row>
    <row r="4" spans="1:15" s="397" customFormat="1">
      <c r="A4" s="220" t="s">
        <v>2042</v>
      </c>
      <c r="B4" s="1874" t="s">
        <v>2719</v>
      </c>
      <c r="C4" s="222"/>
      <c r="D4" s="222"/>
      <c r="E4" s="222"/>
      <c r="F4" s="222"/>
      <c r="G4" s="222"/>
      <c r="H4" s="222"/>
      <c r="I4" s="222"/>
      <c r="J4" s="222"/>
      <c r="K4" s="827" t="s">
        <v>2301</v>
      </c>
      <c r="L4" s="827" t="s">
        <v>2720</v>
      </c>
      <c r="M4" s="827"/>
      <c r="N4" s="225"/>
      <c r="O4" s="827"/>
    </row>
    <row r="5" spans="1:15" s="397" customFormat="1">
      <c r="A5" s="220" t="s">
        <v>2041</v>
      </c>
      <c r="B5" s="225" t="s">
        <v>2043</v>
      </c>
      <c r="C5" s="222"/>
      <c r="D5" s="222"/>
      <c r="E5" s="222"/>
      <c r="F5" s="222"/>
      <c r="G5" s="222"/>
      <c r="H5" s="222"/>
      <c r="I5" s="222"/>
      <c r="J5" s="222"/>
      <c r="K5" s="1198"/>
      <c r="L5" s="342"/>
      <c r="M5" s="827"/>
      <c r="N5" s="225"/>
      <c r="O5" s="827"/>
    </row>
    <row r="6" spans="1:15" s="397" customFormat="1">
      <c r="A6" s="220" t="s">
        <v>2044</v>
      </c>
      <c r="B6" s="1175" t="s">
        <v>2303</v>
      </c>
      <c r="C6" s="222"/>
      <c r="D6" s="222"/>
      <c r="E6" s="222"/>
      <c r="F6" s="222"/>
      <c r="G6" s="222"/>
      <c r="H6" s="222"/>
      <c r="I6" s="222"/>
      <c r="J6" s="222"/>
      <c r="K6" s="1198"/>
      <c r="L6" s="827"/>
      <c r="M6" s="827"/>
      <c r="N6" s="225"/>
      <c r="O6" s="827"/>
    </row>
    <row r="7" spans="1:15">
      <c r="A7" s="223" t="s">
        <v>2046</v>
      </c>
      <c r="B7" s="1176" t="s">
        <v>2047</v>
      </c>
      <c r="C7" s="219"/>
      <c r="D7" s="219"/>
      <c r="E7" s="219"/>
      <c r="F7" s="219"/>
      <c r="G7" s="219"/>
      <c r="H7" s="219"/>
      <c r="I7" s="219"/>
      <c r="J7" s="219"/>
      <c r="K7" s="347"/>
      <c r="L7" s="346"/>
      <c r="M7" s="348"/>
      <c r="N7" s="358"/>
      <c r="O7" s="348"/>
    </row>
    <row r="8" spans="1:15">
      <c r="A8" s="223" t="s">
        <v>2048</v>
      </c>
      <c r="B8" s="225"/>
      <c r="C8" s="219"/>
      <c r="D8" s="219"/>
      <c r="E8" s="219"/>
      <c r="F8" s="219"/>
      <c r="G8" s="219"/>
      <c r="H8" s="219"/>
      <c r="I8" s="219"/>
      <c r="J8" s="219"/>
      <c r="K8" s="347"/>
      <c r="L8" s="346"/>
      <c r="M8" s="348"/>
      <c r="N8" s="358"/>
      <c r="O8" s="348"/>
    </row>
    <row r="9" spans="1:15">
      <c r="A9" s="223"/>
      <c r="B9" s="226"/>
      <c r="C9" s="219"/>
      <c r="D9" s="219"/>
      <c r="E9" s="219"/>
      <c r="F9" s="219"/>
      <c r="G9" s="219"/>
      <c r="H9" s="219"/>
      <c r="I9" s="219"/>
      <c r="J9" s="219"/>
      <c r="K9" s="347"/>
      <c r="L9" s="348"/>
      <c r="M9" s="348"/>
      <c r="N9" s="358"/>
      <c r="O9" s="67"/>
    </row>
    <row r="10" spans="1:15">
      <c r="A10" s="216" t="s">
        <v>2049</v>
      </c>
      <c r="B10" s="217"/>
      <c r="C10" s="217"/>
      <c r="D10" s="217"/>
      <c r="E10" s="217"/>
      <c r="F10" s="217"/>
      <c r="G10" s="217"/>
      <c r="H10" s="217"/>
      <c r="I10" s="217"/>
      <c r="J10" s="217"/>
      <c r="K10" s="337" t="s">
        <v>2050</v>
      </c>
      <c r="L10" s="338"/>
      <c r="M10" s="338"/>
      <c r="N10" s="338"/>
      <c r="O10" s="353"/>
    </row>
    <row r="11" spans="1:15">
      <c r="A11" s="227" t="s">
        <v>49</v>
      </c>
      <c r="B11" s="228" t="s">
        <v>2051</v>
      </c>
      <c r="C11" s="228" t="s">
        <v>2052</v>
      </c>
      <c r="D11" s="228" t="s">
        <v>2053</v>
      </c>
      <c r="E11" s="228" t="s">
        <v>2054</v>
      </c>
      <c r="F11" s="228" t="s">
        <v>2055</v>
      </c>
      <c r="G11" s="228" t="s">
        <v>2056</v>
      </c>
      <c r="H11" s="228" t="s">
        <v>2057</v>
      </c>
      <c r="I11" s="228" t="s">
        <v>73</v>
      </c>
      <c r="J11" s="232" t="s">
        <v>2058</v>
      </c>
      <c r="K11" s="349" t="s">
        <v>2059</v>
      </c>
      <c r="L11" s="350" t="s">
        <v>2060</v>
      </c>
      <c r="M11" s="350" t="s">
        <v>2061</v>
      </c>
      <c r="N11" s="359" t="s">
        <v>2062</v>
      </c>
      <c r="O11" s="350" t="s">
        <v>2063</v>
      </c>
    </row>
    <row r="12" spans="1:15" s="1370" customFormat="1" ht="13.2">
      <c r="A12" s="430">
        <v>0</v>
      </c>
      <c r="B12" s="307" t="s">
        <v>2304</v>
      </c>
      <c r="C12" s="303" t="s">
        <v>2670</v>
      </c>
      <c r="D12" s="303" t="s">
        <v>2272</v>
      </c>
      <c r="E12" s="303" t="s">
        <v>2307</v>
      </c>
      <c r="F12" s="307"/>
      <c r="G12" s="307" t="s">
        <v>2702</v>
      </c>
      <c r="H12" s="307"/>
      <c r="I12" s="430"/>
      <c r="J12" s="430" t="s">
        <v>2308</v>
      </c>
      <c r="K12" s="229" t="s">
        <v>2720</v>
      </c>
      <c r="L12" s="307" t="s">
        <v>2304</v>
      </c>
      <c r="M12" s="303" t="s">
        <v>2671</v>
      </c>
      <c r="N12" s="303" t="s">
        <v>2272</v>
      </c>
      <c r="O12" s="303"/>
    </row>
    <row r="13" spans="1:15" s="1370" customFormat="1" ht="13.2">
      <c r="A13" s="430">
        <v>1</v>
      </c>
      <c r="B13" s="307" t="s">
        <v>2335</v>
      </c>
      <c r="C13" s="303" t="s">
        <v>2672</v>
      </c>
      <c r="D13" s="303" t="s">
        <v>2235</v>
      </c>
      <c r="E13" s="303" t="s">
        <v>2307</v>
      </c>
      <c r="F13" s="307"/>
      <c r="G13" s="307" t="s">
        <v>2702</v>
      </c>
      <c r="H13" s="307" t="s">
        <v>2721</v>
      </c>
      <c r="I13" s="430"/>
      <c r="J13" s="430" t="s">
        <v>2308</v>
      </c>
      <c r="K13" s="229" t="s">
        <v>2720</v>
      </c>
      <c r="L13" s="307" t="s">
        <v>2335</v>
      </c>
      <c r="M13" s="303" t="s">
        <v>2672</v>
      </c>
      <c r="N13" s="303" t="s">
        <v>2235</v>
      </c>
      <c r="O13" s="303"/>
    </row>
    <row r="14" spans="1:15" s="1370" customFormat="1" ht="13.2">
      <c r="A14" s="430">
        <v>2</v>
      </c>
      <c r="B14" s="307" t="s">
        <v>2338</v>
      </c>
      <c r="C14" s="303" t="s">
        <v>2722</v>
      </c>
      <c r="D14" s="303" t="s">
        <v>2096</v>
      </c>
      <c r="E14" s="303" t="s">
        <v>2307</v>
      </c>
      <c r="F14" s="307"/>
      <c r="G14" s="307" t="s">
        <v>2702</v>
      </c>
      <c r="H14" s="307" t="s">
        <v>2723</v>
      </c>
      <c r="I14" s="430"/>
      <c r="J14" s="430" t="s">
        <v>2308</v>
      </c>
      <c r="K14" s="229" t="s">
        <v>2720</v>
      </c>
      <c r="L14" s="307" t="s">
        <v>2338</v>
      </c>
      <c r="M14" s="303" t="s">
        <v>2722</v>
      </c>
      <c r="N14" s="303" t="s">
        <v>2096</v>
      </c>
      <c r="O14" s="303"/>
    </row>
    <row r="15" spans="1:15" s="1370" customFormat="1" ht="13.2">
      <c r="A15" s="430">
        <v>3</v>
      </c>
      <c r="B15" s="307" t="s">
        <v>2475</v>
      </c>
      <c r="C15" s="303" t="s">
        <v>2688</v>
      </c>
      <c r="D15" s="303" t="s">
        <v>2096</v>
      </c>
      <c r="E15" s="303" t="s">
        <v>2307</v>
      </c>
      <c r="F15" s="307"/>
      <c r="G15" s="307" t="s">
        <v>2702</v>
      </c>
      <c r="H15" s="307" t="s">
        <v>2724</v>
      </c>
      <c r="I15" s="430"/>
      <c r="J15" s="430" t="s">
        <v>2308</v>
      </c>
      <c r="K15" s="229" t="s">
        <v>2720</v>
      </c>
      <c r="L15" s="307" t="s">
        <v>2475</v>
      </c>
      <c r="M15" s="303" t="s">
        <v>2688</v>
      </c>
      <c r="N15" s="303" t="s">
        <v>2096</v>
      </c>
      <c r="O15" s="303"/>
    </row>
    <row r="16" spans="1:15" s="1370" customFormat="1" ht="13.2">
      <c r="A16" s="430">
        <v>4</v>
      </c>
      <c r="B16" s="307" t="s">
        <v>2333</v>
      </c>
      <c r="C16" s="303" t="s">
        <v>2705</v>
      </c>
      <c r="D16" s="303" t="s">
        <v>2725</v>
      </c>
      <c r="E16" s="303" t="s">
        <v>2307</v>
      </c>
      <c r="F16" s="307"/>
      <c r="G16" s="307" t="s">
        <v>2702</v>
      </c>
      <c r="H16" s="1377" t="s">
        <v>2726</v>
      </c>
      <c r="I16" s="307"/>
      <c r="J16" s="430" t="s">
        <v>2308</v>
      </c>
      <c r="K16" s="229" t="s">
        <v>2720</v>
      </c>
      <c r="L16" s="307" t="s">
        <v>2333</v>
      </c>
      <c r="M16" s="303" t="s">
        <v>2705</v>
      </c>
      <c r="N16" s="303" t="s">
        <v>2725</v>
      </c>
      <c r="O16" s="303"/>
    </row>
    <row r="17" spans="1:15" s="1370" customFormat="1" ht="13.2">
      <c r="A17" s="430">
        <v>5</v>
      </c>
      <c r="B17" s="307" t="s">
        <v>2727</v>
      </c>
      <c r="C17" s="303" t="s">
        <v>2728</v>
      </c>
      <c r="D17" s="303" t="s">
        <v>2729</v>
      </c>
      <c r="E17" s="303" t="s">
        <v>2108</v>
      </c>
      <c r="F17" s="307"/>
      <c r="G17" s="307" t="s">
        <v>2730</v>
      </c>
      <c r="H17" s="1377"/>
      <c r="I17" s="307"/>
      <c r="J17" s="430" t="s">
        <v>2308</v>
      </c>
      <c r="K17" s="229" t="s">
        <v>2720</v>
      </c>
      <c r="L17" s="307" t="s">
        <v>2727</v>
      </c>
      <c r="M17" s="303" t="s">
        <v>2728</v>
      </c>
      <c r="N17" s="303" t="s">
        <v>2729</v>
      </c>
      <c r="O17" s="303"/>
    </row>
    <row r="18" spans="1:15" s="1370" customFormat="1" ht="13.2">
      <c r="A18" s="430">
        <v>6</v>
      </c>
      <c r="B18" s="307" t="s">
        <v>2695</v>
      </c>
      <c r="C18" s="303" t="s">
        <v>2696</v>
      </c>
      <c r="D18" s="303" t="s">
        <v>2729</v>
      </c>
      <c r="E18" s="303" t="s">
        <v>2108</v>
      </c>
      <c r="F18" s="307"/>
      <c r="G18" s="307" t="s">
        <v>2730</v>
      </c>
      <c r="H18" s="1377"/>
      <c r="I18" s="307"/>
      <c r="J18" s="430" t="s">
        <v>2308</v>
      </c>
      <c r="K18" s="229" t="s">
        <v>2720</v>
      </c>
      <c r="L18" s="307" t="s">
        <v>2695</v>
      </c>
      <c r="M18" s="303" t="s">
        <v>2696</v>
      </c>
      <c r="N18" s="303" t="s">
        <v>2729</v>
      </c>
      <c r="O18" s="303"/>
    </row>
    <row r="19" spans="1:15" s="1370" customFormat="1" ht="13.2">
      <c r="A19" s="430">
        <v>7</v>
      </c>
      <c r="B19" s="307" t="s">
        <v>2731</v>
      </c>
      <c r="C19" s="303" t="s">
        <v>2732</v>
      </c>
      <c r="D19" s="303" t="s">
        <v>2733</v>
      </c>
      <c r="E19" s="303" t="s">
        <v>2621</v>
      </c>
      <c r="F19" s="307"/>
      <c r="G19" s="307" t="s">
        <v>2622</v>
      </c>
      <c r="H19" s="307"/>
      <c r="I19" s="430"/>
      <c r="J19" s="430" t="s">
        <v>2308</v>
      </c>
      <c r="K19" s="229" t="s">
        <v>2720</v>
      </c>
      <c r="L19" s="307" t="s">
        <v>2731</v>
      </c>
      <c r="M19" s="303" t="s">
        <v>2732</v>
      </c>
      <c r="N19" s="303" t="s">
        <v>2733</v>
      </c>
      <c r="O19" s="303"/>
    </row>
    <row r="20" spans="1:15" s="1370" customFormat="1" ht="13.2">
      <c r="A20" s="430">
        <v>8</v>
      </c>
      <c r="B20" s="307" t="s">
        <v>2734</v>
      </c>
      <c r="C20" s="303" t="s">
        <v>2735</v>
      </c>
      <c r="D20" s="303" t="s">
        <v>2100</v>
      </c>
      <c r="E20" s="303" t="s">
        <v>2307</v>
      </c>
      <c r="F20" s="307"/>
      <c r="H20" s="307"/>
      <c r="I20" s="430"/>
      <c r="J20" s="430" t="s">
        <v>2308</v>
      </c>
      <c r="K20" s="229" t="s">
        <v>2720</v>
      </c>
      <c r="L20" s="307" t="s">
        <v>2734</v>
      </c>
      <c r="M20" s="303" t="s">
        <v>2735</v>
      </c>
      <c r="N20" s="303" t="s">
        <v>2100</v>
      </c>
      <c r="O20" s="303"/>
    </row>
    <row r="21" spans="1:15" s="1370" customFormat="1" ht="13.2">
      <c r="A21" s="430">
        <v>9</v>
      </c>
      <c r="B21" s="307" t="s">
        <v>2478</v>
      </c>
      <c r="C21" s="303" t="s">
        <v>2736</v>
      </c>
      <c r="D21" s="303" t="s">
        <v>2737</v>
      </c>
      <c r="E21" s="303" t="s">
        <v>2307</v>
      </c>
      <c r="F21" s="307"/>
      <c r="G21" s="307" t="s">
        <v>2702</v>
      </c>
      <c r="H21" s="307" t="s">
        <v>2724</v>
      </c>
      <c r="I21" s="430"/>
      <c r="J21" s="430" t="s">
        <v>2308</v>
      </c>
      <c r="K21" s="229" t="s">
        <v>2720</v>
      </c>
      <c r="L21" s="307" t="s">
        <v>2478</v>
      </c>
      <c r="M21" s="303" t="s">
        <v>2736</v>
      </c>
      <c r="N21" s="303" t="s">
        <v>2737</v>
      </c>
      <c r="O21" s="303"/>
    </row>
    <row r="22" spans="1:15" s="1370" customFormat="1" ht="13.2">
      <c r="A22" s="430">
        <v>10</v>
      </c>
      <c r="B22" s="307" t="s">
        <v>2072</v>
      </c>
      <c r="C22" s="303" t="s">
        <v>2673</v>
      </c>
      <c r="D22" s="303" t="s">
        <v>2737</v>
      </c>
      <c r="E22" s="303" t="s">
        <v>2307</v>
      </c>
      <c r="F22" s="307"/>
      <c r="G22" s="307" t="s">
        <v>2702</v>
      </c>
      <c r="H22" s="307"/>
      <c r="I22" s="430"/>
      <c r="J22" s="430" t="s">
        <v>2308</v>
      </c>
      <c r="K22" s="229" t="s">
        <v>2720</v>
      </c>
      <c r="L22" s="307" t="s">
        <v>2072</v>
      </c>
      <c r="M22" s="303" t="s">
        <v>2673</v>
      </c>
      <c r="N22" s="303" t="s">
        <v>2737</v>
      </c>
      <c r="O22" s="303"/>
    </row>
    <row r="23" spans="1:15" s="1370" customFormat="1" ht="13.2">
      <c r="A23" s="430">
        <v>11</v>
      </c>
      <c r="B23" s="307" t="s">
        <v>2738</v>
      </c>
      <c r="C23" s="303" t="s">
        <v>2739</v>
      </c>
      <c r="D23" s="303" t="s">
        <v>2096</v>
      </c>
      <c r="E23" s="303" t="s">
        <v>2307</v>
      </c>
      <c r="F23" s="307"/>
      <c r="G23" s="307" t="s">
        <v>2702</v>
      </c>
      <c r="H23" s="430" t="s">
        <v>2740</v>
      </c>
      <c r="I23" s="430"/>
      <c r="J23" s="430" t="s">
        <v>2308</v>
      </c>
      <c r="K23" s="229" t="s">
        <v>2720</v>
      </c>
      <c r="L23" s="307" t="s">
        <v>2738</v>
      </c>
      <c r="M23" s="303" t="s">
        <v>2739</v>
      </c>
      <c r="N23" s="303" t="s">
        <v>2096</v>
      </c>
      <c r="O23" s="303"/>
    </row>
    <row r="24" spans="1:15" s="1370" customFormat="1" ht="13.2">
      <c r="A24" s="430">
        <v>12</v>
      </c>
      <c r="B24" s="307" t="s">
        <v>2741</v>
      </c>
      <c r="C24" s="303" t="s">
        <v>2742</v>
      </c>
      <c r="D24" s="303" t="s">
        <v>2743</v>
      </c>
      <c r="E24" s="303" t="s">
        <v>2307</v>
      </c>
      <c r="F24" s="307"/>
      <c r="G24" s="307" t="s">
        <v>2702</v>
      </c>
      <c r="H24" s="430" t="s">
        <v>2744</v>
      </c>
      <c r="I24" s="430"/>
      <c r="J24" s="430" t="s">
        <v>2308</v>
      </c>
      <c r="K24" s="229" t="s">
        <v>2720</v>
      </c>
      <c r="L24" s="307" t="s">
        <v>2741</v>
      </c>
      <c r="M24" s="303" t="s">
        <v>2742</v>
      </c>
      <c r="N24" s="303" t="s">
        <v>2743</v>
      </c>
      <c r="O24" s="303"/>
    </row>
    <row r="25" spans="1:15" s="1370" customFormat="1" ht="13.2">
      <c r="A25" s="430">
        <v>13</v>
      </c>
      <c r="B25" s="307" t="s">
        <v>2745</v>
      </c>
      <c r="C25" s="303" t="s">
        <v>2746</v>
      </c>
      <c r="D25" s="303" t="s">
        <v>2747</v>
      </c>
      <c r="E25" s="303" t="s">
        <v>2307</v>
      </c>
      <c r="F25" s="307"/>
      <c r="G25" s="307" t="s">
        <v>2702</v>
      </c>
      <c r="H25" s="430"/>
      <c r="I25" s="430"/>
      <c r="J25" s="430" t="s">
        <v>2308</v>
      </c>
      <c r="K25" s="229" t="s">
        <v>2720</v>
      </c>
      <c r="L25" s="307" t="s">
        <v>2745</v>
      </c>
      <c r="M25" s="303" t="s">
        <v>2746</v>
      </c>
      <c r="N25" s="303" t="s">
        <v>2747</v>
      </c>
      <c r="O25" s="303"/>
    </row>
    <row r="26" spans="1:15" s="1370" customFormat="1" ht="13.2">
      <c r="A26" s="430">
        <v>14</v>
      </c>
      <c r="B26" s="307" t="s">
        <v>2748</v>
      </c>
      <c r="C26" s="303" t="s">
        <v>2749</v>
      </c>
      <c r="D26" s="303" t="s">
        <v>2729</v>
      </c>
      <c r="E26" s="303" t="s">
        <v>2108</v>
      </c>
      <c r="F26" s="307" t="s">
        <v>2702</v>
      </c>
      <c r="G26" s="307" t="s">
        <v>2730</v>
      </c>
      <c r="H26" s="430"/>
      <c r="I26" s="430"/>
      <c r="J26" s="430" t="s">
        <v>2308</v>
      </c>
      <c r="K26" s="229" t="s">
        <v>2720</v>
      </c>
      <c r="L26" s="307" t="s">
        <v>2748</v>
      </c>
      <c r="M26" s="303" t="s">
        <v>2749</v>
      </c>
      <c r="N26" s="303" t="s">
        <v>2729</v>
      </c>
      <c r="O26" s="303"/>
    </row>
  </sheetData>
  <phoneticPr fontId="5" type="noConversion"/>
  <dataValidations count="3">
    <dataValidation type="list" allowBlank="1" showInputMessage="1" showErrorMessage="1" sqref="B6" xr:uid="{00000000-0002-0000-1100-000000000000}">
      <formula1>"Mi: Minute,H: Hour,D: Daily,W: Weekly,M: Monthly,Y: Yearly"</formula1>
    </dataValidation>
    <dataValidation type="list" allowBlank="1" showInputMessage="1" showErrorMessage="1" sqref="B7 B9" xr:uid="{00000000-0002-0000-1100-000001000000}">
      <formula1>"替换,追加"</formula1>
    </dataValidation>
    <dataValidation type="list" allowBlank="1" showInputMessage="1" showErrorMessage="1" sqref="J12:J26" xr:uid="{00000000-0002-0000-1100-000002000000}">
      <formula1>"匹配,基线特有,本地扩充,废弃"</formula1>
    </dataValidation>
  </dataValidations>
  <hyperlinks>
    <hyperlink ref="A1" location="目录!A1" display="返回" xr:uid="{00000000-0004-0000-1100-000000000000}"/>
  </hyperlinks>
  <pageMargins left="0.69930555555555596" right="0.69930555555555596" top="0.75" bottom="0.75" header="0.3" footer="0.3"/>
  <pageSetup paperSize="9" orientation="portrait"/>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O66"/>
  <sheetViews>
    <sheetView topLeftCell="A49" workbookViewId="0">
      <selection activeCell="L5" sqref="L5"/>
    </sheetView>
  </sheetViews>
  <sheetFormatPr defaultColWidth="9" defaultRowHeight="15.6"/>
  <cols>
    <col min="1" max="1" width="6" style="328" customWidth="1"/>
    <col min="2" max="2" width="18.21875" style="396" customWidth="1"/>
    <col min="3" max="3" width="16.77734375" style="396" customWidth="1"/>
    <col min="4" max="4" width="15.21875" style="396" customWidth="1"/>
    <col min="5" max="5" width="12.109375" style="396" customWidth="1"/>
    <col min="6" max="6" width="7.88671875" style="396" customWidth="1"/>
    <col min="7" max="7" width="4.6640625" style="396" customWidth="1"/>
    <col min="8" max="8" width="11.109375" style="396" customWidth="1"/>
    <col min="9" max="9" width="9.44140625" style="396" customWidth="1"/>
    <col min="10" max="10" width="11.21875" style="396" customWidth="1"/>
    <col min="11" max="11" width="21.109375" style="396" customWidth="1"/>
    <col min="12" max="12" width="13.6640625" style="396" customWidth="1"/>
    <col min="13" max="13" width="14.88671875" style="396" customWidth="1"/>
    <col min="14" max="15" width="13.77734375" style="396" customWidth="1"/>
    <col min="16" max="16384" width="9" style="396"/>
  </cols>
  <sheetData>
    <row r="1" spans="1:15">
      <c r="A1" s="1824" t="s">
        <v>2037</v>
      </c>
      <c r="B1" s="331"/>
      <c r="C1" s="331"/>
      <c r="D1" s="331"/>
      <c r="E1" s="331"/>
      <c r="F1" s="331"/>
      <c r="G1" s="331"/>
      <c r="H1" s="331"/>
      <c r="I1" s="331"/>
      <c r="J1" s="331"/>
      <c r="K1" s="336"/>
      <c r="L1" s="336"/>
      <c r="M1" s="336"/>
      <c r="N1" s="336"/>
      <c r="O1" s="336"/>
    </row>
    <row r="2" spans="1:15">
      <c r="A2" s="216" t="s">
        <v>2038</v>
      </c>
      <c r="B2" s="217"/>
      <c r="C2" s="217"/>
      <c r="D2" s="217"/>
      <c r="E2" s="217"/>
      <c r="F2" s="217"/>
      <c r="G2" s="217"/>
      <c r="H2" s="217"/>
      <c r="I2" s="217"/>
      <c r="J2" s="217"/>
      <c r="K2" s="337" t="s">
        <v>2039</v>
      </c>
      <c r="L2" s="338"/>
      <c r="M2" s="338"/>
      <c r="N2" s="338"/>
      <c r="O2" s="353"/>
    </row>
    <row r="3" spans="1:15">
      <c r="A3" s="218" t="s">
        <v>2040</v>
      </c>
      <c r="B3" s="1873" t="s">
        <v>2750</v>
      </c>
      <c r="C3" s="219"/>
      <c r="D3" s="219"/>
      <c r="E3" s="219"/>
      <c r="F3" s="219"/>
      <c r="G3" s="219"/>
      <c r="H3" s="219"/>
      <c r="I3" s="219"/>
      <c r="J3" s="219"/>
      <c r="K3" s="339" t="s">
        <v>2041</v>
      </c>
      <c r="L3" s="340" t="s">
        <v>2042</v>
      </c>
      <c r="M3" s="340"/>
      <c r="N3" s="354"/>
      <c r="O3" s="355"/>
    </row>
    <row r="4" spans="1:15" s="397" customFormat="1">
      <c r="A4" s="220" t="s">
        <v>2042</v>
      </c>
      <c r="B4" s="332" t="s">
        <v>247</v>
      </c>
      <c r="C4" s="352"/>
      <c r="D4" s="352"/>
      <c r="E4" s="352"/>
      <c r="F4" s="352"/>
      <c r="G4" s="352"/>
      <c r="H4" s="352"/>
      <c r="I4" s="352"/>
      <c r="J4" s="352"/>
      <c r="K4" s="229" t="s">
        <v>2301</v>
      </c>
      <c r="L4" s="239" t="s">
        <v>2751</v>
      </c>
      <c r="M4" s="229"/>
      <c r="N4" s="221"/>
      <c r="O4" s="229"/>
    </row>
    <row r="5" spans="1:15" s="397" customFormat="1">
      <c r="A5" s="220" t="s">
        <v>2041</v>
      </c>
      <c r="B5" s="221" t="s">
        <v>2043</v>
      </c>
      <c r="C5" s="352"/>
      <c r="D5" s="352"/>
      <c r="E5" s="352"/>
      <c r="F5" s="352"/>
      <c r="G5" s="352"/>
      <c r="H5" s="352"/>
      <c r="I5" s="352"/>
      <c r="J5" s="352"/>
      <c r="K5" s="229" t="s">
        <v>2301</v>
      </c>
      <c r="L5" s="342" t="s">
        <v>2752</v>
      </c>
      <c r="M5" s="229"/>
      <c r="N5" s="221"/>
      <c r="O5" s="229"/>
    </row>
    <row r="6" spans="1:15" s="397" customFormat="1">
      <c r="A6" s="220" t="s">
        <v>2044</v>
      </c>
      <c r="B6" s="1175" t="s">
        <v>2045</v>
      </c>
      <c r="C6" s="222"/>
      <c r="D6" s="222"/>
      <c r="E6" s="222"/>
      <c r="F6" s="222"/>
      <c r="G6" s="222"/>
      <c r="H6" s="222"/>
      <c r="I6" s="222"/>
      <c r="J6" s="222"/>
      <c r="K6" s="1198"/>
      <c r="L6" s="827"/>
      <c r="M6" s="827"/>
      <c r="N6" s="225"/>
      <c r="O6" s="827"/>
    </row>
    <row r="7" spans="1:15">
      <c r="A7" s="223" t="s">
        <v>2046</v>
      </c>
      <c r="B7" s="1176" t="s">
        <v>2047</v>
      </c>
      <c r="C7" s="219"/>
      <c r="D7" s="219"/>
      <c r="E7" s="219"/>
      <c r="F7" s="219"/>
      <c r="G7" s="219"/>
      <c r="H7" s="219"/>
      <c r="I7" s="219"/>
      <c r="J7" s="219"/>
      <c r="K7" s="347"/>
      <c r="L7" s="346"/>
      <c r="M7" s="348"/>
      <c r="N7" s="358"/>
      <c r="O7" s="348"/>
    </row>
    <row r="8" spans="1:15">
      <c r="A8" s="223" t="s">
        <v>2048</v>
      </c>
      <c r="B8" s="225"/>
      <c r="C8" s="219"/>
      <c r="D8" s="219"/>
      <c r="E8" s="219"/>
      <c r="F8" s="219"/>
      <c r="G8" s="219"/>
      <c r="H8" s="219"/>
      <c r="I8" s="219"/>
      <c r="J8" s="219"/>
      <c r="K8" s="347"/>
      <c r="L8" s="346"/>
      <c r="M8" s="348"/>
      <c r="N8" s="358"/>
      <c r="O8" s="348"/>
    </row>
    <row r="9" spans="1:15">
      <c r="A9" s="223"/>
      <c r="B9" s="226"/>
      <c r="C9" s="219"/>
      <c r="D9" s="219"/>
      <c r="E9" s="219"/>
      <c r="F9" s="219"/>
      <c r="G9" s="219"/>
      <c r="H9" s="219"/>
      <c r="I9" s="219"/>
      <c r="J9" s="219"/>
      <c r="K9" s="347"/>
      <c r="L9" s="348"/>
      <c r="M9" s="348"/>
      <c r="N9" s="358"/>
      <c r="O9" s="67"/>
    </row>
    <row r="10" spans="1:15">
      <c r="A10" s="216" t="s">
        <v>2049</v>
      </c>
      <c r="B10" s="217"/>
      <c r="C10" s="217"/>
      <c r="D10" s="217"/>
      <c r="E10" s="217"/>
      <c r="F10" s="217"/>
      <c r="G10" s="217"/>
      <c r="H10" s="217"/>
      <c r="I10" s="217"/>
      <c r="J10" s="217"/>
      <c r="K10" s="337" t="s">
        <v>2050</v>
      </c>
      <c r="L10" s="338"/>
      <c r="M10" s="338"/>
      <c r="N10" s="338"/>
      <c r="O10" s="353"/>
    </row>
    <row r="11" spans="1:15">
      <c r="A11" s="227" t="s">
        <v>49</v>
      </c>
      <c r="B11" s="228" t="s">
        <v>2051</v>
      </c>
      <c r="C11" s="228" t="s">
        <v>2052</v>
      </c>
      <c r="D11" s="228" t="s">
        <v>2053</v>
      </c>
      <c r="E11" s="228" t="s">
        <v>2054</v>
      </c>
      <c r="F11" s="228" t="s">
        <v>2055</v>
      </c>
      <c r="G11" s="228" t="s">
        <v>2056</v>
      </c>
      <c r="H11" s="228" t="s">
        <v>2057</v>
      </c>
      <c r="I11" s="228" t="s">
        <v>73</v>
      </c>
      <c r="J11" s="828" t="s">
        <v>2058</v>
      </c>
      <c r="K11" s="390" t="s">
        <v>2059</v>
      </c>
      <c r="L11" s="390" t="s">
        <v>2060</v>
      </c>
      <c r="M11" s="390" t="s">
        <v>2061</v>
      </c>
      <c r="N11" s="390" t="s">
        <v>2062</v>
      </c>
      <c r="O11" s="390" t="s">
        <v>2063</v>
      </c>
    </row>
    <row r="12" spans="1:15" s="1173" customFormat="1" ht="13.2">
      <c r="A12" s="238">
        <v>1</v>
      </c>
      <c r="B12" s="303" t="s">
        <v>2064</v>
      </c>
      <c r="C12" s="303" t="s">
        <v>2065</v>
      </c>
      <c r="D12" s="303" t="s">
        <v>2078</v>
      </c>
      <c r="E12" s="303" t="s">
        <v>2307</v>
      </c>
      <c r="F12" s="239"/>
      <c r="G12" s="239" t="s">
        <v>2702</v>
      </c>
      <c r="H12" s="239" t="s">
        <v>2702</v>
      </c>
      <c r="I12" s="238"/>
      <c r="J12" s="238"/>
      <c r="K12" s="239" t="s">
        <v>2751</v>
      </c>
      <c r="L12" s="239" t="s">
        <v>2064</v>
      </c>
      <c r="M12" s="239" t="s">
        <v>2753</v>
      </c>
      <c r="N12" s="239" t="s">
        <v>2754</v>
      </c>
      <c r="O12" s="360"/>
    </row>
    <row r="13" spans="1:15" s="1173" customFormat="1" ht="13.2">
      <c r="A13" s="238">
        <v>2</v>
      </c>
      <c r="B13" s="239" t="s">
        <v>2335</v>
      </c>
      <c r="C13" s="679" t="s">
        <v>2069</v>
      </c>
      <c r="D13" s="239" t="s">
        <v>2235</v>
      </c>
      <c r="E13" s="243" t="s">
        <v>2307</v>
      </c>
      <c r="F13" s="238"/>
      <c r="G13" s="239" t="s">
        <v>2702</v>
      </c>
      <c r="H13" s="239" t="s">
        <v>2755</v>
      </c>
      <c r="I13" s="238"/>
      <c r="J13" s="238"/>
      <c r="K13" s="239" t="s">
        <v>2751</v>
      </c>
      <c r="L13" s="239" t="s">
        <v>2335</v>
      </c>
      <c r="M13" s="239" t="s">
        <v>2672</v>
      </c>
      <c r="N13" s="239" t="s">
        <v>2235</v>
      </c>
      <c r="O13" s="360"/>
    </row>
    <row r="14" spans="1:15" s="1173" customFormat="1" ht="13.2">
      <c r="A14" s="238">
        <v>3</v>
      </c>
      <c r="B14" s="239" t="s">
        <v>2072</v>
      </c>
      <c r="C14" s="679" t="s">
        <v>2073</v>
      </c>
      <c r="D14" s="239" t="s">
        <v>2684</v>
      </c>
      <c r="E14" s="243" t="s">
        <v>2307</v>
      </c>
      <c r="F14" s="238"/>
      <c r="G14" s="239" t="s">
        <v>2702</v>
      </c>
      <c r="H14" s="239" t="s">
        <v>2755</v>
      </c>
      <c r="I14" s="360"/>
      <c r="J14" s="238"/>
      <c r="K14" s="239" t="s">
        <v>2751</v>
      </c>
      <c r="L14" s="239" t="s">
        <v>2072</v>
      </c>
      <c r="M14" s="239" t="s">
        <v>2673</v>
      </c>
      <c r="N14" s="239" t="s">
        <v>2684</v>
      </c>
      <c r="O14" s="360"/>
    </row>
    <row r="15" spans="1:15" s="1173" customFormat="1" ht="13.2">
      <c r="A15" s="238">
        <v>4</v>
      </c>
      <c r="B15" s="239" t="s">
        <v>2333</v>
      </c>
      <c r="C15" s="679" t="s">
        <v>2077</v>
      </c>
      <c r="D15" s="239" t="s">
        <v>2725</v>
      </c>
      <c r="E15" s="243" t="s">
        <v>2307</v>
      </c>
      <c r="F15" s="239"/>
      <c r="G15" s="239" t="s">
        <v>2702</v>
      </c>
      <c r="H15" s="239" t="s">
        <v>2726</v>
      </c>
      <c r="I15" s="360"/>
      <c r="J15" s="238"/>
      <c r="K15" s="239" t="s">
        <v>2751</v>
      </c>
      <c r="L15" s="239" t="s">
        <v>2333</v>
      </c>
      <c r="M15" s="239" t="s">
        <v>2705</v>
      </c>
      <c r="N15" s="239" t="s">
        <v>2725</v>
      </c>
      <c r="O15" s="360"/>
    </row>
    <row r="16" spans="1:15" s="1173" customFormat="1" ht="13.2">
      <c r="A16" s="238">
        <v>5</v>
      </c>
      <c r="B16" s="239" t="s">
        <v>2756</v>
      </c>
      <c r="C16" s="679" t="s">
        <v>2735</v>
      </c>
      <c r="D16" s="239" t="s">
        <v>2100</v>
      </c>
      <c r="E16" s="243" t="s">
        <v>2307</v>
      </c>
      <c r="F16" s="239"/>
      <c r="G16" s="239" t="s">
        <v>2702</v>
      </c>
      <c r="H16" s="239" t="s">
        <v>2702</v>
      </c>
      <c r="I16" s="239"/>
      <c r="J16" s="238"/>
      <c r="K16" s="239" t="s">
        <v>2751</v>
      </c>
      <c r="L16" s="239" t="s">
        <v>2756</v>
      </c>
      <c r="M16" s="239" t="s">
        <v>2735</v>
      </c>
      <c r="N16" s="239" t="s">
        <v>2100</v>
      </c>
      <c r="O16" s="360"/>
    </row>
    <row r="17" spans="1:15" s="1173" customFormat="1" ht="13.2">
      <c r="A17" s="238">
        <v>6</v>
      </c>
      <c r="B17" s="239" t="s">
        <v>2757</v>
      </c>
      <c r="C17" s="679" t="s">
        <v>2758</v>
      </c>
      <c r="D17" s="239" t="s">
        <v>2759</v>
      </c>
      <c r="E17" s="243" t="s">
        <v>2307</v>
      </c>
      <c r="F17" s="239"/>
      <c r="G17" s="239" t="s">
        <v>2702</v>
      </c>
      <c r="H17" s="239" t="s">
        <v>2702</v>
      </c>
      <c r="I17" s="239"/>
      <c r="J17" s="238"/>
      <c r="K17" s="239" t="s">
        <v>2751</v>
      </c>
      <c r="L17" s="239" t="s">
        <v>2757</v>
      </c>
      <c r="M17" s="239" t="s">
        <v>2760</v>
      </c>
      <c r="N17" s="239" t="s">
        <v>2759</v>
      </c>
      <c r="O17" s="360"/>
    </row>
    <row r="18" spans="1:15" s="1173" customFormat="1" ht="13.2">
      <c r="A18" s="238">
        <v>7</v>
      </c>
      <c r="B18" s="239" t="s">
        <v>2082</v>
      </c>
      <c r="C18" s="679" t="s">
        <v>2761</v>
      </c>
      <c r="D18" s="239" t="s">
        <v>2070</v>
      </c>
      <c r="E18" s="243" t="s">
        <v>2307</v>
      </c>
      <c r="F18" s="239"/>
      <c r="G18" s="239" t="s">
        <v>2702</v>
      </c>
      <c r="H18" s="239" t="s">
        <v>2702</v>
      </c>
      <c r="I18" s="239"/>
      <c r="J18" s="238"/>
      <c r="K18" s="239" t="s">
        <v>2751</v>
      </c>
      <c r="L18" s="239" t="s">
        <v>2082</v>
      </c>
      <c r="M18" s="239" t="s">
        <v>2083</v>
      </c>
      <c r="N18" s="239" t="s">
        <v>2070</v>
      </c>
      <c r="O18" s="360"/>
    </row>
    <row r="19" spans="1:15" s="1173" customFormat="1" ht="13.2">
      <c r="A19" s="238">
        <v>8</v>
      </c>
      <c r="B19" s="239" t="s">
        <v>2086</v>
      </c>
      <c r="C19" s="679" t="s">
        <v>2087</v>
      </c>
      <c r="D19" s="239" t="s">
        <v>2096</v>
      </c>
      <c r="E19" s="243" t="s">
        <v>2307</v>
      </c>
      <c r="F19" s="238"/>
      <c r="G19" s="239" t="s">
        <v>2702</v>
      </c>
      <c r="H19" s="239" t="s">
        <v>2702</v>
      </c>
      <c r="I19" s="239"/>
      <c r="J19" s="238"/>
      <c r="K19" s="239" t="s">
        <v>2751</v>
      </c>
      <c r="L19" s="239" t="s">
        <v>2086</v>
      </c>
      <c r="M19" s="239" t="s">
        <v>2087</v>
      </c>
      <c r="N19" s="239" t="s">
        <v>2096</v>
      </c>
      <c r="O19" s="360"/>
    </row>
    <row r="20" spans="1:15" s="1173" customFormat="1" ht="13.2">
      <c r="A20" s="238">
        <v>9</v>
      </c>
      <c r="B20" s="239" t="s">
        <v>2090</v>
      </c>
      <c r="C20" s="679" t="s">
        <v>2091</v>
      </c>
      <c r="D20" s="239" t="s">
        <v>2096</v>
      </c>
      <c r="E20" s="243" t="s">
        <v>2307</v>
      </c>
      <c r="F20" s="239"/>
      <c r="G20" s="239" t="s">
        <v>2702</v>
      </c>
      <c r="H20" s="239" t="s">
        <v>2702</v>
      </c>
      <c r="I20" s="238"/>
      <c r="J20" s="238"/>
      <c r="K20" s="239" t="s">
        <v>2751</v>
      </c>
      <c r="L20" s="239" t="s">
        <v>2090</v>
      </c>
      <c r="M20" s="239" t="s">
        <v>2091</v>
      </c>
      <c r="N20" s="239" t="s">
        <v>2096</v>
      </c>
      <c r="O20" s="360"/>
    </row>
    <row r="21" spans="1:15" s="1173" customFormat="1" ht="13.2">
      <c r="A21" s="238">
        <v>10</v>
      </c>
      <c r="B21" s="239" t="s">
        <v>2762</v>
      </c>
      <c r="C21" s="679" t="s">
        <v>2763</v>
      </c>
      <c r="D21" s="239" t="s">
        <v>2096</v>
      </c>
      <c r="E21" s="243" t="s">
        <v>2307</v>
      </c>
      <c r="F21" s="238"/>
      <c r="G21" s="239" t="s">
        <v>2702</v>
      </c>
      <c r="H21" s="239" t="s">
        <v>2702</v>
      </c>
      <c r="I21" s="238"/>
      <c r="J21" s="238"/>
      <c r="K21" s="239" t="s">
        <v>2751</v>
      </c>
      <c r="L21" s="239" t="s">
        <v>2762</v>
      </c>
      <c r="M21" s="239" t="s">
        <v>2763</v>
      </c>
      <c r="N21" s="239" t="s">
        <v>2096</v>
      </c>
      <c r="O21" s="360"/>
    </row>
    <row r="22" spans="1:15" s="1173" customFormat="1" ht="13.2">
      <c r="A22" s="238">
        <v>11</v>
      </c>
      <c r="B22" s="239" t="s">
        <v>2094</v>
      </c>
      <c r="C22" s="679" t="s">
        <v>2095</v>
      </c>
      <c r="D22" s="239" t="s">
        <v>2096</v>
      </c>
      <c r="E22" s="243" t="s">
        <v>2307</v>
      </c>
      <c r="F22" s="238"/>
      <c r="G22" s="239" t="s">
        <v>2702</v>
      </c>
      <c r="H22" s="239" t="s">
        <v>2755</v>
      </c>
      <c r="I22" s="238"/>
      <c r="J22" s="238"/>
      <c r="K22" s="239" t="s">
        <v>2751</v>
      </c>
      <c r="L22" s="239" t="s">
        <v>2094</v>
      </c>
      <c r="M22" s="239" t="s">
        <v>2764</v>
      </c>
      <c r="N22" s="239" t="s">
        <v>2096</v>
      </c>
      <c r="O22" s="360"/>
    </row>
    <row r="23" spans="1:15" s="1173" customFormat="1" ht="13.2">
      <c r="A23" s="238">
        <v>12</v>
      </c>
      <c r="B23" s="239" t="s">
        <v>2098</v>
      </c>
      <c r="C23" s="679" t="s">
        <v>2765</v>
      </c>
      <c r="D23" s="239" t="s">
        <v>2100</v>
      </c>
      <c r="E23" s="243" t="s">
        <v>2307</v>
      </c>
      <c r="F23" s="239"/>
      <c r="G23" s="239" t="s">
        <v>2702</v>
      </c>
      <c r="H23" s="239" t="s">
        <v>2755</v>
      </c>
      <c r="I23" s="239"/>
      <c r="J23" s="238"/>
      <c r="K23" s="239" t="s">
        <v>2751</v>
      </c>
      <c r="L23" s="239" t="s">
        <v>2098</v>
      </c>
      <c r="M23" s="239" t="s">
        <v>2765</v>
      </c>
      <c r="N23" s="239" t="s">
        <v>2100</v>
      </c>
      <c r="O23" s="360"/>
    </row>
    <row r="24" spans="1:15" s="1173" customFormat="1" ht="13.2">
      <c r="A24" s="238">
        <v>13</v>
      </c>
      <c r="B24" s="239" t="s">
        <v>2102</v>
      </c>
      <c r="C24" s="679" t="s">
        <v>2103</v>
      </c>
      <c r="D24" s="239" t="s">
        <v>2070</v>
      </c>
      <c r="E24" s="243" t="s">
        <v>2307</v>
      </c>
      <c r="F24" s="239"/>
      <c r="G24" s="239" t="s">
        <v>2702</v>
      </c>
      <c r="H24" s="239" t="s">
        <v>2755</v>
      </c>
      <c r="I24" s="239"/>
      <c r="J24" s="238"/>
      <c r="K24" s="239" t="s">
        <v>2751</v>
      </c>
      <c r="L24" s="239" t="s">
        <v>2102</v>
      </c>
      <c r="M24" s="239" t="s">
        <v>2766</v>
      </c>
      <c r="N24" s="239" t="s">
        <v>2070</v>
      </c>
      <c r="O24" s="360"/>
    </row>
    <row r="25" spans="1:15" s="325" customFormat="1">
      <c r="A25" s="238">
        <v>14</v>
      </c>
      <c r="B25" s="239" t="s">
        <v>2104</v>
      </c>
      <c r="C25" s="679" t="s">
        <v>2105</v>
      </c>
      <c r="D25" s="679" t="s">
        <v>2096</v>
      </c>
      <c r="E25" s="243" t="s">
        <v>2307</v>
      </c>
      <c r="F25" s="679"/>
      <c r="G25" s="239" t="s">
        <v>2702</v>
      </c>
      <c r="H25" s="239" t="s">
        <v>2755</v>
      </c>
      <c r="I25" s="239"/>
      <c r="J25" s="238"/>
      <c r="K25" s="239" t="s">
        <v>2751</v>
      </c>
      <c r="L25" s="239" t="s">
        <v>2104</v>
      </c>
      <c r="M25" s="679" t="s">
        <v>2767</v>
      </c>
      <c r="N25" s="679" t="s">
        <v>2096</v>
      </c>
      <c r="O25" s="679"/>
    </row>
    <row r="26" spans="1:15" s="325" customFormat="1">
      <c r="A26" s="238">
        <v>15</v>
      </c>
      <c r="B26" s="239" t="s">
        <v>2106</v>
      </c>
      <c r="C26" s="679" t="s">
        <v>2768</v>
      </c>
      <c r="D26" s="679" t="s">
        <v>2084</v>
      </c>
      <c r="E26" s="243" t="s">
        <v>2108</v>
      </c>
      <c r="F26" s="679"/>
      <c r="G26" s="239" t="s">
        <v>2702</v>
      </c>
      <c r="H26" s="679"/>
      <c r="I26" s="679"/>
      <c r="J26" s="238"/>
      <c r="K26" s="239" t="s">
        <v>2751</v>
      </c>
      <c r="L26" s="239" t="s">
        <v>2106</v>
      </c>
      <c r="M26" s="679" t="s">
        <v>2768</v>
      </c>
      <c r="N26" s="679" t="s">
        <v>2084</v>
      </c>
      <c r="O26" s="679"/>
    </row>
    <row r="27" spans="1:15" s="325" customFormat="1">
      <c r="A27" s="238">
        <v>16</v>
      </c>
      <c r="B27" s="239" t="s">
        <v>2109</v>
      </c>
      <c r="C27" s="679" t="s">
        <v>2110</v>
      </c>
      <c r="D27" s="679" t="s">
        <v>2769</v>
      </c>
      <c r="E27" s="243" t="s">
        <v>2621</v>
      </c>
      <c r="F27" s="679"/>
      <c r="G27" s="239" t="s">
        <v>2702</v>
      </c>
      <c r="H27" s="679"/>
      <c r="I27" s="679"/>
      <c r="J27" s="238"/>
      <c r="K27" s="239" t="s">
        <v>2751</v>
      </c>
      <c r="L27" s="239" t="s">
        <v>2109</v>
      </c>
      <c r="M27" s="679" t="s">
        <v>2110</v>
      </c>
      <c r="N27" s="679" t="s">
        <v>2769</v>
      </c>
      <c r="O27" s="679"/>
    </row>
    <row r="28" spans="1:15" s="325" customFormat="1">
      <c r="A28" s="238">
        <v>17</v>
      </c>
      <c r="B28" s="239" t="s">
        <v>2112</v>
      </c>
      <c r="C28" s="679" t="s">
        <v>2113</v>
      </c>
      <c r="D28" s="679" t="s">
        <v>2085</v>
      </c>
      <c r="E28" s="679" t="s">
        <v>2085</v>
      </c>
      <c r="F28" s="679"/>
      <c r="G28" s="239" t="s">
        <v>2702</v>
      </c>
      <c r="H28" s="679"/>
      <c r="I28" s="679"/>
      <c r="J28" s="238"/>
      <c r="K28" s="239" t="s">
        <v>2751</v>
      </c>
      <c r="L28" s="239" t="s">
        <v>2112</v>
      </c>
      <c r="M28" s="679" t="s">
        <v>2113</v>
      </c>
      <c r="N28" s="679" t="s">
        <v>2085</v>
      </c>
      <c r="O28" s="679"/>
    </row>
    <row r="29" spans="1:15" s="325" customFormat="1">
      <c r="A29" s="238">
        <v>18</v>
      </c>
      <c r="B29" s="239" t="s">
        <v>2770</v>
      </c>
      <c r="C29" s="679" t="s">
        <v>2771</v>
      </c>
      <c r="D29" s="679" t="s">
        <v>2085</v>
      </c>
      <c r="E29" s="679" t="s">
        <v>2085</v>
      </c>
      <c r="F29" s="679"/>
      <c r="G29" s="239" t="s">
        <v>2711</v>
      </c>
      <c r="H29" s="679"/>
      <c r="I29" s="679"/>
      <c r="J29" s="238"/>
      <c r="K29" s="239" t="s">
        <v>2751</v>
      </c>
      <c r="L29" s="239" t="s">
        <v>2770</v>
      </c>
      <c r="M29" s="679" t="s">
        <v>2771</v>
      </c>
      <c r="N29" s="679" t="s">
        <v>2085</v>
      </c>
      <c r="O29" s="679"/>
    </row>
    <row r="30" spans="1:15" s="325" customFormat="1">
      <c r="A30" s="238">
        <v>19</v>
      </c>
      <c r="B30" s="239" t="s">
        <v>2116</v>
      </c>
      <c r="C30" s="679" t="s">
        <v>2117</v>
      </c>
      <c r="D30" s="679" t="s">
        <v>2085</v>
      </c>
      <c r="E30" s="679" t="s">
        <v>2085</v>
      </c>
      <c r="F30" s="679"/>
      <c r="G30" s="239" t="s">
        <v>2772</v>
      </c>
      <c r="H30" s="679"/>
      <c r="I30" s="679"/>
      <c r="J30" s="238"/>
      <c r="K30" s="239" t="s">
        <v>2751</v>
      </c>
      <c r="L30" s="239" t="s">
        <v>2116</v>
      </c>
      <c r="M30" s="679" t="s">
        <v>2117</v>
      </c>
      <c r="N30" s="679" t="s">
        <v>2085</v>
      </c>
      <c r="O30" s="679"/>
    </row>
    <row r="31" spans="1:15" s="325" customFormat="1">
      <c r="A31" s="238">
        <v>20</v>
      </c>
      <c r="B31" s="239" t="s">
        <v>2118</v>
      </c>
      <c r="C31" s="679" t="s">
        <v>2119</v>
      </c>
      <c r="D31" s="679" t="s">
        <v>2085</v>
      </c>
      <c r="E31" s="679" t="s">
        <v>2085</v>
      </c>
      <c r="F31" s="679"/>
      <c r="G31" s="239" t="s">
        <v>2773</v>
      </c>
      <c r="H31" s="679"/>
      <c r="I31" s="679"/>
      <c r="J31" s="238"/>
      <c r="K31" s="239" t="s">
        <v>2751</v>
      </c>
      <c r="L31" s="239" t="s">
        <v>2118</v>
      </c>
      <c r="M31" s="679" t="s">
        <v>2119</v>
      </c>
      <c r="N31" s="679" t="s">
        <v>2085</v>
      </c>
      <c r="O31" s="679"/>
    </row>
    <row r="32" spans="1:15" s="325" customFormat="1">
      <c r="A32" s="238">
        <v>21</v>
      </c>
      <c r="B32" s="239" t="s">
        <v>2774</v>
      </c>
      <c r="C32" s="679" t="s">
        <v>2121</v>
      </c>
      <c r="D32" s="679" t="s">
        <v>2085</v>
      </c>
      <c r="E32" s="679" t="s">
        <v>2621</v>
      </c>
      <c r="F32" s="679"/>
      <c r="G32" s="239" t="s">
        <v>2622</v>
      </c>
      <c r="H32" s="679"/>
      <c r="I32" s="679"/>
      <c r="J32" s="238"/>
      <c r="K32" s="239" t="s">
        <v>2751</v>
      </c>
      <c r="L32" s="239" t="s">
        <v>2774</v>
      </c>
      <c r="M32" s="679" t="s">
        <v>2121</v>
      </c>
      <c r="N32" s="679" t="s">
        <v>2085</v>
      </c>
      <c r="O32" s="679"/>
    </row>
    <row r="33" spans="1:15" s="325" customFormat="1">
      <c r="A33" s="238">
        <v>22</v>
      </c>
      <c r="B33" s="239" t="s">
        <v>2122</v>
      </c>
      <c r="C33" s="679" t="s">
        <v>2123</v>
      </c>
      <c r="D33" s="679" t="s">
        <v>2085</v>
      </c>
      <c r="E33" s="679" t="s">
        <v>2085</v>
      </c>
      <c r="F33" s="679"/>
      <c r="G33" s="239" t="s">
        <v>2773</v>
      </c>
      <c r="H33" s="679"/>
      <c r="I33" s="679"/>
      <c r="J33" s="238"/>
      <c r="K33" s="239" t="s">
        <v>2751</v>
      </c>
      <c r="L33" s="239" t="s">
        <v>2122</v>
      </c>
      <c r="M33" s="679" t="s">
        <v>2123</v>
      </c>
      <c r="N33" s="679" t="s">
        <v>2085</v>
      </c>
      <c r="O33" s="679"/>
    </row>
    <row r="34" spans="1:15" s="325" customFormat="1">
      <c r="A34" s="238">
        <v>23</v>
      </c>
      <c r="B34" s="239" t="s">
        <v>2775</v>
      </c>
      <c r="C34" s="679" t="s">
        <v>2125</v>
      </c>
      <c r="D34" s="679" t="s">
        <v>2085</v>
      </c>
      <c r="E34" s="679" t="s">
        <v>2621</v>
      </c>
      <c r="F34" s="679"/>
      <c r="G34" s="239" t="s">
        <v>2622</v>
      </c>
      <c r="H34" s="679"/>
      <c r="I34" s="679"/>
      <c r="J34" s="238"/>
      <c r="K34" s="239" t="s">
        <v>2751</v>
      </c>
      <c r="L34" s="239" t="s">
        <v>2775</v>
      </c>
      <c r="M34" s="679" t="s">
        <v>2125</v>
      </c>
      <c r="N34" s="679" t="s">
        <v>2085</v>
      </c>
      <c r="O34" s="679"/>
    </row>
    <row r="35" spans="1:15" s="325" customFormat="1">
      <c r="A35" s="238">
        <v>24</v>
      </c>
      <c r="B35" s="239" t="s">
        <v>2126</v>
      </c>
      <c r="C35" s="679" t="s">
        <v>2127</v>
      </c>
      <c r="D35" s="679" t="s">
        <v>2085</v>
      </c>
      <c r="E35" s="679" t="s">
        <v>2085</v>
      </c>
      <c r="F35" s="679"/>
      <c r="G35" s="239" t="s">
        <v>2711</v>
      </c>
      <c r="H35" s="679"/>
      <c r="I35" s="679"/>
      <c r="J35" s="238"/>
      <c r="K35" s="239" t="s">
        <v>2751</v>
      </c>
      <c r="L35" s="239" t="s">
        <v>2126</v>
      </c>
      <c r="M35" s="679" t="s">
        <v>2127</v>
      </c>
      <c r="N35" s="679" t="s">
        <v>2085</v>
      </c>
      <c r="O35" s="679"/>
    </row>
    <row r="36" spans="1:15" s="325" customFormat="1">
      <c r="A36" s="238">
        <v>25</v>
      </c>
      <c r="B36" s="239" t="s">
        <v>2128</v>
      </c>
      <c r="C36" s="679" t="s">
        <v>2129</v>
      </c>
      <c r="D36" s="679" t="s">
        <v>2085</v>
      </c>
      <c r="E36" s="679" t="s">
        <v>2085</v>
      </c>
      <c r="F36" s="679"/>
      <c r="G36" s="239" t="s">
        <v>2773</v>
      </c>
      <c r="H36" s="679"/>
      <c r="I36" s="239"/>
      <c r="J36" s="238"/>
      <c r="K36" s="239" t="s">
        <v>2751</v>
      </c>
      <c r="L36" s="239" t="s">
        <v>2128</v>
      </c>
      <c r="M36" s="679" t="s">
        <v>2129</v>
      </c>
      <c r="N36" s="679" t="s">
        <v>2085</v>
      </c>
      <c r="O36" s="679"/>
    </row>
    <row r="37" spans="1:15" s="325" customFormat="1">
      <c r="A37" s="238">
        <v>26</v>
      </c>
      <c r="B37" s="239" t="s">
        <v>2776</v>
      </c>
      <c r="C37" s="679" t="s">
        <v>2131</v>
      </c>
      <c r="D37" s="679" t="s">
        <v>2085</v>
      </c>
      <c r="E37" s="679" t="s">
        <v>2621</v>
      </c>
      <c r="F37" s="679"/>
      <c r="G37" s="239" t="s">
        <v>2622</v>
      </c>
      <c r="H37" s="679"/>
      <c r="I37" s="239"/>
      <c r="J37" s="238"/>
      <c r="K37" s="239" t="s">
        <v>2751</v>
      </c>
      <c r="L37" s="239" t="s">
        <v>2776</v>
      </c>
      <c r="M37" s="679" t="s">
        <v>2131</v>
      </c>
      <c r="N37" s="679" t="s">
        <v>2085</v>
      </c>
      <c r="O37" s="679"/>
    </row>
    <row r="38" spans="1:15" s="325" customFormat="1">
      <c r="A38" s="238">
        <v>27</v>
      </c>
      <c r="B38" s="239" t="s">
        <v>2132</v>
      </c>
      <c r="C38" s="679" t="s">
        <v>2133</v>
      </c>
      <c r="D38" s="679" t="s">
        <v>2085</v>
      </c>
      <c r="E38" s="679" t="s">
        <v>2085</v>
      </c>
      <c r="F38" s="679"/>
      <c r="G38" s="239" t="s">
        <v>2711</v>
      </c>
      <c r="H38" s="679"/>
      <c r="I38" s="239"/>
      <c r="J38" s="238"/>
      <c r="K38" s="239" t="s">
        <v>2751</v>
      </c>
      <c r="L38" s="239" t="s">
        <v>2132</v>
      </c>
      <c r="M38" s="679" t="s">
        <v>2133</v>
      </c>
      <c r="N38" s="679" t="s">
        <v>2085</v>
      </c>
      <c r="O38" s="679"/>
    </row>
    <row r="39" spans="1:15" s="325" customFormat="1">
      <c r="A39" s="238">
        <v>28</v>
      </c>
      <c r="B39" s="239" t="s">
        <v>2134</v>
      </c>
      <c r="C39" s="679" t="s">
        <v>2135</v>
      </c>
      <c r="D39" s="679" t="s">
        <v>2085</v>
      </c>
      <c r="E39" s="679" t="s">
        <v>2085</v>
      </c>
      <c r="F39" s="679"/>
      <c r="G39" s="239" t="s">
        <v>2773</v>
      </c>
      <c r="H39" s="679"/>
      <c r="I39" s="239"/>
      <c r="J39" s="238"/>
      <c r="K39" s="239" t="s">
        <v>2751</v>
      </c>
      <c r="L39" s="239" t="s">
        <v>2134</v>
      </c>
      <c r="M39" s="679" t="s">
        <v>2135</v>
      </c>
      <c r="N39" s="679" t="s">
        <v>2085</v>
      </c>
      <c r="O39" s="679"/>
    </row>
    <row r="40" spans="1:15" s="325" customFormat="1">
      <c r="A40" s="238">
        <v>29</v>
      </c>
      <c r="B40" s="239" t="s">
        <v>2136</v>
      </c>
      <c r="C40" s="679" t="s">
        <v>2137</v>
      </c>
      <c r="D40" s="679" t="s">
        <v>2085</v>
      </c>
      <c r="E40" s="679" t="s">
        <v>2085</v>
      </c>
      <c r="F40" s="679"/>
      <c r="G40" s="239" t="s">
        <v>2711</v>
      </c>
      <c r="H40" s="239"/>
      <c r="I40" s="679"/>
      <c r="J40" s="238"/>
      <c r="K40" s="239" t="s">
        <v>2751</v>
      </c>
      <c r="L40" s="239" t="s">
        <v>2136</v>
      </c>
      <c r="M40" s="679" t="s">
        <v>2137</v>
      </c>
      <c r="N40" s="679" t="s">
        <v>2085</v>
      </c>
      <c r="O40" s="679"/>
    </row>
    <row r="41" spans="1:15">
      <c r="A41" s="238">
        <v>30</v>
      </c>
      <c r="B41" s="239" t="s">
        <v>2138</v>
      </c>
      <c r="C41" s="760" t="s">
        <v>2139</v>
      </c>
      <c r="D41" s="760" t="s">
        <v>2085</v>
      </c>
      <c r="E41" s="760" t="s">
        <v>2085</v>
      </c>
      <c r="F41" s="760"/>
      <c r="G41" s="239" t="s">
        <v>2773</v>
      </c>
      <c r="H41" s="760"/>
      <c r="I41" s="760"/>
      <c r="J41" s="238"/>
      <c r="K41" s="239" t="s">
        <v>2751</v>
      </c>
      <c r="L41" s="239" t="s">
        <v>2138</v>
      </c>
      <c r="M41" s="760" t="s">
        <v>2139</v>
      </c>
      <c r="N41" s="760" t="s">
        <v>2085</v>
      </c>
      <c r="O41" s="762"/>
    </row>
    <row r="42" spans="1:15">
      <c r="A42" s="238">
        <v>31</v>
      </c>
      <c r="B42" s="239" t="s">
        <v>2777</v>
      </c>
      <c r="C42" s="760" t="s">
        <v>2141</v>
      </c>
      <c r="D42" s="760" t="s">
        <v>2085</v>
      </c>
      <c r="E42" s="760" t="s">
        <v>2621</v>
      </c>
      <c r="F42" s="760"/>
      <c r="G42" s="239" t="s">
        <v>2622</v>
      </c>
      <c r="H42" s="760"/>
      <c r="I42" s="760"/>
      <c r="J42" s="238"/>
      <c r="K42" s="239" t="s">
        <v>2751</v>
      </c>
      <c r="L42" s="239" t="s">
        <v>2777</v>
      </c>
      <c r="M42" s="760" t="s">
        <v>2141</v>
      </c>
      <c r="N42" s="760" t="s">
        <v>2085</v>
      </c>
      <c r="O42" s="762"/>
    </row>
    <row r="43" spans="1:15">
      <c r="A43" s="238">
        <v>32</v>
      </c>
      <c r="B43" s="239" t="s">
        <v>2778</v>
      </c>
      <c r="C43" s="760" t="s">
        <v>2779</v>
      </c>
      <c r="D43" s="760" t="s">
        <v>2085</v>
      </c>
      <c r="E43" s="760" t="s">
        <v>2085</v>
      </c>
      <c r="F43" s="760"/>
      <c r="G43" s="239" t="s">
        <v>2711</v>
      </c>
      <c r="H43" s="760"/>
      <c r="I43" s="760"/>
      <c r="J43" s="238"/>
      <c r="K43" s="239" t="s">
        <v>2751</v>
      </c>
      <c r="L43" s="239" t="s">
        <v>2778</v>
      </c>
      <c r="M43" s="760" t="s">
        <v>2779</v>
      </c>
      <c r="N43" s="760" t="s">
        <v>2085</v>
      </c>
      <c r="O43" s="762"/>
    </row>
    <row r="44" spans="1:15">
      <c r="A44" s="238">
        <v>33</v>
      </c>
      <c r="B44" s="239" t="s">
        <v>2780</v>
      </c>
      <c r="C44" s="760" t="s">
        <v>2781</v>
      </c>
      <c r="D44" s="760" t="s">
        <v>2085</v>
      </c>
      <c r="E44" s="760" t="s">
        <v>2085</v>
      </c>
      <c r="F44" s="760"/>
      <c r="G44" s="239" t="s">
        <v>2702</v>
      </c>
      <c r="H44" s="760"/>
      <c r="I44" s="760"/>
      <c r="J44" s="238"/>
      <c r="K44" s="239" t="s">
        <v>2751</v>
      </c>
      <c r="L44" s="239" t="s">
        <v>2780</v>
      </c>
      <c r="M44" s="760" t="s">
        <v>2781</v>
      </c>
      <c r="N44" s="760" t="s">
        <v>2085</v>
      </c>
      <c r="O44" s="762"/>
    </row>
    <row r="45" spans="1:15">
      <c r="A45" s="238">
        <v>34</v>
      </c>
      <c r="B45" s="239" t="s">
        <v>2114</v>
      </c>
      <c r="C45" s="760" t="s">
        <v>2115</v>
      </c>
      <c r="D45" s="760" t="s">
        <v>2085</v>
      </c>
      <c r="E45" s="760" t="s">
        <v>2085</v>
      </c>
      <c r="F45" s="760"/>
      <c r="G45" s="239" t="s">
        <v>2702</v>
      </c>
      <c r="H45" s="760"/>
      <c r="I45" s="760"/>
      <c r="J45" s="238"/>
      <c r="K45" s="239" t="s">
        <v>2751</v>
      </c>
      <c r="L45" s="239" t="s">
        <v>2114</v>
      </c>
      <c r="M45" s="760" t="s">
        <v>2115</v>
      </c>
      <c r="N45" s="760" t="s">
        <v>2085</v>
      </c>
      <c r="O45" s="762"/>
    </row>
    <row r="46" spans="1:15">
      <c r="A46" s="238">
        <v>35</v>
      </c>
      <c r="B46" s="239" t="s">
        <v>2782</v>
      </c>
      <c r="C46" s="760" t="s">
        <v>2783</v>
      </c>
      <c r="D46" s="760" t="s">
        <v>2085</v>
      </c>
      <c r="E46" s="760" t="s">
        <v>2085</v>
      </c>
      <c r="F46" s="760"/>
      <c r="G46" s="239" t="s">
        <v>2702</v>
      </c>
      <c r="H46" s="760"/>
      <c r="I46" s="760"/>
      <c r="J46" s="238"/>
      <c r="K46" s="239" t="s">
        <v>2751</v>
      </c>
      <c r="L46" s="239" t="s">
        <v>2782</v>
      </c>
      <c r="M46" s="760" t="s">
        <v>2783</v>
      </c>
      <c r="N46" s="760" t="s">
        <v>2085</v>
      </c>
      <c r="O46" s="762"/>
    </row>
    <row r="47" spans="1:15">
      <c r="A47" s="238">
        <v>36</v>
      </c>
      <c r="B47" s="239" t="s">
        <v>2784</v>
      </c>
      <c r="C47" s="760" t="s">
        <v>2785</v>
      </c>
      <c r="D47" s="760" t="s">
        <v>2085</v>
      </c>
      <c r="E47" s="760" t="s">
        <v>2085</v>
      </c>
      <c r="F47" s="760"/>
      <c r="G47" s="239" t="s">
        <v>2702</v>
      </c>
      <c r="H47" s="760"/>
      <c r="I47" s="760"/>
      <c r="J47" s="238"/>
      <c r="K47" s="239" t="s">
        <v>2751</v>
      </c>
      <c r="L47" s="239" t="s">
        <v>2784</v>
      </c>
      <c r="M47" s="760" t="s">
        <v>2785</v>
      </c>
      <c r="N47" s="760" t="s">
        <v>2085</v>
      </c>
      <c r="O47" s="762"/>
    </row>
    <row r="48" spans="1:15">
      <c r="A48" s="238">
        <v>37</v>
      </c>
      <c r="B48" s="239" t="s">
        <v>2786</v>
      </c>
      <c r="C48" s="760" t="s">
        <v>2143</v>
      </c>
      <c r="D48" s="760" t="s">
        <v>2085</v>
      </c>
      <c r="E48" s="760" t="s">
        <v>2085</v>
      </c>
      <c r="F48" s="760"/>
      <c r="G48" s="239" t="s">
        <v>2702</v>
      </c>
      <c r="H48" s="760"/>
      <c r="I48" s="760"/>
      <c r="J48" s="238"/>
      <c r="K48" s="239" t="s">
        <v>2751</v>
      </c>
      <c r="L48" s="239" t="s">
        <v>2786</v>
      </c>
      <c r="M48" s="760" t="s">
        <v>2143</v>
      </c>
      <c r="N48" s="760" t="s">
        <v>2085</v>
      </c>
      <c r="O48" s="762"/>
    </row>
    <row r="49" spans="1:15">
      <c r="A49" s="238">
        <v>38</v>
      </c>
      <c r="B49" s="239" t="s">
        <v>2787</v>
      </c>
      <c r="C49" s="760" t="s">
        <v>2145</v>
      </c>
      <c r="D49" s="760" t="s">
        <v>2085</v>
      </c>
      <c r="E49" s="760" t="s">
        <v>2085</v>
      </c>
      <c r="F49" s="760"/>
      <c r="G49" s="239" t="s">
        <v>2702</v>
      </c>
      <c r="H49" s="760"/>
      <c r="I49" s="760"/>
      <c r="J49" s="238"/>
      <c r="K49" s="239" t="s">
        <v>2751</v>
      </c>
      <c r="L49" s="239" t="s">
        <v>2787</v>
      </c>
      <c r="M49" s="760" t="s">
        <v>2145</v>
      </c>
      <c r="N49" s="760" t="s">
        <v>2085</v>
      </c>
      <c r="O49" s="762"/>
    </row>
    <row r="50" spans="1:15">
      <c r="A50" s="238">
        <v>39</v>
      </c>
      <c r="B50" s="239" t="s">
        <v>2788</v>
      </c>
      <c r="C50" s="760" t="s">
        <v>2789</v>
      </c>
      <c r="D50" s="760" t="s">
        <v>2085</v>
      </c>
      <c r="E50" s="760" t="s">
        <v>2085</v>
      </c>
      <c r="F50" s="760"/>
      <c r="G50" s="239" t="s">
        <v>2702</v>
      </c>
      <c r="H50" s="760"/>
      <c r="I50" s="760"/>
      <c r="J50" s="238"/>
      <c r="K50" s="239" t="s">
        <v>2751</v>
      </c>
      <c r="L50" s="239" t="s">
        <v>2788</v>
      </c>
      <c r="M50" s="760" t="s">
        <v>2789</v>
      </c>
      <c r="N50" s="760" t="s">
        <v>2085</v>
      </c>
      <c r="O50" s="762"/>
    </row>
    <row r="51" spans="1:15">
      <c r="A51" s="238">
        <v>40</v>
      </c>
      <c r="B51" s="239" t="s">
        <v>2790</v>
      </c>
      <c r="C51" s="760" t="s">
        <v>2791</v>
      </c>
      <c r="D51" s="760" t="s">
        <v>2085</v>
      </c>
      <c r="E51" s="760" t="s">
        <v>2085</v>
      </c>
      <c r="F51" s="760"/>
      <c r="G51" s="239" t="s">
        <v>2622</v>
      </c>
      <c r="H51" s="760"/>
      <c r="I51" s="760"/>
      <c r="J51" s="238"/>
      <c r="K51" s="239" t="s">
        <v>2751</v>
      </c>
      <c r="L51" s="239" t="s">
        <v>2790</v>
      </c>
      <c r="M51" s="760" t="s">
        <v>2791</v>
      </c>
      <c r="N51" s="760" t="s">
        <v>2085</v>
      </c>
      <c r="O51" s="762"/>
    </row>
    <row r="52" spans="1:15">
      <c r="A52" s="238">
        <v>41</v>
      </c>
      <c r="B52" s="239" t="s">
        <v>2792</v>
      </c>
      <c r="C52" s="760" t="s">
        <v>2149</v>
      </c>
      <c r="D52" s="760" t="s">
        <v>2085</v>
      </c>
      <c r="E52" s="760" t="s">
        <v>2085</v>
      </c>
      <c r="F52" s="760"/>
      <c r="G52" s="239" t="s">
        <v>2773</v>
      </c>
      <c r="H52" s="760"/>
      <c r="I52" s="760"/>
      <c r="J52" s="238"/>
      <c r="K52" s="239" t="s">
        <v>2751</v>
      </c>
      <c r="L52" s="239" t="s">
        <v>2792</v>
      </c>
      <c r="M52" s="760" t="s">
        <v>2149</v>
      </c>
      <c r="N52" s="760" t="s">
        <v>2085</v>
      </c>
      <c r="O52" s="762"/>
    </row>
    <row r="53" spans="1:15">
      <c r="A53" s="238">
        <v>42</v>
      </c>
      <c r="B53" s="239" t="s">
        <v>2793</v>
      </c>
      <c r="C53" s="760" t="s">
        <v>2147</v>
      </c>
      <c r="D53" s="760" t="s">
        <v>2085</v>
      </c>
      <c r="E53" s="760" t="s">
        <v>2085</v>
      </c>
      <c r="F53" s="760"/>
      <c r="G53" s="239" t="s">
        <v>2622</v>
      </c>
      <c r="H53" s="760"/>
      <c r="I53" s="760"/>
      <c r="J53" s="238"/>
      <c r="K53" s="239" t="s">
        <v>2751</v>
      </c>
      <c r="L53" s="239" t="s">
        <v>2793</v>
      </c>
      <c r="M53" s="760" t="s">
        <v>2147</v>
      </c>
      <c r="N53" s="760" t="s">
        <v>2085</v>
      </c>
      <c r="O53" s="762"/>
    </row>
    <row r="54" spans="1:15">
      <c r="A54" s="238">
        <v>43</v>
      </c>
      <c r="B54" s="239" t="s">
        <v>2794</v>
      </c>
      <c r="C54" s="760" t="s">
        <v>2795</v>
      </c>
      <c r="D54" s="760" t="s">
        <v>2088</v>
      </c>
      <c r="E54" s="760" t="s">
        <v>2307</v>
      </c>
      <c r="F54" s="760"/>
      <c r="G54" s="239" t="s">
        <v>2702</v>
      </c>
      <c r="H54" s="760"/>
      <c r="I54" s="760"/>
      <c r="J54" s="238"/>
      <c r="K54" s="239" t="s">
        <v>2751</v>
      </c>
      <c r="L54" s="239" t="s">
        <v>2794</v>
      </c>
      <c r="M54" s="760" t="s">
        <v>2795</v>
      </c>
      <c r="N54" s="760" t="s">
        <v>2088</v>
      </c>
      <c r="O54" s="762"/>
    </row>
    <row r="55" spans="1:15">
      <c r="A55" s="238">
        <v>44</v>
      </c>
      <c r="B55" s="239" t="s">
        <v>2796</v>
      </c>
      <c r="C55" s="239" t="s">
        <v>2797</v>
      </c>
      <c r="D55" s="239" t="s">
        <v>2798</v>
      </c>
      <c r="E55" s="239" t="s">
        <v>2621</v>
      </c>
      <c r="F55" s="239"/>
      <c r="G55" s="239"/>
      <c r="H55" s="239"/>
      <c r="I55" s="239"/>
      <c r="J55" s="238"/>
      <c r="K55" s="762"/>
      <c r="L55" s="762"/>
      <c r="M55" s="762"/>
      <c r="N55" s="762"/>
      <c r="O55" s="762"/>
    </row>
    <row r="56" spans="1:15">
      <c r="A56" s="238">
        <v>45</v>
      </c>
      <c r="B56" s="239" t="s">
        <v>2799</v>
      </c>
      <c r="C56" s="239" t="s">
        <v>2800</v>
      </c>
      <c r="D56" s="239" t="s">
        <v>2798</v>
      </c>
      <c r="E56" s="239" t="s">
        <v>2621</v>
      </c>
      <c r="F56" s="239"/>
      <c r="G56" s="239"/>
      <c r="H56" s="239"/>
      <c r="I56" s="239"/>
      <c r="J56" s="238"/>
      <c r="K56" s="762"/>
      <c r="L56" s="762"/>
      <c r="M56" s="762"/>
      <c r="N56" s="762"/>
      <c r="O56" s="762"/>
    </row>
    <row r="57" spans="1:15">
      <c r="A57" s="238">
        <v>46</v>
      </c>
      <c r="B57" s="239" t="s">
        <v>2801</v>
      </c>
      <c r="C57" s="239" t="s">
        <v>2802</v>
      </c>
      <c r="D57" s="239" t="s">
        <v>2803</v>
      </c>
      <c r="E57" s="239" t="s">
        <v>2804</v>
      </c>
      <c r="F57" s="239"/>
      <c r="G57" s="239"/>
      <c r="H57" s="239"/>
      <c r="I57" s="239"/>
      <c r="J57" s="238"/>
      <c r="K57" s="762"/>
      <c r="L57" s="762"/>
      <c r="M57" s="762"/>
      <c r="N57" s="762"/>
      <c r="O57" s="762"/>
    </row>
    <row r="58" spans="1:15">
      <c r="A58" s="238">
        <v>47</v>
      </c>
      <c r="B58" s="239" t="s">
        <v>2805</v>
      </c>
      <c r="C58" s="239" t="s">
        <v>2806</v>
      </c>
      <c r="D58" s="239" t="s">
        <v>2807</v>
      </c>
      <c r="E58" s="239" t="s">
        <v>2808</v>
      </c>
      <c r="F58" s="239"/>
      <c r="G58" s="239"/>
      <c r="H58" s="239"/>
      <c r="I58" s="239"/>
      <c r="J58" s="238"/>
      <c r="K58" s="762"/>
      <c r="L58" s="762"/>
      <c r="M58" s="762"/>
      <c r="N58" s="762"/>
      <c r="O58" s="762"/>
    </row>
    <row r="59" spans="1:15">
      <c r="A59" s="238">
        <v>48</v>
      </c>
      <c r="B59" s="239" t="s">
        <v>2809</v>
      </c>
      <c r="C59" s="239" t="s">
        <v>2810</v>
      </c>
      <c r="D59" s="239" t="s">
        <v>2811</v>
      </c>
      <c r="E59" s="239" t="s">
        <v>2812</v>
      </c>
      <c r="F59" s="239"/>
      <c r="G59" s="239"/>
      <c r="H59" s="239"/>
      <c r="I59" s="239"/>
      <c r="J59" s="238"/>
      <c r="K59" s="762"/>
      <c r="L59" s="762"/>
      <c r="M59" s="762"/>
      <c r="N59" s="762"/>
      <c r="O59" s="762"/>
    </row>
    <row r="60" spans="1:15">
      <c r="A60" s="238">
        <v>49</v>
      </c>
      <c r="B60" s="239" t="s">
        <v>2813</v>
      </c>
      <c r="C60" s="239" t="s">
        <v>2814</v>
      </c>
      <c r="D60" s="239" t="s">
        <v>2815</v>
      </c>
      <c r="E60" s="239" t="s">
        <v>2816</v>
      </c>
      <c r="F60" s="239"/>
      <c r="G60" s="239"/>
      <c r="H60" s="239"/>
      <c r="I60" s="239"/>
      <c r="J60" s="238"/>
      <c r="K60" s="762"/>
      <c r="L60" s="762"/>
      <c r="M60" s="762"/>
      <c r="N60" s="762"/>
      <c r="O60" s="762"/>
    </row>
    <row r="61" spans="1:15">
      <c r="A61" s="238">
        <v>50</v>
      </c>
      <c r="B61" s="239" t="s">
        <v>2817</v>
      </c>
      <c r="C61" s="239" t="s">
        <v>2818</v>
      </c>
      <c r="D61" s="239" t="s">
        <v>2807</v>
      </c>
      <c r="E61" s="239" t="s">
        <v>2808</v>
      </c>
      <c r="F61" s="239"/>
      <c r="G61" s="239"/>
      <c r="H61" s="239"/>
      <c r="I61" s="239"/>
      <c r="J61" s="238"/>
      <c r="K61" s="762"/>
      <c r="L61" s="762"/>
      <c r="M61" s="762"/>
      <c r="N61" s="762"/>
      <c r="O61" s="762"/>
    </row>
    <row r="62" spans="1:15">
      <c r="A62" s="238">
        <v>51</v>
      </c>
      <c r="B62" s="239" t="s">
        <v>2819</v>
      </c>
      <c r="C62" s="239" t="s">
        <v>2820</v>
      </c>
      <c r="D62" s="239" t="s">
        <v>2272</v>
      </c>
      <c r="E62" s="239" t="s">
        <v>2273</v>
      </c>
      <c r="F62" s="239"/>
      <c r="G62" s="239"/>
      <c r="H62" s="239"/>
      <c r="I62" s="239"/>
      <c r="J62" s="238"/>
      <c r="K62" s="762"/>
      <c r="L62" s="762"/>
      <c r="M62" s="762"/>
      <c r="N62" s="762"/>
      <c r="O62" s="762"/>
    </row>
    <row r="63" spans="1:15">
      <c r="A63" s="238">
        <v>52</v>
      </c>
      <c r="B63" s="239" t="s">
        <v>2821</v>
      </c>
      <c r="C63" s="239" t="s">
        <v>2822</v>
      </c>
      <c r="D63" s="239" t="s">
        <v>2272</v>
      </c>
      <c r="E63" s="239" t="s">
        <v>2273</v>
      </c>
      <c r="F63" s="239"/>
      <c r="G63" s="239"/>
      <c r="H63" s="239"/>
      <c r="I63" s="239"/>
      <c r="J63" s="238"/>
      <c r="K63" s="762"/>
      <c r="L63" s="762"/>
      <c r="M63" s="762"/>
      <c r="N63" s="762"/>
      <c r="O63" s="762"/>
    </row>
    <row r="64" spans="1:15">
      <c r="A64" s="238">
        <v>53</v>
      </c>
      <c r="B64" s="239" t="s">
        <v>2823</v>
      </c>
      <c r="C64" s="239" t="s">
        <v>2824</v>
      </c>
      <c r="D64" s="239" t="s">
        <v>2272</v>
      </c>
      <c r="E64" s="239" t="s">
        <v>2273</v>
      </c>
      <c r="F64" s="239"/>
      <c r="G64" s="239"/>
      <c r="H64" s="239"/>
      <c r="I64" s="239"/>
      <c r="J64" s="238"/>
      <c r="K64" s="762"/>
      <c r="L64" s="762"/>
      <c r="M64" s="762"/>
      <c r="N64" s="762"/>
      <c r="O64" s="762"/>
    </row>
    <row r="65" spans="1:15">
      <c r="A65" s="238">
        <v>54</v>
      </c>
      <c r="B65" s="239" t="s">
        <v>2825</v>
      </c>
      <c r="C65" s="239" t="s">
        <v>2826</v>
      </c>
      <c r="D65" s="239" t="s">
        <v>2278</v>
      </c>
      <c r="E65" s="239" t="s">
        <v>2827</v>
      </c>
      <c r="F65" s="239"/>
      <c r="G65" s="239"/>
      <c r="H65" s="239"/>
      <c r="I65" s="239"/>
      <c r="J65" s="238"/>
      <c r="K65" s="762"/>
      <c r="L65" s="762"/>
      <c r="M65" s="762"/>
      <c r="N65" s="762"/>
      <c r="O65" s="762"/>
    </row>
    <row r="66" spans="1:15">
      <c r="A66" s="238">
        <v>55</v>
      </c>
      <c r="B66" s="239" t="s">
        <v>2828</v>
      </c>
      <c r="C66" s="239" t="s">
        <v>2829</v>
      </c>
      <c r="D66" s="239" t="s">
        <v>2070</v>
      </c>
      <c r="E66" s="239" t="s">
        <v>2071</v>
      </c>
      <c r="F66" s="239"/>
      <c r="G66" s="239"/>
      <c r="H66" s="239"/>
      <c r="I66" s="239"/>
      <c r="J66" s="238"/>
      <c r="K66" s="762"/>
      <c r="L66" s="762"/>
      <c r="M66" s="762"/>
      <c r="N66" s="762"/>
      <c r="O66" s="762"/>
    </row>
  </sheetData>
  <phoneticPr fontId="5" type="noConversion"/>
  <dataValidations count="3">
    <dataValidation type="list" allowBlank="1" showInputMessage="1" showErrorMessage="1" sqref="B6" xr:uid="{00000000-0002-0000-1200-000000000000}">
      <formula1>"Mi: Minute,H: Hour,D: Daily,W: Weekly,M: Monthly,Y: Yearly"</formula1>
    </dataValidation>
    <dataValidation type="list" allowBlank="1" showInputMessage="1" showErrorMessage="1" sqref="B7 B9" xr:uid="{00000000-0002-0000-1200-000001000000}">
      <formula1>"替换,追加"</formula1>
    </dataValidation>
    <dataValidation type="list" allowBlank="1" showInputMessage="1" showErrorMessage="1" sqref="J12:J66" xr:uid="{00000000-0002-0000-1200-000002000000}">
      <formula1>"匹配,基线特有,本地扩充,废弃"</formula1>
    </dataValidation>
  </dataValidations>
  <hyperlinks>
    <hyperlink ref="A1" location="目录!A1" display="返回" xr:uid="{00000000-0004-0000-1200-000000000000}"/>
  </hyperlinks>
  <pageMargins left="0.69930555555555596" right="0.69930555555555596" top="0.75" bottom="0.75" header="0.3" footer="0.3"/>
  <pageSetup paperSize="9" orientation="portrait"/>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C207"/>
  <sheetViews>
    <sheetView workbookViewId="0"/>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5" width="12" style="396" customWidth="1"/>
    <col min="6" max="6" width="7.88671875" style="396" customWidth="1"/>
    <col min="7" max="8" width="4.6640625" style="396" customWidth="1"/>
    <col min="9" max="9" width="8.6640625" style="396" customWidth="1"/>
    <col min="10" max="10" width="11.21875" style="396" customWidth="1"/>
    <col min="11" max="11" width="9" style="427" hidden="1" customWidth="1"/>
    <col min="12" max="12" width="19.44140625" style="427" hidden="1" customWidth="1"/>
    <col min="13" max="13" width="21.77734375" style="427" hidden="1" customWidth="1"/>
    <col min="14" max="14" width="14.44140625" style="427" hidden="1" customWidth="1"/>
    <col min="15" max="15" width="12.33203125" style="427" hidden="1" customWidth="1"/>
    <col min="16" max="16" width="11.21875" style="427" hidden="1" customWidth="1"/>
    <col min="17" max="17" width="15.109375" style="427" hidden="1" customWidth="1"/>
    <col min="18" max="18" width="9" style="427" hidden="1" customWidth="1"/>
    <col min="19" max="19" width="22.109375" style="396" customWidth="1"/>
    <col min="20" max="20" width="13.6640625" style="396" customWidth="1"/>
    <col min="21" max="21" width="14.88671875" style="396" customWidth="1"/>
    <col min="22" max="23" width="13.77734375" style="396" customWidth="1"/>
    <col min="24" max="16384" width="9" style="396"/>
  </cols>
  <sheetData>
    <row r="1" spans="1:29">
      <c r="A1" s="1824" t="s">
        <v>2037</v>
      </c>
      <c r="B1" s="331"/>
      <c r="C1" s="331"/>
      <c r="D1" s="331"/>
      <c r="E1" s="331"/>
      <c r="F1" s="331"/>
      <c r="G1" s="331"/>
      <c r="H1" s="331"/>
      <c r="I1" s="331"/>
      <c r="J1" s="331"/>
      <c r="K1" s="3"/>
      <c r="L1" s="3"/>
      <c r="M1" s="3"/>
      <c r="N1" s="3"/>
      <c r="O1" s="3"/>
      <c r="P1" s="3"/>
      <c r="Q1" s="3"/>
      <c r="R1" s="3"/>
      <c r="S1" s="336"/>
      <c r="T1" s="336"/>
      <c r="U1" s="336"/>
      <c r="V1" s="336"/>
      <c r="W1" s="336"/>
    </row>
    <row r="2" spans="1:29">
      <c r="A2" s="216" t="s">
        <v>2038</v>
      </c>
      <c r="B2" s="217"/>
      <c r="C2" s="217"/>
      <c r="D2" s="217"/>
      <c r="E2" s="217"/>
      <c r="F2" s="217"/>
      <c r="G2" s="217"/>
      <c r="H2" s="217"/>
      <c r="I2" s="217"/>
      <c r="J2" s="217"/>
      <c r="K2" s="34" t="s">
        <v>2830</v>
      </c>
      <c r="L2" s="35"/>
      <c r="M2" s="35"/>
      <c r="N2" s="35"/>
      <c r="O2" s="35"/>
      <c r="P2" s="35"/>
      <c r="Q2" s="35"/>
      <c r="R2" s="35"/>
      <c r="S2" s="337" t="s">
        <v>2039</v>
      </c>
      <c r="T2" s="338"/>
      <c r="U2" s="338"/>
      <c r="V2" s="338"/>
      <c r="W2" s="353"/>
    </row>
    <row r="3" spans="1:29">
      <c r="A3" s="218" t="s">
        <v>2040</v>
      </c>
      <c r="B3" s="316" t="s">
        <v>585</v>
      </c>
      <c r="C3" s="1732"/>
      <c r="D3" s="1732"/>
      <c r="E3" s="219"/>
      <c r="F3" s="219"/>
      <c r="G3" s="219"/>
      <c r="H3" s="219"/>
      <c r="I3" s="219"/>
      <c r="J3" s="219"/>
      <c r="K3" s="36" t="s">
        <v>2831</v>
      </c>
      <c r="L3" s="37" t="s">
        <v>2832</v>
      </c>
      <c r="M3" s="37" t="s">
        <v>2833</v>
      </c>
      <c r="N3" s="37" t="s">
        <v>2834</v>
      </c>
      <c r="O3" s="37" t="s">
        <v>2835</v>
      </c>
      <c r="P3" s="37" t="s">
        <v>2836</v>
      </c>
      <c r="Q3" s="37" t="s">
        <v>2837</v>
      </c>
      <c r="R3" s="56" t="s">
        <v>73</v>
      </c>
      <c r="S3" s="339" t="s">
        <v>2041</v>
      </c>
      <c r="T3" s="340" t="s">
        <v>2042</v>
      </c>
      <c r="U3" s="340"/>
      <c r="V3" s="354"/>
      <c r="W3" s="355"/>
    </row>
    <row r="4" spans="1:29" s="397" customFormat="1">
      <c r="A4" s="220" t="s">
        <v>2042</v>
      </c>
      <c r="B4" s="239" t="s">
        <v>584</v>
      </c>
      <c r="C4" s="352"/>
      <c r="D4" s="352"/>
      <c r="E4" s="222"/>
      <c r="F4" s="222"/>
      <c r="G4" s="222"/>
      <c r="H4" s="222"/>
      <c r="I4" s="222"/>
      <c r="J4" s="222"/>
      <c r="K4" s="1829" t="s">
        <v>2838</v>
      </c>
      <c r="L4" s="1830" t="e">
        <f>VLOOKUP(B3,[1]目录!#REF!,4,0)</f>
        <v>#REF!</v>
      </c>
      <c r="M4" s="1831"/>
      <c r="N4" s="559"/>
      <c r="O4" s="63"/>
      <c r="P4" s="63"/>
      <c r="Q4" s="63"/>
      <c r="R4" s="11"/>
      <c r="S4" s="229" t="s">
        <v>2301</v>
      </c>
      <c r="T4" s="316" t="s">
        <v>586</v>
      </c>
      <c r="U4" s="827"/>
      <c r="V4" s="225"/>
      <c r="W4" s="827"/>
    </row>
    <row r="5" spans="1:29" s="397" customFormat="1">
      <c r="A5" s="220" t="s">
        <v>2041</v>
      </c>
      <c r="B5" s="221" t="s">
        <v>2043</v>
      </c>
      <c r="C5" s="352"/>
      <c r="D5" s="352"/>
      <c r="E5" s="222"/>
      <c r="F5" s="222"/>
      <c r="G5" s="222"/>
      <c r="H5" s="222"/>
      <c r="I5" s="222"/>
      <c r="J5" s="222"/>
      <c r="K5" s="62"/>
      <c r="L5" s="63"/>
      <c r="M5" s="63"/>
      <c r="N5" s="559"/>
      <c r="O5" s="63"/>
      <c r="P5" s="63"/>
      <c r="Q5" s="63"/>
      <c r="R5" s="11"/>
      <c r="S5" s="341"/>
      <c r="T5" s="342"/>
      <c r="U5" s="827"/>
      <c r="V5" s="225"/>
      <c r="W5" s="827"/>
    </row>
    <row r="6" spans="1:29" s="397" customFormat="1">
      <c r="A6" s="220" t="s">
        <v>2044</v>
      </c>
      <c r="B6" s="12" t="s">
        <v>2045</v>
      </c>
      <c r="C6" s="352"/>
      <c r="D6" s="352"/>
      <c r="E6" s="222"/>
      <c r="F6" s="222"/>
      <c r="G6" s="222"/>
      <c r="H6" s="222"/>
      <c r="I6" s="222"/>
      <c r="J6" s="222"/>
      <c r="K6" s="62"/>
      <c r="L6" s="63"/>
      <c r="M6" s="63"/>
      <c r="N6" s="559"/>
      <c r="O6" s="63"/>
      <c r="P6" s="63"/>
      <c r="Q6" s="63"/>
      <c r="R6" s="11"/>
      <c r="S6" s="1198"/>
      <c r="T6" s="827"/>
      <c r="U6" s="827"/>
      <c r="V6" s="225"/>
      <c r="W6" s="827"/>
    </row>
    <row r="7" spans="1:29">
      <c r="A7" s="223" t="s">
        <v>2046</v>
      </c>
      <c r="B7" s="224" t="s">
        <v>2047</v>
      </c>
      <c r="C7" s="1732"/>
      <c r="D7" s="1732"/>
      <c r="E7" s="219"/>
      <c r="F7" s="219"/>
      <c r="G7" s="219"/>
      <c r="H7" s="219"/>
      <c r="I7" s="219"/>
      <c r="J7" s="219"/>
      <c r="K7" s="62"/>
      <c r="L7" s="63"/>
      <c r="M7" s="63"/>
      <c r="N7" s="63"/>
      <c r="O7" s="63"/>
      <c r="P7" s="63"/>
      <c r="Q7" s="63"/>
      <c r="R7" s="11"/>
      <c r="S7" s="347"/>
      <c r="T7" s="346"/>
      <c r="U7" s="348"/>
      <c r="V7" s="358"/>
      <c r="W7" s="348"/>
    </row>
    <row r="8" spans="1:29">
      <c r="A8" s="223" t="s">
        <v>2048</v>
      </c>
      <c r="B8" s="221"/>
      <c r="C8" s="1732"/>
      <c r="D8" s="1732"/>
      <c r="E8" s="219"/>
      <c r="F8" s="219"/>
      <c r="G8" s="219"/>
      <c r="H8" s="219"/>
      <c r="I8" s="219"/>
      <c r="J8" s="219"/>
      <c r="K8" s="62"/>
      <c r="L8" s="63"/>
      <c r="M8" s="63"/>
      <c r="N8" s="63"/>
      <c r="O8" s="63"/>
      <c r="P8" s="63"/>
      <c r="Q8" s="63"/>
      <c r="R8" s="11"/>
      <c r="S8" s="347"/>
      <c r="T8" s="346"/>
      <c r="U8" s="348"/>
      <c r="V8" s="358"/>
      <c r="W8" s="348"/>
    </row>
    <row r="9" spans="1:29">
      <c r="A9" s="223"/>
      <c r="B9" s="226"/>
      <c r="C9" s="219"/>
      <c r="D9" s="219"/>
      <c r="E9" s="219"/>
      <c r="F9" s="219"/>
      <c r="G9" s="219"/>
      <c r="H9" s="219"/>
      <c r="I9" s="219"/>
      <c r="J9" s="219"/>
      <c r="K9" s="1031"/>
      <c r="L9" s="1032"/>
      <c r="M9" s="1032"/>
      <c r="N9" s="1032"/>
      <c r="O9" s="1032"/>
      <c r="P9" s="1032"/>
      <c r="Q9" s="1032"/>
      <c r="R9" s="1033"/>
      <c r="S9" s="347"/>
      <c r="T9" s="348"/>
      <c r="U9" s="348"/>
      <c r="V9" s="358"/>
      <c r="W9" s="67"/>
    </row>
    <row r="10" spans="1:29">
      <c r="A10" s="216" t="s">
        <v>2049</v>
      </c>
      <c r="B10" s="217"/>
      <c r="C10" s="217"/>
      <c r="D10" s="217"/>
      <c r="E10" s="217"/>
      <c r="F10" s="217"/>
      <c r="G10" s="217"/>
      <c r="H10" s="217"/>
      <c r="I10" s="217"/>
      <c r="J10" s="217"/>
      <c r="K10" s="34" t="s">
        <v>2839</v>
      </c>
      <c r="L10" s="35"/>
      <c r="M10" s="35"/>
      <c r="N10" s="35"/>
      <c r="O10" s="35"/>
      <c r="P10" s="35"/>
      <c r="Q10" s="35"/>
      <c r="R10" s="35"/>
      <c r="S10" s="337" t="s">
        <v>2050</v>
      </c>
      <c r="T10" s="338"/>
      <c r="U10" s="338"/>
      <c r="V10" s="338"/>
      <c r="W10" s="353"/>
    </row>
    <row r="11" spans="1:29">
      <c r="A11" s="227" t="s">
        <v>49</v>
      </c>
      <c r="B11" s="228" t="s">
        <v>2051</v>
      </c>
      <c r="C11" s="228" t="s">
        <v>2052</v>
      </c>
      <c r="D11" s="228" t="s">
        <v>2053</v>
      </c>
      <c r="E11" s="228" t="s">
        <v>2054</v>
      </c>
      <c r="F11" s="228" t="s">
        <v>2055</v>
      </c>
      <c r="G11" s="228" t="s">
        <v>2056</v>
      </c>
      <c r="H11" s="228" t="s">
        <v>2057</v>
      </c>
      <c r="I11" s="228" t="s">
        <v>73</v>
      </c>
      <c r="J11" s="232" t="s">
        <v>2058</v>
      </c>
      <c r="K11" s="47" t="s">
        <v>2831</v>
      </c>
      <c r="L11" s="48" t="s">
        <v>2832</v>
      </c>
      <c r="M11" s="48" t="s">
        <v>2840</v>
      </c>
      <c r="N11" s="48" t="s">
        <v>2841</v>
      </c>
      <c r="O11" s="48" t="s">
        <v>2842</v>
      </c>
      <c r="P11" s="48" t="s">
        <v>2843</v>
      </c>
      <c r="Q11" s="48" t="s">
        <v>2844</v>
      </c>
      <c r="R11" s="68" t="s">
        <v>73</v>
      </c>
      <c r="S11" s="349" t="s">
        <v>2059</v>
      </c>
      <c r="T11" s="350" t="s">
        <v>2060</v>
      </c>
      <c r="U11" s="350" t="s">
        <v>2061</v>
      </c>
      <c r="V11" s="359" t="s">
        <v>2062</v>
      </c>
      <c r="W11" s="350" t="s">
        <v>2063</v>
      </c>
    </row>
    <row r="12" spans="1:29" s="389" customFormat="1" ht="15" customHeight="1">
      <c r="A12" s="430">
        <v>1</v>
      </c>
      <c r="B12" s="307" t="s">
        <v>2304</v>
      </c>
      <c r="C12" s="243" t="s">
        <v>2670</v>
      </c>
      <c r="D12" s="243" t="s">
        <v>2078</v>
      </c>
      <c r="E12" s="243" t="s">
        <v>2079</v>
      </c>
      <c r="F12" s="430"/>
      <c r="G12" s="307" t="s">
        <v>2702</v>
      </c>
      <c r="H12" s="430"/>
      <c r="I12" s="430"/>
      <c r="J12" s="430"/>
      <c r="K12" s="113"/>
      <c r="L12" s="113"/>
      <c r="M12" s="113"/>
      <c r="N12" s="113"/>
      <c r="O12" s="113"/>
      <c r="P12" s="113"/>
      <c r="Q12" s="113"/>
      <c r="R12" s="113"/>
      <c r="S12" s="316" t="s">
        <v>586</v>
      </c>
      <c r="T12" s="307" t="s">
        <v>2304</v>
      </c>
      <c r="U12" s="307" t="s">
        <v>2671</v>
      </c>
      <c r="V12" s="307" t="s">
        <v>2272</v>
      </c>
      <c r="W12" s="303"/>
      <c r="Y12" s="389" t="s">
        <v>2845</v>
      </c>
      <c r="Z12" s="389" t="s">
        <v>2846</v>
      </c>
    </row>
    <row r="13" spans="1:29" s="389" customFormat="1" ht="15" customHeight="1">
      <c r="A13" s="430">
        <v>2</v>
      </c>
      <c r="B13" s="307" t="s">
        <v>2612</v>
      </c>
      <c r="C13" s="1769" t="s">
        <v>2847</v>
      </c>
      <c r="D13" s="307" t="s">
        <v>2278</v>
      </c>
      <c r="E13" s="303" t="s">
        <v>2241</v>
      </c>
      <c r="F13" s="430"/>
      <c r="G13" s="307" t="s">
        <v>2702</v>
      </c>
      <c r="H13" s="307"/>
      <c r="I13" s="430"/>
      <c r="J13" s="430"/>
      <c r="K13" s="113"/>
      <c r="L13" s="113"/>
      <c r="M13" s="113"/>
      <c r="N13" s="113"/>
      <c r="O13" s="113"/>
      <c r="P13" s="113"/>
      <c r="Q13" s="113"/>
      <c r="R13" s="113"/>
      <c r="S13" s="316" t="s">
        <v>586</v>
      </c>
      <c r="T13" s="307" t="s">
        <v>2612</v>
      </c>
      <c r="U13" s="307" t="s">
        <v>2848</v>
      </c>
      <c r="V13" s="307" t="s">
        <v>2278</v>
      </c>
      <c r="W13" s="303" t="s">
        <v>2849</v>
      </c>
      <c r="Z13" s="389" t="s">
        <v>2850</v>
      </c>
      <c r="AA13" s="389" t="s">
        <v>2851</v>
      </c>
      <c r="AB13" s="389" t="s">
        <v>2852</v>
      </c>
    </row>
    <row r="14" spans="1:29">
      <c r="A14" s="430">
        <v>3</v>
      </c>
      <c r="B14" s="321" t="s">
        <v>2338</v>
      </c>
      <c r="C14" s="321" t="s">
        <v>2722</v>
      </c>
      <c r="D14" s="321" t="s">
        <v>2100</v>
      </c>
      <c r="E14" s="642" t="s">
        <v>2307</v>
      </c>
      <c r="F14" s="1795"/>
      <c r="G14" s="1795"/>
      <c r="H14" s="321" t="s">
        <v>2853</v>
      </c>
      <c r="I14" s="1795"/>
      <c r="J14" s="318" t="s">
        <v>2286</v>
      </c>
      <c r="K14" s="307"/>
      <c r="L14" s="307"/>
      <c r="M14" s="307"/>
      <c r="N14" s="307"/>
      <c r="O14" s="307"/>
      <c r="P14" s="307"/>
      <c r="Q14" s="307"/>
      <c r="R14" s="307"/>
      <c r="S14" s="316" t="s">
        <v>586</v>
      </c>
      <c r="T14" s="307" t="s">
        <v>2338</v>
      </c>
      <c r="U14" s="307" t="s">
        <v>2722</v>
      </c>
      <c r="V14" s="307" t="s">
        <v>2100</v>
      </c>
      <c r="W14" s="303" t="s">
        <v>2854</v>
      </c>
      <c r="X14" s="389"/>
      <c r="Y14" s="389"/>
      <c r="Z14" s="389" t="s">
        <v>2855</v>
      </c>
      <c r="AA14" s="389" t="s">
        <v>2856</v>
      </c>
      <c r="AB14" s="389"/>
      <c r="AC14" s="389"/>
    </row>
    <row r="15" spans="1:29">
      <c r="A15" s="430">
        <v>4</v>
      </c>
      <c r="B15" s="321" t="s">
        <v>2857</v>
      </c>
      <c r="C15" s="321" t="s">
        <v>2858</v>
      </c>
      <c r="D15" s="321" t="s">
        <v>2088</v>
      </c>
      <c r="E15" s="642" t="s">
        <v>2307</v>
      </c>
      <c r="F15" s="1795"/>
      <c r="G15" s="1795"/>
      <c r="H15" s="321" t="s">
        <v>2859</v>
      </c>
      <c r="I15" s="1795"/>
      <c r="J15" s="318" t="s">
        <v>2286</v>
      </c>
      <c r="K15" s="307"/>
      <c r="L15" s="307"/>
      <c r="M15" s="307"/>
      <c r="N15" s="307"/>
      <c r="O15" s="307"/>
      <c r="P15" s="307"/>
      <c r="Q15" s="307"/>
      <c r="R15" s="307"/>
      <c r="S15" s="316" t="s">
        <v>586</v>
      </c>
      <c r="T15" s="307" t="s">
        <v>2857</v>
      </c>
      <c r="U15" s="307" t="s">
        <v>2858</v>
      </c>
      <c r="V15" s="307" t="s">
        <v>2088</v>
      </c>
      <c r="W15" s="303" t="s">
        <v>2854</v>
      </c>
      <c r="X15" s="389"/>
      <c r="Y15" s="389"/>
      <c r="Z15" s="389" t="s">
        <v>2860</v>
      </c>
      <c r="AA15" s="389"/>
      <c r="AB15" s="389"/>
      <c r="AC15" s="389"/>
    </row>
    <row r="16" spans="1:29">
      <c r="A16" s="430">
        <v>5</v>
      </c>
      <c r="B16" s="321" t="s">
        <v>2861</v>
      </c>
      <c r="C16" s="321" t="s">
        <v>2862</v>
      </c>
      <c r="D16" s="321" t="s">
        <v>2088</v>
      </c>
      <c r="E16" s="642" t="s">
        <v>2307</v>
      </c>
      <c r="F16" s="1795"/>
      <c r="G16" s="1795"/>
      <c r="H16" s="321" t="s">
        <v>2859</v>
      </c>
      <c r="I16" s="1795"/>
      <c r="J16" s="318" t="s">
        <v>2286</v>
      </c>
      <c r="K16" s="307"/>
      <c r="L16" s="307"/>
      <c r="M16" s="307"/>
      <c r="N16" s="307"/>
      <c r="O16" s="307"/>
      <c r="P16" s="307"/>
      <c r="Q16" s="307"/>
      <c r="R16" s="307"/>
      <c r="S16" s="316" t="s">
        <v>586</v>
      </c>
      <c r="T16" s="307" t="s">
        <v>2861</v>
      </c>
      <c r="U16" s="307" t="s">
        <v>2862</v>
      </c>
      <c r="V16" s="307" t="s">
        <v>2088</v>
      </c>
      <c r="W16" s="303" t="s">
        <v>2854</v>
      </c>
      <c r="X16" s="389"/>
      <c r="Y16" s="389"/>
      <c r="Z16" s="389" t="s">
        <v>2863</v>
      </c>
      <c r="AA16" s="389"/>
      <c r="AB16" s="389"/>
      <c r="AC16" s="389"/>
    </row>
    <row r="17" spans="1:29">
      <c r="A17" s="430">
        <v>6</v>
      </c>
      <c r="B17" s="321" t="s">
        <v>2864</v>
      </c>
      <c r="C17" s="321" t="s">
        <v>2865</v>
      </c>
      <c r="D17" s="321" t="s">
        <v>2088</v>
      </c>
      <c r="E17" s="642" t="s">
        <v>2307</v>
      </c>
      <c r="F17" s="1795"/>
      <c r="G17" s="1795"/>
      <c r="H17" s="321" t="s">
        <v>2859</v>
      </c>
      <c r="I17" s="1795"/>
      <c r="J17" s="318" t="s">
        <v>2286</v>
      </c>
      <c r="K17" s="307"/>
      <c r="L17" s="307"/>
      <c r="M17" s="307"/>
      <c r="N17" s="307"/>
      <c r="O17" s="307"/>
      <c r="P17" s="307"/>
      <c r="Q17" s="307"/>
      <c r="R17" s="307"/>
      <c r="S17" s="316" t="s">
        <v>586</v>
      </c>
      <c r="T17" s="307" t="s">
        <v>2864</v>
      </c>
      <c r="U17" s="307" t="s">
        <v>2866</v>
      </c>
      <c r="V17" s="307" t="s">
        <v>2088</v>
      </c>
      <c r="W17" s="303" t="s">
        <v>2854</v>
      </c>
      <c r="X17" s="389"/>
      <c r="Y17" s="389"/>
      <c r="Z17" s="389"/>
      <c r="AA17" s="389" t="s">
        <v>2867</v>
      </c>
      <c r="AB17" s="389"/>
      <c r="AC17" s="389"/>
    </row>
    <row r="18" spans="1:29">
      <c r="A18" s="430">
        <v>7</v>
      </c>
      <c r="B18" s="321" t="s">
        <v>2333</v>
      </c>
      <c r="C18" s="321" t="s">
        <v>2705</v>
      </c>
      <c r="D18" s="321" t="s">
        <v>2066</v>
      </c>
      <c r="E18" s="642" t="s">
        <v>2307</v>
      </c>
      <c r="F18" s="1795"/>
      <c r="G18" s="1795"/>
      <c r="H18" s="321" t="s">
        <v>2868</v>
      </c>
      <c r="I18" s="1795"/>
      <c r="J18" s="318" t="s">
        <v>2286</v>
      </c>
      <c r="K18" s="307"/>
      <c r="L18" s="307"/>
      <c r="M18" s="307"/>
      <c r="N18" s="307"/>
      <c r="O18" s="307"/>
      <c r="P18" s="307"/>
      <c r="Q18" s="307"/>
      <c r="R18" s="307"/>
      <c r="S18" s="316" t="s">
        <v>586</v>
      </c>
      <c r="T18" s="307" t="s">
        <v>2333</v>
      </c>
      <c r="U18" s="307" t="s">
        <v>2705</v>
      </c>
      <c r="V18" s="307" t="s">
        <v>2066</v>
      </c>
      <c r="W18" s="303" t="s">
        <v>2854</v>
      </c>
      <c r="X18" s="389"/>
      <c r="Y18" s="389"/>
      <c r="Z18" s="389"/>
      <c r="AA18" s="389" t="s">
        <v>2869</v>
      </c>
      <c r="AB18" s="389"/>
      <c r="AC18" s="389"/>
    </row>
    <row r="19" spans="1:29" s="389" customFormat="1" ht="15" customHeight="1">
      <c r="A19" s="430">
        <v>8</v>
      </c>
      <c r="B19" s="307" t="s">
        <v>2870</v>
      </c>
      <c r="C19" s="307" t="s">
        <v>2871</v>
      </c>
      <c r="D19" s="307" t="s">
        <v>2278</v>
      </c>
      <c r="E19" s="303" t="s">
        <v>2241</v>
      </c>
      <c r="F19" s="430"/>
      <c r="G19" s="307" t="s">
        <v>2702</v>
      </c>
      <c r="H19" s="307"/>
      <c r="I19" s="1728"/>
      <c r="J19" s="430"/>
      <c r="K19" s="1331"/>
      <c r="L19" s="560"/>
      <c r="M19" s="560"/>
      <c r="N19" s="560"/>
      <c r="O19" s="560"/>
      <c r="P19" s="560"/>
      <c r="Q19" s="560"/>
      <c r="R19" s="560"/>
      <c r="S19" s="316" t="s">
        <v>586</v>
      </c>
      <c r="T19" s="307" t="s">
        <v>2870</v>
      </c>
      <c r="U19" s="307" t="s">
        <v>2872</v>
      </c>
      <c r="V19" s="307" t="s">
        <v>2278</v>
      </c>
      <c r="W19" s="1872" t="s">
        <v>2849</v>
      </c>
      <c r="Z19" s="389" t="s">
        <v>2873</v>
      </c>
    </row>
    <row r="20" spans="1:29" s="389" customFormat="1" ht="15" customHeight="1">
      <c r="A20" s="430">
        <v>9</v>
      </c>
      <c r="B20" s="307" t="s">
        <v>2505</v>
      </c>
      <c r="C20" s="307" t="s">
        <v>2874</v>
      </c>
      <c r="D20" s="307" t="s">
        <v>2278</v>
      </c>
      <c r="E20" s="303" t="s">
        <v>2241</v>
      </c>
      <c r="F20" s="430"/>
      <c r="G20" s="307" t="s">
        <v>2702</v>
      </c>
      <c r="H20" s="430"/>
      <c r="I20" s="430"/>
      <c r="J20" s="430"/>
      <c r="K20" s="307"/>
      <c r="L20" s="307"/>
      <c r="M20" s="307"/>
      <c r="N20" s="307"/>
      <c r="O20" s="307"/>
      <c r="P20" s="307"/>
      <c r="Q20" s="307"/>
      <c r="R20" s="307"/>
      <c r="S20" s="316" t="s">
        <v>586</v>
      </c>
      <c r="T20" s="307" t="s">
        <v>2505</v>
      </c>
      <c r="U20" s="307" t="s">
        <v>2875</v>
      </c>
      <c r="V20" s="307" t="s">
        <v>2278</v>
      </c>
      <c r="W20" s="303" t="s">
        <v>2849</v>
      </c>
      <c r="AA20" s="389" t="s">
        <v>2876</v>
      </c>
    </row>
    <row r="21" spans="1:29" s="389" customFormat="1" ht="15" customHeight="1">
      <c r="A21" s="430">
        <v>10</v>
      </c>
      <c r="B21" s="307" t="s">
        <v>2877</v>
      </c>
      <c r="C21" s="307" t="s">
        <v>2878</v>
      </c>
      <c r="D21" s="307" t="s">
        <v>2070</v>
      </c>
      <c r="E21" s="303" t="s">
        <v>2071</v>
      </c>
      <c r="F21" s="430"/>
      <c r="G21" s="307"/>
      <c r="H21" s="430"/>
      <c r="I21" s="430"/>
      <c r="J21" s="430"/>
      <c r="K21" s="307"/>
      <c r="L21" s="307"/>
      <c r="M21" s="307"/>
      <c r="N21" s="307"/>
      <c r="O21" s="307"/>
      <c r="P21" s="307"/>
      <c r="Q21" s="307"/>
      <c r="R21" s="307"/>
      <c r="S21" s="316" t="s">
        <v>586</v>
      </c>
      <c r="T21" s="307" t="s">
        <v>2877</v>
      </c>
      <c r="U21" s="307" t="s">
        <v>2879</v>
      </c>
      <c r="V21" s="307" t="s">
        <v>2070</v>
      </c>
      <c r="W21" s="303" t="s">
        <v>2849</v>
      </c>
      <c r="Z21" s="389" t="s">
        <v>2880</v>
      </c>
      <c r="AB21" s="389" t="s">
        <v>2881</v>
      </c>
    </row>
    <row r="22" spans="1:29" s="389" customFormat="1" ht="15" customHeight="1">
      <c r="A22" s="430">
        <v>11</v>
      </c>
      <c r="B22" s="307" t="s">
        <v>2882</v>
      </c>
      <c r="C22" s="307" t="s">
        <v>2883</v>
      </c>
      <c r="D22" s="307" t="s">
        <v>2684</v>
      </c>
      <c r="E22" s="303" t="s">
        <v>2884</v>
      </c>
      <c r="F22" s="430"/>
      <c r="G22" s="307"/>
      <c r="H22" s="430"/>
      <c r="I22" s="430"/>
      <c r="J22" s="430"/>
      <c r="K22" s="307"/>
      <c r="L22" s="307"/>
      <c r="M22" s="307"/>
      <c r="N22" s="307"/>
      <c r="O22" s="307"/>
      <c r="P22" s="307"/>
      <c r="Q22" s="307"/>
      <c r="R22" s="307"/>
      <c r="S22" s="316" t="s">
        <v>586</v>
      </c>
      <c r="T22" s="307" t="s">
        <v>2882</v>
      </c>
      <c r="U22" s="307" t="s">
        <v>2885</v>
      </c>
      <c r="V22" s="307" t="s">
        <v>2684</v>
      </c>
      <c r="W22" s="303" t="s">
        <v>2849</v>
      </c>
      <c r="Z22" s="389" t="s">
        <v>2886</v>
      </c>
      <c r="AA22" s="389" t="s">
        <v>2887</v>
      </c>
    </row>
    <row r="23" spans="1:29" s="389" customFormat="1" ht="15" customHeight="1">
      <c r="A23" s="430">
        <v>12</v>
      </c>
      <c r="B23" s="307" t="s">
        <v>2317</v>
      </c>
      <c r="C23" s="307" t="s">
        <v>2888</v>
      </c>
      <c r="D23" s="307" t="s">
        <v>2084</v>
      </c>
      <c r="E23" s="303" t="s">
        <v>2108</v>
      </c>
      <c r="F23" s="430"/>
      <c r="G23" s="307"/>
      <c r="H23" s="430"/>
      <c r="I23" s="430"/>
      <c r="J23" s="430"/>
      <c r="K23" s="307"/>
      <c r="L23" s="307"/>
      <c r="M23" s="307"/>
      <c r="N23" s="307"/>
      <c r="O23" s="307"/>
      <c r="P23" s="307"/>
      <c r="Q23" s="307"/>
      <c r="R23" s="307"/>
      <c r="S23" s="316" t="s">
        <v>586</v>
      </c>
      <c r="T23" s="307" t="s">
        <v>2317</v>
      </c>
      <c r="U23" s="307" t="s">
        <v>2889</v>
      </c>
      <c r="V23" s="307" t="s">
        <v>2084</v>
      </c>
      <c r="W23" s="303" t="s">
        <v>2849</v>
      </c>
      <c r="Z23" s="389" t="s">
        <v>2890</v>
      </c>
      <c r="AA23" s="389" t="s">
        <v>2891</v>
      </c>
    </row>
    <row r="24" spans="1:29" s="389" customFormat="1" ht="15" customHeight="1">
      <c r="A24" s="430">
        <v>13</v>
      </c>
      <c r="B24" s="307" t="s">
        <v>2320</v>
      </c>
      <c r="C24" s="307" t="s">
        <v>2892</v>
      </c>
      <c r="D24" s="307" t="s">
        <v>2084</v>
      </c>
      <c r="E24" s="303" t="s">
        <v>2108</v>
      </c>
      <c r="F24" s="430"/>
      <c r="G24" s="307"/>
      <c r="H24" s="430"/>
      <c r="I24" s="430"/>
      <c r="J24" s="430"/>
      <c r="K24" s="307"/>
      <c r="L24" s="307"/>
      <c r="M24" s="307"/>
      <c r="N24" s="307"/>
      <c r="O24" s="307"/>
      <c r="P24" s="307"/>
      <c r="Q24" s="307"/>
      <c r="R24" s="307"/>
      <c r="S24" s="316" t="s">
        <v>586</v>
      </c>
      <c r="T24" s="307" t="s">
        <v>2320</v>
      </c>
      <c r="U24" s="307" t="s">
        <v>2893</v>
      </c>
      <c r="V24" s="307" t="s">
        <v>2084</v>
      </c>
      <c r="W24" s="303" t="s">
        <v>2849</v>
      </c>
      <c r="Z24" s="389" t="s">
        <v>2894</v>
      </c>
      <c r="AA24" s="389" t="s">
        <v>2895</v>
      </c>
    </row>
    <row r="25" spans="1:29">
      <c r="A25" s="430">
        <v>14</v>
      </c>
      <c r="B25" s="307" t="s">
        <v>2322</v>
      </c>
      <c r="C25" s="307" t="s">
        <v>2896</v>
      </c>
      <c r="D25" s="307" t="s">
        <v>2084</v>
      </c>
      <c r="E25" s="303" t="s">
        <v>2108</v>
      </c>
      <c r="F25" s="762"/>
      <c r="G25" s="762"/>
      <c r="H25" s="762"/>
      <c r="I25" s="762"/>
      <c r="J25" s="762"/>
      <c r="K25" s="307"/>
      <c r="L25" s="307"/>
      <c r="M25" s="307"/>
      <c r="N25" s="307"/>
      <c r="O25" s="307"/>
      <c r="P25" s="307"/>
      <c r="Q25" s="307"/>
      <c r="R25" s="307"/>
      <c r="S25" s="316" t="s">
        <v>586</v>
      </c>
      <c r="T25" s="307" t="s">
        <v>2322</v>
      </c>
      <c r="U25" s="307" t="s">
        <v>2897</v>
      </c>
      <c r="V25" s="307" t="s">
        <v>2084</v>
      </c>
      <c r="W25" s="303" t="s">
        <v>2849</v>
      </c>
      <c r="X25" s="389"/>
      <c r="Y25" s="389"/>
      <c r="Z25" s="389" t="s">
        <v>2898</v>
      </c>
      <c r="AA25" s="389" t="s">
        <v>2899</v>
      </c>
      <c r="AB25" s="389"/>
      <c r="AC25" s="389"/>
    </row>
    <row r="26" spans="1:29">
      <c r="A26" s="430">
        <v>15</v>
      </c>
      <c r="B26" s="307" t="s">
        <v>2900</v>
      </c>
      <c r="C26" s="307" t="s">
        <v>2901</v>
      </c>
      <c r="D26" s="307" t="s">
        <v>2084</v>
      </c>
      <c r="E26" s="303" t="s">
        <v>2108</v>
      </c>
      <c r="F26" s="762"/>
      <c r="G26" s="762"/>
      <c r="H26" s="762"/>
      <c r="I26" s="762"/>
      <c r="J26" s="762"/>
      <c r="K26" s="307"/>
      <c r="L26" s="307"/>
      <c r="M26" s="307"/>
      <c r="N26" s="307"/>
      <c r="O26" s="307"/>
      <c r="P26" s="307"/>
      <c r="Q26" s="307"/>
      <c r="R26" s="307"/>
      <c r="S26" s="316" t="s">
        <v>586</v>
      </c>
      <c r="T26" s="307" t="s">
        <v>2900</v>
      </c>
      <c r="U26" s="307" t="s">
        <v>2902</v>
      </c>
      <c r="V26" s="307" t="s">
        <v>2084</v>
      </c>
      <c r="W26" s="303" t="s">
        <v>2849</v>
      </c>
      <c r="X26" s="389"/>
      <c r="Y26" s="389"/>
      <c r="Z26" s="389" t="s">
        <v>2903</v>
      </c>
      <c r="AA26" s="389" t="s">
        <v>2904</v>
      </c>
      <c r="AB26" s="389"/>
      <c r="AC26" s="389"/>
    </row>
    <row r="27" spans="1:29">
      <c r="A27" s="430">
        <v>16</v>
      </c>
      <c r="B27" s="307" t="s">
        <v>2905</v>
      </c>
      <c r="C27" s="307" t="s">
        <v>2906</v>
      </c>
      <c r="D27" s="307" t="s">
        <v>2084</v>
      </c>
      <c r="E27" s="303" t="s">
        <v>2108</v>
      </c>
      <c r="F27" s="762"/>
      <c r="G27" s="762"/>
      <c r="H27" s="762"/>
      <c r="I27" s="762"/>
      <c r="J27" s="762"/>
      <c r="K27" s="307"/>
      <c r="L27" s="307"/>
      <c r="M27" s="307"/>
      <c r="N27" s="307"/>
      <c r="O27" s="307"/>
      <c r="P27" s="307"/>
      <c r="Q27" s="307"/>
      <c r="R27" s="307"/>
      <c r="S27" s="316" t="s">
        <v>586</v>
      </c>
      <c r="T27" s="307" t="s">
        <v>2905</v>
      </c>
      <c r="U27" s="307" t="s">
        <v>2907</v>
      </c>
      <c r="V27" s="307" t="s">
        <v>2084</v>
      </c>
      <c r="W27" s="303" t="s">
        <v>2849</v>
      </c>
      <c r="X27" s="389"/>
      <c r="Y27" s="389"/>
      <c r="Z27" s="389" t="s">
        <v>2908</v>
      </c>
      <c r="AA27" s="389" t="s">
        <v>2909</v>
      </c>
      <c r="AB27" s="389"/>
      <c r="AC27" s="389"/>
    </row>
    <row r="28" spans="1:29">
      <c r="A28" s="430">
        <v>17</v>
      </c>
      <c r="B28" s="307" t="s">
        <v>2910</v>
      </c>
      <c r="C28" s="307" t="s">
        <v>2911</v>
      </c>
      <c r="D28" s="307" t="s">
        <v>2084</v>
      </c>
      <c r="E28" s="303" t="s">
        <v>2108</v>
      </c>
      <c r="F28" s="762"/>
      <c r="G28" s="762"/>
      <c r="H28" s="762"/>
      <c r="I28" s="762"/>
      <c r="J28" s="762"/>
      <c r="K28" s="307"/>
      <c r="L28" s="307"/>
      <c r="M28" s="307"/>
      <c r="N28" s="307"/>
      <c r="O28" s="307"/>
      <c r="P28" s="307"/>
      <c r="Q28" s="307"/>
      <c r="R28" s="307"/>
      <c r="S28" s="316" t="s">
        <v>586</v>
      </c>
      <c r="T28" s="307" t="s">
        <v>2910</v>
      </c>
      <c r="U28" s="307" t="s">
        <v>2912</v>
      </c>
      <c r="V28" s="307" t="s">
        <v>2084</v>
      </c>
      <c r="W28" s="303" t="s">
        <v>2849</v>
      </c>
      <c r="X28" s="389"/>
      <c r="Y28" s="389"/>
      <c r="Z28" s="389" t="s">
        <v>2913</v>
      </c>
      <c r="AA28" s="389" t="s">
        <v>2914</v>
      </c>
      <c r="AB28" s="389"/>
      <c r="AC28" s="389"/>
    </row>
    <row r="29" spans="1:29">
      <c r="A29" s="430">
        <v>18</v>
      </c>
      <c r="B29" s="307" t="s">
        <v>2915</v>
      </c>
      <c r="C29" s="307" t="s">
        <v>2916</v>
      </c>
      <c r="D29" s="307" t="s">
        <v>2084</v>
      </c>
      <c r="E29" s="303" t="s">
        <v>2108</v>
      </c>
      <c r="F29" s="762"/>
      <c r="G29" s="762"/>
      <c r="H29" s="762"/>
      <c r="I29" s="762"/>
      <c r="J29" s="762"/>
      <c r="K29" s="307"/>
      <c r="L29" s="307"/>
      <c r="M29" s="307"/>
      <c r="N29" s="307"/>
      <c r="O29" s="307"/>
      <c r="P29" s="307"/>
      <c r="Q29" s="307"/>
      <c r="R29" s="307"/>
      <c r="S29" s="316" t="s">
        <v>586</v>
      </c>
      <c r="T29" s="307" t="s">
        <v>2915</v>
      </c>
      <c r="U29" s="307" t="s">
        <v>2917</v>
      </c>
      <c r="V29" s="307" t="s">
        <v>2084</v>
      </c>
      <c r="W29" s="303" t="s">
        <v>2849</v>
      </c>
      <c r="X29" s="389"/>
      <c r="Y29" s="389"/>
      <c r="Z29" s="389" t="s">
        <v>2918</v>
      </c>
      <c r="AA29" s="389" t="s">
        <v>2919</v>
      </c>
      <c r="AB29" s="389"/>
      <c r="AC29" s="389"/>
    </row>
    <row r="30" spans="1:29">
      <c r="A30" s="430">
        <v>19</v>
      </c>
      <c r="B30" s="307" t="s">
        <v>2920</v>
      </c>
      <c r="C30" s="1769" t="s">
        <v>2921</v>
      </c>
      <c r="D30" s="307" t="s">
        <v>2084</v>
      </c>
      <c r="E30" s="303" t="s">
        <v>2108</v>
      </c>
      <c r="F30" s="762"/>
      <c r="G30" s="762"/>
      <c r="H30" s="762"/>
      <c r="I30" s="762"/>
      <c r="J30" s="762"/>
      <c r="K30" s="307"/>
      <c r="L30" s="307"/>
      <c r="M30" s="307"/>
      <c r="N30" s="307"/>
      <c r="O30" s="307"/>
      <c r="P30" s="307"/>
      <c r="Q30" s="307"/>
      <c r="R30" s="307"/>
      <c r="S30" s="316" t="s">
        <v>586</v>
      </c>
      <c r="T30" s="307" t="s">
        <v>2920</v>
      </c>
      <c r="U30" s="307" t="s">
        <v>2922</v>
      </c>
      <c r="V30" s="307" t="s">
        <v>2084</v>
      </c>
      <c r="W30" s="303" t="s">
        <v>2849</v>
      </c>
      <c r="X30" s="389"/>
      <c r="Y30" s="389"/>
      <c r="Z30" s="389" t="s">
        <v>2923</v>
      </c>
      <c r="AA30" s="389" t="s">
        <v>2924</v>
      </c>
      <c r="AB30" s="389"/>
      <c r="AC30" s="389"/>
    </row>
    <row r="31" spans="1:29">
      <c r="A31" s="430">
        <v>20</v>
      </c>
      <c r="B31" s="307" t="s">
        <v>2925</v>
      </c>
      <c r="C31" s="1769" t="s">
        <v>2926</v>
      </c>
      <c r="D31" s="307" t="s">
        <v>2084</v>
      </c>
      <c r="E31" s="303" t="s">
        <v>2108</v>
      </c>
      <c r="F31" s="762"/>
      <c r="G31" s="762"/>
      <c r="H31" s="762"/>
      <c r="I31" s="762"/>
      <c r="J31" s="762"/>
      <c r="K31" s="307"/>
      <c r="L31" s="307"/>
      <c r="M31" s="307"/>
      <c r="N31" s="307"/>
      <c r="O31" s="307"/>
      <c r="P31" s="307"/>
      <c r="Q31" s="307"/>
      <c r="R31" s="307"/>
      <c r="S31" s="316" t="s">
        <v>586</v>
      </c>
      <c r="T31" s="307" t="s">
        <v>2925</v>
      </c>
      <c r="U31" s="307" t="s">
        <v>2927</v>
      </c>
      <c r="V31" s="307" t="s">
        <v>2084</v>
      </c>
      <c r="W31" s="303" t="s">
        <v>2849</v>
      </c>
      <c r="X31" s="389"/>
      <c r="Y31" s="389"/>
      <c r="Z31" s="389" t="s">
        <v>2928</v>
      </c>
      <c r="AA31" s="389" t="s">
        <v>2929</v>
      </c>
      <c r="AB31" s="389"/>
      <c r="AC31" s="389"/>
    </row>
    <row r="32" spans="1:29">
      <c r="A32" s="430">
        <v>21</v>
      </c>
      <c r="B32" s="307" t="s">
        <v>2930</v>
      </c>
      <c r="C32" s="1769" t="s">
        <v>2931</v>
      </c>
      <c r="D32" s="307" t="s">
        <v>2084</v>
      </c>
      <c r="E32" s="303" t="s">
        <v>2108</v>
      </c>
      <c r="F32" s="762"/>
      <c r="G32" s="762"/>
      <c r="H32" s="762"/>
      <c r="I32" s="762"/>
      <c r="J32" s="762"/>
      <c r="K32" s="307"/>
      <c r="L32" s="307"/>
      <c r="M32" s="307"/>
      <c r="N32" s="307"/>
      <c r="O32" s="307"/>
      <c r="P32" s="307"/>
      <c r="Q32" s="307"/>
      <c r="R32" s="307"/>
      <c r="S32" s="316" t="s">
        <v>586</v>
      </c>
      <c r="T32" s="307" t="s">
        <v>2930</v>
      </c>
      <c r="U32" s="307" t="s">
        <v>2932</v>
      </c>
      <c r="V32" s="307" t="s">
        <v>2084</v>
      </c>
      <c r="W32" s="303" t="s">
        <v>2849</v>
      </c>
      <c r="X32" s="389"/>
      <c r="Y32" s="389"/>
      <c r="Z32" s="389" t="s">
        <v>2933</v>
      </c>
      <c r="AA32" s="389"/>
      <c r="AB32" s="389" t="s">
        <v>2934</v>
      </c>
      <c r="AC32" s="389"/>
    </row>
    <row r="33" spans="11:29">
      <c r="X33" s="389" t="s">
        <v>2935</v>
      </c>
      <c r="Y33" s="389"/>
      <c r="Z33" s="389" t="s">
        <v>2936</v>
      </c>
      <c r="AA33" s="389" t="s">
        <v>2937</v>
      </c>
      <c r="AB33" s="389"/>
      <c r="AC33" s="389"/>
    </row>
    <row r="34" spans="11:29">
      <c r="X34" s="389"/>
      <c r="Y34" s="389"/>
      <c r="Z34" s="389" t="s">
        <v>2938</v>
      </c>
      <c r="AA34" s="389"/>
      <c r="AB34" s="389" t="s">
        <v>2939</v>
      </c>
      <c r="AC34" s="389"/>
    </row>
    <row r="35" spans="11:29">
      <c r="X35" s="389"/>
      <c r="Y35" s="389"/>
      <c r="Z35" s="389" t="s">
        <v>2940</v>
      </c>
      <c r="AA35" s="389" t="s">
        <v>2941</v>
      </c>
      <c r="AB35" s="389"/>
      <c r="AC35" s="389"/>
    </row>
    <row r="36" spans="11:29">
      <c r="X36" s="389"/>
      <c r="Y36" s="389"/>
      <c r="Z36" s="389" t="s">
        <v>2942</v>
      </c>
      <c r="AA36" s="389" t="s">
        <v>2943</v>
      </c>
      <c r="AB36" s="389"/>
      <c r="AC36" s="389"/>
    </row>
    <row r="37" spans="11:29">
      <c r="X37" s="389"/>
      <c r="Y37" s="389" t="s">
        <v>2944</v>
      </c>
      <c r="Z37" s="389"/>
      <c r="AA37" s="389"/>
      <c r="AB37" s="389"/>
      <c r="AC37" s="389"/>
    </row>
    <row r="38" spans="11:29">
      <c r="K38" s="444"/>
      <c r="L38" s="444"/>
      <c r="M38" s="444"/>
      <c r="N38" s="444"/>
      <c r="O38" s="444"/>
      <c r="P38" s="444"/>
      <c r="Q38" s="444"/>
      <c r="R38" s="444"/>
      <c r="X38" s="389"/>
      <c r="Y38" s="389"/>
      <c r="Z38" s="389" t="s">
        <v>2945</v>
      </c>
      <c r="AA38" s="389" t="s">
        <v>2946</v>
      </c>
      <c r="AB38" s="389" t="s">
        <v>2947</v>
      </c>
      <c r="AC38" s="389"/>
    </row>
    <row r="39" spans="11:29">
      <c r="K39" s="444"/>
      <c r="L39" s="444"/>
      <c r="M39" s="444"/>
      <c r="N39" s="444"/>
      <c r="O39" s="444"/>
      <c r="P39" s="444"/>
      <c r="Q39" s="444"/>
      <c r="R39" s="444"/>
      <c r="X39" s="389"/>
      <c r="Y39" s="389"/>
      <c r="Z39" s="389"/>
      <c r="AA39" s="389" t="s">
        <v>2948</v>
      </c>
      <c r="AB39" s="389" t="s">
        <v>2949</v>
      </c>
      <c r="AC39" s="389"/>
    </row>
    <row r="40" spans="11:29">
      <c r="K40" s="444"/>
      <c r="L40" s="444"/>
      <c r="M40" s="444"/>
      <c r="N40" s="444"/>
      <c r="O40" s="444"/>
      <c r="P40" s="444"/>
      <c r="Q40" s="444"/>
      <c r="R40" s="444"/>
      <c r="X40" s="389"/>
      <c r="Y40" s="389"/>
      <c r="Z40" s="389"/>
      <c r="AA40" s="389" t="s">
        <v>2950</v>
      </c>
      <c r="AB40" s="389"/>
      <c r="AC40" s="389"/>
    </row>
    <row r="41" spans="11:29">
      <c r="K41" s="444"/>
      <c r="L41" s="444"/>
      <c r="M41" s="444"/>
      <c r="N41" s="444"/>
      <c r="O41" s="444"/>
      <c r="P41" s="444"/>
      <c r="Q41" s="444"/>
      <c r="R41" s="444"/>
      <c r="X41" s="389"/>
      <c r="Y41" s="389"/>
      <c r="Z41" s="389"/>
      <c r="AA41" s="389"/>
      <c r="AB41" s="389" t="s">
        <v>2951</v>
      </c>
      <c r="AC41" s="389"/>
    </row>
    <row r="42" spans="11:29">
      <c r="K42" s="444"/>
      <c r="L42" s="444"/>
      <c r="M42" s="444"/>
      <c r="N42" s="444"/>
      <c r="O42" s="444"/>
      <c r="P42" s="444"/>
      <c r="Q42" s="444"/>
      <c r="R42" s="444"/>
      <c r="X42" s="389"/>
      <c r="Y42" s="389"/>
      <c r="Z42" s="389"/>
      <c r="AA42" s="389" t="s">
        <v>2952</v>
      </c>
      <c r="AB42" s="389" t="s">
        <v>2953</v>
      </c>
      <c r="AC42" s="389"/>
    </row>
    <row r="43" spans="11:29">
      <c r="K43" s="444"/>
      <c r="L43" s="444"/>
      <c r="M43" s="444"/>
      <c r="N43" s="444"/>
      <c r="O43" s="444"/>
      <c r="P43" s="444"/>
      <c r="Q43" s="444"/>
      <c r="R43" s="444"/>
      <c r="X43" s="389"/>
      <c r="Y43" s="389"/>
      <c r="Z43" s="389"/>
      <c r="AA43" s="389" t="s">
        <v>2954</v>
      </c>
      <c r="AB43" s="389" t="s">
        <v>2955</v>
      </c>
      <c r="AC43" s="389"/>
    </row>
    <row r="44" spans="11:29">
      <c r="K44" s="444"/>
      <c r="L44" s="444"/>
      <c r="M44" s="444"/>
      <c r="N44" s="444"/>
      <c r="O44" s="444"/>
      <c r="P44" s="444"/>
      <c r="Q44" s="444"/>
      <c r="R44" s="444"/>
      <c r="X44" s="389"/>
      <c r="Y44" s="389"/>
      <c r="Z44" s="389"/>
      <c r="AA44" s="389" t="s">
        <v>2956</v>
      </c>
      <c r="AB44" s="389" t="s">
        <v>2957</v>
      </c>
      <c r="AC44" s="389"/>
    </row>
    <row r="45" spans="11:29">
      <c r="K45" s="444"/>
      <c r="L45" s="444"/>
      <c r="M45" s="444"/>
      <c r="N45" s="444"/>
      <c r="O45" s="444"/>
      <c r="P45" s="444"/>
      <c r="Q45" s="444"/>
      <c r="R45" s="444"/>
      <c r="X45" s="389"/>
      <c r="Y45" s="389"/>
      <c r="Z45" s="389"/>
      <c r="AA45" s="389" t="s">
        <v>2958</v>
      </c>
      <c r="AB45" s="389"/>
      <c r="AC45" s="389"/>
    </row>
    <row r="46" spans="11:29">
      <c r="K46" s="444"/>
      <c r="L46" s="444"/>
      <c r="M46" s="444"/>
      <c r="N46" s="444"/>
      <c r="O46" s="444"/>
      <c r="P46" s="444"/>
      <c r="Q46" s="444"/>
      <c r="R46" s="444"/>
      <c r="X46" s="389"/>
      <c r="Y46" s="389"/>
      <c r="Z46" s="389"/>
      <c r="AA46" s="389" t="s">
        <v>2959</v>
      </c>
      <c r="AB46" s="389" t="s">
        <v>2960</v>
      </c>
      <c r="AC46" s="389"/>
    </row>
    <row r="47" spans="11:29">
      <c r="K47" s="444"/>
      <c r="L47" s="444"/>
      <c r="M47" s="444"/>
      <c r="N47" s="444"/>
      <c r="O47" s="444"/>
      <c r="P47" s="444"/>
      <c r="Q47" s="444"/>
      <c r="R47" s="444"/>
      <c r="X47" s="389"/>
      <c r="Y47" s="389"/>
      <c r="Z47" s="389"/>
      <c r="AA47" s="389" t="s">
        <v>2961</v>
      </c>
      <c r="AB47" s="389" t="s">
        <v>2962</v>
      </c>
      <c r="AC47" s="389"/>
    </row>
    <row r="48" spans="11:29">
      <c r="K48" s="444"/>
      <c r="L48" s="444"/>
      <c r="M48" s="444"/>
      <c r="N48" s="444"/>
      <c r="O48" s="444"/>
      <c r="P48" s="444"/>
      <c r="Q48" s="444"/>
      <c r="R48" s="444"/>
      <c r="X48" s="389"/>
      <c r="Y48" s="389"/>
      <c r="Z48" s="389"/>
      <c r="AA48" s="389" t="s">
        <v>2963</v>
      </c>
      <c r="AB48" s="389" t="s">
        <v>2964</v>
      </c>
      <c r="AC48" s="389"/>
    </row>
    <row r="49" spans="11:29">
      <c r="K49" s="444"/>
      <c r="L49" s="444"/>
      <c r="M49" s="444"/>
      <c r="N49" s="444"/>
      <c r="O49" s="444"/>
      <c r="P49" s="444"/>
      <c r="Q49" s="444"/>
      <c r="R49" s="444"/>
      <c r="X49" s="389"/>
      <c r="Y49" s="389"/>
      <c r="Z49" s="389"/>
      <c r="AA49" s="389" t="s">
        <v>2965</v>
      </c>
      <c r="AB49" s="389" t="s">
        <v>2966</v>
      </c>
      <c r="AC49" s="389"/>
    </row>
    <row r="50" spans="11:29">
      <c r="K50" s="444"/>
      <c r="L50" s="444"/>
      <c r="M50" s="444"/>
      <c r="N50" s="444"/>
      <c r="O50" s="444"/>
      <c r="P50" s="444"/>
      <c r="Q50" s="444"/>
      <c r="R50" s="444"/>
      <c r="X50" s="389"/>
      <c r="Y50" s="389"/>
      <c r="Z50" s="389"/>
      <c r="AA50" s="389" t="s">
        <v>2967</v>
      </c>
      <c r="AB50" s="389"/>
      <c r="AC50" s="389"/>
    </row>
    <row r="51" spans="11:29">
      <c r="K51" s="444"/>
      <c r="L51" s="444"/>
      <c r="M51" s="444"/>
      <c r="N51" s="444"/>
      <c r="O51" s="444"/>
      <c r="P51" s="444"/>
      <c r="Q51" s="444"/>
      <c r="R51" s="444"/>
      <c r="X51" s="389"/>
      <c r="Y51" s="389"/>
      <c r="Z51" s="389"/>
      <c r="AA51" s="389" t="s">
        <v>2968</v>
      </c>
      <c r="AB51" s="389" t="s">
        <v>2969</v>
      </c>
      <c r="AC51" s="389"/>
    </row>
    <row r="52" spans="11:29">
      <c r="K52" s="444"/>
      <c r="L52" s="444"/>
      <c r="M52" s="444"/>
      <c r="N52" s="444"/>
      <c r="O52" s="444"/>
      <c r="P52" s="444"/>
      <c r="Q52" s="444"/>
      <c r="R52" s="444"/>
      <c r="X52" s="389"/>
      <c r="Y52" s="389"/>
      <c r="Z52" s="389"/>
      <c r="AA52" s="389" t="s">
        <v>2970</v>
      </c>
      <c r="AB52" s="389" t="s">
        <v>2971</v>
      </c>
      <c r="AC52" s="389"/>
    </row>
    <row r="53" spans="11:29">
      <c r="X53" s="389"/>
      <c r="Y53" s="389"/>
      <c r="Z53" s="389"/>
      <c r="AA53" s="389" t="s">
        <v>2972</v>
      </c>
      <c r="AB53" s="389" t="s">
        <v>2973</v>
      </c>
      <c r="AC53" s="389"/>
    </row>
    <row r="54" spans="11:29">
      <c r="X54" s="389" t="s">
        <v>2935</v>
      </c>
      <c r="Y54" s="389"/>
      <c r="Z54" s="389"/>
      <c r="AA54" s="389" t="s">
        <v>2974</v>
      </c>
      <c r="AB54" s="389" t="s">
        <v>2975</v>
      </c>
      <c r="AC54" s="389"/>
    </row>
    <row r="55" spans="11:29">
      <c r="X55" s="389"/>
      <c r="Y55" s="389"/>
      <c r="Z55" s="389"/>
      <c r="AA55" s="389" t="s">
        <v>2976</v>
      </c>
      <c r="AB55" s="389" t="s">
        <v>2977</v>
      </c>
      <c r="AC55" s="389"/>
    </row>
    <row r="56" spans="11:29">
      <c r="X56" s="389"/>
      <c r="Y56" s="389"/>
      <c r="Z56" s="389"/>
      <c r="AA56" s="389" t="s">
        <v>2978</v>
      </c>
      <c r="AB56" s="389"/>
      <c r="AC56" s="389"/>
    </row>
    <row r="57" spans="11:29">
      <c r="X57" s="389"/>
      <c r="Y57" s="389"/>
      <c r="Z57" s="389"/>
      <c r="AA57" s="389" t="s">
        <v>2979</v>
      </c>
      <c r="AB57" s="389"/>
      <c r="AC57" s="389"/>
    </row>
    <row r="58" spans="11:29">
      <c r="X58" s="389"/>
      <c r="Y58" s="389"/>
      <c r="Z58" s="389"/>
      <c r="AA58" s="389"/>
      <c r="AB58" s="389" t="s">
        <v>2980</v>
      </c>
      <c r="AC58" s="389"/>
    </row>
    <row r="59" spans="11:29">
      <c r="X59" s="389"/>
      <c r="Y59" s="389"/>
      <c r="Z59" s="389"/>
      <c r="AA59" s="389"/>
      <c r="AB59" s="389" t="s">
        <v>2981</v>
      </c>
      <c r="AC59" s="389"/>
    </row>
    <row r="60" spans="11:29">
      <c r="X60" s="389"/>
      <c r="Y60" s="389"/>
      <c r="Z60" s="389"/>
      <c r="AA60" s="389"/>
      <c r="AB60" s="389" t="s">
        <v>2982</v>
      </c>
      <c r="AC60" s="389"/>
    </row>
    <row r="61" spans="11:29">
      <c r="X61" s="389"/>
      <c r="Y61" s="389"/>
      <c r="Z61" s="389"/>
      <c r="AA61" s="389" t="s">
        <v>2983</v>
      </c>
      <c r="AB61" s="389"/>
      <c r="AC61" s="389"/>
    </row>
    <row r="62" spans="11:29">
      <c r="X62" s="389"/>
      <c r="Y62" s="389"/>
      <c r="Z62" s="389"/>
      <c r="AA62" s="389" t="s">
        <v>2984</v>
      </c>
      <c r="AB62" s="389"/>
      <c r="AC62" s="389"/>
    </row>
    <row r="63" spans="11:29">
      <c r="X63" s="389"/>
      <c r="Y63" s="389"/>
      <c r="Z63" s="389"/>
      <c r="AA63" s="389" t="s">
        <v>2985</v>
      </c>
      <c r="AB63" s="389"/>
      <c r="AC63" s="389"/>
    </row>
    <row r="64" spans="11:29">
      <c r="X64" s="389"/>
      <c r="Y64" s="389"/>
      <c r="Z64" s="389" t="s">
        <v>2986</v>
      </c>
      <c r="AA64" s="389"/>
      <c r="AB64" s="389"/>
      <c r="AC64" s="389"/>
    </row>
    <row r="65" spans="24:29">
      <c r="X65" s="389"/>
      <c r="Y65" s="389"/>
      <c r="Z65" s="389" t="s">
        <v>2945</v>
      </c>
      <c r="AA65" s="389"/>
      <c r="AB65" s="389"/>
      <c r="AC65" s="389"/>
    </row>
    <row r="66" spans="24:29">
      <c r="X66" s="389"/>
      <c r="Y66" s="389"/>
      <c r="Z66" s="389" t="s">
        <v>2987</v>
      </c>
      <c r="AA66" s="389"/>
      <c r="AB66" s="389"/>
      <c r="AC66" s="389"/>
    </row>
    <row r="67" spans="24:29">
      <c r="X67" s="389"/>
      <c r="Y67" s="389"/>
      <c r="Z67" s="389"/>
      <c r="AA67" s="389" t="s">
        <v>2988</v>
      </c>
      <c r="AB67" s="389"/>
      <c r="AC67" s="389"/>
    </row>
    <row r="68" spans="24:29">
      <c r="X68" s="389"/>
      <c r="Y68" s="389"/>
      <c r="Z68" s="389"/>
      <c r="AA68" s="389" t="s">
        <v>2989</v>
      </c>
      <c r="AB68" s="389"/>
      <c r="AC68" s="389"/>
    </row>
    <row r="69" spans="24:29">
      <c r="X69" s="389"/>
      <c r="Y69" s="389"/>
      <c r="Z69" s="389"/>
      <c r="AA69" s="389" t="s">
        <v>2990</v>
      </c>
      <c r="AB69" s="389"/>
      <c r="AC69" s="389"/>
    </row>
    <row r="70" spans="24:29">
      <c r="X70" s="389"/>
      <c r="Y70" s="389"/>
      <c r="Z70" s="389"/>
      <c r="AA70" s="389" t="s">
        <v>2991</v>
      </c>
      <c r="AB70" s="389"/>
      <c r="AC70" s="389"/>
    </row>
    <row r="71" spans="24:29">
      <c r="X71" s="389"/>
      <c r="Y71" s="389"/>
      <c r="Z71" s="389"/>
      <c r="AA71" s="389" t="s">
        <v>2992</v>
      </c>
      <c r="AB71" s="389"/>
      <c r="AC71" s="389"/>
    </row>
    <row r="72" spans="24:29">
      <c r="X72" s="389"/>
      <c r="Y72" s="389"/>
      <c r="Z72" s="389"/>
      <c r="AA72" s="389" t="s">
        <v>2993</v>
      </c>
      <c r="AB72" s="389"/>
      <c r="AC72" s="389"/>
    </row>
    <row r="73" spans="24:29">
      <c r="X73" s="389"/>
      <c r="Y73" s="389"/>
      <c r="Z73" s="389"/>
      <c r="AA73" s="389" t="s">
        <v>2994</v>
      </c>
      <c r="AB73" s="389"/>
      <c r="AC73" s="389"/>
    </row>
    <row r="74" spans="24:29">
      <c r="X74" s="389"/>
      <c r="Y74" s="389"/>
      <c r="Z74" s="389"/>
      <c r="AA74" s="389" t="s">
        <v>2995</v>
      </c>
      <c r="AB74" s="389"/>
      <c r="AC74" s="389"/>
    </row>
    <row r="75" spans="24:29">
      <c r="X75" s="389"/>
      <c r="Y75" s="389"/>
      <c r="Z75" s="389" t="s">
        <v>2996</v>
      </c>
      <c r="AA75" s="389"/>
      <c r="AB75" s="389"/>
      <c r="AC75" s="389"/>
    </row>
    <row r="76" spans="24:29">
      <c r="X76" s="389"/>
      <c r="Y76" s="389"/>
      <c r="Z76" s="389" t="s">
        <v>2945</v>
      </c>
      <c r="AA76" s="389"/>
      <c r="AB76" s="389"/>
      <c r="AC76" s="389"/>
    </row>
    <row r="77" spans="24:29">
      <c r="X77" s="389"/>
      <c r="Y77" s="389"/>
      <c r="Z77" s="389" t="s">
        <v>2997</v>
      </c>
      <c r="AA77" s="389"/>
      <c r="AB77" s="389"/>
      <c r="AC77" s="389"/>
    </row>
    <row r="78" spans="24:29">
      <c r="X78" s="389"/>
      <c r="Y78" s="389"/>
      <c r="Z78" s="389"/>
      <c r="AA78" s="389" t="s">
        <v>2998</v>
      </c>
      <c r="AB78" s="389"/>
      <c r="AC78" s="389"/>
    </row>
    <row r="79" spans="24:29">
      <c r="X79" s="389"/>
      <c r="Y79" s="389"/>
      <c r="Z79" s="389"/>
      <c r="AA79" s="389"/>
      <c r="AB79" s="389" t="s">
        <v>2999</v>
      </c>
      <c r="AC79" s="389"/>
    </row>
    <row r="80" spans="24:29">
      <c r="X80" s="389"/>
      <c r="Y80" s="389"/>
      <c r="Z80" s="389"/>
      <c r="AA80" s="389"/>
      <c r="AB80" s="389" t="s">
        <v>3000</v>
      </c>
      <c r="AC80" s="389"/>
    </row>
    <row r="81" spans="24:29">
      <c r="X81" s="389"/>
      <c r="Y81" s="389"/>
      <c r="Z81" s="389" t="s">
        <v>3001</v>
      </c>
      <c r="AA81" s="389"/>
      <c r="AB81" s="389"/>
      <c r="AC81" s="389"/>
    </row>
    <row r="82" spans="24:29">
      <c r="X82" s="389"/>
      <c r="Y82" s="389"/>
      <c r="Z82" s="389"/>
      <c r="AA82" s="389" t="s">
        <v>3002</v>
      </c>
      <c r="AB82" s="389"/>
      <c r="AC82" s="389"/>
    </row>
    <row r="83" spans="24:29">
      <c r="X83" s="389"/>
      <c r="Y83" s="389"/>
      <c r="Z83" s="389"/>
      <c r="AA83" s="389" t="s">
        <v>2945</v>
      </c>
      <c r="AB83" s="389"/>
      <c r="AC83" s="389"/>
    </row>
    <row r="84" spans="24:29">
      <c r="X84" s="389"/>
      <c r="Y84" s="389"/>
      <c r="Z84" s="389"/>
      <c r="AA84" s="389"/>
      <c r="AB84" s="389" t="s">
        <v>3003</v>
      </c>
      <c r="AC84" s="389"/>
    </row>
    <row r="85" spans="24:29">
      <c r="X85" s="389"/>
      <c r="Y85" s="389"/>
      <c r="Z85" s="389"/>
      <c r="AA85" s="389"/>
      <c r="AB85" s="389" t="s">
        <v>3004</v>
      </c>
      <c r="AC85" s="389"/>
    </row>
    <row r="86" spans="24:29">
      <c r="X86" s="389"/>
      <c r="Y86" s="389"/>
      <c r="Z86" s="389"/>
      <c r="AA86" s="389"/>
      <c r="AB86" s="389" t="s">
        <v>3005</v>
      </c>
      <c r="AC86" s="389"/>
    </row>
    <row r="87" spans="24:29">
      <c r="X87" s="389"/>
      <c r="Y87" s="389"/>
      <c r="Z87" s="389"/>
      <c r="AA87" s="389" t="s">
        <v>3006</v>
      </c>
      <c r="AB87" s="389"/>
      <c r="AC87" s="389"/>
    </row>
    <row r="88" spans="24:29">
      <c r="X88" s="389"/>
      <c r="Y88" s="389"/>
      <c r="Z88" s="389" t="s">
        <v>3007</v>
      </c>
      <c r="AA88" s="389"/>
      <c r="AB88" s="389"/>
      <c r="AC88" s="389"/>
    </row>
    <row r="89" spans="24:29">
      <c r="X89" s="389"/>
      <c r="Y89" s="389"/>
      <c r="Z89" s="389" t="s">
        <v>3008</v>
      </c>
      <c r="AA89" s="389"/>
      <c r="AB89" s="389"/>
      <c r="AC89" s="389"/>
    </row>
    <row r="90" spans="24:29">
      <c r="X90" s="389"/>
      <c r="Y90" s="389"/>
      <c r="Z90" s="389" t="s">
        <v>3009</v>
      </c>
      <c r="AA90" s="389"/>
      <c r="AB90" s="389"/>
      <c r="AC90" s="389"/>
    </row>
    <row r="91" spans="24:29">
      <c r="X91" s="389"/>
      <c r="Y91" s="389"/>
      <c r="Z91" s="389"/>
      <c r="AA91" s="389" t="s">
        <v>3010</v>
      </c>
      <c r="AB91" s="389"/>
      <c r="AC91" s="389"/>
    </row>
    <row r="92" spans="24:29">
      <c r="X92" s="389"/>
      <c r="Y92" s="389"/>
      <c r="Z92" s="389"/>
      <c r="AA92" s="389"/>
      <c r="AB92" s="389" t="s">
        <v>3011</v>
      </c>
      <c r="AC92" s="389"/>
    </row>
    <row r="93" spans="24:29">
      <c r="X93" s="389"/>
      <c r="Y93" s="389"/>
      <c r="Z93" s="389"/>
      <c r="AA93" s="389"/>
      <c r="AB93" s="389" t="s">
        <v>3012</v>
      </c>
      <c r="AC93" s="389"/>
    </row>
    <row r="94" spans="24:29">
      <c r="X94" s="389"/>
      <c r="Y94" s="389"/>
      <c r="Z94" s="389" t="s">
        <v>3013</v>
      </c>
      <c r="AA94" s="389"/>
      <c r="AB94" s="389"/>
      <c r="AC94" s="389"/>
    </row>
    <row r="95" spans="24:29">
      <c r="X95" s="389"/>
      <c r="Y95" s="389"/>
      <c r="Z95" s="389" t="s">
        <v>2945</v>
      </c>
      <c r="AA95" s="389"/>
      <c r="AB95" s="389"/>
      <c r="AC95" s="389"/>
    </row>
    <row r="96" spans="24:29">
      <c r="X96" s="389"/>
      <c r="Y96" s="389"/>
      <c r="Z96" s="389"/>
      <c r="AA96" s="389" t="s">
        <v>3014</v>
      </c>
      <c r="AB96" s="389"/>
      <c r="AC96" s="389"/>
    </row>
    <row r="97" spans="24:29">
      <c r="X97" s="389"/>
      <c r="Y97" s="389"/>
      <c r="Z97" s="389"/>
      <c r="AA97" s="389" t="s">
        <v>3015</v>
      </c>
      <c r="AB97" s="389"/>
      <c r="AC97" s="389"/>
    </row>
    <row r="98" spans="24:29">
      <c r="X98" s="389"/>
      <c r="Y98" s="389"/>
      <c r="Z98" s="389"/>
      <c r="AA98" s="389"/>
      <c r="AB98" s="389" t="s">
        <v>3016</v>
      </c>
      <c r="AC98" s="389"/>
    </row>
    <row r="99" spans="24:29">
      <c r="X99" s="389"/>
      <c r="Y99" s="389"/>
      <c r="Z99" s="389"/>
      <c r="AA99" s="389" t="s">
        <v>3017</v>
      </c>
      <c r="AB99" s="389"/>
      <c r="AC99" s="389"/>
    </row>
    <row r="100" spans="24:29">
      <c r="X100" s="389"/>
      <c r="Y100" s="389"/>
      <c r="Z100" s="389"/>
      <c r="AA100" s="389"/>
      <c r="AB100" s="389"/>
      <c r="AC100" s="389" t="s">
        <v>3018</v>
      </c>
    </row>
    <row r="101" spans="24:29">
      <c r="X101" s="389"/>
      <c r="Y101" s="389"/>
      <c r="Z101" s="389"/>
      <c r="AA101" s="389"/>
      <c r="AB101" s="389" t="s">
        <v>2981</v>
      </c>
      <c r="AC101" s="389"/>
    </row>
    <row r="102" spans="24:29">
      <c r="X102" s="389"/>
      <c r="Y102" s="389"/>
      <c r="Z102" s="389"/>
      <c r="AA102" s="389"/>
      <c r="AB102" s="389" t="s">
        <v>3019</v>
      </c>
      <c r="AC102" s="389"/>
    </row>
    <row r="103" spans="24:29">
      <c r="X103" s="389"/>
      <c r="Y103" s="389"/>
      <c r="Z103" s="389"/>
      <c r="AA103" s="389"/>
      <c r="AB103" s="389" t="s">
        <v>3020</v>
      </c>
      <c r="AC103" s="389"/>
    </row>
    <row r="104" spans="24:29">
      <c r="X104" s="389"/>
      <c r="Y104" s="389"/>
      <c r="Z104" s="389"/>
      <c r="AA104" s="389"/>
      <c r="AB104" s="389"/>
      <c r="AC104" s="389" t="s">
        <v>3021</v>
      </c>
    </row>
    <row r="105" spans="24:29">
      <c r="X105" s="389"/>
      <c r="Y105" s="389"/>
      <c r="Z105" s="389"/>
      <c r="AA105" s="389" t="s">
        <v>3022</v>
      </c>
      <c r="AB105" s="389"/>
      <c r="AC105" s="389"/>
    </row>
    <row r="106" spans="24:29">
      <c r="X106" s="389"/>
      <c r="Y106" s="389"/>
      <c r="Z106" s="389"/>
      <c r="AA106" s="389" t="s">
        <v>3023</v>
      </c>
      <c r="AB106" s="389"/>
      <c r="AC106" s="389"/>
    </row>
    <row r="107" spans="24:29">
      <c r="X107" s="389"/>
      <c r="Y107" s="389"/>
      <c r="Z107" s="389"/>
      <c r="AA107" s="389" t="s">
        <v>3024</v>
      </c>
      <c r="AB107" s="389"/>
      <c r="AC107" s="389"/>
    </row>
    <row r="108" spans="24:29">
      <c r="X108" s="389"/>
      <c r="Y108" s="389"/>
      <c r="Z108" s="389"/>
      <c r="AA108" s="389" t="s">
        <v>3025</v>
      </c>
      <c r="AB108" s="389"/>
      <c r="AC108" s="389"/>
    </row>
    <row r="109" spans="24:29">
      <c r="X109" s="389"/>
      <c r="Y109" s="389"/>
      <c r="Z109" s="389"/>
      <c r="AA109" s="389"/>
      <c r="AB109" s="389" t="s">
        <v>3026</v>
      </c>
      <c r="AC109" s="389"/>
    </row>
    <row r="110" spans="24:29">
      <c r="X110" s="389"/>
      <c r="Y110" s="389"/>
      <c r="Z110" s="389"/>
      <c r="AA110" s="389"/>
      <c r="AB110" s="389" t="s">
        <v>3027</v>
      </c>
      <c r="AC110" s="389"/>
    </row>
    <row r="111" spans="24:29">
      <c r="X111" s="389"/>
      <c r="Y111" s="389"/>
      <c r="Z111" s="389" t="s">
        <v>3028</v>
      </c>
      <c r="AA111" s="389"/>
      <c r="AB111" s="389"/>
      <c r="AC111" s="389"/>
    </row>
    <row r="112" spans="24:29">
      <c r="X112" s="389"/>
      <c r="Y112" s="389"/>
      <c r="Z112" s="389" t="s">
        <v>2945</v>
      </c>
      <c r="AA112" s="389"/>
      <c r="AB112" s="389"/>
      <c r="AC112" s="389"/>
    </row>
    <row r="113" spans="24:29">
      <c r="X113" s="389"/>
      <c r="Y113" s="389"/>
      <c r="Z113" s="389"/>
      <c r="AA113" s="389" t="s">
        <v>3029</v>
      </c>
      <c r="AB113" s="389"/>
      <c r="AC113" s="389"/>
    </row>
    <row r="114" spans="24:29">
      <c r="X114" s="389"/>
      <c r="Y114" s="389"/>
      <c r="Z114" s="389"/>
      <c r="AA114" s="389" t="s">
        <v>3015</v>
      </c>
      <c r="AB114" s="389"/>
      <c r="AC114" s="389"/>
    </row>
    <row r="115" spans="24:29">
      <c r="X115" s="389"/>
      <c r="Y115" s="389"/>
      <c r="Z115" s="389"/>
      <c r="AA115" s="389"/>
      <c r="AB115" s="389" t="s">
        <v>3016</v>
      </c>
      <c r="AC115" s="389"/>
    </row>
    <row r="116" spans="24:29">
      <c r="X116" s="389"/>
      <c r="Y116" s="389"/>
      <c r="Z116" s="389"/>
      <c r="AA116" s="389" t="s">
        <v>3017</v>
      </c>
      <c r="AB116" s="389"/>
      <c r="AC116" s="389"/>
    </row>
    <row r="117" spans="24:29">
      <c r="X117" s="389"/>
      <c r="Y117" s="389"/>
      <c r="Z117" s="389"/>
      <c r="AA117" s="389"/>
      <c r="AB117" s="389"/>
      <c r="AC117" s="389" t="s">
        <v>3018</v>
      </c>
    </row>
    <row r="118" spans="24:29">
      <c r="X118" s="389"/>
      <c r="Y118" s="389"/>
      <c r="Z118" s="389"/>
      <c r="AA118" s="389"/>
      <c r="AB118" s="389" t="s">
        <v>2981</v>
      </c>
      <c r="AC118" s="389"/>
    </row>
    <row r="119" spans="24:29">
      <c r="X119" s="389"/>
      <c r="Y119" s="389"/>
      <c r="Z119" s="389"/>
      <c r="AA119" s="389"/>
      <c r="AB119" s="389" t="s">
        <v>3030</v>
      </c>
      <c r="AC119" s="389"/>
    </row>
    <row r="120" spans="24:29">
      <c r="X120" s="389"/>
      <c r="Y120" s="389"/>
      <c r="Z120" s="389"/>
      <c r="AA120" s="389"/>
      <c r="AB120" s="389" t="s">
        <v>3020</v>
      </c>
      <c r="AC120" s="389"/>
    </row>
    <row r="121" spans="24:29">
      <c r="X121" s="389"/>
      <c r="Y121" s="389"/>
      <c r="Z121" s="389"/>
      <c r="AA121" s="389"/>
      <c r="AB121" s="389"/>
      <c r="AC121" s="389" t="s">
        <v>3021</v>
      </c>
    </row>
    <row r="122" spans="24:29">
      <c r="X122" s="389"/>
      <c r="Y122" s="389"/>
      <c r="Z122" s="389"/>
      <c r="AA122" s="389" t="s">
        <v>3022</v>
      </c>
      <c r="AB122" s="389"/>
      <c r="AC122" s="389"/>
    </row>
    <row r="123" spans="24:29">
      <c r="X123" s="389"/>
      <c r="Y123" s="389"/>
      <c r="Z123" s="389"/>
      <c r="AA123" s="389" t="s">
        <v>3023</v>
      </c>
      <c r="AB123" s="389"/>
      <c r="AC123" s="389"/>
    </row>
    <row r="124" spans="24:29">
      <c r="X124" s="389"/>
      <c r="Y124" s="389"/>
      <c r="Z124" s="389"/>
      <c r="AA124" s="389" t="s">
        <v>3024</v>
      </c>
      <c r="AB124" s="389"/>
      <c r="AC124" s="389"/>
    </row>
    <row r="125" spans="24:29">
      <c r="X125" s="389"/>
      <c r="Y125" s="389"/>
      <c r="Z125" s="389"/>
      <c r="AA125" s="389" t="s">
        <v>3031</v>
      </c>
      <c r="AB125" s="389"/>
      <c r="AC125" s="389"/>
    </row>
    <row r="126" spans="24:29">
      <c r="X126" s="389"/>
      <c r="Y126" s="389"/>
      <c r="Z126" s="389"/>
      <c r="AA126" s="389"/>
      <c r="AB126" s="389" t="s">
        <v>3026</v>
      </c>
      <c r="AC126" s="389"/>
    </row>
    <row r="127" spans="24:29">
      <c r="X127" s="389"/>
      <c r="Y127" s="389"/>
      <c r="Z127" s="389"/>
      <c r="AA127" s="389"/>
      <c r="AB127" s="389" t="s">
        <v>3027</v>
      </c>
      <c r="AC127" s="389"/>
    </row>
    <row r="128" spans="24:29">
      <c r="X128" s="389"/>
      <c r="Y128" s="389"/>
      <c r="Z128" s="389" t="s">
        <v>3032</v>
      </c>
      <c r="AA128" s="389"/>
      <c r="AB128" s="389"/>
      <c r="AC128" s="389"/>
    </row>
    <row r="129" spans="24:29">
      <c r="X129" s="389"/>
      <c r="Y129" s="389" t="s">
        <v>3033</v>
      </c>
      <c r="Z129" s="389"/>
      <c r="AA129" s="389"/>
      <c r="AB129" s="389"/>
      <c r="AC129" s="389"/>
    </row>
    <row r="130" spans="24:29">
      <c r="X130" s="389"/>
      <c r="Y130" s="389" t="s">
        <v>3034</v>
      </c>
      <c r="Z130" s="389"/>
      <c r="AA130" s="389"/>
      <c r="AB130" s="389"/>
      <c r="AC130" s="389"/>
    </row>
    <row r="131" spans="24:29">
      <c r="X131" s="389"/>
      <c r="Y131" s="389" t="s">
        <v>3035</v>
      </c>
      <c r="Z131" s="389"/>
      <c r="AA131" s="389"/>
      <c r="AB131" s="389"/>
      <c r="AC131" s="389"/>
    </row>
    <row r="132" spans="24:29">
      <c r="X132" s="389"/>
      <c r="Y132" s="389" t="s">
        <v>3036</v>
      </c>
      <c r="Z132" s="389"/>
      <c r="AA132" s="389"/>
      <c r="AB132" s="389"/>
      <c r="AC132" s="389"/>
    </row>
    <row r="133" spans="24:29">
      <c r="X133" s="389"/>
      <c r="Y133" s="389" t="s">
        <v>3037</v>
      </c>
      <c r="Z133" s="389"/>
      <c r="AA133" s="389"/>
      <c r="AB133" s="389"/>
      <c r="AC133" s="389"/>
    </row>
    <row r="134" spans="24:29">
      <c r="X134" s="389"/>
      <c r="Y134" s="389"/>
    </row>
    <row r="135" spans="24:29">
      <c r="X135" s="389"/>
      <c r="Y135" s="389"/>
    </row>
    <row r="136" spans="24:29">
      <c r="X136" s="389"/>
      <c r="Y136" s="389"/>
    </row>
    <row r="137" spans="24:29">
      <c r="X137" s="389"/>
      <c r="Y137" s="389"/>
    </row>
    <row r="138" spans="24:29">
      <c r="X138" s="389"/>
      <c r="Y138" s="389"/>
    </row>
    <row r="139" spans="24:29">
      <c r="X139" s="389"/>
      <c r="Y139" s="389"/>
    </row>
    <row r="140" spans="24:29">
      <c r="X140" s="389"/>
      <c r="Y140" s="389"/>
    </row>
    <row r="141" spans="24:29">
      <c r="X141" s="389"/>
      <c r="Y141" s="389"/>
    </row>
    <row r="142" spans="24:29">
      <c r="X142" s="389"/>
      <c r="Y142" s="389"/>
    </row>
    <row r="143" spans="24:29">
      <c r="X143" s="389"/>
      <c r="Y143" s="389"/>
    </row>
    <row r="144" spans="24:29">
      <c r="X144" s="389"/>
      <c r="Y144" s="389"/>
    </row>
    <row r="145" spans="24:25">
      <c r="X145" s="389"/>
      <c r="Y145" s="389"/>
    </row>
    <row r="146" spans="24:25">
      <c r="X146" s="389"/>
      <c r="Y146" s="389"/>
    </row>
    <row r="147" spans="24:25">
      <c r="X147" s="389"/>
      <c r="Y147" s="389"/>
    </row>
    <row r="148" spans="24:25">
      <c r="X148" s="389"/>
      <c r="Y148" s="389"/>
    </row>
    <row r="149" spans="24:25">
      <c r="X149" s="389"/>
      <c r="Y149" s="389"/>
    </row>
    <row r="150" spans="24:25">
      <c r="X150" s="389"/>
      <c r="Y150" s="389"/>
    </row>
    <row r="151" spans="24:25">
      <c r="X151" s="389"/>
      <c r="Y151" s="389"/>
    </row>
    <row r="152" spans="24:25">
      <c r="X152" s="389"/>
      <c r="Y152" s="389"/>
    </row>
    <row r="153" spans="24:25">
      <c r="X153" s="389"/>
      <c r="Y153" s="389"/>
    </row>
    <row r="154" spans="24:25">
      <c r="X154" s="389"/>
      <c r="Y154" s="389"/>
    </row>
    <row r="155" spans="24:25">
      <c r="X155" s="389"/>
      <c r="Y155" s="389"/>
    </row>
    <row r="156" spans="24:25">
      <c r="X156" s="389"/>
      <c r="Y156" s="389"/>
    </row>
    <row r="157" spans="24:25">
      <c r="X157" s="389"/>
      <c r="Y157" s="389"/>
    </row>
    <row r="158" spans="24:25">
      <c r="X158" s="389"/>
      <c r="Y158" s="389"/>
    </row>
    <row r="159" spans="24:25">
      <c r="X159" s="389"/>
      <c r="Y159" s="389"/>
    </row>
    <row r="160" spans="24:25">
      <c r="X160" s="389"/>
      <c r="Y160" s="389"/>
    </row>
    <row r="161" spans="24:25">
      <c r="X161" s="389"/>
      <c r="Y161" s="389"/>
    </row>
    <row r="162" spans="24:25">
      <c r="X162" s="389"/>
      <c r="Y162" s="389"/>
    </row>
    <row r="163" spans="24:25">
      <c r="X163" s="389"/>
      <c r="Y163" s="389"/>
    </row>
    <row r="164" spans="24:25">
      <c r="X164" s="389"/>
      <c r="Y164" s="389"/>
    </row>
    <row r="165" spans="24:25">
      <c r="X165" s="389"/>
      <c r="Y165" s="389"/>
    </row>
    <row r="166" spans="24:25">
      <c r="X166" s="389"/>
      <c r="Y166" s="389"/>
    </row>
    <row r="167" spans="24:25">
      <c r="X167" s="389"/>
      <c r="Y167" s="389"/>
    </row>
    <row r="168" spans="24:25">
      <c r="X168" s="389"/>
      <c r="Y168" s="389"/>
    </row>
    <row r="169" spans="24:25">
      <c r="X169" s="389"/>
      <c r="Y169" s="389"/>
    </row>
    <row r="170" spans="24:25">
      <c r="X170" s="389"/>
      <c r="Y170" s="389"/>
    </row>
    <row r="171" spans="24:25">
      <c r="X171" s="389"/>
      <c r="Y171" s="389"/>
    </row>
    <row r="172" spans="24:25">
      <c r="X172" s="389"/>
      <c r="Y172" s="389"/>
    </row>
    <row r="173" spans="24:25">
      <c r="X173" s="389"/>
      <c r="Y173" s="389"/>
    </row>
    <row r="174" spans="24:25">
      <c r="X174" s="389" t="s">
        <v>3018</v>
      </c>
      <c r="Y174" s="389"/>
    </row>
    <row r="175" spans="24:25">
      <c r="X175" s="389"/>
      <c r="Y175" s="389"/>
    </row>
    <row r="176" spans="24:25">
      <c r="X176" s="389"/>
      <c r="Y176" s="389"/>
    </row>
    <row r="177" spans="24:25">
      <c r="X177" s="389"/>
      <c r="Y177" s="389"/>
    </row>
    <row r="178" spans="24:25">
      <c r="X178" s="389" t="s">
        <v>3021</v>
      </c>
      <c r="Y178" s="389"/>
    </row>
    <row r="179" spans="24:25">
      <c r="X179" s="389"/>
      <c r="Y179" s="389"/>
    </row>
    <row r="180" spans="24:25">
      <c r="X180" s="389"/>
      <c r="Y180" s="389"/>
    </row>
    <row r="181" spans="24:25">
      <c r="X181" s="389"/>
      <c r="Y181" s="389"/>
    </row>
    <row r="182" spans="24:25">
      <c r="X182" s="389"/>
      <c r="Y182" s="389"/>
    </row>
    <row r="183" spans="24:25">
      <c r="X183" s="389"/>
      <c r="Y183" s="389"/>
    </row>
    <row r="184" spans="24:25">
      <c r="X184" s="389"/>
      <c r="Y184" s="389"/>
    </row>
    <row r="185" spans="24:25">
      <c r="X185" s="389"/>
      <c r="Y185" s="389"/>
    </row>
    <row r="186" spans="24:25">
      <c r="X186" s="389"/>
      <c r="Y186" s="389"/>
    </row>
    <row r="187" spans="24:25">
      <c r="X187" s="389"/>
      <c r="Y187" s="389"/>
    </row>
    <row r="188" spans="24:25">
      <c r="X188" s="389"/>
      <c r="Y188" s="389"/>
    </row>
    <row r="189" spans="24:25">
      <c r="X189" s="389"/>
      <c r="Y189" s="389"/>
    </row>
    <row r="190" spans="24:25">
      <c r="X190" s="389"/>
      <c r="Y190" s="389"/>
    </row>
    <row r="191" spans="24:25">
      <c r="X191" s="389" t="s">
        <v>3018</v>
      </c>
      <c r="Y191" s="389"/>
    </row>
    <row r="192" spans="24:25">
      <c r="X192" s="389"/>
      <c r="Y192" s="389"/>
    </row>
    <row r="193" spans="24:25">
      <c r="X193" s="389"/>
      <c r="Y193" s="389"/>
    </row>
    <row r="194" spans="24:25">
      <c r="X194" s="389"/>
      <c r="Y194" s="389"/>
    </row>
    <row r="195" spans="24:25">
      <c r="X195" s="389" t="s">
        <v>3021</v>
      </c>
      <c r="Y195" s="389"/>
    </row>
    <row r="196" spans="24:25">
      <c r="X196" s="389"/>
      <c r="Y196" s="389"/>
    </row>
    <row r="197" spans="24:25">
      <c r="X197" s="389"/>
      <c r="Y197" s="389"/>
    </row>
    <row r="198" spans="24:25">
      <c r="X198" s="389"/>
      <c r="Y198" s="389"/>
    </row>
    <row r="199" spans="24:25">
      <c r="X199" s="389"/>
      <c r="Y199" s="389"/>
    </row>
    <row r="200" spans="24:25">
      <c r="X200" s="389"/>
      <c r="Y200" s="389"/>
    </row>
    <row r="201" spans="24:25">
      <c r="X201" s="389"/>
      <c r="Y201" s="389"/>
    </row>
    <row r="202" spans="24:25">
      <c r="X202" s="389"/>
      <c r="Y202" s="389"/>
    </row>
    <row r="203" spans="24:25">
      <c r="X203" s="389"/>
      <c r="Y203" s="389"/>
    </row>
    <row r="204" spans="24:25">
      <c r="X204" s="389"/>
      <c r="Y204" s="389"/>
    </row>
    <row r="205" spans="24:25">
      <c r="X205" s="389"/>
      <c r="Y205" s="389"/>
    </row>
    <row r="206" spans="24:25">
      <c r="X206" s="389"/>
      <c r="Y206" s="389"/>
    </row>
    <row r="207" spans="24:25">
      <c r="X207" s="389"/>
      <c r="Y207" s="389"/>
    </row>
  </sheetData>
  <autoFilter ref="A10:AC133" xr:uid="{00000000-0009-0000-0000-000013000000}"/>
  <phoneticPr fontId="5" type="noConversion"/>
  <dataValidations count="4">
    <dataValidation type="list" allowBlank="1" showInputMessage="1" showErrorMessage="1" sqref="B6" xr:uid="{00000000-0002-0000-1300-000000000000}">
      <formula1>"Mi: Minute,H: Hour,D: Daily,W: Weekly,M: Monthly,Y: Yearly"</formula1>
    </dataValidation>
    <dataValidation type="list" allowBlank="1" showInputMessage="1" showErrorMessage="1" sqref="B7 B9 K7:K9" xr:uid="{00000000-0002-0000-1300-000001000000}">
      <formula1>"替换,追加"</formula1>
    </dataValidation>
    <dataValidation type="list" allowBlank="1" showInputMessage="1" showErrorMessage="1" sqref="J12:J24" xr:uid="{00000000-0002-0000-1300-000002000000}">
      <formula1>"匹配,基线特有,本地扩充,废弃"</formula1>
    </dataValidation>
    <dataValidation type="list" allowBlank="1" showInputMessage="1" showErrorMessage="1" sqref="N4:N6" xr:uid="{00000000-0002-0000-1300-000003000000}">
      <formula1>"left join,inner join,union,union all"</formula1>
    </dataValidation>
  </dataValidations>
  <hyperlinks>
    <hyperlink ref="A1" location="目录!A1" display="返回" xr:uid="{00000000-0004-0000-1300-000000000000}"/>
  </hyperlinks>
  <pageMargins left="0.69930555555555596" right="0.69930555555555596" top="0.75" bottom="0.75" header="0.3" footer="0.3"/>
  <pageSetup paperSize="9" orientation="portrait"/>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C207"/>
  <sheetViews>
    <sheetView workbookViewId="0"/>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5" width="12" style="396" customWidth="1"/>
    <col min="6" max="6" width="7.88671875" style="396" customWidth="1"/>
    <col min="7" max="8" width="4.6640625" style="396" customWidth="1"/>
    <col min="9" max="9" width="8.6640625" style="396" customWidth="1"/>
    <col min="10" max="10" width="11.21875" style="396" customWidth="1"/>
    <col min="11" max="11" width="9" style="427" hidden="1" customWidth="1"/>
    <col min="12" max="12" width="19.44140625" style="427" hidden="1" customWidth="1"/>
    <col min="13" max="13" width="21.77734375" style="427" hidden="1" customWidth="1"/>
    <col min="14" max="14" width="14.44140625" style="427" hidden="1" customWidth="1"/>
    <col min="15" max="15" width="12.33203125" style="427" hidden="1" customWidth="1"/>
    <col min="16" max="16" width="11.21875" style="427" hidden="1" customWidth="1"/>
    <col min="17" max="17" width="15.109375" style="427" hidden="1" customWidth="1"/>
    <col min="18" max="18" width="9" style="427" hidden="1" customWidth="1"/>
    <col min="19" max="19" width="22.109375" style="396" customWidth="1"/>
    <col min="20" max="20" width="13.6640625" style="396" customWidth="1"/>
    <col min="21" max="21" width="14.88671875" style="396" customWidth="1"/>
    <col min="22" max="23" width="13.77734375" style="396" customWidth="1"/>
    <col min="24" max="16384" width="9" style="396"/>
  </cols>
  <sheetData>
    <row r="1" spans="1:28">
      <c r="A1" s="1824" t="s">
        <v>2037</v>
      </c>
      <c r="B1" s="331"/>
      <c r="C1" s="331"/>
      <c r="D1" s="331"/>
      <c r="E1" s="331"/>
      <c r="F1" s="331"/>
      <c r="G1" s="331"/>
      <c r="H1" s="331"/>
      <c r="I1" s="331"/>
      <c r="J1" s="331"/>
      <c r="K1" s="3"/>
      <c r="L1" s="3"/>
      <c r="M1" s="3"/>
      <c r="N1" s="3"/>
      <c r="O1" s="3"/>
      <c r="P1" s="3"/>
      <c r="Q1" s="3"/>
      <c r="R1" s="3"/>
      <c r="S1" s="336"/>
      <c r="T1" s="336"/>
      <c r="U1" s="336"/>
      <c r="V1" s="336"/>
      <c r="W1" s="336"/>
    </row>
    <row r="2" spans="1:28">
      <c r="A2" s="216" t="s">
        <v>2038</v>
      </c>
      <c r="B2" s="217"/>
      <c r="C2" s="217"/>
      <c r="D2" s="217"/>
      <c r="E2" s="217"/>
      <c r="F2" s="217"/>
      <c r="G2" s="217"/>
      <c r="H2" s="217"/>
      <c r="I2" s="217"/>
      <c r="J2" s="217"/>
      <c r="K2" s="34" t="s">
        <v>2830</v>
      </c>
      <c r="L2" s="35"/>
      <c r="M2" s="35"/>
      <c r="N2" s="35"/>
      <c r="O2" s="35"/>
      <c r="P2" s="35"/>
      <c r="Q2" s="35"/>
      <c r="R2" s="35"/>
      <c r="S2" s="337" t="s">
        <v>2039</v>
      </c>
      <c r="T2" s="338"/>
      <c r="U2" s="338"/>
      <c r="V2" s="338"/>
      <c r="W2" s="353"/>
    </row>
    <row r="3" spans="1:28">
      <c r="A3" s="218" t="s">
        <v>2040</v>
      </c>
      <c r="B3" s="316" t="s">
        <v>416</v>
      </c>
      <c r="C3" s="1732"/>
      <c r="D3" s="1732"/>
      <c r="E3" s="219"/>
      <c r="F3" s="219"/>
      <c r="G3" s="219"/>
      <c r="H3" s="219"/>
      <c r="I3" s="219"/>
      <c r="J3" s="219"/>
      <c r="K3" s="36" t="s">
        <v>2831</v>
      </c>
      <c r="L3" s="37" t="s">
        <v>2832</v>
      </c>
      <c r="M3" s="37" t="s">
        <v>2833</v>
      </c>
      <c r="N3" s="37" t="s">
        <v>2834</v>
      </c>
      <c r="O3" s="37" t="s">
        <v>2835</v>
      </c>
      <c r="P3" s="37" t="s">
        <v>2836</v>
      </c>
      <c r="Q3" s="37" t="s">
        <v>2837</v>
      </c>
      <c r="R3" s="56" t="s">
        <v>73</v>
      </c>
      <c r="S3" s="339" t="s">
        <v>2041</v>
      </c>
      <c r="T3" s="340" t="s">
        <v>2042</v>
      </c>
      <c r="U3" s="340"/>
      <c r="V3" s="354"/>
      <c r="W3" s="355"/>
    </row>
    <row r="4" spans="1:28" s="397" customFormat="1">
      <c r="A4" s="220" t="s">
        <v>2042</v>
      </c>
      <c r="B4" s="239" t="s">
        <v>415</v>
      </c>
      <c r="C4" s="352"/>
      <c r="D4" s="352"/>
      <c r="E4" s="222"/>
      <c r="F4" s="222"/>
      <c r="G4" s="222"/>
      <c r="H4" s="222"/>
      <c r="I4" s="222"/>
      <c r="J4" s="222"/>
      <c r="K4" s="1829" t="s">
        <v>2838</v>
      </c>
      <c r="L4" s="1830" t="e">
        <f>VLOOKUP(B3,[1]目录!#REF!,4,0)</f>
        <v>#REF!</v>
      </c>
      <c r="M4" s="1831"/>
      <c r="N4" s="559"/>
      <c r="O4" s="63"/>
      <c r="P4" s="63"/>
      <c r="Q4" s="63"/>
      <c r="R4" s="11"/>
      <c r="S4" s="229" t="s">
        <v>2301</v>
      </c>
      <c r="T4" s="316" t="s">
        <v>419</v>
      </c>
      <c r="U4" s="827"/>
      <c r="V4" s="225"/>
      <c r="W4" s="827"/>
    </row>
    <row r="5" spans="1:28" s="397" customFormat="1">
      <c r="A5" s="220" t="s">
        <v>2041</v>
      </c>
      <c r="B5" s="221" t="s">
        <v>2043</v>
      </c>
      <c r="C5" s="352"/>
      <c r="D5" s="352"/>
      <c r="E5" s="222"/>
      <c r="F5" s="222"/>
      <c r="G5" s="222"/>
      <c r="H5" s="222"/>
      <c r="I5" s="222"/>
      <c r="J5" s="222"/>
      <c r="K5" s="62"/>
      <c r="L5" s="63"/>
      <c r="M5" s="63"/>
      <c r="N5" s="559"/>
      <c r="O5" s="63"/>
      <c r="P5" s="63"/>
      <c r="Q5" s="63"/>
      <c r="R5" s="11"/>
      <c r="S5" s="341"/>
      <c r="T5" s="342"/>
      <c r="U5" s="827"/>
      <c r="V5" s="225"/>
      <c r="W5" s="827"/>
    </row>
    <row r="6" spans="1:28" s="397" customFormat="1">
      <c r="A6" s="220" t="s">
        <v>2044</v>
      </c>
      <c r="B6" s="12" t="s">
        <v>2303</v>
      </c>
      <c r="C6" s="352"/>
      <c r="D6" s="352"/>
      <c r="E6" s="222"/>
      <c r="F6" s="222"/>
      <c r="G6" s="222"/>
      <c r="H6" s="222"/>
      <c r="I6" s="222"/>
      <c r="J6" s="222"/>
      <c r="K6" s="62"/>
      <c r="L6" s="63"/>
      <c r="M6" s="63"/>
      <c r="N6" s="559"/>
      <c r="O6" s="63"/>
      <c r="P6" s="63"/>
      <c r="Q6" s="63"/>
      <c r="R6" s="11"/>
      <c r="S6" s="1198"/>
      <c r="T6" s="827"/>
      <c r="U6" s="827"/>
      <c r="V6" s="225"/>
      <c r="W6" s="827"/>
    </row>
    <row r="7" spans="1:28">
      <c r="A7" s="223" t="s">
        <v>2046</v>
      </c>
      <c r="B7" s="224" t="s">
        <v>2047</v>
      </c>
      <c r="C7" s="1732"/>
      <c r="D7" s="1732"/>
      <c r="E7" s="219"/>
      <c r="F7" s="219"/>
      <c r="G7" s="219"/>
      <c r="H7" s="219"/>
      <c r="I7" s="219"/>
      <c r="J7" s="219"/>
      <c r="K7" s="62"/>
      <c r="L7" s="63"/>
      <c r="M7" s="63"/>
      <c r="N7" s="63"/>
      <c r="O7" s="63"/>
      <c r="P7" s="63"/>
      <c r="Q7" s="63"/>
      <c r="R7" s="11"/>
      <c r="S7" s="347"/>
      <c r="T7" s="346"/>
      <c r="U7" s="348"/>
      <c r="V7" s="358"/>
      <c r="W7" s="348"/>
    </row>
    <row r="8" spans="1:28">
      <c r="A8" s="223" t="s">
        <v>2048</v>
      </c>
      <c r="B8" s="221"/>
      <c r="C8" s="1732"/>
      <c r="D8" s="1732"/>
      <c r="E8" s="219"/>
      <c r="F8" s="219"/>
      <c r="G8" s="219"/>
      <c r="H8" s="219"/>
      <c r="I8" s="219"/>
      <c r="J8" s="219"/>
      <c r="K8" s="62"/>
      <c r="L8" s="63"/>
      <c r="M8" s="63"/>
      <c r="N8" s="63"/>
      <c r="O8" s="63"/>
      <c r="P8" s="63"/>
      <c r="Q8" s="63"/>
      <c r="R8" s="11"/>
      <c r="S8" s="347"/>
      <c r="T8" s="346"/>
      <c r="U8" s="348"/>
      <c r="V8" s="358"/>
      <c r="W8" s="348"/>
    </row>
    <row r="9" spans="1:28">
      <c r="A9" s="223"/>
      <c r="B9" s="226"/>
      <c r="C9" s="219"/>
      <c r="D9" s="219"/>
      <c r="E9" s="219"/>
      <c r="F9" s="219"/>
      <c r="G9" s="219"/>
      <c r="H9" s="219"/>
      <c r="I9" s="219"/>
      <c r="J9" s="219"/>
      <c r="K9" s="1031"/>
      <c r="L9" s="1032"/>
      <c r="M9" s="1032"/>
      <c r="N9" s="1032"/>
      <c r="O9" s="1032"/>
      <c r="P9" s="1032"/>
      <c r="Q9" s="1032"/>
      <c r="R9" s="1033"/>
      <c r="S9" s="347"/>
      <c r="T9" s="348"/>
      <c r="U9" s="348"/>
      <c r="V9" s="358"/>
      <c r="W9" s="67"/>
    </row>
    <row r="10" spans="1:28">
      <c r="A10" s="216" t="s">
        <v>2049</v>
      </c>
      <c r="B10" s="217"/>
      <c r="C10" s="217"/>
      <c r="D10" s="217"/>
      <c r="E10" s="217"/>
      <c r="F10" s="217"/>
      <c r="G10" s="217"/>
      <c r="H10" s="217"/>
      <c r="I10" s="217"/>
      <c r="J10" s="217"/>
      <c r="K10" s="34" t="s">
        <v>2839</v>
      </c>
      <c r="L10" s="35"/>
      <c r="M10" s="35"/>
      <c r="N10" s="35"/>
      <c r="O10" s="35"/>
      <c r="P10" s="35"/>
      <c r="Q10" s="35"/>
      <c r="R10" s="35"/>
      <c r="S10" s="337" t="s">
        <v>2050</v>
      </c>
      <c r="T10" s="338"/>
      <c r="U10" s="338"/>
      <c r="V10" s="338"/>
      <c r="W10" s="353"/>
    </row>
    <row r="11" spans="1:28">
      <c r="A11" s="227" t="s">
        <v>49</v>
      </c>
      <c r="B11" s="228" t="s">
        <v>2051</v>
      </c>
      <c r="C11" s="228" t="s">
        <v>2052</v>
      </c>
      <c r="D11" s="228" t="s">
        <v>2053</v>
      </c>
      <c r="E11" s="228" t="s">
        <v>2054</v>
      </c>
      <c r="F11" s="228" t="s">
        <v>2055</v>
      </c>
      <c r="G11" s="228" t="s">
        <v>2056</v>
      </c>
      <c r="H11" s="228" t="s">
        <v>2057</v>
      </c>
      <c r="I11" s="228" t="s">
        <v>73</v>
      </c>
      <c r="J11" s="232" t="s">
        <v>2058</v>
      </c>
      <c r="K11" s="47" t="s">
        <v>2831</v>
      </c>
      <c r="L11" s="48" t="s">
        <v>2832</v>
      </c>
      <c r="M11" s="48" t="s">
        <v>2840</v>
      </c>
      <c r="N11" s="48" t="s">
        <v>2841</v>
      </c>
      <c r="O11" s="48" t="s">
        <v>2842</v>
      </c>
      <c r="P11" s="48" t="s">
        <v>2843</v>
      </c>
      <c r="Q11" s="48" t="s">
        <v>2844</v>
      </c>
      <c r="R11" s="68" t="s">
        <v>73</v>
      </c>
      <c r="S11" s="349" t="s">
        <v>2059</v>
      </c>
      <c r="T11" s="350" t="s">
        <v>2060</v>
      </c>
      <c r="U11" s="350" t="s">
        <v>2061</v>
      </c>
      <c r="V11" s="359" t="s">
        <v>2062</v>
      </c>
      <c r="W11" s="350" t="s">
        <v>2063</v>
      </c>
    </row>
    <row r="12" spans="1:28" s="389" customFormat="1" ht="15" customHeight="1">
      <c r="A12" s="430">
        <v>1</v>
      </c>
      <c r="B12" s="307" t="s">
        <v>2304</v>
      </c>
      <c r="C12" s="243" t="s">
        <v>2670</v>
      </c>
      <c r="D12" s="243" t="s">
        <v>2078</v>
      </c>
      <c r="E12" s="243" t="s">
        <v>2307</v>
      </c>
      <c r="F12" s="430"/>
      <c r="G12" s="307" t="s">
        <v>2702</v>
      </c>
      <c r="H12" s="430"/>
      <c r="I12" s="430"/>
      <c r="J12" s="430"/>
      <c r="K12" s="113"/>
      <c r="L12" s="113"/>
      <c r="M12" s="113"/>
      <c r="N12" s="113"/>
      <c r="O12" s="113"/>
      <c r="P12" s="113"/>
      <c r="Q12" s="113"/>
      <c r="R12" s="113"/>
      <c r="S12" s="316" t="s">
        <v>419</v>
      </c>
      <c r="T12" s="307" t="s">
        <v>2304</v>
      </c>
      <c r="U12" s="307" t="s">
        <v>2671</v>
      </c>
      <c r="V12" s="307" t="s">
        <v>2272</v>
      </c>
      <c r="W12" s="303"/>
      <c r="Y12" s="389" t="s">
        <v>2845</v>
      </c>
      <c r="Z12" s="389" t="s">
        <v>2846</v>
      </c>
    </row>
    <row r="13" spans="1:28" s="389" customFormat="1" ht="15" customHeight="1">
      <c r="A13" s="430">
        <v>2</v>
      </c>
      <c r="B13" s="307" t="s">
        <v>2612</v>
      </c>
      <c r="C13" s="307" t="s">
        <v>2847</v>
      </c>
      <c r="D13" s="307" t="s">
        <v>2278</v>
      </c>
      <c r="E13" s="303" t="s">
        <v>2307</v>
      </c>
      <c r="F13" s="430"/>
      <c r="G13" s="307" t="s">
        <v>2702</v>
      </c>
      <c r="H13" s="307"/>
      <c r="I13" s="430"/>
      <c r="J13" s="430"/>
      <c r="K13" s="113"/>
      <c r="L13" s="113"/>
      <c r="M13" s="113"/>
      <c r="N13" s="113"/>
      <c r="O13" s="113"/>
      <c r="P13" s="113"/>
      <c r="Q13" s="113"/>
      <c r="R13" s="113"/>
      <c r="S13" s="316" t="s">
        <v>419</v>
      </c>
      <c r="T13" s="307" t="s">
        <v>2612</v>
      </c>
      <c r="U13" s="307" t="s">
        <v>2848</v>
      </c>
      <c r="V13" s="307" t="s">
        <v>2278</v>
      </c>
      <c r="W13" s="303" t="s">
        <v>2849</v>
      </c>
      <c r="Z13" s="389" t="s">
        <v>2850</v>
      </c>
      <c r="AA13" s="389" t="s">
        <v>2851</v>
      </c>
      <c r="AB13" s="389" t="s">
        <v>2852</v>
      </c>
    </row>
    <row r="14" spans="1:28" s="389" customFormat="1" ht="15" customHeight="1">
      <c r="A14" s="430">
        <v>3</v>
      </c>
      <c r="B14" s="321" t="s">
        <v>2338</v>
      </c>
      <c r="C14" s="321" t="s">
        <v>2722</v>
      </c>
      <c r="D14" s="321" t="s">
        <v>2100</v>
      </c>
      <c r="E14" s="642" t="s">
        <v>2307</v>
      </c>
      <c r="F14" s="1795"/>
      <c r="G14" s="1795"/>
      <c r="H14" s="321" t="s">
        <v>2853</v>
      </c>
      <c r="I14" s="1795"/>
      <c r="J14" s="318" t="s">
        <v>2286</v>
      </c>
      <c r="K14" s="307"/>
      <c r="L14" s="307"/>
      <c r="M14" s="307"/>
      <c r="N14" s="307"/>
      <c r="O14" s="307"/>
      <c r="P14" s="307"/>
      <c r="Q14" s="307"/>
      <c r="R14" s="307"/>
      <c r="S14" s="316" t="s">
        <v>419</v>
      </c>
      <c r="T14" s="307" t="s">
        <v>2338</v>
      </c>
      <c r="U14" s="307" t="s">
        <v>2722</v>
      </c>
      <c r="V14" s="307" t="s">
        <v>2100</v>
      </c>
      <c r="W14" s="303" t="s">
        <v>2854</v>
      </c>
      <c r="Z14" s="389" t="s">
        <v>2855</v>
      </c>
      <c r="AA14" s="389" t="s">
        <v>2856</v>
      </c>
    </row>
    <row r="15" spans="1:28" s="389" customFormat="1" ht="15" customHeight="1">
      <c r="A15" s="430">
        <v>4</v>
      </c>
      <c r="B15" s="321" t="s">
        <v>2857</v>
      </c>
      <c r="C15" s="321" t="s">
        <v>2858</v>
      </c>
      <c r="D15" s="321" t="s">
        <v>2088</v>
      </c>
      <c r="E15" s="642" t="s">
        <v>2307</v>
      </c>
      <c r="F15" s="1795"/>
      <c r="G15" s="1795"/>
      <c r="H15" s="321" t="s">
        <v>2859</v>
      </c>
      <c r="I15" s="1795"/>
      <c r="J15" s="318" t="s">
        <v>2286</v>
      </c>
      <c r="K15" s="307"/>
      <c r="L15" s="307"/>
      <c r="M15" s="307"/>
      <c r="N15" s="307"/>
      <c r="O15" s="307"/>
      <c r="P15" s="307"/>
      <c r="Q15" s="307"/>
      <c r="R15" s="307"/>
      <c r="S15" s="316" t="s">
        <v>419</v>
      </c>
      <c r="T15" s="307" t="s">
        <v>2857</v>
      </c>
      <c r="U15" s="307" t="s">
        <v>2858</v>
      </c>
      <c r="V15" s="307" t="s">
        <v>2088</v>
      </c>
      <c r="W15" s="303" t="s">
        <v>2854</v>
      </c>
      <c r="Z15" s="389" t="s">
        <v>2860</v>
      </c>
    </row>
    <row r="16" spans="1:28" s="389" customFormat="1" ht="15" customHeight="1">
      <c r="A16" s="430">
        <v>5</v>
      </c>
      <c r="B16" s="321" t="s">
        <v>2861</v>
      </c>
      <c r="C16" s="321" t="s">
        <v>2862</v>
      </c>
      <c r="D16" s="321" t="s">
        <v>2088</v>
      </c>
      <c r="E16" s="642" t="s">
        <v>2307</v>
      </c>
      <c r="F16" s="1795"/>
      <c r="G16" s="1795"/>
      <c r="H16" s="321" t="s">
        <v>2859</v>
      </c>
      <c r="I16" s="1795"/>
      <c r="J16" s="318" t="s">
        <v>2286</v>
      </c>
      <c r="K16" s="307"/>
      <c r="L16" s="307"/>
      <c r="M16" s="307"/>
      <c r="N16" s="307"/>
      <c r="O16" s="307"/>
      <c r="P16" s="307"/>
      <c r="Q16" s="307"/>
      <c r="R16" s="307"/>
      <c r="S16" s="316" t="s">
        <v>419</v>
      </c>
      <c r="T16" s="307" t="s">
        <v>2861</v>
      </c>
      <c r="U16" s="307" t="s">
        <v>2862</v>
      </c>
      <c r="V16" s="307" t="s">
        <v>2088</v>
      </c>
      <c r="W16" s="303" t="s">
        <v>2854</v>
      </c>
      <c r="Z16" s="389" t="s">
        <v>2863</v>
      </c>
    </row>
    <row r="17" spans="1:29" s="389" customFormat="1" ht="15" customHeight="1">
      <c r="A17" s="430">
        <v>6</v>
      </c>
      <c r="B17" s="321" t="s">
        <v>2864</v>
      </c>
      <c r="C17" s="321" t="s">
        <v>2865</v>
      </c>
      <c r="D17" s="321" t="s">
        <v>2088</v>
      </c>
      <c r="E17" s="642" t="s">
        <v>2307</v>
      </c>
      <c r="F17" s="1795"/>
      <c r="G17" s="1795"/>
      <c r="H17" s="321" t="s">
        <v>2859</v>
      </c>
      <c r="I17" s="1795"/>
      <c r="J17" s="318" t="s">
        <v>2286</v>
      </c>
      <c r="K17" s="307"/>
      <c r="L17" s="307"/>
      <c r="M17" s="307"/>
      <c r="N17" s="307"/>
      <c r="O17" s="307"/>
      <c r="P17" s="307"/>
      <c r="Q17" s="307"/>
      <c r="R17" s="307"/>
      <c r="S17" s="316" t="s">
        <v>419</v>
      </c>
      <c r="T17" s="307" t="s">
        <v>2864</v>
      </c>
      <c r="U17" s="307" t="s">
        <v>2866</v>
      </c>
      <c r="V17" s="307" t="s">
        <v>2088</v>
      </c>
      <c r="W17" s="303" t="s">
        <v>2854</v>
      </c>
      <c r="AA17" s="389" t="s">
        <v>2867</v>
      </c>
    </row>
    <row r="18" spans="1:29" s="389" customFormat="1" ht="15" customHeight="1">
      <c r="A18" s="430">
        <v>7</v>
      </c>
      <c r="B18" s="321" t="s">
        <v>2333</v>
      </c>
      <c r="C18" s="321" t="s">
        <v>2705</v>
      </c>
      <c r="D18" s="321" t="s">
        <v>2066</v>
      </c>
      <c r="E18" s="642" t="s">
        <v>2307</v>
      </c>
      <c r="F18" s="1795"/>
      <c r="G18" s="1795"/>
      <c r="H18" s="321" t="s">
        <v>2868</v>
      </c>
      <c r="I18" s="1795"/>
      <c r="J18" s="318" t="s">
        <v>2286</v>
      </c>
      <c r="K18" s="307"/>
      <c r="L18" s="307"/>
      <c r="M18" s="307"/>
      <c r="N18" s="307"/>
      <c r="O18" s="307"/>
      <c r="P18" s="307"/>
      <c r="Q18" s="307"/>
      <c r="R18" s="307"/>
      <c r="S18" s="316" t="s">
        <v>419</v>
      </c>
      <c r="T18" s="307" t="s">
        <v>2333</v>
      </c>
      <c r="U18" s="307" t="s">
        <v>2705</v>
      </c>
      <c r="V18" s="307" t="s">
        <v>2066</v>
      </c>
      <c r="W18" s="303" t="s">
        <v>2854</v>
      </c>
      <c r="AA18" s="389" t="s">
        <v>2869</v>
      </c>
    </row>
    <row r="19" spans="1:29" s="389" customFormat="1" ht="15" customHeight="1">
      <c r="A19" s="430">
        <v>8</v>
      </c>
      <c r="B19" s="307" t="s">
        <v>2870</v>
      </c>
      <c r="C19" s="307" t="s">
        <v>2871</v>
      </c>
      <c r="D19" s="307" t="s">
        <v>2278</v>
      </c>
      <c r="E19" s="303" t="s">
        <v>2307</v>
      </c>
      <c r="F19" s="430"/>
      <c r="G19" s="307" t="s">
        <v>2702</v>
      </c>
      <c r="H19" s="307" t="s">
        <v>2723</v>
      </c>
      <c r="I19" s="1728" t="s">
        <v>3038</v>
      </c>
      <c r="J19" s="430"/>
      <c r="K19" s="1331"/>
      <c r="L19" s="560"/>
      <c r="M19" s="560"/>
      <c r="N19" s="560"/>
      <c r="O19" s="560"/>
      <c r="P19" s="560"/>
      <c r="Q19" s="560"/>
      <c r="R19" s="560"/>
      <c r="S19" s="316" t="s">
        <v>419</v>
      </c>
      <c r="T19" s="307" t="s">
        <v>2870</v>
      </c>
      <c r="U19" s="307" t="s">
        <v>2872</v>
      </c>
      <c r="V19" s="307" t="s">
        <v>2278</v>
      </c>
      <c r="W19" s="1872" t="s">
        <v>2849</v>
      </c>
      <c r="Z19" s="389" t="s">
        <v>2873</v>
      </c>
    </row>
    <row r="20" spans="1:29">
      <c r="A20" s="430">
        <v>9</v>
      </c>
      <c r="B20" s="307" t="s">
        <v>2505</v>
      </c>
      <c r="C20" s="307" t="s">
        <v>2874</v>
      </c>
      <c r="D20" s="307" t="s">
        <v>2278</v>
      </c>
      <c r="E20" s="303" t="s">
        <v>2307</v>
      </c>
      <c r="F20" s="430"/>
      <c r="G20" s="307" t="s">
        <v>2702</v>
      </c>
      <c r="H20" s="430"/>
      <c r="I20" s="430"/>
      <c r="J20" s="430"/>
      <c r="K20" s="307"/>
      <c r="L20" s="307"/>
      <c r="M20" s="307"/>
      <c r="N20" s="307"/>
      <c r="O20" s="307"/>
      <c r="P20" s="307"/>
      <c r="Q20" s="307"/>
      <c r="R20" s="307"/>
      <c r="S20" s="316" t="s">
        <v>419</v>
      </c>
      <c r="T20" s="307" t="s">
        <v>2505</v>
      </c>
      <c r="U20" s="307" t="s">
        <v>2875</v>
      </c>
      <c r="V20" s="307" t="s">
        <v>2278</v>
      </c>
      <c r="W20" s="303" t="s">
        <v>2849</v>
      </c>
      <c r="Y20" s="389"/>
      <c r="Z20" s="389"/>
      <c r="AA20" s="389" t="s">
        <v>2876</v>
      </c>
      <c r="AB20" s="389"/>
      <c r="AC20" s="389"/>
    </row>
    <row r="21" spans="1:29">
      <c r="A21" s="430">
        <v>10</v>
      </c>
      <c r="B21" s="307" t="s">
        <v>2877</v>
      </c>
      <c r="C21" s="307" t="s">
        <v>2878</v>
      </c>
      <c r="D21" s="307" t="s">
        <v>2070</v>
      </c>
      <c r="E21" s="303" t="s">
        <v>2307</v>
      </c>
      <c r="F21" s="430"/>
      <c r="G21" s="307"/>
      <c r="H21" s="430"/>
      <c r="I21" s="430"/>
      <c r="J21" s="430"/>
      <c r="K21" s="307"/>
      <c r="L21" s="307"/>
      <c r="M21" s="307"/>
      <c r="N21" s="307"/>
      <c r="O21" s="307"/>
      <c r="P21" s="307"/>
      <c r="Q21" s="307"/>
      <c r="R21" s="307"/>
      <c r="S21" s="316" t="s">
        <v>419</v>
      </c>
      <c r="T21" s="307" t="s">
        <v>2877</v>
      </c>
      <c r="U21" s="307" t="s">
        <v>2879</v>
      </c>
      <c r="V21" s="307" t="s">
        <v>2070</v>
      </c>
      <c r="W21" s="303" t="s">
        <v>2849</v>
      </c>
      <c r="Y21" s="389"/>
      <c r="Z21" s="389" t="s">
        <v>2880</v>
      </c>
      <c r="AA21" s="389"/>
      <c r="AB21" s="389" t="s">
        <v>2881</v>
      </c>
      <c r="AC21" s="389"/>
    </row>
    <row r="22" spans="1:29">
      <c r="A22" s="430">
        <v>11</v>
      </c>
      <c r="B22" s="307" t="s">
        <v>2882</v>
      </c>
      <c r="C22" s="307" t="s">
        <v>2883</v>
      </c>
      <c r="D22" s="307" t="s">
        <v>2684</v>
      </c>
      <c r="E22" s="303" t="s">
        <v>2307</v>
      </c>
      <c r="F22" s="430"/>
      <c r="G22" s="307"/>
      <c r="H22" s="430"/>
      <c r="I22" s="430"/>
      <c r="J22" s="430"/>
      <c r="K22" s="307"/>
      <c r="L22" s="307"/>
      <c r="M22" s="307"/>
      <c r="N22" s="307"/>
      <c r="O22" s="307"/>
      <c r="P22" s="307"/>
      <c r="Q22" s="307"/>
      <c r="R22" s="307"/>
      <c r="S22" s="316" t="s">
        <v>419</v>
      </c>
      <c r="T22" s="307" t="s">
        <v>2882</v>
      </c>
      <c r="U22" s="307" t="s">
        <v>2885</v>
      </c>
      <c r="V22" s="307" t="s">
        <v>2684</v>
      </c>
      <c r="W22" s="303" t="s">
        <v>2849</v>
      </c>
      <c r="Y22" s="389"/>
      <c r="Z22" s="389" t="s">
        <v>2886</v>
      </c>
      <c r="AA22" s="389" t="s">
        <v>2887</v>
      </c>
      <c r="AB22" s="389"/>
      <c r="AC22" s="389"/>
    </row>
    <row r="23" spans="1:29">
      <c r="A23" s="430">
        <v>12</v>
      </c>
      <c r="B23" s="307" t="s">
        <v>2317</v>
      </c>
      <c r="C23" s="307" t="s">
        <v>2888</v>
      </c>
      <c r="D23" s="307" t="s">
        <v>2084</v>
      </c>
      <c r="E23" s="303" t="s">
        <v>2108</v>
      </c>
      <c r="F23" s="430"/>
      <c r="G23" s="307"/>
      <c r="H23" s="430"/>
      <c r="I23" s="430"/>
      <c r="J23" s="430"/>
      <c r="K23" s="307"/>
      <c r="L23" s="307"/>
      <c r="M23" s="307"/>
      <c r="N23" s="307"/>
      <c r="O23" s="307"/>
      <c r="P23" s="307"/>
      <c r="Q23" s="307"/>
      <c r="R23" s="307"/>
      <c r="S23" s="316" t="s">
        <v>419</v>
      </c>
      <c r="T23" s="307" t="s">
        <v>2317</v>
      </c>
      <c r="U23" s="307" t="s">
        <v>2889</v>
      </c>
      <c r="V23" s="307" t="s">
        <v>2084</v>
      </c>
      <c r="W23" s="303" t="s">
        <v>2849</v>
      </c>
      <c r="Y23" s="389"/>
      <c r="Z23" s="389" t="s">
        <v>2890</v>
      </c>
      <c r="AA23" s="389" t="s">
        <v>2891</v>
      </c>
      <c r="AB23" s="389"/>
      <c r="AC23" s="389"/>
    </row>
    <row r="24" spans="1:29">
      <c r="A24" s="430">
        <v>13</v>
      </c>
      <c r="B24" s="307" t="s">
        <v>2320</v>
      </c>
      <c r="C24" s="307" t="s">
        <v>2892</v>
      </c>
      <c r="D24" s="307" t="s">
        <v>2084</v>
      </c>
      <c r="E24" s="303" t="s">
        <v>2108</v>
      </c>
      <c r="F24" s="430"/>
      <c r="G24" s="307"/>
      <c r="H24" s="430"/>
      <c r="I24" s="430"/>
      <c r="J24" s="430"/>
      <c r="K24" s="307"/>
      <c r="L24" s="307"/>
      <c r="M24" s="307"/>
      <c r="N24" s="307"/>
      <c r="O24" s="307"/>
      <c r="P24" s="307"/>
      <c r="Q24" s="307"/>
      <c r="R24" s="307"/>
      <c r="S24" s="316" t="s">
        <v>419</v>
      </c>
      <c r="T24" s="307" t="s">
        <v>2320</v>
      </c>
      <c r="U24" s="307" t="s">
        <v>2893</v>
      </c>
      <c r="V24" s="307" t="s">
        <v>2084</v>
      </c>
      <c r="W24" s="303" t="s">
        <v>2849</v>
      </c>
      <c r="Y24" s="389"/>
      <c r="Z24" s="389" t="s">
        <v>2894</v>
      </c>
      <c r="AA24" s="389" t="s">
        <v>2895</v>
      </c>
      <c r="AB24" s="389"/>
      <c r="AC24" s="389"/>
    </row>
    <row r="25" spans="1:29">
      <c r="A25" s="430">
        <v>14</v>
      </c>
      <c r="B25" s="307" t="s">
        <v>2322</v>
      </c>
      <c r="C25" s="307" t="s">
        <v>2896</v>
      </c>
      <c r="D25" s="307" t="s">
        <v>2084</v>
      </c>
      <c r="E25" s="303" t="s">
        <v>2108</v>
      </c>
      <c r="F25" s="762"/>
      <c r="G25" s="762"/>
      <c r="H25" s="762"/>
      <c r="I25" s="762"/>
      <c r="J25" s="762"/>
      <c r="K25" s="307"/>
      <c r="L25" s="307"/>
      <c r="M25" s="307"/>
      <c r="N25" s="307"/>
      <c r="O25" s="307"/>
      <c r="P25" s="307"/>
      <c r="Q25" s="307"/>
      <c r="R25" s="307"/>
      <c r="S25" s="316" t="s">
        <v>419</v>
      </c>
      <c r="T25" s="307" t="s">
        <v>2322</v>
      </c>
      <c r="U25" s="307" t="s">
        <v>2897</v>
      </c>
      <c r="V25" s="307" t="s">
        <v>2084</v>
      </c>
      <c r="W25" s="303" t="s">
        <v>2849</v>
      </c>
      <c r="Y25" s="389"/>
      <c r="Z25" s="389" t="s">
        <v>2898</v>
      </c>
      <c r="AA25" s="389" t="s">
        <v>2899</v>
      </c>
      <c r="AB25" s="389"/>
      <c r="AC25" s="389"/>
    </row>
    <row r="26" spans="1:29">
      <c r="A26" s="430">
        <v>15</v>
      </c>
      <c r="B26" s="307" t="s">
        <v>2900</v>
      </c>
      <c r="C26" s="307" t="s">
        <v>2901</v>
      </c>
      <c r="D26" s="307" t="s">
        <v>2084</v>
      </c>
      <c r="E26" s="303" t="s">
        <v>2108</v>
      </c>
      <c r="F26" s="762"/>
      <c r="G26" s="762"/>
      <c r="H26" s="762"/>
      <c r="I26" s="762"/>
      <c r="J26" s="762"/>
      <c r="K26" s="307"/>
      <c r="L26" s="307"/>
      <c r="M26" s="307"/>
      <c r="N26" s="307"/>
      <c r="O26" s="307"/>
      <c r="P26" s="307"/>
      <c r="Q26" s="307"/>
      <c r="R26" s="307"/>
      <c r="S26" s="316" t="s">
        <v>419</v>
      </c>
      <c r="T26" s="307" t="s">
        <v>2900</v>
      </c>
      <c r="U26" s="307" t="s">
        <v>2902</v>
      </c>
      <c r="V26" s="307" t="s">
        <v>2084</v>
      </c>
      <c r="W26" s="303" t="s">
        <v>2849</v>
      </c>
      <c r="Y26" s="389"/>
      <c r="Z26" s="389" t="s">
        <v>2903</v>
      </c>
      <c r="AA26" s="389" t="s">
        <v>2904</v>
      </c>
      <c r="AB26" s="389"/>
      <c r="AC26" s="389"/>
    </row>
    <row r="27" spans="1:29">
      <c r="A27" s="430">
        <v>16</v>
      </c>
      <c r="B27" s="307" t="s">
        <v>2905</v>
      </c>
      <c r="C27" s="307" t="s">
        <v>2906</v>
      </c>
      <c r="D27" s="307" t="s">
        <v>2084</v>
      </c>
      <c r="E27" s="303" t="s">
        <v>2108</v>
      </c>
      <c r="F27" s="762"/>
      <c r="G27" s="762"/>
      <c r="H27" s="762"/>
      <c r="I27" s="762"/>
      <c r="J27" s="762"/>
      <c r="K27" s="307"/>
      <c r="L27" s="307"/>
      <c r="M27" s="307"/>
      <c r="N27" s="307"/>
      <c r="O27" s="307"/>
      <c r="P27" s="307"/>
      <c r="Q27" s="307"/>
      <c r="R27" s="307"/>
      <c r="S27" s="316" t="s">
        <v>419</v>
      </c>
      <c r="T27" s="307" t="s">
        <v>2905</v>
      </c>
      <c r="U27" s="307" t="s">
        <v>2907</v>
      </c>
      <c r="V27" s="307" t="s">
        <v>2084</v>
      </c>
      <c r="W27" s="303" t="s">
        <v>2849</v>
      </c>
      <c r="Y27" s="389"/>
      <c r="Z27" s="389" t="s">
        <v>2908</v>
      </c>
      <c r="AA27" s="389" t="s">
        <v>2909</v>
      </c>
      <c r="AB27" s="389"/>
      <c r="AC27" s="389"/>
    </row>
    <row r="28" spans="1:29">
      <c r="A28" s="430">
        <v>17</v>
      </c>
      <c r="B28" s="307" t="s">
        <v>2910</v>
      </c>
      <c r="C28" s="307" t="s">
        <v>2911</v>
      </c>
      <c r="D28" s="307" t="s">
        <v>2084</v>
      </c>
      <c r="E28" s="303" t="s">
        <v>2108</v>
      </c>
      <c r="F28" s="762"/>
      <c r="G28" s="762"/>
      <c r="H28" s="762"/>
      <c r="I28" s="762"/>
      <c r="J28" s="762"/>
      <c r="K28" s="307"/>
      <c r="L28" s="307"/>
      <c r="M28" s="307"/>
      <c r="N28" s="307"/>
      <c r="O28" s="307"/>
      <c r="P28" s="307"/>
      <c r="Q28" s="307"/>
      <c r="R28" s="307"/>
      <c r="S28" s="316" t="s">
        <v>419</v>
      </c>
      <c r="T28" s="307" t="s">
        <v>2910</v>
      </c>
      <c r="U28" s="307" t="s">
        <v>2912</v>
      </c>
      <c r="V28" s="307" t="s">
        <v>2084</v>
      </c>
      <c r="W28" s="303" t="s">
        <v>2849</v>
      </c>
      <c r="Y28" s="389"/>
      <c r="Z28" s="389" t="s">
        <v>2913</v>
      </c>
      <c r="AA28" s="389" t="s">
        <v>2914</v>
      </c>
      <c r="AB28" s="389"/>
      <c r="AC28" s="389"/>
    </row>
    <row r="29" spans="1:29">
      <c r="A29" s="430">
        <v>18</v>
      </c>
      <c r="B29" s="307" t="s">
        <v>2915</v>
      </c>
      <c r="C29" s="307" t="s">
        <v>2916</v>
      </c>
      <c r="D29" s="307" t="s">
        <v>2084</v>
      </c>
      <c r="E29" s="303" t="s">
        <v>2108</v>
      </c>
      <c r="F29" s="762"/>
      <c r="G29" s="762"/>
      <c r="H29" s="762"/>
      <c r="I29" s="762"/>
      <c r="J29" s="762"/>
      <c r="K29" s="307"/>
      <c r="L29" s="307"/>
      <c r="M29" s="307"/>
      <c r="N29" s="307"/>
      <c r="O29" s="307"/>
      <c r="P29" s="307"/>
      <c r="Q29" s="307"/>
      <c r="R29" s="307"/>
      <c r="S29" s="316" t="s">
        <v>419</v>
      </c>
      <c r="T29" s="307" t="s">
        <v>2915</v>
      </c>
      <c r="U29" s="307" t="s">
        <v>2917</v>
      </c>
      <c r="V29" s="307" t="s">
        <v>2084</v>
      </c>
      <c r="W29" s="303" t="s">
        <v>2849</v>
      </c>
      <c r="Y29" s="389"/>
      <c r="Z29" s="389" t="s">
        <v>2918</v>
      </c>
      <c r="AA29" s="389" t="s">
        <v>2919</v>
      </c>
      <c r="AB29" s="389"/>
      <c r="AC29" s="389"/>
    </row>
    <row r="30" spans="1:29">
      <c r="A30" s="430">
        <v>19</v>
      </c>
      <c r="B30" s="307" t="s">
        <v>2920</v>
      </c>
      <c r="C30" s="307" t="s">
        <v>2921</v>
      </c>
      <c r="D30" s="307" t="s">
        <v>2084</v>
      </c>
      <c r="E30" s="303" t="s">
        <v>2108</v>
      </c>
      <c r="F30" s="762"/>
      <c r="G30" s="762"/>
      <c r="H30" s="762"/>
      <c r="I30" s="762"/>
      <c r="J30" s="762"/>
      <c r="K30" s="307"/>
      <c r="L30" s="307"/>
      <c r="M30" s="307"/>
      <c r="N30" s="307"/>
      <c r="O30" s="307"/>
      <c r="P30" s="307"/>
      <c r="Q30" s="307"/>
      <c r="R30" s="307"/>
      <c r="S30" s="316" t="s">
        <v>419</v>
      </c>
      <c r="T30" s="307" t="s">
        <v>2920</v>
      </c>
      <c r="U30" s="307" t="s">
        <v>2922</v>
      </c>
      <c r="V30" s="307" t="s">
        <v>2084</v>
      </c>
      <c r="W30" s="303" t="s">
        <v>2849</v>
      </c>
      <c r="Y30" s="389"/>
      <c r="Z30" s="389" t="s">
        <v>2923</v>
      </c>
      <c r="AA30" s="389" t="s">
        <v>2924</v>
      </c>
      <c r="AB30" s="389"/>
      <c r="AC30" s="389"/>
    </row>
    <row r="31" spans="1:29">
      <c r="A31" s="430">
        <v>20</v>
      </c>
      <c r="B31" s="307" t="s">
        <v>2925</v>
      </c>
      <c r="C31" s="307" t="s">
        <v>2926</v>
      </c>
      <c r="D31" s="307" t="s">
        <v>2084</v>
      </c>
      <c r="E31" s="303" t="s">
        <v>2108</v>
      </c>
      <c r="F31" s="762"/>
      <c r="G31" s="762"/>
      <c r="H31" s="762"/>
      <c r="I31" s="762"/>
      <c r="J31" s="762"/>
      <c r="K31" s="307"/>
      <c r="L31" s="307"/>
      <c r="M31" s="307"/>
      <c r="N31" s="307"/>
      <c r="O31" s="307"/>
      <c r="P31" s="307"/>
      <c r="Q31" s="307"/>
      <c r="R31" s="307"/>
      <c r="S31" s="316" t="s">
        <v>419</v>
      </c>
      <c r="T31" s="307" t="s">
        <v>2925</v>
      </c>
      <c r="U31" s="307" t="s">
        <v>2927</v>
      </c>
      <c r="V31" s="307" t="s">
        <v>2084</v>
      </c>
      <c r="W31" s="303" t="s">
        <v>2849</v>
      </c>
      <c r="Y31" s="389"/>
      <c r="Z31" s="389" t="s">
        <v>2928</v>
      </c>
      <c r="AA31" s="389" t="s">
        <v>2929</v>
      </c>
      <c r="AB31" s="389"/>
      <c r="AC31" s="389"/>
    </row>
    <row r="32" spans="1:29">
      <c r="A32" s="430">
        <v>21</v>
      </c>
      <c r="B32" s="307" t="s">
        <v>2930</v>
      </c>
      <c r="C32" s="307" t="s">
        <v>2931</v>
      </c>
      <c r="D32" s="307" t="s">
        <v>2084</v>
      </c>
      <c r="E32" s="303" t="s">
        <v>2108</v>
      </c>
      <c r="F32" s="762"/>
      <c r="G32" s="762"/>
      <c r="H32" s="762"/>
      <c r="I32" s="762"/>
      <c r="J32" s="762"/>
      <c r="K32" s="307"/>
      <c r="L32" s="307"/>
      <c r="M32" s="307"/>
      <c r="N32" s="307"/>
      <c r="O32" s="307"/>
      <c r="P32" s="307"/>
      <c r="Q32" s="307"/>
      <c r="R32" s="307"/>
      <c r="S32" s="316" t="s">
        <v>419</v>
      </c>
      <c r="T32" s="307" t="s">
        <v>2930</v>
      </c>
      <c r="U32" s="307" t="s">
        <v>2932</v>
      </c>
      <c r="V32" s="307" t="s">
        <v>2084</v>
      </c>
      <c r="W32" s="303" t="s">
        <v>2849</v>
      </c>
      <c r="Y32" s="389"/>
      <c r="Z32" s="389" t="s">
        <v>2933</v>
      </c>
      <c r="AA32" s="389"/>
      <c r="AB32" s="389" t="s">
        <v>2934</v>
      </c>
      <c r="AC32" s="389"/>
    </row>
    <row r="33" spans="11:29">
      <c r="K33" s="444"/>
      <c r="L33" s="444"/>
      <c r="M33" s="444"/>
      <c r="N33" s="444"/>
      <c r="O33" s="444"/>
      <c r="P33" s="444"/>
      <c r="Q33" s="444"/>
      <c r="R33" s="444"/>
      <c r="Y33" s="389"/>
      <c r="Z33" s="389" t="s">
        <v>2936</v>
      </c>
      <c r="AA33" s="389" t="s">
        <v>2937</v>
      </c>
      <c r="AB33" s="389"/>
      <c r="AC33" s="389"/>
    </row>
    <row r="34" spans="11:29">
      <c r="K34" s="444"/>
      <c r="L34" s="444"/>
      <c r="M34" s="444"/>
      <c r="N34" s="444"/>
      <c r="O34" s="444"/>
      <c r="P34" s="444"/>
      <c r="Q34" s="444"/>
      <c r="R34" s="444"/>
      <c r="Y34" s="389"/>
      <c r="Z34" s="389" t="s">
        <v>2938</v>
      </c>
      <c r="AA34" s="389"/>
      <c r="AB34" s="389" t="s">
        <v>2939</v>
      </c>
      <c r="AC34" s="389"/>
    </row>
    <row r="35" spans="11:29">
      <c r="K35" s="444"/>
      <c r="L35" s="444"/>
      <c r="M35" s="444"/>
      <c r="N35" s="444"/>
      <c r="O35" s="444"/>
      <c r="P35" s="444"/>
      <c r="Q35" s="444"/>
      <c r="R35" s="444"/>
      <c r="Y35" s="389"/>
      <c r="Z35" s="389" t="s">
        <v>2940</v>
      </c>
      <c r="AA35" s="389" t="s">
        <v>2941</v>
      </c>
      <c r="AB35" s="389"/>
      <c r="AC35" s="389"/>
    </row>
    <row r="36" spans="11:29">
      <c r="K36" s="444"/>
      <c r="L36" s="444"/>
      <c r="M36" s="444"/>
      <c r="N36" s="444"/>
      <c r="O36" s="444"/>
      <c r="P36" s="444"/>
      <c r="Q36" s="444"/>
      <c r="R36" s="444"/>
      <c r="Y36" s="389"/>
      <c r="Z36" s="389" t="s">
        <v>2942</v>
      </c>
      <c r="AA36" s="389" t="s">
        <v>2943</v>
      </c>
      <c r="AB36" s="389"/>
      <c r="AC36" s="389"/>
    </row>
    <row r="37" spans="11:29">
      <c r="K37" s="444"/>
      <c r="L37" s="444"/>
      <c r="M37" s="444"/>
      <c r="N37" s="444"/>
      <c r="O37" s="444"/>
      <c r="P37" s="444"/>
      <c r="Q37" s="444"/>
      <c r="R37" s="444"/>
      <c r="Y37" s="389" t="s">
        <v>2944</v>
      </c>
      <c r="Z37" s="389"/>
      <c r="AA37" s="389"/>
      <c r="AB37" s="389"/>
      <c r="AC37" s="389"/>
    </row>
    <row r="38" spans="11:29">
      <c r="K38" s="444"/>
      <c r="L38" s="444"/>
      <c r="M38" s="444"/>
      <c r="N38" s="444"/>
      <c r="O38" s="444"/>
      <c r="P38" s="444"/>
      <c r="Q38" s="444"/>
      <c r="R38" s="444"/>
      <c r="Y38" s="389"/>
      <c r="Z38" s="389" t="s">
        <v>2945</v>
      </c>
      <c r="AA38" s="389" t="s">
        <v>2946</v>
      </c>
      <c r="AB38" s="389" t="s">
        <v>2947</v>
      </c>
      <c r="AC38" s="389"/>
    </row>
    <row r="39" spans="11:29">
      <c r="K39" s="444"/>
      <c r="L39" s="444"/>
      <c r="M39" s="444"/>
      <c r="N39" s="444"/>
      <c r="O39" s="444"/>
      <c r="P39" s="444"/>
      <c r="Q39" s="444"/>
      <c r="R39" s="444"/>
      <c r="Y39" s="389"/>
      <c r="Z39" s="389"/>
      <c r="AA39" s="389" t="s">
        <v>2948</v>
      </c>
      <c r="AB39" s="389" t="s">
        <v>2949</v>
      </c>
      <c r="AC39" s="389"/>
    </row>
    <row r="40" spans="11:29">
      <c r="K40" s="444"/>
      <c r="L40" s="444"/>
      <c r="M40" s="444"/>
      <c r="N40" s="444"/>
      <c r="O40" s="444"/>
      <c r="P40" s="444"/>
      <c r="Q40" s="444"/>
      <c r="R40" s="444"/>
      <c r="Y40" s="389"/>
      <c r="Z40" s="389"/>
      <c r="AA40" s="389" t="s">
        <v>2950</v>
      </c>
      <c r="AB40" s="389"/>
      <c r="AC40" s="389"/>
    </row>
    <row r="41" spans="11:29">
      <c r="K41" s="444"/>
      <c r="L41" s="444"/>
      <c r="M41" s="444"/>
      <c r="N41" s="444"/>
      <c r="O41" s="444"/>
      <c r="P41" s="444"/>
      <c r="Q41" s="444"/>
      <c r="R41" s="444"/>
      <c r="Y41" s="389"/>
      <c r="Z41" s="389"/>
      <c r="AA41" s="389"/>
      <c r="AB41" s="389" t="s">
        <v>2951</v>
      </c>
      <c r="AC41" s="389"/>
    </row>
    <row r="42" spans="11:29">
      <c r="K42" s="444"/>
      <c r="L42" s="444"/>
      <c r="M42" s="444"/>
      <c r="N42" s="444"/>
      <c r="O42" s="444"/>
      <c r="P42" s="444"/>
      <c r="Q42" s="444"/>
      <c r="R42" s="444"/>
      <c r="Y42" s="389"/>
      <c r="Z42" s="389"/>
      <c r="AA42" s="389" t="s">
        <v>2952</v>
      </c>
      <c r="AB42" s="389" t="s">
        <v>2953</v>
      </c>
      <c r="AC42" s="389"/>
    </row>
    <row r="43" spans="11:29">
      <c r="K43" s="444"/>
      <c r="L43" s="444"/>
      <c r="M43" s="444"/>
      <c r="N43" s="444"/>
      <c r="O43" s="444"/>
      <c r="P43" s="444"/>
      <c r="Q43" s="444"/>
      <c r="R43" s="444"/>
      <c r="Y43" s="389"/>
      <c r="Z43" s="389"/>
      <c r="AA43" s="389" t="s">
        <v>2954</v>
      </c>
      <c r="AB43" s="389" t="s">
        <v>2955</v>
      </c>
      <c r="AC43" s="389"/>
    </row>
    <row r="44" spans="11:29">
      <c r="K44" s="444"/>
      <c r="L44" s="444"/>
      <c r="M44" s="444"/>
      <c r="N44" s="444"/>
      <c r="O44" s="444"/>
      <c r="P44" s="444"/>
      <c r="Q44" s="444"/>
      <c r="R44" s="444"/>
      <c r="Y44" s="389"/>
      <c r="Z44" s="389"/>
      <c r="AA44" s="389" t="s">
        <v>2956</v>
      </c>
      <c r="AB44" s="389" t="s">
        <v>2957</v>
      </c>
      <c r="AC44" s="389"/>
    </row>
    <row r="45" spans="11:29">
      <c r="K45" s="444"/>
      <c r="L45" s="444"/>
      <c r="M45" s="444"/>
      <c r="N45" s="444"/>
      <c r="O45" s="444"/>
      <c r="P45" s="444"/>
      <c r="Q45" s="444"/>
      <c r="R45" s="444"/>
      <c r="Y45" s="389"/>
      <c r="Z45" s="389"/>
      <c r="AA45" s="389" t="s">
        <v>2958</v>
      </c>
      <c r="AB45" s="389"/>
      <c r="AC45" s="389"/>
    </row>
    <row r="46" spans="11:29">
      <c r="K46" s="444"/>
      <c r="L46" s="444"/>
      <c r="M46" s="444"/>
      <c r="N46" s="444"/>
      <c r="O46" s="444"/>
      <c r="P46" s="444"/>
      <c r="Q46" s="444"/>
      <c r="R46" s="444"/>
      <c r="Y46" s="389"/>
      <c r="Z46" s="389"/>
      <c r="AA46" s="389" t="s">
        <v>2959</v>
      </c>
      <c r="AB46" s="389" t="s">
        <v>2960</v>
      </c>
      <c r="AC46" s="389"/>
    </row>
    <row r="47" spans="11:29">
      <c r="K47" s="444"/>
      <c r="L47" s="444"/>
      <c r="M47" s="444"/>
      <c r="N47" s="444"/>
      <c r="O47" s="444"/>
      <c r="P47" s="444"/>
      <c r="Q47" s="444"/>
      <c r="R47" s="444"/>
      <c r="Y47" s="389"/>
      <c r="Z47" s="389"/>
      <c r="AA47" s="389" t="s">
        <v>2961</v>
      </c>
      <c r="AB47" s="389" t="s">
        <v>2962</v>
      </c>
      <c r="AC47" s="389"/>
    </row>
    <row r="48" spans="11:29">
      <c r="Y48" s="389"/>
      <c r="Z48" s="389"/>
      <c r="AA48" s="389" t="s">
        <v>2963</v>
      </c>
      <c r="AB48" s="389" t="s">
        <v>2964</v>
      </c>
      <c r="AC48" s="389"/>
    </row>
    <row r="49" spans="25:29">
      <c r="Y49" s="389"/>
      <c r="Z49" s="389"/>
      <c r="AA49" s="389" t="s">
        <v>2965</v>
      </c>
      <c r="AB49" s="389" t="s">
        <v>2966</v>
      </c>
      <c r="AC49" s="389"/>
    </row>
    <row r="50" spans="25:29">
      <c r="Y50" s="389"/>
      <c r="Z50" s="389"/>
      <c r="AA50" s="389" t="s">
        <v>2967</v>
      </c>
      <c r="AB50" s="389"/>
      <c r="AC50" s="389"/>
    </row>
    <row r="51" spans="25:29">
      <c r="Y51" s="389"/>
      <c r="Z51" s="389"/>
      <c r="AA51" s="389" t="s">
        <v>2968</v>
      </c>
      <c r="AB51" s="389" t="s">
        <v>2969</v>
      </c>
      <c r="AC51" s="389"/>
    </row>
    <row r="52" spans="25:29">
      <c r="Y52" s="389"/>
      <c r="Z52" s="389"/>
      <c r="AA52" s="389" t="s">
        <v>2970</v>
      </c>
      <c r="AB52" s="389" t="s">
        <v>2971</v>
      </c>
      <c r="AC52" s="389"/>
    </row>
    <row r="53" spans="25:29">
      <c r="Y53" s="389"/>
      <c r="Z53" s="389"/>
      <c r="AA53" s="389" t="s">
        <v>2972</v>
      </c>
      <c r="AB53" s="389" t="s">
        <v>2973</v>
      </c>
      <c r="AC53" s="389"/>
    </row>
    <row r="54" spans="25:29">
      <c r="Y54" s="389"/>
      <c r="Z54" s="389"/>
      <c r="AA54" s="389" t="s">
        <v>2974</v>
      </c>
      <c r="AB54" s="389" t="s">
        <v>2975</v>
      </c>
      <c r="AC54" s="389"/>
    </row>
    <row r="55" spans="25:29">
      <c r="Y55" s="389"/>
      <c r="Z55" s="389"/>
      <c r="AA55" s="389" t="s">
        <v>2976</v>
      </c>
      <c r="AB55" s="389" t="s">
        <v>2977</v>
      </c>
      <c r="AC55" s="389"/>
    </row>
    <row r="56" spans="25:29">
      <c r="Y56" s="389"/>
      <c r="Z56" s="389"/>
      <c r="AA56" s="389" t="s">
        <v>2978</v>
      </c>
      <c r="AB56" s="389"/>
      <c r="AC56" s="389"/>
    </row>
    <row r="57" spans="25:29">
      <c r="Y57" s="389"/>
      <c r="Z57" s="389"/>
      <c r="AA57" s="389" t="s">
        <v>2979</v>
      </c>
      <c r="AB57" s="389"/>
      <c r="AC57" s="389"/>
    </row>
    <row r="58" spans="25:29">
      <c r="Y58" s="389"/>
      <c r="Z58" s="389"/>
      <c r="AA58" s="389"/>
      <c r="AB58" s="389" t="s">
        <v>2980</v>
      </c>
      <c r="AC58" s="389"/>
    </row>
    <row r="59" spans="25:29">
      <c r="Y59" s="389"/>
      <c r="Z59" s="389"/>
      <c r="AA59" s="389"/>
      <c r="AB59" s="389" t="s">
        <v>2981</v>
      </c>
      <c r="AC59" s="389"/>
    </row>
    <row r="60" spans="25:29">
      <c r="Y60" s="389"/>
      <c r="Z60" s="389"/>
      <c r="AA60" s="389"/>
      <c r="AB60" s="389" t="s">
        <v>2982</v>
      </c>
      <c r="AC60" s="389"/>
    </row>
    <row r="61" spans="25:29">
      <c r="Y61" s="389"/>
      <c r="Z61" s="389"/>
      <c r="AA61" s="389" t="s">
        <v>2983</v>
      </c>
      <c r="AB61" s="389"/>
      <c r="AC61" s="389"/>
    </row>
    <row r="62" spans="25:29">
      <c r="Y62" s="389"/>
      <c r="Z62" s="389"/>
      <c r="AA62" s="389" t="s">
        <v>2984</v>
      </c>
      <c r="AB62" s="389"/>
      <c r="AC62" s="389"/>
    </row>
    <row r="63" spans="25:29">
      <c r="Y63" s="389"/>
      <c r="Z63" s="389"/>
      <c r="AA63" s="389" t="s">
        <v>2985</v>
      </c>
      <c r="AB63" s="389"/>
      <c r="AC63" s="389"/>
    </row>
    <row r="64" spans="25:29">
      <c r="Y64" s="389"/>
      <c r="Z64" s="389" t="s">
        <v>2986</v>
      </c>
      <c r="AA64" s="389"/>
      <c r="AB64" s="389"/>
      <c r="AC64" s="389"/>
    </row>
    <row r="65" spans="25:29">
      <c r="Y65" s="389"/>
      <c r="Z65" s="389" t="s">
        <v>2945</v>
      </c>
      <c r="AA65" s="389"/>
      <c r="AB65" s="389"/>
      <c r="AC65" s="389"/>
    </row>
    <row r="66" spans="25:29">
      <c r="Y66" s="389"/>
      <c r="Z66" s="389" t="s">
        <v>2987</v>
      </c>
      <c r="AA66" s="389"/>
      <c r="AB66" s="389"/>
      <c r="AC66" s="389"/>
    </row>
    <row r="67" spans="25:29">
      <c r="Y67" s="389"/>
      <c r="Z67" s="389"/>
      <c r="AA67" s="389" t="s">
        <v>2988</v>
      </c>
      <c r="AB67" s="389"/>
      <c r="AC67" s="389"/>
    </row>
    <row r="68" spans="25:29">
      <c r="Y68" s="389"/>
      <c r="Z68" s="389"/>
      <c r="AA68" s="389" t="s">
        <v>2989</v>
      </c>
      <c r="AB68" s="389"/>
      <c r="AC68" s="389"/>
    </row>
    <row r="69" spans="25:29">
      <c r="Y69" s="389"/>
      <c r="Z69" s="389"/>
      <c r="AA69" s="389" t="s">
        <v>2990</v>
      </c>
      <c r="AB69" s="389"/>
      <c r="AC69" s="389"/>
    </row>
    <row r="70" spans="25:29">
      <c r="Y70" s="389"/>
      <c r="Z70" s="389"/>
      <c r="AA70" s="389" t="s">
        <v>2991</v>
      </c>
      <c r="AB70" s="389"/>
      <c r="AC70" s="389"/>
    </row>
    <row r="71" spans="25:29">
      <c r="Y71" s="389"/>
      <c r="Z71" s="389"/>
      <c r="AA71" s="389" t="s">
        <v>2992</v>
      </c>
      <c r="AB71" s="389"/>
      <c r="AC71" s="389"/>
    </row>
    <row r="72" spans="25:29">
      <c r="Y72" s="389"/>
      <c r="Z72" s="389"/>
      <c r="AA72" s="389" t="s">
        <v>2993</v>
      </c>
      <c r="AB72" s="389"/>
      <c r="AC72" s="389"/>
    </row>
    <row r="73" spans="25:29">
      <c r="Y73" s="389"/>
      <c r="Z73" s="389"/>
      <c r="AA73" s="389" t="s">
        <v>2994</v>
      </c>
      <c r="AB73" s="389"/>
      <c r="AC73" s="389"/>
    </row>
    <row r="74" spans="25:29">
      <c r="Y74" s="389"/>
      <c r="Z74" s="389"/>
      <c r="AA74" s="389" t="s">
        <v>2995</v>
      </c>
      <c r="AB74" s="389"/>
      <c r="AC74" s="389"/>
    </row>
    <row r="75" spans="25:29">
      <c r="Y75" s="389"/>
      <c r="Z75" s="389" t="s">
        <v>2996</v>
      </c>
      <c r="AA75" s="389"/>
      <c r="AB75" s="389"/>
      <c r="AC75" s="389"/>
    </row>
    <row r="76" spans="25:29">
      <c r="Y76" s="389"/>
      <c r="Z76" s="389" t="s">
        <v>2945</v>
      </c>
      <c r="AA76" s="389"/>
      <c r="AB76" s="389"/>
      <c r="AC76" s="389"/>
    </row>
    <row r="77" spans="25:29">
      <c r="Y77" s="389"/>
      <c r="Z77" s="389" t="s">
        <v>2997</v>
      </c>
      <c r="AA77" s="389"/>
      <c r="AB77" s="389"/>
      <c r="AC77" s="389"/>
    </row>
    <row r="78" spans="25:29">
      <c r="Y78" s="389"/>
      <c r="Z78" s="389"/>
      <c r="AA78" s="389" t="s">
        <v>2998</v>
      </c>
      <c r="AB78" s="389"/>
      <c r="AC78" s="389"/>
    </row>
    <row r="79" spans="25:29">
      <c r="Y79" s="389"/>
      <c r="Z79" s="389"/>
      <c r="AA79" s="389"/>
      <c r="AB79" s="389" t="s">
        <v>2999</v>
      </c>
      <c r="AC79" s="389"/>
    </row>
    <row r="80" spans="25:29">
      <c r="Y80" s="389"/>
      <c r="Z80" s="389"/>
      <c r="AA80" s="389"/>
      <c r="AB80" s="389" t="s">
        <v>3000</v>
      </c>
      <c r="AC80" s="389"/>
    </row>
    <row r="81" spans="25:29">
      <c r="Y81" s="389"/>
      <c r="Z81" s="389" t="s">
        <v>3001</v>
      </c>
      <c r="AA81" s="389"/>
      <c r="AB81" s="389"/>
      <c r="AC81" s="389"/>
    </row>
    <row r="82" spans="25:29">
      <c r="Y82" s="389"/>
      <c r="Z82" s="389"/>
      <c r="AA82" s="389" t="s">
        <v>3002</v>
      </c>
      <c r="AB82" s="389"/>
      <c r="AC82" s="389"/>
    </row>
    <row r="83" spans="25:29">
      <c r="Y83" s="389"/>
      <c r="Z83" s="389"/>
      <c r="AA83" s="389" t="s">
        <v>2945</v>
      </c>
      <c r="AB83" s="389"/>
      <c r="AC83" s="389"/>
    </row>
    <row r="84" spans="25:29">
      <c r="Y84" s="389"/>
      <c r="Z84" s="389"/>
      <c r="AA84" s="389"/>
      <c r="AB84" s="389" t="s">
        <v>3003</v>
      </c>
      <c r="AC84" s="389"/>
    </row>
    <row r="85" spans="25:29">
      <c r="Y85" s="389"/>
      <c r="Z85" s="389"/>
      <c r="AA85" s="389"/>
      <c r="AB85" s="389" t="s">
        <v>3004</v>
      </c>
      <c r="AC85" s="389"/>
    </row>
    <row r="86" spans="25:29">
      <c r="Y86" s="389"/>
      <c r="Z86" s="389"/>
      <c r="AA86" s="389"/>
      <c r="AB86" s="389" t="s">
        <v>3005</v>
      </c>
      <c r="AC86" s="389"/>
    </row>
    <row r="87" spans="25:29">
      <c r="Y87" s="389"/>
      <c r="Z87" s="389"/>
      <c r="AA87" s="389" t="s">
        <v>3006</v>
      </c>
      <c r="AB87" s="389"/>
      <c r="AC87" s="389"/>
    </row>
    <row r="88" spans="25:29">
      <c r="Y88" s="389"/>
      <c r="Z88" s="389" t="s">
        <v>3007</v>
      </c>
      <c r="AA88" s="389"/>
      <c r="AB88" s="389"/>
      <c r="AC88" s="389"/>
    </row>
    <row r="89" spans="25:29">
      <c r="Y89" s="389"/>
      <c r="Z89" s="389" t="s">
        <v>3008</v>
      </c>
      <c r="AA89" s="389"/>
      <c r="AB89" s="389"/>
      <c r="AC89" s="389"/>
    </row>
    <row r="90" spans="25:29">
      <c r="Y90" s="389"/>
      <c r="Z90" s="389" t="s">
        <v>3009</v>
      </c>
      <c r="AA90" s="389"/>
      <c r="AB90" s="389"/>
      <c r="AC90" s="389"/>
    </row>
    <row r="91" spans="25:29">
      <c r="Y91" s="389"/>
      <c r="Z91" s="389"/>
      <c r="AA91" s="389" t="s">
        <v>3010</v>
      </c>
      <c r="AB91" s="389"/>
      <c r="AC91" s="389"/>
    </row>
    <row r="92" spans="25:29">
      <c r="Y92" s="389"/>
      <c r="Z92" s="389"/>
      <c r="AA92" s="389"/>
      <c r="AB92" s="389" t="s">
        <v>3011</v>
      </c>
      <c r="AC92" s="389"/>
    </row>
    <row r="93" spans="25:29">
      <c r="Y93" s="389"/>
      <c r="Z93" s="389"/>
      <c r="AA93" s="389"/>
      <c r="AB93" s="389" t="s">
        <v>3012</v>
      </c>
      <c r="AC93" s="389"/>
    </row>
    <row r="94" spans="25:29">
      <c r="Y94" s="389"/>
      <c r="Z94" s="389" t="s">
        <v>3013</v>
      </c>
      <c r="AA94" s="389"/>
      <c r="AB94" s="389"/>
      <c r="AC94" s="389"/>
    </row>
    <row r="95" spans="25:29">
      <c r="Y95" s="389"/>
      <c r="Z95" s="389" t="s">
        <v>2945</v>
      </c>
      <c r="AA95" s="389"/>
      <c r="AB95" s="389"/>
      <c r="AC95" s="389"/>
    </row>
    <row r="96" spans="25:29">
      <c r="Y96" s="389"/>
      <c r="Z96" s="389"/>
      <c r="AA96" s="389" t="s">
        <v>3014</v>
      </c>
      <c r="AB96" s="389"/>
      <c r="AC96" s="389"/>
    </row>
    <row r="97" spans="25:29">
      <c r="Y97" s="389"/>
      <c r="Z97" s="389"/>
      <c r="AA97" s="389" t="s">
        <v>3015</v>
      </c>
      <c r="AB97" s="389"/>
      <c r="AC97" s="389"/>
    </row>
    <row r="98" spans="25:29">
      <c r="Y98" s="389"/>
      <c r="Z98" s="389"/>
      <c r="AA98" s="389"/>
      <c r="AB98" s="389" t="s">
        <v>3016</v>
      </c>
      <c r="AC98" s="389"/>
    </row>
    <row r="99" spans="25:29">
      <c r="Y99" s="389"/>
      <c r="Z99" s="389"/>
      <c r="AA99" s="389" t="s">
        <v>3017</v>
      </c>
      <c r="AB99" s="389"/>
      <c r="AC99" s="389"/>
    </row>
    <row r="100" spans="25:29">
      <c r="Y100" s="389"/>
      <c r="Z100" s="389"/>
      <c r="AA100" s="389"/>
      <c r="AB100" s="389"/>
      <c r="AC100" s="389" t="s">
        <v>3018</v>
      </c>
    </row>
    <row r="101" spans="25:29">
      <c r="Y101" s="389"/>
      <c r="Z101" s="389"/>
      <c r="AA101" s="389"/>
      <c r="AB101" s="389" t="s">
        <v>2981</v>
      </c>
      <c r="AC101" s="389"/>
    </row>
    <row r="102" spans="25:29">
      <c r="Y102" s="389"/>
      <c r="Z102" s="389"/>
      <c r="AA102" s="389"/>
      <c r="AB102" s="389" t="s">
        <v>3019</v>
      </c>
      <c r="AC102" s="389"/>
    </row>
    <row r="103" spans="25:29">
      <c r="Y103" s="389"/>
      <c r="Z103" s="389"/>
      <c r="AA103" s="389"/>
      <c r="AB103" s="389" t="s">
        <v>3020</v>
      </c>
      <c r="AC103" s="389"/>
    </row>
    <row r="104" spans="25:29">
      <c r="Y104" s="389"/>
      <c r="Z104" s="389"/>
      <c r="AA104" s="389"/>
      <c r="AB104" s="389"/>
      <c r="AC104" s="389" t="s">
        <v>3021</v>
      </c>
    </row>
    <row r="105" spans="25:29">
      <c r="Y105" s="389"/>
      <c r="Z105" s="389"/>
      <c r="AA105" s="389" t="s">
        <v>3022</v>
      </c>
      <c r="AB105" s="389"/>
      <c r="AC105" s="389"/>
    </row>
    <row r="106" spans="25:29">
      <c r="Y106" s="389"/>
      <c r="Z106" s="389"/>
      <c r="AA106" s="389" t="s">
        <v>3023</v>
      </c>
      <c r="AB106" s="389"/>
      <c r="AC106" s="389"/>
    </row>
    <row r="107" spans="25:29">
      <c r="Y107" s="389"/>
      <c r="Z107" s="389"/>
      <c r="AA107" s="389" t="s">
        <v>3024</v>
      </c>
      <c r="AB107" s="389"/>
      <c r="AC107" s="389"/>
    </row>
    <row r="108" spans="25:29">
      <c r="Y108" s="389"/>
      <c r="Z108" s="389"/>
      <c r="AA108" s="389" t="s">
        <v>3025</v>
      </c>
      <c r="AB108" s="389"/>
      <c r="AC108" s="389"/>
    </row>
    <row r="109" spans="25:29">
      <c r="Y109" s="389"/>
      <c r="Z109" s="389"/>
      <c r="AA109" s="389"/>
      <c r="AB109" s="389" t="s">
        <v>3026</v>
      </c>
      <c r="AC109" s="389"/>
    </row>
    <row r="110" spans="25:29">
      <c r="Y110" s="389"/>
      <c r="Z110" s="389"/>
      <c r="AA110" s="389"/>
      <c r="AB110" s="389" t="s">
        <v>3027</v>
      </c>
      <c r="AC110" s="389"/>
    </row>
    <row r="111" spans="25:29">
      <c r="Y111" s="389"/>
      <c r="Z111" s="389" t="s">
        <v>3028</v>
      </c>
      <c r="AA111" s="389"/>
      <c r="AB111" s="389"/>
      <c r="AC111" s="389"/>
    </row>
    <row r="112" spans="25:29">
      <c r="Y112" s="389"/>
      <c r="Z112" s="389" t="s">
        <v>2945</v>
      </c>
      <c r="AA112" s="389"/>
      <c r="AB112" s="389"/>
      <c r="AC112" s="389"/>
    </row>
    <row r="113" spans="25:29">
      <c r="Y113" s="389"/>
      <c r="Z113" s="389"/>
      <c r="AA113" s="389" t="s">
        <v>3029</v>
      </c>
      <c r="AB113" s="389"/>
      <c r="AC113" s="389"/>
    </row>
    <row r="114" spans="25:29">
      <c r="Y114" s="389"/>
      <c r="Z114" s="389"/>
      <c r="AA114" s="389" t="s">
        <v>3015</v>
      </c>
      <c r="AB114" s="389"/>
      <c r="AC114" s="389"/>
    </row>
    <row r="115" spans="25:29">
      <c r="Y115" s="389"/>
      <c r="Z115" s="389"/>
      <c r="AA115" s="389"/>
      <c r="AB115" s="389" t="s">
        <v>3016</v>
      </c>
      <c r="AC115" s="389"/>
    </row>
    <row r="116" spans="25:29">
      <c r="Y116" s="389"/>
      <c r="Z116" s="389"/>
      <c r="AA116" s="389" t="s">
        <v>3017</v>
      </c>
      <c r="AB116" s="389"/>
      <c r="AC116" s="389"/>
    </row>
    <row r="117" spans="25:29">
      <c r="Y117" s="389"/>
      <c r="Z117" s="389"/>
      <c r="AA117" s="389"/>
      <c r="AB117" s="389"/>
      <c r="AC117" s="389" t="s">
        <v>3018</v>
      </c>
    </row>
    <row r="118" spans="25:29">
      <c r="Y118" s="389"/>
      <c r="Z118" s="389"/>
      <c r="AA118" s="389"/>
      <c r="AB118" s="389" t="s">
        <v>2981</v>
      </c>
      <c r="AC118" s="389"/>
    </row>
    <row r="119" spans="25:29">
      <c r="Y119" s="389"/>
      <c r="Z119" s="389"/>
      <c r="AA119" s="389"/>
      <c r="AB119" s="389" t="s">
        <v>3030</v>
      </c>
      <c r="AC119" s="389"/>
    </row>
    <row r="120" spans="25:29">
      <c r="Y120" s="389"/>
      <c r="Z120" s="389"/>
      <c r="AA120" s="389"/>
      <c r="AB120" s="389" t="s">
        <v>3020</v>
      </c>
      <c r="AC120" s="389"/>
    </row>
    <row r="121" spans="25:29">
      <c r="Y121" s="389"/>
      <c r="Z121" s="389"/>
      <c r="AA121" s="389"/>
      <c r="AB121" s="389"/>
      <c r="AC121" s="389" t="s">
        <v>3021</v>
      </c>
    </row>
    <row r="122" spans="25:29">
      <c r="Y122" s="389"/>
      <c r="Z122" s="389"/>
      <c r="AA122" s="389" t="s">
        <v>3022</v>
      </c>
      <c r="AB122" s="389"/>
      <c r="AC122" s="389"/>
    </row>
    <row r="123" spans="25:29">
      <c r="Y123" s="389"/>
      <c r="Z123" s="389"/>
      <c r="AA123" s="389" t="s">
        <v>3023</v>
      </c>
      <c r="AB123" s="389"/>
      <c r="AC123" s="389"/>
    </row>
    <row r="124" spans="25:29">
      <c r="Y124" s="389"/>
      <c r="Z124" s="389"/>
      <c r="AA124" s="389" t="s">
        <v>3024</v>
      </c>
      <c r="AB124" s="389"/>
      <c r="AC124" s="389"/>
    </row>
    <row r="125" spans="25:29">
      <c r="Y125" s="389"/>
      <c r="Z125" s="389"/>
      <c r="AA125" s="389" t="s">
        <v>3031</v>
      </c>
      <c r="AB125" s="389"/>
      <c r="AC125" s="389"/>
    </row>
    <row r="126" spans="25:29">
      <c r="Y126" s="389"/>
      <c r="Z126" s="389"/>
      <c r="AA126" s="389"/>
      <c r="AB126" s="389" t="s">
        <v>3026</v>
      </c>
      <c r="AC126" s="389"/>
    </row>
    <row r="127" spans="25:29">
      <c r="Y127" s="389"/>
      <c r="Z127" s="389"/>
      <c r="AA127" s="389"/>
      <c r="AB127" s="389" t="s">
        <v>3027</v>
      </c>
      <c r="AC127" s="389"/>
    </row>
    <row r="128" spans="25:29">
      <c r="Y128" s="389"/>
      <c r="Z128" s="389" t="s">
        <v>3032</v>
      </c>
      <c r="AA128" s="389"/>
      <c r="AB128" s="389"/>
      <c r="AC128" s="389"/>
    </row>
    <row r="129" spans="25:29">
      <c r="Y129" s="389" t="s">
        <v>3033</v>
      </c>
      <c r="Z129" s="389"/>
      <c r="AA129" s="389"/>
      <c r="AB129" s="389"/>
      <c r="AC129" s="389"/>
    </row>
    <row r="130" spans="25:29">
      <c r="Y130" s="389" t="s">
        <v>3034</v>
      </c>
      <c r="Z130" s="389"/>
      <c r="AA130" s="389"/>
      <c r="AB130" s="389"/>
      <c r="AC130" s="389"/>
    </row>
    <row r="131" spans="25:29">
      <c r="Y131" s="389" t="s">
        <v>3035</v>
      </c>
      <c r="Z131" s="389"/>
      <c r="AA131" s="389"/>
      <c r="AB131" s="389"/>
      <c r="AC131" s="389"/>
    </row>
    <row r="132" spans="25:29">
      <c r="Y132" s="389" t="s">
        <v>3036</v>
      </c>
      <c r="Z132" s="389"/>
      <c r="AA132" s="389"/>
      <c r="AB132" s="389"/>
      <c r="AC132" s="389"/>
    </row>
    <row r="133" spans="25:29">
      <c r="Y133" s="389" t="s">
        <v>3037</v>
      </c>
      <c r="Z133" s="389"/>
      <c r="AA133" s="389"/>
      <c r="AB133" s="389"/>
      <c r="AC133" s="389"/>
    </row>
    <row r="134" spans="25:29">
      <c r="Y134" s="389"/>
    </row>
    <row r="135" spans="25:29">
      <c r="Y135" s="389"/>
    </row>
    <row r="136" spans="25:29">
      <c r="Y136" s="389"/>
    </row>
    <row r="137" spans="25:29">
      <c r="Y137" s="389"/>
    </row>
    <row r="138" spans="25:29">
      <c r="Y138" s="389"/>
    </row>
    <row r="139" spans="25:29">
      <c r="Y139" s="389"/>
    </row>
    <row r="140" spans="25:29">
      <c r="Y140" s="389"/>
    </row>
    <row r="141" spans="25:29">
      <c r="Y141" s="389"/>
    </row>
    <row r="142" spans="25:29">
      <c r="Y142" s="389"/>
    </row>
    <row r="143" spans="25:29">
      <c r="Y143" s="389"/>
    </row>
    <row r="144" spans="25:29">
      <c r="Y144" s="389"/>
    </row>
    <row r="145" spans="25:25">
      <c r="Y145" s="389"/>
    </row>
    <row r="146" spans="25:25">
      <c r="Y146" s="389"/>
    </row>
    <row r="147" spans="25:25">
      <c r="Y147" s="389"/>
    </row>
    <row r="148" spans="25:25">
      <c r="Y148" s="389"/>
    </row>
    <row r="149" spans="25:25">
      <c r="Y149" s="389"/>
    </row>
    <row r="150" spans="25:25">
      <c r="Y150" s="389"/>
    </row>
    <row r="151" spans="25:25">
      <c r="Y151" s="389"/>
    </row>
    <row r="152" spans="25:25">
      <c r="Y152" s="389"/>
    </row>
    <row r="153" spans="25:25">
      <c r="Y153" s="389"/>
    </row>
    <row r="154" spans="25:25">
      <c r="Y154" s="389"/>
    </row>
    <row r="155" spans="25:25">
      <c r="Y155" s="389"/>
    </row>
    <row r="156" spans="25:25">
      <c r="Y156" s="389"/>
    </row>
    <row r="157" spans="25:25">
      <c r="Y157" s="389"/>
    </row>
    <row r="158" spans="25:25">
      <c r="Y158" s="389"/>
    </row>
    <row r="159" spans="25:25">
      <c r="Y159" s="389"/>
    </row>
    <row r="160" spans="25:25">
      <c r="Y160" s="389"/>
    </row>
    <row r="161" spans="25:25">
      <c r="Y161" s="389"/>
    </row>
    <row r="162" spans="25:25">
      <c r="Y162" s="389"/>
    </row>
    <row r="163" spans="25:25">
      <c r="Y163" s="389"/>
    </row>
    <row r="164" spans="25:25">
      <c r="Y164" s="389"/>
    </row>
    <row r="165" spans="25:25">
      <c r="Y165" s="389"/>
    </row>
    <row r="166" spans="25:25">
      <c r="Y166" s="389"/>
    </row>
    <row r="167" spans="25:25">
      <c r="Y167" s="389"/>
    </row>
    <row r="168" spans="25:25">
      <c r="Y168" s="389"/>
    </row>
    <row r="169" spans="25:25">
      <c r="Y169" s="389"/>
    </row>
    <row r="170" spans="25:25">
      <c r="Y170" s="389"/>
    </row>
    <row r="171" spans="25:25">
      <c r="Y171" s="389"/>
    </row>
    <row r="172" spans="25:25">
      <c r="Y172" s="389"/>
    </row>
    <row r="173" spans="25:25">
      <c r="Y173" s="389"/>
    </row>
    <row r="174" spans="25:25">
      <c r="Y174" s="389"/>
    </row>
    <row r="175" spans="25:25">
      <c r="Y175" s="389"/>
    </row>
    <row r="176" spans="25:25">
      <c r="Y176" s="389"/>
    </row>
    <row r="177" spans="25:25">
      <c r="Y177" s="389"/>
    </row>
    <row r="178" spans="25:25">
      <c r="Y178" s="389"/>
    </row>
    <row r="179" spans="25:25">
      <c r="Y179" s="389"/>
    </row>
    <row r="180" spans="25:25">
      <c r="Y180" s="389"/>
    </row>
    <row r="181" spans="25:25">
      <c r="Y181" s="389"/>
    </row>
    <row r="182" spans="25:25">
      <c r="Y182" s="389"/>
    </row>
    <row r="183" spans="25:25">
      <c r="Y183" s="389"/>
    </row>
    <row r="184" spans="25:25">
      <c r="Y184" s="389"/>
    </row>
    <row r="185" spans="25:25">
      <c r="Y185" s="389"/>
    </row>
    <row r="186" spans="25:25">
      <c r="Y186" s="389"/>
    </row>
    <row r="187" spans="25:25">
      <c r="Y187" s="389"/>
    </row>
    <row r="188" spans="25:25">
      <c r="Y188" s="389"/>
    </row>
    <row r="189" spans="25:25">
      <c r="Y189" s="389"/>
    </row>
    <row r="190" spans="25:25">
      <c r="Y190" s="389"/>
    </row>
    <row r="191" spans="25:25">
      <c r="Y191" s="389"/>
    </row>
    <row r="192" spans="25:25">
      <c r="Y192" s="389"/>
    </row>
    <row r="193" spans="25:25">
      <c r="Y193" s="389"/>
    </row>
    <row r="194" spans="25:25">
      <c r="Y194" s="389"/>
    </row>
    <row r="195" spans="25:25">
      <c r="Y195" s="389"/>
    </row>
    <row r="196" spans="25:25">
      <c r="Y196" s="389"/>
    </row>
    <row r="197" spans="25:25">
      <c r="Y197" s="389"/>
    </row>
    <row r="198" spans="25:25">
      <c r="Y198" s="389"/>
    </row>
    <row r="199" spans="25:25">
      <c r="Y199" s="389"/>
    </row>
    <row r="200" spans="25:25">
      <c r="Y200" s="389"/>
    </row>
    <row r="201" spans="25:25">
      <c r="Y201" s="389"/>
    </row>
    <row r="202" spans="25:25">
      <c r="Y202" s="389"/>
    </row>
    <row r="203" spans="25:25">
      <c r="Y203" s="389"/>
    </row>
    <row r="204" spans="25:25">
      <c r="Y204" s="389"/>
    </row>
    <row r="205" spans="25:25">
      <c r="Y205" s="389"/>
    </row>
    <row r="206" spans="25:25">
      <c r="Y206" s="389"/>
    </row>
    <row r="207" spans="25:25">
      <c r="Y207" s="389"/>
    </row>
  </sheetData>
  <autoFilter ref="A10:W32" xr:uid="{00000000-0009-0000-0000-000014000000}"/>
  <phoneticPr fontId="5" type="noConversion"/>
  <dataValidations count="4">
    <dataValidation type="list" allowBlank="1" showInputMessage="1" showErrorMessage="1" sqref="B6" xr:uid="{00000000-0002-0000-1400-000000000000}">
      <formula1>"Mi: Minute,H: Hour,D: Daily,W: Weekly,M: Monthly,Y: Yearly"</formula1>
    </dataValidation>
    <dataValidation type="list" allowBlank="1" showInputMessage="1" showErrorMessage="1" sqref="B7 B9 K7:K9" xr:uid="{00000000-0002-0000-1400-000001000000}">
      <formula1>"替换,追加"</formula1>
    </dataValidation>
    <dataValidation type="list" allowBlank="1" showInputMessage="1" showErrorMessage="1" sqref="J12:J24" xr:uid="{00000000-0002-0000-1400-000002000000}">
      <formula1>"匹配,基线特有,本地扩充,废弃"</formula1>
    </dataValidation>
    <dataValidation type="list" allowBlank="1" showInputMessage="1" showErrorMessage="1" sqref="N4:N6" xr:uid="{00000000-0002-0000-1400-000003000000}">
      <formula1>"left join,inner join,union,union all"</formula1>
    </dataValidation>
  </dataValidations>
  <hyperlinks>
    <hyperlink ref="A1" location="目录!A1" display="返回" xr:uid="{00000000-0004-0000-1400-000000000000}"/>
  </hyperlinks>
  <pageMargins left="0.69930555555555596" right="0.69930555555555596" top="0.75" bottom="0.75" header="0.3" footer="0.3"/>
  <pageSetup paperSize="9" orientation="portrait"/>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C47"/>
  <sheetViews>
    <sheetView workbookViewId="0">
      <selection activeCell="B12" sqref="B12:E28"/>
    </sheetView>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5" width="12" style="396" customWidth="1"/>
    <col min="6" max="6" width="7.88671875" style="396" customWidth="1"/>
    <col min="7" max="8" width="4.6640625" style="396" customWidth="1"/>
    <col min="9" max="9" width="8.6640625" style="396" customWidth="1"/>
    <col min="10" max="10" width="11.21875" style="396" customWidth="1"/>
    <col min="11" max="11" width="9" style="427" hidden="1" customWidth="1"/>
    <col min="12" max="12" width="19.44140625" style="427" hidden="1" customWidth="1"/>
    <col min="13" max="13" width="21.77734375" style="427" hidden="1" customWidth="1"/>
    <col min="14" max="14" width="14.44140625" style="427" hidden="1" customWidth="1"/>
    <col min="15" max="15" width="12.33203125" style="427" hidden="1" customWidth="1"/>
    <col min="16" max="16" width="11.21875" style="427" hidden="1" customWidth="1"/>
    <col min="17" max="17" width="15.109375" style="427" hidden="1" customWidth="1"/>
    <col min="18" max="18" width="9" style="427" hidden="1" customWidth="1"/>
    <col min="19" max="19" width="22.109375" style="396" customWidth="1"/>
    <col min="20" max="20" width="13.6640625" style="396" customWidth="1"/>
    <col min="21" max="21" width="14.88671875" style="396" customWidth="1"/>
    <col min="22" max="23" width="13.77734375" style="396" customWidth="1"/>
    <col min="24" max="16384" width="9" style="396"/>
  </cols>
  <sheetData>
    <row r="1" spans="1:29">
      <c r="A1" s="1824" t="s">
        <v>2037</v>
      </c>
      <c r="B1" s="331"/>
      <c r="C1" s="331"/>
      <c r="D1" s="331"/>
      <c r="E1" s="331"/>
      <c r="F1" s="331"/>
      <c r="G1" s="331"/>
      <c r="H1" s="331"/>
      <c r="I1" s="331"/>
      <c r="J1" s="331"/>
      <c r="K1" s="3"/>
      <c r="L1" s="3"/>
      <c r="M1" s="3"/>
      <c r="N1" s="3"/>
      <c r="O1" s="3"/>
      <c r="P1" s="3"/>
      <c r="Q1" s="3"/>
      <c r="R1" s="3"/>
      <c r="S1" s="336"/>
      <c r="T1" s="336"/>
      <c r="U1" s="336"/>
      <c r="V1" s="336"/>
      <c r="W1" s="336"/>
    </row>
    <row r="2" spans="1:29">
      <c r="A2" s="216" t="s">
        <v>2038</v>
      </c>
      <c r="B2" s="217"/>
      <c r="C2" s="217"/>
      <c r="D2" s="217"/>
      <c r="E2" s="217"/>
      <c r="F2" s="217"/>
      <c r="G2" s="217"/>
      <c r="H2" s="217"/>
      <c r="I2" s="217"/>
      <c r="J2" s="217"/>
      <c r="K2" s="34" t="s">
        <v>2830</v>
      </c>
      <c r="L2" s="35"/>
      <c r="M2" s="35"/>
      <c r="N2" s="35"/>
      <c r="O2" s="35"/>
      <c r="P2" s="35"/>
      <c r="Q2" s="35"/>
      <c r="R2" s="35"/>
      <c r="S2" s="337" t="s">
        <v>2039</v>
      </c>
      <c r="T2" s="338"/>
      <c r="U2" s="338"/>
      <c r="V2" s="338"/>
      <c r="W2" s="353"/>
    </row>
    <row r="3" spans="1:29">
      <c r="A3" s="218" t="s">
        <v>2040</v>
      </c>
      <c r="B3" s="316" t="s">
        <v>588</v>
      </c>
      <c r="C3" s="1732"/>
      <c r="D3" s="1732"/>
      <c r="E3" s="219"/>
      <c r="F3" s="219"/>
      <c r="G3" s="219"/>
      <c r="H3" s="219"/>
      <c r="I3" s="219"/>
      <c r="J3" s="219"/>
      <c r="K3" s="36" t="s">
        <v>2831</v>
      </c>
      <c r="L3" s="37" t="s">
        <v>2832</v>
      </c>
      <c r="M3" s="37" t="s">
        <v>2833</v>
      </c>
      <c r="N3" s="37" t="s">
        <v>2834</v>
      </c>
      <c r="O3" s="37" t="s">
        <v>2835</v>
      </c>
      <c r="P3" s="37" t="s">
        <v>2836</v>
      </c>
      <c r="Q3" s="37" t="s">
        <v>2837</v>
      </c>
      <c r="R3" s="56" t="s">
        <v>73</v>
      </c>
      <c r="S3" s="339" t="s">
        <v>2041</v>
      </c>
      <c r="T3" s="340" t="s">
        <v>2042</v>
      </c>
      <c r="U3" s="340"/>
      <c r="V3" s="354"/>
      <c r="W3" s="355"/>
    </row>
    <row r="4" spans="1:29" s="397" customFormat="1">
      <c r="A4" s="220" t="s">
        <v>2042</v>
      </c>
      <c r="B4" s="239" t="s">
        <v>587</v>
      </c>
      <c r="C4" s="352"/>
      <c r="D4" s="352"/>
      <c r="E4" s="222"/>
      <c r="F4" s="222"/>
      <c r="G4" s="222"/>
      <c r="H4" s="222"/>
      <c r="I4" s="222"/>
      <c r="J4" s="222"/>
      <c r="K4" s="1829" t="s">
        <v>2838</v>
      </c>
      <c r="L4" s="1830" t="e">
        <f>VLOOKUP(B3,[1]目录!#REF!,4,0)</f>
        <v>#REF!</v>
      </c>
      <c r="M4" s="1831"/>
      <c r="N4" s="559"/>
      <c r="O4" s="63"/>
      <c r="P4" s="63"/>
      <c r="Q4" s="63"/>
      <c r="R4" s="11"/>
      <c r="S4" s="229" t="s">
        <v>2301</v>
      </c>
      <c r="T4" s="316" t="s">
        <v>590</v>
      </c>
      <c r="U4" s="827"/>
      <c r="V4" s="225"/>
      <c r="W4" s="827"/>
    </row>
    <row r="5" spans="1:29" s="397" customFormat="1">
      <c r="A5" s="220" t="s">
        <v>2041</v>
      </c>
      <c r="B5" s="221" t="s">
        <v>2043</v>
      </c>
      <c r="C5" s="352"/>
      <c r="D5" s="352"/>
      <c r="E5" s="222"/>
      <c r="F5" s="222"/>
      <c r="G5" s="222"/>
      <c r="H5" s="222"/>
      <c r="I5" s="222"/>
      <c r="J5" s="222"/>
      <c r="K5" s="62"/>
      <c r="L5" s="63"/>
      <c r="M5" s="63"/>
      <c r="N5" s="559"/>
      <c r="O5" s="63"/>
      <c r="P5" s="63"/>
      <c r="Q5" s="63"/>
      <c r="R5" s="11"/>
      <c r="S5" s="341"/>
      <c r="T5" s="342"/>
      <c r="U5" s="827"/>
      <c r="V5" s="225"/>
      <c r="W5" s="827"/>
    </row>
    <row r="6" spans="1:29" s="397" customFormat="1">
      <c r="A6" s="220" t="s">
        <v>2044</v>
      </c>
      <c r="B6" s="12" t="s">
        <v>2045</v>
      </c>
      <c r="C6" s="352"/>
      <c r="D6" s="352"/>
      <c r="E6" s="222"/>
      <c r="F6" s="222"/>
      <c r="G6" s="222"/>
      <c r="H6" s="222"/>
      <c r="I6" s="222"/>
      <c r="J6" s="222"/>
      <c r="K6" s="62"/>
      <c r="L6" s="63"/>
      <c r="M6" s="63"/>
      <c r="N6" s="559"/>
      <c r="O6" s="63"/>
      <c r="P6" s="63"/>
      <c r="Q6" s="63"/>
      <c r="R6" s="11"/>
      <c r="S6" s="1198"/>
      <c r="T6" s="827"/>
      <c r="U6" s="827"/>
      <c r="V6" s="225"/>
      <c r="W6" s="827"/>
    </row>
    <row r="7" spans="1:29">
      <c r="A7" s="223" t="s">
        <v>2046</v>
      </c>
      <c r="B7" s="224" t="s">
        <v>2047</v>
      </c>
      <c r="C7" s="1732"/>
      <c r="D7" s="1732"/>
      <c r="E7" s="219"/>
      <c r="F7" s="219"/>
      <c r="G7" s="219"/>
      <c r="H7" s="219"/>
      <c r="I7" s="219"/>
      <c r="J7" s="219"/>
      <c r="K7" s="62"/>
      <c r="L7" s="63"/>
      <c r="M7" s="63"/>
      <c r="N7" s="63"/>
      <c r="O7" s="63"/>
      <c r="P7" s="63"/>
      <c r="Q7" s="63"/>
      <c r="R7" s="11"/>
      <c r="S7" s="347"/>
      <c r="T7" s="346"/>
      <c r="U7" s="348"/>
      <c r="V7" s="358"/>
      <c r="W7" s="348"/>
    </row>
    <row r="8" spans="1:29">
      <c r="A8" s="223" t="s">
        <v>2048</v>
      </c>
      <c r="B8" s="221"/>
      <c r="C8" s="1732"/>
      <c r="D8" s="1732"/>
      <c r="E8" s="219"/>
      <c r="F8" s="219"/>
      <c r="G8" s="219"/>
      <c r="H8" s="219"/>
      <c r="I8" s="219"/>
      <c r="J8" s="219"/>
      <c r="K8" s="62"/>
      <c r="L8" s="63"/>
      <c r="M8" s="63"/>
      <c r="N8" s="63"/>
      <c r="O8" s="63"/>
      <c r="P8" s="63"/>
      <c r="Q8" s="63"/>
      <c r="R8" s="11"/>
      <c r="S8" s="347"/>
      <c r="T8" s="346"/>
      <c r="U8" s="348"/>
      <c r="V8" s="358"/>
      <c r="W8" s="348"/>
    </row>
    <row r="9" spans="1:29">
      <c r="A9" s="223"/>
      <c r="B9" s="226"/>
      <c r="C9" s="219"/>
      <c r="D9" s="219"/>
      <c r="E9" s="219"/>
      <c r="F9" s="219"/>
      <c r="G9" s="219"/>
      <c r="H9" s="219"/>
      <c r="I9" s="219"/>
      <c r="J9" s="219"/>
      <c r="K9" s="1031"/>
      <c r="L9" s="1032"/>
      <c r="M9" s="1032"/>
      <c r="N9" s="1032"/>
      <c r="O9" s="1032"/>
      <c r="P9" s="1032"/>
      <c r="Q9" s="1032"/>
      <c r="R9" s="1033"/>
      <c r="S9" s="347"/>
      <c r="T9" s="348"/>
      <c r="U9" s="348"/>
      <c r="V9" s="358"/>
      <c r="W9" s="67"/>
    </row>
    <row r="10" spans="1:29">
      <c r="A10" s="216" t="s">
        <v>2049</v>
      </c>
      <c r="B10" s="217"/>
      <c r="C10" s="217"/>
      <c r="D10" s="217"/>
      <c r="E10" s="217"/>
      <c r="F10" s="217"/>
      <c r="G10" s="217"/>
      <c r="H10" s="217"/>
      <c r="I10" s="217"/>
      <c r="J10" s="217"/>
      <c r="K10" s="34" t="s">
        <v>2839</v>
      </c>
      <c r="L10" s="35"/>
      <c r="M10" s="35"/>
      <c r="N10" s="35"/>
      <c r="O10" s="35"/>
      <c r="P10" s="35"/>
      <c r="Q10" s="35"/>
      <c r="R10" s="35"/>
      <c r="S10" s="337" t="s">
        <v>2050</v>
      </c>
      <c r="T10" s="338"/>
      <c r="U10" s="338"/>
      <c r="V10" s="338"/>
      <c r="W10" s="353"/>
    </row>
    <row r="11" spans="1:29">
      <c r="A11" s="227" t="s">
        <v>49</v>
      </c>
      <c r="B11" s="228" t="s">
        <v>2051</v>
      </c>
      <c r="C11" s="228" t="s">
        <v>2052</v>
      </c>
      <c r="D11" s="228" t="s">
        <v>2053</v>
      </c>
      <c r="E11" s="228" t="s">
        <v>2054</v>
      </c>
      <c r="F11" s="228" t="s">
        <v>2055</v>
      </c>
      <c r="G11" s="228" t="s">
        <v>2056</v>
      </c>
      <c r="H11" s="228" t="s">
        <v>2057</v>
      </c>
      <c r="I11" s="228" t="s">
        <v>73</v>
      </c>
      <c r="J11" s="232" t="s">
        <v>2058</v>
      </c>
      <c r="K11" s="47" t="s">
        <v>2831</v>
      </c>
      <c r="L11" s="48" t="s">
        <v>2832</v>
      </c>
      <c r="M11" s="48" t="s">
        <v>2840</v>
      </c>
      <c r="N11" s="48" t="s">
        <v>2841</v>
      </c>
      <c r="O11" s="48" t="s">
        <v>2842</v>
      </c>
      <c r="P11" s="48" t="s">
        <v>2843</v>
      </c>
      <c r="Q11" s="48" t="s">
        <v>2844</v>
      </c>
      <c r="R11" s="68" t="s">
        <v>73</v>
      </c>
      <c r="S11" s="349" t="s">
        <v>2059</v>
      </c>
      <c r="T11" s="350" t="s">
        <v>2060</v>
      </c>
      <c r="U11" s="350" t="s">
        <v>2061</v>
      </c>
      <c r="V11" s="359" t="s">
        <v>2062</v>
      </c>
      <c r="W11" s="350" t="s">
        <v>2063</v>
      </c>
    </row>
    <row r="12" spans="1:29" s="389" customFormat="1" ht="15" customHeight="1">
      <c r="A12" s="430">
        <v>1</v>
      </c>
      <c r="B12" s="307" t="s">
        <v>2304</v>
      </c>
      <c r="C12" s="243" t="s">
        <v>2670</v>
      </c>
      <c r="D12" s="243" t="s">
        <v>2078</v>
      </c>
      <c r="E12" s="243" t="s">
        <v>2079</v>
      </c>
      <c r="F12" s="430"/>
      <c r="G12" s="307" t="s">
        <v>2702</v>
      </c>
      <c r="H12" s="430"/>
      <c r="I12" s="430"/>
      <c r="J12" s="430"/>
      <c r="K12" s="113"/>
      <c r="L12" s="113"/>
      <c r="M12" s="113"/>
      <c r="N12" s="113"/>
      <c r="O12" s="113"/>
      <c r="P12" s="113"/>
      <c r="Q12" s="113"/>
      <c r="R12" s="113"/>
      <c r="S12" s="316" t="s">
        <v>590</v>
      </c>
      <c r="T12" s="307" t="s">
        <v>2304</v>
      </c>
      <c r="U12" s="307" t="s">
        <v>2671</v>
      </c>
      <c r="V12" s="307" t="s">
        <v>2272</v>
      </c>
      <c r="W12" s="303"/>
      <c r="Y12" s="389" t="s">
        <v>3039</v>
      </c>
      <c r="Z12" s="389" t="e">
        <f>--日期时间</f>
        <v>#NAME?</v>
      </c>
    </row>
    <row r="13" spans="1:29" s="389" customFormat="1" ht="15" customHeight="1">
      <c r="A13" s="430">
        <v>2</v>
      </c>
      <c r="B13" s="307" t="s">
        <v>2870</v>
      </c>
      <c r="C13" s="307" t="s">
        <v>2871</v>
      </c>
      <c r="D13" s="307" t="s">
        <v>2278</v>
      </c>
      <c r="E13" s="303" t="s">
        <v>2241</v>
      </c>
      <c r="F13" s="430"/>
      <c r="G13" s="307" t="s">
        <v>2702</v>
      </c>
      <c r="H13" s="307" t="s">
        <v>2755</v>
      </c>
      <c r="I13" s="430"/>
      <c r="J13" s="430"/>
      <c r="K13" s="113"/>
      <c r="L13" s="113"/>
      <c r="M13" s="113"/>
      <c r="N13" s="113"/>
      <c r="O13" s="113"/>
      <c r="P13" s="113"/>
      <c r="Q13" s="113"/>
      <c r="R13" s="113"/>
      <c r="S13" s="316" t="s">
        <v>590</v>
      </c>
      <c r="T13" s="307" t="s">
        <v>2870</v>
      </c>
      <c r="U13" s="307" t="s">
        <v>2872</v>
      </c>
      <c r="V13" s="307" t="s">
        <v>2278</v>
      </c>
      <c r="W13" s="303" t="s">
        <v>2849</v>
      </c>
      <c r="Z13" s="389" t="s">
        <v>3040</v>
      </c>
      <c r="AA13" s="389" t="s">
        <v>3041</v>
      </c>
      <c r="AB13" s="389" t="e">
        <f>--主叫号码</f>
        <v>#NAME?</v>
      </c>
    </row>
    <row r="14" spans="1:29">
      <c r="A14" s="430">
        <v>3</v>
      </c>
      <c r="B14" s="321" t="s">
        <v>2864</v>
      </c>
      <c r="C14" s="321" t="s">
        <v>2865</v>
      </c>
      <c r="D14" s="321" t="s">
        <v>2088</v>
      </c>
      <c r="E14" s="320" t="s">
        <v>2307</v>
      </c>
      <c r="F14" s="1795"/>
      <c r="G14" s="1795"/>
      <c r="H14" s="1795"/>
      <c r="I14" s="1795"/>
      <c r="J14" s="318" t="s">
        <v>2286</v>
      </c>
      <c r="K14" s="307"/>
      <c r="L14" s="307"/>
      <c r="M14" s="307"/>
      <c r="N14" s="307"/>
      <c r="O14" s="307"/>
      <c r="P14" s="307"/>
      <c r="Q14" s="307"/>
      <c r="R14" s="307"/>
      <c r="S14" s="316" t="s">
        <v>590</v>
      </c>
      <c r="T14" s="307" t="s">
        <v>2864</v>
      </c>
      <c r="U14" s="307" t="s">
        <v>2866</v>
      </c>
      <c r="V14" s="307" t="s">
        <v>2088</v>
      </c>
      <c r="W14" s="303" t="s">
        <v>2854</v>
      </c>
      <c r="Y14" s="389"/>
      <c r="Z14" s="389" t="s">
        <v>3042</v>
      </c>
      <c r="AA14" s="389" t="e">
        <f>--受理号码</f>
        <v>#NAME?</v>
      </c>
      <c r="AB14" s="389"/>
      <c r="AC14" s="389"/>
    </row>
    <row r="15" spans="1:29">
      <c r="A15" s="430">
        <v>4</v>
      </c>
      <c r="B15" s="321" t="s">
        <v>2861</v>
      </c>
      <c r="C15" s="321" t="s">
        <v>2862</v>
      </c>
      <c r="D15" s="321" t="s">
        <v>2088</v>
      </c>
      <c r="E15" s="320" t="s">
        <v>2307</v>
      </c>
      <c r="F15" s="1795"/>
      <c r="G15" s="1795"/>
      <c r="H15" s="1795"/>
      <c r="I15" s="1795"/>
      <c r="J15" s="318" t="s">
        <v>2286</v>
      </c>
      <c r="K15" s="307"/>
      <c r="L15" s="307"/>
      <c r="M15" s="307"/>
      <c r="N15" s="307"/>
      <c r="O15" s="307"/>
      <c r="P15" s="307"/>
      <c r="Q15" s="307"/>
      <c r="R15" s="307"/>
      <c r="S15" s="316" t="s">
        <v>590</v>
      </c>
      <c r="T15" s="307" t="s">
        <v>2861</v>
      </c>
      <c r="U15" s="307" t="s">
        <v>2862</v>
      </c>
      <c r="V15" s="307" t="s">
        <v>2088</v>
      </c>
      <c r="W15" s="303" t="s">
        <v>2854</v>
      </c>
      <c r="Y15" s="389"/>
      <c r="Z15" s="389" t="s">
        <v>3043</v>
      </c>
      <c r="AA15" s="389"/>
      <c r="AB15" s="389"/>
      <c r="AC15" s="389"/>
    </row>
    <row r="16" spans="1:29">
      <c r="A16" s="430">
        <v>5</v>
      </c>
      <c r="B16" s="321" t="s">
        <v>2333</v>
      </c>
      <c r="C16" s="321" t="s">
        <v>2705</v>
      </c>
      <c r="D16" s="321" t="s">
        <v>2066</v>
      </c>
      <c r="E16" s="320" t="s">
        <v>2307</v>
      </c>
      <c r="F16" s="1795"/>
      <c r="G16" s="1795"/>
      <c r="H16" s="1795"/>
      <c r="I16" s="1795"/>
      <c r="J16" s="318" t="s">
        <v>2286</v>
      </c>
      <c r="K16" s="307"/>
      <c r="L16" s="307"/>
      <c r="M16" s="307"/>
      <c r="N16" s="307"/>
      <c r="O16" s="307"/>
      <c r="P16" s="307"/>
      <c r="Q16" s="307"/>
      <c r="R16" s="307"/>
      <c r="S16" s="316" t="s">
        <v>590</v>
      </c>
      <c r="T16" s="307" t="s">
        <v>2333</v>
      </c>
      <c r="U16" s="307" t="s">
        <v>2705</v>
      </c>
      <c r="V16" s="307" t="s">
        <v>2066</v>
      </c>
      <c r="W16" s="303" t="s">
        <v>2854</v>
      </c>
      <c r="Y16" s="389"/>
      <c r="Z16" s="389" t="s">
        <v>3044</v>
      </c>
      <c r="AA16" s="389"/>
      <c r="AB16" s="389"/>
      <c r="AC16" s="389"/>
    </row>
    <row r="17" spans="1:29">
      <c r="A17" s="430">
        <v>6</v>
      </c>
      <c r="B17" s="321" t="s">
        <v>2857</v>
      </c>
      <c r="C17" s="321" t="s">
        <v>2858</v>
      </c>
      <c r="D17" s="321" t="s">
        <v>2088</v>
      </c>
      <c r="E17" s="320" t="s">
        <v>2307</v>
      </c>
      <c r="F17" s="1795"/>
      <c r="G17" s="1795"/>
      <c r="H17" s="1795"/>
      <c r="I17" s="1795"/>
      <c r="J17" s="318" t="s">
        <v>2286</v>
      </c>
      <c r="K17" s="307"/>
      <c r="L17" s="307"/>
      <c r="M17" s="307"/>
      <c r="N17" s="307"/>
      <c r="O17" s="307"/>
      <c r="P17" s="307"/>
      <c r="Q17" s="307"/>
      <c r="R17" s="307"/>
      <c r="S17" s="316" t="s">
        <v>590</v>
      </c>
      <c r="T17" s="307" t="s">
        <v>2857</v>
      </c>
      <c r="U17" s="307" t="s">
        <v>2858</v>
      </c>
      <c r="V17" s="307" t="s">
        <v>2088</v>
      </c>
      <c r="W17" s="303" t="s">
        <v>2854</v>
      </c>
      <c r="Y17" s="389"/>
      <c r="Z17" s="389"/>
      <c r="AA17" s="389" t="s">
        <v>2867</v>
      </c>
      <c r="AB17" s="389"/>
      <c r="AC17" s="389"/>
    </row>
    <row r="18" spans="1:29">
      <c r="A18" s="430">
        <v>7</v>
      </c>
      <c r="B18" s="321" t="s">
        <v>2338</v>
      </c>
      <c r="C18" s="321" t="s">
        <v>2722</v>
      </c>
      <c r="D18" s="321" t="s">
        <v>2100</v>
      </c>
      <c r="E18" s="320" t="s">
        <v>2307</v>
      </c>
      <c r="F18" s="1795"/>
      <c r="G18" s="1795"/>
      <c r="H18" s="1795"/>
      <c r="I18" s="1795"/>
      <c r="J18" s="318" t="s">
        <v>2286</v>
      </c>
      <c r="K18" s="307"/>
      <c r="L18" s="307"/>
      <c r="M18" s="307"/>
      <c r="N18" s="307"/>
      <c r="O18" s="307"/>
      <c r="P18" s="307"/>
      <c r="Q18" s="307"/>
      <c r="R18" s="307"/>
      <c r="S18" s="316" t="s">
        <v>590</v>
      </c>
      <c r="T18" s="307" t="s">
        <v>2338</v>
      </c>
      <c r="U18" s="307" t="s">
        <v>2722</v>
      </c>
      <c r="V18" s="307" t="s">
        <v>2100</v>
      </c>
      <c r="W18" s="303" t="s">
        <v>2854</v>
      </c>
      <c r="Y18" s="389"/>
      <c r="Z18" s="389"/>
      <c r="AA18" s="389" t="s">
        <v>2869</v>
      </c>
      <c r="AB18" s="389"/>
      <c r="AC18" s="389"/>
    </row>
    <row r="19" spans="1:29" s="389" customFormat="1" ht="15" customHeight="1">
      <c r="A19" s="430">
        <v>8</v>
      </c>
      <c r="B19" s="307" t="s">
        <v>3045</v>
      </c>
      <c r="C19" s="307" t="s">
        <v>3046</v>
      </c>
      <c r="D19" s="307" t="s">
        <v>2070</v>
      </c>
      <c r="E19" s="243" t="s">
        <v>2071</v>
      </c>
      <c r="F19" s="430"/>
      <c r="G19" s="307" t="s">
        <v>2702</v>
      </c>
      <c r="H19" s="307" t="s">
        <v>2723</v>
      </c>
      <c r="I19" s="430"/>
      <c r="J19" s="430"/>
      <c r="K19" s="1331"/>
      <c r="L19" s="560"/>
      <c r="M19" s="560"/>
      <c r="N19" s="560"/>
      <c r="O19" s="560"/>
      <c r="P19" s="560"/>
      <c r="Q19" s="560"/>
      <c r="R19" s="560"/>
      <c r="S19" s="316" t="s">
        <v>590</v>
      </c>
      <c r="T19" s="307" t="s">
        <v>3045</v>
      </c>
      <c r="U19" s="307" t="s">
        <v>3047</v>
      </c>
      <c r="V19" s="307" t="s">
        <v>2070</v>
      </c>
      <c r="W19" s="303" t="s">
        <v>2849</v>
      </c>
      <c r="Z19" s="389" t="s">
        <v>3048</v>
      </c>
    </row>
    <row r="20" spans="1:29" s="389" customFormat="1" ht="15" customHeight="1">
      <c r="A20" s="430">
        <v>9</v>
      </c>
      <c r="B20" s="307" t="s">
        <v>2483</v>
      </c>
      <c r="C20" s="307" t="s">
        <v>3049</v>
      </c>
      <c r="D20" s="307" t="s">
        <v>3050</v>
      </c>
      <c r="E20" s="243" t="s">
        <v>2071</v>
      </c>
      <c r="F20" s="430"/>
      <c r="G20" s="307" t="s">
        <v>2702</v>
      </c>
      <c r="H20" s="430"/>
      <c r="I20" s="430"/>
      <c r="J20" s="430"/>
      <c r="K20" s="307"/>
      <c r="L20" s="307"/>
      <c r="M20" s="307"/>
      <c r="N20" s="307"/>
      <c r="O20" s="307"/>
      <c r="P20" s="307"/>
      <c r="Q20" s="307"/>
      <c r="R20" s="307"/>
      <c r="S20" s="316" t="s">
        <v>590</v>
      </c>
      <c r="T20" s="307" t="s">
        <v>2483</v>
      </c>
      <c r="U20" s="307" t="s">
        <v>3051</v>
      </c>
      <c r="V20" s="307" t="s">
        <v>3050</v>
      </c>
      <c r="W20" s="303" t="s">
        <v>2849</v>
      </c>
      <c r="AA20" s="389" t="s">
        <v>2876</v>
      </c>
    </row>
    <row r="21" spans="1:29" s="389" customFormat="1" ht="15" customHeight="1">
      <c r="A21" s="430">
        <v>10</v>
      </c>
      <c r="B21" s="1769" t="s">
        <v>3052</v>
      </c>
      <c r="C21" s="307" t="s">
        <v>3053</v>
      </c>
      <c r="D21" s="307" t="s">
        <v>2278</v>
      </c>
      <c r="E21" s="243" t="s">
        <v>2827</v>
      </c>
      <c r="F21" s="430"/>
      <c r="G21" s="307"/>
      <c r="H21" s="430"/>
      <c r="I21" s="430"/>
      <c r="J21" s="430"/>
      <c r="K21" s="307"/>
      <c r="L21" s="307"/>
      <c r="M21" s="307"/>
      <c r="N21" s="307"/>
      <c r="O21" s="307"/>
      <c r="P21" s="307"/>
      <c r="Q21" s="307"/>
      <c r="R21" s="307"/>
      <c r="S21" s="316" t="s">
        <v>590</v>
      </c>
      <c r="T21" s="307" t="s">
        <v>3052</v>
      </c>
      <c r="U21" s="307" t="s">
        <v>3054</v>
      </c>
      <c r="V21" s="307" t="s">
        <v>2278</v>
      </c>
      <c r="W21" s="303" t="s">
        <v>2849</v>
      </c>
      <c r="Z21" s="389" t="s">
        <v>3055</v>
      </c>
      <c r="AA21" s="389" t="s">
        <v>3041</v>
      </c>
      <c r="AB21" s="389" t="e">
        <f>--被叫号码</f>
        <v>#NAME?</v>
      </c>
    </row>
    <row r="22" spans="1:29" s="389" customFormat="1" ht="15" customHeight="1">
      <c r="A22" s="430">
        <v>11</v>
      </c>
      <c r="B22" s="307" t="s">
        <v>3056</v>
      </c>
      <c r="C22" s="1769" t="s">
        <v>3057</v>
      </c>
      <c r="D22" s="307" t="s">
        <v>3050</v>
      </c>
      <c r="E22" s="243" t="s">
        <v>2071</v>
      </c>
      <c r="F22" s="430"/>
      <c r="G22" s="307"/>
      <c r="H22" s="430"/>
      <c r="I22" s="430"/>
      <c r="J22" s="430"/>
      <c r="K22" s="307"/>
      <c r="L22" s="307"/>
      <c r="M22" s="307"/>
      <c r="N22" s="307"/>
      <c r="O22" s="307"/>
      <c r="P22" s="307"/>
      <c r="Q22" s="307"/>
      <c r="R22" s="307"/>
      <c r="S22" s="316" t="s">
        <v>590</v>
      </c>
      <c r="T22" s="307" t="s">
        <v>3056</v>
      </c>
      <c r="U22" s="307" t="s">
        <v>3058</v>
      </c>
      <c r="V22" s="307" t="s">
        <v>3050</v>
      </c>
      <c r="W22" s="303" t="s">
        <v>2849</v>
      </c>
      <c r="Z22" s="389" t="s">
        <v>3059</v>
      </c>
      <c r="AA22" s="389" t="e">
        <f>--用户有效标识</f>
        <v>#NAME?</v>
      </c>
    </row>
    <row r="23" spans="1:29" s="389" customFormat="1" ht="15" customHeight="1">
      <c r="A23" s="430">
        <v>12</v>
      </c>
      <c r="B23" s="307" t="s">
        <v>3060</v>
      </c>
      <c r="C23" s="307" t="s">
        <v>3061</v>
      </c>
      <c r="D23" s="307" t="s">
        <v>3062</v>
      </c>
      <c r="E23" s="243" t="s">
        <v>3063</v>
      </c>
      <c r="F23" s="430"/>
      <c r="G23" s="307"/>
      <c r="H23" s="430"/>
      <c r="I23" s="430"/>
      <c r="J23" s="430"/>
      <c r="K23" s="307"/>
      <c r="L23" s="307"/>
      <c r="M23" s="307"/>
      <c r="N23" s="307"/>
      <c r="O23" s="307"/>
      <c r="P23" s="307"/>
      <c r="Q23" s="307"/>
      <c r="R23" s="307"/>
      <c r="S23" s="316" t="s">
        <v>590</v>
      </c>
      <c r="T23" s="307" t="s">
        <v>3060</v>
      </c>
      <c r="U23" s="307" t="s">
        <v>3064</v>
      </c>
      <c r="V23" s="307" t="s">
        <v>3062</v>
      </c>
      <c r="W23" s="303" t="s">
        <v>2849</v>
      </c>
      <c r="Z23" s="389" t="s">
        <v>3065</v>
      </c>
      <c r="AA23" s="389" t="e">
        <f>--测试卡标识</f>
        <v>#NAME?</v>
      </c>
    </row>
    <row r="24" spans="1:29" s="389" customFormat="1" ht="15" customHeight="1">
      <c r="A24" s="430">
        <v>13</v>
      </c>
      <c r="B24" s="1769" t="s">
        <v>2709</v>
      </c>
      <c r="C24" s="307" t="s">
        <v>3066</v>
      </c>
      <c r="D24" s="307" t="s">
        <v>2084</v>
      </c>
      <c r="E24" s="303" t="s">
        <v>2108</v>
      </c>
      <c r="F24" s="430"/>
      <c r="G24" s="307"/>
      <c r="H24" s="430"/>
      <c r="I24" s="430"/>
      <c r="J24" s="430"/>
      <c r="K24" s="307"/>
      <c r="L24" s="307"/>
      <c r="M24" s="307"/>
      <c r="N24" s="307"/>
      <c r="O24" s="307"/>
      <c r="P24" s="307"/>
      <c r="Q24" s="307"/>
      <c r="R24" s="307"/>
      <c r="S24" s="316" t="s">
        <v>590</v>
      </c>
      <c r="T24" s="307" t="s">
        <v>2709</v>
      </c>
      <c r="U24" s="307" t="s">
        <v>2893</v>
      </c>
      <c r="V24" s="307" t="s">
        <v>2084</v>
      </c>
      <c r="W24" s="303" t="s">
        <v>2849</v>
      </c>
      <c r="Z24" s="389" t="s">
        <v>3067</v>
      </c>
      <c r="AA24" s="389" t="e">
        <f>--公务卡标识</f>
        <v>#NAME?</v>
      </c>
    </row>
    <row r="25" spans="1:29">
      <c r="A25" s="430">
        <v>14</v>
      </c>
      <c r="B25" s="1769" t="s">
        <v>3068</v>
      </c>
      <c r="C25" s="307" t="s">
        <v>3069</v>
      </c>
      <c r="D25" s="307" t="s">
        <v>2084</v>
      </c>
      <c r="E25" s="303" t="s">
        <v>2108</v>
      </c>
      <c r="F25" s="762"/>
      <c r="G25" s="762"/>
      <c r="H25" s="762"/>
      <c r="I25" s="762"/>
      <c r="J25" s="762"/>
      <c r="K25" s="307"/>
      <c r="L25" s="307"/>
      <c r="M25" s="307"/>
      <c r="N25" s="307"/>
      <c r="O25" s="307"/>
      <c r="P25" s="307"/>
      <c r="Q25" s="307"/>
      <c r="R25" s="307"/>
      <c r="S25" s="316" t="s">
        <v>590</v>
      </c>
      <c r="T25" s="307" t="s">
        <v>3068</v>
      </c>
      <c r="U25" s="307" t="s">
        <v>2897</v>
      </c>
      <c r="V25" s="307" t="s">
        <v>2084</v>
      </c>
      <c r="W25" s="303" t="s">
        <v>2849</v>
      </c>
      <c r="Y25" s="389"/>
      <c r="Z25" s="389" t="s">
        <v>3070</v>
      </c>
      <c r="AA25" s="389"/>
      <c r="AB25" s="389" t="e">
        <f>--工号</f>
        <v>#NAME?</v>
      </c>
      <c r="AC25" s="389"/>
    </row>
    <row r="26" spans="1:29">
      <c r="A26" s="430">
        <v>15</v>
      </c>
      <c r="B26" s="1769" t="s">
        <v>3071</v>
      </c>
      <c r="C26" s="307" t="s">
        <v>2143</v>
      </c>
      <c r="D26" s="307" t="s">
        <v>2084</v>
      </c>
      <c r="E26" s="303" t="s">
        <v>2108</v>
      </c>
      <c r="F26" s="762"/>
      <c r="G26" s="762"/>
      <c r="H26" s="762"/>
      <c r="I26" s="762"/>
      <c r="J26" s="762"/>
      <c r="K26" s="307"/>
      <c r="L26" s="307"/>
      <c r="M26" s="307"/>
      <c r="N26" s="307"/>
      <c r="O26" s="307"/>
      <c r="P26" s="307"/>
      <c r="Q26" s="307"/>
      <c r="R26" s="307"/>
      <c r="S26" s="316" t="s">
        <v>590</v>
      </c>
      <c r="T26" s="307" t="s">
        <v>3071</v>
      </c>
      <c r="U26" s="307" t="s">
        <v>3072</v>
      </c>
      <c r="V26" s="307" t="s">
        <v>2084</v>
      </c>
      <c r="W26" s="303" t="s">
        <v>2849</v>
      </c>
      <c r="Y26" s="389"/>
      <c r="Z26" s="389" t="s">
        <v>3073</v>
      </c>
      <c r="AA26" s="389" t="e">
        <f>--受理方式</f>
        <v>#NAME?</v>
      </c>
      <c r="AB26" s="389"/>
      <c r="AC26" s="389"/>
    </row>
    <row r="27" spans="1:29">
      <c r="A27" s="430">
        <v>16</v>
      </c>
      <c r="B27" s="307" t="s">
        <v>2505</v>
      </c>
      <c r="C27" s="307" t="s">
        <v>2874</v>
      </c>
      <c r="D27" s="307" t="s">
        <v>2278</v>
      </c>
      <c r="E27" s="243" t="s">
        <v>2241</v>
      </c>
      <c r="F27" s="762"/>
      <c r="G27" s="762"/>
      <c r="H27" s="762"/>
      <c r="I27" s="762"/>
      <c r="J27" s="762"/>
      <c r="K27" s="307"/>
      <c r="L27" s="307"/>
      <c r="M27" s="307"/>
      <c r="N27" s="307"/>
      <c r="O27" s="307"/>
      <c r="P27" s="307"/>
      <c r="Q27" s="307"/>
      <c r="R27" s="307"/>
      <c r="S27" s="316" t="s">
        <v>590</v>
      </c>
      <c r="T27" s="307" t="s">
        <v>2505</v>
      </c>
      <c r="U27" s="307" t="s">
        <v>2875</v>
      </c>
      <c r="V27" s="307" t="s">
        <v>2278</v>
      </c>
      <c r="W27" s="303" t="s">
        <v>2849</v>
      </c>
      <c r="Y27" s="389"/>
      <c r="Z27" s="389" t="s">
        <v>3074</v>
      </c>
      <c r="AA27" s="389" t="e">
        <f>--业务类型编号</f>
        <v>#NAME?</v>
      </c>
      <c r="AB27" s="389"/>
      <c r="AC27" s="389"/>
    </row>
    <row r="28" spans="1:29">
      <c r="A28" s="430">
        <v>17</v>
      </c>
      <c r="B28" s="307" t="s">
        <v>2612</v>
      </c>
      <c r="C28" s="1769" t="s">
        <v>2847</v>
      </c>
      <c r="D28" s="307" t="s">
        <v>2278</v>
      </c>
      <c r="E28" s="243" t="s">
        <v>2241</v>
      </c>
      <c r="F28" s="762"/>
      <c r="G28" s="762"/>
      <c r="H28" s="762"/>
      <c r="I28" s="762"/>
      <c r="J28" s="762"/>
      <c r="K28" s="307"/>
      <c r="L28" s="307"/>
      <c r="M28" s="307"/>
      <c r="N28" s="307"/>
      <c r="O28" s="307"/>
      <c r="P28" s="307"/>
      <c r="Q28" s="307"/>
      <c r="R28" s="307"/>
      <c r="S28" s="316" t="s">
        <v>590</v>
      </c>
      <c r="T28" s="307" t="s">
        <v>2612</v>
      </c>
      <c r="U28" s="307" t="s">
        <v>2848</v>
      </c>
      <c r="V28" s="307" t="s">
        <v>2278</v>
      </c>
      <c r="W28" s="303" t="s">
        <v>2849</v>
      </c>
      <c r="Y28" s="389"/>
      <c r="Z28" s="389" t="s">
        <v>3075</v>
      </c>
      <c r="AA28" s="389" t="e">
        <f>--业务类型扩展号</f>
        <v>#NAME?</v>
      </c>
      <c r="AB28" s="389"/>
      <c r="AC28" s="389"/>
    </row>
    <row r="29" spans="1:29">
      <c r="K29" s="1851"/>
      <c r="L29" s="1851"/>
      <c r="M29" s="1851"/>
      <c r="N29" s="1851"/>
      <c r="O29" s="1851"/>
      <c r="P29" s="1851"/>
      <c r="Q29" s="1851"/>
      <c r="R29" s="1851"/>
    </row>
    <row r="30" spans="1:29">
      <c r="K30" s="307"/>
      <c r="L30" s="307"/>
      <c r="M30" s="307"/>
      <c r="N30" s="307"/>
      <c r="O30" s="307"/>
      <c r="P30" s="307"/>
      <c r="Q30" s="307"/>
      <c r="R30" s="307"/>
    </row>
    <row r="31" spans="1:29">
      <c r="K31" s="307"/>
      <c r="L31" s="307"/>
      <c r="M31" s="307"/>
      <c r="N31" s="307"/>
      <c r="O31" s="307"/>
      <c r="P31" s="307"/>
      <c r="Q31" s="307"/>
      <c r="R31" s="307"/>
    </row>
    <row r="32" spans="1:29">
      <c r="K32" s="444"/>
      <c r="L32" s="444"/>
      <c r="M32" s="444"/>
      <c r="N32" s="444"/>
      <c r="O32" s="444"/>
      <c r="P32" s="444"/>
      <c r="Q32" s="444"/>
      <c r="R32" s="444"/>
    </row>
    <row r="33" spans="11:18">
      <c r="K33" s="444"/>
      <c r="L33" s="444"/>
      <c r="M33" s="444"/>
      <c r="N33" s="444"/>
      <c r="O33" s="444"/>
      <c r="P33" s="444"/>
      <c r="Q33" s="444"/>
      <c r="R33" s="444"/>
    </row>
    <row r="34" spans="11:18">
      <c r="K34" s="444"/>
      <c r="L34" s="444"/>
      <c r="M34" s="444"/>
      <c r="N34" s="444"/>
      <c r="O34" s="444"/>
      <c r="P34" s="444"/>
      <c r="Q34" s="444"/>
      <c r="R34" s="444"/>
    </row>
    <row r="35" spans="11:18">
      <c r="K35" s="444"/>
      <c r="L35" s="444"/>
      <c r="M35" s="444"/>
      <c r="N35" s="444"/>
      <c r="O35" s="444"/>
      <c r="P35" s="444"/>
      <c r="Q35" s="444"/>
      <c r="R35" s="444"/>
    </row>
    <row r="36" spans="11:18">
      <c r="K36" s="444"/>
      <c r="L36" s="444"/>
      <c r="M36" s="444"/>
      <c r="N36" s="444"/>
      <c r="O36" s="444"/>
      <c r="P36" s="444"/>
      <c r="Q36" s="444"/>
      <c r="R36" s="444"/>
    </row>
    <row r="37" spans="11:18">
      <c r="K37" s="444"/>
      <c r="L37" s="444"/>
      <c r="M37" s="444"/>
      <c r="N37" s="444"/>
      <c r="O37" s="444"/>
      <c r="P37" s="444"/>
      <c r="Q37" s="444"/>
      <c r="R37" s="444"/>
    </row>
    <row r="38" spans="11:18">
      <c r="K38" s="444"/>
      <c r="L38" s="444"/>
      <c r="M38" s="444"/>
      <c r="N38" s="444"/>
      <c r="O38" s="444"/>
      <c r="P38" s="444"/>
      <c r="Q38" s="444"/>
      <c r="R38" s="444"/>
    </row>
    <row r="39" spans="11:18">
      <c r="K39" s="444"/>
      <c r="L39" s="444"/>
      <c r="M39" s="444"/>
      <c r="N39" s="444"/>
      <c r="O39" s="444"/>
      <c r="P39" s="444"/>
      <c r="Q39" s="444"/>
      <c r="R39" s="444"/>
    </row>
    <row r="40" spans="11:18">
      <c r="K40" s="444"/>
      <c r="L40" s="444"/>
      <c r="M40" s="444"/>
      <c r="N40" s="444"/>
      <c r="O40" s="444"/>
      <c r="P40" s="444"/>
      <c r="Q40" s="444"/>
      <c r="R40" s="444"/>
    </row>
    <row r="41" spans="11:18">
      <c r="K41" s="444"/>
      <c r="L41" s="444"/>
      <c r="M41" s="444"/>
      <c r="N41" s="444"/>
      <c r="O41" s="444"/>
      <c r="P41" s="444"/>
      <c r="Q41" s="444"/>
      <c r="R41" s="444"/>
    </row>
    <row r="42" spans="11:18">
      <c r="K42" s="444"/>
      <c r="L42" s="444"/>
      <c r="M42" s="444"/>
      <c r="N42" s="444"/>
      <c r="O42" s="444"/>
      <c r="P42" s="444"/>
      <c r="Q42" s="444"/>
      <c r="R42" s="444"/>
    </row>
    <row r="43" spans="11:18">
      <c r="K43" s="444"/>
      <c r="L43" s="444"/>
      <c r="M43" s="444"/>
      <c r="N43" s="444"/>
      <c r="O43" s="444"/>
      <c r="P43" s="444"/>
      <c r="Q43" s="444"/>
      <c r="R43" s="444"/>
    </row>
    <row r="44" spans="11:18">
      <c r="K44" s="444"/>
      <c r="L44" s="444"/>
      <c r="M44" s="444"/>
      <c r="N44" s="444"/>
      <c r="O44" s="444"/>
      <c r="P44" s="444"/>
      <c r="Q44" s="444"/>
      <c r="R44" s="444"/>
    </row>
    <row r="45" spans="11:18">
      <c r="K45" s="444"/>
      <c r="L45" s="444"/>
      <c r="M45" s="444"/>
      <c r="N45" s="444"/>
      <c r="O45" s="444"/>
      <c r="P45" s="444"/>
      <c r="Q45" s="444"/>
      <c r="R45" s="444"/>
    </row>
    <row r="46" spans="11:18">
      <c r="K46" s="444"/>
      <c r="L46" s="444"/>
      <c r="M46" s="444"/>
      <c r="N46" s="444"/>
      <c r="O46" s="444"/>
      <c r="P46" s="444"/>
      <c r="Q46" s="444"/>
      <c r="R46" s="444"/>
    </row>
    <row r="47" spans="11:18">
      <c r="K47" s="444"/>
      <c r="L47" s="444"/>
      <c r="M47" s="444"/>
      <c r="N47" s="444"/>
      <c r="O47" s="444"/>
      <c r="P47" s="444"/>
      <c r="Q47" s="444"/>
      <c r="R47" s="444"/>
    </row>
  </sheetData>
  <autoFilter ref="A10:W28" xr:uid="{00000000-0009-0000-0000-000015000000}"/>
  <phoneticPr fontId="5" type="noConversion"/>
  <dataValidations count="4">
    <dataValidation type="list" allowBlank="1" showInputMessage="1" showErrorMessage="1" sqref="B6" xr:uid="{00000000-0002-0000-1500-000000000000}">
      <formula1>"Mi: Minute,H: Hour,D: Daily,W: Weekly,M: Monthly,Y: Yearly"</formula1>
    </dataValidation>
    <dataValidation type="list" allowBlank="1" showInputMessage="1" showErrorMessage="1" sqref="B7 B9 K7:K9" xr:uid="{00000000-0002-0000-1500-000001000000}">
      <formula1>"替换,追加"</formula1>
    </dataValidation>
    <dataValidation type="list" allowBlank="1" showInputMessage="1" showErrorMessage="1" sqref="J12:J24" xr:uid="{00000000-0002-0000-1500-000002000000}">
      <formula1>"匹配,基线特有,本地扩充,废弃"</formula1>
    </dataValidation>
    <dataValidation type="list" allowBlank="1" showInputMessage="1" showErrorMessage="1" sqref="N4:N6" xr:uid="{00000000-0002-0000-1500-000003000000}">
      <formula1>"left join,inner join,union,union all"</formula1>
    </dataValidation>
  </dataValidations>
  <hyperlinks>
    <hyperlink ref="A1" location="目录!A1" display="返回" xr:uid="{00000000-0004-0000-1500-000000000000}"/>
  </hyperlinks>
  <pageMargins left="0.69930555555555596" right="0.69930555555555596" top="0.75" bottom="0.75" header="0.3" footer="0.3"/>
  <pageSetup paperSize="9" orientation="portrait"/>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XFD124"/>
  <sheetViews>
    <sheetView workbookViewId="0">
      <selection activeCell="I13" sqref="I13"/>
    </sheetView>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5" width="12" style="396" customWidth="1"/>
    <col min="6" max="6" width="7.88671875" style="396" customWidth="1"/>
    <col min="7" max="8" width="4.6640625" style="396" customWidth="1"/>
    <col min="9" max="9" width="8.6640625" style="396" customWidth="1"/>
    <col min="10" max="10" width="11.21875" style="396" customWidth="1"/>
    <col min="11" max="11" width="9" style="579" hidden="1" customWidth="1"/>
    <col min="12" max="12" width="19.44140625" style="579" hidden="1" customWidth="1"/>
    <col min="13" max="13" width="21.77734375" style="579" hidden="1" customWidth="1"/>
    <col min="14" max="14" width="14.44140625" style="579" hidden="1" customWidth="1"/>
    <col min="15" max="15" width="12.33203125" style="579" hidden="1" customWidth="1"/>
    <col min="16" max="16" width="11.21875" style="579" hidden="1" customWidth="1"/>
    <col min="17" max="17" width="15.109375" style="579" hidden="1" customWidth="1"/>
    <col min="18" max="18" width="9" style="579" hidden="1" customWidth="1"/>
    <col min="19" max="19" width="22.109375" style="396" customWidth="1"/>
    <col min="20" max="20" width="13.6640625" style="396" customWidth="1"/>
    <col min="21" max="21" width="14.88671875" style="396" customWidth="1"/>
    <col min="22" max="23" width="13.77734375" style="396" customWidth="1"/>
    <col min="24" max="16384" width="9" style="396"/>
  </cols>
  <sheetData>
    <row r="1" spans="1:28">
      <c r="A1" s="1824" t="s">
        <v>2037</v>
      </c>
      <c r="B1" s="331"/>
      <c r="C1" s="331"/>
      <c r="D1" s="331"/>
      <c r="E1" s="331"/>
      <c r="F1" s="331"/>
      <c r="G1" s="331"/>
      <c r="H1" s="331"/>
      <c r="I1" s="331"/>
      <c r="J1" s="331"/>
      <c r="K1" s="3"/>
      <c r="L1" s="3"/>
      <c r="M1" s="3"/>
      <c r="N1" s="3"/>
      <c r="O1" s="3"/>
      <c r="P1" s="3"/>
      <c r="Q1" s="3"/>
      <c r="R1" s="3"/>
      <c r="S1" s="336"/>
      <c r="T1" s="336"/>
      <c r="U1" s="336"/>
      <c r="V1" s="336"/>
      <c r="W1" s="336"/>
    </row>
    <row r="2" spans="1:28">
      <c r="A2" s="216" t="s">
        <v>2038</v>
      </c>
      <c r="B2" s="217"/>
      <c r="C2" s="217"/>
      <c r="D2" s="217"/>
      <c r="E2" s="217"/>
      <c r="F2" s="217"/>
      <c r="G2" s="217"/>
      <c r="H2" s="217"/>
      <c r="I2" s="217"/>
      <c r="J2" s="217"/>
      <c r="K2" s="34" t="s">
        <v>2830</v>
      </c>
      <c r="L2" s="35"/>
      <c r="M2" s="35"/>
      <c r="N2" s="35"/>
      <c r="O2" s="35"/>
      <c r="P2" s="35"/>
      <c r="Q2" s="35"/>
      <c r="R2" s="35"/>
      <c r="S2" s="337" t="s">
        <v>2039</v>
      </c>
      <c r="T2" s="338"/>
      <c r="U2" s="338"/>
      <c r="V2" s="338"/>
      <c r="W2" s="353"/>
    </row>
    <row r="3" spans="1:28">
      <c r="A3" s="218" t="s">
        <v>2040</v>
      </c>
      <c r="B3" s="316" t="s">
        <v>426</v>
      </c>
      <c r="C3" s="1732"/>
      <c r="D3" s="1732"/>
      <c r="E3" s="219"/>
      <c r="F3" s="219"/>
      <c r="G3" s="219"/>
      <c r="H3" s="219"/>
      <c r="I3" s="219"/>
      <c r="J3" s="219"/>
      <c r="K3" s="36" t="s">
        <v>2831</v>
      </c>
      <c r="L3" s="37" t="s">
        <v>2832</v>
      </c>
      <c r="M3" s="37" t="s">
        <v>2833</v>
      </c>
      <c r="N3" s="37" t="s">
        <v>2834</v>
      </c>
      <c r="O3" s="37" t="s">
        <v>2835</v>
      </c>
      <c r="P3" s="37" t="s">
        <v>2836</v>
      </c>
      <c r="Q3" s="37" t="s">
        <v>2837</v>
      </c>
      <c r="R3" s="56" t="s">
        <v>73</v>
      </c>
      <c r="S3" s="339" t="s">
        <v>2041</v>
      </c>
      <c r="T3" s="340" t="s">
        <v>2042</v>
      </c>
      <c r="U3" s="340"/>
      <c r="V3" s="354"/>
      <c r="W3" s="355"/>
    </row>
    <row r="4" spans="1:28" s="397" customFormat="1">
      <c r="A4" s="220" t="s">
        <v>2042</v>
      </c>
      <c r="B4" s="239" t="s">
        <v>425</v>
      </c>
      <c r="C4" s="352"/>
      <c r="D4" s="352"/>
      <c r="E4" s="222"/>
      <c r="F4" s="222"/>
      <c r="G4" s="222"/>
      <c r="H4" s="222"/>
      <c r="I4" s="222"/>
      <c r="J4" s="222"/>
      <c r="K4" s="1829" t="s">
        <v>2838</v>
      </c>
      <c r="L4" s="1830" t="e">
        <f>VLOOKUP(B3,[1]目录!#REF!,4,0)</f>
        <v>#REF!</v>
      </c>
      <c r="M4" s="1831"/>
      <c r="N4" s="559"/>
      <c r="O4" s="63"/>
      <c r="P4" s="63"/>
      <c r="Q4" s="63"/>
      <c r="R4" s="11"/>
      <c r="S4" s="229" t="s">
        <v>2301</v>
      </c>
      <c r="T4" s="316" t="s">
        <v>429</v>
      </c>
      <c r="U4" s="827"/>
      <c r="V4" s="225"/>
      <c r="W4" s="827"/>
    </row>
    <row r="5" spans="1:28" s="397" customFormat="1">
      <c r="A5" s="220" t="s">
        <v>2041</v>
      </c>
      <c r="B5" s="221" t="s">
        <v>2043</v>
      </c>
      <c r="C5" s="352"/>
      <c r="D5" s="352"/>
      <c r="E5" s="222"/>
      <c r="F5" s="222"/>
      <c r="G5" s="222"/>
      <c r="H5" s="222"/>
      <c r="I5" s="222"/>
      <c r="J5" s="222"/>
      <c r="K5" s="62"/>
      <c r="L5" s="63"/>
      <c r="M5" s="63"/>
      <c r="N5" s="559"/>
      <c r="O5" s="63"/>
      <c r="P5" s="63"/>
      <c r="Q5" s="63"/>
      <c r="R5" s="11"/>
      <c r="S5" s="341"/>
      <c r="T5" s="342"/>
      <c r="U5" s="827"/>
      <c r="V5" s="225"/>
      <c r="W5" s="827"/>
    </row>
    <row r="6" spans="1:28" s="397" customFormat="1">
      <c r="A6" s="220" t="s">
        <v>2044</v>
      </c>
      <c r="B6" s="12" t="s">
        <v>2045</v>
      </c>
      <c r="C6" s="352"/>
      <c r="D6" s="352"/>
      <c r="E6" s="222"/>
      <c r="F6" s="222"/>
      <c r="G6" s="222"/>
      <c r="H6" s="222"/>
      <c r="I6" s="222"/>
      <c r="J6" s="222"/>
      <c r="K6" s="62"/>
      <c r="L6" s="63"/>
      <c r="M6" s="63"/>
      <c r="N6" s="559"/>
      <c r="O6" s="63"/>
      <c r="P6" s="63"/>
      <c r="Q6" s="63"/>
      <c r="R6" s="11"/>
      <c r="S6" s="1198"/>
      <c r="T6" s="827"/>
      <c r="U6" s="827"/>
      <c r="V6" s="225"/>
      <c r="W6" s="827"/>
    </row>
    <row r="7" spans="1:28">
      <c r="A7" s="223" t="s">
        <v>2046</v>
      </c>
      <c r="B7" s="224" t="s">
        <v>2047</v>
      </c>
      <c r="C7" s="1732"/>
      <c r="D7" s="1732"/>
      <c r="E7" s="219"/>
      <c r="F7" s="219"/>
      <c r="G7" s="219"/>
      <c r="H7" s="219"/>
      <c r="I7" s="219"/>
      <c r="J7" s="219"/>
      <c r="K7" s="62"/>
      <c r="L7" s="63"/>
      <c r="M7" s="63"/>
      <c r="N7" s="63"/>
      <c r="O7" s="63"/>
      <c r="P7" s="63"/>
      <c r="Q7" s="63"/>
      <c r="R7" s="11"/>
      <c r="S7" s="347"/>
      <c r="T7" s="346"/>
      <c r="U7" s="348"/>
      <c r="V7" s="358"/>
      <c r="W7" s="348"/>
    </row>
    <row r="8" spans="1:28">
      <c r="A8" s="223" t="s">
        <v>2048</v>
      </c>
      <c r="B8" s="221"/>
      <c r="C8" s="1732"/>
      <c r="D8" s="1732"/>
      <c r="E8" s="219"/>
      <c r="F8" s="219"/>
      <c r="G8" s="219"/>
      <c r="H8" s="219"/>
      <c r="I8" s="219"/>
      <c r="J8" s="219"/>
      <c r="K8" s="62"/>
      <c r="L8" s="63"/>
      <c r="M8" s="63"/>
      <c r="N8" s="63"/>
      <c r="O8" s="63"/>
      <c r="P8" s="63"/>
      <c r="Q8" s="63"/>
      <c r="R8" s="11"/>
      <c r="S8" s="347"/>
      <c r="T8" s="346"/>
      <c r="U8" s="348"/>
      <c r="V8" s="358"/>
      <c r="W8" s="348"/>
    </row>
    <row r="9" spans="1:28">
      <c r="A9" s="223"/>
      <c r="B9" s="226"/>
      <c r="C9" s="219"/>
      <c r="D9" s="219"/>
      <c r="E9" s="219"/>
      <c r="F9" s="219"/>
      <c r="G9" s="219"/>
      <c r="H9" s="219"/>
      <c r="I9" s="219"/>
      <c r="J9" s="219"/>
      <c r="K9" s="1031"/>
      <c r="L9" s="1032"/>
      <c r="M9" s="1032"/>
      <c r="N9" s="1032"/>
      <c r="O9" s="1032"/>
      <c r="P9" s="1032"/>
      <c r="Q9" s="1032"/>
      <c r="R9" s="1033"/>
      <c r="S9" s="347"/>
      <c r="T9" s="348"/>
      <c r="U9" s="348"/>
      <c r="V9" s="358"/>
      <c r="W9" s="67"/>
    </row>
    <row r="10" spans="1:28">
      <c r="A10" s="216" t="s">
        <v>2049</v>
      </c>
      <c r="B10" s="217"/>
      <c r="C10" s="217"/>
      <c r="D10" s="217"/>
      <c r="E10" s="217"/>
      <c r="F10" s="217"/>
      <c r="G10" s="217"/>
      <c r="H10" s="217"/>
      <c r="I10" s="217"/>
      <c r="J10" s="217"/>
      <c r="K10" s="34" t="s">
        <v>2839</v>
      </c>
      <c r="L10" s="35"/>
      <c r="M10" s="35"/>
      <c r="N10" s="35"/>
      <c r="O10" s="35"/>
      <c r="P10" s="35"/>
      <c r="Q10" s="35"/>
      <c r="R10" s="35"/>
      <c r="S10" s="337" t="s">
        <v>2050</v>
      </c>
      <c r="T10" s="338"/>
      <c r="U10" s="338"/>
      <c r="V10" s="338"/>
      <c r="W10" s="353"/>
    </row>
    <row r="11" spans="1:28">
      <c r="A11" s="227" t="s">
        <v>49</v>
      </c>
      <c r="B11" s="228" t="s">
        <v>2051</v>
      </c>
      <c r="C11" s="228" t="s">
        <v>2052</v>
      </c>
      <c r="D11" s="228" t="s">
        <v>2053</v>
      </c>
      <c r="E11" s="228" t="s">
        <v>2054</v>
      </c>
      <c r="F11" s="228" t="s">
        <v>2055</v>
      </c>
      <c r="G11" s="228" t="s">
        <v>2056</v>
      </c>
      <c r="H11" s="228" t="s">
        <v>2057</v>
      </c>
      <c r="I11" s="228" t="s">
        <v>73</v>
      </c>
      <c r="J11" s="232" t="s">
        <v>2058</v>
      </c>
      <c r="K11" s="47" t="s">
        <v>2831</v>
      </c>
      <c r="L11" s="48" t="s">
        <v>2832</v>
      </c>
      <c r="M11" s="48" t="s">
        <v>2840</v>
      </c>
      <c r="N11" s="48" t="s">
        <v>2841</v>
      </c>
      <c r="O11" s="48" t="s">
        <v>2842</v>
      </c>
      <c r="P11" s="48" t="s">
        <v>2843</v>
      </c>
      <c r="Q11" s="48" t="s">
        <v>2844</v>
      </c>
      <c r="R11" s="68" t="s">
        <v>73</v>
      </c>
      <c r="S11" s="349" t="s">
        <v>2059</v>
      </c>
      <c r="T11" s="350" t="s">
        <v>2060</v>
      </c>
      <c r="U11" s="350" t="s">
        <v>2061</v>
      </c>
      <c r="V11" s="359" t="s">
        <v>2062</v>
      </c>
      <c r="W11" s="350" t="s">
        <v>2063</v>
      </c>
    </row>
    <row r="12" spans="1:28" s="389" customFormat="1" ht="15" customHeight="1">
      <c r="A12" s="238">
        <v>1</v>
      </c>
      <c r="B12" s="239" t="s">
        <v>2304</v>
      </c>
      <c r="C12" s="243" t="s">
        <v>2670</v>
      </c>
      <c r="D12" s="243" t="s">
        <v>2078</v>
      </c>
      <c r="E12" s="243" t="s">
        <v>2079</v>
      </c>
      <c r="F12" s="238"/>
      <c r="G12" s="239" t="s">
        <v>2702</v>
      </c>
      <c r="H12" s="238"/>
      <c r="I12" s="238"/>
      <c r="J12" s="238"/>
      <c r="K12" s="113"/>
      <c r="L12" s="113"/>
      <c r="M12" s="113"/>
      <c r="N12" s="113"/>
      <c r="O12" s="113"/>
      <c r="P12" s="113"/>
      <c r="Q12" s="113"/>
      <c r="R12" s="113"/>
      <c r="S12" s="239" t="s">
        <v>429</v>
      </c>
      <c r="T12" s="239" t="s">
        <v>2304</v>
      </c>
      <c r="U12" s="239" t="s">
        <v>2671</v>
      </c>
      <c r="V12" s="239" t="s">
        <v>2272</v>
      </c>
      <c r="W12" s="246"/>
      <c r="Y12" s="389" t="s">
        <v>3039</v>
      </c>
      <c r="Z12" s="389" t="e">
        <f>--日期时间</f>
        <v>#NAME?</v>
      </c>
    </row>
    <row r="13" spans="1:28" s="389" customFormat="1" ht="15" customHeight="1">
      <c r="A13" s="238">
        <v>2</v>
      </c>
      <c r="B13" s="239" t="s">
        <v>2870</v>
      </c>
      <c r="C13" s="239" t="s">
        <v>2871</v>
      </c>
      <c r="D13" s="239" t="s">
        <v>2278</v>
      </c>
      <c r="E13" s="246" t="s">
        <v>2241</v>
      </c>
      <c r="F13" s="238"/>
      <c r="G13" s="239" t="s">
        <v>2702</v>
      </c>
      <c r="H13" s="239" t="s">
        <v>2755</v>
      </c>
      <c r="I13" s="238"/>
      <c r="J13" s="238"/>
      <c r="K13" s="113"/>
      <c r="L13" s="113"/>
      <c r="M13" s="113"/>
      <c r="N13" s="113"/>
      <c r="O13" s="113"/>
      <c r="P13" s="113"/>
      <c r="Q13" s="113"/>
      <c r="R13" s="113"/>
      <c r="S13" s="239" t="s">
        <v>429</v>
      </c>
      <c r="T13" s="239" t="s">
        <v>2870</v>
      </c>
      <c r="U13" s="239" t="s">
        <v>2872</v>
      </c>
      <c r="V13" s="239" t="s">
        <v>2278</v>
      </c>
      <c r="W13" s="246" t="s">
        <v>2849</v>
      </c>
      <c r="Z13" s="389" t="s">
        <v>3040</v>
      </c>
      <c r="AA13" s="389" t="s">
        <v>3041</v>
      </c>
      <c r="AB13" s="389" t="e">
        <f>--主叫号码</f>
        <v>#NAME?</v>
      </c>
    </row>
    <row r="14" spans="1:28" s="389" customFormat="1" ht="15" customHeight="1">
      <c r="A14" s="238">
        <v>8</v>
      </c>
      <c r="B14" s="239" t="s">
        <v>3045</v>
      </c>
      <c r="C14" s="239" t="s">
        <v>3046</v>
      </c>
      <c r="D14" s="239" t="s">
        <v>2070</v>
      </c>
      <c r="E14" s="243" t="s">
        <v>2071</v>
      </c>
      <c r="F14" s="238"/>
      <c r="G14" s="239" t="s">
        <v>2702</v>
      </c>
      <c r="H14" s="239" t="s">
        <v>2723</v>
      </c>
      <c r="I14" s="238"/>
      <c r="J14" s="238"/>
      <c r="K14" s="1331"/>
      <c r="L14" s="560"/>
      <c r="M14" s="560"/>
      <c r="N14" s="560"/>
      <c r="O14" s="560"/>
      <c r="P14" s="560"/>
      <c r="Q14" s="560"/>
      <c r="R14" s="560"/>
      <c r="S14" s="239" t="s">
        <v>429</v>
      </c>
      <c r="T14" s="239" t="s">
        <v>3045</v>
      </c>
      <c r="U14" s="239" t="s">
        <v>3047</v>
      </c>
      <c r="V14" s="239" t="s">
        <v>2070</v>
      </c>
      <c r="W14" s="246" t="s">
        <v>2849</v>
      </c>
      <c r="Z14" s="389" t="s">
        <v>3048</v>
      </c>
    </row>
    <row r="15" spans="1:28" s="389" customFormat="1" ht="15" customHeight="1">
      <c r="A15" s="238">
        <v>9</v>
      </c>
      <c r="B15" s="239" t="s">
        <v>2483</v>
      </c>
      <c r="C15" s="239" t="s">
        <v>3049</v>
      </c>
      <c r="D15" s="239" t="s">
        <v>3050</v>
      </c>
      <c r="E15" s="243" t="s">
        <v>2071</v>
      </c>
      <c r="F15" s="238"/>
      <c r="G15" s="239" t="s">
        <v>2702</v>
      </c>
      <c r="H15" s="238"/>
      <c r="I15" s="238"/>
      <c r="J15" s="238"/>
      <c r="K15" s="239"/>
      <c r="L15" s="239"/>
      <c r="M15" s="239"/>
      <c r="N15" s="239"/>
      <c r="O15" s="239"/>
      <c r="P15" s="239"/>
      <c r="Q15" s="239"/>
      <c r="R15" s="239"/>
      <c r="S15" s="239" t="s">
        <v>429</v>
      </c>
      <c r="T15" s="239" t="s">
        <v>2483</v>
      </c>
      <c r="U15" s="239" t="s">
        <v>3051</v>
      </c>
      <c r="V15" s="239" t="s">
        <v>3050</v>
      </c>
      <c r="W15" s="246" t="s">
        <v>2849</v>
      </c>
      <c r="AA15" s="389" t="s">
        <v>2876</v>
      </c>
    </row>
    <row r="16" spans="1:28" s="389" customFormat="1" ht="15" customHeight="1">
      <c r="A16" s="238">
        <v>10</v>
      </c>
      <c r="B16" s="1769" t="s">
        <v>3052</v>
      </c>
      <c r="C16" s="239" t="s">
        <v>3053</v>
      </c>
      <c r="D16" s="239" t="s">
        <v>2278</v>
      </c>
      <c r="E16" s="243" t="s">
        <v>2827</v>
      </c>
      <c r="F16" s="238"/>
      <c r="G16" s="239"/>
      <c r="H16" s="238"/>
      <c r="I16" s="238"/>
      <c r="J16" s="238"/>
      <c r="K16" s="239"/>
      <c r="L16" s="239"/>
      <c r="M16" s="239"/>
      <c r="N16" s="239"/>
      <c r="O16" s="239"/>
      <c r="P16" s="239"/>
      <c r="Q16" s="239"/>
      <c r="R16" s="239"/>
      <c r="S16" s="239" t="s">
        <v>429</v>
      </c>
      <c r="T16" s="239" t="s">
        <v>3052</v>
      </c>
      <c r="U16" s="239" t="s">
        <v>3054</v>
      </c>
      <c r="V16" s="239" t="s">
        <v>2278</v>
      </c>
      <c r="W16" s="246" t="s">
        <v>2849</v>
      </c>
      <c r="Z16" s="389" t="s">
        <v>3055</v>
      </c>
      <c r="AA16" s="389" t="s">
        <v>3041</v>
      </c>
      <c r="AB16" s="389" t="e">
        <f>--被叫号码</f>
        <v>#NAME?</v>
      </c>
    </row>
    <row r="17" spans="1:16384" s="389" customFormat="1" ht="15" customHeight="1">
      <c r="A17" s="238">
        <v>11</v>
      </c>
      <c r="B17" s="239" t="s">
        <v>3056</v>
      </c>
      <c r="C17" s="1769" t="s">
        <v>3057</v>
      </c>
      <c r="D17" s="239" t="s">
        <v>3050</v>
      </c>
      <c r="E17" s="243" t="s">
        <v>2071</v>
      </c>
      <c r="F17" s="238"/>
      <c r="G17" s="239"/>
      <c r="H17" s="238"/>
      <c r="I17" s="238"/>
      <c r="J17" s="238"/>
      <c r="K17" s="239"/>
      <c r="L17" s="239"/>
      <c r="M17" s="239"/>
      <c r="N17" s="239"/>
      <c r="O17" s="239"/>
      <c r="P17" s="239"/>
      <c r="Q17" s="239"/>
      <c r="R17" s="239"/>
      <c r="S17" s="239" t="s">
        <v>429</v>
      </c>
      <c r="T17" s="239" t="s">
        <v>3056</v>
      </c>
      <c r="U17" s="239" t="s">
        <v>3058</v>
      </c>
      <c r="V17" s="239" t="s">
        <v>3050</v>
      </c>
      <c r="W17" s="246" t="s">
        <v>2849</v>
      </c>
      <c r="Z17" s="389" t="s">
        <v>3059</v>
      </c>
      <c r="AA17" s="389" t="e">
        <f>--用户有效标识</f>
        <v>#NAME?</v>
      </c>
    </row>
    <row r="18" spans="1:16384" s="389" customFormat="1" ht="15" customHeight="1">
      <c r="A18" s="238">
        <v>12</v>
      </c>
      <c r="B18" s="239" t="s">
        <v>3060</v>
      </c>
      <c r="C18" s="239" t="s">
        <v>3061</v>
      </c>
      <c r="D18" s="239" t="s">
        <v>3062</v>
      </c>
      <c r="E18" s="243" t="s">
        <v>3063</v>
      </c>
      <c r="F18" s="238"/>
      <c r="G18" s="239"/>
      <c r="H18" s="238"/>
      <c r="I18" s="238"/>
      <c r="J18" s="238"/>
      <c r="K18" s="239"/>
      <c r="L18" s="239"/>
      <c r="M18" s="239"/>
      <c r="N18" s="239"/>
      <c r="O18" s="239"/>
      <c r="P18" s="239"/>
      <c r="Q18" s="239"/>
      <c r="R18" s="239"/>
      <c r="S18" s="239" t="s">
        <v>429</v>
      </c>
      <c r="T18" s="239" t="s">
        <v>3060</v>
      </c>
      <c r="U18" s="239" t="s">
        <v>3064</v>
      </c>
      <c r="V18" s="239" t="s">
        <v>3062</v>
      </c>
      <c r="W18" s="246" t="s">
        <v>2849</v>
      </c>
      <c r="Z18" s="389" t="s">
        <v>3065</v>
      </c>
      <c r="AA18" s="389" t="e">
        <f>--测试卡标识</f>
        <v>#NAME?</v>
      </c>
    </row>
    <row r="19" spans="1:16384" s="389" customFormat="1" ht="15" customHeight="1">
      <c r="A19" s="238">
        <v>13</v>
      </c>
      <c r="B19" s="1769" t="s">
        <v>2709</v>
      </c>
      <c r="C19" s="239" t="s">
        <v>3066</v>
      </c>
      <c r="D19" s="239" t="s">
        <v>2084</v>
      </c>
      <c r="E19" s="466" t="s">
        <v>2108</v>
      </c>
      <c r="F19" s="238"/>
      <c r="G19" s="239"/>
      <c r="H19" s="238"/>
      <c r="I19" s="238"/>
      <c r="J19" s="238"/>
      <c r="K19" s="239"/>
      <c r="L19" s="239"/>
      <c r="M19" s="239"/>
      <c r="N19" s="239"/>
      <c r="O19" s="239"/>
      <c r="P19" s="239"/>
      <c r="Q19" s="239"/>
      <c r="R19" s="239"/>
      <c r="S19" s="239" t="s">
        <v>429</v>
      </c>
      <c r="T19" s="239" t="s">
        <v>2709</v>
      </c>
      <c r="U19" s="239" t="s">
        <v>2893</v>
      </c>
      <c r="V19" s="239" t="s">
        <v>2084</v>
      </c>
      <c r="W19" s="246" t="s">
        <v>2849</v>
      </c>
      <c r="Z19" s="389" t="s">
        <v>3067</v>
      </c>
      <c r="AA19" s="389" t="e">
        <f>--公务卡标识</f>
        <v>#NAME?</v>
      </c>
    </row>
    <row r="20" spans="1:16384">
      <c r="A20" s="238">
        <v>14</v>
      </c>
      <c r="B20" s="1769" t="s">
        <v>3068</v>
      </c>
      <c r="C20" s="239" t="s">
        <v>3069</v>
      </c>
      <c r="D20" s="239" t="s">
        <v>2084</v>
      </c>
      <c r="E20" s="466" t="s">
        <v>2108</v>
      </c>
      <c r="F20" s="762"/>
      <c r="G20" s="762"/>
      <c r="H20" s="762"/>
      <c r="I20" s="762"/>
      <c r="J20" s="762"/>
      <c r="K20" s="239"/>
      <c r="L20" s="239"/>
      <c r="M20" s="239"/>
      <c r="N20" s="239"/>
      <c r="O20" s="239"/>
      <c r="P20" s="239"/>
      <c r="Q20" s="239"/>
      <c r="R20" s="239"/>
      <c r="S20" s="239" t="s">
        <v>429</v>
      </c>
      <c r="T20" s="239" t="s">
        <v>3068</v>
      </c>
      <c r="U20" s="239" t="s">
        <v>2897</v>
      </c>
      <c r="V20" s="239" t="s">
        <v>2084</v>
      </c>
      <c r="W20" s="246" t="s">
        <v>2849</v>
      </c>
      <c r="Y20" s="389"/>
      <c r="Z20" s="389" t="s">
        <v>3070</v>
      </c>
      <c r="AA20" s="389"/>
      <c r="AB20" s="389" t="e">
        <f>--工号</f>
        <v>#NAME?</v>
      </c>
      <c r="AC20" s="389"/>
    </row>
    <row r="21" spans="1:16384">
      <c r="A21" s="238">
        <v>15</v>
      </c>
      <c r="B21" s="1769" t="s">
        <v>3071</v>
      </c>
      <c r="C21" s="239" t="s">
        <v>2143</v>
      </c>
      <c r="D21" s="239" t="s">
        <v>2084</v>
      </c>
      <c r="E21" s="466" t="s">
        <v>2108</v>
      </c>
      <c r="F21" s="762"/>
      <c r="G21" s="762"/>
      <c r="H21" s="762"/>
      <c r="I21" s="762"/>
      <c r="J21" s="762"/>
      <c r="K21" s="239"/>
      <c r="L21" s="239"/>
      <c r="M21" s="239"/>
      <c r="N21" s="239"/>
      <c r="O21" s="239"/>
      <c r="P21" s="239"/>
      <c r="Q21" s="239"/>
      <c r="R21" s="239"/>
      <c r="S21" s="239" t="s">
        <v>429</v>
      </c>
      <c r="T21" s="239" t="s">
        <v>3071</v>
      </c>
      <c r="U21" s="239" t="s">
        <v>3072</v>
      </c>
      <c r="V21" s="239" t="s">
        <v>2084</v>
      </c>
      <c r="W21" s="246" t="s">
        <v>2849</v>
      </c>
      <c r="Y21" s="389"/>
      <c r="Z21" s="389" t="s">
        <v>3073</v>
      </c>
      <c r="AA21" s="389" t="e">
        <f>--受理方式</f>
        <v>#NAME?</v>
      </c>
      <c r="AB21" s="389"/>
      <c r="AC21" s="389"/>
    </row>
    <row r="22" spans="1:16384">
      <c r="A22" s="238">
        <v>16</v>
      </c>
      <c r="B22" s="239" t="s">
        <v>2505</v>
      </c>
      <c r="C22" s="239" t="s">
        <v>2874</v>
      </c>
      <c r="D22" s="239" t="s">
        <v>2278</v>
      </c>
      <c r="E22" s="243" t="s">
        <v>2307</v>
      </c>
      <c r="F22" s="762"/>
      <c r="G22" s="762"/>
      <c r="H22" s="762"/>
      <c r="I22" s="762"/>
      <c r="J22" s="762"/>
      <c r="K22" s="239"/>
      <c r="L22" s="239"/>
      <c r="M22" s="239"/>
      <c r="N22" s="239"/>
      <c r="O22" s="239"/>
      <c r="P22" s="239"/>
      <c r="Q22" s="239"/>
      <c r="R22" s="239"/>
      <c r="S22" s="239" t="s">
        <v>429</v>
      </c>
      <c r="T22" s="239" t="s">
        <v>2505</v>
      </c>
      <c r="U22" s="239" t="s">
        <v>2875</v>
      </c>
      <c r="V22" s="239" t="s">
        <v>2278</v>
      </c>
      <c r="W22" s="246" t="s">
        <v>2849</v>
      </c>
      <c r="Y22" s="389"/>
      <c r="Z22" s="389" t="s">
        <v>3074</v>
      </c>
      <c r="AA22" s="389" t="e">
        <f>--业务类型编号</f>
        <v>#NAME?</v>
      </c>
      <c r="AB22" s="389"/>
      <c r="AC22" s="389"/>
    </row>
    <row r="23" spans="1:16384">
      <c r="A23" s="238">
        <v>17</v>
      </c>
      <c r="B23" s="239" t="s">
        <v>2612</v>
      </c>
      <c r="C23" s="1769" t="s">
        <v>2847</v>
      </c>
      <c r="D23" s="239" t="s">
        <v>2278</v>
      </c>
      <c r="E23" s="243" t="s">
        <v>2307</v>
      </c>
      <c r="F23" s="762"/>
      <c r="G23" s="762"/>
      <c r="H23" s="762"/>
      <c r="I23" s="762"/>
      <c r="J23" s="762"/>
      <c r="K23" s="239"/>
      <c r="L23" s="239"/>
      <c r="M23" s="239"/>
      <c r="N23" s="239"/>
      <c r="O23" s="239"/>
      <c r="P23" s="239"/>
      <c r="Q23" s="239"/>
      <c r="R23" s="239"/>
      <c r="S23" s="239" t="s">
        <v>429</v>
      </c>
      <c r="T23" s="239" t="s">
        <v>2612</v>
      </c>
      <c r="U23" s="239" t="s">
        <v>2848</v>
      </c>
      <c r="V23" s="239" t="s">
        <v>2278</v>
      </c>
      <c r="W23" s="246" t="s">
        <v>2849</v>
      </c>
      <c r="Y23" s="389"/>
      <c r="Z23" s="389" t="s">
        <v>3075</v>
      </c>
      <c r="AA23" s="389" t="e">
        <f>--业务类型扩展号</f>
        <v>#NAME?</v>
      </c>
      <c r="AB23" s="389"/>
      <c r="AC23" s="389"/>
    </row>
    <row r="24" spans="1:16384" s="389" customFormat="1" ht="11.4">
      <c r="A24" s="239">
        <v>18</v>
      </c>
      <c r="B24" s="239" t="s">
        <v>2338</v>
      </c>
      <c r="C24" s="239" t="s">
        <v>3076</v>
      </c>
      <c r="D24" s="239" t="s">
        <v>2278</v>
      </c>
      <c r="E24" s="239" t="s">
        <v>2307</v>
      </c>
      <c r="F24" s="239"/>
      <c r="G24" s="239"/>
      <c r="H24" s="239"/>
      <c r="I24" s="239"/>
      <c r="J24" s="239"/>
      <c r="K24" s="239"/>
      <c r="L24" s="239"/>
      <c r="M24" s="239"/>
      <c r="N24" s="239"/>
      <c r="O24" s="239"/>
      <c r="P24" s="239"/>
      <c r="Q24" s="239"/>
      <c r="R24" s="239"/>
      <c r="S24" s="239"/>
      <c r="T24" s="239"/>
      <c r="U24" s="239"/>
      <c r="V24" s="239"/>
      <c r="W24" s="239"/>
      <c r="X24" s="239"/>
      <c r="Y24" s="239"/>
      <c r="Z24" s="239" t="s">
        <v>3077</v>
      </c>
      <c r="AA24" s="239" t="e">
        <f>--业务类型名称</f>
        <v>#NAME?</v>
      </c>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c r="BQ24" s="239"/>
      <c r="BR24" s="239"/>
      <c r="BS24" s="239"/>
      <c r="BT24" s="239"/>
      <c r="BU24" s="239"/>
      <c r="BV24" s="239"/>
      <c r="BW24" s="239"/>
      <c r="BX24" s="239"/>
      <c r="BY24" s="239"/>
      <c r="BZ24" s="239"/>
      <c r="CA24" s="239"/>
      <c r="CB24" s="239"/>
      <c r="CC24" s="239"/>
      <c r="CD24" s="239"/>
      <c r="CE24" s="239"/>
      <c r="CF24" s="239"/>
      <c r="CG24" s="239"/>
      <c r="CH24" s="239"/>
      <c r="CI24" s="239"/>
      <c r="CJ24" s="239"/>
      <c r="CK24" s="239"/>
      <c r="CL24" s="239"/>
      <c r="CM24" s="239"/>
      <c r="CN24" s="239"/>
      <c r="CO24" s="239"/>
      <c r="CP24" s="239"/>
      <c r="CQ24" s="239"/>
      <c r="CR24" s="239"/>
      <c r="CS24" s="239"/>
      <c r="CT24" s="239"/>
      <c r="CU24" s="239"/>
      <c r="CV24" s="239"/>
      <c r="CW24" s="239"/>
      <c r="CX24" s="239"/>
      <c r="CY24" s="239"/>
      <c r="CZ24" s="239"/>
      <c r="DA24" s="239"/>
      <c r="DB24" s="239"/>
      <c r="DC24" s="239"/>
      <c r="DD24" s="239"/>
      <c r="DE24" s="239"/>
      <c r="DF24" s="239"/>
      <c r="DG24" s="239"/>
      <c r="DH24" s="239"/>
      <c r="DI24" s="239"/>
      <c r="DJ24" s="239"/>
      <c r="DK24" s="239"/>
      <c r="DL24" s="239"/>
      <c r="DM24" s="239"/>
      <c r="DN24" s="239"/>
      <c r="DO24" s="239"/>
      <c r="DP24" s="239"/>
      <c r="DQ24" s="239"/>
      <c r="DR24" s="239"/>
      <c r="DS24" s="239"/>
      <c r="DT24" s="239"/>
      <c r="DU24" s="239"/>
      <c r="DV24" s="239"/>
      <c r="DW24" s="239"/>
      <c r="DX24" s="239"/>
      <c r="DY24" s="239"/>
      <c r="DZ24" s="239"/>
      <c r="EA24" s="239"/>
      <c r="EB24" s="239"/>
      <c r="EC24" s="239"/>
      <c r="ED24" s="239"/>
      <c r="EE24" s="239"/>
      <c r="EF24" s="239"/>
      <c r="EG24" s="239"/>
      <c r="EH24" s="239"/>
      <c r="EI24" s="239"/>
      <c r="EJ24" s="239"/>
      <c r="EK24" s="239"/>
      <c r="EL24" s="239"/>
      <c r="EM24" s="239"/>
      <c r="EN24" s="239"/>
      <c r="EO24" s="239"/>
      <c r="EP24" s="239"/>
      <c r="EQ24" s="239"/>
      <c r="ER24" s="239"/>
      <c r="ES24" s="239"/>
      <c r="ET24" s="239"/>
      <c r="EU24" s="239"/>
      <c r="EV24" s="239"/>
      <c r="EW24" s="239"/>
      <c r="EX24" s="239"/>
      <c r="EY24" s="239"/>
      <c r="EZ24" s="239"/>
      <c r="FA24" s="239"/>
      <c r="FB24" s="239"/>
      <c r="FC24" s="239"/>
      <c r="FD24" s="239"/>
      <c r="FE24" s="239"/>
      <c r="FF24" s="239"/>
      <c r="FG24" s="239"/>
      <c r="FH24" s="239"/>
      <c r="FI24" s="239"/>
      <c r="FJ24" s="239"/>
      <c r="FK24" s="239"/>
      <c r="FL24" s="239"/>
      <c r="FM24" s="239"/>
      <c r="FN24" s="239"/>
      <c r="FO24" s="239"/>
      <c r="FP24" s="239"/>
      <c r="FQ24" s="239"/>
      <c r="FR24" s="239"/>
      <c r="FS24" s="239"/>
      <c r="FT24" s="239"/>
      <c r="FU24" s="239"/>
      <c r="FV24" s="239"/>
      <c r="FW24" s="239"/>
      <c r="FX24" s="239"/>
      <c r="FY24" s="239"/>
      <c r="FZ24" s="239"/>
      <c r="GA24" s="239"/>
      <c r="GB24" s="239"/>
      <c r="GC24" s="239"/>
      <c r="GD24" s="239"/>
      <c r="GE24" s="239"/>
      <c r="GF24" s="239"/>
      <c r="GG24" s="239"/>
      <c r="GH24" s="239"/>
      <c r="GI24" s="239"/>
      <c r="GJ24" s="239"/>
      <c r="GK24" s="239"/>
      <c r="GL24" s="239"/>
      <c r="GM24" s="239"/>
      <c r="GN24" s="239"/>
      <c r="GO24" s="239"/>
      <c r="GP24" s="239"/>
      <c r="GQ24" s="239"/>
      <c r="GR24" s="239"/>
      <c r="GS24" s="239"/>
      <c r="GT24" s="239"/>
      <c r="GU24" s="239"/>
      <c r="GV24" s="239"/>
      <c r="GW24" s="239"/>
      <c r="GX24" s="239"/>
      <c r="GY24" s="239"/>
      <c r="GZ24" s="239"/>
      <c r="HA24" s="239"/>
      <c r="HB24" s="239"/>
      <c r="HC24" s="239"/>
      <c r="HD24" s="239"/>
      <c r="HE24" s="239"/>
      <c r="HF24" s="239"/>
      <c r="HG24" s="239"/>
      <c r="HH24" s="239"/>
      <c r="HI24" s="239"/>
      <c r="HJ24" s="239"/>
      <c r="HK24" s="239"/>
      <c r="HL24" s="239"/>
      <c r="HM24" s="239"/>
      <c r="HN24" s="239"/>
      <c r="HO24" s="239"/>
      <c r="HP24" s="239"/>
      <c r="HQ24" s="239"/>
      <c r="HR24" s="239"/>
      <c r="HS24" s="239"/>
      <c r="HT24" s="239"/>
      <c r="HU24" s="239"/>
      <c r="HV24" s="239"/>
      <c r="HW24" s="239"/>
      <c r="HX24" s="239"/>
      <c r="HY24" s="239"/>
      <c r="HZ24" s="239"/>
      <c r="IA24" s="239"/>
      <c r="IB24" s="239"/>
      <c r="IC24" s="239"/>
      <c r="ID24" s="239"/>
      <c r="IE24" s="239"/>
      <c r="IF24" s="239"/>
      <c r="IG24" s="239"/>
      <c r="IH24" s="239"/>
      <c r="II24" s="239"/>
      <c r="IJ24" s="239"/>
      <c r="IK24" s="239"/>
      <c r="IL24" s="239"/>
      <c r="IM24" s="239"/>
      <c r="IN24" s="239"/>
      <c r="IO24" s="239"/>
      <c r="IP24" s="239"/>
      <c r="IQ24" s="239"/>
      <c r="IR24" s="239"/>
      <c r="IS24" s="239"/>
      <c r="IT24" s="239"/>
      <c r="IU24" s="239"/>
      <c r="IV24" s="239"/>
      <c r="IW24" s="239"/>
      <c r="IX24" s="239"/>
      <c r="IY24" s="239"/>
      <c r="IZ24" s="239"/>
      <c r="JA24" s="239"/>
      <c r="JB24" s="239"/>
      <c r="JC24" s="239"/>
      <c r="JD24" s="239"/>
      <c r="JE24" s="239"/>
      <c r="JF24" s="239"/>
      <c r="JG24" s="239"/>
      <c r="JH24" s="239"/>
      <c r="JI24" s="239"/>
      <c r="JJ24" s="239"/>
      <c r="JK24" s="239"/>
      <c r="JL24" s="239"/>
      <c r="JM24" s="239"/>
      <c r="JN24" s="239"/>
      <c r="JO24" s="239"/>
      <c r="JP24" s="239"/>
      <c r="JQ24" s="239"/>
      <c r="JR24" s="239"/>
      <c r="JS24" s="239"/>
      <c r="JT24" s="239"/>
      <c r="JU24" s="239"/>
      <c r="JV24" s="239"/>
      <c r="JW24" s="239"/>
      <c r="JX24" s="239"/>
      <c r="JY24" s="239"/>
      <c r="JZ24" s="239"/>
      <c r="KA24" s="239"/>
      <c r="KB24" s="239"/>
      <c r="KC24" s="239"/>
      <c r="KD24" s="239"/>
      <c r="KE24" s="239"/>
      <c r="KF24" s="239"/>
      <c r="KG24" s="239"/>
      <c r="KH24" s="239"/>
      <c r="KI24" s="239"/>
      <c r="KJ24" s="239"/>
      <c r="KK24" s="239"/>
      <c r="KL24" s="239"/>
      <c r="KM24" s="239"/>
      <c r="KN24" s="239"/>
      <c r="KO24" s="239"/>
      <c r="KP24" s="239"/>
      <c r="KQ24" s="239"/>
      <c r="KR24" s="239"/>
      <c r="KS24" s="239"/>
      <c r="KT24" s="239"/>
      <c r="KU24" s="239"/>
      <c r="KV24" s="239"/>
      <c r="KW24" s="239"/>
      <c r="KX24" s="239"/>
      <c r="KY24" s="239"/>
      <c r="KZ24" s="239"/>
      <c r="LA24" s="239"/>
      <c r="LB24" s="239"/>
      <c r="LC24" s="239"/>
      <c r="LD24" s="239"/>
      <c r="LE24" s="239"/>
      <c r="LF24" s="239"/>
      <c r="LG24" s="239"/>
      <c r="LH24" s="239"/>
      <c r="LI24" s="239"/>
      <c r="LJ24" s="239"/>
      <c r="LK24" s="239"/>
      <c r="LL24" s="239"/>
      <c r="LM24" s="239"/>
      <c r="LN24" s="239"/>
      <c r="LO24" s="239"/>
      <c r="LP24" s="239"/>
      <c r="LQ24" s="239"/>
      <c r="LR24" s="239"/>
      <c r="LS24" s="239"/>
      <c r="LT24" s="239"/>
      <c r="LU24" s="239"/>
      <c r="LV24" s="239"/>
      <c r="LW24" s="239"/>
      <c r="LX24" s="239"/>
      <c r="LY24" s="239"/>
      <c r="LZ24" s="239"/>
      <c r="MA24" s="239"/>
      <c r="MB24" s="239"/>
      <c r="MC24" s="239"/>
      <c r="MD24" s="239"/>
      <c r="ME24" s="239"/>
      <c r="MF24" s="239"/>
      <c r="MG24" s="239"/>
      <c r="MH24" s="239"/>
      <c r="MI24" s="239"/>
      <c r="MJ24" s="239"/>
      <c r="MK24" s="239"/>
      <c r="ML24" s="239"/>
      <c r="MM24" s="239"/>
      <c r="MN24" s="239"/>
      <c r="MO24" s="239"/>
      <c r="MP24" s="239"/>
      <c r="MQ24" s="239"/>
      <c r="MR24" s="239"/>
      <c r="MS24" s="239"/>
      <c r="MT24" s="239"/>
      <c r="MU24" s="239"/>
      <c r="MV24" s="239"/>
      <c r="MW24" s="239"/>
      <c r="MX24" s="239"/>
      <c r="MY24" s="239"/>
      <c r="MZ24" s="239"/>
      <c r="NA24" s="239"/>
      <c r="NB24" s="239"/>
      <c r="NC24" s="239"/>
      <c r="ND24" s="239"/>
      <c r="NE24" s="239"/>
      <c r="NF24" s="239"/>
      <c r="NG24" s="239"/>
      <c r="NH24" s="239"/>
      <c r="NI24" s="239"/>
      <c r="NJ24" s="239"/>
      <c r="NK24" s="239"/>
      <c r="NL24" s="239"/>
      <c r="NM24" s="239"/>
      <c r="NN24" s="239"/>
      <c r="NO24" s="239"/>
      <c r="NP24" s="239"/>
      <c r="NQ24" s="239"/>
      <c r="NR24" s="239"/>
      <c r="NS24" s="239"/>
      <c r="NT24" s="239"/>
      <c r="NU24" s="239"/>
      <c r="NV24" s="239"/>
      <c r="NW24" s="239"/>
      <c r="NX24" s="239"/>
      <c r="NY24" s="239"/>
      <c r="NZ24" s="239"/>
      <c r="OA24" s="239"/>
      <c r="OB24" s="239"/>
      <c r="OC24" s="239"/>
      <c r="OD24" s="239"/>
      <c r="OE24" s="239"/>
      <c r="OF24" s="239"/>
      <c r="OG24" s="239"/>
      <c r="OH24" s="239"/>
      <c r="OI24" s="239"/>
      <c r="OJ24" s="239"/>
      <c r="OK24" s="239"/>
      <c r="OL24" s="239"/>
      <c r="OM24" s="239"/>
      <c r="ON24" s="239"/>
      <c r="OO24" s="239"/>
      <c r="OP24" s="239"/>
      <c r="OQ24" s="239"/>
      <c r="OR24" s="239"/>
      <c r="OS24" s="239"/>
      <c r="OT24" s="239"/>
      <c r="OU24" s="239"/>
      <c r="OV24" s="239"/>
      <c r="OW24" s="239"/>
      <c r="OX24" s="239"/>
      <c r="OY24" s="239"/>
      <c r="OZ24" s="239"/>
      <c r="PA24" s="239"/>
      <c r="PB24" s="239"/>
      <c r="PC24" s="239"/>
      <c r="PD24" s="239"/>
      <c r="PE24" s="239"/>
      <c r="PF24" s="239"/>
      <c r="PG24" s="239"/>
      <c r="PH24" s="239"/>
      <c r="PI24" s="239"/>
      <c r="PJ24" s="239"/>
      <c r="PK24" s="239"/>
      <c r="PL24" s="239"/>
      <c r="PM24" s="239"/>
      <c r="PN24" s="239"/>
      <c r="PO24" s="239"/>
      <c r="PP24" s="239"/>
      <c r="PQ24" s="239"/>
      <c r="PR24" s="239"/>
      <c r="PS24" s="239"/>
      <c r="PT24" s="239"/>
      <c r="PU24" s="239"/>
      <c r="PV24" s="239"/>
      <c r="PW24" s="239"/>
      <c r="PX24" s="239"/>
      <c r="PY24" s="239"/>
      <c r="PZ24" s="239"/>
      <c r="QA24" s="239"/>
      <c r="QB24" s="239"/>
      <c r="QC24" s="239"/>
      <c r="QD24" s="239"/>
      <c r="QE24" s="239"/>
      <c r="QF24" s="239"/>
      <c r="QG24" s="239"/>
      <c r="QH24" s="239"/>
      <c r="QI24" s="239"/>
      <c r="QJ24" s="239"/>
      <c r="QK24" s="239"/>
      <c r="QL24" s="239"/>
      <c r="QM24" s="239"/>
      <c r="QN24" s="239"/>
      <c r="QO24" s="239"/>
      <c r="QP24" s="239"/>
      <c r="QQ24" s="239"/>
      <c r="QR24" s="239"/>
      <c r="QS24" s="239"/>
      <c r="QT24" s="239"/>
      <c r="QU24" s="239"/>
      <c r="QV24" s="239"/>
      <c r="QW24" s="239"/>
      <c r="QX24" s="239"/>
      <c r="QY24" s="239"/>
      <c r="QZ24" s="239"/>
      <c r="RA24" s="239"/>
      <c r="RB24" s="239"/>
      <c r="RC24" s="239"/>
      <c r="RD24" s="239"/>
      <c r="RE24" s="239"/>
      <c r="RF24" s="239"/>
      <c r="RG24" s="239"/>
      <c r="RH24" s="239"/>
      <c r="RI24" s="239"/>
      <c r="RJ24" s="239"/>
      <c r="RK24" s="239"/>
      <c r="RL24" s="239"/>
      <c r="RM24" s="239"/>
      <c r="RN24" s="239"/>
      <c r="RO24" s="239"/>
      <c r="RP24" s="239"/>
      <c r="RQ24" s="239"/>
      <c r="RR24" s="239"/>
      <c r="RS24" s="239"/>
      <c r="RT24" s="239"/>
      <c r="RU24" s="239"/>
      <c r="RV24" s="239"/>
      <c r="RW24" s="239"/>
      <c r="RX24" s="239"/>
      <c r="RY24" s="239"/>
      <c r="RZ24" s="239"/>
      <c r="SA24" s="239"/>
      <c r="SB24" s="239"/>
      <c r="SC24" s="239"/>
      <c r="SD24" s="239"/>
      <c r="SE24" s="239"/>
      <c r="SF24" s="239"/>
      <c r="SG24" s="239"/>
      <c r="SH24" s="239"/>
      <c r="SI24" s="239"/>
      <c r="SJ24" s="239"/>
      <c r="SK24" s="239"/>
      <c r="SL24" s="239"/>
      <c r="SM24" s="239"/>
      <c r="SN24" s="239"/>
      <c r="SO24" s="239"/>
      <c r="SP24" s="239"/>
      <c r="SQ24" s="239"/>
      <c r="SR24" s="239"/>
      <c r="SS24" s="239"/>
      <c r="ST24" s="239"/>
      <c r="SU24" s="239"/>
      <c r="SV24" s="239"/>
      <c r="SW24" s="239"/>
      <c r="SX24" s="239"/>
      <c r="SY24" s="239"/>
      <c r="SZ24" s="239"/>
      <c r="TA24" s="239"/>
      <c r="TB24" s="239"/>
      <c r="TC24" s="239"/>
      <c r="TD24" s="239"/>
      <c r="TE24" s="239"/>
      <c r="TF24" s="239"/>
      <c r="TG24" s="239"/>
      <c r="TH24" s="239"/>
      <c r="TI24" s="239"/>
      <c r="TJ24" s="239"/>
      <c r="TK24" s="239"/>
      <c r="TL24" s="239"/>
      <c r="TM24" s="239"/>
      <c r="TN24" s="239"/>
      <c r="TO24" s="239"/>
      <c r="TP24" s="239"/>
      <c r="TQ24" s="239"/>
      <c r="TR24" s="239"/>
      <c r="TS24" s="239"/>
      <c r="TT24" s="239"/>
      <c r="TU24" s="239"/>
      <c r="TV24" s="239"/>
      <c r="TW24" s="239"/>
      <c r="TX24" s="239"/>
      <c r="TY24" s="239"/>
      <c r="TZ24" s="239"/>
      <c r="UA24" s="239"/>
      <c r="UB24" s="239"/>
      <c r="UC24" s="239"/>
      <c r="UD24" s="239"/>
      <c r="UE24" s="239"/>
      <c r="UF24" s="239"/>
      <c r="UG24" s="239"/>
      <c r="UH24" s="239"/>
      <c r="UI24" s="239"/>
      <c r="UJ24" s="239"/>
      <c r="UK24" s="239"/>
      <c r="UL24" s="239"/>
      <c r="UM24" s="239"/>
      <c r="UN24" s="239"/>
      <c r="UO24" s="239"/>
      <c r="UP24" s="239"/>
      <c r="UQ24" s="239"/>
      <c r="UR24" s="239"/>
      <c r="US24" s="239"/>
      <c r="UT24" s="239"/>
      <c r="UU24" s="239"/>
      <c r="UV24" s="239"/>
      <c r="UW24" s="239"/>
      <c r="UX24" s="239"/>
      <c r="UY24" s="239"/>
      <c r="UZ24" s="239"/>
      <c r="VA24" s="239"/>
      <c r="VB24" s="239"/>
      <c r="VC24" s="239"/>
      <c r="VD24" s="239"/>
      <c r="VE24" s="239"/>
      <c r="VF24" s="239"/>
      <c r="VG24" s="239"/>
      <c r="VH24" s="239"/>
      <c r="VI24" s="239"/>
      <c r="VJ24" s="239"/>
      <c r="VK24" s="239"/>
      <c r="VL24" s="239"/>
      <c r="VM24" s="239"/>
      <c r="VN24" s="239"/>
      <c r="VO24" s="239"/>
      <c r="VP24" s="239"/>
      <c r="VQ24" s="239"/>
      <c r="VR24" s="239"/>
      <c r="VS24" s="239"/>
      <c r="VT24" s="239"/>
      <c r="VU24" s="239"/>
      <c r="VV24" s="239"/>
      <c r="VW24" s="239"/>
      <c r="VX24" s="239"/>
      <c r="VY24" s="239"/>
      <c r="VZ24" s="239"/>
      <c r="WA24" s="239"/>
      <c r="WB24" s="239"/>
      <c r="WC24" s="239"/>
      <c r="WD24" s="239"/>
      <c r="WE24" s="239"/>
      <c r="WF24" s="239"/>
      <c r="WG24" s="239"/>
      <c r="WH24" s="239"/>
      <c r="WI24" s="239"/>
      <c r="WJ24" s="239"/>
      <c r="WK24" s="239"/>
      <c r="WL24" s="239"/>
      <c r="WM24" s="239"/>
      <c r="WN24" s="239"/>
      <c r="WO24" s="239"/>
      <c r="WP24" s="239"/>
      <c r="WQ24" s="239"/>
      <c r="WR24" s="239"/>
      <c r="WS24" s="239"/>
      <c r="WT24" s="239"/>
      <c r="WU24" s="239"/>
      <c r="WV24" s="239"/>
      <c r="WW24" s="239"/>
      <c r="WX24" s="239"/>
      <c r="WY24" s="239"/>
      <c r="WZ24" s="239"/>
      <c r="XA24" s="239"/>
      <c r="XB24" s="239"/>
      <c r="XC24" s="239"/>
      <c r="XD24" s="239"/>
      <c r="XE24" s="239"/>
      <c r="XF24" s="239"/>
      <c r="XG24" s="239"/>
      <c r="XH24" s="239"/>
      <c r="XI24" s="239"/>
      <c r="XJ24" s="239"/>
      <c r="XK24" s="239"/>
      <c r="XL24" s="239"/>
      <c r="XM24" s="239"/>
      <c r="XN24" s="239"/>
      <c r="XO24" s="239"/>
      <c r="XP24" s="239"/>
      <c r="XQ24" s="239"/>
      <c r="XR24" s="239"/>
      <c r="XS24" s="239"/>
      <c r="XT24" s="239"/>
      <c r="XU24" s="239"/>
      <c r="XV24" s="239"/>
      <c r="XW24" s="239"/>
      <c r="XX24" s="239"/>
      <c r="XY24" s="239"/>
      <c r="XZ24" s="239"/>
      <c r="YA24" s="239"/>
      <c r="YB24" s="239"/>
      <c r="YC24" s="239"/>
      <c r="YD24" s="239"/>
      <c r="YE24" s="239"/>
      <c r="YF24" s="239"/>
      <c r="YG24" s="239"/>
      <c r="YH24" s="239"/>
      <c r="YI24" s="239"/>
      <c r="YJ24" s="239"/>
      <c r="YK24" s="239"/>
      <c r="YL24" s="239"/>
      <c r="YM24" s="239"/>
      <c r="YN24" s="239"/>
      <c r="YO24" s="239"/>
      <c r="YP24" s="239"/>
      <c r="YQ24" s="239"/>
      <c r="YR24" s="239"/>
      <c r="YS24" s="239"/>
      <c r="YT24" s="239"/>
      <c r="YU24" s="239"/>
      <c r="YV24" s="239"/>
      <c r="YW24" s="239"/>
      <c r="YX24" s="239"/>
      <c r="YY24" s="239"/>
      <c r="YZ24" s="239"/>
      <c r="ZA24" s="239"/>
      <c r="ZB24" s="239"/>
      <c r="ZC24" s="239"/>
      <c r="ZD24" s="239"/>
      <c r="ZE24" s="239"/>
      <c r="ZF24" s="239"/>
      <c r="ZG24" s="239"/>
      <c r="ZH24" s="239"/>
      <c r="ZI24" s="239"/>
      <c r="ZJ24" s="239"/>
      <c r="ZK24" s="239"/>
      <c r="ZL24" s="239"/>
      <c r="ZM24" s="239"/>
      <c r="ZN24" s="239"/>
      <c r="ZO24" s="239"/>
      <c r="ZP24" s="239"/>
      <c r="ZQ24" s="239"/>
      <c r="ZR24" s="239"/>
      <c r="ZS24" s="239"/>
      <c r="ZT24" s="239"/>
      <c r="ZU24" s="239"/>
      <c r="ZV24" s="239"/>
      <c r="ZW24" s="239"/>
      <c r="ZX24" s="239"/>
      <c r="ZY24" s="239"/>
      <c r="ZZ24" s="239"/>
      <c r="AAA24" s="239"/>
      <c r="AAB24" s="239"/>
      <c r="AAC24" s="239"/>
      <c r="AAD24" s="239"/>
      <c r="AAE24" s="239"/>
      <c r="AAF24" s="239"/>
      <c r="AAG24" s="239"/>
      <c r="AAH24" s="239"/>
      <c r="AAI24" s="239"/>
      <c r="AAJ24" s="239"/>
      <c r="AAK24" s="239"/>
      <c r="AAL24" s="239"/>
      <c r="AAM24" s="239"/>
      <c r="AAN24" s="239"/>
      <c r="AAO24" s="239"/>
      <c r="AAP24" s="239"/>
      <c r="AAQ24" s="239"/>
      <c r="AAR24" s="239"/>
      <c r="AAS24" s="239"/>
      <c r="AAT24" s="239"/>
      <c r="AAU24" s="239"/>
      <c r="AAV24" s="239"/>
      <c r="AAW24" s="239"/>
      <c r="AAX24" s="239"/>
      <c r="AAY24" s="239"/>
      <c r="AAZ24" s="239"/>
      <c r="ABA24" s="239"/>
      <c r="ABB24" s="239"/>
      <c r="ABC24" s="239"/>
      <c r="ABD24" s="239"/>
      <c r="ABE24" s="239"/>
      <c r="ABF24" s="239"/>
      <c r="ABG24" s="239"/>
      <c r="ABH24" s="239"/>
      <c r="ABI24" s="239"/>
      <c r="ABJ24" s="239"/>
      <c r="ABK24" s="239"/>
      <c r="ABL24" s="239"/>
      <c r="ABM24" s="239"/>
      <c r="ABN24" s="239"/>
      <c r="ABO24" s="239"/>
      <c r="ABP24" s="239"/>
      <c r="ABQ24" s="239"/>
      <c r="ABR24" s="239"/>
      <c r="ABS24" s="239"/>
      <c r="ABT24" s="239"/>
      <c r="ABU24" s="239"/>
      <c r="ABV24" s="239"/>
      <c r="ABW24" s="239"/>
      <c r="ABX24" s="239"/>
      <c r="ABY24" s="239"/>
      <c r="ABZ24" s="239"/>
      <c r="ACA24" s="239"/>
      <c r="ACB24" s="239"/>
      <c r="ACC24" s="239"/>
      <c r="ACD24" s="239"/>
      <c r="ACE24" s="239"/>
      <c r="ACF24" s="239"/>
      <c r="ACG24" s="239"/>
      <c r="ACH24" s="239"/>
      <c r="ACI24" s="239"/>
      <c r="ACJ24" s="239"/>
      <c r="ACK24" s="239"/>
      <c r="ACL24" s="239"/>
      <c r="ACM24" s="239"/>
      <c r="ACN24" s="239"/>
      <c r="ACO24" s="239"/>
      <c r="ACP24" s="239"/>
      <c r="ACQ24" s="239"/>
      <c r="ACR24" s="239"/>
      <c r="ACS24" s="239"/>
      <c r="ACT24" s="239"/>
      <c r="ACU24" s="239"/>
      <c r="ACV24" s="239"/>
      <c r="ACW24" s="239"/>
      <c r="ACX24" s="239"/>
      <c r="ACY24" s="239"/>
      <c r="ACZ24" s="239"/>
      <c r="ADA24" s="239"/>
      <c r="ADB24" s="239"/>
      <c r="ADC24" s="239"/>
      <c r="ADD24" s="239"/>
      <c r="ADE24" s="239"/>
      <c r="ADF24" s="239"/>
      <c r="ADG24" s="239"/>
      <c r="ADH24" s="239"/>
      <c r="ADI24" s="239"/>
      <c r="ADJ24" s="239"/>
      <c r="ADK24" s="239"/>
      <c r="ADL24" s="239"/>
      <c r="ADM24" s="239"/>
      <c r="ADN24" s="239"/>
      <c r="ADO24" s="239"/>
      <c r="ADP24" s="239"/>
      <c r="ADQ24" s="239"/>
      <c r="ADR24" s="239"/>
      <c r="ADS24" s="239"/>
      <c r="ADT24" s="239"/>
      <c r="ADU24" s="239"/>
      <c r="ADV24" s="239"/>
      <c r="ADW24" s="239"/>
      <c r="ADX24" s="239"/>
      <c r="ADY24" s="239"/>
      <c r="ADZ24" s="239"/>
      <c r="AEA24" s="239"/>
      <c r="AEB24" s="239"/>
      <c r="AEC24" s="239"/>
      <c r="AED24" s="239"/>
      <c r="AEE24" s="239"/>
      <c r="AEF24" s="239"/>
      <c r="AEG24" s="239"/>
      <c r="AEH24" s="239"/>
      <c r="AEI24" s="239"/>
      <c r="AEJ24" s="239"/>
      <c r="AEK24" s="239"/>
      <c r="AEL24" s="239"/>
      <c r="AEM24" s="239"/>
      <c r="AEN24" s="239"/>
      <c r="AEO24" s="239"/>
      <c r="AEP24" s="239"/>
      <c r="AEQ24" s="239"/>
      <c r="AER24" s="239"/>
      <c r="AES24" s="239"/>
      <c r="AET24" s="239"/>
      <c r="AEU24" s="239"/>
      <c r="AEV24" s="239"/>
      <c r="AEW24" s="239"/>
      <c r="AEX24" s="239"/>
      <c r="AEY24" s="239"/>
      <c r="AEZ24" s="239"/>
      <c r="AFA24" s="239"/>
      <c r="AFB24" s="239"/>
      <c r="AFC24" s="239"/>
      <c r="AFD24" s="239"/>
      <c r="AFE24" s="239"/>
      <c r="AFF24" s="239"/>
      <c r="AFG24" s="239"/>
      <c r="AFH24" s="239"/>
      <c r="AFI24" s="239"/>
      <c r="AFJ24" s="239"/>
      <c r="AFK24" s="239"/>
      <c r="AFL24" s="239"/>
      <c r="AFM24" s="239"/>
      <c r="AFN24" s="239"/>
      <c r="AFO24" s="239"/>
      <c r="AFP24" s="239"/>
      <c r="AFQ24" s="239"/>
      <c r="AFR24" s="239"/>
      <c r="AFS24" s="239"/>
      <c r="AFT24" s="239"/>
      <c r="AFU24" s="239"/>
      <c r="AFV24" s="239"/>
      <c r="AFW24" s="239"/>
      <c r="AFX24" s="239"/>
      <c r="AFY24" s="239"/>
      <c r="AFZ24" s="239"/>
      <c r="AGA24" s="239"/>
      <c r="AGB24" s="239"/>
      <c r="AGC24" s="239"/>
      <c r="AGD24" s="239"/>
      <c r="AGE24" s="239"/>
      <c r="AGF24" s="239"/>
      <c r="AGG24" s="239"/>
      <c r="AGH24" s="239"/>
      <c r="AGI24" s="239"/>
      <c r="AGJ24" s="239"/>
      <c r="AGK24" s="239"/>
      <c r="AGL24" s="239"/>
      <c r="AGM24" s="239"/>
      <c r="AGN24" s="239"/>
      <c r="AGO24" s="239"/>
      <c r="AGP24" s="239"/>
      <c r="AGQ24" s="239"/>
      <c r="AGR24" s="239"/>
      <c r="AGS24" s="239"/>
      <c r="AGT24" s="239"/>
      <c r="AGU24" s="239"/>
      <c r="AGV24" s="239"/>
      <c r="AGW24" s="239"/>
      <c r="AGX24" s="239"/>
      <c r="AGY24" s="239"/>
      <c r="AGZ24" s="239"/>
      <c r="AHA24" s="239"/>
      <c r="AHB24" s="239"/>
      <c r="AHC24" s="239"/>
      <c r="AHD24" s="239"/>
      <c r="AHE24" s="239"/>
      <c r="AHF24" s="239"/>
      <c r="AHG24" s="239"/>
      <c r="AHH24" s="239"/>
      <c r="AHI24" s="239"/>
      <c r="AHJ24" s="239"/>
      <c r="AHK24" s="239"/>
      <c r="AHL24" s="239"/>
      <c r="AHM24" s="239"/>
      <c r="AHN24" s="239"/>
      <c r="AHO24" s="239"/>
      <c r="AHP24" s="239"/>
      <c r="AHQ24" s="239"/>
      <c r="AHR24" s="239"/>
      <c r="AHS24" s="239"/>
      <c r="AHT24" s="239"/>
      <c r="AHU24" s="239"/>
      <c r="AHV24" s="239"/>
      <c r="AHW24" s="239"/>
      <c r="AHX24" s="239"/>
      <c r="AHY24" s="239"/>
      <c r="AHZ24" s="239"/>
      <c r="AIA24" s="239"/>
      <c r="AIB24" s="239"/>
      <c r="AIC24" s="239"/>
      <c r="AID24" s="239"/>
      <c r="AIE24" s="239"/>
      <c r="AIF24" s="239"/>
      <c r="AIG24" s="239"/>
      <c r="AIH24" s="239"/>
      <c r="AII24" s="239"/>
      <c r="AIJ24" s="239"/>
      <c r="AIK24" s="239"/>
      <c r="AIL24" s="239"/>
      <c r="AIM24" s="239"/>
      <c r="AIN24" s="239"/>
      <c r="AIO24" s="239"/>
      <c r="AIP24" s="239"/>
      <c r="AIQ24" s="239"/>
      <c r="AIR24" s="239"/>
      <c r="AIS24" s="239"/>
      <c r="AIT24" s="239"/>
      <c r="AIU24" s="239"/>
      <c r="AIV24" s="239"/>
      <c r="AIW24" s="239"/>
      <c r="AIX24" s="239"/>
      <c r="AIY24" s="239"/>
      <c r="AIZ24" s="239"/>
      <c r="AJA24" s="239"/>
      <c r="AJB24" s="239"/>
      <c r="AJC24" s="239"/>
      <c r="AJD24" s="239"/>
      <c r="AJE24" s="239"/>
      <c r="AJF24" s="239"/>
      <c r="AJG24" s="239"/>
      <c r="AJH24" s="239"/>
      <c r="AJI24" s="239"/>
      <c r="AJJ24" s="239"/>
      <c r="AJK24" s="239"/>
      <c r="AJL24" s="239"/>
      <c r="AJM24" s="239"/>
      <c r="AJN24" s="239"/>
      <c r="AJO24" s="239"/>
      <c r="AJP24" s="239"/>
      <c r="AJQ24" s="239"/>
      <c r="AJR24" s="239"/>
      <c r="AJS24" s="239"/>
      <c r="AJT24" s="239"/>
      <c r="AJU24" s="239"/>
      <c r="AJV24" s="239"/>
      <c r="AJW24" s="239"/>
      <c r="AJX24" s="239"/>
      <c r="AJY24" s="239"/>
      <c r="AJZ24" s="239"/>
      <c r="AKA24" s="239"/>
      <c r="AKB24" s="239"/>
      <c r="AKC24" s="239"/>
      <c r="AKD24" s="239"/>
      <c r="AKE24" s="239"/>
      <c r="AKF24" s="239"/>
      <c r="AKG24" s="239"/>
      <c r="AKH24" s="239"/>
      <c r="AKI24" s="239"/>
      <c r="AKJ24" s="239"/>
      <c r="AKK24" s="239"/>
      <c r="AKL24" s="239"/>
      <c r="AKM24" s="239"/>
      <c r="AKN24" s="239"/>
      <c r="AKO24" s="239"/>
      <c r="AKP24" s="239"/>
      <c r="AKQ24" s="239"/>
      <c r="AKR24" s="239"/>
      <c r="AKS24" s="239"/>
      <c r="AKT24" s="239"/>
      <c r="AKU24" s="239"/>
      <c r="AKV24" s="239"/>
      <c r="AKW24" s="239"/>
      <c r="AKX24" s="239"/>
      <c r="AKY24" s="239"/>
      <c r="AKZ24" s="239"/>
      <c r="ALA24" s="239"/>
      <c r="ALB24" s="239"/>
      <c r="ALC24" s="239"/>
      <c r="ALD24" s="239"/>
      <c r="ALE24" s="239"/>
      <c r="ALF24" s="239"/>
      <c r="ALG24" s="239"/>
      <c r="ALH24" s="239"/>
      <c r="ALI24" s="239"/>
      <c r="ALJ24" s="239"/>
      <c r="ALK24" s="239"/>
      <c r="ALL24" s="239"/>
      <c r="ALM24" s="239"/>
      <c r="ALN24" s="239"/>
      <c r="ALO24" s="239"/>
      <c r="ALP24" s="239"/>
      <c r="ALQ24" s="239"/>
      <c r="ALR24" s="239"/>
      <c r="ALS24" s="239"/>
      <c r="ALT24" s="239"/>
      <c r="ALU24" s="239"/>
      <c r="ALV24" s="239"/>
      <c r="ALW24" s="239"/>
      <c r="ALX24" s="239"/>
      <c r="ALY24" s="239"/>
      <c r="ALZ24" s="239"/>
      <c r="AMA24" s="239"/>
      <c r="AMB24" s="239"/>
      <c r="AMC24" s="239"/>
      <c r="AMD24" s="239"/>
      <c r="AME24" s="239"/>
      <c r="AMF24" s="239"/>
      <c r="AMG24" s="239"/>
      <c r="AMH24" s="239"/>
      <c r="AMI24" s="239"/>
      <c r="AMJ24" s="239"/>
      <c r="AMK24" s="239"/>
      <c r="AML24" s="239"/>
      <c r="AMM24" s="239"/>
      <c r="AMN24" s="239"/>
      <c r="AMO24" s="239"/>
      <c r="AMP24" s="239"/>
      <c r="AMQ24" s="239"/>
      <c r="AMR24" s="239"/>
      <c r="AMS24" s="239"/>
      <c r="AMT24" s="239"/>
      <c r="AMU24" s="239"/>
      <c r="AMV24" s="239"/>
      <c r="AMW24" s="239"/>
      <c r="AMX24" s="239"/>
      <c r="AMY24" s="239"/>
      <c r="AMZ24" s="239"/>
      <c r="ANA24" s="239"/>
      <c r="ANB24" s="239"/>
      <c r="ANC24" s="239"/>
      <c r="AND24" s="239"/>
      <c r="ANE24" s="239"/>
      <c r="ANF24" s="239"/>
      <c r="ANG24" s="239"/>
      <c r="ANH24" s="239"/>
      <c r="ANI24" s="239"/>
      <c r="ANJ24" s="239"/>
      <c r="ANK24" s="239"/>
      <c r="ANL24" s="239"/>
      <c r="ANM24" s="239"/>
      <c r="ANN24" s="239"/>
      <c r="ANO24" s="239"/>
      <c r="ANP24" s="239"/>
      <c r="ANQ24" s="239"/>
      <c r="ANR24" s="239"/>
      <c r="ANS24" s="239"/>
      <c r="ANT24" s="239"/>
      <c r="ANU24" s="239"/>
      <c r="ANV24" s="239"/>
      <c r="ANW24" s="239"/>
      <c r="ANX24" s="239"/>
      <c r="ANY24" s="239"/>
      <c r="ANZ24" s="239"/>
      <c r="AOA24" s="239"/>
      <c r="AOB24" s="239"/>
      <c r="AOC24" s="239"/>
      <c r="AOD24" s="239"/>
      <c r="AOE24" s="239"/>
      <c r="AOF24" s="239"/>
      <c r="AOG24" s="239"/>
      <c r="AOH24" s="239"/>
      <c r="AOI24" s="239"/>
      <c r="AOJ24" s="239"/>
      <c r="AOK24" s="239"/>
      <c r="AOL24" s="239"/>
      <c r="AOM24" s="239"/>
      <c r="AON24" s="239"/>
      <c r="AOO24" s="239"/>
      <c r="AOP24" s="239"/>
      <c r="AOQ24" s="239"/>
      <c r="AOR24" s="239"/>
      <c r="AOS24" s="239"/>
      <c r="AOT24" s="239"/>
      <c r="AOU24" s="239"/>
      <c r="AOV24" s="239"/>
      <c r="AOW24" s="239"/>
      <c r="AOX24" s="239"/>
      <c r="AOY24" s="239"/>
      <c r="AOZ24" s="239"/>
      <c r="APA24" s="239"/>
      <c r="APB24" s="239"/>
      <c r="APC24" s="239"/>
      <c r="APD24" s="239"/>
      <c r="APE24" s="239"/>
      <c r="APF24" s="239"/>
      <c r="APG24" s="239"/>
      <c r="APH24" s="239"/>
      <c r="API24" s="239"/>
      <c r="APJ24" s="239"/>
      <c r="APK24" s="239"/>
      <c r="APL24" s="239"/>
      <c r="APM24" s="239"/>
      <c r="APN24" s="239"/>
      <c r="APO24" s="239"/>
      <c r="APP24" s="239"/>
      <c r="APQ24" s="239"/>
      <c r="APR24" s="239"/>
      <c r="APS24" s="239"/>
      <c r="APT24" s="239"/>
      <c r="APU24" s="239"/>
      <c r="APV24" s="239"/>
      <c r="APW24" s="239"/>
      <c r="APX24" s="239"/>
      <c r="APY24" s="239"/>
      <c r="APZ24" s="239"/>
      <c r="AQA24" s="239"/>
      <c r="AQB24" s="239"/>
      <c r="AQC24" s="239"/>
      <c r="AQD24" s="239"/>
      <c r="AQE24" s="239"/>
      <c r="AQF24" s="239"/>
      <c r="AQG24" s="239"/>
      <c r="AQH24" s="239"/>
      <c r="AQI24" s="239"/>
      <c r="AQJ24" s="239"/>
      <c r="AQK24" s="239"/>
      <c r="AQL24" s="239"/>
      <c r="AQM24" s="239"/>
      <c r="AQN24" s="239"/>
      <c r="AQO24" s="239"/>
      <c r="AQP24" s="239"/>
      <c r="AQQ24" s="239"/>
      <c r="AQR24" s="239"/>
      <c r="AQS24" s="239"/>
      <c r="AQT24" s="239"/>
      <c r="AQU24" s="239"/>
      <c r="AQV24" s="239"/>
      <c r="AQW24" s="239"/>
      <c r="AQX24" s="239"/>
      <c r="AQY24" s="239"/>
      <c r="AQZ24" s="239"/>
      <c r="ARA24" s="239"/>
      <c r="ARB24" s="239"/>
      <c r="ARC24" s="239"/>
      <c r="ARD24" s="239"/>
      <c r="ARE24" s="239"/>
      <c r="ARF24" s="239"/>
      <c r="ARG24" s="239"/>
      <c r="ARH24" s="239"/>
      <c r="ARI24" s="239"/>
      <c r="ARJ24" s="239"/>
      <c r="ARK24" s="239"/>
      <c r="ARL24" s="239"/>
      <c r="ARM24" s="239"/>
      <c r="ARN24" s="239"/>
      <c r="ARO24" s="239"/>
      <c r="ARP24" s="239"/>
      <c r="ARQ24" s="239"/>
      <c r="ARR24" s="239"/>
      <c r="ARS24" s="239"/>
      <c r="ART24" s="239"/>
      <c r="ARU24" s="239"/>
      <c r="ARV24" s="239"/>
      <c r="ARW24" s="239"/>
      <c r="ARX24" s="239"/>
      <c r="ARY24" s="239"/>
      <c r="ARZ24" s="239"/>
      <c r="ASA24" s="239"/>
      <c r="ASB24" s="239"/>
      <c r="ASC24" s="239"/>
      <c r="ASD24" s="239"/>
      <c r="ASE24" s="239"/>
      <c r="ASF24" s="239"/>
      <c r="ASG24" s="239"/>
      <c r="ASH24" s="239"/>
      <c r="ASI24" s="239"/>
      <c r="ASJ24" s="239"/>
      <c r="ASK24" s="239"/>
      <c r="ASL24" s="239"/>
      <c r="ASM24" s="239"/>
      <c r="ASN24" s="239"/>
      <c r="ASO24" s="239"/>
      <c r="ASP24" s="239"/>
      <c r="ASQ24" s="239"/>
      <c r="ASR24" s="239"/>
      <c r="ASS24" s="239"/>
      <c r="AST24" s="239"/>
      <c r="ASU24" s="239"/>
      <c r="ASV24" s="239"/>
      <c r="ASW24" s="239"/>
      <c r="ASX24" s="239"/>
      <c r="ASY24" s="239"/>
      <c r="ASZ24" s="239"/>
      <c r="ATA24" s="239"/>
      <c r="ATB24" s="239"/>
      <c r="ATC24" s="239"/>
      <c r="ATD24" s="239"/>
      <c r="ATE24" s="239"/>
      <c r="ATF24" s="239"/>
      <c r="ATG24" s="239"/>
      <c r="ATH24" s="239"/>
      <c r="ATI24" s="239"/>
      <c r="ATJ24" s="239"/>
      <c r="ATK24" s="239"/>
      <c r="ATL24" s="239"/>
      <c r="ATM24" s="239"/>
      <c r="ATN24" s="239"/>
      <c r="ATO24" s="239"/>
      <c r="ATP24" s="239"/>
      <c r="ATQ24" s="239"/>
      <c r="ATR24" s="239"/>
      <c r="ATS24" s="239"/>
      <c r="ATT24" s="239"/>
      <c r="ATU24" s="239"/>
      <c r="ATV24" s="239"/>
      <c r="ATW24" s="239"/>
      <c r="ATX24" s="239"/>
      <c r="ATY24" s="239"/>
      <c r="ATZ24" s="239"/>
      <c r="AUA24" s="239"/>
      <c r="AUB24" s="239"/>
      <c r="AUC24" s="239"/>
      <c r="AUD24" s="239"/>
      <c r="AUE24" s="239"/>
      <c r="AUF24" s="239"/>
      <c r="AUG24" s="239"/>
      <c r="AUH24" s="239"/>
      <c r="AUI24" s="239"/>
      <c r="AUJ24" s="239"/>
      <c r="AUK24" s="239"/>
      <c r="AUL24" s="239"/>
      <c r="AUM24" s="239"/>
      <c r="AUN24" s="239"/>
      <c r="AUO24" s="239"/>
      <c r="AUP24" s="239"/>
      <c r="AUQ24" s="239"/>
      <c r="AUR24" s="239"/>
      <c r="AUS24" s="239"/>
      <c r="AUT24" s="239"/>
      <c r="AUU24" s="239"/>
      <c r="AUV24" s="239"/>
      <c r="AUW24" s="239"/>
      <c r="AUX24" s="239"/>
      <c r="AUY24" s="239"/>
      <c r="AUZ24" s="239"/>
      <c r="AVA24" s="239"/>
      <c r="AVB24" s="239"/>
      <c r="AVC24" s="239"/>
      <c r="AVD24" s="239"/>
      <c r="AVE24" s="239"/>
      <c r="AVF24" s="239"/>
      <c r="AVG24" s="239"/>
      <c r="AVH24" s="239"/>
      <c r="AVI24" s="239"/>
      <c r="AVJ24" s="239"/>
      <c r="AVK24" s="239"/>
      <c r="AVL24" s="239"/>
      <c r="AVM24" s="239"/>
      <c r="AVN24" s="239"/>
      <c r="AVO24" s="239"/>
      <c r="AVP24" s="239"/>
      <c r="AVQ24" s="239"/>
      <c r="AVR24" s="239"/>
      <c r="AVS24" s="239"/>
      <c r="AVT24" s="239"/>
      <c r="AVU24" s="239"/>
      <c r="AVV24" s="239"/>
      <c r="AVW24" s="239"/>
      <c r="AVX24" s="239"/>
      <c r="AVY24" s="239"/>
      <c r="AVZ24" s="239"/>
      <c r="AWA24" s="239"/>
      <c r="AWB24" s="239"/>
      <c r="AWC24" s="239"/>
      <c r="AWD24" s="239"/>
      <c r="AWE24" s="239"/>
      <c r="AWF24" s="239"/>
      <c r="AWG24" s="239"/>
      <c r="AWH24" s="239"/>
      <c r="AWI24" s="239"/>
      <c r="AWJ24" s="239"/>
      <c r="AWK24" s="239"/>
      <c r="AWL24" s="239"/>
      <c r="AWM24" s="239"/>
      <c r="AWN24" s="239"/>
      <c r="AWO24" s="239"/>
      <c r="AWP24" s="239"/>
      <c r="AWQ24" s="239"/>
      <c r="AWR24" s="239"/>
      <c r="AWS24" s="239"/>
      <c r="AWT24" s="239"/>
      <c r="AWU24" s="239"/>
      <c r="AWV24" s="239"/>
      <c r="AWW24" s="239"/>
      <c r="AWX24" s="239"/>
      <c r="AWY24" s="239"/>
      <c r="AWZ24" s="239"/>
      <c r="AXA24" s="239"/>
      <c r="AXB24" s="239"/>
      <c r="AXC24" s="239"/>
      <c r="AXD24" s="239"/>
      <c r="AXE24" s="239"/>
      <c r="AXF24" s="239"/>
      <c r="AXG24" s="239"/>
      <c r="AXH24" s="239"/>
      <c r="AXI24" s="239"/>
      <c r="AXJ24" s="239"/>
      <c r="AXK24" s="239"/>
      <c r="AXL24" s="239"/>
      <c r="AXM24" s="239"/>
      <c r="AXN24" s="239"/>
      <c r="AXO24" s="239"/>
      <c r="AXP24" s="239"/>
      <c r="AXQ24" s="239"/>
      <c r="AXR24" s="239"/>
      <c r="AXS24" s="239"/>
      <c r="AXT24" s="239"/>
      <c r="AXU24" s="239"/>
      <c r="AXV24" s="239"/>
      <c r="AXW24" s="239"/>
      <c r="AXX24" s="239"/>
      <c r="AXY24" s="239"/>
      <c r="AXZ24" s="239"/>
      <c r="AYA24" s="239"/>
      <c r="AYB24" s="239"/>
      <c r="AYC24" s="239"/>
      <c r="AYD24" s="239"/>
      <c r="AYE24" s="239"/>
      <c r="AYF24" s="239"/>
      <c r="AYG24" s="239"/>
      <c r="AYH24" s="239"/>
      <c r="AYI24" s="239"/>
      <c r="AYJ24" s="239"/>
      <c r="AYK24" s="239"/>
      <c r="AYL24" s="239"/>
      <c r="AYM24" s="239"/>
      <c r="AYN24" s="239"/>
      <c r="AYO24" s="239"/>
      <c r="AYP24" s="239"/>
      <c r="AYQ24" s="239"/>
      <c r="AYR24" s="239"/>
      <c r="AYS24" s="239"/>
      <c r="AYT24" s="239"/>
      <c r="AYU24" s="239"/>
      <c r="AYV24" s="239"/>
      <c r="AYW24" s="239"/>
      <c r="AYX24" s="239"/>
      <c r="AYY24" s="239"/>
      <c r="AYZ24" s="239"/>
      <c r="AZA24" s="239"/>
      <c r="AZB24" s="239"/>
      <c r="AZC24" s="239"/>
      <c r="AZD24" s="239"/>
      <c r="AZE24" s="239"/>
      <c r="AZF24" s="239"/>
      <c r="AZG24" s="239"/>
      <c r="AZH24" s="239"/>
      <c r="AZI24" s="239"/>
      <c r="AZJ24" s="239"/>
      <c r="AZK24" s="239"/>
      <c r="AZL24" s="239"/>
      <c r="AZM24" s="239"/>
      <c r="AZN24" s="239"/>
      <c r="AZO24" s="239"/>
      <c r="AZP24" s="239"/>
      <c r="AZQ24" s="239"/>
      <c r="AZR24" s="239"/>
      <c r="AZS24" s="239"/>
      <c r="AZT24" s="239"/>
      <c r="AZU24" s="239"/>
      <c r="AZV24" s="239"/>
      <c r="AZW24" s="239"/>
      <c r="AZX24" s="239"/>
      <c r="AZY24" s="239"/>
      <c r="AZZ24" s="239"/>
      <c r="BAA24" s="239"/>
      <c r="BAB24" s="239"/>
      <c r="BAC24" s="239"/>
      <c r="BAD24" s="239"/>
      <c r="BAE24" s="239"/>
      <c r="BAF24" s="239"/>
      <c r="BAG24" s="239"/>
      <c r="BAH24" s="239"/>
      <c r="BAI24" s="239"/>
      <c r="BAJ24" s="239"/>
      <c r="BAK24" s="239"/>
      <c r="BAL24" s="239"/>
      <c r="BAM24" s="239"/>
      <c r="BAN24" s="239"/>
      <c r="BAO24" s="239"/>
      <c r="BAP24" s="239"/>
      <c r="BAQ24" s="239"/>
      <c r="BAR24" s="239"/>
      <c r="BAS24" s="239"/>
      <c r="BAT24" s="239"/>
      <c r="BAU24" s="239"/>
      <c r="BAV24" s="239"/>
      <c r="BAW24" s="239"/>
      <c r="BAX24" s="239"/>
      <c r="BAY24" s="239"/>
      <c r="BAZ24" s="239"/>
      <c r="BBA24" s="239"/>
      <c r="BBB24" s="239"/>
      <c r="BBC24" s="239"/>
      <c r="BBD24" s="239"/>
      <c r="BBE24" s="239"/>
      <c r="BBF24" s="239"/>
      <c r="BBG24" s="239"/>
      <c r="BBH24" s="239"/>
      <c r="BBI24" s="239"/>
      <c r="BBJ24" s="239"/>
      <c r="BBK24" s="239"/>
      <c r="BBL24" s="239"/>
      <c r="BBM24" s="239"/>
      <c r="BBN24" s="239"/>
      <c r="BBO24" s="239"/>
      <c r="BBP24" s="239"/>
      <c r="BBQ24" s="239"/>
      <c r="BBR24" s="239"/>
      <c r="BBS24" s="239"/>
      <c r="BBT24" s="239"/>
      <c r="BBU24" s="239"/>
      <c r="BBV24" s="239"/>
      <c r="BBW24" s="239"/>
      <c r="BBX24" s="239"/>
      <c r="BBY24" s="239"/>
      <c r="BBZ24" s="239"/>
      <c r="BCA24" s="239"/>
      <c r="BCB24" s="239"/>
      <c r="BCC24" s="239"/>
      <c r="BCD24" s="239"/>
      <c r="BCE24" s="239"/>
      <c r="BCF24" s="239"/>
      <c r="BCG24" s="239"/>
      <c r="BCH24" s="239"/>
      <c r="BCI24" s="239"/>
      <c r="BCJ24" s="239"/>
      <c r="BCK24" s="239"/>
      <c r="BCL24" s="239"/>
      <c r="BCM24" s="239"/>
      <c r="BCN24" s="239"/>
      <c r="BCO24" s="239"/>
      <c r="BCP24" s="239"/>
      <c r="BCQ24" s="239"/>
      <c r="BCR24" s="239"/>
      <c r="BCS24" s="239"/>
      <c r="BCT24" s="239"/>
      <c r="BCU24" s="239"/>
      <c r="BCV24" s="239"/>
      <c r="BCW24" s="239"/>
      <c r="BCX24" s="239"/>
      <c r="BCY24" s="239"/>
      <c r="BCZ24" s="239"/>
      <c r="BDA24" s="239"/>
      <c r="BDB24" s="239"/>
      <c r="BDC24" s="239"/>
      <c r="BDD24" s="239"/>
      <c r="BDE24" s="239"/>
      <c r="BDF24" s="239"/>
      <c r="BDG24" s="239"/>
      <c r="BDH24" s="239"/>
      <c r="BDI24" s="239"/>
      <c r="BDJ24" s="239"/>
      <c r="BDK24" s="239"/>
      <c r="BDL24" s="239"/>
      <c r="BDM24" s="239"/>
      <c r="BDN24" s="239"/>
      <c r="BDO24" s="239"/>
      <c r="BDP24" s="239"/>
      <c r="BDQ24" s="239"/>
      <c r="BDR24" s="239"/>
      <c r="BDS24" s="239"/>
      <c r="BDT24" s="239"/>
      <c r="BDU24" s="239"/>
      <c r="BDV24" s="239"/>
      <c r="BDW24" s="239"/>
      <c r="BDX24" s="239"/>
      <c r="BDY24" s="239"/>
      <c r="BDZ24" s="239"/>
      <c r="BEA24" s="239"/>
      <c r="BEB24" s="239"/>
      <c r="BEC24" s="239"/>
      <c r="BED24" s="239"/>
      <c r="BEE24" s="239"/>
      <c r="BEF24" s="239"/>
      <c r="BEG24" s="239"/>
      <c r="BEH24" s="239"/>
      <c r="BEI24" s="239"/>
      <c r="BEJ24" s="239"/>
      <c r="BEK24" s="239"/>
      <c r="BEL24" s="239"/>
      <c r="BEM24" s="239"/>
      <c r="BEN24" s="239"/>
      <c r="BEO24" s="239"/>
      <c r="BEP24" s="239"/>
      <c r="BEQ24" s="239"/>
      <c r="BER24" s="239"/>
      <c r="BES24" s="239"/>
      <c r="BET24" s="239"/>
      <c r="BEU24" s="239"/>
      <c r="BEV24" s="239"/>
      <c r="BEW24" s="239"/>
      <c r="BEX24" s="239"/>
      <c r="BEY24" s="239"/>
      <c r="BEZ24" s="239"/>
      <c r="BFA24" s="239"/>
      <c r="BFB24" s="239"/>
      <c r="BFC24" s="239"/>
      <c r="BFD24" s="239"/>
      <c r="BFE24" s="239"/>
      <c r="BFF24" s="239"/>
      <c r="BFG24" s="239"/>
      <c r="BFH24" s="239"/>
      <c r="BFI24" s="239"/>
      <c r="BFJ24" s="239"/>
      <c r="BFK24" s="239"/>
      <c r="BFL24" s="239"/>
      <c r="BFM24" s="239"/>
      <c r="BFN24" s="239"/>
      <c r="BFO24" s="239"/>
      <c r="BFP24" s="239"/>
      <c r="BFQ24" s="239"/>
      <c r="BFR24" s="239"/>
      <c r="BFS24" s="239"/>
      <c r="BFT24" s="239"/>
      <c r="BFU24" s="239"/>
      <c r="BFV24" s="239"/>
      <c r="BFW24" s="239"/>
      <c r="BFX24" s="239"/>
      <c r="BFY24" s="239"/>
      <c r="BFZ24" s="239"/>
      <c r="BGA24" s="239"/>
      <c r="BGB24" s="239"/>
      <c r="BGC24" s="239"/>
      <c r="BGD24" s="239"/>
      <c r="BGE24" s="239"/>
      <c r="BGF24" s="239"/>
      <c r="BGG24" s="239"/>
      <c r="BGH24" s="239"/>
      <c r="BGI24" s="239"/>
      <c r="BGJ24" s="239"/>
      <c r="BGK24" s="239"/>
      <c r="BGL24" s="239"/>
      <c r="BGM24" s="239"/>
      <c r="BGN24" s="239"/>
      <c r="BGO24" s="239"/>
      <c r="BGP24" s="239"/>
      <c r="BGQ24" s="239"/>
      <c r="BGR24" s="239"/>
      <c r="BGS24" s="239"/>
      <c r="BGT24" s="239"/>
      <c r="BGU24" s="239"/>
      <c r="BGV24" s="239"/>
      <c r="BGW24" s="239"/>
      <c r="BGX24" s="239"/>
      <c r="BGY24" s="239"/>
      <c r="BGZ24" s="239"/>
      <c r="BHA24" s="239"/>
      <c r="BHB24" s="239"/>
      <c r="BHC24" s="239"/>
      <c r="BHD24" s="239"/>
      <c r="BHE24" s="239"/>
      <c r="BHF24" s="239"/>
      <c r="BHG24" s="239"/>
      <c r="BHH24" s="239"/>
      <c r="BHI24" s="239"/>
      <c r="BHJ24" s="239"/>
      <c r="BHK24" s="239"/>
      <c r="BHL24" s="239"/>
      <c r="BHM24" s="239"/>
      <c r="BHN24" s="239"/>
      <c r="BHO24" s="239"/>
      <c r="BHP24" s="239"/>
      <c r="BHQ24" s="239"/>
      <c r="BHR24" s="239"/>
      <c r="BHS24" s="239"/>
      <c r="BHT24" s="239"/>
      <c r="BHU24" s="239"/>
      <c r="BHV24" s="239"/>
      <c r="BHW24" s="239"/>
      <c r="BHX24" s="239"/>
      <c r="BHY24" s="239"/>
      <c r="BHZ24" s="239"/>
      <c r="BIA24" s="239"/>
      <c r="BIB24" s="239"/>
      <c r="BIC24" s="239"/>
      <c r="BID24" s="239"/>
      <c r="BIE24" s="239"/>
      <c r="BIF24" s="239"/>
      <c r="BIG24" s="239"/>
      <c r="BIH24" s="239"/>
      <c r="BII24" s="239"/>
      <c r="BIJ24" s="239"/>
      <c r="BIK24" s="239"/>
      <c r="BIL24" s="239"/>
      <c r="BIM24" s="239"/>
      <c r="BIN24" s="239"/>
      <c r="BIO24" s="239"/>
      <c r="BIP24" s="239"/>
      <c r="BIQ24" s="239"/>
      <c r="BIR24" s="239"/>
      <c r="BIS24" s="239"/>
      <c r="BIT24" s="239"/>
      <c r="BIU24" s="239"/>
      <c r="BIV24" s="239"/>
      <c r="BIW24" s="239"/>
      <c r="BIX24" s="239"/>
      <c r="BIY24" s="239"/>
      <c r="BIZ24" s="239"/>
      <c r="BJA24" s="239"/>
      <c r="BJB24" s="239"/>
      <c r="BJC24" s="239"/>
      <c r="BJD24" s="239"/>
      <c r="BJE24" s="239"/>
      <c r="BJF24" s="239"/>
      <c r="BJG24" s="239"/>
      <c r="BJH24" s="239"/>
      <c r="BJI24" s="239"/>
      <c r="BJJ24" s="239"/>
      <c r="BJK24" s="239"/>
      <c r="BJL24" s="239"/>
      <c r="BJM24" s="239"/>
      <c r="BJN24" s="239"/>
      <c r="BJO24" s="239"/>
      <c r="BJP24" s="239"/>
      <c r="BJQ24" s="239"/>
      <c r="BJR24" s="239"/>
      <c r="BJS24" s="239"/>
      <c r="BJT24" s="239"/>
      <c r="BJU24" s="239"/>
      <c r="BJV24" s="239"/>
      <c r="BJW24" s="239"/>
      <c r="BJX24" s="239"/>
      <c r="BJY24" s="239"/>
      <c r="BJZ24" s="239"/>
      <c r="BKA24" s="239"/>
      <c r="BKB24" s="239"/>
      <c r="BKC24" s="239"/>
      <c r="BKD24" s="239"/>
      <c r="BKE24" s="239"/>
      <c r="BKF24" s="239"/>
      <c r="BKG24" s="239"/>
      <c r="BKH24" s="239"/>
      <c r="BKI24" s="239"/>
      <c r="BKJ24" s="239"/>
      <c r="BKK24" s="239"/>
      <c r="BKL24" s="239"/>
      <c r="BKM24" s="239"/>
      <c r="BKN24" s="239"/>
      <c r="BKO24" s="239"/>
      <c r="BKP24" s="239"/>
      <c r="BKQ24" s="239"/>
      <c r="BKR24" s="239"/>
      <c r="BKS24" s="239"/>
      <c r="BKT24" s="239"/>
      <c r="BKU24" s="239"/>
      <c r="BKV24" s="239"/>
      <c r="BKW24" s="239"/>
      <c r="BKX24" s="239"/>
      <c r="BKY24" s="239"/>
      <c r="BKZ24" s="239"/>
      <c r="BLA24" s="239"/>
      <c r="BLB24" s="239"/>
      <c r="BLC24" s="239"/>
      <c r="BLD24" s="239"/>
      <c r="BLE24" s="239"/>
      <c r="BLF24" s="239"/>
      <c r="BLG24" s="239"/>
      <c r="BLH24" s="239"/>
      <c r="BLI24" s="239"/>
      <c r="BLJ24" s="239"/>
      <c r="BLK24" s="239"/>
      <c r="BLL24" s="239"/>
      <c r="BLM24" s="239"/>
      <c r="BLN24" s="239"/>
      <c r="BLO24" s="239"/>
      <c r="BLP24" s="239"/>
      <c r="BLQ24" s="239"/>
      <c r="BLR24" s="239"/>
      <c r="BLS24" s="239"/>
      <c r="BLT24" s="239"/>
      <c r="BLU24" s="239"/>
      <c r="BLV24" s="239"/>
      <c r="BLW24" s="239"/>
      <c r="BLX24" s="239"/>
      <c r="BLY24" s="239"/>
      <c r="BLZ24" s="239"/>
      <c r="BMA24" s="239"/>
      <c r="BMB24" s="239"/>
      <c r="BMC24" s="239"/>
      <c r="BMD24" s="239"/>
      <c r="BME24" s="239"/>
      <c r="BMF24" s="239"/>
      <c r="BMG24" s="239"/>
      <c r="BMH24" s="239"/>
      <c r="BMI24" s="239"/>
      <c r="BMJ24" s="239"/>
      <c r="BMK24" s="239"/>
      <c r="BML24" s="239"/>
      <c r="BMM24" s="239"/>
      <c r="BMN24" s="239"/>
      <c r="BMO24" s="239"/>
      <c r="BMP24" s="239"/>
      <c r="BMQ24" s="239"/>
      <c r="BMR24" s="239"/>
      <c r="BMS24" s="239"/>
      <c r="BMT24" s="239"/>
      <c r="BMU24" s="239"/>
      <c r="BMV24" s="239"/>
      <c r="BMW24" s="239"/>
      <c r="BMX24" s="239"/>
      <c r="BMY24" s="239"/>
      <c r="BMZ24" s="239"/>
      <c r="BNA24" s="239"/>
      <c r="BNB24" s="239"/>
      <c r="BNC24" s="239"/>
      <c r="BND24" s="239"/>
      <c r="BNE24" s="239"/>
      <c r="BNF24" s="239"/>
      <c r="BNG24" s="239"/>
      <c r="BNH24" s="239"/>
      <c r="BNI24" s="239"/>
      <c r="BNJ24" s="239"/>
      <c r="BNK24" s="239"/>
      <c r="BNL24" s="239"/>
      <c r="BNM24" s="239"/>
      <c r="BNN24" s="239"/>
      <c r="BNO24" s="239"/>
      <c r="BNP24" s="239"/>
      <c r="BNQ24" s="239"/>
      <c r="BNR24" s="239"/>
      <c r="BNS24" s="239"/>
      <c r="BNT24" s="239"/>
      <c r="BNU24" s="239"/>
      <c r="BNV24" s="239"/>
      <c r="BNW24" s="239"/>
      <c r="BNX24" s="239"/>
      <c r="BNY24" s="239"/>
      <c r="BNZ24" s="239"/>
      <c r="BOA24" s="239"/>
      <c r="BOB24" s="239"/>
      <c r="BOC24" s="239"/>
      <c r="BOD24" s="239"/>
      <c r="BOE24" s="239"/>
      <c r="BOF24" s="239"/>
      <c r="BOG24" s="239"/>
      <c r="BOH24" s="239"/>
      <c r="BOI24" s="239"/>
      <c r="BOJ24" s="239"/>
      <c r="BOK24" s="239"/>
      <c r="BOL24" s="239"/>
      <c r="BOM24" s="239"/>
      <c r="BON24" s="239"/>
      <c r="BOO24" s="239"/>
      <c r="BOP24" s="239"/>
      <c r="BOQ24" s="239"/>
      <c r="BOR24" s="239"/>
      <c r="BOS24" s="239"/>
      <c r="BOT24" s="239"/>
      <c r="BOU24" s="239"/>
      <c r="BOV24" s="239"/>
      <c r="BOW24" s="239"/>
      <c r="BOX24" s="239"/>
      <c r="BOY24" s="239"/>
      <c r="BOZ24" s="239"/>
      <c r="BPA24" s="239"/>
      <c r="BPB24" s="239"/>
      <c r="BPC24" s="239"/>
      <c r="BPD24" s="239"/>
      <c r="BPE24" s="239"/>
      <c r="BPF24" s="239"/>
      <c r="BPG24" s="239"/>
      <c r="BPH24" s="239"/>
      <c r="BPI24" s="239"/>
      <c r="BPJ24" s="239"/>
      <c r="BPK24" s="239"/>
      <c r="BPL24" s="239"/>
      <c r="BPM24" s="239"/>
      <c r="BPN24" s="239"/>
      <c r="BPO24" s="239"/>
      <c r="BPP24" s="239"/>
      <c r="BPQ24" s="239"/>
      <c r="BPR24" s="239"/>
      <c r="BPS24" s="239"/>
      <c r="BPT24" s="239"/>
      <c r="BPU24" s="239"/>
      <c r="BPV24" s="239"/>
      <c r="BPW24" s="239"/>
      <c r="BPX24" s="239"/>
      <c r="BPY24" s="239"/>
      <c r="BPZ24" s="239"/>
      <c r="BQA24" s="239"/>
      <c r="BQB24" s="239"/>
      <c r="BQC24" s="239"/>
      <c r="BQD24" s="239"/>
      <c r="BQE24" s="239"/>
      <c r="BQF24" s="239"/>
      <c r="BQG24" s="239"/>
      <c r="BQH24" s="239"/>
      <c r="BQI24" s="239"/>
      <c r="BQJ24" s="239"/>
      <c r="BQK24" s="239"/>
      <c r="BQL24" s="239"/>
      <c r="BQM24" s="239"/>
      <c r="BQN24" s="239"/>
      <c r="BQO24" s="239"/>
      <c r="BQP24" s="239"/>
      <c r="BQQ24" s="239"/>
      <c r="BQR24" s="239"/>
      <c r="BQS24" s="239"/>
      <c r="BQT24" s="239"/>
      <c r="BQU24" s="239"/>
      <c r="BQV24" s="239"/>
      <c r="BQW24" s="239"/>
      <c r="BQX24" s="239"/>
      <c r="BQY24" s="239"/>
      <c r="BQZ24" s="239"/>
      <c r="BRA24" s="239"/>
      <c r="BRB24" s="239"/>
      <c r="BRC24" s="239"/>
      <c r="BRD24" s="239"/>
      <c r="BRE24" s="239"/>
      <c r="BRF24" s="239"/>
      <c r="BRG24" s="239"/>
      <c r="BRH24" s="239"/>
      <c r="BRI24" s="239"/>
      <c r="BRJ24" s="239"/>
      <c r="BRK24" s="239"/>
      <c r="BRL24" s="239"/>
      <c r="BRM24" s="239"/>
      <c r="BRN24" s="239"/>
      <c r="BRO24" s="239"/>
      <c r="BRP24" s="239"/>
      <c r="BRQ24" s="239"/>
      <c r="BRR24" s="239"/>
      <c r="BRS24" s="239"/>
      <c r="BRT24" s="239"/>
      <c r="BRU24" s="239"/>
      <c r="BRV24" s="239"/>
      <c r="BRW24" s="239"/>
      <c r="BRX24" s="239"/>
      <c r="BRY24" s="239"/>
      <c r="BRZ24" s="239"/>
      <c r="BSA24" s="239"/>
      <c r="BSB24" s="239"/>
      <c r="BSC24" s="239"/>
      <c r="BSD24" s="239"/>
      <c r="BSE24" s="239"/>
      <c r="BSF24" s="239"/>
      <c r="BSG24" s="239"/>
      <c r="BSH24" s="239"/>
      <c r="BSI24" s="239"/>
      <c r="BSJ24" s="239"/>
      <c r="BSK24" s="239"/>
      <c r="BSL24" s="239"/>
      <c r="BSM24" s="239"/>
      <c r="BSN24" s="239"/>
      <c r="BSO24" s="239"/>
      <c r="BSP24" s="239"/>
      <c r="BSQ24" s="239"/>
      <c r="BSR24" s="239"/>
      <c r="BSS24" s="239"/>
      <c r="BST24" s="239"/>
      <c r="BSU24" s="239"/>
      <c r="BSV24" s="239"/>
      <c r="BSW24" s="239"/>
      <c r="BSX24" s="239"/>
      <c r="BSY24" s="239"/>
      <c r="BSZ24" s="239"/>
      <c r="BTA24" s="239"/>
      <c r="BTB24" s="239"/>
      <c r="BTC24" s="239"/>
      <c r="BTD24" s="239"/>
      <c r="BTE24" s="239"/>
      <c r="BTF24" s="239"/>
      <c r="BTG24" s="239"/>
      <c r="BTH24" s="239"/>
      <c r="BTI24" s="239"/>
      <c r="BTJ24" s="239"/>
      <c r="BTK24" s="239"/>
      <c r="BTL24" s="239"/>
      <c r="BTM24" s="239"/>
      <c r="BTN24" s="239"/>
      <c r="BTO24" s="239"/>
      <c r="BTP24" s="239"/>
      <c r="BTQ24" s="239"/>
      <c r="BTR24" s="239"/>
      <c r="BTS24" s="239"/>
      <c r="BTT24" s="239"/>
      <c r="BTU24" s="239"/>
      <c r="BTV24" s="239"/>
      <c r="BTW24" s="239"/>
      <c r="BTX24" s="239"/>
      <c r="BTY24" s="239"/>
      <c r="BTZ24" s="239"/>
      <c r="BUA24" s="239"/>
      <c r="BUB24" s="239"/>
      <c r="BUC24" s="239"/>
      <c r="BUD24" s="239"/>
      <c r="BUE24" s="239"/>
      <c r="BUF24" s="239"/>
      <c r="BUG24" s="239"/>
      <c r="BUH24" s="239"/>
      <c r="BUI24" s="239"/>
      <c r="BUJ24" s="239"/>
      <c r="BUK24" s="239"/>
      <c r="BUL24" s="239"/>
      <c r="BUM24" s="239"/>
      <c r="BUN24" s="239"/>
      <c r="BUO24" s="239"/>
      <c r="BUP24" s="239"/>
      <c r="BUQ24" s="239"/>
      <c r="BUR24" s="239"/>
      <c r="BUS24" s="239"/>
      <c r="BUT24" s="239"/>
      <c r="BUU24" s="239"/>
      <c r="BUV24" s="239"/>
      <c r="BUW24" s="239"/>
      <c r="BUX24" s="239"/>
      <c r="BUY24" s="239"/>
      <c r="BUZ24" s="239"/>
      <c r="BVA24" s="239"/>
      <c r="BVB24" s="239"/>
      <c r="BVC24" s="239"/>
      <c r="BVD24" s="239"/>
      <c r="BVE24" s="239"/>
      <c r="BVF24" s="239"/>
      <c r="BVG24" s="239"/>
      <c r="BVH24" s="239"/>
      <c r="BVI24" s="239"/>
      <c r="BVJ24" s="239"/>
      <c r="BVK24" s="239"/>
      <c r="BVL24" s="239"/>
      <c r="BVM24" s="239"/>
      <c r="BVN24" s="239"/>
      <c r="BVO24" s="239"/>
      <c r="BVP24" s="239"/>
      <c r="BVQ24" s="239"/>
      <c r="BVR24" s="239"/>
      <c r="BVS24" s="239"/>
      <c r="BVT24" s="239"/>
      <c r="BVU24" s="239"/>
      <c r="BVV24" s="239"/>
      <c r="BVW24" s="239"/>
      <c r="BVX24" s="239"/>
      <c r="BVY24" s="239"/>
      <c r="BVZ24" s="239"/>
      <c r="BWA24" s="239"/>
      <c r="BWB24" s="239"/>
      <c r="BWC24" s="239"/>
      <c r="BWD24" s="239"/>
      <c r="BWE24" s="239"/>
      <c r="BWF24" s="239"/>
      <c r="BWG24" s="239"/>
      <c r="BWH24" s="239"/>
      <c r="BWI24" s="239"/>
      <c r="BWJ24" s="239"/>
      <c r="BWK24" s="239"/>
      <c r="BWL24" s="239"/>
      <c r="BWM24" s="239"/>
      <c r="BWN24" s="239"/>
      <c r="BWO24" s="239"/>
      <c r="BWP24" s="239"/>
      <c r="BWQ24" s="239"/>
      <c r="BWR24" s="239"/>
      <c r="BWS24" s="239"/>
      <c r="BWT24" s="239"/>
      <c r="BWU24" s="239"/>
      <c r="BWV24" s="239"/>
      <c r="BWW24" s="239"/>
      <c r="BWX24" s="239"/>
      <c r="BWY24" s="239"/>
      <c r="BWZ24" s="239"/>
      <c r="BXA24" s="239"/>
      <c r="BXB24" s="239"/>
      <c r="BXC24" s="239"/>
      <c r="BXD24" s="239"/>
      <c r="BXE24" s="239"/>
      <c r="BXF24" s="239"/>
      <c r="BXG24" s="239"/>
      <c r="BXH24" s="239"/>
      <c r="BXI24" s="239"/>
      <c r="BXJ24" s="239"/>
      <c r="BXK24" s="239"/>
      <c r="BXL24" s="239"/>
      <c r="BXM24" s="239"/>
      <c r="BXN24" s="239"/>
      <c r="BXO24" s="239"/>
      <c r="BXP24" s="239"/>
      <c r="BXQ24" s="239"/>
      <c r="BXR24" s="239"/>
      <c r="BXS24" s="239"/>
      <c r="BXT24" s="239"/>
      <c r="BXU24" s="239"/>
      <c r="BXV24" s="239"/>
      <c r="BXW24" s="239"/>
      <c r="BXX24" s="239"/>
      <c r="BXY24" s="239"/>
      <c r="BXZ24" s="239"/>
      <c r="BYA24" s="239"/>
      <c r="BYB24" s="239"/>
      <c r="BYC24" s="239"/>
      <c r="BYD24" s="239"/>
      <c r="BYE24" s="239"/>
      <c r="BYF24" s="239"/>
      <c r="BYG24" s="239"/>
      <c r="BYH24" s="239"/>
      <c r="BYI24" s="239"/>
      <c r="BYJ24" s="239"/>
      <c r="BYK24" s="239"/>
      <c r="BYL24" s="239"/>
      <c r="BYM24" s="239"/>
      <c r="BYN24" s="239"/>
      <c r="BYO24" s="239"/>
      <c r="BYP24" s="239"/>
      <c r="BYQ24" s="239"/>
      <c r="BYR24" s="239"/>
      <c r="BYS24" s="239"/>
      <c r="BYT24" s="239"/>
      <c r="BYU24" s="239"/>
      <c r="BYV24" s="239"/>
      <c r="BYW24" s="239"/>
      <c r="BYX24" s="239"/>
      <c r="BYY24" s="239"/>
      <c r="BYZ24" s="239"/>
      <c r="BZA24" s="239"/>
      <c r="BZB24" s="239"/>
      <c r="BZC24" s="239"/>
      <c r="BZD24" s="239"/>
      <c r="BZE24" s="239"/>
      <c r="BZF24" s="239"/>
      <c r="BZG24" s="239"/>
      <c r="BZH24" s="239"/>
      <c r="BZI24" s="239"/>
      <c r="BZJ24" s="239"/>
      <c r="BZK24" s="239"/>
      <c r="BZL24" s="239"/>
      <c r="BZM24" s="239"/>
      <c r="BZN24" s="239"/>
      <c r="BZO24" s="239"/>
      <c r="BZP24" s="239"/>
      <c r="BZQ24" s="239"/>
      <c r="BZR24" s="239"/>
      <c r="BZS24" s="239"/>
      <c r="BZT24" s="239"/>
      <c r="BZU24" s="239"/>
      <c r="BZV24" s="239"/>
      <c r="BZW24" s="239"/>
      <c r="BZX24" s="239"/>
      <c r="BZY24" s="239"/>
      <c r="BZZ24" s="239"/>
      <c r="CAA24" s="239"/>
      <c r="CAB24" s="239"/>
      <c r="CAC24" s="239"/>
      <c r="CAD24" s="239"/>
      <c r="CAE24" s="239"/>
      <c r="CAF24" s="239"/>
      <c r="CAG24" s="239"/>
      <c r="CAH24" s="239"/>
      <c r="CAI24" s="239"/>
      <c r="CAJ24" s="239"/>
      <c r="CAK24" s="239"/>
      <c r="CAL24" s="239"/>
      <c r="CAM24" s="239"/>
      <c r="CAN24" s="239"/>
      <c r="CAO24" s="239"/>
      <c r="CAP24" s="239"/>
      <c r="CAQ24" s="239"/>
      <c r="CAR24" s="239"/>
      <c r="CAS24" s="239"/>
      <c r="CAT24" s="239"/>
      <c r="CAU24" s="239"/>
      <c r="CAV24" s="239"/>
      <c r="CAW24" s="239"/>
      <c r="CAX24" s="239"/>
      <c r="CAY24" s="239"/>
      <c r="CAZ24" s="239"/>
      <c r="CBA24" s="239"/>
      <c r="CBB24" s="239"/>
      <c r="CBC24" s="239"/>
      <c r="CBD24" s="239"/>
      <c r="CBE24" s="239"/>
      <c r="CBF24" s="239"/>
      <c r="CBG24" s="239"/>
      <c r="CBH24" s="239"/>
      <c r="CBI24" s="239"/>
      <c r="CBJ24" s="239"/>
      <c r="CBK24" s="239"/>
      <c r="CBL24" s="239"/>
      <c r="CBM24" s="239"/>
      <c r="CBN24" s="239"/>
      <c r="CBO24" s="239"/>
      <c r="CBP24" s="239"/>
      <c r="CBQ24" s="239"/>
      <c r="CBR24" s="239"/>
      <c r="CBS24" s="239"/>
      <c r="CBT24" s="239"/>
      <c r="CBU24" s="239"/>
      <c r="CBV24" s="239"/>
      <c r="CBW24" s="239"/>
      <c r="CBX24" s="239"/>
      <c r="CBY24" s="239"/>
      <c r="CBZ24" s="239"/>
      <c r="CCA24" s="239"/>
      <c r="CCB24" s="239"/>
      <c r="CCC24" s="239"/>
      <c r="CCD24" s="239"/>
      <c r="CCE24" s="239"/>
      <c r="CCF24" s="239"/>
      <c r="CCG24" s="239"/>
      <c r="CCH24" s="239"/>
      <c r="CCI24" s="239"/>
      <c r="CCJ24" s="239"/>
      <c r="CCK24" s="239"/>
      <c r="CCL24" s="239"/>
      <c r="CCM24" s="239"/>
      <c r="CCN24" s="239"/>
      <c r="CCO24" s="239"/>
      <c r="CCP24" s="239"/>
      <c r="CCQ24" s="239"/>
      <c r="CCR24" s="239"/>
      <c r="CCS24" s="239"/>
      <c r="CCT24" s="239"/>
      <c r="CCU24" s="239"/>
      <c r="CCV24" s="239"/>
      <c r="CCW24" s="239"/>
      <c r="CCX24" s="239"/>
      <c r="CCY24" s="239"/>
      <c r="CCZ24" s="239"/>
      <c r="CDA24" s="239"/>
      <c r="CDB24" s="239"/>
      <c r="CDC24" s="239"/>
      <c r="CDD24" s="239"/>
      <c r="CDE24" s="239"/>
      <c r="CDF24" s="239"/>
      <c r="CDG24" s="239"/>
      <c r="CDH24" s="239"/>
      <c r="CDI24" s="239"/>
      <c r="CDJ24" s="239"/>
      <c r="CDK24" s="239"/>
      <c r="CDL24" s="239"/>
      <c r="CDM24" s="239"/>
      <c r="CDN24" s="239"/>
      <c r="CDO24" s="239"/>
      <c r="CDP24" s="239"/>
      <c r="CDQ24" s="239"/>
      <c r="CDR24" s="239"/>
      <c r="CDS24" s="239"/>
      <c r="CDT24" s="239"/>
      <c r="CDU24" s="239"/>
      <c r="CDV24" s="239"/>
      <c r="CDW24" s="239"/>
      <c r="CDX24" s="239"/>
      <c r="CDY24" s="239"/>
      <c r="CDZ24" s="239"/>
      <c r="CEA24" s="239"/>
      <c r="CEB24" s="239"/>
      <c r="CEC24" s="239"/>
      <c r="CED24" s="239"/>
      <c r="CEE24" s="239"/>
      <c r="CEF24" s="239"/>
      <c r="CEG24" s="239"/>
      <c r="CEH24" s="239"/>
      <c r="CEI24" s="239"/>
      <c r="CEJ24" s="239"/>
      <c r="CEK24" s="239"/>
      <c r="CEL24" s="239"/>
      <c r="CEM24" s="239"/>
      <c r="CEN24" s="239"/>
      <c r="CEO24" s="239"/>
      <c r="CEP24" s="239"/>
      <c r="CEQ24" s="239"/>
      <c r="CER24" s="239"/>
      <c r="CES24" s="239"/>
      <c r="CET24" s="239"/>
      <c r="CEU24" s="239"/>
      <c r="CEV24" s="239"/>
      <c r="CEW24" s="239"/>
      <c r="CEX24" s="239"/>
      <c r="CEY24" s="239"/>
      <c r="CEZ24" s="239"/>
      <c r="CFA24" s="239"/>
      <c r="CFB24" s="239"/>
      <c r="CFC24" s="239"/>
      <c r="CFD24" s="239"/>
      <c r="CFE24" s="239"/>
      <c r="CFF24" s="239"/>
      <c r="CFG24" s="239"/>
      <c r="CFH24" s="239"/>
      <c r="CFI24" s="239"/>
      <c r="CFJ24" s="239"/>
      <c r="CFK24" s="239"/>
      <c r="CFL24" s="239"/>
      <c r="CFM24" s="239"/>
      <c r="CFN24" s="239"/>
      <c r="CFO24" s="239"/>
      <c r="CFP24" s="239"/>
      <c r="CFQ24" s="239"/>
      <c r="CFR24" s="239"/>
      <c r="CFS24" s="239"/>
      <c r="CFT24" s="239"/>
      <c r="CFU24" s="239"/>
      <c r="CFV24" s="239"/>
      <c r="CFW24" s="239"/>
      <c r="CFX24" s="239"/>
      <c r="CFY24" s="239"/>
      <c r="CFZ24" s="239"/>
      <c r="CGA24" s="239"/>
      <c r="CGB24" s="239"/>
      <c r="CGC24" s="239"/>
      <c r="CGD24" s="239"/>
      <c r="CGE24" s="239"/>
      <c r="CGF24" s="239"/>
      <c r="CGG24" s="239"/>
      <c r="CGH24" s="239"/>
      <c r="CGI24" s="239"/>
      <c r="CGJ24" s="239"/>
      <c r="CGK24" s="239"/>
      <c r="CGL24" s="239"/>
      <c r="CGM24" s="239"/>
      <c r="CGN24" s="239"/>
      <c r="CGO24" s="239"/>
      <c r="CGP24" s="239"/>
      <c r="CGQ24" s="239"/>
      <c r="CGR24" s="239"/>
      <c r="CGS24" s="239"/>
      <c r="CGT24" s="239"/>
      <c r="CGU24" s="239"/>
      <c r="CGV24" s="239"/>
      <c r="CGW24" s="239"/>
      <c r="CGX24" s="239"/>
      <c r="CGY24" s="239"/>
      <c r="CGZ24" s="239"/>
      <c r="CHA24" s="239"/>
      <c r="CHB24" s="239"/>
      <c r="CHC24" s="239"/>
      <c r="CHD24" s="239"/>
      <c r="CHE24" s="239"/>
      <c r="CHF24" s="239"/>
      <c r="CHG24" s="239"/>
      <c r="CHH24" s="239"/>
      <c r="CHI24" s="239"/>
      <c r="CHJ24" s="239"/>
      <c r="CHK24" s="239"/>
      <c r="CHL24" s="239"/>
      <c r="CHM24" s="239"/>
      <c r="CHN24" s="239"/>
      <c r="CHO24" s="239"/>
      <c r="CHP24" s="239"/>
      <c r="CHQ24" s="239"/>
      <c r="CHR24" s="239"/>
      <c r="CHS24" s="239"/>
      <c r="CHT24" s="239"/>
      <c r="CHU24" s="239"/>
      <c r="CHV24" s="239"/>
      <c r="CHW24" s="239"/>
      <c r="CHX24" s="239"/>
      <c r="CHY24" s="239"/>
      <c r="CHZ24" s="239"/>
      <c r="CIA24" s="239"/>
      <c r="CIB24" s="239"/>
      <c r="CIC24" s="239"/>
      <c r="CID24" s="239"/>
      <c r="CIE24" s="239"/>
      <c r="CIF24" s="239"/>
      <c r="CIG24" s="239"/>
      <c r="CIH24" s="239"/>
      <c r="CII24" s="239"/>
      <c r="CIJ24" s="239"/>
      <c r="CIK24" s="239"/>
      <c r="CIL24" s="239"/>
      <c r="CIM24" s="239"/>
      <c r="CIN24" s="239"/>
      <c r="CIO24" s="239"/>
      <c r="CIP24" s="239"/>
      <c r="CIQ24" s="239"/>
      <c r="CIR24" s="239"/>
      <c r="CIS24" s="239"/>
      <c r="CIT24" s="239"/>
      <c r="CIU24" s="239"/>
      <c r="CIV24" s="239"/>
      <c r="CIW24" s="239"/>
      <c r="CIX24" s="239"/>
      <c r="CIY24" s="239"/>
      <c r="CIZ24" s="239"/>
      <c r="CJA24" s="239"/>
      <c r="CJB24" s="239"/>
      <c r="CJC24" s="239"/>
      <c r="CJD24" s="239"/>
      <c r="CJE24" s="239"/>
      <c r="CJF24" s="239"/>
      <c r="CJG24" s="239"/>
      <c r="CJH24" s="239"/>
      <c r="CJI24" s="239"/>
      <c r="CJJ24" s="239"/>
      <c r="CJK24" s="239"/>
      <c r="CJL24" s="239"/>
      <c r="CJM24" s="239"/>
      <c r="CJN24" s="239"/>
      <c r="CJO24" s="239"/>
      <c r="CJP24" s="239"/>
      <c r="CJQ24" s="239"/>
      <c r="CJR24" s="239"/>
      <c r="CJS24" s="239"/>
      <c r="CJT24" s="239"/>
      <c r="CJU24" s="239"/>
      <c r="CJV24" s="239"/>
      <c r="CJW24" s="239"/>
      <c r="CJX24" s="239"/>
      <c r="CJY24" s="239"/>
      <c r="CJZ24" s="239"/>
      <c r="CKA24" s="239"/>
      <c r="CKB24" s="239"/>
      <c r="CKC24" s="239"/>
      <c r="CKD24" s="239"/>
      <c r="CKE24" s="239"/>
      <c r="CKF24" s="239"/>
      <c r="CKG24" s="239"/>
      <c r="CKH24" s="239"/>
      <c r="CKI24" s="239"/>
      <c r="CKJ24" s="239"/>
      <c r="CKK24" s="239"/>
      <c r="CKL24" s="239"/>
      <c r="CKM24" s="239"/>
      <c r="CKN24" s="239"/>
      <c r="CKO24" s="239"/>
      <c r="CKP24" s="239"/>
      <c r="CKQ24" s="239"/>
      <c r="CKR24" s="239"/>
      <c r="CKS24" s="239"/>
      <c r="CKT24" s="239"/>
      <c r="CKU24" s="239"/>
      <c r="CKV24" s="239"/>
      <c r="CKW24" s="239"/>
      <c r="CKX24" s="239"/>
      <c r="CKY24" s="239"/>
      <c r="CKZ24" s="239"/>
      <c r="CLA24" s="239"/>
      <c r="CLB24" s="239"/>
      <c r="CLC24" s="239"/>
      <c r="CLD24" s="239"/>
      <c r="CLE24" s="239"/>
      <c r="CLF24" s="239"/>
      <c r="CLG24" s="239"/>
      <c r="CLH24" s="239"/>
      <c r="CLI24" s="239"/>
      <c r="CLJ24" s="239"/>
      <c r="CLK24" s="239"/>
      <c r="CLL24" s="239"/>
      <c r="CLM24" s="239"/>
      <c r="CLN24" s="239"/>
      <c r="CLO24" s="239"/>
      <c r="CLP24" s="239"/>
      <c r="CLQ24" s="239"/>
      <c r="CLR24" s="239"/>
      <c r="CLS24" s="239"/>
      <c r="CLT24" s="239"/>
      <c r="CLU24" s="239"/>
      <c r="CLV24" s="239"/>
      <c r="CLW24" s="239"/>
      <c r="CLX24" s="239"/>
      <c r="CLY24" s="239"/>
      <c r="CLZ24" s="239"/>
      <c r="CMA24" s="239"/>
      <c r="CMB24" s="239"/>
      <c r="CMC24" s="239"/>
      <c r="CMD24" s="239"/>
      <c r="CME24" s="239"/>
      <c r="CMF24" s="239"/>
      <c r="CMG24" s="239"/>
      <c r="CMH24" s="239"/>
      <c r="CMI24" s="239"/>
      <c r="CMJ24" s="239"/>
      <c r="CMK24" s="239"/>
      <c r="CML24" s="239"/>
      <c r="CMM24" s="239"/>
      <c r="CMN24" s="239"/>
      <c r="CMO24" s="239"/>
      <c r="CMP24" s="239"/>
      <c r="CMQ24" s="239"/>
      <c r="CMR24" s="239"/>
      <c r="CMS24" s="239"/>
      <c r="CMT24" s="239"/>
      <c r="CMU24" s="239"/>
      <c r="CMV24" s="239"/>
      <c r="CMW24" s="239"/>
      <c r="CMX24" s="239"/>
      <c r="CMY24" s="239"/>
      <c r="CMZ24" s="239"/>
      <c r="CNA24" s="239"/>
      <c r="CNB24" s="239"/>
      <c r="CNC24" s="239"/>
      <c r="CND24" s="239"/>
      <c r="CNE24" s="239"/>
      <c r="CNF24" s="239"/>
      <c r="CNG24" s="239"/>
      <c r="CNH24" s="239"/>
      <c r="CNI24" s="239"/>
      <c r="CNJ24" s="239"/>
      <c r="CNK24" s="239"/>
      <c r="CNL24" s="239"/>
      <c r="CNM24" s="239"/>
      <c r="CNN24" s="239"/>
      <c r="CNO24" s="239"/>
      <c r="CNP24" s="239"/>
      <c r="CNQ24" s="239"/>
      <c r="CNR24" s="239"/>
      <c r="CNS24" s="239"/>
      <c r="CNT24" s="239"/>
      <c r="CNU24" s="239"/>
      <c r="CNV24" s="239"/>
      <c r="CNW24" s="239"/>
      <c r="CNX24" s="239"/>
      <c r="CNY24" s="239"/>
      <c r="CNZ24" s="239"/>
      <c r="COA24" s="239"/>
      <c r="COB24" s="239"/>
      <c r="COC24" s="239"/>
      <c r="COD24" s="239"/>
      <c r="COE24" s="239"/>
      <c r="COF24" s="239"/>
      <c r="COG24" s="239"/>
      <c r="COH24" s="239"/>
      <c r="COI24" s="239"/>
      <c r="COJ24" s="239"/>
      <c r="COK24" s="239"/>
      <c r="COL24" s="239"/>
      <c r="COM24" s="239"/>
      <c r="CON24" s="239"/>
      <c r="COO24" s="239"/>
      <c r="COP24" s="239"/>
      <c r="COQ24" s="239"/>
      <c r="COR24" s="239"/>
      <c r="COS24" s="239"/>
      <c r="COT24" s="239"/>
      <c r="COU24" s="239"/>
      <c r="COV24" s="239"/>
      <c r="COW24" s="239"/>
      <c r="COX24" s="239"/>
      <c r="COY24" s="239"/>
      <c r="COZ24" s="239"/>
      <c r="CPA24" s="239"/>
      <c r="CPB24" s="239"/>
      <c r="CPC24" s="239"/>
      <c r="CPD24" s="239"/>
      <c r="CPE24" s="239"/>
      <c r="CPF24" s="239"/>
      <c r="CPG24" s="239"/>
      <c r="CPH24" s="239"/>
      <c r="CPI24" s="239"/>
      <c r="CPJ24" s="239"/>
      <c r="CPK24" s="239"/>
      <c r="CPL24" s="239"/>
      <c r="CPM24" s="239"/>
      <c r="CPN24" s="239"/>
      <c r="CPO24" s="239"/>
      <c r="CPP24" s="239"/>
      <c r="CPQ24" s="239"/>
      <c r="CPR24" s="239"/>
      <c r="CPS24" s="239"/>
      <c r="CPT24" s="239"/>
      <c r="CPU24" s="239"/>
      <c r="CPV24" s="239"/>
      <c r="CPW24" s="239"/>
      <c r="CPX24" s="239"/>
      <c r="CPY24" s="239"/>
      <c r="CPZ24" s="239"/>
      <c r="CQA24" s="239"/>
      <c r="CQB24" s="239"/>
      <c r="CQC24" s="239"/>
      <c r="CQD24" s="239"/>
      <c r="CQE24" s="239"/>
      <c r="CQF24" s="239"/>
      <c r="CQG24" s="239"/>
      <c r="CQH24" s="239"/>
      <c r="CQI24" s="239"/>
      <c r="CQJ24" s="239"/>
      <c r="CQK24" s="239"/>
      <c r="CQL24" s="239"/>
      <c r="CQM24" s="239"/>
      <c r="CQN24" s="239"/>
      <c r="CQO24" s="239"/>
      <c r="CQP24" s="239"/>
      <c r="CQQ24" s="239"/>
      <c r="CQR24" s="239"/>
      <c r="CQS24" s="239"/>
      <c r="CQT24" s="239"/>
      <c r="CQU24" s="239"/>
      <c r="CQV24" s="239"/>
      <c r="CQW24" s="239"/>
      <c r="CQX24" s="239"/>
      <c r="CQY24" s="239"/>
      <c r="CQZ24" s="239"/>
      <c r="CRA24" s="239"/>
      <c r="CRB24" s="239"/>
      <c r="CRC24" s="239"/>
      <c r="CRD24" s="239"/>
      <c r="CRE24" s="239"/>
      <c r="CRF24" s="239"/>
      <c r="CRG24" s="239"/>
      <c r="CRH24" s="239"/>
      <c r="CRI24" s="239"/>
      <c r="CRJ24" s="239"/>
      <c r="CRK24" s="239"/>
      <c r="CRL24" s="239"/>
      <c r="CRM24" s="239"/>
      <c r="CRN24" s="239"/>
      <c r="CRO24" s="239"/>
      <c r="CRP24" s="239"/>
      <c r="CRQ24" s="239"/>
      <c r="CRR24" s="239"/>
      <c r="CRS24" s="239"/>
      <c r="CRT24" s="239"/>
      <c r="CRU24" s="239"/>
      <c r="CRV24" s="239"/>
      <c r="CRW24" s="239"/>
      <c r="CRX24" s="239"/>
      <c r="CRY24" s="239"/>
      <c r="CRZ24" s="239"/>
      <c r="CSA24" s="239"/>
      <c r="CSB24" s="239"/>
      <c r="CSC24" s="239"/>
      <c r="CSD24" s="239"/>
      <c r="CSE24" s="239"/>
      <c r="CSF24" s="239"/>
      <c r="CSG24" s="239"/>
      <c r="CSH24" s="239"/>
      <c r="CSI24" s="239"/>
      <c r="CSJ24" s="239"/>
      <c r="CSK24" s="239"/>
      <c r="CSL24" s="239"/>
      <c r="CSM24" s="239"/>
      <c r="CSN24" s="239"/>
      <c r="CSO24" s="239"/>
      <c r="CSP24" s="239"/>
      <c r="CSQ24" s="239"/>
      <c r="CSR24" s="239"/>
      <c r="CSS24" s="239"/>
      <c r="CST24" s="239"/>
      <c r="CSU24" s="239"/>
      <c r="CSV24" s="239"/>
      <c r="CSW24" s="239"/>
      <c r="CSX24" s="239"/>
      <c r="CSY24" s="239"/>
      <c r="CSZ24" s="239"/>
      <c r="CTA24" s="239"/>
      <c r="CTB24" s="239"/>
      <c r="CTC24" s="239"/>
      <c r="CTD24" s="239"/>
      <c r="CTE24" s="239"/>
      <c r="CTF24" s="239"/>
      <c r="CTG24" s="239"/>
      <c r="CTH24" s="239"/>
      <c r="CTI24" s="239"/>
      <c r="CTJ24" s="239"/>
      <c r="CTK24" s="239"/>
      <c r="CTL24" s="239"/>
      <c r="CTM24" s="239"/>
      <c r="CTN24" s="239"/>
      <c r="CTO24" s="239"/>
      <c r="CTP24" s="239"/>
      <c r="CTQ24" s="239"/>
      <c r="CTR24" s="239"/>
      <c r="CTS24" s="239"/>
      <c r="CTT24" s="239"/>
      <c r="CTU24" s="239"/>
      <c r="CTV24" s="239"/>
      <c r="CTW24" s="239"/>
      <c r="CTX24" s="239"/>
      <c r="CTY24" s="239"/>
      <c r="CTZ24" s="239"/>
      <c r="CUA24" s="239"/>
      <c r="CUB24" s="239"/>
      <c r="CUC24" s="239"/>
      <c r="CUD24" s="239"/>
      <c r="CUE24" s="239"/>
      <c r="CUF24" s="239"/>
      <c r="CUG24" s="239"/>
      <c r="CUH24" s="239"/>
      <c r="CUI24" s="239"/>
      <c r="CUJ24" s="239"/>
      <c r="CUK24" s="239"/>
      <c r="CUL24" s="239"/>
      <c r="CUM24" s="239"/>
      <c r="CUN24" s="239"/>
      <c r="CUO24" s="239"/>
      <c r="CUP24" s="239"/>
      <c r="CUQ24" s="239"/>
      <c r="CUR24" s="239"/>
      <c r="CUS24" s="239"/>
      <c r="CUT24" s="239"/>
      <c r="CUU24" s="239"/>
      <c r="CUV24" s="239"/>
      <c r="CUW24" s="239"/>
      <c r="CUX24" s="239"/>
      <c r="CUY24" s="239"/>
      <c r="CUZ24" s="239"/>
      <c r="CVA24" s="239"/>
      <c r="CVB24" s="239"/>
      <c r="CVC24" s="239"/>
      <c r="CVD24" s="239"/>
      <c r="CVE24" s="239"/>
      <c r="CVF24" s="239"/>
      <c r="CVG24" s="239"/>
      <c r="CVH24" s="239"/>
      <c r="CVI24" s="239"/>
      <c r="CVJ24" s="239"/>
      <c r="CVK24" s="239"/>
      <c r="CVL24" s="239"/>
      <c r="CVM24" s="239"/>
      <c r="CVN24" s="239"/>
      <c r="CVO24" s="239"/>
      <c r="CVP24" s="239"/>
      <c r="CVQ24" s="239"/>
      <c r="CVR24" s="239"/>
      <c r="CVS24" s="239"/>
      <c r="CVT24" s="239"/>
      <c r="CVU24" s="239"/>
      <c r="CVV24" s="239"/>
      <c r="CVW24" s="239"/>
      <c r="CVX24" s="239"/>
      <c r="CVY24" s="239"/>
      <c r="CVZ24" s="239"/>
      <c r="CWA24" s="239"/>
      <c r="CWB24" s="239"/>
      <c r="CWC24" s="239"/>
      <c r="CWD24" s="239"/>
      <c r="CWE24" s="239"/>
      <c r="CWF24" s="239"/>
      <c r="CWG24" s="239"/>
      <c r="CWH24" s="239"/>
      <c r="CWI24" s="239"/>
      <c r="CWJ24" s="239"/>
      <c r="CWK24" s="239"/>
      <c r="CWL24" s="239"/>
      <c r="CWM24" s="239"/>
      <c r="CWN24" s="239"/>
      <c r="CWO24" s="239"/>
      <c r="CWP24" s="239"/>
      <c r="CWQ24" s="239"/>
      <c r="CWR24" s="239"/>
      <c r="CWS24" s="239"/>
      <c r="CWT24" s="239"/>
      <c r="CWU24" s="239"/>
      <c r="CWV24" s="239"/>
      <c r="CWW24" s="239"/>
      <c r="CWX24" s="239"/>
      <c r="CWY24" s="239"/>
      <c r="CWZ24" s="239"/>
      <c r="CXA24" s="239"/>
      <c r="CXB24" s="239"/>
      <c r="CXC24" s="239"/>
      <c r="CXD24" s="239"/>
      <c r="CXE24" s="239"/>
      <c r="CXF24" s="239"/>
      <c r="CXG24" s="239"/>
      <c r="CXH24" s="239"/>
      <c r="CXI24" s="239"/>
      <c r="CXJ24" s="239"/>
      <c r="CXK24" s="239"/>
      <c r="CXL24" s="239"/>
      <c r="CXM24" s="239"/>
      <c r="CXN24" s="239"/>
      <c r="CXO24" s="239"/>
      <c r="CXP24" s="239"/>
      <c r="CXQ24" s="239"/>
      <c r="CXR24" s="239"/>
      <c r="CXS24" s="239"/>
      <c r="CXT24" s="239"/>
      <c r="CXU24" s="239"/>
      <c r="CXV24" s="239"/>
      <c r="CXW24" s="239"/>
      <c r="CXX24" s="239"/>
      <c r="CXY24" s="239"/>
      <c r="CXZ24" s="239"/>
      <c r="CYA24" s="239"/>
      <c r="CYB24" s="239"/>
      <c r="CYC24" s="239"/>
      <c r="CYD24" s="239"/>
      <c r="CYE24" s="239"/>
      <c r="CYF24" s="239"/>
      <c r="CYG24" s="239"/>
      <c r="CYH24" s="239"/>
      <c r="CYI24" s="239"/>
      <c r="CYJ24" s="239"/>
      <c r="CYK24" s="239"/>
      <c r="CYL24" s="239"/>
      <c r="CYM24" s="239"/>
      <c r="CYN24" s="239"/>
      <c r="CYO24" s="239"/>
      <c r="CYP24" s="239"/>
      <c r="CYQ24" s="239"/>
      <c r="CYR24" s="239"/>
      <c r="CYS24" s="239"/>
      <c r="CYT24" s="239"/>
      <c r="CYU24" s="239"/>
      <c r="CYV24" s="239"/>
      <c r="CYW24" s="239"/>
      <c r="CYX24" s="239"/>
      <c r="CYY24" s="239"/>
      <c r="CYZ24" s="239"/>
      <c r="CZA24" s="239"/>
      <c r="CZB24" s="239"/>
      <c r="CZC24" s="239"/>
      <c r="CZD24" s="239"/>
      <c r="CZE24" s="239"/>
      <c r="CZF24" s="239"/>
      <c r="CZG24" s="239"/>
      <c r="CZH24" s="239"/>
      <c r="CZI24" s="239"/>
      <c r="CZJ24" s="239"/>
      <c r="CZK24" s="239"/>
      <c r="CZL24" s="239"/>
      <c r="CZM24" s="239"/>
      <c r="CZN24" s="239"/>
      <c r="CZO24" s="239"/>
      <c r="CZP24" s="239"/>
      <c r="CZQ24" s="239"/>
      <c r="CZR24" s="239"/>
      <c r="CZS24" s="239"/>
      <c r="CZT24" s="239"/>
      <c r="CZU24" s="239"/>
      <c r="CZV24" s="239"/>
      <c r="CZW24" s="239"/>
      <c r="CZX24" s="239"/>
      <c r="CZY24" s="239"/>
      <c r="CZZ24" s="239"/>
      <c r="DAA24" s="239"/>
      <c r="DAB24" s="239"/>
      <c r="DAC24" s="239"/>
      <c r="DAD24" s="239"/>
      <c r="DAE24" s="239"/>
      <c r="DAF24" s="239"/>
      <c r="DAG24" s="239"/>
      <c r="DAH24" s="239"/>
      <c r="DAI24" s="239"/>
      <c r="DAJ24" s="239"/>
      <c r="DAK24" s="239"/>
      <c r="DAL24" s="239"/>
      <c r="DAM24" s="239"/>
      <c r="DAN24" s="239"/>
      <c r="DAO24" s="239"/>
      <c r="DAP24" s="239"/>
      <c r="DAQ24" s="239"/>
      <c r="DAR24" s="239"/>
      <c r="DAS24" s="239"/>
      <c r="DAT24" s="239"/>
      <c r="DAU24" s="239"/>
      <c r="DAV24" s="239"/>
      <c r="DAW24" s="239"/>
      <c r="DAX24" s="239"/>
      <c r="DAY24" s="239"/>
      <c r="DAZ24" s="239"/>
      <c r="DBA24" s="239"/>
      <c r="DBB24" s="239"/>
      <c r="DBC24" s="239"/>
      <c r="DBD24" s="239"/>
      <c r="DBE24" s="239"/>
      <c r="DBF24" s="239"/>
      <c r="DBG24" s="239"/>
      <c r="DBH24" s="239"/>
      <c r="DBI24" s="239"/>
      <c r="DBJ24" s="239"/>
      <c r="DBK24" s="239"/>
      <c r="DBL24" s="239"/>
      <c r="DBM24" s="239"/>
      <c r="DBN24" s="239"/>
      <c r="DBO24" s="239"/>
      <c r="DBP24" s="239"/>
      <c r="DBQ24" s="239"/>
      <c r="DBR24" s="239"/>
      <c r="DBS24" s="239"/>
      <c r="DBT24" s="239"/>
      <c r="DBU24" s="239"/>
      <c r="DBV24" s="239"/>
      <c r="DBW24" s="239"/>
      <c r="DBX24" s="239"/>
      <c r="DBY24" s="239"/>
      <c r="DBZ24" s="239"/>
      <c r="DCA24" s="239"/>
      <c r="DCB24" s="239"/>
      <c r="DCC24" s="239"/>
      <c r="DCD24" s="239"/>
      <c r="DCE24" s="239"/>
      <c r="DCF24" s="239"/>
      <c r="DCG24" s="239"/>
      <c r="DCH24" s="239"/>
      <c r="DCI24" s="239"/>
      <c r="DCJ24" s="239"/>
      <c r="DCK24" s="239"/>
      <c r="DCL24" s="239"/>
      <c r="DCM24" s="239"/>
      <c r="DCN24" s="239"/>
      <c r="DCO24" s="239"/>
      <c r="DCP24" s="239"/>
      <c r="DCQ24" s="239"/>
      <c r="DCR24" s="239"/>
      <c r="DCS24" s="239"/>
      <c r="DCT24" s="239"/>
      <c r="DCU24" s="239"/>
      <c r="DCV24" s="239"/>
      <c r="DCW24" s="239"/>
      <c r="DCX24" s="239"/>
      <c r="DCY24" s="239"/>
      <c r="DCZ24" s="239"/>
      <c r="DDA24" s="239"/>
      <c r="DDB24" s="239"/>
      <c r="DDC24" s="239"/>
      <c r="DDD24" s="239"/>
      <c r="DDE24" s="239"/>
      <c r="DDF24" s="239"/>
      <c r="DDG24" s="239"/>
      <c r="DDH24" s="239"/>
      <c r="DDI24" s="239"/>
      <c r="DDJ24" s="239"/>
      <c r="DDK24" s="239"/>
      <c r="DDL24" s="239"/>
      <c r="DDM24" s="239"/>
      <c r="DDN24" s="239"/>
      <c r="DDO24" s="239"/>
      <c r="DDP24" s="239"/>
      <c r="DDQ24" s="239"/>
      <c r="DDR24" s="239"/>
      <c r="DDS24" s="239"/>
      <c r="DDT24" s="239"/>
      <c r="DDU24" s="239"/>
      <c r="DDV24" s="239"/>
      <c r="DDW24" s="239"/>
      <c r="DDX24" s="239"/>
      <c r="DDY24" s="239"/>
      <c r="DDZ24" s="239"/>
      <c r="DEA24" s="239"/>
      <c r="DEB24" s="239"/>
      <c r="DEC24" s="239"/>
      <c r="DED24" s="239"/>
      <c r="DEE24" s="239"/>
      <c r="DEF24" s="239"/>
      <c r="DEG24" s="239"/>
      <c r="DEH24" s="239"/>
      <c r="DEI24" s="239"/>
      <c r="DEJ24" s="239"/>
      <c r="DEK24" s="239"/>
      <c r="DEL24" s="239"/>
      <c r="DEM24" s="239"/>
      <c r="DEN24" s="239"/>
      <c r="DEO24" s="239"/>
      <c r="DEP24" s="239"/>
      <c r="DEQ24" s="239"/>
      <c r="DER24" s="239"/>
      <c r="DES24" s="239"/>
      <c r="DET24" s="239"/>
      <c r="DEU24" s="239"/>
      <c r="DEV24" s="239"/>
      <c r="DEW24" s="239"/>
      <c r="DEX24" s="239"/>
      <c r="DEY24" s="239"/>
      <c r="DEZ24" s="239"/>
      <c r="DFA24" s="239"/>
      <c r="DFB24" s="239"/>
      <c r="DFC24" s="239"/>
      <c r="DFD24" s="239"/>
      <c r="DFE24" s="239"/>
      <c r="DFF24" s="239"/>
      <c r="DFG24" s="239"/>
      <c r="DFH24" s="239"/>
      <c r="DFI24" s="239"/>
      <c r="DFJ24" s="239"/>
      <c r="DFK24" s="239"/>
      <c r="DFL24" s="239"/>
      <c r="DFM24" s="239"/>
      <c r="DFN24" s="239"/>
      <c r="DFO24" s="239"/>
      <c r="DFP24" s="239"/>
      <c r="DFQ24" s="239"/>
      <c r="DFR24" s="239"/>
      <c r="DFS24" s="239"/>
      <c r="DFT24" s="239"/>
      <c r="DFU24" s="239"/>
      <c r="DFV24" s="239"/>
      <c r="DFW24" s="239"/>
      <c r="DFX24" s="239"/>
      <c r="DFY24" s="239"/>
      <c r="DFZ24" s="239"/>
      <c r="DGA24" s="239"/>
      <c r="DGB24" s="239"/>
      <c r="DGC24" s="239"/>
      <c r="DGD24" s="239"/>
      <c r="DGE24" s="239"/>
      <c r="DGF24" s="239"/>
      <c r="DGG24" s="239"/>
      <c r="DGH24" s="239"/>
      <c r="DGI24" s="239"/>
      <c r="DGJ24" s="239"/>
      <c r="DGK24" s="239"/>
      <c r="DGL24" s="239"/>
      <c r="DGM24" s="239"/>
      <c r="DGN24" s="239"/>
      <c r="DGO24" s="239"/>
      <c r="DGP24" s="239"/>
      <c r="DGQ24" s="239"/>
      <c r="DGR24" s="239"/>
      <c r="DGS24" s="239"/>
      <c r="DGT24" s="239"/>
      <c r="DGU24" s="239"/>
      <c r="DGV24" s="239"/>
      <c r="DGW24" s="239"/>
      <c r="DGX24" s="239"/>
      <c r="DGY24" s="239"/>
      <c r="DGZ24" s="239"/>
      <c r="DHA24" s="239"/>
      <c r="DHB24" s="239"/>
      <c r="DHC24" s="239"/>
      <c r="DHD24" s="239"/>
      <c r="DHE24" s="239"/>
      <c r="DHF24" s="239"/>
      <c r="DHG24" s="239"/>
      <c r="DHH24" s="239"/>
      <c r="DHI24" s="239"/>
      <c r="DHJ24" s="239"/>
      <c r="DHK24" s="239"/>
      <c r="DHL24" s="239"/>
      <c r="DHM24" s="239"/>
      <c r="DHN24" s="239"/>
      <c r="DHO24" s="239"/>
      <c r="DHP24" s="239"/>
      <c r="DHQ24" s="239"/>
      <c r="DHR24" s="239"/>
      <c r="DHS24" s="239"/>
      <c r="DHT24" s="239"/>
      <c r="DHU24" s="239"/>
      <c r="DHV24" s="239"/>
      <c r="DHW24" s="239"/>
      <c r="DHX24" s="239"/>
      <c r="DHY24" s="239"/>
      <c r="DHZ24" s="239"/>
      <c r="DIA24" s="239"/>
      <c r="DIB24" s="239"/>
      <c r="DIC24" s="239"/>
      <c r="DID24" s="239"/>
      <c r="DIE24" s="239"/>
      <c r="DIF24" s="239"/>
      <c r="DIG24" s="239"/>
      <c r="DIH24" s="239"/>
      <c r="DII24" s="239"/>
      <c r="DIJ24" s="239"/>
      <c r="DIK24" s="239"/>
      <c r="DIL24" s="239"/>
      <c r="DIM24" s="239"/>
      <c r="DIN24" s="239"/>
      <c r="DIO24" s="239"/>
      <c r="DIP24" s="239"/>
      <c r="DIQ24" s="239"/>
      <c r="DIR24" s="239"/>
      <c r="DIS24" s="239"/>
      <c r="DIT24" s="239"/>
      <c r="DIU24" s="239"/>
      <c r="DIV24" s="239"/>
      <c r="DIW24" s="239"/>
      <c r="DIX24" s="239"/>
      <c r="DIY24" s="239"/>
      <c r="DIZ24" s="239"/>
      <c r="DJA24" s="239"/>
      <c r="DJB24" s="239"/>
      <c r="DJC24" s="239"/>
      <c r="DJD24" s="239"/>
      <c r="DJE24" s="239"/>
      <c r="DJF24" s="239"/>
      <c r="DJG24" s="239"/>
      <c r="DJH24" s="239"/>
      <c r="DJI24" s="239"/>
      <c r="DJJ24" s="239"/>
      <c r="DJK24" s="239"/>
      <c r="DJL24" s="239"/>
      <c r="DJM24" s="239"/>
      <c r="DJN24" s="239"/>
      <c r="DJO24" s="239"/>
      <c r="DJP24" s="239"/>
      <c r="DJQ24" s="239"/>
      <c r="DJR24" s="239"/>
      <c r="DJS24" s="239"/>
      <c r="DJT24" s="239"/>
      <c r="DJU24" s="239"/>
      <c r="DJV24" s="239"/>
      <c r="DJW24" s="239"/>
      <c r="DJX24" s="239"/>
      <c r="DJY24" s="239"/>
      <c r="DJZ24" s="239"/>
      <c r="DKA24" s="239"/>
      <c r="DKB24" s="239"/>
      <c r="DKC24" s="239"/>
      <c r="DKD24" s="239"/>
      <c r="DKE24" s="239"/>
      <c r="DKF24" s="239"/>
      <c r="DKG24" s="239"/>
      <c r="DKH24" s="239"/>
      <c r="DKI24" s="239"/>
      <c r="DKJ24" s="239"/>
      <c r="DKK24" s="239"/>
      <c r="DKL24" s="239"/>
      <c r="DKM24" s="239"/>
      <c r="DKN24" s="239"/>
      <c r="DKO24" s="239"/>
      <c r="DKP24" s="239"/>
      <c r="DKQ24" s="239"/>
      <c r="DKR24" s="239"/>
      <c r="DKS24" s="239"/>
      <c r="DKT24" s="239"/>
      <c r="DKU24" s="239"/>
      <c r="DKV24" s="239"/>
      <c r="DKW24" s="239"/>
      <c r="DKX24" s="239"/>
      <c r="DKY24" s="239"/>
      <c r="DKZ24" s="239"/>
      <c r="DLA24" s="239"/>
      <c r="DLB24" s="239"/>
      <c r="DLC24" s="239"/>
      <c r="DLD24" s="239"/>
      <c r="DLE24" s="239"/>
      <c r="DLF24" s="239"/>
      <c r="DLG24" s="239"/>
      <c r="DLH24" s="239"/>
      <c r="DLI24" s="239"/>
      <c r="DLJ24" s="239"/>
      <c r="DLK24" s="239"/>
      <c r="DLL24" s="239"/>
      <c r="DLM24" s="239"/>
      <c r="DLN24" s="239"/>
      <c r="DLO24" s="239"/>
      <c r="DLP24" s="239"/>
      <c r="DLQ24" s="239"/>
      <c r="DLR24" s="239"/>
      <c r="DLS24" s="239"/>
      <c r="DLT24" s="239"/>
      <c r="DLU24" s="239"/>
      <c r="DLV24" s="239"/>
      <c r="DLW24" s="239"/>
      <c r="DLX24" s="239"/>
      <c r="DLY24" s="239"/>
      <c r="DLZ24" s="239"/>
      <c r="DMA24" s="239"/>
      <c r="DMB24" s="239"/>
      <c r="DMC24" s="239"/>
      <c r="DMD24" s="239"/>
      <c r="DME24" s="239"/>
      <c r="DMF24" s="239"/>
      <c r="DMG24" s="239"/>
      <c r="DMH24" s="239"/>
      <c r="DMI24" s="239"/>
      <c r="DMJ24" s="239"/>
      <c r="DMK24" s="239"/>
      <c r="DML24" s="239"/>
      <c r="DMM24" s="239"/>
      <c r="DMN24" s="239"/>
      <c r="DMO24" s="239"/>
      <c r="DMP24" s="239"/>
      <c r="DMQ24" s="239"/>
      <c r="DMR24" s="239"/>
      <c r="DMS24" s="239"/>
      <c r="DMT24" s="239"/>
      <c r="DMU24" s="239"/>
      <c r="DMV24" s="239"/>
      <c r="DMW24" s="239"/>
      <c r="DMX24" s="239"/>
      <c r="DMY24" s="239"/>
      <c r="DMZ24" s="239"/>
      <c r="DNA24" s="239"/>
      <c r="DNB24" s="239"/>
      <c r="DNC24" s="239"/>
      <c r="DND24" s="239"/>
      <c r="DNE24" s="239"/>
      <c r="DNF24" s="239"/>
      <c r="DNG24" s="239"/>
      <c r="DNH24" s="239"/>
      <c r="DNI24" s="239"/>
      <c r="DNJ24" s="239"/>
      <c r="DNK24" s="239"/>
      <c r="DNL24" s="239"/>
      <c r="DNM24" s="239"/>
      <c r="DNN24" s="239"/>
      <c r="DNO24" s="239"/>
      <c r="DNP24" s="239"/>
      <c r="DNQ24" s="239"/>
      <c r="DNR24" s="239"/>
      <c r="DNS24" s="239"/>
      <c r="DNT24" s="239"/>
      <c r="DNU24" s="239"/>
      <c r="DNV24" s="239"/>
      <c r="DNW24" s="239"/>
      <c r="DNX24" s="239"/>
      <c r="DNY24" s="239"/>
      <c r="DNZ24" s="239"/>
      <c r="DOA24" s="239"/>
      <c r="DOB24" s="239"/>
      <c r="DOC24" s="239"/>
      <c r="DOD24" s="239"/>
      <c r="DOE24" s="239"/>
      <c r="DOF24" s="239"/>
      <c r="DOG24" s="239"/>
      <c r="DOH24" s="239"/>
      <c r="DOI24" s="239"/>
      <c r="DOJ24" s="239"/>
      <c r="DOK24" s="239"/>
      <c r="DOL24" s="239"/>
      <c r="DOM24" s="239"/>
      <c r="DON24" s="239"/>
      <c r="DOO24" s="239"/>
      <c r="DOP24" s="239"/>
      <c r="DOQ24" s="239"/>
      <c r="DOR24" s="239"/>
      <c r="DOS24" s="239"/>
      <c r="DOT24" s="239"/>
      <c r="DOU24" s="239"/>
      <c r="DOV24" s="239"/>
      <c r="DOW24" s="239"/>
      <c r="DOX24" s="239"/>
      <c r="DOY24" s="239"/>
      <c r="DOZ24" s="239"/>
      <c r="DPA24" s="239"/>
      <c r="DPB24" s="239"/>
      <c r="DPC24" s="239"/>
      <c r="DPD24" s="239"/>
      <c r="DPE24" s="239"/>
      <c r="DPF24" s="239"/>
      <c r="DPG24" s="239"/>
      <c r="DPH24" s="239"/>
      <c r="DPI24" s="239"/>
      <c r="DPJ24" s="239"/>
      <c r="DPK24" s="239"/>
      <c r="DPL24" s="239"/>
      <c r="DPM24" s="239"/>
      <c r="DPN24" s="239"/>
      <c r="DPO24" s="239"/>
      <c r="DPP24" s="239"/>
      <c r="DPQ24" s="239"/>
      <c r="DPR24" s="239"/>
      <c r="DPS24" s="239"/>
      <c r="DPT24" s="239"/>
      <c r="DPU24" s="239"/>
      <c r="DPV24" s="239"/>
      <c r="DPW24" s="239"/>
      <c r="DPX24" s="239"/>
      <c r="DPY24" s="239"/>
      <c r="DPZ24" s="239"/>
      <c r="DQA24" s="239"/>
      <c r="DQB24" s="239"/>
      <c r="DQC24" s="239"/>
      <c r="DQD24" s="239"/>
      <c r="DQE24" s="239"/>
      <c r="DQF24" s="239"/>
      <c r="DQG24" s="239"/>
      <c r="DQH24" s="239"/>
      <c r="DQI24" s="239"/>
      <c r="DQJ24" s="239"/>
      <c r="DQK24" s="239"/>
      <c r="DQL24" s="239"/>
      <c r="DQM24" s="239"/>
      <c r="DQN24" s="239"/>
      <c r="DQO24" s="239"/>
      <c r="DQP24" s="239"/>
      <c r="DQQ24" s="239"/>
      <c r="DQR24" s="239"/>
      <c r="DQS24" s="239"/>
      <c r="DQT24" s="239"/>
      <c r="DQU24" s="239"/>
      <c r="DQV24" s="239"/>
      <c r="DQW24" s="239"/>
      <c r="DQX24" s="239"/>
      <c r="DQY24" s="239"/>
      <c r="DQZ24" s="239"/>
      <c r="DRA24" s="239"/>
      <c r="DRB24" s="239"/>
      <c r="DRC24" s="239"/>
      <c r="DRD24" s="239"/>
      <c r="DRE24" s="239"/>
      <c r="DRF24" s="239"/>
      <c r="DRG24" s="239"/>
      <c r="DRH24" s="239"/>
      <c r="DRI24" s="239"/>
      <c r="DRJ24" s="239"/>
      <c r="DRK24" s="239"/>
      <c r="DRL24" s="239"/>
      <c r="DRM24" s="239"/>
      <c r="DRN24" s="239"/>
      <c r="DRO24" s="239"/>
      <c r="DRP24" s="239"/>
      <c r="DRQ24" s="239"/>
      <c r="DRR24" s="239"/>
      <c r="DRS24" s="239"/>
      <c r="DRT24" s="239"/>
      <c r="DRU24" s="239"/>
      <c r="DRV24" s="239"/>
      <c r="DRW24" s="239"/>
      <c r="DRX24" s="239"/>
      <c r="DRY24" s="239"/>
      <c r="DRZ24" s="239"/>
      <c r="DSA24" s="239"/>
      <c r="DSB24" s="239"/>
      <c r="DSC24" s="239"/>
      <c r="DSD24" s="239"/>
      <c r="DSE24" s="239"/>
      <c r="DSF24" s="239"/>
      <c r="DSG24" s="239"/>
      <c r="DSH24" s="239"/>
      <c r="DSI24" s="239"/>
      <c r="DSJ24" s="239"/>
      <c r="DSK24" s="239"/>
      <c r="DSL24" s="239"/>
      <c r="DSM24" s="239"/>
      <c r="DSN24" s="239"/>
      <c r="DSO24" s="239"/>
      <c r="DSP24" s="239"/>
      <c r="DSQ24" s="239"/>
      <c r="DSR24" s="239"/>
      <c r="DSS24" s="239"/>
      <c r="DST24" s="239"/>
      <c r="DSU24" s="239"/>
      <c r="DSV24" s="239"/>
      <c r="DSW24" s="239"/>
      <c r="DSX24" s="239"/>
      <c r="DSY24" s="239"/>
      <c r="DSZ24" s="239"/>
      <c r="DTA24" s="239"/>
      <c r="DTB24" s="239"/>
      <c r="DTC24" s="239"/>
      <c r="DTD24" s="239"/>
      <c r="DTE24" s="239"/>
      <c r="DTF24" s="239"/>
      <c r="DTG24" s="239"/>
      <c r="DTH24" s="239"/>
      <c r="DTI24" s="239"/>
      <c r="DTJ24" s="239"/>
      <c r="DTK24" s="239"/>
      <c r="DTL24" s="239"/>
      <c r="DTM24" s="239"/>
      <c r="DTN24" s="239"/>
      <c r="DTO24" s="239"/>
      <c r="DTP24" s="239"/>
      <c r="DTQ24" s="239"/>
      <c r="DTR24" s="239"/>
      <c r="DTS24" s="239"/>
      <c r="DTT24" s="239"/>
      <c r="DTU24" s="239"/>
      <c r="DTV24" s="239"/>
      <c r="DTW24" s="239"/>
      <c r="DTX24" s="239"/>
      <c r="DTY24" s="239"/>
      <c r="DTZ24" s="239"/>
      <c r="DUA24" s="239"/>
      <c r="DUB24" s="239"/>
      <c r="DUC24" s="239"/>
      <c r="DUD24" s="239"/>
      <c r="DUE24" s="239"/>
      <c r="DUF24" s="239"/>
      <c r="DUG24" s="239"/>
      <c r="DUH24" s="239"/>
      <c r="DUI24" s="239"/>
      <c r="DUJ24" s="239"/>
      <c r="DUK24" s="239"/>
      <c r="DUL24" s="239"/>
      <c r="DUM24" s="239"/>
      <c r="DUN24" s="239"/>
      <c r="DUO24" s="239"/>
      <c r="DUP24" s="239"/>
      <c r="DUQ24" s="239"/>
      <c r="DUR24" s="239"/>
      <c r="DUS24" s="239"/>
      <c r="DUT24" s="239"/>
      <c r="DUU24" s="239"/>
      <c r="DUV24" s="239"/>
      <c r="DUW24" s="239"/>
      <c r="DUX24" s="239"/>
      <c r="DUY24" s="239"/>
      <c r="DUZ24" s="239"/>
      <c r="DVA24" s="239"/>
      <c r="DVB24" s="239"/>
      <c r="DVC24" s="239"/>
      <c r="DVD24" s="239"/>
      <c r="DVE24" s="239"/>
      <c r="DVF24" s="239"/>
      <c r="DVG24" s="239"/>
      <c r="DVH24" s="239"/>
      <c r="DVI24" s="239"/>
      <c r="DVJ24" s="239"/>
      <c r="DVK24" s="239"/>
      <c r="DVL24" s="239"/>
      <c r="DVM24" s="239"/>
      <c r="DVN24" s="239"/>
      <c r="DVO24" s="239"/>
      <c r="DVP24" s="239"/>
      <c r="DVQ24" s="239"/>
      <c r="DVR24" s="239"/>
      <c r="DVS24" s="239"/>
      <c r="DVT24" s="239"/>
      <c r="DVU24" s="239"/>
      <c r="DVV24" s="239"/>
      <c r="DVW24" s="239"/>
      <c r="DVX24" s="239"/>
      <c r="DVY24" s="239"/>
      <c r="DVZ24" s="239"/>
      <c r="DWA24" s="239"/>
      <c r="DWB24" s="239"/>
      <c r="DWC24" s="239"/>
      <c r="DWD24" s="239"/>
      <c r="DWE24" s="239"/>
      <c r="DWF24" s="239"/>
      <c r="DWG24" s="239"/>
      <c r="DWH24" s="239"/>
      <c r="DWI24" s="239"/>
      <c r="DWJ24" s="239"/>
      <c r="DWK24" s="239"/>
      <c r="DWL24" s="239"/>
      <c r="DWM24" s="239"/>
      <c r="DWN24" s="239"/>
      <c r="DWO24" s="239"/>
      <c r="DWP24" s="239"/>
      <c r="DWQ24" s="239"/>
      <c r="DWR24" s="239"/>
      <c r="DWS24" s="239"/>
      <c r="DWT24" s="239"/>
      <c r="DWU24" s="239"/>
      <c r="DWV24" s="239"/>
      <c r="DWW24" s="239"/>
      <c r="DWX24" s="239"/>
      <c r="DWY24" s="239"/>
      <c r="DWZ24" s="239"/>
      <c r="DXA24" s="239"/>
      <c r="DXB24" s="239"/>
      <c r="DXC24" s="239"/>
      <c r="DXD24" s="239"/>
      <c r="DXE24" s="239"/>
      <c r="DXF24" s="239"/>
      <c r="DXG24" s="239"/>
      <c r="DXH24" s="239"/>
      <c r="DXI24" s="239"/>
      <c r="DXJ24" s="239"/>
      <c r="DXK24" s="239"/>
      <c r="DXL24" s="239"/>
      <c r="DXM24" s="239"/>
      <c r="DXN24" s="239"/>
      <c r="DXO24" s="239"/>
      <c r="DXP24" s="239"/>
      <c r="DXQ24" s="239"/>
      <c r="DXR24" s="239"/>
      <c r="DXS24" s="239"/>
      <c r="DXT24" s="239"/>
      <c r="DXU24" s="239"/>
      <c r="DXV24" s="239"/>
      <c r="DXW24" s="239"/>
      <c r="DXX24" s="239"/>
      <c r="DXY24" s="239"/>
      <c r="DXZ24" s="239"/>
      <c r="DYA24" s="239"/>
      <c r="DYB24" s="239"/>
      <c r="DYC24" s="239"/>
      <c r="DYD24" s="239"/>
      <c r="DYE24" s="239"/>
      <c r="DYF24" s="239"/>
      <c r="DYG24" s="239"/>
      <c r="DYH24" s="239"/>
      <c r="DYI24" s="239"/>
      <c r="DYJ24" s="239"/>
      <c r="DYK24" s="239"/>
      <c r="DYL24" s="239"/>
      <c r="DYM24" s="239"/>
      <c r="DYN24" s="239"/>
      <c r="DYO24" s="239"/>
      <c r="DYP24" s="239"/>
      <c r="DYQ24" s="239"/>
      <c r="DYR24" s="239"/>
      <c r="DYS24" s="239"/>
      <c r="DYT24" s="239"/>
      <c r="DYU24" s="239"/>
      <c r="DYV24" s="239"/>
      <c r="DYW24" s="239"/>
      <c r="DYX24" s="239"/>
      <c r="DYY24" s="239"/>
      <c r="DYZ24" s="239"/>
      <c r="DZA24" s="239"/>
      <c r="DZB24" s="239"/>
      <c r="DZC24" s="239"/>
      <c r="DZD24" s="239"/>
      <c r="DZE24" s="239"/>
      <c r="DZF24" s="239"/>
      <c r="DZG24" s="239"/>
      <c r="DZH24" s="239"/>
      <c r="DZI24" s="239"/>
      <c r="DZJ24" s="239"/>
      <c r="DZK24" s="239"/>
      <c r="DZL24" s="239"/>
      <c r="DZM24" s="239"/>
      <c r="DZN24" s="239"/>
      <c r="DZO24" s="239"/>
      <c r="DZP24" s="239"/>
      <c r="DZQ24" s="239"/>
      <c r="DZR24" s="239"/>
      <c r="DZS24" s="239"/>
      <c r="DZT24" s="239"/>
      <c r="DZU24" s="239"/>
      <c r="DZV24" s="239"/>
      <c r="DZW24" s="239"/>
      <c r="DZX24" s="239"/>
      <c r="DZY24" s="239"/>
      <c r="DZZ24" s="239"/>
      <c r="EAA24" s="239"/>
      <c r="EAB24" s="239"/>
      <c r="EAC24" s="239"/>
      <c r="EAD24" s="239"/>
      <c r="EAE24" s="239"/>
      <c r="EAF24" s="239"/>
      <c r="EAG24" s="239"/>
      <c r="EAH24" s="239"/>
      <c r="EAI24" s="239"/>
      <c r="EAJ24" s="239"/>
      <c r="EAK24" s="239"/>
      <c r="EAL24" s="239"/>
      <c r="EAM24" s="239"/>
      <c r="EAN24" s="239"/>
      <c r="EAO24" s="239"/>
      <c r="EAP24" s="239"/>
      <c r="EAQ24" s="239"/>
      <c r="EAR24" s="239"/>
      <c r="EAS24" s="239"/>
      <c r="EAT24" s="239"/>
      <c r="EAU24" s="239"/>
      <c r="EAV24" s="239"/>
      <c r="EAW24" s="239"/>
      <c r="EAX24" s="239"/>
      <c r="EAY24" s="239"/>
      <c r="EAZ24" s="239"/>
      <c r="EBA24" s="239"/>
      <c r="EBB24" s="239"/>
      <c r="EBC24" s="239"/>
      <c r="EBD24" s="239"/>
      <c r="EBE24" s="239"/>
      <c r="EBF24" s="239"/>
      <c r="EBG24" s="239"/>
      <c r="EBH24" s="239"/>
      <c r="EBI24" s="239"/>
      <c r="EBJ24" s="239"/>
      <c r="EBK24" s="239"/>
      <c r="EBL24" s="239"/>
      <c r="EBM24" s="239"/>
      <c r="EBN24" s="239"/>
      <c r="EBO24" s="239"/>
      <c r="EBP24" s="239"/>
      <c r="EBQ24" s="239"/>
      <c r="EBR24" s="239"/>
      <c r="EBS24" s="239"/>
      <c r="EBT24" s="239"/>
      <c r="EBU24" s="239"/>
      <c r="EBV24" s="239"/>
      <c r="EBW24" s="239"/>
      <c r="EBX24" s="239"/>
      <c r="EBY24" s="239"/>
      <c r="EBZ24" s="239"/>
      <c r="ECA24" s="239"/>
      <c r="ECB24" s="239"/>
      <c r="ECC24" s="239"/>
      <c r="ECD24" s="239"/>
      <c r="ECE24" s="239"/>
      <c r="ECF24" s="239"/>
      <c r="ECG24" s="239"/>
      <c r="ECH24" s="239"/>
      <c r="ECI24" s="239"/>
      <c r="ECJ24" s="239"/>
      <c r="ECK24" s="239"/>
      <c r="ECL24" s="239"/>
      <c r="ECM24" s="239"/>
      <c r="ECN24" s="239"/>
      <c r="ECO24" s="239"/>
      <c r="ECP24" s="239"/>
      <c r="ECQ24" s="239"/>
      <c r="ECR24" s="239"/>
      <c r="ECS24" s="239"/>
      <c r="ECT24" s="239"/>
      <c r="ECU24" s="239"/>
      <c r="ECV24" s="239"/>
      <c r="ECW24" s="239"/>
      <c r="ECX24" s="239"/>
      <c r="ECY24" s="239"/>
      <c r="ECZ24" s="239"/>
      <c r="EDA24" s="239"/>
      <c r="EDB24" s="239"/>
      <c r="EDC24" s="239"/>
      <c r="EDD24" s="239"/>
      <c r="EDE24" s="239"/>
      <c r="EDF24" s="239"/>
      <c r="EDG24" s="239"/>
      <c r="EDH24" s="239"/>
      <c r="EDI24" s="239"/>
      <c r="EDJ24" s="239"/>
      <c r="EDK24" s="239"/>
      <c r="EDL24" s="239"/>
      <c r="EDM24" s="239"/>
      <c r="EDN24" s="239"/>
      <c r="EDO24" s="239"/>
      <c r="EDP24" s="239"/>
      <c r="EDQ24" s="239"/>
      <c r="EDR24" s="239"/>
      <c r="EDS24" s="239"/>
      <c r="EDT24" s="239"/>
      <c r="EDU24" s="239"/>
      <c r="EDV24" s="239"/>
      <c r="EDW24" s="239"/>
      <c r="EDX24" s="239"/>
      <c r="EDY24" s="239"/>
      <c r="EDZ24" s="239"/>
      <c r="EEA24" s="239"/>
      <c r="EEB24" s="239"/>
      <c r="EEC24" s="239"/>
      <c r="EED24" s="239"/>
      <c r="EEE24" s="239"/>
      <c r="EEF24" s="239"/>
      <c r="EEG24" s="239"/>
      <c r="EEH24" s="239"/>
      <c r="EEI24" s="239"/>
      <c r="EEJ24" s="239"/>
      <c r="EEK24" s="239"/>
      <c r="EEL24" s="239"/>
      <c r="EEM24" s="239"/>
      <c r="EEN24" s="239"/>
      <c r="EEO24" s="239"/>
      <c r="EEP24" s="239"/>
      <c r="EEQ24" s="239"/>
      <c r="EER24" s="239"/>
      <c r="EES24" s="239"/>
      <c r="EET24" s="239"/>
      <c r="EEU24" s="239"/>
      <c r="EEV24" s="239"/>
      <c r="EEW24" s="239"/>
      <c r="EEX24" s="239"/>
      <c r="EEY24" s="239"/>
      <c r="EEZ24" s="239"/>
      <c r="EFA24" s="239"/>
      <c r="EFB24" s="239"/>
      <c r="EFC24" s="239"/>
      <c r="EFD24" s="239"/>
      <c r="EFE24" s="239"/>
      <c r="EFF24" s="239"/>
      <c r="EFG24" s="239"/>
      <c r="EFH24" s="239"/>
      <c r="EFI24" s="239"/>
      <c r="EFJ24" s="239"/>
      <c r="EFK24" s="239"/>
      <c r="EFL24" s="239"/>
      <c r="EFM24" s="239"/>
      <c r="EFN24" s="239"/>
      <c r="EFO24" s="239"/>
      <c r="EFP24" s="239"/>
      <c r="EFQ24" s="239"/>
      <c r="EFR24" s="239"/>
      <c r="EFS24" s="239"/>
      <c r="EFT24" s="239"/>
      <c r="EFU24" s="239"/>
      <c r="EFV24" s="239"/>
      <c r="EFW24" s="239"/>
      <c r="EFX24" s="239"/>
      <c r="EFY24" s="239"/>
      <c r="EFZ24" s="239"/>
      <c r="EGA24" s="239"/>
      <c r="EGB24" s="239"/>
      <c r="EGC24" s="239"/>
      <c r="EGD24" s="239"/>
      <c r="EGE24" s="239"/>
      <c r="EGF24" s="239"/>
      <c r="EGG24" s="239"/>
      <c r="EGH24" s="239"/>
      <c r="EGI24" s="239"/>
      <c r="EGJ24" s="239"/>
      <c r="EGK24" s="239"/>
      <c r="EGL24" s="239"/>
      <c r="EGM24" s="239"/>
      <c r="EGN24" s="239"/>
      <c r="EGO24" s="239"/>
      <c r="EGP24" s="239"/>
      <c r="EGQ24" s="239"/>
      <c r="EGR24" s="239"/>
      <c r="EGS24" s="239"/>
      <c r="EGT24" s="239"/>
      <c r="EGU24" s="239"/>
      <c r="EGV24" s="239"/>
      <c r="EGW24" s="239"/>
      <c r="EGX24" s="239"/>
      <c r="EGY24" s="239"/>
      <c r="EGZ24" s="239"/>
      <c r="EHA24" s="239"/>
      <c r="EHB24" s="239"/>
      <c r="EHC24" s="239"/>
      <c r="EHD24" s="239"/>
      <c r="EHE24" s="239"/>
      <c r="EHF24" s="239"/>
      <c r="EHG24" s="239"/>
      <c r="EHH24" s="239"/>
      <c r="EHI24" s="239"/>
      <c r="EHJ24" s="239"/>
      <c r="EHK24" s="239"/>
      <c r="EHL24" s="239"/>
      <c r="EHM24" s="239"/>
      <c r="EHN24" s="239"/>
      <c r="EHO24" s="239"/>
      <c r="EHP24" s="239"/>
      <c r="EHQ24" s="239"/>
      <c r="EHR24" s="239"/>
      <c r="EHS24" s="239"/>
      <c r="EHT24" s="239"/>
      <c r="EHU24" s="239"/>
      <c r="EHV24" s="239"/>
      <c r="EHW24" s="239"/>
      <c r="EHX24" s="239"/>
      <c r="EHY24" s="239"/>
      <c r="EHZ24" s="239"/>
      <c r="EIA24" s="239"/>
      <c r="EIB24" s="239"/>
      <c r="EIC24" s="239"/>
      <c r="EID24" s="239"/>
      <c r="EIE24" s="239"/>
      <c r="EIF24" s="239"/>
      <c r="EIG24" s="239"/>
      <c r="EIH24" s="239"/>
      <c r="EII24" s="239"/>
      <c r="EIJ24" s="239"/>
      <c r="EIK24" s="239"/>
      <c r="EIL24" s="239"/>
      <c r="EIM24" s="239"/>
      <c r="EIN24" s="239"/>
      <c r="EIO24" s="239"/>
      <c r="EIP24" s="239"/>
      <c r="EIQ24" s="239"/>
      <c r="EIR24" s="239"/>
      <c r="EIS24" s="239"/>
      <c r="EIT24" s="239"/>
      <c r="EIU24" s="239"/>
      <c r="EIV24" s="239"/>
      <c r="EIW24" s="239"/>
      <c r="EIX24" s="239"/>
      <c r="EIY24" s="239"/>
      <c r="EIZ24" s="239"/>
      <c r="EJA24" s="239"/>
      <c r="EJB24" s="239"/>
      <c r="EJC24" s="239"/>
      <c r="EJD24" s="239"/>
      <c r="EJE24" s="239"/>
      <c r="EJF24" s="239"/>
      <c r="EJG24" s="239"/>
      <c r="EJH24" s="239"/>
      <c r="EJI24" s="239"/>
      <c r="EJJ24" s="239"/>
      <c r="EJK24" s="239"/>
      <c r="EJL24" s="239"/>
      <c r="EJM24" s="239"/>
      <c r="EJN24" s="239"/>
      <c r="EJO24" s="239"/>
      <c r="EJP24" s="239"/>
      <c r="EJQ24" s="239"/>
      <c r="EJR24" s="239"/>
      <c r="EJS24" s="239"/>
      <c r="EJT24" s="239"/>
      <c r="EJU24" s="239"/>
      <c r="EJV24" s="239"/>
      <c r="EJW24" s="239"/>
      <c r="EJX24" s="239"/>
      <c r="EJY24" s="239"/>
      <c r="EJZ24" s="239"/>
      <c r="EKA24" s="239"/>
      <c r="EKB24" s="239"/>
      <c r="EKC24" s="239"/>
      <c r="EKD24" s="239"/>
      <c r="EKE24" s="239"/>
      <c r="EKF24" s="239"/>
      <c r="EKG24" s="239"/>
      <c r="EKH24" s="239"/>
      <c r="EKI24" s="239"/>
      <c r="EKJ24" s="239"/>
      <c r="EKK24" s="239"/>
      <c r="EKL24" s="239"/>
      <c r="EKM24" s="239"/>
      <c r="EKN24" s="239"/>
      <c r="EKO24" s="239"/>
      <c r="EKP24" s="239"/>
      <c r="EKQ24" s="239"/>
      <c r="EKR24" s="239"/>
      <c r="EKS24" s="239"/>
      <c r="EKT24" s="239"/>
      <c r="EKU24" s="239"/>
      <c r="EKV24" s="239"/>
      <c r="EKW24" s="239"/>
      <c r="EKX24" s="239"/>
      <c r="EKY24" s="239"/>
      <c r="EKZ24" s="239"/>
      <c r="ELA24" s="239"/>
      <c r="ELB24" s="239"/>
      <c r="ELC24" s="239"/>
      <c r="ELD24" s="239"/>
      <c r="ELE24" s="239"/>
      <c r="ELF24" s="239"/>
      <c r="ELG24" s="239"/>
      <c r="ELH24" s="239"/>
      <c r="ELI24" s="239"/>
      <c r="ELJ24" s="239"/>
      <c r="ELK24" s="239"/>
      <c r="ELL24" s="239"/>
      <c r="ELM24" s="239"/>
      <c r="ELN24" s="239"/>
      <c r="ELO24" s="239"/>
      <c r="ELP24" s="239"/>
      <c r="ELQ24" s="239"/>
      <c r="ELR24" s="239"/>
      <c r="ELS24" s="239"/>
      <c r="ELT24" s="239"/>
      <c r="ELU24" s="239"/>
      <c r="ELV24" s="239"/>
      <c r="ELW24" s="239"/>
      <c r="ELX24" s="239"/>
      <c r="ELY24" s="239"/>
      <c r="ELZ24" s="239"/>
      <c r="EMA24" s="239"/>
      <c r="EMB24" s="239"/>
      <c r="EMC24" s="239"/>
      <c r="EMD24" s="239"/>
      <c r="EME24" s="239"/>
      <c r="EMF24" s="239"/>
      <c r="EMG24" s="239"/>
      <c r="EMH24" s="239"/>
      <c r="EMI24" s="239"/>
      <c r="EMJ24" s="239"/>
      <c r="EMK24" s="239"/>
      <c r="EML24" s="239"/>
      <c r="EMM24" s="239"/>
      <c r="EMN24" s="239"/>
      <c r="EMO24" s="239"/>
      <c r="EMP24" s="239"/>
      <c r="EMQ24" s="239"/>
      <c r="EMR24" s="239"/>
      <c r="EMS24" s="239"/>
      <c r="EMT24" s="239"/>
      <c r="EMU24" s="239"/>
      <c r="EMV24" s="239"/>
      <c r="EMW24" s="239"/>
      <c r="EMX24" s="239"/>
      <c r="EMY24" s="239"/>
      <c r="EMZ24" s="239"/>
      <c r="ENA24" s="239"/>
      <c r="ENB24" s="239"/>
      <c r="ENC24" s="239"/>
      <c r="END24" s="239"/>
      <c r="ENE24" s="239"/>
      <c r="ENF24" s="239"/>
      <c r="ENG24" s="239"/>
      <c r="ENH24" s="239"/>
      <c r="ENI24" s="239"/>
      <c r="ENJ24" s="239"/>
      <c r="ENK24" s="239"/>
      <c r="ENL24" s="239"/>
      <c r="ENM24" s="239"/>
      <c r="ENN24" s="239"/>
      <c r="ENO24" s="239"/>
      <c r="ENP24" s="239"/>
      <c r="ENQ24" s="239"/>
      <c r="ENR24" s="239"/>
      <c r="ENS24" s="239"/>
      <c r="ENT24" s="239"/>
      <c r="ENU24" s="239"/>
      <c r="ENV24" s="239"/>
      <c r="ENW24" s="239"/>
      <c r="ENX24" s="239"/>
      <c r="ENY24" s="239"/>
      <c r="ENZ24" s="239"/>
      <c r="EOA24" s="239"/>
      <c r="EOB24" s="239"/>
      <c r="EOC24" s="239"/>
      <c r="EOD24" s="239"/>
      <c r="EOE24" s="239"/>
      <c r="EOF24" s="239"/>
      <c r="EOG24" s="239"/>
      <c r="EOH24" s="239"/>
      <c r="EOI24" s="239"/>
      <c r="EOJ24" s="239"/>
      <c r="EOK24" s="239"/>
      <c r="EOL24" s="239"/>
      <c r="EOM24" s="239"/>
      <c r="EON24" s="239"/>
      <c r="EOO24" s="239"/>
      <c r="EOP24" s="239"/>
      <c r="EOQ24" s="239"/>
      <c r="EOR24" s="239"/>
      <c r="EOS24" s="239"/>
      <c r="EOT24" s="239"/>
      <c r="EOU24" s="239"/>
      <c r="EOV24" s="239"/>
      <c r="EOW24" s="239"/>
      <c r="EOX24" s="239"/>
      <c r="EOY24" s="239"/>
      <c r="EOZ24" s="239"/>
      <c r="EPA24" s="239"/>
      <c r="EPB24" s="239"/>
      <c r="EPC24" s="239"/>
      <c r="EPD24" s="239"/>
      <c r="EPE24" s="239"/>
      <c r="EPF24" s="239"/>
      <c r="EPG24" s="239"/>
      <c r="EPH24" s="239"/>
      <c r="EPI24" s="239"/>
      <c r="EPJ24" s="239"/>
      <c r="EPK24" s="239"/>
      <c r="EPL24" s="239"/>
      <c r="EPM24" s="239"/>
      <c r="EPN24" s="239"/>
      <c r="EPO24" s="239"/>
      <c r="EPP24" s="239"/>
      <c r="EPQ24" s="239"/>
      <c r="EPR24" s="239"/>
      <c r="EPS24" s="239"/>
      <c r="EPT24" s="239"/>
      <c r="EPU24" s="239"/>
      <c r="EPV24" s="239"/>
      <c r="EPW24" s="239"/>
      <c r="EPX24" s="239"/>
      <c r="EPY24" s="239"/>
      <c r="EPZ24" s="239"/>
      <c r="EQA24" s="239"/>
      <c r="EQB24" s="239"/>
      <c r="EQC24" s="239"/>
      <c r="EQD24" s="239"/>
      <c r="EQE24" s="239"/>
      <c r="EQF24" s="239"/>
      <c r="EQG24" s="239"/>
      <c r="EQH24" s="239"/>
      <c r="EQI24" s="239"/>
      <c r="EQJ24" s="239"/>
      <c r="EQK24" s="239"/>
      <c r="EQL24" s="239"/>
      <c r="EQM24" s="239"/>
      <c r="EQN24" s="239"/>
      <c r="EQO24" s="239"/>
      <c r="EQP24" s="239"/>
      <c r="EQQ24" s="239"/>
      <c r="EQR24" s="239"/>
      <c r="EQS24" s="239"/>
      <c r="EQT24" s="239"/>
      <c r="EQU24" s="239"/>
      <c r="EQV24" s="239"/>
      <c r="EQW24" s="239"/>
      <c r="EQX24" s="239"/>
      <c r="EQY24" s="239"/>
      <c r="EQZ24" s="239"/>
      <c r="ERA24" s="239"/>
      <c r="ERB24" s="239"/>
      <c r="ERC24" s="239"/>
      <c r="ERD24" s="239"/>
      <c r="ERE24" s="239"/>
      <c r="ERF24" s="239"/>
      <c r="ERG24" s="239"/>
      <c r="ERH24" s="239"/>
      <c r="ERI24" s="239"/>
      <c r="ERJ24" s="239"/>
      <c r="ERK24" s="239"/>
      <c r="ERL24" s="239"/>
      <c r="ERM24" s="239"/>
      <c r="ERN24" s="239"/>
      <c r="ERO24" s="239"/>
      <c r="ERP24" s="239"/>
      <c r="ERQ24" s="239"/>
      <c r="ERR24" s="239"/>
      <c r="ERS24" s="239"/>
      <c r="ERT24" s="239"/>
      <c r="ERU24" s="239"/>
      <c r="ERV24" s="239"/>
      <c r="ERW24" s="239"/>
      <c r="ERX24" s="239"/>
      <c r="ERY24" s="239"/>
      <c r="ERZ24" s="239"/>
      <c r="ESA24" s="239"/>
      <c r="ESB24" s="239"/>
      <c r="ESC24" s="239"/>
      <c r="ESD24" s="239"/>
      <c r="ESE24" s="239"/>
      <c r="ESF24" s="239"/>
      <c r="ESG24" s="239"/>
      <c r="ESH24" s="239"/>
      <c r="ESI24" s="239"/>
      <c r="ESJ24" s="239"/>
      <c r="ESK24" s="239"/>
      <c r="ESL24" s="239"/>
      <c r="ESM24" s="239"/>
      <c r="ESN24" s="239"/>
      <c r="ESO24" s="239"/>
      <c r="ESP24" s="239"/>
      <c r="ESQ24" s="239"/>
      <c r="ESR24" s="239"/>
      <c r="ESS24" s="239"/>
      <c r="EST24" s="239"/>
      <c r="ESU24" s="239"/>
      <c r="ESV24" s="239"/>
      <c r="ESW24" s="239"/>
      <c r="ESX24" s="239"/>
      <c r="ESY24" s="239"/>
      <c r="ESZ24" s="239"/>
      <c r="ETA24" s="239"/>
      <c r="ETB24" s="239"/>
      <c r="ETC24" s="239"/>
      <c r="ETD24" s="239"/>
      <c r="ETE24" s="239"/>
      <c r="ETF24" s="239"/>
      <c r="ETG24" s="239"/>
      <c r="ETH24" s="239"/>
      <c r="ETI24" s="239"/>
      <c r="ETJ24" s="239"/>
      <c r="ETK24" s="239"/>
      <c r="ETL24" s="239"/>
      <c r="ETM24" s="239"/>
      <c r="ETN24" s="239"/>
      <c r="ETO24" s="239"/>
      <c r="ETP24" s="239"/>
      <c r="ETQ24" s="239"/>
      <c r="ETR24" s="239"/>
      <c r="ETS24" s="239"/>
      <c r="ETT24" s="239"/>
      <c r="ETU24" s="239"/>
      <c r="ETV24" s="239"/>
      <c r="ETW24" s="239"/>
      <c r="ETX24" s="239"/>
      <c r="ETY24" s="239"/>
      <c r="ETZ24" s="239"/>
      <c r="EUA24" s="239"/>
      <c r="EUB24" s="239"/>
      <c r="EUC24" s="239"/>
      <c r="EUD24" s="239"/>
      <c r="EUE24" s="239"/>
      <c r="EUF24" s="239"/>
      <c r="EUG24" s="239"/>
      <c r="EUH24" s="239"/>
      <c r="EUI24" s="239"/>
      <c r="EUJ24" s="239"/>
      <c r="EUK24" s="239"/>
      <c r="EUL24" s="239"/>
      <c r="EUM24" s="239"/>
      <c r="EUN24" s="239"/>
      <c r="EUO24" s="239"/>
      <c r="EUP24" s="239"/>
      <c r="EUQ24" s="239"/>
      <c r="EUR24" s="239"/>
      <c r="EUS24" s="239"/>
      <c r="EUT24" s="239"/>
      <c r="EUU24" s="239"/>
      <c r="EUV24" s="239"/>
      <c r="EUW24" s="239"/>
      <c r="EUX24" s="239"/>
      <c r="EUY24" s="239"/>
      <c r="EUZ24" s="239"/>
      <c r="EVA24" s="239"/>
      <c r="EVB24" s="239"/>
      <c r="EVC24" s="239"/>
      <c r="EVD24" s="239"/>
      <c r="EVE24" s="239"/>
      <c r="EVF24" s="239"/>
      <c r="EVG24" s="239"/>
      <c r="EVH24" s="239"/>
      <c r="EVI24" s="239"/>
      <c r="EVJ24" s="239"/>
      <c r="EVK24" s="239"/>
      <c r="EVL24" s="239"/>
      <c r="EVM24" s="239"/>
      <c r="EVN24" s="239"/>
      <c r="EVO24" s="239"/>
      <c r="EVP24" s="239"/>
      <c r="EVQ24" s="239"/>
      <c r="EVR24" s="239"/>
      <c r="EVS24" s="239"/>
      <c r="EVT24" s="239"/>
      <c r="EVU24" s="239"/>
      <c r="EVV24" s="239"/>
      <c r="EVW24" s="239"/>
      <c r="EVX24" s="239"/>
      <c r="EVY24" s="239"/>
      <c r="EVZ24" s="239"/>
      <c r="EWA24" s="239"/>
      <c r="EWB24" s="239"/>
      <c r="EWC24" s="239"/>
      <c r="EWD24" s="239"/>
      <c r="EWE24" s="239"/>
      <c r="EWF24" s="239"/>
      <c r="EWG24" s="239"/>
      <c r="EWH24" s="239"/>
      <c r="EWI24" s="239"/>
      <c r="EWJ24" s="239"/>
      <c r="EWK24" s="239"/>
      <c r="EWL24" s="239"/>
      <c r="EWM24" s="239"/>
      <c r="EWN24" s="239"/>
      <c r="EWO24" s="239"/>
      <c r="EWP24" s="239"/>
      <c r="EWQ24" s="239"/>
      <c r="EWR24" s="239"/>
      <c r="EWS24" s="239"/>
      <c r="EWT24" s="239"/>
      <c r="EWU24" s="239"/>
      <c r="EWV24" s="239"/>
      <c r="EWW24" s="239"/>
      <c r="EWX24" s="239"/>
      <c r="EWY24" s="239"/>
      <c r="EWZ24" s="239"/>
      <c r="EXA24" s="239"/>
      <c r="EXB24" s="239"/>
      <c r="EXC24" s="239"/>
      <c r="EXD24" s="239"/>
      <c r="EXE24" s="239"/>
      <c r="EXF24" s="239"/>
      <c r="EXG24" s="239"/>
      <c r="EXH24" s="239"/>
      <c r="EXI24" s="239"/>
      <c r="EXJ24" s="239"/>
      <c r="EXK24" s="239"/>
      <c r="EXL24" s="239"/>
      <c r="EXM24" s="239"/>
      <c r="EXN24" s="239"/>
      <c r="EXO24" s="239"/>
      <c r="EXP24" s="239"/>
      <c r="EXQ24" s="239"/>
      <c r="EXR24" s="239"/>
      <c r="EXS24" s="239"/>
      <c r="EXT24" s="239"/>
      <c r="EXU24" s="239"/>
      <c r="EXV24" s="239"/>
      <c r="EXW24" s="239"/>
      <c r="EXX24" s="239"/>
      <c r="EXY24" s="239"/>
      <c r="EXZ24" s="239"/>
      <c r="EYA24" s="239"/>
      <c r="EYB24" s="239"/>
      <c r="EYC24" s="239"/>
      <c r="EYD24" s="239"/>
      <c r="EYE24" s="239"/>
      <c r="EYF24" s="239"/>
      <c r="EYG24" s="239"/>
      <c r="EYH24" s="239"/>
      <c r="EYI24" s="239"/>
      <c r="EYJ24" s="239"/>
      <c r="EYK24" s="239"/>
      <c r="EYL24" s="239"/>
      <c r="EYM24" s="239"/>
      <c r="EYN24" s="239"/>
      <c r="EYO24" s="239"/>
      <c r="EYP24" s="239"/>
      <c r="EYQ24" s="239"/>
      <c r="EYR24" s="239"/>
      <c r="EYS24" s="239"/>
      <c r="EYT24" s="239"/>
      <c r="EYU24" s="239"/>
      <c r="EYV24" s="239"/>
      <c r="EYW24" s="239"/>
      <c r="EYX24" s="239"/>
      <c r="EYY24" s="239"/>
      <c r="EYZ24" s="239"/>
      <c r="EZA24" s="239"/>
      <c r="EZB24" s="239"/>
      <c r="EZC24" s="239"/>
      <c r="EZD24" s="239"/>
      <c r="EZE24" s="239"/>
      <c r="EZF24" s="239"/>
      <c r="EZG24" s="239"/>
      <c r="EZH24" s="239"/>
      <c r="EZI24" s="239"/>
      <c r="EZJ24" s="239"/>
      <c r="EZK24" s="239"/>
      <c r="EZL24" s="239"/>
      <c r="EZM24" s="239"/>
      <c r="EZN24" s="239"/>
      <c r="EZO24" s="239"/>
      <c r="EZP24" s="239"/>
      <c r="EZQ24" s="239"/>
      <c r="EZR24" s="239"/>
      <c r="EZS24" s="239"/>
      <c r="EZT24" s="239"/>
      <c r="EZU24" s="239"/>
      <c r="EZV24" s="239"/>
      <c r="EZW24" s="239"/>
      <c r="EZX24" s="239"/>
      <c r="EZY24" s="239"/>
      <c r="EZZ24" s="239"/>
      <c r="FAA24" s="239"/>
      <c r="FAB24" s="239"/>
      <c r="FAC24" s="239"/>
      <c r="FAD24" s="239"/>
      <c r="FAE24" s="239"/>
      <c r="FAF24" s="239"/>
      <c r="FAG24" s="239"/>
      <c r="FAH24" s="239"/>
      <c r="FAI24" s="239"/>
      <c r="FAJ24" s="239"/>
      <c r="FAK24" s="239"/>
      <c r="FAL24" s="239"/>
      <c r="FAM24" s="239"/>
      <c r="FAN24" s="239"/>
      <c r="FAO24" s="239"/>
      <c r="FAP24" s="239"/>
      <c r="FAQ24" s="239"/>
      <c r="FAR24" s="239"/>
      <c r="FAS24" s="239"/>
      <c r="FAT24" s="239"/>
      <c r="FAU24" s="239"/>
      <c r="FAV24" s="239"/>
      <c r="FAW24" s="239"/>
      <c r="FAX24" s="239"/>
      <c r="FAY24" s="239"/>
      <c r="FAZ24" s="239"/>
      <c r="FBA24" s="239"/>
      <c r="FBB24" s="239"/>
      <c r="FBC24" s="239"/>
      <c r="FBD24" s="239"/>
      <c r="FBE24" s="239"/>
      <c r="FBF24" s="239"/>
      <c r="FBG24" s="239"/>
      <c r="FBH24" s="239"/>
      <c r="FBI24" s="239"/>
      <c r="FBJ24" s="239"/>
      <c r="FBK24" s="239"/>
      <c r="FBL24" s="239"/>
      <c r="FBM24" s="239"/>
      <c r="FBN24" s="239"/>
      <c r="FBO24" s="239"/>
      <c r="FBP24" s="239"/>
      <c r="FBQ24" s="239"/>
      <c r="FBR24" s="239"/>
      <c r="FBS24" s="239"/>
      <c r="FBT24" s="239"/>
      <c r="FBU24" s="239"/>
      <c r="FBV24" s="239"/>
      <c r="FBW24" s="239"/>
      <c r="FBX24" s="239"/>
      <c r="FBY24" s="239"/>
      <c r="FBZ24" s="239"/>
      <c r="FCA24" s="239"/>
      <c r="FCB24" s="239"/>
      <c r="FCC24" s="239"/>
      <c r="FCD24" s="239"/>
      <c r="FCE24" s="239"/>
      <c r="FCF24" s="239"/>
      <c r="FCG24" s="239"/>
      <c r="FCH24" s="239"/>
      <c r="FCI24" s="239"/>
      <c r="FCJ24" s="239"/>
      <c r="FCK24" s="239"/>
      <c r="FCL24" s="239"/>
      <c r="FCM24" s="239"/>
      <c r="FCN24" s="239"/>
      <c r="FCO24" s="239"/>
      <c r="FCP24" s="239"/>
      <c r="FCQ24" s="239"/>
      <c r="FCR24" s="239"/>
      <c r="FCS24" s="239"/>
      <c r="FCT24" s="239"/>
      <c r="FCU24" s="239"/>
      <c r="FCV24" s="239"/>
      <c r="FCW24" s="239"/>
      <c r="FCX24" s="239"/>
      <c r="FCY24" s="239"/>
      <c r="FCZ24" s="239"/>
      <c r="FDA24" s="239"/>
      <c r="FDB24" s="239"/>
      <c r="FDC24" s="239"/>
      <c r="FDD24" s="239"/>
      <c r="FDE24" s="239"/>
      <c r="FDF24" s="239"/>
      <c r="FDG24" s="239"/>
      <c r="FDH24" s="239"/>
      <c r="FDI24" s="239"/>
      <c r="FDJ24" s="239"/>
      <c r="FDK24" s="239"/>
      <c r="FDL24" s="239"/>
      <c r="FDM24" s="239"/>
      <c r="FDN24" s="239"/>
      <c r="FDO24" s="239"/>
      <c r="FDP24" s="239"/>
      <c r="FDQ24" s="239"/>
      <c r="FDR24" s="239"/>
      <c r="FDS24" s="239"/>
      <c r="FDT24" s="239"/>
      <c r="FDU24" s="239"/>
      <c r="FDV24" s="239"/>
      <c r="FDW24" s="239"/>
      <c r="FDX24" s="239"/>
      <c r="FDY24" s="239"/>
      <c r="FDZ24" s="239"/>
      <c r="FEA24" s="239"/>
      <c r="FEB24" s="239"/>
      <c r="FEC24" s="239"/>
      <c r="FED24" s="239"/>
      <c r="FEE24" s="239"/>
      <c r="FEF24" s="239"/>
      <c r="FEG24" s="239"/>
      <c r="FEH24" s="239"/>
      <c r="FEI24" s="239"/>
      <c r="FEJ24" s="239"/>
      <c r="FEK24" s="239"/>
      <c r="FEL24" s="239"/>
      <c r="FEM24" s="239"/>
      <c r="FEN24" s="239"/>
      <c r="FEO24" s="239"/>
      <c r="FEP24" s="239"/>
      <c r="FEQ24" s="239"/>
      <c r="FER24" s="239"/>
      <c r="FES24" s="239"/>
      <c r="FET24" s="239"/>
      <c r="FEU24" s="239"/>
      <c r="FEV24" s="239"/>
      <c r="FEW24" s="239"/>
      <c r="FEX24" s="239"/>
      <c r="FEY24" s="239"/>
      <c r="FEZ24" s="239"/>
      <c r="FFA24" s="239"/>
      <c r="FFB24" s="239"/>
      <c r="FFC24" s="239"/>
      <c r="FFD24" s="239"/>
      <c r="FFE24" s="239"/>
      <c r="FFF24" s="239"/>
      <c r="FFG24" s="239"/>
      <c r="FFH24" s="239"/>
      <c r="FFI24" s="239"/>
      <c r="FFJ24" s="239"/>
      <c r="FFK24" s="239"/>
      <c r="FFL24" s="239"/>
      <c r="FFM24" s="239"/>
      <c r="FFN24" s="239"/>
      <c r="FFO24" s="239"/>
      <c r="FFP24" s="239"/>
      <c r="FFQ24" s="239"/>
      <c r="FFR24" s="239"/>
      <c r="FFS24" s="239"/>
      <c r="FFT24" s="239"/>
      <c r="FFU24" s="239"/>
      <c r="FFV24" s="239"/>
      <c r="FFW24" s="239"/>
      <c r="FFX24" s="239"/>
      <c r="FFY24" s="239"/>
      <c r="FFZ24" s="239"/>
      <c r="FGA24" s="239"/>
      <c r="FGB24" s="239"/>
      <c r="FGC24" s="239"/>
      <c r="FGD24" s="239"/>
      <c r="FGE24" s="239"/>
      <c r="FGF24" s="239"/>
      <c r="FGG24" s="239"/>
      <c r="FGH24" s="239"/>
      <c r="FGI24" s="239"/>
      <c r="FGJ24" s="239"/>
      <c r="FGK24" s="239"/>
      <c r="FGL24" s="239"/>
      <c r="FGM24" s="239"/>
      <c r="FGN24" s="239"/>
      <c r="FGO24" s="239"/>
      <c r="FGP24" s="239"/>
      <c r="FGQ24" s="239"/>
      <c r="FGR24" s="239"/>
      <c r="FGS24" s="239"/>
      <c r="FGT24" s="239"/>
      <c r="FGU24" s="239"/>
      <c r="FGV24" s="239"/>
      <c r="FGW24" s="239"/>
      <c r="FGX24" s="239"/>
      <c r="FGY24" s="239"/>
      <c r="FGZ24" s="239"/>
      <c r="FHA24" s="239"/>
      <c r="FHB24" s="239"/>
      <c r="FHC24" s="239"/>
      <c r="FHD24" s="239"/>
      <c r="FHE24" s="239"/>
      <c r="FHF24" s="239"/>
      <c r="FHG24" s="239"/>
      <c r="FHH24" s="239"/>
      <c r="FHI24" s="239"/>
      <c r="FHJ24" s="239"/>
      <c r="FHK24" s="239"/>
      <c r="FHL24" s="239"/>
      <c r="FHM24" s="239"/>
      <c r="FHN24" s="239"/>
      <c r="FHO24" s="239"/>
      <c r="FHP24" s="239"/>
      <c r="FHQ24" s="239"/>
      <c r="FHR24" s="239"/>
      <c r="FHS24" s="239"/>
      <c r="FHT24" s="239"/>
      <c r="FHU24" s="239"/>
      <c r="FHV24" s="239"/>
      <c r="FHW24" s="239"/>
      <c r="FHX24" s="239"/>
      <c r="FHY24" s="239"/>
      <c r="FHZ24" s="239"/>
      <c r="FIA24" s="239"/>
      <c r="FIB24" s="239"/>
      <c r="FIC24" s="239"/>
      <c r="FID24" s="239"/>
      <c r="FIE24" s="239"/>
      <c r="FIF24" s="239"/>
      <c r="FIG24" s="239"/>
      <c r="FIH24" s="239"/>
      <c r="FII24" s="239"/>
      <c r="FIJ24" s="239"/>
      <c r="FIK24" s="239"/>
      <c r="FIL24" s="239"/>
      <c r="FIM24" s="239"/>
      <c r="FIN24" s="239"/>
      <c r="FIO24" s="239"/>
      <c r="FIP24" s="239"/>
      <c r="FIQ24" s="239"/>
      <c r="FIR24" s="239"/>
      <c r="FIS24" s="239"/>
      <c r="FIT24" s="239"/>
      <c r="FIU24" s="239"/>
      <c r="FIV24" s="239"/>
      <c r="FIW24" s="239"/>
      <c r="FIX24" s="239"/>
      <c r="FIY24" s="239"/>
      <c r="FIZ24" s="239"/>
      <c r="FJA24" s="239"/>
      <c r="FJB24" s="239"/>
      <c r="FJC24" s="239"/>
      <c r="FJD24" s="239"/>
      <c r="FJE24" s="239"/>
      <c r="FJF24" s="239"/>
      <c r="FJG24" s="239"/>
      <c r="FJH24" s="239"/>
      <c r="FJI24" s="239"/>
      <c r="FJJ24" s="239"/>
      <c r="FJK24" s="239"/>
      <c r="FJL24" s="239"/>
      <c r="FJM24" s="239"/>
      <c r="FJN24" s="239"/>
      <c r="FJO24" s="239"/>
      <c r="FJP24" s="239"/>
      <c r="FJQ24" s="239"/>
      <c r="FJR24" s="239"/>
      <c r="FJS24" s="239"/>
      <c r="FJT24" s="239"/>
      <c r="FJU24" s="239"/>
      <c r="FJV24" s="239"/>
      <c r="FJW24" s="239"/>
      <c r="FJX24" s="239"/>
      <c r="FJY24" s="239"/>
      <c r="FJZ24" s="239"/>
      <c r="FKA24" s="239"/>
      <c r="FKB24" s="239"/>
      <c r="FKC24" s="239"/>
      <c r="FKD24" s="239"/>
      <c r="FKE24" s="239"/>
      <c r="FKF24" s="239"/>
      <c r="FKG24" s="239"/>
      <c r="FKH24" s="239"/>
      <c r="FKI24" s="239"/>
      <c r="FKJ24" s="239"/>
      <c r="FKK24" s="239"/>
      <c r="FKL24" s="239"/>
      <c r="FKM24" s="239"/>
      <c r="FKN24" s="239"/>
      <c r="FKO24" s="239"/>
      <c r="FKP24" s="239"/>
      <c r="FKQ24" s="239"/>
      <c r="FKR24" s="239"/>
      <c r="FKS24" s="239"/>
      <c r="FKT24" s="239"/>
      <c r="FKU24" s="239"/>
      <c r="FKV24" s="239"/>
      <c r="FKW24" s="239"/>
      <c r="FKX24" s="239"/>
      <c r="FKY24" s="239"/>
      <c r="FKZ24" s="239"/>
      <c r="FLA24" s="239"/>
      <c r="FLB24" s="239"/>
      <c r="FLC24" s="239"/>
      <c r="FLD24" s="239"/>
      <c r="FLE24" s="239"/>
      <c r="FLF24" s="239"/>
      <c r="FLG24" s="239"/>
      <c r="FLH24" s="239"/>
      <c r="FLI24" s="239"/>
      <c r="FLJ24" s="239"/>
      <c r="FLK24" s="239"/>
      <c r="FLL24" s="239"/>
      <c r="FLM24" s="239"/>
      <c r="FLN24" s="239"/>
      <c r="FLO24" s="239"/>
      <c r="FLP24" s="239"/>
      <c r="FLQ24" s="239"/>
      <c r="FLR24" s="239"/>
      <c r="FLS24" s="239"/>
      <c r="FLT24" s="239"/>
      <c r="FLU24" s="239"/>
      <c r="FLV24" s="239"/>
      <c r="FLW24" s="239"/>
      <c r="FLX24" s="239"/>
      <c r="FLY24" s="239"/>
      <c r="FLZ24" s="239"/>
      <c r="FMA24" s="239"/>
      <c r="FMB24" s="239"/>
      <c r="FMC24" s="239"/>
      <c r="FMD24" s="239"/>
      <c r="FME24" s="239"/>
      <c r="FMF24" s="239"/>
      <c r="FMG24" s="239"/>
      <c r="FMH24" s="239"/>
      <c r="FMI24" s="239"/>
      <c r="FMJ24" s="239"/>
      <c r="FMK24" s="239"/>
      <c r="FML24" s="239"/>
      <c r="FMM24" s="239"/>
      <c r="FMN24" s="239"/>
      <c r="FMO24" s="239"/>
      <c r="FMP24" s="239"/>
      <c r="FMQ24" s="239"/>
      <c r="FMR24" s="239"/>
      <c r="FMS24" s="239"/>
      <c r="FMT24" s="239"/>
      <c r="FMU24" s="239"/>
      <c r="FMV24" s="239"/>
      <c r="FMW24" s="239"/>
      <c r="FMX24" s="239"/>
      <c r="FMY24" s="239"/>
      <c r="FMZ24" s="239"/>
      <c r="FNA24" s="239"/>
      <c r="FNB24" s="239"/>
      <c r="FNC24" s="239"/>
      <c r="FND24" s="239"/>
      <c r="FNE24" s="239"/>
      <c r="FNF24" s="239"/>
      <c r="FNG24" s="239"/>
      <c r="FNH24" s="239"/>
      <c r="FNI24" s="239"/>
      <c r="FNJ24" s="239"/>
      <c r="FNK24" s="239"/>
      <c r="FNL24" s="239"/>
      <c r="FNM24" s="239"/>
      <c r="FNN24" s="239"/>
      <c r="FNO24" s="239"/>
      <c r="FNP24" s="239"/>
      <c r="FNQ24" s="239"/>
      <c r="FNR24" s="239"/>
      <c r="FNS24" s="239"/>
      <c r="FNT24" s="239"/>
      <c r="FNU24" s="239"/>
      <c r="FNV24" s="239"/>
      <c r="FNW24" s="239"/>
      <c r="FNX24" s="239"/>
      <c r="FNY24" s="239"/>
      <c r="FNZ24" s="239"/>
      <c r="FOA24" s="239"/>
      <c r="FOB24" s="239"/>
      <c r="FOC24" s="239"/>
      <c r="FOD24" s="239"/>
      <c r="FOE24" s="239"/>
      <c r="FOF24" s="239"/>
      <c r="FOG24" s="239"/>
      <c r="FOH24" s="239"/>
      <c r="FOI24" s="239"/>
      <c r="FOJ24" s="239"/>
      <c r="FOK24" s="239"/>
      <c r="FOL24" s="239"/>
      <c r="FOM24" s="239"/>
      <c r="FON24" s="239"/>
      <c r="FOO24" s="239"/>
      <c r="FOP24" s="239"/>
      <c r="FOQ24" s="239"/>
      <c r="FOR24" s="239"/>
      <c r="FOS24" s="239"/>
      <c r="FOT24" s="239"/>
      <c r="FOU24" s="239"/>
      <c r="FOV24" s="239"/>
      <c r="FOW24" s="239"/>
      <c r="FOX24" s="239"/>
      <c r="FOY24" s="239"/>
      <c r="FOZ24" s="239"/>
      <c r="FPA24" s="239"/>
      <c r="FPB24" s="239"/>
      <c r="FPC24" s="239"/>
      <c r="FPD24" s="239"/>
      <c r="FPE24" s="239"/>
      <c r="FPF24" s="239"/>
      <c r="FPG24" s="239"/>
      <c r="FPH24" s="239"/>
      <c r="FPI24" s="239"/>
      <c r="FPJ24" s="239"/>
      <c r="FPK24" s="239"/>
      <c r="FPL24" s="239"/>
      <c r="FPM24" s="239"/>
      <c r="FPN24" s="239"/>
      <c r="FPO24" s="239"/>
      <c r="FPP24" s="239"/>
      <c r="FPQ24" s="239"/>
      <c r="FPR24" s="239"/>
      <c r="FPS24" s="239"/>
      <c r="FPT24" s="239"/>
      <c r="FPU24" s="239"/>
      <c r="FPV24" s="239"/>
      <c r="FPW24" s="239"/>
      <c r="FPX24" s="239"/>
      <c r="FPY24" s="239"/>
      <c r="FPZ24" s="239"/>
      <c r="FQA24" s="239"/>
      <c r="FQB24" s="239"/>
      <c r="FQC24" s="239"/>
      <c r="FQD24" s="239"/>
      <c r="FQE24" s="239"/>
      <c r="FQF24" s="239"/>
      <c r="FQG24" s="239"/>
      <c r="FQH24" s="239"/>
      <c r="FQI24" s="239"/>
      <c r="FQJ24" s="239"/>
      <c r="FQK24" s="239"/>
      <c r="FQL24" s="239"/>
      <c r="FQM24" s="239"/>
      <c r="FQN24" s="239"/>
      <c r="FQO24" s="239"/>
      <c r="FQP24" s="239"/>
      <c r="FQQ24" s="239"/>
      <c r="FQR24" s="239"/>
      <c r="FQS24" s="239"/>
      <c r="FQT24" s="239"/>
      <c r="FQU24" s="239"/>
      <c r="FQV24" s="239"/>
      <c r="FQW24" s="239"/>
      <c r="FQX24" s="239"/>
      <c r="FQY24" s="239"/>
      <c r="FQZ24" s="239"/>
      <c r="FRA24" s="239"/>
      <c r="FRB24" s="239"/>
      <c r="FRC24" s="239"/>
      <c r="FRD24" s="239"/>
      <c r="FRE24" s="239"/>
      <c r="FRF24" s="239"/>
      <c r="FRG24" s="239"/>
      <c r="FRH24" s="239"/>
      <c r="FRI24" s="239"/>
      <c r="FRJ24" s="239"/>
      <c r="FRK24" s="239"/>
      <c r="FRL24" s="239"/>
      <c r="FRM24" s="239"/>
      <c r="FRN24" s="239"/>
      <c r="FRO24" s="239"/>
      <c r="FRP24" s="239"/>
      <c r="FRQ24" s="239"/>
      <c r="FRR24" s="239"/>
      <c r="FRS24" s="239"/>
      <c r="FRT24" s="239"/>
      <c r="FRU24" s="239"/>
      <c r="FRV24" s="239"/>
      <c r="FRW24" s="239"/>
      <c r="FRX24" s="239"/>
      <c r="FRY24" s="239"/>
      <c r="FRZ24" s="239"/>
      <c r="FSA24" s="239"/>
      <c r="FSB24" s="239"/>
      <c r="FSC24" s="239"/>
      <c r="FSD24" s="239"/>
      <c r="FSE24" s="239"/>
      <c r="FSF24" s="239"/>
      <c r="FSG24" s="239"/>
      <c r="FSH24" s="239"/>
      <c r="FSI24" s="239"/>
      <c r="FSJ24" s="239"/>
      <c r="FSK24" s="239"/>
      <c r="FSL24" s="239"/>
      <c r="FSM24" s="239"/>
      <c r="FSN24" s="239"/>
      <c r="FSO24" s="239"/>
      <c r="FSP24" s="239"/>
      <c r="FSQ24" s="239"/>
      <c r="FSR24" s="239"/>
      <c r="FSS24" s="239"/>
      <c r="FST24" s="239"/>
      <c r="FSU24" s="239"/>
      <c r="FSV24" s="239"/>
      <c r="FSW24" s="239"/>
      <c r="FSX24" s="239"/>
      <c r="FSY24" s="239"/>
      <c r="FSZ24" s="239"/>
      <c r="FTA24" s="239"/>
      <c r="FTB24" s="239"/>
      <c r="FTC24" s="239"/>
      <c r="FTD24" s="239"/>
      <c r="FTE24" s="239"/>
      <c r="FTF24" s="239"/>
      <c r="FTG24" s="239"/>
      <c r="FTH24" s="239"/>
      <c r="FTI24" s="239"/>
      <c r="FTJ24" s="239"/>
      <c r="FTK24" s="239"/>
      <c r="FTL24" s="239"/>
      <c r="FTM24" s="239"/>
      <c r="FTN24" s="239"/>
      <c r="FTO24" s="239"/>
      <c r="FTP24" s="239"/>
      <c r="FTQ24" s="239"/>
      <c r="FTR24" s="239"/>
      <c r="FTS24" s="239"/>
      <c r="FTT24" s="239"/>
      <c r="FTU24" s="239"/>
      <c r="FTV24" s="239"/>
      <c r="FTW24" s="239"/>
      <c r="FTX24" s="239"/>
      <c r="FTY24" s="239"/>
      <c r="FTZ24" s="239"/>
      <c r="FUA24" s="239"/>
      <c r="FUB24" s="239"/>
      <c r="FUC24" s="239"/>
      <c r="FUD24" s="239"/>
      <c r="FUE24" s="239"/>
      <c r="FUF24" s="239"/>
      <c r="FUG24" s="239"/>
      <c r="FUH24" s="239"/>
      <c r="FUI24" s="239"/>
      <c r="FUJ24" s="239"/>
      <c r="FUK24" s="239"/>
      <c r="FUL24" s="239"/>
      <c r="FUM24" s="239"/>
      <c r="FUN24" s="239"/>
      <c r="FUO24" s="239"/>
      <c r="FUP24" s="239"/>
      <c r="FUQ24" s="239"/>
      <c r="FUR24" s="239"/>
      <c r="FUS24" s="239"/>
      <c r="FUT24" s="239"/>
      <c r="FUU24" s="239"/>
      <c r="FUV24" s="239"/>
      <c r="FUW24" s="239"/>
      <c r="FUX24" s="239"/>
      <c r="FUY24" s="239"/>
      <c r="FUZ24" s="239"/>
      <c r="FVA24" s="239"/>
      <c r="FVB24" s="239"/>
      <c r="FVC24" s="239"/>
      <c r="FVD24" s="239"/>
      <c r="FVE24" s="239"/>
      <c r="FVF24" s="239"/>
      <c r="FVG24" s="239"/>
      <c r="FVH24" s="239"/>
      <c r="FVI24" s="239"/>
      <c r="FVJ24" s="239"/>
      <c r="FVK24" s="239"/>
      <c r="FVL24" s="239"/>
      <c r="FVM24" s="239"/>
      <c r="FVN24" s="239"/>
      <c r="FVO24" s="239"/>
      <c r="FVP24" s="239"/>
      <c r="FVQ24" s="239"/>
      <c r="FVR24" s="239"/>
      <c r="FVS24" s="239"/>
      <c r="FVT24" s="239"/>
      <c r="FVU24" s="239"/>
      <c r="FVV24" s="239"/>
      <c r="FVW24" s="239"/>
      <c r="FVX24" s="239"/>
      <c r="FVY24" s="239"/>
      <c r="FVZ24" s="239"/>
      <c r="FWA24" s="239"/>
      <c r="FWB24" s="239"/>
      <c r="FWC24" s="239"/>
      <c r="FWD24" s="239"/>
      <c r="FWE24" s="239"/>
      <c r="FWF24" s="239"/>
      <c r="FWG24" s="239"/>
      <c r="FWH24" s="239"/>
      <c r="FWI24" s="239"/>
      <c r="FWJ24" s="239"/>
      <c r="FWK24" s="239"/>
      <c r="FWL24" s="239"/>
      <c r="FWM24" s="239"/>
      <c r="FWN24" s="239"/>
      <c r="FWO24" s="239"/>
      <c r="FWP24" s="239"/>
      <c r="FWQ24" s="239"/>
      <c r="FWR24" s="239"/>
      <c r="FWS24" s="239"/>
      <c r="FWT24" s="239"/>
      <c r="FWU24" s="239"/>
      <c r="FWV24" s="239"/>
      <c r="FWW24" s="239"/>
      <c r="FWX24" s="239"/>
      <c r="FWY24" s="239"/>
      <c r="FWZ24" s="239"/>
      <c r="FXA24" s="239"/>
      <c r="FXB24" s="239"/>
      <c r="FXC24" s="239"/>
      <c r="FXD24" s="239"/>
      <c r="FXE24" s="239"/>
      <c r="FXF24" s="239"/>
      <c r="FXG24" s="239"/>
      <c r="FXH24" s="239"/>
      <c r="FXI24" s="239"/>
      <c r="FXJ24" s="239"/>
      <c r="FXK24" s="239"/>
      <c r="FXL24" s="239"/>
      <c r="FXM24" s="239"/>
      <c r="FXN24" s="239"/>
      <c r="FXO24" s="239"/>
      <c r="FXP24" s="239"/>
      <c r="FXQ24" s="239"/>
      <c r="FXR24" s="239"/>
      <c r="FXS24" s="239"/>
      <c r="FXT24" s="239"/>
      <c r="FXU24" s="239"/>
      <c r="FXV24" s="239"/>
      <c r="FXW24" s="239"/>
      <c r="FXX24" s="239"/>
      <c r="FXY24" s="239"/>
      <c r="FXZ24" s="239"/>
      <c r="FYA24" s="239"/>
      <c r="FYB24" s="239"/>
      <c r="FYC24" s="239"/>
      <c r="FYD24" s="239"/>
      <c r="FYE24" s="239"/>
      <c r="FYF24" s="239"/>
      <c r="FYG24" s="239"/>
      <c r="FYH24" s="239"/>
      <c r="FYI24" s="239"/>
      <c r="FYJ24" s="239"/>
      <c r="FYK24" s="239"/>
      <c r="FYL24" s="239"/>
      <c r="FYM24" s="239"/>
      <c r="FYN24" s="239"/>
      <c r="FYO24" s="239"/>
      <c r="FYP24" s="239"/>
      <c r="FYQ24" s="239"/>
      <c r="FYR24" s="239"/>
      <c r="FYS24" s="239"/>
      <c r="FYT24" s="239"/>
      <c r="FYU24" s="239"/>
      <c r="FYV24" s="239"/>
      <c r="FYW24" s="239"/>
      <c r="FYX24" s="239"/>
      <c r="FYY24" s="239"/>
      <c r="FYZ24" s="239"/>
      <c r="FZA24" s="239"/>
      <c r="FZB24" s="239"/>
      <c r="FZC24" s="239"/>
      <c r="FZD24" s="239"/>
      <c r="FZE24" s="239"/>
      <c r="FZF24" s="239"/>
      <c r="FZG24" s="239"/>
      <c r="FZH24" s="239"/>
      <c r="FZI24" s="239"/>
      <c r="FZJ24" s="239"/>
      <c r="FZK24" s="239"/>
      <c r="FZL24" s="239"/>
      <c r="FZM24" s="239"/>
      <c r="FZN24" s="239"/>
      <c r="FZO24" s="239"/>
      <c r="FZP24" s="239"/>
      <c r="FZQ24" s="239"/>
      <c r="FZR24" s="239"/>
      <c r="FZS24" s="239"/>
      <c r="FZT24" s="239"/>
      <c r="FZU24" s="239"/>
      <c r="FZV24" s="239"/>
      <c r="FZW24" s="239"/>
      <c r="FZX24" s="239"/>
      <c r="FZY24" s="239"/>
      <c r="FZZ24" s="239"/>
      <c r="GAA24" s="239"/>
      <c r="GAB24" s="239"/>
      <c r="GAC24" s="239"/>
      <c r="GAD24" s="239"/>
      <c r="GAE24" s="239"/>
      <c r="GAF24" s="239"/>
      <c r="GAG24" s="239"/>
      <c r="GAH24" s="239"/>
      <c r="GAI24" s="239"/>
      <c r="GAJ24" s="239"/>
      <c r="GAK24" s="239"/>
      <c r="GAL24" s="239"/>
      <c r="GAM24" s="239"/>
      <c r="GAN24" s="239"/>
      <c r="GAO24" s="239"/>
      <c r="GAP24" s="239"/>
      <c r="GAQ24" s="239"/>
      <c r="GAR24" s="239"/>
      <c r="GAS24" s="239"/>
      <c r="GAT24" s="239"/>
      <c r="GAU24" s="239"/>
      <c r="GAV24" s="239"/>
      <c r="GAW24" s="239"/>
      <c r="GAX24" s="239"/>
      <c r="GAY24" s="239"/>
      <c r="GAZ24" s="239"/>
      <c r="GBA24" s="239"/>
      <c r="GBB24" s="239"/>
      <c r="GBC24" s="239"/>
      <c r="GBD24" s="239"/>
      <c r="GBE24" s="239"/>
      <c r="GBF24" s="239"/>
      <c r="GBG24" s="239"/>
      <c r="GBH24" s="239"/>
      <c r="GBI24" s="239"/>
      <c r="GBJ24" s="239"/>
      <c r="GBK24" s="239"/>
      <c r="GBL24" s="239"/>
      <c r="GBM24" s="239"/>
      <c r="GBN24" s="239"/>
      <c r="GBO24" s="239"/>
      <c r="GBP24" s="239"/>
      <c r="GBQ24" s="239"/>
      <c r="GBR24" s="239"/>
      <c r="GBS24" s="239"/>
      <c r="GBT24" s="239"/>
      <c r="GBU24" s="239"/>
      <c r="GBV24" s="239"/>
      <c r="GBW24" s="239"/>
      <c r="GBX24" s="239"/>
      <c r="GBY24" s="239"/>
      <c r="GBZ24" s="239"/>
      <c r="GCA24" s="239"/>
      <c r="GCB24" s="239"/>
      <c r="GCC24" s="239"/>
      <c r="GCD24" s="239"/>
      <c r="GCE24" s="239"/>
      <c r="GCF24" s="239"/>
      <c r="GCG24" s="239"/>
      <c r="GCH24" s="239"/>
      <c r="GCI24" s="239"/>
      <c r="GCJ24" s="239"/>
      <c r="GCK24" s="239"/>
      <c r="GCL24" s="239"/>
      <c r="GCM24" s="239"/>
      <c r="GCN24" s="239"/>
      <c r="GCO24" s="239"/>
      <c r="GCP24" s="239"/>
      <c r="GCQ24" s="239"/>
      <c r="GCR24" s="239"/>
      <c r="GCS24" s="239"/>
      <c r="GCT24" s="239"/>
      <c r="GCU24" s="239"/>
      <c r="GCV24" s="239"/>
      <c r="GCW24" s="239"/>
      <c r="GCX24" s="239"/>
      <c r="GCY24" s="239"/>
      <c r="GCZ24" s="239"/>
      <c r="GDA24" s="239"/>
      <c r="GDB24" s="239"/>
      <c r="GDC24" s="239"/>
      <c r="GDD24" s="239"/>
      <c r="GDE24" s="239"/>
      <c r="GDF24" s="239"/>
      <c r="GDG24" s="239"/>
      <c r="GDH24" s="239"/>
      <c r="GDI24" s="239"/>
      <c r="GDJ24" s="239"/>
      <c r="GDK24" s="239"/>
      <c r="GDL24" s="239"/>
      <c r="GDM24" s="239"/>
      <c r="GDN24" s="239"/>
      <c r="GDO24" s="239"/>
      <c r="GDP24" s="239"/>
      <c r="GDQ24" s="239"/>
      <c r="GDR24" s="239"/>
      <c r="GDS24" s="239"/>
      <c r="GDT24" s="239"/>
      <c r="GDU24" s="239"/>
      <c r="GDV24" s="239"/>
      <c r="GDW24" s="239"/>
      <c r="GDX24" s="239"/>
      <c r="GDY24" s="239"/>
      <c r="GDZ24" s="239"/>
      <c r="GEA24" s="239"/>
      <c r="GEB24" s="239"/>
      <c r="GEC24" s="239"/>
      <c r="GED24" s="239"/>
      <c r="GEE24" s="239"/>
      <c r="GEF24" s="239"/>
      <c r="GEG24" s="239"/>
      <c r="GEH24" s="239"/>
      <c r="GEI24" s="239"/>
      <c r="GEJ24" s="239"/>
      <c r="GEK24" s="239"/>
      <c r="GEL24" s="239"/>
      <c r="GEM24" s="239"/>
      <c r="GEN24" s="239"/>
      <c r="GEO24" s="239"/>
      <c r="GEP24" s="239"/>
      <c r="GEQ24" s="239"/>
      <c r="GER24" s="239"/>
      <c r="GES24" s="239"/>
      <c r="GET24" s="239"/>
      <c r="GEU24" s="239"/>
      <c r="GEV24" s="239"/>
      <c r="GEW24" s="239"/>
      <c r="GEX24" s="239"/>
      <c r="GEY24" s="239"/>
      <c r="GEZ24" s="239"/>
      <c r="GFA24" s="239"/>
      <c r="GFB24" s="239"/>
      <c r="GFC24" s="239"/>
      <c r="GFD24" s="239"/>
      <c r="GFE24" s="239"/>
      <c r="GFF24" s="239"/>
      <c r="GFG24" s="239"/>
      <c r="GFH24" s="239"/>
      <c r="GFI24" s="239"/>
      <c r="GFJ24" s="239"/>
      <c r="GFK24" s="239"/>
      <c r="GFL24" s="239"/>
      <c r="GFM24" s="239"/>
      <c r="GFN24" s="239"/>
      <c r="GFO24" s="239"/>
      <c r="GFP24" s="239"/>
      <c r="GFQ24" s="239"/>
      <c r="GFR24" s="239"/>
      <c r="GFS24" s="239"/>
      <c r="GFT24" s="239"/>
      <c r="GFU24" s="239"/>
      <c r="GFV24" s="239"/>
      <c r="GFW24" s="239"/>
      <c r="GFX24" s="239"/>
      <c r="GFY24" s="239"/>
      <c r="GFZ24" s="239"/>
      <c r="GGA24" s="239"/>
      <c r="GGB24" s="239"/>
      <c r="GGC24" s="239"/>
      <c r="GGD24" s="239"/>
      <c r="GGE24" s="239"/>
      <c r="GGF24" s="239"/>
      <c r="GGG24" s="239"/>
      <c r="GGH24" s="239"/>
      <c r="GGI24" s="239"/>
      <c r="GGJ24" s="239"/>
      <c r="GGK24" s="239"/>
      <c r="GGL24" s="239"/>
      <c r="GGM24" s="239"/>
      <c r="GGN24" s="239"/>
      <c r="GGO24" s="239"/>
      <c r="GGP24" s="239"/>
      <c r="GGQ24" s="239"/>
      <c r="GGR24" s="239"/>
      <c r="GGS24" s="239"/>
      <c r="GGT24" s="239"/>
      <c r="GGU24" s="239"/>
      <c r="GGV24" s="239"/>
      <c r="GGW24" s="239"/>
      <c r="GGX24" s="239"/>
      <c r="GGY24" s="239"/>
      <c r="GGZ24" s="239"/>
      <c r="GHA24" s="239"/>
      <c r="GHB24" s="239"/>
      <c r="GHC24" s="239"/>
      <c r="GHD24" s="239"/>
      <c r="GHE24" s="239"/>
      <c r="GHF24" s="239"/>
      <c r="GHG24" s="239"/>
      <c r="GHH24" s="239"/>
      <c r="GHI24" s="239"/>
      <c r="GHJ24" s="239"/>
      <c r="GHK24" s="239"/>
      <c r="GHL24" s="239"/>
      <c r="GHM24" s="239"/>
      <c r="GHN24" s="239"/>
      <c r="GHO24" s="239"/>
      <c r="GHP24" s="239"/>
      <c r="GHQ24" s="239"/>
      <c r="GHR24" s="239"/>
      <c r="GHS24" s="239"/>
      <c r="GHT24" s="239"/>
      <c r="GHU24" s="239"/>
      <c r="GHV24" s="239"/>
      <c r="GHW24" s="239"/>
      <c r="GHX24" s="239"/>
      <c r="GHY24" s="239"/>
      <c r="GHZ24" s="239"/>
      <c r="GIA24" s="239"/>
      <c r="GIB24" s="239"/>
      <c r="GIC24" s="239"/>
      <c r="GID24" s="239"/>
      <c r="GIE24" s="239"/>
      <c r="GIF24" s="239"/>
      <c r="GIG24" s="239"/>
      <c r="GIH24" s="239"/>
      <c r="GII24" s="239"/>
      <c r="GIJ24" s="239"/>
      <c r="GIK24" s="239"/>
      <c r="GIL24" s="239"/>
      <c r="GIM24" s="239"/>
      <c r="GIN24" s="239"/>
      <c r="GIO24" s="239"/>
      <c r="GIP24" s="239"/>
      <c r="GIQ24" s="239"/>
      <c r="GIR24" s="239"/>
      <c r="GIS24" s="239"/>
      <c r="GIT24" s="239"/>
      <c r="GIU24" s="239"/>
      <c r="GIV24" s="239"/>
      <c r="GIW24" s="239"/>
      <c r="GIX24" s="239"/>
      <c r="GIY24" s="239"/>
      <c r="GIZ24" s="239"/>
      <c r="GJA24" s="239"/>
      <c r="GJB24" s="239"/>
      <c r="GJC24" s="239"/>
      <c r="GJD24" s="239"/>
      <c r="GJE24" s="239"/>
      <c r="GJF24" s="239"/>
      <c r="GJG24" s="239"/>
      <c r="GJH24" s="239"/>
      <c r="GJI24" s="239"/>
      <c r="GJJ24" s="239"/>
      <c r="GJK24" s="239"/>
      <c r="GJL24" s="239"/>
      <c r="GJM24" s="239"/>
      <c r="GJN24" s="239"/>
      <c r="GJO24" s="239"/>
      <c r="GJP24" s="239"/>
      <c r="GJQ24" s="239"/>
      <c r="GJR24" s="239"/>
      <c r="GJS24" s="239"/>
      <c r="GJT24" s="239"/>
      <c r="GJU24" s="239"/>
      <c r="GJV24" s="239"/>
      <c r="GJW24" s="239"/>
      <c r="GJX24" s="239"/>
      <c r="GJY24" s="239"/>
      <c r="GJZ24" s="239"/>
      <c r="GKA24" s="239"/>
      <c r="GKB24" s="239"/>
      <c r="GKC24" s="239"/>
      <c r="GKD24" s="239"/>
      <c r="GKE24" s="239"/>
      <c r="GKF24" s="239"/>
      <c r="GKG24" s="239"/>
      <c r="GKH24" s="239"/>
      <c r="GKI24" s="239"/>
      <c r="GKJ24" s="239"/>
      <c r="GKK24" s="239"/>
      <c r="GKL24" s="239"/>
      <c r="GKM24" s="239"/>
      <c r="GKN24" s="239"/>
      <c r="GKO24" s="239"/>
      <c r="GKP24" s="239"/>
      <c r="GKQ24" s="239"/>
      <c r="GKR24" s="239"/>
      <c r="GKS24" s="239"/>
      <c r="GKT24" s="239"/>
      <c r="GKU24" s="239"/>
      <c r="GKV24" s="239"/>
      <c r="GKW24" s="239"/>
      <c r="GKX24" s="239"/>
      <c r="GKY24" s="239"/>
      <c r="GKZ24" s="239"/>
      <c r="GLA24" s="239"/>
      <c r="GLB24" s="239"/>
      <c r="GLC24" s="239"/>
      <c r="GLD24" s="239"/>
      <c r="GLE24" s="239"/>
      <c r="GLF24" s="239"/>
      <c r="GLG24" s="239"/>
      <c r="GLH24" s="239"/>
      <c r="GLI24" s="239"/>
      <c r="GLJ24" s="239"/>
      <c r="GLK24" s="239"/>
      <c r="GLL24" s="239"/>
      <c r="GLM24" s="239"/>
      <c r="GLN24" s="239"/>
      <c r="GLO24" s="239"/>
      <c r="GLP24" s="239"/>
      <c r="GLQ24" s="239"/>
      <c r="GLR24" s="239"/>
      <c r="GLS24" s="239"/>
      <c r="GLT24" s="239"/>
      <c r="GLU24" s="239"/>
      <c r="GLV24" s="239"/>
      <c r="GLW24" s="239"/>
      <c r="GLX24" s="239"/>
      <c r="GLY24" s="239"/>
      <c r="GLZ24" s="239"/>
      <c r="GMA24" s="239"/>
      <c r="GMB24" s="239"/>
      <c r="GMC24" s="239"/>
      <c r="GMD24" s="239"/>
      <c r="GME24" s="239"/>
      <c r="GMF24" s="239"/>
      <c r="GMG24" s="239"/>
      <c r="GMH24" s="239"/>
      <c r="GMI24" s="239"/>
      <c r="GMJ24" s="239"/>
      <c r="GMK24" s="239"/>
      <c r="GML24" s="239"/>
      <c r="GMM24" s="239"/>
      <c r="GMN24" s="239"/>
      <c r="GMO24" s="239"/>
      <c r="GMP24" s="239"/>
      <c r="GMQ24" s="239"/>
      <c r="GMR24" s="239"/>
      <c r="GMS24" s="239"/>
      <c r="GMT24" s="239"/>
      <c r="GMU24" s="239"/>
      <c r="GMV24" s="239"/>
      <c r="GMW24" s="239"/>
      <c r="GMX24" s="239"/>
      <c r="GMY24" s="239"/>
      <c r="GMZ24" s="239"/>
      <c r="GNA24" s="239"/>
      <c r="GNB24" s="239"/>
      <c r="GNC24" s="239"/>
      <c r="GND24" s="239"/>
      <c r="GNE24" s="239"/>
      <c r="GNF24" s="239"/>
      <c r="GNG24" s="239"/>
      <c r="GNH24" s="239"/>
      <c r="GNI24" s="239"/>
      <c r="GNJ24" s="239"/>
      <c r="GNK24" s="239"/>
      <c r="GNL24" s="239"/>
      <c r="GNM24" s="239"/>
      <c r="GNN24" s="239"/>
      <c r="GNO24" s="239"/>
      <c r="GNP24" s="239"/>
      <c r="GNQ24" s="239"/>
      <c r="GNR24" s="239"/>
      <c r="GNS24" s="239"/>
      <c r="GNT24" s="239"/>
      <c r="GNU24" s="239"/>
      <c r="GNV24" s="239"/>
      <c r="GNW24" s="239"/>
      <c r="GNX24" s="239"/>
      <c r="GNY24" s="239"/>
      <c r="GNZ24" s="239"/>
      <c r="GOA24" s="239"/>
      <c r="GOB24" s="239"/>
      <c r="GOC24" s="239"/>
      <c r="GOD24" s="239"/>
      <c r="GOE24" s="239"/>
      <c r="GOF24" s="239"/>
      <c r="GOG24" s="239"/>
      <c r="GOH24" s="239"/>
      <c r="GOI24" s="239"/>
      <c r="GOJ24" s="239"/>
      <c r="GOK24" s="239"/>
      <c r="GOL24" s="239"/>
      <c r="GOM24" s="239"/>
      <c r="GON24" s="239"/>
      <c r="GOO24" s="239"/>
      <c r="GOP24" s="239"/>
      <c r="GOQ24" s="239"/>
      <c r="GOR24" s="239"/>
      <c r="GOS24" s="239"/>
      <c r="GOT24" s="239"/>
      <c r="GOU24" s="239"/>
      <c r="GOV24" s="239"/>
      <c r="GOW24" s="239"/>
      <c r="GOX24" s="239"/>
      <c r="GOY24" s="239"/>
      <c r="GOZ24" s="239"/>
      <c r="GPA24" s="239"/>
      <c r="GPB24" s="239"/>
      <c r="GPC24" s="239"/>
      <c r="GPD24" s="239"/>
      <c r="GPE24" s="239"/>
      <c r="GPF24" s="239"/>
      <c r="GPG24" s="239"/>
      <c r="GPH24" s="239"/>
      <c r="GPI24" s="239"/>
      <c r="GPJ24" s="239"/>
      <c r="GPK24" s="239"/>
      <c r="GPL24" s="239"/>
      <c r="GPM24" s="239"/>
      <c r="GPN24" s="239"/>
      <c r="GPO24" s="239"/>
      <c r="GPP24" s="239"/>
      <c r="GPQ24" s="239"/>
      <c r="GPR24" s="239"/>
      <c r="GPS24" s="239"/>
      <c r="GPT24" s="239"/>
      <c r="GPU24" s="239"/>
      <c r="GPV24" s="239"/>
      <c r="GPW24" s="239"/>
      <c r="GPX24" s="239"/>
      <c r="GPY24" s="239"/>
      <c r="GPZ24" s="239"/>
      <c r="GQA24" s="239"/>
      <c r="GQB24" s="239"/>
      <c r="GQC24" s="239"/>
      <c r="GQD24" s="239"/>
      <c r="GQE24" s="239"/>
      <c r="GQF24" s="239"/>
      <c r="GQG24" s="239"/>
      <c r="GQH24" s="239"/>
      <c r="GQI24" s="239"/>
      <c r="GQJ24" s="239"/>
      <c r="GQK24" s="239"/>
      <c r="GQL24" s="239"/>
      <c r="GQM24" s="239"/>
      <c r="GQN24" s="239"/>
      <c r="GQO24" s="239"/>
      <c r="GQP24" s="239"/>
      <c r="GQQ24" s="239"/>
      <c r="GQR24" s="239"/>
      <c r="GQS24" s="239"/>
      <c r="GQT24" s="239"/>
      <c r="GQU24" s="239"/>
      <c r="GQV24" s="239"/>
      <c r="GQW24" s="239"/>
      <c r="GQX24" s="239"/>
      <c r="GQY24" s="239"/>
      <c r="GQZ24" s="239"/>
      <c r="GRA24" s="239"/>
      <c r="GRB24" s="239"/>
      <c r="GRC24" s="239"/>
      <c r="GRD24" s="239"/>
      <c r="GRE24" s="239"/>
      <c r="GRF24" s="239"/>
      <c r="GRG24" s="239"/>
      <c r="GRH24" s="239"/>
      <c r="GRI24" s="239"/>
      <c r="GRJ24" s="239"/>
      <c r="GRK24" s="239"/>
      <c r="GRL24" s="239"/>
      <c r="GRM24" s="239"/>
      <c r="GRN24" s="239"/>
      <c r="GRO24" s="239"/>
      <c r="GRP24" s="239"/>
      <c r="GRQ24" s="239"/>
      <c r="GRR24" s="239"/>
      <c r="GRS24" s="239"/>
      <c r="GRT24" s="239"/>
      <c r="GRU24" s="239"/>
      <c r="GRV24" s="239"/>
      <c r="GRW24" s="239"/>
      <c r="GRX24" s="239"/>
      <c r="GRY24" s="239"/>
      <c r="GRZ24" s="239"/>
      <c r="GSA24" s="239"/>
      <c r="GSB24" s="239"/>
      <c r="GSC24" s="239"/>
      <c r="GSD24" s="239"/>
      <c r="GSE24" s="239"/>
      <c r="GSF24" s="239"/>
      <c r="GSG24" s="239"/>
      <c r="GSH24" s="239"/>
      <c r="GSI24" s="239"/>
      <c r="GSJ24" s="239"/>
      <c r="GSK24" s="239"/>
      <c r="GSL24" s="239"/>
      <c r="GSM24" s="239"/>
      <c r="GSN24" s="239"/>
      <c r="GSO24" s="239"/>
      <c r="GSP24" s="239"/>
      <c r="GSQ24" s="239"/>
      <c r="GSR24" s="239"/>
      <c r="GSS24" s="239"/>
      <c r="GST24" s="239"/>
      <c r="GSU24" s="239"/>
      <c r="GSV24" s="239"/>
      <c r="GSW24" s="239"/>
      <c r="GSX24" s="239"/>
      <c r="GSY24" s="239"/>
      <c r="GSZ24" s="239"/>
      <c r="GTA24" s="239"/>
      <c r="GTB24" s="239"/>
      <c r="GTC24" s="239"/>
      <c r="GTD24" s="239"/>
      <c r="GTE24" s="239"/>
      <c r="GTF24" s="239"/>
      <c r="GTG24" s="239"/>
      <c r="GTH24" s="239"/>
      <c r="GTI24" s="239"/>
      <c r="GTJ24" s="239"/>
      <c r="GTK24" s="239"/>
      <c r="GTL24" s="239"/>
      <c r="GTM24" s="239"/>
      <c r="GTN24" s="239"/>
      <c r="GTO24" s="239"/>
      <c r="GTP24" s="239"/>
      <c r="GTQ24" s="239"/>
      <c r="GTR24" s="239"/>
      <c r="GTS24" s="239"/>
      <c r="GTT24" s="239"/>
      <c r="GTU24" s="239"/>
      <c r="GTV24" s="239"/>
      <c r="GTW24" s="239"/>
      <c r="GTX24" s="239"/>
      <c r="GTY24" s="239"/>
      <c r="GTZ24" s="239"/>
      <c r="GUA24" s="239"/>
      <c r="GUB24" s="239"/>
      <c r="GUC24" s="239"/>
      <c r="GUD24" s="239"/>
      <c r="GUE24" s="239"/>
      <c r="GUF24" s="239"/>
      <c r="GUG24" s="239"/>
      <c r="GUH24" s="239"/>
      <c r="GUI24" s="239"/>
      <c r="GUJ24" s="239"/>
      <c r="GUK24" s="239"/>
      <c r="GUL24" s="239"/>
      <c r="GUM24" s="239"/>
      <c r="GUN24" s="239"/>
      <c r="GUO24" s="239"/>
      <c r="GUP24" s="239"/>
      <c r="GUQ24" s="239"/>
      <c r="GUR24" s="239"/>
      <c r="GUS24" s="239"/>
      <c r="GUT24" s="239"/>
      <c r="GUU24" s="239"/>
      <c r="GUV24" s="239"/>
      <c r="GUW24" s="239"/>
      <c r="GUX24" s="239"/>
      <c r="GUY24" s="239"/>
      <c r="GUZ24" s="239"/>
      <c r="GVA24" s="239"/>
      <c r="GVB24" s="239"/>
      <c r="GVC24" s="239"/>
      <c r="GVD24" s="239"/>
      <c r="GVE24" s="239"/>
      <c r="GVF24" s="239"/>
      <c r="GVG24" s="239"/>
      <c r="GVH24" s="239"/>
      <c r="GVI24" s="239"/>
      <c r="GVJ24" s="239"/>
      <c r="GVK24" s="239"/>
      <c r="GVL24" s="239"/>
      <c r="GVM24" s="239"/>
      <c r="GVN24" s="239"/>
      <c r="GVO24" s="239"/>
      <c r="GVP24" s="239"/>
      <c r="GVQ24" s="239"/>
      <c r="GVR24" s="239"/>
      <c r="GVS24" s="239"/>
      <c r="GVT24" s="239"/>
      <c r="GVU24" s="239"/>
      <c r="GVV24" s="239"/>
      <c r="GVW24" s="239"/>
      <c r="GVX24" s="239"/>
      <c r="GVY24" s="239"/>
      <c r="GVZ24" s="239"/>
      <c r="GWA24" s="239"/>
      <c r="GWB24" s="239"/>
      <c r="GWC24" s="239"/>
      <c r="GWD24" s="239"/>
      <c r="GWE24" s="239"/>
      <c r="GWF24" s="239"/>
      <c r="GWG24" s="239"/>
      <c r="GWH24" s="239"/>
      <c r="GWI24" s="239"/>
      <c r="GWJ24" s="239"/>
      <c r="GWK24" s="239"/>
      <c r="GWL24" s="239"/>
      <c r="GWM24" s="239"/>
      <c r="GWN24" s="239"/>
      <c r="GWO24" s="239"/>
      <c r="GWP24" s="239"/>
      <c r="GWQ24" s="239"/>
      <c r="GWR24" s="239"/>
      <c r="GWS24" s="239"/>
      <c r="GWT24" s="239"/>
      <c r="GWU24" s="239"/>
      <c r="GWV24" s="239"/>
      <c r="GWW24" s="239"/>
      <c r="GWX24" s="239"/>
      <c r="GWY24" s="239"/>
      <c r="GWZ24" s="239"/>
      <c r="GXA24" s="239"/>
      <c r="GXB24" s="239"/>
      <c r="GXC24" s="239"/>
      <c r="GXD24" s="239"/>
      <c r="GXE24" s="239"/>
      <c r="GXF24" s="239"/>
      <c r="GXG24" s="239"/>
      <c r="GXH24" s="239"/>
      <c r="GXI24" s="239"/>
      <c r="GXJ24" s="239"/>
      <c r="GXK24" s="239"/>
      <c r="GXL24" s="239"/>
      <c r="GXM24" s="239"/>
      <c r="GXN24" s="239"/>
      <c r="GXO24" s="239"/>
      <c r="GXP24" s="239"/>
      <c r="GXQ24" s="239"/>
      <c r="GXR24" s="239"/>
      <c r="GXS24" s="239"/>
      <c r="GXT24" s="239"/>
      <c r="GXU24" s="239"/>
      <c r="GXV24" s="239"/>
      <c r="GXW24" s="239"/>
      <c r="GXX24" s="239"/>
      <c r="GXY24" s="239"/>
      <c r="GXZ24" s="239"/>
      <c r="GYA24" s="239"/>
      <c r="GYB24" s="239"/>
      <c r="GYC24" s="239"/>
      <c r="GYD24" s="239"/>
      <c r="GYE24" s="239"/>
      <c r="GYF24" s="239"/>
      <c r="GYG24" s="239"/>
      <c r="GYH24" s="239"/>
      <c r="GYI24" s="239"/>
      <c r="GYJ24" s="239"/>
      <c r="GYK24" s="239"/>
      <c r="GYL24" s="239"/>
      <c r="GYM24" s="239"/>
      <c r="GYN24" s="239"/>
      <c r="GYO24" s="239"/>
      <c r="GYP24" s="239"/>
      <c r="GYQ24" s="239"/>
      <c r="GYR24" s="239"/>
      <c r="GYS24" s="239"/>
      <c r="GYT24" s="239"/>
      <c r="GYU24" s="239"/>
      <c r="GYV24" s="239"/>
      <c r="GYW24" s="239"/>
      <c r="GYX24" s="239"/>
      <c r="GYY24" s="239"/>
      <c r="GYZ24" s="239"/>
      <c r="GZA24" s="239"/>
      <c r="GZB24" s="239"/>
      <c r="GZC24" s="239"/>
      <c r="GZD24" s="239"/>
      <c r="GZE24" s="239"/>
      <c r="GZF24" s="239"/>
      <c r="GZG24" s="239"/>
      <c r="GZH24" s="239"/>
      <c r="GZI24" s="239"/>
      <c r="GZJ24" s="239"/>
      <c r="GZK24" s="239"/>
      <c r="GZL24" s="239"/>
      <c r="GZM24" s="239"/>
      <c r="GZN24" s="239"/>
      <c r="GZO24" s="239"/>
      <c r="GZP24" s="239"/>
      <c r="GZQ24" s="239"/>
      <c r="GZR24" s="239"/>
      <c r="GZS24" s="239"/>
      <c r="GZT24" s="239"/>
      <c r="GZU24" s="239"/>
      <c r="GZV24" s="239"/>
      <c r="GZW24" s="239"/>
      <c r="GZX24" s="239"/>
      <c r="GZY24" s="239"/>
      <c r="GZZ24" s="239"/>
      <c r="HAA24" s="239"/>
      <c r="HAB24" s="239"/>
      <c r="HAC24" s="239"/>
      <c r="HAD24" s="239"/>
      <c r="HAE24" s="239"/>
      <c r="HAF24" s="239"/>
      <c r="HAG24" s="239"/>
      <c r="HAH24" s="239"/>
      <c r="HAI24" s="239"/>
      <c r="HAJ24" s="239"/>
      <c r="HAK24" s="239"/>
      <c r="HAL24" s="239"/>
      <c r="HAM24" s="239"/>
      <c r="HAN24" s="239"/>
      <c r="HAO24" s="239"/>
      <c r="HAP24" s="239"/>
      <c r="HAQ24" s="239"/>
      <c r="HAR24" s="239"/>
      <c r="HAS24" s="239"/>
      <c r="HAT24" s="239"/>
      <c r="HAU24" s="239"/>
      <c r="HAV24" s="239"/>
      <c r="HAW24" s="239"/>
      <c r="HAX24" s="239"/>
      <c r="HAY24" s="239"/>
      <c r="HAZ24" s="239"/>
      <c r="HBA24" s="239"/>
      <c r="HBB24" s="239"/>
      <c r="HBC24" s="239"/>
      <c r="HBD24" s="239"/>
      <c r="HBE24" s="239"/>
      <c r="HBF24" s="239"/>
      <c r="HBG24" s="239"/>
      <c r="HBH24" s="239"/>
      <c r="HBI24" s="239"/>
      <c r="HBJ24" s="239"/>
      <c r="HBK24" s="239"/>
      <c r="HBL24" s="239"/>
      <c r="HBM24" s="239"/>
      <c r="HBN24" s="239"/>
      <c r="HBO24" s="239"/>
      <c r="HBP24" s="239"/>
      <c r="HBQ24" s="239"/>
      <c r="HBR24" s="239"/>
      <c r="HBS24" s="239"/>
      <c r="HBT24" s="239"/>
      <c r="HBU24" s="239"/>
      <c r="HBV24" s="239"/>
      <c r="HBW24" s="239"/>
      <c r="HBX24" s="239"/>
      <c r="HBY24" s="239"/>
      <c r="HBZ24" s="239"/>
      <c r="HCA24" s="239"/>
      <c r="HCB24" s="239"/>
      <c r="HCC24" s="239"/>
      <c r="HCD24" s="239"/>
      <c r="HCE24" s="239"/>
      <c r="HCF24" s="239"/>
      <c r="HCG24" s="239"/>
      <c r="HCH24" s="239"/>
      <c r="HCI24" s="239"/>
      <c r="HCJ24" s="239"/>
      <c r="HCK24" s="239"/>
      <c r="HCL24" s="239"/>
      <c r="HCM24" s="239"/>
      <c r="HCN24" s="239"/>
      <c r="HCO24" s="239"/>
      <c r="HCP24" s="239"/>
      <c r="HCQ24" s="239"/>
      <c r="HCR24" s="239"/>
      <c r="HCS24" s="239"/>
      <c r="HCT24" s="239"/>
      <c r="HCU24" s="239"/>
      <c r="HCV24" s="239"/>
      <c r="HCW24" s="239"/>
      <c r="HCX24" s="239"/>
      <c r="HCY24" s="239"/>
      <c r="HCZ24" s="239"/>
      <c r="HDA24" s="239"/>
      <c r="HDB24" s="239"/>
      <c r="HDC24" s="239"/>
      <c r="HDD24" s="239"/>
      <c r="HDE24" s="239"/>
      <c r="HDF24" s="239"/>
      <c r="HDG24" s="239"/>
      <c r="HDH24" s="239"/>
      <c r="HDI24" s="239"/>
      <c r="HDJ24" s="239"/>
      <c r="HDK24" s="239"/>
      <c r="HDL24" s="239"/>
      <c r="HDM24" s="239"/>
      <c r="HDN24" s="239"/>
      <c r="HDO24" s="239"/>
      <c r="HDP24" s="239"/>
      <c r="HDQ24" s="239"/>
      <c r="HDR24" s="239"/>
      <c r="HDS24" s="239"/>
      <c r="HDT24" s="239"/>
      <c r="HDU24" s="239"/>
      <c r="HDV24" s="239"/>
      <c r="HDW24" s="239"/>
      <c r="HDX24" s="239"/>
      <c r="HDY24" s="239"/>
      <c r="HDZ24" s="239"/>
      <c r="HEA24" s="239"/>
      <c r="HEB24" s="239"/>
      <c r="HEC24" s="239"/>
      <c r="HED24" s="239"/>
      <c r="HEE24" s="239"/>
      <c r="HEF24" s="239"/>
      <c r="HEG24" s="239"/>
      <c r="HEH24" s="239"/>
      <c r="HEI24" s="239"/>
      <c r="HEJ24" s="239"/>
      <c r="HEK24" s="239"/>
      <c r="HEL24" s="239"/>
      <c r="HEM24" s="239"/>
      <c r="HEN24" s="239"/>
      <c r="HEO24" s="239"/>
      <c r="HEP24" s="239"/>
      <c r="HEQ24" s="239"/>
      <c r="HER24" s="239"/>
      <c r="HES24" s="239"/>
      <c r="HET24" s="239"/>
      <c r="HEU24" s="239"/>
      <c r="HEV24" s="239"/>
      <c r="HEW24" s="239"/>
      <c r="HEX24" s="239"/>
      <c r="HEY24" s="239"/>
      <c r="HEZ24" s="239"/>
      <c r="HFA24" s="239"/>
      <c r="HFB24" s="239"/>
      <c r="HFC24" s="239"/>
      <c r="HFD24" s="239"/>
      <c r="HFE24" s="239"/>
      <c r="HFF24" s="239"/>
      <c r="HFG24" s="239"/>
      <c r="HFH24" s="239"/>
      <c r="HFI24" s="239"/>
      <c r="HFJ24" s="239"/>
      <c r="HFK24" s="239"/>
      <c r="HFL24" s="239"/>
      <c r="HFM24" s="239"/>
      <c r="HFN24" s="239"/>
      <c r="HFO24" s="239"/>
      <c r="HFP24" s="239"/>
      <c r="HFQ24" s="239"/>
      <c r="HFR24" s="239"/>
      <c r="HFS24" s="239"/>
      <c r="HFT24" s="239"/>
      <c r="HFU24" s="239"/>
      <c r="HFV24" s="239"/>
      <c r="HFW24" s="239"/>
      <c r="HFX24" s="239"/>
      <c r="HFY24" s="239"/>
      <c r="HFZ24" s="239"/>
      <c r="HGA24" s="239"/>
      <c r="HGB24" s="239"/>
      <c r="HGC24" s="239"/>
      <c r="HGD24" s="239"/>
      <c r="HGE24" s="239"/>
      <c r="HGF24" s="239"/>
      <c r="HGG24" s="239"/>
      <c r="HGH24" s="239"/>
      <c r="HGI24" s="239"/>
      <c r="HGJ24" s="239"/>
      <c r="HGK24" s="239"/>
      <c r="HGL24" s="239"/>
      <c r="HGM24" s="239"/>
      <c r="HGN24" s="239"/>
      <c r="HGO24" s="239"/>
      <c r="HGP24" s="239"/>
      <c r="HGQ24" s="239"/>
      <c r="HGR24" s="239"/>
      <c r="HGS24" s="239"/>
      <c r="HGT24" s="239"/>
      <c r="HGU24" s="239"/>
      <c r="HGV24" s="239"/>
      <c r="HGW24" s="239"/>
      <c r="HGX24" s="239"/>
      <c r="HGY24" s="239"/>
      <c r="HGZ24" s="239"/>
      <c r="HHA24" s="239"/>
      <c r="HHB24" s="239"/>
      <c r="HHC24" s="239"/>
      <c r="HHD24" s="239"/>
      <c r="HHE24" s="239"/>
      <c r="HHF24" s="239"/>
      <c r="HHG24" s="239"/>
      <c r="HHH24" s="239"/>
      <c r="HHI24" s="239"/>
      <c r="HHJ24" s="239"/>
      <c r="HHK24" s="239"/>
      <c r="HHL24" s="239"/>
      <c r="HHM24" s="239"/>
      <c r="HHN24" s="239"/>
      <c r="HHO24" s="239"/>
      <c r="HHP24" s="239"/>
      <c r="HHQ24" s="239"/>
      <c r="HHR24" s="239"/>
      <c r="HHS24" s="239"/>
      <c r="HHT24" s="239"/>
      <c r="HHU24" s="239"/>
      <c r="HHV24" s="239"/>
      <c r="HHW24" s="239"/>
      <c r="HHX24" s="239"/>
      <c r="HHY24" s="239"/>
      <c r="HHZ24" s="239"/>
      <c r="HIA24" s="239"/>
      <c r="HIB24" s="239"/>
      <c r="HIC24" s="239"/>
      <c r="HID24" s="239"/>
      <c r="HIE24" s="239"/>
      <c r="HIF24" s="239"/>
      <c r="HIG24" s="239"/>
      <c r="HIH24" s="239"/>
      <c r="HII24" s="239"/>
      <c r="HIJ24" s="239"/>
      <c r="HIK24" s="239"/>
      <c r="HIL24" s="239"/>
      <c r="HIM24" s="239"/>
      <c r="HIN24" s="239"/>
      <c r="HIO24" s="239"/>
      <c r="HIP24" s="239"/>
      <c r="HIQ24" s="239"/>
      <c r="HIR24" s="239"/>
      <c r="HIS24" s="239"/>
      <c r="HIT24" s="239"/>
      <c r="HIU24" s="239"/>
      <c r="HIV24" s="239"/>
      <c r="HIW24" s="239"/>
      <c r="HIX24" s="239"/>
      <c r="HIY24" s="239"/>
      <c r="HIZ24" s="239"/>
      <c r="HJA24" s="239"/>
      <c r="HJB24" s="239"/>
      <c r="HJC24" s="239"/>
      <c r="HJD24" s="239"/>
      <c r="HJE24" s="239"/>
      <c r="HJF24" s="239"/>
      <c r="HJG24" s="239"/>
      <c r="HJH24" s="239"/>
      <c r="HJI24" s="239"/>
      <c r="HJJ24" s="239"/>
      <c r="HJK24" s="239"/>
      <c r="HJL24" s="239"/>
      <c r="HJM24" s="239"/>
      <c r="HJN24" s="239"/>
      <c r="HJO24" s="239"/>
      <c r="HJP24" s="239"/>
      <c r="HJQ24" s="239"/>
      <c r="HJR24" s="239"/>
      <c r="HJS24" s="239"/>
      <c r="HJT24" s="239"/>
      <c r="HJU24" s="239"/>
      <c r="HJV24" s="239"/>
      <c r="HJW24" s="239"/>
      <c r="HJX24" s="239"/>
      <c r="HJY24" s="239"/>
      <c r="HJZ24" s="239"/>
      <c r="HKA24" s="239"/>
      <c r="HKB24" s="239"/>
      <c r="HKC24" s="239"/>
      <c r="HKD24" s="239"/>
      <c r="HKE24" s="239"/>
      <c r="HKF24" s="239"/>
      <c r="HKG24" s="239"/>
      <c r="HKH24" s="239"/>
      <c r="HKI24" s="239"/>
      <c r="HKJ24" s="239"/>
      <c r="HKK24" s="239"/>
      <c r="HKL24" s="239"/>
      <c r="HKM24" s="239"/>
      <c r="HKN24" s="239"/>
      <c r="HKO24" s="239"/>
      <c r="HKP24" s="239"/>
      <c r="HKQ24" s="239"/>
      <c r="HKR24" s="239"/>
      <c r="HKS24" s="239"/>
      <c r="HKT24" s="239"/>
      <c r="HKU24" s="239"/>
      <c r="HKV24" s="239"/>
      <c r="HKW24" s="239"/>
      <c r="HKX24" s="239"/>
      <c r="HKY24" s="239"/>
      <c r="HKZ24" s="239"/>
      <c r="HLA24" s="239"/>
      <c r="HLB24" s="239"/>
      <c r="HLC24" s="239"/>
      <c r="HLD24" s="239"/>
      <c r="HLE24" s="239"/>
      <c r="HLF24" s="239"/>
      <c r="HLG24" s="239"/>
      <c r="HLH24" s="239"/>
      <c r="HLI24" s="239"/>
      <c r="HLJ24" s="239"/>
      <c r="HLK24" s="239"/>
      <c r="HLL24" s="239"/>
      <c r="HLM24" s="239"/>
      <c r="HLN24" s="239"/>
      <c r="HLO24" s="239"/>
      <c r="HLP24" s="239"/>
      <c r="HLQ24" s="239"/>
      <c r="HLR24" s="239"/>
      <c r="HLS24" s="239"/>
      <c r="HLT24" s="239"/>
      <c r="HLU24" s="239"/>
      <c r="HLV24" s="239"/>
      <c r="HLW24" s="239"/>
      <c r="HLX24" s="239"/>
      <c r="HLY24" s="239"/>
      <c r="HLZ24" s="239"/>
      <c r="HMA24" s="239"/>
      <c r="HMB24" s="239"/>
      <c r="HMC24" s="239"/>
      <c r="HMD24" s="239"/>
      <c r="HME24" s="239"/>
      <c r="HMF24" s="239"/>
      <c r="HMG24" s="239"/>
      <c r="HMH24" s="239"/>
      <c r="HMI24" s="239"/>
      <c r="HMJ24" s="239"/>
      <c r="HMK24" s="239"/>
      <c r="HML24" s="239"/>
      <c r="HMM24" s="239"/>
      <c r="HMN24" s="239"/>
      <c r="HMO24" s="239"/>
      <c r="HMP24" s="239"/>
      <c r="HMQ24" s="239"/>
      <c r="HMR24" s="239"/>
      <c r="HMS24" s="239"/>
      <c r="HMT24" s="239"/>
      <c r="HMU24" s="239"/>
      <c r="HMV24" s="239"/>
      <c r="HMW24" s="239"/>
      <c r="HMX24" s="239"/>
      <c r="HMY24" s="239"/>
      <c r="HMZ24" s="239"/>
      <c r="HNA24" s="239"/>
      <c r="HNB24" s="239"/>
      <c r="HNC24" s="239"/>
      <c r="HND24" s="239"/>
      <c r="HNE24" s="239"/>
      <c r="HNF24" s="239"/>
      <c r="HNG24" s="239"/>
      <c r="HNH24" s="239"/>
      <c r="HNI24" s="239"/>
      <c r="HNJ24" s="239"/>
      <c r="HNK24" s="239"/>
      <c r="HNL24" s="239"/>
      <c r="HNM24" s="239"/>
      <c r="HNN24" s="239"/>
      <c r="HNO24" s="239"/>
      <c r="HNP24" s="239"/>
      <c r="HNQ24" s="239"/>
      <c r="HNR24" s="239"/>
      <c r="HNS24" s="239"/>
      <c r="HNT24" s="239"/>
      <c r="HNU24" s="239"/>
      <c r="HNV24" s="239"/>
      <c r="HNW24" s="239"/>
      <c r="HNX24" s="239"/>
      <c r="HNY24" s="239"/>
      <c r="HNZ24" s="239"/>
      <c r="HOA24" s="239"/>
      <c r="HOB24" s="239"/>
      <c r="HOC24" s="239"/>
      <c r="HOD24" s="239"/>
      <c r="HOE24" s="239"/>
      <c r="HOF24" s="239"/>
      <c r="HOG24" s="239"/>
      <c r="HOH24" s="239"/>
      <c r="HOI24" s="239"/>
      <c r="HOJ24" s="239"/>
      <c r="HOK24" s="239"/>
      <c r="HOL24" s="239"/>
      <c r="HOM24" s="239"/>
      <c r="HON24" s="239"/>
      <c r="HOO24" s="239"/>
      <c r="HOP24" s="239"/>
      <c r="HOQ24" s="239"/>
      <c r="HOR24" s="239"/>
      <c r="HOS24" s="239"/>
      <c r="HOT24" s="239"/>
      <c r="HOU24" s="239"/>
      <c r="HOV24" s="239"/>
      <c r="HOW24" s="239"/>
      <c r="HOX24" s="239"/>
      <c r="HOY24" s="239"/>
      <c r="HOZ24" s="239"/>
      <c r="HPA24" s="239"/>
      <c r="HPB24" s="239"/>
      <c r="HPC24" s="239"/>
      <c r="HPD24" s="239"/>
      <c r="HPE24" s="239"/>
      <c r="HPF24" s="239"/>
      <c r="HPG24" s="239"/>
      <c r="HPH24" s="239"/>
      <c r="HPI24" s="239"/>
      <c r="HPJ24" s="239"/>
      <c r="HPK24" s="239"/>
      <c r="HPL24" s="239"/>
      <c r="HPM24" s="239"/>
      <c r="HPN24" s="239"/>
      <c r="HPO24" s="239"/>
      <c r="HPP24" s="239"/>
      <c r="HPQ24" s="239"/>
      <c r="HPR24" s="239"/>
      <c r="HPS24" s="239"/>
      <c r="HPT24" s="239"/>
      <c r="HPU24" s="239"/>
      <c r="HPV24" s="239"/>
      <c r="HPW24" s="239"/>
      <c r="HPX24" s="239"/>
      <c r="HPY24" s="239"/>
      <c r="HPZ24" s="239"/>
      <c r="HQA24" s="239"/>
      <c r="HQB24" s="239"/>
      <c r="HQC24" s="239"/>
      <c r="HQD24" s="239"/>
      <c r="HQE24" s="239"/>
      <c r="HQF24" s="239"/>
      <c r="HQG24" s="239"/>
      <c r="HQH24" s="239"/>
      <c r="HQI24" s="239"/>
      <c r="HQJ24" s="239"/>
      <c r="HQK24" s="239"/>
      <c r="HQL24" s="239"/>
      <c r="HQM24" s="239"/>
      <c r="HQN24" s="239"/>
      <c r="HQO24" s="239"/>
      <c r="HQP24" s="239"/>
      <c r="HQQ24" s="239"/>
      <c r="HQR24" s="239"/>
      <c r="HQS24" s="239"/>
      <c r="HQT24" s="239"/>
      <c r="HQU24" s="239"/>
      <c r="HQV24" s="239"/>
      <c r="HQW24" s="239"/>
      <c r="HQX24" s="239"/>
      <c r="HQY24" s="239"/>
      <c r="HQZ24" s="239"/>
      <c r="HRA24" s="239"/>
      <c r="HRB24" s="239"/>
      <c r="HRC24" s="239"/>
      <c r="HRD24" s="239"/>
      <c r="HRE24" s="239"/>
      <c r="HRF24" s="239"/>
      <c r="HRG24" s="239"/>
      <c r="HRH24" s="239"/>
      <c r="HRI24" s="239"/>
      <c r="HRJ24" s="239"/>
      <c r="HRK24" s="239"/>
      <c r="HRL24" s="239"/>
      <c r="HRM24" s="239"/>
      <c r="HRN24" s="239"/>
      <c r="HRO24" s="239"/>
      <c r="HRP24" s="239"/>
      <c r="HRQ24" s="239"/>
      <c r="HRR24" s="239"/>
      <c r="HRS24" s="239"/>
      <c r="HRT24" s="239"/>
      <c r="HRU24" s="239"/>
      <c r="HRV24" s="239"/>
      <c r="HRW24" s="239"/>
      <c r="HRX24" s="239"/>
      <c r="HRY24" s="239"/>
      <c r="HRZ24" s="239"/>
      <c r="HSA24" s="239"/>
      <c r="HSB24" s="239"/>
      <c r="HSC24" s="239"/>
      <c r="HSD24" s="239"/>
      <c r="HSE24" s="239"/>
      <c r="HSF24" s="239"/>
      <c r="HSG24" s="239"/>
      <c r="HSH24" s="239"/>
      <c r="HSI24" s="239"/>
      <c r="HSJ24" s="239"/>
      <c r="HSK24" s="239"/>
      <c r="HSL24" s="239"/>
      <c r="HSM24" s="239"/>
      <c r="HSN24" s="239"/>
      <c r="HSO24" s="239"/>
      <c r="HSP24" s="239"/>
      <c r="HSQ24" s="239"/>
      <c r="HSR24" s="239"/>
      <c r="HSS24" s="239"/>
      <c r="HST24" s="239"/>
      <c r="HSU24" s="239"/>
      <c r="HSV24" s="239"/>
      <c r="HSW24" s="239"/>
      <c r="HSX24" s="239"/>
      <c r="HSY24" s="239"/>
      <c r="HSZ24" s="239"/>
      <c r="HTA24" s="239"/>
      <c r="HTB24" s="239"/>
      <c r="HTC24" s="239"/>
      <c r="HTD24" s="239"/>
      <c r="HTE24" s="239"/>
      <c r="HTF24" s="239"/>
      <c r="HTG24" s="239"/>
      <c r="HTH24" s="239"/>
      <c r="HTI24" s="239"/>
      <c r="HTJ24" s="239"/>
      <c r="HTK24" s="239"/>
      <c r="HTL24" s="239"/>
      <c r="HTM24" s="239"/>
      <c r="HTN24" s="239"/>
      <c r="HTO24" s="239"/>
      <c r="HTP24" s="239"/>
      <c r="HTQ24" s="239"/>
      <c r="HTR24" s="239"/>
      <c r="HTS24" s="239"/>
      <c r="HTT24" s="239"/>
      <c r="HTU24" s="239"/>
      <c r="HTV24" s="239"/>
      <c r="HTW24" s="239"/>
      <c r="HTX24" s="239"/>
      <c r="HTY24" s="239"/>
      <c r="HTZ24" s="239"/>
      <c r="HUA24" s="239"/>
      <c r="HUB24" s="239"/>
      <c r="HUC24" s="239"/>
      <c r="HUD24" s="239"/>
      <c r="HUE24" s="239"/>
      <c r="HUF24" s="239"/>
      <c r="HUG24" s="239"/>
      <c r="HUH24" s="239"/>
      <c r="HUI24" s="239"/>
      <c r="HUJ24" s="239"/>
      <c r="HUK24" s="239"/>
      <c r="HUL24" s="239"/>
      <c r="HUM24" s="239"/>
      <c r="HUN24" s="239"/>
      <c r="HUO24" s="239"/>
      <c r="HUP24" s="239"/>
      <c r="HUQ24" s="239"/>
      <c r="HUR24" s="239"/>
      <c r="HUS24" s="239"/>
      <c r="HUT24" s="239"/>
      <c r="HUU24" s="239"/>
      <c r="HUV24" s="239"/>
      <c r="HUW24" s="239"/>
      <c r="HUX24" s="239"/>
      <c r="HUY24" s="239"/>
      <c r="HUZ24" s="239"/>
      <c r="HVA24" s="239"/>
      <c r="HVB24" s="239"/>
      <c r="HVC24" s="239"/>
      <c r="HVD24" s="239"/>
      <c r="HVE24" s="239"/>
      <c r="HVF24" s="239"/>
      <c r="HVG24" s="239"/>
      <c r="HVH24" s="239"/>
      <c r="HVI24" s="239"/>
      <c r="HVJ24" s="239"/>
      <c r="HVK24" s="239"/>
      <c r="HVL24" s="239"/>
      <c r="HVM24" s="239"/>
      <c r="HVN24" s="239"/>
      <c r="HVO24" s="239"/>
      <c r="HVP24" s="239"/>
      <c r="HVQ24" s="239"/>
      <c r="HVR24" s="239"/>
      <c r="HVS24" s="239"/>
      <c r="HVT24" s="239"/>
      <c r="HVU24" s="239"/>
      <c r="HVV24" s="239"/>
      <c r="HVW24" s="239"/>
      <c r="HVX24" s="239"/>
      <c r="HVY24" s="239"/>
      <c r="HVZ24" s="239"/>
      <c r="HWA24" s="239"/>
      <c r="HWB24" s="239"/>
      <c r="HWC24" s="239"/>
      <c r="HWD24" s="239"/>
      <c r="HWE24" s="239"/>
      <c r="HWF24" s="239"/>
      <c r="HWG24" s="239"/>
      <c r="HWH24" s="239"/>
      <c r="HWI24" s="239"/>
      <c r="HWJ24" s="239"/>
      <c r="HWK24" s="239"/>
      <c r="HWL24" s="239"/>
      <c r="HWM24" s="239"/>
      <c r="HWN24" s="239"/>
      <c r="HWO24" s="239"/>
      <c r="HWP24" s="239"/>
      <c r="HWQ24" s="239"/>
      <c r="HWR24" s="239"/>
      <c r="HWS24" s="239"/>
      <c r="HWT24" s="239"/>
      <c r="HWU24" s="239"/>
      <c r="HWV24" s="239"/>
      <c r="HWW24" s="239"/>
      <c r="HWX24" s="239"/>
      <c r="HWY24" s="239"/>
      <c r="HWZ24" s="239"/>
      <c r="HXA24" s="239"/>
      <c r="HXB24" s="239"/>
      <c r="HXC24" s="239"/>
      <c r="HXD24" s="239"/>
      <c r="HXE24" s="239"/>
      <c r="HXF24" s="239"/>
      <c r="HXG24" s="239"/>
      <c r="HXH24" s="239"/>
      <c r="HXI24" s="239"/>
      <c r="HXJ24" s="239"/>
      <c r="HXK24" s="239"/>
      <c r="HXL24" s="239"/>
      <c r="HXM24" s="239"/>
      <c r="HXN24" s="239"/>
      <c r="HXO24" s="239"/>
      <c r="HXP24" s="239"/>
      <c r="HXQ24" s="239"/>
      <c r="HXR24" s="239"/>
      <c r="HXS24" s="239"/>
      <c r="HXT24" s="239"/>
      <c r="HXU24" s="239"/>
      <c r="HXV24" s="239"/>
      <c r="HXW24" s="239"/>
      <c r="HXX24" s="239"/>
      <c r="HXY24" s="239"/>
      <c r="HXZ24" s="239"/>
      <c r="HYA24" s="239"/>
      <c r="HYB24" s="239"/>
      <c r="HYC24" s="239"/>
      <c r="HYD24" s="239"/>
      <c r="HYE24" s="239"/>
      <c r="HYF24" s="239"/>
      <c r="HYG24" s="239"/>
      <c r="HYH24" s="239"/>
      <c r="HYI24" s="239"/>
      <c r="HYJ24" s="239"/>
      <c r="HYK24" s="239"/>
      <c r="HYL24" s="239"/>
      <c r="HYM24" s="239"/>
      <c r="HYN24" s="239"/>
      <c r="HYO24" s="239"/>
      <c r="HYP24" s="239"/>
      <c r="HYQ24" s="239"/>
      <c r="HYR24" s="239"/>
      <c r="HYS24" s="239"/>
      <c r="HYT24" s="239"/>
      <c r="HYU24" s="239"/>
      <c r="HYV24" s="239"/>
      <c r="HYW24" s="239"/>
      <c r="HYX24" s="239"/>
      <c r="HYY24" s="239"/>
      <c r="HYZ24" s="239"/>
      <c r="HZA24" s="239"/>
      <c r="HZB24" s="239"/>
      <c r="HZC24" s="239"/>
      <c r="HZD24" s="239"/>
      <c r="HZE24" s="239"/>
      <c r="HZF24" s="239"/>
      <c r="HZG24" s="239"/>
      <c r="HZH24" s="239"/>
      <c r="HZI24" s="239"/>
      <c r="HZJ24" s="239"/>
      <c r="HZK24" s="239"/>
      <c r="HZL24" s="239"/>
      <c r="HZM24" s="239"/>
      <c r="HZN24" s="239"/>
      <c r="HZO24" s="239"/>
      <c r="HZP24" s="239"/>
      <c r="HZQ24" s="239"/>
      <c r="HZR24" s="239"/>
      <c r="HZS24" s="239"/>
      <c r="HZT24" s="239"/>
      <c r="HZU24" s="239"/>
      <c r="HZV24" s="239"/>
      <c r="HZW24" s="239"/>
      <c r="HZX24" s="239"/>
      <c r="HZY24" s="239"/>
      <c r="HZZ24" s="239"/>
      <c r="IAA24" s="239"/>
      <c r="IAB24" s="239"/>
      <c r="IAC24" s="239"/>
      <c r="IAD24" s="239"/>
      <c r="IAE24" s="239"/>
      <c r="IAF24" s="239"/>
      <c r="IAG24" s="239"/>
      <c r="IAH24" s="239"/>
      <c r="IAI24" s="239"/>
      <c r="IAJ24" s="239"/>
      <c r="IAK24" s="239"/>
      <c r="IAL24" s="239"/>
      <c r="IAM24" s="239"/>
      <c r="IAN24" s="239"/>
      <c r="IAO24" s="239"/>
      <c r="IAP24" s="239"/>
      <c r="IAQ24" s="239"/>
      <c r="IAR24" s="239"/>
      <c r="IAS24" s="239"/>
      <c r="IAT24" s="239"/>
      <c r="IAU24" s="239"/>
      <c r="IAV24" s="239"/>
      <c r="IAW24" s="239"/>
      <c r="IAX24" s="239"/>
      <c r="IAY24" s="239"/>
      <c r="IAZ24" s="239"/>
      <c r="IBA24" s="239"/>
      <c r="IBB24" s="239"/>
      <c r="IBC24" s="239"/>
      <c r="IBD24" s="239"/>
      <c r="IBE24" s="239"/>
      <c r="IBF24" s="239"/>
      <c r="IBG24" s="239"/>
      <c r="IBH24" s="239"/>
      <c r="IBI24" s="239"/>
      <c r="IBJ24" s="239"/>
      <c r="IBK24" s="239"/>
      <c r="IBL24" s="239"/>
      <c r="IBM24" s="239"/>
      <c r="IBN24" s="239"/>
      <c r="IBO24" s="239"/>
      <c r="IBP24" s="239"/>
      <c r="IBQ24" s="239"/>
      <c r="IBR24" s="239"/>
      <c r="IBS24" s="239"/>
      <c r="IBT24" s="239"/>
      <c r="IBU24" s="239"/>
      <c r="IBV24" s="239"/>
      <c r="IBW24" s="239"/>
      <c r="IBX24" s="239"/>
      <c r="IBY24" s="239"/>
      <c r="IBZ24" s="239"/>
      <c r="ICA24" s="239"/>
      <c r="ICB24" s="239"/>
      <c r="ICC24" s="239"/>
      <c r="ICD24" s="239"/>
      <c r="ICE24" s="239"/>
      <c r="ICF24" s="239"/>
      <c r="ICG24" s="239"/>
      <c r="ICH24" s="239"/>
      <c r="ICI24" s="239"/>
      <c r="ICJ24" s="239"/>
      <c r="ICK24" s="239"/>
      <c r="ICL24" s="239"/>
      <c r="ICM24" s="239"/>
      <c r="ICN24" s="239"/>
      <c r="ICO24" s="239"/>
      <c r="ICP24" s="239"/>
      <c r="ICQ24" s="239"/>
      <c r="ICR24" s="239"/>
      <c r="ICS24" s="239"/>
      <c r="ICT24" s="239"/>
      <c r="ICU24" s="239"/>
      <c r="ICV24" s="239"/>
      <c r="ICW24" s="239"/>
      <c r="ICX24" s="239"/>
      <c r="ICY24" s="239"/>
      <c r="ICZ24" s="239"/>
      <c r="IDA24" s="239"/>
      <c r="IDB24" s="239"/>
      <c r="IDC24" s="239"/>
      <c r="IDD24" s="239"/>
      <c r="IDE24" s="239"/>
      <c r="IDF24" s="239"/>
      <c r="IDG24" s="239"/>
      <c r="IDH24" s="239"/>
      <c r="IDI24" s="239"/>
      <c r="IDJ24" s="239"/>
      <c r="IDK24" s="239"/>
      <c r="IDL24" s="239"/>
      <c r="IDM24" s="239"/>
      <c r="IDN24" s="239"/>
      <c r="IDO24" s="239"/>
      <c r="IDP24" s="239"/>
      <c r="IDQ24" s="239"/>
      <c r="IDR24" s="239"/>
      <c r="IDS24" s="239"/>
      <c r="IDT24" s="239"/>
      <c r="IDU24" s="239"/>
      <c r="IDV24" s="239"/>
      <c r="IDW24" s="239"/>
      <c r="IDX24" s="239"/>
      <c r="IDY24" s="239"/>
      <c r="IDZ24" s="239"/>
      <c r="IEA24" s="239"/>
      <c r="IEB24" s="239"/>
      <c r="IEC24" s="239"/>
      <c r="IED24" s="239"/>
      <c r="IEE24" s="239"/>
      <c r="IEF24" s="239"/>
      <c r="IEG24" s="239"/>
      <c r="IEH24" s="239"/>
      <c r="IEI24" s="239"/>
      <c r="IEJ24" s="239"/>
      <c r="IEK24" s="239"/>
      <c r="IEL24" s="239"/>
      <c r="IEM24" s="239"/>
      <c r="IEN24" s="239"/>
      <c r="IEO24" s="239"/>
      <c r="IEP24" s="239"/>
      <c r="IEQ24" s="239"/>
      <c r="IER24" s="239"/>
      <c r="IES24" s="239"/>
      <c r="IET24" s="239"/>
      <c r="IEU24" s="239"/>
      <c r="IEV24" s="239"/>
      <c r="IEW24" s="239"/>
      <c r="IEX24" s="239"/>
      <c r="IEY24" s="239"/>
      <c r="IEZ24" s="239"/>
      <c r="IFA24" s="239"/>
      <c r="IFB24" s="239"/>
      <c r="IFC24" s="239"/>
      <c r="IFD24" s="239"/>
      <c r="IFE24" s="239"/>
      <c r="IFF24" s="239"/>
      <c r="IFG24" s="239"/>
      <c r="IFH24" s="239"/>
      <c r="IFI24" s="239"/>
      <c r="IFJ24" s="239"/>
      <c r="IFK24" s="239"/>
      <c r="IFL24" s="239"/>
      <c r="IFM24" s="239"/>
      <c r="IFN24" s="239"/>
      <c r="IFO24" s="239"/>
      <c r="IFP24" s="239"/>
      <c r="IFQ24" s="239"/>
      <c r="IFR24" s="239"/>
      <c r="IFS24" s="239"/>
      <c r="IFT24" s="239"/>
      <c r="IFU24" s="239"/>
      <c r="IFV24" s="239"/>
      <c r="IFW24" s="239"/>
      <c r="IFX24" s="239"/>
      <c r="IFY24" s="239"/>
      <c r="IFZ24" s="239"/>
      <c r="IGA24" s="239"/>
      <c r="IGB24" s="239"/>
      <c r="IGC24" s="239"/>
      <c r="IGD24" s="239"/>
      <c r="IGE24" s="239"/>
      <c r="IGF24" s="239"/>
      <c r="IGG24" s="239"/>
      <c r="IGH24" s="239"/>
      <c r="IGI24" s="239"/>
      <c r="IGJ24" s="239"/>
      <c r="IGK24" s="239"/>
      <c r="IGL24" s="239"/>
      <c r="IGM24" s="239"/>
      <c r="IGN24" s="239"/>
      <c r="IGO24" s="239"/>
      <c r="IGP24" s="239"/>
      <c r="IGQ24" s="239"/>
      <c r="IGR24" s="239"/>
      <c r="IGS24" s="239"/>
      <c r="IGT24" s="239"/>
      <c r="IGU24" s="239"/>
      <c r="IGV24" s="239"/>
      <c r="IGW24" s="239"/>
      <c r="IGX24" s="239"/>
      <c r="IGY24" s="239"/>
      <c r="IGZ24" s="239"/>
      <c r="IHA24" s="239"/>
      <c r="IHB24" s="239"/>
      <c r="IHC24" s="239"/>
      <c r="IHD24" s="239"/>
      <c r="IHE24" s="239"/>
      <c r="IHF24" s="239"/>
      <c r="IHG24" s="239"/>
      <c r="IHH24" s="239"/>
      <c r="IHI24" s="239"/>
      <c r="IHJ24" s="239"/>
      <c r="IHK24" s="239"/>
      <c r="IHL24" s="239"/>
      <c r="IHM24" s="239"/>
      <c r="IHN24" s="239"/>
      <c r="IHO24" s="239"/>
      <c r="IHP24" s="239"/>
      <c r="IHQ24" s="239"/>
      <c r="IHR24" s="239"/>
      <c r="IHS24" s="239"/>
      <c r="IHT24" s="239"/>
      <c r="IHU24" s="239"/>
      <c r="IHV24" s="239"/>
      <c r="IHW24" s="239"/>
      <c r="IHX24" s="239"/>
      <c r="IHY24" s="239"/>
      <c r="IHZ24" s="239"/>
      <c r="IIA24" s="239"/>
      <c r="IIB24" s="239"/>
      <c r="IIC24" s="239"/>
      <c r="IID24" s="239"/>
      <c r="IIE24" s="239"/>
      <c r="IIF24" s="239"/>
      <c r="IIG24" s="239"/>
      <c r="IIH24" s="239"/>
      <c r="III24" s="239"/>
      <c r="IIJ24" s="239"/>
      <c r="IIK24" s="239"/>
      <c r="IIL24" s="239"/>
      <c r="IIM24" s="239"/>
      <c r="IIN24" s="239"/>
      <c r="IIO24" s="239"/>
      <c r="IIP24" s="239"/>
      <c r="IIQ24" s="239"/>
      <c r="IIR24" s="239"/>
      <c r="IIS24" s="239"/>
      <c r="IIT24" s="239"/>
      <c r="IIU24" s="239"/>
      <c r="IIV24" s="239"/>
      <c r="IIW24" s="239"/>
      <c r="IIX24" s="239"/>
      <c r="IIY24" s="239"/>
      <c r="IIZ24" s="239"/>
      <c r="IJA24" s="239"/>
      <c r="IJB24" s="239"/>
      <c r="IJC24" s="239"/>
      <c r="IJD24" s="239"/>
      <c r="IJE24" s="239"/>
      <c r="IJF24" s="239"/>
      <c r="IJG24" s="239"/>
      <c r="IJH24" s="239"/>
      <c r="IJI24" s="239"/>
      <c r="IJJ24" s="239"/>
      <c r="IJK24" s="239"/>
      <c r="IJL24" s="239"/>
      <c r="IJM24" s="239"/>
      <c r="IJN24" s="239"/>
      <c r="IJO24" s="239"/>
      <c r="IJP24" s="239"/>
      <c r="IJQ24" s="239"/>
      <c r="IJR24" s="239"/>
      <c r="IJS24" s="239"/>
      <c r="IJT24" s="239"/>
      <c r="IJU24" s="239"/>
      <c r="IJV24" s="239"/>
      <c r="IJW24" s="239"/>
      <c r="IJX24" s="239"/>
      <c r="IJY24" s="239"/>
      <c r="IJZ24" s="239"/>
      <c r="IKA24" s="239"/>
      <c r="IKB24" s="239"/>
      <c r="IKC24" s="239"/>
      <c r="IKD24" s="239"/>
      <c r="IKE24" s="239"/>
      <c r="IKF24" s="239"/>
      <c r="IKG24" s="239"/>
      <c r="IKH24" s="239"/>
      <c r="IKI24" s="239"/>
      <c r="IKJ24" s="239"/>
      <c r="IKK24" s="239"/>
      <c r="IKL24" s="239"/>
      <c r="IKM24" s="239"/>
      <c r="IKN24" s="239"/>
      <c r="IKO24" s="239"/>
      <c r="IKP24" s="239"/>
      <c r="IKQ24" s="239"/>
      <c r="IKR24" s="239"/>
      <c r="IKS24" s="239"/>
      <c r="IKT24" s="239"/>
      <c r="IKU24" s="239"/>
      <c r="IKV24" s="239"/>
      <c r="IKW24" s="239"/>
      <c r="IKX24" s="239"/>
      <c r="IKY24" s="239"/>
      <c r="IKZ24" s="239"/>
      <c r="ILA24" s="239"/>
      <c r="ILB24" s="239"/>
      <c r="ILC24" s="239"/>
      <c r="ILD24" s="239"/>
      <c r="ILE24" s="239"/>
      <c r="ILF24" s="239"/>
      <c r="ILG24" s="239"/>
      <c r="ILH24" s="239"/>
      <c r="ILI24" s="239"/>
      <c r="ILJ24" s="239"/>
      <c r="ILK24" s="239"/>
      <c r="ILL24" s="239"/>
      <c r="ILM24" s="239"/>
      <c r="ILN24" s="239"/>
      <c r="ILO24" s="239"/>
      <c r="ILP24" s="239"/>
      <c r="ILQ24" s="239"/>
      <c r="ILR24" s="239"/>
      <c r="ILS24" s="239"/>
      <c r="ILT24" s="239"/>
      <c r="ILU24" s="239"/>
      <c r="ILV24" s="239"/>
      <c r="ILW24" s="239"/>
      <c r="ILX24" s="239"/>
      <c r="ILY24" s="239"/>
      <c r="ILZ24" s="239"/>
      <c r="IMA24" s="239"/>
      <c r="IMB24" s="239"/>
      <c r="IMC24" s="239"/>
      <c r="IMD24" s="239"/>
      <c r="IME24" s="239"/>
      <c r="IMF24" s="239"/>
      <c r="IMG24" s="239"/>
      <c r="IMH24" s="239"/>
      <c r="IMI24" s="239"/>
      <c r="IMJ24" s="239"/>
      <c r="IMK24" s="239"/>
      <c r="IML24" s="239"/>
      <c r="IMM24" s="239"/>
      <c r="IMN24" s="239"/>
      <c r="IMO24" s="239"/>
      <c r="IMP24" s="239"/>
      <c r="IMQ24" s="239"/>
      <c r="IMR24" s="239"/>
      <c r="IMS24" s="239"/>
      <c r="IMT24" s="239"/>
      <c r="IMU24" s="239"/>
      <c r="IMV24" s="239"/>
      <c r="IMW24" s="239"/>
      <c r="IMX24" s="239"/>
      <c r="IMY24" s="239"/>
      <c r="IMZ24" s="239"/>
      <c r="INA24" s="239"/>
      <c r="INB24" s="239"/>
      <c r="INC24" s="239"/>
      <c r="IND24" s="239"/>
      <c r="INE24" s="239"/>
      <c r="INF24" s="239"/>
      <c r="ING24" s="239"/>
      <c r="INH24" s="239"/>
      <c r="INI24" s="239"/>
      <c r="INJ24" s="239"/>
      <c r="INK24" s="239"/>
      <c r="INL24" s="239"/>
      <c r="INM24" s="239"/>
      <c r="INN24" s="239"/>
      <c r="INO24" s="239"/>
      <c r="INP24" s="239"/>
      <c r="INQ24" s="239"/>
      <c r="INR24" s="239"/>
      <c r="INS24" s="239"/>
      <c r="INT24" s="239"/>
      <c r="INU24" s="239"/>
      <c r="INV24" s="239"/>
      <c r="INW24" s="239"/>
      <c r="INX24" s="239"/>
      <c r="INY24" s="239"/>
      <c r="INZ24" s="239"/>
      <c r="IOA24" s="239"/>
      <c r="IOB24" s="239"/>
      <c r="IOC24" s="239"/>
      <c r="IOD24" s="239"/>
      <c r="IOE24" s="239"/>
      <c r="IOF24" s="239"/>
      <c r="IOG24" s="239"/>
      <c r="IOH24" s="239"/>
      <c r="IOI24" s="239"/>
      <c r="IOJ24" s="239"/>
      <c r="IOK24" s="239"/>
      <c r="IOL24" s="239"/>
      <c r="IOM24" s="239"/>
      <c r="ION24" s="239"/>
      <c r="IOO24" s="239"/>
      <c r="IOP24" s="239"/>
      <c r="IOQ24" s="239"/>
      <c r="IOR24" s="239"/>
      <c r="IOS24" s="239"/>
      <c r="IOT24" s="239"/>
      <c r="IOU24" s="239"/>
      <c r="IOV24" s="239"/>
      <c r="IOW24" s="239"/>
      <c r="IOX24" s="239"/>
      <c r="IOY24" s="239"/>
      <c r="IOZ24" s="239"/>
      <c r="IPA24" s="239"/>
      <c r="IPB24" s="239"/>
      <c r="IPC24" s="239"/>
      <c r="IPD24" s="239"/>
      <c r="IPE24" s="239"/>
      <c r="IPF24" s="239"/>
      <c r="IPG24" s="239"/>
      <c r="IPH24" s="239"/>
      <c r="IPI24" s="239"/>
      <c r="IPJ24" s="239"/>
      <c r="IPK24" s="239"/>
      <c r="IPL24" s="239"/>
      <c r="IPM24" s="239"/>
      <c r="IPN24" s="239"/>
      <c r="IPO24" s="239"/>
      <c r="IPP24" s="239"/>
      <c r="IPQ24" s="239"/>
      <c r="IPR24" s="239"/>
      <c r="IPS24" s="239"/>
      <c r="IPT24" s="239"/>
      <c r="IPU24" s="239"/>
      <c r="IPV24" s="239"/>
      <c r="IPW24" s="239"/>
      <c r="IPX24" s="239"/>
      <c r="IPY24" s="239"/>
      <c r="IPZ24" s="239"/>
      <c r="IQA24" s="239"/>
      <c r="IQB24" s="239"/>
      <c r="IQC24" s="239"/>
      <c r="IQD24" s="239"/>
      <c r="IQE24" s="239"/>
      <c r="IQF24" s="239"/>
      <c r="IQG24" s="239"/>
      <c r="IQH24" s="239"/>
      <c r="IQI24" s="239"/>
      <c r="IQJ24" s="239"/>
      <c r="IQK24" s="239"/>
      <c r="IQL24" s="239"/>
      <c r="IQM24" s="239"/>
      <c r="IQN24" s="239"/>
      <c r="IQO24" s="239"/>
      <c r="IQP24" s="239"/>
      <c r="IQQ24" s="239"/>
      <c r="IQR24" s="239"/>
      <c r="IQS24" s="239"/>
      <c r="IQT24" s="239"/>
      <c r="IQU24" s="239"/>
      <c r="IQV24" s="239"/>
      <c r="IQW24" s="239"/>
      <c r="IQX24" s="239"/>
      <c r="IQY24" s="239"/>
      <c r="IQZ24" s="239"/>
      <c r="IRA24" s="239"/>
      <c r="IRB24" s="239"/>
      <c r="IRC24" s="239"/>
      <c r="IRD24" s="239"/>
      <c r="IRE24" s="239"/>
      <c r="IRF24" s="239"/>
      <c r="IRG24" s="239"/>
      <c r="IRH24" s="239"/>
      <c r="IRI24" s="239"/>
      <c r="IRJ24" s="239"/>
      <c r="IRK24" s="239"/>
      <c r="IRL24" s="239"/>
      <c r="IRM24" s="239"/>
      <c r="IRN24" s="239"/>
      <c r="IRO24" s="239"/>
      <c r="IRP24" s="239"/>
      <c r="IRQ24" s="239"/>
      <c r="IRR24" s="239"/>
      <c r="IRS24" s="239"/>
      <c r="IRT24" s="239"/>
      <c r="IRU24" s="239"/>
      <c r="IRV24" s="239"/>
      <c r="IRW24" s="239"/>
      <c r="IRX24" s="239"/>
      <c r="IRY24" s="239"/>
      <c r="IRZ24" s="239"/>
      <c r="ISA24" s="239"/>
      <c r="ISB24" s="239"/>
      <c r="ISC24" s="239"/>
      <c r="ISD24" s="239"/>
      <c r="ISE24" s="239"/>
      <c r="ISF24" s="239"/>
      <c r="ISG24" s="239"/>
      <c r="ISH24" s="239"/>
      <c r="ISI24" s="239"/>
      <c r="ISJ24" s="239"/>
      <c r="ISK24" s="239"/>
      <c r="ISL24" s="239"/>
      <c r="ISM24" s="239"/>
      <c r="ISN24" s="239"/>
      <c r="ISO24" s="239"/>
      <c r="ISP24" s="239"/>
      <c r="ISQ24" s="239"/>
      <c r="ISR24" s="239"/>
      <c r="ISS24" s="239"/>
      <c r="IST24" s="239"/>
      <c r="ISU24" s="239"/>
      <c r="ISV24" s="239"/>
      <c r="ISW24" s="239"/>
      <c r="ISX24" s="239"/>
      <c r="ISY24" s="239"/>
      <c r="ISZ24" s="239"/>
      <c r="ITA24" s="239"/>
      <c r="ITB24" s="239"/>
      <c r="ITC24" s="239"/>
      <c r="ITD24" s="239"/>
      <c r="ITE24" s="239"/>
      <c r="ITF24" s="239"/>
      <c r="ITG24" s="239"/>
      <c r="ITH24" s="239"/>
      <c r="ITI24" s="239"/>
      <c r="ITJ24" s="239"/>
      <c r="ITK24" s="239"/>
      <c r="ITL24" s="239"/>
      <c r="ITM24" s="239"/>
      <c r="ITN24" s="239"/>
      <c r="ITO24" s="239"/>
      <c r="ITP24" s="239"/>
      <c r="ITQ24" s="239"/>
      <c r="ITR24" s="239"/>
      <c r="ITS24" s="239"/>
      <c r="ITT24" s="239"/>
      <c r="ITU24" s="239"/>
      <c r="ITV24" s="239"/>
      <c r="ITW24" s="239"/>
      <c r="ITX24" s="239"/>
      <c r="ITY24" s="239"/>
      <c r="ITZ24" s="239"/>
      <c r="IUA24" s="239"/>
      <c r="IUB24" s="239"/>
      <c r="IUC24" s="239"/>
      <c r="IUD24" s="239"/>
      <c r="IUE24" s="239"/>
      <c r="IUF24" s="239"/>
      <c r="IUG24" s="239"/>
      <c r="IUH24" s="239"/>
      <c r="IUI24" s="239"/>
      <c r="IUJ24" s="239"/>
      <c r="IUK24" s="239"/>
      <c r="IUL24" s="239"/>
      <c r="IUM24" s="239"/>
      <c r="IUN24" s="239"/>
      <c r="IUO24" s="239"/>
      <c r="IUP24" s="239"/>
      <c r="IUQ24" s="239"/>
      <c r="IUR24" s="239"/>
      <c r="IUS24" s="239"/>
      <c r="IUT24" s="239"/>
      <c r="IUU24" s="239"/>
      <c r="IUV24" s="239"/>
      <c r="IUW24" s="239"/>
      <c r="IUX24" s="239"/>
      <c r="IUY24" s="239"/>
      <c r="IUZ24" s="239"/>
      <c r="IVA24" s="239"/>
      <c r="IVB24" s="239"/>
      <c r="IVC24" s="239"/>
      <c r="IVD24" s="239"/>
      <c r="IVE24" s="239"/>
      <c r="IVF24" s="239"/>
      <c r="IVG24" s="239"/>
      <c r="IVH24" s="239"/>
      <c r="IVI24" s="239"/>
      <c r="IVJ24" s="239"/>
      <c r="IVK24" s="239"/>
      <c r="IVL24" s="239"/>
      <c r="IVM24" s="239"/>
      <c r="IVN24" s="239"/>
      <c r="IVO24" s="239"/>
      <c r="IVP24" s="239"/>
      <c r="IVQ24" s="239"/>
      <c r="IVR24" s="239"/>
      <c r="IVS24" s="239"/>
      <c r="IVT24" s="239"/>
      <c r="IVU24" s="239"/>
      <c r="IVV24" s="239"/>
      <c r="IVW24" s="239"/>
      <c r="IVX24" s="239"/>
      <c r="IVY24" s="239"/>
      <c r="IVZ24" s="239"/>
      <c r="IWA24" s="239"/>
      <c r="IWB24" s="239"/>
      <c r="IWC24" s="239"/>
      <c r="IWD24" s="239"/>
      <c r="IWE24" s="239"/>
      <c r="IWF24" s="239"/>
      <c r="IWG24" s="239"/>
      <c r="IWH24" s="239"/>
      <c r="IWI24" s="239"/>
      <c r="IWJ24" s="239"/>
      <c r="IWK24" s="239"/>
      <c r="IWL24" s="239"/>
      <c r="IWM24" s="239"/>
      <c r="IWN24" s="239"/>
      <c r="IWO24" s="239"/>
      <c r="IWP24" s="239"/>
      <c r="IWQ24" s="239"/>
      <c r="IWR24" s="239"/>
      <c r="IWS24" s="239"/>
      <c r="IWT24" s="239"/>
      <c r="IWU24" s="239"/>
      <c r="IWV24" s="239"/>
      <c r="IWW24" s="239"/>
      <c r="IWX24" s="239"/>
      <c r="IWY24" s="239"/>
      <c r="IWZ24" s="239"/>
      <c r="IXA24" s="239"/>
      <c r="IXB24" s="239"/>
      <c r="IXC24" s="239"/>
      <c r="IXD24" s="239"/>
      <c r="IXE24" s="239"/>
      <c r="IXF24" s="239"/>
      <c r="IXG24" s="239"/>
      <c r="IXH24" s="239"/>
      <c r="IXI24" s="239"/>
      <c r="IXJ24" s="239"/>
      <c r="IXK24" s="239"/>
      <c r="IXL24" s="239"/>
      <c r="IXM24" s="239"/>
      <c r="IXN24" s="239"/>
      <c r="IXO24" s="239"/>
      <c r="IXP24" s="239"/>
      <c r="IXQ24" s="239"/>
      <c r="IXR24" s="239"/>
      <c r="IXS24" s="239"/>
      <c r="IXT24" s="239"/>
      <c r="IXU24" s="239"/>
      <c r="IXV24" s="239"/>
      <c r="IXW24" s="239"/>
      <c r="IXX24" s="239"/>
      <c r="IXY24" s="239"/>
      <c r="IXZ24" s="239"/>
      <c r="IYA24" s="239"/>
      <c r="IYB24" s="239"/>
      <c r="IYC24" s="239"/>
      <c r="IYD24" s="239"/>
      <c r="IYE24" s="239"/>
      <c r="IYF24" s="239"/>
      <c r="IYG24" s="239"/>
      <c r="IYH24" s="239"/>
      <c r="IYI24" s="239"/>
      <c r="IYJ24" s="239"/>
      <c r="IYK24" s="239"/>
      <c r="IYL24" s="239"/>
      <c r="IYM24" s="239"/>
      <c r="IYN24" s="239"/>
      <c r="IYO24" s="239"/>
      <c r="IYP24" s="239"/>
      <c r="IYQ24" s="239"/>
      <c r="IYR24" s="239"/>
      <c r="IYS24" s="239"/>
      <c r="IYT24" s="239"/>
      <c r="IYU24" s="239"/>
      <c r="IYV24" s="239"/>
      <c r="IYW24" s="239"/>
      <c r="IYX24" s="239"/>
      <c r="IYY24" s="239"/>
      <c r="IYZ24" s="239"/>
      <c r="IZA24" s="239"/>
      <c r="IZB24" s="239"/>
      <c r="IZC24" s="239"/>
      <c r="IZD24" s="239"/>
      <c r="IZE24" s="239"/>
      <c r="IZF24" s="239"/>
      <c r="IZG24" s="239"/>
      <c r="IZH24" s="239"/>
      <c r="IZI24" s="239"/>
      <c r="IZJ24" s="239"/>
      <c r="IZK24" s="239"/>
      <c r="IZL24" s="239"/>
      <c r="IZM24" s="239"/>
      <c r="IZN24" s="239"/>
      <c r="IZO24" s="239"/>
      <c r="IZP24" s="239"/>
      <c r="IZQ24" s="239"/>
      <c r="IZR24" s="239"/>
      <c r="IZS24" s="239"/>
      <c r="IZT24" s="239"/>
      <c r="IZU24" s="239"/>
      <c r="IZV24" s="239"/>
      <c r="IZW24" s="239"/>
      <c r="IZX24" s="239"/>
      <c r="IZY24" s="239"/>
      <c r="IZZ24" s="239"/>
      <c r="JAA24" s="239"/>
      <c r="JAB24" s="239"/>
      <c r="JAC24" s="239"/>
      <c r="JAD24" s="239"/>
      <c r="JAE24" s="239"/>
      <c r="JAF24" s="239"/>
      <c r="JAG24" s="239"/>
      <c r="JAH24" s="239"/>
      <c r="JAI24" s="239"/>
      <c r="JAJ24" s="239"/>
      <c r="JAK24" s="239"/>
      <c r="JAL24" s="239"/>
      <c r="JAM24" s="239"/>
      <c r="JAN24" s="239"/>
      <c r="JAO24" s="239"/>
      <c r="JAP24" s="239"/>
      <c r="JAQ24" s="239"/>
      <c r="JAR24" s="239"/>
      <c r="JAS24" s="239"/>
      <c r="JAT24" s="239"/>
      <c r="JAU24" s="239"/>
      <c r="JAV24" s="239"/>
      <c r="JAW24" s="239"/>
      <c r="JAX24" s="239"/>
      <c r="JAY24" s="239"/>
      <c r="JAZ24" s="239"/>
      <c r="JBA24" s="239"/>
      <c r="JBB24" s="239"/>
      <c r="JBC24" s="239"/>
      <c r="JBD24" s="239"/>
      <c r="JBE24" s="239"/>
      <c r="JBF24" s="239"/>
      <c r="JBG24" s="239"/>
      <c r="JBH24" s="239"/>
      <c r="JBI24" s="239"/>
      <c r="JBJ24" s="239"/>
      <c r="JBK24" s="239"/>
      <c r="JBL24" s="239"/>
      <c r="JBM24" s="239"/>
      <c r="JBN24" s="239"/>
      <c r="JBO24" s="239"/>
      <c r="JBP24" s="239"/>
      <c r="JBQ24" s="239"/>
      <c r="JBR24" s="239"/>
      <c r="JBS24" s="239"/>
      <c r="JBT24" s="239"/>
      <c r="JBU24" s="239"/>
      <c r="JBV24" s="239"/>
      <c r="JBW24" s="239"/>
      <c r="JBX24" s="239"/>
      <c r="JBY24" s="239"/>
      <c r="JBZ24" s="239"/>
      <c r="JCA24" s="239"/>
      <c r="JCB24" s="239"/>
      <c r="JCC24" s="239"/>
      <c r="JCD24" s="239"/>
      <c r="JCE24" s="239"/>
      <c r="JCF24" s="239"/>
      <c r="JCG24" s="239"/>
      <c r="JCH24" s="239"/>
      <c r="JCI24" s="239"/>
      <c r="JCJ24" s="239"/>
      <c r="JCK24" s="239"/>
      <c r="JCL24" s="239"/>
      <c r="JCM24" s="239"/>
      <c r="JCN24" s="239"/>
      <c r="JCO24" s="239"/>
      <c r="JCP24" s="239"/>
      <c r="JCQ24" s="239"/>
      <c r="JCR24" s="239"/>
      <c r="JCS24" s="239"/>
      <c r="JCT24" s="239"/>
      <c r="JCU24" s="239"/>
      <c r="JCV24" s="239"/>
      <c r="JCW24" s="239"/>
      <c r="JCX24" s="239"/>
      <c r="JCY24" s="239"/>
      <c r="JCZ24" s="239"/>
      <c r="JDA24" s="239"/>
      <c r="JDB24" s="239"/>
      <c r="JDC24" s="239"/>
      <c r="JDD24" s="239"/>
      <c r="JDE24" s="239"/>
      <c r="JDF24" s="239"/>
      <c r="JDG24" s="239"/>
      <c r="JDH24" s="239"/>
      <c r="JDI24" s="239"/>
      <c r="JDJ24" s="239"/>
      <c r="JDK24" s="239"/>
      <c r="JDL24" s="239"/>
      <c r="JDM24" s="239"/>
      <c r="JDN24" s="239"/>
      <c r="JDO24" s="239"/>
      <c r="JDP24" s="239"/>
      <c r="JDQ24" s="239"/>
      <c r="JDR24" s="239"/>
      <c r="JDS24" s="239"/>
      <c r="JDT24" s="239"/>
      <c r="JDU24" s="239"/>
      <c r="JDV24" s="239"/>
      <c r="JDW24" s="239"/>
      <c r="JDX24" s="239"/>
      <c r="JDY24" s="239"/>
      <c r="JDZ24" s="239"/>
      <c r="JEA24" s="239"/>
      <c r="JEB24" s="239"/>
      <c r="JEC24" s="239"/>
      <c r="JED24" s="239"/>
      <c r="JEE24" s="239"/>
      <c r="JEF24" s="239"/>
      <c r="JEG24" s="239"/>
      <c r="JEH24" s="239"/>
      <c r="JEI24" s="239"/>
      <c r="JEJ24" s="239"/>
      <c r="JEK24" s="239"/>
      <c r="JEL24" s="239"/>
      <c r="JEM24" s="239"/>
      <c r="JEN24" s="239"/>
      <c r="JEO24" s="239"/>
      <c r="JEP24" s="239"/>
      <c r="JEQ24" s="239"/>
      <c r="JER24" s="239"/>
      <c r="JES24" s="239"/>
      <c r="JET24" s="239"/>
      <c r="JEU24" s="239"/>
      <c r="JEV24" s="239"/>
      <c r="JEW24" s="239"/>
      <c r="JEX24" s="239"/>
      <c r="JEY24" s="239"/>
      <c r="JEZ24" s="239"/>
      <c r="JFA24" s="239"/>
      <c r="JFB24" s="239"/>
      <c r="JFC24" s="239"/>
      <c r="JFD24" s="239"/>
      <c r="JFE24" s="239"/>
      <c r="JFF24" s="239"/>
      <c r="JFG24" s="239"/>
      <c r="JFH24" s="239"/>
      <c r="JFI24" s="239"/>
      <c r="JFJ24" s="239"/>
      <c r="JFK24" s="239"/>
      <c r="JFL24" s="239"/>
      <c r="JFM24" s="239"/>
      <c r="JFN24" s="239"/>
      <c r="JFO24" s="239"/>
      <c r="JFP24" s="239"/>
      <c r="JFQ24" s="239"/>
      <c r="JFR24" s="239"/>
      <c r="JFS24" s="239"/>
      <c r="JFT24" s="239"/>
      <c r="JFU24" s="239"/>
      <c r="JFV24" s="239"/>
      <c r="JFW24" s="239"/>
      <c r="JFX24" s="239"/>
      <c r="JFY24" s="239"/>
      <c r="JFZ24" s="239"/>
      <c r="JGA24" s="239"/>
      <c r="JGB24" s="239"/>
      <c r="JGC24" s="239"/>
      <c r="JGD24" s="239"/>
      <c r="JGE24" s="239"/>
      <c r="JGF24" s="239"/>
      <c r="JGG24" s="239"/>
      <c r="JGH24" s="239"/>
      <c r="JGI24" s="239"/>
      <c r="JGJ24" s="239"/>
      <c r="JGK24" s="239"/>
      <c r="JGL24" s="239"/>
      <c r="JGM24" s="239"/>
      <c r="JGN24" s="239"/>
      <c r="JGO24" s="239"/>
      <c r="JGP24" s="239"/>
      <c r="JGQ24" s="239"/>
      <c r="JGR24" s="239"/>
      <c r="JGS24" s="239"/>
      <c r="JGT24" s="239"/>
      <c r="JGU24" s="239"/>
      <c r="JGV24" s="239"/>
      <c r="JGW24" s="239"/>
      <c r="JGX24" s="239"/>
      <c r="JGY24" s="239"/>
      <c r="JGZ24" s="239"/>
      <c r="JHA24" s="239"/>
      <c r="JHB24" s="239"/>
      <c r="JHC24" s="239"/>
      <c r="JHD24" s="239"/>
      <c r="JHE24" s="239"/>
      <c r="JHF24" s="239"/>
      <c r="JHG24" s="239"/>
      <c r="JHH24" s="239"/>
      <c r="JHI24" s="239"/>
      <c r="JHJ24" s="239"/>
      <c r="JHK24" s="239"/>
      <c r="JHL24" s="239"/>
      <c r="JHM24" s="239"/>
      <c r="JHN24" s="239"/>
      <c r="JHO24" s="239"/>
      <c r="JHP24" s="239"/>
      <c r="JHQ24" s="239"/>
      <c r="JHR24" s="239"/>
      <c r="JHS24" s="239"/>
      <c r="JHT24" s="239"/>
      <c r="JHU24" s="239"/>
      <c r="JHV24" s="239"/>
      <c r="JHW24" s="239"/>
      <c r="JHX24" s="239"/>
      <c r="JHY24" s="239"/>
      <c r="JHZ24" s="239"/>
      <c r="JIA24" s="239"/>
      <c r="JIB24" s="239"/>
      <c r="JIC24" s="239"/>
      <c r="JID24" s="239"/>
      <c r="JIE24" s="239"/>
      <c r="JIF24" s="239"/>
      <c r="JIG24" s="239"/>
      <c r="JIH24" s="239"/>
      <c r="JII24" s="239"/>
      <c r="JIJ24" s="239"/>
      <c r="JIK24" s="239"/>
      <c r="JIL24" s="239"/>
      <c r="JIM24" s="239"/>
      <c r="JIN24" s="239"/>
      <c r="JIO24" s="239"/>
      <c r="JIP24" s="239"/>
      <c r="JIQ24" s="239"/>
      <c r="JIR24" s="239"/>
      <c r="JIS24" s="239"/>
      <c r="JIT24" s="239"/>
      <c r="JIU24" s="239"/>
      <c r="JIV24" s="239"/>
      <c r="JIW24" s="239"/>
      <c r="JIX24" s="239"/>
      <c r="JIY24" s="239"/>
      <c r="JIZ24" s="239"/>
      <c r="JJA24" s="239"/>
      <c r="JJB24" s="239"/>
      <c r="JJC24" s="239"/>
      <c r="JJD24" s="239"/>
      <c r="JJE24" s="239"/>
      <c r="JJF24" s="239"/>
      <c r="JJG24" s="239"/>
      <c r="JJH24" s="239"/>
      <c r="JJI24" s="239"/>
      <c r="JJJ24" s="239"/>
      <c r="JJK24" s="239"/>
      <c r="JJL24" s="239"/>
      <c r="JJM24" s="239"/>
      <c r="JJN24" s="239"/>
      <c r="JJO24" s="239"/>
      <c r="JJP24" s="239"/>
      <c r="JJQ24" s="239"/>
      <c r="JJR24" s="239"/>
      <c r="JJS24" s="239"/>
      <c r="JJT24" s="239"/>
      <c r="JJU24" s="239"/>
      <c r="JJV24" s="239"/>
      <c r="JJW24" s="239"/>
      <c r="JJX24" s="239"/>
      <c r="JJY24" s="239"/>
      <c r="JJZ24" s="239"/>
      <c r="JKA24" s="239"/>
      <c r="JKB24" s="239"/>
      <c r="JKC24" s="239"/>
      <c r="JKD24" s="239"/>
      <c r="JKE24" s="239"/>
      <c r="JKF24" s="239"/>
      <c r="JKG24" s="239"/>
      <c r="JKH24" s="239"/>
      <c r="JKI24" s="239"/>
      <c r="JKJ24" s="239"/>
      <c r="JKK24" s="239"/>
      <c r="JKL24" s="239"/>
      <c r="JKM24" s="239"/>
      <c r="JKN24" s="239"/>
      <c r="JKO24" s="239"/>
      <c r="JKP24" s="239"/>
      <c r="JKQ24" s="239"/>
      <c r="JKR24" s="239"/>
      <c r="JKS24" s="239"/>
      <c r="JKT24" s="239"/>
      <c r="JKU24" s="239"/>
      <c r="JKV24" s="239"/>
      <c r="JKW24" s="239"/>
      <c r="JKX24" s="239"/>
      <c r="JKY24" s="239"/>
      <c r="JKZ24" s="239"/>
      <c r="JLA24" s="239"/>
      <c r="JLB24" s="239"/>
      <c r="JLC24" s="239"/>
      <c r="JLD24" s="239"/>
      <c r="JLE24" s="239"/>
      <c r="JLF24" s="239"/>
      <c r="JLG24" s="239"/>
      <c r="JLH24" s="239"/>
      <c r="JLI24" s="239"/>
      <c r="JLJ24" s="239"/>
      <c r="JLK24" s="239"/>
      <c r="JLL24" s="239"/>
      <c r="JLM24" s="239"/>
      <c r="JLN24" s="239"/>
      <c r="JLO24" s="239"/>
      <c r="JLP24" s="239"/>
      <c r="JLQ24" s="239"/>
      <c r="JLR24" s="239"/>
      <c r="JLS24" s="239"/>
      <c r="JLT24" s="239"/>
      <c r="JLU24" s="239"/>
      <c r="JLV24" s="239"/>
      <c r="JLW24" s="239"/>
      <c r="JLX24" s="239"/>
      <c r="JLY24" s="239"/>
      <c r="JLZ24" s="239"/>
      <c r="JMA24" s="239"/>
      <c r="JMB24" s="239"/>
      <c r="JMC24" s="239"/>
      <c r="JMD24" s="239"/>
      <c r="JME24" s="239"/>
      <c r="JMF24" s="239"/>
      <c r="JMG24" s="239"/>
      <c r="JMH24" s="239"/>
      <c r="JMI24" s="239"/>
      <c r="JMJ24" s="239"/>
      <c r="JMK24" s="239"/>
      <c r="JML24" s="239"/>
      <c r="JMM24" s="239"/>
      <c r="JMN24" s="239"/>
      <c r="JMO24" s="239"/>
      <c r="JMP24" s="239"/>
      <c r="JMQ24" s="239"/>
      <c r="JMR24" s="239"/>
      <c r="JMS24" s="239"/>
      <c r="JMT24" s="239"/>
      <c r="JMU24" s="239"/>
      <c r="JMV24" s="239"/>
      <c r="JMW24" s="239"/>
      <c r="JMX24" s="239"/>
      <c r="JMY24" s="239"/>
      <c r="JMZ24" s="239"/>
      <c r="JNA24" s="239"/>
      <c r="JNB24" s="239"/>
      <c r="JNC24" s="239"/>
      <c r="JND24" s="239"/>
      <c r="JNE24" s="239"/>
      <c r="JNF24" s="239"/>
      <c r="JNG24" s="239"/>
      <c r="JNH24" s="239"/>
      <c r="JNI24" s="239"/>
      <c r="JNJ24" s="239"/>
      <c r="JNK24" s="239"/>
      <c r="JNL24" s="239"/>
      <c r="JNM24" s="239"/>
      <c r="JNN24" s="239"/>
      <c r="JNO24" s="239"/>
      <c r="JNP24" s="239"/>
      <c r="JNQ24" s="239"/>
      <c r="JNR24" s="239"/>
      <c r="JNS24" s="239"/>
      <c r="JNT24" s="239"/>
      <c r="JNU24" s="239"/>
      <c r="JNV24" s="239"/>
      <c r="JNW24" s="239"/>
      <c r="JNX24" s="239"/>
      <c r="JNY24" s="239"/>
      <c r="JNZ24" s="239"/>
      <c r="JOA24" s="239"/>
      <c r="JOB24" s="239"/>
      <c r="JOC24" s="239"/>
      <c r="JOD24" s="239"/>
      <c r="JOE24" s="239"/>
      <c r="JOF24" s="239"/>
      <c r="JOG24" s="239"/>
      <c r="JOH24" s="239"/>
      <c r="JOI24" s="239"/>
      <c r="JOJ24" s="239"/>
      <c r="JOK24" s="239"/>
      <c r="JOL24" s="239"/>
      <c r="JOM24" s="239"/>
      <c r="JON24" s="239"/>
      <c r="JOO24" s="239"/>
      <c r="JOP24" s="239"/>
      <c r="JOQ24" s="239"/>
      <c r="JOR24" s="239"/>
      <c r="JOS24" s="239"/>
      <c r="JOT24" s="239"/>
      <c r="JOU24" s="239"/>
      <c r="JOV24" s="239"/>
      <c r="JOW24" s="239"/>
      <c r="JOX24" s="239"/>
      <c r="JOY24" s="239"/>
      <c r="JOZ24" s="239"/>
      <c r="JPA24" s="239"/>
      <c r="JPB24" s="239"/>
      <c r="JPC24" s="239"/>
      <c r="JPD24" s="239"/>
      <c r="JPE24" s="239"/>
      <c r="JPF24" s="239"/>
      <c r="JPG24" s="239"/>
      <c r="JPH24" s="239"/>
      <c r="JPI24" s="239"/>
      <c r="JPJ24" s="239"/>
      <c r="JPK24" s="239"/>
      <c r="JPL24" s="239"/>
      <c r="JPM24" s="239"/>
      <c r="JPN24" s="239"/>
      <c r="JPO24" s="239"/>
      <c r="JPP24" s="239"/>
      <c r="JPQ24" s="239"/>
      <c r="JPR24" s="239"/>
      <c r="JPS24" s="239"/>
      <c r="JPT24" s="239"/>
      <c r="JPU24" s="239"/>
      <c r="JPV24" s="239"/>
      <c r="JPW24" s="239"/>
      <c r="JPX24" s="239"/>
      <c r="JPY24" s="239"/>
      <c r="JPZ24" s="239"/>
      <c r="JQA24" s="239"/>
      <c r="JQB24" s="239"/>
      <c r="JQC24" s="239"/>
      <c r="JQD24" s="239"/>
      <c r="JQE24" s="239"/>
      <c r="JQF24" s="239"/>
      <c r="JQG24" s="239"/>
      <c r="JQH24" s="239"/>
      <c r="JQI24" s="239"/>
      <c r="JQJ24" s="239"/>
      <c r="JQK24" s="239"/>
      <c r="JQL24" s="239"/>
      <c r="JQM24" s="239"/>
      <c r="JQN24" s="239"/>
      <c r="JQO24" s="239"/>
      <c r="JQP24" s="239"/>
      <c r="JQQ24" s="239"/>
      <c r="JQR24" s="239"/>
      <c r="JQS24" s="239"/>
      <c r="JQT24" s="239"/>
      <c r="JQU24" s="239"/>
      <c r="JQV24" s="239"/>
      <c r="JQW24" s="239"/>
      <c r="JQX24" s="239"/>
      <c r="JQY24" s="239"/>
      <c r="JQZ24" s="239"/>
      <c r="JRA24" s="239"/>
      <c r="JRB24" s="239"/>
      <c r="JRC24" s="239"/>
      <c r="JRD24" s="239"/>
      <c r="JRE24" s="239"/>
      <c r="JRF24" s="239"/>
      <c r="JRG24" s="239"/>
      <c r="JRH24" s="239"/>
      <c r="JRI24" s="239"/>
      <c r="JRJ24" s="239"/>
      <c r="JRK24" s="239"/>
      <c r="JRL24" s="239"/>
      <c r="JRM24" s="239"/>
      <c r="JRN24" s="239"/>
      <c r="JRO24" s="239"/>
      <c r="JRP24" s="239"/>
      <c r="JRQ24" s="239"/>
      <c r="JRR24" s="239"/>
      <c r="JRS24" s="239"/>
      <c r="JRT24" s="239"/>
      <c r="JRU24" s="239"/>
      <c r="JRV24" s="239"/>
      <c r="JRW24" s="239"/>
      <c r="JRX24" s="239"/>
      <c r="JRY24" s="239"/>
      <c r="JRZ24" s="239"/>
      <c r="JSA24" s="239"/>
      <c r="JSB24" s="239"/>
      <c r="JSC24" s="239"/>
      <c r="JSD24" s="239"/>
      <c r="JSE24" s="239"/>
      <c r="JSF24" s="239"/>
      <c r="JSG24" s="239"/>
      <c r="JSH24" s="239"/>
      <c r="JSI24" s="239"/>
      <c r="JSJ24" s="239"/>
      <c r="JSK24" s="239"/>
      <c r="JSL24" s="239"/>
      <c r="JSM24" s="239"/>
      <c r="JSN24" s="239"/>
      <c r="JSO24" s="239"/>
      <c r="JSP24" s="239"/>
      <c r="JSQ24" s="239"/>
      <c r="JSR24" s="239"/>
      <c r="JSS24" s="239"/>
      <c r="JST24" s="239"/>
      <c r="JSU24" s="239"/>
      <c r="JSV24" s="239"/>
      <c r="JSW24" s="239"/>
      <c r="JSX24" s="239"/>
      <c r="JSY24" s="239"/>
      <c r="JSZ24" s="239"/>
      <c r="JTA24" s="239"/>
      <c r="JTB24" s="239"/>
      <c r="JTC24" s="239"/>
      <c r="JTD24" s="239"/>
      <c r="JTE24" s="239"/>
      <c r="JTF24" s="239"/>
      <c r="JTG24" s="239"/>
      <c r="JTH24" s="239"/>
      <c r="JTI24" s="239"/>
      <c r="JTJ24" s="239"/>
      <c r="JTK24" s="239"/>
      <c r="JTL24" s="239"/>
      <c r="JTM24" s="239"/>
      <c r="JTN24" s="239"/>
      <c r="JTO24" s="239"/>
      <c r="JTP24" s="239"/>
      <c r="JTQ24" s="239"/>
      <c r="JTR24" s="239"/>
      <c r="JTS24" s="239"/>
      <c r="JTT24" s="239"/>
      <c r="JTU24" s="239"/>
      <c r="JTV24" s="239"/>
      <c r="JTW24" s="239"/>
      <c r="JTX24" s="239"/>
      <c r="JTY24" s="239"/>
      <c r="JTZ24" s="239"/>
      <c r="JUA24" s="239"/>
      <c r="JUB24" s="239"/>
      <c r="JUC24" s="239"/>
      <c r="JUD24" s="239"/>
      <c r="JUE24" s="239"/>
      <c r="JUF24" s="239"/>
      <c r="JUG24" s="239"/>
      <c r="JUH24" s="239"/>
      <c r="JUI24" s="239"/>
      <c r="JUJ24" s="239"/>
      <c r="JUK24" s="239"/>
      <c r="JUL24" s="239"/>
      <c r="JUM24" s="239"/>
      <c r="JUN24" s="239"/>
      <c r="JUO24" s="239"/>
      <c r="JUP24" s="239"/>
      <c r="JUQ24" s="239"/>
      <c r="JUR24" s="239"/>
      <c r="JUS24" s="239"/>
      <c r="JUT24" s="239"/>
      <c r="JUU24" s="239"/>
      <c r="JUV24" s="239"/>
      <c r="JUW24" s="239"/>
      <c r="JUX24" s="239"/>
      <c r="JUY24" s="239"/>
      <c r="JUZ24" s="239"/>
      <c r="JVA24" s="239"/>
      <c r="JVB24" s="239"/>
      <c r="JVC24" s="239"/>
      <c r="JVD24" s="239"/>
      <c r="JVE24" s="239"/>
      <c r="JVF24" s="239"/>
      <c r="JVG24" s="239"/>
      <c r="JVH24" s="239"/>
      <c r="JVI24" s="239"/>
      <c r="JVJ24" s="239"/>
      <c r="JVK24" s="239"/>
      <c r="JVL24" s="239"/>
      <c r="JVM24" s="239"/>
      <c r="JVN24" s="239"/>
      <c r="JVO24" s="239"/>
      <c r="JVP24" s="239"/>
      <c r="JVQ24" s="239"/>
      <c r="JVR24" s="239"/>
      <c r="JVS24" s="239"/>
      <c r="JVT24" s="239"/>
      <c r="JVU24" s="239"/>
      <c r="JVV24" s="239"/>
      <c r="JVW24" s="239"/>
      <c r="JVX24" s="239"/>
      <c r="JVY24" s="239"/>
      <c r="JVZ24" s="239"/>
      <c r="JWA24" s="239"/>
      <c r="JWB24" s="239"/>
      <c r="JWC24" s="239"/>
      <c r="JWD24" s="239"/>
      <c r="JWE24" s="239"/>
      <c r="JWF24" s="239"/>
      <c r="JWG24" s="239"/>
      <c r="JWH24" s="239"/>
      <c r="JWI24" s="239"/>
      <c r="JWJ24" s="239"/>
      <c r="JWK24" s="239"/>
      <c r="JWL24" s="239"/>
      <c r="JWM24" s="239"/>
      <c r="JWN24" s="239"/>
      <c r="JWO24" s="239"/>
      <c r="JWP24" s="239"/>
      <c r="JWQ24" s="239"/>
      <c r="JWR24" s="239"/>
      <c r="JWS24" s="239"/>
      <c r="JWT24" s="239"/>
      <c r="JWU24" s="239"/>
      <c r="JWV24" s="239"/>
      <c r="JWW24" s="239"/>
      <c r="JWX24" s="239"/>
      <c r="JWY24" s="239"/>
      <c r="JWZ24" s="239"/>
      <c r="JXA24" s="239"/>
      <c r="JXB24" s="239"/>
      <c r="JXC24" s="239"/>
      <c r="JXD24" s="239"/>
      <c r="JXE24" s="239"/>
      <c r="JXF24" s="239"/>
      <c r="JXG24" s="239"/>
      <c r="JXH24" s="239"/>
      <c r="JXI24" s="239"/>
      <c r="JXJ24" s="239"/>
      <c r="JXK24" s="239"/>
      <c r="JXL24" s="239"/>
      <c r="JXM24" s="239"/>
      <c r="JXN24" s="239"/>
      <c r="JXO24" s="239"/>
      <c r="JXP24" s="239"/>
      <c r="JXQ24" s="239"/>
      <c r="JXR24" s="239"/>
      <c r="JXS24" s="239"/>
      <c r="JXT24" s="239"/>
      <c r="JXU24" s="239"/>
      <c r="JXV24" s="239"/>
      <c r="JXW24" s="239"/>
      <c r="JXX24" s="239"/>
      <c r="JXY24" s="239"/>
      <c r="JXZ24" s="239"/>
      <c r="JYA24" s="239"/>
      <c r="JYB24" s="239"/>
      <c r="JYC24" s="239"/>
      <c r="JYD24" s="239"/>
      <c r="JYE24" s="239"/>
      <c r="JYF24" s="239"/>
      <c r="JYG24" s="239"/>
      <c r="JYH24" s="239"/>
      <c r="JYI24" s="239"/>
      <c r="JYJ24" s="239"/>
      <c r="JYK24" s="239"/>
      <c r="JYL24" s="239"/>
      <c r="JYM24" s="239"/>
      <c r="JYN24" s="239"/>
      <c r="JYO24" s="239"/>
      <c r="JYP24" s="239"/>
      <c r="JYQ24" s="239"/>
      <c r="JYR24" s="239"/>
      <c r="JYS24" s="239"/>
      <c r="JYT24" s="239"/>
      <c r="JYU24" s="239"/>
      <c r="JYV24" s="239"/>
      <c r="JYW24" s="239"/>
      <c r="JYX24" s="239"/>
      <c r="JYY24" s="239"/>
      <c r="JYZ24" s="239"/>
      <c r="JZA24" s="239"/>
      <c r="JZB24" s="239"/>
      <c r="JZC24" s="239"/>
      <c r="JZD24" s="239"/>
      <c r="JZE24" s="239"/>
      <c r="JZF24" s="239"/>
      <c r="JZG24" s="239"/>
      <c r="JZH24" s="239"/>
      <c r="JZI24" s="239"/>
      <c r="JZJ24" s="239"/>
      <c r="JZK24" s="239"/>
      <c r="JZL24" s="239"/>
      <c r="JZM24" s="239"/>
      <c r="JZN24" s="239"/>
      <c r="JZO24" s="239"/>
      <c r="JZP24" s="239"/>
      <c r="JZQ24" s="239"/>
      <c r="JZR24" s="239"/>
      <c r="JZS24" s="239"/>
      <c r="JZT24" s="239"/>
      <c r="JZU24" s="239"/>
      <c r="JZV24" s="239"/>
      <c r="JZW24" s="239"/>
      <c r="JZX24" s="239"/>
      <c r="JZY24" s="239"/>
      <c r="JZZ24" s="239"/>
      <c r="KAA24" s="239"/>
      <c r="KAB24" s="239"/>
      <c r="KAC24" s="239"/>
      <c r="KAD24" s="239"/>
      <c r="KAE24" s="239"/>
      <c r="KAF24" s="239"/>
      <c r="KAG24" s="239"/>
      <c r="KAH24" s="239"/>
      <c r="KAI24" s="239"/>
      <c r="KAJ24" s="239"/>
      <c r="KAK24" s="239"/>
      <c r="KAL24" s="239"/>
      <c r="KAM24" s="239"/>
      <c r="KAN24" s="239"/>
      <c r="KAO24" s="239"/>
      <c r="KAP24" s="239"/>
      <c r="KAQ24" s="239"/>
      <c r="KAR24" s="239"/>
      <c r="KAS24" s="239"/>
      <c r="KAT24" s="239"/>
      <c r="KAU24" s="239"/>
      <c r="KAV24" s="239"/>
      <c r="KAW24" s="239"/>
      <c r="KAX24" s="239"/>
      <c r="KAY24" s="239"/>
      <c r="KAZ24" s="239"/>
      <c r="KBA24" s="239"/>
      <c r="KBB24" s="239"/>
      <c r="KBC24" s="239"/>
      <c r="KBD24" s="239"/>
      <c r="KBE24" s="239"/>
      <c r="KBF24" s="239"/>
      <c r="KBG24" s="239"/>
      <c r="KBH24" s="239"/>
      <c r="KBI24" s="239"/>
      <c r="KBJ24" s="239"/>
      <c r="KBK24" s="239"/>
      <c r="KBL24" s="239"/>
      <c r="KBM24" s="239"/>
      <c r="KBN24" s="239"/>
      <c r="KBO24" s="239"/>
      <c r="KBP24" s="239"/>
      <c r="KBQ24" s="239"/>
      <c r="KBR24" s="239"/>
      <c r="KBS24" s="239"/>
      <c r="KBT24" s="239"/>
      <c r="KBU24" s="239"/>
      <c r="KBV24" s="239"/>
      <c r="KBW24" s="239"/>
      <c r="KBX24" s="239"/>
      <c r="KBY24" s="239"/>
      <c r="KBZ24" s="239"/>
      <c r="KCA24" s="239"/>
      <c r="KCB24" s="239"/>
      <c r="KCC24" s="239"/>
      <c r="KCD24" s="239"/>
      <c r="KCE24" s="239"/>
      <c r="KCF24" s="239"/>
      <c r="KCG24" s="239"/>
      <c r="KCH24" s="239"/>
      <c r="KCI24" s="239"/>
      <c r="KCJ24" s="239"/>
      <c r="KCK24" s="239"/>
      <c r="KCL24" s="239"/>
      <c r="KCM24" s="239"/>
      <c r="KCN24" s="239"/>
      <c r="KCO24" s="239"/>
      <c r="KCP24" s="239"/>
      <c r="KCQ24" s="239"/>
      <c r="KCR24" s="239"/>
      <c r="KCS24" s="239"/>
      <c r="KCT24" s="239"/>
      <c r="KCU24" s="239"/>
      <c r="KCV24" s="239"/>
      <c r="KCW24" s="239"/>
      <c r="KCX24" s="239"/>
      <c r="KCY24" s="239"/>
      <c r="KCZ24" s="239"/>
      <c r="KDA24" s="239"/>
      <c r="KDB24" s="239"/>
      <c r="KDC24" s="239"/>
      <c r="KDD24" s="239"/>
      <c r="KDE24" s="239"/>
      <c r="KDF24" s="239"/>
      <c r="KDG24" s="239"/>
      <c r="KDH24" s="239"/>
      <c r="KDI24" s="239"/>
      <c r="KDJ24" s="239"/>
      <c r="KDK24" s="239"/>
      <c r="KDL24" s="239"/>
      <c r="KDM24" s="239"/>
      <c r="KDN24" s="239"/>
      <c r="KDO24" s="239"/>
      <c r="KDP24" s="239"/>
      <c r="KDQ24" s="239"/>
      <c r="KDR24" s="239"/>
      <c r="KDS24" s="239"/>
      <c r="KDT24" s="239"/>
      <c r="KDU24" s="239"/>
      <c r="KDV24" s="239"/>
      <c r="KDW24" s="239"/>
      <c r="KDX24" s="239"/>
      <c r="KDY24" s="239"/>
      <c r="KDZ24" s="239"/>
      <c r="KEA24" s="239"/>
      <c r="KEB24" s="239"/>
      <c r="KEC24" s="239"/>
      <c r="KED24" s="239"/>
      <c r="KEE24" s="239"/>
      <c r="KEF24" s="239"/>
      <c r="KEG24" s="239"/>
      <c r="KEH24" s="239"/>
      <c r="KEI24" s="239"/>
      <c r="KEJ24" s="239"/>
      <c r="KEK24" s="239"/>
      <c r="KEL24" s="239"/>
      <c r="KEM24" s="239"/>
      <c r="KEN24" s="239"/>
      <c r="KEO24" s="239"/>
      <c r="KEP24" s="239"/>
      <c r="KEQ24" s="239"/>
      <c r="KER24" s="239"/>
      <c r="KES24" s="239"/>
      <c r="KET24" s="239"/>
      <c r="KEU24" s="239"/>
      <c r="KEV24" s="239"/>
      <c r="KEW24" s="239"/>
      <c r="KEX24" s="239"/>
      <c r="KEY24" s="239"/>
      <c r="KEZ24" s="239"/>
      <c r="KFA24" s="239"/>
      <c r="KFB24" s="239"/>
      <c r="KFC24" s="239"/>
      <c r="KFD24" s="239"/>
      <c r="KFE24" s="239"/>
      <c r="KFF24" s="239"/>
      <c r="KFG24" s="239"/>
      <c r="KFH24" s="239"/>
      <c r="KFI24" s="239"/>
      <c r="KFJ24" s="239"/>
      <c r="KFK24" s="239"/>
      <c r="KFL24" s="239"/>
      <c r="KFM24" s="239"/>
      <c r="KFN24" s="239"/>
      <c r="KFO24" s="239"/>
      <c r="KFP24" s="239"/>
      <c r="KFQ24" s="239"/>
      <c r="KFR24" s="239"/>
      <c r="KFS24" s="239"/>
      <c r="KFT24" s="239"/>
      <c r="KFU24" s="239"/>
      <c r="KFV24" s="239"/>
      <c r="KFW24" s="239"/>
      <c r="KFX24" s="239"/>
      <c r="KFY24" s="239"/>
      <c r="KFZ24" s="239"/>
      <c r="KGA24" s="239"/>
      <c r="KGB24" s="239"/>
      <c r="KGC24" s="239"/>
      <c r="KGD24" s="239"/>
      <c r="KGE24" s="239"/>
      <c r="KGF24" s="239"/>
      <c r="KGG24" s="239"/>
      <c r="KGH24" s="239"/>
      <c r="KGI24" s="239"/>
      <c r="KGJ24" s="239"/>
      <c r="KGK24" s="239"/>
      <c r="KGL24" s="239"/>
      <c r="KGM24" s="239"/>
      <c r="KGN24" s="239"/>
      <c r="KGO24" s="239"/>
      <c r="KGP24" s="239"/>
      <c r="KGQ24" s="239"/>
      <c r="KGR24" s="239"/>
      <c r="KGS24" s="239"/>
      <c r="KGT24" s="239"/>
      <c r="KGU24" s="239"/>
      <c r="KGV24" s="239"/>
      <c r="KGW24" s="239"/>
      <c r="KGX24" s="239"/>
      <c r="KGY24" s="239"/>
      <c r="KGZ24" s="239"/>
      <c r="KHA24" s="239"/>
      <c r="KHB24" s="239"/>
      <c r="KHC24" s="239"/>
      <c r="KHD24" s="239"/>
      <c r="KHE24" s="239"/>
      <c r="KHF24" s="239"/>
      <c r="KHG24" s="239"/>
      <c r="KHH24" s="239"/>
      <c r="KHI24" s="239"/>
      <c r="KHJ24" s="239"/>
      <c r="KHK24" s="239"/>
      <c r="KHL24" s="239"/>
      <c r="KHM24" s="239"/>
      <c r="KHN24" s="239"/>
      <c r="KHO24" s="239"/>
      <c r="KHP24" s="239"/>
      <c r="KHQ24" s="239"/>
      <c r="KHR24" s="239"/>
      <c r="KHS24" s="239"/>
      <c r="KHT24" s="239"/>
      <c r="KHU24" s="239"/>
      <c r="KHV24" s="239"/>
      <c r="KHW24" s="239"/>
      <c r="KHX24" s="239"/>
      <c r="KHY24" s="239"/>
      <c r="KHZ24" s="239"/>
      <c r="KIA24" s="239"/>
      <c r="KIB24" s="239"/>
      <c r="KIC24" s="239"/>
      <c r="KID24" s="239"/>
      <c r="KIE24" s="239"/>
      <c r="KIF24" s="239"/>
      <c r="KIG24" s="239"/>
      <c r="KIH24" s="239"/>
      <c r="KII24" s="239"/>
      <c r="KIJ24" s="239"/>
      <c r="KIK24" s="239"/>
      <c r="KIL24" s="239"/>
      <c r="KIM24" s="239"/>
      <c r="KIN24" s="239"/>
      <c r="KIO24" s="239"/>
      <c r="KIP24" s="239"/>
      <c r="KIQ24" s="239"/>
      <c r="KIR24" s="239"/>
      <c r="KIS24" s="239"/>
      <c r="KIT24" s="239"/>
      <c r="KIU24" s="239"/>
      <c r="KIV24" s="239"/>
      <c r="KIW24" s="239"/>
      <c r="KIX24" s="239"/>
      <c r="KIY24" s="239"/>
      <c r="KIZ24" s="239"/>
      <c r="KJA24" s="239"/>
      <c r="KJB24" s="239"/>
      <c r="KJC24" s="239"/>
      <c r="KJD24" s="239"/>
      <c r="KJE24" s="239"/>
      <c r="KJF24" s="239"/>
      <c r="KJG24" s="239"/>
      <c r="KJH24" s="239"/>
      <c r="KJI24" s="239"/>
      <c r="KJJ24" s="239"/>
      <c r="KJK24" s="239"/>
      <c r="KJL24" s="239"/>
      <c r="KJM24" s="239"/>
      <c r="KJN24" s="239"/>
      <c r="KJO24" s="239"/>
      <c r="KJP24" s="239"/>
      <c r="KJQ24" s="239"/>
      <c r="KJR24" s="239"/>
      <c r="KJS24" s="239"/>
      <c r="KJT24" s="239"/>
      <c r="KJU24" s="239"/>
      <c r="KJV24" s="239"/>
      <c r="KJW24" s="239"/>
      <c r="KJX24" s="239"/>
      <c r="KJY24" s="239"/>
      <c r="KJZ24" s="239"/>
      <c r="KKA24" s="239"/>
      <c r="KKB24" s="239"/>
      <c r="KKC24" s="239"/>
      <c r="KKD24" s="239"/>
      <c r="KKE24" s="239"/>
      <c r="KKF24" s="239"/>
      <c r="KKG24" s="239"/>
      <c r="KKH24" s="239"/>
      <c r="KKI24" s="239"/>
      <c r="KKJ24" s="239"/>
      <c r="KKK24" s="239"/>
      <c r="KKL24" s="239"/>
      <c r="KKM24" s="239"/>
      <c r="KKN24" s="239"/>
      <c r="KKO24" s="239"/>
      <c r="KKP24" s="239"/>
      <c r="KKQ24" s="239"/>
      <c r="KKR24" s="239"/>
      <c r="KKS24" s="239"/>
      <c r="KKT24" s="239"/>
      <c r="KKU24" s="239"/>
      <c r="KKV24" s="239"/>
      <c r="KKW24" s="239"/>
      <c r="KKX24" s="239"/>
      <c r="KKY24" s="239"/>
      <c r="KKZ24" s="239"/>
      <c r="KLA24" s="239"/>
      <c r="KLB24" s="239"/>
      <c r="KLC24" s="239"/>
      <c r="KLD24" s="239"/>
      <c r="KLE24" s="239"/>
      <c r="KLF24" s="239"/>
      <c r="KLG24" s="239"/>
      <c r="KLH24" s="239"/>
      <c r="KLI24" s="239"/>
      <c r="KLJ24" s="239"/>
      <c r="KLK24" s="239"/>
      <c r="KLL24" s="239"/>
      <c r="KLM24" s="239"/>
      <c r="KLN24" s="239"/>
      <c r="KLO24" s="239"/>
      <c r="KLP24" s="239"/>
      <c r="KLQ24" s="239"/>
      <c r="KLR24" s="239"/>
      <c r="KLS24" s="239"/>
      <c r="KLT24" s="239"/>
      <c r="KLU24" s="239"/>
      <c r="KLV24" s="239"/>
      <c r="KLW24" s="239"/>
      <c r="KLX24" s="239"/>
      <c r="KLY24" s="239"/>
      <c r="KLZ24" s="239"/>
      <c r="KMA24" s="239"/>
      <c r="KMB24" s="239"/>
      <c r="KMC24" s="239"/>
      <c r="KMD24" s="239"/>
      <c r="KME24" s="239"/>
      <c r="KMF24" s="239"/>
      <c r="KMG24" s="239"/>
      <c r="KMH24" s="239"/>
      <c r="KMI24" s="239"/>
      <c r="KMJ24" s="239"/>
      <c r="KMK24" s="239"/>
      <c r="KML24" s="239"/>
      <c r="KMM24" s="239"/>
      <c r="KMN24" s="239"/>
      <c r="KMO24" s="239"/>
      <c r="KMP24" s="239"/>
      <c r="KMQ24" s="239"/>
      <c r="KMR24" s="239"/>
      <c r="KMS24" s="239"/>
      <c r="KMT24" s="239"/>
      <c r="KMU24" s="239"/>
      <c r="KMV24" s="239"/>
      <c r="KMW24" s="239"/>
      <c r="KMX24" s="239"/>
      <c r="KMY24" s="239"/>
      <c r="KMZ24" s="239"/>
      <c r="KNA24" s="239"/>
      <c r="KNB24" s="239"/>
      <c r="KNC24" s="239"/>
      <c r="KND24" s="239"/>
      <c r="KNE24" s="239"/>
      <c r="KNF24" s="239"/>
      <c r="KNG24" s="239"/>
      <c r="KNH24" s="239"/>
      <c r="KNI24" s="239"/>
      <c r="KNJ24" s="239"/>
      <c r="KNK24" s="239"/>
      <c r="KNL24" s="239"/>
      <c r="KNM24" s="239"/>
      <c r="KNN24" s="239"/>
      <c r="KNO24" s="239"/>
      <c r="KNP24" s="239"/>
      <c r="KNQ24" s="239"/>
      <c r="KNR24" s="239"/>
      <c r="KNS24" s="239"/>
      <c r="KNT24" s="239"/>
      <c r="KNU24" s="239"/>
      <c r="KNV24" s="239"/>
      <c r="KNW24" s="239"/>
      <c r="KNX24" s="239"/>
      <c r="KNY24" s="239"/>
      <c r="KNZ24" s="239"/>
      <c r="KOA24" s="239"/>
      <c r="KOB24" s="239"/>
      <c r="KOC24" s="239"/>
      <c r="KOD24" s="239"/>
      <c r="KOE24" s="239"/>
      <c r="KOF24" s="239"/>
      <c r="KOG24" s="239"/>
      <c r="KOH24" s="239"/>
      <c r="KOI24" s="239"/>
      <c r="KOJ24" s="239"/>
      <c r="KOK24" s="239"/>
      <c r="KOL24" s="239"/>
      <c r="KOM24" s="239"/>
      <c r="KON24" s="239"/>
      <c r="KOO24" s="239"/>
      <c r="KOP24" s="239"/>
      <c r="KOQ24" s="239"/>
      <c r="KOR24" s="239"/>
      <c r="KOS24" s="239"/>
      <c r="KOT24" s="239"/>
      <c r="KOU24" s="239"/>
      <c r="KOV24" s="239"/>
      <c r="KOW24" s="239"/>
      <c r="KOX24" s="239"/>
      <c r="KOY24" s="239"/>
      <c r="KOZ24" s="239"/>
      <c r="KPA24" s="239"/>
      <c r="KPB24" s="239"/>
      <c r="KPC24" s="239"/>
      <c r="KPD24" s="239"/>
      <c r="KPE24" s="239"/>
      <c r="KPF24" s="239"/>
      <c r="KPG24" s="239"/>
      <c r="KPH24" s="239"/>
      <c r="KPI24" s="239"/>
      <c r="KPJ24" s="239"/>
      <c r="KPK24" s="239"/>
      <c r="KPL24" s="239"/>
      <c r="KPM24" s="239"/>
      <c r="KPN24" s="239"/>
      <c r="KPO24" s="239"/>
      <c r="KPP24" s="239"/>
      <c r="KPQ24" s="239"/>
      <c r="KPR24" s="239"/>
      <c r="KPS24" s="239"/>
      <c r="KPT24" s="239"/>
      <c r="KPU24" s="239"/>
      <c r="KPV24" s="239"/>
      <c r="KPW24" s="239"/>
      <c r="KPX24" s="239"/>
      <c r="KPY24" s="239"/>
      <c r="KPZ24" s="239"/>
      <c r="KQA24" s="239"/>
      <c r="KQB24" s="239"/>
      <c r="KQC24" s="239"/>
      <c r="KQD24" s="239"/>
      <c r="KQE24" s="239"/>
      <c r="KQF24" s="239"/>
      <c r="KQG24" s="239"/>
      <c r="KQH24" s="239"/>
      <c r="KQI24" s="239"/>
      <c r="KQJ24" s="239"/>
      <c r="KQK24" s="239"/>
      <c r="KQL24" s="239"/>
      <c r="KQM24" s="239"/>
      <c r="KQN24" s="239"/>
      <c r="KQO24" s="239"/>
      <c r="KQP24" s="239"/>
      <c r="KQQ24" s="239"/>
      <c r="KQR24" s="239"/>
      <c r="KQS24" s="239"/>
      <c r="KQT24" s="239"/>
      <c r="KQU24" s="239"/>
      <c r="KQV24" s="239"/>
      <c r="KQW24" s="239"/>
      <c r="KQX24" s="239"/>
      <c r="KQY24" s="239"/>
      <c r="KQZ24" s="239"/>
      <c r="KRA24" s="239"/>
      <c r="KRB24" s="239"/>
      <c r="KRC24" s="239"/>
      <c r="KRD24" s="239"/>
      <c r="KRE24" s="239"/>
      <c r="KRF24" s="239"/>
      <c r="KRG24" s="239"/>
      <c r="KRH24" s="239"/>
      <c r="KRI24" s="239"/>
      <c r="KRJ24" s="239"/>
      <c r="KRK24" s="239"/>
      <c r="KRL24" s="239"/>
      <c r="KRM24" s="239"/>
      <c r="KRN24" s="239"/>
      <c r="KRO24" s="239"/>
      <c r="KRP24" s="239"/>
      <c r="KRQ24" s="239"/>
      <c r="KRR24" s="239"/>
      <c r="KRS24" s="239"/>
      <c r="KRT24" s="239"/>
      <c r="KRU24" s="239"/>
      <c r="KRV24" s="239"/>
      <c r="KRW24" s="239"/>
      <c r="KRX24" s="239"/>
      <c r="KRY24" s="239"/>
      <c r="KRZ24" s="239"/>
      <c r="KSA24" s="239"/>
      <c r="KSB24" s="239"/>
      <c r="KSC24" s="239"/>
      <c r="KSD24" s="239"/>
      <c r="KSE24" s="239"/>
      <c r="KSF24" s="239"/>
      <c r="KSG24" s="239"/>
      <c r="KSH24" s="239"/>
      <c r="KSI24" s="239"/>
      <c r="KSJ24" s="239"/>
      <c r="KSK24" s="239"/>
      <c r="KSL24" s="239"/>
      <c r="KSM24" s="239"/>
      <c r="KSN24" s="239"/>
      <c r="KSO24" s="239"/>
      <c r="KSP24" s="239"/>
      <c r="KSQ24" s="239"/>
      <c r="KSR24" s="239"/>
      <c r="KSS24" s="239"/>
      <c r="KST24" s="239"/>
      <c r="KSU24" s="239"/>
      <c r="KSV24" s="239"/>
      <c r="KSW24" s="239"/>
      <c r="KSX24" s="239"/>
      <c r="KSY24" s="239"/>
      <c r="KSZ24" s="239"/>
      <c r="KTA24" s="239"/>
      <c r="KTB24" s="239"/>
      <c r="KTC24" s="239"/>
      <c r="KTD24" s="239"/>
      <c r="KTE24" s="239"/>
      <c r="KTF24" s="239"/>
      <c r="KTG24" s="239"/>
      <c r="KTH24" s="239"/>
      <c r="KTI24" s="239"/>
      <c r="KTJ24" s="239"/>
      <c r="KTK24" s="239"/>
      <c r="KTL24" s="239"/>
      <c r="KTM24" s="239"/>
      <c r="KTN24" s="239"/>
      <c r="KTO24" s="239"/>
      <c r="KTP24" s="239"/>
      <c r="KTQ24" s="239"/>
      <c r="KTR24" s="239"/>
      <c r="KTS24" s="239"/>
      <c r="KTT24" s="239"/>
      <c r="KTU24" s="239"/>
      <c r="KTV24" s="239"/>
      <c r="KTW24" s="239"/>
      <c r="KTX24" s="239"/>
      <c r="KTY24" s="239"/>
      <c r="KTZ24" s="239"/>
      <c r="KUA24" s="239"/>
      <c r="KUB24" s="239"/>
      <c r="KUC24" s="239"/>
      <c r="KUD24" s="239"/>
      <c r="KUE24" s="239"/>
      <c r="KUF24" s="239"/>
      <c r="KUG24" s="239"/>
      <c r="KUH24" s="239"/>
      <c r="KUI24" s="239"/>
      <c r="KUJ24" s="239"/>
      <c r="KUK24" s="239"/>
      <c r="KUL24" s="239"/>
      <c r="KUM24" s="239"/>
      <c r="KUN24" s="239"/>
      <c r="KUO24" s="239"/>
      <c r="KUP24" s="239"/>
      <c r="KUQ24" s="239"/>
      <c r="KUR24" s="239"/>
      <c r="KUS24" s="239"/>
      <c r="KUT24" s="239"/>
      <c r="KUU24" s="239"/>
      <c r="KUV24" s="239"/>
      <c r="KUW24" s="239"/>
      <c r="KUX24" s="239"/>
      <c r="KUY24" s="239"/>
      <c r="KUZ24" s="239"/>
      <c r="KVA24" s="239"/>
      <c r="KVB24" s="239"/>
      <c r="KVC24" s="239"/>
      <c r="KVD24" s="239"/>
      <c r="KVE24" s="239"/>
      <c r="KVF24" s="239"/>
      <c r="KVG24" s="239"/>
      <c r="KVH24" s="239"/>
      <c r="KVI24" s="239"/>
      <c r="KVJ24" s="239"/>
      <c r="KVK24" s="239"/>
      <c r="KVL24" s="239"/>
      <c r="KVM24" s="239"/>
      <c r="KVN24" s="239"/>
      <c r="KVO24" s="239"/>
      <c r="KVP24" s="239"/>
      <c r="KVQ24" s="239"/>
      <c r="KVR24" s="239"/>
      <c r="KVS24" s="239"/>
      <c r="KVT24" s="239"/>
      <c r="KVU24" s="239"/>
      <c r="KVV24" s="239"/>
      <c r="KVW24" s="239"/>
      <c r="KVX24" s="239"/>
      <c r="KVY24" s="239"/>
      <c r="KVZ24" s="239"/>
      <c r="KWA24" s="239"/>
      <c r="KWB24" s="239"/>
      <c r="KWC24" s="239"/>
      <c r="KWD24" s="239"/>
      <c r="KWE24" s="239"/>
      <c r="KWF24" s="239"/>
      <c r="KWG24" s="239"/>
      <c r="KWH24" s="239"/>
      <c r="KWI24" s="239"/>
      <c r="KWJ24" s="239"/>
      <c r="KWK24" s="239"/>
      <c r="KWL24" s="239"/>
      <c r="KWM24" s="239"/>
      <c r="KWN24" s="239"/>
      <c r="KWO24" s="239"/>
      <c r="KWP24" s="239"/>
      <c r="KWQ24" s="239"/>
      <c r="KWR24" s="239"/>
      <c r="KWS24" s="239"/>
      <c r="KWT24" s="239"/>
      <c r="KWU24" s="239"/>
      <c r="KWV24" s="239"/>
      <c r="KWW24" s="239"/>
      <c r="KWX24" s="239"/>
      <c r="KWY24" s="239"/>
      <c r="KWZ24" s="239"/>
      <c r="KXA24" s="239"/>
      <c r="KXB24" s="239"/>
      <c r="KXC24" s="239"/>
      <c r="KXD24" s="239"/>
      <c r="KXE24" s="239"/>
      <c r="KXF24" s="239"/>
      <c r="KXG24" s="239"/>
      <c r="KXH24" s="239"/>
      <c r="KXI24" s="239"/>
      <c r="KXJ24" s="239"/>
      <c r="KXK24" s="239"/>
      <c r="KXL24" s="239"/>
      <c r="KXM24" s="239"/>
      <c r="KXN24" s="239"/>
      <c r="KXO24" s="239"/>
      <c r="KXP24" s="239"/>
      <c r="KXQ24" s="239"/>
      <c r="KXR24" s="239"/>
      <c r="KXS24" s="239"/>
      <c r="KXT24" s="239"/>
      <c r="KXU24" s="239"/>
      <c r="KXV24" s="239"/>
      <c r="KXW24" s="239"/>
      <c r="KXX24" s="239"/>
      <c r="KXY24" s="239"/>
      <c r="KXZ24" s="239"/>
      <c r="KYA24" s="239"/>
      <c r="KYB24" s="239"/>
      <c r="KYC24" s="239"/>
      <c r="KYD24" s="239"/>
      <c r="KYE24" s="239"/>
      <c r="KYF24" s="239"/>
      <c r="KYG24" s="239"/>
      <c r="KYH24" s="239"/>
      <c r="KYI24" s="239"/>
      <c r="KYJ24" s="239"/>
      <c r="KYK24" s="239"/>
      <c r="KYL24" s="239"/>
      <c r="KYM24" s="239"/>
      <c r="KYN24" s="239"/>
      <c r="KYO24" s="239"/>
      <c r="KYP24" s="239"/>
      <c r="KYQ24" s="239"/>
      <c r="KYR24" s="239"/>
      <c r="KYS24" s="239"/>
      <c r="KYT24" s="239"/>
      <c r="KYU24" s="239"/>
      <c r="KYV24" s="239"/>
      <c r="KYW24" s="239"/>
      <c r="KYX24" s="239"/>
      <c r="KYY24" s="239"/>
      <c r="KYZ24" s="239"/>
      <c r="KZA24" s="239"/>
      <c r="KZB24" s="239"/>
      <c r="KZC24" s="239"/>
      <c r="KZD24" s="239"/>
      <c r="KZE24" s="239"/>
      <c r="KZF24" s="239"/>
      <c r="KZG24" s="239"/>
      <c r="KZH24" s="239"/>
      <c r="KZI24" s="239"/>
      <c r="KZJ24" s="239"/>
      <c r="KZK24" s="239"/>
      <c r="KZL24" s="239"/>
      <c r="KZM24" s="239"/>
      <c r="KZN24" s="239"/>
      <c r="KZO24" s="239"/>
      <c r="KZP24" s="239"/>
      <c r="KZQ24" s="239"/>
      <c r="KZR24" s="239"/>
      <c r="KZS24" s="239"/>
      <c r="KZT24" s="239"/>
      <c r="KZU24" s="239"/>
      <c r="KZV24" s="239"/>
      <c r="KZW24" s="239"/>
      <c r="KZX24" s="239"/>
      <c r="KZY24" s="239"/>
      <c r="KZZ24" s="239"/>
      <c r="LAA24" s="239"/>
      <c r="LAB24" s="239"/>
      <c r="LAC24" s="239"/>
      <c r="LAD24" s="239"/>
      <c r="LAE24" s="239"/>
      <c r="LAF24" s="239"/>
      <c r="LAG24" s="239"/>
      <c r="LAH24" s="239"/>
      <c r="LAI24" s="239"/>
      <c r="LAJ24" s="239"/>
      <c r="LAK24" s="239"/>
      <c r="LAL24" s="239"/>
      <c r="LAM24" s="239"/>
      <c r="LAN24" s="239"/>
      <c r="LAO24" s="239"/>
      <c r="LAP24" s="239"/>
      <c r="LAQ24" s="239"/>
      <c r="LAR24" s="239"/>
      <c r="LAS24" s="239"/>
      <c r="LAT24" s="239"/>
      <c r="LAU24" s="239"/>
      <c r="LAV24" s="239"/>
      <c r="LAW24" s="239"/>
      <c r="LAX24" s="239"/>
      <c r="LAY24" s="239"/>
      <c r="LAZ24" s="239"/>
      <c r="LBA24" s="239"/>
      <c r="LBB24" s="239"/>
      <c r="LBC24" s="239"/>
      <c r="LBD24" s="239"/>
      <c r="LBE24" s="239"/>
      <c r="LBF24" s="239"/>
      <c r="LBG24" s="239"/>
      <c r="LBH24" s="239"/>
      <c r="LBI24" s="239"/>
      <c r="LBJ24" s="239"/>
      <c r="LBK24" s="239"/>
      <c r="LBL24" s="239"/>
      <c r="LBM24" s="239"/>
      <c r="LBN24" s="239"/>
      <c r="LBO24" s="239"/>
      <c r="LBP24" s="239"/>
      <c r="LBQ24" s="239"/>
      <c r="LBR24" s="239"/>
      <c r="LBS24" s="239"/>
      <c r="LBT24" s="239"/>
      <c r="LBU24" s="239"/>
      <c r="LBV24" s="239"/>
      <c r="LBW24" s="239"/>
      <c r="LBX24" s="239"/>
      <c r="LBY24" s="239"/>
      <c r="LBZ24" s="239"/>
      <c r="LCA24" s="239"/>
      <c r="LCB24" s="239"/>
      <c r="LCC24" s="239"/>
      <c r="LCD24" s="239"/>
      <c r="LCE24" s="239"/>
      <c r="LCF24" s="239"/>
      <c r="LCG24" s="239"/>
      <c r="LCH24" s="239"/>
      <c r="LCI24" s="239"/>
      <c r="LCJ24" s="239"/>
      <c r="LCK24" s="239"/>
      <c r="LCL24" s="239"/>
      <c r="LCM24" s="239"/>
      <c r="LCN24" s="239"/>
      <c r="LCO24" s="239"/>
      <c r="LCP24" s="239"/>
      <c r="LCQ24" s="239"/>
      <c r="LCR24" s="239"/>
      <c r="LCS24" s="239"/>
      <c r="LCT24" s="239"/>
      <c r="LCU24" s="239"/>
      <c r="LCV24" s="239"/>
      <c r="LCW24" s="239"/>
      <c r="LCX24" s="239"/>
      <c r="LCY24" s="239"/>
      <c r="LCZ24" s="239"/>
      <c r="LDA24" s="239"/>
      <c r="LDB24" s="239"/>
      <c r="LDC24" s="239"/>
      <c r="LDD24" s="239"/>
      <c r="LDE24" s="239"/>
      <c r="LDF24" s="239"/>
      <c r="LDG24" s="239"/>
      <c r="LDH24" s="239"/>
      <c r="LDI24" s="239"/>
      <c r="LDJ24" s="239"/>
      <c r="LDK24" s="239"/>
      <c r="LDL24" s="239"/>
      <c r="LDM24" s="239"/>
      <c r="LDN24" s="239"/>
      <c r="LDO24" s="239"/>
      <c r="LDP24" s="239"/>
      <c r="LDQ24" s="239"/>
      <c r="LDR24" s="239"/>
      <c r="LDS24" s="239"/>
      <c r="LDT24" s="239"/>
      <c r="LDU24" s="239"/>
      <c r="LDV24" s="239"/>
      <c r="LDW24" s="239"/>
      <c r="LDX24" s="239"/>
      <c r="LDY24" s="239"/>
      <c r="LDZ24" s="239"/>
      <c r="LEA24" s="239"/>
      <c r="LEB24" s="239"/>
      <c r="LEC24" s="239"/>
      <c r="LED24" s="239"/>
      <c r="LEE24" s="239"/>
      <c r="LEF24" s="239"/>
      <c r="LEG24" s="239"/>
      <c r="LEH24" s="239"/>
      <c r="LEI24" s="239"/>
      <c r="LEJ24" s="239"/>
      <c r="LEK24" s="239"/>
      <c r="LEL24" s="239"/>
      <c r="LEM24" s="239"/>
      <c r="LEN24" s="239"/>
      <c r="LEO24" s="239"/>
      <c r="LEP24" s="239"/>
      <c r="LEQ24" s="239"/>
      <c r="LER24" s="239"/>
      <c r="LES24" s="239"/>
      <c r="LET24" s="239"/>
      <c r="LEU24" s="239"/>
      <c r="LEV24" s="239"/>
      <c r="LEW24" s="239"/>
      <c r="LEX24" s="239"/>
      <c r="LEY24" s="239"/>
      <c r="LEZ24" s="239"/>
      <c r="LFA24" s="239"/>
      <c r="LFB24" s="239"/>
      <c r="LFC24" s="239"/>
      <c r="LFD24" s="239"/>
      <c r="LFE24" s="239"/>
      <c r="LFF24" s="239"/>
      <c r="LFG24" s="239"/>
      <c r="LFH24" s="239"/>
      <c r="LFI24" s="239"/>
      <c r="LFJ24" s="239"/>
      <c r="LFK24" s="239"/>
      <c r="LFL24" s="239"/>
      <c r="LFM24" s="239"/>
      <c r="LFN24" s="239"/>
      <c r="LFO24" s="239"/>
      <c r="LFP24" s="239"/>
      <c r="LFQ24" s="239"/>
      <c r="LFR24" s="239"/>
      <c r="LFS24" s="239"/>
      <c r="LFT24" s="239"/>
      <c r="LFU24" s="239"/>
      <c r="LFV24" s="239"/>
      <c r="LFW24" s="239"/>
      <c r="LFX24" s="239"/>
      <c r="LFY24" s="239"/>
      <c r="LFZ24" s="239"/>
      <c r="LGA24" s="239"/>
      <c r="LGB24" s="239"/>
      <c r="LGC24" s="239"/>
      <c r="LGD24" s="239"/>
      <c r="LGE24" s="239"/>
      <c r="LGF24" s="239"/>
      <c r="LGG24" s="239"/>
      <c r="LGH24" s="239"/>
      <c r="LGI24" s="239"/>
      <c r="LGJ24" s="239"/>
      <c r="LGK24" s="239"/>
      <c r="LGL24" s="239"/>
      <c r="LGM24" s="239"/>
      <c r="LGN24" s="239"/>
      <c r="LGO24" s="239"/>
      <c r="LGP24" s="239"/>
      <c r="LGQ24" s="239"/>
      <c r="LGR24" s="239"/>
      <c r="LGS24" s="239"/>
      <c r="LGT24" s="239"/>
      <c r="LGU24" s="239"/>
      <c r="LGV24" s="239"/>
      <c r="LGW24" s="239"/>
      <c r="LGX24" s="239"/>
      <c r="LGY24" s="239"/>
      <c r="LGZ24" s="239"/>
      <c r="LHA24" s="239"/>
      <c r="LHB24" s="239"/>
      <c r="LHC24" s="239"/>
      <c r="LHD24" s="239"/>
      <c r="LHE24" s="239"/>
      <c r="LHF24" s="239"/>
      <c r="LHG24" s="239"/>
      <c r="LHH24" s="239"/>
      <c r="LHI24" s="239"/>
      <c r="LHJ24" s="239"/>
      <c r="LHK24" s="239"/>
      <c r="LHL24" s="239"/>
      <c r="LHM24" s="239"/>
      <c r="LHN24" s="239"/>
      <c r="LHO24" s="239"/>
      <c r="LHP24" s="239"/>
      <c r="LHQ24" s="239"/>
      <c r="LHR24" s="239"/>
      <c r="LHS24" s="239"/>
      <c r="LHT24" s="239"/>
      <c r="LHU24" s="239"/>
      <c r="LHV24" s="239"/>
      <c r="LHW24" s="239"/>
      <c r="LHX24" s="239"/>
      <c r="LHY24" s="239"/>
      <c r="LHZ24" s="239"/>
      <c r="LIA24" s="239"/>
      <c r="LIB24" s="239"/>
      <c r="LIC24" s="239"/>
      <c r="LID24" s="239"/>
      <c r="LIE24" s="239"/>
      <c r="LIF24" s="239"/>
      <c r="LIG24" s="239"/>
      <c r="LIH24" s="239"/>
      <c r="LII24" s="239"/>
      <c r="LIJ24" s="239"/>
      <c r="LIK24" s="239"/>
      <c r="LIL24" s="239"/>
      <c r="LIM24" s="239"/>
      <c r="LIN24" s="239"/>
      <c r="LIO24" s="239"/>
      <c r="LIP24" s="239"/>
      <c r="LIQ24" s="239"/>
      <c r="LIR24" s="239"/>
      <c r="LIS24" s="239"/>
      <c r="LIT24" s="239"/>
      <c r="LIU24" s="239"/>
      <c r="LIV24" s="239"/>
      <c r="LIW24" s="239"/>
      <c r="LIX24" s="239"/>
      <c r="LIY24" s="239"/>
      <c r="LIZ24" s="239"/>
      <c r="LJA24" s="239"/>
      <c r="LJB24" s="239"/>
      <c r="LJC24" s="239"/>
      <c r="LJD24" s="239"/>
      <c r="LJE24" s="239"/>
      <c r="LJF24" s="239"/>
      <c r="LJG24" s="239"/>
      <c r="LJH24" s="239"/>
      <c r="LJI24" s="239"/>
      <c r="LJJ24" s="239"/>
      <c r="LJK24" s="239"/>
      <c r="LJL24" s="239"/>
      <c r="LJM24" s="239"/>
      <c r="LJN24" s="239"/>
      <c r="LJO24" s="239"/>
      <c r="LJP24" s="239"/>
      <c r="LJQ24" s="239"/>
      <c r="LJR24" s="239"/>
      <c r="LJS24" s="239"/>
      <c r="LJT24" s="239"/>
      <c r="LJU24" s="239"/>
      <c r="LJV24" s="239"/>
      <c r="LJW24" s="239"/>
      <c r="LJX24" s="239"/>
      <c r="LJY24" s="239"/>
      <c r="LJZ24" s="239"/>
      <c r="LKA24" s="239"/>
      <c r="LKB24" s="239"/>
      <c r="LKC24" s="239"/>
      <c r="LKD24" s="239"/>
      <c r="LKE24" s="239"/>
      <c r="LKF24" s="239"/>
      <c r="LKG24" s="239"/>
      <c r="LKH24" s="239"/>
      <c r="LKI24" s="239"/>
      <c r="LKJ24" s="239"/>
      <c r="LKK24" s="239"/>
      <c r="LKL24" s="239"/>
      <c r="LKM24" s="239"/>
      <c r="LKN24" s="239"/>
      <c r="LKO24" s="239"/>
      <c r="LKP24" s="239"/>
      <c r="LKQ24" s="239"/>
      <c r="LKR24" s="239"/>
      <c r="LKS24" s="239"/>
      <c r="LKT24" s="239"/>
      <c r="LKU24" s="239"/>
      <c r="LKV24" s="239"/>
      <c r="LKW24" s="239"/>
      <c r="LKX24" s="239"/>
      <c r="LKY24" s="239"/>
      <c r="LKZ24" s="239"/>
      <c r="LLA24" s="239"/>
      <c r="LLB24" s="239"/>
      <c r="LLC24" s="239"/>
      <c r="LLD24" s="239"/>
      <c r="LLE24" s="239"/>
      <c r="LLF24" s="239"/>
      <c r="LLG24" s="239"/>
      <c r="LLH24" s="239"/>
      <c r="LLI24" s="239"/>
      <c r="LLJ24" s="239"/>
      <c r="LLK24" s="239"/>
      <c r="LLL24" s="239"/>
      <c r="LLM24" s="239"/>
      <c r="LLN24" s="239"/>
      <c r="LLO24" s="239"/>
      <c r="LLP24" s="239"/>
      <c r="LLQ24" s="239"/>
      <c r="LLR24" s="239"/>
      <c r="LLS24" s="239"/>
      <c r="LLT24" s="239"/>
      <c r="LLU24" s="239"/>
      <c r="LLV24" s="239"/>
      <c r="LLW24" s="239"/>
      <c r="LLX24" s="239"/>
      <c r="LLY24" s="239"/>
      <c r="LLZ24" s="239"/>
      <c r="LMA24" s="239"/>
      <c r="LMB24" s="239"/>
      <c r="LMC24" s="239"/>
      <c r="LMD24" s="239"/>
      <c r="LME24" s="239"/>
      <c r="LMF24" s="239"/>
      <c r="LMG24" s="239"/>
      <c r="LMH24" s="239"/>
      <c r="LMI24" s="239"/>
      <c r="LMJ24" s="239"/>
      <c r="LMK24" s="239"/>
      <c r="LML24" s="239"/>
      <c r="LMM24" s="239"/>
      <c r="LMN24" s="239"/>
      <c r="LMO24" s="239"/>
      <c r="LMP24" s="239"/>
      <c r="LMQ24" s="239"/>
      <c r="LMR24" s="239"/>
      <c r="LMS24" s="239"/>
      <c r="LMT24" s="239"/>
      <c r="LMU24" s="239"/>
      <c r="LMV24" s="239"/>
      <c r="LMW24" s="239"/>
      <c r="LMX24" s="239"/>
      <c r="LMY24" s="239"/>
      <c r="LMZ24" s="239"/>
      <c r="LNA24" s="239"/>
      <c r="LNB24" s="239"/>
      <c r="LNC24" s="239"/>
      <c r="LND24" s="239"/>
      <c r="LNE24" s="239"/>
      <c r="LNF24" s="239"/>
      <c r="LNG24" s="239"/>
      <c r="LNH24" s="239"/>
      <c r="LNI24" s="239"/>
      <c r="LNJ24" s="239"/>
      <c r="LNK24" s="239"/>
      <c r="LNL24" s="239"/>
      <c r="LNM24" s="239"/>
      <c r="LNN24" s="239"/>
      <c r="LNO24" s="239"/>
      <c r="LNP24" s="239"/>
      <c r="LNQ24" s="239"/>
      <c r="LNR24" s="239"/>
      <c r="LNS24" s="239"/>
      <c r="LNT24" s="239"/>
      <c r="LNU24" s="239"/>
      <c r="LNV24" s="239"/>
      <c r="LNW24" s="239"/>
      <c r="LNX24" s="239"/>
      <c r="LNY24" s="239"/>
      <c r="LNZ24" s="239"/>
      <c r="LOA24" s="239"/>
      <c r="LOB24" s="239"/>
      <c r="LOC24" s="239"/>
      <c r="LOD24" s="239"/>
      <c r="LOE24" s="239"/>
      <c r="LOF24" s="239"/>
      <c r="LOG24" s="239"/>
      <c r="LOH24" s="239"/>
      <c r="LOI24" s="239"/>
      <c r="LOJ24" s="239"/>
      <c r="LOK24" s="239"/>
      <c r="LOL24" s="239"/>
      <c r="LOM24" s="239"/>
      <c r="LON24" s="239"/>
      <c r="LOO24" s="239"/>
      <c r="LOP24" s="239"/>
      <c r="LOQ24" s="239"/>
      <c r="LOR24" s="239"/>
      <c r="LOS24" s="239"/>
      <c r="LOT24" s="239"/>
      <c r="LOU24" s="239"/>
      <c r="LOV24" s="239"/>
      <c r="LOW24" s="239"/>
      <c r="LOX24" s="239"/>
      <c r="LOY24" s="239"/>
      <c r="LOZ24" s="239"/>
      <c r="LPA24" s="239"/>
      <c r="LPB24" s="239"/>
      <c r="LPC24" s="239"/>
      <c r="LPD24" s="239"/>
      <c r="LPE24" s="239"/>
      <c r="LPF24" s="239"/>
      <c r="LPG24" s="239"/>
      <c r="LPH24" s="239"/>
      <c r="LPI24" s="239"/>
      <c r="LPJ24" s="239"/>
      <c r="LPK24" s="239"/>
      <c r="LPL24" s="239"/>
      <c r="LPM24" s="239"/>
      <c r="LPN24" s="239"/>
      <c r="LPO24" s="239"/>
      <c r="LPP24" s="239"/>
      <c r="LPQ24" s="239"/>
      <c r="LPR24" s="239"/>
      <c r="LPS24" s="239"/>
      <c r="LPT24" s="239"/>
      <c r="LPU24" s="239"/>
      <c r="LPV24" s="239"/>
      <c r="LPW24" s="239"/>
      <c r="LPX24" s="239"/>
      <c r="LPY24" s="239"/>
      <c r="LPZ24" s="239"/>
      <c r="LQA24" s="239"/>
      <c r="LQB24" s="239"/>
      <c r="LQC24" s="239"/>
      <c r="LQD24" s="239"/>
      <c r="LQE24" s="239"/>
      <c r="LQF24" s="239"/>
      <c r="LQG24" s="239"/>
      <c r="LQH24" s="239"/>
      <c r="LQI24" s="239"/>
      <c r="LQJ24" s="239"/>
      <c r="LQK24" s="239"/>
      <c r="LQL24" s="239"/>
      <c r="LQM24" s="239"/>
      <c r="LQN24" s="239"/>
      <c r="LQO24" s="239"/>
      <c r="LQP24" s="239"/>
      <c r="LQQ24" s="239"/>
      <c r="LQR24" s="239"/>
      <c r="LQS24" s="239"/>
      <c r="LQT24" s="239"/>
      <c r="LQU24" s="239"/>
      <c r="LQV24" s="239"/>
      <c r="LQW24" s="239"/>
      <c r="LQX24" s="239"/>
      <c r="LQY24" s="239"/>
      <c r="LQZ24" s="239"/>
      <c r="LRA24" s="239"/>
      <c r="LRB24" s="239"/>
      <c r="LRC24" s="239"/>
      <c r="LRD24" s="239"/>
      <c r="LRE24" s="239"/>
      <c r="LRF24" s="239"/>
      <c r="LRG24" s="239"/>
      <c r="LRH24" s="239"/>
      <c r="LRI24" s="239"/>
      <c r="LRJ24" s="239"/>
      <c r="LRK24" s="239"/>
      <c r="LRL24" s="239"/>
      <c r="LRM24" s="239"/>
      <c r="LRN24" s="239"/>
      <c r="LRO24" s="239"/>
      <c r="LRP24" s="239"/>
      <c r="LRQ24" s="239"/>
      <c r="LRR24" s="239"/>
      <c r="LRS24" s="239"/>
      <c r="LRT24" s="239"/>
      <c r="LRU24" s="239"/>
      <c r="LRV24" s="239"/>
      <c r="LRW24" s="239"/>
      <c r="LRX24" s="239"/>
      <c r="LRY24" s="239"/>
      <c r="LRZ24" s="239"/>
      <c r="LSA24" s="239"/>
      <c r="LSB24" s="239"/>
      <c r="LSC24" s="239"/>
      <c r="LSD24" s="239"/>
      <c r="LSE24" s="239"/>
      <c r="LSF24" s="239"/>
      <c r="LSG24" s="239"/>
      <c r="LSH24" s="239"/>
      <c r="LSI24" s="239"/>
      <c r="LSJ24" s="239"/>
      <c r="LSK24" s="239"/>
      <c r="LSL24" s="239"/>
      <c r="LSM24" s="239"/>
      <c r="LSN24" s="239"/>
      <c r="LSO24" s="239"/>
      <c r="LSP24" s="239"/>
      <c r="LSQ24" s="239"/>
      <c r="LSR24" s="239"/>
      <c r="LSS24" s="239"/>
      <c r="LST24" s="239"/>
      <c r="LSU24" s="239"/>
      <c r="LSV24" s="239"/>
      <c r="LSW24" s="239"/>
      <c r="LSX24" s="239"/>
      <c r="LSY24" s="239"/>
      <c r="LSZ24" s="239"/>
      <c r="LTA24" s="239"/>
      <c r="LTB24" s="239"/>
      <c r="LTC24" s="239"/>
      <c r="LTD24" s="239"/>
      <c r="LTE24" s="239"/>
      <c r="LTF24" s="239"/>
      <c r="LTG24" s="239"/>
      <c r="LTH24" s="239"/>
      <c r="LTI24" s="239"/>
      <c r="LTJ24" s="239"/>
      <c r="LTK24" s="239"/>
      <c r="LTL24" s="239"/>
      <c r="LTM24" s="239"/>
      <c r="LTN24" s="239"/>
      <c r="LTO24" s="239"/>
      <c r="LTP24" s="239"/>
      <c r="LTQ24" s="239"/>
      <c r="LTR24" s="239"/>
      <c r="LTS24" s="239"/>
      <c r="LTT24" s="239"/>
      <c r="LTU24" s="239"/>
      <c r="LTV24" s="239"/>
      <c r="LTW24" s="239"/>
      <c r="LTX24" s="239"/>
      <c r="LTY24" s="239"/>
      <c r="LTZ24" s="239"/>
      <c r="LUA24" s="239"/>
      <c r="LUB24" s="239"/>
      <c r="LUC24" s="239"/>
      <c r="LUD24" s="239"/>
      <c r="LUE24" s="239"/>
      <c r="LUF24" s="239"/>
      <c r="LUG24" s="239"/>
      <c r="LUH24" s="239"/>
      <c r="LUI24" s="239"/>
      <c r="LUJ24" s="239"/>
      <c r="LUK24" s="239"/>
      <c r="LUL24" s="239"/>
      <c r="LUM24" s="239"/>
      <c r="LUN24" s="239"/>
      <c r="LUO24" s="239"/>
      <c r="LUP24" s="239"/>
      <c r="LUQ24" s="239"/>
      <c r="LUR24" s="239"/>
      <c r="LUS24" s="239"/>
      <c r="LUT24" s="239"/>
      <c r="LUU24" s="239"/>
      <c r="LUV24" s="239"/>
      <c r="LUW24" s="239"/>
      <c r="LUX24" s="239"/>
      <c r="LUY24" s="239"/>
      <c r="LUZ24" s="239"/>
      <c r="LVA24" s="239"/>
      <c r="LVB24" s="239"/>
      <c r="LVC24" s="239"/>
      <c r="LVD24" s="239"/>
      <c r="LVE24" s="239"/>
      <c r="LVF24" s="239"/>
      <c r="LVG24" s="239"/>
      <c r="LVH24" s="239"/>
      <c r="LVI24" s="239"/>
      <c r="LVJ24" s="239"/>
      <c r="LVK24" s="239"/>
      <c r="LVL24" s="239"/>
      <c r="LVM24" s="239"/>
      <c r="LVN24" s="239"/>
      <c r="LVO24" s="239"/>
      <c r="LVP24" s="239"/>
      <c r="LVQ24" s="239"/>
      <c r="LVR24" s="239"/>
      <c r="LVS24" s="239"/>
      <c r="LVT24" s="239"/>
      <c r="LVU24" s="239"/>
      <c r="LVV24" s="239"/>
      <c r="LVW24" s="239"/>
      <c r="LVX24" s="239"/>
      <c r="LVY24" s="239"/>
      <c r="LVZ24" s="239"/>
      <c r="LWA24" s="239"/>
      <c r="LWB24" s="239"/>
      <c r="LWC24" s="239"/>
      <c r="LWD24" s="239"/>
      <c r="LWE24" s="239"/>
      <c r="LWF24" s="239"/>
      <c r="LWG24" s="239"/>
      <c r="LWH24" s="239"/>
      <c r="LWI24" s="239"/>
      <c r="LWJ24" s="239"/>
      <c r="LWK24" s="239"/>
      <c r="LWL24" s="239"/>
      <c r="LWM24" s="239"/>
      <c r="LWN24" s="239"/>
      <c r="LWO24" s="239"/>
      <c r="LWP24" s="239"/>
      <c r="LWQ24" s="239"/>
      <c r="LWR24" s="239"/>
      <c r="LWS24" s="239"/>
      <c r="LWT24" s="239"/>
      <c r="LWU24" s="239"/>
      <c r="LWV24" s="239"/>
      <c r="LWW24" s="239"/>
      <c r="LWX24" s="239"/>
      <c r="LWY24" s="239"/>
      <c r="LWZ24" s="239"/>
      <c r="LXA24" s="239"/>
      <c r="LXB24" s="239"/>
      <c r="LXC24" s="239"/>
      <c r="LXD24" s="239"/>
      <c r="LXE24" s="239"/>
      <c r="LXF24" s="239"/>
      <c r="LXG24" s="239"/>
      <c r="LXH24" s="239"/>
      <c r="LXI24" s="239"/>
      <c r="LXJ24" s="239"/>
      <c r="LXK24" s="239"/>
      <c r="LXL24" s="239"/>
      <c r="LXM24" s="239"/>
      <c r="LXN24" s="239"/>
      <c r="LXO24" s="239"/>
      <c r="LXP24" s="239"/>
      <c r="LXQ24" s="239"/>
      <c r="LXR24" s="239"/>
      <c r="LXS24" s="239"/>
      <c r="LXT24" s="239"/>
      <c r="LXU24" s="239"/>
      <c r="LXV24" s="239"/>
      <c r="LXW24" s="239"/>
      <c r="LXX24" s="239"/>
      <c r="LXY24" s="239"/>
      <c r="LXZ24" s="239"/>
      <c r="LYA24" s="239"/>
      <c r="LYB24" s="239"/>
      <c r="LYC24" s="239"/>
      <c r="LYD24" s="239"/>
      <c r="LYE24" s="239"/>
      <c r="LYF24" s="239"/>
      <c r="LYG24" s="239"/>
      <c r="LYH24" s="239"/>
      <c r="LYI24" s="239"/>
      <c r="LYJ24" s="239"/>
      <c r="LYK24" s="239"/>
      <c r="LYL24" s="239"/>
      <c r="LYM24" s="239"/>
      <c r="LYN24" s="239"/>
      <c r="LYO24" s="239"/>
      <c r="LYP24" s="239"/>
      <c r="LYQ24" s="239"/>
      <c r="LYR24" s="239"/>
      <c r="LYS24" s="239"/>
      <c r="LYT24" s="239"/>
      <c r="LYU24" s="239"/>
      <c r="LYV24" s="239"/>
      <c r="LYW24" s="239"/>
      <c r="LYX24" s="239"/>
      <c r="LYY24" s="239"/>
      <c r="LYZ24" s="239"/>
      <c r="LZA24" s="239"/>
      <c r="LZB24" s="239"/>
      <c r="LZC24" s="239"/>
      <c r="LZD24" s="239"/>
      <c r="LZE24" s="239"/>
      <c r="LZF24" s="239"/>
      <c r="LZG24" s="239"/>
      <c r="LZH24" s="239"/>
      <c r="LZI24" s="239"/>
      <c r="LZJ24" s="239"/>
      <c r="LZK24" s="239"/>
      <c r="LZL24" s="239"/>
      <c r="LZM24" s="239"/>
      <c r="LZN24" s="239"/>
      <c r="LZO24" s="239"/>
      <c r="LZP24" s="239"/>
      <c r="LZQ24" s="239"/>
      <c r="LZR24" s="239"/>
      <c r="LZS24" s="239"/>
      <c r="LZT24" s="239"/>
      <c r="LZU24" s="239"/>
      <c r="LZV24" s="239"/>
      <c r="LZW24" s="239"/>
      <c r="LZX24" s="239"/>
      <c r="LZY24" s="239"/>
      <c r="LZZ24" s="239"/>
      <c r="MAA24" s="239"/>
      <c r="MAB24" s="239"/>
      <c r="MAC24" s="239"/>
      <c r="MAD24" s="239"/>
      <c r="MAE24" s="239"/>
      <c r="MAF24" s="239"/>
      <c r="MAG24" s="239"/>
      <c r="MAH24" s="239"/>
      <c r="MAI24" s="239"/>
      <c r="MAJ24" s="239"/>
      <c r="MAK24" s="239"/>
      <c r="MAL24" s="239"/>
      <c r="MAM24" s="239"/>
      <c r="MAN24" s="239"/>
      <c r="MAO24" s="239"/>
      <c r="MAP24" s="239"/>
      <c r="MAQ24" s="239"/>
      <c r="MAR24" s="239"/>
      <c r="MAS24" s="239"/>
      <c r="MAT24" s="239"/>
      <c r="MAU24" s="239"/>
      <c r="MAV24" s="239"/>
      <c r="MAW24" s="239"/>
      <c r="MAX24" s="239"/>
      <c r="MAY24" s="239"/>
      <c r="MAZ24" s="239"/>
      <c r="MBA24" s="239"/>
      <c r="MBB24" s="239"/>
      <c r="MBC24" s="239"/>
      <c r="MBD24" s="239"/>
      <c r="MBE24" s="239"/>
      <c r="MBF24" s="239"/>
      <c r="MBG24" s="239"/>
      <c r="MBH24" s="239"/>
      <c r="MBI24" s="239"/>
      <c r="MBJ24" s="239"/>
      <c r="MBK24" s="239"/>
      <c r="MBL24" s="239"/>
      <c r="MBM24" s="239"/>
      <c r="MBN24" s="239"/>
      <c r="MBO24" s="239"/>
      <c r="MBP24" s="239"/>
      <c r="MBQ24" s="239"/>
      <c r="MBR24" s="239"/>
      <c r="MBS24" s="239"/>
      <c r="MBT24" s="239"/>
      <c r="MBU24" s="239"/>
      <c r="MBV24" s="239"/>
      <c r="MBW24" s="239"/>
      <c r="MBX24" s="239"/>
      <c r="MBY24" s="239"/>
      <c r="MBZ24" s="239"/>
      <c r="MCA24" s="239"/>
      <c r="MCB24" s="239"/>
      <c r="MCC24" s="239"/>
      <c r="MCD24" s="239"/>
      <c r="MCE24" s="239"/>
      <c r="MCF24" s="239"/>
      <c r="MCG24" s="239"/>
      <c r="MCH24" s="239"/>
      <c r="MCI24" s="239"/>
      <c r="MCJ24" s="239"/>
      <c r="MCK24" s="239"/>
      <c r="MCL24" s="239"/>
      <c r="MCM24" s="239"/>
      <c r="MCN24" s="239"/>
      <c r="MCO24" s="239"/>
      <c r="MCP24" s="239"/>
      <c r="MCQ24" s="239"/>
      <c r="MCR24" s="239"/>
      <c r="MCS24" s="239"/>
      <c r="MCT24" s="239"/>
      <c r="MCU24" s="239"/>
      <c r="MCV24" s="239"/>
      <c r="MCW24" s="239"/>
      <c r="MCX24" s="239"/>
      <c r="MCY24" s="239"/>
      <c r="MCZ24" s="239"/>
      <c r="MDA24" s="239"/>
      <c r="MDB24" s="239"/>
      <c r="MDC24" s="239"/>
      <c r="MDD24" s="239"/>
      <c r="MDE24" s="239"/>
      <c r="MDF24" s="239"/>
      <c r="MDG24" s="239"/>
      <c r="MDH24" s="239"/>
      <c r="MDI24" s="239"/>
      <c r="MDJ24" s="239"/>
      <c r="MDK24" s="239"/>
      <c r="MDL24" s="239"/>
      <c r="MDM24" s="239"/>
      <c r="MDN24" s="239"/>
      <c r="MDO24" s="239"/>
      <c r="MDP24" s="239"/>
      <c r="MDQ24" s="239"/>
      <c r="MDR24" s="239"/>
      <c r="MDS24" s="239"/>
      <c r="MDT24" s="239"/>
      <c r="MDU24" s="239"/>
      <c r="MDV24" s="239"/>
      <c r="MDW24" s="239"/>
      <c r="MDX24" s="239"/>
      <c r="MDY24" s="239"/>
      <c r="MDZ24" s="239"/>
      <c r="MEA24" s="239"/>
      <c r="MEB24" s="239"/>
      <c r="MEC24" s="239"/>
      <c r="MED24" s="239"/>
      <c r="MEE24" s="239"/>
      <c r="MEF24" s="239"/>
      <c r="MEG24" s="239"/>
      <c r="MEH24" s="239"/>
      <c r="MEI24" s="239"/>
      <c r="MEJ24" s="239"/>
      <c r="MEK24" s="239"/>
      <c r="MEL24" s="239"/>
      <c r="MEM24" s="239"/>
      <c r="MEN24" s="239"/>
      <c r="MEO24" s="239"/>
      <c r="MEP24" s="239"/>
      <c r="MEQ24" s="239"/>
      <c r="MER24" s="239"/>
      <c r="MES24" s="239"/>
      <c r="MET24" s="239"/>
      <c r="MEU24" s="239"/>
      <c r="MEV24" s="239"/>
      <c r="MEW24" s="239"/>
      <c r="MEX24" s="239"/>
      <c r="MEY24" s="239"/>
      <c r="MEZ24" s="239"/>
      <c r="MFA24" s="239"/>
      <c r="MFB24" s="239"/>
      <c r="MFC24" s="239"/>
      <c r="MFD24" s="239"/>
      <c r="MFE24" s="239"/>
      <c r="MFF24" s="239"/>
      <c r="MFG24" s="239"/>
      <c r="MFH24" s="239"/>
      <c r="MFI24" s="239"/>
      <c r="MFJ24" s="239"/>
      <c r="MFK24" s="239"/>
      <c r="MFL24" s="239"/>
      <c r="MFM24" s="239"/>
      <c r="MFN24" s="239"/>
      <c r="MFO24" s="239"/>
      <c r="MFP24" s="239"/>
      <c r="MFQ24" s="239"/>
      <c r="MFR24" s="239"/>
      <c r="MFS24" s="239"/>
      <c r="MFT24" s="239"/>
      <c r="MFU24" s="239"/>
      <c r="MFV24" s="239"/>
      <c r="MFW24" s="239"/>
      <c r="MFX24" s="239"/>
      <c r="MFY24" s="239"/>
      <c r="MFZ24" s="239"/>
      <c r="MGA24" s="239"/>
      <c r="MGB24" s="239"/>
      <c r="MGC24" s="239"/>
      <c r="MGD24" s="239"/>
      <c r="MGE24" s="239"/>
      <c r="MGF24" s="239"/>
      <c r="MGG24" s="239"/>
      <c r="MGH24" s="239"/>
      <c r="MGI24" s="239"/>
      <c r="MGJ24" s="239"/>
      <c r="MGK24" s="239"/>
      <c r="MGL24" s="239"/>
      <c r="MGM24" s="239"/>
      <c r="MGN24" s="239"/>
      <c r="MGO24" s="239"/>
      <c r="MGP24" s="239"/>
      <c r="MGQ24" s="239"/>
      <c r="MGR24" s="239"/>
      <c r="MGS24" s="239"/>
      <c r="MGT24" s="239"/>
      <c r="MGU24" s="239"/>
      <c r="MGV24" s="239"/>
      <c r="MGW24" s="239"/>
      <c r="MGX24" s="239"/>
      <c r="MGY24" s="239"/>
      <c r="MGZ24" s="239"/>
      <c r="MHA24" s="239"/>
      <c r="MHB24" s="239"/>
      <c r="MHC24" s="239"/>
      <c r="MHD24" s="239"/>
      <c r="MHE24" s="239"/>
      <c r="MHF24" s="239"/>
      <c r="MHG24" s="239"/>
      <c r="MHH24" s="239"/>
      <c r="MHI24" s="239"/>
      <c r="MHJ24" s="239"/>
      <c r="MHK24" s="239"/>
      <c r="MHL24" s="239"/>
      <c r="MHM24" s="239"/>
      <c r="MHN24" s="239"/>
      <c r="MHO24" s="239"/>
      <c r="MHP24" s="239"/>
      <c r="MHQ24" s="239"/>
      <c r="MHR24" s="239"/>
      <c r="MHS24" s="239"/>
      <c r="MHT24" s="239"/>
      <c r="MHU24" s="239"/>
      <c r="MHV24" s="239"/>
      <c r="MHW24" s="239"/>
      <c r="MHX24" s="239"/>
      <c r="MHY24" s="239"/>
      <c r="MHZ24" s="239"/>
      <c r="MIA24" s="239"/>
      <c r="MIB24" s="239"/>
      <c r="MIC24" s="239"/>
      <c r="MID24" s="239"/>
      <c r="MIE24" s="239"/>
      <c r="MIF24" s="239"/>
      <c r="MIG24" s="239"/>
      <c r="MIH24" s="239"/>
      <c r="MII24" s="239"/>
      <c r="MIJ24" s="239"/>
      <c r="MIK24" s="239"/>
      <c r="MIL24" s="239"/>
      <c r="MIM24" s="239"/>
      <c r="MIN24" s="239"/>
      <c r="MIO24" s="239"/>
      <c r="MIP24" s="239"/>
      <c r="MIQ24" s="239"/>
      <c r="MIR24" s="239"/>
      <c r="MIS24" s="239"/>
      <c r="MIT24" s="239"/>
      <c r="MIU24" s="239"/>
      <c r="MIV24" s="239"/>
      <c r="MIW24" s="239"/>
      <c r="MIX24" s="239"/>
      <c r="MIY24" s="239"/>
      <c r="MIZ24" s="239"/>
      <c r="MJA24" s="239"/>
      <c r="MJB24" s="239"/>
      <c r="MJC24" s="239"/>
      <c r="MJD24" s="239"/>
      <c r="MJE24" s="239"/>
      <c r="MJF24" s="239"/>
      <c r="MJG24" s="239"/>
      <c r="MJH24" s="239"/>
      <c r="MJI24" s="239"/>
      <c r="MJJ24" s="239"/>
      <c r="MJK24" s="239"/>
      <c r="MJL24" s="239"/>
      <c r="MJM24" s="239"/>
      <c r="MJN24" s="239"/>
      <c r="MJO24" s="239"/>
      <c r="MJP24" s="239"/>
      <c r="MJQ24" s="239"/>
      <c r="MJR24" s="239"/>
      <c r="MJS24" s="239"/>
      <c r="MJT24" s="239"/>
      <c r="MJU24" s="239"/>
      <c r="MJV24" s="239"/>
      <c r="MJW24" s="239"/>
      <c r="MJX24" s="239"/>
      <c r="MJY24" s="239"/>
      <c r="MJZ24" s="239"/>
      <c r="MKA24" s="239"/>
      <c r="MKB24" s="239"/>
      <c r="MKC24" s="239"/>
      <c r="MKD24" s="239"/>
      <c r="MKE24" s="239"/>
      <c r="MKF24" s="239"/>
      <c r="MKG24" s="239"/>
      <c r="MKH24" s="239"/>
      <c r="MKI24" s="239"/>
      <c r="MKJ24" s="239"/>
      <c r="MKK24" s="239"/>
      <c r="MKL24" s="239"/>
      <c r="MKM24" s="239"/>
      <c r="MKN24" s="239"/>
      <c r="MKO24" s="239"/>
      <c r="MKP24" s="239"/>
      <c r="MKQ24" s="239"/>
      <c r="MKR24" s="239"/>
      <c r="MKS24" s="239"/>
      <c r="MKT24" s="239"/>
      <c r="MKU24" s="239"/>
      <c r="MKV24" s="239"/>
      <c r="MKW24" s="239"/>
      <c r="MKX24" s="239"/>
      <c r="MKY24" s="239"/>
      <c r="MKZ24" s="239"/>
      <c r="MLA24" s="239"/>
      <c r="MLB24" s="239"/>
      <c r="MLC24" s="239"/>
      <c r="MLD24" s="239"/>
      <c r="MLE24" s="239"/>
      <c r="MLF24" s="239"/>
      <c r="MLG24" s="239"/>
      <c r="MLH24" s="239"/>
      <c r="MLI24" s="239"/>
      <c r="MLJ24" s="239"/>
      <c r="MLK24" s="239"/>
      <c r="MLL24" s="239"/>
      <c r="MLM24" s="239"/>
      <c r="MLN24" s="239"/>
      <c r="MLO24" s="239"/>
      <c r="MLP24" s="239"/>
      <c r="MLQ24" s="239"/>
      <c r="MLR24" s="239"/>
      <c r="MLS24" s="239"/>
      <c r="MLT24" s="239"/>
      <c r="MLU24" s="239"/>
      <c r="MLV24" s="239"/>
      <c r="MLW24" s="239"/>
      <c r="MLX24" s="239"/>
      <c r="MLY24" s="239"/>
      <c r="MLZ24" s="239"/>
      <c r="MMA24" s="239"/>
      <c r="MMB24" s="239"/>
      <c r="MMC24" s="239"/>
      <c r="MMD24" s="239"/>
      <c r="MME24" s="239"/>
      <c r="MMF24" s="239"/>
      <c r="MMG24" s="239"/>
      <c r="MMH24" s="239"/>
      <c r="MMI24" s="239"/>
      <c r="MMJ24" s="239"/>
      <c r="MMK24" s="239"/>
      <c r="MML24" s="239"/>
      <c r="MMM24" s="239"/>
      <c r="MMN24" s="239"/>
      <c r="MMO24" s="239"/>
      <c r="MMP24" s="239"/>
      <c r="MMQ24" s="239"/>
      <c r="MMR24" s="239"/>
      <c r="MMS24" s="239"/>
      <c r="MMT24" s="239"/>
      <c r="MMU24" s="239"/>
      <c r="MMV24" s="239"/>
      <c r="MMW24" s="239"/>
      <c r="MMX24" s="239"/>
      <c r="MMY24" s="239"/>
      <c r="MMZ24" s="239"/>
      <c r="MNA24" s="239"/>
      <c r="MNB24" s="239"/>
      <c r="MNC24" s="239"/>
      <c r="MND24" s="239"/>
      <c r="MNE24" s="239"/>
      <c r="MNF24" s="239"/>
      <c r="MNG24" s="239"/>
      <c r="MNH24" s="239"/>
      <c r="MNI24" s="239"/>
      <c r="MNJ24" s="239"/>
      <c r="MNK24" s="239"/>
      <c r="MNL24" s="239"/>
      <c r="MNM24" s="239"/>
      <c r="MNN24" s="239"/>
      <c r="MNO24" s="239"/>
      <c r="MNP24" s="239"/>
      <c r="MNQ24" s="239"/>
      <c r="MNR24" s="239"/>
      <c r="MNS24" s="239"/>
      <c r="MNT24" s="239"/>
      <c r="MNU24" s="239"/>
      <c r="MNV24" s="239"/>
      <c r="MNW24" s="239"/>
      <c r="MNX24" s="239"/>
      <c r="MNY24" s="239"/>
      <c r="MNZ24" s="239"/>
      <c r="MOA24" s="239"/>
      <c r="MOB24" s="239"/>
      <c r="MOC24" s="239"/>
      <c r="MOD24" s="239"/>
      <c r="MOE24" s="239"/>
      <c r="MOF24" s="239"/>
      <c r="MOG24" s="239"/>
      <c r="MOH24" s="239"/>
      <c r="MOI24" s="239"/>
      <c r="MOJ24" s="239"/>
      <c r="MOK24" s="239"/>
      <c r="MOL24" s="239"/>
      <c r="MOM24" s="239"/>
      <c r="MON24" s="239"/>
      <c r="MOO24" s="239"/>
      <c r="MOP24" s="239"/>
      <c r="MOQ24" s="239"/>
      <c r="MOR24" s="239"/>
      <c r="MOS24" s="239"/>
      <c r="MOT24" s="239"/>
      <c r="MOU24" s="239"/>
      <c r="MOV24" s="239"/>
      <c r="MOW24" s="239"/>
      <c r="MOX24" s="239"/>
      <c r="MOY24" s="239"/>
      <c r="MOZ24" s="239"/>
      <c r="MPA24" s="239"/>
      <c r="MPB24" s="239"/>
      <c r="MPC24" s="239"/>
      <c r="MPD24" s="239"/>
      <c r="MPE24" s="239"/>
      <c r="MPF24" s="239"/>
      <c r="MPG24" s="239"/>
      <c r="MPH24" s="239"/>
      <c r="MPI24" s="239"/>
      <c r="MPJ24" s="239"/>
      <c r="MPK24" s="239"/>
      <c r="MPL24" s="239"/>
      <c r="MPM24" s="239"/>
      <c r="MPN24" s="239"/>
      <c r="MPO24" s="239"/>
      <c r="MPP24" s="239"/>
      <c r="MPQ24" s="239"/>
      <c r="MPR24" s="239"/>
      <c r="MPS24" s="239"/>
      <c r="MPT24" s="239"/>
      <c r="MPU24" s="239"/>
      <c r="MPV24" s="239"/>
      <c r="MPW24" s="239"/>
      <c r="MPX24" s="239"/>
      <c r="MPY24" s="239"/>
      <c r="MPZ24" s="239"/>
      <c r="MQA24" s="239"/>
      <c r="MQB24" s="239"/>
      <c r="MQC24" s="239"/>
      <c r="MQD24" s="239"/>
      <c r="MQE24" s="239"/>
      <c r="MQF24" s="239"/>
      <c r="MQG24" s="239"/>
      <c r="MQH24" s="239"/>
      <c r="MQI24" s="239"/>
      <c r="MQJ24" s="239"/>
      <c r="MQK24" s="239"/>
      <c r="MQL24" s="239"/>
      <c r="MQM24" s="239"/>
      <c r="MQN24" s="239"/>
      <c r="MQO24" s="239"/>
      <c r="MQP24" s="239"/>
      <c r="MQQ24" s="239"/>
      <c r="MQR24" s="239"/>
      <c r="MQS24" s="239"/>
      <c r="MQT24" s="239"/>
      <c r="MQU24" s="239"/>
      <c r="MQV24" s="239"/>
      <c r="MQW24" s="239"/>
      <c r="MQX24" s="239"/>
      <c r="MQY24" s="239"/>
      <c r="MQZ24" s="239"/>
      <c r="MRA24" s="239"/>
      <c r="MRB24" s="239"/>
      <c r="MRC24" s="239"/>
      <c r="MRD24" s="239"/>
      <c r="MRE24" s="239"/>
      <c r="MRF24" s="239"/>
      <c r="MRG24" s="239"/>
      <c r="MRH24" s="239"/>
      <c r="MRI24" s="239"/>
      <c r="MRJ24" s="239"/>
      <c r="MRK24" s="239"/>
      <c r="MRL24" s="239"/>
      <c r="MRM24" s="239"/>
      <c r="MRN24" s="239"/>
      <c r="MRO24" s="239"/>
      <c r="MRP24" s="239"/>
      <c r="MRQ24" s="239"/>
      <c r="MRR24" s="239"/>
      <c r="MRS24" s="239"/>
      <c r="MRT24" s="239"/>
      <c r="MRU24" s="239"/>
      <c r="MRV24" s="239"/>
      <c r="MRW24" s="239"/>
      <c r="MRX24" s="239"/>
      <c r="MRY24" s="239"/>
      <c r="MRZ24" s="239"/>
      <c r="MSA24" s="239"/>
      <c r="MSB24" s="239"/>
      <c r="MSC24" s="239"/>
      <c r="MSD24" s="239"/>
      <c r="MSE24" s="239"/>
      <c r="MSF24" s="239"/>
      <c r="MSG24" s="239"/>
      <c r="MSH24" s="239"/>
      <c r="MSI24" s="239"/>
      <c r="MSJ24" s="239"/>
      <c r="MSK24" s="239"/>
      <c r="MSL24" s="239"/>
      <c r="MSM24" s="239"/>
      <c r="MSN24" s="239"/>
      <c r="MSO24" s="239"/>
      <c r="MSP24" s="239"/>
      <c r="MSQ24" s="239"/>
      <c r="MSR24" s="239"/>
      <c r="MSS24" s="239"/>
      <c r="MST24" s="239"/>
      <c r="MSU24" s="239"/>
      <c r="MSV24" s="239"/>
      <c r="MSW24" s="239"/>
      <c r="MSX24" s="239"/>
      <c r="MSY24" s="239"/>
      <c r="MSZ24" s="239"/>
      <c r="MTA24" s="239"/>
      <c r="MTB24" s="239"/>
      <c r="MTC24" s="239"/>
      <c r="MTD24" s="239"/>
      <c r="MTE24" s="239"/>
      <c r="MTF24" s="239"/>
      <c r="MTG24" s="239"/>
      <c r="MTH24" s="239"/>
      <c r="MTI24" s="239"/>
      <c r="MTJ24" s="239"/>
      <c r="MTK24" s="239"/>
      <c r="MTL24" s="239"/>
      <c r="MTM24" s="239"/>
      <c r="MTN24" s="239"/>
      <c r="MTO24" s="239"/>
      <c r="MTP24" s="239"/>
      <c r="MTQ24" s="239"/>
      <c r="MTR24" s="239"/>
      <c r="MTS24" s="239"/>
      <c r="MTT24" s="239"/>
      <c r="MTU24" s="239"/>
      <c r="MTV24" s="239"/>
      <c r="MTW24" s="239"/>
      <c r="MTX24" s="239"/>
      <c r="MTY24" s="239"/>
      <c r="MTZ24" s="239"/>
      <c r="MUA24" s="239"/>
      <c r="MUB24" s="239"/>
      <c r="MUC24" s="239"/>
      <c r="MUD24" s="239"/>
      <c r="MUE24" s="239"/>
      <c r="MUF24" s="239"/>
      <c r="MUG24" s="239"/>
      <c r="MUH24" s="239"/>
      <c r="MUI24" s="239"/>
      <c r="MUJ24" s="239"/>
      <c r="MUK24" s="239"/>
      <c r="MUL24" s="239"/>
      <c r="MUM24" s="239"/>
      <c r="MUN24" s="239"/>
      <c r="MUO24" s="239"/>
      <c r="MUP24" s="239"/>
      <c r="MUQ24" s="239"/>
      <c r="MUR24" s="239"/>
      <c r="MUS24" s="239"/>
      <c r="MUT24" s="239"/>
      <c r="MUU24" s="239"/>
      <c r="MUV24" s="239"/>
      <c r="MUW24" s="239"/>
      <c r="MUX24" s="239"/>
      <c r="MUY24" s="239"/>
      <c r="MUZ24" s="239"/>
      <c r="MVA24" s="239"/>
      <c r="MVB24" s="239"/>
      <c r="MVC24" s="239"/>
      <c r="MVD24" s="239"/>
      <c r="MVE24" s="239"/>
      <c r="MVF24" s="239"/>
      <c r="MVG24" s="239"/>
      <c r="MVH24" s="239"/>
      <c r="MVI24" s="239"/>
      <c r="MVJ24" s="239"/>
      <c r="MVK24" s="239"/>
      <c r="MVL24" s="239"/>
      <c r="MVM24" s="239"/>
      <c r="MVN24" s="239"/>
      <c r="MVO24" s="239"/>
      <c r="MVP24" s="239"/>
      <c r="MVQ24" s="239"/>
      <c r="MVR24" s="239"/>
      <c r="MVS24" s="239"/>
      <c r="MVT24" s="239"/>
      <c r="MVU24" s="239"/>
      <c r="MVV24" s="239"/>
      <c r="MVW24" s="239"/>
      <c r="MVX24" s="239"/>
      <c r="MVY24" s="239"/>
      <c r="MVZ24" s="239"/>
      <c r="MWA24" s="239"/>
      <c r="MWB24" s="239"/>
      <c r="MWC24" s="239"/>
      <c r="MWD24" s="239"/>
      <c r="MWE24" s="239"/>
      <c r="MWF24" s="239"/>
      <c r="MWG24" s="239"/>
      <c r="MWH24" s="239"/>
      <c r="MWI24" s="239"/>
      <c r="MWJ24" s="239"/>
      <c r="MWK24" s="239"/>
      <c r="MWL24" s="239"/>
      <c r="MWM24" s="239"/>
      <c r="MWN24" s="239"/>
      <c r="MWO24" s="239"/>
      <c r="MWP24" s="239"/>
      <c r="MWQ24" s="239"/>
      <c r="MWR24" s="239"/>
      <c r="MWS24" s="239"/>
      <c r="MWT24" s="239"/>
      <c r="MWU24" s="239"/>
      <c r="MWV24" s="239"/>
      <c r="MWW24" s="239"/>
      <c r="MWX24" s="239"/>
      <c r="MWY24" s="239"/>
      <c r="MWZ24" s="239"/>
      <c r="MXA24" s="239"/>
      <c r="MXB24" s="239"/>
      <c r="MXC24" s="239"/>
      <c r="MXD24" s="239"/>
      <c r="MXE24" s="239"/>
      <c r="MXF24" s="239"/>
      <c r="MXG24" s="239"/>
      <c r="MXH24" s="239"/>
      <c r="MXI24" s="239"/>
      <c r="MXJ24" s="239"/>
      <c r="MXK24" s="239"/>
      <c r="MXL24" s="239"/>
      <c r="MXM24" s="239"/>
      <c r="MXN24" s="239"/>
      <c r="MXO24" s="239"/>
      <c r="MXP24" s="239"/>
      <c r="MXQ24" s="239"/>
      <c r="MXR24" s="239"/>
      <c r="MXS24" s="239"/>
      <c r="MXT24" s="239"/>
      <c r="MXU24" s="239"/>
      <c r="MXV24" s="239"/>
      <c r="MXW24" s="239"/>
      <c r="MXX24" s="239"/>
      <c r="MXY24" s="239"/>
      <c r="MXZ24" s="239"/>
      <c r="MYA24" s="239"/>
      <c r="MYB24" s="239"/>
      <c r="MYC24" s="239"/>
      <c r="MYD24" s="239"/>
      <c r="MYE24" s="239"/>
      <c r="MYF24" s="239"/>
      <c r="MYG24" s="239"/>
      <c r="MYH24" s="239"/>
      <c r="MYI24" s="239"/>
      <c r="MYJ24" s="239"/>
      <c r="MYK24" s="239"/>
      <c r="MYL24" s="239"/>
      <c r="MYM24" s="239"/>
      <c r="MYN24" s="239"/>
      <c r="MYO24" s="239"/>
      <c r="MYP24" s="239"/>
      <c r="MYQ24" s="239"/>
      <c r="MYR24" s="239"/>
      <c r="MYS24" s="239"/>
      <c r="MYT24" s="239"/>
      <c r="MYU24" s="239"/>
      <c r="MYV24" s="239"/>
      <c r="MYW24" s="239"/>
      <c r="MYX24" s="239"/>
      <c r="MYY24" s="239"/>
      <c r="MYZ24" s="239"/>
      <c r="MZA24" s="239"/>
      <c r="MZB24" s="239"/>
      <c r="MZC24" s="239"/>
      <c r="MZD24" s="239"/>
      <c r="MZE24" s="239"/>
      <c r="MZF24" s="239"/>
      <c r="MZG24" s="239"/>
      <c r="MZH24" s="239"/>
      <c r="MZI24" s="239"/>
      <c r="MZJ24" s="239"/>
      <c r="MZK24" s="239"/>
      <c r="MZL24" s="239"/>
      <c r="MZM24" s="239"/>
      <c r="MZN24" s="239"/>
      <c r="MZO24" s="239"/>
      <c r="MZP24" s="239"/>
      <c r="MZQ24" s="239"/>
      <c r="MZR24" s="239"/>
      <c r="MZS24" s="239"/>
      <c r="MZT24" s="239"/>
      <c r="MZU24" s="239"/>
      <c r="MZV24" s="239"/>
      <c r="MZW24" s="239"/>
      <c r="MZX24" s="239"/>
      <c r="MZY24" s="239"/>
      <c r="MZZ24" s="239"/>
      <c r="NAA24" s="239"/>
      <c r="NAB24" s="239"/>
      <c r="NAC24" s="239"/>
      <c r="NAD24" s="239"/>
      <c r="NAE24" s="239"/>
      <c r="NAF24" s="239"/>
      <c r="NAG24" s="239"/>
      <c r="NAH24" s="239"/>
      <c r="NAI24" s="239"/>
      <c r="NAJ24" s="239"/>
      <c r="NAK24" s="239"/>
      <c r="NAL24" s="239"/>
      <c r="NAM24" s="239"/>
      <c r="NAN24" s="239"/>
      <c r="NAO24" s="239"/>
      <c r="NAP24" s="239"/>
      <c r="NAQ24" s="239"/>
      <c r="NAR24" s="239"/>
      <c r="NAS24" s="239"/>
      <c r="NAT24" s="239"/>
      <c r="NAU24" s="239"/>
      <c r="NAV24" s="239"/>
      <c r="NAW24" s="239"/>
      <c r="NAX24" s="239"/>
      <c r="NAY24" s="239"/>
      <c r="NAZ24" s="239"/>
      <c r="NBA24" s="239"/>
      <c r="NBB24" s="239"/>
      <c r="NBC24" s="239"/>
      <c r="NBD24" s="239"/>
      <c r="NBE24" s="239"/>
      <c r="NBF24" s="239"/>
      <c r="NBG24" s="239"/>
      <c r="NBH24" s="239"/>
      <c r="NBI24" s="239"/>
      <c r="NBJ24" s="239"/>
      <c r="NBK24" s="239"/>
      <c r="NBL24" s="239"/>
      <c r="NBM24" s="239"/>
      <c r="NBN24" s="239"/>
      <c r="NBO24" s="239"/>
      <c r="NBP24" s="239"/>
      <c r="NBQ24" s="239"/>
      <c r="NBR24" s="239"/>
      <c r="NBS24" s="239"/>
      <c r="NBT24" s="239"/>
      <c r="NBU24" s="239"/>
      <c r="NBV24" s="239"/>
      <c r="NBW24" s="239"/>
      <c r="NBX24" s="239"/>
      <c r="NBY24" s="239"/>
      <c r="NBZ24" s="239"/>
      <c r="NCA24" s="239"/>
      <c r="NCB24" s="239"/>
      <c r="NCC24" s="239"/>
      <c r="NCD24" s="239"/>
      <c r="NCE24" s="239"/>
      <c r="NCF24" s="239"/>
      <c r="NCG24" s="239"/>
      <c r="NCH24" s="239"/>
      <c r="NCI24" s="239"/>
      <c r="NCJ24" s="239"/>
      <c r="NCK24" s="239"/>
      <c r="NCL24" s="239"/>
      <c r="NCM24" s="239"/>
      <c r="NCN24" s="239"/>
      <c r="NCO24" s="239"/>
      <c r="NCP24" s="239"/>
      <c r="NCQ24" s="239"/>
      <c r="NCR24" s="239"/>
      <c r="NCS24" s="239"/>
      <c r="NCT24" s="239"/>
      <c r="NCU24" s="239"/>
      <c r="NCV24" s="239"/>
      <c r="NCW24" s="239"/>
      <c r="NCX24" s="239"/>
      <c r="NCY24" s="239"/>
      <c r="NCZ24" s="239"/>
      <c r="NDA24" s="239"/>
      <c r="NDB24" s="239"/>
      <c r="NDC24" s="239"/>
      <c r="NDD24" s="239"/>
      <c r="NDE24" s="239"/>
      <c r="NDF24" s="239"/>
      <c r="NDG24" s="239"/>
      <c r="NDH24" s="239"/>
      <c r="NDI24" s="239"/>
      <c r="NDJ24" s="239"/>
      <c r="NDK24" s="239"/>
      <c r="NDL24" s="239"/>
      <c r="NDM24" s="239"/>
      <c r="NDN24" s="239"/>
      <c r="NDO24" s="239"/>
      <c r="NDP24" s="239"/>
      <c r="NDQ24" s="239"/>
      <c r="NDR24" s="239"/>
      <c r="NDS24" s="239"/>
      <c r="NDT24" s="239"/>
      <c r="NDU24" s="239"/>
      <c r="NDV24" s="239"/>
      <c r="NDW24" s="239"/>
      <c r="NDX24" s="239"/>
      <c r="NDY24" s="239"/>
      <c r="NDZ24" s="239"/>
      <c r="NEA24" s="239"/>
      <c r="NEB24" s="239"/>
      <c r="NEC24" s="239"/>
      <c r="NED24" s="239"/>
      <c r="NEE24" s="239"/>
      <c r="NEF24" s="239"/>
      <c r="NEG24" s="239"/>
      <c r="NEH24" s="239"/>
      <c r="NEI24" s="239"/>
      <c r="NEJ24" s="239"/>
      <c r="NEK24" s="239"/>
      <c r="NEL24" s="239"/>
      <c r="NEM24" s="239"/>
      <c r="NEN24" s="239"/>
      <c r="NEO24" s="239"/>
      <c r="NEP24" s="239"/>
      <c r="NEQ24" s="239"/>
      <c r="NER24" s="239"/>
      <c r="NES24" s="239"/>
      <c r="NET24" s="239"/>
      <c r="NEU24" s="239"/>
      <c r="NEV24" s="239"/>
      <c r="NEW24" s="239"/>
      <c r="NEX24" s="239"/>
      <c r="NEY24" s="239"/>
      <c r="NEZ24" s="239"/>
      <c r="NFA24" s="239"/>
      <c r="NFB24" s="239"/>
      <c r="NFC24" s="239"/>
      <c r="NFD24" s="239"/>
      <c r="NFE24" s="239"/>
      <c r="NFF24" s="239"/>
      <c r="NFG24" s="239"/>
      <c r="NFH24" s="239"/>
      <c r="NFI24" s="239"/>
      <c r="NFJ24" s="239"/>
      <c r="NFK24" s="239"/>
      <c r="NFL24" s="239"/>
      <c r="NFM24" s="239"/>
      <c r="NFN24" s="239"/>
      <c r="NFO24" s="239"/>
      <c r="NFP24" s="239"/>
      <c r="NFQ24" s="239"/>
      <c r="NFR24" s="239"/>
      <c r="NFS24" s="239"/>
      <c r="NFT24" s="239"/>
      <c r="NFU24" s="239"/>
      <c r="NFV24" s="239"/>
      <c r="NFW24" s="239"/>
      <c r="NFX24" s="239"/>
      <c r="NFY24" s="239"/>
      <c r="NFZ24" s="239"/>
      <c r="NGA24" s="239"/>
      <c r="NGB24" s="239"/>
      <c r="NGC24" s="239"/>
      <c r="NGD24" s="239"/>
      <c r="NGE24" s="239"/>
      <c r="NGF24" s="239"/>
      <c r="NGG24" s="239"/>
      <c r="NGH24" s="239"/>
      <c r="NGI24" s="239"/>
      <c r="NGJ24" s="239"/>
      <c r="NGK24" s="239"/>
      <c r="NGL24" s="239"/>
      <c r="NGM24" s="239"/>
      <c r="NGN24" s="239"/>
      <c r="NGO24" s="239"/>
      <c r="NGP24" s="239"/>
      <c r="NGQ24" s="239"/>
      <c r="NGR24" s="239"/>
      <c r="NGS24" s="239"/>
      <c r="NGT24" s="239"/>
      <c r="NGU24" s="239"/>
      <c r="NGV24" s="239"/>
      <c r="NGW24" s="239"/>
      <c r="NGX24" s="239"/>
      <c r="NGY24" s="239"/>
      <c r="NGZ24" s="239"/>
      <c r="NHA24" s="239"/>
      <c r="NHB24" s="239"/>
      <c r="NHC24" s="239"/>
      <c r="NHD24" s="239"/>
      <c r="NHE24" s="239"/>
      <c r="NHF24" s="239"/>
      <c r="NHG24" s="239"/>
      <c r="NHH24" s="239"/>
      <c r="NHI24" s="239"/>
      <c r="NHJ24" s="239"/>
      <c r="NHK24" s="239"/>
      <c r="NHL24" s="239"/>
      <c r="NHM24" s="239"/>
      <c r="NHN24" s="239"/>
      <c r="NHO24" s="239"/>
      <c r="NHP24" s="239"/>
      <c r="NHQ24" s="239"/>
      <c r="NHR24" s="239"/>
      <c r="NHS24" s="239"/>
      <c r="NHT24" s="239"/>
      <c r="NHU24" s="239"/>
      <c r="NHV24" s="239"/>
      <c r="NHW24" s="239"/>
      <c r="NHX24" s="239"/>
      <c r="NHY24" s="239"/>
      <c r="NHZ24" s="239"/>
      <c r="NIA24" s="239"/>
      <c r="NIB24" s="239"/>
      <c r="NIC24" s="239"/>
      <c r="NID24" s="239"/>
      <c r="NIE24" s="239"/>
      <c r="NIF24" s="239"/>
      <c r="NIG24" s="239"/>
      <c r="NIH24" s="239"/>
      <c r="NII24" s="239"/>
      <c r="NIJ24" s="239"/>
      <c r="NIK24" s="239"/>
      <c r="NIL24" s="239"/>
      <c r="NIM24" s="239"/>
      <c r="NIN24" s="239"/>
      <c r="NIO24" s="239"/>
      <c r="NIP24" s="239"/>
      <c r="NIQ24" s="239"/>
      <c r="NIR24" s="239"/>
      <c r="NIS24" s="239"/>
      <c r="NIT24" s="239"/>
      <c r="NIU24" s="239"/>
      <c r="NIV24" s="239"/>
      <c r="NIW24" s="239"/>
      <c r="NIX24" s="239"/>
      <c r="NIY24" s="239"/>
      <c r="NIZ24" s="239"/>
      <c r="NJA24" s="239"/>
      <c r="NJB24" s="239"/>
      <c r="NJC24" s="239"/>
      <c r="NJD24" s="239"/>
      <c r="NJE24" s="239"/>
      <c r="NJF24" s="239"/>
      <c r="NJG24" s="239"/>
      <c r="NJH24" s="239"/>
      <c r="NJI24" s="239"/>
      <c r="NJJ24" s="239"/>
      <c r="NJK24" s="239"/>
      <c r="NJL24" s="239"/>
      <c r="NJM24" s="239"/>
      <c r="NJN24" s="239"/>
      <c r="NJO24" s="239"/>
      <c r="NJP24" s="239"/>
      <c r="NJQ24" s="239"/>
      <c r="NJR24" s="239"/>
      <c r="NJS24" s="239"/>
      <c r="NJT24" s="239"/>
      <c r="NJU24" s="239"/>
      <c r="NJV24" s="239"/>
      <c r="NJW24" s="239"/>
      <c r="NJX24" s="239"/>
      <c r="NJY24" s="239"/>
      <c r="NJZ24" s="239"/>
      <c r="NKA24" s="239"/>
      <c r="NKB24" s="239"/>
      <c r="NKC24" s="239"/>
      <c r="NKD24" s="239"/>
      <c r="NKE24" s="239"/>
      <c r="NKF24" s="239"/>
      <c r="NKG24" s="239"/>
      <c r="NKH24" s="239"/>
      <c r="NKI24" s="239"/>
      <c r="NKJ24" s="239"/>
      <c r="NKK24" s="239"/>
      <c r="NKL24" s="239"/>
      <c r="NKM24" s="239"/>
      <c r="NKN24" s="239"/>
      <c r="NKO24" s="239"/>
      <c r="NKP24" s="239"/>
      <c r="NKQ24" s="239"/>
      <c r="NKR24" s="239"/>
      <c r="NKS24" s="239"/>
      <c r="NKT24" s="239"/>
      <c r="NKU24" s="239"/>
      <c r="NKV24" s="239"/>
      <c r="NKW24" s="239"/>
      <c r="NKX24" s="239"/>
      <c r="NKY24" s="239"/>
      <c r="NKZ24" s="239"/>
      <c r="NLA24" s="239"/>
      <c r="NLB24" s="239"/>
      <c r="NLC24" s="239"/>
      <c r="NLD24" s="239"/>
      <c r="NLE24" s="239"/>
      <c r="NLF24" s="239"/>
      <c r="NLG24" s="239"/>
      <c r="NLH24" s="239"/>
      <c r="NLI24" s="239"/>
      <c r="NLJ24" s="239"/>
      <c r="NLK24" s="239"/>
      <c r="NLL24" s="239"/>
      <c r="NLM24" s="239"/>
      <c r="NLN24" s="239"/>
      <c r="NLO24" s="239"/>
      <c r="NLP24" s="239"/>
      <c r="NLQ24" s="239"/>
      <c r="NLR24" s="239"/>
      <c r="NLS24" s="239"/>
      <c r="NLT24" s="239"/>
      <c r="NLU24" s="239"/>
      <c r="NLV24" s="239"/>
      <c r="NLW24" s="239"/>
      <c r="NLX24" s="239"/>
      <c r="NLY24" s="239"/>
      <c r="NLZ24" s="239"/>
      <c r="NMA24" s="239"/>
      <c r="NMB24" s="239"/>
      <c r="NMC24" s="239"/>
      <c r="NMD24" s="239"/>
      <c r="NME24" s="239"/>
      <c r="NMF24" s="239"/>
      <c r="NMG24" s="239"/>
      <c r="NMH24" s="239"/>
      <c r="NMI24" s="239"/>
      <c r="NMJ24" s="239"/>
      <c r="NMK24" s="239"/>
      <c r="NML24" s="239"/>
      <c r="NMM24" s="239"/>
      <c r="NMN24" s="239"/>
      <c r="NMO24" s="239"/>
      <c r="NMP24" s="239"/>
      <c r="NMQ24" s="239"/>
      <c r="NMR24" s="239"/>
      <c r="NMS24" s="239"/>
      <c r="NMT24" s="239"/>
      <c r="NMU24" s="239"/>
      <c r="NMV24" s="239"/>
      <c r="NMW24" s="239"/>
      <c r="NMX24" s="239"/>
      <c r="NMY24" s="239"/>
      <c r="NMZ24" s="239"/>
      <c r="NNA24" s="239"/>
      <c r="NNB24" s="239"/>
      <c r="NNC24" s="239"/>
      <c r="NND24" s="239"/>
      <c r="NNE24" s="239"/>
      <c r="NNF24" s="239"/>
      <c r="NNG24" s="239"/>
      <c r="NNH24" s="239"/>
      <c r="NNI24" s="239"/>
      <c r="NNJ24" s="239"/>
      <c r="NNK24" s="239"/>
      <c r="NNL24" s="239"/>
      <c r="NNM24" s="239"/>
      <c r="NNN24" s="239"/>
      <c r="NNO24" s="239"/>
      <c r="NNP24" s="239"/>
      <c r="NNQ24" s="239"/>
      <c r="NNR24" s="239"/>
      <c r="NNS24" s="239"/>
      <c r="NNT24" s="239"/>
      <c r="NNU24" s="239"/>
      <c r="NNV24" s="239"/>
      <c r="NNW24" s="239"/>
      <c r="NNX24" s="239"/>
      <c r="NNY24" s="239"/>
      <c r="NNZ24" s="239"/>
      <c r="NOA24" s="239"/>
      <c r="NOB24" s="239"/>
      <c r="NOC24" s="239"/>
      <c r="NOD24" s="239"/>
      <c r="NOE24" s="239"/>
      <c r="NOF24" s="239"/>
      <c r="NOG24" s="239"/>
      <c r="NOH24" s="239"/>
      <c r="NOI24" s="239"/>
      <c r="NOJ24" s="239"/>
      <c r="NOK24" s="239"/>
      <c r="NOL24" s="239"/>
      <c r="NOM24" s="239"/>
      <c r="NON24" s="239"/>
      <c r="NOO24" s="239"/>
      <c r="NOP24" s="239"/>
      <c r="NOQ24" s="239"/>
      <c r="NOR24" s="239"/>
      <c r="NOS24" s="239"/>
      <c r="NOT24" s="239"/>
      <c r="NOU24" s="239"/>
      <c r="NOV24" s="239"/>
      <c r="NOW24" s="239"/>
      <c r="NOX24" s="239"/>
      <c r="NOY24" s="239"/>
      <c r="NOZ24" s="239"/>
      <c r="NPA24" s="239"/>
      <c r="NPB24" s="239"/>
      <c r="NPC24" s="239"/>
      <c r="NPD24" s="239"/>
      <c r="NPE24" s="239"/>
      <c r="NPF24" s="239"/>
      <c r="NPG24" s="239"/>
      <c r="NPH24" s="239"/>
      <c r="NPI24" s="239"/>
      <c r="NPJ24" s="239"/>
      <c r="NPK24" s="239"/>
      <c r="NPL24" s="239"/>
      <c r="NPM24" s="239"/>
      <c r="NPN24" s="239"/>
      <c r="NPO24" s="239"/>
      <c r="NPP24" s="239"/>
      <c r="NPQ24" s="239"/>
      <c r="NPR24" s="239"/>
      <c r="NPS24" s="239"/>
      <c r="NPT24" s="239"/>
      <c r="NPU24" s="239"/>
      <c r="NPV24" s="239"/>
      <c r="NPW24" s="239"/>
      <c r="NPX24" s="239"/>
      <c r="NPY24" s="239"/>
      <c r="NPZ24" s="239"/>
      <c r="NQA24" s="239"/>
      <c r="NQB24" s="239"/>
      <c r="NQC24" s="239"/>
      <c r="NQD24" s="239"/>
      <c r="NQE24" s="239"/>
      <c r="NQF24" s="239"/>
      <c r="NQG24" s="239"/>
      <c r="NQH24" s="239"/>
      <c r="NQI24" s="239"/>
      <c r="NQJ24" s="239"/>
      <c r="NQK24" s="239"/>
      <c r="NQL24" s="239"/>
      <c r="NQM24" s="239"/>
      <c r="NQN24" s="239"/>
      <c r="NQO24" s="239"/>
      <c r="NQP24" s="239"/>
      <c r="NQQ24" s="239"/>
      <c r="NQR24" s="239"/>
      <c r="NQS24" s="239"/>
      <c r="NQT24" s="239"/>
      <c r="NQU24" s="239"/>
      <c r="NQV24" s="239"/>
      <c r="NQW24" s="239"/>
      <c r="NQX24" s="239"/>
      <c r="NQY24" s="239"/>
      <c r="NQZ24" s="239"/>
      <c r="NRA24" s="239"/>
      <c r="NRB24" s="239"/>
      <c r="NRC24" s="239"/>
      <c r="NRD24" s="239"/>
      <c r="NRE24" s="239"/>
      <c r="NRF24" s="239"/>
      <c r="NRG24" s="239"/>
      <c r="NRH24" s="239"/>
      <c r="NRI24" s="239"/>
      <c r="NRJ24" s="239"/>
      <c r="NRK24" s="239"/>
      <c r="NRL24" s="239"/>
      <c r="NRM24" s="239"/>
      <c r="NRN24" s="239"/>
      <c r="NRO24" s="239"/>
      <c r="NRP24" s="239"/>
      <c r="NRQ24" s="239"/>
      <c r="NRR24" s="239"/>
      <c r="NRS24" s="239"/>
      <c r="NRT24" s="239"/>
      <c r="NRU24" s="239"/>
      <c r="NRV24" s="239"/>
      <c r="NRW24" s="239"/>
      <c r="NRX24" s="239"/>
      <c r="NRY24" s="239"/>
      <c r="NRZ24" s="239"/>
      <c r="NSA24" s="239"/>
      <c r="NSB24" s="239"/>
      <c r="NSC24" s="239"/>
      <c r="NSD24" s="239"/>
      <c r="NSE24" s="239"/>
      <c r="NSF24" s="239"/>
      <c r="NSG24" s="239"/>
      <c r="NSH24" s="239"/>
      <c r="NSI24" s="239"/>
      <c r="NSJ24" s="239"/>
      <c r="NSK24" s="239"/>
      <c r="NSL24" s="239"/>
      <c r="NSM24" s="239"/>
      <c r="NSN24" s="239"/>
      <c r="NSO24" s="239"/>
      <c r="NSP24" s="239"/>
      <c r="NSQ24" s="239"/>
      <c r="NSR24" s="239"/>
      <c r="NSS24" s="239"/>
      <c r="NST24" s="239"/>
      <c r="NSU24" s="239"/>
      <c r="NSV24" s="239"/>
      <c r="NSW24" s="239"/>
      <c r="NSX24" s="239"/>
      <c r="NSY24" s="239"/>
      <c r="NSZ24" s="239"/>
      <c r="NTA24" s="239"/>
      <c r="NTB24" s="239"/>
      <c r="NTC24" s="239"/>
      <c r="NTD24" s="239"/>
      <c r="NTE24" s="239"/>
      <c r="NTF24" s="239"/>
      <c r="NTG24" s="239"/>
      <c r="NTH24" s="239"/>
      <c r="NTI24" s="239"/>
      <c r="NTJ24" s="239"/>
      <c r="NTK24" s="239"/>
      <c r="NTL24" s="239"/>
      <c r="NTM24" s="239"/>
      <c r="NTN24" s="239"/>
      <c r="NTO24" s="239"/>
      <c r="NTP24" s="239"/>
      <c r="NTQ24" s="239"/>
      <c r="NTR24" s="239"/>
      <c r="NTS24" s="239"/>
      <c r="NTT24" s="239"/>
      <c r="NTU24" s="239"/>
      <c r="NTV24" s="239"/>
      <c r="NTW24" s="239"/>
      <c r="NTX24" s="239"/>
      <c r="NTY24" s="239"/>
      <c r="NTZ24" s="239"/>
      <c r="NUA24" s="239"/>
      <c r="NUB24" s="239"/>
      <c r="NUC24" s="239"/>
      <c r="NUD24" s="239"/>
      <c r="NUE24" s="239"/>
      <c r="NUF24" s="239"/>
      <c r="NUG24" s="239"/>
      <c r="NUH24" s="239"/>
      <c r="NUI24" s="239"/>
      <c r="NUJ24" s="239"/>
      <c r="NUK24" s="239"/>
      <c r="NUL24" s="239"/>
      <c r="NUM24" s="239"/>
      <c r="NUN24" s="239"/>
      <c r="NUO24" s="239"/>
      <c r="NUP24" s="239"/>
      <c r="NUQ24" s="239"/>
      <c r="NUR24" s="239"/>
      <c r="NUS24" s="239"/>
      <c r="NUT24" s="239"/>
      <c r="NUU24" s="239"/>
      <c r="NUV24" s="239"/>
      <c r="NUW24" s="239"/>
      <c r="NUX24" s="239"/>
      <c r="NUY24" s="239"/>
      <c r="NUZ24" s="239"/>
      <c r="NVA24" s="239"/>
      <c r="NVB24" s="239"/>
      <c r="NVC24" s="239"/>
      <c r="NVD24" s="239"/>
      <c r="NVE24" s="239"/>
      <c r="NVF24" s="239"/>
      <c r="NVG24" s="239"/>
      <c r="NVH24" s="239"/>
      <c r="NVI24" s="239"/>
      <c r="NVJ24" s="239"/>
      <c r="NVK24" s="239"/>
      <c r="NVL24" s="239"/>
      <c r="NVM24" s="239"/>
      <c r="NVN24" s="239"/>
      <c r="NVO24" s="239"/>
      <c r="NVP24" s="239"/>
      <c r="NVQ24" s="239"/>
      <c r="NVR24" s="239"/>
      <c r="NVS24" s="239"/>
      <c r="NVT24" s="239"/>
      <c r="NVU24" s="239"/>
      <c r="NVV24" s="239"/>
      <c r="NVW24" s="239"/>
      <c r="NVX24" s="239"/>
      <c r="NVY24" s="239"/>
      <c r="NVZ24" s="239"/>
      <c r="NWA24" s="239"/>
      <c r="NWB24" s="239"/>
      <c r="NWC24" s="239"/>
      <c r="NWD24" s="239"/>
      <c r="NWE24" s="239"/>
      <c r="NWF24" s="239"/>
      <c r="NWG24" s="239"/>
      <c r="NWH24" s="239"/>
      <c r="NWI24" s="239"/>
      <c r="NWJ24" s="239"/>
      <c r="NWK24" s="239"/>
      <c r="NWL24" s="239"/>
      <c r="NWM24" s="239"/>
      <c r="NWN24" s="239"/>
      <c r="NWO24" s="239"/>
      <c r="NWP24" s="239"/>
      <c r="NWQ24" s="239"/>
      <c r="NWR24" s="239"/>
      <c r="NWS24" s="239"/>
      <c r="NWT24" s="239"/>
      <c r="NWU24" s="239"/>
      <c r="NWV24" s="239"/>
      <c r="NWW24" s="239"/>
      <c r="NWX24" s="239"/>
      <c r="NWY24" s="239"/>
      <c r="NWZ24" s="239"/>
      <c r="NXA24" s="239"/>
      <c r="NXB24" s="239"/>
      <c r="NXC24" s="239"/>
      <c r="NXD24" s="239"/>
      <c r="NXE24" s="239"/>
      <c r="NXF24" s="239"/>
      <c r="NXG24" s="239"/>
      <c r="NXH24" s="239"/>
      <c r="NXI24" s="239"/>
      <c r="NXJ24" s="239"/>
      <c r="NXK24" s="239"/>
      <c r="NXL24" s="239"/>
      <c r="NXM24" s="239"/>
      <c r="NXN24" s="239"/>
      <c r="NXO24" s="239"/>
      <c r="NXP24" s="239"/>
      <c r="NXQ24" s="239"/>
      <c r="NXR24" s="239"/>
      <c r="NXS24" s="239"/>
      <c r="NXT24" s="239"/>
      <c r="NXU24" s="239"/>
      <c r="NXV24" s="239"/>
      <c r="NXW24" s="239"/>
      <c r="NXX24" s="239"/>
      <c r="NXY24" s="239"/>
      <c r="NXZ24" s="239"/>
      <c r="NYA24" s="239"/>
      <c r="NYB24" s="239"/>
      <c r="NYC24" s="239"/>
      <c r="NYD24" s="239"/>
      <c r="NYE24" s="239"/>
      <c r="NYF24" s="239"/>
      <c r="NYG24" s="239"/>
      <c r="NYH24" s="239"/>
      <c r="NYI24" s="239"/>
      <c r="NYJ24" s="239"/>
      <c r="NYK24" s="239"/>
      <c r="NYL24" s="239"/>
      <c r="NYM24" s="239"/>
      <c r="NYN24" s="239"/>
      <c r="NYO24" s="239"/>
      <c r="NYP24" s="239"/>
      <c r="NYQ24" s="239"/>
      <c r="NYR24" s="239"/>
      <c r="NYS24" s="239"/>
      <c r="NYT24" s="239"/>
      <c r="NYU24" s="239"/>
      <c r="NYV24" s="239"/>
      <c r="NYW24" s="239"/>
      <c r="NYX24" s="239"/>
      <c r="NYY24" s="239"/>
      <c r="NYZ24" s="239"/>
      <c r="NZA24" s="239"/>
      <c r="NZB24" s="239"/>
      <c r="NZC24" s="239"/>
      <c r="NZD24" s="239"/>
      <c r="NZE24" s="239"/>
      <c r="NZF24" s="239"/>
      <c r="NZG24" s="239"/>
      <c r="NZH24" s="239"/>
      <c r="NZI24" s="239"/>
      <c r="NZJ24" s="239"/>
      <c r="NZK24" s="239"/>
      <c r="NZL24" s="239"/>
      <c r="NZM24" s="239"/>
      <c r="NZN24" s="239"/>
      <c r="NZO24" s="239"/>
      <c r="NZP24" s="239"/>
      <c r="NZQ24" s="239"/>
      <c r="NZR24" s="239"/>
      <c r="NZS24" s="239"/>
      <c r="NZT24" s="239"/>
      <c r="NZU24" s="239"/>
      <c r="NZV24" s="239"/>
      <c r="NZW24" s="239"/>
      <c r="NZX24" s="239"/>
      <c r="NZY24" s="239"/>
      <c r="NZZ24" s="239"/>
      <c r="OAA24" s="239"/>
      <c r="OAB24" s="239"/>
      <c r="OAC24" s="239"/>
      <c r="OAD24" s="239"/>
      <c r="OAE24" s="239"/>
      <c r="OAF24" s="239"/>
      <c r="OAG24" s="239"/>
      <c r="OAH24" s="239"/>
      <c r="OAI24" s="239"/>
      <c r="OAJ24" s="239"/>
      <c r="OAK24" s="239"/>
      <c r="OAL24" s="239"/>
      <c r="OAM24" s="239"/>
      <c r="OAN24" s="239"/>
      <c r="OAO24" s="239"/>
      <c r="OAP24" s="239"/>
      <c r="OAQ24" s="239"/>
      <c r="OAR24" s="239"/>
      <c r="OAS24" s="239"/>
      <c r="OAT24" s="239"/>
      <c r="OAU24" s="239"/>
      <c r="OAV24" s="239"/>
      <c r="OAW24" s="239"/>
      <c r="OAX24" s="239"/>
      <c r="OAY24" s="239"/>
      <c r="OAZ24" s="239"/>
      <c r="OBA24" s="239"/>
      <c r="OBB24" s="239"/>
      <c r="OBC24" s="239"/>
      <c r="OBD24" s="239"/>
      <c r="OBE24" s="239"/>
      <c r="OBF24" s="239"/>
      <c r="OBG24" s="239"/>
      <c r="OBH24" s="239"/>
      <c r="OBI24" s="239"/>
      <c r="OBJ24" s="239"/>
      <c r="OBK24" s="239"/>
      <c r="OBL24" s="239"/>
      <c r="OBM24" s="239"/>
      <c r="OBN24" s="239"/>
      <c r="OBO24" s="239"/>
      <c r="OBP24" s="239"/>
      <c r="OBQ24" s="239"/>
      <c r="OBR24" s="239"/>
      <c r="OBS24" s="239"/>
      <c r="OBT24" s="239"/>
      <c r="OBU24" s="239"/>
      <c r="OBV24" s="239"/>
      <c r="OBW24" s="239"/>
      <c r="OBX24" s="239"/>
      <c r="OBY24" s="239"/>
      <c r="OBZ24" s="239"/>
      <c r="OCA24" s="239"/>
      <c r="OCB24" s="239"/>
      <c r="OCC24" s="239"/>
      <c r="OCD24" s="239"/>
      <c r="OCE24" s="239"/>
      <c r="OCF24" s="239"/>
      <c r="OCG24" s="239"/>
      <c r="OCH24" s="239"/>
      <c r="OCI24" s="239"/>
      <c r="OCJ24" s="239"/>
      <c r="OCK24" s="239"/>
      <c r="OCL24" s="239"/>
      <c r="OCM24" s="239"/>
      <c r="OCN24" s="239"/>
      <c r="OCO24" s="239"/>
      <c r="OCP24" s="239"/>
      <c r="OCQ24" s="239"/>
      <c r="OCR24" s="239"/>
      <c r="OCS24" s="239"/>
      <c r="OCT24" s="239"/>
      <c r="OCU24" s="239"/>
      <c r="OCV24" s="239"/>
      <c r="OCW24" s="239"/>
      <c r="OCX24" s="239"/>
      <c r="OCY24" s="239"/>
      <c r="OCZ24" s="239"/>
      <c r="ODA24" s="239"/>
      <c r="ODB24" s="239"/>
      <c r="ODC24" s="239"/>
      <c r="ODD24" s="239"/>
      <c r="ODE24" s="239"/>
      <c r="ODF24" s="239"/>
      <c r="ODG24" s="239"/>
      <c r="ODH24" s="239"/>
      <c r="ODI24" s="239"/>
      <c r="ODJ24" s="239"/>
      <c r="ODK24" s="239"/>
      <c r="ODL24" s="239"/>
      <c r="ODM24" s="239"/>
      <c r="ODN24" s="239"/>
      <c r="ODO24" s="239"/>
      <c r="ODP24" s="239"/>
      <c r="ODQ24" s="239"/>
      <c r="ODR24" s="239"/>
      <c r="ODS24" s="239"/>
      <c r="ODT24" s="239"/>
      <c r="ODU24" s="239"/>
      <c r="ODV24" s="239"/>
      <c r="ODW24" s="239"/>
      <c r="ODX24" s="239"/>
      <c r="ODY24" s="239"/>
      <c r="ODZ24" s="239"/>
      <c r="OEA24" s="239"/>
      <c r="OEB24" s="239"/>
      <c r="OEC24" s="239"/>
      <c r="OED24" s="239"/>
      <c r="OEE24" s="239"/>
      <c r="OEF24" s="239"/>
      <c r="OEG24" s="239"/>
      <c r="OEH24" s="239"/>
      <c r="OEI24" s="239"/>
      <c r="OEJ24" s="239"/>
      <c r="OEK24" s="239"/>
      <c r="OEL24" s="239"/>
      <c r="OEM24" s="239"/>
      <c r="OEN24" s="239"/>
      <c r="OEO24" s="239"/>
      <c r="OEP24" s="239"/>
      <c r="OEQ24" s="239"/>
      <c r="OER24" s="239"/>
      <c r="OES24" s="239"/>
      <c r="OET24" s="239"/>
      <c r="OEU24" s="239"/>
      <c r="OEV24" s="239"/>
      <c r="OEW24" s="239"/>
      <c r="OEX24" s="239"/>
      <c r="OEY24" s="239"/>
      <c r="OEZ24" s="239"/>
      <c r="OFA24" s="239"/>
      <c r="OFB24" s="239"/>
      <c r="OFC24" s="239"/>
      <c r="OFD24" s="239"/>
      <c r="OFE24" s="239"/>
      <c r="OFF24" s="239"/>
      <c r="OFG24" s="239"/>
      <c r="OFH24" s="239"/>
      <c r="OFI24" s="239"/>
      <c r="OFJ24" s="239"/>
      <c r="OFK24" s="239"/>
      <c r="OFL24" s="239"/>
      <c r="OFM24" s="239"/>
      <c r="OFN24" s="239"/>
      <c r="OFO24" s="239"/>
      <c r="OFP24" s="239"/>
      <c r="OFQ24" s="239"/>
      <c r="OFR24" s="239"/>
      <c r="OFS24" s="239"/>
      <c r="OFT24" s="239"/>
      <c r="OFU24" s="239"/>
      <c r="OFV24" s="239"/>
      <c r="OFW24" s="239"/>
      <c r="OFX24" s="239"/>
      <c r="OFY24" s="239"/>
      <c r="OFZ24" s="239"/>
      <c r="OGA24" s="239"/>
      <c r="OGB24" s="239"/>
      <c r="OGC24" s="239"/>
      <c r="OGD24" s="239"/>
      <c r="OGE24" s="239"/>
      <c r="OGF24" s="239"/>
      <c r="OGG24" s="239"/>
      <c r="OGH24" s="239"/>
      <c r="OGI24" s="239"/>
      <c r="OGJ24" s="239"/>
      <c r="OGK24" s="239"/>
      <c r="OGL24" s="239"/>
      <c r="OGM24" s="239"/>
      <c r="OGN24" s="239"/>
      <c r="OGO24" s="239"/>
      <c r="OGP24" s="239"/>
      <c r="OGQ24" s="239"/>
      <c r="OGR24" s="239"/>
      <c r="OGS24" s="239"/>
      <c r="OGT24" s="239"/>
      <c r="OGU24" s="239"/>
      <c r="OGV24" s="239"/>
      <c r="OGW24" s="239"/>
      <c r="OGX24" s="239"/>
      <c r="OGY24" s="239"/>
      <c r="OGZ24" s="239"/>
      <c r="OHA24" s="239"/>
      <c r="OHB24" s="239"/>
      <c r="OHC24" s="239"/>
      <c r="OHD24" s="239"/>
      <c r="OHE24" s="239"/>
      <c r="OHF24" s="239"/>
      <c r="OHG24" s="239"/>
      <c r="OHH24" s="239"/>
      <c r="OHI24" s="239"/>
      <c r="OHJ24" s="239"/>
      <c r="OHK24" s="239"/>
      <c r="OHL24" s="239"/>
      <c r="OHM24" s="239"/>
      <c r="OHN24" s="239"/>
      <c r="OHO24" s="239"/>
      <c r="OHP24" s="239"/>
      <c r="OHQ24" s="239"/>
      <c r="OHR24" s="239"/>
      <c r="OHS24" s="239"/>
      <c r="OHT24" s="239"/>
      <c r="OHU24" s="239"/>
      <c r="OHV24" s="239"/>
      <c r="OHW24" s="239"/>
      <c r="OHX24" s="239"/>
      <c r="OHY24" s="239"/>
      <c r="OHZ24" s="239"/>
      <c r="OIA24" s="239"/>
      <c r="OIB24" s="239"/>
      <c r="OIC24" s="239"/>
      <c r="OID24" s="239"/>
      <c r="OIE24" s="239"/>
      <c r="OIF24" s="239"/>
      <c r="OIG24" s="239"/>
      <c r="OIH24" s="239"/>
      <c r="OII24" s="239"/>
      <c r="OIJ24" s="239"/>
      <c r="OIK24" s="239"/>
      <c r="OIL24" s="239"/>
      <c r="OIM24" s="239"/>
      <c r="OIN24" s="239"/>
      <c r="OIO24" s="239"/>
      <c r="OIP24" s="239"/>
      <c r="OIQ24" s="239"/>
      <c r="OIR24" s="239"/>
      <c r="OIS24" s="239"/>
      <c r="OIT24" s="239"/>
      <c r="OIU24" s="239"/>
      <c r="OIV24" s="239"/>
      <c r="OIW24" s="239"/>
      <c r="OIX24" s="239"/>
      <c r="OIY24" s="239"/>
      <c r="OIZ24" s="239"/>
      <c r="OJA24" s="239"/>
      <c r="OJB24" s="239"/>
      <c r="OJC24" s="239"/>
      <c r="OJD24" s="239"/>
      <c r="OJE24" s="239"/>
      <c r="OJF24" s="239"/>
      <c r="OJG24" s="239"/>
      <c r="OJH24" s="239"/>
      <c r="OJI24" s="239"/>
      <c r="OJJ24" s="239"/>
      <c r="OJK24" s="239"/>
      <c r="OJL24" s="239"/>
      <c r="OJM24" s="239"/>
      <c r="OJN24" s="239"/>
      <c r="OJO24" s="239"/>
      <c r="OJP24" s="239"/>
      <c r="OJQ24" s="239"/>
      <c r="OJR24" s="239"/>
      <c r="OJS24" s="239"/>
      <c r="OJT24" s="239"/>
      <c r="OJU24" s="239"/>
      <c r="OJV24" s="239"/>
      <c r="OJW24" s="239"/>
      <c r="OJX24" s="239"/>
      <c r="OJY24" s="239"/>
      <c r="OJZ24" s="239"/>
      <c r="OKA24" s="239"/>
      <c r="OKB24" s="239"/>
      <c r="OKC24" s="239"/>
      <c r="OKD24" s="239"/>
      <c r="OKE24" s="239"/>
      <c r="OKF24" s="239"/>
      <c r="OKG24" s="239"/>
      <c r="OKH24" s="239"/>
      <c r="OKI24" s="239"/>
      <c r="OKJ24" s="239"/>
      <c r="OKK24" s="239"/>
      <c r="OKL24" s="239"/>
      <c r="OKM24" s="239"/>
      <c r="OKN24" s="239"/>
      <c r="OKO24" s="239"/>
      <c r="OKP24" s="239"/>
      <c r="OKQ24" s="239"/>
      <c r="OKR24" s="239"/>
      <c r="OKS24" s="239"/>
      <c r="OKT24" s="239"/>
      <c r="OKU24" s="239"/>
      <c r="OKV24" s="239"/>
      <c r="OKW24" s="239"/>
      <c r="OKX24" s="239"/>
      <c r="OKY24" s="239"/>
      <c r="OKZ24" s="239"/>
      <c r="OLA24" s="239"/>
      <c r="OLB24" s="239"/>
      <c r="OLC24" s="239"/>
      <c r="OLD24" s="239"/>
      <c r="OLE24" s="239"/>
      <c r="OLF24" s="239"/>
      <c r="OLG24" s="239"/>
      <c r="OLH24" s="239"/>
      <c r="OLI24" s="239"/>
      <c r="OLJ24" s="239"/>
      <c r="OLK24" s="239"/>
      <c r="OLL24" s="239"/>
      <c r="OLM24" s="239"/>
      <c r="OLN24" s="239"/>
      <c r="OLO24" s="239"/>
      <c r="OLP24" s="239"/>
      <c r="OLQ24" s="239"/>
      <c r="OLR24" s="239"/>
      <c r="OLS24" s="239"/>
      <c r="OLT24" s="239"/>
      <c r="OLU24" s="239"/>
      <c r="OLV24" s="239"/>
      <c r="OLW24" s="239"/>
      <c r="OLX24" s="239"/>
      <c r="OLY24" s="239"/>
      <c r="OLZ24" s="239"/>
      <c r="OMA24" s="239"/>
      <c r="OMB24" s="239"/>
      <c r="OMC24" s="239"/>
      <c r="OMD24" s="239"/>
      <c r="OME24" s="239"/>
      <c r="OMF24" s="239"/>
      <c r="OMG24" s="239"/>
      <c r="OMH24" s="239"/>
      <c r="OMI24" s="239"/>
      <c r="OMJ24" s="239"/>
      <c r="OMK24" s="239"/>
      <c r="OML24" s="239"/>
      <c r="OMM24" s="239"/>
      <c r="OMN24" s="239"/>
      <c r="OMO24" s="239"/>
      <c r="OMP24" s="239"/>
      <c r="OMQ24" s="239"/>
      <c r="OMR24" s="239"/>
      <c r="OMS24" s="239"/>
      <c r="OMT24" s="239"/>
      <c r="OMU24" s="239"/>
      <c r="OMV24" s="239"/>
      <c r="OMW24" s="239"/>
      <c r="OMX24" s="239"/>
      <c r="OMY24" s="239"/>
      <c r="OMZ24" s="239"/>
      <c r="ONA24" s="239"/>
      <c r="ONB24" s="239"/>
      <c r="ONC24" s="239"/>
      <c r="OND24" s="239"/>
      <c r="ONE24" s="239"/>
      <c r="ONF24" s="239"/>
      <c r="ONG24" s="239"/>
      <c r="ONH24" s="239"/>
      <c r="ONI24" s="239"/>
      <c r="ONJ24" s="239"/>
      <c r="ONK24" s="239"/>
      <c r="ONL24" s="239"/>
      <c r="ONM24" s="239"/>
      <c r="ONN24" s="239"/>
      <c r="ONO24" s="239"/>
      <c r="ONP24" s="239"/>
      <c r="ONQ24" s="239"/>
      <c r="ONR24" s="239"/>
      <c r="ONS24" s="239"/>
      <c r="ONT24" s="239"/>
      <c r="ONU24" s="239"/>
      <c r="ONV24" s="239"/>
      <c r="ONW24" s="239"/>
      <c r="ONX24" s="239"/>
      <c r="ONY24" s="239"/>
      <c r="ONZ24" s="239"/>
      <c r="OOA24" s="239"/>
      <c r="OOB24" s="239"/>
      <c r="OOC24" s="239"/>
      <c r="OOD24" s="239"/>
      <c r="OOE24" s="239"/>
      <c r="OOF24" s="239"/>
      <c r="OOG24" s="239"/>
      <c r="OOH24" s="239"/>
      <c r="OOI24" s="239"/>
      <c r="OOJ24" s="239"/>
      <c r="OOK24" s="239"/>
      <c r="OOL24" s="239"/>
      <c r="OOM24" s="239"/>
      <c r="OON24" s="239"/>
      <c r="OOO24" s="239"/>
      <c r="OOP24" s="239"/>
      <c r="OOQ24" s="239"/>
      <c r="OOR24" s="239"/>
      <c r="OOS24" s="239"/>
      <c r="OOT24" s="239"/>
      <c r="OOU24" s="239"/>
      <c r="OOV24" s="239"/>
      <c r="OOW24" s="239"/>
      <c r="OOX24" s="239"/>
      <c r="OOY24" s="239"/>
      <c r="OOZ24" s="239"/>
      <c r="OPA24" s="239"/>
      <c r="OPB24" s="239"/>
      <c r="OPC24" s="239"/>
      <c r="OPD24" s="239"/>
      <c r="OPE24" s="239"/>
      <c r="OPF24" s="239"/>
      <c r="OPG24" s="239"/>
      <c r="OPH24" s="239"/>
      <c r="OPI24" s="239"/>
      <c r="OPJ24" s="239"/>
      <c r="OPK24" s="239"/>
      <c r="OPL24" s="239"/>
      <c r="OPM24" s="239"/>
      <c r="OPN24" s="239"/>
      <c r="OPO24" s="239"/>
      <c r="OPP24" s="239"/>
      <c r="OPQ24" s="239"/>
      <c r="OPR24" s="239"/>
      <c r="OPS24" s="239"/>
      <c r="OPT24" s="239"/>
      <c r="OPU24" s="239"/>
      <c r="OPV24" s="239"/>
      <c r="OPW24" s="239"/>
      <c r="OPX24" s="239"/>
      <c r="OPY24" s="239"/>
      <c r="OPZ24" s="239"/>
      <c r="OQA24" s="239"/>
      <c r="OQB24" s="239"/>
      <c r="OQC24" s="239"/>
      <c r="OQD24" s="239"/>
      <c r="OQE24" s="239"/>
      <c r="OQF24" s="239"/>
      <c r="OQG24" s="239"/>
      <c r="OQH24" s="239"/>
      <c r="OQI24" s="239"/>
      <c r="OQJ24" s="239"/>
      <c r="OQK24" s="239"/>
      <c r="OQL24" s="239"/>
      <c r="OQM24" s="239"/>
      <c r="OQN24" s="239"/>
      <c r="OQO24" s="239"/>
      <c r="OQP24" s="239"/>
      <c r="OQQ24" s="239"/>
      <c r="OQR24" s="239"/>
      <c r="OQS24" s="239"/>
      <c r="OQT24" s="239"/>
      <c r="OQU24" s="239"/>
      <c r="OQV24" s="239"/>
      <c r="OQW24" s="239"/>
      <c r="OQX24" s="239"/>
      <c r="OQY24" s="239"/>
      <c r="OQZ24" s="239"/>
      <c r="ORA24" s="239"/>
      <c r="ORB24" s="239"/>
      <c r="ORC24" s="239"/>
      <c r="ORD24" s="239"/>
      <c r="ORE24" s="239"/>
      <c r="ORF24" s="239"/>
      <c r="ORG24" s="239"/>
      <c r="ORH24" s="239"/>
      <c r="ORI24" s="239"/>
      <c r="ORJ24" s="239"/>
      <c r="ORK24" s="239"/>
      <c r="ORL24" s="239"/>
      <c r="ORM24" s="239"/>
      <c r="ORN24" s="239"/>
      <c r="ORO24" s="239"/>
      <c r="ORP24" s="239"/>
      <c r="ORQ24" s="239"/>
      <c r="ORR24" s="239"/>
      <c r="ORS24" s="239"/>
      <c r="ORT24" s="239"/>
      <c r="ORU24" s="239"/>
      <c r="ORV24" s="239"/>
      <c r="ORW24" s="239"/>
      <c r="ORX24" s="239"/>
      <c r="ORY24" s="239"/>
      <c r="ORZ24" s="239"/>
      <c r="OSA24" s="239"/>
      <c r="OSB24" s="239"/>
      <c r="OSC24" s="239"/>
      <c r="OSD24" s="239"/>
      <c r="OSE24" s="239"/>
      <c r="OSF24" s="239"/>
      <c r="OSG24" s="239"/>
      <c r="OSH24" s="239"/>
      <c r="OSI24" s="239"/>
      <c r="OSJ24" s="239"/>
      <c r="OSK24" s="239"/>
      <c r="OSL24" s="239"/>
      <c r="OSM24" s="239"/>
      <c r="OSN24" s="239"/>
      <c r="OSO24" s="239"/>
      <c r="OSP24" s="239"/>
      <c r="OSQ24" s="239"/>
      <c r="OSR24" s="239"/>
      <c r="OSS24" s="239"/>
      <c r="OST24" s="239"/>
      <c r="OSU24" s="239"/>
      <c r="OSV24" s="239"/>
      <c r="OSW24" s="239"/>
      <c r="OSX24" s="239"/>
      <c r="OSY24" s="239"/>
      <c r="OSZ24" s="239"/>
      <c r="OTA24" s="239"/>
      <c r="OTB24" s="239"/>
      <c r="OTC24" s="239"/>
      <c r="OTD24" s="239"/>
      <c r="OTE24" s="239"/>
      <c r="OTF24" s="239"/>
      <c r="OTG24" s="239"/>
      <c r="OTH24" s="239"/>
      <c r="OTI24" s="239"/>
      <c r="OTJ24" s="239"/>
      <c r="OTK24" s="239"/>
      <c r="OTL24" s="239"/>
      <c r="OTM24" s="239"/>
      <c r="OTN24" s="239"/>
      <c r="OTO24" s="239"/>
      <c r="OTP24" s="239"/>
      <c r="OTQ24" s="239"/>
      <c r="OTR24" s="239"/>
      <c r="OTS24" s="239"/>
      <c r="OTT24" s="239"/>
      <c r="OTU24" s="239"/>
      <c r="OTV24" s="239"/>
      <c r="OTW24" s="239"/>
      <c r="OTX24" s="239"/>
      <c r="OTY24" s="239"/>
      <c r="OTZ24" s="239"/>
      <c r="OUA24" s="239"/>
      <c r="OUB24" s="239"/>
      <c r="OUC24" s="239"/>
      <c r="OUD24" s="239"/>
      <c r="OUE24" s="239"/>
      <c r="OUF24" s="239"/>
      <c r="OUG24" s="239"/>
      <c r="OUH24" s="239"/>
      <c r="OUI24" s="239"/>
      <c r="OUJ24" s="239"/>
      <c r="OUK24" s="239"/>
      <c r="OUL24" s="239"/>
      <c r="OUM24" s="239"/>
      <c r="OUN24" s="239"/>
      <c r="OUO24" s="239"/>
      <c r="OUP24" s="239"/>
      <c r="OUQ24" s="239"/>
      <c r="OUR24" s="239"/>
      <c r="OUS24" s="239"/>
      <c r="OUT24" s="239"/>
      <c r="OUU24" s="239"/>
      <c r="OUV24" s="239"/>
      <c r="OUW24" s="239"/>
      <c r="OUX24" s="239"/>
      <c r="OUY24" s="239"/>
      <c r="OUZ24" s="239"/>
      <c r="OVA24" s="239"/>
      <c r="OVB24" s="239"/>
      <c r="OVC24" s="239"/>
      <c r="OVD24" s="239"/>
      <c r="OVE24" s="239"/>
      <c r="OVF24" s="239"/>
      <c r="OVG24" s="239"/>
      <c r="OVH24" s="239"/>
      <c r="OVI24" s="239"/>
      <c r="OVJ24" s="239"/>
      <c r="OVK24" s="239"/>
      <c r="OVL24" s="239"/>
      <c r="OVM24" s="239"/>
      <c r="OVN24" s="239"/>
      <c r="OVO24" s="239"/>
      <c r="OVP24" s="239"/>
      <c r="OVQ24" s="239"/>
      <c r="OVR24" s="239"/>
      <c r="OVS24" s="239"/>
      <c r="OVT24" s="239"/>
      <c r="OVU24" s="239"/>
      <c r="OVV24" s="239"/>
      <c r="OVW24" s="239"/>
      <c r="OVX24" s="239"/>
      <c r="OVY24" s="239"/>
      <c r="OVZ24" s="239"/>
      <c r="OWA24" s="239"/>
      <c r="OWB24" s="239"/>
      <c r="OWC24" s="239"/>
      <c r="OWD24" s="239"/>
      <c r="OWE24" s="239"/>
      <c r="OWF24" s="239"/>
      <c r="OWG24" s="239"/>
      <c r="OWH24" s="239"/>
      <c r="OWI24" s="239"/>
      <c r="OWJ24" s="239"/>
      <c r="OWK24" s="239"/>
      <c r="OWL24" s="239"/>
      <c r="OWM24" s="239"/>
      <c r="OWN24" s="239"/>
      <c r="OWO24" s="239"/>
      <c r="OWP24" s="239"/>
      <c r="OWQ24" s="239"/>
      <c r="OWR24" s="239"/>
      <c r="OWS24" s="239"/>
      <c r="OWT24" s="239"/>
      <c r="OWU24" s="239"/>
      <c r="OWV24" s="239"/>
      <c r="OWW24" s="239"/>
      <c r="OWX24" s="239"/>
      <c r="OWY24" s="239"/>
      <c r="OWZ24" s="239"/>
      <c r="OXA24" s="239"/>
      <c r="OXB24" s="239"/>
      <c r="OXC24" s="239"/>
      <c r="OXD24" s="239"/>
      <c r="OXE24" s="239"/>
      <c r="OXF24" s="239"/>
      <c r="OXG24" s="239"/>
      <c r="OXH24" s="239"/>
      <c r="OXI24" s="239"/>
      <c r="OXJ24" s="239"/>
      <c r="OXK24" s="239"/>
      <c r="OXL24" s="239"/>
      <c r="OXM24" s="239"/>
      <c r="OXN24" s="239"/>
      <c r="OXO24" s="239"/>
      <c r="OXP24" s="239"/>
      <c r="OXQ24" s="239"/>
      <c r="OXR24" s="239"/>
      <c r="OXS24" s="239"/>
      <c r="OXT24" s="239"/>
      <c r="OXU24" s="239"/>
      <c r="OXV24" s="239"/>
      <c r="OXW24" s="239"/>
      <c r="OXX24" s="239"/>
      <c r="OXY24" s="239"/>
      <c r="OXZ24" s="239"/>
      <c r="OYA24" s="239"/>
      <c r="OYB24" s="239"/>
      <c r="OYC24" s="239"/>
      <c r="OYD24" s="239"/>
      <c r="OYE24" s="239"/>
      <c r="OYF24" s="239"/>
      <c r="OYG24" s="239"/>
      <c r="OYH24" s="239"/>
      <c r="OYI24" s="239"/>
      <c r="OYJ24" s="239"/>
      <c r="OYK24" s="239"/>
      <c r="OYL24" s="239"/>
      <c r="OYM24" s="239"/>
      <c r="OYN24" s="239"/>
      <c r="OYO24" s="239"/>
      <c r="OYP24" s="239"/>
      <c r="OYQ24" s="239"/>
      <c r="OYR24" s="239"/>
      <c r="OYS24" s="239"/>
      <c r="OYT24" s="239"/>
      <c r="OYU24" s="239"/>
      <c r="OYV24" s="239"/>
      <c r="OYW24" s="239"/>
      <c r="OYX24" s="239"/>
      <c r="OYY24" s="239"/>
      <c r="OYZ24" s="239"/>
      <c r="OZA24" s="239"/>
      <c r="OZB24" s="239"/>
      <c r="OZC24" s="239"/>
      <c r="OZD24" s="239"/>
      <c r="OZE24" s="239"/>
      <c r="OZF24" s="239"/>
      <c r="OZG24" s="239"/>
      <c r="OZH24" s="239"/>
      <c r="OZI24" s="239"/>
      <c r="OZJ24" s="239"/>
      <c r="OZK24" s="239"/>
      <c r="OZL24" s="239"/>
      <c r="OZM24" s="239"/>
      <c r="OZN24" s="239"/>
      <c r="OZO24" s="239"/>
      <c r="OZP24" s="239"/>
      <c r="OZQ24" s="239"/>
      <c r="OZR24" s="239"/>
      <c r="OZS24" s="239"/>
      <c r="OZT24" s="239"/>
      <c r="OZU24" s="239"/>
      <c r="OZV24" s="239"/>
      <c r="OZW24" s="239"/>
      <c r="OZX24" s="239"/>
      <c r="OZY24" s="239"/>
      <c r="OZZ24" s="239"/>
      <c r="PAA24" s="239"/>
      <c r="PAB24" s="239"/>
      <c r="PAC24" s="239"/>
      <c r="PAD24" s="239"/>
      <c r="PAE24" s="239"/>
      <c r="PAF24" s="239"/>
      <c r="PAG24" s="239"/>
      <c r="PAH24" s="239"/>
      <c r="PAI24" s="239"/>
      <c r="PAJ24" s="239"/>
      <c r="PAK24" s="239"/>
      <c r="PAL24" s="239"/>
      <c r="PAM24" s="239"/>
      <c r="PAN24" s="239"/>
      <c r="PAO24" s="239"/>
      <c r="PAP24" s="239"/>
      <c r="PAQ24" s="239"/>
      <c r="PAR24" s="239"/>
      <c r="PAS24" s="239"/>
      <c r="PAT24" s="239"/>
      <c r="PAU24" s="239"/>
      <c r="PAV24" s="239"/>
      <c r="PAW24" s="239"/>
      <c r="PAX24" s="239"/>
      <c r="PAY24" s="239"/>
      <c r="PAZ24" s="239"/>
      <c r="PBA24" s="239"/>
      <c r="PBB24" s="239"/>
      <c r="PBC24" s="239"/>
      <c r="PBD24" s="239"/>
      <c r="PBE24" s="239"/>
      <c r="PBF24" s="239"/>
      <c r="PBG24" s="239"/>
      <c r="PBH24" s="239"/>
      <c r="PBI24" s="239"/>
      <c r="PBJ24" s="239"/>
      <c r="PBK24" s="239"/>
      <c r="PBL24" s="239"/>
      <c r="PBM24" s="239"/>
      <c r="PBN24" s="239"/>
      <c r="PBO24" s="239"/>
      <c r="PBP24" s="239"/>
      <c r="PBQ24" s="239"/>
      <c r="PBR24" s="239"/>
      <c r="PBS24" s="239"/>
      <c r="PBT24" s="239"/>
      <c r="PBU24" s="239"/>
      <c r="PBV24" s="239"/>
      <c r="PBW24" s="239"/>
      <c r="PBX24" s="239"/>
      <c r="PBY24" s="239"/>
      <c r="PBZ24" s="239"/>
      <c r="PCA24" s="239"/>
      <c r="PCB24" s="239"/>
      <c r="PCC24" s="239"/>
      <c r="PCD24" s="239"/>
      <c r="PCE24" s="239"/>
      <c r="PCF24" s="239"/>
      <c r="PCG24" s="239"/>
      <c r="PCH24" s="239"/>
      <c r="PCI24" s="239"/>
      <c r="PCJ24" s="239"/>
      <c r="PCK24" s="239"/>
      <c r="PCL24" s="239"/>
      <c r="PCM24" s="239"/>
      <c r="PCN24" s="239"/>
      <c r="PCO24" s="239"/>
      <c r="PCP24" s="239"/>
      <c r="PCQ24" s="239"/>
      <c r="PCR24" s="239"/>
      <c r="PCS24" s="239"/>
      <c r="PCT24" s="239"/>
      <c r="PCU24" s="239"/>
      <c r="PCV24" s="239"/>
      <c r="PCW24" s="239"/>
      <c r="PCX24" s="239"/>
      <c r="PCY24" s="239"/>
      <c r="PCZ24" s="239"/>
      <c r="PDA24" s="239"/>
      <c r="PDB24" s="239"/>
      <c r="PDC24" s="239"/>
      <c r="PDD24" s="239"/>
      <c r="PDE24" s="239"/>
      <c r="PDF24" s="239"/>
      <c r="PDG24" s="239"/>
      <c r="PDH24" s="239"/>
      <c r="PDI24" s="239"/>
      <c r="PDJ24" s="239"/>
      <c r="PDK24" s="239"/>
      <c r="PDL24" s="239"/>
      <c r="PDM24" s="239"/>
      <c r="PDN24" s="239"/>
      <c r="PDO24" s="239"/>
      <c r="PDP24" s="239"/>
      <c r="PDQ24" s="239"/>
      <c r="PDR24" s="239"/>
      <c r="PDS24" s="239"/>
      <c r="PDT24" s="239"/>
      <c r="PDU24" s="239"/>
      <c r="PDV24" s="239"/>
      <c r="PDW24" s="239"/>
      <c r="PDX24" s="239"/>
      <c r="PDY24" s="239"/>
      <c r="PDZ24" s="239"/>
      <c r="PEA24" s="239"/>
      <c r="PEB24" s="239"/>
      <c r="PEC24" s="239"/>
      <c r="PED24" s="239"/>
      <c r="PEE24" s="239"/>
      <c r="PEF24" s="239"/>
      <c r="PEG24" s="239"/>
      <c r="PEH24" s="239"/>
      <c r="PEI24" s="239"/>
      <c r="PEJ24" s="239"/>
      <c r="PEK24" s="239"/>
      <c r="PEL24" s="239"/>
      <c r="PEM24" s="239"/>
      <c r="PEN24" s="239"/>
      <c r="PEO24" s="239"/>
      <c r="PEP24" s="239"/>
      <c r="PEQ24" s="239"/>
      <c r="PER24" s="239"/>
      <c r="PES24" s="239"/>
      <c r="PET24" s="239"/>
      <c r="PEU24" s="239"/>
      <c r="PEV24" s="239"/>
      <c r="PEW24" s="239"/>
      <c r="PEX24" s="239"/>
      <c r="PEY24" s="239"/>
      <c r="PEZ24" s="239"/>
      <c r="PFA24" s="239"/>
      <c r="PFB24" s="239"/>
      <c r="PFC24" s="239"/>
      <c r="PFD24" s="239"/>
      <c r="PFE24" s="239"/>
      <c r="PFF24" s="239"/>
      <c r="PFG24" s="239"/>
      <c r="PFH24" s="239"/>
      <c r="PFI24" s="239"/>
      <c r="PFJ24" s="239"/>
      <c r="PFK24" s="239"/>
      <c r="PFL24" s="239"/>
      <c r="PFM24" s="239"/>
      <c r="PFN24" s="239"/>
      <c r="PFO24" s="239"/>
      <c r="PFP24" s="239"/>
      <c r="PFQ24" s="239"/>
      <c r="PFR24" s="239"/>
      <c r="PFS24" s="239"/>
      <c r="PFT24" s="239"/>
      <c r="PFU24" s="239"/>
      <c r="PFV24" s="239"/>
      <c r="PFW24" s="239"/>
      <c r="PFX24" s="239"/>
      <c r="PFY24" s="239"/>
      <c r="PFZ24" s="239"/>
      <c r="PGA24" s="239"/>
      <c r="PGB24" s="239"/>
      <c r="PGC24" s="239"/>
      <c r="PGD24" s="239"/>
      <c r="PGE24" s="239"/>
      <c r="PGF24" s="239"/>
      <c r="PGG24" s="239"/>
      <c r="PGH24" s="239"/>
      <c r="PGI24" s="239"/>
      <c r="PGJ24" s="239"/>
      <c r="PGK24" s="239"/>
      <c r="PGL24" s="239"/>
      <c r="PGM24" s="239"/>
      <c r="PGN24" s="239"/>
      <c r="PGO24" s="239"/>
      <c r="PGP24" s="239"/>
      <c r="PGQ24" s="239"/>
      <c r="PGR24" s="239"/>
      <c r="PGS24" s="239"/>
      <c r="PGT24" s="239"/>
      <c r="PGU24" s="239"/>
      <c r="PGV24" s="239"/>
      <c r="PGW24" s="239"/>
      <c r="PGX24" s="239"/>
      <c r="PGY24" s="239"/>
      <c r="PGZ24" s="239"/>
      <c r="PHA24" s="239"/>
      <c r="PHB24" s="239"/>
      <c r="PHC24" s="239"/>
      <c r="PHD24" s="239"/>
      <c r="PHE24" s="239"/>
      <c r="PHF24" s="239"/>
      <c r="PHG24" s="239"/>
      <c r="PHH24" s="239"/>
      <c r="PHI24" s="239"/>
      <c r="PHJ24" s="239"/>
      <c r="PHK24" s="239"/>
      <c r="PHL24" s="239"/>
      <c r="PHM24" s="239"/>
      <c r="PHN24" s="239"/>
      <c r="PHO24" s="239"/>
      <c r="PHP24" s="239"/>
      <c r="PHQ24" s="239"/>
      <c r="PHR24" s="239"/>
      <c r="PHS24" s="239"/>
      <c r="PHT24" s="239"/>
      <c r="PHU24" s="239"/>
      <c r="PHV24" s="239"/>
      <c r="PHW24" s="239"/>
      <c r="PHX24" s="239"/>
      <c r="PHY24" s="239"/>
      <c r="PHZ24" s="239"/>
      <c r="PIA24" s="239"/>
      <c r="PIB24" s="239"/>
      <c r="PIC24" s="239"/>
      <c r="PID24" s="239"/>
      <c r="PIE24" s="239"/>
      <c r="PIF24" s="239"/>
      <c r="PIG24" s="239"/>
      <c r="PIH24" s="239"/>
      <c r="PII24" s="239"/>
      <c r="PIJ24" s="239"/>
      <c r="PIK24" s="239"/>
      <c r="PIL24" s="239"/>
      <c r="PIM24" s="239"/>
      <c r="PIN24" s="239"/>
      <c r="PIO24" s="239"/>
      <c r="PIP24" s="239"/>
      <c r="PIQ24" s="239"/>
      <c r="PIR24" s="239"/>
      <c r="PIS24" s="239"/>
      <c r="PIT24" s="239"/>
      <c r="PIU24" s="239"/>
      <c r="PIV24" s="239"/>
      <c r="PIW24" s="239"/>
      <c r="PIX24" s="239"/>
      <c r="PIY24" s="239"/>
      <c r="PIZ24" s="239"/>
      <c r="PJA24" s="239"/>
      <c r="PJB24" s="239"/>
      <c r="PJC24" s="239"/>
      <c r="PJD24" s="239"/>
      <c r="PJE24" s="239"/>
      <c r="PJF24" s="239"/>
      <c r="PJG24" s="239"/>
      <c r="PJH24" s="239"/>
      <c r="PJI24" s="239"/>
      <c r="PJJ24" s="239"/>
      <c r="PJK24" s="239"/>
      <c r="PJL24" s="239"/>
      <c r="PJM24" s="239"/>
      <c r="PJN24" s="239"/>
      <c r="PJO24" s="239"/>
      <c r="PJP24" s="239"/>
      <c r="PJQ24" s="239"/>
      <c r="PJR24" s="239"/>
      <c r="PJS24" s="239"/>
      <c r="PJT24" s="239"/>
      <c r="PJU24" s="239"/>
      <c r="PJV24" s="239"/>
      <c r="PJW24" s="239"/>
      <c r="PJX24" s="239"/>
      <c r="PJY24" s="239"/>
      <c r="PJZ24" s="239"/>
      <c r="PKA24" s="239"/>
      <c r="PKB24" s="239"/>
      <c r="PKC24" s="239"/>
      <c r="PKD24" s="239"/>
      <c r="PKE24" s="239"/>
      <c r="PKF24" s="239"/>
      <c r="PKG24" s="239"/>
      <c r="PKH24" s="239"/>
      <c r="PKI24" s="239"/>
      <c r="PKJ24" s="239"/>
      <c r="PKK24" s="239"/>
      <c r="PKL24" s="239"/>
      <c r="PKM24" s="239"/>
      <c r="PKN24" s="239"/>
      <c r="PKO24" s="239"/>
      <c r="PKP24" s="239"/>
      <c r="PKQ24" s="239"/>
      <c r="PKR24" s="239"/>
      <c r="PKS24" s="239"/>
      <c r="PKT24" s="239"/>
      <c r="PKU24" s="239"/>
      <c r="PKV24" s="239"/>
      <c r="PKW24" s="239"/>
      <c r="PKX24" s="239"/>
      <c r="PKY24" s="239"/>
      <c r="PKZ24" s="239"/>
      <c r="PLA24" s="239"/>
      <c r="PLB24" s="239"/>
      <c r="PLC24" s="239"/>
      <c r="PLD24" s="239"/>
      <c r="PLE24" s="239"/>
      <c r="PLF24" s="239"/>
      <c r="PLG24" s="239"/>
      <c r="PLH24" s="239"/>
      <c r="PLI24" s="239"/>
      <c r="PLJ24" s="239"/>
      <c r="PLK24" s="239"/>
      <c r="PLL24" s="239"/>
      <c r="PLM24" s="239"/>
      <c r="PLN24" s="239"/>
      <c r="PLO24" s="239"/>
      <c r="PLP24" s="239"/>
      <c r="PLQ24" s="239"/>
      <c r="PLR24" s="239"/>
      <c r="PLS24" s="239"/>
      <c r="PLT24" s="239"/>
      <c r="PLU24" s="239"/>
      <c r="PLV24" s="239"/>
      <c r="PLW24" s="239"/>
      <c r="PLX24" s="239"/>
      <c r="PLY24" s="239"/>
      <c r="PLZ24" s="239"/>
      <c r="PMA24" s="239"/>
      <c r="PMB24" s="239"/>
      <c r="PMC24" s="239"/>
      <c r="PMD24" s="239"/>
      <c r="PME24" s="239"/>
      <c r="PMF24" s="239"/>
      <c r="PMG24" s="239"/>
      <c r="PMH24" s="239"/>
      <c r="PMI24" s="239"/>
      <c r="PMJ24" s="239"/>
      <c r="PMK24" s="239"/>
      <c r="PML24" s="239"/>
      <c r="PMM24" s="239"/>
      <c r="PMN24" s="239"/>
      <c r="PMO24" s="239"/>
      <c r="PMP24" s="239"/>
      <c r="PMQ24" s="239"/>
      <c r="PMR24" s="239"/>
      <c r="PMS24" s="239"/>
      <c r="PMT24" s="239"/>
      <c r="PMU24" s="239"/>
      <c r="PMV24" s="239"/>
      <c r="PMW24" s="239"/>
      <c r="PMX24" s="239"/>
      <c r="PMY24" s="239"/>
      <c r="PMZ24" s="239"/>
      <c r="PNA24" s="239"/>
      <c r="PNB24" s="239"/>
      <c r="PNC24" s="239"/>
      <c r="PND24" s="239"/>
      <c r="PNE24" s="239"/>
      <c r="PNF24" s="239"/>
      <c r="PNG24" s="239"/>
      <c r="PNH24" s="239"/>
      <c r="PNI24" s="239"/>
      <c r="PNJ24" s="239"/>
      <c r="PNK24" s="239"/>
      <c r="PNL24" s="239"/>
      <c r="PNM24" s="239"/>
      <c r="PNN24" s="239"/>
      <c r="PNO24" s="239"/>
      <c r="PNP24" s="239"/>
      <c r="PNQ24" s="239"/>
      <c r="PNR24" s="239"/>
      <c r="PNS24" s="239"/>
      <c r="PNT24" s="239"/>
      <c r="PNU24" s="239"/>
      <c r="PNV24" s="239"/>
      <c r="PNW24" s="239"/>
      <c r="PNX24" s="239"/>
      <c r="PNY24" s="239"/>
      <c r="PNZ24" s="239"/>
      <c r="POA24" s="239"/>
      <c r="POB24" s="239"/>
      <c r="POC24" s="239"/>
      <c r="POD24" s="239"/>
      <c r="POE24" s="239"/>
      <c r="POF24" s="239"/>
      <c r="POG24" s="239"/>
      <c r="POH24" s="239"/>
      <c r="POI24" s="239"/>
      <c r="POJ24" s="239"/>
      <c r="POK24" s="239"/>
      <c r="POL24" s="239"/>
      <c r="POM24" s="239"/>
      <c r="PON24" s="239"/>
      <c r="POO24" s="239"/>
      <c r="POP24" s="239"/>
      <c r="POQ24" s="239"/>
      <c r="POR24" s="239"/>
      <c r="POS24" s="239"/>
      <c r="POT24" s="239"/>
      <c r="POU24" s="239"/>
      <c r="POV24" s="239"/>
      <c r="POW24" s="239"/>
      <c r="POX24" s="239"/>
      <c r="POY24" s="239"/>
      <c r="POZ24" s="239"/>
      <c r="PPA24" s="239"/>
      <c r="PPB24" s="239"/>
      <c r="PPC24" s="239"/>
      <c r="PPD24" s="239"/>
      <c r="PPE24" s="239"/>
      <c r="PPF24" s="239"/>
      <c r="PPG24" s="239"/>
      <c r="PPH24" s="239"/>
      <c r="PPI24" s="239"/>
      <c r="PPJ24" s="239"/>
      <c r="PPK24" s="239"/>
      <c r="PPL24" s="239"/>
      <c r="PPM24" s="239"/>
      <c r="PPN24" s="239"/>
      <c r="PPO24" s="239"/>
      <c r="PPP24" s="239"/>
      <c r="PPQ24" s="239"/>
      <c r="PPR24" s="239"/>
      <c r="PPS24" s="239"/>
      <c r="PPT24" s="239"/>
      <c r="PPU24" s="239"/>
      <c r="PPV24" s="239"/>
      <c r="PPW24" s="239"/>
      <c r="PPX24" s="239"/>
      <c r="PPY24" s="239"/>
      <c r="PPZ24" s="239"/>
      <c r="PQA24" s="239"/>
      <c r="PQB24" s="239"/>
      <c r="PQC24" s="239"/>
      <c r="PQD24" s="239"/>
      <c r="PQE24" s="239"/>
      <c r="PQF24" s="239"/>
      <c r="PQG24" s="239"/>
      <c r="PQH24" s="239"/>
      <c r="PQI24" s="239"/>
      <c r="PQJ24" s="239"/>
      <c r="PQK24" s="239"/>
      <c r="PQL24" s="239"/>
      <c r="PQM24" s="239"/>
      <c r="PQN24" s="239"/>
      <c r="PQO24" s="239"/>
      <c r="PQP24" s="239"/>
      <c r="PQQ24" s="239"/>
      <c r="PQR24" s="239"/>
      <c r="PQS24" s="239"/>
      <c r="PQT24" s="239"/>
      <c r="PQU24" s="239"/>
      <c r="PQV24" s="239"/>
      <c r="PQW24" s="239"/>
      <c r="PQX24" s="239"/>
      <c r="PQY24" s="239"/>
      <c r="PQZ24" s="239"/>
      <c r="PRA24" s="239"/>
      <c r="PRB24" s="239"/>
      <c r="PRC24" s="239"/>
      <c r="PRD24" s="239"/>
      <c r="PRE24" s="239"/>
      <c r="PRF24" s="239"/>
      <c r="PRG24" s="239"/>
      <c r="PRH24" s="239"/>
      <c r="PRI24" s="239"/>
      <c r="PRJ24" s="239"/>
      <c r="PRK24" s="239"/>
      <c r="PRL24" s="239"/>
      <c r="PRM24" s="239"/>
      <c r="PRN24" s="239"/>
      <c r="PRO24" s="239"/>
      <c r="PRP24" s="239"/>
      <c r="PRQ24" s="239"/>
      <c r="PRR24" s="239"/>
      <c r="PRS24" s="239"/>
      <c r="PRT24" s="239"/>
      <c r="PRU24" s="239"/>
      <c r="PRV24" s="239"/>
      <c r="PRW24" s="239"/>
      <c r="PRX24" s="239"/>
      <c r="PRY24" s="239"/>
      <c r="PRZ24" s="239"/>
      <c r="PSA24" s="239"/>
      <c r="PSB24" s="239"/>
      <c r="PSC24" s="239"/>
      <c r="PSD24" s="239"/>
      <c r="PSE24" s="239"/>
      <c r="PSF24" s="239"/>
      <c r="PSG24" s="239"/>
      <c r="PSH24" s="239"/>
      <c r="PSI24" s="239"/>
      <c r="PSJ24" s="239"/>
      <c r="PSK24" s="239"/>
      <c r="PSL24" s="239"/>
      <c r="PSM24" s="239"/>
      <c r="PSN24" s="239"/>
      <c r="PSO24" s="239"/>
      <c r="PSP24" s="239"/>
      <c r="PSQ24" s="239"/>
      <c r="PSR24" s="239"/>
      <c r="PSS24" s="239"/>
      <c r="PST24" s="239"/>
      <c r="PSU24" s="239"/>
      <c r="PSV24" s="239"/>
      <c r="PSW24" s="239"/>
      <c r="PSX24" s="239"/>
      <c r="PSY24" s="239"/>
      <c r="PSZ24" s="239"/>
      <c r="PTA24" s="239"/>
      <c r="PTB24" s="239"/>
      <c r="PTC24" s="239"/>
      <c r="PTD24" s="239"/>
      <c r="PTE24" s="239"/>
      <c r="PTF24" s="239"/>
      <c r="PTG24" s="239"/>
      <c r="PTH24" s="239"/>
      <c r="PTI24" s="239"/>
      <c r="PTJ24" s="239"/>
      <c r="PTK24" s="239"/>
      <c r="PTL24" s="239"/>
      <c r="PTM24" s="239"/>
      <c r="PTN24" s="239"/>
      <c r="PTO24" s="239"/>
      <c r="PTP24" s="239"/>
      <c r="PTQ24" s="239"/>
      <c r="PTR24" s="239"/>
      <c r="PTS24" s="239"/>
      <c r="PTT24" s="239"/>
      <c r="PTU24" s="239"/>
      <c r="PTV24" s="239"/>
      <c r="PTW24" s="239"/>
      <c r="PTX24" s="239"/>
      <c r="PTY24" s="239"/>
      <c r="PTZ24" s="239"/>
      <c r="PUA24" s="239"/>
      <c r="PUB24" s="239"/>
      <c r="PUC24" s="239"/>
      <c r="PUD24" s="239"/>
      <c r="PUE24" s="239"/>
      <c r="PUF24" s="239"/>
      <c r="PUG24" s="239"/>
      <c r="PUH24" s="239"/>
      <c r="PUI24" s="239"/>
      <c r="PUJ24" s="239"/>
      <c r="PUK24" s="239"/>
      <c r="PUL24" s="239"/>
      <c r="PUM24" s="239"/>
      <c r="PUN24" s="239"/>
      <c r="PUO24" s="239"/>
      <c r="PUP24" s="239"/>
      <c r="PUQ24" s="239"/>
      <c r="PUR24" s="239"/>
      <c r="PUS24" s="239"/>
      <c r="PUT24" s="239"/>
      <c r="PUU24" s="239"/>
      <c r="PUV24" s="239"/>
      <c r="PUW24" s="239"/>
      <c r="PUX24" s="239"/>
      <c r="PUY24" s="239"/>
      <c r="PUZ24" s="239"/>
      <c r="PVA24" s="239"/>
      <c r="PVB24" s="239"/>
      <c r="PVC24" s="239"/>
      <c r="PVD24" s="239"/>
      <c r="PVE24" s="239"/>
      <c r="PVF24" s="239"/>
      <c r="PVG24" s="239"/>
      <c r="PVH24" s="239"/>
      <c r="PVI24" s="239"/>
      <c r="PVJ24" s="239"/>
      <c r="PVK24" s="239"/>
      <c r="PVL24" s="239"/>
      <c r="PVM24" s="239"/>
      <c r="PVN24" s="239"/>
      <c r="PVO24" s="239"/>
      <c r="PVP24" s="239"/>
      <c r="PVQ24" s="239"/>
      <c r="PVR24" s="239"/>
      <c r="PVS24" s="239"/>
      <c r="PVT24" s="239"/>
      <c r="PVU24" s="239"/>
      <c r="PVV24" s="239"/>
      <c r="PVW24" s="239"/>
      <c r="PVX24" s="239"/>
      <c r="PVY24" s="239"/>
      <c r="PVZ24" s="239"/>
      <c r="PWA24" s="239"/>
      <c r="PWB24" s="239"/>
      <c r="PWC24" s="239"/>
      <c r="PWD24" s="239"/>
      <c r="PWE24" s="239"/>
      <c r="PWF24" s="239"/>
      <c r="PWG24" s="239"/>
      <c r="PWH24" s="239"/>
      <c r="PWI24" s="239"/>
      <c r="PWJ24" s="239"/>
      <c r="PWK24" s="239"/>
      <c r="PWL24" s="239"/>
      <c r="PWM24" s="239"/>
      <c r="PWN24" s="239"/>
      <c r="PWO24" s="239"/>
      <c r="PWP24" s="239"/>
      <c r="PWQ24" s="239"/>
      <c r="PWR24" s="239"/>
      <c r="PWS24" s="239"/>
      <c r="PWT24" s="239"/>
      <c r="PWU24" s="239"/>
      <c r="PWV24" s="239"/>
      <c r="PWW24" s="239"/>
      <c r="PWX24" s="239"/>
      <c r="PWY24" s="239"/>
      <c r="PWZ24" s="239"/>
      <c r="PXA24" s="239"/>
      <c r="PXB24" s="239"/>
      <c r="PXC24" s="239"/>
      <c r="PXD24" s="239"/>
      <c r="PXE24" s="239"/>
      <c r="PXF24" s="239"/>
      <c r="PXG24" s="239"/>
      <c r="PXH24" s="239"/>
      <c r="PXI24" s="239"/>
      <c r="PXJ24" s="239"/>
      <c r="PXK24" s="239"/>
      <c r="PXL24" s="239"/>
      <c r="PXM24" s="239"/>
      <c r="PXN24" s="239"/>
      <c r="PXO24" s="239"/>
      <c r="PXP24" s="239"/>
      <c r="PXQ24" s="239"/>
      <c r="PXR24" s="239"/>
      <c r="PXS24" s="239"/>
      <c r="PXT24" s="239"/>
      <c r="PXU24" s="239"/>
      <c r="PXV24" s="239"/>
      <c r="PXW24" s="239"/>
      <c r="PXX24" s="239"/>
      <c r="PXY24" s="239"/>
      <c r="PXZ24" s="239"/>
      <c r="PYA24" s="239"/>
      <c r="PYB24" s="239"/>
      <c r="PYC24" s="239"/>
      <c r="PYD24" s="239"/>
      <c r="PYE24" s="239"/>
      <c r="PYF24" s="239"/>
      <c r="PYG24" s="239"/>
      <c r="PYH24" s="239"/>
      <c r="PYI24" s="239"/>
      <c r="PYJ24" s="239"/>
      <c r="PYK24" s="239"/>
      <c r="PYL24" s="239"/>
      <c r="PYM24" s="239"/>
      <c r="PYN24" s="239"/>
      <c r="PYO24" s="239"/>
      <c r="PYP24" s="239"/>
      <c r="PYQ24" s="239"/>
      <c r="PYR24" s="239"/>
      <c r="PYS24" s="239"/>
      <c r="PYT24" s="239"/>
      <c r="PYU24" s="239"/>
      <c r="PYV24" s="239"/>
      <c r="PYW24" s="239"/>
      <c r="PYX24" s="239"/>
      <c r="PYY24" s="239"/>
      <c r="PYZ24" s="239"/>
      <c r="PZA24" s="239"/>
      <c r="PZB24" s="239"/>
      <c r="PZC24" s="239"/>
      <c r="PZD24" s="239"/>
      <c r="PZE24" s="239"/>
      <c r="PZF24" s="239"/>
      <c r="PZG24" s="239"/>
      <c r="PZH24" s="239"/>
      <c r="PZI24" s="239"/>
      <c r="PZJ24" s="239"/>
      <c r="PZK24" s="239"/>
      <c r="PZL24" s="239"/>
      <c r="PZM24" s="239"/>
      <c r="PZN24" s="239"/>
      <c r="PZO24" s="239"/>
      <c r="PZP24" s="239"/>
      <c r="PZQ24" s="239"/>
      <c r="PZR24" s="239"/>
      <c r="PZS24" s="239"/>
      <c r="PZT24" s="239"/>
      <c r="PZU24" s="239"/>
      <c r="PZV24" s="239"/>
      <c r="PZW24" s="239"/>
      <c r="PZX24" s="239"/>
      <c r="PZY24" s="239"/>
      <c r="PZZ24" s="239"/>
      <c r="QAA24" s="239"/>
      <c r="QAB24" s="239"/>
      <c r="QAC24" s="239"/>
      <c r="QAD24" s="239"/>
      <c r="QAE24" s="239"/>
      <c r="QAF24" s="239"/>
      <c r="QAG24" s="239"/>
      <c r="QAH24" s="239"/>
      <c r="QAI24" s="239"/>
      <c r="QAJ24" s="239"/>
      <c r="QAK24" s="239"/>
      <c r="QAL24" s="239"/>
      <c r="QAM24" s="239"/>
      <c r="QAN24" s="239"/>
      <c r="QAO24" s="239"/>
      <c r="QAP24" s="239"/>
      <c r="QAQ24" s="239"/>
      <c r="QAR24" s="239"/>
      <c r="QAS24" s="239"/>
      <c r="QAT24" s="239"/>
      <c r="QAU24" s="239"/>
      <c r="QAV24" s="239"/>
      <c r="QAW24" s="239"/>
      <c r="QAX24" s="239"/>
      <c r="QAY24" s="239"/>
      <c r="QAZ24" s="239"/>
      <c r="QBA24" s="239"/>
      <c r="QBB24" s="239"/>
      <c r="QBC24" s="239"/>
      <c r="QBD24" s="239"/>
      <c r="QBE24" s="239"/>
      <c r="QBF24" s="239"/>
      <c r="QBG24" s="239"/>
      <c r="QBH24" s="239"/>
      <c r="QBI24" s="239"/>
      <c r="QBJ24" s="239"/>
      <c r="QBK24" s="239"/>
      <c r="QBL24" s="239"/>
      <c r="QBM24" s="239"/>
      <c r="QBN24" s="239"/>
      <c r="QBO24" s="239"/>
      <c r="QBP24" s="239"/>
      <c r="QBQ24" s="239"/>
      <c r="QBR24" s="239"/>
      <c r="QBS24" s="239"/>
      <c r="QBT24" s="239"/>
      <c r="QBU24" s="239"/>
      <c r="QBV24" s="239"/>
      <c r="QBW24" s="239"/>
      <c r="QBX24" s="239"/>
      <c r="QBY24" s="239"/>
      <c r="QBZ24" s="239"/>
      <c r="QCA24" s="239"/>
      <c r="QCB24" s="239"/>
      <c r="QCC24" s="239"/>
      <c r="QCD24" s="239"/>
      <c r="QCE24" s="239"/>
      <c r="QCF24" s="239"/>
      <c r="QCG24" s="239"/>
      <c r="QCH24" s="239"/>
      <c r="QCI24" s="239"/>
      <c r="QCJ24" s="239"/>
      <c r="QCK24" s="239"/>
      <c r="QCL24" s="239"/>
      <c r="QCM24" s="239"/>
      <c r="QCN24" s="239"/>
      <c r="QCO24" s="239"/>
      <c r="QCP24" s="239"/>
      <c r="QCQ24" s="239"/>
      <c r="QCR24" s="239"/>
      <c r="QCS24" s="239"/>
      <c r="QCT24" s="239"/>
      <c r="QCU24" s="239"/>
      <c r="QCV24" s="239"/>
      <c r="QCW24" s="239"/>
      <c r="QCX24" s="239"/>
      <c r="QCY24" s="239"/>
      <c r="QCZ24" s="239"/>
      <c r="QDA24" s="239"/>
      <c r="QDB24" s="239"/>
      <c r="QDC24" s="239"/>
      <c r="QDD24" s="239"/>
      <c r="QDE24" s="239"/>
      <c r="QDF24" s="239"/>
      <c r="QDG24" s="239"/>
      <c r="QDH24" s="239"/>
      <c r="QDI24" s="239"/>
      <c r="QDJ24" s="239"/>
      <c r="QDK24" s="239"/>
      <c r="QDL24" s="239"/>
      <c r="QDM24" s="239"/>
      <c r="QDN24" s="239"/>
      <c r="QDO24" s="239"/>
      <c r="QDP24" s="239"/>
      <c r="QDQ24" s="239"/>
      <c r="QDR24" s="239"/>
      <c r="QDS24" s="239"/>
      <c r="QDT24" s="239"/>
      <c r="QDU24" s="239"/>
      <c r="QDV24" s="239"/>
      <c r="QDW24" s="239"/>
      <c r="QDX24" s="239"/>
      <c r="QDY24" s="239"/>
      <c r="QDZ24" s="239"/>
      <c r="QEA24" s="239"/>
      <c r="QEB24" s="239"/>
      <c r="QEC24" s="239"/>
      <c r="QED24" s="239"/>
      <c r="QEE24" s="239"/>
      <c r="QEF24" s="239"/>
      <c r="QEG24" s="239"/>
      <c r="QEH24" s="239"/>
      <c r="QEI24" s="239"/>
      <c r="QEJ24" s="239"/>
      <c r="QEK24" s="239"/>
      <c r="QEL24" s="239"/>
      <c r="QEM24" s="239"/>
      <c r="QEN24" s="239"/>
      <c r="QEO24" s="239"/>
      <c r="QEP24" s="239"/>
      <c r="QEQ24" s="239"/>
      <c r="QER24" s="239"/>
      <c r="QES24" s="239"/>
      <c r="QET24" s="239"/>
      <c r="QEU24" s="239"/>
      <c r="QEV24" s="239"/>
      <c r="QEW24" s="239"/>
      <c r="QEX24" s="239"/>
      <c r="QEY24" s="239"/>
      <c r="QEZ24" s="239"/>
      <c r="QFA24" s="239"/>
      <c r="QFB24" s="239"/>
      <c r="QFC24" s="239"/>
      <c r="QFD24" s="239"/>
      <c r="QFE24" s="239"/>
      <c r="QFF24" s="239"/>
      <c r="QFG24" s="239"/>
      <c r="QFH24" s="239"/>
      <c r="QFI24" s="239"/>
      <c r="QFJ24" s="239"/>
      <c r="QFK24" s="239"/>
      <c r="QFL24" s="239"/>
      <c r="QFM24" s="239"/>
      <c r="QFN24" s="239"/>
      <c r="QFO24" s="239"/>
      <c r="QFP24" s="239"/>
      <c r="QFQ24" s="239"/>
      <c r="QFR24" s="239"/>
      <c r="QFS24" s="239"/>
      <c r="QFT24" s="239"/>
      <c r="QFU24" s="239"/>
      <c r="QFV24" s="239"/>
      <c r="QFW24" s="239"/>
      <c r="QFX24" s="239"/>
      <c r="QFY24" s="239"/>
      <c r="QFZ24" s="239"/>
      <c r="QGA24" s="239"/>
      <c r="QGB24" s="239"/>
      <c r="QGC24" s="239"/>
      <c r="QGD24" s="239"/>
      <c r="QGE24" s="239"/>
      <c r="QGF24" s="239"/>
      <c r="QGG24" s="239"/>
      <c r="QGH24" s="239"/>
      <c r="QGI24" s="239"/>
      <c r="QGJ24" s="239"/>
      <c r="QGK24" s="239"/>
      <c r="QGL24" s="239"/>
      <c r="QGM24" s="239"/>
      <c r="QGN24" s="239"/>
      <c r="QGO24" s="239"/>
      <c r="QGP24" s="239"/>
      <c r="QGQ24" s="239"/>
      <c r="QGR24" s="239"/>
      <c r="QGS24" s="239"/>
      <c r="QGT24" s="239"/>
      <c r="QGU24" s="239"/>
      <c r="QGV24" s="239"/>
      <c r="QGW24" s="239"/>
      <c r="QGX24" s="239"/>
      <c r="QGY24" s="239"/>
      <c r="QGZ24" s="239"/>
      <c r="QHA24" s="239"/>
      <c r="QHB24" s="239"/>
      <c r="QHC24" s="239"/>
      <c r="QHD24" s="239"/>
      <c r="QHE24" s="239"/>
      <c r="QHF24" s="239"/>
      <c r="QHG24" s="239"/>
      <c r="QHH24" s="239"/>
      <c r="QHI24" s="239"/>
      <c r="QHJ24" s="239"/>
      <c r="QHK24" s="239"/>
      <c r="QHL24" s="239"/>
      <c r="QHM24" s="239"/>
      <c r="QHN24" s="239"/>
      <c r="QHO24" s="239"/>
      <c r="QHP24" s="239"/>
      <c r="QHQ24" s="239"/>
      <c r="QHR24" s="239"/>
      <c r="QHS24" s="239"/>
      <c r="QHT24" s="239"/>
      <c r="QHU24" s="239"/>
      <c r="QHV24" s="239"/>
      <c r="QHW24" s="239"/>
      <c r="QHX24" s="239"/>
      <c r="QHY24" s="239"/>
      <c r="QHZ24" s="239"/>
      <c r="QIA24" s="239"/>
      <c r="QIB24" s="239"/>
      <c r="QIC24" s="239"/>
      <c r="QID24" s="239"/>
      <c r="QIE24" s="239"/>
      <c r="QIF24" s="239"/>
      <c r="QIG24" s="239"/>
      <c r="QIH24" s="239"/>
      <c r="QII24" s="239"/>
      <c r="QIJ24" s="239"/>
      <c r="QIK24" s="239"/>
      <c r="QIL24" s="239"/>
      <c r="QIM24" s="239"/>
      <c r="QIN24" s="239"/>
      <c r="QIO24" s="239"/>
      <c r="QIP24" s="239"/>
      <c r="QIQ24" s="239"/>
      <c r="QIR24" s="239"/>
      <c r="QIS24" s="239"/>
      <c r="QIT24" s="239"/>
      <c r="QIU24" s="239"/>
      <c r="QIV24" s="239"/>
      <c r="QIW24" s="239"/>
      <c r="QIX24" s="239"/>
      <c r="QIY24" s="239"/>
      <c r="QIZ24" s="239"/>
      <c r="QJA24" s="239"/>
      <c r="QJB24" s="239"/>
      <c r="QJC24" s="239"/>
      <c r="QJD24" s="239"/>
      <c r="QJE24" s="239"/>
      <c r="QJF24" s="239"/>
      <c r="QJG24" s="239"/>
      <c r="QJH24" s="239"/>
      <c r="QJI24" s="239"/>
      <c r="QJJ24" s="239"/>
      <c r="QJK24" s="239"/>
      <c r="QJL24" s="239"/>
      <c r="QJM24" s="239"/>
      <c r="QJN24" s="239"/>
      <c r="QJO24" s="239"/>
      <c r="QJP24" s="239"/>
      <c r="QJQ24" s="239"/>
      <c r="QJR24" s="239"/>
      <c r="QJS24" s="239"/>
      <c r="QJT24" s="239"/>
      <c r="QJU24" s="239"/>
      <c r="QJV24" s="239"/>
      <c r="QJW24" s="239"/>
      <c r="QJX24" s="239"/>
      <c r="QJY24" s="239"/>
      <c r="QJZ24" s="239"/>
      <c r="QKA24" s="239"/>
      <c r="QKB24" s="239"/>
      <c r="QKC24" s="239"/>
      <c r="QKD24" s="239"/>
      <c r="QKE24" s="239"/>
      <c r="QKF24" s="239"/>
      <c r="QKG24" s="239"/>
      <c r="QKH24" s="239"/>
      <c r="QKI24" s="239"/>
      <c r="QKJ24" s="239"/>
      <c r="QKK24" s="239"/>
      <c r="QKL24" s="239"/>
      <c r="QKM24" s="239"/>
      <c r="QKN24" s="239"/>
      <c r="QKO24" s="239"/>
      <c r="QKP24" s="239"/>
      <c r="QKQ24" s="239"/>
      <c r="QKR24" s="239"/>
      <c r="QKS24" s="239"/>
      <c r="QKT24" s="239"/>
      <c r="QKU24" s="239"/>
      <c r="QKV24" s="239"/>
      <c r="QKW24" s="239"/>
      <c r="QKX24" s="239"/>
      <c r="QKY24" s="239"/>
      <c r="QKZ24" s="239"/>
      <c r="QLA24" s="239"/>
      <c r="QLB24" s="239"/>
      <c r="QLC24" s="239"/>
      <c r="QLD24" s="239"/>
      <c r="QLE24" s="239"/>
      <c r="QLF24" s="239"/>
      <c r="QLG24" s="239"/>
      <c r="QLH24" s="239"/>
      <c r="QLI24" s="239"/>
      <c r="QLJ24" s="239"/>
      <c r="QLK24" s="239"/>
      <c r="QLL24" s="239"/>
      <c r="QLM24" s="239"/>
      <c r="QLN24" s="239"/>
      <c r="QLO24" s="239"/>
      <c r="QLP24" s="239"/>
      <c r="QLQ24" s="239"/>
      <c r="QLR24" s="239"/>
      <c r="QLS24" s="239"/>
      <c r="QLT24" s="239"/>
      <c r="QLU24" s="239"/>
      <c r="QLV24" s="239"/>
      <c r="QLW24" s="239"/>
      <c r="QLX24" s="239"/>
      <c r="QLY24" s="239"/>
      <c r="QLZ24" s="239"/>
      <c r="QMA24" s="239"/>
      <c r="QMB24" s="239"/>
      <c r="QMC24" s="239"/>
      <c r="QMD24" s="239"/>
      <c r="QME24" s="239"/>
      <c r="QMF24" s="239"/>
      <c r="QMG24" s="239"/>
      <c r="QMH24" s="239"/>
      <c r="QMI24" s="239"/>
      <c r="QMJ24" s="239"/>
      <c r="QMK24" s="239"/>
      <c r="QML24" s="239"/>
      <c r="QMM24" s="239"/>
      <c r="QMN24" s="239"/>
      <c r="QMO24" s="239"/>
      <c r="QMP24" s="239"/>
      <c r="QMQ24" s="239"/>
      <c r="QMR24" s="239"/>
      <c r="QMS24" s="239"/>
      <c r="QMT24" s="239"/>
      <c r="QMU24" s="239"/>
      <c r="QMV24" s="239"/>
      <c r="QMW24" s="239"/>
      <c r="QMX24" s="239"/>
      <c r="QMY24" s="239"/>
      <c r="QMZ24" s="239"/>
      <c r="QNA24" s="239"/>
      <c r="QNB24" s="239"/>
      <c r="QNC24" s="239"/>
      <c r="QND24" s="239"/>
      <c r="QNE24" s="239"/>
      <c r="QNF24" s="239"/>
      <c r="QNG24" s="239"/>
      <c r="QNH24" s="239"/>
      <c r="QNI24" s="239"/>
      <c r="QNJ24" s="239"/>
      <c r="QNK24" s="239"/>
      <c r="QNL24" s="239"/>
      <c r="QNM24" s="239"/>
      <c r="QNN24" s="239"/>
      <c r="QNO24" s="239"/>
      <c r="QNP24" s="239"/>
      <c r="QNQ24" s="239"/>
      <c r="QNR24" s="239"/>
      <c r="QNS24" s="239"/>
      <c r="QNT24" s="239"/>
      <c r="QNU24" s="239"/>
      <c r="QNV24" s="239"/>
      <c r="QNW24" s="239"/>
      <c r="QNX24" s="239"/>
      <c r="QNY24" s="239"/>
      <c r="QNZ24" s="239"/>
      <c r="QOA24" s="239"/>
      <c r="QOB24" s="239"/>
      <c r="QOC24" s="239"/>
      <c r="QOD24" s="239"/>
      <c r="QOE24" s="239"/>
      <c r="QOF24" s="239"/>
      <c r="QOG24" s="239"/>
      <c r="QOH24" s="239"/>
      <c r="QOI24" s="239"/>
      <c r="QOJ24" s="239"/>
      <c r="QOK24" s="239"/>
      <c r="QOL24" s="239"/>
      <c r="QOM24" s="239"/>
      <c r="QON24" s="239"/>
      <c r="QOO24" s="239"/>
      <c r="QOP24" s="239"/>
      <c r="QOQ24" s="239"/>
      <c r="QOR24" s="239"/>
      <c r="QOS24" s="239"/>
      <c r="QOT24" s="239"/>
      <c r="QOU24" s="239"/>
      <c r="QOV24" s="239"/>
      <c r="QOW24" s="239"/>
      <c r="QOX24" s="239"/>
      <c r="QOY24" s="239"/>
      <c r="QOZ24" s="239"/>
      <c r="QPA24" s="239"/>
      <c r="QPB24" s="239"/>
      <c r="QPC24" s="239"/>
      <c r="QPD24" s="239"/>
      <c r="QPE24" s="239"/>
      <c r="QPF24" s="239"/>
      <c r="QPG24" s="239"/>
      <c r="QPH24" s="239"/>
      <c r="QPI24" s="239"/>
      <c r="QPJ24" s="239"/>
      <c r="QPK24" s="239"/>
      <c r="QPL24" s="239"/>
      <c r="QPM24" s="239"/>
      <c r="QPN24" s="239"/>
      <c r="QPO24" s="239"/>
      <c r="QPP24" s="239"/>
      <c r="QPQ24" s="239"/>
      <c r="QPR24" s="239"/>
      <c r="QPS24" s="239"/>
      <c r="QPT24" s="239"/>
      <c r="QPU24" s="239"/>
      <c r="QPV24" s="239"/>
      <c r="QPW24" s="239"/>
      <c r="QPX24" s="239"/>
      <c r="QPY24" s="239"/>
      <c r="QPZ24" s="239"/>
      <c r="QQA24" s="239"/>
      <c r="QQB24" s="239"/>
      <c r="QQC24" s="239"/>
      <c r="QQD24" s="239"/>
      <c r="QQE24" s="239"/>
      <c r="QQF24" s="239"/>
      <c r="QQG24" s="239"/>
      <c r="QQH24" s="239"/>
      <c r="QQI24" s="239"/>
      <c r="QQJ24" s="239"/>
      <c r="QQK24" s="239"/>
      <c r="QQL24" s="239"/>
      <c r="QQM24" s="239"/>
      <c r="QQN24" s="239"/>
      <c r="QQO24" s="239"/>
      <c r="QQP24" s="239"/>
      <c r="QQQ24" s="239"/>
      <c r="QQR24" s="239"/>
      <c r="QQS24" s="239"/>
      <c r="QQT24" s="239"/>
      <c r="QQU24" s="239"/>
      <c r="QQV24" s="239"/>
      <c r="QQW24" s="239"/>
      <c r="QQX24" s="239"/>
      <c r="QQY24" s="239"/>
      <c r="QQZ24" s="239"/>
      <c r="QRA24" s="239"/>
      <c r="QRB24" s="239"/>
      <c r="QRC24" s="239"/>
      <c r="QRD24" s="239"/>
      <c r="QRE24" s="239"/>
      <c r="QRF24" s="239"/>
      <c r="QRG24" s="239"/>
      <c r="QRH24" s="239"/>
      <c r="QRI24" s="239"/>
      <c r="QRJ24" s="239"/>
      <c r="QRK24" s="239"/>
      <c r="QRL24" s="239"/>
      <c r="QRM24" s="239"/>
      <c r="QRN24" s="239"/>
      <c r="QRO24" s="239"/>
      <c r="QRP24" s="239"/>
      <c r="QRQ24" s="239"/>
      <c r="QRR24" s="239"/>
      <c r="QRS24" s="239"/>
      <c r="QRT24" s="239"/>
      <c r="QRU24" s="239"/>
      <c r="QRV24" s="239"/>
      <c r="QRW24" s="239"/>
      <c r="QRX24" s="239"/>
      <c r="QRY24" s="239"/>
      <c r="QRZ24" s="239"/>
      <c r="QSA24" s="239"/>
      <c r="QSB24" s="239"/>
      <c r="QSC24" s="239"/>
      <c r="QSD24" s="239"/>
      <c r="QSE24" s="239"/>
      <c r="QSF24" s="239"/>
      <c r="QSG24" s="239"/>
      <c r="QSH24" s="239"/>
      <c r="QSI24" s="239"/>
      <c r="QSJ24" s="239"/>
      <c r="QSK24" s="239"/>
      <c r="QSL24" s="239"/>
      <c r="QSM24" s="239"/>
      <c r="QSN24" s="239"/>
      <c r="QSO24" s="239"/>
      <c r="QSP24" s="239"/>
      <c r="QSQ24" s="239"/>
      <c r="QSR24" s="239"/>
      <c r="QSS24" s="239"/>
      <c r="QST24" s="239"/>
      <c r="QSU24" s="239"/>
      <c r="QSV24" s="239"/>
      <c r="QSW24" s="239"/>
      <c r="QSX24" s="239"/>
      <c r="QSY24" s="239"/>
      <c r="QSZ24" s="239"/>
      <c r="QTA24" s="239"/>
      <c r="QTB24" s="239"/>
      <c r="QTC24" s="239"/>
      <c r="QTD24" s="239"/>
      <c r="QTE24" s="239"/>
      <c r="QTF24" s="239"/>
      <c r="QTG24" s="239"/>
      <c r="QTH24" s="239"/>
      <c r="QTI24" s="239"/>
      <c r="QTJ24" s="239"/>
      <c r="QTK24" s="239"/>
      <c r="QTL24" s="239"/>
      <c r="QTM24" s="239"/>
      <c r="QTN24" s="239"/>
      <c r="QTO24" s="239"/>
      <c r="QTP24" s="239"/>
      <c r="QTQ24" s="239"/>
      <c r="QTR24" s="239"/>
      <c r="QTS24" s="239"/>
      <c r="QTT24" s="239"/>
      <c r="QTU24" s="239"/>
      <c r="QTV24" s="239"/>
      <c r="QTW24" s="239"/>
      <c r="QTX24" s="239"/>
      <c r="QTY24" s="239"/>
      <c r="QTZ24" s="239"/>
      <c r="QUA24" s="239"/>
      <c r="QUB24" s="239"/>
      <c r="QUC24" s="239"/>
      <c r="QUD24" s="239"/>
      <c r="QUE24" s="239"/>
      <c r="QUF24" s="239"/>
      <c r="QUG24" s="239"/>
      <c r="QUH24" s="239"/>
      <c r="QUI24" s="239"/>
      <c r="QUJ24" s="239"/>
      <c r="QUK24" s="239"/>
      <c r="QUL24" s="239"/>
      <c r="QUM24" s="239"/>
      <c r="QUN24" s="239"/>
      <c r="QUO24" s="239"/>
      <c r="QUP24" s="239"/>
      <c r="QUQ24" s="239"/>
      <c r="QUR24" s="239"/>
      <c r="QUS24" s="239"/>
      <c r="QUT24" s="239"/>
      <c r="QUU24" s="239"/>
      <c r="QUV24" s="239"/>
      <c r="QUW24" s="239"/>
      <c r="QUX24" s="239"/>
      <c r="QUY24" s="239"/>
      <c r="QUZ24" s="239"/>
      <c r="QVA24" s="239"/>
      <c r="QVB24" s="239"/>
      <c r="QVC24" s="239"/>
      <c r="QVD24" s="239"/>
      <c r="QVE24" s="239"/>
      <c r="QVF24" s="239"/>
      <c r="QVG24" s="239"/>
      <c r="QVH24" s="239"/>
      <c r="QVI24" s="239"/>
      <c r="QVJ24" s="239"/>
      <c r="QVK24" s="239"/>
      <c r="QVL24" s="239"/>
      <c r="QVM24" s="239"/>
      <c r="QVN24" s="239"/>
      <c r="QVO24" s="239"/>
      <c r="QVP24" s="239"/>
      <c r="QVQ24" s="239"/>
      <c r="QVR24" s="239"/>
      <c r="QVS24" s="239"/>
      <c r="QVT24" s="239"/>
      <c r="QVU24" s="239"/>
      <c r="QVV24" s="239"/>
      <c r="QVW24" s="239"/>
      <c r="QVX24" s="239"/>
      <c r="QVY24" s="239"/>
      <c r="QVZ24" s="239"/>
      <c r="QWA24" s="239"/>
      <c r="QWB24" s="239"/>
      <c r="QWC24" s="239"/>
      <c r="QWD24" s="239"/>
      <c r="QWE24" s="239"/>
      <c r="QWF24" s="239"/>
      <c r="QWG24" s="239"/>
      <c r="QWH24" s="239"/>
      <c r="QWI24" s="239"/>
      <c r="QWJ24" s="239"/>
      <c r="QWK24" s="239"/>
      <c r="QWL24" s="239"/>
      <c r="QWM24" s="239"/>
      <c r="QWN24" s="239"/>
      <c r="QWO24" s="239"/>
      <c r="QWP24" s="239"/>
      <c r="QWQ24" s="239"/>
      <c r="QWR24" s="239"/>
      <c r="QWS24" s="239"/>
      <c r="QWT24" s="239"/>
      <c r="QWU24" s="239"/>
      <c r="QWV24" s="239"/>
      <c r="QWW24" s="239"/>
      <c r="QWX24" s="239"/>
      <c r="QWY24" s="239"/>
      <c r="QWZ24" s="239"/>
      <c r="QXA24" s="239"/>
      <c r="QXB24" s="239"/>
      <c r="QXC24" s="239"/>
      <c r="QXD24" s="239"/>
      <c r="QXE24" s="239"/>
      <c r="QXF24" s="239"/>
      <c r="QXG24" s="239"/>
      <c r="QXH24" s="239"/>
      <c r="QXI24" s="239"/>
      <c r="QXJ24" s="239"/>
      <c r="QXK24" s="239"/>
      <c r="QXL24" s="239"/>
      <c r="QXM24" s="239"/>
      <c r="QXN24" s="239"/>
      <c r="QXO24" s="239"/>
      <c r="QXP24" s="239"/>
      <c r="QXQ24" s="239"/>
      <c r="QXR24" s="239"/>
      <c r="QXS24" s="239"/>
      <c r="QXT24" s="239"/>
      <c r="QXU24" s="239"/>
      <c r="QXV24" s="239"/>
      <c r="QXW24" s="239"/>
      <c r="QXX24" s="239"/>
      <c r="QXY24" s="239"/>
      <c r="QXZ24" s="239"/>
      <c r="QYA24" s="239"/>
      <c r="QYB24" s="239"/>
      <c r="QYC24" s="239"/>
      <c r="QYD24" s="239"/>
      <c r="QYE24" s="239"/>
      <c r="QYF24" s="239"/>
      <c r="QYG24" s="239"/>
      <c r="QYH24" s="239"/>
      <c r="QYI24" s="239"/>
      <c r="QYJ24" s="239"/>
      <c r="QYK24" s="239"/>
      <c r="QYL24" s="239"/>
      <c r="QYM24" s="239"/>
      <c r="QYN24" s="239"/>
      <c r="QYO24" s="239"/>
      <c r="QYP24" s="239"/>
      <c r="QYQ24" s="239"/>
      <c r="QYR24" s="239"/>
      <c r="QYS24" s="239"/>
      <c r="QYT24" s="239"/>
      <c r="QYU24" s="239"/>
      <c r="QYV24" s="239"/>
      <c r="QYW24" s="239"/>
      <c r="QYX24" s="239"/>
      <c r="QYY24" s="239"/>
      <c r="QYZ24" s="239"/>
      <c r="QZA24" s="239"/>
      <c r="QZB24" s="239"/>
      <c r="QZC24" s="239"/>
      <c r="QZD24" s="239"/>
      <c r="QZE24" s="239"/>
      <c r="QZF24" s="239"/>
      <c r="QZG24" s="239"/>
      <c r="QZH24" s="239"/>
      <c r="QZI24" s="239"/>
      <c r="QZJ24" s="239"/>
      <c r="QZK24" s="239"/>
      <c r="QZL24" s="239"/>
      <c r="QZM24" s="239"/>
      <c r="QZN24" s="239"/>
      <c r="QZO24" s="239"/>
      <c r="QZP24" s="239"/>
      <c r="QZQ24" s="239"/>
      <c r="QZR24" s="239"/>
      <c r="QZS24" s="239"/>
      <c r="QZT24" s="239"/>
      <c r="QZU24" s="239"/>
      <c r="QZV24" s="239"/>
      <c r="QZW24" s="239"/>
      <c r="QZX24" s="239"/>
      <c r="QZY24" s="239"/>
      <c r="QZZ24" s="239"/>
      <c r="RAA24" s="239"/>
      <c r="RAB24" s="239"/>
      <c r="RAC24" s="239"/>
      <c r="RAD24" s="239"/>
      <c r="RAE24" s="239"/>
      <c r="RAF24" s="239"/>
      <c r="RAG24" s="239"/>
      <c r="RAH24" s="239"/>
      <c r="RAI24" s="239"/>
      <c r="RAJ24" s="239"/>
      <c r="RAK24" s="239"/>
      <c r="RAL24" s="239"/>
      <c r="RAM24" s="239"/>
      <c r="RAN24" s="239"/>
      <c r="RAO24" s="239"/>
      <c r="RAP24" s="239"/>
      <c r="RAQ24" s="239"/>
      <c r="RAR24" s="239"/>
      <c r="RAS24" s="239"/>
      <c r="RAT24" s="239"/>
      <c r="RAU24" s="239"/>
      <c r="RAV24" s="239"/>
      <c r="RAW24" s="239"/>
      <c r="RAX24" s="239"/>
      <c r="RAY24" s="239"/>
      <c r="RAZ24" s="239"/>
      <c r="RBA24" s="239"/>
      <c r="RBB24" s="239"/>
      <c r="RBC24" s="239"/>
      <c r="RBD24" s="239"/>
      <c r="RBE24" s="239"/>
      <c r="RBF24" s="239"/>
      <c r="RBG24" s="239"/>
      <c r="RBH24" s="239"/>
      <c r="RBI24" s="239"/>
      <c r="RBJ24" s="239"/>
      <c r="RBK24" s="239"/>
      <c r="RBL24" s="239"/>
      <c r="RBM24" s="239"/>
      <c r="RBN24" s="239"/>
      <c r="RBO24" s="239"/>
      <c r="RBP24" s="239"/>
      <c r="RBQ24" s="239"/>
      <c r="RBR24" s="239"/>
      <c r="RBS24" s="239"/>
      <c r="RBT24" s="239"/>
      <c r="RBU24" s="239"/>
      <c r="RBV24" s="239"/>
      <c r="RBW24" s="239"/>
      <c r="RBX24" s="239"/>
      <c r="RBY24" s="239"/>
      <c r="RBZ24" s="239"/>
      <c r="RCA24" s="239"/>
      <c r="RCB24" s="239"/>
      <c r="RCC24" s="239"/>
      <c r="RCD24" s="239"/>
      <c r="RCE24" s="239"/>
      <c r="RCF24" s="239"/>
      <c r="RCG24" s="239"/>
      <c r="RCH24" s="239"/>
      <c r="RCI24" s="239"/>
      <c r="RCJ24" s="239"/>
      <c r="RCK24" s="239"/>
      <c r="RCL24" s="239"/>
      <c r="RCM24" s="239"/>
      <c r="RCN24" s="239"/>
      <c r="RCO24" s="239"/>
      <c r="RCP24" s="239"/>
      <c r="RCQ24" s="239"/>
      <c r="RCR24" s="239"/>
      <c r="RCS24" s="239"/>
      <c r="RCT24" s="239"/>
      <c r="RCU24" s="239"/>
      <c r="RCV24" s="239"/>
      <c r="RCW24" s="239"/>
      <c r="RCX24" s="239"/>
      <c r="RCY24" s="239"/>
      <c r="RCZ24" s="239"/>
      <c r="RDA24" s="239"/>
      <c r="RDB24" s="239"/>
      <c r="RDC24" s="239"/>
      <c r="RDD24" s="239"/>
      <c r="RDE24" s="239"/>
      <c r="RDF24" s="239"/>
      <c r="RDG24" s="239"/>
      <c r="RDH24" s="239"/>
      <c r="RDI24" s="239"/>
      <c r="RDJ24" s="239"/>
      <c r="RDK24" s="239"/>
      <c r="RDL24" s="239"/>
      <c r="RDM24" s="239"/>
      <c r="RDN24" s="239"/>
      <c r="RDO24" s="239"/>
      <c r="RDP24" s="239"/>
      <c r="RDQ24" s="239"/>
      <c r="RDR24" s="239"/>
      <c r="RDS24" s="239"/>
      <c r="RDT24" s="239"/>
      <c r="RDU24" s="239"/>
      <c r="RDV24" s="239"/>
      <c r="RDW24" s="239"/>
      <c r="RDX24" s="239"/>
      <c r="RDY24" s="239"/>
      <c r="RDZ24" s="239"/>
      <c r="REA24" s="239"/>
      <c r="REB24" s="239"/>
      <c r="REC24" s="239"/>
      <c r="RED24" s="239"/>
      <c r="REE24" s="239"/>
      <c r="REF24" s="239"/>
      <c r="REG24" s="239"/>
      <c r="REH24" s="239"/>
      <c r="REI24" s="239"/>
      <c r="REJ24" s="239"/>
      <c r="REK24" s="239"/>
      <c r="REL24" s="239"/>
      <c r="REM24" s="239"/>
      <c r="REN24" s="239"/>
      <c r="REO24" s="239"/>
      <c r="REP24" s="239"/>
      <c r="REQ24" s="239"/>
      <c r="RER24" s="239"/>
      <c r="RES24" s="239"/>
      <c r="RET24" s="239"/>
      <c r="REU24" s="239"/>
      <c r="REV24" s="239"/>
      <c r="REW24" s="239"/>
      <c r="REX24" s="239"/>
      <c r="REY24" s="239"/>
      <c r="REZ24" s="239"/>
      <c r="RFA24" s="239"/>
      <c r="RFB24" s="239"/>
      <c r="RFC24" s="239"/>
      <c r="RFD24" s="239"/>
      <c r="RFE24" s="239"/>
      <c r="RFF24" s="239"/>
      <c r="RFG24" s="239"/>
      <c r="RFH24" s="239"/>
      <c r="RFI24" s="239"/>
      <c r="RFJ24" s="239"/>
      <c r="RFK24" s="239"/>
      <c r="RFL24" s="239"/>
      <c r="RFM24" s="239"/>
      <c r="RFN24" s="239"/>
      <c r="RFO24" s="239"/>
      <c r="RFP24" s="239"/>
      <c r="RFQ24" s="239"/>
      <c r="RFR24" s="239"/>
      <c r="RFS24" s="239"/>
      <c r="RFT24" s="239"/>
      <c r="RFU24" s="239"/>
      <c r="RFV24" s="239"/>
      <c r="RFW24" s="239"/>
      <c r="RFX24" s="239"/>
      <c r="RFY24" s="239"/>
      <c r="RFZ24" s="239"/>
      <c r="RGA24" s="239"/>
      <c r="RGB24" s="239"/>
      <c r="RGC24" s="239"/>
      <c r="RGD24" s="239"/>
      <c r="RGE24" s="239"/>
      <c r="RGF24" s="239"/>
      <c r="RGG24" s="239"/>
      <c r="RGH24" s="239"/>
      <c r="RGI24" s="239"/>
      <c r="RGJ24" s="239"/>
      <c r="RGK24" s="239"/>
      <c r="RGL24" s="239"/>
      <c r="RGM24" s="239"/>
      <c r="RGN24" s="239"/>
      <c r="RGO24" s="239"/>
      <c r="RGP24" s="239"/>
      <c r="RGQ24" s="239"/>
      <c r="RGR24" s="239"/>
      <c r="RGS24" s="239"/>
      <c r="RGT24" s="239"/>
      <c r="RGU24" s="239"/>
      <c r="RGV24" s="239"/>
      <c r="RGW24" s="239"/>
      <c r="RGX24" s="239"/>
      <c r="RGY24" s="239"/>
      <c r="RGZ24" s="239"/>
      <c r="RHA24" s="239"/>
      <c r="RHB24" s="239"/>
      <c r="RHC24" s="239"/>
      <c r="RHD24" s="239"/>
      <c r="RHE24" s="239"/>
      <c r="RHF24" s="239"/>
      <c r="RHG24" s="239"/>
      <c r="RHH24" s="239"/>
      <c r="RHI24" s="239"/>
      <c r="RHJ24" s="239"/>
      <c r="RHK24" s="239"/>
      <c r="RHL24" s="239"/>
      <c r="RHM24" s="239"/>
      <c r="RHN24" s="239"/>
      <c r="RHO24" s="239"/>
      <c r="RHP24" s="239"/>
      <c r="RHQ24" s="239"/>
      <c r="RHR24" s="239"/>
      <c r="RHS24" s="239"/>
      <c r="RHT24" s="239"/>
      <c r="RHU24" s="239"/>
      <c r="RHV24" s="239"/>
      <c r="RHW24" s="239"/>
      <c r="RHX24" s="239"/>
      <c r="RHY24" s="239"/>
      <c r="RHZ24" s="239"/>
      <c r="RIA24" s="239"/>
      <c r="RIB24" s="239"/>
      <c r="RIC24" s="239"/>
      <c r="RID24" s="239"/>
      <c r="RIE24" s="239"/>
      <c r="RIF24" s="239"/>
      <c r="RIG24" s="239"/>
      <c r="RIH24" s="239"/>
      <c r="RII24" s="239"/>
      <c r="RIJ24" s="239"/>
      <c r="RIK24" s="239"/>
      <c r="RIL24" s="239"/>
      <c r="RIM24" s="239"/>
      <c r="RIN24" s="239"/>
      <c r="RIO24" s="239"/>
      <c r="RIP24" s="239"/>
      <c r="RIQ24" s="239"/>
      <c r="RIR24" s="239"/>
      <c r="RIS24" s="239"/>
      <c r="RIT24" s="239"/>
      <c r="RIU24" s="239"/>
      <c r="RIV24" s="239"/>
      <c r="RIW24" s="239"/>
      <c r="RIX24" s="239"/>
      <c r="RIY24" s="239"/>
      <c r="RIZ24" s="239"/>
      <c r="RJA24" s="239"/>
      <c r="RJB24" s="239"/>
      <c r="RJC24" s="239"/>
      <c r="RJD24" s="239"/>
      <c r="RJE24" s="239"/>
      <c r="RJF24" s="239"/>
      <c r="RJG24" s="239"/>
      <c r="RJH24" s="239"/>
      <c r="RJI24" s="239"/>
      <c r="RJJ24" s="239"/>
      <c r="RJK24" s="239"/>
      <c r="RJL24" s="239"/>
      <c r="RJM24" s="239"/>
      <c r="RJN24" s="239"/>
      <c r="RJO24" s="239"/>
      <c r="RJP24" s="239"/>
      <c r="RJQ24" s="239"/>
      <c r="RJR24" s="239"/>
      <c r="RJS24" s="239"/>
      <c r="RJT24" s="239"/>
      <c r="RJU24" s="239"/>
      <c r="RJV24" s="239"/>
      <c r="RJW24" s="239"/>
      <c r="RJX24" s="239"/>
      <c r="RJY24" s="239"/>
      <c r="RJZ24" s="239"/>
      <c r="RKA24" s="239"/>
      <c r="RKB24" s="239"/>
      <c r="RKC24" s="239"/>
      <c r="RKD24" s="239"/>
      <c r="RKE24" s="239"/>
      <c r="RKF24" s="239"/>
      <c r="RKG24" s="239"/>
      <c r="RKH24" s="239"/>
      <c r="RKI24" s="239"/>
      <c r="RKJ24" s="239"/>
      <c r="RKK24" s="239"/>
      <c r="RKL24" s="239"/>
      <c r="RKM24" s="239"/>
      <c r="RKN24" s="239"/>
      <c r="RKO24" s="239"/>
      <c r="RKP24" s="239"/>
      <c r="RKQ24" s="239"/>
      <c r="RKR24" s="239"/>
      <c r="RKS24" s="239"/>
      <c r="RKT24" s="239"/>
      <c r="RKU24" s="239"/>
      <c r="RKV24" s="239"/>
      <c r="RKW24" s="239"/>
      <c r="RKX24" s="239"/>
      <c r="RKY24" s="239"/>
      <c r="RKZ24" s="239"/>
      <c r="RLA24" s="239"/>
      <c r="RLB24" s="239"/>
      <c r="RLC24" s="239"/>
      <c r="RLD24" s="239"/>
      <c r="RLE24" s="239"/>
      <c r="RLF24" s="239"/>
      <c r="RLG24" s="239"/>
      <c r="RLH24" s="239"/>
      <c r="RLI24" s="239"/>
      <c r="RLJ24" s="239"/>
      <c r="RLK24" s="239"/>
      <c r="RLL24" s="239"/>
      <c r="RLM24" s="239"/>
      <c r="RLN24" s="239"/>
      <c r="RLO24" s="239"/>
      <c r="RLP24" s="239"/>
      <c r="RLQ24" s="239"/>
      <c r="RLR24" s="239"/>
      <c r="RLS24" s="239"/>
      <c r="RLT24" s="239"/>
      <c r="RLU24" s="239"/>
      <c r="RLV24" s="239"/>
      <c r="RLW24" s="239"/>
      <c r="RLX24" s="239"/>
      <c r="RLY24" s="239"/>
      <c r="RLZ24" s="239"/>
      <c r="RMA24" s="239"/>
      <c r="RMB24" s="239"/>
      <c r="RMC24" s="239"/>
      <c r="RMD24" s="239"/>
      <c r="RME24" s="239"/>
      <c r="RMF24" s="239"/>
      <c r="RMG24" s="239"/>
      <c r="RMH24" s="239"/>
      <c r="RMI24" s="239"/>
      <c r="RMJ24" s="239"/>
      <c r="RMK24" s="239"/>
      <c r="RML24" s="239"/>
      <c r="RMM24" s="239"/>
      <c r="RMN24" s="239"/>
      <c r="RMO24" s="239"/>
      <c r="RMP24" s="239"/>
      <c r="RMQ24" s="239"/>
      <c r="RMR24" s="239"/>
      <c r="RMS24" s="239"/>
      <c r="RMT24" s="239"/>
      <c r="RMU24" s="239"/>
      <c r="RMV24" s="239"/>
      <c r="RMW24" s="239"/>
      <c r="RMX24" s="239"/>
      <c r="RMY24" s="239"/>
      <c r="RMZ24" s="239"/>
      <c r="RNA24" s="239"/>
      <c r="RNB24" s="239"/>
      <c r="RNC24" s="239"/>
      <c r="RND24" s="239"/>
      <c r="RNE24" s="239"/>
      <c r="RNF24" s="239"/>
      <c r="RNG24" s="239"/>
      <c r="RNH24" s="239"/>
      <c r="RNI24" s="239"/>
      <c r="RNJ24" s="239"/>
      <c r="RNK24" s="239"/>
      <c r="RNL24" s="239"/>
      <c r="RNM24" s="239"/>
      <c r="RNN24" s="239"/>
      <c r="RNO24" s="239"/>
      <c r="RNP24" s="239"/>
      <c r="RNQ24" s="239"/>
      <c r="RNR24" s="239"/>
      <c r="RNS24" s="239"/>
      <c r="RNT24" s="239"/>
      <c r="RNU24" s="239"/>
      <c r="RNV24" s="239"/>
      <c r="RNW24" s="239"/>
      <c r="RNX24" s="239"/>
      <c r="RNY24" s="239"/>
      <c r="RNZ24" s="239"/>
      <c r="ROA24" s="239"/>
      <c r="ROB24" s="239"/>
      <c r="ROC24" s="239"/>
      <c r="ROD24" s="239"/>
      <c r="ROE24" s="239"/>
      <c r="ROF24" s="239"/>
      <c r="ROG24" s="239"/>
      <c r="ROH24" s="239"/>
      <c r="ROI24" s="239"/>
      <c r="ROJ24" s="239"/>
      <c r="ROK24" s="239"/>
      <c r="ROL24" s="239"/>
      <c r="ROM24" s="239"/>
      <c r="RON24" s="239"/>
      <c r="ROO24" s="239"/>
      <c r="ROP24" s="239"/>
      <c r="ROQ24" s="239"/>
      <c r="ROR24" s="239"/>
      <c r="ROS24" s="239"/>
      <c r="ROT24" s="239"/>
      <c r="ROU24" s="239"/>
      <c r="ROV24" s="239"/>
      <c r="ROW24" s="239"/>
      <c r="ROX24" s="239"/>
      <c r="ROY24" s="239"/>
      <c r="ROZ24" s="239"/>
      <c r="RPA24" s="239"/>
      <c r="RPB24" s="239"/>
      <c r="RPC24" s="239"/>
      <c r="RPD24" s="239"/>
      <c r="RPE24" s="239"/>
      <c r="RPF24" s="239"/>
      <c r="RPG24" s="239"/>
      <c r="RPH24" s="239"/>
      <c r="RPI24" s="239"/>
      <c r="RPJ24" s="239"/>
      <c r="RPK24" s="239"/>
      <c r="RPL24" s="239"/>
      <c r="RPM24" s="239"/>
      <c r="RPN24" s="239"/>
      <c r="RPO24" s="239"/>
      <c r="RPP24" s="239"/>
      <c r="RPQ24" s="239"/>
      <c r="RPR24" s="239"/>
      <c r="RPS24" s="239"/>
      <c r="RPT24" s="239"/>
      <c r="RPU24" s="239"/>
      <c r="RPV24" s="239"/>
      <c r="RPW24" s="239"/>
      <c r="RPX24" s="239"/>
      <c r="RPY24" s="239"/>
      <c r="RPZ24" s="239"/>
      <c r="RQA24" s="239"/>
      <c r="RQB24" s="239"/>
      <c r="RQC24" s="239"/>
      <c r="RQD24" s="239"/>
      <c r="RQE24" s="239"/>
      <c r="RQF24" s="239"/>
      <c r="RQG24" s="239"/>
      <c r="RQH24" s="239"/>
      <c r="RQI24" s="239"/>
      <c r="RQJ24" s="239"/>
      <c r="RQK24" s="239"/>
      <c r="RQL24" s="239"/>
      <c r="RQM24" s="239"/>
      <c r="RQN24" s="239"/>
      <c r="RQO24" s="239"/>
      <c r="RQP24" s="239"/>
      <c r="RQQ24" s="239"/>
      <c r="RQR24" s="239"/>
      <c r="RQS24" s="239"/>
      <c r="RQT24" s="239"/>
      <c r="RQU24" s="239"/>
      <c r="RQV24" s="239"/>
      <c r="RQW24" s="239"/>
      <c r="RQX24" s="239"/>
      <c r="RQY24" s="239"/>
      <c r="RQZ24" s="239"/>
      <c r="RRA24" s="239"/>
      <c r="RRB24" s="239"/>
      <c r="RRC24" s="239"/>
      <c r="RRD24" s="239"/>
      <c r="RRE24" s="239"/>
      <c r="RRF24" s="239"/>
      <c r="RRG24" s="239"/>
      <c r="RRH24" s="239"/>
      <c r="RRI24" s="239"/>
      <c r="RRJ24" s="239"/>
      <c r="RRK24" s="239"/>
      <c r="RRL24" s="239"/>
      <c r="RRM24" s="239"/>
      <c r="RRN24" s="239"/>
      <c r="RRO24" s="239"/>
      <c r="RRP24" s="239"/>
      <c r="RRQ24" s="239"/>
      <c r="RRR24" s="239"/>
      <c r="RRS24" s="239"/>
      <c r="RRT24" s="239"/>
      <c r="RRU24" s="239"/>
      <c r="RRV24" s="239"/>
      <c r="RRW24" s="239"/>
      <c r="RRX24" s="239"/>
      <c r="RRY24" s="239"/>
      <c r="RRZ24" s="239"/>
      <c r="RSA24" s="239"/>
      <c r="RSB24" s="239"/>
      <c r="RSC24" s="239"/>
      <c r="RSD24" s="239"/>
      <c r="RSE24" s="239"/>
      <c r="RSF24" s="239"/>
      <c r="RSG24" s="239"/>
      <c r="RSH24" s="239"/>
      <c r="RSI24" s="239"/>
      <c r="RSJ24" s="239"/>
      <c r="RSK24" s="239"/>
      <c r="RSL24" s="239"/>
      <c r="RSM24" s="239"/>
      <c r="RSN24" s="239"/>
      <c r="RSO24" s="239"/>
      <c r="RSP24" s="239"/>
      <c r="RSQ24" s="239"/>
      <c r="RSR24" s="239"/>
      <c r="RSS24" s="239"/>
      <c r="RST24" s="239"/>
      <c r="RSU24" s="239"/>
      <c r="RSV24" s="239"/>
      <c r="RSW24" s="239"/>
      <c r="RSX24" s="239"/>
      <c r="RSY24" s="239"/>
      <c r="RSZ24" s="239"/>
      <c r="RTA24" s="239"/>
      <c r="RTB24" s="239"/>
      <c r="RTC24" s="239"/>
      <c r="RTD24" s="239"/>
      <c r="RTE24" s="239"/>
      <c r="RTF24" s="239"/>
      <c r="RTG24" s="239"/>
      <c r="RTH24" s="239"/>
      <c r="RTI24" s="239"/>
      <c r="RTJ24" s="239"/>
      <c r="RTK24" s="239"/>
      <c r="RTL24" s="239"/>
      <c r="RTM24" s="239"/>
      <c r="RTN24" s="239"/>
      <c r="RTO24" s="239"/>
      <c r="RTP24" s="239"/>
      <c r="RTQ24" s="239"/>
      <c r="RTR24" s="239"/>
      <c r="RTS24" s="239"/>
      <c r="RTT24" s="239"/>
      <c r="RTU24" s="239"/>
      <c r="RTV24" s="239"/>
      <c r="RTW24" s="239"/>
      <c r="RTX24" s="239"/>
      <c r="RTY24" s="239"/>
      <c r="RTZ24" s="239"/>
      <c r="RUA24" s="239"/>
      <c r="RUB24" s="239"/>
      <c r="RUC24" s="239"/>
      <c r="RUD24" s="239"/>
      <c r="RUE24" s="239"/>
      <c r="RUF24" s="239"/>
      <c r="RUG24" s="239"/>
      <c r="RUH24" s="239"/>
      <c r="RUI24" s="239"/>
      <c r="RUJ24" s="239"/>
      <c r="RUK24" s="239"/>
      <c r="RUL24" s="239"/>
      <c r="RUM24" s="239"/>
      <c r="RUN24" s="239"/>
      <c r="RUO24" s="239"/>
      <c r="RUP24" s="239"/>
      <c r="RUQ24" s="239"/>
      <c r="RUR24" s="239"/>
      <c r="RUS24" s="239"/>
      <c r="RUT24" s="239"/>
      <c r="RUU24" s="239"/>
      <c r="RUV24" s="239"/>
      <c r="RUW24" s="239"/>
      <c r="RUX24" s="239"/>
      <c r="RUY24" s="239"/>
      <c r="RUZ24" s="239"/>
      <c r="RVA24" s="239"/>
      <c r="RVB24" s="239"/>
      <c r="RVC24" s="239"/>
      <c r="RVD24" s="239"/>
      <c r="RVE24" s="239"/>
      <c r="RVF24" s="239"/>
      <c r="RVG24" s="239"/>
      <c r="RVH24" s="239"/>
      <c r="RVI24" s="239"/>
      <c r="RVJ24" s="239"/>
      <c r="RVK24" s="239"/>
      <c r="RVL24" s="239"/>
      <c r="RVM24" s="239"/>
      <c r="RVN24" s="239"/>
      <c r="RVO24" s="239"/>
      <c r="RVP24" s="239"/>
      <c r="RVQ24" s="239"/>
      <c r="RVR24" s="239"/>
      <c r="RVS24" s="239"/>
      <c r="RVT24" s="239"/>
      <c r="RVU24" s="239"/>
      <c r="RVV24" s="239"/>
      <c r="RVW24" s="239"/>
      <c r="RVX24" s="239"/>
      <c r="RVY24" s="239"/>
      <c r="RVZ24" s="239"/>
      <c r="RWA24" s="239"/>
      <c r="RWB24" s="239"/>
      <c r="RWC24" s="239"/>
      <c r="RWD24" s="239"/>
      <c r="RWE24" s="239"/>
      <c r="RWF24" s="239"/>
      <c r="RWG24" s="239"/>
      <c r="RWH24" s="239"/>
      <c r="RWI24" s="239"/>
      <c r="RWJ24" s="239"/>
      <c r="RWK24" s="239"/>
      <c r="RWL24" s="239"/>
      <c r="RWM24" s="239"/>
      <c r="RWN24" s="239"/>
      <c r="RWO24" s="239"/>
      <c r="RWP24" s="239"/>
      <c r="RWQ24" s="239"/>
      <c r="RWR24" s="239"/>
      <c r="RWS24" s="239"/>
      <c r="RWT24" s="239"/>
      <c r="RWU24" s="239"/>
      <c r="RWV24" s="239"/>
      <c r="RWW24" s="239"/>
      <c r="RWX24" s="239"/>
      <c r="RWY24" s="239"/>
      <c r="RWZ24" s="239"/>
      <c r="RXA24" s="239"/>
      <c r="RXB24" s="239"/>
      <c r="RXC24" s="239"/>
      <c r="RXD24" s="239"/>
      <c r="RXE24" s="239"/>
      <c r="RXF24" s="239"/>
      <c r="RXG24" s="239"/>
      <c r="RXH24" s="239"/>
      <c r="RXI24" s="239"/>
      <c r="RXJ24" s="239"/>
      <c r="RXK24" s="239"/>
      <c r="RXL24" s="239"/>
      <c r="RXM24" s="239"/>
      <c r="RXN24" s="239"/>
      <c r="RXO24" s="239"/>
      <c r="RXP24" s="239"/>
      <c r="RXQ24" s="239"/>
      <c r="RXR24" s="239"/>
      <c r="RXS24" s="239"/>
      <c r="RXT24" s="239"/>
      <c r="RXU24" s="239"/>
      <c r="RXV24" s="239"/>
      <c r="RXW24" s="239"/>
      <c r="RXX24" s="239"/>
      <c r="RXY24" s="239"/>
      <c r="RXZ24" s="239"/>
      <c r="RYA24" s="239"/>
      <c r="RYB24" s="239"/>
      <c r="RYC24" s="239"/>
      <c r="RYD24" s="239"/>
      <c r="RYE24" s="239"/>
      <c r="RYF24" s="239"/>
      <c r="RYG24" s="239"/>
      <c r="RYH24" s="239"/>
      <c r="RYI24" s="239"/>
      <c r="RYJ24" s="239"/>
      <c r="RYK24" s="239"/>
      <c r="RYL24" s="239"/>
      <c r="RYM24" s="239"/>
      <c r="RYN24" s="239"/>
      <c r="RYO24" s="239"/>
      <c r="RYP24" s="239"/>
      <c r="RYQ24" s="239"/>
      <c r="RYR24" s="239"/>
      <c r="RYS24" s="239"/>
      <c r="RYT24" s="239"/>
      <c r="RYU24" s="239"/>
      <c r="RYV24" s="239"/>
      <c r="RYW24" s="239"/>
      <c r="RYX24" s="239"/>
      <c r="RYY24" s="239"/>
      <c r="RYZ24" s="239"/>
      <c r="RZA24" s="239"/>
      <c r="RZB24" s="239"/>
      <c r="RZC24" s="239"/>
      <c r="RZD24" s="239"/>
      <c r="RZE24" s="239"/>
      <c r="RZF24" s="239"/>
      <c r="RZG24" s="239"/>
      <c r="RZH24" s="239"/>
      <c r="RZI24" s="239"/>
      <c r="RZJ24" s="239"/>
      <c r="RZK24" s="239"/>
      <c r="RZL24" s="239"/>
      <c r="RZM24" s="239"/>
      <c r="RZN24" s="239"/>
      <c r="RZO24" s="239"/>
      <c r="RZP24" s="239"/>
      <c r="RZQ24" s="239"/>
      <c r="RZR24" s="239"/>
      <c r="RZS24" s="239"/>
      <c r="RZT24" s="239"/>
      <c r="RZU24" s="239"/>
      <c r="RZV24" s="239"/>
      <c r="RZW24" s="239"/>
      <c r="RZX24" s="239"/>
      <c r="RZY24" s="239"/>
      <c r="RZZ24" s="239"/>
      <c r="SAA24" s="239"/>
      <c r="SAB24" s="239"/>
      <c r="SAC24" s="239"/>
      <c r="SAD24" s="239"/>
      <c r="SAE24" s="239"/>
      <c r="SAF24" s="239"/>
      <c r="SAG24" s="239"/>
      <c r="SAH24" s="239"/>
      <c r="SAI24" s="239"/>
      <c r="SAJ24" s="239"/>
      <c r="SAK24" s="239"/>
      <c r="SAL24" s="239"/>
      <c r="SAM24" s="239"/>
      <c r="SAN24" s="239"/>
      <c r="SAO24" s="239"/>
      <c r="SAP24" s="239"/>
      <c r="SAQ24" s="239"/>
      <c r="SAR24" s="239"/>
      <c r="SAS24" s="239"/>
      <c r="SAT24" s="239"/>
      <c r="SAU24" s="239"/>
      <c r="SAV24" s="239"/>
      <c r="SAW24" s="239"/>
      <c r="SAX24" s="239"/>
      <c r="SAY24" s="239"/>
      <c r="SAZ24" s="239"/>
      <c r="SBA24" s="239"/>
      <c r="SBB24" s="239"/>
      <c r="SBC24" s="239"/>
      <c r="SBD24" s="239"/>
      <c r="SBE24" s="239"/>
      <c r="SBF24" s="239"/>
      <c r="SBG24" s="239"/>
      <c r="SBH24" s="239"/>
      <c r="SBI24" s="239"/>
      <c r="SBJ24" s="239"/>
      <c r="SBK24" s="239"/>
      <c r="SBL24" s="239"/>
      <c r="SBM24" s="239"/>
      <c r="SBN24" s="239"/>
      <c r="SBO24" s="239"/>
      <c r="SBP24" s="239"/>
      <c r="SBQ24" s="239"/>
      <c r="SBR24" s="239"/>
      <c r="SBS24" s="239"/>
      <c r="SBT24" s="239"/>
      <c r="SBU24" s="239"/>
      <c r="SBV24" s="239"/>
      <c r="SBW24" s="239"/>
      <c r="SBX24" s="239"/>
      <c r="SBY24" s="239"/>
      <c r="SBZ24" s="239"/>
      <c r="SCA24" s="239"/>
      <c r="SCB24" s="239"/>
      <c r="SCC24" s="239"/>
      <c r="SCD24" s="239"/>
      <c r="SCE24" s="239"/>
      <c r="SCF24" s="239"/>
      <c r="SCG24" s="239"/>
      <c r="SCH24" s="239"/>
      <c r="SCI24" s="239"/>
      <c r="SCJ24" s="239"/>
      <c r="SCK24" s="239"/>
      <c r="SCL24" s="239"/>
      <c r="SCM24" s="239"/>
      <c r="SCN24" s="239"/>
      <c r="SCO24" s="239"/>
      <c r="SCP24" s="239"/>
      <c r="SCQ24" s="239"/>
      <c r="SCR24" s="239"/>
      <c r="SCS24" s="239"/>
      <c r="SCT24" s="239"/>
      <c r="SCU24" s="239"/>
      <c r="SCV24" s="239"/>
      <c r="SCW24" s="239"/>
      <c r="SCX24" s="239"/>
      <c r="SCY24" s="239"/>
      <c r="SCZ24" s="239"/>
      <c r="SDA24" s="239"/>
      <c r="SDB24" s="239"/>
      <c r="SDC24" s="239"/>
      <c r="SDD24" s="239"/>
      <c r="SDE24" s="239"/>
      <c r="SDF24" s="239"/>
      <c r="SDG24" s="239"/>
      <c r="SDH24" s="239"/>
      <c r="SDI24" s="239"/>
      <c r="SDJ24" s="239"/>
      <c r="SDK24" s="239"/>
      <c r="SDL24" s="239"/>
      <c r="SDM24" s="239"/>
      <c r="SDN24" s="239"/>
      <c r="SDO24" s="239"/>
      <c r="SDP24" s="239"/>
      <c r="SDQ24" s="239"/>
      <c r="SDR24" s="239"/>
      <c r="SDS24" s="239"/>
      <c r="SDT24" s="239"/>
      <c r="SDU24" s="239"/>
      <c r="SDV24" s="239"/>
      <c r="SDW24" s="239"/>
      <c r="SDX24" s="239"/>
      <c r="SDY24" s="239"/>
      <c r="SDZ24" s="239"/>
      <c r="SEA24" s="239"/>
      <c r="SEB24" s="239"/>
      <c r="SEC24" s="239"/>
      <c r="SED24" s="239"/>
      <c r="SEE24" s="239"/>
      <c r="SEF24" s="239"/>
      <c r="SEG24" s="239"/>
      <c r="SEH24" s="239"/>
      <c r="SEI24" s="239"/>
      <c r="SEJ24" s="239"/>
      <c r="SEK24" s="239"/>
      <c r="SEL24" s="239"/>
      <c r="SEM24" s="239"/>
      <c r="SEN24" s="239"/>
      <c r="SEO24" s="239"/>
      <c r="SEP24" s="239"/>
      <c r="SEQ24" s="239"/>
      <c r="SER24" s="239"/>
      <c r="SES24" s="239"/>
      <c r="SET24" s="239"/>
      <c r="SEU24" s="239"/>
      <c r="SEV24" s="239"/>
      <c r="SEW24" s="239"/>
      <c r="SEX24" s="239"/>
      <c r="SEY24" s="239"/>
      <c r="SEZ24" s="239"/>
      <c r="SFA24" s="239"/>
      <c r="SFB24" s="239"/>
      <c r="SFC24" s="239"/>
      <c r="SFD24" s="239"/>
      <c r="SFE24" s="239"/>
      <c r="SFF24" s="239"/>
      <c r="SFG24" s="239"/>
      <c r="SFH24" s="239"/>
      <c r="SFI24" s="239"/>
      <c r="SFJ24" s="239"/>
      <c r="SFK24" s="239"/>
      <c r="SFL24" s="239"/>
      <c r="SFM24" s="239"/>
      <c r="SFN24" s="239"/>
      <c r="SFO24" s="239"/>
      <c r="SFP24" s="239"/>
      <c r="SFQ24" s="239"/>
      <c r="SFR24" s="239"/>
      <c r="SFS24" s="239"/>
      <c r="SFT24" s="239"/>
      <c r="SFU24" s="239"/>
      <c r="SFV24" s="239"/>
      <c r="SFW24" s="239"/>
      <c r="SFX24" s="239"/>
      <c r="SFY24" s="239"/>
      <c r="SFZ24" s="239"/>
      <c r="SGA24" s="239"/>
      <c r="SGB24" s="239"/>
      <c r="SGC24" s="239"/>
      <c r="SGD24" s="239"/>
      <c r="SGE24" s="239"/>
      <c r="SGF24" s="239"/>
      <c r="SGG24" s="239"/>
      <c r="SGH24" s="239"/>
      <c r="SGI24" s="239"/>
      <c r="SGJ24" s="239"/>
      <c r="SGK24" s="239"/>
      <c r="SGL24" s="239"/>
      <c r="SGM24" s="239"/>
      <c r="SGN24" s="239"/>
      <c r="SGO24" s="239"/>
      <c r="SGP24" s="239"/>
      <c r="SGQ24" s="239"/>
      <c r="SGR24" s="239"/>
      <c r="SGS24" s="239"/>
      <c r="SGT24" s="239"/>
      <c r="SGU24" s="239"/>
      <c r="SGV24" s="239"/>
      <c r="SGW24" s="239"/>
      <c r="SGX24" s="239"/>
      <c r="SGY24" s="239"/>
      <c r="SGZ24" s="239"/>
      <c r="SHA24" s="239"/>
      <c r="SHB24" s="239"/>
      <c r="SHC24" s="239"/>
      <c r="SHD24" s="239"/>
      <c r="SHE24" s="239"/>
      <c r="SHF24" s="239"/>
      <c r="SHG24" s="239"/>
      <c r="SHH24" s="239"/>
      <c r="SHI24" s="239"/>
      <c r="SHJ24" s="239"/>
      <c r="SHK24" s="239"/>
      <c r="SHL24" s="239"/>
      <c r="SHM24" s="239"/>
      <c r="SHN24" s="239"/>
      <c r="SHO24" s="239"/>
      <c r="SHP24" s="239"/>
      <c r="SHQ24" s="239"/>
      <c r="SHR24" s="239"/>
      <c r="SHS24" s="239"/>
      <c r="SHT24" s="239"/>
      <c r="SHU24" s="239"/>
      <c r="SHV24" s="239"/>
      <c r="SHW24" s="239"/>
      <c r="SHX24" s="239"/>
      <c r="SHY24" s="239"/>
      <c r="SHZ24" s="239"/>
      <c r="SIA24" s="239"/>
      <c r="SIB24" s="239"/>
      <c r="SIC24" s="239"/>
      <c r="SID24" s="239"/>
      <c r="SIE24" s="239"/>
      <c r="SIF24" s="239"/>
      <c r="SIG24" s="239"/>
      <c r="SIH24" s="239"/>
      <c r="SII24" s="239"/>
      <c r="SIJ24" s="239"/>
      <c r="SIK24" s="239"/>
      <c r="SIL24" s="239"/>
      <c r="SIM24" s="239"/>
      <c r="SIN24" s="239"/>
      <c r="SIO24" s="239"/>
      <c r="SIP24" s="239"/>
      <c r="SIQ24" s="239"/>
      <c r="SIR24" s="239"/>
      <c r="SIS24" s="239"/>
      <c r="SIT24" s="239"/>
      <c r="SIU24" s="239"/>
      <c r="SIV24" s="239"/>
      <c r="SIW24" s="239"/>
      <c r="SIX24" s="239"/>
      <c r="SIY24" s="239"/>
      <c r="SIZ24" s="239"/>
      <c r="SJA24" s="239"/>
      <c r="SJB24" s="239"/>
      <c r="SJC24" s="239"/>
      <c r="SJD24" s="239"/>
      <c r="SJE24" s="239"/>
      <c r="SJF24" s="239"/>
      <c r="SJG24" s="239"/>
      <c r="SJH24" s="239"/>
      <c r="SJI24" s="239"/>
      <c r="SJJ24" s="239"/>
      <c r="SJK24" s="239"/>
      <c r="SJL24" s="239"/>
      <c r="SJM24" s="239"/>
      <c r="SJN24" s="239"/>
      <c r="SJO24" s="239"/>
      <c r="SJP24" s="239"/>
      <c r="SJQ24" s="239"/>
      <c r="SJR24" s="239"/>
      <c r="SJS24" s="239"/>
      <c r="SJT24" s="239"/>
      <c r="SJU24" s="239"/>
      <c r="SJV24" s="239"/>
      <c r="SJW24" s="239"/>
      <c r="SJX24" s="239"/>
      <c r="SJY24" s="239"/>
      <c r="SJZ24" s="239"/>
      <c r="SKA24" s="239"/>
      <c r="SKB24" s="239"/>
      <c r="SKC24" s="239"/>
      <c r="SKD24" s="239"/>
      <c r="SKE24" s="239"/>
      <c r="SKF24" s="239"/>
      <c r="SKG24" s="239"/>
      <c r="SKH24" s="239"/>
      <c r="SKI24" s="239"/>
      <c r="SKJ24" s="239"/>
      <c r="SKK24" s="239"/>
      <c r="SKL24" s="239"/>
      <c r="SKM24" s="239"/>
      <c r="SKN24" s="239"/>
      <c r="SKO24" s="239"/>
      <c r="SKP24" s="239"/>
      <c r="SKQ24" s="239"/>
      <c r="SKR24" s="239"/>
      <c r="SKS24" s="239"/>
      <c r="SKT24" s="239"/>
      <c r="SKU24" s="239"/>
      <c r="SKV24" s="239"/>
      <c r="SKW24" s="239"/>
      <c r="SKX24" s="239"/>
      <c r="SKY24" s="239"/>
      <c r="SKZ24" s="239"/>
      <c r="SLA24" s="239"/>
      <c r="SLB24" s="239"/>
      <c r="SLC24" s="239"/>
      <c r="SLD24" s="239"/>
      <c r="SLE24" s="239"/>
      <c r="SLF24" s="239"/>
      <c r="SLG24" s="239"/>
      <c r="SLH24" s="239"/>
      <c r="SLI24" s="239"/>
      <c r="SLJ24" s="239"/>
      <c r="SLK24" s="239"/>
      <c r="SLL24" s="239"/>
      <c r="SLM24" s="239"/>
      <c r="SLN24" s="239"/>
      <c r="SLO24" s="239"/>
      <c r="SLP24" s="239"/>
      <c r="SLQ24" s="239"/>
      <c r="SLR24" s="239"/>
      <c r="SLS24" s="239"/>
      <c r="SLT24" s="239"/>
      <c r="SLU24" s="239"/>
      <c r="SLV24" s="239"/>
      <c r="SLW24" s="239"/>
      <c r="SLX24" s="239"/>
      <c r="SLY24" s="239"/>
      <c r="SLZ24" s="239"/>
      <c r="SMA24" s="239"/>
      <c r="SMB24" s="239"/>
      <c r="SMC24" s="239"/>
      <c r="SMD24" s="239"/>
      <c r="SME24" s="239"/>
      <c r="SMF24" s="239"/>
      <c r="SMG24" s="239"/>
      <c r="SMH24" s="239"/>
      <c r="SMI24" s="239"/>
      <c r="SMJ24" s="239"/>
      <c r="SMK24" s="239"/>
      <c r="SML24" s="239"/>
      <c r="SMM24" s="239"/>
      <c r="SMN24" s="239"/>
      <c r="SMO24" s="239"/>
      <c r="SMP24" s="239"/>
      <c r="SMQ24" s="239"/>
      <c r="SMR24" s="239"/>
      <c r="SMS24" s="239"/>
      <c r="SMT24" s="239"/>
      <c r="SMU24" s="239"/>
      <c r="SMV24" s="239"/>
      <c r="SMW24" s="239"/>
      <c r="SMX24" s="239"/>
      <c r="SMY24" s="239"/>
      <c r="SMZ24" s="239"/>
      <c r="SNA24" s="239"/>
      <c r="SNB24" s="239"/>
      <c r="SNC24" s="239"/>
      <c r="SND24" s="239"/>
      <c r="SNE24" s="239"/>
      <c r="SNF24" s="239"/>
      <c r="SNG24" s="239"/>
      <c r="SNH24" s="239"/>
      <c r="SNI24" s="239"/>
      <c r="SNJ24" s="239"/>
      <c r="SNK24" s="239"/>
      <c r="SNL24" s="239"/>
      <c r="SNM24" s="239"/>
      <c r="SNN24" s="239"/>
      <c r="SNO24" s="239"/>
      <c r="SNP24" s="239"/>
      <c r="SNQ24" s="239"/>
      <c r="SNR24" s="239"/>
      <c r="SNS24" s="239"/>
      <c r="SNT24" s="239"/>
      <c r="SNU24" s="239"/>
      <c r="SNV24" s="239"/>
      <c r="SNW24" s="239"/>
      <c r="SNX24" s="239"/>
      <c r="SNY24" s="239"/>
      <c r="SNZ24" s="239"/>
      <c r="SOA24" s="239"/>
      <c r="SOB24" s="239"/>
      <c r="SOC24" s="239"/>
      <c r="SOD24" s="239"/>
      <c r="SOE24" s="239"/>
      <c r="SOF24" s="239"/>
      <c r="SOG24" s="239"/>
      <c r="SOH24" s="239"/>
      <c r="SOI24" s="239"/>
      <c r="SOJ24" s="239"/>
      <c r="SOK24" s="239"/>
      <c r="SOL24" s="239"/>
      <c r="SOM24" s="239"/>
      <c r="SON24" s="239"/>
      <c r="SOO24" s="239"/>
      <c r="SOP24" s="239"/>
      <c r="SOQ24" s="239"/>
      <c r="SOR24" s="239"/>
      <c r="SOS24" s="239"/>
      <c r="SOT24" s="239"/>
      <c r="SOU24" s="239"/>
      <c r="SOV24" s="239"/>
      <c r="SOW24" s="239"/>
      <c r="SOX24" s="239"/>
      <c r="SOY24" s="239"/>
      <c r="SOZ24" s="239"/>
      <c r="SPA24" s="239"/>
      <c r="SPB24" s="239"/>
      <c r="SPC24" s="239"/>
      <c r="SPD24" s="239"/>
      <c r="SPE24" s="239"/>
      <c r="SPF24" s="239"/>
      <c r="SPG24" s="239"/>
      <c r="SPH24" s="239"/>
      <c r="SPI24" s="239"/>
      <c r="SPJ24" s="239"/>
      <c r="SPK24" s="239"/>
      <c r="SPL24" s="239"/>
      <c r="SPM24" s="239"/>
      <c r="SPN24" s="239"/>
      <c r="SPO24" s="239"/>
      <c r="SPP24" s="239"/>
      <c r="SPQ24" s="239"/>
      <c r="SPR24" s="239"/>
      <c r="SPS24" s="239"/>
      <c r="SPT24" s="239"/>
      <c r="SPU24" s="239"/>
      <c r="SPV24" s="239"/>
      <c r="SPW24" s="239"/>
      <c r="SPX24" s="239"/>
      <c r="SPY24" s="239"/>
      <c r="SPZ24" s="239"/>
      <c r="SQA24" s="239"/>
      <c r="SQB24" s="239"/>
      <c r="SQC24" s="239"/>
      <c r="SQD24" s="239"/>
      <c r="SQE24" s="239"/>
      <c r="SQF24" s="239"/>
      <c r="SQG24" s="239"/>
      <c r="SQH24" s="239"/>
      <c r="SQI24" s="239"/>
      <c r="SQJ24" s="239"/>
      <c r="SQK24" s="239"/>
      <c r="SQL24" s="239"/>
      <c r="SQM24" s="239"/>
      <c r="SQN24" s="239"/>
      <c r="SQO24" s="239"/>
      <c r="SQP24" s="239"/>
      <c r="SQQ24" s="239"/>
      <c r="SQR24" s="239"/>
      <c r="SQS24" s="239"/>
      <c r="SQT24" s="239"/>
      <c r="SQU24" s="239"/>
      <c r="SQV24" s="239"/>
      <c r="SQW24" s="239"/>
      <c r="SQX24" s="239"/>
      <c r="SQY24" s="239"/>
      <c r="SQZ24" s="239"/>
      <c r="SRA24" s="239"/>
      <c r="SRB24" s="239"/>
      <c r="SRC24" s="239"/>
      <c r="SRD24" s="239"/>
      <c r="SRE24" s="239"/>
      <c r="SRF24" s="239"/>
      <c r="SRG24" s="239"/>
      <c r="SRH24" s="239"/>
      <c r="SRI24" s="239"/>
      <c r="SRJ24" s="239"/>
      <c r="SRK24" s="239"/>
      <c r="SRL24" s="239"/>
      <c r="SRM24" s="239"/>
      <c r="SRN24" s="239"/>
      <c r="SRO24" s="239"/>
      <c r="SRP24" s="239"/>
      <c r="SRQ24" s="239"/>
      <c r="SRR24" s="239"/>
      <c r="SRS24" s="239"/>
      <c r="SRT24" s="239"/>
      <c r="SRU24" s="239"/>
      <c r="SRV24" s="239"/>
      <c r="SRW24" s="239"/>
      <c r="SRX24" s="239"/>
      <c r="SRY24" s="239"/>
      <c r="SRZ24" s="239"/>
      <c r="SSA24" s="239"/>
      <c r="SSB24" s="239"/>
      <c r="SSC24" s="239"/>
      <c r="SSD24" s="239"/>
      <c r="SSE24" s="239"/>
      <c r="SSF24" s="239"/>
      <c r="SSG24" s="239"/>
      <c r="SSH24" s="239"/>
      <c r="SSI24" s="239"/>
      <c r="SSJ24" s="239"/>
      <c r="SSK24" s="239"/>
      <c r="SSL24" s="239"/>
      <c r="SSM24" s="239"/>
      <c r="SSN24" s="239"/>
      <c r="SSO24" s="239"/>
      <c r="SSP24" s="239"/>
      <c r="SSQ24" s="239"/>
      <c r="SSR24" s="239"/>
      <c r="SSS24" s="239"/>
      <c r="SST24" s="239"/>
      <c r="SSU24" s="239"/>
      <c r="SSV24" s="239"/>
      <c r="SSW24" s="239"/>
      <c r="SSX24" s="239"/>
      <c r="SSY24" s="239"/>
      <c r="SSZ24" s="239"/>
      <c r="STA24" s="239"/>
      <c r="STB24" s="239"/>
      <c r="STC24" s="239"/>
      <c r="STD24" s="239"/>
      <c r="STE24" s="239"/>
      <c r="STF24" s="239"/>
      <c r="STG24" s="239"/>
      <c r="STH24" s="239"/>
      <c r="STI24" s="239"/>
      <c r="STJ24" s="239"/>
      <c r="STK24" s="239"/>
      <c r="STL24" s="239"/>
      <c r="STM24" s="239"/>
      <c r="STN24" s="239"/>
      <c r="STO24" s="239"/>
      <c r="STP24" s="239"/>
      <c r="STQ24" s="239"/>
      <c r="STR24" s="239"/>
      <c r="STS24" s="239"/>
      <c r="STT24" s="239"/>
      <c r="STU24" s="239"/>
      <c r="STV24" s="239"/>
      <c r="STW24" s="239"/>
      <c r="STX24" s="239"/>
      <c r="STY24" s="239"/>
      <c r="STZ24" s="239"/>
      <c r="SUA24" s="239"/>
      <c r="SUB24" s="239"/>
      <c r="SUC24" s="239"/>
      <c r="SUD24" s="239"/>
      <c r="SUE24" s="239"/>
      <c r="SUF24" s="239"/>
      <c r="SUG24" s="239"/>
      <c r="SUH24" s="239"/>
      <c r="SUI24" s="239"/>
      <c r="SUJ24" s="239"/>
      <c r="SUK24" s="239"/>
      <c r="SUL24" s="239"/>
      <c r="SUM24" s="239"/>
      <c r="SUN24" s="239"/>
      <c r="SUO24" s="239"/>
      <c r="SUP24" s="239"/>
      <c r="SUQ24" s="239"/>
      <c r="SUR24" s="239"/>
      <c r="SUS24" s="239"/>
      <c r="SUT24" s="239"/>
      <c r="SUU24" s="239"/>
      <c r="SUV24" s="239"/>
      <c r="SUW24" s="239"/>
      <c r="SUX24" s="239"/>
      <c r="SUY24" s="239"/>
      <c r="SUZ24" s="239"/>
      <c r="SVA24" s="239"/>
      <c r="SVB24" s="239"/>
      <c r="SVC24" s="239"/>
      <c r="SVD24" s="239"/>
      <c r="SVE24" s="239"/>
      <c r="SVF24" s="239"/>
      <c r="SVG24" s="239"/>
      <c r="SVH24" s="239"/>
      <c r="SVI24" s="239"/>
      <c r="SVJ24" s="239"/>
      <c r="SVK24" s="239"/>
      <c r="SVL24" s="239"/>
      <c r="SVM24" s="239"/>
      <c r="SVN24" s="239"/>
      <c r="SVO24" s="239"/>
      <c r="SVP24" s="239"/>
      <c r="SVQ24" s="239"/>
      <c r="SVR24" s="239"/>
      <c r="SVS24" s="239"/>
      <c r="SVT24" s="239"/>
      <c r="SVU24" s="239"/>
      <c r="SVV24" s="239"/>
      <c r="SVW24" s="239"/>
      <c r="SVX24" s="239"/>
      <c r="SVY24" s="239"/>
      <c r="SVZ24" s="239"/>
      <c r="SWA24" s="239"/>
      <c r="SWB24" s="239"/>
      <c r="SWC24" s="239"/>
      <c r="SWD24" s="239"/>
      <c r="SWE24" s="239"/>
      <c r="SWF24" s="239"/>
      <c r="SWG24" s="239"/>
      <c r="SWH24" s="239"/>
      <c r="SWI24" s="239"/>
      <c r="SWJ24" s="239"/>
      <c r="SWK24" s="239"/>
      <c r="SWL24" s="239"/>
      <c r="SWM24" s="239"/>
      <c r="SWN24" s="239"/>
      <c r="SWO24" s="239"/>
      <c r="SWP24" s="239"/>
      <c r="SWQ24" s="239"/>
      <c r="SWR24" s="239"/>
      <c r="SWS24" s="239"/>
      <c r="SWT24" s="239"/>
      <c r="SWU24" s="239"/>
      <c r="SWV24" s="239"/>
      <c r="SWW24" s="239"/>
      <c r="SWX24" s="239"/>
      <c r="SWY24" s="239"/>
      <c r="SWZ24" s="239"/>
      <c r="SXA24" s="239"/>
      <c r="SXB24" s="239"/>
      <c r="SXC24" s="239"/>
      <c r="SXD24" s="239"/>
      <c r="SXE24" s="239"/>
      <c r="SXF24" s="239"/>
      <c r="SXG24" s="239"/>
      <c r="SXH24" s="239"/>
      <c r="SXI24" s="239"/>
      <c r="SXJ24" s="239"/>
      <c r="SXK24" s="239"/>
      <c r="SXL24" s="239"/>
      <c r="SXM24" s="239"/>
      <c r="SXN24" s="239"/>
      <c r="SXO24" s="239"/>
      <c r="SXP24" s="239"/>
      <c r="SXQ24" s="239"/>
      <c r="SXR24" s="239"/>
      <c r="SXS24" s="239"/>
      <c r="SXT24" s="239"/>
      <c r="SXU24" s="239"/>
      <c r="SXV24" s="239"/>
      <c r="SXW24" s="239"/>
      <c r="SXX24" s="239"/>
      <c r="SXY24" s="239"/>
      <c r="SXZ24" s="239"/>
      <c r="SYA24" s="239"/>
      <c r="SYB24" s="239"/>
      <c r="SYC24" s="239"/>
      <c r="SYD24" s="239"/>
      <c r="SYE24" s="239"/>
      <c r="SYF24" s="239"/>
      <c r="SYG24" s="239"/>
      <c r="SYH24" s="239"/>
      <c r="SYI24" s="239"/>
      <c r="SYJ24" s="239"/>
      <c r="SYK24" s="239"/>
      <c r="SYL24" s="239"/>
      <c r="SYM24" s="239"/>
      <c r="SYN24" s="239"/>
      <c r="SYO24" s="239"/>
      <c r="SYP24" s="239"/>
      <c r="SYQ24" s="239"/>
      <c r="SYR24" s="239"/>
      <c r="SYS24" s="239"/>
      <c r="SYT24" s="239"/>
      <c r="SYU24" s="239"/>
      <c r="SYV24" s="239"/>
      <c r="SYW24" s="239"/>
      <c r="SYX24" s="239"/>
      <c r="SYY24" s="239"/>
      <c r="SYZ24" s="239"/>
      <c r="SZA24" s="239"/>
      <c r="SZB24" s="239"/>
      <c r="SZC24" s="239"/>
      <c r="SZD24" s="239"/>
      <c r="SZE24" s="239"/>
      <c r="SZF24" s="239"/>
      <c r="SZG24" s="239"/>
      <c r="SZH24" s="239"/>
      <c r="SZI24" s="239"/>
      <c r="SZJ24" s="239"/>
      <c r="SZK24" s="239"/>
      <c r="SZL24" s="239"/>
      <c r="SZM24" s="239"/>
      <c r="SZN24" s="239"/>
      <c r="SZO24" s="239"/>
      <c r="SZP24" s="239"/>
      <c r="SZQ24" s="239"/>
      <c r="SZR24" s="239"/>
      <c r="SZS24" s="239"/>
      <c r="SZT24" s="239"/>
      <c r="SZU24" s="239"/>
      <c r="SZV24" s="239"/>
      <c r="SZW24" s="239"/>
      <c r="SZX24" s="239"/>
      <c r="SZY24" s="239"/>
      <c r="SZZ24" s="239"/>
      <c r="TAA24" s="239"/>
      <c r="TAB24" s="239"/>
      <c r="TAC24" s="239"/>
      <c r="TAD24" s="239"/>
      <c r="TAE24" s="239"/>
      <c r="TAF24" s="239"/>
      <c r="TAG24" s="239"/>
      <c r="TAH24" s="239"/>
      <c r="TAI24" s="239"/>
      <c r="TAJ24" s="239"/>
      <c r="TAK24" s="239"/>
      <c r="TAL24" s="239"/>
      <c r="TAM24" s="239"/>
      <c r="TAN24" s="239"/>
      <c r="TAO24" s="239"/>
      <c r="TAP24" s="239"/>
      <c r="TAQ24" s="239"/>
      <c r="TAR24" s="239"/>
      <c r="TAS24" s="239"/>
      <c r="TAT24" s="239"/>
      <c r="TAU24" s="239"/>
      <c r="TAV24" s="239"/>
      <c r="TAW24" s="239"/>
      <c r="TAX24" s="239"/>
      <c r="TAY24" s="239"/>
      <c r="TAZ24" s="239"/>
      <c r="TBA24" s="239"/>
      <c r="TBB24" s="239"/>
      <c r="TBC24" s="239"/>
      <c r="TBD24" s="239"/>
      <c r="TBE24" s="239"/>
      <c r="TBF24" s="239"/>
      <c r="TBG24" s="239"/>
      <c r="TBH24" s="239"/>
      <c r="TBI24" s="239"/>
      <c r="TBJ24" s="239"/>
      <c r="TBK24" s="239"/>
      <c r="TBL24" s="239"/>
      <c r="TBM24" s="239"/>
      <c r="TBN24" s="239"/>
      <c r="TBO24" s="239"/>
      <c r="TBP24" s="239"/>
      <c r="TBQ24" s="239"/>
      <c r="TBR24" s="239"/>
      <c r="TBS24" s="239"/>
      <c r="TBT24" s="239"/>
      <c r="TBU24" s="239"/>
      <c r="TBV24" s="239"/>
      <c r="TBW24" s="239"/>
      <c r="TBX24" s="239"/>
      <c r="TBY24" s="239"/>
      <c r="TBZ24" s="239"/>
      <c r="TCA24" s="239"/>
      <c r="TCB24" s="239"/>
      <c r="TCC24" s="239"/>
      <c r="TCD24" s="239"/>
      <c r="TCE24" s="239"/>
      <c r="TCF24" s="239"/>
      <c r="TCG24" s="239"/>
      <c r="TCH24" s="239"/>
      <c r="TCI24" s="239"/>
      <c r="TCJ24" s="239"/>
      <c r="TCK24" s="239"/>
      <c r="TCL24" s="239"/>
      <c r="TCM24" s="239"/>
      <c r="TCN24" s="239"/>
      <c r="TCO24" s="239"/>
      <c r="TCP24" s="239"/>
      <c r="TCQ24" s="239"/>
      <c r="TCR24" s="239"/>
      <c r="TCS24" s="239"/>
      <c r="TCT24" s="239"/>
      <c r="TCU24" s="239"/>
      <c r="TCV24" s="239"/>
      <c r="TCW24" s="239"/>
      <c r="TCX24" s="239"/>
      <c r="TCY24" s="239"/>
      <c r="TCZ24" s="239"/>
      <c r="TDA24" s="239"/>
      <c r="TDB24" s="239"/>
      <c r="TDC24" s="239"/>
      <c r="TDD24" s="239"/>
      <c r="TDE24" s="239"/>
      <c r="TDF24" s="239"/>
      <c r="TDG24" s="239"/>
      <c r="TDH24" s="239"/>
      <c r="TDI24" s="239"/>
      <c r="TDJ24" s="239"/>
      <c r="TDK24" s="239"/>
      <c r="TDL24" s="239"/>
      <c r="TDM24" s="239"/>
      <c r="TDN24" s="239"/>
      <c r="TDO24" s="239"/>
      <c r="TDP24" s="239"/>
      <c r="TDQ24" s="239"/>
      <c r="TDR24" s="239"/>
      <c r="TDS24" s="239"/>
      <c r="TDT24" s="239"/>
      <c r="TDU24" s="239"/>
      <c r="TDV24" s="239"/>
      <c r="TDW24" s="239"/>
      <c r="TDX24" s="239"/>
      <c r="TDY24" s="239"/>
      <c r="TDZ24" s="239"/>
      <c r="TEA24" s="239"/>
      <c r="TEB24" s="239"/>
      <c r="TEC24" s="239"/>
      <c r="TED24" s="239"/>
      <c r="TEE24" s="239"/>
      <c r="TEF24" s="239"/>
      <c r="TEG24" s="239"/>
      <c r="TEH24" s="239"/>
      <c r="TEI24" s="239"/>
      <c r="TEJ24" s="239"/>
      <c r="TEK24" s="239"/>
      <c r="TEL24" s="239"/>
      <c r="TEM24" s="239"/>
      <c r="TEN24" s="239"/>
      <c r="TEO24" s="239"/>
      <c r="TEP24" s="239"/>
      <c r="TEQ24" s="239"/>
      <c r="TER24" s="239"/>
      <c r="TES24" s="239"/>
      <c r="TET24" s="239"/>
      <c r="TEU24" s="239"/>
      <c r="TEV24" s="239"/>
      <c r="TEW24" s="239"/>
      <c r="TEX24" s="239"/>
      <c r="TEY24" s="239"/>
      <c r="TEZ24" s="239"/>
      <c r="TFA24" s="239"/>
      <c r="TFB24" s="239"/>
      <c r="TFC24" s="239"/>
      <c r="TFD24" s="239"/>
      <c r="TFE24" s="239"/>
      <c r="TFF24" s="239"/>
      <c r="TFG24" s="239"/>
      <c r="TFH24" s="239"/>
      <c r="TFI24" s="239"/>
      <c r="TFJ24" s="239"/>
      <c r="TFK24" s="239"/>
      <c r="TFL24" s="239"/>
      <c r="TFM24" s="239"/>
      <c r="TFN24" s="239"/>
      <c r="TFO24" s="239"/>
      <c r="TFP24" s="239"/>
      <c r="TFQ24" s="239"/>
      <c r="TFR24" s="239"/>
      <c r="TFS24" s="239"/>
      <c r="TFT24" s="239"/>
      <c r="TFU24" s="239"/>
      <c r="TFV24" s="239"/>
      <c r="TFW24" s="239"/>
      <c r="TFX24" s="239"/>
      <c r="TFY24" s="239"/>
      <c r="TFZ24" s="239"/>
      <c r="TGA24" s="239"/>
      <c r="TGB24" s="239"/>
      <c r="TGC24" s="239"/>
      <c r="TGD24" s="239"/>
      <c r="TGE24" s="239"/>
      <c r="TGF24" s="239"/>
      <c r="TGG24" s="239"/>
      <c r="TGH24" s="239"/>
      <c r="TGI24" s="239"/>
      <c r="TGJ24" s="239"/>
      <c r="TGK24" s="239"/>
      <c r="TGL24" s="239"/>
      <c r="TGM24" s="239"/>
      <c r="TGN24" s="239"/>
      <c r="TGO24" s="239"/>
      <c r="TGP24" s="239"/>
      <c r="TGQ24" s="239"/>
      <c r="TGR24" s="239"/>
      <c r="TGS24" s="239"/>
      <c r="TGT24" s="239"/>
      <c r="TGU24" s="239"/>
      <c r="TGV24" s="239"/>
      <c r="TGW24" s="239"/>
      <c r="TGX24" s="239"/>
      <c r="TGY24" s="239"/>
      <c r="TGZ24" s="239"/>
      <c r="THA24" s="239"/>
      <c r="THB24" s="239"/>
      <c r="THC24" s="239"/>
      <c r="THD24" s="239"/>
      <c r="THE24" s="239"/>
      <c r="THF24" s="239"/>
      <c r="THG24" s="239"/>
      <c r="THH24" s="239"/>
      <c r="THI24" s="239"/>
      <c r="THJ24" s="239"/>
      <c r="THK24" s="239"/>
      <c r="THL24" s="239"/>
      <c r="THM24" s="239"/>
      <c r="THN24" s="239"/>
      <c r="THO24" s="239"/>
      <c r="THP24" s="239"/>
      <c r="THQ24" s="239"/>
      <c r="THR24" s="239"/>
      <c r="THS24" s="239"/>
      <c r="THT24" s="239"/>
      <c r="THU24" s="239"/>
      <c r="THV24" s="239"/>
      <c r="THW24" s="239"/>
      <c r="THX24" s="239"/>
      <c r="THY24" s="239"/>
      <c r="THZ24" s="239"/>
      <c r="TIA24" s="239"/>
      <c r="TIB24" s="239"/>
      <c r="TIC24" s="239"/>
      <c r="TID24" s="239"/>
      <c r="TIE24" s="239"/>
      <c r="TIF24" s="239"/>
      <c r="TIG24" s="239"/>
      <c r="TIH24" s="239"/>
      <c r="TII24" s="239"/>
      <c r="TIJ24" s="239"/>
      <c r="TIK24" s="239"/>
      <c r="TIL24" s="239"/>
      <c r="TIM24" s="239"/>
      <c r="TIN24" s="239"/>
      <c r="TIO24" s="239"/>
      <c r="TIP24" s="239"/>
      <c r="TIQ24" s="239"/>
      <c r="TIR24" s="239"/>
      <c r="TIS24" s="239"/>
      <c r="TIT24" s="239"/>
      <c r="TIU24" s="239"/>
      <c r="TIV24" s="239"/>
      <c r="TIW24" s="239"/>
      <c r="TIX24" s="239"/>
      <c r="TIY24" s="239"/>
      <c r="TIZ24" s="239"/>
      <c r="TJA24" s="239"/>
      <c r="TJB24" s="239"/>
      <c r="TJC24" s="239"/>
      <c r="TJD24" s="239"/>
      <c r="TJE24" s="239"/>
      <c r="TJF24" s="239"/>
      <c r="TJG24" s="239"/>
      <c r="TJH24" s="239"/>
      <c r="TJI24" s="239"/>
      <c r="TJJ24" s="239"/>
      <c r="TJK24" s="239"/>
      <c r="TJL24" s="239"/>
      <c r="TJM24" s="239"/>
      <c r="TJN24" s="239"/>
      <c r="TJO24" s="239"/>
      <c r="TJP24" s="239"/>
      <c r="TJQ24" s="239"/>
      <c r="TJR24" s="239"/>
      <c r="TJS24" s="239"/>
      <c r="TJT24" s="239"/>
      <c r="TJU24" s="239"/>
      <c r="TJV24" s="239"/>
      <c r="TJW24" s="239"/>
      <c r="TJX24" s="239"/>
      <c r="TJY24" s="239"/>
      <c r="TJZ24" s="239"/>
      <c r="TKA24" s="239"/>
      <c r="TKB24" s="239"/>
      <c r="TKC24" s="239"/>
      <c r="TKD24" s="239"/>
      <c r="TKE24" s="239"/>
      <c r="TKF24" s="239"/>
      <c r="TKG24" s="239"/>
      <c r="TKH24" s="239"/>
      <c r="TKI24" s="239"/>
      <c r="TKJ24" s="239"/>
      <c r="TKK24" s="239"/>
      <c r="TKL24" s="239"/>
      <c r="TKM24" s="239"/>
      <c r="TKN24" s="239"/>
      <c r="TKO24" s="239"/>
      <c r="TKP24" s="239"/>
      <c r="TKQ24" s="239"/>
      <c r="TKR24" s="239"/>
      <c r="TKS24" s="239"/>
      <c r="TKT24" s="239"/>
      <c r="TKU24" s="239"/>
      <c r="TKV24" s="239"/>
      <c r="TKW24" s="239"/>
      <c r="TKX24" s="239"/>
      <c r="TKY24" s="239"/>
      <c r="TKZ24" s="239"/>
      <c r="TLA24" s="239"/>
      <c r="TLB24" s="239"/>
      <c r="TLC24" s="239"/>
      <c r="TLD24" s="239"/>
      <c r="TLE24" s="239"/>
      <c r="TLF24" s="239"/>
      <c r="TLG24" s="239"/>
      <c r="TLH24" s="239"/>
      <c r="TLI24" s="239"/>
      <c r="TLJ24" s="239"/>
      <c r="TLK24" s="239"/>
      <c r="TLL24" s="239"/>
      <c r="TLM24" s="239"/>
      <c r="TLN24" s="239"/>
      <c r="TLO24" s="239"/>
      <c r="TLP24" s="239"/>
      <c r="TLQ24" s="239"/>
      <c r="TLR24" s="239"/>
      <c r="TLS24" s="239"/>
      <c r="TLT24" s="239"/>
      <c r="TLU24" s="239"/>
      <c r="TLV24" s="239"/>
      <c r="TLW24" s="239"/>
      <c r="TLX24" s="239"/>
      <c r="TLY24" s="239"/>
      <c r="TLZ24" s="239"/>
      <c r="TMA24" s="239"/>
      <c r="TMB24" s="239"/>
      <c r="TMC24" s="239"/>
      <c r="TMD24" s="239"/>
      <c r="TME24" s="239"/>
      <c r="TMF24" s="239"/>
      <c r="TMG24" s="239"/>
      <c r="TMH24" s="239"/>
      <c r="TMI24" s="239"/>
      <c r="TMJ24" s="239"/>
      <c r="TMK24" s="239"/>
      <c r="TML24" s="239"/>
      <c r="TMM24" s="239"/>
      <c r="TMN24" s="239"/>
      <c r="TMO24" s="239"/>
      <c r="TMP24" s="239"/>
      <c r="TMQ24" s="239"/>
      <c r="TMR24" s="239"/>
      <c r="TMS24" s="239"/>
      <c r="TMT24" s="239"/>
      <c r="TMU24" s="239"/>
      <c r="TMV24" s="239"/>
      <c r="TMW24" s="239"/>
      <c r="TMX24" s="239"/>
      <c r="TMY24" s="239"/>
      <c r="TMZ24" s="239"/>
      <c r="TNA24" s="239"/>
      <c r="TNB24" s="239"/>
      <c r="TNC24" s="239"/>
      <c r="TND24" s="239"/>
      <c r="TNE24" s="239"/>
      <c r="TNF24" s="239"/>
      <c r="TNG24" s="239"/>
      <c r="TNH24" s="239"/>
      <c r="TNI24" s="239"/>
      <c r="TNJ24" s="239"/>
      <c r="TNK24" s="239"/>
      <c r="TNL24" s="239"/>
      <c r="TNM24" s="239"/>
      <c r="TNN24" s="239"/>
      <c r="TNO24" s="239"/>
      <c r="TNP24" s="239"/>
      <c r="TNQ24" s="239"/>
      <c r="TNR24" s="239"/>
      <c r="TNS24" s="239"/>
      <c r="TNT24" s="239"/>
      <c r="TNU24" s="239"/>
      <c r="TNV24" s="239"/>
      <c r="TNW24" s="239"/>
      <c r="TNX24" s="239"/>
      <c r="TNY24" s="239"/>
      <c r="TNZ24" s="239"/>
      <c r="TOA24" s="239"/>
      <c r="TOB24" s="239"/>
      <c r="TOC24" s="239"/>
      <c r="TOD24" s="239"/>
      <c r="TOE24" s="239"/>
      <c r="TOF24" s="239"/>
      <c r="TOG24" s="239"/>
      <c r="TOH24" s="239"/>
      <c r="TOI24" s="239"/>
      <c r="TOJ24" s="239"/>
      <c r="TOK24" s="239"/>
      <c r="TOL24" s="239"/>
      <c r="TOM24" s="239"/>
      <c r="TON24" s="239"/>
      <c r="TOO24" s="239"/>
      <c r="TOP24" s="239"/>
      <c r="TOQ24" s="239"/>
      <c r="TOR24" s="239"/>
      <c r="TOS24" s="239"/>
      <c r="TOT24" s="239"/>
      <c r="TOU24" s="239"/>
      <c r="TOV24" s="239"/>
      <c r="TOW24" s="239"/>
      <c r="TOX24" s="239"/>
      <c r="TOY24" s="239"/>
      <c r="TOZ24" s="239"/>
      <c r="TPA24" s="239"/>
      <c r="TPB24" s="239"/>
      <c r="TPC24" s="239"/>
      <c r="TPD24" s="239"/>
      <c r="TPE24" s="239"/>
      <c r="TPF24" s="239"/>
      <c r="TPG24" s="239"/>
      <c r="TPH24" s="239"/>
      <c r="TPI24" s="239"/>
      <c r="TPJ24" s="239"/>
      <c r="TPK24" s="239"/>
      <c r="TPL24" s="239"/>
      <c r="TPM24" s="239"/>
      <c r="TPN24" s="239"/>
      <c r="TPO24" s="239"/>
      <c r="TPP24" s="239"/>
      <c r="TPQ24" s="239"/>
      <c r="TPR24" s="239"/>
      <c r="TPS24" s="239"/>
      <c r="TPT24" s="239"/>
      <c r="TPU24" s="239"/>
      <c r="TPV24" s="239"/>
      <c r="TPW24" s="239"/>
      <c r="TPX24" s="239"/>
      <c r="TPY24" s="239"/>
      <c r="TPZ24" s="239"/>
      <c r="TQA24" s="239"/>
      <c r="TQB24" s="239"/>
      <c r="TQC24" s="239"/>
      <c r="TQD24" s="239"/>
      <c r="TQE24" s="239"/>
      <c r="TQF24" s="239"/>
      <c r="TQG24" s="239"/>
      <c r="TQH24" s="239"/>
      <c r="TQI24" s="239"/>
      <c r="TQJ24" s="239"/>
      <c r="TQK24" s="239"/>
      <c r="TQL24" s="239"/>
      <c r="TQM24" s="239"/>
      <c r="TQN24" s="239"/>
      <c r="TQO24" s="239"/>
      <c r="TQP24" s="239"/>
      <c r="TQQ24" s="239"/>
      <c r="TQR24" s="239"/>
      <c r="TQS24" s="239"/>
      <c r="TQT24" s="239"/>
      <c r="TQU24" s="239"/>
      <c r="TQV24" s="239"/>
      <c r="TQW24" s="239"/>
      <c r="TQX24" s="239"/>
      <c r="TQY24" s="239"/>
      <c r="TQZ24" s="239"/>
      <c r="TRA24" s="239"/>
      <c r="TRB24" s="239"/>
      <c r="TRC24" s="239"/>
      <c r="TRD24" s="239"/>
      <c r="TRE24" s="239"/>
      <c r="TRF24" s="239"/>
      <c r="TRG24" s="239"/>
      <c r="TRH24" s="239"/>
      <c r="TRI24" s="239"/>
      <c r="TRJ24" s="239"/>
      <c r="TRK24" s="239"/>
      <c r="TRL24" s="239"/>
      <c r="TRM24" s="239"/>
      <c r="TRN24" s="239"/>
      <c r="TRO24" s="239"/>
      <c r="TRP24" s="239"/>
      <c r="TRQ24" s="239"/>
      <c r="TRR24" s="239"/>
      <c r="TRS24" s="239"/>
      <c r="TRT24" s="239"/>
      <c r="TRU24" s="239"/>
      <c r="TRV24" s="239"/>
      <c r="TRW24" s="239"/>
      <c r="TRX24" s="239"/>
      <c r="TRY24" s="239"/>
      <c r="TRZ24" s="239"/>
      <c r="TSA24" s="239"/>
      <c r="TSB24" s="239"/>
      <c r="TSC24" s="239"/>
      <c r="TSD24" s="239"/>
      <c r="TSE24" s="239"/>
      <c r="TSF24" s="239"/>
      <c r="TSG24" s="239"/>
      <c r="TSH24" s="239"/>
      <c r="TSI24" s="239"/>
      <c r="TSJ24" s="239"/>
      <c r="TSK24" s="239"/>
      <c r="TSL24" s="239"/>
      <c r="TSM24" s="239"/>
      <c r="TSN24" s="239"/>
      <c r="TSO24" s="239"/>
      <c r="TSP24" s="239"/>
      <c r="TSQ24" s="239"/>
      <c r="TSR24" s="239"/>
      <c r="TSS24" s="239"/>
      <c r="TST24" s="239"/>
      <c r="TSU24" s="239"/>
      <c r="TSV24" s="239"/>
      <c r="TSW24" s="239"/>
      <c r="TSX24" s="239"/>
      <c r="TSY24" s="239"/>
      <c r="TSZ24" s="239"/>
      <c r="TTA24" s="239"/>
      <c r="TTB24" s="239"/>
      <c r="TTC24" s="239"/>
      <c r="TTD24" s="239"/>
      <c r="TTE24" s="239"/>
      <c r="TTF24" s="239"/>
      <c r="TTG24" s="239"/>
      <c r="TTH24" s="239"/>
      <c r="TTI24" s="239"/>
      <c r="TTJ24" s="239"/>
      <c r="TTK24" s="239"/>
      <c r="TTL24" s="239"/>
      <c r="TTM24" s="239"/>
      <c r="TTN24" s="239"/>
      <c r="TTO24" s="239"/>
      <c r="TTP24" s="239"/>
      <c r="TTQ24" s="239"/>
      <c r="TTR24" s="239"/>
      <c r="TTS24" s="239"/>
      <c r="TTT24" s="239"/>
      <c r="TTU24" s="239"/>
      <c r="TTV24" s="239"/>
      <c r="TTW24" s="239"/>
      <c r="TTX24" s="239"/>
      <c r="TTY24" s="239"/>
      <c r="TTZ24" s="239"/>
      <c r="TUA24" s="239"/>
      <c r="TUB24" s="239"/>
      <c r="TUC24" s="239"/>
      <c r="TUD24" s="239"/>
      <c r="TUE24" s="239"/>
      <c r="TUF24" s="239"/>
      <c r="TUG24" s="239"/>
      <c r="TUH24" s="239"/>
      <c r="TUI24" s="239"/>
      <c r="TUJ24" s="239"/>
      <c r="TUK24" s="239"/>
      <c r="TUL24" s="239"/>
      <c r="TUM24" s="239"/>
      <c r="TUN24" s="239"/>
      <c r="TUO24" s="239"/>
      <c r="TUP24" s="239"/>
      <c r="TUQ24" s="239"/>
      <c r="TUR24" s="239"/>
      <c r="TUS24" s="239"/>
      <c r="TUT24" s="239"/>
      <c r="TUU24" s="239"/>
      <c r="TUV24" s="239"/>
      <c r="TUW24" s="239"/>
      <c r="TUX24" s="239"/>
      <c r="TUY24" s="239"/>
      <c r="TUZ24" s="239"/>
      <c r="TVA24" s="239"/>
      <c r="TVB24" s="239"/>
      <c r="TVC24" s="239"/>
      <c r="TVD24" s="239"/>
      <c r="TVE24" s="239"/>
      <c r="TVF24" s="239"/>
      <c r="TVG24" s="239"/>
      <c r="TVH24" s="239"/>
      <c r="TVI24" s="239"/>
      <c r="TVJ24" s="239"/>
      <c r="TVK24" s="239"/>
      <c r="TVL24" s="239"/>
      <c r="TVM24" s="239"/>
      <c r="TVN24" s="239"/>
      <c r="TVO24" s="239"/>
      <c r="TVP24" s="239"/>
      <c r="TVQ24" s="239"/>
      <c r="TVR24" s="239"/>
      <c r="TVS24" s="239"/>
      <c r="TVT24" s="239"/>
      <c r="TVU24" s="239"/>
      <c r="TVV24" s="239"/>
      <c r="TVW24" s="239"/>
      <c r="TVX24" s="239"/>
      <c r="TVY24" s="239"/>
      <c r="TVZ24" s="239"/>
      <c r="TWA24" s="239"/>
      <c r="TWB24" s="239"/>
      <c r="TWC24" s="239"/>
      <c r="TWD24" s="239"/>
      <c r="TWE24" s="239"/>
      <c r="TWF24" s="239"/>
      <c r="TWG24" s="239"/>
      <c r="TWH24" s="239"/>
      <c r="TWI24" s="239"/>
      <c r="TWJ24" s="239"/>
      <c r="TWK24" s="239"/>
      <c r="TWL24" s="239"/>
      <c r="TWM24" s="239"/>
      <c r="TWN24" s="239"/>
      <c r="TWO24" s="239"/>
      <c r="TWP24" s="239"/>
      <c r="TWQ24" s="239"/>
      <c r="TWR24" s="239"/>
      <c r="TWS24" s="239"/>
      <c r="TWT24" s="239"/>
      <c r="TWU24" s="239"/>
      <c r="TWV24" s="239"/>
      <c r="TWW24" s="239"/>
      <c r="TWX24" s="239"/>
      <c r="TWY24" s="239"/>
      <c r="TWZ24" s="239"/>
      <c r="TXA24" s="239"/>
      <c r="TXB24" s="239"/>
      <c r="TXC24" s="239"/>
      <c r="TXD24" s="239"/>
      <c r="TXE24" s="239"/>
      <c r="TXF24" s="239"/>
      <c r="TXG24" s="239"/>
      <c r="TXH24" s="239"/>
      <c r="TXI24" s="239"/>
      <c r="TXJ24" s="239"/>
      <c r="TXK24" s="239"/>
      <c r="TXL24" s="239"/>
      <c r="TXM24" s="239"/>
      <c r="TXN24" s="239"/>
      <c r="TXO24" s="239"/>
      <c r="TXP24" s="239"/>
      <c r="TXQ24" s="239"/>
      <c r="TXR24" s="239"/>
      <c r="TXS24" s="239"/>
      <c r="TXT24" s="239"/>
      <c r="TXU24" s="239"/>
      <c r="TXV24" s="239"/>
      <c r="TXW24" s="239"/>
      <c r="TXX24" s="239"/>
      <c r="TXY24" s="239"/>
      <c r="TXZ24" s="239"/>
      <c r="TYA24" s="239"/>
      <c r="TYB24" s="239"/>
      <c r="TYC24" s="239"/>
      <c r="TYD24" s="239"/>
      <c r="TYE24" s="239"/>
      <c r="TYF24" s="239"/>
      <c r="TYG24" s="239"/>
      <c r="TYH24" s="239"/>
      <c r="TYI24" s="239"/>
      <c r="TYJ24" s="239"/>
      <c r="TYK24" s="239"/>
      <c r="TYL24" s="239"/>
      <c r="TYM24" s="239"/>
      <c r="TYN24" s="239"/>
      <c r="TYO24" s="239"/>
      <c r="TYP24" s="239"/>
      <c r="TYQ24" s="239"/>
      <c r="TYR24" s="239"/>
      <c r="TYS24" s="239"/>
      <c r="TYT24" s="239"/>
      <c r="TYU24" s="239"/>
      <c r="TYV24" s="239"/>
      <c r="TYW24" s="239"/>
      <c r="TYX24" s="239"/>
      <c r="TYY24" s="239"/>
      <c r="TYZ24" s="239"/>
      <c r="TZA24" s="239"/>
      <c r="TZB24" s="239"/>
      <c r="TZC24" s="239"/>
      <c r="TZD24" s="239"/>
      <c r="TZE24" s="239"/>
      <c r="TZF24" s="239"/>
      <c r="TZG24" s="239"/>
      <c r="TZH24" s="239"/>
      <c r="TZI24" s="239"/>
      <c r="TZJ24" s="239"/>
      <c r="TZK24" s="239"/>
      <c r="TZL24" s="239"/>
      <c r="TZM24" s="239"/>
      <c r="TZN24" s="239"/>
      <c r="TZO24" s="239"/>
      <c r="TZP24" s="239"/>
      <c r="TZQ24" s="239"/>
      <c r="TZR24" s="239"/>
      <c r="TZS24" s="239"/>
      <c r="TZT24" s="239"/>
      <c r="TZU24" s="239"/>
      <c r="TZV24" s="239"/>
      <c r="TZW24" s="239"/>
      <c r="TZX24" s="239"/>
      <c r="TZY24" s="239"/>
      <c r="TZZ24" s="239"/>
      <c r="UAA24" s="239"/>
      <c r="UAB24" s="239"/>
      <c r="UAC24" s="239"/>
      <c r="UAD24" s="239"/>
      <c r="UAE24" s="239"/>
      <c r="UAF24" s="239"/>
      <c r="UAG24" s="239"/>
      <c r="UAH24" s="239"/>
      <c r="UAI24" s="239"/>
      <c r="UAJ24" s="239"/>
      <c r="UAK24" s="239"/>
      <c r="UAL24" s="239"/>
      <c r="UAM24" s="239"/>
      <c r="UAN24" s="239"/>
      <c r="UAO24" s="239"/>
      <c r="UAP24" s="239"/>
      <c r="UAQ24" s="239"/>
      <c r="UAR24" s="239"/>
      <c r="UAS24" s="239"/>
      <c r="UAT24" s="239"/>
      <c r="UAU24" s="239"/>
      <c r="UAV24" s="239"/>
      <c r="UAW24" s="239"/>
      <c r="UAX24" s="239"/>
      <c r="UAY24" s="239"/>
      <c r="UAZ24" s="239"/>
      <c r="UBA24" s="239"/>
      <c r="UBB24" s="239"/>
      <c r="UBC24" s="239"/>
      <c r="UBD24" s="239"/>
      <c r="UBE24" s="239"/>
      <c r="UBF24" s="239"/>
      <c r="UBG24" s="239"/>
      <c r="UBH24" s="239"/>
      <c r="UBI24" s="239"/>
      <c r="UBJ24" s="239"/>
      <c r="UBK24" s="239"/>
      <c r="UBL24" s="239"/>
      <c r="UBM24" s="239"/>
      <c r="UBN24" s="239"/>
      <c r="UBO24" s="239"/>
      <c r="UBP24" s="239"/>
      <c r="UBQ24" s="239"/>
      <c r="UBR24" s="239"/>
      <c r="UBS24" s="239"/>
      <c r="UBT24" s="239"/>
      <c r="UBU24" s="239"/>
      <c r="UBV24" s="239"/>
      <c r="UBW24" s="239"/>
      <c r="UBX24" s="239"/>
      <c r="UBY24" s="239"/>
      <c r="UBZ24" s="239"/>
      <c r="UCA24" s="239"/>
      <c r="UCB24" s="239"/>
      <c r="UCC24" s="239"/>
      <c r="UCD24" s="239"/>
      <c r="UCE24" s="239"/>
      <c r="UCF24" s="239"/>
      <c r="UCG24" s="239"/>
      <c r="UCH24" s="239"/>
      <c r="UCI24" s="239"/>
      <c r="UCJ24" s="239"/>
      <c r="UCK24" s="239"/>
      <c r="UCL24" s="239"/>
      <c r="UCM24" s="239"/>
      <c r="UCN24" s="239"/>
      <c r="UCO24" s="239"/>
      <c r="UCP24" s="239"/>
      <c r="UCQ24" s="239"/>
      <c r="UCR24" s="239"/>
      <c r="UCS24" s="239"/>
      <c r="UCT24" s="239"/>
      <c r="UCU24" s="239"/>
      <c r="UCV24" s="239"/>
      <c r="UCW24" s="239"/>
      <c r="UCX24" s="239"/>
      <c r="UCY24" s="239"/>
      <c r="UCZ24" s="239"/>
      <c r="UDA24" s="239"/>
      <c r="UDB24" s="239"/>
      <c r="UDC24" s="239"/>
      <c r="UDD24" s="239"/>
      <c r="UDE24" s="239"/>
      <c r="UDF24" s="239"/>
      <c r="UDG24" s="239"/>
      <c r="UDH24" s="239"/>
      <c r="UDI24" s="239"/>
      <c r="UDJ24" s="239"/>
      <c r="UDK24" s="239"/>
      <c r="UDL24" s="239"/>
      <c r="UDM24" s="239"/>
      <c r="UDN24" s="239"/>
      <c r="UDO24" s="239"/>
      <c r="UDP24" s="239"/>
      <c r="UDQ24" s="239"/>
      <c r="UDR24" s="239"/>
      <c r="UDS24" s="239"/>
      <c r="UDT24" s="239"/>
      <c r="UDU24" s="239"/>
      <c r="UDV24" s="239"/>
      <c r="UDW24" s="239"/>
      <c r="UDX24" s="239"/>
      <c r="UDY24" s="239"/>
      <c r="UDZ24" s="239"/>
      <c r="UEA24" s="239"/>
      <c r="UEB24" s="239"/>
      <c r="UEC24" s="239"/>
      <c r="UED24" s="239"/>
      <c r="UEE24" s="239"/>
      <c r="UEF24" s="239"/>
      <c r="UEG24" s="239"/>
      <c r="UEH24" s="239"/>
      <c r="UEI24" s="239"/>
      <c r="UEJ24" s="239"/>
      <c r="UEK24" s="239"/>
      <c r="UEL24" s="239"/>
      <c r="UEM24" s="239"/>
      <c r="UEN24" s="239"/>
      <c r="UEO24" s="239"/>
      <c r="UEP24" s="239"/>
      <c r="UEQ24" s="239"/>
      <c r="UER24" s="239"/>
      <c r="UES24" s="239"/>
      <c r="UET24" s="239"/>
      <c r="UEU24" s="239"/>
      <c r="UEV24" s="239"/>
      <c r="UEW24" s="239"/>
      <c r="UEX24" s="239"/>
      <c r="UEY24" s="239"/>
      <c r="UEZ24" s="239"/>
      <c r="UFA24" s="239"/>
      <c r="UFB24" s="239"/>
      <c r="UFC24" s="239"/>
      <c r="UFD24" s="239"/>
      <c r="UFE24" s="239"/>
      <c r="UFF24" s="239"/>
      <c r="UFG24" s="239"/>
      <c r="UFH24" s="239"/>
      <c r="UFI24" s="239"/>
      <c r="UFJ24" s="239"/>
      <c r="UFK24" s="239"/>
      <c r="UFL24" s="239"/>
      <c r="UFM24" s="239"/>
      <c r="UFN24" s="239"/>
      <c r="UFO24" s="239"/>
      <c r="UFP24" s="239"/>
      <c r="UFQ24" s="239"/>
      <c r="UFR24" s="239"/>
      <c r="UFS24" s="239"/>
      <c r="UFT24" s="239"/>
      <c r="UFU24" s="239"/>
      <c r="UFV24" s="239"/>
      <c r="UFW24" s="239"/>
      <c r="UFX24" s="239"/>
      <c r="UFY24" s="239"/>
      <c r="UFZ24" s="239"/>
      <c r="UGA24" s="239"/>
      <c r="UGB24" s="239"/>
      <c r="UGC24" s="239"/>
      <c r="UGD24" s="239"/>
      <c r="UGE24" s="239"/>
      <c r="UGF24" s="239"/>
      <c r="UGG24" s="239"/>
      <c r="UGH24" s="239"/>
      <c r="UGI24" s="239"/>
      <c r="UGJ24" s="239"/>
      <c r="UGK24" s="239"/>
      <c r="UGL24" s="239"/>
      <c r="UGM24" s="239"/>
      <c r="UGN24" s="239"/>
      <c r="UGO24" s="239"/>
      <c r="UGP24" s="239"/>
      <c r="UGQ24" s="239"/>
      <c r="UGR24" s="239"/>
      <c r="UGS24" s="239"/>
      <c r="UGT24" s="239"/>
      <c r="UGU24" s="239"/>
      <c r="UGV24" s="239"/>
      <c r="UGW24" s="239"/>
      <c r="UGX24" s="239"/>
      <c r="UGY24" s="239"/>
      <c r="UGZ24" s="239"/>
      <c r="UHA24" s="239"/>
      <c r="UHB24" s="239"/>
      <c r="UHC24" s="239"/>
      <c r="UHD24" s="239"/>
      <c r="UHE24" s="239"/>
      <c r="UHF24" s="239"/>
      <c r="UHG24" s="239"/>
      <c r="UHH24" s="239"/>
      <c r="UHI24" s="239"/>
      <c r="UHJ24" s="239"/>
      <c r="UHK24" s="239"/>
      <c r="UHL24" s="239"/>
      <c r="UHM24" s="239"/>
      <c r="UHN24" s="239"/>
      <c r="UHO24" s="239"/>
      <c r="UHP24" s="239"/>
      <c r="UHQ24" s="239"/>
      <c r="UHR24" s="239"/>
      <c r="UHS24" s="239"/>
      <c r="UHT24" s="239"/>
      <c r="UHU24" s="239"/>
      <c r="UHV24" s="239"/>
      <c r="UHW24" s="239"/>
      <c r="UHX24" s="239"/>
      <c r="UHY24" s="239"/>
      <c r="UHZ24" s="239"/>
      <c r="UIA24" s="239"/>
      <c r="UIB24" s="239"/>
      <c r="UIC24" s="239"/>
      <c r="UID24" s="239"/>
      <c r="UIE24" s="239"/>
      <c r="UIF24" s="239"/>
      <c r="UIG24" s="239"/>
      <c r="UIH24" s="239"/>
      <c r="UII24" s="239"/>
      <c r="UIJ24" s="239"/>
      <c r="UIK24" s="239"/>
      <c r="UIL24" s="239"/>
      <c r="UIM24" s="239"/>
      <c r="UIN24" s="239"/>
      <c r="UIO24" s="239"/>
      <c r="UIP24" s="239"/>
      <c r="UIQ24" s="239"/>
      <c r="UIR24" s="239"/>
      <c r="UIS24" s="239"/>
      <c r="UIT24" s="239"/>
      <c r="UIU24" s="239"/>
      <c r="UIV24" s="239"/>
      <c r="UIW24" s="239"/>
      <c r="UIX24" s="239"/>
      <c r="UIY24" s="239"/>
      <c r="UIZ24" s="239"/>
      <c r="UJA24" s="239"/>
      <c r="UJB24" s="239"/>
      <c r="UJC24" s="239"/>
      <c r="UJD24" s="239"/>
      <c r="UJE24" s="239"/>
      <c r="UJF24" s="239"/>
      <c r="UJG24" s="239"/>
      <c r="UJH24" s="239"/>
      <c r="UJI24" s="239"/>
      <c r="UJJ24" s="239"/>
      <c r="UJK24" s="239"/>
      <c r="UJL24" s="239"/>
      <c r="UJM24" s="239"/>
      <c r="UJN24" s="239"/>
      <c r="UJO24" s="239"/>
      <c r="UJP24" s="239"/>
      <c r="UJQ24" s="239"/>
      <c r="UJR24" s="239"/>
      <c r="UJS24" s="239"/>
      <c r="UJT24" s="239"/>
      <c r="UJU24" s="239"/>
      <c r="UJV24" s="239"/>
      <c r="UJW24" s="239"/>
      <c r="UJX24" s="239"/>
      <c r="UJY24" s="239"/>
      <c r="UJZ24" s="239"/>
      <c r="UKA24" s="239"/>
      <c r="UKB24" s="239"/>
      <c r="UKC24" s="239"/>
      <c r="UKD24" s="239"/>
      <c r="UKE24" s="239"/>
      <c r="UKF24" s="239"/>
      <c r="UKG24" s="239"/>
      <c r="UKH24" s="239"/>
      <c r="UKI24" s="239"/>
      <c r="UKJ24" s="239"/>
      <c r="UKK24" s="239"/>
      <c r="UKL24" s="239"/>
      <c r="UKM24" s="239"/>
      <c r="UKN24" s="239"/>
      <c r="UKO24" s="239"/>
      <c r="UKP24" s="239"/>
      <c r="UKQ24" s="239"/>
      <c r="UKR24" s="239"/>
      <c r="UKS24" s="239"/>
      <c r="UKT24" s="239"/>
      <c r="UKU24" s="239"/>
      <c r="UKV24" s="239"/>
      <c r="UKW24" s="239"/>
      <c r="UKX24" s="239"/>
      <c r="UKY24" s="239"/>
      <c r="UKZ24" s="239"/>
      <c r="ULA24" s="239"/>
      <c r="ULB24" s="239"/>
      <c r="ULC24" s="239"/>
      <c r="ULD24" s="239"/>
      <c r="ULE24" s="239"/>
      <c r="ULF24" s="239"/>
      <c r="ULG24" s="239"/>
      <c r="ULH24" s="239"/>
      <c r="ULI24" s="239"/>
      <c r="ULJ24" s="239"/>
      <c r="ULK24" s="239"/>
      <c r="ULL24" s="239"/>
      <c r="ULM24" s="239"/>
      <c r="ULN24" s="239"/>
      <c r="ULO24" s="239"/>
      <c r="ULP24" s="239"/>
      <c r="ULQ24" s="239"/>
      <c r="ULR24" s="239"/>
      <c r="ULS24" s="239"/>
      <c r="ULT24" s="239"/>
      <c r="ULU24" s="239"/>
      <c r="ULV24" s="239"/>
      <c r="ULW24" s="239"/>
      <c r="ULX24" s="239"/>
      <c r="ULY24" s="239"/>
      <c r="ULZ24" s="239"/>
      <c r="UMA24" s="239"/>
      <c r="UMB24" s="239"/>
      <c r="UMC24" s="239"/>
      <c r="UMD24" s="239"/>
      <c r="UME24" s="239"/>
      <c r="UMF24" s="239"/>
      <c r="UMG24" s="239"/>
      <c r="UMH24" s="239"/>
      <c r="UMI24" s="239"/>
      <c r="UMJ24" s="239"/>
      <c r="UMK24" s="239"/>
      <c r="UML24" s="239"/>
      <c r="UMM24" s="239"/>
      <c r="UMN24" s="239"/>
      <c r="UMO24" s="239"/>
      <c r="UMP24" s="239"/>
      <c r="UMQ24" s="239"/>
      <c r="UMR24" s="239"/>
      <c r="UMS24" s="239"/>
      <c r="UMT24" s="239"/>
      <c r="UMU24" s="239"/>
      <c r="UMV24" s="239"/>
      <c r="UMW24" s="239"/>
      <c r="UMX24" s="239"/>
      <c r="UMY24" s="239"/>
      <c r="UMZ24" s="239"/>
      <c r="UNA24" s="239"/>
      <c r="UNB24" s="239"/>
      <c r="UNC24" s="239"/>
      <c r="UND24" s="239"/>
      <c r="UNE24" s="239"/>
      <c r="UNF24" s="239"/>
      <c r="UNG24" s="239"/>
      <c r="UNH24" s="239"/>
      <c r="UNI24" s="239"/>
      <c r="UNJ24" s="239"/>
      <c r="UNK24" s="239"/>
      <c r="UNL24" s="239"/>
      <c r="UNM24" s="239"/>
      <c r="UNN24" s="239"/>
      <c r="UNO24" s="239"/>
      <c r="UNP24" s="239"/>
      <c r="UNQ24" s="239"/>
      <c r="UNR24" s="239"/>
      <c r="UNS24" s="239"/>
      <c r="UNT24" s="239"/>
      <c r="UNU24" s="239"/>
      <c r="UNV24" s="239"/>
      <c r="UNW24" s="239"/>
      <c r="UNX24" s="239"/>
      <c r="UNY24" s="239"/>
      <c r="UNZ24" s="239"/>
      <c r="UOA24" s="239"/>
      <c r="UOB24" s="239"/>
      <c r="UOC24" s="239"/>
      <c r="UOD24" s="239"/>
      <c r="UOE24" s="239"/>
      <c r="UOF24" s="239"/>
      <c r="UOG24" s="239"/>
      <c r="UOH24" s="239"/>
      <c r="UOI24" s="239"/>
      <c r="UOJ24" s="239"/>
      <c r="UOK24" s="239"/>
      <c r="UOL24" s="239"/>
      <c r="UOM24" s="239"/>
      <c r="UON24" s="239"/>
      <c r="UOO24" s="239"/>
      <c r="UOP24" s="239"/>
      <c r="UOQ24" s="239"/>
      <c r="UOR24" s="239"/>
      <c r="UOS24" s="239"/>
      <c r="UOT24" s="239"/>
      <c r="UOU24" s="239"/>
      <c r="UOV24" s="239"/>
      <c r="UOW24" s="239"/>
      <c r="UOX24" s="239"/>
      <c r="UOY24" s="239"/>
      <c r="UOZ24" s="239"/>
      <c r="UPA24" s="239"/>
      <c r="UPB24" s="239"/>
      <c r="UPC24" s="239"/>
      <c r="UPD24" s="239"/>
      <c r="UPE24" s="239"/>
      <c r="UPF24" s="239"/>
      <c r="UPG24" s="239"/>
      <c r="UPH24" s="239"/>
      <c r="UPI24" s="239"/>
      <c r="UPJ24" s="239"/>
      <c r="UPK24" s="239"/>
      <c r="UPL24" s="239"/>
      <c r="UPM24" s="239"/>
      <c r="UPN24" s="239"/>
      <c r="UPO24" s="239"/>
      <c r="UPP24" s="239"/>
      <c r="UPQ24" s="239"/>
      <c r="UPR24" s="239"/>
      <c r="UPS24" s="239"/>
      <c r="UPT24" s="239"/>
      <c r="UPU24" s="239"/>
      <c r="UPV24" s="239"/>
      <c r="UPW24" s="239"/>
      <c r="UPX24" s="239"/>
      <c r="UPY24" s="239"/>
      <c r="UPZ24" s="239"/>
      <c r="UQA24" s="239"/>
      <c r="UQB24" s="239"/>
      <c r="UQC24" s="239"/>
      <c r="UQD24" s="239"/>
      <c r="UQE24" s="239"/>
      <c r="UQF24" s="239"/>
      <c r="UQG24" s="239"/>
      <c r="UQH24" s="239"/>
      <c r="UQI24" s="239"/>
      <c r="UQJ24" s="239"/>
      <c r="UQK24" s="239"/>
      <c r="UQL24" s="239"/>
      <c r="UQM24" s="239"/>
      <c r="UQN24" s="239"/>
      <c r="UQO24" s="239"/>
      <c r="UQP24" s="239"/>
      <c r="UQQ24" s="239"/>
      <c r="UQR24" s="239"/>
      <c r="UQS24" s="239"/>
      <c r="UQT24" s="239"/>
      <c r="UQU24" s="239"/>
      <c r="UQV24" s="239"/>
      <c r="UQW24" s="239"/>
      <c r="UQX24" s="239"/>
      <c r="UQY24" s="239"/>
      <c r="UQZ24" s="239"/>
      <c r="URA24" s="239"/>
      <c r="URB24" s="239"/>
      <c r="URC24" s="239"/>
      <c r="URD24" s="239"/>
      <c r="URE24" s="239"/>
      <c r="URF24" s="239"/>
      <c r="URG24" s="239"/>
      <c r="URH24" s="239"/>
      <c r="URI24" s="239"/>
      <c r="URJ24" s="239"/>
      <c r="URK24" s="239"/>
      <c r="URL24" s="239"/>
      <c r="URM24" s="239"/>
      <c r="URN24" s="239"/>
      <c r="URO24" s="239"/>
      <c r="URP24" s="239"/>
      <c r="URQ24" s="239"/>
      <c r="URR24" s="239"/>
      <c r="URS24" s="239"/>
      <c r="URT24" s="239"/>
      <c r="URU24" s="239"/>
      <c r="URV24" s="239"/>
      <c r="URW24" s="239"/>
      <c r="URX24" s="239"/>
      <c r="URY24" s="239"/>
      <c r="URZ24" s="239"/>
      <c r="USA24" s="239"/>
      <c r="USB24" s="239"/>
      <c r="USC24" s="239"/>
      <c r="USD24" s="239"/>
      <c r="USE24" s="239"/>
      <c r="USF24" s="239"/>
      <c r="USG24" s="239"/>
      <c r="USH24" s="239"/>
      <c r="USI24" s="239"/>
      <c r="USJ24" s="239"/>
      <c r="USK24" s="239"/>
      <c r="USL24" s="239"/>
      <c r="USM24" s="239"/>
      <c r="USN24" s="239"/>
      <c r="USO24" s="239"/>
      <c r="USP24" s="239"/>
      <c r="USQ24" s="239"/>
      <c r="USR24" s="239"/>
      <c r="USS24" s="239"/>
      <c r="UST24" s="239"/>
      <c r="USU24" s="239"/>
      <c r="USV24" s="239"/>
      <c r="USW24" s="239"/>
      <c r="USX24" s="239"/>
      <c r="USY24" s="239"/>
      <c r="USZ24" s="239"/>
      <c r="UTA24" s="239"/>
      <c r="UTB24" s="239"/>
      <c r="UTC24" s="239"/>
      <c r="UTD24" s="239"/>
      <c r="UTE24" s="239"/>
      <c r="UTF24" s="239"/>
      <c r="UTG24" s="239"/>
      <c r="UTH24" s="239"/>
      <c r="UTI24" s="239"/>
      <c r="UTJ24" s="239"/>
      <c r="UTK24" s="239"/>
      <c r="UTL24" s="239"/>
      <c r="UTM24" s="239"/>
      <c r="UTN24" s="239"/>
      <c r="UTO24" s="239"/>
      <c r="UTP24" s="239"/>
      <c r="UTQ24" s="239"/>
      <c r="UTR24" s="239"/>
      <c r="UTS24" s="239"/>
      <c r="UTT24" s="239"/>
      <c r="UTU24" s="239"/>
      <c r="UTV24" s="239"/>
      <c r="UTW24" s="239"/>
      <c r="UTX24" s="239"/>
      <c r="UTY24" s="239"/>
      <c r="UTZ24" s="239"/>
      <c r="UUA24" s="239"/>
      <c r="UUB24" s="239"/>
      <c r="UUC24" s="239"/>
      <c r="UUD24" s="239"/>
      <c r="UUE24" s="239"/>
      <c r="UUF24" s="239"/>
      <c r="UUG24" s="239"/>
      <c r="UUH24" s="239"/>
      <c r="UUI24" s="239"/>
      <c r="UUJ24" s="239"/>
      <c r="UUK24" s="239"/>
      <c r="UUL24" s="239"/>
      <c r="UUM24" s="239"/>
      <c r="UUN24" s="239"/>
      <c r="UUO24" s="239"/>
      <c r="UUP24" s="239"/>
      <c r="UUQ24" s="239"/>
      <c r="UUR24" s="239"/>
      <c r="UUS24" s="239"/>
      <c r="UUT24" s="239"/>
      <c r="UUU24" s="239"/>
      <c r="UUV24" s="239"/>
      <c r="UUW24" s="239"/>
      <c r="UUX24" s="239"/>
      <c r="UUY24" s="239"/>
      <c r="UUZ24" s="239"/>
      <c r="UVA24" s="239"/>
      <c r="UVB24" s="239"/>
      <c r="UVC24" s="239"/>
      <c r="UVD24" s="239"/>
      <c r="UVE24" s="239"/>
      <c r="UVF24" s="239"/>
      <c r="UVG24" s="239"/>
      <c r="UVH24" s="239"/>
      <c r="UVI24" s="239"/>
      <c r="UVJ24" s="239"/>
      <c r="UVK24" s="239"/>
      <c r="UVL24" s="239"/>
      <c r="UVM24" s="239"/>
      <c r="UVN24" s="239"/>
      <c r="UVO24" s="239"/>
      <c r="UVP24" s="239"/>
      <c r="UVQ24" s="239"/>
      <c r="UVR24" s="239"/>
      <c r="UVS24" s="239"/>
      <c r="UVT24" s="239"/>
      <c r="UVU24" s="239"/>
      <c r="UVV24" s="239"/>
      <c r="UVW24" s="239"/>
      <c r="UVX24" s="239"/>
      <c r="UVY24" s="239"/>
      <c r="UVZ24" s="239"/>
      <c r="UWA24" s="239"/>
      <c r="UWB24" s="239"/>
      <c r="UWC24" s="239"/>
      <c r="UWD24" s="239"/>
      <c r="UWE24" s="239"/>
      <c r="UWF24" s="239"/>
      <c r="UWG24" s="239"/>
      <c r="UWH24" s="239"/>
      <c r="UWI24" s="239"/>
      <c r="UWJ24" s="239"/>
      <c r="UWK24" s="239"/>
      <c r="UWL24" s="239"/>
      <c r="UWM24" s="239"/>
      <c r="UWN24" s="239"/>
      <c r="UWO24" s="239"/>
      <c r="UWP24" s="239"/>
      <c r="UWQ24" s="239"/>
      <c r="UWR24" s="239"/>
      <c r="UWS24" s="239"/>
      <c r="UWT24" s="239"/>
      <c r="UWU24" s="239"/>
      <c r="UWV24" s="239"/>
      <c r="UWW24" s="239"/>
      <c r="UWX24" s="239"/>
      <c r="UWY24" s="239"/>
      <c r="UWZ24" s="239"/>
      <c r="UXA24" s="239"/>
      <c r="UXB24" s="239"/>
      <c r="UXC24" s="239"/>
      <c r="UXD24" s="239"/>
      <c r="UXE24" s="239"/>
      <c r="UXF24" s="239"/>
      <c r="UXG24" s="239"/>
      <c r="UXH24" s="239"/>
      <c r="UXI24" s="239"/>
      <c r="UXJ24" s="239"/>
      <c r="UXK24" s="239"/>
      <c r="UXL24" s="239"/>
      <c r="UXM24" s="239"/>
      <c r="UXN24" s="239"/>
      <c r="UXO24" s="239"/>
      <c r="UXP24" s="239"/>
      <c r="UXQ24" s="239"/>
      <c r="UXR24" s="239"/>
      <c r="UXS24" s="239"/>
      <c r="UXT24" s="239"/>
      <c r="UXU24" s="239"/>
      <c r="UXV24" s="239"/>
      <c r="UXW24" s="239"/>
      <c r="UXX24" s="239"/>
      <c r="UXY24" s="239"/>
      <c r="UXZ24" s="239"/>
      <c r="UYA24" s="239"/>
      <c r="UYB24" s="239"/>
      <c r="UYC24" s="239"/>
      <c r="UYD24" s="239"/>
      <c r="UYE24" s="239"/>
      <c r="UYF24" s="239"/>
      <c r="UYG24" s="239"/>
      <c r="UYH24" s="239"/>
      <c r="UYI24" s="239"/>
      <c r="UYJ24" s="239"/>
      <c r="UYK24" s="239"/>
      <c r="UYL24" s="239"/>
      <c r="UYM24" s="239"/>
      <c r="UYN24" s="239"/>
      <c r="UYO24" s="239"/>
      <c r="UYP24" s="239"/>
      <c r="UYQ24" s="239"/>
      <c r="UYR24" s="239"/>
      <c r="UYS24" s="239"/>
      <c r="UYT24" s="239"/>
      <c r="UYU24" s="239"/>
      <c r="UYV24" s="239"/>
      <c r="UYW24" s="239"/>
      <c r="UYX24" s="239"/>
      <c r="UYY24" s="239"/>
      <c r="UYZ24" s="239"/>
      <c r="UZA24" s="239"/>
      <c r="UZB24" s="239"/>
      <c r="UZC24" s="239"/>
      <c r="UZD24" s="239"/>
      <c r="UZE24" s="239"/>
      <c r="UZF24" s="239"/>
      <c r="UZG24" s="239"/>
      <c r="UZH24" s="239"/>
      <c r="UZI24" s="239"/>
      <c r="UZJ24" s="239"/>
      <c r="UZK24" s="239"/>
      <c r="UZL24" s="239"/>
      <c r="UZM24" s="239"/>
      <c r="UZN24" s="239"/>
      <c r="UZO24" s="239"/>
      <c r="UZP24" s="239"/>
      <c r="UZQ24" s="239"/>
      <c r="UZR24" s="239"/>
      <c r="UZS24" s="239"/>
      <c r="UZT24" s="239"/>
      <c r="UZU24" s="239"/>
      <c r="UZV24" s="239"/>
      <c r="UZW24" s="239"/>
      <c r="UZX24" s="239"/>
      <c r="UZY24" s="239"/>
      <c r="UZZ24" s="239"/>
      <c r="VAA24" s="239"/>
      <c r="VAB24" s="239"/>
      <c r="VAC24" s="239"/>
      <c r="VAD24" s="239"/>
      <c r="VAE24" s="239"/>
      <c r="VAF24" s="239"/>
      <c r="VAG24" s="239"/>
      <c r="VAH24" s="239"/>
      <c r="VAI24" s="239"/>
      <c r="VAJ24" s="239"/>
      <c r="VAK24" s="239"/>
      <c r="VAL24" s="239"/>
      <c r="VAM24" s="239"/>
      <c r="VAN24" s="239"/>
      <c r="VAO24" s="239"/>
      <c r="VAP24" s="239"/>
      <c r="VAQ24" s="239"/>
      <c r="VAR24" s="239"/>
      <c r="VAS24" s="239"/>
      <c r="VAT24" s="239"/>
      <c r="VAU24" s="239"/>
      <c r="VAV24" s="239"/>
      <c r="VAW24" s="239"/>
      <c r="VAX24" s="239"/>
      <c r="VAY24" s="239"/>
      <c r="VAZ24" s="239"/>
      <c r="VBA24" s="239"/>
      <c r="VBB24" s="239"/>
      <c r="VBC24" s="239"/>
      <c r="VBD24" s="239"/>
      <c r="VBE24" s="239"/>
      <c r="VBF24" s="239"/>
      <c r="VBG24" s="239"/>
      <c r="VBH24" s="239"/>
      <c r="VBI24" s="239"/>
      <c r="VBJ24" s="239"/>
      <c r="VBK24" s="239"/>
      <c r="VBL24" s="239"/>
      <c r="VBM24" s="239"/>
      <c r="VBN24" s="239"/>
      <c r="VBO24" s="239"/>
      <c r="VBP24" s="239"/>
      <c r="VBQ24" s="239"/>
      <c r="VBR24" s="239"/>
      <c r="VBS24" s="239"/>
      <c r="VBT24" s="239"/>
      <c r="VBU24" s="239"/>
      <c r="VBV24" s="239"/>
      <c r="VBW24" s="239"/>
      <c r="VBX24" s="239"/>
      <c r="VBY24" s="239"/>
      <c r="VBZ24" s="239"/>
      <c r="VCA24" s="239"/>
      <c r="VCB24" s="239"/>
      <c r="VCC24" s="239"/>
      <c r="VCD24" s="239"/>
      <c r="VCE24" s="239"/>
      <c r="VCF24" s="239"/>
      <c r="VCG24" s="239"/>
      <c r="VCH24" s="239"/>
      <c r="VCI24" s="239"/>
      <c r="VCJ24" s="239"/>
      <c r="VCK24" s="239"/>
      <c r="VCL24" s="239"/>
      <c r="VCM24" s="239"/>
      <c r="VCN24" s="239"/>
      <c r="VCO24" s="239"/>
      <c r="VCP24" s="239"/>
      <c r="VCQ24" s="239"/>
      <c r="VCR24" s="239"/>
      <c r="VCS24" s="239"/>
      <c r="VCT24" s="239"/>
      <c r="VCU24" s="239"/>
      <c r="VCV24" s="239"/>
      <c r="VCW24" s="239"/>
      <c r="VCX24" s="239"/>
      <c r="VCY24" s="239"/>
      <c r="VCZ24" s="239"/>
      <c r="VDA24" s="239"/>
      <c r="VDB24" s="239"/>
      <c r="VDC24" s="239"/>
      <c r="VDD24" s="239"/>
      <c r="VDE24" s="239"/>
      <c r="VDF24" s="239"/>
      <c r="VDG24" s="239"/>
      <c r="VDH24" s="239"/>
      <c r="VDI24" s="239"/>
      <c r="VDJ24" s="239"/>
      <c r="VDK24" s="239"/>
      <c r="VDL24" s="239"/>
      <c r="VDM24" s="239"/>
      <c r="VDN24" s="239"/>
      <c r="VDO24" s="239"/>
      <c r="VDP24" s="239"/>
      <c r="VDQ24" s="239"/>
      <c r="VDR24" s="239"/>
      <c r="VDS24" s="239"/>
      <c r="VDT24" s="239"/>
      <c r="VDU24" s="239"/>
      <c r="VDV24" s="239"/>
      <c r="VDW24" s="239"/>
      <c r="VDX24" s="239"/>
      <c r="VDY24" s="239"/>
      <c r="VDZ24" s="239"/>
      <c r="VEA24" s="239"/>
      <c r="VEB24" s="239"/>
      <c r="VEC24" s="239"/>
      <c r="VED24" s="239"/>
      <c r="VEE24" s="239"/>
      <c r="VEF24" s="239"/>
      <c r="VEG24" s="239"/>
      <c r="VEH24" s="239"/>
      <c r="VEI24" s="239"/>
      <c r="VEJ24" s="239"/>
      <c r="VEK24" s="239"/>
      <c r="VEL24" s="239"/>
      <c r="VEM24" s="239"/>
      <c r="VEN24" s="239"/>
      <c r="VEO24" s="239"/>
      <c r="VEP24" s="239"/>
      <c r="VEQ24" s="239"/>
      <c r="VER24" s="239"/>
      <c r="VES24" s="239"/>
      <c r="VET24" s="239"/>
      <c r="VEU24" s="239"/>
      <c r="VEV24" s="239"/>
      <c r="VEW24" s="239"/>
      <c r="VEX24" s="239"/>
      <c r="VEY24" s="239"/>
      <c r="VEZ24" s="239"/>
      <c r="VFA24" s="239"/>
      <c r="VFB24" s="239"/>
      <c r="VFC24" s="239"/>
      <c r="VFD24" s="239"/>
      <c r="VFE24" s="239"/>
      <c r="VFF24" s="239"/>
      <c r="VFG24" s="239"/>
      <c r="VFH24" s="239"/>
      <c r="VFI24" s="239"/>
      <c r="VFJ24" s="239"/>
      <c r="VFK24" s="239"/>
      <c r="VFL24" s="239"/>
      <c r="VFM24" s="239"/>
      <c r="VFN24" s="239"/>
      <c r="VFO24" s="239"/>
      <c r="VFP24" s="239"/>
      <c r="VFQ24" s="239"/>
      <c r="VFR24" s="239"/>
      <c r="VFS24" s="239"/>
      <c r="VFT24" s="239"/>
      <c r="VFU24" s="239"/>
      <c r="VFV24" s="239"/>
      <c r="VFW24" s="239"/>
      <c r="VFX24" s="239"/>
      <c r="VFY24" s="239"/>
      <c r="VFZ24" s="239"/>
      <c r="VGA24" s="239"/>
      <c r="VGB24" s="239"/>
      <c r="VGC24" s="239"/>
      <c r="VGD24" s="239"/>
      <c r="VGE24" s="239"/>
      <c r="VGF24" s="239"/>
      <c r="VGG24" s="239"/>
      <c r="VGH24" s="239"/>
      <c r="VGI24" s="239"/>
      <c r="VGJ24" s="239"/>
      <c r="VGK24" s="239"/>
      <c r="VGL24" s="239"/>
      <c r="VGM24" s="239"/>
      <c r="VGN24" s="239"/>
      <c r="VGO24" s="239"/>
      <c r="VGP24" s="239"/>
      <c r="VGQ24" s="239"/>
      <c r="VGR24" s="239"/>
      <c r="VGS24" s="239"/>
      <c r="VGT24" s="239"/>
      <c r="VGU24" s="239"/>
      <c r="VGV24" s="239"/>
      <c r="VGW24" s="239"/>
      <c r="VGX24" s="239"/>
      <c r="VGY24" s="239"/>
      <c r="VGZ24" s="239"/>
      <c r="VHA24" s="239"/>
      <c r="VHB24" s="239"/>
      <c r="VHC24" s="239"/>
      <c r="VHD24" s="239"/>
      <c r="VHE24" s="239"/>
      <c r="VHF24" s="239"/>
      <c r="VHG24" s="239"/>
      <c r="VHH24" s="239"/>
      <c r="VHI24" s="239"/>
      <c r="VHJ24" s="239"/>
      <c r="VHK24" s="239"/>
      <c r="VHL24" s="239"/>
      <c r="VHM24" s="239"/>
      <c r="VHN24" s="239"/>
      <c r="VHO24" s="239"/>
      <c r="VHP24" s="239"/>
      <c r="VHQ24" s="239"/>
      <c r="VHR24" s="239"/>
      <c r="VHS24" s="239"/>
      <c r="VHT24" s="239"/>
      <c r="VHU24" s="239"/>
      <c r="VHV24" s="239"/>
      <c r="VHW24" s="239"/>
      <c r="VHX24" s="239"/>
      <c r="VHY24" s="239"/>
      <c r="VHZ24" s="239"/>
      <c r="VIA24" s="239"/>
      <c r="VIB24" s="239"/>
      <c r="VIC24" s="239"/>
      <c r="VID24" s="239"/>
      <c r="VIE24" s="239"/>
      <c r="VIF24" s="239"/>
      <c r="VIG24" s="239"/>
      <c r="VIH24" s="239"/>
      <c r="VII24" s="239"/>
      <c r="VIJ24" s="239"/>
      <c r="VIK24" s="239"/>
      <c r="VIL24" s="239"/>
      <c r="VIM24" s="239"/>
      <c r="VIN24" s="239"/>
      <c r="VIO24" s="239"/>
      <c r="VIP24" s="239"/>
      <c r="VIQ24" s="239"/>
      <c r="VIR24" s="239"/>
      <c r="VIS24" s="239"/>
      <c r="VIT24" s="239"/>
      <c r="VIU24" s="239"/>
      <c r="VIV24" s="239"/>
      <c r="VIW24" s="239"/>
      <c r="VIX24" s="239"/>
      <c r="VIY24" s="239"/>
      <c r="VIZ24" s="239"/>
      <c r="VJA24" s="239"/>
      <c r="VJB24" s="239"/>
      <c r="VJC24" s="239"/>
      <c r="VJD24" s="239"/>
      <c r="VJE24" s="239"/>
      <c r="VJF24" s="239"/>
      <c r="VJG24" s="239"/>
      <c r="VJH24" s="239"/>
      <c r="VJI24" s="239"/>
      <c r="VJJ24" s="239"/>
      <c r="VJK24" s="239"/>
      <c r="VJL24" s="239"/>
      <c r="VJM24" s="239"/>
      <c r="VJN24" s="239"/>
      <c r="VJO24" s="239"/>
      <c r="VJP24" s="239"/>
      <c r="VJQ24" s="239"/>
      <c r="VJR24" s="239"/>
      <c r="VJS24" s="239"/>
      <c r="VJT24" s="239"/>
      <c r="VJU24" s="239"/>
      <c r="VJV24" s="239"/>
      <c r="VJW24" s="239"/>
      <c r="VJX24" s="239"/>
      <c r="VJY24" s="239"/>
      <c r="VJZ24" s="239"/>
      <c r="VKA24" s="239"/>
      <c r="VKB24" s="239"/>
      <c r="VKC24" s="239"/>
      <c r="VKD24" s="239"/>
      <c r="VKE24" s="239"/>
      <c r="VKF24" s="239"/>
      <c r="VKG24" s="239"/>
      <c r="VKH24" s="239"/>
      <c r="VKI24" s="239"/>
      <c r="VKJ24" s="239"/>
      <c r="VKK24" s="239"/>
      <c r="VKL24" s="239"/>
      <c r="VKM24" s="239"/>
      <c r="VKN24" s="239"/>
      <c r="VKO24" s="239"/>
      <c r="VKP24" s="239"/>
      <c r="VKQ24" s="239"/>
      <c r="VKR24" s="239"/>
      <c r="VKS24" s="239"/>
      <c r="VKT24" s="239"/>
      <c r="VKU24" s="239"/>
      <c r="VKV24" s="239"/>
      <c r="VKW24" s="239"/>
      <c r="VKX24" s="239"/>
      <c r="VKY24" s="239"/>
      <c r="VKZ24" s="239"/>
      <c r="VLA24" s="239"/>
      <c r="VLB24" s="239"/>
      <c r="VLC24" s="239"/>
      <c r="VLD24" s="239"/>
      <c r="VLE24" s="239"/>
      <c r="VLF24" s="239"/>
      <c r="VLG24" s="239"/>
      <c r="VLH24" s="239"/>
      <c r="VLI24" s="239"/>
      <c r="VLJ24" s="239"/>
      <c r="VLK24" s="239"/>
      <c r="VLL24" s="239"/>
      <c r="VLM24" s="239"/>
      <c r="VLN24" s="239"/>
      <c r="VLO24" s="239"/>
      <c r="VLP24" s="239"/>
      <c r="VLQ24" s="239"/>
      <c r="VLR24" s="239"/>
      <c r="VLS24" s="239"/>
      <c r="VLT24" s="239"/>
      <c r="VLU24" s="239"/>
      <c r="VLV24" s="239"/>
      <c r="VLW24" s="239"/>
      <c r="VLX24" s="239"/>
      <c r="VLY24" s="239"/>
      <c r="VLZ24" s="239"/>
      <c r="VMA24" s="239"/>
      <c r="VMB24" s="239"/>
      <c r="VMC24" s="239"/>
      <c r="VMD24" s="239"/>
      <c r="VME24" s="239"/>
      <c r="VMF24" s="239"/>
      <c r="VMG24" s="239"/>
      <c r="VMH24" s="239"/>
      <c r="VMI24" s="239"/>
      <c r="VMJ24" s="239"/>
      <c r="VMK24" s="239"/>
      <c r="VML24" s="239"/>
      <c r="VMM24" s="239"/>
      <c r="VMN24" s="239"/>
      <c r="VMO24" s="239"/>
      <c r="VMP24" s="239"/>
      <c r="VMQ24" s="239"/>
      <c r="VMR24" s="239"/>
      <c r="VMS24" s="239"/>
      <c r="VMT24" s="239"/>
      <c r="VMU24" s="239"/>
      <c r="VMV24" s="239"/>
      <c r="VMW24" s="239"/>
      <c r="VMX24" s="239"/>
      <c r="VMY24" s="239"/>
      <c r="VMZ24" s="239"/>
      <c r="VNA24" s="239"/>
      <c r="VNB24" s="239"/>
      <c r="VNC24" s="239"/>
      <c r="VND24" s="239"/>
      <c r="VNE24" s="239"/>
      <c r="VNF24" s="239"/>
      <c r="VNG24" s="239"/>
      <c r="VNH24" s="239"/>
      <c r="VNI24" s="239"/>
      <c r="VNJ24" s="239"/>
      <c r="VNK24" s="239"/>
      <c r="VNL24" s="239"/>
      <c r="VNM24" s="239"/>
      <c r="VNN24" s="239"/>
      <c r="VNO24" s="239"/>
      <c r="VNP24" s="239"/>
      <c r="VNQ24" s="239"/>
      <c r="VNR24" s="239"/>
      <c r="VNS24" s="239"/>
      <c r="VNT24" s="239"/>
      <c r="VNU24" s="239"/>
      <c r="VNV24" s="239"/>
      <c r="VNW24" s="239"/>
      <c r="VNX24" s="239"/>
      <c r="VNY24" s="239"/>
      <c r="VNZ24" s="239"/>
      <c r="VOA24" s="239"/>
      <c r="VOB24" s="239"/>
      <c r="VOC24" s="239"/>
      <c r="VOD24" s="239"/>
      <c r="VOE24" s="239"/>
      <c r="VOF24" s="239"/>
      <c r="VOG24" s="239"/>
      <c r="VOH24" s="239"/>
      <c r="VOI24" s="239"/>
      <c r="VOJ24" s="239"/>
      <c r="VOK24" s="239"/>
      <c r="VOL24" s="239"/>
      <c r="VOM24" s="239"/>
      <c r="VON24" s="239"/>
      <c r="VOO24" s="239"/>
      <c r="VOP24" s="239"/>
      <c r="VOQ24" s="239"/>
      <c r="VOR24" s="239"/>
      <c r="VOS24" s="239"/>
      <c r="VOT24" s="239"/>
      <c r="VOU24" s="239"/>
      <c r="VOV24" s="239"/>
      <c r="VOW24" s="239"/>
      <c r="VOX24" s="239"/>
      <c r="VOY24" s="239"/>
      <c r="VOZ24" s="239"/>
      <c r="VPA24" s="239"/>
      <c r="VPB24" s="239"/>
      <c r="VPC24" s="239"/>
      <c r="VPD24" s="239"/>
      <c r="VPE24" s="239"/>
      <c r="VPF24" s="239"/>
      <c r="VPG24" s="239"/>
      <c r="VPH24" s="239"/>
      <c r="VPI24" s="239"/>
      <c r="VPJ24" s="239"/>
      <c r="VPK24" s="239"/>
      <c r="VPL24" s="239"/>
      <c r="VPM24" s="239"/>
      <c r="VPN24" s="239"/>
      <c r="VPO24" s="239"/>
      <c r="VPP24" s="239"/>
      <c r="VPQ24" s="239"/>
      <c r="VPR24" s="239"/>
      <c r="VPS24" s="239"/>
      <c r="VPT24" s="239"/>
      <c r="VPU24" s="239"/>
      <c r="VPV24" s="239"/>
      <c r="VPW24" s="239"/>
      <c r="VPX24" s="239"/>
      <c r="VPY24" s="239"/>
      <c r="VPZ24" s="239"/>
      <c r="VQA24" s="239"/>
      <c r="VQB24" s="239"/>
      <c r="VQC24" s="239"/>
      <c r="VQD24" s="239"/>
      <c r="VQE24" s="239"/>
      <c r="VQF24" s="239"/>
      <c r="VQG24" s="239"/>
      <c r="VQH24" s="239"/>
      <c r="VQI24" s="239"/>
      <c r="VQJ24" s="239"/>
      <c r="VQK24" s="239"/>
      <c r="VQL24" s="239"/>
      <c r="VQM24" s="239"/>
      <c r="VQN24" s="239"/>
      <c r="VQO24" s="239"/>
      <c r="VQP24" s="239"/>
      <c r="VQQ24" s="239"/>
      <c r="VQR24" s="239"/>
      <c r="VQS24" s="239"/>
      <c r="VQT24" s="239"/>
      <c r="VQU24" s="239"/>
      <c r="VQV24" s="239"/>
      <c r="VQW24" s="239"/>
      <c r="VQX24" s="239"/>
      <c r="VQY24" s="239"/>
      <c r="VQZ24" s="239"/>
      <c r="VRA24" s="239"/>
      <c r="VRB24" s="239"/>
      <c r="VRC24" s="239"/>
      <c r="VRD24" s="239"/>
      <c r="VRE24" s="239"/>
      <c r="VRF24" s="239"/>
      <c r="VRG24" s="239"/>
      <c r="VRH24" s="239"/>
      <c r="VRI24" s="239"/>
      <c r="VRJ24" s="239"/>
      <c r="VRK24" s="239"/>
      <c r="VRL24" s="239"/>
      <c r="VRM24" s="239"/>
      <c r="VRN24" s="239"/>
      <c r="VRO24" s="239"/>
      <c r="VRP24" s="239"/>
      <c r="VRQ24" s="239"/>
      <c r="VRR24" s="239"/>
      <c r="VRS24" s="239"/>
      <c r="VRT24" s="239"/>
      <c r="VRU24" s="239"/>
      <c r="VRV24" s="239"/>
      <c r="VRW24" s="239"/>
      <c r="VRX24" s="239"/>
      <c r="VRY24" s="239"/>
      <c r="VRZ24" s="239"/>
      <c r="VSA24" s="239"/>
      <c r="VSB24" s="239"/>
      <c r="VSC24" s="239"/>
      <c r="VSD24" s="239"/>
      <c r="VSE24" s="239"/>
      <c r="VSF24" s="239"/>
      <c r="VSG24" s="239"/>
      <c r="VSH24" s="239"/>
      <c r="VSI24" s="239"/>
      <c r="VSJ24" s="239"/>
      <c r="VSK24" s="239"/>
      <c r="VSL24" s="239"/>
      <c r="VSM24" s="239"/>
      <c r="VSN24" s="239"/>
      <c r="VSO24" s="239"/>
      <c r="VSP24" s="239"/>
      <c r="VSQ24" s="239"/>
      <c r="VSR24" s="239"/>
      <c r="VSS24" s="239"/>
      <c r="VST24" s="239"/>
      <c r="VSU24" s="239"/>
      <c r="VSV24" s="239"/>
      <c r="VSW24" s="239"/>
      <c r="VSX24" s="239"/>
      <c r="VSY24" s="239"/>
      <c r="VSZ24" s="239"/>
      <c r="VTA24" s="239"/>
      <c r="VTB24" s="239"/>
      <c r="VTC24" s="239"/>
      <c r="VTD24" s="239"/>
      <c r="VTE24" s="239"/>
      <c r="VTF24" s="239"/>
      <c r="VTG24" s="239"/>
      <c r="VTH24" s="239"/>
      <c r="VTI24" s="239"/>
      <c r="VTJ24" s="239"/>
      <c r="VTK24" s="239"/>
      <c r="VTL24" s="239"/>
      <c r="VTM24" s="239"/>
      <c r="VTN24" s="239"/>
      <c r="VTO24" s="239"/>
      <c r="VTP24" s="239"/>
      <c r="VTQ24" s="239"/>
      <c r="VTR24" s="239"/>
      <c r="VTS24" s="239"/>
      <c r="VTT24" s="239"/>
      <c r="VTU24" s="239"/>
      <c r="VTV24" s="239"/>
      <c r="VTW24" s="239"/>
      <c r="VTX24" s="239"/>
      <c r="VTY24" s="239"/>
      <c r="VTZ24" s="239"/>
      <c r="VUA24" s="239"/>
      <c r="VUB24" s="239"/>
      <c r="VUC24" s="239"/>
      <c r="VUD24" s="239"/>
      <c r="VUE24" s="239"/>
      <c r="VUF24" s="239"/>
      <c r="VUG24" s="239"/>
      <c r="VUH24" s="239"/>
      <c r="VUI24" s="239"/>
      <c r="VUJ24" s="239"/>
      <c r="VUK24" s="239"/>
      <c r="VUL24" s="239"/>
      <c r="VUM24" s="239"/>
      <c r="VUN24" s="239"/>
      <c r="VUO24" s="239"/>
      <c r="VUP24" s="239"/>
      <c r="VUQ24" s="239"/>
      <c r="VUR24" s="239"/>
      <c r="VUS24" s="239"/>
      <c r="VUT24" s="239"/>
      <c r="VUU24" s="239"/>
      <c r="VUV24" s="239"/>
      <c r="VUW24" s="239"/>
      <c r="VUX24" s="239"/>
      <c r="VUY24" s="239"/>
      <c r="VUZ24" s="239"/>
      <c r="VVA24" s="239"/>
      <c r="VVB24" s="239"/>
      <c r="VVC24" s="239"/>
      <c r="VVD24" s="239"/>
      <c r="VVE24" s="239"/>
      <c r="VVF24" s="239"/>
      <c r="VVG24" s="239"/>
      <c r="VVH24" s="239"/>
      <c r="VVI24" s="239"/>
      <c r="VVJ24" s="239"/>
      <c r="VVK24" s="239"/>
      <c r="VVL24" s="239"/>
      <c r="VVM24" s="239"/>
      <c r="VVN24" s="239"/>
      <c r="VVO24" s="239"/>
      <c r="VVP24" s="239"/>
      <c r="VVQ24" s="239"/>
      <c r="VVR24" s="239"/>
      <c r="VVS24" s="239"/>
      <c r="VVT24" s="239"/>
      <c r="VVU24" s="239"/>
      <c r="VVV24" s="239"/>
      <c r="VVW24" s="239"/>
      <c r="VVX24" s="239"/>
      <c r="VVY24" s="239"/>
      <c r="VVZ24" s="239"/>
      <c r="VWA24" s="239"/>
      <c r="VWB24" s="239"/>
      <c r="VWC24" s="239"/>
      <c r="VWD24" s="239"/>
      <c r="VWE24" s="239"/>
      <c r="VWF24" s="239"/>
      <c r="VWG24" s="239"/>
      <c r="VWH24" s="239"/>
      <c r="VWI24" s="239"/>
      <c r="VWJ24" s="239"/>
      <c r="VWK24" s="239"/>
      <c r="VWL24" s="239"/>
      <c r="VWM24" s="239"/>
      <c r="VWN24" s="239"/>
      <c r="VWO24" s="239"/>
      <c r="VWP24" s="239"/>
      <c r="VWQ24" s="239"/>
      <c r="VWR24" s="239"/>
      <c r="VWS24" s="239"/>
      <c r="VWT24" s="239"/>
      <c r="VWU24" s="239"/>
      <c r="VWV24" s="239"/>
      <c r="VWW24" s="239"/>
      <c r="VWX24" s="239"/>
      <c r="VWY24" s="239"/>
      <c r="VWZ24" s="239"/>
      <c r="VXA24" s="239"/>
      <c r="VXB24" s="239"/>
      <c r="VXC24" s="239"/>
      <c r="VXD24" s="239"/>
      <c r="VXE24" s="239"/>
      <c r="VXF24" s="239"/>
      <c r="VXG24" s="239"/>
      <c r="VXH24" s="239"/>
      <c r="VXI24" s="239"/>
      <c r="VXJ24" s="239"/>
      <c r="VXK24" s="239"/>
      <c r="VXL24" s="239"/>
      <c r="VXM24" s="239"/>
      <c r="VXN24" s="239"/>
      <c r="VXO24" s="239"/>
      <c r="VXP24" s="239"/>
      <c r="VXQ24" s="239"/>
      <c r="VXR24" s="239"/>
      <c r="VXS24" s="239"/>
      <c r="VXT24" s="239"/>
      <c r="VXU24" s="239"/>
      <c r="VXV24" s="239"/>
      <c r="VXW24" s="239"/>
      <c r="VXX24" s="239"/>
      <c r="VXY24" s="239"/>
      <c r="VXZ24" s="239"/>
      <c r="VYA24" s="239"/>
      <c r="VYB24" s="239"/>
      <c r="VYC24" s="239"/>
      <c r="VYD24" s="239"/>
      <c r="VYE24" s="239"/>
      <c r="VYF24" s="239"/>
      <c r="VYG24" s="239"/>
      <c r="VYH24" s="239"/>
      <c r="VYI24" s="239"/>
      <c r="VYJ24" s="239"/>
      <c r="VYK24" s="239"/>
      <c r="VYL24" s="239"/>
      <c r="VYM24" s="239"/>
      <c r="VYN24" s="239"/>
      <c r="VYO24" s="239"/>
      <c r="VYP24" s="239"/>
      <c r="VYQ24" s="239"/>
      <c r="VYR24" s="239"/>
      <c r="VYS24" s="239"/>
      <c r="VYT24" s="239"/>
      <c r="VYU24" s="239"/>
      <c r="VYV24" s="239"/>
      <c r="VYW24" s="239"/>
      <c r="VYX24" s="239"/>
      <c r="VYY24" s="239"/>
      <c r="VYZ24" s="239"/>
      <c r="VZA24" s="239"/>
      <c r="VZB24" s="239"/>
      <c r="VZC24" s="239"/>
      <c r="VZD24" s="239"/>
      <c r="VZE24" s="239"/>
      <c r="VZF24" s="239"/>
      <c r="VZG24" s="239"/>
      <c r="VZH24" s="239"/>
      <c r="VZI24" s="239"/>
      <c r="VZJ24" s="239"/>
      <c r="VZK24" s="239"/>
      <c r="VZL24" s="239"/>
      <c r="VZM24" s="239"/>
      <c r="VZN24" s="239"/>
      <c r="VZO24" s="239"/>
      <c r="VZP24" s="239"/>
      <c r="VZQ24" s="239"/>
      <c r="VZR24" s="239"/>
      <c r="VZS24" s="239"/>
      <c r="VZT24" s="239"/>
      <c r="VZU24" s="239"/>
      <c r="VZV24" s="239"/>
      <c r="VZW24" s="239"/>
      <c r="VZX24" s="239"/>
      <c r="VZY24" s="239"/>
      <c r="VZZ24" s="239"/>
      <c r="WAA24" s="239"/>
      <c r="WAB24" s="239"/>
      <c r="WAC24" s="239"/>
      <c r="WAD24" s="239"/>
      <c r="WAE24" s="239"/>
      <c r="WAF24" s="239"/>
      <c r="WAG24" s="239"/>
      <c r="WAH24" s="239"/>
      <c r="WAI24" s="239"/>
      <c r="WAJ24" s="239"/>
      <c r="WAK24" s="239"/>
      <c r="WAL24" s="239"/>
      <c r="WAM24" s="239"/>
      <c r="WAN24" s="239"/>
      <c r="WAO24" s="239"/>
      <c r="WAP24" s="239"/>
      <c r="WAQ24" s="239"/>
      <c r="WAR24" s="239"/>
      <c r="WAS24" s="239"/>
      <c r="WAT24" s="239"/>
      <c r="WAU24" s="239"/>
      <c r="WAV24" s="239"/>
      <c r="WAW24" s="239"/>
      <c r="WAX24" s="239"/>
      <c r="WAY24" s="239"/>
      <c r="WAZ24" s="239"/>
      <c r="WBA24" s="239"/>
      <c r="WBB24" s="239"/>
      <c r="WBC24" s="239"/>
      <c r="WBD24" s="239"/>
      <c r="WBE24" s="239"/>
      <c r="WBF24" s="239"/>
      <c r="WBG24" s="239"/>
      <c r="WBH24" s="239"/>
      <c r="WBI24" s="239"/>
      <c r="WBJ24" s="239"/>
      <c r="WBK24" s="239"/>
      <c r="WBL24" s="239"/>
      <c r="WBM24" s="239"/>
      <c r="WBN24" s="239"/>
      <c r="WBO24" s="239"/>
      <c r="WBP24" s="239"/>
      <c r="WBQ24" s="239"/>
      <c r="WBR24" s="239"/>
      <c r="WBS24" s="239"/>
      <c r="WBT24" s="239"/>
      <c r="WBU24" s="239"/>
      <c r="WBV24" s="239"/>
      <c r="WBW24" s="239"/>
      <c r="WBX24" s="239"/>
      <c r="WBY24" s="239"/>
      <c r="WBZ24" s="239"/>
      <c r="WCA24" s="239"/>
      <c r="WCB24" s="239"/>
      <c r="WCC24" s="239"/>
      <c r="WCD24" s="239"/>
      <c r="WCE24" s="239"/>
      <c r="WCF24" s="239"/>
      <c r="WCG24" s="239"/>
      <c r="WCH24" s="239"/>
      <c r="WCI24" s="239"/>
      <c r="WCJ24" s="239"/>
      <c r="WCK24" s="239"/>
      <c r="WCL24" s="239"/>
      <c r="WCM24" s="239"/>
      <c r="WCN24" s="239"/>
      <c r="WCO24" s="239"/>
      <c r="WCP24" s="239"/>
      <c r="WCQ24" s="239"/>
      <c r="WCR24" s="239"/>
      <c r="WCS24" s="239"/>
      <c r="WCT24" s="239"/>
      <c r="WCU24" s="239"/>
      <c r="WCV24" s="239"/>
      <c r="WCW24" s="239"/>
      <c r="WCX24" s="239"/>
      <c r="WCY24" s="239"/>
      <c r="WCZ24" s="239"/>
      <c r="WDA24" s="239"/>
      <c r="WDB24" s="239"/>
      <c r="WDC24" s="239"/>
      <c r="WDD24" s="239"/>
      <c r="WDE24" s="239"/>
      <c r="WDF24" s="239"/>
      <c r="WDG24" s="239"/>
      <c r="WDH24" s="239"/>
      <c r="WDI24" s="239"/>
      <c r="WDJ24" s="239"/>
      <c r="WDK24" s="239"/>
      <c r="WDL24" s="239"/>
      <c r="WDM24" s="239"/>
      <c r="WDN24" s="239"/>
      <c r="WDO24" s="239"/>
      <c r="WDP24" s="239"/>
      <c r="WDQ24" s="239"/>
      <c r="WDR24" s="239"/>
      <c r="WDS24" s="239"/>
      <c r="WDT24" s="239"/>
      <c r="WDU24" s="239"/>
      <c r="WDV24" s="239"/>
      <c r="WDW24" s="239"/>
      <c r="WDX24" s="239"/>
      <c r="WDY24" s="239"/>
      <c r="WDZ24" s="239"/>
      <c r="WEA24" s="239"/>
      <c r="WEB24" s="239"/>
      <c r="WEC24" s="239"/>
      <c r="WED24" s="239"/>
      <c r="WEE24" s="239"/>
      <c r="WEF24" s="239"/>
      <c r="WEG24" s="239"/>
      <c r="WEH24" s="239"/>
      <c r="WEI24" s="239"/>
      <c r="WEJ24" s="239"/>
      <c r="WEK24" s="239"/>
      <c r="WEL24" s="239"/>
      <c r="WEM24" s="239"/>
      <c r="WEN24" s="239"/>
      <c r="WEO24" s="239"/>
      <c r="WEP24" s="239"/>
      <c r="WEQ24" s="239"/>
      <c r="WER24" s="239"/>
      <c r="WES24" s="239"/>
      <c r="WET24" s="239"/>
      <c r="WEU24" s="239"/>
      <c r="WEV24" s="239"/>
      <c r="WEW24" s="239"/>
      <c r="WEX24" s="239"/>
      <c r="WEY24" s="239"/>
      <c r="WEZ24" s="239"/>
      <c r="WFA24" s="239"/>
      <c r="WFB24" s="239"/>
      <c r="WFC24" s="239"/>
      <c r="WFD24" s="239"/>
      <c r="WFE24" s="239"/>
      <c r="WFF24" s="239"/>
      <c r="WFG24" s="239"/>
      <c r="WFH24" s="239"/>
      <c r="WFI24" s="239"/>
      <c r="WFJ24" s="239"/>
      <c r="WFK24" s="239"/>
      <c r="WFL24" s="239"/>
      <c r="WFM24" s="239"/>
      <c r="WFN24" s="239"/>
      <c r="WFO24" s="239"/>
      <c r="WFP24" s="239"/>
      <c r="WFQ24" s="239"/>
      <c r="WFR24" s="239"/>
      <c r="WFS24" s="239"/>
      <c r="WFT24" s="239"/>
      <c r="WFU24" s="239"/>
      <c r="WFV24" s="239"/>
      <c r="WFW24" s="239"/>
      <c r="WFX24" s="239"/>
      <c r="WFY24" s="239"/>
      <c r="WFZ24" s="239"/>
      <c r="WGA24" s="239"/>
      <c r="WGB24" s="239"/>
      <c r="WGC24" s="239"/>
      <c r="WGD24" s="239"/>
      <c r="WGE24" s="239"/>
      <c r="WGF24" s="239"/>
      <c r="WGG24" s="239"/>
      <c r="WGH24" s="239"/>
      <c r="WGI24" s="239"/>
      <c r="WGJ24" s="239"/>
      <c r="WGK24" s="239"/>
      <c r="WGL24" s="239"/>
      <c r="WGM24" s="239"/>
      <c r="WGN24" s="239"/>
      <c r="WGO24" s="239"/>
      <c r="WGP24" s="239"/>
      <c r="WGQ24" s="239"/>
      <c r="WGR24" s="239"/>
      <c r="WGS24" s="239"/>
      <c r="WGT24" s="239"/>
      <c r="WGU24" s="239"/>
      <c r="WGV24" s="239"/>
      <c r="WGW24" s="239"/>
      <c r="WGX24" s="239"/>
      <c r="WGY24" s="239"/>
      <c r="WGZ24" s="239"/>
      <c r="WHA24" s="239"/>
      <c r="WHB24" s="239"/>
      <c r="WHC24" s="239"/>
      <c r="WHD24" s="239"/>
      <c r="WHE24" s="239"/>
      <c r="WHF24" s="239"/>
      <c r="WHG24" s="239"/>
      <c r="WHH24" s="239"/>
      <c r="WHI24" s="239"/>
      <c r="WHJ24" s="239"/>
      <c r="WHK24" s="239"/>
      <c r="WHL24" s="239"/>
      <c r="WHM24" s="239"/>
      <c r="WHN24" s="239"/>
      <c r="WHO24" s="239"/>
      <c r="WHP24" s="239"/>
      <c r="WHQ24" s="239"/>
      <c r="WHR24" s="239"/>
      <c r="WHS24" s="239"/>
      <c r="WHT24" s="239"/>
      <c r="WHU24" s="239"/>
      <c r="WHV24" s="239"/>
      <c r="WHW24" s="239"/>
      <c r="WHX24" s="239"/>
      <c r="WHY24" s="239"/>
      <c r="WHZ24" s="239"/>
      <c r="WIA24" s="239"/>
      <c r="WIB24" s="239"/>
      <c r="WIC24" s="239"/>
      <c r="WID24" s="239"/>
      <c r="WIE24" s="239"/>
      <c r="WIF24" s="239"/>
      <c r="WIG24" s="239"/>
      <c r="WIH24" s="239"/>
      <c r="WII24" s="239"/>
      <c r="WIJ24" s="239"/>
      <c r="WIK24" s="239"/>
      <c r="WIL24" s="239"/>
      <c r="WIM24" s="239"/>
      <c r="WIN24" s="239"/>
      <c r="WIO24" s="239"/>
      <c r="WIP24" s="239"/>
      <c r="WIQ24" s="239"/>
      <c r="WIR24" s="239"/>
      <c r="WIS24" s="239"/>
      <c r="WIT24" s="239"/>
      <c r="WIU24" s="239"/>
      <c r="WIV24" s="239"/>
      <c r="WIW24" s="239"/>
      <c r="WIX24" s="239"/>
      <c r="WIY24" s="239"/>
      <c r="WIZ24" s="239"/>
      <c r="WJA24" s="239"/>
      <c r="WJB24" s="239"/>
      <c r="WJC24" s="239"/>
      <c r="WJD24" s="239"/>
      <c r="WJE24" s="239"/>
      <c r="WJF24" s="239"/>
      <c r="WJG24" s="239"/>
      <c r="WJH24" s="239"/>
      <c r="WJI24" s="239"/>
      <c r="WJJ24" s="239"/>
      <c r="WJK24" s="239"/>
      <c r="WJL24" s="239"/>
      <c r="WJM24" s="239"/>
      <c r="WJN24" s="239"/>
      <c r="WJO24" s="239"/>
      <c r="WJP24" s="239"/>
      <c r="WJQ24" s="239"/>
      <c r="WJR24" s="239"/>
      <c r="WJS24" s="239"/>
      <c r="WJT24" s="239"/>
      <c r="WJU24" s="239"/>
      <c r="WJV24" s="239"/>
      <c r="WJW24" s="239"/>
      <c r="WJX24" s="239"/>
      <c r="WJY24" s="239"/>
      <c r="WJZ24" s="239"/>
      <c r="WKA24" s="239"/>
      <c r="WKB24" s="239"/>
      <c r="WKC24" s="239"/>
      <c r="WKD24" s="239"/>
      <c r="WKE24" s="239"/>
      <c r="WKF24" s="239"/>
      <c r="WKG24" s="239"/>
      <c r="WKH24" s="239"/>
      <c r="WKI24" s="239"/>
      <c r="WKJ24" s="239"/>
      <c r="WKK24" s="239"/>
      <c r="WKL24" s="239"/>
      <c r="WKM24" s="239"/>
      <c r="WKN24" s="239"/>
      <c r="WKO24" s="239"/>
      <c r="WKP24" s="239"/>
      <c r="WKQ24" s="239"/>
      <c r="WKR24" s="239"/>
      <c r="WKS24" s="239"/>
      <c r="WKT24" s="239"/>
      <c r="WKU24" s="239"/>
      <c r="WKV24" s="239"/>
      <c r="WKW24" s="239"/>
      <c r="WKX24" s="239"/>
      <c r="WKY24" s="239"/>
      <c r="WKZ24" s="239"/>
      <c r="WLA24" s="239"/>
      <c r="WLB24" s="239"/>
      <c r="WLC24" s="239"/>
      <c r="WLD24" s="239"/>
      <c r="WLE24" s="239"/>
      <c r="WLF24" s="239"/>
      <c r="WLG24" s="239"/>
      <c r="WLH24" s="239"/>
      <c r="WLI24" s="239"/>
      <c r="WLJ24" s="239"/>
      <c r="WLK24" s="239"/>
      <c r="WLL24" s="239"/>
      <c r="WLM24" s="239"/>
      <c r="WLN24" s="239"/>
      <c r="WLO24" s="239"/>
      <c r="WLP24" s="239"/>
      <c r="WLQ24" s="239"/>
      <c r="WLR24" s="239"/>
      <c r="WLS24" s="239"/>
      <c r="WLT24" s="239"/>
      <c r="WLU24" s="239"/>
      <c r="WLV24" s="239"/>
      <c r="WLW24" s="239"/>
      <c r="WLX24" s="239"/>
      <c r="WLY24" s="239"/>
      <c r="WLZ24" s="239"/>
      <c r="WMA24" s="239"/>
      <c r="WMB24" s="239"/>
      <c r="WMC24" s="239"/>
      <c r="WMD24" s="239"/>
      <c r="WME24" s="239"/>
      <c r="WMF24" s="239"/>
      <c r="WMG24" s="239"/>
      <c r="WMH24" s="239"/>
      <c r="WMI24" s="239"/>
      <c r="WMJ24" s="239"/>
      <c r="WMK24" s="239"/>
      <c r="WML24" s="239"/>
      <c r="WMM24" s="239"/>
      <c r="WMN24" s="239"/>
      <c r="WMO24" s="239"/>
      <c r="WMP24" s="239"/>
      <c r="WMQ24" s="239"/>
      <c r="WMR24" s="239"/>
      <c r="WMS24" s="239"/>
      <c r="WMT24" s="239"/>
      <c r="WMU24" s="239"/>
      <c r="WMV24" s="239"/>
      <c r="WMW24" s="239"/>
      <c r="WMX24" s="239"/>
      <c r="WMY24" s="239"/>
      <c r="WMZ24" s="239"/>
      <c r="WNA24" s="239"/>
      <c r="WNB24" s="239"/>
      <c r="WNC24" s="239"/>
      <c r="WND24" s="239"/>
      <c r="WNE24" s="239"/>
      <c r="WNF24" s="239"/>
      <c r="WNG24" s="239"/>
      <c r="WNH24" s="239"/>
      <c r="WNI24" s="239"/>
      <c r="WNJ24" s="239"/>
      <c r="WNK24" s="239"/>
      <c r="WNL24" s="239"/>
      <c r="WNM24" s="239"/>
      <c r="WNN24" s="239"/>
      <c r="WNO24" s="239"/>
      <c r="WNP24" s="239"/>
      <c r="WNQ24" s="239"/>
      <c r="WNR24" s="239"/>
      <c r="WNS24" s="239"/>
      <c r="WNT24" s="239"/>
      <c r="WNU24" s="239"/>
      <c r="WNV24" s="239"/>
      <c r="WNW24" s="239"/>
      <c r="WNX24" s="239"/>
      <c r="WNY24" s="239"/>
      <c r="WNZ24" s="239"/>
      <c r="WOA24" s="239"/>
      <c r="WOB24" s="239"/>
      <c r="WOC24" s="239"/>
      <c r="WOD24" s="239"/>
      <c r="WOE24" s="239"/>
      <c r="WOF24" s="239"/>
      <c r="WOG24" s="239"/>
      <c r="WOH24" s="239"/>
      <c r="WOI24" s="239"/>
      <c r="WOJ24" s="239"/>
      <c r="WOK24" s="239"/>
      <c r="WOL24" s="239"/>
      <c r="WOM24" s="239"/>
      <c r="WON24" s="239"/>
      <c r="WOO24" s="239"/>
      <c r="WOP24" s="239"/>
      <c r="WOQ24" s="239"/>
      <c r="WOR24" s="239"/>
      <c r="WOS24" s="239"/>
      <c r="WOT24" s="239"/>
      <c r="WOU24" s="239"/>
      <c r="WOV24" s="239"/>
      <c r="WOW24" s="239"/>
      <c r="WOX24" s="239"/>
      <c r="WOY24" s="239"/>
      <c r="WOZ24" s="239"/>
      <c r="WPA24" s="239"/>
      <c r="WPB24" s="239"/>
      <c r="WPC24" s="239"/>
      <c r="WPD24" s="239"/>
      <c r="WPE24" s="239"/>
      <c r="WPF24" s="239"/>
      <c r="WPG24" s="239"/>
      <c r="WPH24" s="239"/>
      <c r="WPI24" s="239"/>
      <c r="WPJ24" s="239"/>
      <c r="WPK24" s="239"/>
      <c r="WPL24" s="239"/>
      <c r="WPM24" s="239"/>
      <c r="WPN24" s="239"/>
      <c r="WPO24" s="239"/>
      <c r="WPP24" s="239"/>
      <c r="WPQ24" s="239"/>
      <c r="WPR24" s="239"/>
      <c r="WPS24" s="239"/>
      <c r="WPT24" s="239"/>
      <c r="WPU24" s="239"/>
      <c r="WPV24" s="239"/>
      <c r="WPW24" s="239"/>
      <c r="WPX24" s="239"/>
      <c r="WPY24" s="239"/>
      <c r="WPZ24" s="239"/>
      <c r="WQA24" s="239"/>
      <c r="WQB24" s="239"/>
      <c r="WQC24" s="239"/>
      <c r="WQD24" s="239"/>
      <c r="WQE24" s="239"/>
      <c r="WQF24" s="239"/>
      <c r="WQG24" s="239"/>
      <c r="WQH24" s="239"/>
      <c r="WQI24" s="239"/>
      <c r="WQJ24" s="239"/>
      <c r="WQK24" s="239"/>
      <c r="WQL24" s="239"/>
      <c r="WQM24" s="239"/>
      <c r="WQN24" s="239"/>
      <c r="WQO24" s="239"/>
      <c r="WQP24" s="239"/>
      <c r="WQQ24" s="239"/>
      <c r="WQR24" s="239"/>
      <c r="WQS24" s="239"/>
      <c r="WQT24" s="239"/>
      <c r="WQU24" s="239"/>
      <c r="WQV24" s="239"/>
      <c r="WQW24" s="239"/>
      <c r="WQX24" s="239"/>
      <c r="WQY24" s="239"/>
      <c r="WQZ24" s="239"/>
      <c r="WRA24" s="239"/>
      <c r="WRB24" s="239"/>
      <c r="WRC24" s="239"/>
      <c r="WRD24" s="239"/>
      <c r="WRE24" s="239"/>
      <c r="WRF24" s="239"/>
      <c r="WRG24" s="239"/>
      <c r="WRH24" s="239"/>
      <c r="WRI24" s="239"/>
      <c r="WRJ24" s="239"/>
      <c r="WRK24" s="239"/>
      <c r="WRL24" s="239"/>
      <c r="WRM24" s="239"/>
      <c r="WRN24" s="239"/>
      <c r="WRO24" s="239"/>
      <c r="WRP24" s="239"/>
      <c r="WRQ24" s="239"/>
      <c r="WRR24" s="239"/>
      <c r="WRS24" s="239"/>
      <c r="WRT24" s="239"/>
      <c r="WRU24" s="239"/>
      <c r="WRV24" s="239"/>
      <c r="WRW24" s="239"/>
      <c r="WRX24" s="239"/>
      <c r="WRY24" s="239"/>
      <c r="WRZ24" s="239"/>
      <c r="WSA24" s="239"/>
      <c r="WSB24" s="239"/>
      <c r="WSC24" s="239"/>
      <c r="WSD24" s="239"/>
      <c r="WSE24" s="239"/>
      <c r="WSF24" s="239"/>
      <c r="WSG24" s="239"/>
      <c r="WSH24" s="239"/>
      <c r="WSI24" s="239"/>
      <c r="WSJ24" s="239"/>
      <c r="WSK24" s="239"/>
      <c r="WSL24" s="239"/>
      <c r="WSM24" s="239"/>
      <c r="WSN24" s="239"/>
      <c r="WSO24" s="239"/>
      <c r="WSP24" s="239"/>
      <c r="WSQ24" s="239"/>
      <c r="WSR24" s="239"/>
      <c r="WSS24" s="239"/>
      <c r="WST24" s="239"/>
      <c r="WSU24" s="239"/>
      <c r="WSV24" s="239"/>
      <c r="WSW24" s="239"/>
      <c r="WSX24" s="239"/>
      <c r="WSY24" s="239"/>
      <c r="WSZ24" s="239"/>
      <c r="WTA24" s="239"/>
      <c r="WTB24" s="239"/>
      <c r="WTC24" s="239"/>
      <c r="WTD24" s="239"/>
      <c r="WTE24" s="239"/>
      <c r="WTF24" s="239"/>
      <c r="WTG24" s="239"/>
      <c r="WTH24" s="239"/>
      <c r="WTI24" s="239"/>
      <c r="WTJ24" s="239"/>
      <c r="WTK24" s="239"/>
      <c r="WTL24" s="239"/>
      <c r="WTM24" s="239"/>
      <c r="WTN24" s="239"/>
      <c r="WTO24" s="239"/>
      <c r="WTP24" s="239"/>
      <c r="WTQ24" s="239"/>
      <c r="WTR24" s="239"/>
      <c r="WTS24" s="239"/>
      <c r="WTT24" s="239"/>
      <c r="WTU24" s="239"/>
      <c r="WTV24" s="239"/>
      <c r="WTW24" s="239"/>
      <c r="WTX24" s="239"/>
      <c r="WTY24" s="239"/>
      <c r="WTZ24" s="239"/>
      <c r="WUA24" s="239"/>
      <c r="WUB24" s="239"/>
      <c r="WUC24" s="239"/>
      <c r="WUD24" s="239"/>
      <c r="WUE24" s="239"/>
      <c r="WUF24" s="239"/>
      <c r="WUG24" s="239"/>
      <c r="WUH24" s="239"/>
      <c r="WUI24" s="239"/>
      <c r="WUJ24" s="239"/>
      <c r="WUK24" s="239"/>
      <c r="WUL24" s="239"/>
      <c r="WUM24" s="239"/>
      <c r="WUN24" s="239"/>
      <c r="WUO24" s="239"/>
      <c r="WUP24" s="239"/>
      <c r="WUQ24" s="239"/>
      <c r="WUR24" s="239"/>
      <c r="WUS24" s="239"/>
      <c r="WUT24" s="239"/>
      <c r="WUU24" s="239"/>
      <c r="WUV24" s="239"/>
      <c r="WUW24" s="239"/>
      <c r="WUX24" s="239"/>
      <c r="WUY24" s="239"/>
      <c r="WUZ24" s="239"/>
      <c r="WVA24" s="239"/>
      <c r="WVB24" s="239"/>
      <c r="WVC24" s="239"/>
      <c r="WVD24" s="239"/>
      <c r="WVE24" s="239"/>
      <c r="WVF24" s="239"/>
      <c r="WVG24" s="239"/>
      <c r="WVH24" s="239"/>
      <c r="WVI24" s="239"/>
      <c r="WVJ24" s="239"/>
      <c r="WVK24" s="239"/>
      <c r="WVL24" s="239"/>
      <c r="WVM24" s="239"/>
      <c r="WVN24" s="239"/>
      <c r="WVO24" s="239"/>
      <c r="WVP24" s="239"/>
      <c r="WVQ24" s="239"/>
      <c r="WVR24" s="239"/>
      <c r="WVS24" s="239"/>
      <c r="WVT24" s="239"/>
      <c r="WVU24" s="239"/>
      <c r="WVV24" s="239"/>
      <c r="WVW24" s="239"/>
      <c r="WVX24" s="239"/>
      <c r="WVY24" s="239"/>
      <c r="WVZ24" s="239"/>
      <c r="WWA24" s="239"/>
      <c r="WWB24" s="239"/>
      <c r="WWC24" s="239"/>
      <c r="WWD24" s="239"/>
      <c r="WWE24" s="239"/>
      <c r="WWF24" s="239"/>
      <c r="WWG24" s="239"/>
      <c r="WWH24" s="239"/>
      <c r="WWI24" s="239"/>
      <c r="WWJ24" s="239"/>
      <c r="WWK24" s="239"/>
      <c r="WWL24" s="239"/>
      <c r="WWM24" s="239"/>
      <c r="WWN24" s="239"/>
      <c r="WWO24" s="239"/>
      <c r="WWP24" s="239"/>
      <c r="WWQ24" s="239"/>
      <c r="WWR24" s="239"/>
      <c r="WWS24" s="239"/>
      <c r="WWT24" s="239"/>
      <c r="WWU24" s="239"/>
      <c r="WWV24" s="239"/>
      <c r="WWW24" s="239"/>
      <c r="WWX24" s="239"/>
      <c r="WWY24" s="239"/>
      <c r="WWZ24" s="239"/>
      <c r="WXA24" s="239"/>
      <c r="WXB24" s="239"/>
      <c r="WXC24" s="239"/>
      <c r="WXD24" s="239"/>
      <c r="WXE24" s="239"/>
      <c r="WXF24" s="239"/>
      <c r="WXG24" s="239"/>
      <c r="WXH24" s="239"/>
      <c r="WXI24" s="239"/>
      <c r="WXJ24" s="239"/>
      <c r="WXK24" s="239"/>
      <c r="WXL24" s="239"/>
      <c r="WXM24" s="239"/>
      <c r="WXN24" s="239"/>
      <c r="WXO24" s="239"/>
      <c r="WXP24" s="239"/>
      <c r="WXQ24" s="239"/>
      <c r="WXR24" s="239"/>
      <c r="WXS24" s="239"/>
      <c r="WXT24" s="239"/>
      <c r="WXU24" s="239"/>
      <c r="WXV24" s="239"/>
      <c r="WXW24" s="239"/>
      <c r="WXX24" s="239"/>
      <c r="WXY24" s="239"/>
      <c r="WXZ24" s="239"/>
      <c r="WYA24" s="239"/>
      <c r="WYB24" s="239"/>
      <c r="WYC24" s="239"/>
      <c r="WYD24" s="239"/>
      <c r="WYE24" s="239"/>
      <c r="WYF24" s="239"/>
      <c r="WYG24" s="239"/>
      <c r="WYH24" s="239"/>
      <c r="WYI24" s="239"/>
      <c r="WYJ24" s="239"/>
      <c r="WYK24" s="239"/>
      <c r="WYL24" s="239"/>
      <c r="WYM24" s="239"/>
      <c r="WYN24" s="239"/>
      <c r="WYO24" s="239"/>
      <c r="WYP24" s="239"/>
      <c r="WYQ24" s="239"/>
      <c r="WYR24" s="239"/>
      <c r="WYS24" s="239"/>
      <c r="WYT24" s="239"/>
      <c r="WYU24" s="239"/>
      <c r="WYV24" s="239"/>
      <c r="WYW24" s="239"/>
      <c r="WYX24" s="239"/>
      <c r="WYY24" s="239"/>
      <c r="WYZ24" s="239"/>
      <c r="WZA24" s="239"/>
      <c r="WZB24" s="239"/>
      <c r="WZC24" s="239"/>
      <c r="WZD24" s="239"/>
      <c r="WZE24" s="239"/>
      <c r="WZF24" s="239"/>
      <c r="WZG24" s="239"/>
      <c r="WZH24" s="239"/>
      <c r="WZI24" s="239"/>
      <c r="WZJ24" s="239"/>
      <c r="WZK24" s="239"/>
      <c r="WZL24" s="239"/>
      <c r="WZM24" s="239"/>
      <c r="WZN24" s="239"/>
      <c r="WZO24" s="239"/>
      <c r="WZP24" s="239"/>
      <c r="WZQ24" s="239"/>
      <c r="WZR24" s="239"/>
      <c r="WZS24" s="239"/>
      <c r="WZT24" s="239"/>
      <c r="WZU24" s="239"/>
      <c r="WZV24" s="239"/>
      <c r="WZW24" s="239"/>
      <c r="WZX24" s="239"/>
      <c r="WZY24" s="239"/>
      <c r="WZZ24" s="239"/>
      <c r="XAA24" s="239"/>
      <c r="XAB24" s="239"/>
      <c r="XAC24" s="239"/>
      <c r="XAD24" s="239"/>
      <c r="XAE24" s="239"/>
      <c r="XAF24" s="239"/>
      <c r="XAG24" s="239"/>
      <c r="XAH24" s="239"/>
      <c r="XAI24" s="239"/>
      <c r="XAJ24" s="239"/>
      <c r="XAK24" s="239"/>
      <c r="XAL24" s="239"/>
      <c r="XAM24" s="239"/>
      <c r="XAN24" s="239"/>
      <c r="XAO24" s="239"/>
      <c r="XAP24" s="239"/>
      <c r="XAQ24" s="239"/>
      <c r="XAR24" s="239"/>
      <c r="XAS24" s="239"/>
      <c r="XAT24" s="239"/>
      <c r="XAU24" s="239"/>
      <c r="XAV24" s="239"/>
      <c r="XAW24" s="239"/>
      <c r="XAX24" s="239"/>
      <c r="XAY24" s="239"/>
      <c r="XAZ24" s="239"/>
      <c r="XBA24" s="239"/>
      <c r="XBB24" s="239"/>
      <c r="XBC24" s="239"/>
      <c r="XBD24" s="239"/>
      <c r="XBE24" s="239"/>
      <c r="XBF24" s="239"/>
      <c r="XBG24" s="239"/>
      <c r="XBH24" s="239"/>
      <c r="XBI24" s="239"/>
      <c r="XBJ24" s="239"/>
      <c r="XBK24" s="239"/>
      <c r="XBL24" s="239"/>
      <c r="XBM24" s="239"/>
      <c r="XBN24" s="239"/>
      <c r="XBO24" s="239"/>
      <c r="XBP24" s="239"/>
      <c r="XBQ24" s="239"/>
      <c r="XBR24" s="239"/>
      <c r="XBS24" s="239"/>
      <c r="XBT24" s="239"/>
      <c r="XBU24" s="239"/>
      <c r="XBV24" s="239"/>
      <c r="XBW24" s="239"/>
      <c r="XBX24" s="239"/>
      <c r="XBY24" s="239"/>
      <c r="XBZ24" s="239"/>
      <c r="XCA24" s="239"/>
      <c r="XCB24" s="239"/>
      <c r="XCC24" s="239"/>
      <c r="XCD24" s="239"/>
      <c r="XCE24" s="239"/>
      <c r="XCF24" s="239"/>
      <c r="XCG24" s="239"/>
      <c r="XCH24" s="239"/>
      <c r="XCI24" s="239"/>
      <c r="XCJ24" s="239"/>
      <c r="XCK24" s="239"/>
      <c r="XCL24" s="239"/>
      <c r="XCM24" s="239"/>
      <c r="XCN24" s="239"/>
      <c r="XCO24" s="239"/>
      <c r="XCP24" s="239"/>
      <c r="XCQ24" s="239"/>
      <c r="XCR24" s="239"/>
      <c r="XCS24" s="239"/>
      <c r="XCT24" s="239"/>
      <c r="XCU24" s="239"/>
      <c r="XCV24" s="239"/>
      <c r="XCW24" s="239"/>
      <c r="XCX24" s="239"/>
      <c r="XCY24" s="239"/>
      <c r="XCZ24" s="239"/>
      <c r="XDA24" s="239"/>
      <c r="XDB24" s="239"/>
      <c r="XDC24" s="239"/>
      <c r="XDD24" s="239"/>
      <c r="XDE24" s="239"/>
      <c r="XDF24" s="239"/>
      <c r="XDG24" s="239"/>
      <c r="XDH24" s="239"/>
      <c r="XDI24" s="239"/>
      <c r="XDJ24" s="239"/>
      <c r="XDK24" s="239"/>
      <c r="XDL24" s="239"/>
      <c r="XDM24" s="239"/>
      <c r="XDN24" s="239"/>
      <c r="XDO24" s="239"/>
      <c r="XDP24" s="239"/>
      <c r="XDQ24" s="239"/>
      <c r="XDR24" s="239"/>
      <c r="XDS24" s="239"/>
      <c r="XDT24" s="239"/>
      <c r="XDU24" s="239"/>
      <c r="XDV24" s="239"/>
      <c r="XDW24" s="239"/>
      <c r="XDX24" s="239"/>
      <c r="XDY24" s="239"/>
      <c r="XDZ24" s="239"/>
      <c r="XEA24" s="239"/>
      <c r="XEB24" s="239"/>
      <c r="XEC24" s="239"/>
      <c r="XED24" s="239"/>
      <c r="XEE24" s="239"/>
      <c r="XEF24" s="239"/>
      <c r="XEG24" s="239"/>
      <c r="XEH24" s="239"/>
      <c r="XEI24" s="239"/>
      <c r="XEJ24" s="239"/>
      <c r="XEK24" s="239"/>
      <c r="XEL24" s="239"/>
      <c r="XEM24" s="239"/>
      <c r="XEN24" s="239"/>
      <c r="XEO24" s="239"/>
      <c r="XEP24" s="239"/>
      <c r="XEQ24" s="239"/>
      <c r="XER24" s="239"/>
      <c r="XES24" s="239"/>
      <c r="XET24" s="239"/>
      <c r="XEU24" s="239"/>
      <c r="XEV24" s="239"/>
      <c r="XEW24" s="239"/>
      <c r="XEX24" s="239"/>
      <c r="XEY24" s="239"/>
      <c r="XEZ24" s="239"/>
      <c r="XFA24" s="239"/>
      <c r="XFB24" s="239"/>
      <c r="XFC24" s="239"/>
      <c r="XFD24" s="239"/>
    </row>
    <row r="25" spans="1:16384">
      <c r="A25" s="239">
        <v>19</v>
      </c>
      <c r="B25" s="239" t="s">
        <v>2817</v>
      </c>
      <c r="C25" s="239" t="s">
        <v>2818</v>
      </c>
      <c r="D25" s="239" t="s">
        <v>2070</v>
      </c>
      <c r="E25" s="239" t="s">
        <v>2307</v>
      </c>
      <c r="F25" s="239"/>
      <c r="G25" s="239"/>
      <c r="H25" s="239"/>
      <c r="I25" s="239"/>
      <c r="J25" s="239"/>
      <c r="K25" s="239"/>
      <c r="L25" s="239"/>
      <c r="M25" s="239"/>
      <c r="N25" s="239"/>
      <c r="O25" s="239"/>
      <c r="P25" s="239"/>
      <c r="Q25" s="239"/>
      <c r="R25" s="239"/>
      <c r="S25" s="239"/>
      <c r="T25" s="239"/>
      <c r="U25" s="239"/>
      <c r="V25" s="239"/>
      <c r="W25" s="239"/>
      <c r="X25" s="239"/>
      <c r="Y25" s="239"/>
      <c r="Z25" s="239" t="s">
        <v>3078</v>
      </c>
      <c r="AA25" s="239" t="e">
        <f>--成功量</f>
        <v>#NAME?</v>
      </c>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c r="BQ25" s="239"/>
      <c r="BR25" s="239"/>
      <c r="BS25" s="239"/>
      <c r="BT25" s="239"/>
      <c r="BU25" s="239"/>
      <c r="BV25" s="239"/>
      <c r="BW25" s="239"/>
      <c r="BX25" s="239"/>
      <c r="BY25" s="239"/>
      <c r="BZ25" s="239"/>
      <c r="CA25" s="239"/>
      <c r="CB25" s="239"/>
      <c r="CC25" s="239"/>
      <c r="CD25" s="239"/>
      <c r="CE25" s="239"/>
      <c r="CF25" s="239"/>
      <c r="CG25" s="239"/>
      <c r="CH25" s="239"/>
      <c r="CI25" s="239"/>
      <c r="CJ25" s="239"/>
      <c r="CK25" s="239"/>
      <c r="CL25" s="239"/>
      <c r="CM25" s="239"/>
      <c r="CN25" s="239"/>
      <c r="CO25" s="239"/>
      <c r="CP25" s="239"/>
      <c r="CQ25" s="239"/>
      <c r="CR25" s="239"/>
      <c r="CS25" s="239"/>
      <c r="CT25" s="239"/>
      <c r="CU25" s="239"/>
      <c r="CV25" s="239"/>
      <c r="CW25" s="239"/>
      <c r="CX25" s="239"/>
      <c r="CY25" s="239"/>
      <c r="CZ25" s="239"/>
      <c r="DA25" s="239"/>
      <c r="DB25" s="239"/>
      <c r="DC25" s="239"/>
      <c r="DD25" s="239"/>
      <c r="DE25" s="239"/>
      <c r="DF25" s="239"/>
      <c r="DG25" s="239"/>
      <c r="DH25" s="239"/>
      <c r="DI25" s="239"/>
      <c r="DJ25" s="239"/>
      <c r="DK25" s="239"/>
      <c r="DL25" s="239"/>
      <c r="DM25" s="239"/>
      <c r="DN25" s="239"/>
      <c r="DO25" s="239"/>
      <c r="DP25" s="239"/>
      <c r="DQ25" s="239"/>
      <c r="DR25" s="239"/>
      <c r="DS25" s="239"/>
      <c r="DT25" s="239"/>
      <c r="DU25" s="239"/>
      <c r="DV25" s="239"/>
      <c r="DW25" s="239"/>
      <c r="DX25" s="239"/>
      <c r="DY25" s="239"/>
      <c r="DZ25" s="239"/>
      <c r="EA25" s="239"/>
      <c r="EB25" s="239"/>
      <c r="EC25" s="239"/>
      <c r="ED25" s="239"/>
      <c r="EE25" s="239"/>
      <c r="EF25" s="239"/>
      <c r="EG25" s="239"/>
      <c r="EH25" s="239"/>
      <c r="EI25" s="239"/>
      <c r="EJ25" s="239"/>
      <c r="EK25" s="239"/>
      <c r="EL25" s="239"/>
      <c r="EM25" s="239"/>
      <c r="EN25" s="239"/>
      <c r="EO25" s="239"/>
      <c r="EP25" s="239"/>
      <c r="EQ25" s="239"/>
      <c r="ER25" s="239"/>
      <c r="ES25" s="239"/>
      <c r="ET25" s="239"/>
      <c r="EU25" s="239"/>
      <c r="EV25" s="239"/>
      <c r="EW25" s="239"/>
      <c r="EX25" s="239"/>
      <c r="EY25" s="239"/>
      <c r="EZ25" s="239"/>
      <c r="FA25" s="239"/>
      <c r="FB25" s="239"/>
      <c r="FC25" s="239"/>
      <c r="FD25" s="239"/>
      <c r="FE25" s="239"/>
      <c r="FF25" s="239"/>
      <c r="FG25" s="239"/>
      <c r="FH25" s="239"/>
      <c r="FI25" s="239"/>
      <c r="FJ25" s="239"/>
      <c r="FK25" s="239"/>
      <c r="FL25" s="239"/>
      <c r="FM25" s="239"/>
      <c r="FN25" s="239"/>
      <c r="FO25" s="239"/>
      <c r="FP25" s="239"/>
      <c r="FQ25" s="239"/>
      <c r="FR25" s="239"/>
      <c r="FS25" s="239"/>
      <c r="FT25" s="239"/>
      <c r="FU25" s="239"/>
      <c r="FV25" s="239"/>
      <c r="FW25" s="239"/>
      <c r="FX25" s="239"/>
      <c r="FY25" s="239"/>
      <c r="FZ25" s="239"/>
      <c r="GA25" s="239"/>
      <c r="GB25" s="239"/>
      <c r="GC25" s="239"/>
      <c r="GD25" s="239"/>
      <c r="GE25" s="239"/>
      <c r="GF25" s="239"/>
      <c r="GG25" s="239"/>
      <c r="GH25" s="239"/>
      <c r="GI25" s="239"/>
      <c r="GJ25" s="239"/>
      <c r="GK25" s="239"/>
      <c r="GL25" s="239"/>
      <c r="GM25" s="239"/>
      <c r="GN25" s="239"/>
      <c r="GO25" s="239"/>
      <c r="GP25" s="239"/>
      <c r="GQ25" s="239"/>
      <c r="GR25" s="239"/>
      <c r="GS25" s="239"/>
      <c r="GT25" s="239"/>
      <c r="GU25" s="239"/>
      <c r="GV25" s="239"/>
      <c r="GW25" s="239"/>
      <c r="GX25" s="239"/>
      <c r="GY25" s="239"/>
      <c r="GZ25" s="239"/>
      <c r="HA25" s="239"/>
      <c r="HB25" s="239"/>
      <c r="HC25" s="239"/>
      <c r="HD25" s="239"/>
      <c r="HE25" s="239"/>
      <c r="HF25" s="239"/>
      <c r="HG25" s="239"/>
      <c r="HH25" s="239"/>
      <c r="HI25" s="239"/>
      <c r="HJ25" s="239"/>
      <c r="HK25" s="239"/>
      <c r="HL25" s="239"/>
      <c r="HM25" s="239"/>
      <c r="HN25" s="239"/>
      <c r="HO25" s="239"/>
      <c r="HP25" s="239"/>
      <c r="HQ25" s="239"/>
      <c r="HR25" s="239"/>
      <c r="HS25" s="239"/>
      <c r="HT25" s="239"/>
      <c r="HU25" s="239"/>
      <c r="HV25" s="239"/>
      <c r="HW25" s="239"/>
      <c r="HX25" s="239"/>
      <c r="HY25" s="239"/>
      <c r="HZ25" s="239"/>
      <c r="IA25" s="239"/>
      <c r="IB25" s="239"/>
      <c r="IC25" s="239"/>
      <c r="ID25" s="239"/>
      <c r="IE25" s="239"/>
      <c r="IF25" s="239"/>
      <c r="IG25" s="239"/>
      <c r="IH25" s="239"/>
      <c r="II25" s="239"/>
      <c r="IJ25" s="239"/>
      <c r="IK25" s="239"/>
      <c r="IL25" s="239"/>
      <c r="IM25" s="239"/>
      <c r="IN25" s="239"/>
      <c r="IO25" s="239"/>
      <c r="IP25" s="239"/>
      <c r="IQ25" s="239"/>
      <c r="IR25" s="239"/>
      <c r="IS25" s="239"/>
      <c r="IT25" s="239"/>
      <c r="IU25" s="239"/>
      <c r="IV25" s="239"/>
      <c r="IW25" s="239"/>
      <c r="IX25" s="239"/>
      <c r="IY25" s="239"/>
      <c r="IZ25" s="239"/>
      <c r="JA25" s="239"/>
      <c r="JB25" s="239"/>
      <c r="JC25" s="239"/>
      <c r="JD25" s="239"/>
      <c r="JE25" s="239"/>
      <c r="JF25" s="239"/>
      <c r="JG25" s="239"/>
      <c r="JH25" s="239"/>
      <c r="JI25" s="239"/>
      <c r="JJ25" s="239"/>
      <c r="JK25" s="239"/>
      <c r="JL25" s="239"/>
      <c r="JM25" s="239"/>
      <c r="JN25" s="239"/>
      <c r="JO25" s="239"/>
      <c r="JP25" s="239"/>
      <c r="JQ25" s="239"/>
      <c r="JR25" s="239"/>
      <c r="JS25" s="239"/>
      <c r="JT25" s="239"/>
      <c r="JU25" s="239"/>
      <c r="JV25" s="239"/>
      <c r="JW25" s="239"/>
      <c r="JX25" s="239"/>
      <c r="JY25" s="239"/>
      <c r="JZ25" s="239"/>
      <c r="KA25" s="239"/>
      <c r="KB25" s="239"/>
      <c r="KC25" s="239"/>
      <c r="KD25" s="239"/>
      <c r="KE25" s="239"/>
      <c r="KF25" s="239"/>
      <c r="KG25" s="239"/>
      <c r="KH25" s="239"/>
      <c r="KI25" s="239"/>
      <c r="KJ25" s="239"/>
      <c r="KK25" s="239"/>
      <c r="KL25" s="239"/>
      <c r="KM25" s="239"/>
      <c r="KN25" s="239"/>
      <c r="KO25" s="239"/>
      <c r="KP25" s="239"/>
      <c r="KQ25" s="239"/>
      <c r="KR25" s="239"/>
      <c r="KS25" s="239"/>
      <c r="KT25" s="239"/>
      <c r="KU25" s="239"/>
      <c r="KV25" s="239"/>
      <c r="KW25" s="239"/>
      <c r="KX25" s="239"/>
      <c r="KY25" s="239"/>
      <c r="KZ25" s="239"/>
      <c r="LA25" s="239"/>
      <c r="LB25" s="239"/>
      <c r="LC25" s="239"/>
      <c r="LD25" s="239"/>
      <c r="LE25" s="239"/>
      <c r="LF25" s="239"/>
      <c r="LG25" s="239"/>
      <c r="LH25" s="239"/>
      <c r="LI25" s="239"/>
      <c r="LJ25" s="239"/>
      <c r="LK25" s="239"/>
      <c r="LL25" s="239"/>
      <c r="LM25" s="239"/>
      <c r="LN25" s="239"/>
      <c r="LO25" s="239"/>
      <c r="LP25" s="239"/>
      <c r="LQ25" s="239"/>
      <c r="LR25" s="239"/>
      <c r="LS25" s="239"/>
      <c r="LT25" s="239"/>
      <c r="LU25" s="239"/>
      <c r="LV25" s="239"/>
      <c r="LW25" s="239"/>
      <c r="LX25" s="239"/>
      <c r="LY25" s="239"/>
      <c r="LZ25" s="239"/>
      <c r="MA25" s="239"/>
      <c r="MB25" s="239"/>
      <c r="MC25" s="239"/>
      <c r="MD25" s="239"/>
      <c r="ME25" s="239"/>
      <c r="MF25" s="239"/>
      <c r="MG25" s="239"/>
      <c r="MH25" s="239"/>
      <c r="MI25" s="239"/>
      <c r="MJ25" s="239"/>
      <c r="MK25" s="239"/>
      <c r="ML25" s="239"/>
      <c r="MM25" s="239"/>
      <c r="MN25" s="239"/>
      <c r="MO25" s="239"/>
      <c r="MP25" s="239"/>
      <c r="MQ25" s="239"/>
      <c r="MR25" s="239"/>
      <c r="MS25" s="239"/>
      <c r="MT25" s="239"/>
      <c r="MU25" s="239"/>
      <c r="MV25" s="239"/>
      <c r="MW25" s="239"/>
      <c r="MX25" s="239"/>
      <c r="MY25" s="239"/>
      <c r="MZ25" s="239"/>
      <c r="NA25" s="239"/>
      <c r="NB25" s="239"/>
      <c r="NC25" s="239"/>
      <c r="ND25" s="239"/>
      <c r="NE25" s="239"/>
      <c r="NF25" s="239"/>
      <c r="NG25" s="239"/>
      <c r="NH25" s="239"/>
      <c r="NI25" s="239"/>
      <c r="NJ25" s="239"/>
      <c r="NK25" s="239"/>
      <c r="NL25" s="239"/>
      <c r="NM25" s="239"/>
      <c r="NN25" s="239"/>
      <c r="NO25" s="239"/>
      <c r="NP25" s="239"/>
      <c r="NQ25" s="239"/>
      <c r="NR25" s="239"/>
      <c r="NS25" s="239"/>
      <c r="NT25" s="239"/>
      <c r="NU25" s="239"/>
      <c r="NV25" s="239"/>
      <c r="NW25" s="239"/>
      <c r="NX25" s="239"/>
      <c r="NY25" s="239"/>
      <c r="NZ25" s="239"/>
      <c r="OA25" s="239"/>
      <c r="OB25" s="239"/>
      <c r="OC25" s="239"/>
      <c r="OD25" s="239"/>
      <c r="OE25" s="239"/>
      <c r="OF25" s="239"/>
      <c r="OG25" s="239"/>
      <c r="OH25" s="239"/>
      <c r="OI25" s="239"/>
      <c r="OJ25" s="239"/>
      <c r="OK25" s="239"/>
      <c r="OL25" s="239"/>
      <c r="OM25" s="239"/>
      <c r="ON25" s="239"/>
      <c r="OO25" s="239"/>
      <c r="OP25" s="239"/>
      <c r="OQ25" s="239"/>
      <c r="OR25" s="239"/>
      <c r="OS25" s="239"/>
      <c r="OT25" s="239"/>
      <c r="OU25" s="239"/>
      <c r="OV25" s="239"/>
      <c r="OW25" s="239"/>
      <c r="OX25" s="239"/>
      <c r="OY25" s="239"/>
      <c r="OZ25" s="239"/>
      <c r="PA25" s="239"/>
      <c r="PB25" s="239"/>
      <c r="PC25" s="239"/>
      <c r="PD25" s="239"/>
      <c r="PE25" s="239"/>
      <c r="PF25" s="239"/>
      <c r="PG25" s="239"/>
      <c r="PH25" s="239"/>
      <c r="PI25" s="239"/>
      <c r="PJ25" s="239"/>
      <c r="PK25" s="239"/>
      <c r="PL25" s="239"/>
      <c r="PM25" s="239"/>
      <c r="PN25" s="239"/>
      <c r="PO25" s="239"/>
      <c r="PP25" s="239"/>
      <c r="PQ25" s="239"/>
      <c r="PR25" s="239"/>
      <c r="PS25" s="239"/>
      <c r="PT25" s="239"/>
      <c r="PU25" s="239"/>
      <c r="PV25" s="239"/>
      <c r="PW25" s="239"/>
      <c r="PX25" s="239"/>
      <c r="PY25" s="239"/>
      <c r="PZ25" s="239"/>
      <c r="QA25" s="239"/>
      <c r="QB25" s="239"/>
      <c r="QC25" s="239"/>
      <c r="QD25" s="239"/>
      <c r="QE25" s="239"/>
      <c r="QF25" s="239"/>
      <c r="QG25" s="239"/>
      <c r="QH25" s="239"/>
      <c r="QI25" s="239"/>
      <c r="QJ25" s="239"/>
      <c r="QK25" s="239"/>
      <c r="QL25" s="239"/>
      <c r="QM25" s="239"/>
      <c r="QN25" s="239"/>
      <c r="QO25" s="239"/>
      <c r="QP25" s="239"/>
      <c r="QQ25" s="239"/>
      <c r="QR25" s="239"/>
      <c r="QS25" s="239"/>
      <c r="QT25" s="239"/>
      <c r="QU25" s="239"/>
      <c r="QV25" s="239"/>
      <c r="QW25" s="239"/>
      <c r="QX25" s="239"/>
      <c r="QY25" s="239"/>
      <c r="QZ25" s="239"/>
      <c r="RA25" s="239"/>
      <c r="RB25" s="239"/>
      <c r="RC25" s="239"/>
      <c r="RD25" s="239"/>
      <c r="RE25" s="239"/>
      <c r="RF25" s="239"/>
      <c r="RG25" s="239"/>
      <c r="RH25" s="239"/>
      <c r="RI25" s="239"/>
      <c r="RJ25" s="239"/>
      <c r="RK25" s="239"/>
      <c r="RL25" s="239"/>
      <c r="RM25" s="239"/>
      <c r="RN25" s="239"/>
      <c r="RO25" s="239"/>
      <c r="RP25" s="239"/>
      <c r="RQ25" s="239"/>
      <c r="RR25" s="239"/>
      <c r="RS25" s="239"/>
      <c r="RT25" s="239"/>
      <c r="RU25" s="239"/>
      <c r="RV25" s="239"/>
      <c r="RW25" s="239"/>
      <c r="RX25" s="239"/>
      <c r="RY25" s="239"/>
      <c r="RZ25" s="239"/>
      <c r="SA25" s="239"/>
      <c r="SB25" s="239"/>
      <c r="SC25" s="239"/>
      <c r="SD25" s="239"/>
      <c r="SE25" s="239"/>
      <c r="SF25" s="239"/>
      <c r="SG25" s="239"/>
      <c r="SH25" s="239"/>
      <c r="SI25" s="239"/>
      <c r="SJ25" s="239"/>
      <c r="SK25" s="239"/>
      <c r="SL25" s="239"/>
      <c r="SM25" s="239"/>
      <c r="SN25" s="239"/>
      <c r="SO25" s="239"/>
      <c r="SP25" s="239"/>
      <c r="SQ25" s="239"/>
      <c r="SR25" s="239"/>
      <c r="SS25" s="239"/>
      <c r="ST25" s="239"/>
      <c r="SU25" s="239"/>
      <c r="SV25" s="239"/>
      <c r="SW25" s="239"/>
      <c r="SX25" s="239"/>
      <c r="SY25" s="239"/>
      <c r="SZ25" s="239"/>
      <c r="TA25" s="239"/>
      <c r="TB25" s="239"/>
      <c r="TC25" s="239"/>
      <c r="TD25" s="239"/>
      <c r="TE25" s="239"/>
      <c r="TF25" s="239"/>
      <c r="TG25" s="239"/>
      <c r="TH25" s="239"/>
      <c r="TI25" s="239"/>
      <c r="TJ25" s="239"/>
      <c r="TK25" s="239"/>
      <c r="TL25" s="239"/>
      <c r="TM25" s="239"/>
      <c r="TN25" s="239"/>
      <c r="TO25" s="239"/>
      <c r="TP25" s="239"/>
      <c r="TQ25" s="239"/>
      <c r="TR25" s="239"/>
      <c r="TS25" s="239"/>
      <c r="TT25" s="239"/>
      <c r="TU25" s="239"/>
      <c r="TV25" s="239"/>
      <c r="TW25" s="239"/>
      <c r="TX25" s="239"/>
      <c r="TY25" s="239"/>
      <c r="TZ25" s="239"/>
      <c r="UA25" s="239"/>
      <c r="UB25" s="239"/>
      <c r="UC25" s="239"/>
      <c r="UD25" s="239"/>
      <c r="UE25" s="239"/>
      <c r="UF25" s="239"/>
      <c r="UG25" s="239"/>
      <c r="UH25" s="239"/>
      <c r="UI25" s="239"/>
      <c r="UJ25" s="239"/>
      <c r="UK25" s="239"/>
      <c r="UL25" s="239"/>
      <c r="UM25" s="239"/>
      <c r="UN25" s="239"/>
      <c r="UO25" s="239"/>
      <c r="UP25" s="239"/>
      <c r="UQ25" s="239"/>
      <c r="UR25" s="239"/>
      <c r="US25" s="239"/>
      <c r="UT25" s="239"/>
      <c r="UU25" s="239"/>
      <c r="UV25" s="239"/>
      <c r="UW25" s="239"/>
      <c r="UX25" s="239"/>
      <c r="UY25" s="239"/>
      <c r="UZ25" s="239"/>
      <c r="VA25" s="239"/>
      <c r="VB25" s="239"/>
      <c r="VC25" s="239"/>
      <c r="VD25" s="239"/>
      <c r="VE25" s="239"/>
      <c r="VF25" s="239"/>
      <c r="VG25" s="239"/>
      <c r="VH25" s="239"/>
      <c r="VI25" s="239"/>
      <c r="VJ25" s="239"/>
      <c r="VK25" s="239"/>
      <c r="VL25" s="239"/>
      <c r="VM25" s="239"/>
      <c r="VN25" s="239"/>
      <c r="VO25" s="239"/>
      <c r="VP25" s="239"/>
      <c r="VQ25" s="239"/>
      <c r="VR25" s="239"/>
      <c r="VS25" s="239"/>
      <c r="VT25" s="239"/>
      <c r="VU25" s="239"/>
      <c r="VV25" s="239"/>
      <c r="VW25" s="239"/>
      <c r="VX25" s="239"/>
      <c r="VY25" s="239"/>
      <c r="VZ25" s="239"/>
      <c r="WA25" s="239"/>
      <c r="WB25" s="239"/>
      <c r="WC25" s="239"/>
      <c r="WD25" s="239"/>
      <c r="WE25" s="239"/>
      <c r="WF25" s="239"/>
      <c r="WG25" s="239"/>
      <c r="WH25" s="239"/>
      <c r="WI25" s="239"/>
      <c r="WJ25" s="239"/>
      <c r="WK25" s="239"/>
      <c r="WL25" s="239"/>
      <c r="WM25" s="239"/>
      <c r="WN25" s="239"/>
      <c r="WO25" s="239"/>
      <c r="WP25" s="239"/>
      <c r="WQ25" s="239"/>
      <c r="WR25" s="239"/>
      <c r="WS25" s="239"/>
      <c r="WT25" s="239"/>
      <c r="WU25" s="239"/>
      <c r="WV25" s="239"/>
      <c r="WW25" s="239"/>
      <c r="WX25" s="239"/>
      <c r="WY25" s="239"/>
      <c r="WZ25" s="239"/>
      <c r="XA25" s="239"/>
      <c r="XB25" s="239"/>
      <c r="XC25" s="239"/>
      <c r="XD25" s="239"/>
      <c r="XE25" s="239"/>
      <c r="XF25" s="239"/>
      <c r="XG25" s="239"/>
      <c r="XH25" s="239"/>
      <c r="XI25" s="239"/>
      <c r="XJ25" s="239"/>
      <c r="XK25" s="239"/>
      <c r="XL25" s="239"/>
      <c r="XM25" s="239"/>
      <c r="XN25" s="239"/>
      <c r="XO25" s="239"/>
      <c r="XP25" s="239"/>
      <c r="XQ25" s="239"/>
      <c r="XR25" s="239"/>
      <c r="XS25" s="239"/>
      <c r="XT25" s="239"/>
      <c r="XU25" s="239"/>
      <c r="XV25" s="239"/>
      <c r="XW25" s="239"/>
      <c r="XX25" s="239"/>
      <c r="XY25" s="239"/>
      <c r="XZ25" s="239"/>
      <c r="YA25" s="239"/>
      <c r="YB25" s="239"/>
      <c r="YC25" s="239"/>
      <c r="YD25" s="239"/>
      <c r="YE25" s="239"/>
      <c r="YF25" s="239"/>
      <c r="YG25" s="239"/>
      <c r="YH25" s="239"/>
      <c r="YI25" s="239"/>
      <c r="YJ25" s="239"/>
      <c r="YK25" s="239"/>
      <c r="YL25" s="239"/>
      <c r="YM25" s="239"/>
      <c r="YN25" s="239"/>
      <c r="YO25" s="239"/>
      <c r="YP25" s="239"/>
      <c r="YQ25" s="239"/>
      <c r="YR25" s="239"/>
      <c r="YS25" s="239"/>
      <c r="YT25" s="239"/>
      <c r="YU25" s="239"/>
      <c r="YV25" s="239"/>
      <c r="YW25" s="239"/>
      <c r="YX25" s="239"/>
      <c r="YY25" s="239"/>
      <c r="YZ25" s="239"/>
      <c r="ZA25" s="239"/>
      <c r="ZB25" s="239"/>
      <c r="ZC25" s="239"/>
      <c r="ZD25" s="239"/>
      <c r="ZE25" s="239"/>
      <c r="ZF25" s="239"/>
      <c r="ZG25" s="239"/>
      <c r="ZH25" s="239"/>
      <c r="ZI25" s="239"/>
      <c r="ZJ25" s="239"/>
      <c r="ZK25" s="239"/>
      <c r="ZL25" s="239"/>
      <c r="ZM25" s="239"/>
      <c r="ZN25" s="239"/>
      <c r="ZO25" s="239"/>
      <c r="ZP25" s="239"/>
      <c r="ZQ25" s="239"/>
      <c r="ZR25" s="239"/>
      <c r="ZS25" s="239"/>
      <c r="ZT25" s="239"/>
      <c r="ZU25" s="239"/>
      <c r="ZV25" s="239"/>
      <c r="ZW25" s="239"/>
      <c r="ZX25" s="239"/>
      <c r="ZY25" s="239"/>
      <c r="ZZ25" s="239"/>
      <c r="AAA25" s="239"/>
      <c r="AAB25" s="239"/>
      <c r="AAC25" s="239"/>
      <c r="AAD25" s="239"/>
      <c r="AAE25" s="239"/>
      <c r="AAF25" s="239"/>
      <c r="AAG25" s="239"/>
      <c r="AAH25" s="239"/>
      <c r="AAI25" s="239"/>
      <c r="AAJ25" s="239"/>
      <c r="AAK25" s="239"/>
      <c r="AAL25" s="239"/>
      <c r="AAM25" s="239"/>
      <c r="AAN25" s="239"/>
      <c r="AAO25" s="239"/>
      <c r="AAP25" s="239"/>
      <c r="AAQ25" s="239"/>
      <c r="AAR25" s="239"/>
      <c r="AAS25" s="239"/>
      <c r="AAT25" s="239"/>
      <c r="AAU25" s="239"/>
      <c r="AAV25" s="239"/>
      <c r="AAW25" s="239"/>
      <c r="AAX25" s="239"/>
      <c r="AAY25" s="239"/>
      <c r="AAZ25" s="239"/>
      <c r="ABA25" s="239"/>
      <c r="ABB25" s="239"/>
      <c r="ABC25" s="239"/>
      <c r="ABD25" s="239"/>
      <c r="ABE25" s="239"/>
      <c r="ABF25" s="239"/>
      <c r="ABG25" s="239"/>
      <c r="ABH25" s="239"/>
      <c r="ABI25" s="239"/>
      <c r="ABJ25" s="239"/>
      <c r="ABK25" s="239"/>
      <c r="ABL25" s="239"/>
      <c r="ABM25" s="239"/>
      <c r="ABN25" s="239"/>
      <c r="ABO25" s="239"/>
      <c r="ABP25" s="239"/>
      <c r="ABQ25" s="239"/>
      <c r="ABR25" s="239"/>
      <c r="ABS25" s="239"/>
      <c r="ABT25" s="239"/>
      <c r="ABU25" s="239"/>
      <c r="ABV25" s="239"/>
      <c r="ABW25" s="239"/>
      <c r="ABX25" s="239"/>
      <c r="ABY25" s="239"/>
      <c r="ABZ25" s="239"/>
      <c r="ACA25" s="239"/>
      <c r="ACB25" s="239"/>
      <c r="ACC25" s="239"/>
      <c r="ACD25" s="239"/>
      <c r="ACE25" s="239"/>
      <c r="ACF25" s="239"/>
      <c r="ACG25" s="239"/>
      <c r="ACH25" s="239"/>
      <c r="ACI25" s="239"/>
      <c r="ACJ25" s="239"/>
      <c r="ACK25" s="239"/>
      <c r="ACL25" s="239"/>
      <c r="ACM25" s="239"/>
      <c r="ACN25" s="239"/>
      <c r="ACO25" s="239"/>
      <c r="ACP25" s="239"/>
      <c r="ACQ25" s="239"/>
      <c r="ACR25" s="239"/>
      <c r="ACS25" s="239"/>
      <c r="ACT25" s="239"/>
      <c r="ACU25" s="239"/>
      <c r="ACV25" s="239"/>
      <c r="ACW25" s="239"/>
      <c r="ACX25" s="239"/>
      <c r="ACY25" s="239"/>
      <c r="ACZ25" s="239"/>
      <c r="ADA25" s="239"/>
      <c r="ADB25" s="239"/>
      <c r="ADC25" s="239"/>
      <c r="ADD25" s="239"/>
      <c r="ADE25" s="239"/>
      <c r="ADF25" s="239"/>
      <c r="ADG25" s="239"/>
      <c r="ADH25" s="239"/>
      <c r="ADI25" s="239"/>
      <c r="ADJ25" s="239"/>
      <c r="ADK25" s="239"/>
      <c r="ADL25" s="239"/>
      <c r="ADM25" s="239"/>
      <c r="ADN25" s="239"/>
      <c r="ADO25" s="239"/>
      <c r="ADP25" s="239"/>
      <c r="ADQ25" s="239"/>
      <c r="ADR25" s="239"/>
      <c r="ADS25" s="239"/>
      <c r="ADT25" s="239"/>
      <c r="ADU25" s="239"/>
      <c r="ADV25" s="239"/>
      <c r="ADW25" s="239"/>
      <c r="ADX25" s="239"/>
      <c r="ADY25" s="239"/>
      <c r="ADZ25" s="239"/>
      <c r="AEA25" s="239"/>
      <c r="AEB25" s="239"/>
      <c r="AEC25" s="239"/>
      <c r="AED25" s="239"/>
      <c r="AEE25" s="239"/>
      <c r="AEF25" s="239"/>
      <c r="AEG25" s="239"/>
      <c r="AEH25" s="239"/>
      <c r="AEI25" s="239"/>
      <c r="AEJ25" s="239"/>
      <c r="AEK25" s="239"/>
      <c r="AEL25" s="239"/>
      <c r="AEM25" s="239"/>
      <c r="AEN25" s="239"/>
      <c r="AEO25" s="239"/>
      <c r="AEP25" s="239"/>
      <c r="AEQ25" s="239"/>
      <c r="AER25" s="239"/>
      <c r="AES25" s="239"/>
      <c r="AET25" s="239"/>
      <c r="AEU25" s="239"/>
      <c r="AEV25" s="239"/>
      <c r="AEW25" s="239"/>
      <c r="AEX25" s="239"/>
      <c r="AEY25" s="239"/>
      <c r="AEZ25" s="239"/>
      <c r="AFA25" s="239"/>
      <c r="AFB25" s="239"/>
      <c r="AFC25" s="239"/>
      <c r="AFD25" s="239"/>
      <c r="AFE25" s="239"/>
      <c r="AFF25" s="239"/>
      <c r="AFG25" s="239"/>
      <c r="AFH25" s="239"/>
      <c r="AFI25" s="239"/>
      <c r="AFJ25" s="239"/>
      <c r="AFK25" s="239"/>
      <c r="AFL25" s="239"/>
      <c r="AFM25" s="239"/>
      <c r="AFN25" s="239"/>
      <c r="AFO25" s="239"/>
      <c r="AFP25" s="239"/>
      <c r="AFQ25" s="239"/>
      <c r="AFR25" s="239"/>
      <c r="AFS25" s="239"/>
      <c r="AFT25" s="239"/>
      <c r="AFU25" s="239"/>
      <c r="AFV25" s="239"/>
      <c r="AFW25" s="239"/>
      <c r="AFX25" s="239"/>
      <c r="AFY25" s="239"/>
      <c r="AFZ25" s="239"/>
      <c r="AGA25" s="239"/>
      <c r="AGB25" s="239"/>
      <c r="AGC25" s="239"/>
      <c r="AGD25" s="239"/>
      <c r="AGE25" s="239"/>
      <c r="AGF25" s="239"/>
      <c r="AGG25" s="239"/>
      <c r="AGH25" s="239"/>
      <c r="AGI25" s="239"/>
      <c r="AGJ25" s="239"/>
      <c r="AGK25" s="239"/>
      <c r="AGL25" s="239"/>
      <c r="AGM25" s="239"/>
      <c r="AGN25" s="239"/>
      <c r="AGO25" s="239"/>
      <c r="AGP25" s="239"/>
      <c r="AGQ25" s="239"/>
      <c r="AGR25" s="239"/>
      <c r="AGS25" s="239"/>
      <c r="AGT25" s="239"/>
      <c r="AGU25" s="239"/>
      <c r="AGV25" s="239"/>
      <c r="AGW25" s="239"/>
      <c r="AGX25" s="239"/>
      <c r="AGY25" s="239"/>
      <c r="AGZ25" s="239"/>
      <c r="AHA25" s="239"/>
      <c r="AHB25" s="239"/>
      <c r="AHC25" s="239"/>
      <c r="AHD25" s="239"/>
      <c r="AHE25" s="239"/>
      <c r="AHF25" s="239"/>
      <c r="AHG25" s="239"/>
      <c r="AHH25" s="239"/>
      <c r="AHI25" s="239"/>
      <c r="AHJ25" s="239"/>
      <c r="AHK25" s="239"/>
      <c r="AHL25" s="239"/>
      <c r="AHM25" s="239"/>
      <c r="AHN25" s="239"/>
      <c r="AHO25" s="239"/>
      <c r="AHP25" s="239"/>
      <c r="AHQ25" s="239"/>
      <c r="AHR25" s="239"/>
      <c r="AHS25" s="239"/>
      <c r="AHT25" s="239"/>
      <c r="AHU25" s="239"/>
      <c r="AHV25" s="239"/>
      <c r="AHW25" s="239"/>
      <c r="AHX25" s="239"/>
      <c r="AHY25" s="239"/>
      <c r="AHZ25" s="239"/>
      <c r="AIA25" s="239"/>
      <c r="AIB25" s="239"/>
      <c r="AIC25" s="239"/>
      <c r="AID25" s="239"/>
      <c r="AIE25" s="239"/>
      <c r="AIF25" s="239"/>
      <c r="AIG25" s="239"/>
      <c r="AIH25" s="239"/>
      <c r="AII25" s="239"/>
      <c r="AIJ25" s="239"/>
      <c r="AIK25" s="239"/>
      <c r="AIL25" s="239"/>
      <c r="AIM25" s="239"/>
      <c r="AIN25" s="239"/>
      <c r="AIO25" s="239"/>
      <c r="AIP25" s="239"/>
      <c r="AIQ25" s="239"/>
      <c r="AIR25" s="239"/>
      <c r="AIS25" s="239"/>
      <c r="AIT25" s="239"/>
      <c r="AIU25" s="239"/>
      <c r="AIV25" s="239"/>
      <c r="AIW25" s="239"/>
      <c r="AIX25" s="239"/>
      <c r="AIY25" s="239"/>
      <c r="AIZ25" s="239"/>
      <c r="AJA25" s="239"/>
      <c r="AJB25" s="239"/>
      <c r="AJC25" s="239"/>
      <c r="AJD25" s="239"/>
      <c r="AJE25" s="239"/>
      <c r="AJF25" s="239"/>
      <c r="AJG25" s="239"/>
      <c r="AJH25" s="239"/>
      <c r="AJI25" s="239"/>
      <c r="AJJ25" s="239"/>
      <c r="AJK25" s="239"/>
      <c r="AJL25" s="239"/>
      <c r="AJM25" s="239"/>
      <c r="AJN25" s="239"/>
      <c r="AJO25" s="239"/>
      <c r="AJP25" s="239"/>
      <c r="AJQ25" s="239"/>
      <c r="AJR25" s="239"/>
      <c r="AJS25" s="239"/>
      <c r="AJT25" s="239"/>
      <c r="AJU25" s="239"/>
      <c r="AJV25" s="239"/>
      <c r="AJW25" s="239"/>
      <c r="AJX25" s="239"/>
      <c r="AJY25" s="239"/>
      <c r="AJZ25" s="239"/>
      <c r="AKA25" s="239"/>
      <c r="AKB25" s="239"/>
      <c r="AKC25" s="239"/>
      <c r="AKD25" s="239"/>
      <c r="AKE25" s="239"/>
      <c r="AKF25" s="239"/>
      <c r="AKG25" s="239"/>
      <c r="AKH25" s="239"/>
      <c r="AKI25" s="239"/>
      <c r="AKJ25" s="239"/>
      <c r="AKK25" s="239"/>
      <c r="AKL25" s="239"/>
      <c r="AKM25" s="239"/>
      <c r="AKN25" s="239"/>
      <c r="AKO25" s="239"/>
      <c r="AKP25" s="239"/>
      <c r="AKQ25" s="239"/>
      <c r="AKR25" s="239"/>
      <c r="AKS25" s="239"/>
      <c r="AKT25" s="239"/>
      <c r="AKU25" s="239"/>
      <c r="AKV25" s="239"/>
      <c r="AKW25" s="239"/>
      <c r="AKX25" s="239"/>
      <c r="AKY25" s="239"/>
      <c r="AKZ25" s="239"/>
      <c r="ALA25" s="239"/>
      <c r="ALB25" s="239"/>
      <c r="ALC25" s="239"/>
      <c r="ALD25" s="239"/>
      <c r="ALE25" s="239"/>
      <c r="ALF25" s="239"/>
      <c r="ALG25" s="239"/>
      <c r="ALH25" s="239"/>
      <c r="ALI25" s="239"/>
      <c r="ALJ25" s="239"/>
      <c r="ALK25" s="239"/>
      <c r="ALL25" s="239"/>
      <c r="ALM25" s="239"/>
      <c r="ALN25" s="239"/>
      <c r="ALO25" s="239"/>
      <c r="ALP25" s="239"/>
      <c r="ALQ25" s="239"/>
      <c r="ALR25" s="239"/>
      <c r="ALS25" s="239"/>
      <c r="ALT25" s="239"/>
      <c r="ALU25" s="239"/>
      <c r="ALV25" s="239"/>
      <c r="ALW25" s="239"/>
      <c r="ALX25" s="239"/>
      <c r="ALY25" s="239"/>
      <c r="ALZ25" s="239"/>
      <c r="AMA25" s="239"/>
      <c r="AMB25" s="239"/>
      <c r="AMC25" s="239"/>
      <c r="AMD25" s="239"/>
      <c r="AME25" s="239"/>
      <c r="AMF25" s="239"/>
      <c r="AMG25" s="239"/>
      <c r="AMH25" s="239"/>
      <c r="AMI25" s="239"/>
      <c r="AMJ25" s="239"/>
      <c r="AMK25" s="239"/>
      <c r="AML25" s="239"/>
      <c r="AMM25" s="239"/>
      <c r="AMN25" s="239"/>
      <c r="AMO25" s="239"/>
      <c r="AMP25" s="239"/>
      <c r="AMQ25" s="239"/>
      <c r="AMR25" s="239"/>
      <c r="AMS25" s="239"/>
      <c r="AMT25" s="239"/>
      <c r="AMU25" s="239"/>
      <c r="AMV25" s="239"/>
      <c r="AMW25" s="239"/>
      <c r="AMX25" s="239"/>
      <c r="AMY25" s="239"/>
      <c r="AMZ25" s="239"/>
      <c r="ANA25" s="239"/>
      <c r="ANB25" s="239"/>
      <c r="ANC25" s="239"/>
      <c r="AND25" s="239"/>
      <c r="ANE25" s="239"/>
      <c r="ANF25" s="239"/>
      <c r="ANG25" s="239"/>
      <c r="ANH25" s="239"/>
      <c r="ANI25" s="239"/>
      <c r="ANJ25" s="239"/>
      <c r="ANK25" s="239"/>
      <c r="ANL25" s="239"/>
      <c r="ANM25" s="239"/>
      <c r="ANN25" s="239"/>
      <c r="ANO25" s="239"/>
      <c r="ANP25" s="239"/>
      <c r="ANQ25" s="239"/>
      <c r="ANR25" s="239"/>
      <c r="ANS25" s="239"/>
      <c r="ANT25" s="239"/>
      <c r="ANU25" s="239"/>
      <c r="ANV25" s="239"/>
      <c r="ANW25" s="239"/>
      <c r="ANX25" s="239"/>
      <c r="ANY25" s="239"/>
      <c r="ANZ25" s="239"/>
      <c r="AOA25" s="239"/>
      <c r="AOB25" s="239"/>
      <c r="AOC25" s="239"/>
      <c r="AOD25" s="239"/>
      <c r="AOE25" s="239"/>
      <c r="AOF25" s="239"/>
      <c r="AOG25" s="239"/>
      <c r="AOH25" s="239"/>
      <c r="AOI25" s="239"/>
      <c r="AOJ25" s="239"/>
      <c r="AOK25" s="239"/>
      <c r="AOL25" s="239"/>
      <c r="AOM25" s="239"/>
      <c r="AON25" s="239"/>
      <c r="AOO25" s="239"/>
      <c r="AOP25" s="239"/>
      <c r="AOQ25" s="239"/>
      <c r="AOR25" s="239"/>
      <c r="AOS25" s="239"/>
      <c r="AOT25" s="239"/>
      <c r="AOU25" s="239"/>
      <c r="AOV25" s="239"/>
      <c r="AOW25" s="239"/>
      <c r="AOX25" s="239"/>
      <c r="AOY25" s="239"/>
      <c r="AOZ25" s="239"/>
      <c r="APA25" s="239"/>
      <c r="APB25" s="239"/>
      <c r="APC25" s="239"/>
      <c r="APD25" s="239"/>
      <c r="APE25" s="239"/>
      <c r="APF25" s="239"/>
      <c r="APG25" s="239"/>
      <c r="APH25" s="239"/>
      <c r="API25" s="239"/>
      <c r="APJ25" s="239"/>
      <c r="APK25" s="239"/>
      <c r="APL25" s="239"/>
      <c r="APM25" s="239"/>
      <c r="APN25" s="239"/>
      <c r="APO25" s="239"/>
      <c r="APP25" s="239"/>
      <c r="APQ25" s="239"/>
      <c r="APR25" s="239"/>
      <c r="APS25" s="239"/>
      <c r="APT25" s="239"/>
      <c r="APU25" s="239"/>
      <c r="APV25" s="239"/>
      <c r="APW25" s="239"/>
      <c r="APX25" s="239"/>
      <c r="APY25" s="239"/>
      <c r="APZ25" s="239"/>
      <c r="AQA25" s="239"/>
      <c r="AQB25" s="239"/>
      <c r="AQC25" s="239"/>
      <c r="AQD25" s="239"/>
      <c r="AQE25" s="239"/>
      <c r="AQF25" s="239"/>
      <c r="AQG25" s="239"/>
      <c r="AQH25" s="239"/>
      <c r="AQI25" s="239"/>
      <c r="AQJ25" s="239"/>
      <c r="AQK25" s="239"/>
      <c r="AQL25" s="239"/>
      <c r="AQM25" s="239"/>
      <c r="AQN25" s="239"/>
      <c r="AQO25" s="239"/>
      <c r="AQP25" s="239"/>
      <c r="AQQ25" s="239"/>
      <c r="AQR25" s="239"/>
      <c r="AQS25" s="239"/>
      <c r="AQT25" s="239"/>
      <c r="AQU25" s="239"/>
      <c r="AQV25" s="239"/>
      <c r="AQW25" s="239"/>
      <c r="AQX25" s="239"/>
      <c r="AQY25" s="239"/>
      <c r="AQZ25" s="239"/>
      <c r="ARA25" s="239"/>
      <c r="ARB25" s="239"/>
      <c r="ARC25" s="239"/>
      <c r="ARD25" s="239"/>
      <c r="ARE25" s="239"/>
      <c r="ARF25" s="239"/>
      <c r="ARG25" s="239"/>
      <c r="ARH25" s="239"/>
      <c r="ARI25" s="239"/>
      <c r="ARJ25" s="239"/>
      <c r="ARK25" s="239"/>
      <c r="ARL25" s="239"/>
      <c r="ARM25" s="239"/>
      <c r="ARN25" s="239"/>
      <c r="ARO25" s="239"/>
      <c r="ARP25" s="239"/>
      <c r="ARQ25" s="239"/>
      <c r="ARR25" s="239"/>
      <c r="ARS25" s="239"/>
      <c r="ART25" s="239"/>
      <c r="ARU25" s="239"/>
      <c r="ARV25" s="239"/>
      <c r="ARW25" s="239"/>
      <c r="ARX25" s="239"/>
      <c r="ARY25" s="239"/>
      <c r="ARZ25" s="239"/>
      <c r="ASA25" s="239"/>
      <c r="ASB25" s="239"/>
      <c r="ASC25" s="239"/>
      <c r="ASD25" s="239"/>
      <c r="ASE25" s="239"/>
      <c r="ASF25" s="239"/>
      <c r="ASG25" s="239"/>
      <c r="ASH25" s="239"/>
      <c r="ASI25" s="239"/>
      <c r="ASJ25" s="239"/>
      <c r="ASK25" s="239"/>
      <c r="ASL25" s="239"/>
      <c r="ASM25" s="239"/>
      <c r="ASN25" s="239"/>
      <c r="ASO25" s="239"/>
      <c r="ASP25" s="239"/>
      <c r="ASQ25" s="239"/>
      <c r="ASR25" s="239"/>
      <c r="ASS25" s="239"/>
      <c r="AST25" s="239"/>
      <c r="ASU25" s="239"/>
      <c r="ASV25" s="239"/>
      <c r="ASW25" s="239"/>
      <c r="ASX25" s="239"/>
      <c r="ASY25" s="239"/>
      <c r="ASZ25" s="239"/>
      <c r="ATA25" s="239"/>
      <c r="ATB25" s="239"/>
      <c r="ATC25" s="239"/>
      <c r="ATD25" s="239"/>
      <c r="ATE25" s="239"/>
      <c r="ATF25" s="239"/>
      <c r="ATG25" s="239"/>
      <c r="ATH25" s="239"/>
      <c r="ATI25" s="239"/>
      <c r="ATJ25" s="239"/>
      <c r="ATK25" s="239"/>
      <c r="ATL25" s="239"/>
      <c r="ATM25" s="239"/>
      <c r="ATN25" s="239"/>
      <c r="ATO25" s="239"/>
      <c r="ATP25" s="239"/>
      <c r="ATQ25" s="239"/>
      <c r="ATR25" s="239"/>
      <c r="ATS25" s="239"/>
      <c r="ATT25" s="239"/>
      <c r="ATU25" s="239"/>
      <c r="ATV25" s="239"/>
      <c r="ATW25" s="239"/>
      <c r="ATX25" s="239"/>
      <c r="ATY25" s="239"/>
      <c r="ATZ25" s="239"/>
      <c r="AUA25" s="239"/>
      <c r="AUB25" s="239"/>
      <c r="AUC25" s="239"/>
      <c r="AUD25" s="239"/>
      <c r="AUE25" s="239"/>
      <c r="AUF25" s="239"/>
      <c r="AUG25" s="239"/>
      <c r="AUH25" s="239"/>
      <c r="AUI25" s="239"/>
      <c r="AUJ25" s="239"/>
      <c r="AUK25" s="239"/>
      <c r="AUL25" s="239"/>
      <c r="AUM25" s="239"/>
      <c r="AUN25" s="239"/>
      <c r="AUO25" s="239"/>
      <c r="AUP25" s="239"/>
      <c r="AUQ25" s="239"/>
      <c r="AUR25" s="239"/>
      <c r="AUS25" s="239"/>
      <c r="AUT25" s="239"/>
      <c r="AUU25" s="239"/>
      <c r="AUV25" s="239"/>
      <c r="AUW25" s="239"/>
      <c r="AUX25" s="239"/>
      <c r="AUY25" s="239"/>
      <c r="AUZ25" s="239"/>
      <c r="AVA25" s="239"/>
      <c r="AVB25" s="239"/>
      <c r="AVC25" s="239"/>
      <c r="AVD25" s="239"/>
      <c r="AVE25" s="239"/>
      <c r="AVF25" s="239"/>
      <c r="AVG25" s="239"/>
      <c r="AVH25" s="239"/>
      <c r="AVI25" s="239"/>
      <c r="AVJ25" s="239"/>
      <c r="AVK25" s="239"/>
      <c r="AVL25" s="239"/>
      <c r="AVM25" s="239"/>
      <c r="AVN25" s="239"/>
      <c r="AVO25" s="239"/>
      <c r="AVP25" s="239"/>
      <c r="AVQ25" s="239"/>
      <c r="AVR25" s="239"/>
      <c r="AVS25" s="239"/>
      <c r="AVT25" s="239"/>
      <c r="AVU25" s="239"/>
      <c r="AVV25" s="239"/>
      <c r="AVW25" s="239"/>
      <c r="AVX25" s="239"/>
      <c r="AVY25" s="239"/>
      <c r="AVZ25" s="239"/>
      <c r="AWA25" s="239"/>
      <c r="AWB25" s="239"/>
      <c r="AWC25" s="239"/>
      <c r="AWD25" s="239"/>
      <c r="AWE25" s="239"/>
      <c r="AWF25" s="239"/>
      <c r="AWG25" s="239"/>
      <c r="AWH25" s="239"/>
      <c r="AWI25" s="239"/>
      <c r="AWJ25" s="239"/>
      <c r="AWK25" s="239"/>
      <c r="AWL25" s="239"/>
      <c r="AWM25" s="239"/>
      <c r="AWN25" s="239"/>
      <c r="AWO25" s="239"/>
      <c r="AWP25" s="239"/>
      <c r="AWQ25" s="239"/>
      <c r="AWR25" s="239"/>
      <c r="AWS25" s="239"/>
      <c r="AWT25" s="239"/>
      <c r="AWU25" s="239"/>
      <c r="AWV25" s="239"/>
      <c r="AWW25" s="239"/>
      <c r="AWX25" s="239"/>
      <c r="AWY25" s="239"/>
      <c r="AWZ25" s="239"/>
      <c r="AXA25" s="239"/>
      <c r="AXB25" s="239"/>
      <c r="AXC25" s="239"/>
      <c r="AXD25" s="239"/>
      <c r="AXE25" s="239"/>
      <c r="AXF25" s="239"/>
      <c r="AXG25" s="239"/>
      <c r="AXH25" s="239"/>
      <c r="AXI25" s="239"/>
      <c r="AXJ25" s="239"/>
      <c r="AXK25" s="239"/>
      <c r="AXL25" s="239"/>
      <c r="AXM25" s="239"/>
      <c r="AXN25" s="239"/>
      <c r="AXO25" s="239"/>
      <c r="AXP25" s="239"/>
      <c r="AXQ25" s="239"/>
      <c r="AXR25" s="239"/>
      <c r="AXS25" s="239"/>
      <c r="AXT25" s="239"/>
      <c r="AXU25" s="239"/>
      <c r="AXV25" s="239"/>
      <c r="AXW25" s="239"/>
      <c r="AXX25" s="239"/>
      <c r="AXY25" s="239"/>
      <c r="AXZ25" s="239"/>
      <c r="AYA25" s="239"/>
      <c r="AYB25" s="239"/>
      <c r="AYC25" s="239"/>
      <c r="AYD25" s="239"/>
      <c r="AYE25" s="239"/>
      <c r="AYF25" s="239"/>
      <c r="AYG25" s="239"/>
      <c r="AYH25" s="239"/>
      <c r="AYI25" s="239"/>
      <c r="AYJ25" s="239"/>
      <c r="AYK25" s="239"/>
      <c r="AYL25" s="239"/>
      <c r="AYM25" s="239"/>
      <c r="AYN25" s="239"/>
      <c r="AYO25" s="239"/>
      <c r="AYP25" s="239"/>
      <c r="AYQ25" s="239"/>
      <c r="AYR25" s="239"/>
      <c r="AYS25" s="239"/>
      <c r="AYT25" s="239"/>
      <c r="AYU25" s="239"/>
      <c r="AYV25" s="239"/>
      <c r="AYW25" s="239"/>
      <c r="AYX25" s="239"/>
      <c r="AYY25" s="239"/>
      <c r="AYZ25" s="239"/>
      <c r="AZA25" s="239"/>
      <c r="AZB25" s="239"/>
      <c r="AZC25" s="239"/>
      <c r="AZD25" s="239"/>
      <c r="AZE25" s="239"/>
      <c r="AZF25" s="239"/>
      <c r="AZG25" s="239"/>
      <c r="AZH25" s="239"/>
      <c r="AZI25" s="239"/>
      <c r="AZJ25" s="239"/>
      <c r="AZK25" s="239"/>
      <c r="AZL25" s="239"/>
      <c r="AZM25" s="239"/>
      <c r="AZN25" s="239"/>
      <c r="AZO25" s="239"/>
      <c r="AZP25" s="239"/>
      <c r="AZQ25" s="239"/>
      <c r="AZR25" s="239"/>
      <c r="AZS25" s="239"/>
      <c r="AZT25" s="239"/>
      <c r="AZU25" s="239"/>
      <c r="AZV25" s="239"/>
      <c r="AZW25" s="239"/>
      <c r="AZX25" s="239"/>
      <c r="AZY25" s="239"/>
      <c r="AZZ25" s="239"/>
      <c r="BAA25" s="239"/>
      <c r="BAB25" s="239"/>
      <c r="BAC25" s="239"/>
      <c r="BAD25" s="239"/>
      <c r="BAE25" s="239"/>
      <c r="BAF25" s="239"/>
      <c r="BAG25" s="239"/>
      <c r="BAH25" s="239"/>
      <c r="BAI25" s="239"/>
      <c r="BAJ25" s="239"/>
      <c r="BAK25" s="239"/>
      <c r="BAL25" s="239"/>
      <c r="BAM25" s="239"/>
      <c r="BAN25" s="239"/>
      <c r="BAO25" s="239"/>
      <c r="BAP25" s="239"/>
      <c r="BAQ25" s="239"/>
      <c r="BAR25" s="239"/>
      <c r="BAS25" s="239"/>
      <c r="BAT25" s="239"/>
      <c r="BAU25" s="239"/>
      <c r="BAV25" s="239"/>
      <c r="BAW25" s="239"/>
      <c r="BAX25" s="239"/>
      <c r="BAY25" s="239"/>
      <c r="BAZ25" s="239"/>
      <c r="BBA25" s="239"/>
      <c r="BBB25" s="239"/>
      <c r="BBC25" s="239"/>
      <c r="BBD25" s="239"/>
      <c r="BBE25" s="239"/>
      <c r="BBF25" s="239"/>
      <c r="BBG25" s="239"/>
      <c r="BBH25" s="239"/>
      <c r="BBI25" s="239"/>
      <c r="BBJ25" s="239"/>
      <c r="BBK25" s="239"/>
      <c r="BBL25" s="239"/>
      <c r="BBM25" s="239"/>
      <c r="BBN25" s="239"/>
      <c r="BBO25" s="239"/>
      <c r="BBP25" s="239"/>
      <c r="BBQ25" s="239"/>
      <c r="BBR25" s="239"/>
      <c r="BBS25" s="239"/>
      <c r="BBT25" s="239"/>
      <c r="BBU25" s="239"/>
      <c r="BBV25" s="239"/>
      <c r="BBW25" s="239"/>
      <c r="BBX25" s="239"/>
      <c r="BBY25" s="239"/>
      <c r="BBZ25" s="239"/>
      <c r="BCA25" s="239"/>
      <c r="BCB25" s="239"/>
      <c r="BCC25" s="239"/>
      <c r="BCD25" s="239"/>
      <c r="BCE25" s="239"/>
      <c r="BCF25" s="239"/>
      <c r="BCG25" s="239"/>
      <c r="BCH25" s="239"/>
      <c r="BCI25" s="239"/>
      <c r="BCJ25" s="239"/>
      <c r="BCK25" s="239"/>
      <c r="BCL25" s="239"/>
      <c r="BCM25" s="239"/>
      <c r="BCN25" s="239"/>
      <c r="BCO25" s="239"/>
      <c r="BCP25" s="239"/>
      <c r="BCQ25" s="239"/>
      <c r="BCR25" s="239"/>
      <c r="BCS25" s="239"/>
      <c r="BCT25" s="239"/>
      <c r="BCU25" s="239"/>
      <c r="BCV25" s="239"/>
      <c r="BCW25" s="239"/>
      <c r="BCX25" s="239"/>
      <c r="BCY25" s="239"/>
      <c r="BCZ25" s="239"/>
      <c r="BDA25" s="239"/>
      <c r="BDB25" s="239"/>
      <c r="BDC25" s="239"/>
      <c r="BDD25" s="239"/>
      <c r="BDE25" s="239"/>
      <c r="BDF25" s="239"/>
      <c r="BDG25" s="239"/>
      <c r="BDH25" s="239"/>
      <c r="BDI25" s="239"/>
      <c r="BDJ25" s="239"/>
      <c r="BDK25" s="239"/>
      <c r="BDL25" s="239"/>
      <c r="BDM25" s="239"/>
      <c r="BDN25" s="239"/>
      <c r="BDO25" s="239"/>
      <c r="BDP25" s="239"/>
      <c r="BDQ25" s="239"/>
      <c r="BDR25" s="239"/>
      <c r="BDS25" s="239"/>
      <c r="BDT25" s="239"/>
      <c r="BDU25" s="239"/>
      <c r="BDV25" s="239"/>
      <c r="BDW25" s="239"/>
      <c r="BDX25" s="239"/>
      <c r="BDY25" s="239"/>
      <c r="BDZ25" s="239"/>
      <c r="BEA25" s="239"/>
      <c r="BEB25" s="239"/>
      <c r="BEC25" s="239"/>
      <c r="BED25" s="239"/>
      <c r="BEE25" s="239"/>
      <c r="BEF25" s="239"/>
      <c r="BEG25" s="239"/>
      <c r="BEH25" s="239"/>
      <c r="BEI25" s="239"/>
      <c r="BEJ25" s="239"/>
      <c r="BEK25" s="239"/>
      <c r="BEL25" s="239"/>
      <c r="BEM25" s="239"/>
      <c r="BEN25" s="239"/>
      <c r="BEO25" s="239"/>
      <c r="BEP25" s="239"/>
      <c r="BEQ25" s="239"/>
      <c r="BER25" s="239"/>
      <c r="BES25" s="239"/>
      <c r="BET25" s="239"/>
      <c r="BEU25" s="239"/>
      <c r="BEV25" s="239"/>
      <c r="BEW25" s="239"/>
      <c r="BEX25" s="239"/>
      <c r="BEY25" s="239"/>
      <c r="BEZ25" s="239"/>
      <c r="BFA25" s="239"/>
      <c r="BFB25" s="239"/>
      <c r="BFC25" s="239"/>
      <c r="BFD25" s="239"/>
      <c r="BFE25" s="239"/>
      <c r="BFF25" s="239"/>
      <c r="BFG25" s="239"/>
      <c r="BFH25" s="239"/>
      <c r="BFI25" s="239"/>
      <c r="BFJ25" s="239"/>
      <c r="BFK25" s="239"/>
      <c r="BFL25" s="239"/>
      <c r="BFM25" s="239"/>
      <c r="BFN25" s="239"/>
      <c r="BFO25" s="239"/>
      <c r="BFP25" s="239"/>
      <c r="BFQ25" s="239"/>
      <c r="BFR25" s="239"/>
      <c r="BFS25" s="239"/>
      <c r="BFT25" s="239"/>
      <c r="BFU25" s="239"/>
      <c r="BFV25" s="239"/>
      <c r="BFW25" s="239"/>
      <c r="BFX25" s="239"/>
      <c r="BFY25" s="239"/>
      <c r="BFZ25" s="239"/>
      <c r="BGA25" s="239"/>
      <c r="BGB25" s="239"/>
      <c r="BGC25" s="239"/>
      <c r="BGD25" s="239"/>
      <c r="BGE25" s="239"/>
      <c r="BGF25" s="239"/>
      <c r="BGG25" s="239"/>
      <c r="BGH25" s="239"/>
      <c r="BGI25" s="239"/>
      <c r="BGJ25" s="239"/>
      <c r="BGK25" s="239"/>
      <c r="BGL25" s="239"/>
      <c r="BGM25" s="239"/>
      <c r="BGN25" s="239"/>
      <c r="BGO25" s="239"/>
      <c r="BGP25" s="239"/>
      <c r="BGQ25" s="239"/>
      <c r="BGR25" s="239"/>
      <c r="BGS25" s="239"/>
      <c r="BGT25" s="239"/>
      <c r="BGU25" s="239"/>
      <c r="BGV25" s="239"/>
      <c r="BGW25" s="239"/>
      <c r="BGX25" s="239"/>
      <c r="BGY25" s="239"/>
      <c r="BGZ25" s="239"/>
      <c r="BHA25" s="239"/>
      <c r="BHB25" s="239"/>
      <c r="BHC25" s="239"/>
      <c r="BHD25" s="239"/>
      <c r="BHE25" s="239"/>
      <c r="BHF25" s="239"/>
      <c r="BHG25" s="239"/>
      <c r="BHH25" s="239"/>
      <c r="BHI25" s="239"/>
      <c r="BHJ25" s="239"/>
      <c r="BHK25" s="239"/>
      <c r="BHL25" s="239"/>
      <c r="BHM25" s="239"/>
      <c r="BHN25" s="239"/>
      <c r="BHO25" s="239"/>
      <c r="BHP25" s="239"/>
      <c r="BHQ25" s="239"/>
      <c r="BHR25" s="239"/>
      <c r="BHS25" s="239"/>
      <c r="BHT25" s="239"/>
      <c r="BHU25" s="239"/>
      <c r="BHV25" s="239"/>
      <c r="BHW25" s="239"/>
      <c r="BHX25" s="239"/>
      <c r="BHY25" s="239"/>
      <c r="BHZ25" s="239"/>
      <c r="BIA25" s="239"/>
      <c r="BIB25" s="239"/>
      <c r="BIC25" s="239"/>
      <c r="BID25" s="239"/>
      <c r="BIE25" s="239"/>
      <c r="BIF25" s="239"/>
      <c r="BIG25" s="239"/>
      <c r="BIH25" s="239"/>
      <c r="BII25" s="239"/>
      <c r="BIJ25" s="239"/>
      <c r="BIK25" s="239"/>
      <c r="BIL25" s="239"/>
      <c r="BIM25" s="239"/>
      <c r="BIN25" s="239"/>
      <c r="BIO25" s="239"/>
      <c r="BIP25" s="239"/>
      <c r="BIQ25" s="239"/>
      <c r="BIR25" s="239"/>
      <c r="BIS25" s="239"/>
      <c r="BIT25" s="239"/>
      <c r="BIU25" s="239"/>
      <c r="BIV25" s="239"/>
      <c r="BIW25" s="239"/>
      <c r="BIX25" s="239"/>
      <c r="BIY25" s="239"/>
      <c r="BIZ25" s="239"/>
      <c r="BJA25" s="239"/>
      <c r="BJB25" s="239"/>
      <c r="BJC25" s="239"/>
      <c r="BJD25" s="239"/>
      <c r="BJE25" s="239"/>
      <c r="BJF25" s="239"/>
      <c r="BJG25" s="239"/>
      <c r="BJH25" s="239"/>
      <c r="BJI25" s="239"/>
      <c r="BJJ25" s="239"/>
      <c r="BJK25" s="239"/>
      <c r="BJL25" s="239"/>
      <c r="BJM25" s="239"/>
      <c r="BJN25" s="239"/>
      <c r="BJO25" s="239"/>
      <c r="BJP25" s="239"/>
      <c r="BJQ25" s="239"/>
      <c r="BJR25" s="239"/>
      <c r="BJS25" s="239"/>
      <c r="BJT25" s="239"/>
      <c r="BJU25" s="239"/>
      <c r="BJV25" s="239"/>
      <c r="BJW25" s="239"/>
      <c r="BJX25" s="239"/>
      <c r="BJY25" s="239"/>
      <c r="BJZ25" s="239"/>
      <c r="BKA25" s="239"/>
      <c r="BKB25" s="239"/>
      <c r="BKC25" s="239"/>
      <c r="BKD25" s="239"/>
      <c r="BKE25" s="239"/>
      <c r="BKF25" s="239"/>
      <c r="BKG25" s="239"/>
      <c r="BKH25" s="239"/>
      <c r="BKI25" s="239"/>
      <c r="BKJ25" s="239"/>
      <c r="BKK25" s="239"/>
      <c r="BKL25" s="239"/>
      <c r="BKM25" s="239"/>
      <c r="BKN25" s="239"/>
      <c r="BKO25" s="239"/>
      <c r="BKP25" s="239"/>
      <c r="BKQ25" s="239"/>
      <c r="BKR25" s="239"/>
      <c r="BKS25" s="239"/>
      <c r="BKT25" s="239"/>
      <c r="BKU25" s="239"/>
      <c r="BKV25" s="239"/>
      <c r="BKW25" s="239"/>
      <c r="BKX25" s="239"/>
      <c r="BKY25" s="239"/>
      <c r="BKZ25" s="239"/>
      <c r="BLA25" s="239"/>
      <c r="BLB25" s="239"/>
      <c r="BLC25" s="239"/>
      <c r="BLD25" s="239"/>
      <c r="BLE25" s="239"/>
      <c r="BLF25" s="239"/>
      <c r="BLG25" s="239"/>
      <c r="BLH25" s="239"/>
      <c r="BLI25" s="239"/>
      <c r="BLJ25" s="239"/>
      <c r="BLK25" s="239"/>
      <c r="BLL25" s="239"/>
      <c r="BLM25" s="239"/>
      <c r="BLN25" s="239"/>
      <c r="BLO25" s="239"/>
      <c r="BLP25" s="239"/>
      <c r="BLQ25" s="239"/>
      <c r="BLR25" s="239"/>
      <c r="BLS25" s="239"/>
      <c r="BLT25" s="239"/>
      <c r="BLU25" s="239"/>
      <c r="BLV25" s="239"/>
      <c r="BLW25" s="239"/>
      <c r="BLX25" s="239"/>
      <c r="BLY25" s="239"/>
      <c r="BLZ25" s="239"/>
      <c r="BMA25" s="239"/>
      <c r="BMB25" s="239"/>
      <c r="BMC25" s="239"/>
      <c r="BMD25" s="239"/>
      <c r="BME25" s="239"/>
      <c r="BMF25" s="239"/>
      <c r="BMG25" s="239"/>
      <c r="BMH25" s="239"/>
      <c r="BMI25" s="239"/>
      <c r="BMJ25" s="239"/>
      <c r="BMK25" s="239"/>
      <c r="BML25" s="239"/>
      <c r="BMM25" s="239"/>
      <c r="BMN25" s="239"/>
      <c r="BMO25" s="239"/>
      <c r="BMP25" s="239"/>
      <c r="BMQ25" s="239"/>
      <c r="BMR25" s="239"/>
      <c r="BMS25" s="239"/>
      <c r="BMT25" s="239"/>
      <c r="BMU25" s="239"/>
      <c r="BMV25" s="239"/>
      <c r="BMW25" s="239"/>
      <c r="BMX25" s="239"/>
      <c r="BMY25" s="239"/>
      <c r="BMZ25" s="239"/>
      <c r="BNA25" s="239"/>
      <c r="BNB25" s="239"/>
      <c r="BNC25" s="239"/>
      <c r="BND25" s="239"/>
      <c r="BNE25" s="239"/>
      <c r="BNF25" s="239"/>
      <c r="BNG25" s="239"/>
      <c r="BNH25" s="239"/>
      <c r="BNI25" s="239"/>
      <c r="BNJ25" s="239"/>
      <c r="BNK25" s="239"/>
      <c r="BNL25" s="239"/>
      <c r="BNM25" s="239"/>
      <c r="BNN25" s="239"/>
      <c r="BNO25" s="239"/>
      <c r="BNP25" s="239"/>
      <c r="BNQ25" s="239"/>
      <c r="BNR25" s="239"/>
      <c r="BNS25" s="239"/>
      <c r="BNT25" s="239"/>
      <c r="BNU25" s="239"/>
      <c r="BNV25" s="239"/>
      <c r="BNW25" s="239"/>
      <c r="BNX25" s="239"/>
      <c r="BNY25" s="239"/>
      <c r="BNZ25" s="239"/>
      <c r="BOA25" s="239"/>
      <c r="BOB25" s="239"/>
      <c r="BOC25" s="239"/>
      <c r="BOD25" s="239"/>
      <c r="BOE25" s="239"/>
      <c r="BOF25" s="239"/>
      <c r="BOG25" s="239"/>
      <c r="BOH25" s="239"/>
      <c r="BOI25" s="239"/>
      <c r="BOJ25" s="239"/>
      <c r="BOK25" s="239"/>
      <c r="BOL25" s="239"/>
      <c r="BOM25" s="239"/>
      <c r="BON25" s="239"/>
      <c r="BOO25" s="239"/>
      <c r="BOP25" s="239"/>
      <c r="BOQ25" s="239"/>
      <c r="BOR25" s="239"/>
      <c r="BOS25" s="239"/>
      <c r="BOT25" s="239"/>
      <c r="BOU25" s="239"/>
      <c r="BOV25" s="239"/>
      <c r="BOW25" s="239"/>
      <c r="BOX25" s="239"/>
      <c r="BOY25" s="239"/>
      <c r="BOZ25" s="239"/>
      <c r="BPA25" s="239"/>
      <c r="BPB25" s="239"/>
      <c r="BPC25" s="239"/>
      <c r="BPD25" s="239"/>
      <c r="BPE25" s="239"/>
      <c r="BPF25" s="239"/>
      <c r="BPG25" s="239"/>
      <c r="BPH25" s="239"/>
      <c r="BPI25" s="239"/>
      <c r="BPJ25" s="239"/>
      <c r="BPK25" s="239"/>
      <c r="BPL25" s="239"/>
      <c r="BPM25" s="239"/>
      <c r="BPN25" s="239"/>
      <c r="BPO25" s="239"/>
      <c r="BPP25" s="239"/>
      <c r="BPQ25" s="239"/>
      <c r="BPR25" s="239"/>
      <c r="BPS25" s="239"/>
      <c r="BPT25" s="239"/>
      <c r="BPU25" s="239"/>
      <c r="BPV25" s="239"/>
      <c r="BPW25" s="239"/>
      <c r="BPX25" s="239"/>
      <c r="BPY25" s="239"/>
      <c r="BPZ25" s="239"/>
      <c r="BQA25" s="239"/>
      <c r="BQB25" s="239"/>
      <c r="BQC25" s="239"/>
      <c r="BQD25" s="239"/>
      <c r="BQE25" s="239"/>
      <c r="BQF25" s="239"/>
      <c r="BQG25" s="239"/>
      <c r="BQH25" s="239"/>
      <c r="BQI25" s="239"/>
      <c r="BQJ25" s="239"/>
      <c r="BQK25" s="239"/>
      <c r="BQL25" s="239"/>
      <c r="BQM25" s="239"/>
      <c r="BQN25" s="239"/>
      <c r="BQO25" s="239"/>
      <c r="BQP25" s="239"/>
      <c r="BQQ25" s="239"/>
      <c r="BQR25" s="239"/>
      <c r="BQS25" s="239"/>
      <c r="BQT25" s="239"/>
      <c r="BQU25" s="239"/>
      <c r="BQV25" s="239"/>
      <c r="BQW25" s="239"/>
      <c r="BQX25" s="239"/>
      <c r="BQY25" s="239"/>
      <c r="BQZ25" s="239"/>
      <c r="BRA25" s="239"/>
      <c r="BRB25" s="239"/>
      <c r="BRC25" s="239"/>
      <c r="BRD25" s="239"/>
      <c r="BRE25" s="239"/>
      <c r="BRF25" s="239"/>
      <c r="BRG25" s="239"/>
      <c r="BRH25" s="239"/>
      <c r="BRI25" s="239"/>
      <c r="BRJ25" s="239"/>
      <c r="BRK25" s="239"/>
      <c r="BRL25" s="239"/>
      <c r="BRM25" s="239"/>
      <c r="BRN25" s="239"/>
      <c r="BRO25" s="239"/>
      <c r="BRP25" s="239"/>
      <c r="BRQ25" s="239"/>
      <c r="BRR25" s="239"/>
      <c r="BRS25" s="239"/>
      <c r="BRT25" s="239"/>
      <c r="BRU25" s="239"/>
      <c r="BRV25" s="239"/>
      <c r="BRW25" s="239"/>
      <c r="BRX25" s="239"/>
      <c r="BRY25" s="239"/>
      <c r="BRZ25" s="239"/>
      <c r="BSA25" s="239"/>
      <c r="BSB25" s="239"/>
      <c r="BSC25" s="239"/>
      <c r="BSD25" s="239"/>
      <c r="BSE25" s="239"/>
      <c r="BSF25" s="239"/>
      <c r="BSG25" s="239"/>
      <c r="BSH25" s="239"/>
      <c r="BSI25" s="239"/>
      <c r="BSJ25" s="239"/>
      <c r="BSK25" s="239"/>
      <c r="BSL25" s="239"/>
      <c r="BSM25" s="239"/>
      <c r="BSN25" s="239"/>
      <c r="BSO25" s="239"/>
      <c r="BSP25" s="239"/>
      <c r="BSQ25" s="239"/>
      <c r="BSR25" s="239"/>
      <c r="BSS25" s="239"/>
      <c r="BST25" s="239"/>
      <c r="BSU25" s="239"/>
      <c r="BSV25" s="239"/>
      <c r="BSW25" s="239"/>
      <c r="BSX25" s="239"/>
      <c r="BSY25" s="239"/>
      <c r="BSZ25" s="239"/>
      <c r="BTA25" s="239"/>
      <c r="BTB25" s="239"/>
      <c r="BTC25" s="239"/>
      <c r="BTD25" s="239"/>
      <c r="BTE25" s="239"/>
      <c r="BTF25" s="239"/>
      <c r="BTG25" s="239"/>
      <c r="BTH25" s="239"/>
      <c r="BTI25" s="239"/>
      <c r="BTJ25" s="239"/>
      <c r="BTK25" s="239"/>
      <c r="BTL25" s="239"/>
      <c r="BTM25" s="239"/>
      <c r="BTN25" s="239"/>
      <c r="BTO25" s="239"/>
      <c r="BTP25" s="239"/>
      <c r="BTQ25" s="239"/>
      <c r="BTR25" s="239"/>
      <c r="BTS25" s="239"/>
      <c r="BTT25" s="239"/>
      <c r="BTU25" s="239"/>
      <c r="BTV25" s="239"/>
      <c r="BTW25" s="239"/>
      <c r="BTX25" s="239"/>
      <c r="BTY25" s="239"/>
      <c r="BTZ25" s="239"/>
      <c r="BUA25" s="239"/>
      <c r="BUB25" s="239"/>
      <c r="BUC25" s="239"/>
      <c r="BUD25" s="239"/>
      <c r="BUE25" s="239"/>
      <c r="BUF25" s="239"/>
      <c r="BUG25" s="239"/>
      <c r="BUH25" s="239"/>
      <c r="BUI25" s="239"/>
      <c r="BUJ25" s="239"/>
      <c r="BUK25" s="239"/>
      <c r="BUL25" s="239"/>
      <c r="BUM25" s="239"/>
      <c r="BUN25" s="239"/>
      <c r="BUO25" s="239"/>
      <c r="BUP25" s="239"/>
      <c r="BUQ25" s="239"/>
      <c r="BUR25" s="239"/>
      <c r="BUS25" s="239"/>
      <c r="BUT25" s="239"/>
      <c r="BUU25" s="239"/>
      <c r="BUV25" s="239"/>
      <c r="BUW25" s="239"/>
      <c r="BUX25" s="239"/>
      <c r="BUY25" s="239"/>
      <c r="BUZ25" s="239"/>
      <c r="BVA25" s="239"/>
      <c r="BVB25" s="239"/>
      <c r="BVC25" s="239"/>
      <c r="BVD25" s="239"/>
      <c r="BVE25" s="239"/>
      <c r="BVF25" s="239"/>
      <c r="BVG25" s="239"/>
      <c r="BVH25" s="239"/>
      <c r="BVI25" s="239"/>
      <c r="BVJ25" s="239"/>
      <c r="BVK25" s="239"/>
      <c r="BVL25" s="239"/>
      <c r="BVM25" s="239"/>
      <c r="BVN25" s="239"/>
      <c r="BVO25" s="239"/>
      <c r="BVP25" s="239"/>
      <c r="BVQ25" s="239"/>
      <c r="BVR25" s="239"/>
      <c r="BVS25" s="239"/>
      <c r="BVT25" s="239"/>
      <c r="BVU25" s="239"/>
      <c r="BVV25" s="239"/>
      <c r="BVW25" s="239"/>
      <c r="BVX25" s="239"/>
      <c r="BVY25" s="239"/>
      <c r="BVZ25" s="239"/>
      <c r="BWA25" s="239"/>
      <c r="BWB25" s="239"/>
      <c r="BWC25" s="239"/>
      <c r="BWD25" s="239"/>
      <c r="BWE25" s="239"/>
      <c r="BWF25" s="239"/>
      <c r="BWG25" s="239"/>
      <c r="BWH25" s="239"/>
      <c r="BWI25" s="239"/>
      <c r="BWJ25" s="239"/>
      <c r="BWK25" s="239"/>
      <c r="BWL25" s="239"/>
      <c r="BWM25" s="239"/>
      <c r="BWN25" s="239"/>
      <c r="BWO25" s="239"/>
      <c r="BWP25" s="239"/>
      <c r="BWQ25" s="239"/>
      <c r="BWR25" s="239"/>
      <c r="BWS25" s="239"/>
      <c r="BWT25" s="239"/>
      <c r="BWU25" s="239"/>
      <c r="BWV25" s="239"/>
      <c r="BWW25" s="239"/>
      <c r="BWX25" s="239"/>
      <c r="BWY25" s="239"/>
      <c r="BWZ25" s="239"/>
      <c r="BXA25" s="239"/>
      <c r="BXB25" s="239"/>
      <c r="BXC25" s="239"/>
      <c r="BXD25" s="239"/>
      <c r="BXE25" s="239"/>
      <c r="BXF25" s="239"/>
      <c r="BXG25" s="239"/>
      <c r="BXH25" s="239"/>
      <c r="BXI25" s="239"/>
      <c r="BXJ25" s="239"/>
      <c r="BXK25" s="239"/>
      <c r="BXL25" s="239"/>
      <c r="BXM25" s="239"/>
      <c r="BXN25" s="239"/>
      <c r="BXO25" s="239"/>
      <c r="BXP25" s="239"/>
      <c r="BXQ25" s="239"/>
      <c r="BXR25" s="239"/>
      <c r="BXS25" s="239"/>
      <c r="BXT25" s="239"/>
      <c r="BXU25" s="239"/>
      <c r="BXV25" s="239"/>
      <c r="BXW25" s="239"/>
      <c r="BXX25" s="239"/>
      <c r="BXY25" s="239"/>
      <c r="BXZ25" s="239"/>
      <c r="BYA25" s="239"/>
      <c r="BYB25" s="239"/>
      <c r="BYC25" s="239"/>
      <c r="BYD25" s="239"/>
      <c r="BYE25" s="239"/>
      <c r="BYF25" s="239"/>
      <c r="BYG25" s="239"/>
      <c r="BYH25" s="239"/>
      <c r="BYI25" s="239"/>
      <c r="BYJ25" s="239"/>
      <c r="BYK25" s="239"/>
      <c r="BYL25" s="239"/>
      <c r="BYM25" s="239"/>
      <c r="BYN25" s="239"/>
      <c r="BYO25" s="239"/>
      <c r="BYP25" s="239"/>
      <c r="BYQ25" s="239"/>
      <c r="BYR25" s="239"/>
      <c r="BYS25" s="239"/>
      <c r="BYT25" s="239"/>
      <c r="BYU25" s="239"/>
      <c r="BYV25" s="239"/>
      <c r="BYW25" s="239"/>
      <c r="BYX25" s="239"/>
      <c r="BYY25" s="239"/>
      <c r="BYZ25" s="239"/>
      <c r="BZA25" s="239"/>
      <c r="BZB25" s="239"/>
      <c r="BZC25" s="239"/>
      <c r="BZD25" s="239"/>
      <c r="BZE25" s="239"/>
      <c r="BZF25" s="239"/>
      <c r="BZG25" s="239"/>
      <c r="BZH25" s="239"/>
      <c r="BZI25" s="239"/>
      <c r="BZJ25" s="239"/>
      <c r="BZK25" s="239"/>
      <c r="BZL25" s="239"/>
      <c r="BZM25" s="239"/>
      <c r="BZN25" s="239"/>
      <c r="BZO25" s="239"/>
      <c r="BZP25" s="239"/>
      <c r="BZQ25" s="239"/>
      <c r="BZR25" s="239"/>
      <c r="BZS25" s="239"/>
      <c r="BZT25" s="239"/>
      <c r="BZU25" s="239"/>
      <c r="BZV25" s="239"/>
      <c r="BZW25" s="239"/>
      <c r="BZX25" s="239"/>
      <c r="BZY25" s="239"/>
      <c r="BZZ25" s="239"/>
      <c r="CAA25" s="239"/>
      <c r="CAB25" s="239"/>
      <c r="CAC25" s="239"/>
      <c r="CAD25" s="239"/>
      <c r="CAE25" s="239"/>
      <c r="CAF25" s="239"/>
      <c r="CAG25" s="239"/>
      <c r="CAH25" s="239"/>
      <c r="CAI25" s="239"/>
      <c r="CAJ25" s="239"/>
      <c r="CAK25" s="239"/>
      <c r="CAL25" s="239"/>
      <c r="CAM25" s="239"/>
      <c r="CAN25" s="239"/>
      <c r="CAO25" s="239"/>
      <c r="CAP25" s="239"/>
      <c r="CAQ25" s="239"/>
      <c r="CAR25" s="239"/>
      <c r="CAS25" s="239"/>
      <c r="CAT25" s="239"/>
      <c r="CAU25" s="239"/>
      <c r="CAV25" s="239"/>
      <c r="CAW25" s="239"/>
      <c r="CAX25" s="239"/>
      <c r="CAY25" s="239"/>
      <c r="CAZ25" s="239"/>
      <c r="CBA25" s="239"/>
      <c r="CBB25" s="239"/>
      <c r="CBC25" s="239"/>
      <c r="CBD25" s="239"/>
      <c r="CBE25" s="239"/>
      <c r="CBF25" s="239"/>
      <c r="CBG25" s="239"/>
      <c r="CBH25" s="239"/>
      <c r="CBI25" s="239"/>
      <c r="CBJ25" s="239"/>
      <c r="CBK25" s="239"/>
      <c r="CBL25" s="239"/>
      <c r="CBM25" s="239"/>
      <c r="CBN25" s="239"/>
      <c r="CBO25" s="239"/>
      <c r="CBP25" s="239"/>
      <c r="CBQ25" s="239"/>
      <c r="CBR25" s="239"/>
      <c r="CBS25" s="239"/>
      <c r="CBT25" s="239"/>
      <c r="CBU25" s="239"/>
      <c r="CBV25" s="239"/>
      <c r="CBW25" s="239"/>
      <c r="CBX25" s="239"/>
      <c r="CBY25" s="239"/>
      <c r="CBZ25" s="239"/>
      <c r="CCA25" s="239"/>
      <c r="CCB25" s="239"/>
      <c r="CCC25" s="239"/>
      <c r="CCD25" s="239"/>
      <c r="CCE25" s="239"/>
      <c r="CCF25" s="239"/>
      <c r="CCG25" s="239"/>
      <c r="CCH25" s="239"/>
      <c r="CCI25" s="239"/>
      <c r="CCJ25" s="239"/>
      <c r="CCK25" s="239"/>
      <c r="CCL25" s="239"/>
      <c r="CCM25" s="239"/>
      <c r="CCN25" s="239"/>
      <c r="CCO25" s="239"/>
      <c r="CCP25" s="239"/>
      <c r="CCQ25" s="239"/>
      <c r="CCR25" s="239"/>
      <c r="CCS25" s="239"/>
      <c r="CCT25" s="239"/>
      <c r="CCU25" s="239"/>
      <c r="CCV25" s="239"/>
      <c r="CCW25" s="239"/>
      <c r="CCX25" s="239"/>
      <c r="CCY25" s="239"/>
      <c r="CCZ25" s="239"/>
      <c r="CDA25" s="239"/>
      <c r="CDB25" s="239"/>
      <c r="CDC25" s="239"/>
      <c r="CDD25" s="239"/>
      <c r="CDE25" s="239"/>
      <c r="CDF25" s="239"/>
      <c r="CDG25" s="239"/>
      <c r="CDH25" s="239"/>
      <c r="CDI25" s="239"/>
      <c r="CDJ25" s="239"/>
      <c r="CDK25" s="239"/>
      <c r="CDL25" s="239"/>
      <c r="CDM25" s="239"/>
      <c r="CDN25" s="239"/>
      <c r="CDO25" s="239"/>
      <c r="CDP25" s="239"/>
      <c r="CDQ25" s="239"/>
      <c r="CDR25" s="239"/>
      <c r="CDS25" s="239"/>
      <c r="CDT25" s="239"/>
      <c r="CDU25" s="239"/>
      <c r="CDV25" s="239"/>
      <c r="CDW25" s="239"/>
      <c r="CDX25" s="239"/>
      <c r="CDY25" s="239"/>
      <c r="CDZ25" s="239"/>
      <c r="CEA25" s="239"/>
      <c r="CEB25" s="239"/>
      <c r="CEC25" s="239"/>
      <c r="CED25" s="239"/>
      <c r="CEE25" s="239"/>
      <c r="CEF25" s="239"/>
      <c r="CEG25" s="239"/>
      <c r="CEH25" s="239"/>
      <c r="CEI25" s="239"/>
      <c r="CEJ25" s="239"/>
      <c r="CEK25" s="239"/>
      <c r="CEL25" s="239"/>
      <c r="CEM25" s="239"/>
      <c r="CEN25" s="239"/>
      <c r="CEO25" s="239"/>
      <c r="CEP25" s="239"/>
      <c r="CEQ25" s="239"/>
      <c r="CER25" s="239"/>
      <c r="CES25" s="239"/>
      <c r="CET25" s="239"/>
      <c r="CEU25" s="239"/>
      <c r="CEV25" s="239"/>
      <c r="CEW25" s="239"/>
      <c r="CEX25" s="239"/>
      <c r="CEY25" s="239"/>
      <c r="CEZ25" s="239"/>
      <c r="CFA25" s="239"/>
      <c r="CFB25" s="239"/>
      <c r="CFC25" s="239"/>
      <c r="CFD25" s="239"/>
      <c r="CFE25" s="239"/>
      <c r="CFF25" s="239"/>
      <c r="CFG25" s="239"/>
      <c r="CFH25" s="239"/>
      <c r="CFI25" s="239"/>
      <c r="CFJ25" s="239"/>
      <c r="CFK25" s="239"/>
      <c r="CFL25" s="239"/>
      <c r="CFM25" s="239"/>
      <c r="CFN25" s="239"/>
      <c r="CFO25" s="239"/>
      <c r="CFP25" s="239"/>
      <c r="CFQ25" s="239"/>
      <c r="CFR25" s="239"/>
      <c r="CFS25" s="239"/>
      <c r="CFT25" s="239"/>
      <c r="CFU25" s="239"/>
      <c r="CFV25" s="239"/>
      <c r="CFW25" s="239"/>
      <c r="CFX25" s="239"/>
      <c r="CFY25" s="239"/>
      <c r="CFZ25" s="239"/>
      <c r="CGA25" s="239"/>
      <c r="CGB25" s="239"/>
      <c r="CGC25" s="239"/>
      <c r="CGD25" s="239"/>
      <c r="CGE25" s="239"/>
      <c r="CGF25" s="239"/>
      <c r="CGG25" s="239"/>
      <c r="CGH25" s="239"/>
      <c r="CGI25" s="239"/>
      <c r="CGJ25" s="239"/>
      <c r="CGK25" s="239"/>
      <c r="CGL25" s="239"/>
      <c r="CGM25" s="239"/>
      <c r="CGN25" s="239"/>
      <c r="CGO25" s="239"/>
      <c r="CGP25" s="239"/>
      <c r="CGQ25" s="239"/>
      <c r="CGR25" s="239"/>
      <c r="CGS25" s="239"/>
      <c r="CGT25" s="239"/>
      <c r="CGU25" s="239"/>
      <c r="CGV25" s="239"/>
      <c r="CGW25" s="239"/>
      <c r="CGX25" s="239"/>
      <c r="CGY25" s="239"/>
      <c r="CGZ25" s="239"/>
      <c r="CHA25" s="239"/>
      <c r="CHB25" s="239"/>
      <c r="CHC25" s="239"/>
      <c r="CHD25" s="239"/>
      <c r="CHE25" s="239"/>
      <c r="CHF25" s="239"/>
      <c r="CHG25" s="239"/>
      <c r="CHH25" s="239"/>
      <c r="CHI25" s="239"/>
      <c r="CHJ25" s="239"/>
      <c r="CHK25" s="239"/>
      <c r="CHL25" s="239"/>
      <c r="CHM25" s="239"/>
      <c r="CHN25" s="239"/>
      <c r="CHO25" s="239"/>
      <c r="CHP25" s="239"/>
      <c r="CHQ25" s="239"/>
      <c r="CHR25" s="239"/>
      <c r="CHS25" s="239"/>
      <c r="CHT25" s="239"/>
      <c r="CHU25" s="239"/>
      <c r="CHV25" s="239"/>
      <c r="CHW25" s="239"/>
      <c r="CHX25" s="239"/>
      <c r="CHY25" s="239"/>
      <c r="CHZ25" s="239"/>
      <c r="CIA25" s="239"/>
      <c r="CIB25" s="239"/>
      <c r="CIC25" s="239"/>
      <c r="CID25" s="239"/>
      <c r="CIE25" s="239"/>
      <c r="CIF25" s="239"/>
      <c r="CIG25" s="239"/>
      <c r="CIH25" s="239"/>
      <c r="CII25" s="239"/>
      <c r="CIJ25" s="239"/>
      <c r="CIK25" s="239"/>
      <c r="CIL25" s="239"/>
      <c r="CIM25" s="239"/>
      <c r="CIN25" s="239"/>
      <c r="CIO25" s="239"/>
      <c r="CIP25" s="239"/>
      <c r="CIQ25" s="239"/>
      <c r="CIR25" s="239"/>
      <c r="CIS25" s="239"/>
      <c r="CIT25" s="239"/>
      <c r="CIU25" s="239"/>
      <c r="CIV25" s="239"/>
      <c r="CIW25" s="239"/>
      <c r="CIX25" s="239"/>
      <c r="CIY25" s="239"/>
      <c r="CIZ25" s="239"/>
      <c r="CJA25" s="239"/>
      <c r="CJB25" s="239"/>
      <c r="CJC25" s="239"/>
      <c r="CJD25" s="239"/>
      <c r="CJE25" s="239"/>
      <c r="CJF25" s="239"/>
      <c r="CJG25" s="239"/>
      <c r="CJH25" s="239"/>
      <c r="CJI25" s="239"/>
      <c r="CJJ25" s="239"/>
      <c r="CJK25" s="239"/>
      <c r="CJL25" s="239"/>
      <c r="CJM25" s="239"/>
      <c r="CJN25" s="239"/>
      <c r="CJO25" s="239"/>
      <c r="CJP25" s="239"/>
      <c r="CJQ25" s="239"/>
      <c r="CJR25" s="239"/>
      <c r="CJS25" s="239"/>
      <c r="CJT25" s="239"/>
      <c r="CJU25" s="239"/>
      <c r="CJV25" s="239"/>
      <c r="CJW25" s="239"/>
      <c r="CJX25" s="239"/>
      <c r="CJY25" s="239"/>
      <c r="CJZ25" s="239"/>
      <c r="CKA25" s="239"/>
      <c r="CKB25" s="239"/>
      <c r="CKC25" s="239"/>
      <c r="CKD25" s="239"/>
      <c r="CKE25" s="239"/>
      <c r="CKF25" s="239"/>
      <c r="CKG25" s="239"/>
      <c r="CKH25" s="239"/>
      <c r="CKI25" s="239"/>
      <c r="CKJ25" s="239"/>
      <c r="CKK25" s="239"/>
      <c r="CKL25" s="239"/>
      <c r="CKM25" s="239"/>
      <c r="CKN25" s="239"/>
      <c r="CKO25" s="239"/>
      <c r="CKP25" s="239"/>
      <c r="CKQ25" s="239"/>
      <c r="CKR25" s="239"/>
      <c r="CKS25" s="239"/>
      <c r="CKT25" s="239"/>
      <c r="CKU25" s="239"/>
      <c r="CKV25" s="239"/>
      <c r="CKW25" s="239"/>
      <c r="CKX25" s="239"/>
      <c r="CKY25" s="239"/>
      <c r="CKZ25" s="239"/>
      <c r="CLA25" s="239"/>
      <c r="CLB25" s="239"/>
      <c r="CLC25" s="239"/>
      <c r="CLD25" s="239"/>
      <c r="CLE25" s="239"/>
      <c r="CLF25" s="239"/>
      <c r="CLG25" s="239"/>
      <c r="CLH25" s="239"/>
      <c r="CLI25" s="239"/>
      <c r="CLJ25" s="239"/>
      <c r="CLK25" s="239"/>
      <c r="CLL25" s="239"/>
      <c r="CLM25" s="239"/>
      <c r="CLN25" s="239"/>
      <c r="CLO25" s="239"/>
      <c r="CLP25" s="239"/>
      <c r="CLQ25" s="239"/>
      <c r="CLR25" s="239"/>
      <c r="CLS25" s="239"/>
      <c r="CLT25" s="239"/>
      <c r="CLU25" s="239"/>
      <c r="CLV25" s="239"/>
      <c r="CLW25" s="239"/>
      <c r="CLX25" s="239"/>
      <c r="CLY25" s="239"/>
      <c r="CLZ25" s="239"/>
      <c r="CMA25" s="239"/>
      <c r="CMB25" s="239"/>
      <c r="CMC25" s="239"/>
      <c r="CMD25" s="239"/>
      <c r="CME25" s="239"/>
      <c r="CMF25" s="239"/>
      <c r="CMG25" s="239"/>
      <c r="CMH25" s="239"/>
      <c r="CMI25" s="239"/>
      <c r="CMJ25" s="239"/>
      <c r="CMK25" s="239"/>
      <c r="CML25" s="239"/>
      <c r="CMM25" s="239"/>
      <c r="CMN25" s="239"/>
      <c r="CMO25" s="239"/>
      <c r="CMP25" s="239"/>
      <c r="CMQ25" s="239"/>
      <c r="CMR25" s="239"/>
      <c r="CMS25" s="239"/>
      <c r="CMT25" s="239"/>
      <c r="CMU25" s="239"/>
      <c r="CMV25" s="239"/>
      <c r="CMW25" s="239"/>
      <c r="CMX25" s="239"/>
      <c r="CMY25" s="239"/>
      <c r="CMZ25" s="239"/>
      <c r="CNA25" s="239"/>
      <c r="CNB25" s="239"/>
      <c r="CNC25" s="239"/>
      <c r="CND25" s="239"/>
      <c r="CNE25" s="239"/>
      <c r="CNF25" s="239"/>
      <c r="CNG25" s="239"/>
      <c r="CNH25" s="239"/>
      <c r="CNI25" s="239"/>
      <c r="CNJ25" s="239"/>
      <c r="CNK25" s="239"/>
      <c r="CNL25" s="239"/>
      <c r="CNM25" s="239"/>
      <c r="CNN25" s="239"/>
      <c r="CNO25" s="239"/>
      <c r="CNP25" s="239"/>
      <c r="CNQ25" s="239"/>
      <c r="CNR25" s="239"/>
      <c r="CNS25" s="239"/>
      <c r="CNT25" s="239"/>
      <c r="CNU25" s="239"/>
      <c r="CNV25" s="239"/>
      <c r="CNW25" s="239"/>
      <c r="CNX25" s="239"/>
      <c r="CNY25" s="239"/>
      <c r="CNZ25" s="239"/>
      <c r="COA25" s="239"/>
      <c r="COB25" s="239"/>
      <c r="COC25" s="239"/>
      <c r="COD25" s="239"/>
      <c r="COE25" s="239"/>
      <c r="COF25" s="239"/>
      <c r="COG25" s="239"/>
      <c r="COH25" s="239"/>
      <c r="COI25" s="239"/>
      <c r="COJ25" s="239"/>
      <c r="COK25" s="239"/>
      <c r="COL25" s="239"/>
      <c r="COM25" s="239"/>
      <c r="CON25" s="239"/>
      <c r="COO25" s="239"/>
      <c r="COP25" s="239"/>
      <c r="COQ25" s="239"/>
      <c r="COR25" s="239"/>
      <c r="COS25" s="239"/>
      <c r="COT25" s="239"/>
      <c r="COU25" s="239"/>
      <c r="COV25" s="239"/>
      <c r="COW25" s="239"/>
      <c r="COX25" s="239"/>
      <c r="COY25" s="239"/>
      <c r="COZ25" s="239"/>
      <c r="CPA25" s="239"/>
      <c r="CPB25" s="239"/>
      <c r="CPC25" s="239"/>
      <c r="CPD25" s="239"/>
      <c r="CPE25" s="239"/>
      <c r="CPF25" s="239"/>
      <c r="CPG25" s="239"/>
      <c r="CPH25" s="239"/>
      <c r="CPI25" s="239"/>
      <c r="CPJ25" s="239"/>
      <c r="CPK25" s="239"/>
      <c r="CPL25" s="239"/>
      <c r="CPM25" s="239"/>
      <c r="CPN25" s="239"/>
      <c r="CPO25" s="239"/>
      <c r="CPP25" s="239"/>
      <c r="CPQ25" s="239"/>
      <c r="CPR25" s="239"/>
      <c r="CPS25" s="239"/>
      <c r="CPT25" s="239"/>
      <c r="CPU25" s="239"/>
      <c r="CPV25" s="239"/>
      <c r="CPW25" s="239"/>
      <c r="CPX25" s="239"/>
      <c r="CPY25" s="239"/>
      <c r="CPZ25" s="239"/>
      <c r="CQA25" s="239"/>
      <c r="CQB25" s="239"/>
      <c r="CQC25" s="239"/>
      <c r="CQD25" s="239"/>
      <c r="CQE25" s="239"/>
      <c r="CQF25" s="239"/>
      <c r="CQG25" s="239"/>
      <c r="CQH25" s="239"/>
      <c r="CQI25" s="239"/>
      <c r="CQJ25" s="239"/>
      <c r="CQK25" s="239"/>
      <c r="CQL25" s="239"/>
      <c r="CQM25" s="239"/>
      <c r="CQN25" s="239"/>
      <c r="CQO25" s="239"/>
      <c r="CQP25" s="239"/>
      <c r="CQQ25" s="239"/>
      <c r="CQR25" s="239"/>
      <c r="CQS25" s="239"/>
      <c r="CQT25" s="239"/>
      <c r="CQU25" s="239"/>
      <c r="CQV25" s="239"/>
      <c r="CQW25" s="239"/>
      <c r="CQX25" s="239"/>
      <c r="CQY25" s="239"/>
      <c r="CQZ25" s="239"/>
      <c r="CRA25" s="239"/>
      <c r="CRB25" s="239"/>
      <c r="CRC25" s="239"/>
      <c r="CRD25" s="239"/>
      <c r="CRE25" s="239"/>
      <c r="CRF25" s="239"/>
      <c r="CRG25" s="239"/>
      <c r="CRH25" s="239"/>
      <c r="CRI25" s="239"/>
      <c r="CRJ25" s="239"/>
      <c r="CRK25" s="239"/>
      <c r="CRL25" s="239"/>
      <c r="CRM25" s="239"/>
      <c r="CRN25" s="239"/>
      <c r="CRO25" s="239"/>
      <c r="CRP25" s="239"/>
      <c r="CRQ25" s="239"/>
      <c r="CRR25" s="239"/>
      <c r="CRS25" s="239"/>
      <c r="CRT25" s="239"/>
      <c r="CRU25" s="239"/>
      <c r="CRV25" s="239"/>
      <c r="CRW25" s="239"/>
      <c r="CRX25" s="239"/>
      <c r="CRY25" s="239"/>
      <c r="CRZ25" s="239"/>
      <c r="CSA25" s="239"/>
      <c r="CSB25" s="239"/>
      <c r="CSC25" s="239"/>
      <c r="CSD25" s="239"/>
      <c r="CSE25" s="239"/>
      <c r="CSF25" s="239"/>
      <c r="CSG25" s="239"/>
      <c r="CSH25" s="239"/>
      <c r="CSI25" s="239"/>
      <c r="CSJ25" s="239"/>
      <c r="CSK25" s="239"/>
      <c r="CSL25" s="239"/>
      <c r="CSM25" s="239"/>
      <c r="CSN25" s="239"/>
      <c r="CSO25" s="239"/>
      <c r="CSP25" s="239"/>
      <c r="CSQ25" s="239"/>
      <c r="CSR25" s="239"/>
      <c r="CSS25" s="239"/>
      <c r="CST25" s="239"/>
      <c r="CSU25" s="239"/>
      <c r="CSV25" s="239"/>
      <c r="CSW25" s="239"/>
      <c r="CSX25" s="239"/>
      <c r="CSY25" s="239"/>
      <c r="CSZ25" s="239"/>
      <c r="CTA25" s="239"/>
      <c r="CTB25" s="239"/>
      <c r="CTC25" s="239"/>
      <c r="CTD25" s="239"/>
      <c r="CTE25" s="239"/>
      <c r="CTF25" s="239"/>
      <c r="CTG25" s="239"/>
      <c r="CTH25" s="239"/>
      <c r="CTI25" s="239"/>
      <c r="CTJ25" s="239"/>
      <c r="CTK25" s="239"/>
      <c r="CTL25" s="239"/>
      <c r="CTM25" s="239"/>
      <c r="CTN25" s="239"/>
      <c r="CTO25" s="239"/>
      <c r="CTP25" s="239"/>
      <c r="CTQ25" s="239"/>
      <c r="CTR25" s="239"/>
      <c r="CTS25" s="239"/>
      <c r="CTT25" s="239"/>
      <c r="CTU25" s="239"/>
      <c r="CTV25" s="239"/>
      <c r="CTW25" s="239"/>
      <c r="CTX25" s="239"/>
      <c r="CTY25" s="239"/>
      <c r="CTZ25" s="239"/>
      <c r="CUA25" s="239"/>
      <c r="CUB25" s="239"/>
      <c r="CUC25" s="239"/>
      <c r="CUD25" s="239"/>
      <c r="CUE25" s="239"/>
      <c r="CUF25" s="239"/>
      <c r="CUG25" s="239"/>
      <c r="CUH25" s="239"/>
      <c r="CUI25" s="239"/>
      <c r="CUJ25" s="239"/>
      <c r="CUK25" s="239"/>
      <c r="CUL25" s="239"/>
      <c r="CUM25" s="239"/>
      <c r="CUN25" s="239"/>
      <c r="CUO25" s="239"/>
      <c r="CUP25" s="239"/>
      <c r="CUQ25" s="239"/>
      <c r="CUR25" s="239"/>
      <c r="CUS25" s="239"/>
      <c r="CUT25" s="239"/>
      <c r="CUU25" s="239"/>
      <c r="CUV25" s="239"/>
      <c r="CUW25" s="239"/>
      <c r="CUX25" s="239"/>
      <c r="CUY25" s="239"/>
      <c r="CUZ25" s="239"/>
      <c r="CVA25" s="239"/>
      <c r="CVB25" s="239"/>
      <c r="CVC25" s="239"/>
      <c r="CVD25" s="239"/>
      <c r="CVE25" s="239"/>
      <c r="CVF25" s="239"/>
      <c r="CVG25" s="239"/>
      <c r="CVH25" s="239"/>
      <c r="CVI25" s="239"/>
      <c r="CVJ25" s="239"/>
      <c r="CVK25" s="239"/>
      <c r="CVL25" s="239"/>
      <c r="CVM25" s="239"/>
      <c r="CVN25" s="239"/>
      <c r="CVO25" s="239"/>
      <c r="CVP25" s="239"/>
      <c r="CVQ25" s="239"/>
      <c r="CVR25" s="239"/>
      <c r="CVS25" s="239"/>
      <c r="CVT25" s="239"/>
      <c r="CVU25" s="239"/>
      <c r="CVV25" s="239"/>
      <c r="CVW25" s="239"/>
      <c r="CVX25" s="239"/>
      <c r="CVY25" s="239"/>
      <c r="CVZ25" s="239"/>
      <c r="CWA25" s="239"/>
      <c r="CWB25" s="239"/>
      <c r="CWC25" s="239"/>
      <c r="CWD25" s="239"/>
      <c r="CWE25" s="239"/>
      <c r="CWF25" s="239"/>
      <c r="CWG25" s="239"/>
      <c r="CWH25" s="239"/>
      <c r="CWI25" s="239"/>
      <c r="CWJ25" s="239"/>
      <c r="CWK25" s="239"/>
      <c r="CWL25" s="239"/>
      <c r="CWM25" s="239"/>
      <c r="CWN25" s="239"/>
      <c r="CWO25" s="239"/>
      <c r="CWP25" s="239"/>
      <c r="CWQ25" s="239"/>
      <c r="CWR25" s="239"/>
      <c r="CWS25" s="239"/>
      <c r="CWT25" s="239"/>
      <c r="CWU25" s="239"/>
      <c r="CWV25" s="239"/>
      <c r="CWW25" s="239"/>
      <c r="CWX25" s="239"/>
      <c r="CWY25" s="239"/>
      <c r="CWZ25" s="239"/>
      <c r="CXA25" s="239"/>
      <c r="CXB25" s="239"/>
      <c r="CXC25" s="239"/>
      <c r="CXD25" s="239"/>
      <c r="CXE25" s="239"/>
      <c r="CXF25" s="239"/>
      <c r="CXG25" s="239"/>
      <c r="CXH25" s="239"/>
      <c r="CXI25" s="239"/>
      <c r="CXJ25" s="239"/>
      <c r="CXK25" s="239"/>
      <c r="CXL25" s="239"/>
      <c r="CXM25" s="239"/>
      <c r="CXN25" s="239"/>
      <c r="CXO25" s="239"/>
      <c r="CXP25" s="239"/>
      <c r="CXQ25" s="239"/>
      <c r="CXR25" s="239"/>
      <c r="CXS25" s="239"/>
      <c r="CXT25" s="239"/>
      <c r="CXU25" s="239"/>
      <c r="CXV25" s="239"/>
      <c r="CXW25" s="239"/>
      <c r="CXX25" s="239"/>
      <c r="CXY25" s="239"/>
      <c r="CXZ25" s="239"/>
      <c r="CYA25" s="239"/>
      <c r="CYB25" s="239"/>
      <c r="CYC25" s="239"/>
      <c r="CYD25" s="239"/>
      <c r="CYE25" s="239"/>
      <c r="CYF25" s="239"/>
      <c r="CYG25" s="239"/>
      <c r="CYH25" s="239"/>
      <c r="CYI25" s="239"/>
      <c r="CYJ25" s="239"/>
      <c r="CYK25" s="239"/>
      <c r="CYL25" s="239"/>
      <c r="CYM25" s="239"/>
      <c r="CYN25" s="239"/>
      <c r="CYO25" s="239"/>
      <c r="CYP25" s="239"/>
      <c r="CYQ25" s="239"/>
      <c r="CYR25" s="239"/>
      <c r="CYS25" s="239"/>
      <c r="CYT25" s="239"/>
      <c r="CYU25" s="239"/>
      <c r="CYV25" s="239"/>
      <c r="CYW25" s="239"/>
      <c r="CYX25" s="239"/>
      <c r="CYY25" s="239"/>
      <c r="CYZ25" s="239"/>
      <c r="CZA25" s="239"/>
      <c r="CZB25" s="239"/>
      <c r="CZC25" s="239"/>
      <c r="CZD25" s="239"/>
      <c r="CZE25" s="239"/>
      <c r="CZF25" s="239"/>
      <c r="CZG25" s="239"/>
      <c r="CZH25" s="239"/>
      <c r="CZI25" s="239"/>
      <c r="CZJ25" s="239"/>
      <c r="CZK25" s="239"/>
      <c r="CZL25" s="239"/>
      <c r="CZM25" s="239"/>
      <c r="CZN25" s="239"/>
      <c r="CZO25" s="239"/>
      <c r="CZP25" s="239"/>
      <c r="CZQ25" s="239"/>
      <c r="CZR25" s="239"/>
      <c r="CZS25" s="239"/>
      <c r="CZT25" s="239"/>
      <c r="CZU25" s="239"/>
      <c r="CZV25" s="239"/>
      <c r="CZW25" s="239"/>
      <c r="CZX25" s="239"/>
      <c r="CZY25" s="239"/>
      <c r="CZZ25" s="239"/>
      <c r="DAA25" s="239"/>
      <c r="DAB25" s="239"/>
      <c r="DAC25" s="239"/>
      <c r="DAD25" s="239"/>
      <c r="DAE25" s="239"/>
      <c r="DAF25" s="239"/>
      <c r="DAG25" s="239"/>
      <c r="DAH25" s="239"/>
      <c r="DAI25" s="239"/>
      <c r="DAJ25" s="239"/>
      <c r="DAK25" s="239"/>
      <c r="DAL25" s="239"/>
      <c r="DAM25" s="239"/>
      <c r="DAN25" s="239"/>
      <c r="DAO25" s="239"/>
      <c r="DAP25" s="239"/>
      <c r="DAQ25" s="239"/>
      <c r="DAR25" s="239"/>
      <c r="DAS25" s="239"/>
      <c r="DAT25" s="239"/>
      <c r="DAU25" s="239"/>
      <c r="DAV25" s="239"/>
      <c r="DAW25" s="239"/>
      <c r="DAX25" s="239"/>
      <c r="DAY25" s="239"/>
      <c r="DAZ25" s="239"/>
      <c r="DBA25" s="239"/>
      <c r="DBB25" s="239"/>
      <c r="DBC25" s="239"/>
      <c r="DBD25" s="239"/>
      <c r="DBE25" s="239"/>
      <c r="DBF25" s="239"/>
      <c r="DBG25" s="239"/>
      <c r="DBH25" s="239"/>
      <c r="DBI25" s="239"/>
      <c r="DBJ25" s="239"/>
      <c r="DBK25" s="239"/>
      <c r="DBL25" s="239"/>
      <c r="DBM25" s="239"/>
      <c r="DBN25" s="239"/>
      <c r="DBO25" s="239"/>
      <c r="DBP25" s="239"/>
      <c r="DBQ25" s="239"/>
      <c r="DBR25" s="239"/>
      <c r="DBS25" s="239"/>
      <c r="DBT25" s="239"/>
      <c r="DBU25" s="239"/>
      <c r="DBV25" s="239"/>
      <c r="DBW25" s="239"/>
      <c r="DBX25" s="239"/>
      <c r="DBY25" s="239"/>
      <c r="DBZ25" s="239"/>
      <c r="DCA25" s="239"/>
      <c r="DCB25" s="239"/>
      <c r="DCC25" s="239"/>
      <c r="DCD25" s="239"/>
      <c r="DCE25" s="239"/>
      <c r="DCF25" s="239"/>
      <c r="DCG25" s="239"/>
      <c r="DCH25" s="239"/>
      <c r="DCI25" s="239"/>
      <c r="DCJ25" s="239"/>
      <c r="DCK25" s="239"/>
      <c r="DCL25" s="239"/>
      <c r="DCM25" s="239"/>
      <c r="DCN25" s="239"/>
      <c r="DCO25" s="239"/>
      <c r="DCP25" s="239"/>
      <c r="DCQ25" s="239"/>
      <c r="DCR25" s="239"/>
      <c r="DCS25" s="239"/>
      <c r="DCT25" s="239"/>
      <c r="DCU25" s="239"/>
      <c r="DCV25" s="239"/>
      <c r="DCW25" s="239"/>
      <c r="DCX25" s="239"/>
      <c r="DCY25" s="239"/>
      <c r="DCZ25" s="239"/>
      <c r="DDA25" s="239"/>
      <c r="DDB25" s="239"/>
      <c r="DDC25" s="239"/>
      <c r="DDD25" s="239"/>
      <c r="DDE25" s="239"/>
      <c r="DDF25" s="239"/>
      <c r="DDG25" s="239"/>
      <c r="DDH25" s="239"/>
      <c r="DDI25" s="239"/>
      <c r="DDJ25" s="239"/>
      <c r="DDK25" s="239"/>
      <c r="DDL25" s="239"/>
      <c r="DDM25" s="239"/>
      <c r="DDN25" s="239"/>
      <c r="DDO25" s="239"/>
      <c r="DDP25" s="239"/>
      <c r="DDQ25" s="239"/>
      <c r="DDR25" s="239"/>
      <c r="DDS25" s="239"/>
      <c r="DDT25" s="239"/>
      <c r="DDU25" s="239"/>
      <c r="DDV25" s="239"/>
      <c r="DDW25" s="239"/>
      <c r="DDX25" s="239"/>
      <c r="DDY25" s="239"/>
      <c r="DDZ25" s="239"/>
      <c r="DEA25" s="239"/>
      <c r="DEB25" s="239"/>
      <c r="DEC25" s="239"/>
      <c r="DED25" s="239"/>
      <c r="DEE25" s="239"/>
      <c r="DEF25" s="239"/>
      <c r="DEG25" s="239"/>
      <c r="DEH25" s="239"/>
      <c r="DEI25" s="239"/>
      <c r="DEJ25" s="239"/>
      <c r="DEK25" s="239"/>
      <c r="DEL25" s="239"/>
      <c r="DEM25" s="239"/>
      <c r="DEN25" s="239"/>
      <c r="DEO25" s="239"/>
      <c r="DEP25" s="239"/>
      <c r="DEQ25" s="239"/>
      <c r="DER25" s="239"/>
      <c r="DES25" s="239"/>
      <c r="DET25" s="239"/>
      <c r="DEU25" s="239"/>
      <c r="DEV25" s="239"/>
      <c r="DEW25" s="239"/>
      <c r="DEX25" s="239"/>
      <c r="DEY25" s="239"/>
      <c r="DEZ25" s="239"/>
      <c r="DFA25" s="239"/>
      <c r="DFB25" s="239"/>
      <c r="DFC25" s="239"/>
      <c r="DFD25" s="239"/>
      <c r="DFE25" s="239"/>
      <c r="DFF25" s="239"/>
      <c r="DFG25" s="239"/>
      <c r="DFH25" s="239"/>
      <c r="DFI25" s="239"/>
      <c r="DFJ25" s="239"/>
      <c r="DFK25" s="239"/>
      <c r="DFL25" s="239"/>
      <c r="DFM25" s="239"/>
      <c r="DFN25" s="239"/>
      <c r="DFO25" s="239"/>
      <c r="DFP25" s="239"/>
      <c r="DFQ25" s="239"/>
      <c r="DFR25" s="239"/>
      <c r="DFS25" s="239"/>
      <c r="DFT25" s="239"/>
      <c r="DFU25" s="239"/>
      <c r="DFV25" s="239"/>
      <c r="DFW25" s="239"/>
      <c r="DFX25" s="239"/>
      <c r="DFY25" s="239"/>
      <c r="DFZ25" s="239"/>
      <c r="DGA25" s="239"/>
      <c r="DGB25" s="239"/>
      <c r="DGC25" s="239"/>
      <c r="DGD25" s="239"/>
      <c r="DGE25" s="239"/>
      <c r="DGF25" s="239"/>
      <c r="DGG25" s="239"/>
      <c r="DGH25" s="239"/>
      <c r="DGI25" s="239"/>
      <c r="DGJ25" s="239"/>
      <c r="DGK25" s="239"/>
      <c r="DGL25" s="239"/>
      <c r="DGM25" s="239"/>
      <c r="DGN25" s="239"/>
      <c r="DGO25" s="239"/>
      <c r="DGP25" s="239"/>
      <c r="DGQ25" s="239"/>
      <c r="DGR25" s="239"/>
      <c r="DGS25" s="239"/>
      <c r="DGT25" s="239"/>
      <c r="DGU25" s="239"/>
      <c r="DGV25" s="239"/>
      <c r="DGW25" s="239"/>
      <c r="DGX25" s="239"/>
      <c r="DGY25" s="239"/>
      <c r="DGZ25" s="239"/>
      <c r="DHA25" s="239"/>
      <c r="DHB25" s="239"/>
      <c r="DHC25" s="239"/>
      <c r="DHD25" s="239"/>
      <c r="DHE25" s="239"/>
      <c r="DHF25" s="239"/>
      <c r="DHG25" s="239"/>
      <c r="DHH25" s="239"/>
      <c r="DHI25" s="239"/>
      <c r="DHJ25" s="239"/>
      <c r="DHK25" s="239"/>
      <c r="DHL25" s="239"/>
      <c r="DHM25" s="239"/>
      <c r="DHN25" s="239"/>
      <c r="DHO25" s="239"/>
      <c r="DHP25" s="239"/>
      <c r="DHQ25" s="239"/>
      <c r="DHR25" s="239"/>
      <c r="DHS25" s="239"/>
      <c r="DHT25" s="239"/>
      <c r="DHU25" s="239"/>
      <c r="DHV25" s="239"/>
      <c r="DHW25" s="239"/>
      <c r="DHX25" s="239"/>
      <c r="DHY25" s="239"/>
      <c r="DHZ25" s="239"/>
      <c r="DIA25" s="239"/>
      <c r="DIB25" s="239"/>
      <c r="DIC25" s="239"/>
      <c r="DID25" s="239"/>
      <c r="DIE25" s="239"/>
      <c r="DIF25" s="239"/>
      <c r="DIG25" s="239"/>
      <c r="DIH25" s="239"/>
      <c r="DII25" s="239"/>
      <c r="DIJ25" s="239"/>
      <c r="DIK25" s="239"/>
      <c r="DIL25" s="239"/>
      <c r="DIM25" s="239"/>
      <c r="DIN25" s="239"/>
      <c r="DIO25" s="239"/>
      <c r="DIP25" s="239"/>
      <c r="DIQ25" s="239"/>
      <c r="DIR25" s="239"/>
      <c r="DIS25" s="239"/>
      <c r="DIT25" s="239"/>
      <c r="DIU25" s="239"/>
      <c r="DIV25" s="239"/>
      <c r="DIW25" s="239"/>
      <c r="DIX25" s="239"/>
      <c r="DIY25" s="239"/>
      <c r="DIZ25" s="239"/>
      <c r="DJA25" s="239"/>
      <c r="DJB25" s="239"/>
      <c r="DJC25" s="239"/>
      <c r="DJD25" s="239"/>
      <c r="DJE25" s="239"/>
      <c r="DJF25" s="239"/>
      <c r="DJG25" s="239"/>
      <c r="DJH25" s="239"/>
      <c r="DJI25" s="239"/>
      <c r="DJJ25" s="239"/>
      <c r="DJK25" s="239"/>
      <c r="DJL25" s="239"/>
      <c r="DJM25" s="239"/>
      <c r="DJN25" s="239"/>
      <c r="DJO25" s="239"/>
      <c r="DJP25" s="239"/>
      <c r="DJQ25" s="239"/>
      <c r="DJR25" s="239"/>
      <c r="DJS25" s="239"/>
      <c r="DJT25" s="239"/>
      <c r="DJU25" s="239"/>
      <c r="DJV25" s="239"/>
      <c r="DJW25" s="239"/>
      <c r="DJX25" s="239"/>
      <c r="DJY25" s="239"/>
      <c r="DJZ25" s="239"/>
      <c r="DKA25" s="239"/>
      <c r="DKB25" s="239"/>
      <c r="DKC25" s="239"/>
      <c r="DKD25" s="239"/>
      <c r="DKE25" s="239"/>
      <c r="DKF25" s="239"/>
      <c r="DKG25" s="239"/>
      <c r="DKH25" s="239"/>
      <c r="DKI25" s="239"/>
      <c r="DKJ25" s="239"/>
      <c r="DKK25" s="239"/>
      <c r="DKL25" s="239"/>
      <c r="DKM25" s="239"/>
      <c r="DKN25" s="239"/>
      <c r="DKO25" s="239"/>
      <c r="DKP25" s="239"/>
      <c r="DKQ25" s="239"/>
      <c r="DKR25" s="239"/>
      <c r="DKS25" s="239"/>
      <c r="DKT25" s="239"/>
      <c r="DKU25" s="239"/>
      <c r="DKV25" s="239"/>
      <c r="DKW25" s="239"/>
      <c r="DKX25" s="239"/>
      <c r="DKY25" s="239"/>
      <c r="DKZ25" s="239"/>
      <c r="DLA25" s="239"/>
      <c r="DLB25" s="239"/>
      <c r="DLC25" s="239"/>
      <c r="DLD25" s="239"/>
      <c r="DLE25" s="239"/>
      <c r="DLF25" s="239"/>
      <c r="DLG25" s="239"/>
      <c r="DLH25" s="239"/>
      <c r="DLI25" s="239"/>
      <c r="DLJ25" s="239"/>
      <c r="DLK25" s="239"/>
      <c r="DLL25" s="239"/>
      <c r="DLM25" s="239"/>
      <c r="DLN25" s="239"/>
      <c r="DLO25" s="239"/>
      <c r="DLP25" s="239"/>
      <c r="DLQ25" s="239"/>
      <c r="DLR25" s="239"/>
      <c r="DLS25" s="239"/>
      <c r="DLT25" s="239"/>
      <c r="DLU25" s="239"/>
      <c r="DLV25" s="239"/>
      <c r="DLW25" s="239"/>
      <c r="DLX25" s="239"/>
      <c r="DLY25" s="239"/>
      <c r="DLZ25" s="239"/>
      <c r="DMA25" s="239"/>
      <c r="DMB25" s="239"/>
      <c r="DMC25" s="239"/>
      <c r="DMD25" s="239"/>
      <c r="DME25" s="239"/>
      <c r="DMF25" s="239"/>
      <c r="DMG25" s="239"/>
      <c r="DMH25" s="239"/>
      <c r="DMI25" s="239"/>
      <c r="DMJ25" s="239"/>
      <c r="DMK25" s="239"/>
      <c r="DML25" s="239"/>
      <c r="DMM25" s="239"/>
      <c r="DMN25" s="239"/>
      <c r="DMO25" s="239"/>
      <c r="DMP25" s="239"/>
      <c r="DMQ25" s="239"/>
      <c r="DMR25" s="239"/>
      <c r="DMS25" s="239"/>
      <c r="DMT25" s="239"/>
      <c r="DMU25" s="239"/>
      <c r="DMV25" s="239"/>
      <c r="DMW25" s="239"/>
      <c r="DMX25" s="239"/>
      <c r="DMY25" s="239"/>
      <c r="DMZ25" s="239"/>
      <c r="DNA25" s="239"/>
      <c r="DNB25" s="239"/>
      <c r="DNC25" s="239"/>
      <c r="DND25" s="239"/>
      <c r="DNE25" s="239"/>
      <c r="DNF25" s="239"/>
      <c r="DNG25" s="239"/>
      <c r="DNH25" s="239"/>
      <c r="DNI25" s="239"/>
      <c r="DNJ25" s="239"/>
      <c r="DNK25" s="239"/>
      <c r="DNL25" s="239"/>
      <c r="DNM25" s="239"/>
      <c r="DNN25" s="239"/>
      <c r="DNO25" s="239"/>
      <c r="DNP25" s="239"/>
      <c r="DNQ25" s="239"/>
      <c r="DNR25" s="239"/>
      <c r="DNS25" s="239"/>
      <c r="DNT25" s="239"/>
      <c r="DNU25" s="239"/>
      <c r="DNV25" s="239"/>
      <c r="DNW25" s="239"/>
      <c r="DNX25" s="239"/>
      <c r="DNY25" s="239"/>
      <c r="DNZ25" s="239"/>
      <c r="DOA25" s="239"/>
      <c r="DOB25" s="239"/>
      <c r="DOC25" s="239"/>
      <c r="DOD25" s="239"/>
      <c r="DOE25" s="239"/>
      <c r="DOF25" s="239"/>
      <c r="DOG25" s="239"/>
      <c r="DOH25" s="239"/>
      <c r="DOI25" s="239"/>
      <c r="DOJ25" s="239"/>
      <c r="DOK25" s="239"/>
      <c r="DOL25" s="239"/>
      <c r="DOM25" s="239"/>
      <c r="DON25" s="239"/>
      <c r="DOO25" s="239"/>
      <c r="DOP25" s="239"/>
      <c r="DOQ25" s="239"/>
      <c r="DOR25" s="239"/>
      <c r="DOS25" s="239"/>
      <c r="DOT25" s="239"/>
      <c r="DOU25" s="239"/>
      <c r="DOV25" s="239"/>
      <c r="DOW25" s="239"/>
      <c r="DOX25" s="239"/>
      <c r="DOY25" s="239"/>
      <c r="DOZ25" s="239"/>
      <c r="DPA25" s="239"/>
      <c r="DPB25" s="239"/>
      <c r="DPC25" s="239"/>
      <c r="DPD25" s="239"/>
      <c r="DPE25" s="239"/>
      <c r="DPF25" s="239"/>
      <c r="DPG25" s="239"/>
      <c r="DPH25" s="239"/>
      <c r="DPI25" s="239"/>
      <c r="DPJ25" s="239"/>
      <c r="DPK25" s="239"/>
      <c r="DPL25" s="239"/>
      <c r="DPM25" s="239"/>
      <c r="DPN25" s="239"/>
      <c r="DPO25" s="239"/>
      <c r="DPP25" s="239"/>
      <c r="DPQ25" s="239"/>
      <c r="DPR25" s="239"/>
      <c r="DPS25" s="239"/>
      <c r="DPT25" s="239"/>
      <c r="DPU25" s="239"/>
      <c r="DPV25" s="239"/>
      <c r="DPW25" s="239"/>
      <c r="DPX25" s="239"/>
      <c r="DPY25" s="239"/>
      <c r="DPZ25" s="239"/>
      <c r="DQA25" s="239"/>
      <c r="DQB25" s="239"/>
      <c r="DQC25" s="239"/>
      <c r="DQD25" s="239"/>
      <c r="DQE25" s="239"/>
      <c r="DQF25" s="239"/>
      <c r="DQG25" s="239"/>
      <c r="DQH25" s="239"/>
      <c r="DQI25" s="239"/>
      <c r="DQJ25" s="239"/>
      <c r="DQK25" s="239"/>
      <c r="DQL25" s="239"/>
      <c r="DQM25" s="239"/>
      <c r="DQN25" s="239"/>
      <c r="DQO25" s="239"/>
      <c r="DQP25" s="239"/>
      <c r="DQQ25" s="239"/>
      <c r="DQR25" s="239"/>
      <c r="DQS25" s="239"/>
      <c r="DQT25" s="239"/>
      <c r="DQU25" s="239"/>
      <c r="DQV25" s="239"/>
      <c r="DQW25" s="239"/>
      <c r="DQX25" s="239"/>
      <c r="DQY25" s="239"/>
      <c r="DQZ25" s="239"/>
      <c r="DRA25" s="239"/>
      <c r="DRB25" s="239"/>
      <c r="DRC25" s="239"/>
      <c r="DRD25" s="239"/>
      <c r="DRE25" s="239"/>
      <c r="DRF25" s="239"/>
      <c r="DRG25" s="239"/>
      <c r="DRH25" s="239"/>
      <c r="DRI25" s="239"/>
      <c r="DRJ25" s="239"/>
      <c r="DRK25" s="239"/>
      <c r="DRL25" s="239"/>
      <c r="DRM25" s="239"/>
      <c r="DRN25" s="239"/>
      <c r="DRO25" s="239"/>
      <c r="DRP25" s="239"/>
      <c r="DRQ25" s="239"/>
      <c r="DRR25" s="239"/>
      <c r="DRS25" s="239"/>
      <c r="DRT25" s="239"/>
      <c r="DRU25" s="239"/>
      <c r="DRV25" s="239"/>
      <c r="DRW25" s="239"/>
      <c r="DRX25" s="239"/>
      <c r="DRY25" s="239"/>
      <c r="DRZ25" s="239"/>
      <c r="DSA25" s="239"/>
      <c r="DSB25" s="239"/>
      <c r="DSC25" s="239"/>
      <c r="DSD25" s="239"/>
      <c r="DSE25" s="239"/>
      <c r="DSF25" s="239"/>
      <c r="DSG25" s="239"/>
      <c r="DSH25" s="239"/>
      <c r="DSI25" s="239"/>
      <c r="DSJ25" s="239"/>
      <c r="DSK25" s="239"/>
      <c r="DSL25" s="239"/>
      <c r="DSM25" s="239"/>
      <c r="DSN25" s="239"/>
      <c r="DSO25" s="239"/>
      <c r="DSP25" s="239"/>
      <c r="DSQ25" s="239"/>
      <c r="DSR25" s="239"/>
      <c r="DSS25" s="239"/>
      <c r="DST25" s="239"/>
      <c r="DSU25" s="239"/>
      <c r="DSV25" s="239"/>
      <c r="DSW25" s="239"/>
      <c r="DSX25" s="239"/>
      <c r="DSY25" s="239"/>
      <c r="DSZ25" s="239"/>
      <c r="DTA25" s="239"/>
      <c r="DTB25" s="239"/>
      <c r="DTC25" s="239"/>
      <c r="DTD25" s="239"/>
      <c r="DTE25" s="239"/>
      <c r="DTF25" s="239"/>
      <c r="DTG25" s="239"/>
      <c r="DTH25" s="239"/>
      <c r="DTI25" s="239"/>
      <c r="DTJ25" s="239"/>
      <c r="DTK25" s="239"/>
      <c r="DTL25" s="239"/>
      <c r="DTM25" s="239"/>
      <c r="DTN25" s="239"/>
      <c r="DTO25" s="239"/>
      <c r="DTP25" s="239"/>
      <c r="DTQ25" s="239"/>
      <c r="DTR25" s="239"/>
      <c r="DTS25" s="239"/>
      <c r="DTT25" s="239"/>
      <c r="DTU25" s="239"/>
      <c r="DTV25" s="239"/>
      <c r="DTW25" s="239"/>
      <c r="DTX25" s="239"/>
      <c r="DTY25" s="239"/>
      <c r="DTZ25" s="239"/>
      <c r="DUA25" s="239"/>
      <c r="DUB25" s="239"/>
      <c r="DUC25" s="239"/>
      <c r="DUD25" s="239"/>
      <c r="DUE25" s="239"/>
      <c r="DUF25" s="239"/>
      <c r="DUG25" s="239"/>
      <c r="DUH25" s="239"/>
      <c r="DUI25" s="239"/>
      <c r="DUJ25" s="239"/>
      <c r="DUK25" s="239"/>
      <c r="DUL25" s="239"/>
      <c r="DUM25" s="239"/>
      <c r="DUN25" s="239"/>
      <c r="DUO25" s="239"/>
      <c r="DUP25" s="239"/>
      <c r="DUQ25" s="239"/>
      <c r="DUR25" s="239"/>
      <c r="DUS25" s="239"/>
      <c r="DUT25" s="239"/>
      <c r="DUU25" s="239"/>
      <c r="DUV25" s="239"/>
      <c r="DUW25" s="239"/>
      <c r="DUX25" s="239"/>
      <c r="DUY25" s="239"/>
      <c r="DUZ25" s="239"/>
      <c r="DVA25" s="239"/>
      <c r="DVB25" s="239"/>
      <c r="DVC25" s="239"/>
      <c r="DVD25" s="239"/>
      <c r="DVE25" s="239"/>
      <c r="DVF25" s="239"/>
      <c r="DVG25" s="239"/>
      <c r="DVH25" s="239"/>
      <c r="DVI25" s="239"/>
      <c r="DVJ25" s="239"/>
      <c r="DVK25" s="239"/>
      <c r="DVL25" s="239"/>
      <c r="DVM25" s="239"/>
      <c r="DVN25" s="239"/>
      <c r="DVO25" s="239"/>
      <c r="DVP25" s="239"/>
      <c r="DVQ25" s="239"/>
      <c r="DVR25" s="239"/>
      <c r="DVS25" s="239"/>
      <c r="DVT25" s="239"/>
      <c r="DVU25" s="239"/>
      <c r="DVV25" s="239"/>
      <c r="DVW25" s="239"/>
      <c r="DVX25" s="239"/>
      <c r="DVY25" s="239"/>
      <c r="DVZ25" s="239"/>
      <c r="DWA25" s="239"/>
      <c r="DWB25" s="239"/>
      <c r="DWC25" s="239"/>
      <c r="DWD25" s="239"/>
      <c r="DWE25" s="239"/>
      <c r="DWF25" s="239"/>
      <c r="DWG25" s="239"/>
      <c r="DWH25" s="239"/>
      <c r="DWI25" s="239"/>
      <c r="DWJ25" s="239"/>
      <c r="DWK25" s="239"/>
      <c r="DWL25" s="239"/>
      <c r="DWM25" s="239"/>
      <c r="DWN25" s="239"/>
      <c r="DWO25" s="239"/>
      <c r="DWP25" s="239"/>
      <c r="DWQ25" s="239"/>
      <c r="DWR25" s="239"/>
      <c r="DWS25" s="239"/>
      <c r="DWT25" s="239"/>
      <c r="DWU25" s="239"/>
      <c r="DWV25" s="239"/>
      <c r="DWW25" s="239"/>
      <c r="DWX25" s="239"/>
      <c r="DWY25" s="239"/>
      <c r="DWZ25" s="239"/>
      <c r="DXA25" s="239"/>
      <c r="DXB25" s="239"/>
      <c r="DXC25" s="239"/>
      <c r="DXD25" s="239"/>
      <c r="DXE25" s="239"/>
      <c r="DXF25" s="239"/>
      <c r="DXG25" s="239"/>
      <c r="DXH25" s="239"/>
      <c r="DXI25" s="239"/>
      <c r="DXJ25" s="239"/>
      <c r="DXK25" s="239"/>
      <c r="DXL25" s="239"/>
      <c r="DXM25" s="239"/>
      <c r="DXN25" s="239"/>
      <c r="DXO25" s="239"/>
      <c r="DXP25" s="239"/>
      <c r="DXQ25" s="239"/>
      <c r="DXR25" s="239"/>
      <c r="DXS25" s="239"/>
      <c r="DXT25" s="239"/>
      <c r="DXU25" s="239"/>
      <c r="DXV25" s="239"/>
      <c r="DXW25" s="239"/>
      <c r="DXX25" s="239"/>
      <c r="DXY25" s="239"/>
      <c r="DXZ25" s="239"/>
      <c r="DYA25" s="239"/>
      <c r="DYB25" s="239"/>
      <c r="DYC25" s="239"/>
      <c r="DYD25" s="239"/>
      <c r="DYE25" s="239"/>
      <c r="DYF25" s="239"/>
      <c r="DYG25" s="239"/>
      <c r="DYH25" s="239"/>
      <c r="DYI25" s="239"/>
      <c r="DYJ25" s="239"/>
      <c r="DYK25" s="239"/>
      <c r="DYL25" s="239"/>
      <c r="DYM25" s="239"/>
      <c r="DYN25" s="239"/>
      <c r="DYO25" s="239"/>
      <c r="DYP25" s="239"/>
      <c r="DYQ25" s="239"/>
      <c r="DYR25" s="239"/>
      <c r="DYS25" s="239"/>
      <c r="DYT25" s="239"/>
      <c r="DYU25" s="239"/>
      <c r="DYV25" s="239"/>
      <c r="DYW25" s="239"/>
      <c r="DYX25" s="239"/>
      <c r="DYY25" s="239"/>
      <c r="DYZ25" s="239"/>
      <c r="DZA25" s="239"/>
      <c r="DZB25" s="239"/>
      <c r="DZC25" s="239"/>
      <c r="DZD25" s="239"/>
      <c r="DZE25" s="239"/>
      <c r="DZF25" s="239"/>
      <c r="DZG25" s="239"/>
      <c r="DZH25" s="239"/>
      <c r="DZI25" s="239"/>
      <c r="DZJ25" s="239"/>
      <c r="DZK25" s="239"/>
      <c r="DZL25" s="239"/>
      <c r="DZM25" s="239"/>
      <c r="DZN25" s="239"/>
      <c r="DZO25" s="239"/>
      <c r="DZP25" s="239"/>
      <c r="DZQ25" s="239"/>
      <c r="DZR25" s="239"/>
      <c r="DZS25" s="239"/>
      <c r="DZT25" s="239"/>
      <c r="DZU25" s="239"/>
      <c r="DZV25" s="239"/>
      <c r="DZW25" s="239"/>
      <c r="DZX25" s="239"/>
      <c r="DZY25" s="239"/>
      <c r="DZZ25" s="239"/>
      <c r="EAA25" s="239"/>
      <c r="EAB25" s="239"/>
      <c r="EAC25" s="239"/>
      <c r="EAD25" s="239"/>
      <c r="EAE25" s="239"/>
      <c r="EAF25" s="239"/>
      <c r="EAG25" s="239"/>
      <c r="EAH25" s="239"/>
      <c r="EAI25" s="239"/>
      <c r="EAJ25" s="239"/>
      <c r="EAK25" s="239"/>
      <c r="EAL25" s="239"/>
      <c r="EAM25" s="239"/>
      <c r="EAN25" s="239"/>
      <c r="EAO25" s="239"/>
      <c r="EAP25" s="239"/>
      <c r="EAQ25" s="239"/>
      <c r="EAR25" s="239"/>
      <c r="EAS25" s="239"/>
      <c r="EAT25" s="239"/>
      <c r="EAU25" s="239"/>
      <c r="EAV25" s="239"/>
      <c r="EAW25" s="239"/>
      <c r="EAX25" s="239"/>
      <c r="EAY25" s="239"/>
      <c r="EAZ25" s="239"/>
      <c r="EBA25" s="239"/>
      <c r="EBB25" s="239"/>
      <c r="EBC25" s="239"/>
      <c r="EBD25" s="239"/>
      <c r="EBE25" s="239"/>
      <c r="EBF25" s="239"/>
      <c r="EBG25" s="239"/>
      <c r="EBH25" s="239"/>
      <c r="EBI25" s="239"/>
      <c r="EBJ25" s="239"/>
      <c r="EBK25" s="239"/>
      <c r="EBL25" s="239"/>
      <c r="EBM25" s="239"/>
      <c r="EBN25" s="239"/>
      <c r="EBO25" s="239"/>
      <c r="EBP25" s="239"/>
      <c r="EBQ25" s="239"/>
      <c r="EBR25" s="239"/>
      <c r="EBS25" s="239"/>
      <c r="EBT25" s="239"/>
      <c r="EBU25" s="239"/>
      <c r="EBV25" s="239"/>
      <c r="EBW25" s="239"/>
      <c r="EBX25" s="239"/>
      <c r="EBY25" s="239"/>
      <c r="EBZ25" s="239"/>
      <c r="ECA25" s="239"/>
      <c r="ECB25" s="239"/>
      <c r="ECC25" s="239"/>
      <c r="ECD25" s="239"/>
      <c r="ECE25" s="239"/>
      <c r="ECF25" s="239"/>
      <c r="ECG25" s="239"/>
      <c r="ECH25" s="239"/>
      <c r="ECI25" s="239"/>
      <c r="ECJ25" s="239"/>
      <c r="ECK25" s="239"/>
      <c r="ECL25" s="239"/>
      <c r="ECM25" s="239"/>
      <c r="ECN25" s="239"/>
      <c r="ECO25" s="239"/>
      <c r="ECP25" s="239"/>
      <c r="ECQ25" s="239"/>
      <c r="ECR25" s="239"/>
      <c r="ECS25" s="239"/>
      <c r="ECT25" s="239"/>
      <c r="ECU25" s="239"/>
      <c r="ECV25" s="239"/>
      <c r="ECW25" s="239"/>
      <c r="ECX25" s="239"/>
      <c r="ECY25" s="239"/>
      <c r="ECZ25" s="239"/>
      <c r="EDA25" s="239"/>
      <c r="EDB25" s="239"/>
      <c r="EDC25" s="239"/>
      <c r="EDD25" s="239"/>
      <c r="EDE25" s="239"/>
      <c r="EDF25" s="239"/>
      <c r="EDG25" s="239"/>
      <c r="EDH25" s="239"/>
      <c r="EDI25" s="239"/>
      <c r="EDJ25" s="239"/>
      <c r="EDK25" s="239"/>
      <c r="EDL25" s="239"/>
      <c r="EDM25" s="239"/>
      <c r="EDN25" s="239"/>
      <c r="EDO25" s="239"/>
      <c r="EDP25" s="239"/>
      <c r="EDQ25" s="239"/>
      <c r="EDR25" s="239"/>
      <c r="EDS25" s="239"/>
      <c r="EDT25" s="239"/>
      <c r="EDU25" s="239"/>
      <c r="EDV25" s="239"/>
      <c r="EDW25" s="239"/>
      <c r="EDX25" s="239"/>
      <c r="EDY25" s="239"/>
      <c r="EDZ25" s="239"/>
      <c r="EEA25" s="239"/>
      <c r="EEB25" s="239"/>
      <c r="EEC25" s="239"/>
      <c r="EED25" s="239"/>
      <c r="EEE25" s="239"/>
      <c r="EEF25" s="239"/>
      <c r="EEG25" s="239"/>
      <c r="EEH25" s="239"/>
      <c r="EEI25" s="239"/>
      <c r="EEJ25" s="239"/>
      <c r="EEK25" s="239"/>
      <c r="EEL25" s="239"/>
      <c r="EEM25" s="239"/>
      <c r="EEN25" s="239"/>
      <c r="EEO25" s="239"/>
      <c r="EEP25" s="239"/>
      <c r="EEQ25" s="239"/>
      <c r="EER25" s="239"/>
      <c r="EES25" s="239"/>
      <c r="EET25" s="239"/>
      <c r="EEU25" s="239"/>
      <c r="EEV25" s="239"/>
      <c r="EEW25" s="239"/>
      <c r="EEX25" s="239"/>
      <c r="EEY25" s="239"/>
      <c r="EEZ25" s="239"/>
      <c r="EFA25" s="239"/>
      <c r="EFB25" s="239"/>
      <c r="EFC25" s="239"/>
      <c r="EFD25" s="239"/>
      <c r="EFE25" s="239"/>
      <c r="EFF25" s="239"/>
      <c r="EFG25" s="239"/>
      <c r="EFH25" s="239"/>
      <c r="EFI25" s="239"/>
      <c r="EFJ25" s="239"/>
      <c r="EFK25" s="239"/>
      <c r="EFL25" s="239"/>
      <c r="EFM25" s="239"/>
      <c r="EFN25" s="239"/>
      <c r="EFO25" s="239"/>
      <c r="EFP25" s="239"/>
      <c r="EFQ25" s="239"/>
      <c r="EFR25" s="239"/>
      <c r="EFS25" s="239"/>
      <c r="EFT25" s="239"/>
      <c r="EFU25" s="239"/>
      <c r="EFV25" s="239"/>
      <c r="EFW25" s="239"/>
      <c r="EFX25" s="239"/>
      <c r="EFY25" s="239"/>
      <c r="EFZ25" s="239"/>
      <c r="EGA25" s="239"/>
      <c r="EGB25" s="239"/>
      <c r="EGC25" s="239"/>
      <c r="EGD25" s="239"/>
      <c r="EGE25" s="239"/>
      <c r="EGF25" s="239"/>
      <c r="EGG25" s="239"/>
      <c r="EGH25" s="239"/>
      <c r="EGI25" s="239"/>
      <c r="EGJ25" s="239"/>
      <c r="EGK25" s="239"/>
      <c r="EGL25" s="239"/>
      <c r="EGM25" s="239"/>
      <c r="EGN25" s="239"/>
      <c r="EGO25" s="239"/>
      <c r="EGP25" s="239"/>
      <c r="EGQ25" s="239"/>
      <c r="EGR25" s="239"/>
      <c r="EGS25" s="239"/>
      <c r="EGT25" s="239"/>
      <c r="EGU25" s="239"/>
      <c r="EGV25" s="239"/>
      <c r="EGW25" s="239"/>
      <c r="EGX25" s="239"/>
      <c r="EGY25" s="239"/>
      <c r="EGZ25" s="239"/>
      <c r="EHA25" s="239"/>
      <c r="EHB25" s="239"/>
      <c r="EHC25" s="239"/>
      <c r="EHD25" s="239"/>
      <c r="EHE25" s="239"/>
      <c r="EHF25" s="239"/>
      <c r="EHG25" s="239"/>
      <c r="EHH25" s="239"/>
      <c r="EHI25" s="239"/>
      <c r="EHJ25" s="239"/>
      <c r="EHK25" s="239"/>
      <c r="EHL25" s="239"/>
      <c r="EHM25" s="239"/>
      <c r="EHN25" s="239"/>
      <c r="EHO25" s="239"/>
      <c r="EHP25" s="239"/>
      <c r="EHQ25" s="239"/>
      <c r="EHR25" s="239"/>
      <c r="EHS25" s="239"/>
      <c r="EHT25" s="239"/>
      <c r="EHU25" s="239"/>
      <c r="EHV25" s="239"/>
      <c r="EHW25" s="239"/>
      <c r="EHX25" s="239"/>
      <c r="EHY25" s="239"/>
      <c r="EHZ25" s="239"/>
      <c r="EIA25" s="239"/>
      <c r="EIB25" s="239"/>
      <c r="EIC25" s="239"/>
      <c r="EID25" s="239"/>
      <c r="EIE25" s="239"/>
      <c r="EIF25" s="239"/>
      <c r="EIG25" s="239"/>
      <c r="EIH25" s="239"/>
      <c r="EII25" s="239"/>
      <c r="EIJ25" s="239"/>
      <c r="EIK25" s="239"/>
      <c r="EIL25" s="239"/>
      <c r="EIM25" s="239"/>
      <c r="EIN25" s="239"/>
      <c r="EIO25" s="239"/>
      <c r="EIP25" s="239"/>
      <c r="EIQ25" s="239"/>
      <c r="EIR25" s="239"/>
      <c r="EIS25" s="239"/>
      <c r="EIT25" s="239"/>
      <c r="EIU25" s="239"/>
      <c r="EIV25" s="239"/>
      <c r="EIW25" s="239"/>
      <c r="EIX25" s="239"/>
      <c r="EIY25" s="239"/>
      <c r="EIZ25" s="239"/>
      <c r="EJA25" s="239"/>
      <c r="EJB25" s="239"/>
      <c r="EJC25" s="239"/>
      <c r="EJD25" s="239"/>
      <c r="EJE25" s="239"/>
      <c r="EJF25" s="239"/>
      <c r="EJG25" s="239"/>
      <c r="EJH25" s="239"/>
      <c r="EJI25" s="239"/>
      <c r="EJJ25" s="239"/>
      <c r="EJK25" s="239"/>
      <c r="EJL25" s="239"/>
      <c r="EJM25" s="239"/>
      <c r="EJN25" s="239"/>
      <c r="EJO25" s="239"/>
      <c r="EJP25" s="239"/>
      <c r="EJQ25" s="239"/>
      <c r="EJR25" s="239"/>
      <c r="EJS25" s="239"/>
      <c r="EJT25" s="239"/>
      <c r="EJU25" s="239"/>
      <c r="EJV25" s="239"/>
      <c r="EJW25" s="239"/>
      <c r="EJX25" s="239"/>
      <c r="EJY25" s="239"/>
      <c r="EJZ25" s="239"/>
      <c r="EKA25" s="239"/>
      <c r="EKB25" s="239"/>
      <c r="EKC25" s="239"/>
      <c r="EKD25" s="239"/>
      <c r="EKE25" s="239"/>
      <c r="EKF25" s="239"/>
      <c r="EKG25" s="239"/>
      <c r="EKH25" s="239"/>
      <c r="EKI25" s="239"/>
      <c r="EKJ25" s="239"/>
      <c r="EKK25" s="239"/>
      <c r="EKL25" s="239"/>
      <c r="EKM25" s="239"/>
      <c r="EKN25" s="239"/>
      <c r="EKO25" s="239"/>
      <c r="EKP25" s="239"/>
      <c r="EKQ25" s="239"/>
      <c r="EKR25" s="239"/>
      <c r="EKS25" s="239"/>
      <c r="EKT25" s="239"/>
      <c r="EKU25" s="239"/>
      <c r="EKV25" s="239"/>
      <c r="EKW25" s="239"/>
      <c r="EKX25" s="239"/>
      <c r="EKY25" s="239"/>
      <c r="EKZ25" s="239"/>
      <c r="ELA25" s="239"/>
      <c r="ELB25" s="239"/>
      <c r="ELC25" s="239"/>
      <c r="ELD25" s="239"/>
      <c r="ELE25" s="239"/>
      <c r="ELF25" s="239"/>
      <c r="ELG25" s="239"/>
      <c r="ELH25" s="239"/>
      <c r="ELI25" s="239"/>
      <c r="ELJ25" s="239"/>
      <c r="ELK25" s="239"/>
      <c r="ELL25" s="239"/>
      <c r="ELM25" s="239"/>
      <c r="ELN25" s="239"/>
      <c r="ELO25" s="239"/>
      <c r="ELP25" s="239"/>
      <c r="ELQ25" s="239"/>
      <c r="ELR25" s="239"/>
      <c r="ELS25" s="239"/>
      <c r="ELT25" s="239"/>
      <c r="ELU25" s="239"/>
      <c r="ELV25" s="239"/>
      <c r="ELW25" s="239"/>
      <c r="ELX25" s="239"/>
      <c r="ELY25" s="239"/>
      <c r="ELZ25" s="239"/>
      <c r="EMA25" s="239"/>
      <c r="EMB25" s="239"/>
      <c r="EMC25" s="239"/>
      <c r="EMD25" s="239"/>
      <c r="EME25" s="239"/>
      <c r="EMF25" s="239"/>
      <c r="EMG25" s="239"/>
      <c r="EMH25" s="239"/>
      <c r="EMI25" s="239"/>
      <c r="EMJ25" s="239"/>
      <c r="EMK25" s="239"/>
      <c r="EML25" s="239"/>
      <c r="EMM25" s="239"/>
      <c r="EMN25" s="239"/>
      <c r="EMO25" s="239"/>
      <c r="EMP25" s="239"/>
      <c r="EMQ25" s="239"/>
      <c r="EMR25" s="239"/>
      <c r="EMS25" s="239"/>
      <c r="EMT25" s="239"/>
      <c r="EMU25" s="239"/>
      <c r="EMV25" s="239"/>
      <c r="EMW25" s="239"/>
      <c r="EMX25" s="239"/>
      <c r="EMY25" s="239"/>
      <c r="EMZ25" s="239"/>
      <c r="ENA25" s="239"/>
      <c r="ENB25" s="239"/>
      <c r="ENC25" s="239"/>
      <c r="END25" s="239"/>
      <c r="ENE25" s="239"/>
      <c r="ENF25" s="239"/>
      <c r="ENG25" s="239"/>
      <c r="ENH25" s="239"/>
      <c r="ENI25" s="239"/>
      <c r="ENJ25" s="239"/>
      <c r="ENK25" s="239"/>
      <c r="ENL25" s="239"/>
      <c r="ENM25" s="239"/>
      <c r="ENN25" s="239"/>
      <c r="ENO25" s="239"/>
      <c r="ENP25" s="239"/>
      <c r="ENQ25" s="239"/>
      <c r="ENR25" s="239"/>
      <c r="ENS25" s="239"/>
      <c r="ENT25" s="239"/>
      <c r="ENU25" s="239"/>
      <c r="ENV25" s="239"/>
      <c r="ENW25" s="239"/>
      <c r="ENX25" s="239"/>
      <c r="ENY25" s="239"/>
      <c r="ENZ25" s="239"/>
      <c r="EOA25" s="239"/>
      <c r="EOB25" s="239"/>
      <c r="EOC25" s="239"/>
      <c r="EOD25" s="239"/>
      <c r="EOE25" s="239"/>
      <c r="EOF25" s="239"/>
      <c r="EOG25" s="239"/>
      <c r="EOH25" s="239"/>
      <c r="EOI25" s="239"/>
      <c r="EOJ25" s="239"/>
      <c r="EOK25" s="239"/>
      <c r="EOL25" s="239"/>
      <c r="EOM25" s="239"/>
      <c r="EON25" s="239"/>
      <c r="EOO25" s="239"/>
      <c r="EOP25" s="239"/>
      <c r="EOQ25" s="239"/>
      <c r="EOR25" s="239"/>
      <c r="EOS25" s="239"/>
      <c r="EOT25" s="239"/>
      <c r="EOU25" s="239"/>
      <c r="EOV25" s="239"/>
      <c r="EOW25" s="239"/>
      <c r="EOX25" s="239"/>
      <c r="EOY25" s="239"/>
      <c r="EOZ25" s="239"/>
      <c r="EPA25" s="239"/>
      <c r="EPB25" s="239"/>
      <c r="EPC25" s="239"/>
      <c r="EPD25" s="239"/>
      <c r="EPE25" s="239"/>
      <c r="EPF25" s="239"/>
      <c r="EPG25" s="239"/>
      <c r="EPH25" s="239"/>
      <c r="EPI25" s="239"/>
      <c r="EPJ25" s="239"/>
      <c r="EPK25" s="239"/>
      <c r="EPL25" s="239"/>
      <c r="EPM25" s="239"/>
      <c r="EPN25" s="239"/>
      <c r="EPO25" s="239"/>
      <c r="EPP25" s="239"/>
      <c r="EPQ25" s="239"/>
      <c r="EPR25" s="239"/>
      <c r="EPS25" s="239"/>
      <c r="EPT25" s="239"/>
      <c r="EPU25" s="239"/>
      <c r="EPV25" s="239"/>
      <c r="EPW25" s="239"/>
      <c r="EPX25" s="239"/>
      <c r="EPY25" s="239"/>
      <c r="EPZ25" s="239"/>
      <c r="EQA25" s="239"/>
      <c r="EQB25" s="239"/>
      <c r="EQC25" s="239"/>
      <c r="EQD25" s="239"/>
      <c r="EQE25" s="239"/>
      <c r="EQF25" s="239"/>
      <c r="EQG25" s="239"/>
      <c r="EQH25" s="239"/>
      <c r="EQI25" s="239"/>
      <c r="EQJ25" s="239"/>
      <c r="EQK25" s="239"/>
      <c r="EQL25" s="239"/>
      <c r="EQM25" s="239"/>
      <c r="EQN25" s="239"/>
      <c r="EQO25" s="239"/>
      <c r="EQP25" s="239"/>
      <c r="EQQ25" s="239"/>
      <c r="EQR25" s="239"/>
      <c r="EQS25" s="239"/>
      <c r="EQT25" s="239"/>
      <c r="EQU25" s="239"/>
      <c r="EQV25" s="239"/>
      <c r="EQW25" s="239"/>
      <c r="EQX25" s="239"/>
      <c r="EQY25" s="239"/>
      <c r="EQZ25" s="239"/>
      <c r="ERA25" s="239"/>
      <c r="ERB25" s="239"/>
      <c r="ERC25" s="239"/>
      <c r="ERD25" s="239"/>
      <c r="ERE25" s="239"/>
      <c r="ERF25" s="239"/>
      <c r="ERG25" s="239"/>
      <c r="ERH25" s="239"/>
      <c r="ERI25" s="239"/>
      <c r="ERJ25" s="239"/>
      <c r="ERK25" s="239"/>
      <c r="ERL25" s="239"/>
      <c r="ERM25" s="239"/>
      <c r="ERN25" s="239"/>
      <c r="ERO25" s="239"/>
      <c r="ERP25" s="239"/>
      <c r="ERQ25" s="239"/>
      <c r="ERR25" s="239"/>
      <c r="ERS25" s="239"/>
      <c r="ERT25" s="239"/>
      <c r="ERU25" s="239"/>
      <c r="ERV25" s="239"/>
      <c r="ERW25" s="239"/>
      <c r="ERX25" s="239"/>
      <c r="ERY25" s="239"/>
      <c r="ERZ25" s="239"/>
      <c r="ESA25" s="239"/>
      <c r="ESB25" s="239"/>
      <c r="ESC25" s="239"/>
      <c r="ESD25" s="239"/>
      <c r="ESE25" s="239"/>
      <c r="ESF25" s="239"/>
      <c r="ESG25" s="239"/>
      <c r="ESH25" s="239"/>
      <c r="ESI25" s="239"/>
      <c r="ESJ25" s="239"/>
      <c r="ESK25" s="239"/>
      <c r="ESL25" s="239"/>
      <c r="ESM25" s="239"/>
      <c r="ESN25" s="239"/>
      <c r="ESO25" s="239"/>
      <c r="ESP25" s="239"/>
      <c r="ESQ25" s="239"/>
      <c r="ESR25" s="239"/>
      <c r="ESS25" s="239"/>
      <c r="EST25" s="239"/>
      <c r="ESU25" s="239"/>
      <c r="ESV25" s="239"/>
      <c r="ESW25" s="239"/>
      <c r="ESX25" s="239"/>
      <c r="ESY25" s="239"/>
      <c r="ESZ25" s="239"/>
      <c r="ETA25" s="239"/>
      <c r="ETB25" s="239"/>
      <c r="ETC25" s="239"/>
      <c r="ETD25" s="239"/>
      <c r="ETE25" s="239"/>
      <c r="ETF25" s="239"/>
      <c r="ETG25" s="239"/>
      <c r="ETH25" s="239"/>
      <c r="ETI25" s="239"/>
      <c r="ETJ25" s="239"/>
      <c r="ETK25" s="239"/>
      <c r="ETL25" s="239"/>
      <c r="ETM25" s="239"/>
      <c r="ETN25" s="239"/>
      <c r="ETO25" s="239"/>
      <c r="ETP25" s="239"/>
      <c r="ETQ25" s="239"/>
      <c r="ETR25" s="239"/>
      <c r="ETS25" s="239"/>
      <c r="ETT25" s="239"/>
      <c r="ETU25" s="239"/>
      <c r="ETV25" s="239"/>
      <c r="ETW25" s="239"/>
      <c r="ETX25" s="239"/>
      <c r="ETY25" s="239"/>
      <c r="ETZ25" s="239"/>
      <c r="EUA25" s="239"/>
      <c r="EUB25" s="239"/>
      <c r="EUC25" s="239"/>
      <c r="EUD25" s="239"/>
      <c r="EUE25" s="239"/>
      <c r="EUF25" s="239"/>
      <c r="EUG25" s="239"/>
      <c r="EUH25" s="239"/>
      <c r="EUI25" s="239"/>
      <c r="EUJ25" s="239"/>
      <c r="EUK25" s="239"/>
      <c r="EUL25" s="239"/>
      <c r="EUM25" s="239"/>
      <c r="EUN25" s="239"/>
      <c r="EUO25" s="239"/>
      <c r="EUP25" s="239"/>
      <c r="EUQ25" s="239"/>
      <c r="EUR25" s="239"/>
      <c r="EUS25" s="239"/>
      <c r="EUT25" s="239"/>
      <c r="EUU25" s="239"/>
      <c r="EUV25" s="239"/>
      <c r="EUW25" s="239"/>
      <c r="EUX25" s="239"/>
      <c r="EUY25" s="239"/>
      <c r="EUZ25" s="239"/>
      <c r="EVA25" s="239"/>
      <c r="EVB25" s="239"/>
      <c r="EVC25" s="239"/>
      <c r="EVD25" s="239"/>
      <c r="EVE25" s="239"/>
      <c r="EVF25" s="239"/>
      <c r="EVG25" s="239"/>
      <c r="EVH25" s="239"/>
      <c r="EVI25" s="239"/>
      <c r="EVJ25" s="239"/>
      <c r="EVK25" s="239"/>
      <c r="EVL25" s="239"/>
      <c r="EVM25" s="239"/>
      <c r="EVN25" s="239"/>
      <c r="EVO25" s="239"/>
      <c r="EVP25" s="239"/>
      <c r="EVQ25" s="239"/>
      <c r="EVR25" s="239"/>
      <c r="EVS25" s="239"/>
      <c r="EVT25" s="239"/>
      <c r="EVU25" s="239"/>
      <c r="EVV25" s="239"/>
      <c r="EVW25" s="239"/>
      <c r="EVX25" s="239"/>
      <c r="EVY25" s="239"/>
      <c r="EVZ25" s="239"/>
      <c r="EWA25" s="239"/>
      <c r="EWB25" s="239"/>
      <c r="EWC25" s="239"/>
      <c r="EWD25" s="239"/>
      <c r="EWE25" s="239"/>
      <c r="EWF25" s="239"/>
      <c r="EWG25" s="239"/>
      <c r="EWH25" s="239"/>
      <c r="EWI25" s="239"/>
      <c r="EWJ25" s="239"/>
      <c r="EWK25" s="239"/>
      <c r="EWL25" s="239"/>
      <c r="EWM25" s="239"/>
      <c r="EWN25" s="239"/>
      <c r="EWO25" s="239"/>
      <c r="EWP25" s="239"/>
      <c r="EWQ25" s="239"/>
      <c r="EWR25" s="239"/>
      <c r="EWS25" s="239"/>
      <c r="EWT25" s="239"/>
      <c r="EWU25" s="239"/>
      <c r="EWV25" s="239"/>
      <c r="EWW25" s="239"/>
      <c r="EWX25" s="239"/>
      <c r="EWY25" s="239"/>
      <c r="EWZ25" s="239"/>
      <c r="EXA25" s="239"/>
      <c r="EXB25" s="239"/>
      <c r="EXC25" s="239"/>
      <c r="EXD25" s="239"/>
      <c r="EXE25" s="239"/>
      <c r="EXF25" s="239"/>
      <c r="EXG25" s="239"/>
      <c r="EXH25" s="239"/>
      <c r="EXI25" s="239"/>
      <c r="EXJ25" s="239"/>
      <c r="EXK25" s="239"/>
      <c r="EXL25" s="239"/>
      <c r="EXM25" s="239"/>
      <c r="EXN25" s="239"/>
      <c r="EXO25" s="239"/>
      <c r="EXP25" s="239"/>
      <c r="EXQ25" s="239"/>
      <c r="EXR25" s="239"/>
      <c r="EXS25" s="239"/>
      <c r="EXT25" s="239"/>
      <c r="EXU25" s="239"/>
      <c r="EXV25" s="239"/>
      <c r="EXW25" s="239"/>
      <c r="EXX25" s="239"/>
      <c r="EXY25" s="239"/>
      <c r="EXZ25" s="239"/>
      <c r="EYA25" s="239"/>
      <c r="EYB25" s="239"/>
      <c r="EYC25" s="239"/>
      <c r="EYD25" s="239"/>
      <c r="EYE25" s="239"/>
      <c r="EYF25" s="239"/>
      <c r="EYG25" s="239"/>
      <c r="EYH25" s="239"/>
      <c r="EYI25" s="239"/>
      <c r="EYJ25" s="239"/>
      <c r="EYK25" s="239"/>
      <c r="EYL25" s="239"/>
      <c r="EYM25" s="239"/>
      <c r="EYN25" s="239"/>
      <c r="EYO25" s="239"/>
      <c r="EYP25" s="239"/>
      <c r="EYQ25" s="239"/>
      <c r="EYR25" s="239"/>
      <c r="EYS25" s="239"/>
      <c r="EYT25" s="239"/>
      <c r="EYU25" s="239"/>
      <c r="EYV25" s="239"/>
      <c r="EYW25" s="239"/>
      <c r="EYX25" s="239"/>
      <c r="EYY25" s="239"/>
      <c r="EYZ25" s="239"/>
      <c r="EZA25" s="239"/>
      <c r="EZB25" s="239"/>
      <c r="EZC25" s="239"/>
      <c r="EZD25" s="239"/>
      <c r="EZE25" s="239"/>
      <c r="EZF25" s="239"/>
      <c r="EZG25" s="239"/>
      <c r="EZH25" s="239"/>
      <c r="EZI25" s="239"/>
      <c r="EZJ25" s="239"/>
      <c r="EZK25" s="239"/>
      <c r="EZL25" s="239"/>
      <c r="EZM25" s="239"/>
      <c r="EZN25" s="239"/>
      <c r="EZO25" s="239"/>
      <c r="EZP25" s="239"/>
      <c r="EZQ25" s="239"/>
      <c r="EZR25" s="239"/>
      <c r="EZS25" s="239"/>
      <c r="EZT25" s="239"/>
      <c r="EZU25" s="239"/>
      <c r="EZV25" s="239"/>
      <c r="EZW25" s="239"/>
      <c r="EZX25" s="239"/>
      <c r="EZY25" s="239"/>
      <c r="EZZ25" s="239"/>
      <c r="FAA25" s="239"/>
      <c r="FAB25" s="239"/>
      <c r="FAC25" s="239"/>
      <c r="FAD25" s="239"/>
      <c r="FAE25" s="239"/>
      <c r="FAF25" s="239"/>
      <c r="FAG25" s="239"/>
      <c r="FAH25" s="239"/>
      <c r="FAI25" s="239"/>
      <c r="FAJ25" s="239"/>
      <c r="FAK25" s="239"/>
      <c r="FAL25" s="239"/>
      <c r="FAM25" s="239"/>
      <c r="FAN25" s="239"/>
      <c r="FAO25" s="239"/>
      <c r="FAP25" s="239"/>
      <c r="FAQ25" s="239"/>
      <c r="FAR25" s="239"/>
      <c r="FAS25" s="239"/>
      <c r="FAT25" s="239"/>
      <c r="FAU25" s="239"/>
      <c r="FAV25" s="239"/>
      <c r="FAW25" s="239"/>
      <c r="FAX25" s="239"/>
      <c r="FAY25" s="239"/>
      <c r="FAZ25" s="239"/>
      <c r="FBA25" s="239"/>
      <c r="FBB25" s="239"/>
      <c r="FBC25" s="239"/>
      <c r="FBD25" s="239"/>
      <c r="FBE25" s="239"/>
      <c r="FBF25" s="239"/>
      <c r="FBG25" s="239"/>
      <c r="FBH25" s="239"/>
      <c r="FBI25" s="239"/>
      <c r="FBJ25" s="239"/>
      <c r="FBK25" s="239"/>
      <c r="FBL25" s="239"/>
      <c r="FBM25" s="239"/>
      <c r="FBN25" s="239"/>
      <c r="FBO25" s="239"/>
      <c r="FBP25" s="239"/>
      <c r="FBQ25" s="239"/>
      <c r="FBR25" s="239"/>
      <c r="FBS25" s="239"/>
      <c r="FBT25" s="239"/>
      <c r="FBU25" s="239"/>
      <c r="FBV25" s="239"/>
      <c r="FBW25" s="239"/>
      <c r="FBX25" s="239"/>
      <c r="FBY25" s="239"/>
      <c r="FBZ25" s="239"/>
      <c r="FCA25" s="239"/>
      <c r="FCB25" s="239"/>
      <c r="FCC25" s="239"/>
      <c r="FCD25" s="239"/>
      <c r="FCE25" s="239"/>
      <c r="FCF25" s="239"/>
      <c r="FCG25" s="239"/>
      <c r="FCH25" s="239"/>
      <c r="FCI25" s="239"/>
      <c r="FCJ25" s="239"/>
      <c r="FCK25" s="239"/>
      <c r="FCL25" s="239"/>
      <c r="FCM25" s="239"/>
      <c r="FCN25" s="239"/>
      <c r="FCO25" s="239"/>
      <c r="FCP25" s="239"/>
      <c r="FCQ25" s="239"/>
      <c r="FCR25" s="239"/>
      <c r="FCS25" s="239"/>
      <c r="FCT25" s="239"/>
      <c r="FCU25" s="239"/>
      <c r="FCV25" s="239"/>
      <c r="FCW25" s="239"/>
      <c r="FCX25" s="239"/>
      <c r="FCY25" s="239"/>
      <c r="FCZ25" s="239"/>
      <c r="FDA25" s="239"/>
      <c r="FDB25" s="239"/>
      <c r="FDC25" s="239"/>
      <c r="FDD25" s="239"/>
      <c r="FDE25" s="239"/>
      <c r="FDF25" s="239"/>
      <c r="FDG25" s="239"/>
      <c r="FDH25" s="239"/>
      <c r="FDI25" s="239"/>
      <c r="FDJ25" s="239"/>
      <c r="FDK25" s="239"/>
      <c r="FDL25" s="239"/>
      <c r="FDM25" s="239"/>
      <c r="FDN25" s="239"/>
      <c r="FDO25" s="239"/>
      <c r="FDP25" s="239"/>
      <c r="FDQ25" s="239"/>
      <c r="FDR25" s="239"/>
      <c r="FDS25" s="239"/>
      <c r="FDT25" s="239"/>
      <c r="FDU25" s="239"/>
      <c r="FDV25" s="239"/>
      <c r="FDW25" s="239"/>
      <c r="FDX25" s="239"/>
      <c r="FDY25" s="239"/>
      <c r="FDZ25" s="239"/>
      <c r="FEA25" s="239"/>
      <c r="FEB25" s="239"/>
      <c r="FEC25" s="239"/>
      <c r="FED25" s="239"/>
      <c r="FEE25" s="239"/>
      <c r="FEF25" s="239"/>
      <c r="FEG25" s="239"/>
      <c r="FEH25" s="239"/>
      <c r="FEI25" s="239"/>
      <c r="FEJ25" s="239"/>
      <c r="FEK25" s="239"/>
      <c r="FEL25" s="239"/>
      <c r="FEM25" s="239"/>
      <c r="FEN25" s="239"/>
      <c r="FEO25" s="239"/>
      <c r="FEP25" s="239"/>
      <c r="FEQ25" s="239"/>
      <c r="FER25" s="239"/>
      <c r="FES25" s="239"/>
      <c r="FET25" s="239"/>
      <c r="FEU25" s="239"/>
      <c r="FEV25" s="239"/>
      <c r="FEW25" s="239"/>
      <c r="FEX25" s="239"/>
      <c r="FEY25" s="239"/>
      <c r="FEZ25" s="239"/>
      <c r="FFA25" s="239"/>
      <c r="FFB25" s="239"/>
      <c r="FFC25" s="239"/>
      <c r="FFD25" s="239"/>
      <c r="FFE25" s="239"/>
      <c r="FFF25" s="239"/>
      <c r="FFG25" s="239"/>
      <c r="FFH25" s="239"/>
      <c r="FFI25" s="239"/>
      <c r="FFJ25" s="239"/>
      <c r="FFK25" s="239"/>
      <c r="FFL25" s="239"/>
      <c r="FFM25" s="239"/>
      <c r="FFN25" s="239"/>
      <c r="FFO25" s="239"/>
      <c r="FFP25" s="239"/>
      <c r="FFQ25" s="239"/>
      <c r="FFR25" s="239"/>
      <c r="FFS25" s="239"/>
      <c r="FFT25" s="239"/>
      <c r="FFU25" s="239"/>
      <c r="FFV25" s="239"/>
      <c r="FFW25" s="239"/>
      <c r="FFX25" s="239"/>
      <c r="FFY25" s="239"/>
      <c r="FFZ25" s="239"/>
      <c r="FGA25" s="239"/>
      <c r="FGB25" s="239"/>
      <c r="FGC25" s="239"/>
      <c r="FGD25" s="239"/>
      <c r="FGE25" s="239"/>
      <c r="FGF25" s="239"/>
      <c r="FGG25" s="239"/>
      <c r="FGH25" s="239"/>
      <c r="FGI25" s="239"/>
      <c r="FGJ25" s="239"/>
      <c r="FGK25" s="239"/>
      <c r="FGL25" s="239"/>
      <c r="FGM25" s="239"/>
      <c r="FGN25" s="239"/>
      <c r="FGO25" s="239"/>
      <c r="FGP25" s="239"/>
      <c r="FGQ25" s="239"/>
      <c r="FGR25" s="239"/>
      <c r="FGS25" s="239"/>
      <c r="FGT25" s="239"/>
      <c r="FGU25" s="239"/>
      <c r="FGV25" s="239"/>
      <c r="FGW25" s="239"/>
      <c r="FGX25" s="239"/>
      <c r="FGY25" s="239"/>
      <c r="FGZ25" s="239"/>
      <c r="FHA25" s="239"/>
      <c r="FHB25" s="239"/>
      <c r="FHC25" s="239"/>
      <c r="FHD25" s="239"/>
      <c r="FHE25" s="239"/>
      <c r="FHF25" s="239"/>
      <c r="FHG25" s="239"/>
      <c r="FHH25" s="239"/>
      <c r="FHI25" s="239"/>
      <c r="FHJ25" s="239"/>
      <c r="FHK25" s="239"/>
      <c r="FHL25" s="239"/>
      <c r="FHM25" s="239"/>
      <c r="FHN25" s="239"/>
      <c r="FHO25" s="239"/>
      <c r="FHP25" s="239"/>
      <c r="FHQ25" s="239"/>
      <c r="FHR25" s="239"/>
      <c r="FHS25" s="239"/>
      <c r="FHT25" s="239"/>
      <c r="FHU25" s="239"/>
      <c r="FHV25" s="239"/>
      <c r="FHW25" s="239"/>
      <c r="FHX25" s="239"/>
      <c r="FHY25" s="239"/>
      <c r="FHZ25" s="239"/>
      <c r="FIA25" s="239"/>
      <c r="FIB25" s="239"/>
      <c r="FIC25" s="239"/>
      <c r="FID25" s="239"/>
      <c r="FIE25" s="239"/>
      <c r="FIF25" s="239"/>
      <c r="FIG25" s="239"/>
      <c r="FIH25" s="239"/>
      <c r="FII25" s="239"/>
      <c r="FIJ25" s="239"/>
      <c r="FIK25" s="239"/>
      <c r="FIL25" s="239"/>
      <c r="FIM25" s="239"/>
      <c r="FIN25" s="239"/>
      <c r="FIO25" s="239"/>
      <c r="FIP25" s="239"/>
      <c r="FIQ25" s="239"/>
      <c r="FIR25" s="239"/>
      <c r="FIS25" s="239"/>
      <c r="FIT25" s="239"/>
      <c r="FIU25" s="239"/>
      <c r="FIV25" s="239"/>
      <c r="FIW25" s="239"/>
      <c r="FIX25" s="239"/>
      <c r="FIY25" s="239"/>
      <c r="FIZ25" s="239"/>
      <c r="FJA25" s="239"/>
      <c r="FJB25" s="239"/>
      <c r="FJC25" s="239"/>
      <c r="FJD25" s="239"/>
      <c r="FJE25" s="239"/>
      <c r="FJF25" s="239"/>
      <c r="FJG25" s="239"/>
      <c r="FJH25" s="239"/>
      <c r="FJI25" s="239"/>
      <c r="FJJ25" s="239"/>
      <c r="FJK25" s="239"/>
      <c r="FJL25" s="239"/>
      <c r="FJM25" s="239"/>
      <c r="FJN25" s="239"/>
      <c r="FJO25" s="239"/>
      <c r="FJP25" s="239"/>
      <c r="FJQ25" s="239"/>
      <c r="FJR25" s="239"/>
      <c r="FJS25" s="239"/>
      <c r="FJT25" s="239"/>
      <c r="FJU25" s="239"/>
      <c r="FJV25" s="239"/>
      <c r="FJW25" s="239"/>
      <c r="FJX25" s="239"/>
      <c r="FJY25" s="239"/>
      <c r="FJZ25" s="239"/>
      <c r="FKA25" s="239"/>
      <c r="FKB25" s="239"/>
      <c r="FKC25" s="239"/>
      <c r="FKD25" s="239"/>
      <c r="FKE25" s="239"/>
      <c r="FKF25" s="239"/>
      <c r="FKG25" s="239"/>
      <c r="FKH25" s="239"/>
      <c r="FKI25" s="239"/>
      <c r="FKJ25" s="239"/>
      <c r="FKK25" s="239"/>
      <c r="FKL25" s="239"/>
      <c r="FKM25" s="239"/>
      <c r="FKN25" s="239"/>
      <c r="FKO25" s="239"/>
      <c r="FKP25" s="239"/>
      <c r="FKQ25" s="239"/>
      <c r="FKR25" s="239"/>
      <c r="FKS25" s="239"/>
      <c r="FKT25" s="239"/>
      <c r="FKU25" s="239"/>
      <c r="FKV25" s="239"/>
      <c r="FKW25" s="239"/>
      <c r="FKX25" s="239"/>
      <c r="FKY25" s="239"/>
      <c r="FKZ25" s="239"/>
      <c r="FLA25" s="239"/>
      <c r="FLB25" s="239"/>
      <c r="FLC25" s="239"/>
      <c r="FLD25" s="239"/>
      <c r="FLE25" s="239"/>
      <c r="FLF25" s="239"/>
      <c r="FLG25" s="239"/>
      <c r="FLH25" s="239"/>
      <c r="FLI25" s="239"/>
      <c r="FLJ25" s="239"/>
      <c r="FLK25" s="239"/>
      <c r="FLL25" s="239"/>
      <c r="FLM25" s="239"/>
      <c r="FLN25" s="239"/>
      <c r="FLO25" s="239"/>
      <c r="FLP25" s="239"/>
      <c r="FLQ25" s="239"/>
      <c r="FLR25" s="239"/>
      <c r="FLS25" s="239"/>
      <c r="FLT25" s="239"/>
      <c r="FLU25" s="239"/>
      <c r="FLV25" s="239"/>
      <c r="FLW25" s="239"/>
      <c r="FLX25" s="239"/>
      <c r="FLY25" s="239"/>
      <c r="FLZ25" s="239"/>
      <c r="FMA25" s="239"/>
      <c r="FMB25" s="239"/>
      <c r="FMC25" s="239"/>
      <c r="FMD25" s="239"/>
      <c r="FME25" s="239"/>
      <c r="FMF25" s="239"/>
      <c r="FMG25" s="239"/>
      <c r="FMH25" s="239"/>
      <c r="FMI25" s="239"/>
      <c r="FMJ25" s="239"/>
      <c r="FMK25" s="239"/>
      <c r="FML25" s="239"/>
      <c r="FMM25" s="239"/>
      <c r="FMN25" s="239"/>
      <c r="FMO25" s="239"/>
      <c r="FMP25" s="239"/>
      <c r="FMQ25" s="239"/>
      <c r="FMR25" s="239"/>
      <c r="FMS25" s="239"/>
      <c r="FMT25" s="239"/>
      <c r="FMU25" s="239"/>
      <c r="FMV25" s="239"/>
      <c r="FMW25" s="239"/>
      <c r="FMX25" s="239"/>
      <c r="FMY25" s="239"/>
      <c r="FMZ25" s="239"/>
      <c r="FNA25" s="239"/>
      <c r="FNB25" s="239"/>
      <c r="FNC25" s="239"/>
      <c r="FND25" s="239"/>
      <c r="FNE25" s="239"/>
      <c r="FNF25" s="239"/>
      <c r="FNG25" s="239"/>
      <c r="FNH25" s="239"/>
      <c r="FNI25" s="239"/>
      <c r="FNJ25" s="239"/>
      <c r="FNK25" s="239"/>
      <c r="FNL25" s="239"/>
      <c r="FNM25" s="239"/>
      <c r="FNN25" s="239"/>
      <c r="FNO25" s="239"/>
      <c r="FNP25" s="239"/>
      <c r="FNQ25" s="239"/>
      <c r="FNR25" s="239"/>
      <c r="FNS25" s="239"/>
      <c r="FNT25" s="239"/>
      <c r="FNU25" s="239"/>
      <c r="FNV25" s="239"/>
      <c r="FNW25" s="239"/>
      <c r="FNX25" s="239"/>
      <c r="FNY25" s="239"/>
      <c r="FNZ25" s="239"/>
      <c r="FOA25" s="239"/>
      <c r="FOB25" s="239"/>
      <c r="FOC25" s="239"/>
      <c r="FOD25" s="239"/>
      <c r="FOE25" s="239"/>
      <c r="FOF25" s="239"/>
      <c r="FOG25" s="239"/>
      <c r="FOH25" s="239"/>
      <c r="FOI25" s="239"/>
      <c r="FOJ25" s="239"/>
      <c r="FOK25" s="239"/>
      <c r="FOL25" s="239"/>
      <c r="FOM25" s="239"/>
      <c r="FON25" s="239"/>
      <c r="FOO25" s="239"/>
      <c r="FOP25" s="239"/>
      <c r="FOQ25" s="239"/>
      <c r="FOR25" s="239"/>
      <c r="FOS25" s="239"/>
      <c r="FOT25" s="239"/>
      <c r="FOU25" s="239"/>
      <c r="FOV25" s="239"/>
      <c r="FOW25" s="239"/>
      <c r="FOX25" s="239"/>
      <c r="FOY25" s="239"/>
      <c r="FOZ25" s="239"/>
      <c r="FPA25" s="239"/>
      <c r="FPB25" s="239"/>
      <c r="FPC25" s="239"/>
      <c r="FPD25" s="239"/>
      <c r="FPE25" s="239"/>
      <c r="FPF25" s="239"/>
      <c r="FPG25" s="239"/>
      <c r="FPH25" s="239"/>
      <c r="FPI25" s="239"/>
      <c r="FPJ25" s="239"/>
      <c r="FPK25" s="239"/>
      <c r="FPL25" s="239"/>
      <c r="FPM25" s="239"/>
      <c r="FPN25" s="239"/>
      <c r="FPO25" s="239"/>
      <c r="FPP25" s="239"/>
      <c r="FPQ25" s="239"/>
      <c r="FPR25" s="239"/>
      <c r="FPS25" s="239"/>
      <c r="FPT25" s="239"/>
      <c r="FPU25" s="239"/>
      <c r="FPV25" s="239"/>
      <c r="FPW25" s="239"/>
      <c r="FPX25" s="239"/>
      <c r="FPY25" s="239"/>
      <c r="FPZ25" s="239"/>
      <c r="FQA25" s="239"/>
      <c r="FQB25" s="239"/>
      <c r="FQC25" s="239"/>
      <c r="FQD25" s="239"/>
      <c r="FQE25" s="239"/>
      <c r="FQF25" s="239"/>
      <c r="FQG25" s="239"/>
      <c r="FQH25" s="239"/>
      <c r="FQI25" s="239"/>
      <c r="FQJ25" s="239"/>
      <c r="FQK25" s="239"/>
      <c r="FQL25" s="239"/>
      <c r="FQM25" s="239"/>
      <c r="FQN25" s="239"/>
      <c r="FQO25" s="239"/>
      <c r="FQP25" s="239"/>
      <c r="FQQ25" s="239"/>
      <c r="FQR25" s="239"/>
      <c r="FQS25" s="239"/>
      <c r="FQT25" s="239"/>
      <c r="FQU25" s="239"/>
      <c r="FQV25" s="239"/>
      <c r="FQW25" s="239"/>
      <c r="FQX25" s="239"/>
      <c r="FQY25" s="239"/>
      <c r="FQZ25" s="239"/>
      <c r="FRA25" s="239"/>
      <c r="FRB25" s="239"/>
      <c r="FRC25" s="239"/>
      <c r="FRD25" s="239"/>
      <c r="FRE25" s="239"/>
      <c r="FRF25" s="239"/>
      <c r="FRG25" s="239"/>
      <c r="FRH25" s="239"/>
      <c r="FRI25" s="239"/>
      <c r="FRJ25" s="239"/>
      <c r="FRK25" s="239"/>
      <c r="FRL25" s="239"/>
      <c r="FRM25" s="239"/>
      <c r="FRN25" s="239"/>
      <c r="FRO25" s="239"/>
      <c r="FRP25" s="239"/>
      <c r="FRQ25" s="239"/>
      <c r="FRR25" s="239"/>
      <c r="FRS25" s="239"/>
      <c r="FRT25" s="239"/>
      <c r="FRU25" s="239"/>
      <c r="FRV25" s="239"/>
      <c r="FRW25" s="239"/>
      <c r="FRX25" s="239"/>
      <c r="FRY25" s="239"/>
      <c r="FRZ25" s="239"/>
      <c r="FSA25" s="239"/>
      <c r="FSB25" s="239"/>
      <c r="FSC25" s="239"/>
      <c r="FSD25" s="239"/>
      <c r="FSE25" s="239"/>
      <c r="FSF25" s="239"/>
      <c r="FSG25" s="239"/>
      <c r="FSH25" s="239"/>
      <c r="FSI25" s="239"/>
      <c r="FSJ25" s="239"/>
      <c r="FSK25" s="239"/>
      <c r="FSL25" s="239"/>
      <c r="FSM25" s="239"/>
      <c r="FSN25" s="239"/>
      <c r="FSO25" s="239"/>
      <c r="FSP25" s="239"/>
      <c r="FSQ25" s="239"/>
      <c r="FSR25" s="239"/>
      <c r="FSS25" s="239"/>
      <c r="FST25" s="239"/>
      <c r="FSU25" s="239"/>
      <c r="FSV25" s="239"/>
      <c r="FSW25" s="239"/>
      <c r="FSX25" s="239"/>
      <c r="FSY25" s="239"/>
      <c r="FSZ25" s="239"/>
      <c r="FTA25" s="239"/>
      <c r="FTB25" s="239"/>
      <c r="FTC25" s="239"/>
      <c r="FTD25" s="239"/>
      <c r="FTE25" s="239"/>
      <c r="FTF25" s="239"/>
      <c r="FTG25" s="239"/>
      <c r="FTH25" s="239"/>
      <c r="FTI25" s="239"/>
      <c r="FTJ25" s="239"/>
      <c r="FTK25" s="239"/>
      <c r="FTL25" s="239"/>
      <c r="FTM25" s="239"/>
      <c r="FTN25" s="239"/>
      <c r="FTO25" s="239"/>
      <c r="FTP25" s="239"/>
      <c r="FTQ25" s="239"/>
      <c r="FTR25" s="239"/>
      <c r="FTS25" s="239"/>
      <c r="FTT25" s="239"/>
      <c r="FTU25" s="239"/>
      <c r="FTV25" s="239"/>
      <c r="FTW25" s="239"/>
      <c r="FTX25" s="239"/>
      <c r="FTY25" s="239"/>
      <c r="FTZ25" s="239"/>
      <c r="FUA25" s="239"/>
      <c r="FUB25" s="239"/>
      <c r="FUC25" s="239"/>
      <c r="FUD25" s="239"/>
      <c r="FUE25" s="239"/>
      <c r="FUF25" s="239"/>
      <c r="FUG25" s="239"/>
      <c r="FUH25" s="239"/>
      <c r="FUI25" s="239"/>
      <c r="FUJ25" s="239"/>
      <c r="FUK25" s="239"/>
      <c r="FUL25" s="239"/>
      <c r="FUM25" s="239"/>
      <c r="FUN25" s="239"/>
      <c r="FUO25" s="239"/>
      <c r="FUP25" s="239"/>
      <c r="FUQ25" s="239"/>
      <c r="FUR25" s="239"/>
      <c r="FUS25" s="239"/>
      <c r="FUT25" s="239"/>
      <c r="FUU25" s="239"/>
      <c r="FUV25" s="239"/>
      <c r="FUW25" s="239"/>
      <c r="FUX25" s="239"/>
      <c r="FUY25" s="239"/>
      <c r="FUZ25" s="239"/>
      <c r="FVA25" s="239"/>
      <c r="FVB25" s="239"/>
      <c r="FVC25" s="239"/>
      <c r="FVD25" s="239"/>
      <c r="FVE25" s="239"/>
      <c r="FVF25" s="239"/>
      <c r="FVG25" s="239"/>
      <c r="FVH25" s="239"/>
      <c r="FVI25" s="239"/>
      <c r="FVJ25" s="239"/>
      <c r="FVK25" s="239"/>
      <c r="FVL25" s="239"/>
      <c r="FVM25" s="239"/>
      <c r="FVN25" s="239"/>
      <c r="FVO25" s="239"/>
      <c r="FVP25" s="239"/>
      <c r="FVQ25" s="239"/>
      <c r="FVR25" s="239"/>
      <c r="FVS25" s="239"/>
      <c r="FVT25" s="239"/>
      <c r="FVU25" s="239"/>
      <c r="FVV25" s="239"/>
      <c r="FVW25" s="239"/>
      <c r="FVX25" s="239"/>
      <c r="FVY25" s="239"/>
      <c r="FVZ25" s="239"/>
      <c r="FWA25" s="239"/>
      <c r="FWB25" s="239"/>
      <c r="FWC25" s="239"/>
      <c r="FWD25" s="239"/>
      <c r="FWE25" s="239"/>
      <c r="FWF25" s="239"/>
      <c r="FWG25" s="239"/>
      <c r="FWH25" s="239"/>
      <c r="FWI25" s="239"/>
      <c r="FWJ25" s="239"/>
      <c r="FWK25" s="239"/>
      <c r="FWL25" s="239"/>
      <c r="FWM25" s="239"/>
      <c r="FWN25" s="239"/>
      <c r="FWO25" s="239"/>
      <c r="FWP25" s="239"/>
      <c r="FWQ25" s="239"/>
      <c r="FWR25" s="239"/>
      <c r="FWS25" s="239"/>
      <c r="FWT25" s="239"/>
      <c r="FWU25" s="239"/>
      <c r="FWV25" s="239"/>
      <c r="FWW25" s="239"/>
      <c r="FWX25" s="239"/>
      <c r="FWY25" s="239"/>
      <c r="FWZ25" s="239"/>
      <c r="FXA25" s="239"/>
      <c r="FXB25" s="239"/>
      <c r="FXC25" s="239"/>
      <c r="FXD25" s="239"/>
      <c r="FXE25" s="239"/>
      <c r="FXF25" s="239"/>
      <c r="FXG25" s="239"/>
      <c r="FXH25" s="239"/>
      <c r="FXI25" s="239"/>
      <c r="FXJ25" s="239"/>
      <c r="FXK25" s="239"/>
      <c r="FXL25" s="239"/>
      <c r="FXM25" s="239"/>
      <c r="FXN25" s="239"/>
      <c r="FXO25" s="239"/>
      <c r="FXP25" s="239"/>
      <c r="FXQ25" s="239"/>
      <c r="FXR25" s="239"/>
      <c r="FXS25" s="239"/>
      <c r="FXT25" s="239"/>
      <c r="FXU25" s="239"/>
      <c r="FXV25" s="239"/>
      <c r="FXW25" s="239"/>
      <c r="FXX25" s="239"/>
      <c r="FXY25" s="239"/>
      <c r="FXZ25" s="239"/>
      <c r="FYA25" s="239"/>
      <c r="FYB25" s="239"/>
      <c r="FYC25" s="239"/>
      <c r="FYD25" s="239"/>
      <c r="FYE25" s="239"/>
      <c r="FYF25" s="239"/>
      <c r="FYG25" s="239"/>
      <c r="FYH25" s="239"/>
      <c r="FYI25" s="239"/>
      <c r="FYJ25" s="239"/>
      <c r="FYK25" s="239"/>
      <c r="FYL25" s="239"/>
      <c r="FYM25" s="239"/>
      <c r="FYN25" s="239"/>
      <c r="FYO25" s="239"/>
      <c r="FYP25" s="239"/>
      <c r="FYQ25" s="239"/>
      <c r="FYR25" s="239"/>
      <c r="FYS25" s="239"/>
      <c r="FYT25" s="239"/>
      <c r="FYU25" s="239"/>
      <c r="FYV25" s="239"/>
      <c r="FYW25" s="239"/>
      <c r="FYX25" s="239"/>
      <c r="FYY25" s="239"/>
      <c r="FYZ25" s="239"/>
      <c r="FZA25" s="239"/>
      <c r="FZB25" s="239"/>
      <c r="FZC25" s="239"/>
      <c r="FZD25" s="239"/>
      <c r="FZE25" s="239"/>
      <c r="FZF25" s="239"/>
      <c r="FZG25" s="239"/>
      <c r="FZH25" s="239"/>
      <c r="FZI25" s="239"/>
      <c r="FZJ25" s="239"/>
      <c r="FZK25" s="239"/>
      <c r="FZL25" s="239"/>
      <c r="FZM25" s="239"/>
      <c r="FZN25" s="239"/>
      <c r="FZO25" s="239"/>
      <c r="FZP25" s="239"/>
      <c r="FZQ25" s="239"/>
      <c r="FZR25" s="239"/>
      <c r="FZS25" s="239"/>
      <c r="FZT25" s="239"/>
      <c r="FZU25" s="239"/>
      <c r="FZV25" s="239"/>
      <c r="FZW25" s="239"/>
      <c r="FZX25" s="239"/>
      <c r="FZY25" s="239"/>
      <c r="FZZ25" s="239"/>
      <c r="GAA25" s="239"/>
      <c r="GAB25" s="239"/>
      <c r="GAC25" s="239"/>
      <c r="GAD25" s="239"/>
      <c r="GAE25" s="239"/>
      <c r="GAF25" s="239"/>
      <c r="GAG25" s="239"/>
      <c r="GAH25" s="239"/>
      <c r="GAI25" s="239"/>
      <c r="GAJ25" s="239"/>
      <c r="GAK25" s="239"/>
      <c r="GAL25" s="239"/>
      <c r="GAM25" s="239"/>
      <c r="GAN25" s="239"/>
      <c r="GAO25" s="239"/>
      <c r="GAP25" s="239"/>
      <c r="GAQ25" s="239"/>
      <c r="GAR25" s="239"/>
      <c r="GAS25" s="239"/>
      <c r="GAT25" s="239"/>
      <c r="GAU25" s="239"/>
      <c r="GAV25" s="239"/>
      <c r="GAW25" s="239"/>
      <c r="GAX25" s="239"/>
      <c r="GAY25" s="239"/>
      <c r="GAZ25" s="239"/>
      <c r="GBA25" s="239"/>
      <c r="GBB25" s="239"/>
      <c r="GBC25" s="239"/>
      <c r="GBD25" s="239"/>
      <c r="GBE25" s="239"/>
      <c r="GBF25" s="239"/>
      <c r="GBG25" s="239"/>
      <c r="GBH25" s="239"/>
      <c r="GBI25" s="239"/>
      <c r="GBJ25" s="239"/>
      <c r="GBK25" s="239"/>
      <c r="GBL25" s="239"/>
      <c r="GBM25" s="239"/>
      <c r="GBN25" s="239"/>
      <c r="GBO25" s="239"/>
      <c r="GBP25" s="239"/>
      <c r="GBQ25" s="239"/>
      <c r="GBR25" s="239"/>
      <c r="GBS25" s="239"/>
      <c r="GBT25" s="239"/>
      <c r="GBU25" s="239"/>
      <c r="GBV25" s="239"/>
      <c r="GBW25" s="239"/>
      <c r="GBX25" s="239"/>
      <c r="GBY25" s="239"/>
      <c r="GBZ25" s="239"/>
      <c r="GCA25" s="239"/>
      <c r="GCB25" s="239"/>
      <c r="GCC25" s="239"/>
      <c r="GCD25" s="239"/>
      <c r="GCE25" s="239"/>
      <c r="GCF25" s="239"/>
      <c r="GCG25" s="239"/>
      <c r="GCH25" s="239"/>
      <c r="GCI25" s="239"/>
      <c r="GCJ25" s="239"/>
      <c r="GCK25" s="239"/>
      <c r="GCL25" s="239"/>
      <c r="GCM25" s="239"/>
      <c r="GCN25" s="239"/>
      <c r="GCO25" s="239"/>
      <c r="GCP25" s="239"/>
      <c r="GCQ25" s="239"/>
      <c r="GCR25" s="239"/>
      <c r="GCS25" s="239"/>
      <c r="GCT25" s="239"/>
      <c r="GCU25" s="239"/>
      <c r="GCV25" s="239"/>
      <c r="GCW25" s="239"/>
      <c r="GCX25" s="239"/>
      <c r="GCY25" s="239"/>
      <c r="GCZ25" s="239"/>
      <c r="GDA25" s="239"/>
      <c r="GDB25" s="239"/>
      <c r="GDC25" s="239"/>
      <c r="GDD25" s="239"/>
      <c r="GDE25" s="239"/>
      <c r="GDF25" s="239"/>
      <c r="GDG25" s="239"/>
      <c r="GDH25" s="239"/>
      <c r="GDI25" s="239"/>
      <c r="GDJ25" s="239"/>
      <c r="GDK25" s="239"/>
      <c r="GDL25" s="239"/>
      <c r="GDM25" s="239"/>
      <c r="GDN25" s="239"/>
      <c r="GDO25" s="239"/>
      <c r="GDP25" s="239"/>
      <c r="GDQ25" s="239"/>
      <c r="GDR25" s="239"/>
      <c r="GDS25" s="239"/>
      <c r="GDT25" s="239"/>
      <c r="GDU25" s="239"/>
      <c r="GDV25" s="239"/>
      <c r="GDW25" s="239"/>
      <c r="GDX25" s="239"/>
      <c r="GDY25" s="239"/>
      <c r="GDZ25" s="239"/>
      <c r="GEA25" s="239"/>
      <c r="GEB25" s="239"/>
      <c r="GEC25" s="239"/>
      <c r="GED25" s="239"/>
      <c r="GEE25" s="239"/>
      <c r="GEF25" s="239"/>
      <c r="GEG25" s="239"/>
      <c r="GEH25" s="239"/>
      <c r="GEI25" s="239"/>
      <c r="GEJ25" s="239"/>
      <c r="GEK25" s="239"/>
      <c r="GEL25" s="239"/>
      <c r="GEM25" s="239"/>
      <c r="GEN25" s="239"/>
      <c r="GEO25" s="239"/>
      <c r="GEP25" s="239"/>
      <c r="GEQ25" s="239"/>
      <c r="GER25" s="239"/>
      <c r="GES25" s="239"/>
      <c r="GET25" s="239"/>
      <c r="GEU25" s="239"/>
      <c r="GEV25" s="239"/>
      <c r="GEW25" s="239"/>
      <c r="GEX25" s="239"/>
      <c r="GEY25" s="239"/>
      <c r="GEZ25" s="239"/>
      <c r="GFA25" s="239"/>
      <c r="GFB25" s="239"/>
      <c r="GFC25" s="239"/>
      <c r="GFD25" s="239"/>
      <c r="GFE25" s="239"/>
      <c r="GFF25" s="239"/>
      <c r="GFG25" s="239"/>
      <c r="GFH25" s="239"/>
      <c r="GFI25" s="239"/>
      <c r="GFJ25" s="239"/>
      <c r="GFK25" s="239"/>
      <c r="GFL25" s="239"/>
      <c r="GFM25" s="239"/>
      <c r="GFN25" s="239"/>
      <c r="GFO25" s="239"/>
      <c r="GFP25" s="239"/>
      <c r="GFQ25" s="239"/>
      <c r="GFR25" s="239"/>
      <c r="GFS25" s="239"/>
      <c r="GFT25" s="239"/>
      <c r="GFU25" s="239"/>
      <c r="GFV25" s="239"/>
      <c r="GFW25" s="239"/>
      <c r="GFX25" s="239"/>
      <c r="GFY25" s="239"/>
      <c r="GFZ25" s="239"/>
      <c r="GGA25" s="239"/>
      <c r="GGB25" s="239"/>
      <c r="GGC25" s="239"/>
      <c r="GGD25" s="239"/>
      <c r="GGE25" s="239"/>
      <c r="GGF25" s="239"/>
      <c r="GGG25" s="239"/>
      <c r="GGH25" s="239"/>
      <c r="GGI25" s="239"/>
      <c r="GGJ25" s="239"/>
      <c r="GGK25" s="239"/>
      <c r="GGL25" s="239"/>
      <c r="GGM25" s="239"/>
      <c r="GGN25" s="239"/>
      <c r="GGO25" s="239"/>
      <c r="GGP25" s="239"/>
      <c r="GGQ25" s="239"/>
      <c r="GGR25" s="239"/>
      <c r="GGS25" s="239"/>
      <c r="GGT25" s="239"/>
      <c r="GGU25" s="239"/>
      <c r="GGV25" s="239"/>
      <c r="GGW25" s="239"/>
      <c r="GGX25" s="239"/>
      <c r="GGY25" s="239"/>
      <c r="GGZ25" s="239"/>
      <c r="GHA25" s="239"/>
      <c r="GHB25" s="239"/>
      <c r="GHC25" s="239"/>
      <c r="GHD25" s="239"/>
      <c r="GHE25" s="239"/>
      <c r="GHF25" s="239"/>
      <c r="GHG25" s="239"/>
      <c r="GHH25" s="239"/>
      <c r="GHI25" s="239"/>
      <c r="GHJ25" s="239"/>
      <c r="GHK25" s="239"/>
      <c r="GHL25" s="239"/>
      <c r="GHM25" s="239"/>
      <c r="GHN25" s="239"/>
      <c r="GHO25" s="239"/>
      <c r="GHP25" s="239"/>
      <c r="GHQ25" s="239"/>
      <c r="GHR25" s="239"/>
      <c r="GHS25" s="239"/>
      <c r="GHT25" s="239"/>
      <c r="GHU25" s="239"/>
      <c r="GHV25" s="239"/>
      <c r="GHW25" s="239"/>
      <c r="GHX25" s="239"/>
      <c r="GHY25" s="239"/>
      <c r="GHZ25" s="239"/>
      <c r="GIA25" s="239"/>
      <c r="GIB25" s="239"/>
      <c r="GIC25" s="239"/>
      <c r="GID25" s="239"/>
      <c r="GIE25" s="239"/>
      <c r="GIF25" s="239"/>
      <c r="GIG25" s="239"/>
      <c r="GIH25" s="239"/>
      <c r="GII25" s="239"/>
      <c r="GIJ25" s="239"/>
      <c r="GIK25" s="239"/>
      <c r="GIL25" s="239"/>
      <c r="GIM25" s="239"/>
      <c r="GIN25" s="239"/>
      <c r="GIO25" s="239"/>
      <c r="GIP25" s="239"/>
      <c r="GIQ25" s="239"/>
      <c r="GIR25" s="239"/>
      <c r="GIS25" s="239"/>
      <c r="GIT25" s="239"/>
      <c r="GIU25" s="239"/>
      <c r="GIV25" s="239"/>
      <c r="GIW25" s="239"/>
      <c r="GIX25" s="239"/>
      <c r="GIY25" s="239"/>
      <c r="GIZ25" s="239"/>
      <c r="GJA25" s="239"/>
      <c r="GJB25" s="239"/>
      <c r="GJC25" s="239"/>
      <c r="GJD25" s="239"/>
      <c r="GJE25" s="239"/>
      <c r="GJF25" s="239"/>
      <c r="GJG25" s="239"/>
      <c r="GJH25" s="239"/>
      <c r="GJI25" s="239"/>
      <c r="GJJ25" s="239"/>
      <c r="GJK25" s="239"/>
      <c r="GJL25" s="239"/>
      <c r="GJM25" s="239"/>
      <c r="GJN25" s="239"/>
      <c r="GJO25" s="239"/>
      <c r="GJP25" s="239"/>
      <c r="GJQ25" s="239"/>
      <c r="GJR25" s="239"/>
      <c r="GJS25" s="239"/>
      <c r="GJT25" s="239"/>
      <c r="GJU25" s="239"/>
      <c r="GJV25" s="239"/>
      <c r="GJW25" s="239"/>
      <c r="GJX25" s="239"/>
      <c r="GJY25" s="239"/>
      <c r="GJZ25" s="239"/>
      <c r="GKA25" s="239"/>
      <c r="GKB25" s="239"/>
      <c r="GKC25" s="239"/>
      <c r="GKD25" s="239"/>
      <c r="GKE25" s="239"/>
      <c r="GKF25" s="239"/>
      <c r="GKG25" s="239"/>
      <c r="GKH25" s="239"/>
      <c r="GKI25" s="239"/>
      <c r="GKJ25" s="239"/>
      <c r="GKK25" s="239"/>
      <c r="GKL25" s="239"/>
      <c r="GKM25" s="239"/>
      <c r="GKN25" s="239"/>
      <c r="GKO25" s="239"/>
      <c r="GKP25" s="239"/>
      <c r="GKQ25" s="239"/>
      <c r="GKR25" s="239"/>
      <c r="GKS25" s="239"/>
      <c r="GKT25" s="239"/>
      <c r="GKU25" s="239"/>
      <c r="GKV25" s="239"/>
      <c r="GKW25" s="239"/>
      <c r="GKX25" s="239"/>
      <c r="GKY25" s="239"/>
      <c r="GKZ25" s="239"/>
      <c r="GLA25" s="239"/>
      <c r="GLB25" s="239"/>
      <c r="GLC25" s="239"/>
      <c r="GLD25" s="239"/>
      <c r="GLE25" s="239"/>
      <c r="GLF25" s="239"/>
      <c r="GLG25" s="239"/>
      <c r="GLH25" s="239"/>
      <c r="GLI25" s="239"/>
      <c r="GLJ25" s="239"/>
      <c r="GLK25" s="239"/>
      <c r="GLL25" s="239"/>
      <c r="GLM25" s="239"/>
      <c r="GLN25" s="239"/>
      <c r="GLO25" s="239"/>
      <c r="GLP25" s="239"/>
      <c r="GLQ25" s="239"/>
      <c r="GLR25" s="239"/>
      <c r="GLS25" s="239"/>
      <c r="GLT25" s="239"/>
      <c r="GLU25" s="239"/>
      <c r="GLV25" s="239"/>
      <c r="GLW25" s="239"/>
      <c r="GLX25" s="239"/>
      <c r="GLY25" s="239"/>
      <c r="GLZ25" s="239"/>
      <c r="GMA25" s="239"/>
      <c r="GMB25" s="239"/>
      <c r="GMC25" s="239"/>
      <c r="GMD25" s="239"/>
      <c r="GME25" s="239"/>
      <c r="GMF25" s="239"/>
      <c r="GMG25" s="239"/>
      <c r="GMH25" s="239"/>
      <c r="GMI25" s="239"/>
      <c r="GMJ25" s="239"/>
      <c r="GMK25" s="239"/>
      <c r="GML25" s="239"/>
      <c r="GMM25" s="239"/>
      <c r="GMN25" s="239"/>
      <c r="GMO25" s="239"/>
      <c r="GMP25" s="239"/>
      <c r="GMQ25" s="239"/>
      <c r="GMR25" s="239"/>
      <c r="GMS25" s="239"/>
      <c r="GMT25" s="239"/>
      <c r="GMU25" s="239"/>
      <c r="GMV25" s="239"/>
      <c r="GMW25" s="239"/>
      <c r="GMX25" s="239"/>
      <c r="GMY25" s="239"/>
      <c r="GMZ25" s="239"/>
      <c r="GNA25" s="239"/>
      <c r="GNB25" s="239"/>
      <c r="GNC25" s="239"/>
      <c r="GND25" s="239"/>
      <c r="GNE25" s="239"/>
      <c r="GNF25" s="239"/>
      <c r="GNG25" s="239"/>
      <c r="GNH25" s="239"/>
      <c r="GNI25" s="239"/>
      <c r="GNJ25" s="239"/>
      <c r="GNK25" s="239"/>
      <c r="GNL25" s="239"/>
      <c r="GNM25" s="239"/>
      <c r="GNN25" s="239"/>
      <c r="GNO25" s="239"/>
      <c r="GNP25" s="239"/>
      <c r="GNQ25" s="239"/>
      <c r="GNR25" s="239"/>
      <c r="GNS25" s="239"/>
      <c r="GNT25" s="239"/>
      <c r="GNU25" s="239"/>
      <c r="GNV25" s="239"/>
      <c r="GNW25" s="239"/>
      <c r="GNX25" s="239"/>
      <c r="GNY25" s="239"/>
      <c r="GNZ25" s="239"/>
      <c r="GOA25" s="239"/>
      <c r="GOB25" s="239"/>
      <c r="GOC25" s="239"/>
      <c r="GOD25" s="239"/>
      <c r="GOE25" s="239"/>
      <c r="GOF25" s="239"/>
      <c r="GOG25" s="239"/>
      <c r="GOH25" s="239"/>
      <c r="GOI25" s="239"/>
      <c r="GOJ25" s="239"/>
      <c r="GOK25" s="239"/>
      <c r="GOL25" s="239"/>
      <c r="GOM25" s="239"/>
      <c r="GON25" s="239"/>
      <c r="GOO25" s="239"/>
      <c r="GOP25" s="239"/>
      <c r="GOQ25" s="239"/>
      <c r="GOR25" s="239"/>
      <c r="GOS25" s="239"/>
      <c r="GOT25" s="239"/>
      <c r="GOU25" s="239"/>
      <c r="GOV25" s="239"/>
      <c r="GOW25" s="239"/>
      <c r="GOX25" s="239"/>
      <c r="GOY25" s="239"/>
      <c r="GOZ25" s="239"/>
      <c r="GPA25" s="239"/>
      <c r="GPB25" s="239"/>
      <c r="GPC25" s="239"/>
      <c r="GPD25" s="239"/>
      <c r="GPE25" s="239"/>
      <c r="GPF25" s="239"/>
      <c r="GPG25" s="239"/>
      <c r="GPH25" s="239"/>
      <c r="GPI25" s="239"/>
      <c r="GPJ25" s="239"/>
      <c r="GPK25" s="239"/>
      <c r="GPL25" s="239"/>
      <c r="GPM25" s="239"/>
      <c r="GPN25" s="239"/>
      <c r="GPO25" s="239"/>
      <c r="GPP25" s="239"/>
      <c r="GPQ25" s="239"/>
      <c r="GPR25" s="239"/>
      <c r="GPS25" s="239"/>
      <c r="GPT25" s="239"/>
      <c r="GPU25" s="239"/>
      <c r="GPV25" s="239"/>
      <c r="GPW25" s="239"/>
      <c r="GPX25" s="239"/>
      <c r="GPY25" s="239"/>
      <c r="GPZ25" s="239"/>
      <c r="GQA25" s="239"/>
      <c r="GQB25" s="239"/>
      <c r="GQC25" s="239"/>
      <c r="GQD25" s="239"/>
      <c r="GQE25" s="239"/>
      <c r="GQF25" s="239"/>
      <c r="GQG25" s="239"/>
      <c r="GQH25" s="239"/>
      <c r="GQI25" s="239"/>
      <c r="GQJ25" s="239"/>
      <c r="GQK25" s="239"/>
      <c r="GQL25" s="239"/>
      <c r="GQM25" s="239"/>
      <c r="GQN25" s="239"/>
      <c r="GQO25" s="239"/>
      <c r="GQP25" s="239"/>
      <c r="GQQ25" s="239"/>
      <c r="GQR25" s="239"/>
      <c r="GQS25" s="239"/>
      <c r="GQT25" s="239"/>
      <c r="GQU25" s="239"/>
      <c r="GQV25" s="239"/>
      <c r="GQW25" s="239"/>
      <c r="GQX25" s="239"/>
      <c r="GQY25" s="239"/>
      <c r="GQZ25" s="239"/>
      <c r="GRA25" s="239"/>
      <c r="GRB25" s="239"/>
      <c r="GRC25" s="239"/>
      <c r="GRD25" s="239"/>
      <c r="GRE25" s="239"/>
      <c r="GRF25" s="239"/>
      <c r="GRG25" s="239"/>
      <c r="GRH25" s="239"/>
      <c r="GRI25" s="239"/>
      <c r="GRJ25" s="239"/>
      <c r="GRK25" s="239"/>
      <c r="GRL25" s="239"/>
      <c r="GRM25" s="239"/>
      <c r="GRN25" s="239"/>
      <c r="GRO25" s="239"/>
      <c r="GRP25" s="239"/>
      <c r="GRQ25" s="239"/>
      <c r="GRR25" s="239"/>
      <c r="GRS25" s="239"/>
      <c r="GRT25" s="239"/>
      <c r="GRU25" s="239"/>
      <c r="GRV25" s="239"/>
      <c r="GRW25" s="239"/>
      <c r="GRX25" s="239"/>
      <c r="GRY25" s="239"/>
      <c r="GRZ25" s="239"/>
      <c r="GSA25" s="239"/>
      <c r="GSB25" s="239"/>
      <c r="GSC25" s="239"/>
      <c r="GSD25" s="239"/>
      <c r="GSE25" s="239"/>
      <c r="GSF25" s="239"/>
      <c r="GSG25" s="239"/>
      <c r="GSH25" s="239"/>
      <c r="GSI25" s="239"/>
      <c r="GSJ25" s="239"/>
      <c r="GSK25" s="239"/>
      <c r="GSL25" s="239"/>
      <c r="GSM25" s="239"/>
      <c r="GSN25" s="239"/>
      <c r="GSO25" s="239"/>
      <c r="GSP25" s="239"/>
      <c r="GSQ25" s="239"/>
      <c r="GSR25" s="239"/>
      <c r="GSS25" s="239"/>
      <c r="GST25" s="239"/>
      <c r="GSU25" s="239"/>
      <c r="GSV25" s="239"/>
      <c r="GSW25" s="239"/>
      <c r="GSX25" s="239"/>
      <c r="GSY25" s="239"/>
      <c r="GSZ25" s="239"/>
      <c r="GTA25" s="239"/>
      <c r="GTB25" s="239"/>
      <c r="GTC25" s="239"/>
      <c r="GTD25" s="239"/>
      <c r="GTE25" s="239"/>
      <c r="GTF25" s="239"/>
      <c r="GTG25" s="239"/>
      <c r="GTH25" s="239"/>
      <c r="GTI25" s="239"/>
      <c r="GTJ25" s="239"/>
      <c r="GTK25" s="239"/>
      <c r="GTL25" s="239"/>
      <c r="GTM25" s="239"/>
      <c r="GTN25" s="239"/>
      <c r="GTO25" s="239"/>
      <c r="GTP25" s="239"/>
      <c r="GTQ25" s="239"/>
      <c r="GTR25" s="239"/>
      <c r="GTS25" s="239"/>
      <c r="GTT25" s="239"/>
      <c r="GTU25" s="239"/>
      <c r="GTV25" s="239"/>
      <c r="GTW25" s="239"/>
      <c r="GTX25" s="239"/>
      <c r="GTY25" s="239"/>
      <c r="GTZ25" s="239"/>
      <c r="GUA25" s="239"/>
      <c r="GUB25" s="239"/>
      <c r="GUC25" s="239"/>
      <c r="GUD25" s="239"/>
      <c r="GUE25" s="239"/>
      <c r="GUF25" s="239"/>
      <c r="GUG25" s="239"/>
      <c r="GUH25" s="239"/>
      <c r="GUI25" s="239"/>
      <c r="GUJ25" s="239"/>
      <c r="GUK25" s="239"/>
      <c r="GUL25" s="239"/>
      <c r="GUM25" s="239"/>
      <c r="GUN25" s="239"/>
      <c r="GUO25" s="239"/>
      <c r="GUP25" s="239"/>
      <c r="GUQ25" s="239"/>
      <c r="GUR25" s="239"/>
      <c r="GUS25" s="239"/>
      <c r="GUT25" s="239"/>
      <c r="GUU25" s="239"/>
      <c r="GUV25" s="239"/>
      <c r="GUW25" s="239"/>
      <c r="GUX25" s="239"/>
      <c r="GUY25" s="239"/>
      <c r="GUZ25" s="239"/>
      <c r="GVA25" s="239"/>
      <c r="GVB25" s="239"/>
      <c r="GVC25" s="239"/>
      <c r="GVD25" s="239"/>
      <c r="GVE25" s="239"/>
      <c r="GVF25" s="239"/>
      <c r="GVG25" s="239"/>
      <c r="GVH25" s="239"/>
      <c r="GVI25" s="239"/>
      <c r="GVJ25" s="239"/>
      <c r="GVK25" s="239"/>
      <c r="GVL25" s="239"/>
      <c r="GVM25" s="239"/>
      <c r="GVN25" s="239"/>
      <c r="GVO25" s="239"/>
      <c r="GVP25" s="239"/>
      <c r="GVQ25" s="239"/>
      <c r="GVR25" s="239"/>
      <c r="GVS25" s="239"/>
      <c r="GVT25" s="239"/>
      <c r="GVU25" s="239"/>
      <c r="GVV25" s="239"/>
      <c r="GVW25" s="239"/>
      <c r="GVX25" s="239"/>
      <c r="GVY25" s="239"/>
      <c r="GVZ25" s="239"/>
      <c r="GWA25" s="239"/>
      <c r="GWB25" s="239"/>
      <c r="GWC25" s="239"/>
      <c r="GWD25" s="239"/>
      <c r="GWE25" s="239"/>
      <c r="GWF25" s="239"/>
      <c r="GWG25" s="239"/>
      <c r="GWH25" s="239"/>
      <c r="GWI25" s="239"/>
      <c r="GWJ25" s="239"/>
      <c r="GWK25" s="239"/>
      <c r="GWL25" s="239"/>
      <c r="GWM25" s="239"/>
      <c r="GWN25" s="239"/>
      <c r="GWO25" s="239"/>
      <c r="GWP25" s="239"/>
      <c r="GWQ25" s="239"/>
      <c r="GWR25" s="239"/>
      <c r="GWS25" s="239"/>
      <c r="GWT25" s="239"/>
      <c r="GWU25" s="239"/>
      <c r="GWV25" s="239"/>
      <c r="GWW25" s="239"/>
      <c r="GWX25" s="239"/>
      <c r="GWY25" s="239"/>
      <c r="GWZ25" s="239"/>
      <c r="GXA25" s="239"/>
      <c r="GXB25" s="239"/>
      <c r="GXC25" s="239"/>
      <c r="GXD25" s="239"/>
      <c r="GXE25" s="239"/>
      <c r="GXF25" s="239"/>
      <c r="GXG25" s="239"/>
      <c r="GXH25" s="239"/>
      <c r="GXI25" s="239"/>
      <c r="GXJ25" s="239"/>
      <c r="GXK25" s="239"/>
      <c r="GXL25" s="239"/>
      <c r="GXM25" s="239"/>
      <c r="GXN25" s="239"/>
      <c r="GXO25" s="239"/>
      <c r="GXP25" s="239"/>
      <c r="GXQ25" s="239"/>
      <c r="GXR25" s="239"/>
      <c r="GXS25" s="239"/>
      <c r="GXT25" s="239"/>
      <c r="GXU25" s="239"/>
      <c r="GXV25" s="239"/>
      <c r="GXW25" s="239"/>
      <c r="GXX25" s="239"/>
      <c r="GXY25" s="239"/>
      <c r="GXZ25" s="239"/>
      <c r="GYA25" s="239"/>
      <c r="GYB25" s="239"/>
      <c r="GYC25" s="239"/>
      <c r="GYD25" s="239"/>
      <c r="GYE25" s="239"/>
      <c r="GYF25" s="239"/>
      <c r="GYG25" s="239"/>
      <c r="GYH25" s="239"/>
      <c r="GYI25" s="239"/>
      <c r="GYJ25" s="239"/>
      <c r="GYK25" s="239"/>
      <c r="GYL25" s="239"/>
      <c r="GYM25" s="239"/>
      <c r="GYN25" s="239"/>
      <c r="GYO25" s="239"/>
      <c r="GYP25" s="239"/>
      <c r="GYQ25" s="239"/>
      <c r="GYR25" s="239"/>
      <c r="GYS25" s="239"/>
      <c r="GYT25" s="239"/>
      <c r="GYU25" s="239"/>
      <c r="GYV25" s="239"/>
      <c r="GYW25" s="239"/>
      <c r="GYX25" s="239"/>
      <c r="GYY25" s="239"/>
      <c r="GYZ25" s="239"/>
      <c r="GZA25" s="239"/>
      <c r="GZB25" s="239"/>
      <c r="GZC25" s="239"/>
      <c r="GZD25" s="239"/>
      <c r="GZE25" s="239"/>
      <c r="GZF25" s="239"/>
      <c r="GZG25" s="239"/>
      <c r="GZH25" s="239"/>
      <c r="GZI25" s="239"/>
      <c r="GZJ25" s="239"/>
      <c r="GZK25" s="239"/>
      <c r="GZL25" s="239"/>
      <c r="GZM25" s="239"/>
      <c r="GZN25" s="239"/>
      <c r="GZO25" s="239"/>
      <c r="GZP25" s="239"/>
      <c r="GZQ25" s="239"/>
      <c r="GZR25" s="239"/>
      <c r="GZS25" s="239"/>
      <c r="GZT25" s="239"/>
      <c r="GZU25" s="239"/>
      <c r="GZV25" s="239"/>
      <c r="GZW25" s="239"/>
      <c r="GZX25" s="239"/>
      <c r="GZY25" s="239"/>
      <c r="GZZ25" s="239"/>
      <c r="HAA25" s="239"/>
      <c r="HAB25" s="239"/>
      <c r="HAC25" s="239"/>
      <c r="HAD25" s="239"/>
      <c r="HAE25" s="239"/>
      <c r="HAF25" s="239"/>
      <c r="HAG25" s="239"/>
      <c r="HAH25" s="239"/>
      <c r="HAI25" s="239"/>
      <c r="HAJ25" s="239"/>
      <c r="HAK25" s="239"/>
      <c r="HAL25" s="239"/>
      <c r="HAM25" s="239"/>
      <c r="HAN25" s="239"/>
      <c r="HAO25" s="239"/>
      <c r="HAP25" s="239"/>
      <c r="HAQ25" s="239"/>
      <c r="HAR25" s="239"/>
      <c r="HAS25" s="239"/>
      <c r="HAT25" s="239"/>
      <c r="HAU25" s="239"/>
      <c r="HAV25" s="239"/>
      <c r="HAW25" s="239"/>
      <c r="HAX25" s="239"/>
      <c r="HAY25" s="239"/>
      <c r="HAZ25" s="239"/>
      <c r="HBA25" s="239"/>
      <c r="HBB25" s="239"/>
      <c r="HBC25" s="239"/>
      <c r="HBD25" s="239"/>
      <c r="HBE25" s="239"/>
      <c r="HBF25" s="239"/>
      <c r="HBG25" s="239"/>
      <c r="HBH25" s="239"/>
      <c r="HBI25" s="239"/>
      <c r="HBJ25" s="239"/>
      <c r="HBK25" s="239"/>
      <c r="HBL25" s="239"/>
      <c r="HBM25" s="239"/>
      <c r="HBN25" s="239"/>
      <c r="HBO25" s="239"/>
      <c r="HBP25" s="239"/>
      <c r="HBQ25" s="239"/>
      <c r="HBR25" s="239"/>
      <c r="HBS25" s="239"/>
      <c r="HBT25" s="239"/>
      <c r="HBU25" s="239"/>
      <c r="HBV25" s="239"/>
      <c r="HBW25" s="239"/>
      <c r="HBX25" s="239"/>
      <c r="HBY25" s="239"/>
      <c r="HBZ25" s="239"/>
      <c r="HCA25" s="239"/>
      <c r="HCB25" s="239"/>
      <c r="HCC25" s="239"/>
      <c r="HCD25" s="239"/>
      <c r="HCE25" s="239"/>
      <c r="HCF25" s="239"/>
      <c r="HCG25" s="239"/>
      <c r="HCH25" s="239"/>
      <c r="HCI25" s="239"/>
      <c r="HCJ25" s="239"/>
      <c r="HCK25" s="239"/>
      <c r="HCL25" s="239"/>
      <c r="HCM25" s="239"/>
      <c r="HCN25" s="239"/>
      <c r="HCO25" s="239"/>
      <c r="HCP25" s="239"/>
      <c r="HCQ25" s="239"/>
      <c r="HCR25" s="239"/>
      <c r="HCS25" s="239"/>
      <c r="HCT25" s="239"/>
      <c r="HCU25" s="239"/>
      <c r="HCV25" s="239"/>
      <c r="HCW25" s="239"/>
      <c r="HCX25" s="239"/>
      <c r="HCY25" s="239"/>
      <c r="HCZ25" s="239"/>
      <c r="HDA25" s="239"/>
      <c r="HDB25" s="239"/>
      <c r="HDC25" s="239"/>
      <c r="HDD25" s="239"/>
      <c r="HDE25" s="239"/>
      <c r="HDF25" s="239"/>
      <c r="HDG25" s="239"/>
      <c r="HDH25" s="239"/>
      <c r="HDI25" s="239"/>
      <c r="HDJ25" s="239"/>
      <c r="HDK25" s="239"/>
      <c r="HDL25" s="239"/>
      <c r="HDM25" s="239"/>
      <c r="HDN25" s="239"/>
      <c r="HDO25" s="239"/>
      <c r="HDP25" s="239"/>
      <c r="HDQ25" s="239"/>
      <c r="HDR25" s="239"/>
      <c r="HDS25" s="239"/>
      <c r="HDT25" s="239"/>
      <c r="HDU25" s="239"/>
      <c r="HDV25" s="239"/>
      <c r="HDW25" s="239"/>
      <c r="HDX25" s="239"/>
      <c r="HDY25" s="239"/>
      <c r="HDZ25" s="239"/>
      <c r="HEA25" s="239"/>
      <c r="HEB25" s="239"/>
      <c r="HEC25" s="239"/>
      <c r="HED25" s="239"/>
      <c r="HEE25" s="239"/>
      <c r="HEF25" s="239"/>
      <c r="HEG25" s="239"/>
      <c r="HEH25" s="239"/>
      <c r="HEI25" s="239"/>
      <c r="HEJ25" s="239"/>
      <c r="HEK25" s="239"/>
      <c r="HEL25" s="239"/>
      <c r="HEM25" s="239"/>
      <c r="HEN25" s="239"/>
      <c r="HEO25" s="239"/>
      <c r="HEP25" s="239"/>
      <c r="HEQ25" s="239"/>
      <c r="HER25" s="239"/>
      <c r="HES25" s="239"/>
      <c r="HET25" s="239"/>
      <c r="HEU25" s="239"/>
      <c r="HEV25" s="239"/>
      <c r="HEW25" s="239"/>
      <c r="HEX25" s="239"/>
      <c r="HEY25" s="239"/>
      <c r="HEZ25" s="239"/>
      <c r="HFA25" s="239"/>
      <c r="HFB25" s="239"/>
      <c r="HFC25" s="239"/>
      <c r="HFD25" s="239"/>
      <c r="HFE25" s="239"/>
      <c r="HFF25" s="239"/>
      <c r="HFG25" s="239"/>
      <c r="HFH25" s="239"/>
      <c r="HFI25" s="239"/>
      <c r="HFJ25" s="239"/>
      <c r="HFK25" s="239"/>
      <c r="HFL25" s="239"/>
      <c r="HFM25" s="239"/>
      <c r="HFN25" s="239"/>
      <c r="HFO25" s="239"/>
      <c r="HFP25" s="239"/>
      <c r="HFQ25" s="239"/>
      <c r="HFR25" s="239"/>
      <c r="HFS25" s="239"/>
      <c r="HFT25" s="239"/>
      <c r="HFU25" s="239"/>
      <c r="HFV25" s="239"/>
      <c r="HFW25" s="239"/>
      <c r="HFX25" s="239"/>
      <c r="HFY25" s="239"/>
      <c r="HFZ25" s="239"/>
      <c r="HGA25" s="239"/>
      <c r="HGB25" s="239"/>
      <c r="HGC25" s="239"/>
      <c r="HGD25" s="239"/>
      <c r="HGE25" s="239"/>
      <c r="HGF25" s="239"/>
      <c r="HGG25" s="239"/>
      <c r="HGH25" s="239"/>
      <c r="HGI25" s="239"/>
      <c r="HGJ25" s="239"/>
      <c r="HGK25" s="239"/>
      <c r="HGL25" s="239"/>
      <c r="HGM25" s="239"/>
      <c r="HGN25" s="239"/>
      <c r="HGO25" s="239"/>
      <c r="HGP25" s="239"/>
      <c r="HGQ25" s="239"/>
      <c r="HGR25" s="239"/>
      <c r="HGS25" s="239"/>
      <c r="HGT25" s="239"/>
      <c r="HGU25" s="239"/>
      <c r="HGV25" s="239"/>
      <c r="HGW25" s="239"/>
      <c r="HGX25" s="239"/>
      <c r="HGY25" s="239"/>
      <c r="HGZ25" s="239"/>
      <c r="HHA25" s="239"/>
      <c r="HHB25" s="239"/>
      <c r="HHC25" s="239"/>
      <c r="HHD25" s="239"/>
      <c r="HHE25" s="239"/>
      <c r="HHF25" s="239"/>
      <c r="HHG25" s="239"/>
      <c r="HHH25" s="239"/>
      <c r="HHI25" s="239"/>
      <c r="HHJ25" s="239"/>
      <c r="HHK25" s="239"/>
      <c r="HHL25" s="239"/>
      <c r="HHM25" s="239"/>
      <c r="HHN25" s="239"/>
      <c r="HHO25" s="239"/>
      <c r="HHP25" s="239"/>
      <c r="HHQ25" s="239"/>
      <c r="HHR25" s="239"/>
      <c r="HHS25" s="239"/>
      <c r="HHT25" s="239"/>
      <c r="HHU25" s="239"/>
      <c r="HHV25" s="239"/>
      <c r="HHW25" s="239"/>
      <c r="HHX25" s="239"/>
      <c r="HHY25" s="239"/>
      <c r="HHZ25" s="239"/>
      <c r="HIA25" s="239"/>
      <c r="HIB25" s="239"/>
      <c r="HIC25" s="239"/>
      <c r="HID25" s="239"/>
      <c r="HIE25" s="239"/>
      <c r="HIF25" s="239"/>
      <c r="HIG25" s="239"/>
      <c r="HIH25" s="239"/>
      <c r="HII25" s="239"/>
      <c r="HIJ25" s="239"/>
      <c r="HIK25" s="239"/>
      <c r="HIL25" s="239"/>
      <c r="HIM25" s="239"/>
      <c r="HIN25" s="239"/>
      <c r="HIO25" s="239"/>
      <c r="HIP25" s="239"/>
      <c r="HIQ25" s="239"/>
      <c r="HIR25" s="239"/>
      <c r="HIS25" s="239"/>
      <c r="HIT25" s="239"/>
      <c r="HIU25" s="239"/>
      <c r="HIV25" s="239"/>
      <c r="HIW25" s="239"/>
      <c r="HIX25" s="239"/>
      <c r="HIY25" s="239"/>
      <c r="HIZ25" s="239"/>
      <c r="HJA25" s="239"/>
      <c r="HJB25" s="239"/>
      <c r="HJC25" s="239"/>
      <c r="HJD25" s="239"/>
      <c r="HJE25" s="239"/>
      <c r="HJF25" s="239"/>
      <c r="HJG25" s="239"/>
      <c r="HJH25" s="239"/>
      <c r="HJI25" s="239"/>
      <c r="HJJ25" s="239"/>
      <c r="HJK25" s="239"/>
      <c r="HJL25" s="239"/>
      <c r="HJM25" s="239"/>
      <c r="HJN25" s="239"/>
      <c r="HJO25" s="239"/>
      <c r="HJP25" s="239"/>
      <c r="HJQ25" s="239"/>
      <c r="HJR25" s="239"/>
      <c r="HJS25" s="239"/>
      <c r="HJT25" s="239"/>
      <c r="HJU25" s="239"/>
      <c r="HJV25" s="239"/>
      <c r="HJW25" s="239"/>
      <c r="HJX25" s="239"/>
      <c r="HJY25" s="239"/>
      <c r="HJZ25" s="239"/>
      <c r="HKA25" s="239"/>
      <c r="HKB25" s="239"/>
      <c r="HKC25" s="239"/>
      <c r="HKD25" s="239"/>
      <c r="HKE25" s="239"/>
      <c r="HKF25" s="239"/>
      <c r="HKG25" s="239"/>
      <c r="HKH25" s="239"/>
      <c r="HKI25" s="239"/>
      <c r="HKJ25" s="239"/>
      <c r="HKK25" s="239"/>
      <c r="HKL25" s="239"/>
      <c r="HKM25" s="239"/>
      <c r="HKN25" s="239"/>
      <c r="HKO25" s="239"/>
      <c r="HKP25" s="239"/>
      <c r="HKQ25" s="239"/>
      <c r="HKR25" s="239"/>
      <c r="HKS25" s="239"/>
      <c r="HKT25" s="239"/>
      <c r="HKU25" s="239"/>
      <c r="HKV25" s="239"/>
      <c r="HKW25" s="239"/>
      <c r="HKX25" s="239"/>
      <c r="HKY25" s="239"/>
      <c r="HKZ25" s="239"/>
      <c r="HLA25" s="239"/>
      <c r="HLB25" s="239"/>
      <c r="HLC25" s="239"/>
      <c r="HLD25" s="239"/>
      <c r="HLE25" s="239"/>
      <c r="HLF25" s="239"/>
      <c r="HLG25" s="239"/>
      <c r="HLH25" s="239"/>
      <c r="HLI25" s="239"/>
      <c r="HLJ25" s="239"/>
      <c r="HLK25" s="239"/>
      <c r="HLL25" s="239"/>
      <c r="HLM25" s="239"/>
      <c r="HLN25" s="239"/>
      <c r="HLO25" s="239"/>
      <c r="HLP25" s="239"/>
      <c r="HLQ25" s="239"/>
      <c r="HLR25" s="239"/>
      <c r="HLS25" s="239"/>
      <c r="HLT25" s="239"/>
      <c r="HLU25" s="239"/>
      <c r="HLV25" s="239"/>
      <c r="HLW25" s="239"/>
      <c r="HLX25" s="239"/>
      <c r="HLY25" s="239"/>
      <c r="HLZ25" s="239"/>
      <c r="HMA25" s="239"/>
      <c r="HMB25" s="239"/>
      <c r="HMC25" s="239"/>
      <c r="HMD25" s="239"/>
      <c r="HME25" s="239"/>
      <c r="HMF25" s="239"/>
      <c r="HMG25" s="239"/>
      <c r="HMH25" s="239"/>
      <c r="HMI25" s="239"/>
      <c r="HMJ25" s="239"/>
      <c r="HMK25" s="239"/>
      <c r="HML25" s="239"/>
      <c r="HMM25" s="239"/>
      <c r="HMN25" s="239"/>
      <c r="HMO25" s="239"/>
      <c r="HMP25" s="239"/>
      <c r="HMQ25" s="239"/>
      <c r="HMR25" s="239"/>
      <c r="HMS25" s="239"/>
      <c r="HMT25" s="239"/>
      <c r="HMU25" s="239"/>
      <c r="HMV25" s="239"/>
      <c r="HMW25" s="239"/>
      <c r="HMX25" s="239"/>
      <c r="HMY25" s="239"/>
      <c r="HMZ25" s="239"/>
      <c r="HNA25" s="239"/>
      <c r="HNB25" s="239"/>
      <c r="HNC25" s="239"/>
      <c r="HND25" s="239"/>
      <c r="HNE25" s="239"/>
      <c r="HNF25" s="239"/>
      <c r="HNG25" s="239"/>
      <c r="HNH25" s="239"/>
      <c r="HNI25" s="239"/>
      <c r="HNJ25" s="239"/>
      <c r="HNK25" s="239"/>
      <c r="HNL25" s="239"/>
      <c r="HNM25" s="239"/>
      <c r="HNN25" s="239"/>
      <c r="HNO25" s="239"/>
      <c r="HNP25" s="239"/>
      <c r="HNQ25" s="239"/>
      <c r="HNR25" s="239"/>
      <c r="HNS25" s="239"/>
      <c r="HNT25" s="239"/>
      <c r="HNU25" s="239"/>
      <c r="HNV25" s="239"/>
      <c r="HNW25" s="239"/>
      <c r="HNX25" s="239"/>
      <c r="HNY25" s="239"/>
      <c r="HNZ25" s="239"/>
      <c r="HOA25" s="239"/>
      <c r="HOB25" s="239"/>
      <c r="HOC25" s="239"/>
      <c r="HOD25" s="239"/>
      <c r="HOE25" s="239"/>
      <c r="HOF25" s="239"/>
      <c r="HOG25" s="239"/>
      <c r="HOH25" s="239"/>
      <c r="HOI25" s="239"/>
      <c r="HOJ25" s="239"/>
      <c r="HOK25" s="239"/>
      <c r="HOL25" s="239"/>
      <c r="HOM25" s="239"/>
      <c r="HON25" s="239"/>
      <c r="HOO25" s="239"/>
      <c r="HOP25" s="239"/>
      <c r="HOQ25" s="239"/>
      <c r="HOR25" s="239"/>
      <c r="HOS25" s="239"/>
      <c r="HOT25" s="239"/>
      <c r="HOU25" s="239"/>
      <c r="HOV25" s="239"/>
      <c r="HOW25" s="239"/>
      <c r="HOX25" s="239"/>
      <c r="HOY25" s="239"/>
      <c r="HOZ25" s="239"/>
      <c r="HPA25" s="239"/>
      <c r="HPB25" s="239"/>
      <c r="HPC25" s="239"/>
      <c r="HPD25" s="239"/>
      <c r="HPE25" s="239"/>
      <c r="HPF25" s="239"/>
      <c r="HPG25" s="239"/>
      <c r="HPH25" s="239"/>
      <c r="HPI25" s="239"/>
      <c r="HPJ25" s="239"/>
      <c r="HPK25" s="239"/>
      <c r="HPL25" s="239"/>
      <c r="HPM25" s="239"/>
      <c r="HPN25" s="239"/>
      <c r="HPO25" s="239"/>
      <c r="HPP25" s="239"/>
      <c r="HPQ25" s="239"/>
      <c r="HPR25" s="239"/>
      <c r="HPS25" s="239"/>
      <c r="HPT25" s="239"/>
      <c r="HPU25" s="239"/>
      <c r="HPV25" s="239"/>
      <c r="HPW25" s="239"/>
      <c r="HPX25" s="239"/>
      <c r="HPY25" s="239"/>
      <c r="HPZ25" s="239"/>
      <c r="HQA25" s="239"/>
      <c r="HQB25" s="239"/>
      <c r="HQC25" s="239"/>
      <c r="HQD25" s="239"/>
      <c r="HQE25" s="239"/>
      <c r="HQF25" s="239"/>
      <c r="HQG25" s="239"/>
      <c r="HQH25" s="239"/>
      <c r="HQI25" s="239"/>
      <c r="HQJ25" s="239"/>
      <c r="HQK25" s="239"/>
      <c r="HQL25" s="239"/>
      <c r="HQM25" s="239"/>
      <c r="HQN25" s="239"/>
      <c r="HQO25" s="239"/>
      <c r="HQP25" s="239"/>
      <c r="HQQ25" s="239"/>
      <c r="HQR25" s="239"/>
      <c r="HQS25" s="239"/>
      <c r="HQT25" s="239"/>
      <c r="HQU25" s="239"/>
      <c r="HQV25" s="239"/>
      <c r="HQW25" s="239"/>
      <c r="HQX25" s="239"/>
      <c r="HQY25" s="239"/>
      <c r="HQZ25" s="239"/>
      <c r="HRA25" s="239"/>
      <c r="HRB25" s="239"/>
      <c r="HRC25" s="239"/>
      <c r="HRD25" s="239"/>
      <c r="HRE25" s="239"/>
      <c r="HRF25" s="239"/>
      <c r="HRG25" s="239"/>
      <c r="HRH25" s="239"/>
      <c r="HRI25" s="239"/>
      <c r="HRJ25" s="239"/>
      <c r="HRK25" s="239"/>
      <c r="HRL25" s="239"/>
      <c r="HRM25" s="239"/>
      <c r="HRN25" s="239"/>
      <c r="HRO25" s="239"/>
      <c r="HRP25" s="239"/>
      <c r="HRQ25" s="239"/>
      <c r="HRR25" s="239"/>
      <c r="HRS25" s="239"/>
      <c r="HRT25" s="239"/>
      <c r="HRU25" s="239"/>
      <c r="HRV25" s="239"/>
      <c r="HRW25" s="239"/>
      <c r="HRX25" s="239"/>
      <c r="HRY25" s="239"/>
      <c r="HRZ25" s="239"/>
      <c r="HSA25" s="239"/>
      <c r="HSB25" s="239"/>
      <c r="HSC25" s="239"/>
      <c r="HSD25" s="239"/>
      <c r="HSE25" s="239"/>
      <c r="HSF25" s="239"/>
      <c r="HSG25" s="239"/>
      <c r="HSH25" s="239"/>
      <c r="HSI25" s="239"/>
      <c r="HSJ25" s="239"/>
      <c r="HSK25" s="239"/>
      <c r="HSL25" s="239"/>
      <c r="HSM25" s="239"/>
      <c r="HSN25" s="239"/>
      <c r="HSO25" s="239"/>
      <c r="HSP25" s="239"/>
      <c r="HSQ25" s="239"/>
      <c r="HSR25" s="239"/>
      <c r="HSS25" s="239"/>
      <c r="HST25" s="239"/>
      <c r="HSU25" s="239"/>
      <c r="HSV25" s="239"/>
      <c r="HSW25" s="239"/>
      <c r="HSX25" s="239"/>
      <c r="HSY25" s="239"/>
      <c r="HSZ25" s="239"/>
      <c r="HTA25" s="239"/>
      <c r="HTB25" s="239"/>
      <c r="HTC25" s="239"/>
      <c r="HTD25" s="239"/>
      <c r="HTE25" s="239"/>
      <c r="HTF25" s="239"/>
      <c r="HTG25" s="239"/>
      <c r="HTH25" s="239"/>
      <c r="HTI25" s="239"/>
      <c r="HTJ25" s="239"/>
      <c r="HTK25" s="239"/>
      <c r="HTL25" s="239"/>
      <c r="HTM25" s="239"/>
      <c r="HTN25" s="239"/>
      <c r="HTO25" s="239"/>
      <c r="HTP25" s="239"/>
      <c r="HTQ25" s="239"/>
      <c r="HTR25" s="239"/>
      <c r="HTS25" s="239"/>
      <c r="HTT25" s="239"/>
      <c r="HTU25" s="239"/>
      <c r="HTV25" s="239"/>
      <c r="HTW25" s="239"/>
      <c r="HTX25" s="239"/>
      <c r="HTY25" s="239"/>
      <c r="HTZ25" s="239"/>
      <c r="HUA25" s="239"/>
      <c r="HUB25" s="239"/>
      <c r="HUC25" s="239"/>
      <c r="HUD25" s="239"/>
      <c r="HUE25" s="239"/>
      <c r="HUF25" s="239"/>
      <c r="HUG25" s="239"/>
      <c r="HUH25" s="239"/>
      <c r="HUI25" s="239"/>
      <c r="HUJ25" s="239"/>
      <c r="HUK25" s="239"/>
      <c r="HUL25" s="239"/>
      <c r="HUM25" s="239"/>
      <c r="HUN25" s="239"/>
      <c r="HUO25" s="239"/>
      <c r="HUP25" s="239"/>
      <c r="HUQ25" s="239"/>
      <c r="HUR25" s="239"/>
      <c r="HUS25" s="239"/>
      <c r="HUT25" s="239"/>
      <c r="HUU25" s="239"/>
      <c r="HUV25" s="239"/>
      <c r="HUW25" s="239"/>
      <c r="HUX25" s="239"/>
      <c r="HUY25" s="239"/>
      <c r="HUZ25" s="239"/>
      <c r="HVA25" s="239"/>
      <c r="HVB25" s="239"/>
      <c r="HVC25" s="239"/>
      <c r="HVD25" s="239"/>
      <c r="HVE25" s="239"/>
      <c r="HVF25" s="239"/>
      <c r="HVG25" s="239"/>
      <c r="HVH25" s="239"/>
      <c r="HVI25" s="239"/>
      <c r="HVJ25" s="239"/>
      <c r="HVK25" s="239"/>
      <c r="HVL25" s="239"/>
      <c r="HVM25" s="239"/>
      <c r="HVN25" s="239"/>
      <c r="HVO25" s="239"/>
      <c r="HVP25" s="239"/>
      <c r="HVQ25" s="239"/>
      <c r="HVR25" s="239"/>
      <c r="HVS25" s="239"/>
      <c r="HVT25" s="239"/>
      <c r="HVU25" s="239"/>
      <c r="HVV25" s="239"/>
      <c r="HVW25" s="239"/>
      <c r="HVX25" s="239"/>
      <c r="HVY25" s="239"/>
      <c r="HVZ25" s="239"/>
      <c r="HWA25" s="239"/>
      <c r="HWB25" s="239"/>
      <c r="HWC25" s="239"/>
      <c r="HWD25" s="239"/>
      <c r="HWE25" s="239"/>
      <c r="HWF25" s="239"/>
      <c r="HWG25" s="239"/>
      <c r="HWH25" s="239"/>
      <c r="HWI25" s="239"/>
      <c r="HWJ25" s="239"/>
      <c r="HWK25" s="239"/>
      <c r="HWL25" s="239"/>
      <c r="HWM25" s="239"/>
      <c r="HWN25" s="239"/>
      <c r="HWO25" s="239"/>
      <c r="HWP25" s="239"/>
      <c r="HWQ25" s="239"/>
      <c r="HWR25" s="239"/>
      <c r="HWS25" s="239"/>
      <c r="HWT25" s="239"/>
      <c r="HWU25" s="239"/>
      <c r="HWV25" s="239"/>
      <c r="HWW25" s="239"/>
      <c r="HWX25" s="239"/>
      <c r="HWY25" s="239"/>
      <c r="HWZ25" s="239"/>
      <c r="HXA25" s="239"/>
      <c r="HXB25" s="239"/>
      <c r="HXC25" s="239"/>
      <c r="HXD25" s="239"/>
      <c r="HXE25" s="239"/>
      <c r="HXF25" s="239"/>
      <c r="HXG25" s="239"/>
      <c r="HXH25" s="239"/>
      <c r="HXI25" s="239"/>
      <c r="HXJ25" s="239"/>
      <c r="HXK25" s="239"/>
      <c r="HXL25" s="239"/>
      <c r="HXM25" s="239"/>
      <c r="HXN25" s="239"/>
      <c r="HXO25" s="239"/>
      <c r="HXP25" s="239"/>
      <c r="HXQ25" s="239"/>
      <c r="HXR25" s="239"/>
      <c r="HXS25" s="239"/>
      <c r="HXT25" s="239"/>
      <c r="HXU25" s="239"/>
      <c r="HXV25" s="239"/>
      <c r="HXW25" s="239"/>
      <c r="HXX25" s="239"/>
      <c r="HXY25" s="239"/>
      <c r="HXZ25" s="239"/>
      <c r="HYA25" s="239"/>
      <c r="HYB25" s="239"/>
      <c r="HYC25" s="239"/>
      <c r="HYD25" s="239"/>
      <c r="HYE25" s="239"/>
      <c r="HYF25" s="239"/>
      <c r="HYG25" s="239"/>
      <c r="HYH25" s="239"/>
      <c r="HYI25" s="239"/>
      <c r="HYJ25" s="239"/>
      <c r="HYK25" s="239"/>
      <c r="HYL25" s="239"/>
      <c r="HYM25" s="239"/>
      <c r="HYN25" s="239"/>
      <c r="HYO25" s="239"/>
      <c r="HYP25" s="239"/>
      <c r="HYQ25" s="239"/>
      <c r="HYR25" s="239"/>
      <c r="HYS25" s="239"/>
      <c r="HYT25" s="239"/>
      <c r="HYU25" s="239"/>
      <c r="HYV25" s="239"/>
      <c r="HYW25" s="239"/>
      <c r="HYX25" s="239"/>
      <c r="HYY25" s="239"/>
      <c r="HYZ25" s="239"/>
      <c r="HZA25" s="239"/>
      <c r="HZB25" s="239"/>
      <c r="HZC25" s="239"/>
      <c r="HZD25" s="239"/>
      <c r="HZE25" s="239"/>
      <c r="HZF25" s="239"/>
      <c r="HZG25" s="239"/>
      <c r="HZH25" s="239"/>
      <c r="HZI25" s="239"/>
      <c r="HZJ25" s="239"/>
      <c r="HZK25" s="239"/>
      <c r="HZL25" s="239"/>
      <c r="HZM25" s="239"/>
      <c r="HZN25" s="239"/>
      <c r="HZO25" s="239"/>
      <c r="HZP25" s="239"/>
      <c r="HZQ25" s="239"/>
      <c r="HZR25" s="239"/>
      <c r="HZS25" s="239"/>
      <c r="HZT25" s="239"/>
      <c r="HZU25" s="239"/>
      <c r="HZV25" s="239"/>
      <c r="HZW25" s="239"/>
      <c r="HZX25" s="239"/>
      <c r="HZY25" s="239"/>
      <c r="HZZ25" s="239"/>
      <c r="IAA25" s="239"/>
      <c r="IAB25" s="239"/>
      <c r="IAC25" s="239"/>
      <c r="IAD25" s="239"/>
      <c r="IAE25" s="239"/>
      <c r="IAF25" s="239"/>
      <c r="IAG25" s="239"/>
      <c r="IAH25" s="239"/>
      <c r="IAI25" s="239"/>
      <c r="IAJ25" s="239"/>
      <c r="IAK25" s="239"/>
      <c r="IAL25" s="239"/>
      <c r="IAM25" s="239"/>
      <c r="IAN25" s="239"/>
      <c r="IAO25" s="239"/>
      <c r="IAP25" s="239"/>
      <c r="IAQ25" s="239"/>
      <c r="IAR25" s="239"/>
      <c r="IAS25" s="239"/>
      <c r="IAT25" s="239"/>
      <c r="IAU25" s="239"/>
      <c r="IAV25" s="239"/>
      <c r="IAW25" s="239"/>
      <c r="IAX25" s="239"/>
      <c r="IAY25" s="239"/>
      <c r="IAZ25" s="239"/>
      <c r="IBA25" s="239"/>
      <c r="IBB25" s="239"/>
      <c r="IBC25" s="239"/>
      <c r="IBD25" s="239"/>
      <c r="IBE25" s="239"/>
      <c r="IBF25" s="239"/>
      <c r="IBG25" s="239"/>
      <c r="IBH25" s="239"/>
      <c r="IBI25" s="239"/>
      <c r="IBJ25" s="239"/>
      <c r="IBK25" s="239"/>
      <c r="IBL25" s="239"/>
      <c r="IBM25" s="239"/>
      <c r="IBN25" s="239"/>
      <c r="IBO25" s="239"/>
      <c r="IBP25" s="239"/>
      <c r="IBQ25" s="239"/>
      <c r="IBR25" s="239"/>
      <c r="IBS25" s="239"/>
      <c r="IBT25" s="239"/>
      <c r="IBU25" s="239"/>
      <c r="IBV25" s="239"/>
      <c r="IBW25" s="239"/>
      <c r="IBX25" s="239"/>
      <c r="IBY25" s="239"/>
      <c r="IBZ25" s="239"/>
      <c r="ICA25" s="239"/>
      <c r="ICB25" s="239"/>
      <c r="ICC25" s="239"/>
      <c r="ICD25" s="239"/>
      <c r="ICE25" s="239"/>
      <c r="ICF25" s="239"/>
      <c r="ICG25" s="239"/>
      <c r="ICH25" s="239"/>
      <c r="ICI25" s="239"/>
      <c r="ICJ25" s="239"/>
      <c r="ICK25" s="239"/>
      <c r="ICL25" s="239"/>
      <c r="ICM25" s="239"/>
      <c r="ICN25" s="239"/>
      <c r="ICO25" s="239"/>
      <c r="ICP25" s="239"/>
      <c r="ICQ25" s="239"/>
      <c r="ICR25" s="239"/>
      <c r="ICS25" s="239"/>
      <c r="ICT25" s="239"/>
      <c r="ICU25" s="239"/>
      <c r="ICV25" s="239"/>
      <c r="ICW25" s="239"/>
      <c r="ICX25" s="239"/>
      <c r="ICY25" s="239"/>
      <c r="ICZ25" s="239"/>
      <c r="IDA25" s="239"/>
      <c r="IDB25" s="239"/>
      <c r="IDC25" s="239"/>
      <c r="IDD25" s="239"/>
      <c r="IDE25" s="239"/>
      <c r="IDF25" s="239"/>
      <c r="IDG25" s="239"/>
      <c r="IDH25" s="239"/>
      <c r="IDI25" s="239"/>
      <c r="IDJ25" s="239"/>
      <c r="IDK25" s="239"/>
      <c r="IDL25" s="239"/>
      <c r="IDM25" s="239"/>
      <c r="IDN25" s="239"/>
      <c r="IDO25" s="239"/>
      <c r="IDP25" s="239"/>
      <c r="IDQ25" s="239"/>
      <c r="IDR25" s="239"/>
      <c r="IDS25" s="239"/>
      <c r="IDT25" s="239"/>
      <c r="IDU25" s="239"/>
      <c r="IDV25" s="239"/>
      <c r="IDW25" s="239"/>
      <c r="IDX25" s="239"/>
      <c r="IDY25" s="239"/>
      <c r="IDZ25" s="239"/>
      <c r="IEA25" s="239"/>
      <c r="IEB25" s="239"/>
      <c r="IEC25" s="239"/>
      <c r="IED25" s="239"/>
      <c r="IEE25" s="239"/>
      <c r="IEF25" s="239"/>
      <c r="IEG25" s="239"/>
      <c r="IEH25" s="239"/>
      <c r="IEI25" s="239"/>
      <c r="IEJ25" s="239"/>
      <c r="IEK25" s="239"/>
      <c r="IEL25" s="239"/>
      <c r="IEM25" s="239"/>
      <c r="IEN25" s="239"/>
      <c r="IEO25" s="239"/>
      <c r="IEP25" s="239"/>
      <c r="IEQ25" s="239"/>
      <c r="IER25" s="239"/>
      <c r="IES25" s="239"/>
      <c r="IET25" s="239"/>
      <c r="IEU25" s="239"/>
      <c r="IEV25" s="239"/>
      <c r="IEW25" s="239"/>
      <c r="IEX25" s="239"/>
      <c r="IEY25" s="239"/>
      <c r="IEZ25" s="239"/>
      <c r="IFA25" s="239"/>
      <c r="IFB25" s="239"/>
      <c r="IFC25" s="239"/>
      <c r="IFD25" s="239"/>
      <c r="IFE25" s="239"/>
      <c r="IFF25" s="239"/>
      <c r="IFG25" s="239"/>
      <c r="IFH25" s="239"/>
      <c r="IFI25" s="239"/>
      <c r="IFJ25" s="239"/>
      <c r="IFK25" s="239"/>
      <c r="IFL25" s="239"/>
      <c r="IFM25" s="239"/>
      <c r="IFN25" s="239"/>
      <c r="IFO25" s="239"/>
      <c r="IFP25" s="239"/>
      <c r="IFQ25" s="239"/>
      <c r="IFR25" s="239"/>
      <c r="IFS25" s="239"/>
      <c r="IFT25" s="239"/>
      <c r="IFU25" s="239"/>
      <c r="IFV25" s="239"/>
      <c r="IFW25" s="239"/>
      <c r="IFX25" s="239"/>
      <c r="IFY25" s="239"/>
      <c r="IFZ25" s="239"/>
      <c r="IGA25" s="239"/>
      <c r="IGB25" s="239"/>
      <c r="IGC25" s="239"/>
      <c r="IGD25" s="239"/>
      <c r="IGE25" s="239"/>
      <c r="IGF25" s="239"/>
      <c r="IGG25" s="239"/>
      <c r="IGH25" s="239"/>
      <c r="IGI25" s="239"/>
      <c r="IGJ25" s="239"/>
      <c r="IGK25" s="239"/>
      <c r="IGL25" s="239"/>
      <c r="IGM25" s="239"/>
      <c r="IGN25" s="239"/>
      <c r="IGO25" s="239"/>
      <c r="IGP25" s="239"/>
      <c r="IGQ25" s="239"/>
      <c r="IGR25" s="239"/>
      <c r="IGS25" s="239"/>
      <c r="IGT25" s="239"/>
      <c r="IGU25" s="239"/>
      <c r="IGV25" s="239"/>
      <c r="IGW25" s="239"/>
      <c r="IGX25" s="239"/>
      <c r="IGY25" s="239"/>
      <c r="IGZ25" s="239"/>
      <c r="IHA25" s="239"/>
      <c r="IHB25" s="239"/>
      <c r="IHC25" s="239"/>
      <c r="IHD25" s="239"/>
      <c r="IHE25" s="239"/>
      <c r="IHF25" s="239"/>
      <c r="IHG25" s="239"/>
      <c r="IHH25" s="239"/>
      <c r="IHI25" s="239"/>
      <c r="IHJ25" s="239"/>
      <c r="IHK25" s="239"/>
      <c r="IHL25" s="239"/>
      <c r="IHM25" s="239"/>
      <c r="IHN25" s="239"/>
      <c r="IHO25" s="239"/>
      <c r="IHP25" s="239"/>
      <c r="IHQ25" s="239"/>
      <c r="IHR25" s="239"/>
      <c r="IHS25" s="239"/>
      <c r="IHT25" s="239"/>
      <c r="IHU25" s="239"/>
      <c r="IHV25" s="239"/>
      <c r="IHW25" s="239"/>
      <c r="IHX25" s="239"/>
      <c r="IHY25" s="239"/>
      <c r="IHZ25" s="239"/>
      <c r="IIA25" s="239"/>
      <c r="IIB25" s="239"/>
      <c r="IIC25" s="239"/>
      <c r="IID25" s="239"/>
      <c r="IIE25" s="239"/>
      <c r="IIF25" s="239"/>
      <c r="IIG25" s="239"/>
      <c r="IIH25" s="239"/>
      <c r="III25" s="239"/>
      <c r="IIJ25" s="239"/>
      <c r="IIK25" s="239"/>
      <c r="IIL25" s="239"/>
      <c r="IIM25" s="239"/>
      <c r="IIN25" s="239"/>
      <c r="IIO25" s="239"/>
      <c r="IIP25" s="239"/>
      <c r="IIQ25" s="239"/>
      <c r="IIR25" s="239"/>
      <c r="IIS25" s="239"/>
      <c r="IIT25" s="239"/>
      <c r="IIU25" s="239"/>
      <c r="IIV25" s="239"/>
      <c r="IIW25" s="239"/>
      <c r="IIX25" s="239"/>
      <c r="IIY25" s="239"/>
      <c r="IIZ25" s="239"/>
      <c r="IJA25" s="239"/>
      <c r="IJB25" s="239"/>
      <c r="IJC25" s="239"/>
      <c r="IJD25" s="239"/>
      <c r="IJE25" s="239"/>
      <c r="IJF25" s="239"/>
      <c r="IJG25" s="239"/>
      <c r="IJH25" s="239"/>
      <c r="IJI25" s="239"/>
      <c r="IJJ25" s="239"/>
      <c r="IJK25" s="239"/>
      <c r="IJL25" s="239"/>
      <c r="IJM25" s="239"/>
      <c r="IJN25" s="239"/>
      <c r="IJO25" s="239"/>
      <c r="IJP25" s="239"/>
      <c r="IJQ25" s="239"/>
      <c r="IJR25" s="239"/>
      <c r="IJS25" s="239"/>
      <c r="IJT25" s="239"/>
      <c r="IJU25" s="239"/>
      <c r="IJV25" s="239"/>
      <c r="IJW25" s="239"/>
      <c r="IJX25" s="239"/>
      <c r="IJY25" s="239"/>
      <c r="IJZ25" s="239"/>
      <c r="IKA25" s="239"/>
      <c r="IKB25" s="239"/>
      <c r="IKC25" s="239"/>
      <c r="IKD25" s="239"/>
      <c r="IKE25" s="239"/>
      <c r="IKF25" s="239"/>
      <c r="IKG25" s="239"/>
      <c r="IKH25" s="239"/>
      <c r="IKI25" s="239"/>
      <c r="IKJ25" s="239"/>
      <c r="IKK25" s="239"/>
      <c r="IKL25" s="239"/>
      <c r="IKM25" s="239"/>
      <c r="IKN25" s="239"/>
      <c r="IKO25" s="239"/>
      <c r="IKP25" s="239"/>
      <c r="IKQ25" s="239"/>
      <c r="IKR25" s="239"/>
      <c r="IKS25" s="239"/>
      <c r="IKT25" s="239"/>
      <c r="IKU25" s="239"/>
      <c r="IKV25" s="239"/>
      <c r="IKW25" s="239"/>
      <c r="IKX25" s="239"/>
      <c r="IKY25" s="239"/>
      <c r="IKZ25" s="239"/>
      <c r="ILA25" s="239"/>
      <c r="ILB25" s="239"/>
      <c r="ILC25" s="239"/>
      <c r="ILD25" s="239"/>
      <c r="ILE25" s="239"/>
      <c r="ILF25" s="239"/>
      <c r="ILG25" s="239"/>
      <c r="ILH25" s="239"/>
      <c r="ILI25" s="239"/>
      <c r="ILJ25" s="239"/>
      <c r="ILK25" s="239"/>
      <c r="ILL25" s="239"/>
      <c r="ILM25" s="239"/>
      <c r="ILN25" s="239"/>
      <c r="ILO25" s="239"/>
      <c r="ILP25" s="239"/>
      <c r="ILQ25" s="239"/>
      <c r="ILR25" s="239"/>
      <c r="ILS25" s="239"/>
      <c r="ILT25" s="239"/>
      <c r="ILU25" s="239"/>
      <c r="ILV25" s="239"/>
      <c r="ILW25" s="239"/>
      <c r="ILX25" s="239"/>
      <c r="ILY25" s="239"/>
      <c r="ILZ25" s="239"/>
      <c r="IMA25" s="239"/>
      <c r="IMB25" s="239"/>
      <c r="IMC25" s="239"/>
      <c r="IMD25" s="239"/>
      <c r="IME25" s="239"/>
      <c r="IMF25" s="239"/>
      <c r="IMG25" s="239"/>
      <c r="IMH25" s="239"/>
      <c r="IMI25" s="239"/>
      <c r="IMJ25" s="239"/>
      <c r="IMK25" s="239"/>
      <c r="IML25" s="239"/>
      <c r="IMM25" s="239"/>
      <c r="IMN25" s="239"/>
      <c r="IMO25" s="239"/>
      <c r="IMP25" s="239"/>
      <c r="IMQ25" s="239"/>
      <c r="IMR25" s="239"/>
      <c r="IMS25" s="239"/>
      <c r="IMT25" s="239"/>
      <c r="IMU25" s="239"/>
      <c r="IMV25" s="239"/>
      <c r="IMW25" s="239"/>
      <c r="IMX25" s="239"/>
      <c r="IMY25" s="239"/>
      <c r="IMZ25" s="239"/>
      <c r="INA25" s="239"/>
      <c r="INB25" s="239"/>
      <c r="INC25" s="239"/>
      <c r="IND25" s="239"/>
      <c r="INE25" s="239"/>
      <c r="INF25" s="239"/>
      <c r="ING25" s="239"/>
      <c r="INH25" s="239"/>
      <c r="INI25" s="239"/>
      <c r="INJ25" s="239"/>
      <c r="INK25" s="239"/>
      <c r="INL25" s="239"/>
      <c r="INM25" s="239"/>
      <c r="INN25" s="239"/>
      <c r="INO25" s="239"/>
      <c r="INP25" s="239"/>
      <c r="INQ25" s="239"/>
      <c r="INR25" s="239"/>
      <c r="INS25" s="239"/>
      <c r="INT25" s="239"/>
      <c r="INU25" s="239"/>
      <c r="INV25" s="239"/>
      <c r="INW25" s="239"/>
      <c r="INX25" s="239"/>
      <c r="INY25" s="239"/>
      <c r="INZ25" s="239"/>
      <c r="IOA25" s="239"/>
      <c r="IOB25" s="239"/>
      <c r="IOC25" s="239"/>
      <c r="IOD25" s="239"/>
      <c r="IOE25" s="239"/>
      <c r="IOF25" s="239"/>
      <c r="IOG25" s="239"/>
      <c r="IOH25" s="239"/>
      <c r="IOI25" s="239"/>
      <c r="IOJ25" s="239"/>
      <c r="IOK25" s="239"/>
      <c r="IOL25" s="239"/>
      <c r="IOM25" s="239"/>
      <c r="ION25" s="239"/>
      <c r="IOO25" s="239"/>
      <c r="IOP25" s="239"/>
      <c r="IOQ25" s="239"/>
      <c r="IOR25" s="239"/>
      <c r="IOS25" s="239"/>
      <c r="IOT25" s="239"/>
      <c r="IOU25" s="239"/>
      <c r="IOV25" s="239"/>
      <c r="IOW25" s="239"/>
      <c r="IOX25" s="239"/>
      <c r="IOY25" s="239"/>
      <c r="IOZ25" s="239"/>
      <c r="IPA25" s="239"/>
      <c r="IPB25" s="239"/>
      <c r="IPC25" s="239"/>
      <c r="IPD25" s="239"/>
      <c r="IPE25" s="239"/>
      <c r="IPF25" s="239"/>
      <c r="IPG25" s="239"/>
      <c r="IPH25" s="239"/>
      <c r="IPI25" s="239"/>
      <c r="IPJ25" s="239"/>
      <c r="IPK25" s="239"/>
      <c r="IPL25" s="239"/>
      <c r="IPM25" s="239"/>
      <c r="IPN25" s="239"/>
      <c r="IPO25" s="239"/>
      <c r="IPP25" s="239"/>
      <c r="IPQ25" s="239"/>
      <c r="IPR25" s="239"/>
      <c r="IPS25" s="239"/>
      <c r="IPT25" s="239"/>
      <c r="IPU25" s="239"/>
      <c r="IPV25" s="239"/>
      <c r="IPW25" s="239"/>
      <c r="IPX25" s="239"/>
      <c r="IPY25" s="239"/>
      <c r="IPZ25" s="239"/>
      <c r="IQA25" s="239"/>
      <c r="IQB25" s="239"/>
      <c r="IQC25" s="239"/>
      <c r="IQD25" s="239"/>
      <c r="IQE25" s="239"/>
      <c r="IQF25" s="239"/>
      <c r="IQG25" s="239"/>
      <c r="IQH25" s="239"/>
      <c r="IQI25" s="239"/>
      <c r="IQJ25" s="239"/>
      <c r="IQK25" s="239"/>
      <c r="IQL25" s="239"/>
      <c r="IQM25" s="239"/>
      <c r="IQN25" s="239"/>
      <c r="IQO25" s="239"/>
      <c r="IQP25" s="239"/>
      <c r="IQQ25" s="239"/>
      <c r="IQR25" s="239"/>
      <c r="IQS25" s="239"/>
      <c r="IQT25" s="239"/>
      <c r="IQU25" s="239"/>
      <c r="IQV25" s="239"/>
      <c r="IQW25" s="239"/>
      <c r="IQX25" s="239"/>
      <c r="IQY25" s="239"/>
      <c r="IQZ25" s="239"/>
      <c r="IRA25" s="239"/>
      <c r="IRB25" s="239"/>
      <c r="IRC25" s="239"/>
      <c r="IRD25" s="239"/>
      <c r="IRE25" s="239"/>
      <c r="IRF25" s="239"/>
      <c r="IRG25" s="239"/>
      <c r="IRH25" s="239"/>
      <c r="IRI25" s="239"/>
      <c r="IRJ25" s="239"/>
      <c r="IRK25" s="239"/>
      <c r="IRL25" s="239"/>
      <c r="IRM25" s="239"/>
      <c r="IRN25" s="239"/>
      <c r="IRO25" s="239"/>
      <c r="IRP25" s="239"/>
      <c r="IRQ25" s="239"/>
      <c r="IRR25" s="239"/>
      <c r="IRS25" s="239"/>
      <c r="IRT25" s="239"/>
      <c r="IRU25" s="239"/>
      <c r="IRV25" s="239"/>
      <c r="IRW25" s="239"/>
      <c r="IRX25" s="239"/>
      <c r="IRY25" s="239"/>
      <c r="IRZ25" s="239"/>
      <c r="ISA25" s="239"/>
      <c r="ISB25" s="239"/>
      <c r="ISC25" s="239"/>
      <c r="ISD25" s="239"/>
      <c r="ISE25" s="239"/>
      <c r="ISF25" s="239"/>
      <c r="ISG25" s="239"/>
      <c r="ISH25" s="239"/>
      <c r="ISI25" s="239"/>
      <c r="ISJ25" s="239"/>
      <c r="ISK25" s="239"/>
      <c r="ISL25" s="239"/>
      <c r="ISM25" s="239"/>
      <c r="ISN25" s="239"/>
      <c r="ISO25" s="239"/>
      <c r="ISP25" s="239"/>
      <c r="ISQ25" s="239"/>
      <c r="ISR25" s="239"/>
      <c r="ISS25" s="239"/>
      <c r="IST25" s="239"/>
      <c r="ISU25" s="239"/>
      <c r="ISV25" s="239"/>
      <c r="ISW25" s="239"/>
      <c r="ISX25" s="239"/>
      <c r="ISY25" s="239"/>
      <c r="ISZ25" s="239"/>
      <c r="ITA25" s="239"/>
      <c r="ITB25" s="239"/>
      <c r="ITC25" s="239"/>
      <c r="ITD25" s="239"/>
      <c r="ITE25" s="239"/>
      <c r="ITF25" s="239"/>
      <c r="ITG25" s="239"/>
      <c r="ITH25" s="239"/>
      <c r="ITI25" s="239"/>
      <c r="ITJ25" s="239"/>
      <c r="ITK25" s="239"/>
      <c r="ITL25" s="239"/>
      <c r="ITM25" s="239"/>
      <c r="ITN25" s="239"/>
      <c r="ITO25" s="239"/>
      <c r="ITP25" s="239"/>
      <c r="ITQ25" s="239"/>
      <c r="ITR25" s="239"/>
      <c r="ITS25" s="239"/>
      <c r="ITT25" s="239"/>
      <c r="ITU25" s="239"/>
      <c r="ITV25" s="239"/>
      <c r="ITW25" s="239"/>
      <c r="ITX25" s="239"/>
      <c r="ITY25" s="239"/>
      <c r="ITZ25" s="239"/>
      <c r="IUA25" s="239"/>
      <c r="IUB25" s="239"/>
      <c r="IUC25" s="239"/>
      <c r="IUD25" s="239"/>
      <c r="IUE25" s="239"/>
      <c r="IUF25" s="239"/>
      <c r="IUG25" s="239"/>
      <c r="IUH25" s="239"/>
      <c r="IUI25" s="239"/>
      <c r="IUJ25" s="239"/>
      <c r="IUK25" s="239"/>
      <c r="IUL25" s="239"/>
      <c r="IUM25" s="239"/>
      <c r="IUN25" s="239"/>
      <c r="IUO25" s="239"/>
      <c r="IUP25" s="239"/>
      <c r="IUQ25" s="239"/>
      <c r="IUR25" s="239"/>
      <c r="IUS25" s="239"/>
      <c r="IUT25" s="239"/>
      <c r="IUU25" s="239"/>
      <c r="IUV25" s="239"/>
      <c r="IUW25" s="239"/>
      <c r="IUX25" s="239"/>
      <c r="IUY25" s="239"/>
      <c r="IUZ25" s="239"/>
      <c r="IVA25" s="239"/>
      <c r="IVB25" s="239"/>
      <c r="IVC25" s="239"/>
      <c r="IVD25" s="239"/>
      <c r="IVE25" s="239"/>
      <c r="IVF25" s="239"/>
      <c r="IVG25" s="239"/>
      <c r="IVH25" s="239"/>
      <c r="IVI25" s="239"/>
      <c r="IVJ25" s="239"/>
      <c r="IVK25" s="239"/>
      <c r="IVL25" s="239"/>
      <c r="IVM25" s="239"/>
      <c r="IVN25" s="239"/>
      <c r="IVO25" s="239"/>
      <c r="IVP25" s="239"/>
      <c r="IVQ25" s="239"/>
      <c r="IVR25" s="239"/>
      <c r="IVS25" s="239"/>
      <c r="IVT25" s="239"/>
      <c r="IVU25" s="239"/>
      <c r="IVV25" s="239"/>
      <c r="IVW25" s="239"/>
      <c r="IVX25" s="239"/>
      <c r="IVY25" s="239"/>
      <c r="IVZ25" s="239"/>
      <c r="IWA25" s="239"/>
      <c r="IWB25" s="239"/>
      <c r="IWC25" s="239"/>
      <c r="IWD25" s="239"/>
      <c r="IWE25" s="239"/>
      <c r="IWF25" s="239"/>
      <c r="IWG25" s="239"/>
      <c r="IWH25" s="239"/>
      <c r="IWI25" s="239"/>
      <c r="IWJ25" s="239"/>
      <c r="IWK25" s="239"/>
      <c r="IWL25" s="239"/>
      <c r="IWM25" s="239"/>
      <c r="IWN25" s="239"/>
      <c r="IWO25" s="239"/>
      <c r="IWP25" s="239"/>
      <c r="IWQ25" s="239"/>
      <c r="IWR25" s="239"/>
      <c r="IWS25" s="239"/>
      <c r="IWT25" s="239"/>
      <c r="IWU25" s="239"/>
      <c r="IWV25" s="239"/>
      <c r="IWW25" s="239"/>
      <c r="IWX25" s="239"/>
      <c r="IWY25" s="239"/>
      <c r="IWZ25" s="239"/>
      <c r="IXA25" s="239"/>
      <c r="IXB25" s="239"/>
      <c r="IXC25" s="239"/>
      <c r="IXD25" s="239"/>
      <c r="IXE25" s="239"/>
      <c r="IXF25" s="239"/>
      <c r="IXG25" s="239"/>
      <c r="IXH25" s="239"/>
      <c r="IXI25" s="239"/>
      <c r="IXJ25" s="239"/>
      <c r="IXK25" s="239"/>
      <c r="IXL25" s="239"/>
      <c r="IXM25" s="239"/>
      <c r="IXN25" s="239"/>
      <c r="IXO25" s="239"/>
      <c r="IXP25" s="239"/>
      <c r="IXQ25" s="239"/>
      <c r="IXR25" s="239"/>
      <c r="IXS25" s="239"/>
      <c r="IXT25" s="239"/>
      <c r="IXU25" s="239"/>
      <c r="IXV25" s="239"/>
      <c r="IXW25" s="239"/>
      <c r="IXX25" s="239"/>
      <c r="IXY25" s="239"/>
      <c r="IXZ25" s="239"/>
      <c r="IYA25" s="239"/>
      <c r="IYB25" s="239"/>
      <c r="IYC25" s="239"/>
      <c r="IYD25" s="239"/>
      <c r="IYE25" s="239"/>
      <c r="IYF25" s="239"/>
      <c r="IYG25" s="239"/>
      <c r="IYH25" s="239"/>
      <c r="IYI25" s="239"/>
      <c r="IYJ25" s="239"/>
      <c r="IYK25" s="239"/>
      <c r="IYL25" s="239"/>
      <c r="IYM25" s="239"/>
      <c r="IYN25" s="239"/>
      <c r="IYO25" s="239"/>
      <c r="IYP25" s="239"/>
      <c r="IYQ25" s="239"/>
      <c r="IYR25" s="239"/>
      <c r="IYS25" s="239"/>
      <c r="IYT25" s="239"/>
      <c r="IYU25" s="239"/>
      <c r="IYV25" s="239"/>
      <c r="IYW25" s="239"/>
      <c r="IYX25" s="239"/>
      <c r="IYY25" s="239"/>
      <c r="IYZ25" s="239"/>
      <c r="IZA25" s="239"/>
      <c r="IZB25" s="239"/>
      <c r="IZC25" s="239"/>
      <c r="IZD25" s="239"/>
      <c r="IZE25" s="239"/>
      <c r="IZF25" s="239"/>
      <c r="IZG25" s="239"/>
      <c r="IZH25" s="239"/>
      <c r="IZI25" s="239"/>
      <c r="IZJ25" s="239"/>
      <c r="IZK25" s="239"/>
      <c r="IZL25" s="239"/>
      <c r="IZM25" s="239"/>
      <c r="IZN25" s="239"/>
      <c r="IZO25" s="239"/>
      <c r="IZP25" s="239"/>
      <c r="IZQ25" s="239"/>
      <c r="IZR25" s="239"/>
      <c r="IZS25" s="239"/>
      <c r="IZT25" s="239"/>
      <c r="IZU25" s="239"/>
      <c r="IZV25" s="239"/>
      <c r="IZW25" s="239"/>
      <c r="IZX25" s="239"/>
      <c r="IZY25" s="239"/>
      <c r="IZZ25" s="239"/>
      <c r="JAA25" s="239"/>
      <c r="JAB25" s="239"/>
      <c r="JAC25" s="239"/>
      <c r="JAD25" s="239"/>
      <c r="JAE25" s="239"/>
      <c r="JAF25" s="239"/>
      <c r="JAG25" s="239"/>
      <c r="JAH25" s="239"/>
      <c r="JAI25" s="239"/>
      <c r="JAJ25" s="239"/>
      <c r="JAK25" s="239"/>
      <c r="JAL25" s="239"/>
      <c r="JAM25" s="239"/>
      <c r="JAN25" s="239"/>
      <c r="JAO25" s="239"/>
      <c r="JAP25" s="239"/>
      <c r="JAQ25" s="239"/>
      <c r="JAR25" s="239"/>
      <c r="JAS25" s="239"/>
      <c r="JAT25" s="239"/>
      <c r="JAU25" s="239"/>
      <c r="JAV25" s="239"/>
      <c r="JAW25" s="239"/>
      <c r="JAX25" s="239"/>
      <c r="JAY25" s="239"/>
      <c r="JAZ25" s="239"/>
      <c r="JBA25" s="239"/>
      <c r="JBB25" s="239"/>
      <c r="JBC25" s="239"/>
      <c r="JBD25" s="239"/>
      <c r="JBE25" s="239"/>
      <c r="JBF25" s="239"/>
      <c r="JBG25" s="239"/>
      <c r="JBH25" s="239"/>
      <c r="JBI25" s="239"/>
      <c r="JBJ25" s="239"/>
      <c r="JBK25" s="239"/>
      <c r="JBL25" s="239"/>
      <c r="JBM25" s="239"/>
      <c r="JBN25" s="239"/>
      <c r="JBO25" s="239"/>
      <c r="JBP25" s="239"/>
      <c r="JBQ25" s="239"/>
      <c r="JBR25" s="239"/>
      <c r="JBS25" s="239"/>
      <c r="JBT25" s="239"/>
      <c r="JBU25" s="239"/>
      <c r="JBV25" s="239"/>
      <c r="JBW25" s="239"/>
      <c r="JBX25" s="239"/>
      <c r="JBY25" s="239"/>
      <c r="JBZ25" s="239"/>
      <c r="JCA25" s="239"/>
      <c r="JCB25" s="239"/>
      <c r="JCC25" s="239"/>
      <c r="JCD25" s="239"/>
      <c r="JCE25" s="239"/>
      <c r="JCF25" s="239"/>
      <c r="JCG25" s="239"/>
      <c r="JCH25" s="239"/>
      <c r="JCI25" s="239"/>
      <c r="JCJ25" s="239"/>
      <c r="JCK25" s="239"/>
      <c r="JCL25" s="239"/>
      <c r="JCM25" s="239"/>
      <c r="JCN25" s="239"/>
      <c r="JCO25" s="239"/>
      <c r="JCP25" s="239"/>
      <c r="JCQ25" s="239"/>
      <c r="JCR25" s="239"/>
      <c r="JCS25" s="239"/>
      <c r="JCT25" s="239"/>
      <c r="JCU25" s="239"/>
      <c r="JCV25" s="239"/>
      <c r="JCW25" s="239"/>
      <c r="JCX25" s="239"/>
      <c r="JCY25" s="239"/>
      <c r="JCZ25" s="239"/>
      <c r="JDA25" s="239"/>
      <c r="JDB25" s="239"/>
      <c r="JDC25" s="239"/>
      <c r="JDD25" s="239"/>
      <c r="JDE25" s="239"/>
      <c r="JDF25" s="239"/>
      <c r="JDG25" s="239"/>
      <c r="JDH25" s="239"/>
      <c r="JDI25" s="239"/>
      <c r="JDJ25" s="239"/>
      <c r="JDK25" s="239"/>
      <c r="JDL25" s="239"/>
      <c r="JDM25" s="239"/>
      <c r="JDN25" s="239"/>
      <c r="JDO25" s="239"/>
      <c r="JDP25" s="239"/>
      <c r="JDQ25" s="239"/>
      <c r="JDR25" s="239"/>
      <c r="JDS25" s="239"/>
      <c r="JDT25" s="239"/>
      <c r="JDU25" s="239"/>
      <c r="JDV25" s="239"/>
      <c r="JDW25" s="239"/>
      <c r="JDX25" s="239"/>
      <c r="JDY25" s="239"/>
      <c r="JDZ25" s="239"/>
      <c r="JEA25" s="239"/>
      <c r="JEB25" s="239"/>
      <c r="JEC25" s="239"/>
      <c r="JED25" s="239"/>
      <c r="JEE25" s="239"/>
      <c r="JEF25" s="239"/>
      <c r="JEG25" s="239"/>
      <c r="JEH25" s="239"/>
      <c r="JEI25" s="239"/>
      <c r="JEJ25" s="239"/>
      <c r="JEK25" s="239"/>
      <c r="JEL25" s="239"/>
      <c r="JEM25" s="239"/>
      <c r="JEN25" s="239"/>
      <c r="JEO25" s="239"/>
      <c r="JEP25" s="239"/>
      <c r="JEQ25" s="239"/>
      <c r="JER25" s="239"/>
      <c r="JES25" s="239"/>
      <c r="JET25" s="239"/>
      <c r="JEU25" s="239"/>
      <c r="JEV25" s="239"/>
      <c r="JEW25" s="239"/>
      <c r="JEX25" s="239"/>
      <c r="JEY25" s="239"/>
      <c r="JEZ25" s="239"/>
      <c r="JFA25" s="239"/>
      <c r="JFB25" s="239"/>
      <c r="JFC25" s="239"/>
      <c r="JFD25" s="239"/>
      <c r="JFE25" s="239"/>
      <c r="JFF25" s="239"/>
      <c r="JFG25" s="239"/>
      <c r="JFH25" s="239"/>
      <c r="JFI25" s="239"/>
      <c r="JFJ25" s="239"/>
      <c r="JFK25" s="239"/>
      <c r="JFL25" s="239"/>
      <c r="JFM25" s="239"/>
      <c r="JFN25" s="239"/>
      <c r="JFO25" s="239"/>
      <c r="JFP25" s="239"/>
      <c r="JFQ25" s="239"/>
      <c r="JFR25" s="239"/>
      <c r="JFS25" s="239"/>
      <c r="JFT25" s="239"/>
      <c r="JFU25" s="239"/>
      <c r="JFV25" s="239"/>
      <c r="JFW25" s="239"/>
      <c r="JFX25" s="239"/>
      <c r="JFY25" s="239"/>
      <c r="JFZ25" s="239"/>
      <c r="JGA25" s="239"/>
      <c r="JGB25" s="239"/>
      <c r="JGC25" s="239"/>
      <c r="JGD25" s="239"/>
      <c r="JGE25" s="239"/>
      <c r="JGF25" s="239"/>
      <c r="JGG25" s="239"/>
      <c r="JGH25" s="239"/>
      <c r="JGI25" s="239"/>
      <c r="JGJ25" s="239"/>
      <c r="JGK25" s="239"/>
      <c r="JGL25" s="239"/>
      <c r="JGM25" s="239"/>
      <c r="JGN25" s="239"/>
      <c r="JGO25" s="239"/>
      <c r="JGP25" s="239"/>
      <c r="JGQ25" s="239"/>
      <c r="JGR25" s="239"/>
      <c r="JGS25" s="239"/>
      <c r="JGT25" s="239"/>
      <c r="JGU25" s="239"/>
      <c r="JGV25" s="239"/>
      <c r="JGW25" s="239"/>
      <c r="JGX25" s="239"/>
      <c r="JGY25" s="239"/>
      <c r="JGZ25" s="239"/>
      <c r="JHA25" s="239"/>
      <c r="JHB25" s="239"/>
      <c r="JHC25" s="239"/>
      <c r="JHD25" s="239"/>
      <c r="JHE25" s="239"/>
      <c r="JHF25" s="239"/>
      <c r="JHG25" s="239"/>
      <c r="JHH25" s="239"/>
      <c r="JHI25" s="239"/>
      <c r="JHJ25" s="239"/>
      <c r="JHK25" s="239"/>
      <c r="JHL25" s="239"/>
      <c r="JHM25" s="239"/>
      <c r="JHN25" s="239"/>
      <c r="JHO25" s="239"/>
      <c r="JHP25" s="239"/>
      <c r="JHQ25" s="239"/>
      <c r="JHR25" s="239"/>
      <c r="JHS25" s="239"/>
      <c r="JHT25" s="239"/>
      <c r="JHU25" s="239"/>
      <c r="JHV25" s="239"/>
      <c r="JHW25" s="239"/>
      <c r="JHX25" s="239"/>
      <c r="JHY25" s="239"/>
      <c r="JHZ25" s="239"/>
      <c r="JIA25" s="239"/>
      <c r="JIB25" s="239"/>
      <c r="JIC25" s="239"/>
      <c r="JID25" s="239"/>
      <c r="JIE25" s="239"/>
      <c r="JIF25" s="239"/>
      <c r="JIG25" s="239"/>
      <c r="JIH25" s="239"/>
      <c r="JII25" s="239"/>
      <c r="JIJ25" s="239"/>
      <c r="JIK25" s="239"/>
      <c r="JIL25" s="239"/>
      <c r="JIM25" s="239"/>
      <c r="JIN25" s="239"/>
      <c r="JIO25" s="239"/>
      <c r="JIP25" s="239"/>
      <c r="JIQ25" s="239"/>
      <c r="JIR25" s="239"/>
      <c r="JIS25" s="239"/>
      <c r="JIT25" s="239"/>
      <c r="JIU25" s="239"/>
      <c r="JIV25" s="239"/>
      <c r="JIW25" s="239"/>
      <c r="JIX25" s="239"/>
      <c r="JIY25" s="239"/>
      <c r="JIZ25" s="239"/>
      <c r="JJA25" s="239"/>
      <c r="JJB25" s="239"/>
      <c r="JJC25" s="239"/>
      <c r="JJD25" s="239"/>
      <c r="JJE25" s="239"/>
      <c r="JJF25" s="239"/>
      <c r="JJG25" s="239"/>
      <c r="JJH25" s="239"/>
      <c r="JJI25" s="239"/>
      <c r="JJJ25" s="239"/>
      <c r="JJK25" s="239"/>
      <c r="JJL25" s="239"/>
      <c r="JJM25" s="239"/>
      <c r="JJN25" s="239"/>
      <c r="JJO25" s="239"/>
      <c r="JJP25" s="239"/>
      <c r="JJQ25" s="239"/>
      <c r="JJR25" s="239"/>
      <c r="JJS25" s="239"/>
      <c r="JJT25" s="239"/>
      <c r="JJU25" s="239"/>
      <c r="JJV25" s="239"/>
      <c r="JJW25" s="239"/>
      <c r="JJX25" s="239"/>
      <c r="JJY25" s="239"/>
      <c r="JJZ25" s="239"/>
      <c r="JKA25" s="239"/>
      <c r="JKB25" s="239"/>
      <c r="JKC25" s="239"/>
      <c r="JKD25" s="239"/>
      <c r="JKE25" s="239"/>
      <c r="JKF25" s="239"/>
      <c r="JKG25" s="239"/>
      <c r="JKH25" s="239"/>
      <c r="JKI25" s="239"/>
      <c r="JKJ25" s="239"/>
      <c r="JKK25" s="239"/>
      <c r="JKL25" s="239"/>
      <c r="JKM25" s="239"/>
      <c r="JKN25" s="239"/>
      <c r="JKO25" s="239"/>
      <c r="JKP25" s="239"/>
      <c r="JKQ25" s="239"/>
      <c r="JKR25" s="239"/>
      <c r="JKS25" s="239"/>
      <c r="JKT25" s="239"/>
      <c r="JKU25" s="239"/>
      <c r="JKV25" s="239"/>
      <c r="JKW25" s="239"/>
      <c r="JKX25" s="239"/>
      <c r="JKY25" s="239"/>
      <c r="JKZ25" s="239"/>
      <c r="JLA25" s="239"/>
      <c r="JLB25" s="239"/>
      <c r="JLC25" s="239"/>
      <c r="JLD25" s="239"/>
      <c r="JLE25" s="239"/>
      <c r="JLF25" s="239"/>
      <c r="JLG25" s="239"/>
      <c r="JLH25" s="239"/>
      <c r="JLI25" s="239"/>
      <c r="JLJ25" s="239"/>
      <c r="JLK25" s="239"/>
      <c r="JLL25" s="239"/>
      <c r="JLM25" s="239"/>
      <c r="JLN25" s="239"/>
      <c r="JLO25" s="239"/>
      <c r="JLP25" s="239"/>
      <c r="JLQ25" s="239"/>
      <c r="JLR25" s="239"/>
      <c r="JLS25" s="239"/>
      <c r="JLT25" s="239"/>
      <c r="JLU25" s="239"/>
      <c r="JLV25" s="239"/>
      <c r="JLW25" s="239"/>
      <c r="JLX25" s="239"/>
      <c r="JLY25" s="239"/>
      <c r="JLZ25" s="239"/>
      <c r="JMA25" s="239"/>
      <c r="JMB25" s="239"/>
      <c r="JMC25" s="239"/>
      <c r="JMD25" s="239"/>
      <c r="JME25" s="239"/>
      <c r="JMF25" s="239"/>
      <c r="JMG25" s="239"/>
      <c r="JMH25" s="239"/>
      <c r="JMI25" s="239"/>
      <c r="JMJ25" s="239"/>
      <c r="JMK25" s="239"/>
      <c r="JML25" s="239"/>
      <c r="JMM25" s="239"/>
      <c r="JMN25" s="239"/>
      <c r="JMO25" s="239"/>
      <c r="JMP25" s="239"/>
      <c r="JMQ25" s="239"/>
      <c r="JMR25" s="239"/>
      <c r="JMS25" s="239"/>
      <c r="JMT25" s="239"/>
      <c r="JMU25" s="239"/>
      <c r="JMV25" s="239"/>
      <c r="JMW25" s="239"/>
      <c r="JMX25" s="239"/>
      <c r="JMY25" s="239"/>
      <c r="JMZ25" s="239"/>
      <c r="JNA25" s="239"/>
      <c r="JNB25" s="239"/>
      <c r="JNC25" s="239"/>
      <c r="JND25" s="239"/>
      <c r="JNE25" s="239"/>
      <c r="JNF25" s="239"/>
      <c r="JNG25" s="239"/>
      <c r="JNH25" s="239"/>
      <c r="JNI25" s="239"/>
      <c r="JNJ25" s="239"/>
      <c r="JNK25" s="239"/>
      <c r="JNL25" s="239"/>
      <c r="JNM25" s="239"/>
      <c r="JNN25" s="239"/>
      <c r="JNO25" s="239"/>
      <c r="JNP25" s="239"/>
      <c r="JNQ25" s="239"/>
      <c r="JNR25" s="239"/>
      <c r="JNS25" s="239"/>
      <c r="JNT25" s="239"/>
      <c r="JNU25" s="239"/>
      <c r="JNV25" s="239"/>
      <c r="JNW25" s="239"/>
      <c r="JNX25" s="239"/>
      <c r="JNY25" s="239"/>
      <c r="JNZ25" s="239"/>
      <c r="JOA25" s="239"/>
      <c r="JOB25" s="239"/>
      <c r="JOC25" s="239"/>
      <c r="JOD25" s="239"/>
      <c r="JOE25" s="239"/>
      <c r="JOF25" s="239"/>
      <c r="JOG25" s="239"/>
      <c r="JOH25" s="239"/>
      <c r="JOI25" s="239"/>
      <c r="JOJ25" s="239"/>
      <c r="JOK25" s="239"/>
      <c r="JOL25" s="239"/>
      <c r="JOM25" s="239"/>
      <c r="JON25" s="239"/>
      <c r="JOO25" s="239"/>
      <c r="JOP25" s="239"/>
      <c r="JOQ25" s="239"/>
      <c r="JOR25" s="239"/>
      <c r="JOS25" s="239"/>
      <c r="JOT25" s="239"/>
      <c r="JOU25" s="239"/>
      <c r="JOV25" s="239"/>
      <c r="JOW25" s="239"/>
      <c r="JOX25" s="239"/>
      <c r="JOY25" s="239"/>
      <c r="JOZ25" s="239"/>
      <c r="JPA25" s="239"/>
      <c r="JPB25" s="239"/>
      <c r="JPC25" s="239"/>
      <c r="JPD25" s="239"/>
      <c r="JPE25" s="239"/>
      <c r="JPF25" s="239"/>
      <c r="JPG25" s="239"/>
      <c r="JPH25" s="239"/>
      <c r="JPI25" s="239"/>
      <c r="JPJ25" s="239"/>
      <c r="JPK25" s="239"/>
      <c r="JPL25" s="239"/>
      <c r="JPM25" s="239"/>
      <c r="JPN25" s="239"/>
      <c r="JPO25" s="239"/>
      <c r="JPP25" s="239"/>
      <c r="JPQ25" s="239"/>
      <c r="JPR25" s="239"/>
      <c r="JPS25" s="239"/>
      <c r="JPT25" s="239"/>
      <c r="JPU25" s="239"/>
      <c r="JPV25" s="239"/>
      <c r="JPW25" s="239"/>
      <c r="JPX25" s="239"/>
      <c r="JPY25" s="239"/>
      <c r="JPZ25" s="239"/>
      <c r="JQA25" s="239"/>
      <c r="JQB25" s="239"/>
      <c r="JQC25" s="239"/>
      <c r="JQD25" s="239"/>
      <c r="JQE25" s="239"/>
      <c r="JQF25" s="239"/>
      <c r="JQG25" s="239"/>
      <c r="JQH25" s="239"/>
      <c r="JQI25" s="239"/>
      <c r="JQJ25" s="239"/>
      <c r="JQK25" s="239"/>
      <c r="JQL25" s="239"/>
      <c r="JQM25" s="239"/>
      <c r="JQN25" s="239"/>
      <c r="JQO25" s="239"/>
      <c r="JQP25" s="239"/>
      <c r="JQQ25" s="239"/>
      <c r="JQR25" s="239"/>
      <c r="JQS25" s="239"/>
      <c r="JQT25" s="239"/>
      <c r="JQU25" s="239"/>
      <c r="JQV25" s="239"/>
      <c r="JQW25" s="239"/>
      <c r="JQX25" s="239"/>
      <c r="JQY25" s="239"/>
      <c r="JQZ25" s="239"/>
      <c r="JRA25" s="239"/>
      <c r="JRB25" s="239"/>
      <c r="JRC25" s="239"/>
      <c r="JRD25" s="239"/>
      <c r="JRE25" s="239"/>
      <c r="JRF25" s="239"/>
      <c r="JRG25" s="239"/>
      <c r="JRH25" s="239"/>
      <c r="JRI25" s="239"/>
      <c r="JRJ25" s="239"/>
      <c r="JRK25" s="239"/>
      <c r="JRL25" s="239"/>
      <c r="JRM25" s="239"/>
      <c r="JRN25" s="239"/>
      <c r="JRO25" s="239"/>
      <c r="JRP25" s="239"/>
      <c r="JRQ25" s="239"/>
      <c r="JRR25" s="239"/>
      <c r="JRS25" s="239"/>
      <c r="JRT25" s="239"/>
      <c r="JRU25" s="239"/>
      <c r="JRV25" s="239"/>
      <c r="JRW25" s="239"/>
      <c r="JRX25" s="239"/>
      <c r="JRY25" s="239"/>
      <c r="JRZ25" s="239"/>
      <c r="JSA25" s="239"/>
      <c r="JSB25" s="239"/>
      <c r="JSC25" s="239"/>
      <c r="JSD25" s="239"/>
      <c r="JSE25" s="239"/>
      <c r="JSF25" s="239"/>
      <c r="JSG25" s="239"/>
      <c r="JSH25" s="239"/>
      <c r="JSI25" s="239"/>
      <c r="JSJ25" s="239"/>
      <c r="JSK25" s="239"/>
      <c r="JSL25" s="239"/>
      <c r="JSM25" s="239"/>
      <c r="JSN25" s="239"/>
      <c r="JSO25" s="239"/>
      <c r="JSP25" s="239"/>
      <c r="JSQ25" s="239"/>
      <c r="JSR25" s="239"/>
      <c r="JSS25" s="239"/>
      <c r="JST25" s="239"/>
      <c r="JSU25" s="239"/>
      <c r="JSV25" s="239"/>
      <c r="JSW25" s="239"/>
      <c r="JSX25" s="239"/>
      <c r="JSY25" s="239"/>
      <c r="JSZ25" s="239"/>
      <c r="JTA25" s="239"/>
      <c r="JTB25" s="239"/>
      <c r="JTC25" s="239"/>
      <c r="JTD25" s="239"/>
      <c r="JTE25" s="239"/>
      <c r="JTF25" s="239"/>
      <c r="JTG25" s="239"/>
      <c r="JTH25" s="239"/>
      <c r="JTI25" s="239"/>
      <c r="JTJ25" s="239"/>
      <c r="JTK25" s="239"/>
      <c r="JTL25" s="239"/>
      <c r="JTM25" s="239"/>
      <c r="JTN25" s="239"/>
      <c r="JTO25" s="239"/>
      <c r="JTP25" s="239"/>
      <c r="JTQ25" s="239"/>
      <c r="JTR25" s="239"/>
      <c r="JTS25" s="239"/>
      <c r="JTT25" s="239"/>
      <c r="JTU25" s="239"/>
      <c r="JTV25" s="239"/>
      <c r="JTW25" s="239"/>
      <c r="JTX25" s="239"/>
      <c r="JTY25" s="239"/>
      <c r="JTZ25" s="239"/>
      <c r="JUA25" s="239"/>
      <c r="JUB25" s="239"/>
      <c r="JUC25" s="239"/>
      <c r="JUD25" s="239"/>
      <c r="JUE25" s="239"/>
      <c r="JUF25" s="239"/>
      <c r="JUG25" s="239"/>
      <c r="JUH25" s="239"/>
      <c r="JUI25" s="239"/>
      <c r="JUJ25" s="239"/>
      <c r="JUK25" s="239"/>
      <c r="JUL25" s="239"/>
      <c r="JUM25" s="239"/>
      <c r="JUN25" s="239"/>
      <c r="JUO25" s="239"/>
      <c r="JUP25" s="239"/>
      <c r="JUQ25" s="239"/>
      <c r="JUR25" s="239"/>
      <c r="JUS25" s="239"/>
      <c r="JUT25" s="239"/>
      <c r="JUU25" s="239"/>
      <c r="JUV25" s="239"/>
      <c r="JUW25" s="239"/>
      <c r="JUX25" s="239"/>
      <c r="JUY25" s="239"/>
      <c r="JUZ25" s="239"/>
      <c r="JVA25" s="239"/>
      <c r="JVB25" s="239"/>
      <c r="JVC25" s="239"/>
      <c r="JVD25" s="239"/>
      <c r="JVE25" s="239"/>
      <c r="JVF25" s="239"/>
      <c r="JVG25" s="239"/>
      <c r="JVH25" s="239"/>
      <c r="JVI25" s="239"/>
      <c r="JVJ25" s="239"/>
      <c r="JVK25" s="239"/>
      <c r="JVL25" s="239"/>
      <c r="JVM25" s="239"/>
      <c r="JVN25" s="239"/>
      <c r="JVO25" s="239"/>
      <c r="JVP25" s="239"/>
      <c r="JVQ25" s="239"/>
      <c r="JVR25" s="239"/>
      <c r="JVS25" s="239"/>
      <c r="JVT25" s="239"/>
      <c r="JVU25" s="239"/>
      <c r="JVV25" s="239"/>
      <c r="JVW25" s="239"/>
      <c r="JVX25" s="239"/>
      <c r="JVY25" s="239"/>
      <c r="JVZ25" s="239"/>
      <c r="JWA25" s="239"/>
      <c r="JWB25" s="239"/>
      <c r="JWC25" s="239"/>
      <c r="JWD25" s="239"/>
      <c r="JWE25" s="239"/>
      <c r="JWF25" s="239"/>
      <c r="JWG25" s="239"/>
      <c r="JWH25" s="239"/>
      <c r="JWI25" s="239"/>
      <c r="JWJ25" s="239"/>
      <c r="JWK25" s="239"/>
      <c r="JWL25" s="239"/>
      <c r="JWM25" s="239"/>
      <c r="JWN25" s="239"/>
      <c r="JWO25" s="239"/>
      <c r="JWP25" s="239"/>
      <c r="JWQ25" s="239"/>
      <c r="JWR25" s="239"/>
      <c r="JWS25" s="239"/>
      <c r="JWT25" s="239"/>
      <c r="JWU25" s="239"/>
      <c r="JWV25" s="239"/>
      <c r="JWW25" s="239"/>
      <c r="JWX25" s="239"/>
      <c r="JWY25" s="239"/>
      <c r="JWZ25" s="239"/>
      <c r="JXA25" s="239"/>
      <c r="JXB25" s="239"/>
      <c r="JXC25" s="239"/>
      <c r="JXD25" s="239"/>
      <c r="JXE25" s="239"/>
      <c r="JXF25" s="239"/>
      <c r="JXG25" s="239"/>
      <c r="JXH25" s="239"/>
      <c r="JXI25" s="239"/>
      <c r="JXJ25" s="239"/>
      <c r="JXK25" s="239"/>
      <c r="JXL25" s="239"/>
      <c r="JXM25" s="239"/>
      <c r="JXN25" s="239"/>
      <c r="JXO25" s="239"/>
      <c r="JXP25" s="239"/>
      <c r="JXQ25" s="239"/>
      <c r="JXR25" s="239"/>
      <c r="JXS25" s="239"/>
      <c r="JXT25" s="239"/>
      <c r="JXU25" s="239"/>
      <c r="JXV25" s="239"/>
      <c r="JXW25" s="239"/>
      <c r="JXX25" s="239"/>
      <c r="JXY25" s="239"/>
      <c r="JXZ25" s="239"/>
      <c r="JYA25" s="239"/>
      <c r="JYB25" s="239"/>
      <c r="JYC25" s="239"/>
      <c r="JYD25" s="239"/>
      <c r="JYE25" s="239"/>
      <c r="JYF25" s="239"/>
      <c r="JYG25" s="239"/>
      <c r="JYH25" s="239"/>
      <c r="JYI25" s="239"/>
      <c r="JYJ25" s="239"/>
      <c r="JYK25" s="239"/>
      <c r="JYL25" s="239"/>
      <c r="JYM25" s="239"/>
      <c r="JYN25" s="239"/>
      <c r="JYO25" s="239"/>
      <c r="JYP25" s="239"/>
      <c r="JYQ25" s="239"/>
      <c r="JYR25" s="239"/>
      <c r="JYS25" s="239"/>
      <c r="JYT25" s="239"/>
      <c r="JYU25" s="239"/>
      <c r="JYV25" s="239"/>
      <c r="JYW25" s="239"/>
      <c r="JYX25" s="239"/>
      <c r="JYY25" s="239"/>
      <c r="JYZ25" s="239"/>
      <c r="JZA25" s="239"/>
      <c r="JZB25" s="239"/>
      <c r="JZC25" s="239"/>
      <c r="JZD25" s="239"/>
      <c r="JZE25" s="239"/>
      <c r="JZF25" s="239"/>
      <c r="JZG25" s="239"/>
      <c r="JZH25" s="239"/>
      <c r="JZI25" s="239"/>
      <c r="JZJ25" s="239"/>
      <c r="JZK25" s="239"/>
      <c r="JZL25" s="239"/>
      <c r="JZM25" s="239"/>
      <c r="JZN25" s="239"/>
      <c r="JZO25" s="239"/>
      <c r="JZP25" s="239"/>
      <c r="JZQ25" s="239"/>
      <c r="JZR25" s="239"/>
      <c r="JZS25" s="239"/>
      <c r="JZT25" s="239"/>
      <c r="JZU25" s="239"/>
      <c r="JZV25" s="239"/>
      <c r="JZW25" s="239"/>
      <c r="JZX25" s="239"/>
      <c r="JZY25" s="239"/>
      <c r="JZZ25" s="239"/>
      <c r="KAA25" s="239"/>
      <c r="KAB25" s="239"/>
      <c r="KAC25" s="239"/>
      <c r="KAD25" s="239"/>
      <c r="KAE25" s="239"/>
      <c r="KAF25" s="239"/>
      <c r="KAG25" s="239"/>
      <c r="KAH25" s="239"/>
      <c r="KAI25" s="239"/>
      <c r="KAJ25" s="239"/>
      <c r="KAK25" s="239"/>
      <c r="KAL25" s="239"/>
      <c r="KAM25" s="239"/>
      <c r="KAN25" s="239"/>
      <c r="KAO25" s="239"/>
      <c r="KAP25" s="239"/>
      <c r="KAQ25" s="239"/>
      <c r="KAR25" s="239"/>
      <c r="KAS25" s="239"/>
      <c r="KAT25" s="239"/>
      <c r="KAU25" s="239"/>
      <c r="KAV25" s="239"/>
      <c r="KAW25" s="239"/>
      <c r="KAX25" s="239"/>
      <c r="KAY25" s="239"/>
      <c r="KAZ25" s="239"/>
      <c r="KBA25" s="239"/>
      <c r="KBB25" s="239"/>
      <c r="KBC25" s="239"/>
      <c r="KBD25" s="239"/>
      <c r="KBE25" s="239"/>
      <c r="KBF25" s="239"/>
      <c r="KBG25" s="239"/>
      <c r="KBH25" s="239"/>
      <c r="KBI25" s="239"/>
      <c r="KBJ25" s="239"/>
      <c r="KBK25" s="239"/>
      <c r="KBL25" s="239"/>
      <c r="KBM25" s="239"/>
      <c r="KBN25" s="239"/>
      <c r="KBO25" s="239"/>
      <c r="KBP25" s="239"/>
      <c r="KBQ25" s="239"/>
      <c r="KBR25" s="239"/>
      <c r="KBS25" s="239"/>
      <c r="KBT25" s="239"/>
      <c r="KBU25" s="239"/>
      <c r="KBV25" s="239"/>
      <c r="KBW25" s="239"/>
      <c r="KBX25" s="239"/>
      <c r="KBY25" s="239"/>
      <c r="KBZ25" s="239"/>
      <c r="KCA25" s="239"/>
      <c r="KCB25" s="239"/>
      <c r="KCC25" s="239"/>
      <c r="KCD25" s="239"/>
      <c r="KCE25" s="239"/>
      <c r="KCF25" s="239"/>
      <c r="KCG25" s="239"/>
      <c r="KCH25" s="239"/>
      <c r="KCI25" s="239"/>
      <c r="KCJ25" s="239"/>
      <c r="KCK25" s="239"/>
      <c r="KCL25" s="239"/>
      <c r="KCM25" s="239"/>
      <c r="KCN25" s="239"/>
      <c r="KCO25" s="239"/>
      <c r="KCP25" s="239"/>
      <c r="KCQ25" s="239"/>
      <c r="KCR25" s="239"/>
      <c r="KCS25" s="239"/>
      <c r="KCT25" s="239"/>
      <c r="KCU25" s="239"/>
      <c r="KCV25" s="239"/>
      <c r="KCW25" s="239"/>
      <c r="KCX25" s="239"/>
      <c r="KCY25" s="239"/>
      <c r="KCZ25" s="239"/>
      <c r="KDA25" s="239"/>
      <c r="KDB25" s="239"/>
      <c r="KDC25" s="239"/>
      <c r="KDD25" s="239"/>
      <c r="KDE25" s="239"/>
      <c r="KDF25" s="239"/>
      <c r="KDG25" s="239"/>
      <c r="KDH25" s="239"/>
      <c r="KDI25" s="239"/>
      <c r="KDJ25" s="239"/>
      <c r="KDK25" s="239"/>
      <c r="KDL25" s="239"/>
      <c r="KDM25" s="239"/>
      <c r="KDN25" s="239"/>
      <c r="KDO25" s="239"/>
      <c r="KDP25" s="239"/>
      <c r="KDQ25" s="239"/>
      <c r="KDR25" s="239"/>
      <c r="KDS25" s="239"/>
      <c r="KDT25" s="239"/>
      <c r="KDU25" s="239"/>
      <c r="KDV25" s="239"/>
      <c r="KDW25" s="239"/>
      <c r="KDX25" s="239"/>
      <c r="KDY25" s="239"/>
      <c r="KDZ25" s="239"/>
      <c r="KEA25" s="239"/>
      <c r="KEB25" s="239"/>
      <c r="KEC25" s="239"/>
      <c r="KED25" s="239"/>
      <c r="KEE25" s="239"/>
      <c r="KEF25" s="239"/>
      <c r="KEG25" s="239"/>
      <c r="KEH25" s="239"/>
      <c r="KEI25" s="239"/>
      <c r="KEJ25" s="239"/>
      <c r="KEK25" s="239"/>
      <c r="KEL25" s="239"/>
      <c r="KEM25" s="239"/>
      <c r="KEN25" s="239"/>
      <c r="KEO25" s="239"/>
      <c r="KEP25" s="239"/>
      <c r="KEQ25" s="239"/>
      <c r="KER25" s="239"/>
      <c r="KES25" s="239"/>
      <c r="KET25" s="239"/>
      <c r="KEU25" s="239"/>
      <c r="KEV25" s="239"/>
      <c r="KEW25" s="239"/>
      <c r="KEX25" s="239"/>
      <c r="KEY25" s="239"/>
      <c r="KEZ25" s="239"/>
      <c r="KFA25" s="239"/>
      <c r="KFB25" s="239"/>
      <c r="KFC25" s="239"/>
      <c r="KFD25" s="239"/>
      <c r="KFE25" s="239"/>
      <c r="KFF25" s="239"/>
      <c r="KFG25" s="239"/>
      <c r="KFH25" s="239"/>
      <c r="KFI25" s="239"/>
      <c r="KFJ25" s="239"/>
      <c r="KFK25" s="239"/>
      <c r="KFL25" s="239"/>
      <c r="KFM25" s="239"/>
      <c r="KFN25" s="239"/>
      <c r="KFO25" s="239"/>
      <c r="KFP25" s="239"/>
      <c r="KFQ25" s="239"/>
      <c r="KFR25" s="239"/>
      <c r="KFS25" s="239"/>
      <c r="KFT25" s="239"/>
      <c r="KFU25" s="239"/>
      <c r="KFV25" s="239"/>
      <c r="KFW25" s="239"/>
      <c r="KFX25" s="239"/>
      <c r="KFY25" s="239"/>
      <c r="KFZ25" s="239"/>
      <c r="KGA25" s="239"/>
      <c r="KGB25" s="239"/>
      <c r="KGC25" s="239"/>
      <c r="KGD25" s="239"/>
      <c r="KGE25" s="239"/>
      <c r="KGF25" s="239"/>
      <c r="KGG25" s="239"/>
      <c r="KGH25" s="239"/>
      <c r="KGI25" s="239"/>
      <c r="KGJ25" s="239"/>
      <c r="KGK25" s="239"/>
      <c r="KGL25" s="239"/>
      <c r="KGM25" s="239"/>
      <c r="KGN25" s="239"/>
      <c r="KGO25" s="239"/>
      <c r="KGP25" s="239"/>
      <c r="KGQ25" s="239"/>
      <c r="KGR25" s="239"/>
      <c r="KGS25" s="239"/>
      <c r="KGT25" s="239"/>
      <c r="KGU25" s="239"/>
      <c r="KGV25" s="239"/>
      <c r="KGW25" s="239"/>
      <c r="KGX25" s="239"/>
      <c r="KGY25" s="239"/>
      <c r="KGZ25" s="239"/>
      <c r="KHA25" s="239"/>
      <c r="KHB25" s="239"/>
      <c r="KHC25" s="239"/>
      <c r="KHD25" s="239"/>
      <c r="KHE25" s="239"/>
      <c r="KHF25" s="239"/>
      <c r="KHG25" s="239"/>
      <c r="KHH25" s="239"/>
      <c r="KHI25" s="239"/>
      <c r="KHJ25" s="239"/>
      <c r="KHK25" s="239"/>
      <c r="KHL25" s="239"/>
      <c r="KHM25" s="239"/>
      <c r="KHN25" s="239"/>
      <c r="KHO25" s="239"/>
      <c r="KHP25" s="239"/>
      <c r="KHQ25" s="239"/>
      <c r="KHR25" s="239"/>
      <c r="KHS25" s="239"/>
      <c r="KHT25" s="239"/>
      <c r="KHU25" s="239"/>
      <c r="KHV25" s="239"/>
      <c r="KHW25" s="239"/>
      <c r="KHX25" s="239"/>
      <c r="KHY25" s="239"/>
      <c r="KHZ25" s="239"/>
      <c r="KIA25" s="239"/>
      <c r="KIB25" s="239"/>
      <c r="KIC25" s="239"/>
      <c r="KID25" s="239"/>
      <c r="KIE25" s="239"/>
      <c r="KIF25" s="239"/>
      <c r="KIG25" s="239"/>
      <c r="KIH25" s="239"/>
      <c r="KII25" s="239"/>
      <c r="KIJ25" s="239"/>
      <c r="KIK25" s="239"/>
      <c r="KIL25" s="239"/>
      <c r="KIM25" s="239"/>
      <c r="KIN25" s="239"/>
      <c r="KIO25" s="239"/>
      <c r="KIP25" s="239"/>
      <c r="KIQ25" s="239"/>
      <c r="KIR25" s="239"/>
      <c r="KIS25" s="239"/>
      <c r="KIT25" s="239"/>
      <c r="KIU25" s="239"/>
      <c r="KIV25" s="239"/>
      <c r="KIW25" s="239"/>
      <c r="KIX25" s="239"/>
      <c r="KIY25" s="239"/>
      <c r="KIZ25" s="239"/>
      <c r="KJA25" s="239"/>
      <c r="KJB25" s="239"/>
      <c r="KJC25" s="239"/>
      <c r="KJD25" s="239"/>
      <c r="KJE25" s="239"/>
      <c r="KJF25" s="239"/>
      <c r="KJG25" s="239"/>
      <c r="KJH25" s="239"/>
      <c r="KJI25" s="239"/>
      <c r="KJJ25" s="239"/>
      <c r="KJK25" s="239"/>
      <c r="KJL25" s="239"/>
      <c r="KJM25" s="239"/>
      <c r="KJN25" s="239"/>
      <c r="KJO25" s="239"/>
      <c r="KJP25" s="239"/>
      <c r="KJQ25" s="239"/>
      <c r="KJR25" s="239"/>
      <c r="KJS25" s="239"/>
      <c r="KJT25" s="239"/>
      <c r="KJU25" s="239"/>
      <c r="KJV25" s="239"/>
      <c r="KJW25" s="239"/>
      <c r="KJX25" s="239"/>
      <c r="KJY25" s="239"/>
      <c r="KJZ25" s="239"/>
      <c r="KKA25" s="239"/>
      <c r="KKB25" s="239"/>
      <c r="KKC25" s="239"/>
      <c r="KKD25" s="239"/>
      <c r="KKE25" s="239"/>
      <c r="KKF25" s="239"/>
      <c r="KKG25" s="239"/>
      <c r="KKH25" s="239"/>
      <c r="KKI25" s="239"/>
      <c r="KKJ25" s="239"/>
      <c r="KKK25" s="239"/>
      <c r="KKL25" s="239"/>
      <c r="KKM25" s="239"/>
      <c r="KKN25" s="239"/>
      <c r="KKO25" s="239"/>
      <c r="KKP25" s="239"/>
      <c r="KKQ25" s="239"/>
      <c r="KKR25" s="239"/>
      <c r="KKS25" s="239"/>
      <c r="KKT25" s="239"/>
      <c r="KKU25" s="239"/>
      <c r="KKV25" s="239"/>
      <c r="KKW25" s="239"/>
      <c r="KKX25" s="239"/>
      <c r="KKY25" s="239"/>
      <c r="KKZ25" s="239"/>
      <c r="KLA25" s="239"/>
      <c r="KLB25" s="239"/>
      <c r="KLC25" s="239"/>
      <c r="KLD25" s="239"/>
      <c r="KLE25" s="239"/>
      <c r="KLF25" s="239"/>
      <c r="KLG25" s="239"/>
      <c r="KLH25" s="239"/>
      <c r="KLI25" s="239"/>
      <c r="KLJ25" s="239"/>
      <c r="KLK25" s="239"/>
      <c r="KLL25" s="239"/>
      <c r="KLM25" s="239"/>
      <c r="KLN25" s="239"/>
      <c r="KLO25" s="239"/>
      <c r="KLP25" s="239"/>
      <c r="KLQ25" s="239"/>
      <c r="KLR25" s="239"/>
      <c r="KLS25" s="239"/>
      <c r="KLT25" s="239"/>
      <c r="KLU25" s="239"/>
      <c r="KLV25" s="239"/>
      <c r="KLW25" s="239"/>
      <c r="KLX25" s="239"/>
      <c r="KLY25" s="239"/>
      <c r="KLZ25" s="239"/>
      <c r="KMA25" s="239"/>
      <c r="KMB25" s="239"/>
      <c r="KMC25" s="239"/>
      <c r="KMD25" s="239"/>
      <c r="KME25" s="239"/>
      <c r="KMF25" s="239"/>
      <c r="KMG25" s="239"/>
      <c r="KMH25" s="239"/>
      <c r="KMI25" s="239"/>
      <c r="KMJ25" s="239"/>
      <c r="KMK25" s="239"/>
      <c r="KML25" s="239"/>
      <c r="KMM25" s="239"/>
      <c r="KMN25" s="239"/>
      <c r="KMO25" s="239"/>
      <c r="KMP25" s="239"/>
      <c r="KMQ25" s="239"/>
      <c r="KMR25" s="239"/>
      <c r="KMS25" s="239"/>
      <c r="KMT25" s="239"/>
      <c r="KMU25" s="239"/>
      <c r="KMV25" s="239"/>
      <c r="KMW25" s="239"/>
      <c r="KMX25" s="239"/>
      <c r="KMY25" s="239"/>
      <c r="KMZ25" s="239"/>
      <c r="KNA25" s="239"/>
      <c r="KNB25" s="239"/>
      <c r="KNC25" s="239"/>
      <c r="KND25" s="239"/>
      <c r="KNE25" s="239"/>
      <c r="KNF25" s="239"/>
      <c r="KNG25" s="239"/>
      <c r="KNH25" s="239"/>
      <c r="KNI25" s="239"/>
      <c r="KNJ25" s="239"/>
      <c r="KNK25" s="239"/>
      <c r="KNL25" s="239"/>
      <c r="KNM25" s="239"/>
      <c r="KNN25" s="239"/>
      <c r="KNO25" s="239"/>
      <c r="KNP25" s="239"/>
      <c r="KNQ25" s="239"/>
      <c r="KNR25" s="239"/>
      <c r="KNS25" s="239"/>
      <c r="KNT25" s="239"/>
      <c r="KNU25" s="239"/>
      <c r="KNV25" s="239"/>
      <c r="KNW25" s="239"/>
      <c r="KNX25" s="239"/>
      <c r="KNY25" s="239"/>
      <c r="KNZ25" s="239"/>
      <c r="KOA25" s="239"/>
      <c r="KOB25" s="239"/>
      <c r="KOC25" s="239"/>
      <c r="KOD25" s="239"/>
      <c r="KOE25" s="239"/>
      <c r="KOF25" s="239"/>
      <c r="KOG25" s="239"/>
      <c r="KOH25" s="239"/>
      <c r="KOI25" s="239"/>
      <c r="KOJ25" s="239"/>
      <c r="KOK25" s="239"/>
      <c r="KOL25" s="239"/>
      <c r="KOM25" s="239"/>
      <c r="KON25" s="239"/>
      <c r="KOO25" s="239"/>
      <c r="KOP25" s="239"/>
      <c r="KOQ25" s="239"/>
      <c r="KOR25" s="239"/>
      <c r="KOS25" s="239"/>
      <c r="KOT25" s="239"/>
      <c r="KOU25" s="239"/>
      <c r="KOV25" s="239"/>
      <c r="KOW25" s="239"/>
      <c r="KOX25" s="239"/>
      <c r="KOY25" s="239"/>
      <c r="KOZ25" s="239"/>
      <c r="KPA25" s="239"/>
      <c r="KPB25" s="239"/>
      <c r="KPC25" s="239"/>
      <c r="KPD25" s="239"/>
      <c r="KPE25" s="239"/>
      <c r="KPF25" s="239"/>
      <c r="KPG25" s="239"/>
      <c r="KPH25" s="239"/>
      <c r="KPI25" s="239"/>
      <c r="KPJ25" s="239"/>
      <c r="KPK25" s="239"/>
      <c r="KPL25" s="239"/>
      <c r="KPM25" s="239"/>
      <c r="KPN25" s="239"/>
      <c r="KPO25" s="239"/>
      <c r="KPP25" s="239"/>
      <c r="KPQ25" s="239"/>
      <c r="KPR25" s="239"/>
      <c r="KPS25" s="239"/>
      <c r="KPT25" s="239"/>
      <c r="KPU25" s="239"/>
      <c r="KPV25" s="239"/>
      <c r="KPW25" s="239"/>
      <c r="KPX25" s="239"/>
      <c r="KPY25" s="239"/>
      <c r="KPZ25" s="239"/>
      <c r="KQA25" s="239"/>
      <c r="KQB25" s="239"/>
      <c r="KQC25" s="239"/>
      <c r="KQD25" s="239"/>
      <c r="KQE25" s="239"/>
      <c r="KQF25" s="239"/>
      <c r="KQG25" s="239"/>
      <c r="KQH25" s="239"/>
      <c r="KQI25" s="239"/>
      <c r="KQJ25" s="239"/>
      <c r="KQK25" s="239"/>
      <c r="KQL25" s="239"/>
      <c r="KQM25" s="239"/>
      <c r="KQN25" s="239"/>
      <c r="KQO25" s="239"/>
      <c r="KQP25" s="239"/>
      <c r="KQQ25" s="239"/>
      <c r="KQR25" s="239"/>
      <c r="KQS25" s="239"/>
      <c r="KQT25" s="239"/>
      <c r="KQU25" s="239"/>
      <c r="KQV25" s="239"/>
      <c r="KQW25" s="239"/>
      <c r="KQX25" s="239"/>
      <c r="KQY25" s="239"/>
      <c r="KQZ25" s="239"/>
      <c r="KRA25" s="239"/>
      <c r="KRB25" s="239"/>
      <c r="KRC25" s="239"/>
      <c r="KRD25" s="239"/>
      <c r="KRE25" s="239"/>
      <c r="KRF25" s="239"/>
      <c r="KRG25" s="239"/>
      <c r="KRH25" s="239"/>
      <c r="KRI25" s="239"/>
      <c r="KRJ25" s="239"/>
      <c r="KRK25" s="239"/>
      <c r="KRL25" s="239"/>
      <c r="KRM25" s="239"/>
      <c r="KRN25" s="239"/>
      <c r="KRO25" s="239"/>
      <c r="KRP25" s="239"/>
      <c r="KRQ25" s="239"/>
      <c r="KRR25" s="239"/>
      <c r="KRS25" s="239"/>
      <c r="KRT25" s="239"/>
      <c r="KRU25" s="239"/>
      <c r="KRV25" s="239"/>
      <c r="KRW25" s="239"/>
      <c r="KRX25" s="239"/>
      <c r="KRY25" s="239"/>
      <c r="KRZ25" s="239"/>
      <c r="KSA25" s="239"/>
      <c r="KSB25" s="239"/>
      <c r="KSC25" s="239"/>
      <c r="KSD25" s="239"/>
      <c r="KSE25" s="239"/>
      <c r="KSF25" s="239"/>
      <c r="KSG25" s="239"/>
      <c r="KSH25" s="239"/>
      <c r="KSI25" s="239"/>
      <c r="KSJ25" s="239"/>
      <c r="KSK25" s="239"/>
      <c r="KSL25" s="239"/>
      <c r="KSM25" s="239"/>
      <c r="KSN25" s="239"/>
      <c r="KSO25" s="239"/>
      <c r="KSP25" s="239"/>
      <c r="KSQ25" s="239"/>
      <c r="KSR25" s="239"/>
      <c r="KSS25" s="239"/>
      <c r="KST25" s="239"/>
      <c r="KSU25" s="239"/>
      <c r="KSV25" s="239"/>
      <c r="KSW25" s="239"/>
      <c r="KSX25" s="239"/>
      <c r="KSY25" s="239"/>
      <c r="KSZ25" s="239"/>
      <c r="KTA25" s="239"/>
      <c r="KTB25" s="239"/>
      <c r="KTC25" s="239"/>
      <c r="KTD25" s="239"/>
      <c r="KTE25" s="239"/>
      <c r="KTF25" s="239"/>
      <c r="KTG25" s="239"/>
      <c r="KTH25" s="239"/>
      <c r="KTI25" s="239"/>
      <c r="KTJ25" s="239"/>
      <c r="KTK25" s="239"/>
      <c r="KTL25" s="239"/>
      <c r="KTM25" s="239"/>
      <c r="KTN25" s="239"/>
      <c r="KTO25" s="239"/>
      <c r="KTP25" s="239"/>
      <c r="KTQ25" s="239"/>
      <c r="KTR25" s="239"/>
      <c r="KTS25" s="239"/>
      <c r="KTT25" s="239"/>
      <c r="KTU25" s="239"/>
      <c r="KTV25" s="239"/>
      <c r="KTW25" s="239"/>
      <c r="KTX25" s="239"/>
      <c r="KTY25" s="239"/>
      <c r="KTZ25" s="239"/>
      <c r="KUA25" s="239"/>
      <c r="KUB25" s="239"/>
      <c r="KUC25" s="239"/>
      <c r="KUD25" s="239"/>
      <c r="KUE25" s="239"/>
      <c r="KUF25" s="239"/>
      <c r="KUG25" s="239"/>
      <c r="KUH25" s="239"/>
      <c r="KUI25" s="239"/>
      <c r="KUJ25" s="239"/>
      <c r="KUK25" s="239"/>
      <c r="KUL25" s="239"/>
      <c r="KUM25" s="239"/>
      <c r="KUN25" s="239"/>
      <c r="KUO25" s="239"/>
      <c r="KUP25" s="239"/>
      <c r="KUQ25" s="239"/>
      <c r="KUR25" s="239"/>
      <c r="KUS25" s="239"/>
      <c r="KUT25" s="239"/>
      <c r="KUU25" s="239"/>
      <c r="KUV25" s="239"/>
      <c r="KUW25" s="239"/>
      <c r="KUX25" s="239"/>
      <c r="KUY25" s="239"/>
      <c r="KUZ25" s="239"/>
      <c r="KVA25" s="239"/>
      <c r="KVB25" s="239"/>
      <c r="KVC25" s="239"/>
      <c r="KVD25" s="239"/>
      <c r="KVE25" s="239"/>
      <c r="KVF25" s="239"/>
      <c r="KVG25" s="239"/>
      <c r="KVH25" s="239"/>
      <c r="KVI25" s="239"/>
      <c r="KVJ25" s="239"/>
      <c r="KVK25" s="239"/>
      <c r="KVL25" s="239"/>
      <c r="KVM25" s="239"/>
      <c r="KVN25" s="239"/>
      <c r="KVO25" s="239"/>
      <c r="KVP25" s="239"/>
      <c r="KVQ25" s="239"/>
      <c r="KVR25" s="239"/>
      <c r="KVS25" s="239"/>
      <c r="KVT25" s="239"/>
      <c r="KVU25" s="239"/>
      <c r="KVV25" s="239"/>
      <c r="KVW25" s="239"/>
      <c r="KVX25" s="239"/>
      <c r="KVY25" s="239"/>
      <c r="KVZ25" s="239"/>
      <c r="KWA25" s="239"/>
      <c r="KWB25" s="239"/>
      <c r="KWC25" s="239"/>
      <c r="KWD25" s="239"/>
      <c r="KWE25" s="239"/>
      <c r="KWF25" s="239"/>
      <c r="KWG25" s="239"/>
      <c r="KWH25" s="239"/>
      <c r="KWI25" s="239"/>
      <c r="KWJ25" s="239"/>
      <c r="KWK25" s="239"/>
      <c r="KWL25" s="239"/>
      <c r="KWM25" s="239"/>
      <c r="KWN25" s="239"/>
      <c r="KWO25" s="239"/>
      <c r="KWP25" s="239"/>
      <c r="KWQ25" s="239"/>
      <c r="KWR25" s="239"/>
      <c r="KWS25" s="239"/>
      <c r="KWT25" s="239"/>
      <c r="KWU25" s="239"/>
      <c r="KWV25" s="239"/>
      <c r="KWW25" s="239"/>
      <c r="KWX25" s="239"/>
      <c r="KWY25" s="239"/>
      <c r="KWZ25" s="239"/>
      <c r="KXA25" s="239"/>
      <c r="KXB25" s="239"/>
      <c r="KXC25" s="239"/>
      <c r="KXD25" s="239"/>
      <c r="KXE25" s="239"/>
      <c r="KXF25" s="239"/>
      <c r="KXG25" s="239"/>
      <c r="KXH25" s="239"/>
      <c r="KXI25" s="239"/>
      <c r="KXJ25" s="239"/>
      <c r="KXK25" s="239"/>
      <c r="KXL25" s="239"/>
      <c r="KXM25" s="239"/>
      <c r="KXN25" s="239"/>
      <c r="KXO25" s="239"/>
      <c r="KXP25" s="239"/>
      <c r="KXQ25" s="239"/>
      <c r="KXR25" s="239"/>
      <c r="KXS25" s="239"/>
      <c r="KXT25" s="239"/>
      <c r="KXU25" s="239"/>
      <c r="KXV25" s="239"/>
      <c r="KXW25" s="239"/>
      <c r="KXX25" s="239"/>
      <c r="KXY25" s="239"/>
      <c r="KXZ25" s="239"/>
      <c r="KYA25" s="239"/>
      <c r="KYB25" s="239"/>
      <c r="KYC25" s="239"/>
      <c r="KYD25" s="239"/>
      <c r="KYE25" s="239"/>
      <c r="KYF25" s="239"/>
      <c r="KYG25" s="239"/>
      <c r="KYH25" s="239"/>
      <c r="KYI25" s="239"/>
      <c r="KYJ25" s="239"/>
      <c r="KYK25" s="239"/>
      <c r="KYL25" s="239"/>
      <c r="KYM25" s="239"/>
      <c r="KYN25" s="239"/>
      <c r="KYO25" s="239"/>
      <c r="KYP25" s="239"/>
      <c r="KYQ25" s="239"/>
      <c r="KYR25" s="239"/>
      <c r="KYS25" s="239"/>
      <c r="KYT25" s="239"/>
      <c r="KYU25" s="239"/>
      <c r="KYV25" s="239"/>
      <c r="KYW25" s="239"/>
      <c r="KYX25" s="239"/>
      <c r="KYY25" s="239"/>
      <c r="KYZ25" s="239"/>
      <c r="KZA25" s="239"/>
      <c r="KZB25" s="239"/>
      <c r="KZC25" s="239"/>
      <c r="KZD25" s="239"/>
      <c r="KZE25" s="239"/>
      <c r="KZF25" s="239"/>
      <c r="KZG25" s="239"/>
      <c r="KZH25" s="239"/>
      <c r="KZI25" s="239"/>
      <c r="KZJ25" s="239"/>
      <c r="KZK25" s="239"/>
      <c r="KZL25" s="239"/>
      <c r="KZM25" s="239"/>
      <c r="KZN25" s="239"/>
      <c r="KZO25" s="239"/>
      <c r="KZP25" s="239"/>
      <c r="KZQ25" s="239"/>
      <c r="KZR25" s="239"/>
      <c r="KZS25" s="239"/>
      <c r="KZT25" s="239"/>
      <c r="KZU25" s="239"/>
      <c r="KZV25" s="239"/>
      <c r="KZW25" s="239"/>
      <c r="KZX25" s="239"/>
      <c r="KZY25" s="239"/>
      <c r="KZZ25" s="239"/>
      <c r="LAA25" s="239"/>
      <c r="LAB25" s="239"/>
      <c r="LAC25" s="239"/>
      <c r="LAD25" s="239"/>
      <c r="LAE25" s="239"/>
      <c r="LAF25" s="239"/>
      <c r="LAG25" s="239"/>
      <c r="LAH25" s="239"/>
      <c r="LAI25" s="239"/>
      <c r="LAJ25" s="239"/>
      <c r="LAK25" s="239"/>
      <c r="LAL25" s="239"/>
      <c r="LAM25" s="239"/>
      <c r="LAN25" s="239"/>
      <c r="LAO25" s="239"/>
      <c r="LAP25" s="239"/>
      <c r="LAQ25" s="239"/>
      <c r="LAR25" s="239"/>
      <c r="LAS25" s="239"/>
      <c r="LAT25" s="239"/>
      <c r="LAU25" s="239"/>
      <c r="LAV25" s="239"/>
      <c r="LAW25" s="239"/>
      <c r="LAX25" s="239"/>
      <c r="LAY25" s="239"/>
      <c r="LAZ25" s="239"/>
      <c r="LBA25" s="239"/>
      <c r="LBB25" s="239"/>
      <c r="LBC25" s="239"/>
      <c r="LBD25" s="239"/>
      <c r="LBE25" s="239"/>
      <c r="LBF25" s="239"/>
      <c r="LBG25" s="239"/>
      <c r="LBH25" s="239"/>
      <c r="LBI25" s="239"/>
      <c r="LBJ25" s="239"/>
      <c r="LBK25" s="239"/>
      <c r="LBL25" s="239"/>
      <c r="LBM25" s="239"/>
      <c r="LBN25" s="239"/>
      <c r="LBO25" s="239"/>
      <c r="LBP25" s="239"/>
      <c r="LBQ25" s="239"/>
      <c r="LBR25" s="239"/>
      <c r="LBS25" s="239"/>
      <c r="LBT25" s="239"/>
      <c r="LBU25" s="239"/>
      <c r="LBV25" s="239"/>
      <c r="LBW25" s="239"/>
      <c r="LBX25" s="239"/>
      <c r="LBY25" s="239"/>
      <c r="LBZ25" s="239"/>
      <c r="LCA25" s="239"/>
      <c r="LCB25" s="239"/>
      <c r="LCC25" s="239"/>
      <c r="LCD25" s="239"/>
      <c r="LCE25" s="239"/>
      <c r="LCF25" s="239"/>
      <c r="LCG25" s="239"/>
      <c r="LCH25" s="239"/>
      <c r="LCI25" s="239"/>
      <c r="LCJ25" s="239"/>
      <c r="LCK25" s="239"/>
      <c r="LCL25" s="239"/>
      <c r="LCM25" s="239"/>
      <c r="LCN25" s="239"/>
      <c r="LCO25" s="239"/>
      <c r="LCP25" s="239"/>
      <c r="LCQ25" s="239"/>
      <c r="LCR25" s="239"/>
      <c r="LCS25" s="239"/>
      <c r="LCT25" s="239"/>
      <c r="LCU25" s="239"/>
      <c r="LCV25" s="239"/>
      <c r="LCW25" s="239"/>
      <c r="LCX25" s="239"/>
      <c r="LCY25" s="239"/>
      <c r="LCZ25" s="239"/>
      <c r="LDA25" s="239"/>
      <c r="LDB25" s="239"/>
      <c r="LDC25" s="239"/>
      <c r="LDD25" s="239"/>
      <c r="LDE25" s="239"/>
      <c r="LDF25" s="239"/>
      <c r="LDG25" s="239"/>
      <c r="LDH25" s="239"/>
      <c r="LDI25" s="239"/>
      <c r="LDJ25" s="239"/>
      <c r="LDK25" s="239"/>
      <c r="LDL25" s="239"/>
      <c r="LDM25" s="239"/>
      <c r="LDN25" s="239"/>
      <c r="LDO25" s="239"/>
      <c r="LDP25" s="239"/>
      <c r="LDQ25" s="239"/>
      <c r="LDR25" s="239"/>
      <c r="LDS25" s="239"/>
      <c r="LDT25" s="239"/>
      <c r="LDU25" s="239"/>
      <c r="LDV25" s="239"/>
      <c r="LDW25" s="239"/>
      <c r="LDX25" s="239"/>
      <c r="LDY25" s="239"/>
      <c r="LDZ25" s="239"/>
      <c r="LEA25" s="239"/>
      <c r="LEB25" s="239"/>
      <c r="LEC25" s="239"/>
      <c r="LED25" s="239"/>
      <c r="LEE25" s="239"/>
      <c r="LEF25" s="239"/>
      <c r="LEG25" s="239"/>
      <c r="LEH25" s="239"/>
      <c r="LEI25" s="239"/>
      <c r="LEJ25" s="239"/>
      <c r="LEK25" s="239"/>
      <c r="LEL25" s="239"/>
      <c r="LEM25" s="239"/>
      <c r="LEN25" s="239"/>
      <c r="LEO25" s="239"/>
      <c r="LEP25" s="239"/>
      <c r="LEQ25" s="239"/>
      <c r="LER25" s="239"/>
      <c r="LES25" s="239"/>
      <c r="LET25" s="239"/>
      <c r="LEU25" s="239"/>
      <c r="LEV25" s="239"/>
      <c r="LEW25" s="239"/>
      <c r="LEX25" s="239"/>
      <c r="LEY25" s="239"/>
      <c r="LEZ25" s="239"/>
      <c r="LFA25" s="239"/>
      <c r="LFB25" s="239"/>
      <c r="LFC25" s="239"/>
      <c r="LFD25" s="239"/>
      <c r="LFE25" s="239"/>
      <c r="LFF25" s="239"/>
      <c r="LFG25" s="239"/>
      <c r="LFH25" s="239"/>
      <c r="LFI25" s="239"/>
      <c r="LFJ25" s="239"/>
      <c r="LFK25" s="239"/>
      <c r="LFL25" s="239"/>
      <c r="LFM25" s="239"/>
      <c r="LFN25" s="239"/>
      <c r="LFO25" s="239"/>
      <c r="LFP25" s="239"/>
      <c r="LFQ25" s="239"/>
      <c r="LFR25" s="239"/>
      <c r="LFS25" s="239"/>
      <c r="LFT25" s="239"/>
      <c r="LFU25" s="239"/>
      <c r="LFV25" s="239"/>
      <c r="LFW25" s="239"/>
      <c r="LFX25" s="239"/>
      <c r="LFY25" s="239"/>
      <c r="LFZ25" s="239"/>
      <c r="LGA25" s="239"/>
      <c r="LGB25" s="239"/>
      <c r="LGC25" s="239"/>
      <c r="LGD25" s="239"/>
      <c r="LGE25" s="239"/>
      <c r="LGF25" s="239"/>
      <c r="LGG25" s="239"/>
      <c r="LGH25" s="239"/>
      <c r="LGI25" s="239"/>
      <c r="LGJ25" s="239"/>
      <c r="LGK25" s="239"/>
      <c r="LGL25" s="239"/>
      <c r="LGM25" s="239"/>
      <c r="LGN25" s="239"/>
      <c r="LGO25" s="239"/>
      <c r="LGP25" s="239"/>
      <c r="LGQ25" s="239"/>
      <c r="LGR25" s="239"/>
      <c r="LGS25" s="239"/>
      <c r="LGT25" s="239"/>
      <c r="LGU25" s="239"/>
      <c r="LGV25" s="239"/>
      <c r="LGW25" s="239"/>
      <c r="LGX25" s="239"/>
      <c r="LGY25" s="239"/>
      <c r="LGZ25" s="239"/>
      <c r="LHA25" s="239"/>
      <c r="LHB25" s="239"/>
      <c r="LHC25" s="239"/>
      <c r="LHD25" s="239"/>
      <c r="LHE25" s="239"/>
      <c r="LHF25" s="239"/>
      <c r="LHG25" s="239"/>
      <c r="LHH25" s="239"/>
      <c r="LHI25" s="239"/>
      <c r="LHJ25" s="239"/>
      <c r="LHK25" s="239"/>
      <c r="LHL25" s="239"/>
      <c r="LHM25" s="239"/>
      <c r="LHN25" s="239"/>
      <c r="LHO25" s="239"/>
      <c r="LHP25" s="239"/>
      <c r="LHQ25" s="239"/>
      <c r="LHR25" s="239"/>
      <c r="LHS25" s="239"/>
      <c r="LHT25" s="239"/>
      <c r="LHU25" s="239"/>
      <c r="LHV25" s="239"/>
      <c r="LHW25" s="239"/>
      <c r="LHX25" s="239"/>
      <c r="LHY25" s="239"/>
      <c r="LHZ25" s="239"/>
      <c r="LIA25" s="239"/>
      <c r="LIB25" s="239"/>
      <c r="LIC25" s="239"/>
      <c r="LID25" s="239"/>
      <c r="LIE25" s="239"/>
      <c r="LIF25" s="239"/>
      <c r="LIG25" s="239"/>
      <c r="LIH25" s="239"/>
      <c r="LII25" s="239"/>
      <c r="LIJ25" s="239"/>
      <c r="LIK25" s="239"/>
      <c r="LIL25" s="239"/>
      <c r="LIM25" s="239"/>
      <c r="LIN25" s="239"/>
      <c r="LIO25" s="239"/>
      <c r="LIP25" s="239"/>
      <c r="LIQ25" s="239"/>
      <c r="LIR25" s="239"/>
      <c r="LIS25" s="239"/>
      <c r="LIT25" s="239"/>
      <c r="LIU25" s="239"/>
      <c r="LIV25" s="239"/>
      <c r="LIW25" s="239"/>
      <c r="LIX25" s="239"/>
      <c r="LIY25" s="239"/>
      <c r="LIZ25" s="239"/>
      <c r="LJA25" s="239"/>
      <c r="LJB25" s="239"/>
      <c r="LJC25" s="239"/>
      <c r="LJD25" s="239"/>
      <c r="LJE25" s="239"/>
      <c r="LJF25" s="239"/>
      <c r="LJG25" s="239"/>
      <c r="LJH25" s="239"/>
      <c r="LJI25" s="239"/>
      <c r="LJJ25" s="239"/>
      <c r="LJK25" s="239"/>
      <c r="LJL25" s="239"/>
      <c r="LJM25" s="239"/>
      <c r="LJN25" s="239"/>
      <c r="LJO25" s="239"/>
      <c r="LJP25" s="239"/>
      <c r="LJQ25" s="239"/>
      <c r="LJR25" s="239"/>
      <c r="LJS25" s="239"/>
      <c r="LJT25" s="239"/>
      <c r="LJU25" s="239"/>
      <c r="LJV25" s="239"/>
      <c r="LJW25" s="239"/>
      <c r="LJX25" s="239"/>
      <c r="LJY25" s="239"/>
      <c r="LJZ25" s="239"/>
      <c r="LKA25" s="239"/>
      <c r="LKB25" s="239"/>
      <c r="LKC25" s="239"/>
      <c r="LKD25" s="239"/>
      <c r="LKE25" s="239"/>
      <c r="LKF25" s="239"/>
      <c r="LKG25" s="239"/>
      <c r="LKH25" s="239"/>
      <c r="LKI25" s="239"/>
      <c r="LKJ25" s="239"/>
      <c r="LKK25" s="239"/>
      <c r="LKL25" s="239"/>
      <c r="LKM25" s="239"/>
      <c r="LKN25" s="239"/>
      <c r="LKO25" s="239"/>
      <c r="LKP25" s="239"/>
      <c r="LKQ25" s="239"/>
      <c r="LKR25" s="239"/>
      <c r="LKS25" s="239"/>
      <c r="LKT25" s="239"/>
      <c r="LKU25" s="239"/>
      <c r="LKV25" s="239"/>
      <c r="LKW25" s="239"/>
      <c r="LKX25" s="239"/>
      <c r="LKY25" s="239"/>
      <c r="LKZ25" s="239"/>
      <c r="LLA25" s="239"/>
      <c r="LLB25" s="239"/>
      <c r="LLC25" s="239"/>
      <c r="LLD25" s="239"/>
      <c r="LLE25" s="239"/>
      <c r="LLF25" s="239"/>
      <c r="LLG25" s="239"/>
      <c r="LLH25" s="239"/>
      <c r="LLI25" s="239"/>
      <c r="LLJ25" s="239"/>
      <c r="LLK25" s="239"/>
      <c r="LLL25" s="239"/>
      <c r="LLM25" s="239"/>
      <c r="LLN25" s="239"/>
      <c r="LLO25" s="239"/>
      <c r="LLP25" s="239"/>
      <c r="LLQ25" s="239"/>
      <c r="LLR25" s="239"/>
      <c r="LLS25" s="239"/>
      <c r="LLT25" s="239"/>
      <c r="LLU25" s="239"/>
      <c r="LLV25" s="239"/>
      <c r="LLW25" s="239"/>
      <c r="LLX25" s="239"/>
      <c r="LLY25" s="239"/>
      <c r="LLZ25" s="239"/>
      <c r="LMA25" s="239"/>
      <c r="LMB25" s="239"/>
      <c r="LMC25" s="239"/>
      <c r="LMD25" s="239"/>
      <c r="LME25" s="239"/>
      <c r="LMF25" s="239"/>
      <c r="LMG25" s="239"/>
      <c r="LMH25" s="239"/>
      <c r="LMI25" s="239"/>
      <c r="LMJ25" s="239"/>
      <c r="LMK25" s="239"/>
      <c r="LML25" s="239"/>
      <c r="LMM25" s="239"/>
      <c r="LMN25" s="239"/>
      <c r="LMO25" s="239"/>
      <c r="LMP25" s="239"/>
      <c r="LMQ25" s="239"/>
      <c r="LMR25" s="239"/>
      <c r="LMS25" s="239"/>
      <c r="LMT25" s="239"/>
      <c r="LMU25" s="239"/>
      <c r="LMV25" s="239"/>
      <c r="LMW25" s="239"/>
      <c r="LMX25" s="239"/>
      <c r="LMY25" s="239"/>
      <c r="LMZ25" s="239"/>
      <c r="LNA25" s="239"/>
      <c r="LNB25" s="239"/>
      <c r="LNC25" s="239"/>
      <c r="LND25" s="239"/>
      <c r="LNE25" s="239"/>
      <c r="LNF25" s="239"/>
      <c r="LNG25" s="239"/>
      <c r="LNH25" s="239"/>
      <c r="LNI25" s="239"/>
      <c r="LNJ25" s="239"/>
      <c r="LNK25" s="239"/>
      <c r="LNL25" s="239"/>
      <c r="LNM25" s="239"/>
      <c r="LNN25" s="239"/>
      <c r="LNO25" s="239"/>
      <c r="LNP25" s="239"/>
      <c r="LNQ25" s="239"/>
      <c r="LNR25" s="239"/>
      <c r="LNS25" s="239"/>
      <c r="LNT25" s="239"/>
      <c r="LNU25" s="239"/>
      <c r="LNV25" s="239"/>
      <c r="LNW25" s="239"/>
      <c r="LNX25" s="239"/>
      <c r="LNY25" s="239"/>
      <c r="LNZ25" s="239"/>
      <c r="LOA25" s="239"/>
      <c r="LOB25" s="239"/>
      <c r="LOC25" s="239"/>
      <c r="LOD25" s="239"/>
      <c r="LOE25" s="239"/>
      <c r="LOF25" s="239"/>
      <c r="LOG25" s="239"/>
      <c r="LOH25" s="239"/>
      <c r="LOI25" s="239"/>
      <c r="LOJ25" s="239"/>
      <c r="LOK25" s="239"/>
      <c r="LOL25" s="239"/>
      <c r="LOM25" s="239"/>
      <c r="LON25" s="239"/>
      <c r="LOO25" s="239"/>
      <c r="LOP25" s="239"/>
      <c r="LOQ25" s="239"/>
      <c r="LOR25" s="239"/>
      <c r="LOS25" s="239"/>
      <c r="LOT25" s="239"/>
      <c r="LOU25" s="239"/>
      <c r="LOV25" s="239"/>
      <c r="LOW25" s="239"/>
      <c r="LOX25" s="239"/>
      <c r="LOY25" s="239"/>
      <c r="LOZ25" s="239"/>
      <c r="LPA25" s="239"/>
      <c r="LPB25" s="239"/>
      <c r="LPC25" s="239"/>
      <c r="LPD25" s="239"/>
      <c r="LPE25" s="239"/>
      <c r="LPF25" s="239"/>
      <c r="LPG25" s="239"/>
      <c r="LPH25" s="239"/>
      <c r="LPI25" s="239"/>
      <c r="LPJ25" s="239"/>
      <c r="LPK25" s="239"/>
      <c r="LPL25" s="239"/>
      <c r="LPM25" s="239"/>
      <c r="LPN25" s="239"/>
      <c r="LPO25" s="239"/>
      <c r="LPP25" s="239"/>
      <c r="LPQ25" s="239"/>
      <c r="LPR25" s="239"/>
      <c r="LPS25" s="239"/>
      <c r="LPT25" s="239"/>
      <c r="LPU25" s="239"/>
      <c r="LPV25" s="239"/>
      <c r="LPW25" s="239"/>
      <c r="LPX25" s="239"/>
      <c r="LPY25" s="239"/>
      <c r="LPZ25" s="239"/>
      <c r="LQA25" s="239"/>
      <c r="LQB25" s="239"/>
      <c r="LQC25" s="239"/>
      <c r="LQD25" s="239"/>
      <c r="LQE25" s="239"/>
      <c r="LQF25" s="239"/>
      <c r="LQG25" s="239"/>
      <c r="LQH25" s="239"/>
      <c r="LQI25" s="239"/>
      <c r="LQJ25" s="239"/>
      <c r="LQK25" s="239"/>
      <c r="LQL25" s="239"/>
      <c r="LQM25" s="239"/>
      <c r="LQN25" s="239"/>
      <c r="LQO25" s="239"/>
      <c r="LQP25" s="239"/>
      <c r="LQQ25" s="239"/>
      <c r="LQR25" s="239"/>
      <c r="LQS25" s="239"/>
      <c r="LQT25" s="239"/>
      <c r="LQU25" s="239"/>
      <c r="LQV25" s="239"/>
      <c r="LQW25" s="239"/>
      <c r="LQX25" s="239"/>
      <c r="LQY25" s="239"/>
      <c r="LQZ25" s="239"/>
      <c r="LRA25" s="239"/>
      <c r="LRB25" s="239"/>
      <c r="LRC25" s="239"/>
      <c r="LRD25" s="239"/>
      <c r="LRE25" s="239"/>
      <c r="LRF25" s="239"/>
      <c r="LRG25" s="239"/>
      <c r="LRH25" s="239"/>
      <c r="LRI25" s="239"/>
      <c r="LRJ25" s="239"/>
      <c r="LRK25" s="239"/>
      <c r="LRL25" s="239"/>
      <c r="LRM25" s="239"/>
      <c r="LRN25" s="239"/>
      <c r="LRO25" s="239"/>
      <c r="LRP25" s="239"/>
      <c r="LRQ25" s="239"/>
      <c r="LRR25" s="239"/>
      <c r="LRS25" s="239"/>
      <c r="LRT25" s="239"/>
      <c r="LRU25" s="239"/>
      <c r="LRV25" s="239"/>
      <c r="LRW25" s="239"/>
      <c r="LRX25" s="239"/>
      <c r="LRY25" s="239"/>
      <c r="LRZ25" s="239"/>
      <c r="LSA25" s="239"/>
      <c r="LSB25" s="239"/>
      <c r="LSC25" s="239"/>
      <c r="LSD25" s="239"/>
      <c r="LSE25" s="239"/>
      <c r="LSF25" s="239"/>
      <c r="LSG25" s="239"/>
      <c r="LSH25" s="239"/>
      <c r="LSI25" s="239"/>
      <c r="LSJ25" s="239"/>
      <c r="LSK25" s="239"/>
      <c r="LSL25" s="239"/>
      <c r="LSM25" s="239"/>
      <c r="LSN25" s="239"/>
      <c r="LSO25" s="239"/>
      <c r="LSP25" s="239"/>
      <c r="LSQ25" s="239"/>
      <c r="LSR25" s="239"/>
      <c r="LSS25" s="239"/>
      <c r="LST25" s="239"/>
      <c r="LSU25" s="239"/>
      <c r="LSV25" s="239"/>
      <c r="LSW25" s="239"/>
      <c r="LSX25" s="239"/>
      <c r="LSY25" s="239"/>
      <c r="LSZ25" s="239"/>
      <c r="LTA25" s="239"/>
      <c r="LTB25" s="239"/>
      <c r="LTC25" s="239"/>
      <c r="LTD25" s="239"/>
      <c r="LTE25" s="239"/>
      <c r="LTF25" s="239"/>
      <c r="LTG25" s="239"/>
      <c r="LTH25" s="239"/>
      <c r="LTI25" s="239"/>
      <c r="LTJ25" s="239"/>
      <c r="LTK25" s="239"/>
      <c r="LTL25" s="239"/>
      <c r="LTM25" s="239"/>
      <c r="LTN25" s="239"/>
      <c r="LTO25" s="239"/>
      <c r="LTP25" s="239"/>
      <c r="LTQ25" s="239"/>
      <c r="LTR25" s="239"/>
      <c r="LTS25" s="239"/>
      <c r="LTT25" s="239"/>
      <c r="LTU25" s="239"/>
      <c r="LTV25" s="239"/>
      <c r="LTW25" s="239"/>
      <c r="LTX25" s="239"/>
      <c r="LTY25" s="239"/>
      <c r="LTZ25" s="239"/>
      <c r="LUA25" s="239"/>
      <c r="LUB25" s="239"/>
      <c r="LUC25" s="239"/>
      <c r="LUD25" s="239"/>
      <c r="LUE25" s="239"/>
      <c r="LUF25" s="239"/>
      <c r="LUG25" s="239"/>
      <c r="LUH25" s="239"/>
      <c r="LUI25" s="239"/>
      <c r="LUJ25" s="239"/>
      <c r="LUK25" s="239"/>
      <c r="LUL25" s="239"/>
      <c r="LUM25" s="239"/>
      <c r="LUN25" s="239"/>
      <c r="LUO25" s="239"/>
      <c r="LUP25" s="239"/>
      <c r="LUQ25" s="239"/>
      <c r="LUR25" s="239"/>
      <c r="LUS25" s="239"/>
      <c r="LUT25" s="239"/>
      <c r="LUU25" s="239"/>
      <c r="LUV25" s="239"/>
      <c r="LUW25" s="239"/>
      <c r="LUX25" s="239"/>
      <c r="LUY25" s="239"/>
      <c r="LUZ25" s="239"/>
      <c r="LVA25" s="239"/>
      <c r="LVB25" s="239"/>
      <c r="LVC25" s="239"/>
      <c r="LVD25" s="239"/>
      <c r="LVE25" s="239"/>
      <c r="LVF25" s="239"/>
      <c r="LVG25" s="239"/>
      <c r="LVH25" s="239"/>
      <c r="LVI25" s="239"/>
      <c r="LVJ25" s="239"/>
      <c r="LVK25" s="239"/>
      <c r="LVL25" s="239"/>
      <c r="LVM25" s="239"/>
      <c r="LVN25" s="239"/>
      <c r="LVO25" s="239"/>
      <c r="LVP25" s="239"/>
      <c r="LVQ25" s="239"/>
      <c r="LVR25" s="239"/>
      <c r="LVS25" s="239"/>
      <c r="LVT25" s="239"/>
      <c r="LVU25" s="239"/>
      <c r="LVV25" s="239"/>
      <c r="LVW25" s="239"/>
      <c r="LVX25" s="239"/>
      <c r="LVY25" s="239"/>
      <c r="LVZ25" s="239"/>
      <c r="LWA25" s="239"/>
      <c r="LWB25" s="239"/>
      <c r="LWC25" s="239"/>
      <c r="LWD25" s="239"/>
      <c r="LWE25" s="239"/>
      <c r="LWF25" s="239"/>
      <c r="LWG25" s="239"/>
      <c r="LWH25" s="239"/>
      <c r="LWI25" s="239"/>
      <c r="LWJ25" s="239"/>
      <c r="LWK25" s="239"/>
      <c r="LWL25" s="239"/>
      <c r="LWM25" s="239"/>
      <c r="LWN25" s="239"/>
      <c r="LWO25" s="239"/>
      <c r="LWP25" s="239"/>
      <c r="LWQ25" s="239"/>
      <c r="LWR25" s="239"/>
      <c r="LWS25" s="239"/>
      <c r="LWT25" s="239"/>
      <c r="LWU25" s="239"/>
      <c r="LWV25" s="239"/>
      <c r="LWW25" s="239"/>
      <c r="LWX25" s="239"/>
      <c r="LWY25" s="239"/>
      <c r="LWZ25" s="239"/>
      <c r="LXA25" s="239"/>
      <c r="LXB25" s="239"/>
      <c r="LXC25" s="239"/>
      <c r="LXD25" s="239"/>
      <c r="LXE25" s="239"/>
      <c r="LXF25" s="239"/>
      <c r="LXG25" s="239"/>
      <c r="LXH25" s="239"/>
      <c r="LXI25" s="239"/>
      <c r="LXJ25" s="239"/>
      <c r="LXK25" s="239"/>
      <c r="LXL25" s="239"/>
      <c r="LXM25" s="239"/>
      <c r="LXN25" s="239"/>
      <c r="LXO25" s="239"/>
      <c r="LXP25" s="239"/>
      <c r="LXQ25" s="239"/>
      <c r="LXR25" s="239"/>
      <c r="LXS25" s="239"/>
      <c r="LXT25" s="239"/>
      <c r="LXU25" s="239"/>
      <c r="LXV25" s="239"/>
      <c r="LXW25" s="239"/>
      <c r="LXX25" s="239"/>
      <c r="LXY25" s="239"/>
      <c r="LXZ25" s="239"/>
      <c r="LYA25" s="239"/>
      <c r="LYB25" s="239"/>
      <c r="LYC25" s="239"/>
      <c r="LYD25" s="239"/>
      <c r="LYE25" s="239"/>
      <c r="LYF25" s="239"/>
      <c r="LYG25" s="239"/>
      <c r="LYH25" s="239"/>
      <c r="LYI25" s="239"/>
      <c r="LYJ25" s="239"/>
      <c r="LYK25" s="239"/>
      <c r="LYL25" s="239"/>
      <c r="LYM25" s="239"/>
      <c r="LYN25" s="239"/>
      <c r="LYO25" s="239"/>
      <c r="LYP25" s="239"/>
      <c r="LYQ25" s="239"/>
      <c r="LYR25" s="239"/>
      <c r="LYS25" s="239"/>
      <c r="LYT25" s="239"/>
      <c r="LYU25" s="239"/>
      <c r="LYV25" s="239"/>
      <c r="LYW25" s="239"/>
      <c r="LYX25" s="239"/>
      <c r="LYY25" s="239"/>
      <c r="LYZ25" s="239"/>
      <c r="LZA25" s="239"/>
      <c r="LZB25" s="239"/>
      <c r="LZC25" s="239"/>
      <c r="LZD25" s="239"/>
      <c r="LZE25" s="239"/>
      <c r="LZF25" s="239"/>
      <c r="LZG25" s="239"/>
      <c r="LZH25" s="239"/>
      <c r="LZI25" s="239"/>
      <c r="LZJ25" s="239"/>
      <c r="LZK25" s="239"/>
      <c r="LZL25" s="239"/>
      <c r="LZM25" s="239"/>
      <c r="LZN25" s="239"/>
      <c r="LZO25" s="239"/>
      <c r="LZP25" s="239"/>
      <c r="LZQ25" s="239"/>
      <c r="LZR25" s="239"/>
      <c r="LZS25" s="239"/>
      <c r="LZT25" s="239"/>
      <c r="LZU25" s="239"/>
      <c r="LZV25" s="239"/>
      <c r="LZW25" s="239"/>
      <c r="LZX25" s="239"/>
      <c r="LZY25" s="239"/>
      <c r="LZZ25" s="239"/>
      <c r="MAA25" s="239"/>
      <c r="MAB25" s="239"/>
      <c r="MAC25" s="239"/>
      <c r="MAD25" s="239"/>
      <c r="MAE25" s="239"/>
      <c r="MAF25" s="239"/>
      <c r="MAG25" s="239"/>
      <c r="MAH25" s="239"/>
      <c r="MAI25" s="239"/>
      <c r="MAJ25" s="239"/>
      <c r="MAK25" s="239"/>
      <c r="MAL25" s="239"/>
      <c r="MAM25" s="239"/>
      <c r="MAN25" s="239"/>
      <c r="MAO25" s="239"/>
      <c r="MAP25" s="239"/>
      <c r="MAQ25" s="239"/>
      <c r="MAR25" s="239"/>
      <c r="MAS25" s="239"/>
      <c r="MAT25" s="239"/>
      <c r="MAU25" s="239"/>
      <c r="MAV25" s="239"/>
      <c r="MAW25" s="239"/>
      <c r="MAX25" s="239"/>
      <c r="MAY25" s="239"/>
      <c r="MAZ25" s="239"/>
      <c r="MBA25" s="239"/>
      <c r="MBB25" s="239"/>
      <c r="MBC25" s="239"/>
      <c r="MBD25" s="239"/>
      <c r="MBE25" s="239"/>
      <c r="MBF25" s="239"/>
      <c r="MBG25" s="239"/>
      <c r="MBH25" s="239"/>
      <c r="MBI25" s="239"/>
      <c r="MBJ25" s="239"/>
      <c r="MBK25" s="239"/>
      <c r="MBL25" s="239"/>
      <c r="MBM25" s="239"/>
      <c r="MBN25" s="239"/>
      <c r="MBO25" s="239"/>
      <c r="MBP25" s="239"/>
      <c r="MBQ25" s="239"/>
      <c r="MBR25" s="239"/>
      <c r="MBS25" s="239"/>
      <c r="MBT25" s="239"/>
      <c r="MBU25" s="239"/>
      <c r="MBV25" s="239"/>
      <c r="MBW25" s="239"/>
      <c r="MBX25" s="239"/>
      <c r="MBY25" s="239"/>
      <c r="MBZ25" s="239"/>
      <c r="MCA25" s="239"/>
      <c r="MCB25" s="239"/>
      <c r="MCC25" s="239"/>
      <c r="MCD25" s="239"/>
      <c r="MCE25" s="239"/>
      <c r="MCF25" s="239"/>
      <c r="MCG25" s="239"/>
      <c r="MCH25" s="239"/>
      <c r="MCI25" s="239"/>
      <c r="MCJ25" s="239"/>
      <c r="MCK25" s="239"/>
      <c r="MCL25" s="239"/>
      <c r="MCM25" s="239"/>
      <c r="MCN25" s="239"/>
      <c r="MCO25" s="239"/>
      <c r="MCP25" s="239"/>
      <c r="MCQ25" s="239"/>
      <c r="MCR25" s="239"/>
      <c r="MCS25" s="239"/>
      <c r="MCT25" s="239"/>
      <c r="MCU25" s="239"/>
      <c r="MCV25" s="239"/>
      <c r="MCW25" s="239"/>
      <c r="MCX25" s="239"/>
      <c r="MCY25" s="239"/>
      <c r="MCZ25" s="239"/>
      <c r="MDA25" s="239"/>
      <c r="MDB25" s="239"/>
      <c r="MDC25" s="239"/>
      <c r="MDD25" s="239"/>
      <c r="MDE25" s="239"/>
      <c r="MDF25" s="239"/>
      <c r="MDG25" s="239"/>
      <c r="MDH25" s="239"/>
      <c r="MDI25" s="239"/>
      <c r="MDJ25" s="239"/>
      <c r="MDK25" s="239"/>
      <c r="MDL25" s="239"/>
      <c r="MDM25" s="239"/>
      <c r="MDN25" s="239"/>
      <c r="MDO25" s="239"/>
      <c r="MDP25" s="239"/>
      <c r="MDQ25" s="239"/>
      <c r="MDR25" s="239"/>
      <c r="MDS25" s="239"/>
      <c r="MDT25" s="239"/>
      <c r="MDU25" s="239"/>
      <c r="MDV25" s="239"/>
      <c r="MDW25" s="239"/>
      <c r="MDX25" s="239"/>
      <c r="MDY25" s="239"/>
      <c r="MDZ25" s="239"/>
      <c r="MEA25" s="239"/>
      <c r="MEB25" s="239"/>
      <c r="MEC25" s="239"/>
      <c r="MED25" s="239"/>
      <c r="MEE25" s="239"/>
      <c r="MEF25" s="239"/>
      <c r="MEG25" s="239"/>
      <c r="MEH25" s="239"/>
      <c r="MEI25" s="239"/>
      <c r="MEJ25" s="239"/>
      <c r="MEK25" s="239"/>
      <c r="MEL25" s="239"/>
      <c r="MEM25" s="239"/>
      <c r="MEN25" s="239"/>
      <c r="MEO25" s="239"/>
      <c r="MEP25" s="239"/>
      <c r="MEQ25" s="239"/>
      <c r="MER25" s="239"/>
      <c r="MES25" s="239"/>
      <c r="MET25" s="239"/>
      <c r="MEU25" s="239"/>
      <c r="MEV25" s="239"/>
      <c r="MEW25" s="239"/>
      <c r="MEX25" s="239"/>
      <c r="MEY25" s="239"/>
      <c r="MEZ25" s="239"/>
      <c r="MFA25" s="239"/>
      <c r="MFB25" s="239"/>
      <c r="MFC25" s="239"/>
      <c r="MFD25" s="239"/>
      <c r="MFE25" s="239"/>
      <c r="MFF25" s="239"/>
      <c r="MFG25" s="239"/>
      <c r="MFH25" s="239"/>
      <c r="MFI25" s="239"/>
      <c r="MFJ25" s="239"/>
      <c r="MFK25" s="239"/>
      <c r="MFL25" s="239"/>
      <c r="MFM25" s="239"/>
      <c r="MFN25" s="239"/>
      <c r="MFO25" s="239"/>
      <c r="MFP25" s="239"/>
      <c r="MFQ25" s="239"/>
      <c r="MFR25" s="239"/>
      <c r="MFS25" s="239"/>
      <c r="MFT25" s="239"/>
      <c r="MFU25" s="239"/>
      <c r="MFV25" s="239"/>
      <c r="MFW25" s="239"/>
      <c r="MFX25" s="239"/>
      <c r="MFY25" s="239"/>
      <c r="MFZ25" s="239"/>
      <c r="MGA25" s="239"/>
      <c r="MGB25" s="239"/>
      <c r="MGC25" s="239"/>
      <c r="MGD25" s="239"/>
      <c r="MGE25" s="239"/>
      <c r="MGF25" s="239"/>
      <c r="MGG25" s="239"/>
      <c r="MGH25" s="239"/>
      <c r="MGI25" s="239"/>
      <c r="MGJ25" s="239"/>
      <c r="MGK25" s="239"/>
      <c r="MGL25" s="239"/>
      <c r="MGM25" s="239"/>
      <c r="MGN25" s="239"/>
      <c r="MGO25" s="239"/>
      <c r="MGP25" s="239"/>
      <c r="MGQ25" s="239"/>
      <c r="MGR25" s="239"/>
      <c r="MGS25" s="239"/>
      <c r="MGT25" s="239"/>
      <c r="MGU25" s="239"/>
      <c r="MGV25" s="239"/>
      <c r="MGW25" s="239"/>
      <c r="MGX25" s="239"/>
      <c r="MGY25" s="239"/>
      <c r="MGZ25" s="239"/>
      <c r="MHA25" s="239"/>
      <c r="MHB25" s="239"/>
      <c r="MHC25" s="239"/>
      <c r="MHD25" s="239"/>
      <c r="MHE25" s="239"/>
      <c r="MHF25" s="239"/>
      <c r="MHG25" s="239"/>
      <c r="MHH25" s="239"/>
      <c r="MHI25" s="239"/>
      <c r="MHJ25" s="239"/>
      <c r="MHK25" s="239"/>
      <c r="MHL25" s="239"/>
      <c r="MHM25" s="239"/>
      <c r="MHN25" s="239"/>
      <c r="MHO25" s="239"/>
      <c r="MHP25" s="239"/>
      <c r="MHQ25" s="239"/>
      <c r="MHR25" s="239"/>
      <c r="MHS25" s="239"/>
      <c r="MHT25" s="239"/>
      <c r="MHU25" s="239"/>
      <c r="MHV25" s="239"/>
      <c r="MHW25" s="239"/>
      <c r="MHX25" s="239"/>
      <c r="MHY25" s="239"/>
      <c r="MHZ25" s="239"/>
      <c r="MIA25" s="239"/>
      <c r="MIB25" s="239"/>
      <c r="MIC25" s="239"/>
      <c r="MID25" s="239"/>
      <c r="MIE25" s="239"/>
      <c r="MIF25" s="239"/>
      <c r="MIG25" s="239"/>
      <c r="MIH25" s="239"/>
      <c r="MII25" s="239"/>
      <c r="MIJ25" s="239"/>
      <c r="MIK25" s="239"/>
      <c r="MIL25" s="239"/>
      <c r="MIM25" s="239"/>
      <c r="MIN25" s="239"/>
      <c r="MIO25" s="239"/>
      <c r="MIP25" s="239"/>
      <c r="MIQ25" s="239"/>
      <c r="MIR25" s="239"/>
      <c r="MIS25" s="239"/>
      <c r="MIT25" s="239"/>
      <c r="MIU25" s="239"/>
      <c r="MIV25" s="239"/>
      <c r="MIW25" s="239"/>
      <c r="MIX25" s="239"/>
      <c r="MIY25" s="239"/>
      <c r="MIZ25" s="239"/>
      <c r="MJA25" s="239"/>
      <c r="MJB25" s="239"/>
      <c r="MJC25" s="239"/>
      <c r="MJD25" s="239"/>
      <c r="MJE25" s="239"/>
      <c r="MJF25" s="239"/>
      <c r="MJG25" s="239"/>
      <c r="MJH25" s="239"/>
      <c r="MJI25" s="239"/>
      <c r="MJJ25" s="239"/>
      <c r="MJK25" s="239"/>
      <c r="MJL25" s="239"/>
      <c r="MJM25" s="239"/>
      <c r="MJN25" s="239"/>
      <c r="MJO25" s="239"/>
      <c r="MJP25" s="239"/>
      <c r="MJQ25" s="239"/>
      <c r="MJR25" s="239"/>
      <c r="MJS25" s="239"/>
      <c r="MJT25" s="239"/>
      <c r="MJU25" s="239"/>
      <c r="MJV25" s="239"/>
      <c r="MJW25" s="239"/>
      <c r="MJX25" s="239"/>
      <c r="MJY25" s="239"/>
      <c r="MJZ25" s="239"/>
      <c r="MKA25" s="239"/>
      <c r="MKB25" s="239"/>
      <c r="MKC25" s="239"/>
      <c r="MKD25" s="239"/>
      <c r="MKE25" s="239"/>
      <c r="MKF25" s="239"/>
      <c r="MKG25" s="239"/>
      <c r="MKH25" s="239"/>
      <c r="MKI25" s="239"/>
      <c r="MKJ25" s="239"/>
      <c r="MKK25" s="239"/>
      <c r="MKL25" s="239"/>
      <c r="MKM25" s="239"/>
      <c r="MKN25" s="239"/>
      <c r="MKO25" s="239"/>
      <c r="MKP25" s="239"/>
      <c r="MKQ25" s="239"/>
      <c r="MKR25" s="239"/>
      <c r="MKS25" s="239"/>
      <c r="MKT25" s="239"/>
      <c r="MKU25" s="239"/>
      <c r="MKV25" s="239"/>
      <c r="MKW25" s="239"/>
      <c r="MKX25" s="239"/>
      <c r="MKY25" s="239"/>
      <c r="MKZ25" s="239"/>
      <c r="MLA25" s="239"/>
      <c r="MLB25" s="239"/>
      <c r="MLC25" s="239"/>
      <c r="MLD25" s="239"/>
      <c r="MLE25" s="239"/>
      <c r="MLF25" s="239"/>
      <c r="MLG25" s="239"/>
      <c r="MLH25" s="239"/>
      <c r="MLI25" s="239"/>
      <c r="MLJ25" s="239"/>
      <c r="MLK25" s="239"/>
      <c r="MLL25" s="239"/>
      <c r="MLM25" s="239"/>
      <c r="MLN25" s="239"/>
      <c r="MLO25" s="239"/>
      <c r="MLP25" s="239"/>
      <c r="MLQ25" s="239"/>
      <c r="MLR25" s="239"/>
      <c r="MLS25" s="239"/>
      <c r="MLT25" s="239"/>
      <c r="MLU25" s="239"/>
      <c r="MLV25" s="239"/>
      <c r="MLW25" s="239"/>
      <c r="MLX25" s="239"/>
      <c r="MLY25" s="239"/>
      <c r="MLZ25" s="239"/>
      <c r="MMA25" s="239"/>
      <c r="MMB25" s="239"/>
      <c r="MMC25" s="239"/>
      <c r="MMD25" s="239"/>
      <c r="MME25" s="239"/>
      <c r="MMF25" s="239"/>
      <c r="MMG25" s="239"/>
      <c r="MMH25" s="239"/>
      <c r="MMI25" s="239"/>
      <c r="MMJ25" s="239"/>
      <c r="MMK25" s="239"/>
      <c r="MML25" s="239"/>
      <c r="MMM25" s="239"/>
      <c r="MMN25" s="239"/>
      <c r="MMO25" s="239"/>
      <c r="MMP25" s="239"/>
      <c r="MMQ25" s="239"/>
      <c r="MMR25" s="239"/>
      <c r="MMS25" s="239"/>
      <c r="MMT25" s="239"/>
      <c r="MMU25" s="239"/>
      <c r="MMV25" s="239"/>
      <c r="MMW25" s="239"/>
      <c r="MMX25" s="239"/>
      <c r="MMY25" s="239"/>
      <c r="MMZ25" s="239"/>
      <c r="MNA25" s="239"/>
      <c r="MNB25" s="239"/>
      <c r="MNC25" s="239"/>
      <c r="MND25" s="239"/>
      <c r="MNE25" s="239"/>
      <c r="MNF25" s="239"/>
      <c r="MNG25" s="239"/>
      <c r="MNH25" s="239"/>
      <c r="MNI25" s="239"/>
      <c r="MNJ25" s="239"/>
      <c r="MNK25" s="239"/>
      <c r="MNL25" s="239"/>
      <c r="MNM25" s="239"/>
      <c r="MNN25" s="239"/>
      <c r="MNO25" s="239"/>
      <c r="MNP25" s="239"/>
      <c r="MNQ25" s="239"/>
      <c r="MNR25" s="239"/>
      <c r="MNS25" s="239"/>
      <c r="MNT25" s="239"/>
      <c r="MNU25" s="239"/>
      <c r="MNV25" s="239"/>
      <c r="MNW25" s="239"/>
      <c r="MNX25" s="239"/>
      <c r="MNY25" s="239"/>
      <c r="MNZ25" s="239"/>
      <c r="MOA25" s="239"/>
      <c r="MOB25" s="239"/>
      <c r="MOC25" s="239"/>
      <c r="MOD25" s="239"/>
      <c r="MOE25" s="239"/>
      <c r="MOF25" s="239"/>
      <c r="MOG25" s="239"/>
      <c r="MOH25" s="239"/>
      <c r="MOI25" s="239"/>
      <c r="MOJ25" s="239"/>
      <c r="MOK25" s="239"/>
      <c r="MOL25" s="239"/>
      <c r="MOM25" s="239"/>
      <c r="MON25" s="239"/>
      <c r="MOO25" s="239"/>
      <c r="MOP25" s="239"/>
      <c r="MOQ25" s="239"/>
      <c r="MOR25" s="239"/>
      <c r="MOS25" s="239"/>
      <c r="MOT25" s="239"/>
      <c r="MOU25" s="239"/>
      <c r="MOV25" s="239"/>
      <c r="MOW25" s="239"/>
      <c r="MOX25" s="239"/>
      <c r="MOY25" s="239"/>
      <c r="MOZ25" s="239"/>
      <c r="MPA25" s="239"/>
      <c r="MPB25" s="239"/>
      <c r="MPC25" s="239"/>
      <c r="MPD25" s="239"/>
      <c r="MPE25" s="239"/>
      <c r="MPF25" s="239"/>
      <c r="MPG25" s="239"/>
      <c r="MPH25" s="239"/>
      <c r="MPI25" s="239"/>
      <c r="MPJ25" s="239"/>
      <c r="MPK25" s="239"/>
      <c r="MPL25" s="239"/>
      <c r="MPM25" s="239"/>
      <c r="MPN25" s="239"/>
      <c r="MPO25" s="239"/>
      <c r="MPP25" s="239"/>
      <c r="MPQ25" s="239"/>
      <c r="MPR25" s="239"/>
      <c r="MPS25" s="239"/>
      <c r="MPT25" s="239"/>
      <c r="MPU25" s="239"/>
      <c r="MPV25" s="239"/>
      <c r="MPW25" s="239"/>
      <c r="MPX25" s="239"/>
      <c r="MPY25" s="239"/>
      <c r="MPZ25" s="239"/>
      <c r="MQA25" s="239"/>
      <c r="MQB25" s="239"/>
      <c r="MQC25" s="239"/>
      <c r="MQD25" s="239"/>
      <c r="MQE25" s="239"/>
      <c r="MQF25" s="239"/>
      <c r="MQG25" s="239"/>
      <c r="MQH25" s="239"/>
      <c r="MQI25" s="239"/>
      <c r="MQJ25" s="239"/>
      <c r="MQK25" s="239"/>
      <c r="MQL25" s="239"/>
      <c r="MQM25" s="239"/>
      <c r="MQN25" s="239"/>
      <c r="MQO25" s="239"/>
      <c r="MQP25" s="239"/>
      <c r="MQQ25" s="239"/>
      <c r="MQR25" s="239"/>
      <c r="MQS25" s="239"/>
      <c r="MQT25" s="239"/>
      <c r="MQU25" s="239"/>
      <c r="MQV25" s="239"/>
      <c r="MQW25" s="239"/>
      <c r="MQX25" s="239"/>
      <c r="MQY25" s="239"/>
      <c r="MQZ25" s="239"/>
      <c r="MRA25" s="239"/>
      <c r="MRB25" s="239"/>
      <c r="MRC25" s="239"/>
      <c r="MRD25" s="239"/>
      <c r="MRE25" s="239"/>
      <c r="MRF25" s="239"/>
      <c r="MRG25" s="239"/>
      <c r="MRH25" s="239"/>
      <c r="MRI25" s="239"/>
      <c r="MRJ25" s="239"/>
      <c r="MRK25" s="239"/>
      <c r="MRL25" s="239"/>
      <c r="MRM25" s="239"/>
      <c r="MRN25" s="239"/>
      <c r="MRO25" s="239"/>
      <c r="MRP25" s="239"/>
      <c r="MRQ25" s="239"/>
      <c r="MRR25" s="239"/>
      <c r="MRS25" s="239"/>
      <c r="MRT25" s="239"/>
      <c r="MRU25" s="239"/>
      <c r="MRV25" s="239"/>
      <c r="MRW25" s="239"/>
      <c r="MRX25" s="239"/>
      <c r="MRY25" s="239"/>
      <c r="MRZ25" s="239"/>
      <c r="MSA25" s="239"/>
      <c r="MSB25" s="239"/>
      <c r="MSC25" s="239"/>
      <c r="MSD25" s="239"/>
      <c r="MSE25" s="239"/>
      <c r="MSF25" s="239"/>
      <c r="MSG25" s="239"/>
      <c r="MSH25" s="239"/>
      <c r="MSI25" s="239"/>
      <c r="MSJ25" s="239"/>
      <c r="MSK25" s="239"/>
      <c r="MSL25" s="239"/>
      <c r="MSM25" s="239"/>
      <c r="MSN25" s="239"/>
      <c r="MSO25" s="239"/>
      <c r="MSP25" s="239"/>
      <c r="MSQ25" s="239"/>
      <c r="MSR25" s="239"/>
      <c r="MSS25" s="239"/>
      <c r="MST25" s="239"/>
      <c r="MSU25" s="239"/>
      <c r="MSV25" s="239"/>
      <c r="MSW25" s="239"/>
      <c r="MSX25" s="239"/>
      <c r="MSY25" s="239"/>
      <c r="MSZ25" s="239"/>
      <c r="MTA25" s="239"/>
      <c r="MTB25" s="239"/>
      <c r="MTC25" s="239"/>
      <c r="MTD25" s="239"/>
      <c r="MTE25" s="239"/>
      <c r="MTF25" s="239"/>
      <c r="MTG25" s="239"/>
      <c r="MTH25" s="239"/>
      <c r="MTI25" s="239"/>
      <c r="MTJ25" s="239"/>
      <c r="MTK25" s="239"/>
      <c r="MTL25" s="239"/>
      <c r="MTM25" s="239"/>
      <c r="MTN25" s="239"/>
      <c r="MTO25" s="239"/>
      <c r="MTP25" s="239"/>
      <c r="MTQ25" s="239"/>
      <c r="MTR25" s="239"/>
      <c r="MTS25" s="239"/>
      <c r="MTT25" s="239"/>
      <c r="MTU25" s="239"/>
      <c r="MTV25" s="239"/>
      <c r="MTW25" s="239"/>
      <c r="MTX25" s="239"/>
      <c r="MTY25" s="239"/>
      <c r="MTZ25" s="239"/>
      <c r="MUA25" s="239"/>
      <c r="MUB25" s="239"/>
      <c r="MUC25" s="239"/>
      <c r="MUD25" s="239"/>
      <c r="MUE25" s="239"/>
      <c r="MUF25" s="239"/>
      <c r="MUG25" s="239"/>
      <c r="MUH25" s="239"/>
      <c r="MUI25" s="239"/>
      <c r="MUJ25" s="239"/>
      <c r="MUK25" s="239"/>
      <c r="MUL25" s="239"/>
      <c r="MUM25" s="239"/>
      <c r="MUN25" s="239"/>
      <c r="MUO25" s="239"/>
      <c r="MUP25" s="239"/>
      <c r="MUQ25" s="239"/>
      <c r="MUR25" s="239"/>
      <c r="MUS25" s="239"/>
      <c r="MUT25" s="239"/>
      <c r="MUU25" s="239"/>
      <c r="MUV25" s="239"/>
      <c r="MUW25" s="239"/>
      <c r="MUX25" s="239"/>
      <c r="MUY25" s="239"/>
      <c r="MUZ25" s="239"/>
      <c r="MVA25" s="239"/>
      <c r="MVB25" s="239"/>
      <c r="MVC25" s="239"/>
      <c r="MVD25" s="239"/>
      <c r="MVE25" s="239"/>
      <c r="MVF25" s="239"/>
      <c r="MVG25" s="239"/>
      <c r="MVH25" s="239"/>
      <c r="MVI25" s="239"/>
      <c r="MVJ25" s="239"/>
      <c r="MVK25" s="239"/>
      <c r="MVL25" s="239"/>
      <c r="MVM25" s="239"/>
      <c r="MVN25" s="239"/>
      <c r="MVO25" s="239"/>
      <c r="MVP25" s="239"/>
      <c r="MVQ25" s="239"/>
      <c r="MVR25" s="239"/>
      <c r="MVS25" s="239"/>
      <c r="MVT25" s="239"/>
      <c r="MVU25" s="239"/>
      <c r="MVV25" s="239"/>
      <c r="MVW25" s="239"/>
      <c r="MVX25" s="239"/>
      <c r="MVY25" s="239"/>
      <c r="MVZ25" s="239"/>
      <c r="MWA25" s="239"/>
      <c r="MWB25" s="239"/>
      <c r="MWC25" s="239"/>
      <c r="MWD25" s="239"/>
      <c r="MWE25" s="239"/>
      <c r="MWF25" s="239"/>
      <c r="MWG25" s="239"/>
      <c r="MWH25" s="239"/>
      <c r="MWI25" s="239"/>
      <c r="MWJ25" s="239"/>
      <c r="MWK25" s="239"/>
      <c r="MWL25" s="239"/>
      <c r="MWM25" s="239"/>
      <c r="MWN25" s="239"/>
      <c r="MWO25" s="239"/>
      <c r="MWP25" s="239"/>
      <c r="MWQ25" s="239"/>
      <c r="MWR25" s="239"/>
      <c r="MWS25" s="239"/>
      <c r="MWT25" s="239"/>
      <c r="MWU25" s="239"/>
      <c r="MWV25" s="239"/>
      <c r="MWW25" s="239"/>
      <c r="MWX25" s="239"/>
      <c r="MWY25" s="239"/>
      <c r="MWZ25" s="239"/>
      <c r="MXA25" s="239"/>
      <c r="MXB25" s="239"/>
      <c r="MXC25" s="239"/>
      <c r="MXD25" s="239"/>
      <c r="MXE25" s="239"/>
      <c r="MXF25" s="239"/>
      <c r="MXG25" s="239"/>
      <c r="MXH25" s="239"/>
      <c r="MXI25" s="239"/>
      <c r="MXJ25" s="239"/>
      <c r="MXK25" s="239"/>
      <c r="MXL25" s="239"/>
      <c r="MXM25" s="239"/>
      <c r="MXN25" s="239"/>
      <c r="MXO25" s="239"/>
      <c r="MXP25" s="239"/>
      <c r="MXQ25" s="239"/>
      <c r="MXR25" s="239"/>
      <c r="MXS25" s="239"/>
      <c r="MXT25" s="239"/>
      <c r="MXU25" s="239"/>
      <c r="MXV25" s="239"/>
      <c r="MXW25" s="239"/>
      <c r="MXX25" s="239"/>
      <c r="MXY25" s="239"/>
      <c r="MXZ25" s="239"/>
      <c r="MYA25" s="239"/>
      <c r="MYB25" s="239"/>
      <c r="MYC25" s="239"/>
      <c r="MYD25" s="239"/>
      <c r="MYE25" s="239"/>
      <c r="MYF25" s="239"/>
      <c r="MYG25" s="239"/>
      <c r="MYH25" s="239"/>
      <c r="MYI25" s="239"/>
      <c r="MYJ25" s="239"/>
      <c r="MYK25" s="239"/>
      <c r="MYL25" s="239"/>
      <c r="MYM25" s="239"/>
      <c r="MYN25" s="239"/>
      <c r="MYO25" s="239"/>
      <c r="MYP25" s="239"/>
      <c r="MYQ25" s="239"/>
      <c r="MYR25" s="239"/>
      <c r="MYS25" s="239"/>
      <c r="MYT25" s="239"/>
      <c r="MYU25" s="239"/>
      <c r="MYV25" s="239"/>
      <c r="MYW25" s="239"/>
      <c r="MYX25" s="239"/>
      <c r="MYY25" s="239"/>
      <c r="MYZ25" s="239"/>
      <c r="MZA25" s="239"/>
      <c r="MZB25" s="239"/>
      <c r="MZC25" s="239"/>
      <c r="MZD25" s="239"/>
      <c r="MZE25" s="239"/>
      <c r="MZF25" s="239"/>
      <c r="MZG25" s="239"/>
      <c r="MZH25" s="239"/>
      <c r="MZI25" s="239"/>
      <c r="MZJ25" s="239"/>
      <c r="MZK25" s="239"/>
      <c r="MZL25" s="239"/>
      <c r="MZM25" s="239"/>
      <c r="MZN25" s="239"/>
      <c r="MZO25" s="239"/>
      <c r="MZP25" s="239"/>
      <c r="MZQ25" s="239"/>
      <c r="MZR25" s="239"/>
      <c r="MZS25" s="239"/>
      <c r="MZT25" s="239"/>
      <c r="MZU25" s="239"/>
      <c r="MZV25" s="239"/>
      <c r="MZW25" s="239"/>
      <c r="MZX25" s="239"/>
      <c r="MZY25" s="239"/>
      <c r="MZZ25" s="239"/>
      <c r="NAA25" s="239"/>
      <c r="NAB25" s="239"/>
      <c r="NAC25" s="239"/>
      <c r="NAD25" s="239"/>
      <c r="NAE25" s="239"/>
      <c r="NAF25" s="239"/>
      <c r="NAG25" s="239"/>
      <c r="NAH25" s="239"/>
      <c r="NAI25" s="239"/>
      <c r="NAJ25" s="239"/>
      <c r="NAK25" s="239"/>
      <c r="NAL25" s="239"/>
      <c r="NAM25" s="239"/>
      <c r="NAN25" s="239"/>
      <c r="NAO25" s="239"/>
      <c r="NAP25" s="239"/>
      <c r="NAQ25" s="239"/>
      <c r="NAR25" s="239"/>
      <c r="NAS25" s="239"/>
      <c r="NAT25" s="239"/>
      <c r="NAU25" s="239"/>
      <c r="NAV25" s="239"/>
      <c r="NAW25" s="239"/>
      <c r="NAX25" s="239"/>
      <c r="NAY25" s="239"/>
      <c r="NAZ25" s="239"/>
      <c r="NBA25" s="239"/>
      <c r="NBB25" s="239"/>
      <c r="NBC25" s="239"/>
      <c r="NBD25" s="239"/>
      <c r="NBE25" s="239"/>
      <c r="NBF25" s="239"/>
      <c r="NBG25" s="239"/>
      <c r="NBH25" s="239"/>
      <c r="NBI25" s="239"/>
      <c r="NBJ25" s="239"/>
      <c r="NBK25" s="239"/>
      <c r="NBL25" s="239"/>
      <c r="NBM25" s="239"/>
      <c r="NBN25" s="239"/>
      <c r="NBO25" s="239"/>
      <c r="NBP25" s="239"/>
      <c r="NBQ25" s="239"/>
      <c r="NBR25" s="239"/>
      <c r="NBS25" s="239"/>
      <c r="NBT25" s="239"/>
      <c r="NBU25" s="239"/>
      <c r="NBV25" s="239"/>
      <c r="NBW25" s="239"/>
      <c r="NBX25" s="239"/>
      <c r="NBY25" s="239"/>
      <c r="NBZ25" s="239"/>
      <c r="NCA25" s="239"/>
      <c r="NCB25" s="239"/>
      <c r="NCC25" s="239"/>
      <c r="NCD25" s="239"/>
      <c r="NCE25" s="239"/>
      <c r="NCF25" s="239"/>
      <c r="NCG25" s="239"/>
      <c r="NCH25" s="239"/>
      <c r="NCI25" s="239"/>
      <c r="NCJ25" s="239"/>
      <c r="NCK25" s="239"/>
      <c r="NCL25" s="239"/>
      <c r="NCM25" s="239"/>
      <c r="NCN25" s="239"/>
      <c r="NCO25" s="239"/>
      <c r="NCP25" s="239"/>
      <c r="NCQ25" s="239"/>
      <c r="NCR25" s="239"/>
      <c r="NCS25" s="239"/>
      <c r="NCT25" s="239"/>
      <c r="NCU25" s="239"/>
      <c r="NCV25" s="239"/>
      <c r="NCW25" s="239"/>
      <c r="NCX25" s="239"/>
      <c r="NCY25" s="239"/>
      <c r="NCZ25" s="239"/>
      <c r="NDA25" s="239"/>
      <c r="NDB25" s="239"/>
      <c r="NDC25" s="239"/>
      <c r="NDD25" s="239"/>
      <c r="NDE25" s="239"/>
      <c r="NDF25" s="239"/>
      <c r="NDG25" s="239"/>
      <c r="NDH25" s="239"/>
      <c r="NDI25" s="239"/>
      <c r="NDJ25" s="239"/>
      <c r="NDK25" s="239"/>
      <c r="NDL25" s="239"/>
      <c r="NDM25" s="239"/>
      <c r="NDN25" s="239"/>
      <c r="NDO25" s="239"/>
      <c r="NDP25" s="239"/>
      <c r="NDQ25" s="239"/>
      <c r="NDR25" s="239"/>
      <c r="NDS25" s="239"/>
      <c r="NDT25" s="239"/>
      <c r="NDU25" s="239"/>
      <c r="NDV25" s="239"/>
      <c r="NDW25" s="239"/>
      <c r="NDX25" s="239"/>
      <c r="NDY25" s="239"/>
      <c r="NDZ25" s="239"/>
      <c r="NEA25" s="239"/>
      <c r="NEB25" s="239"/>
      <c r="NEC25" s="239"/>
      <c r="NED25" s="239"/>
      <c r="NEE25" s="239"/>
      <c r="NEF25" s="239"/>
      <c r="NEG25" s="239"/>
      <c r="NEH25" s="239"/>
      <c r="NEI25" s="239"/>
      <c r="NEJ25" s="239"/>
      <c r="NEK25" s="239"/>
      <c r="NEL25" s="239"/>
      <c r="NEM25" s="239"/>
      <c r="NEN25" s="239"/>
      <c r="NEO25" s="239"/>
      <c r="NEP25" s="239"/>
      <c r="NEQ25" s="239"/>
      <c r="NER25" s="239"/>
      <c r="NES25" s="239"/>
      <c r="NET25" s="239"/>
      <c r="NEU25" s="239"/>
      <c r="NEV25" s="239"/>
      <c r="NEW25" s="239"/>
      <c r="NEX25" s="239"/>
      <c r="NEY25" s="239"/>
      <c r="NEZ25" s="239"/>
      <c r="NFA25" s="239"/>
      <c r="NFB25" s="239"/>
      <c r="NFC25" s="239"/>
      <c r="NFD25" s="239"/>
      <c r="NFE25" s="239"/>
      <c r="NFF25" s="239"/>
      <c r="NFG25" s="239"/>
      <c r="NFH25" s="239"/>
      <c r="NFI25" s="239"/>
      <c r="NFJ25" s="239"/>
      <c r="NFK25" s="239"/>
      <c r="NFL25" s="239"/>
      <c r="NFM25" s="239"/>
      <c r="NFN25" s="239"/>
      <c r="NFO25" s="239"/>
      <c r="NFP25" s="239"/>
      <c r="NFQ25" s="239"/>
      <c r="NFR25" s="239"/>
      <c r="NFS25" s="239"/>
      <c r="NFT25" s="239"/>
      <c r="NFU25" s="239"/>
      <c r="NFV25" s="239"/>
      <c r="NFW25" s="239"/>
      <c r="NFX25" s="239"/>
      <c r="NFY25" s="239"/>
      <c r="NFZ25" s="239"/>
      <c r="NGA25" s="239"/>
      <c r="NGB25" s="239"/>
      <c r="NGC25" s="239"/>
      <c r="NGD25" s="239"/>
      <c r="NGE25" s="239"/>
      <c r="NGF25" s="239"/>
      <c r="NGG25" s="239"/>
      <c r="NGH25" s="239"/>
      <c r="NGI25" s="239"/>
      <c r="NGJ25" s="239"/>
      <c r="NGK25" s="239"/>
      <c r="NGL25" s="239"/>
      <c r="NGM25" s="239"/>
      <c r="NGN25" s="239"/>
      <c r="NGO25" s="239"/>
      <c r="NGP25" s="239"/>
      <c r="NGQ25" s="239"/>
      <c r="NGR25" s="239"/>
      <c r="NGS25" s="239"/>
      <c r="NGT25" s="239"/>
      <c r="NGU25" s="239"/>
      <c r="NGV25" s="239"/>
      <c r="NGW25" s="239"/>
      <c r="NGX25" s="239"/>
      <c r="NGY25" s="239"/>
      <c r="NGZ25" s="239"/>
      <c r="NHA25" s="239"/>
      <c r="NHB25" s="239"/>
      <c r="NHC25" s="239"/>
      <c r="NHD25" s="239"/>
      <c r="NHE25" s="239"/>
      <c r="NHF25" s="239"/>
      <c r="NHG25" s="239"/>
      <c r="NHH25" s="239"/>
      <c r="NHI25" s="239"/>
      <c r="NHJ25" s="239"/>
      <c r="NHK25" s="239"/>
      <c r="NHL25" s="239"/>
      <c r="NHM25" s="239"/>
      <c r="NHN25" s="239"/>
      <c r="NHO25" s="239"/>
      <c r="NHP25" s="239"/>
      <c r="NHQ25" s="239"/>
      <c r="NHR25" s="239"/>
      <c r="NHS25" s="239"/>
      <c r="NHT25" s="239"/>
      <c r="NHU25" s="239"/>
      <c r="NHV25" s="239"/>
      <c r="NHW25" s="239"/>
      <c r="NHX25" s="239"/>
      <c r="NHY25" s="239"/>
      <c r="NHZ25" s="239"/>
      <c r="NIA25" s="239"/>
      <c r="NIB25" s="239"/>
      <c r="NIC25" s="239"/>
      <c r="NID25" s="239"/>
      <c r="NIE25" s="239"/>
      <c r="NIF25" s="239"/>
      <c r="NIG25" s="239"/>
      <c r="NIH25" s="239"/>
      <c r="NII25" s="239"/>
      <c r="NIJ25" s="239"/>
      <c r="NIK25" s="239"/>
      <c r="NIL25" s="239"/>
      <c r="NIM25" s="239"/>
      <c r="NIN25" s="239"/>
      <c r="NIO25" s="239"/>
      <c r="NIP25" s="239"/>
      <c r="NIQ25" s="239"/>
      <c r="NIR25" s="239"/>
      <c r="NIS25" s="239"/>
      <c r="NIT25" s="239"/>
      <c r="NIU25" s="239"/>
      <c r="NIV25" s="239"/>
      <c r="NIW25" s="239"/>
      <c r="NIX25" s="239"/>
      <c r="NIY25" s="239"/>
      <c r="NIZ25" s="239"/>
      <c r="NJA25" s="239"/>
      <c r="NJB25" s="239"/>
      <c r="NJC25" s="239"/>
      <c r="NJD25" s="239"/>
      <c r="NJE25" s="239"/>
      <c r="NJF25" s="239"/>
      <c r="NJG25" s="239"/>
      <c r="NJH25" s="239"/>
      <c r="NJI25" s="239"/>
      <c r="NJJ25" s="239"/>
      <c r="NJK25" s="239"/>
      <c r="NJL25" s="239"/>
      <c r="NJM25" s="239"/>
      <c r="NJN25" s="239"/>
      <c r="NJO25" s="239"/>
      <c r="NJP25" s="239"/>
      <c r="NJQ25" s="239"/>
      <c r="NJR25" s="239"/>
      <c r="NJS25" s="239"/>
      <c r="NJT25" s="239"/>
      <c r="NJU25" s="239"/>
      <c r="NJV25" s="239"/>
      <c r="NJW25" s="239"/>
      <c r="NJX25" s="239"/>
      <c r="NJY25" s="239"/>
      <c r="NJZ25" s="239"/>
      <c r="NKA25" s="239"/>
      <c r="NKB25" s="239"/>
      <c r="NKC25" s="239"/>
      <c r="NKD25" s="239"/>
      <c r="NKE25" s="239"/>
      <c r="NKF25" s="239"/>
      <c r="NKG25" s="239"/>
      <c r="NKH25" s="239"/>
      <c r="NKI25" s="239"/>
      <c r="NKJ25" s="239"/>
      <c r="NKK25" s="239"/>
      <c r="NKL25" s="239"/>
      <c r="NKM25" s="239"/>
      <c r="NKN25" s="239"/>
      <c r="NKO25" s="239"/>
      <c r="NKP25" s="239"/>
      <c r="NKQ25" s="239"/>
      <c r="NKR25" s="239"/>
      <c r="NKS25" s="239"/>
      <c r="NKT25" s="239"/>
      <c r="NKU25" s="239"/>
      <c r="NKV25" s="239"/>
      <c r="NKW25" s="239"/>
      <c r="NKX25" s="239"/>
      <c r="NKY25" s="239"/>
      <c r="NKZ25" s="239"/>
      <c r="NLA25" s="239"/>
      <c r="NLB25" s="239"/>
      <c r="NLC25" s="239"/>
      <c r="NLD25" s="239"/>
      <c r="NLE25" s="239"/>
      <c r="NLF25" s="239"/>
      <c r="NLG25" s="239"/>
      <c r="NLH25" s="239"/>
      <c r="NLI25" s="239"/>
      <c r="NLJ25" s="239"/>
      <c r="NLK25" s="239"/>
      <c r="NLL25" s="239"/>
      <c r="NLM25" s="239"/>
      <c r="NLN25" s="239"/>
      <c r="NLO25" s="239"/>
      <c r="NLP25" s="239"/>
      <c r="NLQ25" s="239"/>
      <c r="NLR25" s="239"/>
      <c r="NLS25" s="239"/>
      <c r="NLT25" s="239"/>
      <c r="NLU25" s="239"/>
      <c r="NLV25" s="239"/>
      <c r="NLW25" s="239"/>
      <c r="NLX25" s="239"/>
      <c r="NLY25" s="239"/>
      <c r="NLZ25" s="239"/>
      <c r="NMA25" s="239"/>
      <c r="NMB25" s="239"/>
      <c r="NMC25" s="239"/>
      <c r="NMD25" s="239"/>
      <c r="NME25" s="239"/>
      <c r="NMF25" s="239"/>
      <c r="NMG25" s="239"/>
      <c r="NMH25" s="239"/>
      <c r="NMI25" s="239"/>
      <c r="NMJ25" s="239"/>
      <c r="NMK25" s="239"/>
      <c r="NML25" s="239"/>
      <c r="NMM25" s="239"/>
      <c r="NMN25" s="239"/>
      <c r="NMO25" s="239"/>
      <c r="NMP25" s="239"/>
      <c r="NMQ25" s="239"/>
      <c r="NMR25" s="239"/>
      <c r="NMS25" s="239"/>
      <c r="NMT25" s="239"/>
      <c r="NMU25" s="239"/>
      <c r="NMV25" s="239"/>
      <c r="NMW25" s="239"/>
      <c r="NMX25" s="239"/>
      <c r="NMY25" s="239"/>
      <c r="NMZ25" s="239"/>
      <c r="NNA25" s="239"/>
      <c r="NNB25" s="239"/>
      <c r="NNC25" s="239"/>
      <c r="NND25" s="239"/>
      <c r="NNE25" s="239"/>
      <c r="NNF25" s="239"/>
      <c r="NNG25" s="239"/>
      <c r="NNH25" s="239"/>
      <c r="NNI25" s="239"/>
      <c r="NNJ25" s="239"/>
      <c r="NNK25" s="239"/>
      <c r="NNL25" s="239"/>
      <c r="NNM25" s="239"/>
      <c r="NNN25" s="239"/>
      <c r="NNO25" s="239"/>
      <c r="NNP25" s="239"/>
      <c r="NNQ25" s="239"/>
      <c r="NNR25" s="239"/>
      <c r="NNS25" s="239"/>
      <c r="NNT25" s="239"/>
      <c r="NNU25" s="239"/>
      <c r="NNV25" s="239"/>
      <c r="NNW25" s="239"/>
      <c r="NNX25" s="239"/>
      <c r="NNY25" s="239"/>
      <c r="NNZ25" s="239"/>
      <c r="NOA25" s="239"/>
      <c r="NOB25" s="239"/>
      <c r="NOC25" s="239"/>
      <c r="NOD25" s="239"/>
      <c r="NOE25" s="239"/>
      <c r="NOF25" s="239"/>
      <c r="NOG25" s="239"/>
      <c r="NOH25" s="239"/>
      <c r="NOI25" s="239"/>
      <c r="NOJ25" s="239"/>
      <c r="NOK25" s="239"/>
      <c r="NOL25" s="239"/>
      <c r="NOM25" s="239"/>
      <c r="NON25" s="239"/>
      <c r="NOO25" s="239"/>
      <c r="NOP25" s="239"/>
      <c r="NOQ25" s="239"/>
      <c r="NOR25" s="239"/>
      <c r="NOS25" s="239"/>
      <c r="NOT25" s="239"/>
      <c r="NOU25" s="239"/>
      <c r="NOV25" s="239"/>
      <c r="NOW25" s="239"/>
      <c r="NOX25" s="239"/>
      <c r="NOY25" s="239"/>
      <c r="NOZ25" s="239"/>
      <c r="NPA25" s="239"/>
      <c r="NPB25" s="239"/>
      <c r="NPC25" s="239"/>
      <c r="NPD25" s="239"/>
      <c r="NPE25" s="239"/>
      <c r="NPF25" s="239"/>
      <c r="NPG25" s="239"/>
      <c r="NPH25" s="239"/>
      <c r="NPI25" s="239"/>
      <c r="NPJ25" s="239"/>
      <c r="NPK25" s="239"/>
      <c r="NPL25" s="239"/>
      <c r="NPM25" s="239"/>
      <c r="NPN25" s="239"/>
      <c r="NPO25" s="239"/>
      <c r="NPP25" s="239"/>
      <c r="NPQ25" s="239"/>
      <c r="NPR25" s="239"/>
      <c r="NPS25" s="239"/>
      <c r="NPT25" s="239"/>
      <c r="NPU25" s="239"/>
      <c r="NPV25" s="239"/>
      <c r="NPW25" s="239"/>
      <c r="NPX25" s="239"/>
      <c r="NPY25" s="239"/>
      <c r="NPZ25" s="239"/>
      <c r="NQA25" s="239"/>
      <c r="NQB25" s="239"/>
      <c r="NQC25" s="239"/>
      <c r="NQD25" s="239"/>
      <c r="NQE25" s="239"/>
      <c r="NQF25" s="239"/>
      <c r="NQG25" s="239"/>
      <c r="NQH25" s="239"/>
      <c r="NQI25" s="239"/>
      <c r="NQJ25" s="239"/>
      <c r="NQK25" s="239"/>
      <c r="NQL25" s="239"/>
      <c r="NQM25" s="239"/>
      <c r="NQN25" s="239"/>
      <c r="NQO25" s="239"/>
      <c r="NQP25" s="239"/>
      <c r="NQQ25" s="239"/>
      <c r="NQR25" s="239"/>
      <c r="NQS25" s="239"/>
      <c r="NQT25" s="239"/>
      <c r="NQU25" s="239"/>
      <c r="NQV25" s="239"/>
      <c r="NQW25" s="239"/>
      <c r="NQX25" s="239"/>
      <c r="NQY25" s="239"/>
      <c r="NQZ25" s="239"/>
      <c r="NRA25" s="239"/>
      <c r="NRB25" s="239"/>
      <c r="NRC25" s="239"/>
      <c r="NRD25" s="239"/>
      <c r="NRE25" s="239"/>
      <c r="NRF25" s="239"/>
      <c r="NRG25" s="239"/>
      <c r="NRH25" s="239"/>
      <c r="NRI25" s="239"/>
      <c r="NRJ25" s="239"/>
      <c r="NRK25" s="239"/>
      <c r="NRL25" s="239"/>
      <c r="NRM25" s="239"/>
      <c r="NRN25" s="239"/>
      <c r="NRO25" s="239"/>
      <c r="NRP25" s="239"/>
      <c r="NRQ25" s="239"/>
      <c r="NRR25" s="239"/>
      <c r="NRS25" s="239"/>
      <c r="NRT25" s="239"/>
      <c r="NRU25" s="239"/>
      <c r="NRV25" s="239"/>
      <c r="NRW25" s="239"/>
      <c r="NRX25" s="239"/>
      <c r="NRY25" s="239"/>
      <c r="NRZ25" s="239"/>
      <c r="NSA25" s="239"/>
      <c r="NSB25" s="239"/>
      <c r="NSC25" s="239"/>
      <c r="NSD25" s="239"/>
      <c r="NSE25" s="239"/>
      <c r="NSF25" s="239"/>
      <c r="NSG25" s="239"/>
      <c r="NSH25" s="239"/>
      <c r="NSI25" s="239"/>
      <c r="NSJ25" s="239"/>
      <c r="NSK25" s="239"/>
      <c r="NSL25" s="239"/>
      <c r="NSM25" s="239"/>
      <c r="NSN25" s="239"/>
      <c r="NSO25" s="239"/>
      <c r="NSP25" s="239"/>
      <c r="NSQ25" s="239"/>
      <c r="NSR25" s="239"/>
      <c r="NSS25" s="239"/>
      <c r="NST25" s="239"/>
      <c r="NSU25" s="239"/>
      <c r="NSV25" s="239"/>
      <c r="NSW25" s="239"/>
      <c r="NSX25" s="239"/>
      <c r="NSY25" s="239"/>
      <c r="NSZ25" s="239"/>
      <c r="NTA25" s="239"/>
      <c r="NTB25" s="239"/>
      <c r="NTC25" s="239"/>
      <c r="NTD25" s="239"/>
      <c r="NTE25" s="239"/>
      <c r="NTF25" s="239"/>
      <c r="NTG25" s="239"/>
      <c r="NTH25" s="239"/>
      <c r="NTI25" s="239"/>
      <c r="NTJ25" s="239"/>
      <c r="NTK25" s="239"/>
      <c r="NTL25" s="239"/>
      <c r="NTM25" s="239"/>
      <c r="NTN25" s="239"/>
      <c r="NTO25" s="239"/>
      <c r="NTP25" s="239"/>
      <c r="NTQ25" s="239"/>
      <c r="NTR25" s="239"/>
      <c r="NTS25" s="239"/>
      <c r="NTT25" s="239"/>
      <c r="NTU25" s="239"/>
      <c r="NTV25" s="239"/>
      <c r="NTW25" s="239"/>
      <c r="NTX25" s="239"/>
      <c r="NTY25" s="239"/>
      <c r="NTZ25" s="239"/>
      <c r="NUA25" s="239"/>
      <c r="NUB25" s="239"/>
      <c r="NUC25" s="239"/>
      <c r="NUD25" s="239"/>
      <c r="NUE25" s="239"/>
      <c r="NUF25" s="239"/>
      <c r="NUG25" s="239"/>
      <c r="NUH25" s="239"/>
      <c r="NUI25" s="239"/>
      <c r="NUJ25" s="239"/>
      <c r="NUK25" s="239"/>
      <c r="NUL25" s="239"/>
      <c r="NUM25" s="239"/>
      <c r="NUN25" s="239"/>
      <c r="NUO25" s="239"/>
      <c r="NUP25" s="239"/>
      <c r="NUQ25" s="239"/>
      <c r="NUR25" s="239"/>
      <c r="NUS25" s="239"/>
      <c r="NUT25" s="239"/>
      <c r="NUU25" s="239"/>
      <c r="NUV25" s="239"/>
      <c r="NUW25" s="239"/>
      <c r="NUX25" s="239"/>
      <c r="NUY25" s="239"/>
      <c r="NUZ25" s="239"/>
      <c r="NVA25" s="239"/>
      <c r="NVB25" s="239"/>
      <c r="NVC25" s="239"/>
      <c r="NVD25" s="239"/>
      <c r="NVE25" s="239"/>
      <c r="NVF25" s="239"/>
      <c r="NVG25" s="239"/>
      <c r="NVH25" s="239"/>
      <c r="NVI25" s="239"/>
      <c r="NVJ25" s="239"/>
      <c r="NVK25" s="239"/>
      <c r="NVL25" s="239"/>
      <c r="NVM25" s="239"/>
      <c r="NVN25" s="239"/>
      <c r="NVO25" s="239"/>
      <c r="NVP25" s="239"/>
      <c r="NVQ25" s="239"/>
      <c r="NVR25" s="239"/>
      <c r="NVS25" s="239"/>
      <c r="NVT25" s="239"/>
      <c r="NVU25" s="239"/>
      <c r="NVV25" s="239"/>
      <c r="NVW25" s="239"/>
      <c r="NVX25" s="239"/>
      <c r="NVY25" s="239"/>
      <c r="NVZ25" s="239"/>
      <c r="NWA25" s="239"/>
      <c r="NWB25" s="239"/>
      <c r="NWC25" s="239"/>
      <c r="NWD25" s="239"/>
      <c r="NWE25" s="239"/>
      <c r="NWF25" s="239"/>
      <c r="NWG25" s="239"/>
      <c r="NWH25" s="239"/>
      <c r="NWI25" s="239"/>
      <c r="NWJ25" s="239"/>
      <c r="NWK25" s="239"/>
      <c r="NWL25" s="239"/>
      <c r="NWM25" s="239"/>
      <c r="NWN25" s="239"/>
      <c r="NWO25" s="239"/>
      <c r="NWP25" s="239"/>
      <c r="NWQ25" s="239"/>
      <c r="NWR25" s="239"/>
      <c r="NWS25" s="239"/>
      <c r="NWT25" s="239"/>
      <c r="NWU25" s="239"/>
      <c r="NWV25" s="239"/>
      <c r="NWW25" s="239"/>
      <c r="NWX25" s="239"/>
      <c r="NWY25" s="239"/>
      <c r="NWZ25" s="239"/>
      <c r="NXA25" s="239"/>
      <c r="NXB25" s="239"/>
      <c r="NXC25" s="239"/>
      <c r="NXD25" s="239"/>
      <c r="NXE25" s="239"/>
      <c r="NXF25" s="239"/>
      <c r="NXG25" s="239"/>
      <c r="NXH25" s="239"/>
      <c r="NXI25" s="239"/>
      <c r="NXJ25" s="239"/>
      <c r="NXK25" s="239"/>
      <c r="NXL25" s="239"/>
      <c r="NXM25" s="239"/>
      <c r="NXN25" s="239"/>
      <c r="NXO25" s="239"/>
      <c r="NXP25" s="239"/>
      <c r="NXQ25" s="239"/>
      <c r="NXR25" s="239"/>
      <c r="NXS25" s="239"/>
      <c r="NXT25" s="239"/>
      <c r="NXU25" s="239"/>
      <c r="NXV25" s="239"/>
      <c r="NXW25" s="239"/>
      <c r="NXX25" s="239"/>
      <c r="NXY25" s="239"/>
      <c r="NXZ25" s="239"/>
      <c r="NYA25" s="239"/>
      <c r="NYB25" s="239"/>
      <c r="NYC25" s="239"/>
      <c r="NYD25" s="239"/>
      <c r="NYE25" s="239"/>
      <c r="NYF25" s="239"/>
      <c r="NYG25" s="239"/>
      <c r="NYH25" s="239"/>
      <c r="NYI25" s="239"/>
      <c r="NYJ25" s="239"/>
      <c r="NYK25" s="239"/>
      <c r="NYL25" s="239"/>
      <c r="NYM25" s="239"/>
      <c r="NYN25" s="239"/>
      <c r="NYO25" s="239"/>
      <c r="NYP25" s="239"/>
      <c r="NYQ25" s="239"/>
      <c r="NYR25" s="239"/>
      <c r="NYS25" s="239"/>
      <c r="NYT25" s="239"/>
      <c r="NYU25" s="239"/>
      <c r="NYV25" s="239"/>
      <c r="NYW25" s="239"/>
      <c r="NYX25" s="239"/>
      <c r="NYY25" s="239"/>
      <c r="NYZ25" s="239"/>
      <c r="NZA25" s="239"/>
      <c r="NZB25" s="239"/>
      <c r="NZC25" s="239"/>
      <c r="NZD25" s="239"/>
      <c r="NZE25" s="239"/>
      <c r="NZF25" s="239"/>
      <c r="NZG25" s="239"/>
      <c r="NZH25" s="239"/>
      <c r="NZI25" s="239"/>
      <c r="NZJ25" s="239"/>
      <c r="NZK25" s="239"/>
      <c r="NZL25" s="239"/>
      <c r="NZM25" s="239"/>
      <c r="NZN25" s="239"/>
      <c r="NZO25" s="239"/>
      <c r="NZP25" s="239"/>
      <c r="NZQ25" s="239"/>
      <c r="NZR25" s="239"/>
      <c r="NZS25" s="239"/>
      <c r="NZT25" s="239"/>
      <c r="NZU25" s="239"/>
      <c r="NZV25" s="239"/>
      <c r="NZW25" s="239"/>
      <c r="NZX25" s="239"/>
      <c r="NZY25" s="239"/>
      <c r="NZZ25" s="239"/>
      <c r="OAA25" s="239"/>
      <c r="OAB25" s="239"/>
      <c r="OAC25" s="239"/>
      <c r="OAD25" s="239"/>
      <c r="OAE25" s="239"/>
      <c r="OAF25" s="239"/>
      <c r="OAG25" s="239"/>
      <c r="OAH25" s="239"/>
      <c r="OAI25" s="239"/>
      <c r="OAJ25" s="239"/>
      <c r="OAK25" s="239"/>
      <c r="OAL25" s="239"/>
      <c r="OAM25" s="239"/>
      <c r="OAN25" s="239"/>
      <c r="OAO25" s="239"/>
      <c r="OAP25" s="239"/>
      <c r="OAQ25" s="239"/>
      <c r="OAR25" s="239"/>
      <c r="OAS25" s="239"/>
      <c r="OAT25" s="239"/>
      <c r="OAU25" s="239"/>
      <c r="OAV25" s="239"/>
      <c r="OAW25" s="239"/>
      <c r="OAX25" s="239"/>
      <c r="OAY25" s="239"/>
      <c r="OAZ25" s="239"/>
      <c r="OBA25" s="239"/>
      <c r="OBB25" s="239"/>
      <c r="OBC25" s="239"/>
      <c r="OBD25" s="239"/>
      <c r="OBE25" s="239"/>
      <c r="OBF25" s="239"/>
      <c r="OBG25" s="239"/>
      <c r="OBH25" s="239"/>
      <c r="OBI25" s="239"/>
      <c r="OBJ25" s="239"/>
      <c r="OBK25" s="239"/>
      <c r="OBL25" s="239"/>
      <c r="OBM25" s="239"/>
      <c r="OBN25" s="239"/>
      <c r="OBO25" s="239"/>
      <c r="OBP25" s="239"/>
      <c r="OBQ25" s="239"/>
      <c r="OBR25" s="239"/>
      <c r="OBS25" s="239"/>
      <c r="OBT25" s="239"/>
      <c r="OBU25" s="239"/>
      <c r="OBV25" s="239"/>
      <c r="OBW25" s="239"/>
      <c r="OBX25" s="239"/>
      <c r="OBY25" s="239"/>
      <c r="OBZ25" s="239"/>
      <c r="OCA25" s="239"/>
      <c r="OCB25" s="239"/>
      <c r="OCC25" s="239"/>
      <c r="OCD25" s="239"/>
      <c r="OCE25" s="239"/>
      <c r="OCF25" s="239"/>
      <c r="OCG25" s="239"/>
      <c r="OCH25" s="239"/>
      <c r="OCI25" s="239"/>
      <c r="OCJ25" s="239"/>
      <c r="OCK25" s="239"/>
      <c r="OCL25" s="239"/>
      <c r="OCM25" s="239"/>
      <c r="OCN25" s="239"/>
      <c r="OCO25" s="239"/>
      <c r="OCP25" s="239"/>
      <c r="OCQ25" s="239"/>
      <c r="OCR25" s="239"/>
      <c r="OCS25" s="239"/>
      <c r="OCT25" s="239"/>
      <c r="OCU25" s="239"/>
      <c r="OCV25" s="239"/>
      <c r="OCW25" s="239"/>
      <c r="OCX25" s="239"/>
      <c r="OCY25" s="239"/>
      <c r="OCZ25" s="239"/>
      <c r="ODA25" s="239"/>
      <c r="ODB25" s="239"/>
      <c r="ODC25" s="239"/>
      <c r="ODD25" s="239"/>
      <c r="ODE25" s="239"/>
      <c r="ODF25" s="239"/>
      <c r="ODG25" s="239"/>
      <c r="ODH25" s="239"/>
      <c r="ODI25" s="239"/>
      <c r="ODJ25" s="239"/>
      <c r="ODK25" s="239"/>
      <c r="ODL25" s="239"/>
      <c r="ODM25" s="239"/>
      <c r="ODN25" s="239"/>
      <c r="ODO25" s="239"/>
      <c r="ODP25" s="239"/>
      <c r="ODQ25" s="239"/>
      <c r="ODR25" s="239"/>
      <c r="ODS25" s="239"/>
      <c r="ODT25" s="239"/>
      <c r="ODU25" s="239"/>
      <c r="ODV25" s="239"/>
      <c r="ODW25" s="239"/>
      <c r="ODX25" s="239"/>
      <c r="ODY25" s="239"/>
      <c r="ODZ25" s="239"/>
      <c r="OEA25" s="239"/>
      <c r="OEB25" s="239"/>
      <c r="OEC25" s="239"/>
      <c r="OED25" s="239"/>
      <c r="OEE25" s="239"/>
      <c r="OEF25" s="239"/>
      <c r="OEG25" s="239"/>
      <c r="OEH25" s="239"/>
      <c r="OEI25" s="239"/>
      <c r="OEJ25" s="239"/>
      <c r="OEK25" s="239"/>
      <c r="OEL25" s="239"/>
      <c r="OEM25" s="239"/>
      <c r="OEN25" s="239"/>
      <c r="OEO25" s="239"/>
      <c r="OEP25" s="239"/>
      <c r="OEQ25" s="239"/>
      <c r="OER25" s="239"/>
      <c r="OES25" s="239"/>
      <c r="OET25" s="239"/>
      <c r="OEU25" s="239"/>
      <c r="OEV25" s="239"/>
      <c r="OEW25" s="239"/>
      <c r="OEX25" s="239"/>
      <c r="OEY25" s="239"/>
      <c r="OEZ25" s="239"/>
      <c r="OFA25" s="239"/>
      <c r="OFB25" s="239"/>
      <c r="OFC25" s="239"/>
      <c r="OFD25" s="239"/>
      <c r="OFE25" s="239"/>
      <c r="OFF25" s="239"/>
      <c r="OFG25" s="239"/>
      <c r="OFH25" s="239"/>
      <c r="OFI25" s="239"/>
      <c r="OFJ25" s="239"/>
      <c r="OFK25" s="239"/>
      <c r="OFL25" s="239"/>
      <c r="OFM25" s="239"/>
      <c r="OFN25" s="239"/>
      <c r="OFO25" s="239"/>
      <c r="OFP25" s="239"/>
      <c r="OFQ25" s="239"/>
      <c r="OFR25" s="239"/>
      <c r="OFS25" s="239"/>
      <c r="OFT25" s="239"/>
      <c r="OFU25" s="239"/>
      <c r="OFV25" s="239"/>
      <c r="OFW25" s="239"/>
      <c r="OFX25" s="239"/>
      <c r="OFY25" s="239"/>
      <c r="OFZ25" s="239"/>
      <c r="OGA25" s="239"/>
      <c r="OGB25" s="239"/>
      <c r="OGC25" s="239"/>
      <c r="OGD25" s="239"/>
      <c r="OGE25" s="239"/>
      <c r="OGF25" s="239"/>
      <c r="OGG25" s="239"/>
      <c r="OGH25" s="239"/>
      <c r="OGI25" s="239"/>
      <c r="OGJ25" s="239"/>
      <c r="OGK25" s="239"/>
      <c r="OGL25" s="239"/>
      <c r="OGM25" s="239"/>
      <c r="OGN25" s="239"/>
      <c r="OGO25" s="239"/>
      <c r="OGP25" s="239"/>
      <c r="OGQ25" s="239"/>
      <c r="OGR25" s="239"/>
      <c r="OGS25" s="239"/>
      <c r="OGT25" s="239"/>
      <c r="OGU25" s="239"/>
      <c r="OGV25" s="239"/>
      <c r="OGW25" s="239"/>
      <c r="OGX25" s="239"/>
      <c r="OGY25" s="239"/>
      <c r="OGZ25" s="239"/>
      <c r="OHA25" s="239"/>
      <c r="OHB25" s="239"/>
      <c r="OHC25" s="239"/>
      <c r="OHD25" s="239"/>
      <c r="OHE25" s="239"/>
      <c r="OHF25" s="239"/>
      <c r="OHG25" s="239"/>
      <c r="OHH25" s="239"/>
      <c r="OHI25" s="239"/>
      <c r="OHJ25" s="239"/>
      <c r="OHK25" s="239"/>
      <c r="OHL25" s="239"/>
      <c r="OHM25" s="239"/>
      <c r="OHN25" s="239"/>
      <c r="OHO25" s="239"/>
      <c r="OHP25" s="239"/>
      <c r="OHQ25" s="239"/>
      <c r="OHR25" s="239"/>
      <c r="OHS25" s="239"/>
      <c r="OHT25" s="239"/>
      <c r="OHU25" s="239"/>
      <c r="OHV25" s="239"/>
      <c r="OHW25" s="239"/>
      <c r="OHX25" s="239"/>
      <c r="OHY25" s="239"/>
      <c r="OHZ25" s="239"/>
      <c r="OIA25" s="239"/>
      <c r="OIB25" s="239"/>
      <c r="OIC25" s="239"/>
      <c r="OID25" s="239"/>
      <c r="OIE25" s="239"/>
      <c r="OIF25" s="239"/>
      <c r="OIG25" s="239"/>
      <c r="OIH25" s="239"/>
      <c r="OII25" s="239"/>
      <c r="OIJ25" s="239"/>
      <c r="OIK25" s="239"/>
      <c r="OIL25" s="239"/>
      <c r="OIM25" s="239"/>
      <c r="OIN25" s="239"/>
      <c r="OIO25" s="239"/>
      <c r="OIP25" s="239"/>
      <c r="OIQ25" s="239"/>
      <c r="OIR25" s="239"/>
      <c r="OIS25" s="239"/>
      <c r="OIT25" s="239"/>
      <c r="OIU25" s="239"/>
      <c r="OIV25" s="239"/>
      <c r="OIW25" s="239"/>
      <c r="OIX25" s="239"/>
      <c r="OIY25" s="239"/>
      <c r="OIZ25" s="239"/>
      <c r="OJA25" s="239"/>
      <c r="OJB25" s="239"/>
      <c r="OJC25" s="239"/>
      <c r="OJD25" s="239"/>
      <c r="OJE25" s="239"/>
      <c r="OJF25" s="239"/>
      <c r="OJG25" s="239"/>
      <c r="OJH25" s="239"/>
      <c r="OJI25" s="239"/>
      <c r="OJJ25" s="239"/>
      <c r="OJK25" s="239"/>
      <c r="OJL25" s="239"/>
      <c r="OJM25" s="239"/>
      <c r="OJN25" s="239"/>
      <c r="OJO25" s="239"/>
      <c r="OJP25" s="239"/>
      <c r="OJQ25" s="239"/>
      <c r="OJR25" s="239"/>
      <c r="OJS25" s="239"/>
      <c r="OJT25" s="239"/>
      <c r="OJU25" s="239"/>
      <c r="OJV25" s="239"/>
      <c r="OJW25" s="239"/>
      <c r="OJX25" s="239"/>
      <c r="OJY25" s="239"/>
      <c r="OJZ25" s="239"/>
      <c r="OKA25" s="239"/>
      <c r="OKB25" s="239"/>
      <c r="OKC25" s="239"/>
      <c r="OKD25" s="239"/>
      <c r="OKE25" s="239"/>
      <c r="OKF25" s="239"/>
      <c r="OKG25" s="239"/>
      <c r="OKH25" s="239"/>
      <c r="OKI25" s="239"/>
      <c r="OKJ25" s="239"/>
      <c r="OKK25" s="239"/>
      <c r="OKL25" s="239"/>
      <c r="OKM25" s="239"/>
      <c r="OKN25" s="239"/>
      <c r="OKO25" s="239"/>
      <c r="OKP25" s="239"/>
      <c r="OKQ25" s="239"/>
      <c r="OKR25" s="239"/>
      <c r="OKS25" s="239"/>
      <c r="OKT25" s="239"/>
      <c r="OKU25" s="239"/>
      <c r="OKV25" s="239"/>
      <c r="OKW25" s="239"/>
      <c r="OKX25" s="239"/>
      <c r="OKY25" s="239"/>
      <c r="OKZ25" s="239"/>
      <c r="OLA25" s="239"/>
      <c r="OLB25" s="239"/>
      <c r="OLC25" s="239"/>
      <c r="OLD25" s="239"/>
      <c r="OLE25" s="239"/>
      <c r="OLF25" s="239"/>
      <c r="OLG25" s="239"/>
      <c r="OLH25" s="239"/>
      <c r="OLI25" s="239"/>
      <c r="OLJ25" s="239"/>
      <c r="OLK25" s="239"/>
      <c r="OLL25" s="239"/>
      <c r="OLM25" s="239"/>
      <c r="OLN25" s="239"/>
      <c r="OLO25" s="239"/>
      <c r="OLP25" s="239"/>
      <c r="OLQ25" s="239"/>
      <c r="OLR25" s="239"/>
      <c r="OLS25" s="239"/>
      <c r="OLT25" s="239"/>
      <c r="OLU25" s="239"/>
      <c r="OLV25" s="239"/>
      <c r="OLW25" s="239"/>
      <c r="OLX25" s="239"/>
      <c r="OLY25" s="239"/>
      <c r="OLZ25" s="239"/>
      <c r="OMA25" s="239"/>
      <c r="OMB25" s="239"/>
      <c r="OMC25" s="239"/>
      <c r="OMD25" s="239"/>
      <c r="OME25" s="239"/>
      <c r="OMF25" s="239"/>
      <c r="OMG25" s="239"/>
      <c r="OMH25" s="239"/>
      <c r="OMI25" s="239"/>
      <c r="OMJ25" s="239"/>
      <c r="OMK25" s="239"/>
      <c r="OML25" s="239"/>
      <c r="OMM25" s="239"/>
      <c r="OMN25" s="239"/>
      <c r="OMO25" s="239"/>
      <c r="OMP25" s="239"/>
      <c r="OMQ25" s="239"/>
      <c r="OMR25" s="239"/>
      <c r="OMS25" s="239"/>
      <c r="OMT25" s="239"/>
      <c r="OMU25" s="239"/>
      <c r="OMV25" s="239"/>
      <c r="OMW25" s="239"/>
      <c r="OMX25" s="239"/>
      <c r="OMY25" s="239"/>
      <c r="OMZ25" s="239"/>
      <c r="ONA25" s="239"/>
      <c r="ONB25" s="239"/>
      <c r="ONC25" s="239"/>
      <c r="OND25" s="239"/>
      <c r="ONE25" s="239"/>
      <c r="ONF25" s="239"/>
      <c r="ONG25" s="239"/>
      <c r="ONH25" s="239"/>
      <c r="ONI25" s="239"/>
      <c r="ONJ25" s="239"/>
      <c r="ONK25" s="239"/>
      <c r="ONL25" s="239"/>
      <c r="ONM25" s="239"/>
      <c r="ONN25" s="239"/>
      <c r="ONO25" s="239"/>
      <c r="ONP25" s="239"/>
      <c r="ONQ25" s="239"/>
      <c r="ONR25" s="239"/>
      <c r="ONS25" s="239"/>
      <c r="ONT25" s="239"/>
      <c r="ONU25" s="239"/>
      <c r="ONV25" s="239"/>
      <c r="ONW25" s="239"/>
      <c r="ONX25" s="239"/>
      <c r="ONY25" s="239"/>
      <c r="ONZ25" s="239"/>
      <c r="OOA25" s="239"/>
      <c r="OOB25" s="239"/>
      <c r="OOC25" s="239"/>
      <c r="OOD25" s="239"/>
      <c r="OOE25" s="239"/>
      <c r="OOF25" s="239"/>
      <c r="OOG25" s="239"/>
      <c r="OOH25" s="239"/>
      <c r="OOI25" s="239"/>
      <c r="OOJ25" s="239"/>
      <c r="OOK25" s="239"/>
      <c r="OOL25" s="239"/>
      <c r="OOM25" s="239"/>
      <c r="OON25" s="239"/>
      <c r="OOO25" s="239"/>
      <c r="OOP25" s="239"/>
      <c r="OOQ25" s="239"/>
      <c r="OOR25" s="239"/>
      <c r="OOS25" s="239"/>
      <c r="OOT25" s="239"/>
      <c r="OOU25" s="239"/>
      <c r="OOV25" s="239"/>
      <c r="OOW25" s="239"/>
      <c r="OOX25" s="239"/>
      <c r="OOY25" s="239"/>
      <c r="OOZ25" s="239"/>
      <c r="OPA25" s="239"/>
      <c r="OPB25" s="239"/>
      <c r="OPC25" s="239"/>
      <c r="OPD25" s="239"/>
      <c r="OPE25" s="239"/>
      <c r="OPF25" s="239"/>
      <c r="OPG25" s="239"/>
      <c r="OPH25" s="239"/>
      <c r="OPI25" s="239"/>
      <c r="OPJ25" s="239"/>
      <c r="OPK25" s="239"/>
      <c r="OPL25" s="239"/>
      <c r="OPM25" s="239"/>
      <c r="OPN25" s="239"/>
      <c r="OPO25" s="239"/>
      <c r="OPP25" s="239"/>
      <c r="OPQ25" s="239"/>
      <c r="OPR25" s="239"/>
      <c r="OPS25" s="239"/>
      <c r="OPT25" s="239"/>
      <c r="OPU25" s="239"/>
      <c r="OPV25" s="239"/>
      <c r="OPW25" s="239"/>
      <c r="OPX25" s="239"/>
      <c r="OPY25" s="239"/>
      <c r="OPZ25" s="239"/>
      <c r="OQA25" s="239"/>
      <c r="OQB25" s="239"/>
      <c r="OQC25" s="239"/>
      <c r="OQD25" s="239"/>
      <c r="OQE25" s="239"/>
      <c r="OQF25" s="239"/>
      <c r="OQG25" s="239"/>
      <c r="OQH25" s="239"/>
      <c r="OQI25" s="239"/>
      <c r="OQJ25" s="239"/>
      <c r="OQK25" s="239"/>
      <c r="OQL25" s="239"/>
      <c r="OQM25" s="239"/>
      <c r="OQN25" s="239"/>
      <c r="OQO25" s="239"/>
      <c r="OQP25" s="239"/>
      <c r="OQQ25" s="239"/>
      <c r="OQR25" s="239"/>
      <c r="OQS25" s="239"/>
      <c r="OQT25" s="239"/>
      <c r="OQU25" s="239"/>
      <c r="OQV25" s="239"/>
      <c r="OQW25" s="239"/>
      <c r="OQX25" s="239"/>
      <c r="OQY25" s="239"/>
      <c r="OQZ25" s="239"/>
      <c r="ORA25" s="239"/>
      <c r="ORB25" s="239"/>
      <c r="ORC25" s="239"/>
      <c r="ORD25" s="239"/>
      <c r="ORE25" s="239"/>
      <c r="ORF25" s="239"/>
      <c r="ORG25" s="239"/>
      <c r="ORH25" s="239"/>
      <c r="ORI25" s="239"/>
      <c r="ORJ25" s="239"/>
      <c r="ORK25" s="239"/>
      <c r="ORL25" s="239"/>
      <c r="ORM25" s="239"/>
      <c r="ORN25" s="239"/>
      <c r="ORO25" s="239"/>
      <c r="ORP25" s="239"/>
      <c r="ORQ25" s="239"/>
      <c r="ORR25" s="239"/>
      <c r="ORS25" s="239"/>
      <c r="ORT25" s="239"/>
      <c r="ORU25" s="239"/>
      <c r="ORV25" s="239"/>
      <c r="ORW25" s="239"/>
      <c r="ORX25" s="239"/>
      <c r="ORY25" s="239"/>
      <c r="ORZ25" s="239"/>
      <c r="OSA25" s="239"/>
      <c r="OSB25" s="239"/>
      <c r="OSC25" s="239"/>
      <c r="OSD25" s="239"/>
      <c r="OSE25" s="239"/>
      <c r="OSF25" s="239"/>
      <c r="OSG25" s="239"/>
      <c r="OSH25" s="239"/>
      <c r="OSI25" s="239"/>
      <c r="OSJ25" s="239"/>
      <c r="OSK25" s="239"/>
      <c r="OSL25" s="239"/>
      <c r="OSM25" s="239"/>
      <c r="OSN25" s="239"/>
      <c r="OSO25" s="239"/>
      <c r="OSP25" s="239"/>
      <c r="OSQ25" s="239"/>
      <c r="OSR25" s="239"/>
      <c r="OSS25" s="239"/>
      <c r="OST25" s="239"/>
      <c r="OSU25" s="239"/>
      <c r="OSV25" s="239"/>
      <c r="OSW25" s="239"/>
      <c r="OSX25" s="239"/>
      <c r="OSY25" s="239"/>
      <c r="OSZ25" s="239"/>
      <c r="OTA25" s="239"/>
      <c r="OTB25" s="239"/>
      <c r="OTC25" s="239"/>
      <c r="OTD25" s="239"/>
      <c r="OTE25" s="239"/>
      <c r="OTF25" s="239"/>
      <c r="OTG25" s="239"/>
      <c r="OTH25" s="239"/>
      <c r="OTI25" s="239"/>
      <c r="OTJ25" s="239"/>
      <c r="OTK25" s="239"/>
      <c r="OTL25" s="239"/>
      <c r="OTM25" s="239"/>
      <c r="OTN25" s="239"/>
      <c r="OTO25" s="239"/>
      <c r="OTP25" s="239"/>
      <c r="OTQ25" s="239"/>
      <c r="OTR25" s="239"/>
      <c r="OTS25" s="239"/>
      <c r="OTT25" s="239"/>
      <c r="OTU25" s="239"/>
      <c r="OTV25" s="239"/>
      <c r="OTW25" s="239"/>
      <c r="OTX25" s="239"/>
      <c r="OTY25" s="239"/>
      <c r="OTZ25" s="239"/>
      <c r="OUA25" s="239"/>
      <c r="OUB25" s="239"/>
      <c r="OUC25" s="239"/>
      <c r="OUD25" s="239"/>
      <c r="OUE25" s="239"/>
      <c r="OUF25" s="239"/>
      <c r="OUG25" s="239"/>
      <c r="OUH25" s="239"/>
      <c r="OUI25" s="239"/>
      <c r="OUJ25" s="239"/>
      <c r="OUK25" s="239"/>
      <c r="OUL25" s="239"/>
      <c r="OUM25" s="239"/>
      <c r="OUN25" s="239"/>
      <c r="OUO25" s="239"/>
      <c r="OUP25" s="239"/>
      <c r="OUQ25" s="239"/>
      <c r="OUR25" s="239"/>
      <c r="OUS25" s="239"/>
      <c r="OUT25" s="239"/>
      <c r="OUU25" s="239"/>
      <c r="OUV25" s="239"/>
      <c r="OUW25" s="239"/>
      <c r="OUX25" s="239"/>
      <c r="OUY25" s="239"/>
      <c r="OUZ25" s="239"/>
      <c r="OVA25" s="239"/>
      <c r="OVB25" s="239"/>
      <c r="OVC25" s="239"/>
      <c r="OVD25" s="239"/>
      <c r="OVE25" s="239"/>
      <c r="OVF25" s="239"/>
      <c r="OVG25" s="239"/>
      <c r="OVH25" s="239"/>
      <c r="OVI25" s="239"/>
      <c r="OVJ25" s="239"/>
      <c r="OVK25" s="239"/>
      <c r="OVL25" s="239"/>
      <c r="OVM25" s="239"/>
      <c r="OVN25" s="239"/>
      <c r="OVO25" s="239"/>
      <c r="OVP25" s="239"/>
      <c r="OVQ25" s="239"/>
      <c r="OVR25" s="239"/>
      <c r="OVS25" s="239"/>
      <c r="OVT25" s="239"/>
      <c r="OVU25" s="239"/>
      <c r="OVV25" s="239"/>
      <c r="OVW25" s="239"/>
      <c r="OVX25" s="239"/>
      <c r="OVY25" s="239"/>
      <c r="OVZ25" s="239"/>
      <c r="OWA25" s="239"/>
      <c r="OWB25" s="239"/>
      <c r="OWC25" s="239"/>
      <c r="OWD25" s="239"/>
      <c r="OWE25" s="239"/>
      <c r="OWF25" s="239"/>
      <c r="OWG25" s="239"/>
      <c r="OWH25" s="239"/>
      <c r="OWI25" s="239"/>
      <c r="OWJ25" s="239"/>
      <c r="OWK25" s="239"/>
      <c r="OWL25" s="239"/>
      <c r="OWM25" s="239"/>
      <c r="OWN25" s="239"/>
      <c r="OWO25" s="239"/>
      <c r="OWP25" s="239"/>
      <c r="OWQ25" s="239"/>
      <c r="OWR25" s="239"/>
      <c r="OWS25" s="239"/>
      <c r="OWT25" s="239"/>
      <c r="OWU25" s="239"/>
      <c r="OWV25" s="239"/>
      <c r="OWW25" s="239"/>
      <c r="OWX25" s="239"/>
      <c r="OWY25" s="239"/>
      <c r="OWZ25" s="239"/>
      <c r="OXA25" s="239"/>
      <c r="OXB25" s="239"/>
      <c r="OXC25" s="239"/>
      <c r="OXD25" s="239"/>
      <c r="OXE25" s="239"/>
      <c r="OXF25" s="239"/>
      <c r="OXG25" s="239"/>
      <c r="OXH25" s="239"/>
      <c r="OXI25" s="239"/>
      <c r="OXJ25" s="239"/>
      <c r="OXK25" s="239"/>
      <c r="OXL25" s="239"/>
      <c r="OXM25" s="239"/>
      <c r="OXN25" s="239"/>
      <c r="OXO25" s="239"/>
      <c r="OXP25" s="239"/>
      <c r="OXQ25" s="239"/>
      <c r="OXR25" s="239"/>
      <c r="OXS25" s="239"/>
      <c r="OXT25" s="239"/>
      <c r="OXU25" s="239"/>
      <c r="OXV25" s="239"/>
      <c r="OXW25" s="239"/>
      <c r="OXX25" s="239"/>
      <c r="OXY25" s="239"/>
      <c r="OXZ25" s="239"/>
      <c r="OYA25" s="239"/>
      <c r="OYB25" s="239"/>
      <c r="OYC25" s="239"/>
      <c r="OYD25" s="239"/>
      <c r="OYE25" s="239"/>
      <c r="OYF25" s="239"/>
      <c r="OYG25" s="239"/>
      <c r="OYH25" s="239"/>
      <c r="OYI25" s="239"/>
      <c r="OYJ25" s="239"/>
      <c r="OYK25" s="239"/>
      <c r="OYL25" s="239"/>
      <c r="OYM25" s="239"/>
      <c r="OYN25" s="239"/>
      <c r="OYO25" s="239"/>
      <c r="OYP25" s="239"/>
      <c r="OYQ25" s="239"/>
      <c r="OYR25" s="239"/>
      <c r="OYS25" s="239"/>
      <c r="OYT25" s="239"/>
      <c r="OYU25" s="239"/>
      <c r="OYV25" s="239"/>
      <c r="OYW25" s="239"/>
      <c r="OYX25" s="239"/>
      <c r="OYY25" s="239"/>
      <c r="OYZ25" s="239"/>
      <c r="OZA25" s="239"/>
      <c r="OZB25" s="239"/>
      <c r="OZC25" s="239"/>
      <c r="OZD25" s="239"/>
      <c r="OZE25" s="239"/>
      <c r="OZF25" s="239"/>
      <c r="OZG25" s="239"/>
      <c r="OZH25" s="239"/>
      <c r="OZI25" s="239"/>
      <c r="OZJ25" s="239"/>
      <c r="OZK25" s="239"/>
      <c r="OZL25" s="239"/>
      <c r="OZM25" s="239"/>
      <c r="OZN25" s="239"/>
      <c r="OZO25" s="239"/>
      <c r="OZP25" s="239"/>
      <c r="OZQ25" s="239"/>
      <c r="OZR25" s="239"/>
      <c r="OZS25" s="239"/>
      <c r="OZT25" s="239"/>
      <c r="OZU25" s="239"/>
      <c r="OZV25" s="239"/>
      <c r="OZW25" s="239"/>
      <c r="OZX25" s="239"/>
      <c r="OZY25" s="239"/>
      <c r="OZZ25" s="239"/>
      <c r="PAA25" s="239"/>
      <c r="PAB25" s="239"/>
      <c r="PAC25" s="239"/>
      <c r="PAD25" s="239"/>
      <c r="PAE25" s="239"/>
      <c r="PAF25" s="239"/>
      <c r="PAG25" s="239"/>
      <c r="PAH25" s="239"/>
      <c r="PAI25" s="239"/>
      <c r="PAJ25" s="239"/>
      <c r="PAK25" s="239"/>
      <c r="PAL25" s="239"/>
      <c r="PAM25" s="239"/>
      <c r="PAN25" s="239"/>
      <c r="PAO25" s="239"/>
      <c r="PAP25" s="239"/>
      <c r="PAQ25" s="239"/>
      <c r="PAR25" s="239"/>
      <c r="PAS25" s="239"/>
      <c r="PAT25" s="239"/>
      <c r="PAU25" s="239"/>
      <c r="PAV25" s="239"/>
      <c r="PAW25" s="239"/>
      <c r="PAX25" s="239"/>
      <c r="PAY25" s="239"/>
      <c r="PAZ25" s="239"/>
      <c r="PBA25" s="239"/>
      <c r="PBB25" s="239"/>
      <c r="PBC25" s="239"/>
      <c r="PBD25" s="239"/>
      <c r="PBE25" s="239"/>
      <c r="PBF25" s="239"/>
      <c r="PBG25" s="239"/>
      <c r="PBH25" s="239"/>
      <c r="PBI25" s="239"/>
      <c r="PBJ25" s="239"/>
      <c r="PBK25" s="239"/>
      <c r="PBL25" s="239"/>
      <c r="PBM25" s="239"/>
      <c r="PBN25" s="239"/>
      <c r="PBO25" s="239"/>
      <c r="PBP25" s="239"/>
      <c r="PBQ25" s="239"/>
      <c r="PBR25" s="239"/>
      <c r="PBS25" s="239"/>
      <c r="PBT25" s="239"/>
      <c r="PBU25" s="239"/>
      <c r="PBV25" s="239"/>
      <c r="PBW25" s="239"/>
      <c r="PBX25" s="239"/>
      <c r="PBY25" s="239"/>
      <c r="PBZ25" s="239"/>
      <c r="PCA25" s="239"/>
      <c r="PCB25" s="239"/>
      <c r="PCC25" s="239"/>
      <c r="PCD25" s="239"/>
      <c r="PCE25" s="239"/>
      <c r="PCF25" s="239"/>
      <c r="PCG25" s="239"/>
      <c r="PCH25" s="239"/>
      <c r="PCI25" s="239"/>
      <c r="PCJ25" s="239"/>
      <c r="PCK25" s="239"/>
      <c r="PCL25" s="239"/>
      <c r="PCM25" s="239"/>
      <c r="PCN25" s="239"/>
      <c r="PCO25" s="239"/>
      <c r="PCP25" s="239"/>
      <c r="PCQ25" s="239"/>
      <c r="PCR25" s="239"/>
      <c r="PCS25" s="239"/>
      <c r="PCT25" s="239"/>
      <c r="PCU25" s="239"/>
      <c r="PCV25" s="239"/>
      <c r="PCW25" s="239"/>
      <c r="PCX25" s="239"/>
      <c r="PCY25" s="239"/>
      <c r="PCZ25" s="239"/>
      <c r="PDA25" s="239"/>
      <c r="PDB25" s="239"/>
      <c r="PDC25" s="239"/>
      <c r="PDD25" s="239"/>
      <c r="PDE25" s="239"/>
      <c r="PDF25" s="239"/>
      <c r="PDG25" s="239"/>
      <c r="PDH25" s="239"/>
      <c r="PDI25" s="239"/>
      <c r="PDJ25" s="239"/>
      <c r="PDK25" s="239"/>
      <c r="PDL25" s="239"/>
      <c r="PDM25" s="239"/>
      <c r="PDN25" s="239"/>
      <c r="PDO25" s="239"/>
      <c r="PDP25" s="239"/>
      <c r="PDQ25" s="239"/>
      <c r="PDR25" s="239"/>
      <c r="PDS25" s="239"/>
      <c r="PDT25" s="239"/>
      <c r="PDU25" s="239"/>
      <c r="PDV25" s="239"/>
      <c r="PDW25" s="239"/>
      <c r="PDX25" s="239"/>
      <c r="PDY25" s="239"/>
      <c r="PDZ25" s="239"/>
      <c r="PEA25" s="239"/>
      <c r="PEB25" s="239"/>
      <c r="PEC25" s="239"/>
      <c r="PED25" s="239"/>
      <c r="PEE25" s="239"/>
      <c r="PEF25" s="239"/>
      <c r="PEG25" s="239"/>
      <c r="PEH25" s="239"/>
      <c r="PEI25" s="239"/>
      <c r="PEJ25" s="239"/>
      <c r="PEK25" s="239"/>
      <c r="PEL25" s="239"/>
      <c r="PEM25" s="239"/>
      <c r="PEN25" s="239"/>
      <c r="PEO25" s="239"/>
      <c r="PEP25" s="239"/>
      <c r="PEQ25" s="239"/>
      <c r="PER25" s="239"/>
      <c r="PES25" s="239"/>
      <c r="PET25" s="239"/>
      <c r="PEU25" s="239"/>
      <c r="PEV25" s="239"/>
      <c r="PEW25" s="239"/>
      <c r="PEX25" s="239"/>
      <c r="PEY25" s="239"/>
      <c r="PEZ25" s="239"/>
      <c r="PFA25" s="239"/>
      <c r="PFB25" s="239"/>
      <c r="PFC25" s="239"/>
      <c r="PFD25" s="239"/>
      <c r="PFE25" s="239"/>
      <c r="PFF25" s="239"/>
      <c r="PFG25" s="239"/>
      <c r="PFH25" s="239"/>
      <c r="PFI25" s="239"/>
      <c r="PFJ25" s="239"/>
      <c r="PFK25" s="239"/>
      <c r="PFL25" s="239"/>
      <c r="PFM25" s="239"/>
      <c r="PFN25" s="239"/>
      <c r="PFO25" s="239"/>
      <c r="PFP25" s="239"/>
      <c r="PFQ25" s="239"/>
      <c r="PFR25" s="239"/>
      <c r="PFS25" s="239"/>
      <c r="PFT25" s="239"/>
      <c r="PFU25" s="239"/>
      <c r="PFV25" s="239"/>
      <c r="PFW25" s="239"/>
      <c r="PFX25" s="239"/>
      <c r="PFY25" s="239"/>
      <c r="PFZ25" s="239"/>
      <c r="PGA25" s="239"/>
      <c r="PGB25" s="239"/>
      <c r="PGC25" s="239"/>
      <c r="PGD25" s="239"/>
      <c r="PGE25" s="239"/>
      <c r="PGF25" s="239"/>
      <c r="PGG25" s="239"/>
      <c r="PGH25" s="239"/>
      <c r="PGI25" s="239"/>
      <c r="PGJ25" s="239"/>
      <c r="PGK25" s="239"/>
      <c r="PGL25" s="239"/>
      <c r="PGM25" s="239"/>
      <c r="PGN25" s="239"/>
      <c r="PGO25" s="239"/>
      <c r="PGP25" s="239"/>
      <c r="PGQ25" s="239"/>
      <c r="PGR25" s="239"/>
      <c r="PGS25" s="239"/>
      <c r="PGT25" s="239"/>
      <c r="PGU25" s="239"/>
      <c r="PGV25" s="239"/>
      <c r="PGW25" s="239"/>
      <c r="PGX25" s="239"/>
      <c r="PGY25" s="239"/>
      <c r="PGZ25" s="239"/>
      <c r="PHA25" s="239"/>
      <c r="PHB25" s="239"/>
      <c r="PHC25" s="239"/>
      <c r="PHD25" s="239"/>
      <c r="PHE25" s="239"/>
      <c r="PHF25" s="239"/>
      <c r="PHG25" s="239"/>
      <c r="PHH25" s="239"/>
      <c r="PHI25" s="239"/>
      <c r="PHJ25" s="239"/>
      <c r="PHK25" s="239"/>
      <c r="PHL25" s="239"/>
      <c r="PHM25" s="239"/>
      <c r="PHN25" s="239"/>
      <c r="PHO25" s="239"/>
      <c r="PHP25" s="239"/>
      <c r="PHQ25" s="239"/>
      <c r="PHR25" s="239"/>
      <c r="PHS25" s="239"/>
      <c r="PHT25" s="239"/>
      <c r="PHU25" s="239"/>
      <c r="PHV25" s="239"/>
      <c r="PHW25" s="239"/>
      <c r="PHX25" s="239"/>
      <c r="PHY25" s="239"/>
      <c r="PHZ25" s="239"/>
      <c r="PIA25" s="239"/>
      <c r="PIB25" s="239"/>
      <c r="PIC25" s="239"/>
      <c r="PID25" s="239"/>
      <c r="PIE25" s="239"/>
      <c r="PIF25" s="239"/>
      <c r="PIG25" s="239"/>
      <c r="PIH25" s="239"/>
      <c r="PII25" s="239"/>
      <c r="PIJ25" s="239"/>
      <c r="PIK25" s="239"/>
      <c r="PIL25" s="239"/>
      <c r="PIM25" s="239"/>
      <c r="PIN25" s="239"/>
      <c r="PIO25" s="239"/>
      <c r="PIP25" s="239"/>
      <c r="PIQ25" s="239"/>
      <c r="PIR25" s="239"/>
      <c r="PIS25" s="239"/>
      <c r="PIT25" s="239"/>
      <c r="PIU25" s="239"/>
      <c r="PIV25" s="239"/>
      <c r="PIW25" s="239"/>
      <c r="PIX25" s="239"/>
      <c r="PIY25" s="239"/>
      <c r="PIZ25" s="239"/>
      <c r="PJA25" s="239"/>
      <c r="PJB25" s="239"/>
      <c r="PJC25" s="239"/>
      <c r="PJD25" s="239"/>
      <c r="PJE25" s="239"/>
      <c r="PJF25" s="239"/>
      <c r="PJG25" s="239"/>
      <c r="PJH25" s="239"/>
      <c r="PJI25" s="239"/>
      <c r="PJJ25" s="239"/>
      <c r="PJK25" s="239"/>
      <c r="PJL25" s="239"/>
      <c r="PJM25" s="239"/>
      <c r="PJN25" s="239"/>
      <c r="PJO25" s="239"/>
      <c r="PJP25" s="239"/>
      <c r="PJQ25" s="239"/>
      <c r="PJR25" s="239"/>
      <c r="PJS25" s="239"/>
      <c r="PJT25" s="239"/>
      <c r="PJU25" s="239"/>
      <c r="PJV25" s="239"/>
      <c r="PJW25" s="239"/>
      <c r="PJX25" s="239"/>
      <c r="PJY25" s="239"/>
      <c r="PJZ25" s="239"/>
      <c r="PKA25" s="239"/>
      <c r="PKB25" s="239"/>
      <c r="PKC25" s="239"/>
      <c r="PKD25" s="239"/>
      <c r="PKE25" s="239"/>
      <c r="PKF25" s="239"/>
      <c r="PKG25" s="239"/>
      <c r="PKH25" s="239"/>
      <c r="PKI25" s="239"/>
      <c r="PKJ25" s="239"/>
      <c r="PKK25" s="239"/>
      <c r="PKL25" s="239"/>
      <c r="PKM25" s="239"/>
      <c r="PKN25" s="239"/>
      <c r="PKO25" s="239"/>
      <c r="PKP25" s="239"/>
      <c r="PKQ25" s="239"/>
      <c r="PKR25" s="239"/>
      <c r="PKS25" s="239"/>
      <c r="PKT25" s="239"/>
      <c r="PKU25" s="239"/>
      <c r="PKV25" s="239"/>
      <c r="PKW25" s="239"/>
      <c r="PKX25" s="239"/>
      <c r="PKY25" s="239"/>
      <c r="PKZ25" s="239"/>
      <c r="PLA25" s="239"/>
      <c r="PLB25" s="239"/>
      <c r="PLC25" s="239"/>
      <c r="PLD25" s="239"/>
      <c r="PLE25" s="239"/>
      <c r="PLF25" s="239"/>
      <c r="PLG25" s="239"/>
      <c r="PLH25" s="239"/>
      <c r="PLI25" s="239"/>
      <c r="PLJ25" s="239"/>
      <c r="PLK25" s="239"/>
      <c r="PLL25" s="239"/>
      <c r="PLM25" s="239"/>
      <c r="PLN25" s="239"/>
      <c r="PLO25" s="239"/>
      <c r="PLP25" s="239"/>
      <c r="PLQ25" s="239"/>
      <c r="PLR25" s="239"/>
      <c r="PLS25" s="239"/>
      <c r="PLT25" s="239"/>
      <c r="PLU25" s="239"/>
      <c r="PLV25" s="239"/>
      <c r="PLW25" s="239"/>
      <c r="PLX25" s="239"/>
      <c r="PLY25" s="239"/>
      <c r="PLZ25" s="239"/>
      <c r="PMA25" s="239"/>
      <c r="PMB25" s="239"/>
      <c r="PMC25" s="239"/>
      <c r="PMD25" s="239"/>
      <c r="PME25" s="239"/>
      <c r="PMF25" s="239"/>
      <c r="PMG25" s="239"/>
      <c r="PMH25" s="239"/>
      <c r="PMI25" s="239"/>
      <c r="PMJ25" s="239"/>
      <c r="PMK25" s="239"/>
      <c r="PML25" s="239"/>
      <c r="PMM25" s="239"/>
      <c r="PMN25" s="239"/>
      <c r="PMO25" s="239"/>
      <c r="PMP25" s="239"/>
      <c r="PMQ25" s="239"/>
      <c r="PMR25" s="239"/>
      <c r="PMS25" s="239"/>
      <c r="PMT25" s="239"/>
      <c r="PMU25" s="239"/>
      <c r="PMV25" s="239"/>
      <c r="PMW25" s="239"/>
      <c r="PMX25" s="239"/>
      <c r="PMY25" s="239"/>
      <c r="PMZ25" s="239"/>
      <c r="PNA25" s="239"/>
      <c r="PNB25" s="239"/>
      <c r="PNC25" s="239"/>
      <c r="PND25" s="239"/>
      <c r="PNE25" s="239"/>
      <c r="PNF25" s="239"/>
      <c r="PNG25" s="239"/>
      <c r="PNH25" s="239"/>
      <c r="PNI25" s="239"/>
      <c r="PNJ25" s="239"/>
      <c r="PNK25" s="239"/>
      <c r="PNL25" s="239"/>
      <c r="PNM25" s="239"/>
      <c r="PNN25" s="239"/>
      <c r="PNO25" s="239"/>
      <c r="PNP25" s="239"/>
      <c r="PNQ25" s="239"/>
      <c r="PNR25" s="239"/>
      <c r="PNS25" s="239"/>
      <c r="PNT25" s="239"/>
      <c r="PNU25" s="239"/>
      <c r="PNV25" s="239"/>
      <c r="PNW25" s="239"/>
      <c r="PNX25" s="239"/>
      <c r="PNY25" s="239"/>
      <c r="PNZ25" s="239"/>
      <c r="POA25" s="239"/>
      <c r="POB25" s="239"/>
      <c r="POC25" s="239"/>
      <c r="POD25" s="239"/>
      <c r="POE25" s="239"/>
      <c r="POF25" s="239"/>
      <c r="POG25" s="239"/>
      <c r="POH25" s="239"/>
      <c r="POI25" s="239"/>
      <c r="POJ25" s="239"/>
      <c r="POK25" s="239"/>
      <c r="POL25" s="239"/>
      <c r="POM25" s="239"/>
      <c r="PON25" s="239"/>
      <c r="POO25" s="239"/>
      <c r="POP25" s="239"/>
      <c r="POQ25" s="239"/>
      <c r="POR25" s="239"/>
      <c r="POS25" s="239"/>
      <c r="POT25" s="239"/>
      <c r="POU25" s="239"/>
      <c r="POV25" s="239"/>
      <c r="POW25" s="239"/>
      <c r="POX25" s="239"/>
      <c r="POY25" s="239"/>
      <c r="POZ25" s="239"/>
      <c r="PPA25" s="239"/>
      <c r="PPB25" s="239"/>
      <c r="PPC25" s="239"/>
      <c r="PPD25" s="239"/>
      <c r="PPE25" s="239"/>
      <c r="PPF25" s="239"/>
      <c r="PPG25" s="239"/>
      <c r="PPH25" s="239"/>
      <c r="PPI25" s="239"/>
      <c r="PPJ25" s="239"/>
      <c r="PPK25" s="239"/>
      <c r="PPL25" s="239"/>
      <c r="PPM25" s="239"/>
      <c r="PPN25" s="239"/>
      <c r="PPO25" s="239"/>
      <c r="PPP25" s="239"/>
      <c r="PPQ25" s="239"/>
      <c r="PPR25" s="239"/>
      <c r="PPS25" s="239"/>
      <c r="PPT25" s="239"/>
      <c r="PPU25" s="239"/>
      <c r="PPV25" s="239"/>
      <c r="PPW25" s="239"/>
      <c r="PPX25" s="239"/>
      <c r="PPY25" s="239"/>
      <c r="PPZ25" s="239"/>
      <c r="PQA25" s="239"/>
      <c r="PQB25" s="239"/>
      <c r="PQC25" s="239"/>
      <c r="PQD25" s="239"/>
      <c r="PQE25" s="239"/>
      <c r="PQF25" s="239"/>
      <c r="PQG25" s="239"/>
      <c r="PQH25" s="239"/>
      <c r="PQI25" s="239"/>
      <c r="PQJ25" s="239"/>
      <c r="PQK25" s="239"/>
      <c r="PQL25" s="239"/>
      <c r="PQM25" s="239"/>
      <c r="PQN25" s="239"/>
      <c r="PQO25" s="239"/>
      <c r="PQP25" s="239"/>
      <c r="PQQ25" s="239"/>
      <c r="PQR25" s="239"/>
      <c r="PQS25" s="239"/>
      <c r="PQT25" s="239"/>
      <c r="PQU25" s="239"/>
      <c r="PQV25" s="239"/>
      <c r="PQW25" s="239"/>
      <c r="PQX25" s="239"/>
      <c r="PQY25" s="239"/>
      <c r="PQZ25" s="239"/>
      <c r="PRA25" s="239"/>
      <c r="PRB25" s="239"/>
      <c r="PRC25" s="239"/>
      <c r="PRD25" s="239"/>
      <c r="PRE25" s="239"/>
      <c r="PRF25" s="239"/>
      <c r="PRG25" s="239"/>
      <c r="PRH25" s="239"/>
      <c r="PRI25" s="239"/>
      <c r="PRJ25" s="239"/>
      <c r="PRK25" s="239"/>
      <c r="PRL25" s="239"/>
      <c r="PRM25" s="239"/>
      <c r="PRN25" s="239"/>
      <c r="PRO25" s="239"/>
      <c r="PRP25" s="239"/>
      <c r="PRQ25" s="239"/>
      <c r="PRR25" s="239"/>
      <c r="PRS25" s="239"/>
      <c r="PRT25" s="239"/>
      <c r="PRU25" s="239"/>
      <c r="PRV25" s="239"/>
      <c r="PRW25" s="239"/>
      <c r="PRX25" s="239"/>
      <c r="PRY25" s="239"/>
      <c r="PRZ25" s="239"/>
      <c r="PSA25" s="239"/>
      <c r="PSB25" s="239"/>
      <c r="PSC25" s="239"/>
      <c r="PSD25" s="239"/>
      <c r="PSE25" s="239"/>
      <c r="PSF25" s="239"/>
      <c r="PSG25" s="239"/>
      <c r="PSH25" s="239"/>
      <c r="PSI25" s="239"/>
      <c r="PSJ25" s="239"/>
      <c r="PSK25" s="239"/>
      <c r="PSL25" s="239"/>
      <c r="PSM25" s="239"/>
      <c r="PSN25" s="239"/>
      <c r="PSO25" s="239"/>
      <c r="PSP25" s="239"/>
      <c r="PSQ25" s="239"/>
      <c r="PSR25" s="239"/>
      <c r="PSS25" s="239"/>
      <c r="PST25" s="239"/>
      <c r="PSU25" s="239"/>
      <c r="PSV25" s="239"/>
      <c r="PSW25" s="239"/>
      <c r="PSX25" s="239"/>
      <c r="PSY25" s="239"/>
      <c r="PSZ25" s="239"/>
      <c r="PTA25" s="239"/>
      <c r="PTB25" s="239"/>
      <c r="PTC25" s="239"/>
      <c r="PTD25" s="239"/>
      <c r="PTE25" s="239"/>
      <c r="PTF25" s="239"/>
      <c r="PTG25" s="239"/>
      <c r="PTH25" s="239"/>
      <c r="PTI25" s="239"/>
      <c r="PTJ25" s="239"/>
      <c r="PTK25" s="239"/>
      <c r="PTL25" s="239"/>
      <c r="PTM25" s="239"/>
      <c r="PTN25" s="239"/>
      <c r="PTO25" s="239"/>
      <c r="PTP25" s="239"/>
      <c r="PTQ25" s="239"/>
      <c r="PTR25" s="239"/>
      <c r="PTS25" s="239"/>
      <c r="PTT25" s="239"/>
      <c r="PTU25" s="239"/>
      <c r="PTV25" s="239"/>
      <c r="PTW25" s="239"/>
      <c r="PTX25" s="239"/>
      <c r="PTY25" s="239"/>
      <c r="PTZ25" s="239"/>
      <c r="PUA25" s="239"/>
      <c r="PUB25" s="239"/>
      <c r="PUC25" s="239"/>
      <c r="PUD25" s="239"/>
      <c r="PUE25" s="239"/>
      <c r="PUF25" s="239"/>
      <c r="PUG25" s="239"/>
      <c r="PUH25" s="239"/>
      <c r="PUI25" s="239"/>
      <c r="PUJ25" s="239"/>
      <c r="PUK25" s="239"/>
      <c r="PUL25" s="239"/>
      <c r="PUM25" s="239"/>
      <c r="PUN25" s="239"/>
      <c r="PUO25" s="239"/>
      <c r="PUP25" s="239"/>
      <c r="PUQ25" s="239"/>
      <c r="PUR25" s="239"/>
      <c r="PUS25" s="239"/>
      <c r="PUT25" s="239"/>
      <c r="PUU25" s="239"/>
      <c r="PUV25" s="239"/>
      <c r="PUW25" s="239"/>
      <c r="PUX25" s="239"/>
      <c r="PUY25" s="239"/>
      <c r="PUZ25" s="239"/>
      <c r="PVA25" s="239"/>
      <c r="PVB25" s="239"/>
      <c r="PVC25" s="239"/>
      <c r="PVD25" s="239"/>
      <c r="PVE25" s="239"/>
      <c r="PVF25" s="239"/>
      <c r="PVG25" s="239"/>
      <c r="PVH25" s="239"/>
      <c r="PVI25" s="239"/>
      <c r="PVJ25" s="239"/>
      <c r="PVK25" s="239"/>
      <c r="PVL25" s="239"/>
      <c r="PVM25" s="239"/>
      <c r="PVN25" s="239"/>
      <c r="PVO25" s="239"/>
      <c r="PVP25" s="239"/>
      <c r="PVQ25" s="239"/>
      <c r="PVR25" s="239"/>
      <c r="PVS25" s="239"/>
      <c r="PVT25" s="239"/>
      <c r="PVU25" s="239"/>
      <c r="PVV25" s="239"/>
      <c r="PVW25" s="239"/>
      <c r="PVX25" s="239"/>
      <c r="PVY25" s="239"/>
      <c r="PVZ25" s="239"/>
      <c r="PWA25" s="239"/>
      <c r="PWB25" s="239"/>
      <c r="PWC25" s="239"/>
      <c r="PWD25" s="239"/>
      <c r="PWE25" s="239"/>
      <c r="PWF25" s="239"/>
      <c r="PWG25" s="239"/>
      <c r="PWH25" s="239"/>
      <c r="PWI25" s="239"/>
      <c r="PWJ25" s="239"/>
      <c r="PWK25" s="239"/>
      <c r="PWL25" s="239"/>
      <c r="PWM25" s="239"/>
      <c r="PWN25" s="239"/>
      <c r="PWO25" s="239"/>
      <c r="PWP25" s="239"/>
      <c r="PWQ25" s="239"/>
      <c r="PWR25" s="239"/>
      <c r="PWS25" s="239"/>
      <c r="PWT25" s="239"/>
      <c r="PWU25" s="239"/>
      <c r="PWV25" s="239"/>
      <c r="PWW25" s="239"/>
      <c r="PWX25" s="239"/>
      <c r="PWY25" s="239"/>
      <c r="PWZ25" s="239"/>
      <c r="PXA25" s="239"/>
      <c r="PXB25" s="239"/>
      <c r="PXC25" s="239"/>
      <c r="PXD25" s="239"/>
      <c r="PXE25" s="239"/>
      <c r="PXF25" s="239"/>
      <c r="PXG25" s="239"/>
      <c r="PXH25" s="239"/>
      <c r="PXI25" s="239"/>
      <c r="PXJ25" s="239"/>
      <c r="PXK25" s="239"/>
      <c r="PXL25" s="239"/>
      <c r="PXM25" s="239"/>
      <c r="PXN25" s="239"/>
      <c r="PXO25" s="239"/>
      <c r="PXP25" s="239"/>
      <c r="PXQ25" s="239"/>
      <c r="PXR25" s="239"/>
      <c r="PXS25" s="239"/>
      <c r="PXT25" s="239"/>
      <c r="PXU25" s="239"/>
      <c r="PXV25" s="239"/>
      <c r="PXW25" s="239"/>
      <c r="PXX25" s="239"/>
      <c r="PXY25" s="239"/>
      <c r="PXZ25" s="239"/>
      <c r="PYA25" s="239"/>
      <c r="PYB25" s="239"/>
      <c r="PYC25" s="239"/>
      <c r="PYD25" s="239"/>
      <c r="PYE25" s="239"/>
      <c r="PYF25" s="239"/>
      <c r="PYG25" s="239"/>
      <c r="PYH25" s="239"/>
      <c r="PYI25" s="239"/>
      <c r="PYJ25" s="239"/>
      <c r="PYK25" s="239"/>
      <c r="PYL25" s="239"/>
      <c r="PYM25" s="239"/>
      <c r="PYN25" s="239"/>
      <c r="PYO25" s="239"/>
      <c r="PYP25" s="239"/>
      <c r="PYQ25" s="239"/>
      <c r="PYR25" s="239"/>
      <c r="PYS25" s="239"/>
      <c r="PYT25" s="239"/>
      <c r="PYU25" s="239"/>
      <c r="PYV25" s="239"/>
      <c r="PYW25" s="239"/>
      <c r="PYX25" s="239"/>
      <c r="PYY25" s="239"/>
      <c r="PYZ25" s="239"/>
      <c r="PZA25" s="239"/>
      <c r="PZB25" s="239"/>
      <c r="PZC25" s="239"/>
      <c r="PZD25" s="239"/>
      <c r="PZE25" s="239"/>
      <c r="PZF25" s="239"/>
      <c r="PZG25" s="239"/>
      <c r="PZH25" s="239"/>
      <c r="PZI25" s="239"/>
      <c r="PZJ25" s="239"/>
      <c r="PZK25" s="239"/>
      <c r="PZL25" s="239"/>
      <c r="PZM25" s="239"/>
      <c r="PZN25" s="239"/>
      <c r="PZO25" s="239"/>
      <c r="PZP25" s="239"/>
      <c r="PZQ25" s="239"/>
      <c r="PZR25" s="239"/>
      <c r="PZS25" s="239"/>
      <c r="PZT25" s="239"/>
      <c r="PZU25" s="239"/>
      <c r="PZV25" s="239"/>
      <c r="PZW25" s="239"/>
      <c r="PZX25" s="239"/>
      <c r="PZY25" s="239"/>
      <c r="PZZ25" s="239"/>
      <c r="QAA25" s="239"/>
      <c r="QAB25" s="239"/>
      <c r="QAC25" s="239"/>
      <c r="QAD25" s="239"/>
      <c r="QAE25" s="239"/>
      <c r="QAF25" s="239"/>
      <c r="QAG25" s="239"/>
      <c r="QAH25" s="239"/>
      <c r="QAI25" s="239"/>
      <c r="QAJ25" s="239"/>
      <c r="QAK25" s="239"/>
      <c r="QAL25" s="239"/>
      <c r="QAM25" s="239"/>
      <c r="QAN25" s="239"/>
      <c r="QAO25" s="239"/>
      <c r="QAP25" s="239"/>
      <c r="QAQ25" s="239"/>
      <c r="QAR25" s="239"/>
      <c r="QAS25" s="239"/>
      <c r="QAT25" s="239"/>
      <c r="QAU25" s="239"/>
      <c r="QAV25" s="239"/>
      <c r="QAW25" s="239"/>
      <c r="QAX25" s="239"/>
      <c r="QAY25" s="239"/>
      <c r="QAZ25" s="239"/>
      <c r="QBA25" s="239"/>
      <c r="QBB25" s="239"/>
      <c r="QBC25" s="239"/>
      <c r="QBD25" s="239"/>
      <c r="QBE25" s="239"/>
      <c r="QBF25" s="239"/>
      <c r="QBG25" s="239"/>
      <c r="QBH25" s="239"/>
      <c r="QBI25" s="239"/>
      <c r="QBJ25" s="239"/>
      <c r="QBK25" s="239"/>
      <c r="QBL25" s="239"/>
      <c r="QBM25" s="239"/>
      <c r="QBN25" s="239"/>
      <c r="QBO25" s="239"/>
      <c r="QBP25" s="239"/>
      <c r="QBQ25" s="239"/>
      <c r="QBR25" s="239"/>
      <c r="QBS25" s="239"/>
      <c r="QBT25" s="239"/>
      <c r="QBU25" s="239"/>
      <c r="QBV25" s="239"/>
      <c r="QBW25" s="239"/>
      <c r="QBX25" s="239"/>
      <c r="QBY25" s="239"/>
      <c r="QBZ25" s="239"/>
      <c r="QCA25" s="239"/>
      <c r="QCB25" s="239"/>
      <c r="QCC25" s="239"/>
      <c r="QCD25" s="239"/>
      <c r="QCE25" s="239"/>
      <c r="QCF25" s="239"/>
      <c r="QCG25" s="239"/>
      <c r="QCH25" s="239"/>
      <c r="QCI25" s="239"/>
      <c r="QCJ25" s="239"/>
      <c r="QCK25" s="239"/>
      <c r="QCL25" s="239"/>
      <c r="QCM25" s="239"/>
      <c r="QCN25" s="239"/>
      <c r="QCO25" s="239"/>
      <c r="QCP25" s="239"/>
      <c r="QCQ25" s="239"/>
      <c r="QCR25" s="239"/>
      <c r="QCS25" s="239"/>
      <c r="QCT25" s="239"/>
      <c r="QCU25" s="239"/>
      <c r="QCV25" s="239"/>
      <c r="QCW25" s="239"/>
      <c r="QCX25" s="239"/>
      <c r="QCY25" s="239"/>
      <c r="QCZ25" s="239"/>
      <c r="QDA25" s="239"/>
      <c r="QDB25" s="239"/>
      <c r="QDC25" s="239"/>
      <c r="QDD25" s="239"/>
      <c r="QDE25" s="239"/>
      <c r="QDF25" s="239"/>
      <c r="QDG25" s="239"/>
      <c r="QDH25" s="239"/>
      <c r="QDI25" s="239"/>
      <c r="QDJ25" s="239"/>
      <c r="QDK25" s="239"/>
      <c r="QDL25" s="239"/>
      <c r="QDM25" s="239"/>
      <c r="QDN25" s="239"/>
      <c r="QDO25" s="239"/>
      <c r="QDP25" s="239"/>
      <c r="QDQ25" s="239"/>
      <c r="QDR25" s="239"/>
      <c r="QDS25" s="239"/>
      <c r="QDT25" s="239"/>
      <c r="QDU25" s="239"/>
      <c r="QDV25" s="239"/>
      <c r="QDW25" s="239"/>
      <c r="QDX25" s="239"/>
      <c r="QDY25" s="239"/>
      <c r="QDZ25" s="239"/>
      <c r="QEA25" s="239"/>
      <c r="QEB25" s="239"/>
      <c r="QEC25" s="239"/>
      <c r="QED25" s="239"/>
      <c r="QEE25" s="239"/>
      <c r="QEF25" s="239"/>
      <c r="QEG25" s="239"/>
      <c r="QEH25" s="239"/>
      <c r="QEI25" s="239"/>
      <c r="QEJ25" s="239"/>
      <c r="QEK25" s="239"/>
      <c r="QEL25" s="239"/>
      <c r="QEM25" s="239"/>
      <c r="QEN25" s="239"/>
      <c r="QEO25" s="239"/>
      <c r="QEP25" s="239"/>
      <c r="QEQ25" s="239"/>
      <c r="QER25" s="239"/>
      <c r="QES25" s="239"/>
      <c r="QET25" s="239"/>
      <c r="QEU25" s="239"/>
      <c r="QEV25" s="239"/>
      <c r="QEW25" s="239"/>
      <c r="QEX25" s="239"/>
      <c r="QEY25" s="239"/>
      <c r="QEZ25" s="239"/>
      <c r="QFA25" s="239"/>
      <c r="QFB25" s="239"/>
      <c r="QFC25" s="239"/>
      <c r="QFD25" s="239"/>
      <c r="QFE25" s="239"/>
      <c r="QFF25" s="239"/>
      <c r="QFG25" s="239"/>
      <c r="QFH25" s="239"/>
      <c r="QFI25" s="239"/>
      <c r="QFJ25" s="239"/>
      <c r="QFK25" s="239"/>
      <c r="QFL25" s="239"/>
      <c r="QFM25" s="239"/>
      <c r="QFN25" s="239"/>
      <c r="QFO25" s="239"/>
      <c r="QFP25" s="239"/>
      <c r="QFQ25" s="239"/>
      <c r="QFR25" s="239"/>
      <c r="QFS25" s="239"/>
      <c r="QFT25" s="239"/>
      <c r="QFU25" s="239"/>
      <c r="QFV25" s="239"/>
      <c r="QFW25" s="239"/>
      <c r="QFX25" s="239"/>
      <c r="QFY25" s="239"/>
      <c r="QFZ25" s="239"/>
      <c r="QGA25" s="239"/>
      <c r="QGB25" s="239"/>
      <c r="QGC25" s="239"/>
      <c r="QGD25" s="239"/>
      <c r="QGE25" s="239"/>
      <c r="QGF25" s="239"/>
      <c r="QGG25" s="239"/>
      <c r="QGH25" s="239"/>
      <c r="QGI25" s="239"/>
      <c r="QGJ25" s="239"/>
      <c r="QGK25" s="239"/>
      <c r="QGL25" s="239"/>
      <c r="QGM25" s="239"/>
      <c r="QGN25" s="239"/>
      <c r="QGO25" s="239"/>
      <c r="QGP25" s="239"/>
      <c r="QGQ25" s="239"/>
      <c r="QGR25" s="239"/>
      <c r="QGS25" s="239"/>
      <c r="QGT25" s="239"/>
      <c r="QGU25" s="239"/>
      <c r="QGV25" s="239"/>
      <c r="QGW25" s="239"/>
      <c r="QGX25" s="239"/>
      <c r="QGY25" s="239"/>
      <c r="QGZ25" s="239"/>
      <c r="QHA25" s="239"/>
      <c r="QHB25" s="239"/>
      <c r="QHC25" s="239"/>
      <c r="QHD25" s="239"/>
      <c r="QHE25" s="239"/>
      <c r="QHF25" s="239"/>
      <c r="QHG25" s="239"/>
      <c r="QHH25" s="239"/>
      <c r="QHI25" s="239"/>
      <c r="QHJ25" s="239"/>
      <c r="QHK25" s="239"/>
      <c r="QHL25" s="239"/>
      <c r="QHM25" s="239"/>
      <c r="QHN25" s="239"/>
      <c r="QHO25" s="239"/>
      <c r="QHP25" s="239"/>
      <c r="QHQ25" s="239"/>
      <c r="QHR25" s="239"/>
      <c r="QHS25" s="239"/>
      <c r="QHT25" s="239"/>
      <c r="QHU25" s="239"/>
      <c r="QHV25" s="239"/>
      <c r="QHW25" s="239"/>
      <c r="QHX25" s="239"/>
      <c r="QHY25" s="239"/>
      <c r="QHZ25" s="239"/>
      <c r="QIA25" s="239"/>
      <c r="QIB25" s="239"/>
      <c r="QIC25" s="239"/>
      <c r="QID25" s="239"/>
      <c r="QIE25" s="239"/>
      <c r="QIF25" s="239"/>
      <c r="QIG25" s="239"/>
      <c r="QIH25" s="239"/>
      <c r="QII25" s="239"/>
      <c r="QIJ25" s="239"/>
      <c r="QIK25" s="239"/>
      <c r="QIL25" s="239"/>
      <c r="QIM25" s="239"/>
      <c r="QIN25" s="239"/>
      <c r="QIO25" s="239"/>
      <c r="QIP25" s="239"/>
      <c r="QIQ25" s="239"/>
      <c r="QIR25" s="239"/>
      <c r="QIS25" s="239"/>
      <c r="QIT25" s="239"/>
      <c r="QIU25" s="239"/>
      <c r="QIV25" s="239"/>
      <c r="QIW25" s="239"/>
      <c r="QIX25" s="239"/>
      <c r="QIY25" s="239"/>
      <c r="QIZ25" s="239"/>
      <c r="QJA25" s="239"/>
      <c r="QJB25" s="239"/>
      <c r="QJC25" s="239"/>
      <c r="QJD25" s="239"/>
      <c r="QJE25" s="239"/>
      <c r="QJF25" s="239"/>
      <c r="QJG25" s="239"/>
      <c r="QJH25" s="239"/>
      <c r="QJI25" s="239"/>
      <c r="QJJ25" s="239"/>
      <c r="QJK25" s="239"/>
      <c r="QJL25" s="239"/>
      <c r="QJM25" s="239"/>
      <c r="QJN25" s="239"/>
      <c r="QJO25" s="239"/>
      <c r="QJP25" s="239"/>
      <c r="QJQ25" s="239"/>
      <c r="QJR25" s="239"/>
      <c r="QJS25" s="239"/>
      <c r="QJT25" s="239"/>
      <c r="QJU25" s="239"/>
      <c r="QJV25" s="239"/>
      <c r="QJW25" s="239"/>
      <c r="QJX25" s="239"/>
      <c r="QJY25" s="239"/>
      <c r="QJZ25" s="239"/>
      <c r="QKA25" s="239"/>
      <c r="QKB25" s="239"/>
      <c r="QKC25" s="239"/>
      <c r="QKD25" s="239"/>
      <c r="QKE25" s="239"/>
      <c r="QKF25" s="239"/>
      <c r="QKG25" s="239"/>
      <c r="QKH25" s="239"/>
      <c r="QKI25" s="239"/>
      <c r="QKJ25" s="239"/>
      <c r="QKK25" s="239"/>
      <c r="QKL25" s="239"/>
      <c r="QKM25" s="239"/>
      <c r="QKN25" s="239"/>
      <c r="QKO25" s="239"/>
      <c r="QKP25" s="239"/>
      <c r="QKQ25" s="239"/>
      <c r="QKR25" s="239"/>
      <c r="QKS25" s="239"/>
      <c r="QKT25" s="239"/>
      <c r="QKU25" s="239"/>
      <c r="QKV25" s="239"/>
      <c r="QKW25" s="239"/>
      <c r="QKX25" s="239"/>
      <c r="QKY25" s="239"/>
      <c r="QKZ25" s="239"/>
      <c r="QLA25" s="239"/>
      <c r="QLB25" s="239"/>
      <c r="QLC25" s="239"/>
      <c r="QLD25" s="239"/>
      <c r="QLE25" s="239"/>
      <c r="QLF25" s="239"/>
      <c r="QLG25" s="239"/>
      <c r="QLH25" s="239"/>
      <c r="QLI25" s="239"/>
      <c r="QLJ25" s="239"/>
      <c r="QLK25" s="239"/>
      <c r="QLL25" s="239"/>
      <c r="QLM25" s="239"/>
      <c r="QLN25" s="239"/>
      <c r="QLO25" s="239"/>
      <c r="QLP25" s="239"/>
      <c r="QLQ25" s="239"/>
      <c r="QLR25" s="239"/>
      <c r="QLS25" s="239"/>
      <c r="QLT25" s="239"/>
      <c r="QLU25" s="239"/>
      <c r="QLV25" s="239"/>
      <c r="QLW25" s="239"/>
      <c r="QLX25" s="239"/>
      <c r="QLY25" s="239"/>
      <c r="QLZ25" s="239"/>
      <c r="QMA25" s="239"/>
      <c r="QMB25" s="239"/>
      <c r="QMC25" s="239"/>
      <c r="QMD25" s="239"/>
      <c r="QME25" s="239"/>
      <c r="QMF25" s="239"/>
      <c r="QMG25" s="239"/>
      <c r="QMH25" s="239"/>
      <c r="QMI25" s="239"/>
      <c r="QMJ25" s="239"/>
      <c r="QMK25" s="239"/>
      <c r="QML25" s="239"/>
      <c r="QMM25" s="239"/>
      <c r="QMN25" s="239"/>
      <c r="QMO25" s="239"/>
      <c r="QMP25" s="239"/>
      <c r="QMQ25" s="239"/>
      <c r="QMR25" s="239"/>
      <c r="QMS25" s="239"/>
      <c r="QMT25" s="239"/>
      <c r="QMU25" s="239"/>
      <c r="QMV25" s="239"/>
      <c r="QMW25" s="239"/>
      <c r="QMX25" s="239"/>
      <c r="QMY25" s="239"/>
      <c r="QMZ25" s="239"/>
      <c r="QNA25" s="239"/>
      <c r="QNB25" s="239"/>
      <c r="QNC25" s="239"/>
      <c r="QND25" s="239"/>
      <c r="QNE25" s="239"/>
      <c r="QNF25" s="239"/>
      <c r="QNG25" s="239"/>
      <c r="QNH25" s="239"/>
      <c r="QNI25" s="239"/>
      <c r="QNJ25" s="239"/>
      <c r="QNK25" s="239"/>
      <c r="QNL25" s="239"/>
      <c r="QNM25" s="239"/>
      <c r="QNN25" s="239"/>
      <c r="QNO25" s="239"/>
      <c r="QNP25" s="239"/>
      <c r="QNQ25" s="239"/>
      <c r="QNR25" s="239"/>
      <c r="QNS25" s="239"/>
      <c r="QNT25" s="239"/>
      <c r="QNU25" s="239"/>
      <c r="QNV25" s="239"/>
      <c r="QNW25" s="239"/>
      <c r="QNX25" s="239"/>
      <c r="QNY25" s="239"/>
      <c r="QNZ25" s="239"/>
      <c r="QOA25" s="239"/>
      <c r="QOB25" s="239"/>
      <c r="QOC25" s="239"/>
      <c r="QOD25" s="239"/>
      <c r="QOE25" s="239"/>
      <c r="QOF25" s="239"/>
      <c r="QOG25" s="239"/>
      <c r="QOH25" s="239"/>
      <c r="QOI25" s="239"/>
      <c r="QOJ25" s="239"/>
      <c r="QOK25" s="239"/>
      <c r="QOL25" s="239"/>
      <c r="QOM25" s="239"/>
      <c r="QON25" s="239"/>
      <c r="QOO25" s="239"/>
      <c r="QOP25" s="239"/>
      <c r="QOQ25" s="239"/>
      <c r="QOR25" s="239"/>
      <c r="QOS25" s="239"/>
      <c r="QOT25" s="239"/>
      <c r="QOU25" s="239"/>
      <c r="QOV25" s="239"/>
      <c r="QOW25" s="239"/>
      <c r="QOX25" s="239"/>
      <c r="QOY25" s="239"/>
      <c r="QOZ25" s="239"/>
      <c r="QPA25" s="239"/>
      <c r="QPB25" s="239"/>
      <c r="QPC25" s="239"/>
      <c r="QPD25" s="239"/>
      <c r="QPE25" s="239"/>
      <c r="QPF25" s="239"/>
      <c r="QPG25" s="239"/>
      <c r="QPH25" s="239"/>
      <c r="QPI25" s="239"/>
      <c r="QPJ25" s="239"/>
      <c r="QPK25" s="239"/>
      <c r="QPL25" s="239"/>
      <c r="QPM25" s="239"/>
      <c r="QPN25" s="239"/>
      <c r="QPO25" s="239"/>
      <c r="QPP25" s="239"/>
      <c r="QPQ25" s="239"/>
      <c r="QPR25" s="239"/>
      <c r="QPS25" s="239"/>
      <c r="QPT25" s="239"/>
      <c r="QPU25" s="239"/>
      <c r="QPV25" s="239"/>
      <c r="QPW25" s="239"/>
      <c r="QPX25" s="239"/>
      <c r="QPY25" s="239"/>
      <c r="QPZ25" s="239"/>
      <c r="QQA25" s="239"/>
      <c r="QQB25" s="239"/>
      <c r="QQC25" s="239"/>
      <c r="QQD25" s="239"/>
      <c r="QQE25" s="239"/>
      <c r="QQF25" s="239"/>
      <c r="QQG25" s="239"/>
      <c r="QQH25" s="239"/>
      <c r="QQI25" s="239"/>
      <c r="QQJ25" s="239"/>
      <c r="QQK25" s="239"/>
      <c r="QQL25" s="239"/>
      <c r="QQM25" s="239"/>
      <c r="QQN25" s="239"/>
      <c r="QQO25" s="239"/>
      <c r="QQP25" s="239"/>
      <c r="QQQ25" s="239"/>
      <c r="QQR25" s="239"/>
      <c r="QQS25" s="239"/>
      <c r="QQT25" s="239"/>
      <c r="QQU25" s="239"/>
      <c r="QQV25" s="239"/>
      <c r="QQW25" s="239"/>
      <c r="QQX25" s="239"/>
      <c r="QQY25" s="239"/>
      <c r="QQZ25" s="239"/>
      <c r="QRA25" s="239"/>
      <c r="QRB25" s="239"/>
      <c r="QRC25" s="239"/>
      <c r="QRD25" s="239"/>
      <c r="QRE25" s="239"/>
      <c r="QRF25" s="239"/>
      <c r="QRG25" s="239"/>
      <c r="QRH25" s="239"/>
      <c r="QRI25" s="239"/>
      <c r="QRJ25" s="239"/>
      <c r="QRK25" s="239"/>
      <c r="QRL25" s="239"/>
      <c r="QRM25" s="239"/>
      <c r="QRN25" s="239"/>
      <c r="QRO25" s="239"/>
      <c r="QRP25" s="239"/>
      <c r="QRQ25" s="239"/>
      <c r="QRR25" s="239"/>
      <c r="QRS25" s="239"/>
      <c r="QRT25" s="239"/>
      <c r="QRU25" s="239"/>
      <c r="QRV25" s="239"/>
      <c r="QRW25" s="239"/>
      <c r="QRX25" s="239"/>
      <c r="QRY25" s="239"/>
      <c r="QRZ25" s="239"/>
      <c r="QSA25" s="239"/>
      <c r="QSB25" s="239"/>
      <c r="QSC25" s="239"/>
      <c r="QSD25" s="239"/>
      <c r="QSE25" s="239"/>
      <c r="QSF25" s="239"/>
      <c r="QSG25" s="239"/>
      <c r="QSH25" s="239"/>
      <c r="QSI25" s="239"/>
      <c r="QSJ25" s="239"/>
      <c r="QSK25" s="239"/>
      <c r="QSL25" s="239"/>
      <c r="QSM25" s="239"/>
      <c r="QSN25" s="239"/>
      <c r="QSO25" s="239"/>
      <c r="QSP25" s="239"/>
      <c r="QSQ25" s="239"/>
      <c r="QSR25" s="239"/>
      <c r="QSS25" s="239"/>
      <c r="QST25" s="239"/>
      <c r="QSU25" s="239"/>
      <c r="QSV25" s="239"/>
      <c r="QSW25" s="239"/>
      <c r="QSX25" s="239"/>
      <c r="QSY25" s="239"/>
      <c r="QSZ25" s="239"/>
      <c r="QTA25" s="239"/>
      <c r="QTB25" s="239"/>
      <c r="QTC25" s="239"/>
      <c r="QTD25" s="239"/>
      <c r="QTE25" s="239"/>
      <c r="QTF25" s="239"/>
      <c r="QTG25" s="239"/>
      <c r="QTH25" s="239"/>
      <c r="QTI25" s="239"/>
      <c r="QTJ25" s="239"/>
      <c r="QTK25" s="239"/>
      <c r="QTL25" s="239"/>
      <c r="QTM25" s="239"/>
      <c r="QTN25" s="239"/>
      <c r="QTO25" s="239"/>
      <c r="QTP25" s="239"/>
      <c r="QTQ25" s="239"/>
      <c r="QTR25" s="239"/>
      <c r="QTS25" s="239"/>
      <c r="QTT25" s="239"/>
      <c r="QTU25" s="239"/>
      <c r="QTV25" s="239"/>
      <c r="QTW25" s="239"/>
      <c r="QTX25" s="239"/>
      <c r="QTY25" s="239"/>
      <c r="QTZ25" s="239"/>
      <c r="QUA25" s="239"/>
      <c r="QUB25" s="239"/>
      <c r="QUC25" s="239"/>
      <c r="QUD25" s="239"/>
      <c r="QUE25" s="239"/>
      <c r="QUF25" s="239"/>
      <c r="QUG25" s="239"/>
      <c r="QUH25" s="239"/>
      <c r="QUI25" s="239"/>
      <c r="QUJ25" s="239"/>
      <c r="QUK25" s="239"/>
      <c r="QUL25" s="239"/>
      <c r="QUM25" s="239"/>
      <c r="QUN25" s="239"/>
      <c r="QUO25" s="239"/>
      <c r="QUP25" s="239"/>
      <c r="QUQ25" s="239"/>
      <c r="QUR25" s="239"/>
      <c r="QUS25" s="239"/>
      <c r="QUT25" s="239"/>
      <c r="QUU25" s="239"/>
      <c r="QUV25" s="239"/>
      <c r="QUW25" s="239"/>
      <c r="QUX25" s="239"/>
      <c r="QUY25" s="239"/>
      <c r="QUZ25" s="239"/>
      <c r="QVA25" s="239"/>
      <c r="QVB25" s="239"/>
      <c r="QVC25" s="239"/>
      <c r="QVD25" s="239"/>
      <c r="QVE25" s="239"/>
      <c r="QVF25" s="239"/>
      <c r="QVG25" s="239"/>
      <c r="QVH25" s="239"/>
      <c r="QVI25" s="239"/>
      <c r="QVJ25" s="239"/>
      <c r="QVK25" s="239"/>
      <c r="QVL25" s="239"/>
      <c r="QVM25" s="239"/>
      <c r="QVN25" s="239"/>
      <c r="QVO25" s="239"/>
      <c r="QVP25" s="239"/>
      <c r="QVQ25" s="239"/>
      <c r="QVR25" s="239"/>
      <c r="QVS25" s="239"/>
      <c r="QVT25" s="239"/>
      <c r="QVU25" s="239"/>
      <c r="QVV25" s="239"/>
      <c r="QVW25" s="239"/>
      <c r="QVX25" s="239"/>
      <c r="QVY25" s="239"/>
      <c r="QVZ25" s="239"/>
      <c r="QWA25" s="239"/>
      <c r="QWB25" s="239"/>
      <c r="QWC25" s="239"/>
      <c r="QWD25" s="239"/>
      <c r="QWE25" s="239"/>
      <c r="QWF25" s="239"/>
      <c r="QWG25" s="239"/>
      <c r="QWH25" s="239"/>
      <c r="QWI25" s="239"/>
      <c r="QWJ25" s="239"/>
      <c r="QWK25" s="239"/>
      <c r="QWL25" s="239"/>
      <c r="QWM25" s="239"/>
      <c r="QWN25" s="239"/>
      <c r="QWO25" s="239"/>
      <c r="QWP25" s="239"/>
      <c r="QWQ25" s="239"/>
      <c r="QWR25" s="239"/>
      <c r="QWS25" s="239"/>
      <c r="QWT25" s="239"/>
      <c r="QWU25" s="239"/>
      <c r="QWV25" s="239"/>
      <c r="QWW25" s="239"/>
      <c r="QWX25" s="239"/>
      <c r="QWY25" s="239"/>
      <c r="QWZ25" s="239"/>
      <c r="QXA25" s="239"/>
      <c r="QXB25" s="239"/>
      <c r="QXC25" s="239"/>
      <c r="QXD25" s="239"/>
      <c r="QXE25" s="239"/>
      <c r="QXF25" s="239"/>
      <c r="QXG25" s="239"/>
      <c r="QXH25" s="239"/>
      <c r="QXI25" s="239"/>
      <c r="QXJ25" s="239"/>
      <c r="QXK25" s="239"/>
      <c r="QXL25" s="239"/>
      <c r="QXM25" s="239"/>
      <c r="QXN25" s="239"/>
      <c r="QXO25" s="239"/>
      <c r="QXP25" s="239"/>
      <c r="QXQ25" s="239"/>
      <c r="QXR25" s="239"/>
      <c r="QXS25" s="239"/>
      <c r="QXT25" s="239"/>
      <c r="QXU25" s="239"/>
      <c r="QXV25" s="239"/>
      <c r="QXW25" s="239"/>
      <c r="QXX25" s="239"/>
      <c r="QXY25" s="239"/>
      <c r="QXZ25" s="239"/>
      <c r="QYA25" s="239"/>
      <c r="QYB25" s="239"/>
      <c r="QYC25" s="239"/>
      <c r="QYD25" s="239"/>
      <c r="QYE25" s="239"/>
      <c r="QYF25" s="239"/>
      <c r="QYG25" s="239"/>
      <c r="QYH25" s="239"/>
      <c r="QYI25" s="239"/>
      <c r="QYJ25" s="239"/>
      <c r="QYK25" s="239"/>
      <c r="QYL25" s="239"/>
      <c r="QYM25" s="239"/>
      <c r="QYN25" s="239"/>
      <c r="QYO25" s="239"/>
      <c r="QYP25" s="239"/>
      <c r="QYQ25" s="239"/>
      <c r="QYR25" s="239"/>
      <c r="QYS25" s="239"/>
      <c r="QYT25" s="239"/>
      <c r="QYU25" s="239"/>
      <c r="QYV25" s="239"/>
      <c r="QYW25" s="239"/>
      <c r="QYX25" s="239"/>
      <c r="QYY25" s="239"/>
      <c r="QYZ25" s="239"/>
      <c r="QZA25" s="239"/>
      <c r="QZB25" s="239"/>
      <c r="QZC25" s="239"/>
      <c r="QZD25" s="239"/>
      <c r="QZE25" s="239"/>
      <c r="QZF25" s="239"/>
      <c r="QZG25" s="239"/>
      <c r="QZH25" s="239"/>
      <c r="QZI25" s="239"/>
      <c r="QZJ25" s="239"/>
      <c r="QZK25" s="239"/>
      <c r="QZL25" s="239"/>
      <c r="QZM25" s="239"/>
      <c r="QZN25" s="239"/>
      <c r="QZO25" s="239"/>
      <c r="QZP25" s="239"/>
      <c r="QZQ25" s="239"/>
      <c r="QZR25" s="239"/>
      <c r="QZS25" s="239"/>
      <c r="QZT25" s="239"/>
      <c r="QZU25" s="239"/>
      <c r="QZV25" s="239"/>
      <c r="QZW25" s="239"/>
      <c r="QZX25" s="239"/>
      <c r="QZY25" s="239"/>
      <c r="QZZ25" s="239"/>
      <c r="RAA25" s="239"/>
      <c r="RAB25" s="239"/>
      <c r="RAC25" s="239"/>
      <c r="RAD25" s="239"/>
      <c r="RAE25" s="239"/>
      <c r="RAF25" s="239"/>
      <c r="RAG25" s="239"/>
      <c r="RAH25" s="239"/>
      <c r="RAI25" s="239"/>
      <c r="RAJ25" s="239"/>
      <c r="RAK25" s="239"/>
      <c r="RAL25" s="239"/>
      <c r="RAM25" s="239"/>
      <c r="RAN25" s="239"/>
      <c r="RAO25" s="239"/>
      <c r="RAP25" s="239"/>
      <c r="RAQ25" s="239"/>
      <c r="RAR25" s="239"/>
      <c r="RAS25" s="239"/>
      <c r="RAT25" s="239"/>
      <c r="RAU25" s="239"/>
      <c r="RAV25" s="239"/>
      <c r="RAW25" s="239"/>
      <c r="RAX25" s="239"/>
      <c r="RAY25" s="239"/>
      <c r="RAZ25" s="239"/>
      <c r="RBA25" s="239"/>
      <c r="RBB25" s="239"/>
      <c r="RBC25" s="239"/>
      <c r="RBD25" s="239"/>
      <c r="RBE25" s="239"/>
      <c r="RBF25" s="239"/>
      <c r="RBG25" s="239"/>
      <c r="RBH25" s="239"/>
      <c r="RBI25" s="239"/>
      <c r="RBJ25" s="239"/>
      <c r="RBK25" s="239"/>
      <c r="RBL25" s="239"/>
      <c r="RBM25" s="239"/>
      <c r="RBN25" s="239"/>
      <c r="RBO25" s="239"/>
      <c r="RBP25" s="239"/>
      <c r="RBQ25" s="239"/>
      <c r="RBR25" s="239"/>
      <c r="RBS25" s="239"/>
      <c r="RBT25" s="239"/>
      <c r="RBU25" s="239"/>
      <c r="RBV25" s="239"/>
      <c r="RBW25" s="239"/>
      <c r="RBX25" s="239"/>
      <c r="RBY25" s="239"/>
      <c r="RBZ25" s="239"/>
      <c r="RCA25" s="239"/>
      <c r="RCB25" s="239"/>
      <c r="RCC25" s="239"/>
      <c r="RCD25" s="239"/>
      <c r="RCE25" s="239"/>
      <c r="RCF25" s="239"/>
      <c r="RCG25" s="239"/>
      <c r="RCH25" s="239"/>
      <c r="RCI25" s="239"/>
      <c r="RCJ25" s="239"/>
      <c r="RCK25" s="239"/>
      <c r="RCL25" s="239"/>
      <c r="RCM25" s="239"/>
      <c r="RCN25" s="239"/>
      <c r="RCO25" s="239"/>
      <c r="RCP25" s="239"/>
      <c r="RCQ25" s="239"/>
      <c r="RCR25" s="239"/>
      <c r="RCS25" s="239"/>
      <c r="RCT25" s="239"/>
      <c r="RCU25" s="239"/>
      <c r="RCV25" s="239"/>
      <c r="RCW25" s="239"/>
      <c r="RCX25" s="239"/>
      <c r="RCY25" s="239"/>
      <c r="RCZ25" s="239"/>
      <c r="RDA25" s="239"/>
      <c r="RDB25" s="239"/>
      <c r="RDC25" s="239"/>
      <c r="RDD25" s="239"/>
      <c r="RDE25" s="239"/>
      <c r="RDF25" s="239"/>
      <c r="RDG25" s="239"/>
      <c r="RDH25" s="239"/>
      <c r="RDI25" s="239"/>
      <c r="RDJ25" s="239"/>
      <c r="RDK25" s="239"/>
      <c r="RDL25" s="239"/>
      <c r="RDM25" s="239"/>
      <c r="RDN25" s="239"/>
      <c r="RDO25" s="239"/>
      <c r="RDP25" s="239"/>
      <c r="RDQ25" s="239"/>
      <c r="RDR25" s="239"/>
      <c r="RDS25" s="239"/>
      <c r="RDT25" s="239"/>
      <c r="RDU25" s="239"/>
      <c r="RDV25" s="239"/>
      <c r="RDW25" s="239"/>
      <c r="RDX25" s="239"/>
      <c r="RDY25" s="239"/>
      <c r="RDZ25" s="239"/>
      <c r="REA25" s="239"/>
      <c r="REB25" s="239"/>
      <c r="REC25" s="239"/>
      <c r="RED25" s="239"/>
      <c r="REE25" s="239"/>
      <c r="REF25" s="239"/>
      <c r="REG25" s="239"/>
      <c r="REH25" s="239"/>
      <c r="REI25" s="239"/>
      <c r="REJ25" s="239"/>
      <c r="REK25" s="239"/>
      <c r="REL25" s="239"/>
      <c r="REM25" s="239"/>
      <c r="REN25" s="239"/>
      <c r="REO25" s="239"/>
      <c r="REP25" s="239"/>
      <c r="REQ25" s="239"/>
      <c r="RER25" s="239"/>
      <c r="RES25" s="239"/>
      <c r="RET25" s="239"/>
      <c r="REU25" s="239"/>
      <c r="REV25" s="239"/>
      <c r="REW25" s="239"/>
      <c r="REX25" s="239"/>
      <c r="REY25" s="239"/>
      <c r="REZ25" s="239"/>
      <c r="RFA25" s="239"/>
      <c r="RFB25" s="239"/>
      <c r="RFC25" s="239"/>
      <c r="RFD25" s="239"/>
      <c r="RFE25" s="239"/>
      <c r="RFF25" s="239"/>
      <c r="RFG25" s="239"/>
      <c r="RFH25" s="239"/>
      <c r="RFI25" s="239"/>
      <c r="RFJ25" s="239"/>
      <c r="RFK25" s="239"/>
      <c r="RFL25" s="239"/>
      <c r="RFM25" s="239"/>
      <c r="RFN25" s="239"/>
      <c r="RFO25" s="239"/>
      <c r="RFP25" s="239"/>
      <c r="RFQ25" s="239"/>
      <c r="RFR25" s="239"/>
      <c r="RFS25" s="239"/>
      <c r="RFT25" s="239"/>
      <c r="RFU25" s="239"/>
      <c r="RFV25" s="239"/>
      <c r="RFW25" s="239"/>
      <c r="RFX25" s="239"/>
      <c r="RFY25" s="239"/>
      <c r="RFZ25" s="239"/>
      <c r="RGA25" s="239"/>
      <c r="RGB25" s="239"/>
      <c r="RGC25" s="239"/>
      <c r="RGD25" s="239"/>
      <c r="RGE25" s="239"/>
      <c r="RGF25" s="239"/>
      <c r="RGG25" s="239"/>
      <c r="RGH25" s="239"/>
      <c r="RGI25" s="239"/>
      <c r="RGJ25" s="239"/>
      <c r="RGK25" s="239"/>
      <c r="RGL25" s="239"/>
      <c r="RGM25" s="239"/>
      <c r="RGN25" s="239"/>
      <c r="RGO25" s="239"/>
      <c r="RGP25" s="239"/>
      <c r="RGQ25" s="239"/>
      <c r="RGR25" s="239"/>
      <c r="RGS25" s="239"/>
      <c r="RGT25" s="239"/>
      <c r="RGU25" s="239"/>
      <c r="RGV25" s="239"/>
      <c r="RGW25" s="239"/>
      <c r="RGX25" s="239"/>
      <c r="RGY25" s="239"/>
      <c r="RGZ25" s="239"/>
      <c r="RHA25" s="239"/>
      <c r="RHB25" s="239"/>
      <c r="RHC25" s="239"/>
      <c r="RHD25" s="239"/>
      <c r="RHE25" s="239"/>
      <c r="RHF25" s="239"/>
      <c r="RHG25" s="239"/>
      <c r="RHH25" s="239"/>
      <c r="RHI25" s="239"/>
      <c r="RHJ25" s="239"/>
      <c r="RHK25" s="239"/>
      <c r="RHL25" s="239"/>
      <c r="RHM25" s="239"/>
      <c r="RHN25" s="239"/>
      <c r="RHO25" s="239"/>
      <c r="RHP25" s="239"/>
      <c r="RHQ25" s="239"/>
      <c r="RHR25" s="239"/>
      <c r="RHS25" s="239"/>
      <c r="RHT25" s="239"/>
      <c r="RHU25" s="239"/>
      <c r="RHV25" s="239"/>
      <c r="RHW25" s="239"/>
      <c r="RHX25" s="239"/>
      <c r="RHY25" s="239"/>
      <c r="RHZ25" s="239"/>
      <c r="RIA25" s="239"/>
      <c r="RIB25" s="239"/>
      <c r="RIC25" s="239"/>
      <c r="RID25" s="239"/>
      <c r="RIE25" s="239"/>
      <c r="RIF25" s="239"/>
      <c r="RIG25" s="239"/>
      <c r="RIH25" s="239"/>
      <c r="RII25" s="239"/>
      <c r="RIJ25" s="239"/>
      <c r="RIK25" s="239"/>
      <c r="RIL25" s="239"/>
      <c r="RIM25" s="239"/>
      <c r="RIN25" s="239"/>
      <c r="RIO25" s="239"/>
      <c r="RIP25" s="239"/>
      <c r="RIQ25" s="239"/>
      <c r="RIR25" s="239"/>
      <c r="RIS25" s="239"/>
      <c r="RIT25" s="239"/>
      <c r="RIU25" s="239"/>
      <c r="RIV25" s="239"/>
      <c r="RIW25" s="239"/>
      <c r="RIX25" s="239"/>
      <c r="RIY25" s="239"/>
      <c r="RIZ25" s="239"/>
      <c r="RJA25" s="239"/>
      <c r="RJB25" s="239"/>
      <c r="RJC25" s="239"/>
      <c r="RJD25" s="239"/>
      <c r="RJE25" s="239"/>
      <c r="RJF25" s="239"/>
      <c r="RJG25" s="239"/>
      <c r="RJH25" s="239"/>
      <c r="RJI25" s="239"/>
      <c r="RJJ25" s="239"/>
      <c r="RJK25" s="239"/>
      <c r="RJL25" s="239"/>
      <c r="RJM25" s="239"/>
      <c r="RJN25" s="239"/>
      <c r="RJO25" s="239"/>
      <c r="RJP25" s="239"/>
      <c r="RJQ25" s="239"/>
      <c r="RJR25" s="239"/>
      <c r="RJS25" s="239"/>
      <c r="RJT25" s="239"/>
      <c r="RJU25" s="239"/>
      <c r="RJV25" s="239"/>
      <c r="RJW25" s="239"/>
      <c r="RJX25" s="239"/>
      <c r="RJY25" s="239"/>
      <c r="RJZ25" s="239"/>
      <c r="RKA25" s="239"/>
      <c r="RKB25" s="239"/>
      <c r="RKC25" s="239"/>
      <c r="RKD25" s="239"/>
      <c r="RKE25" s="239"/>
      <c r="RKF25" s="239"/>
      <c r="RKG25" s="239"/>
      <c r="RKH25" s="239"/>
      <c r="RKI25" s="239"/>
      <c r="RKJ25" s="239"/>
      <c r="RKK25" s="239"/>
      <c r="RKL25" s="239"/>
      <c r="RKM25" s="239"/>
      <c r="RKN25" s="239"/>
      <c r="RKO25" s="239"/>
      <c r="RKP25" s="239"/>
      <c r="RKQ25" s="239"/>
      <c r="RKR25" s="239"/>
      <c r="RKS25" s="239"/>
      <c r="RKT25" s="239"/>
      <c r="RKU25" s="239"/>
      <c r="RKV25" s="239"/>
      <c r="RKW25" s="239"/>
      <c r="RKX25" s="239"/>
      <c r="RKY25" s="239"/>
      <c r="RKZ25" s="239"/>
      <c r="RLA25" s="239"/>
      <c r="RLB25" s="239"/>
      <c r="RLC25" s="239"/>
      <c r="RLD25" s="239"/>
      <c r="RLE25" s="239"/>
      <c r="RLF25" s="239"/>
      <c r="RLG25" s="239"/>
      <c r="RLH25" s="239"/>
      <c r="RLI25" s="239"/>
      <c r="RLJ25" s="239"/>
      <c r="RLK25" s="239"/>
      <c r="RLL25" s="239"/>
      <c r="RLM25" s="239"/>
      <c r="RLN25" s="239"/>
      <c r="RLO25" s="239"/>
      <c r="RLP25" s="239"/>
      <c r="RLQ25" s="239"/>
      <c r="RLR25" s="239"/>
      <c r="RLS25" s="239"/>
      <c r="RLT25" s="239"/>
      <c r="RLU25" s="239"/>
      <c r="RLV25" s="239"/>
      <c r="RLW25" s="239"/>
      <c r="RLX25" s="239"/>
      <c r="RLY25" s="239"/>
      <c r="RLZ25" s="239"/>
      <c r="RMA25" s="239"/>
      <c r="RMB25" s="239"/>
      <c r="RMC25" s="239"/>
      <c r="RMD25" s="239"/>
      <c r="RME25" s="239"/>
      <c r="RMF25" s="239"/>
      <c r="RMG25" s="239"/>
      <c r="RMH25" s="239"/>
      <c r="RMI25" s="239"/>
      <c r="RMJ25" s="239"/>
      <c r="RMK25" s="239"/>
      <c r="RML25" s="239"/>
      <c r="RMM25" s="239"/>
      <c r="RMN25" s="239"/>
      <c r="RMO25" s="239"/>
      <c r="RMP25" s="239"/>
      <c r="RMQ25" s="239"/>
      <c r="RMR25" s="239"/>
      <c r="RMS25" s="239"/>
      <c r="RMT25" s="239"/>
      <c r="RMU25" s="239"/>
      <c r="RMV25" s="239"/>
      <c r="RMW25" s="239"/>
      <c r="RMX25" s="239"/>
      <c r="RMY25" s="239"/>
      <c r="RMZ25" s="239"/>
      <c r="RNA25" s="239"/>
      <c r="RNB25" s="239"/>
      <c r="RNC25" s="239"/>
      <c r="RND25" s="239"/>
      <c r="RNE25" s="239"/>
      <c r="RNF25" s="239"/>
      <c r="RNG25" s="239"/>
      <c r="RNH25" s="239"/>
      <c r="RNI25" s="239"/>
      <c r="RNJ25" s="239"/>
      <c r="RNK25" s="239"/>
      <c r="RNL25" s="239"/>
      <c r="RNM25" s="239"/>
      <c r="RNN25" s="239"/>
      <c r="RNO25" s="239"/>
      <c r="RNP25" s="239"/>
      <c r="RNQ25" s="239"/>
      <c r="RNR25" s="239"/>
      <c r="RNS25" s="239"/>
      <c r="RNT25" s="239"/>
      <c r="RNU25" s="239"/>
      <c r="RNV25" s="239"/>
      <c r="RNW25" s="239"/>
      <c r="RNX25" s="239"/>
      <c r="RNY25" s="239"/>
      <c r="RNZ25" s="239"/>
      <c r="ROA25" s="239"/>
      <c r="ROB25" s="239"/>
      <c r="ROC25" s="239"/>
      <c r="ROD25" s="239"/>
      <c r="ROE25" s="239"/>
      <c r="ROF25" s="239"/>
      <c r="ROG25" s="239"/>
      <c r="ROH25" s="239"/>
      <c r="ROI25" s="239"/>
      <c r="ROJ25" s="239"/>
      <c r="ROK25" s="239"/>
      <c r="ROL25" s="239"/>
      <c r="ROM25" s="239"/>
      <c r="RON25" s="239"/>
      <c r="ROO25" s="239"/>
      <c r="ROP25" s="239"/>
      <c r="ROQ25" s="239"/>
      <c r="ROR25" s="239"/>
      <c r="ROS25" s="239"/>
      <c r="ROT25" s="239"/>
      <c r="ROU25" s="239"/>
      <c r="ROV25" s="239"/>
      <c r="ROW25" s="239"/>
      <c r="ROX25" s="239"/>
      <c r="ROY25" s="239"/>
      <c r="ROZ25" s="239"/>
      <c r="RPA25" s="239"/>
      <c r="RPB25" s="239"/>
      <c r="RPC25" s="239"/>
      <c r="RPD25" s="239"/>
      <c r="RPE25" s="239"/>
      <c r="RPF25" s="239"/>
      <c r="RPG25" s="239"/>
      <c r="RPH25" s="239"/>
      <c r="RPI25" s="239"/>
      <c r="RPJ25" s="239"/>
      <c r="RPK25" s="239"/>
      <c r="RPL25" s="239"/>
      <c r="RPM25" s="239"/>
      <c r="RPN25" s="239"/>
      <c r="RPO25" s="239"/>
      <c r="RPP25" s="239"/>
      <c r="RPQ25" s="239"/>
      <c r="RPR25" s="239"/>
      <c r="RPS25" s="239"/>
      <c r="RPT25" s="239"/>
      <c r="RPU25" s="239"/>
      <c r="RPV25" s="239"/>
      <c r="RPW25" s="239"/>
      <c r="RPX25" s="239"/>
      <c r="RPY25" s="239"/>
      <c r="RPZ25" s="239"/>
      <c r="RQA25" s="239"/>
      <c r="RQB25" s="239"/>
      <c r="RQC25" s="239"/>
      <c r="RQD25" s="239"/>
      <c r="RQE25" s="239"/>
      <c r="RQF25" s="239"/>
      <c r="RQG25" s="239"/>
      <c r="RQH25" s="239"/>
      <c r="RQI25" s="239"/>
      <c r="RQJ25" s="239"/>
      <c r="RQK25" s="239"/>
      <c r="RQL25" s="239"/>
      <c r="RQM25" s="239"/>
      <c r="RQN25" s="239"/>
      <c r="RQO25" s="239"/>
      <c r="RQP25" s="239"/>
      <c r="RQQ25" s="239"/>
      <c r="RQR25" s="239"/>
      <c r="RQS25" s="239"/>
      <c r="RQT25" s="239"/>
      <c r="RQU25" s="239"/>
      <c r="RQV25" s="239"/>
      <c r="RQW25" s="239"/>
      <c r="RQX25" s="239"/>
      <c r="RQY25" s="239"/>
      <c r="RQZ25" s="239"/>
      <c r="RRA25" s="239"/>
      <c r="RRB25" s="239"/>
      <c r="RRC25" s="239"/>
      <c r="RRD25" s="239"/>
      <c r="RRE25" s="239"/>
      <c r="RRF25" s="239"/>
      <c r="RRG25" s="239"/>
      <c r="RRH25" s="239"/>
      <c r="RRI25" s="239"/>
      <c r="RRJ25" s="239"/>
      <c r="RRK25" s="239"/>
      <c r="RRL25" s="239"/>
      <c r="RRM25" s="239"/>
      <c r="RRN25" s="239"/>
      <c r="RRO25" s="239"/>
      <c r="RRP25" s="239"/>
      <c r="RRQ25" s="239"/>
      <c r="RRR25" s="239"/>
      <c r="RRS25" s="239"/>
      <c r="RRT25" s="239"/>
      <c r="RRU25" s="239"/>
      <c r="RRV25" s="239"/>
      <c r="RRW25" s="239"/>
      <c r="RRX25" s="239"/>
      <c r="RRY25" s="239"/>
      <c r="RRZ25" s="239"/>
      <c r="RSA25" s="239"/>
      <c r="RSB25" s="239"/>
      <c r="RSC25" s="239"/>
      <c r="RSD25" s="239"/>
      <c r="RSE25" s="239"/>
      <c r="RSF25" s="239"/>
      <c r="RSG25" s="239"/>
      <c r="RSH25" s="239"/>
      <c r="RSI25" s="239"/>
      <c r="RSJ25" s="239"/>
      <c r="RSK25" s="239"/>
      <c r="RSL25" s="239"/>
      <c r="RSM25" s="239"/>
      <c r="RSN25" s="239"/>
      <c r="RSO25" s="239"/>
      <c r="RSP25" s="239"/>
      <c r="RSQ25" s="239"/>
      <c r="RSR25" s="239"/>
      <c r="RSS25" s="239"/>
      <c r="RST25" s="239"/>
      <c r="RSU25" s="239"/>
      <c r="RSV25" s="239"/>
      <c r="RSW25" s="239"/>
      <c r="RSX25" s="239"/>
      <c r="RSY25" s="239"/>
      <c r="RSZ25" s="239"/>
      <c r="RTA25" s="239"/>
      <c r="RTB25" s="239"/>
      <c r="RTC25" s="239"/>
      <c r="RTD25" s="239"/>
      <c r="RTE25" s="239"/>
      <c r="RTF25" s="239"/>
      <c r="RTG25" s="239"/>
      <c r="RTH25" s="239"/>
      <c r="RTI25" s="239"/>
      <c r="RTJ25" s="239"/>
      <c r="RTK25" s="239"/>
      <c r="RTL25" s="239"/>
      <c r="RTM25" s="239"/>
      <c r="RTN25" s="239"/>
      <c r="RTO25" s="239"/>
      <c r="RTP25" s="239"/>
      <c r="RTQ25" s="239"/>
      <c r="RTR25" s="239"/>
      <c r="RTS25" s="239"/>
      <c r="RTT25" s="239"/>
      <c r="RTU25" s="239"/>
      <c r="RTV25" s="239"/>
      <c r="RTW25" s="239"/>
      <c r="RTX25" s="239"/>
      <c r="RTY25" s="239"/>
      <c r="RTZ25" s="239"/>
      <c r="RUA25" s="239"/>
      <c r="RUB25" s="239"/>
      <c r="RUC25" s="239"/>
      <c r="RUD25" s="239"/>
      <c r="RUE25" s="239"/>
      <c r="RUF25" s="239"/>
      <c r="RUG25" s="239"/>
      <c r="RUH25" s="239"/>
      <c r="RUI25" s="239"/>
      <c r="RUJ25" s="239"/>
      <c r="RUK25" s="239"/>
      <c r="RUL25" s="239"/>
      <c r="RUM25" s="239"/>
      <c r="RUN25" s="239"/>
      <c r="RUO25" s="239"/>
      <c r="RUP25" s="239"/>
      <c r="RUQ25" s="239"/>
      <c r="RUR25" s="239"/>
      <c r="RUS25" s="239"/>
      <c r="RUT25" s="239"/>
      <c r="RUU25" s="239"/>
      <c r="RUV25" s="239"/>
      <c r="RUW25" s="239"/>
      <c r="RUX25" s="239"/>
      <c r="RUY25" s="239"/>
      <c r="RUZ25" s="239"/>
      <c r="RVA25" s="239"/>
      <c r="RVB25" s="239"/>
      <c r="RVC25" s="239"/>
      <c r="RVD25" s="239"/>
      <c r="RVE25" s="239"/>
      <c r="RVF25" s="239"/>
      <c r="RVG25" s="239"/>
      <c r="RVH25" s="239"/>
      <c r="RVI25" s="239"/>
      <c r="RVJ25" s="239"/>
      <c r="RVK25" s="239"/>
      <c r="RVL25" s="239"/>
      <c r="RVM25" s="239"/>
      <c r="RVN25" s="239"/>
      <c r="RVO25" s="239"/>
      <c r="RVP25" s="239"/>
      <c r="RVQ25" s="239"/>
      <c r="RVR25" s="239"/>
      <c r="RVS25" s="239"/>
      <c r="RVT25" s="239"/>
      <c r="RVU25" s="239"/>
      <c r="RVV25" s="239"/>
      <c r="RVW25" s="239"/>
      <c r="RVX25" s="239"/>
      <c r="RVY25" s="239"/>
      <c r="RVZ25" s="239"/>
      <c r="RWA25" s="239"/>
      <c r="RWB25" s="239"/>
      <c r="RWC25" s="239"/>
      <c r="RWD25" s="239"/>
      <c r="RWE25" s="239"/>
      <c r="RWF25" s="239"/>
      <c r="RWG25" s="239"/>
      <c r="RWH25" s="239"/>
      <c r="RWI25" s="239"/>
      <c r="RWJ25" s="239"/>
      <c r="RWK25" s="239"/>
      <c r="RWL25" s="239"/>
      <c r="RWM25" s="239"/>
      <c r="RWN25" s="239"/>
      <c r="RWO25" s="239"/>
      <c r="RWP25" s="239"/>
      <c r="RWQ25" s="239"/>
      <c r="RWR25" s="239"/>
      <c r="RWS25" s="239"/>
      <c r="RWT25" s="239"/>
      <c r="RWU25" s="239"/>
      <c r="RWV25" s="239"/>
      <c r="RWW25" s="239"/>
      <c r="RWX25" s="239"/>
      <c r="RWY25" s="239"/>
      <c r="RWZ25" s="239"/>
      <c r="RXA25" s="239"/>
      <c r="RXB25" s="239"/>
      <c r="RXC25" s="239"/>
      <c r="RXD25" s="239"/>
      <c r="RXE25" s="239"/>
      <c r="RXF25" s="239"/>
      <c r="RXG25" s="239"/>
      <c r="RXH25" s="239"/>
      <c r="RXI25" s="239"/>
      <c r="RXJ25" s="239"/>
      <c r="RXK25" s="239"/>
      <c r="RXL25" s="239"/>
      <c r="RXM25" s="239"/>
      <c r="RXN25" s="239"/>
      <c r="RXO25" s="239"/>
      <c r="RXP25" s="239"/>
      <c r="RXQ25" s="239"/>
      <c r="RXR25" s="239"/>
      <c r="RXS25" s="239"/>
      <c r="RXT25" s="239"/>
      <c r="RXU25" s="239"/>
      <c r="RXV25" s="239"/>
      <c r="RXW25" s="239"/>
      <c r="RXX25" s="239"/>
      <c r="RXY25" s="239"/>
      <c r="RXZ25" s="239"/>
      <c r="RYA25" s="239"/>
      <c r="RYB25" s="239"/>
      <c r="RYC25" s="239"/>
      <c r="RYD25" s="239"/>
      <c r="RYE25" s="239"/>
      <c r="RYF25" s="239"/>
      <c r="RYG25" s="239"/>
      <c r="RYH25" s="239"/>
      <c r="RYI25" s="239"/>
      <c r="RYJ25" s="239"/>
      <c r="RYK25" s="239"/>
      <c r="RYL25" s="239"/>
      <c r="RYM25" s="239"/>
      <c r="RYN25" s="239"/>
      <c r="RYO25" s="239"/>
      <c r="RYP25" s="239"/>
      <c r="RYQ25" s="239"/>
      <c r="RYR25" s="239"/>
      <c r="RYS25" s="239"/>
      <c r="RYT25" s="239"/>
      <c r="RYU25" s="239"/>
      <c r="RYV25" s="239"/>
      <c r="RYW25" s="239"/>
      <c r="RYX25" s="239"/>
      <c r="RYY25" s="239"/>
      <c r="RYZ25" s="239"/>
      <c r="RZA25" s="239"/>
      <c r="RZB25" s="239"/>
      <c r="RZC25" s="239"/>
      <c r="RZD25" s="239"/>
      <c r="RZE25" s="239"/>
      <c r="RZF25" s="239"/>
      <c r="RZG25" s="239"/>
      <c r="RZH25" s="239"/>
      <c r="RZI25" s="239"/>
      <c r="RZJ25" s="239"/>
      <c r="RZK25" s="239"/>
      <c r="RZL25" s="239"/>
      <c r="RZM25" s="239"/>
      <c r="RZN25" s="239"/>
      <c r="RZO25" s="239"/>
      <c r="RZP25" s="239"/>
      <c r="RZQ25" s="239"/>
      <c r="RZR25" s="239"/>
      <c r="RZS25" s="239"/>
      <c r="RZT25" s="239"/>
      <c r="RZU25" s="239"/>
      <c r="RZV25" s="239"/>
      <c r="RZW25" s="239"/>
      <c r="RZX25" s="239"/>
      <c r="RZY25" s="239"/>
      <c r="RZZ25" s="239"/>
      <c r="SAA25" s="239"/>
      <c r="SAB25" s="239"/>
      <c r="SAC25" s="239"/>
      <c r="SAD25" s="239"/>
      <c r="SAE25" s="239"/>
      <c r="SAF25" s="239"/>
      <c r="SAG25" s="239"/>
      <c r="SAH25" s="239"/>
      <c r="SAI25" s="239"/>
      <c r="SAJ25" s="239"/>
      <c r="SAK25" s="239"/>
      <c r="SAL25" s="239"/>
      <c r="SAM25" s="239"/>
      <c r="SAN25" s="239"/>
      <c r="SAO25" s="239"/>
      <c r="SAP25" s="239"/>
      <c r="SAQ25" s="239"/>
      <c r="SAR25" s="239"/>
      <c r="SAS25" s="239"/>
      <c r="SAT25" s="239"/>
      <c r="SAU25" s="239"/>
      <c r="SAV25" s="239"/>
      <c r="SAW25" s="239"/>
      <c r="SAX25" s="239"/>
      <c r="SAY25" s="239"/>
      <c r="SAZ25" s="239"/>
      <c r="SBA25" s="239"/>
      <c r="SBB25" s="239"/>
      <c r="SBC25" s="239"/>
      <c r="SBD25" s="239"/>
      <c r="SBE25" s="239"/>
      <c r="SBF25" s="239"/>
      <c r="SBG25" s="239"/>
      <c r="SBH25" s="239"/>
      <c r="SBI25" s="239"/>
      <c r="SBJ25" s="239"/>
      <c r="SBK25" s="239"/>
      <c r="SBL25" s="239"/>
      <c r="SBM25" s="239"/>
      <c r="SBN25" s="239"/>
      <c r="SBO25" s="239"/>
      <c r="SBP25" s="239"/>
      <c r="SBQ25" s="239"/>
      <c r="SBR25" s="239"/>
      <c r="SBS25" s="239"/>
      <c r="SBT25" s="239"/>
      <c r="SBU25" s="239"/>
      <c r="SBV25" s="239"/>
      <c r="SBW25" s="239"/>
      <c r="SBX25" s="239"/>
      <c r="SBY25" s="239"/>
      <c r="SBZ25" s="239"/>
      <c r="SCA25" s="239"/>
      <c r="SCB25" s="239"/>
      <c r="SCC25" s="239"/>
      <c r="SCD25" s="239"/>
      <c r="SCE25" s="239"/>
      <c r="SCF25" s="239"/>
      <c r="SCG25" s="239"/>
      <c r="SCH25" s="239"/>
      <c r="SCI25" s="239"/>
      <c r="SCJ25" s="239"/>
      <c r="SCK25" s="239"/>
      <c r="SCL25" s="239"/>
      <c r="SCM25" s="239"/>
      <c r="SCN25" s="239"/>
      <c r="SCO25" s="239"/>
      <c r="SCP25" s="239"/>
      <c r="SCQ25" s="239"/>
      <c r="SCR25" s="239"/>
      <c r="SCS25" s="239"/>
      <c r="SCT25" s="239"/>
      <c r="SCU25" s="239"/>
      <c r="SCV25" s="239"/>
      <c r="SCW25" s="239"/>
      <c r="SCX25" s="239"/>
      <c r="SCY25" s="239"/>
      <c r="SCZ25" s="239"/>
      <c r="SDA25" s="239"/>
      <c r="SDB25" s="239"/>
      <c r="SDC25" s="239"/>
      <c r="SDD25" s="239"/>
      <c r="SDE25" s="239"/>
      <c r="SDF25" s="239"/>
      <c r="SDG25" s="239"/>
      <c r="SDH25" s="239"/>
      <c r="SDI25" s="239"/>
      <c r="SDJ25" s="239"/>
      <c r="SDK25" s="239"/>
      <c r="SDL25" s="239"/>
      <c r="SDM25" s="239"/>
      <c r="SDN25" s="239"/>
      <c r="SDO25" s="239"/>
      <c r="SDP25" s="239"/>
      <c r="SDQ25" s="239"/>
      <c r="SDR25" s="239"/>
      <c r="SDS25" s="239"/>
      <c r="SDT25" s="239"/>
      <c r="SDU25" s="239"/>
      <c r="SDV25" s="239"/>
      <c r="SDW25" s="239"/>
      <c r="SDX25" s="239"/>
      <c r="SDY25" s="239"/>
      <c r="SDZ25" s="239"/>
      <c r="SEA25" s="239"/>
      <c r="SEB25" s="239"/>
      <c r="SEC25" s="239"/>
      <c r="SED25" s="239"/>
      <c r="SEE25" s="239"/>
      <c r="SEF25" s="239"/>
      <c r="SEG25" s="239"/>
      <c r="SEH25" s="239"/>
      <c r="SEI25" s="239"/>
      <c r="SEJ25" s="239"/>
      <c r="SEK25" s="239"/>
      <c r="SEL25" s="239"/>
      <c r="SEM25" s="239"/>
      <c r="SEN25" s="239"/>
      <c r="SEO25" s="239"/>
      <c r="SEP25" s="239"/>
      <c r="SEQ25" s="239"/>
      <c r="SER25" s="239"/>
      <c r="SES25" s="239"/>
      <c r="SET25" s="239"/>
      <c r="SEU25" s="239"/>
      <c r="SEV25" s="239"/>
      <c r="SEW25" s="239"/>
      <c r="SEX25" s="239"/>
      <c r="SEY25" s="239"/>
      <c r="SEZ25" s="239"/>
      <c r="SFA25" s="239"/>
      <c r="SFB25" s="239"/>
      <c r="SFC25" s="239"/>
      <c r="SFD25" s="239"/>
      <c r="SFE25" s="239"/>
      <c r="SFF25" s="239"/>
      <c r="SFG25" s="239"/>
      <c r="SFH25" s="239"/>
      <c r="SFI25" s="239"/>
      <c r="SFJ25" s="239"/>
      <c r="SFK25" s="239"/>
      <c r="SFL25" s="239"/>
      <c r="SFM25" s="239"/>
      <c r="SFN25" s="239"/>
      <c r="SFO25" s="239"/>
      <c r="SFP25" s="239"/>
      <c r="SFQ25" s="239"/>
      <c r="SFR25" s="239"/>
      <c r="SFS25" s="239"/>
      <c r="SFT25" s="239"/>
      <c r="SFU25" s="239"/>
      <c r="SFV25" s="239"/>
      <c r="SFW25" s="239"/>
      <c r="SFX25" s="239"/>
      <c r="SFY25" s="239"/>
      <c r="SFZ25" s="239"/>
      <c r="SGA25" s="239"/>
      <c r="SGB25" s="239"/>
      <c r="SGC25" s="239"/>
      <c r="SGD25" s="239"/>
      <c r="SGE25" s="239"/>
      <c r="SGF25" s="239"/>
      <c r="SGG25" s="239"/>
      <c r="SGH25" s="239"/>
      <c r="SGI25" s="239"/>
      <c r="SGJ25" s="239"/>
      <c r="SGK25" s="239"/>
      <c r="SGL25" s="239"/>
      <c r="SGM25" s="239"/>
      <c r="SGN25" s="239"/>
      <c r="SGO25" s="239"/>
      <c r="SGP25" s="239"/>
      <c r="SGQ25" s="239"/>
      <c r="SGR25" s="239"/>
      <c r="SGS25" s="239"/>
      <c r="SGT25" s="239"/>
      <c r="SGU25" s="239"/>
      <c r="SGV25" s="239"/>
      <c r="SGW25" s="239"/>
      <c r="SGX25" s="239"/>
      <c r="SGY25" s="239"/>
      <c r="SGZ25" s="239"/>
      <c r="SHA25" s="239"/>
      <c r="SHB25" s="239"/>
      <c r="SHC25" s="239"/>
      <c r="SHD25" s="239"/>
      <c r="SHE25" s="239"/>
      <c r="SHF25" s="239"/>
      <c r="SHG25" s="239"/>
      <c r="SHH25" s="239"/>
      <c r="SHI25" s="239"/>
      <c r="SHJ25" s="239"/>
      <c r="SHK25" s="239"/>
      <c r="SHL25" s="239"/>
      <c r="SHM25" s="239"/>
      <c r="SHN25" s="239"/>
      <c r="SHO25" s="239"/>
      <c r="SHP25" s="239"/>
      <c r="SHQ25" s="239"/>
      <c r="SHR25" s="239"/>
      <c r="SHS25" s="239"/>
      <c r="SHT25" s="239"/>
      <c r="SHU25" s="239"/>
      <c r="SHV25" s="239"/>
      <c r="SHW25" s="239"/>
      <c r="SHX25" s="239"/>
      <c r="SHY25" s="239"/>
      <c r="SHZ25" s="239"/>
      <c r="SIA25" s="239"/>
      <c r="SIB25" s="239"/>
      <c r="SIC25" s="239"/>
      <c r="SID25" s="239"/>
      <c r="SIE25" s="239"/>
      <c r="SIF25" s="239"/>
      <c r="SIG25" s="239"/>
      <c r="SIH25" s="239"/>
      <c r="SII25" s="239"/>
      <c r="SIJ25" s="239"/>
      <c r="SIK25" s="239"/>
      <c r="SIL25" s="239"/>
      <c r="SIM25" s="239"/>
      <c r="SIN25" s="239"/>
      <c r="SIO25" s="239"/>
      <c r="SIP25" s="239"/>
      <c r="SIQ25" s="239"/>
      <c r="SIR25" s="239"/>
      <c r="SIS25" s="239"/>
      <c r="SIT25" s="239"/>
      <c r="SIU25" s="239"/>
      <c r="SIV25" s="239"/>
      <c r="SIW25" s="239"/>
      <c r="SIX25" s="239"/>
      <c r="SIY25" s="239"/>
      <c r="SIZ25" s="239"/>
      <c r="SJA25" s="239"/>
      <c r="SJB25" s="239"/>
      <c r="SJC25" s="239"/>
      <c r="SJD25" s="239"/>
      <c r="SJE25" s="239"/>
      <c r="SJF25" s="239"/>
      <c r="SJG25" s="239"/>
      <c r="SJH25" s="239"/>
      <c r="SJI25" s="239"/>
      <c r="SJJ25" s="239"/>
      <c r="SJK25" s="239"/>
      <c r="SJL25" s="239"/>
      <c r="SJM25" s="239"/>
      <c r="SJN25" s="239"/>
      <c r="SJO25" s="239"/>
      <c r="SJP25" s="239"/>
      <c r="SJQ25" s="239"/>
      <c r="SJR25" s="239"/>
      <c r="SJS25" s="239"/>
      <c r="SJT25" s="239"/>
      <c r="SJU25" s="239"/>
      <c r="SJV25" s="239"/>
      <c r="SJW25" s="239"/>
      <c r="SJX25" s="239"/>
      <c r="SJY25" s="239"/>
      <c r="SJZ25" s="239"/>
      <c r="SKA25" s="239"/>
      <c r="SKB25" s="239"/>
      <c r="SKC25" s="239"/>
      <c r="SKD25" s="239"/>
      <c r="SKE25" s="239"/>
      <c r="SKF25" s="239"/>
      <c r="SKG25" s="239"/>
      <c r="SKH25" s="239"/>
      <c r="SKI25" s="239"/>
      <c r="SKJ25" s="239"/>
      <c r="SKK25" s="239"/>
      <c r="SKL25" s="239"/>
      <c r="SKM25" s="239"/>
      <c r="SKN25" s="239"/>
      <c r="SKO25" s="239"/>
      <c r="SKP25" s="239"/>
      <c r="SKQ25" s="239"/>
      <c r="SKR25" s="239"/>
      <c r="SKS25" s="239"/>
      <c r="SKT25" s="239"/>
      <c r="SKU25" s="239"/>
      <c r="SKV25" s="239"/>
      <c r="SKW25" s="239"/>
      <c r="SKX25" s="239"/>
      <c r="SKY25" s="239"/>
      <c r="SKZ25" s="239"/>
      <c r="SLA25" s="239"/>
      <c r="SLB25" s="239"/>
      <c r="SLC25" s="239"/>
      <c r="SLD25" s="239"/>
      <c r="SLE25" s="239"/>
      <c r="SLF25" s="239"/>
      <c r="SLG25" s="239"/>
      <c r="SLH25" s="239"/>
      <c r="SLI25" s="239"/>
      <c r="SLJ25" s="239"/>
      <c r="SLK25" s="239"/>
      <c r="SLL25" s="239"/>
      <c r="SLM25" s="239"/>
      <c r="SLN25" s="239"/>
      <c r="SLO25" s="239"/>
      <c r="SLP25" s="239"/>
      <c r="SLQ25" s="239"/>
      <c r="SLR25" s="239"/>
      <c r="SLS25" s="239"/>
      <c r="SLT25" s="239"/>
      <c r="SLU25" s="239"/>
      <c r="SLV25" s="239"/>
      <c r="SLW25" s="239"/>
      <c r="SLX25" s="239"/>
      <c r="SLY25" s="239"/>
      <c r="SLZ25" s="239"/>
      <c r="SMA25" s="239"/>
      <c r="SMB25" s="239"/>
      <c r="SMC25" s="239"/>
      <c r="SMD25" s="239"/>
      <c r="SME25" s="239"/>
      <c r="SMF25" s="239"/>
      <c r="SMG25" s="239"/>
      <c r="SMH25" s="239"/>
      <c r="SMI25" s="239"/>
      <c r="SMJ25" s="239"/>
      <c r="SMK25" s="239"/>
      <c r="SML25" s="239"/>
      <c r="SMM25" s="239"/>
      <c r="SMN25" s="239"/>
      <c r="SMO25" s="239"/>
      <c r="SMP25" s="239"/>
      <c r="SMQ25" s="239"/>
      <c r="SMR25" s="239"/>
      <c r="SMS25" s="239"/>
      <c r="SMT25" s="239"/>
      <c r="SMU25" s="239"/>
      <c r="SMV25" s="239"/>
      <c r="SMW25" s="239"/>
      <c r="SMX25" s="239"/>
      <c r="SMY25" s="239"/>
      <c r="SMZ25" s="239"/>
      <c r="SNA25" s="239"/>
      <c r="SNB25" s="239"/>
      <c r="SNC25" s="239"/>
      <c r="SND25" s="239"/>
      <c r="SNE25" s="239"/>
      <c r="SNF25" s="239"/>
      <c r="SNG25" s="239"/>
      <c r="SNH25" s="239"/>
      <c r="SNI25" s="239"/>
      <c r="SNJ25" s="239"/>
      <c r="SNK25" s="239"/>
      <c r="SNL25" s="239"/>
      <c r="SNM25" s="239"/>
      <c r="SNN25" s="239"/>
      <c r="SNO25" s="239"/>
      <c r="SNP25" s="239"/>
      <c r="SNQ25" s="239"/>
      <c r="SNR25" s="239"/>
      <c r="SNS25" s="239"/>
      <c r="SNT25" s="239"/>
      <c r="SNU25" s="239"/>
      <c r="SNV25" s="239"/>
      <c r="SNW25" s="239"/>
      <c r="SNX25" s="239"/>
      <c r="SNY25" s="239"/>
      <c r="SNZ25" s="239"/>
      <c r="SOA25" s="239"/>
      <c r="SOB25" s="239"/>
      <c r="SOC25" s="239"/>
      <c r="SOD25" s="239"/>
      <c r="SOE25" s="239"/>
      <c r="SOF25" s="239"/>
      <c r="SOG25" s="239"/>
      <c r="SOH25" s="239"/>
      <c r="SOI25" s="239"/>
      <c r="SOJ25" s="239"/>
      <c r="SOK25" s="239"/>
      <c r="SOL25" s="239"/>
      <c r="SOM25" s="239"/>
      <c r="SON25" s="239"/>
      <c r="SOO25" s="239"/>
      <c r="SOP25" s="239"/>
      <c r="SOQ25" s="239"/>
      <c r="SOR25" s="239"/>
      <c r="SOS25" s="239"/>
      <c r="SOT25" s="239"/>
      <c r="SOU25" s="239"/>
      <c r="SOV25" s="239"/>
      <c r="SOW25" s="239"/>
      <c r="SOX25" s="239"/>
      <c r="SOY25" s="239"/>
      <c r="SOZ25" s="239"/>
      <c r="SPA25" s="239"/>
      <c r="SPB25" s="239"/>
      <c r="SPC25" s="239"/>
      <c r="SPD25" s="239"/>
      <c r="SPE25" s="239"/>
      <c r="SPF25" s="239"/>
      <c r="SPG25" s="239"/>
      <c r="SPH25" s="239"/>
      <c r="SPI25" s="239"/>
      <c r="SPJ25" s="239"/>
      <c r="SPK25" s="239"/>
      <c r="SPL25" s="239"/>
      <c r="SPM25" s="239"/>
      <c r="SPN25" s="239"/>
      <c r="SPO25" s="239"/>
      <c r="SPP25" s="239"/>
      <c r="SPQ25" s="239"/>
      <c r="SPR25" s="239"/>
      <c r="SPS25" s="239"/>
      <c r="SPT25" s="239"/>
      <c r="SPU25" s="239"/>
      <c r="SPV25" s="239"/>
      <c r="SPW25" s="239"/>
      <c r="SPX25" s="239"/>
      <c r="SPY25" s="239"/>
      <c r="SPZ25" s="239"/>
      <c r="SQA25" s="239"/>
      <c r="SQB25" s="239"/>
      <c r="SQC25" s="239"/>
      <c r="SQD25" s="239"/>
      <c r="SQE25" s="239"/>
      <c r="SQF25" s="239"/>
      <c r="SQG25" s="239"/>
      <c r="SQH25" s="239"/>
      <c r="SQI25" s="239"/>
      <c r="SQJ25" s="239"/>
      <c r="SQK25" s="239"/>
      <c r="SQL25" s="239"/>
      <c r="SQM25" s="239"/>
      <c r="SQN25" s="239"/>
      <c r="SQO25" s="239"/>
      <c r="SQP25" s="239"/>
      <c r="SQQ25" s="239"/>
      <c r="SQR25" s="239"/>
      <c r="SQS25" s="239"/>
      <c r="SQT25" s="239"/>
      <c r="SQU25" s="239"/>
      <c r="SQV25" s="239"/>
      <c r="SQW25" s="239"/>
      <c r="SQX25" s="239"/>
      <c r="SQY25" s="239"/>
      <c r="SQZ25" s="239"/>
      <c r="SRA25" s="239"/>
      <c r="SRB25" s="239"/>
      <c r="SRC25" s="239"/>
      <c r="SRD25" s="239"/>
      <c r="SRE25" s="239"/>
      <c r="SRF25" s="239"/>
      <c r="SRG25" s="239"/>
      <c r="SRH25" s="239"/>
      <c r="SRI25" s="239"/>
      <c r="SRJ25" s="239"/>
      <c r="SRK25" s="239"/>
      <c r="SRL25" s="239"/>
      <c r="SRM25" s="239"/>
      <c r="SRN25" s="239"/>
      <c r="SRO25" s="239"/>
      <c r="SRP25" s="239"/>
      <c r="SRQ25" s="239"/>
      <c r="SRR25" s="239"/>
      <c r="SRS25" s="239"/>
      <c r="SRT25" s="239"/>
      <c r="SRU25" s="239"/>
      <c r="SRV25" s="239"/>
      <c r="SRW25" s="239"/>
      <c r="SRX25" s="239"/>
      <c r="SRY25" s="239"/>
      <c r="SRZ25" s="239"/>
      <c r="SSA25" s="239"/>
      <c r="SSB25" s="239"/>
      <c r="SSC25" s="239"/>
      <c r="SSD25" s="239"/>
      <c r="SSE25" s="239"/>
      <c r="SSF25" s="239"/>
      <c r="SSG25" s="239"/>
      <c r="SSH25" s="239"/>
      <c r="SSI25" s="239"/>
      <c r="SSJ25" s="239"/>
      <c r="SSK25" s="239"/>
      <c r="SSL25" s="239"/>
      <c r="SSM25" s="239"/>
      <c r="SSN25" s="239"/>
      <c r="SSO25" s="239"/>
      <c r="SSP25" s="239"/>
      <c r="SSQ25" s="239"/>
      <c r="SSR25" s="239"/>
      <c r="SSS25" s="239"/>
      <c r="SST25" s="239"/>
      <c r="SSU25" s="239"/>
      <c r="SSV25" s="239"/>
      <c r="SSW25" s="239"/>
      <c r="SSX25" s="239"/>
      <c r="SSY25" s="239"/>
      <c r="SSZ25" s="239"/>
      <c r="STA25" s="239"/>
      <c r="STB25" s="239"/>
      <c r="STC25" s="239"/>
      <c r="STD25" s="239"/>
      <c r="STE25" s="239"/>
      <c r="STF25" s="239"/>
      <c r="STG25" s="239"/>
      <c r="STH25" s="239"/>
      <c r="STI25" s="239"/>
      <c r="STJ25" s="239"/>
      <c r="STK25" s="239"/>
      <c r="STL25" s="239"/>
      <c r="STM25" s="239"/>
      <c r="STN25" s="239"/>
      <c r="STO25" s="239"/>
      <c r="STP25" s="239"/>
      <c r="STQ25" s="239"/>
      <c r="STR25" s="239"/>
      <c r="STS25" s="239"/>
      <c r="STT25" s="239"/>
      <c r="STU25" s="239"/>
      <c r="STV25" s="239"/>
      <c r="STW25" s="239"/>
      <c r="STX25" s="239"/>
      <c r="STY25" s="239"/>
      <c r="STZ25" s="239"/>
      <c r="SUA25" s="239"/>
      <c r="SUB25" s="239"/>
      <c r="SUC25" s="239"/>
      <c r="SUD25" s="239"/>
      <c r="SUE25" s="239"/>
      <c r="SUF25" s="239"/>
      <c r="SUG25" s="239"/>
      <c r="SUH25" s="239"/>
      <c r="SUI25" s="239"/>
      <c r="SUJ25" s="239"/>
      <c r="SUK25" s="239"/>
      <c r="SUL25" s="239"/>
      <c r="SUM25" s="239"/>
      <c r="SUN25" s="239"/>
      <c r="SUO25" s="239"/>
      <c r="SUP25" s="239"/>
      <c r="SUQ25" s="239"/>
      <c r="SUR25" s="239"/>
      <c r="SUS25" s="239"/>
      <c r="SUT25" s="239"/>
      <c r="SUU25" s="239"/>
      <c r="SUV25" s="239"/>
      <c r="SUW25" s="239"/>
      <c r="SUX25" s="239"/>
      <c r="SUY25" s="239"/>
      <c r="SUZ25" s="239"/>
      <c r="SVA25" s="239"/>
      <c r="SVB25" s="239"/>
      <c r="SVC25" s="239"/>
      <c r="SVD25" s="239"/>
      <c r="SVE25" s="239"/>
      <c r="SVF25" s="239"/>
      <c r="SVG25" s="239"/>
      <c r="SVH25" s="239"/>
      <c r="SVI25" s="239"/>
      <c r="SVJ25" s="239"/>
      <c r="SVK25" s="239"/>
      <c r="SVL25" s="239"/>
      <c r="SVM25" s="239"/>
      <c r="SVN25" s="239"/>
      <c r="SVO25" s="239"/>
      <c r="SVP25" s="239"/>
      <c r="SVQ25" s="239"/>
      <c r="SVR25" s="239"/>
      <c r="SVS25" s="239"/>
      <c r="SVT25" s="239"/>
      <c r="SVU25" s="239"/>
      <c r="SVV25" s="239"/>
      <c r="SVW25" s="239"/>
      <c r="SVX25" s="239"/>
      <c r="SVY25" s="239"/>
      <c r="SVZ25" s="239"/>
      <c r="SWA25" s="239"/>
      <c r="SWB25" s="239"/>
      <c r="SWC25" s="239"/>
      <c r="SWD25" s="239"/>
      <c r="SWE25" s="239"/>
      <c r="SWF25" s="239"/>
      <c r="SWG25" s="239"/>
      <c r="SWH25" s="239"/>
      <c r="SWI25" s="239"/>
      <c r="SWJ25" s="239"/>
      <c r="SWK25" s="239"/>
      <c r="SWL25" s="239"/>
      <c r="SWM25" s="239"/>
      <c r="SWN25" s="239"/>
      <c r="SWO25" s="239"/>
      <c r="SWP25" s="239"/>
      <c r="SWQ25" s="239"/>
      <c r="SWR25" s="239"/>
      <c r="SWS25" s="239"/>
      <c r="SWT25" s="239"/>
      <c r="SWU25" s="239"/>
      <c r="SWV25" s="239"/>
      <c r="SWW25" s="239"/>
      <c r="SWX25" s="239"/>
      <c r="SWY25" s="239"/>
      <c r="SWZ25" s="239"/>
      <c r="SXA25" s="239"/>
      <c r="SXB25" s="239"/>
      <c r="SXC25" s="239"/>
      <c r="SXD25" s="239"/>
      <c r="SXE25" s="239"/>
      <c r="SXF25" s="239"/>
      <c r="SXG25" s="239"/>
      <c r="SXH25" s="239"/>
      <c r="SXI25" s="239"/>
      <c r="SXJ25" s="239"/>
      <c r="SXK25" s="239"/>
      <c r="SXL25" s="239"/>
      <c r="SXM25" s="239"/>
      <c r="SXN25" s="239"/>
      <c r="SXO25" s="239"/>
      <c r="SXP25" s="239"/>
      <c r="SXQ25" s="239"/>
      <c r="SXR25" s="239"/>
      <c r="SXS25" s="239"/>
      <c r="SXT25" s="239"/>
      <c r="SXU25" s="239"/>
      <c r="SXV25" s="239"/>
      <c r="SXW25" s="239"/>
      <c r="SXX25" s="239"/>
      <c r="SXY25" s="239"/>
      <c r="SXZ25" s="239"/>
      <c r="SYA25" s="239"/>
      <c r="SYB25" s="239"/>
      <c r="SYC25" s="239"/>
      <c r="SYD25" s="239"/>
      <c r="SYE25" s="239"/>
      <c r="SYF25" s="239"/>
      <c r="SYG25" s="239"/>
      <c r="SYH25" s="239"/>
      <c r="SYI25" s="239"/>
      <c r="SYJ25" s="239"/>
      <c r="SYK25" s="239"/>
      <c r="SYL25" s="239"/>
      <c r="SYM25" s="239"/>
      <c r="SYN25" s="239"/>
      <c r="SYO25" s="239"/>
      <c r="SYP25" s="239"/>
      <c r="SYQ25" s="239"/>
      <c r="SYR25" s="239"/>
      <c r="SYS25" s="239"/>
      <c r="SYT25" s="239"/>
      <c r="SYU25" s="239"/>
      <c r="SYV25" s="239"/>
      <c r="SYW25" s="239"/>
      <c r="SYX25" s="239"/>
      <c r="SYY25" s="239"/>
      <c r="SYZ25" s="239"/>
      <c r="SZA25" s="239"/>
      <c r="SZB25" s="239"/>
      <c r="SZC25" s="239"/>
      <c r="SZD25" s="239"/>
      <c r="SZE25" s="239"/>
      <c r="SZF25" s="239"/>
      <c r="SZG25" s="239"/>
      <c r="SZH25" s="239"/>
      <c r="SZI25" s="239"/>
      <c r="SZJ25" s="239"/>
      <c r="SZK25" s="239"/>
      <c r="SZL25" s="239"/>
      <c r="SZM25" s="239"/>
      <c r="SZN25" s="239"/>
      <c r="SZO25" s="239"/>
      <c r="SZP25" s="239"/>
      <c r="SZQ25" s="239"/>
      <c r="SZR25" s="239"/>
      <c r="SZS25" s="239"/>
      <c r="SZT25" s="239"/>
      <c r="SZU25" s="239"/>
      <c r="SZV25" s="239"/>
      <c r="SZW25" s="239"/>
      <c r="SZX25" s="239"/>
      <c r="SZY25" s="239"/>
      <c r="SZZ25" s="239"/>
      <c r="TAA25" s="239"/>
      <c r="TAB25" s="239"/>
      <c r="TAC25" s="239"/>
      <c r="TAD25" s="239"/>
      <c r="TAE25" s="239"/>
      <c r="TAF25" s="239"/>
      <c r="TAG25" s="239"/>
      <c r="TAH25" s="239"/>
      <c r="TAI25" s="239"/>
      <c r="TAJ25" s="239"/>
      <c r="TAK25" s="239"/>
      <c r="TAL25" s="239"/>
      <c r="TAM25" s="239"/>
      <c r="TAN25" s="239"/>
      <c r="TAO25" s="239"/>
      <c r="TAP25" s="239"/>
      <c r="TAQ25" s="239"/>
      <c r="TAR25" s="239"/>
      <c r="TAS25" s="239"/>
      <c r="TAT25" s="239"/>
      <c r="TAU25" s="239"/>
      <c r="TAV25" s="239"/>
      <c r="TAW25" s="239"/>
      <c r="TAX25" s="239"/>
      <c r="TAY25" s="239"/>
      <c r="TAZ25" s="239"/>
      <c r="TBA25" s="239"/>
      <c r="TBB25" s="239"/>
      <c r="TBC25" s="239"/>
      <c r="TBD25" s="239"/>
      <c r="TBE25" s="239"/>
      <c r="TBF25" s="239"/>
      <c r="TBG25" s="239"/>
      <c r="TBH25" s="239"/>
      <c r="TBI25" s="239"/>
      <c r="TBJ25" s="239"/>
      <c r="TBK25" s="239"/>
      <c r="TBL25" s="239"/>
      <c r="TBM25" s="239"/>
      <c r="TBN25" s="239"/>
      <c r="TBO25" s="239"/>
      <c r="TBP25" s="239"/>
      <c r="TBQ25" s="239"/>
      <c r="TBR25" s="239"/>
      <c r="TBS25" s="239"/>
      <c r="TBT25" s="239"/>
      <c r="TBU25" s="239"/>
      <c r="TBV25" s="239"/>
      <c r="TBW25" s="239"/>
      <c r="TBX25" s="239"/>
      <c r="TBY25" s="239"/>
      <c r="TBZ25" s="239"/>
      <c r="TCA25" s="239"/>
      <c r="TCB25" s="239"/>
      <c r="TCC25" s="239"/>
      <c r="TCD25" s="239"/>
      <c r="TCE25" s="239"/>
      <c r="TCF25" s="239"/>
      <c r="TCG25" s="239"/>
      <c r="TCH25" s="239"/>
      <c r="TCI25" s="239"/>
      <c r="TCJ25" s="239"/>
      <c r="TCK25" s="239"/>
      <c r="TCL25" s="239"/>
      <c r="TCM25" s="239"/>
      <c r="TCN25" s="239"/>
      <c r="TCO25" s="239"/>
      <c r="TCP25" s="239"/>
      <c r="TCQ25" s="239"/>
      <c r="TCR25" s="239"/>
      <c r="TCS25" s="239"/>
      <c r="TCT25" s="239"/>
      <c r="TCU25" s="239"/>
      <c r="TCV25" s="239"/>
      <c r="TCW25" s="239"/>
      <c r="TCX25" s="239"/>
      <c r="TCY25" s="239"/>
      <c r="TCZ25" s="239"/>
      <c r="TDA25" s="239"/>
      <c r="TDB25" s="239"/>
      <c r="TDC25" s="239"/>
      <c r="TDD25" s="239"/>
      <c r="TDE25" s="239"/>
      <c r="TDF25" s="239"/>
      <c r="TDG25" s="239"/>
      <c r="TDH25" s="239"/>
      <c r="TDI25" s="239"/>
      <c r="TDJ25" s="239"/>
      <c r="TDK25" s="239"/>
      <c r="TDL25" s="239"/>
      <c r="TDM25" s="239"/>
      <c r="TDN25" s="239"/>
      <c r="TDO25" s="239"/>
      <c r="TDP25" s="239"/>
      <c r="TDQ25" s="239"/>
      <c r="TDR25" s="239"/>
      <c r="TDS25" s="239"/>
      <c r="TDT25" s="239"/>
      <c r="TDU25" s="239"/>
      <c r="TDV25" s="239"/>
      <c r="TDW25" s="239"/>
      <c r="TDX25" s="239"/>
      <c r="TDY25" s="239"/>
      <c r="TDZ25" s="239"/>
      <c r="TEA25" s="239"/>
      <c r="TEB25" s="239"/>
      <c r="TEC25" s="239"/>
      <c r="TED25" s="239"/>
      <c r="TEE25" s="239"/>
      <c r="TEF25" s="239"/>
      <c r="TEG25" s="239"/>
      <c r="TEH25" s="239"/>
      <c r="TEI25" s="239"/>
      <c r="TEJ25" s="239"/>
      <c r="TEK25" s="239"/>
      <c r="TEL25" s="239"/>
      <c r="TEM25" s="239"/>
      <c r="TEN25" s="239"/>
      <c r="TEO25" s="239"/>
      <c r="TEP25" s="239"/>
      <c r="TEQ25" s="239"/>
      <c r="TER25" s="239"/>
      <c r="TES25" s="239"/>
      <c r="TET25" s="239"/>
      <c r="TEU25" s="239"/>
      <c r="TEV25" s="239"/>
      <c r="TEW25" s="239"/>
      <c r="TEX25" s="239"/>
      <c r="TEY25" s="239"/>
      <c r="TEZ25" s="239"/>
      <c r="TFA25" s="239"/>
      <c r="TFB25" s="239"/>
      <c r="TFC25" s="239"/>
      <c r="TFD25" s="239"/>
      <c r="TFE25" s="239"/>
      <c r="TFF25" s="239"/>
      <c r="TFG25" s="239"/>
      <c r="TFH25" s="239"/>
      <c r="TFI25" s="239"/>
      <c r="TFJ25" s="239"/>
      <c r="TFK25" s="239"/>
      <c r="TFL25" s="239"/>
      <c r="TFM25" s="239"/>
      <c r="TFN25" s="239"/>
      <c r="TFO25" s="239"/>
      <c r="TFP25" s="239"/>
      <c r="TFQ25" s="239"/>
      <c r="TFR25" s="239"/>
      <c r="TFS25" s="239"/>
      <c r="TFT25" s="239"/>
      <c r="TFU25" s="239"/>
      <c r="TFV25" s="239"/>
      <c r="TFW25" s="239"/>
      <c r="TFX25" s="239"/>
      <c r="TFY25" s="239"/>
      <c r="TFZ25" s="239"/>
      <c r="TGA25" s="239"/>
      <c r="TGB25" s="239"/>
      <c r="TGC25" s="239"/>
      <c r="TGD25" s="239"/>
      <c r="TGE25" s="239"/>
      <c r="TGF25" s="239"/>
      <c r="TGG25" s="239"/>
      <c r="TGH25" s="239"/>
      <c r="TGI25" s="239"/>
      <c r="TGJ25" s="239"/>
      <c r="TGK25" s="239"/>
      <c r="TGL25" s="239"/>
      <c r="TGM25" s="239"/>
      <c r="TGN25" s="239"/>
      <c r="TGO25" s="239"/>
      <c r="TGP25" s="239"/>
      <c r="TGQ25" s="239"/>
      <c r="TGR25" s="239"/>
      <c r="TGS25" s="239"/>
      <c r="TGT25" s="239"/>
      <c r="TGU25" s="239"/>
      <c r="TGV25" s="239"/>
      <c r="TGW25" s="239"/>
      <c r="TGX25" s="239"/>
      <c r="TGY25" s="239"/>
      <c r="TGZ25" s="239"/>
      <c r="THA25" s="239"/>
      <c r="THB25" s="239"/>
      <c r="THC25" s="239"/>
      <c r="THD25" s="239"/>
      <c r="THE25" s="239"/>
      <c r="THF25" s="239"/>
      <c r="THG25" s="239"/>
      <c r="THH25" s="239"/>
      <c r="THI25" s="239"/>
      <c r="THJ25" s="239"/>
      <c r="THK25" s="239"/>
      <c r="THL25" s="239"/>
      <c r="THM25" s="239"/>
      <c r="THN25" s="239"/>
      <c r="THO25" s="239"/>
      <c r="THP25" s="239"/>
      <c r="THQ25" s="239"/>
      <c r="THR25" s="239"/>
      <c r="THS25" s="239"/>
      <c r="THT25" s="239"/>
      <c r="THU25" s="239"/>
      <c r="THV25" s="239"/>
      <c r="THW25" s="239"/>
      <c r="THX25" s="239"/>
      <c r="THY25" s="239"/>
      <c r="THZ25" s="239"/>
      <c r="TIA25" s="239"/>
      <c r="TIB25" s="239"/>
      <c r="TIC25" s="239"/>
      <c r="TID25" s="239"/>
      <c r="TIE25" s="239"/>
      <c r="TIF25" s="239"/>
      <c r="TIG25" s="239"/>
      <c r="TIH25" s="239"/>
      <c r="TII25" s="239"/>
      <c r="TIJ25" s="239"/>
      <c r="TIK25" s="239"/>
      <c r="TIL25" s="239"/>
      <c r="TIM25" s="239"/>
      <c r="TIN25" s="239"/>
      <c r="TIO25" s="239"/>
      <c r="TIP25" s="239"/>
      <c r="TIQ25" s="239"/>
      <c r="TIR25" s="239"/>
      <c r="TIS25" s="239"/>
      <c r="TIT25" s="239"/>
      <c r="TIU25" s="239"/>
      <c r="TIV25" s="239"/>
      <c r="TIW25" s="239"/>
      <c r="TIX25" s="239"/>
      <c r="TIY25" s="239"/>
      <c r="TIZ25" s="239"/>
      <c r="TJA25" s="239"/>
      <c r="TJB25" s="239"/>
      <c r="TJC25" s="239"/>
      <c r="TJD25" s="239"/>
      <c r="TJE25" s="239"/>
      <c r="TJF25" s="239"/>
      <c r="TJG25" s="239"/>
      <c r="TJH25" s="239"/>
      <c r="TJI25" s="239"/>
      <c r="TJJ25" s="239"/>
      <c r="TJK25" s="239"/>
      <c r="TJL25" s="239"/>
      <c r="TJM25" s="239"/>
      <c r="TJN25" s="239"/>
      <c r="TJO25" s="239"/>
      <c r="TJP25" s="239"/>
      <c r="TJQ25" s="239"/>
      <c r="TJR25" s="239"/>
      <c r="TJS25" s="239"/>
      <c r="TJT25" s="239"/>
      <c r="TJU25" s="239"/>
      <c r="TJV25" s="239"/>
      <c r="TJW25" s="239"/>
      <c r="TJX25" s="239"/>
      <c r="TJY25" s="239"/>
      <c r="TJZ25" s="239"/>
      <c r="TKA25" s="239"/>
      <c r="TKB25" s="239"/>
      <c r="TKC25" s="239"/>
      <c r="TKD25" s="239"/>
      <c r="TKE25" s="239"/>
      <c r="TKF25" s="239"/>
      <c r="TKG25" s="239"/>
      <c r="TKH25" s="239"/>
      <c r="TKI25" s="239"/>
      <c r="TKJ25" s="239"/>
      <c r="TKK25" s="239"/>
      <c r="TKL25" s="239"/>
      <c r="TKM25" s="239"/>
      <c r="TKN25" s="239"/>
      <c r="TKO25" s="239"/>
      <c r="TKP25" s="239"/>
      <c r="TKQ25" s="239"/>
      <c r="TKR25" s="239"/>
      <c r="TKS25" s="239"/>
      <c r="TKT25" s="239"/>
      <c r="TKU25" s="239"/>
      <c r="TKV25" s="239"/>
      <c r="TKW25" s="239"/>
      <c r="TKX25" s="239"/>
      <c r="TKY25" s="239"/>
      <c r="TKZ25" s="239"/>
      <c r="TLA25" s="239"/>
      <c r="TLB25" s="239"/>
      <c r="TLC25" s="239"/>
      <c r="TLD25" s="239"/>
      <c r="TLE25" s="239"/>
      <c r="TLF25" s="239"/>
      <c r="TLG25" s="239"/>
      <c r="TLH25" s="239"/>
      <c r="TLI25" s="239"/>
      <c r="TLJ25" s="239"/>
      <c r="TLK25" s="239"/>
      <c r="TLL25" s="239"/>
      <c r="TLM25" s="239"/>
      <c r="TLN25" s="239"/>
      <c r="TLO25" s="239"/>
      <c r="TLP25" s="239"/>
      <c r="TLQ25" s="239"/>
      <c r="TLR25" s="239"/>
      <c r="TLS25" s="239"/>
      <c r="TLT25" s="239"/>
      <c r="TLU25" s="239"/>
      <c r="TLV25" s="239"/>
      <c r="TLW25" s="239"/>
      <c r="TLX25" s="239"/>
      <c r="TLY25" s="239"/>
      <c r="TLZ25" s="239"/>
      <c r="TMA25" s="239"/>
      <c r="TMB25" s="239"/>
      <c r="TMC25" s="239"/>
      <c r="TMD25" s="239"/>
      <c r="TME25" s="239"/>
      <c r="TMF25" s="239"/>
      <c r="TMG25" s="239"/>
      <c r="TMH25" s="239"/>
      <c r="TMI25" s="239"/>
      <c r="TMJ25" s="239"/>
      <c r="TMK25" s="239"/>
      <c r="TML25" s="239"/>
      <c r="TMM25" s="239"/>
      <c r="TMN25" s="239"/>
      <c r="TMO25" s="239"/>
      <c r="TMP25" s="239"/>
      <c r="TMQ25" s="239"/>
      <c r="TMR25" s="239"/>
      <c r="TMS25" s="239"/>
      <c r="TMT25" s="239"/>
      <c r="TMU25" s="239"/>
      <c r="TMV25" s="239"/>
      <c r="TMW25" s="239"/>
      <c r="TMX25" s="239"/>
      <c r="TMY25" s="239"/>
      <c r="TMZ25" s="239"/>
      <c r="TNA25" s="239"/>
      <c r="TNB25" s="239"/>
      <c r="TNC25" s="239"/>
      <c r="TND25" s="239"/>
      <c r="TNE25" s="239"/>
      <c r="TNF25" s="239"/>
      <c r="TNG25" s="239"/>
      <c r="TNH25" s="239"/>
      <c r="TNI25" s="239"/>
      <c r="TNJ25" s="239"/>
      <c r="TNK25" s="239"/>
      <c r="TNL25" s="239"/>
      <c r="TNM25" s="239"/>
      <c r="TNN25" s="239"/>
      <c r="TNO25" s="239"/>
      <c r="TNP25" s="239"/>
      <c r="TNQ25" s="239"/>
      <c r="TNR25" s="239"/>
      <c r="TNS25" s="239"/>
      <c r="TNT25" s="239"/>
      <c r="TNU25" s="239"/>
      <c r="TNV25" s="239"/>
      <c r="TNW25" s="239"/>
      <c r="TNX25" s="239"/>
      <c r="TNY25" s="239"/>
      <c r="TNZ25" s="239"/>
      <c r="TOA25" s="239"/>
      <c r="TOB25" s="239"/>
      <c r="TOC25" s="239"/>
      <c r="TOD25" s="239"/>
      <c r="TOE25" s="239"/>
      <c r="TOF25" s="239"/>
      <c r="TOG25" s="239"/>
      <c r="TOH25" s="239"/>
      <c r="TOI25" s="239"/>
      <c r="TOJ25" s="239"/>
      <c r="TOK25" s="239"/>
      <c r="TOL25" s="239"/>
      <c r="TOM25" s="239"/>
      <c r="TON25" s="239"/>
      <c r="TOO25" s="239"/>
      <c r="TOP25" s="239"/>
      <c r="TOQ25" s="239"/>
      <c r="TOR25" s="239"/>
      <c r="TOS25" s="239"/>
      <c r="TOT25" s="239"/>
      <c r="TOU25" s="239"/>
      <c r="TOV25" s="239"/>
      <c r="TOW25" s="239"/>
      <c r="TOX25" s="239"/>
      <c r="TOY25" s="239"/>
      <c r="TOZ25" s="239"/>
      <c r="TPA25" s="239"/>
      <c r="TPB25" s="239"/>
      <c r="TPC25" s="239"/>
      <c r="TPD25" s="239"/>
      <c r="TPE25" s="239"/>
      <c r="TPF25" s="239"/>
      <c r="TPG25" s="239"/>
      <c r="TPH25" s="239"/>
      <c r="TPI25" s="239"/>
      <c r="TPJ25" s="239"/>
      <c r="TPK25" s="239"/>
      <c r="TPL25" s="239"/>
      <c r="TPM25" s="239"/>
      <c r="TPN25" s="239"/>
      <c r="TPO25" s="239"/>
      <c r="TPP25" s="239"/>
      <c r="TPQ25" s="239"/>
      <c r="TPR25" s="239"/>
      <c r="TPS25" s="239"/>
      <c r="TPT25" s="239"/>
      <c r="TPU25" s="239"/>
      <c r="TPV25" s="239"/>
      <c r="TPW25" s="239"/>
      <c r="TPX25" s="239"/>
      <c r="TPY25" s="239"/>
      <c r="TPZ25" s="239"/>
      <c r="TQA25" s="239"/>
      <c r="TQB25" s="239"/>
      <c r="TQC25" s="239"/>
      <c r="TQD25" s="239"/>
      <c r="TQE25" s="239"/>
      <c r="TQF25" s="239"/>
      <c r="TQG25" s="239"/>
      <c r="TQH25" s="239"/>
      <c r="TQI25" s="239"/>
      <c r="TQJ25" s="239"/>
      <c r="TQK25" s="239"/>
      <c r="TQL25" s="239"/>
      <c r="TQM25" s="239"/>
      <c r="TQN25" s="239"/>
      <c r="TQO25" s="239"/>
      <c r="TQP25" s="239"/>
      <c r="TQQ25" s="239"/>
      <c r="TQR25" s="239"/>
      <c r="TQS25" s="239"/>
      <c r="TQT25" s="239"/>
      <c r="TQU25" s="239"/>
      <c r="TQV25" s="239"/>
      <c r="TQW25" s="239"/>
      <c r="TQX25" s="239"/>
      <c r="TQY25" s="239"/>
      <c r="TQZ25" s="239"/>
      <c r="TRA25" s="239"/>
      <c r="TRB25" s="239"/>
      <c r="TRC25" s="239"/>
      <c r="TRD25" s="239"/>
      <c r="TRE25" s="239"/>
      <c r="TRF25" s="239"/>
      <c r="TRG25" s="239"/>
      <c r="TRH25" s="239"/>
      <c r="TRI25" s="239"/>
      <c r="TRJ25" s="239"/>
      <c r="TRK25" s="239"/>
      <c r="TRL25" s="239"/>
      <c r="TRM25" s="239"/>
      <c r="TRN25" s="239"/>
      <c r="TRO25" s="239"/>
      <c r="TRP25" s="239"/>
      <c r="TRQ25" s="239"/>
      <c r="TRR25" s="239"/>
      <c r="TRS25" s="239"/>
      <c r="TRT25" s="239"/>
      <c r="TRU25" s="239"/>
      <c r="TRV25" s="239"/>
      <c r="TRW25" s="239"/>
      <c r="TRX25" s="239"/>
      <c r="TRY25" s="239"/>
      <c r="TRZ25" s="239"/>
      <c r="TSA25" s="239"/>
      <c r="TSB25" s="239"/>
      <c r="TSC25" s="239"/>
      <c r="TSD25" s="239"/>
      <c r="TSE25" s="239"/>
      <c r="TSF25" s="239"/>
      <c r="TSG25" s="239"/>
      <c r="TSH25" s="239"/>
      <c r="TSI25" s="239"/>
      <c r="TSJ25" s="239"/>
      <c r="TSK25" s="239"/>
      <c r="TSL25" s="239"/>
      <c r="TSM25" s="239"/>
      <c r="TSN25" s="239"/>
      <c r="TSO25" s="239"/>
      <c r="TSP25" s="239"/>
      <c r="TSQ25" s="239"/>
      <c r="TSR25" s="239"/>
      <c r="TSS25" s="239"/>
      <c r="TST25" s="239"/>
      <c r="TSU25" s="239"/>
      <c r="TSV25" s="239"/>
      <c r="TSW25" s="239"/>
      <c r="TSX25" s="239"/>
      <c r="TSY25" s="239"/>
      <c r="TSZ25" s="239"/>
      <c r="TTA25" s="239"/>
      <c r="TTB25" s="239"/>
      <c r="TTC25" s="239"/>
      <c r="TTD25" s="239"/>
      <c r="TTE25" s="239"/>
      <c r="TTF25" s="239"/>
      <c r="TTG25" s="239"/>
      <c r="TTH25" s="239"/>
      <c r="TTI25" s="239"/>
      <c r="TTJ25" s="239"/>
      <c r="TTK25" s="239"/>
      <c r="TTL25" s="239"/>
      <c r="TTM25" s="239"/>
      <c r="TTN25" s="239"/>
      <c r="TTO25" s="239"/>
      <c r="TTP25" s="239"/>
      <c r="TTQ25" s="239"/>
      <c r="TTR25" s="239"/>
      <c r="TTS25" s="239"/>
      <c r="TTT25" s="239"/>
      <c r="TTU25" s="239"/>
      <c r="TTV25" s="239"/>
      <c r="TTW25" s="239"/>
      <c r="TTX25" s="239"/>
      <c r="TTY25" s="239"/>
      <c r="TTZ25" s="239"/>
      <c r="TUA25" s="239"/>
      <c r="TUB25" s="239"/>
      <c r="TUC25" s="239"/>
      <c r="TUD25" s="239"/>
      <c r="TUE25" s="239"/>
      <c r="TUF25" s="239"/>
      <c r="TUG25" s="239"/>
      <c r="TUH25" s="239"/>
      <c r="TUI25" s="239"/>
      <c r="TUJ25" s="239"/>
      <c r="TUK25" s="239"/>
      <c r="TUL25" s="239"/>
      <c r="TUM25" s="239"/>
      <c r="TUN25" s="239"/>
      <c r="TUO25" s="239"/>
      <c r="TUP25" s="239"/>
      <c r="TUQ25" s="239"/>
      <c r="TUR25" s="239"/>
      <c r="TUS25" s="239"/>
      <c r="TUT25" s="239"/>
      <c r="TUU25" s="239"/>
      <c r="TUV25" s="239"/>
      <c r="TUW25" s="239"/>
      <c r="TUX25" s="239"/>
      <c r="TUY25" s="239"/>
      <c r="TUZ25" s="239"/>
      <c r="TVA25" s="239"/>
      <c r="TVB25" s="239"/>
      <c r="TVC25" s="239"/>
      <c r="TVD25" s="239"/>
      <c r="TVE25" s="239"/>
      <c r="TVF25" s="239"/>
      <c r="TVG25" s="239"/>
      <c r="TVH25" s="239"/>
      <c r="TVI25" s="239"/>
      <c r="TVJ25" s="239"/>
      <c r="TVK25" s="239"/>
      <c r="TVL25" s="239"/>
      <c r="TVM25" s="239"/>
      <c r="TVN25" s="239"/>
      <c r="TVO25" s="239"/>
      <c r="TVP25" s="239"/>
      <c r="TVQ25" s="239"/>
      <c r="TVR25" s="239"/>
      <c r="TVS25" s="239"/>
      <c r="TVT25" s="239"/>
      <c r="TVU25" s="239"/>
      <c r="TVV25" s="239"/>
      <c r="TVW25" s="239"/>
      <c r="TVX25" s="239"/>
      <c r="TVY25" s="239"/>
      <c r="TVZ25" s="239"/>
      <c r="TWA25" s="239"/>
      <c r="TWB25" s="239"/>
      <c r="TWC25" s="239"/>
      <c r="TWD25" s="239"/>
      <c r="TWE25" s="239"/>
      <c r="TWF25" s="239"/>
      <c r="TWG25" s="239"/>
      <c r="TWH25" s="239"/>
      <c r="TWI25" s="239"/>
      <c r="TWJ25" s="239"/>
      <c r="TWK25" s="239"/>
      <c r="TWL25" s="239"/>
      <c r="TWM25" s="239"/>
      <c r="TWN25" s="239"/>
      <c r="TWO25" s="239"/>
      <c r="TWP25" s="239"/>
      <c r="TWQ25" s="239"/>
      <c r="TWR25" s="239"/>
      <c r="TWS25" s="239"/>
      <c r="TWT25" s="239"/>
      <c r="TWU25" s="239"/>
      <c r="TWV25" s="239"/>
      <c r="TWW25" s="239"/>
      <c r="TWX25" s="239"/>
      <c r="TWY25" s="239"/>
      <c r="TWZ25" s="239"/>
      <c r="TXA25" s="239"/>
      <c r="TXB25" s="239"/>
      <c r="TXC25" s="239"/>
      <c r="TXD25" s="239"/>
      <c r="TXE25" s="239"/>
      <c r="TXF25" s="239"/>
      <c r="TXG25" s="239"/>
      <c r="TXH25" s="239"/>
      <c r="TXI25" s="239"/>
      <c r="TXJ25" s="239"/>
      <c r="TXK25" s="239"/>
      <c r="TXL25" s="239"/>
      <c r="TXM25" s="239"/>
      <c r="TXN25" s="239"/>
      <c r="TXO25" s="239"/>
      <c r="TXP25" s="239"/>
      <c r="TXQ25" s="239"/>
      <c r="TXR25" s="239"/>
      <c r="TXS25" s="239"/>
      <c r="TXT25" s="239"/>
      <c r="TXU25" s="239"/>
      <c r="TXV25" s="239"/>
      <c r="TXW25" s="239"/>
      <c r="TXX25" s="239"/>
      <c r="TXY25" s="239"/>
      <c r="TXZ25" s="239"/>
      <c r="TYA25" s="239"/>
      <c r="TYB25" s="239"/>
      <c r="TYC25" s="239"/>
      <c r="TYD25" s="239"/>
      <c r="TYE25" s="239"/>
      <c r="TYF25" s="239"/>
      <c r="TYG25" s="239"/>
      <c r="TYH25" s="239"/>
      <c r="TYI25" s="239"/>
      <c r="TYJ25" s="239"/>
      <c r="TYK25" s="239"/>
      <c r="TYL25" s="239"/>
      <c r="TYM25" s="239"/>
      <c r="TYN25" s="239"/>
      <c r="TYO25" s="239"/>
      <c r="TYP25" s="239"/>
      <c r="TYQ25" s="239"/>
      <c r="TYR25" s="239"/>
      <c r="TYS25" s="239"/>
      <c r="TYT25" s="239"/>
      <c r="TYU25" s="239"/>
      <c r="TYV25" s="239"/>
      <c r="TYW25" s="239"/>
      <c r="TYX25" s="239"/>
      <c r="TYY25" s="239"/>
      <c r="TYZ25" s="239"/>
      <c r="TZA25" s="239"/>
      <c r="TZB25" s="239"/>
      <c r="TZC25" s="239"/>
      <c r="TZD25" s="239"/>
      <c r="TZE25" s="239"/>
      <c r="TZF25" s="239"/>
      <c r="TZG25" s="239"/>
      <c r="TZH25" s="239"/>
      <c r="TZI25" s="239"/>
      <c r="TZJ25" s="239"/>
      <c r="TZK25" s="239"/>
      <c r="TZL25" s="239"/>
      <c r="TZM25" s="239"/>
      <c r="TZN25" s="239"/>
      <c r="TZO25" s="239"/>
      <c r="TZP25" s="239"/>
      <c r="TZQ25" s="239"/>
      <c r="TZR25" s="239"/>
      <c r="TZS25" s="239"/>
      <c r="TZT25" s="239"/>
      <c r="TZU25" s="239"/>
      <c r="TZV25" s="239"/>
      <c r="TZW25" s="239"/>
      <c r="TZX25" s="239"/>
      <c r="TZY25" s="239"/>
      <c r="TZZ25" s="239"/>
      <c r="UAA25" s="239"/>
      <c r="UAB25" s="239"/>
      <c r="UAC25" s="239"/>
      <c r="UAD25" s="239"/>
      <c r="UAE25" s="239"/>
      <c r="UAF25" s="239"/>
      <c r="UAG25" s="239"/>
      <c r="UAH25" s="239"/>
      <c r="UAI25" s="239"/>
      <c r="UAJ25" s="239"/>
      <c r="UAK25" s="239"/>
      <c r="UAL25" s="239"/>
      <c r="UAM25" s="239"/>
      <c r="UAN25" s="239"/>
      <c r="UAO25" s="239"/>
      <c r="UAP25" s="239"/>
      <c r="UAQ25" s="239"/>
      <c r="UAR25" s="239"/>
      <c r="UAS25" s="239"/>
      <c r="UAT25" s="239"/>
      <c r="UAU25" s="239"/>
      <c r="UAV25" s="239"/>
      <c r="UAW25" s="239"/>
      <c r="UAX25" s="239"/>
      <c r="UAY25" s="239"/>
      <c r="UAZ25" s="239"/>
      <c r="UBA25" s="239"/>
      <c r="UBB25" s="239"/>
      <c r="UBC25" s="239"/>
      <c r="UBD25" s="239"/>
      <c r="UBE25" s="239"/>
      <c r="UBF25" s="239"/>
      <c r="UBG25" s="239"/>
      <c r="UBH25" s="239"/>
      <c r="UBI25" s="239"/>
      <c r="UBJ25" s="239"/>
      <c r="UBK25" s="239"/>
      <c r="UBL25" s="239"/>
      <c r="UBM25" s="239"/>
      <c r="UBN25" s="239"/>
      <c r="UBO25" s="239"/>
      <c r="UBP25" s="239"/>
      <c r="UBQ25" s="239"/>
      <c r="UBR25" s="239"/>
      <c r="UBS25" s="239"/>
      <c r="UBT25" s="239"/>
      <c r="UBU25" s="239"/>
      <c r="UBV25" s="239"/>
      <c r="UBW25" s="239"/>
      <c r="UBX25" s="239"/>
      <c r="UBY25" s="239"/>
      <c r="UBZ25" s="239"/>
      <c r="UCA25" s="239"/>
      <c r="UCB25" s="239"/>
      <c r="UCC25" s="239"/>
      <c r="UCD25" s="239"/>
      <c r="UCE25" s="239"/>
      <c r="UCF25" s="239"/>
      <c r="UCG25" s="239"/>
      <c r="UCH25" s="239"/>
      <c r="UCI25" s="239"/>
      <c r="UCJ25" s="239"/>
      <c r="UCK25" s="239"/>
      <c r="UCL25" s="239"/>
      <c r="UCM25" s="239"/>
      <c r="UCN25" s="239"/>
      <c r="UCO25" s="239"/>
      <c r="UCP25" s="239"/>
      <c r="UCQ25" s="239"/>
      <c r="UCR25" s="239"/>
      <c r="UCS25" s="239"/>
      <c r="UCT25" s="239"/>
      <c r="UCU25" s="239"/>
      <c r="UCV25" s="239"/>
      <c r="UCW25" s="239"/>
      <c r="UCX25" s="239"/>
      <c r="UCY25" s="239"/>
      <c r="UCZ25" s="239"/>
      <c r="UDA25" s="239"/>
      <c r="UDB25" s="239"/>
      <c r="UDC25" s="239"/>
      <c r="UDD25" s="239"/>
      <c r="UDE25" s="239"/>
      <c r="UDF25" s="239"/>
      <c r="UDG25" s="239"/>
      <c r="UDH25" s="239"/>
      <c r="UDI25" s="239"/>
      <c r="UDJ25" s="239"/>
      <c r="UDK25" s="239"/>
      <c r="UDL25" s="239"/>
      <c r="UDM25" s="239"/>
      <c r="UDN25" s="239"/>
      <c r="UDO25" s="239"/>
      <c r="UDP25" s="239"/>
      <c r="UDQ25" s="239"/>
      <c r="UDR25" s="239"/>
      <c r="UDS25" s="239"/>
      <c r="UDT25" s="239"/>
      <c r="UDU25" s="239"/>
      <c r="UDV25" s="239"/>
      <c r="UDW25" s="239"/>
      <c r="UDX25" s="239"/>
      <c r="UDY25" s="239"/>
      <c r="UDZ25" s="239"/>
      <c r="UEA25" s="239"/>
      <c r="UEB25" s="239"/>
      <c r="UEC25" s="239"/>
      <c r="UED25" s="239"/>
      <c r="UEE25" s="239"/>
      <c r="UEF25" s="239"/>
      <c r="UEG25" s="239"/>
      <c r="UEH25" s="239"/>
      <c r="UEI25" s="239"/>
      <c r="UEJ25" s="239"/>
      <c r="UEK25" s="239"/>
      <c r="UEL25" s="239"/>
      <c r="UEM25" s="239"/>
      <c r="UEN25" s="239"/>
      <c r="UEO25" s="239"/>
      <c r="UEP25" s="239"/>
      <c r="UEQ25" s="239"/>
      <c r="UER25" s="239"/>
      <c r="UES25" s="239"/>
      <c r="UET25" s="239"/>
      <c r="UEU25" s="239"/>
      <c r="UEV25" s="239"/>
      <c r="UEW25" s="239"/>
      <c r="UEX25" s="239"/>
      <c r="UEY25" s="239"/>
      <c r="UEZ25" s="239"/>
      <c r="UFA25" s="239"/>
      <c r="UFB25" s="239"/>
      <c r="UFC25" s="239"/>
      <c r="UFD25" s="239"/>
      <c r="UFE25" s="239"/>
      <c r="UFF25" s="239"/>
      <c r="UFG25" s="239"/>
      <c r="UFH25" s="239"/>
      <c r="UFI25" s="239"/>
      <c r="UFJ25" s="239"/>
      <c r="UFK25" s="239"/>
      <c r="UFL25" s="239"/>
      <c r="UFM25" s="239"/>
      <c r="UFN25" s="239"/>
      <c r="UFO25" s="239"/>
      <c r="UFP25" s="239"/>
      <c r="UFQ25" s="239"/>
      <c r="UFR25" s="239"/>
      <c r="UFS25" s="239"/>
      <c r="UFT25" s="239"/>
      <c r="UFU25" s="239"/>
      <c r="UFV25" s="239"/>
      <c r="UFW25" s="239"/>
      <c r="UFX25" s="239"/>
      <c r="UFY25" s="239"/>
      <c r="UFZ25" s="239"/>
      <c r="UGA25" s="239"/>
      <c r="UGB25" s="239"/>
      <c r="UGC25" s="239"/>
      <c r="UGD25" s="239"/>
      <c r="UGE25" s="239"/>
      <c r="UGF25" s="239"/>
      <c r="UGG25" s="239"/>
      <c r="UGH25" s="239"/>
      <c r="UGI25" s="239"/>
      <c r="UGJ25" s="239"/>
      <c r="UGK25" s="239"/>
      <c r="UGL25" s="239"/>
      <c r="UGM25" s="239"/>
      <c r="UGN25" s="239"/>
      <c r="UGO25" s="239"/>
      <c r="UGP25" s="239"/>
      <c r="UGQ25" s="239"/>
      <c r="UGR25" s="239"/>
      <c r="UGS25" s="239"/>
      <c r="UGT25" s="239"/>
      <c r="UGU25" s="239"/>
      <c r="UGV25" s="239"/>
      <c r="UGW25" s="239"/>
      <c r="UGX25" s="239"/>
      <c r="UGY25" s="239"/>
      <c r="UGZ25" s="239"/>
      <c r="UHA25" s="239"/>
      <c r="UHB25" s="239"/>
      <c r="UHC25" s="239"/>
      <c r="UHD25" s="239"/>
      <c r="UHE25" s="239"/>
      <c r="UHF25" s="239"/>
      <c r="UHG25" s="239"/>
      <c r="UHH25" s="239"/>
      <c r="UHI25" s="239"/>
      <c r="UHJ25" s="239"/>
      <c r="UHK25" s="239"/>
      <c r="UHL25" s="239"/>
      <c r="UHM25" s="239"/>
      <c r="UHN25" s="239"/>
      <c r="UHO25" s="239"/>
      <c r="UHP25" s="239"/>
      <c r="UHQ25" s="239"/>
      <c r="UHR25" s="239"/>
      <c r="UHS25" s="239"/>
      <c r="UHT25" s="239"/>
      <c r="UHU25" s="239"/>
      <c r="UHV25" s="239"/>
      <c r="UHW25" s="239"/>
      <c r="UHX25" s="239"/>
      <c r="UHY25" s="239"/>
      <c r="UHZ25" s="239"/>
      <c r="UIA25" s="239"/>
      <c r="UIB25" s="239"/>
      <c r="UIC25" s="239"/>
      <c r="UID25" s="239"/>
      <c r="UIE25" s="239"/>
      <c r="UIF25" s="239"/>
      <c r="UIG25" s="239"/>
      <c r="UIH25" s="239"/>
      <c r="UII25" s="239"/>
      <c r="UIJ25" s="239"/>
      <c r="UIK25" s="239"/>
      <c r="UIL25" s="239"/>
      <c r="UIM25" s="239"/>
      <c r="UIN25" s="239"/>
      <c r="UIO25" s="239"/>
      <c r="UIP25" s="239"/>
      <c r="UIQ25" s="239"/>
      <c r="UIR25" s="239"/>
      <c r="UIS25" s="239"/>
      <c r="UIT25" s="239"/>
      <c r="UIU25" s="239"/>
      <c r="UIV25" s="239"/>
      <c r="UIW25" s="239"/>
      <c r="UIX25" s="239"/>
      <c r="UIY25" s="239"/>
      <c r="UIZ25" s="239"/>
      <c r="UJA25" s="239"/>
      <c r="UJB25" s="239"/>
      <c r="UJC25" s="239"/>
      <c r="UJD25" s="239"/>
      <c r="UJE25" s="239"/>
      <c r="UJF25" s="239"/>
      <c r="UJG25" s="239"/>
      <c r="UJH25" s="239"/>
      <c r="UJI25" s="239"/>
      <c r="UJJ25" s="239"/>
      <c r="UJK25" s="239"/>
      <c r="UJL25" s="239"/>
      <c r="UJM25" s="239"/>
      <c r="UJN25" s="239"/>
      <c r="UJO25" s="239"/>
      <c r="UJP25" s="239"/>
      <c r="UJQ25" s="239"/>
      <c r="UJR25" s="239"/>
      <c r="UJS25" s="239"/>
      <c r="UJT25" s="239"/>
      <c r="UJU25" s="239"/>
      <c r="UJV25" s="239"/>
      <c r="UJW25" s="239"/>
      <c r="UJX25" s="239"/>
      <c r="UJY25" s="239"/>
      <c r="UJZ25" s="239"/>
      <c r="UKA25" s="239"/>
      <c r="UKB25" s="239"/>
      <c r="UKC25" s="239"/>
      <c r="UKD25" s="239"/>
      <c r="UKE25" s="239"/>
      <c r="UKF25" s="239"/>
      <c r="UKG25" s="239"/>
      <c r="UKH25" s="239"/>
      <c r="UKI25" s="239"/>
      <c r="UKJ25" s="239"/>
      <c r="UKK25" s="239"/>
      <c r="UKL25" s="239"/>
      <c r="UKM25" s="239"/>
      <c r="UKN25" s="239"/>
      <c r="UKO25" s="239"/>
      <c r="UKP25" s="239"/>
      <c r="UKQ25" s="239"/>
      <c r="UKR25" s="239"/>
      <c r="UKS25" s="239"/>
      <c r="UKT25" s="239"/>
      <c r="UKU25" s="239"/>
      <c r="UKV25" s="239"/>
      <c r="UKW25" s="239"/>
      <c r="UKX25" s="239"/>
      <c r="UKY25" s="239"/>
      <c r="UKZ25" s="239"/>
      <c r="ULA25" s="239"/>
      <c r="ULB25" s="239"/>
      <c r="ULC25" s="239"/>
      <c r="ULD25" s="239"/>
      <c r="ULE25" s="239"/>
      <c r="ULF25" s="239"/>
      <c r="ULG25" s="239"/>
      <c r="ULH25" s="239"/>
      <c r="ULI25" s="239"/>
      <c r="ULJ25" s="239"/>
      <c r="ULK25" s="239"/>
      <c r="ULL25" s="239"/>
      <c r="ULM25" s="239"/>
      <c r="ULN25" s="239"/>
      <c r="ULO25" s="239"/>
      <c r="ULP25" s="239"/>
      <c r="ULQ25" s="239"/>
      <c r="ULR25" s="239"/>
      <c r="ULS25" s="239"/>
      <c r="ULT25" s="239"/>
      <c r="ULU25" s="239"/>
      <c r="ULV25" s="239"/>
      <c r="ULW25" s="239"/>
      <c r="ULX25" s="239"/>
      <c r="ULY25" s="239"/>
      <c r="ULZ25" s="239"/>
      <c r="UMA25" s="239"/>
      <c r="UMB25" s="239"/>
      <c r="UMC25" s="239"/>
      <c r="UMD25" s="239"/>
      <c r="UME25" s="239"/>
      <c r="UMF25" s="239"/>
      <c r="UMG25" s="239"/>
      <c r="UMH25" s="239"/>
      <c r="UMI25" s="239"/>
      <c r="UMJ25" s="239"/>
      <c r="UMK25" s="239"/>
      <c r="UML25" s="239"/>
      <c r="UMM25" s="239"/>
      <c r="UMN25" s="239"/>
      <c r="UMO25" s="239"/>
      <c r="UMP25" s="239"/>
      <c r="UMQ25" s="239"/>
      <c r="UMR25" s="239"/>
      <c r="UMS25" s="239"/>
      <c r="UMT25" s="239"/>
      <c r="UMU25" s="239"/>
      <c r="UMV25" s="239"/>
      <c r="UMW25" s="239"/>
      <c r="UMX25" s="239"/>
      <c r="UMY25" s="239"/>
      <c r="UMZ25" s="239"/>
      <c r="UNA25" s="239"/>
      <c r="UNB25" s="239"/>
      <c r="UNC25" s="239"/>
      <c r="UND25" s="239"/>
      <c r="UNE25" s="239"/>
      <c r="UNF25" s="239"/>
      <c r="UNG25" s="239"/>
      <c r="UNH25" s="239"/>
      <c r="UNI25" s="239"/>
      <c r="UNJ25" s="239"/>
      <c r="UNK25" s="239"/>
      <c r="UNL25" s="239"/>
      <c r="UNM25" s="239"/>
      <c r="UNN25" s="239"/>
      <c r="UNO25" s="239"/>
      <c r="UNP25" s="239"/>
      <c r="UNQ25" s="239"/>
      <c r="UNR25" s="239"/>
      <c r="UNS25" s="239"/>
      <c r="UNT25" s="239"/>
      <c r="UNU25" s="239"/>
      <c r="UNV25" s="239"/>
      <c r="UNW25" s="239"/>
      <c r="UNX25" s="239"/>
      <c r="UNY25" s="239"/>
      <c r="UNZ25" s="239"/>
      <c r="UOA25" s="239"/>
      <c r="UOB25" s="239"/>
      <c r="UOC25" s="239"/>
      <c r="UOD25" s="239"/>
      <c r="UOE25" s="239"/>
      <c r="UOF25" s="239"/>
      <c r="UOG25" s="239"/>
      <c r="UOH25" s="239"/>
      <c r="UOI25" s="239"/>
      <c r="UOJ25" s="239"/>
      <c r="UOK25" s="239"/>
      <c r="UOL25" s="239"/>
      <c r="UOM25" s="239"/>
      <c r="UON25" s="239"/>
      <c r="UOO25" s="239"/>
      <c r="UOP25" s="239"/>
      <c r="UOQ25" s="239"/>
      <c r="UOR25" s="239"/>
      <c r="UOS25" s="239"/>
      <c r="UOT25" s="239"/>
      <c r="UOU25" s="239"/>
      <c r="UOV25" s="239"/>
      <c r="UOW25" s="239"/>
      <c r="UOX25" s="239"/>
      <c r="UOY25" s="239"/>
      <c r="UOZ25" s="239"/>
      <c r="UPA25" s="239"/>
      <c r="UPB25" s="239"/>
      <c r="UPC25" s="239"/>
      <c r="UPD25" s="239"/>
      <c r="UPE25" s="239"/>
      <c r="UPF25" s="239"/>
      <c r="UPG25" s="239"/>
      <c r="UPH25" s="239"/>
      <c r="UPI25" s="239"/>
      <c r="UPJ25" s="239"/>
      <c r="UPK25" s="239"/>
      <c r="UPL25" s="239"/>
      <c r="UPM25" s="239"/>
      <c r="UPN25" s="239"/>
      <c r="UPO25" s="239"/>
      <c r="UPP25" s="239"/>
      <c r="UPQ25" s="239"/>
      <c r="UPR25" s="239"/>
      <c r="UPS25" s="239"/>
      <c r="UPT25" s="239"/>
      <c r="UPU25" s="239"/>
      <c r="UPV25" s="239"/>
      <c r="UPW25" s="239"/>
      <c r="UPX25" s="239"/>
      <c r="UPY25" s="239"/>
      <c r="UPZ25" s="239"/>
      <c r="UQA25" s="239"/>
      <c r="UQB25" s="239"/>
      <c r="UQC25" s="239"/>
      <c r="UQD25" s="239"/>
      <c r="UQE25" s="239"/>
      <c r="UQF25" s="239"/>
      <c r="UQG25" s="239"/>
      <c r="UQH25" s="239"/>
      <c r="UQI25" s="239"/>
      <c r="UQJ25" s="239"/>
      <c r="UQK25" s="239"/>
      <c r="UQL25" s="239"/>
      <c r="UQM25" s="239"/>
      <c r="UQN25" s="239"/>
      <c r="UQO25" s="239"/>
      <c r="UQP25" s="239"/>
      <c r="UQQ25" s="239"/>
      <c r="UQR25" s="239"/>
      <c r="UQS25" s="239"/>
      <c r="UQT25" s="239"/>
      <c r="UQU25" s="239"/>
      <c r="UQV25" s="239"/>
      <c r="UQW25" s="239"/>
      <c r="UQX25" s="239"/>
      <c r="UQY25" s="239"/>
      <c r="UQZ25" s="239"/>
      <c r="URA25" s="239"/>
      <c r="URB25" s="239"/>
      <c r="URC25" s="239"/>
      <c r="URD25" s="239"/>
      <c r="URE25" s="239"/>
      <c r="URF25" s="239"/>
      <c r="URG25" s="239"/>
      <c r="URH25" s="239"/>
      <c r="URI25" s="239"/>
      <c r="URJ25" s="239"/>
      <c r="URK25" s="239"/>
      <c r="URL25" s="239"/>
      <c r="URM25" s="239"/>
      <c r="URN25" s="239"/>
      <c r="URO25" s="239"/>
      <c r="URP25" s="239"/>
      <c r="URQ25" s="239"/>
      <c r="URR25" s="239"/>
      <c r="URS25" s="239"/>
      <c r="URT25" s="239"/>
      <c r="URU25" s="239"/>
      <c r="URV25" s="239"/>
      <c r="URW25" s="239"/>
      <c r="URX25" s="239"/>
      <c r="URY25" s="239"/>
      <c r="URZ25" s="239"/>
      <c r="USA25" s="239"/>
      <c r="USB25" s="239"/>
      <c r="USC25" s="239"/>
      <c r="USD25" s="239"/>
      <c r="USE25" s="239"/>
      <c r="USF25" s="239"/>
      <c r="USG25" s="239"/>
      <c r="USH25" s="239"/>
      <c r="USI25" s="239"/>
      <c r="USJ25" s="239"/>
      <c r="USK25" s="239"/>
      <c r="USL25" s="239"/>
      <c r="USM25" s="239"/>
      <c r="USN25" s="239"/>
      <c r="USO25" s="239"/>
      <c r="USP25" s="239"/>
      <c r="USQ25" s="239"/>
      <c r="USR25" s="239"/>
      <c r="USS25" s="239"/>
      <c r="UST25" s="239"/>
      <c r="USU25" s="239"/>
      <c r="USV25" s="239"/>
      <c r="USW25" s="239"/>
      <c r="USX25" s="239"/>
      <c r="USY25" s="239"/>
      <c r="USZ25" s="239"/>
      <c r="UTA25" s="239"/>
      <c r="UTB25" s="239"/>
      <c r="UTC25" s="239"/>
      <c r="UTD25" s="239"/>
      <c r="UTE25" s="239"/>
      <c r="UTF25" s="239"/>
      <c r="UTG25" s="239"/>
      <c r="UTH25" s="239"/>
      <c r="UTI25" s="239"/>
      <c r="UTJ25" s="239"/>
      <c r="UTK25" s="239"/>
      <c r="UTL25" s="239"/>
      <c r="UTM25" s="239"/>
      <c r="UTN25" s="239"/>
      <c r="UTO25" s="239"/>
      <c r="UTP25" s="239"/>
      <c r="UTQ25" s="239"/>
      <c r="UTR25" s="239"/>
      <c r="UTS25" s="239"/>
      <c r="UTT25" s="239"/>
      <c r="UTU25" s="239"/>
      <c r="UTV25" s="239"/>
      <c r="UTW25" s="239"/>
      <c r="UTX25" s="239"/>
      <c r="UTY25" s="239"/>
      <c r="UTZ25" s="239"/>
      <c r="UUA25" s="239"/>
      <c r="UUB25" s="239"/>
      <c r="UUC25" s="239"/>
      <c r="UUD25" s="239"/>
      <c r="UUE25" s="239"/>
      <c r="UUF25" s="239"/>
      <c r="UUG25" s="239"/>
      <c r="UUH25" s="239"/>
      <c r="UUI25" s="239"/>
      <c r="UUJ25" s="239"/>
      <c r="UUK25" s="239"/>
      <c r="UUL25" s="239"/>
      <c r="UUM25" s="239"/>
      <c r="UUN25" s="239"/>
      <c r="UUO25" s="239"/>
      <c r="UUP25" s="239"/>
      <c r="UUQ25" s="239"/>
      <c r="UUR25" s="239"/>
      <c r="UUS25" s="239"/>
      <c r="UUT25" s="239"/>
      <c r="UUU25" s="239"/>
      <c r="UUV25" s="239"/>
      <c r="UUW25" s="239"/>
      <c r="UUX25" s="239"/>
      <c r="UUY25" s="239"/>
      <c r="UUZ25" s="239"/>
      <c r="UVA25" s="239"/>
      <c r="UVB25" s="239"/>
      <c r="UVC25" s="239"/>
      <c r="UVD25" s="239"/>
      <c r="UVE25" s="239"/>
      <c r="UVF25" s="239"/>
      <c r="UVG25" s="239"/>
      <c r="UVH25" s="239"/>
      <c r="UVI25" s="239"/>
      <c r="UVJ25" s="239"/>
      <c r="UVK25" s="239"/>
      <c r="UVL25" s="239"/>
      <c r="UVM25" s="239"/>
      <c r="UVN25" s="239"/>
      <c r="UVO25" s="239"/>
      <c r="UVP25" s="239"/>
      <c r="UVQ25" s="239"/>
      <c r="UVR25" s="239"/>
      <c r="UVS25" s="239"/>
      <c r="UVT25" s="239"/>
      <c r="UVU25" s="239"/>
      <c r="UVV25" s="239"/>
      <c r="UVW25" s="239"/>
      <c r="UVX25" s="239"/>
      <c r="UVY25" s="239"/>
      <c r="UVZ25" s="239"/>
      <c r="UWA25" s="239"/>
      <c r="UWB25" s="239"/>
      <c r="UWC25" s="239"/>
      <c r="UWD25" s="239"/>
      <c r="UWE25" s="239"/>
      <c r="UWF25" s="239"/>
      <c r="UWG25" s="239"/>
      <c r="UWH25" s="239"/>
      <c r="UWI25" s="239"/>
      <c r="UWJ25" s="239"/>
      <c r="UWK25" s="239"/>
      <c r="UWL25" s="239"/>
      <c r="UWM25" s="239"/>
      <c r="UWN25" s="239"/>
      <c r="UWO25" s="239"/>
      <c r="UWP25" s="239"/>
      <c r="UWQ25" s="239"/>
      <c r="UWR25" s="239"/>
      <c r="UWS25" s="239"/>
      <c r="UWT25" s="239"/>
      <c r="UWU25" s="239"/>
      <c r="UWV25" s="239"/>
      <c r="UWW25" s="239"/>
      <c r="UWX25" s="239"/>
      <c r="UWY25" s="239"/>
      <c r="UWZ25" s="239"/>
      <c r="UXA25" s="239"/>
      <c r="UXB25" s="239"/>
      <c r="UXC25" s="239"/>
      <c r="UXD25" s="239"/>
      <c r="UXE25" s="239"/>
      <c r="UXF25" s="239"/>
      <c r="UXG25" s="239"/>
      <c r="UXH25" s="239"/>
      <c r="UXI25" s="239"/>
      <c r="UXJ25" s="239"/>
      <c r="UXK25" s="239"/>
      <c r="UXL25" s="239"/>
      <c r="UXM25" s="239"/>
      <c r="UXN25" s="239"/>
      <c r="UXO25" s="239"/>
      <c r="UXP25" s="239"/>
      <c r="UXQ25" s="239"/>
      <c r="UXR25" s="239"/>
      <c r="UXS25" s="239"/>
      <c r="UXT25" s="239"/>
      <c r="UXU25" s="239"/>
      <c r="UXV25" s="239"/>
      <c r="UXW25" s="239"/>
      <c r="UXX25" s="239"/>
      <c r="UXY25" s="239"/>
      <c r="UXZ25" s="239"/>
      <c r="UYA25" s="239"/>
      <c r="UYB25" s="239"/>
      <c r="UYC25" s="239"/>
      <c r="UYD25" s="239"/>
      <c r="UYE25" s="239"/>
      <c r="UYF25" s="239"/>
      <c r="UYG25" s="239"/>
      <c r="UYH25" s="239"/>
      <c r="UYI25" s="239"/>
      <c r="UYJ25" s="239"/>
      <c r="UYK25" s="239"/>
      <c r="UYL25" s="239"/>
      <c r="UYM25" s="239"/>
      <c r="UYN25" s="239"/>
      <c r="UYO25" s="239"/>
      <c r="UYP25" s="239"/>
      <c r="UYQ25" s="239"/>
      <c r="UYR25" s="239"/>
      <c r="UYS25" s="239"/>
      <c r="UYT25" s="239"/>
      <c r="UYU25" s="239"/>
      <c r="UYV25" s="239"/>
      <c r="UYW25" s="239"/>
      <c r="UYX25" s="239"/>
      <c r="UYY25" s="239"/>
      <c r="UYZ25" s="239"/>
      <c r="UZA25" s="239"/>
      <c r="UZB25" s="239"/>
      <c r="UZC25" s="239"/>
      <c r="UZD25" s="239"/>
      <c r="UZE25" s="239"/>
      <c r="UZF25" s="239"/>
      <c r="UZG25" s="239"/>
      <c r="UZH25" s="239"/>
      <c r="UZI25" s="239"/>
      <c r="UZJ25" s="239"/>
      <c r="UZK25" s="239"/>
      <c r="UZL25" s="239"/>
      <c r="UZM25" s="239"/>
      <c r="UZN25" s="239"/>
      <c r="UZO25" s="239"/>
      <c r="UZP25" s="239"/>
      <c r="UZQ25" s="239"/>
      <c r="UZR25" s="239"/>
      <c r="UZS25" s="239"/>
      <c r="UZT25" s="239"/>
      <c r="UZU25" s="239"/>
      <c r="UZV25" s="239"/>
      <c r="UZW25" s="239"/>
      <c r="UZX25" s="239"/>
      <c r="UZY25" s="239"/>
      <c r="UZZ25" s="239"/>
      <c r="VAA25" s="239"/>
      <c r="VAB25" s="239"/>
      <c r="VAC25" s="239"/>
      <c r="VAD25" s="239"/>
      <c r="VAE25" s="239"/>
      <c r="VAF25" s="239"/>
      <c r="VAG25" s="239"/>
      <c r="VAH25" s="239"/>
      <c r="VAI25" s="239"/>
      <c r="VAJ25" s="239"/>
      <c r="VAK25" s="239"/>
      <c r="VAL25" s="239"/>
      <c r="VAM25" s="239"/>
      <c r="VAN25" s="239"/>
      <c r="VAO25" s="239"/>
      <c r="VAP25" s="239"/>
      <c r="VAQ25" s="239"/>
      <c r="VAR25" s="239"/>
      <c r="VAS25" s="239"/>
      <c r="VAT25" s="239"/>
      <c r="VAU25" s="239"/>
      <c r="VAV25" s="239"/>
      <c r="VAW25" s="239"/>
      <c r="VAX25" s="239"/>
      <c r="VAY25" s="239"/>
      <c r="VAZ25" s="239"/>
      <c r="VBA25" s="239"/>
      <c r="VBB25" s="239"/>
      <c r="VBC25" s="239"/>
      <c r="VBD25" s="239"/>
      <c r="VBE25" s="239"/>
      <c r="VBF25" s="239"/>
      <c r="VBG25" s="239"/>
      <c r="VBH25" s="239"/>
      <c r="VBI25" s="239"/>
      <c r="VBJ25" s="239"/>
      <c r="VBK25" s="239"/>
      <c r="VBL25" s="239"/>
      <c r="VBM25" s="239"/>
      <c r="VBN25" s="239"/>
      <c r="VBO25" s="239"/>
      <c r="VBP25" s="239"/>
      <c r="VBQ25" s="239"/>
      <c r="VBR25" s="239"/>
      <c r="VBS25" s="239"/>
      <c r="VBT25" s="239"/>
      <c r="VBU25" s="239"/>
      <c r="VBV25" s="239"/>
      <c r="VBW25" s="239"/>
      <c r="VBX25" s="239"/>
      <c r="VBY25" s="239"/>
      <c r="VBZ25" s="239"/>
      <c r="VCA25" s="239"/>
      <c r="VCB25" s="239"/>
      <c r="VCC25" s="239"/>
      <c r="VCD25" s="239"/>
      <c r="VCE25" s="239"/>
      <c r="VCF25" s="239"/>
      <c r="VCG25" s="239"/>
      <c r="VCH25" s="239"/>
      <c r="VCI25" s="239"/>
      <c r="VCJ25" s="239"/>
      <c r="VCK25" s="239"/>
      <c r="VCL25" s="239"/>
      <c r="VCM25" s="239"/>
      <c r="VCN25" s="239"/>
      <c r="VCO25" s="239"/>
      <c r="VCP25" s="239"/>
      <c r="VCQ25" s="239"/>
      <c r="VCR25" s="239"/>
      <c r="VCS25" s="239"/>
      <c r="VCT25" s="239"/>
      <c r="VCU25" s="239"/>
      <c r="VCV25" s="239"/>
      <c r="VCW25" s="239"/>
      <c r="VCX25" s="239"/>
      <c r="VCY25" s="239"/>
      <c r="VCZ25" s="239"/>
      <c r="VDA25" s="239"/>
      <c r="VDB25" s="239"/>
      <c r="VDC25" s="239"/>
      <c r="VDD25" s="239"/>
      <c r="VDE25" s="239"/>
      <c r="VDF25" s="239"/>
      <c r="VDG25" s="239"/>
      <c r="VDH25" s="239"/>
      <c r="VDI25" s="239"/>
      <c r="VDJ25" s="239"/>
      <c r="VDK25" s="239"/>
      <c r="VDL25" s="239"/>
      <c r="VDM25" s="239"/>
      <c r="VDN25" s="239"/>
      <c r="VDO25" s="239"/>
      <c r="VDP25" s="239"/>
      <c r="VDQ25" s="239"/>
      <c r="VDR25" s="239"/>
      <c r="VDS25" s="239"/>
      <c r="VDT25" s="239"/>
      <c r="VDU25" s="239"/>
      <c r="VDV25" s="239"/>
      <c r="VDW25" s="239"/>
      <c r="VDX25" s="239"/>
      <c r="VDY25" s="239"/>
      <c r="VDZ25" s="239"/>
      <c r="VEA25" s="239"/>
      <c r="VEB25" s="239"/>
      <c r="VEC25" s="239"/>
      <c r="VED25" s="239"/>
      <c r="VEE25" s="239"/>
      <c r="VEF25" s="239"/>
      <c r="VEG25" s="239"/>
      <c r="VEH25" s="239"/>
      <c r="VEI25" s="239"/>
      <c r="VEJ25" s="239"/>
      <c r="VEK25" s="239"/>
      <c r="VEL25" s="239"/>
      <c r="VEM25" s="239"/>
      <c r="VEN25" s="239"/>
      <c r="VEO25" s="239"/>
      <c r="VEP25" s="239"/>
      <c r="VEQ25" s="239"/>
      <c r="VER25" s="239"/>
      <c r="VES25" s="239"/>
      <c r="VET25" s="239"/>
      <c r="VEU25" s="239"/>
      <c r="VEV25" s="239"/>
      <c r="VEW25" s="239"/>
      <c r="VEX25" s="239"/>
      <c r="VEY25" s="239"/>
      <c r="VEZ25" s="239"/>
      <c r="VFA25" s="239"/>
      <c r="VFB25" s="239"/>
      <c r="VFC25" s="239"/>
      <c r="VFD25" s="239"/>
      <c r="VFE25" s="239"/>
      <c r="VFF25" s="239"/>
      <c r="VFG25" s="239"/>
      <c r="VFH25" s="239"/>
      <c r="VFI25" s="239"/>
      <c r="VFJ25" s="239"/>
      <c r="VFK25" s="239"/>
      <c r="VFL25" s="239"/>
      <c r="VFM25" s="239"/>
      <c r="VFN25" s="239"/>
      <c r="VFO25" s="239"/>
      <c r="VFP25" s="239"/>
      <c r="VFQ25" s="239"/>
      <c r="VFR25" s="239"/>
      <c r="VFS25" s="239"/>
      <c r="VFT25" s="239"/>
      <c r="VFU25" s="239"/>
      <c r="VFV25" s="239"/>
      <c r="VFW25" s="239"/>
      <c r="VFX25" s="239"/>
      <c r="VFY25" s="239"/>
      <c r="VFZ25" s="239"/>
      <c r="VGA25" s="239"/>
      <c r="VGB25" s="239"/>
      <c r="VGC25" s="239"/>
      <c r="VGD25" s="239"/>
      <c r="VGE25" s="239"/>
      <c r="VGF25" s="239"/>
      <c r="VGG25" s="239"/>
      <c r="VGH25" s="239"/>
      <c r="VGI25" s="239"/>
      <c r="VGJ25" s="239"/>
      <c r="VGK25" s="239"/>
      <c r="VGL25" s="239"/>
      <c r="VGM25" s="239"/>
      <c r="VGN25" s="239"/>
      <c r="VGO25" s="239"/>
      <c r="VGP25" s="239"/>
      <c r="VGQ25" s="239"/>
      <c r="VGR25" s="239"/>
      <c r="VGS25" s="239"/>
      <c r="VGT25" s="239"/>
      <c r="VGU25" s="239"/>
      <c r="VGV25" s="239"/>
      <c r="VGW25" s="239"/>
      <c r="VGX25" s="239"/>
      <c r="VGY25" s="239"/>
      <c r="VGZ25" s="239"/>
      <c r="VHA25" s="239"/>
      <c r="VHB25" s="239"/>
      <c r="VHC25" s="239"/>
      <c r="VHD25" s="239"/>
      <c r="VHE25" s="239"/>
      <c r="VHF25" s="239"/>
      <c r="VHG25" s="239"/>
      <c r="VHH25" s="239"/>
      <c r="VHI25" s="239"/>
      <c r="VHJ25" s="239"/>
      <c r="VHK25" s="239"/>
      <c r="VHL25" s="239"/>
      <c r="VHM25" s="239"/>
      <c r="VHN25" s="239"/>
      <c r="VHO25" s="239"/>
      <c r="VHP25" s="239"/>
      <c r="VHQ25" s="239"/>
      <c r="VHR25" s="239"/>
      <c r="VHS25" s="239"/>
      <c r="VHT25" s="239"/>
      <c r="VHU25" s="239"/>
      <c r="VHV25" s="239"/>
      <c r="VHW25" s="239"/>
      <c r="VHX25" s="239"/>
      <c r="VHY25" s="239"/>
      <c r="VHZ25" s="239"/>
      <c r="VIA25" s="239"/>
      <c r="VIB25" s="239"/>
      <c r="VIC25" s="239"/>
      <c r="VID25" s="239"/>
      <c r="VIE25" s="239"/>
      <c r="VIF25" s="239"/>
      <c r="VIG25" s="239"/>
      <c r="VIH25" s="239"/>
      <c r="VII25" s="239"/>
      <c r="VIJ25" s="239"/>
      <c r="VIK25" s="239"/>
      <c r="VIL25" s="239"/>
      <c r="VIM25" s="239"/>
      <c r="VIN25" s="239"/>
      <c r="VIO25" s="239"/>
      <c r="VIP25" s="239"/>
      <c r="VIQ25" s="239"/>
      <c r="VIR25" s="239"/>
      <c r="VIS25" s="239"/>
      <c r="VIT25" s="239"/>
      <c r="VIU25" s="239"/>
      <c r="VIV25" s="239"/>
      <c r="VIW25" s="239"/>
      <c r="VIX25" s="239"/>
      <c r="VIY25" s="239"/>
      <c r="VIZ25" s="239"/>
      <c r="VJA25" s="239"/>
      <c r="VJB25" s="239"/>
      <c r="VJC25" s="239"/>
      <c r="VJD25" s="239"/>
      <c r="VJE25" s="239"/>
      <c r="VJF25" s="239"/>
      <c r="VJG25" s="239"/>
      <c r="VJH25" s="239"/>
      <c r="VJI25" s="239"/>
      <c r="VJJ25" s="239"/>
      <c r="VJK25" s="239"/>
      <c r="VJL25" s="239"/>
      <c r="VJM25" s="239"/>
      <c r="VJN25" s="239"/>
      <c r="VJO25" s="239"/>
      <c r="VJP25" s="239"/>
      <c r="VJQ25" s="239"/>
      <c r="VJR25" s="239"/>
      <c r="VJS25" s="239"/>
      <c r="VJT25" s="239"/>
      <c r="VJU25" s="239"/>
      <c r="VJV25" s="239"/>
      <c r="VJW25" s="239"/>
      <c r="VJX25" s="239"/>
      <c r="VJY25" s="239"/>
      <c r="VJZ25" s="239"/>
      <c r="VKA25" s="239"/>
      <c r="VKB25" s="239"/>
      <c r="VKC25" s="239"/>
      <c r="VKD25" s="239"/>
      <c r="VKE25" s="239"/>
      <c r="VKF25" s="239"/>
      <c r="VKG25" s="239"/>
      <c r="VKH25" s="239"/>
      <c r="VKI25" s="239"/>
      <c r="VKJ25" s="239"/>
      <c r="VKK25" s="239"/>
      <c r="VKL25" s="239"/>
      <c r="VKM25" s="239"/>
      <c r="VKN25" s="239"/>
      <c r="VKO25" s="239"/>
      <c r="VKP25" s="239"/>
      <c r="VKQ25" s="239"/>
      <c r="VKR25" s="239"/>
      <c r="VKS25" s="239"/>
      <c r="VKT25" s="239"/>
      <c r="VKU25" s="239"/>
      <c r="VKV25" s="239"/>
      <c r="VKW25" s="239"/>
      <c r="VKX25" s="239"/>
      <c r="VKY25" s="239"/>
      <c r="VKZ25" s="239"/>
      <c r="VLA25" s="239"/>
      <c r="VLB25" s="239"/>
      <c r="VLC25" s="239"/>
      <c r="VLD25" s="239"/>
      <c r="VLE25" s="239"/>
      <c r="VLF25" s="239"/>
      <c r="VLG25" s="239"/>
      <c r="VLH25" s="239"/>
      <c r="VLI25" s="239"/>
      <c r="VLJ25" s="239"/>
      <c r="VLK25" s="239"/>
      <c r="VLL25" s="239"/>
      <c r="VLM25" s="239"/>
      <c r="VLN25" s="239"/>
      <c r="VLO25" s="239"/>
      <c r="VLP25" s="239"/>
      <c r="VLQ25" s="239"/>
      <c r="VLR25" s="239"/>
      <c r="VLS25" s="239"/>
      <c r="VLT25" s="239"/>
      <c r="VLU25" s="239"/>
      <c r="VLV25" s="239"/>
      <c r="VLW25" s="239"/>
      <c r="VLX25" s="239"/>
      <c r="VLY25" s="239"/>
      <c r="VLZ25" s="239"/>
      <c r="VMA25" s="239"/>
      <c r="VMB25" s="239"/>
      <c r="VMC25" s="239"/>
      <c r="VMD25" s="239"/>
      <c r="VME25" s="239"/>
      <c r="VMF25" s="239"/>
      <c r="VMG25" s="239"/>
      <c r="VMH25" s="239"/>
      <c r="VMI25" s="239"/>
      <c r="VMJ25" s="239"/>
      <c r="VMK25" s="239"/>
      <c r="VML25" s="239"/>
      <c r="VMM25" s="239"/>
      <c r="VMN25" s="239"/>
      <c r="VMO25" s="239"/>
      <c r="VMP25" s="239"/>
      <c r="VMQ25" s="239"/>
      <c r="VMR25" s="239"/>
      <c r="VMS25" s="239"/>
      <c r="VMT25" s="239"/>
      <c r="VMU25" s="239"/>
      <c r="VMV25" s="239"/>
      <c r="VMW25" s="239"/>
      <c r="VMX25" s="239"/>
      <c r="VMY25" s="239"/>
      <c r="VMZ25" s="239"/>
      <c r="VNA25" s="239"/>
      <c r="VNB25" s="239"/>
      <c r="VNC25" s="239"/>
      <c r="VND25" s="239"/>
      <c r="VNE25" s="239"/>
      <c r="VNF25" s="239"/>
      <c r="VNG25" s="239"/>
      <c r="VNH25" s="239"/>
      <c r="VNI25" s="239"/>
      <c r="VNJ25" s="239"/>
      <c r="VNK25" s="239"/>
      <c r="VNL25" s="239"/>
      <c r="VNM25" s="239"/>
      <c r="VNN25" s="239"/>
      <c r="VNO25" s="239"/>
      <c r="VNP25" s="239"/>
      <c r="VNQ25" s="239"/>
      <c r="VNR25" s="239"/>
      <c r="VNS25" s="239"/>
      <c r="VNT25" s="239"/>
      <c r="VNU25" s="239"/>
      <c r="VNV25" s="239"/>
      <c r="VNW25" s="239"/>
      <c r="VNX25" s="239"/>
      <c r="VNY25" s="239"/>
      <c r="VNZ25" s="239"/>
      <c r="VOA25" s="239"/>
      <c r="VOB25" s="239"/>
      <c r="VOC25" s="239"/>
      <c r="VOD25" s="239"/>
      <c r="VOE25" s="239"/>
      <c r="VOF25" s="239"/>
      <c r="VOG25" s="239"/>
      <c r="VOH25" s="239"/>
      <c r="VOI25" s="239"/>
      <c r="VOJ25" s="239"/>
      <c r="VOK25" s="239"/>
      <c r="VOL25" s="239"/>
      <c r="VOM25" s="239"/>
      <c r="VON25" s="239"/>
      <c r="VOO25" s="239"/>
      <c r="VOP25" s="239"/>
      <c r="VOQ25" s="239"/>
      <c r="VOR25" s="239"/>
      <c r="VOS25" s="239"/>
      <c r="VOT25" s="239"/>
      <c r="VOU25" s="239"/>
      <c r="VOV25" s="239"/>
      <c r="VOW25" s="239"/>
      <c r="VOX25" s="239"/>
      <c r="VOY25" s="239"/>
      <c r="VOZ25" s="239"/>
      <c r="VPA25" s="239"/>
      <c r="VPB25" s="239"/>
      <c r="VPC25" s="239"/>
      <c r="VPD25" s="239"/>
      <c r="VPE25" s="239"/>
      <c r="VPF25" s="239"/>
      <c r="VPG25" s="239"/>
      <c r="VPH25" s="239"/>
      <c r="VPI25" s="239"/>
      <c r="VPJ25" s="239"/>
      <c r="VPK25" s="239"/>
      <c r="VPL25" s="239"/>
      <c r="VPM25" s="239"/>
      <c r="VPN25" s="239"/>
      <c r="VPO25" s="239"/>
      <c r="VPP25" s="239"/>
      <c r="VPQ25" s="239"/>
      <c r="VPR25" s="239"/>
      <c r="VPS25" s="239"/>
      <c r="VPT25" s="239"/>
      <c r="VPU25" s="239"/>
      <c r="VPV25" s="239"/>
      <c r="VPW25" s="239"/>
      <c r="VPX25" s="239"/>
      <c r="VPY25" s="239"/>
      <c r="VPZ25" s="239"/>
      <c r="VQA25" s="239"/>
      <c r="VQB25" s="239"/>
      <c r="VQC25" s="239"/>
      <c r="VQD25" s="239"/>
      <c r="VQE25" s="239"/>
      <c r="VQF25" s="239"/>
      <c r="VQG25" s="239"/>
      <c r="VQH25" s="239"/>
      <c r="VQI25" s="239"/>
      <c r="VQJ25" s="239"/>
      <c r="VQK25" s="239"/>
      <c r="VQL25" s="239"/>
      <c r="VQM25" s="239"/>
      <c r="VQN25" s="239"/>
      <c r="VQO25" s="239"/>
      <c r="VQP25" s="239"/>
      <c r="VQQ25" s="239"/>
      <c r="VQR25" s="239"/>
      <c r="VQS25" s="239"/>
      <c r="VQT25" s="239"/>
      <c r="VQU25" s="239"/>
      <c r="VQV25" s="239"/>
      <c r="VQW25" s="239"/>
      <c r="VQX25" s="239"/>
      <c r="VQY25" s="239"/>
      <c r="VQZ25" s="239"/>
      <c r="VRA25" s="239"/>
      <c r="VRB25" s="239"/>
      <c r="VRC25" s="239"/>
      <c r="VRD25" s="239"/>
      <c r="VRE25" s="239"/>
      <c r="VRF25" s="239"/>
      <c r="VRG25" s="239"/>
      <c r="VRH25" s="239"/>
      <c r="VRI25" s="239"/>
      <c r="VRJ25" s="239"/>
      <c r="VRK25" s="239"/>
      <c r="VRL25" s="239"/>
      <c r="VRM25" s="239"/>
      <c r="VRN25" s="239"/>
      <c r="VRO25" s="239"/>
      <c r="VRP25" s="239"/>
      <c r="VRQ25" s="239"/>
      <c r="VRR25" s="239"/>
      <c r="VRS25" s="239"/>
      <c r="VRT25" s="239"/>
      <c r="VRU25" s="239"/>
      <c r="VRV25" s="239"/>
      <c r="VRW25" s="239"/>
      <c r="VRX25" s="239"/>
      <c r="VRY25" s="239"/>
      <c r="VRZ25" s="239"/>
      <c r="VSA25" s="239"/>
      <c r="VSB25" s="239"/>
      <c r="VSC25" s="239"/>
      <c r="VSD25" s="239"/>
      <c r="VSE25" s="239"/>
      <c r="VSF25" s="239"/>
      <c r="VSG25" s="239"/>
      <c r="VSH25" s="239"/>
      <c r="VSI25" s="239"/>
      <c r="VSJ25" s="239"/>
      <c r="VSK25" s="239"/>
      <c r="VSL25" s="239"/>
      <c r="VSM25" s="239"/>
      <c r="VSN25" s="239"/>
      <c r="VSO25" s="239"/>
      <c r="VSP25" s="239"/>
      <c r="VSQ25" s="239"/>
      <c r="VSR25" s="239"/>
      <c r="VSS25" s="239"/>
      <c r="VST25" s="239"/>
      <c r="VSU25" s="239"/>
      <c r="VSV25" s="239"/>
      <c r="VSW25" s="239"/>
      <c r="VSX25" s="239"/>
      <c r="VSY25" s="239"/>
      <c r="VSZ25" s="239"/>
      <c r="VTA25" s="239"/>
      <c r="VTB25" s="239"/>
      <c r="VTC25" s="239"/>
      <c r="VTD25" s="239"/>
      <c r="VTE25" s="239"/>
      <c r="VTF25" s="239"/>
      <c r="VTG25" s="239"/>
      <c r="VTH25" s="239"/>
      <c r="VTI25" s="239"/>
      <c r="VTJ25" s="239"/>
      <c r="VTK25" s="239"/>
      <c r="VTL25" s="239"/>
      <c r="VTM25" s="239"/>
      <c r="VTN25" s="239"/>
      <c r="VTO25" s="239"/>
      <c r="VTP25" s="239"/>
      <c r="VTQ25" s="239"/>
      <c r="VTR25" s="239"/>
      <c r="VTS25" s="239"/>
      <c r="VTT25" s="239"/>
      <c r="VTU25" s="239"/>
      <c r="VTV25" s="239"/>
      <c r="VTW25" s="239"/>
      <c r="VTX25" s="239"/>
      <c r="VTY25" s="239"/>
      <c r="VTZ25" s="239"/>
      <c r="VUA25" s="239"/>
      <c r="VUB25" s="239"/>
      <c r="VUC25" s="239"/>
      <c r="VUD25" s="239"/>
      <c r="VUE25" s="239"/>
      <c r="VUF25" s="239"/>
      <c r="VUG25" s="239"/>
      <c r="VUH25" s="239"/>
      <c r="VUI25" s="239"/>
      <c r="VUJ25" s="239"/>
      <c r="VUK25" s="239"/>
      <c r="VUL25" s="239"/>
      <c r="VUM25" s="239"/>
      <c r="VUN25" s="239"/>
      <c r="VUO25" s="239"/>
      <c r="VUP25" s="239"/>
      <c r="VUQ25" s="239"/>
      <c r="VUR25" s="239"/>
      <c r="VUS25" s="239"/>
      <c r="VUT25" s="239"/>
      <c r="VUU25" s="239"/>
      <c r="VUV25" s="239"/>
      <c r="VUW25" s="239"/>
      <c r="VUX25" s="239"/>
      <c r="VUY25" s="239"/>
      <c r="VUZ25" s="239"/>
      <c r="VVA25" s="239"/>
      <c r="VVB25" s="239"/>
      <c r="VVC25" s="239"/>
      <c r="VVD25" s="239"/>
      <c r="VVE25" s="239"/>
      <c r="VVF25" s="239"/>
      <c r="VVG25" s="239"/>
      <c r="VVH25" s="239"/>
      <c r="VVI25" s="239"/>
      <c r="VVJ25" s="239"/>
      <c r="VVK25" s="239"/>
      <c r="VVL25" s="239"/>
      <c r="VVM25" s="239"/>
      <c r="VVN25" s="239"/>
      <c r="VVO25" s="239"/>
      <c r="VVP25" s="239"/>
      <c r="VVQ25" s="239"/>
      <c r="VVR25" s="239"/>
      <c r="VVS25" s="239"/>
      <c r="VVT25" s="239"/>
      <c r="VVU25" s="239"/>
      <c r="VVV25" s="239"/>
      <c r="VVW25" s="239"/>
      <c r="VVX25" s="239"/>
      <c r="VVY25" s="239"/>
      <c r="VVZ25" s="239"/>
      <c r="VWA25" s="239"/>
      <c r="VWB25" s="239"/>
      <c r="VWC25" s="239"/>
      <c r="VWD25" s="239"/>
      <c r="VWE25" s="239"/>
      <c r="VWF25" s="239"/>
      <c r="VWG25" s="239"/>
      <c r="VWH25" s="239"/>
      <c r="VWI25" s="239"/>
      <c r="VWJ25" s="239"/>
      <c r="VWK25" s="239"/>
      <c r="VWL25" s="239"/>
      <c r="VWM25" s="239"/>
      <c r="VWN25" s="239"/>
      <c r="VWO25" s="239"/>
      <c r="VWP25" s="239"/>
      <c r="VWQ25" s="239"/>
      <c r="VWR25" s="239"/>
      <c r="VWS25" s="239"/>
      <c r="VWT25" s="239"/>
      <c r="VWU25" s="239"/>
      <c r="VWV25" s="239"/>
      <c r="VWW25" s="239"/>
      <c r="VWX25" s="239"/>
      <c r="VWY25" s="239"/>
      <c r="VWZ25" s="239"/>
      <c r="VXA25" s="239"/>
      <c r="VXB25" s="239"/>
      <c r="VXC25" s="239"/>
      <c r="VXD25" s="239"/>
      <c r="VXE25" s="239"/>
      <c r="VXF25" s="239"/>
      <c r="VXG25" s="239"/>
      <c r="VXH25" s="239"/>
      <c r="VXI25" s="239"/>
      <c r="VXJ25" s="239"/>
      <c r="VXK25" s="239"/>
      <c r="VXL25" s="239"/>
      <c r="VXM25" s="239"/>
      <c r="VXN25" s="239"/>
      <c r="VXO25" s="239"/>
      <c r="VXP25" s="239"/>
      <c r="VXQ25" s="239"/>
      <c r="VXR25" s="239"/>
      <c r="VXS25" s="239"/>
      <c r="VXT25" s="239"/>
      <c r="VXU25" s="239"/>
      <c r="VXV25" s="239"/>
      <c r="VXW25" s="239"/>
      <c r="VXX25" s="239"/>
      <c r="VXY25" s="239"/>
      <c r="VXZ25" s="239"/>
      <c r="VYA25" s="239"/>
      <c r="VYB25" s="239"/>
      <c r="VYC25" s="239"/>
      <c r="VYD25" s="239"/>
      <c r="VYE25" s="239"/>
      <c r="VYF25" s="239"/>
      <c r="VYG25" s="239"/>
      <c r="VYH25" s="239"/>
      <c r="VYI25" s="239"/>
      <c r="VYJ25" s="239"/>
      <c r="VYK25" s="239"/>
      <c r="VYL25" s="239"/>
      <c r="VYM25" s="239"/>
      <c r="VYN25" s="239"/>
      <c r="VYO25" s="239"/>
      <c r="VYP25" s="239"/>
      <c r="VYQ25" s="239"/>
      <c r="VYR25" s="239"/>
      <c r="VYS25" s="239"/>
      <c r="VYT25" s="239"/>
      <c r="VYU25" s="239"/>
      <c r="VYV25" s="239"/>
      <c r="VYW25" s="239"/>
      <c r="VYX25" s="239"/>
      <c r="VYY25" s="239"/>
      <c r="VYZ25" s="239"/>
      <c r="VZA25" s="239"/>
      <c r="VZB25" s="239"/>
      <c r="VZC25" s="239"/>
      <c r="VZD25" s="239"/>
      <c r="VZE25" s="239"/>
      <c r="VZF25" s="239"/>
      <c r="VZG25" s="239"/>
      <c r="VZH25" s="239"/>
      <c r="VZI25" s="239"/>
      <c r="VZJ25" s="239"/>
      <c r="VZK25" s="239"/>
      <c r="VZL25" s="239"/>
      <c r="VZM25" s="239"/>
      <c r="VZN25" s="239"/>
      <c r="VZO25" s="239"/>
      <c r="VZP25" s="239"/>
      <c r="VZQ25" s="239"/>
      <c r="VZR25" s="239"/>
      <c r="VZS25" s="239"/>
      <c r="VZT25" s="239"/>
      <c r="VZU25" s="239"/>
      <c r="VZV25" s="239"/>
      <c r="VZW25" s="239"/>
      <c r="VZX25" s="239"/>
      <c r="VZY25" s="239"/>
      <c r="VZZ25" s="239"/>
      <c r="WAA25" s="239"/>
      <c r="WAB25" s="239"/>
      <c r="WAC25" s="239"/>
      <c r="WAD25" s="239"/>
      <c r="WAE25" s="239"/>
      <c r="WAF25" s="239"/>
      <c r="WAG25" s="239"/>
      <c r="WAH25" s="239"/>
      <c r="WAI25" s="239"/>
      <c r="WAJ25" s="239"/>
      <c r="WAK25" s="239"/>
      <c r="WAL25" s="239"/>
      <c r="WAM25" s="239"/>
      <c r="WAN25" s="239"/>
      <c r="WAO25" s="239"/>
      <c r="WAP25" s="239"/>
      <c r="WAQ25" s="239"/>
      <c r="WAR25" s="239"/>
      <c r="WAS25" s="239"/>
      <c r="WAT25" s="239"/>
      <c r="WAU25" s="239"/>
      <c r="WAV25" s="239"/>
      <c r="WAW25" s="239"/>
      <c r="WAX25" s="239"/>
      <c r="WAY25" s="239"/>
      <c r="WAZ25" s="239"/>
      <c r="WBA25" s="239"/>
      <c r="WBB25" s="239"/>
      <c r="WBC25" s="239"/>
      <c r="WBD25" s="239"/>
      <c r="WBE25" s="239"/>
      <c r="WBF25" s="239"/>
      <c r="WBG25" s="239"/>
      <c r="WBH25" s="239"/>
      <c r="WBI25" s="239"/>
      <c r="WBJ25" s="239"/>
      <c r="WBK25" s="239"/>
      <c r="WBL25" s="239"/>
      <c r="WBM25" s="239"/>
      <c r="WBN25" s="239"/>
      <c r="WBO25" s="239"/>
      <c r="WBP25" s="239"/>
      <c r="WBQ25" s="239"/>
      <c r="WBR25" s="239"/>
      <c r="WBS25" s="239"/>
      <c r="WBT25" s="239"/>
      <c r="WBU25" s="239"/>
      <c r="WBV25" s="239"/>
      <c r="WBW25" s="239"/>
      <c r="WBX25" s="239"/>
      <c r="WBY25" s="239"/>
      <c r="WBZ25" s="239"/>
      <c r="WCA25" s="239"/>
      <c r="WCB25" s="239"/>
      <c r="WCC25" s="239"/>
      <c r="WCD25" s="239"/>
      <c r="WCE25" s="239"/>
      <c r="WCF25" s="239"/>
      <c r="WCG25" s="239"/>
      <c r="WCH25" s="239"/>
      <c r="WCI25" s="239"/>
      <c r="WCJ25" s="239"/>
      <c r="WCK25" s="239"/>
      <c r="WCL25" s="239"/>
      <c r="WCM25" s="239"/>
      <c r="WCN25" s="239"/>
      <c r="WCO25" s="239"/>
      <c r="WCP25" s="239"/>
      <c r="WCQ25" s="239"/>
      <c r="WCR25" s="239"/>
      <c r="WCS25" s="239"/>
      <c r="WCT25" s="239"/>
      <c r="WCU25" s="239"/>
      <c r="WCV25" s="239"/>
      <c r="WCW25" s="239"/>
      <c r="WCX25" s="239"/>
      <c r="WCY25" s="239"/>
      <c r="WCZ25" s="239"/>
      <c r="WDA25" s="239"/>
      <c r="WDB25" s="239"/>
      <c r="WDC25" s="239"/>
      <c r="WDD25" s="239"/>
      <c r="WDE25" s="239"/>
      <c r="WDF25" s="239"/>
      <c r="WDG25" s="239"/>
      <c r="WDH25" s="239"/>
      <c r="WDI25" s="239"/>
      <c r="WDJ25" s="239"/>
      <c r="WDK25" s="239"/>
      <c r="WDL25" s="239"/>
      <c r="WDM25" s="239"/>
      <c r="WDN25" s="239"/>
      <c r="WDO25" s="239"/>
      <c r="WDP25" s="239"/>
      <c r="WDQ25" s="239"/>
      <c r="WDR25" s="239"/>
      <c r="WDS25" s="239"/>
      <c r="WDT25" s="239"/>
      <c r="WDU25" s="239"/>
      <c r="WDV25" s="239"/>
      <c r="WDW25" s="239"/>
      <c r="WDX25" s="239"/>
      <c r="WDY25" s="239"/>
      <c r="WDZ25" s="239"/>
      <c r="WEA25" s="239"/>
      <c r="WEB25" s="239"/>
      <c r="WEC25" s="239"/>
      <c r="WED25" s="239"/>
      <c r="WEE25" s="239"/>
      <c r="WEF25" s="239"/>
      <c r="WEG25" s="239"/>
      <c r="WEH25" s="239"/>
      <c r="WEI25" s="239"/>
      <c r="WEJ25" s="239"/>
      <c r="WEK25" s="239"/>
      <c r="WEL25" s="239"/>
      <c r="WEM25" s="239"/>
      <c r="WEN25" s="239"/>
      <c r="WEO25" s="239"/>
      <c r="WEP25" s="239"/>
      <c r="WEQ25" s="239"/>
      <c r="WER25" s="239"/>
      <c r="WES25" s="239"/>
      <c r="WET25" s="239"/>
      <c r="WEU25" s="239"/>
      <c r="WEV25" s="239"/>
      <c r="WEW25" s="239"/>
      <c r="WEX25" s="239"/>
      <c r="WEY25" s="239"/>
      <c r="WEZ25" s="239"/>
      <c r="WFA25" s="239"/>
      <c r="WFB25" s="239"/>
      <c r="WFC25" s="239"/>
      <c r="WFD25" s="239"/>
      <c r="WFE25" s="239"/>
      <c r="WFF25" s="239"/>
      <c r="WFG25" s="239"/>
      <c r="WFH25" s="239"/>
      <c r="WFI25" s="239"/>
      <c r="WFJ25" s="239"/>
      <c r="WFK25" s="239"/>
      <c r="WFL25" s="239"/>
      <c r="WFM25" s="239"/>
      <c r="WFN25" s="239"/>
      <c r="WFO25" s="239"/>
      <c r="WFP25" s="239"/>
      <c r="WFQ25" s="239"/>
      <c r="WFR25" s="239"/>
      <c r="WFS25" s="239"/>
      <c r="WFT25" s="239"/>
      <c r="WFU25" s="239"/>
      <c r="WFV25" s="239"/>
      <c r="WFW25" s="239"/>
      <c r="WFX25" s="239"/>
      <c r="WFY25" s="239"/>
      <c r="WFZ25" s="239"/>
      <c r="WGA25" s="239"/>
      <c r="WGB25" s="239"/>
      <c r="WGC25" s="239"/>
      <c r="WGD25" s="239"/>
      <c r="WGE25" s="239"/>
      <c r="WGF25" s="239"/>
      <c r="WGG25" s="239"/>
      <c r="WGH25" s="239"/>
      <c r="WGI25" s="239"/>
      <c r="WGJ25" s="239"/>
      <c r="WGK25" s="239"/>
      <c r="WGL25" s="239"/>
      <c r="WGM25" s="239"/>
      <c r="WGN25" s="239"/>
      <c r="WGO25" s="239"/>
      <c r="WGP25" s="239"/>
      <c r="WGQ25" s="239"/>
      <c r="WGR25" s="239"/>
      <c r="WGS25" s="239"/>
      <c r="WGT25" s="239"/>
      <c r="WGU25" s="239"/>
      <c r="WGV25" s="239"/>
      <c r="WGW25" s="239"/>
      <c r="WGX25" s="239"/>
      <c r="WGY25" s="239"/>
      <c r="WGZ25" s="239"/>
      <c r="WHA25" s="239"/>
      <c r="WHB25" s="239"/>
      <c r="WHC25" s="239"/>
      <c r="WHD25" s="239"/>
      <c r="WHE25" s="239"/>
      <c r="WHF25" s="239"/>
      <c r="WHG25" s="239"/>
      <c r="WHH25" s="239"/>
      <c r="WHI25" s="239"/>
      <c r="WHJ25" s="239"/>
      <c r="WHK25" s="239"/>
      <c r="WHL25" s="239"/>
      <c r="WHM25" s="239"/>
      <c r="WHN25" s="239"/>
      <c r="WHO25" s="239"/>
      <c r="WHP25" s="239"/>
      <c r="WHQ25" s="239"/>
      <c r="WHR25" s="239"/>
      <c r="WHS25" s="239"/>
      <c r="WHT25" s="239"/>
      <c r="WHU25" s="239"/>
      <c r="WHV25" s="239"/>
      <c r="WHW25" s="239"/>
      <c r="WHX25" s="239"/>
      <c r="WHY25" s="239"/>
      <c r="WHZ25" s="239"/>
      <c r="WIA25" s="239"/>
      <c r="WIB25" s="239"/>
      <c r="WIC25" s="239"/>
      <c r="WID25" s="239"/>
      <c r="WIE25" s="239"/>
      <c r="WIF25" s="239"/>
      <c r="WIG25" s="239"/>
      <c r="WIH25" s="239"/>
      <c r="WII25" s="239"/>
      <c r="WIJ25" s="239"/>
      <c r="WIK25" s="239"/>
      <c r="WIL25" s="239"/>
      <c r="WIM25" s="239"/>
      <c r="WIN25" s="239"/>
      <c r="WIO25" s="239"/>
      <c r="WIP25" s="239"/>
      <c r="WIQ25" s="239"/>
      <c r="WIR25" s="239"/>
      <c r="WIS25" s="239"/>
      <c r="WIT25" s="239"/>
      <c r="WIU25" s="239"/>
      <c r="WIV25" s="239"/>
      <c r="WIW25" s="239"/>
      <c r="WIX25" s="239"/>
      <c r="WIY25" s="239"/>
      <c r="WIZ25" s="239"/>
      <c r="WJA25" s="239"/>
      <c r="WJB25" s="239"/>
      <c r="WJC25" s="239"/>
      <c r="WJD25" s="239"/>
      <c r="WJE25" s="239"/>
      <c r="WJF25" s="239"/>
      <c r="WJG25" s="239"/>
      <c r="WJH25" s="239"/>
      <c r="WJI25" s="239"/>
      <c r="WJJ25" s="239"/>
      <c r="WJK25" s="239"/>
      <c r="WJL25" s="239"/>
      <c r="WJM25" s="239"/>
      <c r="WJN25" s="239"/>
      <c r="WJO25" s="239"/>
      <c r="WJP25" s="239"/>
      <c r="WJQ25" s="239"/>
      <c r="WJR25" s="239"/>
      <c r="WJS25" s="239"/>
      <c r="WJT25" s="239"/>
      <c r="WJU25" s="239"/>
      <c r="WJV25" s="239"/>
      <c r="WJW25" s="239"/>
      <c r="WJX25" s="239"/>
      <c r="WJY25" s="239"/>
      <c r="WJZ25" s="239"/>
      <c r="WKA25" s="239"/>
      <c r="WKB25" s="239"/>
      <c r="WKC25" s="239"/>
      <c r="WKD25" s="239"/>
      <c r="WKE25" s="239"/>
      <c r="WKF25" s="239"/>
      <c r="WKG25" s="239"/>
      <c r="WKH25" s="239"/>
      <c r="WKI25" s="239"/>
      <c r="WKJ25" s="239"/>
      <c r="WKK25" s="239"/>
      <c r="WKL25" s="239"/>
      <c r="WKM25" s="239"/>
      <c r="WKN25" s="239"/>
      <c r="WKO25" s="239"/>
      <c r="WKP25" s="239"/>
      <c r="WKQ25" s="239"/>
      <c r="WKR25" s="239"/>
      <c r="WKS25" s="239"/>
      <c r="WKT25" s="239"/>
      <c r="WKU25" s="239"/>
      <c r="WKV25" s="239"/>
      <c r="WKW25" s="239"/>
      <c r="WKX25" s="239"/>
      <c r="WKY25" s="239"/>
      <c r="WKZ25" s="239"/>
      <c r="WLA25" s="239"/>
      <c r="WLB25" s="239"/>
      <c r="WLC25" s="239"/>
      <c r="WLD25" s="239"/>
      <c r="WLE25" s="239"/>
      <c r="WLF25" s="239"/>
      <c r="WLG25" s="239"/>
      <c r="WLH25" s="239"/>
      <c r="WLI25" s="239"/>
      <c r="WLJ25" s="239"/>
      <c r="WLK25" s="239"/>
      <c r="WLL25" s="239"/>
      <c r="WLM25" s="239"/>
      <c r="WLN25" s="239"/>
      <c r="WLO25" s="239"/>
      <c r="WLP25" s="239"/>
      <c r="WLQ25" s="239"/>
      <c r="WLR25" s="239"/>
      <c r="WLS25" s="239"/>
      <c r="WLT25" s="239"/>
      <c r="WLU25" s="239"/>
      <c r="WLV25" s="239"/>
      <c r="WLW25" s="239"/>
      <c r="WLX25" s="239"/>
      <c r="WLY25" s="239"/>
      <c r="WLZ25" s="239"/>
      <c r="WMA25" s="239"/>
      <c r="WMB25" s="239"/>
      <c r="WMC25" s="239"/>
      <c r="WMD25" s="239"/>
      <c r="WME25" s="239"/>
      <c r="WMF25" s="239"/>
      <c r="WMG25" s="239"/>
      <c r="WMH25" s="239"/>
      <c r="WMI25" s="239"/>
      <c r="WMJ25" s="239"/>
      <c r="WMK25" s="239"/>
      <c r="WML25" s="239"/>
      <c r="WMM25" s="239"/>
      <c r="WMN25" s="239"/>
      <c r="WMO25" s="239"/>
      <c r="WMP25" s="239"/>
      <c r="WMQ25" s="239"/>
      <c r="WMR25" s="239"/>
      <c r="WMS25" s="239"/>
      <c r="WMT25" s="239"/>
      <c r="WMU25" s="239"/>
      <c r="WMV25" s="239"/>
      <c r="WMW25" s="239"/>
      <c r="WMX25" s="239"/>
      <c r="WMY25" s="239"/>
      <c r="WMZ25" s="239"/>
      <c r="WNA25" s="239"/>
      <c r="WNB25" s="239"/>
      <c r="WNC25" s="239"/>
      <c r="WND25" s="239"/>
      <c r="WNE25" s="239"/>
      <c r="WNF25" s="239"/>
      <c r="WNG25" s="239"/>
      <c r="WNH25" s="239"/>
      <c r="WNI25" s="239"/>
      <c r="WNJ25" s="239"/>
      <c r="WNK25" s="239"/>
      <c r="WNL25" s="239"/>
      <c r="WNM25" s="239"/>
      <c r="WNN25" s="239"/>
      <c r="WNO25" s="239"/>
      <c r="WNP25" s="239"/>
      <c r="WNQ25" s="239"/>
      <c r="WNR25" s="239"/>
      <c r="WNS25" s="239"/>
      <c r="WNT25" s="239"/>
      <c r="WNU25" s="239"/>
      <c r="WNV25" s="239"/>
      <c r="WNW25" s="239"/>
      <c r="WNX25" s="239"/>
      <c r="WNY25" s="239"/>
      <c r="WNZ25" s="239"/>
      <c r="WOA25" s="239"/>
      <c r="WOB25" s="239"/>
      <c r="WOC25" s="239"/>
      <c r="WOD25" s="239"/>
      <c r="WOE25" s="239"/>
      <c r="WOF25" s="239"/>
      <c r="WOG25" s="239"/>
      <c r="WOH25" s="239"/>
      <c r="WOI25" s="239"/>
      <c r="WOJ25" s="239"/>
      <c r="WOK25" s="239"/>
      <c r="WOL25" s="239"/>
      <c r="WOM25" s="239"/>
      <c r="WON25" s="239"/>
      <c r="WOO25" s="239"/>
      <c r="WOP25" s="239"/>
      <c r="WOQ25" s="239"/>
      <c r="WOR25" s="239"/>
      <c r="WOS25" s="239"/>
      <c r="WOT25" s="239"/>
      <c r="WOU25" s="239"/>
      <c r="WOV25" s="239"/>
      <c r="WOW25" s="239"/>
      <c r="WOX25" s="239"/>
      <c r="WOY25" s="239"/>
      <c r="WOZ25" s="239"/>
      <c r="WPA25" s="239"/>
      <c r="WPB25" s="239"/>
      <c r="WPC25" s="239"/>
      <c r="WPD25" s="239"/>
      <c r="WPE25" s="239"/>
      <c r="WPF25" s="239"/>
      <c r="WPG25" s="239"/>
      <c r="WPH25" s="239"/>
      <c r="WPI25" s="239"/>
      <c r="WPJ25" s="239"/>
      <c r="WPK25" s="239"/>
      <c r="WPL25" s="239"/>
      <c r="WPM25" s="239"/>
      <c r="WPN25" s="239"/>
      <c r="WPO25" s="239"/>
      <c r="WPP25" s="239"/>
      <c r="WPQ25" s="239"/>
      <c r="WPR25" s="239"/>
      <c r="WPS25" s="239"/>
      <c r="WPT25" s="239"/>
      <c r="WPU25" s="239"/>
      <c r="WPV25" s="239"/>
      <c r="WPW25" s="239"/>
      <c r="WPX25" s="239"/>
      <c r="WPY25" s="239"/>
      <c r="WPZ25" s="239"/>
      <c r="WQA25" s="239"/>
      <c r="WQB25" s="239"/>
      <c r="WQC25" s="239"/>
      <c r="WQD25" s="239"/>
      <c r="WQE25" s="239"/>
      <c r="WQF25" s="239"/>
      <c r="WQG25" s="239"/>
      <c r="WQH25" s="239"/>
      <c r="WQI25" s="239"/>
      <c r="WQJ25" s="239"/>
      <c r="WQK25" s="239"/>
      <c r="WQL25" s="239"/>
      <c r="WQM25" s="239"/>
      <c r="WQN25" s="239"/>
      <c r="WQO25" s="239"/>
      <c r="WQP25" s="239"/>
      <c r="WQQ25" s="239"/>
      <c r="WQR25" s="239"/>
      <c r="WQS25" s="239"/>
      <c r="WQT25" s="239"/>
      <c r="WQU25" s="239"/>
      <c r="WQV25" s="239"/>
      <c r="WQW25" s="239"/>
      <c r="WQX25" s="239"/>
      <c r="WQY25" s="239"/>
      <c r="WQZ25" s="239"/>
      <c r="WRA25" s="239"/>
      <c r="WRB25" s="239"/>
      <c r="WRC25" s="239"/>
      <c r="WRD25" s="239"/>
      <c r="WRE25" s="239"/>
      <c r="WRF25" s="239"/>
      <c r="WRG25" s="239"/>
      <c r="WRH25" s="239"/>
      <c r="WRI25" s="239"/>
      <c r="WRJ25" s="239"/>
      <c r="WRK25" s="239"/>
      <c r="WRL25" s="239"/>
      <c r="WRM25" s="239"/>
      <c r="WRN25" s="239"/>
      <c r="WRO25" s="239"/>
      <c r="WRP25" s="239"/>
      <c r="WRQ25" s="239"/>
      <c r="WRR25" s="239"/>
      <c r="WRS25" s="239"/>
      <c r="WRT25" s="239"/>
      <c r="WRU25" s="239"/>
      <c r="WRV25" s="239"/>
      <c r="WRW25" s="239"/>
      <c r="WRX25" s="239"/>
      <c r="WRY25" s="239"/>
      <c r="WRZ25" s="239"/>
      <c r="WSA25" s="239"/>
      <c r="WSB25" s="239"/>
      <c r="WSC25" s="239"/>
      <c r="WSD25" s="239"/>
      <c r="WSE25" s="239"/>
      <c r="WSF25" s="239"/>
      <c r="WSG25" s="239"/>
      <c r="WSH25" s="239"/>
      <c r="WSI25" s="239"/>
      <c r="WSJ25" s="239"/>
      <c r="WSK25" s="239"/>
      <c r="WSL25" s="239"/>
      <c r="WSM25" s="239"/>
      <c r="WSN25" s="239"/>
      <c r="WSO25" s="239"/>
      <c r="WSP25" s="239"/>
      <c r="WSQ25" s="239"/>
      <c r="WSR25" s="239"/>
      <c r="WSS25" s="239"/>
      <c r="WST25" s="239"/>
      <c r="WSU25" s="239"/>
      <c r="WSV25" s="239"/>
      <c r="WSW25" s="239"/>
      <c r="WSX25" s="239"/>
      <c r="WSY25" s="239"/>
      <c r="WSZ25" s="239"/>
      <c r="WTA25" s="239"/>
      <c r="WTB25" s="239"/>
      <c r="WTC25" s="239"/>
      <c r="WTD25" s="239"/>
      <c r="WTE25" s="239"/>
      <c r="WTF25" s="239"/>
      <c r="WTG25" s="239"/>
      <c r="WTH25" s="239"/>
      <c r="WTI25" s="239"/>
      <c r="WTJ25" s="239"/>
      <c r="WTK25" s="239"/>
      <c r="WTL25" s="239"/>
      <c r="WTM25" s="239"/>
      <c r="WTN25" s="239"/>
      <c r="WTO25" s="239"/>
      <c r="WTP25" s="239"/>
      <c r="WTQ25" s="239"/>
      <c r="WTR25" s="239"/>
      <c r="WTS25" s="239"/>
      <c r="WTT25" s="239"/>
      <c r="WTU25" s="239"/>
      <c r="WTV25" s="239"/>
      <c r="WTW25" s="239"/>
      <c r="WTX25" s="239"/>
      <c r="WTY25" s="239"/>
      <c r="WTZ25" s="239"/>
      <c r="WUA25" s="239"/>
      <c r="WUB25" s="239"/>
      <c r="WUC25" s="239"/>
      <c r="WUD25" s="239"/>
      <c r="WUE25" s="239"/>
      <c r="WUF25" s="239"/>
      <c r="WUG25" s="239"/>
      <c r="WUH25" s="239"/>
      <c r="WUI25" s="239"/>
      <c r="WUJ25" s="239"/>
      <c r="WUK25" s="239"/>
      <c r="WUL25" s="239"/>
      <c r="WUM25" s="239"/>
      <c r="WUN25" s="239"/>
      <c r="WUO25" s="239"/>
      <c r="WUP25" s="239"/>
      <c r="WUQ25" s="239"/>
      <c r="WUR25" s="239"/>
      <c r="WUS25" s="239"/>
      <c r="WUT25" s="239"/>
      <c r="WUU25" s="239"/>
      <c r="WUV25" s="239"/>
      <c r="WUW25" s="239"/>
      <c r="WUX25" s="239"/>
      <c r="WUY25" s="239"/>
      <c r="WUZ25" s="239"/>
      <c r="WVA25" s="239"/>
      <c r="WVB25" s="239"/>
      <c r="WVC25" s="239"/>
      <c r="WVD25" s="239"/>
      <c r="WVE25" s="239"/>
      <c r="WVF25" s="239"/>
      <c r="WVG25" s="239"/>
      <c r="WVH25" s="239"/>
      <c r="WVI25" s="239"/>
      <c r="WVJ25" s="239"/>
      <c r="WVK25" s="239"/>
      <c r="WVL25" s="239"/>
      <c r="WVM25" s="239"/>
      <c r="WVN25" s="239"/>
      <c r="WVO25" s="239"/>
      <c r="WVP25" s="239"/>
      <c r="WVQ25" s="239"/>
      <c r="WVR25" s="239"/>
      <c r="WVS25" s="239"/>
      <c r="WVT25" s="239"/>
      <c r="WVU25" s="239"/>
      <c r="WVV25" s="239"/>
      <c r="WVW25" s="239"/>
      <c r="WVX25" s="239"/>
      <c r="WVY25" s="239"/>
      <c r="WVZ25" s="239"/>
      <c r="WWA25" s="239"/>
      <c r="WWB25" s="239"/>
      <c r="WWC25" s="239"/>
      <c r="WWD25" s="239"/>
      <c r="WWE25" s="239"/>
      <c r="WWF25" s="239"/>
      <c r="WWG25" s="239"/>
      <c r="WWH25" s="239"/>
      <c r="WWI25" s="239"/>
      <c r="WWJ25" s="239"/>
      <c r="WWK25" s="239"/>
      <c r="WWL25" s="239"/>
      <c r="WWM25" s="239"/>
      <c r="WWN25" s="239"/>
      <c r="WWO25" s="239"/>
      <c r="WWP25" s="239"/>
      <c r="WWQ25" s="239"/>
      <c r="WWR25" s="239"/>
      <c r="WWS25" s="239"/>
      <c r="WWT25" s="239"/>
      <c r="WWU25" s="239"/>
      <c r="WWV25" s="239"/>
      <c r="WWW25" s="239"/>
      <c r="WWX25" s="239"/>
      <c r="WWY25" s="239"/>
      <c r="WWZ25" s="239"/>
      <c r="WXA25" s="239"/>
      <c r="WXB25" s="239"/>
      <c r="WXC25" s="239"/>
      <c r="WXD25" s="239"/>
      <c r="WXE25" s="239"/>
      <c r="WXF25" s="239"/>
      <c r="WXG25" s="239"/>
      <c r="WXH25" s="239"/>
      <c r="WXI25" s="239"/>
      <c r="WXJ25" s="239"/>
      <c r="WXK25" s="239"/>
      <c r="WXL25" s="239"/>
      <c r="WXM25" s="239"/>
      <c r="WXN25" s="239"/>
      <c r="WXO25" s="239"/>
      <c r="WXP25" s="239"/>
      <c r="WXQ25" s="239"/>
      <c r="WXR25" s="239"/>
      <c r="WXS25" s="239"/>
      <c r="WXT25" s="239"/>
      <c r="WXU25" s="239"/>
      <c r="WXV25" s="239"/>
      <c r="WXW25" s="239"/>
      <c r="WXX25" s="239"/>
      <c r="WXY25" s="239"/>
      <c r="WXZ25" s="239"/>
      <c r="WYA25" s="239"/>
      <c r="WYB25" s="239"/>
      <c r="WYC25" s="239"/>
      <c r="WYD25" s="239"/>
      <c r="WYE25" s="239"/>
      <c r="WYF25" s="239"/>
      <c r="WYG25" s="239"/>
      <c r="WYH25" s="239"/>
      <c r="WYI25" s="239"/>
      <c r="WYJ25" s="239"/>
      <c r="WYK25" s="239"/>
      <c r="WYL25" s="239"/>
      <c r="WYM25" s="239"/>
      <c r="WYN25" s="239"/>
      <c r="WYO25" s="239"/>
      <c r="WYP25" s="239"/>
      <c r="WYQ25" s="239"/>
      <c r="WYR25" s="239"/>
      <c r="WYS25" s="239"/>
      <c r="WYT25" s="239"/>
      <c r="WYU25" s="239"/>
      <c r="WYV25" s="239"/>
      <c r="WYW25" s="239"/>
      <c r="WYX25" s="239"/>
      <c r="WYY25" s="239"/>
      <c r="WYZ25" s="239"/>
      <c r="WZA25" s="239"/>
      <c r="WZB25" s="239"/>
      <c r="WZC25" s="239"/>
      <c r="WZD25" s="239"/>
      <c r="WZE25" s="239"/>
      <c r="WZF25" s="239"/>
      <c r="WZG25" s="239"/>
      <c r="WZH25" s="239"/>
      <c r="WZI25" s="239"/>
      <c r="WZJ25" s="239"/>
      <c r="WZK25" s="239"/>
      <c r="WZL25" s="239"/>
      <c r="WZM25" s="239"/>
      <c r="WZN25" s="239"/>
      <c r="WZO25" s="239"/>
      <c r="WZP25" s="239"/>
      <c r="WZQ25" s="239"/>
      <c r="WZR25" s="239"/>
      <c r="WZS25" s="239"/>
      <c r="WZT25" s="239"/>
      <c r="WZU25" s="239"/>
      <c r="WZV25" s="239"/>
      <c r="WZW25" s="239"/>
      <c r="WZX25" s="239"/>
      <c r="WZY25" s="239"/>
      <c r="WZZ25" s="239"/>
      <c r="XAA25" s="239"/>
      <c r="XAB25" s="239"/>
      <c r="XAC25" s="239"/>
      <c r="XAD25" s="239"/>
      <c r="XAE25" s="239"/>
      <c r="XAF25" s="239"/>
      <c r="XAG25" s="239"/>
      <c r="XAH25" s="239"/>
      <c r="XAI25" s="239"/>
      <c r="XAJ25" s="239"/>
      <c r="XAK25" s="239"/>
      <c r="XAL25" s="239"/>
      <c r="XAM25" s="239"/>
      <c r="XAN25" s="239"/>
      <c r="XAO25" s="239"/>
      <c r="XAP25" s="239"/>
      <c r="XAQ25" s="239"/>
      <c r="XAR25" s="239"/>
      <c r="XAS25" s="239"/>
      <c r="XAT25" s="239"/>
      <c r="XAU25" s="239"/>
      <c r="XAV25" s="239"/>
      <c r="XAW25" s="239"/>
      <c r="XAX25" s="239"/>
      <c r="XAY25" s="239"/>
      <c r="XAZ25" s="239"/>
      <c r="XBA25" s="239"/>
      <c r="XBB25" s="239"/>
      <c r="XBC25" s="239"/>
      <c r="XBD25" s="239"/>
      <c r="XBE25" s="239"/>
      <c r="XBF25" s="239"/>
      <c r="XBG25" s="239"/>
      <c r="XBH25" s="239"/>
      <c r="XBI25" s="239"/>
      <c r="XBJ25" s="239"/>
      <c r="XBK25" s="239"/>
      <c r="XBL25" s="239"/>
      <c r="XBM25" s="239"/>
      <c r="XBN25" s="239"/>
      <c r="XBO25" s="239"/>
      <c r="XBP25" s="239"/>
      <c r="XBQ25" s="239"/>
      <c r="XBR25" s="239"/>
      <c r="XBS25" s="239"/>
      <c r="XBT25" s="239"/>
      <c r="XBU25" s="239"/>
      <c r="XBV25" s="239"/>
      <c r="XBW25" s="239"/>
      <c r="XBX25" s="239"/>
      <c r="XBY25" s="239"/>
      <c r="XBZ25" s="239"/>
      <c r="XCA25" s="239"/>
      <c r="XCB25" s="239"/>
      <c r="XCC25" s="239"/>
      <c r="XCD25" s="239"/>
      <c r="XCE25" s="239"/>
      <c r="XCF25" s="239"/>
      <c r="XCG25" s="239"/>
      <c r="XCH25" s="239"/>
      <c r="XCI25" s="239"/>
      <c r="XCJ25" s="239"/>
      <c r="XCK25" s="239"/>
      <c r="XCL25" s="239"/>
      <c r="XCM25" s="239"/>
      <c r="XCN25" s="239"/>
      <c r="XCO25" s="239"/>
      <c r="XCP25" s="239"/>
      <c r="XCQ25" s="239"/>
      <c r="XCR25" s="239"/>
      <c r="XCS25" s="239"/>
      <c r="XCT25" s="239"/>
      <c r="XCU25" s="239"/>
      <c r="XCV25" s="239"/>
      <c r="XCW25" s="239"/>
      <c r="XCX25" s="239"/>
      <c r="XCY25" s="239"/>
      <c r="XCZ25" s="239"/>
      <c r="XDA25" s="239"/>
      <c r="XDB25" s="239"/>
      <c r="XDC25" s="239"/>
      <c r="XDD25" s="239"/>
      <c r="XDE25" s="239"/>
      <c r="XDF25" s="239"/>
      <c r="XDG25" s="239"/>
      <c r="XDH25" s="239"/>
      <c r="XDI25" s="239"/>
      <c r="XDJ25" s="239"/>
      <c r="XDK25" s="239"/>
      <c r="XDL25" s="239"/>
      <c r="XDM25" s="239"/>
      <c r="XDN25" s="239"/>
      <c r="XDO25" s="239"/>
      <c r="XDP25" s="239"/>
      <c r="XDQ25" s="239"/>
      <c r="XDR25" s="239"/>
      <c r="XDS25" s="239"/>
      <c r="XDT25" s="239"/>
      <c r="XDU25" s="239"/>
      <c r="XDV25" s="239"/>
      <c r="XDW25" s="239"/>
      <c r="XDX25" s="239"/>
      <c r="XDY25" s="239"/>
      <c r="XDZ25" s="239"/>
      <c r="XEA25" s="239"/>
      <c r="XEB25" s="239"/>
      <c r="XEC25" s="239"/>
      <c r="XED25" s="239"/>
      <c r="XEE25" s="239"/>
      <c r="XEF25" s="239"/>
      <c r="XEG25" s="239"/>
      <c r="XEH25" s="239"/>
      <c r="XEI25" s="239"/>
      <c r="XEJ25" s="239"/>
      <c r="XEK25" s="239"/>
      <c r="XEL25" s="239"/>
      <c r="XEM25" s="239"/>
      <c r="XEN25" s="239"/>
      <c r="XEO25" s="239"/>
      <c r="XEP25" s="239"/>
      <c r="XEQ25" s="239"/>
      <c r="XER25" s="239"/>
      <c r="XES25" s="239"/>
      <c r="XET25" s="239"/>
      <c r="XEU25" s="239"/>
      <c r="XEV25" s="239"/>
      <c r="XEW25" s="239"/>
      <c r="XEX25" s="239"/>
      <c r="XEY25" s="239"/>
      <c r="XEZ25" s="239"/>
      <c r="XFA25" s="239"/>
      <c r="XFB25" s="239"/>
      <c r="XFC25" s="239"/>
      <c r="XFD25" s="239"/>
    </row>
    <row r="26" spans="1:16384">
      <c r="Y26" s="389"/>
      <c r="Z26" s="389" t="s">
        <v>3079</v>
      </c>
      <c r="AA26" s="389" t="e">
        <f>--失败量</f>
        <v>#NAME?</v>
      </c>
      <c r="AB26" s="389"/>
      <c r="AC26" s="389"/>
    </row>
    <row r="27" spans="1:16384">
      <c r="Y27" s="389"/>
      <c r="Z27" s="389" t="s">
        <v>3080</v>
      </c>
      <c r="AA27" s="389" t="e">
        <f>--其他量</f>
        <v>#NAME?</v>
      </c>
      <c r="AB27" s="389"/>
      <c r="AC27" s="389"/>
    </row>
    <row r="28" spans="1:16384">
      <c r="Y28" s="389" t="s">
        <v>3081</v>
      </c>
      <c r="Z28" s="389" t="s">
        <v>3082</v>
      </c>
      <c r="AA28" s="389" t="s">
        <v>3083</v>
      </c>
      <c r="AB28" s="389"/>
      <c r="AC28" s="389"/>
    </row>
    <row r="29" spans="1:16384">
      <c r="K29" s="708"/>
      <c r="L29" s="708"/>
      <c r="M29" s="708"/>
      <c r="N29" s="708"/>
      <c r="O29" s="708"/>
      <c r="P29" s="708"/>
      <c r="Q29" s="708"/>
      <c r="R29" s="708"/>
      <c r="Y29" s="389"/>
      <c r="Z29" s="389"/>
      <c r="AA29" s="389"/>
      <c r="AB29" s="389" t="s">
        <v>3084</v>
      </c>
      <c r="AC29" s="389" t="s">
        <v>3085</v>
      </c>
    </row>
    <row r="30" spans="1:16384">
      <c r="K30" s="239"/>
      <c r="L30" s="239"/>
      <c r="M30" s="239"/>
      <c r="N30" s="239"/>
      <c r="O30" s="239"/>
      <c r="P30" s="239"/>
      <c r="Q30" s="239"/>
      <c r="R30" s="239"/>
      <c r="Y30" s="389"/>
      <c r="Z30" s="389"/>
      <c r="AA30" s="389"/>
      <c r="AB30" s="389" t="s">
        <v>3086</v>
      </c>
      <c r="AC30" s="389"/>
    </row>
    <row r="31" spans="1:16384">
      <c r="K31" s="239"/>
      <c r="L31" s="239"/>
      <c r="M31" s="239"/>
      <c r="N31" s="239"/>
      <c r="O31" s="239"/>
      <c r="P31" s="239"/>
      <c r="Q31" s="239"/>
      <c r="R31" s="239"/>
      <c r="Y31" s="389"/>
      <c r="Z31" s="389"/>
      <c r="AA31" s="389"/>
      <c r="AB31" s="389" t="s">
        <v>2951</v>
      </c>
      <c r="AC31" s="389"/>
    </row>
    <row r="32" spans="1:16384">
      <c r="K32" s="628"/>
      <c r="L32" s="628"/>
      <c r="M32" s="628"/>
      <c r="N32" s="628"/>
      <c r="O32" s="628"/>
      <c r="P32" s="628"/>
      <c r="Q32" s="628"/>
      <c r="R32" s="628"/>
      <c r="Y32" s="389"/>
      <c r="Z32" s="389"/>
      <c r="AA32" s="389"/>
      <c r="AB32" s="389" t="s">
        <v>3087</v>
      </c>
      <c r="AC32" s="389"/>
    </row>
    <row r="33" spans="11:29">
      <c r="K33" s="628"/>
      <c r="L33" s="628"/>
      <c r="M33" s="628"/>
      <c r="N33" s="628"/>
      <c r="O33" s="628"/>
      <c r="P33" s="628"/>
      <c r="Q33" s="628"/>
      <c r="R33" s="628"/>
      <c r="Y33" s="389"/>
      <c r="Z33" s="389"/>
      <c r="AA33" s="389"/>
      <c r="AB33" s="389" t="s">
        <v>3088</v>
      </c>
      <c r="AC33" s="389" t="s">
        <v>3089</v>
      </c>
    </row>
    <row r="34" spans="11:29">
      <c r="K34" s="628"/>
      <c r="L34" s="628"/>
      <c r="M34" s="628"/>
      <c r="N34" s="628"/>
      <c r="O34" s="628"/>
      <c r="P34" s="628"/>
      <c r="Q34" s="628"/>
      <c r="R34" s="628"/>
      <c r="Y34" s="389"/>
      <c r="Z34" s="389"/>
      <c r="AA34" s="389"/>
      <c r="AB34" s="389" t="s">
        <v>3090</v>
      </c>
      <c r="AC34" s="389" t="s">
        <v>3091</v>
      </c>
    </row>
    <row r="35" spans="11:29">
      <c r="K35" s="628"/>
      <c r="L35" s="628"/>
      <c r="M35" s="628"/>
      <c r="N35" s="628"/>
      <c r="O35" s="628"/>
      <c r="P35" s="628"/>
      <c r="Q35" s="628"/>
      <c r="R35" s="628"/>
      <c r="Y35" s="389"/>
      <c r="Z35" s="389"/>
      <c r="AA35" s="389"/>
      <c r="AB35" s="389" t="s">
        <v>3092</v>
      </c>
      <c r="AC35" s="389" t="s">
        <v>3093</v>
      </c>
    </row>
    <row r="36" spans="11:29">
      <c r="K36" s="628"/>
      <c r="L36" s="628"/>
      <c r="M36" s="628"/>
      <c r="N36" s="628"/>
      <c r="O36" s="628"/>
      <c r="P36" s="628"/>
      <c r="Q36" s="628"/>
      <c r="R36" s="628"/>
      <c r="Y36" s="389"/>
      <c r="Z36" s="389"/>
      <c r="AA36" s="389"/>
      <c r="AB36" s="389" t="s">
        <v>3094</v>
      </c>
      <c r="AC36" s="389"/>
    </row>
    <row r="37" spans="11:29">
      <c r="K37" s="628"/>
      <c r="L37" s="628"/>
      <c r="M37" s="628"/>
      <c r="N37" s="628"/>
      <c r="O37" s="628"/>
      <c r="P37" s="628"/>
      <c r="Q37" s="628"/>
      <c r="R37" s="628"/>
      <c r="Y37" s="389"/>
      <c r="Z37" s="389"/>
      <c r="AA37" s="389"/>
      <c r="AB37" s="389" t="s">
        <v>3095</v>
      </c>
      <c r="AC37" s="389" t="s">
        <v>3096</v>
      </c>
    </row>
    <row r="38" spans="11:29">
      <c r="K38" s="628"/>
      <c r="L38" s="628"/>
      <c r="M38" s="628"/>
      <c r="N38" s="628"/>
      <c r="O38" s="628"/>
      <c r="P38" s="628"/>
      <c r="Q38" s="628"/>
      <c r="R38" s="628"/>
      <c r="Y38" s="389"/>
      <c r="Z38" s="389"/>
      <c r="AA38" s="389"/>
      <c r="AB38" s="389" t="s">
        <v>3097</v>
      </c>
      <c r="AC38" s="389" t="s">
        <v>3098</v>
      </c>
    </row>
    <row r="39" spans="11:29">
      <c r="K39" s="628"/>
      <c r="L39" s="628"/>
      <c r="M39" s="628"/>
      <c r="N39" s="628"/>
      <c r="O39" s="628"/>
      <c r="P39" s="628"/>
      <c r="Q39" s="628"/>
      <c r="R39" s="628"/>
      <c r="Y39" s="389"/>
      <c r="Z39" s="389"/>
      <c r="AA39" s="389"/>
      <c r="AB39" s="389" t="s">
        <v>3099</v>
      </c>
      <c r="AC39" s="389" t="s">
        <v>3100</v>
      </c>
    </row>
    <row r="40" spans="11:29">
      <c r="K40" s="628"/>
      <c r="L40" s="628"/>
      <c r="M40" s="628"/>
      <c r="N40" s="628"/>
      <c r="O40" s="628"/>
      <c r="P40" s="628"/>
      <c r="Q40" s="628"/>
      <c r="R40" s="628"/>
      <c r="Y40" s="389"/>
      <c r="Z40" s="389"/>
      <c r="AA40" s="389"/>
      <c r="AB40" s="389" t="s">
        <v>3101</v>
      </c>
      <c r="AC40" s="389" t="s">
        <v>3102</v>
      </c>
    </row>
    <row r="41" spans="11:29">
      <c r="K41" s="628"/>
      <c r="L41" s="628"/>
      <c r="M41" s="628"/>
      <c r="N41" s="628"/>
      <c r="O41" s="628"/>
      <c r="P41" s="628"/>
      <c r="Q41" s="628"/>
      <c r="R41" s="628"/>
      <c r="Y41" s="389"/>
      <c r="Z41" s="389"/>
      <c r="AA41" s="389"/>
      <c r="AB41" s="389" t="s">
        <v>3103</v>
      </c>
      <c r="AC41" s="389" t="s">
        <v>3104</v>
      </c>
    </row>
    <row r="42" spans="11:29">
      <c r="K42" s="628"/>
      <c r="L42" s="628"/>
      <c r="M42" s="628"/>
      <c r="N42" s="628"/>
      <c r="O42" s="628"/>
      <c r="P42" s="628"/>
      <c r="Q42" s="628"/>
      <c r="R42" s="628"/>
      <c r="Y42" s="389"/>
      <c r="Z42" s="389"/>
      <c r="AA42" s="389" t="s">
        <v>3105</v>
      </c>
      <c r="AB42" s="389"/>
      <c r="AC42" s="389"/>
    </row>
    <row r="43" spans="11:29">
      <c r="K43" s="628"/>
      <c r="L43" s="628"/>
      <c r="M43" s="628"/>
      <c r="N43" s="628"/>
      <c r="O43" s="628"/>
      <c r="P43" s="628"/>
      <c r="Q43" s="628"/>
      <c r="R43" s="628"/>
      <c r="Y43" s="389"/>
      <c r="Z43" s="389"/>
      <c r="AA43" s="389"/>
      <c r="AB43" s="389" t="s">
        <v>3106</v>
      </c>
      <c r="AC43" s="389"/>
    </row>
    <row r="44" spans="11:29">
      <c r="K44" s="628"/>
      <c r="L44" s="628"/>
      <c r="M44" s="628"/>
      <c r="N44" s="628"/>
      <c r="O44" s="628"/>
      <c r="P44" s="628"/>
      <c r="Q44" s="628"/>
      <c r="R44" s="628"/>
      <c r="Y44" s="389"/>
      <c r="Z44" s="389"/>
      <c r="AA44" s="389"/>
      <c r="AB44" s="389" t="s">
        <v>3107</v>
      </c>
      <c r="AC44" s="389"/>
    </row>
    <row r="45" spans="11:29">
      <c r="K45" s="628"/>
      <c r="L45" s="628"/>
      <c r="M45" s="628"/>
      <c r="N45" s="628"/>
      <c r="O45" s="628"/>
      <c r="P45" s="628"/>
      <c r="Q45" s="628"/>
      <c r="R45" s="628"/>
      <c r="Y45" s="389"/>
      <c r="Z45" s="389"/>
      <c r="AA45" s="389"/>
      <c r="AB45" s="389" t="s">
        <v>3108</v>
      </c>
      <c r="AC45" s="389"/>
    </row>
    <row r="46" spans="11:29">
      <c r="K46" s="628"/>
      <c r="L46" s="628"/>
      <c r="M46" s="628"/>
      <c r="N46" s="628"/>
      <c r="O46" s="628"/>
      <c r="P46" s="628"/>
      <c r="Q46" s="628"/>
      <c r="R46" s="628"/>
      <c r="Y46" s="389"/>
      <c r="Z46" s="389"/>
      <c r="AA46" s="389"/>
      <c r="AB46" s="389" t="s">
        <v>3109</v>
      </c>
      <c r="AC46" s="389"/>
    </row>
    <row r="47" spans="11:29">
      <c r="K47" s="628"/>
      <c r="L47" s="628"/>
      <c r="M47" s="628"/>
      <c r="N47" s="628"/>
      <c r="O47" s="628"/>
      <c r="P47" s="628"/>
      <c r="Q47" s="628"/>
      <c r="R47" s="628"/>
      <c r="Y47" s="389"/>
      <c r="Z47" s="389"/>
      <c r="AA47" s="389"/>
      <c r="AB47" s="389" t="s">
        <v>3110</v>
      </c>
      <c r="AC47" s="389"/>
    </row>
    <row r="48" spans="11:29">
      <c r="Y48" s="389"/>
      <c r="Z48" s="389"/>
      <c r="AA48" s="389" t="s">
        <v>3111</v>
      </c>
      <c r="AB48" s="389"/>
      <c r="AC48" s="389"/>
    </row>
    <row r="49" spans="25:29">
      <c r="Y49" s="389"/>
      <c r="Z49" s="389"/>
      <c r="AA49" s="389" t="s">
        <v>3112</v>
      </c>
      <c r="AB49" s="389"/>
      <c r="AC49" s="389"/>
    </row>
    <row r="50" spans="25:29">
      <c r="Y50" s="389"/>
      <c r="Z50" s="389" t="s">
        <v>3113</v>
      </c>
      <c r="AA50" s="389"/>
      <c r="AB50" s="389"/>
      <c r="AC50" s="389"/>
    </row>
    <row r="51" spans="25:29">
      <c r="Y51" s="389"/>
      <c r="Z51" s="389" t="s">
        <v>3114</v>
      </c>
      <c r="AA51" s="389"/>
      <c r="AB51" s="389"/>
      <c r="AC51" s="389"/>
    </row>
    <row r="52" spans="25:29">
      <c r="Y52" s="389"/>
      <c r="Z52" s="389"/>
      <c r="AA52" s="389" t="s">
        <v>3115</v>
      </c>
      <c r="AB52" s="389"/>
      <c r="AC52" s="389"/>
    </row>
    <row r="53" spans="25:29">
      <c r="Y53" s="389"/>
      <c r="Z53" s="389"/>
      <c r="AA53" s="389" t="s">
        <v>3116</v>
      </c>
      <c r="AB53" s="389"/>
      <c r="AC53" s="389"/>
    </row>
    <row r="54" spans="25:29">
      <c r="Y54" s="389"/>
      <c r="Z54" s="389"/>
      <c r="AA54" s="389" t="s">
        <v>3117</v>
      </c>
      <c r="AB54" s="389"/>
      <c r="AC54" s="389"/>
    </row>
    <row r="55" spans="25:29">
      <c r="Y55" s="389"/>
      <c r="Z55" s="389"/>
      <c r="AA55" s="389" t="s">
        <v>3118</v>
      </c>
      <c r="AB55" s="389"/>
      <c r="AC55" s="389"/>
    </row>
    <row r="56" spans="25:29">
      <c r="Y56" s="389"/>
      <c r="Z56" s="389"/>
      <c r="AA56" s="389" t="s">
        <v>3119</v>
      </c>
      <c r="AB56" s="389"/>
      <c r="AC56" s="389"/>
    </row>
    <row r="57" spans="25:29">
      <c r="Y57" s="389"/>
      <c r="Z57" s="389"/>
      <c r="AA57" s="389" t="s">
        <v>3120</v>
      </c>
      <c r="AB57" s="389"/>
      <c r="AC57" s="389"/>
    </row>
    <row r="58" spans="25:29">
      <c r="Y58" s="389"/>
      <c r="Z58" s="389"/>
      <c r="AA58" s="389" t="s">
        <v>3121</v>
      </c>
      <c r="AB58" s="389"/>
      <c r="AC58" s="389"/>
    </row>
    <row r="59" spans="25:29">
      <c r="Y59" s="389"/>
      <c r="Z59" s="389"/>
      <c r="AA59" s="389" t="s">
        <v>3122</v>
      </c>
      <c r="AB59" s="389"/>
      <c r="AC59" s="389"/>
    </row>
    <row r="60" spans="25:29">
      <c r="Y60" s="389"/>
      <c r="Z60" s="389"/>
      <c r="AA60" s="389" t="s">
        <v>3123</v>
      </c>
      <c r="AB60" s="389"/>
      <c r="AC60" s="389"/>
    </row>
    <row r="61" spans="25:29">
      <c r="Y61" s="389"/>
      <c r="Z61" s="389" t="s">
        <v>3124</v>
      </c>
      <c r="AA61" s="389"/>
      <c r="AB61" s="389"/>
      <c r="AC61" s="389"/>
    </row>
    <row r="62" spans="25:29">
      <c r="Y62" s="389"/>
      <c r="Z62" s="389" t="s">
        <v>3114</v>
      </c>
      <c r="AA62" s="389"/>
      <c r="AB62" s="389"/>
      <c r="AC62" s="389"/>
    </row>
    <row r="63" spans="25:29">
      <c r="Y63" s="389"/>
      <c r="Z63" s="389" t="s">
        <v>3125</v>
      </c>
      <c r="AA63" s="389"/>
      <c r="AB63" s="389"/>
      <c r="AC63" s="389"/>
    </row>
    <row r="64" spans="25:29">
      <c r="Y64" s="389"/>
      <c r="Z64" s="389"/>
      <c r="AA64" s="389" t="s">
        <v>3126</v>
      </c>
      <c r="AB64" s="389"/>
      <c r="AC64" s="389"/>
    </row>
    <row r="65" spans="25:29">
      <c r="Y65" s="389"/>
      <c r="Z65" s="389"/>
      <c r="AA65" s="389"/>
      <c r="AB65" s="389" t="s">
        <v>3127</v>
      </c>
      <c r="AC65" s="389" t="s">
        <v>3128</v>
      </c>
    </row>
    <row r="66" spans="25:29">
      <c r="Y66" s="389"/>
      <c r="Z66" s="389"/>
      <c r="AA66" s="389"/>
      <c r="AB66" s="389" t="s">
        <v>3129</v>
      </c>
      <c r="AC66" s="389"/>
    </row>
    <row r="67" spans="25:29">
      <c r="Y67" s="389"/>
      <c r="Z67" s="389"/>
      <c r="AA67" s="389" t="s">
        <v>3130</v>
      </c>
      <c r="AB67" s="389"/>
      <c r="AC67" s="389"/>
    </row>
    <row r="68" spans="25:29">
      <c r="Y68" s="389"/>
      <c r="Z68" s="389"/>
      <c r="AA68" s="389"/>
      <c r="AB68" s="389" t="s">
        <v>3131</v>
      </c>
      <c r="AC68" s="389"/>
    </row>
    <row r="69" spans="25:29">
      <c r="Y69" s="389"/>
      <c r="Z69" s="389" t="s">
        <v>3132</v>
      </c>
      <c r="AA69" s="389"/>
      <c r="AB69" s="389"/>
      <c r="AC69" s="389"/>
    </row>
    <row r="70" spans="25:29">
      <c r="Y70" s="389"/>
      <c r="Z70" s="389"/>
      <c r="AA70" s="389" t="s">
        <v>3133</v>
      </c>
      <c r="AB70" s="389"/>
      <c r="AC70" s="389"/>
    </row>
    <row r="71" spans="25:29">
      <c r="Y71" s="389"/>
      <c r="Z71" s="389"/>
      <c r="AA71" s="389" t="s">
        <v>3114</v>
      </c>
      <c r="AB71" s="389"/>
      <c r="AC71" s="389"/>
    </row>
    <row r="72" spans="25:29">
      <c r="Y72" s="389"/>
      <c r="Z72" s="389"/>
      <c r="AA72" s="389"/>
      <c r="AB72" s="389" t="s">
        <v>3134</v>
      </c>
      <c r="AC72" s="389"/>
    </row>
    <row r="73" spans="25:29">
      <c r="Y73" s="389"/>
      <c r="Z73" s="389"/>
      <c r="AA73" s="389"/>
      <c r="AB73" s="389" t="s">
        <v>3135</v>
      </c>
      <c r="AC73" s="389"/>
    </row>
    <row r="74" spans="25:29">
      <c r="Y74" s="389"/>
      <c r="Z74" s="389"/>
      <c r="AA74" s="389"/>
      <c r="AB74" s="389" t="s">
        <v>3136</v>
      </c>
      <c r="AC74" s="389"/>
    </row>
    <row r="75" spans="25:29">
      <c r="Y75" s="389"/>
      <c r="Z75" s="389"/>
      <c r="AA75" s="389" t="s">
        <v>3137</v>
      </c>
      <c r="AB75" s="389"/>
      <c r="AC75" s="389"/>
    </row>
    <row r="76" spans="25:29">
      <c r="Y76" s="389"/>
      <c r="Z76" s="389" t="s">
        <v>3138</v>
      </c>
      <c r="AA76" s="389"/>
      <c r="AB76" s="389"/>
      <c r="AC76" s="389"/>
    </row>
    <row r="77" spans="25:29">
      <c r="Y77" s="389"/>
      <c r="Z77" s="389"/>
      <c r="AA77" s="389" t="s">
        <v>3139</v>
      </c>
      <c r="AB77" s="389"/>
      <c r="AC77" s="389"/>
    </row>
    <row r="78" spans="25:29">
      <c r="Y78" s="389"/>
      <c r="Z78" s="389" t="s">
        <v>3140</v>
      </c>
      <c r="AA78" s="389"/>
      <c r="AB78" s="389"/>
      <c r="AC78" s="389"/>
    </row>
    <row r="79" spans="25:29">
      <c r="Y79" s="389"/>
      <c r="Z79" s="389"/>
      <c r="AA79" s="389" t="s">
        <v>3141</v>
      </c>
      <c r="AB79" s="389"/>
      <c r="AC79" s="389"/>
    </row>
    <row r="80" spans="25:29">
      <c r="Y80" s="389"/>
      <c r="Z80" s="389"/>
      <c r="AA80" s="389"/>
      <c r="AB80" s="389" t="s">
        <v>3142</v>
      </c>
      <c r="AC80" s="389"/>
    </row>
    <row r="81" spans="25:29">
      <c r="Y81" s="389"/>
      <c r="Z81" s="389"/>
      <c r="AA81" s="389"/>
      <c r="AB81" s="389" t="s">
        <v>3143</v>
      </c>
      <c r="AC81" s="389"/>
    </row>
    <row r="82" spans="25:29">
      <c r="Y82" s="389"/>
      <c r="Z82" s="389"/>
      <c r="AA82" s="389" t="s">
        <v>3144</v>
      </c>
      <c r="AB82" s="389"/>
      <c r="AC82" s="389"/>
    </row>
    <row r="83" spans="25:29">
      <c r="Y83" s="389"/>
      <c r="Z83" s="389"/>
      <c r="AA83" s="389"/>
      <c r="AB83" s="389" t="s">
        <v>3145</v>
      </c>
      <c r="AC83" s="389"/>
    </row>
    <row r="84" spans="25:29">
      <c r="Y84" s="389"/>
      <c r="Z84" s="389" t="s">
        <v>3013</v>
      </c>
      <c r="AA84" s="389"/>
      <c r="AB84" s="389"/>
      <c r="AC84" s="389"/>
    </row>
    <row r="85" spans="25:29">
      <c r="Y85" s="389"/>
      <c r="Z85" s="389" t="s">
        <v>2945</v>
      </c>
      <c r="AA85" s="389"/>
      <c r="AB85" s="389"/>
      <c r="AC85" s="389"/>
    </row>
    <row r="86" spans="25:29">
      <c r="Y86" s="389"/>
      <c r="Z86" s="389"/>
      <c r="AA86" s="389" t="s">
        <v>3014</v>
      </c>
      <c r="AB86" s="389"/>
      <c r="AC86" s="389"/>
    </row>
    <row r="87" spans="25:29">
      <c r="Y87" s="389"/>
      <c r="Z87" s="389"/>
      <c r="AA87" s="389" t="s">
        <v>3015</v>
      </c>
      <c r="AB87" s="389"/>
      <c r="AC87" s="389"/>
    </row>
    <row r="88" spans="25:29">
      <c r="Y88" s="389"/>
      <c r="Z88" s="389"/>
      <c r="AA88" s="389"/>
      <c r="AB88" s="389" t="s">
        <v>3016</v>
      </c>
      <c r="AC88" s="389"/>
    </row>
    <row r="89" spans="25:29">
      <c r="Y89" s="389"/>
      <c r="Z89" s="389"/>
      <c r="AA89" s="389" t="s">
        <v>3017</v>
      </c>
      <c r="AB89" s="389"/>
      <c r="AC89" s="389"/>
    </row>
    <row r="90" spans="25:29">
      <c r="Y90" s="389"/>
      <c r="Z90" s="389"/>
      <c r="AA90" s="389"/>
      <c r="AB90" s="389"/>
      <c r="AC90" s="389" t="s">
        <v>3018</v>
      </c>
    </row>
    <row r="91" spans="25:29">
      <c r="Y91" s="389"/>
      <c r="Z91" s="389"/>
      <c r="AA91" s="389"/>
      <c r="AB91" s="389" t="s">
        <v>2981</v>
      </c>
      <c r="AC91" s="389"/>
    </row>
    <row r="92" spans="25:29">
      <c r="Y92" s="389"/>
      <c r="Z92" s="389"/>
      <c r="AA92" s="389"/>
      <c r="AB92" s="389" t="s">
        <v>3019</v>
      </c>
      <c r="AC92" s="389"/>
    </row>
    <row r="93" spans="25:29">
      <c r="Y93" s="389"/>
      <c r="Z93" s="389"/>
      <c r="AA93" s="389"/>
      <c r="AB93" s="389" t="s">
        <v>3020</v>
      </c>
      <c r="AC93" s="389"/>
    </row>
    <row r="94" spans="25:29">
      <c r="Y94" s="389"/>
      <c r="Z94" s="389"/>
      <c r="AA94" s="389"/>
      <c r="AB94" s="389"/>
      <c r="AC94" s="389" t="s">
        <v>3021</v>
      </c>
    </row>
    <row r="95" spans="25:29">
      <c r="Y95" s="389"/>
      <c r="Z95" s="389"/>
      <c r="AA95" s="389" t="s">
        <v>3022</v>
      </c>
      <c r="AB95" s="389"/>
      <c r="AC95" s="389"/>
    </row>
    <row r="96" spans="25:29">
      <c r="Y96" s="389"/>
      <c r="Z96" s="389"/>
      <c r="AA96" s="389" t="s">
        <v>3023</v>
      </c>
      <c r="AB96" s="389"/>
      <c r="AC96" s="389"/>
    </row>
    <row r="97" spans="25:29">
      <c r="Y97" s="389"/>
      <c r="Z97" s="389"/>
      <c r="AA97" s="389" t="s">
        <v>3024</v>
      </c>
      <c r="AB97" s="389"/>
      <c r="AC97" s="389"/>
    </row>
    <row r="98" spans="25:29">
      <c r="Y98" s="389"/>
      <c r="Z98" s="389"/>
      <c r="AA98" s="389" t="s">
        <v>3025</v>
      </c>
      <c r="AB98" s="389"/>
      <c r="AC98" s="389"/>
    </row>
    <row r="99" spans="25:29">
      <c r="Y99" s="389"/>
      <c r="Z99" s="389"/>
      <c r="AA99" s="389"/>
      <c r="AB99" s="389" t="s">
        <v>3026</v>
      </c>
      <c r="AC99" s="389"/>
    </row>
    <row r="100" spans="25:29">
      <c r="Y100" s="389"/>
      <c r="Z100" s="389"/>
      <c r="AA100" s="389"/>
      <c r="AB100" s="389" t="s">
        <v>3027</v>
      </c>
      <c r="AC100" s="389"/>
    </row>
    <row r="101" spans="25:29">
      <c r="Y101" s="389"/>
      <c r="Z101" s="389" t="s">
        <v>3028</v>
      </c>
      <c r="AA101" s="389"/>
      <c r="AB101" s="389"/>
      <c r="AC101" s="389"/>
    </row>
    <row r="102" spans="25:29">
      <c r="Y102" s="389"/>
      <c r="Z102" s="389" t="s">
        <v>2945</v>
      </c>
      <c r="AA102" s="389"/>
      <c r="AB102" s="389"/>
      <c r="AC102" s="389"/>
    </row>
    <row r="103" spans="25:29">
      <c r="Y103" s="389"/>
      <c r="Z103" s="389"/>
      <c r="AA103" s="389" t="s">
        <v>3029</v>
      </c>
      <c r="AB103" s="389"/>
      <c r="AC103" s="389"/>
    </row>
    <row r="104" spans="25:29">
      <c r="Y104" s="389"/>
      <c r="Z104" s="389"/>
      <c r="AA104" s="389" t="s">
        <v>3015</v>
      </c>
      <c r="AB104" s="389"/>
      <c r="AC104" s="389"/>
    </row>
    <row r="105" spans="25:29">
      <c r="Y105" s="389"/>
      <c r="Z105" s="389"/>
      <c r="AA105" s="389"/>
      <c r="AB105" s="389" t="s">
        <v>3016</v>
      </c>
      <c r="AC105" s="389"/>
    </row>
    <row r="106" spans="25:29">
      <c r="Y106" s="389"/>
      <c r="Z106" s="389"/>
      <c r="AA106" s="389" t="s">
        <v>3017</v>
      </c>
      <c r="AB106" s="389"/>
      <c r="AC106" s="389"/>
    </row>
    <row r="107" spans="25:29">
      <c r="Y107" s="389"/>
      <c r="Z107" s="389"/>
      <c r="AA107" s="389"/>
      <c r="AB107" s="389"/>
      <c r="AC107" s="389" t="s">
        <v>3018</v>
      </c>
    </row>
    <row r="108" spans="25:29">
      <c r="Y108" s="389"/>
      <c r="Z108" s="389"/>
      <c r="AA108" s="389"/>
      <c r="AB108" s="389" t="s">
        <v>2981</v>
      </c>
      <c r="AC108" s="389"/>
    </row>
    <row r="109" spans="25:29">
      <c r="Y109" s="389"/>
      <c r="Z109" s="389"/>
      <c r="AA109" s="389"/>
      <c r="AB109" s="389" t="s">
        <v>3030</v>
      </c>
      <c r="AC109" s="389"/>
    </row>
    <row r="110" spans="25:29">
      <c r="Y110" s="389"/>
      <c r="Z110" s="389"/>
      <c r="AA110" s="389"/>
      <c r="AB110" s="389" t="s">
        <v>3020</v>
      </c>
      <c r="AC110" s="389"/>
    </row>
    <row r="111" spans="25:29">
      <c r="Y111" s="389"/>
      <c r="Z111" s="389"/>
      <c r="AA111" s="389"/>
      <c r="AB111" s="389"/>
      <c r="AC111" s="389" t="s">
        <v>3021</v>
      </c>
    </row>
    <row r="112" spans="25:29">
      <c r="Y112" s="389"/>
      <c r="Z112" s="389"/>
      <c r="AA112" s="389" t="s">
        <v>3022</v>
      </c>
      <c r="AB112" s="389"/>
      <c r="AC112" s="389"/>
    </row>
    <row r="113" spans="25:29">
      <c r="Y113" s="389"/>
      <c r="Z113" s="389"/>
      <c r="AA113" s="389" t="s">
        <v>3023</v>
      </c>
      <c r="AB113" s="389"/>
      <c r="AC113" s="389"/>
    </row>
    <row r="114" spans="25:29">
      <c r="Y114" s="389"/>
      <c r="Z114" s="389"/>
      <c r="AA114" s="389" t="s">
        <v>3024</v>
      </c>
      <c r="AB114" s="389"/>
      <c r="AC114" s="389"/>
    </row>
    <row r="115" spans="25:29">
      <c r="Y115" s="389"/>
      <c r="Z115" s="389"/>
      <c r="AA115" s="389" t="s">
        <v>3031</v>
      </c>
      <c r="AB115" s="389"/>
      <c r="AC115" s="389"/>
    </row>
    <row r="116" spans="25:29">
      <c r="Y116" s="389"/>
      <c r="Z116" s="389"/>
      <c r="AA116" s="389"/>
      <c r="AB116" s="389" t="s">
        <v>3026</v>
      </c>
      <c r="AC116" s="389"/>
    </row>
    <row r="117" spans="25:29">
      <c r="Y117" s="389"/>
      <c r="Z117" s="389"/>
      <c r="AA117" s="389"/>
      <c r="AB117" s="389" t="s">
        <v>3027</v>
      </c>
      <c r="AC117" s="389"/>
    </row>
    <row r="118" spans="25:29">
      <c r="Y118" s="389"/>
      <c r="Z118" s="389" t="s">
        <v>3032</v>
      </c>
      <c r="AA118" s="389"/>
      <c r="AB118" s="389"/>
      <c r="AC118" s="389"/>
    </row>
    <row r="119" spans="25:29">
      <c r="Y119" s="389" t="s">
        <v>3033</v>
      </c>
      <c r="Z119" s="389"/>
      <c r="AA119" s="389"/>
      <c r="AB119" s="389"/>
      <c r="AC119" s="389"/>
    </row>
    <row r="120" spans="25:29">
      <c r="Y120" s="389" t="s">
        <v>3034</v>
      </c>
      <c r="Z120" s="389"/>
      <c r="AA120" s="389"/>
      <c r="AB120" s="389"/>
      <c r="AC120" s="389"/>
    </row>
    <row r="121" spans="25:29">
      <c r="Y121" s="389" t="s">
        <v>3035</v>
      </c>
      <c r="Z121" s="389"/>
      <c r="AA121" s="389"/>
      <c r="AB121" s="389"/>
      <c r="AC121" s="389"/>
    </row>
    <row r="122" spans="25:29">
      <c r="Y122" s="389" t="s">
        <v>3036</v>
      </c>
      <c r="Z122" s="389"/>
      <c r="AA122" s="389"/>
      <c r="AB122" s="389"/>
      <c r="AC122" s="389"/>
    </row>
    <row r="123" spans="25:29">
      <c r="Y123" s="389" t="s">
        <v>3037</v>
      </c>
      <c r="Z123" s="389"/>
      <c r="AA123" s="389"/>
      <c r="AB123" s="389"/>
      <c r="AC123" s="389"/>
    </row>
    <row r="124" spans="25:29">
      <c r="Y124" s="389"/>
      <c r="Z124" s="389"/>
      <c r="AA124" s="389"/>
      <c r="AB124" s="389"/>
      <c r="AC124" s="389"/>
    </row>
  </sheetData>
  <autoFilter ref="A10:W28" xr:uid="{00000000-0009-0000-0000-000016000000}"/>
  <phoneticPr fontId="5" type="noConversion"/>
  <dataValidations count="4">
    <dataValidation type="list" allowBlank="1" showInputMessage="1" showErrorMessage="1" sqref="B6" xr:uid="{00000000-0002-0000-1600-000000000000}">
      <formula1>"Mi: Minute,H: Hour,D: Daily,W: Weekly,M: Monthly,Y: Yearly"</formula1>
    </dataValidation>
    <dataValidation type="list" allowBlank="1" showInputMessage="1" showErrorMessage="1" sqref="B7 B9 K7:K9" xr:uid="{00000000-0002-0000-1600-000001000000}">
      <formula1>"替换,追加"</formula1>
    </dataValidation>
    <dataValidation type="list" allowBlank="1" showInputMessage="1" showErrorMessage="1" sqref="J12:J13 J14:J19" xr:uid="{00000000-0002-0000-1600-000002000000}">
      <formula1>"匹配,基线特有,本地扩充,废弃"</formula1>
    </dataValidation>
    <dataValidation type="list" allowBlank="1" showInputMessage="1" showErrorMessage="1" sqref="N4:N6" xr:uid="{00000000-0002-0000-1600-000003000000}">
      <formula1>"left join,inner join,union,union all"</formula1>
    </dataValidation>
  </dataValidations>
  <hyperlinks>
    <hyperlink ref="A1" location="目录!A1" display="返回" xr:uid="{00000000-0004-0000-1600-000000000000}"/>
  </hyperlinks>
  <pageMargins left="0.69930555555555596" right="0.69930555555555596" top="0.75" bottom="0.75" header="0.3" footer="0.3"/>
  <pageSetup paperSize="9" orientation="portrait"/>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W79"/>
  <sheetViews>
    <sheetView workbookViewId="0">
      <selection activeCell="A2" sqref="A2"/>
    </sheetView>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5" width="12" style="396" customWidth="1"/>
    <col min="6" max="6" width="7.88671875" style="396" customWidth="1"/>
    <col min="7" max="8" width="4.6640625" style="396" customWidth="1"/>
    <col min="9" max="9" width="8.6640625" style="396" customWidth="1"/>
    <col min="10" max="10" width="11.21875" style="396" customWidth="1"/>
    <col min="11" max="11" width="9" style="427" hidden="1" customWidth="1"/>
    <col min="12" max="12" width="19.44140625" style="427" hidden="1" customWidth="1"/>
    <col min="13" max="13" width="21.77734375" style="427" hidden="1" customWidth="1"/>
    <col min="14" max="14" width="14.44140625" style="427" hidden="1" customWidth="1"/>
    <col min="15" max="15" width="12.33203125" style="427" hidden="1" customWidth="1"/>
    <col min="16" max="16" width="11.21875" style="427" hidden="1" customWidth="1"/>
    <col min="17" max="17" width="15.109375" style="427" hidden="1" customWidth="1"/>
    <col min="18" max="18" width="9" style="427" hidden="1" customWidth="1"/>
    <col min="19" max="19" width="22.109375" style="396" customWidth="1"/>
    <col min="20" max="20" width="13.6640625" style="396" customWidth="1"/>
    <col min="21" max="21" width="14.88671875" style="396" customWidth="1"/>
    <col min="22" max="23" width="13.77734375" style="396" customWidth="1"/>
    <col min="24" max="16384" width="9" style="396"/>
  </cols>
  <sheetData>
    <row r="1" spans="1:23">
      <c r="A1" s="1824" t="s">
        <v>2037</v>
      </c>
      <c r="B1" s="331"/>
      <c r="C1" s="331"/>
      <c r="D1" s="331"/>
      <c r="E1" s="331"/>
      <c r="F1" s="331"/>
      <c r="G1" s="331"/>
      <c r="H1" s="331"/>
      <c r="I1" s="331"/>
      <c r="J1" s="331"/>
      <c r="K1" s="3"/>
      <c r="L1" s="3"/>
      <c r="M1" s="3"/>
      <c r="N1" s="3"/>
      <c r="O1" s="3"/>
      <c r="P1" s="3"/>
      <c r="Q1" s="3"/>
      <c r="R1" s="3"/>
      <c r="S1" s="336"/>
      <c r="T1" s="336"/>
      <c r="U1" s="336"/>
      <c r="V1" s="336"/>
      <c r="W1" s="336"/>
    </row>
    <row r="2" spans="1:23">
      <c r="A2" s="216" t="s">
        <v>2038</v>
      </c>
      <c r="B2" s="217"/>
      <c r="C2" s="217"/>
      <c r="D2" s="217"/>
      <c r="E2" s="217"/>
      <c r="F2" s="217"/>
      <c r="G2" s="217"/>
      <c r="H2" s="217"/>
      <c r="I2" s="217"/>
      <c r="J2" s="217"/>
      <c r="K2" s="34" t="s">
        <v>2830</v>
      </c>
      <c r="L2" s="35"/>
      <c r="M2" s="35"/>
      <c r="N2" s="35"/>
      <c r="O2" s="35"/>
      <c r="P2" s="35"/>
      <c r="Q2" s="35"/>
      <c r="R2" s="35"/>
      <c r="S2" s="337" t="s">
        <v>2039</v>
      </c>
      <c r="T2" s="338"/>
      <c r="U2" s="338"/>
      <c r="V2" s="338"/>
      <c r="W2" s="353"/>
    </row>
    <row r="3" spans="1:23">
      <c r="A3" s="218" t="s">
        <v>2040</v>
      </c>
      <c r="B3" s="380" t="s">
        <v>3146</v>
      </c>
      <c r="C3" s="1732"/>
      <c r="D3" s="1732"/>
      <c r="E3" s="219"/>
      <c r="F3" s="219"/>
      <c r="G3" s="219"/>
      <c r="H3" s="219"/>
      <c r="I3" s="219"/>
      <c r="J3" s="219"/>
      <c r="K3" s="36" t="s">
        <v>2831</v>
      </c>
      <c r="L3" s="37" t="s">
        <v>2832</v>
      </c>
      <c r="M3" s="37" t="s">
        <v>2833</v>
      </c>
      <c r="N3" s="37" t="s">
        <v>2834</v>
      </c>
      <c r="O3" s="37" t="s">
        <v>2835</v>
      </c>
      <c r="P3" s="37" t="s">
        <v>2836</v>
      </c>
      <c r="Q3" s="37" t="s">
        <v>2837</v>
      </c>
      <c r="R3" s="56" t="s">
        <v>73</v>
      </c>
      <c r="S3" s="339" t="s">
        <v>2041</v>
      </c>
      <c r="T3" s="340" t="s">
        <v>2042</v>
      </c>
      <c r="U3" s="340"/>
      <c r="V3" s="354"/>
      <c r="W3" s="355"/>
    </row>
    <row r="4" spans="1:23" s="397" customFormat="1">
      <c r="A4" s="220" t="s">
        <v>2042</v>
      </c>
      <c r="B4" s="239" t="s">
        <v>3147</v>
      </c>
      <c r="C4" s="352"/>
      <c r="D4" s="352"/>
      <c r="E4" s="222"/>
      <c r="F4" s="222"/>
      <c r="G4" s="222"/>
      <c r="H4" s="222"/>
      <c r="I4" s="222"/>
      <c r="J4" s="222"/>
      <c r="K4" s="1829" t="s">
        <v>2838</v>
      </c>
      <c r="L4" s="1830" t="e">
        <f>VLOOKUP(B3,[1]目录!#REF!,4,0)</f>
        <v>#REF!</v>
      </c>
      <c r="M4" s="1831"/>
      <c r="N4" s="559"/>
      <c r="O4" s="63"/>
      <c r="P4" s="63"/>
      <c r="Q4" s="63"/>
      <c r="R4" s="11"/>
      <c r="S4" s="229"/>
      <c r="T4" s="316"/>
      <c r="U4" s="827"/>
      <c r="V4" s="225"/>
      <c r="W4" s="827"/>
    </row>
    <row r="5" spans="1:23" s="397" customFormat="1">
      <c r="A5" s="220" t="s">
        <v>2041</v>
      </c>
      <c r="B5" s="221" t="s">
        <v>2043</v>
      </c>
      <c r="C5" s="352"/>
      <c r="D5" s="352"/>
      <c r="E5" s="222"/>
      <c r="F5" s="222"/>
      <c r="G5" s="222"/>
      <c r="H5" s="222"/>
      <c r="I5" s="222"/>
      <c r="J5" s="222"/>
      <c r="K5" s="62"/>
      <c r="L5" s="63"/>
      <c r="M5" s="63"/>
      <c r="N5" s="559"/>
      <c r="O5" s="63"/>
      <c r="P5" s="63"/>
      <c r="Q5" s="63"/>
      <c r="R5" s="11"/>
      <c r="S5" s="229"/>
      <c r="T5" s="342"/>
      <c r="U5" s="827"/>
      <c r="V5" s="225"/>
      <c r="W5" s="827"/>
    </row>
    <row r="6" spans="1:23" s="397" customFormat="1" ht="15" customHeight="1">
      <c r="A6" s="220" t="s">
        <v>2044</v>
      </c>
      <c r="B6" s="12" t="s">
        <v>2303</v>
      </c>
      <c r="C6" s="352"/>
      <c r="D6" s="352"/>
      <c r="E6" s="222"/>
      <c r="F6" s="222"/>
      <c r="G6" s="222"/>
      <c r="H6" s="222"/>
      <c r="I6" s="222"/>
      <c r="J6" s="222"/>
      <c r="K6" s="62"/>
      <c r="L6" s="63"/>
      <c r="M6" s="63"/>
      <c r="N6" s="559"/>
      <c r="O6" s="63"/>
      <c r="P6" s="63"/>
      <c r="Q6" s="63"/>
      <c r="R6" s="11"/>
      <c r="S6" s="1198" t="s">
        <v>3148</v>
      </c>
      <c r="T6" s="827"/>
      <c r="U6" s="1871"/>
      <c r="V6" s="225"/>
      <c r="W6" s="827"/>
    </row>
    <row r="7" spans="1:23">
      <c r="A7" s="223" t="s">
        <v>2046</v>
      </c>
      <c r="B7" s="224" t="s">
        <v>2047</v>
      </c>
      <c r="C7" s="1732"/>
      <c r="D7" s="1732"/>
      <c r="E7" s="219"/>
      <c r="F7" s="219"/>
      <c r="G7" s="219"/>
      <c r="H7" s="219"/>
      <c r="I7" s="219"/>
      <c r="J7" s="219"/>
      <c r="K7" s="62"/>
      <c r="L7" s="63"/>
      <c r="M7" s="63"/>
      <c r="N7" s="63"/>
      <c r="O7" s="63"/>
      <c r="P7" s="63"/>
      <c r="Q7" s="63"/>
      <c r="R7" s="11"/>
      <c r="S7" s="347"/>
      <c r="T7" s="346"/>
      <c r="U7" s="1871"/>
      <c r="V7" s="358"/>
      <c r="W7" s="348"/>
    </row>
    <row r="8" spans="1:23">
      <c r="A8" s="223" t="s">
        <v>2048</v>
      </c>
      <c r="B8" s="221"/>
      <c r="C8" s="1732"/>
      <c r="D8" s="1732"/>
      <c r="E8" s="219"/>
      <c r="F8" s="219"/>
      <c r="G8" s="219"/>
      <c r="H8" s="219"/>
      <c r="I8" s="219"/>
      <c r="J8" s="219"/>
      <c r="K8" s="62"/>
      <c r="L8" s="63"/>
      <c r="M8" s="63"/>
      <c r="N8" s="63"/>
      <c r="O8" s="63"/>
      <c r="P8" s="63"/>
      <c r="Q8" s="63"/>
      <c r="R8" s="11"/>
      <c r="S8" s="347"/>
      <c r="T8" s="346"/>
      <c r="U8" s="1871"/>
      <c r="V8" s="358"/>
      <c r="W8" s="348"/>
    </row>
    <row r="9" spans="1:23">
      <c r="A9" s="223"/>
      <c r="B9" s="226"/>
      <c r="C9" s="219"/>
      <c r="D9" s="219"/>
      <c r="E9" s="219"/>
      <c r="F9" s="219"/>
      <c r="G9" s="219"/>
      <c r="H9" s="219"/>
      <c r="I9" s="219"/>
      <c r="J9" s="219"/>
      <c r="K9" s="1031"/>
      <c r="L9" s="1032"/>
      <c r="M9" s="1032"/>
      <c r="N9" s="1032"/>
      <c r="O9" s="1032"/>
      <c r="P9" s="1032"/>
      <c r="Q9" s="1032"/>
      <c r="R9" s="1033"/>
      <c r="S9" s="347"/>
      <c r="T9" s="348"/>
      <c r="U9" s="1871"/>
      <c r="V9" s="358"/>
      <c r="W9" s="67"/>
    </row>
    <row r="10" spans="1:23">
      <c r="A10" s="216" t="s">
        <v>2049</v>
      </c>
      <c r="B10" s="217"/>
      <c r="C10" s="217"/>
      <c r="D10" s="217"/>
      <c r="E10" s="217"/>
      <c r="F10" s="217"/>
      <c r="G10" s="217"/>
      <c r="H10" s="217"/>
      <c r="I10" s="217"/>
      <c r="J10" s="217"/>
      <c r="K10" s="34" t="s">
        <v>2839</v>
      </c>
      <c r="L10" s="35"/>
      <c r="M10" s="35"/>
      <c r="N10" s="35"/>
      <c r="O10" s="35"/>
      <c r="P10" s="35"/>
      <c r="Q10" s="35"/>
      <c r="R10" s="35"/>
      <c r="S10" s="337" t="s">
        <v>2050</v>
      </c>
      <c r="T10" s="338"/>
      <c r="U10" s="338"/>
      <c r="V10" s="338"/>
      <c r="W10" s="353"/>
    </row>
    <row r="11" spans="1:23">
      <c r="A11" s="227" t="s">
        <v>49</v>
      </c>
      <c r="B11" s="228" t="s">
        <v>2051</v>
      </c>
      <c r="C11" s="228" t="s">
        <v>2052</v>
      </c>
      <c r="D11" s="228" t="s">
        <v>2053</v>
      </c>
      <c r="E11" s="228" t="s">
        <v>2054</v>
      </c>
      <c r="F11" s="228" t="s">
        <v>2055</v>
      </c>
      <c r="G11" s="228" t="s">
        <v>2056</v>
      </c>
      <c r="H11" s="228" t="s">
        <v>2057</v>
      </c>
      <c r="I11" s="228" t="s">
        <v>73</v>
      </c>
      <c r="J11" s="232" t="s">
        <v>2058</v>
      </c>
      <c r="K11" s="47" t="s">
        <v>2831</v>
      </c>
      <c r="L11" s="48" t="s">
        <v>2832</v>
      </c>
      <c r="M11" s="48" t="s">
        <v>2840</v>
      </c>
      <c r="N11" s="48" t="s">
        <v>2841</v>
      </c>
      <c r="O11" s="48" t="s">
        <v>2842</v>
      </c>
      <c r="P11" s="48" t="s">
        <v>2843</v>
      </c>
      <c r="Q11" s="48" t="s">
        <v>2844</v>
      </c>
      <c r="R11" s="68" t="s">
        <v>73</v>
      </c>
      <c r="S11" s="349" t="s">
        <v>2059</v>
      </c>
      <c r="T11" s="350" t="s">
        <v>2060</v>
      </c>
      <c r="U11" s="350" t="s">
        <v>2061</v>
      </c>
      <c r="V11" s="359" t="s">
        <v>2062</v>
      </c>
      <c r="W11" s="350" t="s">
        <v>2063</v>
      </c>
    </row>
    <row r="12" spans="1:23" s="389" customFormat="1" ht="15" customHeight="1">
      <c r="A12" s="430">
        <v>1</v>
      </c>
      <c r="B12" s="307" t="s">
        <v>2304</v>
      </c>
      <c r="C12" s="243" t="s">
        <v>2670</v>
      </c>
      <c r="D12" s="243" t="s">
        <v>2078</v>
      </c>
      <c r="E12" s="243" t="s">
        <v>2307</v>
      </c>
      <c r="F12" s="430"/>
      <c r="G12" s="307" t="s">
        <v>2702</v>
      </c>
      <c r="H12" s="430"/>
      <c r="I12" s="430"/>
      <c r="J12" s="430"/>
      <c r="K12" s="113"/>
      <c r="L12" s="113"/>
      <c r="M12" s="113"/>
      <c r="N12" s="113"/>
      <c r="O12" s="113"/>
      <c r="P12" s="113"/>
      <c r="Q12" s="113"/>
      <c r="R12" s="113"/>
      <c r="S12" s="316"/>
      <c r="T12" s="307"/>
      <c r="U12" s="303"/>
      <c r="V12" s="303"/>
      <c r="W12" s="303"/>
    </row>
    <row r="13" spans="1:23" s="389" customFormat="1" ht="15" customHeight="1">
      <c r="A13" s="430">
        <v>2</v>
      </c>
      <c r="B13" s="1662" t="s">
        <v>2817</v>
      </c>
      <c r="C13" s="1662" t="s">
        <v>2818</v>
      </c>
      <c r="D13" s="680" t="s">
        <v>2807</v>
      </c>
      <c r="E13" s="680" t="s">
        <v>2307</v>
      </c>
      <c r="F13" s="430"/>
      <c r="G13" s="307"/>
      <c r="H13" s="307"/>
      <c r="I13" s="430"/>
      <c r="J13" s="430"/>
      <c r="K13" s="113"/>
      <c r="L13" s="113"/>
      <c r="M13" s="113"/>
      <c r="N13" s="113"/>
      <c r="O13" s="113"/>
      <c r="P13" s="113"/>
      <c r="Q13" s="113"/>
      <c r="R13" s="113"/>
      <c r="S13" s="316"/>
      <c r="T13" s="239"/>
      <c r="U13" s="307"/>
      <c r="V13" s="303"/>
      <c r="W13" s="303"/>
    </row>
    <row r="14" spans="1:23" s="389" customFormat="1" ht="15" customHeight="1">
      <c r="A14" s="430">
        <v>3</v>
      </c>
      <c r="B14" s="307" t="s">
        <v>3149</v>
      </c>
      <c r="C14" s="303" t="s">
        <v>3150</v>
      </c>
      <c r="D14" s="303" t="s">
        <v>2070</v>
      </c>
      <c r="E14" s="303" t="s">
        <v>2307</v>
      </c>
      <c r="F14" s="430"/>
      <c r="G14" s="307" t="s">
        <v>2702</v>
      </c>
      <c r="H14" s="307"/>
      <c r="I14" s="430"/>
      <c r="J14" s="430"/>
      <c r="K14" s="113"/>
      <c r="L14" s="113"/>
      <c r="M14" s="113"/>
      <c r="N14" s="113"/>
      <c r="O14" s="113"/>
      <c r="P14" s="113"/>
      <c r="Q14" s="113"/>
      <c r="R14" s="113"/>
      <c r="S14" s="316"/>
      <c r="T14" s="307"/>
      <c r="U14" s="303"/>
      <c r="V14" s="303"/>
      <c r="W14" s="303"/>
    </row>
    <row r="15" spans="1:23" s="389" customFormat="1" ht="15" customHeight="1">
      <c r="A15" s="430">
        <v>4</v>
      </c>
      <c r="B15" s="239" t="s">
        <v>105</v>
      </c>
      <c r="C15" s="307" t="s">
        <v>2239</v>
      </c>
      <c r="D15" s="307" t="s">
        <v>2278</v>
      </c>
      <c r="E15" s="693" t="s">
        <v>2307</v>
      </c>
      <c r="F15" s="430"/>
      <c r="G15" s="307"/>
      <c r="H15" s="307"/>
      <c r="I15" s="430"/>
      <c r="J15" s="430"/>
      <c r="K15" s="113"/>
      <c r="L15" s="113"/>
      <c r="M15" s="113"/>
      <c r="N15" s="113"/>
      <c r="O15" s="113"/>
      <c r="P15" s="113"/>
      <c r="Q15" s="113"/>
      <c r="R15" s="113"/>
      <c r="S15" s="316"/>
      <c r="T15" s="239"/>
      <c r="U15" s="307"/>
      <c r="V15" s="307"/>
      <c r="W15" s="303"/>
    </row>
    <row r="17" spans="1:21">
      <c r="K17" s="1851"/>
      <c r="L17" s="1851"/>
      <c r="M17" s="1851"/>
      <c r="N17" s="1851"/>
      <c r="O17" s="1851"/>
      <c r="P17" s="1851"/>
      <c r="Q17" s="1851"/>
      <c r="R17" s="1851"/>
    </row>
    <row r="18" spans="1:21">
      <c r="C18" s="389" t="s">
        <v>3151</v>
      </c>
      <c r="H18" s="389"/>
      <c r="K18" s="307"/>
      <c r="L18" s="307"/>
      <c r="M18" s="307"/>
      <c r="N18" s="307"/>
      <c r="O18" s="307"/>
      <c r="P18" s="307"/>
      <c r="Q18" s="307"/>
      <c r="R18" s="307"/>
      <c r="T18"/>
      <c r="U18"/>
    </row>
    <row r="19" spans="1:21">
      <c r="C19" s="389" t="s">
        <v>3152</v>
      </c>
      <c r="H19" s="389"/>
      <c r="K19" s="307"/>
      <c r="L19" s="307"/>
      <c r="M19" s="307"/>
      <c r="N19" s="307"/>
      <c r="O19" s="307"/>
      <c r="P19" s="307"/>
      <c r="Q19" s="307"/>
      <c r="R19" s="307"/>
      <c r="T19"/>
      <c r="U19"/>
    </row>
    <row r="20" spans="1:21">
      <c r="C20" s="389" t="s">
        <v>3153</v>
      </c>
      <c r="H20" s="389"/>
      <c r="K20" s="307"/>
      <c r="L20" s="307"/>
      <c r="M20" s="307"/>
      <c r="N20" s="307"/>
      <c r="O20" s="307"/>
      <c r="P20" s="307"/>
      <c r="Q20" s="307"/>
      <c r="R20" s="307"/>
      <c r="T20"/>
      <c r="U20"/>
    </row>
    <row r="21" spans="1:21">
      <c r="C21" s="389" t="s">
        <v>3154</v>
      </c>
      <c r="H21" s="389"/>
      <c r="K21" s="307"/>
      <c r="L21" s="307"/>
      <c r="M21" s="307"/>
      <c r="N21" s="307"/>
      <c r="O21" s="307"/>
      <c r="P21" s="307"/>
      <c r="Q21" s="307"/>
      <c r="R21" s="307"/>
      <c r="T21"/>
      <c r="U21"/>
    </row>
    <row r="22" spans="1:21">
      <c r="C22" s="389" t="s">
        <v>3155</v>
      </c>
      <c r="H22" s="389"/>
      <c r="K22" s="307"/>
      <c r="L22" s="307"/>
      <c r="M22" s="307"/>
      <c r="N22" s="307"/>
      <c r="O22" s="307"/>
      <c r="P22" s="307"/>
      <c r="Q22" s="307"/>
      <c r="R22" s="307"/>
      <c r="T22"/>
      <c r="U22"/>
    </row>
    <row r="23" spans="1:21">
      <c r="C23" s="389" t="s">
        <v>3156</v>
      </c>
      <c r="H23" s="389"/>
      <c r="K23" s="307"/>
      <c r="L23" s="307"/>
      <c r="M23" s="307"/>
      <c r="N23" s="307"/>
      <c r="O23" s="307"/>
      <c r="P23" s="307"/>
      <c r="Q23" s="307"/>
      <c r="R23" s="307"/>
      <c r="T23"/>
      <c r="U23"/>
    </row>
    <row r="24" spans="1:21">
      <c r="C24" s="389" t="s">
        <v>3157</v>
      </c>
      <c r="H24" s="389"/>
      <c r="K24" s="307"/>
      <c r="L24" s="307"/>
      <c r="M24" s="307"/>
      <c r="N24" s="307"/>
      <c r="O24" s="307"/>
      <c r="P24" s="307"/>
      <c r="Q24" s="307"/>
      <c r="R24" s="307"/>
      <c r="T24"/>
      <c r="U24"/>
    </row>
    <row r="25" spans="1:21">
      <c r="C25" s="389" t="s">
        <v>3158</v>
      </c>
      <c r="H25" s="389"/>
      <c r="K25" s="307"/>
      <c r="L25" s="307"/>
      <c r="M25" s="307"/>
      <c r="N25" s="307"/>
      <c r="O25" s="307"/>
      <c r="P25" s="307"/>
      <c r="Q25" s="307"/>
      <c r="R25" s="307"/>
      <c r="T25"/>
      <c r="U25"/>
    </row>
    <row r="26" spans="1:21">
      <c r="C26" s="389" t="s">
        <v>3159</v>
      </c>
      <c r="H26" s="389"/>
      <c r="K26" s="307"/>
      <c r="L26" s="307"/>
      <c r="M26" s="307"/>
      <c r="N26" s="307"/>
      <c r="O26" s="307"/>
      <c r="P26" s="307"/>
      <c r="Q26" s="307"/>
      <c r="R26" s="307"/>
    </row>
    <row r="27" spans="1:21">
      <c r="A27" s="396"/>
      <c r="C27" s="389" t="s">
        <v>3160</v>
      </c>
      <c r="H27" s="389"/>
      <c r="K27" s="307"/>
      <c r="L27" s="307"/>
      <c r="M27" s="307"/>
      <c r="N27" s="307"/>
      <c r="O27" s="307"/>
      <c r="P27" s="307"/>
      <c r="Q27" s="307"/>
      <c r="R27" s="307"/>
    </row>
    <row r="28" spans="1:21">
      <c r="A28" s="396"/>
      <c r="C28" s="389" t="s">
        <v>3161</v>
      </c>
      <c r="H28" s="389"/>
      <c r="K28" s="307"/>
      <c r="L28" s="307"/>
      <c r="M28" s="307"/>
      <c r="N28" s="307"/>
      <c r="O28" s="307"/>
      <c r="P28" s="307"/>
      <c r="Q28" s="307"/>
      <c r="R28" s="307"/>
    </row>
    <row r="29" spans="1:21">
      <c r="C29" s="389" t="s">
        <v>3162</v>
      </c>
      <c r="H29" s="389"/>
      <c r="K29" s="307"/>
      <c r="L29" s="307"/>
      <c r="M29" s="307"/>
      <c r="N29" s="307"/>
      <c r="O29" s="307"/>
      <c r="P29" s="307"/>
      <c r="Q29" s="307"/>
      <c r="R29" s="307"/>
    </row>
    <row r="30" spans="1:21">
      <c r="C30" s="389" t="s">
        <v>3163</v>
      </c>
      <c r="H30" s="389"/>
      <c r="K30" s="444"/>
      <c r="L30" s="444"/>
      <c r="M30" s="444"/>
      <c r="N30" s="444"/>
      <c r="O30" s="444"/>
      <c r="P30" s="444"/>
      <c r="Q30" s="444"/>
      <c r="R30" s="444"/>
    </row>
    <row r="31" spans="1:21">
      <c r="C31" s="389" t="s">
        <v>3164</v>
      </c>
      <c r="H31" s="389"/>
      <c r="K31" s="444"/>
      <c r="L31" s="444"/>
      <c r="M31" s="444"/>
      <c r="N31" s="444"/>
      <c r="O31" s="444"/>
      <c r="P31" s="444"/>
      <c r="Q31" s="444"/>
      <c r="R31" s="444"/>
    </row>
    <row r="32" spans="1:21">
      <c r="C32" s="389" t="s">
        <v>3165</v>
      </c>
      <c r="H32" s="389"/>
      <c r="K32" s="444"/>
      <c r="L32" s="444"/>
      <c r="M32" s="444"/>
      <c r="N32" s="444"/>
      <c r="O32" s="444"/>
      <c r="P32" s="444"/>
      <c r="Q32" s="444"/>
      <c r="R32" s="444"/>
    </row>
    <row r="33" spans="8:18">
      <c r="H33" s="389"/>
      <c r="K33" s="444"/>
      <c r="L33" s="444"/>
      <c r="M33" s="444"/>
      <c r="N33" s="444"/>
      <c r="O33" s="444"/>
      <c r="P33" s="444"/>
      <c r="Q33" s="444"/>
      <c r="R33" s="444"/>
    </row>
    <row r="34" spans="8:18">
      <c r="H34" s="389"/>
      <c r="K34" s="444"/>
      <c r="L34" s="444"/>
      <c r="M34" s="444"/>
      <c r="N34" s="444"/>
      <c r="O34" s="444"/>
      <c r="P34" s="444"/>
      <c r="Q34" s="444"/>
      <c r="R34" s="444"/>
    </row>
    <row r="35" spans="8:18">
      <c r="H35" s="389"/>
      <c r="K35" s="444"/>
      <c r="L35" s="444"/>
      <c r="M35" s="444"/>
      <c r="N35" s="444"/>
      <c r="O35" s="444"/>
      <c r="P35" s="444"/>
      <c r="Q35" s="444"/>
      <c r="R35" s="444"/>
    </row>
    <row r="36" spans="8:18">
      <c r="H36" s="389"/>
      <c r="K36" s="444"/>
      <c r="L36" s="444"/>
      <c r="M36" s="444"/>
      <c r="N36" s="444"/>
      <c r="O36" s="444"/>
      <c r="P36" s="444"/>
      <c r="Q36" s="444"/>
      <c r="R36" s="444"/>
    </row>
    <row r="37" spans="8:18">
      <c r="H37" s="389"/>
      <c r="K37" s="444"/>
      <c r="L37" s="444"/>
      <c r="M37" s="444"/>
      <c r="N37" s="444"/>
      <c r="O37" s="444"/>
      <c r="P37" s="444"/>
      <c r="Q37" s="444"/>
      <c r="R37" s="444"/>
    </row>
    <row r="38" spans="8:18">
      <c r="H38" s="389"/>
      <c r="K38" s="444"/>
      <c r="L38" s="444"/>
      <c r="M38" s="444"/>
      <c r="N38" s="444"/>
      <c r="O38" s="444"/>
      <c r="P38" s="444"/>
      <c r="Q38" s="444"/>
      <c r="R38" s="444"/>
    </row>
    <row r="39" spans="8:18">
      <c r="H39" s="389"/>
      <c r="K39" s="444"/>
      <c r="L39" s="444"/>
      <c r="M39" s="444"/>
      <c r="N39" s="444"/>
      <c r="O39" s="444"/>
      <c r="P39" s="444"/>
      <c r="Q39" s="444"/>
      <c r="R39" s="444"/>
    </row>
    <row r="40" spans="8:18">
      <c r="H40" s="389"/>
      <c r="K40" s="444"/>
      <c r="L40" s="444"/>
      <c r="M40" s="444"/>
      <c r="N40" s="444"/>
      <c r="O40" s="444"/>
      <c r="P40" s="444"/>
      <c r="Q40" s="444"/>
      <c r="R40" s="444"/>
    </row>
    <row r="41" spans="8:18">
      <c r="H41" s="389"/>
      <c r="K41" s="444"/>
      <c r="L41" s="444"/>
      <c r="M41" s="444"/>
      <c r="N41" s="444"/>
      <c r="O41" s="444"/>
      <c r="P41" s="444"/>
      <c r="Q41" s="444"/>
      <c r="R41" s="444"/>
    </row>
    <row r="42" spans="8:18">
      <c r="H42" s="389"/>
      <c r="K42" s="444"/>
      <c r="L42" s="444"/>
      <c r="M42" s="444"/>
      <c r="N42" s="444"/>
      <c r="O42" s="444"/>
      <c r="P42" s="444"/>
      <c r="Q42" s="444"/>
      <c r="R42" s="444"/>
    </row>
    <row r="43" spans="8:18">
      <c r="H43" s="389"/>
      <c r="K43" s="444"/>
      <c r="L43" s="444"/>
      <c r="M43" s="444"/>
      <c r="N43" s="444"/>
      <c r="O43" s="444"/>
      <c r="P43" s="444"/>
      <c r="Q43" s="444"/>
      <c r="R43" s="444"/>
    </row>
    <row r="44" spans="8:18">
      <c r="H44" s="389"/>
      <c r="K44" s="444"/>
      <c r="L44" s="444"/>
      <c r="M44" s="444"/>
      <c r="N44" s="444"/>
      <c r="O44" s="444"/>
      <c r="P44" s="444"/>
      <c r="Q44" s="444"/>
      <c r="R44" s="444"/>
    </row>
    <row r="45" spans="8:18">
      <c r="H45" s="389"/>
      <c r="K45" s="444"/>
      <c r="L45" s="444"/>
      <c r="M45" s="444"/>
      <c r="N45" s="444"/>
      <c r="O45" s="444"/>
      <c r="P45" s="444"/>
      <c r="Q45" s="444"/>
      <c r="R45" s="444"/>
    </row>
    <row r="46" spans="8:18">
      <c r="H46" s="389"/>
    </row>
    <row r="47" spans="8:18">
      <c r="H47" s="389"/>
    </row>
    <row r="48" spans="8:18">
      <c r="H48" s="389"/>
    </row>
    <row r="49" spans="8:8">
      <c r="H49" s="389"/>
    </row>
    <row r="50" spans="8:8">
      <c r="H50" s="389"/>
    </row>
    <row r="51" spans="8:8">
      <c r="H51" s="389"/>
    </row>
    <row r="52" spans="8:8">
      <c r="H52" s="389"/>
    </row>
    <row r="53" spans="8:8">
      <c r="H53" s="389"/>
    </row>
    <row r="54" spans="8:8">
      <c r="H54" s="389"/>
    </row>
    <row r="55" spans="8:8">
      <c r="H55" s="389"/>
    </row>
    <row r="56" spans="8:8">
      <c r="H56" s="389"/>
    </row>
    <row r="57" spans="8:8">
      <c r="H57" s="389"/>
    </row>
    <row r="58" spans="8:8">
      <c r="H58" s="389"/>
    </row>
    <row r="59" spans="8:8">
      <c r="H59" s="389"/>
    </row>
    <row r="60" spans="8:8">
      <c r="H60" s="389"/>
    </row>
    <row r="61" spans="8:8">
      <c r="H61" s="389"/>
    </row>
    <row r="62" spans="8:8">
      <c r="H62" s="389"/>
    </row>
    <row r="63" spans="8:8">
      <c r="H63" s="389"/>
    </row>
    <row r="64" spans="8:8">
      <c r="H64" s="389"/>
    </row>
    <row r="65" spans="8:8">
      <c r="H65" s="389"/>
    </row>
    <row r="66" spans="8:8">
      <c r="H66" s="389"/>
    </row>
    <row r="67" spans="8:8">
      <c r="H67" s="389"/>
    </row>
    <row r="68" spans="8:8">
      <c r="H68" s="389"/>
    </row>
    <row r="69" spans="8:8">
      <c r="H69" s="389"/>
    </row>
    <row r="70" spans="8:8">
      <c r="H70" s="389"/>
    </row>
    <row r="71" spans="8:8">
      <c r="H71" s="389"/>
    </row>
    <row r="72" spans="8:8">
      <c r="H72" s="389"/>
    </row>
    <row r="73" spans="8:8">
      <c r="H73" s="389"/>
    </row>
    <row r="74" spans="8:8">
      <c r="H74" s="389"/>
    </row>
    <row r="75" spans="8:8">
      <c r="H75" s="389"/>
    </row>
    <row r="76" spans="8:8">
      <c r="H76" s="389"/>
    </row>
    <row r="77" spans="8:8">
      <c r="H77" s="389"/>
    </row>
    <row r="78" spans="8:8">
      <c r="H78" s="389"/>
    </row>
    <row r="79" spans="8:8">
      <c r="H79" s="389"/>
    </row>
  </sheetData>
  <phoneticPr fontId="5" type="noConversion"/>
  <dataValidations count="4">
    <dataValidation type="list" allowBlank="1" showInputMessage="1" showErrorMessage="1" sqref="B6" xr:uid="{00000000-0002-0000-1700-000000000000}">
      <formula1>"Mi: Minute,H: Hour,D: Daily,W: Weekly,M: Monthly,Y: Yearly"</formula1>
    </dataValidation>
    <dataValidation type="list" allowBlank="1" showInputMessage="1" showErrorMessage="1" sqref="B7 B9 K7:K9" xr:uid="{00000000-0002-0000-1700-000001000000}">
      <formula1>"替换,追加"</formula1>
    </dataValidation>
    <dataValidation type="list" allowBlank="1" showInputMessage="1" showErrorMessage="1" sqref="J12:J15" xr:uid="{00000000-0002-0000-1700-000002000000}">
      <formula1>"匹配,基线特有,本地扩充,废弃"</formula1>
    </dataValidation>
    <dataValidation type="list" allowBlank="1" showInputMessage="1" showErrorMessage="1" sqref="N4:N6" xr:uid="{00000000-0002-0000-1700-000003000000}">
      <formula1>"left join,inner join,union,union all"</formula1>
    </dataValidation>
  </dataValidations>
  <hyperlinks>
    <hyperlink ref="A1" location="目录!A1" display="返回" xr:uid="{00000000-0004-0000-1700-000000000000}"/>
  </hyperlinks>
  <pageMargins left="0.69930555555555596" right="0.69930555555555596" top="0.75" bottom="0.75" header="0.3" footer="0.3"/>
  <pageSetup paperSize="9" orientation="portrait"/>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A87"/>
  <sheetViews>
    <sheetView topLeftCell="A5" workbookViewId="0">
      <selection activeCell="Q37" sqref="Q37"/>
    </sheetView>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9" width="12" style="396" customWidth="1"/>
    <col min="10" max="10" width="7.88671875" style="396" customWidth="1"/>
    <col min="11" max="12" width="4.6640625" style="396" customWidth="1"/>
    <col min="13" max="13" width="8.6640625" style="396" customWidth="1"/>
    <col min="14" max="14" width="11.21875" style="396" customWidth="1"/>
    <col min="15" max="15" width="9" style="427" hidden="1" customWidth="1"/>
    <col min="16" max="16" width="19.44140625" style="427" hidden="1" customWidth="1"/>
    <col min="17" max="17" width="21.77734375" style="427" hidden="1" customWidth="1"/>
    <col min="18" max="18" width="14.44140625" style="427" hidden="1" customWidth="1"/>
    <col min="19" max="19" width="12.33203125" style="427" hidden="1" customWidth="1"/>
    <col min="20" max="20" width="11.21875" style="427" hidden="1" customWidth="1"/>
    <col min="21" max="21" width="15.109375" style="427" hidden="1" customWidth="1"/>
    <col min="22" max="22" width="9" style="427" hidden="1" customWidth="1"/>
    <col min="23" max="23" width="22.109375" style="396" customWidth="1"/>
    <col min="24" max="24" width="13.6640625" style="396" customWidth="1"/>
    <col min="25" max="25" width="14.88671875" style="396" customWidth="1"/>
    <col min="26" max="27" width="13.77734375" style="396" customWidth="1"/>
    <col min="28" max="16384" width="9" style="396"/>
  </cols>
  <sheetData>
    <row r="1" spans="1:27">
      <c r="A1" s="1824" t="s">
        <v>2037</v>
      </c>
      <c r="B1" s="331"/>
      <c r="C1" s="331"/>
      <c r="D1" s="331"/>
      <c r="E1" s="331"/>
      <c r="F1" s="331"/>
      <c r="G1" s="331"/>
      <c r="H1" s="331"/>
      <c r="I1" s="331"/>
      <c r="J1" s="331"/>
      <c r="K1" s="331"/>
      <c r="L1" s="331"/>
      <c r="M1" s="331"/>
      <c r="N1" s="331"/>
      <c r="O1" s="3"/>
      <c r="P1" s="3"/>
      <c r="Q1" s="3"/>
      <c r="R1" s="3"/>
      <c r="S1" s="3"/>
      <c r="T1" s="3"/>
      <c r="U1" s="3"/>
      <c r="V1" s="3"/>
      <c r="W1" s="336"/>
      <c r="X1" s="336"/>
      <c r="Y1" s="336"/>
      <c r="Z1" s="336"/>
      <c r="AA1" s="336"/>
    </row>
    <row r="2" spans="1:27">
      <c r="A2" s="216" t="s">
        <v>2038</v>
      </c>
      <c r="B2" s="217"/>
      <c r="C2" s="217"/>
      <c r="D2" s="217"/>
      <c r="E2" s="217"/>
      <c r="F2" s="217"/>
      <c r="G2" s="217"/>
      <c r="H2" s="217"/>
      <c r="I2" s="217"/>
      <c r="J2" s="217"/>
      <c r="K2" s="217"/>
      <c r="L2" s="217"/>
      <c r="M2" s="217"/>
      <c r="N2" s="217"/>
      <c r="O2" s="34" t="s">
        <v>2830</v>
      </c>
      <c r="P2" s="35"/>
      <c r="Q2" s="35"/>
      <c r="R2" s="35"/>
      <c r="S2" s="35"/>
      <c r="T2" s="35"/>
      <c r="U2" s="35"/>
      <c r="V2" s="35"/>
      <c r="W2" s="337" t="s">
        <v>2039</v>
      </c>
      <c r="X2" s="338"/>
      <c r="Y2" s="338"/>
      <c r="Z2" s="338"/>
      <c r="AA2" s="353"/>
    </row>
    <row r="3" spans="1:27" ht="22.8">
      <c r="A3" s="218" t="s">
        <v>2040</v>
      </c>
      <c r="B3" s="1039" t="s">
        <v>77</v>
      </c>
      <c r="C3" s="1732"/>
      <c r="D3" s="1732"/>
      <c r="E3" s="219"/>
      <c r="F3" s="219"/>
      <c r="G3" s="219"/>
      <c r="H3" s="219"/>
      <c r="I3" s="219"/>
      <c r="J3" s="219"/>
      <c r="K3" s="219"/>
      <c r="L3" s="219"/>
      <c r="M3" s="219"/>
      <c r="N3" s="219"/>
      <c r="O3" s="36" t="s">
        <v>2831</v>
      </c>
      <c r="P3" s="37" t="s">
        <v>2832</v>
      </c>
      <c r="Q3" s="37" t="s">
        <v>2833</v>
      </c>
      <c r="R3" s="37" t="s">
        <v>2834</v>
      </c>
      <c r="S3" s="37" t="s">
        <v>2835</v>
      </c>
      <c r="T3" s="37" t="s">
        <v>2836</v>
      </c>
      <c r="U3" s="37" t="s">
        <v>2837</v>
      </c>
      <c r="V3" s="56" t="s">
        <v>73</v>
      </c>
      <c r="W3" s="339" t="s">
        <v>2041</v>
      </c>
      <c r="X3" s="340" t="s">
        <v>2042</v>
      </c>
      <c r="Y3" s="340"/>
      <c r="Z3" s="354"/>
      <c r="AA3" s="355"/>
    </row>
    <row r="4" spans="1:27" s="397" customFormat="1">
      <c r="A4" s="220" t="s">
        <v>2042</v>
      </c>
      <c r="B4" s="239" t="s">
        <v>78</v>
      </c>
      <c r="C4" s="352"/>
      <c r="D4" s="352"/>
      <c r="E4" s="222"/>
      <c r="F4" s="222"/>
      <c r="G4" s="222"/>
      <c r="H4" s="222"/>
      <c r="I4" s="222"/>
      <c r="J4" s="222"/>
      <c r="K4" s="222"/>
      <c r="L4" s="222"/>
      <c r="M4" s="222"/>
      <c r="N4" s="222"/>
      <c r="O4" s="1829" t="s">
        <v>2838</v>
      </c>
      <c r="P4" s="1830" t="e">
        <f>VLOOKUP(B3,[1]目录!#REF!,4,0)</f>
        <v>#REF!</v>
      </c>
      <c r="Q4" s="1831"/>
      <c r="R4" s="559"/>
      <c r="S4" s="63"/>
      <c r="T4" s="63"/>
      <c r="U4" s="63"/>
      <c r="V4" s="11"/>
      <c r="W4" s="229"/>
      <c r="X4" s="316"/>
      <c r="Y4" s="827"/>
      <c r="Z4" s="225"/>
      <c r="AA4" s="827"/>
    </row>
    <row r="5" spans="1:27" s="397" customFormat="1">
      <c r="A5" s="220" t="s">
        <v>2041</v>
      </c>
      <c r="B5" s="221" t="s">
        <v>2043</v>
      </c>
      <c r="C5" s="352"/>
      <c r="D5" s="352"/>
      <c r="E5" s="222"/>
      <c r="F5" s="222"/>
      <c r="G5" s="222"/>
      <c r="H5" s="222"/>
      <c r="I5" s="222"/>
      <c r="J5" s="222"/>
      <c r="K5" s="222"/>
      <c r="L5" s="222"/>
      <c r="M5" s="222"/>
      <c r="N5" s="222"/>
      <c r="O5" s="62"/>
      <c r="P5" s="63"/>
      <c r="Q5" s="63"/>
      <c r="R5" s="559"/>
      <c r="S5" s="63"/>
      <c r="T5" s="63"/>
      <c r="U5" s="63"/>
      <c r="V5" s="11"/>
      <c r="W5" s="229"/>
      <c r="X5" s="342"/>
      <c r="Y5" s="827"/>
      <c r="Z5" s="225"/>
      <c r="AA5" s="827"/>
    </row>
    <row r="6" spans="1:27" s="397" customFormat="1" ht="15" customHeight="1">
      <c r="A6" s="220" t="s">
        <v>2044</v>
      </c>
      <c r="B6" s="12" t="s">
        <v>2303</v>
      </c>
      <c r="C6" s="352"/>
      <c r="D6" s="352"/>
      <c r="E6" s="222"/>
      <c r="F6" s="222"/>
      <c r="G6" s="222"/>
      <c r="H6" s="222"/>
      <c r="I6" s="222"/>
      <c r="J6" s="222"/>
      <c r="K6" s="222"/>
      <c r="L6" s="222"/>
      <c r="M6" s="222"/>
      <c r="N6" s="222"/>
      <c r="O6" s="62"/>
      <c r="P6" s="63"/>
      <c r="Q6" s="63"/>
      <c r="R6" s="559"/>
      <c r="S6" s="63"/>
      <c r="T6" s="63"/>
      <c r="U6" s="63"/>
      <c r="V6" s="11"/>
      <c r="W6" s="1198"/>
      <c r="X6" s="229" t="s">
        <v>3166</v>
      </c>
      <c r="Y6" s="1871"/>
      <c r="Z6" s="225"/>
      <c r="AA6" s="827"/>
    </row>
    <row r="7" spans="1:27">
      <c r="A7" s="223" t="s">
        <v>2046</v>
      </c>
      <c r="B7" s="224" t="s">
        <v>2047</v>
      </c>
      <c r="C7" s="1732"/>
      <c r="D7" s="1732"/>
      <c r="E7" s="219"/>
      <c r="F7" s="219"/>
      <c r="G7" s="219"/>
      <c r="H7" s="219"/>
      <c r="I7" s="219"/>
      <c r="J7" s="219"/>
      <c r="K7" s="219"/>
      <c r="L7" s="219"/>
      <c r="M7" s="219"/>
      <c r="N7" s="219"/>
      <c r="O7" s="62"/>
      <c r="P7" s="63"/>
      <c r="Q7" s="63"/>
      <c r="R7" s="63"/>
      <c r="S7" s="63"/>
      <c r="T7" s="63"/>
      <c r="U7" s="63"/>
      <c r="V7" s="11"/>
      <c r="W7" s="347"/>
      <c r="X7" s="229" t="s">
        <v>3167</v>
      </c>
      <c r="Y7" s="1871"/>
      <c r="Z7" s="358"/>
      <c r="AA7" s="348"/>
    </row>
    <row r="8" spans="1:27">
      <c r="A8" s="223" t="s">
        <v>2048</v>
      </c>
      <c r="B8" s="221"/>
      <c r="C8" s="1732"/>
      <c r="D8" s="1732"/>
      <c r="E8" s="219"/>
      <c r="F8" s="219"/>
      <c r="G8" s="219"/>
      <c r="H8" s="219"/>
      <c r="I8" s="219"/>
      <c r="J8" s="219"/>
      <c r="K8" s="219"/>
      <c r="L8" s="219"/>
      <c r="M8" s="219"/>
      <c r="N8" s="219"/>
      <c r="O8" s="62"/>
      <c r="P8" s="63"/>
      <c r="Q8" s="63"/>
      <c r="R8" s="63"/>
      <c r="S8" s="63"/>
      <c r="T8" s="63"/>
      <c r="U8" s="63"/>
      <c r="V8" s="11"/>
      <c r="W8" s="347"/>
      <c r="X8" s="229" t="s">
        <v>3168</v>
      </c>
      <c r="Y8" s="1871"/>
      <c r="Z8" s="358"/>
      <c r="AA8" s="348"/>
    </row>
    <row r="9" spans="1:27">
      <c r="A9" s="223"/>
      <c r="B9" s="226"/>
      <c r="C9" s="219"/>
      <c r="D9" s="219"/>
      <c r="E9" s="219"/>
      <c r="F9" s="219"/>
      <c r="G9" s="219"/>
      <c r="H9" s="219"/>
      <c r="I9" s="219"/>
      <c r="J9" s="219"/>
      <c r="K9" s="219"/>
      <c r="L9" s="219"/>
      <c r="M9" s="219"/>
      <c r="N9" s="219"/>
      <c r="O9" s="1031"/>
      <c r="P9" s="1032"/>
      <c r="Q9" s="1032"/>
      <c r="R9" s="1032"/>
      <c r="S9" s="1032"/>
      <c r="T9" s="1032"/>
      <c r="U9" s="1032"/>
      <c r="V9" s="1033"/>
      <c r="W9" s="347"/>
      <c r="X9" s="348"/>
      <c r="Y9" s="1871"/>
      <c r="Z9" s="358"/>
      <c r="AA9" s="67"/>
    </row>
    <row r="10" spans="1:27">
      <c r="A10" s="216" t="s">
        <v>2049</v>
      </c>
      <c r="B10" s="217"/>
      <c r="C10" s="217"/>
      <c r="D10" s="217"/>
      <c r="E10" s="217"/>
      <c r="F10" s="217"/>
      <c r="G10" s="217"/>
      <c r="H10" s="217"/>
      <c r="I10" s="217"/>
      <c r="J10" s="217"/>
      <c r="K10" s="217"/>
      <c r="L10" s="217"/>
      <c r="M10" s="217"/>
      <c r="N10" s="217"/>
      <c r="O10" s="34" t="s">
        <v>2839</v>
      </c>
      <c r="P10" s="35"/>
      <c r="Q10" s="35"/>
      <c r="R10" s="35"/>
      <c r="S10" s="35"/>
      <c r="T10" s="35"/>
      <c r="U10" s="35"/>
      <c r="V10" s="35"/>
      <c r="W10" s="337" t="s">
        <v>2050</v>
      </c>
      <c r="X10" s="338"/>
      <c r="Y10" s="338"/>
      <c r="Z10" s="338"/>
      <c r="AA10" s="353"/>
    </row>
    <row r="11" spans="1:27">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47" t="s">
        <v>2831</v>
      </c>
      <c r="P11" s="48" t="s">
        <v>2832</v>
      </c>
      <c r="Q11" s="48" t="s">
        <v>2840</v>
      </c>
      <c r="R11" s="48" t="s">
        <v>2841</v>
      </c>
      <c r="S11" s="48" t="s">
        <v>2842</v>
      </c>
      <c r="T11" s="48" t="s">
        <v>2843</v>
      </c>
      <c r="U11" s="48" t="s">
        <v>2844</v>
      </c>
      <c r="V11" s="68" t="s">
        <v>73</v>
      </c>
      <c r="W11" s="349" t="s">
        <v>2059</v>
      </c>
      <c r="X11" s="350" t="s">
        <v>2060</v>
      </c>
      <c r="Y11" s="350" t="s">
        <v>2061</v>
      </c>
      <c r="Z11" s="359" t="s">
        <v>2062</v>
      </c>
      <c r="AA11" s="350" t="s">
        <v>2063</v>
      </c>
    </row>
    <row r="12" spans="1:27" s="389" customFormat="1" ht="15" customHeight="1">
      <c r="A12" s="430">
        <v>1</v>
      </c>
      <c r="B12" s="307" t="s">
        <v>2304</v>
      </c>
      <c r="C12" s="243" t="s">
        <v>2670</v>
      </c>
      <c r="D12" s="243" t="s">
        <v>2078</v>
      </c>
      <c r="E12" s="243" t="s">
        <v>2307</v>
      </c>
      <c r="F12" s="360" t="s">
        <v>2304</v>
      </c>
      <c r="G12" s="360" t="s">
        <v>2670</v>
      </c>
      <c r="H12" s="360" t="s">
        <v>2078</v>
      </c>
      <c r="I12" s="360" t="s">
        <v>2079</v>
      </c>
      <c r="J12" s="430"/>
      <c r="K12" s="307" t="s">
        <v>2702</v>
      </c>
      <c r="L12" s="430"/>
      <c r="M12" s="303" t="s">
        <v>3173</v>
      </c>
      <c r="N12" s="430"/>
      <c r="O12" s="113"/>
      <c r="P12" s="113"/>
      <c r="Q12" s="113"/>
      <c r="R12" s="113"/>
      <c r="S12" s="113"/>
      <c r="T12" s="113"/>
      <c r="U12" s="113"/>
      <c r="V12" s="113"/>
      <c r="W12" s="316"/>
      <c r="X12" s="307"/>
      <c r="Y12" s="303"/>
      <c r="Z12" s="303"/>
      <c r="AA12" s="303"/>
    </row>
    <row r="13" spans="1:27" s="389" customFormat="1" ht="15" customHeight="1">
      <c r="A13" s="430">
        <v>2</v>
      </c>
      <c r="B13" s="1842" t="s">
        <v>2817</v>
      </c>
      <c r="C13" s="1662" t="s">
        <v>2818</v>
      </c>
      <c r="D13" s="680" t="s">
        <v>2807</v>
      </c>
      <c r="E13" s="680" t="s">
        <v>2307</v>
      </c>
      <c r="F13" s="360" t="s">
        <v>3174</v>
      </c>
      <c r="G13" s="360" t="s">
        <v>2818</v>
      </c>
      <c r="H13" s="360" t="s">
        <v>2803</v>
      </c>
      <c r="I13" s="360" t="s">
        <v>2804</v>
      </c>
      <c r="J13" s="430"/>
      <c r="K13" s="307"/>
      <c r="L13" s="430"/>
      <c r="M13" s="430"/>
      <c r="N13" s="430"/>
      <c r="O13" s="113"/>
      <c r="P13" s="113"/>
      <c r="Q13" s="113"/>
      <c r="R13" s="113"/>
      <c r="S13" s="113"/>
      <c r="T13" s="113"/>
      <c r="U13" s="113"/>
      <c r="V13" s="113"/>
      <c r="W13" s="316"/>
      <c r="X13" s="307"/>
      <c r="Y13" s="303"/>
      <c r="Z13" s="303"/>
      <c r="AA13" s="303"/>
    </row>
    <row r="14" spans="1:27" s="389" customFormat="1" ht="15" customHeight="1">
      <c r="A14" s="430">
        <v>3</v>
      </c>
      <c r="B14" s="239" t="s">
        <v>105</v>
      </c>
      <c r="C14" s="307" t="s">
        <v>2239</v>
      </c>
      <c r="D14" s="307" t="s">
        <v>2278</v>
      </c>
      <c r="E14" s="693" t="s">
        <v>2307</v>
      </c>
      <c r="F14" s="360" t="s">
        <v>105</v>
      </c>
      <c r="G14" s="360" t="s">
        <v>2239</v>
      </c>
      <c r="H14" s="360" t="s">
        <v>3175</v>
      </c>
      <c r="I14" s="360" t="s">
        <v>2241</v>
      </c>
      <c r="J14" s="430"/>
      <c r="K14" s="307"/>
      <c r="L14" s="307"/>
      <c r="M14" s="430"/>
      <c r="N14" s="430"/>
      <c r="O14" s="113"/>
      <c r="P14" s="113"/>
      <c r="Q14" s="113"/>
      <c r="R14" s="113"/>
      <c r="S14" s="113"/>
      <c r="T14" s="113"/>
      <c r="U14" s="113"/>
      <c r="V14" s="113"/>
      <c r="W14" s="316"/>
      <c r="X14" s="239"/>
      <c r="Y14" s="307"/>
      <c r="Z14" s="307"/>
      <c r="AA14" s="303"/>
    </row>
    <row r="15" spans="1:27" s="389" customFormat="1" ht="15" customHeight="1">
      <c r="A15" s="430">
        <v>4</v>
      </c>
      <c r="B15" s="321" t="s">
        <v>2338</v>
      </c>
      <c r="C15" s="847" t="s">
        <v>2722</v>
      </c>
      <c r="D15" s="847" t="s">
        <v>2100</v>
      </c>
      <c r="E15" s="320" t="s">
        <v>2085</v>
      </c>
      <c r="F15" s="321" t="s">
        <v>2338</v>
      </c>
      <c r="G15" s="847" t="s">
        <v>2722</v>
      </c>
      <c r="H15" s="847" t="s">
        <v>2100</v>
      </c>
      <c r="I15" s="320" t="s">
        <v>2085</v>
      </c>
      <c r="J15" s="847"/>
      <c r="K15" s="321" t="s">
        <v>2702</v>
      </c>
      <c r="L15" s="847" t="s">
        <v>2723</v>
      </c>
      <c r="M15" s="321"/>
      <c r="N15" s="318" t="s">
        <v>2286</v>
      </c>
      <c r="O15" s="113"/>
      <c r="P15" s="113"/>
      <c r="Q15" s="113"/>
      <c r="R15" s="113"/>
      <c r="S15" s="113"/>
      <c r="T15" s="113"/>
      <c r="U15" s="113"/>
      <c r="V15" s="113"/>
      <c r="W15" s="316"/>
      <c r="X15" s="239"/>
      <c r="Y15" s="307"/>
      <c r="Z15" s="307"/>
      <c r="AA15" s="303"/>
    </row>
    <row r="16" spans="1:27" s="389" customFormat="1" ht="15" customHeight="1">
      <c r="A16" s="430">
        <v>5</v>
      </c>
      <c r="B16" s="239" t="s">
        <v>2857</v>
      </c>
      <c r="C16" s="360" t="s">
        <v>2858</v>
      </c>
      <c r="D16" s="360" t="s">
        <v>2088</v>
      </c>
      <c r="E16" s="243" t="s">
        <v>2307</v>
      </c>
      <c r="F16" s="360" t="s">
        <v>2857</v>
      </c>
      <c r="G16" s="360" t="s">
        <v>2858</v>
      </c>
      <c r="H16" s="360" t="s">
        <v>2725</v>
      </c>
      <c r="I16" s="360" t="s">
        <v>3176</v>
      </c>
      <c r="J16" s="360"/>
      <c r="K16" s="239" t="s">
        <v>2702</v>
      </c>
      <c r="L16" s="360"/>
      <c r="M16" s="239" t="s">
        <v>2859</v>
      </c>
      <c r="N16" s="430"/>
      <c r="O16" s="113"/>
      <c r="P16" s="113"/>
      <c r="Q16" s="113"/>
      <c r="R16" s="113"/>
      <c r="S16" s="113"/>
      <c r="T16" s="113"/>
      <c r="U16" s="113"/>
      <c r="V16" s="113"/>
      <c r="W16" s="316"/>
      <c r="X16" s="239"/>
      <c r="Y16" s="307"/>
      <c r="Z16" s="307"/>
      <c r="AA16" s="303"/>
    </row>
    <row r="17" spans="1:27" s="389" customFormat="1" ht="15" customHeight="1">
      <c r="A17" s="430">
        <v>6</v>
      </c>
      <c r="B17" s="239" t="s">
        <v>2861</v>
      </c>
      <c r="C17" s="360" t="s">
        <v>2862</v>
      </c>
      <c r="D17" s="360" t="s">
        <v>2088</v>
      </c>
      <c r="E17" s="243" t="s">
        <v>2307</v>
      </c>
      <c r="F17" s="360" t="s">
        <v>2861</v>
      </c>
      <c r="G17" s="360" t="s">
        <v>2862</v>
      </c>
      <c r="H17" s="360" t="s">
        <v>2096</v>
      </c>
      <c r="I17" s="360" t="s">
        <v>2097</v>
      </c>
      <c r="J17" s="360"/>
      <c r="K17" s="239" t="s">
        <v>2702</v>
      </c>
      <c r="L17" s="360"/>
      <c r="M17" s="239" t="s">
        <v>2859</v>
      </c>
      <c r="N17" s="430"/>
      <c r="O17" s="113"/>
      <c r="P17" s="113"/>
      <c r="Q17" s="113"/>
      <c r="R17" s="113"/>
      <c r="S17" s="113"/>
      <c r="T17" s="113"/>
      <c r="U17" s="113"/>
      <c r="V17" s="113"/>
      <c r="W17" s="316"/>
      <c r="X17" s="239"/>
      <c r="Y17" s="307"/>
      <c r="Z17" s="307"/>
      <c r="AA17" s="303"/>
    </row>
    <row r="18" spans="1:27" s="389" customFormat="1" ht="15" customHeight="1">
      <c r="A18" s="430">
        <v>7</v>
      </c>
      <c r="B18" s="239" t="s">
        <v>2864</v>
      </c>
      <c r="C18" s="239" t="s">
        <v>2865</v>
      </c>
      <c r="D18" s="360" t="s">
        <v>2088</v>
      </c>
      <c r="E18" s="243" t="s">
        <v>2307</v>
      </c>
      <c r="F18" s="360" t="s">
        <v>2864</v>
      </c>
      <c r="G18" s="360" t="s">
        <v>2865</v>
      </c>
      <c r="H18" s="360" t="s">
        <v>2088</v>
      </c>
      <c r="I18" s="360" t="s">
        <v>2089</v>
      </c>
      <c r="J18" s="360"/>
      <c r="K18" s="239" t="s">
        <v>2702</v>
      </c>
      <c r="L18" s="360"/>
      <c r="M18" s="239" t="s">
        <v>2859</v>
      </c>
      <c r="N18" s="430"/>
      <c r="O18" s="113"/>
      <c r="P18" s="113"/>
      <c r="Q18" s="113"/>
      <c r="R18" s="113"/>
      <c r="S18" s="113"/>
      <c r="T18" s="113"/>
      <c r="U18" s="113"/>
      <c r="V18" s="113"/>
      <c r="W18" s="316"/>
      <c r="X18" s="239"/>
      <c r="Y18" s="307"/>
      <c r="Z18" s="307"/>
      <c r="AA18" s="303"/>
    </row>
    <row r="19" spans="1:27" s="389" customFormat="1" ht="15" customHeight="1">
      <c r="A19" s="430">
        <v>8</v>
      </c>
      <c r="B19" s="307" t="s">
        <v>3177</v>
      </c>
      <c r="C19" s="1685" t="s">
        <v>3178</v>
      </c>
      <c r="D19" s="303" t="s">
        <v>2070</v>
      </c>
      <c r="E19" s="303" t="s">
        <v>2307</v>
      </c>
      <c r="F19" s="360" t="s">
        <v>3177</v>
      </c>
      <c r="G19" s="360" t="s">
        <v>3179</v>
      </c>
      <c r="H19" s="360" t="s">
        <v>2070</v>
      </c>
      <c r="I19" s="360" t="s">
        <v>2071</v>
      </c>
      <c r="J19" s="430"/>
      <c r="K19" s="307"/>
      <c r="L19" s="307"/>
      <c r="M19" s="430"/>
      <c r="N19" s="430"/>
      <c r="O19" s="113"/>
      <c r="P19" s="113"/>
      <c r="Q19" s="113"/>
      <c r="R19" s="113"/>
      <c r="S19" s="113"/>
      <c r="T19" s="113"/>
      <c r="U19" s="113"/>
      <c r="V19" s="113"/>
      <c r="W19" s="316"/>
      <c r="X19" s="307"/>
      <c r="Y19" s="303"/>
      <c r="Z19" s="303"/>
      <c r="AA19" s="303"/>
    </row>
    <row r="20" spans="1:27" s="389" customFormat="1" ht="15" customHeight="1">
      <c r="A20" s="430">
        <v>9</v>
      </c>
      <c r="B20" s="239" t="s">
        <v>2679</v>
      </c>
      <c r="C20" s="307" t="s">
        <v>2680</v>
      </c>
      <c r="D20" s="307" t="s">
        <v>2078</v>
      </c>
      <c r="E20" s="693" t="s">
        <v>2307</v>
      </c>
      <c r="F20" s="360" t="s">
        <v>2679</v>
      </c>
      <c r="G20" s="360" t="s">
        <v>2680</v>
      </c>
      <c r="H20" s="360" t="s">
        <v>2737</v>
      </c>
      <c r="I20" s="360" t="s">
        <v>3180</v>
      </c>
      <c r="J20" s="430"/>
      <c r="K20" s="307"/>
      <c r="L20" s="307"/>
      <c r="M20" s="430"/>
      <c r="N20" s="430"/>
      <c r="O20" s="113"/>
      <c r="P20" s="113"/>
      <c r="Q20" s="113"/>
      <c r="R20" s="113"/>
      <c r="S20" s="113"/>
      <c r="T20" s="113"/>
      <c r="U20" s="113"/>
      <c r="V20" s="113"/>
      <c r="W20" s="316"/>
      <c r="X20" s="307"/>
      <c r="Y20" s="303"/>
      <c r="Z20" s="303"/>
      <c r="AA20" s="303"/>
    </row>
    <row r="21" spans="1:27" s="389" customFormat="1" ht="15" customHeight="1">
      <c r="A21" s="430">
        <v>10</v>
      </c>
      <c r="B21" s="1685" t="s">
        <v>2514</v>
      </c>
      <c r="C21" s="1685" t="s">
        <v>2688</v>
      </c>
      <c r="D21" s="303" t="s">
        <v>2096</v>
      </c>
      <c r="E21" s="303" t="s">
        <v>2307</v>
      </c>
      <c r="F21" s="360" t="s">
        <v>2475</v>
      </c>
      <c r="G21" s="360" t="s">
        <v>3181</v>
      </c>
      <c r="H21" s="360" t="s">
        <v>3175</v>
      </c>
      <c r="I21" s="360" t="s">
        <v>2241</v>
      </c>
      <c r="J21" s="430"/>
      <c r="K21" s="307"/>
      <c r="L21" s="307"/>
      <c r="M21" s="303"/>
      <c r="N21" s="430"/>
      <c r="O21" s="113"/>
      <c r="P21" s="113"/>
      <c r="Q21" s="113"/>
      <c r="R21" s="113"/>
      <c r="S21" s="113"/>
      <c r="T21" s="113"/>
      <c r="U21" s="113"/>
      <c r="V21" s="113"/>
      <c r="W21" s="567"/>
      <c r="X21" s="567"/>
      <c r="Y21" s="567"/>
      <c r="Z21" s="567"/>
      <c r="AA21" s="567"/>
    </row>
    <row r="22" spans="1:27" s="389" customFormat="1" ht="15" customHeight="1">
      <c r="A22" s="430">
        <v>11</v>
      </c>
      <c r="B22" s="1685" t="s">
        <v>3182</v>
      </c>
      <c r="C22" s="307" t="s">
        <v>3183</v>
      </c>
      <c r="D22" s="303" t="s">
        <v>3062</v>
      </c>
      <c r="E22" s="303" t="s">
        <v>2307</v>
      </c>
      <c r="F22" s="360" t="s">
        <v>3184</v>
      </c>
      <c r="G22" s="360" t="s">
        <v>3183</v>
      </c>
      <c r="H22" s="360" t="s">
        <v>3062</v>
      </c>
      <c r="I22" s="360" t="s">
        <v>3063</v>
      </c>
      <c r="J22" s="430"/>
      <c r="K22" s="307"/>
      <c r="L22" s="307"/>
      <c r="M22" s="303"/>
      <c r="N22" s="430"/>
      <c r="O22" s="113"/>
      <c r="P22" s="113"/>
      <c r="Q22" s="113"/>
      <c r="R22" s="113"/>
      <c r="S22" s="113"/>
      <c r="T22" s="113"/>
      <c r="U22" s="113"/>
      <c r="V22" s="113"/>
      <c r="W22" s="316"/>
      <c r="X22" s="246"/>
      <c r="Y22" s="307"/>
      <c r="Z22" s="303"/>
      <c r="AA22" s="303"/>
    </row>
    <row r="23" spans="1:27">
      <c r="A23" s="430">
        <v>12</v>
      </c>
      <c r="B23" s="246" t="s">
        <v>2695</v>
      </c>
      <c r="C23" s="307" t="s">
        <v>3185</v>
      </c>
      <c r="D23" s="303" t="s">
        <v>2733</v>
      </c>
      <c r="E23" s="303" t="s">
        <v>2621</v>
      </c>
      <c r="F23" s="360" t="s">
        <v>2695</v>
      </c>
      <c r="G23" s="360" t="s">
        <v>3185</v>
      </c>
      <c r="H23" s="360" t="s">
        <v>2729</v>
      </c>
      <c r="I23" s="360" t="s">
        <v>2108</v>
      </c>
      <c r="J23" s="246"/>
      <c r="K23" s="239"/>
      <c r="L23" s="567"/>
      <c r="M23" s="567"/>
      <c r="N23" s="762"/>
      <c r="O23" s="307"/>
      <c r="P23" s="307"/>
      <c r="Q23" s="307"/>
      <c r="R23" s="307"/>
      <c r="S23" s="307"/>
      <c r="T23" s="307"/>
      <c r="U23" s="307"/>
      <c r="V23" s="307"/>
      <c r="W23" s="316"/>
      <c r="X23" s="246"/>
      <c r="Y23" s="307"/>
      <c r="Z23" s="303"/>
      <c r="AA23" s="762"/>
    </row>
    <row r="25" spans="1:27">
      <c r="O25" s="1851"/>
      <c r="P25" s="1851"/>
      <c r="Q25" s="1851"/>
      <c r="R25" s="1851"/>
      <c r="S25" s="1851"/>
      <c r="T25" s="1851"/>
      <c r="U25" s="1851"/>
      <c r="V25" s="1851"/>
    </row>
    <row r="26" spans="1:27">
      <c r="L26" s="389"/>
      <c r="O26" s="307"/>
      <c r="P26" s="307"/>
      <c r="Q26" s="307"/>
      <c r="R26" s="307"/>
      <c r="S26" s="307"/>
      <c r="T26" s="307"/>
      <c r="U26" s="307"/>
      <c r="V26" s="307"/>
      <c r="X26"/>
      <c r="Y26"/>
    </row>
    <row r="27" spans="1:27">
      <c r="L27" s="389"/>
      <c r="O27" s="307"/>
      <c r="P27" s="307"/>
      <c r="Q27" s="307"/>
      <c r="R27" s="307"/>
      <c r="S27" s="307"/>
      <c r="T27" s="307"/>
      <c r="U27" s="307"/>
      <c r="V27" s="307"/>
      <c r="X27"/>
      <c r="Y27"/>
    </row>
    <row r="28" spans="1:27">
      <c r="L28" s="389"/>
      <c r="O28" s="307"/>
      <c r="P28" s="307"/>
      <c r="Q28" s="307"/>
      <c r="R28" s="307"/>
      <c r="S28" s="307"/>
      <c r="T28" s="307"/>
      <c r="U28" s="307"/>
      <c r="V28" s="307"/>
      <c r="X28"/>
      <c r="Y28"/>
    </row>
    <row r="29" spans="1:27">
      <c r="L29" s="389"/>
      <c r="O29" s="307"/>
      <c r="P29" s="307"/>
      <c r="Q29" s="307"/>
      <c r="R29" s="307"/>
      <c r="S29" s="307"/>
      <c r="T29" s="307"/>
      <c r="U29" s="307"/>
      <c r="V29" s="307"/>
      <c r="X29"/>
      <c r="Y29"/>
    </row>
    <row r="30" spans="1:27">
      <c r="L30" s="389"/>
      <c r="O30" s="307"/>
      <c r="P30" s="307"/>
      <c r="Q30" s="307"/>
      <c r="R30" s="307"/>
      <c r="S30" s="307"/>
      <c r="T30" s="307"/>
      <c r="U30" s="307"/>
      <c r="V30" s="307"/>
      <c r="X30"/>
      <c r="Y30"/>
    </row>
    <row r="31" spans="1:27">
      <c r="L31" s="389"/>
      <c r="O31" s="307"/>
      <c r="P31" s="307"/>
      <c r="Q31" s="307"/>
      <c r="R31" s="307"/>
      <c r="S31" s="307"/>
      <c r="T31" s="307"/>
      <c r="U31" s="307"/>
      <c r="V31" s="307"/>
      <c r="X31"/>
      <c r="Y31"/>
    </row>
    <row r="32" spans="1:27">
      <c r="L32" s="389"/>
      <c r="O32" s="307"/>
      <c r="P32" s="307"/>
      <c r="Q32" s="307"/>
      <c r="R32" s="307"/>
      <c r="S32" s="307"/>
      <c r="T32" s="307"/>
      <c r="U32" s="307"/>
      <c r="V32" s="307"/>
      <c r="X32"/>
      <c r="Y32"/>
    </row>
    <row r="33" spans="1:25" ht="45.6">
      <c r="D33" s="1866" t="s">
        <v>3186</v>
      </c>
      <c r="L33" s="389"/>
      <c r="O33" s="307"/>
      <c r="P33" s="307"/>
      <c r="Q33" s="307"/>
      <c r="R33" s="307"/>
      <c r="S33" s="307"/>
      <c r="T33" s="307"/>
      <c r="U33" s="307"/>
      <c r="V33" s="307"/>
      <c r="X33"/>
      <c r="Y33"/>
    </row>
    <row r="34" spans="1:25" s="1865" customFormat="1" ht="399">
      <c r="A34" s="1867"/>
      <c r="L34" s="1868"/>
      <c r="O34" s="321" t="s">
        <v>3187</v>
      </c>
      <c r="P34" s="614" t="s">
        <v>3188</v>
      </c>
      <c r="Q34" s="614" t="s">
        <v>3189</v>
      </c>
      <c r="R34" s="321"/>
      <c r="S34" s="321"/>
      <c r="T34" s="321"/>
      <c r="U34" s="321"/>
      <c r="V34" s="321"/>
    </row>
    <row r="35" spans="1:25">
      <c r="A35" s="396"/>
      <c r="L35" s="389"/>
      <c r="M35" s="396" t="s">
        <v>3190</v>
      </c>
      <c r="O35" s="307" t="s">
        <v>3191</v>
      </c>
      <c r="P35" s="307" t="s">
        <v>3192</v>
      </c>
      <c r="Q35" s="307"/>
      <c r="R35" s="307"/>
      <c r="S35" s="307"/>
      <c r="T35" s="307"/>
      <c r="U35" s="307"/>
      <c r="V35" s="307"/>
    </row>
    <row r="36" spans="1:25">
      <c r="A36" s="396"/>
      <c r="L36" s="389"/>
      <c r="O36" s="307"/>
      <c r="P36" s="307"/>
      <c r="Q36" s="307"/>
      <c r="R36" s="307"/>
      <c r="S36" s="307"/>
      <c r="T36" s="307"/>
      <c r="U36" s="307"/>
      <c r="V36" s="307"/>
    </row>
    <row r="37" spans="1:25" ht="79.8">
      <c r="L37" s="389"/>
      <c r="O37" s="307"/>
      <c r="P37" s="307"/>
      <c r="Q37" s="1870" t="s">
        <v>3193</v>
      </c>
      <c r="R37" s="307"/>
      <c r="S37" s="307"/>
      <c r="T37" s="307"/>
      <c r="U37" s="307"/>
      <c r="V37" s="307"/>
    </row>
    <row r="38" spans="1:25" ht="68.400000000000006">
      <c r="L38" s="389"/>
      <c r="O38" s="444"/>
      <c r="P38" s="444"/>
      <c r="Q38" s="1869" t="s">
        <v>3194</v>
      </c>
      <c r="R38" s="444"/>
      <c r="S38" s="444"/>
      <c r="T38" s="444"/>
      <c r="U38" s="444"/>
      <c r="V38" s="444"/>
    </row>
    <row r="39" spans="1:25">
      <c r="L39" s="389"/>
      <c r="O39" s="444"/>
      <c r="P39" s="444"/>
      <c r="Q39" s="444"/>
      <c r="R39" s="444"/>
      <c r="S39" s="444"/>
      <c r="T39" s="444"/>
      <c r="U39" s="444"/>
      <c r="V39" s="444"/>
    </row>
    <row r="40" spans="1:25">
      <c r="L40" s="389"/>
      <c r="O40" s="444"/>
      <c r="P40" s="444"/>
      <c r="Q40" s="444"/>
      <c r="R40" s="444"/>
      <c r="S40" s="444"/>
      <c r="T40" s="444"/>
      <c r="U40" s="444"/>
      <c r="V40" s="444"/>
    </row>
    <row r="41" spans="1:25">
      <c r="L41" s="389"/>
      <c r="O41" s="444"/>
      <c r="P41" s="444"/>
      <c r="Q41" s="444"/>
      <c r="R41" s="444"/>
      <c r="S41" s="444"/>
      <c r="T41" s="444"/>
      <c r="U41" s="444"/>
      <c r="V41" s="444"/>
    </row>
    <row r="42" spans="1:25">
      <c r="L42" s="389"/>
      <c r="O42" s="444"/>
      <c r="P42" s="444"/>
      <c r="Q42" s="444"/>
      <c r="R42" s="444"/>
      <c r="S42" s="444"/>
      <c r="T42" s="444"/>
      <c r="U42" s="444"/>
      <c r="V42" s="444"/>
    </row>
    <row r="43" spans="1:25">
      <c r="L43" s="389"/>
      <c r="O43" s="444"/>
      <c r="P43" s="444"/>
      <c r="Q43" s="444"/>
      <c r="R43" s="444"/>
      <c r="S43" s="444"/>
      <c r="T43" s="444"/>
      <c r="U43" s="444"/>
      <c r="V43" s="444"/>
    </row>
    <row r="44" spans="1:25">
      <c r="L44" s="389"/>
      <c r="O44" s="444"/>
      <c r="P44" s="444"/>
      <c r="Q44" s="444"/>
      <c r="R44" s="444"/>
      <c r="S44" s="444"/>
      <c r="T44" s="444"/>
      <c r="U44" s="444"/>
      <c r="V44" s="444"/>
    </row>
    <row r="45" spans="1:25" ht="68.400000000000006">
      <c r="L45" s="389"/>
      <c r="O45" s="444"/>
      <c r="P45" s="1869" t="s">
        <v>420</v>
      </c>
      <c r="Q45" s="444"/>
      <c r="R45" s="444"/>
      <c r="S45" s="444"/>
      <c r="T45" s="444"/>
      <c r="U45" s="444"/>
      <c r="V45" s="444"/>
    </row>
    <row r="46" spans="1:25">
      <c r="L46" s="389"/>
      <c r="O46" s="444"/>
      <c r="P46" s="444"/>
      <c r="Q46" s="444"/>
      <c r="R46" s="444"/>
      <c r="S46" s="444"/>
      <c r="T46" s="444"/>
      <c r="U46" s="444"/>
      <c r="V46" s="444"/>
    </row>
    <row r="47" spans="1:25">
      <c r="L47" s="389"/>
      <c r="O47" s="444"/>
      <c r="P47" s="444"/>
      <c r="Q47" s="444"/>
      <c r="R47" s="444"/>
      <c r="S47" s="444"/>
      <c r="T47" s="444"/>
      <c r="U47" s="444"/>
      <c r="V47" s="444"/>
    </row>
    <row r="48" spans="1:25">
      <c r="L48" s="389"/>
      <c r="O48" s="444"/>
      <c r="P48" s="444"/>
      <c r="Q48" s="444"/>
      <c r="R48" s="444"/>
      <c r="S48" s="444"/>
      <c r="T48" s="444"/>
      <c r="U48" s="444"/>
      <c r="V48" s="444"/>
    </row>
    <row r="49" spans="12:22">
      <c r="L49" s="389"/>
      <c r="O49" s="444"/>
      <c r="P49" s="444"/>
      <c r="Q49" s="444"/>
      <c r="R49" s="444"/>
      <c r="S49" s="444"/>
      <c r="T49" s="444"/>
      <c r="U49" s="444"/>
      <c r="V49" s="444"/>
    </row>
    <row r="50" spans="12:22">
      <c r="L50" s="389"/>
      <c r="O50" s="444"/>
      <c r="P50" s="444"/>
      <c r="Q50" s="444"/>
      <c r="R50" s="444"/>
      <c r="S50" s="444"/>
      <c r="T50" s="444"/>
      <c r="U50" s="444"/>
      <c r="V50" s="444"/>
    </row>
    <row r="51" spans="12:22">
      <c r="L51" s="389"/>
      <c r="O51" s="444"/>
      <c r="P51" s="444"/>
      <c r="Q51" s="444"/>
      <c r="R51" s="444"/>
      <c r="S51" s="444"/>
      <c r="T51" s="444"/>
      <c r="U51" s="444"/>
      <c r="V51" s="444"/>
    </row>
    <row r="52" spans="12:22">
      <c r="L52" s="389"/>
      <c r="O52" s="444"/>
      <c r="P52" s="444"/>
      <c r="Q52" s="444"/>
      <c r="R52" s="444"/>
      <c r="S52" s="444"/>
      <c r="T52" s="444"/>
      <c r="U52" s="444"/>
      <c r="V52" s="444"/>
    </row>
    <row r="53" spans="12:22">
      <c r="L53" s="389"/>
      <c r="O53" s="444"/>
      <c r="P53" s="444"/>
      <c r="Q53" s="444"/>
      <c r="R53" s="444"/>
      <c r="S53" s="444"/>
      <c r="T53" s="444"/>
      <c r="U53" s="444"/>
      <c r="V53" s="444"/>
    </row>
    <row r="54" spans="12:22">
      <c r="L54" s="389"/>
    </row>
    <row r="55" spans="12:22">
      <c r="L55" s="389"/>
    </row>
    <row r="56" spans="12:22">
      <c r="L56" s="389"/>
    </row>
    <row r="57" spans="12:22">
      <c r="L57" s="389"/>
    </row>
    <row r="58" spans="12:22">
      <c r="L58" s="389"/>
    </row>
    <row r="59" spans="12:22">
      <c r="L59" s="389"/>
    </row>
    <row r="60" spans="12:22">
      <c r="L60" s="389"/>
    </row>
    <row r="61" spans="12:22">
      <c r="L61" s="389"/>
    </row>
    <row r="62" spans="12:22">
      <c r="L62" s="389"/>
    </row>
    <row r="63" spans="12:22">
      <c r="L63" s="389"/>
    </row>
    <row r="64" spans="12:22">
      <c r="L64" s="389"/>
    </row>
    <row r="65" spans="12:12">
      <c r="L65" s="389"/>
    </row>
    <row r="66" spans="12:12">
      <c r="L66" s="389"/>
    </row>
    <row r="67" spans="12:12">
      <c r="L67" s="389"/>
    </row>
    <row r="68" spans="12:12">
      <c r="L68" s="389"/>
    </row>
    <row r="69" spans="12:12">
      <c r="L69" s="389"/>
    </row>
    <row r="70" spans="12:12">
      <c r="L70" s="389"/>
    </row>
    <row r="71" spans="12:12">
      <c r="L71" s="389"/>
    </row>
    <row r="72" spans="12:12">
      <c r="L72" s="389"/>
    </row>
    <row r="73" spans="12:12">
      <c r="L73" s="389"/>
    </row>
    <row r="74" spans="12:12">
      <c r="L74" s="389"/>
    </row>
    <row r="75" spans="12:12">
      <c r="L75" s="389"/>
    </row>
    <row r="76" spans="12:12">
      <c r="L76" s="389"/>
    </row>
    <row r="77" spans="12:12">
      <c r="L77" s="389"/>
    </row>
    <row r="78" spans="12:12">
      <c r="L78" s="389"/>
    </row>
    <row r="79" spans="12:12">
      <c r="L79" s="389"/>
    </row>
    <row r="80" spans="12:12">
      <c r="L80" s="389"/>
    </row>
    <row r="81" spans="12:12">
      <c r="L81" s="389"/>
    </row>
    <row r="82" spans="12:12">
      <c r="L82" s="389"/>
    </row>
    <row r="83" spans="12:12">
      <c r="L83" s="389"/>
    </row>
    <row r="84" spans="12:12">
      <c r="L84" s="389"/>
    </row>
    <row r="85" spans="12:12">
      <c r="L85" s="389"/>
    </row>
    <row r="86" spans="12:12">
      <c r="L86" s="389"/>
    </row>
    <row r="87" spans="12:12">
      <c r="L87" s="389"/>
    </row>
  </sheetData>
  <autoFilter ref="A10:AA23" xr:uid="{00000000-0009-0000-0000-000018000000}"/>
  <phoneticPr fontId="5" type="noConversion"/>
  <dataValidations count="4">
    <dataValidation type="list" allowBlank="1" showInputMessage="1" showErrorMessage="1" sqref="B6" xr:uid="{00000000-0002-0000-1800-000000000000}">
      <formula1>"Mi: Minute,H: Hour,D: Daily,W: Weekly,M: Monthly,Y: Yearly"</formula1>
    </dataValidation>
    <dataValidation type="list" allowBlank="1" showInputMessage="1" showErrorMessage="1" sqref="B7 B9 O7:O9" xr:uid="{00000000-0002-0000-1800-000001000000}">
      <formula1>"替换,追加"</formula1>
    </dataValidation>
    <dataValidation type="list" allowBlank="1" showInputMessage="1" showErrorMessage="1" sqref="N12:N22" xr:uid="{00000000-0002-0000-1800-000002000000}">
      <formula1>"匹配,基线特有,本地扩充,废弃"</formula1>
    </dataValidation>
    <dataValidation type="list" allowBlank="1" showInputMessage="1" showErrorMessage="1" sqref="R4:R6" xr:uid="{00000000-0002-0000-1800-000003000000}">
      <formula1>"left join,inner join,union,union all"</formula1>
    </dataValidation>
  </dataValidations>
  <hyperlinks>
    <hyperlink ref="A1" location="目录!A1" display="返回" xr:uid="{00000000-0004-0000-1800-000000000000}"/>
  </hyperlinks>
  <pageMargins left="0.69930555555555596" right="0.69930555555555596" top="0.75" bottom="0.75" header="0.3" footer="0.3"/>
  <pageSetup paperSize="9" orientation="portrait"/>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A87"/>
  <sheetViews>
    <sheetView topLeftCell="A7" workbookViewId="0">
      <selection activeCell="E29" sqref="E29"/>
    </sheetView>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9" width="12" style="396" customWidth="1"/>
    <col min="10" max="10" width="7.88671875" style="396" customWidth="1"/>
    <col min="11" max="12" width="4.6640625" style="396" customWidth="1"/>
    <col min="13" max="13" width="8.6640625" style="396" customWidth="1"/>
    <col min="14" max="14" width="11.21875" style="396" customWidth="1"/>
    <col min="15" max="15" width="9" style="427" hidden="1" customWidth="1"/>
    <col min="16" max="16" width="19.44140625" style="427" hidden="1" customWidth="1"/>
    <col min="17" max="17" width="21.77734375" style="427" hidden="1" customWidth="1"/>
    <col min="18" max="18" width="14.44140625" style="427" hidden="1" customWidth="1"/>
    <col min="19" max="19" width="12.33203125" style="427" hidden="1" customWidth="1"/>
    <col min="20" max="20" width="11.21875" style="427" hidden="1" customWidth="1"/>
    <col min="21" max="21" width="15.109375" style="427" hidden="1" customWidth="1"/>
    <col min="22" max="22" width="9" style="427" hidden="1" customWidth="1"/>
    <col min="23" max="23" width="22.109375" style="396" customWidth="1"/>
    <col min="24" max="24" width="13.6640625" style="396" customWidth="1"/>
    <col min="25" max="25" width="14.88671875" style="396" customWidth="1"/>
    <col min="26" max="27" width="13.77734375" style="396" customWidth="1"/>
    <col min="28" max="16384" width="9" style="396"/>
  </cols>
  <sheetData>
    <row r="1" spans="1:27">
      <c r="A1" s="1824" t="s">
        <v>2037</v>
      </c>
      <c r="B1" s="331"/>
      <c r="C1" s="331"/>
      <c r="D1" s="331"/>
      <c r="E1" s="331"/>
      <c r="F1" s="331"/>
      <c r="G1" s="331"/>
      <c r="H1" s="331"/>
      <c r="I1" s="331"/>
      <c r="J1" s="331"/>
      <c r="K1" s="331"/>
      <c r="L1" s="331"/>
      <c r="M1" s="331"/>
      <c r="N1" s="331"/>
      <c r="O1" s="3"/>
      <c r="P1" s="3"/>
      <c r="Q1" s="3"/>
      <c r="R1" s="3"/>
      <c r="S1" s="3"/>
      <c r="T1" s="3"/>
      <c r="U1" s="3"/>
      <c r="V1" s="3"/>
      <c r="W1" s="336"/>
      <c r="X1" s="336"/>
      <c r="Y1" s="336"/>
      <c r="Z1" s="336"/>
      <c r="AA1" s="336"/>
    </row>
    <row r="2" spans="1:27">
      <c r="A2" s="216" t="s">
        <v>2038</v>
      </c>
      <c r="B2" s="217"/>
      <c r="C2" s="217"/>
      <c r="D2" s="217"/>
      <c r="E2" s="217"/>
      <c r="F2" s="217"/>
      <c r="G2" s="217"/>
      <c r="H2" s="217"/>
      <c r="I2" s="217"/>
      <c r="J2" s="217"/>
      <c r="K2" s="217"/>
      <c r="L2" s="217"/>
      <c r="M2" s="217"/>
      <c r="N2" s="217"/>
      <c r="O2" s="34" t="s">
        <v>2830</v>
      </c>
      <c r="P2" s="35"/>
      <c r="Q2" s="35"/>
      <c r="R2" s="35"/>
      <c r="S2" s="35"/>
      <c r="T2" s="35"/>
      <c r="U2" s="35"/>
      <c r="V2" s="35"/>
      <c r="W2" s="337" t="s">
        <v>2039</v>
      </c>
      <c r="X2" s="338"/>
      <c r="Y2" s="338"/>
      <c r="Z2" s="338"/>
      <c r="AA2" s="353"/>
    </row>
    <row r="3" spans="1:27" ht="22.8">
      <c r="A3" s="218" t="s">
        <v>2040</v>
      </c>
      <c r="B3" s="1864" t="s">
        <v>300</v>
      </c>
      <c r="C3" s="1732"/>
      <c r="D3" s="1732"/>
      <c r="E3" s="219"/>
      <c r="F3" s="219"/>
      <c r="G3" s="219"/>
      <c r="H3" s="219"/>
      <c r="I3" s="219"/>
      <c r="J3" s="219"/>
      <c r="K3" s="219"/>
      <c r="L3" s="219"/>
      <c r="M3" s="219"/>
      <c r="N3" s="219"/>
      <c r="O3" s="36" t="s">
        <v>2831</v>
      </c>
      <c r="P3" s="37" t="s">
        <v>2832</v>
      </c>
      <c r="Q3" s="37" t="s">
        <v>2833</v>
      </c>
      <c r="R3" s="37" t="s">
        <v>2834</v>
      </c>
      <c r="S3" s="37" t="s">
        <v>2835</v>
      </c>
      <c r="T3" s="37" t="s">
        <v>2836</v>
      </c>
      <c r="U3" s="37" t="s">
        <v>2837</v>
      </c>
      <c r="V3" s="56" t="s">
        <v>73</v>
      </c>
      <c r="W3" s="339" t="s">
        <v>2041</v>
      </c>
      <c r="X3" s="340" t="s">
        <v>2042</v>
      </c>
      <c r="Y3" s="340"/>
      <c r="Z3" s="354"/>
      <c r="AA3" s="355"/>
    </row>
    <row r="4" spans="1:27" s="397" customFormat="1">
      <c r="A4" s="220" t="s">
        <v>2042</v>
      </c>
      <c r="B4" s="1769" t="s">
        <v>301</v>
      </c>
      <c r="C4" s="352"/>
      <c r="D4" s="352"/>
      <c r="E4" s="222"/>
      <c r="F4" s="222"/>
      <c r="G4" s="222"/>
      <c r="H4" s="222"/>
      <c r="I4" s="222"/>
      <c r="J4" s="222"/>
      <c r="K4" s="222"/>
      <c r="L4" s="222"/>
      <c r="M4" s="222"/>
      <c r="N4" s="222"/>
      <c r="O4" s="1829" t="s">
        <v>2838</v>
      </c>
      <c r="P4" s="1830" t="e">
        <f>VLOOKUP(B3,[1]目录!#REF!,4,0)</f>
        <v>#REF!</v>
      </c>
      <c r="Q4" s="1831"/>
      <c r="R4" s="559"/>
      <c r="S4" s="63"/>
      <c r="T4" s="63"/>
      <c r="U4" s="63"/>
      <c r="V4" s="11"/>
      <c r="W4" s="229" t="s">
        <v>3195</v>
      </c>
      <c r="X4" s="316" t="s">
        <v>303</v>
      </c>
      <c r="Y4" s="827"/>
      <c r="Z4" s="225"/>
      <c r="AA4" s="827"/>
    </row>
    <row r="5" spans="1:27" s="397" customFormat="1">
      <c r="A5" s="220" t="s">
        <v>2041</v>
      </c>
      <c r="B5" s="221" t="s">
        <v>2043</v>
      </c>
      <c r="C5" s="352"/>
      <c r="D5" s="352"/>
      <c r="E5" s="222"/>
      <c r="F5" s="222"/>
      <c r="G5" s="222"/>
      <c r="H5" s="222"/>
      <c r="I5" s="222"/>
      <c r="J5" s="222"/>
      <c r="K5" s="222"/>
      <c r="L5" s="222"/>
      <c r="M5" s="222"/>
      <c r="N5" s="222"/>
      <c r="O5" s="62"/>
      <c r="P5" s="63"/>
      <c r="Q5" s="63"/>
      <c r="R5" s="559"/>
      <c r="S5" s="63"/>
      <c r="T5" s="63"/>
      <c r="U5" s="63"/>
      <c r="V5" s="11"/>
      <c r="W5" s="229" t="s">
        <v>3195</v>
      </c>
      <c r="X5" s="342" t="s">
        <v>3196</v>
      </c>
      <c r="Y5" s="827"/>
      <c r="Z5" s="225"/>
      <c r="AA5" s="827"/>
    </row>
    <row r="6" spans="1:27" s="397" customFormat="1" ht="15" customHeight="1">
      <c r="A6" s="220" t="s">
        <v>2044</v>
      </c>
      <c r="B6" s="12" t="s">
        <v>2303</v>
      </c>
      <c r="C6" s="352"/>
      <c r="D6" s="352"/>
      <c r="E6" s="222"/>
      <c r="F6" s="222"/>
      <c r="G6" s="222"/>
      <c r="H6" s="222"/>
      <c r="I6" s="222"/>
      <c r="J6" s="222"/>
      <c r="K6" s="222"/>
      <c r="L6" s="222"/>
      <c r="M6" s="222"/>
      <c r="N6" s="222"/>
      <c r="O6" s="62"/>
      <c r="P6" s="63"/>
      <c r="Q6" s="63"/>
      <c r="R6" s="559"/>
      <c r="S6" s="63"/>
      <c r="T6" s="63"/>
      <c r="U6" s="63"/>
      <c r="V6" s="11"/>
      <c r="W6" s="1198"/>
      <c r="X6" s="827"/>
      <c r="Y6" s="1967" t="s">
        <v>3197</v>
      </c>
      <c r="Z6" s="225"/>
      <c r="AA6" s="827"/>
    </row>
    <row r="7" spans="1:27">
      <c r="A7" s="223" t="s">
        <v>2046</v>
      </c>
      <c r="B7" s="224" t="s">
        <v>2047</v>
      </c>
      <c r="C7" s="1732"/>
      <c r="D7" s="1732"/>
      <c r="E7" s="219"/>
      <c r="F7" s="219"/>
      <c r="G7" s="219"/>
      <c r="H7" s="219"/>
      <c r="I7" s="219"/>
      <c r="J7" s="219"/>
      <c r="K7" s="219"/>
      <c r="L7" s="219"/>
      <c r="M7" s="219"/>
      <c r="N7" s="219"/>
      <c r="O7" s="62"/>
      <c r="P7" s="63"/>
      <c r="Q7" s="63"/>
      <c r="R7" s="63"/>
      <c r="S7" s="63"/>
      <c r="T7" s="63"/>
      <c r="U7" s="63"/>
      <c r="V7" s="11"/>
      <c r="W7" s="347"/>
      <c r="X7" s="346"/>
      <c r="Y7" s="1968"/>
      <c r="Z7" s="358"/>
      <c r="AA7" s="348"/>
    </row>
    <row r="8" spans="1:27">
      <c r="A8" s="223" t="s">
        <v>2048</v>
      </c>
      <c r="B8" s="221"/>
      <c r="C8" s="1732"/>
      <c r="D8" s="1732"/>
      <c r="E8" s="219"/>
      <c r="F8" s="219"/>
      <c r="G8" s="219"/>
      <c r="H8" s="219"/>
      <c r="I8" s="219"/>
      <c r="J8" s="219"/>
      <c r="K8" s="219"/>
      <c r="L8" s="219"/>
      <c r="M8" s="219"/>
      <c r="N8" s="219"/>
      <c r="O8" s="62"/>
      <c r="P8" s="63"/>
      <c r="Q8" s="63"/>
      <c r="R8" s="63"/>
      <c r="S8" s="63"/>
      <c r="T8" s="63"/>
      <c r="U8" s="63"/>
      <c r="V8" s="11"/>
      <c r="W8" s="347"/>
      <c r="X8" s="346"/>
      <c r="Y8" s="1968"/>
      <c r="Z8" s="358"/>
      <c r="AA8" s="348"/>
    </row>
    <row r="9" spans="1:27">
      <c r="A9" s="223"/>
      <c r="B9" s="226"/>
      <c r="C9" s="219"/>
      <c r="D9" s="219"/>
      <c r="E9" s="219"/>
      <c r="F9" s="219"/>
      <c r="G9" s="219"/>
      <c r="H9" s="219"/>
      <c r="I9" s="219"/>
      <c r="J9" s="219"/>
      <c r="K9" s="219"/>
      <c r="L9" s="219"/>
      <c r="M9" s="219"/>
      <c r="N9" s="219"/>
      <c r="O9" s="1031"/>
      <c r="P9" s="1032"/>
      <c r="Q9" s="1032"/>
      <c r="R9" s="1032"/>
      <c r="S9" s="1032"/>
      <c r="T9" s="1032"/>
      <c r="U9" s="1032"/>
      <c r="V9" s="1033"/>
      <c r="W9" s="347"/>
      <c r="X9" s="348"/>
      <c r="Y9" s="1969"/>
      <c r="Z9" s="358"/>
      <c r="AA9" s="67"/>
    </row>
    <row r="10" spans="1:27">
      <c r="A10" s="216" t="s">
        <v>2049</v>
      </c>
      <c r="B10" s="217"/>
      <c r="C10" s="217"/>
      <c r="D10" s="217"/>
      <c r="E10" s="217"/>
      <c r="F10" s="217"/>
      <c r="G10" s="217"/>
      <c r="H10" s="217"/>
      <c r="I10" s="217"/>
      <c r="J10" s="217"/>
      <c r="K10" s="217"/>
      <c r="L10" s="217"/>
      <c r="M10" s="217"/>
      <c r="N10" s="217"/>
      <c r="O10" s="34" t="s">
        <v>2839</v>
      </c>
      <c r="P10" s="35"/>
      <c r="Q10" s="35"/>
      <c r="R10" s="35"/>
      <c r="S10" s="35"/>
      <c r="T10" s="35"/>
      <c r="U10" s="35"/>
      <c r="V10" s="35"/>
      <c r="W10" s="337" t="s">
        <v>2050</v>
      </c>
      <c r="X10" s="338"/>
      <c r="Y10" s="338"/>
      <c r="Z10" s="338"/>
      <c r="AA10" s="353"/>
    </row>
    <row r="11" spans="1:27">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47" t="s">
        <v>2831</v>
      </c>
      <c r="P11" s="48" t="s">
        <v>2832</v>
      </c>
      <c r="Q11" s="48" t="s">
        <v>2840</v>
      </c>
      <c r="R11" s="48" t="s">
        <v>2841</v>
      </c>
      <c r="S11" s="48" t="s">
        <v>2842</v>
      </c>
      <c r="T11" s="48" t="s">
        <v>2843</v>
      </c>
      <c r="U11" s="48" t="s">
        <v>2844</v>
      </c>
      <c r="V11" s="68" t="s">
        <v>73</v>
      </c>
      <c r="W11" s="349" t="s">
        <v>2059</v>
      </c>
      <c r="X11" s="350" t="s">
        <v>2060</v>
      </c>
      <c r="Y11" s="350" t="s">
        <v>2061</v>
      </c>
      <c r="Z11" s="359" t="s">
        <v>2062</v>
      </c>
      <c r="AA11" s="350" t="s">
        <v>2063</v>
      </c>
    </row>
    <row r="12" spans="1:27" s="389" customFormat="1" ht="15" customHeight="1">
      <c r="A12" s="430">
        <v>1</v>
      </c>
      <c r="B12" s="307" t="s">
        <v>2304</v>
      </c>
      <c r="C12" s="243" t="s">
        <v>2670</v>
      </c>
      <c r="D12" s="243" t="s">
        <v>2078</v>
      </c>
      <c r="E12" s="243" t="s">
        <v>2307</v>
      </c>
      <c r="F12" s="360" t="s">
        <v>2304</v>
      </c>
      <c r="G12" s="360" t="s">
        <v>2670</v>
      </c>
      <c r="H12" s="360" t="s">
        <v>2078</v>
      </c>
      <c r="I12" s="360" t="s">
        <v>2079</v>
      </c>
      <c r="J12" s="430"/>
      <c r="K12" s="307" t="s">
        <v>2702</v>
      </c>
      <c r="L12" s="430"/>
      <c r="M12" s="303" t="s">
        <v>3198</v>
      </c>
      <c r="N12" s="430"/>
      <c r="O12" s="113"/>
      <c r="P12" s="113"/>
      <c r="Q12" s="113"/>
      <c r="R12" s="113"/>
      <c r="S12" s="113"/>
      <c r="T12" s="113"/>
      <c r="U12" s="113"/>
      <c r="V12" s="113"/>
      <c r="W12" s="316" t="s">
        <v>303</v>
      </c>
      <c r="X12" s="307" t="s">
        <v>3199</v>
      </c>
      <c r="Y12" s="303" t="s">
        <v>2753</v>
      </c>
      <c r="Z12" s="303" t="s">
        <v>2754</v>
      </c>
      <c r="AA12" s="303"/>
    </row>
    <row r="13" spans="1:27" s="389" customFormat="1" ht="15" customHeight="1">
      <c r="A13" s="430">
        <v>2</v>
      </c>
      <c r="B13" s="1842" t="s">
        <v>2817</v>
      </c>
      <c r="C13" s="1662" t="s">
        <v>2818</v>
      </c>
      <c r="D13" s="680" t="s">
        <v>2807</v>
      </c>
      <c r="E13" s="680" t="s">
        <v>2307</v>
      </c>
      <c r="F13" s="360" t="s">
        <v>3174</v>
      </c>
      <c r="G13" s="360" t="s">
        <v>2818</v>
      </c>
      <c r="H13" s="360" t="s">
        <v>2803</v>
      </c>
      <c r="I13" s="360" t="s">
        <v>2804</v>
      </c>
      <c r="J13" s="430"/>
      <c r="K13" s="307"/>
      <c r="L13" s="430"/>
      <c r="M13" s="430"/>
      <c r="N13" s="430"/>
      <c r="O13" s="113"/>
      <c r="P13" s="113"/>
      <c r="Q13" s="113"/>
      <c r="R13" s="113"/>
      <c r="S13" s="113"/>
      <c r="T13" s="113"/>
      <c r="U13" s="113"/>
      <c r="V13" s="113"/>
      <c r="W13" s="316" t="s">
        <v>303</v>
      </c>
      <c r="X13" s="1662" t="s">
        <v>3200</v>
      </c>
      <c r="Y13" s="1662" t="s">
        <v>2705</v>
      </c>
      <c r="Z13" s="680" t="s">
        <v>2807</v>
      </c>
      <c r="AA13" s="680" t="s">
        <v>2307</v>
      </c>
    </row>
    <row r="14" spans="1:27" s="389" customFormat="1" ht="15" customHeight="1">
      <c r="A14" s="430">
        <v>3</v>
      </c>
      <c r="B14" s="239" t="s">
        <v>105</v>
      </c>
      <c r="C14" s="307" t="s">
        <v>2239</v>
      </c>
      <c r="D14" s="307" t="s">
        <v>2278</v>
      </c>
      <c r="E14" s="693" t="s">
        <v>2307</v>
      </c>
      <c r="F14" s="360" t="s">
        <v>105</v>
      </c>
      <c r="G14" s="360" t="s">
        <v>2239</v>
      </c>
      <c r="H14" s="360" t="s">
        <v>3175</v>
      </c>
      <c r="I14" s="360" t="s">
        <v>2241</v>
      </c>
      <c r="J14" s="430"/>
      <c r="K14" s="307"/>
      <c r="L14" s="307"/>
      <c r="M14" s="430"/>
      <c r="N14" s="430"/>
      <c r="O14" s="113"/>
      <c r="P14" s="113"/>
      <c r="Q14" s="113"/>
      <c r="R14" s="113"/>
      <c r="S14" s="113"/>
      <c r="T14" s="113"/>
      <c r="U14" s="113"/>
      <c r="V14" s="113"/>
      <c r="W14" s="316" t="s">
        <v>303</v>
      </c>
      <c r="X14" s="239" t="s">
        <v>105</v>
      </c>
      <c r="Y14" s="307" t="s">
        <v>2675</v>
      </c>
      <c r="Z14" s="307" t="s">
        <v>2278</v>
      </c>
      <c r="AA14" s="303"/>
    </row>
    <row r="15" spans="1:27" s="389" customFormat="1" ht="15" customHeight="1">
      <c r="A15" s="430">
        <v>4</v>
      </c>
      <c r="B15" s="321" t="s">
        <v>2338</v>
      </c>
      <c r="C15" s="847" t="s">
        <v>2722</v>
      </c>
      <c r="D15" s="847" t="s">
        <v>2100</v>
      </c>
      <c r="E15" s="320" t="s">
        <v>2085</v>
      </c>
      <c r="F15" s="321" t="s">
        <v>2338</v>
      </c>
      <c r="G15" s="847" t="s">
        <v>2722</v>
      </c>
      <c r="H15" s="847" t="s">
        <v>2100</v>
      </c>
      <c r="I15" s="320" t="s">
        <v>2085</v>
      </c>
      <c r="J15" s="847"/>
      <c r="K15" s="321" t="s">
        <v>2702</v>
      </c>
      <c r="L15" s="847" t="s">
        <v>2723</v>
      </c>
      <c r="M15" s="321"/>
      <c r="N15" s="318" t="s">
        <v>2286</v>
      </c>
      <c r="O15" s="113"/>
      <c r="P15" s="113"/>
      <c r="Q15" s="113"/>
      <c r="R15" s="113"/>
      <c r="S15" s="113"/>
      <c r="T15" s="113"/>
      <c r="U15" s="113"/>
      <c r="V15" s="113"/>
      <c r="W15" s="316"/>
      <c r="X15" s="1662"/>
      <c r="Y15" s="1662"/>
      <c r="Z15" s="680"/>
      <c r="AA15" s="680"/>
    </row>
    <row r="16" spans="1:27" s="389" customFormat="1" ht="15" customHeight="1">
      <c r="A16" s="430">
        <v>5</v>
      </c>
      <c r="B16" s="239" t="s">
        <v>2857</v>
      </c>
      <c r="C16" s="360" t="s">
        <v>2858</v>
      </c>
      <c r="D16" s="360" t="s">
        <v>2088</v>
      </c>
      <c r="E16" s="243" t="s">
        <v>2307</v>
      </c>
      <c r="F16" s="360" t="s">
        <v>2857</v>
      </c>
      <c r="G16" s="360" t="s">
        <v>2858</v>
      </c>
      <c r="H16" s="360" t="s">
        <v>2725</v>
      </c>
      <c r="I16" s="360" t="s">
        <v>3176</v>
      </c>
      <c r="J16" s="360"/>
      <c r="K16" s="239" t="s">
        <v>2702</v>
      </c>
      <c r="L16" s="360"/>
      <c r="M16" s="239" t="s">
        <v>2859</v>
      </c>
      <c r="N16" s="238"/>
      <c r="O16" s="113"/>
      <c r="P16" s="113"/>
      <c r="Q16" s="113"/>
      <c r="R16" s="113"/>
      <c r="S16" s="113"/>
      <c r="T16" s="113"/>
      <c r="U16" s="113"/>
      <c r="V16" s="113"/>
      <c r="W16" s="316"/>
      <c r="X16" s="1662"/>
      <c r="Y16" s="1662"/>
      <c r="Z16" s="680"/>
      <c r="AA16" s="680"/>
    </row>
    <row r="17" spans="1:27" s="389" customFormat="1" ht="15" customHeight="1">
      <c r="A17" s="430">
        <v>6</v>
      </c>
      <c r="B17" s="239" t="s">
        <v>2861</v>
      </c>
      <c r="C17" s="360" t="s">
        <v>2862</v>
      </c>
      <c r="D17" s="360" t="s">
        <v>2088</v>
      </c>
      <c r="E17" s="243" t="s">
        <v>2307</v>
      </c>
      <c r="F17" s="360" t="s">
        <v>2861</v>
      </c>
      <c r="G17" s="360" t="s">
        <v>2862</v>
      </c>
      <c r="H17" s="360" t="s">
        <v>2096</v>
      </c>
      <c r="I17" s="360" t="s">
        <v>2097</v>
      </c>
      <c r="J17" s="360"/>
      <c r="K17" s="239" t="s">
        <v>2702</v>
      </c>
      <c r="L17" s="360"/>
      <c r="M17" s="239" t="s">
        <v>2859</v>
      </c>
      <c r="N17" s="238"/>
      <c r="O17" s="113"/>
      <c r="P17" s="113"/>
      <c r="Q17" s="113"/>
      <c r="R17" s="113"/>
      <c r="S17" s="113"/>
      <c r="T17" s="113"/>
      <c r="U17" s="113"/>
      <c r="V17" s="113"/>
      <c r="W17" s="316"/>
      <c r="X17" s="1662"/>
      <c r="Y17" s="1662"/>
      <c r="Z17" s="680"/>
      <c r="AA17" s="680"/>
    </row>
    <row r="18" spans="1:27" s="389" customFormat="1" ht="15" customHeight="1">
      <c r="A18" s="430">
        <v>7</v>
      </c>
      <c r="B18" s="239" t="s">
        <v>2864</v>
      </c>
      <c r="C18" s="239" t="s">
        <v>2865</v>
      </c>
      <c r="D18" s="360" t="s">
        <v>2088</v>
      </c>
      <c r="E18" s="243" t="s">
        <v>2307</v>
      </c>
      <c r="F18" s="360" t="s">
        <v>2864</v>
      </c>
      <c r="G18" s="360" t="s">
        <v>2865</v>
      </c>
      <c r="H18" s="360" t="s">
        <v>2088</v>
      </c>
      <c r="I18" s="360" t="s">
        <v>2089</v>
      </c>
      <c r="J18" s="360"/>
      <c r="K18" s="239" t="s">
        <v>2702</v>
      </c>
      <c r="L18" s="360"/>
      <c r="M18" s="239" t="s">
        <v>2859</v>
      </c>
      <c r="N18" s="238"/>
      <c r="O18" s="113"/>
      <c r="P18" s="113"/>
      <c r="Q18" s="113"/>
      <c r="R18" s="113"/>
      <c r="S18" s="113"/>
      <c r="T18" s="113"/>
      <c r="U18" s="113"/>
      <c r="V18" s="113"/>
      <c r="W18" s="316"/>
      <c r="X18" s="1662"/>
      <c r="Y18" s="1662"/>
      <c r="Z18" s="680"/>
      <c r="AA18" s="680"/>
    </row>
    <row r="19" spans="1:27" s="389" customFormat="1" ht="15" customHeight="1">
      <c r="A19" s="430">
        <v>8</v>
      </c>
      <c r="B19" s="307" t="s">
        <v>3201</v>
      </c>
      <c r="C19" s="303" t="s">
        <v>3178</v>
      </c>
      <c r="D19" s="303" t="s">
        <v>2070</v>
      </c>
      <c r="E19" s="303" t="s">
        <v>2307</v>
      </c>
      <c r="F19" s="360" t="s">
        <v>3201</v>
      </c>
      <c r="G19" s="360" t="s">
        <v>3178</v>
      </c>
      <c r="H19" s="360" t="s">
        <v>2070</v>
      </c>
      <c r="I19" s="360" t="s">
        <v>2071</v>
      </c>
      <c r="J19" s="430"/>
      <c r="K19" s="307" t="s">
        <v>2702</v>
      </c>
      <c r="L19" s="307" t="s">
        <v>3202</v>
      </c>
      <c r="M19" s="430"/>
      <c r="N19" s="430"/>
      <c r="O19" s="113"/>
      <c r="P19" s="113"/>
      <c r="Q19" s="113"/>
      <c r="R19" s="113"/>
      <c r="S19" s="113"/>
      <c r="T19" s="113"/>
      <c r="U19" s="113"/>
      <c r="V19" s="113"/>
      <c r="W19" s="316" t="s">
        <v>303</v>
      </c>
      <c r="X19" s="307" t="s">
        <v>3201</v>
      </c>
      <c r="Y19" s="303" t="s">
        <v>3178</v>
      </c>
      <c r="Z19" s="303" t="s">
        <v>2070</v>
      </c>
      <c r="AA19" s="303"/>
    </row>
    <row r="20" spans="1:27" s="389" customFormat="1" ht="15" customHeight="1">
      <c r="A20" s="430">
        <v>9</v>
      </c>
      <c r="B20" s="246" t="s">
        <v>3203</v>
      </c>
      <c r="C20" s="307" t="s">
        <v>3204</v>
      </c>
      <c r="D20" s="303" t="s">
        <v>3062</v>
      </c>
      <c r="E20" s="303" t="s">
        <v>2307</v>
      </c>
      <c r="F20" s="360" t="s">
        <v>3203</v>
      </c>
      <c r="G20" s="360" t="s">
        <v>3204</v>
      </c>
      <c r="H20" s="360" t="s">
        <v>3062</v>
      </c>
      <c r="I20" s="360" t="s">
        <v>3063</v>
      </c>
      <c r="J20" s="430"/>
      <c r="K20" s="307"/>
      <c r="L20" s="307"/>
      <c r="M20" s="303" t="s">
        <v>3205</v>
      </c>
      <c r="N20" s="430"/>
      <c r="O20" s="113"/>
      <c r="P20" s="113"/>
      <c r="Q20" s="113"/>
      <c r="R20" s="113"/>
      <c r="S20" s="113"/>
      <c r="T20" s="113"/>
      <c r="U20" s="113"/>
      <c r="V20" s="113"/>
    </row>
    <row r="21" spans="1:27" s="389" customFormat="1" ht="15" customHeight="1">
      <c r="A21" s="430">
        <v>10</v>
      </c>
      <c r="B21" s="642" t="s">
        <v>3206</v>
      </c>
      <c r="C21" s="321" t="s">
        <v>3207</v>
      </c>
      <c r="D21" s="642" t="s">
        <v>3062</v>
      </c>
      <c r="E21" s="642" t="s">
        <v>2307</v>
      </c>
      <c r="F21" s="642" t="s">
        <v>3206</v>
      </c>
      <c r="G21" s="321" t="s">
        <v>3207</v>
      </c>
      <c r="H21" s="642" t="s">
        <v>3062</v>
      </c>
      <c r="I21" s="642" t="s">
        <v>2307</v>
      </c>
      <c r="J21" s="318"/>
      <c r="K21" s="321"/>
      <c r="L21" s="321"/>
      <c r="M21" s="642" t="s">
        <v>3208</v>
      </c>
      <c r="N21" s="318"/>
      <c r="O21" s="113"/>
      <c r="P21" s="113"/>
      <c r="Q21" s="113"/>
      <c r="R21" s="113"/>
      <c r="S21" s="113"/>
      <c r="T21" s="113"/>
      <c r="U21" s="113"/>
      <c r="V21" s="113"/>
      <c r="W21" s="316" t="s">
        <v>303</v>
      </c>
      <c r="X21" s="246" t="s">
        <v>3203</v>
      </c>
      <c r="Y21" s="307" t="s">
        <v>3204</v>
      </c>
      <c r="Z21" s="303" t="s">
        <v>3062</v>
      </c>
      <c r="AA21" s="303"/>
    </row>
    <row r="22" spans="1:27" s="389" customFormat="1" ht="15" customHeight="1">
      <c r="A22" s="430">
        <v>11</v>
      </c>
      <c r="B22" s="239" t="s">
        <v>3209</v>
      </c>
      <c r="C22" s="307" t="s">
        <v>3210</v>
      </c>
      <c r="D22" s="303" t="s">
        <v>2084</v>
      </c>
      <c r="E22" s="693" t="s">
        <v>3211</v>
      </c>
      <c r="F22" s="360" t="s">
        <v>3209</v>
      </c>
      <c r="G22" s="360" t="s">
        <v>3210</v>
      </c>
      <c r="H22" s="360" t="s">
        <v>3212</v>
      </c>
      <c r="I22" s="834" t="s">
        <v>2108</v>
      </c>
      <c r="J22" s="430"/>
      <c r="K22" s="307"/>
      <c r="L22" s="307"/>
      <c r="M22" s="430"/>
      <c r="N22" s="430"/>
      <c r="O22" s="113"/>
      <c r="P22" s="113"/>
      <c r="Q22" s="113"/>
      <c r="R22" s="113"/>
      <c r="S22" s="113"/>
      <c r="T22" s="113"/>
      <c r="U22" s="113"/>
      <c r="V22" s="113"/>
      <c r="W22" s="316" t="s">
        <v>303</v>
      </c>
      <c r="X22" s="239" t="s">
        <v>3209</v>
      </c>
      <c r="Y22" s="307" t="s">
        <v>3213</v>
      </c>
      <c r="Z22" s="303" t="s">
        <v>2084</v>
      </c>
      <c r="AA22" s="303"/>
    </row>
    <row r="23" spans="1:27">
      <c r="A23" s="430">
        <v>12</v>
      </c>
      <c r="B23" s="246" t="s">
        <v>2697</v>
      </c>
      <c r="C23" s="307" t="s">
        <v>3214</v>
      </c>
      <c r="D23" s="303" t="s">
        <v>2733</v>
      </c>
      <c r="E23" s="303" t="s">
        <v>2621</v>
      </c>
      <c r="F23" s="360" t="s">
        <v>2697</v>
      </c>
      <c r="G23" s="360" t="s">
        <v>3214</v>
      </c>
      <c r="H23" s="834" t="s">
        <v>3215</v>
      </c>
      <c r="I23" s="834" t="s">
        <v>2111</v>
      </c>
      <c r="J23" s="246"/>
      <c r="K23" s="239" t="s">
        <v>2622</v>
      </c>
      <c r="L23" s="567"/>
      <c r="M23" s="567"/>
      <c r="N23" s="762"/>
      <c r="O23" s="307"/>
      <c r="P23" s="307"/>
      <c r="Q23" s="307"/>
      <c r="R23" s="307"/>
      <c r="S23" s="307"/>
      <c r="T23" s="307"/>
      <c r="U23" s="307"/>
      <c r="V23" s="307"/>
      <c r="W23" s="316" t="s">
        <v>303</v>
      </c>
      <c r="X23" s="246" t="s">
        <v>2697</v>
      </c>
      <c r="Y23" s="307" t="s">
        <v>2698</v>
      </c>
      <c r="Z23" s="303" t="s">
        <v>2733</v>
      </c>
      <c r="AA23" s="762"/>
    </row>
    <row r="24" spans="1:27">
      <c r="A24" s="430">
        <v>13</v>
      </c>
      <c r="B24" s="246" t="s">
        <v>3216</v>
      </c>
      <c r="C24" s="246" t="s">
        <v>3217</v>
      </c>
      <c r="D24" s="303" t="s">
        <v>2733</v>
      </c>
      <c r="E24" s="303" t="s">
        <v>2621</v>
      </c>
      <c r="F24" s="360" t="s">
        <v>3216</v>
      </c>
      <c r="G24" s="360" t="s">
        <v>3217</v>
      </c>
      <c r="H24" s="834" t="s">
        <v>3215</v>
      </c>
      <c r="I24" s="834" t="s">
        <v>2111</v>
      </c>
      <c r="J24" s="246"/>
      <c r="K24" s="239" t="s">
        <v>2622</v>
      </c>
      <c r="L24" s="567"/>
      <c r="M24" s="239" t="s">
        <v>3218</v>
      </c>
      <c r="N24" s="762"/>
      <c r="O24" s="307"/>
      <c r="P24" s="307"/>
      <c r="Q24" s="307"/>
      <c r="R24" s="307"/>
      <c r="S24" s="307"/>
      <c r="T24" s="307"/>
      <c r="U24" s="307"/>
      <c r="V24" s="307"/>
      <c r="W24" s="316" t="s">
        <v>303</v>
      </c>
      <c r="X24" s="246" t="s">
        <v>3216</v>
      </c>
      <c r="Y24" s="246" t="s">
        <v>3219</v>
      </c>
      <c r="Z24" s="303" t="s">
        <v>2733</v>
      </c>
      <c r="AA24" s="762"/>
    </row>
    <row r="25" spans="1:27">
      <c r="O25" s="1851"/>
      <c r="P25" s="1851"/>
      <c r="Q25" s="1851"/>
      <c r="R25" s="1851"/>
      <c r="S25" s="1851"/>
      <c r="T25" s="1851"/>
      <c r="U25" s="1851"/>
      <c r="V25" s="1851"/>
    </row>
    <row r="26" spans="1:27">
      <c r="L26" s="389" t="s">
        <v>3220</v>
      </c>
      <c r="O26" s="307"/>
      <c r="P26" s="307"/>
      <c r="Q26" s="307"/>
      <c r="R26" s="307"/>
      <c r="S26" s="307"/>
      <c r="T26" s="307"/>
      <c r="U26" s="307"/>
      <c r="V26" s="307"/>
      <c r="X26"/>
      <c r="Y26"/>
    </row>
    <row r="27" spans="1:27">
      <c r="L27" s="389" t="s">
        <v>3221</v>
      </c>
      <c r="O27" s="307"/>
      <c r="P27" s="307"/>
      <c r="Q27" s="307"/>
      <c r="R27" s="307"/>
      <c r="S27" s="307"/>
      <c r="T27" s="307"/>
      <c r="U27" s="307"/>
      <c r="V27" s="307"/>
      <c r="X27"/>
      <c r="Y27"/>
    </row>
    <row r="28" spans="1:27">
      <c r="L28" s="389" t="s">
        <v>3222</v>
      </c>
      <c r="O28" s="307"/>
      <c r="P28" s="307"/>
      <c r="Q28" s="307"/>
      <c r="R28" s="307"/>
      <c r="S28" s="307"/>
      <c r="T28" s="307"/>
      <c r="U28" s="307"/>
      <c r="V28" s="307"/>
      <c r="X28"/>
      <c r="Y28"/>
    </row>
    <row r="29" spans="1:27">
      <c r="L29" s="389" t="s">
        <v>3223</v>
      </c>
      <c r="O29" s="307"/>
      <c r="P29" s="307"/>
      <c r="Q29" s="307"/>
      <c r="R29" s="307"/>
      <c r="S29" s="307"/>
      <c r="T29" s="307"/>
      <c r="U29" s="307"/>
      <c r="V29" s="307"/>
      <c r="X29"/>
      <c r="Y29"/>
    </row>
    <row r="30" spans="1:27">
      <c r="L30" s="389" t="s">
        <v>3224</v>
      </c>
      <c r="O30" s="307"/>
      <c r="P30" s="307"/>
      <c r="Q30" s="307"/>
      <c r="R30" s="307"/>
      <c r="S30" s="307"/>
      <c r="T30" s="307"/>
      <c r="U30" s="307"/>
      <c r="V30" s="307"/>
      <c r="X30"/>
      <c r="Y30"/>
    </row>
    <row r="31" spans="1:27">
      <c r="L31" s="389" t="s">
        <v>3225</v>
      </c>
      <c r="O31" s="307"/>
      <c r="P31" s="307"/>
      <c r="Q31" s="307"/>
      <c r="R31" s="307"/>
      <c r="S31" s="307"/>
      <c r="T31" s="307"/>
      <c r="U31" s="307"/>
      <c r="V31" s="307"/>
      <c r="X31"/>
      <c r="Y31"/>
    </row>
    <row r="32" spans="1:27">
      <c r="L32" s="389" t="s">
        <v>3226</v>
      </c>
      <c r="O32" s="307"/>
      <c r="P32" s="307"/>
      <c r="Q32" s="307"/>
      <c r="R32" s="307"/>
      <c r="S32" s="307"/>
      <c r="T32" s="307"/>
      <c r="U32" s="307"/>
      <c r="V32" s="307"/>
      <c r="X32"/>
      <c r="Y32"/>
    </row>
    <row r="33" spans="1:25">
      <c r="L33" s="389" t="s">
        <v>3227</v>
      </c>
      <c r="O33" s="307"/>
      <c r="P33" s="307"/>
      <c r="Q33" s="307"/>
      <c r="R33" s="307"/>
      <c r="S33" s="307"/>
      <c r="T33" s="307"/>
      <c r="U33" s="307"/>
      <c r="V33" s="307"/>
      <c r="X33"/>
      <c r="Y33"/>
    </row>
    <row r="34" spans="1:25">
      <c r="L34" s="389" t="s">
        <v>3228</v>
      </c>
      <c r="O34" s="307"/>
      <c r="P34" s="307"/>
      <c r="Q34" s="307"/>
      <c r="R34" s="307"/>
      <c r="S34" s="307"/>
      <c r="T34" s="307"/>
      <c r="U34" s="307"/>
      <c r="V34" s="307"/>
    </row>
    <row r="35" spans="1:25">
      <c r="A35" s="396"/>
      <c r="L35" s="389" t="s">
        <v>3229</v>
      </c>
      <c r="O35" s="307"/>
      <c r="P35" s="307"/>
      <c r="Q35" s="307"/>
      <c r="R35" s="307"/>
      <c r="S35" s="307"/>
      <c r="T35" s="307"/>
      <c r="U35" s="307"/>
      <c r="V35" s="307"/>
    </row>
    <row r="36" spans="1:25">
      <c r="A36" s="396"/>
      <c r="L36" s="389" t="s">
        <v>3230</v>
      </c>
      <c r="O36" s="307"/>
      <c r="P36" s="307"/>
      <c r="Q36" s="307"/>
      <c r="R36" s="307"/>
      <c r="S36" s="307"/>
      <c r="T36" s="307"/>
      <c r="U36" s="307"/>
      <c r="V36" s="307"/>
    </row>
    <row r="37" spans="1:25">
      <c r="L37" s="389" t="s">
        <v>3231</v>
      </c>
      <c r="O37" s="307"/>
      <c r="P37" s="307"/>
      <c r="Q37" s="307"/>
      <c r="R37" s="307"/>
      <c r="S37" s="307"/>
      <c r="T37" s="307"/>
      <c r="U37" s="307"/>
      <c r="V37" s="307"/>
    </row>
    <row r="38" spans="1:25">
      <c r="L38" s="389" t="s">
        <v>3232</v>
      </c>
      <c r="O38" s="444"/>
      <c r="P38" s="444"/>
      <c r="Q38" s="444"/>
      <c r="R38" s="444"/>
      <c r="S38" s="444"/>
      <c r="T38" s="444"/>
      <c r="U38" s="444"/>
      <c r="V38" s="444"/>
    </row>
    <row r="39" spans="1:25">
      <c r="L39" s="389" t="s">
        <v>3233</v>
      </c>
      <c r="O39" s="444"/>
      <c r="P39" s="444"/>
      <c r="Q39" s="444"/>
      <c r="R39" s="444"/>
      <c r="S39" s="444"/>
      <c r="T39" s="444"/>
      <c r="U39" s="444"/>
      <c r="V39" s="444"/>
    </row>
    <row r="40" spans="1:25">
      <c r="L40" s="389" t="s">
        <v>3234</v>
      </c>
      <c r="O40" s="444"/>
      <c r="P40" s="444"/>
      <c r="Q40" s="444"/>
      <c r="R40" s="444"/>
      <c r="S40" s="444"/>
      <c r="T40" s="444"/>
      <c r="U40" s="444"/>
      <c r="V40" s="444"/>
    </row>
    <row r="41" spans="1:25">
      <c r="L41" s="389" t="s">
        <v>3235</v>
      </c>
      <c r="O41" s="444"/>
      <c r="P41" s="444"/>
      <c r="Q41" s="444"/>
      <c r="R41" s="444"/>
      <c r="S41" s="444"/>
      <c r="T41" s="444"/>
      <c r="U41" s="444"/>
      <c r="V41" s="444"/>
    </row>
    <row r="42" spans="1:25">
      <c r="L42" s="389" t="s">
        <v>3236</v>
      </c>
      <c r="O42" s="444"/>
      <c r="P42" s="444"/>
      <c r="Q42" s="444"/>
      <c r="R42" s="444"/>
      <c r="S42" s="444"/>
      <c r="T42" s="444"/>
      <c r="U42" s="444"/>
      <c r="V42" s="444"/>
    </row>
    <row r="43" spans="1:25">
      <c r="L43" s="389" t="s">
        <v>3237</v>
      </c>
      <c r="O43" s="444"/>
      <c r="P43" s="444"/>
      <c r="Q43" s="444"/>
      <c r="R43" s="444"/>
      <c r="S43" s="444"/>
      <c r="T43" s="444"/>
      <c r="U43" s="444"/>
      <c r="V43" s="444"/>
    </row>
    <row r="44" spans="1:25">
      <c r="L44" s="389" t="s">
        <v>3238</v>
      </c>
      <c r="O44" s="444"/>
      <c r="P44" s="444"/>
      <c r="Q44" s="444"/>
      <c r="R44" s="444"/>
      <c r="S44" s="444"/>
      <c r="T44" s="444"/>
      <c r="U44" s="444"/>
      <c r="V44" s="444"/>
    </row>
    <row r="45" spans="1:25">
      <c r="L45" s="389" t="s">
        <v>3239</v>
      </c>
      <c r="O45" s="444"/>
      <c r="P45" s="444"/>
      <c r="Q45" s="444"/>
      <c r="R45" s="444"/>
      <c r="S45" s="444"/>
      <c r="T45" s="444"/>
      <c r="U45" s="444"/>
      <c r="V45" s="444"/>
    </row>
    <row r="46" spans="1:25">
      <c r="L46" s="389" t="s">
        <v>3240</v>
      </c>
      <c r="O46" s="444"/>
      <c r="P46" s="444"/>
      <c r="Q46" s="444"/>
      <c r="R46" s="444"/>
      <c r="S46" s="444"/>
      <c r="T46" s="444"/>
      <c r="U46" s="444"/>
      <c r="V46" s="444"/>
    </row>
    <row r="47" spans="1:25">
      <c r="L47" s="389" t="s">
        <v>3241</v>
      </c>
      <c r="O47" s="444"/>
      <c r="P47" s="444"/>
      <c r="Q47" s="444"/>
      <c r="R47" s="444"/>
      <c r="S47" s="444"/>
      <c r="T47" s="444"/>
      <c r="U47" s="444"/>
      <c r="V47" s="444"/>
    </row>
    <row r="48" spans="1:25">
      <c r="L48" s="389" t="s">
        <v>3242</v>
      </c>
      <c r="O48" s="444"/>
      <c r="P48" s="444"/>
      <c r="Q48" s="444"/>
      <c r="R48" s="444"/>
      <c r="S48" s="444"/>
      <c r="T48" s="444"/>
      <c r="U48" s="444"/>
      <c r="V48" s="444"/>
    </row>
    <row r="49" spans="12:22">
      <c r="L49" s="389" t="s">
        <v>3243</v>
      </c>
      <c r="O49" s="444"/>
      <c r="P49" s="444"/>
      <c r="Q49" s="444"/>
      <c r="R49" s="444"/>
      <c r="S49" s="444"/>
      <c r="T49" s="444"/>
      <c r="U49" s="444"/>
      <c r="V49" s="444"/>
    </row>
    <row r="50" spans="12:22">
      <c r="L50" s="389" t="s">
        <v>3244</v>
      </c>
      <c r="O50" s="444"/>
      <c r="P50" s="444"/>
      <c r="Q50" s="444"/>
      <c r="R50" s="444"/>
      <c r="S50" s="444"/>
      <c r="T50" s="444"/>
      <c r="U50" s="444"/>
      <c r="V50" s="444"/>
    </row>
    <row r="51" spans="12:22">
      <c r="L51" s="389" t="s">
        <v>3245</v>
      </c>
      <c r="O51" s="444"/>
      <c r="P51" s="444"/>
      <c r="Q51" s="444"/>
      <c r="R51" s="444"/>
      <c r="S51" s="444"/>
      <c r="T51" s="444"/>
      <c r="U51" s="444"/>
      <c r="V51" s="444"/>
    </row>
    <row r="52" spans="12:22">
      <c r="L52" s="389" t="s">
        <v>3246</v>
      </c>
      <c r="O52" s="444"/>
      <c r="P52" s="444"/>
      <c r="Q52" s="444"/>
      <c r="R52" s="444"/>
      <c r="S52" s="444"/>
      <c r="T52" s="444"/>
      <c r="U52" s="444"/>
      <c r="V52" s="444"/>
    </row>
    <row r="53" spans="12:22">
      <c r="L53" s="389" t="s">
        <v>3247</v>
      </c>
      <c r="O53" s="444"/>
      <c r="P53" s="444"/>
      <c r="Q53" s="444"/>
      <c r="R53" s="444"/>
      <c r="S53" s="444"/>
      <c r="T53" s="444"/>
      <c r="U53" s="444"/>
      <c r="V53" s="444"/>
    </row>
    <row r="54" spans="12:22">
      <c r="L54" s="389" t="s">
        <v>3248</v>
      </c>
    </row>
    <row r="55" spans="12:22">
      <c r="L55" s="389" t="s">
        <v>3249</v>
      </c>
    </row>
    <row r="56" spans="12:22">
      <c r="L56" s="389" t="s">
        <v>3250</v>
      </c>
    </row>
    <row r="57" spans="12:22">
      <c r="L57" s="389" t="s">
        <v>3251</v>
      </c>
    </row>
    <row r="58" spans="12:22">
      <c r="L58" s="389" t="s">
        <v>3252</v>
      </c>
    </row>
    <row r="59" spans="12:22">
      <c r="L59" s="389" t="s">
        <v>3253</v>
      </c>
    </row>
    <row r="60" spans="12:22">
      <c r="L60" s="389" t="s">
        <v>3254</v>
      </c>
    </row>
    <row r="61" spans="12:22">
      <c r="L61" s="389" t="s">
        <v>3255</v>
      </c>
    </row>
    <row r="62" spans="12:22">
      <c r="L62" s="389" t="s">
        <v>3256</v>
      </c>
    </row>
    <row r="63" spans="12:22">
      <c r="L63" s="389" t="s">
        <v>3257</v>
      </c>
    </row>
    <row r="64" spans="12:22">
      <c r="L64" s="389" t="s">
        <v>3258</v>
      </c>
    </row>
    <row r="65" spans="12:12">
      <c r="L65" s="389" t="s">
        <v>3259</v>
      </c>
    </row>
    <row r="66" spans="12:12">
      <c r="L66" s="389" t="s">
        <v>3260</v>
      </c>
    </row>
    <row r="67" spans="12:12">
      <c r="L67" s="389" t="s">
        <v>3261</v>
      </c>
    </row>
    <row r="68" spans="12:12">
      <c r="L68" s="389" t="s">
        <v>3262</v>
      </c>
    </row>
    <row r="69" spans="12:12">
      <c r="L69" s="389" t="s">
        <v>3263</v>
      </c>
    </row>
    <row r="70" spans="12:12">
      <c r="L70" s="389" t="s">
        <v>3264</v>
      </c>
    </row>
    <row r="71" spans="12:12">
      <c r="L71" s="389" t="s">
        <v>3265</v>
      </c>
    </row>
    <row r="72" spans="12:12">
      <c r="L72" s="389" t="s">
        <v>3266</v>
      </c>
    </row>
    <row r="73" spans="12:12">
      <c r="L73" s="389" t="s">
        <v>3267</v>
      </c>
    </row>
    <row r="74" spans="12:12">
      <c r="L74" s="389" t="s">
        <v>3268</v>
      </c>
    </row>
    <row r="75" spans="12:12">
      <c r="L75" s="389" t="s">
        <v>3269</v>
      </c>
    </row>
    <row r="76" spans="12:12">
      <c r="L76" s="389" t="s">
        <v>3270</v>
      </c>
    </row>
    <row r="77" spans="12:12">
      <c r="L77" s="389" t="s">
        <v>3271</v>
      </c>
    </row>
    <row r="78" spans="12:12">
      <c r="L78" s="389" t="s">
        <v>3272</v>
      </c>
    </row>
    <row r="79" spans="12:12">
      <c r="L79" s="389" t="s">
        <v>3273</v>
      </c>
    </row>
    <row r="80" spans="12:12">
      <c r="L80" s="389" t="s">
        <v>3274</v>
      </c>
    </row>
    <row r="81" spans="12:12">
      <c r="L81" s="389" t="s">
        <v>3275</v>
      </c>
    </row>
    <row r="82" spans="12:12">
      <c r="L82" s="389" t="s">
        <v>3276</v>
      </c>
    </row>
    <row r="83" spans="12:12">
      <c r="L83" s="389" t="s">
        <v>3277</v>
      </c>
    </row>
    <row r="84" spans="12:12">
      <c r="L84" s="389" t="s">
        <v>3278</v>
      </c>
    </row>
    <row r="85" spans="12:12">
      <c r="L85" s="389" t="s">
        <v>3279</v>
      </c>
    </row>
    <row r="86" spans="12:12">
      <c r="L86" s="389" t="s">
        <v>3280</v>
      </c>
    </row>
    <row r="87" spans="12:12">
      <c r="L87" s="389" t="s">
        <v>3281</v>
      </c>
    </row>
  </sheetData>
  <mergeCells count="1">
    <mergeCell ref="Y6:Y9"/>
  </mergeCells>
  <phoneticPr fontId="5" type="noConversion"/>
  <dataValidations count="4">
    <dataValidation type="list" allowBlank="1" showInputMessage="1" showErrorMessage="1" sqref="B6" xr:uid="{00000000-0002-0000-1900-000000000000}">
      <formula1>"Mi: Minute,H: Hour,D: Daily,W: Weekly,M: Monthly,Y: Yearly"</formula1>
    </dataValidation>
    <dataValidation type="list" allowBlank="1" showInputMessage="1" showErrorMessage="1" sqref="B7 B9 O7:O9" xr:uid="{00000000-0002-0000-1900-000001000000}">
      <formula1>"替换,追加"</formula1>
    </dataValidation>
    <dataValidation type="list" allowBlank="1" showInputMessage="1" showErrorMessage="1" sqref="N12:N22" xr:uid="{00000000-0002-0000-1900-000002000000}">
      <formula1>"匹配,基线特有,本地扩充,废弃"</formula1>
    </dataValidation>
    <dataValidation type="list" allowBlank="1" showInputMessage="1" showErrorMessage="1" sqref="R4:R6" xr:uid="{00000000-0002-0000-1900-000003000000}">
      <formula1>"left join,inner join,union,union all"</formula1>
    </dataValidation>
  </dataValidations>
  <hyperlinks>
    <hyperlink ref="A1" location="目录!A1" display="返回" xr:uid="{00000000-0004-0000-1900-000000000000}"/>
  </hyperlinks>
  <pageMargins left="0.69930555555555596" right="0.69930555555555596" top="0.75" bottom="0.75" header="0.3" footer="0.3"/>
  <pageSetup paperSize="9"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C146"/>
  <sheetViews>
    <sheetView topLeftCell="A4" workbookViewId="0"/>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9" width="12" style="396" customWidth="1"/>
    <col min="10" max="10" width="7.88671875" style="396" customWidth="1"/>
    <col min="11" max="12" width="4.6640625" style="396" customWidth="1"/>
    <col min="13" max="13" width="8.6640625" style="396" customWidth="1"/>
    <col min="14" max="14" width="11.21875" style="396" customWidth="1"/>
    <col min="15" max="15" width="9" style="427" hidden="1" customWidth="1"/>
    <col min="16" max="16" width="19.44140625" style="427" hidden="1" customWidth="1"/>
    <col min="17" max="17" width="21.77734375" style="427" hidden="1" customWidth="1"/>
    <col min="18" max="18" width="14.44140625" style="427" hidden="1" customWidth="1"/>
    <col min="19" max="19" width="12.33203125" style="427" hidden="1" customWidth="1"/>
    <col min="20" max="20" width="11.21875" style="427" hidden="1" customWidth="1"/>
    <col min="21" max="21" width="15.109375" style="427" hidden="1" customWidth="1"/>
    <col min="22" max="22" width="9" style="427" hidden="1" customWidth="1"/>
    <col min="23" max="23" width="22.109375" style="396" customWidth="1"/>
    <col min="24" max="24" width="13.6640625" style="396" customWidth="1"/>
    <col min="25" max="25" width="14.88671875" style="396" customWidth="1"/>
    <col min="26" max="27" width="13.77734375" style="396" customWidth="1"/>
    <col min="28" max="16384" width="9" style="396"/>
  </cols>
  <sheetData>
    <row r="1" spans="1:29">
      <c r="A1" s="1824" t="s">
        <v>2037</v>
      </c>
      <c r="B1" s="331"/>
      <c r="C1" s="331"/>
      <c r="D1" s="331"/>
      <c r="E1" s="331"/>
      <c r="F1" s="331"/>
      <c r="G1" s="331"/>
      <c r="H1" s="331"/>
      <c r="I1" s="331"/>
      <c r="J1" s="331"/>
      <c r="K1" s="331"/>
      <c r="L1" s="331"/>
      <c r="M1" s="331"/>
      <c r="N1" s="331"/>
      <c r="O1" s="3"/>
      <c r="P1" s="3"/>
      <c r="Q1" s="3"/>
      <c r="R1" s="3"/>
      <c r="S1" s="3"/>
      <c r="T1" s="3"/>
      <c r="U1" s="3"/>
      <c r="V1" s="3"/>
      <c r="W1" s="336"/>
      <c r="X1" s="336"/>
      <c r="Y1" s="336"/>
      <c r="Z1" s="336"/>
      <c r="AA1" s="336"/>
    </row>
    <row r="2" spans="1:29">
      <c r="A2" s="216" t="s">
        <v>2038</v>
      </c>
      <c r="B2" s="217"/>
      <c r="C2" s="217"/>
      <c r="D2" s="217"/>
      <c r="E2" s="217"/>
      <c r="F2" s="217"/>
      <c r="G2" s="217"/>
      <c r="H2" s="217"/>
      <c r="I2" s="217"/>
      <c r="J2" s="217"/>
      <c r="K2" s="217"/>
      <c r="L2" s="217"/>
      <c r="M2" s="217"/>
      <c r="N2" s="217"/>
      <c r="O2" s="34" t="s">
        <v>2830</v>
      </c>
      <c r="P2" s="35"/>
      <c r="Q2" s="35"/>
      <c r="R2" s="35"/>
      <c r="S2" s="35"/>
      <c r="T2" s="35"/>
      <c r="U2" s="35"/>
      <c r="V2" s="35"/>
      <c r="W2" s="337" t="s">
        <v>2039</v>
      </c>
      <c r="X2" s="338"/>
      <c r="Y2" s="338"/>
      <c r="Z2" s="338"/>
      <c r="AA2" s="353"/>
    </row>
    <row r="3" spans="1:29">
      <c r="A3" s="218" t="s">
        <v>2040</v>
      </c>
      <c r="B3" s="316" t="s">
        <v>782</v>
      </c>
      <c r="C3" s="1732"/>
      <c r="D3" s="1732"/>
      <c r="E3" s="219"/>
      <c r="F3" s="219"/>
      <c r="G3" s="219"/>
      <c r="H3" s="219"/>
      <c r="I3" s="219"/>
      <c r="J3" s="219"/>
      <c r="K3" s="219"/>
      <c r="L3" s="219"/>
      <c r="M3" s="219"/>
      <c r="N3" s="219"/>
      <c r="O3" s="36" t="s">
        <v>2831</v>
      </c>
      <c r="P3" s="37" t="s">
        <v>2832</v>
      </c>
      <c r="Q3" s="37" t="s">
        <v>2833</v>
      </c>
      <c r="R3" s="37" t="s">
        <v>2834</v>
      </c>
      <c r="S3" s="37" t="s">
        <v>2835</v>
      </c>
      <c r="T3" s="37" t="s">
        <v>2836</v>
      </c>
      <c r="U3" s="37" t="s">
        <v>2837</v>
      </c>
      <c r="V3" s="56" t="s">
        <v>73</v>
      </c>
      <c r="W3" s="339" t="s">
        <v>2041</v>
      </c>
      <c r="X3" s="340" t="s">
        <v>2042</v>
      </c>
      <c r="Y3" s="340"/>
      <c r="Z3" s="354"/>
      <c r="AA3" s="355"/>
    </row>
    <row r="4" spans="1:29" s="397" customFormat="1">
      <c r="A4" s="220" t="s">
        <v>2042</v>
      </c>
      <c r="B4" s="239" t="s">
        <v>783</v>
      </c>
      <c r="C4" s="352"/>
      <c r="D4" s="352"/>
      <c r="E4" s="222"/>
      <c r="F4" s="222"/>
      <c r="G4" s="222"/>
      <c r="H4" s="222"/>
      <c r="I4" s="222"/>
      <c r="J4" s="222"/>
      <c r="K4" s="222"/>
      <c r="L4" s="222"/>
      <c r="M4" s="222"/>
      <c r="N4" s="222"/>
      <c r="O4" s="1829" t="s">
        <v>2838</v>
      </c>
      <c r="P4" s="1830" t="e">
        <f>VLOOKUP(B3,[1]目录!#REF!,4,0)</f>
        <v>#REF!</v>
      </c>
      <c r="Q4" s="1831"/>
      <c r="R4" s="559"/>
      <c r="S4" s="63"/>
      <c r="T4" s="63"/>
      <c r="U4" s="63"/>
      <c r="V4" s="11"/>
      <c r="W4" s="229" t="s">
        <v>2301</v>
      </c>
      <c r="X4" s="316" t="s">
        <v>785</v>
      </c>
      <c r="Y4" s="827"/>
      <c r="Z4" s="225"/>
      <c r="AA4" s="827"/>
    </row>
    <row r="5" spans="1:29" s="397" customFormat="1">
      <c r="A5" s="220" t="s">
        <v>2041</v>
      </c>
      <c r="B5" s="221" t="s">
        <v>2043</v>
      </c>
      <c r="C5" s="352"/>
      <c r="D5" s="352"/>
      <c r="E5" s="222"/>
      <c r="F5" s="222"/>
      <c r="G5" s="222"/>
      <c r="H5" s="222"/>
      <c r="I5" s="222"/>
      <c r="J5" s="222"/>
      <c r="K5" s="222"/>
      <c r="L5" s="222"/>
      <c r="M5" s="222"/>
      <c r="N5" s="222"/>
      <c r="O5" s="62"/>
      <c r="P5" s="63"/>
      <c r="Q5" s="63"/>
      <c r="R5" s="559"/>
      <c r="S5" s="63"/>
      <c r="T5" s="63"/>
      <c r="U5" s="63"/>
      <c r="V5" s="11"/>
      <c r="W5" s="341"/>
      <c r="X5" s="342"/>
      <c r="Y5" s="827"/>
      <c r="Z5" s="225"/>
      <c r="AA5" s="827"/>
    </row>
    <row r="6" spans="1:29" s="397" customFormat="1">
      <c r="A6" s="220" t="s">
        <v>2044</v>
      </c>
      <c r="B6" s="12" t="s">
        <v>2045</v>
      </c>
      <c r="C6" s="352"/>
      <c r="D6" s="352"/>
      <c r="E6" s="222"/>
      <c r="F6" s="222"/>
      <c r="G6" s="222"/>
      <c r="H6" s="222"/>
      <c r="I6" s="222"/>
      <c r="J6" s="222"/>
      <c r="K6" s="222"/>
      <c r="L6" s="222"/>
      <c r="M6" s="222"/>
      <c r="N6" s="222"/>
      <c r="O6" s="62"/>
      <c r="P6" s="63"/>
      <c r="Q6" s="63"/>
      <c r="R6" s="559"/>
      <c r="S6" s="63"/>
      <c r="T6" s="63"/>
      <c r="U6" s="63"/>
      <c r="V6" s="11"/>
      <c r="W6" s="1198"/>
      <c r="X6" s="827"/>
      <c r="Y6" s="827"/>
      <c r="Z6" s="225"/>
      <c r="AA6" s="827"/>
    </row>
    <row r="7" spans="1:29">
      <c r="A7" s="223" t="s">
        <v>2046</v>
      </c>
      <c r="B7" s="224" t="s">
        <v>2047</v>
      </c>
      <c r="C7" s="1732"/>
      <c r="D7" s="1732"/>
      <c r="E7" s="219"/>
      <c r="F7" s="219"/>
      <c r="G7" s="219"/>
      <c r="H7" s="219"/>
      <c r="I7" s="219"/>
      <c r="J7" s="219"/>
      <c r="K7" s="219"/>
      <c r="L7" s="219"/>
      <c r="M7" s="219"/>
      <c r="N7" s="219"/>
      <c r="O7" s="62"/>
      <c r="P7" s="63"/>
      <c r="Q7" s="63"/>
      <c r="R7" s="63"/>
      <c r="S7" s="63"/>
      <c r="T7" s="63"/>
      <c r="U7" s="63"/>
      <c r="V7" s="11"/>
      <c r="W7" s="347"/>
      <c r="X7" s="346"/>
      <c r="Y7" s="348"/>
      <c r="Z7" s="358"/>
      <c r="AA7" s="348"/>
    </row>
    <row r="8" spans="1:29">
      <c r="A8" s="223" t="s">
        <v>2048</v>
      </c>
      <c r="B8" s="221"/>
      <c r="C8" s="1732"/>
      <c r="D8" s="1732"/>
      <c r="E8" s="219"/>
      <c r="F8" s="219"/>
      <c r="G8" s="219"/>
      <c r="H8" s="219"/>
      <c r="I8" s="219"/>
      <c r="J8" s="219"/>
      <c r="K8" s="219"/>
      <c r="L8" s="219"/>
      <c r="M8" s="219"/>
      <c r="N8" s="219"/>
      <c r="O8" s="62"/>
      <c r="P8" s="63"/>
      <c r="Q8" s="63"/>
      <c r="R8" s="63"/>
      <c r="S8" s="63"/>
      <c r="T8" s="63"/>
      <c r="U8" s="63"/>
      <c r="V8" s="11"/>
      <c r="W8" s="347"/>
      <c r="X8" s="346"/>
      <c r="Y8" s="348"/>
      <c r="Z8" s="358"/>
      <c r="AA8" s="348"/>
    </row>
    <row r="9" spans="1:29">
      <c r="A9" s="223"/>
      <c r="B9" s="226"/>
      <c r="C9" s="219"/>
      <c r="D9" s="219"/>
      <c r="E9" s="219"/>
      <c r="F9" s="219"/>
      <c r="G9" s="219"/>
      <c r="H9" s="219"/>
      <c r="I9" s="219"/>
      <c r="J9" s="219"/>
      <c r="K9" s="219"/>
      <c r="L9" s="219"/>
      <c r="M9" s="219"/>
      <c r="N9" s="219"/>
      <c r="O9" s="1031"/>
      <c r="P9" s="1032"/>
      <c r="Q9" s="1032"/>
      <c r="R9" s="1032"/>
      <c r="S9" s="1032"/>
      <c r="T9" s="1032"/>
      <c r="U9" s="1032"/>
      <c r="V9" s="1033"/>
      <c r="W9" s="347"/>
      <c r="X9" s="348"/>
      <c r="Y9" s="348"/>
      <c r="Z9" s="358"/>
      <c r="AA9" s="67"/>
    </row>
    <row r="10" spans="1:29">
      <c r="A10" s="216" t="s">
        <v>2049</v>
      </c>
      <c r="B10" s="217"/>
      <c r="C10" s="217"/>
      <c r="D10" s="217"/>
      <c r="E10" s="217"/>
      <c r="F10" s="217"/>
      <c r="G10" s="217"/>
      <c r="H10" s="217"/>
      <c r="I10" s="217"/>
      <c r="J10" s="217"/>
      <c r="K10" s="217"/>
      <c r="L10" s="217"/>
      <c r="M10" s="217"/>
      <c r="N10" s="217"/>
      <c r="O10" s="34" t="s">
        <v>2839</v>
      </c>
      <c r="P10" s="35"/>
      <c r="Q10" s="35"/>
      <c r="R10" s="35"/>
      <c r="S10" s="35"/>
      <c r="T10" s="35"/>
      <c r="U10" s="35"/>
      <c r="V10" s="35"/>
      <c r="W10" s="337" t="s">
        <v>2050</v>
      </c>
      <c r="X10" s="338"/>
      <c r="Y10" s="338"/>
      <c r="Z10" s="338"/>
      <c r="AA10" s="353"/>
    </row>
    <row r="11" spans="1:29">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47" t="s">
        <v>2831</v>
      </c>
      <c r="P11" s="48" t="s">
        <v>2832</v>
      </c>
      <c r="Q11" s="48" t="s">
        <v>2840</v>
      </c>
      <c r="R11" s="48" t="s">
        <v>2841</v>
      </c>
      <c r="S11" s="48" t="s">
        <v>2842</v>
      </c>
      <c r="T11" s="48" t="s">
        <v>2843</v>
      </c>
      <c r="U11" s="48" t="s">
        <v>2844</v>
      </c>
      <c r="V11" s="68" t="s">
        <v>73</v>
      </c>
      <c r="W11" s="349" t="s">
        <v>2059</v>
      </c>
      <c r="X11" s="350" t="s">
        <v>2060</v>
      </c>
      <c r="Y11" s="350" t="s">
        <v>2061</v>
      </c>
      <c r="Z11" s="359" t="s">
        <v>2062</v>
      </c>
      <c r="AA11" s="350" t="s">
        <v>2063</v>
      </c>
    </row>
    <row r="12" spans="1:29" s="389" customFormat="1" ht="15" customHeight="1">
      <c r="A12" s="238">
        <v>1</v>
      </c>
      <c r="B12" s="303" t="s">
        <v>2064</v>
      </c>
      <c r="C12" s="303" t="s">
        <v>2065</v>
      </c>
      <c r="D12" s="303" t="s">
        <v>2078</v>
      </c>
      <c r="E12" s="303" t="s">
        <v>2307</v>
      </c>
      <c r="F12" s="417" t="s">
        <v>2064</v>
      </c>
      <c r="G12" s="417" t="s">
        <v>2065</v>
      </c>
      <c r="H12" s="417" t="s">
        <v>2066</v>
      </c>
      <c r="I12" s="417" t="s">
        <v>2067</v>
      </c>
      <c r="J12" s="239"/>
      <c r="K12" s="239" t="s">
        <v>2702</v>
      </c>
      <c r="L12" s="239"/>
      <c r="M12" s="246" t="s">
        <v>3282</v>
      </c>
      <c r="N12" s="238"/>
      <c r="O12" s="113"/>
      <c r="P12" s="113"/>
      <c r="Q12" s="113"/>
      <c r="R12" s="113"/>
      <c r="S12" s="113"/>
      <c r="T12" s="113"/>
      <c r="U12" s="113"/>
      <c r="V12" s="113"/>
      <c r="W12" s="239" t="s">
        <v>156</v>
      </c>
      <c r="X12" s="239" t="s">
        <v>2304</v>
      </c>
      <c r="Y12" s="307" t="s">
        <v>2671</v>
      </c>
      <c r="Z12" s="307" t="s">
        <v>2272</v>
      </c>
      <c r="AA12" s="360"/>
      <c r="AC12" s="389" t="s">
        <v>3283</v>
      </c>
    </row>
    <row r="13" spans="1:29" s="389" customFormat="1" ht="15" customHeight="1">
      <c r="A13" s="238">
        <v>2</v>
      </c>
      <c r="B13" s="239" t="s">
        <v>2612</v>
      </c>
      <c r="C13" s="239" t="s">
        <v>2847</v>
      </c>
      <c r="D13" s="307" t="s">
        <v>2278</v>
      </c>
      <c r="E13" s="243" t="s">
        <v>2307</v>
      </c>
      <c r="F13" s="360" t="s">
        <v>2612</v>
      </c>
      <c r="G13" s="360" t="s">
        <v>3284</v>
      </c>
      <c r="H13" s="360" t="s">
        <v>3175</v>
      </c>
      <c r="I13" s="360" t="s">
        <v>2241</v>
      </c>
      <c r="J13" s="238"/>
      <c r="K13" s="239" t="s">
        <v>2702</v>
      </c>
      <c r="L13" s="239" t="s">
        <v>2702</v>
      </c>
      <c r="M13" s="238"/>
      <c r="N13" s="238"/>
      <c r="O13" s="113"/>
      <c r="P13" s="113"/>
      <c r="Q13" s="113"/>
      <c r="R13" s="113"/>
      <c r="S13" s="113"/>
      <c r="T13" s="113"/>
      <c r="U13" s="113"/>
      <c r="V13" s="113"/>
      <c r="W13" s="239" t="s">
        <v>156</v>
      </c>
      <c r="X13" s="239" t="s">
        <v>2612</v>
      </c>
      <c r="Y13" s="307" t="s">
        <v>2848</v>
      </c>
      <c r="Z13" s="307" t="s">
        <v>2278</v>
      </c>
      <c r="AA13" s="303" t="s">
        <v>2849</v>
      </c>
      <c r="AC13" s="389" t="s">
        <v>3285</v>
      </c>
    </row>
    <row r="14" spans="1:29" s="389" customFormat="1" ht="15" customHeight="1">
      <c r="A14" s="238">
        <v>3</v>
      </c>
      <c r="B14" s="321" t="s">
        <v>2338</v>
      </c>
      <c r="C14" s="847" t="s">
        <v>2722</v>
      </c>
      <c r="D14" s="847" t="s">
        <v>2100</v>
      </c>
      <c r="E14" s="320" t="s">
        <v>2085</v>
      </c>
      <c r="F14" s="321" t="s">
        <v>2338</v>
      </c>
      <c r="G14" s="847" t="s">
        <v>2722</v>
      </c>
      <c r="H14" s="847" t="s">
        <v>2100</v>
      </c>
      <c r="I14" s="320" t="s">
        <v>2085</v>
      </c>
      <c r="J14" s="847"/>
      <c r="K14" s="321" t="s">
        <v>2702</v>
      </c>
      <c r="L14" s="847" t="s">
        <v>2723</v>
      </c>
      <c r="M14" s="321"/>
      <c r="N14" s="318" t="s">
        <v>2286</v>
      </c>
      <c r="O14" s="1331"/>
      <c r="P14" s="560"/>
      <c r="Q14" s="560"/>
      <c r="R14" s="560"/>
      <c r="S14" s="560"/>
      <c r="T14" s="560"/>
      <c r="U14" s="560"/>
      <c r="V14" s="560"/>
      <c r="W14" s="239" t="s">
        <v>156</v>
      </c>
      <c r="X14" s="239" t="s">
        <v>2338</v>
      </c>
      <c r="Y14" s="360" t="s">
        <v>2722</v>
      </c>
      <c r="Z14" s="360" t="s">
        <v>2100</v>
      </c>
      <c r="AA14" s="303" t="s">
        <v>2854</v>
      </c>
      <c r="AC14" s="389" t="s">
        <v>3286</v>
      </c>
    </row>
    <row r="15" spans="1:29" s="389" customFormat="1" ht="15" customHeight="1">
      <c r="A15" s="238">
        <v>4</v>
      </c>
      <c r="B15" s="321" t="s">
        <v>2857</v>
      </c>
      <c r="C15" s="847" t="s">
        <v>2858</v>
      </c>
      <c r="D15" s="847" t="s">
        <v>2088</v>
      </c>
      <c r="E15" s="320" t="s">
        <v>2307</v>
      </c>
      <c r="F15" s="321" t="s">
        <v>2857</v>
      </c>
      <c r="G15" s="847" t="s">
        <v>2858</v>
      </c>
      <c r="H15" s="847" t="s">
        <v>2088</v>
      </c>
      <c r="I15" s="320" t="s">
        <v>2307</v>
      </c>
      <c r="J15" s="847"/>
      <c r="K15" s="321" t="s">
        <v>2702</v>
      </c>
      <c r="L15" s="847"/>
      <c r="M15" s="321" t="s">
        <v>2859</v>
      </c>
      <c r="N15" s="318" t="s">
        <v>2286</v>
      </c>
      <c r="O15" s="307"/>
      <c r="P15" s="307"/>
      <c r="Q15" s="307"/>
      <c r="R15" s="307"/>
      <c r="S15" s="307"/>
      <c r="T15" s="307"/>
      <c r="U15" s="307"/>
      <c r="V15" s="307"/>
      <c r="W15" s="239" t="s">
        <v>156</v>
      </c>
      <c r="X15" s="239" t="s">
        <v>2857</v>
      </c>
      <c r="Y15" s="360" t="s">
        <v>2858</v>
      </c>
      <c r="Z15" s="360" t="s">
        <v>2088</v>
      </c>
      <c r="AA15" s="303" t="s">
        <v>2854</v>
      </c>
      <c r="AC15" s="389" t="s">
        <v>3287</v>
      </c>
    </row>
    <row r="16" spans="1:29" s="389" customFormat="1" ht="15" customHeight="1">
      <c r="A16" s="238">
        <v>5</v>
      </c>
      <c r="B16" s="321" t="s">
        <v>2861</v>
      </c>
      <c r="C16" s="847" t="s">
        <v>2862</v>
      </c>
      <c r="D16" s="847" t="s">
        <v>2088</v>
      </c>
      <c r="E16" s="320" t="s">
        <v>2307</v>
      </c>
      <c r="F16" s="321" t="s">
        <v>2861</v>
      </c>
      <c r="G16" s="847" t="s">
        <v>2862</v>
      </c>
      <c r="H16" s="847" t="s">
        <v>2088</v>
      </c>
      <c r="I16" s="320" t="s">
        <v>2307</v>
      </c>
      <c r="J16" s="847"/>
      <c r="K16" s="321" t="s">
        <v>2702</v>
      </c>
      <c r="L16" s="847"/>
      <c r="M16" s="321" t="s">
        <v>2859</v>
      </c>
      <c r="N16" s="318" t="s">
        <v>2286</v>
      </c>
      <c r="O16" s="307"/>
      <c r="P16" s="307"/>
      <c r="Q16" s="307"/>
      <c r="R16" s="307"/>
      <c r="S16" s="307"/>
      <c r="T16" s="307"/>
      <c r="U16" s="307"/>
      <c r="V16" s="307"/>
      <c r="W16" s="239" t="s">
        <v>156</v>
      </c>
      <c r="X16" s="239" t="s">
        <v>2861</v>
      </c>
      <c r="Y16" s="360" t="s">
        <v>2862</v>
      </c>
      <c r="Z16" s="360" t="s">
        <v>2088</v>
      </c>
      <c r="AA16" s="303" t="s">
        <v>2854</v>
      </c>
      <c r="AC16" s="389" t="s">
        <v>3288</v>
      </c>
    </row>
    <row r="17" spans="1:29" s="389" customFormat="1" ht="15" customHeight="1">
      <c r="A17" s="238">
        <v>6</v>
      </c>
      <c r="B17" s="321" t="s">
        <v>2864</v>
      </c>
      <c r="C17" s="321" t="s">
        <v>2865</v>
      </c>
      <c r="D17" s="847" t="s">
        <v>2088</v>
      </c>
      <c r="E17" s="320" t="s">
        <v>2307</v>
      </c>
      <c r="F17" s="321" t="s">
        <v>2864</v>
      </c>
      <c r="G17" s="321" t="s">
        <v>2865</v>
      </c>
      <c r="H17" s="847" t="s">
        <v>2088</v>
      </c>
      <c r="I17" s="320" t="s">
        <v>2307</v>
      </c>
      <c r="J17" s="847"/>
      <c r="K17" s="321" t="s">
        <v>2702</v>
      </c>
      <c r="L17" s="847"/>
      <c r="M17" s="321" t="s">
        <v>2859</v>
      </c>
      <c r="N17" s="318" t="s">
        <v>2286</v>
      </c>
      <c r="O17" s="307"/>
      <c r="P17" s="307"/>
      <c r="Q17" s="307"/>
      <c r="R17" s="307"/>
      <c r="S17" s="307"/>
      <c r="T17" s="307"/>
      <c r="U17" s="307"/>
      <c r="V17" s="307"/>
      <c r="W17" s="239" t="s">
        <v>156</v>
      </c>
      <c r="X17" s="239" t="s">
        <v>2864</v>
      </c>
      <c r="Y17" s="360" t="s">
        <v>2866</v>
      </c>
      <c r="Z17" s="360" t="s">
        <v>2088</v>
      </c>
      <c r="AA17" s="303" t="s">
        <v>2854</v>
      </c>
      <c r="AC17" s="389" t="s">
        <v>3289</v>
      </c>
    </row>
    <row r="18" spans="1:29" s="389" customFormat="1" ht="15" customHeight="1">
      <c r="A18" s="238">
        <v>7</v>
      </c>
      <c r="B18" s="849" t="s">
        <v>2817</v>
      </c>
      <c r="C18" s="849" t="s">
        <v>2818</v>
      </c>
      <c r="D18" s="848" t="s">
        <v>2807</v>
      </c>
      <c r="E18" s="848" t="s">
        <v>2307</v>
      </c>
      <c r="F18" s="849" t="s">
        <v>2817</v>
      </c>
      <c r="G18" s="849" t="s">
        <v>2818</v>
      </c>
      <c r="H18" s="848" t="s">
        <v>2807</v>
      </c>
      <c r="I18" s="848" t="s">
        <v>2307</v>
      </c>
      <c r="J18" s="847"/>
      <c r="K18" s="321" t="s">
        <v>2702</v>
      </c>
      <c r="L18" s="321" t="s">
        <v>2868</v>
      </c>
      <c r="M18" s="847"/>
      <c r="N18" s="318" t="s">
        <v>2286</v>
      </c>
      <c r="O18" s="307"/>
      <c r="P18" s="307"/>
      <c r="Q18" s="307"/>
      <c r="R18" s="307"/>
      <c r="S18" s="307"/>
      <c r="T18" s="307"/>
      <c r="U18" s="307"/>
      <c r="V18" s="307"/>
      <c r="W18" s="239" t="s">
        <v>156</v>
      </c>
      <c r="X18" s="239" t="s">
        <v>2333</v>
      </c>
      <c r="Y18" s="360" t="s">
        <v>2705</v>
      </c>
      <c r="Z18" s="360" t="s">
        <v>2066</v>
      </c>
      <c r="AA18" s="303" t="s">
        <v>2854</v>
      </c>
      <c r="AC18" s="389" t="s">
        <v>3290</v>
      </c>
    </row>
    <row r="19" spans="1:29" s="389" customFormat="1" ht="15" customHeight="1">
      <c r="A19" s="238">
        <v>8</v>
      </c>
      <c r="B19" s="239" t="s">
        <v>2870</v>
      </c>
      <c r="C19" s="307" t="s">
        <v>2871</v>
      </c>
      <c r="D19" s="307" t="s">
        <v>2278</v>
      </c>
      <c r="E19" s="243" t="s">
        <v>2307</v>
      </c>
      <c r="F19" s="360" t="s">
        <v>2870</v>
      </c>
      <c r="G19" s="360" t="s">
        <v>2871</v>
      </c>
      <c r="H19" s="360" t="s">
        <v>2681</v>
      </c>
      <c r="I19" s="360" t="s">
        <v>3291</v>
      </c>
      <c r="J19" s="238"/>
      <c r="K19" s="239" t="s">
        <v>2702</v>
      </c>
      <c r="L19" s="239" t="s">
        <v>2702</v>
      </c>
      <c r="M19" s="360"/>
      <c r="N19" s="238"/>
      <c r="O19" s="307"/>
      <c r="P19" s="307"/>
      <c r="Q19" s="307"/>
      <c r="R19" s="307"/>
      <c r="S19" s="307"/>
      <c r="T19" s="307"/>
      <c r="U19" s="307"/>
      <c r="V19" s="307"/>
      <c r="W19" s="239" t="s">
        <v>156</v>
      </c>
      <c r="X19" s="239" t="s">
        <v>2870</v>
      </c>
      <c r="Y19" s="307" t="s">
        <v>2872</v>
      </c>
      <c r="Z19" s="307" t="s">
        <v>2278</v>
      </c>
      <c r="AA19" s="303" t="s">
        <v>2849</v>
      </c>
      <c r="AC19" s="389" t="s">
        <v>3292</v>
      </c>
    </row>
    <row r="20" spans="1:29">
      <c r="A20" s="238">
        <v>9</v>
      </c>
      <c r="B20" s="239" t="s">
        <v>2505</v>
      </c>
      <c r="C20" s="307" t="s">
        <v>2874</v>
      </c>
      <c r="D20" s="307" t="s">
        <v>2278</v>
      </c>
      <c r="E20" s="243" t="s">
        <v>2307</v>
      </c>
      <c r="F20" s="360" t="s">
        <v>2505</v>
      </c>
      <c r="G20" s="360" t="s">
        <v>2874</v>
      </c>
      <c r="H20" s="360" t="s">
        <v>2803</v>
      </c>
      <c r="I20" s="834" t="s">
        <v>2241</v>
      </c>
      <c r="J20" s="239"/>
      <c r="K20" s="239" t="s">
        <v>2702</v>
      </c>
      <c r="L20" s="239" t="s">
        <v>2702</v>
      </c>
      <c r="M20" s="360"/>
      <c r="N20" s="238"/>
      <c r="O20" s="307"/>
      <c r="P20" s="307"/>
      <c r="Q20" s="307"/>
      <c r="R20" s="307"/>
      <c r="S20" s="307"/>
      <c r="T20" s="307"/>
      <c r="U20" s="307"/>
      <c r="V20" s="307"/>
      <c r="W20" s="239" t="s">
        <v>156</v>
      </c>
      <c r="X20" s="239" t="s">
        <v>2505</v>
      </c>
      <c r="Y20" s="307" t="s">
        <v>2875</v>
      </c>
      <c r="Z20" s="307" t="s">
        <v>2278</v>
      </c>
      <c r="AA20" s="303" t="s">
        <v>2849</v>
      </c>
      <c r="AC20" s="389" t="s">
        <v>3293</v>
      </c>
    </row>
    <row r="21" spans="1:29">
      <c r="A21" s="238">
        <v>10</v>
      </c>
      <c r="B21" s="239" t="s">
        <v>2877</v>
      </c>
      <c r="C21" s="307" t="s">
        <v>2878</v>
      </c>
      <c r="D21" s="307" t="s">
        <v>2681</v>
      </c>
      <c r="E21" s="243" t="s">
        <v>2307</v>
      </c>
      <c r="F21" s="360" t="s">
        <v>2877</v>
      </c>
      <c r="G21" s="360" t="s">
        <v>2878</v>
      </c>
      <c r="H21" s="360" t="s">
        <v>2681</v>
      </c>
      <c r="I21" s="360" t="s">
        <v>3291</v>
      </c>
      <c r="J21" s="239"/>
      <c r="K21" s="239" t="s">
        <v>2702</v>
      </c>
      <c r="L21" s="239"/>
      <c r="M21" s="239"/>
      <c r="N21" s="238"/>
      <c r="O21" s="307"/>
      <c r="P21" s="307"/>
      <c r="Q21" s="307"/>
      <c r="R21" s="307"/>
      <c r="S21" s="307"/>
      <c r="T21" s="307"/>
      <c r="U21" s="307"/>
      <c r="V21" s="307"/>
      <c r="W21" s="239" t="s">
        <v>156</v>
      </c>
      <c r="X21" s="239" t="s">
        <v>2877</v>
      </c>
      <c r="Y21" s="307" t="s">
        <v>2879</v>
      </c>
      <c r="Z21" s="307" t="s">
        <v>2681</v>
      </c>
      <c r="AA21" s="303" t="s">
        <v>2849</v>
      </c>
      <c r="AC21" s="389" t="s">
        <v>3294</v>
      </c>
    </row>
    <row r="22" spans="1:29">
      <c r="A22" s="238">
        <v>11</v>
      </c>
      <c r="B22" s="246" t="s">
        <v>3203</v>
      </c>
      <c r="C22" s="307" t="s">
        <v>3204</v>
      </c>
      <c r="D22" s="303" t="s">
        <v>3062</v>
      </c>
      <c r="E22" s="303" t="s">
        <v>2307</v>
      </c>
      <c r="F22" s="360" t="s">
        <v>3203</v>
      </c>
      <c r="G22" s="360" t="s">
        <v>3204</v>
      </c>
      <c r="H22" s="360" t="s">
        <v>3062</v>
      </c>
      <c r="I22" s="360" t="s">
        <v>3063</v>
      </c>
      <c r="J22" s="239"/>
      <c r="K22" s="239"/>
      <c r="L22" s="239"/>
      <c r="M22" s="239"/>
      <c r="N22" s="238"/>
      <c r="O22" s="307"/>
      <c r="P22" s="307"/>
      <c r="Q22" s="307"/>
      <c r="R22" s="307"/>
      <c r="S22" s="307"/>
      <c r="T22" s="307"/>
      <c r="U22" s="307"/>
      <c r="V22" s="307"/>
      <c r="W22" s="239" t="s">
        <v>156</v>
      </c>
      <c r="X22" s="246" t="s">
        <v>3203</v>
      </c>
      <c r="Y22" s="307" t="s">
        <v>3204</v>
      </c>
      <c r="Z22" s="303" t="s">
        <v>3062</v>
      </c>
      <c r="AA22" s="303" t="s">
        <v>2849</v>
      </c>
      <c r="AC22" s="389" t="s">
        <v>3295</v>
      </c>
    </row>
    <row r="23" spans="1:29">
      <c r="A23" s="238">
        <v>12</v>
      </c>
      <c r="B23" s="239" t="s">
        <v>2882</v>
      </c>
      <c r="C23" s="307" t="s">
        <v>2883</v>
      </c>
      <c r="D23" s="307" t="s">
        <v>2684</v>
      </c>
      <c r="E23" s="243" t="s">
        <v>2307</v>
      </c>
      <c r="F23" s="360" t="s">
        <v>2882</v>
      </c>
      <c r="G23" s="360" t="s">
        <v>2883</v>
      </c>
      <c r="H23" s="360" t="s">
        <v>2684</v>
      </c>
      <c r="I23" s="360" t="s">
        <v>2884</v>
      </c>
      <c r="J23" s="239"/>
      <c r="K23" s="239" t="s">
        <v>2702</v>
      </c>
      <c r="L23" s="239"/>
      <c r="M23" s="239"/>
      <c r="N23" s="238"/>
      <c r="O23" s="307"/>
      <c r="P23" s="307"/>
      <c r="Q23" s="307"/>
      <c r="R23" s="307"/>
      <c r="S23" s="307"/>
      <c r="T23" s="307"/>
      <c r="U23" s="307"/>
      <c r="V23" s="307"/>
      <c r="W23" s="239" t="s">
        <v>156</v>
      </c>
      <c r="X23" s="239" t="s">
        <v>2882</v>
      </c>
      <c r="Y23" s="307" t="s">
        <v>2885</v>
      </c>
      <c r="Z23" s="307" t="s">
        <v>2684</v>
      </c>
      <c r="AA23" s="303" t="s">
        <v>2849</v>
      </c>
      <c r="AC23" s="389" t="s">
        <v>3296</v>
      </c>
    </row>
    <row r="24" spans="1:29">
      <c r="A24" s="238">
        <v>13</v>
      </c>
      <c r="B24" s="239" t="s">
        <v>2475</v>
      </c>
      <c r="C24" s="307" t="s">
        <v>3181</v>
      </c>
      <c r="D24" s="307" t="s">
        <v>2096</v>
      </c>
      <c r="E24" s="243" t="s">
        <v>2307</v>
      </c>
      <c r="F24" s="360" t="s">
        <v>2475</v>
      </c>
      <c r="G24" s="360" t="s">
        <v>3181</v>
      </c>
      <c r="H24" s="360" t="s">
        <v>3175</v>
      </c>
      <c r="I24" s="360" t="s">
        <v>2241</v>
      </c>
      <c r="J24" s="239"/>
      <c r="K24" s="239" t="s">
        <v>2702</v>
      </c>
      <c r="L24" s="360"/>
      <c r="M24" s="239"/>
      <c r="N24" s="238"/>
      <c r="O24" s="307"/>
      <c r="P24" s="307"/>
      <c r="Q24" s="307"/>
      <c r="R24" s="307"/>
      <c r="S24" s="307"/>
      <c r="T24" s="307"/>
      <c r="U24" s="307"/>
      <c r="V24" s="307"/>
      <c r="W24" s="239" t="s">
        <v>156</v>
      </c>
      <c r="X24" s="239" t="s">
        <v>2475</v>
      </c>
      <c r="Y24" s="307" t="s">
        <v>3297</v>
      </c>
      <c r="Z24" s="307" t="s">
        <v>2096</v>
      </c>
      <c r="AA24" s="303" t="s">
        <v>2849</v>
      </c>
      <c r="AC24" s="389" t="s">
        <v>3298</v>
      </c>
    </row>
    <row r="25" spans="1:29">
      <c r="A25" s="238">
        <v>14</v>
      </c>
      <c r="B25" s="239" t="s">
        <v>3299</v>
      </c>
      <c r="C25" s="307" t="s">
        <v>3066</v>
      </c>
      <c r="D25" s="307" t="s">
        <v>2084</v>
      </c>
      <c r="E25" s="243" t="s">
        <v>2108</v>
      </c>
      <c r="F25" s="360" t="s">
        <v>3299</v>
      </c>
      <c r="G25" s="360" t="s">
        <v>3066</v>
      </c>
      <c r="H25" s="360" t="s">
        <v>3212</v>
      </c>
      <c r="I25" s="360" t="s">
        <v>2108</v>
      </c>
      <c r="J25" s="238"/>
      <c r="K25" s="239" t="s">
        <v>2773</v>
      </c>
      <c r="L25" s="360"/>
      <c r="M25" s="239"/>
      <c r="N25" s="238"/>
      <c r="O25" s="307"/>
      <c r="P25" s="307"/>
      <c r="Q25" s="307"/>
      <c r="R25" s="307"/>
      <c r="S25" s="307"/>
      <c r="T25" s="307"/>
      <c r="U25" s="307"/>
      <c r="V25" s="307"/>
      <c r="W25" s="239" t="s">
        <v>156</v>
      </c>
      <c r="X25" s="239" t="s">
        <v>3299</v>
      </c>
      <c r="Y25" s="307" t="s">
        <v>2893</v>
      </c>
      <c r="Z25" s="307" t="s">
        <v>2084</v>
      </c>
      <c r="AA25" s="303" t="s">
        <v>2849</v>
      </c>
      <c r="AC25" s="389" t="s">
        <v>3300</v>
      </c>
    </row>
    <row r="26" spans="1:29">
      <c r="A26" s="238">
        <v>15</v>
      </c>
      <c r="B26" s="239" t="s">
        <v>3301</v>
      </c>
      <c r="C26" s="307" t="s">
        <v>3069</v>
      </c>
      <c r="D26" s="307" t="s">
        <v>2084</v>
      </c>
      <c r="E26" s="243" t="s">
        <v>2108</v>
      </c>
      <c r="F26" s="360" t="s">
        <v>3301</v>
      </c>
      <c r="G26" s="360" t="s">
        <v>3069</v>
      </c>
      <c r="H26" s="360" t="s">
        <v>3212</v>
      </c>
      <c r="I26" s="360" t="s">
        <v>2108</v>
      </c>
      <c r="J26" s="239"/>
      <c r="K26" s="239" t="s">
        <v>2773</v>
      </c>
      <c r="L26" s="239"/>
      <c r="M26" s="238"/>
      <c r="N26" s="238"/>
      <c r="O26" s="307"/>
      <c r="P26" s="307"/>
      <c r="Q26" s="307"/>
      <c r="R26" s="307"/>
      <c r="S26" s="307"/>
      <c r="T26" s="307"/>
      <c r="U26" s="307"/>
      <c r="V26" s="307"/>
      <c r="W26" s="239" t="s">
        <v>156</v>
      </c>
      <c r="X26" s="239" t="s">
        <v>3301</v>
      </c>
      <c r="Y26" s="307" t="s">
        <v>2897</v>
      </c>
      <c r="Z26" s="307" t="s">
        <v>2084</v>
      </c>
      <c r="AA26" s="303" t="s">
        <v>2849</v>
      </c>
      <c r="AC26" s="389" t="s">
        <v>3302</v>
      </c>
    </row>
    <row r="27" spans="1:29">
      <c r="A27" s="238">
        <v>16</v>
      </c>
      <c r="B27" s="239" t="s">
        <v>3303</v>
      </c>
      <c r="C27" s="307" t="s">
        <v>2143</v>
      </c>
      <c r="D27" s="307" t="s">
        <v>2084</v>
      </c>
      <c r="E27" s="243" t="s">
        <v>2108</v>
      </c>
      <c r="F27" s="360" t="s">
        <v>3303</v>
      </c>
      <c r="G27" s="360" t="s">
        <v>2143</v>
      </c>
      <c r="H27" s="360" t="s">
        <v>3212</v>
      </c>
      <c r="I27" s="360" t="s">
        <v>2108</v>
      </c>
      <c r="J27" s="238"/>
      <c r="K27" s="239" t="s">
        <v>2773</v>
      </c>
      <c r="L27" s="239"/>
      <c r="M27" s="238"/>
      <c r="N27" s="238"/>
      <c r="O27" s="307"/>
      <c r="P27" s="307"/>
      <c r="Q27" s="307"/>
      <c r="R27" s="307"/>
      <c r="S27" s="307"/>
      <c r="T27" s="307"/>
      <c r="U27" s="307"/>
      <c r="V27" s="307"/>
      <c r="W27" s="239" t="s">
        <v>156</v>
      </c>
      <c r="X27" s="239" t="s">
        <v>3303</v>
      </c>
      <c r="Y27" s="307" t="s">
        <v>3072</v>
      </c>
      <c r="Z27" s="307" t="s">
        <v>2084</v>
      </c>
      <c r="AA27" s="303" t="s">
        <v>2849</v>
      </c>
      <c r="AC27" s="389" t="s">
        <v>3304</v>
      </c>
    </row>
    <row r="28" spans="1:29">
      <c r="A28" s="238">
        <v>17</v>
      </c>
      <c r="B28" s="239" t="s">
        <v>3305</v>
      </c>
      <c r="C28" s="239" t="s">
        <v>3306</v>
      </c>
      <c r="D28" s="307" t="s">
        <v>2084</v>
      </c>
      <c r="E28" s="243" t="s">
        <v>2108</v>
      </c>
      <c r="F28" s="360" t="s">
        <v>3305</v>
      </c>
      <c r="G28" s="360" t="s">
        <v>3307</v>
      </c>
      <c r="H28" s="360" t="s">
        <v>3212</v>
      </c>
      <c r="I28" s="360" t="s">
        <v>2108</v>
      </c>
      <c r="J28" s="238"/>
      <c r="K28" s="239" t="s">
        <v>2702</v>
      </c>
      <c r="L28" s="239"/>
      <c r="M28" s="238"/>
      <c r="N28" s="238"/>
      <c r="O28" s="307"/>
      <c r="P28" s="307"/>
      <c r="Q28" s="307"/>
      <c r="R28" s="307"/>
      <c r="S28" s="307"/>
      <c r="T28" s="307"/>
      <c r="U28" s="307"/>
      <c r="V28" s="307"/>
      <c r="W28" s="239" t="s">
        <v>156</v>
      </c>
      <c r="X28" s="239" t="s">
        <v>3305</v>
      </c>
      <c r="Y28" s="307" t="s">
        <v>3308</v>
      </c>
      <c r="Z28" s="307" t="s">
        <v>2084</v>
      </c>
      <c r="AA28" s="303" t="s">
        <v>2849</v>
      </c>
      <c r="AC28" s="389" t="s">
        <v>3309</v>
      </c>
    </row>
    <row r="29" spans="1:29">
      <c r="A29" s="238">
        <v>18</v>
      </c>
      <c r="B29" s="239" t="s">
        <v>3310</v>
      </c>
      <c r="C29" s="239" t="s">
        <v>3311</v>
      </c>
      <c r="D29" s="307" t="s">
        <v>2084</v>
      </c>
      <c r="E29" s="243" t="s">
        <v>2108</v>
      </c>
      <c r="F29" s="360" t="s">
        <v>3310</v>
      </c>
      <c r="G29" s="360" t="s">
        <v>3312</v>
      </c>
      <c r="H29" s="360" t="s">
        <v>3212</v>
      </c>
      <c r="I29" s="360" t="s">
        <v>2108</v>
      </c>
      <c r="J29" s="239"/>
      <c r="K29" s="239" t="s">
        <v>2702</v>
      </c>
      <c r="L29" s="239"/>
      <c r="M29" s="307"/>
      <c r="N29" s="238"/>
      <c r="O29" s="307"/>
      <c r="P29" s="307"/>
      <c r="Q29" s="307"/>
      <c r="R29" s="307"/>
      <c r="S29" s="307"/>
      <c r="T29" s="307"/>
      <c r="U29" s="307"/>
      <c r="V29" s="307"/>
      <c r="W29" s="239" t="s">
        <v>156</v>
      </c>
      <c r="X29" s="239" t="s">
        <v>3310</v>
      </c>
      <c r="Y29" s="307" t="s">
        <v>3313</v>
      </c>
      <c r="Z29" s="307" t="s">
        <v>2084</v>
      </c>
      <c r="AA29" s="303" t="s">
        <v>2849</v>
      </c>
      <c r="AC29" s="389" t="s">
        <v>3314</v>
      </c>
    </row>
    <row r="30" spans="1:29">
      <c r="A30" s="238">
        <v>19</v>
      </c>
      <c r="B30" s="239" t="s">
        <v>3315</v>
      </c>
      <c r="C30" s="239" t="s">
        <v>3316</v>
      </c>
      <c r="D30" s="307" t="s">
        <v>2084</v>
      </c>
      <c r="E30" s="243" t="s">
        <v>2108</v>
      </c>
      <c r="F30" s="360" t="s">
        <v>3315</v>
      </c>
      <c r="G30" s="360" t="s">
        <v>3317</v>
      </c>
      <c r="H30" s="360" t="s">
        <v>3212</v>
      </c>
      <c r="I30" s="360" t="s">
        <v>2108</v>
      </c>
      <c r="J30" s="239"/>
      <c r="K30" s="239" t="s">
        <v>2702</v>
      </c>
      <c r="L30" s="239"/>
      <c r="M30" s="307"/>
      <c r="N30" s="238"/>
      <c r="O30" s="307"/>
      <c r="P30" s="307"/>
      <c r="Q30" s="307"/>
      <c r="R30" s="307"/>
      <c r="S30" s="307"/>
      <c r="T30" s="307"/>
      <c r="U30" s="307"/>
      <c r="V30" s="307"/>
      <c r="W30" s="239" t="s">
        <v>156</v>
      </c>
      <c r="X30" s="239" t="s">
        <v>3315</v>
      </c>
      <c r="Y30" s="307" t="s">
        <v>3318</v>
      </c>
      <c r="Z30" s="307" t="s">
        <v>2084</v>
      </c>
      <c r="AA30" s="303" t="s">
        <v>2849</v>
      </c>
      <c r="AC30" s="389" t="s">
        <v>3319</v>
      </c>
    </row>
    <row r="31" spans="1:29">
      <c r="A31" s="238">
        <v>20</v>
      </c>
      <c r="B31" s="239" t="s">
        <v>2910</v>
      </c>
      <c r="C31" s="360" t="s">
        <v>2911</v>
      </c>
      <c r="D31" s="360" t="s">
        <v>2084</v>
      </c>
      <c r="E31" s="243" t="s">
        <v>2108</v>
      </c>
      <c r="F31" s="360" t="s">
        <v>2910</v>
      </c>
      <c r="G31" s="360" t="s">
        <v>2911</v>
      </c>
      <c r="H31" s="360" t="s">
        <v>3212</v>
      </c>
      <c r="I31" s="360" t="s">
        <v>2108</v>
      </c>
      <c r="J31" s="360"/>
      <c r="K31" s="239" t="s">
        <v>2773</v>
      </c>
      <c r="L31" s="327"/>
      <c r="M31" s="239"/>
      <c r="N31" s="238"/>
      <c r="O31" s="307"/>
      <c r="P31" s="307"/>
      <c r="Q31" s="307"/>
      <c r="R31" s="307"/>
      <c r="S31" s="307"/>
      <c r="T31" s="307"/>
      <c r="U31" s="307"/>
      <c r="V31" s="307"/>
      <c r="W31" s="239" t="s">
        <v>156</v>
      </c>
      <c r="X31" s="239" t="s">
        <v>2910</v>
      </c>
      <c r="Y31" s="360" t="s">
        <v>2912</v>
      </c>
      <c r="Z31" s="360" t="s">
        <v>2084</v>
      </c>
      <c r="AA31" s="303" t="s">
        <v>2849</v>
      </c>
      <c r="AC31" s="389" t="s">
        <v>3320</v>
      </c>
    </row>
    <row r="32" spans="1:29">
      <c r="A32" s="238">
        <v>21</v>
      </c>
      <c r="B32" s="239" t="s">
        <v>2915</v>
      </c>
      <c r="C32" s="360" t="s">
        <v>2916</v>
      </c>
      <c r="D32" s="360" t="s">
        <v>2084</v>
      </c>
      <c r="E32" s="243" t="s">
        <v>2108</v>
      </c>
      <c r="F32" s="360" t="s">
        <v>2915</v>
      </c>
      <c r="G32" s="360" t="s">
        <v>2916</v>
      </c>
      <c r="H32" s="360" t="s">
        <v>3212</v>
      </c>
      <c r="I32" s="360" t="s">
        <v>2108</v>
      </c>
      <c r="J32" s="360"/>
      <c r="K32" s="239" t="s">
        <v>2773</v>
      </c>
      <c r="L32" s="360"/>
      <c r="M32" s="360"/>
      <c r="N32" s="238"/>
      <c r="O32" s="444"/>
      <c r="P32" s="444"/>
      <c r="Q32" s="444"/>
      <c r="R32" s="444"/>
      <c r="S32" s="444"/>
      <c r="T32" s="444"/>
      <c r="U32" s="444"/>
      <c r="V32" s="444"/>
      <c r="W32" s="239" t="s">
        <v>156</v>
      </c>
      <c r="X32" s="239" t="s">
        <v>2915</v>
      </c>
      <c r="Y32" s="360" t="s">
        <v>2917</v>
      </c>
      <c r="Z32" s="360" t="s">
        <v>2084</v>
      </c>
      <c r="AA32" s="303" t="s">
        <v>2849</v>
      </c>
      <c r="AC32" s="389" t="s">
        <v>3321</v>
      </c>
    </row>
    <row r="33" spans="1:29">
      <c r="A33" s="238">
        <v>22</v>
      </c>
      <c r="B33" s="239" t="s">
        <v>2900</v>
      </c>
      <c r="C33" s="360" t="s">
        <v>2901</v>
      </c>
      <c r="D33" s="360" t="s">
        <v>2084</v>
      </c>
      <c r="E33" s="243" t="s">
        <v>2108</v>
      </c>
      <c r="F33" s="360" t="s">
        <v>2900</v>
      </c>
      <c r="G33" s="360" t="s">
        <v>2901</v>
      </c>
      <c r="H33" s="360" t="s">
        <v>3212</v>
      </c>
      <c r="I33" s="360" t="s">
        <v>2108</v>
      </c>
      <c r="J33" s="360"/>
      <c r="K33" s="239" t="s">
        <v>2773</v>
      </c>
      <c r="L33" s="360"/>
      <c r="M33" s="360"/>
      <c r="N33" s="238"/>
      <c r="O33" s="444"/>
      <c r="P33" s="444"/>
      <c r="Q33" s="444"/>
      <c r="R33" s="444"/>
      <c r="S33" s="444"/>
      <c r="T33" s="444"/>
      <c r="U33" s="444"/>
      <c r="V33" s="444"/>
      <c r="W33" s="239" t="s">
        <v>156</v>
      </c>
      <c r="X33" s="239" t="s">
        <v>2900</v>
      </c>
      <c r="Y33" s="360" t="s">
        <v>2902</v>
      </c>
      <c r="Z33" s="360" t="s">
        <v>2084</v>
      </c>
      <c r="AA33" s="303" t="s">
        <v>2849</v>
      </c>
      <c r="AC33" s="389" t="s">
        <v>3322</v>
      </c>
    </row>
    <row r="34" spans="1:29">
      <c r="A34" s="238">
        <v>23</v>
      </c>
      <c r="B34" s="239" t="s">
        <v>2905</v>
      </c>
      <c r="C34" s="360" t="s">
        <v>2906</v>
      </c>
      <c r="D34" s="360" t="s">
        <v>2084</v>
      </c>
      <c r="E34" s="243" t="s">
        <v>2108</v>
      </c>
      <c r="F34" s="360" t="s">
        <v>2905</v>
      </c>
      <c r="G34" s="360" t="s">
        <v>2906</v>
      </c>
      <c r="H34" s="360" t="s">
        <v>3212</v>
      </c>
      <c r="I34" s="360" t="s">
        <v>2108</v>
      </c>
      <c r="J34" s="360"/>
      <c r="K34" s="239" t="s">
        <v>2773</v>
      </c>
      <c r="L34" s="360"/>
      <c r="M34" s="360"/>
      <c r="N34" s="238"/>
      <c r="O34" s="444"/>
      <c r="P34" s="444"/>
      <c r="Q34" s="444"/>
      <c r="R34" s="444"/>
      <c r="S34" s="444"/>
      <c r="T34" s="444"/>
      <c r="U34" s="444"/>
      <c r="V34" s="444"/>
      <c r="W34" s="239" t="s">
        <v>156</v>
      </c>
      <c r="X34" s="239" t="s">
        <v>2905</v>
      </c>
      <c r="Y34" s="360" t="s">
        <v>2907</v>
      </c>
      <c r="Z34" s="360" t="s">
        <v>2084</v>
      </c>
      <c r="AA34" s="303" t="s">
        <v>2849</v>
      </c>
      <c r="AC34" s="389" t="s">
        <v>3323</v>
      </c>
    </row>
    <row r="35" spans="1:29">
      <c r="A35" s="238">
        <v>24</v>
      </c>
      <c r="B35" s="239" t="s">
        <v>2920</v>
      </c>
      <c r="C35" s="1808" t="s">
        <v>2922</v>
      </c>
      <c r="D35" s="360" t="s">
        <v>2084</v>
      </c>
      <c r="E35" s="243" t="s">
        <v>2108</v>
      </c>
      <c r="F35" s="360" t="s">
        <v>2920</v>
      </c>
      <c r="G35" s="360" t="s">
        <v>3324</v>
      </c>
      <c r="H35" s="360" t="s">
        <v>3212</v>
      </c>
      <c r="I35" s="360" t="s">
        <v>2108</v>
      </c>
      <c r="J35" s="360"/>
      <c r="K35" s="239" t="s">
        <v>2773</v>
      </c>
      <c r="L35" s="360"/>
      <c r="M35" s="360"/>
      <c r="N35" s="238"/>
      <c r="O35" s="444"/>
      <c r="P35" s="444"/>
      <c r="Q35" s="444"/>
      <c r="R35" s="444"/>
      <c r="S35" s="444"/>
      <c r="T35" s="444"/>
      <c r="U35" s="444"/>
      <c r="V35" s="444"/>
      <c r="W35" s="239" t="s">
        <v>156</v>
      </c>
      <c r="X35" s="239" t="s">
        <v>2920</v>
      </c>
      <c r="Y35" s="360" t="s">
        <v>2922</v>
      </c>
      <c r="Z35" s="360" t="s">
        <v>2084</v>
      </c>
      <c r="AA35" s="303" t="s">
        <v>2849</v>
      </c>
      <c r="AC35" s="389" t="s">
        <v>3325</v>
      </c>
    </row>
    <row r="36" spans="1:29">
      <c r="A36" s="238">
        <v>25</v>
      </c>
      <c r="B36" s="239" t="s">
        <v>2925</v>
      </c>
      <c r="C36" s="1808" t="s">
        <v>2927</v>
      </c>
      <c r="D36" s="360" t="s">
        <v>2084</v>
      </c>
      <c r="E36" s="243" t="s">
        <v>2108</v>
      </c>
      <c r="F36" s="360" t="s">
        <v>2925</v>
      </c>
      <c r="G36" s="360" t="s">
        <v>3326</v>
      </c>
      <c r="H36" s="360" t="s">
        <v>3212</v>
      </c>
      <c r="I36" s="360" t="s">
        <v>2108</v>
      </c>
      <c r="J36" s="360"/>
      <c r="K36" s="239" t="s">
        <v>2773</v>
      </c>
      <c r="L36" s="360"/>
      <c r="M36" s="360"/>
      <c r="N36" s="238"/>
      <c r="O36" s="444"/>
      <c r="P36" s="444"/>
      <c r="Q36" s="444"/>
      <c r="R36" s="444"/>
      <c r="S36" s="444"/>
      <c r="T36" s="444"/>
      <c r="U36" s="444"/>
      <c r="V36" s="444"/>
      <c r="W36" s="239" t="s">
        <v>156</v>
      </c>
      <c r="X36" s="239" t="s">
        <v>2925</v>
      </c>
      <c r="Y36" s="360" t="s">
        <v>2927</v>
      </c>
      <c r="Z36" s="360" t="s">
        <v>2084</v>
      </c>
      <c r="AA36" s="303" t="s">
        <v>2849</v>
      </c>
      <c r="AC36" s="389" t="s">
        <v>3327</v>
      </c>
    </row>
    <row r="37" spans="1:29">
      <c r="A37" s="238">
        <v>26</v>
      </c>
      <c r="B37" s="239" t="s">
        <v>2930</v>
      </c>
      <c r="C37" s="1808" t="s">
        <v>2932</v>
      </c>
      <c r="D37" s="360" t="s">
        <v>2084</v>
      </c>
      <c r="E37" s="243" t="s">
        <v>2108</v>
      </c>
      <c r="F37" s="360" t="s">
        <v>2930</v>
      </c>
      <c r="G37" s="360" t="s">
        <v>3328</v>
      </c>
      <c r="H37" s="360" t="s">
        <v>3212</v>
      </c>
      <c r="I37" s="360" t="s">
        <v>2108</v>
      </c>
      <c r="J37" s="360"/>
      <c r="K37" s="239" t="s">
        <v>2773</v>
      </c>
      <c r="L37" s="360"/>
      <c r="M37" s="360"/>
      <c r="N37" s="238"/>
      <c r="O37" s="444"/>
      <c r="P37" s="444"/>
      <c r="Q37" s="444"/>
      <c r="R37" s="444"/>
      <c r="S37" s="444"/>
      <c r="T37" s="444"/>
      <c r="U37" s="444"/>
      <c r="V37" s="444"/>
      <c r="W37" s="239" t="s">
        <v>156</v>
      </c>
      <c r="X37" s="239" t="s">
        <v>2930</v>
      </c>
      <c r="Y37" s="360" t="s">
        <v>2932</v>
      </c>
      <c r="Z37" s="360" t="s">
        <v>2084</v>
      </c>
      <c r="AA37" s="303" t="s">
        <v>2849</v>
      </c>
      <c r="AC37" s="389" t="s">
        <v>3329</v>
      </c>
    </row>
    <row r="38" spans="1:29">
      <c r="A38" s="238">
        <v>27</v>
      </c>
      <c r="B38" s="239" t="s">
        <v>3330</v>
      </c>
      <c r="C38" s="1808" t="s">
        <v>3331</v>
      </c>
      <c r="D38" s="360" t="s">
        <v>2084</v>
      </c>
      <c r="E38" s="243" t="s">
        <v>2108</v>
      </c>
      <c r="F38" s="360" t="s">
        <v>3330</v>
      </c>
      <c r="G38" s="360" t="s">
        <v>3332</v>
      </c>
      <c r="H38" s="360" t="s">
        <v>3212</v>
      </c>
      <c r="I38" s="360" t="s">
        <v>2108</v>
      </c>
      <c r="J38" s="360"/>
      <c r="K38" s="239" t="s">
        <v>2773</v>
      </c>
      <c r="L38" s="360"/>
      <c r="M38" s="360"/>
      <c r="N38" s="238"/>
      <c r="O38" s="444"/>
      <c r="P38" s="444"/>
      <c r="Q38" s="444"/>
      <c r="R38" s="444"/>
      <c r="S38" s="444"/>
      <c r="T38" s="444"/>
      <c r="U38" s="444"/>
      <c r="V38" s="444"/>
      <c r="W38" s="239" t="s">
        <v>156</v>
      </c>
      <c r="X38" s="239" t="s">
        <v>3330</v>
      </c>
      <c r="Y38" s="360" t="s">
        <v>3331</v>
      </c>
      <c r="Z38" s="360" t="s">
        <v>2084</v>
      </c>
      <c r="AA38" s="303" t="s">
        <v>2849</v>
      </c>
      <c r="AC38" s="389" t="s">
        <v>3333</v>
      </c>
    </row>
    <row r="39" spans="1:29">
      <c r="A39" s="238">
        <v>28</v>
      </c>
      <c r="B39" s="239" t="s">
        <v>3334</v>
      </c>
      <c r="C39" s="1808" t="s">
        <v>3335</v>
      </c>
      <c r="D39" s="360" t="s">
        <v>2084</v>
      </c>
      <c r="E39" s="243" t="s">
        <v>2108</v>
      </c>
      <c r="F39" s="360" t="s">
        <v>3334</v>
      </c>
      <c r="G39" s="360" t="s">
        <v>3336</v>
      </c>
      <c r="H39" s="360" t="s">
        <v>3212</v>
      </c>
      <c r="I39" s="360" t="s">
        <v>2108</v>
      </c>
      <c r="J39" s="360"/>
      <c r="K39" s="239" t="s">
        <v>2773</v>
      </c>
      <c r="L39" s="360"/>
      <c r="M39" s="360"/>
      <c r="N39" s="238"/>
      <c r="O39" s="444"/>
      <c r="P39" s="444"/>
      <c r="Q39" s="444"/>
      <c r="R39" s="444"/>
      <c r="S39" s="444"/>
      <c r="T39" s="444"/>
      <c r="U39" s="444"/>
      <c r="V39" s="444"/>
      <c r="W39" s="239" t="s">
        <v>156</v>
      </c>
      <c r="X39" s="239" t="s">
        <v>3334</v>
      </c>
      <c r="Y39" s="360" t="s">
        <v>3335</v>
      </c>
      <c r="Z39" s="360" t="s">
        <v>2084</v>
      </c>
      <c r="AA39" s="303" t="s">
        <v>2849</v>
      </c>
      <c r="AC39" s="389" t="s">
        <v>3337</v>
      </c>
    </row>
    <row r="40" spans="1:29">
      <c r="A40" s="238">
        <v>29</v>
      </c>
      <c r="B40" s="239" t="s">
        <v>3338</v>
      </c>
      <c r="C40" s="1808" t="s">
        <v>3339</v>
      </c>
      <c r="D40" s="360" t="s">
        <v>2084</v>
      </c>
      <c r="E40" s="243" t="s">
        <v>2108</v>
      </c>
      <c r="F40" s="360" t="s">
        <v>3338</v>
      </c>
      <c r="G40" s="360" t="s">
        <v>3340</v>
      </c>
      <c r="H40" s="360" t="s">
        <v>3212</v>
      </c>
      <c r="I40" s="360" t="s">
        <v>2108</v>
      </c>
      <c r="J40" s="360"/>
      <c r="K40" s="239" t="s">
        <v>2773</v>
      </c>
      <c r="L40" s="360"/>
      <c r="M40" s="360"/>
      <c r="N40" s="238"/>
      <c r="O40" s="444"/>
      <c r="P40" s="444"/>
      <c r="Q40" s="444"/>
      <c r="R40" s="444"/>
      <c r="S40" s="444"/>
      <c r="T40" s="444"/>
      <c r="U40" s="444"/>
      <c r="V40" s="444"/>
      <c r="W40" s="239" t="s">
        <v>156</v>
      </c>
      <c r="X40" s="239" t="s">
        <v>3338</v>
      </c>
      <c r="Y40" s="360" t="s">
        <v>3339</v>
      </c>
      <c r="Z40" s="360" t="s">
        <v>2084</v>
      </c>
      <c r="AA40" s="303" t="s">
        <v>2849</v>
      </c>
      <c r="AC40" s="389" t="s">
        <v>3341</v>
      </c>
    </row>
    <row r="41" spans="1:29">
      <c r="A41" s="238">
        <v>30</v>
      </c>
      <c r="B41" s="239" t="s">
        <v>3342</v>
      </c>
      <c r="C41" s="1808" t="s">
        <v>3343</v>
      </c>
      <c r="D41" s="360" t="s">
        <v>2084</v>
      </c>
      <c r="E41" s="243" t="s">
        <v>2108</v>
      </c>
      <c r="F41" s="360" t="s">
        <v>3342</v>
      </c>
      <c r="G41" s="360" t="s">
        <v>3344</v>
      </c>
      <c r="H41" s="360" t="s">
        <v>3212</v>
      </c>
      <c r="I41" s="360" t="s">
        <v>2108</v>
      </c>
      <c r="J41" s="360"/>
      <c r="K41" s="239" t="s">
        <v>2773</v>
      </c>
      <c r="L41" s="360"/>
      <c r="M41" s="360"/>
      <c r="N41" s="238"/>
      <c r="O41" s="444"/>
      <c r="P41" s="444"/>
      <c r="Q41" s="444"/>
      <c r="R41" s="444"/>
      <c r="S41" s="444"/>
      <c r="T41" s="444"/>
      <c r="U41" s="444"/>
      <c r="V41" s="444"/>
      <c r="W41" s="239" t="s">
        <v>156</v>
      </c>
      <c r="X41" s="239" t="s">
        <v>3342</v>
      </c>
      <c r="Y41" s="360" t="s">
        <v>3343</v>
      </c>
      <c r="Z41" s="360" t="s">
        <v>2084</v>
      </c>
      <c r="AA41" s="303" t="s">
        <v>2849</v>
      </c>
      <c r="AC41" s="389" t="s">
        <v>3345</v>
      </c>
    </row>
    <row r="42" spans="1:29">
      <c r="A42" s="238">
        <v>31</v>
      </c>
      <c r="B42" s="246" t="s">
        <v>2697</v>
      </c>
      <c r="C42" s="307" t="s">
        <v>3214</v>
      </c>
      <c r="D42" s="303" t="s">
        <v>2733</v>
      </c>
      <c r="E42" s="303" t="s">
        <v>2621</v>
      </c>
      <c r="F42" s="360" t="s">
        <v>2697</v>
      </c>
      <c r="G42" s="360" t="s">
        <v>3214</v>
      </c>
      <c r="H42" s="360" t="s">
        <v>3346</v>
      </c>
      <c r="I42" s="360" t="s">
        <v>2111</v>
      </c>
      <c r="J42" s="246"/>
      <c r="K42" s="239" t="s">
        <v>2622</v>
      </c>
      <c r="L42" s="567"/>
      <c r="M42" s="567"/>
      <c r="N42" s="567"/>
      <c r="O42" s="444"/>
      <c r="P42" s="444"/>
      <c r="Q42" s="444"/>
      <c r="R42" s="444"/>
      <c r="S42" s="444"/>
      <c r="T42" s="444"/>
      <c r="U42" s="444"/>
      <c r="V42" s="444"/>
      <c r="W42" s="239" t="s">
        <v>156</v>
      </c>
      <c r="X42" s="246" t="s">
        <v>2697</v>
      </c>
      <c r="Y42" s="307" t="s">
        <v>3347</v>
      </c>
      <c r="Z42" s="303" t="s">
        <v>2733</v>
      </c>
      <c r="AA42" s="303" t="s">
        <v>2849</v>
      </c>
      <c r="AC42" s="389" t="s">
        <v>3348</v>
      </c>
    </row>
    <row r="43" spans="1:29">
      <c r="A43" s="238">
        <v>32</v>
      </c>
      <c r="B43" s="246" t="s">
        <v>3216</v>
      </c>
      <c r="C43" s="246" t="s">
        <v>3217</v>
      </c>
      <c r="D43" s="303" t="s">
        <v>2733</v>
      </c>
      <c r="E43" s="303" t="s">
        <v>2621</v>
      </c>
      <c r="F43" s="360" t="s">
        <v>3216</v>
      </c>
      <c r="G43" s="360" t="s">
        <v>3217</v>
      </c>
      <c r="H43" s="360" t="s">
        <v>3346</v>
      </c>
      <c r="I43" s="360" t="s">
        <v>2111</v>
      </c>
      <c r="J43" s="246"/>
      <c r="K43" s="239" t="s">
        <v>2622</v>
      </c>
      <c r="L43" s="567"/>
      <c r="M43" s="239" t="s">
        <v>3218</v>
      </c>
      <c r="N43" s="567"/>
      <c r="O43" s="444"/>
      <c r="P43" s="444"/>
      <c r="Q43" s="444"/>
      <c r="R43" s="444"/>
      <c r="S43" s="444"/>
      <c r="T43" s="444"/>
      <c r="U43" s="444"/>
      <c r="V43" s="444"/>
      <c r="W43" s="239" t="s">
        <v>156</v>
      </c>
      <c r="X43" s="246" t="s">
        <v>3216</v>
      </c>
      <c r="Y43" s="307" t="s">
        <v>3349</v>
      </c>
      <c r="Z43" s="303" t="s">
        <v>2733</v>
      </c>
      <c r="AA43" s="303" t="s">
        <v>2849</v>
      </c>
      <c r="AC43" s="389" t="s">
        <v>3350</v>
      </c>
    </row>
    <row r="44" spans="1:29">
      <c r="O44" s="444"/>
      <c r="P44" s="444"/>
      <c r="Q44" s="444"/>
      <c r="R44" s="444"/>
      <c r="S44" s="444"/>
      <c r="T44" s="444"/>
      <c r="U44" s="444"/>
      <c r="V44" s="444"/>
      <c r="AC44" s="389" t="s">
        <v>3351</v>
      </c>
    </row>
    <row r="45" spans="1:29">
      <c r="O45" s="444"/>
      <c r="P45" s="444"/>
      <c r="Q45" s="444"/>
      <c r="R45" s="444"/>
      <c r="S45" s="444"/>
      <c r="T45" s="444"/>
      <c r="U45" s="444"/>
      <c r="V45" s="444"/>
      <c r="AC45" s="389" t="s">
        <v>3352</v>
      </c>
    </row>
    <row r="46" spans="1:29">
      <c r="O46" s="444"/>
      <c r="P46" s="444"/>
      <c r="Q46" s="444"/>
      <c r="R46" s="444"/>
      <c r="S46" s="444"/>
      <c r="T46" s="444"/>
      <c r="U46" s="444"/>
      <c r="V46" s="444"/>
      <c r="AC46" s="389" t="s">
        <v>3353</v>
      </c>
    </row>
    <row r="47" spans="1:29">
      <c r="O47" s="444"/>
      <c r="P47" s="444"/>
      <c r="Q47" s="444"/>
      <c r="R47" s="444"/>
      <c r="S47" s="444"/>
      <c r="T47" s="444"/>
      <c r="U47" s="444"/>
      <c r="V47" s="444"/>
      <c r="AC47" s="389" t="s">
        <v>3354</v>
      </c>
    </row>
    <row r="48" spans="1:29">
      <c r="AC48" s="389" t="s">
        <v>3355</v>
      </c>
    </row>
    <row r="49" spans="29:29">
      <c r="AC49" s="389" t="s">
        <v>3356</v>
      </c>
    </row>
    <row r="50" spans="29:29">
      <c r="AC50" s="389" t="s">
        <v>3357</v>
      </c>
    </row>
    <row r="51" spans="29:29">
      <c r="AC51" s="389" t="s">
        <v>3358</v>
      </c>
    </row>
    <row r="52" spans="29:29">
      <c r="AC52" s="389" t="s">
        <v>3359</v>
      </c>
    </row>
    <row r="53" spans="29:29">
      <c r="AC53" s="389" t="s">
        <v>3360</v>
      </c>
    </row>
    <row r="54" spans="29:29">
      <c r="AC54" s="389" t="s">
        <v>3361</v>
      </c>
    </row>
    <row r="55" spans="29:29">
      <c r="AC55" s="389" t="s">
        <v>3362</v>
      </c>
    </row>
    <row r="56" spans="29:29">
      <c r="AC56" s="389" t="s">
        <v>3363</v>
      </c>
    </row>
    <row r="57" spans="29:29">
      <c r="AC57" s="389" t="s">
        <v>3364</v>
      </c>
    </row>
    <row r="58" spans="29:29">
      <c r="AC58" s="389" t="s">
        <v>3365</v>
      </c>
    </row>
    <row r="59" spans="29:29">
      <c r="AC59" s="389" t="s">
        <v>3366</v>
      </c>
    </row>
    <row r="60" spans="29:29">
      <c r="AC60" s="389" t="s">
        <v>3367</v>
      </c>
    </row>
    <row r="61" spans="29:29">
      <c r="AC61" s="389" t="s">
        <v>3368</v>
      </c>
    </row>
    <row r="62" spans="29:29">
      <c r="AC62" s="389" t="s">
        <v>3369</v>
      </c>
    </row>
    <row r="63" spans="29:29">
      <c r="AC63" s="389" t="s">
        <v>3370</v>
      </c>
    </row>
    <row r="64" spans="29:29">
      <c r="AC64" s="389" t="s">
        <v>3371</v>
      </c>
    </row>
    <row r="65" spans="29:29">
      <c r="AC65" s="389" t="s">
        <v>3372</v>
      </c>
    </row>
    <row r="66" spans="29:29">
      <c r="AC66" s="389" t="s">
        <v>3373</v>
      </c>
    </row>
    <row r="67" spans="29:29">
      <c r="AC67" s="389" t="s">
        <v>3374</v>
      </c>
    </row>
    <row r="68" spans="29:29">
      <c r="AC68" s="389" t="s">
        <v>3375</v>
      </c>
    </row>
    <row r="69" spans="29:29">
      <c r="AC69" s="389" t="s">
        <v>3376</v>
      </c>
    </row>
    <row r="70" spans="29:29">
      <c r="AC70" s="389" t="s">
        <v>3377</v>
      </c>
    </row>
    <row r="71" spans="29:29">
      <c r="AC71" s="389" t="s">
        <v>3378</v>
      </c>
    </row>
    <row r="72" spans="29:29">
      <c r="AC72" s="389" t="s">
        <v>3379</v>
      </c>
    </row>
    <row r="73" spans="29:29">
      <c r="AC73" s="389" t="s">
        <v>3380</v>
      </c>
    </row>
    <row r="74" spans="29:29">
      <c r="AC74" s="389" t="s">
        <v>3381</v>
      </c>
    </row>
    <row r="75" spans="29:29">
      <c r="AC75" s="389" t="s">
        <v>3382</v>
      </c>
    </row>
    <row r="76" spans="29:29">
      <c r="AC76" s="389" t="s">
        <v>3383</v>
      </c>
    </row>
    <row r="77" spans="29:29">
      <c r="AC77" s="389" t="s">
        <v>2979</v>
      </c>
    </row>
    <row r="78" spans="29:29">
      <c r="AC78" s="389" t="s">
        <v>3384</v>
      </c>
    </row>
    <row r="79" spans="29:29">
      <c r="AC79" s="389" t="s">
        <v>3385</v>
      </c>
    </row>
    <row r="80" spans="29:29">
      <c r="AC80" s="389" t="s">
        <v>3386</v>
      </c>
    </row>
    <row r="81" spans="29:29">
      <c r="AC81" s="389" t="s">
        <v>3387</v>
      </c>
    </row>
    <row r="82" spans="29:29">
      <c r="AC82" s="389" t="s">
        <v>3388</v>
      </c>
    </row>
    <row r="83" spans="29:29">
      <c r="AC83" s="389" t="s">
        <v>3389</v>
      </c>
    </row>
    <row r="84" spans="29:29">
      <c r="AC84" s="389" t="s">
        <v>3390</v>
      </c>
    </row>
    <row r="85" spans="29:29">
      <c r="AC85" s="389" t="s">
        <v>3391</v>
      </c>
    </row>
    <row r="86" spans="29:29">
      <c r="AC86" s="389" t="s">
        <v>3392</v>
      </c>
    </row>
    <row r="87" spans="29:29">
      <c r="AC87" s="389" t="s">
        <v>3393</v>
      </c>
    </row>
    <row r="88" spans="29:29">
      <c r="AC88" s="389" t="s">
        <v>2979</v>
      </c>
    </row>
    <row r="89" spans="29:29">
      <c r="AC89" s="389" t="s">
        <v>3394</v>
      </c>
    </row>
    <row r="90" spans="29:29">
      <c r="AC90" s="389" t="s">
        <v>3395</v>
      </c>
    </row>
    <row r="91" spans="29:29">
      <c r="AC91" s="389" t="s">
        <v>3396</v>
      </c>
    </row>
    <row r="92" spans="29:29">
      <c r="AC92" s="389" t="s">
        <v>3397</v>
      </c>
    </row>
    <row r="93" spans="29:29">
      <c r="AC93" s="389" t="s">
        <v>3398</v>
      </c>
    </row>
    <row r="94" spans="29:29">
      <c r="AC94" s="389" t="s">
        <v>3399</v>
      </c>
    </row>
    <row r="95" spans="29:29">
      <c r="AC95" s="389" t="s">
        <v>3376</v>
      </c>
    </row>
    <row r="96" spans="29:29">
      <c r="AC96" s="389" t="s">
        <v>3400</v>
      </c>
    </row>
    <row r="97" spans="29:29">
      <c r="AC97" s="389" t="s">
        <v>3401</v>
      </c>
    </row>
    <row r="98" spans="29:29">
      <c r="AC98" s="389" t="s">
        <v>3402</v>
      </c>
    </row>
    <row r="99" spans="29:29">
      <c r="AC99" s="389" t="s">
        <v>3380</v>
      </c>
    </row>
    <row r="100" spans="29:29">
      <c r="AC100" s="389" t="s">
        <v>3403</v>
      </c>
    </row>
    <row r="101" spans="29:29">
      <c r="AC101" s="389" t="s">
        <v>3404</v>
      </c>
    </row>
    <row r="102" spans="29:29">
      <c r="AC102" s="389" t="s">
        <v>3405</v>
      </c>
    </row>
    <row r="103" spans="29:29">
      <c r="AC103" s="389" t="s">
        <v>3395</v>
      </c>
    </row>
    <row r="104" spans="29:29">
      <c r="AC104" s="389" t="s">
        <v>3396</v>
      </c>
    </row>
    <row r="105" spans="29:29">
      <c r="AC105" s="389" t="s">
        <v>3406</v>
      </c>
    </row>
    <row r="106" spans="29:29">
      <c r="AC106" s="389" t="s">
        <v>3407</v>
      </c>
    </row>
    <row r="107" spans="29:29">
      <c r="AC107" s="389" t="s">
        <v>2979</v>
      </c>
    </row>
    <row r="108" spans="29:29">
      <c r="AC108" s="389" t="s">
        <v>3394</v>
      </c>
    </row>
    <row r="109" spans="29:29">
      <c r="AC109" s="389" t="s">
        <v>3408</v>
      </c>
    </row>
    <row r="110" spans="29:29">
      <c r="AC110" s="389" t="s">
        <v>3409</v>
      </c>
    </row>
    <row r="111" spans="29:29">
      <c r="AC111" s="389" t="s">
        <v>3410</v>
      </c>
    </row>
    <row r="112" spans="29:29">
      <c r="AC112" s="389" t="s">
        <v>3411</v>
      </c>
    </row>
    <row r="113" spans="29:29">
      <c r="AC113" s="389" t="s">
        <v>3378</v>
      </c>
    </row>
    <row r="114" spans="29:29">
      <c r="AC114" s="389" t="s">
        <v>3412</v>
      </c>
    </row>
    <row r="115" spans="29:29">
      <c r="AC115" s="389" t="s">
        <v>3413</v>
      </c>
    </row>
    <row r="116" spans="29:29">
      <c r="AC116" s="389" t="s">
        <v>3414</v>
      </c>
    </row>
    <row r="117" spans="29:29">
      <c r="AC117" s="389" t="s">
        <v>3415</v>
      </c>
    </row>
    <row r="118" spans="29:29">
      <c r="AC118" s="389" t="s">
        <v>3416</v>
      </c>
    </row>
    <row r="119" spans="29:29">
      <c r="AC119" s="389" t="s">
        <v>3403</v>
      </c>
    </row>
    <row r="120" spans="29:29">
      <c r="AC120" s="389" t="s">
        <v>3405</v>
      </c>
    </row>
    <row r="121" spans="29:29">
      <c r="AC121" s="389" t="s">
        <v>3417</v>
      </c>
    </row>
    <row r="122" spans="29:29">
      <c r="AC122" s="389" t="s">
        <v>3418</v>
      </c>
    </row>
    <row r="123" spans="29:29">
      <c r="AC123" s="389" t="s">
        <v>3419</v>
      </c>
    </row>
    <row r="124" spans="29:29">
      <c r="AC124" s="389" t="s">
        <v>2979</v>
      </c>
    </row>
    <row r="125" spans="29:29">
      <c r="AC125" s="389" t="s">
        <v>3420</v>
      </c>
    </row>
    <row r="126" spans="29:29">
      <c r="AC126" s="389" t="s">
        <v>3408</v>
      </c>
    </row>
    <row r="127" spans="29:29">
      <c r="AC127" s="389" t="s">
        <v>3409</v>
      </c>
    </row>
    <row r="128" spans="29:29">
      <c r="AC128" s="389" t="s">
        <v>3410</v>
      </c>
    </row>
    <row r="129" spans="29:29">
      <c r="AC129" s="389" t="s">
        <v>3411</v>
      </c>
    </row>
    <row r="130" spans="29:29">
      <c r="AC130" s="389" t="s">
        <v>3378</v>
      </c>
    </row>
    <row r="131" spans="29:29">
      <c r="AC131" s="389" t="s">
        <v>3421</v>
      </c>
    </row>
    <row r="132" spans="29:29">
      <c r="AC132" s="389" t="s">
        <v>3413</v>
      </c>
    </row>
    <row r="133" spans="29:29">
      <c r="AC133" s="389" t="s">
        <v>3414</v>
      </c>
    </row>
    <row r="134" spans="29:29">
      <c r="AC134" s="389" t="s">
        <v>3415</v>
      </c>
    </row>
    <row r="135" spans="29:29">
      <c r="AC135" s="389" t="s">
        <v>3416</v>
      </c>
    </row>
    <row r="136" spans="29:29">
      <c r="AC136" s="389" t="s">
        <v>3403</v>
      </c>
    </row>
    <row r="137" spans="29:29">
      <c r="AC137" s="389" t="s">
        <v>3422</v>
      </c>
    </row>
    <row r="138" spans="29:29">
      <c r="AC138" s="389" t="s">
        <v>3417</v>
      </c>
    </row>
    <row r="139" spans="29:29">
      <c r="AC139" s="389" t="s">
        <v>3418</v>
      </c>
    </row>
    <row r="140" spans="29:29">
      <c r="AC140" s="389" t="s">
        <v>3423</v>
      </c>
    </row>
    <row r="141" spans="29:29">
      <c r="AC141" s="389" t="s">
        <v>3033</v>
      </c>
    </row>
    <row r="142" spans="29:29">
      <c r="AC142" s="389" t="s">
        <v>3034</v>
      </c>
    </row>
    <row r="143" spans="29:29">
      <c r="AC143" s="389" t="s">
        <v>3035</v>
      </c>
    </row>
    <row r="144" spans="29:29">
      <c r="AC144" s="389" t="s">
        <v>3036</v>
      </c>
    </row>
    <row r="145" spans="29:29">
      <c r="AC145" s="389" t="s">
        <v>3037</v>
      </c>
    </row>
    <row r="146" spans="29:29">
      <c r="AC146" s="389"/>
    </row>
  </sheetData>
  <autoFilter ref="A10:AA43" xr:uid="{00000000-0009-0000-0000-00001A000000}"/>
  <phoneticPr fontId="5" type="noConversion"/>
  <dataValidations count="4">
    <dataValidation type="list" allowBlank="1" showInputMessage="1" showErrorMessage="1" sqref="B6" xr:uid="{00000000-0002-0000-1A00-000000000000}">
      <formula1>"Mi: Minute,H: Hour,D: Daily,W: Weekly,M: Monthly,Y: Yearly"</formula1>
    </dataValidation>
    <dataValidation type="list" allowBlank="1" showInputMessage="1" showErrorMessage="1" sqref="B7 B9 O7:O9" xr:uid="{00000000-0002-0000-1A00-000001000000}">
      <formula1>"替换,追加"</formula1>
    </dataValidation>
    <dataValidation type="list" allowBlank="1" showInputMessage="1" showErrorMessage="1" sqref="N12:N41" xr:uid="{00000000-0002-0000-1A00-000002000000}">
      <formula1>"匹配,基线特有,本地扩充,废弃"</formula1>
    </dataValidation>
    <dataValidation type="list" allowBlank="1" showInputMessage="1" showErrorMessage="1" sqref="R4:R6" xr:uid="{00000000-0002-0000-1A00-000003000000}">
      <formula1>"left join,inner join,union,union all"</formula1>
    </dataValidation>
  </dataValidations>
  <hyperlinks>
    <hyperlink ref="A1" location="目录!A1" display="返回" xr:uid="{00000000-0004-0000-1A00-000000000000}"/>
  </hyperlinks>
  <pageMargins left="0.69930555555555596" right="0.69930555555555596" top="0.75" bottom="0.75" header="0.3" footer="0.3"/>
  <pageSetup paperSize="9" orientation="portrait"/>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A47"/>
  <sheetViews>
    <sheetView workbookViewId="0">
      <selection activeCell="B4" sqref="B4"/>
    </sheetView>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9" width="12" style="396" customWidth="1"/>
    <col min="10" max="10" width="7.88671875" style="396" customWidth="1"/>
    <col min="11" max="12" width="4.6640625" style="396" customWidth="1"/>
    <col min="13" max="13" width="8.6640625" style="396" customWidth="1"/>
    <col min="14" max="14" width="11.21875" style="396" customWidth="1"/>
    <col min="15" max="15" width="9" style="427" hidden="1" customWidth="1"/>
    <col min="16" max="16" width="19.44140625" style="427" hidden="1" customWidth="1"/>
    <col min="17" max="17" width="21.77734375" style="427" hidden="1" customWidth="1"/>
    <col min="18" max="18" width="14.44140625" style="427" hidden="1" customWidth="1"/>
    <col min="19" max="19" width="12.33203125" style="427" hidden="1" customWidth="1"/>
    <col min="20" max="20" width="11.21875" style="427" hidden="1" customWidth="1"/>
    <col min="21" max="21" width="15.109375" style="427" hidden="1" customWidth="1"/>
    <col min="22" max="22" width="9" style="427" hidden="1" customWidth="1"/>
    <col min="23" max="23" width="22.109375" style="396" customWidth="1"/>
    <col min="24" max="24" width="13.6640625" style="396" customWidth="1"/>
    <col min="25" max="25" width="14.88671875" style="396" customWidth="1"/>
    <col min="26" max="27" width="13.77734375" style="396" customWidth="1"/>
    <col min="28" max="16384" width="9" style="396"/>
  </cols>
  <sheetData>
    <row r="1" spans="1:27">
      <c r="A1" s="1824" t="s">
        <v>2037</v>
      </c>
      <c r="B1" s="331"/>
      <c r="C1" s="331"/>
      <c r="D1" s="331"/>
      <c r="E1" s="331"/>
      <c r="F1" s="331"/>
      <c r="G1" s="331"/>
      <c r="H1" s="331"/>
      <c r="I1" s="331"/>
      <c r="J1" s="331"/>
      <c r="K1" s="331"/>
      <c r="L1" s="331"/>
      <c r="M1" s="331"/>
      <c r="N1" s="331"/>
      <c r="O1" s="3"/>
      <c r="P1" s="3"/>
      <c r="Q1" s="3"/>
      <c r="R1" s="3"/>
      <c r="S1" s="3"/>
      <c r="T1" s="3"/>
      <c r="U1" s="3"/>
      <c r="V1" s="3"/>
      <c r="W1" s="336"/>
      <c r="X1" s="336"/>
      <c r="Y1" s="336"/>
      <c r="Z1" s="336"/>
      <c r="AA1" s="336"/>
    </row>
    <row r="2" spans="1:27">
      <c r="A2" s="216" t="s">
        <v>2038</v>
      </c>
      <c r="B2" s="217"/>
      <c r="C2" s="217"/>
      <c r="D2" s="217"/>
      <c r="E2" s="217"/>
      <c r="F2" s="217"/>
      <c r="G2" s="217"/>
      <c r="H2" s="217"/>
      <c r="I2" s="217"/>
      <c r="J2" s="217"/>
      <c r="K2" s="217"/>
      <c r="L2" s="217"/>
      <c r="M2" s="217"/>
      <c r="N2" s="217"/>
      <c r="O2" s="34" t="s">
        <v>2830</v>
      </c>
      <c r="P2" s="35"/>
      <c r="Q2" s="35"/>
      <c r="R2" s="35"/>
      <c r="S2" s="35"/>
      <c r="T2" s="35"/>
      <c r="U2" s="35"/>
      <c r="V2" s="35"/>
      <c r="W2" s="337" t="s">
        <v>2039</v>
      </c>
      <c r="X2" s="338"/>
      <c r="Y2" s="338"/>
      <c r="Z2" s="338"/>
      <c r="AA2" s="353"/>
    </row>
    <row r="3" spans="1:27">
      <c r="A3" s="218" t="s">
        <v>2040</v>
      </c>
      <c r="B3" s="1862" t="s">
        <v>152</v>
      </c>
      <c r="C3" s="1732"/>
      <c r="D3" s="1732"/>
      <c r="E3" s="219"/>
      <c r="F3" s="219"/>
      <c r="G3" s="219"/>
      <c r="H3" s="219"/>
      <c r="I3" s="219"/>
      <c r="J3" s="219"/>
      <c r="K3" s="219"/>
      <c r="L3" s="219"/>
      <c r="M3" s="219"/>
      <c r="N3" s="219"/>
      <c r="O3" s="36" t="s">
        <v>2831</v>
      </c>
      <c r="P3" s="37" t="s">
        <v>2832</v>
      </c>
      <c r="Q3" s="37" t="s">
        <v>2833</v>
      </c>
      <c r="R3" s="37" t="s">
        <v>2834</v>
      </c>
      <c r="S3" s="37" t="s">
        <v>2835</v>
      </c>
      <c r="T3" s="37" t="s">
        <v>2836</v>
      </c>
      <c r="U3" s="37" t="s">
        <v>2837</v>
      </c>
      <c r="V3" s="56" t="s">
        <v>73</v>
      </c>
      <c r="W3" s="339" t="s">
        <v>2041</v>
      </c>
      <c r="X3" s="340" t="s">
        <v>2042</v>
      </c>
      <c r="Y3" s="340"/>
      <c r="Z3" s="354"/>
      <c r="AA3" s="355"/>
    </row>
    <row r="4" spans="1:27" s="397" customFormat="1">
      <c r="A4" s="220" t="s">
        <v>2042</v>
      </c>
      <c r="B4" s="1863" t="s">
        <v>151</v>
      </c>
      <c r="C4" s="352"/>
      <c r="D4" s="352"/>
      <c r="E4" s="222"/>
      <c r="F4" s="222"/>
      <c r="G4" s="222"/>
      <c r="H4" s="222"/>
      <c r="I4" s="222"/>
      <c r="J4" s="222"/>
      <c r="K4" s="222"/>
      <c r="L4" s="222"/>
      <c r="M4" s="222"/>
      <c r="N4" s="222"/>
      <c r="O4" s="1829" t="s">
        <v>2838</v>
      </c>
      <c r="P4" s="1830" t="e">
        <f>VLOOKUP(B3,[1]目录!#REF!,4,0)</f>
        <v>#REF!</v>
      </c>
      <c r="Q4" s="1831"/>
      <c r="R4" s="559"/>
      <c r="S4" s="63"/>
      <c r="T4" s="63"/>
      <c r="U4" s="63"/>
      <c r="V4" s="11"/>
      <c r="W4" s="229" t="s">
        <v>2301</v>
      </c>
      <c r="X4" s="316" t="s">
        <v>156</v>
      </c>
      <c r="Y4" s="827"/>
      <c r="Z4" s="225"/>
      <c r="AA4" s="827"/>
    </row>
    <row r="5" spans="1:27" s="397" customFormat="1">
      <c r="A5" s="220" t="s">
        <v>2041</v>
      </c>
      <c r="B5" s="221" t="s">
        <v>2043</v>
      </c>
      <c r="C5" s="352"/>
      <c r="D5" s="352"/>
      <c r="E5" s="222"/>
      <c r="F5" s="222"/>
      <c r="G5" s="222"/>
      <c r="H5" s="222"/>
      <c r="I5" s="222"/>
      <c r="J5" s="222"/>
      <c r="K5" s="222"/>
      <c r="L5" s="222"/>
      <c r="M5" s="222"/>
      <c r="N5" s="222"/>
      <c r="O5" s="62"/>
      <c r="P5" s="63"/>
      <c r="Q5" s="63"/>
      <c r="R5" s="559"/>
      <c r="S5" s="63"/>
      <c r="T5" s="63"/>
      <c r="U5" s="63"/>
      <c r="V5" s="11"/>
      <c r="W5" s="341"/>
      <c r="X5" s="342"/>
      <c r="Y5" s="827"/>
      <c r="Z5" s="225"/>
      <c r="AA5" s="827"/>
    </row>
    <row r="6" spans="1:27" s="397" customFormat="1">
      <c r="A6" s="220" t="s">
        <v>2044</v>
      </c>
      <c r="B6" s="12" t="s">
        <v>2303</v>
      </c>
      <c r="C6" s="352"/>
      <c r="D6" s="352"/>
      <c r="E6" s="222"/>
      <c r="F6" s="222"/>
      <c r="G6" s="222"/>
      <c r="H6" s="222"/>
      <c r="I6" s="222"/>
      <c r="J6" s="222"/>
      <c r="K6" s="222"/>
      <c r="L6" s="222"/>
      <c r="M6" s="222"/>
      <c r="N6" s="222"/>
      <c r="O6" s="62"/>
      <c r="P6" s="63"/>
      <c r="Q6" s="63"/>
      <c r="R6" s="559"/>
      <c r="S6" s="63"/>
      <c r="T6" s="63"/>
      <c r="U6" s="63"/>
      <c r="V6" s="11"/>
      <c r="W6" s="1198"/>
      <c r="X6" s="827"/>
      <c r="Y6" s="827"/>
      <c r="Z6" s="225"/>
      <c r="AA6" s="827"/>
    </row>
    <row r="7" spans="1:27">
      <c r="A7" s="223" t="s">
        <v>2046</v>
      </c>
      <c r="B7" s="224" t="s">
        <v>2047</v>
      </c>
      <c r="C7" s="1732"/>
      <c r="D7" s="1732"/>
      <c r="E7" s="219"/>
      <c r="F7" s="219"/>
      <c r="G7" s="219"/>
      <c r="H7" s="219"/>
      <c r="I7" s="219"/>
      <c r="J7" s="219"/>
      <c r="K7" s="219"/>
      <c r="L7" s="219"/>
      <c r="M7" s="219"/>
      <c r="N7" s="219"/>
      <c r="O7" s="62"/>
      <c r="P7" s="63"/>
      <c r="Q7" s="63"/>
      <c r="R7" s="63"/>
      <c r="S7" s="63"/>
      <c r="T7" s="63"/>
      <c r="U7" s="63"/>
      <c r="V7" s="11"/>
      <c r="W7" s="347"/>
      <c r="X7" s="346"/>
      <c r="Y7" s="348"/>
      <c r="Z7" s="358"/>
      <c r="AA7" s="348"/>
    </row>
    <row r="8" spans="1:27">
      <c r="A8" s="223" t="s">
        <v>2048</v>
      </c>
      <c r="B8" s="221"/>
      <c r="C8" s="1732"/>
      <c r="D8" s="1732"/>
      <c r="E8" s="219"/>
      <c r="F8" s="219"/>
      <c r="G8" s="219"/>
      <c r="H8" s="219"/>
      <c r="I8" s="219"/>
      <c r="J8" s="219"/>
      <c r="K8" s="219"/>
      <c r="L8" s="219"/>
      <c r="M8" s="219"/>
      <c r="N8" s="219"/>
      <c r="O8" s="62"/>
      <c r="P8" s="63"/>
      <c r="Q8" s="63"/>
      <c r="R8" s="63"/>
      <c r="S8" s="63"/>
      <c r="T8" s="63"/>
      <c r="U8" s="63"/>
      <c r="V8" s="11"/>
      <c r="W8" s="347"/>
      <c r="X8" s="346"/>
      <c r="Y8" s="348"/>
      <c r="Z8" s="358"/>
      <c r="AA8" s="348"/>
    </row>
    <row r="9" spans="1:27">
      <c r="A9" s="223"/>
      <c r="B9" s="226"/>
      <c r="C9" s="219"/>
      <c r="D9" s="219"/>
      <c r="E9" s="219"/>
      <c r="F9" s="219"/>
      <c r="G9" s="219"/>
      <c r="H9" s="219"/>
      <c r="I9" s="219"/>
      <c r="J9" s="219"/>
      <c r="K9" s="219"/>
      <c r="L9" s="219"/>
      <c r="M9" s="219"/>
      <c r="N9" s="219"/>
      <c r="O9" s="1031"/>
      <c r="P9" s="1032"/>
      <c r="Q9" s="1032"/>
      <c r="R9" s="1032"/>
      <c r="S9" s="1032"/>
      <c r="T9" s="1032"/>
      <c r="U9" s="1032"/>
      <c r="V9" s="1033"/>
      <c r="W9" s="347"/>
      <c r="X9" s="348"/>
      <c r="Y9" s="348"/>
      <c r="Z9" s="358"/>
      <c r="AA9" s="67"/>
    </row>
    <row r="10" spans="1:27">
      <c r="A10" s="216" t="s">
        <v>2049</v>
      </c>
      <c r="B10" s="217"/>
      <c r="C10" s="217"/>
      <c r="D10" s="217"/>
      <c r="E10" s="217"/>
      <c r="F10" s="217"/>
      <c r="G10" s="217"/>
      <c r="H10" s="217"/>
      <c r="I10" s="217"/>
      <c r="J10" s="217"/>
      <c r="K10" s="217"/>
      <c r="L10" s="217"/>
      <c r="M10" s="217"/>
      <c r="N10" s="217"/>
      <c r="O10" s="34" t="s">
        <v>2839</v>
      </c>
      <c r="P10" s="35"/>
      <c r="Q10" s="35"/>
      <c r="R10" s="35"/>
      <c r="S10" s="35"/>
      <c r="T10" s="35"/>
      <c r="U10" s="35"/>
      <c r="V10" s="35"/>
      <c r="W10" s="337" t="s">
        <v>2050</v>
      </c>
      <c r="X10" s="338"/>
      <c r="Y10" s="338"/>
      <c r="Z10" s="338"/>
      <c r="AA10" s="353"/>
    </row>
    <row r="11" spans="1:27">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47" t="s">
        <v>2831</v>
      </c>
      <c r="P11" s="48" t="s">
        <v>2832</v>
      </c>
      <c r="Q11" s="48" t="s">
        <v>2840</v>
      </c>
      <c r="R11" s="48" t="s">
        <v>2841</v>
      </c>
      <c r="S11" s="48" t="s">
        <v>2842</v>
      </c>
      <c r="T11" s="48" t="s">
        <v>2843</v>
      </c>
      <c r="U11" s="48" t="s">
        <v>2844</v>
      </c>
      <c r="V11" s="68" t="s">
        <v>73</v>
      </c>
      <c r="W11" s="349" t="s">
        <v>2059</v>
      </c>
      <c r="X11" s="350" t="s">
        <v>2060</v>
      </c>
      <c r="Y11" s="350" t="s">
        <v>2061</v>
      </c>
      <c r="Z11" s="359" t="s">
        <v>2062</v>
      </c>
      <c r="AA11" s="350" t="s">
        <v>2063</v>
      </c>
    </row>
    <row r="12" spans="1:27" s="389" customFormat="1" ht="15" customHeight="1">
      <c r="A12" s="238">
        <v>1</v>
      </c>
      <c r="B12" s="307" t="s">
        <v>2304</v>
      </c>
      <c r="C12" s="243" t="s">
        <v>2670</v>
      </c>
      <c r="D12" s="243" t="s">
        <v>2078</v>
      </c>
      <c r="E12" s="243" t="s">
        <v>2307</v>
      </c>
      <c r="F12" s="360" t="s">
        <v>2304</v>
      </c>
      <c r="G12" s="360" t="s">
        <v>2670</v>
      </c>
      <c r="H12" s="360" t="s">
        <v>2078</v>
      </c>
      <c r="I12" s="360" t="s">
        <v>2079</v>
      </c>
      <c r="J12" s="239"/>
      <c r="K12" s="239" t="s">
        <v>2702</v>
      </c>
      <c r="L12" s="239"/>
      <c r="M12" s="246" t="s">
        <v>3424</v>
      </c>
      <c r="N12" s="238"/>
      <c r="O12" s="113"/>
      <c r="P12" s="113"/>
      <c r="Q12" s="113"/>
      <c r="R12" s="113"/>
      <c r="S12" s="113"/>
      <c r="T12" s="113"/>
      <c r="U12" s="113"/>
      <c r="V12" s="113"/>
      <c r="W12" s="239" t="s">
        <v>156</v>
      </c>
      <c r="X12" s="239" t="s">
        <v>2304</v>
      </c>
      <c r="Y12" s="307" t="s">
        <v>2671</v>
      </c>
      <c r="Z12" s="307" t="s">
        <v>2272</v>
      </c>
      <c r="AA12" s="360"/>
    </row>
    <row r="13" spans="1:27" s="389" customFormat="1" ht="15" customHeight="1">
      <c r="A13" s="238">
        <v>2</v>
      </c>
      <c r="B13" s="239" t="s">
        <v>2612</v>
      </c>
      <c r="C13" s="1769" t="s">
        <v>3284</v>
      </c>
      <c r="D13" s="307" t="s">
        <v>2278</v>
      </c>
      <c r="E13" s="243" t="s">
        <v>2307</v>
      </c>
      <c r="F13" s="360" t="s">
        <v>2612</v>
      </c>
      <c r="G13" s="360" t="s">
        <v>3284</v>
      </c>
      <c r="H13" s="360" t="s">
        <v>2803</v>
      </c>
      <c r="I13" s="834" t="s">
        <v>2241</v>
      </c>
      <c r="J13" s="238"/>
      <c r="K13" s="239" t="s">
        <v>2702</v>
      </c>
      <c r="L13" s="239" t="s">
        <v>2702</v>
      </c>
      <c r="M13" s="238"/>
      <c r="N13" s="238"/>
      <c r="O13" s="113"/>
      <c r="P13" s="113"/>
      <c r="Q13" s="113"/>
      <c r="R13" s="113"/>
      <c r="S13" s="113"/>
      <c r="T13" s="113"/>
      <c r="U13" s="113"/>
      <c r="V13" s="113"/>
      <c r="W13" s="239" t="s">
        <v>156</v>
      </c>
      <c r="X13" s="239" t="s">
        <v>2612</v>
      </c>
      <c r="Y13" s="307" t="s">
        <v>2848</v>
      </c>
      <c r="Z13" s="307" t="s">
        <v>2278</v>
      </c>
      <c r="AA13" s="303" t="s">
        <v>2849</v>
      </c>
    </row>
    <row r="14" spans="1:27" s="389" customFormat="1" ht="15" customHeight="1">
      <c r="A14" s="238">
        <v>3</v>
      </c>
      <c r="B14" s="321" t="s">
        <v>2338</v>
      </c>
      <c r="C14" s="847" t="s">
        <v>2722</v>
      </c>
      <c r="D14" s="847" t="s">
        <v>2100</v>
      </c>
      <c r="E14" s="320" t="s">
        <v>2085</v>
      </c>
      <c r="F14" s="321" t="s">
        <v>2338</v>
      </c>
      <c r="G14" s="847" t="s">
        <v>2722</v>
      </c>
      <c r="H14" s="847" t="s">
        <v>2100</v>
      </c>
      <c r="I14" s="320" t="s">
        <v>2085</v>
      </c>
      <c r="J14" s="847"/>
      <c r="K14" s="321" t="s">
        <v>2702</v>
      </c>
      <c r="L14" s="847" t="s">
        <v>2723</v>
      </c>
      <c r="M14" s="321"/>
      <c r="N14" s="318" t="s">
        <v>2286</v>
      </c>
      <c r="O14" s="1331"/>
      <c r="P14" s="560"/>
      <c r="Q14" s="560"/>
      <c r="R14" s="560"/>
      <c r="S14" s="560"/>
      <c r="T14" s="560"/>
      <c r="U14" s="560"/>
      <c r="V14" s="560"/>
      <c r="W14" s="239" t="s">
        <v>156</v>
      </c>
      <c r="X14" s="239" t="s">
        <v>2338</v>
      </c>
      <c r="Y14" s="360" t="s">
        <v>2722</v>
      </c>
      <c r="Z14" s="360" t="s">
        <v>2100</v>
      </c>
      <c r="AA14" s="303" t="s">
        <v>2854</v>
      </c>
    </row>
    <row r="15" spans="1:27" s="389" customFormat="1" ht="15" customHeight="1">
      <c r="A15" s="238">
        <v>4</v>
      </c>
      <c r="B15" s="321" t="s">
        <v>2857</v>
      </c>
      <c r="C15" s="847" t="s">
        <v>2858</v>
      </c>
      <c r="D15" s="847" t="s">
        <v>2088</v>
      </c>
      <c r="E15" s="320" t="s">
        <v>2307</v>
      </c>
      <c r="F15" s="321" t="s">
        <v>2857</v>
      </c>
      <c r="G15" s="847" t="s">
        <v>2858</v>
      </c>
      <c r="H15" s="847" t="s">
        <v>2088</v>
      </c>
      <c r="I15" s="320" t="s">
        <v>2307</v>
      </c>
      <c r="J15" s="847"/>
      <c r="K15" s="321" t="s">
        <v>2702</v>
      </c>
      <c r="L15" s="847"/>
      <c r="M15" s="321" t="s">
        <v>2859</v>
      </c>
      <c r="N15" s="318" t="s">
        <v>2286</v>
      </c>
      <c r="O15" s="307"/>
      <c r="P15" s="307"/>
      <c r="Q15" s="307"/>
      <c r="R15" s="307"/>
      <c r="S15" s="307"/>
      <c r="T15" s="307"/>
      <c r="U15" s="307"/>
      <c r="V15" s="307"/>
      <c r="W15" s="239" t="s">
        <v>156</v>
      </c>
      <c r="X15" s="239" t="s">
        <v>2857</v>
      </c>
      <c r="Y15" s="360" t="s">
        <v>2858</v>
      </c>
      <c r="Z15" s="360" t="s">
        <v>2088</v>
      </c>
      <c r="AA15" s="303" t="s">
        <v>2854</v>
      </c>
    </row>
    <row r="16" spans="1:27" s="389" customFormat="1" ht="15" customHeight="1">
      <c r="A16" s="238">
        <v>5</v>
      </c>
      <c r="B16" s="321" t="s">
        <v>2861</v>
      </c>
      <c r="C16" s="847" t="s">
        <v>2862</v>
      </c>
      <c r="D16" s="847" t="s">
        <v>2088</v>
      </c>
      <c r="E16" s="320" t="s">
        <v>2307</v>
      </c>
      <c r="F16" s="321" t="s">
        <v>2861</v>
      </c>
      <c r="G16" s="847" t="s">
        <v>2862</v>
      </c>
      <c r="H16" s="847" t="s">
        <v>2088</v>
      </c>
      <c r="I16" s="320" t="s">
        <v>2307</v>
      </c>
      <c r="J16" s="847"/>
      <c r="K16" s="321" t="s">
        <v>2702</v>
      </c>
      <c r="L16" s="847"/>
      <c r="M16" s="321" t="s">
        <v>2859</v>
      </c>
      <c r="N16" s="318" t="s">
        <v>2286</v>
      </c>
      <c r="O16" s="307"/>
      <c r="P16" s="307"/>
      <c r="Q16" s="307"/>
      <c r="R16" s="307"/>
      <c r="S16" s="307"/>
      <c r="T16" s="307"/>
      <c r="U16" s="307"/>
      <c r="V16" s="307"/>
      <c r="W16" s="239" t="s">
        <v>156</v>
      </c>
      <c r="X16" s="239" t="s">
        <v>2861</v>
      </c>
      <c r="Y16" s="360" t="s">
        <v>2862</v>
      </c>
      <c r="Z16" s="360" t="s">
        <v>2088</v>
      </c>
      <c r="AA16" s="303" t="s">
        <v>2854</v>
      </c>
    </row>
    <row r="17" spans="1:27" s="389" customFormat="1" ht="15" customHeight="1">
      <c r="A17" s="238">
        <v>6</v>
      </c>
      <c r="B17" s="321" t="s">
        <v>2864</v>
      </c>
      <c r="C17" s="321" t="s">
        <v>2865</v>
      </c>
      <c r="D17" s="847" t="s">
        <v>2088</v>
      </c>
      <c r="E17" s="320" t="s">
        <v>2307</v>
      </c>
      <c r="F17" s="321" t="s">
        <v>2864</v>
      </c>
      <c r="G17" s="321" t="s">
        <v>2865</v>
      </c>
      <c r="H17" s="847" t="s">
        <v>2088</v>
      </c>
      <c r="I17" s="320" t="s">
        <v>2307</v>
      </c>
      <c r="J17" s="847"/>
      <c r="K17" s="321" t="s">
        <v>2702</v>
      </c>
      <c r="L17" s="847"/>
      <c r="M17" s="321" t="s">
        <v>2859</v>
      </c>
      <c r="N17" s="318" t="s">
        <v>2286</v>
      </c>
      <c r="O17" s="307"/>
      <c r="P17" s="307"/>
      <c r="Q17" s="307"/>
      <c r="R17" s="307"/>
      <c r="S17" s="307"/>
      <c r="T17" s="307"/>
      <c r="U17" s="307"/>
      <c r="V17" s="307"/>
      <c r="W17" s="239" t="s">
        <v>156</v>
      </c>
      <c r="X17" s="239" t="s">
        <v>2864</v>
      </c>
      <c r="Y17" s="360" t="s">
        <v>2866</v>
      </c>
      <c r="Z17" s="360" t="s">
        <v>2088</v>
      </c>
      <c r="AA17" s="303" t="s">
        <v>2854</v>
      </c>
    </row>
    <row r="18" spans="1:27" s="389" customFormat="1" ht="15" customHeight="1">
      <c r="A18" s="238">
        <v>7</v>
      </c>
      <c r="B18" s="849" t="s">
        <v>2817</v>
      </c>
      <c r="C18" s="849" t="s">
        <v>2818</v>
      </c>
      <c r="D18" s="848" t="s">
        <v>2807</v>
      </c>
      <c r="E18" s="848" t="s">
        <v>2307</v>
      </c>
      <c r="F18" s="849" t="s">
        <v>2817</v>
      </c>
      <c r="G18" s="849" t="s">
        <v>2818</v>
      </c>
      <c r="H18" s="848" t="s">
        <v>2807</v>
      </c>
      <c r="I18" s="848" t="s">
        <v>2307</v>
      </c>
      <c r="J18" s="847"/>
      <c r="K18" s="321" t="s">
        <v>2702</v>
      </c>
      <c r="L18" s="321" t="s">
        <v>2868</v>
      </c>
      <c r="M18" s="847"/>
      <c r="N18" s="318" t="s">
        <v>2286</v>
      </c>
      <c r="O18" s="307"/>
      <c r="P18" s="307"/>
      <c r="Q18" s="307"/>
      <c r="R18" s="307"/>
      <c r="S18" s="307"/>
      <c r="T18" s="307"/>
      <c r="U18" s="307"/>
      <c r="V18" s="307"/>
      <c r="W18" s="239" t="s">
        <v>156</v>
      </c>
      <c r="X18" s="239" t="s">
        <v>2333</v>
      </c>
      <c r="Y18" s="360" t="s">
        <v>2705</v>
      </c>
      <c r="Z18" s="360" t="s">
        <v>2066</v>
      </c>
      <c r="AA18" s="303" t="s">
        <v>2854</v>
      </c>
    </row>
    <row r="19" spans="1:27" s="389" customFormat="1" ht="15" customHeight="1">
      <c r="A19" s="238">
        <v>8</v>
      </c>
      <c r="B19" s="239" t="s">
        <v>2870</v>
      </c>
      <c r="C19" s="1769" t="s">
        <v>2872</v>
      </c>
      <c r="D19" s="307" t="s">
        <v>2278</v>
      </c>
      <c r="E19" s="243" t="s">
        <v>2307</v>
      </c>
      <c r="F19" s="360" t="s">
        <v>2870</v>
      </c>
      <c r="G19" s="360" t="s">
        <v>2871</v>
      </c>
      <c r="H19" s="360" t="s">
        <v>2681</v>
      </c>
      <c r="I19" s="360" t="s">
        <v>3291</v>
      </c>
      <c r="J19" s="238"/>
      <c r="K19" s="239" t="s">
        <v>2702</v>
      </c>
      <c r="L19" s="239" t="s">
        <v>2702</v>
      </c>
      <c r="M19" s="360"/>
      <c r="N19" s="238"/>
      <c r="O19" s="307"/>
      <c r="P19" s="307"/>
      <c r="Q19" s="307"/>
      <c r="R19" s="307"/>
      <c r="S19" s="307"/>
      <c r="T19" s="307"/>
      <c r="U19" s="307"/>
      <c r="V19" s="307"/>
      <c r="W19" s="239" t="s">
        <v>156</v>
      </c>
      <c r="X19" s="239" t="s">
        <v>2870</v>
      </c>
      <c r="Y19" s="307" t="s">
        <v>2872</v>
      </c>
      <c r="Z19" s="307" t="s">
        <v>2278</v>
      </c>
      <c r="AA19" s="303" t="s">
        <v>2849</v>
      </c>
    </row>
    <row r="20" spans="1:27">
      <c r="A20" s="238">
        <v>9</v>
      </c>
      <c r="B20" s="239" t="s">
        <v>2505</v>
      </c>
      <c r="C20" s="307" t="s">
        <v>2874</v>
      </c>
      <c r="D20" s="307" t="s">
        <v>2278</v>
      </c>
      <c r="E20" s="243" t="s">
        <v>2307</v>
      </c>
      <c r="F20" s="360" t="s">
        <v>2505</v>
      </c>
      <c r="G20" s="360" t="s">
        <v>2874</v>
      </c>
      <c r="H20" s="360" t="s">
        <v>2803</v>
      </c>
      <c r="I20" s="360" t="s">
        <v>2804</v>
      </c>
      <c r="J20" s="239"/>
      <c r="K20" s="239" t="s">
        <v>2702</v>
      </c>
      <c r="L20" s="239" t="s">
        <v>2702</v>
      </c>
      <c r="M20" s="360"/>
      <c r="N20" s="238"/>
      <c r="O20" s="307"/>
      <c r="P20" s="307"/>
      <c r="Q20" s="307"/>
      <c r="R20" s="307"/>
      <c r="S20" s="307"/>
      <c r="T20" s="307"/>
      <c r="U20" s="307"/>
      <c r="V20" s="307"/>
      <c r="W20" s="239" t="s">
        <v>156</v>
      </c>
      <c r="X20" s="239" t="s">
        <v>2505</v>
      </c>
      <c r="Y20" s="307" t="s">
        <v>2875</v>
      </c>
      <c r="Z20" s="307" t="s">
        <v>2278</v>
      </c>
      <c r="AA20" s="303" t="s">
        <v>2849</v>
      </c>
    </row>
    <row r="21" spans="1:27">
      <c r="A21" s="238">
        <v>10</v>
      </c>
      <c r="B21" s="239" t="s">
        <v>2877</v>
      </c>
      <c r="C21" s="1769" t="s">
        <v>2879</v>
      </c>
      <c r="D21" s="307" t="s">
        <v>2681</v>
      </c>
      <c r="E21" s="243" t="s">
        <v>2307</v>
      </c>
      <c r="F21" s="360" t="s">
        <v>2877</v>
      </c>
      <c r="G21" s="360" t="s">
        <v>2878</v>
      </c>
      <c r="H21" s="360" t="s">
        <v>2681</v>
      </c>
      <c r="I21" s="360" t="s">
        <v>3291</v>
      </c>
      <c r="J21" s="239"/>
      <c r="K21" s="239" t="s">
        <v>2702</v>
      </c>
      <c r="L21" s="239"/>
      <c r="M21" s="239"/>
      <c r="N21" s="238"/>
      <c r="O21" s="307"/>
      <c r="P21" s="307"/>
      <c r="Q21" s="307"/>
      <c r="R21" s="307"/>
      <c r="S21" s="307"/>
      <c r="T21" s="307"/>
      <c r="U21" s="307"/>
      <c r="V21" s="307"/>
      <c r="W21" s="239" t="s">
        <v>156</v>
      </c>
      <c r="X21" s="239" t="s">
        <v>2877</v>
      </c>
      <c r="Y21" s="307" t="s">
        <v>2879</v>
      </c>
      <c r="Z21" s="307" t="s">
        <v>2681</v>
      </c>
      <c r="AA21" s="303" t="s">
        <v>2849</v>
      </c>
    </row>
    <row r="22" spans="1:27">
      <c r="A22" s="238">
        <v>11</v>
      </c>
      <c r="B22" s="246" t="s">
        <v>3203</v>
      </c>
      <c r="C22" s="307" t="s">
        <v>3204</v>
      </c>
      <c r="D22" s="303" t="s">
        <v>3062</v>
      </c>
      <c r="E22" s="303" t="s">
        <v>2307</v>
      </c>
      <c r="F22" s="360" t="s">
        <v>3203</v>
      </c>
      <c r="G22" s="360" t="s">
        <v>3204</v>
      </c>
      <c r="H22" s="360" t="s">
        <v>3062</v>
      </c>
      <c r="I22" s="360" t="s">
        <v>3063</v>
      </c>
      <c r="J22" s="239"/>
      <c r="K22" s="239"/>
      <c r="L22" s="239"/>
      <c r="M22" s="239"/>
      <c r="N22" s="238"/>
      <c r="O22" s="307"/>
      <c r="P22" s="307"/>
      <c r="Q22" s="307"/>
      <c r="R22" s="307"/>
      <c r="S22" s="307"/>
      <c r="T22" s="307"/>
      <c r="U22" s="307"/>
      <c r="V22" s="307"/>
      <c r="W22" s="239" t="s">
        <v>156</v>
      </c>
      <c r="X22" s="246" t="s">
        <v>3203</v>
      </c>
      <c r="Y22" s="307" t="s">
        <v>3204</v>
      </c>
      <c r="Z22" s="303" t="s">
        <v>3062</v>
      </c>
      <c r="AA22" s="303" t="s">
        <v>2849</v>
      </c>
    </row>
    <row r="23" spans="1:27">
      <c r="A23" s="238">
        <v>12</v>
      </c>
      <c r="B23" s="239" t="s">
        <v>2882</v>
      </c>
      <c r="C23" s="1769" t="s">
        <v>2885</v>
      </c>
      <c r="D23" s="307" t="s">
        <v>2684</v>
      </c>
      <c r="E23" s="243" t="s">
        <v>2307</v>
      </c>
      <c r="F23" s="360" t="s">
        <v>2882</v>
      </c>
      <c r="G23" s="360" t="s">
        <v>2883</v>
      </c>
      <c r="H23" s="360" t="s">
        <v>2684</v>
      </c>
      <c r="I23" s="360" t="s">
        <v>2884</v>
      </c>
      <c r="J23" s="239"/>
      <c r="K23" s="239" t="s">
        <v>2702</v>
      </c>
      <c r="L23" s="239"/>
      <c r="M23" s="239"/>
      <c r="N23" s="238"/>
      <c r="O23" s="307"/>
      <c r="P23" s="307"/>
      <c r="Q23" s="307"/>
      <c r="R23" s="307"/>
      <c r="S23" s="307"/>
      <c r="T23" s="307"/>
      <c r="U23" s="307"/>
      <c r="V23" s="307"/>
      <c r="W23" s="239" t="s">
        <v>156</v>
      </c>
      <c r="X23" s="239" t="s">
        <v>2882</v>
      </c>
      <c r="Y23" s="307" t="s">
        <v>2885</v>
      </c>
      <c r="Z23" s="307" t="s">
        <v>2684</v>
      </c>
      <c r="AA23" s="303" t="s">
        <v>2849</v>
      </c>
    </row>
    <row r="24" spans="1:27">
      <c r="A24" s="238">
        <v>13</v>
      </c>
      <c r="B24" s="239" t="s">
        <v>2475</v>
      </c>
      <c r="C24" s="1769" t="s">
        <v>3297</v>
      </c>
      <c r="D24" s="307" t="s">
        <v>2096</v>
      </c>
      <c r="E24" s="243" t="s">
        <v>2307</v>
      </c>
      <c r="F24" s="360" t="s">
        <v>2475</v>
      </c>
      <c r="G24" s="360" t="s">
        <v>3181</v>
      </c>
      <c r="H24" s="360" t="s">
        <v>3175</v>
      </c>
      <c r="I24" s="360" t="s">
        <v>2241</v>
      </c>
      <c r="J24" s="239"/>
      <c r="K24" s="239" t="s">
        <v>2702</v>
      </c>
      <c r="L24" s="360"/>
      <c r="M24" s="239"/>
      <c r="N24" s="238"/>
      <c r="O24" s="307"/>
      <c r="P24" s="307"/>
      <c r="Q24" s="307"/>
      <c r="R24" s="307"/>
      <c r="S24" s="307"/>
      <c r="T24" s="307"/>
      <c r="U24" s="307"/>
      <c r="V24" s="307"/>
      <c r="W24" s="239" t="s">
        <v>156</v>
      </c>
      <c r="X24" s="239" t="s">
        <v>2475</v>
      </c>
      <c r="Y24" s="307" t="s">
        <v>3297</v>
      </c>
      <c r="Z24" s="307" t="s">
        <v>2096</v>
      </c>
      <c r="AA24" s="303" t="s">
        <v>2849</v>
      </c>
    </row>
    <row r="25" spans="1:27">
      <c r="A25" s="238">
        <v>14</v>
      </c>
      <c r="B25" s="239" t="s">
        <v>3299</v>
      </c>
      <c r="C25" s="1769" t="s">
        <v>2893</v>
      </c>
      <c r="D25" s="307" t="s">
        <v>2084</v>
      </c>
      <c r="E25" s="243" t="s">
        <v>2108</v>
      </c>
      <c r="F25" s="360" t="s">
        <v>3299</v>
      </c>
      <c r="G25" s="360" t="s">
        <v>3066</v>
      </c>
      <c r="H25" s="360" t="s">
        <v>3212</v>
      </c>
      <c r="I25" s="360" t="s">
        <v>2108</v>
      </c>
      <c r="J25" s="238"/>
      <c r="K25" s="239" t="s">
        <v>2773</v>
      </c>
      <c r="L25" s="360"/>
      <c r="M25" s="239"/>
      <c r="N25" s="238"/>
      <c r="O25" s="307"/>
      <c r="P25" s="307"/>
      <c r="Q25" s="307"/>
      <c r="R25" s="307"/>
      <c r="S25" s="307"/>
      <c r="T25" s="307"/>
      <c r="U25" s="307"/>
      <c r="V25" s="307"/>
      <c r="W25" s="239" t="s">
        <v>156</v>
      </c>
      <c r="X25" s="239" t="s">
        <v>3299</v>
      </c>
      <c r="Y25" s="307" t="s">
        <v>2893</v>
      </c>
      <c r="Z25" s="307" t="s">
        <v>2084</v>
      </c>
      <c r="AA25" s="303" t="s">
        <v>2849</v>
      </c>
    </row>
    <row r="26" spans="1:27">
      <c r="A26" s="238">
        <v>15</v>
      </c>
      <c r="B26" s="239" t="s">
        <v>3301</v>
      </c>
      <c r="C26" s="1769" t="s">
        <v>2897</v>
      </c>
      <c r="D26" s="307" t="s">
        <v>2084</v>
      </c>
      <c r="E26" s="243" t="s">
        <v>2108</v>
      </c>
      <c r="F26" s="360" t="s">
        <v>3301</v>
      </c>
      <c r="G26" s="360" t="s">
        <v>3069</v>
      </c>
      <c r="H26" s="360" t="s">
        <v>3212</v>
      </c>
      <c r="I26" s="360" t="s">
        <v>2108</v>
      </c>
      <c r="J26" s="239"/>
      <c r="K26" s="239" t="s">
        <v>2773</v>
      </c>
      <c r="L26" s="239"/>
      <c r="M26" s="238"/>
      <c r="N26" s="238"/>
      <c r="O26" s="307"/>
      <c r="P26" s="307"/>
      <c r="Q26" s="307"/>
      <c r="R26" s="307"/>
      <c r="S26" s="307"/>
      <c r="T26" s="307"/>
      <c r="U26" s="307"/>
      <c r="V26" s="307"/>
      <c r="W26" s="239" t="s">
        <v>156</v>
      </c>
      <c r="X26" s="239" t="s">
        <v>3301</v>
      </c>
      <c r="Y26" s="307" t="s">
        <v>2897</v>
      </c>
      <c r="Z26" s="307" t="s">
        <v>2084</v>
      </c>
      <c r="AA26" s="303" t="s">
        <v>2849</v>
      </c>
    </row>
    <row r="27" spans="1:27">
      <c r="A27" s="238">
        <v>16</v>
      </c>
      <c r="B27" s="239" t="s">
        <v>3303</v>
      </c>
      <c r="C27" s="1769" t="s">
        <v>3072</v>
      </c>
      <c r="D27" s="307" t="s">
        <v>2084</v>
      </c>
      <c r="E27" s="243" t="s">
        <v>2108</v>
      </c>
      <c r="F27" s="360" t="s">
        <v>3303</v>
      </c>
      <c r="G27" s="360" t="s">
        <v>2143</v>
      </c>
      <c r="H27" s="360" t="s">
        <v>3212</v>
      </c>
      <c r="I27" s="360" t="s">
        <v>2108</v>
      </c>
      <c r="J27" s="238"/>
      <c r="K27" s="239" t="s">
        <v>2773</v>
      </c>
      <c r="L27" s="239"/>
      <c r="M27" s="238"/>
      <c r="N27" s="238"/>
      <c r="O27" s="307"/>
      <c r="P27" s="307"/>
      <c r="Q27" s="307"/>
      <c r="R27" s="307"/>
      <c r="S27" s="307"/>
      <c r="T27" s="307"/>
      <c r="U27" s="307"/>
      <c r="V27" s="307"/>
      <c r="W27" s="239" t="s">
        <v>156</v>
      </c>
      <c r="X27" s="239" t="s">
        <v>3303</v>
      </c>
      <c r="Y27" s="307" t="s">
        <v>3072</v>
      </c>
      <c r="Z27" s="307" t="s">
        <v>2084</v>
      </c>
      <c r="AA27" s="303" t="s">
        <v>2849</v>
      </c>
    </row>
    <row r="28" spans="1:27">
      <c r="A28" s="238">
        <v>17</v>
      </c>
      <c r="B28" s="239" t="s">
        <v>3305</v>
      </c>
      <c r="C28" s="1769" t="s">
        <v>3308</v>
      </c>
      <c r="D28" s="307" t="s">
        <v>2084</v>
      </c>
      <c r="E28" s="243" t="s">
        <v>2108</v>
      </c>
      <c r="F28" s="360" t="s">
        <v>3305</v>
      </c>
      <c r="G28" s="360" t="s">
        <v>3307</v>
      </c>
      <c r="H28" s="360" t="s">
        <v>3212</v>
      </c>
      <c r="I28" s="360" t="s">
        <v>2108</v>
      </c>
      <c r="J28" s="238"/>
      <c r="K28" s="239" t="s">
        <v>2702</v>
      </c>
      <c r="L28" s="239"/>
      <c r="M28" s="238"/>
      <c r="N28" s="238"/>
      <c r="O28" s="307"/>
      <c r="P28" s="307"/>
      <c r="Q28" s="307"/>
      <c r="R28" s="307"/>
      <c r="S28" s="307"/>
      <c r="T28" s="307"/>
      <c r="U28" s="307"/>
      <c r="V28" s="307"/>
      <c r="W28" s="239" t="s">
        <v>156</v>
      </c>
      <c r="X28" s="239" t="s">
        <v>3305</v>
      </c>
      <c r="Y28" s="307" t="s">
        <v>3308</v>
      </c>
      <c r="Z28" s="307" t="s">
        <v>2084</v>
      </c>
      <c r="AA28" s="303" t="s">
        <v>2849</v>
      </c>
    </row>
    <row r="29" spans="1:27">
      <c r="A29" s="238">
        <v>18</v>
      </c>
      <c r="B29" s="239" t="s">
        <v>3310</v>
      </c>
      <c r="C29" s="1769" t="s">
        <v>3313</v>
      </c>
      <c r="D29" s="307" t="s">
        <v>2084</v>
      </c>
      <c r="E29" s="243" t="s">
        <v>2108</v>
      </c>
      <c r="F29" s="360" t="s">
        <v>3310</v>
      </c>
      <c r="G29" s="360" t="s">
        <v>3312</v>
      </c>
      <c r="H29" s="360" t="s">
        <v>3212</v>
      </c>
      <c r="I29" s="360" t="s">
        <v>2108</v>
      </c>
      <c r="J29" s="239"/>
      <c r="K29" s="239" t="s">
        <v>2702</v>
      </c>
      <c r="L29" s="239"/>
      <c r="M29" s="307"/>
      <c r="N29" s="238"/>
      <c r="O29" s="307"/>
      <c r="P29" s="307"/>
      <c r="Q29" s="307"/>
      <c r="R29" s="307"/>
      <c r="S29" s="307"/>
      <c r="T29" s="307"/>
      <c r="U29" s="307"/>
      <c r="V29" s="307"/>
      <c r="W29" s="239" t="s">
        <v>156</v>
      </c>
      <c r="X29" s="239" t="s">
        <v>3310</v>
      </c>
      <c r="Y29" s="307" t="s">
        <v>3313</v>
      </c>
      <c r="Z29" s="307" t="s">
        <v>2084</v>
      </c>
      <c r="AA29" s="303" t="s">
        <v>2849</v>
      </c>
    </row>
    <row r="30" spans="1:27">
      <c r="A30" s="238">
        <v>19</v>
      </c>
      <c r="B30" s="239" t="s">
        <v>3315</v>
      </c>
      <c r="C30" s="1769" t="s">
        <v>3318</v>
      </c>
      <c r="D30" s="307" t="s">
        <v>2084</v>
      </c>
      <c r="E30" s="243" t="s">
        <v>2108</v>
      </c>
      <c r="F30" s="360" t="s">
        <v>3315</v>
      </c>
      <c r="G30" s="360" t="s">
        <v>3317</v>
      </c>
      <c r="H30" s="360" t="s">
        <v>3212</v>
      </c>
      <c r="I30" s="360" t="s">
        <v>2108</v>
      </c>
      <c r="J30" s="239"/>
      <c r="K30" s="239" t="s">
        <v>2702</v>
      </c>
      <c r="L30" s="239"/>
      <c r="M30" s="307"/>
      <c r="N30" s="238"/>
      <c r="O30" s="307"/>
      <c r="P30" s="307"/>
      <c r="Q30" s="307"/>
      <c r="R30" s="307"/>
      <c r="S30" s="307"/>
      <c r="T30" s="307"/>
      <c r="U30" s="307"/>
      <c r="V30" s="307"/>
      <c r="W30" s="239" t="s">
        <v>156</v>
      </c>
      <c r="X30" s="239" t="s">
        <v>3315</v>
      </c>
      <c r="Y30" s="307" t="s">
        <v>3318</v>
      </c>
      <c r="Z30" s="307" t="s">
        <v>2084</v>
      </c>
      <c r="AA30" s="303" t="s">
        <v>2849</v>
      </c>
    </row>
    <row r="31" spans="1:27">
      <c r="A31" s="238">
        <v>20</v>
      </c>
      <c r="B31" s="239" t="s">
        <v>2910</v>
      </c>
      <c r="C31" s="1808" t="s">
        <v>2912</v>
      </c>
      <c r="D31" s="360" t="s">
        <v>2084</v>
      </c>
      <c r="E31" s="243" t="s">
        <v>2108</v>
      </c>
      <c r="F31" s="360" t="s">
        <v>2910</v>
      </c>
      <c r="G31" s="360" t="s">
        <v>2911</v>
      </c>
      <c r="H31" s="360" t="s">
        <v>3212</v>
      </c>
      <c r="I31" s="360" t="s">
        <v>2108</v>
      </c>
      <c r="J31" s="360"/>
      <c r="K31" s="239" t="s">
        <v>2773</v>
      </c>
      <c r="L31" s="327"/>
      <c r="M31" s="239"/>
      <c r="N31" s="238"/>
      <c r="O31" s="307"/>
      <c r="P31" s="307"/>
      <c r="Q31" s="307"/>
      <c r="R31" s="307"/>
      <c r="S31" s="307"/>
      <c r="T31" s="307"/>
      <c r="U31" s="307"/>
      <c r="V31" s="307"/>
      <c r="W31" s="239" t="s">
        <v>156</v>
      </c>
      <c r="X31" s="239" t="s">
        <v>2910</v>
      </c>
      <c r="Y31" s="360" t="s">
        <v>2912</v>
      </c>
      <c r="Z31" s="360" t="s">
        <v>2084</v>
      </c>
      <c r="AA31" s="303" t="s">
        <v>2849</v>
      </c>
    </row>
    <row r="32" spans="1:27">
      <c r="A32" s="238">
        <v>21</v>
      </c>
      <c r="B32" s="239" t="s">
        <v>2915</v>
      </c>
      <c r="C32" s="1808" t="s">
        <v>2917</v>
      </c>
      <c r="D32" s="360" t="s">
        <v>2084</v>
      </c>
      <c r="E32" s="243" t="s">
        <v>2108</v>
      </c>
      <c r="F32" s="360" t="s">
        <v>2915</v>
      </c>
      <c r="G32" s="360" t="s">
        <v>2916</v>
      </c>
      <c r="H32" s="360" t="s">
        <v>3212</v>
      </c>
      <c r="I32" s="360" t="s">
        <v>2108</v>
      </c>
      <c r="J32" s="360"/>
      <c r="K32" s="239" t="s">
        <v>2773</v>
      </c>
      <c r="L32" s="360"/>
      <c r="M32" s="360"/>
      <c r="N32" s="238"/>
      <c r="O32" s="444"/>
      <c r="P32" s="444"/>
      <c r="Q32" s="444"/>
      <c r="R32" s="444"/>
      <c r="S32" s="444"/>
      <c r="T32" s="444"/>
      <c r="U32" s="444"/>
      <c r="V32" s="444"/>
      <c r="W32" s="239" t="s">
        <v>156</v>
      </c>
      <c r="X32" s="239" t="s">
        <v>2915</v>
      </c>
      <c r="Y32" s="360" t="s">
        <v>2917</v>
      </c>
      <c r="Z32" s="360" t="s">
        <v>2084</v>
      </c>
      <c r="AA32" s="303" t="s">
        <v>2849</v>
      </c>
    </row>
    <row r="33" spans="1:27">
      <c r="A33" s="238">
        <v>22</v>
      </c>
      <c r="B33" s="239" t="s">
        <v>2900</v>
      </c>
      <c r="C33" s="1808" t="s">
        <v>2902</v>
      </c>
      <c r="D33" s="360" t="s">
        <v>2084</v>
      </c>
      <c r="E33" s="243" t="s">
        <v>2108</v>
      </c>
      <c r="F33" s="360" t="s">
        <v>2900</v>
      </c>
      <c r="G33" s="360" t="s">
        <v>2901</v>
      </c>
      <c r="H33" s="360" t="s">
        <v>3212</v>
      </c>
      <c r="I33" s="360" t="s">
        <v>2108</v>
      </c>
      <c r="J33" s="360"/>
      <c r="K33" s="239" t="s">
        <v>2773</v>
      </c>
      <c r="L33" s="360"/>
      <c r="M33" s="360"/>
      <c r="N33" s="238"/>
      <c r="O33" s="444"/>
      <c r="P33" s="444"/>
      <c r="Q33" s="444"/>
      <c r="R33" s="444"/>
      <c r="S33" s="444"/>
      <c r="T33" s="444"/>
      <c r="U33" s="444"/>
      <c r="V33" s="444"/>
      <c r="W33" s="239" t="s">
        <v>156</v>
      </c>
      <c r="X33" s="239" t="s">
        <v>2900</v>
      </c>
      <c r="Y33" s="360" t="s">
        <v>2902</v>
      </c>
      <c r="Z33" s="360" t="s">
        <v>2084</v>
      </c>
      <c r="AA33" s="303" t="s">
        <v>2849</v>
      </c>
    </row>
    <row r="34" spans="1:27">
      <c r="A34" s="238">
        <v>23</v>
      </c>
      <c r="B34" s="239" t="s">
        <v>2905</v>
      </c>
      <c r="C34" s="1808" t="s">
        <v>2907</v>
      </c>
      <c r="D34" s="360" t="s">
        <v>2084</v>
      </c>
      <c r="E34" s="243" t="s">
        <v>2108</v>
      </c>
      <c r="F34" s="360" t="s">
        <v>2905</v>
      </c>
      <c r="G34" s="360" t="s">
        <v>2906</v>
      </c>
      <c r="H34" s="360" t="s">
        <v>3212</v>
      </c>
      <c r="I34" s="360" t="s">
        <v>2108</v>
      </c>
      <c r="J34" s="360"/>
      <c r="K34" s="239" t="s">
        <v>2773</v>
      </c>
      <c r="L34" s="360"/>
      <c r="M34" s="360"/>
      <c r="N34" s="238"/>
      <c r="O34" s="444"/>
      <c r="P34" s="444"/>
      <c r="Q34" s="444"/>
      <c r="R34" s="444"/>
      <c r="S34" s="444"/>
      <c r="T34" s="444"/>
      <c r="U34" s="444"/>
      <c r="V34" s="444"/>
      <c r="W34" s="239" t="s">
        <v>156</v>
      </c>
      <c r="X34" s="239" t="s">
        <v>2905</v>
      </c>
      <c r="Y34" s="360" t="s">
        <v>2907</v>
      </c>
      <c r="Z34" s="360" t="s">
        <v>2084</v>
      </c>
      <c r="AA34" s="303" t="s">
        <v>2849</v>
      </c>
    </row>
    <row r="35" spans="1:27">
      <c r="A35" s="238">
        <v>24</v>
      </c>
      <c r="B35" s="239" t="s">
        <v>2920</v>
      </c>
      <c r="C35" s="1808" t="s">
        <v>2922</v>
      </c>
      <c r="D35" s="360" t="s">
        <v>2084</v>
      </c>
      <c r="E35" s="243" t="s">
        <v>2108</v>
      </c>
      <c r="F35" s="360" t="s">
        <v>2920</v>
      </c>
      <c r="G35" s="360" t="s">
        <v>3324</v>
      </c>
      <c r="H35" s="360" t="s">
        <v>3212</v>
      </c>
      <c r="I35" s="360" t="s">
        <v>2108</v>
      </c>
      <c r="J35" s="360"/>
      <c r="K35" s="239" t="s">
        <v>2773</v>
      </c>
      <c r="L35" s="360"/>
      <c r="M35" s="360"/>
      <c r="N35" s="238"/>
      <c r="O35" s="444"/>
      <c r="P35" s="444"/>
      <c r="Q35" s="444"/>
      <c r="R35" s="444"/>
      <c r="S35" s="444"/>
      <c r="T35" s="444"/>
      <c r="U35" s="444"/>
      <c r="V35" s="444"/>
      <c r="W35" s="239" t="s">
        <v>156</v>
      </c>
      <c r="X35" s="239" t="s">
        <v>2920</v>
      </c>
      <c r="Y35" s="360" t="s">
        <v>2922</v>
      </c>
      <c r="Z35" s="360" t="s">
        <v>2084</v>
      </c>
      <c r="AA35" s="303" t="s">
        <v>2849</v>
      </c>
    </row>
    <row r="36" spans="1:27">
      <c r="A36" s="238">
        <v>25</v>
      </c>
      <c r="B36" s="239" t="s">
        <v>2925</v>
      </c>
      <c r="C36" s="1808" t="s">
        <v>2927</v>
      </c>
      <c r="D36" s="360" t="s">
        <v>2084</v>
      </c>
      <c r="E36" s="243" t="s">
        <v>2108</v>
      </c>
      <c r="F36" s="360" t="s">
        <v>2925</v>
      </c>
      <c r="G36" s="360" t="s">
        <v>3326</v>
      </c>
      <c r="H36" s="360" t="s">
        <v>3212</v>
      </c>
      <c r="I36" s="360" t="s">
        <v>2108</v>
      </c>
      <c r="J36" s="360"/>
      <c r="K36" s="239" t="s">
        <v>2773</v>
      </c>
      <c r="L36" s="360"/>
      <c r="M36" s="360"/>
      <c r="N36" s="238"/>
      <c r="O36" s="444"/>
      <c r="P36" s="444"/>
      <c r="Q36" s="444"/>
      <c r="R36" s="444"/>
      <c r="S36" s="444"/>
      <c r="T36" s="444"/>
      <c r="U36" s="444"/>
      <c r="V36" s="444"/>
      <c r="W36" s="239" t="s">
        <v>156</v>
      </c>
      <c r="X36" s="239" t="s">
        <v>2925</v>
      </c>
      <c r="Y36" s="360" t="s">
        <v>2927</v>
      </c>
      <c r="Z36" s="360" t="s">
        <v>2084</v>
      </c>
      <c r="AA36" s="303" t="s">
        <v>2849</v>
      </c>
    </row>
    <row r="37" spans="1:27">
      <c r="A37" s="238">
        <v>26</v>
      </c>
      <c r="B37" s="239" t="s">
        <v>2930</v>
      </c>
      <c r="C37" s="1808" t="s">
        <v>2932</v>
      </c>
      <c r="D37" s="360" t="s">
        <v>2084</v>
      </c>
      <c r="E37" s="243" t="s">
        <v>2108</v>
      </c>
      <c r="F37" s="360" t="s">
        <v>2930</v>
      </c>
      <c r="G37" s="360" t="s">
        <v>3328</v>
      </c>
      <c r="H37" s="360" t="s">
        <v>3212</v>
      </c>
      <c r="I37" s="360" t="s">
        <v>2108</v>
      </c>
      <c r="J37" s="360"/>
      <c r="K37" s="239" t="s">
        <v>2773</v>
      </c>
      <c r="L37" s="360"/>
      <c r="M37" s="360"/>
      <c r="N37" s="238"/>
      <c r="O37" s="444"/>
      <c r="P37" s="444"/>
      <c r="Q37" s="444"/>
      <c r="R37" s="444"/>
      <c r="S37" s="444"/>
      <c r="T37" s="444"/>
      <c r="U37" s="444"/>
      <c r="V37" s="444"/>
      <c r="W37" s="239" t="s">
        <v>156</v>
      </c>
      <c r="X37" s="239" t="s">
        <v>2930</v>
      </c>
      <c r="Y37" s="360" t="s">
        <v>2932</v>
      </c>
      <c r="Z37" s="360" t="s">
        <v>2084</v>
      </c>
      <c r="AA37" s="303" t="s">
        <v>2849</v>
      </c>
    </row>
    <row r="38" spans="1:27">
      <c r="A38" s="238">
        <v>27</v>
      </c>
      <c r="B38" s="239" t="s">
        <v>3330</v>
      </c>
      <c r="C38" s="1808" t="s">
        <v>3331</v>
      </c>
      <c r="D38" s="360" t="s">
        <v>2084</v>
      </c>
      <c r="E38" s="243" t="s">
        <v>2108</v>
      </c>
      <c r="F38" s="360" t="s">
        <v>3330</v>
      </c>
      <c r="G38" s="360" t="s">
        <v>3332</v>
      </c>
      <c r="H38" s="360" t="s">
        <v>3212</v>
      </c>
      <c r="I38" s="360" t="s">
        <v>2108</v>
      </c>
      <c r="J38" s="360"/>
      <c r="K38" s="239" t="s">
        <v>2773</v>
      </c>
      <c r="L38" s="360"/>
      <c r="M38" s="360"/>
      <c r="N38" s="238"/>
      <c r="O38" s="444"/>
      <c r="P38" s="444"/>
      <c r="Q38" s="444"/>
      <c r="R38" s="444"/>
      <c r="S38" s="444"/>
      <c r="T38" s="444"/>
      <c r="U38" s="444"/>
      <c r="V38" s="444"/>
      <c r="W38" s="239" t="s">
        <v>156</v>
      </c>
      <c r="X38" s="239" t="s">
        <v>3330</v>
      </c>
      <c r="Y38" s="360" t="s">
        <v>3331</v>
      </c>
      <c r="Z38" s="360" t="s">
        <v>2084</v>
      </c>
      <c r="AA38" s="303" t="s">
        <v>2849</v>
      </c>
    </row>
    <row r="39" spans="1:27">
      <c r="A39" s="238">
        <v>28</v>
      </c>
      <c r="B39" s="239" t="s">
        <v>3334</v>
      </c>
      <c r="C39" s="1808" t="s">
        <v>3335</v>
      </c>
      <c r="D39" s="360" t="s">
        <v>2084</v>
      </c>
      <c r="E39" s="243" t="s">
        <v>2108</v>
      </c>
      <c r="F39" s="360" t="s">
        <v>3334</v>
      </c>
      <c r="G39" s="360" t="s">
        <v>3336</v>
      </c>
      <c r="H39" s="360" t="s">
        <v>3212</v>
      </c>
      <c r="I39" s="360" t="s">
        <v>2108</v>
      </c>
      <c r="J39" s="360"/>
      <c r="K39" s="239" t="s">
        <v>2773</v>
      </c>
      <c r="L39" s="360"/>
      <c r="M39" s="360"/>
      <c r="N39" s="238"/>
      <c r="O39" s="444"/>
      <c r="P39" s="444"/>
      <c r="Q39" s="444"/>
      <c r="R39" s="444"/>
      <c r="S39" s="444"/>
      <c r="T39" s="444"/>
      <c r="U39" s="444"/>
      <c r="V39" s="444"/>
      <c r="W39" s="239" t="s">
        <v>156</v>
      </c>
      <c r="X39" s="239" t="s">
        <v>3334</v>
      </c>
      <c r="Y39" s="360" t="s">
        <v>3335</v>
      </c>
      <c r="Z39" s="360" t="s">
        <v>2084</v>
      </c>
      <c r="AA39" s="303" t="s">
        <v>2849</v>
      </c>
    </row>
    <row r="40" spans="1:27">
      <c r="A40" s="238">
        <v>29</v>
      </c>
      <c r="B40" s="239" t="s">
        <v>3338</v>
      </c>
      <c r="C40" s="1808" t="s">
        <v>3339</v>
      </c>
      <c r="D40" s="360" t="s">
        <v>2084</v>
      </c>
      <c r="E40" s="243" t="s">
        <v>2108</v>
      </c>
      <c r="F40" s="360" t="s">
        <v>3338</v>
      </c>
      <c r="G40" s="360" t="s">
        <v>3340</v>
      </c>
      <c r="H40" s="360" t="s">
        <v>3212</v>
      </c>
      <c r="I40" s="360" t="s">
        <v>2108</v>
      </c>
      <c r="J40" s="360"/>
      <c r="K40" s="239" t="s">
        <v>2773</v>
      </c>
      <c r="L40" s="360"/>
      <c r="M40" s="360"/>
      <c r="N40" s="238"/>
      <c r="O40" s="444"/>
      <c r="P40" s="444"/>
      <c r="Q40" s="444"/>
      <c r="R40" s="444"/>
      <c r="S40" s="444"/>
      <c r="T40" s="444"/>
      <c r="U40" s="444"/>
      <c r="V40" s="444"/>
      <c r="W40" s="239" t="s">
        <v>156</v>
      </c>
      <c r="X40" s="239" t="s">
        <v>3338</v>
      </c>
      <c r="Y40" s="360" t="s">
        <v>3339</v>
      </c>
      <c r="Z40" s="360" t="s">
        <v>2084</v>
      </c>
      <c r="AA40" s="303" t="s">
        <v>2849</v>
      </c>
    </row>
    <row r="41" spans="1:27">
      <c r="A41" s="238">
        <v>30</v>
      </c>
      <c r="B41" s="239" t="s">
        <v>3342</v>
      </c>
      <c r="C41" s="1808" t="s">
        <v>3343</v>
      </c>
      <c r="D41" s="360" t="s">
        <v>2084</v>
      </c>
      <c r="E41" s="243" t="s">
        <v>2108</v>
      </c>
      <c r="F41" s="360" t="s">
        <v>3342</v>
      </c>
      <c r="G41" s="360" t="s">
        <v>3344</v>
      </c>
      <c r="H41" s="360" t="s">
        <v>3212</v>
      </c>
      <c r="I41" s="360" t="s">
        <v>2108</v>
      </c>
      <c r="J41" s="360"/>
      <c r="K41" s="239" t="s">
        <v>2773</v>
      </c>
      <c r="L41" s="360"/>
      <c r="M41" s="360"/>
      <c r="N41" s="238"/>
      <c r="O41" s="444"/>
      <c r="P41" s="444"/>
      <c r="Q41" s="444"/>
      <c r="R41" s="444"/>
      <c r="S41" s="444"/>
      <c r="T41" s="444"/>
      <c r="U41" s="444"/>
      <c r="V41" s="444"/>
      <c r="W41" s="239" t="s">
        <v>156</v>
      </c>
      <c r="X41" s="239" t="s">
        <v>3342</v>
      </c>
      <c r="Y41" s="360" t="s">
        <v>3343</v>
      </c>
      <c r="Z41" s="360" t="s">
        <v>2084</v>
      </c>
      <c r="AA41" s="303" t="s">
        <v>2849</v>
      </c>
    </row>
    <row r="42" spans="1:27">
      <c r="A42" s="238">
        <v>31</v>
      </c>
      <c r="B42" s="246" t="s">
        <v>2697</v>
      </c>
      <c r="C42" s="307" t="s">
        <v>3214</v>
      </c>
      <c r="D42" s="303" t="s">
        <v>2733</v>
      </c>
      <c r="E42" s="303" t="s">
        <v>2621</v>
      </c>
      <c r="F42" s="360" t="s">
        <v>2697</v>
      </c>
      <c r="G42" s="360" t="s">
        <v>3214</v>
      </c>
      <c r="H42" s="360" t="s">
        <v>2733</v>
      </c>
      <c r="I42" s="834" t="s">
        <v>2111</v>
      </c>
      <c r="J42" s="246"/>
      <c r="K42" s="239" t="s">
        <v>2622</v>
      </c>
      <c r="L42" s="567"/>
      <c r="M42" s="567"/>
      <c r="N42" s="567"/>
      <c r="O42" s="444"/>
      <c r="P42" s="444"/>
      <c r="Q42" s="444"/>
      <c r="R42" s="444"/>
      <c r="S42" s="444"/>
      <c r="T42" s="444"/>
      <c r="U42" s="444"/>
      <c r="V42" s="444"/>
      <c r="W42" s="239" t="s">
        <v>156</v>
      </c>
      <c r="X42" s="246" t="s">
        <v>2697</v>
      </c>
      <c r="Y42" s="307" t="s">
        <v>3347</v>
      </c>
      <c r="Z42" s="303" t="s">
        <v>2733</v>
      </c>
      <c r="AA42" s="303" t="s">
        <v>2849</v>
      </c>
    </row>
    <row r="43" spans="1:27">
      <c r="A43" s="238">
        <v>32</v>
      </c>
      <c r="B43" s="246" t="s">
        <v>3216</v>
      </c>
      <c r="C43" s="246" t="s">
        <v>3217</v>
      </c>
      <c r="D43" s="303" t="s">
        <v>2733</v>
      </c>
      <c r="E43" s="303" t="s">
        <v>2621</v>
      </c>
      <c r="F43" s="360" t="s">
        <v>3216</v>
      </c>
      <c r="G43" s="360" t="s">
        <v>3217</v>
      </c>
      <c r="H43" s="360" t="s">
        <v>2733</v>
      </c>
      <c r="I43" s="834" t="s">
        <v>2111</v>
      </c>
      <c r="J43" s="246"/>
      <c r="K43" s="239" t="s">
        <v>2622</v>
      </c>
      <c r="L43" s="567"/>
      <c r="M43" s="239" t="s">
        <v>3218</v>
      </c>
      <c r="N43" s="567"/>
      <c r="O43" s="444"/>
      <c r="P43" s="444"/>
      <c r="Q43" s="444"/>
      <c r="R43" s="444"/>
      <c r="S43" s="444"/>
      <c r="T43" s="444"/>
      <c r="U43" s="444"/>
      <c r="V43" s="444"/>
      <c r="W43" s="239" t="s">
        <v>156</v>
      </c>
      <c r="X43" s="246" t="s">
        <v>3216</v>
      </c>
      <c r="Y43" s="307" t="s">
        <v>3349</v>
      </c>
      <c r="Z43" s="303" t="s">
        <v>2733</v>
      </c>
      <c r="AA43" s="303" t="s">
        <v>2849</v>
      </c>
    </row>
    <row r="44" spans="1:27">
      <c r="O44" s="444"/>
      <c r="P44" s="444"/>
      <c r="Q44" s="444"/>
      <c r="R44" s="444"/>
      <c r="S44" s="444"/>
      <c r="T44" s="444"/>
      <c r="U44" s="444"/>
      <c r="V44" s="444"/>
    </row>
    <row r="45" spans="1:27">
      <c r="O45" s="444"/>
      <c r="P45" s="444"/>
      <c r="Q45" s="444"/>
      <c r="R45" s="444"/>
      <c r="S45" s="444"/>
      <c r="T45" s="444"/>
      <c r="U45" s="444"/>
      <c r="V45" s="444"/>
    </row>
    <row r="46" spans="1:27">
      <c r="O46" s="444"/>
      <c r="P46" s="444"/>
      <c r="Q46" s="444"/>
      <c r="R46" s="444"/>
      <c r="S46" s="444"/>
      <c r="T46" s="444"/>
      <c r="U46" s="444"/>
      <c r="V46" s="444"/>
    </row>
    <row r="47" spans="1:27">
      <c r="O47" s="444"/>
      <c r="P47" s="444"/>
      <c r="Q47" s="444"/>
      <c r="R47" s="444"/>
      <c r="S47" s="444"/>
      <c r="T47" s="444"/>
      <c r="U47" s="444"/>
      <c r="V47" s="444"/>
    </row>
  </sheetData>
  <autoFilter ref="A10:AA43" xr:uid="{00000000-0009-0000-0000-00001B000000}"/>
  <phoneticPr fontId="5" type="noConversion"/>
  <dataValidations count="4">
    <dataValidation type="list" allowBlank="1" showInputMessage="1" showErrorMessage="1" sqref="B6" xr:uid="{00000000-0002-0000-1B00-000000000000}">
      <formula1>"Mi: Minute,H: Hour,D: Daily,W: Weekly,M: Monthly,Y: Yearly"</formula1>
    </dataValidation>
    <dataValidation type="list" allowBlank="1" showInputMessage="1" showErrorMessage="1" sqref="B7 B9 O7:O9" xr:uid="{00000000-0002-0000-1B00-000001000000}">
      <formula1>"替换,追加"</formula1>
    </dataValidation>
    <dataValidation type="list" allowBlank="1" showInputMessage="1" showErrorMessage="1" sqref="N12:N41" xr:uid="{00000000-0002-0000-1B00-000002000000}">
      <formula1>"匹配,基线特有,本地扩充,废弃"</formula1>
    </dataValidation>
    <dataValidation type="list" allowBlank="1" showInputMessage="1" showErrorMessage="1" sqref="R4:R6" xr:uid="{00000000-0002-0000-1B00-000003000000}">
      <formula1>"left join,inner join,union,union all"</formula1>
    </dataValidation>
  </dataValidations>
  <hyperlinks>
    <hyperlink ref="A1" location="目录!A1" display="返回" xr:uid="{00000000-0004-0000-1B00-000000000000}"/>
  </hyperlinks>
  <pageMargins left="0.69930555555555596" right="0.69930555555555596" top="0.75" bottom="0.75" header="0.3" footer="0.3"/>
  <pageSetup paperSize="9" orientation="portrait"/>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A49"/>
  <sheetViews>
    <sheetView topLeftCell="A8" workbookViewId="0">
      <selection activeCell="F12" sqref="F12:I25"/>
    </sheetView>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5" width="12" style="396" customWidth="1"/>
    <col min="6" max="6" width="15.88671875" style="396" customWidth="1"/>
    <col min="7" max="9" width="12" style="396" customWidth="1"/>
    <col min="10" max="10" width="7.88671875" style="396" customWidth="1"/>
    <col min="11" max="12" width="4.6640625" style="396" customWidth="1"/>
    <col min="13" max="13" width="8.6640625" style="396" customWidth="1"/>
    <col min="14" max="14" width="11.21875" style="396" customWidth="1"/>
    <col min="15" max="15" width="9" style="427" hidden="1" customWidth="1"/>
    <col min="16" max="16" width="19.44140625" style="427" hidden="1" customWidth="1"/>
    <col min="17" max="17" width="21.77734375" style="427" hidden="1" customWidth="1"/>
    <col min="18" max="18" width="14.44140625" style="427" hidden="1" customWidth="1"/>
    <col min="19" max="19" width="12.33203125" style="427" hidden="1" customWidth="1"/>
    <col min="20" max="20" width="11.21875" style="427" hidden="1" customWidth="1"/>
    <col min="21" max="21" width="15.109375" style="427" hidden="1" customWidth="1"/>
    <col min="22" max="22" width="9" style="427" hidden="1" customWidth="1"/>
    <col min="23" max="23" width="22.109375" style="396" customWidth="1"/>
    <col min="24" max="24" width="13.6640625" style="396" customWidth="1"/>
    <col min="25" max="25" width="14.88671875" style="396" customWidth="1"/>
    <col min="26" max="27" width="13.77734375" style="396" customWidth="1"/>
    <col min="28" max="16384" width="9" style="396"/>
  </cols>
  <sheetData>
    <row r="1" spans="1:27">
      <c r="A1" s="1824" t="s">
        <v>2037</v>
      </c>
      <c r="B1" s="331"/>
      <c r="C1" s="331"/>
      <c r="D1" s="331"/>
      <c r="E1" s="331"/>
      <c r="F1" s="331"/>
      <c r="G1" s="331"/>
      <c r="H1" s="331"/>
      <c r="I1" s="331"/>
      <c r="J1" s="331"/>
      <c r="K1" s="331"/>
      <c r="L1" s="331"/>
      <c r="M1" s="331"/>
      <c r="N1" s="331"/>
      <c r="O1" s="3"/>
      <c r="P1" s="3"/>
      <c r="Q1" s="3"/>
      <c r="R1" s="3"/>
      <c r="S1" s="3"/>
      <c r="T1" s="3"/>
      <c r="U1" s="3"/>
      <c r="V1" s="3"/>
      <c r="W1" s="336"/>
      <c r="X1" s="336"/>
      <c r="Y1" s="336"/>
      <c r="Z1" s="336"/>
      <c r="AA1" s="336"/>
    </row>
    <row r="2" spans="1:27">
      <c r="A2" s="216" t="s">
        <v>2038</v>
      </c>
      <c r="B2" s="217"/>
      <c r="C2" s="217"/>
      <c r="D2" s="217"/>
      <c r="E2" s="217"/>
      <c r="F2" s="217"/>
      <c r="G2" s="217"/>
      <c r="H2" s="217"/>
      <c r="I2" s="217"/>
      <c r="J2" s="217"/>
      <c r="K2" s="217"/>
      <c r="L2" s="217"/>
      <c r="M2" s="217"/>
      <c r="N2" s="217"/>
      <c r="O2" s="34" t="s">
        <v>2830</v>
      </c>
      <c r="P2" s="35"/>
      <c r="Q2" s="35"/>
      <c r="R2" s="35"/>
      <c r="S2" s="35"/>
      <c r="T2" s="35"/>
      <c r="U2" s="35"/>
      <c r="V2" s="35"/>
      <c r="W2" s="337" t="s">
        <v>2039</v>
      </c>
      <c r="X2" s="338"/>
      <c r="Y2" s="338"/>
      <c r="Z2" s="338"/>
      <c r="AA2" s="353"/>
    </row>
    <row r="3" spans="1:27">
      <c r="A3" s="218" t="s">
        <v>2040</v>
      </c>
      <c r="B3" s="316" t="s">
        <v>635</v>
      </c>
      <c r="C3" s="1732"/>
      <c r="D3" s="1732"/>
      <c r="E3" s="219"/>
      <c r="F3" s="219"/>
      <c r="G3" s="219"/>
      <c r="H3" s="219"/>
      <c r="I3" s="219"/>
      <c r="J3" s="219"/>
      <c r="K3" s="219"/>
      <c r="L3" s="219"/>
      <c r="M3" s="219"/>
      <c r="N3" s="219"/>
      <c r="O3" s="36" t="s">
        <v>2831</v>
      </c>
      <c r="P3" s="37" t="s">
        <v>2832</v>
      </c>
      <c r="Q3" s="37" t="s">
        <v>2833</v>
      </c>
      <c r="R3" s="37" t="s">
        <v>2834</v>
      </c>
      <c r="S3" s="37" t="s">
        <v>2835</v>
      </c>
      <c r="T3" s="37" t="s">
        <v>2836</v>
      </c>
      <c r="U3" s="37" t="s">
        <v>2837</v>
      </c>
      <c r="V3" s="56" t="s">
        <v>73</v>
      </c>
      <c r="W3" s="339" t="s">
        <v>2041</v>
      </c>
      <c r="X3" s="340" t="s">
        <v>2042</v>
      </c>
      <c r="Y3" s="340"/>
      <c r="Z3" s="354"/>
      <c r="AA3" s="355"/>
    </row>
    <row r="4" spans="1:27" s="397" customFormat="1">
      <c r="A4" s="220" t="s">
        <v>2042</v>
      </c>
      <c r="B4" s="239" t="s">
        <v>636</v>
      </c>
      <c r="C4" s="352"/>
      <c r="D4" s="352"/>
      <c r="E4" s="222"/>
      <c r="F4" s="222"/>
      <c r="G4" s="222"/>
      <c r="H4" s="222"/>
      <c r="I4" s="222"/>
      <c r="J4" s="222"/>
      <c r="K4" s="222"/>
      <c r="L4" s="222"/>
      <c r="M4" s="222"/>
      <c r="N4" s="222"/>
      <c r="O4" s="1829" t="s">
        <v>2838</v>
      </c>
      <c r="P4" s="1830" t="e">
        <f>VLOOKUP(B3,[1]目录!#REF!,4,0)</f>
        <v>#REF!</v>
      </c>
      <c r="Q4" s="1831"/>
      <c r="R4" s="559"/>
      <c r="S4" s="63"/>
      <c r="T4" s="63"/>
      <c r="U4" s="63"/>
      <c r="V4" s="11"/>
      <c r="W4" s="229" t="s">
        <v>2301</v>
      </c>
      <c r="X4" s="316" t="s">
        <v>638</v>
      </c>
      <c r="Y4" s="827"/>
      <c r="Z4" s="225"/>
      <c r="AA4" s="827"/>
    </row>
    <row r="5" spans="1:27" s="397" customFormat="1">
      <c r="A5" s="220" t="s">
        <v>2041</v>
      </c>
      <c r="B5" s="221" t="s">
        <v>2043</v>
      </c>
      <c r="C5" s="352"/>
      <c r="D5" s="352"/>
      <c r="E5" s="222"/>
      <c r="F5" s="222"/>
      <c r="G5" s="222"/>
      <c r="H5" s="222"/>
      <c r="I5" s="222"/>
      <c r="J5" s="222"/>
      <c r="K5" s="222"/>
      <c r="L5" s="222"/>
      <c r="M5" s="222"/>
      <c r="N5" s="222"/>
      <c r="O5" s="62"/>
      <c r="P5" s="63"/>
      <c r="Q5" s="63"/>
      <c r="R5" s="559"/>
      <c r="S5" s="63"/>
      <c r="T5" s="63"/>
      <c r="U5" s="63"/>
      <c r="V5" s="11"/>
      <c r="W5" s="341"/>
      <c r="X5" s="342"/>
      <c r="Y5" s="827"/>
      <c r="Z5" s="225"/>
      <c r="AA5" s="827"/>
    </row>
    <row r="6" spans="1:27" s="397" customFormat="1">
      <c r="A6" s="220" t="s">
        <v>2044</v>
      </c>
      <c r="B6" s="12" t="s">
        <v>2045</v>
      </c>
      <c r="C6" s="352"/>
      <c r="D6" s="352"/>
      <c r="E6" s="222"/>
      <c r="F6" s="222"/>
      <c r="G6" s="222"/>
      <c r="H6" s="222"/>
      <c r="I6" s="222"/>
      <c r="J6" s="222"/>
      <c r="K6" s="222"/>
      <c r="L6" s="222"/>
      <c r="M6" s="222"/>
      <c r="N6" s="222"/>
      <c r="O6" s="62"/>
      <c r="P6" s="63"/>
      <c r="Q6" s="63"/>
      <c r="R6" s="559"/>
      <c r="S6" s="63"/>
      <c r="T6" s="63"/>
      <c r="U6" s="63"/>
      <c r="V6" s="11"/>
      <c r="W6" s="1198"/>
      <c r="X6" s="827"/>
      <c r="Y6" s="827"/>
      <c r="Z6" s="225"/>
      <c r="AA6" s="827"/>
    </row>
    <row r="7" spans="1:27">
      <c r="A7" s="223" t="s">
        <v>2046</v>
      </c>
      <c r="B7" s="224" t="s">
        <v>2047</v>
      </c>
      <c r="C7" s="1732"/>
      <c r="D7" s="1732"/>
      <c r="E7" s="219"/>
      <c r="F7" s="219"/>
      <c r="G7" s="219"/>
      <c r="H7" s="219"/>
      <c r="I7" s="219"/>
      <c r="J7" s="219"/>
      <c r="K7" s="219"/>
      <c r="L7" s="219"/>
      <c r="M7" s="219"/>
      <c r="N7" s="219"/>
      <c r="O7" s="62"/>
      <c r="P7" s="63"/>
      <c r="Q7" s="63"/>
      <c r="R7" s="63"/>
      <c r="S7" s="63"/>
      <c r="T7" s="63"/>
      <c r="U7" s="63"/>
      <c r="V7" s="11"/>
      <c r="W7" s="347"/>
      <c r="X7" s="346"/>
      <c r="Y7" s="348"/>
      <c r="Z7" s="358"/>
      <c r="AA7" s="348"/>
    </row>
    <row r="8" spans="1:27">
      <c r="A8" s="223" t="s">
        <v>2048</v>
      </c>
      <c r="B8" s="221"/>
      <c r="C8" s="1732"/>
      <c r="D8" s="1732"/>
      <c r="E8" s="219"/>
      <c r="F8" s="219"/>
      <c r="G8" s="219"/>
      <c r="H8" s="219"/>
      <c r="I8" s="219"/>
      <c r="J8" s="219"/>
      <c r="K8" s="219"/>
      <c r="L8" s="219"/>
      <c r="M8" s="219"/>
      <c r="N8" s="219"/>
      <c r="O8" s="62"/>
      <c r="P8" s="63"/>
      <c r="Q8" s="63"/>
      <c r="R8" s="63"/>
      <c r="S8" s="63"/>
      <c r="T8" s="63"/>
      <c r="U8" s="63"/>
      <c r="V8" s="11"/>
      <c r="W8" s="347"/>
      <c r="X8" s="346"/>
      <c r="Y8" s="348"/>
      <c r="Z8" s="358"/>
      <c r="AA8" s="348"/>
    </row>
    <row r="9" spans="1:27">
      <c r="A9" s="223"/>
      <c r="B9" s="226"/>
      <c r="C9" s="219"/>
      <c r="D9" s="219"/>
      <c r="E9" s="219"/>
      <c r="F9" s="219"/>
      <c r="G9" s="219"/>
      <c r="H9" s="219"/>
      <c r="I9" s="219"/>
      <c r="J9" s="219"/>
      <c r="K9" s="219"/>
      <c r="L9" s="219"/>
      <c r="M9" s="219"/>
      <c r="N9" s="219"/>
      <c r="O9" s="1031"/>
      <c r="P9" s="1032"/>
      <c r="Q9" s="1032"/>
      <c r="R9" s="1032"/>
      <c r="S9" s="1032"/>
      <c r="T9" s="1032"/>
      <c r="U9" s="1032"/>
      <c r="V9" s="1033"/>
      <c r="W9" s="347"/>
      <c r="X9" s="348"/>
      <c r="Y9" s="348"/>
      <c r="Z9" s="358"/>
      <c r="AA9" s="67"/>
    </row>
    <row r="10" spans="1:27">
      <c r="A10" s="216" t="s">
        <v>2049</v>
      </c>
      <c r="B10" s="217"/>
      <c r="C10" s="217"/>
      <c r="D10" s="217"/>
      <c r="E10" s="217"/>
      <c r="F10" s="217"/>
      <c r="G10" s="217"/>
      <c r="H10" s="217"/>
      <c r="I10" s="217"/>
      <c r="J10" s="217"/>
      <c r="K10" s="217"/>
      <c r="L10" s="217"/>
      <c r="M10" s="217"/>
      <c r="N10" s="217"/>
      <c r="O10" s="34" t="s">
        <v>2839</v>
      </c>
      <c r="P10" s="35"/>
      <c r="Q10" s="35"/>
      <c r="R10" s="35"/>
      <c r="S10" s="35"/>
      <c r="T10" s="35"/>
      <c r="U10" s="35"/>
      <c r="V10" s="35"/>
      <c r="W10" s="337" t="s">
        <v>2050</v>
      </c>
      <c r="X10" s="338"/>
      <c r="Y10" s="338"/>
      <c r="Z10" s="338"/>
      <c r="AA10" s="353"/>
    </row>
    <row r="11" spans="1:27">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47" t="s">
        <v>2831</v>
      </c>
      <c r="P11" s="48" t="s">
        <v>2832</v>
      </c>
      <c r="Q11" s="48" t="s">
        <v>2840</v>
      </c>
      <c r="R11" s="48" t="s">
        <v>2841</v>
      </c>
      <c r="S11" s="48" t="s">
        <v>2842</v>
      </c>
      <c r="T11" s="48" t="s">
        <v>2843</v>
      </c>
      <c r="U11" s="48" t="s">
        <v>2844</v>
      </c>
      <c r="V11" s="68" t="s">
        <v>73</v>
      </c>
      <c r="W11" s="349" t="s">
        <v>2059</v>
      </c>
      <c r="X11" s="350" t="s">
        <v>2060</v>
      </c>
      <c r="Y11" s="350" t="s">
        <v>2061</v>
      </c>
      <c r="Z11" s="359" t="s">
        <v>2062</v>
      </c>
      <c r="AA11" s="350" t="s">
        <v>2063</v>
      </c>
    </row>
    <row r="12" spans="1:27" s="389" customFormat="1" ht="15" customHeight="1">
      <c r="A12" s="430">
        <v>1</v>
      </c>
      <c r="B12" s="303" t="s">
        <v>2064</v>
      </c>
      <c r="C12" s="303" t="s">
        <v>2065</v>
      </c>
      <c r="D12" s="303" t="s">
        <v>2078</v>
      </c>
      <c r="E12" s="303" t="s">
        <v>2307</v>
      </c>
      <c r="F12" s="360" t="s">
        <v>2064</v>
      </c>
      <c r="G12" s="360" t="s">
        <v>2065</v>
      </c>
      <c r="H12" s="360" t="s">
        <v>2066</v>
      </c>
      <c r="I12" s="360" t="s">
        <v>2067</v>
      </c>
      <c r="J12" s="430"/>
      <c r="K12" s="307" t="s">
        <v>2702</v>
      </c>
      <c r="L12" s="430"/>
      <c r="M12" s="303" t="s">
        <v>3425</v>
      </c>
      <c r="N12" s="430"/>
      <c r="O12" s="113"/>
      <c r="P12" s="113"/>
      <c r="Q12" s="113"/>
      <c r="R12" s="113"/>
      <c r="S12" s="113"/>
      <c r="T12" s="113"/>
      <c r="U12" s="113"/>
      <c r="V12" s="113"/>
      <c r="W12" s="316" t="s">
        <v>638</v>
      </c>
      <c r="X12" s="239" t="s">
        <v>2304</v>
      </c>
      <c r="Y12" s="307" t="s">
        <v>2671</v>
      </c>
      <c r="Z12" s="307" t="s">
        <v>2272</v>
      </c>
      <c r="AA12" s="1377"/>
    </row>
    <row r="13" spans="1:27" s="389" customFormat="1" ht="15" customHeight="1">
      <c r="A13" s="430">
        <v>2</v>
      </c>
      <c r="B13" s="239" t="s">
        <v>2238</v>
      </c>
      <c r="C13" s="307" t="s">
        <v>2239</v>
      </c>
      <c r="D13" s="307" t="s">
        <v>2278</v>
      </c>
      <c r="E13" s="693" t="s">
        <v>2307</v>
      </c>
      <c r="F13" s="834" t="s">
        <v>105</v>
      </c>
      <c r="G13" s="360" t="s">
        <v>2239</v>
      </c>
      <c r="H13" s="360" t="s">
        <v>3175</v>
      </c>
      <c r="I13" s="360" t="s">
        <v>2241</v>
      </c>
      <c r="J13" s="238"/>
      <c r="K13" s="238"/>
      <c r="L13" s="307" t="s">
        <v>2702</v>
      </c>
      <c r="M13" s="238"/>
      <c r="N13" s="430"/>
      <c r="O13" s="113"/>
      <c r="P13" s="113"/>
      <c r="Q13" s="113"/>
      <c r="R13" s="113"/>
      <c r="S13" s="113"/>
      <c r="T13" s="113"/>
      <c r="U13" s="113"/>
      <c r="V13" s="113"/>
      <c r="W13" s="316" t="s">
        <v>638</v>
      </c>
      <c r="X13" s="239" t="s">
        <v>2238</v>
      </c>
      <c r="Y13" s="307" t="s">
        <v>2675</v>
      </c>
      <c r="Z13" s="307" t="s">
        <v>2278</v>
      </c>
      <c r="AA13" s="567"/>
    </row>
    <row r="14" spans="1:27" s="389" customFormat="1" ht="15" customHeight="1">
      <c r="A14" s="430">
        <v>3</v>
      </c>
      <c r="B14" s="321" t="s">
        <v>2817</v>
      </c>
      <c r="C14" s="321" t="s">
        <v>2705</v>
      </c>
      <c r="D14" s="321" t="s">
        <v>2066</v>
      </c>
      <c r="E14" s="1461" t="s">
        <v>2307</v>
      </c>
      <c r="F14" s="321" t="s">
        <v>2817</v>
      </c>
      <c r="G14" s="321" t="s">
        <v>2705</v>
      </c>
      <c r="H14" s="321" t="s">
        <v>2066</v>
      </c>
      <c r="I14" s="1461" t="s">
        <v>2307</v>
      </c>
      <c r="J14" s="318"/>
      <c r="K14" s="318"/>
      <c r="L14" s="321" t="s">
        <v>2868</v>
      </c>
      <c r="M14" s="1861"/>
      <c r="N14" s="318" t="s">
        <v>2286</v>
      </c>
      <c r="O14" s="1331"/>
      <c r="P14" s="560"/>
      <c r="Q14" s="560"/>
      <c r="R14" s="560"/>
      <c r="S14" s="560"/>
      <c r="T14" s="560"/>
      <c r="U14" s="560"/>
      <c r="V14" s="560"/>
      <c r="W14" s="316" t="s">
        <v>638</v>
      </c>
      <c r="X14" s="239" t="s">
        <v>2333</v>
      </c>
      <c r="Y14" s="307" t="s">
        <v>2705</v>
      </c>
      <c r="Z14" s="307" t="s">
        <v>2066</v>
      </c>
      <c r="AA14" s="307" t="s">
        <v>3426</v>
      </c>
    </row>
    <row r="15" spans="1:27" s="389" customFormat="1" ht="15" customHeight="1">
      <c r="A15" s="430">
        <v>4</v>
      </c>
      <c r="B15" s="321" t="s">
        <v>2338</v>
      </c>
      <c r="C15" s="321" t="s">
        <v>2722</v>
      </c>
      <c r="D15" s="321" t="s">
        <v>2070</v>
      </c>
      <c r="E15" s="1461" t="s">
        <v>2307</v>
      </c>
      <c r="F15" s="321" t="s">
        <v>2338</v>
      </c>
      <c r="G15" s="321" t="s">
        <v>2722</v>
      </c>
      <c r="H15" s="321" t="s">
        <v>2070</v>
      </c>
      <c r="I15" s="1461" t="s">
        <v>2307</v>
      </c>
      <c r="J15" s="321"/>
      <c r="K15" s="318"/>
      <c r="L15" s="321" t="s">
        <v>2723</v>
      </c>
      <c r="M15" s="1861"/>
      <c r="N15" s="318" t="s">
        <v>2286</v>
      </c>
      <c r="O15" s="307"/>
      <c r="P15" s="307"/>
      <c r="Q15" s="307"/>
      <c r="R15" s="307"/>
      <c r="S15" s="307"/>
      <c r="T15" s="307"/>
      <c r="U15" s="307"/>
      <c r="V15" s="307"/>
      <c r="W15" s="316" t="s">
        <v>638</v>
      </c>
      <c r="X15" s="239" t="s">
        <v>2338</v>
      </c>
      <c r="Y15" s="307" t="s">
        <v>2722</v>
      </c>
      <c r="Z15" s="307" t="s">
        <v>2070</v>
      </c>
      <c r="AA15" s="307" t="s">
        <v>3426</v>
      </c>
    </row>
    <row r="16" spans="1:27" s="389" customFormat="1" ht="15" customHeight="1">
      <c r="A16" s="430">
        <v>5</v>
      </c>
      <c r="B16" s="321" t="s">
        <v>2857</v>
      </c>
      <c r="C16" s="321" t="s">
        <v>2858</v>
      </c>
      <c r="D16" s="321" t="s">
        <v>2088</v>
      </c>
      <c r="E16" s="1461" t="s">
        <v>2307</v>
      </c>
      <c r="F16" s="321" t="s">
        <v>2857</v>
      </c>
      <c r="G16" s="321" t="s">
        <v>2858</v>
      </c>
      <c r="H16" s="321" t="s">
        <v>2088</v>
      </c>
      <c r="I16" s="1461" t="s">
        <v>2307</v>
      </c>
      <c r="J16" s="321"/>
      <c r="K16" s="318"/>
      <c r="L16" s="321" t="s">
        <v>2859</v>
      </c>
      <c r="M16" s="1452"/>
      <c r="N16" s="318" t="s">
        <v>2286</v>
      </c>
      <c r="O16" s="307"/>
      <c r="P16" s="307"/>
      <c r="Q16" s="307"/>
      <c r="R16" s="307"/>
      <c r="S16" s="307"/>
      <c r="T16" s="307"/>
      <c r="U16" s="307"/>
      <c r="V16" s="307"/>
      <c r="W16" s="316" t="s">
        <v>638</v>
      </c>
      <c r="X16" s="239" t="s">
        <v>2857</v>
      </c>
      <c r="Y16" s="307" t="s">
        <v>2858</v>
      </c>
      <c r="Z16" s="307" t="s">
        <v>2088</v>
      </c>
      <c r="AA16" s="307" t="s">
        <v>3426</v>
      </c>
    </row>
    <row r="17" spans="1:27" s="389" customFormat="1" ht="15" customHeight="1">
      <c r="A17" s="430">
        <v>6</v>
      </c>
      <c r="B17" s="321" t="s">
        <v>2861</v>
      </c>
      <c r="C17" s="321" t="s">
        <v>2862</v>
      </c>
      <c r="D17" s="321" t="s">
        <v>2088</v>
      </c>
      <c r="E17" s="1461" t="s">
        <v>2307</v>
      </c>
      <c r="F17" s="321" t="s">
        <v>2861</v>
      </c>
      <c r="G17" s="321" t="s">
        <v>2862</v>
      </c>
      <c r="H17" s="321" t="s">
        <v>2088</v>
      </c>
      <c r="I17" s="1461" t="s">
        <v>2307</v>
      </c>
      <c r="J17" s="321"/>
      <c r="K17" s="318"/>
      <c r="L17" s="321" t="s">
        <v>2859</v>
      </c>
      <c r="M17" s="1452"/>
      <c r="N17" s="318" t="s">
        <v>2286</v>
      </c>
      <c r="O17" s="307"/>
      <c r="P17" s="307"/>
      <c r="Q17" s="307"/>
      <c r="R17" s="307"/>
      <c r="S17" s="307"/>
      <c r="T17" s="307"/>
      <c r="U17" s="307"/>
      <c r="V17" s="307"/>
      <c r="W17" s="316" t="s">
        <v>638</v>
      </c>
      <c r="X17" s="239" t="s">
        <v>2861</v>
      </c>
      <c r="Y17" s="307" t="s">
        <v>2862</v>
      </c>
      <c r="Z17" s="307" t="s">
        <v>2088</v>
      </c>
      <c r="AA17" s="307" t="s">
        <v>3426</v>
      </c>
    </row>
    <row r="18" spans="1:27" s="389" customFormat="1" ht="15" customHeight="1">
      <c r="A18" s="430">
        <v>7</v>
      </c>
      <c r="B18" s="321" t="s">
        <v>2864</v>
      </c>
      <c r="C18" s="321" t="s">
        <v>2865</v>
      </c>
      <c r="D18" s="321" t="s">
        <v>2088</v>
      </c>
      <c r="E18" s="1461" t="s">
        <v>2307</v>
      </c>
      <c r="F18" s="321" t="s">
        <v>2864</v>
      </c>
      <c r="G18" s="321" t="s">
        <v>2865</v>
      </c>
      <c r="H18" s="321" t="s">
        <v>2088</v>
      </c>
      <c r="I18" s="1461" t="s">
        <v>2307</v>
      </c>
      <c r="J18" s="318"/>
      <c r="K18" s="318"/>
      <c r="L18" s="321" t="s">
        <v>2859</v>
      </c>
      <c r="M18" s="1452"/>
      <c r="N18" s="318" t="s">
        <v>2286</v>
      </c>
      <c r="O18" s="307"/>
      <c r="P18" s="307"/>
      <c r="Q18" s="307"/>
      <c r="R18" s="307"/>
      <c r="S18" s="307"/>
      <c r="T18" s="307"/>
      <c r="U18" s="307"/>
      <c r="V18" s="307"/>
      <c r="W18" s="316" t="s">
        <v>638</v>
      </c>
      <c r="X18" s="239" t="s">
        <v>2864</v>
      </c>
      <c r="Y18" s="307" t="s">
        <v>2866</v>
      </c>
      <c r="Z18" s="307" t="s">
        <v>2088</v>
      </c>
      <c r="AA18" s="307" t="s">
        <v>3426</v>
      </c>
    </row>
    <row r="19" spans="1:27">
      <c r="A19" s="430">
        <v>8</v>
      </c>
      <c r="B19" s="239" t="s">
        <v>2679</v>
      </c>
      <c r="C19" s="307" t="s">
        <v>2680</v>
      </c>
      <c r="D19" s="307" t="s">
        <v>2078</v>
      </c>
      <c r="E19" s="693" t="s">
        <v>2307</v>
      </c>
      <c r="F19" s="360" t="s">
        <v>2679</v>
      </c>
      <c r="G19" s="360" t="s">
        <v>2680</v>
      </c>
      <c r="H19" s="360" t="s">
        <v>2737</v>
      </c>
      <c r="I19" s="360" t="s">
        <v>3180</v>
      </c>
      <c r="J19" s="239"/>
      <c r="K19" s="238"/>
      <c r="L19" s="307"/>
      <c r="M19" s="239" t="s">
        <v>2702</v>
      </c>
      <c r="N19" s="762"/>
      <c r="O19" s="307"/>
      <c r="P19" s="307"/>
      <c r="Q19" s="307"/>
      <c r="R19" s="307"/>
      <c r="S19" s="307"/>
      <c r="T19" s="307"/>
      <c r="U19" s="307"/>
      <c r="V19" s="307"/>
      <c r="W19" s="316" t="s">
        <v>638</v>
      </c>
      <c r="X19" s="239" t="s">
        <v>2679</v>
      </c>
      <c r="Y19" s="307" t="s">
        <v>2680</v>
      </c>
      <c r="Z19" s="307" t="s">
        <v>2078</v>
      </c>
      <c r="AA19" s="567"/>
    </row>
    <row r="20" spans="1:27">
      <c r="A20" s="430">
        <v>9</v>
      </c>
      <c r="B20" s="246" t="s">
        <v>3203</v>
      </c>
      <c r="C20" s="307" t="s">
        <v>3204</v>
      </c>
      <c r="D20" s="303" t="s">
        <v>3062</v>
      </c>
      <c r="E20" s="303" t="s">
        <v>2307</v>
      </c>
      <c r="F20" s="360" t="s">
        <v>3203</v>
      </c>
      <c r="G20" s="360" t="s">
        <v>3204</v>
      </c>
      <c r="H20" s="360" t="s">
        <v>3062</v>
      </c>
      <c r="I20" s="360" t="s">
        <v>3063</v>
      </c>
      <c r="J20" s="239"/>
      <c r="K20" s="238"/>
      <c r="L20" s="307"/>
      <c r="M20" s="239"/>
      <c r="N20" s="762"/>
      <c r="O20" s="307"/>
      <c r="P20" s="307"/>
      <c r="Q20" s="307"/>
      <c r="R20" s="307"/>
      <c r="S20" s="307"/>
      <c r="T20" s="307"/>
      <c r="U20" s="307"/>
      <c r="V20" s="307"/>
      <c r="W20" s="316" t="s">
        <v>638</v>
      </c>
      <c r="X20" s="246" t="s">
        <v>3203</v>
      </c>
      <c r="Y20" s="307" t="s">
        <v>3204</v>
      </c>
      <c r="Z20" s="303" t="s">
        <v>3062</v>
      </c>
      <c r="AA20" s="303" t="s">
        <v>2307</v>
      </c>
    </row>
    <row r="21" spans="1:27">
      <c r="A21" s="430">
        <v>10</v>
      </c>
      <c r="B21" s="239" t="s">
        <v>2697</v>
      </c>
      <c r="C21" s="307" t="s">
        <v>3214</v>
      </c>
      <c r="D21" s="307" t="s">
        <v>2733</v>
      </c>
      <c r="E21" s="693" t="s">
        <v>2621</v>
      </c>
      <c r="F21" s="360" t="s">
        <v>2697</v>
      </c>
      <c r="G21" s="360" t="s">
        <v>3214</v>
      </c>
      <c r="H21" s="360" t="s">
        <v>2733</v>
      </c>
      <c r="I21" s="360" t="s">
        <v>2111</v>
      </c>
      <c r="J21" s="238"/>
      <c r="K21" s="238" t="s">
        <v>2622</v>
      </c>
      <c r="L21" s="307"/>
      <c r="M21" s="239" t="s">
        <v>2702</v>
      </c>
      <c r="N21" s="762"/>
      <c r="O21" s="307"/>
      <c r="P21" s="307"/>
      <c r="Q21" s="307"/>
      <c r="R21" s="307"/>
      <c r="S21" s="307"/>
      <c r="T21" s="307"/>
      <c r="U21" s="307"/>
      <c r="V21" s="307"/>
      <c r="W21" s="316" t="s">
        <v>638</v>
      </c>
      <c r="X21" s="239" t="s">
        <v>2697</v>
      </c>
      <c r="Y21" s="307" t="s">
        <v>2698</v>
      </c>
      <c r="Z21" s="307" t="s">
        <v>2733</v>
      </c>
      <c r="AA21" s="567"/>
    </row>
    <row r="22" spans="1:27">
      <c r="A22" s="430">
        <v>11</v>
      </c>
      <c r="B22" s="239" t="s">
        <v>3427</v>
      </c>
      <c r="C22" s="239" t="s">
        <v>3428</v>
      </c>
      <c r="D22" s="307" t="s">
        <v>2066</v>
      </c>
      <c r="E22" s="693" t="s">
        <v>2307</v>
      </c>
      <c r="F22" s="834" t="s">
        <v>3429</v>
      </c>
      <c r="G22" s="834" t="s">
        <v>3430</v>
      </c>
      <c r="H22" s="360" t="s">
        <v>2066</v>
      </c>
      <c r="I22" s="360" t="s">
        <v>2067</v>
      </c>
      <c r="J22" s="238"/>
      <c r="K22" s="238"/>
      <c r="L22" s="307"/>
      <c r="M22" s="239" t="s">
        <v>3218</v>
      </c>
      <c r="N22" s="762"/>
      <c r="O22" s="307"/>
      <c r="P22" s="307"/>
      <c r="Q22" s="307"/>
      <c r="R22" s="307"/>
      <c r="S22" s="307"/>
      <c r="T22" s="307"/>
      <c r="U22" s="307"/>
      <c r="V22" s="307"/>
      <c r="W22" s="316" t="s">
        <v>638</v>
      </c>
      <c r="X22" s="239" t="s">
        <v>3427</v>
      </c>
      <c r="Y22" s="307" t="s">
        <v>3428</v>
      </c>
      <c r="Z22" s="307" t="s">
        <v>2066</v>
      </c>
      <c r="AA22" s="567"/>
    </row>
    <row r="23" spans="1:27">
      <c r="A23" s="430">
        <v>12</v>
      </c>
      <c r="B23" s="1826" t="s">
        <v>3431</v>
      </c>
      <c r="C23" s="1826" t="s">
        <v>3432</v>
      </c>
      <c r="D23" s="1821" t="s">
        <v>2070</v>
      </c>
      <c r="E23" s="1825" t="s">
        <v>2307</v>
      </c>
      <c r="F23" s="834" t="s">
        <v>3433</v>
      </c>
      <c r="G23" s="360" t="s">
        <v>3432</v>
      </c>
      <c r="H23" s="360" t="s">
        <v>2070</v>
      </c>
      <c r="I23" s="360" t="s">
        <v>2071</v>
      </c>
      <c r="J23" s="238"/>
      <c r="K23" s="238"/>
      <c r="L23" s="307"/>
      <c r="M23" s="239"/>
      <c r="N23" s="762"/>
      <c r="O23" s="307"/>
      <c r="P23" s="307"/>
      <c r="Q23" s="307"/>
      <c r="R23" s="307"/>
      <c r="S23" s="307"/>
      <c r="T23" s="307"/>
      <c r="U23" s="307"/>
      <c r="V23" s="307"/>
      <c r="W23" s="316" t="s">
        <v>638</v>
      </c>
      <c r="X23" s="1821" t="s">
        <v>3431</v>
      </c>
      <c r="Y23" s="307" t="s">
        <v>3434</v>
      </c>
      <c r="Z23" s="1821" t="s">
        <v>2070</v>
      </c>
      <c r="AA23" s="567"/>
    </row>
    <row r="24" spans="1:27">
      <c r="A24" s="430">
        <v>13</v>
      </c>
      <c r="B24" s="1826" t="s">
        <v>3435</v>
      </c>
      <c r="C24" s="1826" t="s">
        <v>3436</v>
      </c>
      <c r="D24" s="1821" t="s">
        <v>2684</v>
      </c>
      <c r="E24" s="1825" t="s">
        <v>2307</v>
      </c>
      <c r="F24" s="834" t="s">
        <v>3437</v>
      </c>
      <c r="G24" s="360" t="s">
        <v>3436</v>
      </c>
      <c r="H24" s="360" t="s">
        <v>2684</v>
      </c>
      <c r="I24" s="360" t="s">
        <v>2884</v>
      </c>
      <c r="J24" s="238"/>
      <c r="K24" s="238"/>
      <c r="L24" s="307"/>
      <c r="M24" s="239"/>
      <c r="N24" s="762"/>
      <c r="O24" s="307"/>
      <c r="P24" s="307"/>
      <c r="Q24" s="307"/>
      <c r="R24" s="307"/>
      <c r="S24" s="307"/>
      <c r="T24" s="307"/>
      <c r="U24" s="307"/>
      <c r="V24" s="307"/>
      <c r="W24" s="316" t="s">
        <v>638</v>
      </c>
      <c r="X24" s="1821" t="s">
        <v>3435</v>
      </c>
      <c r="Y24" s="307" t="s">
        <v>3438</v>
      </c>
      <c r="Z24" s="1821" t="s">
        <v>2684</v>
      </c>
      <c r="AA24" s="567"/>
    </row>
    <row r="25" spans="1:27" s="389" customFormat="1" ht="15" customHeight="1">
      <c r="A25" s="430">
        <v>14</v>
      </c>
      <c r="B25" s="239" t="s">
        <v>2695</v>
      </c>
      <c r="C25" s="307" t="s">
        <v>3185</v>
      </c>
      <c r="D25" s="307" t="s">
        <v>2084</v>
      </c>
      <c r="E25" s="693" t="s">
        <v>2108</v>
      </c>
      <c r="F25" s="360" t="s">
        <v>2695</v>
      </c>
      <c r="G25" s="360" t="s">
        <v>3185</v>
      </c>
      <c r="H25" s="360" t="s">
        <v>2729</v>
      </c>
      <c r="I25" s="360" t="s">
        <v>2108</v>
      </c>
      <c r="J25" s="239"/>
      <c r="K25" s="238"/>
      <c r="L25" s="307"/>
      <c r="M25" s="239" t="s">
        <v>2702</v>
      </c>
      <c r="N25" s="430"/>
      <c r="O25" s="307"/>
      <c r="P25" s="307"/>
      <c r="Q25" s="307"/>
      <c r="R25" s="307"/>
      <c r="S25" s="307"/>
      <c r="T25" s="307"/>
      <c r="U25" s="307"/>
      <c r="V25" s="307"/>
      <c r="W25" s="316" t="s">
        <v>638</v>
      </c>
      <c r="X25" s="239" t="s">
        <v>2695</v>
      </c>
      <c r="Y25" s="307" t="s">
        <v>2696</v>
      </c>
      <c r="Z25" s="307" t="s">
        <v>2084</v>
      </c>
      <c r="AA25" s="567"/>
    </row>
    <row r="26" spans="1:27">
      <c r="O26" s="307"/>
      <c r="P26" s="307"/>
      <c r="Q26" s="307"/>
      <c r="R26" s="307"/>
      <c r="S26" s="307"/>
      <c r="T26" s="307"/>
      <c r="U26" s="307"/>
      <c r="V26" s="307"/>
    </row>
    <row r="27" spans="1:27">
      <c r="O27" s="307"/>
      <c r="P27" s="307"/>
      <c r="Q27" s="307"/>
      <c r="R27" s="307"/>
      <c r="S27" s="307"/>
      <c r="T27" s="307"/>
      <c r="U27" s="307"/>
      <c r="V27" s="307"/>
    </row>
    <row r="28" spans="1:27">
      <c r="O28" s="307"/>
      <c r="P28" s="307"/>
      <c r="Q28" s="307"/>
      <c r="R28" s="307"/>
      <c r="S28" s="307"/>
      <c r="T28" s="307"/>
      <c r="U28" s="307"/>
      <c r="V28" s="307"/>
    </row>
    <row r="29" spans="1:27">
      <c r="O29" s="307"/>
      <c r="P29" s="307"/>
      <c r="Q29" s="307"/>
      <c r="R29" s="307"/>
      <c r="S29" s="307"/>
      <c r="T29" s="307"/>
      <c r="U29" s="307"/>
      <c r="V29" s="307"/>
    </row>
    <row r="30" spans="1:27">
      <c r="O30" s="307"/>
      <c r="P30" s="307"/>
      <c r="Q30" s="307"/>
      <c r="R30" s="307"/>
      <c r="S30" s="307"/>
      <c r="T30" s="307"/>
      <c r="U30" s="307"/>
      <c r="V30" s="307"/>
    </row>
    <row r="31" spans="1:27">
      <c r="O31" s="307"/>
      <c r="P31" s="307"/>
      <c r="Q31" s="307"/>
      <c r="R31" s="307"/>
      <c r="S31" s="307"/>
      <c r="T31" s="307"/>
      <c r="U31" s="307"/>
      <c r="V31" s="307"/>
    </row>
    <row r="32" spans="1:27">
      <c r="O32" s="307"/>
      <c r="P32" s="307"/>
      <c r="Q32" s="307"/>
      <c r="R32" s="307"/>
      <c r="S32" s="307"/>
      <c r="T32" s="307"/>
      <c r="U32" s="307"/>
      <c r="V32" s="307"/>
    </row>
    <row r="33" spans="15:22">
      <c r="O33" s="307"/>
      <c r="P33" s="307"/>
      <c r="Q33" s="307"/>
      <c r="R33" s="307"/>
      <c r="S33" s="307"/>
      <c r="T33" s="307"/>
      <c r="U33" s="307"/>
      <c r="V33" s="307"/>
    </row>
    <row r="34" spans="15:22">
      <c r="O34" s="444"/>
      <c r="P34" s="444"/>
      <c r="Q34" s="444"/>
      <c r="R34" s="444"/>
      <c r="S34" s="444"/>
      <c r="T34" s="444"/>
      <c r="U34" s="444"/>
      <c r="V34" s="444"/>
    </row>
    <row r="35" spans="15:22">
      <c r="O35" s="444"/>
      <c r="P35" s="444"/>
      <c r="Q35" s="444"/>
      <c r="R35" s="444"/>
      <c r="S35" s="444"/>
      <c r="T35" s="444"/>
      <c r="U35" s="444"/>
      <c r="V35" s="444"/>
    </row>
    <row r="36" spans="15:22">
      <c r="O36" s="444"/>
      <c r="P36" s="444"/>
      <c r="Q36" s="444"/>
      <c r="R36" s="444"/>
      <c r="S36" s="444"/>
      <c r="T36" s="444"/>
      <c r="U36" s="444"/>
      <c r="V36" s="444"/>
    </row>
    <row r="37" spans="15:22">
      <c r="O37" s="444"/>
      <c r="P37" s="444"/>
      <c r="Q37" s="444"/>
      <c r="R37" s="444"/>
      <c r="S37" s="444"/>
      <c r="T37" s="444"/>
      <c r="U37" s="444"/>
      <c r="V37" s="444"/>
    </row>
    <row r="38" spans="15:22">
      <c r="O38" s="444"/>
      <c r="P38" s="444"/>
      <c r="Q38" s="444"/>
      <c r="R38" s="444"/>
      <c r="S38" s="444"/>
      <c r="T38" s="444"/>
      <c r="U38" s="444"/>
      <c r="V38" s="444"/>
    </row>
    <row r="39" spans="15:22">
      <c r="O39" s="444"/>
      <c r="P39" s="444"/>
      <c r="Q39" s="444"/>
      <c r="R39" s="444"/>
      <c r="S39" s="444"/>
      <c r="T39" s="444"/>
      <c r="U39" s="444"/>
      <c r="V39" s="444"/>
    </row>
    <row r="40" spans="15:22">
      <c r="O40" s="444"/>
      <c r="P40" s="444"/>
      <c r="Q40" s="444"/>
      <c r="R40" s="444"/>
      <c r="S40" s="444"/>
      <c r="T40" s="444"/>
      <c r="U40" s="444"/>
      <c r="V40" s="444"/>
    </row>
    <row r="41" spans="15:22">
      <c r="O41" s="444"/>
      <c r="P41" s="444"/>
      <c r="Q41" s="444"/>
      <c r="R41" s="444"/>
      <c r="S41" s="444"/>
      <c r="T41" s="444"/>
      <c r="U41" s="444"/>
      <c r="V41" s="444"/>
    </row>
    <row r="42" spans="15:22">
      <c r="O42" s="444"/>
      <c r="P42" s="444"/>
      <c r="Q42" s="444"/>
      <c r="R42" s="444"/>
      <c r="S42" s="444"/>
      <c r="T42" s="444"/>
      <c r="U42" s="444"/>
      <c r="V42" s="444"/>
    </row>
    <row r="43" spans="15:22">
      <c r="O43" s="444"/>
      <c r="P43" s="444"/>
      <c r="Q43" s="444"/>
      <c r="R43" s="444"/>
      <c r="S43" s="444"/>
      <c r="T43" s="444"/>
      <c r="U43" s="444"/>
      <c r="V43" s="444"/>
    </row>
    <row r="44" spans="15:22">
      <c r="O44" s="444"/>
      <c r="P44" s="444"/>
      <c r="Q44" s="444"/>
      <c r="R44" s="444"/>
      <c r="S44" s="444"/>
      <c r="T44" s="444"/>
      <c r="U44" s="444"/>
      <c r="V44" s="444"/>
    </row>
    <row r="45" spans="15:22">
      <c r="O45" s="444"/>
      <c r="P45" s="444"/>
      <c r="Q45" s="444"/>
      <c r="R45" s="444"/>
      <c r="S45" s="444"/>
      <c r="T45" s="444"/>
      <c r="U45" s="444"/>
      <c r="V45" s="444"/>
    </row>
    <row r="46" spans="15:22">
      <c r="O46" s="444"/>
      <c r="P46" s="444"/>
      <c r="Q46" s="444"/>
      <c r="R46" s="444"/>
      <c r="S46" s="444"/>
      <c r="T46" s="444"/>
      <c r="U46" s="444"/>
      <c r="V46" s="444"/>
    </row>
    <row r="47" spans="15:22">
      <c r="O47" s="444"/>
      <c r="P47" s="444"/>
      <c r="Q47" s="444"/>
      <c r="R47" s="444"/>
      <c r="S47" s="444"/>
      <c r="T47" s="444"/>
      <c r="U47" s="444"/>
      <c r="V47" s="444"/>
    </row>
    <row r="48" spans="15:22">
      <c r="O48" s="444"/>
      <c r="P48" s="444"/>
      <c r="Q48" s="444"/>
      <c r="R48" s="444"/>
      <c r="S48" s="444"/>
      <c r="T48" s="444"/>
      <c r="U48" s="444"/>
      <c r="V48" s="444"/>
    </row>
    <row r="49" spans="15:22">
      <c r="O49" s="444"/>
      <c r="P49" s="444"/>
      <c r="Q49" s="444"/>
      <c r="R49" s="444"/>
      <c r="S49" s="444"/>
      <c r="T49" s="444"/>
      <c r="U49" s="444"/>
      <c r="V49" s="444"/>
    </row>
  </sheetData>
  <autoFilter ref="A10:AA25" xr:uid="{00000000-0009-0000-0000-00001C000000}"/>
  <phoneticPr fontId="5" type="noConversion"/>
  <dataValidations count="4">
    <dataValidation type="list" allowBlank="1" showInputMessage="1" showErrorMessage="1" sqref="B6" xr:uid="{00000000-0002-0000-1C00-000000000000}">
      <formula1>"Mi: Minute,H: Hour,D: Daily,W: Weekly,M: Monthly,Y: Yearly"</formula1>
    </dataValidation>
    <dataValidation type="list" allowBlank="1" showInputMessage="1" showErrorMessage="1" sqref="B7 B9 O7:O9" xr:uid="{00000000-0002-0000-1C00-000001000000}">
      <formula1>"替换,追加"</formula1>
    </dataValidation>
    <dataValidation type="list" allowBlank="1" showInputMessage="1" showErrorMessage="1" sqref="N25 N12:N18" xr:uid="{00000000-0002-0000-1C00-000002000000}">
      <formula1>"匹配,基线特有,本地扩充,废弃"</formula1>
    </dataValidation>
    <dataValidation type="list" allowBlank="1" showInputMessage="1" showErrorMessage="1" sqref="R4:R6" xr:uid="{00000000-0002-0000-1C00-000003000000}">
      <formula1>"left join,inner join,union,union all"</formula1>
    </dataValidation>
  </dataValidations>
  <hyperlinks>
    <hyperlink ref="A1" location="目录!A1" display="返回" xr:uid="{00000000-0004-0000-1C00-000000000000}"/>
  </hyperlinks>
  <pageMargins left="0.69930555555555596" right="0.69930555555555596" top="0.75" bottom="0.75" header="0.3" footer="0.3"/>
  <pageSetup paperSize="9" orientation="portrait"/>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A49"/>
  <sheetViews>
    <sheetView workbookViewId="0"/>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9" width="12" style="396" customWidth="1"/>
    <col min="10" max="10" width="7.88671875" style="396" customWidth="1"/>
    <col min="11" max="12" width="4.6640625" style="396" customWidth="1"/>
    <col min="13" max="13" width="8.6640625" style="396" customWidth="1"/>
    <col min="14" max="14" width="11.21875" style="396" customWidth="1"/>
    <col min="15" max="15" width="9" style="427" hidden="1" customWidth="1"/>
    <col min="16" max="16" width="19.44140625" style="427" hidden="1" customWidth="1"/>
    <col min="17" max="17" width="21.77734375" style="427" hidden="1" customWidth="1"/>
    <col min="18" max="18" width="14.44140625" style="427" hidden="1" customWidth="1"/>
    <col min="19" max="19" width="12.33203125" style="427" hidden="1" customWidth="1"/>
    <col min="20" max="20" width="11.21875" style="427" hidden="1" customWidth="1"/>
    <col min="21" max="21" width="15.109375" style="427" hidden="1" customWidth="1"/>
    <col min="22" max="22" width="9" style="427" hidden="1" customWidth="1"/>
    <col min="23" max="23" width="22.109375" style="396" customWidth="1"/>
    <col min="24" max="24" width="13.6640625" style="396" customWidth="1"/>
    <col min="25" max="25" width="14.88671875" style="396" customWidth="1"/>
    <col min="26" max="27" width="13.77734375" style="396" customWidth="1"/>
    <col min="28" max="16384" width="9" style="396"/>
  </cols>
  <sheetData>
    <row r="1" spans="1:27">
      <c r="A1" s="1824" t="s">
        <v>2037</v>
      </c>
      <c r="B1" s="331"/>
      <c r="C1" s="331"/>
      <c r="D1" s="331"/>
      <c r="E1" s="331"/>
      <c r="F1" s="331"/>
      <c r="G1" s="331"/>
      <c r="H1" s="331"/>
      <c r="I1" s="331"/>
      <c r="J1" s="331"/>
      <c r="K1" s="331"/>
      <c r="L1" s="331"/>
      <c r="M1" s="331"/>
      <c r="N1" s="331"/>
      <c r="O1" s="3"/>
      <c r="P1" s="3"/>
      <c r="Q1" s="3"/>
      <c r="R1" s="3"/>
      <c r="S1" s="3"/>
      <c r="T1" s="3"/>
      <c r="U1" s="3"/>
      <c r="V1" s="3"/>
      <c r="W1" s="336"/>
      <c r="X1" s="336"/>
      <c r="Y1" s="336"/>
      <c r="Z1" s="336"/>
      <c r="AA1" s="336"/>
    </row>
    <row r="2" spans="1:27">
      <c r="A2" s="216" t="s">
        <v>2038</v>
      </c>
      <c r="B2" s="217"/>
      <c r="C2" s="217"/>
      <c r="D2" s="217"/>
      <c r="E2" s="217"/>
      <c r="F2" s="217"/>
      <c r="G2" s="217"/>
      <c r="H2" s="217"/>
      <c r="I2" s="217"/>
      <c r="J2" s="217"/>
      <c r="K2" s="217"/>
      <c r="L2" s="217"/>
      <c r="M2" s="217"/>
      <c r="N2" s="217"/>
      <c r="O2" s="34" t="s">
        <v>2830</v>
      </c>
      <c r="P2" s="35"/>
      <c r="Q2" s="35"/>
      <c r="R2" s="35"/>
      <c r="S2" s="35"/>
      <c r="T2" s="35"/>
      <c r="U2" s="35"/>
      <c r="V2" s="35"/>
      <c r="W2" s="337" t="s">
        <v>2039</v>
      </c>
      <c r="X2" s="338"/>
      <c r="Y2" s="338"/>
      <c r="Z2" s="338"/>
      <c r="AA2" s="353"/>
    </row>
    <row r="3" spans="1:27">
      <c r="A3" s="218" t="s">
        <v>2040</v>
      </c>
      <c r="B3" s="316" t="s">
        <v>140</v>
      </c>
      <c r="C3" s="1732"/>
      <c r="D3" s="1732"/>
      <c r="E3" s="219"/>
      <c r="F3" s="219"/>
      <c r="G3" s="219"/>
      <c r="H3" s="219"/>
      <c r="I3" s="219"/>
      <c r="J3" s="219"/>
      <c r="K3" s="219"/>
      <c r="L3" s="219"/>
      <c r="M3" s="219"/>
      <c r="N3" s="219"/>
      <c r="O3" s="36" t="s">
        <v>2831</v>
      </c>
      <c r="P3" s="37" t="s">
        <v>2832</v>
      </c>
      <c r="Q3" s="37" t="s">
        <v>2833</v>
      </c>
      <c r="R3" s="37" t="s">
        <v>2834</v>
      </c>
      <c r="S3" s="37" t="s">
        <v>2835</v>
      </c>
      <c r="T3" s="37" t="s">
        <v>2836</v>
      </c>
      <c r="U3" s="37" t="s">
        <v>2837</v>
      </c>
      <c r="V3" s="56" t="s">
        <v>73</v>
      </c>
      <c r="W3" s="339" t="s">
        <v>2041</v>
      </c>
      <c r="X3" s="340" t="s">
        <v>2042</v>
      </c>
      <c r="Y3" s="340"/>
      <c r="Z3" s="354"/>
      <c r="AA3" s="355"/>
    </row>
    <row r="4" spans="1:27" s="397" customFormat="1">
      <c r="A4" s="220" t="s">
        <v>2042</v>
      </c>
      <c r="B4" s="239" t="s">
        <v>139</v>
      </c>
      <c r="C4" s="352"/>
      <c r="D4" s="352"/>
      <c r="E4" s="222"/>
      <c r="F4" s="222"/>
      <c r="G4" s="222"/>
      <c r="H4" s="222"/>
      <c r="I4" s="222"/>
      <c r="J4" s="222"/>
      <c r="K4" s="222"/>
      <c r="L4" s="222"/>
      <c r="M4" s="222"/>
      <c r="N4" s="222"/>
      <c r="O4" s="1829" t="s">
        <v>2838</v>
      </c>
      <c r="P4" s="1830" t="e">
        <f>VLOOKUP(B3,[1]目录!#REF!,4,0)</f>
        <v>#REF!</v>
      </c>
      <c r="Q4" s="1831"/>
      <c r="R4" s="559"/>
      <c r="S4" s="63"/>
      <c r="T4" s="63"/>
      <c r="U4" s="63"/>
      <c r="V4" s="11"/>
      <c r="W4" s="229" t="s">
        <v>2301</v>
      </c>
      <c r="X4" s="316" t="s">
        <v>144</v>
      </c>
      <c r="Y4" s="827"/>
      <c r="Z4" s="225"/>
      <c r="AA4" s="827"/>
    </row>
    <row r="5" spans="1:27" s="397" customFormat="1">
      <c r="A5" s="220" t="s">
        <v>2041</v>
      </c>
      <c r="B5" s="221" t="s">
        <v>2043</v>
      </c>
      <c r="C5" s="352"/>
      <c r="D5" s="352"/>
      <c r="E5" s="222"/>
      <c r="F5" s="222"/>
      <c r="G5" s="222"/>
      <c r="H5" s="222"/>
      <c r="I5" s="222"/>
      <c r="J5" s="222"/>
      <c r="K5" s="222"/>
      <c r="L5" s="222"/>
      <c r="M5" s="222"/>
      <c r="N5" s="222"/>
      <c r="O5" s="62"/>
      <c r="P5" s="63"/>
      <c r="Q5" s="63"/>
      <c r="R5" s="559"/>
      <c r="S5" s="63"/>
      <c r="T5" s="63"/>
      <c r="U5" s="63"/>
      <c r="V5" s="11"/>
      <c r="W5" s="341"/>
      <c r="X5" s="342"/>
      <c r="Y5" s="827"/>
      <c r="Z5" s="225"/>
      <c r="AA5" s="827"/>
    </row>
    <row r="6" spans="1:27" s="397" customFormat="1">
      <c r="A6" s="220" t="s">
        <v>2044</v>
      </c>
      <c r="B6" s="12" t="s">
        <v>2303</v>
      </c>
      <c r="C6" s="352"/>
      <c r="D6" s="352"/>
      <c r="E6" s="222"/>
      <c r="F6" s="222"/>
      <c r="G6" s="222"/>
      <c r="H6" s="222"/>
      <c r="I6" s="222"/>
      <c r="J6" s="222"/>
      <c r="K6" s="222"/>
      <c r="L6" s="222"/>
      <c r="M6" s="222"/>
      <c r="N6" s="222"/>
      <c r="O6" s="62"/>
      <c r="P6" s="63"/>
      <c r="Q6" s="63"/>
      <c r="R6" s="559"/>
      <c r="S6" s="63"/>
      <c r="T6" s="63"/>
      <c r="U6" s="63"/>
      <c r="V6" s="11"/>
      <c r="W6" s="1198"/>
      <c r="X6" s="827"/>
      <c r="Y6" s="827"/>
      <c r="Z6" s="225"/>
      <c r="AA6" s="827"/>
    </row>
    <row r="7" spans="1:27">
      <c r="A7" s="223" t="s">
        <v>2046</v>
      </c>
      <c r="B7" s="224" t="s">
        <v>2047</v>
      </c>
      <c r="C7" s="1732"/>
      <c r="D7" s="1732"/>
      <c r="E7" s="219"/>
      <c r="F7" s="219"/>
      <c r="G7" s="219"/>
      <c r="H7" s="219"/>
      <c r="I7" s="219"/>
      <c r="J7" s="219"/>
      <c r="K7" s="219"/>
      <c r="L7" s="219"/>
      <c r="M7" s="219"/>
      <c r="N7" s="219"/>
      <c r="O7" s="62"/>
      <c r="P7" s="63"/>
      <c r="Q7" s="63"/>
      <c r="R7" s="63"/>
      <c r="S7" s="63"/>
      <c r="T7" s="63"/>
      <c r="U7" s="63"/>
      <c r="V7" s="11"/>
      <c r="W7" s="347"/>
      <c r="X7" s="346"/>
      <c r="Y7" s="348"/>
      <c r="Z7" s="358"/>
      <c r="AA7" s="348"/>
    </row>
    <row r="8" spans="1:27">
      <c r="A8" s="223" t="s">
        <v>2048</v>
      </c>
      <c r="B8" s="221"/>
      <c r="C8" s="1732"/>
      <c r="D8" s="1732"/>
      <c r="E8" s="219"/>
      <c r="F8" s="219"/>
      <c r="G8" s="219"/>
      <c r="H8" s="219"/>
      <c r="I8" s="219"/>
      <c r="J8" s="219"/>
      <c r="K8" s="219"/>
      <c r="L8" s="219"/>
      <c r="M8" s="219"/>
      <c r="N8" s="219"/>
      <c r="O8" s="62"/>
      <c r="P8" s="63"/>
      <c r="Q8" s="63"/>
      <c r="R8" s="63"/>
      <c r="S8" s="63"/>
      <c r="T8" s="63"/>
      <c r="U8" s="63"/>
      <c r="V8" s="11"/>
      <c r="W8" s="347"/>
      <c r="X8" s="346"/>
      <c r="Y8" s="348"/>
      <c r="Z8" s="358"/>
      <c r="AA8" s="348"/>
    </row>
    <row r="9" spans="1:27">
      <c r="A9" s="223"/>
      <c r="B9" s="226"/>
      <c r="C9" s="219"/>
      <c r="D9" s="219"/>
      <c r="E9" s="219"/>
      <c r="F9" s="219"/>
      <c r="G9" s="219"/>
      <c r="H9" s="219"/>
      <c r="I9" s="219"/>
      <c r="J9" s="219"/>
      <c r="K9" s="219"/>
      <c r="L9" s="219"/>
      <c r="M9" s="219"/>
      <c r="N9" s="219"/>
      <c r="O9" s="1031"/>
      <c r="P9" s="1032"/>
      <c r="Q9" s="1032"/>
      <c r="R9" s="1032"/>
      <c r="S9" s="1032"/>
      <c r="T9" s="1032"/>
      <c r="U9" s="1032"/>
      <c r="V9" s="1033"/>
      <c r="W9" s="347"/>
      <c r="X9" s="348"/>
      <c r="Y9" s="348"/>
      <c r="Z9" s="358"/>
      <c r="AA9" s="67"/>
    </row>
    <row r="10" spans="1:27">
      <c r="A10" s="216" t="s">
        <v>2049</v>
      </c>
      <c r="B10" s="217"/>
      <c r="C10" s="217"/>
      <c r="D10" s="217"/>
      <c r="E10" s="217"/>
      <c r="F10" s="217"/>
      <c r="G10" s="217"/>
      <c r="H10" s="217"/>
      <c r="I10" s="217"/>
      <c r="J10" s="217"/>
      <c r="K10" s="217"/>
      <c r="L10" s="217"/>
      <c r="M10" s="217"/>
      <c r="N10" s="217"/>
      <c r="O10" s="34" t="s">
        <v>2839</v>
      </c>
      <c r="P10" s="35"/>
      <c r="Q10" s="35"/>
      <c r="R10" s="35"/>
      <c r="S10" s="35"/>
      <c r="T10" s="35"/>
      <c r="U10" s="35"/>
      <c r="V10" s="35"/>
      <c r="W10" s="337" t="s">
        <v>2050</v>
      </c>
      <c r="X10" s="338"/>
      <c r="Y10" s="338"/>
      <c r="Z10" s="338"/>
      <c r="AA10" s="353"/>
    </row>
    <row r="11" spans="1:27">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47" t="s">
        <v>2831</v>
      </c>
      <c r="P11" s="48" t="s">
        <v>2832</v>
      </c>
      <c r="Q11" s="48" t="s">
        <v>2840</v>
      </c>
      <c r="R11" s="48" t="s">
        <v>2841</v>
      </c>
      <c r="S11" s="48" t="s">
        <v>2842</v>
      </c>
      <c r="T11" s="48" t="s">
        <v>2843</v>
      </c>
      <c r="U11" s="48" t="s">
        <v>2844</v>
      </c>
      <c r="V11" s="68" t="s">
        <v>73</v>
      </c>
      <c r="W11" s="349" t="s">
        <v>2059</v>
      </c>
      <c r="X11" s="350" t="s">
        <v>2060</v>
      </c>
      <c r="Y11" s="350" t="s">
        <v>2061</v>
      </c>
      <c r="Z11" s="359" t="s">
        <v>2062</v>
      </c>
      <c r="AA11" s="350" t="s">
        <v>2063</v>
      </c>
    </row>
    <row r="12" spans="1:27" s="389" customFormat="1" ht="15" customHeight="1">
      <c r="A12" s="430">
        <v>1</v>
      </c>
      <c r="B12" s="307" t="s">
        <v>2304</v>
      </c>
      <c r="C12" s="243" t="s">
        <v>2670</v>
      </c>
      <c r="D12" s="243" t="s">
        <v>2078</v>
      </c>
      <c r="E12" s="243" t="s">
        <v>2307</v>
      </c>
      <c r="F12" s="360" t="s">
        <v>2304</v>
      </c>
      <c r="G12" s="360" t="s">
        <v>2670</v>
      </c>
      <c r="H12" s="360" t="s">
        <v>2078</v>
      </c>
      <c r="I12" s="360" t="s">
        <v>2079</v>
      </c>
      <c r="J12" s="430"/>
      <c r="K12" s="307" t="s">
        <v>2702</v>
      </c>
      <c r="L12" s="430"/>
      <c r="M12" s="303" t="s">
        <v>3439</v>
      </c>
      <c r="N12" s="430"/>
      <c r="O12" s="113"/>
      <c r="P12" s="113"/>
      <c r="Q12" s="113"/>
      <c r="R12" s="113"/>
      <c r="S12" s="113"/>
      <c r="T12" s="113"/>
      <c r="U12" s="113"/>
      <c r="V12" s="113"/>
      <c r="W12" s="239" t="s">
        <v>144</v>
      </c>
      <c r="X12" s="239" t="s">
        <v>2304</v>
      </c>
      <c r="Y12" s="307" t="s">
        <v>2671</v>
      </c>
      <c r="Z12" s="307" t="s">
        <v>2272</v>
      </c>
      <c r="AA12" s="1377"/>
    </row>
    <row r="13" spans="1:27" s="389" customFormat="1" ht="15" customHeight="1">
      <c r="A13" s="430">
        <v>2</v>
      </c>
      <c r="B13" s="1769" t="s">
        <v>2238</v>
      </c>
      <c r="C13" s="307" t="s">
        <v>2239</v>
      </c>
      <c r="D13" s="307" t="s">
        <v>2278</v>
      </c>
      <c r="E13" s="693" t="s">
        <v>2307</v>
      </c>
      <c r="F13" s="360" t="s">
        <v>105</v>
      </c>
      <c r="G13" s="360" t="s">
        <v>2239</v>
      </c>
      <c r="H13" s="360" t="s">
        <v>3175</v>
      </c>
      <c r="I13" s="360" t="s">
        <v>2241</v>
      </c>
      <c r="J13" s="238"/>
      <c r="K13" s="238"/>
      <c r="L13" s="307" t="s">
        <v>2702</v>
      </c>
      <c r="M13" s="238"/>
      <c r="N13" s="430"/>
      <c r="O13" s="113"/>
      <c r="P13" s="113"/>
      <c r="Q13" s="113"/>
      <c r="R13" s="113"/>
      <c r="S13" s="113"/>
      <c r="T13" s="113"/>
      <c r="U13" s="113"/>
      <c r="V13" s="113"/>
      <c r="W13" s="239" t="s">
        <v>144</v>
      </c>
      <c r="X13" s="239" t="s">
        <v>2238</v>
      </c>
      <c r="Y13" s="307" t="s">
        <v>2675</v>
      </c>
      <c r="Z13" s="307" t="s">
        <v>2278</v>
      </c>
      <c r="AA13" s="567"/>
    </row>
    <row r="14" spans="1:27" s="389" customFormat="1" ht="15" customHeight="1">
      <c r="A14" s="430">
        <v>3</v>
      </c>
      <c r="B14" s="321" t="s">
        <v>2817</v>
      </c>
      <c r="C14" s="321" t="s">
        <v>2705</v>
      </c>
      <c r="D14" s="321" t="s">
        <v>2066</v>
      </c>
      <c r="E14" s="1461" t="s">
        <v>2307</v>
      </c>
      <c r="F14" s="321" t="s">
        <v>2817</v>
      </c>
      <c r="G14" s="321" t="s">
        <v>2705</v>
      </c>
      <c r="H14" s="321" t="s">
        <v>2066</v>
      </c>
      <c r="I14" s="1461" t="s">
        <v>2307</v>
      </c>
      <c r="J14" s="318"/>
      <c r="K14" s="318"/>
      <c r="L14" s="321" t="s">
        <v>2868</v>
      </c>
      <c r="M14" s="1861"/>
      <c r="N14" s="318" t="s">
        <v>2286</v>
      </c>
      <c r="O14" s="1331"/>
      <c r="P14" s="560"/>
      <c r="Q14" s="560"/>
      <c r="R14" s="560"/>
      <c r="S14" s="560"/>
      <c r="T14" s="560"/>
      <c r="U14" s="560"/>
      <c r="V14" s="560"/>
      <c r="W14" s="239" t="s">
        <v>144</v>
      </c>
      <c r="X14" s="239" t="s">
        <v>2333</v>
      </c>
      <c r="Y14" s="307" t="s">
        <v>2705</v>
      </c>
      <c r="Z14" s="307" t="s">
        <v>2066</v>
      </c>
      <c r="AA14" s="307" t="s">
        <v>3426</v>
      </c>
    </row>
    <row r="15" spans="1:27" s="389" customFormat="1" ht="15" customHeight="1">
      <c r="A15" s="430">
        <v>4</v>
      </c>
      <c r="B15" s="321" t="s">
        <v>2338</v>
      </c>
      <c r="C15" s="321" t="s">
        <v>2722</v>
      </c>
      <c r="D15" s="321" t="s">
        <v>2070</v>
      </c>
      <c r="E15" s="1461" t="s">
        <v>2307</v>
      </c>
      <c r="F15" s="321" t="s">
        <v>2338</v>
      </c>
      <c r="G15" s="321" t="s">
        <v>2722</v>
      </c>
      <c r="H15" s="321" t="s">
        <v>2070</v>
      </c>
      <c r="I15" s="1461" t="s">
        <v>2307</v>
      </c>
      <c r="J15" s="321"/>
      <c r="K15" s="318"/>
      <c r="L15" s="321" t="s">
        <v>2723</v>
      </c>
      <c r="M15" s="1861"/>
      <c r="N15" s="318" t="s">
        <v>2286</v>
      </c>
      <c r="O15" s="307"/>
      <c r="P15" s="307"/>
      <c r="Q15" s="307"/>
      <c r="R15" s="307"/>
      <c r="S15" s="307"/>
      <c r="T15" s="307"/>
      <c r="U15" s="307"/>
      <c r="V15" s="307"/>
      <c r="W15" s="239" t="s">
        <v>144</v>
      </c>
      <c r="X15" s="239" t="s">
        <v>2338</v>
      </c>
      <c r="Y15" s="307" t="s">
        <v>2722</v>
      </c>
      <c r="Z15" s="307" t="s">
        <v>2070</v>
      </c>
      <c r="AA15" s="307" t="s">
        <v>3426</v>
      </c>
    </row>
    <row r="16" spans="1:27" s="389" customFormat="1" ht="15" customHeight="1">
      <c r="A16" s="430">
        <v>5</v>
      </c>
      <c r="B16" s="321" t="s">
        <v>2857</v>
      </c>
      <c r="C16" s="321" t="s">
        <v>2858</v>
      </c>
      <c r="D16" s="321" t="s">
        <v>2088</v>
      </c>
      <c r="E16" s="1461" t="s">
        <v>2307</v>
      </c>
      <c r="F16" s="321" t="s">
        <v>2857</v>
      </c>
      <c r="G16" s="321" t="s">
        <v>2858</v>
      </c>
      <c r="H16" s="321" t="s">
        <v>2088</v>
      </c>
      <c r="I16" s="1461" t="s">
        <v>2307</v>
      </c>
      <c r="J16" s="321"/>
      <c r="K16" s="318"/>
      <c r="L16" s="321" t="s">
        <v>2859</v>
      </c>
      <c r="M16" s="1452"/>
      <c r="N16" s="318" t="s">
        <v>2286</v>
      </c>
      <c r="O16" s="307"/>
      <c r="P16" s="307"/>
      <c r="Q16" s="307"/>
      <c r="R16" s="307"/>
      <c r="S16" s="307"/>
      <c r="T16" s="307"/>
      <c r="U16" s="307"/>
      <c r="V16" s="307"/>
      <c r="W16" s="239" t="s">
        <v>144</v>
      </c>
      <c r="X16" s="239" t="s">
        <v>2857</v>
      </c>
      <c r="Y16" s="307" t="s">
        <v>2858</v>
      </c>
      <c r="Z16" s="307" t="s">
        <v>2088</v>
      </c>
      <c r="AA16" s="307" t="s">
        <v>3426</v>
      </c>
    </row>
    <row r="17" spans="1:27" s="389" customFormat="1" ht="15" customHeight="1">
      <c r="A17" s="430">
        <v>6</v>
      </c>
      <c r="B17" s="321" t="s">
        <v>2861</v>
      </c>
      <c r="C17" s="321" t="s">
        <v>2862</v>
      </c>
      <c r="D17" s="321" t="s">
        <v>2088</v>
      </c>
      <c r="E17" s="1461" t="s">
        <v>2307</v>
      </c>
      <c r="F17" s="321" t="s">
        <v>2861</v>
      </c>
      <c r="G17" s="321" t="s">
        <v>2862</v>
      </c>
      <c r="H17" s="321" t="s">
        <v>2088</v>
      </c>
      <c r="I17" s="1461" t="s">
        <v>2307</v>
      </c>
      <c r="J17" s="321"/>
      <c r="K17" s="318"/>
      <c r="L17" s="321" t="s">
        <v>2859</v>
      </c>
      <c r="M17" s="1452"/>
      <c r="N17" s="318" t="s">
        <v>2286</v>
      </c>
      <c r="O17" s="307"/>
      <c r="P17" s="307"/>
      <c r="Q17" s="307"/>
      <c r="R17" s="307"/>
      <c r="S17" s="307"/>
      <c r="T17" s="307"/>
      <c r="U17" s="307"/>
      <c r="V17" s="307"/>
      <c r="W17" s="239" t="s">
        <v>144</v>
      </c>
      <c r="X17" s="239" t="s">
        <v>2861</v>
      </c>
      <c r="Y17" s="307" t="s">
        <v>2862</v>
      </c>
      <c r="Z17" s="307" t="s">
        <v>2088</v>
      </c>
      <c r="AA17" s="307" t="s">
        <v>3426</v>
      </c>
    </row>
    <row r="18" spans="1:27" s="389" customFormat="1" ht="15" customHeight="1">
      <c r="A18" s="430">
        <v>7</v>
      </c>
      <c r="B18" s="321" t="s">
        <v>2864</v>
      </c>
      <c r="C18" s="321" t="s">
        <v>2865</v>
      </c>
      <c r="D18" s="321" t="s">
        <v>2088</v>
      </c>
      <c r="E18" s="1461" t="s">
        <v>2307</v>
      </c>
      <c r="F18" s="321" t="s">
        <v>2864</v>
      </c>
      <c r="G18" s="321" t="s">
        <v>2865</v>
      </c>
      <c r="H18" s="321" t="s">
        <v>2088</v>
      </c>
      <c r="I18" s="1461" t="s">
        <v>2307</v>
      </c>
      <c r="J18" s="318"/>
      <c r="K18" s="318"/>
      <c r="L18" s="321" t="s">
        <v>2859</v>
      </c>
      <c r="M18" s="1452"/>
      <c r="N18" s="318" t="s">
        <v>2286</v>
      </c>
      <c r="O18" s="307"/>
      <c r="P18" s="307"/>
      <c r="Q18" s="307"/>
      <c r="R18" s="307"/>
      <c r="S18" s="307"/>
      <c r="T18" s="307"/>
      <c r="U18" s="307"/>
      <c r="V18" s="307"/>
      <c r="W18" s="239" t="s">
        <v>144</v>
      </c>
      <c r="X18" s="239" t="s">
        <v>2864</v>
      </c>
      <c r="Y18" s="307" t="s">
        <v>2866</v>
      </c>
      <c r="Z18" s="307" t="s">
        <v>2088</v>
      </c>
      <c r="AA18" s="307" t="s">
        <v>3426</v>
      </c>
    </row>
    <row r="19" spans="1:27">
      <c r="A19" s="430">
        <v>8</v>
      </c>
      <c r="B19" s="239" t="s">
        <v>2679</v>
      </c>
      <c r="C19" s="307" t="s">
        <v>2680</v>
      </c>
      <c r="D19" s="307" t="s">
        <v>2078</v>
      </c>
      <c r="E19" s="693" t="s">
        <v>2307</v>
      </c>
      <c r="F19" s="360" t="s">
        <v>2679</v>
      </c>
      <c r="G19" s="360" t="s">
        <v>2680</v>
      </c>
      <c r="H19" s="360" t="s">
        <v>2737</v>
      </c>
      <c r="I19" s="360" t="s">
        <v>3180</v>
      </c>
      <c r="J19" s="239"/>
      <c r="K19" s="238"/>
      <c r="L19" s="307"/>
      <c r="M19" s="239" t="s">
        <v>2702</v>
      </c>
      <c r="N19" s="762"/>
      <c r="O19" s="307"/>
      <c r="P19" s="307"/>
      <c r="Q19" s="307"/>
      <c r="R19" s="307"/>
      <c r="S19" s="307"/>
      <c r="T19" s="307"/>
      <c r="U19" s="307"/>
      <c r="V19" s="307"/>
      <c r="W19" s="239" t="s">
        <v>144</v>
      </c>
      <c r="X19" s="239" t="s">
        <v>2679</v>
      </c>
      <c r="Y19" s="307" t="s">
        <v>2680</v>
      </c>
      <c r="Z19" s="307" t="s">
        <v>2078</v>
      </c>
      <c r="AA19" s="567"/>
    </row>
    <row r="20" spans="1:27">
      <c r="A20" s="430">
        <v>9</v>
      </c>
      <c r="B20" s="246" t="s">
        <v>3203</v>
      </c>
      <c r="C20" s="307" t="s">
        <v>3204</v>
      </c>
      <c r="D20" s="303" t="s">
        <v>3062</v>
      </c>
      <c r="E20" s="303" t="s">
        <v>2307</v>
      </c>
      <c r="F20" s="360" t="s">
        <v>3203</v>
      </c>
      <c r="G20" s="360" t="s">
        <v>3204</v>
      </c>
      <c r="H20" s="360" t="s">
        <v>3062</v>
      </c>
      <c r="I20" s="360" t="s">
        <v>3063</v>
      </c>
      <c r="J20" s="239"/>
      <c r="K20" s="238"/>
      <c r="L20" s="307"/>
      <c r="M20" s="239"/>
      <c r="N20" s="762"/>
      <c r="O20" s="307"/>
      <c r="P20" s="307"/>
      <c r="Q20" s="307"/>
      <c r="R20" s="307"/>
      <c r="S20" s="307"/>
      <c r="T20" s="307"/>
      <c r="U20" s="307"/>
      <c r="V20" s="307"/>
      <c r="W20" s="239" t="s">
        <v>144</v>
      </c>
      <c r="X20" s="246" t="s">
        <v>3203</v>
      </c>
      <c r="Y20" s="307" t="s">
        <v>3204</v>
      </c>
      <c r="Z20" s="303" t="s">
        <v>3062</v>
      </c>
      <c r="AA20" s="303" t="s">
        <v>2307</v>
      </c>
    </row>
    <row r="21" spans="1:27">
      <c r="A21" s="430">
        <v>10</v>
      </c>
      <c r="B21" s="239" t="s">
        <v>2697</v>
      </c>
      <c r="C21" s="307" t="s">
        <v>3214</v>
      </c>
      <c r="D21" s="307" t="s">
        <v>2733</v>
      </c>
      <c r="E21" s="693" t="s">
        <v>2621</v>
      </c>
      <c r="F21" s="360" t="s">
        <v>2697</v>
      </c>
      <c r="G21" s="360" t="s">
        <v>3214</v>
      </c>
      <c r="H21" s="360" t="s">
        <v>2733</v>
      </c>
      <c r="I21" s="834" t="s">
        <v>2111</v>
      </c>
      <c r="J21" s="238"/>
      <c r="K21" s="238" t="s">
        <v>2622</v>
      </c>
      <c r="L21" s="307"/>
      <c r="M21" s="239" t="s">
        <v>2702</v>
      </c>
      <c r="N21" s="762"/>
      <c r="O21" s="307"/>
      <c r="P21" s="307"/>
      <c r="Q21" s="307"/>
      <c r="R21" s="307"/>
      <c r="S21" s="307"/>
      <c r="T21" s="307"/>
      <c r="U21" s="307"/>
      <c r="V21" s="307"/>
      <c r="W21" s="239" t="s">
        <v>144</v>
      </c>
      <c r="X21" s="239" t="s">
        <v>2697</v>
      </c>
      <c r="Y21" s="307" t="s">
        <v>2698</v>
      </c>
      <c r="Z21" s="307" t="s">
        <v>2733</v>
      </c>
      <c r="AA21" s="567"/>
    </row>
    <row r="22" spans="1:27">
      <c r="A22" s="430">
        <v>11</v>
      </c>
      <c r="B22" s="1769" t="s">
        <v>3427</v>
      </c>
      <c r="C22" s="1769" t="s">
        <v>3428</v>
      </c>
      <c r="D22" s="307" t="s">
        <v>2066</v>
      </c>
      <c r="E22" s="693" t="s">
        <v>2307</v>
      </c>
      <c r="F22" s="360" t="s">
        <v>3429</v>
      </c>
      <c r="G22" s="360" t="s">
        <v>3430</v>
      </c>
      <c r="H22" s="360" t="s">
        <v>2066</v>
      </c>
      <c r="I22" s="360" t="s">
        <v>2067</v>
      </c>
      <c r="J22" s="238"/>
      <c r="K22" s="238"/>
      <c r="L22" s="307"/>
      <c r="M22" s="239" t="s">
        <v>3218</v>
      </c>
      <c r="N22" s="762"/>
      <c r="O22" s="307"/>
      <c r="P22" s="307"/>
      <c r="Q22" s="307"/>
      <c r="R22" s="307"/>
      <c r="S22" s="307"/>
      <c r="T22" s="307"/>
      <c r="U22" s="307"/>
      <c r="V22" s="307"/>
      <c r="W22" s="239" t="s">
        <v>144</v>
      </c>
      <c r="X22" s="239" t="s">
        <v>3427</v>
      </c>
      <c r="Y22" s="307" t="s">
        <v>3428</v>
      </c>
      <c r="Z22" s="307" t="s">
        <v>2066</v>
      </c>
      <c r="AA22" s="567"/>
    </row>
    <row r="23" spans="1:27">
      <c r="A23" s="430">
        <v>12</v>
      </c>
      <c r="B23" s="1821" t="s">
        <v>3433</v>
      </c>
      <c r="C23" s="1821" t="s">
        <v>3432</v>
      </c>
      <c r="D23" s="1821" t="s">
        <v>2070</v>
      </c>
      <c r="E23" s="1825" t="s">
        <v>2307</v>
      </c>
      <c r="F23" s="360" t="s">
        <v>3433</v>
      </c>
      <c r="G23" s="360" t="s">
        <v>3432</v>
      </c>
      <c r="H23" s="360" t="s">
        <v>2070</v>
      </c>
      <c r="I23" s="360" t="s">
        <v>2071</v>
      </c>
      <c r="J23" s="238"/>
      <c r="K23" s="238"/>
      <c r="L23" s="307"/>
      <c r="M23" s="239"/>
      <c r="N23" s="762"/>
      <c r="O23" s="307"/>
      <c r="P23" s="307"/>
      <c r="Q23" s="307"/>
      <c r="R23" s="307"/>
      <c r="S23" s="307"/>
      <c r="T23" s="307"/>
      <c r="U23" s="307"/>
      <c r="V23" s="307"/>
      <c r="W23" s="239" t="s">
        <v>144</v>
      </c>
      <c r="X23" s="1821" t="s">
        <v>3431</v>
      </c>
      <c r="Y23" s="307" t="s">
        <v>3434</v>
      </c>
      <c r="Z23" s="1821" t="s">
        <v>2070</v>
      </c>
      <c r="AA23" s="567"/>
    </row>
    <row r="24" spans="1:27">
      <c r="A24" s="430">
        <v>13</v>
      </c>
      <c r="B24" s="1821" t="s">
        <v>3437</v>
      </c>
      <c r="C24" s="1821" t="s">
        <v>3436</v>
      </c>
      <c r="D24" s="1821" t="s">
        <v>2684</v>
      </c>
      <c r="E24" s="1825" t="s">
        <v>2307</v>
      </c>
      <c r="F24" s="360" t="s">
        <v>3437</v>
      </c>
      <c r="G24" s="360" t="s">
        <v>3436</v>
      </c>
      <c r="H24" s="360" t="s">
        <v>2684</v>
      </c>
      <c r="I24" s="360" t="s">
        <v>2884</v>
      </c>
      <c r="J24" s="238"/>
      <c r="K24" s="238"/>
      <c r="L24" s="307"/>
      <c r="M24" s="239"/>
      <c r="N24" s="762"/>
      <c r="O24" s="307"/>
      <c r="P24" s="307"/>
      <c r="Q24" s="307"/>
      <c r="R24" s="307"/>
      <c r="S24" s="307"/>
      <c r="T24" s="307"/>
      <c r="U24" s="307"/>
      <c r="V24" s="307"/>
      <c r="W24" s="239" t="s">
        <v>144</v>
      </c>
      <c r="X24" s="1821" t="s">
        <v>3435</v>
      </c>
      <c r="Y24" s="307" t="s">
        <v>3438</v>
      </c>
      <c r="Z24" s="1821" t="s">
        <v>2684</v>
      </c>
      <c r="AA24" s="567"/>
    </row>
    <row r="25" spans="1:27" s="389" customFormat="1" ht="15" customHeight="1">
      <c r="A25" s="430">
        <v>14</v>
      </c>
      <c r="B25" s="239" t="s">
        <v>2695</v>
      </c>
      <c r="C25" s="307" t="s">
        <v>3185</v>
      </c>
      <c r="D25" s="307" t="s">
        <v>2084</v>
      </c>
      <c r="E25" s="693" t="s">
        <v>2108</v>
      </c>
      <c r="F25" s="360" t="s">
        <v>2695</v>
      </c>
      <c r="G25" s="360" t="s">
        <v>3185</v>
      </c>
      <c r="H25" s="360" t="s">
        <v>2729</v>
      </c>
      <c r="I25" s="360" t="s">
        <v>2108</v>
      </c>
      <c r="J25" s="239"/>
      <c r="K25" s="238"/>
      <c r="L25" s="307"/>
      <c r="M25" s="239" t="s">
        <v>2702</v>
      </c>
      <c r="N25" s="430"/>
      <c r="O25" s="307"/>
      <c r="P25" s="307"/>
      <c r="Q25" s="307"/>
      <c r="R25" s="307"/>
      <c r="S25" s="307"/>
      <c r="T25" s="307"/>
      <c r="U25" s="307"/>
      <c r="V25" s="307"/>
      <c r="W25" s="239" t="s">
        <v>144</v>
      </c>
      <c r="X25" s="239" t="s">
        <v>2695</v>
      </c>
      <c r="Y25" s="307" t="s">
        <v>2696</v>
      </c>
      <c r="Z25" s="307" t="s">
        <v>2084</v>
      </c>
      <c r="AA25" s="567"/>
    </row>
    <row r="26" spans="1:27">
      <c r="O26" s="307"/>
      <c r="P26" s="307"/>
      <c r="Q26" s="307"/>
      <c r="R26" s="307"/>
      <c r="S26" s="307"/>
      <c r="T26" s="307"/>
      <c r="U26" s="307"/>
      <c r="V26" s="307"/>
    </row>
    <row r="27" spans="1:27">
      <c r="O27" s="307"/>
      <c r="P27" s="307"/>
      <c r="Q27" s="307"/>
      <c r="R27" s="307"/>
      <c r="S27" s="307"/>
      <c r="T27" s="307"/>
      <c r="U27" s="307"/>
      <c r="V27" s="307"/>
    </row>
    <row r="28" spans="1:27">
      <c r="O28" s="307"/>
      <c r="P28" s="307"/>
      <c r="Q28" s="307"/>
      <c r="R28" s="307"/>
      <c r="S28" s="307"/>
      <c r="T28" s="307"/>
      <c r="U28" s="307"/>
      <c r="V28" s="307"/>
    </row>
    <row r="29" spans="1:27">
      <c r="O29" s="307"/>
      <c r="P29" s="307"/>
      <c r="Q29" s="307"/>
      <c r="R29" s="307"/>
      <c r="S29" s="307"/>
      <c r="T29" s="307"/>
      <c r="U29" s="307"/>
      <c r="V29" s="307"/>
    </row>
    <row r="30" spans="1:27">
      <c r="O30" s="307"/>
      <c r="P30" s="307"/>
      <c r="Q30" s="307"/>
      <c r="R30" s="307"/>
      <c r="S30" s="307"/>
      <c r="T30" s="307"/>
      <c r="U30" s="307"/>
      <c r="V30" s="307"/>
    </row>
    <row r="31" spans="1:27">
      <c r="O31" s="307"/>
      <c r="P31" s="307"/>
      <c r="Q31" s="307"/>
      <c r="R31" s="307"/>
      <c r="S31" s="307"/>
      <c r="T31" s="307"/>
      <c r="U31" s="307"/>
      <c r="V31" s="307"/>
    </row>
    <row r="32" spans="1:27">
      <c r="O32" s="307"/>
      <c r="P32" s="307"/>
      <c r="Q32" s="307"/>
      <c r="R32" s="307"/>
      <c r="S32" s="307"/>
      <c r="T32" s="307"/>
      <c r="U32" s="307"/>
      <c r="V32" s="307"/>
    </row>
    <row r="33" spans="15:22">
      <c r="O33" s="307"/>
      <c r="P33" s="307"/>
      <c r="Q33" s="307"/>
      <c r="R33" s="307"/>
      <c r="S33" s="307"/>
      <c r="T33" s="307"/>
      <c r="U33" s="307"/>
      <c r="V33" s="307"/>
    </row>
    <row r="34" spans="15:22">
      <c r="O34" s="444"/>
      <c r="P34" s="444"/>
      <c r="Q34" s="444"/>
      <c r="R34" s="444"/>
      <c r="S34" s="444"/>
      <c r="T34" s="444"/>
      <c r="U34" s="444"/>
      <c r="V34" s="444"/>
    </row>
    <row r="35" spans="15:22">
      <c r="O35" s="444"/>
      <c r="P35" s="444"/>
      <c r="Q35" s="444"/>
      <c r="R35" s="444"/>
      <c r="S35" s="444"/>
      <c r="T35" s="444"/>
      <c r="U35" s="444"/>
      <c r="V35" s="444"/>
    </row>
    <row r="36" spans="15:22">
      <c r="O36" s="444"/>
      <c r="P36" s="444"/>
      <c r="Q36" s="444"/>
      <c r="R36" s="444"/>
      <c r="S36" s="444"/>
      <c r="T36" s="444"/>
      <c r="U36" s="444"/>
      <c r="V36" s="444"/>
    </row>
    <row r="37" spans="15:22">
      <c r="O37" s="444"/>
      <c r="P37" s="444"/>
      <c r="Q37" s="444"/>
      <c r="R37" s="444"/>
      <c r="S37" s="444"/>
      <c r="T37" s="444"/>
      <c r="U37" s="444"/>
      <c r="V37" s="444"/>
    </row>
    <row r="38" spans="15:22">
      <c r="O38" s="444"/>
      <c r="P38" s="444"/>
      <c r="Q38" s="444"/>
      <c r="R38" s="444"/>
      <c r="S38" s="444"/>
      <c r="T38" s="444"/>
      <c r="U38" s="444"/>
      <c r="V38" s="444"/>
    </row>
    <row r="39" spans="15:22">
      <c r="O39" s="444"/>
      <c r="P39" s="444"/>
      <c r="Q39" s="444"/>
      <c r="R39" s="444"/>
      <c r="S39" s="444"/>
      <c r="T39" s="444"/>
      <c r="U39" s="444"/>
      <c r="V39" s="444"/>
    </row>
    <row r="40" spans="15:22">
      <c r="O40" s="444"/>
      <c r="P40" s="444"/>
      <c r="Q40" s="444"/>
      <c r="R40" s="444"/>
      <c r="S40" s="444"/>
      <c r="T40" s="444"/>
      <c r="U40" s="444"/>
      <c r="V40" s="444"/>
    </row>
    <row r="41" spans="15:22">
      <c r="O41" s="444"/>
      <c r="P41" s="444"/>
      <c r="Q41" s="444"/>
      <c r="R41" s="444"/>
      <c r="S41" s="444"/>
      <c r="T41" s="444"/>
      <c r="U41" s="444"/>
      <c r="V41" s="444"/>
    </row>
    <row r="42" spans="15:22">
      <c r="O42" s="444"/>
      <c r="P42" s="444"/>
      <c r="Q42" s="444"/>
      <c r="R42" s="444"/>
      <c r="S42" s="444"/>
      <c r="T42" s="444"/>
      <c r="U42" s="444"/>
      <c r="V42" s="444"/>
    </row>
    <row r="43" spans="15:22">
      <c r="O43" s="444"/>
      <c r="P43" s="444"/>
      <c r="Q43" s="444"/>
      <c r="R43" s="444"/>
      <c r="S43" s="444"/>
      <c r="T43" s="444"/>
      <c r="U43" s="444"/>
      <c r="V43" s="444"/>
    </row>
    <row r="44" spans="15:22">
      <c r="O44" s="444"/>
      <c r="P44" s="444"/>
      <c r="Q44" s="444"/>
      <c r="R44" s="444"/>
      <c r="S44" s="444"/>
      <c r="T44" s="444"/>
      <c r="U44" s="444"/>
      <c r="V44" s="444"/>
    </row>
    <row r="45" spans="15:22">
      <c r="O45" s="444"/>
      <c r="P45" s="444"/>
      <c r="Q45" s="444"/>
      <c r="R45" s="444"/>
      <c r="S45" s="444"/>
      <c r="T45" s="444"/>
      <c r="U45" s="444"/>
      <c r="V45" s="444"/>
    </row>
    <row r="46" spans="15:22">
      <c r="O46" s="444"/>
      <c r="P46" s="444"/>
      <c r="Q46" s="444"/>
      <c r="R46" s="444"/>
      <c r="S46" s="444"/>
      <c r="T46" s="444"/>
      <c r="U46" s="444"/>
      <c r="V46" s="444"/>
    </row>
    <row r="47" spans="15:22">
      <c r="O47" s="444"/>
      <c r="P47" s="444"/>
      <c r="Q47" s="444"/>
      <c r="R47" s="444"/>
      <c r="S47" s="444"/>
      <c r="T47" s="444"/>
      <c r="U47" s="444"/>
      <c r="V47" s="444"/>
    </row>
    <row r="48" spans="15:22">
      <c r="O48" s="444"/>
      <c r="P48" s="444"/>
      <c r="Q48" s="444"/>
      <c r="R48" s="444"/>
      <c r="S48" s="444"/>
      <c r="T48" s="444"/>
      <c r="U48" s="444"/>
      <c r="V48" s="444"/>
    </row>
    <row r="49" spans="15:22">
      <c r="O49" s="444"/>
      <c r="P49" s="444"/>
      <c r="Q49" s="444"/>
      <c r="R49" s="444"/>
      <c r="S49" s="444"/>
      <c r="T49" s="444"/>
      <c r="U49" s="444"/>
      <c r="V49" s="444"/>
    </row>
  </sheetData>
  <autoFilter ref="A10:AA25" xr:uid="{00000000-0009-0000-0000-00001D000000}"/>
  <phoneticPr fontId="5" type="noConversion"/>
  <dataValidations count="4">
    <dataValidation type="list" allowBlank="1" showInputMessage="1" showErrorMessage="1" sqref="B6" xr:uid="{00000000-0002-0000-1D00-000000000000}">
      <formula1>"Mi: Minute,H: Hour,D: Daily,W: Weekly,M: Monthly,Y: Yearly"</formula1>
    </dataValidation>
    <dataValidation type="list" allowBlank="1" showInputMessage="1" showErrorMessage="1" sqref="B7 B9 O7:O9" xr:uid="{00000000-0002-0000-1D00-000001000000}">
      <formula1>"替换,追加"</formula1>
    </dataValidation>
    <dataValidation type="list" allowBlank="1" showInputMessage="1" showErrorMessage="1" sqref="N25 N12:N18" xr:uid="{00000000-0002-0000-1D00-000002000000}">
      <formula1>"匹配,基线特有,本地扩充,废弃"</formula1>
    </dataValidation>
    <dataValidation type="list" allowBlank="1" showInputMessage="1" showErrorMessage="1" sqref="R4:R6" xr:uid="{00000000-0002-0000-1D00-000003000000}">
      <formula1>"left join,inner join,union,union all"</formula1>
    </dataValidation>
  </dataValidations>
  <hyperlinks>
    <hyperlink ref="A1" location="目录!A1" display="返回" xr:uid="{00000000-0004-0000-1D00-000000000000}"/>
  </hyperlinks>
  <pageMargins left="0.69930555555555596" right="0.69930555555555596" top="0.75" bottom="0.75" header="0.3" footer="0.3"/>
  <pageSetup paperSize="9" orientation="portrait"/>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W47"/>
  <sheetViews>
    <sheetView topLeftCell="A7" workbookViewId="0"/>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5" width="12" style="396" customWidth="1"/>
    <col min="6" max="6" width="7.88671875" style="396" customWidth="1"/>
    <col min="7" max="8" width="4.6640625" style="396" customWidth="1"/>
    <col min="9" max="9" width="8.6640625" style="396" customWidth="1"/>
    <col min="10" max="10" width="11.21875" style="396" customWidth="1"/>
    <col min="11" max="11" width="9" style="427" hidden="1" customWidth="1"/>
    <col min="12" max="12" width="19.44140625" style="427" hidden="1" customWidth="1"/>
    <col min="13" max="13" width="21.77734375" style="427" hidden="1" customWidth="1"/>
    <col min="14" max="14" width="14.44140625" style="427" hidden="1" customWidth="1"/>
    <col min="15" max="15" width="12.33203125" style="427" hidden="1" customWidth="1"/>
    <col min="16" max="16" width="11.21875" style="427" hidden="1" customWidth="1"/>
    <col min="17" max="17" width="15.109375" style="427" hidden="1" customWidth="1"/>
    <col min="18" max="18" width="9" style="427" hidden="1" customWidth="1"/>
    <col min="19" max="19" width="22.109375" style="396" customWidth="1"/>
    <col min="20" max="20" width="13.6640625" style="396" customWidth="1"/>
    <col min="21" max="21" width="14.88671875" style="396" customWidth="1"/>
    <col min="22" max="23" width="13.77734375" style="396" customWidth="1"/>
    <col min="24" max="16384" width="9" style="396"/>
  </cols>
  <sheetData>
    <row r="1" spans="1:23">
      <c r="A1" s="1824" t="s">
        <v>2037</v>
      </c>
      <c r="B1" s="331"/>
      <c r="C1" s="331"/>
      <c r="D1" s="331"/>
      <c r="E1" s="331"/>
      <c r="F1" s="331"/>
      <c r="G1" s="331"/>
      <c r="H1" s="331"/>
      <c r="I1" s="331"/>
      <c r="J1" s="331"/>
      <c r="K1" s="3"/>
      <c r="L1" s="3"/>
      <c r="M1" s="3"/>
      <c r="N1" s="3"/>
      <c r="O1" s="3"/>
      <c r="P1" s="3"/>
      <c r="Q1" s="3"/>
      <c r="R1" s="3"/>
      <c r="S1" s="336"/>
      <c r="T1" s="336"/>
      <c r="U1" s="336"/>
      <c r="V1" s="336"/>
      <c r="W1" s="336"/>
    </row>
    <row r="2" spans="1:23">
      <c r="A2" s="216" t="s">
        <v>2038</v>
      </c>
      <c r="B2" s="217"/>
      <c r="C2" s="217"/>
      <c r="D2" s="217"/>
      <c r="E2" s="217"/>
      <c r="F2" s="217"/>
      <c r="G2" s="217"/>
      <c r="H2" s="217"/>
      <c r="I2" s="217"/>
      <c r="J2" s="217"/>
      <c r="K2" s="34" t="s">
        <v>2830</v>
      </c>
      <c r="L2" s="35"/>
      <c r="M2" s="35"/>
      <c r="N2" s="35"/>
      <c r="O2" s="35"/>
      <c r="P2" s="35"/>
      <c r="Q2" s="35"/>
      <c r="R2" s="35"/>
      <c r="S2" s="337" t="s">
        <v>2039</v>
      </c>
      <c r="T2" s="338"/>
      <c r="U2" s="338"/>
      <c r="V2" s="338"/>
      <c r="W2" s="353"/>
    </row>
    <row r="3" spans="1:23">
      <c r="A3" s="218" t="s">
        <v>2040</v>
      </c>
      <c r="B3" s="316" t="s">
        <v>773</v>
      </c>
      <c r="C3" s="1732"/>
      <c r="D3" s="1732"/>
      <c r="E3" s="219"/>
      <c r="F3" s="219"/>
      <c r="G3" s="219"/>
      <c r="H3" s="219"/>
      <c r="I3" s="219"/>
      <c r="J3" s="219"/>
      <c r="K3" s="36" t="s">
        <v>2831</v>
      </c>
      <c r="L3" s="37" t="s">
        <v>2832</v>
      </c>
      <c r="M3" s="37" t="s">
        <v>2833</v>
      </c>
      <c r="N3" s="37" t="s">
        <v>2834</v>
      </c>
      <c r="O3" s="37" t="s">
        <v>2835</v>
      </c>
      <c r="P3" s="37" t="s">
        <v>2836</v>
      </c>
      <c r="Q3" s="37" t="s">
        <v>2837</v>
      </c>
      <c r="R3" s="56" t="s">
        <v>73</v>
      </c>
      <c r="S3" s="339" t="s">
        <v>2041</v>
      </c>
      <c r="T3" s="340" t="s">
        <v>2042</v>
      </c>
      <c r="U3" s="340"/>
      <c r="V3" s="354"/>
      <c r="W3" s="355"/>
    </row>
    <row r="4" spans="1:23" s="397" customFormat="1">
      <c r="A4" s="220" t="s">
        <v>2042</v>
      </c>
      <c r="B4" s="239" t="s">
        <v>774</v>
      </c>
      <c r="C4" s="352"/>
      <c r="D4" s="352"/>
      <c r="E4" s="222"/>
      <c r="F4" s="222"/>
      <c r="G4" s="222"/>
      <c r="H4" s="222"/>
      <c r="I4" s="222"/>
      <c r="J4" s="222"/>
      <c r="K4" s="1829" t="s">
        <v>2838</v>
      </c>
      <c r="L4" s="1830" t="e">
        <f>VLOOKUP(B3,[1]目录!#REF!,4,0)</f>
        <v>#REF!</v>
      </c>
      <c r="M4" s="1831"/>
      <c r="N4" s="559"/>
      <c r="O4" s="63"/>
      <c r="P4" s="63"/>
      <c r="Q4" s="63"/>
      <c r="R4" s="11"/>
      <c r="S4" s="229" t="s">
        <v>2301</v>
      </c>
      <c r="T4" s="316" t="s">
        <v>777</v>
      </c>
      <c r="U4" s="827"/>
      <c r="V4" s="225"/>
      <c r="W4" s="827"/>
    </row>
    <row r="5" spans="1:23" s="397" customFormat="1">
      <c r="A5" s="220" t="s">
        <v>2041</v>
      </c>
      <c r="B5" s="221" t="s">
        <v>2043</v>
      </c>
      <c r="C5" s="352"/>
      <c r="D5" s="352"/>
      <c r="E5" s="222"/>
      <c r="F5" s="222"/>
      <c r="G5" s="222"/>
      <c r="H5" s="222"/>
      <c r="I5" s="222"/>
      <c r="J5" s="222"/>
      <c r="K5" s="62"/>
      <c r="L5" s="63"/>
      <c r="M5" s="63"/>
      <c r="N5" s="559"/>
      <c r="O5" s="63"/>
      <c r="P5" s="63"/>
      <c r="Q5" s="63"/>
      <c r="R5" s="11"/>
      <c r="S5" s="341"/>
      <c r="T5" s="342"/>
      <c r="U5" s="827"/>
      <c r="V5" s="225"/>
      <c r="W5" s="827"/>
    </row>
    <row r="6" spans="1:23" s="397" customFormat="1">
      <c r="A6" s="220" t="s">
        <v>2044</v>
      </c>
      <c r="B6" s="12" t="s">
        <v>2045</v>
      </c>
      <c r="C6" s="352"/>
      <c r="D6" s="352"/>
      <c r="E6" s="222"/>
      <c r="F6" s="222"/>
      <c r="G6" s="222"/>
      <c r="H6" s="222"/>
      <c r="I6" s="222"/>
      <c r="J6" s="222"/>
      <c r="K6" s="62"/>
      <c r="L6" s="63"/>
      <c r="M6" s="63"/>
      <c r="N6" s="559"/>
      <c r="O6" s="63"/>
      <c r="P6" s="63"/>
      <c r="Q6" s="63"/>
      <c r="R6" s="11"/>
      <c r="S6" s="1198"/>
      <c r="T6" s="827"/>
      <c r="U6" s="827"/>
      <c r="V6" s="225"/>
      <c r="W6" s="827"/>
    </row>
    <row r="7" spans="1:23">
      <c r="A7" s="223" t="s">
        <v>2046</v>
      </c>
      <c r="B7" s="224" t="s">
        <v>2047</v>
      </c>
      <c r="C7" s="1732"/>
      <c r="D7" s="1732"/>
      <c r="E7" s="219"/>
      <c r="F7" s="219"/>
      <c r="G7" s="219"/>
      <c r="H7" s="219"/>
      <c r="I7" s="219"/>
      <c r="J7" s="219"/>
      <c r="K7" s="62"/>
      <c r="L7" s="63"/>
      <c r="M7" s="63"/>
      <c r="N7" s="63"/>
      <c r="O7" s="63"/>
      <c r="P7" s="63"/>
      <c r="Q7" s="63"/>
      <c r="R7" s="11"/>
      <c r="S7" s="347"/>
      <c r="T7" s="346"/>
      <c r="U7" s="348"/>
      <c r="V7" s="358"/>
      <c r="W7" s="348"/>
    </row>
    <row r="8" spans="1:23">
      <c r="A8" s="223" t="s">
        <v>2048</v>
      </c>
      <c r="B8" s="221"/>
      <c r="C8" s="1732"/>
      <c r="D8" s="1732"/>
      <c r="E8" s="219"/>
      <c r="F8" s="219"/>
      <c r="G8" s="219"/>
      <c r="H8" s="219"/>
      <c r="I8" s="219"/>
      <c r="J8" s="219"/>
      <c r="K8" s="62"/>
      <c r="L8" s="63"/>
      <c r="M8" s="63"/>
      <c r="N8" s="63"/>
      <c r="O8" s="63"/>
      <c r="P8" s="63"/>
      <c r="Q8" s="63"/>
      <c r="R8" s="11"/>
      <c r="S8" s="347"/>
      <c r="T8" s="346"/>
      <c r="U8" s="348"/>
      <c r="V8" s="358"/>
      <c r="W8" s="348"/>
    </row>
    <row r="9" spans="1:23">
      <c r="A9" s="223"/>
      <c r="B9" s="226"/>
      <c r="C9" s="219"/>
      <c r="D9" s="219"/>
      <c r="E9" s="219"/>
      <c r="F9" s="219"/>
      <c r="G9" s="219"/>
      <c r="H9" s="219"/>
      <c r="I9" s="219"/>
      <c r="J9" s="219"/>
      <c r="K9" s="1031"/>
      <c r="L9" s="1032"/>
      <c r="M9" s="1032"/>
      <c r="N9" s="1032"/>
      <c r="O9" s="1032"/>
      <c r="P9" s="1032"/>
      <c r="Q9" s="1032"/>
      <c r="R9" s="1033"/>
      <c r="S9" s="347"/>
      <c r="T9" s="348"/>
      <c r="U9" s="348"/>
      <c r="V9" s="358"/>
      <c r="W9" s="67"/>
    </row>
    <row r="10" spans="1:23">
      <c r="A10" s="216" t="s">
        <v>2049</v>
      </c>
      <c r="B10" s="217"/>
      <c r="C10" s="217"/>
      <c r="D10" s="217"/>
      <c r="E10" s="217"/>
      <c r="F10" s="217"/>
      <c r="G10" s="217"/>
      <c r="H10" s="217"/>
      <c r="I10" s="217"/>
      <c r="J10" s="217"/>
      <c r="K10" s="34" t="s">
        <v>2839</v>
      </c>
      <c r="L10" s="35"/>
      <c r="M10" s="35"/>
      <c r="N10" s="35"/>
      <c r="O10" s="35"/>
      <c r="P10" s="35"/>
      <c r="Q10" s="35"/>
      <c r="R10" s="35"/>
      <c r="S10" s="337" t="s">
        <v>2050</v>
      </c>
      <c r="T10" s="338"/>
      <c r="U10" s="338"/>
      <c r="V10" s="338"/>
      <c r="W10" s="353"/>
    </row>
    <row r="11" spans="1:23">
      <c r="A11" s="227" t="s">
        <v>49</v>
      </c>
      <c r="B11" s="228" t="s">
        <v>2051</v>
      </c>
      <c r="C11" s="228" t="s">
        <v>2052</v>
      </c>
      <c r="D11" s="228" t="s">
        <v>2053</v>
      </c>
      <c r="E11" s="228" t="s">
        <v>2054</v>
      </c>
      <c r="F11" s="228" t="s">
        <v>2055</v>
      </c>
      <c r="G11" s="228" t="s">
        <v>2056</v>
      </c>
      <c r="H11" s="228" t="s">
        <v>2057</v>
      </c>
      <c r="I11" s="228" t="s">
        <v>73</v>
      </c>
      <c r="J11" s="232" t="s">
        <v>2058</v>
      </c>
      <c r="K11" s="47" t="s">
        <v>2831</v>
      </c>
      <c r="L11" s="48" t="s">
        <v>2832</v>
      </c>
      <c r="M11" s="48" t="s">
        <v>2840</v>
      </c>
      <c r="N11" s="48" t="s">
        <v>2841</v>
      </c>
      <c r="O11" s="48" t="s">
        <v>2842</v>
      </c>
      <c r="P11" s="48" t="s">
        <v>2843</v>
      </c>
      <c r="Q11" s="48" t="s">
        <v>2844</v>
      </c>
      <c r="R11" s="68" t="s">
        <v>73</v>
      </c>
      <c r="S11" s="349" t="s">
        <v>2059</v>
      </c>
      <c r="T11" s="350" t="s">
        <v>2060</v>
      </c>
      <c r="U11" s="350" t="s">
        <v>2061</v>
      </c>
      <c r="V11" s="359" t="s">
        <v>2062</v>
      </c>
      <c r="W11" s="350" t="s">
        <v>2063</v>
      </c>
    </row>
    <row r="12" spans="1:23" s="389" customFormat="1" ht="15" customHeight="1">
      <c r="A12" s="430">
        <v>1</v>
      </c>
      <c r="B12" s="246" t="s">
        <v>2064</v>
      </c>
      <c r="C12" s="246" t="s">
        <v>2065</v>
      </c>
      <c r="D12" s="246" t="s">
        <v>2078</v>
      </c>
      <c r="E12" s="246" t="s">
        <v>2079</v>
      </c>
      <c r="F12" s="430"/>
      <c r="G12" s="307" t="s">
        <v>2702</v>
      </c>
      <c r="H12" s="430"/>
      <c r="I12" s="303" t="s">
        <v>3440</v>
      </c>
      <c r="J12" s="430"/>
      <c r="K12" s="113"/>
      <c r="L12" s="113"/>
      <c r="M12" s="113"/>
      <c r="N12" s="113"/>
      <c r="O12" s="113"/>
      <c r="P12" s="113"/>
      <c r="Q12" s="113"/>
      <c r="R12" s="113"/>
      <c r="S12" s="316" t="s">
        <v>777</v>
      </c>
      <c r="T12" s="307" t="s">
        <v>2304</v>
      </c>
      <c r="U12" s="307" t="s">
        <v>2671</v>
      </c>
      <c r="V12" s="307" t="s">
        <v>2272</v>
      </c>
      <c r="W12" s="1377"/>
    </row>
    <row r="13" spans="1:23" s="389" customFormat="1" ht="15" customHeight="1">
      <c r="A13" s="430">
        <v>2</v>
      </c>
      <c r="B13" s="308" t="s">
        <v>3441</v>
      </c>
      <c r="C13" s="239" t="s">
        <v>2239</v>
      </c>
      <c r="D13" s="239" t="s">
        <v>3175</v>
      </c>
      <c r="E13" s="693" t="s">
        <v>2241</v>
      </c>
      <c r="F13" s="567" t="s">
        <v>79</v>
      </c>
      <c r="G13" s="238"/>
      <c r="H13" s="307" t="s">
        <v>2702</v>
      </c>
      <c r="I13" s="238"/>
      <c r="J13" s="430"/>
      <c r="K13" s="113"/>
      <c r="L13" s="113"/>
      <c r="M13" s="113"/>
      <c r="N13" s="113"/>
      <c r="O13" s="113"/>
      <c r="P13" s="113"/>
      <c r="Q13" s="113"/>
      <c r="R13" s="113"/>
      <c r="S13" s="316" t="s">
        <v>777</v>
      </c>
      <c r="T13" s="307" t="s">
        <v>3441</v>
      </c>
      <c r="U13" s="307" t="s">
        <v>3442</v>
      </c>
      <c r="V13" s="307" t="s">
        <v>2278</v>
      </c>
      <c r="W13" s="567"/>
    </row>
    <row r="14" spans="1:23" s="389" customFormat="1" ht="15" customHeight="1">
      <c r="A14" s="430">
        <v>3</v>
      </c>
      <c r="B14" s="308" t="s">
        <v>3443</v>
      </c>
      <c r="C14" s="239" t="s">
        <v>2722</v>
      </c>
      <c r="D14" s="239" t="s">
        <v>2278</v>
      </c>
      <c r="E14" s="693" t="s">
        <v>2827</v>
      </c>
      <c r="F14" s="567"/>
      <c r="G14" s="238"/>
      <c r="H14" s="307" t="s">
        <v>2723</v>
      </c>
      <c r="I14" s="238"/>
      <c r="J14" s="430"/>
      <c r="K14" s="1331"/>
      <c r="L14" s="560"/>
      <c r="M14" s="560"/>
      <c r="N14" s="560"/>
      <c r="O14" s="560"/>
      <c r="P14" s="560"/>
      <c r="Q14" s="560"/>
      <c r="R14" s="560"/>
      <c r="S14" s="316" t="s">
        <v>777</v>
      </c>
      <c r="T14" s="307" t="s">
        <v>3443</v>
      </c>
      <c r="U14" s="307" t="s">
        <v>3444</v>
      </c>
      <c r="V14" s="307" t="s">
        <v>2278</v>
      </c>
      <c r="W14" s="567"/>
    </row>
    <row r="15" spans="1:23" s="389" customFormat="1" ht="15" customHeight="1">
      <c r="A15" s="430">
        <v>4</v>
      </c>
      <c r="B15" s="849" t="s">
        <v>2817</v>
      </c>
      <c r="C15" s="849" t="s">
        <v>2818</v>
      </c>
      <c r="D15" s="848" t="s">
        <v>2807</v>
      </c>
      <c r="E15" s="848" t="s">
        <v>2808</v>
      </c>
      <c r="F15" s="1452"/>
      <c r="G15" s="318"/>
      <c r="H15" s="321" t="s">
        <v>2868</v>
      </c>
      <c r="I15" s="318"/>
      <c r="J15" s="318" t="s">
        <v>2286</v>
      </c>
      <c r="K15" s="1331"/>
      <c r="L15" s="560"/>
      <c r="M15" s="560"/>
      <c r="N15" s="560"/>
      <c r="O15" s="560"/>
      <c r="P15" s="560"/>
      <c r="Q15" s="560"/>
      <c r="R15" s="560"/>
      <c r="S15" s="316" t="s">
        <v>777</v>
      </c>
      <c r="T15" s="307" t="s">
        <v>2333</v>
      </c>
      <c r="U15" s="307" t="s">
        <v>2705</v>
      </c>
      <c r="V15" s="307" t="s">
        <v>2096</v>
      </c>
      <c r="W15" s="307" t="s">
        <v>3426</v>
      </c>
    </row>
    <row r="16" spans="1:23" s="389" customFormat="1" ht="15" customHeight="1">
      <c r="A16" s="430">
        <v>5</v>
      </c>
      <c r="B16" s="321" t="s">
        <v>2861</v>
      </c>
      <c r="C16" s="321" t="s">
        <v>2862</v>
      </c>
      <c r="D16" s="321" t="s">
        <v>2096</v>
      </c>
      <c r="E16" s="1461" t="s">
        <v>2097</v>
      </c>
      <c r="F16" s="1452"/>
      <c r="G16" s="318"/>
      <c r="H16" s="321" t="s">
        <v>2859</v>
      </c>
      <c r="I16" s="318"/>
      <c r="J16" s="318" t="s">
        <v>2286</v>
      </c>
      <c r="K16" s="1331"/>
      <c r="L16" s="560"/>
      <c r="M16" s="560"/>
      <c r="N16" s="560"/>
      <c r="O16" s="560"/>
      <c r="P16" s="560"/>
      <c r="Q16" s="560"/>
      <c r="R16" s="560"/>
      <c r="S16" s="316" t="s">
        <v>777</v>
      </c>
      <c r="T16" s="307" t="s">
        <v>2861</v>
      </c>
      <c r="U16" s="307" t="s">
        <v>2862</v>
      </c>
      <c r="V16" s="307" t="s">
        <v>2088</v>
      </c>
      <c r="W16" s="307" t="s">
        <v>3426</v>
      </c>
    </row>
    <row r="17" spans="1:23" s="389" customFormat="1" ht="15" customHeight="1">
      <c r="A17" s="430">
        <v>6</v>
      </c>
      <c r="B17" s="321" t="s">
        <v>2864</v>
      </c>
      <c r="C17" s="321" t="s">
        <v>2865</v>
      </c>
      <c r="D17" s="321" t="s">
        <v>2096</v>
      </c>
      <c r="E17" s="1461" t="s">
        <v>2097</v>
      </c>
      <c r="F17" s="1452"/>
      <c r="G17" s="318"/>
      <c r="H17" s="321" t="s">
        <v>2859</v>
      </c>
      <c r="I17" s="318"/>
      <c r="J17" s="318" t="s">
        <v>2286</v>
      </c>
      <c r="K17" s="1331"/>
      <c r="L17" s="560"/>
      <c r="M17" s="560"/>
      <c r="N17" s="560"/>
      <c r="O17" s="560"/>
      <c r="P17" s="560"/>
      <c r="Q17" s="560"/>
      <c r="R17" s="560"/>
      <c r="S17" s="316" t="s">
        <v>777</v>
      </c>
      <c r="T17" s="307" t="s">
        <v>2864</v>
      </c>
      <c r="U17" s="307" t="s">
        <v>2866</v>
      </c>
      <c r="V17" s="307" t="s">
        <v>2088</v>
      </c>
      <c r="W17" s="307" t="s">
        <v>3426</v>
      </c>
    </row>
    <row r="18" spans="1:23" s="389" customFormat="1" ht="15" customHeight="1">
      <c r="A18" s="430">
        <v>7</v>
      </c>
      <c r="B18" s="321" t="s">
        <v>2857</v>
      </c>
      <c r="C18" s="321" t="s">
        <v>2858</v>
      </c>
      <c r="D18" s="321" t="s">
        <v>2096</v>
      </c>
      <c r="E18" s="1461" t="s">
        <v>2097</v>
      </c>
      <c r="F18" s="1795"/>
      <c r="G18" s="318"/>
      <c r="H18" s="321" t="s">
        <v>2859</v>
      </c>
      <c r="I18" s="1452"/>
      <c r="J18" s="318" t="s">
        <v>2286</v>
      </c>
      <c r="K18" s="1331"/>
      <c r="L18" s="560"/>
      <c r="M18" s="560"/>
      <c r="N18" s="560"/>
      <c r="O18" s="560"/>
      <c r="P18" s="560"/>
      <c r="Q18" s="560"/>
      <c r="R18" s="560"/>
      <c r="S18" s="316" t="s">
        <v>777</v>
      </c>
      <c r="T18" s="307" t="s">
        <v>2857</v>
      </c>
      <c r="U18" s="307" t="s">
        <v>2858</v>
      </c>
      <c r="V18" s="307" t="s">
        <v>2088</v>
      </c>
      <c r="W18" s="307" t="s">
        <v>3426</v>
      </c>
    </row>
    <row r="19" spans="1:23" s="389" customFormat="1" ht="15" customHeight="1">
      <c r="A19" s="430">
        <v>8</v>
      </c>
      <c r="B19" s="261" t="s">
        <v>3445</v>
      </c>
      <c r="C19" s="239" t="s">
        <v>2871</v>
      </c>
      <c r="D19" s="239" t="s">
        <v>3175</v>
      </c>
      <c r="E19" s="693" t="s">
        <v>2241</v>
      </c>
      <c r="F19" s="567"/>
      <c r="G19" s="238"/>
      <c r="H19" s="307"/>
      <c r="I19" s="238"/>
      <c r="J19" s="430"/>
      <c r="K19" s="307"/>
      <c r="L19" s="307"/>
      <c r="M19" s="307"/>
      <c r="N19" s="307"/>
      <c r="O19" s="307"/>
      <c r="P19" s="307"/>
      <c r="Q19" s="307"/>
      <c r="R19" s="307"/>
      <c r="S19" s="316" t="s">
        <v>777</v>
      </c>
      <c r="T19" s="307" t="s">
        <v>3445</v>
      </c>
      <c r="U19" s="307" t="s">
        <v>3446</v>
      </c>
      <c r="V19" s="307" t="s">
        <v>2278</v>
      </c>
      <c r="W19" s="567"/>
    </row>
    <row r="20" spans="1:23" s="389" customFormat="1" ht="15" customHeight="1">
      <c r="A20" s="430">
        <v>9</v>
      </c>
      <c r="B20" s="261" t="s">
        <v>3447</v>
      </c>
      <c r="C20" s="239" t="s">
        <v>3448</v>
      </c>
      <c r="D20" s="239" t="s">
        <v>2278</v>
      </c>
      <c r="E20" s="693" t="s">
        <v>2827</v>
      </c>
      <c r="F20" s="567"/>
      <c r="G20" s="238"/>
      <c r="H20" s="307" t="s">
        <v>2723</v>
      </c>
      <c r="I20" s="238"/>
      <c r="J20" s="430"/>
      <c r="K20" s="307"/>
      <c r="L20" s="307"/>
      <c r="M20" s="307"/>
      <c r="N20" s="307"/>
      <c r="O20" s="307"/>
      <c r="P20" s="307"/>
      <c r="Q20" s="307"/>
      <c r="R20" s="307"/>
      <c r="S20" s="316" t="s">
        <v>777</v>
      </c>
      <c r="T20" s="307" t="s">
        <v>3447</v>
      </c>
      <c r="U20" s="307" t="s">
        <v>3449</v>
      </c>
      <c r="V20" s="307" t="s">
        <v>2278</v>
      </c>
      <c r="W20" s="567"/>
    </row>
    <row r="21" spans="1:23" s="389" customFormat="1" ht="15" customHeight="1">
      <c r="A21" s="430">
        <v>10</v>
      </c>
      <c r="B21" s="261" t="s">
        <v>3450</v>
      </c>
      <c r="C21" s="239" t="s">
        <v>2680</v>
      </c>
      <c r="D21" s="239" t="s">
        <v>2803</v>
      </c>
      <c r="E21" s="693" t="s">
        <v>2804</v>
      </c>
      <c r="F21" s="567"/>
      <c r="G21" s="238"/>
      <c r="H21" s="307" t="s">
        <v>2702</v>
      </c>
      <c r="I21" s="238"/>
      <c r="J21" s="430"/>
      <c r="K21" s="307"/>
      <c r="L21" s="307"/>
      <c r="M21" s="307"/>
      <c r="N21" s="307"/>
      <c r="O21" s="307"/>
      <c r="P21" s="307"/>
      <c r="Q21" s="307"/>
      <c r="R21" s="307"/>
      <c r="S21" s="316" t="s">
        <v>777</v>
      </c>
      <c r="T21" s="307" t="s">
        <v>3450</v>
      </c>
      <c r="U21" s="307" t="s">
        <v>3451</v>
      </c>
      <c r="V21" s="307" t="s">
        <v>2803</v>
      </c>
      <c r="W21" s="567"/>
    </row>
    <row r="22" spans="1:23" s="389" customFormat="1" ht="15" customHeight="1">
      <c r="A22" s="430">
        <v>11</v>
      </c>
      <c r="B22" s="239" t="s">
        <v>3452</v>
      </c>
      <c r="C22" s="239" t="s">
        <v>3453</v>
      </c>
      <c r="D22" s="239" t="s">
        <v>2278</v>
      </c>
      <c r="E22" s="693" t="s">
        <v>2827</v>
      </c>
      <c r="F22" s="567"/>
      <c r="G22" s="238"/>
      <c r="H22" s="307" t="s">
        <v>3454</v>
      </c>
      <c r="I22" s="567"/>
      <c r="J22" s="430"/>
      <c r="K22" s="307"/>
      <c r="L22" s="307"/>
      <c r="M22" s="307"/>
      <c r="N22" s="307"/>
      <c r="O22" s="307"/>
      <c r="P22" s="307"/>
      <c r="Q22" s="307"/>
      <c r="R22" s="307"/>
      <c r="S22" s="316" t="s">
        <v>777</v>
      </c>
      <c r="T22" s="307" t="s">
        <v>3452</v>
      </c>
      <c r="U22" s="307" t="s">
        <v>3455</v>
      </c>
      <c r="V22" s="307" t="s">
        <v>2278</v>
      </c>
      <c r="W22" s="567"/>
    </row>
    <row r="23" spans="1:23" s="389" customFormat="1" ht="15" customHeight="1">
      <c r="A23" s="430">
        <v>12</v>
      </c>
      <c r="B23" s="261" t="s">
        <v>2707</v>
      </c>
      <c r="C23" s="261" t="s">
        <v>2677</v>
      </c>
      <c r="D23" s="239" t="s">
        <v>2096</v>
      </c>
      <c r="E23" s="693" t="s">
        <v>2085</v>
      </c>
      <c r="F23" s="567"/>
      <c r="G23" s="238"/>
      <c r="H23" s="307" t="s">
        <v>3456</v>
      </c>
      <c r="I23" s="567"/>
      <c r="J23" s="430"/>
      <c r="K23" s="307"/>
      <c r="L23" s="307"/>
      <c r="M23" s="307"/>
      <c r="N23" s="307"/>
      <c r="O23" s="307"/>
      <c r="P23" s="307"/>
      <c r="Q23" s="307"/>
      <c r="R23" s="307"/>
      <c r="S23" s="316" t="s">
        <v>777</v>
      </c>
      <c r="T23" s="307" t="s">
        <v>2707</v>
      </c>
      <c r="U23" s="307" t="s">
        <v>2677</v>
      </c>
      <c r="V23" s="307" t="s">
        <v>3457</v>
      </c>
      <c r="W23" s="567"/>
    </row>
    <row r="24" spans="1:23">
      <c r="A24" s="430">
        <v>13</v>
      </c>
      <c r="B24" s="239" t="s">
        <v>3458</v>
      </c>
      <c r="C24" s="239" t="s">
        <v>2696</v>
      </c>
      <c r="D24" s="239" t="s">
        <v>2084</v>
      </c>
      <c r="E24" s="693" t="s">
        <v>2108</v>
      </c>
      <c r="F24" s="762"/>
      <c r="G24" s="238"/>
      <c r="H24" s="307" t="s">
        <v>2702</v>
      </c>
      <c r="I24" s="238"/>
      <c r="J24" s="762"/>
      <c r="K24" s="307"/>
      <c r="L24" s="307"/>
      <c r="M24" s="307"/>
      <c r="N24" s="307"/>
      <c r="O24" s="307"/>
      <c r="P24" s="307"/>
      <c r="Q24" s="307"/>
      <c r="R24" s="307"/>
      <c r="S24" s="316" t="s">
        <v>777</v>
      </c>
      <c r="T24" s="307" t="s">
        <v>3458</v>
      </c>
      <c r="U24" s="307" t="s">
        <v>2696</v>
      </c>
      <c r="V24" s="307" t="s">
        <v>2084</v>
      </c>
      <c r="W24" s="567"/>
    </row>
    <row r="25" spans="1:23">
      <c r="A25" s="430">
        <v>14</v>
      </c>
      <c r="B25" s="246" t="s">
        <v>2697</v>
      </c>
      <c r="C25" s="239" t="s">
        <v>3214</v>
      </c>
      <c r="D25" s="246" t="s">
        <v>3215</v>
      </c>
      <c r="E25" s="466" t="s">
        <v>2111</v>
      </c>
      <c r="F25" s="246"/>
      <c r="G25" s="239" t="s">
        <v>2622</v>
      </c>
      <c r="H25" s="762"/>
      <c r="I25" s="762"/>
      <c r="J25" s="762"/>
      <c r="K25" s="307"/>
      <c r="L25" s="307"/>
      <c r="M25" s="307"/>
      <c r="N25" s="307"/>
      <c r="O25" s="307"/>
      <c r="P25" s="307"/>
      <c r="Q25" s="307"/>
      <c r="R25" s="307"/>
      <c r="S25" s="316" t="s">
        <v>777</v>
      </c>
      <c r="T25" s="246" t="s">
        <v>2697</v>
      </c>
      <c r="U25" s="307" t="s">
        <v>3347</v>
      </c>
      <c r="V25" s="303" t="s">
        <v>2733</v>
      </c>
      <c r="W25" s="567"/>
    </row>
    <row r="26" spans="1:23">
      <c r="A26" s="430">
        <v>15</v>
      </c>
      <c r="B26" s="246" t="s">
        <v>3216</v>
      </c>
      <c r="C26" s="246" t="s">
        <v>3217</v>
      </c>
      <c r="D26" s="246" t="s">
        <v>3215</v>
      </c>
      <c r="E26" s="466" t="s">
        <v>2111</v>
      </c>
      <c r="F26" s="246"/>
      <c r="G26" s="239" t="s">
        <v>2622</v>
      </c>
      <c r="H26" s="762"/>
      <c r="I26" s="239" t="s">
        <v>3218</v>
      </c>
      <c r="J26" s="762"/>
      <c r="K26" s="307"/>
      <c r="L26" s="307"/>
      <c r="M26" s="307"/>
      <c r="N26" s="307"/>
      <c r="O26" s="307"/>
      <c r="P26" s="307"/>
      <c r="Q26" s="307"/>
      <c r="R26" s="307"/>
      <c r="S26" s="316" t="s">
        <v>777</v>
      </c>
      <c r="T26" s="246" t="s">
        <v>3216</v>
      </c>
      <c r="U26" s="246" t="s">
        <v>3349</v>
      </c>
      <c r="V26" s="303" t="s">
        <v>2733</v>
      </c>
      <c r="W26" s="762"/>
    </row>
    <row r="27" spans="1:23">
      <c r="K27" s="307"/>
      <c r="L27" s="307"/>
      <c r="M27" s="307"/>
      <c r="N27" s="307"/>
      <c r="O27" s="307"/>
      <c r="P27" s="307"/>
      <c r="Q27" s="307"/>
      <c r="R27" s="307"/>
    </row>
    <row r="28" spans="1:23">
      <c r="K28" s="307"/>
      <c r="L28" s="307"/>
      <c r="M28" s="307"/>
      <c r="N28" s="307"/>
      <c r="O28" s="307"/>
      <c r="P28" s="307"/>
      <c r="Q28" s="307"/>
      <c r="R28" s="307"/>
    </row>
    <row r="29" spans="1:23">
      <c r="K29" s="307"/>
      <c r="L29" s="307"/>
      <c r="M29" s="307"/>
      <c r="N29" s="307"/>
      <c r="O29" s="307"/>
      <c r="P29" s="307"/>
      <c r="Q29" s="307"/>
      <c r="R29" s="307"/>
    </row>
    <row r="30" spans="1:23">
      <c r="K30" s="307"/>
      <c r="L30" s="307"/>
      <c r="M30" s="307"/>
      <c r="N30" s="307"/>
      <c r="O30" s="307"/>
      <c r="P30" s="307"/>
      <c r="Q30" s="307"/>
      <c r="R30" s="307"/>
    </row>
    <row r="31" spans="1:23">
      <c r="K31" s="307"/>
      <c r="L31" s="307"/>
      <c r="M31" s="307"/>
      <c r="N31" s="307"/>
      <c r="O31" s="307"/>
      <c r="P31" s="307"/>
      <c r="Q31" s="307"/>
      <c r="R31" s="307"/>
    </row>
    <row r="32" spans="1:23">
      <c r="K32" s="444"/>
      <c r="L32" s="444"/>
      <c r="M32" s="444"/>
      <c r="N32" s="444"/>
      <c r="O32" s="444"/>
      <c r="P32" s="444"/>
      <c r="Q32" s="444"/>
      <c r="R32" s="444"/>
    </row>
    <row r="33" spans="11:18">
      <c r="K33" s="444"/>
      <c r="L33" s="444"/>
      <c r="M33" s="444"/>
      <c r="N33" s="444"/>
      <c r="O33" s="444"/>
      <c r="P33" s="444"/>
      <c r="Q33" s="444"/>
      <c r="R33" s="444"/>
    </row>
    <row r="34" spans="11:18">
      <c r="K34" s="444"/>
      <c r="L34" s="444"/>
      <c r="M34" s="444"/>
      <c r="N34" s="444"/>
      <c r="O34" s="444"/>
      <c r="P34" s="444"/>
      <c r="Q34" s="444"/>
      <c r="R34" s="444"/>
    </row>
    <row r="35" spans="11:18">
      <c r="K35" s="444"/>
      <c r="L35" s="444"/>
      <c r="M35" s="444"/>
      <c r="N35" s="444"/>
      <c r="O35" s="444"/>
      <c r="P35" s="444"/>
      <c r="Q35" s="444"/>
      <c r="R35" s="444"/>
    </row>
    <row r="36" spans="11:18">
      <c r="K36" s="444"/>
      <c r="L36" s="444"/>
      <c r="M36" s="444"/>
      <c r="N36" s="444"/>
      <c r="O36" s="444"/>
      <c r="P36" s="444"/>
      <c r="Q36" s="444"/>
      <c r="R36" s="444"/>
    </row>
    <row r="37" spans="11:18">
      <c r="K37" s="444"/>
      <c r="L37" s="444"/>
      <c r="M37" s="444"/>
      <c r="N37" s="444"/>
      <c r="O37" s="444"/>
      <c r="P37" s="444"/>
      <c r="Q37" s="444"/>
      <c r="R37" s="444"/>
    </row>
    <row r="38" spans="11:18">
      <c r="K38" s="444"/>
      <c r="L38" s="444"/>
      <c r="M38" s="444"/>
      <c r="N38" s="444"/>
      <c r="O38" s="444"/>
      <c r="P38" s="444"/>
      <c r="Q38" s="444"/>
      <c r="R38" s="444"/>
    </row>
    <row r="39" spans="11:18">
      <c r="K39" s="444"/>
      <c r="L39" s="444"/>
      <c r="M39" s="444"/>
      <c r="N39" s="444"/>
      <c r="O39" s="444"/>
      <c r="P39" s="444"/>
      <c r="Q39" s="444"/>
      <c r="R39" s="444"/>
    </row>
    <row r="40" spans="11:18">
      <c r="K40" s="444"/>
      <c r="L40" s="444"/>
      <c r="M40" s="444"/>
      <c r="N40" s="444"/>
      <c r="O40" s="444"/>
      <c r="P40" s="444"/>
      <c r="Q40" s="444"/>
      <c r="R40" s="444"/>
    </row>
    <row r="41" spans="11:18">
      <c r="K41" s="444"/>
      <c r="L41" s="444"/>
      <c r="M41" s="444"/>
      <c r="N41" s="444"/>
      <c r="O41" s="444"/>
      <c r="P41" s="444"/>
      <c r="Q41" s="444"/>
      <c r="R41" s="444"/>
    </row>
    <row r="42" spans="11:18">
      <c r="K42" s="444"/>
      <c r="L42" s="444"/>
      <c r="M42" s="444"/>
      <c r="N42" s="444"/>
      <c r="O42" s="444"/>
      <c r="P42" s="444"/>
      <c r="Q42" s="444"/>
      <c r="R42" s="444"/>
    </row>
    <row r="43" spans="11:18">
      <c r="K43" s="444"/>
      <c r="L43" s="444"/>
      <c r="M43" s="444"/>
      <c r="N43" s="444"/>
      <c r="O43" s="444"/>
      <c r="P43" s="444"/>
      <c r="Q43" s="444"/>
      <c r="R43" s="444"/>
    </row>
    <row r="44" spans="11:18">
      <c r="K44" s="444"/>
      <c r="L44" s="444"/>
      <c r="M44" s="444"/>
      <c r="N44" s="444"/>
      <c r="O44" s="444"/>
      <c r="P44" s="444"/>
      <c r="Q44" s="444"/>
      <c r="R44" s="444"/>
    </row>
    <row r="45" spans="11:18">
      <c r="K45" s="444"/>
      <c r="L45" s="444"/>
      <c r="M45" s="444"/>
      <c r="N45" s="444"/>
      <c r="O45" s="444"/>
      <c r="P45" s="444"/>
      <c r="Q45" s="444"/>
      <c r="R45" s="444"/>
    </row>
    <row r="46" spans="11:18">
      <c r="K46" s="444"/>
      <c r="L46" s="444"/>
      <c r="M46" s="444"/>
      <c r="N46" s="444"/>
      <c r="O46" s="444"/>
      <c r="P46" s="444"/>
      <c r="Q46" s="444"/>
      <c r="R46" s="444"/>
    </row>
    <row r="47" spans="11:18">
      <c r="K47" s="444"/>
      <c r="L47" s="444"/>
      <c r="M47" s="444"/>
      <c r="N47" s="444"/>
      <c r="O47" s="444"/>
      <c r="P47" s="444"/>
      <c r="Q47" s="444"/>
      <c r="R47" s="444"/>
    </row>
  </sheetData>
  <autoFilter ref="A10:W26" xr:uid="{00000000-0009-0000-0000-00001E000000}"/>
  <phoneticPr fontId="5" type="noConversion"/>
  <dataValidations count="4">
    <dataValidation type="list" allowBlank="1" showInputMessage="1" showErrorMessage="1" sqref="B6" xr:uid="{00000000-0002-0000-1E00-000000000000}">
      <formula1>"Mi: Minute,H: Hour,D: Daily,W: Weekly,M: Monthly,Y: Yearly"</formula1>
    </dataValidation>
    <dataValidation type="list" allowBlank="1" showInputMessage="1" showErrorMessage="1" sqref="B7 B9 K7:K9" xr:uid="{00000000-0002-0000-1E00-000001000000}">
      <formula1>"替换,追加"</formula1>
    </dataValidation>
    <dataValidation type="list" allowBlank="1" showInputMessage="1" showErrorMessage="1" sqref="J12:J23" xr:uid="{00000000-0002-0000-1E00-000002000000}">
      <formula1>"匹配,基线特有,本地扩充,废弃"</formula1>
    </dataValidation>
    <dataValidation type="list" allowBlank="1" showInputMessage="1" showErrorMessage="1" sqref="N4:N6" xr:uid="{00000000-0002-0000-1E00-000003000000}">
      <formula1>"left join,inner join,union,union all"</formula1>
    </dataValidation>
  </dataValidations>
  <hyperlinks>
    <hyperlink ref="A1" location="目录!A1" display="返回" xr:uid="{00000000-0004-0000-1E00-000000000000}"/>
  </hyperlinks>
  <pageMargins left="0.69930555555555596" right="0.69930555555555596" top="0.75" bottom="0.75" header="0.3" footer="0.3"/>
  <pageSetup paperSize="9" orientation="portrait"/>
  <legacy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W46"/>
  <sheetViews>
    <sheetView workbookViewId="0"/>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5" width="12" style="396" customWidth="1"/>
    <col min="6" max="6" width="7.88671875" style="396" customWidth="1"/>
    <col min="7" max="8" width="4.6640625" style="396" customWidth="1"/>
    <col min="9" max="9" width="8.6640625" style="396" customWidth="1"/>
    <col min="10" max="10" width="11.21875" style="396" customWidth="1"/>
    <col min="11" max="11" width="9" style="427" hidden="1" customWidth="1"/>
    <col min="12" max="12" width="19.44140625" style="427" hidden="1" customWidth="1"/>
    <col min="13" max="13" width="21.77734375" style="427" hidden="1" customWidth="1"/>
    <col min="14" max="14" width="14.44140625" style="427" hidden="1" customWidth="1"/>
    <col min="15" max="15" width="12.33203125" style="427" hidden="1" customWidth="1"/>
    <col min="16" max="16" width="11.21875" style="427" hidden="1" customWidth="1"/>
    <col min="17" max="17" width="15.109375" style="427" hidden="1" customWidth="1"/>
    <col min="18" max="18" width="9" style="427" hidden="1" customWidth="1"/>
    <col min="19" max="19" width="22.109375" style="396" customWidth="1"/>
    <col min="20" max="20" width="13.6640625" style="396" customWidth="1"/>
    <col min="21" max="21" width="14.88671875" style="396" customWidth="1"/>
    <col min="22" max="23" width="13.77734375" style="396" customWidth="1"/>
    <col min="24" max="16384" width="9" style="396"/>
  </cols>
  <sheetData>
    <row r="1" spans="1:23">
      <c r="A1" s="1824" t="s">
        <v>2037</v>
      </c>
      <c r="B1" s="331"/>
      <c r="C1" s="331"/>
      <c r="D1" s="331"/>
      <c r="E1" s="331"/>
      <c r="F1" s="331"/>
      <c r="G1" s="331"/>
      <c r="H1" s="331"/>
      <c r="I1" s="331"/>
      <c r="J1" s="331"/>
      <c r="K1" s="3"/>
      <c r="L1" s="3"/>
      <c r="M1" s="3"/>
      <c r="N1" s="3"/>
      <c r="O1" s="3"/>
      <c r="P1" s="3"/>
      <c r="Q1" s="3"/>
      <c r="R1" s="3"/>
      <c r="S1" s="336"/>
      <c r="T1" s="336"/>
      <c r="U1" s="336"/>
      <c r="V1" s="336"/>
      <c r="W1" s="336"/>
    </row>
    <row r="2" spans="1:23">
      <c r="A2" s="216" t="s">
        <v>2038</v>
      </c>
      <c r="B2" s="217"/>
      <c r="C2" s="217"/>
      <c r="D2" s="217"/>
      <c r="E2" s="217"/>
      <c r="F2" s="217"/>
      <c r="G2" s="217"/>
      <c r="H2" s="217"/>
      <c r="I2" s="217"/>
      <c r="J2" s="217"/>
      <c r="K2" s="34" t="s">
        <v>2830</v>
      </c>
      <c r="L2" s="35"/>
      <c r="M2" s="35"/>
      <c r="N2" s="35"/>
      <c r="O2" s="35"/>
      <c r="P2" s="35"/>
      <c r="Q2" s="35"/>
      <c r="R2" s="35"/>
      <c r="S2" s="337" t="s">
        <v>2039</v>
      </c>
      <c r="T2" s="338"/>
      <c r="U2" s="338"/>
      <c r="V2" s="338"/>
      <c r="W2" s="353"/>
    </row>
    <row r="3" spans="1:23">
      <c r="A3" s="218" t="s">
        <v>2040</v>
      </c>
      <c r="B3" s="316" t="s">
        <v>843</v>
      </c>
      <c r="C3" s="1732"/>
      <c r="D3" s="1732"/>
      <c r="E3" s="219"/>
      <c r="F3" s="219"/>
      <c r="G3" s="219"/>
      <c r="H3" s="219"/>
      <c r="I3" s="219"/>
      <c r="J3" s="219"/>
      <c r="K3" s="36" t="s">
        <v>2831</v>
      </c>
      <c r="L3" s="37" t="s">
        <v>2832</v>
      </c>
      <c r="M3" s="37" t="s">
        <v>2833</v>
      </c>
      <c r="N3" s="37" t="s">
        <v>2834</v>
      </c>
      <c r="O3" s="37" t="s">
        <v>2835</v>
      </c>
      <c r="P3" s="37" t="s">
        <v>2836</v>
      </c>
      <c r="Q3" s="37" t="s">
        <v>2837</v>
      </c>
      <c r="R3" s="56" t="s">
        <v>73</v>
      </c>
      <c r="S3" s="339" t="s">
        <v>2041</v>
      </c>
      <c r="T3" s="340" t="s">
        <v>2042</v>
      </c>
      <c r="U3" s="340"/>
      <c r="V3" s="354"/>
      <c r="W3" s="355"/>
    </row>
    <row r="4" spans="1:23" s="397" customFormat="1">
      <c r="A4" s="220" t="s">
        <v>2042</v>
      </c>
      <c r="B4" s="239" t="s">
        <v>844</v>
      </c>
      <c r="C4" s="352"/>
      <c r="D4" s="352"/>
      <c r="E4" s="222"/>
      <c r="F4" s="222"/>
      <c r="G4" s="222"/>
      <c r="H4" s="222"/>
      <c r="I4" s="222"/>
      <c r="J4" s="222"/>
      <c r="K4" s="1829" t="s">
        <v>2838</v>
      </c>
      <c r="L4" s="1830" t="e">
        <f>VLOOKUP(B3,[1]目录!#REF!,4,0)</f>
        <v>#REF!</v>
      </c>
      <c r="M4" s="1831"/>
      <c r="N4" s="559"/>
      <c r="O4" s="63"/>
      <c r="P4" s="63"/>
      <c r="Q4" s="63"/>
      <c r="R4" s="11"/>
      <c r="S4" s="229" t="s">
        <v>2301</v>
      </c>
      <c r="T4" s="316" t="s">
        <v>846</v>
      </c>
      <c r="U4" s="827"/>
      <c r="V4" s="225"/>
      <c r="W4" s="827"/>
    </row>
    <row r="5" spans="1:23" s="397" customFormat="1">
      <c r="A5" s="220" t="s">
        <v>2041</v>
      </c>
      <c r="B5" s="221" t="s">
        <v>2043</v>
      </c>
      <c r="C5" s="352"/>
      <c r="D5" s="352"/>
      <c r="E5" s="222"/>
      <c r="F5" s="222"/>
      <c r="G5" s="222"/>
      <c r="H5" s="222"/>
      <c r="I5" s="222"/>
      <c r="J5" s="222"/>
      <c r="K5" s="62"/>
      <c r="L5" s="63"/>
      <c r="M5" s="63"/>
      <c r="N5" s="559"/>
      <c r="O5" s="63"/>
      <c r="P5" s="63"/>
      <c r="Q5" s="63"/>
      <c r="R5" s="11"/>
      <c r="S5" s="341"/>
      <c r="T5" s="342"/>
      <c r="U5" s="827"/>
      <c r="V5" s="225"/>
      <c r="W5" s="827"/>
    </row>
    <row r="6" spans="1:23" s="397" customFormat="1">
      <c r="A6" s="220" t="s">
        <v>2044</v>
      </c>
      <c r="B6" s="12" t="s">
        <v>2303</v>
      </c>
      <c r="C6" s="352"/>
      <c r="D6" s="352"/>
      <c r="E6" s="222"/>
      <c r="F6" s="222"/>
      <c r="G6" s="222"/>
      <c r="H6" s="222"/>
      <c r="I6" s="222"/>
      <c r="J6" s="222"/>
      <c r="K6" s="62"/>
      <c r="L6" s="63"/>
      <c r="M6" s="63"/>
      <c r="N6" s="559"/>
      <c r="O6" s="63"/>
      <c r="P6" s="63"/>
      <c r="Q6" s="63"/>
      <c r="R6" s="11"/>
      <c r="S6" s="1198"/>
      <c r="T6" s="827"/>
      <c r="U6" s="827"/>
      <c r="V6" s="225"/>
      <c r="W6" s="827"/>
    </row>
    <row r="7" spans="1:23">
      <c r="A7" s="223" t="s">
        <v>2046</v>
      </c>
      <c r="B7" s="224" t="s">
        <v>2047</v>
      </c>
      <c r="C7" s="1732"/>
      <c r="D7" s="1732"/>
      <c r="E7" s="219"/>
      <c r="F7" s="219"/>
      <c r="G7" s="219"/>
      <c r="H7" s="219"/>
      <c r="I7" s="219"/>
      <c r="J7" s="219"/>
      <c r="K7" s="62"/>
      <c r="L7" s="63"/>
      <c r="M7" s="63"/>
      <c r="N7" s="63"/>
      <c r="O7" s="63"/>
      <c r="P7" s="63"/>
      <c r="Q7" s="63"/>
      <c r="R7" s="11"/>
      <c r="S7" s="347"/>
      <c r="T7" s="346"/>
      <c r="U7" s="348"/>
      <c r="V7" s="358"/>
      <c r="W7" s="348"/>
    </row>
    <row r="8" spans="1:23">
      <c r="A8" s="223" t="s">
        <v>2048</v>
      </c>
      <c r="B8" s="221"/>
      <c r="C8" s="1732"/>
      <c r="D8" s="1732"/>
      <c r="E8" s="219"/>
      <c r="F8" s="219"/>
      <c r="G8" s="219"/>
      <c r="H8" s="219"/>
      <c r="I8" s="219"/>
      <c r="J8" s="219"/>
      <c r="K8" s="62"/>
      <c r="L8" s="63"/>
      <c r="M8" s="63"/>
      <c r="N8" s="63"/>
      <c r="O8" s="63"/>
      <c r="P8" s="63"/>
      <c r="Q8" s="63"/>
      <c r="R8" s="11"/>
      <c r="S8" s="347"/>
      <c r="T8" s="346"/>
      <c r="U8" s="348"/>
      <c r="V8" s="358"/>
      <c r="W8" s="348"/>
    </row>
    <row r="9" spans="1:23">
      <c r="A9" s="223"/>
      <c r="B9" s="226"/>
      <c r="C9" s="219"/>
      <c r="D9" s="219"/>
      <c r="E9" s="219"/>
      <c r="F9" s="219"/>
      <c r="G9" s="219"/>
      <c r="H9" s="219"/>
      <c r="I9" s="219"/>
      <c r="J9" s="219"/>
      <c r="K9" s="1031"/>
      <c r="L9" s="1032"/>
      <c r="M9" s="1032"/>
      <c r="N9" s="1032"/>
      <c r="O9" s="1032"/>
      <c r="P9" s="1032"/>
      <c r="Q9" s="1032"/>
      <c r="R9" s="1033"/>
      <c r="S9" s="347"/>
      <c r="T9" s="348"/>
      <c r="U9" s="348"/>
      <c r="V9" s="358"/>
      <c r="W9" s="67"/>
    </row>
    <row r="10" spans="1:23">
      <c r="A10" s="216" t="s">
        <v>2049</v>
      </c>
      <c r="B10" s="217"/>
      <c r="C10" s="217"/>
      <c r="D10" s="217"/>
      <c r="E10" s="217"/>
      <c r="F10" s="217"/>
      <c r="G10" s="217"/>
      <c r="H10" s="217"/>
      <c r="I10" s="217"/>
      <c r="J10" s="217"/>
      <c r="K10" s="34" t="s">
        <v>2839</v>
      </c>
      <c r="L10" s="35"/>
      <c r="M10" s="35"/>
      <c r="N10" s="35"/>
      <c r="O10" s="35"/>
      <c r="P10" s="35"/>
      <c r="Q10" s="35"/>
      <c r="R10" s="35"/>
      <c r="S10" s="337" t="s">
        <v>2050</v>
      </c>
      <c r="T10" s="338"/>
      <c r="U10" s="338"/>
      <c r="V10" s="338"/>
      <c r="W10" s="353"/>
    </row>
    <row r="11" spans="1:23">
      <c r="A11" s="227" t="s">
        <v>49</v>
      </c>
      <c r="B11" s="228" t="s">
        <v>2051</v>
      </c>
      <c r="C11" s="228" t="s">
        <v>2052</v>
      </c>
      <c r="D11" s="228" t="s">
        <v>2053</v>
      </c>
      <c r="E11" s="228" t="s">
        <v>2054</v>
      </c>
      <c r="F11" s="228" t="s">
        <v>2055</v>
      </c>
      <c r="G11" s="228" t="s">
        <v>2056</v>
      </c>
      <c r="H11" s="228" t="s">
        <v>2057</v>
      </c>
      <c r="I11" s="228" t="s">
        <v>73</v>
      </c>
      <c r="J11" s="232" t="s">
        <v>2058</v>
      </c>
      <c r="K11" s="47" t="s">
        <v>2831</v>
      </c>
      <c r="L11" s="48" t="s">
        <v>2832</v>
      </c>
      <c r="M11" s="48" t="s">
        <v>2840</v>
      </c>
      <c r="N11" s="48" t="s">
        <v>2841</v>
      </c>
      <c r="O11" s="48" t="s">
        <v>2842</v>
      </c>
      <c r="P11" s="48" t="s">
        <v>2843</v>
      </c>
      <c r="Q11" s="48" t="s">
        <v>2844</v>
      </c>
      <c r="R11" s="68" t="s">
        <v>73</v>
      </c>
      <c r="S11" s="349" t="s">
        <v>2059</v>
      </c>
      <c r="T11" s="350" t="s">
        <v>2060</v>
      </c>
      <c r="U11" s="350" t="s">
        <v>2061</v>
      </c>
      <c r="V11" s="359" t="s">
        <v>2062</v>
      </c>
      <c r="W11" s="350" t="s">
        <v>2063</v>
      </c>
    </row>
    <row r="12" spans="1:23" s="389" customFormat="1" ht="15" customHeight="1">
      <c r="A12" s="430">
        <v>1</v>
      </c>
      <c r="B12" s="239" t="s">
        <v>2304</v>
      </c>
      <c r="C12" s="243" t="s">
        <v>2670</v>
      </c>
      <c r="D12" s="243" t="s">
        <v>2078</v>
      </c>
      <c r="E12" s="308" t="s">
        <v>2079</v>
      </c>
      <c r="F12" s="430"/>
      <c r="G12" s="307" t="s">
        <v>2702</v>
      </c>
      <c r="H12" s="430"/>
      <c r="I12" s="303" t="s">
        <v>3459</v>
      </c>
      <c r="J12" s="430"/>
      <c r="K12" s="113"/>
      <c r="L12" s="113"/>
      <c r="M12" s="113"/>
      <c r="N12" s="113"/>
      <c r="O12" s="113"/>
      <c r="P12" s="113"/>
      <c r="Q12" s="113"/>
      <c r="R12" s="113"/>
      <c r="S12" s="239" t="s">
        <v>846</v>
      </c>
      <c r="T12" s="307" t="s">
        <v>2304</v>
      </c>
      <c r="U12" s="307" t="s">
        <v>2671</v>
      </c>
      <c r="V12" s="307" t="s">
        <v>2272</v>
      </c>
      <c r="W12" s="1377"/>
    </row>
    <row r="13" spans="1:23" s="389" customFormat="1" ht="15" customHeight="1">
      <c r="A13" s="430">
        <v>2</v>
      </c>
      <c r="B13" s="261" t="s">
        <v>3441</v>
      </c>
      <c r="C13" s="239" t="s">
        <v>2239</v>
      </c>
      <c r="D13" s="239" t="s">
        <v>3175</v>
      </c>
      <c r="E13" s="1575" t="s">
        <v>2241</v>
      </c>
      <c r="F13" s="567" t="s">
        <v>79</v>
      </c>
      <c r="G13" s="238"/>
      <c r="H13" s="307" t="s">
        <v>2702</v>
      </c>
      <c r="I13" s="238"/>
      <c r="J13" s="430"/>
      <c r="K13" s="113"/>
      <c r="L13" s="113"/>
      <c r="M13" s="113"/>
      <c r="N13" s="113"/>
      <c r="O13" s="113"/>
      <c r="P13" s="113"/>
      <c r="Q13" s="113"/>
      <c r="R13" s="113"/>
      <c r="S13" s="239" t="s">
        <v>846</v>
      </c>
      <c r="T13" s="307" t="s">
        <v>3441</v>
      </c>
      <c r="U13" s="307" t="s">
        <v>3442</v>
      </c>
      <c r="V13" s="307" t="s">
        <v>2278</v>
      </c>
      <c r="W13" s="567"/>
    </row>
    <row r="14" spans="1:23" s="389" customFormat="1" ht="15" customHeight="1">
      <c r="A14" s="430">
        <v>3</v>
      </c>
      <c r="B14" s="261" t="s">
        <v>3443</v>
      </c>
      <c r="C14" s="239" t="s">
        <v>2722</v>
      </c>
      <c r="D14" s="239" t="s">
        <v>2278</v>
      </c>
      <c r="E14" s="1575" t="s">
        <v>2827</v>
      </c>
      <c r="F14" s="567"/>
      <c r="G14" s="238"/>
      <c r="H14" s="307" t="s">
        <v>2723</v>
      </c>
      <c r="I14" s="238"/>
      <c r="J14" s="430"/>
      <c r="K14" s="1331"/>
      <c r="L14" s="560"/>
      <c r="M14" s="560"/>
      <c r="N14" s="560"/>
      <c r="O14" s="560"/>
      <c r="P14" s="560"/>
      <c r="Q14" s="560"/>
      <c r="R14" s="560"/>
      <c r="S14" s="239" t="s">
        <v>846</v>
      </c>
      <c r="T14" s="307" t="s">
        <v>3443</v>
      </c>
      <c r="U14" s="307" t="s">
        <v>3444</v>
      </c>
      <c r="V14" s="307" t="s">
        <v>2278</v>
      </c>
      <c r="W14" s="567"/>
    </row>
    <row r="15" spans="1:23" s="389" customFormat="1" ht="15" customHeight="1">
      <c r="A15" s="430">
        <v>4</v>
      </c>
      <c r="B15" s="849" t="s">
        <v>2817</v>
      </c>
      <c r="C15" s="849" t="s">
        <v>2818</v>
      </c>
      <c r="D15" s="848" t="s">
        <v>2807</v>
      </c>
      <c r="E15" s="848" t="s">
        <v>2808</v>
      </c>
      <c r="F15" s="1452"/>
      <c r="G15" s="318"/>
      <c r="H15" s="321" t="s">
        <v>2868</v>
      </c>
      <c r="I15" s="318"/>
      <c r="J15" s="318" t="s">
        <v>2286</v>
      </c>
      <c r="K15" s="1331"/>
      <c r="L15" s="560"/>
      <c r="M15" s="560"/>
      <c r="N15" s="560"/>
      <c r="O15" s="560"/>
      <c r="P15" s="560"/>
      <c r="Q15" s="560"/>
      <c r="R15" s="560"/>
      <c r="S15" s="239" t="s">
        <v>846</v>
      </c>
      <c r="T15" s="307" t="s">
        <v>2333</v>
      </c>
      <c r="U15" s="307" t="s">
        <v>2705</v>
      </c>
      <c r="V15" s="307" t="s">
        <v>2096</v>
      </c>
      <c r="W15" s="307" t="s">
        <v>3426</v>
      </c>
    </row>
    <row r="16" spans="1:23" s="389" customFormat="1" ht="15" customHeight="1">
      <c r="A16" s="430">
        <v>5</v>
      </c>
      <c r="B16" s="321" t="s">
        <v>2861</v>
      </c>
      <c r="C16" s="321" t="s">
        <v>2862</v>
      </c>
      <c r="D16" s="321" t="s">
        <v>2096</v>
      </c>
      <c r="E16" s="1461" t="s">
        <v>2097</v>
      </c>
      <c r="F16" s="1452"/>
      <c r="G16" s="318"/>
      <c r="H16" s="321" t="s">
        <v>2859</v>
      </c>
      <c r="I16" s="318"/>
      <c r="J16" s="318" t="s">
        <v>2286</v>
      </c>
      <c r="K16" s="1331"/>
      <c r="L16" s="560"/>
      <c r="M16" s="560"/>
      <c r="N16" s="560"/>
      <c r="O16" s="560"/>
      <c r="P16" s="560"/>
      <c r="Q16" s="560"/>
      <c r="R16" s="560"/>
      <c r="S16" s="239" t="s">
        <v>846</v>
      </c>
      <c r="T16" s="307" t="s">
        <v>2861</v>
      </c>
      <c r="U16" s="307" t="s">
        <v>2862</v>
      </c>
      <c r="V16" s="307" t="s">
        <v>2088</v>
      </c>
      <c r="W16" s="307" t="s">
        <v>3426</v>
      </c>
    </row>
    <row r="17" spans="1:23" s="389" customFormat="1" ht="15" customHeight="1">
      <c r="A17" s="430">
        <v>6</v>
      </c>
      <c r="B17" s="321" t="s">
        <v>2864</v>
      </c>
      <c r="C17" s="321" t="s">
        <v>2865</v>
      </c>
      <c r="D17" s="321" t="s">
        <v>2096</v>
      </c>
      <c r="E17" s="1461" t="s">
        <v>2097</v>
      </c>
      <c r="F17" s="1452"/>
      <c r="G17" s="318"/>
      <c r="H17" s="321" t="s">
        <v>2859</v>
      </c>
      <c r="I17" s="318"/>
      <c r="J17" s="318" t="s">
        <v>2286</v>
      </c>
      <c r="K17" s="1331"/>
      <c r="L17" s="560"/>
      <c r="M17" s="560"/>
      <c r="N17" s="560"/>
      <c r="O17" s="560"/>
      <c r="P17" s="560"/>
      <c r="Q17" s="560"/>
      <c r="R17" s="560"/>
      <c r="S17" s="239" t="s">
        <v>846</v>
      </c>
      <c r="T17" s="307" t="s">
        <v>2864</v>
      </c>
      <c r="U17" s="307" t="s">
        <v>2866</v>
      </c>
      <c r="V17" s="307" t="s">
        <v>2088</v>
      </c>
      <c r="W17" s="307" t="s">
        <v>3426</v>
      </c>
    </row>
    <row r="18" spans="1:23" s="389" customFormat="1" ht="15" customHeight="1">
      <c r="A18" s="430">
        <v>7</v>
      </c>
      <c r="B18" s="321" t="s">
        <v>2857</v>
      </c>
      <c r="C18" s="321" t="s">
        <v>2858</v>
      </c>
      <c r="D18" s="321" t="s">
        <v>2096</v>
      </c>
      <c r="E18" s="1461" t="s">
        <v>2097</v>
      </c>
      <c r="F18" s="1795"/>
      <c r="G18" s="318"/>
      <c r="H18" s="321" t="s">
        <v>2859</v>
      </c>
      <c r="I18" s="1452"/>
      <c r="J18" s="318" t="s">
        <v>2286</v>
      </c>
      <c r="K18" s="1331"/>
      <c r="L18" s="560"/>
      <c r="M18" s="560"/>
      <c r="N18" s="560"/>
      <c r="O18" s="560"/>
      <c r="P18" s="560"/>
      <c r="Q18" s="560"/>
      <c r="R18" s="560"/>
      <c r="S18" s="239" t="s">
        <v>846</v>
      </c>
      <c r="T18" s="307" t="s">
        <v>2857</v>
      </c>
      <c r="U18" s="307" t="s">
        <v>2858</v>
      </c>
      <c r="V18" s="307" t="s">
        <v>2088</v>
      </c>
      <c r="W18" s="307" t="s">
        <v>3426</v>
      </c>
    </row>
    <row r="19" spans="1:23" s="389" customFormat="1" ht="15" customHeight="1">
      <c r="A19" s="430">
        <v>8</v>
      </c>
      <c r="B19" s="261" t="s">
        <v>3445</v>
      </c>
      <c r="C19" s="239" t="s">
        <v>2871</v>
      </c>
      <c r="D19" s="239" t="s">
        <v>2278</v>
      </c>
      <c r="E19" s="1575" t="s">
        <v>2827</v>
      </c>
      <c r="F19" s="567"/>
      <c r="G19" s="238"/>
      <c r="H19" s="307"/>
      <c r="I19" s="238"/>
      <c r="J19" s="430"/>
      <c r="K19" s="307"/>
      <c r="L19" s="307"/>
      <c r="M19" s="307"/>
      <c r="N19" s="307"/>
      <c r="O19" s="307"/>
      <c r="P19" s="307"/>
      <c r="Q19" s="307"/>
      <c r="R19" s="307"/>
      <c r="S19" s="239" t="s">
        <v>846</v>
      </c>
      <c r="T19" s="307" t="s">
        <v>3445</v>
      </c>
      <c r="U19" s="307" t="s">
        <v>3446</v>
      </c>
      <c r="V19" s="307" t="s">
        <v>2278</v>
      </c>
      <c r="W19" s="567"/>
    </row>
    <row r="20" spans="1:23" s="389" customFormat="1" ht="15" customHeight="1">
      <c r="A20" s="430">
        <v>9</v>
      </c>
      <c r="B20" s="261" t="s">
        <v>3447</v>
      </c>
      <c r="C20" s="239" t="s">
        <v>3448</v>
      </c>
      <c r="D20" s="239" t="s">
        <v>2278</v>
      </c>
      <c r="E20" s="1575" t="s">
        <v>2827</v>
      </c>
      <c r="F20" s="567"/>
      <c r="G20" s="238"/>
      <c r="H20" s="307" t="s">
        <v>2723</v>
      </c>
      <c r="I20" s="238"/>
      <c r="J20" s="430"/>
      <c r="K20" s="307"/>
      <c r="L20" s="307"/>
      <c r="M20" s="307"/>
      <c r="N20" s="307"/>
      <c r="O20" s="307"/>
      <c r="P20" s="307"/>
      <c r="Q20" s="307"/>
      <c r="R20" s="307"/>
      <c r="S20" s="239" t="s">
        <v>846</v>
      </c>
      <c r="T20" s="307" t="s">
        <v>3447</v>
      </c>
      <c r="U20" s="307" t="s">
        <v>3449</v>
      </c>
      <c r="V20" s="307" t="s">
        <v>2278</v>
      </c>
      <c r="W20" s="567"/>
    </row>
    <row r="21" spans="1:23" s="389" customFormat="1" ht="15" customHeight="1">
      <c r="A21" s="430">
        <v>10</v>
      </c>
      <c r="B21" s="261" t="s">
        <v>3450</v>
      </c>
      <c r="C21" s="239" t="s">
        <v>2680</v>
      </c>
      <c r="D21" s="239" t="s">
        <v>2803</v>
      </c>
      <c r="E21" s="1575" t="s">
        <v>2804</v>
      </c>
      <c r="F21" s="567"/>
      <c r="G21" s="238"/>
      <c r="H21" s="307" t="s">
        <v>2702</v>
      </c>
      <c r="I21" s="238"/>
      <c r="J21" s="430"/>
      <c r="K21" s="307"/>
      <c r="L21" s="307"/>
      <c r="M21" s="307"/>
      <c r="N21" s="307"/>
      <c r="O21" s="307"/>
      <c r="P21" s="307"/>
      <c r="Q21" s="307"/>
      <c r="R21" s="307"/>
      <c r="S21" s="239" t="s">
        <v>846</v>
      </c>
      <c r="T21" s="307" t="s">
        <v>3450</v>
      </c>
      <c r="U21" s="307" t="s">
        <v>3451</v>
      </c>
      <c r="V21" s="307" t="s">
        <v>2803</v>
      </c>
      <c r="W21" s="567"/>
    </row>
    <row r="22" spans="1:23" s="389" customFormat="1" ht="15" customHeight="1">
      <c r="A22" s="430">
        <v>11</v>
      </c>
      <c r="B22" s="239" t="s">
        <v>3452</v>
      </c>
      <c r="C22" s="239" t="s">
        <v>3453</v>
      </c>
      <c r="D22" s="239" t="s">
        <v>2278</v>
      </c>
      <c r="E22" s="1575" t="s">
        <v>2827</v>
      </c>
      <c r="F22" s="567"/>
      <c r="G22" s="238"/>
      <c r="H22" s="307" t="s">
        <v>3454</v>
      </c>
      <c r="I22" s="567"/>
      <c r="J22" s="430"/>
      <c r="K22" s="307"/>
      <c r="L22" s="307"/>
      <c r="M22" s="307"/>
      <c r="N22" s="307"/>
      <c r="O22" s="307"/>
      <c r="P22" s="307"/>
      <c r="Q22" s="307"/>
      <c r="R22" s="307"/>
      <c r="S22" s="239" t="s">
        <v>846</v>
      </c>
      <c r="T22" s="307" t="s">
        <v>3452</v>
      </c>
      <c r="U22" s="307" t="s">
        <v>3455</v>
      </c>
      <c r="V22" s="307" t="s">
        <v>2278</v>
      </c>
      <c r="W22" s="567"/>
    </row>
    <row r="23" spans="1:23" s="389" customFormat="1" ht="15" customHeight="1">
      <c r="A23" s="430">
        <v>12</v>
      </c>
      <c r="B23" s="261" t="s">
        <v>2707</v>
      </c>
      <c r="C23" s="261" t="s">
        <v>2677</v>
      </c>
      <c r="D23" s="239" t="s">
        <v>2096</v>
      </c>
      <c r="E23" s="693" t="s">
        <v>2085</v>
      </c>
      <c r="F23" s="567"/>
      <c r="G23" s="238"/>
      <c r="H23" s="307" t="s">
        <v>3456</v>
      </c>
      <c r="I23" s="567"/>
      <c r="J23" s="430"/>
      <c r="K23" s="307"/>
      <c r="L23" s="307"/>
      <c r="M23" s="307"/>
      <c r="N23" s="307"/>
      <c r="O23" s="307"/>
      <c r="P23" s="307"/>
      <c r="Q23" s="307"/>
      <c r="R23" s="307"/>
      <c r="S23" s="239" t="s">
        <v>846</v>
      </c>
      <c r="T23" s="307" t="s">
        <v>2707</v>
      </c>
      <c r="U23" s="307" t="s">
        <v>2677</v>
      </c>
      <c r="V23" s="307" t="s">
        <v>3457</v>
      </c>
      <c r="W23" s="567"/>
    </row>
    <row r="24" spans="1:23">
      <c r="A24" s="430">
        <v>13</v>
      </c>
      <c r="B24" s="239" t="s">
        <v>3458</v>
      </c>
      <c r="C24" s="239" t="s">
        <v>2696</v>
      </c>
      <c r="D24" s="239" t="s">
        <v>2084</v>
      </c>
      <c r="E24" s="693" t="s">
        <v>2108</v>
      </c>
      <c r="F24" s="762"/>
      <c r="G24" s="238"/>
      <c r="H24" s="307" t="s">
        <v>2702</v>
      </c>
      <c r="I24" s="238"/>
      <c r="J24" s="762"/>
      <c r="K24" s="307"/>
      <c r="L24" s="307"/>
      <c r="M24" s="307"/>
      <c r="N24" s="307"/>
      <c r="O24" s="307"/>
      <c r="P24" s="307"/>
      <c r="Q24" s="307"/>
      <c r="R24" s="307"/>
      <c r="S24" s="239" t="s">
        <v>846</v>
      </c>
      <c r="T24" s="307" t="s">
        <v>3458</v>
      </c>
      <c r="U24" s="307" t="s">
        <v>2696</v>
      </c>
      <c r="V24" s="307" t="s">
        <v>2084</v>
      </c>
      <c r="W24" s="567"/>
    </row>
    <row r="25" spans="1:23">
      <c r="A25" s="430">
        <v>14</v>
      </c>
      <c r="B25" s="246" t="s">
        <v>2697</v>
      </c>
      <c r="C25" s="239" t="s">
        <v>3214</v>
      </c>
      <c r="D25" s="246" t="s">
        <v>3215</v>
      </c>
      <c r="E25" s="466" t="s">
        <v>2111</v>
      </c>
      <c r="F25" s="246"/>
      <c r="G25" s="239" t="s">
        <v>2622</v>
      </c>
      <c r="H25" s="762"/>
      <c r="I25" s="762"/>
      <c r="J25" s="762"/>
      <c r="K25" s="307"/>
      <c r="L25" s="307"/>
      <c r="M25" s="307"/>
      <c r="N25" s="307"/>
      <c r="O25" s="307"/>
      <c r="P25" s="307"/>
      <c r="Q25" s="307"/>
      <c r="R25" s="307"/>
      <c r="S25" s="239" t="s">
        <v>846</v>
      </c>
      <c r="T25" s="246" t="s">
        <v>2697</v>
      </c>
      <c r="U25" s="307" t="s">
        <v>3347</v>
      </c>
      <c r="V25" s="303" t="s">
        <v>2733</v>
      </c>
      <c r="W25" s="567"/>
    </row>
    <row r="26" spans="1:23">
      <c r="A26" s="430">
        <v>15</v>
      </c>
      <c r="B26" s="246" t="s">
        <v>3216</v>
      </c>
      <c r="C26" s="246" t="s">
        <v>3217</v>
      </c>
      <c r="D26" s="246" t="s">
        <v>3215</v>
      </c>
      <c r="E26" s="466" t="s">
        <v>2111</v>
      </c>
      <c r="F26" s="246"/>
      <c r="G26" s="239" t="s">
        <v>2622</v>
      </c>
      <c r="H26" s="762"/>
      <c r="I26" s="239" t="s">
        <v>3218</v>
      </c>
      <c r="J26" s="762"/>
      <c r="K26" s="307"/>
      <c r="L26" s="307"/>
      <c r="M26" s="307"/>
      <c r="N26" s="307"/>
      <c r="O26" s="307"/>
      <c r="P26" s="307"/>
      <c r="Q26" s="307"/>
      <c r="R26" s="307"/>
      <c r="S26" s="239" t="s">
        <v>846</v>
      </c>
      <c r="T26" s="246" t="s">
        <v>3216</v>
      </c>
      <c r="U26" s="246" t="s">
        <v>3349</v>
      </c>
      <c r="V26" s="303" t="s">
        <v>2733</v>
      </c>
      <c r="W26" s="762"/>
    </row>
    <row r="27" spans="1:23">
      <c r="K27" s="1851"/>
      <c r="L27" s="1851"/>
      <c r="M27" s="1851"/>
      <c r="N27" s="1851"/>
      <c r="O27" s="1851"/>
      <c r="P27" s="1851"/>
      <c r="Q27" s="1851"/>
      <c r="R27" s="1851"/>
    </row>
    <row r="28" spans="1:23">
      <c r="K28" s="307"/>
      <c r="L28" s="307"/>
      <c r="M28" s="307"/>
      <c r="N28" s="307"/>
      <c r="O28" s="307"/>
      <c r="P28" s="307"/>
      <c r="Q28" s="307"/>
      <c r="R28" s="307"/>
    </row>
    <row r="29" spans="1:23">
      <c r="K29" s="307"/>
      <c r="L29" s="307"/>
      <c r="M29" s="307"/>
      <c r="N29" s="307"/>
      <c r="O29" s="307"/>
      <c r="P29" s="307"/>
      <c r="Q29" s="307"/>
      <c r="R29" s="307"/>
    </row>
    <row r="30" spans="1:23">
      <c r="K30" s="307"/>
      <c r="L30" s="307"/>
      <c r="M30" s="307"/>
      <c r="N30" s="307"/>
      <c r="O30" s="307"/>
      <c r="P30" s="307"/>
      <c r="Q30" s="307"/>
      <c r="R30" s="307"/>
    </row>
    <row r="31" spans="1:23">
      <c r="K31" s="444"/>
      <c r="L31" s="444"/>
      <c r="M31" s="444"/>
      <c r="N31" s="444"/>
      <c r="O31" s="444"/>
      <c r="P31" s="444"/>
      <c r="Q31" s="444"/>
      <c r="R31" s="444"/>
    </row>
    <row r="32" spans="1:23">
      <c r="K32" s="444"/>
      <c r="L32" s="444"/>
      <c r="M32" s="444"/>
      <c r="N32" s="444"/>
      <c r="O32" s="444"/>
      <c r="P32" s="444"/>
      <c r="Q32" s="444"/>
      <c r="R32" s="444"/>
    </row>
    <row r="33" spans="6:18">
      <c r="K33" s="444"/>
      <c r="L33" s="444"/>
      <c r="M33" s="444"/>
      <c r="N33" s="444"/>
      <c r="O33" s="444"/>
      <c r="P33" s="444"/>
      <c r="Q33" s="444"/>
      <c r="R33" s="444"/>
    </row>
    <row r="34" spans="6:18">
      <c r="K34" s="444"/>
      <c r="L34" s="444"/>
      <c r="M34" s="444"/>
      <c r="N34" s="444"/>
      <c r="O34" s="444"/>
      <c r="P34" s="444"/>
      <c r="Q34" s="444"/>
      <c r="R34" s="444"/>
    </row>
    <row r="35" spans="6:18">
      <c r="K35" s="444"/>
      <c r="L35" s="444"/>
      <c r="M35" s="444"/>
      <c r="N35" s="444"/>
      <c r="O35" s="444"/>
      <c r="P35" s="444"/>
      <c r="Q35" s="444"/>
      <c r="R35" s="444"/>
    </row>
    <row r="36" spans="6:18">
      <c r="K36" s="444"/>
      <c r="L36" s="444"/>
      <c r="M36" s="444"/>
      <c r="N36" s="444"/>
      <c r="O36" s="444"/>
      <c r="P36" s="444"/>
      <c r="Q36" s="444"/>
      <c r="R36" s="444"/>
    </row>
    <row r="37" spans="6:18">
      <c r="F37" s="1530"/>
      <c r="K37" s="444"/>
      <c r="L37" s="444"/>
      <c r="M37" s="444"/>
      <c r="N37" s="444"/>
      <c r="O37" s="444"/>
      <c r="P37" s="444"/>
      <c r="Q37" s="444"/>
      <c r="R37" s="444"/>
    </row>
    <row r="38" spans="6:18">
      <c r="F38" s="1530"/>
      <c r="K38" s="444"/>
      <c r="L38" s="444"/>
      <c r="M38" s="444"/>
      <c r="N38" s="444"/>
      <c r="O38" s="444"/>
      <c r="P38" s="444"/>
      <c r="Q38" s="444"/>
      <c r="R38" s="444"/>
    </row>
    <row r="39" spans="6:18">
      <c r="K39" s="444"/>
      <c r="L39" s="444"/>
      <c r="M39" s="444"/>
      <c r="N39" s="444"/>
      <c r="O39" s="444"/>
      <c r="P39" s="444"/>
      <c r="Q39" s="444"/>
      <c r="R39" s="444"/>
    </row>
    <row r="40" spans="6:18">
      <c r="K40" s="444"/>
      <c r="L40" s="444"/>
      <c r="M40" s="444"/>
      <c r="N40" s="444"/>
      <c r="O40" s="444"/>
      <c r="P40" s="444"/>
      <c r="Q40" s="444"/>
      <c r="R40" s="444"/>
    </row>
    <row r="41" spans="6:18">
      <c r="K41" s="444"/>
      <c r="L41" s="444"/>
      <c r="M41" s="444"/>
      <c r="N41" s="444"/>
      <c r="O41" s="444"/>
      <c r="P41" s="444"/>
      <c r="Q41" s="444"/>
      <c r="R41" s="444"/>
    </row>
    <row r="42" spans="6:18">
      <c r="K42" s="444"/>
      <c r="L42" s="444"/>
      <c r="M42" s="444"/>
      <c r="N42" s="444"/>
      <c r="O42" s="444"/>
      <c r="P42" s="444"/>
      <c r="Q42" s="444"/>
      <c r="R42" s="444"/>
    </row>
    <row r="43" spans="6:18">
      <c r="K43" s="444"/>
      <c r="L43" s="444"/>
      <c r="M43" s="444"/>
      <c r="N43" s="444"/>
      <c r="O43" s="444"/>
      <c r="P43" s="444"/>
      <c r="Q43" s="444"/>
      <c r="R43" s="444"/>
    </row>
    <row r="44" spans="6:18">
      <c r="K44" s="444"/>
      <c r="L44" s="444"/>
      <c r="M44" s="444"/>
      <c r="N44" s="444"/>
      <c r="O44" s="444"/>
      <c r="P44" s="444"/>
      <c r="Q44" s="444"/>
      <c r="R44" s="444"/>
    </row>
    <row r="45" spans="6:18">
      <c r="K45" s="444"/>
      <c r="L45" s="444"/>
      <c r="M45" s="444"/>
      <c r="N45" s="444"/>
      <c r="O45" s="444"/>
      <c r="P45" s="444"/>
      <c r="Q45" s="444"/>
      <c r="R45" s="444"/>
    </row>
    <row r="46" spans="6:18">
      <c r="K46" s="444"/>
      <c r="L46" s="444"/>
      <c r="M46" s="444"/>
      <c r="N46" s="444"/>
      <c r="O46" s="444"/>
      <c r="P46" s="444"/>
      <c r="Q46" s="444"/>
      <c r="R46" s="444"/>
    </row>
  </sheetData>
  <autoFilter ref="A10:W26" xr:uid="{00000000-0009-0000-0000-00001F000000}"/>
  <phoneticPr fontId="5" type="noConversion"/>
  <dataValidations count="4">
    <dataValidation type="list" allowBlank="1" showInputMessage="1" showErrorMessage="1" sqref="B6" xr:uid="{00000000-0002-0000-1F00-000000000000}">
      <formula1>"Mi: Minute,H: Hour,D: Daily,W: Weekly,M: Monthly,Y: Yearly"</formula1>
    </dataValidation>
    <dataValidation type="list" allowBlank="1" showInputMessage="1" showErrorMessage="1" sqref="B7 B9 K7:K9" xr:uid="{00000000-0002-0000-1F00-000001000000}">
      <formula1>"替换,追加"</formula1>
    </dataValidation>
    <dataValidation type="list" allowBlank="1" showInputMessage="1" showErrorMessage="1" sqref="J12:J23" xr:uid="{00000000-0002-0000-1F00-000002000000}">
      <formula1>"匹配,基线特有,本地扩充,废弃"</formula1>
    </dataValidation>
    <dataValidation type="list" allowBlank="1" showInputMessage="1" showErrorMessage="1" sqref="N4:N6" xr:uid="{00000000-0002-0000-1F00-000003000000}">
      <formula1>"left join,inner join,union,union all"</formula1>
    </dataValidation>
  </dataValidations>
  <hyperlinks>
    <hyperlink ref="A1" location="目录!A1" display="返回" xr:uid="{00000000-0004-0000-1F00-000000000000}"/>
  </hyperlinks>
  <pageMargins left="0.69930555555555596" right="0.69930555555555596" top="0.75" bottom="0.75" header="0.3" footer="0.3"/>
  <pageSetup paperSize="9" orientation="portrait"/>
  <legacy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A44"/>
  <sheetViews>
    <sheetView topLeftCell="F9" workbookViewId="0">
      <selection activeCell="J35" sqref="J35"/>
    </sheetView>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9" width="12" style="396" customWidth="1"/>
    <col min="10" max="10" width="7.88671875" style="396" customWidth="1"/>
    <col min="11" max="12" width="4.6640625" style="396" customWidth="1"/>
    <col min="13" max="13" width="8.6640625" style="396" customWidth="1"/>
    <col min="14" max="14" width="11.21875" style="396" customWidth="1"/>
    <col min="15" max="15" width="9" style="427" hidden="1" customWidth="1"/>
    <col min="16" max="16" width="19.44140625" style="427" hidden="1" customWidth="1"/>
    <col min="17" max="17" width="21.77734375" style="427" hidden="1" customWidth="1"/>
    <col min="18" max="18" width="14.44140625" style="427" hidden="1" customWidth="1"/>
    <col min="19" max="19" width="12.33203125" style="427" hidden="1" customWidth="1"/>
    <col min="20" max="20" width="11.21875" style="427" hidden="1" customWidth="1"/>
    <col min="21" max="21" width="15.109375" style="427" hidden="1" customWidth="1"/>
    <col min="22" max="22" width="9" style="427" hidden="1" customWidth="1"/>
    <col min="23" max="23" width="22.109375" style="396" customWidth="1"/>
    <col min="24" max="24" width="13.6640625" style="396" customWidth="1"/>
    <col min="25" max="25" width="14.88671875" style="396" customWidth="1"/>
    <col min="26" max="27" width="13.77734375" style="396" customWidth="1"/>
    <col min="28" max="16384" width="9" style="396"/>
  </cols>
  <sheetData>
    <row r="1" spans="1:27">
      <c r="A1" s="1824" t="s">
        <v>2037</v>
      </c>
      <c r="B1" s="331"/>
      <c r="C1" s="331"/>
      <c r="D1" s="331"/>
      <c r="E1" s="331"/>
      <c r="F1" s="331"/>
      <c r="G1" s="331"/>
      <c r="H1" s="331"/>
      <c r="I1" s="331"/>
      <c r="J1" s="331"/>
      <c r="K1" s="331"/>
      <c r="L1" s="331"/>
      <c r="M1" s="331"/>
      <c r="N1" s="331"/>
      <c r="O1" s="3"/>
      <c r="P1" s="3"/>
      <c r="Q1" s="3"/>
      <c r="R1" s="3"/>
      <c r="S1" s="3"/>
      <c r="T1" s="3"/>
      <c r="U1" s="3"/>
      <c r="V1" s="3"/>
      <c r="W1" s="336"/>
      <c r="X1" s="336"/>
      <c r="Y1" s="336"/>
      <c r="Z1" s="336"/>
      <c r="AA1" s="336"/>
    </row>
    <row r="2" spans="1:27">
      <c r="A2" s="216" t="s">
        <v>2038</v>
      </c>
      <c r="B2" s="217"/>
      <c r="C2" s="217"/>
      <c r="D2" s="217"/>
      <c r="E2" s="217"/>
      <c r="F2" s="217"/>
      <c r="G2" s="217"/>
      <c r="H2" s="217"/>
      <c r="I2" s="217"/>
      <c r="J2" s="217"/>
      <c r="K2" s="217"/>
      <c r="L2" s="217"/>
      <c r="M2" s="217"/>
      <c r="N2" s="217"/>
      <c r="O2" s="34" t="s">
        <v>2830</v>
      </c>
      <c r="P2" s="35"/>
      <c r="Q2" s="35"/>
      <c r="R2" s="35"/>
      <c r="S2" s="35"/>
      <c r="T2" s="35"/>
      <c r="U2" s="35"/>
      <c r="V2" s="35"/>
      <c r="W2" s="337" t="s">
        <v>2039</v>
      </c>
      <c r="X2" s="338"/>
      <c r="Y2" s="338"/>
      <c r="Z2" s="338"/>
      <c r="AA2" s="353"/>
    </row>
    <row r="3" spans="1:27">
      <c r="A3" s="218" t="s">
        <v>2040</v>
      </c>
      <c r="B3" s="1290" t="s">
        <v>292</v>
      </c>
      <c r="C3" s="1732"/>
      <c r="D3" s="1732"/>
      <c r="E3" s="219"/>
      <c r="F3" s="219"/>
      <c r="G3" s="219"/>
      <c r="H3" s="219"/>
      <c r="I3" s="219"/>
      <c r="J3" s="219"/>
      <c r="K3" s="219"/>
      <c r="L3" s="219"/>
      <c r="M3" s="219"/>
      <c r="N3" s="219"/>
      <c r="O3" s="36" t="s">
        <v>2831</v>
      </c>
      <c r="P3" s="37" t="s">
        <v>2832</v>
      </c>
      <c r="Q3" s="37" t="s">
        <v>2833</v>
      </c>
      <c r="R3" s="37" t="s">
        <v>2834</v>
      </c>
      <c r="S3" s="37" t="s">
        <v>2835</v>
      </c>
      <c r="T3" s="37" t="s">
        <v>2836</v>
      </c>
      <c r="U3" s="37" t="s">
        <v>2837</v>
      </c>
      <c r="V3" s="56" t="s">
        <v>73</v>
      </c>
      <c r="W3" s="339" t="s">
        <v>2041</v>
      </c>
      <c r="X3" s="340" t="s">
        <v>2042</v>
      </c>
      <c r="Y3" s="340"/>
      <c r="Z3" s="354"/>
      <c r="AA3" s="355"/>
    </row>
    <row r="4" spans="1:27" s="397" customFormat="1">
      <c r="A4" s="220" t="s">
        <v>2042</v>
      </c>
      <c r="B4" s="239" t="s">
        <v>293</v>
      </c>
      <c r="C4" s="352"/>
      <c r="D4" s="352"/>
      <c r="E4" s="222"/>
      <c r="F4" s="222"/>
      <c r="G4" s="222"/>
      <c r="H4" s="222"/>
      <c r="I4" s="222"/>
      <c r="J4" s="222"/>
      <c r="K4" s="222"/>
      <c r="L4" s="222"/>
      <c r="M4" s="222"/>
      <c r="N4" s="222"/>
      <c r="O4" s="1829" t="s">
        <v>2838</v>
      </c>
      <c r="P4" s="1830" t="e">
        <f>VLOOKUP(B3,[1]目录!#REF!,4,0)</f>
        <v>#REF!</v>
      </c>
      <c r="Q4" s="1831"/>
      <c r="R4" s="559"/>
      <c r="S4" s="63"/>
      <c r="T4" s="63"/>
      <c r="U4" s="63"/>
      <c r="V4" s="11"/>
      <c r="W4" s="229" t="s">
        <v>2301</v>
      </c>
      <c r="X4" s="316" t="s">
        <v>295</v>
      </c>
      <c r="Y4" s="827"/>
      <c r="Z4" s="225"/>
      <c r="AA4" s="827"/>
    </row>
    <row r="5" spans="1:27" s="397" customFormat="1">
      <c r="A5" s="220" t="s">
        <v>2041</v>
      </c>
      <c r="B5" s="221" t="s">
        <v>2043</v>
      </c>
      <c r="C5" s="352"/>
      <c r="D5" s="352"/>
      <c r="E5" s="222"/>
      <c r="F5" s="222"/>
      <c r="G5" s="222"/>
      <c r="H5" s="222"/>
      <c r="I5" s="222"/>
      <c r="J5" s="222"/>
      <c r="K5" s="222"/>
      <c r="L5" s="222"/>
      <c r="M5" s="222"/>
      <c r="N5" s="222"/>
      <c r="O5" s="62"/>
      <c r="P5" s="63"/>
      <c r="Q5" s="63"/>
      <c r="R5" s="559"/>
      <c r="S5" s="63"/>
      <c r="T5" s="63"/>
      <c r="U5" s="63"/>
      <c r="V5" s="11"/>
      <c r="W5" s="341"/>
      <c r="X5" s="342"/>
      <c r="Y5" s="827"/>
      <c r="Z5" s="225"/>
      <c r="AA5" s="827"/>
    </row>
    <row r="6" spans="1:27" s="397" customFormat="1">
      <c r="A6" s="220" t="s">
        <v>2044</v>
      </c>
      <c r="B6" s="12" t="s">
        <v>2045</v>
      </c>
      <c r="C6" s="352"/>
      <c r="D6" s="352"/>
      <c r="E6" s="222"/>
      <c r="F6" s="222"/>
      <c r="G6" s="222"/>
      <c r="H6" s="222"/>
      <c r="I6" s="222"/>
      <c r="J6" s="222"/>
      <c r="K6" s="222"/>
      <c r="L6" s="222"/>
      <c r="M6" s="222"/>
      <c r="N6" s="222"/>
      <c r="O6" s="62"/>
      <c r="P6" s="63"/>
      <c r="Q6" s="63"/>
      <c r="R6" s="559"/>
      <c r="S6" s="63"/>
      <c r="T6" s="63"/>
      <c r="U6" s="63"/>
      <c r="V6" s="11"/>
      <c r="W6" s="1198"/>
      <c r="X6" s="827"/>
      <c r="Y6" s="827"/>
      <c r="Z6" s="225"/>
      <c r="AA6" s="827"/>
    </row>
    <row r="7" spans="1:27">
      <c r="A7" s="223" t="s">
        <v>2046</v>
      </c>
      <c r="B7" s="224" t="s">
        <v>2047</v>
      </c>
      <c r="C7" s="1732"/>
      <c r="D7" s="1732"/>
      <c r="E7" s="219"/>
      <c r="F7" s="219"/>
      <c r="G7" s="219"/>
      <c r="H7" s="219"/>
      <c r="I7" s="219"/>
      <c r="J7" s="219"/>
      <c r="K7" s="219"/>
      <c r="L7" s="219"/>
      <c r="M7" s="219"/>
      <c r="N7" s="219"/>
      <c r="O7" s="62"/>
      <c r="P7" s="63"/>
      <c r="Q7" s="63"/>
      <c r="R7" s="63"/>
      <c r="S7" s="63"/>
      <c r="T7" s="63"/>
      <c r="U7" s="63"/>
      <c r="V7" s="11"/>
      <c r="W7" s="347"/>
      <c r="X7" s="346"/>
      <c r="Y7" s="348"/>
      <c r="Z7" s="358"/>
      <c r="AA7" s="348"/>
    </row>
    <row r="8" spans="1:27">
      <c r="A8" s="223" t="s">
        <v>2048</v>
      </c>
      <c r="B8" s="221"/>
      <c r="C8" s="1732"/>
      <c r="D8" s="1732"/>
      <c r="E8" s="219"/>
      <c r="F8" s="219"/>
      <c r="G8" s="219"/>
      <c r="H8" s="219"/>
      <c r="I8" s="219"/>
      <c r="J8" s="219"/>
      <c r="K8" s="219"/>
      <c r="L8" s="219"/>
      <c r="M8" s="219"/>
      <c r="N8" s="219"/>
      <c r="O8" s="62"/>
      <c r="P8" s="63"/>
      <c r="Q8" s="63"/>
      <c r="R8" s="63"/>
      <c r="S8" s="63"/>
      <c r="T8" s="63"/>
      <c r="U8" s="63"/>
      <c r="V8" s="11"/>
      <c r="W8" s="347"/>
      <c r="X8" s="346"/>
      <c r="Y8" s="348"/>
      <c r="Z8" s="358"/>
      <c r="AA8" s="348"/>
    </row>
    <row r="9" spans="1:27">
      <c r="A9" s="223"/>
      <c r="B9" s="226"/>
      <c r="C9" s="219"/>
      <c r="D9" s="219"/>
      <c r="E9" s="219"/>
      <c r="F9" s="219"/>
      <c r="G9" s="219"/>
      <c r="H9" s="219"/>
      <c r="I9" s="219"/>
      <c r="J9" s="219"/>
      <c r="K9" s="219"/>
      <c r="L9" s="219"/>
      <c r="M9" s="219"/>
      <c r="N9" s="219"/>
      <c r="O9" s="1031"/>
      <c r="P9" s="1032"/>
      <c r="Q9" s="1032"/>
      <c r="R9" s="1032"/>
      <c r="S9" s="1032"/>
      <c r="T9" s="1032"/>
      <c r="U9" s="1032"/>
      <c r="V9" s="1033"/>
      <c r="W9" s="347"/>
      <c r="X9" s="348"/>
      <c r="Y9" s="348"/>
      <c r="Z9" s="358"/>
      <c r="AA9" s="67"/>
    </row>
    <row r="10" spans="1:27">
      <c r="A10" s="216" t="s">
        <v>2049</v>
      </c>
      <c r="B10" s="217"/>
      <c r="C10" s="217"/>
      <c r="D10" s="217"/>
      <c r="E10" s="217"/>
      <c r="F10" s="217"/>
      <c r="G10" s="217"/>
      <c r="H10" s="217"/>
      <c r="I10" s="217"/>
      <c r="J10" s="217"/>
      <c r="K10" s="217"/>
      <c r="L10" s="217"/>
      <c r="M10" s="217"/>
      <c r="N10" s="217"/>
      <c r="O10" s="34" t="s">
        <v>2839</v>
      </c>
      <c r="P10" s="35"/>
      <c r="Q10" s="35"/>
      <c r="R10" s="35"/>
      <c r="S10" s="35"/>
      <c r="T10" s="35"/>
      <c r="U10" s="35"/>
      <c r="V10" s="35"/>
      <c r="W10" s="337" t="s">
        <v>2050</v>
      </c>
      <c r="X10" s="338"/>
      <c r="Y10" s="338"/>
      <c r="Z10" s="338"/>
      <c r="AA10" s="353"/>
    </row>
    <row r="11" spans="1:27">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47" t="s">
        <v>2831</v>
      </c>
      <c r="P11" s="48" t="s">
        <v>2832</v>
      </c>
      <c r="Q11" s="48" t="s">
        <v>2840</v>
      </c>
      <c r="R11" s="48" t="s">
        <v>2841</v>
      </c>
      <c r="S11" s="48" t="s">
        <v>2842</v>
      </c>
      <c r="T11" s="48" t="s">
        <v>2843</v>
      </c>
      <c r="U11" s="48" t="s">
        <v>2844</v>
      </c>
      <c r="V11" s="68" t="s">
        <v>73</v>
      </c>
      <c r="W11" s="349" t="s">
        <v>2059</v>
      </c>
      <c r="X11" s="350" t="s">
        <v>2060</v>
      </c>
      <c r="Y11" s="350" t="s">
        <v>2061</v>
      </c>
      <c r="Z11" s="359" t="s">
        <v>2062</v>
      </c>
      <c r="AA11" s="350" t="s">
        <v>2063</v>
      </c>
    </row>
    <row r="12" spans="1:27" s="389" customFormat="1" ht="15" customHeight="1">
      <c r="A12" s="238">
        <v>1</v>
      </c>
      <c r="B12" s="303" t="s">
        <v>2064</v>
      </c>
      <c r="C12" s="303" t="s">
        <v>2065</v>
      </c>
      <c r="D12" s="303" t="s">
        <v>2078</v>
      </c>
      <c r="E12" s="303" t="s">
        <v>2307</v>
      </c>
      <c r="F12" s="360" t="s">
        <v>2064</v>
      </c>
      <c r="G12" s="360" t="s">
        <v>2065</v>
      </c>
      <c r="H12" s="360" t="s">
        <v>2066</v>
      </c>
      <c r="I12" s="360" t="s">
        <v>2067</v>
      </c>
      <c r="J12" s="239"/>
      <c r="K12" s="238"/>
      <c r="L12" s="238"/>
      <c r="M12" s="246" t="s">
        <v>3460</v>
      </c>
      <c r="N12" s="430"/>
      <c r="O12" s="375"/>
      <c r="P12" s="113"/>
      <c r="Q12" s="113"/>
      <c r="R12" s="113"/>
      <c r="S12" s="113"/>
      <c r="T12" s="113"/>
      <c r="U12" s="113"/>
      <c r="V12" s="113"/>
      <c r="W12" s="316" t="s">
        <v>295</v>
      </c>
      <c r="X12" s="307" t="s">
        <v>2304</v>
      </c>
      <c r="Y12" s="307" t="s">
        <v>2671</v>
      </c>
      <c r="Z12" s="307" t="s">
        <v>2272</v>
      </c>
      <c r="AA12" s="1377"/>
    </row>
    <row r="13" spans="1:27" s="389" customFormat="1" ht="11.4">
      <c r="A13" s="238">
        <v>2</v>
      </c>
      <c r="B13" s="307" t="s">
        <v>2870</v>
      </c>
      <c r="C13" s="307" t="s">
        <v>2871</v>
      </c>
      <c r="D13" s="307" t="s">
        <v>2278</v>
      </c>
      <c r="E13" s="693" t="s">
        <v>2307</v>
      </c>
      <c r="F13" s="360" t="s">
        <v>2870</v>
      </c>
      <c r="G13" s="360" t="s">
        <v>2871</v>
      </c>
      <c r="H13" s="360" t="s">
        <v>2681</v>
      </c>
      <c r="I13" s="834" t="s">
        <v>2241</v>
      </c>
      <c r="J13" s="238" t="s">
        <v>79</v>
      </c>
      <c r="K13" s="238"/>
      <c r="L13" s="238"/>
      <c r="M13" s="238"/>
      <c r="N13" s="430"/>
      <c r="O13" s="375"/>
      <c r="P13" s="113"/>
      <c r="Q13" s="113"/>
      <c r="R13" s="113"/>
      <c r="S13" s="113"/>
      <c r="T13" s="113"/>
      <c r="U13" s="113"/>
      <c r="V13" s="113"/>
      <c r="W13" s="316" t="s">
        <v>295</v>
      </c>
      <c r="X13" s="307" t="s">
        <v>2870</v>
      </c>
      <c r="Y13" s="307" t="s">
        <v>2872</v>
      </c>
      <c r="Z13" s="307" t="s">
        <v>2278</v>
      </c>
      <c r="AA13" s="567" t="s">
        <v>2849</v>
      </c>
    </row>
    <row r="14" spans="1:27" s="389" customFormat="1" ht="12.9" customHeight="1">
      <c r="A14" s="238">
        <v>3</v>
      </c>
      <c r="B14" s="307" t="s">
        <v>2338</v>
      </c>
      <c r="C14" s="307" t="s">
        <v>2722</v>
      </c>
      <c r="D14" s="307" t="s">
        <v>2070</v>
      </c>
      <c r="E14" s="693" t="s">
        <v>2307</v>
      </c>
      <c r="F14" s="307" t="s">
        <v>2338</v>
      </c>
      <c r="G14" s="307" t="s">
        <v>2722</v>
      </c>
      <c r="H14" s="307" t="s">
        <v>2070</v>
      </c>
      <c r="I14" s="360" t="s">
        <v>2071</v>
      </c>
      <c r="J14" s="238"/>
      <c r="K14" s="238"/>
      <c r="L14" s="238"/>
      <c r="M14" s="238"/>
      <c r="N14" s="430"/>
      <c r="O14" s="439"/>
      <c r="P14" s="307"/>
      <c r="Q14" s="307"/>
      <c r="R14" s="307"/>
      <c r="S14" s="307"/>
      <c r="T14" s="307"/>
      <c r="U14" s="307"/>
      <c r="V14" s="307"/>
      <c r="W14" s="316" t="s">
        <v>295</v>
      </c>
      <c r="X14" s="307" t="s">
        <v>2338</v>
      </c>
      <c r="Y14" s="307" t="s">
        <v>2722</v>
      </c>
      <c r="Z14" s="307" t="s">
        <v>2070</v>
      </c>
      <c r="AA14" s="567" t="s">
        <v>2849</v>
      </c>
    </row>
    <row r="15" spans="1:27" s="389" customFormat="1" ht="11.4">
      <c r="A15" s="238">
        <v>4</v>
      </c>
      <c r="B15" s="1807" t="s">
        <v>3461</v>
      </c>
      <c r="C15" s="1662" t="s">
        <v>2077</v>
      </c>
      <c r="D15" s="680" t="s">
        <v>2078</v>
      </c>
      <c r="E15" s="680" t="s">
        <v>2307</v>
      </c>
      <c r="F15" s="360" t="s">
        <v>2076</v>
      </c>
      <c r="G15" s="360" t="s">
        <v>2077</v>
      </c>
      <c r="H15" s="360" t="s">
        <v>3175</v>
      </c>
      <c r="I15" s="360" t="s">
        <v>2241</v>
      </c>
      <c r="J15" s="239"/>
      <c r="K15" s="238"/>
      <c r="L15" s="238"/>
      <c r="M15" s="238"/>
      <c r="N15" s="430"/>
      <c r="O15" s="439"/>
      <c r="P15" s="307"/>
      <c r="Q15" s="307"/>
      <c r="R15" s="307"/>
      <c r="S15" s="307"/>
      <c r="T15" s="307"/>
      <c r="U15" s="307"/>
      <c r="V15" s="307"/>
      <c r="W15" s="316" t="s">
        <v>295</v>
      </c>
      <c r="X15" s="307" t="s">
        <v>3461</v>
      </c>
      <c r="Y15" s="307" t="s">
        <v>3462</v>
      </c>
      <c r="Z15" s="307" t="s">
        <v>2725</v>
      </c>
      <c r="AA15" s="567" t="s">
        <v>2849</v>
      </c>
    </row>
    <row r="16" spans="1:27">
      <c r="A16" s="238">
        <v>5</v>
      </c>
      <c r="B16" s="849" t="s">
        <v>2817</v>
      </c>
      <c r="C16" s="849" t="s">
        <v>2818</v>
      </c>
      <c r="D16" s="848" t="s">
        <v>2807</v>
      </c>
      <c r="E16" s="848" t="s">
        <v>2307</v>
      </c>
      <c r="F16" s="849" t="s">
        <v>2817</v>
      </c>
      <c r="G16" s="849" t="s">
        <v>2818</v>
      </c>
      <c r="H16" s="848" t="s">
        <v>2807</v>
      </c>
      <c r="I16" s="848" t="s">
        <v>2307</v>
      </c>
      <c r="J16" s="321"/>
      <c r="K16" s="318"/>
      <c r="L16" s="321" t="s">
        <v>2868</v>
      </c>
      <c r="M16" s="1452"/>
      <c r="N16" s="318" t="s">
        <v>2286</v>
      </c>
      <c r="O16" s="439"/>
      <c r="P16" s="307"/>
      <c r="Q16" s="307"/>
      <c r="R16" s="307"/>
      <c r="S16" s="307"/>
      <c r="T16" s="307"/>
      <c r="U16" s="307"/>
      <c r="V16" s="307"/>
      <c r="W16" s="316" t="s">
        <v>295</v>
      </c>
      <c r="X16" s="307" t="s">
        <v>2333</v>
      </c>
      <c r="Y16" s="307" t="s">
        <v>2705</v>
      </c>
      <c r="Z16" s="307" t="s">
        <v>2096</v>
      </c>
      <c r="AA16" s="307" t="s">
        <v>3426</v>
      </c>
    </row>
    <row r="17" spans="1:27" s="389" customFormat="1" ht="11.4">
      <c r="A17" s="238">
        <v>6</v>
      </c>
      <c r="B17" s="321" t="s">
        <v>3463</v>
      </c>
      <c r="C17" s="321" t="s">
        <v>3464</v>
      </c>
      <c r="D17" s="321" t="s">
        <v>2747</v>
      </c>
      <c r="E17" s="1461" t="s">
        <v>2307</v>
      </c>
      <c r="F17" s="321" t="s">
        <v>3463</v>
      </c>
      <c r="G17" s="321" t="s">
        <v>3464</v>
      </c>
      <c r="H17" s="321" t="s">
        <v>2747</v>
      </c>
      <c r="I17" s="1461" t="s">
        <v>2307</v>
      </c>
      <c r="J17" s="321"/>
      <c r="K17" s="318"/>
      <c r="L17" s="318"/>
      <c r="M17" s="318"/>
      <c r="N17" s="318" t="s">
        <v>2286</v>
      </c>
      <c r="O17" s="439"/>
      <c r="P17" s="307"/>
      <c r="Q17" s="307"/>
      <c r="R17" s="307"/>
      <c r="S17" s="307"/>
      <c r="T17" s="307"/>
      <c r="U17" s="307"/>
      <c r="V17" s="307"/>
      <c r="W17" s="316" t="s">
        <v>295</v>
      </c>
      <c r="X17" s="307" t="s">
        <v>3463</v>
      </c>
      <c r="Y17" s="307" t="s">
        <v>3465</v>
      </c>
      <c r="Z17" s="307" t="s">
        <v>2747</v>
      </c>
      <c r="AA17" s="307" t="s">
        <v>3426</v>
      </c>
    </row>
    <row r="18" spans="1:27">
      <c r="A18" s="238">
        <v>7</v>
      </c>
      <c r="B18" s="321" t="s">
        <v>2857</v>
      </c>
      <c r="C18" s="321" t="s">
        <v>2858</v>
      </c>
      <c r="D18" s="321" t="s">
        <v>2096</v>
      </c>
      <c r="E18" s="1461" t="s">
        <v>2307</v>
      </c>
      <c r="F18" s="321" t="s">
        <v>2857</v>
      </c>
      <c r="G18" s="321" t="s">
        <v>2858</v>
      </c>
      <c r="H18" s="321" t="s">
        <v>2096</v>
      </c>
      <c r="I18" s="1461" t="s">
        <v>2307</v>
      </c>
      <c r="J18" s="321"/>
      <c r="K18" s="318"/>
      <c r="L18" s="321" t="s">
        <v>3466</v>
      </c>
      <c r="M18" s="1795"/>
      <c r="N18" s="318" t="s">
        <v>2286</v>
      </c>
      <c r="O18" s="439"/>
      <c r="P18" s="307"/>
      <c r="Q18" s="307"/>
      <c r="R18" s="307"/>
      <c r="S18" s="307"/>
      <c r="T18" s="307"/>
      <c r="U18" s="307"/>
      <c r="V18" s="307"/>
      <c r="W18" s="316" t="s">
        <v>295</v>
      </c>
      <c r="X18" s="307" t="s">
        <v>2857</v>
      </c>
      <c r="Y18" s="307" t="s">
        <v>2858</v>
      </c>
      <c r="Z18" s="307" t="s">
        <v>2088</v>
      </c>
      <c r="AA18" s="307" t="s">
        <v>3426</v>
      </c>
    </row>
    <row r="19" spans="1:27">
      <c r="A19" s="238">
        <v>8</v>
      </c>
      <c r="B19" s="321" t="s">
        <v>2861</v>
      </c>
      <c r="C19" s="321" t="s">
        <v>2862</v>
      </c>
      <c r="D19" s="321" t="s">
        <v>2096</v>
      </c>
      <c r="E19" s="1461" t="s">
        <v>2307</v>
      </c>
      <c r="F19" s="321" t="s">
        <v>2861</v>
      </c>
      <c r="G19" s="321" t="s">
        <v>2862</v>
      </c>
      <c r="H19" s="321" t="s">
        <v>2096</v>
      </c>
      <c r="I19" s="1461" t="s">
        <v>2307</v>
      </c>
      <c r="J19" s="321"/>
      <c r="K19" s="318"/>
      <c r="L19" s="321" t="s">
        <v>3466</v>
      </c>
      <c r="M19" s="1795"/>
      <c r="N19" s="318" t="s">
        <v>2286</v>
      </c>
      <c r="O19" s="439"/>
      <c r="P19" s="307"/>
      <c r="Q19" s="307"/>
      <c r="R19" s="307"/>
      <c r="S19" s="307"/>
      <c r="T19" s="307"/>
      <c r="U19" s="307"/>
      <c r="V19" s="307"/>
      <c r="W19" s="316" t="s">
        <v>295</v>
      </c>
      <c r="X19" s="307" t="s">
        <v>2861</v>
      </c>
      <c r="Y19" s="307" t="s">
        <v>2862</v>
      </c>
      <c r="Z19" s="307" t="s">
        <v>2088</v>
      </c>
      <c r="AA19" s="307" t="s">
        <v>3426</v>
      </c>
    </row>
    <row r="20" spans="1:27">
      <c r="A20" s="238">
        <v>9</v>
      </c>
      <c r="B20" s="321" t="s">
        <v>2864</v>
      </c>
      <c r="C20" s="321" t="s">
        <v>2865</v>
      </c>
      <c r="D20" s="321" t="s">
        <v>2096</v>
      </c>
      <c r="E20" s="1461" t="s">
        <v>2307</v>
      </c>
      <c r="F20" s="321" t="s">
        <v>2864</v>
      </c>
      <c r="G20" s="321" t="s">
        <v>2865</v>
      </c>
      <c r="H20" s="321" t="s">
        <v>2096</v>
      </c>
      <c r="I20" s="1461" t="s">
        <v>2307</v>
      </c>
      <c r="J20" s="321"/>
      <c r="K20" s="318"/>
      <c r="L20" s="321" t="s">
        <v>3466</v>
      </c>
      <c r="M20" s="1795"/>
      <c r="N20" s="318" t="s">
        <v>2286</v>
      </c>
      <c r="O20" s="439"/>
      <c r="P20" s="307"/>
      <c r="Q20" s="307"/>
      <c r="R20" s="307"/>
      <c r="S20" s="307"/>
      <c r="T20" s="307"/>
      <c r="U20" s="307"/>
      <c r="V20" s="307"/>
      <c r="W20" s="316" t="s">
        <v>295</v>
      </c>
      <c r="X20" s="307" t="s">
        <v>2864</v>
      </c>
      <c r="Y20" s="307" t="s">
        <v>2866</v>
      </c>
      <c r="Z20" s="307" t="s">
        <v>2088</v>
      </c>
      <c r="AA20" s="307" t="s">
        <v>3426</v>
      </c>
    </row>
    <row r="21" spans="1:27" s="389" customFormat="1" ht="11.4">
      <c r="A21" s="238">
        <v>10</v>
      </c>
      <c r="B21" s="307" t="s">
        <v>2612</v>
      </c>
      <c r="C21" s="1769" t="s">
        <v>2847</v>
      </c>
      <c r="D21" s="307" t="s">
        <v>2278</v>
      </c>
      <c r="E21" s="693" t="s">
        <v>2307</v>
      </c>
      <c r="F21" s="360" t="s">
        <v>2612</v>
      </c>
      <c r="G21" s="360" t="s">
        <v>3284</v>
      </c>
      <c r="H21" s="360" t="s">
        <v>2803</v>
      </c>
      <c r="I21" s="360" t="s">
        <v>2804</v>
      </c>
      <c r="J21" s="238"/>
      <c r="K21" s="238"/>
      <c r="L21" s="238"/>
      <c r="M21" s="238"/>
      <c r="N21" s="430"/>
      <c r="O21" s="1860"/>
      <c r="P21" s="560"/>
      <c r="Q21" s="560"/>
      <c r="R21" s="560"/>
      <c r="S21" s="560"/>
      <c r="T21" s="560"/>
      <c r="U21" s="560"/>
      <c r="V21" s="560"/>
      <c r="W21" s="316" t="s">
        <v>295</v>
      </c>
      <c r="X21" s="307" t="s">
        <v>2612</v>
      </c>
      <c r="Y21" s="307" t="s">
        <v>2848</v>
      </c>
      <c r="Z21" s="307" t="s">
        <v>2278</v>
      </c>
      <c r="AA21" s="567" t="s">
        <v>2849</v>
      </c>
    </row>
    <row r="22" spans="1:27" s="389" customFormat="1" ht="11.4">
      <c r="A22" s="238">
        <v>11</v>
      </c>
      <c r="B22" s="307" t="s">
        <v>2505</v>
      </c>
      <c r="C22" s="307" t="s">
        <v>2874</v>
      </c>
      <c r="D22" s="307" t="s">
        <v>2278</v>
      </c>
      <c r="E22" s="693" t="s">
        <v>2307</v>
      </c>
      <c r="F22" s="360" t="s">
        <v>2505</v>
      </c>
      <c r="G22" s="360" t="s">
        <v>2874</v>
      </c>
      <c r="H22" s="360" t="s">
        <v>2803</v>
      </c>
      <c r="I22" s="360" t="s">
        <v>2804</v>
      </c>
      <c r="J22" s="239"/>
      <c r="K22" s="238"/>
      <c r="L22" s="238"/>
      <c r="M22" s="238"/>
      <c r="N22" s="430"/>
      <c r="O22" s="439"/>
      <c r="P22" s="307"/>
      <c r="Q22" s="307"/>
      <c r="R22" s="307"/>
      <c r="S22" s="307"/>
      <c r="T22" s="307"/>
      <c r="U22" s="307"/>
      <c r="V22" s="307"/>
      <c r="W22" s="316" t="s">
        <v>295</v>
      </c>
      <c r="X22" s="307" t="s">
        <v>2505</v>
      </c>
      <c r="Y22" s="307" t="s">
        <v>2875</v>
      </c>
      <c r="Z22" s="307" t="s">
        <v>2278</v>
      </c>
      <c r="AA22" s="567" t="s">
        <v>2849</v>
      </c>
    </row>
    <row r="23" spans="1:27" s="389" customFormat="1" ht="11.4">
      <c r="A23" s="238">
        <v>12</v>
      </c>
      <c r="B23" s="307" t="s">
        <v>3467</v>
      </c>
      <c r="C23" s="307" t="s">
        <v>3468</v>
      </c>
      <c r="D23" s="307" t="s">
        <v>3469</v>
      </c>
      <c r="E23" s="693" t="s">
        <v>2307</v>
      </c>
      <c r="F23" s="360" t="s">
        <v>3467</v>
      </c>
      <c r="G23" s="360" t="s">
        <v>3468</v>
      </c>
      <c r="H23" s="360" t="s">
        <v>3469</v>
      </c>
      <c r="I23" s="360" t="s">
        <v>3470</v>
      </c>
      <c r="J23" s="239"/>
      <c r="K23" s="238"/>
      <c r="L23" s="238"/>
      <c r="M23" s="449" t="s">
        <v>3471</v>
      </c>
      <c r="N23" s="430"/>
      <c r="O23" s="439"/>
      <c r="P23" s="307"/>
      <c r="Q23" s="307"/>
      <c r="R23" s="307"/>
      <c r="S23" s="307"/>
      <c r="T23" s="307"/>
      <c r="U23" s="307"/>
      <c r="V23" s="307"/>
      <c r="W23" s="316" t="s">
        <v>295</v>
      </c>
      <c r="X23" s="307"/>
      <c r="Y23" s="307" t="s">
        <v>3472</v>
      </c>
      <c r="Z23" s="307" t="s">
        <v>2278</v>
      </c>
      <c r="AA23" s="567" t="s">
        <v>2849</v>
      </c>
    </row>
    <row r="24" spans="1:27" s="389" customFormat="1" ht="11.4">
      <c r="A24" s="238">
        <v>13</v>
      </c>
      <c r="B24" s="307" t="s">
        <v>3473</v>
      </c>
      <c r="C24" s="307" t="s">
        <v>3474</v>
      </c>
      <c r="D24" s="307" t="s">
        <v>3469</v>
      </c>
      <c r="E24" s="693" t="s">
        <v>2307</v>
      </c>
      <c r="F24" s="360" t="s">
        <v>3473</v>
      </c>
      <c r="G24" s="360" t="s">
        <v>3474</v>
      </c>
      <c r="H24" s="360" t="s">
        <v>3469</v>
      </c>
      <c r="I24" s="360" t="s">
        <v>3470</v>
      </c>
      <c r="J24" s="239"/>
      <c r="K24" s="238"/>
      <c r="L24" s="238"/>
      <c r="M24" s="238"/>
      <c r="N24" s="430"/>
      <c r="O24" s="439"/>
      <c r="P24" s="307"/>
      <c r="Q24" s="307"/>
      <c r="R24" s="307"/>
      <c r="S24" s="307"/>
      <c r="T24" s="307"/>
      <c r="U24" s="307"/>
      <c r="V24" s="307"/>
      <c r="W24" s="316" t="s">
        <v>295</v>
      </c>
      <c r="X24" s="307" t="s">
        <v>3473</v>
      </c>
      <c r="Y24" s="307" t="s">
        <v>3475</v>
      </c>
      <c r="Z24" s="307" t="s">
        <v>2278</v>
      </c>
      <c r="AA24" s="567" t="s">
        <v>2849</v>
      </c>
    </row>
    <row r="25" spans="1:27">
      <c r="A25" s="238">
        <v>14</v>
      </c>
      <c r="B25" s="246" t="s">
        <v>3203</v>
      </c>
      <c r="C25" s="307" t="s">
        <v>3204</v>
      </c>
      <c r="D25" s="303" t="s">
        <v>3062</v>
      </c>
      <c r="E25" s="303" t="s">
        <v>2307</v>
      </c>
      <c r="F25" s="360" t="s">
        <v>3203</v>
      </c>
      <c r="G25" s="360" t="s">
        <v>3204</v>
      </c>
      <c r="H25" s="360" t="s">
        <v>3062</v>
      </c>
      <c r="I25" s="360" t="s">
        <v>3063</v>
      </c>
      <c r="J25" s="239"/>
      <c r="K25" s="238"/>
      <c r="L25" s="238"/>
      <c r="M25" s="238"/>
      <c r="N25" s="762"/>
      <c r="O25" s="439"/>
      <c r="P25" s="307"/>
      <c r="Q25" s="307"/>
      <c r="R25" s="307"/>
      <c r="S25" s="307"/>
      <c r="T25" s="307"/>
      <c r="U25" s="307"/>
      <c r="V25" s="307"/>
      <c r="W25" s="316" t="s">
        <v>295</v>
      </c>
      <c r="X25" s="246" t="s">
        <v>3203</v>
      </c>
      <c r="Y25" s="307" t="s">
        <v>3204</v>
      </c>
      <c r="Z25" s="303" t="s">
        <v>3062</v>
      </c>
      <c r="AA25" s="567" t="s">
        <v>2849</v>
      </c>
    </row>
    <row r="26" spans="1:27">
      <c r="A26" s="238">
        <v>15</v>
      </c>
      <c r="B26" s="1769" t="s">
        <v>3476</v>
      </c>
      <c r="C26" s="307" t="s">
        <v>3477</v>
      </c>
      <c r="D26" s="303" t="s">
        <v>2084</v>
      </c>
      <c r="E26" s="303" t="s">
        <v>3211</v>
      </c>
      <c r="F26" s="360" t="s">
        <v>3478</v>
      </c>
      <c r="G26" s="360" t="s">
        <v>3477</v>
      </c>
      <c r="H26" s="360" t="s">
        <v>3457</v>
      </c>
      <c r="I26" s="360" t="s">
        <v>3211</v>
      </c>
      <c r="J26" s="238"/>
      <c r="K26" s="238"/>
      <c r="L26" s="307" t="s">
        <v>3466</v>
      </c>
      <c r="N26" s="762"/>
      <c r="O26" s="439"/>
      <c r="P26" s="307"/>
      <c r="Q26" s="307"/>
      <c r="R26" s="307"/>
      <c r="S26" s="307"/>
      <c r="T26" s="307"/>
      <c r="U26" s="307"/>
      <c r="V26" s="307"/>
      <c r="W26" s="316" t="s">
        <v>295</v>
      </c>
      <c r="X26" s="307" t="s">
        <v>3476</v>
      </c>
      <c r="Y26" s="307" t="s">
        <v>3479</v>
      </c>
      <c r="Z26" s="307" t="s">
        <v>3050</v>
      </c>
      <c r="AA26" s="567" t="s">
        <v>2849</v>
      </c>
    </row>
    <row r="27" spans="1:27">
      <c r="A27" s="238">
        <v>16</v>
      </c>
      <c r="B27" s="307" t="s">
        <v>3480</v>
      </c>
      <c r="C27" s="307" t="s">
        <v>3481</v>
      </c>
      <c r="D27" s="307" t="s">
        <v>3482</v>
      </c>
      <c r="E27" s="693" t="s">
        <v>2085</v>
      </c>
      <c r="F27" s="360" t="s">
        <v>3480</v>
      </c>
      <c r="G27" s="360" t="s">
        <v>3481</v>
      </c>
      <c r="H27" s="360" t="s">
        <v>2070</v>
      </c>
      <c r="I27" s="360" t="s">
        <v>2071</v>
      </c>
      <c r="J27" s="238"/>
      <c r="K27" s="238"/>
      <c r="L27" s="238"/>
      <c r="M27" s="238"/>
      <c r="N27" s="762"/>
      <c r="O27" s="439"/>
      <c r="P27" s="307"/>
      <c r="Q27" s="307"/>
      <c r="R27" s="307"/>
      <c r="S27" s="307"/>
      <c r="T27" s="307"/>
      <c r="U27" s="307"/>
      <c r="V27" s="307"/>
      <c r="W27" s="316" t="s">
        <v>295</v>
      </c>
      <c r="X27" s="307" t="s">
        <v>3480</v>
      </c>
      <c r="Y27" s="307" t="s">
        <v>3483</v>
      </c>
      <c r="Z27" s="307" t="s">
        <v>3482</v>
      </c>
      <c r="AA27" s="567" t="s">
        <v>2849</v>
      </c>
    </row>
    <row r="28" spans="1:27">
      <c r="A28" s="238">
        <v>17</v>
      </c>
      <c r="B28" s="307" t="s">
        <v>3484</v>
      </c>
      <c r="C28" s="307" t="s">
        <v>3485</v>
      </c>
      <c r="D28" s="307" t="s">
        <v>2803</v>
      </c>
      <c r="E28" s="693" t="s">
        <v>2307</v>
      </c>
      <c r="F28" s="360" t="s">
        <v>3484</v>
      </c>
      <c r="G28" s="360" t="s">
        <v>3485</v>
      </c>
      <c r="H28" s="360" t="s">
        <v>2803</v>
      </c>
      <c r="I28" s="360" t="s">
        <v>2804</v>
      </c>
      <c r="J28" s="239"/>
      <c r="K28" s="238"/>
      <c r="L28" s="238"/>
      <c r="M28" s="238"/>
      <c r="N28" s="762"/>
      <c r="O28" s="439"/>
      <c r="P28" s="307"/>
      <c r="Q28" s="307"/>
      <c r="R28" s="307"/>
      <c r="S28" s="307"/>
      <c r="T28" s="307"/>
      <c r="U28" s="307"/>
      <c r="V28" s="307"/>
      <c r="W28" s="316" t="s">
        <v>295</v>
      </c>
      <c r="X28" s="307" t="s">
        <v>3484</v>
      </c>
      <c r="Y28" s="307" t="s">
        <v>3486</v>
      </c>
      <c r="Z28" s="307" t="s">
        <v>2803</v>
      </c>
      <c r="AA28" s="567" t="s">
        <v>2849</v>
      </c>
    </row>
    <row r="29" spans="1:27">
      <c r="A29" s="238">
        <v>18</v>
      </c>
      <c r="B29" s="307" t="s">
        <v>3487</v>
      </c>
      <c r="C29" s="307" t="s">
        <v>3488</v>
      </c>
      <c r="D29" s="307" t="s">
        <v>2070</v>
      </c>
      <c r="E29" s="693" t="s">
        <v>2307</v>
      </c>
      <c r="F29" s="360" t="s">
        <v>3487</v>
      </c>
      <c r="G29" s="360" t="s">
        <v>3488</v>
      </c>
      <c r="H29" s="360" t="s">
        <v>2070</v>
      </c>
      <c r="I29" s="360" t="s">
        <v>2071</v>
      </c>
      <c r="J29" s="239"/>
      <c r="K29" s="430"/>
      <c r="L29" s="238"/>
      <c r="M29" s="238"/>
      <c r="N29" s="762"/>
      <c r="O29" s="439"/>
      <c r="P29" s="307"/>
      <c r="Q29" s="307"/>
      <c r="R29" s="307"/>
      <c r="S29" s="307"/>
      <c r="T29" s="307"/>
      <c r="U29" s="307"/>
      <c r="V29" s="307"/>
      <c r="W29" s="316" t="s">
        <v>295</v>
      </c>
      <c r="X29" s="307" t="s">
        <v>3487</v>
      </c>
      <c r="Y29" s="307" t="s">
        <v>3489</v>
      </c>
      <c r="Z29" s="307" t="s">
        <v>2070</v>
      </c>
      <c r="AA29" s="567" t="s">
        <v>2849</v>
      </c>
    </row>
    <row r="30" spans="1:27">
      <c r="A30" s="238">
        <v>19</v>
      </c>
      <c r="B30" s="307" t="s">
        <v>2475</v>
      </c>
      <c r="C30" s="307" t="s">
        <v>3181</v>
      </c>
      <c r="D30" s="307" t="s">
        <v>3050</v>
      </c>
      <c r="E30" s="243" t="s">
        <v>3211</v>
      </c>
      <c r="F30" s="360" t="s">
        <v>2475</v>
      </c>
      <c r="G30" s="360" t="s">
        <v>3181</v>
      </c>
      <c r="H30" s="360" t="s">
        <v>3175</v>
      </c>
      <c r="I30" s="360" t="s">
        <v>2241</v>
      </c>
      <c r="J30" s="239"/>
      <c r="K30" s="430"/>
      <c r="L30" s="238"/>
      <c r="M30" s="238"/>
      <c r="N30" s="762"/>
      <c r="O30" s="439"/>
      <c r="P30" s="307"/>
      <c r="Q30" s="307"/>
      <c r="R30" s="307"/>
      <c r="S30" s="307"/>
      <c r="T30" s="307"/>
      <c r="U30" s="307"/>
      <c r="V30" s="307"/>
      <c r="W30" s="316" t="s">
        <v>295</v>
      </c>
      <c r="X30" s="307" t="s">
        <v>2475</v>
      </c>
      <c r="Y30" s="307" t="s">
        <v>3490</v>
      </c>
      <c r="Z30" s="307" t="s">
        <v>3050</v>
      </c>
      <c r="AA30" s="567" t="s">
        <v>2849</v>
      </c>
    </row>
    <row r="31" spans="1:27">
      <c r="A31" s="238">
        <v>20</v>
      </c>
      <c r="B31" s="307" t="s">
        <v>2682</v>
      </c>
      <c r="C31" s="307" t="s">
        <v>2683</v>
      </c>
      <c r="D31" s="307" t="s">
        <v>2674</v>
      </c>
      <c r="E31" s="693" t="s">
        <v>2307</v>
      </c>
      <c r="F31" s="360" t="s">
        <v>2682</v>
      </c>
      <c r="G31" s="360" t="s">
        <v>2683</v>
      </c>
      <c r="H31" s="360" t="s">
        <v>2074</v>
      </c>
      <c r="I31" s="360" t="s">
        <v>2075</v>
      </c>
      <c r="J31" s="239"/>
      <c r="K31" s="238"/>
      <c r="L31" s="238"/>
      <c r="M31" s="238"/>
      <c r="N31" s="762"/>
      <c r="O31" s="439"/>
      <c r="P31" s="307"/>
      <c r="Q31" s="307"/>
      <c r="R31" s="307"/>
      <c r="S31" s="307"/>
      <c r="T31" s="307"/>
      <c r="U31" s="307"/>
      <c r="V31" s="307"/>
      <c r="W31" s="316" t="s">
        <v>295</v>
      </c>
      <c r="X31" s="307" t="s">
        <v>2682</v>
      </c>
      <c r="Y31" s="307" t="s">
        <v>3064</v>
      </c>
      <c r="Z31" s="307" t="s">
        <v>2674</v>
      </c>
      <c r="AA31" s="567" t="s">
        <v>2849</v>
      </c>
    </row>
    <row r="32" spans="1:27">
      <c r="A32" s="238">
        <v>21</v>
      </c>
      <c r="B32" s="307" t="s">
        <v>3491</v>
      </c>
      <c r="C32" s="307" t="s">
        <v>3492</v>
      </c>
      <c r="D32" s="307" t="s">
        <v>2070</v>
      </c>
      <c r="E32" s="693" t="s">
        <v>2307</v>
      </c>
      <c r="F32" s="360" t="s">
        <v>3491</v>
      </c>
      <c r="G32" s="360" t="s">
        <v>3492</v>
      </c>
      <c r="H32" s="360" t="s">
        <v>2070</v>
      </c>
      <c r="I32" s="360" t="s">
        <v>2071</v>
      </c>
      <c r="J32" s="239"/>
      <c r="K32" s="430"/>
      <c r="L32" s="238"/>
      <c r="M32" s="238"/>
      <c r="N32" s="762"/>
      <c r="O32" s="439"/>
      <c r="P32" s="307"/>
      <c r="Q32" s="307"/>
      <c r="R32" s="307"/>
      <c r="S32" s="307"/>
      <c r="T32" s="307"/>
      <c r="U32" s="307"/>
      <c r="V32" s="307"/>
      <c r="W32" s="316" t="s">
        <v>295</v>
      </c>
      <c r="X32" s="307" t="s">
        <v>3491</v>
      </c>
      <c r="Y32" s="307" t="s">
        <v>3493</v>
      </c>
      <c r="Z32" s="307" t="s">
        <v>2070</v>
      </c>
      <c r="AA32" s="567" t="s">
        <v>2849</v>
      </c>
    </row>
    <row r="33" spans="1:27">
      <c r="A33" s="238">
        <v>22</v>
      </c>
      <c r="B33" s="307" t="s">
        <v>3458</v>
      </c>
      <c r="C33" s="1769" t="s">
        <v>3185</v>
      </c>
      <c r="D33" s="307" t="s">
        <v>2084</v>
      </c>
      <c r="E33" s="243" t="s">
        <v>3211</v>
      </c>
      <c r="F33" s="360" t="s">
        <v>3458</v>
      </c>
      <c r="G33" s="360" t="s">
        <v>2696</v>
      </c>
      <c r="H33" s="360" t="s">
        <v>3494</v>
      </c>
      <c r="I33" s="360" t="s">
        <v>2108</v>
      </c>
      <c r="J33" s="239"/>
      <c r="K33" s="430"/>
      <c r="L33" s="238"/>
      <c r="M33" s="238"/>
      <c r="N33" s="762"/>
      <c r="O33" s="439"/>
      <c r="P33" s="307"/>
      <c r="Q33" s="307"/>
      <c r="R33" s="307"/>
      <c r="S33" s="307"/>
      <c r="T33" s="307"/>
      <c r="U33" s="307"/>
      <c r="V33" s="307"/>
      <c r="W33" s="316" t="s">
        <v>295</v>
      </c>
      <c r="X33" s="307" t="s">
        <v>3458</v>
      </c>
      <c r="Y33" s="307" t="s">
        <v>2696</v>
      </c>
      <c r="Z33" s="307" t="s">
        <v>2084</v>
      </c>
      <c r="AA33" s="567" t="s">
        <v>2849</v>
      </c>
    </row>
    <row r="34" spans="1:27">
      <c r="A34" s="238">
        <v>23</v>
      </c>
      <c r="B34" s="246" t="s">
        <v>2697</v>
      </c>
      <c r="C34" s="307" t="s">
        <v>3214</v>
      </c>
      <c r="D34" s="303" t="s">
        <v>2733</v>
      </c>
      <c r="E34" s="303" t="s">
        <v>2621</v>
      </c>
      <c r="F34" s="360" t="s">
        <v>2697</v>
      </c>
      <c r="G34" s="360" t="s">
        <v>3214</v>
      </c>
      <c r="H34" s="360" t="s">
        <v>2733</v>
      </c>
      <c r="I34" s="834" t="s">
        <v>2111</v>
      </c>
      <c r="J34" s="246"/>
      <c r="K34" s="239" t="s">
        <v>2622</v>
      </c>
      <c r="L34" s="246"/>
      <c r="M34" s="239" t="s">
        <v>2702</v>
      </c>
      <c r="N34" s="762"/>
      <c r="W34" s="316" t="s">
        <v>295</v>
      </c>
      <c r="X34" s="246" t="s">
        <v>2697</v>
      </c>
      <c r="Y34" s="307" t="s">
        <v>3347</v>
      </c>
      <c r="Z34" s="303" t="s">
        <v>2733</v>
      </c>
      <c r="AA34" s="567" t="s">
        <v>2849</v>
      </c>
    </row>
    <row r="35" spans="1:27">
      <c r="A35" s="238">
        <v>24</v>
      </c>
      <c r="B35" s="246" t="s">
        <v>3216</v>
      </c>
      <c r="C35" s="246" t="s">
        <v>3217</v>
      </c>
      <c r="D35" s="303" t="s">
        <v>2733</v>
      </c>
      <c r="E35" s="303" t="s">
        <v>2621</v>
      </c>
      <c r="F35" s="360" t="s">
        <v>3216</v>
      </c>
      <c r="G35" s="360" t="s">
        <v>3217</v>
      </c>
      <c r="H35" s="360" t="s">
        <v>2733</v>
      </c>
      <c r="I35" s="834" t="s">
        <v>2111</v>
      </c>
      <c r="J35" s="246"/>
      <c r="K35" s="239" t="s">
        <v>2622</v>
      </c>
      <c r="L35" s="246"/>
      <c r="M35" s="239" t="s">
        <v>3218</v>
      </c>
      <c r="N35" s="762"/>
      <c r="W35" s="316" t="s">
        <v>295</v>
      </c>
      <c r="X35" s="246" t="s">
        <v>3216</v>
      </c>
      <c r="Y35" s="246" t="s">
        <v>3349</v>
      </c>
      <c r="Z35" s="303" t="s">
        <v>2733</v>
      </c>
      <c r="AA35" s="567" t="s">
        <v>2849</v>
      </c>
    </row>
    <row r="36" spans="1:27">
      <c r="O36" s="444"/>
      <c r="P36" s="444"/>
      <c r="Q36" s="444"/>
      <c r="R36" s="444"/>
      <c r="S36" s="444"/>
      <c r="T36" s="444"/>
      <c r="U36" s="444"/>
      <c r="V36" s="444"/>
    </row>
    <row r="37" spans="1:27">
      <c r="O37" s="444"/>
      <c r="P37" s="444"/>
      <c r="Q37" s="444"/>
      <c r="R37" s="444"/>
      <c r="S37" s="444"/>
      <c r="T37" s="444"/>
      <c r="U37" s="444"/>
      <c r="V37" s="444"/>
    </row>
    <row r="38" spans="1:27">
      <c r="O38" s="444"/>
      <c r="P38" s="444"/>
      <c r="Q38" s="444"/>
      <c r="R38" s="444"/>
      <c r="S38" s="444"/>
      <c r="T38" s="444"/>
      <c r="U38" s="444"/>
      <c r="V38" s="444"/>
    </row>
    <row r="39" spans="1:27">
      <c r="O39" s="444"/>
      <c r="P39" s="444"/>
      <c r="Q39" s="444"/>
      <c r="R39" s="444"/>
      <c r="S39" s="444"/>
      <c r="T39" s="444"/>
      <c r="U39" s="444"/>
      <c r="V39" s="444"/>
    </row>
    <row r="40" spans="1:27">
      <c r="O40" s="444"/>
      <c r="P40" s="444"/>
      <c r="Q40" s="444"/>
      <c r="R40" s="444"/>
      <c r="S40" s="444"/>
      <c r="T40" s="444"/>
      <c r="U40" s="444"/>
      <c r="V40" s="444"/>
    </row>
    <row r="41" spans="1:27">
      <c r="O41" s="444"/>
      <c r="P41" s="444"/>
      <c r="Q41" s="444"/>
      <c r="R41" s="444"/>
      <c r="S41" s="444"/>
      <c r="T41" s="444"/>
      <c r="U41" s="444"/>
      <c r="V41" s="444"/>
    </row>
    <row r="42" spans="1:27">
      <c r="O42" s="444"/>
      <c r="P42" s="444"/>
      <c r="Q42" s="444"/>
      <c r="R42" s="444"/>
      <c r="S42" s="444"/>
      <c r="T42" s="444"/>
      <c r="U42" s="444"/>
      <c r="V42" s="444"/>
    </row>
    <row r="43" spans="1:27">
      <c r="O43" s="444"/>
      <c r="P43" s="444"/>
      <c r="Q43" s="444"/>
      <c r="R43" s="444"/>
      <c r="S43" s="444"/>
      <c r="T43" s="444"/>
      <c r="U43" s="444"/>
      <c r="V43" s="444"/>
    </row>
    <row r="44" spans="1:27">
      <c r="O44" s="444"/>
      <c r="P44" s="444"/>
      <c r="Q44" s="444"/>
      <c r="R44" s="444"/>
      <c r="S44" s="444"/>
      <c r="T44" s="444"/>
      <c r="U44" s="444"/>
      <c r="V44" s="444"/>
    </row>
  </sheetData>
  <autoFilter ref="A10:AA35" xr:uid="{00000000-0009-0000-0000-000020000000}"/>
  <phoneticPr fontId="5" type="noConversion"/>
  <dataValidations count="4">
    <dataValidation type="list" allowBlank="1" showInputMessage="1" showErrorMessage="1" sqref="B6" xr:uid="{00000000-0002-0000-2000-000000000000}">
      <formula1>"Mi: Minute,H: Hour,D: Daily,W: Weekly,M: Monthly,Y: Yearly"</formula1>
    </dataValidation>
    <dataValidation type="list" allowBlank="1" showInputMessage="1" showErrorMessage="1" sqref="B7 B9 O7:O9" xr:uid="{00000000-0002-0000-2000-000001000000}">
      <formula1>"替换,追加"</formula1>
    </dataValidation>
    <dataValidation type="list" allowBlank="1" showInputMessage="1" showErrorMessage="1" sqref="N12:N24" xr:uid="{00000000-0002-0000-2000-000002000000}">
      <formula1>"匹配,基线特有,本地扩充,废弃"</formula1>
    </dataValidation>
    <dataValidation type="list" allowBlank="1" showInputMessage="1" showErrorMessage="1" sqref="R4:R6" xr:uid="{00000000-0002-0000-2000-000003000000}">
      <formula1>"left join,inner join,union,union all"</formula1>
    </dataValidation>
  </dataValidations>
  <hyperlinks>
    <hyperlink ref="A1" location="目录!A1" display="返回" xr:uid="{00000000-0004-0000-2000-000000000000}"/>
  </hyperlinks>
  <pageMargins left="0.69930555555555596" right="0.69930555555555596" top="0.75" bottom="0.75" header="0.3" footer="0.3"/>
  <pageSetup paperSize="9" orientation="portrait"/>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A45"/>
  <sheetViews>
    <sheetView workbookViewId="0"/>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9" width="12" style="396" customWidth="1"/>
    <col min="10" max="10" width="7.88671875" style="396" customWidth="1"/>
    <col min="11" max="12" width="4.6640625" style="396" customWidth="1"/>
    <col min="13" max="13" width="8.6640625" style="396" customWidth="1"/>
    <col min="14" max="14" width="11.21875" style="396" customWidth="1"/>
    <col min="15" max="15" width="9" style="427" hidden="1" customWidth="1"/>
    <col min="16" max="16" width="19.44140625" style="427" hidden="1" customWidth="1"/>
    <col min="17" max="17" width="21.77734375" style="427" hidden="1" customWidth="1"/>
    <col min="18" max="18" width="14.44140625" style="427" hidden="1" customWidth="1"/>
    <col min="19" max="19" width="12.33203125" style="427" hidden="1" customWidth="1"/>
    <col min="20" max="20" width="11.21875" style="427" hidden="1" customWidth="1"/>
    <col min="21" max="21" width="15.109375" style="427" hidden="1" customWidth="1"/>
    <col min="22" max="22" width="9" style="427" hidden="1" customWidth="1"/>
    <col min="23" max="23" width="22.109375" style="396" customWidth="1"/>
    <col min="24" max="24" width="13.6640625" style="396" customWidth="1"/>
    <col min="25" max="25" width="14.88671875" style="396" customWidth="1"/>
    <col min="26" max="27" width="13.77734375" style="396" customWidth="1"/>
    <col min="28" max="16384" width="9" style="396"/>
  </cols>
  <sheetData>
    <row r="1" spans="1:27">
      <c r="A1" s="1824" t="s">
        <v>2037</v>
      </c>
      <c r="B1" s="331"/>
      <c r="C1" s="331"/>
      <c r="D1" s="331"/>
      <c r="E1" s="331"/>
      <c r="F1" s="331"/>
      <c r="G1" s="331"/>
      <c r="H1" s="331"/>
      <c r="I1" s="331"/>
      <c r="J1" s="331"/>
      <c r="K1" s="331"/>
      <c r="L1" s="331"/>
      <c r="M1" s="331"/>
      <c r="N1" s="331"/>
      <c r="O1" s="3"/>
      <c r="P1" s="3"/>
      <c r="Q1" s="3"/>
      <c r="R1" s="3"/>
      <c r="S1" s="3"/>
      <c r="T1" s="3"/>
      <c r="U1" s="3"/>
      <c r="V1" s="3"/>
      <c r="W1" s="336"/>
      <c r="X1" s="336"/>
      <c r="Y1" s="336"/>
      <c r="Z1" s="336"/>
      <c r="AA1" s="336"/>
    </row>
    <row r="2" spans="1:27">
      <c r="A2" s="216" t="s">
        <v>2038</v>
      </c>
      <c r="B2" s="217"/>
      <c r="C2" s="217"/>
      <c r="D2" s="217"/>
      <c r="E2" s="217"/>
      <c r="F2" s="217"/>
      <c r="G2" s="217"/>
      <c r="H2" s="217"/>
      <c r="I2" s="217"/>
      <c r="J2" s="217"/>
      <c r="K2" s="217"/>
      <c r="L2" s="217"/>
      <c r="M2" s="217"/>
      <c r="N2" s="217"/>
      <c r="O2" s="34" t="s">
        <v>2830</v>
      </c>
      <c r="P2" s="35"/>
      <c r="Q2" s="35"/>
      <c r="R2" s="35"/>
      <c r="S2" s="35"/>
      <c r="T2" s="35"/>
      <c r="U2" s="35"/>
      <c r="V2" s="35"/>
      <c r="W2" s="337" t="s">
        <v>2039</v>
      </c>
      <c r="X2" s="338"/>
      <c r="Y2" s="338"/>
      <c r="Z2" s="338"/>
      <c r="AA2" s="353"/>
    </row>
    <row r="3" spans="1:27">
      <c r="A3" s="218" t="s">
        <v>2040</v>
      </c>
      <c r="B3" s="1290" t="s">
        <v>281</v>
      </c>
      <c r="C3" s="1732"/>
      <c r="D3" s="1732"/>
      <c r="E3" s="219"/>
      <c r="F3" s="219"/>
      <c r="G3" s="219"/>
      <c r="H3" s="219"/>
      <c r="I3" s="219"/>
      <c r="J3" s="219"/>
      <c r="K3" s="219"/>
      <c r="L3" s="219"/>
      <c r="M3" s="219"/>
      <c r="N3" s="219"/>
      <c r="O3" s="36" t="s">
        <v>2831</v>
      </c>
      <c r="P3" s="37" t="s">
        <v>2832</v>
      </c>
      <c r="Q3" s="37" t="s">
        <v>2833</v>
      </c>
      <c r="R3" s="37" t="s">
        <v>2834</v>
      </c>
      <c r="S3" s="37" t="s">
        <v>2835</v>
      </c>
      <c r="T3" s="37" t="s">
        <v>2836</v>
      </c>
      <c r="U3" s="37" t="s">
        <v>2837</v>
      </c>
      <c r="V3" s="56" t="s">
        <v>73</v>
      </c>
      <c r="W3" s="339" t="s">
        <v>2041</v>
      </c>
      <c r="X3" s="340" t="s">
        <v>2042</v>
      </c>
      <c r="Y3" s="340"/>
      <c r="Z3" s="354"/>
      <c r="AA3" s="355"/>
    </row>
    <row r="4" spans="1:27" s="397" customFormat="1">
      <c r="A4" s="220" t="s">
        <v>2042</v>
      </c>
      <c r="B4" s="1769" t="s">
        <v>282</v>
      </c>
      <c r="C4" s="352"/>
      <c r="D4" s="352"/>
      <c r="E4" s="222"/>
      <c r="F4" s="222"/>
      <c r="G4" s="222"/>
      <c r="H4" s="222"/>
      <c r="I4" s="222"/>
      <c r="J4" s="222"/>
      <c r="K4" s="222"/>
      <c r="L4" s="222"/>
      <c r="M4" s="222"/>
      <c r="N4" s="222"/>
      <c r="O4" s="1829" t="s">
        <v>2838</v>
      </c>
      <c r="P4" s="1830" t="e">
        <f>VLOOKUP(#REF!,[1]目录!#REF!,4,0)</f>
        <v>#REF!</v>
      </c>
      <c r="Q4" s="1831"/>
      <c r="R4" s="559"/>
      <c r="S4" s="63"/>
      <c r="T4" s="63"/>
      <c r="U4" s="63"/>
      <c r="V4" s="11"/>
      <c r="W4" s="229" t="s">
        <v>2301</v>
      </c>
      <c r="X4" s="316" t="s">
        <v>286</v>
      </c>
      <c r="Y4" s="827"/>
      <c r="Z4" s="225"/>
      <c r="AA4" s="827"/>
    </row>
    <row r="5" spans="1:27" s="397" customFormat="1">
      <c r="A5" s="220" t="s">
        <v>2041</v>
      </c>
      <c r="B5" s="221" t="s">
        <v>2043</v>
      </c>
      <c r="C5" s="113"/>
      <c r="D5" s="113"/>
      <c r="E5" s="1855"/>
      <c r="F5" s="1856"/>
      <c r="G5" s="1856"/>
      <c r="H5" s="1856"/>
      <c r="I5" s="1856"/>
      <c r="J5" s="222"/>
      <c r="K5" s="222"/>
      <c r="L5" s="222"/>
      <c r="M5" s="222"/>
      <c r="N5" s="222"/>
      <c r="O5" s="62"/>
      <c r="P5" s="63"/>
      <c r="Q5" s="63"/>
      <c r="R5" s="559"/>
      <c r="S5" s="63"/>
      <c r="T5" s="63"/>
      <c r="U5" s="63"/>
      <c r="V5" s="11"/>
      <c r="W5" s="341"/>
      <c r="X5" s="342"/>
      <c r="Y5" s="827"/>
      <c r="Z5" s="225"/>
      <c r="AA5" s="827"/>
    </row>
    <row r="6" spans="1:27" s="397" customFormat="1">
      <c r="A6" s="220" t="s">
        <v>2044</v>
      </c>
      <c r="B6" s="12" t="s">
        <v>2303</v>
      </c>
      <c r="C6" s="1439"/>
      <c r="D6" s="239"/>
      <c r="E6" s="1439"/>
      <c r="F6" s="1857"/>
      <c r="G6" s="1857"/>
      <c r="H6" s="1857"/>
      <c r="I6" s="1857"/>
      <c r="J6" s="222"/>
      <c r="K6" s="222"/>
      <c r="L6" s="222"/>
      <c r="M6" s="222"/>
      <c r="N6" s="222"/>
      <c r="O6" s="62"/>
      <c r="P6" s="63"/>
      <c r="Q6" s="63"/>
      <c r="R6" s="559"/>
      <c r="S6" s="63"/>
      <c r="T6" s="63"/>
      <c r="U6" s="63"/>
      <c r="V6" s="11"/>
      <c r="W6" s="1198"/>
      <c r="X6" s="827"/>
      <c r="Y6" s="827"/>
      <c r="Z6" s="225"/>
      <c r="AA6" s="827"/>
    </row>
    <row r="7" spans="1:27">
      <c r="A7" s="223" t="s">
        <v>2046</v>
      </c>
      <c r="B7" s="224" t="s">
        <v>2047</v>
      </c>
      <c r="C7" s="1858"/>
      <c r="D7" s="1858"/>
      <c r="E7" s="1117"/>
      <c r="F7" s="1859"/>
      <c r="G7" s="1859"/>
      <c r="H7" s="1859"/>
      <c r="I7" s="1859"/>
      <c r="J7" s="219"/>
      <c r="K7" s="219"/>
      <c r="L7" s="219"/>
      <c r="M7" s="219"/>
      <c r="N7" s="219"/>
      <c r="O7" s="62"/>
      <c r="P7" s="63"/>
      <c r="Q7" s="63"/>
      <c r="R7" s="63"/>
      <c r="S7" s="63"/>
      <c r="T7" s="63"/>
      <c r="U7" s="63"/>
      <c r="V7" s="11"/>
      <c r="W7" s="347"/>
      <c r="X7" s="346"/>
      <c r="Y7" s="348"/>
      <c r="Z7" s="358"/>
      <c r="AA7" s="348"/>
    </row>
    <row r="8" spans="1:27">
      <c r="A8" s="223" t="s">
        <v>2048</v>
      </c>
      <c r="B8" s="221"/>
      <c r="C8" s="1732"/>
      <c r="D8" s="1732"/>
      <c r="E8" s="219"/>
      <c r="F8" s="219"/>
      <c r="G8" s="219"/>
      <c r="H8" s="219"/>
      <c r="I8" s="219"/>
      <c r="J8" s="219"/>
      <c r="K8" s="219"/>
      <c r="L8" s="219"/>
      <c r="M8" s="219"/>
      <c r="N8" s="219"/>
      <c r="O8" s="62"/>
      <c r="P8" s="63"/>
      <c r="Q8" s="63"/>
      <c r="R8" s="63"/>
      <c r="S8" s="63"/>
      <c r="T8" s="63"/>
      <c r="U8" s="63"/>
      <c r="V8" s="11"/>
      <c r="W8" s="347"/>
      <c r="X8" s="346"/>
      <c r="Y8" s="348"/>
      <c r="Z8" s="358"/>
      <c r="AA8" s="348"/>
    </row>
    <row r="9" spans="1:27">
      <c r="A9" s="223"/>
      <c r="B9" s="226"/>
      <c r="C9" s="219"/>
      <c r="D9" s="219"/>
      <c r="E9" s="219"/>
      <c r="F9" s="219"/>
      <c r="G9" s="219"/>
      <c r="H9" s="219"/>
      <c r="I9" s="219"/>
      <c r="J9" s="219"/>
      <c r="K9" s="219"/>
      <c r="L9" s="219"/>
      <c r="M9" s="219"/>
      <c r="N9" s="219"/>
      <c r="O9" s="1031"/>
      <c r="P9" s="1032"/>
      <c r="Q9" s="1032"/>
      <c r="R9" s="1032"/>
      <c r="S9" s="1032"/>
      <c r="T9" s="1032"/>
      <c r="U9" s="1032"/>
      <c r="V9" s="1033"/>
      <c r="W9" s="347"/>
      <c r="X9" s="348"/>
      <c r="Y9" s="348"/>
      <c r="Z9" s="358"/>
      <c r="AA9" s="67"/>
    </row>
    <row r="10" spans="1:27">
      <c r="A10" s="216" t="s">
        <v>2049</v>
      </c>
      <c r="B10" s="217"/>
      <c r="C10" s="217"/>
      <c r="D10" s="217"/>
      <c r="E10" s="217"/>
      <c r="F10" s="217"/>
      <c r="G10" s="217"/>
      <c r="H10" s="217"/>
      <c r="I10" s="217"/>
      <c r="J10" s="217"/>
      <c r="K10" s="217"/>
      <c r="L10" s="217"/>
      <c r="M10" s="217"/>
      <c r="N10" s="217"/>
      <c r="O10" s="34" t="s">
        <v>2839</v>
      </c>
      <c r="P10" s="35"/>
      <c r="Q10" s="35"/>
      <c r="R10" s="35"/>
      <c r="S10" s="35"/>
      <c r="T10" s="35"/>
      <c r="U10" s="35"/>
      <c r="V10" s="35"/>
      <c r="W10" s="337" t="s">
        <v>2050</v>
      </c>
      <c r="X10" s="338"/>
      <c r="Y10" s="338"/>
      <c r="Z10" s="338"/>
      <c r="AA10" s="353"/>
    </row>
    <row r="11" spans="1:27">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47" t="s">
        <v>2831</v>
      </c>
      <c r="P11" s="48" t="s">
        <v>2832</v>
      </c>
      <c r="Q11" s="48" t="s">
        <v>2840</v>
      </c>
      <c r="R11" s="48" t="s">
        <v>2841</v>
      </c>
      <c r="S11" s="48" t="s">
        <v>2842</v>
      </c>
      <c r="T11" s="48" t="s">
        <v>2843</v>
      </c>
      <c r="U11" s="48" t="s">
        <v>2844</v>
      </c>
      <c r="V11" s="68" t="s">
        <v>73</v>
      </c>
      <c r="W11" s="349" t="s">
        <v>2059</v>
      </c>
      <c r="X11" s="350" t="s">
        <v>2060</v>
      </c>
      <c r="Y11" s="350" t="s">
        <v>2061</v>
      </c>
      <c r="Z11" s="359" t="s">
        <v>2062</v>
      </c>
      <c r="AA11" s="350" t="s">
        <v>2063</v>
      </c>
    </row>
    <row r="12" spans="1:27" s="389" customFormat="1" ht="13.2">
      <c r="A12" s="238">
        <v>1</v>
      </c>
      <c r="B12" s="307" t="s">
        <v>2304</v>
      </c>
      <c r="C12" s="243" t="s">
        <v>2670</v>
      </c>
      <c r="D12" s="243" t="s">
        <v>2078</v>
      </c>
      <c r="E12" s="243" t="s">
        <v>2307</v>
      </c>
      <c r="F12" s="360" t="s">
        <v>2304</v>
      </c>
      <c r="G12" s="360" t="s">
        <v>2670</v>
      </c>
      <c r="H12" s="360" t="s">
        <v>2078</v>
      </c>
      <c r="I12" s="360" t="s">
        <v>2079</v>
      </c>
      <c r="J12" s="239"/>
      <c r="K12" s="238"/>
      <c r="L12" s="238"/>
      <c r="M12" s="246" t="s">
        <v>3495</v>
      </c>
      <c r="N12" s="430"/>
      <c r="O12" s="375"/>
      <c r="P12" s="113"/>
      <c r="Q12" s="113"/>
      <c r="R12" s="113"/>
      <c r="S12" s="113"/>
      <c r="T12" s="113"/>
      <c r="U12" s="113"/>
      <c r="V12" s="113"/>
      <c r="W12" s="239" t="s">
        <v>286</v>
      </c>
      <c r="X12" s="307" t="s">
        <v>2304</v>
      </c>
      <c r="Y12" s="307" t="s">
        <v>2671</v>
      </c>
      <c r="Z12" s="307" t="s">
        <v>2272</v>
      </c>
      <c r="AA12" s="1377"/>
    </row>
    <row r="13" spans="1:27" s="389" customFormat="1" ht="11.4">
      <c r="A13" s="238">
        <v>2</v>
      </c>
      <c r="B13" s="307" t="s">
        <v>2870</v>
      </c>
      <c r="C13" s="307" t="s">
        <v>2871</v>
      </c>
      <c r="D13" s="307" t="s">
        <v>2278</v>
      </c>
      <c r="E13" s="693" t="s">
        <v>2307</v>
      </c>
      <c r="F13" s="360" t="s">
        <v>2870</v>
      </c>
      <c r="G13" s="360" t="s">
        <v>2871</v>
      </c>
      <c r="H13" s="360" t="s">
        <v>2681</v>
      </c>
      <c r="I13" s="834" t="s">
        <v>2241</v>
      </c>
      <c r="J13" s="238" t="s">
        <v>79</v>
      </c>
      <c r="K13" s="238"/>
      <c r="L13" s="238"/>
      <c r="M13" s="238"/>
      <c r="N13" s="430"/>
      <c r="O13" s="375"/>
      <c r="P13" s="113"/>
      <c r="Q13" s="113"/>
      <c r="R13" s="113"/>
      <c r="S13" s="113"/>
      <c r="T13" s="113"/>
      <c r="U13" s="113"/>
      <c r="V13" s="113"/>
      <c r="W13" s="239" t="s">
        <v>286</v>
      </c>
      <c r="X13" s="307" t="s">
        <v>2870</v>
      </c>
      <c r="Y13" s="307" t="s">
        <v>2872</v>
      </c>
      <c r="Z13" s="307" t="s">
        <v>2278</v>
      </c>
      <c r="AA13" s="567" t="s">
        <v>2849</v>
      </c>
    </row>
    <row r="14" spans="1:27" s="389" customFormat="1" ht="12.9" customHeight="1">
      <c r="A14" s="238">
        <v>3</v>
      </c>
      <c r="B14" s="307" t="s">
        <v>2338</v>
      </c>
      <c r="C14" s="307" t="s">
        <v>2722</v>
      </c>
      <c r="D14" s="307" t="s">
        <v>2070</v>
      </c>
      <c r="E14" s="693" t="s">
        <v>2307</v>
      </c>
      <c r="F14" s="360" t="s">
        <v>2338</v>
      </c>
      <c r="G14" s="360" t="s">
        <v>2722</v>
      </c>
      <c r="H14" s="360" t="s">
        <v>2070</v>
      </c>
      <c r="I14" s="360" t="s">
        <v>2071</v>
      </c>
      <c r="J14" s="238"/>
      <c r="K14" s="238"/>
      <c r="L14" s="238"/>
      <c r="M14" s="238"/>
      <c r="N14" s="430"/>
      <c r="O14" s="439"/>
      <c r="P14" s="307"/>
      <c r="Q14" s="307"/>
      <c r="R14" s="307"/>
      <c r="S14" s="307"/>
      <c r="T14" s="307"/>
      <c r="U14" s="307"/>
      <c r="V14" s="307"/>
      <c r="W14" s="239" t="s">
        <v>286</v>
      </c>
      <c r="X14" s="307" t="s">
        <v>2338</v>
      </c>
      <c r="Y14" s="307" t="s">
        <v>2722</v>
      </c>
      <c r="Z14" s="307" t="s">
        <v>2070</v>
      </c>
      <c r="AA14" s="567" t="s">
        <v>2849</v>
      </c>
    </row>
    <row r="15" spans="1:27" s="389" customFormat="1" ht="11.4">
      <c r="A15" s="238">
        <v>4</v>
      </c>
      <c r="B15" s="1807" t="s">
        <v>3461</v>
      </c>
      <c r="C15" s="1662" t="s">
        <v>2077</v>
      </c>
      <c r="D15" s="680" t="s">
        <v>2078</v>
      </c>
      <c r="E15" s="680" t="s">
        <v>2307</v>
      </c>
      <c r="F15" s="360" t="s">
        <v>2076</v>
      </c>
      <c r="G15" s="360" t="s">
        <v>2077</v>
      </c>
      <c r="H15" s="360" t="s">
        <v>3175</v>
      </c>
      <c r="I15" s="360" t="s">
        <v>2241</v>
      </c>
      <c r="J15" s="239"/>
      <c r="K15" s="238"/>
      <c r="L15" s="238"/>
      <c r="M15" s="238"/>
      <c r="N15" s="430"/>
      <c r="O15" s="439"/>
      <c r="P15" s="307"/>
      <c r="Q15" s="307"/>
      <c r="R15" s="307"/>
      <c r="S15" s="307"/>
      <c r="T15" s="307"/>
      <c r="U15" s="307"/>
      <c r="V15" s="307"/>
      <c r="W15" s="239" t="s">
        <v>286</v>
      </c>
      <c r="X15" s="307" t="s">
        <v>3461</v>
      </c>
      <c r="Y15" s="307" t="s">
        <v>3462</v>
      </c>
      <c r="Z15" s="307" t="s">
        <v>2725</v>
      </c>
      <c r="AA15" s="567" t="s">
        <v>2849</v>
      </c>
    </row>
    <row r="16" spans="1:27">
      <c r="A16" s="238">
        <v>5</v>
      </c>
      <c r="B16" s="849" t="s">
        <v>2817</v>
      </c>
      <c r="C16" s="849" t="s">
        <v>2818</v>
      </c>
      <c r="D16" s="848" t="s">
        <v>2807</v>
      </c>
      <c r="E16" s="848" t="s">
        <v>2307</v>
      </c>
      <c r="F16" s="849" t="s">
        <v>2817</v>
      </c>
      <c r="G16" s="849" t="s">
        <v>2818</v>
      </c>
      <c r="H16" s="848" t="s">
        <v>2807</v>
      </c>
      <c r="I16" s="848" t="s">
        <v>2307</v>
      </c>
      <c r="J16" s="321"/>
      <c r="K16" s="318"/>
      <c r="L16" s="321" t="s">
        <v>2868</v>
      </c>
      <c r="M16" s="1452"/>
      <c r="N16" s="318" t="s">
        <v>2286</v>
      </c>
      <c r="O16" s="439"/>
      <c r="P16" s="307"/>
      <c r="Q16" s="307"/>
      <c r="R16" s="307"/>
      <c r="S16" s="307"/>
      <c r="T16" s="307"/>
      <c r="U16" s="307"/>
      <c r="V16" s="307"/>
      <c r="W16" s="239" t="s">
        <v>286</v>
      </c>
      <c r="X16" s="307" t="s">
        <v>2333</v>
      </c>
      <c r="Y16" s="307" t="s">
        <v>2705</v>
      </c>
      <c r="Z16" s="307" t="s">
        <v>2096</v>
      </c>
      <c r="AA16" s="567" t="s">
        <v>3426</v>
      </c>
    </row>
    <row r="17" spans="1:27" s="389" customFormat="1" ht="11.4">
      <c r="A17" s="238">
        <v>6</v>
      </c>
      <c r="B17" s="321" t="s">
        <v>3463</v>
      </c>
      <c r="C17" s="321" t="s">
        <v>3464</v>
      </c>
      <c r="D17" s="321" t="s">
        <v>2747</v>
      </c>
      <c r="E17" s="1461" t="s">
        <v>2307</v>
      </c>
      <c r="F17" s="321" t="s">
        <v>3463</v>
      </c>
      <c r="G17" s="321" t="s">
        <v>3464</v>
      </c>
      <c r="H17" s="321" t="s">
        <v>2747</v>
      </c>
      <c r="I17" s="1461" t="s">
        <v>2307</v>
      </c>
      <c r="J17" s="321"/>
      <c r="K17" s="318"/>
      <c r="L17" s="318"/>
      <c r="M17" s="318"/>
      <c r="N17" s="318" t="s">
        <v>2286</v>
      </c>
      <c r="O17" s="439"/>
      <c r="P17" s="307"/>
      <c r="Q17" s="307"/>
      <c r="R17" s="307"/>
      <c r="S17" s="307"/>
      <c r="T17" s="307"/>
      <c r="U17" s="307"/>
      <c r="V17" s="307"/>
      <c r="W17" s="239" t="s">
        <v>286</v>
      </c>
      <c r="X17" s="307" t="s">
        <v>3463</v>
      </c>
      <c r="Y17" s="307" t="s">
        <v>3465</v>
      </c>
      <c r="Z17" s="307" t="s">
        <v>2747</v>
      </c>
      <c r="AA17" s="567" t="s">
        <v>3426</v>
      </c>
    </row>
    <row r="18" spans="1:27">
      <c r="A18" s="238">
        <v>7</v>
      </c>
      <c r="B18" s="321" t="s">
        <v>2857</v>
      </c>
      <c r="C18" s="321" t="s">
        <v>2858</v>
      </c>
      <c r="D18" s="321" t="s">
        <v>2096</v>
      </c>
      <c r="E18" s="1461" t="s">
        <v>2307</v>
      </c>
      <c r="F18" s="321" t="s">
        <v>2857</v>
      </c>
      <c r="G18" s="321" t="s">
        <v>2858</v>
      </c>
      <c r="H18" s="321" t="s">
        <v>2096</v>
      </c>
      <c r="I18" s="1461" t="s">
        <v>2307</v>
      </c>
      <c r="J18" s="321"/>
      <c r="K18" s="318"/>
      <c r="L18" s="321" t="s">
        <v>3466</v>
      </c>
      <c r="M18" s="1795"/>
      <c r="N18" s="318" t="s">
        <v>2286</v>
      </c>
      <c r="O18" s="439"/>
      <c r="P18" s="307"/>
      <c r="Q18" s="307"/>
      <c r="R18" s="307"/>
      <c r="S18" s="307"/>
      <c r="T18" s="307"/>
      <c r="U18" s="307"/>
      <c r="V18" s="307"/>
      <c r="W18" s="239" t="s">
        <v>286</v>
      </c>
      <c r="X18" s="307" t="s">
        <v>2857</v>
      </c>
      <c r="Y18" s="307" t="s">
        <v>2858</v>
      </c>
      <c r="Z18" s="307" t="s">
        <v>2088</v>
      </c>
      <c r="AA18" s="567" t="s">
        <v>3426</v>
      </c>
    </row>
    <row r="19" spans="1:27">
      <c r="A19" s="238">
        <v>8</v>
      </c>
      <c r="B19" s="321" t="s">
        <v>2861</v>
      </c>
      <c r="C19" s="321" t="s">
        <v>2862</v>
      </c>
      <c r="D19" s="321" t="s">
        <v>2096</v>
      </c>
      <c r="E19" s="1461" t="s">
        <v>2307</v>
      </c>
      <c r="F19" s="321" t="s">
        <v>2861</v>
      </c>
      <c r="G19" s="321" t="s">
        <v>2862</v>
      </c>
      <c r="H19" s="321" t="s">
        <v>2096</v>
      </c>
      <c r="I19" s="1461" t="s">
        <v>2307</v>
      </c>
      <c r="J19" s="321"/>
      <c r="K19" s="318"/>
      <c r="L19" s="321" t="s">
        <v>3466</v>
      </c>
      <c r="M19" s="1795"/>
      <c r="N19" s="318" t="s">
        <v>2286</v>
      </c>
      <c r="O19" s="439"/>
      <c r="P19" s="307"/>
      <c r="Q19" s="307"/>
      <c r="R19" s="307"/>
      <c r="S19" s="307"/>
      <c r="T19" s="307"/>
      <c r="U19" s="307"/>
      <c r="V19" s="307"/>
      <c r="W19" s="239" t="s">
        <v>286</v>
      </c>
      <c r="X19" s="307" t="s">
        <v>2861</v>
      </c>
      <c r="Y19" s="307" t="s">
        <v>2862</v>
      </c>
      <c r="Z19" s="307" t="s">
        <v>2088</v>
      </c>
      <c r="AA19" s="567" t="s">
        <v>3426</v>
      </c>
    </row>
    <row r="20" spans="1:27">
      <c r="A20" s="238">
        <v>9</v>
      </c>
      <c r="B20" s="321" t="s">
        <v>2864</v>
      </c>
      <c r="C20" s="321" t="s">
        <v>2865</v>
      </c>
      <c r="D20" s="321" t="s">
        <v>2096</v>
      </c>
      <c r="E20" s="1461" t="s">
        <v>2307</v>
      </c>
      <c r="F20" s="321" t="s">
        <v>2864</v>
      </c>
      <c r="G20" s="321" t="s">
        <v>2865</v>
      </c>
      <c r="H20" s="321" t="s">
        <v>2096</v>
      </c>
      <c r="I20" s="1461" t="s">
        <v>2307</v>
      </c>
      <c r="J20" s="321"/>
      <c r="K20" s="318"/>
      <c r="L20" s="321" t="s">
        <v>3466</v>
      </c>
      <c r="M20" s="1795"/>
      <c r="N20" s="318" t="s">
        <v>2286</v>
      </c>
      <c r="O20" s="439"/>
      <c r="P20" s="307"/>
      <c r="Q20" s="307"/>
      <c r="R20" s="307"/>
      <c r="S20" s="307"/>
      <c r="T20" s="307"/>
      <c r="U20" s="307"/>
      <c r="V20" s="307"/>
      <c r="W20" s="239" t="s">
        <v>286</v>
      </c>
      <c r="X20" s="307" t="s">
        <v>2864</v>
      </c>
      <c r="Y20" s="307" t="s">
        <v>2866</v>
      </c>
      <c r="Z20" s="307" t="s">
        <v>2088</v>
      </c>
      <c r="AA20" s="567" t="s">
        <v>3426</v>
      </c>
    </row>
    <row r="21" spans="1:27" s="389" customFormat="1" ht="11.4">
      <c r="A21" s="238">
        <v>10</v>
      </c>
      <c r="B21" s="307" t="s">
        <v>2612</v>
      </c>
      <c r="C21" s="1769" t="s">
        <v>2847</v>
      </c>
      <c r="D21" s="307" t="s">
        <v>2278</v>
      </c>
      <c r="E21" s="693" t="s">
        <v>2307</v>
      </c>
      <c r="F21" s="360" t="s">
        <v>2612</v>
      </c>
      <c r="G21" s="360" t="s">
        <v>3284</v>
      </c>
      <c r="H21" s="360" t="s">
        <v>2803</v>
      </c>
      <c r="I21" s="360" t="s">
        <v>2804</v>
      </c>
      <c r="J21" s="238"/>
      <c r="K21" s="238"/>
      <c r="L21" s="238"/>
      <c r="M21" s="238"/>
      <c r="N21" s="430"/>
      <c r="O21" s="1860"/>
      <c r="P21" s="560"/>
      <c r="Q21" s="560"/>
      <c r="R21" s="560"/>
      <c r="S21" s="560"/>
      <c r="T21" s="560"/>
      <c r="U21" s="560"/>
      <c r="V21" s="560"/>
      <c r="W21" s="239" t="s">
        <v>286</v>
      </c>
      <c r="X21" s="307" t="s">
        <v>2612</v>
      </c>
      <c r="Y21" s="307" t="s">
        <v>2848</v>
      </c>
      <c r="Z21" s="307" t="s">
        <v>2278</v>
      </c>
      <c r="AA21" s="567" t="s">
        <v>2849</v>
      </c>
    </row>
    <row r="22" spans="1:27" s="389" customFormat="1" ht="11.4">
      <c r="A22" s="238">
        <v>11</v>
      </c>
      <c r="B22" s="307" t="s">
        <v>2505</v>
      </c>
      <c r="C22" s="307" t="s">
        <v>2874</v>
      </c>
      <c r="D22" s="307" t="s">
        <v>2278</v>
      </c>
      <c r="E22" s="693" t="s">
        <v>2307</v>
      </c>
      <c r="F22" s="360" t="s">
        <v>2505</v>
      </c>
      <c r="G22" s="360" t="s">
        <v>2874</v>
      </c>
      <c r="H22" s="360" t="s">
        <v>2803</v>
      </c>
      <c r="I22" s="360" t="s">
        <v>2804</v>
      </c>
      <c r="J22" s="239"/>
      <c r="K22" s="238"/>
      <c r="L22" s="238"/>
      <c r="M22" s="238"/>
      <c r="N22" s="430"/>
      <c r="O22" s="439"/>
      <c r="P22" s="307"/>
      <c r="Q22" s="307"/>
      <c r="R22" s="307"/>
      <c r="S22" s="307"/>
      <c r="T22" s="307"/>
      <c r="U22" s="307"/>
      <c r="V22" s="307"/>
      <c r="W22" s="239" t="s">
        <v>286</v>
      </c>
      <c r="X22" s="307" t="s">
        <v>2505</v>
      </c>
      <c r="Y22" s="307" t="s">
        <v>2875</v>
      </c>
      <c r="Z22" s="307" t="s">
        <v>2278</v>
      </c>
      <c r="AA22" s="567" t="s">
        <v>2849</v>
      </c>
    </row>
    <row r="23" spans="1:27" s="389" customFormat="1" ht="11.4">
      <c r="A23" s="238">
        <v>12</v>
      </c>
      <c r="B23" s="307" t="s">
        <v>3467</v>
      </c>
      <c r="C23" s="307" t="s">
        <v>3468</v>
      </c>
      <c r="D23" s="307" t="s">
        <v>3469</v>
      </c>
      <c r="E23" s="693" t="s">
        <v>2307</v>
      </c>
      <c r="F23" s="360" t="s">
        <v>3467</v>
      </c>
      <c r="G23" s="360" t="s">
        <v>3468</v>
      </c>
      <c r="H23" s="360" t="s">
        <v>3469</v>
      </c>
      <c r="I23" s="360" t="s">
        <v>3470</v>
      </c>
      <c r="J23" s="239"/>
      <c r="K23" s="238"/>
      <c r="L23" s="238"/>
      <c r="M23" s="449" t="s">
        <v>3471</v>
      </c>
      <c r="N23" s="430"/>
      <c r="O23" s="439"/>
      <c r="P23" s="307"/>
      <c r="Q23" s="307"/>
      <c r="R23" s="307"/>
      <c r="S23" s="307"/>
      <c r="T23" s="307"/>
      <c r="U23" s="307"/>
      <c r="V23" s="307"/>
      <c r="W23" s="239" t="s">
        <v>286</v>
      </c>
      <c r="X23" s="307"/>
      <c r="Y23" s="307" t="s">
        <v>3472</v>
      </c>
      <c r="Z23" s="307" t="s">
        <v>2278</v>
      </c>
      <c r="AA23" s="567" t="s">
        <v>2849</v>
      </c>
    </row>
    <row r="24" spans="1:27" s="389" customFormat="1" ht="11.4">
      <c r="A24" s="238">
        <v>13</v>
      </c>
      <c r="B24" s="307" t="s">
        <v>3473</v>
      </c>
      <c r="C24" s="307" t="s">
        <v>3474</v>
      </c>
      <c r="D24" s="307" t="s">
        <v>3469</v>
      </c>
      <c r="E24" s="693" t="s">
        <v>2307</v>
      </c>
      <c r="F24" s="360" t="s">
        <v>3473</v>
      </c>
      <c r="G24" s="360" t="s">
        <v>3474</v>
      </c>
      <c r="H24" s="360" t="s">
        <v>3469</v>
      </c>
      <c r="I24" s="360" t="s">
        <v>3470</v>
      </c>
      <c r="J24" s="239"/>
      <c r="K24" s="238"/>
      <c r="L24" s="238"/>
      <c r="M24" s="238"/>
      <c r="N24" s="430"/>
      <c r="O24" s="439"/>
      <c r="P24" s="307"/>
      <c r="Q24" s="307"/>
      <c r="R24" s="307"/>
      <c r="S24" s="307"/>
      <c r="T24" s="307"/>
      <c r="U24" s="307"/>
      <c r="V24" s="307"/>
      <c r="W24" s="239" t="s">
        <v>286</v>
      </c>
      <c r="X24" s="307" t="s">
        <v>3473</v>
      </c>
      <c r="Y24" s="307" t="s">
        <v>3475</v>
      </c>
      <c r="Z24" s="307" t="s">
        <v>2278</v>
      </c>
      <c r="AA24" s="567" t="s">
        <v>2849</v>
      </c>
    </row>
    <row r="25" spans="1:27">
      <c r="A25" s="238">
        <v>14</v>
      </c>
      <c r="B25" s="246" t="s">
        <v>3203</v>
      </c>
      <c r="C25" s="307" t="s">
        <v>3204</v>
      </c>
      <c r="D25" s="303" t="s">
        <v>3062</v>
      </c>
      <c r="E25" s="303" t="s">
        <v>2307</v>
      </c>
      <c r="F25" s="360" t="s">
        <v>3203</v>
      </c>
      <c r="G25" s="360" t="s">
        <v>3204</v>
      </c>
      <c r="H25" s="360" t="s">
        <v>3062</v>
      </c>
      <c r="I25" s="360" t="s">
        <v>3063</v>
      </c>
      <c r="J25" s="239"/>
      <c r="K25" s="238"/>
      <c r="L25" s="238"/>
      <c r="M25" s="238"/>
      <c r="N25" s="762"/>
      <c r="O25" s="439"/>
      <c r="P25" s="307"/>
      <c r="Q25" s="307"/>
      <c r="R25" s="307"/>
      <c r="S25" s="307"/>
      <c r="T25" s="307"/>
      <c r="U25" s="307"/>
      <c r="V25" s="307"/>
      <c r="W25" s="239" t="s">
        <v>286</v>
      </c>
      <c r="X25" s="246" t="s">
        <v>3203</v>
      </c>
      <c r="Y25" s="307" t="s">
        <v>3204</v>
      </c>
      <c r="Z25" s="303" t="s">
        <v>3062</v>
      </c>
      <c r="AA25" s="567" t="s">
        <v>2849</v>
      </c>
    </row>
    <row r="26" spans="1:27">
      <c r="A26" s="238">
        <v>15</v>
      </c>
      <c r="B26" s="1769" t="s">
        <v>3476</v>
      </c>
      <c r="C26" s="307" t="s">
        <v>3477</v>
      </c>
      <c r="D26" s="303" t="s">
        <v>2084</v>
      </c>
      <c r="E26" s="303" t="s">
        <v>3211</v>
      </c>
      <c r="F26" s="360" t="s">
        <v>3478</v>
      </c>
      <c r="G26" s="360" t="s">
        <v>3477</v>
      </c>
      <c r="H26" s="360" t="s">
        <v>3457</v>
      </c>
      <c r="I26" s="360" t="s">
        <v>3211</v>
      </c>
      <c r="J26" s="238"/>
      <c r="K26" s="238"/>
      <c r="L26" s="307" t="s">
        <v>3466</v>
      </c>
      <c r="N26" s="762"/>
      <c r="O26" s="439"/>
      <c r="P26" s="307"/>
      <c r="Q26" s="307"/>
      <c r="R26" s="307"/>
      <c r="S26" s="307"/>
      <c r="T26" s="307"/>
      <c r="U26" s="307"/>
      <c r="V26" s="307"/>
      <c r="W26" s="239" t="s">
        <v>286</v>
      </c>
      <c r="X26" s="307" t="s">
        <v>3476</v>
      </c>
      <c r="Y26" s="307" t="s">
        <v>3479</v>
      </c>
      <c r="Z26" s="307" t="s">
        <v>3050</v>
      </c>
      <c r="AA26" s="567" t="s">
        <v>2849</v>
      </c>
    </row>
    <row r="27" spans="1:27">
      <c r="A27" s="238">
        <v>16</v>
      </c>
      <c r="B27" s="307" t="s">
        <v>3480</v>
      </c>
      <c r="C27" s="307" t="s">
        <v>3481</v>
      </c>
      <c r="D27" s="307" t="s">
        <v>3482</v>
      </c>
      <c r="E27" s="693" t="s">
        <v>2085</v>
      </c>
      <c r="F27" s="360" t="s">
        <v>3480</v>
      </c>
      <c r="G27" s="360" t="s">
        <v>3481</v>
      </c>
      <c r="H27" s="360" t="s">
        <v>2070</v>
      </c>
      <c r="I27" s="360" t="s">
        <v>2071</v>
      </c>
      <c r="J27" s="238"/>
      <c r="K27" s="238"/>
      <c r="L27" s="238"/>
      <c r="M27" s="238"/>
      <c r="N27" s="762"/>
      <c r="O27" s="439"/>
      <c r="P27" s="307"/>
      <c r="Q27" s="307"/>
      <c r="R27" s="307"/>
      <c r="S27" s="307"/>
      <c r="T27" s="307"/>
      <c r="U27" s="307"/>
      <c r="V27" s="307"/>
      <c r="W27" s="239" t="s">
        <v>286</v>
      </c>
      <c r="X27" s="307" t="s">
        <v>3480</v>
      </c>
      <c r="Y27" s="307" t="s">
        <v>3483</v>
      </c>
      <c r="Z27" s="307" t="s">
        <v>3482</v>
      </c>
      <c r="AA27" s="567" t="s">
        <v>2849</v>
      </c>
    </row>
    <row r="28" spans="1:27">
      <c r="A28" s="238">
        <v>17</v>
      </c>
      <c r="B28" s="307" t="s">
        <v>3484</v>
      </c>
      <c r="C28" s="307" t="s">
        <v>3485</v>
      </c>
      <c r="D28" s="307" t="s">
        <v>2803</v>
      </c>
      <c r="E28" s="693" t="s">
        <v>2307</v>
      </c>
      <c r="F28" s="360" t="s">
        <v>3484</v>
      </c>
      <c r="G28" s="360" t="s">
        <v>3485</v>
      </c>
      <c r="H28" s="360" t="s">
        <v>2803</v>
      </c>
      <c r="I28" s="360" t="s">
        <v>2804</v>
      </c>
      <c r="J28" s="239"/>
      <c r="K28" s="238"/>
      <c r="L28" s="238"/>
      <c r="M28" s="238"/>
      <c r="N28" s="762"/>
      <c r="O28" s="439"/>
      <c r="P28" s="307"/>
      <c r="Q28" s="307"/>
      <c r="R28" s="307"/>
      <c r="S28" s="307"/>
      <c r="T28" s="307"/>
      <c r="U28" s="307"/>
      <c r="V28" s="307"/>
      <c r="W28" s="239" t="s">
        <v>286</v>
      </c>
      <c r="X28" s="307" t="s">
        <v>3484</v>
      </c>
      <c r="Y28" s="307" t="s">
        <v>3486</v>
      </c>
      <c r="Z28" s="307" t="s">
        <v>2803</v>
      </c>
      <c r="AA28" s="567" t="s">
        <v>2849</v>
      </c>
    </row>
    <row r="29" spans="1:27">
      <c r="A29" s="238">
        <v>18</v>
      </c>
      <c r="B29" s="307" t="s">
        <v>3487</v>
      </c>
      <c r="C29" s="307" t="s">
        <v>3488</v>
      </c>
      <c r="D29" s="307" t="s">
        <v>2070</v>
      </c>
      <c r="E29" s="693" t="s">
        <v>2307</v>
      </c>
      <c r="F29" s="360" t="s">
        <v>3487</v>
      </c>
      <c r="G29" s="360" t="s">
        <v>3488</v>
      </c>
      <c r="H29" s="360" t="s">
        <v>2070</v>
      </c>
      <c r="I29" s="360" t="s">
        <v>2071</v>
      </c>
      <c r="J29" s="239"/>
      <c r="K29" s="430"/>
      <c r="L29" s="238"/>
      <c r="M29" s="238"/>
      <c r="N29" s="762"/>
      <c r="O29" s="439"/>
      <c r="P29" s="307"/>
      <c r="Q29" s="307"/>
      <c r="R29" s="307"/>
      <c r="S29" s="307"/>
      <c r="T29" s="307"/>
      <c r="U29" s="307"/>
      <c r="V29" s="307"/>
      <c r="W29" s="239" t="s">
        <v>286</v>
      </c>
      <c r="X29" s="307" t="s">
        <v>3487</v>
      </c>
      <c r="Y29" s="307" t="s">
        <v>3489</v>
      </c>
      <c r="Z29" s="307" t="s">
        <v>2070</v>
      </c>
      <c r="AA29" s="567" t="s">
        <v>2849</v>
      </c>
    </row>
    <row r="30" spans="1:27">
      <c r="A30" s="238">
        <v>19</v>
      </c>
      <c r="B30" s="307" t="s">
        <v>2475</v>
      </c>
      <c r="C30" s="307" t="s">
        <v>3181</v>
      </c>
      <c r="D30" s="307" t="s">
        <v>3050</v>
      </c>
      <c r="E30" s="243" t="s">
        <v>3211</v>
      </c>
      <c r="F30" s="360" t="s">
        <v>2475</v>
      </c>
      <c r="G30" s="360" t="s">
        <v>3181</v>
      </c>
      <c r="H30" s="360" t="s">
        <v>3175</v>
      </c>
      <c r="I30" s="360" t="s">
        <v>2241</v>
      </c>
      <c r="J30" s="239"/>
      <c r="K30" s="430"/>
      <c r="L30" s="238"/>
      <c r="M30" s="238"/>
      <c r="N30" s="762"/>
      <c r="O30" s="439"/>
      <c r="P30" s="307"/>
      <c r="Q30" s="307"/>
      <c r="R30" s="307"/>
      <c r="S30" s="307"/>
      <c r="T30" s="307"/>
      <c r="U30" s="307"/>
      <c r="V30" s="307"/>
      <c r="W30" s="239" t="s">
        <v>286</v>
      </c>
      <c r="X30" s="307" t="s">
        <v>2475</v>
      </c>
      <c r="Y30" s="307" t="s">
        <v>3490</v>
      </c>
      <c r="Z30" s="307" t="s">
        <v>3050</v>
      </c>
      <c r="AA30" s="567" t="s">
        <v>2849</v>
      </c>
    </row>
    <row r="31" spans="1:27">
      <c r="A31" s="238">
        <v>20</v>
      </c>
      <c r="B31" s="307" t="s">
        <v>2682</v>
      </c>
      <c r="C31" s="307" t="s">
        <v>2683</v>
      </c>
      <c r="D31" s="307" t="s">
        <v>2674</v>
      </c>
      <c r="E31" s="693" t="s">
        <v>2307</v>
      </c>
      <c r="F31" s="360" t="s">
        <v>2682</v>
      </c>
      <c r="G31" s="360" t="s">
        <v>2683</v>
      </c>
      <c r="H31" s="360" t="s">
        <v>2074</v>
      </c>
      <c r="I31" s="360" t="s">
        <v>2075</v>
      </c>
      <c r="J31" s="239"/>
      <c r="K31" s="238"/>
      <c r="L31" s="238"/>
      <c r="M31" s="238"/>
      <c r="N31" s="762"/>
      <c r="O31" s="439"/>
      <c r="P31" s="307"/>
      <c r="Q31" s="307"/>
      <c r="R31" s="307"/>
      <c r="S31" s="307"/>
      <c r="T31" s="307"/>
      <c r="U31" s="307"/>
      <c r="V31" s="307"/>
      <c r="W31" s="239" t="s">
        <v>286</v>
      </c>
      <c r="X31" s="307" t="s">
        <v>2682</v>
      </c>
      <c r="Y31" s="307" t="s">
        <v>3064</v>
      </c>
      <c r="Z31" s="307" t="s">
        <v>2674</v>
      </c>
      <c r="AA31" s="567" t="s">
        <v>2849</v>
      </c>
    </row>
    <row r="32" spans="1:27">
      <c r="A32" s="238">
        <v>21</v>
      </c>
      <c r="B32" s="307" t="s">
        <v>3491</v>
      </c>
      <c r="C32" s="307" t="s">
        <v>3492</v>
      </c>
      <c r="D32" s="307" t="s">
        <v>2070</v>
      </c>
      <c r="E32" s="693" t="s">
        <v>2307</v>
      </c>
      <c r="F32" s="360" t="s">
        <v>3491</v>
      </c>
      <c r="G32" s="360" t="s">
        <v>3492</v>
      </c>
      <c r="H32" s="360" t="s">
        <v>2070</v>
      </c>
      <c r="I32" s="360" t="s">
        <v>2071</v>
      </c>
      <c r="J32" s="239"/>
      <c r="K32" s="430"/>
      <c r="L32" s="238"/>
      <c r="M32" s="238"/>
      <c r="N32" s="762"/>
      <c r="O32" s="439"/>
      <c r="P32" s="307"/>
      <c r="Q32" s="307"/>
      <c r="R32" s="307"/>
      <c r="S32" s="307"/>
      <c r="T32" s="307"/>
      <c r="U32" s="307"/>
      <c r="V32" s="307"/>
      <c r="W32" s="239" t="s">
        <v>286</v>
      </c>
      <c r="X32" s="307" t="s">
        <v>3491</v>
      </c>
      <c r="Y32" s="307" t="s">
        <v>3493</v>
      </c>
      <c r="Z32" s="307" t="s">
        <v>2070</v>
      </c>
      <c r="AA32" s="567" t="s">
        <v>2849</v>
      </c>
    </row>
    <row r="33" spans="1:27">
      <c r="A33" s="238">
        <v>22</v>
      </c>
      <c r="B33" s="307" t="s">
        <v>3458</v>
      </c>
      <c r="C33" s="1769" t="s">
        <v>3185</v>
      </c>
      <c r="D33" s="307" t="s">
        <v>2084</v>
      </c>
      <c r="E33" s="243" t="s">
        <v>3211</v>
      </c>
      <c r="F33" s="360" t="s">
        <v>3458</v>
      </c>
      <c r="G33" s="360" t="s">
        <v>2696</v>
      </c>
      <c r="H33" s="360" t="s">
        <v>3494</v>
      </c>
      <c r="I33" s="360" t="s">
        <v>2108</v>
      </c>
      <c r="J33" s="239"/>
      <c r="K33" s="430"/>
      <c r="L33" s="238"/>
      <c r="M33" s="238"/>
      <c r="N33" s="762"/>
      <c r="O33" s="439"/>
      <c r="P33" s="307"/>
      <c r="Q33" s="307"/>
      <c r="R33" s="307"/>
      <c r="S33" s="307"/>
      <c r="T33" s="307"/>
      <c r="U33" s="307"/>
      <c r="V33" s="307"/>
      <c r="W33" s="239" t="s">
        <v>286</v>
      </c>
      <c r="X33" s="307" t="s">
        <v>3458</v>
      </c>
      <c r="Y33" s="307" t="s">
        <v>2696</v>
      </c>
      <c r="Z33" s="307" t="s">
        <v>2084</v>
      </c>
      <c r="AA33" s="567" t="s">
        <v>2849</v>
      </c>
    </row>
    <row r="34" spans="1:27">
      <c r="A34" s="238">
        <v>23</v>
      </c>
      <c r="B34" s="246" t="s">
        <v>2697</v>
      </c>
      <c r="C34" s="307" t="s">
        <v>3214</v>
      </c>
      <c r="D34" s="303" t="s">
        <v>2733</v>
      </c>
      <c r="E34" s="303" t="s">
        <v>2621</v>
      </c>
      <c r="F34" s="360" t="s">
        <v>2697</v>
      </c>
      <c r="G34" s="360" t="s">
        <v>3214</v>
      </c>
      <c r="H34" s="834" t="s">
        <v>3215</v>
      </c>
      <c r="I34" s="834" t="s">
        <v>2111</v>
      </c>
      <c r="J34" s="246"/>
      <c r="K34" s="239" t="s">
        <v>2622</v>
      </c>
      <c r="L34" s="246"/>
      <c r="M34" s="239" t="s">
        <v>2702</v>
      </c>
      <c r="N34" s="762"/>
      <c r="W34" s="239" t="s">
        <v>286</v>
      </c>
      <c r="X34" s="246" t="s">
        <v>2697</v>
      </c>
      <c r="Y34" s="307" t="s">
        <v>3347</v>
      </c>
      <c r="Z34" s="303" t="s">
        <v>2733</v>
      </c>
      <c r="AA34" s="567" t="s">
        <v>2849</v>
      </c>
    </row>
    <row r="35" spans="1:27">
      <c r="A35" s="238">
        <v>24</v>
      </c>
      <c r="B35" s="246" t="s">
        <v>3216</v>
      </c>
      <c r="C35" s="246" t="s">
        <v>3217</v>
      </c>
      <c r="D35" s="303" t="s">
        <v>2733</v>
      </c>
      <c r="E35" s="303" t="s">
        <v>2621</v>
      </c>
      <c r="F35" s="360" t="s">
        <v>3216</v>
      </c>
      <c r="G35" s="360" t="s">
        <v>3217</v>
      </c>
      <c r="H35" s="834" t="s">
        <v>3215</v>
      </c>
      <c r="I35" s="834" t="s">
        <v>2111</v>
      </c>
      <c r="J35" s="246"/>
      <c r="K35" s="239" t="s">
        <v>2622</v>
      </c>
      <c r="L35" s="246"/>
      <c r="M35" s="239" t="s">
        <v>3218</v>
      </c>
      <c r="N35" s="762"/>
      <c r="W35" s="239" t="s">
        <v>286</v>
      </c>
      <c r="X35" s="246" t="s">
        <v>3216</v>
      </c>
      <c r="Y35" s="246" t="s">
        <v>3349</v>
      </c>
      <c r="Z35" s="303" t="s">
        <v>2733</v>
      </c>
      <c r="AA35" s="567" t="s">
        <v>2849</v>
      </c>
    </row>
    <row r="37" spans="1:27">
      <c r="O37" s="444"/>
      <c r="P37" s="444"/>
      <c r="Q37" s="444"/>
      <c r="R37" s="444"/>
      <c r="S37" s="444"/>
      <c r="T37" s="444"/>
      <c r="U37" s="444"/>
      <c r="V37" s="444"/>
    </row>
    <row r="38" spans="1:27">
      <c r="O38" s="444"/>
      <c r="P38" s="444"/>
      <c r="Q38" s="444"/>
      <c r="R38" s="444"/>
      <c r="S38" s="444"/>
      <c r="T38" s="444"/>
      <c r="U38" s="444"/>
      <c r="V38" s="444"/>
    </row>
    <row r="39" spans="1:27">
      <c r="O39" s="444"/>
      <c r="P39" s="444"/>
      <c r="Q39" s="444"/>
      <c r="R39" s="444"/>
      <c r="S39" s="444"/>
      <c r="T39" s="444"/>
      <c r="U39" s="444"/>
      <c r="V39" s="444"/>
    </row>
    <row r="40" spans="1:27">
      <c r="O40" s="444"/>
      <c r="P40" s="444"/>
      <c r="Q40" s="444"/>
      <c r="R40" s="444"/>
      <c r="S40" s="444"/>
      <c r="T40" s="444"/>
      <c r="U40" s="444"/>
      <c r="V40" s="444"/>
    </row>
    <row r="41" spans="1:27">
      <c r="O41" s="444"/>
      <c r="P41" s="444"/>
      <c r="Q41" s="444"/>
      <c r="R41" s="444"/>
      <c r="S41" s="444"/>
      <c r="T41" s="444"/>
      <c r="U41" s="444"/>
      <c r="V41" s="444"/>
    </row>
    <row r="42" spans="1:27">
      <c r="O42" s="444"/>
      <c r="P42" s="444"/>
      <c r="Q42" s="444"/>
      <c r="R42" s="444"/>
      <c r="S42" s="444"/>
      <c r="T42" s="444"/>
      <c r="U42" s="444"/>
      <c r="V42" s="444"/>
    </row>
    <row r="43" spans="1:27">
      <c r="O43" s="444"/>
      <c r="P43" s="444"/>
      <c r="Q43" s="444"/>
      <c r="R43" s="444"/>
      <c r="S43" s="444"/>
      <c r="T43" s="444"/>
      <c r="U43" s="444"/>
      <c r="V43" s="444"/>
    </row>
    <row r="44" spans="1:27">
      <c r="O44" s="444"/>
      <c r="P44" s="444"/>
      <c r="Q44" s="444"/>
      <c r="R44" s="444"/>
      <c r="S44" s="444"/>
      <c r="T44" s="444"/>
      <c r="U44" s="444"/>
      <c r="V44" s="444"/>
    </row>
    <row r="45" spans="1:27">
      <c r="O45" s="444"/>
      <c r="P45" s="444"/>
      <c r="Q45" s="444"/>
      <c r="R45" s="444"/>
      <c r="S45" s="444"/>
      <c r="T45" s="444"/>
      <c r="U45" s="444"/>
      <c r="V45" s="444"/>
    </row>
  </sheetData>
  <autoFilter ref="A10:AA35" xr:uid="{00000000-0009-0000-0000-000021000000}"/>
  <phoneticPr fontId="5" type="noConversion"/>
  <dataValidations count="4">
    <dataValidation type="list" allowBlank="1" showInputMessage="1" showErrorMessage="1" sqref="B6" xr:uid="{00000000-0002-0000-2100-000000000000}">
      <formula1>"Mi: Minute,H: Hour,D: Daily,W: Weekly,M: Monthly,Y: Yearly"</formula1>
    </dataValidation>
    <dataValidation type="list" allowBlank="1" showInputMessage="1" showErrorMessage="1" sqref="B7 B9 O7:O9" xr:uid="{00000000-0002-0000-2100-000001000000}">
      <formula1>"替换,追加"</formula1>
    </dataValidation>
    <dataValidation type="list" allowBlank="1" showInputMessage="1" showErrorMessage="1" sqref="N12:N24" xr:uid="{00000000-0002-0000-2100-000002000000}">
      <formula1>"匹配,基线特有,本地扩充,废弃"</formula1>
    </dataValidation>
    <dataValidation type="list" allowBlank="1" showInputMessage="1" showErrorMessage="1" sqref="R4:R6" xr:uid="{00000000-0002-0000-2100-000003000000}">
      <formula1>"left join,inner join,union,union all"</formula1>
    </dataValidation>
  </dataValidations>
  <hyperlinks>
    <hyperlink ref="A1" location="目录!A1" display="返回" xr:uid="{00000000-0004-0000-2100-000000000000}"/>
  </hyperlinks>
  <pageMargins left="0.69930555555555596" right="0.69930555555555596" top="0.75" bottom="0.75" header="0.3" footer="0.3"/>
  <pageSetup paperSize="9" orientation="portrait"/>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A47"/>
  <sheetViews>
    <sheetView topLeftCell="F10" workbookViewId="0">
      <selection activeCell="J10" sqref="J1:K1048576"/>
    </sheetView>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9" width="12" style="396" customWidth="1"/>
    <col min="10" max="10" width="7.88671875" style="396" customWidth="1"/>
    <col min="11" max="12" width="4.6640625" style="396" customWidth="1"/>
    <col min="13" max="13" width="8.6640625" style="396" customWidth="1"/>
    <col min="14" max="14" width="11.21875" style="396" customWidth="1"/>
    <col min="15" max="15" width="9" style="427" hidden="1" customWidth="1"/>
    <col min="16" max="16" width="19.44140625" style="427" hidden="1" customWidth="1"/>
    <col min="17" max="17" width="21.77734375" style="427" hidden="1" customWidth="1"/>
    <col min="18" max="18" width="14.44140625" style="427" hidden="1" customWidth="1"/>
    <col min="19" max="19" width="12.33203125" style="427" hidden="1" customWidth="1"/>
    <col min="20" max="20" width="11.21875" style="427" hidden="1" customWidth="1"/>
    <col min="21" max="21" width="15.109375" style="427" hidden="1" customWidth="1"/>
    <col min="22" max="22" width="9" style="427" hidden="1" customWidth="1"/>
    <col min="23" max="23" width="22.109375" style="396" customWidth="1"/>
    <col min="24" max="24" width="13.6640625" style="396" customWidth="1"/>
    <col min="25" max="25" width="14.88671875" style="396" customWidth="1"/>
    <col min="26" max="27" width="13.77734375" style="396" customWidth="1"/>
    <col min="28" max="16384" width="9" style="396"/>
  </cols>
  <sheetData>
    <row r="1" spans="1:27">
      <c r="A1" s="1824" t="s">
        <v>2037</v>
      </c>
      <c r="B1" s="331"/>
      <c r="C1" s="331"/>
      <c r="D1" s="331"/>
      <c r="E1" s="331"/>
      <c r="F1" s="331"/>
      <c r="G1" s="331"/>
      <c r="H1" s="331"/>
      <c r="I1" s="331"/>
      <c r="J1" s="331"/>
      <c r="K1" s="331"/>
      <c r="L1" s="331"/>
      <c r="M1" s="331"/>
      <c r="N1" s="331"/>
      <c r="O1" s="3"/>
      <c r="P1" s="3"/>
      <c r="Q1" s="3"/>
      <c r="R1" s="3"/>
      <c r="S1" s="3"/>
      <c r="T1" s="3"/>
      <c r="U1" s="3"/>
      <c r="V1" s="3"/>
      <c r="W1" s="336"/>
      <c r="X1" s="336"/>
      <c r="Y1" s="336"/>
      <c r="Z1" s="336"/>
      <c r="AA1" s="336"/>
    </row>
    <row r="2" spans="1:27">
      <c r="A2" s="216" t="s">
        <v>2038</v>
      </c>
      <c r="B2" s="217"/>
      <c r="C2" s="217"/>
      <c r="D2" s="217"/>
      <c r="E2" s="217"/>
      <c r="F2" s="217"/>
      <c r="G2" s="217"/>
      <c r="H2" s="217"/>
      <c r="I2" s="217"/>
      <c r="J2" s="217"/>
      <c r="K2" s="217"/>
      <c r="L2" s="217"/>
      <c r="M2" s="217"/>
      <c r="N2" s="217"/>
      <c r="O2" s="34" t="s">
        <v>2830</v>
      </c>
      <c r="P2" s="35"/>
      <c r="Q2" s="35"/>
      <c r="R2" s="35"/>
      <c r="S2" s="35"/>
      <c r="T2" s="35"/>
      <c r="U2" s="35"/>
      <c r="V2" s="35"/>
      <c r="W2" s="337" t="s">
        <v>2039</v>
      </c>
      <c r="X2" s="338"/>
      <c r="Y2" s="338"/>
      <c r="Z2" s="338"/>
      <c r="AA2" s="353"/>
    </row>
    <row r="3" spans="1:27">
      <c r="A3" s="218" t="s">
        <v>2040</v>
      </c>
      <c r="B3" s="1290" t="s">
        <v>272</v>
      </c>
      <c r="C3" s="1732"/>
      <c r="D3" s="1732"/>
      <c r="E3" s="219"/>
      <c r="F3" s="219"/>
      <c r="G3" s="219"/>
      <c r="H3" s="219"/>
      <c r="I3" s="219"/>
      <c r="J3" s="219"/>
      <c r="K3" s="219"/>
      <c r="L3" s="219"/>
      <c r="M3" s="219"/>
      <c r="N3" s="219"/>
      <c r="O3" s="36" t="s">
        <v>2831</v>
      </c>
      <c r="P3" s="37" t="s">
        <v>2832</v>
      </c>
      <c r="Q3" s="37" t="s">
        <v>2833</v>
      </c>
      <c r="R3" s="37" t="s">
        <v>2834</v>
      </c>
      <c r="S3" s="37" t="s">
        <v>2835</v>
      </c>
      <c r="T3" s="37" t="s">
        <v>2836</v>
      </c>
      <c r="U3" s="37" t="s">
        <v>2837</v>
      </c>
      <c r="V3" s="56" t="s">
        <v>73</v>
      </c>
      <c r="W3" s="339" t="s">
        <v>2041</v>
      </c>
      <c r="X3" s="340" t="s">
        <v>2042</v>
      </c>
      <c r="Y3" s="340"/>
      <c r="Z3" s="354"/>
      <c r="AA3" s="355"/>
    </row>
    <row r="4" spans="1:27" s="397" customFormat="1">
      <c r="A4" s="220" t="s">
        <v>2042</v>
      </c>
      <c r="B4" s="1769" t="s">
        <v>273</v>
      </c>
      <c r="C4" s="352"/>
      <c r="D4" s="352"/>
      <c r="E4" s="222"/>
      <c r="F4" s="222"/>
      <c r="G4" s="222"/>
      <c r="H4" s="222"/>
      <c r="I4" s="222"/>
      <c r="J4" s="222"/>
      <c r="K4" s="222"/>
      <c r="L4" s="222"/>
      <c r="M4" s="222"/>
      <c r="N4" s="222"/>
      <c r="O4" s="1829" t="s">
        <v>2838</v>
      </c>
      <c r="P4" s="1830" t="e">
        <f>VLOOKUP(B3,[1]目录!#REF!,4,0)</f>
        <v>#REF!</v>
      </c>
      <c r="Q4" s="1831"/>
      <c r="R4" s="559"/>
      <c r="S4" s="63"/>
      <c r="T4" s="63"/>
      <c r="U4" s="63"/>
      <c r="V4" s="11"/>
      <c r="W4" s="229" t="s">
        <v>2301</v>
      </c>
      <c r="X4" s="316" t="s">
        <v>276</v>
      </c>
      <c r="Y4" s="827"/>
      <c r="Z4" s="225"/>
      <c r="AA4" s="827"/>
    </row>
    <row r="5" spans="1:27" s="397" customFormat="1">
      <c r="A5" s="220" t="s">
        <v>2041</v>
      </c>
      <c r="B5" s="221" t="s">
        <v>2043</v>
      </c>
      <c r="C5" s="352"/>
      <c r="D5" s="352"/>
      <c r="E5" s="222"/>
      <c r="F5" s="222"/>
      <c r="G5" s="222"/>
      <c r="H5" s="222"/>
      <c r="I5" s="222"/>
      <c r="J5" s="222"/>
      <c r="K5" s="222"/>
      <c r="L5" s="222"/>
      <c r="M5" s="222"/>
      <c r="N5" s="222"/>
      <c r="O5" s="62"/>
      <c r="P5" s="63"/>
      <c r="Q5" s="63"/>
      <c r="R5" s="559"/>
      <c r="S5" s="63"/>
      <c r="T5" s="63"/>
      <c r="U5" s="63"/>
      <c r="V5" s="11"/>
      <c r="W5" s="341"/>
      <c r="X5" s="342"/>
      <c r="Y5" s="827"/>
      <c r="Z5" s="225"/>
      <c r="AA5" s="827"/>
    </row>
    <row r="6" spans="1:27" s="397" customFormat="1">
      <c r="A6" s="220" t="s">
        <v>2044</v>
      </c>
      <c r="B6" s="12" t="s">
        <v>2045</v>
      </c>
      <c r="C6" s="352"/>
      <c r="D6" s="352"/>
      <c r="E6" s="222"/>
      <c r="F6" s="222"/>
      <c r="G6" s="222"/>
      <c r="H6" s="222"/>
      <c r="I6" s="222"/>
      <c r="J6" s="222"/>
      <c r="K6" s="222"/>
      <c r="L6" s="222"/>
      <c r="M6" s="222"/>
      <c r="N6" s="222"/>
      <c r="O6" s="62"/>
      <c r="P6" s="63"/>
      <c r="Q6" s="63"/>
      <c r="R6" s="559"/>
      <c r="S6" s="63"/>
      <c r="T6" s="63"/>
      <c r="U6" s="63"/>
      <c r="V6" s="11"/>
      <c r="W6" s="1198"/>
      <c r="X6" s="827"/>
      <c r="Y6" s="827"/>
      <c r="Z6" s="225"/>
      <c r="AA6" s="827"/>
    </row>
    <row r="7" spans="1:27">
      <c r="A7" s="223" t="s">
        <v>2046</v>
      </c>
      <c r="B7" s="224" t="s">
        <v>2047</v>
      </c>
      <c r="C7" s="1732"/>
      <c r="D7" s="1732"/>
      <c r="E7" s="219"/>
      <c r="F7" s="219"/>
      <c r="G7" s="219"/>
      <c r="H7" s="219"/>
      <c r="I7" s="219"/>
      <c r="J7" s="219"/>
      <c r="K7" s="219"/>
      <c r="L7" s="219"/>
      <c r="M7" s="219"/>
      <c r="N7" s="219"/>
      <c r="O7" s="62"/>
      <c r="P7" s="63"/>
      <c r="Q7" s="63"/>
      <c r="R7" s="63"/>
      <c r="S7" s="63"/>
      <c r="T7" s="63"/>
      <c r="U7" s="63"/>
      <c r="V7" s="11"/>
      <c r="W7" s="347"/>
      <c r="X7" s="346"/>
      <c r="Y7" s="348"/>
      <c r="Z7" s="358"/>
      <c r="AA7" s="348"/>
    </row>
    <row r="8" spans="1:27">
      <c r="A8" s="223" t="s">
        <v>2048</v>
      </c>
      <c r="B8" s="221" t="s">
        <v>3496</v>
      </c>
      <c r="C8" s="1732"/>
      <c r="D8" s="1732"/>
      <c r="E8" s="219"/>
      <c r="F8" s="219"/>
      <c r="G8" s="219"/>
      <c r="H8" s="219"/>
      <c r="I8" s="219"/>
      <c r="J8" s="219"/>
      <c r="K8" s="219"/>
      <c r="L8" s="219"/>
      <c r="M8" s="219"/>
      <c r="N8" s="219"/>
      <c r="O8" s="62"/>
      <c r="P8" s="63"/>
      <c r="Q8" s="63"/>
      <c r="R8" s="63"/>
      <c r="S8" s="63"/>
      <c r="T8" s="63"/>
      <c r="U8" s="63"/>
      <c r="V8" s="11"/>
      <c r="W8" s="347"/>
      <c r="X8" s="346"/>
      <c r="Y8" s="348"/>
      <c r="Z8" s="358"/>
      <c r="AA8" s="348"/>
    </row>
    <row r="9" spans="1:27">
      <c r="A9" s="223"/>
      <c r="B9" s="226"/>
      <c r="C9" s="219"/>
      <c r="D9" s="219"/>
      <c r="E9" s="219"/>
      <c r="F9" s="219"/>
      <c r="G9" s="219"/>
      <c r="H9" s="219"/>
      <c r="I9" s="219"/>
      <c r="J9" s="219"/>
      <c r="K9" s="219"/>
      <c r="L9" s="219"/>
      <c r="M9" s="219"/>
      <c r="N9" s="219"/>
      <c r="O9" s="1031"/>
      <c r="P9" s="1032"/>
      <c r="Q9" s="1032"/>
      <c r="R9" s="1032"/>
      <c r="S9" s="1032"/>
      <c r="T9" s="1032"/>
      <c r="U9" s="1032"/>
      <c r="V9" s="1033"/>
      <c r="W9" s="347"/>
      <c r="X9" s="348"/>
      <c r="Y9" s="348"/>
      <c r="Z9" s="358"/>
      <c r="AA9" s="67"/>
    </row>
    <row r="10" spans="1:27">
      <c r="A10" s="216" t="s">
        <v>2049</v>
      </c>
      <c r="B10" s="217"/>
      <c r="C10" s="217"/>
      <c r="D10" s="217"/>
      <c r="E10" s="217"/>
      <c r="F10" s="217"/>
      <c r="G10" s="217"/>
      <c r="H10" s="217"/>
      <c r="I10" s="217"/>
      <c r="J10" s="217"/>
      <c r="K10" s="217"/>
      <c r="L10" s="217"/>
      <c r="M10" s="217"/>
      <c r="N10" s="217"/>
      <c r="O10" s="34" t="s">
        <v>2839</v>
      </c>
      <c r="P10" s="35"/>
      <c r="Q10" s="35"/>
      <c r="R10" s="35"/>
      <c r="S10" s="35"/>
      <c r="T10" s="35"/>
      <c r="U10" s="35"/>
      <c r="V10" s="35"/>
      <c r="W10" s="337" t="s">
        <v>2050</v>
      </c>
      <c r="X10" s="338"/>
      <c r="Y10" s="338"/>
      <c r="Z10" s="338"/>
      <c r="AA10" s="353"/>
    </row>
    <row r="11" spans="1:27">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47" t="s">
        <v>2831</v>
      </c>
      <c r="P11" s="48" t="s">
        <v>2832</v>
      </c>
      <c r="Q11" s="48" t="s">
        <v>2840</v>
      </c>
      <c r="R11" s="48" t="s">
        <v>2841</v>
      </c>
      <c r="S11" s="48" t="s">
        <v>2842</v>
      </c>
      <c r="T11" s="48" t="s">
        <v>2843</v>
      </c>
      <c r="U11" s="48" t="s">
        <v>2844</v>
      </c>
      <c r="V11" s="68" t="s">
        <v>73</v>
      </c>
      <c r="W11" s="349" t="s">
        <v>2059</v>
      </c>
      <c r="X11" s="350" t="s">
        <v>2060</v>
      </c>
      <c r="Y11" s="350" t="s">
        <v>2061</v>
      </c>
      <c r="Z11" s="359" t="s">
        <v>2062</v>
      </c>
      <c r="AA11" s="350" t="s">
        <v>2063</v>
      </c>
    </row>
    <row r="12" spans="1:27" s="1370" customFormat="1" ht="15" customHeight="1">
      <c r="A12" s="430">
        <v>1</v>
      </c>
      <c r="B12" s="303" t="s">
        <v>2064</v>
      </c>
      <c r="C12" s="303" t="s">
        <v>2065</v>
      </c>
      <c r="D12" s="303" t="s">
        <v>2078</v>
      </c>
      <c r="E12" s="303" t="s">
        <v>2307</v>
      </c>
      <c r="F12" s="360" t="s">
        <v>2064</v>
      </c>
      <c r="G12" s="360" t="s">
        <v>2065</v>
      </c>
      <c r="H12" s="360" t="s">
        <v>2066</v>
      </c>
      <c r="I12" s="360" t="s">
        <v>2067</v>
      </c>
      <c r="J12" s="430"/>
      <c r="K12" s="307" t="s">
        <v>2702</v>
      </c>
      <c r="L12" s="430"/>
      <c r="M12" s="1711" t="s">
        <v>3497</v>
      </c>
      <c r="N12" s="430"/>
      <c r="O12" s="113"/>
      <c r="P12" s="113"/>
      <c r="Q12" s="113"/>
      <c r="R12" s="113"/>
      <c r="S12" s="113"/>
      <c r="T12" s="113"/>
      <c r="U12" s="113"/>
      <c r="V12" s="113"/>
      <c r="W12" s="316" t="s">
        <v>276</v>
      </c>
      <c r="X12" s="246" t="s">
        <v>2304</v>
      </c>
      <c r="Y12" s="303" t="s">
        <v>2671</v>
      </c>
      <c r="Z12" s="303" t="s">
        <v>2272</v>
      </c>
      <c r="AA12" s="567"/>
    </row>
    <row r="13" spans="1:27" s="1370" customFormat="1" ht="15" customHeight="1">
      <c r="A13" s="430">
        <v>2</v>
      </c>
      <c r="B13" s="246" t="s">
        <v>105</v>
      </c>
      <c r="C13" s="1685" t="s">
        <v>3498</v>
      </c>
      <c r="D13" s="303" t="s">
        <v>2811</v>
      </c>
      <c r="E13" s="303" t="s">
        <v>2307</v>
      </c>
      <c r="F13" s="360" t="s">
        <v>105</v>
      </c>
      <c r="G13" s="360" t="s">
        <v>2239</v>
      </c>
      <c r="H13" s="360" t="s">
        <v>3175</v>
      </c>
      <c r="I13" s="360" t="s">
        <v>2241</v>
      </c>
      <c r="J13" s="246"/>
      <c r="K13" s="239" t="s">
        <v>2702</v>
      </c>
      <c r="L13" s="246"/>
      <c r="M13" s="324" t="s">
        <v>2702</v>
      </c>
      <c r="N13" s="430"/>
      <c r="O13" s="113"/>
      <c r="P13" s="113"/>
      <c r="Q13" s="113"/>
      <c r="R13" s="113"/>
      <c r="S13" s="113"/>
      <c r="T13" s="113"/>
      <c r="U13" s="113"/>
      <c r="V13" s="113"/>
      <c r="W13" s="316" t="s">
        <v>276</v>
      </c>
      <c r="X13" s="246" t="s">
        <v>105</v>
      </c>
      <c r="Y13" s="303" t="s">
        <v>3498</v>
      </c>
      <c r="Z13" s="303" t="s">
        <v>2811</v>
      </c>
      <c r="AA13" s="307" t="s">
        <v>2849</v>
      </c>
    </row>
    <row r="14" spans="1:27" s="1370" customFormat="1" ht="15" customHeight="1">
      <c r="A14" s="430">
        <v>3</v>
      </c>
      <c r="B14" s="642" t="s">
        <v>2338</v>
      </c>
      <c r="C14" s="642" t="s">
        <v>2722</v>
      </c>
      <c r="D14" s="642" t="s">
        <v>2278</v>
      </c>
      <c r="E14" s="642" t="s">
        <v>2307</v>
      </c>
      <c r="F14" s="642" t="s">
        <v>2338</v>
      </c>
      <c r="G14" s="642" t="s">
        <v>2722</v>
      </c>
      <c r="H14" s="642" t="s">
        <v>2278</v>
      </c>
      <c r="I14" s="642" t="s">
        <v>2307</v>
      </c>
      <c r="J14" s="642"/>
      <c r="K14" s="321" t="s">
        <v>2702</v>
      </c>
      <c r="L14" s="1518" t="s">
        <v>2723</v>
      </c>
      <c r="M14" s="1452" t="s">
        <v>3499</v>
      </c>
      <c r="N14" s="318" t="s">
        <v>2286</v>
      </c>
      <c r="O14" s="1331"/>
      <c r="P14" s="560"/>
      <c r="Q14" s="560"/>
      <c r="R14" s="560"/>
      <c r="S14" s="560"/>
      <c r="T14" s="560"/>
      <c r="U14" s="560"/>
      <c r="V14" s="560"/>
      <c r="W14" s="316" t="s">
        <v>276</v>
      </c>
      <c r="X14" s="246" t="s">
        <v>2338</v>
      </c>
      <c r="Y14" s="303" t="s">
        <v>2722</v>
      </c>
      <c r="Z14" s="303" t="s">
        <v>2278</v>
      </c>
      <c r="AA14" s="307" t="s">
        <v>3426</v>
      </c>
    </row>
    <row r="15" spans="1:27" ht="15" customHeight="1">
      <c r="A15" s="430">
        <v>4</v>
      </c>
      <c r="B15" s="849" t="s">
        <v>2817</v>
      </c>
      <c r="C15" s="849" t="s">
        <v>2818</v>
      </c>
      <c r="D15" s="848" t="s">
        <v>2807</v>
      </c>
      <c r="E15" s="848" t="s">
        <v>2307</v>
      </c>
      <c r="F15" s="849" t="s">
        <v>2817</v>
      </c>
      <c r="G15" s="849" t="s">
        <v>2818</v>
      </c>
      <c r="H15" s="848" t="s">
        <v>2807</v>
      </c>
      <c r="I15" s="848" t="s">
        <v>2307</v>
      </c>
      <c r="J15" s="642"/>
      <c r="K15" s="321" t="s">
        <v>2702</v>
      </c>
      <c r="L15" s="626" t="s">
        <v>2868</v>
      </c>
      <c r="M15" s="1452" t="s">
        <v>3500</v>
      </c>
      <c r="N15" s="318" t="s">
        <v>2286</v>
      </c>
      <c r="O15" s="307"/>
      <c r="P15" s="307"/>
      <c r="Q15" s="307"/>
      <c r="R15" s="307"/>
      <c r="S15" s="307"/>
      <c r="T15" s="307"/>
      <c r="U15" s="307"/>
      <c r="V15" s="307"/>
      <c r="W15" s="316" t="s">
        <v>276</v>
      </c>
      <c r="X15" s="246" t="s">
        <v>2333</v>
      </c>
      <c r="Y15" s="303" t="s">
        <v>2705</v>
      </c>
      <c r="Z15" s="303" t="s">
        <v>2096</v>
      </c>
      <c r="AA15" s="307" t="s">
        <v>3426</v>
      </c>
    </row>
    <row r="16" spans="1:27" ht="15" customHeight="1">
      <c r="A16" s="430">
        <v>5</v>
      </c>
      <c r="B16" s="642" t="s">
        <v>2861</v>
      </c>
      <c r="C16" s="321" t="s">
        <v>2862</v>
      </c>
      <c r="D16" s="642" t="s">
        <v>2096</v>
      </c>
      <c r="E16" s="642" t="s">
        <v>2307</v>
      </c>
      <c r="F16" s="642" t="s">
        <v>2861</v>
      </c>
      <c r="G16" s="321" t="s">
        <v>2862</v>
      </c>
      <c r="H16" s="642" t="s">
        <v>2096</v>
      </c>
      <c r="I16" s="642" t="s">
        <v>2307</v>
      </c>
      <c r="J16" s="642"/>
      <c r="K16" s="321" t="s">
        <v>2702</v>
      </c>
      <c r="L16" s="626" t="s">
        <v>2859</v>
      </c>
      <c r="M16" s="1795"/>
      <c r="N16" s="318" t="s">
        <v>2286</v>
      </c>
      <c r="O16" s="307"/>
      <c r="P16" s="307"/>
      <c r="Q16" s="307"/>
      <c r="R16" s="307"/>
      <c r="S16" s="307"/>
      <c r="T16" s="307"/>
      <c r="U16" s="307"/>
      <c r="V16" s="307"/>
      <c r="W16" s="316" t="s">
        <v>276</v>
      </c>
      <c r="X16" s="246" t="s">
        <v>2861</v>
      </c>
      <c r="Y16" s="303" t="s">
        <v>2862</v>
      </c>
      <c r="Z16" s="303" t="s">
        <v>2088</v>
      </c>
      <c r="AA16" s="307" t="s">
        <v>3426</v>
      </c>
    </row>
    <row r="17" spans="1:27" ht="15" customHeight="1">
      <c r="A17" s="430">
        <v>6</v>
      </c>
      <c r="B17" s="642" t="s">
        <v>2864</v>
      </c>
      <c r="C17" s="847" t="s">
        <v>2865</v>
      </c>
      <c r="D17" s="642" t="s">
        <v>2096</v>
      </c>
      <c r="E17" s="642" t="s">
        <v>2307</v>
      </c>
      <c r="F17" s="642" t="s">
        <v>2864</v>
      </c>
      <c r="G17" s="847" t="s">
        <v>2865</v>
      </c>
      <c r="H17" s="642" t="s">
        <v>2096</v>
      </c>
      <c r="I17" s="642" t="s">
        <v>2307</v>
      </c>
      <c r="J17" s="1854"/>
      <c r="K17" s="321" t="s">
        <v>2702</v>
      </c>
      <c r="L17" s="626" t="s">
        <v>2859</v>
      </c>
      <c r="M17" s="1795"/>
      <c r="N17" s="318" t="s">
        <v>2286</v>
      </c>
      <c r="O17" s="307"/>
      <c r="P17" s="307"/>
      <c r="Q17" s="307"/>
      <c r="R17" s="307"/>
      <c r="S17" s="307"/>
      <c r="T17" s="307"/>
      <c r="U17" s="307"/>
      <c r="V17" s="307"/>
      <c r="W17" s="316" t="s">
        <v>276</v>
      </c>
      <c r="X17" s="246" t="s">
        <v>2864</v>
      </c>
      <c r="Y17" s="680" t="s">
        <v>2866</v>
      </c>
      <c r="Z17" s="680" t="s">
        <v>2088</v>
      </c>
      <c r="AA17" s="307" t="s">
        <v>3426</v>
      </c>
    </row>
    <row r="18" spans="1:27" ht="15" customHeight="1">
      <c r="A18" s="430">
        <v>7</v>
      </c>
      <c r="B18" s="642" t="s">
        <v>2857</v>
      </c>
      <c r="C18" s="321" t="s">
        <v>2858</v>
      </c>
      <c r="D18" s="642" t="s">
        <v>2096</v>
      </c>
      <c r="E18" s="642" t="s">
        <v>2307</v>
      </c>
      <c r="F18" s="642" t="s">
        <v>2857</v>
      </c>
      <c r="G18" s="321" t="s">
        <v>2858</v>
      </c>
      <c r="H18" s="642" t="s">
        <v>2096</v>
      </c>
      <c r="I18" s="642" t="s">
        <v>2307</v>
      </c>
      <c r="J18" s="642"/>
      <c r="K18" s="321" t="s">
        <v>2702</v>
      </c>
      <c r="L18" s="626" t="s">
        <v>2859</v>
      </c>
      <c r="M18" s="1795"/>
      <c r="N18" s="318" t="s">
        <v>2286</v>
      </c>
      <c r="O18" s="307"/>
      <c r="P18" s="307"/>
      <c r="Q18" s="307"/>
      <c r="R18" s="307"/>
      <c r="S18" s="307"/>
      <c r="T18" s="307"/>
      <c r="U18" s="307"/>
      <c r="V18" s="307"/>
      <c r="W18" s="316" t="s">
        <v>276</v>
      </c>
      <c r="X18" s="246" t="s">
        <v>2857</v>
      </c>
      <c r="Y18" s="303" t="s">
        <v>2858</v>
      </c>
      <c r="Z18" s="303" t="s">
        <v>2088</v>
      </c>
      <c r="AA18" s="307" t="s">
        <v>3426</v>
      </c>
    </row>
    <row r="19" spans="1:27" s="1370" customFormat="1" ht="15" customHeight="1">
      <c r="A19" s="430">
        <v>8</v>
      </c>
      <c r="B19" s="642" t="s">
        <v>3501</v>
      </c>
      <c r="C19" s="642" t="s">
        <v>3502</v>
      </c>
      <c r="D19" s="642" t="s">
        <v>2096</v>
      </c>
      <c r="E19" s="642" t="s">
        <v>2307</v>
      </c>
      <c r="F19" s="642" t="s">
        <v>3501</v>
      </c>
      <c r="G19" s="642" t="s">
        <v>3502</v>
      </c>
      <c r="H19" s="642" t="s">
        <v>2096</v>
      </c>
      <c r="I19" s="642" t="s">
        <v>2307</v>
      </c>
      <c r="J19" s="642"/>
      <c r="K19" s="321" t="s">
        <v>2702</v>
      </c>
      <c r="L19" s="1518"/>
      <c r="M19" s="321" t="s">
        <v>3503</v>
      </c>
      <c r="N19" s="318" t="s">
        <v>2286</v>
      </c>
      <c r="O19" s="307"/>
      <c r="P19" s="307"/>
      <c r="Q19" s="307"/>
      <c r="R19" s="307"/>
      <c r="S19" s="307"/>
      <c r="T19" s="307"/>
      <c r="U19" s="307"/>
      <c r="V19" s="307"/>
      <c r="W19" s="316" t="s">
        <v>276</v>
      </c>
      <c r="X19" s="246" t="s">
        <v>3501</v>
      </c>
      <c r="Y19" s="303" t="s">
        <v>3502</v>
      </c>
      <c r="Z19" s="303" t="s">
        <v>2096</v>
      </c>
      <c r="AA19" s="307"/>
    </row>
    <row r="20" spans="1:27" s="1370" customFormat="1" ht="15" customHeight="1">
      <c r="A20" s="430">
        <v>9</v>
      </c>
      <c r="B20" s="1685" t="s">
        <v>2514</v>
      </c>
      <c r="C20" s="1685" t="s">
        <v>2688</v>
      </c>
      <c r="D20" s="303" t="s">
        <v>2096</v>
      </c>
      <c r="E20" s="303" t="s">
        <v>2307</v>
      </c>
      <c r="F20" s="360" t="s">
        <v>2475</v>
      </c>
      <c r="G20" s="360" t="s">
        <v>3181</v>
      </c>
      <c r="H20" s="360" t="s">
        <v>3175</v>
      </c>
      <c r="I20" s="360" t="s">
        <v>2241</v>
      </c>
      <c r="J20" s="246"/>
      <c r="K20" s="239" t="s">
        <v>2702</v>
      </c>
      <c r="L20" s="641"/>
      <c r="M20" s="239" t="s">
        <v>3504</v>
      </c>
      <c r="N20" s="430"/>
      <c r="O20" s="307"/>
      <c r="P20" s="307"/>
      <c r="Q20" s="307"/>
      <c r="R20" s="307"/>
      <c r="S20" s="307"/>
      <c r="T20" s="307"/>
      <c r="U20" s="307"/>
      <c r="V20" s="307"/>
      <c r="W20" s="316" t="s">
        <v>276</v>
      </c>
      <c r="X20" s="246" t="s">
        <v>2514</v>
      </c>
      <c r="Y20" s="303" t="s">
        <v>2688</v>
      </c>
      <c r="Z20" s="303" t="s">
        <v>2096</v>
      </c>
      <c r="AA20" s="307" t="s">
        <v>2849</v>
      </c>
    </row>
    <row r="21" spans="1:27" s="1370" customFormat="1" ht="15" customHeight="1">
      <c r="A21" s="430">
        <v>10</v>
      </c>
      <c r="B21" s="246" t="s">
        <v>2679</v>
      </c>
      <c r="C21" s="303" t="s">
        <v>2680</v>
      </c>
      <c r="D21" s="303" t="s">
        <v>3505</v>
      </c>
      <c r="E21" s="303" t="s">
        <v>2307</v>
      </c>
      <c r="F21" s="360" t="s">
        <v>2679</v>
      </c>
      <c r="G21" s="360" t="s">
        <v>2680</v>
      </c>
      <c r="H21" s="360" t="s">
        <v>2737</v>
      </c>
      <c r="I21" s="360" t="s">
        <v>3180</v>
      </c>
      <c r="J21" s="246"/>
      <c r="K21" s="239" t="s">
        <v>2702</v>
      </c>
      <c r="L21" s="246"/>
      <c r="M21" s="324" t="s">
        <v>2702</v>
      </c>
      <c r="N21" s="430"/>
      <c r="O21" s="307"/>
      <c r="P21" s="307"/>
      <c r="Q21" s="307"/>
      <c r="R21" s="307"/>
      <c r="S21" s="307"/>
      <c r="T21" s="307"/>
      <c r="U21" s="307"/>
      <c r="V21" s="307"/>
      <c r="W21" s="316" t="s">
        <v>276</v>
      </c>
      <c r="X21" s="246" t="s">
        <v>2679</v>
      </c>
      <c r="Y21" s="303" t="s">
        <v>2680</v>
      </c>
      <c r="Z21" s="303" t="s">
        <v>3505</v>
      </c>
      <c r="AA21" s="307" t="s">
        <v>2849</v>
      </c>
    </row>
    <row r="22" spans="1:27" s="1370" customFormat="1" ht="15" customHeight="1">
      <c r="A22" s="430">
        <v>11</v>
      </c>
      <c r="B22" s="246" t="s">
        <v>2682</v>
      </c>
      <c r="C22" s="303" t="s">
        <v>2683</v>
      </c>
      <c r="D22" s="303" t="s">
        <v>3062</v>
      </c>
      <c r="E22" s="303" t="s">
        <v>2307</v>
      </c>
      <c r="F22" s="360" t="s">
        <v>2682</v>
      </c>
      <c r="G22" s="360" t="s">
        <v>2683</v>
      </c>
      <c r="H22" s="360" t="s">
        <v>2074</v>
      </c>
      <c r="I22" s="360" t="s">
        <v>2075</v>
      </c>
      <c r="J22" s="246"/>
      <c r="K22" s="239" t="s">
        <v>2702</v>
      </c>
      <c r="L22" s="246"/>
      <c r="M22" s="324" t="s">
        <v>2702</v>
      </c>
      <c r="N22" s="430"/>
      <c r="O22" s="307"/>
      <c r="P22" s="307"/>
      <c r="Q22" s="307"/>
      <c r="R22" s="307"/>
      <c r="S22" s="307"/>
      <c r="T22" s="307"/>
      <c r="U22" s="307"/>
      <c r="V22" s="307"/>
      <c r="W22" s="316" t="s">
        <v>276</v>
      </c>
      <c r="X22" s="246" t="s">
        <v>2682</v>
      </c>
      <c r="Y22" s="303" t="s">
        <v>2683</v>
      </c>
      <c r="Z22" s="303" t="s">
        <v>3062</v>
      </c>
      <c r="AA22" s="307" t="s">
        <v>2849</v>
      </c>
    </row>
    <row r="23" spans="1:27" s="1370" customFormat="1" ht="15" customHeight="1">
      <c r="A23" s="430">
        <v>12</v>
      </c>
      <c r="B23" s="246" t="s">
        <v>3203</v>
      </c>
      <c r="C23" s="307" t="s">
        <v>3204</v>
      </c>
      <c r="D23" s="303" t="s">
        <v>3062</v>
      </c>
      <c r="E23" s="303" t="s">
        <v>2307</v>
      </c>
      <c r="F23" s="360" t="s">
        <v>3203</v>
      </c>
      <c r="G23" s="360" t="s">
        <v>3204</v>
      </c>
      <c r="H23" s="360" t="s">
        <v>3062</v>
      </c>
      <c r="I23" s="360" t="s">
        <v>3063</v>
      </c>
      <c r="J23" s="246"/>
      <c r="K23" s="239"/>
      <c r="L23" s="246"/>
      <c r="M23" s="324"/>
      <c r="N23" s="430"/>
      <c r="O23" s="307"/>
      <c r="P23" s="307"/>
      <c r="Q23" s="307"/>
      <c r="R23" s="307"/>
      <c r="S23" s="307"/>
      <c r="T23" s="307"/>
      <c r="U23" s="307"/>
      <c r="V23" s="307"/>
      <c r="W23" s="316" t="s">
        <v>276</v>
      </c>
      <c r="X23" s="246" t="s">
        <v>3203</v>
      </c>
      <c r="Y23" s="307" t="s">
        <v>3204</v>
      </c>
      <c r="Z23" s="303" t="s">
        <v>3062</v>
      </c>
      <c r="AA23" s="307" t="s">
        <v>2849</v>
      </c>
    </row>
    <row r="24" spans="1:27" s="1370" customFormat="1" ht="15" customHeight="1">
      <c r="A24" s="430">
        <v>13</v>
      </c>
      <c r="B24" s="246" t="s">
        <v>3478</v>
      </c>
      <c r="C24" s="307" t="s">
        <v>3477</v>
      </c>
      <c r="D24" s="303" t="s">
        <v>2084</v>
      </c>
      <c r="E24" s="303" t="s">
        <v>3211</v>
      </c>
      <c r="F24" s="360" t="s">
        <v>3478</v>
      </c>
      <c r="G24" s="360" t="s">
        <v>3477</v>
      </c>
      <c r="H24" s="360" t="s">
        <v>3457</v>
      </c>
      <c r="I24" s="360" t="s">
        <v>3211</v>
      </c>
      <c r="J24" s="246"/>
      <c r="K24" s="239" t="s">
        <v>2702</v>
      </c>
      <c r="L24" s="246"/>
      <c r="M24" s="324" t="s">
        <v>2702</v>
      </c>
      <c r="N24" s="430"/>
      <c r="O24" s="307"/>
      <c r="P24" s="307"/>
      <c r="Q24" s="307"/>
      <c r="R24" s="307"/>
      <c r="S24" s="307"/>
      <c r="T24" s="307"/>
      <c r="U24" s="307"/>
      <c r="V24" s="307"/>
      <c r="W24" s="316" t="s">
        <v>276</v>
      </c>
      <c r="X24" s="246" t="s">
        <v>3478</v>
      </c>
      <c r="Y24" s="303" t="s">
        <v>3506</v>
      </c>
      <c r="Z24" s="303" t="s">
        <v>2084</v>
      </c>
      <c r="AA24" s="307" t="s">
        <v>2849</v>
      </c>
    </row>
    <row r="25" spans="1:27" s="1370" customFormat="1" ht="15" customHeight="1">
      <c r="A25" s="430">
        <v>14</v>
      </c>
      <c r="B25" s="246" t="s">
        <v>3507</v>
      </c>
      <c r="C25" s="327" t="s">
        <v>3508</v>
      </c>
      <c r="D25" s="303" t="s">
        <v>2096</v>
      </c>
      <c r="E25" s="303" t="s">
        <v>2307</v>
      </c>
      <c r="F25" s="360" t="s">
        <v>3507</v>
      </c>
      <c r="G25" s="360" t="s">
        <v>3508</v>
      </c>
      <c r="H25" s="360" t="s">
        <v>2096</v>
      </c>
      <c r="I25" s="360" t="s">
        <v>2097</v>
      </c>
      <c r="J25" s="246"/>
      <c r="K25" s="239"/>
      <c r="L25" s="246" t="s">
        <v>3509</v>
      </c>
      <c r="M25" s="324"/>
      <c r="N25" s="430"/>
      <c r="O25" s="307"/>
      <c r="P25" s="307"/>
      <c r="Q25" s="307"/>
      <c r="R25" s="307"/>
      <c r="S25" s="307"/>
      <c r="T25" s="307"/>
      <c r="U25" s="307"/>
      <c r="V25" s="307"/>
      <c r="W25" s="316" t="s">
        <v>276</v>
      </c>
      <c r="X25" s="246" t="s">
        <v>3507</v>
      </c>
      <c r="Y25" s="327" t="s">
        <v>3508</v>
      </c>
      <c r="Z25" s="303" t="s">
        <v>2096</v>
      </c>
      <c r="AA25" s="307" t="s">
        <v>2849</v>
      </c>
    </row>
    <row r="26" spans="1:27" ht="15" customHeight="1">
      <c r="A26" s="430">
        <v>15</v>
      </c>
      <c r="B26" s="246" t="s">
        <v>2695</v>
      </c>
      <c r="C26" s="307" t="s">
        <v>3185</v>
      </c>
      <c r="D26" s="303" t="s">
        <v>2084</v>
      </c>
      <c r="E26" s="303" t="s">
        <v>2085</v>
      </c>
      <c r="F26" s="360" t="s">
        <v>2695</v>
      </c>
      <c r="G26" s="360" t="s">
        <v>3185</v>
      </c>
      <c r="H26" s="360" t="s">
        <v>2729</v>
      </c>
      <c r="I26" s="360" t="s">
        <v>2108</v>
      </c>
      <c r="J26" s="246"/>
      <c r="K26" s="239" t="s">
        <v>2773</v>
      </c>
      <c r="L26" s="246"/>
      <c r="M26" s="324" t="s">
        <v>2702</v>
      </c>
      <c r="N26" s="762"/>
      <c r="O26" s="307"/>
      <c r="P26" s="307"/>
      <c r="Q26" s="307"/>
      <c r="R26" s="307"/>
      <c r="S26" s="307"/>
      <c r="T26" s="307"/>
      <c r="U26" s="307"/>
      <c r="V26" s="307"/>
      <c r="W26" s="316" t="s">
        <v>276</v>
      </c>
      <c r="X26" s="246" t="s">
        <v>2695</v>
      </c>
      <c r="Y26" s="303" t="s">
        <v>2696</v>
      </c>
      <c r="Z26" s="303" t="s">
        <v>2084</v>
      </c>
      <c r="AA26" s="307" t="s">
        <v>2849</v>
      </c>
    </row>
    <row r="27" spans="1:27" ht="15" customHeight="1">
      <c r="A27" s="430">
        <v>16</v>
      </c>
      <c r="B27" s="246" t="s">
        <v>3510</v>
      </c>
      <c r="C27" s="307" t="s">
        <v>3511</v>
      </c>
      <c r="D27" s="303" t="s">
        <v>2084</v>
      </c>
      <c r="E27" s="303" t="s">
        <v>2085</v>
      </c>
      <c r="F27" s="360" t="s">
        <v>3512</v>
      </c>
      <c r="G27" s="360" t="s">
        <v>3511</v>
      </c>
      <c r="H27" s="360" t="s">
        <v>3513</v>
      </c>
      <c r="I27" s="834" t="s">
        <v>2108</v>
      </c>
      <c r="J27" s="246"/>
      <c r="K27" s="239" t="s">
        <v>2773</v>
      </c>
      <c r="L27" s="246"/>
      <c r="M27" s="324" t="s">
        <v>2702</v>
      </c>
      <c r="N27" s="762"/>
      <c r="O27" s="307"/>
      <c r="P27" s="307"/>
      <c r="Q27" s="307"/>
      <c r="R27" s="307"/>
      <c r="S27" s="307"/>
      <c r="T27" s="307"/>
      <c r="U27" s="307"/>
      <c r="V27" s="307"/>
      <c r="W27" s="316" t="s">
        <v>276</v>
      </c>
      <c r="X27" s="246" t="s">
        <v>3510</v>
      </c>
      <c r="Y27" s="303" t="s">
        <v>3514</v>
      </c>
      <c r="Z27" s="303" t="s">
        <v>2084</v>
      </c>
      <c r="AA27" s="307" t="s">
        <v>2849</v>
      </c>
    </row>
    <row r="28" spans="1:27" ht="15" customHeight="1">
      <c r="A28" s="430">
        <v>17</v>
      </c>
      <c r="B28" s="246" t="s">
        <v>3515</v>
      </c>
      <c r="C28" s="1769" t="s">
        <v>3516</v>
      </c>
      <c r="D28" s="303" t="s">
        <v>2084</v>
      </c>
      <c r="E28" s="303" t="s">
        <v>2085</v>
      </c>
      <c r="F28" s="360" t="s">
        <v>3517</v>
      </c>
      <c r="G28" s="360" t="s">
        <v>3518</v>
      </c>
      <c r="H28" s="360" t="s">
        <v>3513</v>
      </c>
      <c r="I28" s="834" t="s">
        <v>2108</v>
      </c>
      <c r="J28" s="246"/>
      <c r="K28" s="239" t="s">
        <v>2711</v>
      </c>
      <c r="L28" s="246"/>
      <c r="M28" s="324" t="s">
        <v>2702</v>
      </c>
      <c r="N28" s="762"/>
      <c r="O28" s="307"/>
      <c r="P28" s="307"/>
      <c r="Q28" s="307"/>
      <c r="R28" s="307"/>
      <c r="S28" s="307"/>
      <c r="T28" s="307"/>
      <c r="U28" s="307"/>
      <c r="V28" s="307"/>
      <c r="W28" s="316" t="s">
        <v>276</v>
      </c>
      <c r="X28" s="246" t="s">
        <v>3515</v>
      </c>
      <c r="Y28" s="303" t="s">
        <v>3519</v>
      </c>
      <c r="Z28" s="303" t="s">
        <v>2084</v>
      </c>
      <c r="AA28" s="307" t="s">
        <v>2849</v>
      </c>
    </row>
    <row r="29" spans="1:27" ht="15" customHeight="1">
      <c r="A29" s="430">
        <v>18</v>
      </c>
      <c r="B29" s="246" t="s">
        <v>2697</v>
      </c>
      <c r="C29" s="307" t="s">
        <v>3214</v>
      </c>
      <c r="D29" s="303" t="s">
        <v>2733</v>
      </c>
      <c r="E29" s="303" t="s">
        <v>2621</v>
      </c>
      <c r="F29" s="360" t="s">
        <v>2697</v>
      </c>
      <c r="G29" s="360" t="s">
        <v>3214</v>
      </c>
      <c r="H29" s="834" t="s">
        <v>3215</v>
      </c>
      <c r="I29" s="834" t="s">
        <v>2111</v>
      </c>
      <c r="J29" s="246"/>
      <c r="K29" s="239" t="s">
        <v>2622</v>
      </c>
      <c r="L29" s="246"/>
      <c r="M29" s="324" t="s">
        <v>2702</v>
      </c>
      <c r="N29" s="762"/>
      <c r="O29" s="307"/>
      <c r="P29" s="307"/>
      <c r="Q29" s="307"/>
      <c r="R29" s="307"/>
      <c r="S29" s="307"/>
      <c r="T29" s="307"/>
      <c r="U29" s="307"/>
      <c r="V29" s="307"/>
      <c r="W29" s="316" t="s">
        <v>276</v>
      </c>
      <c r="X29" s="246" t="s">
        <v>2697</v>
      </c>
      <c r="Y29" s="303" t="s">
        <v>3347</v>
      </c>
      <c r="Z29" s="303" t="s">
        <v>2733</v>
      </c>
      <c r="AA29" s="307" t="s">
        <v>2849</v>
      </c>
    </row>
    <row r="30" spans="1:27" ht="15" customHeight="1">
      <c r="A30" s="430">
        <v>19</v>
      </c>
      <c r="B30" s="246" t="s">
        <v>3216</v>
      </c>
      <c r="C30" s="246" t="s">
        <v>3217</v>
      </c>
      <c r="D30" s="303" t="s">
        <v>2733</v>
      </c>
      <c r="E30" s="303" t="s">
        <v>2621</v>
      </c>
      <c r="F30" s="360" t="s">
        <v>3216</v>
      </c>
      <c r="G30" s="360" t="s">
        <v>3217</v>
      </c>
      <c r="H30" s="834" t="s">
        <v>3215</v>
      </c>
      <c r="I30" s="834" t="s">
        <v>2111</v>
      </c>
      <c r="J30" s="246"/>
      <c r="K30" s="239" t="s">
        <v>2622</v>
      </c>
      <c r="L30" s="246"/>
      <c r="M30" s="324" t="s">
        <v>3218</v>
      </c>
      <c r="N30" s="762"/>
      <c r="O30" s="307"/>
      <c r="P30" s="307"/>
      <c r="Q30" s="307"/>
      <c r="R30" s="307"/>
      <c r="S30" s="307"/>
      <c r="T30" s="307"/>
      <c r="U30" s="307"/>
      <c r="V30" s="307"/>
      <c r="W30" s="316" t="s">
        <v>276</v>
      </c>
      <c r="X30" s="246" t="s">
        <v>3216</v>
      </c>
      <c r="Y30" s="246" t="s">
        <v>3349</v>
      </c>
      <c r="Z30" s="303" t="s">
        <v>2733</v>
      </c>
      <c r="AA30" s="307" t="s">
        <v>2849</v>
      </c>
    </row>
    <row r="31" spans="1:27">
      <c r="O31" s="307"/>
      <c r="P31" s="307"/>
      <c r="Q31" s="307"/>
      <c r="R31" s="307"/>
      <c r="S31" s="307"/>
      <c r="T31" s="307"/>
      <c r="U31" s="307"/>
      <c r="V31" s="307"/>
    </row>
    <row r="32" spans="1:27">
      <c r="O32" s="444"/>
      <c r="P32" s="444"/>
      <c r="Q32" s="444"/>
      <c r="R32" s="444"/>
      <c r="S32" s="444"/>
      <c r="T32" s="444"/>
      <c r="U32" s="444"/>
      <c r="V32" s="444"/>
    </row>
    <row r="33" spans="15:22">
      <c r="O33" s="444"/>
      <c r="P33" s="444"/>
      <c r="Q33" s="444"/>
      <c r="R33" s="444"/>
      <c r="S33" s="444"/>
      <c r="T33" s="444"/>
      <c r="U33" s="444"/>
      <c r="V33" s="444"/>
    </row>
    <row r="34" spans="15:22">
      <c r="O34" s="444"/>
      <c r="P34" s="444"/>
      <c r="Q34" s="444"/>
      <c r="R34" s="444"/>
      <c r="S34" s="444"/>
      <c r="T34" s="444"/>
      <c r="U34" s="444"/>
      <c r="V34" s="444"/>
    </row>
    <row r="35" spans="15:22">
      <c r="O35" s="444"/>
      <c r="P35" s="444"/>
      <c r="Q35" s="444"/>
      <c r="R35" s="444"/>
      <c r="S35" s="444"/>
      <c r="T35" s="444"/>
      <c r="U35" s="444"/>
      <c r="V35" s="444"/>
    </row>
    <row r="36" spans="15:22">
      <c r="O36" s="444"/>
      <c r="P36" s="444"/>
      <c r="Q36" s="444"/>
      <c r="R36" s="444"/>
      <c r="S36" s="444"/>
      <c r="T36" s="444"/>
      <c r="U36" s="444"/>
      <c r="V36" s="444"/>
    </row>
    <row r="37" spans="15:22">
      <c r="O37" s="444"/>
      <c r="P37" s="444"/>
      <c r="Q37" s="444"/>
      <c r="R37" s="444"/>
      <c r="S37" s="444"/>
      <c r="T37" s="444"/>
      <c r="U37" s="444"/>
      <c r="V37" s="444"/>
    </row>
    <row r="38" spans="15:22">
      <c r="O38" s="444"/>
      <c r="P38" s="444"/>
      <c r="Q38" s="444"/>
      <c r="R38" s="444"/>
      <c r="S38" s="444"/>
      <c r="T38" s="444"/>
      <c r="U38" s="444"/>
      <c r="V38" s="444"/>
    </row>
    <row r="39" spans="15:22">
      <c r="O39" s="444"/>
      <c r="P39" s="444"/>
      <c r="Q39" s="444"/>
      <c r="R39" s="444"/>
      <c r="S39" s="444"/>
      <c r="T39" s="444"/>
      <c r="U39" s="444"/>
      <c r="V39" s="444"/>
    </row>
    <row r="40" spans="15:22">
      <c r="O40" s="444"/>
      <c r="P40" s="444"/>
      <c r="Q40" s="444"/>
      <c r="R40" s="444"/>
      <c r="S40" s="444"/>
      <c r="T40" s="444"/>
      <c r="U40" s="444"/>
      <c r="V40" s="444"/>
    </row>
    <row r="41" spans="15:22">
      <c r="O41" s="444"/>
      <c r="P41" s="444"/>
      <c r="Q41" s="444"/>
      <c r="R41" s="444"/>
      <c r="S41" s="444"/>
      <c r="T41" s="444"/>
      <c r="U41" s="444"/>
      <c r="V41" s="444"/>
    </row>
    <row r="42" spans="15:22">
      <c r="O42" s="444"/>
      <c r="P42" s="444"/>
      <c r="Q42" s="444"/>
      <c r="R42" s="444"/>
      <c r="S42" s="444"/>
      <c r="T42" s="444"/>
      <c r="U42" s="444"/>
      <c r="V42" s="444"/>
    </row>
    <row r="43" spans="15:22">
      <c r="O43" s="444"/>
      <c r="P43" s="444"/>
      <c r="Q43" s="444"/>
      <c r="R43" s="444"/>
      <c r="S43" s="444"/>
      <c r="T43" s="444"/>
      <c r="U43" s="444"/>
      <c r="V43" s="444"/>
    </row>
    <row r="44" spans="15:22">
      <c r="O44" s="444"/>
      <c r="P44" s="444"/>
      <c r="Q44" s="444"/>
      <c r="R44" s="444"/>
      <c r="S44" s="444"/>
      <c r="T44" s="444"/>
      <c r="U44" s="444"/>
      <c r="V44" s="444"/>
    </row>
    <row r="45" spans="15:22">
      <c r="O45" s="444"/>
      <c r="P45" s="444"/>
      <c r="Q45" s="444"/>
      <c r="R45" s="444"/>
      <c r="S45" s="444"/>
      <c r="T45" s="444"/>
      <c r="U45" s="444"/>
      <c r="V45" s="444"/>
    </row>
    <row r="46" spans="15:22">
      <c r="O46" s="444"/>
      <c r="P46" s="444"/>
      <c r="Q46" s="444"/>
      <c r="R46" s="444"/>
      <c r="S46" s="444"/>
      <c r="T46" s="444"/>
      <c r="U46" s="444"/>
      <c r="V46" s="444"/>
    </row>
    <row r="47" spans="15:22">
      <c r="O47" s="444"/>
      <c r="P47" s="444"/>
      <c r="Q47" s="444"/>
      <c r="R47" s="444"/>
      <c r="S47" s="444"/>
      <c r="T47" s="444"/>
      <c r="U47" s="444"/>
      <c r="V47" s="444"/>
    </row>
  </sheetData>
  <phoneticPr fontId="5" type="noConversion"/>
  <dataValidations count="4">
    <dataValidation type="list" allowBlank="1" showInputMessage="1" showErrorMessage="1" sqref="B6" xr:uid="{00000000-0002-0000-2200-000000000000}">
      <formula1>"Mi: Minute,H: Hour,D: Daily,W: Weekly,M: Monthly,Y: Yearly"</formula1>
    </dataValidation>
    <dataValidation type="list" allowBlank="1" showInputMessage="1" showErrorMessage="1" sqref="B7 B9 O7:O9" xr:uid="{00000000-0002-0000-2200-000001000000}">
      <formula1>"替换,追加"</formula1>
    </dataValidation>
    <dataValidation type="list" allowBlank="1" showInputMessage="1" showErrorMessage="1" sqref="N12:N25" xr:uid="{00000000-0002-0000-2200-000002000000}">
      <formula1>"匹配,基线特有,本地扩充,废弃"</formula1>
    </dataValidation>
    <dataValidation type="list" allowBlank="1" showInputMessage="1" showErrorMessage="1" sqref="R4:R6" xr:uid="{00000000-0002-0000-2200-000003000000}">
      <formula1>"left join,inner join,union,union all"</formula1>
    </dataValidation>
  </dataValidations>
  <hyperlinks>
    <hyperlink ref="A1" location="目录!A1" display="返回" xr:uid="{00000000-0004-0000-2200-000000000000}"/>
  </hyperlinks>
  <pageMargins left="0.69930555555555596" right="0.69930555555555596" top="0.75" bottom="0.75" header="0.3" footer="0.3"/>
  <pageSetup paperSize="9" orientation="portrait"/>
  <legacy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A112"/>
  <sheetViews>
    <sheetView topLeftCell="E7" workbookViewId="0">
      <selection activeCell="J7" sqref="J1:K1048576"/>
    </sheetView>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9" width="12" style="396" customWidth="1"/>
    <col min="10" max="10" width="7.88671875" style="396" customWidth="1"/>
    <col min="11" max="12" width="4.6640625" style="396" customWidth="1"/>
    <col min="13" max="13" width="8.6640625" style="396" customWidth="1"/>
    <col min="14" max="14" width="11.21875" style="396" customWidth="1"/>
    <col min="15" max="15" width="9" style="427" hidden="1" customWidth="1"/>
    <col min="16" max="16" width="19.44140625" style="427" hidden="1" customWidth="1"/>
    <col min="17" max="17" width="21.77734375" style="427" hidden="1" customWidth="1"/>
    <col min="18" max="18" width="14.44140625" style="427" hidden="1" customWidth="1"/>
    <col min="19" max="19" width="12.33203125" style="427" hidden="1" customWidth="1"/>
    <col min="20" max="20" width="11.21875" style="427" hidden="1" customWidth="1"/>
    <col min="21" max="21" width="15.109375" style="427" hidden="1" customWidth="1"/>
    <col min="22" max="22" width="9" style="427" hidden="1" customWidth="1"/>
    <col min="23" max="23" width="22.109375" style="396" customWidth="1"/>
    <col min="24" max="24" width="13.6640625" style="396" customWidth="1"/>
    <col min="25" max="25" width="14.88671875" style="396" customWidth="1"/>
    <col min="26" max="27" width="13.77734375" style="396" customWidth="1"/>
    <col min="28" max="16384" width="9" style="396"/>
  </cols>
  <sheetData>
    <row r="1" spans="1:27">
      <c r="A1" s="1824" t="s">
        <v>2037</v>
      </c>
      <c r="B1" s="331"/>
      <c r="C1" s="331"/>
      <c r="D1" s="331"/>
      <c r="E1" s="331"/>
      <c r="F1" s="331"/>
      <c r="G1" s="331"/>
      <c r="H1" s="331"/>
      <c r="I1" s="331"/>
      <c r="J1" s="331"/>
      <c r="K1" s="331"/>
      <c r="L1" s="331"/>
      <c r="M1" s="331"/>
      <c r="N1" s="331"/>
      <c r="O1" s="3"/>
      <c r="P1" s="3"/>
      <c r="Q1" s="3"/>
      <c r="R1" s="3"/>
      <c r="S1" s="3"/>
      <c r="T1" s="3"/>
      <c r="U1" s="3"/>
      <c r="V1" s="3"/>
      <c r="W1" s="336"/>
      <c r="X1" s="336"/>
      <c r="Y1" s="336"/>
      <c r="Z1" s="336"/>
      <c r="AA1" s="336"/>
    </row>
    <row r="2" spans="1:27">
      <c r="A2" s="216" t="s">
        <v>2038</v>
      </c>
      <c r="B2" s="217"/>
      <c r="C2" s="217"/>
      <c r="D2" s="217"/>
      <c r="E2" s="217"/>
      <c r="F2" s="217"/>
      <c r="G2" s="217"/>
      <c r="H2" s="217"/>
      <c r="I2" s="217"/>
      <c r="J2" s="217"/>
      <c r="K2" s="217"/>
      <c r="L2" s="217"/>
      <c r="M2" s="217"/>
      <c r="N2" s="217"/>
      <c r="O2" s="34" t="s">
        <v>2830</v>
      </c>
      <c r="P2" s="35"/>
      <c r="Q2" s="35"/>
      <c r="R2" s="35"/>
      <c r="S2" s="35"/>
      <c r="T2" s="35"/>
      <c r="U2" s="35"/>
      <c r="V2" s="35"/>
      <c r="W2" s="337" t="s">
        <v>2039</v>
      </c>
      <c r="X2" s="338"/>
      <c r="Y2" s="338"/>
      <c r="Z2" s="338"/>
      <c r="AA2" s="353"/>
    </row>
    <row r="3" spans="1:27">
      <c r="A3" s="218" t="s">
        <v>2040</v>
      </c>
      <c r="B3" s="1039" t="s">
        <v>264</v>
      </c>
      <c r="C3" s="1732"/>
      <c r="D3" s="219"/>
      <c r="E3" s="219"/>
      <c r="F3" s="219"/>
      <c r="G3" s="219"/>
      <c r="H3" s="219"/>
      <c r="I3" s="219"/>
      <c r="J3" s="219"/>
      <c r="K3" s="219"/>
      <c r="L3" s="219"/>
      <c r="M3" s="219"/>
      <c r="N3" s="219"/>
      <c r="O3" s="36" t="s">
        <v>2831</v>
      </c>
      <c r="P3" s="37" t="s">
        <v>2832</v>
      </c>
      <c r="Q3" s="37" t="s">
        <v>2833</v>
      </c>
      <c r="R3" s="37" t="s">
        <v>2834</v>
      </c>
      <c r="S3" s="37" t="s">
        <v>2835</v>
      </c>
      <c r="T3" s="37" t="s">
        <v>2836</v>
      </c>
      <c r="U3" s="37" t="s">
        <v>2837</v>
      </c>
      <c r="V3" s="56" t="s">
        <v>73</v>
      </c>
      <c r="W3" s="339" t="s">
        <v>2041</v>
      </c>
      <c r="X3" s="340" t="s">
        <v>2042</v>
      </c>
      <c r="Y3" s="340"/>
      <c r="Z3" s="354"/>
      <c r="AA3" s="355"/>
    </row>
    <row r="4" spans="1:27" s="397" customFormat="1">
      <c r="A4" s="220" t="s">
        <v>2042</v>
      </c>
      <c r="B4" s="239" t="s">
        <v>265</v>
      </c>
      <c r="C4" s="352"/>
      <c r="D4" s="222"/>
      <c r="E4" s="222"/>
      <c r="F4" s="222"/>
      <c r="G4" s="222"/>
      <c r="H4" s="222"/>
      <c r="I4" s="222"/>
      <c r="J4" s="222"/>
      <c r="K4" s="222"/>
      <c r="L4" s="222"/>
      <c r="M4" s="222"/>
      <c r="N4" s="222"/>
      <c r="O4" s="1829" t="s">
        <v>2838</v>
      </c>
      <c r="P4" s="1830" t="e">
        <f>VLOOKUP(B3,[1]目录!#REF!,4,0)</f>
        <v>#REF!</v>
      </c>
      <c r="Q4" s="1831"/>
      <c r="R4" s="559"/>
      <c r="S4" s="63"/>
      <c r="T4" s="63"/>
      <c r="U4" s="63"/>
      <c r="V4" s="11"/>
      <c r="W4" s="229" t="s">
        <v>2301</v>
      </c>
      <c r="X4" s="316" t="s">
        <v>266</v>
      </c>
      <c r="Y4" s="827"/>
      <c r="Z4" s="225"/>
      <c r="AA4" s="827"/>
    </row>
    <row r="5" spans="1:27" s="397" customFormat="1">
      <c r="A5" s="220" t="s">
        <v>2041</v>
      </c>
      <c r="B5" s="221" t="s">
        <v>2043</v>
      </c>
      <c r="C5" s="352"/>
      <c r="D5" s="222"/>
      <c r="E5" s="222"/>
      <c r="F5" s="222"/>
      <c r="G5" s="222"/>
      <c r="H5" s="222"/>
      <c r="I5" s="222"/>
      <c r="J5" s="222"/>
      <c r="K5" s="222"/>
      <c r="L5" s="222"/>
      <c r="M5" s="222"/>
      <c r="N5" s="222"/>
      <c r="O5" s="62"/>
      <c r="P5" s="63"/>
      <c r="Q5" s="63"/>
      <c r="R5" s="559"/>
      <c r="S5" s="63"/>
      <c r="T5" s="63"/>
      <c r="U5" s="63"/>
      <c r="V5" s="11"/>
      <c r="W5" s="1198"/>
      <c r="X5" s="342"/>
      <c r="Y5" s="827"/>
      <c r="Z5" s="225"/>
      <c r="AA5" s="827"/>
    </row>
    <row r="6" spans="1:27" s="397" customFormat="1">
      <c r="A6" s="220" t="s">
        <v>2044</v>
      </c>
      <c r="B6" s="12" t="s">
        <v>2303</v>
      </c>
      <c r="C6" s="352"/>
      <c r="D6" s="222"/>
      <c r="E6" s="222"/>
      <c r="F6" s="222"/>
      <c r="G6" s="222"/>
      <c r="H6" s="222"/>
      <c r="I6" s="222"/>
      <c r="J6" s="222"/>
      <c r="K6" s="222"/>
      <c r="L6" s="222"/>
      <c r="M6" s="222"/>
      <c r="N6" s="222"/>
      <c r="O6" s="62"/>
      <c r="P6" s="63"/>
      <c r="Q6" s="63"/>
      <c r="R6" s="559"/>
      <c r="S6" s="63"/>
      <c r="T6" s="63"/>
      <c r="U6" s="63"/>
      <c r="V6" s="11"/>
      <c r="W6" s="1198"/>
      <c r="X6" s="827"/>
      <c r="Y6" s="827"/>
      <c r="Z6" s="225"/>
      <c r="AA6" s="827"/>
    </row>
    <row r="7" spans="1:27">
      <c r="A7" s="223" t="s">
        <v>2046</v>
      </c>
      <c r="B7" s="224" t="s">
        <v>2047</v>
      </c>
      <c r="C7" s="1732"/>
      <c r="D7" s="219"/>
      <c r="E7" s="219"/>
      <c r="F7" s="219"/>
      <c r="G7" s="219"/>
      <c r="H7" s="219"/>
      <c r="I7" s="219"/>
      <c r="J7" s="219"/>
      <c r="K7" s="219"/>
      <c r="L7" s="219"/>
      <c r="M7" s="219"/>
      <c r="N7" s="219"/>
      <c r="O7" s="62"/>
      <c r="P7" s="63"/>
      <c r="Q7" s="63"/>
      <c r="R7" s="63"/>
      <c r="S7" s="63"/>
      <c r="T7" s="63"/>
      <c r="U7" s="63"/>
      <c r="V7" s="11"/>
      <c r="W7" s="347"/>
      <c r="X7" s="346"/>
      <c r="Y7" s="348"/>
      <c r="Z7" s="358"/>
      <c r="AA7" s="348"/>
    </row>
    <row r="8" spans="1:27">
      <c r="A8" s="223" t="s">
        <v>2048</v>
      </c>
      <c r="B8" s="221" t="s">
        <v>3520</v>
      </c>
      <c r="C8" s="1732"/>
      <c r="D8" s="219"/>
      <c r="E8" s="219"/>
      <c r="F8" s="219"/>
      <c r="G8" s="219"/>
      <c r="H8" s="219"/>
      <c r="I8" s="219"/>
      <c r="J8" s="219"/>
      <c r="K8" s="219"/>
      <c r="L8" s="219"/>
      <c r="M8" s="219"/>
      <c r="N8" s="219"/>
      <c r="O8" s="62"/>
      <c r="P8" s="63"/>
      <c r="Q8" s="63"/>
      <c r="R8" s="63"/>
      <c r="S8" s="63"/>
      <c r="T8" s="63"/>
      <c r="U8" s="63"/>
      <c r="V8" s="11"/>
      <c r="W8" s="347"/>
      <c r="X8" s="346"/>
      <c r="Y8" s="348"/>
      <c r="Z8" s="358"/>
      <c r="AA8" s="348"/>
    </row>
    <row r="9" spans="1:27">
      <c r="A9" s="223"/>
      <c r="B9" s="226"/>
      <c r="C9" s="219"/>
      <c r="D9" s="219"/>
      <c r="E9" s="219"/>
      <c r="F9" s="219"/>
      <c r="G9" s="219"/>
      <c r="H9" s="219"/>
      <c r="I9" s="219"/>
      <c r="J9" s="219"/>
      <c r="K9" s="219"/>
      <c r="L9" s="219"/>
      <c r="M9" s="219"/>
      <c r="N9" s="219"/>
      <c r="O9" s="1031"/>
      <c r="P9" s="1032"/>
      <c r="Q9" s="1032"/>
      <c r="R9" s="1032"/>
      <c r="S9" s="1032"/>
      <c r="T9" s="1032"/>
      <c r="U9" s="1032"/>
      <c r="V9" s="1033"/>
      <c r="W9" s="347"/>
      <c r="X9" s="348"/>
      <c r="Y9" s="348"/>
      <c r="Z9" s="358"/>
      <c r="AA9" s="67"/>
    </row>
    <row r="10" spans="1:27">
      <c r="A10" s="216" t="s">
        <v>2049</v>
      </c>
      <c r="B10" s="217"/>
      <c r="C10" s="217"/>
      <c r="D10" s="217"/>
      <c r="E10" s="217"/>
      <c r="F10" s="217"/>
      <c r="G10" s="217"/>
      <c r="H10" s="217"/>
      <c r="I10" s="217"/>
      <c r="J10" s="217"/>
      <c r="K10" s="217"/>
      <c r="L10" s="217"/>
      <c r="M10" s="217"/>
      <c r="N10" s="217"/>
      <c r="O10" s="34" t="s">
        <v>2839</v>
      </c>
      <c r="P10" s="35"/>
      <c r="Q10" s="35"/>
      <c r="R10" s="35"/>
      <c r="S10" s="35"/>
      <c r="T10" s="35"/>
      <c r="U10" s="35"/>
      <c r="V10" s="35"/>
      <c r="W10" s="337" t="s">
        <v>2050</v>
      </c>
      <c r="X10" s="338"/>
      <c r="Y10" s="338"/>
      <c r="Z10" s="338"/>
      <c r="AA10" s="353"/>
    </row>
    <row r="11" spans="1:27">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47" t="s">
        <v>2831</v>
      </c>
      <c r="P11" s="48" t="s">
        <v>2832</v>
      </c>
      <c r="Q11" s="48" t="s">
        <v>2840</v>
      </c>
      <c r="R11" s="48" t="s">
        <v>2841</v>
      </c>
      <c r="S11" s="48" t="s">
        <v>2842</v>
      </c>
      <c r="T11" s="48" t="s">
        <v>2843</v>
      </c>
      <c r="U11" s="48" t="s">
        <v>2844</v>
      </c>
      <c r="V11" s="68" t="s">
        <v>73</v>
      </c>
      <c r="W11" s="349" t="s">
        <v>2059</v>
      </c>
      <c r="X11" s="350" t="s">
        <v>2060</v>
      </c>
      <c r="Y11" s="350" t="s">
        <v>2061</v>
      </c>
      <c r="Z11" s="359" t="s">
        <v>2062</v>
      </c>
      <c r="AA11" s="350" t="s">
        <v>2063</v>
      </c>
    </row>
    <row r="12" spans="1:27" s="1370" customFormat="1" ht="15" customHeight="1">
      <c r="A12" s="430">
        <v>1</v>
      </c>
      <c r="B12" s="239" t="s">
        <v>2304</v>
      </c>
      <c r="C12" s="243" t="s">
        <v>2670</v>
      </c>
      <c r="D12" s="243" t="s">
        <v>2078</v>
      </c>
      <c r="E12" s="243" t="s">
        <v>2307</v>
      </c>
      <c r="F12" s="360" t="s">
        <v>2304</v>
      </c>
      <c r="G12" s="360" t="s">
        <v>2670</v>
      </c>
      <c r="H12" s="360" t="s">
        <v>2078</v>
      </c>
      <c r="I12" s="360" t="s">
        <v>2079</v>
      </c>
      <c r="J12" s="430"/>
      <c r="K12" s="307" t="s">
        <v>2702</v>
      </c>
      <c r="L12" s="430"/>
      <c r="M12" s="1711" t="s">
        <v>3521</v>
      </c>
      <c r="N12" s="430"/>
      <c r="O12" s="113"/>
      <c r="P12" s="113"/>
      <c r="Q12" s="113"/>
      <c r="R12" s="113"/>
      <c r="S12" s="113"/>
      <c r="T12" s="113"/>
      <c r="U12" s="113"/>
      <c r="V12" s="113"/>
      <c r="W12" s="379" t="s">
        <v>266</v>
      </c>
      <c r="X12" s="246" t="s">
        <v>2304</v>
      </c>
      <c r="Y12" s="303" t="s">
        <v>2671</v>
      </c>
      <c r="Z12" s="303" t="s">
        <v>2272</v>
      </c>
      <c r="AA12" s="567"/>
    </row>
    <row r="13" spans="1:27" s="1370" customFormat="1" ht="15" customHeight="1">
      <c r="A13" s="430">
        <v>2</v>
      </c>
      <c r="B13" s="246" t="s">
        <v>105</v>
      </c>
      <c r="C13" s="1685" t="s">
        <v>3498</v>
      </c>
      <c r="D13" s="303" t="s">
        <v>2811</v>
      </c>
      <c r="E13" s="303" t="s">
        <v>2307</v>
      </c>
      <c r="F13" s="360" t="s">
        <v>105</v>
      </c>
      <c r="G13" s="360" t="s">
        <v>2239</v>
      </c>
      <c r="H13" s="360" t="s">
        <v>3175</v>
      </c>
      <c r="I13" s="360" t="s">
        <v>2241</v>
      </c>
      <c r="J13" s="246"/>
      <c r="K13" s="239" t="s">
        <v>2702</v>
      </c>
      <c r="L13" s="246"/>
      <c r="M13" s="324" t="s">
        <v>2702</v>
      </c>
      <c r="N13" s="430"/>
      <c r="O13" s="113"/>
      <c r="P13" s="113"/>
      <c r="Q13" s="113"/>
      <c r="R13" s="113"/>
      <c r="S13" s="113"/>
      <c r="T13" s="113"/>
      <c r="U13" s="113"/>
      <c r="V13" s="113"/>
      <c r="W13" s="379" t="s">
        <v>266</v>
      </c>
      <c r="X13" s="246" t="s">
        <v>105</v>
      </c>
      <c r="Y13" s="303" t="s">
        <v>3498</v>
      </c>
      <c r="Z13" s="303" t="s">
        <v>2811</v>
      </c>
      <c r="AA13" s="307" t="s">
        <v>2849</v>
      </c>
    </row>
    <row r="14" spans="1:27" s="1370" customFormat="1" ht="15" customHeight="1">
      <c r="A14" s="430">
        <v>3</v>
      </c>
      <c r="B14" s="642" t="s">
        <v>2338</v>
      </c>
      <c r="C14" s="642" t="s">
        <v>2722</v>
      </c>
      <c r="D14" s="642" t="s">
        <v>2278</v>
      </c>
      <c r="E14" s="642" t="s">
        <v>2307</v>
      </c>
      <c r="F14" s="642" t="s">
        <v>2338</v>
      </c>
      <c r="G14" s="642" t="s">
        <v>2722</v>
      </c>
      <c r="H14" s="642" t="s">
        <v>2278</v>
      </c>
      <c r="I14" s="642" t="s">
        <v>2307</v>
      </c>
      <c r="J14" s="642"/>
      <c r="K14" s="321" t="s">
        <v>2702</v>
      </c>
      <c r="L14" s="1518" t="s">
        <v>2723</v>
      </c>
      <c r="M14" s="1452" t="s">
        <v>3499</v>
      </c>
      <c r="N14" s="318" t="s">
        <v>2286</v>
      </c>
      <c r="O14" s="1331"/>
      <c r="P14" s="560"/>
      <c r="Q14" s="560"/>
      <c r="R14" s="560"/>
      <c r="S14" s="560"/>
      <c r="T14" s="560"/>
      <c r="U14" s="560"/>
      <c r="V14" s="560"/>
      <c r="W14" s="379" t="s">
        <v>266</v>
      </c>
      <c r="X14" s="246" t="s">
        <v>2338</v>
      </c>
      <c r="Y14" s="303" t="s">
        <v>2722</v>
      </c>
      <c r="Z14" s="303" t="s">
        <v>2278</v>
      </c>
      <c r="AA14" s="307" t="s">
        <v>3426</v>
      </c>
    </row>
    <row r="15" spans="1:27" ht="15" customHeight="1">
      <c r="A15" s="430">
        <v>4</v>
      </c>
      <c r="B15" s="849" t="s">
        <v>2817</v>
      </c>
      <c r="C15" s="849" t="s">
        <v>2818</v>
      </c>
      <c r="D15" s="848" t="s">
        <v>2807</v>
      </c>
      <c r="E15" s="848" t="s">
        <v>2307</v>
      </c>
      <c r="F15" s="849" t="s">
        <v>2817</v>
      </c>
      <c r="G15" s="849" t="s">
        <v>2818</v>
      </c>
      <c r="H15" s="848" t="s">
        <v>2807</v>
      </c>
      <c r="I15" s="848" t="s">
        <v>2307</v>
      </c>
      <c r="J15" s="642"/>
      <c r="K15" s="321" t="s">
        <v>2702</v>
      </c>
      <c r="L15" s="626" t="s">
        <v>2868</v>
      </c>
      <c r="M15" s="1452" t="s">
        <v>3500</v>
      </c>
      <c r="N15" s="318" t="s">
        <v>2286</v>
      </c>
      <c r="O15" s="307"/>
      <c r="P15" s="307"/>
      <c r="Q15" s="307"/>
      <c r="R15" s="307"/>
      <c r="S15" s="307"/>
      <c r="T15" s="307"/>
      <c r="U15" s="307"/>
      <c r="V15" s="307"/>
      <c r="W15" s="379" t="s">
        <v>266</v>
      </c>
      <c r="X15" s="246" t="s">
        <v>2333</v>
      </c>
      <c r="Y15" s="303" t="s">
        <v>2705</v>
      </c>
      <c r="Z15" s="303" t="s">
        <v>2096</v>
      </c>
      <c r="AA15" s="307" t="s">
        <v>3426</v>
      </c>
    </row>
    <row r="16" spans="1:27" ht="15" customHeight="1">
      <c r="A16" s="430">
        <v>5</v>
      </c>
      <c r="B16" s="642" t="s">
        <v>2861</v>
      </c>
      <c r="C16" s="321" t="s">
        <v>2862</v>
      </c>
      <c r="D16" s="642" t="s">
        <v>2096</v>
      </c>
      <c r="E16" s="642" t="s">
        <v>2307</v>
      </c>
      <c r="F16" s="642" t="s">
        <v>2861</v>
      </c>
      <c r="G16" s="321" t="s">
        <v>2862</v>
      </c>
      <c r="H16" s="642" t="s">
        <v>2096</v>
      </c>
      <c r="I16" s="642" t="s">
        <v>2307</v>
      </c>
      <c r="J16" s="642"/>
      <c r="K16" s="321" t="s">
        <v>2702</v>
      </c>
      <c r="L16" s="626" t="s">
        <v>2859</v>
      </c>
      <c r="M16" s="1795"/>
      <c r="N16" s="318" t="s">
        <v>2286</v>
      </c>
      <c r="O16" s="307"/>
      <c r="P16" s="307"/>
      <c r="Q16" s="307"/>
      <c r="R16" s="307"/>
      <c r="S16" s="307"/>
      <c r="T16" s="307"/>
      <c r="U16" s="307"/>
      <c r="V16" s="307"/>
      <c r="W16" s="379" t="s">
        <v>266</v>
      </c>
      <c r="X16" s="246" t="s">
        <v>2861</v>
      </c>
      <c r="Y16" s="303" t="s">
        <v>2862</v>
      </c>
      <c r="Z16" s="303" t="s">
        <v>2088</v>
      </c>
      <c r="AA16" s="307" t="s">
        <v>3426</v>
      </c>
    </row>
    <row r="17" spans="1:27" ht="15" customHeight="1">
      <c r="A17" s="430">
        <v>6</v>
      </c>
      <c r="B17" s="642" t="s">
        <v>2864</v>
      </c>
      <c r="C17" s="847" t="s">
        <v>2865</v>
      </c>
      <c r="D17" s="642" t="s">
        <v>2096</v>
      </c>
      <c r="E17" s="642" t="s">
        <v>2307</v>
      </c>
      <c r="F17" s="642" t="s">
        <v>2864</v>
      </c>
      <c r="G17" s="847" t="s">
        <v>2865</v>
      </c>
      <c r="H17" s="642" t="s">
        <v>2096</v>
      </c>
      <c r="I17" s="642" t="s">
        <v>2307</v>
      </c>
      <c r="J17" s="1854"/>
      <c r="K17" s="321" t="s">
        <v>2702</v>
      </c>
      <c r="L17" s="626" t="s">
        <v>2859</v>
      </c>
      <c r="M17" s="1795"/>
      <c r="N17" s="318" t="s">
        <v>2286</v>
      </c>
      <c r="O17" s="307"/>
      <c r="P17" s="307"/>
      <c r="Q17" s="307"/>
      <c r="R17" s="307"/>
      <c r="S17" s="307"/>
      <c r="T17" s="307"/>
      <c r="U17" s="307"/>
      <c r="V17" s="307"/>
      <c r="W17" s="379" t="s">
        <v>266</v>
      </c>
      <c r="X17" s="246" t="s">
        <v>2864</v>
      </c>
      <c r="Y17" s="680" t="s">
        <v>2866</v>
      </c>
      <c r="Z17" s="680" t="s">
        <v>2088</v>
      </c>
      <c r="AA17" s="307" t="s">
        <v>3426</v>
      </c>
    </row>
    <row r="18" spans="1:27" ht="15" customHeight="1">
      <c r="A18" s="430">
        <v>7</v>
      </c>
      <c r="B18" s="642" t="s">
        <v>2857</v>
      </c>
      <c r="C18" s="321" t="s">
        <v>2858</v>
      </c>
      <c r="D18" s="642" t="s">
        <v>2096</v>
      </c>
      <c r="E18" s="642" t="s">
        <v>2307</v>
      </c>
      <c r="F18" s="642" t="s">
        <v>2857</v>
      </c>
      <c r="G18" s="321" t="s">
        <v>2858</v>
      </c>
      <c r="H18" s="642" t="s">
        <v>2096</v>
      </c>
      <c r="I18" s="642" t="s">
        <v>2307</v>
      </c>
      <c r="J18" s="642"/>
      <c r="K18" s="321" t="s">
        <v>2702</v>
      </c>
      <c r="L18" s="626" t="s">
        <v>2859</v>
      </c>
      <c r="M18" s="1795"/>
      <c r="N18" s="318" t="s">
        <v>2286</v>
      </c>
      <c r="O18" s="307"/>
      <c r="P18" s="307"/>
      <c r="Q18" s="307"/>
      <c r="R18" s="307"/>
      <c r="S18" s="307"/>
      <c r="T18" s="307"/>
      <c r="U18" s="307"/>
      <c r="V18" s="307"/>
      <c r="W18" s="379" t="s">
        <v>266</v>
      </c>
      <c r="X18" s="246" t="s">
        <v>2857</v>
      </c>
      <c r="Y18" s="303" t="s">
        <v>2858</v>
      </c>
      <c r="Z18" s="303" t="s">
        <v>2088</v>
      </c>
      <c r="AA18" s="307" t="s">
        <v>3426</v>
      </c>
    </row>
    <row r="19" spans="1:27" s="1370" customFormat="1" ht="15" customHeight="1">
      <c r="A19" s="430">
        <v>8</v>
      </c>
      <c r="B19" s="642" t="s">
        <v>3501</v>
      </c>
      <c r="C19" s="642" t="s">
        <v>3502</v>
      </c>
      <c r="D19" s="642" t="s">
        <v>2096</v>
      </c>
      <c r="E19" s="642" t="s">
        <v>2307</v>
      </c>
      <c r="F19" s="642" t="s">
        <v>3501</v>
      </c>
      <c r="G19" s="642" t="s">
        <v>3502</v>
      </c>
      <c r="H19" s="642" t="s">
        <v>2096</v>
      </c>
      <c r="I19" s="642" t="s">
        <v>2307</v>
      </c>
      <c r="J19" s="642"/>
      <c r="K19" s="321" t="s">
        <v>2702</v>
      </c>
      <c r="L19" s="1518"/>
      <c r="M19" s="321" t="s">
        <v>3503</v>
      </c>
      <c r="N19" s="318" t="s">
        <v>2286</v>
      </c>
      <c r="O19" s="307"/>
      <c r="P19" s="307"/>
      <c r="Q19" s="307"/>
      <c r="R19" s="307"/>
      <c r="S19" s="307"/>
      <c r="T19" s="307"/>
      <c r="U19" s="307"/>
      <c r="V19" s="307"/>
      <c r="W19" s="379" t="s">
        <v>266</v>
      </c>
      <c r="X19" s="246" t="s">
        <v>3501</v>
      </c>
      <c r="Y19" s="303" t="s">
        <v>3502</v>
      </c>
      <c r="Z19" s="303" t="s">
        <v>2096</v>
      </c>
      <c r="AA19" s="307"/>
    </row>
    <row r="20" spans="1:27" s="1370" customFormat="1" ht="15" customHeight="1">
      <c r="A20" s="430">
        <v>9</v>
      </c>
      <c r="B20" s="1685" t="s">
        <v>2514</v>
      </c>
      <c r="C20" s="1685" t="s">
        <v>2688</v>
      </c>
      <c r="D20" s="303" t="s">
        <v>2096</v>
      </c>
      <c r="E20" s="303" t="s">
        <v>2307</v>
      </c>
      <c r="F20" s="360" t="s">
        <v>2475</v>
      </c>
      <c r="G20" s="360" t="s">
        <v>3181</v>
      </c>
      <c r="H20" s="360" t="s">
        <v>3175</v>
      </c>
      <c r="I20" s="360" t="s">
        <v>2241</v>
      </c>
      <c r="J20" s="246"/>
      <c r="K20" s="239" t="s">
        <v>2702</v>
      </c>
      <c r="L20" s="641"/>
      <c r="M20" s="239" t="s">
        <v>3504</v>
      </c>
      <c r="N20" s="430"/>
      <c r="O20" s="307"/>
      <c r="P20" s="307"/>
      <c r="Q20" s="307"/>
      <c r="R20" s="307"/>
      <c r="S20" s="307"/>
      <c r="T20" s="307"/>
      <c r="U20" s="307"/>
      <c r="V20" s="307"/>
      <c r="W20" s="379" t="s">
        <v>266</v>
      </c>
      <c r="X20" s="246" t="s">
        <v>2514</v>
      </c>
      <c r="Y20" s="303" t="s">
        <v>2688</v>
      </c>
      <c r="Z20" s="303" t="s">
        <v>2096</v>
      </c>
      <c r="AA20" s="307" t="s">
        <v>2849</v>
      </c>
    </row>
    <row r="21" spans="1:27" s="1370" customFormat="1" ht="15" customHeight="1">
      <c r="A21" s="430">
        <v>10</v>
      </c>
      <c r="B21" s="246" t="s">
        <v>2679</v>
      </c>
      <c r="C21" s="303" t="s">
        <v>2680</v>
      </c>
      <c r="D21" s="303" t="s">
        <v>3505</v>
      </c>
      <c r="E21" s="303" t="s">
        <v>2307</v>
      </c>
      <c r="F21" s="360" t="s">
        <v>2679</v>
      </c>
      <c r="G21" s="360" t="s">
        <v>2680</v>
      </c>
      <c r="H21" s="360" t="s">
        <v>2737</v>
      </c>
      <c r="I21" s="360" t="s">
        <v>3180</v>
      </c>
      <c r="J21" s="246"/>
      <c r="K21" s="239" t="s">
        <v>2702</v>
      </c>
      <c r="L21" s="246"/>
      <c r="M21" s="324" t="s">
        <v>2702</v>
      </c>
      <c r="N21" s="430"/>
      <c r="O21" s="307"/>
      <c r="P21" s="307"/>
      <c r="Q21" s="307"/>
      <c r="R21" s="307"/>
      <c r="S21" s="307"/>
      <c r="T21" s="307"/>
      <c r="U21" s="307"/>
      <c r="V21" s="307"/>
      <c r="W21" s="379" t="s">
        <v>266</v>
      </c>
      <c r="X21" s="246" t="s">
        <v>2679</v>
      </c>
      <c r="Y21" s="303" t="s">
        <v>2680</v>
      </c>
      <c r="Z21" s="303" t="s">
        <v>3505</v>
      </c>
      <c r="AA21" s="307" t="s">
        <v>3522</v>
      </c>
    </row>
    <row r="22" spans="1:27" s="1370" customFormat="1" ht="15" customHeight="1">
      <c r="A22" s="430">
        <v>11</v>
      </c>
      <c r="B22" s="246" t="s">
        <v>2682</v>
      </c>
      <c r="C22" s="303" t="s">
        <v>2683</v>
      </c>
      <c r="D22" s="303" t="s">
        <v>3062</v>
      </c>
      <c r="E22" s="303" t="s">
        <v>2307</v>
      </c>
      <c r="F22" s="360" t="s">
        <v>2682</v>
      </c>
      <c r="G22" s="360" t="s">
        <v>2683</v>
      </c>
      <c r="H22" s="360" t="s">
        <v>2074</v>
      </c>
      <c r="I22" s="360" t="s">
        <v>2075</v>
      </c>
      <c r="J22" s="246"/>
      <c r="K22" s="239" t="s">
        <v>2702</v>
      </c>
      <c r="L22" s="246"/>
      <c r="M22" s="324" t="s">
        <v>2702</v>
      </c>
      <c r="N22" s="430"/>
      <c r="O22" s="307"/>
      <c r="P22" s="307"/>
      <c r="Q22" s="307"/>
      <c r="R22" s="307"/>
      <c r="S22" s="307"/>
      <c r="T22" s="307"/>
      <c r="U22" s="307"/>
      <c r="V22" s="307"/>
      <c r="W22" s="379" t="s">
        <v>266</v>
      </c>
      <c r="X22" s="246" t="s">
        <v>2682</v>
      </c>
      <c r="Y22" s="303" t="s">
        <v>2683</v>
      </c>
      <c r="Z22" s="303" t="s">
        <v>3062</v>
      </c>
      <c r="AA22" s="307" t="s">
        <v>2849</v>
      </c>
    </row>
    <row r="23" spans="1:27" s="1370" customFormat="1" ht="15" customHeight="1">
      <c r="A23" s="430">
        <v>12</v>
      </c>
      <c r="B23" s="246" t="s">
        <v>3203</v>
      </c>
      <c r="C23" s="307" t="s">
        <v>3204</v>
      </c>
      <c r="D23" s="303" t="s">
        <v>3062</v>
      </c>
      <c r="E23" s="303" t="s">
        <v>2307</v>
      </c>
      <c r="F23" s="360" t="s">
        <v>3203</v>
      </c>
      <c r="G23" s="360" t="s">
        <v>3204</v>
      </c>
      <c r="H23" s="360" t="s">
        <v>3062</v>
      </c>
      <c r="I23" s="360" t="s">
        <v>3063</v>
      </c>
      <c r="J23" s="246"/>
      <c r="K23" s="239"/>
      <c r="L23" s="246"/>
      <c r="M23" s="324"/>
      <c r="N23" s="430"/>
      <c r="O23" s="307"/>
      <c r="P23" s="307"/>
      <c r="Q23" s="307"/>
      <c r="R23" s="307"/>
      <c r="S23" s="307"/>
      <c r="T23" s="307"/>
      <c r="U23" s="307"/>
      <c r="V23" s="307"/>
      <c r="W23" s="379" t="s">
        <v>266</v>
      </c>
      <c r="X23" s="246" t="s">
        <v>3203</v>
      </c>
      <c r="Y23" s="307" t="s">
        <v>3204</v>
      </c>
      <c r="Z23" s="303" t="s">
        <v>3062</v>
      </c>
      <c r="AA23" s="307" t="s">
        <v>2849</v>
      </c>
    </row>
    <row r="24" spans="1:27" s="1370" customFormat="1" ht="15" customHeight="1">
      <c r="A24" s="430">
        <v>13</v>
      </c>
      <c r="B24" s="246" t="s">
        <v>3478</v>
      </c>
      <c r="C24" s="307" t="s">
        <v>3477</v>
      </c>
      <c r="D24" s="303" t="s">
        <v>2084</v>
      </c>
      <c r="E24" s="303" t="s">
        <v>3211</v>
      </c>
      <c r="F24" s="360" t="s">
        <v>3478</v>
      </c>
      <c r="G24" s="360" t="s">
        <v>3477</v>
      </c>
      <c r="H24" s="360" t="s">
        <v>3457</v>
      </c>
      <c r="I24" s="360" t="s">
        <v>3211</v>
      </c>
      <c r="J24" s="246"/>
      <c r="K24" s="239" t="s">
        <v>2702</v>
      </c>
      <c r="L24" s="246"/>
      <c r="M24" s="324" t="s">
        <v>2702</v>
      </c>
      <c r="N24" s="430"/>
      <c r="O24" s="307"/>
      <c r="P24" s="307"/>
      <c r="Q24" s="307"/>
      <c r="R24" s="307"/>
      <c r="S24" s="307"/>
      <c r="T24" s="307"/>
      <c r="U24" s="307"/>
      <c r="V24" s="307"/>
      <c r="W24" s="379" t="s">
        <v>266</v>
      </c>
      <c r="X24" s="246" t="s">
        <v>3478</v>
      </c>
      <c r="Y24" s="303" t="s">
        <v>3506</v>
      </c>
      <c r="Z24" s="303" t="s">
        <v>2084</v>
      </c>
      <c r="AA24" s="307" t="s">
        <v>2849</v>
      </c>
    </row>
    <row r="25" spans="1:27" s="1370" customFormat="1" ht="15" customHeight="1">
      <c r="A25" s="430">
        <v>14</v>
      </c>
      <c r="B25" s="246" t="s">
        <v>3507</v>
      </c>
      <c r="C25" s="327" t="s">
        <v>3508</v>
      </c>
      <c r="D25" s="303" t="s">
        <v>2096</v>
      </c>
      <c r="E25" s="303" t="s">
        <v>2307</v>
      </c>
      <c r="F25" s="360" t="s">
        <v>3507</v>
      </c>
      <c r="G25" s="360" t="s">
        <v>3508</v>
      </c>
      <c r="H25" s="360" t="s">
        <v>2096</v>
      </c>
      <c r="I25" s="360" t="s">
        <v>2097</v>
      </c>
      <c r="J25" s="246"/>
      <c r="K25" s="239"/>
      <c r="L25" s="246" t="s">
        <v>3509</v>
      </c>
      <c r="M25" s="324"/>
      <c r="N25" s="430"/>
      <c r="O25" s="307"/>
      <c r="P25" s="307"/>
      <c r="Q25" s="307"/>
      <c r="R25" s="307"/>
      <c r="S25" s="307"/>
      <c r="T25" s="307"/>
      <c r="U25" s="307"/>
      <c r="V25" s="307"/>
      <c r="W25" s="379" t="s">
        <v>266</v>
      </c>
      <c r="X25" s="246" t="s">
        <v>3507</v>
      </c>
      <c r="Y25" s="327" t="s">
        <v>3508</v>
      </c>
      <c r="Z25" s="303" t="s">
        <v>2096</v>
      </c>
      <c r="AA25" s="307" t="s">
        <v>2849</v>
      </c>
    </row>
    <row r="26" spans="1:27" ht="15" customHeight="1">
      <c r="A26" s="430">
        <v>15</v>
      </c>
      <c r="B26" s="246" t="s">
        <v>2695</v>
      </c>
      <c r="C26" s="307" t="s">
        <v>3185</v>
      </c>
      <c r="D26" s="303" t="s">
        <v>2084</v>
      </c>
      <c r="E26" s="303" t="s">
        <v>2085</v>
      </c>
      <c r="F26" s="360" t="s">
        <v>2695</v>
      </c>
      <c r="G26" s="360" t="s">
        <v>3185</v>
      </c>
      <c r="H26" s="360" t="s">
        <v>2729</v>
      </c>
      <c r="I26" s="360" t="s">
        <v>2108</v>
      </c>
      <c r="J26" s="246"/>
      <c r="K26" s="239" t="s">
        <v>2773</v>
      </c>
      <c r="L26" s="246"/>
      <c r="M26" s="324" t="s">
        <v>2702</v>
      </c>
      <c r="N26" s="762"/>
      <c r="O26" s="307"/>
      <c r="P26" s="307"/>
      <c r="Q26" s="307"/>
      <c r="R26" s="307"/>
      <c r="S26" s="307"/>
      <c r="T26" s="307"/>
      <c r="U26" s="307"/>
      <c r="V26" s="307"/>
      <c r="W26" s="379" t="s">
        <v>266</v>
      </c>
      <c r="X26" s="246" t="s">
        <v>2695</v>
      </c>
      <c r="Y26" s="303" t="s">
        <v>2696</v>
      </c>
      <c r="Z26" s="303" t="s">
        <v>2084</v>
      </c>
      <c r="AA26" s="307" t="s">
        <v>2849</v>
      </c>
    </row>
    <row r="27" spans="1:27" ht="15" customHeight="1">
      <c r="A27" s="430">
        <v>16</v>
      </c>
      <c r="B27" s="246" t="s">
        <v>3510</v>
      </c>
      <c r="C27" s="307" t="s">
        <v>3511</v>
      </c>
      <c r="D27" s="303" t="s">
        <v>2084</v>
      </c>
      <c r="E27" s="303" t="s">
        <v>2085</v>
      </c>
      <c r="F27" s="360" t="s">
        <v>3512</v>
      </c>
      <c r="G27" s="360" t="s">
        <v>3511</v>
      </c>
      <c r="H27" s="360" t="s">
        <v>3513</v>
      </c>
      <c r="I27" s="834" t="s">
        <v>2108</v>
      </c>
      <c r="J27" s="246"/>
      <c r="K27" s="239" t="s">
        <v>2773</v>
      </c>
      <c r="L27" s="246"/>
      <c r="M27" s="324" t="s">
        <v>2702</v>
      </c>
      <c r="N27" s="762"/>
      <c r="O27" s="307"/>
      <c r="P27" s="307"/>
      <c r="Q27" s="307"/>
      <c r="R27" s="307"/>
      <c r="S27" s="307"/>
      <c r="T27" s="307"/>
      <c r="U27" s="307"/>
      <c r="V27" s="307"/>
      <c r="W27" s="379" t="s">
        <v>266</v>
      </c>
      <c r="X27" s="246" t="s">
        <v>3510</v>
      </c>
      <c r="Y27" s="303" t="s">
        <v>3514</v>
      </c>
      <c r="Z27" s="303" t="s">
        <v>2084</v>
      </c>
      <c r="AA27" s="307" t="s">
        <v>2849</v>
      </c>
    </row>
    <row r="28" spans="1:27" ht="15" customHeight="1">
      <c r="A28" s="430">
        <v>17</v>
      </c>
      <c r="B28" s="246" t="s">
        <v>3515</v>
      </c>
      <c r="C28" s="1769" t="s">
        <v>3516</v>
      </c>
      <c r="D28" s="303" t="s">
        <v>2084</v>
      </c>
      <c r="E28" s="303" t="s">
        <v>2085</v>
      </c>
      <c r="F28" s="360" t="s">
        <v>3517</v>
      </c>
      <c r="G28" s="360" t="s">
        <v>3518</v>
      </c>
      <c r="H28" s="360" t="s">
        <v>3513</v>
      </c>
      <c r="I28" s="834" t="s">
        <v>2108</v>
      </c>
      <c r="J28" s="246"/>
      <c r="K28" s="239" t="s">
        <v>2711</v>
      </c>
      <c r="L28" s="246"/>
      <c r="M28" s="324" t="s">
        <v>2702</v>
      </c>
      <c r="N28" s="762"/>
      <c r="O28" s="307"/>
      <c r="P28" s="307"/>
      <c r="Q28" s="307"/>
      <c r="R28" s="307"/>
      <c r="S28" s="307"/>
      <c r="T28" s="307"/>
      <c r="U28" s="307"/>
      <c r="V28" s="307"/>
      <c r="W28" s="379" t="s">
        <v>266</v>
      </c>
      <c r="X28" s="246" t="s">
        <v>3515</v>
      </c>
      <c r="Y28" s="303" t="s">
        <v>3519</v>
      </c>
      <c r="Z28" s="303" t="s">
        <v>2084</v>
      </c>
      <c r="AA28" s="307" t="s">
        <v>2849</v>
      </c>
    </row>
    <row r="29" spans="1:27" ht="15" customHeight="1">
      <c r="A29" s="430">
        <v>18</v>
      </c>
      <c r="B29" s="246" t="s">
        <v>2697</v>
      </c>
      <c r="C29" s="307" t="s">
        <v>3214</v>
      </c>
      <c r="D29" s="303" t="s">
        <v>2733</v>
      </c>
      <c r="E29" s="303" t="s">
        <v>2621</v>
      </c>
      <c r="F29" s="360" t="s">
        <v>2697</v>
      </c>
      <c r="G29" s="360" t="s">
        <v>3214</v>
      </c>
      <c r="H29" s="834" t="s">
        <v>3215</v>
      </c>
      <c r="I29" s="834" t="s">
        <v>2111</v>
      </c>
      <c r="J29" s="246"/>
      <c r="K29" s="239" t="s">
        <v>2622</v>
      </c>
      <c r="L29" s="246"/>
      <c r="M29" s="324" t="s">
        <v>2702</v>
      </c>
      <c r="N29" s="762"/>
      <c r="O29" s="307"/>
      <c r="P29" s="307"/>
      <c r="Q29" s="307"/>
      <c r="R29" s="307"/>
      <c r="S29" s="307"/>
      <c r="T29" s="307"/>
      <c r="U29" s="307"/>
      <c r="V29" s="307"/>
      <c r="W29" s="379" t="s">
        <v>266</v>
      </c>
      <c r="X29" s="246" t="s">
        <v>2697</v>
      </c>
      <c r="Y29" s="303" t="s">
        <v>3347</v>
      </c>
      <c r="Z29" s="303" t="s">
        <v>2733</v>
      </c>
      <c r="AA29" s="307" t="s">
        <v>2849</v>
      </c>
    </row>
    <row r="30" spans="1:27" ht="15" customHeight="1">
      <c r="A30" s="430">
        <v>19</v>
      </c>
      <c r="B30" s="246" t="s">
        <v>3216</v>
      </c>
      <c r="C30" s="246" t="s">
        <v>3217</v>
      </c>
      <c r="D30" s="303" t="s">
        <v>2733</v>
      </c>
      <c r="E30" s="303" t="s">
        <v>2621</v>
      </c>
      <c r="F30" s="360" t="s">
        <v>3216</v>
      </c>
      <c r="G30" s="360" t="s">
        <v>3217</v>
      </c>
      <c r="H30" s="834" t="s">
        <v>3215</v>
      </c>
      <c r="I30" s="834" t="s">
        <v>2111</v>
      </c>
      <c r="J30" s="246"/>
      <c r="K30" s="239" t="s">
        <v>2622</v>
      </c>
      <c r="L30" s="246"/>
      <c r="M30" s="324" t="s">
        <v>3218</v>
      </c>
      <c r="N30" s="762"/>
      <c r="O30" s="307"/>
      <c r="P30" s="307"/>
      <c r="Q30" s="307"/>
      <c r="R30" s="307"/>
      <c r="S30" s="307"/>
      <c r="T30" s="307"/>
      <c r="U30" s="307"/>
      <c r="V30" s="307"/>
      <c r="W30" s="379" t="s">
        <v>266</v>
      </c>
      <c r="X30" s="246" t="s">
        <v>3216</v>
      </c>
      <c r="Y30" s="246" t="s">
        <v>3349</v>
      </c>
      <c r="Z30" s="303" t="s">
        <v>2733</v>
      </c>
      <c r="AA30" s="307" t="s">
        <v>2849</v>
      </c>
    </row>
    <row r="32" spans="1:27">
      <c r="C32" s="1370" t="s">
        <v>3523</v>
      </c>
    </row>
    <row r="33" spans="3:22">
      <c r="C33" s="1370" t="s">
        <v>3114</v>
      </c>
      <c r="O33" s="307"/>
      <c r="P33" s="307"/>
      <c r="Q33" s="307"/>
      <c r="R33" s="307"/>
      <c r="S33" s="307"/>
      <c r="T33" s="307"/>
      <c r="U33" s="307"/>
      <c r="V33" s="307"/>
    </row>
    <row r="34" spans="3:22">
      <c r="C34" s="1370" t="s">
        <v>3524</v>
      </c>
      <c r="O34" s="307"/>
      <c r="P34" s="307"/>
      <c r="Q34" s="307"/>
      <c r="R34" s="307"/>
      <c r="S34" s="307"/>
      <c r="T34" s="307"/>
      <c r="U34" s="307"/>
      <c r="V34" s="307"/>
    </row>
    <row r="35" spans="3:22">
      <c r="C35" s="1370" t="s">
        <v>3525</v>
      </c>
      <c r="E35" s="1852"/>
      <c r="F35" s="1852"/>
      <c r="G35" s="1852"/>
      <c r="H35" s="1852"/>
      <c r="I35" s="1852"/>
      <c r="O35" s="307"/>
      <c r="P35" s="307"/>
      <c r="Q35" s="307"/>
      <c r="R35" s="307"/>
      <c r="S35" s="307"/>
      <c r="T35" s="307"/>
      <c r="U35" s="307"/>
      <c r="V35" s="307"/>
    </row>
    <row r="36" spans="3:22">
      <c r="C36" s="1370" t="s">
        <v>3526</v>
      </c>
      <c r="E36" s="1852"/>
      <c r="F36" s="1852"/>
      <c r="G36" s="1852"/>
      <c r="H36" s="1852"/>
      <c r="I36" s="1852"/>
      <c r="O36" s="307"/>
      <c r="P36" s="307"/>
      <c r="Q36" s="307"/>
      <c r="R36" s="307"/>
      <c r="S36" s="307"/>
      <c r="T36" s="307"/>
      <c r="U36" s="307"/>
      <c r="V36" s="307"/>
    </row>
    <row r="37" spans="3:22">
      <c r="C37" s="1370" t="s">
        <v>2997</v>
      </c>
      <c r="E37" s="1852"/>
      <c r="F37" s="1852"/>
      <c r="G37" s="1852"/>
      <c r="H37" s="1852"/>
      <c r="I37" s="1852"/>
      <c r="O37" s="444"/>
      <c r="P37" s="444"/>
      <c r="Q37" s="444"/>
      <c r="R37" s="444"/>
      <c r="S37" s="444"/>
      <c r="T37" s="444"/>
      <c r="U37" s="444"/>
      <c r="V37" s="444"/>
    </row>
    <row r="38" spans="3:22">
      <c r="C38" s="1370" t="s">
        <v>3527</v>
      </c>
      <c r="E38" s="1852"/>
      <c r="F38" s="1852"/>
      <c r="G38" s="1852"/>
      <c r="H38" s="1852"/>
      <c r="I38" s="1852"/>
      <c r="O38" s="444"/>
      <c r="P38" s="444"/>
      <c r="Q38" s="444"/>
      <c r="R38" s="444"/>
      <c r="S38" s="444"/>
      <c r="T38" s="444"/>
      <c r="U38" s="444"/>
      <c r="V38" s="444"/>
    </row>
    <row r="39" spans="3:22">
      <c r="C39" s="1370" t="s">
        <v>3396</v>
      </c>
      <c r="E39" s="1852"/>
      <c r="F39" s="1852"/>
      <c r="G39" s="1852"/>
      <c r="H39" s="1852"/>
      <c r="I39" s="1852"/>
      <c r="O39" s="444"/>
      <c r="P39" s="444"/>
      <c r="Q39" s="444"/>
      <c r="R39" s="444"/>
      <c r="S39" s="444"/>
      <c r="T39" s="444"/>
      <c r="U39" s="444"/>
      <c r="V39" s="444"/>
    </row>
    <row r="40" spans="3:22">
      <c r="C40" s="1370" t="s">
        <v>3528</v>
      </c>
      <c r="E40" s="1852"/>
      <c r="F40" s="1852"/>
      <c r="G40" s="1852"/>
      <c r="H40" s="1852"/>
      <c r="I40" s="1852"/>
      <c r="O40" s="444"/>
      <c r="P40" s="444"/>
      <c r="Q40" s="444"/>
      <c r="R40" s="444"/>
      <c r="S40" s="444"/>
      <c r="T40" s="444"/>
      <c r="U40" s="444"/>
      <c r="V40" s="444"/>
    </row>
    <row r="41" spans="3:22">
      <c r="C41" s="1370" t="s">
        <v>3529</v>
      </c>
      <c r="E41" s="1852"/>
      <c r="F41" s="1852"/>
      <c r="G41" s="1852"/>
      <c r="H41" s="1852"/>
      <c r="I41" s="1852"/>
      <c r="O41" s="444"/>
      <c r="P41" s="444"/>
      <c r="Q41" s="444"/>
      <c r="R41" s="444"/>
      <c r="S41" s="444"/>
      <c r="T41" s="444"/>
      <c r="U41" s="444"/>
      <c r="V41" s="444"/>
    </row>
    <row r="42" spans="3:22">
      <c r="C42" s="1370" t="s">
        <v>3530</v>
      </c>
      <c r="E42" s="1852"/>
      <c r="F42" s="1852"/>
      <c r="G42" s="1852"/>
      <c r="H42" s="1852"/>
      <c r="I42" s="1852"/>
      <c r="O42" s="444"/>
      <c r="P42" s="444"/>
      <c r="Q42" s="444"/>
      <c r="R42" s="444"/>
      <c r="S42" s="444"/>
      <c r="T42" s="444"/>
      <c r="U42" s="444"/>
      <c r="V42" s="444"/>
    </row>
    <row r="43" spans="3:22">
      <c r="C43" s="1370" t="s">
        <v>3531</v>
      </c>
      <c r="E43" s="1852"/>
      <c r="F43" s="1852"/>
      <c r="G43" s="1852"/>
      <c r="H43" s="1852"/>
      <c r="I43" s="1852"/>
      <c r="O43" s="444"/>
      <c r="P43" s="444"/>
      <c r="Q43" s="444"/>
      <c r="R43" s="444"/>
      <c r="S43" s="444"/>
      <c r="T43" s="444"/>
      <c r="U43" s="444"/>
      <c r="V43" s="444"/>
    </row>
    <row r="44" spans="3:22">
      <c r="C44" s="1370" t="s">
        <v>3400</v>
      </c>
      <c r="E44" s="1852"/>
      <c r="F44" s="1852"/>
      <c r="G44" s="1852"/>
      <c r="H44" s="1852"/>
      <c r="I44" s="1852"/>
      <c r="O44" s="444"/>
      <c r="P44" s="444"/>
      <c r="Q44" s="444"/>
      <c r="R44" s="444"/>
      <c r="S44" s="444"/>
      <c r="T44" s="444"/>
      <c r="U44" s="444"/>
      <c r="V44" s="444"/>
    </row>
    <row r="45" spans="3:22">
      <c r="C45" s="1370" t="s">
        <v>3532</v>
      </c>
      <c r="E45" s="1852"/>
      <c r="F45" s="1852"/>
      <c r="G45" s="1852"/>
      <c r="H45" s="1852"/>
      <c r="I45" s="1852"/>
      <c r="O45" s="444"/>
      <c r="P45" s="444"/>
      <c r="Q45" s="444"/>
      <c r="R45" s="444"/>
      <c r="S45" s="444"/>
      <c r="T45" s="444"/>
      <c r="U45" s="444"/>
      <c r="V45" s="444"/>
    </row>
    <row r="46" spans="3:22">
      <c r="C46" s="1370" t="s">
        <v>3402</v>
      </c>
      <c r="E46" s="1852"/>
      <c r="F46" s="1852"/>
      <c r="G46" s="1852"/>
      <c r="H46" s="1852"/>
      <c r="I46" s="1852"/>
      <c r="O46" s="444"/>
      <c r="P46" s="444"/>
      <c r="Q46" s="444"/>
      <c r="R46" s="444"/>
      <c r="S46" s="444"/>
      <c r="T46" s="444"/>
      <c r="U46" s="444"/>
      <c r="V46" s="444"/>
    </row>
    <row r="47" spans="3:22">
      <c r="C47" s="1370" t="s">
        <v>3533</v>
      </c>
      <c r="E47" s="1852"/>
      <c r="F47" s="1852"/>
      <c r="G47" s="1852"/>
      <c r="H47" s="1852"/>
      <c r="I47" s="1852"/>
      <c r="O47" s="444"/>
      <c r="P47" s="444"/>
      <c r="Q47" s="444"/>
      <c r="R47" s="444"/>
      <c r="S47" s="444"/>
      <c r="T47" s="444"/>
      <c r="U47" s="444"/>
      <c r="V47" s="444"/>
    </row>
    <row r="48" spans="3:22">
      <c r="C48" s="1370" t="s">
        <v>3007</v>
      </c>
      <c r="E48" s="1852"/>
      <c r="F48" s="1852"/>
      <c r="G48" s="1852"/>
      <c r="H48" s="1852"/>
      <c r="I48" s="1852"/>
      <c r="O48" s="444"/>
      <c r="P48" s="444"/>
      <c r="Q48" s="444"/>
      <c r="R48" s="444"/>
      <c r="S48" s="444"/>
      <c r="T48" s="444"/>
      <c r="U48" s="444"/>
      <c r="V48" s="444"/>
    </row>
    <row r="49" spans="3:22">
      <c r="C49" s="1370" t="s">
        <v>3008</v>
      </c>
      <c r="E49" s="1852"/>
      <c r="F49" s="1852"/>
      <c r="G49" s="1852"/>
      <c r="H49" s="1852"/>
      <c r="I49" s="1852"/>
      <c r="O49" s="444"/>
      <c r="P49" s="444"/>
      <c r="Q49" s="444"/>
      <c r="R49" s="444"/>
      <c r="S49" s="444"/>
      <c r="T49" s="444"/>
      <c r="U49" s="444"/>
      <c r="V49" s="444"/>
    </row>
    <row r="50" spans="3:22">
      <c r="C50" s="1370" t="s">
        <v>3009</v>
      </c>
      <c r="E50" s="1853"/>
      <c r="F50" s="1853"/>
      <c r="G50" s="1853"/>
      <c r="H50" s="1853"/>
      <c r="I50" s="1853"/>
      <c r="O50" s="444"/>
      <c r="P50" s="444"/>
      <c r="Q50" s="444"/>
      <c r="R50" s="444"/>
      <c r="S50" s="444"/>
      <c r="T50" s="444"/>
      <c r="U50" s="444"/>
      <c r="V50" s="444"/>
    </row>
    <row r="51" spans="3:22">
      <c r="C51" s="1370" t="s">
        <v>3534</v>
      </c>
      <c r="O51" s="444"/>
      <c r="P51" s="444"/>
      <c r="Q51" s="444"/>
      <c r="R51" s="444"/>
      <c r="S51" s="444"/>
      <c r="T51" s="444"/>
      <c r="U51" s="444"/>
      <c r="V51" s="444"/>
    </row>
    <row r="52" spans="3:22">
      <c r="C52" s="1370" t="s">
        <v>3535</v>
      </c>
      <c r="O52" s="444"/>
      <c r="P52" s="444"/>
      <c r="Q52" s="444"/>
      <c r="R52" s="444"/>
      <c r="S52" s="444"/>
      <c r="T52" s="444"/>
      <c r="U52" s="444"/>
      <c r="V52" s="444"/>
    </row>
    <row r="53" spans="3:22">
      <c r="C53" s="1370" t="s">
        <v>3536</v>
      </c>
    </row>
    <row r="54" spans="3:22">
      <c r="C54" s="1370" t="s">
        <v>3537</v>
      </c>
    </row>
    <row r="55" spans="3:22">
      <c r="C55" s="1370"/>
    </row>
    <row r="56" spans="3:22">
      <c r="C56" s="1370" t="s">
        <v>3538</v>
      </c>
    </row>
    <row r="57" spans="3:22">
      <c r="C57" s="1370" t="s">
        <v>3114</v>
      </c>
    </row>
    <row r="58" spans="3:22">
      <c r="C58" s="1370" t="s">
        <v>3524</v>
      </c>
    </row>
    <row r="59" spans="3:22">
      <c r="C59" s="1370" t="s">
        <v>3539</v>
      </c>
    </row>
    <row r="60" spans="3:22">
      <c r="C60" s="1370" t="s">
        <v>3526</v>
      </c>
    </row>
    <row r="61" spans="3:22">
      <c r="C61" s="1370" t="s">
        <v>3540</v>
      </c>
    </row>
    <row r="62" spans="3:22">
      <c r="C62" s="1370" t="s">
        <v>3541</v>
      </c>
    </row>
    <row r="63" spans="3:22">
      <c r="C63" s="1370" t="s">
        <v>3542</v>
      </c>
    </row>
    <row r="64" spans="3:22">
      <c r="C64" s="1370" t="s">
        <v>3543</v>
      </c>
    </row>
    <row r="65" spans="3:3">
      <c r="C65" s="1370" t="s">
        <v>3544</v>
      </c>
    </row>
    <row r="66" spans="3:3">
      <c r="C66" s="1370" t="s">
        <v>3545</v>
      </c>
    </row>
    <row r="67" spans="3:3">
      <c r="C67" s="1370" t="s">
        <v>3546</v>
      </c>
    </row>
    <row r="68" spans="3:3">
      <c r="C68" s="1370" t="s">
        <v>3547</v>
      </c>
    </row>
    <row r="69" spans="3:3">
      <c r="C69" s="1370" t="s">
        <v>3548</v>
      </c>
    </row>
    <row r="70" spans="3:3">
      <c r="C70" s="1370" t="s">
        <v>3549</v>
      </c>
    </row>
    <row r="71" spans="3:3">
      <c r="C71" s="1370" t="s">
        <v>3550</v>
      </c>
    </row>
    <row r="72" spans="3:3">
      <c r="C72" s="1370" t="s">
        <v>3551</v>
      </c>
    </row>
    <row r="73" spans="3:3">
      <c r="C73" s="1370" t="s">
        <v>3552</v>
      </c>
    </row>
    <row r="74" spans="3:3">
      <c r="C74" s="1370" t="s">
        <v>3553</v>
      </c>
    </row>
    <row r="75" spans="3:3">
      <c r="C75" s="1370" t="s">
        <v>3554</v>
      </c>
    </row>
    <row r="76" spans="3:3">
      <c r="C76" s="1370" t="s">
        <v>3555</v>
      </c>
    </row>
    <row r="77" spans="3:3">
      <c r="C77" s="1370"/>
    </row>
    <row r="78" spans="3:3">
      <c r="C78" s="1370" t="s">
        <v>3556</v>
      </c>
    </row>
    <row r="79" spans="3:3">
      <c r="C79" s="1370" t="s">
        <v>3557</v>
      </c>
    </row>
    <row r="80" spans="3:3">
      <c r="C80" s="1370" t="s">
        <v>3524</v>
      </c>
    </row>
    <row r="81" spans="3:3">
      <c r="C81" s="1370" t="s">
        <v>3539</v>
      </c>
    </row>
    <row r="82" spans="3:3">
      <c r="C82" s="1370" t="s">
        <v>3558</v>
      </c>
    </row>
    <row r="83" spans="3:3">
      <c r="C83" s="1370" t="s">
        <v>3559</v>
      </c>
    </row>
    <row r="84" spans="3:3">
      <c r="C84" s="1370" t="s">
        <v>3417</v>
      </c>
    </row>
    <row r="85" spans="3:3">
      <c r="C85" s="1370" t="s">
        <v>3560</v>
      </c>
    </row>
    <row r="86" spans="3:3">
      <c r="C86" s="1370" t="s">
        <v>3543</v>
      </c>
    </row>
    <row r="87" spans="3:3">
      <c r="C87" s="1370" t="s">
        <v>3544</v>
      </c>
    </row>
    <row r="88" spans="3:3">
      <c r="C88" s="1370" t="s">
        <v>3545</v>
      </c>
    </row>
    <row r="89" spans="3:3">
      <c r="C89" s="1370" t="s">
        <v>3561</v>
      </c>
    </row>
    <row r="90" spans="3:3">
      <c r="C90" s="1370" t="s">
        <v>3547</v>
      </c>
    </row>
    <row r="91" spans="3:3">
      <c r="C91" s="1370" t="s">
        <v>3548</v>
      </c>
    </row>
    <row r="92" spans="3:3">
      <c r="C92" s="1370" t="s">
        <v>3549</v>
      </c>
    </row>
    <row r="93" spans="3:3">
      <c r="C93" s="1370" t="s">
        <v>3550</v>
      </c>
    </row>
    <row r="94" spans="3:3">
      <c r="C94" s="1370" t="s">
        <v>3551</v>
      </c>
    </row>
    <row r="95" spans="3:3">
      <c r="C95" s="1370" t="s">
        <v>3562</v>
      </c>
    </row>
    <row r="96" spans="3:3">
      <c r="C96" s="1370" t="s">
        <v>3553</v>
      </c>
    </row>
    <row r="97" spans="1:22" s="389" customFormat="1" ht="11.4">
      <c r="A97" s="1087"/>
      <c r="C97" s="389" t="s">
        <v>3563</v>
      </c>
      <c r="O97" s="444"/>
      <c r="P97" s="444"/>
      <c r="Q97" s="444"/>
      <c r="R97" s="444"/>
      <c r="S97" s="444"/>
      <c r="T97" s="444"/>
      <c r="U97" s="444"/>
      <c r="V97" s="444"/>
    </row>
    <row r="98" spans="1:22" s="389" customFormat="1" ht="11.4">
      <c r="A98" s="1087"/>
      <c r="C98" s="389" t="s">
        <v>3555</v>
      </c>
      <c r="J98" s="389" t="s">
        <v>3564</v>
      </c>
      <c r="O98" s="444"/>
      <c r="P98" s="444"/>
      <c r="Q98" s="444"/>
      <c r="R98" s="444"/>
      <c r="S98" s="444"/>
      <c r="T98" s="444"/>
      <c r="U98" s="444"/>
      <c r="V98" s="444"/>
    </row>
    <row r="99" spans="1:22" s="389" customFormat="1" ht="11.4">
      <c r="A99" s="1087"/>
      <c r="J99" s="389" t="s">
        <v>3565</v>
      </c>
      <c r="O99" s="444"/>
      <c r="P99" s="444"/>
      <c r="Q99" s="444"/>
      <c r="R99" s="444"/>
      <c r="S99" s="444"/>
      <c r="T99" s="444"/>
      <c r="U99" s="444"/>
      <c r="V99" s="444"/>
    </row>
    <row r="100" spans="1:22" s="389" customFormat="1" ht="11.4">
      <c r="A100" s="1087"/>
      <c r="O100" s="444"/>
      <c r="P100" s="444"/>
      <c r="Q100" s="444"/>
      <c r="R100" s="444"/>
      <c r="S100" s="444"/>
      <c r="T100" s="444"/>
      <c r="U100" s="444"/>
      <c r="V100" s="444"/>
    </row>
    <row r="101" spans="1:22" s="389" customFormat="1" ht="11.4">
      <c r="A101" s="1087"/>
      <c r="L101" s="389" t="s">
        <v>3566</v>
      </c>
      <c r="O101" s="444"/>
      <c r="P101" s="444"/>
      <c r="Q101" s="444"/>
      <c r="R101" s="444"/>
      <c r="S101" s="444"/>
      <c r="T101" s="444"/>
      <c r="U101" s="444"/>
      <c r="V101" s="444"/>
    </row>
    <row r="102" spans="1:22" s="389" customFormat="1" ht="11.4">
      <c r="A102" s="1087"/>
      <c r="L102" s="389" t="s">
        <v>3567</v>
      </c>
      <c r="O102" s="444"/>
      <c r="P102" s="444"/>
      <c r="Q102" s="444"/>
      <c r="R102" s="444"/>
      <c r="S102" s="444"/>
      <c r="T102" s="444"/>
      <c r="U102" s="444"/>
      <c r="V102" s="444"/>
    </row>
    <row r="103" spans="1:22" s="389" customFormat="1" ht="11.4">
      <c r="A103" s="1087"/>
      <c r="C103" s="389" t="s">
        <v>3568</v>
      </c>
      <c r="L103" s="389" t="s">
        <v>3569</v>
      </c>
      <c r="O103" s="444"/>
      <c r="P103" s="444"/>
      <c r="Q103" s="444"/>
      <c r="R103" s="444"/>
      <c r="S103" s="444"/>
      <c r="T103" s="444"/>
      <c r="U103" s="444"/>
      <c r="V103" s="444"/>
    </row>
    <row r="104" spans="1:22" s="389" customFormat="1" ht="11.4">
      <c r="A104" s="1087"/>
      <c r="C104" s="389" t="s">
        <v>3570</v>
      </c>
      <c r="O104" s="444"/>
      <c r="P104" s="444"/>
      <c r="Q104" s="444"/>
      <c r="R104" s="444"/>
      <c r="S104" s="444"/>
      <c r="T104" s="444"/>
      <c r="U104" s="444"/>
      <c r="V104" s="444"/>
    </row>
    <row r="105" spans="1:22" s="389" customFormat="1" ht="11.4">
      <c r="A105" s="1087"/>
      <c r="C105" s="389" t="s">
        <v>3571</v>
      </c>
      <c r="O105" s="444"/>
      <c r="P105" s="444"/>
      <c r="Q105" s="444"/>
      <c r="R105" s="444"/>
      <c r="S105" s="444"/>
      <c r="T105" s="444"/>
      <c r="U105" s="444"/>
      <c r="V105" s="444"/>
    </row>
    <row r="106" spans="1:22" s="389" customFormat="1" ht="11.4">
      <c r="A106" s="1087"/>
      <c r="C106" s="389" t="s">
        <v>3572</v>
      </c>
      <c r="O106" s="444"/>
      <c r="P106" s="444"/>
      <c r="Q106" s="444"/>
      <c r="R106" s="444"/>
      <c r="S106" s="444"/>
      <c r="T106" s="444"/>
      <c r="U106" s="444"/>
      <c r="V106" s="444"/>
    </row>
    <row r="107" spans="1:22" s="389" customFormat="1" ht="11.4">
      <c r="A107" s="1087"/>
      <c r="C107" s="389" t="s">
        <v>3573</v>
      </c>
      <c r="O107" s="444"/>
      <c r="P107" s="444"/>
      <c r="Q107" s="444"/>
      <c r="R107" s="444"/>
      <c r="S107" s="444"/>
      <c r="T107" s="444"/>
      <c r="U107" s="444"/>
      <c r="V107" s="444"/>
    </row>
    <row r="108" spans="1:22" s="389" customFormat="1" ht="11.4">
      <c r="A108" s="1087"/>
      <c r="C108" s="389" t="s">
        <v>3574</v>
      </c>
      <c r="O108" s="444"/>
      <c r="P108" s="444"/>
      <c r="Q108" s="444"/>
      <c r="R108" s="444"/>
      <c r="S108" s="444"/>
      <c r="T108" s="444"/>
      <c r="U108" s="444"/>
      <c r="V108" s="444"/>
    </row>
    <row r="109" spans="1:22" s="389" customFormat="1" ht="11.4">
      <c r="A109" s="1087"/>
      <c r="C109" s="389" t="s">
        <v>3575</v>
      </c>
      <c r="O109" s="444"/>
      <c r="P109" s="444"/>
      <c r="Q109" s="444"/>
      <c r="R109" s="444"/>
      <c r="S109" s="444"/>
      <c r="T109" s="444"/>
      <c r="U109" s="444"/>
      <c r="V109" s="444"/>
    </row>
    <row r="110" spans="1:22" s="389" customFormat="1" ht="11.4">
      <c r="A110" s="1087"/>
      <c r="C110" s="389" t="s">
        <v>3576</v>
      </c>
      <c r="O110" s="444"/>
      <c r="P110" s="444"/>
      <c r="Q110" s="444"/>
      <c r="R110" s="444"/>
      <c r="S110" s="444"/>
      <c r="T110" s="444"/>
      <c r="U110" s="444"/>
      <c r="V110" s="444"/>
    </row>
    <row r="111" spans="1:22" s="389" customFormat="1" ht="11.4">
      <c r="A111" s="1087"/>
      <c r="O111" s="444"/>
      <c r="P111" s="444"/>
      <c r="Q111" s="444"/>
      <c r="R111" s="444"/>
      <c r="S111" s="444"/>
      <c r="T111" s="444"/>
      <c r="U111" s="444"/>
      <c r="V111" s="444"/>
    </row>
    <row r="112" spans="1:22" s="389" customFormat="1" ht="11.4">
      <c r="A112" s="1087"/>
      <c r="O112" s="444"/>
      <c r="P112" s="444"/>
      <c r="Q112" s="444"/>
      <c r="R112" s="444"/>
      <c r="S112" s="444"/>
      <c r="T112" s="444"/>
      <c r="U112" s="444"/>
      <c r="V112" s="444"/>
    </row>
  </sheetData>
  <phoneticPr fontId="5" type="noConversion"/>
  <dataValidations count="4">
    <dataValidation type="list" allowBlank="1" showInputMessage="1" showErrorMessage="1" sqref="B6" xr:uid="{00000000-0002-0000-2300-000000000000}">
      <formula1>"Mi: Minute,H: Hour,D: Daily,W: Weekly,M: Monthly,Y: Yearly"</formula1>
    </dataValidation>
    <dataValidation type="list" allowBlank="1" showInputMessage="1" showErrorMessage="1" sqref="B7 B9 O7:O9" xr:uid="{00000000-0002-0000-2300-000001000000}">
      <formula1>"替换,追加"</formula1>
    </dataValidation>
    <dataValidation type="list" allowBlank="1" showInputMessage="1" showErrorMessage="1" sqref="N12:N25" xr:uid="{00000000-0002-0000-2300-000002000000}">
      <formula1>"匹配,基线特有,本地扩充,废弃"</formula1>
    </dataValidation>
    <dataValidation type="list" allowBlank="1" showInputMessage="1" showErrorMessage="1" sqref="R4:R6" xr:uid="{00000000-0002-0000-2300-000003000000}">
      <formula1>"left join,inner join,union,union all"</formula1>
    </dataValidation>
  </dataValidations>
  <hyperlinks>
    <hyperlink ref="A1" location="目录!A1" display="返回" xr:uid="{00000000-0004-0000-2300-000000000000}"/>
  </hyperlinks>
  <pageMargins left="0.69930555555555596" right="0.69930555555555596" top="0.75" bottom="0.75" header="0.3" footer="0.3"/>
  <pageSetup paperSize="9" orientation="portrait"/>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W47"/>
  <sheetViews>
    <sheetView topLeftCell="A10" workbookViewId="0"/>
  </sheetViews>
  <sheetFormatPr defaultColWidth="9" defaultRowHeight="15.6"/>
  <cols>
    <col min="1" max="1" width="8.109375" style="328" customWidth="1"/>
    <col min="2" max="2" width="17.6640625" style="396" customWidth="1"/>
    <col min="3" max="3" width="15.44140625" style="396" customWidth="1"/>
    <col min="4" max="4" width="15.109375" style="396" customWidth="1"/>
    <col min="5" max="5" width="12" style="396" customWidth="1"/>
    <col min="6" max="6" width="7.88671875" style="396" customWidth="1"/>
    <col min="7" max="8" width="4.6640625" style="396" customWidth="1"/>
    <col min="9" max="9" width="8.6640625" style="396" customWidth="1"/>
    <col min="10" max="10" width="11.21875" style="396" customWidth="1"/>
    <col min="11" max="11" width="9" style="427" hidden="1" customWidth="1"/>
    <col min="12" max="12" width="19.44140625" style="427" hidden="1" customWidth="1"/>
    <col min="13" max="13" width="21.77734375" style="427" hidden="1" customWidth="1"/>
    <col min="14" max="14" width="14.44140625" style="427" hidden="1" customWidth="1"/>
    <col min="15" max="15" width="12.33203125" style="427" hidden="1" customWidth="1"/>
    <col min="16" max="16" width="11.21875" style="427" hidden="1" customWidth="1"/>
    <col min="17" max="17" width="15.109375" style="427" hidden="1" customWidth="1"/>
    <col min="18" max="18" width="9" style="427" hidden="1" customWidth="1"/>
    <col min="19" max="19" width="22.109375" style="396" customWidth="1"/>
    <col min="20" max="20" width="13.6640625" style="396" customWidth="1"/>
    <col min="21" max="21" width="14.88671875" style="396" customWidth="1"/>
    <col min="22" max="23" width="13.77734375" style="396" customWidth="1"/>
    <col min="24" max="16384" width="9" style="396"/>
  </cols>
  <sheetData>
    <row r="1" spans="1:23">
      <c r="A1" s="1824" t="s">
        <v>2037</v>
      </c>
      <c r="B1" s="331"/>
      <c r="C1" s="331"/>
      <c r="D1" s="331"/>
      <c r="E1" s="331"/>
      <c r="F1" s="331"/>
      <c r="G1" s="331"/>
      <c r="H1" s="331"/>
      <c r="I1" s="331"/>
      <c r="J1" s="331"/>
      <c r="K1" s="3"/>
      <c r="L1" s="3"/>
      <c r="M1" s="3"/>
      <c r="N1" s="3"/>
      <c r="O1" s="3"/>
      <c r="P1" s="3"/>
      <c r="Q1" s="3"/>
      <c r="R1" s="3"/>
      <c r="S1" s="336"/>
      <c r="T1" s="336"/>
      <c r="U1" s="336"/>
      <c r="V1" s="336"/>
      <c r="W1" s="336"/>
    </row>
    <row r="2" spans="1:23">
      <c r="A2" s="216" t="s">
        <v>2038</v>
      </c>
      <c r="B2" s="217"/>
      <c r="C2" s="217"/>
      <c r="D2" s="217"/>
      <c r="E2" s="217"/>
      <c r="F2" s="217"/>
      <c r="G2" s="217"/>
      <c r="H2" s="217"/>
      <c r="I2" s="217"/>
      <c r="J2" s="217"/>
      <c r="K2" s="34" t="s">
        <v>2830</v>
      </c>
      <c r="L2" s="35"/>
      <c r="M2" s="35"/>
      <c r="N2" s="35"/>
      <c r="O2" s="35"/>
      <c r="P2" s="35"/>
      <c r="Q2" s="35"/>
      <c r="R2" s="35"/>
      <c r="S2" s="337" t="s">
        <v>2039</v>
      </c>
      <c r="T2" s="338"/>
      <c r="U2" s="338"/>
      <c r="V2" s="338"/>
      <c r="W2" s="353"/>
    </row>
    <row r="3" spans="1:23">
      <c r="A3" s="218" t="s">
        <v>2040</v>
      </c>
      <c r="B3" s="316" t="s">
        <v>3577</v>
      </c>
      <c r="C3" s="219"/>
      <c r="D3" s="219"/>
      <c r="E3" s="219"/>
      <c r="F3" s="219"/>
      <c r="G3" s="219"/>
      <c r="H3" s="219"/>
      <c r="I3" s="219"/>
      <c r="J3" s="219"/>
      <c r="K3" s="36" t="s">
        <v>2831</v>
      </c>
      <c r="L3" s="37" t="s">
        <v>2832</v>
      </c>
      <c r="M3" s="37" t="s">
        <v>2833</v>
      </c>
      <c r="N3" s="37" t="s">
        <v>2834</v>
      </c>
      <c r="O3" s="37" t="s">
        <v>2835</v>
      </c>
      <c r="P3" s="37" t="s">
        <v>2836</v>
      </c>
      <c r="Q3" s="37" t="s">
        <v>2837</v>
      </c>
      <c r="R3" s="56" t="s">
        <v>73</v>
      </c>
      <c r="S3" s="339" t="s">
        <v>2041</v>
      </c>
      <c r="T3" s="340" t="s">
        <v>2042</v>
      </c>
      <c r="U3" s="340"/>
      <c r="V3" s="354"/>
      <c r="W3" s="355"/>
    </row>
    <row r="4" spans="1:23" s="397" customFormat="1">
      <c r="A4" s="220" t="s">
        <v>2042</v>
      </c>
      <c r="B4" s="1060" t="s">
        <v>3578</v>
      </c>
      <c r="C4" s="222"/>
      <c r="D4" s="222"/>
      <c r="E4" s="222"/>
      <c r="F4" s="222"/>
      <c r="G4" s="222"/>
      <c r="H4" s="222"/>
      <c r="I4" s="222"/>
      <c r="J4" s="222"/>
      <c r="K4" s="1829" t="s">
        <v>2838</v>
      </c>
      <c r="L4" s="1830" t="e">
        <f>VLOOKUP(B3,[1]目录!#REF!,4,0)</f>
        <v>#REF!</v>
      </c>
      <c r="M4" s="1831"/>
      <c r="N4" s="559"/>
      <c r="O4" s="63"/>
      <c r="P4" s="63"/>
      <c r="Q4" s="63"/>
      <c r="R4" s="11"/>
      <c r="S4" s="229" t="s">
        <v>2301</v>
      </c>
      <c r="T4" s="1492" t="s">
        <v>2752</v>
      </c>
      <c r="U4" s="827"/>
      <c r="V4" s="225"/>
      <c r="W4" s="827"/>
    </row>
    <row r="5" spans="1:23" s="397" customFormat="1">
      <c r="A5" s="220" t="s">
        <v>2041</v>
      </c>
      <c r="B5" s="225" t="s">
        <v>2043</v>
      </c>
      <c r="C5" s="222"/>
      <c r="D5" s="222"/>
      <c r="E5" s="222"/>
      <c r="F5" s="222"/>
      <c r="G5" s="222"/>
      <c r="H5" s="222"/>
      <c r="I5" s="222"/>
      <c r="J5" s="222"/>
      <c r="K5" s="62"/>
      <c r="L5" s="63"/>
      <c r="M5" s="63"/>
      <c r="N5" s="559"/>
      <c r="O5" s="63"/>
      <c r="P5" s="63"/>
      <c r="Q5" s="63"/>
      <c r="R5" s="11"/>
      <c r="S5" s="1198"/>
      <c r="T5" s="342"/>
      <c r="U5" s="827"/>
      <c r="V5" s="225"/>
      <c r="W5" s="827"/>
    </row>
    <row r="6" spans="1:23" s="397" customFormat="1">
      <c r="A6" s="220" t="s">
        <v>2044</v>
      </c>
      <c r="B6" s="1175" t="s">
        <v>2045</v>
      </c>
      <c r="C6" s="222"/>
      <c r="D6" s="222"/>
      <c r="E6" s="222"/>
      <c r="F6" s="222"/>
      <c r="G6" s="222"/>
      <c r="H6" s="222"/>
      <c r="I6" s="222"/>
      <c r="J6" s="222"/>
      <c r="K6" s="62"/>
      <c r="L6" s="63"/>
      <c r="M6" s="63"/>
      <c r="N6" s="559"/>
      <c r="O6" s="63"/>
      <c r="P6" s="63"/>
      <c r="Q6" s="63"/>
      <c r="R6" s="11"/>
      <c r="S6" s="1198"/>
      <c r="T6" s="827"/>
      <c r="U6" s="827"/>
      <c r="V6" s="225"/>
      <c r="W6" s="827"/>
    </row>
    <row r="7" spans="1:23">
      <c r="A7" s="223" t="s">
        <v>2046</v>
      </c>
      <c r="B7" s="1176" t="s">
        <v>2047</v>
      </c>
      <c r="C7" s="219"/>
      <c r="D7" s="219"/>
      <c r="E7" s="219"/>
      <c r="F7" s="219"/>
      <c r="G7" s="219"/>
      <c r="H7" s="219"/>
      <c r="I7" s="219"/>
      <c r="J7" s="219"/>
      <c r="K7" s="62"/>
      <c r="L7" s="63"/>
      <c r="M7" s="63"/>
      <c r="N7" s="63"/>
      <c r="O7" s="63"/>
      <c r="P7" s="63"/>
      <c r="Q7" s="63"/>
      <c r="R7" s="11"/>
      <c r="S7" s="347"/>
      <c r="T7" s="346"/>
      <c r="U7" s="348"/>
      <c r="V7" s="358"/>
      <c r="W7" s="348"/>
    </row>
    <row r="8" spans="1:23">
      <c r="A8" s="223" t="s">
        <v>2048</v>
      </c>
      <c r="B8" s="225"/>
      <c r="C8" s="219"/>
      <c r="D8" s="219"/>
      <c r="E8" s="219"/>
      <c r="F8" s="219"/>
      <c r="G8" s="219"/>
      <c r="H8" s="219"/>
      <c r="I8" s="219"/>
      <c r="J8" s="219"/>
      <c r="K8" s="62"/>
      <c r="L8" s="63"/>
      <c r="M8" s="63"/>
      <c r="N8" s="63"/>
      <c r="O8" s="63"/>
      <c r="P8" s="63"/>
      <c r="Q8" s="63"/>
      <c r="R8" s="11"/>
      <c r="S8" s="347"/>
      <c r="T8" s="346"/>
      <c r="U8" s="348"/>
      <c r="V8" s="358"/>
      <c r="W8" s="348"/>
    </row>
    <row r="9" spans="1:23">
      <c r="A9" s="223"/>
      <c r="B9" s="226"/>
      <c r="C9" s="219"/>
      <c r="D9" s="219"/>
      <c r="E9" s="219"/>
      <c r="F9" s="219"/>
      <c r="G9" s="219"/>
      <c r="H9" s="219"/>
      <c r="I9" s="219"/>
      <c r="J9" s="219"/>
      <c r="K9" s="1031"/>
      <c r="L9" s="1032"/>
      <c r="M9" s="1032"/>
      <c r="N9" s="1032"/>
      <c r="O9" s="1032"/>
      <c r="P9" s="1032"/>
      <c r="Q9" s="1032"/>
      <c r="R9" s="1033"/>
      <c r="S9" s="347"/>
      <c r="T9" s="348"/>
      <c r="U9" s="348"/>
      <c r="V9" s="358"/>
      <c r="W9" s="67"/>
    </row>
    <row r="10" spans="1:23">
      <c r="A10" s="216" t="s">
        <v>2049</v>
      </c>
      <c r="B10" s="217"/>
      <c r="C10" s="217"/>
      <c r="D10" s="217"/>
      <c r="E10" s="217"/>
      <c r="F10" s="217"/>
      <c r="G10" s="217"/>
      <c r="H10" s="217"/>
      <c r="I10" s="217"/>
      <c r="J10" s="217"/>
      <c r="K10" s="34" t="s">
        <v>2839</v>
      </c>
      <c r="L10" s="35"/>
      <c r="M10" s="35"/>
      <c r="N10" s="35"/>
      <c r="O10" s="35"/>
      <c r="P10" s="35"/>
      <c r="Q10" s="35"/>
      <c r="R10" s="35"/>
      <c r="S10" s="337" t="s">
        <v>2050</v>
      </c>
      <c r="T10" s="338"/>
      <c r="U10" s="338"/>
      <c r="V10" s="338"/>
      <c r="W10" s="353"/>
    </row>
    <row r="11" spans="1:23">
      <c r="A11" s="227" t="s">
        <v>49</v>
      </c>
      <c r="B11" s="228" t="s">
        <v>2051</v>
      </c>
      <c r="C11" s="228" t="s">
        <v>2052</v>
      </c>
      <c r="D11" s="228" t="s">
        <v>2053</v>
      </c>
      <c r="E11" s="228" t="s">
        <v>2054</v>
      </c>
      <c r="F11" s="228" t="s">
        <v>2055</v>
      </c>
      <c r="G11" s="228" t="s">
        <v>2056</v>
      </c>
      <c r="H11" s="228" t="s">
        <v>2057</v>
      </c>
      <c r="I11" s="228" t="s">
        <v>73</v>
      </c>
      <c r="J11" s="232" t="s">
        <v>2058</v>
      </c>
      <c r="K11" s="47" t="s">
        <v>2831</v>
      </c>
      <c r="L11" s="48" t="s">
        <v>2832</v>
      </c>
      <c r="M11" s="48" t="s">
        <v>2840</v>
      </c>
      <c r="N11" s="48" t="s">
        <v>2841</v>
      </c>
      <c r="O11" s="48" t="s">
        <v>2842</v>
      </c>
      <c r="P11" s="48" t="s">
        <v>2843</v>
      </c>
      <c r="Q11" s="48" t="s">
        <v>2844</v>
      </c>
      <c r="R11" s="68" t="s">
        <v>73</v>
      </c>
      <c r="S11" s="349" t="s">
        <v>2059</v>
      </c>
      <c r="T11" s="350" t="s">
        <v>2060</v>
      </c>
      <c r="U11" s="350" t="s">
        <v>2061</v>
      </c>
      <c r="V11" s="359" t="s">
        <v>2062</v>
      </c>
      <c r="W11" s="350" t="s">
        <v>2063</v>
      </c>
    </row>
    <row r="12" spans="1:23" s="1370" customFormat="1" ht="15" customHeight="1">
      <c r="A12" s="430">
        <v>1</v>
      </c>
      <c r="B12" s="303" t="s">
        <v>2064</v>
      </c>
      <c r="C12" s="303" t="s">
        <v>2065</v>
      </c>
      <c r="D12" s="303" t="s">
        <v>2078</v>
      </c>
      <c r="E12" s="303" t="s">
        <v>2307</v>
      </c>
      <c r="F12" s="430"/>
      <c r="G12" s="307" t="s">
        <v>2702</v>
      </c>
      <c r="H12" s="430"/>
      <c r="I12" s="430"/>
      <c r="J12" s="430"/>
      <c r="K12" s="113"/>
      <c r="L12" s="113"/>
      <c r="M12" s="113"/>
      <c r="N12" s="113"/>
      <c r="O12" s="113"/>
      <c r="P12" s="113"/>
      <c r="Q12" s="113"/>
      <c r="R12" s="113"/>
      <c r="S12" s="1492" t="s">
        <v>2752</v>
      </c>
      <c r="T12" s="307" t="s">
        <v>2064</v>
      </c>
      <c r="U12" s="307" t="s">
        <v>2753</v>
      </c>
      <c r="V12" s="307" t="s">
        <v>2754</v>
      </c>
      <c r="W12" s="303"/>
    </row>
    <row r="13" spans="1:23" s="1370" customFormat="1" ht="15" customHeight="1">
      <c r="A13" s="430">
        <v>2</v>
      </c>
      <c r="B13" s="680" t="s">
        <v>2188</v>
      </c>
      <c r="C13" s="1662" t="s">
        <v>2069</v>
      </c>
      <c r="D13" s="307" t="s">
        <v>2070</v>
      </c>
      <c r="E13" s="680" t="s">
        <v>2307</v>
      </c>
      <c r="F13" s="430"/>
      <c r="G13" s="307" t="s">
        <v>2702</v>
      </c>
      <c r="H13" s="307"/>
      <c r="I13" s="430"/>
      <c r="J13" s="430"/>
      <c r="K13" s="113"/>
      <c r="L13" s="113"/>
      <c r="M13" s="113"/>
      <c r="N13" s="113"/>
      <c r="O13" s="113"/>
      <c r="P13" s="113"/>
      <c r="Q13" s="113"/>
      <c r="R13" s="113"/>
      <c r="S13" s="1492" t="s">
        <v>2752</v>
      </c>
      <c r="T13" s="307" t="s">
        <v>2188</v>
      </c>
      <c r="U13" s="307" t="s">
        <v>3434</v>
      </c>
      <c r="V13" s="307" t="s">
        <v>2070</v>
      </c>
      <c r="W13" s="303"/>
    </row>
    <row r="14" spans="1:23" s="1370" customFormat="1" ht="15" customHeight="1">
      <c r="A14" s="430">
        <v>3</v>
      </c>
      <c r="B14" s="680" t="s">
        <v>2072</v>
      </c>
      <c r="C14" s="680" t="s">
        <v>2073</v>
      </c>
      <c r="D14" s="307" t="s">
        <v>2684</v>
      </c>
      <c r="E14" s="680" t="s">
        <v>2307</v>
      </c>
      <c r="F14" s="430"/>
      <c r="G14" s="307" t="s">
        <v>2702</v>
      </c>
      <c r="H14" s="307"/>
      <c r="I14" s="430"/>
      <c r="J14" s="430"/>
      <c r="K14" s="1331"/>
      <c r="L14" s="560"/>
      <c r="M14" s="560"/>
      <c r="N14" s="560"/>
      <c r="O14" s="560"/>
      <c r="P14" s="560"/>
      <c r="Q14" s="560"/>
      <c r="R14" s="560"/>
      <c r="S14" s="1492" t="s">
        <v>2752</v>
      </c>
      <c r="T14" s="307" t="s">
        <v>2072</v>
      </c>
      <c r="U14" s="307" t="s">
        <v>3438</v>
      </c>
      <c r="V14" s="307" t="s">
        <v>2684</v>
      </c>
      <c r="W14" s="303"/>
    </row>
    <row r="15" spans="1:23" s="1370" customFormat="1" ht="15" customHeight="1">
      <c r="A15" s="430">
        <v>4</v>
      </c>
      <c r="B15" s="567" t="s">
        <v>3579</v>
      </c>
      <c r="C15" s="360" t="s">
        <v>3580</v>
      </c>
      <c r="D15" s="307" t="s">
        <v>2733</v>
      </c>
      <c r="E15" s="680" t="s">
        <v>2621</v>
      </c>
      <c r="F15" s="430"/>
      <c r="G15" s="307" t="s">
        <v>2622</v>
      </c>
      <c r="H15" s="430"/>
      <c r="I15" s="430"/>
      <c r="J15" s="430"/>
      <c r="K15" s="307"/>
      <c r="L15" s="307"/>
      <c r="M15" s="307"/>
      <c r="N15" s="307"/>
      <c r="O15" s="307"/>
      <c r="P15" s="307"/>
      <c r="Q15" s="307"/>
      <c r="R15" s="307"/>
      <c r="S15" s="1492" t="s">
        <v>2752</v>
      </c>
      <c r="T15" s="307" t="s">
        <v>3581</v>
      </c>
      <c r="U15" s="307" t="s">
        <v>3582</v>
      </c>
      <c r="V15" s="307" t="s">
        <v>3583</v>
      </c>
      <c r="W15" s="303"/>
    </row>
    <row r="16" spans="1:23" s="1370" customFormat="1" ht="15" customHeight="1">
      <c r="A16" s="430">
        <v>5</v>
      </c>
      <c r="B16" s="567" t="s">
        <v>3584</v>
      </c>
      <c r="C16" s="360" t="s">
        <v>3585</v>
      </c>
      <c r="D16" s="307" t="s">
        <v>2733</v>
      </c>
      <c r="E16" s="680" t="s">
        <v>2621</v>
      </c>
      <c r="F16" s="430"/>
      <c r="G16" s="307" t="s">
        <v>2622</v>
      </c>
      <c r="H16" s="430"/>
      <c r="I16" s="430"/>
      <c r="J16" s="430"/>
      <c r="K16" s="307"/>
      <c r="L16" s="307"/>
      <c r="M16" s="307"/>
      <c r="N16" s="307"/>
      <c r="O16" s="307"/>
      <c r="P16" s="307"/>
      <c r="Q16" s="307"/>
      <c r="R16" s="307"/>
      <c r="S16" s="1492" t="s">
        <v>2752</v>
      </c>
      <c r="T16" s="307" t="s">
        <v>3586</v>
      </c>
      <c r="U16" s="307" t="s">
        <v>3587</v>
      </c>
      <c r="V16" s="307" t="s">
        <v>3583</v>
      </c>
      <c r="W16" s="303"/>
    </row>
    <row r="17" spans="1:23" s="1370" customFormat="1" ht="15" customHeight="1">
      <c r="A17" s="430">
        <v>6</v>
      </c>
      <c r="B17" s="567" t="s">
        <v>3588</v>
      </c>
      <c r="C17" s="360" t="s">
        <v>3589</v>
      </c>
      <c r="D17" s="307" t="s">
        <v>2733</v>
      </c>
      <c r="E17" s="680" t="s">
        <v>2621</v>
      </c>
      <c r="F17" s="430"/>
      <c r="G17" s="307" t="s">
        <v>2622</v>
      </c>
      <c r="H17" s="430"/>
      <c r="I17" s="430"/>
      <c r="J17" s="430"/>
      <c r="K17" s="307"/>
      <c r="L17" s="307"/>
      <c r="M17" s="307"/>
      <c r="N17" s="307"/>
      <c r="O17" s="307"/>
      <c r="P17" s="307"/>
      <c r="Q17" s="307"/>
      <c r="R17" s="307"/>
      <c r="S17" s="1492" t="s">
        <v>2752</v>
      </c>
      <c r="T17" s="307" t="s">
        <v>3590</v>
      </c>
      <c r="U17" s="307" t="s">
        <v>3591</v>
      </c>
      <c r="V17" s="307" t="s">
        <v>3583</v>
      </c>
      <c r="W17" s="303"/>
    </row>
    <row r="18" spans="1:23" s="1370" customFormat="1" ht="15" customHeight="1">
      <c r="A18" s="430">
        <v>7</v>
      </c>
      <c r="B18" s="307" t="s">
        <v>3592</v>
      </c>
      <c r="C18" s="360" t="s">
        <v>3593</v>
      </c>
      <c r="D18" s="307" t="s">
        <v>2733</v>
      </c>
      <c r="E18" s="680" t="s">
        <v>2621</v>
      </c>
      <c r="F18" s="430"/>
      <c r="G18" s="307" t="s">
        <v>2622</v>
      </c>
      <c r="H18" s="430"/>
      <c r="I18" s="430"/>
      <c r="J18" s="430"/>
      <c r="K18" s="307"/>
      <c r="L18" s="307"/>
      <c r="M18" s="307"/>
      <c r="N18" s="307"/>
      <c r="O18" s="307"/>
      <c r="P18" s="307"/>
      <c r="Q18" s="307"/>
      <c r="R18" s="307"/>
      <c r="S18" s="1492" t="s">
        <v>2752</v>
      </c>
      <c r="T18" s="307" t="s">
        <v>3594</v>
      </c>
      <c r="U18" s="307" t="s">
        <v>3595</v>
      </c>
      <c r="V18" s="307" t="s">
        <v>3583</v>
      </c>
      <c r="W18" s="303"/>
    </row>
    <row r="19" spans="1:23" s="1370" customFormat="1" ht="15" customHeight="1">
      <c r="A19" s="430">
        <v>8</v>
      </c>
      <c r="B19" s="307" t="s">
        <v>3596</v>
      </c>
      <c r="C19" s="360" t="s">
        <v>3597</v>
      </c>
      <c r="D19" s="307" t="s">
        <v>2733</v>
      </c>
      <c r="E19" s="680" t="s">
        <v>2621</v>
      </c>
      <c r="F19" s="430"/>
      <c r="G19" s="307" t="s">
        <v>2622</v>
      </c>
      <c r="H19" s="430"/>
      <c r="I19" s="430"/>
      <c r="J19" s="430"/>
      <c r="K19" s="307"/>
      <c r="L19" s="307"/>
      <c r="M19" s="307"/>
      <c r="N19" s="307"/>
      <c r="O19" s="307"/>
      <c r="P19" s="307"/>
      <c r="Q19" s="307"/>
      <c r="R19" s="307"/>
      <c r="S19" s="1492" t="s">
        <v>2752</v>
      </c>
      <c r="T19" s="307" t="s">
        <v>3596</v>
      </c>
      <c r="U19" s="307" t="s">
        <v>3598</v>
      </c>
      <c r="V19" s="307" t="s">
        <v>3583</v>
      </c>
      <c r="W19" s="303"/>
    </row>
    <row r="20" spans="1:23" ht="15" customHeight="1">
      <c r="A20" s="430">
        <v>9</v>
      </c>
      <c r="B20" s="307" t="s">
        <v>3599</v>
      </c>
      <c r="C20" s="360" t="s">
        <v>3600</v>
      </c>
      <c r="D20" s="307" t="s">
        <v>2733</v>
      </c>
      <c r="E20" s="680" t="s">
        <v>2621</v>
      </c>
      <c r="F20" s="762"/>
      <c r="G20" s="307" t="s">
        <v>2622</v>
      </c>
      <c r="H20" s="762"/>
      <c r="I20" s="762"/>
      <c r="J20" s="762"/>
      <c r="K20" s="307"/>
      <c r="L20" s="307"/>
      <c r="M20" s="307"/>
      <c r="N20" s="307"/>
      <c r="O20" s="307"/>
      <c r="P20" s="307"/>
      <c r="Q20" s="307"/>
      <c r="R20" s="307"/>
      <c r="S20" s="1492" t="s">
        <v>2752</v>
      </c>
      <c r="T20" s="307" t="s">
        <v>3601</v>
      </c>
      <c r="U20" s="307" t="s">
        <v>3602</v>
      </c>
      <c r="V20" s="307" t="s">
        <v>3583</v>
      </c>
      <c r="W20" s="762"/>
    </row>
    <row r="21" spans="1:23" ht="15" customHeight="1">
      <c r="A21" s="430">
        <v>10</v>
      </c>
      <c r="B21" s="307" t="s">
        <v>3603</v>
      </c>
      <c r="C21" s="360" t="s">
        <v>2145</v>
      </c>
      <c r="D21" s="307" t="s">
        <v>2733</v>
      </c>
      <c r="E21" s="680" t="s">
        <v>2621</v>
      </c>
      <c r="F21" s="762"/>
      <c r="G21" s="307" t="s">
        <v>2622</v>
      </c>
      <c r="H21" s="762"/>
      <c r="I21" s="762"/>
      <c r="J21" s="762"/>
      <c r="K21" s="307"/>
      <c r="L21" s="307"/>
      <c r="M21" s="307"/>
      <c r="N21" s="307"/>
      <c r="O21" s="307"/>
      <c r="P21" s="307"/>
      <c r="Q21" s="307"/>
      <c r="R21" s="307"/>
      <c r="S21" s="1492" t="s">
        <v>2752</v>
      </c>
      <c r="T21" s="307" t="s">
        <v>3603</v>
      </c>
      <c r="U21" s="307" t="s">
        <v>2145</v>
      </c>
      <c r="V21" s="307" t="s">
        <v>3583</v>
      </c>
      <c r="W21" s="762"/>
    </row>
    <row r="22" spans="1:23" ht="15" customHeight="1">
      <c r="A22" s="430">
        <v>11</v>
      </c>
      <c r="B22" s="307" t="s">
        <v>3604</v>
      </c>
      <c r="C22" s="307" t="s">
        <v>3605</v>
      </c>
      <c r="D22" s="307" t="s">
        <v>2733</v>
      </c>
      <c r="E22" s="680" t="s">
        <v>2621</v>
      </c>
      <c r="F22" s="762"/>
      <c r="G22" s="307" t="s">
        <v>2622</v>
      </c>
      <c r="H22" s="762"/>
      <c r="I22" s="762"/>
      <c r="J22" s="762"/>
      <c r="K22" s="307"/>
      <c r="L22" s="307"/>
      <c r="M22" s="307"/>
      <c r="N22" s="307"/>
      <c r="O22" s="307"/>
      <c r="P22" s="307"/>
      <c r="Q22" s="307"/>
      <c r="R22" s="307"/>
      <c r="S22" s="1492" t="s">
        <v>2752</v>
      </c>
      <c r="T22" s="307" t="s">
        <v>3604</v>
      </c>
      <c r="U22" s="307" t="s">
        <v>3606</v>
      </c>
      <c r="V22" s="307" t="s">
        <v>3583</v>
      </c>
      <c r="W22" s="762"/>
    </row>
    <row r="23" spans="1:23" ht="15" customHeight="1">
      <c r="A23" s="430">
        <v>12</v>
      </c>
      <c r="B23" s="307" t="s">
        <v>3607</v>
      </c>
      <c r="C23" s="307" t="s">
        <v>3608</v>
      </c>
      <c r="D23" s="307" t="s">
        <v>2733</v>
      </c>
      <c r="E23" s="680" t="s">
        <v>2621</v>
      </c>
      <c r="F23" s="762"/>
      <c r="G23" s="307" t="s">
        <v>2622</v>
      </c>
      <c r="H23" s="762"/>
      <c r="I23" s="762"/>
      <c r="J23" s="762"/>
      <c r="K23" s="307"/>
      <c r="L23" s="307"/>
      <c r="M23" s="307"/>
      <c r="N23" s="307"/>
      <c r="O23" s="307"/>
      <c r="P23" s="307"/>
      <c r="Q23" s="307"/>
      <c r="R23" s="307"/>
      <c r="S23" s="1492" t="s">
        <v>2752</v>
      </c>
      <c r="T23" s="307" t="s">
        <v>3607</v>
      </c>
      <c r="U23" s="307" t="s">
        <v>3609</v>
      </c>
      <c r="V23" s="307" t="s">
        <v>3583</v>
      </c>
      <c r="W23" s="762"/>
    </row>
    <row r="24" spans="1:23" ht="15" customHeight="1">
      <c r="A24" s="430">
        <v>13</v>
      </c>
      <c r="B24" s="307" t="s">
        <v>3610</v>
      </c>
      <c r="C24" s="307" t="s">
        <v>3611</v>
      </c>
      <c r="D24" s="307" t="s">
        <v>2733</v>
      </c>
      <c r="E24" s="680" t="s">
        <v>2621</v>
      </c>
      <c r="F24" s="762"/>
      <c r="G24" s="307" t="s">
        <v>2622</v>
      </c>
      <c r="H24" s="762"/>
      <c r="I24" s="762"/>
      <c r="J24" s="762"/>
      <c r="K24" s="307"/>
      <c r="L24" s="307"/>
      <c r="M24" s="307"/>
      <c r="N24" s="307"/>
      <c r="O24" s="307"/>
      <c r="P24" s="307"/>
      <c r="Q24" s="307"/>
      <c r="R24" s="307"/>
      <c r="S24" s="1492" t="s">
        <v>2752</v>
      </c>
      <c r="T24" s="307" t="s">
        <v>3610</v>
      </c>
      <c r="U24" s="307" t="s">
        <v>3612</v>
      </c>
      <c r="V24" s="307" t="s">
        <v>3583</v>
      </c>
      <c r="W24" s="762"/>
    </row>
    <row r="25" spans="1:23">
      <c r="K25" s="1851"/>
      <c r="L25" s="1851"/>
      <c r="M25" s="1851"/>
      <c r="N25" s="1851"/>
      <c r="O25" s="1851"/>
      <c r="P25" s="1851"/>
      <c r="Q25" s="1851"/>
      <c r="R25" s="1851"/>
    </row>
    <row r="26" spans="1:23">
      <c r="K26" s="307"/>
      <c r="L26" s="307"/>
      <c r="M26" s="307"/>
      <c r="N26" s="307"/>
      <c r="O26" s="307"/>
      <c r="P26" s="307"/>
      <c r="Q26" s="307"/>
      <c r="R26" s="307"/>
    </row>
    <row r="27" spans="1:23">
      <c r="K27" s="307"/>
      <c r="L27" s="307"/>
      <c r="M27" s="307"/>
      <c r="N27" s="307"/>
      <c r="O27" s="307"/>
      <c r="P27" s="307"/>
      <c r="Q27" s="307"/>
      <c r="R27" s="307"/>
    </row>
    <row r="28" spans="1:23">
      <c r="K28" s="307"/>
      <c r="L28" s="307"/>
      <c r="M28" s="307"/>
      <c r="N28" s="307"/>
      <c r="O28" s="307"/>
      <c r="P28" s="307"/>
      <c r="Q28" s="307"/>
      <c r="R28" s="307"/>
    </row>
    <row r="29" spans="1:23">
      <c r="K29" s="307"/>
      <c r="L29" s="307"/>
      <c r="M29" s="307"/>
      <c r="N29" s="307"/>
      <c r="O29" s="307"/>
      <c r="P29" s="307"/>
      <c r="Q29" s="307"/>
      <c r="R29" s="307"/>
    </row>
    <row r="30" spans="1:23">
      <c r="K30" s="307"/>
      <c r="L30" s="307"/>
      <c r="M30" s="307"/>
      <c r="N30" s="307"/>
      <c r="O30" s="307"/>
      <c r="P30" s="307"/>
      <c r="Q30" s="307"/>
      <c r="R30" s="307"/>
    </row>
    <row r="31" spans="1:23">
      <c r="K31" s="307"/>
      <c r="L31" s="307"/>
      <c r="M31" s="307"/>
      <c r="N31" s="307"/>
      <c r="O31" s="307"/>
      <c r="P31" s="307"/>
      <c r="Q31" s="307"/>
      <c r="R31" s="307"/>
    </row>
    <row r="32" spans="1:23">
      <c r="K32" s="444"/>
      <c r="L32" s="444"/>
      <c r="M32" s="444"/>
      <c r="N32" s="444"/>
      <c r="O32" s="444"/>
      <c r="P32" s="444"/>
      <c r="Q32" s="444"/>
      <c r="R32" s="444"/>
    </row>
    <row r="33" spans="11:18">
      <c r="K33" s="444"/>
      <c r="L33" s="444"/>
      <c r="M33" s="444"/>
      <c r="N33" s="444"/>
      <c r="O33" s="444"/>
      <c r="P33" s="444"/>
      <c r="Q33" s="444"/>
      <c r="R33" s="444"/>
    </row>
    <row r="34" spans="11:18">
      <c r="K34" s="444"/>
      <c r="L34" s="444"/>
      <c r="M34" s="444"/>
      <c r="N34" s="444"/>
      <c r="O34" s="444"/>
      <c r="P34" s="444"/>
      <c r="Q34" s="444"/>
      <c r="R34" s="444"/>
    </row>
    <row r="35" spans="11:18">
      <c r="K35" s="444"/>
      <c r="L35" s="444"/>
      <c r="M35" s="444"/>
      <c r="N35" s="444"/>
      <c r="O35" s="444"/>
      <c r="P35" s="444"/>
      <c r="Q35" s="444"/>
      <c r="R35" s="444"/>
    </row>
    <row r="36" spans="11:18">
      <c r="K36" s="444"/>
      <c r="L36" s="444"/>
      <c r="M36" s="444"/>
      <c r="N36" s="444"/>
      <c r="O36" s="444"/>
      <c r="P36" s="444"/>
      <c r="Q36" s="444"/>
      <c r="R36" s="444"/>
    </row>
    <row r="37" spans="11:18">
      <c r="K37" s="444"/>
      <c r="L37" s="444"/>
      <c r="M37" s="444"/>
      <c r="N37" s="444"/>
      <c r="O37" s="444"/>
      <c r="P37" s="444"/>
      <c r="Q37" s="444"/>
      <c r="R37" s="444"/>
    </row>
    <row r="38" spans="11:18">
      <c r="K38" s="444"/>
      <c r="L38" s="444"/>
      <c r="M38" s="444"/>
      <c r="N38" s="444"/>
      <c r="O38" s="444"/>
      <c r="P38" s="444"/>
      <c r="Q38" s="444"/>
      <c r="R38" s="444"/>
    </row>
    <row r="39" spans="11:18">
      <c r="K39" s="444"/>
      <c r="L39" s="444"/>
      <c r="M39" s="444"/>
      <c r="N39" s="444"/>
      <c r="O39" s="444"/>
      <c r="P39" s="444"/>
      <c r="Q39" s="444"/>
      <c r="R39" s="444"/>
    </row>
    <row r="40" spans="11:18">
      <c r="K40" s="444"/>
      <c r="L40" s="444"/>
      <c r="M40" s="444"/>
      <c r="N40" s="444"/>
      <c r="O40" s="444"/>
      <c r="P40" s="444"/>
      <c r="Q40" s="444"/>
      <c r="R40" s="444"/>
    </row>
    <row r="41" spans="11:18">
      <c r="K41" s="444"/>
      <c r="L41" s="444"/>
      <c r="M41" s="444"/>
      <c r="N41" s="444"/>
      <c r="O41" s="444"/>
      <c r="P41" s="444"/>
      <c r="Q41" s="444"/>
      <c r="R41" s="444"/>
    </row>
    <row r="42" spans="11:18">
      <c r="K42" s="444"/>
      <c r="L42" s="444"/>
      <c r="M42" s="444"/>
      <c r="N42" s="444"/>
      <c r="O42" s="444"/>
      <c r="P42" s="444"/>
      <c r="Q42" s="444"/>
      <c r="R42" s="444"/>
    </row>
    <row r="43" spans="11:18">
      <c r="K43" s="444"/>
      <c r="L43" s="444"/>
      <c r="M43" s="444"/>
      <c r="N43" s="444"/>
      <c r="O43" s="444"/>
      <c r="P43" s="444"/>
      <c r="Q43" s="444"/>
      <c r="R43" s="444"/>
    </row>
    <row r="44" spans="11:18">
      <c r="K44" s="444"/>
      <c r="L44" s="444"/>
      <c r="M44" s="444"/>
      <c r="N44" s="444"/>
      <c r="O44" s="444"/>
      <c r="P44" s="444"/>
      <c r="Q44" s="444"/>
      <c r="R44" s="444"/>
    </row>
    <row r="45" spans="11:18">
      <c r="K45" s="444"/>
      <c r="L45" s="444"/>
      <c r="M45" s="444"/>
      <c r="N45" s="444"/>
      <c r="O45" s="444"/>
      <c r="P45" s="444"/>
      <c r="Q45" s="444"/>
      <c r="R45" s="444"/>
    </row>
    <row r="46" spans="11:18">
      <c r="K46" s="444"/>
      <c r="L46" s="444"/>
      <c r="M46" s="444"/>
      <c r="N46" s="444"/>
      <c r="O46" s="444"/>
      <c r="P46" s="444"/>
      <c r="Q46" s="444"/>
      <c r="R46" s="444"/>
    </row>
    <row r="47" spans="11:18">
      <c r="K47" s="444"/>
      <c r="L47" s="444"/>
      <c r="M47" s="444"/>
      <c r="N47" s="444"/>
      <c r="O47" s="444"/>
      <c r="P47" s="444"/>
      <c r="Q47" s="444"/>
      <c r="R47" s="444"/>
    </row>
  </sheetData>
  <phoneticPr fontId="5" type="noConversion"/>
  <dataValidations count="4">
    <dataValidation type="list" allowBlank="1" showInputMessage="1" showErrorMessage="1" sqref="B6" xr:uid="{00000000-0002-0000-2400-000000000000}">
      <formula1>"Mi: Minute,H: Hour,D: Daily,W: Weekly,M: Monthly,Y: Yearly"</formula1>
    </dataValidation>
    <dataValidation type="list" allowBlank="1" showInputMessage="1" showErrorMessage="1" sqref="B7 B9 K7:K9" xr:uid="{00000000-0002-0000-2400-000001000000}">
      <formula1>"替换,追加"</formula1>
    </dataValidation>
    <dataValidation type="list" allowBlank="1" showInputMessage="1" showErrorMessage="1" sqref="J12:J19" xr:uid="{00000000-0002-0000-2400-000002000000}">
      <formula1>"匹配,基线特有,本地扩充,废弃"</formula1>
    </dataValidation>
    <dataValidation type="list" allowBlank="1" showInputMessage="1" showErrorMessage="1" sqref="N4:N6" xr:uid="{00000000-0002-0000-2400-000003000000}">
      <formula1>"left join,inner join,union,union all"</formula1>
    </dataValidation>
  </dataValidations>
  <hyperlinks>
    <hyperlink ref="A1" location="目录!A1" display="返回" xr:uid="{00000000-0004-0000-2400-000000000000}"/>
  </hyperlinks>
  <pageMargins left="0.69930555555555596" right="0.69930555555555596" top="0.75" bottom="0.75" header="0.3" footer="0.3"/>
  <pageSetup paperSize="9" orientation="portrait"/>
  <legacy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W123"/>
  <sheetViews>
    <sheetView tabSelected="1" topLeftCell="A104" workbookViewId="0">
      <selection activeCell="J128" sqref="J128"/>
    </sheetView>
  </sheetViews>
  <sheetFormatPr defaultColWidth="9" defaultRowHeight="15.6"/>
  <cols>
    <col min="1" max="1" width="8.109375" style="328" customWidth="1"/>
    <col min="2" max="2" width="24.109375" style="396" customWidth="1"/>
    <col min="3" max="3" width="15.44140625" style="396" customWidth="1"/>
    <col min="4" max="4" width="15.109375" style="396" customWidth="1"/>
    <col min="5" max="5" width="12" style="396" customWidth="1"/>
    <col min="6" max="6" width="7.88671875" style="396" customWidth="1"/>
    <col min="7" max="8" width="4.6640625" style="396" customWidth="1"/>
    <col min="9" max="9" width="8.6640625" style="396" customWidth="1"/>
    <col min="10" max="10" width="11.21875" style="396" customWidth="1"/>
    <col min="11" max="11" width="9" style="427" hidden="1" customWidth="1"/>
    <col min="12" max="12" width="19.44140625" style="427" hidden="1" customWidth="1"/>
    <col min="13" max="13" width="21.77734375" style="427" hidden="1" customWidth="1"/>
    <col min="14" max="14" width="14.44140625" style="427" hidden="1" customWidth="1"/>
    <col min="15" max="15" width="12.33203125" style="427" hidden="1" customWidth="1"/>
    <col min="16" max="16" width="11.21875" style="427" hidden="1" customWidth="1"/>
    <col min="17" max="17" width="15.109375" style="427" hidden="1" customWidth="1"/>
    <col min="18" max="18" width="9" style="427" hidden="1" customWidth="1"/>
    <col min="19" max="19" width="22.109375" style="396" customWidth="1"/>
    <col min="20" max="20" width="13.6640625" style="396" customWidth="1"/>
    <col min="21" max="21" width="14.88671875" style="396" customWidth="1"/>
    <col min="22" max="23" width="13.77734375" style="396" customWidth="1"/>
    <col min="24" max="16384" width="9" style="396"/>
  </cols>
  <sheetData>
    <row r="1" spans="1:23">
      <c r="A1" s="1824" t="s">
        <v>2037</v>
      </c>
      <c r="B1" s="331"/>
      <c r="C1" s="331"/>
      <c r="D1" s="331"/>
      <c r="E1" s="331"/>
      <c r="F1" s="331"/>
      <c r="G1" s="331"/>
      <c r="H1" s="331"/>
      <c r="I1" s="331"/>
      <c r="J1" s="331"/>
      <c r="K1" s="3"/>
      <c r="L1" s="3"/>
      <c r="M1" s="3"/>
      <c r="N1" s="3"/>
      <c r="O1" s="3"/>
      <c r="P1" s="3"/>
      <c r="Q1" s="3"/>
      <c r="R1" s="3"/>
      <c r="S1" s="336"/>
      <c r="T1" s="336"/>
      <c r="U1" s="336"/>
      <c r="V1" s="336"/>
      <c r="W1" s="336"/>
    </row>
    <row r="2" spans="1:23">
      <c r="A2" s="216" t="s">
        <v>2038</v>
      </c>
      <c r="B2" s="217"/>
      <c r="C2" s="217"/>
      <c r="D2" s="217"/>
      <c r="E2" s="217"/>
      <c r="F2" s="217"/>
      <c r="G2" s="217"/>
      <c r="H2" s="217"/>
      <c r="I2" s="217"/>
      <c r="J2" s="217"/>
      <c r="K2" s="34" t="s">
        <v>2830</v>
      </c>
      <c r="L2" s="35"/>
      <c r="M2" s="35"/>
      <c r="N2" s="35"/>
      <c r="O2" s="35"/>
      <c r="P2" s="35"/>
      <c r="Q2" s="35"/>
      <c r="R2" s="35"/>
      <c r="S2" s="337" t="s">
        <v>2039</v>
      </c>
      <c r="T2" s="338"/>
      <c r="U2" s="338"/>
      <c r="V2" s="338"/>
      <c r="W2" s="353"/>
    </row>
    <row r="3" spans="1:23">
      <c r="A3" s="218" t="s">
        <v>2040</v>
      </c>
      <c r="B3" s="380" t="s">
        <v>3613</v>
      </c>
      <c r="C3" s="1732"/>
      <c r="D3" s="1732"/>
      <c r="E3" s="1732"/>
      <c r="F3" s="219"/>
      <c r="G3" s="219"/>
      <c r="H3" s="219"/>
      <c r="I3" s="219"/>
      <c r="J3" s="219"/>
      <c r="K3" s="36" t="s">
        <v>2831</v>
      </c>
      <c r="L3" s="37" t="s">
        <v>2832</v>
      </c>
      <c r="M3" s="37" t="s">
        <v>2833</v>
      </c>
      <c r="N3" s="37" t="s">
        <v>2834</v>
      </c>
      <c r="O3" s="37" t="s">
        <v>2835</v>
      </c>
      <c r="P3" s="37" t="s">
        <v>2836</v>
      </c>
      <c r="Q3" s="37" t="s">
        <v>2837</v>
      </c>
      <c r="R3" s="56" t="s">
        <v>73</v>
      </c>
      <c r="S3" s="339" t="s">
        <v>2041</v>
      </c>
      <c r="T3" s="340" t="s">
        <v>2042</v>
      </c>
      <c r="U3" s="340"/>
      <c r="V3" s="354"/>
      <c r="W3" s="355"/>
    </row>
    <row r="4" spans="1:23" s="397" customFormat="1">
      <c r="A4" s="220" t="s">
        <v>2042</v>
      </c>
      <c r="B4" s="567" t="s">
        <v>3614</v>
      </c>
      <c r="C4" s="352"/>
      <c r="D4" s="352"/>
      <c r="E4" s="352"/>
      <c r="F4" s="222"/>
      <c r="G4" s="222"/>
      <c r="H4" s="222"/>
      <c r="I4" s="222"/>
      <c r="J4" s="222"/>
      <c r="K4" s="1829" t="s">
        <v>2838</v>
      </c>
      <c r="L4" s="1830" t="e">
        <f>VLOOKUP(B3,[1]目录!#REF!,4,0)</f>
        <v>#REF!</v>
      </c>
      <c r="M4" s="1831"/>
      <c r="N4" s="559"/>
      <c r="O4" s="63"/>
      <c r="P4" s="63"/>
      <c r="Q4" s="63"/>
      <c r="R4" s="11"/>
      <c r="S4" s="827" t="s">
        <v>3195</v>
      </c>
      <c r="T4" s="1492" t="s">
        <v>3615</v>
      </c>
      <c r="U4" s="827"/>
      <c r="V4" s="225"/>
      <c r="W4" s="827"/>
    </row>
    <row r="5" spans="1:23" s="397" customFormat="1">
      <c r="A5" s="220" t="s">
        <v>2041</v>
      </c>
      <c r="B5" s="221" t="s">
        <v>2043</v>
      </c>
      <c r="C5" s="352"/>
      <c r="D5" s="352"/>
      <c r="E5" s="352"/>
      <c r="F5" s="222"/>
      <c r="G5" s="222"/>
      <c r="H5" s="222"/>
      <c r="I5" s="222"/>
      <c r="J5" s="222"/>
      <c r="K5" s="62"/>
      <c r="L5" s="63"/>
      <c r="M5" s="63"/>
      <c r="N5" s="559"/>
      <c r="O5" s="63"/>
      <c r="P5" s="63"/>
      <c r="Q5" s="63"/>
      <c r="R5" s="11"/>
      <c r="S5" s="1198"/>
      <c r="T5" s="342"/>
      <c r="U5" s="827"/>
      <c r="V5" s="225"/>
      <c r="W5" s="827"/>
    </row>
    <row r="6" spans="1:23" s="397" customFormat="1">
      <c r="A6" s="220" t="s">
        <v>2044</v>
      </c>
      <c r="B6" s="12" t="s">
        <v>2045</v>
      </c>
      <c r="C6" s="352"/>
      <c r="D6" s="352"/>
      <c r="E6" s="352"/>
      <c r="F6" s="222"/>
      <c r="G6" s="222"/>
      <c r="H6" s="222"/>
      <c r="I6" s="222"/>
      <c r="J6" s="222"/>
      <c r="K6" s="62"/>
      <c r="L6" s="63"/>
      <c r="M6" s="63"/>
      <c r="N6" s="559"/>
      <c r="O6" s="63"/>
      <c r="P6" s="63"/>
      <c r="Q6" s="63"/>
      <c r="R6" s="11"/>
      <c r="S6" s="1198"/>
      <c r="T6" s="827"/>
      <c r="U6" s="827"/>
      <c r="V6" s="225"/>
      <c r="W6" s="827"/>
    </row>
    <row r="7" spans="1:23">
      <c r="A7" s="223" t="s">
        <v>2046</v>
      </c>
      <c r="B7" s="224" t="s">
        <v>2047</v>
      </c>
      <c r="C7" s="1732"/>
      <c r="D7" s="1732"/>
      <c r="E7" s="1732"/>
      <c r="F7" s="219"/>
      <c r="G7" s="219"/>
      <c r="H7" s="219"/>
      <c r="I7" s="219"/>
      <c r="J7" s="219"/>
      <c r="K7" s="62"/>
      <c r="L7" s="63"/>
      <c r="M7" s="63"/>
      <c r="N7" s="63"/>
      <c r="O7" s="63"/>
      <c r="P7" s="63"/>
      <c r="Q7" s="63"/>
      <c r="R7" s="11"/>
      <c r="S7" s="347"/>
      <c r="T7" s="346"/>
      <c r="U7" s="348"/>
      <c r="V7" s="358"/>
      <c r="W7" s="348"/>
    </row>
    <row r="8" spans="1:23">
      <c r="A8" s="223" t="s">
        <v>2048</v>
      </c>
      <c r="B8" s="221"/>
      <c r="C8" s="1732"/>
      <c r="D8" s="1732"/>
      <c r="E8" s="1732"/>
      <c r="F8" s="219"/>
      <c r="G8" s="219"/>
      <c r="H8" s="219"/>
      <c r="I8" s="219"/>
      <c r="J8" s="219"/>
      <c r="K8" s="62"/>
      <c r="L8" s="63"/>
      <c r="M8" s="63"/>
      <c r="N8" s="63"/>
      <c r="O8" s="63"/>
      <c r="P8" s="63"/>
      <c r="Q8" s="63"/>
      <c r="R8" s="11"/>
      <c r="S8" s="347"/>
      <c r="T8" s="346"/>
      <c r="U8" s="348"/>
      <c r="V8" s="358"/>
      <c r="W8" s="348"/>
    </row>
    <row r="9" spans="1:23">
      <c r="A9" s="223"/>
      <c r="B9" s="226"/>
      <c r="C9" s="219"/>
      <c r="D9" s="219"/>
      <c r="E9" s="219"/>
      <c r="F9" s="219"/>
      <c r="G9" s="219"/>
      <c r="H9" s="219"/>
      <c r="I9" s="219"/>
      <c r="J9" s="219"/>
      <c r="K9" s="1031"/>
      <c r="L9" s="1032"/>
      <c r="M9" s="1032"/>
      <c r="N9" s="1032"/>
      <c r="O9" s="1032"/>
      <c r="P9" s="1032"/>
      <c r="Q9" s="1032"/>
      <c r="R9" s="1033"/>
      <c r="S9" s="347"/>
      <c r="T9" s="348"/>
      <c r="U9" s="348"/>
      <c r="V9" s="358"/>
      <c r="W9" s="67"/>
    </row>
    <row r="10" spans="1:23">
      <c r="A10" s="216" t="s">
        <v>2049</v>
      </c>
      <c r="B10" s="217"/>
      <c r="C10" s="217"/>
      <c r="D10" s="217"/>
      <c r="E10" s="217"/>
      <c r="F10" s="217"/>
      <c r="G10" s="217"/>
      <c r="H10" s="217"/>
      <c r="I10" s="217"/>
      <c r="J10" s="217"/>
      <c r="K10" s="34" t="s">
        <v>2839</v>
      </c>
      <c r="L10" s="35"/>
      <c r="M10" s="35"/>
      <c r="N10" s="35"/>
      <c r="O10" s="35"/>
      <c r="P10" s="35"/>
      <c r="Q10" s="35"/>
      <c r="R10" s="35"/>
      <c r="S10" s="337" t="s">
        <v>2050</v>
      </c>
      <c r="T10" s="338"/>
      <c r="U10" s="338"/>
      <c r="V10" s="338"/>
      <c r="W10" s="353"/>
    </row>
    <row r="11" spans="1:23">
      <c r="A11" s="227" t="s">
        <v>49</v>
      </c>
      <c r="B11" s="228" t="s">
        <v>2051</v>
      </c>
      <c r="C11" s="228" t="s">
        <v>2052</v>
      </c>
      <c r="D11" s="228" t="s">
        <v>2053</v>
      </c>
      <c r="E11" s="228" t="s">
        <v>2054</v>
      </c>
      <c r="F11" s="228" t="s">
        <v>2055</v>
      </c>
      <c r="G11" s="228" t="s">
        <v>2056</v>
      </c>
      <c r="H11" s="228" t="s">
        <v>2057</v>
      </c>
      <c r="I11" s="228" t="s">
        <v>73</v>
      </c>
      <c r="J11" s="232" t="s">
        <v>2058</v>
      </c>
      <c r="K11" s="47" t="s">
        <v>2831</v>
      </c>
      <c r="L11" s="48" t="s">
        <v>2832</v>
      </c>
      <c r="M11" s="48" t="s">
        <v>2840</v>
      </c>
      <c r="N11" s="48" t="s">
        <v>2841</v>
      </c>
      <c r="O11" s="48" t="s">
        <v>2842</v>
      </c>
      <c r="P11" s="48" t="s">
        <v>2843</v>
      </c>
      <c r="Q11" s="48" t="s">
        <v>2844</v>
      </c>
      <c r="R11" s="68" t="s">
        <v>73</v>
      </c>
      <c r="S11" s="349" t="s">
        <v>2059</v>
      </c>
      <c r="T11" s="350" t="s">
        <v>2060</v>
      </c>
      <c r="U11" s="350" t="s">
        <v>2061</v>
      </c>
      <c r="V11" s="359" t="s">
        <v>2062</v>
      </c>
      <c r="W11" s="350" t="s">
        <v>2063</v>
      </c>
    </row>
    <row r="12" spans="1:23" s="1370" customFormat="1" ht="15" customHeight="1">
      <c r="A12" s="430">
        <v>1</v>
      </c>
      <c r="B12" s="303" t="s">
        <v>2064</v>
      </c>
      <c r="C12" s="303" t="s">
        <v>2065</v>
      </c>
      <c r="D12" s="303" t="s">
        <v>2078</v>
      </c>
      <c r="E12" s="303" t="s">
        <v>2307</v>
      </c>
      <c r="F12" s="430"/>
      <c r="G12" s="307" t="s">
        <v>2702</v>
      </c>
      <c r="H12" s="430"/>
      <c r="I12" s="430"/>
      <c r="J12" s="430"/>
      <c r="K12" s="113"/>
      <c r="L12" s="113"/>
      <c r="M12" s="113"/>
      <c r="N12" s="113"/>
      <c r="O12" s="113"/>
      <c r="P12" s="113"/>
      <c r="Q12" s="113"/>
      <c r="R12" s="113"/>
      <c r="S12" s="229" t="s">
        <v>3615</v>
      </c>
      <c r="T12" s="567" t="s">
        <v>2064</v>
      </c>
      <c r="U12" s="307" t="s">
        <v>2753</v>
      </c>
      <c r="V12" s="303" t="s">
        <v>2754</v>
      </c>
      <c r="W12" s="303"/>
    </row>
    <row r="13" spans="1:23" s="1370" customFormat="1" ht="15" customHeight="1">
      <c r="A13" s="430">
        <v>2</v>
      </c>
      <c r="B13" s="680" t="s">
        <v>2188</v>
      </c>
      <c r="C13" s="1662" t="s">
        <v>2069</v>
      </c>
      <c r="D13" s="307" t="s">
        <v>2070</v>
      </c>
      <c r="E13" s="680" t="s">
        <v>2307</v>
      </c>
      <c r="F13" s="430"/>
      <c r="G13" s="307" t="s">
        <v>2702</v>
      </c>
      <c r="H13" s="307" t="s">
        <v>2755</v>
      </c>
      <c r="I13" s="430"/>
      <c r="J13" s="430"/>
      <c r="K13" s="113"/>
      <c r="L13" s="113"/>
      <c r="M13" s="113"/>
      <c r="N13" s="113"/>
      <c r="O13" s="113"/>
      <c r="P13" s="113"/>
      <c r="Q13" s="113"/>
      <c r="R13" s="113"/>
      <c r="S13" s="229" t="s">
        <v>3615</v>
      </c>
      <c r="T13" s="567" t="s">
        <v>3616</v>
      </c>
      <c r="U13" s="307" t="s">
        <v>3434</v>
      </c>
      <c r="V13" s="303" t="s">
        <v>2754</v>
      </c>
      <c r="W13" s="303"/>
    </row>
    <row r="14" spans="1:23" s="1370" customFormat="1" ht="15" customHeight="1">
      <c r="A14" s="430">
        <v>3</v>
      </c>
      <c r="B14" s="680" t="s">
        <v>2072</v>
      </c>
      <c r="C14" s="680" t="s">
        <v>2073</v>
      </c>
      <c r="D14" s="307" t="s">
        <v>2684</v>
      </c>
      <c r="E14" s="680" t="s">
        <v>2307</v>
      </c>
      <c r="F14" s="430"/>
      <c r="G14" s="307" t="s">
        <v>2702</v>
      </c>
      <c r="H14" s="307" t="s">
        <v>2723</v>
      </c>
      <c r="I14" s="430"/>
      <c r="J14" s="430"/>
      <c r="K14" s="1331"/>
      <c r="L14" s="560"/>
      <c r="M14" s="560"/>
      <c r="N14" s="560"/>
      <c r="O14" s="560"/>
      <c r="P14" s="560"/>
      <c r="Q14" s="560"/>
      <c r="R14" s="560"/>
      <c r="S14" s="229" t="s">
        <v>3615</v>
      </c>
      <c r="T14" s="567" t="s">
        <v>3617</v>
      </c>
      <c r="U14" s="307" t="s">
        <v>3438</v>
      </c>
      <c r="V14" s="303" t="s">
        <v>2754</v>
      </c>
      <c r="W14" s="303"/>
    </row>
    <row r="15" spans="1:23" s="1370" customFormat="1" ht="15" customHeight="1">
      <c r="A15" s="430">
        <v>4</v>
      </c>
      <c r="B15" s="680" t="s">
        <v>3461</v>
      </c>
      <c r="C15" s="1662" t="s">
        <v>2077</v>
      </c>
      <c r="D15" s="680" t="s">
        <v>2078</v>
      </c>
      <c r="E15" s="680" t="s">
        <v>2307</v>
      </c>
      <c r="F15" s="430"/>
      <c r="G15" s="307" t="s">
        <v>2702</v>
      </c>
      <c r="H15" s="430"/>
      <c r="I15" s="430"/>
      <c r="J15" s="430"/>
      <c r="K15" s="307"/>
      <c r="L15" s="307"/>
      <c r="M15" s="307"/>
      <c r="N15" s="307"/>
      <c r="O15" s="307"/>
      <c r="P15" s="307"/>
      <c r="Q15" s="307"/>
      <c r="R15" s="307"/>
      <c r="S15" s="229" t="s">
        <v>3615</v>
      </c>
      <c r="T15" s="567" t="s">
        <v>2076</v>
      </c>
      <c r="U15" s="307" t="s">
        <v>2705</v>
      </c>
      <c r="V15" s="303" t="s">
        <v>2754</v>
      </c>
      <c r="W15" s="303"/>
    </row>
    <row r="16" spans="1:23" s="1370" customFormat="1" ht="15" customHeight="1">
      <c r="A16" s="430">
        <v>5</v>
      </c>
      <c r="B16" s="573" t="s">
        <v>3618</v>
      </c>
      <c r="C16" s="1662" t="s">
        <v>3619</v>
      </c>
      <c r="D16" s="1663" t="s">
        <v>2815</v>
      </c>
      <c r="E16" s="680" t="s">
        <v>2307</v>
      </c>
      <c r="F16" s="430"/>
      <c r="G16" s="307"/>
      <c r="H16" s="430"/>
      <c r="I16" s="430"/>
      <c r="J16" s="430"/>
      <c r="K16" s="307"/>
      <c r="L16" s="307"/>
      <c r="M16" s="307"/>
      <c r="N16" s="307"/>
      <c r="O16" s="307"/>
      <c r="P16" s="307"/>
      <c r="Q16" s="307"/>
      <c r="R16" s="307"/>
      <c r="S16" s="229" t="s">
        <v>3615</v>
      </c>
      <c r="T16" s="567" t="s">
        <v>3620</v>
      </c>
      <c r="U16" s="307" t="s">
        <v>3621</v>
      </c>
      <c r="V16" s="303" t="s">
        <v>2754</v>
      </c>
      <c r="W16" s="303"/>
    </row>
    <row r="17" spans="1:23" s="1370" customFormat="1" ht="15" customHeight="1">
      <c r="A17" s="430">
        <v>6</v>
      </c>
      <c r="B17" s="680" t="s">
        <v>2817</v>
      </c>
      <c r="C17" s="1662" t="s">
        <v>2818</v>
      </c>
      <c r="D17" s="680" t="s">
        <v>2807</v>
      </c>
      <c r="E17" s="680" t="s">
        <v>2307</v>
      </c>
      <c r="F17" s="430"/>
      <c r="G17" s="307"/>
      <c r="H17" s="430"/>
      <c r="I17" s="430"/>
      <c r="J17" s="430"/>
      <c r="K17" s="307"/>
      <c r="L17" s="307"/>
      <c r="M17" s="307"/>
      <c r="N17" s="307"/>
      <c r="O17" s="307"/>
      <c r="P17" s="307"/>
      <c r="Q17" s="307"/>
      <c r="R17" s="307"/>
      <c r="S17" s="229" t="s">
        <v>3615</v>
      </c>
      <c r="T17" s="567" t="s">
        <v>3174</v>
      </c>
      <c r="U17" s="307" t="s">
        <v>3622</v>
      </c>
      <c r="V17" s="303" t="s">
        <v>2754</v>
      </c>
      <c r="W17" s="303"/>
    </row>
    <row r="18" spans="1:23" s="1370" customFormat="1" ht="15" customHeight="1">
      <c r="A18" s="430">
        <v>7</v>
      </c>
      <c r="B18" s="573" t="s">
        <v>3623</v>
      </c>
      <c r="C18" s="1662" t="s">
        <v>3624</v>
      </c>
      <c r="D18" s="1663" t="s">
        <v>2815</v>
      </c>
      <c r="E18" s="680" t="s">
        <v>2307</v>
      </c>
      <c r="F18" s="430"/>
      <c r="G18" s="307"/>
      <c r="H18" s="430"/>
      <c r="I18" s="430"/>
      <c r="J18" s="430"/>
      <c r="K18" s="307"/>
      <c r="L18" s="307"/>
      <c r="M18" s="307"/>
      <c r="N18" s="307"/>
      <c r="O18" s="307"/>
      <c r="P18" s="307"/>
      <c r="Q18" s="307"/>
      <c r="R18" s="307"/>
      <c r="S18" s="229" t="s">
        <v>3615</v>
      </c>
      <c r="T18" s="567" t="s">
        <v>3625</v>
      </c>
      <c r="U18" s="307" t="s">
        <v>3626</v>
      </c>
      <c r="V18" s="303" t="s">
        <v>2754</v>
      </c>
      <c r="W18" s="303"/>
    </row>
    <row r="19" spans="1:23" s="1370" customFormat="1" ht="15" customHeight="1">
      <c r="A19" s="430">
        <v>8</v>
      </c>
      <c r="B19" s="856" t="s">
        <v>2080</v>
      </c>
      <c r="C19" s="360" t="s">
        <v>2081</v>
      </c>
      <c r="D19" s="307" t="s">
        <v>2725</v>
      </c>
      <c r="E19" s="680" t="s">
        <v>2307</v>
      </c>
      <c r="F19" s="430"/>
      <c r="G19" s="307"/>
      <c r="H19" s="430"/>
      <c r="I19" s="430"/>
      <c r="J19" s="430"/>
      <c r="K19" s="307"/>
      <c r="L19" s="307"/>
      <c r="M19" s="307"/>
      <c r="N19" s="307"/>
      <c r="O19" s="307"/>
      <c r="P19" s="307"/>
      <c r="Q19" s="307"/>
      <c r="R19" s="307"/>
      <c r="S19" s="229" t="s">
        <v>3615</v>
      </c>
      <c r="T19" s="567" t="s">
        <v>3627</v>
      </c>
      <c r="U19" s="307" t="s">
        <v>3628</v>
      </c>
      <c r="V19" s="303" t="s">
        <v>2754</v>
      </c>
      <c r="W19" s="303"/>
    </row>
    <row r="20" spans="1:23" ht="15" customHeight="1">
      <c r="A20" s="430">
        <v>9</v>
      </c>
      <c r="B20" s="856" t="s">
        <v>3629</v>
      </c>
      <c r="C20" s="567" t="s">
        <v>3630</v>
      </c>
      <c r="D20" s="680" t="s">
        <v>2807</v>
      </c>
      <c r="E20" s="680" t="s">
        <v>2307</v>
      </c>
      <c r="F20" s="762"/>
      <c r="G20" s="762"/>
      <c r="H20" s="762"/>
      <c r="I20" s="762"/>
      <c r="J20" s="762"/>
      <c r="K20" s="307"/>
      <c r="L20" s="307"/>
      <c r="M20" s="307"/>
      <c r="N20" s="307"/>
      <c r="O20" s="307"/>
      <c r="P20" s="307"/>
      <c r="Q20" s="307"/>
      <c r="R20" s="307"/>
      <c r="S20" s="567" t="s">
        <v>3615</v>
      </c>
      <c r="T20" s="567" t="s">
        <v>3631</v>
      </c>
      <c r="U20" s="567" t="s">
        <v>3630</v>
      </c>
      <c r="V20" s="567" t="s">
        <v>2754</v>
      </c>
      <c r="W20" s="762"/>
    </row>
    <row r="21" spans="1:23" ht="15" customHeight="1">
      <c r="A21" s="430">
        <v>10</v>
      </c>
      <c r="B21" s="567" t="s">
        <v>3632</v>
      </c>
      <c r="C21" s="567" t="s">
        <v>3633</v>
      </c>
      <c r="D21" s="307" t="s">
        <v>2725</v>
      </c>
      <c r="E21" s="680" t="s">
        <v>2307</v>
      </c>
      <c r="F21" s="762"/>
      <c r="G21" s="762"/>
      <c r="H21" s="762"/>
      <c r="I21" s="762"/>
      <c r="J21" s="762"/>
      <c r="K21" s="307"/>
      <c r="L21" s="307"/>
      <c r="M21" s="307"/>
      <c r="N21" s="307"/>
      <c r="O21" s="307"/>
      <c r="P21" s="307"/>
      <c r="Q21" s="307"/>
      <c r="R21" s="307"/>
      <c r="S21" s="567" t="s">
        <v>3615</v>
      </c>
      <c r="T21" s="567" t="s">
        <v>3632</v>
      </c>
      <c r="U21" s="567" t="s">
        <v>3634</v>
      </c>
      <c r="V21" s="567" t="s">
        <v>2754</v>
      </c>
      <c r="W21" s="762"/>
    </row>
    <row r="22" spans="1:23" ht="15" customHeight="1">
      <c r="A22" s="430">
        <v>11</v>
      </c>
      <c r="B22" s="567" t="s">
        <v>3635</v>
      </c>
      <c r="C22" s="360" t="s">
        <v>3636</v>
      </c>
      <c r="D22" s="307" t="s">
        <v>2084</v>
      </c>
      <c r="E22" s="360" t="s">
        <v>3211</v>
      </c>
      <c r="F22" s="762"/>
      <c r="G22" s="762"/>
      <c r="H22" s="762"/>
      <c r="I22" s="762"/>
      <c r="J22" s="762"/>
      <c r="K22" s="307"/>
      <c r="L22" s="307"/>
      <c r="M22" s="307"/>
      <c r="N22" s="307"/>
      <c r="O22" s="307"/>
      <c r="P22" s="307"/>
      <c r="Q22" s="307"/>
      <c r="R22" s="307"/>
      <c r="S22" s="567" t="s">
        <v>3615</v>
      </c>
      <c r="T22" s="567" t="s">
        <v>3635</v>
      </c>
      <c r="U22" s="567" t="s">
        <v>3637</v>
      </c>
      <c r="V22" s="567" t="s">
        <v>2754</v>
      </c>
      <c r="W22" s="762"/>
    </row>
    <row r="23" spans="1:23" ht="15" customHeight="1">
      <c r="A23" s="430">
        <v>12</v>
      </c>
      <c r="B23" s="567" t="s">
        <v>3638</v>
      </c>
      <c r="C23" s="567" t="s">
        <v>3639</v>
      </c>
      <c r="D23" s="307" t="s">
        <v>2725</v>
      </c>
      <c r="E23" s="680" t="s">
        <v>2307</v>
      </c>
      <c r="F23" s="762"/>
      <c r="G23" s="762"/>
      <c r="H23" s="567" t="s">
        <v>3640</v>
      </c>
      <c r="I23" s="762"/>
      <c r="J23" s="762"/>
      <c r="K23" s="307"/>
      <c r="L23" s="307"/>
      <c r="M23" s="307"/>
      <c r="N23" s="307"/>
      <c r="O23" s="307"/>
      <c r="P23" s="307"/>
      <c r="Q23" s="307"/>
      <c r="R23" s="307"/>
      <c r="S23" s="567" t="s">
        <v>3615</v>
      </c>
      <c r="T23" s="567" t="s">
        <v>3641</v>
      </c>
      <c r="U23" s="567" t="s">
        <v>3642</v>
      </c>
      <c r="V23" s="567" t="s">
        <v>2754</v>
      </c>
      <c r="W23" s="762"/>
    </row>
    <row r="24" spans="1:23" ht="15" customHeight="1">
      <c r="A24" s="430">
        <v>13</v>
      </c>
      <c r="B24" s="567" t="s">
        <v>3643</v>
      </c>
      <c r="C24" s="567" t="s">
        <v>3644</v>
      </c>
      <c r="D24" s="680" t="s">
        <v>2807</v>
      </c>
      <c r="E24" s="680" t="s">
        <v>2307</v>
      </c>
      <c r="F24" s="762"/>
      <c r="G24" s="762"/>
      <c r="H24" s="762"/>
      <c r="I24" s="762"/>
      <c r="J24" s="762"/>
      <c r="K24" s="307"/>
      <c r="L24" s="307"/>
      <c r="M24" s="307"/>
      <c r="N24" s="307"/>
      <c r="O24" s="307"/>
      <c r="P24" s="307"/>
      <c r="Q24" s="307"/>
      <c r="R24" s="307"/>
      <c r="S24" s="567" t="s">
        <v>3615</v>
      </c>
      <c r="T24" s="567" t="s">
        <v>3635</v>
      </c>
      <c r="U24" s="567" t="s">
        <v>3645</v>
      </c>
      <c r="V24" s="567" t="s">
        <v>2754</v>
      </c>
      <c r="W24" s="762"/>
    </row>
    <row r="25" spans="1:23" ht="15" customHeight="1">
      <c r="A25" s="430">
        <v>14</v>
      </c>
      <c r="B25" s="1272" t="s">
        <v>2092</v>
      </c>
      <c r="C25" s="1662" t="s">
        <v>2093</v>
      </c>
      <c r="D25" s="307" t="s">
        <v>2725</v>
      </c>
      <c r="E25" s="680" t="s">
        <v>2307</v>
      </c>
      <c r="F25" s="762"/>
      <c r="G25" s="762"/>
      <c r="H25" s="762"/>
      <c r="I25" s="762"/>
      <c r="J25" s="762"/>
      <c r="K25" s="307"/>
      <c r="L25" s="307"/>
      <c r="M25" s="307"/>
      <c r="N25" s="307"/>
      <c r="O25" s="307"/>
      <c r="P25" s="307"/>
      <c r="Q25" s="307"/>
      <c r="R25" s="307"/>
      <c r="S25" s="567" t="s">
        <v>3615</v>
      </c>
      <c r="T25" s="567" t="s">
        <v>3646</v>
      </c>
      <c r="U25" s="567" t="s">
        <v>3647</v>
      </c>
      <c r="V25" s="567" t="s">
        <v>2754</v>
      </c>
      <c r="W25" s="762"/>
    </row>
    <row r="26" spans="1:23" ht="15" customHeight="1">
      <c r="A26" s="430">
        <v>15</v>
      </c>
      <c r="B26" s="567" t="s">
        <v>3648</v>
      </c>
      <c r="C26" s="360" t="s">
        <v>3649</v>
      </c>
      <c r="D26" s="307" t="s">
        <v>2272</v>
      </c>
      <c r="E26" s="360" t="s">
        <v>2272</v>
      </c>
      <c r="F26" s="762"/>
      <c r="G26" s="762"/>
      <c r="H26" s="762"/>
      <c r="I26" s="762"/>
      <c r="J26" s="762"/>
      <c r="K26" s="307"/>
      <c r="L26" s="307"/>
      <c r="M26" s="307"/>
      <c r="N26" s="307"/>
      <c r="O26" s="307"/>
      <c r="P26" s="307"/>
      <c r="Q26" s="307"/>
      <c r="R26" s="307"/>
      <c r="S26" s="567" t="s">
        <v>3615</v>
      </c>
      <c r="T26" s="567" t="s">
        <v>3650</v>
      </c>
      <c r="U26" s="567" t="s">
        <v>3651</v>
      </c>
      <c r="V26" s="567" t="s">
        <v>2754</v>
      </c>
      <c r="W26" s="762"/>
    </row>
    <row r="27" spans="1:23" ht="15" customHeight="1">
      <c r="A27" s="430">
        <v>16</v>
      </c>
      <c r="B27" s="1809" t="s">
        <v>3652</v>
      </c>
      <c r="C27" s="572" t="s">
        <v>3653</v>
      </c>
      <c r="D27" s="680" t="s">
        <v>2272</v>
      </c>
      <c r="E27" s="680" t="s">
        <v>2272</v>
      </c>
      <c r="F27" s="762"/>
      <c r="G27" s="762"/>
      <c r="H27" s="762"/>
      <c r="I27" s="762"/>
      <c r="J27" s="762"/>
      <c r="K27" s="307"/>
      <c r="L27" s="307"/>
      <c r="M27" s="307"/>
      <c r="N27" s="307"/>
      <c r="O27" s="307"/>
      <c r="P27" s="307"/>
      <c r="Q27" s="307"/>
      <c r="R27" s="307"/>
      <c r="S27" s="567" t="s">
        <v>3615</v>
      </c>
      <c r="T27" s="567" t="s">
        <v>3654</v>
      </c>
      <c r="U27" s="567" t="s">
        <v>3653</v>
      </c>
      <c r="V27" s="567" t="s">
        <v>2754</v>
      </c>
      <c r="W27" s="762"/>
    </row>
    <row r="28" spans="1:23" ht="15" customHeight="1">
      <c r="A28" s="430">
        <v>17</v>
      </c>
      <c r="B28" s="680" t="s">
        <v>3655</v>
      </c>
      <c r="C28" s="360" t="s">
        <v>3656</v>
      </c>
      <c r="D28" s="307" t="s">
        <v>2085</v>
      </c>
      <c r="E28" s="680" t="s">
        <v>3211</v>
      </c>
      <c r="F28" s="762"/>
      <c r="G28" s="762"/>
      <c r="H28" s="762"/>
      <c r="I28" s="762"/>
      <c r="J28" s="762"/>
      <c r="K28" s="307"/>
      <c r="L28" s="307"/>
      <c r="M28" s="307"/>
      <c r="N28" s="307"/>
      <c r="O28" s="307"/>
      <c r="P28" s="307"/>
      <c r="Q28" s="307"/>
      <c r="R28" s="307"/>
      <c r="S28" s="567" t="s">
        <v>3615</v>
      </c>
      <c r="T28" s="567" t="s">
        <v>3657</v>
      </c>
      <c r="U28" s="567" t="s">
        <v>3658</v>
      </c>
      <c r="V28" s="567" t="s">
        <v>2754</v>
      </c>
      <c r="W28" s="762"/>
    </row>
    <row r="29" spans="1:23" ht="15" customHeight="1">
      <c r="A29" s="430">
        <v>18</v>
      </c>
      <c r="B29" s="567" t="s">
        <v>3659</v>
      </c>
      <c r="C29" s="567" t="s">
        <v>3660</v>
      </c>
      <c r="D29" s="567" t="s">
        <v>2754</v>
      </c>
      <c r="E29" s="680" t="s">
        <v>3211</v>
      </c>
      <c r="F29" s="762"/>
      <c r="G29" s="762"/>
      <c r="H29" s="762"/>
      <c r="I29" s="762"/>
      <c r="J29" s="762"/>
      <c r="K29" s="307"/>
      <c r="L29" s="307"/>
      <c r="M29" s="307"/>
      <c r="N29" s="307"/>
      <c r="O29" s="307"/>
      <c r="P29" s="307"/>
      <c r="Q29" s="307"/>
      <c r="R29" s="307"/>
      <c r="S29" s="567" t="s">
        <v>3615</v>
      </c>
      <c r="T29" s="567" t="s">
        <v>3659</v>
      </c>
      <c r="U29" s="567" t="s">
        <v>3660</v>
      </c>
      <c r="V29" s="567" t="s">
        <v>2754</v>
      </c>
      <c r="W29" s="762"/>
    </row>
    <row r="30" spans="1:23" ht="15" customHeight="1">
      <c r="A30" s="430">
        <v>19</v>
      </c>
      <c r="B30" s="360" t="s">
        <v>3661</v>
      </c>
      <c r="C30" s="360" t="s">
        <v>3662</v>
      </c>
      <c r="D30" s="307" t="s">
        <v>2085</v>
      </c>
      <c r="E30" s="680" t="s">
        <v>3211</v>
      </c>
      <c r="F30" s="762"/>
      <c r="G30" s="567"/>
      <c r="H30" s="762"/>
      <c r="I30" s="762"/>
      <c r="J30" s="762"/>
      <c r="K30" s="307"/>
      <c r="L30" s="307"/>
      <c r="M30" s="307"/>
      <c r="N30" s="307"/>
      <c r="O30" s="307"/>
      <c r="P30" s="307"/>
      <c r="Q30" s="307"/>
      <c r="R30" s="307"/>
      <c r="S30" s="567" t="s">
        <v>3615</v>
      </c>
      <c r="T30" s="567" t="s">
        <v>3663</v>
      </c>
      <c r="U30" s="567" t="s">
        <v>3664</v>
      </c>
      <c r="V30" s="567" t="s">
        <v>2754</v>
      </c>
      <c r="W30" s="762"/>
    </row>
    <row r="31" spans="1:23" ht="15" customHeight="1">
      <c r="A31" s="430">
        <v>20</v>
      </c>
      <c r="B31" s="1816" t="s">
        <v>2109</v>
      </c>
      <c r="C31" s="680" t="s">
        <v>2110</v>
      </c>
      <c r="D31" s="307" t="s">
        <v>2769</v>
      </c>
      <c r="E31" s="360" t="s">
        <v>2621</v>
      </c>
      <c r="F31" s="762"/>
      <c r="G31" s="567"/>
      <c r="H31" s="762"/>
      <c r="I31" s="762"/>
      <c r="J31" s="762"/>
      <c r="K31" s="307"/>
      <c r="L31" s="307"/>
      <c r="M31" s="307"/>
      <c r="N31" s="307"/>
      <c r="O31" s="307"/>
      <c r="P31" s="307"/>
      <c r="Q31" s="307"/>
      <c r="R31" s="307"/>
      <c r="S31" s="567" t="s">
        <v>3615</v>
      </c>
      <c r="T31" s="567" t="s">
        <v>2109</v>
      </c>
      <c r="U31" s="567" t="s">
        <v>3665</v>
      </c>
      <c r="V31" s="567" t="s">
        <v>2754</v>
      </c>
      <c r="W31" s="762"/>
    </row>
    <row r="32" spans="1:23" ht="15" customHeight="1">
      <c r="A32" s="430">
        <v>21</v>
      </c>
      <c r="B32" s="567" t="s">
        <v>3666</v>
      </c>
      <c r="C32" s="573" t="s">
        <v>3667</v>
      </c>
      <c r="D32" s="307" t="s">
        <v>2798</v>
      </c>
      <c r="E32" s="360" t="s">
        <v>2621</v>
      </c>
      <c r="F32" s="762"/>
      <c r="G32" s="567" t="s">
        <v>3668</v>
      </c>
      <c r="H32" s="762"/>
      <c r="I32" s="762"/>
      <c r="J32" s="762"/>
      <c r="K32" s="307"/>
      <c r="L32" s="307"/>
      <c r="M32" s="307"/>
      <c r="N32" s="307"/>
      <c r="O32" s="307"/>
      <c r="P32" s="307"/>
      <c r="Q32" s="307"/>
      <c r="R32" s="307"/>
      <c r="S32" s="567" t="s">
        <v>3615</v>
      </c>
      <c r="T32" s="567" t="s">
        <v>3669</v>
      </c>
      <c r="U32" s="567" t="s">
        <v>3670</v>
      </c>
      <c r="V32" s="567" t="s">
        <v>2754</v>
      </c>
      <c r="W32" s="762"/>
    </row>
    <row r="33" spans="1:23" ht="15" customHeight="1">
      <c r="A33" s="430">
        <v>22</v>
      </c>
      <c r="B33" s="567" t="s">
        <v>3669</v>
      </c>
      <c r="C33" s="360" t="s">
        <v>3671</v>
      </c>
      <c r="D33" s="307" t="s">
        <v>2798</v>
      </c>
      <c r="E33" s="360" t="s">
        <v>2621</v>
      </c>
      <c r="F33" s="762"/>
      <c r="G33" s="567" t="s">
        <v>3668</v>
      </c>
      <c r="H33" s="762"/>
      <c r="I33" s="762"/>
      <c r="J33" s="762"/>
      <c r="K33" s="307"/>
      <c r="L33" s="307"/>
      <c r="M33" s="307"/>
      <c r="N33" s="307"/>
      <c r="O33" s="307"/>
      <c r="P33" s="307"/>
      <c r="Q33" s="307"/>
      <c r="R33" s="307"/>
      <c r="S33" s="567" t="s">
        <v>3615</v>
      </c>
      <c r="T33" s="567" t="s">
        <v>3672</v>
      </c>
      <c r="U33" s="567" t="s">
        <v>3671</v>
      </c>
      <c r="V33" s="567" t="s">
        <v>2754</v>
      </c>
      <c r="W33" s="762"/>
    </row>
    <row r="34" spans="1:23" ht="15" customHeight="1">
      <c r="A34" s="430">
        <v>23</v>
      </c>
      <c r="B34" s="567" t="s">
        <v>3672</v>
      </c>
      <c r="C34" s="567" t="s">
        <v>3673</v>
      </c>
      <c r="D34" s="567" t="s">
        <v>2754</v>
      </c>
      <c r="E34" s="360" t="s">
        <v>2621</v>
      </c>
      <c r="F34" s="762"/>
      <c r="G34" s="567" t="s">
        <v>3668</v>
      </c>
      <c r="H34" s="762"/>
      <c r="I34" s="762"/>
      <c r="J34" s="762"/>
      <c r="K34" s="307"/>
      <c r="L34" s="307"/>
      <c r="M34" s="307"/>
      <c r="N34" s="307"/>
      <c r="O34" s="307"/>
      <c r="P34" s="307"/>
      <c r="Q34" s="307"/>
      <c r="R34" s="307"/>
      <c r="S34" s="567" t="s">
        <v>3615</v>
      </c>
      <c r="T34" s="567" t="s">
        <v>3674</v>
      </c>
      <c r="U34" s="567" t="s">
        <v>3673</v>
      </c>
      <c r="V34" s="567" t="s">
        <v>2754</v>
      </c>
      <c r="W34" s="762"/>
    </row>
    <row r="35" spans="1:23" ht="15" customHeight="1">
      <c r="A35" s="430">
        <v>24</v>
      </c>
      <c r="B35" s="567" t="s">
        <v>3674</v>
      </c>
      <c r="C35" s="567" t="s">
        <v>3675</v>
      </c>
      <c r="D35" s="567" t="s">
        <v>2754</v>
      </c>
      <c r="E35" s="360" t="s">
        <v>2621</v>
      </c>
      <c r="F35" s="762"/>
      <c r="G35" s="567" t="s">
        <v>3668</v>
      </c>
      <c r="H35" s="762"/>
      <c r="I35" s="762"/>
      <c r="J35" s="762"/>
      <c r="K35" s="307"/>
      <c r="L35" s="307"/>
      <c r="M35" s="307"/>
      <c r="N35" s="307"/>
      <c r="O35" s="307"/>
      <c r="P35" s="307"/>
      <c r="Q35" s="307"/>
      <c r="R35" s="307"/>
      <c r="S35" s="567" t="s">
        <v>3615</v>
      </c>
      <c r="T35" s="567" t="s">
        <v>3676</v>
      </c>
      <c r="U35" s="567" t="s">
        <v>3675</v>
      </c>
      <c r="V35" s="567" t="s">
        <v>2754</v>
      </c>
      <c r="W35" s="762"/>
    </row>
    <row r="36" spans="1:23" ht="15" customHeight="1">
      <c r="A36" s="430">
        <v>25</v>
      </c>
      <c r="B36" s="567" t="s">
        <v>3677</v>
      </c>
      <c r="C36" s="567" t="s">
        <v>3678</v>
      </c>
      <c r="D36" s="567" t="s">
        <v>2754</v>
      </c>
      <c r="E36" s="360" t="s">
        <v>2621</v>
      </c>
      <c r="F36" s="762"/>
      <c r="G36" s="567" t="s">
        <v>3668</v>
      </c>
      <c r="H36" s="762"/>
      <c r="I36" s="762"/>
      <c r="J36" s="762"/>
      <c r="K36" s="307"/>
      <c r="L36" s="307"/>
      <c r="M36" s="307"/>
      <c r="N36" s="307"/>
      <c r="O36" s="307"/>
      <c r="P36" s="307"/>
      <c r="Q36" s="307"/>
      <c r="R36" s="307"/>
      <c r="S36" s="567" t="s">
        <v>3615</v>
      </c>
      <c r="T36" s="567" t="s">
        <v>3677</v>
      </c>
      <c r="U36" s="567" t="s">
        <v>3678</v>
      </c>
      <c r="V36" s="567" t="s">
        <v>2754</v>
      </c>
      <c r="W36" s="762"/>
    </row>
    <row r="37" spans="1:23" ht="15" customHeight="1">
      <c r="A37" s="430">
        <v>26</v>
      </c>
      <c r="B37" s="567" t="s">
        <v>3679</v>
      </c>
      <c r="C37" s="567" t="s">
        <v>3595</v>
      </c>
      <c r="D37" s="567" t="s">
        <v>2754</v>
      </c>
      <c r="E37" s="360" t="s">
        <v>2621</v>
      </c>
      <c r="F37" s="762"/>
      <c r="G37" s="567" t="s">
        <v>3668</v>
      </c>
      <c r="H37" s="762"/>
      <c r="I37" s="762"/>
      <c r="J37" s="762"/>
      <c r="K37" s="307"/>
      <c r="L37" s="307"/>
      <c r="M37" s="307"/>
      <c r="N37" s="307"/>
      <c r="O37" s="307"/>
      <c r="P37" s="307"/>
      <c r="Q37" s="307"/>
      <c r="R37" s="307"/>
      <c r="S37" s="567" t="s">
        <v>3615</v>
      </c>
      <c r="T37" s="567" t="s">
        <v>3679</v>
      </c>
      <c r="U37" s="567" t="s">
        <v>3595</v>
      </c>
      <c r="V37" s="567" t="s">
        <v>2754</v>
      </c>
      <c r="W37" s="762"/>
    </row>
    <row r="38" spans="1:23" ht="15" customHeight="1">
      <c r="A38" s="430">
        <v>27</v>
      </c>
      <c r="B38" s="567" t="s">
        <v>3680</v>
      </c>
      <c r="C38" s="567" t="s">
        <v>3587</v>
      </c>
      <c r="D38" s="567" t="s">
        <v>2754</v>
      </c>
      <c r="E38" s="360" t="s">
        <v>2621</v>
      </c>
      <c r="F38" s="762"/>
      <c r="G38" s="567" t="s">
        <v>3668</v>
      </c>
      <c r="H38" s="762"/>
      <c r="I38" s="762"/>
      <c r="J38" s="762"/>
      <c r="K38" s="307"/>
      <c r="L38" s="307"/>
      <c r="M38" s="307"/>
      <c r="N38" s="307"/>
      <c r="O38" s="307"/>
      <c r="P38" s="307"/>
      <c r="Q38" s="307"/>
      <c r="R38" s="307"/>
      <c r="S38" s="567" t="s">
        <v>3615</v>
      </c>
      <c r="T38" s="567" t="s">
        <v>3680</v>
      </c>
      <c r="U38" s="567" t="s">
        <v>3587</v>
      </c>
      <c r="V38" s="567" t="s">
        <v>2754</v>
      </c>
      <c r="W38" s="762"/>
    </row>
    <row r="39" spans="1:23" ht="15" customHeight="1">
      <c r="A39" s="430">
        <v>28</v>
      </c>
      <c r="B39" s="567" t="s">
        <v>3681</v>
      </c>
      <c r="C39" s="567" t="s">
        <v>3591</v>
      </c>
      <c r="D39" s="567" t="s">
        <v>2754</v>
      </c>
      <c r="E39" s="360" t="s">
        <v>2621</v>
      </c>
      <c r="F39" s="762"/>
      <c r="G39" s="567" t="s">
        <v>3668</v>
      </c>
      <c r="H39" s="762"/>
      <c r="I39" s="762"/>
      <c r="J39" s="762"/>
      <c r="K39" s="307"/>
      <c r="L39" s="307"/>
      <c r="M39" s="307"/>
      <c r="N39" s="307"/>
      <c r="O39" s="307"/>
      <c r="P39" s="307"/>
      <c r="Q39" s="307"/>
      <c r="R39" s="307"/>
      <c r="S39" s="567" t="s">
        <v>3615</v>
      </c>
      <c r="T39" s="567" t="s">
        <v>3681</v>
      </c>
      <c r="U39" s="567" t="s">
        <v>3591</v>
      </c>
      <c r="V39" s="567" t="s">
        <v>2754</v>
      </c>
      <c r="W39" s="762"/>
    </row>
    <row r="40" spans="1:23" ht="15" customHeight="1">
      <c r="A40" s="430">
        <v>29</v>
      </c>
      <c r="B40" s="567" t="s">
        <v>3682</v>
      </c>
      <c r="C40" s="567" t="s">
        <v>2145</v>
      </c>
      <c r="D40" s="567" t="s">
        <v>2754</v>
      </c>
      <c r="E40" s="360" t="s">
        <v>2621</v>
      </c>
      <c r="F40" s="762"/>
      <c r="G40" s="567" t="s">
        <v>3668</v>
      </c>
      <c r="H40" s="762"/>
      <c r="I40" s="762"/>
      <c r="J40" s="762"/>
      <c r="K40" s="307"/>
      <c r="L40" s="307"/>
      <c r="M40" s="307"/>
      <c r="N40" s="307"/>
      <c r="O40" s="307"/>
      <c r="P40" s="307"/>
      <c r="Q40" s="307"/>
      <c r="R40" s="307"/>
      <c r="S40" s="567" t="s">
        <v>3615</v>
      </c>
      <c r="T40" s="567" t="s">
        <v>3682</v>
      </c>
      <c r="U40" s="567" t="s">
        <v>2145</v>
      </c>
      <c r="V40" s="567" t="s">
        <v>2754</v>
      </c>
      <c r="W40" s="762"/>
    </row>
    <row r="41" spans="1:23" ht="15" customHeight="1">
      <c r="A41" s="430">
        <v>30</v>
      </c>
      <c r="B41" s="567" t="s">
        <v>3683</v>
      </c>
      <c r="C41" s="567" t="s">
        <v>3684</v>
      </c>
      <c r="D41" s="567" t="s">
        <v>2754</v>
      </c>
      <c r="E41" s="360" t="s">
        <v>2621</v>
      </c>
      <c r="F41" s="762"/>
      <c r="G41" s="567" t="s">
        <v>3668</v>
      </c>
      <c r="H41" s="762"/>
      <c r="I41" s="762"/>
      <c r="J41" s="762"/>
      <c r="K41" s="307"/>
      <c r="L41" s="307"/>
      <c r="M41" s="307"/>
      <c r="N41" s="307"/>
      <c r="O41" s="307"/>
      <c r="P41" s="307"/>
      <c r="Q41" s="307"/>
      <c r="R41" s="307"/>
      <c r="S41" s="567" t="s">
        <v>3615</v>
      </c>
      <c r="T41" s="567" t="s">
        <v>3683</v>
      </c>
      <c r="U41" s="567" t="s">
        <v>3684</v>
      </c>
      <c r="V41" s="567" t="s">
        <v>2754</v>
      </c>
      <c r="W41" s="762"/>
    </row>
    <row r="42" spans="1:23" ht="15" customHeight="1">
      <c r="A42" s="430">
        <v>31</v>
      </c>
      <c r="B42" s="567" t="s">
        <v>3685</v>
      </c>
      <c r="C42" s="567" t="s">
        <v>3686</v>
      </c>
      <c r="D42" s="567" t="s">
        <v>2754</v>
      </c>
      <c r="E42" s="360" t="s">
        <v>2621</v>
      </c>
      <c r="F42" s="762"/>
      <c r="G42" s="567" t="s">
        <v>3668</v>
      </c>
      <c r="H42" s="762"/>
      <c r="I42" s="762"/>
      <c r="J42" s="762"/>
      <c r="K42" s="307"/>
      <c r="L42" s="307"/>
      <c r="M42" s="307"/>
      <c r="N42" s="307"/>
      <c r="O42" s="307"/>
      <c r="P42" s="307"/>
      <c r="Q42" s="307"/>
      <c r="R42" s="307"/>
      <c r="S42" s="567" t="s">
        <v>3615</v>
      </c>
      <c r="T42" s="567" t="s">
        <v>3685</v>
      </c>
      <c r="U42" s="567" t="s">
        <v>3686</v>
      </c>
      <c r="V42" s="567" t="s">
        <v>2754</v>
      </c>
      <c r="W42" s="762"/>
    </row>
    <row r="43" spans="1:23" ht="15" customHeight="1">
      <c r="A43" s="430">
        <v>32</v>
      </c>
      <c r="B43" s="567" t="s">
        <v>3687</v>
      </c>
      <c r="C43" s="567" t="s">
        <v>3688</v>
      </c>
      <c r="D43" s="567" t="s">
        <v>2754</v>
      </c>
      <c r="E43" s="360" t="s">
        <v>2621</v>
      </c>
      <c r="F43" s="762"/>
      <c r="G43" s="567" t="s">
        <v>3668</v>
      </c>
      <c r="H43" s="762"/>
      <c r="I43" s="762"/>
      <c r="J43" s="762"/>
      <c r="K43" s="307"/>
      <c r="L43" s="307"/>
      <c r="M43" s="307"/>
      <c r="N43" s="307"/>
      <c r="O43" s="307"/>
      <c r="P43" s="307"/>
      <c r="Q43" s="307"/>
      <c r="R43" s="307"/>
      <c r="S43" s="567" t="s">
        <v>3615</v>
      </c>
      <c r="T43" s="567" t="s">
        <v>3687</v>
      </c>
      <c r="U43" s="567" t="s">
        <v>3688</v>
      </c>
      <c r="V43" s="567" t="s">
        <v>2754</v>
      </c>
      <c r="W43" s="762"/>
    </row>
    <row r="44" spans="1:23" ht="15" customHeight="1">
      <c r="A44" s="430">
        <v>33</v>
      </c>
      <c r="B44" s="567" t="s">
        <v>3689</v>
      </c>
      <c r="C44" s="567" t="s">
        <v>3690</v>
      </c>
      <c r="D44" s="567" t="s">
        <v>2754</v>
      </c>
      <c r="E44" s="360" t="s">
        <v>2621</v>
      </c>
      <c r="F44" s="762"/>
      <c r="G44" s="567" t="s">
        <v>2622</v>
      </c>
      <c r="H44" s="762"/>
      <c r="I44" s="762"/>
      <c r="J44" s="762"/>
      <c r="K44" s="307"/>
      <c r="L44" s="307"/>
      <c r="M44" s="307"/>
      <c r="N44" s="307"/>
      <c r="O44" s="307"/>
      <c r="P44" s="307"/>
      <c r="Q44" s="307"/>
      <c r="R44" s="307"/>
      <c r="S44" s="567" t="s">
        <v>3615</v>
      </c>
      <c r="T44" s="567" t="s">
        <v>3689</v>
      </c>
      <c r="U44" s="567" t="s">
        <v>3690</v>
      </c>
      <c r="V44" s="567" t="s">
        <v>2754</v>
      </c>
      <c r="W44" s="762"/>
    </row>
    <row r="45" spans="1:23" ht="15" customHeight="1">
      <c r="A45" s="430">
        <v>34</v>
      </c>
      <c r="B45" s="567" t="s">
        <v>3691</v>
      </c>
      <c r="C45" s="567" t="s">
        <v>3692</v>
      </c>
      <c r="D45" s="567" t="s">
        <v>2754</v>
      </c>
      <c r="E45" s="360" t="s">
        <v>2621</v>
      </c>
      <c r="F45" s="762"/>
      <c r="G45" s="567" t="s">
        <v>2622</v>
      </c>
      <c r="H45" s="762"/>
      <c r="I45" s="762"/>
      <c r="J45" s="762"/>
      <c r="K45" s="307"/>
      <c r="L45" s="307"/>
      <c r="M45" s="307"/>
      <c r="N45" s="307"/>
      <c r="O45" s="307"/>
      <c r="P45" s="307"/>
      <c r="Q45" s="307"/>
      <c r="R45" s="307"/>
      <c r="S45" s="567" t="s">
        <v>3615</v>
      </c>
      <c r="T45" s="567" t="s">
        <v>3691</v>
      </c>
      <c r="U45" s="567" t="s">
        <v>3692</v>
      </c>
      <c r="V45" s="567" t="s">
        <v>2754</v>
      </c>
      <c r="W45" s="762"/>
    </row>
    <row r="46" spans="1:23" ht="15" customHeight="1">
      <c r="A46" s="430">
        <v>35</v>
      </c>
      <c r="B46" s="567" t="s">
        <v>3693</v>
      </c>
      <c r="C46" s="567" t="s">
        <v>3694</v>
      </c>
      <c r="D46" s="567" t="s">
        <v>2754</v>
      </c>
      <c r="E46" s="360" t="s">
        <v>2621</v>
      </c>
      <c r="F46" s="762"/>
      <c r="G46" s="567" t="s">
        <v>3695</v>
      </c>
      <c r="H46" s="762"/>
      <c r="I46" s="762"/>
      <c r="J46" s="762"/>
      <c r="K46" s="307"/>
      <c r="L46" s="307"/>
      <c r="M46" s="307"/>
      <c r="N46" s="307"/>
      <c r="O46" s="307"/>
      <c r="P46" s="307"/>
      <c r="Q46" s="307"/>
      <c r="R46" s="307"/>
      <c r="S46" s="567" t="s">
        <v>3615</v>
      </c>
      <c r="T46" s="567" t="s">
        <v>3693</v>
      </c>
      <c r="U46" s="567" t="s">
        <v>3694</v>
      </c>
      <c r="V46" s="567" t="s">
        <v>2754</v>
      </c>
      <c r="W46" s="762"/>
    </row>
    <row r="47" spans="1:23" ht="15" customHeight="1">
      <c r="A47" s="430">
        <v>36</v>
      </c>
      <c r="B47" s="567" t="s">
        <v>3696</v>
      </c>
      <c r="C47" s="567" t="s">
        <v>3697</v>
      </c>
      <c r="D47" s="567" t="s">
        <v>2754</v>
      </c>
      <c r="E47" s="360" t="s">
        <v>2621</v>
      </c>
      <c r="F47" s="762"/>
      <c r="G47" s="567" t="s">
        <v>3668</v>
      </c>
      <c r="H47" s="762"/>
      <c r="I47" s="762"/>
      <c r="J47" s="762"/>
      <c r="K47" s="307"/>
      <c r="L47" s="307"/>
      <c r="M47" s="307"/>
      <c r="N47" s="307"/>
      <c r="O47" s="307"/>
      <c r="P47" s="307"/>
      <c r="Q47" s="307"/>
      <c r="R47" s="307"/>
      <c r="S47" s="567" t="s">
        <v>3615</v>
      </c>
      <c r="T47" s="567" t="s">
        <v>3696</v>
      </c>
      <c r="U47" s="567" t="s">
        <v>3697</v>
      </c>
      <c r="V47" s="567" t="s">
        <v>2754</v>
      </c>
      <c r="W47" s="762"/>
    </row>
    <row r="48" spans="1:23" ht="15" customHeight="1">
      <c r="A48" s="430">
        <v>37</v>
      </c>
      <c r="B48" s="567" t="s">
        <v>3698</v>
      </c>
      <c r="C48" s="567" t="s">
        <v>3699</v>
      </c>
      <c r="D48" s="567" t="s">
        <v>2754</v>
      </c>
      <c r="E48" s="360" t="s">
        <v>2621</v>
      </c>
      <c r="F48" s="762"/>
      <c r="G48" s="567" t="s">
        <v>3695</v>
      </c>
      <c r="H48" s="762"/>
      <c r="I48" s="762"/>
      <c r="J48" s="762"/>
      <c r="K48" s="440"/>
      <c r="L48" s="440"/>
      <c r="M48" s="440"/>
      <c r="N48" s="440"/>
      <c r="O48" s="440"/>
      <c r="P48" s="440"/>
      <c r="Q48" s="440"/>
      <c r="R48" s="440"/>
      <c r="S48" s="567" t="s">
        <v>3615</v>
      </c>
      <c r="T48" s="567" t="s">
        <v>3698</v>
      </c>
      <c r="U48" s="567" t="s">
        <v>3699</v>
      </c>
      <c r="V48" s="567" t="s">
        <v>2754</v>
      </c>
      <c r="W48" s="762"/>
    </row>
    <row r="49" spans="1:23" ht="15" customHeight="1">
      <c r="A49" s="430">
        <v>38</v>
      </c>
      <c r="B49" s="567" t="s">
        <v>3700</v>
      </c>
      <c r="C49" s="567" t="s">
        <v>3701</v>
      </c>
      <c r="D49" s="567" t="s">
        <v>2754</v>
      </c>
      <c r="E49" s="360" t="s">
        <v>2621</v>
      </c>
      <c r="F49" s="762"/>
      <c r="G49" s="567" t="s">
        <v>3668</v>
      </c>
      <c r="H49" s="762"/>
      <c r="I49" s="762"/>
      <c r="J49" s="762"/>
      <c r="K49" s="440"/>
      <c r="L49" s="440"/>
      <c r="M49" s="440"/>
      <c r="N49" s="440"/>
      <c r="O49" s="440"/>
      <c r="P49" s="440"/>
      <c r="Q49" s="440"/>
      <c r="R49" s="440"/>
      <c r="S49" s="567" t="s">
        <v>3615</v>
      </c>
      <c r="T49" s="567" t="s">
        <v>3700</v>
      </c>
      <c r="U49" s="567" t="s">
        <v>3701</v>
      </c>
      <c r="V49" s="567" t="s">
        <v>2754</v>
      </c>
      <c r="W49" s="762"/>
    </row>
    <row r="50" spans="1:23" ht="15" customHeight="1">
      <c r="A50" s="430">
        <v>39</v>
      </c>
      <c r="B50" s="567" t="s">
        <v>3702</v>
      </c>
      <c r="C50" s="567" t="s">
        <v>3703</v>
      </c>
      <c r="D50" s="567" t="s">
        <v>2754</v>
      </c>
      <c r="E50" s="360" t="s">
        <v>2621</v>
      </c>
      <c r="F50" s="762"/>
      <c r="G50" s="567" t="s">
        <v>3695</v>
      </c>
      <c r="H50" s="762"/>
      <c r="I50" s="762"/>
      <c r="J50" s="762"/>
      <c r="K50" s="440"/>
      <c r="L50" s="440"/>
      <c r="M50" s="440"/>
      <c r="N50" s="440"/>
      <c r="O50" s="440"/>
      <c r="P50" s="440"/>
      <c r="Q50" s="440"/>
      <c r="R50" s="440"/>
      <c r="S50" s="567" t="s">
        <v>3615</v>
      </c>
      <c r="T50" s="567" t="s">
        <v>3702</v>
      </c>
      <c r="U50" s="567" t="s">
        <v>3703</v>
      </c>
      <c r="V50" s="567" t="s">
        <v>2754</v>
      </c>
      <c r="W50" s="762"/>
    </row>
    <row r="51" spans="1:23" ht="15" customHeight="1">
      <c r="A51" s="430">
        <v>40</v>
      </c>
      <c r="B51" s="567" t="s">
        <v>3704</v>
      </c>
      <c r="C51" s="567" t="s">
        <v>3705</v>
      </c>
      <c r="D51" s="567" t="s">
        <v>2754</v>
      </c>
      <c r="E51" s="360" t="s">
        <v>2621</v>
      </c>
      <c r="F51" s="762"/>
      <c r="G51" s="567" t="s">
        <v>3668</v>
      </c>
      <c r="H51" s="762"/>
      <c r="I51" s="762"/>
      <c r="J51" s="762"/>
      <c r="K51" s="440"/>
      <c r="L51" s="440"/>
      <c r="M51" s="440"/>
      <c r="N51" s="440"/>
      <c r="O51" s="440"/>
      <c r="P51" s="440"/>
      <c r="Q51" s="440"/>
      <c r="R51" s="440"/>
      <c r="S51" s="567" t="s">
        <v>3615</v>
      </c>
      <c r="T51" s="567" t="s">
        <v>3704</v>
      </c>
      <c r="U51" s="567" t="s">
        <v>3705</v>
      </c>
      <c r="V51" s="567" t="s">
        <v>2754</v>
      </c>
      <c r="W51" s="762"/>
    </row>
    <row r="52" spans="1:23" ht="15" customHeight="1">
      <c r="A52" s="430">
        <v>41</v>
      </c>
      <c r="B52" s="567" t="s">
        <v>3706</v>
      </c>
      <c r="C52" s="567" t="s">
        <v>3707</v>
      </c>
      <c r="D52" s="567" t="s">
        <v>2754</v>
      </c>
      <c r="E52" s="360" t="s">
        <v>2621</v>
      </c>
      <c r="F52" s="762"/>
      <c r="G52" s="567" t="s">
        <v>3695</v>
      </c>
      <c r="H52" s="762"/>
      <c r="I52" s="762"/>
      <c r="J52" s="762"/>
      <c r="K52" s="440"/>
      <c r="L52" s="440"/>
      <c r="M52" s="440"/>
      <c r="N52" s="440"/>
      <c r="O52" s="440"/>
      <c r="P52" s="440"/>
      <c r="Q52" s="440"/>
      <c r="R52" s="440"/>
      <c r="S52" s="567" t="s">
        <v>3615</v>
      </c>
      <c r="T52" s="567" t="s">
        <v>3706</v>
      </c>
      <c r="U52" s="567" t="s">
        <v>3707</v>
      </c>
      <c r="V52" s="567" t="s">
        <v>2754</v>
      </c>
      <c r="W52" s="762"/>
    </row>
    <row r="53" spans="1:23" ht="15" customHeight="1">
      <c r="A53" s="430">
        <v>42</v>
      </c>
      <c r="B53" s="567" t="s">
        <v>3708</v>
      </c>
      <c r="C53" s="567" t="s">
        <v>3709</v>
      </c>
      <c r="D53" s="567" t="s">
        <v>2754</v>
      </c>
      <c r="E53" s="360" t="s">
        <v>2621</v>
      </c>
      <c r="F53" s="762"/>
      <c r="G53" s="567" t="s">
        <v>3668</v>
      </c>
      <c r="H53" s="762"/>
      <c r="I53" s="762"/>
      <c r="J53" s="762"/>
      <c r="K53" s="440"/>
      <c r="L53" s="440"/>
      <c r="M53" s="440"/>
      <c r="N53" s="440"/>
      <c r="O53" s="440"/>
      <c r="P53" s="440"/>
      <c r="Q53" s="440"/>
      <c r="R53" s="440"/>
      <c r="S53" s="567" t="s">
        <v>3615</v>
      </c>
      <c r="T53" s="567" t="s">
        <v>3708</v>
      </c>
      <c r="U53" s="567" t="s">
        <v>3709</v>
      </c>
      <c r="V53" s="567" t="s">
        <v>2754</v>
      </c>
      <c r="W53" s="762"/>
    </row>
    <row r="54" spans="1:23" ht="15" customHeight="1">
      <c r="A54" s="430">
        <v>43</v>
      </c>
      <c r="B54" s="567" t="s">
        <v>3710</v>
      </c>
      <c r="C54" s="567" t="s">
        <v>3711</v>
      </c>
      <c r="D54" s="567" t="s">
        <v>2754</v>
      </c>
      <c r="E54" s="360" t="s">
        <v>2621</v>
      </c>
      <c r="F54" s="762"/>
      <c r="G54" s="567" t="s">
        <v>3668</v>
      </c>
      <c r="H54" s="762"/>
      <c r="I54" s="762"/>
      <c r="J54" s="762"/>
      <c r="K54" s="440"/>
      <c r="L54" s="440"/>
      <c r="M54" s="440"/>
      <c r="N54" s="440"/>
      <c r="O54" s="440"/>
      <c r="P54" s="440"/>
      <c r="Q54" s="440"/>
      <c r="R54" s="440"/>
      <c r="S54" s="567" t="s">
        <v>3615</v>
      </c>
      <c r="T54" s="567" t="s">
        <v>3710</v>
      </c>
      <c r="U54" s="567" t="s">
        <v>3711</v>
      </c>
      <c r="V54" s="567" t="s">
        <v>2754</v>
      </c>
      <c r="W54" s="762"/>
    </row>
    <row r="55" spans="1:23" ht="15" customHeight="1">
      <c r="A55" s="430">
        <v>44</v>
      </c>
      <c r="B55" s="567" t="s">
        <v>3712</v>
      </c>
      <c r="C55" s="567" t="s">
        <v>3713</v>
      </c>
      <c r="D55" s="567" t="s">
        <v>2754</v>
      </c>
      <c r="E55" s="360" t="s">
        <v>2621</v>
      </c>
      <c r="F55" s="762"/>
      <c r="G55" s="567" t="s">
        <v>3695</v>
      </c>
      <c r="H55" s="762"/>
      <c r="I55" s="762"/>
      <c r="J55" s="762"/>
      <c r="K55" s="440"/>
      <c r="L55" s="440"/>
      <c r="M55" s="440"/>
      <c r="N55" s="440"/>
      <c r="O55" s="440"/>
      <c r="P55" s="440"/>
      <c r="Q55" s="440"/>
      <c r="R55" s="440"/>
      <c r="S55" s="567" t="s">
        <v>3615</v>
      </c>
      <c r="T55" s="567" t="s">
        <v>3712</v>
      </c>
      <c r="U55" s="567" t="s">
        <v>3713</v>
      </c>
      <c r="V55" s="567" t="s">
        <v>2754</v>
      </c>
      <c r="W55" s="762"/>
    </row>
    <row r="56" spans="1:23" ht="15" customHeight="1">
      <c r="A56" s="430">
        <v>45</v>
      </c>
      <c r="B56" s="567" t="s">
        <v>3714</v>
      </c>
      <c r="C56" s="567" t="s">
        <v>3715</v>
      </c>
      <c r="D56" s="567" t="s">
        <v>2754</v>
      </c>
      <c r="E56" s="360" t="s">
        <v>2621</v>
      </c>
      <c r="F56" s="762"/>
      <c r="G56" s="567" t="s">
        <v>3668</v>
      </c>
      <c r="H56" s="762"/>
      <c r="I56" s="762"/>
      <c r="J56" s="762"/>
      <c r="K56" s="440"/>
      <c r="L56" s="440"/>
      <c r="M56" s="440"/>
      <c r="N56" s="440"/>
      <c r="O56" s="440"/>
      <c r="P56" s="440"/>
      <c r="Q56" s="440"/>
      <c r="R56" s="440"/>
      <c r="S56" s="567" t="s">
        <v>3615</v>
      </c>
      <c r="T56" s="567" t="s">
        <v>3714</v>
      </c>
      <c r="U56" s="567" t="s">
        <v>3715</v>
      </c>
      <c r="V56" s="567" t="s">
        <v>2754</v>
      </c>
      <c r="W56" s="762"/>
    </row>
    <row r="57" spans="1:23" ht="15" customHeight="1">
      <c r="A57" s="430">
        <v>46</v>
      </c>
      <c r="B57" s="567" t="s">
        <v>3716</v>
      </c>
      <c r="C57" s="567" t="s">
        <v>3717</v>
      </c>
      <c r="D57" s="567" t="s">
        <v>2754</v>
      </c>
      <c r="E57" s="360" t="s">
        <v>2621</v>
      </c>
      <c r="F57" s="762"/>
      <c r="G57" s="567" t="s">
        <v>3668</v>
      </c>
      <c r="H57" s="762"/>
      <c r="I57" s="762"/>
      <c r="J57" s="762"/>
      <c r="K57" s="440"/>
      <c r="L57" s="440"/>
      <c r="M57" s="440"/>
      <c r="N57" s="440"/>
      <c r="O57" s="440"/>
      <c r="P57" s="440"/>
      <c r="Q57" s="440"/>
      <c r="R57" s="440"/>
      <c r="S57" s="567" t="s">
        <v>3615</v>
      </c>
      <c r="T57" s="567" t="s">
        <v>3716</v>
      </c>
      <c r="U57" s="567" t="s">
        <v>3717</v>
      </c>
      <c r="V57" s="567" t="s">
        <v>2754</v>
      </c>
      <c r="W57" s="762"/>
    </row>
    <row r="58" spans="1:23" ht="15" customHeight="1">
      <c r="A58" s="430">
        <v>47</v>
      </c>
      <c r="B58" s="567" t="s">
        <v>3718</v>
      </c>
      <c r="C58" s="567" t="s">
        <v>2137</v>
      </c>
      <c r="D58" s="567" t="s">
        <v>2754</v>
      </c>
      <c r="E58" s="360" t="s">
        <v>2621</v>
      </c>
      <c r="F58" s="762"/>
      <c r="G58" s="567" t="s">
        <v>3695</v>
      </c>
      <c r="H58" s="762"/>
      <c r="I58" s="762"/>
      <c r="J58" s="762"/>
      <c r="K58" s="440"/>
      <c r="L58" s="440"/>
      <c r="M58" s="440"/>
      <c r="N58" s="440"/>
      <c r="O58" s="440"/>
      <c r="P58" s="440"/>
      <c r="Q58" s="440"/>
      <c r="R58" s="440"/>
      <c r="S58" s="567" t="s">
        <v>3615</v>
      </c>
      <c r="T58" s="567" t="s">
        <v>3718</v>
      </c>
      <c r="U58" s="567" t="s">
        <v>2137</v>
      </c>
      <c r="V58" s="567" t="s">
        <v>2754</v>
      </c>
      <c r="W58" s="762"/>
    </row>
    <row r="59" spans="1:23" ht="15" customHeight="1">
      <c r="A59" s="430">
        <v>48</v>
      </c>
      <c r="B59" s="567" t="s">
        <v>3719</v>
      </c>
      <c r="C59" s="567" t="s">
        <v>2141</v>
      </c>
      <c r="D59" s="567" t="s">
        <v>2754</v>
      </c>
      <c r="E59" s="360" t="s">
        <v>2621</v>
      </c>
      <c r="F59" s="762"/>
      <c r="G59" s="567" t="s">
        <v>3668</v>
      </c>
      <c r="H59" s="762"/>
      <c r="I59" s="762"/>
      <c r="J59" s="762"/>
      <c r="K59" s="440"/>
      <c r="L59" s="440"/>
      <c r="M59" s="440"/>
      <c r="N59" s="440"/>
      <c r="O59" s="440"/>
      <c r="P59" s="440"/>
      <c r="Q59" s="440"/>
      <c r="R59" s="440"/>
      <c r="S59" s="567" t="s">
        <v>3615</v>
      </c>
      <c r="T59" s="567" t="s">
        <v>3719</v>
      </c>
      <c r="U59" s="567" t="s">
        <v>2141</v>
      </c>
      <c r="V59" s="567" t="s">
        <v>2754</v>
      </c>
      <c r="W59" s="762"/>
    </row>
    <row r="60" spans="1:23" ht="15" customHeight="1">
      <c r="A60" s="430">
        <v>49</v>
      </c>
      <c r="B60" s="567" t="s">
        <v>3720</v>
      </c>
      <c r="C60" s="567" t="s">
        <v>3721</v>
      </c>
      <c r="D60" s="567" t="s">
        <v>2754</v>
      </c>
      <c r="E60" s="360" t="s">
        <v>2621</v>
      </c>
      <c r="F60" s="762"/>
      <c r="G60" s="567" t="s">
        <v>3695</v>
      </c>
      <c r="H60" s="762"/>
      <c r="I60" s="762"/>
      <c r="J60" s="762"/>
      <c r="K60" s="440"/>
      <c r="L60" s="440"/>
      <c r="M60" s="440"/>
      <c r="N60" s="440"/>
      <c r="O60" s="440"/>
      <c r="P60" s="440"/>
      <c r="Q60" s="440"/>
      <c r="R60" s="440"/>
      <c r="S60" s="567" t="s">
        <v>3615</v>
      </c>
      <c r="T60" s="567" t="s">
        <v>3720</v>
      </c>
      <c r="U60" s="567" t="s">
        <v>3721</v>
      </c>
      <c r="V60" s="567" t="s">
        <v>2754</v>
      </c>
      <c r="W60" s="762"/>
    </row>
    <row r="61" spans="1:23" ht="15" customHeight="1">
      <c r="A61" s="430">
        <v>50</v>
      </c>
      <c r="B61" s="567" t="s">
        <v>3722</v>
      </c>
      <c r="C61" s="567" t="s">
        <v>3723</v>
      </c>
      <c r="D61" s="567" t="s">
        <v>2754</v>
      </c>
      <c r="E61" s="360" t="s">
        <v>2621</v>
      </c>
      <c r="F61" s="762"/>
      <c r="G61" s="567" t="s">
        <v>3668</v>
      </c>
      <c r="H61" s="762"/>
      <c r="I61" s="762"/>
      <c r="J61" s="762"/>
      <c r="K61" s="440"/>
      <c r="L61" s="440"/>
      <c r="M61" s="440"/>
      <c r="N61" s="440"/>
      <c r="O61" s="440"/>
      <c r="P61" s="440"/>
      <c r="Q61" s="440"/>
      <c r="R61" s="440"/>
      <c r="S61" s="567" t="s">
        <v>3615</v>
      </c>
      <c r="T61" s="567" t="s">
        <v>3722</v>
      </c>
      <c r="U61" s="567" t="s">
        <v>3723</v>
      </c>
      <c r="V61" s="567" t="s">
        <v>2754</v>
      </c>
      <c r="W61" s="762"/>
    </row>
    <row r="62" spans="1:23" ht="15" customHeight="1">
      <c r="A62" s="430">
        <v>51</v>
      </c>
      <c r="B62" s="567" t="s">
        <v>3724</v>
      </c>
      <c r="C62" s="567" t="s">
        <v>3725</v>
      </c>
      <c r="D62" s="567" t="s">
        <v>2754</v>
      </c>
      <c r="E62" s="360" t="s">
        <v>2621</v>
      </c>
      <c r="F62" s="762"/>
      <c r="G62" s="567" t="s">
        <v>3695</v>
      </c>
      <c r="H62" s="762"/>
      <c r="I62" s="762"/>
      <c r="J62" s="762"/>
      <c r="K62" s="440"/>
      <c r="L62" s="440"/>
      <c r="M62" s="440"/>
      <c r="N62" s="440"/>
      <c r="O62" s="440"/>
      <c r="P62" s="440"/>
      <c r="Q62" s="440"/>
      <c r="R62" s="440"/>
      <c r="S62" s="567" t="s">
        <v>3615</v>
      </c>
      <c r="T62" s="567" t="s">
        <v>3724</v>
      </c>
      <c r="U62" s="567" t="s">
        <v>3725</v>
      </c>
      <c r="V62" s="567" t="s">
        <v>2754</v>
      </c>
      <c r="W62" s="762"/>
    </row>
    <row r="63" spans="1:23" ht="15" customHeight="1">
      <c r="A63" s="430">
        <v>52</v>
      </c>
      <c r="B63" s="567" t="s">
        <v>3726</v>
      </c>
      <c r="C63" s="567" t="s">
        <v>3727</v>
      </c>
      <c r="D63" s="567" t="s">
        <v>2754</v>
      </c>
      <c r="E63" s="360" t="s">
        <v>2621</v>
      </c>
      <c r="F63" s="762"/>
      <c r="G63" s="567" t="s">
        <v>3668</v>
      </c>
      <c r="H63" s="762"/>
      <c r="I63" s="762"/>
      <c r="J63" s="762"/>
      <c r="K63" s="440"/>
      <c r="L63" s="440"/>
      <c r="M63" s="440"/>
      <c r="N63" s="440"/>
      <c r="O63" s="440"/>
      <c r="P63" s="440"/>
      <c r="Q63" s="440"/>
      <c r="R63" s="440"/>
      <c r="S63" s="567" t="s">
        <v>3615</v>
      </c>
      <c r="T63" s="567" t="s">
        <v>3726</v>
      </c>
      <c r="U63" s="567" t="s">
        <v>3727</v>
      </c>
      <c r="V63" s="567" t="s">
        <v>2754</v>
      </c>
      <c r="W63" s="762"/>
    </row>
    <row r="64" spans="1:23" ht="15" customHeight="1">
      <c r="A64" s="430">
        <v>53</v>
      </c>
      <c r="B64" s="567" t="s">
        <v>3728</v>
      </c>
      <c r="C64" s="567" t="s">
        <v>3729</v>
      </c>
      <c r="D64" s="567" t="s">
        <v>2754</v>
      </c>
      <c r="E64" s="360" t="s">
        <v>2621</v>
      </c>
      <c r="F64" s="762"/>
      <c r="G64" s="567" t="s">
        <v>3695</v>
      </c>
      <c r="H64" s="762"/>
      <c r="I64" s="762"/>
      <c r="J64" s="762"/>
      <c r="K64" s="440"/>
      <c r="L64" s="440"/>
      <c r="M64" s="440"/>
      <c r="N64" s="440"/>
      <c r="O64" s="440"/>
      <c r="P64" s="440"/>
      <c r="Q64" s="440"/>
      <c r="R64" s="440"/>
      <c r="S64" s="567" t="s">
        <v>3615</v>
      </c>
      <c r="T64" s="567" t="s">
        <v>3728</v>
      </c>
      <c r="U64" s="567" t="s">
        <v>3729</v>
      </c>
      <c r="V64" s="567" t="s">
        <v>2754</v>
      </c>
      <c r="W64" s="762"/>
    </row>
    <row r="65" spans="1:23" ht="15" customHeight="1">
      <c r="A65" s="430">
        <v>54</v>
      </c>
      <c r="B65" s="567" t="s">
        <v>3730</v>
      </c>
      <c r="C65" s="567" t="s">
        <v>3731</v>
      </c>
      <c r="D65" s="567" t="s">
        <v>2754</v>
      </c>
      <c r="E65" s="360" t="s">
        <v>2621</v>
      </c>
      <c r="F65" s="762"/>
      <c r="G65" s="567" t="s">
        <v>3668</v>
      </c>
      <c r="H65" s="762"/>
      <c r="I65" s="762"/>
      <c r="J65" s="762"/>
      <c r="K65" s="440"/>
      <c r="L65" s="440"/>
      <c r="M65" s="440"/>
      <c r="N65" s="440"/>
      <c r="O65" s="440"/>
      <c r="P65" s="440"/>
      <c r="Q65" s="440"/>
      <c r="R65" s="440"/>
      <c r="S65" s="567" t="s">
        <v>3615</v>
      </c>
      <c r="T65" s="567" t="s">
        <v>3730</v>
      </c>
      <c r="U65" s="567" t="s">
        <v>3731</v>
      </c>
      <c r="V65" s="567" t="s">
        <v>2754</v>
      </c>
      <c r="W65" s="762"/>
    </row>
    <row r="66" spans="1:23" ht="15" customHeight="1">
      <c r="A66" s="430">
        <v>55</v>
      </c>
      <c r="B66" s="567" t="s">
        <v>3732</v>
      </c>
      <c r="C66" s="567" t="s">
        <v>3733</v>
      </c>
      <c r="D66" s="567" t="s">
        <v>2754</v>
      </c>
      <c r="E66" s="360" t="s">
        <v>2621</v>
      </c>
      <c r="F66" s="762"/>
      <c r="G66" s="567" t="s">
        <v>3695</v>
      </c>
      <c r="H66" s="762"/>
      <c r="I66" s="762"/>
      <c r="J66" s="762"/>
      <c r="K66" s="440"/>
      <c r="L66" s="440"/>
      <c r="M66" s="440"/>
      <c r="N66" s="440"/>
      <c r="O66" s="440"/>
      <c r="P66" s="440"/>
      <c r="Q66" s="440"/>
      <c r="R66" s="440"/>
      <c r="S66" s="567" t="s">
        <v>3615</v>
      </c>
      <c r="T66" s="567" t="s">
        <v>3732</v>
      </c>
      <c r="U66" s="567" t="s">
        <v>3733</v>
      </c>
      <c r="V66" s="567" t="s">
        <v>2754</v>
      </c>
      <c r="W66" s="762"/>
    </row>
    <row r="67" spans="1:23" ht="15" customHeight="1">
      <c r="A67" s="430">
        <v>56</v>
      </c>
      <c r="B67" s="567" t="s">
        <v>3734</v>
      </c>
      <c r="C67" s="567" t="s">
        <v>3735</v>
      </c>
      <c r="D67" s="567" t="s">
        <v>2754</v>
      </c>
      <c r="E67" s="360" t="s">
        <v>2621</v>
      </c>
      <c r="F67" s="762"/>
      <c r="G67" s="567" t="s">
        <v>3668</v>
      </c>
      <c r="H67" s="762"/>
      <c r="I67" s="762"/>
      <c r="J67" s="762"/>
      <c r="K67" s="440"/>
      <c r="L67" s="440"/>
      <c r="M67" s="440"/>
      <c r="N67" s="440"/>
      <c r="O67" s="440"/>
      <c r="P67" s="440"/>
      <c r="Q67" s="440"/>
      <c r="R67" s="440"/>
      <c r="S67" s="567" t="s">
        <v>3615</v>
      </c>
      <c r="T67" s="567" t="s">
        <v>3734</v>
      </c>
      <c r="U67" s="567" t="s">
        <v>3735</v>
      </c>
      <c r="V67" s="567" t="s">
        <v>2754</v>
      </c>
      <c r="W67" s="762"/>
    </row>
    <row r="68" spans="1:23" ht="15" customHeight="1">
      <c r="A68" s="430">
        <v>57</v>
      </c>
      <c r="B68" s="567" t="s">
        <v>3736</v>
      </c>
      <c r="C68" s="567" t="s">
        <v>3737</v>
      </c>
      <c r="D68" s="567" t="s">
        <v>2754</v>
      </c>
      <c r="E68" s="360" t="s">
        <v>2621</v>
      </c>
      <c r="F68" s="762"/>
      <c r="G68" s="567" t="s">
        <v>3695</v>
      </c>
      <c r="H68" s="762"/>
      <c r="I68" s="762"/>
      <c r="J68" s="762"/>
      <c r="K68" s="440"/>
      <c r="L68" s="440"/>
      <c r="M68" s="440"/>
      <c r="N68" s="440"/>
      <c r="O68" s="440"/>
      <c r="P68" s="440"/>
      <c r="Q68" s="440"/>
      <c r="R68" s="440"/>
      <c r="S68" s="567" t="s">
        <v>3615</v>
      </c>
      <c r="T68" s="567" t="s">
        <v>3736</v>
      </c>
      <c r="U68" s="567" t="s">
        <v>3737</v>
      </c>
      <c r="V68" s="567" t="s">
        <v>2754</v>
      </c>
      <c r="W68" s="762"/>
    </row>
    <row r="69" spans="1:23" ht="15" customHeight="1">
      <c r="A69" s="430">
        <v>58</v>
      </c>
      <c r="B69" s="567" t="s">
        <v>3738</v>
      </c>
      <c r="C69" s="567" t="s">
        <v>3739</v>
      </c>
      <c r="D69" s="567" t="s">
        <v>2754</v>
      </c>
      <c r="E69" s="360" t="s">
        <v>2621</v>
      </c>
      <c r="F69" s="762"/>
      <c r="G69" s="567" t="s">
        <v>3668</v>
      </c>
      <c r="H69" s="762"/>
      <c r="I69" s="762"/>
      <c r="J69" s="762"/>
      <c r="K69" s="440"/>
      <c r="L69" s="440"/>
      <c r="M69" s="440"/>
      <c r="N69" s="440"/>
      <c r="O69" s="440"/>
      <c r="P69" s="440"/>
      <c r="Q69" s="440"/>
      <c r="R69" s="440"/>
      <c r="S69" s="567" t="s">
        <v>3615</v>
      </c>
      <c r="T69" s="567" t="s">
        <v>3738</v>
      </c>
      <c r="U69" s="567" t="s">
        <v>3739</v>
      </c>
      <c r="V69" s="567" t="s">
        <v>2754</v>
      </c>
      <c r="W69" s="762"/>
    </row>
    <row r="70" spans="1:23" ht="15" customHeight="1">
      <c r="A70" s="430">
        <v>59</v>
      </c>
      <c r="B70" s="567" t="s">
        <v>3740</v>
      </c>
      <c r="C70" s="567" t="s">
        <v>3741</v>
      </c>
      <c r="D70" s="567" t="s">
        <v>2754</v>
      </c>
      <c r="E70" s="360" t="s">
        <v>2621</v>
      </c>
      <c r="F70" s="762"/>
      <c r="G70" s="567" t="s">
        <v>3695</v>
      </c>
      <c r="H70" s="762"/>
      <c r="I70" s="762"/>
      <c r="J70" s="762"/>
      <c r="K70" s="440"/>
      <c r="L70" s="440"/>
      <c r="M70" s="440"/>
      <c r="N70" s="440"/>
      <c r="O70" s="440"/>
      <c r="P70" s="440"/>
      <c r="Q70" s="440"/>
      <c r="R70" s="440"/>
      <c r="S70" s="567" t="s">
        <v>3615</v>
      </c>
      <c r="T70" s="567" t="s">
        <v>3740</v>
      </c>
      <c r="U70" s="567" t="s">
        <v>3741</v>
      </c>
      <c r="V70" s="567" t="s">
        <v>2754</v>
      </c>
      <c r="W70" s="762"/>
    </row>
    <row r="71" spans="1:23" ht="15" customHeight="1">
      <c r="A71" s="430">
        <v>60</v>
      </c>
      <c r="B71" s="567" t="s">
        <v>3742</v>
      </c>
      <c r="C71" s="567" t="s">
        <v>3743</v>
      </c>
      <c r="D71" s="567" t="s">
        <v>2754</v>
      </c>
      <c r="E71" s="360" t="s">
        <v>2621</v>
      </c>
      <c r="F71" s="762"/>
      <c r="G71" s="567" t="s">
        <v>3668</v>
      </c>
      <c r="H71" s="762"/>
      <c r="I71" s="762"/>
      <c r="J71" s="762"/>
      <c r="K71" s="440"/>
      <c r="L71" s="440"/>
      <c r="M71" s="440"/>
      <c r="N71" s="440"/>
      <c r="O71" s="440"/>
      <c r="P71" s="440"/>
      <c r="Q71" s="440"/>
      <c r="R71" s="440"/>
      <c r="S71" s="567" t="s">
        <v>3615</v>
      </c>
      <c r="T71" s="567" t="s">
        <v>3742</v>
      </c>
      <c r="U71" s="567" t="s">
        <v>3743</v>
      </c>
      <c r="V71" s="567" t="s">
        <v>2754</v>
      </c>
      <c r="W71" s="762"/>
    </row>
    <row r="72" spans="1:23" ht="15" customHeight="1">
      <c r="A72" s="430">
        <v>61</v>
      </c>
      <c r="B72" s="567" t="s">
        <v>3744</v>
      </c>
      <c r="C72" s="567" t="s">
        <v>3745</v>
      </c>
      <c r="D72" s="567" t="s">
        <v>2754</v>
      </c>
      <c r="E72" s="360" t="s">
        <v>2621</v>
      </c>
      <c r="F72" s="762"/>
      <c r="G72" s="567" t="s">
        <v>3695</v>
      </c>
      <c r="H72" s="762"/>
      <c r="I72" s="762"/>
      <c r="J72" s="762"/>
      <c r="K72" s="440"/>
      <c r="L72" s="440"/>
      <c r="M72" s="440"/>
      <c r="N72" s="440"/>
      <c r="O72" s="440"/>
      <c r="P72" s="440"/>
      <c r="Q72" s="440"/>
      <c r="R72" s="440"/>
      <c r="S72" s="567" t="s">
        <v>3615</v>
      </c>
      <c r="T72" s="567" t="s">
        <v>3744</v>
      </c>
      <c r="U72" s="567" t="s">
        <v>3745</v>
      </c>
      <c r="V72" s="567" t="s">
        <v>2754</v>
      </c>
      <c r="W72" s="762"/>
    </row>
    <row r="73" spans="1:23" ht="15" customHeight="1">
      <c r="A73" s="430">
        <v>62</v>
      </c>
      <c r="B73" s="567" t="s">
        <v>3746</v>
      </c>
      <c r="C73" s="567" t="s">
        <v>3747</v>
      </c>
      <c r="D73" s="567" t="s">
        <v>2754</v>
      </c>
      <c r="E73" s="360" t="s">
        <v>2621</v>
      </c>
      <c r="F73" s="762"/>
      <c r="G73" s="567" t="s">
        <v>3668</v>
      </c>
      <c r="H73" s="762"/>
      <c r="I73" s="762"/>
      <c r="J73" s="762"/>
      <c r="K73" s="440"/>
      <c r="L73" s="440"/>
      <c r="M73" s="440"/>
      <c r="N73" s="440"/>
      <c r="O73" s="440"/>
      <c r="P73" s="440"/>
      <c r="Q73" s="440"/>
      <c r="R73" s="440"/>
      <c r="S73" s="567" t="s">
        <v>3615</v>
      </c>
      <c r="T73" s="567" t="s">
        <v>3746</v>
      </c>
      <c r="U73" s="567" t="s">
        <v>3747</v>
      </c>
      <c r="V73" s="567" t="s">
        <v>2754</v>
      </c>
      <c r="W73" s="762"/>
    </row>
    <row r="74" spans="1:23" ht="15" customHeight="1">
      <c r="A74" s="430">
        <v>63</v>
      </c>
      <c r="B74" s="567" t="s">
        <v>3748</v>
      </c>
      <c r="C74" s="567" t="s">
        <v>3749</v>
      </c>
      <c r="D74" s="567" t="s">
        <v>2754</v>
      </c>
      <c r="E74" s="360" t="s">
        <v>2621</v>
      </c>
      <c r="F74" s="762"/>
      <c r="G74" s="567" t="s">
        <v>3695</v>
      </c>
      <c r="H74" s="762"/>
      <c r="I74" s="762"/>
      <c r="J74" s="762"/>
      <c r="K74" s="440"/>
      <c r="L74" s="440"/>
      <c r="M74" s="440"/>
      <c r="N74" s="440"/>
      <c r="O74" s="440"/>
      <c r="P74" s="440"/>
      <c r="Q74" s="440"/>
      <c r="R74" s="440"/>
      <c r="S74" s="567" t="s">
        <v>3615</v>
      </c>
      <c r="T74" s="567" t="s">
        <v>3748</v>
      </c>
      <c r="U74" s="567" t="s">
        <v>3749</v>
      </c>
      <c r="V74" s="567" t="s">
        <v>2754</v>
      </c>
      <c r="W74" s="762"/>
    </row>
    <row r="75" spans="1:23" ht="15" customHeight="1">
      <c r="A75" s="430">
        <v>64</v>
      </c>
      <c r="B75" s="567" t="s">
        <v>3750</v>
      </c>
      <c r="C75" s="567" t="s">
        <v>3751</v>
      </c>
      <c r="D75" s="567" t="s">
        <v>2754</v>
      </c>
      <c r="E75" s="360" t="s">
        <v>2621</v>
      </c>
      <c r="F75" s="762"/>
      <c r="G75" s="567" t="s">
        <v>3668</v>
      </c>
      <c r="H75" s="762"/>
      <c r="I75" s="762"/>
      <c r="J75" s="762"/>
      <c r="K75" s="440"/>
      <c r="L75" s="440"/>
      <c r="M75" s="440"/>
      <c r="N75" s="440"/>
      <c r="O75" s="440"/>
      <c r="P75" s="440"/>
      <c r="Q75" s="440"/>
      <c r="R75" s="440"/>
      <c r="S75" s="567" t="s">
        <v>3615</v>
      </c>
      <c r="T75" s="567" t="s">
        <v>3750</v>
      </c>
      <c r="U75" s="567" t="s">
        <v>3751</v>
      </c>
      <c r="V75" s="567" t="s">
        <v>2754</v>
      </c>
      <c r="W75" s="762"/>
    </row>
    <row r="76" spans="1:23" ht="15" customHeight="1">
      <c r="A76" s="430">
        <v>65</v>
      </c>
      <c r="B76" s="567" t="s">
        <v>3752</v>
      </c>
      <c r="C76" s="567" t="s">
        <v>3753</v>
      </c>
      <c r="D76" s="567" t="s">
        <v>2754</v>
      </c>
      <c r="E76" s="360" t="s">
        <v>2621</v>
      </c>
      <c r="F76" s="762"/>
      <c r="G76" s="567" t="s">
        <v>3668</v>
      </c>
      <c r="H76" s="762"/>
      <c r="I76" s="762"/>
      <c r="J76" s="762"/>
      <c r="K76" s="440"/>
      <c r="L76" s="440"/>
      <c r="M76" s="440"/>
      <c r="N76" s="440"/>
      <c r="O76" s="440"/>
      <c r="P76" s="440"/>
      <c r="Q76" s="440"/>
      <c r="R76" s="440"/>
      <c r="S76" s="567" t="s">
        <v>3615</v>
      </c>
      <c r="T76" s="567" t="s">
        <v>3752</v>
      </c>
      <c r="U76" s="567" t="s">
        <v>3753</v>
      </c>
      <c r="V76" s="567" t="s">
        <v>2754</v>
      </c>
      <c r="W76" s="762"/>
    </row>
    <row r="77" spans="1:23" ht="15" customHeight="1">
      <c r="A77" s="430">
        <v>66</v>
      </c>
      <c r="B77" s="567" t="s">
        <v>3754</v>
      </c>
      <c r="C77" s="567" t="s">
        <v>3755</v>
      </c>
      <c r="D77" s="567" t="s">
        <v>2754</v>
      </c>
      <c r="E77" s="360" t="s">
        <v>2621</v>
      </c>
      <c r="F77" s="762"/>
      <c r="G77" s="567" t="s">
        <v>3695</v>
      </c>
      <c r="H77" s="762"/>
      <c r="I77" s="762"/>
      <c r="J77" s="762"/>
      <c r="K77" s="440"/>
      <c r="L77" s="440"/>
      <c r="M77" s="440"/>
      <c r="N77" s="440"/>
      <c r="O77" s="440"/>
      <c r="P77" s="440"/>
      <c r="Q77" s="440"/>
      <c r="R77" s="440"/>
      <c r="S77" s="567" t="s">
        <v>3615</v>
      </c>
      <c r="T77" s="567" t="s">
        <v>3754</v>
      </c>
      <c r="U77" s="567" t="s">
        <v>3755</v>
      </c>
      <c r="V77" s="567" t="s">
        <v>2754</v>
      </c>
      <c r="W77" s="762"/>
    </row>
    <row r="78" spans="1:23" ht="15" customHeight="1">
      <c r="A78" s="430">
        <v>67</v>
      </c>
      <c r="B78" s="567" t="s">
        <v>3756</v>
      </c>
      <c r="C78" s="567" t="s">
        <v>3757</v>
      </c>
      <c r="D78" s="567" t="s">
        <v>2754</v>
      </c>
      <c r="E78" s="360" t="s">
        <v>2621</v>
      </c>
      <c r="F78" s="762"/>
      <c r="G78" s="567" t="s">
        <v>3668</v>
      </c>
      <c r="H78" s="762"/>
      <c r="I78" s="762"/>
      <c r="J78" s="762"/>
      <c r="K78" s="440"/>
      <c r="L78" s="440"/>
      <c r="M78" s="440"/>
      <c r="N78" s="440"/>
      <c r="O78" s="440"/>
      <c r="P78" s="440"/>
      <c r="Q78" s="440"/>
      <c r="R78" s="440"/>
      <c r="S78" s="567" t="s">
        <v>3615</v>
      </c>
      <c r="T78" s="567" t="s">
        <v>3756</v>
      </c>
      <c r="U78" s="567" t="s">
        <v>3757</v>
      </c>
      <c r="V78" s="567" t="s">
        <v>2754</v>
      </c>
      <c r="W78" s="762"/>
    </row>
    <row r="79" spans="1:23" ht="15" customHeight="1">
      <c r="A79" s="430">
        <v>68</v>
      </c>
      <c r="B79" s="567" t="s">
        <v>3758</v>
      </c>
      <c r="C79" s="567" t="s">
        <v>3759</v>
      </c>
      <c r="D79" s="567" t="s">
        <v>2754</v>
      </c>
      <c r="E79" s="360" t="s">
        <v>2621</v>
      </c>
      <c r="F79" s="762"/>
      <c r="G79" s="567" t="s">
        <v>3760</v>
      </c>
      <c r="H79" s="762"/>
      <c r="I79" s="762"/>
      <c r="J79" s="762"/>
      <c r="K79" s="440"/>
      <c r="L79" s="440"/>
      <c r="M79" s="440"/>
      <c r="N79" s="440"/>
      <c r="O79" s="440"/>
      <c r="P79" s="440"/>
      <c r="Q79" s="440"/>
      <c r="R79" s="440"/>
      <c r="S79" s="567" t="s">
        <v>3615</v>
      </c>
      <c r="T79" s="567" t="s">
        <v>3758</v>
      </c>
      <c r="U79" s="567" t="s">
        <v>3759</v>
      </c>
      <c r="V79" s="567" t="s">
        <v>2754</v>
      </c>
      <c r="W79" s="762"/>
    </row>
    <row r="80" spans="1:23" ht="15" customHeight="1">
      <c r="A80" s="430">
        <v>69</v>
      </c>
      <c r="B80" s="567" t="s">
        <v>3761</v>
      </c>
      <c r="C80" s="567" t="s">
        <v>3762</v>
      </c>
      <c r="D80" s="567" t="s">
        <v>2754</v>
      </c>
      <c r="E80" s="360" t="s">
        <v>2621</v>
      </c>
      <c r="F80" s="762"/>
      <c r="G80" s="567" t="s">
        <v>3668</v>
      </c>
      <c r="H80" s="762"/>
      <c r="I80" s="762"/>
      <c r="J80" s="762"/>
      <c r="K80" s="440"/>
      <c r="L80" s="440"/>
      <c r="M80" s="440"/>
      <c r="N80" s="440"/>
      <c r="O80" s="440"/>
      <c r="P80" s="440"/>
      <c r="Q80" s="440"/>
      <c r="R80" s="440"/>
      <c r="S80" s="567" t="s">
        <v>3615</v>
      </c>
      <c r="T80" s="567" t="s">
        <v>3761</v>
      </c>
      <c r="U80" s="567" t="s">
        <v>3762</v>
      </c>
      <c r="V80" s="567" t="s">
        <v>2754</v>
      </c>
      <c r="W80" s="762"/>
    </row>
    <row r="81" spans="1:23" ht="15" customHeight="1">
      <c r="A81" s="430">
        <v>70</v>
      </c>
      <c r="B81" s="567" t="s">
        <v>3763</v>
      </c>
      <c r="C81" s="567" t="s">
        <v>3764</v>
      </c>
      <c r="D81" s="567" t="s">
        <v>2754</v>
      </c>
      <c r="E81" s="360" t="s">
        <v>2621</v>
      </c>
      <c r="F81" s="762"/>
      <c r="G81" s="567" t="s">
        <v>3760</v>
      </c>
      <c r="H81" s="762"/>
      <c r="I81" s="762"/>
      <c r="J81" s="762"/>
      <c r="K81" s="440"/>
      <c r="L81" s="440"/>
      <c r="M81" s="440"/>
      <c r="N81" s="440"/>
      <c r="O81" s="440"/>
      <c r="P81" s="440"/>
      <c r="Q81" s="440"/>
      <c r="R81" s="440"/>
      <c r="S81" s="567" t="s">
        <v>3615</v>
      </c>
      <c r="T81" s="567" t="s">
        <v>3763</v>
      </c>
      <c r="U81" s="567" t="s">
        <v>3764</v>
      </c>
      <c r="V81" s="567" t="s">
        <v>2754</v>
      </c>
      <c r="W81" s="762"/>
    </row>
    <row r="82" spans="1:23" ht="15" customHeight="1">
      <c r="A82" s="430">
        <v>71</v>
      </c>
      <c r="B82" s="567" t="s">
        <v>3765</v>
      </c>
      <c r="C82" s="567" t="s">
        <v>3766</v>
      </c>
      <c r="D82" s="567" t="s">
        <v>2754</v>
      </c>
      <c r="E82" s="360" t="s">
        <v>2621</v>
      </c>
      <c r="F82" s="762"/>
      <c r="G82" s="567" t="s">
        <v>3668</v>
      </c>
      <c r="H82" s="762"/>
      <c r="I82" s="762"/>
      <c r="J82" s="762"/>
      <c r="K82" s="440"/>
      <c r="L82" s="440"/>
      <c r="M82" s="440"/>
      <c r="N82" s="440"/>
      <c r="O82" s="440"/>
      <c r="P82" s="440"/>
      <c r="Q82" s="440"/>
      <c r="R82" s="440"/>
      <c r="S82" s="567" t="s">
        <v>3615</v>
      </c>
      <c r="T82" s="567" t="s">
        <v>3765</v>
      </c>
      <c r="U82" s="567" t="s">
        <v>3766</v>
      </c>
      <c r="V82" s="567" t="s">
        <v>2754</v>
      </c>
      <c r="W82" s="762"/>
    </row>
    <row r="83" spans="1:23" ht="15" customHeight="1">
      <c r="A83" s="430">
        <v>72</v>
      </c>
      <c r="B83" s="567" t="s">
        <v>3767</v>
      </c>
      <c r="C83" s="567" t="s">
        <v>3768</v>
      </c>
      <c r="D83" s="567" t="s">
        <v>2754</v>
      </c>
      <c r="E83" s="360" t="s">
        <v>2621</v>
      </c>
      <c r="F83" s="762"/>
      <c r="G83" s="567" t="s">
        <v>3695</v>
      </c>
      <c r="H83" s="762"/>
      <c r="I83" s="762"/>
      <c r="J83" s="762"/>
      <c r="K83" s="440"/>
      <c r="L83" s="440"/>
      <c r="M83" s="440"/>
      <c r="N83" s="440"/>
      <c r="O83" s="440"/>
      <c r="P83" s="440"/>
      <c r="Q83" s="440"/>
      <c r="R83" s="440"/>
      <c r="S83" s="567" t="s">
        <v>3615</v>
      </c>
      <c r="T83" s="567" t="s">
        <v>3767</v>
      </c>
      <c r="U83" s="567" t="s">
        <v>3768</v>
      </c>
      <c r="V83" s="567" t="s">
        <v>2754</v>
      </c>
      <c r="W83" s="762"/>
    </row>
    <row r="84" spans="1:23" ht="15" customHeight="1">
      <c r="A84" s="430">
        <v>73</v>
      </c>
      <c r="B84" s="567" t="s">
        <v>3769</v>
      </c>
      <c r="C84" s="567" t="s">
        <v>3770</v>
      </c>
      <c r="D84" s="567" t="s">
        <v>2754</v>
      </c>
      <c r="E84" s="360" t="s">
        <v>2621</v>
      </c>
      <c r="F84" s="762"/>
      <c r="G84" s="567" t="s">
        <v>3668</v>
      </c>
      <c r="H84" s="762"/>
      <c r="I84" s="762"/>
      <c r="J84" s="762"/>
      <c r="K84" s="440"/>
      <c r="L84" s="440"/>
      <c r="M84" s="440"/>
      <c r="N84" s="440"/>
      <c r="O84" s="440"/>
      <c r="P84" s="440"/>
      <c r="Q84" s="440"/>
      <c r="R84" s="440"/>
      <c r="S84" s="567" t="s">
        <v>3615</v>
      </c>
      <c r="T84" s="567" t="s">
        <v>3769</v>
      </c>
      <c r="U84" s="567" t="s">
        <v>3770</v>
      </c>
      <c r="V84" s="567" t="s">
        <v>2754</v>
      </c>
      <c r="W84" s="762"/>
    </row>
    <row r="85" spans="1:23" ht="15" customHeight="1">
      <c r="A85" s="430">
        <v>74</v>
      </c>
      <c r="B85" s="567" t="s">
        <v>3771</v>
      </c>
      <c r="C85" s="567" t="s">
        <v>3772</v>
      </c>
      <c r="D85" s="567" t="s">
        <v>2754</v>
      </c>
      <c r="E85" s="360" t="s">
        <v>2621</v>
      </c>
      <c r="F85" s="762"/>
      <c r="G85" s="567" t="s">
        <v>3695</v>
      </c>
      <c r="H85" s="762"/>
      <c r="I85" s="762"/>
      <c r="J85" s="762"/>
      <c r="K85" s="440"/>
      <c r="L85" s="440"/>
      <c r="M85" s="440"/>
      <c r="N85" s="440"/>
      <c r="O85" s="440"/>
      <c r="P85" s="440"/>
      <c r="Q85" s="440"/>
      <c r="R85" s="440"/>
      <c r="S85" s="567" t="s">
        <v>3615</v>
      </c>
      <c r="T85" s="567" t="s">
        <v>3771</v>
      </c>
      <c r="U85" s="567" t="s">
        <v>3772</v>
      </c>
      <c r="V85" s="567" t="s">
        <v>2754</v>
      </c>
      <c r="W85" s="762"/>
    </row>
    <row r="86" spans="1:23" ht="15" customHeight="1">
      <c r="A86" s="430">
        <v>75</v>
      </c>
      <c r="B86" s="567" t="s">
        <v>3773</v>
      </c>
      <c r="C86" s="567" t="s">
        <v>3774</v>
      </c>
      <c r="D86" s="567" t="s">
        <v>2754</v>
      </c>
      <c r="E86" s="360" t="s">
        <v>2621</v>
      </c>
      <c r="F86" s="762"/>
      <c r="G86" s="567" t="s">
        <v>3668</v>
      </c>
      <c r="H86" s="762"/>
      <c r="I86" s="762"/>
      <c r="J86" s="762"/>
      <c r="K86" s="440"/>
      <c r="L86" s="440"/>
      <c r="M86" s="440"/>
      <c r="N86" s="440"/>
      <c r="O86" s="440"/>
      <c r="P86" s="440"/>
      <c r="Q86" s="440"/>
      <c r="R86" s="440"/>
      <c r="S86" s="567" t="s">
        <v>3615</v>
      </c>
      <c r="T86" s="567" t="s">
        <v>3773</v>
      </c>
      <c r="U86" s="567" t="s">
        <v>3774</v>
      </c>
      <c r="V86" s="567" t="s">
        <v>2754</v>
      </c>
      <c r="W86" s="762"/>
    </row>
    <row r="87" spans="1:23" ht="15" customHeight="1">
      <c r="A87" s="430">
        <v>76</v>
      </c>
      <c r="B87" s="567" t="s">
        <v>3775</v>
      </c>
      <c r="C87" s="567" t="s">
        <v>3776</v>
      </c>
      <c r="D87" s="567" t="s">
        <v>2754</v>
      </c>
      <c r="E87" s="360" t="s">
        <v>2621</v>
      </c>
      <c r="F87" s="762"/>
      <c r="G87" s="567" t="s">
        <v>3695</v>
      </c>
      <c r="H87" s="762"/>
      <c r="I87" s="762"/>
      <c r="J87" s="762"/>
      <c r="K87" s="440"/>
      <c r="L87" s="440"/>
      <c r="M87" s="440"/>
      <c r="N87" s="440"/>
      <c r="O87" s="440"/>
      <c r="P87" s="440"/>
      <c r="Q87" s="440"/>
      <c r="R87" s="440"/>
      <c r="S87" s="567" t="s">
        <v>3615</v>
      </c>
      <c r="T87" s="567" t="s">
        <v>3775</v>
      </c>
      <c r="U87" s="567" t="s">
        <v>3776</v>
      </c>
      <c r="V87" s="567" t="s">
        <v>2754</v>
      </c>
      <c r="W87" s="762"/>
    </row>
    <row r="88" spans="1:23" ht="15" customHeight="1">
      <c r="A88" s="430">
        <v>77</v>
      </c>
      <c r="B88" s="567" t="s">
        <v>3777</v>
      </c>
      <c r="C88" s="567" t="s">
        <v>3778</v>
      </c>
      <c r="D88" s="567" t="s">
        <v>2754</v>
      </c>
      <c r="E88" s="360" t="s">
        <v>2621</v>
      </c>
      <c r="F88" s="762"/>
      <c r="G88" s="567" t="s">
        <v>3668</v>
      </c>
      <c r="H88" s="762"/>
      <c r="I88" s="762"/>
      <c r="J88" s="762"/>
      <c r="K88" s="440"/>
      <c r="L88" s="440"/>
      <c r="M88" s="440"/>
      <c r="N88" s="440"/>
      <c r="O88" s="440"/>
      <c r="P88" s="440"/>
      <c r="Q88" s="440"/>
      <c r="R88" s="440"/>
      <c r="S88" s="567" t="s">
        <v>3615</v>
      </c>
      <c r="T88" s="567" t="s">
        <v>3777</v>
      </c>
      <c r="U88" s="567" t="s">
        <v>3778</v>
      </c>
      <c r="V88" s="567" t="s">
        <v>2754</v>
      </c>
      <c r="W88" s="762"/>
    </row>
    <row r="89" spans="1:23" ht="15" customHeight="1">
      <c r="A89" s="430">
        <v>78</v>
      </c>
      <c r="B89" s="567" t="s">
        <v>3779</v>
      </c>
      <c r="C89" s="567" t="s">
        <v>3780</v>
      </c>
      <c r="D89" s="567" t="s">
        <v>2754</v>
      </c>
      <c r="E89" s="360" t="s">
        <v>2621</v>
      </c>
      <c r="F89" s="762"/>
      <c r="G89" s="567" t="s">
        <v>3695</v>
      </c>
      <c r="H89" s="762"/>
      <c r="I89" s="762"/>
      <c r="J89" s="762"/>
      <c r="K89" s="440"/>
      <c r="L89" s="440"/>
      <c r="M89" s="440"/>
      <c r="N89" s="440"/>
      <c r="O89" s="440"/>
      <c r="P89" s="440"/>
      <c r="Q89" s="440"/>
      <c r="R89" s="440"/>
      <c r="S89" s="567" t="s">
        <v>3615</v>
      </c>
      <c r="T89" s="567" t="s">
        <v>3779</v>
      </c>
      <c r="U89" s="567" t="s">
        <v>3780</v>
      </c>
      <c r="V89" s="567" t="s">
        <v>2754</v>
      </c>
      <c r="W89" s="762"/>
    </row>
    <row r="90" spans="1:23" ht="15" customHeight="1">
      <c r="A90" s="430">
        <v>79</v>
      </c>
      <c r="B90" s="567" t="s">
        <v>3781</v>
      </c>
      <c r="C90" s="567" t="s">
        <v>3782</v>
      </c>
      <c r="D90" s="567" t="s">
        <v>2754</v>
      </c>
      <c r="E90" s="360" t="s">
        <v>2621</v>
      </c>
      <c r="F90" s="762"/>
      <c r="G90" s="567" t="s">
        <v>3668</v>
      </c>
      <c r="H90" s="762"/>
      <c r="I90" s="762"/>
      <c r="J90" s="762"/>
      <c r="K90" s="440"/>
      <c r="L90" s="440"/>
      <c r="M90" s="440"/>
      <c r="N90" s="440"/>
      <c r="O90" s="440"/>
      <c r="P90" s="440"/>
      <c r="Q90" s="440"/>
      <c r="R90" s="440"/>
      <c r="S90" s="567" t="s">
        <v>3615</v>
      </c>
      <c r="T90" s="567" t="s">
        <v>3781</v>
      </c>
      <c r="U90" s="567" t="s">
        <v>3782</v>
      </c>
      <c r="V90" s="567" t="s">
        <v>2754</v>
      </c>
      <c r="W90" s="762"/>
    </row>
    <row r="91" spans="1:23" ht="15" customHeight="1">
      <c r="A91" s="430">
        <v>80</v>
      </c>
      <c r="B91" s="567" t="s">
        <v>3783</v>
      </c>
      <c r="C91" s="567" t="s">
        <v>3784</v>
      </c>
      <c r="D91" s="567" t="s">
        <v>2754</v>
      </c>
      <c r="E91" s="360" t="s">
        <v>2621</v>
      </c>
      <c r="F91" s="762"/>
      <c r="G91" s="567" t="s">
        <v>3695</v>
      </c>
      <c r="H91" s="762"/>
      <c r="I91" s="762"/>
      <c r="J91" s="762"/>
      <c r="K91" s="440"/>
      <c r="L91" s="440"/>
      <c r="M91" s="440"/>
      <c r="N91" s="440"/>
      <c r="O91" s="440"/>
      <c r="P91" s="440"/>
      <c r="Q91" s="440"/>
      <c r="R91" s="440"/>
      <c r="S91" s="567" t="s">
        <v>3615</v>
      </c>
      <c r="T91" s="567" t="s">
        <v>3783</v>
      </c>
      <c r="U91" s="567" t="s">
        <v>3784</v>
      </c>
      <c r="V91" s="567" t="s">
        <v>2754</v>
      </c>
      <c r="W91" s="762"/>
    </row>
    <row r="92" spans="1:23" ht="15" customHeight="1">
      <c r="A92" s="430">
        <v>81</v>
      </c>
      <c r="B92" s="567" t="s">
        <v>3785</v>
      </c>
      <c r="C92" s="567" t="s">
        <v>3786</v>
      </c>
      <c r="D92" s="567" t="s">
        <v>2754</v>
      </c>
      <c r="E92" s="360" t="s">
        <v>2621</v>
      </c>
      <c r="F92" s="762"/>
      <c r="G92" s="567" t="s">
        <v>3668</v>
      </c>
      <c r="H92" s="762"/>
      <c r="I92" s="762"/>
      <c r="J92" s="762"/>
      <c r="K92" s="440"/>
      <c r="L92" s="440"/>
      <c r="M92" s="440"/>
      <c r="N92" s="440"/>
      <c r="O92" s="440"/>
      <c r="P92" s="440"/>
      <c r="Q92" s="440"/>
      <c r="R92" s="440"/>
      <c r="S92" s="567" t="s">
        <v>3615</v>
      </c>
      <c r="T92" s="567" t="s">
        <v>3785</v>
      </c>
      <c r="U92" s="567" t="s">
        <v>3786</v>
      </c>
      <c r="V92" s="567" t="s">
        <v>2754</v>
      </c>
      <c r="W92" s="762"/>
    </row>
    <row r="93" spans="1:23" ht="15" customHeight="1">
      <c r="A93" s="430">
        <v>82</v>
      </c>
      <c r="B93" s="567" t="s">
        <v>3787</v>
      </c>
      <c r="C93" s="567" t="s">
        <v>3788</v>
      </c>
      <c r="D93" s="567" t="s">
        <v>2754</v>
      </c>
      <c r="E93" s="360" t="s">
        <v>2621</v>
      </c>
      <c r="F93" s="762"/>
      <c r="G93" s="567" t="s">
        <v>3668</v>
      </c>
      <c r="H93" s="762"/>
      <c r="I93" s="762"/>
      <c r="J93" s="762"/>
      <c r="K93" s="440"/>
      <c r="L93" s="440"/>
      <c r="M93" s="440"/>
      <c r="N93" s="440"/>
      <c r="O93" s="440"/>
      <c r="P93" s="440"/>
      <c r="Q93" s="440"/>
      <c r="R93" s="440"/>
      <c r="S93" s="567" t="s">
        <v>3615</v>
      </c>
      <c r="T93" s="567" t="s">
        <v>3787</v>
      </c>
      <c r="U93" s="567" t="s">
        <v>3788</v>
      </c>
      <c r="V93" s="567" t="s">
        <v>2754</v>
      </c>
      <c r="W93" s="762"/>
    </row>
    <row r="94" spans="1:23" ht="15" customHeight="1">
      <c r="A94" s="430">
        <v>83</v>
      </c>
      <c r="B94" s="567" t="s">
        <v>3789</v>
      </c>
      <c r="C94" s="567" t="s">
        <v>3790</v>
      </c>
      <c r="D94" s="567" t="s">
        <v>2754</v>
      </c>
      <c r="E94" s="360" t="s">
        <v>2621</v>
      </c>
      <c r="F94" s="762"/>
      <c r="G94" s="567" t="s">
        <v>3695</v>
      </c>
      <c r="H94" s="762"/>
      <c r="I94" s="762"/>
      <c r="J94" s="762"/>
      <c r="K94" s="440"/>
      <c r="L94" s="440"/>
      <c r="M94" s="440"/>
      <c r="N94" s="440"/>
      <c r="O94" s="440"/>
      <c r="P94" s="440"/>
      <c r="Q94" s="440"/>
      <c r="R94" s="440"/>
      <c r="S94" s="567" t="s">
        <v>3615</v>
      </c>
      <c r="T94" s="567" t="s">
        <v>3789</v>
      </c>
      <c r="U94" s="567" t="s">
        <v>3790</v>
      </c>
      <c r="V94" s="567" t="s">
        <v>2754</v>
      </c>
      <c r="W94" s="762"/>
    </row>
    <row r="95" spans="1:23" ht="15" customHeight="1">
      <c r="A95" s="430">
        <v>84</v>
      </c>
      <c r="B95" s="567" t="s">
        <v>3791</v>
      </c>
      <c r="C95" s="567" t="s">
        <v>3792</v>
      </c>
      <c r="D95" s="567" t="s">
        <v>2754</v>
      </c>
      <c r="E95" s="360" t="s">
        <v>2621</v>
      </c>
      <c r="F95" s="762"/>
      <c r="G95" s="567" t="s">
        <v>3668</v>
      </c>
      <c r="H95" s="762"/>
      <c r="I95" s="762"/>
      <c r="J95" s="762"/>
      <c r="K95" s="440"/>
      <c r="L95" s="440"/>
      <c r="M95" s="440"/>
      <c r="N95" s="440"/>
      <c r="O95" s="440"/>
      <c r="P95" s="440"/>
      <c r="Q95" s="440"/>
      <c r="R95" s="440"/>
      <c r="S95" s="567" t="s">
        <v>3615</v>
      </c>
      <c r="T95" s="567" t="s">
        <v>3791</v>
      </c>
      <c r="U95" s="567" t="s">
        <v>3792</v>
      </c>
      <c r="V95" s="567" t="s">
        <v>2754</v>
      </c>
      <c r="W95" s="762"/>
    </row>
    <row r="96" spans="1:23" ht="15" customHeight="1">
      <c r="A96" s="430">
        <v>85</v>
      </c>
      <c r="B96" s="567" t="s">
        <v>3793</v>
      </c>
      <c r="C96" s="567" t="s">
        <v>3794</v>
      </c>
      <c r="D96" s="567" t="s">
        <v>2754</v>
      </c>
      <c r="E96" s="360" t="s">
        <v>2621</v>
      </c>
      <c r="F96" s="762"/>
      <c r="G96" s="567" t="s">
        <v>3668</v>
      </c>
      <c r="H96" s="762"/>
      <c r="I96" s="762"/>
      <c r="J96" s="762"/>
      <c r="K96" s="440"/>
      <c r="L96" s="440"/>
      <c r="M96" s="440"/>
      <c r="N96" s="440"/>
      <c r="O96" s="440"/>
      <c r="P96" s="440"/>
      <c r="Q96" s="440"/>
      <c r="R96" s="440"/>
      <c r="S96" s="567" t="s">
        <v>3615</v>
      </c>
      <c r="T96" s="567" t="s">
        <v>3793</v>
      </c>
      <c r="U96" s="567" t="s">
        <v>3794</v>
      </c>
      <c r="V96" s="567" t="s">
        <v>2754</v>
      </c>
      <c r="W96" s="762"/>
    </row>
    <row r="97" spans="1:23" ht="15" customHeight="1">
      <c r="A97" s="430">
        <v>86</v>
      </c>
      <c r="B97" s="567" t="s">
        <v>3795</v>
      </c>
      <c r="C97" s="567" t="s">
        <v>3796</v>
      </c>
      <c r="D97" s="567" t="s">
        <v>2754</v>
      </c>
      <c r="E97" s="360" t="s">
        <v>2621</v>
      </c>
      <c r="F97" s="762"/>
      <c r="G97" s="567" t="s">
        <v>3695</v>
      </c>
      <c r="H97" s="762"/>
      <c r="I97" s="762"/>
      <c r="J97" s="762"/>
      <c r="K97" s="440"/>
      <c r="L97" s="440"/>
      <c r="M97" s="440"/>
      <c r="N97" s="440"/>
      <c r="O97" s="440"/>
      <c r="P97" s="440"/>
      <c r="Q97" s="440"/>
      <c r="R97" s="440"/>
      <c r="S97" s="567" t="s">
        <v>3615</v>
      </c>
      <c r="T97" s="567" t="s">
        <v>3795</v>
      </c>
      <c r="U97" s="567" t="s">
        <v>3796</v>
      </c>
      <c r="V97" s="567" t="s">
        <v>2754</v>
      </c>
      <c r="W97" s="762"/>
    </row>
    <row r="98" spans="1:23" ht="15" customHeight="1">
      <c r="A98" s="430">
        <v>87</v>
      </c>
      <c r="B98" s="567" t="s">
        <v>3797</v>
      </c>
      <c r="C98" s="567" t="s">
        <v>3798</v>
      </c>
      <c r="D98" s="567" t="s">
        <v>2754</v>
      </c>
      <c r="E98" s="360" t="s">
        <v>2621</v>
      </c>
      <c r="F98" s="762"/>
      <c r="G98" s="567" t="s">
        <v>3668</v>
      </c>
      <c r="H98" s="762"/>
      <c r="I98" s="762"/>
      <c r="J98" s="762"/>
      <c r="K98" s="440"/>
      <c r="L98" s="440"/>
      <c r="M98" s="440"/>
      <c r="N98" s="440"/>
      <c r="O98" s="440"/>
      <c r="P98" s="440"/>
      <c r="Q98" s="440"/>
      <c r="R98" s="440"/>
      <c r="S98" s="567" t="s">
        <v>3615</v>
      </c>
      <c r="T98" s="567" t="s">
        <v>3797</v>
      </c>
      <c r="U98" s="567" t="s">
        <v>3798</v>
      </c>
      <c r="V98" s="567" t="s">
        <v>2754</v>
      </c>
      <c r="W98" s="762"/>
    </row>
    <row r="99" spans="1:23" ht="15" customHeight="1">
      <c r="A99" s="430">
        <v>88</v>
      </c>
      <c r="B99" s="567" t="s">
        <v>3799</v>
      </c>
      <c r="C99" s="567" t="s">
        <v>3800</v>
      </c>
      <c r="D99" s="567" t="s">
        <v>2754</v>
      </c>
      <c r="E99" s="360" t="s">
        <v>2621</v>
      </c>
      <c r="F99" s="762"/>
      <c r="G99" s="567" t="s">
        <v>3695</v>
      </c>
      <c r="H99" s="762"/>
      <c r="I99" s="762"/>
      <c r="J99" s="762"/>
      <c r="K99" s="440"/>
      <c r="L99" s="440"/>
      <c r="M99" s="440"/>
      <c r="N99" s="440"/>
      <c r="O99" s="440"/>
      <c r="P99" s="440"/>
      <c r="Q99" s="440"/>
      <c r="R99" s="440"/>
      <c r="S99" s="567" t="s">
        <v>3615</v>
      </c>
      <c r="T99" s="567" t="s">
        <v>3799</v>
      </c>
      <c r="U99" s="567" t="s">
        <v>3800</v>
      </c>
      <c r="V99" s="567" t="s">
        <v>2754</v>
      </c>
      <c r="W99" s="762"/>
    </row>
    <row r="100" spans="1:23" ht="15" customHeight="1">
      <c r="A100" s="430">
        <v>89</v>
      </c>
      <c r="B100" s="567" t="s">
        <v>3801</v>
      </c>
      <c r="C100" s="567" t="s">
        <v>3802</v>
      </c>
      <c r="D100" s="567" t="s">
        <v>2754</v>
      </c>
      <c r="E100" s="360" t="s">
        <v>2621</v>
      </c>
      <c r="F100" s="762"/>
      <c r="G100" s="567" t="s">
        <v>3668</v>
      </c>
      <c r="H100" s="762"/>
      <c r="I100" s="762"/>
      <c r="J100" s="762"/>
      <c r="K100" s="440"/>
      <c r="L100" s="440"/>
      <c r="M100" s="440"/>
      <c r="N100" s="440"/>
      <c r="O100" s="440"/>
      <c r="P100" s="440"/>
      <c r="Q100" s="440"/>
      <c r="R100" s="440"/>
      <c r="S100" s="567" t="s">
        <v>3615</v>
      </c>
      <c r="T100" s="567" t="s">
        <v>3801</v>
      </c>
      <c r="U100" s="567" t="s">
        <v>3802</v>
      </c>
      <c r="V100" s="567" t="s">
        <v>2754</v>
      </c>
      <c r="W100" s="762"/>
    </row>
    <row r="101" spans="1:23" ht="15" customHeight="1">
      <c r="A101" s="430">
        <v>90</v>
      </c>
      <c r="B101" s="567" t="s">
        <v>3803</v>
      </c>
      <c r="C101" s="567" t="s">
        <v>3804</v>
      </c>
      <c r="D101" s="567" t="s">
        <v>2754</v>
      </c>
      <c r="E101" s="360" t="s">
        <v>2621</v>
      </c>
      <c r="F101" s="762"/>
      <c r="G101" s="567" t="s">
        <v>3695</v>
      </c>
      <c r="H101" s="762"/>
      <c r="I101" s="762"/>
      <c r="J101" s="762"/>
      <c r="K101" s="440"/>
      <c r="L101" s="440"/>
      <c r="M101" s="440"/>
      <c r="N101" s="440"/>
      <c r="O101" s="440"/>
      <c r="P101" s="440"/>
      <c r="Q101" s="440"/>
      <c r="R101" s="440"/>
      <c r="S101" s="567" t="s">
        <v>3615</v>
      </c>
      <c r="T101" s="567" t="s">
        <v>3803</v>
      </c>
      <c r="U101" s="567" t="s">
        <v>3804</v>
      </c>
      <c r="V101" s="567" t="s">
        <v>2754</v>
      </c>
      <c r="W101" s="762"/>
    </row>
    <row r="102" spans="1:23" ht="15" customHeight="1">
      <c r="A102" s="430">
        <v>91</v>
      </c>
      <c r="B102" s="567" t="s">
        <v>3805</v>
      </c>
      <c r="C102" s="567" t="s">
        <v>3806</v>
      </c>
      <c r="D102" s="567" t="s">
        <v>2754</v>
      </c>
      <c r="E102" s="360" t="s">
        <v>2621</v>
      </c>
      <c r="F102" s="762"/>
      <c r="G102" s="567" t="s">
        <v>3668</v>
      </c>
      <c r="H102" s="762"/>
      <c r="I102" s="762"/>
      <c r="J102" s="762"/>
      <c r="K102" s="440"/>
      <c r="L102" s="440"/>
      <c r="M102" s="440"/>
      <c r="N102" s="440"/>
      <c r="O102" s="440"/>
      <c r="P102" s="440"/>
      <c r="Q102" s="440"/>
      <c r="R102" s="440"/>
      <c r="S102" s="567" t="s">
        <v>3615</v>
      </c>
      <c r="T102" s="567" t="s">
        <v>3805</v>
      </c>
      <c r="U102" s="567" t="s">
        <v>3806</v>
      </c>
      <c r="V102" s="567" t="s">
        <v>2754</v>
      </c>
      <c r="W102" s="762"/>
    </row>
    <row r="103" spans="1:23" ht="15" customHeight="1">
      <c r="A103" s="430">
        <v>92</v>
      </c>
      <c r="B103" s="567" t="s">
        <v>3807</v>
      </c>
      <c r="C103" s="567" t="s">
        <v>3808</v>
      </c>
      <c r="D103" s="567" t="s">
        <v>2754</v>
      </c>
      <c r="E103" s="360" t="s">
        <v>2621</v>
      </c>
      <c r="F103" s="762"/>
      <c r="G103" s="567" t="s">
        <v>3695</v>
      </c>
      <c r="H103" s="762"/>
      <c r="I103" s="762"/>
      <c r="J103" s="762"/>
      <c r="K103" s="440"/>
      <c r="L103" s="440"/>
      <c r="M103" s="440"/>
      <c r="N103" s="440"/>
      <c r="O103" s="440"/>
      <c r="P103" s="440"/>
      <c r="Q103" s="440"/>
      <c r="R103" s="440"/>
      <c r="S103" s="567" t="s">
        <v>3615</v>
      </c>
      <c r="T103" s="567" t="s">
        <v>3807</v>
      </c>
      <c r="U103" s="567" t="s">
        <v>3808</v>
      </c>
      <c r="V103" s="567" t="s">
        <v>2754</v>
      </c>
      <c r="W103" s="762"/>
    </row>
    <row r="104" spans="1:23" ht="15" customHeight="1">
      <c r="A104" s="430">
        <v>93</v>
      </c>
      <c r="B104" s="567" t="s">
        <v>3809</v>
      </c>
      <c r="C104" s="567" t="s">
        <v>3810</v>
      </c>
      <c r="D104" s="567" t="s">
        <v>2754</v>
      </c>
      <c r="E104" s="360" t="s">
        <v>2621</v>
      </c>
      <c r="F104" s="762"/>
      <c r="G104" s="567" t="s">
        <v>3668</v>
      </c>
      <c r="H104" s="762"/>
      <c r="I104" s="762"/>
      <c r="J104" s="762"/>
      <c r="K104" s="440"/>
      <c r="L104" s="440"/>
      <c r="M104" s="440"/>
      <c r="N104" s="440"/>
      <c r="O104" s="440"/>
      <c r="P104" s="440"/>
      <c r="Q104" s="440"/>
      <c r="R104" s="440"/>
      <c r="S104" s="567" t="s">
        <v>3615</v>
      </c>
      <c r="T104" s="567" t="s">
        <v>3809</v>
      </c>
      <c r="U104" s="567" t="s">
        <v>3810</v>
      </c>
      <c r="V104" s="567" t="s">
        <v>2754</v>
      </c>
      <c r="W104" s="762"/>
    </row>
    <row r="105" spans="1:23" ht="15" customHeight="1">
      <c r="A105" s="430">
        <v>94</v>
      </c>
      <c r="B105" s="567" t="s">
        <v>3811</v>
      </c>
      <c r="C105" s="567" t="s">
        <v>3812</v>
      </c>
      <c r="D105" s="567" t="s">
        <v>2754</v>
      </c>
      <c r="E105" s="360" t="s">
        <v>2621</v>
      </c>
      <c r="F105" s="762"/>
      <c r="G105" s="567" t="s">
        <v>3695</v>
      </c>
      <c r="H105" s="762"/>
      <c r="I105" s="762"/>
      <c r="J105" s="762"/>
      <c r="K105" s="440"/>
      <c r="L105" s="440"/>
      <c r="M105" s="440"/>
      <c r="N105" s="440"/>
      <c r="O105" s="440"/>
      <c r="P105" s="440"/>
      <c r="Q105" s="440"/>
      <c r="R105" s="440"/>
      <c r="S105" s="567" t="s">
        <v>3615</v>
      </c>
      <c r="T105" s="567" t="s">
        <v>3811</v>
      </c>
      <c r="U105" s="567" t="s">
        <v>3812</v>
      </c>
      <c r="V105" s="567" t="s">
        <v>2754</v>
      </c>
      <c r="W105" s="762"/>
    </row>
    <row r="106" spans="1:23" ht="15" customHeight="1">
      <c r="A106" s="430">
        <v>95</v>
      </c>
      <c r="B106" s="567" t="s">
        <v>3813</v>
      </c>
      <c r="C106" s="567" t="s">
        <v>3814</v>
      </c>
      <c r="D106" s="567" t="s">
        <v>2754</v>
      </c>
      <c r="E106" s="360" t="s">
        <v>2621</v>
      </c>
      <c r="F106" s="762"/>
      <c r="G106" s="567" t="s">
        <v>3668</v>
      </c>
      <c r="H106" s="762"/>
      <c r="I106" s="762"/>
      <c r="J106" s="762"/>
      <c r="K106" s="440"/>
      <c r="L106" s="440"/>
      <c r="M106" s="440"/>
      <c r="N106" s="440"/>
      <c r="O106" s="440"/>
      <c r="P106" s="440"/>
      <c r="Q106" s="440"/>
      <c r="R106" s="440"/>
      <c r="S106" s="567" t="s">
        <v>3615</v>
      </c>
      <c r="T106" s="567" t="s">
        <v>3813</v>
      </c>
      <c r="U106" s="567" t="s">
        <v>3814</v>
      </c>
      <c r="V106" s="567" t="s">
        <v>2754</v>
      </c>
      <c r="W106" s="762"/>
    </row>
    <row r="107" spans="1:23" ht="15" customHeight="1">
      <c r="A107" s="430">
        <v>96</v>
      </c>
      <c r="B107" s="567" t="s">
        <v>3815</v>
      </c>
      <c r="C107" s="567" t="s">
        <v>3816</v>
      </c>
      <c r="D107" s="567" t="s">
        <v>2754</v>
      </c>
      <c r="E107" s="360" t="s">
        <v>2621</v>
      </c>
      <c r="F107" s="762"/>
      <c r="G107" s="567" t="s">
        <v>3695</v>
      </c>
      <c r="H107" s="762"/>
      <c r="I107" s="762"/>
      <c r="J107" s="762"/>
      <c r="K107" s="440"/>
      <c r="L107" s="440"/>
      <c r="M107" s="440"/>
      <c r="N107" s="440"/>
      <c r="O107" s="440"/>
      <c r="P107" s="440"/>
      <c r="Q107" s="440"/>
      <c r="R107" s="440"/>
      <c r="S107" s="567" t="s">
        <v>3615</v>
      </c>
      <c r="T107" s="567" t="s">
        <v>3815</v>
      </c>
      <c r="U107" s="567" t="s">
        <v>3816</v>
      </c>
      <c r="V107" s="567" t="s">
        <v>2754</v>
      </c>
      <c r="W107" s="762"/>
    </row>
    <row r="108" spans="1:23" ht="15" customHeight="1">
      <c r="A108" s="430">
        <v>97</v>
      </c>
      <c r="B108" s="567" t="s">
        <v>3817</v>
      </c>
      <c r="C108" s="567" t="s">
        <v>3818</v>
      </c>
      <c r="D108" s="567" t="s">
        <v>2754</v>
      </c>
      <c r="E108" s="360" t="s">
        <v>2621</v>
      </c>
      <c r="F108" s="762"/>
      <c r="G108" s="567" t="s">
        <v>3668</v>
      </c>
      <c r="H108" s="762"/>
      <c r="I108" s="762"/>
      <c r="J108" s="762"/>
      <c r="K108" s="440"/>
      <c r="L108" s="440"/>
      <c r="M108" s="440"/>
      <c r="N108" s="440"/>
      <c r="O108" s="440"/>
      <c r="P108" s="440"/>
      <c r="Q108" s="440"/>
      <c r="R108" s="440"/>
      <c r="S108" s="567" t="s">
        <v>3615</v>
      </c>
      <c r="T108" s="567" t="s">
        <v>3817</v>
      </c>
      <c r="U108" s="567" t="s">
        <v>3818</v>
      </c>
      <c r="V108" s="567" t="s">
        <v>2754</v>
      </c>
      <c r="W108" s="762"/>
    </row>
    <row r="109" spans="1:23" ht="15" customHeight="1">
      <c r="A109" s="430">
        <v>98</v>
      </c>
      <c r="B109" s="567" t="s">
        <v>3819</v>
      </c>
      <c r="C109" s="567" t="s">
        <v>3820</v>
      </c>
      <c r="D109" s="567" t="s">
        <v>2754</v>
      </c>
      <c r="E109" s="360" t="s">
        <v>2621</v>
      </c>
      <c r="F109" s="762"/>
      <c r="G109" s="567" t="s">
        <v>3695</v>
      </c>
      <c r="H109" s="762"/>
      <c r="I109" s="762"/>
      <c r="J109" s="762"/>
      <c r="K109" s="440"/>
      <c r="L109" s="440"/>
      <c r="M109" s="440"/>
      <c r="N109" s="440"/>
      <c r="O109" s="440"/>
      <c r="P109" s="440"/>
      <c r="Q109" s="440"/>
      <c r="R109" s="440"/>
      <c r="S109" s="567" t="s">
        <v>3615</v>
      </c>
      <c r="T109" s="567" t="s">
        <v>3819</v>
      </c>
      <c r="U109" s="567" t="s">
        <v>3820</v>
      </c>
      <c r="V109" s="567" t="s">
        <v>2754</v>
      </c>
      <c r="W109" s="762"/>
    </row>
    <row r="110" spans="1:23" ht="15" customHeight="1">
      <c r="A110" s="430">
        <v>99</v>
      </c>
      <c r="B110" s="567" t="s">
        <v>3821</v>
      </c>
      <c r="C110" s="567" t="s">
        <v>3822</v>
      </c>
      <c r="D110" s="567" t="s">
        <v>2754</v>
      </c>
      <c r="E110" s="360" t="s">
        <v>2621</v>
      </c>
      <c r="F110" s="762"/>
      <c r="G110" s="567" t="s">
        <v>3668</v>
      </c>
      <c r="H110" s="762"/>
      <c r="I110" s="762"/>
      <c r="J110" s="762"/>
      <c r="K110" s="440"/>
      <c r="L110" s="440"/>
      <c r="M110" s="440"/>
      <c r="N110" s="440"/>
      <c r="O110" s="440"/>
      <c r="P110" s="440"/>
      <c r="Q110" s="440"/>
      <c r="R110" s="440"/>
      <c r="S110" s="567" t="s">
        <v>3615</v>
      </c>
      <c r="T110" s="567" t="s">
        <v>3821</v>
      </c>
      <c r="U110" s="567" t="s">
        <v>3822</v>
      </c>
      <c r="V110" s="567" t="s">
        <v>2754</v>
      </c>
      <c r="W110" s="762"/>
    </row>
    <row r="111" spans="1:23" ht="15" customHeight="1">
      <c r="A111" s="430">
        <v>100</v>
      </c>
      <c r="B111" s="567" t="s">
        <v>3823</v>
      </c>
      <c r="C111" s="567" t="s">
        <v>3824</v>
      </c>
      <c r="D111" s="567" t="s">
        <v>2754</v>
      </c>
      <c r="E111" s="360" t="s">
        <v>2621</v>
      </c>
      <c r="F111" s="762"/>
      <c r="G111" s="567" t="s">
        <v>3695</v>
      </c>
      <c r="H111" s="762"/>
      <c r="I111" s="762"/>
      <c r="J111" s="762"/>
      <c r="K111" s="440"/>
      <c r="L111" s="440"/>
      <c r="M111" s="440"/>
      <c r="N111" s="440"/>
      <c r="O111" s="440"/>
      <c r="P111" s="440"/>
      <c r="Q111" s="440"/>
      <c r="R111" s="440"/>
      <c r="S111" s="567" t="s">
        <v>3615</v>
      </c>
      <c r="T111" s="567" t="s">
        <v>3823</v>
      </c>
      <c r="U111" s="567" t="s">
        <v>3824</v>
      </c>
      <c r="V111" s="567" t="s">
        <v>2754</v>
      </c>
      <c r="W111" s="762"/>
    </row>
    <row r="112" spans="1:23" ht="15" customHeight="1">
      <c r="A112" s="430">
        <v>101</v>
      </c>
      <c r="B112" s="567" t="s">
        <v>3825</v>
      </c>
      <c r="C112" s="567" t="s">
        <v>3826</v>
      </c>
      <c r="D112" s="567" t="s">
        <v>2754</v>
      </c>
      <c r="E112" s="360" t="s">
        <v>2621</v>
      </c>
      <c r="F112" s="762"/>
      <c r="G112" s="567" t="s">
        <v>3668</v>
      </c>
      <c r="H112" s="762"/>
      <c r="I112" s="762"/>
      <c r="J112" s="762"/>
      <c r="K112" s="440"/>
      <c r="L112" s="440"/>
      <c r="M112" s="440"/>
      <c r="N112" s="440"/>
      <c r="O112" s="440"/>
      <c r="P112" s="440"/>
      <c r="Q112" s="440"/>
      <c r="R112" s="440"/>
      <c r="S112" s="567" t="s">
        <v>3615</v>
      </c>
      <c r="T112" s="567" t="s">
        <v>3825</v>
      </c>
      <c r="U112" s="567" t="s">
        <v>3826</v>
      </c>
      <c r="V112" s="567" t="s">
        <v>2754</v>
      </c>
      <c r="W112" s="762"/>
    </row>
    <row r="113" spans="1:23" ht="15" customHeight="1">
      <c r="A113" s="430">
        <v>102</v>
      </c>
      <c r="B113" s="567" t="s">
        <v>3827</v>
      </c>
      <c r="C113" s="567" t="s">
        <v>3828</v>
      </c>
      <c r="D113" s="567" t="s">
        <v>2754</v>
      </c>
      <c r="E113" s="360" t="s">
        <v>2621</v>
      </c>
      <c r="F113" s="762"/>
      <c r="G113" s="567" t="s">
        <v>3695</v>
      </c>
      <c r="H113" s="762"/>
      <c r="I113" s="762"/>
      <c r="J113" s="762"/>
      <c r="K113" s="440"/>
      <c r="L113" s="440"/>
      <c r="M113" s="440"/>
      <c r="N113" s="440"/>
      <c r="O113" s="440"/>
      <c r="P113" s="440"/>
      <c r="Q113" s="440"/>
      <c r="R113" s="440"/>
      <c r="S113" s="567" t="s">
        <v>3615</v>
      </c>
      <c r="T113" s="567" t="s">
        <v>3827</v>
      </c>
      <c r="U113" s="567" t="s">
        <v>3828</v>
      </c>
      <c r="V113" s="567" t="s">
        <v>2754</v>
      </c>
      <c r="W113" s="762"/>
    </row>
    <row r="114" spans="1:23" ht="15" customHeight="1">
      <c r="A114" s="430">
        <v>103</v>
      </c>
      <c r="B114" s="567" t="s">
        <v>3829</v>
      </c>
      <c r="C114" s="567" t="s">
        <v>3830</v>
      </c>
      <c r="D114" s="567" t="s">
        <v>2754</v>
      </c>
      <c r="E114" s="360" t="s">
        <v>2621</v>
      </c>
      <c r="F114" s="762"/>
      <c r="G114" s="567" t="s">
        <v>3668</v>
      </c>
      <c r="H114" s="762"/>
      <c r="I114" s="762"/>
      <c r="J114" s="762"/>
      <c r="K114" s="440"/>
      <c r="L114" s="440"/>
      <c r="M114" s="440"/>
      <c r="N114" s="440"/>
      <c r="O114" s="440"/>
      <c r="P114" s="440"/>
      <c r="Q114" s="440"/>
      <c r="R114" s="440"/>
      <c r="S114" s="567" t="s">
        <v>3615</v>
      </c>
      <c r="T114" s="567" t="s">
        <v>3829</v>
      </c>
      <c r="U114" s="567" t="s">
        <v>3830</v>
      </c>
      <c r="V114" s="567" t="s">
        <v>2754</v>
      </c>
      <c r="W114" s="762"/>
    </row>
    <row r="115" spans="1:23" ht="15" customHeight="1">
      <c r="A115" s="430">
        <v>104</v>
      </c>
      <c r="B115" s="567" t="s">
        <v>3831</v>
      </c>
      <c r="C115" s="567" t="s">
        <v>3832</v>
      </c>
      <c r="D115" s="567" t="s">
        <v>2754</v>
      </c>
      <c r="E115" s="360" t="s">
        <v>2621</v>
      </c>
      <c r="F115" s="762"/>
      <c r="G115" s="567" t="s">
        <v>3668</v>
      </c>
      <c r="H115" s="762"/>
      <c r="I115" s="762"/>
      <c r="J115" s="762"/>
      <c r="K115" s="440"/>
      <c r="L115" s="440"/>
      <c r="M115" s="440"/>
      <c r="N115" s="440"/>
      <c r="O115" s="440"/>
      <c r="P115" s="440"/>
      <c r="Q115" s="440"/>
      <c r="R115" s="440"/>
      <c r="S115" s="567" t="s">
        <v>3615</v>
      </c>
      <c r="T115" s="567" t="s">
        <v>3831</v>
      </c>
      <c r="U115" s="567" t="s">
        <v>3832</v>
      </c>
      <c r="V115" s="567" t="s">
        <v>2754</v>
      </c>
      <c r="W115" s="762"/>
    </row>
    <row r="116" spans="1:23" ht="15" customHeight="1">
      <c r="A116" s="430">
        <v>105</v>
      </c>
      <c r="B116" s="567" t="s">
        <v>3833</v>
      </c>
      <c r="C116" s="567" t="s">
        <v>3834</v>
      </c>
      <c r="D116" s="567" t="s">
        <v>2754</v>
      </c>
      <c r="E116" s="360" t="s">
        <v>2621</v>
      </c>
      <c r="F116" s="762"/>
      <c r="G116" s="567" t="s">
        <v>3695</v>
      </c>
      <c r="H116" s="762"/>
      <c r="I116" s="762"/>
      <c r="J116" s="762"/>
      <c r="K116" s="440"/>
      <c r="L116" s="440"/>
      <c r="M116" s="440"/>
      <c r="N116" s="440"/>
      <c r="O116" s="440"/>
      <c r="P116" s="440"/>
      <c r="Q116" s="440"/>
      <c r="R116" s="440"/>
      <c r="S116" s="567" t="s">
        <v>3615</v>
      </c>
      <c r="T116" s="567" t="s">
        <v>3833</v>
      </c>
      <c r="U116" s="567" t="s">
        <v>3834</v>
      </c>
      <c r="V116" s="567" t="s">
        <v>2754</v>
      </c>
      <c r="W116" s="762"/>
    </row>
    <row r="117" spans="1:23" ht="15" customHeight="1">
      <c r="A117" s="430">
        <v>106</v>
      </c>
      <c r="B117" s="567" t="s">
        <v>3835</v>
      </c>
      <c r="C117" s="567" t="s">
        <v>3836</v>
      </c>
      <c r="D117" s="567" t="s">
        <v>2754</v>
      </c>
      <c r="E117" s="360" t="s">
        <v>2621</v>
      </c>
      <c r="F117" s="762"/>
      <c r="G117" s="567" t="s">
        <v>3668</v>
      </c>
      <c r="H117" s="762"/>
      <c r="I117" s="762"/>
      <c r="J117" s="762"/>
      <c r="K117" s="440"/>
      <c r="L117" s="440"/>
      <c r="M117" s="440"/>
      <c r="N117" s="440"/>
      <c r="O117" s="440"/>
      <c r="P117" s="440"/>
      <c r="Q117" s="440"/>
      <c r="R117" s="440"/>
      <c r="S117" s="567" t="s">
        <v>3615</v>
      </c>
      <c r="T117" s="567" t="s">
        <v>3835</v>
      </c>
      <c r="U117" s="567" t="s">
        <v>3836</v>
      </c>
      <c r="V117" s="567" t="s">
        <v>2754</v>
      </c>
      <c r="W117" s="762"/>
    </row>
    <row r="118" spans="1:23" ht="15" customHeight="1">
      <c r="A118" s="430">
        <v>107</v>
      </c>
      <c r="B118" s="567" t="s">
        <v>3837</v>
      </c>
      <c r="C118" s="567" t="s">
        <v>3838</v>
      </c>
      <c r="D118" s="567" t="s">
        <v>2754</v>
      </c>
      <c r="E118" s="360" t="s">
        <v>2621</v>
      </c>
      <c r="F118" s="762"/>
      <c r="G118" s="567" t="s">
        <v>3760</v>
      </c>
      <c r="H118" s="762"/>
      <c r="I118" s="762"/>
      <c r="J118" s="762"/>
      <c r="K118" s="440"/>
      <c r="L118" s="440"/>
      <c r="M118" s="440"/>
      <c r="N118" s="440"/>
      <c r="O118" s="440"/>
      <c r="P118" s="440"/>
      <c r="Q118" s="440"/>
      <c r="R118" s="440"/>
      <c r="S118" s="567" t="s">
        <v>3615</v>
      </c>
      <c r="T118" s="567" t="s">
        <v>3837</v>
      </c>
      <c r="U118" s="567" t="s">
        <v>3838</v>
      </c>
      <c r="V118" s="567" t="s">
        <v>2754</v>
      </c>
      <c r="W118" s="762"/>
    </row>
    <row r="119" spans="1:23" ht="15" customHeight="1">
      <c r="A119" s="430">
        <v>108</v>
      </c>
      <c r="B119" s="567" t="s">
        <v>3839</v>
      </c>
      <c r="C119" s="567" t="s">
        <v>3840</v>
      </c>
      <c r="D119" s="567" t="s">
        <v>2754</v>
      </c>
      <c r="E119" s="360" t="s">
        <v>2621</v>
      </c>
      <c r="F119" s="762"/>
      <c r="G119" s="567" t="s">
        <v>3668</v>
      </c>
      <c r="H119" s="762"/>
      <c r="I119" s="762"/>
      <c r="J119" s="762"/>
      <c r="K119" s="440"/>
      <c r="L119" s="440"/>
      <c r="M119" s="440"/>
      <c r="N119" s="440"/>
      <c r="O119" s="440"/>
      <c r="P119" s="440"/>
      <c r="Q119" s="440"/>
      <c r="R119" s="440"/>
      <c r="S119" s="567" t="s">
        <v>3615</v>
      </c>
      <c r="T119" s="567" t="s">
        <v>3839</v>
      </c>
      <c r="U119" s="567" t="s">
        <v>3840</v>
      </c>
      <c r="V119" s="567" t="s">
        <v>2754</v>
      </c>
      <c r="W119" s="762"/>
    </row>
    <row r="120" spans="1:23" ht="15" customHeight="1">
      <c r="A120" s="430">
        <v>109</v>
      </c>
      <c r="B120" s="567" t="s">
        <v>3841</v>
      </c>
      <c r="C120" s="567" t="s">
        <v>3842</v>
      </c>
      <c r="D120" s="567" t="s">
        <v>2754</v>
      </c>
      <c r="E120" s="360" t="s">
        <v>2621</v>
      </c>
      <c r="F120" s="762"/>
      <c r="G120" s="567" t="s">
        <v>3760</v>
      </c>
      <c r="H120" s="762"/>
      <c r="I120" s="762"/>
      <c r="J120" s="762"/>
      <c r="K120" s="440"/>
      <c r="L120" s="440"/>
      <c r="M120" s="440"/>
      <c r="N120" s="440"/>
      <c r="O120" s="440"/>
      <c r="P120" s="440"/>
      <c r="Q120" s="440"/>
      <c r="R120" s="440"/>
      <c r="S120" s="567" t="s">
        <v>3615</v>
      </c>
      <c r="T120" s="567" t="s">
        <v>3841</v>
      </c>
      <c r="U120" s="567" t="s">
        <v>3842</v>
      </c>
      <c r="V120" s="567" t="s">
        <v>2754</v>
      </c>
      <c r="W120" s="762"/>
    </row>
    <row r="121" spans="1:23" ht="15" customHeight="1">
      <c r="A121" s="430">
        <v>110</v>
      </c>
      <c r="B121" s="567" t="s">
        <v>3843</v>
      </c>
      <c r="C121" s="567" t="s">
        <v>3844</v>
      </c>
      <c r="D121" s="567" t="s">
        <v>2754</v>
      </c>
      <c r="E121" s="360" t="s">
        <v>2621</v>
      </c>
      <c r="F121" s="762"/>
      <c r="G121" s="567" t="s">
        <v>3668</v>
      </c>
      <c r="H121" s="762"/>
      <c r="I121" s="762"/>
      <c r="J121" s="762"/>
      <c r="K121" s="440"/>
      <c r="L121" s="440"/>
      <c r="M121" s="440"/>
      <c r="N121" s="440"/>
      <c r="O121" s="440"/>
      <c r="P121" s="440"/>
      <c r="Q121" s="440"/>
      <c r="R121" s="440"/>
      <c r="S121" s="567" t="s">
        <v>3615</v>
      </c>
      <c r="T121" s="567" t="s">
        <v>3843</v>
      </c>
      <c r="U121" s="567" t="s">
        <v>3844</v>
      </c>
      <c r="V121" s="567" t="s">
        <v>2754</v>
      </c>
      <c r="W121" s="762"/>
    </row>
    <row r="122" spans="1:23" ht="15" customHeight="1">
      <c r="A122" s="430">
        <v>111</v>
      </c>
      <c r="B122" s="567" t="s">
        <v>3845</v>
      </c>
      <c r="C122" s="567" t="s">
        <v>3846</v>
      </c>
      <c r="D122" s="567" t="s">
        <v>2754</v>
      </c>
      <c r="E122" s="360" t="s">
        <v>2621</v>
      </c>
      <c r="F122" s="762"/>
      <c r="G122" s="567" t="s">
        <v>3695</v>
      </c>
      <c r="H122" s="762"/>
      <c r="I122" s="762"/>
      <c r="J122" s="762"/>
      <c r="K122" s="440"/>
      <c r="L122" s="440"/>
      <c r="M122" s="440"/>
      <c r="N122" s="440"/>
      <c r="O122" s="440"/>
      <c r="P122" s="440"/>
      <c r="Q122" s="440"/>
      <c r="R122" s="440"/>
      <c r="S122" s="567" t="s">
        <v>3615</v>
      </c>
      <c r="T122" s="567" t="s">
        <v>3845</v>
      </c>
      <c r="U122" s="567" t="s">
        <v>3846</v>
      </c>
      <c r="V122" s="567" t="s">
        <v>2754</v>
      </c>
      <c r="W122" s="762"/>
    </row>
    <row r="123" spans="1:23" ht="15" customHeight="1">
      <c r="A123" s="430">
        <v>112</v>
      </c>
      <c r="B123" s="567" t="s">
        <v>3847</v>
      </c>
      <c r="C123" s="567" t="s">
        <v>3848</v>
      </c>
      <c r="D123" s="567" t="s">
        <v>2754</v>
      </c>
      <c r="E123" s="360" t="s">
        <v>2621</v>
      </c>
      <c r="F123" s="762"/>
      <c r="G123" s="567" t="s">
        <v>3668</v>
      </c>
      <c r="H123" s="762"/>
      <c r="I123" s="762"/>
      <c r="J123" s="762"/>
      <c r="K123" s="440"/>
      <c r="L123" s="440"/>
      <c r="M123" s="440"/>
      <c r="N123" s="440"/>
      <c r="O123" s="440"/>
      <c r="P123" s="440"/>
      <c r="Q123" s="440"/>
      <c r="R123" s="440"/>
      <c r="S123" s="567" t="s">
        <v>3615</v>
      </c>
      <c r="T123" s="567" t="s">
        <v>3847</v>
      </c>
      <c r="U123" s="567" t="s">
        <v>3848</v>
      </c>
      <c r="V123" s="567" t="s">
        <v>2754</v>
      </c>
      <c r="W123" s="762"/>
    </row>
  </sheetData>
  <phoneticPr fontId="5" type="noConversion"/>
  <dataValidations count="4">
    <dataValidation type="list" allowBlank="1" showInputMessage="1" showErrorMessage="1" sqref="B6" xr:uid="{00000000-0002-0000-2500-000000000000}">
      <formula1>"Mi: Minute,H: Hour,D: Daily,W: Weekly,M: Monthly,Y: Yearly"</formula1>
    </dataValidation>
    <dataValidation type="list" allowBlank="1" showInputMessage="1" showErrorMessage="1" sqref="B7 B9 K7:K9" xr:uid="{00000000-0002-0000-2500-000001000000}">
      <formula1>"替换,追加"</formula1>
    </dataValidation>
    <dataValidation type="list" allowBlank="1" showInputMessage="1" showErrorMessage="1" sqref="J12:J19" xr:uid="{00000000-0002-0000-2500-000002000000}">
      <formula1>"匹配,基线特有,本地扩充,废弃"</formula1>
    </dataValidation>
    <dataValidation type="list" allowBlank="1" showInputMessage="1" showErrorMessage="1" sqref="N4:N6" xr:uid="{00000000-0002-0000-2500-000003000000}">
      <formula1>"left join,inner join,union,union all"</formula1>
    </dataValidation>
  </dataValidations>
  <hyperlinks>
    <hyperlink ref="A1" location="目录!A1" display="返回" xr:uid="{00000000-0004-0000-2500-000000000000}"/>
  </hyperlinks>
  <pageMargins left="0.69930555555555596" right="0.69930555555555596" top="0.75" bottom="0.75" header="0.3" footer="0.3"/>
  <pageSetup paperSize="9" orientation="portrait"/>
  <legacy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W47"/>
  <sheetViews>
    <sheetView workbookViewId="0"/>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5" width="12" style="396" customWidth="1"/>
    <col min="6" max="6" width="7.88671875" style="396" customWidth="1"/>
    <col min="7" max="8" width="4.6640625" style="396" customWidth="1"/>
    <col min="9" max="9" width="8.6640625" style="396" customWidth="1"/>
    <col min="10" max="10" width="11.21875" style="396" customWidth="1"/>
    <col min="11" max="11" width="9" style="427" hidden="1" customWidth="1"/>
    <col min="12" max="12" width="19.44140625" style="427" hidden="1" customWidth="1"/>
    <col min="13" max="13" width="21.77734375" style="427" hidden="1" customWidth="1"/>
    <col min="14" max="14" width="14.44140625" style="427" hidden="1" customWidth="1"/>
    <col min="15" max="15" width="12.33203125" style="427" hidden="1" customWidth="1"/>
    <col min="16" max="16" width="11.21875" style="427" hidden="1" customWidth="1"/>
    <col min="17" max="17" width="15.109375" style="427" hidden="1" customWidth="1"/>
    <col min="18" max="18" width="9" style="427" hidden="1" customWidth="1"/>
    <col min="19" max="19" width="22.109375" style="396" customWidth="1"/>
    <col min="20" max="20" width="13.6640625" style="396" customWidth="1"/>
    <col min="21" max="21" width="14.88671875" style="396" customWidth="1"/>
    <col min="22" max="23" width="13.77734375" style="396" customWidth="1"/>
    <col min="24" max="16384" width="9" style="396"/>
  </cols>
  <sheetData>
    <row r="1" spans="1:23">
      <c r="A1" s="1824" t="s">
        <v>2037</v>
      </c>
      <c r="B1" s="331"/>
      <c r="C1" s="331"/>
      <c r="D1" s="331"/>
      <c r="E1" s="331"/>
      <c r="F1" s="331"/>
      <c r="G1" s="331"/>
      <c r="H1" s="331"/>
      <c r="I1" s="331"/>
      <c r="J1" s="331"/>
      <c r="K1" s="3"/>
      <c r="L1" s="3"/>
      <c r="M1" s="3"/>
      <c r="N1" s="3"/>
      <c r="O1" s="3"/>
      <c r="P1" s="3"/>
      <c r="Q1" s="3"/>
      <c r="R1" s="3"/>
      <c r="S1" s="336"/>
      <c r="T1" s="336"/>
      <c r="U1" s="336"/>
      <c r="V1" s="336"/>
      <c r="W1" s="336"/>
    </row>
    <row r="2" spans="1:23">
      <c r="A2" s="216" t="s">
        <v>2038</v>
      </c>
      <c r="B2" s="217"/>
      <c r="C2" s="217"/>
      <c r="D2" s="217"/>
      <c r="E2" s="217"/>
      <c r="F2" s="217"/>
      <c r="G2" s="217"/>
      <c r="H2" s="217"/>
      <c r="I2" s="217"/>
      <c r="J2" s="217"/>
      <c r="K2" s="34" t="s">
        <v>2830</v>
      </c>
      <c r="L2" s="35"/>
      <c r="M2" s="35"/>
      <c r="N2" s="35"/>
      <c r="O2" s="35"/>
      <c r="P2" s="35"/>
      <c r="Q2" s="35"/>
      <c r="R2" s="35"/>
      <c r="S2" s="337" t="s">
        <v>2039</v>
      </c>
      <c r="T2" s="338"/>
      <c r="U2" s="338"/>
      <c r="V2" s="338"/>
      <c r="W2" s="353"/>
    </row>
    <row r="3" spans="1:23">
      <c r="A3" s="218" t="s">
        <v>2040</v>
      </c>
      <c r="B3" s="316" t="s">
        <v>3849</v>
      </c>
      <c r="C3" s="1732"/>
      <c r="D3" s="1732"/>
      <c r="E3" s="1732"/>
      <c r="F3" s="219"/>
      <c r="G3" s="219"/>
      <c r="H3" s="219"/>
      <c r="I3" s="219"/>
      <c r="J3" s="219"/>
      <c r="K3" s="36" t="s">
        <v>2831</v>
      </c>
      <c r="L3" s="37" t="s">
        <v>2832</v>
      </c>
      <c r="M3" s="37" t="s">
        <v>2833</v>
      </c>
      <c r="N3" s="37" t="s">
        <v>2834</v>
      </c>
      <c r="O3" s="37" t="s">
        <v>2835</v>
      </c>
      <c r="P3" s="37" t="s">
        <v>2836</v>
      </c>
      <c r="Q3" s="37" t="s">
        <v>2837</v>
      </c>
      <c r="R3" s="56" t="s">
        <v>73</v>
      </c>
      <c r="S3" s="339" t="s">
        <v>2041</v>
      </c>
      <c r="T3" s="340" t="s">
        <v>2042</v>
      </c>
      <c r="U3" s="340"/>
      <c r="V3" s="354"/>
      <c r="W3" s="355"/>
    </row>
    <row r="4" spans="1:23" s="397" customFormat="1">
      <c r="A4" s="220" t="s">
        <v>2042</v>
      </c>
      <c r="B4" s="1060" t="s">
        <v>3850</v>
      </c>
      <c r="C4" s="352"/>
      <c r="D4" s="352"/>
      <c r="E4" s="352"/>
      <c r="F4" s="222"/>
      <c r="G4" s="222"/>
      <c r="H4" s="222"/>
      <c r="I4" s="222"/>
      <c r="J4" s="222"/>
      <c r="K4" s="1829" t="s">
        <v>2838</v>
      </c>
      <c r="L4" s="1830" t="e">
        <f>VLOOKUP(B3,[1]目录!#REF!,4,0)</f>
        <v>#REF!</v>
      </c>
      <c r="M4" s="1831"/>
      <c r="N4" s="559"/>
      <c r="O4" s="63"/>
      <c r="P4" s="63"/>
      <c r="Q4" s="63"/>
      <c r="R4" s="11"/>
      <c r="S4" s="229" t="s">
        <v>2301</v>
      </c>
      <c r="T4" s="1492" t="s">
        <v>3851</v>
      </c>
      <c r="U4" s="827"/>
      <c r="V4" s="225"/>
      <c r="W4" s="827"/>
    </row>
    <row r="5" spans="1:23" s="397" customFormat="1">
      <c r="A5" s="220" t="s">
        <v>2041</v>
      </c>
      <c r="B5" s="221" t="s">
        <v>2043</v>
      </c>
      <c r="C5" s="352"/>
      <c r="D5" s="352"/>
      <c r="E5" s="352"/>
      <c r="F5" s="222"/>
      <c r="G5" s="222"/>
      <c r="H5" s="222"/>
      <c r="I5" s="222"/>
      <c r="J5" s="222"/>
      <c r="K5" s="62"/>
      <c r="L5" s="63"/>
      <c r="M5" s="63"/>
      <c r="N5" s="559"/>
      <c r="O5" s="63"/>
      <c r="P5" s="63"/>
      <c r="Q5" s="63"/>
      <c r="R5" s="11"/>
      <c r="S5" s="1198"/>
      <c r="T5" s="342"/>
      <c r="U5" s="827"/>
      <c r="V5" s="225"/>
      <c r="W5" s="827"/>
    </row>
    <row r="6" spans="1:23" s="397" customFormat="1">
      <c r="A6" s="220" t="s">
        <v>2044</v>
      </c>
      <c r="B6" s="12" t="s">
        <v>2045</v>
      </c>
      <c r="C6" s="352"/>
      <c r="D6" s="352"/>
      <c r="E6" s="352"/>
      <c r="F6" s="222"/>
      <c r="G6" s="222"/>
      <c r="H6" s="222"/>
      <c r="I6" s="222"/>
      <c r="J6" s="222"/>
      <c r="K6" s="62"/>
      <c r="L6" s="63"/>
      <c r="M6" s="63"/>
      <c r="N6" s="559"/>
      <c r="O6" s="63"/>
      <c r="P6" s="63"/>
      <c r="Q6" s="63"/>
      <c r="R6" s="11"/>
      <c r="S6" s="1198"/>
      <c r="T6" s="827"/>
      <c r="U6" s="827"/>
      <c r="V6" s="225"/>
      <c r="W6" s="827"/>
    </row>
    <row r="7" spans="1:23">
      <c r="A7" s="223" t="s">
        <v>2046</v>
      </c>
      <c r="B7" s="224" t="s">
        <v>2047</v>
      </c>
      <c r="C7" s="1732"/>
      <c r="D7" s="1732"/>
      <c r="E7" s="1732"/>
      <c r="F7" s="219"/>
      <c r="G7" s="219"/>
      <c r="H7" s="219"/>
      <c r="I7" s="219"/>
      <c r="J7" s="219"/>
      <c r="K7" s="62"/>
      <c r="L7" s="63"/>
      <c r="M7" s="63"/>
      <c r="N7" s="63"/>
      <c r="O7" s="63"/>
      <c r="P7" s="63"/>
      <c r="Q7" s="63"/>
      <c r="R7" s="11"/>
      <c r="S7" s="347"/>
      <c r="T7" s="346"/>
      <c r="U7" s="348"/>
      <c r="V7" s="358"/>
      <c r="W7" s="348"/>
    </row>
    <row r="8" spans="1:23">
      <c r="A8" s="223" t="s">
        <v>2048</v>
      </c>
      <c r="B8" s="221"/>
      <c r="C8" s="1732"/>
      <c r="D8" s="1732"/>
      <c r="E8" s="1732"/>
      <c r="F8" s="219"/>
      <c r="G8" s="219"/>
      <c r="H8" s="219"/>
      <c r="I8" s="219"/>
      <c r="J8" s="219"/>
      <c r="K8" s="62"/>
      <c r="L8" s="63"/>
      <c r="M8" s="63"/>
      <c r="N8" s="63"/>
      <c r="O8" s="63"/>
      <c r="P8" s="63"/>
      <c r="Q8" s="63"/>
      <c r="R8" s="11"/>
      <c r="S8" s="347"/>
      <c r="T8" s="346"/>
      <c r="U8" s="348"/>
      <c r="V8" s="358"/>
      <c r="W8" s="348"/>
    </row>
    <row r="9" spans="1:23">
      <c r="A9" s="223"/>
      <c r="B9" s="226"/>
      <c r="C9" s="219"/>
      <c r="D9" s="219"/>
      <c r="E9" s="219"/>
      <c r="F9" s="219"/>
      <c r="G9" s="219"/>
      <c r="H9" s="219"/>
      <c r="I9" s="219"/>
      <c r="J9" s="219"/>
      <c r="K9" s="1031"/>
      <c r="L9" s="1032"/>
      <c r="M9" s="1032"/>
      <c r="N9" s="1032"/>
      <c r="O9" s="1032"/>
      <c r="P9" s="1032"/>
      <c r="Q9" s="1032"/>
      <c r="R9" s="1033"/>
      <c r="S9" s="347"/>
      <c r="T9" s="348"/>
      <c r="U9" s="348"/>
      <c r="V9" s="358"/>
      <c r="W9" s="67"/>
    </row>
    <row r="10" spans="1:23">
      <c r="A10" s="216" t="s">
        <v>2049</v>
      </c>
      <c r="B10" s="217"/>
      <c r="C10" s="217"/>
      <c r="D10" s="217"/>
      <c r="E10" s="217"/>
      <c r="F10" s="217"/>
      <c r="G10" s="217"/>
      <c r="H10" s="217"/>
      <c r="I10" s="217"/>
      <c r="J10" s="217"/>
      <c r="K10" s="34" t="s">
        <v>2839</v>
      </c>
      <c r="L10" s="35"/>
      <c r="M10" s="35"/>
      <c r="N10" s="35"/>
      <c r="O10" s="35"/>
      <c r="P10" s="35"/>
      <c r="Q10" s="35"/>
      <c r="R10" s="35"/>
      <c r="S10" s="337" t="s">
        <v>2050</v>
      </c>
      <c r="T10" s="338"/>
      <c r="U10" s="338"/>
      <c r="V10" s="338"/>
      <c r="W10" s="353"/>
    </row>
    <row r="11" spans="1:23">
      <c r="A11" s="227" t="s">
        <v>49</v>
      </c>
      <c r="B11" s="228" t="s">
        <v>2051</v>
      </c>
      <c r="C11" s="228" t="s">
        <v>2052</v>
      </c>
      <c r="D11" s="228" t="s">
        <v>2053</v>
      </c>
      <c r="E11" s="228" t="s">
        <v>2054</v>
      </c>
      <c r="F11" s="228" t="s">
        <v>2055</v>
      </c>
      <c r="G11" s="228" t="s">
        <v>2056</v>
      </c>
      <c r="H11" s="228" t="s">
        <v>2057</v>
      </c>
      <c r="I11" s="228" t="s">
        <v>73</v>
      </c>
      <c r="J11" s="232" t="s">
        <v>2058</v>
      </c>
      <c r="K11" s="47" t="s">
        <v>2831</v>
      </c>
      <c r="L11" s="48" t="s">
        <v>2832</v>
      </c>
      <c r="M11" s="48" t="s">
        <v>2840</v>
      </c>
      <c r="N11" s="48" t="s">
        <v>2841</v>
      </c>
      <c r="O11" s="48" t="s">
        <v>2842</v>
      </c>
      <c r="P11" s="48" t="s">
        <v>2843</v>
      </c>
      <c r="Q11" s="48" t="s">
        <v>2844</v>
      </c>
      <c r="R11" s="68" t="s">
        <v>73</v>
      </c>
      <c r="S11" s="349" t="s">
        <v>2059</v>
      </c>
      <c r="T11" s="350" t="s">
        <v>2060</v>
      </c>
      <c r="U11" s="350" t="s">
        <v>2061</v>
      </c>
      <c r="V11" s="359" t="s">
        <v>2062</v>
      </c>
      <c r="W11" s="350" t="s">
        <v>2063</v>
      </c>
    </row>
    <row r="12" spans="1:23" s="1370" customFormat="1" ht="15" customHeight="1">
      <c r="A12" s="430">
        <v>1</v>
      </c>
      <c r="B12" s="303" t="s">
        <v>2064</v>
      </c>
      <c r="C12" s="303" t="s">
        <v>2065</v>
      </c>
      <c r="D12" s="303" t="s">
        <v>2078</v>
      </c>
      <c r="E12" s="303" t="s">
        <v>2307</v>
      </c>
      <c r="F12" s="430"/>
      <c r="G12" s="430"/>
      <c r="H12" s="430"/>
      <c r="I12" s="430"/>
      <c r="J12" s="430"/>
      <c r="K12" s="113"/>
      <c r="L12" s="113"/>
      <c r="M12" s="113"/>
      <c r="N12" s="113"/>
      <c r="O12" s="113"/>
      <c r="P12" s="113"/>
      <c r="Q12" s="113"/>
      <c r="R12" s="113"/>
      <c r="S12" s="229" t="s">
        <v>3851</v>
      </c>
      <c r="T12" s="303" t="s">
        <v>2064</v>
      </c>
      <c r="U12" s="303" t="s">
        <v>2753</v>
      </c>
      <c r="V12" s="303" t="s">
        <v>2754</v>
      </c>
      <c r="W12" s="360" t="s">
        <v>2849</v>
      </c>
    </row>
    <row r="13" spans="1:23" s="1370" customFormat="1" ht="15" customHeight="1">
      <c r="A13" s="430">
        <v>2</v>
      </c>
      <c r="B13" s="680" t="s">
        <v>2188</v>
      </c>
      <c r="C13" s="1662" t="s">
        <v>2069</v>
      </c>
      <c r="D13" s="307" t="s">
        <v>2070</v>
      </c>
      <c r="E13" s="680" t="s">
        <v>2307</v>
      </c>
      <c r="F13" s="430" t="s">
        <v>79</v>
      </c>
      <c r="G13" s="430"/>
      <c r="H13" s="430"/>
      <c r="I13" s="430"/>
      <c r="J13" s="430"/>
      <c r="K13" s="113"/>
      <c r="L13" s="113"/>
      <c r="M13" s="113"/>
      <c r="N13" s="113"/>
      <c r="O13" s="113"/>
      <c r="P13" s="113"/>
      <c r="Q13" s="113"/>
      <c r="R13" s="113"/>
      <c r="S13" s="229" t="s">
        <v>3851</v>
      </c>
      <c r="T13" s="303" t="s">
        <v>3852</v>
      </c>
      <c r="U13" s="303" t="s">
        <v>3434</v>
      </c>
      <c r="V13" s="303" t="s">
        <v>2070</v>
      </c>
      <c r="W13" s="360" t="s">
        <v>2849</v>
      </c>
    </row>
    <row r="14" spans="1:23" s="1370" customFormat="1" ht="15" customHeight="1">
      <c r="A14" s="430">
        <v>3</v>
      </c>
      <c r="B14" s="303" t="s">
        <v>3853</v>
      </c>
      <c r="C14" s="303" t="s">
        <v>3854</v>
      </c>
      <c r="D14" s="303" t="s">
        <v>3583</v>
      </c>
      <c r="E14" s="303" t="s">
        <v>2621</v>
      </c>
      <c r="F14" s="430"/>
      <c r="G14" s="430" t="s">
        <v>2622</v>
      </c>
      <c r="H14" s="430"/>
      <c r="I14" s="430"/>
      <c r="J14" s="430"/>
      <c r="K14" s="1331"/>
      <c r="L14" s="560"/>
      <c r="M14" s="560"/>
      <c r="N14" s="560"/>
      <c r="O14" s="560"/>
      <c r="P14" s="560"/>
      <c r="Q14" s="560"/>
      <c r="R14" s="560"/>
      <c r="S14" s="229" t="s">
        <v>3851</v>
      </c>
      <c r="T14" s="303" t="s">
        <v>3853</v>
      </c>
      <c r="U14" s="303" t="s">
        <v>3855</v>
      </c>
      <c r="V14" s="303" t="s">
        <v>3583</v>
      </c>
      <c r="W14" s="360" t="s">
        <v>2849</v>
      </c>
    </row>
    <row r="15" spans="1:23" s="1370" customFormat="1" ht="15" customHeight="1">
      <c r="A15" s="430">
        <v>4</v>
      </c>
      <c r="B15" s="303" t="s">
        <v>3856</v>
      </c>
      <c r="C15" s="303" t="s">
        <v>3857</v>
      </c>
      <c r="D15" s="303" t="s">
        <v>2084</v>
      </c>
      <c r="E15" s="303" t="s">
        <v>2108</v>
      </c>
      <c r="F15" s="430"/>
      <c r="G15" s="430"/>
      <c r="H15" s="430"/>
      <c r="I15" s="430"/>
      <c r="J15" s="430"/>
      <c r="K15" s="307"/>
      <c r="L15" s="307"/>
      <c r="M15" s="307"/>
      <c r="N15" s="307"/>
      <c r="O15" s="307"/>
      <c r="P15" s="307"/>
      <c r="Q15" s="307"/>
      <c r="R15" s="307"/>
      <c r="S15" s="229" t="s">
        <v>3851</v>
      </c>
      <c r="T15" s="303" t="s">
        <v>3856</v>
      </c>
      <c r="U15" s="303" t="s">
        <v>3858</v>
      </c>
      <c r="V15" s="303" t="s">
        <v>2084</v>
      </c>
      <c r="W15" s="360" t="s">
        <v>2849</v>
      </c>
    </row>
    <row r="16" spans="1:23" s="1370" customFormat="1" ht="15" customHeight="1">
      <c r="A16" s="430">
        <v>5</v>
      </c>
      <c r="B16" s="303" t="s">
        <v>3859</v>
      </c>
      <c r="C16" s="303" t="s">
        <v>3860</v>
      </c>
      <c r="D16" s="303" t="s">
        <v>2084</v>
      </c>
      <c r="E16" s="303" t="s">
        <v>2108</v>
      </c>
      <c r="F16" s="430"/>
      <c r="G16" s="430" t="s">
        <v>2711</v>
      </c>
      <c r="H16" s="430"/>
      <c r="I16" s="430"/>
      <c r="J16" s="430"/>
      <c r="K16" s="307"/>
      <c r="L16" s="307"/>
      <c r="M16" s="307"/>
      <c r="N16" s="307"/>
      <c r="O16" s="307"/>
      <c r="P16" s="307"/>
      <c r="Q16" s="307"/>
      <c r="R16" s="307"/>
      <c r="S16" s="229" t="s">
        <v>3851</v>
      </c>
      <c r="T16" s="303" t="s">
        <v>3859</v>
      </c>
      <c r="U16" s="303" t="s">
        <v>3861</v>
      </c>
      <c r="V16" s="303" t="s">
        <v>2084</v>
      </c>
      <c r="W16" s="360" t="s">
        <v>2849</v>
      </c>
    </row>
    <row r="17" spans="1:23" s="1370" customFormat="1" ht="15" customHeight="1">
      <c r="A17" s="430">
        <v>6</v>
      </c>
      <c r="B17" s="303" t="s">
        <v>3862</v>
      </c>
      <c r="C17" s="303" t="s">
        <v>3863</v>
      </c>
      <c r="D17" s="303" t="s">
        <v>3583</v>
      </c>
      <c r="E17" s="303" t="s">
        <v>2621</v>
      </c>
      <c r="F17" s="430"/>
      <c r="G17" s="430" t="s">
        <v>2622</v>
      </c>
      <c r="H17" s="430"/>
      <c r="I17" s="430"/>
      <c r="J17" s="430"/>
      <c r="K17" s="307"/>
      <c r="L17" s="307"/>
      <c r="M17" s="307"/>
      <c r="N17" s="307"/>
      <c r="O17" s="307"/>
      <c r="P17" s="307"/>
      <c r="Q17" s="307"/>
      <c r="R17" s="307"/>
      <c r="S17" s="229" t="s">
        <v>3851</v>
      </c>
      <c r="T17" s="303" t="s">
        <v>3862</v>
      </c>
      <c r="U17" s="303" t="s">
        <v>3864</v>
      </c>
      <c r="V17" s="303" t="s">
        <v>3583</v>
      </c>
      <c r="W17" s="360" t="s">
        <v>2849</v>
      </c>
    </row>
    <row r="18" spans="1:23" s="1370" customFormat="1" ht="15" customHeight="1">
      <c r="A18" s="430">
        <v>7</v>
      </c>
      <c r="B18" s="303" t="s">
        <v>3865</v>
      </c>
      <c r="C18" s="303" t="s">
        <v>3866</v>
      </c>
      <c r="D18" s="303" t="s">
        <v>2084</v>
      </c>
      <c r="E18" s="303" t="s">
        <v>2108</v>
      </c>
      <c r="F18" s="430"/>
      <c r="G18" s="430"/>
      <c r="H18" s="430"/>
      <c r="I18" s="430"/>
      <c r="J18" s="430"/>
      <c r="K18" s="307"/>
      <c r="L18" s="307"/>
      <c r="M18" s="307"/>
      <c r="N18" s="307"/>
      <c r="O18" s="307"/>
      <c r="P18" s="307"/>
      <c r="Q18" s="307"/>
      <c r="R18" s="307"/>
      <c r="S18" s="229" t="s">
        <v>3851</v>
      </c>
      <c r="T18" s="303" t="s">
        <v>3865</v>
      </c>
      <c r="U18" s="303" t="s">
        <v>3866</v>
      </c>
      <c r="V18" s="303" t="s">
        <v>2084</v>
      </c>
      <c r="W18" s="360" t="s">
        <v>2849</v>
      </c>
    </row>
    <row r="19" spans="1:23" s="1370" customFormat="1" ht="15" customHeight="1">
      <c r="A19" s="430">
        <v>8</v>
      </c>
      <c r="B19" s="303" t="s">
        <v>3867</v>
      </c>
      <c r="C19" s="303" t="s">
        <v>3868</v>
      </c>
      <c r="D19" s="303" t="s">
        <v>2084</v>
      </c>
      <c r="E19" s="303" t="s">
        <v>2108</v>
      </c>
      <c r="F19" s="430"/>
      <c r="G19" s="430" t="s">
        <v>2711</v>
      </c>
      <c r="H19" s="430"/>
      <c r="I19" s="430"/>
      <c r="J19" s="430"/>
      <c r="K19" s="307"/>
      <c r="L19" s="307"/>
      <c r="M19" s="307"/>
      <c r="N19" s="307"/>
      <c r="O19" s="307"/>
      <c r="P19" s="307"/>
      <c r="Q19" s="307"/>
      <c r="R19" s="307"/>
      <c r="S19" s="229" t="s">
        <v>3851</v>
      </c>
      <c r="T19" s="303" t="s">
        <v>3867</v>
      </c>
      <c r="U19" s="303" t="s">
        <v>3869</v>
      </c>
      <c r="V19" s="303" t="s">
        <v>2084</v>
      </c>
      <c r="W19" s="360" t="s">
        <v>2849</v>
      </c>
    </row>
    <row r="20" spans="1:23" ht="15" customHeight="1">
      <c r="A20" s="430">
        <v>9</v>
      </c>
      <c r="B20" s="303" t="s">
        <v>3870</v>
      </c>
      <c r="C20" s="303" t="s">
        <v>3871</v>
      </c>
      <c r="D20" s="303" t="s">
        <v>3583</v>
      </c>
      <c r="E20" s="303" t="s">
        <v>2621</v>
      </c>
      <c r="F20" s="430"/>
      <c r="G20" s="430" t="s">
        <v>2711</v>
      </c>
      <c r="H20" s="430"/>
      <c r="I20" s="430"/>
      <c r="J20" s="762"/>
      <c r="K20" s="307"/>
      <c r="L20" s="307"/>
      <c r="M20" s="307"/>
      <c r="N20" s="307"/>
      <c r="O20" s="307"/>
      <c r="P20" s="307"/>
      <c r="Q20" s="307"/>
      <c r="R20" s="307"/>
      <c r="S20" s="229" t="s">
        <v>3851</v>
      </c>
      <c r="T20" s="303" t="s">
        <v>3870</v>
      </c>
      <c r="U20" s="303" t="s">
        <v>3872</v>
      </c>
      <c r="V20" s="303" t="s">
        <v>3583</v>
      </c>
      <c r="W20" s="360" t="s">
        <v>2849</v>
      </c>
    </row>
    <row r="21" spans="1:23" ht="15" customHeight="1">
      <c r="A21" s="430">
        <v>10</v>
      </c>
      <c r="B21" s="303" t="s">
        <v>3873</v>
      </c>
      <c r="C21" s="303" t="s">
        <v>3874</v>
      </c>
      <c r="D21" s="303" t="s">
        <v>2084</v>
      </c>
      <c r="E21" s="303" t="s">
        <v>2108</v>
      </c>
      <c r="F21" s="430"/>
      <c r="G21" s="430"/>
      <c r="H21" s="430"/>
      <c r="I21" s="430"/>
      <c r="J21" s="762"/>
      <c r="K21" s="307"/>
      <c r="L21" s="307"/>
      <c r="M21" s="307"/>
      <c r="N21" s="307"/>
      <c r="O21" s="307"/>
      <c r="P21" s="307"/>
      <c r="Q21" s="307"/>
      <c r="R21" s="307"/>
      <c r="S21" s="229" t="s">
        <v>3851</v>
      </c>
      <c r="T21" s="303" t="s">
        <v>3873</v>
      </c>
      <c r="U21" s="303" t="s">
        <v>3875</v>
      </c>
      <c r="V21" s="303" t="s">
        <v>2084</v>
      </c>
      <c r="W21" s="360" t="s">
        <v>2849</v>
      </c>
    </row>
    <row r="22" spans="1:23" ht="15" customHeight="1">
      <c r="A22" s="430">
        <v>11</v>
      </c>
      <c r="B22" s="303" t="s">
        <v>3876</v>
      </c>
      <c r="C22" s="303" t="s">
        <v>3877</v>
      </c>
      <c r="D22" s="303" t="s">
        <v>2084</v>
      </c>
      <c r="E22" s="303" t="s">
        <v>2108</v>
      </c>
      <c r="F22" s="430"/>
      <c r="G22" s="430" t="s">
        <v>2711</v>
      </c>
      <c r="H22" s="430"/>
      <c r="I22" s="430"/>
      <c r="J22" s="762"/>
      <c r="K22" s="307"/>
      <c r="L22" s="307"/>
      <c r="M22" s="307"/>
      <c r="N22" s="307"/>
      <c r="O22" s="307"/>
      <c r="P22" s="307"/>
      <c r="Q22" s="307"/>
      <c r="R22" s="307"/>
      <c r="S22" s="229" t="s">
        <v>3851</v>
      </c>
      <c r="T22" s="303" t="s">
        <v>3876</v>
      </c>
      <c r="U22" s="303" t="s">
        <v>3878</v>
      </c>
      <c r="V22" s="303" t="s">
        <v>2084</v>
      </c>
      <c r="W22" s="360" t="s">
        <v>2849</v>
      </c>
    </row>
    <row r="23" spans="1:23" ht="15" customHeight="1">
      <c r="A23" s="430">
        <v>12</v>
      </c>
      <c r="B23" s="303" t="s">
        <v>3879</v>
      </c>
      <c r="C23" s="303" t="s">
        <v>3880</v>
      </c>
      <c r="D23" s="303" t="s">
        <v>3583</v>
      </c>
      <c r="E23" s="303" t="s">
        <v>2621</v>
      </c>
      <c r="F23" s="430"/>
      <c r="G23" s="430" t="s">
        <v>2622</v>
      </c>
      <c r="H23" s="430"/>
      <c r="I23" s="430"/>
      <c r="J23" s="762"/>
      <c r="K23" s="307"/>
      <c r="L23" s="307"/>
      <c r="M23" s="307"/>
      <c r="N23" s="307"/>
      <c r="O23" s="307"/>
      <c r="P23" s="307"/>
      <c r="Q23" s="307"/>
      <c r="R23" s="307"/>
      <c r="S23" s="229" t="s">
        <v>3851</v>
      </c>
      <c r="T23" s="303" t="s">
        <v>3879</v>
      </c>
      <c r="U23" s="303" t="s">
        <v>3881</v>
      </c>
      <c r="V23" s="303" t="s">
        <v>3583</v>
      </c>
      <c r="W23" s="360" t="s">
        <v>2849</v>
      </c>
    </row>
    <row r="24" spans="1:23" ht="15" customHeight="1">
      <c r="A24" s="430">
        <v>13</v>
      </c>
      <c r="B24" s="303" t="s">
        <v>3882</v>
      </c>
      <c r="C24" s="303" t="s">
        <v>3883</v>
      </c>
      <c r="D24" s="303" t="s">
        <v>2084</v>
      </c>
      <c r="E24" s="303" t="s">
        <v>2108</v>
      </c>
      <c r="F24" s="430"/>
      <c r="G24" s="430"/>
      <c r="H24" s="430"/>
      <c r="I24" s="430"/>
      <c r="J24" s="762"/>
      <c r="K24" s="307"/>
      <c r="L24" s="307"/>
      <c r="M24" s="307"/>
      <c r="N24" s="307"/>
      <c r="O24" s="307"/>
      <c r="P24" s="307"/>
      <c r="Q24" s="307"/>
      <c r="R24" s="307"/>
      <c r="S24" s="229" t="s">
        <v>3851</v>
      </c>
      <c r="T24" s="303" t="s">
        <v>3882</v>
      </c>
      <c r="U24" s="303" t="s">
        <v>3884</v>
      </c>
      <c r="V24" s="303" t="s">
        <v>2084</v>
      </c>
      <c r="W24" s="360" t="s">
        <v>2849</v>
      </c>
    </row>
    <row r="25" spans="1:23" ht="15" customHeight="1">
      <c r="A25" s="430">
        <v>14</v>
      </c>
      <c r="B25" s="303" t="s">
        <v>3885</v>
      </c>
      <c r="C25" s="303" t="s">
        <v>3886</v>
      </c>
      <c r="D25" s="303" t="s">
        <v>2084</v>
      </c>
      <c r="E25" s="303" t="s">
        <v>2108</v>
      </c>
      <c r="F25" s="430"/>
      <c r="G25" s="430" t="s">
        <v>2711</v>
      </c>
      <c r="H25" s="430"/>
      <c r="I25" s="430"/>
      <c r="J25" s="762"/>
      <c r="K25" s="307"/>
      <c r="L25" s="307"/>
      <c r="M25" s="307"/>
      <c r="N25" s="307"/>
      <c r="O25" s="307"/>
      <c r="P25" s="307"/>
      <c r="Q25" s="307"/>
      <c r="R25" s="307"/>
      <c r="S25" s="229" t="s">
        <v>3851</v>
      </c>
      <c r="T25" s="303" t="s">
        <v>3885</v>
      </c>
      <c r="U25" s="303" t="s">
        <v>3887</v>
      </c>
      <c r="V25" s="303" t="s">
        <v>2084</v>
      </c>
      <c r="W25" s="360" t="s">
        <v>2849</v>
      </c>
    </row>
    <row r="26" spans="1:23" ht="15" customHeight="1">
      <c r="A26" s="430">
        <v>15</v>
      </c>
      <c r="B26" s="303" t="s">
        <v>3888</v>
      </c>
      <c r="C26" s="303" t="s">
        <v>3889</v>
      </c>
      <c r="D26" s="303" t="s">
        <v>2084</v>
      </c>
      <c r="E26" s="303" t="s">
        <v>2621</v>
      </c>
      <c r="F26" s="430"/>
      <c r="G26" s="430" t="s">
        <v>2622</v>
      </c>
      <c r="H26" s="430"/>
      <c r="I26" s="430"/>
      <c r="J26" s="762"/>
      <c r="K26" s="307"/>
      <c r="L26" s="307"/>
      <c r="M26" s="307"/>
      <c r="N26" s="307"/>
      <c r="O26" s="307"/>
      <c r="P26" s="307"/>
      <c r="Q26" s="307"/>
      <c r="R26" s="307"/>
      <c r="S26" s="229" t="s">
        <v>3851</v>
      </c>
      <c r="T26" s="303" t="s">
        <v>3888</v>
      </c>
      <c r="U26" s="303" t="s">
        <v>3890</v>
      </c>
      <c r="V26" s="303" t="s">
        <v>2084</v>
      </c>
      <c r="W26" s="360" t="s">
        <v>2849</v>
      </c>
    </row>
    <row r="27" spans="1:23" ht="15" customHeight="1">
      <c r="A27" s="430">
        <v>16</v>
      </c>
      <c r="B27" s="303" t="s">
        <v>3891</v>
      </c>
      <c r="C27" s="303" t="s">
        <v>3892</v>
      </c>
      <c r="D27" s="303" t="s">
        <v>3583</v>
      </c>
      <c r="E27" s="303" t="s">
        <v>2621</v>
      </c>
      <c r="F27" s="430"/>
      <c r="G27" s="430" t="s">
        <v>2622</v>
      </c>
      <c r="H27" s="430"/>
      <c r="I27" s="430"/>
      <c r="J27" s="762"/>
      <c r="K27" s="307"/>
      <c r="L27" s="307"/>
      <c r="M27" s="307"/>
      <c r="N27" s="307"/>
      <c r="O27" s="307"/>
      <c r="P27" s="307"/>
      <c r="Q27" s="307"/>
      <c r="R27" s="307"/>
      <c r="S27" s="229" t="s">
        <v>3851</v>
      </c>
      <c r="T27" s="303" t="s">
        <v>3891</v>
      </c>
      <c r="U27" s="303" t="s">
        <v>3893</v>
      </c>
      <c r="V27" s="303" t="s">
        <v>3583</v>
      </c>
      <c r="W27" s="360" t="s">
        <v>2849</v>
      </c>
    </row>
    <row r="28" spans="1:23" ht="15" customHeight="1">
      <c r="A28" s="430">
        <v>17</v>
      </c>
      <c r="B28" s="303" t="s">
        <v>3894</v>
      </c>
      <c r="C28" s="303" t="s">
        <v>3895</v>
      </c>
      <c r="D28" s="303" t="s">
        <v>3583</v>
      </c>
      <c r="E28" s="303" t="s">
        <v>2621</v>
      </c>
      <c r="F28" s="430"/>
      <c r="G28" s="430" t="s">
        <v>2622</v>
      </c>
      <c r="H28" s="430"/>
      <c r="I28" s="430"/>
      <c r="J28" s="762"/>
      <c r="K28" s="307"/>
      <c r="L28" s="307"/>
      <c r="M28" s="307"/>
      <c r="N28" s="307"/>
      <c r="O28" s="307"/>
      <c r="P28" s="307"/>
      <c r="Q28" s="307"/>
      <c r="R28" s="307"/>
      <c r="S28" s="229" t="s">
        <v>3851</v>
      </c>
      <c r="T28" s="303" t="s">
        <v>3894</v>
      </c>
      <c r="U28" s="303" t="s">
        <v>3896</v>
      </c>
      <c r="V28" s="303" t="s">
        <v>3583</v>
      </c>
      <c r="W28" s="360" t="s">
        <v>2849</v>
      </c>
    </row>
    <row r="29" spans="1:23">
      <c r="K29" s="307"/>
      <c r="L29" s="307"/>
      <c r="M29" s="307"/>
      <c r="N29" s="307"/>
      <c r="O29" s="307"/>
      <c r="P29" s="307"/>
      <c r="Q29" s="307"/>
      <c r="R29" s="307"/>
    </row>
    <row r="30" spans="1:23">
      <c r="K30" s="307"/>
      <c r="L30" s="307"/>
      <c r="M30" s="307"/>
      <c r="N30" s="307"/>
      <c r="O30" s="307"/>
      <c r="P30" s="307"/>
      <c r="Q30" s="307"/>
      <c r="R30" s="307"/>
    </row>
    <row r="31" spans="1:23">
      <c r="K31" s="307"/>
      <c r="L31" s="307"/>
      <c r="M31" s="307"/>
      <c r="N31" s="307"/>
      <c r="O31" s="307"/>
      <c r="P31" s="307"/>
      <c r="Q31" s="307"/>
      <c r="R31" s="307"/>
    </row>
    <row r="32" spans="1:23">
      <c r="K32" s="444"/>
      <c r="L32" s="444"/>
      <c r="M32" s="444"/>
      <c r="N32" s="444"/>
      <c r="O32" s="444"/>
      <c r="P32" s="444"/>
      <c r="Q32" s="444"/>
      <c r="R32" s="444"/>
    </row>
    <row r="33" spans="11:18">
      <c r="K33" s="444"/>
      <c r="L33" s="444"/>
      <c r="M33" s="444"/>
      <c r="N33" s="444"/>
      <c r="O33" s="444"/>
      <c r="P33" s="444"/>
      <c r="Q33" s="444"/>
      <c r="R33" s="444"/>
    </row>
    <row r="34" spans="11:18">
      <c r="K34" s="444"/>
      <c r="L34" s="444"/>
      <c r="M34" s="444"/>
      <c r="N34" s="444"/>
      <c r="O34" s="444"/>
      <c r="P34" s="444"/>
      <c r="Q34" s="444"/>
      <c r="R34" s="444"/>
    </row>
    <row r="35" spans="11:18">
      <c r="K35" s="444"/>
      <c r="L35" s="444"/>
      <c r="M35" s="444"/>
      <c r="N35" s="444"/>
      <c r="O35" s="444"/>
      <c r="P35" s="444"/>
      <c r="Q35" s="444"/>
      <c r="R35" s="444"/>
    </row>
    <row r="36" spans="11:18">
      <c r="K36" s="444"/>
      <c r="L36" s="444"/>
      <c r="M36" s="444"/>
      <c r="N36" s="444"/>
      <c r="O36" s="444"/>
      <c r="P36" s="444"/>
      <c r="Q36" s="444"/>
      <c r="R36" s="444"/>
    </row>
    <row r="37" spans="11:18">
      <c r="K37" s="444"/>
      <c r="L37" s="444"/>
      <c r="M37" s="444"/>
      <c r="N37" s="444"/>
      <c r="O37" s="444"/>
      <c r="P37" s="444"/>
      <c r="Q37" s="444"/>
      <c r="R37" s="444"/>
    </row>
    <row r="38" spans="11:18">
      <c r="K38" s="444"/>
      <c r="L38" s="444"/>
      <c r="M38" s="444"/>
      <c r="N38" s="444"/>
      <c r="O38" s="444"/>
      <c r="P38" s="444"/>
      <c r="Q38" s="444"/>
      <c r="R38" s="444"/>
    </row>
    <row r="39" spans="11:18">
      <c r="K39" s="444"/>
      <c r="L39" s="444"/>
      <c r="M39" s="444"/>
      <c r="N39" s="444"/>
      <c r="O39" s="444"/>
      <c r="P39" s="444"/>
      <c r="Q39" s="444"/>
      <c r="R39" s="444"/>
    </row>
    <row r="40" spans="11:18">
      <c r="K40" s="444"/>
      <c r="L40" s="444"/>
      <c r="M40" s="444"/>
      <c r="N40" s="444"/>
      <c r="O40" s="444"/>
      <c r="P40" s="444"/>
      <c r="Q40" s="444"/>
      <c r="R40" s="444"/>
    </row>
    <row r="41" spans="11:18">
      <c r="K41" s="444"/>
      <c r="L41" s="444"/>
      <c r="M41" s="444"/>
      <c r="N41" s="444"/>
      <c r="O41" s="444"/>
      <c r="P41" s="444"/>
      <c r="Q41" s="444"/>
      <c r="R41" s="444"/>
    </row>
    <row r="42" spans="11:18">
      <c r="K42" s="444"/>
      <c r="L42" s="444"/>
      <c r="M42" s="444"/>
      <c r="N42" s="444"/>
      <c r="O42" s="444"/>
      <c r="P42" s="444"/>
      <c r="Q42" s="444"/>
      <c r="R42" s="444"/>
    </row>
    <row r="43" spans="11:18">
      <c r="K43" s="444"/>
      <c r="L43" s="444"/>
      <c r="M43" s="444"/>
      <c r="N43" s="444"/>
      <c r="O43" s="444"/>
      <c r="P43" s="444"/>
      <c r="Q43" s="444"/>
      <c r="R43" s="444"/>
    </row>
    <row r="44" spans="11:18">
      <c r="K44" s="444"/>
      <c r="L44" s="444"/>
      <c r="M44" s="444"/>
      <c r="N44" s="444"/>
      <c r="O44" s="444"/>
      <c r="P44" s="444"/>
      <c r="Q44" s="444"/>
      <c r="R44" s="444"/>
    </row>
    <row r="45" spans="11:18">
      <c r="K45" s="444"/>
      <c r="L45" s="444"/>
      <c r="M45" s="444"/>
      <c r="N45" s="444"/>
      <c r="O45" s="444"/>
      <c r="P45" s="444"/>
      <c r="Q45" s="444"/>
      <c r="R45" s="444"/>
    </row>
    <row r="46" spans="11:18">
      <c r="K46" s="444"/>
      <c r="L46" s="444"/>
      <c r="M46" s="444"/>
      <c r="N46" s="444"/>
      <c r="O46" s="444"/>
      <c r="P46" s="444"/>
      <c r="Q46" s="444"/>
      <c r="R46" s="444"/>
    </row>
    <row r="47" spans="11:18">
      <c r="K47" s="444"/>
      <c r="L47" s="444"/>
      <c r="M47" s="444"/>
      <c r="N47" s="444"/>
      <c r="O47" s="444"/>
      <c r="P47" s="444"/>
      <c r="Q47" s="444"/>
      <c r="R47" s="444"/>
    </row>
  </sheetData>
  <phoneticPr fontId="5" type="noConversion"/>
  <dataValidations count="4">
    <dataValidation type="list" allowBlank="1" showInputMessage="1" showErrorMessage="1" sqref="B6" xr:uid="{00000000-0002-0000-2600-000000000000}">
      <formula1>"Mi: Minute,H: Hour,D: Daily,W: Weekly,M: Monthly,Y: Yearly"</formula1>
    </dataValidation>
    <dataValidation type="list" allowBlank="1" showInputMessage="1" showErrorMessage="1" sqref="B7 B9 K7:K9" xr:uid="{00000000-0002-0000-2600-000001000000}">
      <formula1>"替换,追加"</formula1>
    </dataValidation>
    <dataValidation type="list" allowBlank="1" showInputMessage="1" showErrorMessage="1" sqref="J12:J19" xr:uid="{00000000-0002-0000-2600-000002000000}">
      <formula1>"匹配,基线特有,本地扩充,废弃"</formula1>
    </dataValidation>
    <dataValidation type="list" allowBlank="1" showInputMessage="1" showErrorMessage="1" sqref="N4:N6" xr:uid="{00000000-0002-0000-2600-000003000000}">
      <formula1>"left join,inner join,union,union all"</formula1>
    </dataValidation>
  </dataValidations>
  <hyperlinks>
    <hyperlink ref="A1" location="目录!A1" display="返回" xr:uid="{00000000-0004-0000-2600-000000000000}"/>
  </hyperlinks>
  <pageMargins left="0.69930555555555596" right="0.69930555555555596" top="0.75" bottom="0.75" header="0.3" footer="0.3"/>
  <pageSetup paperSize="9" orientation="portrait"/>
  <legacy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A47"/>
  <sheetViews>
    <sheetView workbookViewId="0"/>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6" width="12" style="396" customWidth="1"/>
    <col min="7" max="7" width="17.109375" style="396" customWidth="1"/>
    <col min="8" max="9" width="12" style="396" customWidth="1"/>
    <col min="10" max="10" width="7.88671875" style="396" customWidth="1"/>
    <col min="11" max="12" width="4.6640625" style="396" customWidth="1"/>
    <col min="13" max="13" width="8.6640625" style="396" customWidth="1"/>
    <col min="14" max="14" width="11.21875" style="396" customWidth="1"/>
    <col min="15" max="15" width="9" style="427" hidden="1" customWidth="1"/>
    <col min="16" max="16" width="19.44140625" style="427" hidden="1" customWidth="1"/>
    <col min="17" max="17" width="21.77734375" style="427" hidden="1" customWidth="1"/>
    <col min="18" max="18" width="14.44140625" style="427" hidden="1" customWidth="1"/>
    <col min="19" max="19" width="12.33203125" style="427" hidden="1" customWidth="1"/>
    <col min="20" max="20" width="11.21875" style="427" hidden="1" customWidth="1"/>
    <col min="21" max="21" width="15.109375" style="427" hidden="1" customWidth="1"/>
    <col min="22" max="22" width="9" style="427" hidden="1" customWidth="1"/>
    <col min="23" max="23" width="22.109375" style="396" customWidth="1"/>
    <col min="24" max="24" width="13.6640625" style="396" customWidth="1"/>
    <col min="25" max="25" width="14.88671875" style="396" customWidth="1"/>
    <col min="26" max="27" width="13.77734375" style="396" customWidth="1"/>
    <col min="28" max="16384" width="9" style="396"/>
  </cols>
  <sheetData>
    <row r="1" spans="1:27">
      <c r="A1" s="1824" t="s">
        <v>2037</v>
      </c>
      <c r="B1" s="331"/>
      <c r="C1" s="331"/>
      <c r="D1" s="331"/>
      <c r="E1" s="331"/>
      <c r="F1" s="331"/>
      <c r="G1" s="331"/>
      <c r="H1" s="331"/>
      <c r="I1" s="331"/>
      <c r="J1" s="331"/>
      <c r="K1" s="331"/>
      <c r="L1" s="331"/>
      <c r="M1" s="331"/>
      <c r="N1" s="331"/>
      <c r="O1" s="3"/>
      <c r="P1" s="3"/>
      <c r="Q1" s="3"/>
      <c r="R1" s="3"/>
      <c r="S1" s="3"/>
      <c r="T1" s="3"/>
      <c r="U1" s="3"/>
      <c r="V1" s="3"/>
      <c r="W1" s="336"/>
      <c r="X1" s="336"/>
      <c r="Y1" s="336"/>
      <c r="Z1" s="336"/>
      <c r="AA1" s="336"/>
    </row>
    <row r="2" spans="1:27">
      <c r="A2" s="216" t="s">
        <v>2038</v>
      </c>
      <c r="B2" s="217"/>
      <c r="C2" s="217"/>
      <c r="D2" s="217"/>
      <c r="E2" s="217"/>
      <c r="F2" s="217"/>
      <c r="G2" s="217"/>
      <c r="H2" s="217"/>
      <c r="I2" s="217"/>
      <c r="J2" s="217"/>
      <c r="K2" s="217"/>
      <c r="L2" s="217"/>
      <c r="M2" s="217"/>
      <c r="N2" s="217"/>
      <c r="O2" s="34" t="s">
        <v>2830</v>
      </c>
      <c r="P2" s="35"/>
      <c r="Q2" s="35"/>
      <c r="R2" s="35"/>
      <c r="S2" s="35"/>
      <c r="T2" s="35"/>
      <c r="U2" s="35"/>
      <c r="V2" s="35"/>
      <c r="W2" s="337" t="s">
        <v>2039</v>
      </c>
      <c r="X2" s="338"/>
      <c r="Y2" s="338"/>
      <c r="Z2" s="338"/>
      <c r="AA2" s="353"/>
    </row>
    <row r="3" spans="1:27">
      <c r="A3" s="218" t="s">
        <v>2040</v>
      </c>
      <c r="B3" s="316" t="s">
        <v>628</v>
      </c>
      <c r="C3" s="352"/>
      <c r="D3" s="352"/>
      <c r="E3" s="352"/>
      <c r="F3" s="352"/>
      <c r="G3" s="352"/>
      <c r="H3" s="352"/>
      <c r="I3" s="352"/>
      <c r="J3" s="352"/>
      <c r="K3" s="352"/>
      <c r="L3" s="352"/>
      <c r="M3" s="352"/>
      <c r="N3" s="352"/>
      <c r="O3" s="1313" t="s">
        <v>2831</v>
      </c>
      <c r="P3" s="1314" t="s">
        <v>2832</v>
      </c>
      <c r="Q3" s="1314" t="s">
        <v>2833</v>
      </c>
      <c r="R3" s="1314" t="s">
        <v>2834</v>
      </c>
      <c r="S3" s="1314" t="s">
        <v>2835</v>
      </c>
      <c r="T3" s="1314" t="s">
        <v>2836</v>
      </c>
      <c r="U3" s="1314" t="s">
        <v>2837</v>
      </c>
      <c r="V3" s="1323" t="s">
        <v>73</v>
      </c>
      <c r="W3" s="1066" t="s">
        <v>2041</v>
      </c>
      <c r="X3" s="1067" t="s">
        <v>2042</v>
      </c>
      <c r="Y3" s="1067"/>
      <c r="Z3" s="1077"/>
      <c r="AA3" s="355"/>
    </row>
    <row r="4" spans="1:27" s="397" customFormat="1">
      <c r="A4" s="220" t="s">
        <v>2042</v>
      </c>
      <c r="B4" s="239" t="s">
        <v>629</v>
      </c>
      <c r="C4" s="352"/>
      <c r="D4" s="352"/>
      <c r="E4" s="352"/>
      <c r="F4" s="352"/>
      <c r="G4" s="352"/>
      <c r="H4" s="352"/>
      <c r="I4" s="352"/>
      <c r="J4" s="352"/>
      <c r="K4" s="352"/>
      <c r="L4" s="352"/>
      <c r="M4" s="352"/>
      <c r="N4" s="352"/>
      <c r="O4" s="1829" t="s">
        <v>2838</v>
      </c>
      <c r="P4" s="1830" t="e">
        <f>VLOOKUP(B3,[1]目录!#REF!,4,0)</f>
        <v>#REF!</v>
      </c>
      <c r="Q4" s="1831"/>
      <c r="R4" s="559"/>
      <c r="S4" s="63"/>
      <c r="T4" s="63"/>
      <c r="U4" s="63"/>
      <c r="V4" s="11"/>
      <c r="W4" s="229" t="s">
        <v>2301</v>
      </c>
      <c r="X4" s="239" t="s">
        <v>631</v>
      </c>
      <c r="Y4" s="229"/>
      <c r="Z4" s="221"/>
      <c r="AA4" s="827"/>
    </row>
    <row r="5" spans="1:27" s="397" customFormat="1">
      <c r="A5" s="220" t="s">
        <v>2041</v>
      </c>
      <c r="B5" s="221" t="s">
        <v>2043</v>
      </c>
      <c r="C5" s="352"/>
      <c r="D5" s="352"/>
      <c r="E5" s="352"/>
      <c r="F5" s="352"/>
      <c r="G5" s="352"/>
      <c r="H5" s="352"/>
      <c r="I5" s="352"/>
      <c r="J5" s="352"/>
      <c r="K5" s="352"/>
      <c r="L5" s="352"/>
      <c r="M5" s="352"/>
      <c r="N5" s="352"/>
      <c r="O5" s="62"/>
      <c r="P5" s="63"/>
      <c r="Q5" s="63"/>
      <c r="R5" s="559"/>
      <c r="S5" s="63"/>
      <c r="T5" s="63"/>
      <c r="U5" s="63"/>
      <c r="V5" s="11"/>
      <c r="W5" s="341"/>
      <c r="X5" s="342"/>
      <c r="Y5" s="229"/>
      <c r="Z5" s="221"/>
      <c r="AA5" s="827"/>
    </row>
    <row r="6" spans="1:27" s="397" customFormat="1">
      <c r="A6" s="220" t="s">
        <v>2044</v>
      </c>
      <c r="B6" s="12" t="s">
        <v>2045</v>
      </c>
      <c r="C6" s="352"/>
      <c r="D6" s="352"/>
      <c r="E6" s="352"/>
      <c r="F6" s="352"/>
      <c r="G6" s="352"/>
      <c r="H6" s="352"/>
      <c r="I6" s="352"/>
      <c r="J6" s="352"/>
      <c r="K6" s="352"/>
      <c r="L6" s="352"/>
      <c r="M6" s="352"/>
      <c r="N6" s="352"/>
      <c r="O6" s="62"/>
      <c r="P6" s="63"/>
      <c r="Q6" s="63"/>
      <c r="R6" s="559"/>
      <c r="S6" s="63"/>
      <c r="T6" s="63"/>
      <c r="U6" s="63"/>
      <c r="V6" s="11"/>
      <c r="W6" s="341"/>
      <c r="X6" s="229"/>
      <c r="Y6" s="229"/>
      <c r="Z6" s="221"/>
      <c r="AA6" s="827"/>
    </row>
    <row r="7" spans="1:27">
      <c r="A7" s="223" t="s">
        <v>2046</v>
      </c>
      <c r="B7" s="224" t="s">
        <v>2047</v>
      </c>
      <c r="C7" s="352"/>
      <c r="D7" s="352"/>
      <c r="E7" s="352"/>
      <c r="F7" s="352"/>
      <c r="G7" s="352"/>
      <c r="H7" s="352"/>
      <c r="I7" s="352"/>
      <c r="J7" s="352"/>
      <c r="K7" s="352"/>
      <c r="L7" s="352"/>
      <c r="M7" s="352"/>
      <c r="N7" s="352"/>
      <c r="O7" s="62"/>
      <c r="P7" s="63"/>
      <c r="Q7" s="63"/>
      <c r="R7" s="63"/>
      <c r="S7" s="63"/>
      <c r="T7" s="63"/>
      <c r="U7" s="63"/>
      <c r="V7" s="11"/>
      <c r="W7" s="341"/>
      <c r="X7" s="1071"/>
      <c r="Y7" s="229"/>
      <c r="Z7" s="221"/>
      <c r="AA7" s="348"/>
    </row>
    <row r="8" spans="1:27">
      <c r="A8" s="223" t="s">
        <v>2048</v>
      </c>
      <c r="B8" s="221"/>
      <c r="C8" s="352"/>
      <c r="D8" s="352"/>
      <c r="E8" s="352"/>
      <c r="F8" s="352"/>
      <c r="G8" s="352"/>
      <c r="H8" s="352"/>
      <c r="I8" s="352"/>
      <c r="J8" s="352"/>
      <c r="K8" s="352"/>
      <c r="L8" s="352"/>
      <c r="M8" s="352"/>
      <c r="N8" s="352"/>
      <c r="O8" s="62"/>
      <c r="P8" s="63"/>
      <c r="Q8" s="63"/>
      <c r="R8" s="63"/>
      <c r="S8" s="63"/>
      <c r="T8" s="63"/>
      <c r="U8" s="63"/>
      <c r="V8" s="11"/>
      <c r="W8" s="341"/>
      <c r="X8" s="1071"/>
      <c r="Y8" s="229"/>
      <c r="Z8" s="221"/>
      <c r="AA8" s="348"/>
    </row>
    <row r="9" spans="1:27">
      <c r="A9" s="223"/>
      <c r="B9" s="226"/>
      <c r="C9" s="219"/>
      <c r="D9" s="219"/>
      <c r="E9" s="219"/>
      <c r="F9" s="219"/>
      <c r="G9" s="219"/>
      <c r="H9" s="219"/>
      <c r="I9" s="219"/>
      <c r="J9" s="219"/>
      <c r="K9" s="219"/>
      <c r="L9" s="219"/>
      <c r="M9" s="219"/>
      <c r="N9" s="219"/>
      <c r="O9" s="1031"/>
      <c r="P9" s="1032"/>
      <c r="Q9" s="1032"/>
      <c r="R9" s="1032"/>
      <c r="S9" s="1032"/>
      <c r="T9" s="1032"/>
      <c r="U9" s="1032"/>
      <c r="V9" s="1033"/>
      <c r="W9" s="347"/>
      <c r="X9" s="348"/>
      <c r="Y9" s="348"/>
      <c r="Z9" s="358"/>
      <c r="AA9" s="67"/>
    </row>
    <row r="10" spans="1:27">
      <c r="A10" s="216" t="s">
        <v>2049</v>
      </c>
      <c r="B10" s="217"/>
      <c r="C10" s="217"/>
      <c r="D10" s="217"/>
      <c r="E10" s="217"/>
      <c r="F10" s="217"/>
      <c r="G10" s="217"/>
      <c r="H10" s="217"/>
      <c r="I10" s="217"/>
      <c r="J10" s="217"/>
      <c r="K10" s="217"/>
      <c r="L10" s="217"/>
      <c r="M10" s="217"/>
      <c r="N10" s="217"/>
      <c r="O10" s="34" t="s">
        <v>2839</v>
      </c>
      <c r="P10" s="35"/>
      <c r="Q10" s="35"/>
      <c r="R10" s="35"/>
      <c r="S10" s="35"/>
      <c r="T10" s="35"/>
      <c r="U10" s="35"/>
      <c r="V10" s="35"/>
      <c r="W10" s="337" t="s">
        <v>2050</v>
      </c>
      <c r="X10" s="338"/>
      <c r="Y10" s="338"/>
      <c r="Z10" s="338"/>
      <c r="AA10" s="353"/>
    </row>
    <row r="11" spans="1:27">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47" t="s">
        <v>2831</v>
      </c>
      <c r="P11" s="48" t="s">
        <v>2832</v>
      </c>
      <c r="Q11" s="48" t="s">
        <v>2840</v>
      </c>
      <c r="R11" s="48" t="s">
        <v>2841</v>
      </c>
      <c r="S11" s="48" t="s">
        <v>2842</v>
      </c>
      <c r="T11" s="48" t="s">
        <v>2843</v>
      </c>
      <c r="U11" s="48" t="s">
        <v>2844</v>
      </c>
      <c r="V11" s="68" t="s">
        <v>73</v>
      </c>
      <c r="W11" s="349" t="s">
        <v>2059</v>
      </c>
      <c r="X11" s="350" t="s">
        <v>2060</v>
      </c>
      <c r="Y11" s="350" t="s">
        <v>2061</v>
      </c>
      <c r="Z11" s="359" t="s">
        <v>2062</v>
      </c>
      <c r="AA11" s="350" t="s">
        <v>2063</v>
      </c>
    </row>
    <row r="12" spans="1:27" s="1370" customFormat="1" ht="15" customHeight="1">
      <c r="A12" s="430">
        <v>1</v>
      </c>
      <c r="B12" s="239" t="s">
        <v>2064</v>
      </c>
      <c r="C12" s="243" t="s">
        <v>2065</v>
      </c>
      <c r="D12" s="243" t="s">
        <v>2066</v>
      </c>
      <c r="E12" s="243" t="s">
        <v>2307</v>
      </c>
      <c r="F12" s="360" t="s">
        <v>2064</v>
      </c>
      <c r="G12" s="360" t="s">
        <v>2065</v>
      </c>
      <c r="H12" s="360" t="s">
        <v>2066</v>
      </c>
      <c r="I12" s="360" t="s">
        <v>2067</v>
      </c>
      <c r="J12" s="239"/>
      <c r="K12" s="239" t="s">
        <v>2702</v>
      </c>
      <c r="L12" s="239" t="s">
        <v>2702</v>
      </c>
      <c r="M12" s="246" t="s">
        <v>3897</v>
      </c>
      <c r="N12" s="430"/>
      <c r="O12" s="113"/>
      <c r="P12" s="113"/>
      <c r="Q12" s="113"/>
      <c r="R12" s="113"/>
      <c r="S12" s="113"/>
      <c r="T12" s="113"/>
      <c r="U12" s="113"/>
      <c r="V12" s="113"/>
      <c r="W12" s="239" t="s">
        <v>631</v>
      </c>
      <c r="X12" s="239" t="s">
        <v>2064</v>
      </c>
      <c r="Y12" s="307" t="s">
        <v>2753</v>
      </c>
      <c r="Z12" s="307" t="s">
        <v>2084</v>
      </c>
      <c r="AA12" s="360"/>
    </row>
    <row r="13" spans="1:27" s="1370" customFormat="1" ht="15" customHeight="1">
      <c r="A13" s="430">
        <v>2</v>
      </c>
      <c r="B13" s="239" t="s">
        <v>755</v>
      </c>
      <c r="C13" s="307" t="s">
        <v>2234</v>
      </c>
      <c r="D13" s="307" t="s">
        <v>2681</v>
      </c>
      <c r="E13" s="243" t="s">
        <v>2307</v>
      </c>
      <c r="F13" s="360" t="s">
        <v>755</v>
      </c>
      <c r="G13" s="360" t="s">
        <v>2234</v>
      </c>
      <c r="H13" s="360" t="s">
        <v>3898</v>
      </c>
      <c r="I13" s="360" t="s">
        <v>2108</v>
      </c>
      <c r="J13" s="238"/>
      <c r="K13" s="239" t="s">
        <v>2702</v>
      </c>
      <c r="L13" s="239" t="s">
        <v>2702</v>
      </c>
      <c r="M13" s="246"/>
      <c r="N13" s="430"/>
      <c r="O13" s="113"/>
      <c r="P13" s="113"/>
      <c r="Q13" s="113"/>
      <c r="R13" s="113"/>
      <c r="S13" s="113"/>
      <c r="T13" s="113"/>
      <c r="U13" s="113"/>
      <c r="V13" s="113"/>
      <c r="W13" s="239" t="s">
        <v>631</v>
      </c>
      <c r="X13" s="239" t="s">
        <v>3899</v>
      </c>
      <c r="Y13" s="307" t="s">
        <v>2234</v>
      </c>
      <c r="Z13" s="307" t="s">
        <v>2681</v>
      </c>
      <c r="AA13" s="360" t="s">
        <v>2849</v>
      </c>
    </row>
    <row r="14" spans="1:27" s="1370" customFormat="1" ht="15" customHeight="1">
      <c r="A14" s="430">
        <v>3</v>
      </c>
      <c r="B14" s="239" t="s">
        <v>105</v>
      </c>
      <c r="C14" s="307" t="s">
        <v>2239</v>
      </c>
      <c r="D14" s="307" t="s">
        <v>2681</v>
      </c>
      <c r="E14" s="243" t="s">
        <v>2307</v>
      </c>
      <c r="F14" s="360" t="s">
        <v>105</v>
      </c>
      <c r="G14" s="360" t="s">
        <v>2239</v>
      </c>
      <c r="H14" s="360" t="s">
        <v>3175</v>
      </c>
      <c r="I14" s="360" t="s">
        <v>2241</v>
      </c>
      <c r="J14" s="238" t="s">
        <v>79</v>
      </c>
      <c r="K14" s="239" t="s">
        <v>2702</v>
      </c>
      <c r="L14" s="239" t="s">
        <v>2702</v>
      </c>
      <c r="M14" s="246"/>
      <c r="N14" s="430"/>
      <c r="O14" s="1331"/>
      <c r="P14" s="560"/>
      <c r="Q14" s="560"/>
      <c r="R14" s="560"/>
      <c r="S14" s="560"/>
      <c r="T14" s="560"/>
      <c r="U14" s="560"/>
      <c r="V14" s="560"/>
      <c r="W14" s="239" t="s">
        <v>631</v>
      </c>
      <c r="X14" s="239" t="s">
        <v>105</v>
      </c>
      <c r="Y14" s="307" t="s">
        <v>2675</v>
      </c>
      <c r="Z14" s="307" t="s">
        <v>2681</v>
      </c>
      <c r="AA14" s="360" t="s">
        <v>2849</v>
      </c>
    </row>
    <row r="15" spans="1:27" s="1370" customFormat="1" ht="15" customHeight="1">
      <c r="A15" s="430">
        <v>4</v>
      </c>
      <c r="B15" s="321" t="s">
        <v>3900</v>
      </c>
      <c r="C15" s="321" t="s">
        <v>3901</v>
      </c>
      <c r="D15" s="321" t="s">
        <v>2681</v>
      </c>
      <c r="E15" s="320" t="s">
        <v>2307</v>
      </c>
      <c r="F15" s="321" t="s">
        <v>3900</v>
      </c>
      <c r="G15" s="321" t="s">
        <v>3901</v>
      </c>
      <c r="H15" s="321" t="s">
        <v>2681</v>
      </c>
      <c r="I15" s="320" t="s">
        <v>2307</v>
      </c>
      <c r="J15" s="321"/>
      <c r="K15" s="321" t="s">
        <v>2702</v>
      </c>
      <c r="L15" s="321"/>
      <c r="M15" s="847" t="s">
        <v>3902</v>
      </c>
      <c r="N15" s="318" t="s">
        <v>2286</v>
      </c>
      <c r="O15" s="307"/>
      <c r="P15" s="307"/>
      <c r="Q15" s="307"/>
      <c r="R15" s="307"/>
      <c r="S15" s="307"/>
      <c r="T15" s="307"/>
      <c r="U15" s="307"/>
      <c r="V15" s="307"/>
      <c r="W15" s="239" t="s">
        <v>631</v>
      </c>
      <c r="X15" s="239" t="s">
        <v>3900</v>
      </c>
      <c r="Y15" s="307" t="s">
        <v>3901</v>
      </c>
      <c r="Z15" s="307" t="s">
        <v>2681</v>
      </c>
      <c r="AA15" s="360" t="s">
        <v>3903</v>
      </c>
    </row>
    <row r="16" spans="1:27" s="1370" customFormat="1" ht="15" customHeight="1">
      <c r="A16" s="430">
        <v>5</v>
      </c>
      <c r="B16" s="239" t="s">
        <v>3904</v>
      </c>
      <c r="C16" s="307" t="s">
        <v>3905</v>
      </c>
      <c r="D16" s="307" t="s">
        <v>2681</v>
      </c>
      <c r="E16" s="243" t="s">
        <v>2307</v>
      </c>
      <c r="F16" s="360" t="s">
        <v>3904</v>
      </c>
      <c r="G16" s="360" t="s">
        <v>3905</v>
      </c>
      <c r="H16" s="360" t="s">
        <v>2681</v>
      </c>
      <c r="I16" s="360" t="s">
        <v>3291</v>
      </c>
      <c r="J16" s="239"/>
      <c r="K16" s="239" t="s">
        <v>2702</v>
      </c>
      <c r="L16" s="360"/>
      <c r="M16" s="239" t="s">
        <v>3906</v>
      </c>
      <c r="N16" s="430"/>
      <c r="O16" s="307"/>
      <c r="P16" s="307"/>
      <c r="Q16" s="307"/>
      <c r="R16" s="307"/>
      <c r="S16" s="307"/>
      <c r="T16" s="307"/>
      <c r="U16" s="307"/>
      <c r="V16" s="307"/>
      <c r="W16" s="239" t="s">
        <v>631</v>
      </c>
      <c r="X16" s="239" t="s">
        <v>3904</v>
      </c>
      <c r="Y16" s="307" t="s">
        <v>3905</v>
      </c>
      <c r="Z16" s="307" t="s">
        <v>2681</v>
      </c>
      <c r="AA16" s="360" t="s">
        <v>2849</v>
      </c>
    </row>
    <row r="17" spans="1:27" s="1370" customFormat="1" ht="15" customHeight="1">
      <c r="A17" s="430">
        <v>6</v>
      </c>
      <c r="B17" s="239" t="s">
        <v>3907</v>
      </c>
      <c r="C17" s="307" t="s">
        <v>3908</v>
      </c>
      <c r="D17" s="307" t="s">
        <v>2803</v>
      </c>
      <c r="E17" s="243" t="s">
        <v>2307</v>
      </c>
      <c r="F17" s="360" t="s">
        <v>3907</v>
      </c>
      <c r="G17" s="360" t="s">
        <v>3908</v>
      </c>
      <c r="H17" s="360" t="s">
        <v>2803</v>
      </c>
      <c r="I17" s="360" t="s">
        <v>2804</v>
      </c>
      <c r="J17" s="239"/>
      <c r="K17" s="239" t="s">
        <v>2702</v>
      </c>
      <c r="L17" s="360"/>
      <c r="M17" s="239" t="s">
        <v>3909</v>
      </c>
      <c r="N17" s="430"/>
      <c r="O17" s="307"/>
      <c r="P17" s="307"/>
      <c r="Q17" s="307"/>
      <c r="R17" s="307"/>
      <c r="S17" s="307"/>
      <c r="T17" s="307"/>
      <c r="U17" s="307"/>
      <c r="V17" s="307"/>
      <c r="W17" s="239" t="s">
        <v>631</v>
      </c>
      <c r="X17" s="239" t="s">
        <v>3907</v>
      </c>
      <c r="Y17" s="307" t="s">
        <v>3908</v>
      </c>
      <c r="Z17" s="307" t="s">
        <v>2803</v>
      </c>
      <c r="AA17" s="360" t="s">
        <v>2849</v>
      </c>
    </row>
    <row r="18" spans="1:27" s="1370" customFormat="1" ht="15" customHeight="1">
      <c r="A18" s="430">
        <v>7</v>
      </c>
      <c r="B18" s="239" t="s">
        <v>3910</v>
      </c>
      <c r="C18" s="307" t="s">
        <v>3911</v>
      </c>
      <c r="D18" s="307" t="s">
        <v>2803</v>
      </c>
      <c r="E18" s="243" t="s">
        <v>2307</v>
      </c>
      <c r="F18" s="360" t="s">
        <v>3910</v>
      </c>
      <c r="G18" s="360" t="s">
        <v>3911</v>
      </c>
      <c r="H18" s="360" t="s">
        <v>2803</v>
      </c>
      <c r="I18" s="360" t="s">
        <v>2804</v>
      </c>
      <c r="J18" s="239"/>
      <c r="K18" s="239" t="s">
        <v>2702</v>
      </c>
      <c r="L18" s="239" t="s">
        <v>2702</v>
      </c>
      <c r="M18" s="239"/>
      <c r="N18" s="430"/>
      <c r="O18" s="307"/>
      <c r="P18" s="307"/>
      <c r="Q18" s="307"/>
      <c r="R18" s="307"/>
      <c r="S18" s="307"/>
      <c r="T18" s="307"/>
      <c r="U18" s="307"/>
      <c r="V18" s="307"/>
      <c r="W18" s="239" t="s">
        <v>631</v>
      </c>
      <c r="X18" s="239" t="s">
        <v>3910</v>
      </c>
      <c r="Y18" s="307" t="s">
        <v>3912</v>
      </c>
      <c r="Z18" s="307" t="s">
        <v>2803</v>
      </c>
      <c r="AA18" s="360" t="s">
        <v>2849</v>
      </c>
    </row>
    <row r="19" spans="1:27" s="1370" customFormat="1" ht="15" customHeight="1">
      <c r="A19" s="430">
        <v>8</v>
      </c>
      <c r="B19" s="239" t="s">
        <v>3913</v>
      </c>
      <c r="C19" s="307" t="s">
        <v>3914</v>
      </c>
      <c r="D19" s="307" t="s">
        <v>2684</v>
      </c>
      <c r="E19" s="243" t="s">
        <v>2307</v>
      </c>
      <c r="F19" s="360" t="s">
        <v>3913</v>
      </c>
      <c r="G19" s="360" t="s">
        <v>3914</v>
      </c>
      <c r="H19" s="360" t="s">
        <v>2684</v>
      </c>
      <c r="I19" s="360" t="s">
        <v>2884</v>
      </c>
      <c r="J19" s="238"/>
      <c r="K19" s="239"/>
      <c r="L19" s="239" t="s">
        <v>2702</v>
      </c>
      <c r="M19" s="239"/>
      <c r="N19" s="430"/>
      <c r="O19" s="307"/>
      <c r="P19" s="307"/>
      <c r="Q19" s="307"/>
      <c r="R19" s="307"/>
      <c r="S19" s="307"/>
      <c r="T19" s="307"/>
      <c r="U19" s="307"/>
      <c r="V19" s="307"/>
      <c r="W19" s="239" t="s">
        <v>631</v>
      </c>
      <c r="X19" s="239" t="s">
        <v>3913</v>
      </c>
      <c r="Y19" s="307" t="s">
        <v>3915</v>
      </c>
      <c r="Z19" s="307" t="s">
        <v>2684</v>
      </c>
      <c r="AA19" s="360" t="s">
        <v>2849</v>
      </c>
    </row>
    <row r="20" spans="1:27" ht="15" customHeight="1">
      <c r="A20" s="430">
        <v>9</v>
      </c>
      <c r="B20" s="239" t="s">
        <v>3916</v>
      </c>
      <c r="C20" s="307" t="s">
        <v>3917</v>
      </c>
      <c r="D20" s="307" t="s">
        <v>2803</v>
      </c>
      <c r="E20" s="243" t="s">
        <v>2307</v>
      </c>
      <c r="F20" s="360" t="s">
        <v>3916</v>
      </c>
      <c r="G20" s="360" t="s">
        <v>3917</v>
      </c>
      <c r="H20" s="360" t="s">
        <v>2803</v>
      </c>
      <c r="I20" s="360" t="s">
        <v>2804</v>
      </c>
      <c r="J20" s="239"/>
      <c r="K20" s="239"/>
      <c r="L20" s="239" t="s">
        <v>2702</v>
      </c>
      <c r="M20" s="238"/>
      <c r="N20" s="567"/>
      <c r="O20" s="307"/>
      <c r="P20" s="307"/>
      <c r="Q20" s="307"/>
      <c r="R20" s="307"/>
      <c r="S20" s="307"/>
      <c r="T20" s="307"/>
      <c r="U20" s="307"/>
      <c r="V20" s="307"/>
      <c r="W20" s="239" t="s">
        <v>631</v>
      </c>
      <c r="X20" s="239" t="s">
        <v>3916</v>
      </c>
      <c r="Y20" s="307" t="s">
        <v>3918</v>
      </c>
      <c r="Z20" s="307" t="s">
        <v>2803</v>
      </c>
      <c r="AA20" s="360" t="s">
        <v>2849</v>
      </c>
    </row>
    <row r="21" spans="1:27" ht="15" customHeight="1">
      <c r="A21" s="430">
        <v>10</v>
      </c>
      <c r="B21" s="239" t="s">
        <v>3919</v>
      </c>
      <c r="C21" s="307" t="s">
        <v>3920</v>
      </c>
      <c r="D21" s="307" t="s">
        <v>3921</v>
      </c>
      <c r="E21" s="243" t="s">
        <v>2307</v>
      </c>
      <c r="F21" s="360" t="s">
        <v>3919</v>
      </c>
      <c r="G21" s="360" t="s">
        <v>3920</v>
      </c>
      <c r="H21" s="360" t="s">
        <v>3921</v>
      </c>
      <c r="I21" s="360" t="s">
        <v>3922</v>
      </c>
      <c r="J21" s="238"/>
      <c r="K21" s="239"/>
      <c r="L21" s="239" t="s">
        <v>2702</v>
      </c>
      <c r="M21" s="238"/>
      <c r="N21" s="567"/>
      <c r="O21" s="307"/>
      <c r="P21" s="307"/>
      <c r="Q21" s="307"/>
      <c r="R21" s="307"/>
      <c r="S21" s="307"/>
      <c r="T21" s="307"/>
      <c r="U21" s="307"/>
      <c r="V21" s="307"/>
      <c r="W21" s="239" t="s">
        <v>631</v>
      </c>
      <c r="X21" s="239" t="s">
        <v>3919</v>
      </c>
      <c r="Y21" s="307" t="s">
        <v>3923</v>
      </c>
      <c r="Z21" s="307" t="s">
        <v>3921</v>
      </c>
      <c r="AA21" s="360" t="s">
        <v>2849</v>
      </c>
    </row>
    <row r="22" spans="1:27" ht="15" customHeight="1">
      <c r="A22" s="430">
        <v>11</v>
      </c>
      <c r="B22" s="239" t="s">
        <v>3924</v>
      </c>
      <c r="C22" s="307" t="s">
        <v>3925</v>
      </c>
      <c r="D22" s="307" t="s">
        <v>3921</v>
      </c>
      <c r="E22" s="243" t="s">
        <v>2307</v>
      </c>
      <c r="F22" s="360" t="s">
        <v>3924</v>
      </c>
      <c r="G22" s="360" t="s">
        <v>3925</v>
      </c>
      <c r="H22" s="360" t="s">
        <v>3921</v>
      </c>
      <c r="I22" s="360" t="s">
        <v>3922</v>
      </c>
      <c r="J22" s="238"/>
      <c r="K22" s="239" t="s">
        <v>2702</v>
      </c>
      <c r="L22" s="239" t="s">
        <v>2702</v>
      </c>
      <c r="M22" s="238"/>
      <c r="N22" s="567"/>
      <c r="O22" s="307"/>
      <c r="P22" s="307"/>
      <c r="Q22" s="307"/>
      <c r="R22" s="307"/>
      <c r="S22" s="307"/>
      <c r="T22" s="307"/>
      <c r="U22" s="307"/>
      <c r="V22" s="307"/>
      <c r="W22" s="239" t="s">
        <v>631</v>
      </c>
      <c r="X22" s="239" t="s">
        <v>3924</v>
      </c>
      <c r="Y22" s="307" t="s">
        <v>3926</v>
      </c>
      <c r="Z22" s="307" t="s">
        <v>3921</v>
      </c>
      <c r="AA22" s="360" t="s">
        <v>2849</v>
      </c>
    </row>
    <row r="23" spans="1:27" ht="15" customHeight="1">
      <c r="A23" s="430">
        <v>12</v>
      </c>
      <c r="B23" s="680" t="s">
        <v>2188</v>
      </c>
      <c r="C23" s="1662" t="s">
        <v>2069</v>
      </c>
      <c r="D23" s="307" t="s">
        <v>2070</v>
      </c>
      <c r="E23" s="680" t="s">
        <v>2307</v>
      </c>
      <c r="F23" s="360" t="s">
        <v>2188</v>
      </c>
      <c r="G23" s="360" t="s">
        <v>2069</v>
      </c>
      <c r="H23" s="360" t="s">
        <v>2807</v>
      </c>
      <c r="I23" s="360" t="s">
        <v>2808</v>
      </c>
      <c r="J23" s="239"/>
      <c r="K23" s="239" t="s">
        <v>2702</v>
      </c>
      <c r="L23" s="239" t="s">
        <v>2702</v>
      </c>
      <c r="M23" s="239"/>
      <c r="N23" s="567"/>
      <c r="O23" s="307"/>
      <c r="P23" s="307"/>
      <c r="Q23" s="307"/>
      <c r="R23" s="307"/>
      <c r="S23" s="307"/>
      <c r="T23" s="307"/>
      <c r="U23" s="307"/>
      <c r="V23" s="307"/>
      <c r="W23" s="239" t="s">
        <v>631</v>
      </c>
      <c r="X23" s="239" t="s">
        <v>3852</v>
      </c>
      <c r="Y23" s="307" t="s">
        <v>3434</v>
      </c>
      <c r="Z23" s="307" t="s">
        <v>2278</v>
      </c>
      <c r="AA23" s="360" t="s">
        <v>2849</v>
      </c>
    </row>
    <row r="24" spans="1:27" ht="15" customHeight="1">
      <c r="A24" s="430">
        <v>13</v>
      </c>
      <c r="B24" s="680" t="s">
        <v>2072</v>
      </c>
      <c r="C24" s="680" t="s">
        <v>2073</v>
      </c>
      <c r="D24" s="307" t="s">
        <v>2684</v>
      </c>
      <c r="E24" s="680" t="s">
        <v>2307</v>
      </c>
      <c r="F24" s="360" t="s">
        <v>2072</v>
      </c>
      <c r="G24" s="360" t="s">
        <v>2073</v>
      </c>
      <c r="H24" s="360" t="s">
        <v>2815</v>
      </c>
      <c r="I24" s="360" t="s">
        <v>2816</v>
      </c>
      <c r="J24" s="239"/>
      <c r="K24" s="239" t="s">
        <v>2702</v>
      </c>
      <c r="L24" s="239" t="s">
        <v>2702</v>
      </c>
      <c r="M24" s="239"/>
      <c r="N24" s="567"/>
      <c r="O24" s="307"/>
      <c r="P24" s="307"/>
      <c r="Q24" s="307"/>
      <c r="R24" s="307"/>
      <c r="S24" s="307"/>
      <c r="T24" s="307"/>
      <c r="U24" s="307"/>
      <c r="V24" s="307"/>
      <c r="W24" s="239" t="s">
        <v>631</v>
      </c>
      <c r="X24" s="239" t="s">
        <v>2072</v>
      </c>
      <c r="Y24" s="307" t="s">
        <v>3438</v>
      </c>
      <c r="Z24" s="307" t="s">
        <v>3921</v>
      </c>
      <c r="AA24" s="360" t="s">
        <v>2849</v>
      </c>
    </row>
    <row r="25" spans="1:27" ht="15" customHeight="1">
      <c r="A25" s="430">
        <v>14</v>
      </c>
      <c r="B25" s="239" t="s">
        <v>3927</v>
      </c>
      <c r="C25" s="1662" t="s">
        <v>3928</v>
      </c>
      <c r="D25" s="680" t="s">
        <v>2807</v>
      </c>
      <c r="E25" s="680" t="s">
        <v>2307</v>
      </c>
      <c r="F25" s="360" t="s">
        <v>3927</v>
      </c>
      <c r="G25" s="360" t="s">
        <v>3928</v>
      </c>
      <c r="H25" s="360" t="s">
        <v>2807</v>
      </c>
      <c r="I25" s="360" t="s">
        <v>2808</v>
      </c>
      <c r="J25" s="360"/>
      <c r="K25" s="239"/>
      <c r="L25" s="239" t="s">
        <v>3929</v>
      </c>
      <c r="M25" s="239"/>
      <c r="N25" s="567"/>
      <c r="O25" s="307"/>
      <c r="P25" s="307"/>
      <c r="Q25" s="307"/>
      <c r="R25" s="307"/>
      <c r="S25" s="307"/>
      <c r="T25" s="307"/>
      <c r="U25" s="307"/>
      <c r="V25" s="307"/>
      <c r="W25" s="239" t="s">
        <v>631</v>
      </c>
      <c r="X25" s="239" t="s">
        <v>3927</v>
      </c>
      <c r="Y25" s="360" t="s">
        <v>3930</v>
      </c>
      <c r="Z25" s="360" t="s">
        <v>2278</v>
      </c>
      <c r="AA25" s="360" t="s">
        <v>2849</v>
      </c>
    </row>
    <row r="26" spans="1:27" ht="15" customHeight="1">
      <c r="A26" s="430">
        <v>15</v>
      </c>
      <c r="B26" s="239" t="s">
        <v>3931</v>
      </c>
      <c r="C26" s="360" t="s">
        <v>3932</v>
      </c>
      <c r="D26" s="307" t="s">
        <v>2725</v>
      </c>
      <c r="E26" s="680" t="s">
        <v>2307</v>
      </c>
      <c r="F26" s="360" t="s">
        <v>3931</v>
      </c>
      <c r="G26" s="360" t="s">
        <v>3932</v>
      </c>
      <c r="H26" s="360" t="s">
        <v>2725</v>
      </c>
      <c r="I26" s="360" t="s">
        <v>3176</v>
      </c>
      <c r="J26" s="360"/>
      <c r="K26" s="239"/>
      <c r="L26" s="360"/>
      <c r="M26" s="239" t="s">
        <v>3933</v>
      </c>
      <c r="N26" s="567"/>
      <c r="O26" s="307"/>
      <c r="P26" s="307"/>
      <c r="Q26" s="307"/>
      <c r="R26" s="307"/>
      <c r="S26" s="307"/>
      <c r="T26" s="307"/>
      <c r="U26" s="307"/>
      <c r="V26" s="307"/>
      <c r="W26" s="239" t="s">
        <v>631</v>
      </c>
      <c r="X26" s="239" t="s">
        <v>3931</v>
      </c>
      <c r="Y26" s="360" t="s">
        <v>3934</v>
      </c>
      <c r="Z26" s="360" t="s">
        <v>2070</v>
      </c>
      <c r="AA26" s="360" t="s">
        <v>2849</v>
      </c>
    </row>
    <row r="27" spans="1:27" ht="15" customHeight="1">
      <c r="A27" s="430">
        <v>16</v>
      </c>
      <c r="B27" s="680" t="s">
        <v>2094</v>
      </c>
      <c r="C27" s="1662" t="s">
        <v>2095</v>
      </c>
      <c r="D27" s="680" t="s">
        <v>2096</v>
      </c>
      <c r="E27" s="680" t="s">
        <v>2307</v>
      </c>
      <c r="F27" s="834" t="s">
        <v>3935</v>
      </c>
      <c r="G27" s="360" t="s">
        <v>2095</v>
      </c>
      <c r="H27" s="360" t="s">
        <v>2803</v>
      </c>
      <c r="I27" s="360" t="s">
        <v>2804</v>
      </c>
      <c r="J27" s="360"/>
      <c r="K27" s="239"/>
      <c r="L27" s="360"/>
      <c r="M27" s="239" t="s">
        <v>2702</v>
      </c>
      <c r="N27" s="567"/>
      <c r="O27" s="307"/>
      <c r="P27" s="307"/>
      <c r="Q27" s="307"/>
      <c r="R27" s="307"/>
      <c r="S27" s="307"/>
      <c r="T27" s="307"/>
      <c r="U27" s="307"/>
      <c r="V27" s="307"/>
      <c r="W27" s="239" t="s">
        <v>631</v>
      </c>
      <c r="X27" s="239" t="s">
        <v>2094</v>
      </c>
      <c r="Y27" s="360" t="s">
        <v>3936</v>
      </c>
      <c r="Z27" s="360" t="s">
        <v>2070</v>
      </c>
      <c r="AA27" s="360" t="s">
        <v>2849</v>
      </c>
    </row>
    <row r="28" spans="1:27" ht="15" customHeight="1">
      <c r="A28" s="430">
        <v>17</v>
      </c>
      <c r="B28" s="239" t="s">
        <v>3937</v>
      </c>
      <c r="C28" s="360" t="s">
        <v>3938</v>
      </c>
      <c r="D28" s="360" t="s">
        <v>2070</v>
      </c>
      <c r="E28" s="243" t="s">
        <v>2307</v>
      </c>
      <c r="F28" s="360" t="s">
        <v>3937</v>
      </c>
      <c r="G28" s="360" t="s">
        <v>3938</v>
      </c>
      <c r="H28" s="360" t="s">
        <v>2070</v>
      </c>
      <c r="I28" s="360" t="s">
        <v>2071</v>
      </c>
      <c r="J28" s="360"/>
      <c r="K28" s="239"/>
      <c r="L28" s="360"/>
      <c r="M28" s="239" t="s">
        <v>3939</v>
      </c>
      <c r="N28" s="567"/>
      <c r="O28" s="307"/>
      <c r="P28" s="307"/>
      <c r="Q28" s="307"/>
      <c r="R28" s="307"/>
      <c r="S28" s="307"/>
      <c r="T28" s="307"/>
      <c r="U28" s="307"/>
      <c r="V28" s="307"/>
      <c r="W28" s="239" t="s">
        <v>631</v>
      </c>
      <c r="X28" s="239" t="s">
        <v>3937</v>
      </c>
      <c r="Y28" s="360" t="s">
        <v>3477</v>
      </c>
      <c r="Z28" s="360" t="s">
        <v>2070</v>
      </c>
      <c r="AA28" s="360" t="s">
        <v>2849</v>
      </c>
    </row>
    <row r="29" spans="1:27" ht="15" customHeight="1">
      <c r="A29" s="430">
        <v>18</v>
      </c>
      <c r="B29" s="239" t="s">
        <v>3940</v>
      </c>
      <c r="C29" s="360" t="s">
        <v>3941</v>
      </c>
      <c r="D29" s="360" t="s">
        <v>2084</v>
      </c>
      <c r="E29" s="243" t="s">
        <v>2621</v>
      </c>
      <c r="F29" s="360" t="s">
        <v>3940</v>
      </c>
      <c r="G29" s="360" t="s">
        <v>3941</v>
      </c>
      <c r="H29" s="360" t="s">
        <v>2733</v>
      </c>
      <c r="I29" s="360" t="s">
        <v>2111</v>
      </c>
      <c r="J29" s="360"/>
      <c r="K29" s="239" t="s">
        <v>2622</v>
      </c>
      <c r="L29" s="239" t="s">
        <v>2702</v>
      </c>
      <c r="M29" s="360"/>
      <c r="N29" s="567"/>
      <c r="O29" s="307"/>
      <c r="P29" s="307"/>
      <c r="Q29" s="307"/>
      <c r="R29" s="307"/>
      <c r="S29" s="307"/>
      <c r="T29" s="307"/>
      <c r="U29" s="307"/>
      <c r="V29" s="307"/>
      <c r="W29" s="239" t="s">
        <v>631</v>
      </c>
      <c r="X29" s="239" t="s">
        <v>3940</v>
      </c>
      <c r="Y29" s="360" t="s">
        <v>3942</v>
      </c>
      <c r="Z29" s="360" t="s">
        <v>2084</v>
      </c>
      <c r="AA29" s="360" t="s">
        <v>2849</v>
      </c>
    </row>
    <row r="30" spans="1:27" ht="15" customHeight="1">
      <c r="A30" s="430">
        <v>19</v>
      </c>
      <c r="B30" s="239" t="s">
        <v>2695</v>
      </c>
      <c r="C30" s="360" t="s">
        <v>3185</v>
      </c>
      <c r="D30" s="360" t="s">
        <v>2084</v>
      </c>
      <c r="E30" s="243" t="s">
        <v>2108</v>
      </c>
      <c r="F30" s="360" t="s">
        <v>2695</v>
      </c>
      <c r="G30" s="360" t="s">
        <v>3185</v>
      </c>
      <c r="H30" s="360" t="s">
        <v>2729</v>
      </c>
      <c r="I30" s="360" t="s">
        <v>2108</v>
      </c>
      <c r="J30" s="360"/>
      <c r="K30" s="239"/>
      <c r="L30" s="239" t="s">
        <v>2702</v>
      </c>
      <c r="M30" s="360"/>
      <c r="N30" s="567"/>
      <c r="O30" s="307"/>
      <c r="P30" s="307"/>
      <c r="Q30" s="307"/>
      <c r="R30" s="307"/>
      <c r="S30" s="307"/>
      <c r="T30" s="307"/>
      <c r="U30" s="307"/>
      <c r="V30" s="307"/>
      <c r="W30" s="239" t="s">
        <v>631</v>
      </c>
      <c r="X30" s="239" t="s">
        <v>2695</v>
      </c>
      <c r="Y30" s="360" t="s">
        <v>2696</v>
      </c>
      <c r="Z30" s="360" t="s">
        <v>2084</v>
      </c>
      <c r="AA30" s="360" t="s">
        <v>2849</v>
      </c>
    </row>
    <row r="31" spans="1:27">
      <c r="O31" s="1851"/>
      <c r="P31" s="1851"/>
      <c r="Q31" s="1851"/>
      <c r="R31" s="1851"/>
      <c r="S31" s="1851"/>
      <c r="T31" s="1851"/>
      <c r="U31" s="1851"/>
      <c r="V31" s="1851"/>
    </row>
    <row r="32" spans="1:27">
      <c r="O32" s="444"/>
      <c r="P32" s="444"/>
      <c r="Q32" s="444"/>
      <c r="R32" s="444"/>
      <c r="S32" s="444"/>
      <c r="T32" s="444"/>
      <c r="U32" s="444"/>
      <c r="V32" s="444"/>
    </row>
    <row r="33" spans="15:22">
      <c r="O33" s="444"/>
      <c r="P33" s="444"/>
      <c r="Q33" s="444"/>
      <c r="R33" s="444"/>
      <c r="S33" s="444"/>
      <c r="T33" s="444"/>
      <c r="U33" s="444"/>
      <c r="V33" s="444"/>
    </row>
    <row r="34" spans="15:22">
      <c r="O34" s="444"/>
      <c r="P34" s="444"/>
      <c r="Q34" s="444"/>
      <c r="R34" s="444"/>
      <c r="S34" s="444"/>
      <c r="T34" s="444"/>
      <c r="U34" s="444"/>
      <c r="V34" s="444"/>
    </row>
    <row r="35" spans="15:22">
      <c r="O35" s="444"/>
      <c r="P35" s="444"/>
      <c r="Q35" s="444"/>
      <c r="R35" s="444"/>
      <c r="S35" s="444"/>
      <c r="T35" s="444"/>
      <c r="U35" s="444"/>
      <c r="V35" s="444"/>
    </row>
    <row r="36" spans="15:22">
      <c r="O36" s="444"/>
      <c r="P36" s="444"/>
      <c r="Q36" s="444"/>
      <c r="R36" s="444"/>
      <c r="S36" s="444"/>
      <c r="T36" s="444"/>
      <c r="U36" s="444"/>
      <c r="V36" s="444"/>
    </row>
    <row r="37" spans="15:22">
      <c r="O37" s="444"/>
      <c r="P37" s="444"/>
      <c r="Q37" s="444"/>
      <c r="R37" s="444"/>
      <c r="S37" s="444"/>
      <c r="T37" s="444"/>
      <c r="U37" s="444"/>
      <c r="V37" s="444"/>
    </row>
    <row r="38" spans="15:22">
      <c r="O38" s="444"/>
      <c r="P38" s="444"/>
      <c r="Q38" s="444"/>
      <c r="R38" s="444"/>
      <c r="S38" s="444"/>
      <c r="T38" s="444"/>
      <c r="U38" s="444"/>
      <c r="V38" s="444"/>
    </row>
    <row r="39" spans="15:22">
      <c r="O39" s="444"/>
      <c r="P39" s="444"/>
      <c r="Q39" s="444"/>
      <c r="R39" s="444"/>
      <c r="S39" s="444"/>
      <c r="T39" s="444"/>
      <c r="U39" s="444"/>
      <c r="V39" s="444"/>
    </row>
    <row r="40" spans="15:22">
      <c r="O40" s="444"/>
      <c r="P40" s="444"/>
      <c r="Q40" s="444"/>
      <c r="R40" s="444"/>
      <c r="S40" s="444"/>
      <c r="T40" s="444"/>
      <c r="U40" s="444"/>
      <c r="V40" s="444"/>
    </row>
    <row r="41" spans="15:22">
      <c r="O41" s="444"/>
      <c r="P41" s="444"/>
      <c r="Q41" s="444"/>
      <c r="R41" s="444"/>
      <c r="S41" s="444"/>
      <c r="T41" s="444"/>
      <c r="U41" s="444"/>
      <c r="V41" s="444"/>
    </row>
    <row r="42" spans="15:22">
      <c r="O42" s="444"/>
      <c r="P42" s="444"/>
      <c r="Q42" s="444"/>
      <c r="R42" s="444"/>
      <c r="S42" s="444"/>
      <c r="T42" s="444"/>
      <c r="U42" s="444"/>
      <c r="V42" s="444"/>
    </row>
    <row r="43" spans="15:22">
      <c r="O43" s="444"/>
      <c r="P43" s="444"/>
      <c r="Q43" s="444"/>
      <c r="R43" s="444"/>
      <c r="S43" s="444"/>
      <c r="T43" s="444"/>
      <c r="U43" s="444"/>
      <c r="V43" s="444"/>
    </row>
    <row r="44" spans="15:22">
      <c r="O44" s="444"/>
      <c r="P44" s="444"/>
      <c r="Q44" s="444"/>
      <c r="R44" s="444"/>
      <c r="S44" s="444"/>
      <c r="T44" s="444"/>
      <c r="U44" s="444"/>
      <c r="V44" s="444"/>
    </row>
    <row r="45" spans="15:22">
      <c r="O45" s="444"/>
      <c r="P45" s="444"/>
      <c r="Q45" s="444"/>
      <c r="R45" s="444"/>
      <c r="S45" s="444"/>
      <c r="T45" s="444"/>
      <c r="U45" s="444"/>
      <c r="V45" s="444"/>
    </row>
    <row r="46" spans="15:22">
      <c r="O46" s="444"/>
      <c r="P46" s="444"/>
      <c r="Q46" s="444"/>
      <c r="R46" s="444"/>
      <c r="S46" s="444"/>
      <c r="T46" s="444"/>
      <c r="U46" s="444"/>
      <c r="V46" s="444"/>
    </row>
    <row r="47" spans="15:22">
      <c r="O47" s="444"/>
      <c r="P47" s="444"/>
      <c r="Q47" s="444"/>
      <c r="R47" s="444"/>
      <c r="S47" s="444"/>
      <c r="T47" s="444"/>
      <c r="U47" s="444"/>
      <c r="V47" s="444"/>
    </row>
  </sheetData>
  <phoneticPr fontId="5" type="noConversion"/>
  <dataValidations count="4">
    <dataValidation type="list" allowBlank="1" showInputMessage="1" showErrorMessage="1" sqref="B6" xr:uid="{00000000-0002-0000-2700-000000000000}">
      <formula1>"Mi: Minute,H: Hour,D: Daily,W: Weekly,M: Monthly,Y: Yearly"</formula1>
    </dataValidation>
    <dataValidation type="list" allowBlank="1" showInputMessage="1" showErrorMessage="1" sqref="B7 B9 O7:O9" xr:uid="{00000000-0002-0000-2700-000001000000}">
      <formula1>"替换,追加"</formula1>
    </dataValidation>
    <dataValidation type="list" allowBlank="1" showInputMessage="1" showErrorMessage="1" sqref="N12:N19" xr:uid="{00000000-0002-0000-2700-000002000000}">
      <formula1>"匹配,基线特有,本地扩充,废弃"</formula1>
    </dataValidation>
    <dataValidation type="list" allowBlank="1" showInputMessage="1" showErrorMessage="1" sqref="R4:R6" xr:uid="{00000000-0002-0000-2700-000003000000}">
      <formula1>"left join,inner join,union,union all"</formula1>
    </dataValidation>
  </dataValidations>
  <hyperlinks>
    <hyperlink ref="A1" location="目录!A1" display="返回" xr:uid="{00000000-0004-0000-2700-000000000000}"/>
  </hyperlinks>
  <pageMargins left="0.69930555555555596" right="0.69930555555555596" top="0.75" bottom="0.75" header="0.3" footer="0.3"/>
  <pageSetup paperSize="9" orientation="portrait"/>
  <legacy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F47"/>
  <sheetViews>
    <sheetView topLeftCell="A7" workbookViewId="0"/>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9" width="12" style="396" customWidth="1"/>
    <col min="10" max="10" width="7.88671875" style="396" customWidth="1"/>
    <col min="11" max="12" width="4.6640625" style="396" customWidth="1"/>
    <col min="13" max="13" width="8.6640625" style="396" customWidth="1"/>
    <col min="14" max="14" width="11.21875" style="396" customWidth="1"/>
    <col min="15" max="15" width="9" style="427" hidden="1" customWidth="1"/>
    <col min="16" max="16" width="19.44140625" style="427" hidden="1" customWidth="1"/>
    <col min="17" max="17" width="21.77734375" style="427" hidden="1" customWidth="1"/>
    <col min="18" max="18" width="14.44140625" style="427" hidden="1" customWidth="1"/>
    <col min="19" max="19" width="12.33203125" style="427" hidden="1" customWidth="1"/>
    <col min="20" max="20" width="11.21875" style="427" hidden="1" customWidth="1"/>
    <col min="21" max="21" width="15.109375" style="427" hidden="1" customWidth="1"/>
    <col min="22" max="22" width="9" style="427" hidden="1" customWidth="1"/>
    <col min="23" max="23" width="20.44140625" style="396" customWidth="1"/>
    <col min="24" max="24" width="13.6640625" style="396" customWidth="1"/>
    <col min="25" max="25" width="14.88671875" style="396" customWidth="1"/>
    <col min="26" max="27" width="13.77734375" style="396" customWidth="1"/>
    <col min="28" max="28" width="22.109375" style="396" customWidth="1"/>
    <col min="29" max="29" width="13.6640625" style="396" customWidth="1"/>
    <col min="30" max="30" width="14.88671875" style="396" customWidth="1"/>
    <col min="31" max="31" width="13.77734375" style="396" customWidth="1"/>
    <col min="32" max="32" width="12.21875" style="396" customWidth="1"/>
    <col min="33" max="16384" width="9" style="396"/>
  </cols>
  <sheetData>
    <row r="1" spans="1:32">
      <c r="A1" s="1824" t="s">
        <v>2037</v>
      </c>
      <c r="B1" s="331"/>
      <c r="C1" s="331"/>
      <c r="D1" s="331"/>
      <c r="E1" s="331"/>
      <c r="F1" s="331"/>
      <c r="G1" s="331"/>
      <c r="H1" s="331"/>
      <c r="I1" s="331"/>
      <c r="J1" s="331"/>
      <c r="K1" s="331"/>
      <c r="L1" s="331"/>
      <c r="M1" s="331"/>
      <c r="N1" s="331"/>
      <c r="O1" s="3"/>
      <c r="P1" s="3"/>
      <c r="Q1" s="3"/>
      <c r="R1" s="3"/>
      <c r="S1" s="3"/>
      <c r="T1" s="3"/>
      <c r="U1" s="3"/>
      <c r="V1" s="3"/>
      <c r="W1" s="336"/>
      <c r="X1" s="336"/>
      <c r="Y1" s="336"/>
      <c r="Z1" s="336"/>
      <c r="AA1" s="336"/>
      <c r="AB1" s="336"/>
      <c r="AC1" s="336"/>
      <c r="AD1" s="336"/>
      <c r="AE1" s="336"/>
      <c r="AF1" s="336"/>
    </row>
    <row r="2" spans="1:32">
      <c r="A2" s="216" t="s">
        <v>2038</v>
      </c>
      <c r="B2" s="217"/>
      <c r="C2" s="217"/>
      <c r="D2" s="217"/>
      <c r="E2" s="217"/>
      <c r="F2" s="217"/>
      <c r="G2" s="217"/>
      <c r="H2" s="217"/>
      <c r="I2" s="217"/>
      <c r="J2" s="217"/>
      <c r="K2" s="217"/>
      <c r="L2" s="217"/>
      <c r="M2" s="217"/>
      <c r="N2" s="217"/>
      <c r="O2" s="34" t="s">
        <v>2830</v>
      </c>
      <c r="P2" s="35"/>
      <c r="Q2" s="35"/>
      <c r="R2" s="35"/>
      <c r="S2" s="35"/>
      <c r="T2" s="35"/>
      <c r="U2" s="35"/>
      <c r="V2" s="35"/>
      <c r="W2" s="337" t="s">
        <v>2039</v>
      </c>
      <c r="X2" s="338"/>
      <c r="Y2" s="338"/>
      <c r="Z2" s="338"/>
      <c r="AA2" s="353"/>
      <c r="AB2" s="337" t="s">
        <v>2039</v>
      </c>
      <c r="AC2" s="338"/>
      <c r="AD2" s="338"/>
      <c r="AE2" s="338"/>
      <c r="AF2" s="353"/>
    </row>
    <row r="3" spans="1:32">
      <c r="A3" s="218" t="s">
        <v>2040</v>
      </c>
      <c r="B3" s="316" t="s">
        <v>91</v>
      </c>
      <c r="C3" s="1732"/>
      <c r="D3" s="1732"/>
      <c r="E3" s="219"/>
      <c r="F3" s="219"/>
      <c r="G3" s="219"/>
      <c r="H3" s="219"/>
      <c r="I3" s="219"/>
      <c r="J3" s="219"/>
      <c r="K3" s="219"/>
      <c r="L3" s="219"/>
      <c r="M3" s="219"/>
      <c r="N3" s="219"/>
      <c r="O3" s="36" t="s">
        <v>2831</v>
      </c>
      <c r="P3" s="37" t="s">
        <v>2832</v>
      </c>
      <c r="Q3" s="37" t="s">
        <v>2833</v>
      </c>
      <c r="R3" s="37" t="s">
        <v>2834</v>
      </c>
      <c r="S3" s="37" t="s">
        <v>2835</v>
      </c>
      <c r="T3" s="37" t="s">
        <v>2836</v>
      </c>
      <c r="U3" s="37" t="s">
        <v>2837</v>
      </c>
      <c r="V3" s="56" t="s">
        <v>73</v>
      </c>
      <c r="W3" s="339" t="s">
        <v>2041</v>
      </c>
      <c r="X3" s="340" t="s">
        <v>2042</v>
      </c>
      <c r="Y3" s="340"/>
      <c r="Z3" s="354"/>
      <c r="AA3" s="355"/>
      <c r="AB3" s="339" t="s">
        <v>2041</v>
      </c>
      <c r="AC3" s="340" t="s">
        <v>2042</v>
      </c>
      <c r="AD3" s="340"/>
      <c r="AE3" s="354"/>
      <c r="AF3" s="355"/>
    </row>
    <row r="4" spans="1:32" s="397" customFormat="1">
      <c r="A4" s="220" t="s">
        <v>2042</v>
      </c>
      <c r="B4" s="239" t="s">
        <v>92</v>
      </c>
      <c r="C4" s="352"/>
      <c r="D4" s="352"/>
      <c r="E4" s="222"/>
      <c r="F4" s="222"/>
      <c r="G4" s="222"/>
      <c r="H4" s="222"/>
      <c r="I4" s="222"/>
      <c r="J4" s="222"/>
      <c r="K4" s="222"/>
      <c r="L4" s="222"/>
      <c r="M4" s="222"/>
      <c r="N4" s="222"/>
      <c r="O4" s="1829" t="s">
        <v>2838</v>
      </c>
      <c r="P4" s="1830" t="e">
        <f>VLOOKUP(B3,[1]目录!#REF!,4,0)</f>
        <v>#REF!</v>
      </c>
      <c r="Q4" s="1831"/>
      <c r="R4" s="559"/>
      <c r="S4" s="63"/>
      <c r="T4" s="63"/>
      <c r="U4" s="63"/>
      <c r="V4" s="11"/>
      <c r="W4" s="229" t="s">
        <v>2301</v>
      </c>
      <c r="X4" s="229" t="s">
        <v>3943</v>
      </c>
      <c r="Y4" s="229"/>
      <c r="Z4" s="221"/>
      <c r="AA4" s="229"/>
      <c r="AB4" s="229" t="s">
        <v>2301</v>
      </c>
      <c r="AC4" s="342" t="s">
        <v>3944</v>
      </c>
      <c r="AD4" s="229"/>
      <c r="AE4" s="221"/>
      <c r="AF4" s="229"/>
    </row>
    <row r="5" spans="1:32" s="397" customFormat="1">
      <c r="A5" s="220" t="s">
        <v>2041</v>
      </c>
      <c r="B5" s="221" t="s">
        <v>2043</v>
      </c>
      <c r="C5" s="352"/>
      <c r="D5" s="352"/>
      <c r="E5" s="222"/>
      <c r="F5" s="222"/>
      <c r="G5" s="222"/>
      <c r="H5" s="222"/>
      <c r="I5" s="222"/>
      <c r="J5" s="222"/>
      <c r="K5" s="222"/>
      <c r="L5" s="222"/>
      <c r="M5" s="222"/>
      <c r="N5" s="222"/>
      <c r="O5" s="62"/>
      <c r="P5" s="63"/>
      <c r="Q5" s="63"/>
      <c r="R5" s="559"/>
      <c r="S5" s="63"/>
      <c r="T5" s="63"/>
      <c r="U5" s="63"/>
      <c r="V5" s="11"/>
      <c r="W5" s="229"/>
      <c r="X5" s="342"/>
      <c r="Y5" s="229"/>
      <c r="Z5" s="221"/>
      <c r="AA5" s="221"/>
      <c r="AB5" s="567"/>
      <c r="AC5" s="567"/>
      <c r="AD5" s="229"/>
      <c r="AE5" s="229"/>
      <c r="AF5" s="229"/>
    </row>
    <row r="6" spans="1:32" s="397" customFormat="1">
      <c r="A6" s="220" t="s">
        <v>2044</v>
      </c>
      <c r="B6" s="560" t="s">
        <v>2045</v>
      </c>
      <c r="C6" s="1439"/>
      <c r="D6" s="229"/>
      <c r="E6" s="222"/>
      <c r="F6" s="222"/>
      <c r="G6" s="222"/>
      <c r="H6" s="222"/>
      <c r="I6" s="222"/>
      <c r="J6" s="222"/>
      <c r="K6" s="222"/>
      <c r="L6" s="222"/>
      <c r="M6" s="222"/>
      <c r="N6" s="222"/>
      <c r="O6" s="62"/>
      <c r="P6" s="63"/>
      <c r="Q6" s="63"/>
      <c r="R6" s="559"/>
      <c r="S6" s="63"/>
      <c r="T6" s="63"/>
      <c r="U6" s="63"/>
      <c r="V6" s="11"/>
      <c r="W6" s="341"/>
      <c r="X6" s="229"/>
      <c r="Y6" s="229"/>
      <c r="Z6" s="221"/>
      <c r="AA6" s="221"/>
      <c r="AB6" s="229"/>
      <c r="AC6" s="229"/>
      <c r="AD6" s="229"/>
      <c r="AE6" s="229"/>
      <c r="AF6" s="229"/>
    </row>
    <row r="7" spans="1:32">
      <c r="A7" s="223" t="s">
        <v>2046</v>
      </c>
      <c r="B7" s="1848" t="s">
        <v>2047</v>
      </c>
      <c r="C7" s="356"/>
      <c r="D7" s="356"/>
      <c r="E7" s="219"/>
      <c r="F7" s="219"/>
      <c r="G7" s="219"/>
      <c r="H7" s="219"/>
      <c r="I7" s="219"/>
      <c r="J7" s="219"/>
      <c r="K7" s="219"/>
      <c r="L7" s="219"/>
      <c r="M7" s="219"/>
      <c r="N7" s="219"/>
      <c r="O7" s="62"/>
      <c r="P7" s="63"/>
      <c r="Q7" s="63"/>
      <c r="R7" s="63"/>
      <c r="S7" s="63"/>
      <c r="T7" s="63"/>
      <c r="U7" s="63"/>
      <c r="V7" s="11"/>
      <c r="W7" s="229" t="s">
        <v>3945</v>
      </c>
      <c r="X7" s="344"/>
      <c r="Y7" s="356"/>
      <c r="Z7" s="357"/>
      <c r="AA7" s="357"/>
      <c r="AB7" s="356"/>
      <c r="AC7" s="344"/>
      <c r="AD7" s="356"/>
      <c r="AE7" s="356"/>
      <c r="AF7" s="356"/>
    </row>
    <row r="8" spans="1:32">
      <c r="A8" s="223" t="s">
        <v>2048</v>
      </c>
      <c r="B8" s="1849" t="s">
        <v>3946</v>
      </c>
      <c r="C8" s="762"/>
      <c r="D8" s="356"/>
      <c r="E8" s="219"/>
      <c r="F8" s="219"/>
      <c r="G8" s="219"/>
      <c r="H8" s="219"/>
      <c r="I8" s="219"/>
      <c r="J8" s="219"/>
      <c r="K8" s="219"/>
      <c r="L8" s="219"/>
      <c r="M8" s="219"/>
      <c r="N8" s="219"/>
      <c r="O8" s="62"/>
      <c r="P8" s="63"/>
      <c r="Q8" s="63"/>
      <c r="R8" s="63"/>
      <c r="S8" s="63"/>
      <c r="T8" s="63"/>
      <c r="U8" s="63"/>
      <c r="V8" s="11"/>
      <c r="W8" s="229" t="s">
        <v>3947</v>
      </c>
      <c r="X8" s="346"/>
      <c r="Y8" s="348"/>
      <c r="Z8" s="358"/>
      <c r="AA8" s="348"/>
      <c r="AB8" s="347"/>
      <c r="AC8" s="346"/>
      <c r="AD8" s="348"/>
      <c r="AE8" s="358"/>
      <c r="AF8" s="348"/>
    </row>
    <row r="9" spans="1:32">
      <c r="A9" s="223"/>
      <c r="B9" s="1849" t="s">
        <v>3948</v>
      </c>
      <c r="C9" s="1850"/>
      <c r="D9" s="1850"/>
      <c r="E9" s="219"/>
      <c r="F9" s="219"/>
      <c r="G9" s="219"/>
      <c r="H9" s="219"/>
      <c r="I9" s="219"/>
      <c r="J9" s="219"/>
      <c r="K9" s="219"/>
      <c r="L9" s="219"/>
      <c r="M9" s="219"/>
      <c r="N9" s="219"/>
      <c r="O9" s="1031"/>
      <c r="P9" s="1032"/>
      <c r="Q9" s="1032"/>
      <c r="R9" s="1032"/>
      <c r="S9" s="1032"/>
      <c r="T9" s="1032"/>
      <c r="U9" s="1032"/>
      <c r="V9" s="1033"/>
      <c r="W9" s="347"/>
      <c r="X9" s="348"/>
      <c r="Y9" s="348"/>
      <c r="Z9" s="358"/>
      <c r="AA9" s="67"/>
      <c r="AB9" s="347"/>
      <c r="AC9" s="348"/>
      <c r="AD9" s="348"/>
      <c r="AE9" s="358"/>
      <c r="AF9" s="67"/>
    </row>
    <row r="10" spans="1:32">
      <c r="A10" s="216" t="s">
        <v>2049</v>
      </c>
      <c r="B10" s="217"/>
      <c r="C10" s="217"/>
      <c r="D10" s="217"/>
      <c r="E10" s="217"/>
      <c r="F10" s="217"/>
      <c r="G10" s="217"/>
      <c r="H10" s="217"/>
      <c r="I10" s="217"/>
      <c r="J10" s="217"/>
      <c r="K10" s="217"/>
      <c r="L10" s="217"/>
      <c r="M10" s="217"/>
      <c r="N10" s="217"/>
      <c r="O10" s="34" t="s">
        <v>2839</v>
      </c>
      <c r="P10" s="35"/>
      <c r="Q10" s="35"/>
      <c r="R10" s="35"/>
      <c r="S10" s="35"/>
      <c r="T10" s="35"/>
      <c r="U10" s="35"/>
      <c r="V10" s="35"/>
      <c r="W10" s="337" t="s">
        <v>2050</v>
      </c>
      <c r="X10" s="338"/>
      <c r="Y10" s="338"/>
      <c r="Z10" s="338"/>
      <c r="AA10" s="353"/>
      <c r="AB10" s="337" t="s">
        <v>2050</v>
      </c>
      <c r="AC10" s="338"/>
      <c r="AD10" s="338"/>
      <c r="AE10" s="338"/>
      <c r="AF10" s="353"/>
    </row>
    <row r="11" spans="1:32">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47" t="s">
        <v>2831</v>
      </c>
      <c r="P11" s="48" t="s">
        <v>2832</v>
      </c>
      <c r="Q11" s="48" t="s">
        <v>2840</v>
      </c>
      <c r="R11" s="48" t="s">
        <v>2841</v>
      </c>
      <c r="S11" s="48" t="s">
        <v>2842</v>
      </c>
      <c r="T11" s="48" t="s">
        <v>2843</v>
      </c>
      <c r="U11" s="48" t="s">
        <v>2844</v>
      </c>
      <c r="V11" s="68" t="s">
        <v>73</v>
      </c>
      <c r="W11" s="349" t="s">
        <v>2059</v>
      </c>
      <c r="X11" s="350" t="s">
        <v>2060</v>
      </c>
      <c r="Y11" s="350" t="s">
        <v>2061</v>
      </c>
      <c r="Z11" s="359" t="s">
        <v>2062</v>
      </c>
      <c r="AA11" s="350" t="s">
        <v>2063</v>
      </c>
      <c r="AB11" s="349" t="s">
        <v>2059</v>
      </c>
      <c r="AC11" s="350" t="s">
        <v>2060</v>
      </c>
      <c r="AD11" s="350" t="s">
        <v>2061</v>
      </c>
      <c r="AE11" s="359" t="s">
        <v>2062</v>
      </c>
      <c r="AF11" s="350" t="s">
        <v>2063</v>
      </c>
    </row>
    <row r="12" spans="1:32" s="389" customFormat="1" ht="15" customHeight="1">
      <c r="A12" s="430">
        <v>1</v>
      </c>
      <c r="B12" s="239" t="s">
        <v>2064</v>
      </c>
      <c r="C12" s="243" t="s">
        <v>2065</v>
      </c>
      <c r="D12" s="243" t="s">
        <v>2066</v>
      </c>
      <c r="E12" s="243" t="s">
        <v>2307</v>
      </c>
      <c r="F12" s="360" t="s">
        <v>2064</v>
      </c>
      <c r="G12" s="360" t="s">
        <v>2065</v>
      </c>
      <c r="H12" s="360" t="s">
        <v>2066</v>
      </c>
      <c r="I12" s="360" t="s">
        <v>2067</v>
      </c>
      <c r="J12" s="430"/>
      <c r="K12" s="307" t="s">
        <v>2702</v>
      </c>
      <c r="L12" s="430"/>
      <c r="M12" s="303" t="s">
        <v>3949</v>
      </c>
      <c r="N12" s="430"/>
      <c r="O12" s="113"/>
      <c r="P12" s="113"/>
      <c r="Q12" s="113"/>
      <c r="R12" s="113"/>
      <c r="S12" s="113"/>
      <c r="T12" s="113"/>
      <c r="U12" s="113"/>
      <c r="V12" s="113"/>
      <c r="W12" s="229" t="s">
        <v>3943</v>
      </c>
      <c r="X12" s="307" t="s">
        <v>2064</v>
      </c>
      <c r="Y12" s="303" t="s">
        <v>2753</v>
      </c>
      <c r="Z12" s="303" t="s">
        <v>2754</v>
      </c>
      <c r="AA12" s="303" t="s">
        <v>2849</v>
      </c>
      <c r="AB12" s="229" t="s">
        <v>3944</v>
      </c>
      <c r="AC12" s="307" t="s">
        <v>3199</v>
      </c>
      <c r="AD12" s="303" t="s">
        <v>2753</v>
      </c>
      <c r="AE12" s="303" t="s">
        <v>2754</v>
      </c>
      <c r="AF12" s="303"/>
    </row>
    <row r="13" spans="1:32" s="389" customFormat="1" ht="15" customHeight="1">
      <c r="A13" s="430">
        <v>2</v>
      </c>
      <c r="B13" s="680" t="s">
        <v>2188</v>
      </c>
      <c r="C13" s="1662" t="s">
        <v>2069</v>
      </c>
      <c r="D13" s="307" t="s">
        <v>2070</v>
      </c>
      <c r="E13" s="680" t="s">
        <v>2307</v>
      </c>
      <c r="F13" s="360" t="s">
        <v>2188</v>
      </c>
      <c r="G13" s="360" t="s">
        <v>2069</v>
      </c>
      <c r="H13" s="360" t="s">
        <v>2807</v>
      </c>
      <c r="I13" s="360" t="s">
        <v>2808</v>
      </c>
      <c r="J13" s="430" t="s">
        <v>79</v>
      </c>
      <c r="K13" s="307" t="s">
        <v>2702</v>
      </c>
      <c r="L13" s="307"/>
      <c r="M13" s="303" t="s">
        <v>3949</v>
      </c>
      <c r="N13" s="430"/>
      <c r="O13" s="113"/>
      <c r="P13" s="113"/>
      <c r="Q13" s="113"/>
      <c r="R13" s="113"/>
      <c r="S13" s="113"/>
      <c r="T13" s="113"/>
      <c r="U13" s="113"/>
      <c r="V13" s="113"/>
      <c r="W13" s="229" t="s">
        <v>3943</v>
      </c>
      <c r="X13" s="307" t="s">
        <v>2335</v>
      </c>
      <c r="Y13" s="303" t="s">
        <v>2672</v>
      </c>
      <c r="Z13" s="303" t="s">
        <v>2235</v>
      </c>
      <c r="AA13" s="303" t="s">
        <v>2849</v>
      </c>
      <c r="AB13" s="229" t="s">
        <v>3944</v>
      </c>
      <c r="AC13" s="307" t="s">
        <v>3950</v>
      </c>
      <c r="AD13" s="303" t="s">
        <v>3951</v>
      </c>
      <c r="AE13" s="303" t="s">
        <v>2070</v>
      </c>
      <c r="AF13" s="303" t="s">
        <v>2849</v>
      </c>
    </row>
    <row r="14" spans="1:32" s="389" customFormat="1" ht="15" customHeight="1">
      <c r="A14" s="430">
        <v>3</v>
      </c>
      <c r="B14" s="307" t="s">
        <v>3952</v>
      </c>
      <c r="C14" s="1685" t="s">
        <v>2722</v>
      </c>
      <c r="D14" s="303" t="s">
        <v>2100</v>
      </c>
      <c r="E14" s="303" t="s">
        <v>2307</v>
      </c>
      <c r="F14" s="360" t="s">
        <v>3952</v>
      </c>
      <c r="G14" s="360" t="s">
        <v>2722</v>
      </c>
      <c r="H14" s="360" t="s">
        <v>2066</v>
      </c>
      <c r="I14" s="360" t="s">
        <v>2067</v>
      </c>
      <c r="J14" s="430"/>
      <c r="K14" s="307" t="s">
        <v>2702</v>
      </c>
      <c r="L14" s="303" t="s">
        <v>3953</v>
      </c>
      <c r="M14" s="303" t="s">
        <v>3949</v>
      </c>
      <c r="N14" s="430"/>
      <c r="O14" s="1331"/>
      <c r="P14" s="560"/>
      <c r="Q14" s="560"/>
      <c r="R14" s="560"/>
      <c r="S14" s="560"/>
      <c r="T14" s="560"/>
      <c r="U14" s="560"/>
      <c r="V14" s="560"/>
      <c r="W14" s="229" t="s">
        <v>3943</v>
      </c>
      <c r="X14" s="307" t="s">
        <v>2338</v>
      </c>
      <c r="Y14" s="303" t="s">
        <v>2722</v>
      </c>
      <c r="Z14" s="303" t="s">
        <v>2088</v>
      </c>
      <c r="AA14" s="303" t="s">
        <v>2849</v>
      </c>
      <c r="AB14" s="229" t="s">
        <v>3944</v>
      </c>
      <c r="AC14" s="307" t="s">
        <v>3954</v>
      </c>
      <c r="AD14" s="303" t="s">
        <v>3955</v>
      </c>
      <c r="AE14" s="303" t="s">
        <v>2100</v>
      </c>
      <c r="AF14" s="303" t="s">
        <v>2849</v>
      </c>
    </row>
    <row r="15" spans="1:32" s="389" customFormat="1" ht="15" customHeight="1">
      <c r="A15" s="430">
        <v>4</v>
      </c>
      <c r="B15" s="307" t="s">
        <v>2475</v>
      </c>
      <c r="C15" s="303" t="s">
        <v>3181</v>
      </c>
      <c r="D15" s="303" t="s">
        <v>2096</v>
      </c>
      <c r="E15" s="303" t="s">
        <v>2307</v>
      </c>
      <c r="F15" s="360" t="s">
        <v>2475</v>
      </c>
      <c r="G15" s="360" t="s">
        <v>3181</v>
      </c>
      <c r="H15" s="360" t="s">
        <v>3175</v>
      </c>
      <c r="I15" s="360" t="s">
        <v>2241</v>
      </c>
      <c r="J15" s="430"/>
      <c r="K15" s="307" t="s">
        <v>2702</v>
      </c>
      <c r="L15" s="430"/>
      <c r="M15" s="303" t="s">
        <v>3949</v>
      </c>
      <c r="N15" s="430"/>
      <c r="O15" s="307"/>
      <c r="P15" s="307"/>
      <c r="Q15" s="307"/>
      <c r="R15" s="307"/>
      <c r="S15" s="307"/>
      <c r="T15" s="307"/>
      <c r="U15" s="307"/>
      <c r="V15" s="307"/>
      <c r="W15" s="229" t="s">
        <v>3943</v>
      </c>
      <c r="X15" s="307" t="s">
        <v>2475</v>
      </c>
      <c r="Y15" s="303" t="s">
        <v>2688</v>
      </c>
      <c r="Z15" s="303" t="s">
        <v>2747</v>
      </c>
      <c r="AA15" s="303" t="s">
        <v>2849</v>
      </c>
      <c r="AB15" s="229" t="s">
        <v>3944</v>
      </c>
      <c r="AC15" s="307" t="s">
        <v>3956</v>
      </c>
      <c r="AD15" s="303" t="s">
        <v>3957</v>
      </c>
      <c r="AE15" s="303" t="s">
        <v>2096</v>
      </c>
      <c r="AF15" s="303" t="s">
        <v>2849</v>
      </c>
    </row>
    <row r="16" spans="1:32" s="389" customFormat="1" ht="15" customHeight="1">
      <c r="A16" s="430">
        <v>5</v>
      </c>
      <c r="B16" s="680" t="s">
        <v>3958</v>
      </c>
      <c r="C16" s="1662" t="s">
        <v>3959</v>
      </c>
      <c r="D16" s="1825" t="s">
        <v>2100</v>
      </c>
      <c r="E16" s="1843" t="s">
        <v>2307</v>
      </c>
      <c r="F16" s="360" t="s">
        <v>3958</v>
      </c>
      <c r="G16" s="360" t="s">
        <v>3959</v>
      </c>
      <c r="H16" s="360" t="s">
        <v>2100</v>
      </c>
      <c r="I16" s="360" t="s">
        <v>2101</v>
      </c>
      <c r="J16" s="567"/>
      <c r="K16" s="567"/>
      <c r="L16" s="567"/>
      <c r="M16" s="303" t="s">
        <v>3949</v>
      </c>
      <c r="N16" s="567"/>
      <c r="O16" s="307"/>
      <c r="P16" s="307"/>
      <c r="Q16" s="307"/>
      <c r="R16" s="307"/>
      <c r="S16" s="307"/>
      <c r="T16" s="307"/>
      <c r="U16" s="307"/>
      <c r="V16" s="307"/>
      <c r="W16" s="229" t="s">
        <v>3943</v>
      </c>
      <c r="X16" s="307" t="s">
        <v>2333</v>
      </c>
      <c r="Y16" s="303" t="s">
        <v>2705</v>
      </c>
      <c r="Z16" s="303" t="s">
        <v>2725</v>
      </c>
      <c r="AA16" s="303" t="s">
        <v>2849</v>
      </c>
      <c r="AB16" s="567"/>
      <c r="AC16" s="567"/>
      <c r="AD16" s="567"/>
      <c r="AE16" s="567"/>
      <c r="AF16" s="567"/>
    </row>
    <row r="17" spans="1:32" s="389" customFormat="1" ht="15" customHeight="1">
      <c r="A17" s="430">
        <v>6</v>
      </c>
      <c r="B17" s="307" t="s">
        <v>3960</v>
      </c>
      <c r="C17" s="303" t="s">
        <v>3961</v>
      </c>
      <c r="D17" s="303" t="s">
        <v>2084</v>
      </c>
      <c r="E17" s="303" t="s">
        <v>3211</v>
      </c>
      <c r="F17" s="360" t="s">
        <v>3960</v>
      </c>
      <c r="G17" s="360" t="s">
        <v>3961</v>
      </c>
      <c r="H17" s="360" t="s">
        <v>3962</v>
      </c>
      <c r="I17" s="834" t="s">
        <v>2108</v>
      </c>
      <c r="J17" s="430"/>
      <c r="K17" s="307" t="s">
        <v>2711</v>
      </c>
      <c r="L17" s="430"/>
      <c r="M17" s="303" t="s">
        <v>3949</v>
      </c>
      <c r="N17" s="430"/>
      <c r="O17" s="307"/>
      <c r="P17" s="307"/>
      <c r="Q17" s="307"/>
      <c r="R17" s="307"/>
      <c r="S17" s="307"/>
      <c r="T17" s="307"/>
      <c r="U17" s="307"/>
      <c r="V17" s="307"/>
      <c r="W17" s="229" t="s">
        <v>3943</v>
      </c>
      <c r="X17" s="307" t="s">
        <v>2727</v>
      </c>
      <c r="Y17" s="303" t="s">
        <v>2728</v>
      </c>
      <c r="Z17" s="303" t="s">
        <v>2729</v>
      </c>
      <c r="AA17" s="303" t="s">
        <v>2849</v>
      </c>
      <c r="AB17" s="229" t="s">
        <v>3944</v>
      </c>
      <c r="AC17" s="307" t="s">
        <v>3963</v>
      </c>
      <c r="AD17" s="303" t="s">
        <v>3964</v>
      </c>
      <c r="AE17" s="303" t="s">
        <v>2084</v>
      </c>
      <c r="AF17" s="303" t="s">
        <v>2849</v>
      </c>
    </row>
    <row r="18" spans="1:32" s="389" customFormat="1" ht="15" customHeight="1">
      <c r="A18" s="430">
        <v>7</v>
      </c>
      <c r="B18" s="307" t="s">
        <v>2695</v>
      </c>
      <c r="C18" s="303" t="s">
        <v>3185</v>
      </c>
      <c r="D18" s="303" t="s">
        <v>2084</v>
      </c>
      <c r="E18" s="303" t="s">
        <v>3211</v>
      </c>
      <c r="F18" s="360" t="s">
        <v>2695</v>
      </c>
      <c r="G18" s="360" t="s">
        <v>3185</v>
      </c>
      <c r="H18" s="360" t="s">
        <v>2729</v>
      </c>
      <c r="I18" s="360" t="s">
        <v>2108</v>
      </c>
      <c r="J18" s="430"/>
      <c r="K18" s="307" t="s">
        <v>2773</v>
      </c>
      <c r="L18" s="430"/>
      <c r="M18" s="303" t="s">
        <v>3949</v>
      </c>
      <c r="N18" s="430"/>
      <c r="O18" s="307"/>
      <c r="P18" s="307"/>
      <c r="Q18" s="307"/>
      <c r="R18" s="307"/>
      <c r="S18" s="307"/>
      <c r="T18" s="307"/>
      <c r="U18" s="307"/>
      <c r="V18" s="307"/>
      <c r="W18" s="229" t="s">
        <v>3943</v>
      </c>
      <c r="X18" s="307" t="s">
        <v>2695</v>
      </c>
      <c r="Y18" s="303" t="s">
        <v>2696</v>
      </c>
      <c r="Z18" s="303" t="s">
        <v>2729</v>
      </c>
      <c r="AA18" s="303" t="s">
        <v>2849</v>
      </c>
      <c r="AB18" s="229" t="s">
        <v>3944</v>
      </c>
      <c r="AC18" s="307" t="s">
        <v>3965</v>
      </c>
      <c r="AD18" s="303" t="s">
        <v>3966</v>
      </c>
      <c r="AE18" s="303" t="s">
        <v>2084</v>
      </c>
      <c r="AF18" s="303" t="s">
        <v>2849</v>
      </c>
    </row>
    <row r="19" spans="1:32" s="389" customFormat="1" ht="15" customHeight="1">
      <c r="A19" s="430">
        <v>8</v>
      </c>
      <c r="B19" s="307" t="s">
        <v>3967</v>
      </c>
      <c r="C19" s="303" t="s">
        <v>3968</v>
      </c>
      <c r="D19" s="303" t="s">
        <v>2084</v>
      </c>
      <c r="E19" s="303" t="s">
        <v>2621</v>
      </c>
      <c r="F19" s="360" t="s">
        <v>3967</v>
      </c>
      <c r="G19" s="360" t="s">
        <v>3968</v>
      </c>
      <c r="H19" s="360" t="s">
        <v>2733</v>
      </c>
      <c r="I19" s="834" t="s">
        <v>2111</v>
      </c>
      <c r="J19" s="430"/>
      <c r="K19" s="307" t="s">
        <v>2622</v>
      </c>
      <c r="L19" s="430"/>
      <c r="M19" s="303" t="s">
        <v>3949</v>
      </c>
      <c r="N19" s="430"/>
      <c r="O19" s="307"/>
      <c r="P19" s="307"/>
      <c r="Q19" s="307"/>
      <c r="R19" s="307"/>
      <c r="S19" s="307"/>
      <c r="T19" s="307"/>
      <c r="U19" s="307"/>
      <c r="V19" s="307"/>
      <c r="W19" s="229" t="s">
        <v>3943</v>
      </c>
      <c r="X19" s="307" t="s">
        <v>2731</v>
      </c>
      <c r="Y19" s="303" t="s">
        <v>2732</v>
      </c>
      <c r="Z19" s="303" t="s">
        <v>2733</v>
      </c>
      <c r="AA19" s="303" t="s">
        <v>2849</v>
      </c>
      <c r="AB19" s="229" t="s">
        <v>3944</v>
      </c>
      <c r="AC19" s="307" t="s">
        <v>3969</v>
      </c>
      <c r="AD19" s="303" t="s">
        <v>3970</v>
      </c>
      <c r="AE19" s="303" t="s">
        <v>2084</v>
      </c>
      <c r="AF19" s="303" t="s">
        <v>2849</v>
      </c>
    </row>
    <row r="20" spans="1:32">
      <c r="A20" s="430">
        <v>9</v>
      </c>
      <c r="B20" s="321" t="s">
        <v>3971</v>
      </c>
      <c r="C20" s="642" t="s">
        <v>2735</v>
      </c>
      <c r="D20" s="642" t="s">
        <v>2100</v>
      </c>
      <c r="E20" s="1841" t="s">
        <v>2702</v>
      </c>
      <c r="F20" s="321" t="s">
        <v>3971</v>
      </c>
      <c r="G20" s="642" t="s">
        <v>2735</v>
      </c>
      <c r="H20" s="642" t="s">
        <v>2100</v>
      </c>
      <c r="I20" s="1841" t="s">
        <v>2702</v>
      </c>
      <c r="J20" s="1795"/>
      <c r="K20" s="1795"/>
      <c r="L20" s="1795"/>
      <c r="M20" s="1795"/>
      <c r="N20" s="318" t="s">
        <v>2286</v>
      </c>
      <c r="O20" s="307"/>
      <c r="P20" s="307"/>
      <c r="Q20" s="307"/>
      <c r="R20" s="307"/>
      <c r="S20" s="307"/>
      <c r="T20" s="307"/>
      <c r="U20" s="307"/>
      <c r="V20" s="307"/>
      <c r="W20" s="229" t="s">
        <v>3943</v>
      </c>
      <c r="X20" s="307" t="s">
        <v>3971</v>
      </c>
      <c r="Y20" s="303" t="s">
        <v>2735</v>
      </c>
      <c r="Z20" s="303" t="s">
        <v>2100</v>
      </c>
      <c r="AA20" s="303"/>
      <c r="AB20" s="762"/>
      <c r="AC20" s="762"/>
      <c r="AD20" s="762"/>
      <c r="AE20" s="762"/>
      <c r="AF20" s="762"/>
    </row>
    <row r="21" spans="1:32">
      <c r="A21" s="430">
        <v>10</v>
      </c>
      <c r="B21" s="307" t="s">
        <v>3972</v>
      </c>
      <c r="C21" s="303" t="s">
        <v>3973</v>
      </c>
      <c r="D21" s="303" t="s">
        <v>2096</v>
      </c>
      <c r="E21" s="303" t="s">
        <v>2307</v>
      </c>
      <c r="F21" s="360" t="s">
        <v>3972</v>
      </c>
      <c r="G21" s="360" t="s">
        <v>3973</v>
      </c>
      <c r="H21" s="360" t="s">
        <v>2096</v>
      </c>
      <c r="I21" s="360" t="s">
        <v>2097</v>
      </c>
      <c r="J21" s="430"/>
      <c r="K21" s="307" t="s">
        <v>2702</v>
      </c>
      <c r="L21" s="430"/>
      <c r="M21" s="303" t="s">
        <v>3949</v>
      </c>
      <c r="N21" s="430"/>
      <c r="O21" s="307"/>
      <c r="P21" s="307"/>
      <c r="Q21" s="307"/>
      <c r="R21" s="307"/>
      <c r="S21" s="307"/>
      <c r="T21" s="307"/>
      <c r="U21" s="307"/>
      <c r="V21" s="307"/>
      <c r="W21" s="229" t="s">
        <v>3943</v>
      </c>
      <c r="X21" s="307" t="s">
        <v>2745</v>
      </c>
      <c r="Y21" s="303" t="s">
        <v>2746</v>
      </c>
      <c r="Z21" s="303" t="s">
        <v>2747</v>
      </c>
      <c r="AA21" s="303" t="s">
        <v>2849</v>
      </c>
      <c r="AB21" s="229" t="s">
        <v>3944</v>
      </c>
      <c r="AC21" s="307" t="s">
        <v>3974</v>
      </c>
      <c r="AD21" s="303" t="s">
        <v>2746</v>
      </c>
      <c r="AE21" s="303" t="s">
        <v>2096</v>
      </c>
      <c r="AF21" s="303" t="s">
        <v>2849</v>
      </c>
    </row>
    <row r="22" spans="1:32">
      <c r="A22" s="430">
        <v>11</v>
      </c>
      <c r="B22" s="321" t="s">
        <v>2072</v>
      </c>
      <c r="C22" s="642" t="s">
        <v>2673</v>
      </c>
      <c r="D22" s="642" t="s">
        <v>2684</v>
      </c>
      <c r="E22" s="1795" t="s">
        <v>2702</v>
      </c>
      <c r="F22" s="321" t="s">
        <v>2072</v>
      </c>
      <c r="G22" s="642" t="s">
        <v>2673</v>
      </c>
      <c r="H22" s="642" t="s">
        <v>2684</v>
      </c>
      <c r="I22" s="1795" t="s">
        <v>2702</v>
      </c>
      <c r="J22" s="1795"/>
      <c r="K22" s="1795"/>
      <c r="L22" s="1795"/>
      <c r="M22" s="1795"/>
      <c r="N22" s="318" t="s">
        <v>2286</v>
      </c>
      <c r="O22" s="307"/>
      <c r="P22" s="307"/>
      <c r="Q22" s="307"/>
      <c r="R22" s="307"/>
      <c r="S22" s="307"/>
      <c r="T22" s="307"/>
      <c r="U22" s="307"/>
      <c r="V22" s="307"/>
      <c r="W22" s="229" t="s">
        <v>3943</v>
      </c>
      <c r="X22" s="307" t="s">
        <v>2072</v>
      </c>
      <c r="Y22" s="303" t="s">
        <v>2673</v>
      </c>
      <c r="Z22" s="303" t="s">
        <v>2684</v>
      </c>
      <c r="AA22" s="303" t="s">
        <v>3975</v>
      </c>
      <c r="AB22" s="762"/>
      <c r="AC22" s="762"/>
      <c r="AD22" s="762"/>
      <c r="AE22" s="762"/>
      <c r="AF22" s="762"/>
    </row>
    <row r="23" spans="1:32">
      <c r="A23" s="430">
        <v>12</v>
      </c>
      <c r="B23" s="321" t="s">
        <v>3976</v>
      </c>
      <c r="C23" s="642" t="s">
        <v>2739</v>
      </c>
      <c r="D23" s="642" t="s">
        <v>2100</v>
      </c>
      <c r="E23" s="1795" t="s">
        <v>2702</v>
      </c>
      <c r="F23" s="321" t="s">
        <v>3976</v>
      </c>
      <c r="G23" s="642" t="s">
        <v>2739</v>
      </c>
      <c r="H23" s="642" t="s">
        <v>2100</v>
      </c>
      <c r="I23" s="1795" t="s">
        <v>2702</v>
      </c>
      <c r="J23" s="1795"/>
      <c r="K23" s="1795"/>
      <c r="L23" s="1795"/>
      <c r="M23" s="1795"/>
      <c r="N23" s="318" t="s">
        <v>2286</v>
      </c>
      <c r="O23" s="307"/>
      <c r="P23" s="307"/>
      <c r="Q23" s="307"/>
      <c r="R23" s="307"/>
      <c r="S23" s="307"/>
      <c r="T23" s="307"/>
      <c r="U23" s="307"/>
      <c r="V23" s="307"/>
      <c r="W23" s="229" t="s">
        <v>3943</v>
      </c>
      <c r="X23" s="307" t="s">
        <v>3976</v>
      </c>
      <c r="Y23" s="303" t="s">
        <v>2739</v>
      </c>
      <c r="Z23" s="303" t="s">
        <v>2100</v>
      </c>
      <c r="AA23" s="303" t="s">
        <v>3975</v>
      </c>
      <c r="AB23" s="762"/>
      <c r="AC23" s="762"/>
      <c r="AD23" s="762"/>
      <c r="AE23" s="762"/>
      <c r="AF23" s="762"/>
    </row>
    <row r="24" spans="1:32">
      <c r="A24" s="430">
        <v>13</v>
      </c>
      <c r="B24" s="321" t="s">
        <v>2741</v>
      </c>
      <c r="C24" s="642" t="s">
        <v>2742</v>
      </c>
      <c r="D24" s="642" t="s">
        <v>2743</v>
      </c>
      <c r="E24" s="1795" t="s">
        <v>2702</v>
      </c>
      <c r="F24" s="321" t="s">
        <v>2741</v>
      </c>
      <c r="G24" s="642" t="s">
        <v>2742</v>
      </c>
      <c r="H24" s="642" t="s">
        <v>2743</v>
      </c>
      <c r="I24" s="1795" t="s">
        <v>2702</v>
      </c>
      <c r="J24" s="1795"/>
      <c r="K24" s="1795"/>
      <c r="L24" s="1795"/>
      <c r="M24" s="1795"/>
      <c r="N24" s="318" t="s">
        <v>2286</v>
      </c>
      <c r="O24" s="307"/>
      <c r="P24" s="307"/>
      <c r="Q24" s="307"/>
      <c r="R24" s="307"/>
      <c r="S24" s="307"/>
      <c r="T24" s="307"/>
      <c r="U24" s="307"/>
      <c r="V24" s="307"/>
      <c r="W24" s="229" t="s">
        <v>3943</v>
      </c>
      <c r="X24" s="307" t="s">
        <v>2741</v>
      </c>
      <c r="Y24" s="303" t="s">
        <v>2742</v>
      </c>
      <c r="Z24" s="303" t="s">
        <v>2743</v>
      </c>
      <c r="AA24" s="303" t="s">
        <v>3975</v>
      </c>
      <c r="AB24" s="762"/>
      <c r="AC24" s="762"/>
      <c r="AD24" s="762"/>
      <c r="AE24" s="762"/>
      <c r="AF24" s="762"/>
    </row>
    <row r="25" spans="1:32">
      <c r="A25" s="430">
        <v>14</v>
      </c>
      <c r="B25" s="321" t="s">
        <v>2478</v>
      </c>
      <c r="C25" s="642" t="s">
        <v>2736</v>
      </c>
      <c r="D25" s="642" t="s">
        <v>2737</v>
      </c>
      <c r="E25" s="1795" t="s">
        <v>2702</v>
      </c>
      <c r="F25" s="321" t="s">
        <v>2478</v>
      </c>
      <c r="G25" s="642" t="s">
        <v>2736</v>
      </c>
      <c r="H25" s="642" t="s">
        <v>2737</v>
      </c>
      <c r="I25" s="1795" t="s">
        <v>2702</v>
      </c>
      <c r="J25" s="1795"/>
      <c r="K25" s="1795"/>
      <c r="L25" s="1795"/>
      <c r="M25" s="1795"/>
      <c r="N25" s="318" t="s">
        <v>2286</v>
      </c>
      <c r="O25" s="307"/>
      <c r="P25" s="307"/>
      <c r="Q25" s="307"/>
      <c r="R25" s="307"/>
      <c r="S25" s="307"/>
      <c r="T25" s="307"/>
      <c r="U25" s="307"/>
      <c r="V25" s="307"/>
      <c r="W25" s="229" t="s">
        <v>3943</v>
      </c>
      <c r="X25" s="307" t="s">
        <v>2478</v>
      </c>
      <c r="Y25" s="303" t="s">
        <v>2736</v>
      </c>
      <c r="Z25" s="303" t="s">
        <v>2737</v>
      </c>
      <c r="AA25" s="303" t="s">
        <v>3975</v>
      </c>
      <c r="AB25" s="762"/>
      <c r="AC25" s="762"/>
      <c r="AD25" s="762"/>
      <c r="AE25" s="762"/>
      <c r="AF25" s="762"/>
    </row>
    <row r="26" spans="1:32">
      <c r="A26" s="430">
        <v>15</v>
      </c>
      <c r="B26" s="321" t="s">
        <v>3977</v>
      </c>
      <c r="C26" s="642" t="s">
        <v>3978</v>
      </c>
      <c r="D26" s="642" t="s">
        <v>2070</v>
      </c>
      <c r="E26" s="1795" t="s">
        <v>2702</v>
      </c>
      <c r="F26" s="321" t="s">
        <v>3977</v>
      </c>
      <c r="G26" s="642" t="s">
        <v>3978</v>
      </c>
      <c r="H26" s="642" t="s">
        <v>2070</v>
      </c>
      <c r="I26" s="1795" t="s">
        <v>2702</v>
      </c>
      <c r="J26" s="1795"/>
      <c r="K26" s="1795"/>
      <c r="L26" s="1795"/>
      <c r="M26" s="1795"/>
      <c r="N26" s="318" t="s">
        <v>2286</v>
      </c>
      <c r="O26" s="307"/>
      <c r="P26" s="307"/>
      <c r="Q26" s="307"/>
      <c r="R26" s="307"/>
      <c r="S26" s="307"/>
      <c r="T26" s="307"/>
      <c r="U26" s="307"/>
      <c r="V26" s="307"/>
      <c r="W26" s="229" t="s">
        <v>3943</v>
      </c>
      <c r="X26" s="307" t="s">
        <v>3977</v>
      </c>
      <c r="Y26" s="303" t="s">
        <v>3978</v>
      </c>
      <c r="Z26" s="303" t="s">
        <v>2070</v>
      </c>
      <c r="AA26" s="303" t="s">
        <v>3975</v>
      </c>
      <c r="AB26" s="762"/>
      <c r="AC26" s="762"/>
      <c r="AD26" s="762"/>
      <c r="AE26" s="762"/>
      <c r="AF26" s="762"/>
    </row>
    <row r="27" spans="1:32">
      <c r="A27" s="430">
        <v>16</v>
      </c>
      <c r="B27" s="321" t="s">
        <v>2748</v>
      </c>
      <c r="C27" s="642" t="s">
        <v>2749</v>
      </c>
      <c r="D27" s="1452" t="s">
        <v>2729</v>
      </c>
      <c r="E27" s="1795" t="s">
        <v>2702</v>
      </c>
      <c r="F27" s="321" t="s">
        <v>2748</v>
      </c>
      <c r="G27" s="642" t="s">
        <v>2749</v>
      </c>
      <c r="H27" s="1452" t="s">
        <v>2729</v>
      </c>
      <c r="I27" s="1795" t="s">
        <v>2702</v>
      </c>
      <c r="J27" s="1795"/>
      <c r="K27" s="1795"/>
      <c r="L27" s="1795"/>
      <c r="M27" s="1795"/>
      <c r="N27" s="318" t="s">
        <v>2286</v>
      </c>
      <c r="O27" s="307"/>
      <c r="P27" s="307"/>
      <c r="Q27" s="307"/>
      <c r="R27" s="307"/>
      <c r="S27" s="307"/>
      <c r="T27" s="307"/>
      <c r="U27" s="307"/>
      <c r="V27" s="307"/>
      <c r="W27" s="229" t="s">
        <v>3943</v>
      </c>
      <c r="X27" s="307" t="s">
        <v>2748</v>
      </c>
      <c r="Y27" s="303" t="s">
        <v>2749</v>
      </c>
      <c r="Z27" s="567" t="s">
        <v>2729</v>
      </c>
      <c r="AA27" s="303" t="s">
        <v>3975</v>
      </c>
      <c r="AB27" s="762"/>
      <c r="AC27" s="762"/>
      <c r="AD27" s="762"/>
      <c r="AE27" s="762"/>
      <c r="AF27" s="762"/>
    </row>
    <row r="28" spans="1:32">
      <c r="O28" s="1851"/>
      <c r="P28" s="1851"/>
      <c r="Q28" s="1851"/>
      <c r="R28" s="1851"/>
      <c r="S28" s="1851"/>
      <c r="T28" s="1851"/>
      <c r="U28" s="1851"/>
      <c r="V28" s="1851"/>
    </row>
    <row r="29" spans="1:32">
      <c r="O29" s="307"/>
      <c r="P29" s="307"/>
      <c r="Q29" s="307"/>
      <c r="R29" s="307"/>
      <c r="S29" s="307"/>
      <c r="T29" s="307"/>
      <c r="U29" s="307"/>
      <c r="V29" s="307"/>
    </row>
    <row r="30" spans="1:32">
      <c r="O30" s="307"/>
      <c r="P30" s="307"/>
      <c r="Q30" s="307"/>
      <c r="R30" s="307"/>
      <c r="S30" s="307"/>
      <c r="T30" s="307"/>
      <c r="U30" s="307"/>
      <c r="V30" s="307"/>
    </row>
    <row r="31" spans="1:32">
      <c r="O31" s="307"/>
      <c r="P31" s="307"/>
      <c r="Q31" s="307"/>
      <c r="R31" s="307"/>
      <c r="S31" s="307"/>
      <c r="T31" s="307"/>
      <c r="U31" s="307"/>
      <c r="V31" s="307"/>
    </row>
    <row r="32" spans="1:32">
      <c r="O32" s="444"/>
      <c r="P32" s="444"/>
      <c r="Q32" s="444"/>
      <c r="R32" s="444"/>
      <c r="S32" s="444"/>
      <c r="T32" s="444"/>
      <c r="U32" s="444"/>
      <c r="V32" s="444"/>
    </row>
    <row r="33" spans="15:22">
      <c r="O33" s="444"/>
      <c r="P33" s="444"/>
      <c r="Q33" s="444"/>
      <c r="R33" s="444"/>
      <c r="S33" s="444"/>
      <c r="T33" s="444"/>
      <c r="U33" s="444"/>
      <c r="V33" s="444"/>
    </row>
    <row r="34" spans="15:22">
      <c r="O34" s="444"/>
      <c r="P34" s="444"/>
      <c r="Q34" s="444"/>
      <c r="R34" s="444"/>
      <c r="S34" s="444"/>
      <c r="T34" s="444"/>
      <c r="U34" s="444"/>
      <c r="V34" s="444"/>
    </row>
    <row r="35" spans="15:22">
      <c r="O35" s="444"/>
      <c r="P35" s="444"/>
      <c r="Q35" s="444"/>
      <c r="R35" s="444"/>
      <c r="S35" s="444"/>
      <c r="T35" s="444"/>
      <c r="U35" s="444"/>
      <c r="V35" s="444"/>
    </row>
    <row r="36" spans="15:22">
      <c r="O36" s="444"/>
      <c r="P36" s="444"/>
      <c r="Q36" s="444"/>
      <c r="R36" s="444"/>
      <c r="S36" s="444"/>
      <c r="T36" s="444"/>
      <c r="U36" s="444"/>
      <c r="V36" s="444"/>
    </row>
    <row r="37" spans="15:22">
      <c r="O37" s="444"/>
      <c r="P37" s="444"/>
      <c r="Q37" s="444"/>
      <c r="R37" s="444"/>
      <c r="S37" s="444"/>
      <c r="T37" s="444"/>
      <c r="U37" s="444"/>
      <c r="V37" s="444"/>
    </row>
    <row r="38" spans="15:22">
      <c r="O38" s="444"/>
      <c r="P38" s="444"/>
      <c r="Q38" s="444"/>
      <c r="R38" s="444"/>
      <c r="S38" s="444"/>
      <c r="T38" s="444"/>
      <c r="U38" s="444"/>
      <c r="V38" s="444"/>
    </row>
    <row r="39" spans="15:22">
      <c r="O39" s="444"/>
      <c r="P39" s="444"/>
      <c r="Q39" s="444"/>
      <c r="R39" s="444"/>
      <c r="S39" s="444"/>
      <c r="T39" s="444"/>
      <c r="U39" s="444"/>
      <c r="V39" s="444"/>
    </row>
    <row r="40" spans="15:22">
      <c r="O40" s="444"/>
      <c r="P40" s="444"/>
      <c r="Q40" s="444"/>
      <c r="R40" s="444"/>
      <c r="S40" s="444"/>
      <c r="T40" s="444"/>
      <c r="U40" s="444"/>
      <c r="V40" s="444"/>
    </row>
    <row r="41" spans="15:22">
      <c r="O41" s="444"/>
      <c r="P41" s="444"/>
      <c r="Q41" s="444"/>
      <c r="R41" s="444"/>
      <c r="S41" s="444"/>
      <c r="T41" s="444"/>
      <c r="U41" s="444"/>
      <c r="V41" s="444"/>
    </row>
    <row r="42" spans="15:22">
      <c r="O42" s="444"/>
      <c r="P42" s="444"/>
      <c r="Q42" s="444"/>
      <c r="R42" s="444"/>
      <c r="S42" s="444"/>
      <c r="T42" s="444"/>
      <c r="U42" s="444"/>
      <c r="V42" s="444"/>
    </row>
    <row r="43" spans="15:22">
      <c r="O43" s="444"/>
      <c r="P43" s="444"/>
      <c r="Q43" s="444"/>
      <c r="R43" s="444"/>
      <c r="S43" s="444"/>
      <c r="T43" s="444"/>
      <c r="U43" s="444"/>
      <c r="V43" s="444"/>
    </row>
    <row r="44" spans="15:22">
      <c r="O44" s="444"/>
      <c r="P44" s="444"/>
      <c r="Q44" s="444"/>
      <c r="R44" s="444"/>
      <c r="S44" s="444"/>
      <c r="T44" s="444"/>
      <c r="U44" s="444"/>
      <c r="V44" s="444"/>
    </row>
    <row r="45" spans="15:22">
      <c r="O45" s="444"/>
      <c r="P45" s="444"/>
      <c r="Q45" s="444"/>
      <c r="R45" s="444"/>
      <c r="S45" s="444"/>
      <c r="T45" s="444"/>
      <c r="U45" s="444"/>
      <c r="V45" s="444"/>
    </row>
    <row r="46" spans="15:22">
      <c r="O46" s="444"/>
      <c r="P46" s="444"/>
      <c r="Q46" s="444"/>
      <c r="R46" s="444"/>
      <c r="S46" s="444"/>
      <c r="T46" s="444"/>
      <c r="U46" s="444"/>
      <c r="V46" s="444"/>
    </row>
    <row r="47" spans="15:22">
      <c r="O47" s="444"/>
      <c r="P47" s="444"/>
      <c r="Q47" s="444"/>
      <c r="R47" s="444"/>
      <c r="S47" s="444"/>
      <c r="T47" s="444"/>
      <c r="U47" s="444"/>
      <c r="V47" s="444"/>
    </row>
  </sheetData>
  <autoFilter ref="A1:AF27" xr:uid="{00000000-0009-0000-0000-000028000000}"/>
  <phoneticPr fontId="5" type="noConversion"/>
  <dataValidations count="4">
    <dataValidation type="list" allowBlank="1" showInputMessage="1" showErrorMessage="1" sqref="B6" xr:uid="{00000000-0002-0000-2800-000000000000}">
      <formula1>"Mi: Minute,H: Hour,D: Daily,W: Weekly,M: Monthly,Y: Yearly"</formula1>
    </dataValidation>
    <dataValidation type="list" allowBlank="1" showInputMessage="1" showErrorMessage="1" sqref="B7 O7:O9" xr:uid="{00000000-0002-0000-2800-000001000000}">
      <formula1>"替换,追加"</formula1>
    </dataValidation>
    <dataValidation type="list" allowBlank="1" showInputMessage="1" showErrorMessage="1" sqref="N12:N15 N17:N27" xr:uid="{00000000-0002-0000-2800-000002000000}">
      <formula1>"匹配,基线特有,本地扩充,废弃"</formula1>
    </dataValidation>
    <dataValidation type="list" allowBlank="1" showInputMessage="1" showErrorMessage="1" sqref="R4:R6" xr:uid="{00000000-0002-0000-2800-000003000000}">
      <formula1>"left join,inner join,union,union all"</formula1>
    </dataValidation>
  </dataValidations>
  <hyperlinks>
    <hyperlink ref="A1" location="目录!A1" display="返回" xr:uid="{00000000-0004-0000-2800-000000000000}"/>
  </hyperlinks>
  <pageMargins left="0.69930555555555596" right="0.69930555555555596" top="0.75" bottom="0.75" header="0.3" footer="0.3"/>
  <pageSetup paperSize="9" orientation="portrait"/>
  <legacy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A55"/>
  <sheetViews>
    <sheetView topLeftCell="A34" workbookViewId="0"/>
  </sheetViews>
  <sheetFormatPr defaultColWidth="9" defaultRowHeight="15.6"/>
  <cols>
    <col min="1" max="1" width="8.44140625" style="328" customWidth="1"/>
    <col min="2" max="2" width="18.21875" style="396" customWidth="1"/>
    <col min="3" max="3" width="16.77734375" style="396" customWidth="1"/>
    <col min="4" max="4" width="15.21875" style="396" customWidth="1"/>
    <col min="5" max="9" width="12.109375" style="396" customWidth="1"/>
    <col min="10" max="10" width="7.88671875" style="396" customWidth="1"/>
    <col min="11" max="11" width="4.6640625" style="396" customWidth="1"/>
    <col min="12" max="12" width="11.109375" style="396" customWidth="1"/>
    <col min="13" max="13" width="9.44140625" style="396" customWidth="1"/>
    <col min="14" max="14" width="11.21875" style="396" customWidth="1"/>
    <col min="15" max="15" width="9" style="427" hidden="1" customWidth="1"/>
    <col min="16" max="16" width="19.44140625" style="427" hidden="1" customWidth="1"/>
    <col min="17" max="17" width="21.77734375" style="427" hidden="1" customWidth="1"/>
    <col min="18" max="18" width="14.44140625" style="427" hidden="1" customWidth="1"/>
    <col min="19" max="19" width="12.33203125" style="427" hidden="1" customWidth="1"/>
    <col min="20" max="20" width="11.21875" style="427" hidden="1" customWidth="1"/>
    <col min="21" max="21" width="15.109375" style="427" hidden="1" customWidth="1"/>
    <col min="22" max="22" width="9" style="427" hidden="1" customWidth="1"/>
    <col min="23" max="23" width="21.109375" style="396" customWidth="1"/>
    <col min="24" max="24" width="13.6640625" style="396" customWidth="1"/>
    <col min="25" max="25" width="14.88671875" style="396" customWidth="1"/>
    <col min="26" max="27" width="13.77734375" style="396" customWidth="1"/>
    <col min="28" max="16384" width="9" style="396"/>
  </cols>
  <sheetData>
    <row r="1" spans="1:27">
      <c r="A1" s="1824" t="s">
        <v>2037</v>
      </c>
      <c r="B1" s="331"/>
      <c r="C1" s="331"/>
      <c r="D1" s="331"/>
      <c r="E1" s="331"/>
      <c r="F1" s="331"/>
      <c r="G1" s="331"/>
      <c r="H1" s="331"/>
      <c r="I1" s="331"/>
      <c r="J1" s="331"/>
      <c r="K1" s="331"/>
      <c r="L1" s="331"/>
      <c r="M1" s="331"/>
      <c r="N1" s="331"/>
      <c r="O1" s="3"/>
      <c r="P1" s="3"/>
      <c r="Q1" s="3"/>
      <c r="R1" s="3"/>
      <c r="S1" s="3"/>
      <c r="T1" s="3"/>
      <c r="U1" s="3"/>
      <c r="V1" s="3"/>
      <c r="W1" s="336"/>
      <c r="X1" s="336"/>
      <c r="Y1" s="336"/>
      <c r="Z1" s="336"/>
      <c r="AA1" s="336"/>
    </row>
    <row r="2" spans="1:27">
      <c r="A2" s="216" t="s">
        <v>2038</v>
      </c>
      <c r="B2" s="217"/>
      <c r="C2" s="217"/>
      <c r="D2" s="217"/>
      <c r="E2" s="217"/>
      <c r="F2" s="217"/>
      <c r="G2" s="217"/>
      <c r="H2" s="217"/>
      <c r="I2" s="217"/>
      <c r="J2" s="217"/>
      <c r="K2" s="217"/>
      <c r="L2" s="217"/>
      <c r="M2" s="217"/>
      <c r="N2" s="217"/>
      <c r="O2" s="34" t="s">
        <v>2830</v>
      </c>
      <c r="P2" s="35"/>
      <c r="Q2" s="35"/>
      <c r="R2" s="35"/>
      <c r="S2" s="35"/>
      <c r="T2" s="35"/>
      <c r="U2" s="35"/>
      <c r="V2" s="35"/>
      <c r="W2" s="337" t="s">
        <v>2039</v>
      </c>
      <c r="X2" s="338"/>
      <c r="Y2" s="338"/>
      <c r="Z2" s="338"/>
      <c r="AA2" s="353"/>
    </row>
    <row r="3" spans="1:27">
      <c r="A3" s="218" t="s">
        <v>2040</v>
      </c>
      <c r="B3" s="316" t="s">
        <v>257</v>
      </c>
      <c r="C3" s="219"/>
      <c r="D3" s="219"/>
      <c r="E3" s="219"/>
      <c r="F3" s="219"/>
      <c r="G3" s="219"/>
      <c r="H3" s="219"/>
      <c r="I3" s="219"/>
      <c r="J3" s="219"/>
      <c r="K3" s="219"/>
      <c r="L3" s="219"/>
      <c r="M3" s="219"/>
      <c r="N3" s="219"/>
      <c r="O3" s="36" t="s">
        <v>2831</v>
      </c>
      <c r="P3" s="37" t="s">
        <v>2832</v>
      </c>
      <c r="Q3" s="37" t="s">
        <v>2833</v>
      </c>
      <c r="R3" s="37" t="s">
        <v>2834</v>
      </c>
      <c r="S3" s="37" t="s">
        <v>2835</v>
      </c>
      <c r="T3" s="37" t="s">
        <v>2836</v>
      </c>
      <c r="U3" s="37" t="s">
        <v>2837</v>
      </c>
      <c r="V3" s="56" t="s">
        <v>73</v>
      </c>
      <c r="W3" s="339" t="s">
        <v>2041</v>
      </c>
      <c r="X3" s="340" t="s">
        <v>2042</v>
      </c>
      <c r="Y3" s="340"/>
      <c r="Z3" s="354"/>
      <c r="AA3" s="355"/>
    </row>
    <row r="4" spans="1:27" s="397" customFormat="1">
      <c r="A4" s="220" t="s">
        <v>2042</v>
      </c>
      <c r="B4" s="239" t="s">
        <v>256</v>
      </c>
      <c r="C4" s="352"/>
      <c r="D4" s="352"/>
      <c r="E4" s="352"/>
      <c r="F4" s="352"/>
      <c r="G4" s="352"/>
      <c r="H4" s="352"/>
      <c r="I4" s="352"/>
      <c r="J4" s="352"/>
      <c r="K4" s="352"/>
      <c r="L4" s="352"/>
      <c r="M4" s="352"/>
      <c r="N4" s="352"/>
      <c r="O4" s="1829" t="s">
        <v>2838</v>
      </c>
      <c r="P4" s="1830" t="e">
        <f>VLOOKUP(B3,[1]目录!#REF!,4,0)</f>
        <v>#REF!</v>
      </c>
      <c r="Q4" s="1831"/>
      <c r="R4" s="559"/>
      <c r="S4" s="63"/>
      <c r="T4" s="63"/>
      <c r="U4" s="63"/>
      <c r="V4" s="11"/>
      <c r="W4" s="229" t="s">
        <v>2301</v>
      </c>
      <c r="X4" s="246" t="s">
        <v>3979</v>
      </c>
      <c r="Y4" s="229"/>
      <c r="Z4" s="221"/>
      <c r="AA4" s="229"/>
    </row>
    <row r="5" spans="1:27" s="397" customFormat="1">
      <c r="A5" s="220" t="s">
        <v>2041</v>
      </c>
      <c r="B5" s="221" t="s">
        <v>2043</v>
      </c>
      <c r="C5" s="352"/>
      <c r="D5" s="352"/>
      <c r="E5" s="352"/>
      <c r="F5" s="352"/>
      <c r="G5" s="352"/>
      <c r="H5" s="352"/>
      <c r="I5" s="352"/>
      <c r="J5" s="352"/>
      <c r="K5" s="352"/>
      <c r="L5" s="352"/>
      <c r="M5" s="352"/>
      <c r="N5" s="352"/>
      <c r="O5" s="62"/>
      <c r="P5" s="63"/>
      <c r="Q5" s="63"/>
      <c r="R5" s="559"/>
      <c r="S5" s="63"/>
      <c r="T5" s="63"/>
      <c r="U5" s="63"/>
      <c r="V5" s="11"/>
      <c r="W5" s="229"/>
      <c r="X5" s="246"/>
      <c r="Y5" s="229"/>
      <c r="Z5" s="221"/>
      <c r="AA5" s="229"/>
    </row>
    <row r="6" spans="1:27" s="397" customFormat="1">
      <c r="A6" s="220" t="s">
        <v>2044</v>
      </c>
      <c r="B6" s="1175" t="s">
        <v>2045</v>
      </c>
      <c r="C6" s="222"/>
      <c r="D6" s="222"/>
      <c r="E6" s="222"/>
      <c r="F6" s="222"/>
      <c r="G6" s="222"/>
      <c r="H6" s="222"/>
      <c r="I6" s="222"/>
      <c r="J6" s="222"/>
      <c r="K6" s="222"/>
      <c r="L6" s="222"/>
      <c r="M6" s="222"/>
      <c r="N6" s="222"/>
      <c r="O6" s="62"/>
      <c r="P6" s="63"/>
      <c r="Q6" s="63"/>
      <c r="R6" s="559"/>
      <c r="S6" s="63"/>
      <c r="T6" s="63"/>
      <c r="U6" s="63"/>
      <c r="V6" s="11"/>
      <c r="W6" s="1198"/>
      <c r="X6" s="827"/>
      <c r="Y6" s="827"/>
      <c r="Z6" s="225"/>
      <c r="AA6" s="827"/>
    </row>
    <row r="7" spans="1:27">
      <c r="A7" s="223" t="s">
        <v>2046</v>
      </c>
      <c r="B7" s="1176" t="s">
        <v>2047</v>
      </c>
      <c r="C7" s="219"/>
      <c r="D7" s="219"/>
      <c r="E7" s="219"/>
      <c r="F7" s="219"/>
      <c r="G7" s="219"/>
      <c r="H7" s="219"/>
      <c r="I7" s="219"/>
      <c r="J7" s="219"/>
      <c r="K7" s="219"/>
      <c r="L7" s="219"/>
      <c r="M7" s="219"/>
      <c r="N7" s="219"/>
      <c r="O7" s="62"/>
      <c r="P7" s="63"/>
      <c r="Q7" s="63"/>
      <c r="R7" s="63"/>
      <c r="S7" s="63"/>
      <c r="T7" s="63"/>
      <c r="U7" s="63"/>
      <c r="V7" s="11"/>
      <c r="W7" s="347"/>
      <c r="X7" s="346"/>
      <c r="Y7" s="348"/>
      <c r="Z7" s="358"/>
      <c r="AA7" s="348"/>
    </row>
    <row r="8" spans="1:27">
      <c r="A8" s="223" t="s">
        <v>2048</v>
      </c>
      <c r="B8" s="1833" t="s">
        <v>3980</v>
      </c>
      <c r="C8" s="219"/>
      <c r="D8" s="219"/>
      <c r="E8" s="219"/>
      <c r="F8" s="219"/>
      <c r="G8" s="219"/>
      <c r="H8" s="219"/>
      <c r="I8" s="219"/>
      <c r="J8" s="219"/>
      <c r="K8" s="219"/>
      <c r="L8" s="219"/>
      <c r="M8" s="219"/>
      <c r="N8" s="219"/>
      <c r="O8" s="62"/>
      <c r="P8" s="63"/>
      <c r="Q8" s="63"/>
      <c r="R8" s="63"/>
      <c r="S8" s="63"/>
      <c r="T8" s="63"/>
      <c r="U8" s="63"/>
      <c r="V8" s="11"/>
      <c r="W8" s="347"/>
      <c r="X8" s="346"/>
      <c r="Y8" s="348"/>
      <c r="Z8" s="358"/>
      <c r="AA8" s="348"/>
    </row>
    <row r="9" spans="1:27">
      <c r="A9" s="223"/>
      <c r="B9" s="226"/>
      <c r="C9" s="219"/>
      <c r="D9" s="219"/>
      <c r="E9" s="219"/>
      <c r="F9" s="219"/>
      <c r="G9" s="219"/>
      <c r="H9" s="219"/>
      <c r="I9" s="219"/>
      <c r="J9" s="219"/>
      <c r="K9" s="219"/>
      <c r="L9" s="219"/>
      <c r="M9" s="219"/>
      <c r="N9" s="219"/>
      <c r="O9" s="1031"/>
      <c r="P9" s="1032"/>
      <c r="Q9" s="1032"/>
      <c r="R9" s="1032"/>
      <c r="S9" s="1032"/>
      <c r="T9" s="1032"/>
      <c r="U9" s="1032"/>
      <c r="V9" s="1033"/>
      <c r="W9" s="347"/>
      <c r="X9" s="348"/>
      <c r="Y9" s="348"/>
      <c r="Z9" s="358"/>
      <c r="AA9" s="67"/>
    </row>
    <row r="10" spans="1:27">
      <c r="A10" s="216" t="s">
        <v>2049</v>
      </c>
      <c r="B10" s="217"/>
      <c r="C10" s="217"/>
      <c r="D10" s="217"/>
      <c r="E10" s="217"/>
      <c r="F10" s="217"/>
      <c r="G10" s="217"/>
      <c r="H10" s="217"/>
      <c r="I10" s="217"/>
      <c r="J10" s="217"/>
      <c r="K10" s="217"/>
      <c r="L10" s="217"/>
      <c r="M10" s="217"/>
      <c r="N10" s="217"/>
      <c r="O10" s="34" t="s">
        <v>2839</v>
      </c>
      <c r="P10" s="35"/>
      <c r="Q10" s="35"/>
      <c r="R10" s="35"/>
      <c r="S10" s="35"/>
      <c r="T10" s="35"/>
      <c r="U10" s="35"/>
      <c r="V10" s="35"/>
      <c r="W10" s="337" t="s">
        <v>2050</v>
      </c>
      <c r="X10" s="338"/>
      <c r="Y10" s="338"/>
      <c r="Z10" s="338"/>
      <c r="AA10" s="353"/>
    </row>
    <row r="11" spans="1:27">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1191" t="s">
        <v>2058</v>
      </c>
      <c r="O11" s="47" t="s">
        <v>2831</v>
      </c>
      <c r="P11" s="48" t="s">
        <v>2832</v>
      </c>
      <c r="Q11" s="48" t="s">
        <v>2840</v>
      </c>
      <c r="R11" s="48" t="s">
        <v>2841</v>
      </c>
      <c r="S11" s="48" t="s">
        <v>2842</v>
      </c>
      <c r="T11" s="48" t="s">
        <v>2843</v>
      </c>
      <c r="U11" s="48" t="s">
        <v>2844</v>
      </c>
      <c r="V11" s="68" t="s">
        <v>73</v>
      </c>
      <c r="W11" s="350" t="s">
        <v>2059</v>
      </c>
      <c r="X11" s="350" t="s">
        <v>2060</v>
      </c>
      <c r="Y11" s="350" t="s">
        <v>2061</v>
      </c>
      <c r="Z11" s="350" t="s">
        <v>2062</v>
      </c>
      <c r="AA11" s="350" t="s">
        <v>2063</v>
      </c>
    </row>
    <row r="12" spans="1:27" s="389" customFormat="1" ht="15" customHeight="1">
      <c r="A12" s="1828">
        <v>1</v>
      </c>
      <c r="B12" s="239" t="s">
        <v>2064</v>
      </c>
      <c r="C12" s="243" t="s">
        <v>2065</v>
      </c>
      <c r="D12" s="243" t="s">
        <v>2066</v>
      </c>
      <c r="E12" s="243" t="s">
        <v>2307</v>
      </c>
      <c r="F12" s="360" t="s">
        <v>2064</v>
      </c>
      <c r="G12" s="360" t="s">
        <v>2065</v>
      </c>
      <c r="H12" s="360" t="s">
        <v>2066</v>
      </c>
      <c r="I12" s="360" t="s">
        <v>2067</v>
      </c>
      <c r="J12" s="1826"/>
      <c r="K12" s="1826" t="s">
        <v>2702</v>
      </c>
      <c r="L12" s="1826"/>
      <c r="M12" s="1827"/>
      <c r="N12" s="1827"/>
      <c r="O12" s="113"/>
      <c r="P12" s="113"/>
      <c r="Q12" s="113"/>
      <c r="R12" s="113"/>
      <c r="S12" s="113"/>
      <c r="T12" s="113"/>
      <c r="U12" s="113"/>
      <c r="V12" s="113"/>
      <c r="W12" s="246" t="s">
        <v>3979</v>
      </c>
      <c r="X12" s="1821" t="s">
        <v>3981</v>
      </c>
      <c r="Y12" s="1821" t="s">
        <v>2671</v>
      </c>
      <c r="Z12" s="1821" t="s">
        <v>2272</v>
      </c>
      <c r="AA12" s="680"/>
    </row>
    <row r="13" spans="1:27" s="389" customFormat="1" ht="15" customHeight="1">
      <c r="A13" s="1828">
        <v>2</v>
      </c>
      <c r="B13" s="239" t="s">
        <v>3982</v>
      </c>
      <c r="C13" s="1693" t="s">
        <v>3983</v>
      </c>
      <c r="D13" s="243" t="s">
        <v>3505</v>
      </c>
      <c r="E13" s="243" t="s">
        <v>2307</v>
      </c>
      <c r="F13" s="360" t="s">
        <v>3982</v>
      </c>
      <c r="G13" s="360" t="s">
        <v>3984</v>
      </c>
      <c r="H13" s="360" t="s">
        <v>3505</v>
      </c>
      <c r="I13" s="360" t="s">
        <v>3985</v>
      </c>
      <c r="J13" s="1826"/>
      <c r="K13" s="1826"/>
      <c r="L13" s="1827" t="s">
        <v>3986</v>
      </c>
      <c r="M13" s="1827" t="s">
        <v>3987</v>
      </c>
      <c r="N13" s="1827"/>
      <c r="O13" s="113"/>
      <c r="P13" s="113"/>
      <c r="Q13" s="113"/>
      <c r="R13" s="113"/>
      <c r="S13" s="113"/>
      <c r="T13" s="113"/>
      <c r="U13" s="113"/>
      <c r="V13" s="113"/>
      <c r="W13" s="246" t="s">
        <v>3988</v>
      </c>
      <c r="X13" s="239" t="s">
        <v>3989</v>
      </c>
      <c r="Y13" s="243" t="s">
        <v>3983</v>
      </c>
      <c r="Z13" s="243" t="s">
        <v>3505</v>
      </c>
      <c r="AA13" s="680" t="s">
        <v>3990</v>
      </c>
    </row>
    <row r="14" spans="1:27" s="389" customFormat="1" ht="15" customHeight="1">
      <c r="A14" s="1828">
        <v>3</v>
      </c>
      <c r="B14" s="1837" t="s">
        <v>3899</v>
      </c>
      <c r="C14" s="1827" t="s">
        <v>2234</v>
      </c>
      <c r="D14" s="1827" t="s">
        <v>3898</v>
      </c>
      <c r="E14" s="1838" t="s">
        <v>2307</v>
      </c>
      <c r="F14" s="360" t="s">
        <v>222</v>
      </c>
      <c r="G14" s="360" t="s">
        <v>2234</v>
      </c>
      <c r="H14" s="360" t="s">
        <v>3991</v>
      </c>
      <c r="I14" s="360" t="s">
        <v>2108</v>
      </c>
      <c r="J14" s="1828"/>
      <c r="K14" s="1826" t="s">
        <v>2702</v>
      </c>
      <c r="L14" s="1826" t="s">
        <v>2702</v>
      </c>
      <c r="M14" s="1827" t="s">
        <v>3987</v>
      </c>
      <c r="N14" s="1827"/>
      <c r="O14" s="1331"/>
      <c r="P14" s="560"/>
      <c r="Q14" s="560"/>
      <c r="R14" s="560"/>
      <c r="S14" s="560"/>
      <c r="T14" s="560"/>
      <c r="U14" s="560"/>
      <c r="V14" s="560"/>
      <c r="W14" s="246" t="s">
        <v>3979</v>
      </c>
      <c r="X14" s="1825" t="s">
        <v>3992</v>
      </c>
      <c r="Y14" s="1825" t="s">
        <v>3993</v>
      </c>
      <c r="Z14" s="1825" t="s">
        <v>3898</v>
      </c>
      <c r="AA14" s="567" t="s">
        <v>3994</v>
      </c>
    </row>
    <row r="15" spans="1:27" s="389" customFormat="1" ht="15" customHeight="1">
      <c r="A15" s="1828">
        <v>4</v>
      </c>
      <c r="B15" s="1826" t="s">
        <v>105</v>
      </c>
      <c r="C15" s="1826" t="s">
        <v>2239</v>
      </c>
      <c r="D15" s="1826" t="s">
        <v>2811</v>
      </c>
      <c r="E15" s="1827" t="s">
        <v>2307</v>
      </c>
      <c r="F15" s="360" t="s">
        <v>105</v>
      </c>
      <c r="G15" s="360" t="s">
        <v>2239</v>
      </c>
      <c r="H15" s="360" t="s">
        <v>3175</v>
      </c>
      <c r="I15" s="360" t="s">
        <v>2241</v>
      </c>
      <c r="J15" s="1828"/>
      <c r="K15" s="1826" t="s">
        <v>2702</v>
      </c>
      <c r="L15" s="1826" t="s">
        <v>2702</v>
      </c>
      <c r="M15" s="1827" t="s">
        <v>3987</v>
      </c>
      <c r="N15" s="1827"/>
      <c r="O15" s="1331"/>
      <c r="P15" s="560"/>
      <c r="Q15" s="560"/>
      <c r="R15" s="560"/>
      <c r="S15" s="560"/>
      <c r="T15" s="560"/>
      <c r="U15" s="560"/>
      <c r="V15" s="560"/>
      <c r="W15" s="246" t="s">
        <v>3979</v>
      </c>
      <c r="X15" s="1825" t="s">
        <v>3995</v>
      </c>
      <c r="Y15" s="1825" t="s">
        <v>3996</v>
      </c>
      <c r="Z15" s="1825" t="s">
        <v>2811</v>
      </c>
      <c r="AA15" s="567" t="s">
        <v>3994</v>
      </c>
    </row>
    <row r="16" spans="1:27" s="389" customFormat="1" ht="15" customHeight="1">
      <c r="A16" s="1828">
        <v>5</v>
      </c>
      <c r="B16" s="1826" t="s">
        <v>3952</v>
      </c>
      <c r="C16" s="1839" t="s">
        <v>2722</v>
      </c>
      <c r="D16" s="1826" t="s">
        <v>2100</v>
      </c>
      <c r="E16" s="1827" t="s">
        <v>2307</v>
      </c>
      <c r="F16" s="360" t="s">
        <v>3952</v>
      </c>
      <c r="G16" s="360" t="s">
        <v>3997</v>
      </c>
      <c r="H16" s="360" t="s">
        <v>2066</v>
      </c>
      <c r="I16" s="360" t="s">
        <v>2067</v>
      </c>
      <c r="J16" s="1826"/>
      <c r="K16" s="1826" t="s">
        <v>2702</v>
      </c>
      <c r="L16" s="1826" t="s">
        <v>2702</v>
      </c>
      <c r="M16" s="1827" t="s">
        <v>3998</v>
      </c>
      <c r="N16" s="1827"/>
      <c r="O16" s="239"/>
      <c r="P16" s="239"/>
      <c r="Q16" s="239"/>
      <c r="R16" s="239"/>
      <c r="S16" s="239"/>
      <c r="T16" s="239"/>
      <c r="U16" s="239"/>
      <c r="V16" s="239"/>
      <c r="W16" s="246" t="s">
        <v>3979</v>
      </c>
      <c r="X16" s="1827" t="s">
        <v>3999</v>
      </c>
      <c r="Y16" s="1827" t="s">
        <v>4000</v>
      </c>
      <c r="Z16" s="1827" t="s">
        <v>2100</v>
      </c>
      <c r="AA16" s="680" t="s">
        <v>4001</v>
      </c>
    </row>
    <row r="17" spans="1:27" s="389" customFormat="1" ht="15" customHeight="1">
      <c r="A17" s="1828">
        <v>6</v>
      </c>
      <c r="B17" s="1840" t="s">
        <v>4002</v>
      </c>
      <c r="C17" s="1840" t="s">
        <v>4003</v>
      </c>
      <c r="D17" s="1840" t="s">
        <v>2278</v>
      </c>
      <c r="E17" s="1840" t="s">
        <v>2827</v>
      </c>
      <c r="F17" s="1840" t="s">
        <v>4002</v>
      </c>
      <c r="G17" s="1840" t="s">
        <v>4003</v>
      </c>
      <c r="H17" s="1840" t="s">
        <v>2278</v>
      </c>
      <c r="I17" s="1840" t="s">
        <v>2827</v>
      </c>
      <c r="J17" s="1840"/>
      <c r="K17" s="1834"/>
      <c r="L17" s="1834"/>
      <c r="M17" s="1835" t="s">
        <v>4004</v>
      </c>
      <c r="N17" s="1835" t="s">
        <v>2286</v>
      </c>
      <c r="O17" s="239"/>
      <c r="P17" s="239"/>
      <c r="Q17" s="239"/>
      <c r="R17" s="239"/>
      <c r="S17" s="239"/>
      <c r="T17" s="239"/>
      <c r="U17" s="239"/>
      <c r="V17" s="239"/>
      <c r="W17" s="246"/>
      <c r="X17" s="1827"/>
      <c r="Y17" s="1827"/>
      <c r="Z17" s="1827"/>
      <c r="AA17" s="680"/>
    </row>
    <row r="18" spans="1:27" s="389" customFormat="1" ht="15" customHeight="1">
      <c r="A18" s="1828">
        <v>7</v>
      </c>
      <c r="B18" s="1757" t="s">
        <v>4005</v>
      </c>
      <c r="C18" s="1757" t="s">
        <v>4006</v>
      </c>
      <c r="D18" s="1757" t="s">
        <v>3898</v>
      </c>
      <c r="E18" s="1757" t="s">
        <v>4007</v>
      </c>
      <c r="F18" s="360" t="s">
        <v>4005</v>
      </c>
      <c r="G18" s="360" t="s">
        <v>4006</v>
      </c>
      <c r="H18" s="834" t="s">
        <v>3991</v>
      </c>
      <c r="I18" s="834" t="s">
        <v>2108</v>
      </c>
      <c r="J18" s="1757"/>
      <c r="K18" s="1826"/>
      <c r="L18" s="1826"/>
      <c r="M18" s="1827" t="s">
        <v>4004</v>
      </c>
      <c r="N18" s="1827"/>
      <c r="O18" s="239"/>
      <c r="P18" s="239"/>
      <c r="Q18" s="239"/>
      <c r="R18" s="239"/>
      <c r="S18" s="239"/>
      <c r="T18" s="239"/>
      <c r="U18" s="239"/>
      <c r="V18" s="239"/>
      <c r="W18" s="246"/>
      <c r="X18" s="1827"/>
      <c r="Y18" s="1827"/>
      <c r="Z18" s="1827"/>
      <c r="AA18" s="680"/>
    </row>
    <row r="19" spans="1:27" s="389" customFormat="1" ht="15" customHeight="1">
      <c r="A19" s="1828">
        <v>8</v>
      </c>
      <c r="B19" s="1834" t="s">
        <v>3952</v>
      </c>
      <c r="C19" s="1834" t="s">
        <v>2722</v>
      </c>
      <c r="D19" s="1834" t="s">
        <v>2100</v>
      </c>
      <c r="E19" s="1835" t="s">
        <v>2307</v>
      </c>
      <c r="F19" s="1834" t="s">
        <v>3952</v>
      </c>
      <c r="G19" s="1834" t="s">
        <v>2722</v>
      </c>
      <c r="H19" s="1834" t="s">
        <v>2100</v>
      </c>
      <c r="I19" s="1835" t="s">
        <v>2307</v>
      </c>
      <c r="J19" s="1834"/>
      <c r="K19" s="1834" t="s">
        <v>2702</v>
      </c>
      <c r="L19" s="1834" t="s">
        <v>2702</v>
      </c>
      <c r="M19" s="1835" t="s">
        <v>4008</v>
      </c>
      <c r="N19" s="1835" t="s">
        <v>2286</v>
      </c>
      <c r="O19" s="307"/>
      <c r="P19" s="307"/>
      <c r="Q19" s="307"/>
      <c r="R19" s="307"/>
      <c r="S19" s="307"/>
      <c r="T19" s="307"/>
      <c r="U19" s="307"/>
      <c r="V19" s="307"/>
      <c r="W19" s="246" t="s">
        <v>3979</v>
      </c>
      <c r="X19" s="1825" t="s">
        <v>3999</v>
      </c>
      <c r="Y19" s="1825" t="s">
        <v>4000</v>
      </c>
      <c r="Z19" s="1825" t="s">
        <v>2100</v>
      </c>
      <c r="AA19" s="680" t="s">
        <v>4009</v>
      </c>
    </row>
    <row r="20" spans="1:27" s="389" customFormat="1" ht="15" customHeight="1">
      <c r="A20" s="1828">
        <v>9</v>
      </c>
      <c r="B20" s="1835" t="s">
        <v>4010</v>
      </c>
      <c r="C20" s="1834" t="s">
        <v>4011</v>
      </c>
      <c r="D20" s="1835" t="s">
        <v>2096</v>
      </c>
      <c r="E20" s="1841" t="s">
        <v>2307</v>
      </c>
      <c r="F20" s="1835" t="s">
        <v>4010</v>
      </c>
      <c r="G20" s="1834" t="s">
        <v>4011</v>
      </c>
      <c r="H20" s="1835" t="s">
        <v>2096</v>
      </c>
      <c r="I20" s="1841" t="s">
        <v>2307</v>
      </c>
      <c r="J20" s="1834"/>
      <c r="K20" s="1834" t="s">
        <v>2702</v>
      </c>
      <c r="L20" s="1834" t="s">
        <v>2702</v>
      </c>
      <c r="M20" s="1835" t="s">
        <v>4008</v>
      </c>
      <c r="N20" s="1835" t="s">
        <v>2286</v>
      </c>
      <c r="O20" s="307"/>
      <c r="P20" s="307"/>
      <c r="Q20" s="307"/>
      <c r="R20" s="307"/>
      <c r="S20" s="307"/>
      <c r="T20" s="307"/>
      <c r="U20" s="307"/>
      <c r="V20" s="307"/>
      <c r="W20" s="246" t="s">
        <v>3979</v>
      </c>
      <c r="X20" s="1825" t="s">
        <v>4012</v>
      </c>
      <c r="Y20" s="1825" t="s">
        <v>4013</v>
      </c>
      <c r="Z20" s="1825" t="s">
        <v>2096</v>
      </c>
      <c r="AA20" s="680" t="s">
        <v>4014</v>
      </c>
    </row>
    <row r="21" spans="1:27" s="389" customFormat="1" ht="15" customHeight="1">
      <c r="A21" s="1828">
        <v>10</v>
      </c>
      <c r="B21" s="1835" t="s">
        <v>4015</v>
      </c>
      <c r="C21" s="1835" t="s">
        <v>4016</v>
      </c>
      <c r="D21" s="1835" t="s">
        <v>2100</v>
      </c>
      <c r="E21" s="1841" t="s">
        <v>2307</v>
      </c>
      <c r="F21" s="1835" t="s">
        <v>4015</v>
      </c>
      <c r="G21" s="1835" t="s">
        <v>4016</v>
      </c>
      <c r="H21" s="1835" t="s">
        <v>2100</v>
      </c>
      <c r="I21" s="1841" t="s">
        <v>2307</v>
      </c>
      <c r="J21" s="1834"/>
      <c r="K21" s="1834" t="s">
        <v>2702</v>
      </c>
      <c r="L21" s="1834" t="s">
        <v>2702</v>
      </c>
      <c r="M21" s="1835" t="s">
        <v>4008</v>
      </c>
      <c r="N21" s="1835" t="s">
        <v>2286</v>
      </c>
      <c r="O21" s="307"/>
      <c r="P21" s="307"/>
      <c r="Q21" s="307"/>
      <c r="R21" s="307"/>
      <c r="S21" s="307"/>
      <c r="T21" s="307"/>
      <c r="U21" s="307"/>
      <c r="V21" s="307"/>
      <c r="W21" s="246" t="s">
        <v>3979</v>
      </c>
      <c r="X21" s="1825" t="s">
        <v>4017</v>
      </c>
      <c r="Y21" s="1825" t="s">
        <v>4018</v>
      </c>
      <c r="Z21" s="1825" t="s">
        <v>2100</v>
      </c>
      <c r="AA21" s="680" t="s">
        <v>4019</v>
      </c>
    </row>
    <row r="22" spans="1:27" s="389" customFormat="1" ht="15" customHeight="1">
      <c r="A22" s="1828">
        <v>11</v>
      </c>
      <c r="B22" s="1835" t="s">
        <v>4020</v>
      </c>
      <c r="C22" s="1835" t="s">
        <v>4021</v>
      </c>
      <c r="D22" s="1835" t="s">
        <v>2088</v>
      </c>
      <c r="E22" s="1841" t="s">
        <v>2307</v>
      </c>
      <c r="F22" s="1835" t="s">
        <v>4020</v>
      </c>
      <c r="G22" s="1835" t="s">
        <v>4021</v>
      </c>
      <c r="H22" s="1835" t="s">
        <v>2088</v>
      </c>
      <c r="I22" s="1841" t="s">
        <v>2307</v>
      </c>
      <c r="J22" s="1834"/>
      <c r="K22" s="1834" t="s">
        <v>2702</v>
      </c>
      <c r="L22" s="1834" t="s">
        <v>2678</v>
      </c>
      <c r="M22" s="1835" t="s">
        <v>4008</v>
      </c>
      <c r="N22" s="1835" t="s">
        <v>2286</v>
      </c>
      <c r="O22" s="307"/>
      <c r="P22" s="307"/>
      <c r="Q22" s="307"/>
      <c r="R22" s="307"/>
      <c r="S22" s="307"/>
      <c r="T22" s="307"/>
      <c r="U22" s="307"/>
      <c r="V22" s="307"/>
      <c r="W22" s="246" t="s">
        <v>3979</v>
      </c>
      <c r="X22" s="1825" t="s">
        <v>4022</v>
      </c>
      <c r="Y22" s="1825" t="s">
        <v>4023</v>
      </c>
      <c r="Z22" s="1825" t="s">
        <v>2088</v>
      </c>
      <c r="AA22" s="680" t="s">
        <v>4024</v>
      </c>
    </row>
    <row r="23" spans="1:27" s="389" customFormat="1" ht="15" customHeight="1">
      <c r="A23" s="1828">
        <v>12</v>
      </c>
      <c r="B23" s="1835" t="s">
        <v>4025</v>
      </c>
      <c r="C23" s="1835" t="s">
        <v>2862</v>
      </c>
      <c r="D23" s="1835" t="s">
        <v>2088</v>
      </c>
      <c r="E23" s="1841" t="s">
        <v>2307</v>
      </c>
      <c r="F23" s="1835" t="s">
        <v>4025</v>
      </c>
      <c r="G23" s="1835" t="s">
        <v>2862</v>
      </c>
      <c r="H23" s="1835" t="s">
        <v>2088</v>
      </c>
      <c r="I23" s="1841" t="s">
        <v>2307</v>
      </c>
      <c r="J23" s="1836"/>
      <c r="K23" s="1834" t="s">
        <v>2702</v>
      </c>
      <c r="L23" s="1834" t="s">
        <v>2678</v>
      </c>
      <c r="M23" s="1835" t="s">
        <v>4008</v>
      </c>
      <c r="N23" s="1835" t="s">
        <v>2286</v>
      </c>
      <c r="O23" s="307"/>
      <c r="P23" s="307"/>
      <c r="Q23" s="307"/>
      <c r="R23" s="307"/>
      <c r="S23" s="307"/>
      <c r="T23" s="307"/>
      <c r="U23" s="307"/>
      <c r="V23" s="307"/>
      <c r="W23" s="246" t="s">
        <v>3979</v>
      </c>
      <c r="X23" s="1825" t="s">
        <v>4026</v>
      </c>
      <c r="Y23" s="1825" t="s">
        <v>4027</v>
      </c>
      <c r="Z23" s="1825" t="s">
        <v>2088</v>
      </c>
      <c r="AA23" s="680" t="s">
        <v>4028</v>
      </c>
    </row>
    <row r="24" spans="1:27" s="389" customFormat="1" ht="15" customHeight="1">
      <c r="A24" s="1828">
        <v>13</v>
      </c>
      <c r="B24" s="1835" t="s">
        <v>4029</v>
      </c>
      <c r="C24" s="849" t="s">
        <v>4030</v>
      </c>
      <c r="D24" s="848" t="s">
        <v>2078</v>
      </c>
      <c r="E24" s="848" t="s">
        <v>2307</v>
      </c>
      <c r="F24" s="1835" t="s">
        <v>4029</v>
      </c>
      <c r="G24" s="849" t="s">
        <v>4030</v>
      </c>
      <c r="H24" s="848" t="s">
        <v>2078</v>
      </c>
      <c r="I24" s="848" t="s">
        <v>2307</v>
      </c>
      <c r="J24" s="1834"/>
      <c r="K24" s="1834" t="s">
        <v>2702</v>
      </c>
      <c r="L24" s="1834" t="s">
        <v>2726</v>
      </c>
      <c r="M24" s="1835" t="s">
        <v>4008</v>
      </c>
      <c r="N24" s="1835" t="s">
        <v>2286</v>
      </c>
      <c r="O24" s="307"/>
      <c r="P24" s="307"/>
      <c r="Q24" s="307"/>
      <c r="R24" s="307"/>
      <c r="S24" s="307"/>
      <c r="T24" s="307"/>
      <c r="U24" s="307"/>
      <c r="V24" s="307"/>
      <c r="W24" s="246" t="s">
        <v>3979</v>
      </c>
      <c r="X24" s="1825" t="s">
        <v>4031</v>
      </c>
      <c r="Y24" s="1825" t="s">
        <v>4032</v>
      </c>
      <c r="Z24" s="1825" t="s">
        <v>2096</v>
      </c>
      <c r="AA24" s="680" t="s">
        <v>4033</v>
      </c>
    </row>
    <row r="25" spans="1:27" s="389" customFormat="1" ht="15" customHeight="1">
      <c r="A25" s="1828">
        <v>14</v>
      </c>
      <c r="B25" s="1835" t="s">
        <v>3900</v>
      </c>
      <c r="C25" s="849" t="s">
        <v>4034</v>
      </c>
      <c r="D25" s="848" t="s">
        <v>2807</v>
      </c>
      <c r="E25" s="848" t="s">
        <v>2307</v>
      </c>
      <c r="F25" s="1835" t="s">
        <v>3900</v>
      </c>
      <c r="G25" s="849" t="s">
        <v>4034</v>
      </c>
      <c r="H25" s="848" t="s">
        <v>2807</v>
      </c>
      <c r="I25" s="848" t="s">
        <v>2307</v>
      </c>
      <c r="J25" s="1836"/>
      <c r="K25" s="1834" t="s">
        <v>2702</v>
      </c>
      <c r="L25" s="321" t="s">
        <v>2868</v>
      </c>
      <c r="M25" s="1835" t="s">
        <v>4008</v>
      </c>
      <c r="N25" s="1835" t="s">
        <v>2286</v>
      </c>
      <c r="O25" s="307"/>
      <c r="P25" s="307"/>
      <c r="Q25" s="307"/>
      <c r="R25" s="307"/>
      <c r="S25" s="307"/>
      <c r="T25" s="307"/>
      <c r="U25" s="307"/>
      <c r="V25" s="307"/>
      <c r="W25" s="246" t="s">
        <v>3979</v>
      </c>
      <c r="X25" s="1825" t="s">
        <v>4035</v>
      </c>
      <c r="Y25" s="1825" t="s">
        <v>4036</v>
      </c>
      <c r="Z25" s="1825" t="s">
        <v>2066</v>
      </c>
      <c r="AA25" s="680" t="s">
        <v>4037</v>
      </c>
    </row>
    <row r="26" spans="1:27" s="389" customFormat="1" ht="15" customHeight="1">
      <c r="A26" s="1828">
        <v>15</v>
      </c>
      <c r="B26" s="1835" t="s">
        <v>4038</v>
      </c>
      <c r="C26" s="1834" t="s">
        <v>4039</v>
      </c>
      <c r="D26" s="1834" t="s">
        <v>2070</v>
      </c>
      <c r="E26" s="1835" t="s">
        <v>2307</v>
      </c>
      <c r="F26" s="1835" t="s">
        <v>4038</v>
      </c>
      <c r="G26" s="1834" t="s">
        <v>4039</v>
      </c>
      <c r="H26" s="1834" t="s">
        <v>2070</v>
      </c>
      <c r="I26" s="1835" t="s">
        <v>2307</v>
      </c>
      <c r="J26" s="1836"/>
      <c r="K26" s="1834" t="s">
        <v>2702</v>
      </c>
      <c r="L26" s="321" t="s">
        <v>2755</v>
      </c>
      <c r="M26" s="1835" t="s">
        <v>4008</v>
      </c>
      <c r="N26" s="1835" t="s">
        <v>2286</v>
      </c>
      <c r="O26" s="307"/>
      <c r="P26" s="307"/>
      <c r="Q26" s="307"/>
      <c r="R26" s="307"/>
      <c r="S26" s="307"/>
      <c r="T26" s="307"/>
      <c r="U26" s="307"/>
      <c r="V26" s="307"/>
      <c r="W26" s="246" t="s">
        <v>3979</v>
      </c>
      <c r="X26" s="1825" t="s">
        <v>4040</v>
      </c>
      <c r="Y26" s="1825" t="s">
        <v>4041</v>
      </c>
      <c r="Z26" s="1825" t="s">
        <v>3898</v>
      </c>
      <c r="AA26" s="680" t="s">
        <v>4042</v>
      </c>
    </row>
    <row r="27" spans="1:27" s="389" customFormat="1" ht="15" customHeight="1">
      <c r="A27" s="1828">
        <v>16</v>
      </c>
      <c r="B27" s="1827" t="s">
        <v>4029</v>
      </c>
      <c r="C27" s="1842" t="s">
        <v>4030</v>
      </c>
      <c r="D27" s="680" t="s">
        <v>2078</v>
      </c>
      <c r="E27" s="680" t="s">
        <v>2307</v>
      </c>
      <c r="F27" s="360" t="s">
        <v>4029</v>
      </c>
      <c r="G27" s="360" t="s">
        <v>4043</v>
      </c>
      <c r="H27" s="360" t="s">
        <v>2278</v>
      </c>
      <c r="I27" s="360" t="s">
        <v>2827</v>
      </c>
      <c r="J27" s="1826"/>
      <c r="K27" s="1826"/>
      <c r="L27" s="239"/>
      <c r="M27" s="239" t="s">
        <v>4044</v>
      </c>
      <c r="N27" s="1827"/>
      <c r="O27" s="307"/>
      <c r="P27" s="307"/>
      <c r="Q27" s="307"/>
      <c r="R27" s="307"/>
      <c r="S27" s="307"/>
      <c r="T27" s="307"/>
      <c r="U27" s="307"/>
      <c r="V27" s="307"/>
      <c r="W27" s="246" t="s">
        <v>3988</v>
      </c>
      <c r="X27" s="1825" t="s">
        <v>3620</v>
      </c>
      <c r="Y27" s="1825" t="s">
        <v>2705</v>
      </c>
      <c r="Z27" s="1825" t="s">
        <v>2096</v>
      </c>
      <c r="AA27" s="1825" t="s">
        <v>4045</v>
      </c>
    </row>
    <row r="28" spans="1:27" s="389" customFormat="1" ht="15" customHeight="1">
      <c r="A28" s="1828">
        <v>17</v>
      </c>
      <c r="B28" s="1827" t="s">
        <v>3900</v>
      </c>
      <c r="C28" s="856" t="s">
        <v>4034</v>
      </c>
      <c r="D28" s="680" t="s">
        <v>2807</v>
      </c>
      <c r="E28" s="680" t="s">
        <v>2307</v>
      </c>
      <c r="F28" s="360" t="s">
        <v>3900</v>
      </c>
      <c r="G28" s="360" t="s">
        <v>4034</v>
      </c>
      <c r="H28" s="360" t="s">
        <v>2807</v>
      </c>
      <c r="I28" s="360" t="s">
        <v>2808</v>
      </c>
      <c r="J28" s="1828"/>
      <c r="K28" s="1826"/>
      <c r="L28" s="239"/>
      <c r="M28" s="239" t="s">
        <v>4044</v>
      </c>
      <c r="N28" s="1827"/>
      <c r="O28" s="307"/>
      <c r="P28" s="307"/>
      <c r="Q28" s="307"/>
      <c r="R28" s="307"/>
      <c r="S28" s="307"/>
      <c r="T28" s="307"/>
      <c r="U28" s="307"/>
      <c r="V28" s="307"/>
      <c r="W28" s="246" t="s">
        <v>3988</v>
      </c>
      <c r="X28" s="1825" t="s">
        <v>3625</v>
      </c>
      <c r="Y28" s="1825" t="s">
        <v>3622</v>
      </c>
      <c r="Z28" s="1825" t="s">
        <v>2066</v>
      </c>
      <c r="AA28" s="1825" t="s">
        <v>4046</v>
      </c>
    </row>
    <row r="29" spans="1:27" s="389" customFormat="1" ht="15" customHeight="1">
      <c r="A29" s="1828">
        <v>18</v>
      </c>
      <c r="B29" s="1827" t="s">
        <v>4038</v>
      </c>
      <c r="C29" s="1826" t="s">
        <v>4039</v>
      </c>
      <c r="D29" s="1826" t="s">
        <v>2070</v>
      </c>
      <c r="E29" s="1827" t="s">
        <v>2307</v>
      </c>
      <c r="F29" s="360" t="s">
        <v>4038</v>
      </c>
      <c r="G29" s="360" t="s">
        <v>4039</v>
      </c>
      <c r="H29" s="360" t="s">
        <v>2070</v>
      </c>
      <c r="I29" s="360" t="s">
        <v>2071</v>
      </c>
      <c r="J29" s="1828"/>
      <c r="K29" s="1826"/>
      <c r="L29" s="239"/>
      <c r="M29" s="239" t="s">
        <v>4044</v>
      </c>
      <c r="N29" s="1827"/>
      <c r="O29" s="307"/>
      <c r="P29" s="307"/>
      <c r="Q29" s="307"/>
      <c r="R29" s="307"/>
      <c r="S29" s="307"/>
      <c r="T29" s="307"/>
      <c r="U29" s="307"/>
      <c r="V29" s="307"/>
      <c r="W29" s="246" t="s">
        <v>3988</v>
      </c>
      <c r="X29" s="1825" t="s">
        <v>4047</v>
      </c>
      <c r="Y29" s="1825" t="s">
        <v>3434</v>
      </c>
      <c r="Z29" s="1825" t="s">
        <v>3898</v>
      </c>
      <c r="AA29" s="680" t="s">
        <v>4048</v>
      </c>
    </row>
    <row r="30" spans="1:27" s="389" customFormat="1" ht="15" customHeight="1">
      <c r="A30" s="1828">
        <v>19</v>
      </c>
      <c r="B30" s="1827" t="s">
        <v>4049</v>
      </c>
      <c r="C30" s="856" t="s">
        <v>4050</v>
      </c>
      <c r="D30" s="1827" t="s">
        <v>2100</v>
      </c>
      <c r="E30" s="1843" t="s">
        <v>2307</v>
      </c>
      <c r="F30" s="360" t="s">
        <v>4049</v>
      </c>
      <c r="G30" s="360" t="s">
        <v>4050</v>
      </c>
      <c r="H30" s="360" t="s">
        <v>2100</v>
      </c>
      <c r="I30" s="360" t="s">
        <v>2101</v>
      </c>
      <c r="J30" s="1826"/>
      <c r="K30" s="1826" t="s">
        <v>2702</v>
      </c>
      <c r="L30" s="239" t="s">
        <v>2726</v>
      </c>
      <c r="M30" s="1827" t="s">
        <v>4044</v>
      </c>
      <c r="N30" s="1827"/>
      <c r="O30" s="307"/>
      <c r="P30" s="307"/>
      <c r="Q30" s="307"/>
      <c r="R30" s="307"/>
      <c r="S30" s="307"/>
      <c r="T30" s="307"/>
      <c r="U30" s="307"/>
      <c r="V30" s="307"/>
      <c r="W30" s="246" t="s">
        <v>3979</v>
      </c>
      <c r="X30" s="1825" t="s">
        <v>4051</v>
      </c>
      <c r="Y30" s="1825" t="s">
        <v>4052</v>
      </c>
      <c r="Z30" s="1825" t="s">
        <v>2100</v>
      </c>
      <c r="AA30" s="567" t="s">
        <v>3994</v>
      </c>
    </row>
    <row r="31" spans="1:27" s="389" customFormat="1" ht="15" customHeight="1">
      <c r="A31" s="1828">
        <v>20</v>
      </c>
      <c r="B31" s="1827" t="s">
        <v>4053</v>
      </c>
      <c r="C31" s="856" t="s">
        <v>4054</v>
      </c>
      <c r="D31" s="680" t="s">
        <v>2807</v>
      </c>
      <c r="E31" s="680" t="s">
        <v>2307</v>
      </c>
      <c r="F31" s="360" t="s">
        <v>4053</v>
      </c>
      <c r="G31" s="360" t="s">
        <v>4054</v>
      </c>
      <c r="H31" s="360" t="s">
        <v>2807</v>
      </c>
      <c r="I31" s="360" t="s">
        <v>2808</v>
      </c>
      <c r="J31" s="1826"/>
      <c r="K31" s="1826" t="s">
        <v>2702</v>
      </c>
      <c r="L31" s="239" t="s">
        <v>2868</v>
      </c>
      <c r="M31" s="1827" t="s">
        <v>4044</v>
      </c>
      <c r="N31" s="1827"/>
      <c r="O31" s="307"/>
      <c r="P31" s="307"/>
      <c r="Q31" s="307"/>
      <c r="R31" s="307"/>
      <c r="S31" s="307"/>
      <c r="T31" s="307"/>
      <c r="U31" s="307"/>
      <c r="V31" s="307"/>
      <c r="W31" s="246" t="s">
        <v>3979</v>
      </c>
      <c r="X31" s="1825" t="s">
        <v>4055</v>
      </c>
      <c r="Y31" s="1825" t="s">
        <v>4056</v>
      </c>
      <c r="Z31" s="1825" t="s">
        <v>2096</v>
      </c>
      <c r="AA31" s="567" t="s">
        <v>3994</v>
      </c>
    </row>
    <row r="32" spans="1:27" s="389" customFormat="1" ht="15" customHeight="1">
      <c r="A32" s="1828">
        <v>21</v>
      </c>
      <c r="B32" s="1827" t="s">
        <v>3433</v>
      </c>
      <c r="C32" s="1826" t="s">
        <v>3432</v>
      </c>
      <c r="D32" s="1826" t="s">
        <v>2070</v>
      </c>
      <c r="E32" s="1827" t="s">
        <v>2307</v>
      </c>
      <c r="F32" s="360" t="s">
        <v>3433</v>
      </c>
      <c r="G32" s="360" t="s">
        <v>3432</v>
      </c>
      <c r="H32" s="360" t="s">
        <v>2070</v>
      </c>
      <c r="I32" s="360" t="s">
        <v>2071</v>
      </c>
      <c r="J32" s="567"/>
      <c r="K32" s="1826" t="s">
        <v>2702</v>
      </c>
      <c r="L32" s="1826" t="s">
        <v>2678</v>
      </c>
      <c r="M32" s="1827" t="s">
        <v>4044</v>
      </c>
      <c r="N32" s="1827"/>
      <c r="O32" s="307"/>
      <c r="P32" s="307"/>
      <c r="Q32" s="307"/>
      <c r="R32" s="307"/>
      <c r="S32" s="307"/>
      <c r="T32" s="307"/>
      <c r="U32" s="307"/>
      <c r="V32" s="307"/>
      <c r="W32" s="246" t="s">
        <v>3979</v>
      </c>
      <c r="X32" s="1825" t="s">
        <v>3431</v>
      </c>
      <c r="Y32" s="1825" t="s">
        <v>4057</v>
      </c>
      <c r="Z32" s="680" t="s">
        <v>2070</v>
      </c>
      <c r="AA32" s="567" t="s">
        <v>3994</v>
      </c>
    </row>
    <row r="33" spans="1:27" s="389" customFormat="1" ht="15" customHeight="1">
      <c r="A33" s="1828">
        <v>22</v>
      </c>
      <c r="B33" s="1825" t="s">
        <v>3437</v>
      </c>
      <c r="C33" s="1821" t="s">
        <v>3436</v>
      </c>
      <c r="D33" s="1821" t="s">
        <v>2684</v>
      </c>
      <c r="E33" s="1825" t="s">
        <v>2307</v>
      </c>
      <c r="F33" s="360" t="s">
        <v>3437</v>
      </c>
      <c r="G33" s="360" t="s">
        <v>3436</v>
      </c>
      <c r="H33" s="360" t="s">
        <v>2684</v>
      </c>
      <c r="I33" s="360" t="s">
        <v>2884</v>
      </c>
      <c r="J33" s="567"/>
      <c r="K33" s="1826" t="s">
        <v>2702</v>
      </c>
      <c r="L33" s="567"/>
      <c r="M33" s="1827" t="s">
        <v>4044</v>
      </c>
      <c r="N33" s="1827"/>
      <c r="O33" s="307"/>
      <c r="P33" s="307"/>
      <c r="Q33" s="307"/>
      <c r="R33" s="307"/>
      <c r="S33" s="307"/>
      <c r="T33" s="307"/>
      <c r="U33" s="307"/>
      <c r="V33" s="307"/>
      <c r="W33" s="246" t="s">
        <v>3979</v>
      </c>
      <c r="X33" s="1825" t="s">
        <v>3435</v>
      </c>
      <c r="Y33" s="1825" t="s">
        <v>4058</v>
      </c>
      <c r="Z33" s="680" t="s">
        <v>2684</v>
      </c>
      <c r="AA33" s="567" t="s">
        <v>3994</v>
      </c>
    </row>
    <row r="34" spans="1:27" s="389" customFormat="1" ht="15" customHeight="1">
      <c r="A34" s="1828">
        <v>23</v>
      </c>
      <c r="B34" s="1825" t="s">
        <v>4059</v>
      </c>
      <c r="C34" s="1662" t="s">
        <v>4060</v>
      </c>
      <c r="D34" s="680" t="s">
        <v>2096</v>
      </c>
      <c r="E34" s="680" t="s">
        <v>2307</v>
      </c>
      <c r="F34" s="360" t="s">
        <v>4059</v>
      </c>
      <c r="G34" s="360" t="s">
        <v>4060</v>
      </c>
      <c r="H34" s="360" t="s">
        <v>2096</v>
      </c>
      <c r="I34" s="360" t="s">
        <v>2097</v>
      </c>
      <c r="J34" s="567"/>
      <c r="K34" s="1826" t="s">
        <v>2702</v>
      </c>
      <c r="L34" s="567"/>
      <c r="M34" s="1827" t="s">
        <v>4044</v>
      </c>
      <c r="N34" s="1827"/>
      <c r="O34" s="307"/>
      <c r="P34" s="307"/>
      <c r="Q34" s="307"/>
      <c r="R34" s="307"/>
      <c r="S34" s="307"/>
      <c r="T34" s="307"/>
      <c r="U34" s="307"/>
      <c r="V34" s="307"/>
      <c r="W34" s="246" t="s">
        <v>3979</v>
      </c>
      <c r="X34" s="1825" t="s">
        <v>4061</v>
      </c>
      <c r="Y34" s="1825" t="s">
        <v>4062</v>
      </c>
      <c r="Z34" s="680" t="s">
        <v>2096</v>
      </c>
      <c r="AA34" s="567" t="s">
        <v>3994</v>
      </c>
    </row>
    <row r="35" spans="1:27" s="389" customFormat="1" ht="15" customHeight="1">
      <c r="A35" s="1828">
        <v>24</v>
      </c>
      <c r="B35" s="1825" t="s">
        <v>3429</v>
      </c>
      <c r="C35" s="1821" t="s">
        <v>3430</v>
      </c>
      <c r="D35" s="1821" t="s">
        <v>2066</v>
      </c>
      <c r="E35" s="1825" t="s">
        <v>2307</v>
      </c>
      <c r="F35" s="360" t="s">
        <v>3429</v>
      </c>
      <c r="G35" s="360" t="s">
        <v>3430</v>
      </c>
      <c r="H35" s="360" t="s">
        <v>2066</v>
      </c>
      <c r="I35" s="360" t="s">
        <v>2067</v>
      </c>
      <c r="J35" s="567"/>
      <c r="K35" s="1826" t="s">
        <v>2702</v>
      </c>
      <c r="L35" s="567"/>
      <c r="M35" s="1827" t="s">
        <v>4044</v>
      </c>
      <c r="N35" s="1827"/>
      <c r="O35" s="307"/>
      <c r="P35" s="307"/>
      <c r="Q35" s="307"/>
      <c r="R35" s="307"/>
      <c r="S35" s="307"/>
      <c r="T35" s="307"/>
      <c r="U35" s="307"/>
      <c r="V35" s="307"/>
      <c r="W35" s="246" t="s">
        <v>3979</v>
      </c>
      <c r="X35" s="1825" t="s">
        <v>4063</v>
      </c>
      <c r="Y35" s="1825" t="s">
        <v>4064</v>
      </c>
      <c r="Z35" s="680" t="s">
        <v>2066</v>
      </c>
      <c r="AA35" s="567" t="s">
        <v>3994</v>
      </c>
    </row>
    <row r="36" spans="1:27" s="389" customFormat="1" ht="15" customHeight="1">
      <c r="A36" s="1828">
        <v>25</v>
      </c>
      <c r="B36" s="1835" t="s">
        <v>4065</v>
      </c>
      <c r="C36" s="1835" t="s">
        <v>4066</v>
      </c>
      <c r="D36" s="1835" t="s">
        <v>2066</v>
      </c>
      <c r="E36" s="1835" t="s">
        <v>2307</v>
      </c>
      <c r="F36" s="1835" t="s">
        <v>4065</v>
      </c>
      <c r="G36" s="1835" t="s">
        <v>4066</v>
      </c>
      <c r="H36" s="1835" t="s">
        <v>2066</v>
      </c>
      <c r="I36" s="1835" t="s">
        <v>2307</v>
      </c>
      <c r="J36" s="1452"/>
      <c r="K36" s="1834"/>
      <c r="L36" s="1452" t="s">
        <v>4067</v>
      </c>
      <c r="M36" s="1835" t="s">
        <v>4008</v>
      </c>
      <c r="N36" s="1835"/>
      <c r="O36" s="444"/>
      <c r="P36" s="444"/>
      <c r="Q36" s="444"/>
      <c r="R36" s="444"/>
      <c r="S36" s="444"/>
      <c r="T36" s="444"/>
      <c r="U36" s="444"/>
      <c r="V36" s="444"/>
      <c r="W36" s="246" t="s">
        <v>3988</v>
      </c>
      <c r="X36" s="1825" t="s">
        <v>4065</v>
      </c>
      <c r="Y36" s="1825" t="s">
        <v>4066</v>
      </c>
      <c r="Z36" s="1825" t="s">
        <v>2066</v>
      </c>
      <c r="AA36" s="680" t="s">
        <v>4068</v>
      </c>
    </row>
    <row r="37" spans="1:27" s="389" customFormat="1" ht="15" customHeight="1">
      <c r="A37" s="1828">
        <v>26</v>
      </c>
      <c r="B37" s="1837" t="s">
        <v>4069</v>
      </c>
      <c r="C37" s="1837" t="s">
        <v>4070</v>
      </c>
      <c r="D37" s="1827" t="s">
        <v>2725</v>
      </c>
      <c r="E37" s="1827" t="s">
        <v>2307</v>
      </c>
      <c r="F37" s="360" t="s">
        <v>4069</v>
      </c>
      <c r="G37" s="360" t="s">
        <v>4070</v>
      </c>
      <c r="H37" s="360" t="s">
        <v>2725</v>
      </c>
      <c r="I37" s="360" t="s">
        <v>3176</v>
      </c>
      <c r="J37" s="567"/>
      <c r="K37" s="1826"/>
      <c r="L37" s="1970" t="s">
        <v>4071</v>
      </c>
      <c r="M37" s="1827" t="s">
        <v>4072</v>
      </c>
      <c r="N37" s="1827"/>
      <c r="O37" s="444"/>
      <c r="P37" s="444"/>
      <c r="Q37" s="444"/>
      <c r="R37" s="444"/>
      <c r="S37" s="444"/>
      <c r="T37" s="444"/>
      <c r="U37" s="444"/>
      <c r="V37" s="444"/>
      <c r="W37" s="246"/>
      <c r="X37" s="1825"/>
      <c r="Y37" s="1825"/>
      <c r="Z37" s="1825"/>
      <c r="AA37" s="680"/>
    </row>
    <row r="38" spans="1:27" s="389" customFormat="1" ht="15" customHeight="1">
      <c r="A38" s="1828">
        <v>27</v>
      </c>
      <c r="B38" s="1837" t="s">
        <v>4073</v>
      </c>
      <c r="C38" s="1837" t="s">
        <v>4074</v>
      </c>
      <c r="D38" s="1827" t="s">
        <v>2725</v>
      </c>
      <c r="E38" s="1827" t="s">
        <v>2307</v>
      </c>
      <c r="F38" s="360" t="s">
        <v>4073</v>
      </c>
      <c r="G38" s="360" t="s">
        <v>4075</v>
      </c>
      <c r="H38" s="360" t="s">
        <v>2278</v>
      </c>
      <c r="I38" s="360" t="s">
        <v>2827</v>
      </c>
      <c r="J38" s="567"/>
      <c r="K38" s="1826"/>
      <c r="L38" s="1971"/>
      <c r="M38" s="1827" t="s">
        <v>4072</v>
      </c>
      <c r="N38" s="1827"/>
      <c r="O38" s="444"/>
      <c r="P38" s="444"/>
      <c r="Q38" s="444"/>
      <c r="R38" s="444"/>
      <c r="S38" s="444"/>
      <c r="T38" s="444"/>
      <c r="U38" s="444"/>
      <c r="V38" s="444"/>
      <c r="W38" s="246"/>
      <c r="X38" s="1825"/>
      <c r="Y38" s="1825"/>
      <c r="Z38" s="1825"/>
      <c r="AA38" s="680"/>
    </row>
    <row r="39" spans="1:27" s="389" customFormat="1" ht="15" customHeight="1">
      <c r="A39" s="1828">
        <v>28</v>
      </c>
      <c r="B39" s="1837" t="s">
        <v>4076</v>
      </c>
      <c r="C39" s="1827" t="s">
        <v>4077</v>
      </c>
      <c r="D39" s="680" t="s">
        <v>2100</v>
      </c>
      <c r="E39" s="1843" t="s">
        <v>2307</v>
      </c>
      <c r="F39" s="360" t="s">
        <v>4078</v>
      </c>
      <c r="G39" s="360" t="s">
        <v>4077</v>
      </c>
      <c r="H39" s="360" t="s">
        <v>3175</v>
      </c>
      <c r="I39" s="360" t="s">
        <v>2241</v>
      </c>
      <c r="J39" s="567"/>
      <c r="K39" s="1826" t="s">
        <v>2702</v>
      </c>
      <c r="L39" s="567"/>
      <c r="M39" s="1827" t="s">
        <v>4044</v>
      </c>
      <c r="N39" s="1827"/>
      <c r="O39" s="444"/>
      <c r="P39" s="444"/>
      <c r="Q39" s="444"/>
      <c r="R39" s="444"/>
      <c r="S39" s="444"/>
      <c r="T39" s="444"/>
      <c r="U39" s="444"/>
      <c r="V39" s="444"/>
      <c r="W39" s="246" t="s">
        <v>3979</v>
      </c>
      <c r="X39" s="1825" t="s">
        <v>4079</v>
      </c>
      <c r="Y39" s="1825" t="s">
        <v>4080</v>
      </c>
      <c r="Z39" s="680" t="s">
        <v>2100</v>
      </c>
      <c r="AA39" s="567" t="s">
        <v>3994</v>
      </c>
    </row>
    <row r="40" spans="1:27" s="389" customFormat="1" ht="15" customHeight="1">
      <c r="A40" s="1828">
        <v>29</v>
      </c>
      <c r="B40" s="1844" t="s">
        <v>2679</v>
      </c>
      <c r="C40" s="1845" t="s">
        <v>2680</v>
      </c>
      <c r="D40" s="1845" t="s">
        <v>2096</v>
      </c>
      <c r="E40" s="1844" t="s">
        <v>2307</v>
      </c>
      <c r="F40" s="360" t="s">
        <v>2679</v>
      </c>
      <c r="G40" s="360" t="s">
        <v>2680</v>
      </c>
      <c r="H40" s="360" t="s">
        <v>2737</v>
      </c>
      <c r="I40" s="360" t="s">
        <v>3180</v>
      </c>
      <c r="J40" s="1847"/>
      <c r="K40" s="1845" t="s">
        <v>2702</v>
      </c>
      <c r="L40" s="1847" t="s">
        <v>4081</v>
      </c>
      <c r="M40" s="1847" t="s">
        <v>4082</v>
      </c>
      <c r="N40" s="1844"/>
      <c r="O40" s="444"/>
      <c r="P40" s="444"/>
      <c r="Q40" s="444"/>
      <c r="R40" s="444"/>
      <c r="S40" s="444"/>
      <c r="T40" s="444"/>
      <c r="U40" s="444"/>
      <c r="V40" s="444"/>
      <c r="W40" s="246" t="s">
        <v>3979</v>
      </c>
      <c r="X40" s="1825" t="s">
        <v>4083</v>
      </c>
      <c r="Y40" s="1825" t="s">
        <v>4084</v>
      </c>
      <c r="Z40" s="680" t="s">
        <v>2096</v>
      </c>
      <c r="AA40" s="567" t="s">
        <v>4085</v>
      </c>
    </row>
    <row r="41" spans="1:27" s="389" customFormat="1" ht="15" customHeight="1">
      <c r="A41" s="1828">
        <v>30</v>
      </c>
      <c r="B41" s="1827" t="s">
        <v>4086</v>
      </c>
      <c r="C41" s="1827" t="s">
        <v>4087</v>
      </c>
      <c r="D41" s="680" t="s">
        <v>2078</v>
      </c>
      <c r="E41" s="1843" t="s">
        <v>2307</v>
      </c>
      <c r="F41" s="360" t="s">
        <v>4086</v>
      </c>
      <c r="G41" s="360" t="s">
        <v>4087</v>
      </c>
      <c r="H41" s="360" t="s">
        <v>2278</v>
      </c>
      <c r="I41" s="360" t="s">
        <v>2827</v>
      </c>
      <c r="J41" s="567"/>
      <c r="K41" s="1826" t="s">
        <v>2702</v>
      </c>
      <c r="L41" s="567"/>
      <c r="M41" s="1827" t="s">
        <v>4044</v>
      </c>
      <c r="N41" s="1827"/>
      <c r="O41" s="444"/>
      <c r="P41" s="444"/>
      <c r="Q41" s="444"/>
      <c r="R41" s="444"/>
      <c r="S41" s="444"/>
      <c r="T41" s="444"/>
      <c r="U41" s="444"/>
      <c r="V41" s="444"/>
      <c r="W41" s="246" t="s">
        <v>3979</v>
      </c>
      <c r="X41" s="1825" t="s">
        <v>4088</v>
      </c>
      <c r="Y41" s="1825" t="s">
        <v>4089</v>
      </c>
      <c r="Z41" s="680" t="s">
        <v>2078</v>
      </c>
      <c r="AA41" s="567" t="s">
        <v>3994</v>
      </c>
    </row>
    <row r="42" spans="1:27" s="389" customFormat="1" ht="15" customHeight="1">
      <c r="A42" s="1828">
        <v>31</v>
      </c>
      <c r="B42" s="1846" t="s">
        <v>4090</v>
      </c>
      <c r="C42" s="1846" t="s">
        <v>4091</v>
      </c>
      <c r="D42" s="1757" t="s">
        <v>2725</v>
      </c>
      <c r="E42" s="1757" t="s">
        <v>3176</v>
      </c>
      <c r="F42" s="360" t="s">
        <v>4092</v>
      </c>
      <c r="G42" s="360" t="s">
        <v>4093</v>
      </c>
      <c r="H42" s="360" t="s">
        <v>2066</v>
      </c>
      <c r="I42" s="360" t="s">
        <v>2067</v>
      </c>
      <c r="J42" s="1757"/>
      <c r="K42" s="1757"/>
      <c r="L42" s="1757" t="s">
        <v>4094</v>
      </c>
      <c r="M42" s="1827" t="s">
        <v>4044</v>
      </c>
      <c r="N42" s="1827"/>
      <c r="O42" s="444"/>
      <c r="P42" s="444"/>
      <c r="Q42" s="444"/>
      <c r="R42" s="444"/>
      <c r="S42" s="444"/>
      <c r="T42" s="444"/>
      <c r="U42" s="444"/>
      <c r="V42" s="444"/>
      <c r="W42" s="246"/>
      <c r="X42" s="1825"/>
      <c r="Y42" s="1825"/>
      <c r="Z42" s="680"/>
      <c r="AA42" s="680"/>
    </row>
    <row r="43" spans="1:27" s="389" customFormat="1" ht="15" customHeight="1">
      <c r="A43" s="1828">
        <v>32</v>
      </c>
      <c r="B43" s="1757" t="s">
        <v>4095</v>
      </c>
      <c r="C43" s="1757" t="s">
        <v>4096</v>
      </c>
      <c r="D43" s="1757" t="s">
        <v>2078</v>
      </c>
      <c r="E43" s="1757" t="s">
        <v>2079</v>
      </c>
      <c r="F43" s="360" t="s">
        <v>4095</v>
      </c>
      <c r="G43" s="360" t="s">
        <v>4096</v>
      </c>
      <c r="H43" s="360" t="s">
        <v>2078</v>
      </c>
      <c r="I43" s="360" t="s">
        <v>2079</v>
      </c>
      <c r="J43" s="1757"/>
      <c r="K43" s="1757"/>
      <c r="L43" s="1757"/>
      <c r="M43" s="1827" t="s">
        <v>4044</v>
      </c>
      <c r="N43" s="1827"/>
      <c r="O43" s="444"/>
      <c r="P43" s="444"/>
      <c r="Q43" s="444"/>
      <c r="R43" s="444"/>
      <c r="S43" s="444"/>
      <c r="T43" s="444"/>
      <c r="U43" s="444"/>
      <c r="V43" s="444"/>
      <c r="W43" s="246"/>
      <c r="X43" s="1825"/>
      <c r="Y43" s="1825"/>
      <c r="Z43" s="680"/>
      <c r="AA43" s="680"/>
    </row>
    <row r="44" spans="1:27" s="389" customFormat="1" ht="15" customHeight="1">
      <c r="A44" s="1828">
        <v>33</v>
      </c>
      <c r="B44" s="1825" t="s">
        <v>4097</v>
      </c>
      <c r="C44" s="1825" t="s">
        <v>2119</v>
      </c>
      <c r="D44" s="680" t="s">
        <v>2084</v>
      </c>
      <c r="E44" s="680" t="s">
        <v>2085</v>
      </c>
      <c r="F44" s="360" t="s">
        <v>4097</v>
      </c>
      <c r="G44" s="360" t="s">
        <v>2119</v>
      </c>
      <c r="H44" s="360" t="s">
        <v>3212</v>
      </c>
      <c r="I44" s="834" t="s">
        <v>2108</v>
      </c>
      <c r="J44" s="567"/>
      <c r="K44" s="307" t="s">
        <v>4098</v>
      </c>
      <c r="L44" s="567"/>
      <c r="M44" s="1827" t="s">
        <v>4044</v>
      </c>
      <c r="N44" s="1827"/>
      <c r="O44" s="444"/>
      <c r="P44" s="444"/>
      <c r="Q44" s="444"/>
      <c r="R44" s="444"/>
      <c r="S44" s="444"/>
      <c r="T44" s="444"/>
      <c r="U44" s="444"/>
      <c r="V44" s="444"/>
      <c r="W44" s="246" t="s">
        <v>3979</v>
      </c>
      <c r="X44" s="1825" t="s">
        <v>4099</v>
      </c>
      <c r="Y44" s="1825" t="s">
        <v>4100</v>
      </c>
      <c r="Z44" s="680" t="s">
        <v>2084</v>
      </c>
      <c r="AA44" s="567" t="s">
        <v>3994</v>
      </c>
    </row>
    <row r="45" spans="1:27" s="389" customFormat="1" ht="15" customHeight="1">
      <c r="A45" s="1828">
        <v>34</v>
      </c>
      <c r="B45" s="1835" t="s">
        <v>4101</v>
      </c>
      <c r="C45" s="1835" t="s">
        <v>4102</v>
      </c>
      <c r="D45" s="848" t="s">
        <v>3215</v>
      </c>
      <c r="E45" s="848" t="s">
        <v>2621</v>
      </c>
      <c r="F45" s="1835" t="s">
        <v>4101</v>
      </c>
      <c r="G45" s="1835" t="s">
        <v>4102</v>
      </c>
      <c r="H45" s="848" t="s">
        <v>3215</v>
      </c>
      <c r="I45" s="848" t="s">
        <v>2621</v>
      </c>
      <c r="J45" s="1452"/>
      <c r="K45" s="321" t="s">
        <v>2622</v>
      </c>
      <c r="L45" s="1452"/>
      <c r="M45" s="1835" t="s">
        <v>4044</v>
      </c>
      <c r="N45" s="1835"/>
      <c r="O45" s="444"/>
      <c r="P45" s="444"/>
      <c r="Q45" s="444"/>
      <c r="R45" s="444"/>
      <c r="S45" s="444"/>
      <c r="T45" s="444"/>
      <c r="U45" s="444"/>
      <c r="V45" s="444"/>
      <c r="W45" s="246" t="s">
        <v>3979</v>
      </c>
      <c r="X45" s="1825" t="s">
        <v>4103</v>
      </c>
      <c r="Y45" s="1825" t="s">
        <v>4104</v>
      </c>
      <c r="Z45" s="680" t="s">
        <v>4105</v>
      </c>
      <c r="AA45" s="567"/>
    </row>
    <row r="46" spans="1:27" s="389" customFormat="1" ht="15" customHeight="1">
      <c r="A46" s="1828">
        <v>35</v>
      </c>
      <c r="B46" s="1821" t="s">
        <v>2697</v>
      </c>
      <c r="C46" s="1825" t="s">
        <v>3214</v>
      </c>
      <c r="D46" s="680" t="s">
        <v>3215</v>
      </c>
      <c r="E46" s="680" t="s">
        <v>2621</v>
      </c>
      <c r="F46" s="360" t="s">
        <v>2697</v>
      </c>
      <c r="G46" s="360" t="s">
        <v>3214</v>
      </c>
      <c r="H46" s="834" t="s">
        <v>3215</v>
      </c>
      <c r="I46" s="834" t="s">
        <v>2111</v>
      </c>
      <c r="J46" s="567"/>
      <c r="K46" s="307" t="s">
        <v>2622</v>
      </c>
      <c r="L46" s="567"/>
      <c r="M46" s="1827" t="s">
        <v>4044</v>
      </c>
      <c r="N46" s="1827"/>
      <c r="O46" s="444"/>
      <c r="P46" s="444"/>
      <c r="Q46" s="444"/>
      <c r="R46" s="444"/>
      <c r="S46" s="444"/>
      <c r="T46" s="444"/>
      <c r="U46" s="444"/>
      <c r="V46" s="444"/>
      <c r="W46" s="246" t="s">
        <v>3979</v>
      </c>
      <c r="X46" s="1825" t="s">
        <v>4106</v>
      </c>
      <c r="Y46" s="1825" t="s">
        <v>4107</v>
      </c>
      <c r="Z46" s="680" t="s">
        <v>4105</v>
      </c>
      <c r="AA46" s="567" t="s">
        <v>3994</v>
      </c>
    </row>
    <row r="47" spans="1:27" s="389" customFormat="1" ht="15" customHeight="1">
      <c r="A47" s="1828">
        <v>36</v>
      </c>
      <c r="B47" s="1835" t="s">
        <v>4108</v>
      </c>
      <c r="C47" s="1835" t="s">
        <v>4109</v>
      </c>
      <c r="D47" s="848" t="s">
        <v>3215</v>
      </c>
      <c r="E47" s="848" t="s">
        <v>2621</v>
      </c>
      <c r="F47" s="1835" t="s">
        <v>4108</v>
      </c>
      <c r="G47" s="1835" t="s">
        <v>4109</v>
      </c>
      <c r="H47" s="848" t="s">
        <v>3215</v>
      </c>
      <c r="I47" s="848" t="s">
        <v>2621</v>
      </c>
      <c r="J47" s="1452"/>
      <c r="K47" s="321" t="s">
        <v>2622</v>
      </c>
      <c r="L47" s="1452"/>
      <c r="M47" s="1835" t="s">
        <v>4044</v>
      </c>
      <c r="N47" s="1835"/>
      <c r="O47" s="444"/>
      <c r="P47" s="444"/>
      <c r="Q47" s="444"/>
      <c r="R47" s="444"/>
      <c r="S47" s="444"/>
      <c r="T47" s="444"/>
      <c r="U47" s="444"/>
      <c r="V47" s="444"/>
      <c r="W47" s="246" t="s">
        <v>3979</v>
      </c>
      <c r="X47" s="1825" t="s">
        <v>4110</v>
      </c>
      <c r="Y47" s="1825" t="s">
        <v>4111</v>
      </c>
      <c r="Z47" s="680" t="s">
        <v>4105</v>
      </c>
      <c r="AA47" s="567"/>
    </row>
    <row r="48" spans="1:27" s="389" customFormat="1" ht="15" customHeight="1">
      <c r="A48" s="1828">
        <v>37</v>
      </c>
      <c r="B48" s="1835" t="s">
        <v>4112</v>
      </c>
      <c r="C48" s="1835" t="s">
        <v>4113</v>
      </c>
      <c r="D48" s="848" t="s">
        <v>3215</v>
      </c>
      <c r="E48" s="848" t="s">
        <v>2621</v>
      </c>
      <c r="F48" s="1835" t="s">
        <v>4112</v>
      </c>
      <c r="G48" s="1835" t="s">
        <v>4113</v>
      </c>
      <c r="H48" s="848" t="s">
        <v>3215</v>
      </c>
      <c r="I48" s="848" t="s">
        <v>2621</v>
      </c>
      <c r="J48" s="1452"/>
      <c r="K48" s="321" t="s">
        <v>2622</v>
      </c>
      <c r="L48" s="1452"/>
      <c r="M48" s="1835" t="s">
        <v>4044</v>
      </c>
      <c r="N48" s="1835"/>
      <c r="O48" s="444"/>
      <c r="P48" s="444"/>
      <c r="Q48" s="444"/>
      <c r="R48" s="444"/>
      <c r="S48" s="444"/>
      <c r="T48" s="444"/>
      <c r="U48" s="444"/>
      <c r="V48" s="444"/>
      <c r="W48" s="246" t="s">
        <v>3979</v>
      </c>
      <c r="X48" s="1825" t="s">
        <v>4114</v>
      </c>
      <c r="Y48" s="1825" t="s">
        <v>4115</v>
      </c>
      <c r="Z48" s="680" t="s">
        <v>4105</v>
      </c>
      <c r="AA48" s="567"/>
    </row>
    <row r="49" spans="1:27" s="389" customFormat="1" ht="15" customHeight="1">
      <c r="A49" s="1828">
        <v>38</v>
      </c>
      <c r="B49" s="1825" t="s">
        <v>4116</v>
      </c>
      <c r="C49" s="1825" t="s">
        <v>4117</v>
      </c>
      <c r="D49" s="680" t="s">
        <v>3215</v>
      </c>
      <c r="E49" s="680" t="s">
        <v>2621</v>
      </c>
      <c r="F49" s="360" t="s">
        <v>4116</v>
      </c>
      <c r="G49" s="360" t="s">
        <v>4117</v>
      </c>
      <c r="H49" s="834" t="s">
        <v>3215</v>
      </c>
      <c r="I49" s="834" t="s">
        <v>2111</v>
      </c>
      <c r="J49" s="567"/>
      <c r="K49" s="307" t="s">
        <v>2622</v>
      </c>
      <c r="L49" s="567"/>
      <c r="M49" s="1827" t="s">
        <v>4044</v>
      </c>
      <c r="N49" s="1827"/>
      <c r="O49" s="444"/>
      <c r="P49" s="444"/>
      <c r="Q49" s="444"/>
      <c r="R49" s="444"/>
      <c r="S49" s="444"/>
      <c r="T49" s="444"/>
      <c r="U49" s="444"/>
      <c r="V49" s="444"/>
      <c r="W49" s="246" t="s">
        <v>3979</v>
      </c>
      <c r="X49" s="1825" t="s">
        <v>4118</v>
      </c>
      <c r="Y49" s="1825" t="s">
        <v>4119</v>
      </c>
      <c r="Z49" s="680" t="s">
        <v>2084</v>
      </c>
      <c r="AA49" s="567" t="s">
        <v>3994</v>
      </c>
    </row>
    <row r="50" spans="1:27" s="389" customFormat="1" ht="15" customHeight="1">
      <c r="A50" s="1828">
        <v>39</v>
      </c>
      <c r="B50" s="1825" t="s">
        <v>4120</v>
      </c>
      <c r="C50" s="1837" t="s">
        <v>4121</v>
      </c>
      <c r="D50" s="680" t="s">
        <v>3215</v>
      </c>
      <c r="E50" s="680" t="s">
        <v>2621</v>
      </c>
      <c r="F50" s="360" t="s">
        <v>4120</v>
      </c>
      <c r="G50" s="360" t="s">
        <v>4122</v>
      </c>
      <c r="H50" s="834" t="s">
        <v>3215</v>
      </c>
      <c r="I50" s="834" t="s">
        <v>2111</v>
      </c>
      <c r="J50" s="567"/>
      <c r="K50" s="307"/>
      <c r="L50" s="567"/>
      <c r="M50" s="1827"/>
      <c r="N50" s="1827"/>
      <c r="O50" s="444"/>
      <c r="P50" s="444"/>
      <c r="Q50" s="444"/>
      <c r="R50" s="444"/>
      <c r="S50" s="444"/>
      <c r="T50" s="444"/>
      <c r="U50" s="444"/>
      <c r="V50" s="444"/>
      <c r="W50" s="246" t="s">
        <v>3979</v>
      </c>
      <c r="X50" s="1825" t="s">
        <v>4114</v>
      </c>
      <c r="Y50" s="1825" t="s">
        <v>4115</v>
      </c>
      <c r="Z50" s="680" t="s">
        <v>4105</v>
      </c>
      <c r="AA50" s="567" t="s">
        <v>3994</v>
      </c>
    </row>
    <row r="51" spans="1:27" s="389" customFormat="1" ht="15" customHeight="1">
      <c r="A51" s="1828">
        <v>40</v>
      </c>
      <c r="B51" s="1835" t="s">
        <v>4123</v>
      </c>
      <c r="C51" s="1835" t="s">
        <v>4124</v>
      </c>
      <c r="D51" s="848" t="s">
        <v>3215</v>
      </c>
      <c r="E51" s="848" t="s">
        <v>2621</v>
      </c>
      <c r="F51" s="1835" t="s">
        <v>4123</v>
      </c>
      <c r="G51" s="1835" t="s">
        <v>4124</v>
      </c>
      <c r="H51" s="848" t="s">
        <v>3215</v>
      </c>
      <c r="I51" s="848" t="s">
        <v>2621</v>
      </c>
      <c r="J51" s="1452"/>
      <c r="K51" s="321" t="s">
        <v>2622</v>
      </c>
      <c r="L51" s="1452"/>
      <c r="M51" s="1835" t="s">
        <v>4044</v>
      </c>
      <c r="N51" s="1835"/>
      <c r="O51" s="444"/>
      <c r="P51" s="444"/>
      <c r="Q51" s="444"/>
      <c r="R51" s="444"/>
      <c r="S51" s="444"/>
      <c r="T51" s="444"/>
      <c r="U51" s="444"/>
      <c r="V51" s="444"/>
      <c r="W51" s="246" t="s">
        <v>3979</v>
      </c>
      <c r="X51" s="1825" t="s">
        <v>4125</v>
      </c>
      <c r="Y51" s="1825" t="s">
        <v>4126</v>
      </c>
      <c r="Z51" s="680" t="s">
        <v>4105</v>
      </c>
      <c r="AA51" s="567"/>
    </row>
    <row r="52" spans="1:27" s="389" customFormat="1" ht="15" customHeight="1">
      <c r="A52" s="1828">
        <v>41</v>
      </c>
      <c r="B52" s="1837" t="s">
        <v>4127</v>
      </c>
      <c r="C52" s="1825" t="s">
        <v>4128</v>
      </c>
      <c r="D52" s="680" t="s">
        <v>3215</v>
      </c>
      <c r="E52" s="680" t="s">
        <v>2621</v>
      </c>
      <c r="F52" s="360" t="s">
        <v>4129</v>
      </c>
      <c r="G52" s="360" t="s">
        <v>4128</v>
      </c>
      <c r="H52" s="834" t="s">
        <v>3215</v>
      </c>
      <c r="I52" s="834" t="s">
        <v>2111</v>
      </c>
      <c r="J52" s="567"/>
      <c r="K52" s="307" t="s">
        <v>2622</v>
      </c>
      <c r="L52" s="567"/>
      <c r="M52" s="1827" t="s">
        <v>4044</v>
      </c>
      <c r="N52" s="1827"/>
      <c r="O52" s="444"/>
      <c r="P52" s="444"/>
      <c r="Q52" s="444"/>
      <c r="R52" s="444"/>
      <c r="S52" s="444"/>
      <c r="T52" s="444"/>
      <c r="U52" s="444"/>
      <c r="V52" s="444"/>
      <c r="W52" s="246" t="s">
        <v>3979</v>
      </c>
      <c r="X52" s="1825" t="s">
        <v>4130</v>
      </c>
      <c r="Y52" s="1825" t="s">
        <v>4131</v>
      </c>
      <c r="Z52" s="680" t="s">
        <v>4105</v>
      </c>
      <c r="AA52" s="567" t="s">
        <v>3994</v>
      </c>
    </row>
    <row r="53" spans="1:27" s="389" customFormat="1" ht="15" customHeight="1">
      <c r="A53" s="1828">
        <v>42</v>
      </c>
      <c r="B53" s="1835" t="s">
        <v>4132</v>
      </c>
      <c r="C53" s="1835" t="s">
        <v>4133</v>
      </c>
      <c r="D53" s="848" t="s">
        <v>3215</v>
      </c>
      <c r="E53" s="848" t="s">
        <v>2621</v>
      </c>
      <c r="F53" s="1835" t="s">
        <v>4132</v>
      </c>
      <c r="G53" s="1835" t="s">
        <v>4133</v>
      </c>
      <c r="H53" s="848" t="s">
        <v>3215</v>
      </c>
      <c r="I53" s="848" t="s">
        <v>2621</v>
      </c>
      <c r="J53" s="1452"/>
      <c r="K53" s="321" t="s">
        <v>2622</v>
      </c>
      <c r="L53" s="1452"/>
      <c r="M53" s="1835" t="s">
        <v>4044</v>
      </c>
      <c r="N53" s="1835"/>
      <c r="O53" s="444"/>
      <c r="P53" s="444"/>
      <c r="Q53" s="444"/>
      <c r="R53" s="444"/>
      <c r="S53" s="444"/>
      <c r="T53" s="444"/>
      <c r="U53" s="444"/>
      <c r="V53" s="444"/>
      <c r="W53" s="246" t="s">
        <v>3979</v>
      </c>
      <c r="X53" s="1825" t="s">
        <v>4134</v>
      </c>
      <c r="Y53" s="1825" t="s">
        <v>4135</v>
      </c>
      <c r="Z53" s="680" t="s">
        <v>4105</v>
      </c>
      <c r="AA53" s="567"/>
    </row>
    <row r="54" spans="1:27" s="389" customFormat="1" ht="15" customHeight="1">
      <c r="A54" s="1828">
        <v>43</v>
      </c>
      <c r="B54" s="1835" t="s">
        <v>4136</v>
      </c>
      <c r="C54" s="1835" t="s">
        <v>4137</v>
      </c>
      <c r="D54" s="848" t="s">
        <v>3215</v>
      </c>
      <c r="E54" s="848" t="s">
        <v>2621</v>
      </c>
      <c r="F54" s="1835" t="s">
        <v>4136</v>
      </c>
      <c r="G54" s="1835" t="s">
        <v>4137</v>
      </c>
      <c r="H54" s="848" t="s">
        <v>3215</v>
      </c>
      <c r="I54" s="848" t="s">
        <v>2621</v>
      </c>
      <c r="J54" s="1452"/>
      <c r="K54" s="321" t="s">
        <v>2622</v>
      </c>
      <c r="L54" s="1452"/>
      <c r="M54" s="1835" t="s">
        <v>4044</v>
      </c>
      <c r="N54" s="1835"/>
      <c r="O54" s="444"/>
      <c r="P54" s="444"/>
      <c r="Q54" s="444"/>
      <c r="R54" s="444"/>
      <c r="S54" s="444"/>
      <c r="T54" s="444"/>
      <c r="U54" s="444"/>
      <c r="V54" s="444"/>
      <c r="W54" s="246" t="s">
        <v>3979</v>
      </c>
      <c r="X54" s="1825" t="s">
        <v>4138</v>
      </c>
      <c r="Y54" s="1825" t="s">
        <v>4139</v>
      </c>
      <c r="Z54" s="680" t="s">
        <v>4105</v>
      </c>
      <c r="AA54" s="567"/>
    </row>
    <row r="55" spans="1:27" s="389" customFormat="1" ht="15" customHeight="1">
      <c r="A55" s="1828">
        <v>44</v>
      </c>
      <c r="B55" s="1835" t="s">
        <v>4140</v>
      </c>
      <c r="C55" s="1835" t="s">
        <v>2145</v>
      </c>
      <c r="D55" s="848" t="s">
        <v>3215</v>
      </c>
      <c r="E55" s="848" t="s">
        <v>2621</v>
      </c>
      <c r="F55" s="1835" t="s">
        <v>4140</v>
      </c>
      <c r="G55" s="1835" t="s">
        <v>2145</v>
      </c>
      <c r="H55" s="848" t="s">
        <v>3215</v>
      </c>
      <c r="I55" s="848" t="s">
        <v>2621</v>
      </c>
      <c r="J55" s="1452"/>
      <c r="K55" s="321" t="s">
        <v>2622</v>
      </c>
      <c r="L55" s="1452"/>
      <c r="M55" s="1835" t="s">
        <v>4044</v>
      </c>
      <c r="N55" s="1835"/>
      <c r="O55" s="444"/>
      <c r="P55" s="444"/>
      <c r="Q55" s="444"/>
      <c r="R55" s="444"/>
      <c r="S55" s="444"/>
      <c r="T55" s="444"/>
      <c r="U55" s="444"/>
      <c r="V55" s="444"/>
      <c r="W55" s="246" t="s">
        <v>3979</v>
      </c>
      <c r="X55" s="1825" t="s">
        <v>4141</v>
      </c>
      <c r="Y55" s="1825" t="s">
        <v>2145</v>
      </c>
      <c r="Z55" s="680" t="s">
        <v>4105</v>
      </c>
      <c r="AA55" s="567"/>
    </row>
  </sheetData>
  <autoFilter ref="A10:AA55" xr:uid="{00000000-0009-0000-0000-000029000000}"/>
  <mergeCells count="1">
    <mergeCell ref="L37:L38"/>
  </mergeCells>
  <phoneticPr fontId="5" type="noConversion"/>
  <dataValidations count="4">
    <dataValidation type="list" allowBlank="1" showInputMessage="1" showErrorMessage="1" sqref="B6" xr:uid="{00000000-0002-0000-2900-000000000000}">
      <formula1>"Mi: Minute,H: Hour,D: Daily,W: Weekly,M: Monthly,Y: Yearly"</formula1>
    </dataValidation>
    <dataValidation type="list" allowBlank="1" showInputMessage="1" showErrorMessage="1" sqref="B7 B9 O7:O9" xr:uid="{00000000-0002-0000-2900-000001000000}">
      <formula1>"替换,追加"</formula1>
    </dataValidation>
    <dataValidation type="list" allowBlank="1" showInputMessage="1" showErrorMessage="1" sqref="N12:N55" xr:uid="{00000000-0002-0000-2900-000002000000}">
      <formula1>"匹配,基线特有,本地扩充,废弃"</formula1>
    </dataValidation>
    <dataValidation type="list" allowBlank="1" showInputMessage="1" showErrorMessage="1" sqref="R4:R6" xr:uid="{00000000-0002-0000-2900-000003000000}">
      <formula1>"left join,inner join,union,union all"</formula1>
    </dataValidation>
  </dataValidations>
  <hyperlinks>
    <hyperlink ref="A1" location="目录!A1" display="返回" xr:uid="{00000000-0004-0000-2900-000000000000}"/>
  </hyperlinks>
  <pageMargins left="0.69930555555555596" right="0.69930555555555596" top="0.75" bottom="0.75" header="0.3" footer="0.3"/>
  <pageSetup paperSize="9" orientation="portrait"/>
  <legacy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A55"/>
  <sheetViews>
    <sheetView topLeftCell="E37" workbookViewId="0">
      <selection activeCell="J19" sqref="J1:K1048576"/>
    </sheetView>
  </sheetViews>
  <sheetFormatPr defaultColWidth="9" defaultRowHeight="15.6"/>
  <cols>
    <col min="1" max="1" width="8.44140625" style="328" customWidth="1"/>
    <col min="2" max="2" width="18.21875" style="396" customWidth="1"/>
    <col min="3" max="3" width="16.77734375" style="396" customWidth="1"/>
    <col min="4" max="4" width="15.21875" style="396" customWidth="1"/>
    <col min="5" max="9" width="12.109375" style="396" customWidth="1"/>
    <col min="10" max="10" width="7.88671875" style="396" customWidth="1"/>
    <col min="11" max="11" width="4.6640625" style="396" customWidth="1"/>
    <col min="12" max="12" width="11.109375" style="396" customWidth="1"/>
    <col min="13" max="13" width="9.44140625" style="396" customWidth="1"/>
    <col min="14" max="14" width="11.21875" style="396" customWidth="1"/>
    <col min="15" max="15" width="9" style="427" hidden="1" customWidth="1"/>
    <col min="16" max="16" width="19.44140625" style="427" hidden="1" customWidth="1"/>
    <col min="17" max="17" width="21.77734375" style="427" hidden="1" customWidth="1"/>
    <col min="18" max="18" width="14.44140625" style="427" hidden="1" customWidth="1"/>
    <col min="19" max="19" width="12.33203125" style="427" hidden="1" customWidth="1"/>
    <col min="20" max="20" width="11.21875" style="427" hidden="1" customWidth="1"/>
    <col min="21" max="21" width="15.109375" style="427" hidden="1" customWidth="1"/>
    <col min="22" max="22" width="9" style="427" hidden="1" customWidth="1"/>
    <col min="23" max="23" width="21.109375" style="396" customWidth="1"/>
    <col min="24" max="24" width="13.6640625" style="396" customWidth="1"/>
    <col min="25" max="25" width="14.88671875" style="396" customWidth="1"/>
    <col min="26" max="27" width="13.77734375" style="396" customWidth="1"/>
    <col min="28" max="16384" width="9" style="396"/>
  </cols>
  <sheetData>
    <row r="1" spans="1:27">
      <c r="A1" s="1824" t="s">
        <v>2037</v>
      </c>
      <c r="B1" s="331"/>
      <c r="C1" s="331"/>
      <c r="D1" s="331"/>
      <c r="E1" s="331"/>
      <c r="F1" s="331"/>
      <c r="G1" s="331"/>
      <c r="H1" s="331"/>
      <c r="I1" s="331"/>
      <c r="J1" s="331"/>
      <c r="K1" s="331"/>
      <c r="L1" s="331"/>
      <c r="M1" s="331"/>
      <c r="N1" s="331"/>
      <c r="O1" s="3"/>
      <c r="P1" s="3"/>
      <c r="Q1" s="3"/>
      <c r="R1" s="3"/>
      <c r="S1" s="3"/>
      <c r="T1" s="3"/>
      <c r="U1" s="3"/>
      <c r="V1" s="3"/>
      <c r="W1" s="336"/>
      <c r="X1" s="336"/>
      <c r="Y1" s="336"/>
      <c r="Z1" s="336"/>
      <c r="AA1" s="336"/>
    </row>
    <row r="2" spans="1:27">
      <c r="A2" s="216" t="s">
        <v>2038</v>
      </c>
      <c r="B2" s="217"/>
      <c r="C2" s="217"/>
      <c r="D2" s="217"/>
      <c r="E2" s="217"/>
      <c r="F2" s="217"/>
      <c r="G2" s="217"/>
      <c r="H2" s="217"/>
      <c r="I2" s="217"/>
      <c r="J2" s="217"/>
      <c r="K2" s="217"/>
      <c r="L2" s="217"/>
      <c r="M2" s="217"/>
      <c r="N2" s="217"/>
      <c r="O2" s="34" t="s">
        <v>2830</v>
      </c>
      <c r="P2" s="35"/>
      <c r="Q2" s="35"/>
      <c r="R2" s="35"/>
      <c r="S2" s="35"/>
      <c r="T2" s="35"/>
      <c r="U2" s="35"/>
      <c r="V2" s="35"/>
      <c r="W2" s="337" t="s">
        <v>2039</v>
      </c>
      <c r="X2" s="338"/>
      <c r="Y2" s="338"/>
      <c r="Z2" s="338"/>
      <c r="AA2" s="353"/>
    </row>
    <row r="3" spans="1:27">
      <c r="A3" s="218" t="s">
        <v>2040</v>
      </c>
      <c r="B3" s="316" t="s">
        <v>244</v>
      </c>
      <c r="C3" s="219"/>
      <c r="D3" s="219"/>
      <c r="E3" s="219"/>
      <c r="F3" s="219"/>
      <c r="G3" s="219"/>
      <c r="H3" s="219"/>
      <c r="I3" s="219"/>
      <c r="J3" s="219"/>
      <c r="K3" s="219"/>
      <c r="L3" s="219"/>
      <c r="M3" s="219"/>
      <c r="N3" s="219"/>
      <c r="O3" s="36" t="s">
        <v>2831</v>
      </c>
      <c r="P3" s="37" t="s">
        <v>2832</v>
      </c>
      <c r="Q3" s="37" t="s">
        <v>2833</v>
      </c>
      <c r="R3" s="37" t="s">
        <v>2834</v>
      </c>
      <c r="S3" s="37" t="s">
        <v>2835</v>
      </c>
      <c r="T3" s="37" t="s">
        <v>2836</v>
      </c>
      <c r="U3" s="37" t="s">
        <v>2837</v>
      </c>
      <c r="V3" s="56" t="s">
        <v>73</v>
      </c>
      <c r="W3" s="339" t="s">
        <v>2041</v>
      </c>
      <c r="X3" s="340" t="s">
        <v>2042</v>
      </c>
      <c r="Y3" s="340"/>
      <c r="Z3" s="354"/>
      <c r="AA3" s="355"/>
    </row>
    <row r="4" spans="1:27" s="397" customFormat="1">
      <c r="A4" s="220" t="s">
        <v>2042</v>
      </c>
      <c r="B4" s="239" t="s">
        <v>243</v>
      </c>
      <c r="C4" s="352"/>
      <c r="D4" s="352"/>
      <c r="E4" s="352"/>
      <c r="F4" s="352"/>
      <c r="G4" s="352"/>
      <c r="H4" s="352"/>
      <c r="I4" s="352"/>
      <c r="J4" s="352"/>
      <c r="K4" s="352"/>
      <c r="L4" s="352"/>
      <c r="M4" s="352"/>
      <c r="N4" s="352"/>
      <c r="O4" s="1829" t="s">
        <v>2838</v>
      </c>
      <c r="P4" s="1830" t="e">
        <f>VLOOKUP(B3,[1]目录!#REF!,4,0)</f>
        <v>#REF!</v>
      </c>
      <c r="Q4" s="1831"/>
      <c r="R4" s="559"/>
      <c r="S4" s="63"/>
      <c r="T4" s="63"/>
      <c r="U4" s="63"/>
      <c r="V4" s="11"/>
      <c r="W4" s="229" t="s">
        <v>2301</v>
      </c>
      <c r="X4" s="246" t="s">
        <v>249</v>
      </c>
      <c r="Y4" s="229"/>
      <c r="Z4" s="221"/>
      <c r="AA4" s="229"/>
    </row>
    <row r="5" spans="1:27" s="397" customFormat="1">
      <c r="A5" s="220" t="s">
        <v>2041</v>
      </c>
      <c r="B5" s="221" t="s">
        <v>2043</v>
      </c>
      <c r="C5" s="352"/>
      <c r="D5" s="352"/>
      <c r="E5" s="352"/>
      <c r="F5" s="352"/>
      <c r="G5" s="352"/>
      <c r="H5" s="352"/>
      <c r="I5" s="352"/>
      <c r="J5" s="352"/>
      <c r="K5" s="352"/>
      <c r="L5" s="352"/>
      <c r="M5" s="352"/>
      <c r="N5" s="352"/>
      <c r="O5" s="62"/>
      <c r="P5" s="63"/>
      <c r="Q5" s="63"/>
      <c r="R5" s="559"/>
      <c r="S5" s="63"/>
      <c r="T5" s="63"/>
      <c r="U5" s="63"/>
      <c r="V5" s="11"/>
      <c r="W5" s="229"/>
      <c r="X5" s="246"/>
      <c r="Y5" s="229"/>
      <c r="Z5" s="221"/>
      <c r="AA5" s="229"/>
    </row>
    <row r="6" spans="1:27" s="397" customFormat="1">
      <c r="A6" s="220" t="s">
        <v>2044</v>
      </c>
      <c r="B6" s="1175" t="s">
        <v>2303</v>
      </c>
      <c r="C6" s="222"/>
      <c r="D6" s="222"/>
      <c r="E6" s="222"/>
      <c r="F6" s="222"/>
      <c r="G6" s="222"/>
      <c r="H6" s="222"/>
      <c r="I6" s="222"/>
      <c r="J6" s="222"/>
      <c r="K6" s="222"/>
      <c r="L6" s="222"/>
      <c r="M6" s="222"/>
      <c r="N6" s="222"/>
      <c r="O6" s="62"/>
      <c r="P6" s="63"/>
      <c r="Q6" s="63"/>
      <c r="R6" s="559"/>
      <c r="S6" s="63"/>
      <c r="T6" s="63"/>
      <c r="U6" s="63"/>
      <c r="V6" s="11"/>
      <c r="W6" s="1198"/>
      <c r="X6" s="827"/>
      <c r="Y6" s="827"/>
      <c r="Z6" s="225"/>
      <c r="AA6" s="827"/>
    </row>
    <row r="7" spans="1:27">
      <c r="A7" s="223" t="s">
        <v>2046</v>
      </c>
      <c r="B7" s="1176" t="s">
        <v>2047</v>
      </c>
      <c r="C7" s="219"/>
      <c r="D7" s="219"/>
      <c r="E7" s="219"/>
      <c r="F7" s="219"/>
      <c r="G7" s="219"/>
      <c r="H7" s="219"/>
      <c r="I7" s="219"/>
      <c r="J7" s="219"/>
      <c r="K7" s="219"/>
      <c r="L7" s="219"/>
      <c r="M7" s="219"/>
      <c r="N7" s="219"/>
      <c r="O7" s="62"/>
      <c r="P7" s="63"/>
      <c r="Q7" s="63"/>
      <c r="R7" s="63"/>
      <c r="S7" s="63"/>
      <c r="T7" s="63"/>
      <c r="U7" s="63"/>
      <c r="V7" s="11"/>
      <c r="W7" s="347"/>
      <c r="X7" s="346"/>
      <c r="Y7" s="348"/>
      <c r="Z7" s="358"/>
      <c r="AA7" s="348"/>
    </row>
    <row r="8" spans="1:27">
      <c r="A8" s="223" t="s">
        <v>2048</v>
      </c>
      <c r="B8" s="1833" t="s">
        <v>3980</v>
      </c>
      <c r="C8" s="219"/>
      <c r="D8" s="219"/>
      <c r="E8" s="219"/>
      <c r="F8" s="219"/>
      <c r="G8" s="219"/>
      <c r="H8" s="219"/>
      <c r="I8" s="219"/>
      <c r="J8" s="219"/>
      <c r="K8" s="219"/>
      <c r="L8" s="219"/>
      <c r="M8" s="219"/>
      <c r="N8" s="219"/>
      <c r="O8" s="62"/>
      <c r="P8" s="63"/>
      <c r="Q8" s="63"/>
      <c r="R8" s="63"/>
      <c r="S8" s="63"/>
      <c r="T8" s="63"/>
      <c r="U8" s="63"/>
      <c r="V8" s="11"/>
      <c r="W8" s="347"/>
      <c r="X8" s="346"/>
      <c r="Y8" s="348"/>
      <c r="Z8" s="358"/>
      <c r="AA8" s="348"/>
    </row>
    <row r="9" spans="1:27">
      <c r="A9" s="223"/>
      <c r="B9" s="226"/>
      <c r="C9" s="219"/>
      <c r="D9" s="219"/>
      <c r="E9" s="219"/>
      <c r="F9" s="219"/>
      <c r="G9" s="219"/>
      <c r="H9" s="219"/>
      <c r="I9" s="219"/>
      <c r="J9" s="219"/>
      <c r="K9" s="219"/>
      <c r="L9" s="219"/>
      <c r="M9" s="219"/>
      <c r="N9" s="219"/>
      <c r="O9" s="1031"/>
      <c r="P9" s="1032"/>
      <c r="Q9" s="1032"/>
      <c r="R9" s="1032"/>
      <c r="S9" s="1032"/>
      <c r="T9" s="1032"/>
      <c r="U9" s="1032"/>
      <c r="V9" s="1033"/>
      <c r="W9" s="347"/>
      <c r="X9" s="348"/>
      <c r="Y9" s="348"/>
      <c r="Z9" s="358"/>
      <c r="AA9" s="67"/>
    </row>
    <row r="10" spans="1:27">
      <c r="A10" s="216" t="s">
        <v>2049</v>
      </c>
      <c r="B10" s="217"/>
      <c r="C10" s="217"/>
      <c r="D10" s="217"/>
      <c r="E10" s="217"/>
      <c r="F10" s="217"/>
      <c r="G10" s="217"/>
      <c r="H10" s="217"/>
      <c r="I10" s="217"/>
      <c r="J10" s="217"/>
      <c r="K10" s="217"/>
      <c r="L10" s="217"/>
      <c r="M10" s="217"/>
      <c r="N10" s="217"/>
      <c r="O10" s="34" t="s">
        <v>2839</v>
      </c>
      <c r="P10" s="35"/>
      <c r="Q10" s="35"/>
      <c r="R10" s="35"/>
      <c r="S10" s="35"/>
      <c r="T10" s="35"/>
      <c r="U10" s="35"/>
      <c r="V10" s="35"/>
      <c r="W10" s="337" t="s">
        <v>2050</v>
      </c>
      <c r="X10" s="338"/>
      <c r="Y10" s="338"/>
      <c r="Z10" s="338"/>
      <c r="AA10" s="353"/>
    </row>
    <row r="11" spans="1:27">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1191" t="s">
        <v>2058</v>
      </c>
      <c r="O11" s="47" t="s">
        <v>2831</v>
      </c>
      <c r="P11" s="48" t="s">
        <v>2832</v>
      </c>
      <c r="Q11" s="48" t="s">
        <v>2840</v>
      </c>
      <c r="R11" s="48" t="s">
        <v>2841</v>
      </c>
      <c r="S11" s="48" t="s">
        <v>2842</v>
      </c>
      <c r="T11" s="48" t="s">
        <v>2843</v>
      </c>
      <c r="U11" s="48" t="s">
        <v>2844</v>
      </c>
      <c r="V11" s="68" t="s">
        <v>73</v>
      </c>
      <c r="W11" s="350" t="s">
        <v>2059</v>
      </c>
      <c r="X11" s="350" t="s">
        <v>2060</v>
      </c>
      <c r="Y11" s="350" t="s">
        <v>2061</v>
      </c>
      <c r="Z11" s="350" t="s">
        <v>2062</v>
      </c>
      <c r="AA11" s="350" t="s">
        <v>2063</v>
      </c>
    </row>
    <row r="12" spans="1:27" s="389" customFormat="1" ht="15" customHeight="1">
      <c r="A12" s="1828">
        <v>1</v>
      </c>
      <c r="B12" s="1821" t="s">
        <v>2304</v>
      </c>
      <c r="C12" s="243" t="s">
        <v>2670</v>
      </c>
      <c r="D12" s="243" t="s">
        <v>2078</v>
      </c>
      <c r="E12" s="243" t="s">
        <v>2307</v>
      </c>
      <c r="F12" s="360" t="s">
        <v>2304</v>
      </c>
      <c r="G12" s="360" t="s">
        <v>2670</v>
      </c>
      <c r="H12" s="360" t="s">
        <v>2078</v>
      </c>
      <c r="I12" s="360" t="s">
        <v>2079</v>
      </c>
      <c r="J12" s="1826"/>
      <c r="K12" s="1826" t="s">
        <v>2702</v>
      </c>
      <c r="L12" s="1826"/>
      <c r="M12" s="1827" t="s">
        <v>3987</v>
      </c>
      <c r="N12" s="1827"/>
      <c r="O12" s="113"/>
      <c r="P12" s="113"/>
      <c r="Q12" s="113"/>
      <c r="R12" s="113"/>
      <c r="S12" s="113"/>
      <c r="T12" s="113"/>
      <c r="U12" s="113"/>
      <c r="V12" s="113"/>
      <c r="W12" s="246" t="s">
        <v>249</v>
      </c>
      <c r="X12" s="1821" t="s">
        <v>3981</v>
      </c>
      <c r="Y12" s="1821" t="s">
        <v>2671</v>
      </c>
      <c r="Z12" s="1821" t="s">
        <v>2272</v>
      </c>
      <c r="AA12" s="680"/>
    </row>
    <row r="13" spans="1:27" s="389" customFormat="1" ht="15" customHeight="1">
      <c r="A13" s="1828">
        <v>2</v>
      </c>
      <c r="B13" s="239" t="s">
        <v>3982</v>
      </c>
      <c r="C13" s="1693" t="s">
        <v>3983</v>
      </c>
      <c r="D13" s="243" t="s">
        <v>3505</v>
      </c>
      <c r="E13" s="243" t="s">
        <v>2307</v>
      </c>
      <c r="F13" s="360" t="s">
        <v>3982</v>
      </c>
      <c r="G13" s="360" t="s">
        <v>3984</v>
      </c>
      <c r="H13" s="360" t="s">
        <v>3505</v>
      </c>
      <c r="I13" s="360" t="s">
        <v>3985</v>
      </c>
      <c r="J13" s="1826"/>
      <c r="K13" s="1826"/>
      <c r="L13" s="1827" t="s">
        <v>3986</v>
      </c>
      <c r="M13" s="1827" t="s">
        <v>3987</v>
      </c>
      <c r="N13" s="1827"/>
      <c r="O13" s="113"/>
      <c r="P13" s="113"/>
      <c r="Q13" s="113"/>
      <c r="R13" s="113"/>
      <c r="S13" s="113"/>
      <c r="T13" s="113"/>
      <c r="U13" s="113"/>
      <c r="V13" s="113"/>
      <c r="W13" s="246" t="s">
        <v>3988</v>
      </c>
      <c r="X13" s="239" t="s">
        <v>3989</v>
      </c>
      <c r="Y13" s="243" t="s">
        <v>3983</v>
      </c>
      <c r="Z13" s="243" t="s">
        <v>3505</v>
      </c>
      <c r="AA13" s="680" t="s">
        <v>3990</v>
      </c>
    </row>
    <row r="14" spans="1:27" s="389" customFormat="1" ht="15" customHeight="1">
      <c r="A14" s="1828">
        <v>3</v>
      </c>
      <c r="B14" s="1837" t="s">
        <v>3899</v>
      </c>
      <c r="C14" s="1827" t="s">
        <v>2234</v>
      </c>
      <c r="D14" s="1827" t="s">
        <v>3898</v>
      </c>
      <c r="E14" s="1838" t="s">
        <v>2307</v>
      </c>
      <c r="F14" s="360" t="s">
        <v>222</v>
      </c>
      <c r="G14" s="360" t="s">
        <v>2234</v>
      </c>
      <c r="H14" s="360" t="s">
        <v>3991</v>
      </c>
      <c r="I14" s="360" t="s">
        <v>2108</v>
      </c>
      <c r="J14" s="1828"/>
      <c r="K14" s="1826" t="s">
        <v>2702</v>
      </c>
      <c r="L14" s="1826" t="s">
        <v>2702</v>
      </c>
      <c r="M14" s="1827" t="s">
        <v>3987</v>
      </c>
      <c r="N14" s="1827"/>
      <c r="O14" s="1331"/>
      <c r="P14" s="560"/>
      <c r="Q14" s="560"/>
      <c r="R14" s="560"/>
      <c r="S14" s="560"/>
      <c r="T14" s="560"/>
      <c r="U14" s="560"/>
      <c r="V14" s="560"/>
      <c r="W14" s="246" t="s">
        <v>249</v>
      </c>
      <c r="X14" s="1825" t="s">
        <v>3992</v>
      </c>
      <c r="Y14" s="1825" t="s">
        <v>3993</v>
      </c>
      <c r="Z14" s="1825" t="s">
        <v>3898</v>
      </c>
      <c r="AA14" s="567" t="s">
        <v>3994</v>
      </c>
    </row>
    <row r="15" spans="1:27" s="389" customFormat="1" ht="15" customHeight="1">
      <c r="A15" s="1828">
        <v>4</v>
      </c>
      <c r="B15" s="1826" t="s">
        <v>105</v>
      </c>
      <c r="C15" s="1826" t="s">
        <v>2239</v>
      </c>
      <c r="D15" s="1826" t="s">
        <v>2811</v>
      </c>
      <c r="E15" s="1827" t="s">
        <v>2307</v>
      </c>
      <c r="F15" s="360" t="s">
        <v>105</v>
      </c>
      <c r="G15" s="360" t="s">
        <v>2239</v>
      </c>
      <c r="H15" s="360" t="s">
        <v>3175</v>
      </c>
      <c r="I15" s="360" t="s">
        <v>2241</v>
      </c>
      <c r="J15" s="1828"/>
      <c r="K15" s="1826" t="s">
        <v>2702</v>
      </c>
      <c r="L15" s="1826" t="s">
        <v>2702</v>
      </c>
      <c r="M15" s="1827" t="s">
        <v>3987</v>
      </c>
      <c r="N15" s="1827"/>
      <c r="O15" s="1331"/>
      <c r="P15" s="560"/>
      <c r="Q15" s="560"/>
      <c r="R15" s="560"/>
      <c r="S15" s="560"/>
      <c r="T15" s="560"/>
      <c r="U15" s="560"/>
      <c r="V15" s="560"/>
      <c r="W15" s="246" t="s">
        <v>249</v>
      </c>
      <c r="X15" s="1825" t="s">
        <v>3995</v>
      </c>
      <c r="Y15" s="1825" t="s">
        <v>3996</v>
      </c>
      <c r="Z15" s="1825" t="s">
        <v>2811</v>
      </c>
      <c r="AA15" s="567" t="s">
        <v>3994</v>
      </c>
    </row>
    <row r="16" spans="1:27" s="389" customFormat="1" ht="15" customHeight="1">
      <c r="A16" s="1828">
        <v>5</v>
      </c>
      <c r="B16" s="1826" t="s">
        <v>3952</v>
      </c>
      <c r="C16" s="1839" t="s">
        <v>2722</v>
      </c>
      <c r="D16" s="1826" t="s">
        <v>2100</v>
      </c>
      <c r="E16" s="1827" t="s">
        <v>2307</v>
      </c>
      <c r="F16" s="360" t="s">
        <v>3952</v>
      </c>
      <c r="G16" s="360" t="s">
        <v>3997</v>
      </c>
      <c r="H16" s="360" t="s">
        <v>2066</v>
      </c>
      <c r="I16" s="360" t="s">
        <v>2067</v>
      </c>
      <c r="J16" s="1826"/>
      <c r="K16" s="1826" t="s">
        <v>2702</v>
      </c>
      <c r="L16" s="1826" t="s">
        <v>2702</v>
      </c>
      <c r="M16" s="1827" t="s">
        <v>3998</v>
      </c>
      <c r="N16" s="1827"/>
      <c r="O16" s="239"/>
      <c r="P16" s="239"/>
      <c r="Q16" s="239"/>
      <c r="R16" s="239"/>
      <c r="S16" s="239"/>
      <c r="T16" s="239"/>
      <c r="U16" s="239"/>
      <c r="V16" s="239"/>
      <c r="W16" s="246" t="s">
        <v>249</v>
      </c>
      <c r="X16" s="1827" t="s">
        <v>3999</v>
      </c>
      <c r="Y16" s="1827" t="s">
        <v>4000</v>
      </c>
      <c r="Z16" s="1827" t="s">
        <v>2100</v>
      </c>
      <c r="AA16" s="680" t="s">
        <v>4001</v>
      </c>
    </row>
    <row r="17" spans="1:27" s="389" customFormat="1" ht="15" customHeight="1">
      <c r="A17" s="1828">
        <v>6</v>
      </c>
      <c r="B17" s="1840" t="s">
        <v>4002</v>
      </c>
      <c r="C17" s="1840" t="s">
        <v>4003</v>
      </c>
      <c r="D17" s="1840" t="s">
        <v>2278</v>
      </c>
      <c r="E17" s="1840" t="s">
        <v>2827</v>
      </c>
      <c r="F17" s="1840" t="s">
        <v>4002</v>
      </c>
      <c r="G17" s="1840" t="s">
        <v>4003</v>
      </c>
      <c r="H17" s="1840" t="s">
        <v>2278</v>
      </c>
      <c r="I17" s="1840" t="s">
        <v>2827</v>
      </c>
      <c r="J17" s="1840"/>
      <c r="K17" s="1834"/>
      <c r="L17" s="1834"/>
      <c r="M17" s="1835" t="s">
        <v>4004</v>
      </c>
      <c r="N17" s="1835" t="s">
        <v>2286</v>
      </c>
      <c r="O17" s="239"/>
      <c r="P17" s="239"/>
      <c r="Q17" s="239"/>
      <c r="R17" s="239"/>
      <c r="S17" s="239"/>
      <c r="T17" s="239"/>
      <c r="U17" s="239"/>
      <c r="V17" s="239"/>
      <c r="W17" s="246"/>
      <c r="X17" s="1827"/>
      <c r="Y17" s="1827"/>
      <c r="Z17" s="1827"/>
      <c r="AA17" s="680"/>
    </row>
    <row r="18" spans="1:27" s="389" customFormat="1" ht="15" customHeight="1">
      <c r="A18" s="1828">
        <v>7</v>
      </c>
      <c r="B18" s="1757" t="s">
        <v>4005</v>
      </c>
      <c r="C18" s="1757" t="s">
        <v>4006</v>
      </c>
      <c r="D18" s="1757" t="s">
        <v>3898</v>
      </c>
      <c r="E18" s="1757" t="s">
        <v>4007</v>
      </c>
      <c r="F18" s="360" t="s">
        <v>4005</v>
      </c>
      <c r="G18" s="360" t="s">
        <v>4006</v>
      </c>
      <c r="H18" s="360" t="s">
        <v>3991</v>
      </c>
      <c r="I18" s="834" t="s">
        <v>2108</v>
      </c>
      <c r="J18" s="1757"/>
      <c r="K18" s="1826"/>
      <c r="L18" s="1826"/>
      <c r="M18" s="1827" t="s">
        <v>4004</v>
      </c>
      <c r="N18" s="1827"/>
      <c r="O18" s="239"/>
      <c r="P18" s="239"/>
      <c r="Q18" s="239"/>
      <c r="R18" s="239"/>
      <c r="S18" s="239"/>
      <c r="T18" s="239"/>
      <c r="U18" s="239"/>
      <c r="V18" s="239"/>
      <c r="W18" s="246"/>
      <c r="X18" s="1827"/>
      <c r="Y18" s="1827"/>
      <c r="Z18" s="1827"/>
      <c r="AA18" s="680"/>
    </row>
    <row r="19" spans="1:27" s="389" customFormat="1" ht="15" customHeight="1">
      <c r="A19" s="1828">
        <v>8</v>
      </c>
      <c r="B19" s="1834" t="s">
        <v>3952</v>
      </c>
      <c r="C19" s="1834" t="s">
        <v>2722</v>
      </c>
      <c r="D19" s="1834" t="s">
        <v>2100</v>
      </c>
      <c r="E19" s="1835" t="s">
        <v>2307</v>
      </c>
      <c r="F19" s="1834" t="s">
        <v>3952</v>
      </c>
      <c r="G19" s="1834" t="s">
        <v>2722</v>
      </c>
      <c r="H19" s="1834" t="s">
        <v>2100</v>
      </c>
      <c r="I19" s="1835" t="s">
        <v>2307</v>
      </c>
      <c r="J19" s="1834"/>
      <c r="K19" s="1834" t="s">
        <v>2702</v>
      </c>
      <c r="L19" s="1834" t="s">
        <v>2702</v>
      </c>
      <c r="M19" s="1835" t="s">
        <v>4008</v>
      </c>
      <c r="N19" s="1835" t="s">
        <v>2286</v>
      </c>
      <c r="O19" s="307"/>
      <c r="P19" s="307"/>
      <c r="Q19" s="307"/>
      <c r="R19" s="307"/>
      <c r="S19" s="307"/>
      <c r="T19" s="307"/>
      <c r="U19" s="307"/>
      <c r="V19" s="307"/>
      <c r="W19" s="246" t="s">
        <v>249</v>
      </c>
      <c r="X19" s="1825" t="s">
        <v>3999</v>
      </c>
      <c r="Y19" s="1825" t="s">
        <v>4000</v>
      </c>
      <c r="Z19" s="1825" t="s">
        <v>2100</v>
      </c>
      <c r="AA19" s="680" t="s">
        <v>4001</v>
      </c>
    </row>
    <row r="20" spans="1:27" s="389" customFormat="1" ht="15" customHeight="1">
      <c r="A20" s="1828">
        <v>9</v>
      </c>
      <c r="B20" s="1835" t="s">
        <v>4010</v>
      </c>
      <c r="C20" s="1834" t="s">
        <v>4011</v>
      </c>
      <c r="D20" s="1835" t="s">
        <v>2096</v>
      </c>
      <c r="E20" s="1841" t="s">
        <v>2307</v>
      </c>
      <c r="F20" s="1835" t="s">
        <v>4010</v>
      </c>
      <c r="G20" s="1834" t="s">
        <v>4011</v>
      </c>
      <c r="H20" s="1835" t="s">
        <v>2096</v>
      </c>
      <c r="I20" s="1841" t="s">
        <v>2307</v>
      </c>
      <c r="J20" s="1834"/>
      <c r="K20" s="1834" t="s">
        <v>2702</v>
      </c>
      <c r="L20" s="1834" t="s">
        <v>2702</v>
      </c>
      <c r="M20" s="1835" t="s">
        <v>4008</v>
      </c>
      <c r="N20" s="1835" t="s">
        <v>2286</v>
      </c>
      <c r="O20" s="307"/>
      <c r="P20" s="307"/>
      <c r="Q20" s="307"/>
      <c r="R20" s="307"/>
      <c r="S20" s="307"/>
      <c r="T20" s="307"/>
      <c r="U20" s="307"/>
      <c r="V20" s="307"/>
      <c r="W20" s="246" t="s">
        <v>249</v>
      </c>
      <c r="X20" s="1825" t="s">
        <v>4012</v>
      </c>
      <c r="Y20" s="1825" t="s">
        <v>4013</v>
      </c>
      <c r="Z20" s="1825" t="s">
        <v>2096</v>
      </c>
      <c r="AA20" s="680" t="s">
        <v>4142</v>
      </c>
    </row>
    <row r="21" spans="1:27" s="389" customFormat="1" ht="15" customHeight="1">
      <c r="A21" s="1828">
        <v>10</v>
      </c>
      <c r="B21" s="1835" t="s">
        <v>4015</v>
      </c>
      <c r="C21" s="1835" t="s">
        <v>4016</v>
      </c>
      <c r="D21" s="1835" t="s">
        <v>2100</v>
      </c>
      <c r="E21" s="1841" t="s">
        <v>2307</v>
      </c>
      <c r="F21" s="1835" t="s">
        <v>4015</v>
      </c>
      <c r="G21" s="1835" t="s">
        <v>4016</v>
      </c>
      <c r="H21" s="1835" t="s">
        <v>2100</v>
      </c>
      <c r="I21" s="1841" t="s">
        <v>2307</v>
      </c>
      <c r="J21" s="1834"/>
      <c r="K21" s="1834" t="s">
        <v>2702</v>
      </c>
      <c r="L21" s="1834" t="s">
        <v>2702</v>
      </c>
      <c r="M21" s="1835" t="s">
        <v>4008</v>
      </c>
      <c r="N21" s="1835" t="s">
        <v>2286</v>
      </c>
      <c r="O21" s="307"/>
      <c r="P21" s="307"/>
      <c r="Q21" s="307"/>
      <c r="R21" s="307"/>
      <c r="S21" s="307"/>
      <c r="T21" s="307"/>
      <c r="U21" s="307"/>
      <c r="V21" s="307"/>
      <c r="W21" s="246" t="s">
        <v>249</v>
      </c>
      <c r="X21" s="1825" t="s">
        <v>4017</v>
      </c>
      <c r="Y21" s="1825" t="s">
        <v>4018</v>
      </c>
      <c r="Z21" s="1825" t="s">
        <v>2100</v>
      </c>
      <c r="AA21" s="680" t="s">
        <v>4143</v>
      </c>
    </row>
    <row r="22" spans="1:27" s="389" customFormat="1" ht="15" customHeight="1">
      <c r="A22" s="1828">
        <v>11</v>
      </c>
      <c r="B22" s="1835" t="s">
        <v>4020</v>
      </c>
      <c r="C22" s="1835" t="s">
        <v>4021</v>
      </c>
      <c r="D22" s="1835" t="s">
        <v>2088</v>
      </c>
      <c r="E22" s="1841" t="s">
        <v>2307</v>
      </c>
      <c r="F22" s="1835" t="s">
        <v>4020</v>
      </c>
      <c r="G22" s="1835" t="s">
        <v>4021</v>
      </c>
      <c r="H22" s="1835" t="s">
        <v>2088</v>
      </c>
      <c r="I22" s="1841" t="s">
        <v>2307</v>
      </c>
      <c r="J22" s="1834"/>
      <c r="K22" s="1834" t="s">
        <v>2702</v>
      </c>
      <c r="L22" s="1834" t="s">
        <v>2678</v>
      </c>
      <c r="M22" s="1835" t="s">
        <v>4008</v>
      </c>
      <c r="N22" s="1835" t="s">
        <v>2286</v>
      </c>
      <c r="O22" s="307"/>
      <c r="P22" s="307"/>
      <c r="Q22" s="307"/>
      <c r="R22" s="307"/>
      <c r="S22" s="307"/>
      <c r="T22" s="307"/>
      <c r="U22" s="307"/>
      <c r="V22" s="307"/>
      <c r="W22" s="246" t="s">
        <v>249</v>
      </c>
      <c r="X22" s="1825" t="s">
        <v>4022</v>
      </c>
      <c r="Y22" s="1825" t="s">
        <v>4023</v>
      </c>
      <c r="Z22" s="1825" t="s">
        <v>2088</v>
      </c>
      <c r="AA22" s="680" t="s">
        <v>4144</v>
      </c>
    </row>
    <row r="23" spans="1:27" s="389" customFormat="1" ht="15" customHeight="1">
      <c r="A23" s="1828">
        <v>12</v>
      </c>
      <c r="B23" s="1835" t="s">
        <v>4025</v>
      </c>
      <c r="C23" s="1835" t="s">
        <v>2862</v>
      </c>
      <c r="D23" s="1835" t="s">
        <v>2088</v>
      </c>
      <c r="E23" s="1841" t="s">
        <v>2307</v>
      </c>
      <c r="F23" s="1835" t="s">
        <v>4025</v>
      </c>
      <c r="G23" s="1835" t="s">
        <v>2862</v>
      </c>
      <c r="H23" s="1835" t="s">
        <v>2088</v>
      </c>
      <c r="I23" s="1841" t="s">
        <v>2307</v>
      </c>
      <c r="J23" s="1836"/>
      <c r="K23" s="1834" t="s">
        <v>2702</v>
      </c>
      <c r="L23" s="1834" t="s">
        <v>2678</v>
      </c>
      <c r="M23" s="1835" t="s">
        <v>4008</v>
      </c>
      <c r="N23" s="1835" t="s">
        <v>2286</v>
      </c>
      <c r="O23" s="307"/>
      <c r="P23" s="307"/>
      <c r="Q23" s="307"/>
      <c r="R23" s="307"/>
      <c r="S23" s="307"/>
      <c r="T23" s="307"/>
      <c r="U23" s="307"/>
      <c r="V23" s="307"/>
      <c r="W23" s="246" t="s">
        <v>249</v>
      </c>
      <c r="X23" s="1825" t="s">
        <v>4026</v>
      </c>
      <c r="Y23" s="1825" t="s">
        <v>4027</v>
      </c>
      <c r="Z23" s="1825" t="s">
        <v>2088</v>
      </c>
      <c r="AA23" s="680" t="s">
        <v>4145</v>
      </c>
    </row>
    <row r="24" spans="1:27" s="389" customFormat="1" ht="15" customHeight="1">
      <c r="A24" s="1828">
        <v>13</v>
      </c>
      <c r="B24" s="1835" t="s">
        <v>4029</v>
      </c>
      <c r="C24" s="849" t="s">
        <v>4030</v>
      </c>
      <c r="D24" s="848" t="s">
        <v>2078</v>
      </c>
      <c r="E24" s="848" t="s">
        <v>2307</v>
      </c>
      <c r="F24" s="1835" t="s">
        <v>4029</v>
      </c>
      <c r="G24" s="849" t="s">
        <v>4030</v>
      </c>
      <c r="H24" s="848" t="s">
        <v>2078</v>
      </c>
      <c r="I24" s="848" t="s">
        <v>2307</v>
      </c>
      <c r="J24" s="1834"/>
      <c r="K24" s="1834" t="s">
        <v>2702</v>
      </c>
      <c r="L24" s="1834" t="s">
        <v>2726</v>
      </c>
      <c r="M24" s="1835" t="s">
        <v>4008</v>
      </c>
      <c r="N24" s="1835" t="s">
        <v>2286</v>
      </c>
      <c r="O24" s="307"/>
      <c r="P24" s="307"/>
      <c r="Q24" s="307"/>
      <c r="R24" s="307"/>
      <c r="S24" s="307"/>
      <c r="T24" s="307"/>
      <c r="U24" s="307"/>
      <c r="V24" s="307"/>
      <c r="W24" s="246" t="s">
        <v>249</v>
      </c>
      <c r="X24" s="1825" t="s">
        <v>4031</v>
      </c>
      <c r="Y24" s="1825" t="s">
        <v>4032</v>
      </c>
      <c r="Z24" s="1825" t="s">
        <v>2096</v>
      </c>
      <c r="AA24" s="680" t="s">
        <v>4146</v>
      </c>
    </row>
    <row r="25" spans="1:27" s="389" customFormat="1" ht="15" customHeight="1">
      <c r="A25" s="1828">
        <v>14</v>
      </c>
      <c r="B25" s="1835" t="s">
        <v>3900</v>
      </c>
      <c r="C25" s="849" t="s">
        <v>4034</v>
      </c>
      <c r="D25" s="848" t="s">
        <v>2807</v>
      </c>
      <c r="E25" s="848" t="s">
        <v>2307</v>
      </c>
      <c r="F25" s="1835" t="s">
        <v>3900</v>
      </c>
      <c r="G25" s="849" t="s">
        <v>4034</v>
      </c>
      <c r="H25" s="848" t="s">
        <v>2807</v>
      </c>
      <c r="I25" s="848" t="s">
        <v>2307</v>
      </c>
      <c r="J25" s="1836"/>
      <c r="K25" s="1834" t="s">
        <v>2702</v>
      </c>
      <c r="L25" s="321" t="s">
        <v>2868</v>
      </c>
      <c r="M25" s="1835" t="s">
        <v>4008</v>
      </c>
      <c r="N25" s="1835" t="s">
        <v>2286</v>
      </c>
      <c r="O25" s="307"/>
      <c r="P25" s="307"/>
      <c r="Q25" s="307"/>
      <c r="R25" s="307"/>
      <c r="S25" s="307"/>
      <c r="T25" s="307"/>
      <c r="U25" s="307"/>
      <c r="V25" s="307"/>
      <c r="W25" s="246" t="s">
        <v>249</v>
      </c>
      <c r="X25" s="1825" t="s">
        <v>4035</v>
      </c>
      <c r="Y25" s="1825" t="s">
        <v>4036</v>
      </c>
      <c r="Z25" s="1825" t="s">
        <v>2066</v>
      </c>
      <c r="AA25" s="680" t="s">
        <v>4147</v>
      </c>
    </row>
    <row r="26" spans="1:27" s="389" customFormat="1" ht="15" customHeight="1">
      <c r="A26" s="1828">
        <v>15</v>
      </c>
      <c r="B26" s="1835" t="s">
        <v>4038</v>
      </c>
      <c r="C26" s="1834" t="s">
        <v>4039</v>
      </c>
      <c r="D26" s="1834" t="s">
        <v>2070</v>
      </c>
      <c r="E26" s="1835" t="s">
        <v>2307</v>
      </c>
      <c r="F26" s="1835" t="s">
        <v>4038</v>
      </c>
      <c r="G26" s="1834" t="s">
        <v>4039</v>
      </c>
      <c r="H26" s="1834" t="s">
        <v>2070</v>
      </c>
      <c r="I26" s="1835" t="s">
        <v>2307</v>
      </c>
      <c r="J26" s="1836"/>
      <c r="K26" s="1834" t="s">
        <v>2702</v>
      </c>
      <c r="L26" s="321" t="s">
        <v>2755</v>
      </c>
      <c r="M26" s="1835" t="s">
        <v>4008</v>
      </c>
      <c r="N26" s="1835" t="s">
        <v>2286</v>
      </c>
      <c r="O26" s="307"/>
      <c r="P26" s="307"/>
      <c r="Q26" s="307"/>
      <c r="R26" s="307"/>
      <c r="S26" s="307"/>
      <c r="T26" s="307"/>
      <c r="U26" s="307"/>
      <c r="V26" s="307"/>
      <c r="W26" s="246" t="s">
        <v>249</v>
      </c>
      <c r="X26" s="1825" t="s">
        <v>4040</v>
      </c>
      <c r="Y26" s="1825" t="s">
        <v>4041</v>
      </c>
      <c r="Z26" s="1825" t="s">
        <v>3898</v>
      </c>
      <c r="AA26" s="680" t="s">
        <v>4148</v>
      </c>
    </row>
    <row r="27" spans="1:27" s="389" customFormat="1" ht="15" customHeight="1">
      <c r="A27" s="1828">
        <v>16</v>
      </c>
      <c r="B27" s="1827" t="s">
        <v>4029</v>
      </c>
      <c r="C27" s="1842" t="s">
        <v>4030</v>
      </c>
      <c r="D27" s="680" t="s">
        <v>2078</v>
      </c>
      <c r="E27" s="680" t="s">
        <v>2307</v>
      </c>
      <c r="F27" s="360" t="s">
        <v>4029</v>
      </c>
      <c r="G27" s="360" t="s">
        <v>4043</v>
      </c>
      <c r="H27" s="360" t="s">
        <v>2278</v>
      </c>
      <c r="I27" s="360" t="s">
        <v>2827</v>
      </c>
      <c r="J27" s="1826"/>
      <c r="K27" s="1826"/>
      <c r="L27" s="239"/>
      <c r="M27" s="239" t="s">
        <v>4044</v>
      </c>
      <c r="N27" s="1827"/>
      <c r="O27" s="307"/>
      <c r="P27" s="307"/>
      <c r="Q27" s="307"/>
      <c r="R27" s="307"/>
      <c r="S27" s="307"/>
      <c r="T27" s="307"/>
      <c r="U27" s="307"/>
      <c r="V27" s="307"/>
      <c r="W27" s="246" t="s">
        <v>3988</v>
      </c>
      <c r="X27" s="1825" t="s">
        <v>3620</v>
      </c>
      <c r="Y27" s="1825" t="s">
        <v>2705</v>
      </c>
      <c r="Z27" s="1825" t="s">
        <v>2096</v>
      </c>
      <c r="AA27" s="1825" t="s">
        <v>4045</v>
      </c>
    </row>
    <row r="28" spans="1:27" s="389" customFormat="1" ht="15" customHeight="1">
      <c r="A28" s="1828">
        <v>17</v>
      </c>
      <c r="B28" s="1827" t="s">
        <v>3900</v>
      </c>
      <c r="C28" s="856" t="s">
        <v>4034</v>
      </c>
      <c r="D28" s="680" t="s">
        <v>2807</v>
      </c>
      <c r="E28" s="680" t="s">
        <v>2307</v>
      </c>
      <c r="F28" s="360" t="s">
        <v>3900</v>
      </c>
      <c r="G28" s="360" t="s">
        <v>4034</v>
      </c>
      <c r="H28" s="360" t="s">
        <v>2807</v>
      </c>
      <c r="I28" s="360" t="s">
        <v>2808</v>
      </c>
      <c r="J28" s="1828"/>
      <c r="K28" s="1826"/>
      <c r="L28" s="239"/>
      <c r="M28" s="239" t="s">
        <v>4044</v>
      </c>
      <c r="N28" s="1827"/>
      <c r="O28" s="307"/>
      <c r="P28" s="307"/>
      <c r="Q28" s="307"/>
      <c r="R28" s="307"/>
      <c r="S28" s="307"/>
      <c r="T28" s="307"/>
      <c r="U28" s="307"/>
      <c r="V28" s="307"/>
      <c r="W28" s="246" t="s">
        <v>3988</v>
      </c>
      <c r="X28" s="1825" t="s">
        <v>3625</v>
      </c>
      <c r="Y28" s="1825" t="s">
        <v>3622</v>
      </c>
      <c r="Z28" s="1825" t="s">
        <v>2066</v>
      </c>
      <c r="AA28" s="1825" t="s">
        <v>4046</v>
      </c>
    </row>
    <row r="29" spans="1:27" s="389" customFormat="1" ht="15" customHeight="1">
      <c r="A29" s="1828">
        <v>18</v>
      </c>
      <c r="B29" s="1827" t="s">
        <v>4038</v>
      </c>
      <c r="C29" s="1826" t="s">
        <v>4039</v>
      </c>
      <c r="D29" s="1826" t="s">
        <v>2070</v>
      </c>
      <c r="E29" s="1827" t="s">
        <v>2307</v>
      </c>
      <c r="F29" s="360" t="s">
        <v>4038</v>
      </c>
      <c r="G29" s="360" t="s">
        <v>4039</v>
      </c>
      <c r="H29" s="360" t="s">
        <v>2070</v>
      </c>
      <c r="I29" s="360" t="s">
        <v>2071</v>
      </c>
      <c r="J29" s="1828"/>
      <c r="K29" s="1826"/>
      <c r="L29" s="239"/>
      <c r="M29" s="239" t="s">
        <v>4044</v>
      </c>
      <c r="N29" s="1827"/>
      <c r="O29" s="307"/>
      <c r="P29" s="307"/>
      <c r="Q29" s="307"/>
      <c r="R29" s="307"/>
      <c r="S29" s="307"/>
      <c r="T29" s="307"/>
      <c r="U29" s="307"/>
      <c r="V29" s="307"/>
      <c r="W29" s="246" t="s">
        <v>3988</v>
      </c>
      <c r="X29" s="1825" t="s">
        <v>4047</v>
      </c>
      <c r="Y29" s="1825" t="s">
        <v>3434</v>
      </c>
      <c r="Z29" s="1825" t="s">
        <v>3898</v>
      </c>
      <c r="AA29" s="680" t="s">
        <v>4048</v>
      </c>
    </row>
    <row r="30" spans="1:27" s="389" customFormat="1" ht="15" customHeight="1">
      <c r="A30" s="1828">
        <v>19</v>
      </c>
      <c r="B30" s="1827" t="s">
        <v>4049</v>
      </c>
      <c r="C30" s="856" t="s">
        <v>4050</v>
      </c>
      <c r="D30" s="1827" t="s">
        <v>2100</v>
      </c>
      <c r="E30" s="1843" t="s">
        <v>2307</v>
      </c>
      <c r="F30" s="360" t="s">
        <v>4049</v>
      </c>
      <c r="G30" s="360" t="s">
        <v>4050</v>
      </c>
      <c r="H30" s="360" t="s">
        <v>2100</v>
      </c>
      <c r="I30" s="360" t="s">
        <v>2101</v>
      </c>
      <c r="J30" s="1826"/>
      <c r="K30" s="1826" t="s">
        <v>2702</v>
      </c>
      <c r="L30" s="239" t="s">
        <v>2726</v>
      </c>
      <c r="M30" s="1827" t="s">
        <v>4044</v>
      </c>
      <c r="N30" s="1827"/>
      <c r="O30" s="307"/>
      <c r="P30" s="307"/>
      <c r="Q30" s="307"/>
      <c r="R30" s="307"/>
      <c r="S30" s="307"/>
      <c r="T30" s="307"/>
      <c r="U30" s="307"/>
      <c r="V30" s="307"/>
      <c r="W30" s="246" t="s">
        <v>249</v>
      </c>
      <c r="X30" s="1825" t="s">
        <v>4051</v>
      </c>
      <c r="Y30" s="1825" t="s">
        <v>4052</v>
      </c>
      <c r="Z30" s="1825" t="s">
        <v>2100</v>
      </c>
      <c r="AA30" s="567" t="s">
        <v>3994</v>
      </c>
    </row>
    <row r="31" spans="1:27" s="389" customFormat="1" ht="15" customHeight="1">
      <c r="A31" s="1828">
        <v>20</v>
      </c>
      <c r="B31" s="1827" t="s">
        <v>4053</v>
      </c>
      <c r="C31" s="856" t="s">
        <v>4054</v>
      </c>
      <c r="D31" s="680" t="s">
        <v>2807</v>
      </c>
      <c r="E31" s="680" t="s">
        <v>2307</v>
      </c>
      <c r="F31" s="360" t="s">
        <v>4053</v>
      </c>
      <c r="G31" s="360" t="s">
        <v>4054</v>
      </c>
      <c r="H31" s="360" t="s">
        <v>2807</v>
      </c>
      <c r="I31" s="360" t="s">
        <v>2808</v>
      </c>
      <c r="J31" s="1826"/>
      <c r="K31" s="1826" t="s">
        <v>2702</v>
      </c>
      <c r="L31" s="239" t="s">
        <v>2868</v>
      </c>
      <c r="M31" s="1827" t="s">
        <v>4044</v>
      </c>
      <c r="N31" s="1827"/>
      <c r="O31" s="307"/>
      <c r="P31" s="307"/>
      <c r="Q31" s="307"/>
      <c r="R31" s="307"/>
      <c r="S31" s="307"/>
      <c r="T31" s="307"/>
      <c r="U31" s="307"/>
      <c r="V31" s="307"/>
      <c r="W31" s="246" t="s">
        <v>249</v>
      </c>
      <c r="X31" s="1825" t="s">
        <v>4055</v>
      </c>
      <c r="Y31" s="1825" t="s">
        <v>4056</v>
      </c>
      <c r="Z31" s="1825" t="s">
        <v>2096</v>
      </c>
      <c r="AA31" s="567" t="s">
        <v>3994</v>
      </c>
    </row>
    <row r="32" spans="1:27" s="389" customFormat="1" ht="15" customHeight="1">
      <c r="A32" s="1828">
        <v>21</v>
      </c>
      <c r="B32" s="1827" t="s">
        <v>3433</v>
      </c>
      <c r="C32" s="1826" t="s">
        <v>3432</v>
      </c>
      <c r="D32" s="1826" t="s">
        <v>2070</v>
      </c>
      <c r="E32" s="1827" t="s">
        <v>2307</v>
      </c>
      <c r="F32" s="360" t="s">
        <v>3433</v>
      </c>
      <c r="G32" s="360" t="s">
        <v>3432</v>
      </c>
      <c r="H32" s="360" t="s">
        <v>2070</v>
      </c>
      <c r="I32" s="360" t="s">
        <v>2071</v>
      </c>
      <c r="J32" s="567"/>
      <c r="K32" s="1826" t="s">
        <v>2702</v>
      </c>
      <c r="L32" s="1826" t="s">
        <v>2678</v>
      </c>
      <c r="M32" s="1827" t="s">
        <v>4044</v>
      </c>
      <c r="N32" s="1827"/>
      <c r="O32" s="307"/>
      <c r="P32" s="307"/>
      <c r="Q32" s="307"/>
      <c r="R32" s="307"/>
      <c r="S32" s="307"/>
      <c r="T32" s="307"/>
      <c r="U32" s="307"/>
      <c r="V32" s="307"/>
      <c r="W32" s="246" t="s">
        <v>249</v>
      </c>
      <c r="X32" s="1825" t="s">
        <v>3431</v>
      </c>
      <c r="Y32" s="1825" t="s">
        <v>4057</v>
      </c>
      <c r="Z32" s="680" t="s">
        <v>2070</v>
      </c>
      <c r="AA32" s="567" t="s">
        <v>3994</v>
      </c>
    </row>
    <row r="33" spans="1:27" s="389" customFormat="1" ht="15" customHeight="1">
      <c r="A33" s="1828">
        <v>22</v>
      </c>
      <c r="B33" s="1825" t="s">
        <v>3437</v>
      </c>
      <c r="C33" s="1821" t="s">
        <v>3436</v>
      </c>
      <c r="D33" s="1821" t="s">
        <v>2684</v>
      </c>
      <c r="E33" s="1825" t="s">
        <v>2307</v>
      </c>
      <c r="F33" s="360" t="s">
        <v>3437</v>
      </c>
      <c r="G33" s="360" t="s">
        <v>3436</v>
      </c>
      <c r="H33" s="360" t="s">
        <v>2684</v>
      </c>
      <c r="I33" s="360" t="s">
        <v>2884</v>
      </c>
      <c r="J33" s="567"/>
      <c r="K33" s="1826" t="s">
        <v>2702</v>
      </c>
      <c r="L33" s="567"/>
      <c r="M33" s="1827" t="s">
        <v>4044</v>
      </c>
      <c r="N33" s="1827"/>
      <c r="O33" s="307"/>
      <c r="P33" s="307"/>
      <c r="Q33" s="307"/>
      <c r="R33" s="307"/>
      <c r="S33" s="307"/>
      <c r="T33" s="307"/>
      <c r="U33" s="307"/>
      <c r="V33" s="307"/>
      <c r="W33" s="246" t="s">
        <v>249</v>
      </c>
      <c r="X33" s="1825" t="s">
        <v>3435</v>
      </c>
      <c r="Y33" s="1825" t="s">
        <v>4058</v>
      </c>
      <c r="Z33" s="680" t="s">
        <v>2684</v>
      </c>
      <c r="AA33" s="567" t="s">
        <v>3994</v>
      </c>
    </row>
    <row r="34" spans="1:27" s="389" customFormat="1" ht="15" customHeight="1">
      <c r="A34" s="1828">
        <v>23</v>
      </c>
      <c r="B34" s="1825" t="s">
        <v>4059</v>
      </c>
      <c r="C34" s="1662" t="s">
        <v>4060</v>
      </c>
      <c r="D34" s="680" t="s">
        <v>2096</v>
      </c>
      <c r="E34" s="680" t="s">
        <v>2307</v>
      </c>
      <c r="F34" s="360" t="s">
        <v>4059</v>
      </c>
      <c r="G34" s="360" t="s">
        <v>4060</v>
      </c>
      <c r="H34" s="360" t="s">
        <v>2096</v>
      </c>
      <c r="I34" s="360" t="s">
        <v>2097</v>
      </c>
      <c r="J34" s="567"/>
      <c r="K34" s="1826" t="s">
        <v>2702</v>
      </c>
      <c r="L34" s="567"/>
      <c r="M34" s="1827" t="s">
        <v>4044</v>
      </c>
      <c r="N34" s="1827"/>
      <c r="O34" s="307"/>
      <c r="P34" s="307"/>
      <c r="Q34" s="307"/>
      <c r="R34" s="307"/>
      <c r="S34" s="307"/>
      <c r="T34" s="307"/>
      <c r="U34" s="307"/>
      <c r="V34" s="307"/>
      <c r="W34" s="246" t="s">
        <v>249</v>
      </c>
      <c r="X34" s="1825" t="s">
        <v>4061</v>
      </c>
      <c r="Y34" s="1825" t="s">
        <v>4062</v>
      </c>
      <c r="Z34" s="680" t="s">
        <v>2096</v>
      </c>
      <c r="AA34" s="567" t="s">
        <v>3994</v>
      </c>
    </row>
    <row r="35" spans="1:27" s="389" customFormat="1" ht="15" customHeight="1">
      <c r="A35" s="1828">
        <v>24</v>
      </c>
      <c r="B35" s="1825" t="s">
        <v>3429</v>
      </c>
      <c r="C35" s="1821" t="s">
        <v>3430</v>
      </c>
      <c r="D35" s="1821" t="s">
        <v>2066</v>
      </c>
      <c r="E35" s="1825" t="s">
        <v>2307</v>
      </c>
      <c r="F35" s="360" t="s">
        <v>3429</v>
      </c>
      <c r="G35" s="360" t="s">
        <v>3430</v>
      </c>
      <c r="H35" s="360" t="s">
        <v>2066</v>
      </c>
      <c r="I35" s="360" t="s">
        <v>2067</v>
      </c>
      <c r="J35" s="567"/>
      <c r="K35" s="1826" t="s">
        <v>2702</v>
      </c>
      <c r="L35" s="567"/>
      <c r="M35" s="1827" t="s">
        <v>4044</v>
      </c>
      <c r="N35" s="1827"/>
      <c r="O35" s="444"/>
      <c r="P35" s="444"/>
      <c r="Q35" s="444"/>
      <c r="R35" s="444"/>
      <c r="S35" s="444"/>
      <c r="T35" s="444"/>
      <c r="U35" s="444"/>
      <c r="V35" s="444"/>
      <c r="W35" s="246" t="s">
        <v>249</v>
      </c>
      <c r="X35" s="1825" t="s">
        <v>4063</v>
      </c>
      <c r="Y35" s="1825" t="s">
        <v>4064</v>
      </c>
      <c r="Z35" s="680" t="s">
        <v>2066</v>
      </c>
      <c r="AA35" s="567" t="s">
        <v>3994</v>
      </c>
    </row>
    <row r="36" spans="1:27" s="389" customFormat="1" ht="15" customHeight="1">
      <c r="A36" s="1828">
        <v>25</v>
      </c>
      <c r="B36" s="1835" t="s">
        <v>4065</v>
      </c>
      <c r="C36" s="1835" t="s">
        <v>4066</v>
      </c>
      <c r="D36" s="1835" t="s">
        <v>2066</v>
      </c>
      <c r="E36" s="1835" t="s">
        <v>2307</v>
      </c>
      <c r="F36" s="1835" t="s">
        <v>4065</v>
      </c>
      <c r="G36" s="1835" t="s">
        <v>4066</v>
      </c>
      <c r="H36" s="1835" t="s">
        <v>2066</v>
      </c>
      <c r="I36" s="1835" t="s">
        <v>2307</v>
      </c>
      <c r="J36" s="1452"/>
      <c r="K36" s="1834"/>
      <c r="L36" s="1452" t="s">
        <v>4067</v>
      </c>
      <c r="M36" s="1835" t="s">
        <v>4008</v>
      </c>
      <c r="N36" s="1835"/>
      <c r="O36" s="444"/>
      <c r="P36" s="444"/>
      <c r="Q36" s="444"/>
      <c r="R36" s="444"/>
      <c r="S36" s="444"/>
      <c r="T36" s="444"/>
      <c r="U36" s="444"/>
      <c r="V36" s="444"/>
      <c r="W36" s="246" t="s">
        <v>3988</v>
      </c>
      <c r="X36" s="1825" t="s">
        <v>4065</v>
      </c>
      <c r="Y36" s="1825" t="s">
        <v>4066</v>
      </c>
      <c r="Z36" s="1825" t="s">
        <v>2066</v>
      </c>
      <c r="AA36" s="680"/>
    </row>
    <row r="37" spans="1:27" s="389" customFormat="1" ht="15" customHeight="1">
      <c r="A37" s="1828">
        <v>26</v>
      </c>
      <c r="B37" s="1837" t="s">
        <v>4069</v>
      </c>
      <c r="C37" s="1837" t="s">
        <v>4070</v>
      </c>
      <c r="D37" s="1827" t="s">
        <v>2725</v>
      </c>
      <c r="E37" s="1827" t="s">
        <v>2307</v>
      </c>
      <c r="F37" s="360" t="s">
        <v>4069</v>
      </c>
      <c r="G37" s="360" t="s">
        <v>4070</v>
      </c>
      <c r="H37" s="360" t="s">
        <v>2725</v>
      </c>
      <c r="I37" s="360" t="s">
        <v>3176</v>
      </c>
      <c r="J37" s="567"/>
      <c r="K37" s="1826"/>
      <c r="L37" s="1970" t="s">
        <v>4071</v>
      </c>
      <c r="M37" s="1827" t="s">
        <v>4072</v>
      </c>
      <c r="N37" s="1827"/>
      <c r="O37" s="444"/>
      <c r="P37" s="444"/>
      <c r="Q37" s="444"/>
      <c r="R37" s="444"/>
      <c r="S37" s="444"/>
      <c r="T37" s="444"/>
      <c r="U37" s="444"/>
      <c r="V37" s="444"/>
      <c r="W37" s="246"/>
      <c r="X37" s="1825"/>
      <c r="Y37" s="1825"/>
      <c r="Z37" s="1825"/>
      <c r="AA37" s="680"/>
    </row>
    <row r="38" spans="1:27" s="389" customFormat="1" ht="15" customHeight="1">
      <c r="A38" s="1828">
        <v>27</v>
      </c>
      <c r="B38" s="1837" t="s">
        <v>4073</v>
      </c>
      <c r="C38" s="1837" t="s">
        <v>4074</v>
      </c>
      <c r="D38" s="1827" t="s">
        <v>2725</v>
      </c>
      <c r="E38" s="1827" t="s">
        <v>2307</v>
      </c>
      <c r="F38" s="360" t="s">
        <v>4073</v>
      </c>
      <c r="G38" s="360" t="s">
        <v>4075</v>
      </c>
      <c r="H38" s="360" t="s">
        <v>2278</v>
      </c>
      <c r="I38" s="360" t="s">
        <v>2827</v>
      </c>
      <c r="J38" s="567"/>
      <c r="K38" s="1826"/>
      <c r="L38" s="1971"/>
      <c r="M38" s="1827" t="s">
        <v>4072</v>
      </c>
      <c r="N38" s="1827"/>
      <c r="O38" s="444"/>
      <c r="P38" s="444"/>
      <c r="Q38" s="444"/>
      <c r="R38" s="444"/>
      <c r="S38" s="444"/>
      <c r="T38" s="444"/>
      <c r="U38" s="444"/>
      <c r="V38" s="444"/>
      <c r="W38" s="246"/>
      <c r="X38" s="1825"/>
      <c r="Y38" s="1825"/>
      <c r="Z38" s="1825"/>
      <c r="AA38" s="680"/>
    </row>
    <row r="39" spans="1:27" s="389" customFormat="1" ht="15" customHeight="1">
      <c r="A39" s="1828">
        <v>28</v>
      </c>
      <c r="B39" s="1837" t="s">
        <v>4076</v>
      </c>
      <c r="C39" s="1827" t="s">
        <v>4077</v>
      </c>
      <c r="D39" s="680" t="s">
        <v>2100</v>
      </c>
      <c r="E39" s="1843" t="s">
        <v>2307</v>
      </c>
      <c r="F39" s="360" t="s">
        <v>4078</v>
      </c>
      <c r="G39" s="360" t="s">
        <v>4077</v>
      </c>
      <c r="H39" s="360" t="s">
        <v>3175</v>
      </c>
      <c r="I39" s="360" t="s">
        <v>2241</v>
      </c>
      <c r="J39" s="567"/>
      <c r="K39" s="1826" t="s">
        <v>2702</v>
      </c>
      <c r="L39" s="567"/>
      <c r="M39" s="1827" t="s">
        <v>4044</v>
      </c>
      <c r="N39" s="1827"/>
      <c r="O39" s="444"/>
      <c r="P39" s="444"/>
      <c r="Q39" s="444"/>
      <c r="R39" s="444"/>
      <c r="S39" s="444"/>
      <c r="T39" s="444"/>
      <c r="U39" s="444"/>
      <c r="V39" s="444"/>
      <c r="W39" s="246" t="s">
        <v>249</v>
      </c>
      <c r="X39" s="1825" t="s">
        <v>4079</v>
      </c>
      <c r="Y39" s="1825" t="s">
        <v>4080</v>
      </c>
      <c r="Z39" s="680" t="s">
        <v>2100</v>
      </c>
      <c r="AA39" s="567" t="s">
        <v>3994</v>
      </c>
    </row>
    <row r="40" spans="1:27" s="389" customFormat="1" ht="15" customHeight="1">
      <c r="A40" s="1828">
        <v>29</v>
      </c>
      <c r="B40" s="1844" t="s">
        <v>2679</v>
      </c>
      <c r="C40" s="1845" t="s">
        <v>2680</v>
      </c>
      <c r="D40" s="1845" t="s">
        <v>2096</v>
      </c>
      <c r="E40" s="1844" t="s">
        <v>2307</v>
      </c>
      <c r="F40" s="360" t="s">
        <v>2679</v>
      </c>
      <c r="G40" s="360" t="s">
        <v>2680</v>
      </c>
      <c r="H40" s="360" t="s">
        <v>2737</v>
      </c>
      <c r="I40" s="360" t="s">
        <v>3180</v>
      </c>
      <c r="J40" s="1847"/>
      <c r="K40" s="1845" t="s">
        <v>2702</v>
      </c>
      <c r="L40" s="1847" t="s">
        <v>4081</v>
      </c>
      <c r="M40" s="1847" t="s">
        <v>4082</v>
      </c>
      <c r="N40" s="1844"/>
      <c r="O40" s="444"/>
      <c r="P40" s="444"/>
      <c r="Q40" s="444"/>
      <c r="R40" s="444"/>
      <c r="S40" s="444"/>
      <c r="T40" s="444"/>
      <c r="U40" s="444"/>
      <c r="V40" s="444"/>
      <c r="W40" s="246" t="s">
        <v>249</v>
      </c>
      <c r="X40" s="1825" t="s">
        <v>4083</v>
      </c>
      <c r="Y40" s="1825" t="s">
        <v>4084</v>
      </c>
      <c r="Z40" s="680" t="s">
        <v>2096</v>
      </c>
      <c r="AA40" s="567" t="s">
        <v>4085</v>
      </c>
    </row>
    <row r="41" spans="1:27" s="389" customFormat="1" ht="15" customHeight="1">
      <c r="A41" s="1828">
        <v>30</v>
      </c>
      <c r="B41" s="1827" t="s">
        <v>4086</v>
      </c>
      <c r="C41" s="1827" t="s">
        <v>4087</v>
      </c>
      <c r="D41" s="680" t="s">
        <v>2078</v>
      </c>
      <c r="E41" s="1843" t="s">
        <v>2307</v>
      </c>
      <c r="F41" s="360" t="s">
        <v>4086</v>
      </c>
      <c r="G41" s="360" t="s">
        <v>4087</v>
      </c>
      <c r="H41" s="360" t="s">
        <v>2278</v>
      </c>
      <c r="I41" s="360" t="s">
        <v>2827</v>
      </c>
      <c r="J41" s="567"/>
      <c r="K41" s="1826" t="s">
        <v>2702</v>
      </c>
      <c r="L41" s="567"/>
      <c r="M41" s="1827" t="s">
        <v>4044</v>
      </c>
      <c r="N41" s="1827"/>
      <c r="O41" s="444"/>
      <c r="P41" s="444"/>
      <c r="Q41" s="444"/>
      <c r="R41" s="444"/>
      <c r="S41" s="444"/>
      <c r="T41" s="444"/>
      <c r="U41" s="444"/>
      <c r="V41" s="444"/>
      <c r="W41" s="246" t="s">
        <v>249</v>
      </c>
      <c r="X41" s="1825" t="s">
        <v>4088</v>
      </c>
      <c r="Y41" s="1825" t="s">
        <v>4089</v>
      </c>
      <c r="Z41" s="680" t="s">
        <v>2078</v>
      </c>
      <c r="AA41" s="567" t="s">
        <v>3994</v>
      </c>
    </row>
    <row r="42" spans="1:27" s="389" customFormat="1" ht="15" customHeight="1">
      <c r="A42" s="1828">
        <v>31</v>
      </c>
      <c r="B42" s="1846" t="s">
        <v>4090</v>
      </c>
      <c r="C42" s="1846" t="s">
        <v>4091</v>
      </c>
      <c r="D42" s="1757" t="s">
        <v>2725</v>
      </c>
      <c r="E42" s="1757" t="s">
        <v>3176</v>
      </c>
      <c r="F42" s="360" t="s">
        <v>4092</v>
      </c>
      <c r="G42" s="360" t="s">
        <v>4093</v>
      </c>
      <c r="H42" s="360" t="s">
        <v>2066</v>
      </c>
      <c r="I42" s="360" t="s">
        <v>2067</v>
      </c>
      <c r="J42" s="1757"/>
      <c r="K42" s="1757"/>
      <c r="L42" s="1757" t="s">
        <v>4094</v>
      </c>
      <c r="M42" s="1827" t="s">
        <v>4044</v>
      </c>
      <c r="N42" s="1827"/>
      <c r="O42" s="444"/>
      <c r="P42" s="444"/>
      <c r="Q42" s="444"/>
      <c r="R42" s="444"/>
      <c r="S42" s="444"/>
      <c r="T42" s="444"/>
      <c r="U42" s="444"/>
      <c r="V42" s="444"/>
      <c r="W42" s="246"/>
      <c r="X42" s="1825"/>
      <c r="Y42" s="1825"/>
      <c r="Z42" s="680"/>
      <c r="AA42" s="680"/>
    </row>
    <row r="43" spans="1:27" s="389" customFormat="1" ht="15" customHeight="1">
      <c r="A43" s="1828">
        <v>32</v>
      </c>
      <c r="B43" s="1757" t="s">
        <v>4095</v>
      </c>
      <c r="C43" s="1757" t="s">
        <v>4096</v>
      </c>
      <c r="D43" s="1757" t="s">
        <v>2078</v>
      </c>
      <c r="E43" s="1757" t="s">
        <v>2079</v>
      </c>
      <c r="F43" s="360" t="s">
        <v>4095</v>
      </c>
      <c r="G43" s="360" t="s">
        <v>4096</v>
      </c>
      <c r="H43" s="360" t="s">
        <v>2078</v>
      </c>
      <c r="I43" s="360" t="s">
        <v>2079</v>
      </c>
      <c r="J43" s="1757"/>
      <c r="K43" s="1757"/>
      <c r="L43" s="1757"/>
      <c r="M43" s="1827" t="s">
        <v>4044</v>
      </c>
      <c r="N43" s="1827"/>
      <c r="O43" s="444"/>
      <c r="P43" s="444"/>
      <c r="Q43" s="444"/>
      <c r="R43" s="444"/>
      <c r="S43" s="444"/>
      <c r="T43" s="444"/>
      <c r="U43" s="444"/>
      <c r="V43" s="444"/>
      <c r="W43" s="246"/>
      <c r="X43" s="1825"/>
      <c r="Y43" s="1825"/>
      <c r="Z43" s="680"/>
      <c r="AA43" s="680"/>
    </row>
    <row r="44" spans="1:27" s="389" customFormat="1" ht="15" customHeight="1">
      <c r="A44" s="1828">
        <v>33</v>
      </c>
      <c r="B44" s="1825" t="s">
        <v>4097</v>
      </c>
      <c r="C44" s="1825" t="s">
        <v>2119</v>
      </c>
      <c r="D44" s="680" t="s">
        <v>2084</v>
      </c>
      <c r="E44" s="680" t="s">
        <v>2085</v>
      </c>
      <c r="F44" s="360" t="s">
        <v>4097</v>
      </c>
      <c r="G44" s="360" t="s">
        <v>2119</v>
      </c>
      <c r="H44" s="360" t="s">
        <v>3212</v>
      </c>
      <c r="I44" s="834" t="s">
        <v>2108</v>
      </c>
      <c r="J44" s="567"/>
      <c r="K44" s="307" t="s">
        <v>4098</v>
      </c>
      <c r="L44" s="567"/>
      <c r="M44" s="1827" t="s">
        <v>4044</v>
      </c>
      <c r="N44" s="1827"/>
      <c r="O44" s="444"/>
      <c r="P44" s="444"/>
      <c r="Q44" s="444"/>
      <c r="R44" s="444"/>
      <c r="S44" s="444"/>
      <c r="T44" s="444"/>
      <c r="U44" s="444"/>
      <c r="V44" s="444"/>
      <c r="W44" s="246" t="s">
        <v>249</v>
      </c>
      <c r="X44" s="1825" t="s">
        <v>4099</v>
      </c>
      <c r="Y44" s="1825" t="s">
        <v>4100</v>
      </c>
      <c r="Z44" s="680" t="s">
        <v>2084</v>
      </c>
      <c r="AA44" s="567" t="s">
        <v>3994</v>
      </c>
    </row>
    <row r="45" spans="1:27" s="389" customFormat="1" ht="15" customHeight="1">
      <c r="A45" s="1828">
        <v>34</v>
      </c>
      <c r="B45" s="1835" t="s">
        <v>4101</v>
      </c>
      <c r="C45" s="1835" t="s">
        <v>4102</v>
      </c>
      <c r="D45" s="848" t="s">
        <v>3215</v>
      </c>
      <c r="E45" s="848" t="s">
        <v>2621</v>
      </c>
      <c r="F45" s="1835" t="s">
        <v>4101</v>
      </c>
      <c r="G45" s="1835" t="s">
        <v>4102</v>
      </c>
      <c r="H45" s="848" t="s">
        <v>3215</v>
      </c>
      <c r="I45" s="848" t="s">
        <v>2621</v>
      </c>
      <c r="J45" s="1452"/>
      <c r="K45" s="321" t="s">
        <v>2622</v>
      </c>
      <c r="L45" s="1452"/>
      <c r="M45" s="1835" t="s">
        <v>4044</v>
      </c>
      <c r="N45" s="1835"/>
      <c r="O45" s="444"/>
      <c r="P45" s="444"/>
      <c r="Q45" s="444"/>
      <c r="R45" s="444"/>
      <c r="S45" s="444"/>
      <c r="T45" s="444"/>
      <c r="U45" s="444"/>
      <c r="V45" s="444"/>
      <c r="W45" s="246" t="s">
        <v>249</v>
      </c>
      <c r="X45" s="1825" t="s">
        <v>4103</v>
      </c>
      <c r="Y45" s="1825" t="s">
        <v>4104</v>
      </c>
      <c r="Z45" s="680" t="s">
        <v>4105</v>
      </c>
      <c r="AA45" s="680"/>
    </row>
    <row r="46" spans="1:27" s="389" customFormat="1" ht="15" customHeight="1">
      <c r="A46" s="1828">
        <v>35</v>
      </c>
      <c r="B46" s="1821" t="s">
        <v>2697</v>
      </c>
      <c r="C46" s="1825" t="s">
        <v>3214</v>
      </c>
      <c r="D46" s="680" t="s">
        <v>3215</v>
      </c>
      <c r="E46" s="680" t="s">
        <v>2621</v>
      </c>
      <c r="F46" s="360" t="s">
        <v>2697</v>
      </c>
      <c r="G46" s="360" t="s">
        <v>3214</v>
      </c>
      <c r="H46" s="360" t="s">
        <v>2733</v>
      </c>
      <c r="I46" s="834" t="s">
        <v>2111</v>
      </c>
      <c r="J46" s="567"/>
      <c r="K46" s="307" t="s">
        <v>2622</v>
      </c>
      <c r="L46" s="567"/>
      <c r="M46" s="1827" t="s">
        <v>4044</v>
      </c>
      <c r="N46" s="1827"/>
      <c r="O46" s="444"/>
      <c r="P46" s="444"/>
      <c r="Q46" s="444"/>
      <c r="R46" s="444"/>
      <c r="S46" s="444"/>
      <c r="T46" s="444"/>
      <c r="U46" s="444"/>
      <c r="V46" s="444"/>
      <c r="W46" s="246" t="s">
        <v>249</v>
      </c>
      <c r="X46" s="1825" t="s">
        <v>4106</v>
      </c>
      <c r="Y46" s="1825" t="s">
        <v>4107</v>
      </c>
      <c r="Z46" s="680" t="s">
        <v>4105</v>
      </c>
      <c r="AA46" s="567" t="s">
        <v>3994</v>
      </c>
    </row>
    <row r="47" spans="1:27" s="389" customFormat="1" ht="15" customHeight="1">
      <c r="A47" s="1828">
        <v>36</v>
      </c>
      <c r="B47" s="1835" t="s">
        <v>4108</v>
      </c>
      <c r="C47" s="1835" t="s">
        <v>4109</v>
      </c>
      <c r="D47" s="848" t="s">
        <v>3215</v>
      </c>
      <c r="E47" s="848" t="s">
        <v>2621</v>
      </c>
      <c r="F47" s="1835" t="s">
        <v>4108</v>
      </c>
      <c r="G47" s="1835" t="s">
        <v>4109</v>
      </c>
      <c r="H47" s="848" t="s">
        <v>3215</v>
      </c>
      <c r="I47" s="848" t="s">
        <v>2621</v>
      </c>
      <c r="J47" s="1452"/>
      <c r="K47" s="321" t="s">
        <v>2622</v>
      </c>
      <c r="L47" s="1452"/>
      <c r="M47" s="1835" t="s">
        <v>4044</v>
      </c>
      <c r="N47" s="1835"/>
      <c r="O47" s="444"/>
      <c r="P47" s="444"/>
      <c r="Q47" s="444"/>
      <c r="R47" s="444"/>
      <c r="S47" s="444"/>
      <c r="T47" s="444"/>
      <c r="U47" s="444"/>
      <c r="V47" s="444"/>
      <c r="W47" s="246" t="s">
        <v>249</v>
      </c>
      <c r="X47" s="1825" t="s">
        <v>4110</v>
      </c>
      <c r="Y47" s="1825" t="s">
        <v>4111</v>
      </c>
      <c r="Z47" s="680" t="s">
        <v>4105</v>
      </c>
      <c r="AA47" s="680"/>
    </row>
    <row r="48" spans="1:27" s="389" customFormat="1" ht="15" customHeight="1">
      <c r="A48" s="1828">
        <v>37</v>
      </c>
      <c r="B48" s="1835" t="s">
        <v>4112</v>
      </c>
      <c r="C48" s="1835" t="s">
        <v>4113</v>
      </c>
      <c r="D48" s="848" t="s">
        <v>3215</v>
      </c>
      <c r="E48" s="848" t="s">
        <v>2621</v>
      </c>
      <c r="F48" s="1835" t="s">
        <v>4112</v>
      </c>
      <c r="G48" s="1835" t="s">
        <v>4113</v>
      </c>
      <c r="H48" s="848" t="s">
        <v>3215</v>
      </c>
      <c r="I48" s="848" t="s">
        <v>2621</v>
      </c>
      <c r="J48" s="1452"/>
      <c r="K48" s="321" t="s">
        <v>2622</v>
      </c>
      <c r="L48" s="1452"/>
      <c r="M48" s="1835" t="s">
        <v>4044</v>
      </c>
      <c r="N48" s="1835"/>
      <c r="O48" s="444"/>
      <c r="P48" s="444"/>
      <c r="Q48" s="444"/>
      <c r="R48" s="444"/>
      <c r="S48" s="444"/>
      <c r="T48" s="444"/>
      <c r="U48" s="444"/>
      <c r="V48" s="444"/>
      <c r="W48" s="246" t="s">
        <v>249</v>
      </c>
      <c r="X48" s="1825" t="s">
        <v>4114</v>
      </c>
      <c r="Y48" s="1825" t="s">
        <v>4115</v>
      </c>
      <c r="Z48" s="680" t="s">
        <v>4105</v>
      </c>
      <c r="AA48" s="680"/>
    </row>
    <row r="49" spans="1:27" s="389" customFormat="1" ht="15" customHeight="1">
      <c r="A49" s="1828">
        <v>38</v>
      </c>
      <c r="B49" s="1825" t="s">
        <v>4116</v>
      </c>
      <c r="C49" s="1825" t="s">
        <v>4117</v>
      </c>
      <c r="D49" s="680" t="s">
        <v>3215</v>
      </c>
      <c r="E49" s="680" t="s">
        <v>2621</v>
      </c>
      <c r="F49" s="360" t="s">
        <v>4116</v>
      </c>
      <c r="G49" s="360" t="s">
        <v>4117</v>
      </c>
      <c r="H49" s="360" t="s">
        <v>2733</v>
      </c>
      <c r="I49" s="834" t="s">
        <v>2111</v>
      </c>
      <c r="J49" s="567"/>
      <c r="K49" s="307" t="s">
        <v>2622</v>
      </c>
      <c r="L49" s="567"/>
      <c r="M49" s="1827" t="s">
        <v>4044</v>
      </c>
      <c r="N49" s="1827"/>
      <c r="O49" s="444"/>
      <c r="P49" s="444"/>
      <c r="Q49" s="444"/>
      <c r="R49" s="444"/>
      <c r="S49" s="444"/>
      <c r="T49" s="444"/>
      <c r="U49" s="444"/>
      <c r="V49" s="444"/>
      <c r="W49" s="246" t="s">
        <v>249</v>
      </c>
      <c r="X49" s="1825" t="s">
        <v>4118</v>
      </c>
      <c r="Y49" s="1825" t="s">
        <v>4119</v>
      </c>
      <c r="Z49" s="680" t="s">
        <v>2084</v>
      </c>
      <c r="AA49" s="567" t="s">
        <v>3994</v>
      </c>
    </row>
    <row r="50" spans="1:27" s="389" customFormat="1" ht="15" customHeight="1">
      <c r="A50" s="1828">
        <v>39</v>
      </c>
      <c r="B50" s="1825" t="s">
        <v>4120</v>
      </c>
      <c r="C50" s="1837" t="s">
        <v>4121</v>
      </c>
      <c r="D50" s="680" t="s">
        <v>3215</v>
      </c>
      <c r="E50" s="680" t="s">
        <v>2621</v>
      </c>
      <c r="F50" s="360" t="s">
        <v>4120</v>
      </c>
      <c r="G50" s="360" t="s">
        <v>4122</v>
      </c>
      <c r="H50" s="360" t="s">
        <v>2733</v>
      </c>
      <c r="I50" s="834" t="s">
        <v>2111</v>
      </c>
      <c r="J50" s="567"/>
      <c r="K50" s="307"/>
      <c r="L50" s="567"/>
      <c r="M50" s="1827" t="s">
        <v>4044</v>
      </c>
      <c r="N50" s="1827"/>
      <c r="O50" s="444"/>
      <c r="P50" s="444"/>
      <c r="Q50" s="444"/>
      <c r="R50" s="444"/>
      <c r="S50" s="444"/>
      <c r="T50" s="444"/>
      <c r="U50" s="444"/>
      <c r="V50" s="444"/>
      <c r="W50" s="246" t="s">
        <v>249</v>
      </c>
      <c r="X50" s="1825" t="s">
        <v>4114</v>
      </c>
      <c r="Y50" s="1825" t="s">
        <v>4115</v>
      </c>
      <c r="Z50" s="680" t="s">
        <v>4105</v>
      </c>
      <c r="AA50" s="567" t="s">
        <v>3994</v>
      </c>
    </row>
    <row r="51" spans="1:27" s="389" customFormat="1" ht="15" customHeight="1">
      <c r="A51" s="1828">
        <v>40</v>
      </c>
      <c r="B51" s="1835" t="s">
        <v>4123</v>
      </c>
      <c r="C51" s="1835" t="s">
        <v>4124</v>
      </c>
      <c r="D51" s="848" t="s">
        <v>3215</v>
      </c>
      <c r="E51" s="848" t="s">
        <v>2621</v>
      </c>
      <c r="F51" s="1835" t="s">
        <v>4123</v>
      </c>
      <c r="G51" s="1835" t="s">
        <v>4124</v>
      </c>
      <c r="H51" s="848" t="s">
        <v>3215</v>
      </c>
      <c r="I51" s="848" t="s">
        <v>2621</v>
      </c>
      <c r="J51" s="1452"/>
      <c r="K51" s="321" t="s">
        <v>2622</v>
      </c>
      <c r="L51" s="1452"/>
      <c r="M51" s="1835" t="s">
        <v>4044</v>
      </c>
      <c r="N51" s="1835"/>
      <c r="O51" s="444"/>
      <c r="P51" s="444"/>
      <c r="Q51" s="444"/>
      <c r="R51" s="444"/>
      <c r="S51" s="444"/>
      <c r="T51" s="444"/>
      <c r="U51" s="444"/>
      <c r="V51" s="444"/>
      <c r="W51" s="246" t="s">
        <v>249</v>
      </c>
      <c r="X51" s="1825" t="s">
        <v>4125</v>
      </c>
      <c r="Y51" s="1825" t="s">
        <v>4126</v>
      </c>
      <c r="Z51" s="680" t="s">
        <v>4105</v>
      </c>
      <c r="AA51" s="680"/>
    </row>
    <row r="52" spans="1:27" s="389" customFormat="1" ht="15" customHeight="1">
      <c r="A52" s="1828">
        <v>41</v>
      </c>
      <c r="B52" s="1837" t="s">
        <v>4127</v>
      </c>
      <c r="C52" s="1825" t="s">
        <v>4128</v>
      </c>
      <c r="D52" s="680" t="s">
        <v>3215</v>
      </c>
      <c r="E52" s="680" t="s">
        <v>2621</v>
      </c>
      <c r="F52" s="360" t="s">
        <v>4129</v>
      </c>
      <c r="G52" s="360" t="s">
        <v>4128</v>
      </c>
      <c r="H52" s="360" t="s">
        <v>2733</v>
      </c>
      <c r="I52" s="834" t="s">
        <v>2111</v>
      </c>
      <c r="J52" s="567"/>
      <c r="K52" s="307" t="s">
        <v>2622</v>
      </c>
      <c r="L52" s="567"/>
      <c r="M52" s="1827" t="s">
        <v>4044</v>
      </c>
      <c r="N52" s="1827"/>
      <c r="O52" s="444"/>
      <c r="P52" s="444"/>
      <c r="Q52" s="444"/>
      <c r="R52" s="444"/>
      <c r="S52" s="444"/>
      <c r="T52" s="444"/>
      <c r="U52" s="444"/>
      <c r="V52" s="444"/>
      <c r="W52" s="246" t="s">
        <v>249</v>
      </c>
      <c r="X52" s="1825" t="s">
        <v>4130</v>
      </c>
      <c r="Y52" s="1825" t="s">
        <v>4131</v>
      </c>
      <c r="Z52" s="680" t="s">
        <v>4105</v>
      </c>
      <c r="AA52" s="567" t="s">
        <v>3994</v>
      </c>
    </row>
    <row r="53" spans="1:27" s="389" customFormat="1" ht="15" customHeight="1">
      <c r="A53" s="1828">
        <v>42</v>
      </c>
      <c r="B53" s="1835" t="s">
        <v>4132</v>
      </c>
      <c r="C53" s="1835" t="s">
        <v>4133</v>
      </c>
      <c r="D53" s="848" t="s">
        <v>3215</v>
      </c>
      <c r="E53" s="848" t="s">
        <v>2621</v>
      </c>
      <c r="F53" s="1835" t="s">
        <v>4132</v>
      </c>
      <c r="G53" s="1835" t="s">
        <v>4133</v>
      </c>
      <c r="H53" s="848" t="s">
        <v>3215</v>
      </c>
      <c r="I53" s="848" t="s">
        <v>2621</v>
      </c>
      <c r="J53" s="1452"/>
      <c r="K53" s="321" t="s">
        <v>2622</v>
      </c>
      <c r="L53" s="1452"/>
      <c r="M53" s="1835" t="s">
        <v>4044</v>
      </c>
      <c r="N53" s="1835"/>
      <c r="O53" s="444"/>
      <c r="P53" s="444"/>
      <c r="Q53" s="444"/>
      <c r="R53" s="444"/>
      <c r="S53" s="444"/>
      <c r="T53" s="444"/>
      <c r="U53" s="444"/>
      <c r="V53" s="444"/>
      <c r="W53" s="246" t="s">
        <v>249</v>
      </c>
      <c r="X53" s="1825" t="s">
        <v>4134</v>
      </c>
      <c r="Y53" s="1825" t="s">
        <v>4135</v>
      </c>
      <c r="Z53" s="680" t="s">
        <v>4105</v>
      </c>
      <c r="AA53" s="680"/>
    </row>
    <row r="54" spans="1:27" s="389" customFormat="1" ht="15" customHeight="1">
      <c r="A54" s="1828">
        <v>43</v>
      </c>
      <c r="B54" s="1835" t="s">
        <v>4136</v>
      </c>
      <c r="C54" s="1835" t="s">
        <v>4137</v>
      </c>
      <c r="D54" s="848" t="s">
        <v>3215</v>
      </c>
      <c r="E54" s="848" t="s">
        <v>2621</v>
      </c>
      <c r="F54" s="1835" t="s">
        <v>4136</v>
      </c>
      <c r="G54" s="1835" t="s">
        <v>4137</v>
      </c>
      <c r="H54" s="848" t="s">
        <v>3215</v>
      </c>
      <c r="I54" s="848" t="s">
        <v>2621</v>
      </c>
      <c r="J54" s="1452"/>
      <c r="K54" s="321" t="s">
        <v>2622</v>
      </c>
      <c r="L54" s="1452"/>
      <c r="M54" s="1835" t="s">
        <v>4044</v>
      </c>
      <c r="N54" s="1835"/>
      <c r="O54" s="444"/>
      <c r="P54" s="444"/>
      <c r="Q54" s="444"/>
      <c r="R54" s="444"/>
      <c r="S54" s="444"/>
      <c r="T54" s="444"/>
      <c r="U54" s="444"/>
      <c r="V54" s="444"/>
      <c r="W54" s="246" t="s">
        <v>249</v>
      </c>
      <c r="X54" s="1825" t="s">
        <v>4138</v>
      </c>
      <c r="Y54" s="1825" t="s">
        <v>4139</v>
      </c>
      <c r="Z54" s="680" t="s">
        <v>4105</v>
      </c>
      <c r="AA54" s="680"/>
    </row>
    <row r="55" spans="1:27" s="389" customFormat="1" ht="15" customHeight="1">
      <c r="A55" s="1828">
        <v>44</v>
      </c>
      <c r="B55" s="1835" t="s">
        <v>4140</v>
      </c>
      <c r="C55" s="1835" t="s">
        <v>2145</v>
      </c>
      <c r="D55" s="848" t="s">
        <v>3215</v>
      </c>
      <c r="E55" s="848" t="s">
        <v>2621</v>
      </c>
      <c r="F55" s="1835" t="s">
        <v>4140</v>
      </c>
      <c r="G55" s="1835" t="s">
        <v>2145</v>
      </c>
      <c r="H55" s="848" t="s">
        <v>3215</v>
      </c>
      <c r="I55" s="848" t="s">
        <v>2621</v>
      </c>
      <c r="J55" s="1452"/>
      <c r="K55" s="321" t="s">
        <v>2622</v>
      </c>
      <c r="L55" s="1452"/>
      <c r="M55" s="1835" t="s">
        <v>4044</v>
      </c>
      <c r="N55" s="1835"/>
      <c r="O55" s="444"/>
      <c r="P55" s="444"/>
      <c r="Q55" s="444"/>
      <c r="R55" s="444"/>
      <c r="S55" s="444"/>
      <c r="T55" s="444"/>
      <c r="U55" s="444"/>
      <c r="V55" s="444"/>
      <c r="W55" s="246" t="s">
        <v>249</v>
      </c>
      <c r="X55" s="1825" t="s">
        <v>4141</v>
      </c>
      <c r="Y55" s="1825" t="s">
        <v>2145</v>
      </c>
      <c r="Z55" s="680" t="s">
        <v>4105</v>
      </c>
      <c r="AA55" s="680"/>
    </row>
  </sheetData>
  <autoFilter ref="A10:AA55" xr:uid="{00000000-0009-0000-0000-00002A000000}"/>
  <mergeCells count="1">
    <mergeCell ref="L37:L38"/>
  </mergeCells>
  <phoneticPr fontId="5" type="noConversion"/>
  <dataValidations count="4">
    <dataValidation type="list" allowBlank="1" showInputMessage="1" showErrorMessage="1" sqref="B6" xr:uid="{00000000-0002-0000-2A00-000000000000}">
      <formula1>"Mi: Minute,H: Hour,D: Daily,W: Weekly,M: Monthly,Y: Yearly"</formula1>
    </dataValidation>
    <dataValidation type="list" allowBlank="1" showInputMessage="1" showErrorMessage="1" sqref="B7 B9 O7:O9" xr:uid="{00000000-0002-0000-2A00-000001000000}">
      <formula1>"替换,追加"</formula1>
    </dataValidation>
    <dataValidation type="list" allowBlank="1" showInputMessage="1" showErrorMessage="1" sqref="N12:N55" xr:uid="{00000000-0002-0000-2A00-000002000000}">
      <formula1>"匹配,基线特有,本地扩充,废弃"</formula1>
    </dataValidation>
    <dataValidation type="list" allowBlank="1" showInputMessage="1" showErrorMessage="1" sqref="R4:R6" xr:uid="{00000000-0002-0000-2A00-000003000000}">
      <formula1>"left join,inner join,union,union all"</formula1>
    </dataValidation>
  </dataValidations>
  <hyperlinks>
    <hyperlink ref="A1" location="目录!A1" display="返回" xr:uid="{00000000-0004-0000-2A00-000000000000}"/>
  </hyperlinks>
  <pageMargins left="0.69930555555555596" right="0.69930555555555596" top="0.75" bottom="0.75" header="0.3" footer="0.3"/>
  <pageSetup paperSize="9" orientation="portrait"/>
  <legacyDrawing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W27"/>
  <sheetViews>
    <sheetView topLeftCell="A4" workbookViewId="0">
      <selection activeCell="B12" sqref="B12:E27"/>
    </sheetView>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5" width="12" style="396" customWidth="1"/>
    <col min="6" max="6" width="7.88671875" style="396" customWidth="1"/>
    <col min="7" max="8" width="4.6640625" style="396" customWidth="1"/>
    <col min="9" max="9" width="8.6640625" style="396" customWidth="1"/>
    <col min="10" max="10" width="11.21875" style="396" customWidth="1"/>
    <col min="11" max="11" width="9" style="427" hidden="1" customWidth="1"/>
    <col min="12" max="12" width="19.44140625" style="427" hidden="1" customWidth="1"/>
    <col min="13" max="13" width="21.77734375" style="427" hidden="1" customWidth="1"/>
    <col min="14" max="14" width="14.44140625" style="427" hidden="1" customWidth="1"/>
    <col min="15" max="15" width="12.33203125" style="427" hidden="1" customWidth="1"/>
    <col min="16" max="16" width="11.21875" style="427" hidden="1" customWidth="1"/>
    <col min="17" max="17" width="15.109375" style="427" hidden="1" customWidth="1"/>
    <col min="18" max="18" width="9" style="427" hidden="1" customWidth="1"/>
    <col min="19" max="19" width="22.109375" style="396" customWidth="1"/>
    <col min="20" max="20" width="13.6640625" style="396" customWidth="1"/>
    <col min="21" max="21" width="14.88671875" style="396" customWidth="1"/>
    <col min="22" max="23" width="13.77734375" style="396" customWidth="1"/>
    <col min="24" max="16384" width="9" style="396"/>
  </cols>
  <sheetData>
    <row r="1" spans="1:23">
      <c r="A1" s="1824" t="s">
        <v>2037</v>
      </c>
      <c r="B1" s="331"/>
      <c r="C1" s="331"/>
      <c r="D1" s="331"/>
      <c r="E1" s="331"/>
      <c r="F1" s="331"/>
      <c r="G1" s="331"/>
      <c r="H1" s="331"/>
      <c r="I1" s="331"/>
      <c r="J1" s="331"/>
      <c r="K1" s="3"/>
      <c r="L1" s="3"/>
      <c r="M1" s="3"/>
      <c r="N1" s="3"/>
      <c r="O1" s="3"/>
      <c r="P1" s="3"/>
      <c r="Q1" s="3"/>
      <c r="R1" s="3"/>
      <c r="S1" s="336"/>
      <c r="T1" s="336"/>
      <c r="U1" s="336"/>
      <c r="V1" s="336"/>
      <c r="W1" s="336"/>
    </row>
    <row r="2" spans="1:23">
      <c r="A2" s="216" t="s">
        <v>2038</v>
      </c>
      <c r="B2" s="217"/>
      <c r="C2" s="217"/>
      <c r="D2" s="217"/>
      <c r="E2" s="217"/>
      <c r="F2" s="217"/>
      <c r="G2" s="217"/>
      <c r="H2" s="217"/>
      <c r="I2" s="217"/>
      <c r="J2" s="217"/>
      <c r="K2" s="34" t="s">
        <v>2830</v>
      </c>
      <c r="L2" s="35"/>
      <c r="M2" s="35"/>
      <c r="N2" s="35"/>
      <c r="O2" s="35"/>
      <c r="P2" s="35"/>
      <c r="Q2" s="35"/>
      <c r="R2" s="35"/>
      <c r="S2" s="337" t="s">
        <v>2039</v>
      </c>
      <c r="T2" s="338"/>
      <c r="U2" s="338"/>
      <c r="V2" s="338"/>
      <c r="W2" s="353"/>
    </row>
    <row r="3" spans="1:23" ht="22.8">
      <c r="A3" s="218" t="s">
        <v>2040</v>
      </c>
      <c r="B3" s="1039" t="s">
        <v>625</v>
      </c>
      <c r="C3" s="352"/>
      <c r="D3" s="352"/>
      <c r="E3" s="352"/>
      <c r="F3" s="352"/>
      <c r="G3" s="352"/>
      <c r="H3" s="352"/>
      <c r="I3" s="352"/>
      <c r="J3" s="352"/>
      <c r="K3" s="36" t="s">
        <v>2831</v>
      </c>
      <c r="L3" s="37" t="s">
        <v>2832</v>
      </c>
      <c r="M3" s="37" t="s">
        <v>2833</v>
      </c>
      <c r="N3" s="37" t="s">
        <v>2834</v>
      </c>
      <c r="O3" s="37" t="s">
        <v>2835</v>
      </c>
      <c r="P3" s="37" t="s">
        <v>2836</v>
      </c>
      <c r="Q3" s="37" t="s">
        <v>2837</v>
      </c>
      <c r="R3" s="56" t="s">
        <v>73</v>
      </c>
      <c r="S3" s="339" t="s">
        <v>2041</v>
      </c>
      <c r="T3" s="340" t="s">
        <v>2042</v>
      </c>
      <c r="U3" s="340"/>
      <c r="V3" s="354"/>
      <c r="W3" s="355"/>
    </row>
    <row r="4" spans="1:23" s="397" customFormat="1">
      <c r="A4" s="220" t="s">
        <v>2042</v>
      </c>
      <c r="B4" s="239" t="s">
        <v>624</v>
      </c>
      <c r="C4" s="352"/>
      <c r="D4" s="352"/>
      <c r="E4" s="352"/>
      <c r="F4" s="352"/>
      <c r="G4" s="352"/>
      <c r="H4" s="352"/>
      <c r="I4" s="352"/>
      <c r="J4" s="352"/>
      <c r="K4" s="1829" t="s">
        <v>4149</v>
      </c>
      <c r="L4" s="1830" t="e">
        <f>VLOOKUP(B3,[1]目录!#REF!,4,0)</f>
        <v>#REF!</v>
      </c>
      <c r="M4" s="1831"/>
      <c r="N4" s="559"/>
      <c r="O4" s="63"/>
      <c r="P4" s="63"/>
      <c r="Q4" s="63"/>
      <c r="R4" s="11"/>
      <c r="S4" s="229" t="s">
        <v>2301</v>
      </c>
      <c r="T4" s="229" t="s">
        <v>626</v>
      </c>
      <c r="U4" s="229"/>
      <c r="V4" s="221"/>
      <c r="W4" s="229"/>
    </row>
    <row r="5" spans="1:23" s="397" customFormat="1">
      <c r="A5" s="220" t="s">
        <v>2041</v>
      </c>
      <c r="B5" s="221" t="s">
        <v>2043</v>
      </c>
      <c r="C5" s="352"/>
      <c r="D5" s="352"/>
      <c r="E5" s="352"/>
      <c r="F5" s="352"/>
      <c r="G5" s="352"/>
      <c r="H5" s="352"/>
      <c r="I5" s="352"/>
      <c r="J5" s="352"/>
      <c r="K5" s="62"/>
      <c r="L5" s="63"/>
      <c r="M5" s="63"/>
      <c r="N5" s="559"/>
      <c r="O5" s="63"/>
      <c r="P5" s="63"/>
      <c r="Q5" s="63"/>
      <c r="R5" s="11"/>
      <c r="S5" s="341"/>
      <c r="T5" s="342"/>
      <c r="U5" s="229"/>
      <c r="V5" s="221"/>
      <c r="W5" s="229"/>
    </row>
    <row r="6" spans="1:23" s="397" customFormat="1">
      <c r="A6" s="220" t="s">
        <v>2044</v>
      </c>
      <c r="B6" s="12" t="s">
        <v>2045</v>
      </c>
      <c r="C6" s="352"/>
      <c r="D6" s="352"/>
      <c r="E6" s="352"/>
      <c r="F6" s="352"/>
      <c r="G6" s="352"/>
      <c r="H6" s="352"/>
      <c r="I6" s="352"/>
      <c r="J6" s="352"/>
      <c r="K6" s="62"/>
      <c r="L6" s="63"/>
      <c r="M6" s="63"/>
      <c r="N6" s="559"/>
      <c r="O6" s="63"/>
      <c r="P6" s="63"/>
      <c r="Q6" s="63"/>
      <c r="R6" s="11"/>
      <c r="S6" s="341"/>
      <c r="T6" s="229"/>
      <c r="U6" s="229"/>
      <c r="V6" s="221"/>
      <c r="W6" s="229"/>
    </row>
    <row r="7" spans="1:23">
      <c r="A7" s="223" t="s">
        <v>2046</v>
      </c>
      <c r="B7" s="224" t="s">
        <v>2047</v>
      </c>
      <c r="C7" s="352"/>
      <c r="D7" s="352"/>
      <c r="E7" s="352"/>
      <c r="F7" s="352"/>
      <c r="G7" s="352"/>
      <c r="H7" s="352"/>
      <c r="I7" s="352"/>
      <c r="J7" s="352"/>
      <c r="K7" s="62"/>
      <c r="L7" s="63"/>
      <c r="M7" s="63"/>
      <c r="N7" s="63"/>
      <c r="O7" s="63"/>
      <c r="P7" s="63"/>
      <c r="Q7" s="63"/>
      <c r="R7" s="11"/>
      <c r="S7" s="343"/>
      <c r="T7" s="344"/>
      <c r="U7" s="356"/>
      <c r="V7" s="357"/>
      <c r="W7" s="356"/>
    </row>
    <row r="8" spans="1:23">
      <c r="A8" s="223" t="s">
        <v>2048</v>
      </c>
      <c r="B8" s="1833"/>
      <c r="C8" s="352"/>
      <c r="D8" s="352"/>
      <c r="E8" s="352"/>
      <c r="F8" s="352"/>
      <c r="G8" s="352"/>
      <c r="H8" s="352"/>
      <c r="I8" s="352"/>
      <c r="J8" s="352"/>
      <c r="K8" s="62"/>
      <c r="L8" s="63"/>
      <c r="M8" s="63"/>
      <c r="N8" s="63"/>
      <c r="O8" s="63"/>
      <c r="P8" s="63"/>
      <c r="Q8" s="63"/>
      <c r="R8" s="11"/>
      <c r="S8" s="343"/>
      <c r="T8" s="344"/>
      <c r="U8" s="356"/>
      <c r="V8" s="357"/>
      <c r="W8" s="356"/>
    </row>
    <row r="9" spans="1:23">
      <c r="A9" s="223"/>
      <c r="B9" s="224"/>
      <c r="C9" s="352"/>
      <c r="D9" s="352"/>
      <c r="E9" s="352"/>
      <c r="F9" s="352"/>
      <c r="G9" s="352"/>
      <c r="H9" s="352"/>
      <c r="I9" s="352"/>
      <c r="J9" s="352"/>
      <c r="K9" s="1031"/>
      <c r="L9" s="1032"/>
      <c r="M9" s="1032"/>
      <c r="N9" s="1032"/>
      <c r="O9" s="1032"/>
      <c r="P9" s="1032"/>
      <c r="Q9" s="1032"/>
      <c r="R9" s="1033"/>
      <c r="S9" s="343"/>
      <c r="T9" s="356"/>
      <c r="U9" s="356"/>
      <c r="V9" s="357"/>
      <c r="W9" s="1832"/>
    </row>
    <row r="10" spans="1:23">
      <c r="A10" s="216" t="s">
        <v>2049</v>
      </c>
      <c r="B10" s="217"/>
      <c r="C10" s="217"/>
      <c r="D10" s="217"/>
      <c r="E10" s="217"/>
      <c r="F10" s="217"/>
      <c r="G10" s="217"/>
      <c r="H10" s="217"/>
      <c r="I10" s="217"/>
      <c r="J10" s="217"/>
      <c r="K10" s="34" t="s">
        <v>2839</v>
      </c>
      <c r="L10" s="35"/>
      <c r="M10" s="35"/>
      <c r="N10" s="35"/>
      <c r="O10" s="35"/>
      <c r="P10" s="35"/>
      <c r="Q10" s="35"/>
      <c r="R10" s="35"/>
      <c r="S10" s="337" t="s">
        <v>2050</v>
      </c>
      <c r="T10" s="338"/>
      <c r="U10" s="338"/>
      <c r="V10" s="338"/>
      <c r="W10" s="353"/>
    </row>
    <row r="11" spans="1:23">
      <c r="A11" s="227" t="s">
        <v>49</v>
      </c>
      <c r="B11" s="228" t="s">
        <v>2051</v>
      </c>
      <c r="C11" s="228" t="s">
        <v>2052</v>
      </c>
      <c r="D11" s="228" t="s">
        <v>2053</v>
      </c>
      <c r="E11" s="228" t="s">
        <v>2054</v>
      </c>
      <c r="F11" s="228" t="s">
        <v>2055</v>
      </c>
      <c r="G11" s="228" t="s">
        <v>2056</v>
      </c>
      <c r="H11" s="228" t="s">
        <v>2057</v>
      </c>
      <c r="I11" s="228" t="s">
        <v>73</v>
      </c>
      <c r="J11" s="232" t="s">
        <v>2058</v>
      </c>
      <c r="K11" s="47" t="s">
        <v>2831</v>
      </c>
      <c r="L11" s="48" t="s">
        <v>2832</v>
      </c>
      <c r="M11" s="48" t="s">
        <v>2840</v>
      </c>
      <c r="N11" s="48" t="s">
        <v>2841</v>
      </c>
      <c r="O11" s="48" t="s">
        <v>2842</v>
      </c>
      <c r="P11" s="48" t="s">
        <v>2843</v>
      </c>
      <c r="Q11" s="48" t="s">
        <v>2844</v>
      </c>
      <c r="R11" s="68" t="s">
        <v>73</v>
      </c>
      <c r="S11" s="349" t="s">
        <v>2059</v>
      </c>
      <c r="T11" s="350" t="s">
        <v>2060</v>
      </c>
      <c r="U11" s="350" t="s">
        <v>2061</v>
      </c>
      <c r="V11" s="359" t="s">
        <v>2062</v>
      </c>
      <c r="W11" s="350" t="s">
        <v>2063</v>
      </c>
    </row>
    <row r="12" spans="1:23" s="389" customFormat="1" ht="15" customHeight="1">
      <c r="A12" s="1823">
        <v>1</v>
      </c>
      <c r="B12" s="239" t="s">
        <v>2064</v>
      </c>
      <c r="C12" s="243" t="s">
        <v>2065</v>
      </c>
      <c r="D12" s="243" t="s">
        <v>2066</v>
      </c>
      <c r="E12" s="243" t="s">
        <v>2067</v>
      </c>
      <c r="F12" s="1823"/>
      <c r="G12" s="1823"/>
      <c r="H12" s="1821" t="s">
        <v>2702</v>
      </c>
      <c r="I12" s="1825" t="s">
        <v>4150</v>
      </c>
      <c r="J12" s="1823"/>
      <c r="K12" s="113"/>
      <c r="L12" s="113"/>
      <c r="M12" s="113"/>
      <c r="N12" s="113"/>
      <c r="O12" s="113"/>
      <c r="P12" s="113"/>
      <c r="Q12" s="113"/>
      <c r="R12" s="113"/>
      <c r="S12" s="229" t="s">
        <v>626</v>
      </c>
      <c r="T12" s="239" t="s">
        <v>2064</v>
      </c>
      <c r="U12" s="1825" t="s">
        <v>4151</v>
      </c>
      <c r="V12" s="1825" t="s">
        <v>2754</v>
      </c>
      <c r="W12" s="1825"/>
    </row>
    <row r="13" spans="1:23" s="389" customFormat="1" ht="15" customHeight="1">
      <c r="A13" s="1823">
        <v>2</v>
      </c>
      <c r="B13" s="1821" t="s">
        <v>105</v>
      </c>
      <c r="C13" s="1821" t="s">
        <v>2239</v>
      </c>
      <c r="D13" s="1821" t="s">
        <v>2811</v>
      </c>
      <c r="E13" s="1825" t="s">
        <v>2241</v>
      </c>
      <c r="F13" s="1823" t="s">
        <v>79</v>
      </c>
      <c r="G13" s="1823"/>
      <c r="H13" s="1821" t="s">
        <v>2702</v>
      </c>
      <c r="I13" s="1825" t="s">
        <v>4150</v>
      </c>
      <c r="J13" s="1823"/>
      <c r="K13" s="1331"/>
      <c r="L13" s="560"/>
      <c r="M13" s="560"/>
      <c r="N13" s="560"/>
      <c r="O13" s="560"/>
      <c r="P13" s="560"/>
      <c r="Q13" s="560"/>
      <c r="R13" s="560"/>
      <c r="S13" s="229" t="s">
        <v>626</v>
      </c>
      <c r="T13" s="1821" t="s">
        <v>4152</v>
      </c>
      <c r="U13" s="1821" t="s">
        <v>2675</v>
      </c>
      <c r="V13" s="1821" t="s">
        <v>2811</v>
      </c>
      <c r="W13" s="567" t="s">
        <v>3994</v>
      </c>
    </row>
    <row r="14" spans="1:23" s="389" customFormat="1" ht="15" customHeight="1">
      <c r="A14" s="1823">
        <v>3</v>
      </c>
      <c r="B14" s="1826" t="s">
        <v>3952</v>
      </c>
      <c r="C14" s="1821" t="s">
        <v>2722</v>
      </c>
      <c r="D14" s="1826" t="s">
        <v>2100</v>
      </c>
      <c r="E14" s="1827" t="s">
        <v>2101</v>
      </c>
      <c r="F14" s="1828"/>
      <c r="G14" s="1828"/>
      <c r="H14" s="1826" t="s">
        <v>3953</v>
      </c>
      <c r="I14" s="1825" t="s">
        <v>4150</v>
      </c>
      <c r="J14" s="1828"/>
      <c r="K14" s="307"/>
      <c r="L14" s="307"/>
      <c r="M14" s="307"/>
      <c r="N14" s="307"/>
      <c r="O14" s="307"/>
      <c r="P14" s="307"/>
      <c r="Q14" s="307"/>
      <c r="R14" s="307"/>
      <c r="S14" s="229" t="s">
        <v>626</v>
      </c>
      <c r="T14" s="1821" t="s">
        <v>3999</v>
      </c>
      <c r="U14" s="1821" t="s">
        <v>2722</v>
      </c>
      <c r="V14" s="1821" t="s">
        <v>2100</v>
      </c>
      <c r="W14" s="1825" t="s">
        <v>4153</v>
      </c>
    </row>
    <row r="15" spans="1:23" s="389" customFormat="1" ht="15" customHeight="1">
      <c r="A15" s="1823">
        <v>4</v>
      </c>
      <c r="B15" s="1834" t="s">
        <v>4154</v>
      </c>
      <c r="C15" s="1834" t="s">
        <v>2858</v>
      </c>
      <c r="D15" s="1834" t="s">
        <v>2088</v>
      </c>
      <c r="E15" s="1835" t="s">
        <v>2089</v>
      </c>
      <c r="F15" s="1836"/>
      <c r="G15" s="1836"/>
      <c r="H15" s="321" t="s">
        <v>2859</v>
      </c>
      <c r="I15" s="1835" t="s">
        <v>4155</v>
      </c>
      <c r="J15" s="1836" t="s">
        <v>2286</v>
      </c>
      <c r="K15" s="307"/>
      <c r="L15" s="307"/>
      <c r="M15" s="307"/>
      <c r="N15" s="307"/>
      <c r="O15" s="307"/>
      <c r="P15" s="307"/>
      <c r="Q15" s="307"/>
      <c r="R15" s="307"/>
      <c r="S15" s="229" t="s">
        <v>626</v>
      </c>
      <c r="T15" s="1821" t="s">
        <v>4156</v>
      </c>
      <c r="U15" s="1821" t="s">
        <v>2858</v>
      </c>
      <c r="V15" s="1821" t="s">
        <v>2088</v>
      </c>
      <c r="W15" s="1825" t="s">
        <v>4157</v>
      </c>
    </row>
    <row r="16" spans="1:23" s="389" customFormat="1" ht="15" customHeight="1">
      <c r="A16" s="1823">
        <v>5</v>
      </c>
      <c r="B16" s="1834" t="s">
        <v>4025</v>
      </c>
      <c r="C16" s="1834" t="s">
        <v>2862</v>
      </c>
      <c r="D16" s="1834" t="s">
        <v>2088</v>
      </c>
      <c r="E16" s="1835" t="s">
        <v>2089</v>
      </c>
      <c r="F16" s="1836"/>
      <c r="G16" s="1836"/>
      <c r="H16" s="321" t="s">
        <v>2859</v>
      </c>
      <c r="I16" s="1835" t="s">
        <v>4155</v>
      </c>
      <c r="J16" s="1836" t="s">
        <v>2286</v>
      </c>
      <c r="K16" s="307"/>
      <c r="L16" s="307"/>
      <c r="M16" s="307"/>
      <c r="N16" s="307"/>
      <c r="O16" s="307"/>
      <c r="P16" s="307"/>
      <c r="Q16" s="307"/>
      <c r="R16" s="307"/>
      <c r="S16" s="229" t="s">
        <v>626</v>
      </c>
      <c r="T16" s="1821" t="s">
        <v>4026</v>
      </c>
      <c r="U16" s="1821" t="s">
        <v>2862</v>
      </c>
      <c r="V16" s="1821" t="s">
        <v>2088</v>
      </c>
      <c r="W16" s="1825" t="s">
        <v>4158</v>
      </c>
    </row>
    <row r="17" spans="1:23" s="389" customFormat="1" ht="15" customHeight="1">
      <c r="A17" s="1823">
        <v>6</v>
      </c>
      <c r="B17" s="1834" t="s">
        <v>4159</v>
      </c>
      <c r="C17" s="1834" t="s">
        <v>2865</v>
      </c>
      <c r="D17" s="1834" t="s">
        <v>2088</v>
      </c>
      <c r="E17" s="1835" t="s">
        <v>2089</v>
      </c>
      <c r="F17" s="1836"/>
      <c r="G17" s="1836"/>
      <c r="H17" s="321" t="s">
        <v>2859</v>
      </c>
      <c r="I17" s="1835" t="s">
        <v>4155</v>
      </c>
      <c r="J17" s="1836" t="s">
        <v>2286</v>
      </c>
      <c r="K17" s="307"/>
      <c r="L17" s="307"/>
      <c r="M17" s="307"/>
      <c r="N17" s="307"/>
      <c r="O17" s="307"/>
      <c r="P17" s="307"/>
      <c r="Q17" s="307"/>
      <c r="R17" s="307"/>
      <c r="S17" s="229" t="s">
        <v>626</v>
      </c>
      <c r="T17" s="1821" t="s">
        <v>4160</v>
      </c>
      <c r="U17" s="1821" t="s">
        <v>2866</v>
      </c>
      <c r="V17" s="1821" t="s">
        <v>2088</v>
      </c>
      <c r="W17" s="1825" t="s">
        <v>4161</v>
      </c>
    </row>
    <row r="18" spans="1:23" s="389" customFormat="1" ht="15" customHeight="1">
      <c r="A18" s="1823">
        <v>7</v>
      </c>
      <c r="B18" s="1834" t="s">
        <v>4162</v>
      </c>
      <c r="C18" s="1834" t="s">
        <v>4039</v>
      </c>
      <c r="D18" s="1834" t="s">
        <v>2070</v>
      </c>
      <c r="E18" s="1835" t="s">
        <v>2071</v>
      </c>
      <c r="F18" s="1836"/>
      <c r="G18" s="1836"/>
      <c r="H18" s="1834" t="s">
        <v>2702</v>
      </c>
      <c r="I18" s="1835" t="s">
        <v>4155</v>
      </c>
      <c r="J18" s="1836" t="s">
        <v>2286</v>
      </c>
      <c r="K18" s="307"/>
      <c r="L18" s="307"/>
      <c r="M18" s="307"/>
      <c r="N18" s="307"/>
      <c r="O18" s="307"/>
      <c r="P18" s="307"/>
      <c r="Q18" s="307"/>
      <c r="R18" s="307"/>
      <c r="S18" s="229" t="s">
        <v>626</v>
      </c>
      <c r="T18" s="1821" t="s">
        <v>4163</v>
      </c>
      <c r="U18" s="1821" t="s">
        <v>4164</v>
      </c>
      <c r="V18" s="1821" t="s">
        <v>2070</v>
      </c>
      <c r="W18" s="1825" t="s">
        <v>4165</v>
      </c>
    </row>
    <row r="19" spans="1:23" s="389" customFormat="1" ht="15" customHeight="1">
      <c r="A19" s="1823">
        <v>8</v>
      </c>
      <c r="B19" s="1821" t="s">
        <v>3429</v>
      </c>
      <c r="C19" s="1821" t="s">
        <v>3430</v>
      </c>
      <c r="D19" s="1821" t="s">
        <v>2066</v>
      </c>
      <c r="E19" s="1825" t="s">
        <v>2067</v>
      </c>
      <c r="F19" s="1823" t="s">
        <v>79</v>
      </c>
      <c r="G19" s="1823"/>
      <c r="H19" s="1821" t="s">
        <v>2702</v>
      </c>
      <c r="I19" s="1825" t="s">
        <v>4150</v>
      </c>
      <c r="J19" s="1823"/>
      <c r="K19" s="307"/>
      <c r="L19" s="307"/>
      <c r="M19" s="307"/>
      <c r="N19" s="307"/>
      <c r="O19" s="307"/>
      <c r="P19" s="307"/>
      <c r="Q19" s="307"/>
      <c r="R19" s="307"/>
      <c r="S19" s="229" t="s">
        <v>626</v>
      </c>
      <c r="T19" s="1821" t="s">
        <v>4063</v>
      </c>
      <c r="U19" s="1821" t="s">
        <v>3428</v>
      </c>
      <c r="V19" s="1821" t="s">
        <v>2066</v>
      </c>
      <c r="W19" s="567" t="s">
        <v>3994</v>
      </c>
    </row>
    <row r="20" spans="1:23" s="389" customFormat="1" ht="15" customHeight="1">
      <c r="A20" s="1823">
        <v>9</v>
      </c>
      <c r="B20" s="1821" t="s">
        <v>4053</v>
      </c>
      <c r="C20" s="1662" t="s">
        <v>4054</v>
      </c>
      <c r="D20" s="680" t="s">
        <v>2807</v>
      </c>
      <c r="E20" s="680" t="s">
        <v>2808</v>
      </c>
      <c r="F20" s="1823"/>
      <c r="G20" s="1823"/>
      <c r="H20" s="1821"/>
      <c r="I20" s="1825" t="s">
        <v>4150</v>
      </c>
      <c r="J20" s="1823"/>
      <c r="K20" s="307"/>
      <c r="L20" s="307"/>
      <c r="M20" s="307"/>
      <c r="N20" s="307"/>
      <c r="O20" s="307"/>
      <c r="P20" s="307"/>
      <c r="Q20" s="307"/>
      <c r="R20" s="307"/>
      <c r="S20" s="229" t="s">
        <v>626</v>
      </c>
      <c r="T20" s="1821" t="s">
        <v>4166</v>
      </c>
      <c r="U20" s="1821" t="s">
        <v>2705</v>
      </c>
      <c r="V20" s="1821" t="s">
        <v>2096</v>
      </c>
      <c r="W20" s="567" t="s">
        <v>3994</v>
      </c>
    </row>
    <row r="21" spans="1:23" s="389" customFormat="1" ht="15" customHeight="1">
      <c r="A21" s="1823">
        <v>10</v>
      </c>
      <c r="B21" s="1821" t="s">
        <v>3433</v>
      </c>
      <c r="C21" s="1821" t="s">
        <v>3432</v>
      </c>
      <c r="D21" s="1821" t="s">
        <v>2070</v>
      </c>
      <c r="E21" s="1825" t="s">
        <v>2071</v>
      </c>
      <c r="F21" s="1823"/>
      <c r="G21" s="1823"/>
      <c r="H21" s="1821"/>
      <c r="I21" s="1825" t="s">
        <v>4150</v>
      </c>
      <c r="J21" s="1823"/>
      <c r="K21" s="307"/>
      <c r="L21" s="307"/>
      <c r="M21" s="307"/>
      <c r="N21" s="307"/>
      <c r="O21" s="307"/>
      <c r="P21" s="307"/>
      <c r="Q21" s="307"/>
      <c r="R21" s="307"/>
      <c r="S21" s="229" t="s">
        <v>626</v>
      </c>
      <c r="T21" s="1821" t="s">
        <v>3431</v>
      </c>
      <c r="U21" s="1821" t="s">
        <v>3434</v>
      </c>
      <c r="V21" s="1821" t="s">
        <v>2070</v>
      </c>
      <c r="W21" s="567" t="s">
        <v>3994</v>
      </c>
    </row>
    <row r="22" spans="1:23" s="389" customFormat="1" ht="15" customHeight="1">
      <c r="A22" s="1823">
        <v>11</v>
      </c>
      <c r="B22" s="1821" t="s">
        <v>3437</v>
      </c>
      <c r="C22" s="1821" t="s">
        <v>3436</v>
      </c>
      <c r="D22" s="1821" t="s">
        <v>2684</v>
      </c>
      <c r="E22" s="1825" t="s">
        <v>2884</v>
      </c>
      <c r="F22" s="1823"/>
      <c r="G22" s="1823"/>
      <c r="H22" s="1821"/>
      <c r="I22" s="1825" t="s">
        <v>4150</v>
      </c>
      <c r="J22" s="1823"/>
      <c r="K22" s="307"/>
      <c r="L22" s="307"/>
      <c r="M22" s="307"/>
      <c r="N22" s="307"/>
      <c r="O22" s="307"/>
      <c r="P22" s="307"/>
      <c r="Q22" s="307"/>
      <c r="R22" s="307"/>
      <c r="S22" s="229" t="s">
        <v>626</v>
      </c>
      <c r="T22" s="1821" t="s">
        <v>3435</v>
      </c>
      <c r="U22" s="1821" t="s">
        <v>3438</v>
      </c>
      <c r="V22" s="1821" t="s">
        <v>2684</v>
      </c>
      <c r="W22" s="567" t="s">
        <v>3994</v>
      </c>
    </row>
    <row r="23" spans="1:23" s="389" customFormat="1" ht="15" customHeight="1">
      <c r="A23" s="1823">
        <v>12</v>
      </c>
      <c r="B23" s="1821" t="s">
        <v>4059</v>
      </c>
      <c r="C23" s="1662" t="s">
        <v>4060</v>
      </c>
      <c r="D23" s="680" t="s">
        <v>2096</v>
      </c>
      <c r="E23" s="680" t="s">
        <v>2097</v>
      </c>
      <c r="F23" s="1823"/>
      <c r="G23" s="1823"/>
      <c r="H23" s="1799" t="s">
        <v>4167</v>
      </c>
      <c r="I23" s="1825" t="s">
        <v>4150</v>
      </c>
      <c r="J23" s="1823"/>
      <c r="K23" s="307"/>
      <c r="L23" s="307"/>
      <c r="M23" s="307"/>
      <c r="N23" s="307"/>
      <c r="O23" s="307"/>
      <c r="P23" s="307"/>
      <c r="Q23" s="307"/>
      <c r="R23" s="307"/>
      <c r="S23" s="229" t="s">
        <v>626</v>
      </c>
      <c r="T23" s="1821" t="s">
        <v>4061</v>
      </c>
      <c r="U23" s="1821" t="s">
        <v>3936</v>
      </c>
      <c r="V23" s="1821" t="s">
        <v>2096</v>
      </c>
      <c r="W23" s="567" t="s">
        <v>3994</v>
      </c>
    </row>
    <row r="24" spans="1:23" s="389" customFormat="1" ht="15" customHeight="1">
      <c r="A24" s="1823">
        <v>13</v>
      </c>
      <c r="B24" s="1821" t="s">
        <v>2679</v>
      </c>
      <c r="C24" s="1821" t="s">
        <v>2680</v>
      </c>
      <c r="D24" s="1821" t="s">
        <v>2096</v>
      </c>
      <c r="E24" s="1825" t="s">
        <v>2097</v>
      </c>
      <c r="F24" s="1823"/>
      <c r="G24" s="1823"/>
      <c r="H24" s="1821" t="s">
        <v>2702</v>
      </c>
      <c r="I24" s="1825" t="s">
        <v>4150</v>
      </c>
      <c r="J24" s="1823"/>
      <c r="K24" s="307"/>
      <c r="L24" s="307"/>
      <c r="M24" s="307"/>
      <c r="N24" s="307"/>
      <c r="O24" s="307"/>
      <c r="P24" s="307"/>
      <c r="Q24" s="307"/>
      <c r="R24" s="307"/>
      <c r="S24" s="229" t="s">
        <v>626</v>
      </c>
      <c r="T24" s="1821" t="s">
        <v>4083</v>
      </c>
      <c r="U24" s="1821" t="s">
        <v>3978</v>
      </c>
      <c r="V24" s="1821" t="s">
        <v>2096</v>
      </c>
      <c r="W24" s="567" t="s">
        <v>4085</v>
      </c>
    </row>
    <row r="25" spans="1:23" s="389" customFormat="1" ht="15" customHeight="1">
      <c r="A25" s="1823">
        <v>14</v>
      </c>
      <c r="B25" s="1821" t="s">
        <v>4168</v>
      </c>
      <c r="C25" s="1821" t="s">
        <v>4087</v>
      </c>
      <c r="D25" s="1821" t="s">
        <v>2078</v>
      </c>
      <c r="E25" s="1825" t="s">
        <v>2079</v>
      </c>
      <c r="F25" s="1823"/>
      <c r="G25" s="1823"/>
      <c r="H25" s="1805" t="s">
        <v>4169</v>
      </c>
      <c r="I25" s="1825" t="s">
        <v>4150</v>
      </c>
      <c r="J25" s="1823"/>
      <c r="K25" s="307"/>
      <c r="L25" s="307"/>
      <c r="M25" s="307"/>
      <c r="N25" s="307"/>
      <c r="O25" s="307"/>
      <c r="P25" s="307"/>
      <c r="Q25" s="307"/>
      <c r="R25" s="307"/>
      <c r="S25" s="229" t="s">
        <v>626</v>
      </c>
      <c r="T25" s="1821" t="s">
        <v>4170</v>
      </c>
      <c r="U25" s="1821" t="s">
        <v>4087</v>
      </c>
      <c r="V25" s="1821" t="s">
        <v>2078</v>
      </c>
      <c r="W25" s="567" t="s">
        <v>3994</v>
      </c>
    </row>
    <row r="26" spans="1:23" s="389" customFormat="1" ht="15" customHeight="1">
      <c r="A26" s="1823">
        <v>15</v>
      </c>
      <c r="B26" s="1821" t="s">
        <v>2697</v>
      </c>
      <c r="C26" s="1821" t="s">
        <v>3214</v>
      </c>
      <c r="D26" s="1821" t="s">
        <v>4171</v>
      </c>
      <c r="E26" s="1825" t="s">
        <v>2111</v>
      </c>
      <c r="F26" s="1823"/>
      <c r="G26" s="1823" t="s">
        <v>2622</v>
      </c>
      <c r="H26" s="1821" t="s">
        <v>2702</v>
      </c>
      <c r="I26" s="1825" t="s">
        <v>4150</v>
      </c>
      <c r="J26" s="1823"/>
      <c r="K26" s="307"/>
      <c r="L26" s="307"/>
      <c r="M26" s="307"/>
      <c r="N26" s="307"/>
      <c r="O26" s="307"/>
      <c r="P26" s="307"/>
      <c r="Q26" s="307"/>
      <c r="R26" s="307"/>
      <c r="S26" s="229" t="s">
        <v>626</v>
      </c>
      <c r="T26" s="1821" t="s">
        <v>4172</v>
      </c>
      <c r="U26" s="1821" t="s">
        <v>2698</v>
      </c>
      <c r="V26" s="1821" t="s">
        <v>4171</v>
      </c>
      <c r="W26" s="567" t="s">
        <v>3994</v>
      </c>
    </row>
    <row r="27" spans="1:23" s="389" customFormat="1" ht="15" customHeight="1">
      <c r="A27" s="1823">
        <v>16</v>
      </c>
      <c r="B27" s="1821" t="s">
        <v>3458</v>
      </c>
      <c r="C27" s="1821" t="s">
        <v>3185</v>
      </c>
      <c r="D27" s="1821" t="s">
        <v>2084</v>
      </c>
      <c r="E27" s="567" t="s">
        <v>2108</v>
      </c>
      <c r="F27" s="567"/>
      <c r="G27" s="567"/>
      <c r="H27" s="1821" t="s">
        <v>2702</v>
      </c>
      <c r="I27" s="1825" t="s">
        <v>4150</v>
      </c>
      <c r="J27" s="1823"/>
      <c r="K27" s="307"/>
      <c r="L27" s="307"/>
      <c r="M27" s="307"/>
      <c r="N27" s="307"/>
      <c r="O27" s="307"/>
      <c r="P27" s="307"/>
      <c r="Q27" s="307"/>
      <c r="R27" s="307"/>
      <c r="S27" s="229" t="s">
        <v>626</v>
      </c>
      <c r="T27" s="1821" t="s">
        <v>4173</v>
      </c>
      <c r="U27" s="1821" t="s">
        <v>2696</v>
      </c>
      <c r="V27" s="1821" t="s">
        <v>2084</v>
      </c>
      <c r="W27" s="567" t="s">
        <v>3994</v>
      </c>
    </row>
  </sheetData>
  <phoneticPr fontId="5" type="noConversion"/>
  <dataValidations count="4">
    <dataValidation type="list" allowBlank="1" showInputMessage="1" showErrorMessage="1" sqref="B6" xr:uid="{00000000-0002-0000-2B00-000000000000}">
      <formula1>"Mi: Minute,H: Hour,D: Daily,W: Weekly,M: Monthly,Y: Yearly"</formula1>
    </dataValidation>
    <dataValidation type="list" allowBlank="1" showInputMessage="1" showErrorMessage="1" sqref="B7 B9 K7:K9" xr:uid="{00000000-0002-0000-2B00-000001000000}">
      <formula1>"替换,追加"</formula1>
    </dataValidation>
    <dataValidation type="list" allowBlank="1" showInputMessage="1" showErrorMessage="1" sqref="J12:J27" xr:uid="{00000000-0002-0000-2B00-000002000000}">
      <formula1>"匹配,基线特有,本地扩充,废弃"</formula1>
    </dataValidation>
    <dataValidation type="list" allowBlank="1" showInputMessage="1" showErrorMessage="1" sqref="N4:N6" xr:uid="{00000000-0002-0000-2B00-000003000000}">
      <formula1>"left join,inner join,union,union all"</formula1>
    </dataValidation>
  </dataValidations>
  <hyperlinks>
    <hyperlink ref="A1" location="目录!A1" display="返回" xr:uid="{00000000-0004-0000-2B00-000000000000}"/>
  </hyperlinks>
  <pageMargins left="0.69930555555555596" right="0.69930555555555596" top="0.75" bottom="0.75" header="0.3" footer="0.3"/>
  <pageSetup paperSize="9" orientation="portrait"/>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W23"/>
  <sheetViews>
    <sheetView workbookViewId="0">
      <selection activeCell="F10" sqref="F10"/>
    </sheetView>
  </sheetViews>
  <sheetFormatPr defaultColWidth="9" defaultRowHeight="15.6"/>
  <cols>
    <col min="1" max="1" width="8.109375" style="328" customWidth="1"/>
    <col min="2" max="2" width="16.109375" style="396" customWidth="1"/>
    <col min="3" max="3" width="15.44140625" style="396" customWidth="1"/>
    <col min="4" max="4" width="15.109375" style="396" customWidth="1"/>
    <col min="5" max="5" width="12" style="396" customWidth="1"/>
    <col min="6" max="6" width="7.88671875" style="396" customWidth="1"/>
    <col min="7" max="8" width="4.6640625" style="396" customWidth="1"/>
    <col min="9" max="9" width="8.6640625" style="396" customWidth="1"/>
    <col min="10" max="10" width="11.21875" style="396" customWidth="1"/>
    <col min="11" max="11" width="9" style="579" hidden="1" customWidth="1"/>
    <col min="12" max="12" width="19.44140625" style="579" hidden="1" customWidth="1"/>
    <col min="13" max="13" width="21.77734375" style="579" hidden="1" customWidth="1"/>
    <col min="14" max="14" width="14.44140625" style="579" hidden="1" customWidth="1"/>
    <col min="15" max="15" width="12.33203125" style="579" hidden="1" customWidth="1"/>
    <col min="16" max="16" width="11.21875" style="579" hidden="1" customWidth="1"/>
    <col min="17" max="17" width="15.109375" style="579" hidden="1" customWidth="1"/>
    <col min="18" max="18" width="9" style="579" hidden="1" customWidth="1"/>
    <col min="19" max="19" width="22.109375" style="396" customWidth="1"/>
    <col min="20" max="20" width="13.6640625" style="396" customWidth="1"/>
    <col min="21" max="21" width="14.88671875" style="396" customWidth="1"/>
    <col min="22" max="23" width="13.77734375" style="396" customWidth="1"/>
    <col min="24" max="16384" width="9" style="396"/>
  </cols>
  <sheetData>
    <row r="1" spans="1:23">
      <c r="A1" s="1824" t="s">
        <v>2037</v>
      </c>
      <c r="B1" s="331"/>
      <c r="C1" s="331"/>
      <c r="D1" s="331"/>
      <c r="E1" s="331"/>
      <c r="F1" s="331"/>
      <c r="G1" s="331"/>
      <c r="H1" s="331"/>
      <c r="I1" s="331"/>
      <c r="J1" s="331"/>
      <c r="K1" s="3"/>
      <c r="L1" s="3"/>
      <c r="M1" s="3"/>
      <c r="N1" s="3"/>
      <c r="O1" s="3"/>
      <c r="P1" s="3"/>
      <c r="Q1" s="3"/>
      <c r="R1" s="3"/>
      <c r="S1" s="336"/>
      <c r="T1" s="336"/>
      <c r="U1" s="336"/>
      <c r="V1" s="336"/>
      <c r="W1" s="336"/>
    </row>
    <row r="2" spans="1:23">
      <c r="A2" s="216" t="s">
        <v>2038</v>
      </c>
      <c r="B2" s="217"/>
      <c r="C2" s="217"/>
      <c r="D2" s="217"/>
      <c r="E2" s="217"/>
      <c r="F2" s="217"/>
      <c r="G2" s="217"/>
      <c r="H2" s="217"/>
      <c r="I2" s="217"/>
      <c r="J2" s="217"/>
      <c r="K2" s="34" t="s">
        <v>2830</v>
      </c>
      <c r="L2" s="35"/>
      <c r="M2" s="35"/>
      <c r="N2" s="35"/>
      <c r="O2" s="35"/>
      <c r="P2" s="35"/>
      <c r="Q2" s="35"/>
      <c r="R2" s="35"/>
      <c r="S2" s="337" t="s">
        <v>2039</v>
      </c>
      <c r="T2" s="338"/>
      <c r="U2" s="338"/>
      <c r="V2" s="338"/>
      <c r="W2" s="353"/>
    </row>
    <row r="3" spans="1:23" ht="22.8">
      <c r="A3" s="218" t="s">
        <v>2040</v>
      </c>
      <c r="B3" s="1039" t="s">
        <v>390</v>
      </c>
      <c r="C3" s="352"/>
      <c r="D3" s="352"/>
      <c r="E3" s="352"/>
      <c r="F3" s="352"/>
      <c r="G3" s="352"/>
      <c r="H3" s="352"/>
      <c r="I3" s="352"/>
      <c r="J3" s="352"/>
      <c r="K3" s="36" t="s">
        <v>2831</v>
      </c>
      <c r="L3" s="37" t="s">
        <v>2832</v>
      </c>
      <c r="M3" s="37" t="s">
        <v>2833</v>
      </c>
      <c r="N3" s="37" t="s">
        <v>2834</v>
      </c>
      <c r="O3" s="37" t="s">
        <v>2835</v>
      </c>
      <c r="P3" s="37" t="s">
        <v>2836</v>
      </c>
      <c r="Q3" s="37" t="s">
        <v>2837</v>
      </c>
      <c r="R3" s="56" t="s">
        <v>73</v>
      </c>
      <c r="S3" s="339" t="s">
        <v>2041</v>
      </c>
      <c r="T3" s="340" t="s">
        <v>2042</v>
      </c>
      <c r="U3" s="340"/>
      <c r="V3" s="354"/>
      <c r="W3" s="355"/>
    </row>
    <row r="4" spans="1:23" s="397" customFormat="1">
      <c r="A4" s="220" t="s">
        <v>2042</v>
      </c>
      <c r="B4" s="239" t="s">
        <v>389</v>
      </c>
      <c r="C4" s="352"/>
      <c r="D4" s="352"/>
      <c r="E4" s="352"/>
      <c r="F4" s="352"/>
      <c r="G4" s="352"/>
      <c r="H4" s="352"/>
      <c r="I4" s="352"/>
      <c r="J4" s="352"/>
      <c r="K4" s="1829" t="s">
        <v>4149</v>
      </c>
      <c r="L4" s="1830" t="e">
        <f>VLOOKUP(B3,[1]目录!#REF!,4,0)</f>
        <v>#REF!</v>
      </c>
      <c r="M4" s="1831"/>
      <c r="N4" s="559"/>
      <c r="O4" s="63"/>
      <c r="P4" s="63"/>
      <c r="Q4" s="63"/>
      <c r="R4" s="11"/>
      <c r="S4" s="229" t="s">
        <v>2301</v>
      </c>
      <c r="T4" s="229" t="s">
        <v>392</v>
      </c>
      <c r="U4" s="229"/>
      <c r="V4" s="221"/>
      <c r="W4" s="229"/>
    </row>
    <row r="5" spans="1:23" s="397" customFormat="1">
      <c r="A5" s="220" t="s">
        <v>2041</v>
      </c>
      <c r="B5" s="221" t="s">
        <v>2043</v>
      </c>
      <c r="C5" s="352"/>
      <c r="D5" s="352"/>
      <c r="E5" s="352"/>
      <c r="F5" s="352"/>
      <c r="G5" s="352"/>
      <c r="H5" s="352"/>
      <c r="I5" s="352"/>
      <c r="J5" s="352"/>
      <c r="K5" s="62"/>
      <c r="L5" s="63"/>
      <c r="M5" s="63"/>
      <c r="N5" s="559"/>
      <c r="O5" s="63"/>
      <c r="P5" s="63"/>
      <c r="Q5" s="63"/>
      <c r="R5" s="11"/>
      <c r="S5" s="341"/>
      <c r="T5" s="342"/>
      <c r="U5" s="229"/>
      <c r="V5" s="221"/>
      <c r="W5" s="229"/>
    </row>
    <row r="6" spans="1:23" s="397" customFormat="1">
      <c r="A6" s="220" t="s">
        <v>2044</v>
      </c>
      <c r="B6" s="12" t="s">
        <v>2303</v>
      </c>
      <c r="C6" s="352"/>
      <c r="D6" s="352"/>
      <c r="E6" s="352"/>
      <c r="F6" s="352"/>
      <c r="G6" s="352"/>
      <c r="H6" s="352"/>
      <c r="I6" s="352"/>
      <c r="J6" s="352"/>
      <c r="K6" s="62"/>
      <c r="L6" s="63"/>
      <c r="M6" s="63"/>
      <c r="N6" s="559"/>
      <c r="O6" s="63"/>
      <c r="P6" s="63"/>
      <c r="Q6" s="63"/>
      <c r="R6" s="11"/>
      <c r="S6" s="341"/>
      <c r="T6" s="229"/>
      <c r="U6" s="229"/>
      <c r="V6" s="221"/>
      <c r="W6" s="229"/>
    </row>
    <row r="7" spans="1:23">
      <c r="A7" s="223" t="s">
        <v>2046</v>
      </c>
      <c r="B7" s="224" t="s">
        <v>2047</v>
      </c>
      <c r="C7" s="352"/>
      <c r="D7" s="352"/>
      <c r="E7" s="352"/>
      <c r="F7" s="352"/>
      <c r="G7" s="352"/>
      <c r="H7" s="352"/>
      <c r="I7" s="352"/>
      <c r="J7" s="352"/>
      <c r="K7" s="62"/>
      <c r="L7" s="63"/>
      <c r="M7" s="63"/>
      <c r="N7" s="63"/>
      <c r="O7" s="63"/>
      <c r="P7" s="63"/>
      <c r="Q7" s="63"/>
      <c r="R7" s="11"/>
      <c r="S7" s="343"/>
      <c r="T7" s="344"/>
      <c r="U7" s="356"/>
      <c r="V7" s="357"/>
      <c r="W7" s="356"/>
    </row>
    <row r="8" spans="1:23">
      <c r="A8" s="223" t="s">
        <v>2048</v>
      </c>
      <c r="B8" s="221" t="s">
        <v>4174</v>
      </c>
      <c r="C8" s="352"/>
      <c r="D8" s="352"/>
      <c r="E8" s="352"/>
      <c r="F8" s="352"/>
      <c r="G8" s="352"/>
      <c r="H8" s="352"/>
      <c r="I8" s="352"/>
      <c r="J8" s="352"/>
      <c r="K8" s="62"/>
      <c r="L8" s="63"/>
      <c r="M8" s="63"/>
      <c r="N8" s="63"/>
      <c r="O8" s="63"/>
      <c r="P8" s="63"/>
      <c r="Q8" s="63"/>
      <c r="R8" s="11"/>
      <c r="S8" s="343"/>
      <c r="T8" s="344"/>
      <c r="U8" s="356"/>
      <c r="V8" s="357"/>
      <c r="W8" s="356"/>
    </row>
    <row r="9" spans="1:23">
      <c r="A9" s="223"/>
      <c r="B9" s="224"/>
      <c r="C9" s="352"/>
      <c r="D9" s="352"/>
      <c r="E9" s="352"/>
      <c r="F9" s="352"/>
      <c r="G9" s="352"/>
      <c r="H9" s="352"/>
      <c r="I9" s="352"/>
      <c r="J9" s="352"/>
      <c r="K9" s="1031"/>
      <c r="L9" s="1032"/>
      <c r="M9" s="1032"/>
      <c r="N9" s="1032"/>
      <c r="O9" s="1032"/>
      <c r="P9" s="1032"/>
      <c r="Q9" s="1032"/>
      <c r="R9" s="1033"/>
      <c r="S9" s="343"/>
      <c r="T9" s="356"/>
      <c r="U9" s="356"/>
      <c r="V9" s="357"/>
      <c r="W9" s="1832"/>
    </row>
    <row r="10" spans="1:23">
      <c r="A10" s="216" t="s">
        <v>2049</v>
      </c>
      <c r="B10" s="217"/>
      <c r="C10" s="217"/>
      <c r="D10" s="217"/>
      <c r="E10" s="217"/>
      <c r="F10" s="217"/>
      <c r="G10" s="217"/>
      <c r="H10" s="217"/>
      <c r="I10" s="217"/>
      <c r="J10" s="217"/>
      <c r="K10" s="34" t="s">
        <v>2839</v>
      </c>
      <c r="L10" s="35"/>
      <c r="M10" s="35"/>
      <c r="N10" s="35"/>
      <c r="O10" s="35"/>
      <c r="P10" s="35"/>
      <c r="Q10" s="35"/>
      <c r="R10" s="35"/>
      <c r="S10" s="337" t="s">
        <v>2050</v>
      </c>
      <c r="T10" s="338"/>
      <c r="U10" s="338"/>
      <c r="V10" s="338"/>
      <c r="W10" s="353"/>
    </row>
    <row r="11" spans="1:23">
      <c r="A11" s="227" t="s">
        <v>49</v>
      </c>
      <c r="B11" s="228" t="s">
        <v>2051</v>
      </c>
      <c r="C11" s="228" t="s">
        <v>2052</v>
      </c>
      <c r="D11" s="228" t="s">
        <v>2053</v>
      </c>
      <c r="E11" s="228" t="s">
        <v>2054</v>
      </c>
      <c r="F11" s="228" t="s">
        <v>2055</v>
      </c>
      <c r="G11" s="228" t="s">
        <v>2056</v>
      </c>
      <c r="H11" s="228" t="s">
        <v>2057</v>
      </c>
      <c r="I11" s="228" t="s">
        <v>73</v>
      </c>
      <c r="J11" s="232" t="s">
        <v>2058</v>
      </c>
      <c r="K11" s="47" t="s">
        <v>2831</v>
      </c>
      <c r="L11" s="48" t="s">
        <v>2832</v>
      </c>
      <c r="M11" s="48" t="s">
        <v>2840</v>
      </c>
      <c r="N11" s="48" t="s">
        <v>2841</v>
      </c>
      <c r="O11" s="48" t="s">
        <v>2842</v>
      </c>
      <c r="P11" s="48" t="s">
        <v>2843</v>
      </c>
      <c r="Q11" s="48" t="s">
        <v>2844</v>
      </c>
      <c r="R11" s="68" t="s">
        <v>73</v>
      </c>
      <c r="S11" s="349" t="s">
        <v>2059</v>
      </c>
      <c r="T11" s="350" t="s">
        <v>2060</v>
      </c>
      <c r="U11" s="350" t="s">
        <v>2061</v>
      </c>
      <c r="V11" s="359" t="s">
        <v>2062</v>
      </c>
      <c r="W11" s="350" t="s">
        <v>2063</v>
      </c>
    </row>
    <row r="12" spans="1:23" s="389" customFormat="1" ht="15" customHeight="1">
      <c r="A12" s="1823">
        <v>1</v>
      </c>
      <c r="B12" s="239" t="s">
        <v>2304</v>
      </c>
      <c r="C12" s="243" t="s">
        <v>2670</v>
      </c>
      <c r="D12" s="243" t="s">
        <v>2078</v>
      </c>
      <c r="E12" s="243" t="s">
        <v>2079</v>
      </c>
      <c r="F12" s="1823"/>
      <c r="G12" s="1823"/>
      <c r="H12" s="1821" t="s">
        <v>2702</v>
      </c>
      <c r="I12" s="1825" t="s">
        <v>4155</v>
      </c>
      <c r="J12" s="1823"/>
      <c r="K12" s="113"/>
      <c r="L12" s="113"/>
      <c r="M12" s="113"/>
      <c r="N12" s="113"/>
      <c r="O12" s="113"/>
      <c r="P12" s="113"/>
      <c r="Q12" s="113"/>
      <c r="R12" s="113"/>
      <c r="S12" s="229" t="s">
        <v>392</v>
      </c>
      <c r="T12" s="1821" t="s">
        <v>3981</v>
      </c>
      <c r="U12" s="1821" t="s">
        <v>2671</v>
      </c>
      <c r="V12" s="1821" t="s">
        <v>2272</v>
      </c>
      <c r="W12" s="1825"/>
    </row>
    <row r="13" spans="1:23" s="389" customFormat="1" ht="15" customHeight="1">
      <c r="A13" s="1823">
        <v>2</v>
      </c>
      <c r="B13" s="1821" t="s">
        <v>105</v>
      </c>
      <c r="C13" s="1821" t="s">
        <v>2239</v>
      </c>
      <c r="D13" s="1821" t="s">
        <v>2811</v>
      </c>
      <c r="E13" s="1825" t="s">
        <v>2241</v>
      </c>
      <c r="F13" s="1823" t="s">
        <v>79</v>
      </c>
      <c r="G13" s="1823"/>
      <c r="H13" s="1821" t="s">
        <v>2702</v>
      </c>
      <c r="I13" s="1825" t="s">
        <v>4155</v>
      </c>
      <c r="J13" s="1823"/>
      <c r="K13" s="1331"/>
      <c r="L13" s="560"/>
      <c r="M13" s="560"/>
      <c r="N13" s="560"/>
      <c r="O13" s="560"/>
      <c r="P13" s="560"/>
      <c r="Q13" s="560"/>
      <c r="R13" s="560"/>
      <c r="S13" s="229" t="s">
        <v>392</v>
      </c>
      <c r="T13" s="1821" t="s">
        <v>4152</v>
      </c>
      <c r="U13" s="1821" t="s">
        <v>2675</v>
      </c>
      <c r="V13" s="1821" t="s">
        <v>2811</v>
      </c>
      <c r="W13" s="567" t="s">
        <v>4175</v>
      </c>
    </row>
    <row r="14" spans="1:23" s="389" customFormat="1" ht="15" customHeight="1">
      <c r="A14" s="1823">
        <v>3</v>
      </c>
      <c r="B14" s="1826" t="s">
        <v>3952</v>
      </c>
      <c r="C14" s="243" t="s">
        <v>2722</v>
      </c>
      <c r="D14" s="1826" t="s">
        <v>2100</v>
      </c>
      <c r="E14" s="1827" t="s">
        <v>2101</v>
      </c>
      <c r="F14" s="1828"/>
      <c r="G14" s="1828"/>
      <c r="H14" s="1826" t="s">
        <v>3953</v>
      </c>
      <c r="I14" s="1827" t="s">
        <v>4176</v>
      </c>
      <c r="J14" s="1828"/>
      <c r="K14" s="239"/>
      <c r="L14" s="239"/>
      <c r="M14" s="239"/>
      <c r="N14" s="239"/>
      <c r="O14" s="239"/>
      <c r="P14" s="239"/>
      <c r="Q14" s="239"/>
      <c r="R14" s="239"/>
      <c r="S14" s="229" t="s">
        <v>392</v>
      </c>
      <c r="T14" s="1821" t="s">
        <v>3999</v>
      </c>
      <c r="U14" s="1821" t="s">
        <v>2722</v>
      </c>
      <c r="V14" s="1821" t="s">
        <v>2100</v>
      </c>
      <c r="W14" s="1825" t="s">
        <v>4177</v>
      </c>
    </row>
    <row r="15" spans="1:23" s="389" customFormat="1" ht="15" customHeight="1">
      <c r="A15" s="1823">
        <v>8</v>
      </c>
      <c r="B15" s="1821" t="s">
        <v>3429</v>
      </c>
      <c r="C15" s="1821" t="s">
        <v>3430</v>
      </c>
      <c r="D15" s="1821" t="s">
        <v>2066</v>
      </c>
      <c r="E15" s="1825" t="s">
        <v>2067</v>
      </c>
      <c r="F15" s="1823" t="s">
        <v>79</v>
      </c>
      <c r="G15" s="1823"/>
      <c r="H15" s="1821" t="s">
        <v>2702</v>
      </c>
      <c r="I15" s="1825" t="s">
        <v>4155</v>
      </c>
      <c r="J15" s="1823"/>
      <c r="K15" s="239"/>
      <c r="L15" s="239"/>
      <c r="M15" s="239"/>
      <c r="N15" s="239"/>
      <c r="O15" s="239"/>
      <c r="P15" s="239"/>
      <c r="Q15" s="239"/>
      <c r="R15" s="239"/>
      <c r="S15" s="229" t="s">
        <v>392</v>
      </c>
      <c r="T15" s="1821" t="s">
        <v>4063</v>
      </c>
      <c r="U15" s="1821" t="s">
        <v>3428</v>
      </c>
      <c r="V15" s="1821" t="s">
        <v>2066</v>
      </c>
      <c r="W15" s="567" t="s">
        <v>3994</v>
      </c>
    </row>
    <row r="16" spans="1:23" s="389" customFormat="1" ht="15" customHeight="1">
      <c r="A16" s="1823">
        <v>9</v>
      </c>
      <c r="B16" s="1821" t="s">
        <v>4053</v>
      </c>
      <c r="C16" s="1662" t="s">
        <v>4054</v>
      </c>
      <c r="D16" s="680" t="s">
        <v>2807</v>
      </c>
      <c r="E16" s="680" t="s">
        <v>2808</v>
      </c>
      <c r="F16" s="1823"/>
      <c r="G16" s="1823"/>
      <c r="H16" s="1821"/>
      <c r="I16" s="1825" t="s">
        <v>4155</v>
      </c>
      <c r="J16" s="1823"/>
      <c r="K16" s="239"/>
      <c r="L16" s="239"/>
      <c r="M16" s="239"/>
      <c r="N16" s="239"/>
      <c r="O16" s="239"/>
      <c r="P16" s="239"/>
      <c r="Q16" s="239"/>
      <c r="R16" s="239"/>
      <c r="S16" s="229" t="s">
        <v>392</v>
      </c>
      <c r="T16" s="1821" t="s">
        <v>4166</v>
      </c>
      <c r="U16" s="1821" t="s">
        <v>2705</v>
      </c>
      <c r="V16" s="1821" t="s">
        <v>2096</v>
      </c>
      <c r="W16" s="567" t="s">
        <v>3994</v>
      </c>
    </row>
    <row r="17" spans="1:23" s="389" customFormat="1" ht="15" customHeight="1">
      <c r="A17" s="1823">
        <v>10</v>
      </c>
      <c r="B17" s="1821" t="s">
        <v>3433</v>
      </c>
      <c r="C17" s="1821" t="s">
        <v>3432</v>
      </c>
      <c r="D17" s="1821" t="s">
        <v>2070</v>
      </c>
      <c r="E17" s="1825" t="s">
        <v>2071</v>
      </c>
      <c r="F17" s="1823"/>
      <c r="G17" s="1823"/>
      <c r="H17" s="1821"/>
      <c r="I17" s="1825" t="s">
        <v>4155</v>
      </c>
      <c r="J17" s="1823"/>
      <c r="K17" s="239"/>
      <c r="L17" s="239"/>
      <c r="M17" s="239"/>
      <c r="N17" s="239"/>
      <c r="O17" s="239"/>
      <c r="P17" s="239"/>
      <c r="Q17" s="239"/>
      <c r="R17" s="239"/>
      <c r="S17" s="229" t="s">
        <v>392</v>
      </c>
      <c r="T17" s="1821" t="s">
        <v>3431</v>
      </c>
      <c r="U17" s="1821" t="s">
        <v>3434</v>
      </c>
      <c r="V17" s="1821" t="s">
        <v>2070</v>
      </c>
      <c r="W17" s="567" t="s">
        <v>3994</v>
      </c>
    </row>
    <row r="18" spans="1:23" s="389" customFormat="1" ht="15" customHeight="1">
      <c r="A18" s="1823">
        <v>11</v>
      </c>
      <c r="B18" s="1821" t="s">
        <v>3437</v>
      </c>
      <c r="C18" s="1821" t="s">
        <v>3436</v>
      </c>
      <c r="D18" s="1821" t="s">
        <v>2684</v>
      </c>
      <c r="E18" s="1825" t="s">
        <v>2884</v>
      </c>
      <c r="F18" s="1823"/>
      <c r="G18" s="1823"/>
      <c r="H18" s="1821"/>
      <c r="I18" s="1825" t="s">
        <v>4155</v>
      </c>
      <c r="J18" s="1823"/>
      <c r="K18" s="239"/>
      <c r="L18" s="239"/>
      <c r="M18" s="239"/>
      <c r="N18" s="239"/>
      <c r="O18" s="239"/>
      <c r="P18" s="239"/>
      <c r="Q18" s="239"/>
      <c r="R18" s="239"/>
      <c r="S18" s="229" t="s">
        <v>392</v>
      </c>
      <c r="T18" s="1821" t="s">
        <v>3435</v>
      </c>
      <c r="U18" s="1821" t="s">
        <v>3438</v>
      </c>
      <c r="V18" s="1821" t="s">
        <v>2684</v>
      </c>
      <c r="W18" s="567" t="s">
        <v>3994</v>
      </c>
    </row>
    <row r="19" spans="1:23" s="389" customFormat="1" ht="15" customHeight="1">
      <c r="A19" s="1823">
        <v>12</v>
      </c>
      <c r="B19" s="1821" t="s">
        <v>4059</v>
      </c>
      <c r="C19" s="1662" t="s">
        <v>4060</v>
      </c>
      <c r="D19" s="680" t="s">
        <v>2096</v>
      </c>
      <c r="E19" s="680" t="s">
        <v>2097</v>
      </c>
      <c r="F19" s="1823"/>
      <c r="G19" s="1823"/>
      <c r="H19" s="1805" t="s">
        <v>4167</v>
      </c>
      <c r="I19" s="1825" t="s">
        <v>4155</v>
      </c>
      <c r="J19" s="1823"/>
      <c r="K19" s="239"/>
      <c r="L19" s="239"/>
      <c r="M19" s="239"/>
      <c r="N19" s="239"/>
      <c r="O19" s="239"/>
      <c r="P19" s="239"/>
      <c r="Q19" s="239"/>
      <c r="R19" s="239"/>
      <c r="S19" s="229" t="s">
        <v>392</v>
      </c>
      <c r="T19" s="1821" t="s">
        <v>4061</v>
      </c>
      <c r="U19" s="1821" t="s">
        <v>3936</v>
      </c>
      <c r="V19" s="1821" t="s">
        <v>2096</v>
      </c>
      <c r="W19" s="567" t="s">
        <v>3994</v>
      </c>
    </row>
    <row r="20" spans="1:23" s="389" customFormat="1" ht="15" customHeight="1">
      <c r="A20" s="1823">
        <v>13</v>
      </c>
      <c r="B20" s="1821" t="s">
        <v>2679</v>
      </c>
      <c r="C20" s="1821" t="s">
        <v>2680</v>
      </c>
      <c r="D20" s="1821" t="s">
        <v>2096</v>
      </c>
      <c r="E20" s="1825" t="s">
        <v>2097</v>
      </c>
      <c r="F20" s="1823"/>
      <c r="G20" s="1823"/>
      <c r="H20" s="1821" t="s">
        <v>2702</v>
      </c>
      <c r="I20" s="1825" t="s">
        <v>4155</v>
      </c>
      <c r="J20" s="1823"/>
      <c r="K20" s="239"/>
      <c r="L20" s="239"/>
      <c r="M20" s="239"/>
      <c r="N20" s="239"/>
      <c r="O20" s="239"/>
      <c r="P20" s="239"/>
      <c r="Q20" s="239"/>
      <c r="R20" s="239"/>
      <c r="S20" s="229" t="s">
        <v>392</v>
      </c>
      <c r="T20" s="1821" t="s">
        <v>4083</v>
      </c>
      <c r="U20" s="1821" t="s">
        <v>3978</v>
      </c>
      <c r="V20" s="1821" t="s">
        <v>2096</v>
      </c>
      <c r="W20" s="567" t="s">
        <v>4085</v>
      </c>
    </row>
    <row r="21" spans="1:23" s="389" customFormat="1" ht="15" customHeight="1">
      <c r="A21" s="1823">
        <v>14</v>
      </c>
      <c r="B21" s="1821" t="s">
        <v>4168</v>
      </c>
      <c r="C21" s="1821" t="s">
        <v>4087</v>
      </c>
      <c r="D21" s="1821" t="s">
        <v>2078</v>
      </c>
      <c r="E21" s="1825" t="s">
        <v>2079</v>
      </c>
      <c r="F21" s="1823"/>
      <c r="G21" s="1823"/>
      <c r="H21" s="1805" t="s">
        <v>4169</v>
      </c>
      <c r="I21" s="1825" t="s">
        <v>4155</v>
      </c>
      <c r="J21" s="1823"/>
      <c r="K21" s="239"/>
      <c r="L21" s="239"/>
      <c r="M21" s="239"/>
      <c r="N21" s="239"/>
      <c r="O21" s="239"/>
      <c r="P21" s="239"/>
      <c r="Q21" s="239"/>
      <c r="R21" s="239"/>
      <c r="S21" s="229" t="s">
        <v>392</v>
      </c>
      <c r="T21" s="1821" t="s">
        <v>4170</v>
      </c>
      <c r="U21" s="1821" t="s">
        <v>4087</v>
      </c>
      <c r="V21" s="1821" t="s">
        <v>2078</v>
      </c>
      <c r="W21" s="567" t="s">
        <v>3994</v>
      </c>
    </row>
    <row r="22" spans="1:23" s="389" customFormat="1" ht="15" customHeight="1">
      <c r="A22" s="1823">
        <v>15</v>
      </c>
      <c r="B22" s="1821" t="s">
        <v>2697</v>
      </c>
      <c r="C22" s="1821" t="s">
        <v>3214</v>
      </c>
      <c r="D22" s="1821" t="s">
        <v>4171</v>
      </c>
      <c r="E22" s="1822" t="s">
        <v>2111</v>
      </c>
      <c r="F22" s="1823"/>
      <c r="G22" s="1823" t="s">
        <v>2622</v>
      </c>
      <c r="H22" s="1821" t="s">
        <v>2702</v>
      </c>
      <c r="I22" s="1825" t="s">
        <v>4155</v>
      </c>
      <c r="J22" s="1823"/>
      <c r="K22" s="239"/>
      <c r="L22" s="239"/>
      <c r="M22" s="239"/>
      <c r="N22" s="239"/>
      <c r="O22" s="239"/>
      <c r="P22" s="239"/>
      <c r="Q22" s="239"/>
      <c r="R22" s="239"/>
      <c r="S22" s="229" t="s">
        <v>392</v>
      </c>
      <c r="T22" s="1821" t="s">
        <v>4172</v>
      </c>
      <c r="U22" s="1821" t="s">
        <v>2698</v>
      </c>
      <c r="V22" s="1821" t="s">
        <v>4171</v>
      </c>
      <c r="W22" s="567" t="s">
        <v>3994</v>
      </c>
    </row>
    <row r="23" spans="1:23" s="389" customFormat="1" ht="15" customHeight="1">
      <c r="A23" s="1823">
        <v>16</v>
      </c>
      <c r="B23" s="1821" t="s">
        <v>3458</v>
      </c>
      <c r="C23" s="1821" t="s">
        <v>3185</v>
      </c>
      <c r="D23" s="1821" t="s">
        <v>2084</v>
      </c>
      <c r="E23" s="1763" t="s">
        <v>2108</v>
      </c>
      <c r="F23" s="567"/>
      <c r="G23" s="567"/>
      <c r="H23" s="1821" t="s">
        <v>2702</v>
      </c>
      <c r="I23" s="1825" t="s">
        <v>4155</v>
      </c>
      <c r="J23" s="1823"/>
      <c r="K23" s="239"/>
      <c r="L23" s="239"/>
      <c r="M23" s="239"/>
      <c r="N23" s="239"/>
      <c r="O23" s="239"/>
      <c r="P23" s="239"/>
      <c r="Q23" s="239"/>
      <c r="R23" s="239"/>
      <c r="S23" s="229" t="s">
        <v>392</v>
      </c>
      <c r="T23" s="1821" t="s">
        <v>4173</v>
      </c>
      <c r="U23" s="1821" t="s">
        <v>2696</v>
      </c>
      <c r="V23" s="1821" t="s">
        <v>2084</v>
      </c>
      <c r="W23" s="567" t="s">
        <v>3994</v>
      </c>
    </row>
  </sheetData>
  <phoneticPr fontId="5" type="noConversion"/>
  <dataValidations count="4">
    <dataValidation type="list" allowBlank="1" showInputMessage="1" showErrorMessage="1" sqref="B6" xr:uid="{00000000-0002-0000-2C00-000000000000}">
      <formula1>"Mi: Minute,H: Hour,D: Daily,W: Weekly,M: Monthly,Y: Yearly"</formula1>
    </dataValidation>
    <dataValidation type="list" allowBlank="1" showInputMessage="1" showErrorMessage="1" sqref="B7 B9 K7:K9" xr:uid="{00000000-0002-0000-2C00-000001000000}">
      <formula1>"替换,追加"</formula1>
    </dataValidation>
    <dataValidation type="list" allowBlank="1" showInputMessage="1" showErrorMessage="1" sqref="J12:J14 J15:J23" xr:uid="{00000000-0002-0000-2C00-000002000000}">
      <formula1>"匹配,基线特有,本地扩充,废弃"</formula1>
    </dataValidation>
    <dataValidation type="list" allowBlank="1" showInputMessage="1" showErrorMessage="1" sqref="N4:N6" xr:uid="{00000000-0002-0000-2C00-000003000000}">
      <formula1>"left join,inner join,union,union all"</formula1>
    </dataValidation>
  </dataValidations>
  <hyperlinks>
    <hyperlink ref="A1" location="目录!A1" display="返回" xr:uid="{00000000-0004-0000-2C00-000000000000}"/>
  </hyperlinks>
  <pageMargins left="0.69930555555555596" right="0.69930555555555596" top="0.75" bottom="0.75" header="0.3" footer="0.3"/>
  <pageSetup paperSize="9" orientation="portrait"/>
  <legacy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Z19"/>
  <sheetViews>
    <sheetView workbookViewId="0"/>
  </sheetViews>
  <sheetFormatPr defaultColWidth="9" defaultRowHeight="13.8"/>
  <cols>
    <col min="2" max="2" width="17.6640625" customWidth="1"/>
    <col min="3" max="3" width="11.6640625" customWidth="1"/>
    <col min="11" max="18" width="9" hidden="1" customWidth="1"/>
    <col min="19" max="19" width="19.88671875" customWidth="1"/>
    <col min="20" max="20" width="16.88671875" customWidth="1"/>
    <col min="21" max="21" width="21.77734375" customWidth="1"/>
    <col min="22" max="22" width="13.109375" customWidth="1"/>
    <col min="23" max="23" width="11.21875" customWidth="1"/>
  </cols>
  <sheetData>
    <row r="1" spans="1:26" s="396" customFormat="1" ht="15.6">
      <c r="A1" s="2" t="s">
        <v>2037</v>
      </c>
      <c r="B1" s="331"/>
      <c r="C1" s="331"/>
      <c r="D1" s="331"/>
      <c r="E1" s="331"/>
      <c r="F1" s="331"/>
      <c r="G1" s="331"/>
      <c r="H1" s="331"/>
      <c r="I1" s="331"/>
      <c r="J1" s="331"/>
      <c r="K1" s="331"/>
      <c r="L1" s="331"/>
      <c r="M1" s="331"/>
      <c r="N1" s="331"/>
      <c r="O1" s="331"/>
      <c r="P1" s="331"/>
      <c r="Q1" s="331"/>
      <c r="R1" s="331"/>
      <c r="S1" s="336"/>
      <c r="T1" s="336"/>
      <c r="U1" s="336"/>
      <c r="V1" s="336"/>
      <c r="W1" s="336"/>
    </row>
    <row r="2" spans="1:26" s="396" customFormat="1" ht="15.6">
      <c r="A2" s="216" t="s">
        <v>2038</v>
      </c>
      <c r="B2" s="217"/>
      <c r="C2" s="217"/>
      <c r="D2" s="217"/>
      <c r="E2" s="217"/>
      <c r="F2" s="217"/>
      <c r="G2" s="217"/>
      <c r="H2" s="217"/>
      <c r="I2" s="217"/>
      <c r="J2" s="217"/>
      <c r="K2" s="1183" t="s">
        <v>2830</v>
      </c>
      <c r="L2" s="1184"/>
      <c r="M2" s="1184"/>
      <c r="N2" s="1184"/>
      <c r="O2" s="1184"/>
      <c r="P2" s="1184"/>
      <c r="Q2" s="1184"/>
      <c r="R2" s="1184"/>
      <c r="S2" s="337" t="s">
        <v>2039</v>
      </c>
      <c r="T2" s="338"/>
      <c r="U2" s="338"/>
      <c r="V2" s="338"/>
      <c r="W2" s="353"/>
    </row>
    <row r="3" spans="1:26" s="396" customFormat="1" ht="15.6">
      <c r="A3" s="218" t="s">
        <v>2040</v>
      </c>
      <c r="B3" s="1060" t="s">
        <v>767</v>
      </c>
      <c r="C3" s="222"/>
      <c r="D3" s="222"/>
      <c r="E3" s="222"/>
      <c r="F3" s="222"/>
      <c r="G3" s="222"/>
      <c r="H3" s="222"/>
      <c r="I3" s="222"/>
      <c r="J3" s="222"/>
      <c r="K3" s="1185" t="s">
        <v>2831</v>
      </c>
      <c r="L3" s="1186" t="s">
        <v>2832</v>
      </c>
      <c r="M3" s="1186" t="s">
        <v>2833</v>
      </c>
      <c r="N3" s="1186" t="s">
        <v>2834</v>
      </c>
      <c r="O3" s="1186" t="s">
        <v>2835</v>
      </c>
      <c r="P3" s="1186" t="s">
        <v>2836</v>
      </c>
      <c r="Q3" s="1186" t="s">
        <v>2837</v>
      </c>
      <c r="R3" s="1195" t="s">
        <v>73</v>
      </c>
      <c r="S3" s="339" t="s">
        <v>2041</v>
      </c>
      <c r="T3" s="340" t="s">
        <v>2042</v>
      </c>
      <c r="U3" s="340"/>
      <c r="V3" s="354"/>
      <c r="W3" s="355"/>
    </row>
    <row r="4" spans="1:26" s="397" customFormat="1" ht="15.6">
      <c r="A4" s="220" t="s">
        <v>2042</v>
      </c>
      <c r="B4" s="567" t="s">
        <v>766</v>
      </c>
      <c r="C4" s="352"/>
      <c r="D4" s="352"/>
      <c r="E4" s="352"/>
      <c r="F4" s="352"/>
      <c r="G4" s="352"/>
      <c r="H4" s="352"/>
      <c r="I4" s="352"/>
      <c r="J4" s="352"/>
      <c r="K4" s="229"/>
      <c r="L4" s="221"/>
      <c r="M4" s="229"/>
      <c r="N4" s="229"/>
      <c r="O4" s="229"/>
      <c r="P4" s="856"/>
      <c r="Q4" s="229"/>
      <c r="R4" s="229"/>
      <c r="S4" s="229" t="s">
        <v>2301</v>
      </c>
      <c r="T4" s="573" t="s">
        <v>768</v>
      </c>
      <c r="U4" s="229"/>
      <c r="V4" s="221"/>
      <c r="W4" s="229"/>
    </row>
    <row r="5" spans="1:26" s="397" customFormat="1" ht="15.6">
      <c r="A5" s="220" t="s">
        <v>2041</v>
      </c>
      <c r="B5" s="221" t="s">
        <v>2043</v>
      </c>
      <c r="C5" s="352"/>
      <c r="D5" s="352"/>
      <c r="E5" s="352"/>
      <c r="F5" s="352"/>
      <c r="G5" s="352"/>
      <c r="H5" s="352"/>
      <c r="I5" s="352"/>
      <c r="J5" s="352"/>
      <c r="K5" s="229"/>
      <c r="L5" s="229"/>
      <c r="M5" s="229"/>
      <c r="N5" s="229"/>
      <c r="O5" s="229"/>
      <c r="P5" s="229"/>
      <c r="Q5" s="229"/>
      <c r="R5" s="229"/>
      <c r="S5" s="341"/>
      <c r="T5" s="1197"/>
      <c r="U5" s="229"/>
      <c r="V5" s="221"/>
      <c r="W5" s="229"/>
    </row>
    <row r="6" spans="1:26" s="397" customFormat="1" ht="15.6">
      <c r="A6" s="220" t="s">
        <v>2044</v>
      </c>
      <c r="B6" s="1175" t="s">
        <v>2303</v>
      </c>
      <c r="C6" s="222"/>
      <c r="D6" s="222"/>
      <c r="E6" s="222"/>
      <c r="F6" s="222"/>
      <c r="G6" s="222"/>
      <c r="H6" s="222"/>
      <c r="I6" s="222"/>
      <c r="J6" s="222"/>
      <c r="K6" s="229"/>
      <c r="L6" s="229"/>
      <c r="M6" s="229"/>
      <c r="N6" s="229"/>
      <c r="O6" s="229"/>
      <c r="P6" s="229"/>
      <c r="Q6" s="229"/>
      <c r="R6" s="229"/>
      <c r="S6" s="341"/>
      <c r="T6" s="229"/>
      <c r="U6" s="229"/>
      <c r="V6" s="225"/>
      <c r="W6" s="827"/>
    </row>
    <row r="7" spans="1:26" s="396" customFormat="1" ht="15.6">
      <c r="A7" s="223" t="s">
        <v>2046</v>
      </c>
      <c r="B7" s="1176" t="s">
        <v>2047</v>
      </c>
      <c r="C7" s="222"/>
      <c r="D7" s="222"/>
      <c r="E7" s="222"/>
      <c r="F7" s="222"/>
      <c r="G7" s="222"/>
      <c r="H7" s="222"/>
      <c r="I7" s="222"/>
      <c r="J7" s="222"/>
      <c r="K7" s="229"/>
      <c r="L7" s="229"/>
      <c r="M7" s="229"/>
      <c r="N7" s="229"/>
      <c r="O7" s="229"/>
      <c r="P7" s="229"/>
      <c r="Q7" s="229"/>
      <c r="R7" s="229"/>
      <c r="S7" s="341"/>
      <c r="T7" s="1071"/>
      <c r="U7" s="229"/>
      <c r="V7" s="358"/>
      <c r="W7" s="348"/>
    </row>
    <row r="8" spans="1:26" s="396" customFormat="1" ht="15.6">
      <c r="A8" s="223" t="s">
        <v>2048</v>
      </c>
      <c r="B8" s="225"/>
      <c r="C8" s="222"/>
      <c r="D8" s="222"/>
      <c r="E8" s="222"/>
      <c r="F8" s="222"/>
      <c r="G8" s="222"/>
      <c r="H8" s="222"/>
      <c r="I8" s="222"/>
      <c r="J8" s="222"/>
      <c r="K8" s="347"/>
      <c r="L8" s="348"/>
      <c r="M8" s="348"/>
      <c r="N8" s="348"/>
      <c r="O8" s="348"/>
      <c r="P8" s="348"/>
      <c r="Q8" s="348"/>
      <c r="R8" s="358"/>
      <c r="S8" s="347"/>
      <c r="T8" s="346"/>
      <c r="U8" s="348"/>
      <c r="V8" s="358"/>
      <c r="W8" s="348"/>
    </row>
    <row r="9" spans="1:26" s="396" customFormat="1" ht="15.6">
      <c r="A9" s="223"/>
      <c r="B9" s="1176"/>
      <c r="C9" s="222"/>
      <c r="D9" s="222"/>
      <c r="E9" s="222"/>
      <c r="F9" s="222"/>
      <c r="G9" s="222"/>
      <c r="H9" s="222"/>
      <c r="I9" s="222"/>
      <c r="J9" s="222"/>
      <c r="K9" s="1189"/>
      <c r="L9" s="1190"/>
      <c r="M9" s="1190"/>
      <c r="N9" s="1190"/>
      <c r="O9" s="1190"/>
      <c r="P9" s="1190"/>
      <c r="Q9" s="1190"/>
      <c r="R9" s="1199"/>
      <c r="S9" s="347"/>
      <c r="T9" s="348"/>
      <c r="U9" s="348"/>
      <c r="V9" s="358"/>
      <c r="W9" s="67"/>
    </row>
    <row r="10" spans="1:26" s="396" customFormat="1" ht="15.6">
      <c r="A10" s="216" t="s">
        <v>2049</v>
      </c>
      <c r="B10" s="217"/>
      <c r="C10" s="217"/>
      <c r="D10" s="217"/>
      <c r="E10" s="217"/>
      <c r="F10" s="217"/>
      <c r="G10" s="217"/>
      <c r="H10" s="217"/>
      <c r="I10" s="217"/>
      <c r="J10" s="217"/>
      <c r="K10" s="1183" t="s">
        <v>2839</v>
      </c>
      <c r="L10" s="1184"/>
      <c r="M10" s="1184"/>
      <c r="N10" s="1184"/>
      <c r="O10" s="1184"/>
      <c r="P10" s="1184"/>
      <c r="Q10" s="1184"/>
      <c r="R10" s="1184"/>
      <c r="S10" s="337" t="s">
        <v>2050</v>
      </c>
      <c r="T10" s="338"/>
      <c r="U10" s="338"/>
      <c r="V10" s="338"/>
      <c r="W10" s="353"/>
    </row>
    <row r="11" spans="1:26" s="396" customFormat="1" ht="24.75" customHeight="1">
      <c r="A11" s="227" t="s">
        <v>49</v>
      </c>
      <c r="B11" s="228" t="s">
        <v>2051</v>
      </c>
      <c r="C11" s="228" t="s">
        <v>2052</v>
      </c>
      <c r="D11" s="228" t="s">
        <v>2053</v>
      </c>
      <c r="E11" s="228" t="s">
        <v>2054</v>
      </c>
      <c r="F11" s="228" t="s">
        <v>2055</v>
      </c>
      <c r="G11" s="228" t="s">
        <v>2056</v>
      </c>
      <c r="H11" s="228" t="s">
        <v>2057</v>
      </c>
      <c r="I11" s="228" t="s">
        <v>73</v>
      </c>
      <c r="J11" s="1191" t="s">
        <v>2058</v>
      </c>
      <c r="K11" s="1192" t="s">
        <v>2831</v>
      </c>
      <c r="L11" s="1200" t="s">
        <v>2832</v>
      </c>
      <c r="M11" s="1200" t="s">
        <v>2840</v>
      </c>
      <c r="N11" s="1200" t="s">
        <v>2841</v>
      </c>
      <c r="O11" s="1200" t="s">
        <v>2842</v>
      </c>
      <c r="P11" s="1200" t="s">
        <v>2843</v>
      </c>
      <c r="Q11" s="1200" t="s">
        <v>2844</v>
      </c>
      <c r="R11" s="1201" t="s">
        <v>73</v>
      </c>
      <c r="S11" s="390" t="s">
        <v>2059</v>
      </c>
      <c r="T11" s="390" t="s">
        <v>2060</v>
      </c>
      <c r="U11" s="390" t="s">
        <v>2061</v>
      </c>
      <c r="V11" s="390" t="s">
        <v>2062</v>
      </c>
      <c r="W11" s="390" t="s">
        <v>2063</v>
      </c>
    </row>
    <row r="12" spans="1:26" s="389" customFormat="1" ht="15" customHeight="1">
      <c r="A12" s="406">
        <v>1</v>
      </c>
      <c r="B12" s="845" t="s">
        <v>2304</v>
      </c>
      <c r="C12" s="360" t="s">
        <v>2670</v>
      </c>
      <c r="D12" s="360" t="s">
        <v>2078</v>
      </c>
      <c r="E12" s="834" t="s">
        <v>2079</v>
      </c>
      <c r="F12" s="680"/>
      <c r="G12" s="406"/>
      <c r="H12" s="406"/>
      <c r="I12" s="567" t="s">
        <v>4178</v>
      </c>
      <c r="J12" s="406"/>
      <c r="K12" s="229"/>
      <c r="L12" s="229"/>
      <c r="M12" s="856"/>
      <c r="N12" s="856"/>
      <c r="O12" s="856"/>
      <c r="P12" s="856"/>
      <c r="Q12" s="229"/>
      <c r="R12" s="229"/>
      <c r="S12" s="573" t="s">
        <v>768</v>
      </c>
      <c r="T12" s="1798" t="s">
        <v>2304</v>
      </c>
      <c r="U12" s="1810" t="s">
        <v>2671</v>
      </c>
      <c r="V12" s="436" t="s">
        <v>2272</v>
      </c>
      <c r="W12" s="229"/>
      <c r="X12" s="1802"/>
      <c r="Y12" s="1802"/>
      <c r="Z12" s="1802"/>
    </row>
    <row r="13" spans="1:26" s="389" customFormat="1" ht="15" customHeight="1">
      <c r="A13" s="406">
        <v>2</v>
      </c>
      <c r="B13" s="1821" t="s">
        <v>4063</v>
      </c>
      <c r="C13" s="1821" t="s">
        <v>3430</v>
      </c>
      <c r="D13" s="1821" t="s">
        <v>2066</v>
      </c>
      <c r="E13" s="1822" t="s">
        <v>2067</v>
      </c>
      <c r="F13" s="1823" t="s">
        <v>79</v>
      </c>
      <c r="G13" s="406"/>
      <c r="H13" s="406"/>
      <c r="I13" s="567" t="s">
        <v>4178</v>
      </c>
      <c r="J13" s="406"/>
      <c r="K13" s="229"/>
      <c r="L13" s="229"/>
      <c r="M13" s="856"/>
      <c r="N13" s="856"/>
      <c r="O13" s="856"/>
      <c r="P13" s="856"/>
      <c r="Q13" s="229"/>
      <c r="R13" s="229"/>
      <c r="S13" s="573" t="s">
        <v>768</v>
      </c>
      <c r="T13" s="1821" t="s">
        <v>4063</v>
      </c>
      <c r="U13" s="1821" t="s">
        <v>3428</v>
      </c>
      <c r="V13" s="1821" t="s">
        <v>2066</v>
      </c>
      <c r="W13" s="229"/>
      <c r="X13" s="1802"/>
      <c r="Y13" s="1802"/>
      <c r="Z13" s="1802"/>
    </row>
    <row r="14" spans="1:26" s="389" customFormat="1" ht="15" customHeight="1">
      <c r="A14" s="406">
        <v>3</v>
      </c>
      <c r="B14" s="1821" t="s">
        <v>4179</v>
      </c>
      <c r="C14" s="1821" t="s">
        <v>4180</v>
      </c>
      <c r="D14" s="239" t="s">
        <v>2684</v>
      </c>
      <c r="E14" s="1822" t="s">
        <v>2884</v>
      </c>
      <c r="F14" s="680"/>
      <c r="G14" s="406"/>
      <c r="H14" s="406"/>
      <c r="I14" s="567" t="s">
        <v>4178</v>
      </c>
      <c r="J14" s="406"/>
      <c r="K14" s="229"/>
      <c r="L14" s="229"/>
      <c r="M14" s="856"/>
      <c r="N14" s="856"/>
      <c r="O14" s="856"/>
      <c r="P14" s="856"/>
      <c r="Q14" s="229"/>
      <c r="R14" s="229"/>
      <c r="S14" s="573" t="s">
        <v>768</v>
      </c>
      <c r="T14" s="1821" t="s">
        <v>4179</v>
      </c>
      <c r="U14" s="1821" t="s">
        <v>4181</v>
      </c>
      <c r="V14" s="307" t="s">
        <v>2684</v>
      </c>
      <c r="W14" s="229"/>
      <c r="X14" s="1802"/>
      <c r="Y14" s="1802"/>
      <c r="Z14" s="1802"/>
    </row>
    <row r="15" spans="1:26" s="389" customFormat="1" ht="15" customHeight="1">
      <c r="A15" s="406">
        <v>4</v>
      </c>
      <c r="B15" s="1821" t="s">
        <v>4182</v>
      </c>
      <c r="C15" s="1821" t="s">
        <v>4183</v>
      </c>
      <c r="D15" s="360" t="s">
        <v>2078</v>
      </c>
      <c r="E15" s="1822" t="s">
        <v>2079</v>
      </c>
      <c r="F15" s="680"/>
      <c r="G15" s="406"/>
      <c r="H15" s="406"/>
      <c r="I15" s="567" t="s">
        <v>4178</v>
      </c>
      <c r="J15" s="406"/>
      <c r="K15" s="229"/>
      <c r="L15" s="229"/>
      <c r="M15" s="856"/>
      <c r="N15" s="856"/>
      <c r="O15" s="856"/>
      <c r="P15" s="856"/>
      <c r="Q15" s="229"/>
      <c r="R15" s="229"/>
      <c r="S15" s="573" t="s">
        <v>768</v>
      </c>
      <c r="T15" s="1821" t="s">
        <v>4182</v>
      </c>
      <c r="U15" s="1821" t="s">
        <v>4184</v>
      </c>
      <c r="V15" s="360" t="s">
        <v>2078</v>
      </c>
      <c r="W15" s="229"/>
      <c r="X15" s="1802"/>
      <c r="Y15" s="1802"/>
      <c r="Z15" s="1802"/>
    </row>
    <row r="16" spans="1:26" s="327" customFormat="1" ht="15" customHeight="1">
      <c r="A16" s="406">
        <v>5</v>
      </c>
      <c r="B16" s="1821" t="s">
        <v>4185</v>
      </c>
      <c r="C16" s="856" t="s">
        <v>4054</v>
      </c>
      <c r="D16" s="680" t="s">
        <v>2807</v>
      </c>
      <c r="E16" s="1822" t="s">
        <v>2808</v>
      </c>
      <c r="F16" s="680"/>
      <c r="G16" s="360"/>
      <c r="H16" s="360"/>
      <c r="I16" s="567" t="s">
        <v>4178</v>
      </c>
      <c r="J16" s="406"/>
      <c r="K16" s="1430"/>
      <c r="L16" s="360"/>
      <c r="M16" s="856"/>
      <c r="N16" s="360"/>
      <c r="O16" s="63"/>
      <c r="P16" s="360"/>
      <c r="Q16" s="113"/>
      <c r="R16" s="229"/>
      <c r="S16" s="573" t="s">
        <v>768</v>
      </c>
      <c r="T16" s="1821" t="s">
        <v>4185</v>
      </c>
      <c r="U16" s="1821" t="s">
        <v>3622</v>
      </c>
      <c r="V16" s="1821" t="s">
        <v>2684</v>
      </c>
      <c r="W16" s="229"/>
      <c r="X16" s="1802"/>
      <c r="Y16" s="1802"/>
      <c r="Z16" s="1802"/>
    </row>
    <row r="17" spans="1:26" s="327" customFormat="1" ht="15" customHeight="1">
      <c r="A17" s="406">
        <v>6</v>
      </c>
      <c r="B17" s="1821" t="s">
        <v>3431</v>
      </c>
      <c r="C17" s="1821" t="s">
        <v>3432</v>
      </c>
      <c r="D17" s="1821" t="s">
        <v>2070</v>
      </c>
      <c r="E17" s="1822" t="s">
        <v>2071</v>
      </c>
      <c r="F17" s="680"/>
      <c r="G17" s="1798"/>
      <c r="H17" s="1798"/>
      <c r="I17" s="567" t="s">
        <v>4178</v>
      </c>
      <c r="J17" s="406"/>
      <c r="K17" s="229"/>
      <c r="L17" s="229"/>
      <c r="M17" s="571"/>
      <c r="N17" s="571"/>
      <c r="O17" s="1798"/>
      <c r="P17" s="746"/>
      <c r="Q17" s="360"/>
      <c r="R17" s="360"/>
      <c r="S17" s="573" t="s">
        <v>768</v>
      </c>
      <c r="T17" s="1821" t="s">
        <v>3431</v>
      </c>
      <c r="U17" s="1662" t="s">
        <v>3434</v>
      </c>
      <c r="V17" s="680" t="s">
        <v>2807</v>
      </c>
      <c r="W17" s="229"/>
      <c r="X17" s="1802"/>
      <c r="Y17" s="1802"/>
      <c r="Z17" s="1802"/>
    </row>
    <row r="18" spans="1:26" s="327" customFormat="1" ht="15" customHeight="1">
      <c r="A18" s="406">
        <v>7</v>
      </c>
      <c r="B18" s="1821" t="s">
        <v>3435</v>
      </c>
      <c r="C18" s="1821" t="s">
        <v>3436</v>
      </c>
      <c r="D18" s="1821" t="s">
        <v>2684</v>
      </c>
      <c r="E18" s="1822" t="s">
        <v>2884</v>
      </c>
      <c r="F18" s="680"/>
      <c r="G18" s="1798"/>
      <c r="H18" s="1799"/>
      <c r="I18" s="567" t="s">
        <v>4178</v>
      </c>
      <c r="J18" s="406"/>
      <c r="K18" s="229"/>
      <c r="L18" s="229"/>
      <c r="M18" s="1800"/>
      <c r="N18" s="1800"/>
      <c r="O18" s="1798"/>
      <c r="P18" s="360"/>
      <c r="Q18" s="360"/>
      <c r="R18" s="360"/>
      <c r="S18" s="573" t="s">
        <v>768</v>
      </c>
      <c r="T18" s="1821" t="s">
        <v>3435</v>
      </c>
      <c r="U18" s="1821" t="s">
        <v>3438</v>
      </c>
      <c r="V18" s="1821" t="s">
        <v>2070</v>
      </c>
      <c r="W18" s="229"/>
      <c r="X18" s="1802"/>
      <c r="Y18" s="1802"/>
      <c r="Z18" s="1802"/>
    </row>
    <row r="19" spans="1:26" s="327" customFormat="1" ht="15" customHeight="1">
      <c r="A19" s="406">
        <v>8</v>
      </c>
      <c r="B19" s="1821" t="s">
        <v>4061</v>
      </c>
      <c r="C19" s="856" t="s">
        <v>4060</v>
      </c>
      <c r="D19" s="680" t="s">
        <v>2096</v>
      </c>
      <c r="E19" s="1822" t="s">
        <v>2097</v>
      </c>
      <c r="F19" s="680"/>
      <c r="G19" s="1798"/>
      <c r="H19" s="1798"/>
      <c r="I19" s="567" t="s">
        <v>4178</v>
      </c>
      <c r="J19" s="406"/>
      <c r="K19" s="229"/>
      <c r="L19" s="229"/>
      <c r="M19" s="1800"/>
      <c r="N19" s="1800"/>
      <c r="O19" s="1798"/>
      <c r="P19" s="360"/>
      <c r="Q19" s="360"/>
      <c r="R19" s="360"/>
      <c r="S19" s="573" t="s">
        <v>768</v>
      </c>
      <c r="T19" s="1821" t="s">
        <v>4061</v>
      </c>
      <c r="U19" s="1662" t="s">
        <v>3936</v>
      </c>
      <c r="V19" s="680" t="s">
        <v>2096</v>
      </c>
      <c r="W19" s="229"/>
      <c r="X19" s="1802"/>
      <c r="Y19" s="1802"/>
      <c r="Z19" s="1802"/>
    </row>
  </sheetData>
  <phoneticPr fontId="5" type="noConversion"/>
  <dataValidations count="4">
    <dataValidation type="list" allowBlank="1" showInputMessage="1" showErrorMessage="1" sqref="B6" xr:uid="{00000000-0002-0000-2D00-000000000000}">
      <formula1>"Mi: Minute,H: Hour,D: Daily,W: Weekly,M: Monthly,Y: Yearly"</formula1>
    </dataValidation>
    <dataValidation type="list" allowBlank="1" showInputMessage="1" showErrorMessage="1" sqref="B7 B9 K7:K9" xr:uid="{00000000-0002-0000-2D00-000001000000}">
      <formula1>"替换,追加"</formula1>
    </dataValidation>
    <dataValidation type="list" allowBlank="1" showInputMessage="1" showErrorMessage="1" sqref="J12:J19" xr:uid="{00000000-0002-0000-2D00-000002000000}">
      <formula1>"匹配,基线特有,本地扩充,废弃"</formula1>
    </dataValidation>
    <dataValidation type="list" allowBlank="1" showInputMessage="1" showErrorMessage="1" sqref="N4:N6" xr:uid="{00000000-0002-0000-2D00-000003000000}">
      <formula1>"left join,inner join,union,union all"</formula1>
    </dataValidation>
  </dataValidations>
  <hyperlinks>
    <hyperlink ref="A1" location="目录!A1" display="返回" xr:uid="{00000000-0004-0000-2D00-000000000000}"/>
  </hyperlinks>
  <pageMargins left="0.69930555555555596" right="0.69930555555555596" top="0.75" bottom="0.75" header="0.3" footer="0.3"/>
  <pageSetup paperSize="9" orientation="portrait"/>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B162"/>
  <sheetViews>
    <sheetView workbookViewId="0"/>
  </sheetViews>
  <sheetFormatPr defaultColWidth="9" defaultRowHeight="15.6"/>
  <cols>
    <col min="1" max="1" width="8.21875" style="328" customWidth="1"/>
    <col min="2" max="2" width="16.44140625" style="396" customWidth="1"/>
    <col min="3" max="3" width="20.109375" style="396" customWidth="1"/>
    <col min="4" max="4" width="15.21875" style="396" customWidth="1"/>
    <col min="5" max="5" width="12.109375" style="396" customWidth="1"/>
    <col min="6" max="6" width="7.88671875" style="396" customWidth="1"/>
    <col min="7" max="7" width="7.6640625" style="396" customWidth="1"/>
    <col min="8" max="8" width="4.6640625" style="396" customWidth="1"/>
    <col min="9" max="9" width="11.6640625" style="396" customWidth="1"/>
    <col min="10" max="10" width="11.21875" style="396" customWidth="1"/>
    <col min="11" max="11" width="9" style="325" hidden="1" customWidth="1"/>
    <col min="12" max="12" width="12.6640625" style="325" hidden="1" customWidth="1"/>
    <col min="13" max="13" width="16.6640625" style="325" hidden="1" customWidth="1"/>
    <col min="14" max="14" width="14.44140625" style="325" hidden="1" customWidth="1"/>
    <col min="15" max="15" width="12.33203125" style="325" hidden="1" customWidth="1"/>
    <col min="16" max="16" width="11.21875" style="325" hidden="1" customWidth="1"/>
    <col min="17" max="17" width="8.88671875" style="325" hidden="1" customWidth="1"/>
    <col min="18" max="18" width="9" style="325" hidden="1" customWidth="1"/>
    <col min="19" max="19" width="17" style="396" customWidth="1"/>
    <col min="20" max="20" width="17.109375" style="396" customWidth="1"/>
    <col min="21" max="21" width="12.6640625" style="396" customWidth="1"/>
    <col min="22" max="22" width="13.109375" style="396" customWidth="1"/>
    <col min="23" max="23" width="10.44140625" style="396" customWidth="1"/>
    <col min="24" max="16384" width="9" style="396"/>
  </cols>
  <sheetData>
    <row r="1" spans="1:28">
      <c r="A1" s="2" t="s">
        <v>2037</v>
      </c>
      <c r="B1" s="331"/>
      <c r="C1" s="331"/>
      <c r="D1" s="331"/>
      <c r="E1" s="331"/>
      <c r="F1" s="331"/>
      <c r="G1" s="331"/>
      <c r="H1" s="331"/>
      <c r="I1" s="331"/>
      <c r="J1" s="331"/>
      <c r="K1" s="331"/>
      <c r="L1" s="331"/>
      <c r="M1" s="331"/>
      <c r="N1" s="331"/>
      <c r="O1" s="331"/>
      <c r="P1" s="331"/>
      <c r="Q1" s="331"/>
      <c r="R1" s="331"/>
      <c r="S1" s="336"/>
      <c r="T1" s="336"/>
      <c r="U1" s="336"/>
      <c r="V1" s="336"/>
      <c r="W1" s="336"/>
    </row>
    <row r="2" spans="1:28">
      <c r="A2" s="216" t="s">
        <v>2038</v>
      </c>
      <c r="B2" s="217"/>
      <c r="C2" s="217"/>
      <c r="D2" s="217"/>
      <c r="E2" s="217"/>
      <c r="F2" s="217"/>
      <c r="G2" s="217"/>
      <c r="H2" s="217"/>
      <c r="I2" s="217"/>
      <c r="J2" s="217"/>
      <c r="K2" s="1183" t="s">
        <v>2830</v>
      </c>
      <c r="L2" s="1184"/>
      <c r="M2" s="1184"/>
      <c r="N2" s="1184"/>
      <c r="O2" s="1184"/>
      <c r="P2" s="1184"/>
      <c r="Q2" s="1184"/>
      <c r="R2" s="1184"/>
      <c r="S2" s="337" t="s">
        <v>2039</v>
      </c>
      <c r="T2" s="338"/>
      <c r="U2" s="338"/>
      <c r="V2" s="338"/>
      <c r="W2" s="353"/>
    </row>
    <row r="3" spans="1:28">
      <c r="A3" s="218" t="s">
        <v>2040</v>
      </c>
      <c r="B3" s="1513" t="s">
        <v>524</v>
      </c>
      <c r="C3" s="222"/>
      <c r="D3" s="222"/>
      <c r="E3" s="222"/>
      <c r="F3" s="222"/>
      <c r="G3" s="222"/>
      <c r="H3" s="222"/>
      <c r="I3" s="222"/>
      <c r="J3" s="222"/>
      <c r="K3" s="1185" t="s">
        <v>2831</v>
      </c>
      <c r="L3" s="1186" t="s">
        <v>2832</v>
      </c>
      <c r="M3" s="1186" t="s">
        <v>2833</v>
      </c>
      <c r="N3" s="1186" t="s">
        <v>2834</v>
      </c>
      <c r="O3" s="1186" t="s">
        <v>2835</v>
      </c>
      <c r="P3" s="1186" t="s">
        <v>2836</v>
      </c>
      <c r="Q3" s="1186" t="s">
        <v>2837</v>
      </c>
      <c r="R3" s="1195" t="s">
        <v>73</v>
      </c>
      <c r="S3" s="339" t="s">
        <v>2041</v>
      </c>
      <c r="T3" s="340" t="s">
        <v>2042</v>
      </c>
      <c r="U3" s="340"/>
      <c r="V3" s="354"/>
      <c r="W3" s="355"/>
    </row>
    <row r="4" spans="1:28" s="397" customFormat="1">
      <c r="A4" s="220" t="s">
        <v>2042</v>
      </c>
      <c r="B4" s="567" t="s">
        <v>523</v>
      </c>
      <c r="C4" s="352"/>
      <c r="D4" s="352"/>
      <c r="E4" s="352"/>
      <c r="F4" s="352"/>
      <c r="G4" s="352"/>
      <c r="H4" s="352"/>
      <c r="I4" s="352"/>
      <c r="J4" s="352"/>
      <c r="K4" s="229"/>
      <c r="L4" s="221"/>
      <c r="M4" s="229"/>
      <c r="N4" s="229"/>
      <c r="O4" s="229"/>
      <c r="P4" s="856"/>
      <c r="Q4" s="229"/>
      <c r="R4" s="229"/>
      <c r="S4" s="229" t="s">
        <v>2301</v>
      </c>
      <c r="T4" s="1151" t="s">
        <v>525</v>
      </c>
      <c r="U4" s="229"/>
      <c r="V4" s="221"/>
      <c r="W4" s="229"/>
    </row>
    <row r="5" spans="1:28" s="397" customFormat="1">
      <c r="A5" s="220" t="s">
        <v>2041</v>
      </c>
      <c r="B5" s="221" t="s">
        <v>2043</v>
      </c>
      <c r="C5" s="352"/>
      <c r="D5" s="352"/>
      <c r="E5" s="352"/>
      <c r="F5" s="352"/>
      <c r="G5" s="352"/>
      <c r="H5" s="352"/>
      <c r="I5" s="352"/>
      <c r="J5" s="352"/>
      <c r="K5" s="229"/>
      <c r="L5" s="229"/>
      <c r="M5" s="229"/>
      <c r="N5" s="229"/>
      <c r="O5" s="229"/>
      <c r="P5" s="229"/>
      <c r="Q5" s="229"/>
      <c r="R5" s="229"/>
      <c r="S5" s="341"/>
      <c r="T5" s="1197"/>
      <c r="U5" s="229"/>
      <c r="V5" s="221"/>
      <c r="W5" s="229"/>
    </row>
    <row r="6" spans="1:28" s="397" customFormat="1">
      <c r="A6" s="220" t="s">
        <v>2044</v>
      </c>
      <c r="B6" s="1175" t="s">
        <v>2303</v>
      </c>
      <c r="C6" s="222"/>
      <c r="D6" s="222"/>
      <c r="E6" s="222"/>
      <c r="F6" s="222"/>
      <c r="G6" s="222"/>
      <c r="H6" s="222"/>
      <c r="I6" s="222"/>
      <c r="J6" s="222"/>
      <c r="K6" s="229"/>
      <c r="L6" s="229"/>
      <c r="M6" s="229"/>
      <c r="N6" s="229"/>
      <c r="O6" s="229"/>
      <c r="P6" s="229"/>
      <c r="Q6" s="229"/>
      <c r="R6" s="229"/>
      <c r="S6" s="341"/>
      <c r="T6" s="229"/>
      <c r="U6" s="229"/>
      <c r="V6" s="225"/>
      <c r="W6" s="827"/>
    </row>
    <row r="7" spans="1:28">
      <c r="A7" s="223" t="s">
        <v>2046</v>
      </c>
      <c r="B7" s="1176" t="s">
        <v>2047</v>
      </c>
      <c r="C7" s="222"/>
      <c r="D7" s="222"/>
      <c r="E7" s="222"/>
      <c r="F7" s="222"/>
      <c r="G7" s="222"/>
      <c r="H7" s="222"/>
      <c r="I7" s="222"/>
      <c r="J7" s="222"/>
      <c r="K7" s="229"/>
      <c r="L7" s="229"/>
      <c r="M7" s="229"/>
      <c r="N7" s="229"/>
      <c r="O7" s="229"/>
      <c r="P7" s="229"/>
      <c r="Q7" s="229"/>
      <c r="R7" s="229"/>
      <c r="S7" s="341"/>
      <c r="T7" s="1071"/>
      <c r="U7" s="229"/>
      <c r="V7" s="358"/>
      <c r="W7" s="348"/>
    </row>
    <row r="8" spans="1:28">
      <c r="A8" s="223" t="s">
        <v>2048</v>
      </c>
      <c r="B8" s="225" t="s">
        <v>4186</v>
      </c>
      <c r="C8" s="222"/>
      <c r="D8" s="222"/>
      <c r="E8" s="222"/>
      <c r="F8" s="222"/>
      <c r="G8" s="222"/>
      <c r="H8" s="222"/>
      <c r="I8" s="222"/>
      <c r="J8" s="222"/>
      <c r="K8" s="347"/>
      <c r="L8" s="348"/>
      <c r="M8" s="348"/>
      <c r="N8" s="348"/>
      <c r="O8" s="348"/>
      <c r="P8" s="348"/>
      <c r="Q8" s="348"/>
      <c r="R8" s="358"/>
      <c r="S8" s="347"/>
      <c r="T8" s="346"/>
      <c r="U8" s="348"/>
      <c r="V8" s="358"/>
      <c r="W8" s="348"/>
    </row>
    <row r="9" spans="1:28">
      <c r="A9" s="223"/>
      <c r="B9" s="1176"/>
      <c r="C9" s="222"/>
      <c r="D9" s="222"/>
      <c r="E9" s="222"/>
      <c r="F9" s="222"/>
      <c r="G9" s="222"/>
      <c r="H9" s="222"/>
      <c r="I9" s="222"/>
      <c r="J9" s="222"/>
      <c r="K9" s="1189"/>
      <c r="L9" s="1190"/>
      <c r="M9" s="1190"/>
      <c r="N9" s="1190"/>
      <c r="O9" s="1190"/>
      <c r="P9" s="1190"/>
      <c r="Q9" s="1190"/>
      <c r="R9" s="1199"/>
      <c r="S9" s="347"/>
      <c r="T9" s="348"/>
      <c r="U9" s="348"/>
      <c r="V9" s="358"/>
      <c r="W9" s="67"/>
    </row>
    <row r="10" spans="1:28">
      <c r="A10" s="216" t="s">
        <v>2049</v>
      </c>
      <c r="B10" s="217"/>
      <c r="C10" s="217"/>
      <c r="D10" s="217"/>
      <c r="E10" s="217"/>
      <c r="F10" s="217"/>
      <c r="G10" s="217"/>
      <c r="H10" s="217"/>
      <c r="I10" s="217"/>
      <c r="J10" s="217"/>
      <c r="K10" s="1183" t="s">
        <v>2839</v>
      </c>
      <c r="L10" s="1184"/>
      <c r="M10" s="1184"/>
      <c r="N10" s="1184"/>
      <c r="O10" s="1184"/>
      <c r="P10" s="1184"/>
      <c r="Q10" s="1184"/>
      <c r="R10" s="1184"/>
      <c r="S10" s="337" t="s">
        <v>2050</v>
      </c>
      <c r="T10" s="338"/>
      <c r="U10" s="338"/>
      <c r="V10" s="338"/>
      <c r="W10" s="353"/>
    </row>
    <row r="11" spans="1:28" ht="24.75" customHeight="1">
      <c r="A11" s="227" t="s">
        <v>49</v>
      </c>
      <c r="B11" s="228" t="s">
        <v>2051</v>
      </c>
      <c r="C11" s="228" t="s">
        <v>2052</v>
      </c>
      <c r="D11" s="228" t="s">
        <v>2053</v>
      </c>
      <c r="E11" s="228" t="s">
        <v>2054</v>
      </c>
      <c r="F11" s="228" t="s">
        <v>2055</v>
      </c>
      <c r="G11" s="228" t="s">
        <v>2056</v>
      </c>
      <c r="H11" s="228" t="s">
        <v>2057</v>
      </c>
      <c r="I11" s="228" t="s">
        <v>73</v>
      </c>
      <c r="J11" s="1191" t="s">
        <v>2058</v>
      </c>
      <c r="K11" s="1192" t="s">
        <v>2831</v>
      </c>
      <c r="L11" s="1200" t="s">
        <v>2832</v>
      </c>
      <c r="M11" s="1200" t="s">
        <v>2840</v>
      </c>
      <c r="N11" s="1200" t="s">
        <v>2841</v>
      </c>
      <c r="O11" s="1200" t="s">
        <v>2842</v>
      </c>
      <c r="P11" s="1200" t="s">
        <v>2843</v>
      </c>
      <c r="Q11" s="1200" t="s">
        <v>2844</v>
      </c>
      <c r="R11" s="1201" t="s">
        <v>73</v>
      </c>
      <c r="S11" s="390" t="s">
        <v>2059</v>
      </c>
      <c r="T11" s="390" t="s">
        <v>2060</v>
      </c>
      <c r="U11" s="390" t="s">
        <v>2061</v>
      </c>
      <c r="V11" s="390" t="s">
        <v>2062</v>
      </c>
      <c r="W11" s="390" t="s">
        <v>2063</v>
      </c>
    </row>
    <row r="12" spans="1:28" s="389" customFormat="1" ht="15" customHeight="1">
      <c r="A12" s="406">
        <v>1</v>
      </c>
      <c r="B12" s="845" t="s">
        <v>2304</v>
      </c>
      <c r="C12" s="360" t="s">
        <v>2670</v>
      </c>
      <c r="D12" s="360" t="s">
        <v>4187</v>
      </c>
      <c r="E12" s="1803" t="str">
        <f t="shared" ref="E12:E31" si="0">IF(ISERR(SEARCH("varchar",D12)),D12,"string("&amp;MID(D12,10,LEN(D12)-10)&amp;")")</f>
        <v>STAT_DATE</v>
      </c>
      <c r="F12" s="680"/>
      <c r="G12" s="406"/>
      <c r="H12" s="406"/>
      <c r="I12" s="567" t="s">
        <v>4188</v>
      </c>
      <c r="J12" s="406" t="s">
        <v>4189</v>
      </c>
      <c r="K12" s="229"/>
      <c r="L12" s="229"/>
      <c r="M12" s="856"/>
      <c r="N12" s="856"/>
      <c r="O12" s="856"/>
      <c r="P12" s="856"/>
      <c r="Q12" s="229"/>
      <c r="R12" s="229"/>
      <c r="S12" s="573" t="s">
        <v>525</v>
      </c>
      <c r="T12" s="1798" t="s">
        <v>2304</v>
      </c>
      <c r="U12" s="1810" t="s">
        <v>2671</v>
      </c>
      <c r="V12" s="240" t="s">
        <v>2272</v>
      </c>
      <c r="W12" s="229"/>
      <c r="Z12" s="1802"/>
      <c r="AA12" s="1802"/>
      <c r="AB12" s="1802"/>
    </row>
    <row r="13" spans="1:28" s="327" customFormat="1" ht="15" customHeight="1">
      <c r="A13" s="406">
        <v>2</v>
      </c>
      <c r="B13" s="680" t="s">
        <v>2188</v>
      </c>
      <c r="C13" s="1662" t="s">
        <v>2069</v>
      </c>
      <c r="D13" s="239" t="s">
        <v>4190</v>
      </c>
      <c r="E13" s="1803" t="str">
        <f t="shared" si="0"/>
        <v>CHNL_ID</v>
      </c>
      <c r="F13" s="680" t="s">
        <v>79</v>
      </c>
      <c r="G13" s="360"/>
      <c r="H13" s="360"/>
      <c r="I13" s="567" t="s">
        <v>4188</v>
      </c>
      <c r="J13" s="406" t="s">
        <v>4189</v>
      </c>
      <c r="K13" s="1430"/>
      <c r="L13" s="360"/>
      <c r="M13" s="856"/>
      <c r="N13" s="360"/>
      <c r="O13" s="63"/>
      <c r="P13" s="360"/>
      <c r="Q13" s="113"/>
      <c r="R13" s="229"/>
      <c r="S13" s="573" t="s">
        <v>525</v>
      </c>
      <c r="T13" s="1798" t="s">
        <v>3852</v>
      </c>
      <c r="U13" s="1810" t="s">
        <v>3434</v>
      </c>
      <c r="V13" s="240" t="s">
        <v>2070</v>
      </c>
      <c r="W13" s="229"/>
      <c r="Y13" s="389"/>
      <c r="Z13" s="1802"/>
      <c r="AA13" s="1802"/>
      <c r="AB13" s="1802"/>
    </row>
    <row r="14" spans="1:28" s="327" customFormat="1" ht="15" customHeight="1">
      <c r="A14" s="406">
        <v>3</v>
      </c>
      <c r="B14" s="680" t="s">
        <v>2072</v>
      </c>
      <c r="C14" s="680" t="s">
        <v>2073</v>
      </c>
      <c r="D14" s="239" t="s">
        <v>4191</v>
      </c>
      <c r="E14" s="1803" t="str">
        <f t="shared" si="0"/>
        <v>CHNL_NAME</v>
      </c>
      <c r="F14" s="680"/>
      <c r="G14" s="1798"/>
      <c r="H14" s="1798"/>
      <c r="I14" s="567" t="s">
        <v>4188</v>
      </c>
      <c r="J14" s="406" t="s">
        <v>4189</v>
      </c>
      <c r="K14" s="229"/>
      <c r="L14" s="229"/>
      <c r="M14" s="571"/>
      <c r="N14" s="571"/>
      <c r="O14" s="1798"/>
      <c r="P14" s="746"/>
      <c r="Q14" s="360"/>
      <c r="R14" s="360"/>
      <c r="S14" s="573" t="s">
        <v>525</v>
      </c>
      <c r="T14" s="1798" t="s">
        <v>2072</v>
      </c>
      <c r="U14" s="1810" t="s">
        <v>3438</v>
      </c>
      <c r="V14" s="240" t="s">
        <v>2684</v>
      </c>
      <c r="W14" s="229"/>
      <c r="Y14" s="389"/>
      <c r="Z14" s="1802"/>
      <c r="AA14" s="1802"/>
      <c r="AB14" s="1802"/>
    </row>
    <row r="15" spans="1:28" s="327" customFormat="1" ht="15" customHeight="1">
      <c r="A15" s="406">
        <v>4</v>
      </c>
      <c r="B15" s="573" t="s">
        <v>4192</v>
      </c>
      <c r="C15" s="573" t="s">
        <v>4193</v>
      </c>
      <c r="D15" s="680" t="s">
        <v>4194</v>
      </c>
      <c r="E15" s="1803" t="str">
        <f t="shared" si="0"/>
        <v>BOSS_ORG_CODE</v>
      </c>
      <c r="F15" s="680"/>
      <c r="G15" s="1798"/>
      <c r="H15" s="1798"/>
      <c r="I15" s="1798" t="s">
        <v>4195</v>
      </c>
      <c r="J15" s="406" t="s">
        <v>2308</v>
      </c>
      <c r="K15" s="229"/>
      <c r="L15" s="229"/>
      <c r="M15" s="571"/>
      <c r="N15" s="571"/>
      <c r="O15" s="1798"/>
      <c r="P15" s="746"/>
      <c r="Q15" s="360"/>
      <c r="R15" s="360"/>
      <c r="S15" s="360"/>
      <c r="T15" s="360"/>
      <c r="U15" s="1121"/>
      <c r="V15" s="240"/>
      <c r="W15" s="360"/>
      <c r="Y15" s="389"/>
      <c r="Z15" s="1802"/>
      <c r="AA15" s="1802"/>
      <c r="AB15" s="1802"/>
    </row>
    <row r="16" spans="1:28" s="327" customFormat="1" ht="15" customHeight="1">
      <c r="A16" s="406">
        <v>5</v>
      </c>
      <c r="B16" s="680" t="s">
        <v>4196</v>
      </c>
      <c r="C16" s="680" t="s">
        <v>4197</v>
      </c>
      <c r="D16" s="680" t="s">
        <v>4198</v>
      </c>
      <c r="E16" s="1803" t="str">
        <f t="shared" si="0"/>
        <v>SUPER_CHNL_ID</v>
      </c>
      <c r="F16" s="680"/>
      <c r="G16" s="1798"/>
      <c r="H16" s="1798"/>
      <c r="I16" s="1798" t="s">
        <v>4195</v>
      </c>
      <c r="J16" s="406" t="s">
        <v>188</v>
      </c>
      <c r="K16" s="229"/>
      <c r="L16" s="229"/>
      <c r="M16" s="1800"/>
      <c r="N16" s="1801"/>
      <c r="O16" s="1798"/>
      <c r="P16" s="360"/>
      <c r="Q16" s="360"/>
      <c r="R16" s="360"/>
      <c r="S16" s="360"/>
      <c r="T16" s="360"/>
      <c r="U16" s="1121"/>
      <c r="V16" s="240"/>
      <c r="W16" s="360"/>
      <c r="Y16" s="389"/>
      <c r="Z16" s="1802"/>
      <c r="AA16" s="1802"/>
      <c r="AB16" s="1802"/>
    </row>
    <row r="17" spans="1:28" s="327" customFormat="1" ht="15" customHeight="1">
      <c r="A17" s="406">
        <v>6</v>
      </c>
      <c r="B17" s="1123" t="s">
        <v>2102</v>
      </c>
      <c r="C17" s="1662" t="s">
        <v>2103</v>
      </c>
      <c r="D17" s="239" t="s">
        <v>4199</v>
      </c>
      <c r="E17" s="1803" t="str">
        <f t="shared" si="0"/>
        <v>CHNL_STAT</v>
      </c>
      <c r="F17" s="680"/>
      <c r="G17" s="1798"/>
      <c r="H17" s="1798"/>
      <c r="I17" s="567" t="s">
        <v>4188</v>
      </c>
      <c r="J17" s="406" t="s">
        <v>2308</v>
      </c>
      <c r="K17" s="229"/>
      <c r="L17" s="229"/>
      <c r="M17" s="1800"/>
      <c r="N17" s="1800"/>
      <c r="O17" s="1798"/>
      <c r="P17" s="360"/>
      <c r="Q17" s="360"/>
      <c r="R17" s="360"/>
      <c r="S17" s="573" t="s">
        <v>525</v>
      </c>
      <c r="T17" s="1798" t="s">
        <v>2102</v>
      </c>
      <c r="U17" s="1810" t="s">
        <v>4200</v>
      </c>
      <c r="V17" s="240" t="s">
        <v>2070</v>
      </c>
      <c r="W17" s="229"/>
      <c r="Y17" s="389"/>
      <c r="Z17" s="1802"/>
      <c r="AA17" s="1802"/>
      <c r="AB17" s="1802"/>
    </row>
    <row r="18" spans="1:28" s="327" customFormat="1">
      <c r="A18" s="406">
        <v>8</v>
      </c>
      <c r="B18" s="1123" t="s">
        <v>3461</v>
      </c>
      <c r="C18" s="1662" t="s">
        <v>2077</v>
      </c>
      <c r="D18" s="680" t="s">
        <v>4201</v>
      </c>
      <c r="E18" s="1803" t="str">
        <f t="shared" si="0"/>
        <v>CITY_NAME</v>
      </c>
      <c r="F18" s="680"/>
      <c r="G18" s="1798"/>
      <c r="H18" s="1798"/>
      <c r="I18" s="567" t="s">
        <v>4188</v>
      </c>
      <c r="J18" s="406" t="s">
        <v>4189</v>
      </c>
      <c r="K18" s="229"/>
      <c r="L18" s="229"/>
      <c r="M18" s="1800"/>
      <c r="N18" s="1800"/>
      <c r="O18" s="1798"/>
      <c r="P18" s="360"/>
      <c r="Q18" s="360"/>
      <c r="R18" s="360"/>
      <c r="S18" s="573" t="s">
        <v>525</v>
      </c>
      <c r="T18" s="1798" t="s">
        <v>3200</v>
      </c>
      <c r="U18" s="1810" t="s">
        <v>2705</v>
      </c>
      <c r="V18" s="240" t="s">
        <v>2100</v>
      </c>
      <c r="W18" s="229"/>
      <c r="Y18" s="389"/>
      <c r="Z18" s="1802"/>
      <c r="AA18" s="1802"/>
      <c r="AB18" s="1802"/>
    </row>
    <row r="19" spans="1:28" s="327" customFormat="1" ht="15" customHeight="1">
      <c r="A19" s="406">
        <v>9</v>
      </c>
      <c r="B19" s="1124" t="s">
        <v>3618</v>
      </c>
      <c r="C19" s="1797" t="s">
        <v>3619</v>
      </c>
      <c r="D19" s="1663" t="s">
        <v>4202</v>
      </c>
      <c r="E19" s="1803" t="str">
        <f t="shared" si="0"/>
        <v>CITY_FLAG</v>
      </c>
      <c r="F19" s="680"/>
      <c r="G19" s="1798"/>
      <c r="H19" s="1798"/>
      <c r="I19" s="1798" t="s">
        <v>4195</v>
      </c>
      <c r="J19" s="406" t="s">
        <v>2308</v>
      </c>
      <c r="K19" s="229"/>
      <c r="L19" s="229"/>
      <c r="M19" s="1800"/>
      <c r="N19" s="1800"/>
      <c r="O19" s="1798"/>
      <c r="P19" s="360"/>
      <c r="Q19" s="360"/>
      <c r="R19" s="360"/>
      <c r="S19" s="360"/>
      <c r="T19" s="360"/>
      <c r="U19" s="1121"/>
      <c r="V19" s="240"/>
      <c r="W19" s="360"/>
      <c r="Y19" s="389"/>
      <c r="Z19" s="1802"/>
      <c r="AA19" s="1802"/>
      <c r="AB19" s="1802"/>
    </row>
    <row r="20" spans="1:28" s="327" customFormat="1" ht="15" customHeight="1">
      <c r="A20" s="406">
        <v>10</v>
      </c>
      <c r="B20" s="1124" t="s">
        <v>4203</v>
      </c>
      <c r="C20" s="573" t="s">
        <v>4204</v>
      </c>
      <c r="D20" s="680" t="s">
        <v>4205</v>
      </c>
      <c r="E20" s="1803" t="str">
        <f t="shared" si="0"/>
        <v>CHNL_LVL</v>
      </c>
      <c r="F20" s="680"/>
      <c r="G20" s="1798"/>
      <c r="H20" s="1798" t="s">
        <v>4206</v>
      </c>
      <c r="I20" s="1798" t="s">
        <v>4195</v>
      </c>
      <c r="J20" s="406" t="s">
        <v>2308</v>
      </c>
      <c r="K20" s="229"/>
      <c r="L20" s="229"/>
      <c r="M20" s="1800"/>
      <c r="N20" s="1800"/>
      <c r="O20" s="1798"/>
      <c r="P20" s="360"/>
      <c r="Q20" s="360"/>
      <c r="R20" s="360"/>
      <c r="S20" s="360"/>
      <c r="T20" s="360"/>
      <c r="U20" s="1121"/>
      <c r="V20" s="240"/>
      <c r="W20" s="360"/>
      <c r="Y20" s="389"/>
      <c r="Z20" s="1802"/>
      <c r="AA20" s="1802"/>
      <c r="AB20" s="1802"/>
    </row>
    <row r="21" spans="1:28" s="327" customFormat="1" ht="15" customHeight="1">
      <c r="A21" s="406">
        <v>11</v>
      </c>
      <c r="B21" s="1123" t="s">
        <v>2104</v>
      </c>
      <c r="C21" s="1662" t="s">
        <v>2105</v>
      </c>
      <c r="D21" s="680" t="s">
        <v>4207</v>
      </c>
      <c r="E21" s="1803" t="str">
        <f t="shared" si="0"/>
        <v>CHNL_TYPE</v>
      </c>
      <c r="F21" s="680"/>
      <c r="G21" s="1798"/>
      <c r="H21" s="1798" t="s">
        <v>4208</v>
      </c>
      <c r="I21" s="567" t="s">
        <v>4188</v>
      </c>
      <c r="J21" s="406" t="s">
        <v>4189</v>
      </c>
      <c r="K21" s="229"/>
      <c r="L21" s="229"/>
      <c r="M21" s="1800"/>
      <c r="N21" s="1800"/>
      <c r="O21" s="1798"/>
      <c r="P21" s="360"/>
      <c r="Q21" s="360"/>
      <c r="R21" s="360"/>
      <c r="S21" s="573" t="s">
        <v>525</v>
      </c>
      <c r="T21" s="1798" t="s">
        <v>2104</v>
      </c>
      <c r="U21" s="1810" t="s">
        <v>4209</v>
      </c>
      <c r="V21" s="240" t="s">
        <v>2088</v>
      </c>
      <c r="W21" s="229"/>
      <c r="Y21" s="389"/>
      <c r="Z21" s="1802"/>
      <c r="AA21" s="1802"/>
      <c r="AB21" s="1802"/>
    </row>
    <row r="22" spans="1:28" s="327" customFormat="1" ht="15" customHeight="1">
      <c r="A22" s="406">
        <v>12</v>
      </c>
      <c r="B22" s="1123" t="s">
        <v>2094</v>
      </c>
      <c r="C22" s="1662" t="s">
        <v>2095</v>
      </c>
      <c r="D22" s="680" t="s">
        <v>4210</v>
      </c>
      <c r="E22" s="1803" t="str">
        <f t="shared" si="0"/>
        <v>CHNL_ATTR</v>
      </c>
      <c r="F22" s="680"/>
      <c r="G22" s="1798"/>
      <c r="H22" s="1799" t="s">
        <v>4167</v>
      </c>
      <c r="I22" s="567" t="s">
        <v>4188</v>
      </c>
      <c r="J22" s="406" t="s">
        <v>4189</v>
      </c>
      <c r="K22" s="229"/>
      <c r="L22" s="229"/>
      <c r="M22" s="1800"/>
      <c r="N22" s="1800"/>
      <c r="O22" s="1798"/>
      <c r="P22" s="360"/>
      <c r="Q22" s="360"/>
      <c r="R22" s="360"/>
      <c r="S22" s="573" t="s">
        <v>525</v>
      </c>
      <c r="T22" s="1798" t="s">
        <v>3935</v>
      </c>
      <c r="U22" s="1810" t="s">
        <v>4211</v>
      </c>
      <c r="V22" s="240" t="s">
        <v>2096</v>
      </c>
      <c r="W22" s="229"/>
      <c r="Y22" s="389"/>
      <c r="Z22" s="1802"/>
      <c r="AA22" s="1802"/>
      <c r="AB22" s="1802"/>
    </row>
    <row r="23" spans="1:28" s="327" customFormat="1" ht="15" customHeight="1">
      <c r="A23" s="406">
        <v>13</v>
      </c>
      <c r="B23" s="1123" t="s">
        <v>2098</v>
      </c>
      <c r="C23" s="1662" t="s">
        <v>2099</v>
      </c>
      <c r="D23" s="680" t="s">
        <v>4212</v>
      </c>
      <c r="E23" s="1803" t="str">
        <f t="shared" si="0"/>
        <v>STATED_CHNL_TYPE</v>
      </c>
      <c r="F23" s="680"/>
      <c r="G23" s="1798"/>
      <c r="H23" s="1804"/>
      <c r="I23" s="1798" t="s">
        <v>4195</v>
      </c>
      <c r="J23" s="406" t="s">
        <v>2308</v>
      </c>
      <c r="K23" s="229"/>
      <c r="L23" s="229"/>
      <c r="M23" s="1800"/>
      <c r="N23" s="1800"/>
      <c r="O23" s="1798"/>
      <c r="P23" s="360"/>
      <c r="Q23" s="360"/>
      <c r="R23" s="360"/>
      <c r="S23" s="573"/>
      <c r="T23" s="1798"/>
      <c r="U23" s="1810"/>
      <c r="V23" s="240"/>
      <c r="W23" s="567"/>
      <c r="Y23" s="389"/>
      <c r="Z23" s="1802"/>
      <c r="AA23" s="1802"/>
      <c r="AB23" s="1802"/>
    </row>
    <row r="24" spans="1:28" s="327" customFormat="1" ht="15" customHeight="1">
      <c r="A24" s="406">
        <v>14</v>
      </c>
      <c r="B24" s="1124" t="s">
        <v>4213</v>
      </c>
      <c r="C24" s="573" t="s">
        <v>4214</v>
      </c>
      <c r="D24" s="680" t="s">
        <v>4215</v>
      </c>
      <c r="E24" s="1803" t="str">
        <f t="shared" si="0"/>
        <v>OLD_CHNL_TYPE</v>
      </c>
      <c r="F24" s="680"/>
      <c r="G24" s="1798"/>
      <c r="H24" s="1805" t="s">
        <v>4216</v>
      </c>
      <c r="I24" s="567" t="s">
        <v>4188</v>
      </c>
      <c r="J24" s="406" t="s">
        <v>2308</v>
      </c>
      <c r="K24" s="229"/>
      <c r="L24" s="229"/>
      <c r="M24" s="1800"/>
      <c r="N24" s="1800"/>
      <c r="O24" s="1798"/>
      <c r="P24" s="360"/>
      <c r="Q24" s="360"/>
      <c r="R24" s="360"/>
      <c r="S24" s="573" t="s">
        <v>525</v>
      </c>
      <c r="T24" s="1798" t="s">
        <v>4213</v>
      </c>
      <c r="U24" s="1810" t="s">
        <v>4217</v>
      </c>
      <c r="V24" s="240" t="s">
        <v>2096</v>
      </c>
      <c r="W24" s="229"/>
      <c r="Y24" s="389"/>
      <c r="Z24" s="1802"/>
      <c r="AA24" s="1802"/>
      <c r="AB24" s="1802"/>
    </row>
    <row r="25" spans="1:28" s="327" customFormat="1" ht="15" customHeight="1">
      <c r="A25" s="406">
        <v>15</v>
      </c>
      <c r="B25" s="1124" t="s">
        <v>4218</v>
      </c>
      <c r="C25" s="573" t="s">
        <v>4219</v>
      </c>
      <c r="D25" s="680" t="s">
        <v>4220</v>
      </c>
      <c r="E25" s="1803" t="str">
        <f t="shared" si="0"/>
        <v>COUNTY_CODE</v>
      </c>
      <c r="F25" s="680"/>
      <c r="G25" s="1798"/>
      <c r="H25" s="1798" t="s">
        <v>4221</v>
      </c>
      <c r="I25" s="1798" t="s">
        <v>4195</v>
      </c>
      <c r="J25" s="406" t="s">
        <v>2308</v>
      </c>
      <c r="K25" s="229"/>
      <c r="L25" s="229"/>
      <c r="M25" s="1800"/>
      <c r="N25" s="1800"/>
      <c r="O25" s="1798"/>
      <c r="P25" s="360"/>
      <c r="Q25" s="360"/>
      <c r="R25" s="360"/>
      <c r="S25" s="360"/>
      <c r="T25" s="360"/>
      <c r="U25" s="1121"/>
      <c r="V25" s="240"/>
      <c r="W25" s="360"/>
      <c r="Y25" s="389"/>
      <c r="Z25" s="1802"/>
      <c r="AA25" s="1802"/>
      <c r="AB25" s="1802"/>
    </row>
    <row r="26" spans="1:28" s="327" customFormat="1" ht="15" customHeight="1">
      <c r="A26" s="406">
        <v>16</v>
      </c>
      <c r="B26" s="1123" t="s">
        <v>2817</v>
      </c>
      <c r="C26" s="1662" t="s">
        <v>2818</v>
      </c>
      <c r="D26" s="680" t="s">
        <v>4222</v>
      </c>
      <c r="E26" s="1803" t="str">
        <f t="shared" si="0"/>
        <v>COUNTY_NAME</v>
      </c>
      <c r="F26" s="680"/>
      <c r="G26" s="1798"/>
      <c r="H26" s="1798"/>
      <c r="I26" s="567" t="s">
        <v>4188</v>
      </c>
      <c r="J26" s="406" t="s">
        <v>4189</v>
      </c>
      <c r="K26" s="229"/>
      <c r="L26" s="229"/>
      <c r="M26" s="1800"/>
      <c r="N26" s="1800"/>
      <c r="O26" s="1798"/>
      <c r="P26" s="360"/>
      <c r="Q26" s="360"/>
      <c r="R26" s="360"/>
      <c r="S26" s="573" t="s">
        <v>525</v>
      </c>
      <c r="T26" s="360" t="s">
        <v>4223</v>
      </c>
      <c r="U26" s="1810" t="s">
        <v>3622</v>
      </c>
      <c r="V26" s="240" t="s">
        <v>2096</v>
      </c>
      <c r="W26" s="229"/>
      <c r="Y26" s="389"/>
      <c r="Z26" s="1802"/>
      <c r="AA26" s="1802"/>
      <c r="AB26" s="1802"/>
    </row>
    <row r="27" spans="1:28" s="327" customFormat="1" ht="15" customHeight="1">
      <c r="A27" s="406">
        <v>17</v>
      </c>
      <c r="B27" s="1124" t="s">
        <v>3623</v>
      </c>
      <c r="C27" s="1797" t="s">
        <v>3624</v>
      </c>
      <c r="D27" s="1663" t="s">
        <v>4224</v>
      </c>
      <c r="E27" s="1803" t="str">
        <f t="shared" si="0"/>
        <v>COUNTY_FLAG</v>
      </c>
      <c r="F27" s="680"/>
      <c r="G27" s="1798"/>
      <c r="H27" s="1798"/>
      <c r="I27" s="1798" t="s">
        <v>4195</v>
      </c>
      <c r="J27" s="406" t="s">
        <v>2308</v>
      </c>
      <c r="K27" s="229"/>
      <c r="L27" s="229"/>
      <c r="M27" s="1800"/>
      <c r="N27" s="1800"/>
      <c r="O27" s="1798"/>
      <c r="P27" s="360"/>
      <c r="Q27" s="360"/>
      <c r="R27" s="360"/>
      <c r="S27" s="360"/>
      <c r="T27" s="360"/>
      <c r="U27" s="1121"/>
      <c r="V27" s="240"/>
      <c r="W27" s="360"/>
      <c r="Y27" s="389"/>
      <c r="Z27" s="1802"/>
      <c r="AA27" s="1802"/>
      <c r="AB27" s="1802"/>
    </row>
    <row r="28" spans="1:28" s="327" customFormat="1" ht="15" customHeight="1">
      <c r="A28" s="406">
        <v>18</v>
      </c>
      <c r="B28" s="1124" t="s">
        <v>4225</v>
      </c>
      <c r="C28" s="573" t="s">
        <v>4226</v>
      </c>
      <c r="D28" s="680" t="s">
        <v>4227</v>
      </c>
      <c r="E28" s="1803" t="str">
        <f t="shared" si="0"/>
        <v>TOWNS_CODE</v>
      </c>
      <c r="F28" s="680"/>
      <c r="G28" s="1798"/>
      <c r="H28" s="1798" t="s">
        <v>4228</v>
      </c>
      <c r="I28" s="1798" t="s">
        <v>4195</v>
      </c>
      <c r="J28" s="406" t="s">
        <v>2308</v>
      </c>
      <c r="K28" s="229"/>
      <c r="L28" s="229"/>
      <c r="M28" s="1800"/>
      <c r="N28" s="1801"/>
      <c r="O28" s="1798"/>
      <c r="P28" s="360"/>
      <c r="Q28" s="360"/>
      <c r="R28" s="360"/>
      <c r="S28" s="360"/>
      <c r="T28" s="360"/>
      <c r="U28" s="1121"/>
      <c r="V28" s="240"/>
      <c r="W28" s="360"/>
      <c r="Y28" s="389"/>
      <c r="Z28" s="1802"/>
      <c r="AA28" s="1802"/>
      <c r="AB28" s="1802"/>
    </row>
    <row r="29" spans="1:28" s="327" customFormat="1" ht="15" customHeight="1">
      <c r="A29" s="406">
        <v>19</v>
      </c>
      <c r="B29" s="1806" t="s">
        <v>4229</v>
      </c>
      <c r="C29" s="1398" t="s">
        <v>4230</v>
      </c>
      <c r="D29" s="239" t="s">
        <v>2334</v>
      </c>
      <c r="E29" s="1803" t="str">
        <f t="shared" si="0"/>
        <v>AREA_CODE</v>
      </c>
      <c r="F29" s="680"/>
      <c r="G29" s="1798"/>
      <c r="H29" s="1798"/>
      <c r="I29" s="567" t="s">
        <v>4188</v>
      </c>
      <c r="J29" s="406" t="s">
        <v>2308</v>
      </c>
      <c r="K29" s="229"/>
      <c r="L29" s="229"/>
      <c r="M29" s="1800"/>
      <c r="N29" s="1801"/>
      <c r="O29" s="1798"/>
      <c r="P29" s="360"/>
      <c r="Q29" s="360"/>
      <c r="R29" s="360"/>
      <c r="S29" s="573" t="s">
        <v>525</v>
      </c>
      <c r="T29" s="567" t="s">
        <v>4229</v>
      </c>
      <c r="U29" s="1445" t="s">
        <v>4231</v>
      </c>
      <c r="V29" s="240" t="s">
        <v>2684</v>
      </c>
      <c r="W29" s="229"/>
      <c r="Y29" s="389"/>
      <c r="Z29" s="1802"/>
      <c r="AA29" s="1802"/>
      <c r="AB29" s="1802"/>
    </row>
    <row r="30" spans="1:28" s="327" customFormat="1" ht="15" customHeight="1">
      <c r="A30" s="406">
        <v>20</v>
      </c>
      <c r="B30" s="1806" t="s">
        <v>4232</v>
      </c>
      <c r="C30" s="360" t="s">
        <v>2705</v>
      </c>
      <c r="D30" s="360" t="s">
        <v>4233</v>
      </c>
      <c r="E30" s="1803" t="str">
        <f t="shared" si="0"/>
        <v>CANCEL_FLAG</v>
      </c>
      <c r="F30" s="680"/>
      <c r="G30" s="1798"/>
      <c r="H30" s="1798"/>
      <c r="I30" s="567" t="s">
        <v>4188</v>
      </c>
      <c r="J30" s="406" t="s">
        <v>2308</v>
      </c>
      <c r="K30" s="229"/>
      <c r="L30" s="229"/>
      <c r="M30" s="1800"/>
      <c r="N30" s="1801"/>
      <c r="O30" s="1798"/>
      <c r="P30" s="360"/>
      <c r="Q30" s="360"/>
      <c r="R30" s="360"/>
      <c r="S30" s="573" t="s">
        <v>525</v>
      </c>
      <c r="T30" s="567" t="s">
        <v>4232</v>
      </c>
      <c r="U30" s="1445" t="s">
        <v>4234</v>
      </c>
      <c r="V30" s="240" t="s">
        <v>2278</v>
      </c>
      <c r="W30" s="229"/>
      <c r="Y30" s="389"/>
      <c r="Z30" s="1802"/>
      <c r="AA30" s="1802"/>
      <c r="AB30" s="1802"/>
    </row>
    <row r="31" spans="1:28" s="327" customFormat="1" ht="15" customHeight="1">
      <c r="A31" s="406">
        <v>25</v>
      </c>
      <c r="B31" s="1124" t="s">
        <v>4235</v>
      </c>
      <c r="C31" s="573" t="s">
        <v>4236</v>
      </c>
      <c r="D31" s="680" t="s">
        <v>4237</v>
      </c>
      <c r="E31" s="1803" t="str">
        <f t="shared" si="0"/>
        <v>CANCEL_DATE</v>
      </c>
      <c r="F31" s="680"/>
      <c r="G31" s="1798"/>
      <c r="H31" s="1798"/>
      <c r="I31" s="1798" t="s">
        <v>4195</v>
      </c>
      <c r="J31" s="406" t="s">
        <v>2308</v>
      </c>
      <c r="K31" s="229"/>
      <c r="L31" s="229"/>
      <c r="M31" s="1800"/>
      <c r="N31" s="1801"/>
      <c r="O31" s="1798"/>
      <c r="P31" s="360"/>
      <c r="Q31" s="360"/>
      <c r="R31" s="360"/>
      <c r="S31" s="360"/>
      <c r="T31" s="360"/>
      <c r="U31" s="1121"/>
      <c r="V31" s="240"/>
      <c r="W31" s="360"/>
      <c r="Y31" s="389"/>
      <c r="Z31" s="1802"/>
      <c r="AA31" s="1802"/>
      <c r="AB31" s="1802"/>
    </row>
    <row r="32" spans="1:28" s="327" customFormat="1" ht="15" customHeight="1">
      <c r="A32" s="406">
        <v>26</v>
      </c>
      <c r="B32" s="573" t="s">
        <v>4238</v>
      </c>
      <c r="C32" s="1124" t="s">
        <v>4239</v>
      </c>
      <c r="D32" s="360" t="s">
        <v>4240</v>
      </c>
      <c r="E32" s="360" t="s">
        <v>2273</v>
      </c>
      <c r="F32" s="680"/>
      <c r="G32" s="1798"/>
      <c r="H32" s="1798"/>
      <c r="I32" s="1798" t="s">
        <v>4195</v>
      </c>
      <c r="J32" s="406" t="s">
        <v>2308</v>
      </c>
      <c r="K32" s="229"/>
      <c r="L32" s="229"/>
      <c r="M32" s="1800"/>
      <c r="N32" s="1801"/>
      <c r="O32" s="1798"/>
      <c r="P32" s="360"/>
      <c r="Q32" s="360"/>
      <c r="R32" s="360"/>
      <c r="S32" s="360"/>
      <c r="T32" s="360"/>
      <c r="U32" s="1121"/>
      <c r="V32" s="240"/>
      <c r="W32" s="360"/>
      <c r="Y32" s="389"/>
      <c r="Z32" s="1802"/>
      <c r="AA32" s="1802"/>
      <c r="AB32" s="1802"/>
    </row>
    <row r="33" spans="1:28" s="327" customFormat="1" ht="15" customHeight="1">
      <c r="A33" s="406">
        <v>27</v>
      </c>
      <c r="B33" s="573" t="s">
        <v>2734</v>
      </c>
      <c r="C33" s="1124" t="s">
        <v>4241</v>
      </c>
      <c r="D33" s="680" t="s">
        <v>4242</v>
      </c>
      <c r="E33" s="1803" t="str">
        <f t="shared" ref="E33:E40" si="1">IF(ISERR(SEARCH("varchar",D33)),D33,"string("&amp;MID(D33,10,LEN(D33)-10)&amp;")")</f>
        <v>CHNNEL_NAME</v>
      </c>
      <c r="F33" s="680"/>
      <c r="G33" s="1798"/>
      <c r="H33" s="1798"/>
      <c r="I33" s="1798" t="s">
        <v>4195</v>
      </c>
      <c r="J33" s="406" t="s">
        <v>2308</v>
      </c>
      <c r="K33" s="229"/>
      <c r="L33" s="229"/>
      <c r="M33" s="1800"/>
      <c r="N33" s="1801"/>
      <c r="O33" s="1798"/>
      <c r="P33" s="360"/>
      <c r="Q33" s="360"/>
      <c r="R33" s="360"/>
      <c r="S33" s="360"/>
      <c r="T33" s="360"/>
      <c r="U33" s="1121"/>
      <c r="V33" s="240"/>
      <c r="W33" s="360"/>
      <c r="Y33" s="389"/>
      <c r="Z33" s="1802"/>
      <c r="AA33" s="1802"/>
      <c r="AB33" s="1802"/>
    </row>
    <row r="34" spans="1:28" s="327" customFormat="1" ht="15" customHeight="1">
      <c r="A34" s="406">
        <v>28</v>
      </c>
      <c r="B34" s="573" t="s">
        <v>3617</v>
      </c>
      <c r="C34" s="1124" t="s">
        <v>4243</v>
      </c>
      <c r="D34" s="680" t="s">
        <v>4244</v>
      </c>
      <c r="E34" s="1803" t="str">
        <f t="shared" si="1"/>
        <v>CHNL_OPER_WAY</v>
      </c>
      <c r="F34" s="680"/>
      <c r="G34" s="1798"/>
      <c r="H34" s="1798"/>
      <c r="I34" s="1798" t="s">
        <v>4195</v>
      </c>
      <c r="J34" s="406" t="s">
        <v>2308</v>
      </c>
      <c r="K34" s="229"/>
      <c r="L34" s="229"/>
      <c r="M34" s="1800"/>
      <c r="N34" s="1801"/>
      <c r="O34" s="1798"/>
      <c r="P34" s="360"/>
      <c r="Q34" s="360"/>
      <c r="R34" s="360"/>
      <c r="S34" s="360"/>
      <c r="T34" s="360"/>
      <c r="U34" s="1121"/>
      <c r="V34" s="240"/>
      <c r="W34" s="360"/>
      <c r="Y34" s="389"/>
      <c r="Z34" s="1802"/>
      <c r="AA34" s="1802"/>
      <c r="AB34" s="1802"/>
    </row>
    <row r="35" spans="1:28" s="327" customFormat="1" ht="15" customHeight="1">
      <c r="A35" s="406">
        <v>29</v>
      </c>
      <c r="B35" s="680" t="s">
        <v>4245</v>
      </c>
      <c r="C35" s="1123" t="s">
        <v>4246</v>
      </c>
      <c r="D35" s="239" t="s">
        <v>4247</v>
      </c>
      <c r="E35" s="1803" t="str">
        <f t="shared" si="1"/>
        <v>CHNL_ACCESS_TYPE</v>
      </c>
      <c r="F35" s="680"/>
      <c r="G35" s="1798"/>
      <c r="H35" s="360"/>
      <c r="I35" s="567" t="s">
        <v>4188</v>
      </c>
      <c r="J35" s="406" t="s">
        <v>4189</v>
      </c>
      <c r="K35" s="229"/>
      <c r="L35" s="229"/>
      <c r="M35" s="1800"/>
      <c r="N35" s="1801"/>
      <c r="O35" s="1798"/>
      <c r="P35" s="360"/>
      <c r="Q35" s="360"/>
      <c r="R35" s="360"/>
      <c r="S35" s="573" t="s">
        <v>525</v>
      </c>
      <c r="T35" s="360" t="s">
        <v>4245</v>
      </c>
      <c r="U35" s="1810" t="s">
        <v>2083</v>
      </c>
      <c r="V35" s="240" t="s">
        <v>2088</v>
      </c>
      <c r="W35" s="229"/>
      <c r="Y35" s="389"/>
      <c r="Z35" s="1802"/>
      <c r="AA35" s="1802"/>
      <c r="AB35" s="1802"/>
    </row>
    <row r="36" spans="1:28" s="327" customFormat="1" ht="15" customHeight="1">
      <c r="A36" s="406">
        <v>30</v>
      </c>
      <c r="B36" s="680" t="s">
        <v>4248</v>
      </c>
      <c r="C36" s="1123" t="s">
        <v>4249</v>
      </c>
      <c r="D36" s="239" t="s">
        <v>4250</v>
      </c>
      <c r="E36" s="1803" t="str">
        <f t="shared" si="1"/>
        <v>REGION_TYPE</v>
      </c>
      <c r="F36" s="680"/>
      <c r="G36" s="1798"/>
      <c r="H36" s="360"/>
      <c r="I36" s="567" t="s">
        <v>4188</v>
      </c>
      <c r="J36" s="406" t="s">
        <v>4189</v>
      </c>
      <c r="K36" s="229"/>
      <c r="L36" s="229"/>
      <c r="M36" s="1800"/>
      <c r="N36" s="1801"/>
      <c r="O36" s="1798"/>
      <c r="P36" s="360"/>
      <c r="Q36" s="360"/>
      <c r="R36" s="360"/>
      <c r="S36" s="573" t="s">
        <v>525</v>
      </c>
      <c r="T36" s="567" t="s">
        <v>4251</v>
      </c>
      <c r="U36" s="1445" t="s">
        <v>4252</v>
      </c>
      <c r="V36" s="240" t="s">
        <v>2088</v>
      </c>
      <c r="W36" s="229"/>
      <c r="Y36" s="389"/>
      <c r="Z36" s="1802"/>
      <c r="AA36" s="1802"/>
      <c r="AB36" s="1802"/>
    </row>
    <row r="37" spans="1:28" s="327" customFormat="1" ht="15" customHeight="1">
      <c r="A37" s="406">
        <v>31</v>
      </c>
      <c r="B37" s="680" t="s">
        <v>4253</v>
      </c>
      <c r="C37" s="1123" t="s">
        <v>2758</v>
      </c>
      <c r="D37" s="239" t="s">
        <v>4254</v>
      </c>
      <c r="E37" s="1803" t="str">
        <f t="shared" si="1"/>
        <v>AREA_GEOLOGY</v>
      </c>
      <c r="F37" s="680"/>
      <c r="G37" s="1798"/>
      <c r="H37" s="360"/>
      <c r="I37" s="567" t="s">
        <v>4188</v>
      </c>
      <c r="J37" s="406" t="s">
        <v>4189</v>
      </c>
      <c r="K37" s="229"/>
      <c r="L37" s="229"/>
      <c r="M37" s="1800"/>
      <c r="N37" s="1801"/>
      <c r="O37" s="1798"/>
      <c r="P37" s="360"/>
      <c r="Q37" s="360"/>
      <c r="R37" s="360"/>
      <c r="S37" s="573" t="s">
        <v>525</v>
      </c>
      <c r="T37" s="567" t="s">
        <v>2757</v>
      </c>
      <c r="U37" s="1445" t="s">
        <v>4255</v>
      </c>
      <c r="V37" s="240" t="s">
        <v>2100</v>
      </c>
      <c r="W37" s="229"/>
      <c r="Y37" s="389"/>
      <c r="Z37" s="1802"/>
      <c r="AA37" s="1802"/>
      <c r="AB37" s="1802"/>
    </row>
    <row r="38" spans="1:28" s="327" customFormat="1" ht="15" customHeight="1">
      <c r="A38" s="406">
        <v>32</v>
      </c>
      <c r="B38" s="567" t="s">
        <v>4256</v>
      </c>
      <c r="C38" s="1398" t="s">
        <v>4257</v>
      </c>
      <c r="D38" s="239" t="s">
        <v>4258</v>
      </c>
      <c r="E38" s="1803" t="str">
        <f t="shared" si="1"/>
        <v>AREA_TYPE</v>
      </c>
      <c r="F38" s="680"/>
      <c r="G38" s="1798"/>
      <c r="H38" s="360"/>
      <c r="I38" s="567" t="s">
        <v>4188</v>
      </c>
      <c r="J38" s="406" t="s">
        <v>2308</v>
      </c>
      <c r="K38" s="229"/>
      <c r="L38" s="229"/>
      <c r="M38" s="1800"/>
      <c r="N38" s="1801"/>
      <c r="O38" s="1798"/>
      <c r="P38" s="360"/>
      <c r="Q38" s="360"/>
      <c r="R38" s="360"/>
      <c r="S38" s="573" t="s">
        <v>525</v>
      </c>
      <c r="T38" s="567" t="s">
        <v>4256</v>
      </c>
      <c r="U38" s="1445" t="s">
        <v>4259</v>
      </c>
      <c r="V38" s="240" t="s">
        <v>2100</v>
      </c>
      <c r="W38" s="229"/>
      <c r="Y38" s="389"/>
      <c r="Z38" s="1802"/>
      <c r="AA38" s="1802"/>
      <c r="AB38" s="1802"/>
    </row>
    <row r="39" spans="1:28" s="327" customFormat="1" ht="15" customHeight="1">
      <c r="A39" s="406">
        <v>33</v>
      </c>
      <c r="B39" s="856" t="s">
        <v>2080</v>
      </c>
      <c r="C39" s="1398" t="s">
        <v>2081</v>
      </c>
      <c r="D39" s="239" t="s">
        <v>4260</v>
      </c>
      <c r="E39" s="1803" t="str">
        <f t="shared" si="1"/>
        <v>ENT_TYPE</v>
      </c>
      <c r="F39" s="680"/>
      <c r="G39" s="1798"/>
      <c r="H39" s="360"/>
      <c r="I39" s="567" t="s">
        <v>4188</v>
      </c>
      <c r="J39" s="406" t="s">
        <v>2308</v>
      </c>
      <c r="K39" s="229"/>
      <c r="L39" s="229"/>
      <c r="M39" s="1800"/>
      <c r="N39" s="1801"/>
      <c r="O39" s="1798"/>
      <c r="P39" s="360"/>
      <c r="Q39" s="360"/>
      <c r="R39" s="360"/>
      <c r="S39" s="573" t="s">
        <v>525</v>
      </c>
      <c r="T39" s="1798" t="s">
        <v>4261</v>
      </c>
      <c r="U39" s="1811" t="s">
        <v>3628</v>
      </c>
      <c r="V39" s="240" t="s">
        <v>2088</v>
      </c>
      <c r="W39" s="229"/>
      <c r="Y39" s="389"/>
      <c r="Z39" s="1802"/>
      <c r="AA39" s="1802"/>
      <c r="AB39" s="1802"/>
    </row>
    <row r="40" spans="1:28" s="327" customFormat="1" ht="15" customHeight="1">
      <c r="A40" s="406">
        <v>34</v>
      </c>
      <c r="B40" s="680" t="s">
        <v>4262</v>
      </c>
      <c r="C40" s="1398" t="s">
        <v>4263</v>
      </c>
      <c r="D40" s="239" t="s">
        <v>4264</v>
      </c>
      <c r="E40" s="1803" t="str">
        <f t="shared" si="1"/>
        <v>ENT_STAFF_NUM</v>
      </c>
      <c r="F40" s="680"/>
      <c r="G40" s="1798"/>
      <c r="H40" s="360"/>
      <c r="I40" s="567" t="s">
        <v>4188</v>
      </c>
      <c r="J40" s="406" t="s">
        <v>4189</v>
      </c>
      <c r="K40" s="229"/>
      <c r="L40" s="229"/>
      <c r="M40" s="1800"/>
      <c r="N40" s="1801"/>
      <c r="O40" s="1798"/>
      <c r="P40" s="360"/>
      <c r="Q40" s="360"/>
      <c r="R40" s="360"/>
      <c r="S40" s="573" t="s">
        <v>525</v>
      </c>
      <c r="T40" s="567" t="s">
        <v>4265</v>
      </c>
      <c r="U40" s="1445" t="s">
        <v>4266</v>
      </c>
      <c r="V40" s="240" t="s">
        <v>2100</v>
      </c>
      <c r="W40" s="229"/>
      <c r="Y40" s="389"/>
      <c r="Z40" s="1802"/>
      <c r="AA40" s="1802"/>
      <c r="AB40" s="1802"/>
    </row>
    <row r="41" spans="1:28" s="327" customFormat="1" ht="15" customHeight="1">
      <c r="A41" s="406">
        <v>35</v>
      </c>
      <c r="B41" s="680" t="s">
        <v>3655</v>
      </c>
      <c r="C41" s="1398" t="s">
        <v>3656</v>
      </c>
      <c r="D41" s="239" t="s">
        <v>4267</v>
      </c>
      <c r="E41" s="1125" t="s">
        <v>2085</v>
      </c>
      <c r="F41" s="680"/>
      <c r="G41" s="1798"/>
      <c r="H41" s="360"/>
      <c r="I41" s="567" t="s">
        <v>4188</v>
      </c>
      <c r="J41" s="406" t="s">
        <v>4189</v>
      </c>
      <c r="K41" s="229"/>
      <c r="L41" s="229"/>
      <c r="M41" s="1800"/>
      <c r="N41" s="1801"/>
      <c r="O41" s="1798"/>
      <c r="P41" s="360"/>
      <c r="Q41" s="360"/>
      <c r="R41" s="360"/>
      <c r="S41" s="573" t="s">
        <v>525</v>
      </c>
      <c r="T41" s="1798" t="s">
        <v>4268</v>
      </c>
      <c r="U41" s="1811" t="s">
        <v>3658</v>
      </c>
      <c r="V41" s="240" t="s">
        <v>2085</v>
      </c>
      <c r="W41" s="229"/>
      <c r="Y41" s="389"/>
      <c r="Z41" s="1802"/>
      <c r="AA41" s="1802"/>
      <c r="AB41" s="1802"/>
    </row>
    <row r="42" spans="1:28" s="327" customFormat="1" ht="15" customHeight="1">
      <c r="A42" s="406">
        <v>36</v>
      </c>
      <c r="B42" s="360" t="s">
        <v>3661</v>
      </c>
      <c r="C42" s="1398" t="s">
        <v>3662</v>
      </c>
      <c r="D42" s="239" t="s">
        <v>4269</v>
      </c>
      <c r="E42" s="1125" t="s">
        <v>2085</v>
      </c>
      <c r="F42" s="680"/>
      <c r="G42" s="1798"/>
      <c r="H42" s="360"/>
      <c r="I42" s="567" t="s">
        <v>4188</v>
      </c>
      <c r="J42" s="406" t="s">
        <v>2308</v>
      </c>
      <c r="K42" s="229"/>
      <c r="L42" s="229"/>
      <c r="M42" s="1800"/>
      <c r="N42" s="1801"/>
      <c r="O42" s="1798"/>
      <c r="P42" s="360"/>
      <c r="Q42" s="360"/>
      <c r="R42" s="360"/>
      <c r="S42" s="573" t="s">
        <v>525</v>
      </c>
      <c r="T42" s="567" t="s">
        <v>3661</v>
      </c>
      <c r="U42" s="1445" t="s">
        <v>3664</v>
      </c>
      <c r="V42" s="240" t="s">
        <v>2085</v>
      </c>
      <c r="W42" s="229"/>
      <c r="Y42" s="389"/>
      <c r="Z42" s="1802"/>
      <c r="AA42" s="1802"/>
      <c r="AB42" s="1802"/>
    </row>
    <row r="43" spans="1:28" s="327" customFormat="1" ht="15" customHeight="1">
      <c r="A43" s="406">
        <v>37</v>
      </c>
      <c r="B43" s="856" t="s">
        <v>2082</v>
      </c>
      <c r="C43" s="1797" t="s">
        <v>2083</v>
      </c>
      <c r="D43" s="239" t="s">
        <v>4270</v>
      </c>
      <c r="E43" s="1803" t="str">
        <f t="shared" ref="E43:E49" si="2">IF(ISERR(SEARCH("varchar",D43)),D43,"string("&amp;MID(D43,10,LEN(D43)-10)&amp;")")</f>
        <v>MANAGR_NAME</v>
      </c>
      <c r="F43" s="680"/>
      <c r="G43" s="1798"/>
      <c r="H43" s="360"/>
      <c r="I43" s="567" t="s">
        <v>4188</v>
      </c>
      <c r="J43" s="406" t="s">
        <v>4189</v>
      </c>
      <c r="K43" s="229"/>
      <c r="L43" s="229"/>
      <c r="M43" s="1800"/>
      <c r="N43" s="1801"/>
      <c r="O43" s="1798"/>
      <c r="P43" s="360"/>
      <c r="Q43" s="360"/>
      <c r="R43" s="360"/>
      <c r="S43" s="573" t="s">
        <v>525</v>
      </c>
      <c r="T43" s="1798" t="s">
        <v>2082</v>
      </c>
      <c r="U43" s="1811" t="s">
        <v>4271</v>
      </c>
      <c r="V43" s="240" t="s">
        <v>2070</v>
      </c>
      <c r="W43" s="229"/>
      <c r="Y43" s="389"/>
      <c r="Z43" s="1802"/>
      <c r="AA43" s="1802"/>
      <c r="AB43" s="1802"/>
    </row>
    <row r="44" spans="1:28" s="327" customFormat="1" ht="15" customHeight="1">
      <c r="A44" s="406">
        <v>38</v>
      </c>
      <c r="B44" s="572" t="s">
        <v>4272</v>
      </c>
      <c r="C44" s="1122" t="s">
        <v>4273</v>
      </c>
      <c r="D44" s="239" t="s">
        <v>4274</v>
      </c>
      <c r="E44" s="1803" t="str">
        <f t="shared" si="2"/>
        <v>CHNL_PHONE</v>
      </c>
      <c r="F44" s="680"/>
      <c r="G44" s="1798"/>
      <c r="H44" s="360"/>
      <c r="I44" s="567" t="s">
        <v>4188</v>
      </c>
      <c r="J44" s="406" t="s">
        <v>2308</v>
      </c>
      <c r="K44" s="229"/>
      <c r="L44" s="229"/>
      <c r="M44" s="1800"/>
      <c r="N44" s="1801"/>
      <c r="O44" s="1798"/>
      <c r="P44" s="360"/>
      <c r="Q44" s="360"/>
      <c r="R44" s="360"/>
      <c r="S44" s="573" t="s">
        <v>525</v>
      </c>
      <c r="T44" s="1805" t="s">
        <v>4272</v>
      </c>
      <c r="U44" s="1812" t="s">
        <v>4275</v>
      </c>
      <c r="V44" s="240" t="s">
        <v>3062</v>
      </c>
      <c r="W44" s="229"/>
      <c r="Y44" s="389"/>
      <c r="Z44" s="1802"/>
      <c r="AA44" s="1802"/>
      <c r="AB44" s="1802"/>
    </row>
    <row r="45" spans="1:28" s="327" customFormat="1" ht="15" customHeight="1">
      <c r="A45" s="406">
        <v>39</v>
      </c>
      <c r="B45" s="680" t="s">
        <v>2805</v>
      </c>
      <c r="C45" s="1123" t="s">
        <v>2806</v>
      </c>
      <c r="D45" s="239" t="s">
        <v>4276</v>
      </c>
      <c r="E45" s="1803" t="str">
        <f t="shared" si="2"/>
        <v>CHNL_MOBILE</v>
      </c>
      <c r="F45" s="680"/>
      <c r="G45" s="1798"/>
      <c r="H45" s="360"/>
      <c r="I45" s="567" t="s">
        <v>4188</v>
      </c>
      <c r="J45" s="406" t="s">
        <v>4189</v>
      </c>
      <c r="K45" s="229"/>
      <c r="L45" s="229"/>
      <c r="M45" s="1800"/>
      <c r="N45" s="1801"/>
      <c r="O45" s="1798"/>
      <c r="P45" s="360"/>
      <c r="Q45" s="360"/>
      <c r="R45" s="360"/>
      <c r="S45" s="573" t="s">
        <v>525</v>
      </c>
      <c r="T45" s="1805" t="s">
        <v>4277</v>
      </c>
      <c r="U45" s="1812" t="s">
        <v>4278</v>
      </c>
      <c r="V45" s="240" t="s">
        <v>2681</v>
      </c>
      <c r="W45" s="229"/>
      <c r="Y45" s="389"/>
      <c r="Z45" s="1802"/>
      <c r="AA45" s="1802"/>
      <c r="AB45" s="1802"/>
    </row>
    <row r="46" spans="1:28" s="327" customFormat="1" ht="15" customHeight="1">
      <c r="A46" s="406">
        <v>40</v>
      </c>
      <c r="B46" s="680" t="s">
        <v>2809</v>
      </c>
      <c r="C46" s="1123" t="s">
        <v>2810</v>
      </c>
      <c r="D46" s="239" t="s">
        <v>4279</v>
      </c>
      <c r="E46" s="1803" t="str">
        <f t="shared" si="2"/>
        <v>MANAGR_EMAIL</v>
      </c>
      <c r="F46" s="680"/>
      <c r="G46" s="1798"/>
      <c r="H46" s="360"/>
      <c r="I46" s="567" t="s">
        <v>4188</v>
      </c>
      <c r="J46" s="406" t="s">
        <v>4189</v>
      </c>
      <c r="K46" s="229"/>
      <c r="L46" s="229"/>
      <c r="M46" s="1800"/>
      <c r="N46" s="1801"/>
      <c r="O46" s="1798"/>
      <c r="P46" s="360"/>
      <c r="Q46" s="360"/>
      <c r="R46" s="360"/>
      <c r="S46" s="573" t="s">
        <v>525</v>
      </c>
      <c r="T46" s="1800" t="s">
        <v>4280</v>
      </c>
      <c r="U46" s="1813" t="s">
        <v>4281</v>
      </c>
      <c r="V46" s="240" t="s">
        <v>2811</v>
      </c>
      <c r="W46" s="229"/>
      <c r="Y46" s="389"/>
      <c r="Z46" s="1802"/>
      <c r="AA46" s="1802"/>
      <c r="AB46" s="1802"/>
    </row>
    <row r="47" spans="1:28" s="327" customFormat="1" ht="15" customHeight="1">
      <c r="A47" s="406">
        <v>41</v>
      </c>
      <c r="B47" s="1800" t="s">
        <v>4282</v>
      </c>
      <c r="C47" s="1122" t="s">
        <v>4283</v>
      </c>
      <c r="D47" s="239" t="s">
        <v>4284</v>
      </c>
      <c r="E47" s="1803" t="str">
        <f t="shared" si="2"/>
        <v>MANAGR_ADDR</v>
      </c>
      <c r="F47" s="680"/>
      <c r="G47" s="1798"/>
      <c r="H47" s="360"/>
      <c r="I47" s="567" t="s">
        <v>4188</v>
      </c>
      <c r="J47" s="406" t="s">
        <v>2308</v>
      </c>
      <c r="K47" s="229"/>
      <c r="L47" s="229"/>
      <c r="M47" s="1800"/>
      <c r="N47" s="1801"/>
      <c r="O47" s="1798"/>
      <c r="P47" s="360"/>
      <c r="Q47" s="360"/>
      <c r="R47" s="360"/>
      <c r="S47" s="573" t="s">
        <v>525</v>
      </c>
      <c r="T47" s="1800" t="s">
        <v>4282</v>
      </c>
      <c r="U47" s="1813" t="s">
        <v>4285</v>
      </c>
      <c r="V47" s="240" t="s">
        <v>3062</v>
      </c>
      <c r="W47" s="229"/>
      <c r="Y47" s="389"/>
      <c r="Z47" s="1814"/>
      <c r="AA47" s="1814"/>
      <c r="AB47" s="1814"/>
    </row>
    <row r="48" spans="1:28" s="327" customFormat="1" ht="15" customHeight="1">
      <c r="A48" s="406">
        <v>42</v>
      </c>
      <c r="B48" s="1800" t="s">
        <v>4286</v>
      </c>
      <c r="C48" s="1122" t="s">
        <v>4287</v>
      </c>
      <c r="D48" s="239" t="s">
        <v>4288</v>
      </c>
      <c r="E48" s="1803" t="str">
        <f t="shared" si="2"/>
        <v>CHNL_ADDR</v>
      </c>
      <c r="F48" s="680"/>
      <c r="G48" s="1798"/>
      <c r="H48" s="360"/>
      <c r="I48" s="567" t="s">
        <v>4188</v>
      </c>
      <c r="J48" s="406" t="s">
        <v>2308</v>
      </c>
      <c r="K48" s="229"/>
      <c r="L48" s="229"/>
      <c r="M48" s="1800"/>
      <c r="N48" s="1801"/>
      <c r="O48" s="1798"/>
      <c r="P48" s="360"/>
      <c r="Q48" s="360"/>
      <c r="R48" s="360"/>
      <c r="S48" s="573" t="s">
        <v>525</v>
      </c>
      <c r="T48" s="1800" t="s">
        <v>4286</v>
      </c>
      <c r="U48" s="1813" t="s">
        <v>4289</v>
      </c>
      <c r="V48" s="240" t="s">
        <v>4290</v>
      </c>
      <c r="W48" s="229"/>
      <c r="Y48" s="389"/>
      <c r="Z48" s="1814"/>
      <c r="AA48" s="1814"/>
      <c r="AB48" s="1814"/>
    </row>
    <row r="49" spans="1:28" s="327" customFormat="1" ht="15" customHeight="1">
      <c r="A49" s="406">
        <v>43</v>
      </c>
      <c r="B49" s="680" t="s">
        <v>2813</v>
      </c>
      <c r="C49" s="1123" t="s">
        <v>2814</v>
      </c>
      <c r="D49" s="239" t="s">
        <v>4291</v>
      </c>
      <c r="E49" s="1803" t="str">
        <f t="shared" si="2"/>
        <v>TMNL_CNT</v>
      </c>
      <c r="F49" s="680"/>
      <c r="G49" s="1798"/>
      <c r="H49" s="360"/>
      <c r="I49" s="567" t="s">
        <v>4188</v>
      </c>
      <c r="J49" s="406" t="s">
        <v>4189</v>
      </c>
      <c r="K49" s="229"/>
      <c r="L49" s="229"/>
      <c r="M49" s="1800"/>
      <c r="N49" s="1801"/>
      <c r="O49" s="1798"/>
      <c r="P49" s="360"/>
      <c r="Q49" s="360"/>
      <c r="R49" s="360"/>
      <c r="S49" s="573" t="s">
        <v>525</v>
      </c>
      <c r="T49" s="567" t="s">
        <v>2813</v>
      </c>
      <c r="U49" s="1445" t="s">
        <v>4292</v>
      </c>
      <c r="V49" s="240" t="s">
        <v>2759</v>
      </c>
      <c r="W49" s="229"/>
      <c r="Y49" s="389"/>
      <c r="Z49" s="1814"/>
      <c r="AA49" s="1814"/>
      <c r="AB49" s="1814"/>
    </row>
    <row r="50" spans="1:28" s="327" customFormat="1" ht="15" customHeight="1">
      <c r="A50" s="406">
        <v>44</v>
      </c>
      <c r="B50" s="573" t="s">
        <v>2106</v>
      </c>
      <c r="C50" s="1797" t="s">
        <v>2107</v>
      </c>
      <c r="D50" s="239" t="s">
        <v>4293</v>
      </c>
      <c r="E50" s="1125" t="s">
        <v>2085</v>
      </c>
      <c r="F50" s="680"/>
      <c r="G50" s="1798"/>
      <c r="H50" s="360"/>
      <c r="I50" s="567" t="s">
        <v>4188</v>
      </c>
      <c r="J50" s="406" t="s">
        <v>4189</v>
      </c>
      <c r="K50" s="229"/>
      <c r="L50" s="229"/>
      <c r="M50" s="1800"/>
      <c r="N50" s="1801"/>
      <c r="O50" s="1798"/>
      <c r="P50" s="360"/>
      <c r="Q50" s="360"/>
      <c r="R50" s="360"/>
      <c r="S50" s="573" t="s">
        <v>525</v>
      </c>
      <c r="T50" s="573" t="s">
        <v>2106</v>
      </c>
      <c r="U50" s="1810" t="s">
        <v>4294</v>
      </c>
      <c r="V50" s="240" t="s">
        <v>2085</v>
      </c>
      <c r="W50" s="229"/>
      <c r="Y50" s="389"/>
      <c r="Z50" s="1814"/>
      <c r="AA50" s="1814"/>
      <c r="AB50" s="1814"/>
    </row>
    <row r="51" spans="1:28" s="327" customFormat="1" ht="15" customHeight="1">
      <c r="A51" s="406">
        <v>45</v>
      </c>
      <c r="B51" s="573" t="s">
        <v>4295</v>
      </c>
      <c r="C51" s="1124" t="s">
        <v>4296</v>
      </c>
      <c r="D51" s="239" t="s">
        <v>4297</v>
      </c>
      <c r="E51" s="1803" t="str">
        <f>IF(ISERR(SEARCH("varchar",D51)),D51,"string("&amp;MID(D51,10,LEN(D51)-10)&amp;")")</f>
        <v>CHNL_DESC</v>
      </c>
      <c r="F51" s="680"/>
      <c r="G51" s="1798"/>
      <c r="H51" s="360"/>
      <c r="I51" s="567" t="s">
        <v>4188</v>
      </c>
      <c r="J51" s="406" t="s">
        <v>2308</v>
      </c>
      <c r="K51" s="229"/>
      <c r="L51" s="229"/>
      <c r="M51" s="1800"/>
      <c r="N51" s="1801"/>
      <c r="O51" s="1798"/>
      <c r="P51" s="360"/>
      <c r="Q51" s="360"/>
      <c r="R51" s="360"/>
      <c r="S51" s="573" t="s">
        <v>525</v>
      </c>
      <c r="T51" s="573" t="s">
        <v>4295</v>
      </c>
      <c r="U51" s="1810" t="s">
        <v>4298</v>
      </c>
      <c r="V51" s="240" t="s">
        <v>2759</v>
      </c>
      <c r="W51" s="229"/>
      <c r="Y51" s="389"/>
      <c r="Z51" s="1814"/>
      <c r="AA51" s="1814"/>
      <c r="AB51" s="1814"/>
    </row>
    <row r="52" spans="1:28" s="327" customFormat="1" ht="15" customHeight="1">
      <c r="A52" s="406">
        <v>46</v>
      </c>
      <c r="B52" s="680" t="s">
        <v>4299</v>
      </c>
      <c r="C52" s="680" t="s">
        <v>4300</v>
      </c>
      <c r="D52" s="239" t="s">
        <v>4301</v>
      </c>
      <c r="E52" s="1803" t="str">
        <f>IF(ISERR(SEARCH("varchar",D52)),D52,"string("&amp;MID(D52,10,LEN(D52)-10)&amp;")")</f>
        <v>PARTNER_NAME</v>
      </c>
      <c r="F52" s="680"/>
      <c r="G52" s="1798"/>
      <c r="H52" s="360"/>
      <c r="I52" s="567" t="s">
        <v>4188</v>
      </c>
      <c r="J52" s="406" t="s">
        <v>4189</v>
      </c>
      <c r="K52" s="229"/>
      <c r="L52" s="229"/>
      <c r="M52" s="1800"/>
      <c r="N52" s="1801"/>
      <c r="O52" s="1798"/>
      <c r="P52" s="360"/>
      <c r="Q52" s="360"/>
      <c r="R52" s="360"/>
      <c r="S52" s="573" t="s">
        <v>525</v>
      </c>
      <c r="T52" s="567" t="s">
        <v>4302</v>
      </c>
      <c r="U52" s="1445" t="s">
        <v>4303</v>
      </c>
      <c r="V52" s="240" t="s">
        <v>2759</v>
      </c>
      <c r="W52" s="229"/>
      <c r="Y52" s="389"/>
      <c r="Z52" s="1814"/>
      <c r="AA52" s="1814"/>
      <c r="AB52" s="1814"/>
    </row>
    <row r="53" spans="1:28" s="389" customFormat="1" ht="11.4">
      <c r="A53" s="406">
        <v>50</v>
      </c>
      <c r="B53" s="567" t="s">
        <v>4304</v>
      </c>
      <c r="C53" s="1807" t="s">
        <v>4305</v>
      </c>
      <c r="D53" s="239" t="s">
        <v>4306</v>
      </c>
      <c r="E53" s="680" t="s">
        <v>2827</v>
      </c>
      <c r="F53" s="680"/>
      <c r="G53" s="567"/>
      <c r="H53" s="567"/>
      <c r="I53" s="360" t="s">
        <v>4307</v>
      </c>
      <c r="J53" s="406" t="s">
        <v>2308</v>
      </c>
      <c r="K53" s="360"/>
      <c r="L53" s="360"/>
      <c r="M53" s="360"/>
      <c r="N53" s="360"/>
      <c r="O53" s="360"/>
      <c r="P53" s="360"/>
      <c r="Q53" s="360"/>
      <c r="R53" s="360"/>
      <c r="S53" s="573" t="s">
        <v>525</v>
      </c>
      <c r="T53" s="567" t="s">
        <v>4304</v>
      </c>
      <c r="U53" s="1445" t="s">
        <v>4308</v>
      </c>
      <c r="V53" s="240" t="s">
        <v>2278</v>
      </c>
      <c r="W53" s="229"/>
    </row>
    <row r="54" spans="1:28" s="327" customFormat="1" ht="15" customHeight="1">
      <c r="A54" s="406">
        <v>51</v>
      </c>
      <c r="B54" s="567" t="s">
        <v>4309</v>
      </c>
      <c r="C54" s="1808" t="s">
        <v>4310</v>
      </c>
      <c r="D54" s="680" t="s">
        <v>4311</v>
      </c>
      <c r="E54" s="680" t="s">
        <v>3063</v>
      </c>
      <c r="F54" s="680"/>
      <c r="G54" s="1798"/>
      <c r="H54" s="360"/>
      <c r="I54" s="360" t="s">
        <v>4307</v>
      </c>
      <c r="J54" s="406" t="s">
        <v>2308</v>
      </c>
      <c r="K54" s="229"/>
      <c r="L54" s="229"/>
      <c r="M54" s="1800"/>
      <c r="N54" s="1801"/>
      <c r="O54" s="1798"/>
      <c r="P54" s="360"/>
      <c r="Q54" s="360"/>
      <c r="R54" s="360"/>
      <c r="S54" s="573" t="s">
        <v>525</v>
      </c>
      <c r="T54" s="567" t="s">
        <v>4309</v>
      </c>
      <c r="U54" s="1445" t="s">
        <v>4312</v>
      </c>
      <c r="V54" s="240" t="s">
        <v>3062</v>
      </c>
      <c r="W54" s="229"/>
      <c r="Y54" s="389"/>
      <c r="Z54" s="1814"/>
      <c r="AA54" s="1814"/>
      <c r="AB54" s="1814"/>
    </row>
    <row r="55" spans="1:28" s="327" customFormat="1" ht="15" customHeight="1">
      <c r="A55" s="406">
        <v>53</v>
      </c>
      <c r="B55" s="1809" t="s">
        <v>3652</v>
      </c>
      <c r="C55" s="572" t="s">
        <v>3653</v>
      </c>
      <c r="D55" s="680" t="s">
        <v>4313</v>
      </c>
      <c r="E55" s="680" t="s">
        <v>2273</v>
      </c>
      <c r="F55" s="680"/>
      <c r="G55" s="1798"/>
      <c r="H55" s="360"/>
      <c r="I55" s="567" t="s">
        <v>4188</v>
      </c>
      <c r="J55" s="406" t="s">
        <v>4189</v>
      </c>
      <c r="K55" s="229"/>
      <c r="L55" s="229"/>
      <c r="M55" s="1800"/>
      <c r="N55" s="1801"/>
      <c r="O55" s="1798"/>
      <c r="P55" s="360"/>
      <c r="Q55" s="360"/>
      <c r="R55" s="360"/>
      <c r="S55" s="573" t="s">
        <v>525</v>
      </c>
      <c r="T55" s="573" t="s">
        <v>3654</v>
      </c>
      <c r="U55" s="1810" t="s">
        <v>3653</v>
      </c>
      <c r="V55" s="240" t="s">
        <v>2272</v>
      </c>
      <c r="W55" s="229"/>
      <c r="Y55" s="389"/>
      <c r="Z55" s="1814"/>
      <c r="AA55" s="1814"/>
      <c r="AB55" s="1814"/>
    </row>
    <row r="56" spans="1:28" s="327" customFormat="1" ht="15" customHeight="1">
      <c r="A56" s="406">
        <v>54</v>
      </c>
      <c r="B56" s="680" t="s">
        <v>2821</v>
      </c>
      <c r="C56" s="1807" t="s">
        <v>2822</v>
      </c>
      <c r="D56" s="680" t="s">
        <v>4314</v>
      </c>
      <c r="E56" s="680" t="s">
        <v>2273</v>
      </c>
      <c r="F56" s="680"/>
      <c r="G56" s="360"/>
      <c r="H56" s="360"/>
      <c r="I56" s="567" t="s">
        <v>4188</v>
      </c>
      <c r="J56" s="406" t="s">
        <v>4189</v>
      </c>
      <c r="K56" s="229"/>
      <c r="L56" s="229"/>
      <c r="M56" s="1800"/>
      <c r="N56" s="1801"/>
      <c r="O56" s="1798"/>
      <c r="P56" s="360"/>
      <c r="Q56" s="360"/>
      <c r="R56" s="360"/>
      <c r="S56" s="573" t="s">
        <v>525</v>
      </c>
      <c r="T56" s="567" t="s">
        <v>4315</v>
      </c>
      <c r="U56" s="1445" t="s">
        <v>4316</v>
      </c>
      <c r="V56" s="240" t="s">
        <v>2272</v>
      </c>
      <c r="W56" s="229"/>
      <c r="Y56" s="389"/>
      <c r="Z56" s="1814"/>
      <c r="AA56" s="1814"/>
      <c r="AB56" s="1814"/>
    </row>
    <row r="57" spans="1:28" s="327" customFormat="1" ht="15" customHeight="1">
      <c r="A57" s="406">
        <v>55</v>
      </c>
      <c r="B57" s="567" t="s">
        <v>4317</v>
      </c>
      <c r="C57" s="360" t="s">
        <v>4318</v>
      </c>
      <c r="D57" s="680" t="s">
        <v>4319</v>
      </c>
      <c r="E57" s="680" t="s">
        <v>2273</v>
      </c>
      <c r="F57" s="680"/>
      <c r="G57" s="1798"/>
      <c r="H57" s="360"/>
      <c r="I57" s="567" t="s">
        <v>4188</v>
      </c>
      <c r="J57" s="406" t="s">
        <v>4189</v>
      </c>
      <c r="K57" s="229"/>
      <c r="L57" s="229"/>
      <c r="M57" s="1800"/>
      <c r="N57" s="1801"/>
      <c r="O57" s="1798"/>
      <c r="P57" s="360"/>
      <c r="Q57" s="360"/>
      <c r="R57" s="360"/>
      <c r="S57" s="573" t="s">
        <v>525</v>
      </c>
      <c r="T57" s="567" t="s">
        <v>4317</v>
      </c>
      <c r="U57" s="1445" t="s">
        <v>4320</v>
      </c>
      <c r="V57" s="240" t="s">
        <v>2272</v>
      </c>
      <c r="W57" s="229"/>
      <c r="Y57" s="389"/>
      <c r="Z57" s="1814"/>
      <c r="AA57" s="1814"/>
      <c r="AB57" s="1814"/>
    </row>
    <row r="58" spans="1:28" s="327" customFormat="1" ht="15" customHeight="1">
      <c r="A58" s="406">
        <v>56</v>
      </c>
      <c r="B58" s="567" t="s">
        <v>4321</v>
      </c>
      <c r="C58" s="360" t="s">
        <v>4322</v>
      </c>
      <c r="D58" s="680" t="s">
        <v>4323</v>
      </c>
      <c r="E58" s="680" t="s">
        <v>2273</v>
      </c>
      <c r="F58" s="680"/>
      <c r="G58" s="1798"/>
      <c r="H58" s="360"/>
      <c r="I58" s="567" t="s">
        <v>4188</v>
      </c>
      <c r="J58" s="406" t="s">
        <v>4189</v>
      </c>
      <c r="K58" s="229"/>
      <c r="L58" s="229"/>
      <c r="M58" s="1800"/>
      <c r="N58" s="1801"/>
      <c r="O58" s="1798"/>
      <c r="P58" s="360"/>
      <c r="Q58" s="360"/>
      <c r="R58" s="360"/>
      <c r="S58" s="573" t="s">
        <v>525</v>
      </c>
      <c r="T58" s="567" t="s">
        <v>4321</v>
      </c>
      <c r="U58" s="1445" t="s">
        <v>4324</v>
      </c>
      <c r="V58" s="240" t="s">
        <v>2272</v>
      </c>
      <c r="W58" s="229"/>
      <c r="Y58" s="389"/>
      <c r="Z58" s="1814"/>
      <c r="AA58" s="1814"/>
      <c r="AB58" s="1814"/>
    </row>
    <row r="59" spans="1:28" s="327" customFormat="1" ht="15" customHeight="1">
      <c r="A59" s="406">
        <v>57</v>
      </c>
      <c r="B59" s="680" t="s">
        <v>2825</v>
      </c>
      <c r="C59" s="680" t="s">
        <v>2826</v>
      </c>
      <c r="D59" s="680" t="s">
        <v>4325</v>
      </c>
      <c r="E59" s="680" t="s">
        <v>2827</v>
      </c>
      <c r="F59" s="680"/>
      <c r="G59" s="360"/>
      <c r="H59" s="360"/>
      <c r="I59" s="567" t="s">
        <v>4188</v>
      </c>
      <c r="J59" s="406" t="s">
        <v>188</v>
      </c>
      <c r="K59" s="229"/>
      <c r="L59" s="229"/>
      <c r="M59" s="1800"/>
      <c r="N59" s="1801"/>
      <c r="O59" s="1798"/>
      <c r="P59" s="360"/>
      <c r="Q59" s="360"/>
      <c r="R59" s="360"/>
      <c r="S59" s="360"/>
      <c r="T59" s="360"/>
      <c r="U59" s="1121"/>
      <c r="V59" s="240"/>
      <c r="W59" s="360"/>
      <c r="Y59" s="389"/>
      <c r="Z59" s="1814"/>
      <c r="AA59" s="1814"/>
      <c r="AB59" s="1814"/>
    </row>
    <row r="60" spans="1:28" s="327" customFormat="1" ht="15" customHeight="1">
      <c r="A60" s="406">
        <v>58</v>
      </c>
      <c r="B60" s="567" t="s">
        <v>4326</v>
      </c>
      <c r="C60" s="1808" t="s">
        <v>4327</v>
      </c>
      <c r="D60" s="239" t="s">
        <v>4328</v>
      </c>
      <c r="E60" s="1803" t="str">
        <f t="shared" ref="E60:E65" si="3">IF(ISERR(SEARCH("varchar",D60)),D60,"string("&amp;MID(D60,10,LEN(D60)-10)&amp;")")</f>
        <v>LATITUDE</v>
      </c>
      <c r="F60" s="680"/>
      <c r="G60" s="1798"/>
      <c r="H60" s="360"/>
      <c r="I60" s="567" t="s">
        <v>4188</v>
      </c>
      <c r="J60" s="406" t="s">
        <v>4189</v>
      </c>
      <c r="K60" s="229"/>
      <c r="L60" s="229"/>
      <c r="M60" s="1800"/>
      <c r="N60" s="1801"/>
      <c r="O60" s="1798"/>
      <c r="P60" s="360"/>
      <c r="Q60" s="360"/>
      <c r="R60" s="360"/>
      <c r="S60" s="573" t="s">
        <v>525</v>
      </c>
      <c r="T60" s="567" t="s">
        <v>4326</v>
      </c>
      <c r="U60" s="1445" t="s">
        <v>4329</v>
      </c>
      <c r="V60" s="240" t="s">
        <v>2278</v>
      </c>
      <c r="W60" s="229"/>
      <c r="Y60" s="389"/>
      <c r="Z60" s="1814"/>
      <c r="AA60" s="1814"/>
      <c r="AB60" s="1814"/>
    </row>
    <row r="61" spans="1:28" s="327" customFormat="1" ht="15" customHeight="1">
      <c r="A61" s="406">
        <v>59</v>
      </c>
      <c r="B61" s="573" t="s">
        <v>2799</v>
      </c>
      <c r="C61" s="573" t="s">
        <v>2800</v>
      </c>
      <c r="D61" s="239" t="s">
        <v>4330</v>
      </c>
      <c r="E61" s="1125" t="s">
        <v>4331</v>
      </c>
      <c r="F61" s="680"/>
      <c r="G61" s="1798"/>
      <c r="H61" s="360"/>
      <c r="I61" s="567" t="s">
        <v>4188</v>
      </c>
      <c r="J61" s="406" t="s">
        <v>4189</v>
      </c>
      <c r="K61" s="229"/>
      <c r="L61" s="229"/>
      <c r="M61" s="1800"/>
      <c r="N61" s="1801"/>
      <c r="O61" s="1798"/>
      <c r="P61" s="360"/>
      <c r="Q61" s="360"/>
      <c r="R61" s="360"/>
      <c r="S61" s="573" t="s">
        <v>525</v>
      </c>
      <c r="T61" s="573" t="s">
        <v>2799</v>
      </c>
      <c r="U61" s="1810" t="s">
        <v>2800</v>
      </c>
      <c r="V61" s="240" t="s">
        <v>2278</v>
      </c>
      <c r="W61" s="229"/>
      <c r="Y61" s="389"/>
      <c r="Z61" s="1814"/>
      <c r="AA61" s="1814"/>
      <c r="AB61" s="1814"/>
    </row>
    <row r="62" spans="1:28" s="327" customFormat="1" ht="15" customHeight="1">
      <c r="A62" s="406">
        <v>60</v>
      </c>
      <c r="B62" s="360" t="s">
        <v>2796</v>
      </c>
      <c r="C62" s="360" t="s">
        <v>2797</v>
      </c>
      <c r="D62" s="239" t="s">
        <v>4332</v>
      </c>
      <c r="E62" s="1125" t="s">
        <v>4331</v>
      </c>
      <c r="F62" s="680"/>
      <c r="G62" s="1798"/>
      <c r="H62" s="360"/>
      <c r="I62" s="567" t="s">
        <v>4188</v>
      </c>
      <c r="J62" s="406" t="s">
        <v>4189</v>
      </c>
      <c r="K62" s="229"/>
      <c r="L62" s="229"/>
      <c r="M62" s="1800"/>
      <c r="N62" s="1801"/>
      <c r="O62" s="1798"/>
      <c r="P62" s="360"/>
      <c r="Q62" s="360"/>
      <c r="R62" s="360"/>
      <c r="S62" s="573" t="s">
        <v>525</v>
      </c>
      <c r="T62" s="360" t="s">
        <v>2796</v>
      </c>
      <c r="U62" s="1121" t="s">
        <v>2797</v>
      </c>
      <c r="V62" s="240" t="s">
        <v>2278</v>
      </c>
      <c r="W62" s="229"/>
      <c r="Y62" s="389"/>
      <c r="Z62" s="1814"/>
      <c r="AA62" s="1814"/>
      <c r="AB62" s="1814"/>
    </row>
    <row r="63" spans="1:28" s="327" customFormat="1" ht="15" customHeight="1">
      <c r="A63" s="406">
        <v>61</v>
      </c>
      <c r="B63" s="567" t="s">
        <v>4333</v>
      </c>
      <c r="C63" s="1808" t="s">
        <v>4334</v>
      </c>
      <c r="D63" s="239" t="s">
        <v>4335</v>
      </c>
      <c r="E63" s="1803" t="str">
        <f t="shared" si="3"/>
        <v>CONTCS_PHONE</v>
      </c>
      <c r="F63" s="680"/>
      <c r="G63" s="1798"/>
      <c r="H63" s="360"/>
      <c r="I63" s="567" t="s">
        <v>4188</v>
      </c>
      <c r="J63" s="406" t="s">
        <v>4189</v>
      </c>
      <c r="K63" s="229"/>
      <c r="L63" s="229"/>
      <c r="M63" s="1800"/>
      <c r="N63" s="1801"/>
      <c r="O63" s="1798"/>
      <c r="P63" s="360"/>
      <c r="Q63" s="360"/>
      <c r="R63" s="360"/>
      <c r="S63" s="573" t="s">
        <v>525</v>
      </c>
      <c r="T63" s="567" t="s">
        <v>4333</v>
      </c>
      <c r="U63" s="1445" t="s">
        <v>4336</v>
      </c>
      <c r="V63" s="240" t="s">
        <v>3062</v>
      </c>
      <c r="W63" s="229"/>
      <c r="Y63" s="389"/>
      <c r="Z63" s="1814"/>
      <c r="AA63" s="1814"/>
      <c r="AB63" s="1814"/>
    </row>
    <row r="64" spans="1:28" s="327" customFormat="1" ht="15" customHeight="1">
      <c r="A64" s="406">
        <v>62</v>
      </c>
      <c r="B64" s="567" t="s">
        <v>4337</v>
      </c>
      <c r="C64" s="360" t="s">
        <v>4338</v>
      </c>
      <c r="D64" s="239" t="s">
        <v>4339</v>
      </c>
      <c r="E64" s="1803" t="str">
        <f t="shared" si="3"/>
        <v>CONTCS_SEX</v>
      </c>
      <c r="F64" s="680"/>
      <c r="G64" s="1798"/>
      <c r="H64" s="360"/>
      <c r="I64" s="567" t="s">
        <v>4188</v>
      </c>
      <c r="J64" s="406" t="s">
        <v>2308</v>
      </c>
      <c r="K64" s="229"/>
      <c r="L64" s="229"/>
      <c r="M64" s="1800"/>
      <c r="N64" s="1801"/>
      <c r="O64" s="1798"/>
      <c r="P64" s="360"/>
      <c r="Q64" s="360"/>
      <c r="R64" s="360"/>
      <c r="S64" s="573" t="s">
        <v>525</v>
      </c>
      <c r="T64" s="567" t="s">
        <v>4337</v>
      </c>
      <c r="U64" s="1445" t="s">
        <v>4340</v>
      </c>
      <c r="V64" s="240" t="s">
        <v>3062</v>
      </c>
      <c r="W64" s="229"/>
      <c r="Y64" s="389"/>
      <c r="Z64" s="1814"/>
      <c r="AA64" s="1814"/>
      <c r="AB64" s="1814"/>
    </row>
    <row r="65" spans="1:28" s="327" customFormat="1" ht="15" customHeight="1">
      <c r="A65" s="406">
        <v>63</v>
      </c>
      <c r="B65" s="567" t="s">
        <v>4341</v>
      </c>
      <c r="C65" s="1808" t="s">
        <v>4342</v>
      </c>
      <c r="D65" s="239" t="s">
        <v>4343</v>
      </c>
      <c r="E65" s="1803" t="str">
        <f t="shared" si="3"/>
        <v>CONTCS_BIRTH</v>
      </c>
      <c r="F65" s="680"/>
      <c r="G65" s="1798"/>
      <c r="H65" s="360"/>
      <c r="I65" s="567" t="s">
        <v>4188</v>
      </c>
      <c r="J65" s="406" t="s">
        <v>2308</v>
      </c>
      <c r="K65" s="229"/>
      <c r="L65" s="229"/>
      <c r="M65" s="1800"/>
      <c r="N65" s="1801"/>
      <c r="O65" s="1798"/>
      <c r="P65" s="360"/>
      <c r="Q65" s="360"/>
      <c r="R65" s="360"/>
      <c r="S65" s="573" t="s">
        <v>525</v>
      </c>
      <c r="T65" s="567" t="s">
        <v>4341</v>
      </c>
      <c r="U65" s="1445" t="s">
        <v>4344</v>
      </c>
      <c r="V65" s="240" t="s">
        <v>2088</v>
      </c>
      <c r="W65" s="229"/>
      <c r="Y65" s="389"/>
      <c r="Z65" s="1814"/>
      <c r="AA65" s="1814"/>
      <c r="AB65" s="1814"/>
    </row>
    <row r="66" spans="1:28" s="327" customFormat="1" ht="15" customHeight="1">
      <c r="A66" s="406">
        <v>64</v>
      </c>
      <c r="B66" s="567" t="s">
        <v>4345</v>
      </c>
      <c r="C66" s="360" t="s">
        <v>4346</v>
      </c>
      <c r="D66" s="239" t="s">
        <v>4347</v>
      </c>
      <c r="E66" s="680" t="s">
        <v>2273</v>
      </c>
      <c r="F66" s="680"/>
      <c r="G66" s="1798"/>
      <c r="H66" s="360"/>
      <c r="I66" s="567" t="s">
        <v>4188</v>
      </c>
      <c r="J66" s="406" t="s">
        <v>2308</v>
      </c>
      <c r="K66" s="229"/>
      <c r="L66" s="229"/>
      <c r="M66" s="1800"/>
      <c r="N66" s="1801"/>
      <c r="O66" s="1798"/>
      <c r="P66" s="360"/>
      <c r="Q66" s="360"/>
      <c r="R66" s="360"/>
      <c r="S66" s="573" t="s">
        <v>525</v>
      </c>
      <c r="T66" s="567" t="s">
        <v>4345</v>
      </c>
      <c r="U66" s="1445" t="s">
        <v>4348</v>
      </c>
      <c r="V66" s="240" t="s">
        <v>2272</v>
      </c>
      <c r="W66" s="229"/>
      <c r="Y66" s="389"/>
      <c r="Z66" s="1814"/>
      <c r="AA66" s="1814"/>
      <c r="AB66" s="1814"/>
    </row>
    <row r="67" spans="1:28" s="327" customFormat="1" ht="15" customHeight="1">
      <c r="A67" s="406">
        <v>65</v>
      </c>
      <c r="B67" s="567" t="s">
        <v>4349</v>
      </c>
      <c r="C67" s="1808" t="s">
        <v>4350</v>
      </c>
      <c r="D67" s="239" t="s">
        <v>4351</v>
      </c>
      <c r="E67" s="1803" t="str">
        <f>IF(ISERR(SEARCH("varchar",D67)),D67,"string("&amp;MID(D67,10,LEN(D67)-10)&amp;")")</f>
        <v>CONTCS_EMAIL</v>
      </c>
      <c r="F67" s="680"/>
      <c r="G67" s="1798"/>
      <c r="H67" s="360"/>
      <c r="I67" s="567" t="s">
        <v>4188</v>
      </c>
      <c r="J67" s="406" t="s">
        <v>2308</v>
      </c>
      <c r="K67" s="229"/>
      <c r="L67" s="229"/>
      <c r="M67" s="1800"/>
      <c r="N67" s="1801"/>
      <c r="O67" s="1798"/>
      <c r="P67" s="360"/>
      <c r="Q67" s="360"/>
      <c r="R67" s="360"/>
      <c r="S67" s="573" t="s">
        <v>525</v>
      </c>
      <c r="T67" s="567" t="s">
        <v>4349</v>
      </c>
      <c r="U67" s="1445" t="s">
        <v>4352</v>
      </c>
      <c r="V67" s="240" t="s">
        <v>2759</v>
      </c>
      <c r="W67" s="229"/>
      <c r="Y67" s="389"/>
      <c r="Z67" s="1814"/>
      <c r="AA67" s="1814"/>
      <c r="AB67" s="1814"/>
    </row>
    <row r="68" spans="1:28" s="389" customFormat="1">
      <c r="A68" s="406">
        <v>66</v>
      </c>
      <c r="B68" s="567" t="s">
        <v>4353</v>
      </c>
      <c r="C68" s="360" t="s">
        <v>4354</v>
      </c>
      <c r="D68" s="239" t="s">
        <v>4355</v>
      </c>
      <c r="E68" s="680" t="s">
        <v>3063</v>
      </c>
      <c r="F68" s="680"/>
      <c r="G68" s="567"/>
      <c r="H68" s="567"/>
      <c r="I68" s="567" t="s">
        <v>4188</v>
      </c>
      <c r="J68" s="406" t="s">
        <v>2308</v>
      </c>
      <c r="K68" s="360"/>
      <c r="L68" s="360"/>
      <c r="M68" s="360"/>
      <c r="N68" s="360"/>
      <c r="O68" s="360"/>
      <c r="P68" s="360"/>
      <c r="Q68" s="360"/>
      <c r="R68" s="360"/>
      <c r="S68" s="573" t="s">
        <v>525</v>
      </c>
      <c r="T68" s="567" t="s">
        <v>4353</v>
      </c>
      <c r="U68" s="1445" t="s">
        <v>4356</v>
      </c>
      <c r="V68" s="240" t="s">
        <v>3062</v>
      </c>
      <c r="W68" s="229"/>
      <c r="Z68" s="1814"/>
      <c r="AA68" s="1814"/>
      <c r="AB68" s="1814"/>
    </row>
    <row r="69" spans="1:28" s="389" customFormat="1">
      <c r="A69" s="406">
        <v>67</v>
      </c>
      <c r="B69" s="567" t="s">
        <v>4357</v>
      </c>
      <c r="C69" s="360" t="s">
        <v>4358</v>
      </c>
      <c r="D69" s="239" t="s">
        <v>4359</v>
      </c>
      <c r="E69" s="680" t="s">
        <v>2884</v>
      </c>
      <c r="F69" s="680"/>
      <c r="G69" s="567"/>
      <c r="H69" s="567"/>
      <c r="I69" s="567" t="s">
        <v>4188</v>
      </c>
      <c r="J69" s="406" t="s">
        <v>2308</v>
      </c>
      <c r="K69" s="360"/>
      <c r="L69" s="360"/>
      <c r="M69" s="360"/>
      <c r="N69" s="360"/>
      <c r="O69" s="360"/>
      <c r="P69" s="360"/>
      <c r="Q69" s="360"/>
      <c r="R69" s="360"/>
      <c r="S69" s="573" t="s">
        <v>525</v>
      </c>
      <c r="T69" s="567" t="s">
        <v>4357</v>
      </c>
      <c r="U69" s="1445" t="s">
        <v>4358</v>
      </c>
      <c r="V69" s="240" t="s">
        <v>2684</v>
      </c>
      <c r="W69" s="229"/>
      <c r="Z69" s="1814"/>
      <c r="AA69" s="1814"/>
      <c r="AB69" s="1814"/>
    </row>
    <row r="70" spans="1:28" s="389" customFormat="1">
      <c r="A70" s="406">
        <v>68</v>
      </c>
      <c r="B70" s="567" t="s">
        <v>4360</v>
      </c>
      <c r="C70" s="360" t="s">
        <v>4361</v>
      </c>
      <c r="D70" s="239" t="s">
        <v>4362</v>
      </c>
      <c r="E70" s="680" t="s">
        <v>3291</v>
      </c>
      <c r="F70" s="680"/>
      <c r="G70" s="567"/>
      <c r="H70" s="567"/>
      <c r="I70" s="567" t="s">
        <v>4188</v>
      </c>
      <c r="J70" s="406" t="s">
        <v>2308</v>
      </c>
      <c r="K70" s="360"/>
      <c r="L70" s="360"/>
      <c r="M70" s="360"/>
      <c r="N70" s="360"/>
      <c r="O70" s="360"/>
      <c r="P70" s="360"/>
      <c r="Q70" s="360"/>
      <c r="R70" s="360"/>
      <c r="S70" s="573" t="s">
        <v>525</v>
      </c>
      <c r="T70" s="567" t="s">
        <v>4360</v>
      </c>
      <c r="U70" s="1445" t="s">
        <v>4363</v>
      </c>
      <c r="V70" s="240" t="s">
        <v>2681</v>
      </c>
      <c r="W70" s="229"/>
      <c r="Z70" s="1814"/>
      <c r="AA70" s="1814"/>
      <c r="AB70" s="1814"/>
    </row>
    <row r="71" spans="1:28" s="389" customFormat="1">
      <c r="A71" s="406">
        <v>69</v>
      </c>
      <c r="B71" s="567" t="s">
        <v>4364</v>
      </c>
      <c r="C71" s="1815" t="s">
        <v>4365</v>
      </c>
      <c r="D71" s="239" t="s">
        <v>4366</v>
      </c>
      <c r="E71" s="680" t="s">
        <v>3063</v>
      </c>
      <c r="F71" s="680"/>
      <c r="G71" s="567"/>
      <c r="H71" s="567"/>
      <c r="I71" s="567" t="s">
        <v>4188</v>
      </c>
      <c r="J71" s="406" t="s">
        <v>2308</v>
      </c>
      <c r="K71" s="360"/>
      <c r="L71" s="360"/>
      <c r="M71" s="360"/>
      <c r="N71" s="360"/>
      <c r="O71" s="360"/>
      <c r="P71" s="360"/>
      <c r="Q71" s="360"/>
      <c r="R71" s="360"/>
      <c r="S71" s="573" t="s">
        <v>525</v>
      </c>
      <c r="T71" s="360" t="s">
        <v>4367</v>
      </c>
      <c r="U71" s="1121" t="s">
        <v>4368</v>
      </c>
      <c r="V71" s="240" t="s">
        <v>3062</v>
      </c>
      <c r="W71" s="229"/>
      <c r="Z71" s="1814"/>
      <c r="AA71" s="1814"/>
      <c r="AB71" s="1814"/>
    </row>
    <row r="72" spans="1:28" s="389" customFormat="1">
      <c r="A72" s="406">
        <v>70</v>
      </c>
      <c r="B72" s="567" t="s">
        <v>2086</v>
      </c>
      <c r="C72" s="573" t="s">
        <v>2087</v>
      </c>
      <c r="D72" s="239" t="s">
        <v>4369</v>
      </c>
      <c r="E72" s="680" t="s">
        <v>3176</v>
      </c>
      <c r="F72" s="680"/>
      <c r="G72" s="567"/>
      <c r="H72" s="567"/>
      <c r="I72" s="567" t="s">
        <v>4188</v>
      </c>
      <c r="J72" s="406" t="s">
        <v>2308</v>
      </c>
      <c r="K72" s="360"/>
      <c r="L72" s="360"/>
      <c r="M72" s="360"/>
      <c r="N72" s="360"/>
      <c r="O72" s="360"/>
      <c r="P72" s="360"/>
      <c r="Q72" s="360"/>
      <c r="R72" s="360"/>
      <c r="S72" s="573" t="s">
        <v>525</v>
      </c>
      <c r="T72" s="573" t="s">
        <v>2086</v>
      </c>
      <c r="U72" s="1810" t="s">
        <v>4370</v>
      </c>
      <c r="V72" s="240" t="s">
        <v>2088</v>
      </c>
      <c r="W72" s="229"/>
      <c r="Z72" s="1814"/>
      <c r="AA72" s="1814"/>
      <c r="AB72" s="1814"/>
    </row>
    <row r="73" spans="1:28" s="389" customFormat="1">
      <c r="A73" s="406">
        <v>71</v>
      </c>
      <c r="B73" s="567" t="s">
        <v>2090</v>
      </c>
      <c r="C73" s="573" t="s">
        <v>2091</v>
      </c>
      <c r="D73" s="239" t="s">
        <v>4371</v>
      </c>
      <c r="E73" s="680" t="s">
        <v>3176</v>
      </c>
      <c r="F73" s="680"/>
      <c r="G73" s="567"/>
      <c r="H73" s="567"/>
      <c r="I73" s="567" t="s">
        <v>4188</v>
      </c>
      <c r="J73" s="406" t="s">
        <v>2308</v>
      </c>
      <c r="K73" s="360"/>
      <c r="L73" s="360"/>
      <c r="M73" s="360"/>
      <c r="N73" s="360"/>
      <c r="O73" s="360"/>
      <c r="P73" s="360"/>
      <c r="Q73" s="360"/>
      <c r="R73" s="360"/>
      <c r="S73" s="573" t="s">
        <v>525</v>
      </c>
      <c r="T73" s="573" t="s">
        <v>2090</v>
      </c>
      <c r="U73" s="1810" t="s">
        <v>4372</v>
      </c>
      <c r="V73" s="240" t="s">
        <v>2088</v>
      </c>
      <c r="W73" s="229"/>
      <c r="Z73" s="1814"/>
      <c r="AA73" s="1814"/>
      <c r="AB73" s="1814"/>
    </row>
    <row r="74" spans="1:28" s="389" customFormat="1">
      <c r="A74" s="406">
        <v>72</v>
      </c>
      <c r="B74" s="1272" t="s">
        <v>2092</v>
      </c>
      <c r="C74" s="1662" t="s">
        <v>2093</v>
      </c>
      <c r="D74" s="239" t="s">
        <v>4373</v>
      </c>
      <c r="E74" s="680" t="s">
        <v>3176</v>
      </c>
      <c r="F74" s="680"/>
      <c r="G74" s="567"/>
      <c r="H74" s="567" t="s">
        <v>4374</v>
      </c>
      <c r="I74" s="567" t="s">
        <v>4188</v>
      </c>
      <c r="J74" s="406" t="s">
        <v>2308</v>
      </c>
      <c r="K74" s="360"/>
      <c r="L74" s="360"/>
      <c r="M74" s="360"/>
      <c r="N74" s="360"/>
      <c r="O74" s="360"/>
      <c r="P74" s="360"/>
      <c r="Q74" s="360"/>
      <c r="R74" s="360"/>
      <c r="S74" s="573" t="s">
        <v>525</v>
      </c>
      <c r="T74" s="573" t="s">
        <v>4375</v>
      </c>
      <c r="U74" s="1810" t="s">
        <v>3647</v>
      </c>
      <c r="V74" s="240" t="s">
        <v>2088</v>
      </c>
      <c r="W74" s="229"/>
      <c r="Z74" s="1814"/>
      <c r="AA74" s="1814"/>
      <c r="AB74" s="1814"/>
    </row>
    <row r="75" spans="1:28" s="389" customFormat="1">
      <c r="A75" s="406">
        <v>73</v>
      </c>
      <c r="B75" s="567" t="s">
        <v>4376</v>
      </c>
      <c r="C75" s="1808" t="s">
        <v>3671</v>
      </c>
      <c r="D75" s="239" t="s">
        <v>4377</v>
      </c>
      <c r="E75" s="834" t="s">
        <v>2111</v>
      </c>
      <c r="F75" s="680"/>
      <c r="G75" s="567"/>
      <c r="H75" s="567"/>
      <c r="I75" s="567" t="s">
        <v>4188</v>
      </c>
      <c r="J75" s="406" t="s">
        <v>2308</v>
      </c>
      <c r="K75" s="360"/>
      <c r="L75" s="360"/>
      <c r="M75" s="360"/>
      <c r="N75" s="360"/>
      <c r="O75" s="360"/>
      <c r="P75" s="360"/>
      <c r="Q75" s="360"/>
      <c r="R75" s="360"/>
      <c r="S75" s="573" t="s">
        <v>525</v>
      </c>
      <c r="T75" s="567" t="s">
        <v>4376</v>
      </c>
      <c r="U75" s="1445" t="s">
        <v>3671</v>
      </c>
      <c r="V75" s="240" t="s">
        <v>2798</v>
      </c>
      <c r="W75" s="229"/>
      <c r="Z75" s="1814"/>
      <c r="AA75" s="1814"/>
      <c r="AB75" s="1814"/>
    </row>
    <row r="76" spans="1:28" s="389" customFormat="1">
      <c r="A76" s="406">
        <v>74</v>
      </c>
      <c r="B76" s="1816" t="s">
        <v>2109</v>
      </c>
      <c r="C76" s="680" t="s">
        <v>2110</v>
      </c>
      <c r="D76" s="239" t="s">
        <v>4378</v>
      </c>
      <c r="E76" s="834" t="s">
        <v>2111</v>
      </c>
      <c r="F76" s="680"/>
      <c r="G76" s="567"/>
      <c r="H76" s="567"/>
      <c r="I76" s="567" t="s">
        <v>4188</v>
      </c>
      <c r="J76" s="406" t="s">
        <v>2308</v>
      </c>
      <c r="K76" s="360"/>
      <c r="L76" s="360"/>
      <c r="M76" s="360"/>
      <c r="N76" s="360"/>
      <c r="O76" s="360"/>
      <c r="P76" s="360"/>
      <c r="Q76" s="360"/>
      <c r="R76" s="360"/>
      <c r="S76" s="573" t="s">
        <v>525</v>
      </c>
      <c r="T76" s="573" t="s">
        <v>2109</v>
      </c>
      <c r="U76" s="1810" t="s">
        <v>3665</v>
      </c>
      <c r="V76" s="240" t="s">
        <v>2769</v>
      </c>
      <c r="W76" s="229"/>
      <c r="Z76" s="1814"/>
      <c r="AA76" s="1814"/>
      <c r="AB76" s="1814"/>
    </row>
    <row r="77" spans="1:28" s="389" customFormat="1">
      <c r="A77" s="406">
        <v>75</v>
      </c>
      <c r="B77" s="567" t="s">
        <v>2788</v>
      </c>
      <c r="C77" s="1817" t="s">
        <v>4379</v>
      </c>
      <c r="D77" s="239" t="s">
        <v>4380</v>
      </c>
      <c r="E77" s="680" t="s">
        <v>2071</v>
      </c>
      <c r="F77" s="680"/>
      <c r="G77" s="567"/>
      <c r="H77" s="567"/>
      <c r="I77" s="567" t="s">
        <v>4188</v>
      </c>
      <c r="J77" s="406" t="s">
        <v>2308</v>
      </c>
      <c r="K77" s="360"/>
      <c r="L77" s="360"/>
      <c r="M77" s="360"/>
      <c r="N77" s="360"/>
      <c r="O77" s="360"/>
      <c r="P77" s="360"/>
      <c r="Q77" s="360"/>
      <c r="R77" s="360"/>
      <c r="S77" s="573" t="s">
        <v>525</v>
      </c>
      <c r="T77" s="573" t="s">
        <v>2788</v>
      </c>
      <c r="U77" s="1810" t="s">
        <v>4379</v>
      </c>
      <c r="V77" s="240" t="s">
        <v>2070</v>
      </c>
      <c r="W77" s="229"/>
      <c r="Z77" s="1814"/>
      <c r="AA77" s="1814"/>
      <c r="AB77" s="1814"/>
    </row>
    <row r="78" spans="1:28" s="389" customFormat="1">
      <c r="A78" s="406">
        <v>76</v>
      </c>
      <c r="B78" s="567" t="s">
        <v>2780</v>
      </c>
      <c r="C78" s="573" t="s">
        <v>2781</v>
      </c>
      <c r="D78" s="239" t="s">
        <v>4381</v>
      </c>
      <c r="E78" s="261" t="s">
        <v>2085</v>
      </c>
      <c r="F78" s="680"/>
      <c r="G78" s="567"/>
      <c r="H78" s="567"/>
      <c r="I78" s="567" t="s">
        <v>4188</v>
      </c>
      <c r="J78" s="406" t="s">
        <v>2308</v>
      </c>
      <c r="K78" s="360"/>
      <c r="L78" s="360"/>
      <c r="M78" s="360"/>
      <c r="N78" s="360"/>
      <c r="O78" s="360"/>
      <c r="P78" s="360"/>
      <c r="Q78" s="360"/>
      <c r="R78" s="360"/>
      <c r="S78" s="573" t="s">
        <v>525</v>
      </c>
      <c r="T78" s="573" t="s">
        <v>2780</v>
      </c>
      <c r="U78" s="1810" t="s">
        <v>2781</v>
      </c>
      <c r="V78" s="240" t="s">
        <v>2085</v>
      </c>
      <c r="W78" s="229"/>
      <c r="Z78" s="1814"/>
      <c r="AA78" s="1814"/>
      <c r="AB78" s="1814"/>
    </row>
    <row r="79" spans="1:28" s="389" customFormat="1">
      <c r="A79" s="406">
        <v>77</v>
      </c>
      <c r="B79" s="567" t="s">
        <v>2782</v>
      </c>
      <c r="C79" s="360" t="s">
        <v>2783</v>
      </c>
      <c r="D79" s="239" t="s">
        <v>4382</v>
      </c>
      <c r="E79" s="261" t="s">
        <v>2085</v>
      </c>
      <c r="F79" s="680"/>
      <c r="G79" s="567"/>
      <c r="H79" s="567"/>
      <c r="I79" s="567" t="s">
        <v>4188</v>
      </c>
      <c r="J79" s="406" t="s">
        <v>2308</v>
      </c>
      <c r="K79" s="360"/>
      <c r="L79" s="360"/>
      <c r="M79" s="360"/>
      <c r="N79" s="360"/>
      <c r="O79" s="360"/>
      <c r="P79" s="360"/>
      <c r="Q79" s="360"/>
      <c r="R79" s="360"/>
      <c r="S79" s="573" t="s">
        <v>525</v>
      </c>
      <c r="T79" s="360" t="s">
        <v>2782</v>
      </c>
      <c r="U79" s="1121" t="s">
        <v>2783</v>
      </c>
      <c r="V79" s="240" t="s">
        <v>2085</v>
      </c>
      <c r="W79" s="229"/>
      <c r="Z79" s="1814"/>
      <c r="AA79" s="1814"/>
      <c r="AB79" s="1814"/>
    </row>
    <row r="80" spans="1:28" s="389" customFormat="1">
      <c r="A80" s="406">
        <v>78</v>
      </c>
      <c r="B80" s="567" t="s">
        <v>2114</v>
      </c>
      <c r="C80" s="360" t="s">
        <v>2115</v>
      </c>
      <c r="D80" s="239" t="s">
        <v>4383</v>
      </c>
      <c r="E80" s="261" t="s">
        <v>2085</v>
      </c>
      <c r="F80" s="680"/>
      <c r="G80" s="567"/>
      <c r="H80" s="567"/>
      <c r="I80" s="567" t="s">
        <v>4188</v>
      </c>
      <c r="J80" s="406" t="s">
        <v>2308</v>
      </c>
      <c r="K80" s="360"/>
      <c r="L80" s="360"/>
      <c r="M80" s="360"/>
      <c r="N80" s="360"/>
      <c r="O80" s="360"/>
      <c r="P80" s="360"/>
      <c r="Q80" s="360"/>
      <c r="R80" s="360"/>
      <c r="S80" s="573" t="s">
        <v>525</v>
      </c>
      <c r="T80" s="360" t="s">
        <v>2114</v>
      </c>
      <c r="U80" s="1121" t="s">
        <v>2115</v>
      </c>
      <c r="V80" s="240" t="s">
        <v>2085</v>
      </c>
      <c r="W80" s="229"/>
      <c r="Z80" s="1814"/>
      <c r="AA80" s="1814"/>
      <c r="AB80" s="1814"/>
    </row>
    <row r="81" spans="1:28" s="389" customFormat="1">
      <c r="A81" s="406">
        <v>79</v>
      </c>
      <c r="B81" s="567" t="s">
        <v>4384</v>
      </c>
      <c r="C81" s="360" t="s">
        <v>4385</v>
      </c>
      <c r="D81" s="239" t="s">
        <v>4386</v>
      </c>
      <c r="E81" s="680" t="s">
        <v>2101</v>
      </c>
      <c r="F81" s="680"/>
      <c r="G81" s="567"/>
      <c r="H81" s="567"/>
      <c r="I81" s="567" t="s">
        <v>4188</v>
      </c>
      <c r="J81" s="406" t="s">
        <v>2308</v>
      </c>
      <c r="K81" s="360"/>
      <c r="L81" s="360"/>
      <c r="M81" s="360"/>
      <c r="N81" s="360"/>
      <c r="O81" s="360"/>
      <c r="P81" s="360"/>
      <c r="Q81" s="360"/>
      <c r="R81" s="360"/>
      <c r="S81" s="573" t="s">
        <v>525</v>
      </c>
      <c r="T81" s="360" t="s">
        <v>4384</v>
      </c>
      <c r="U81" s="1121" t="s">
        <v>4387</v>
      </c>
      <c r="V81" s="240" t="s">
        <v>2100</v>
      </c>
      <c r="W81" s="229"/>
      <c r="Z81" s="1814"/>
      <c r="AA81" s="1814"/>
      <c r="AB81" s="1814"/>
    </row>
    <row r="82" spans="1:28" s="389" customFormat="1">
      <c r="A82" s="406">
        <v>80</v>
      </c>
      <c r="B82" s="567" t="s">
        <v>4388</v>
      </c>
      <c r="C82" s="360" t="s">
        <v>4389</v>
      </c>
      <c r="D82" s="239" t="s">
        <v>4390</v>
      </c>
      <c r="E82" s="680" t="s">
        <v>2101</v>
      </c>
      <c r="F82" s="680"/>
      <c r="G82" s="567"/>
      <c r="H82" s="567" t="s">
        <v>4391</v>
      </c>
      <c r="I82" s="567" t="s">
        <v>4188</v>
      </c>
      <c r="J82" s="406" t="s">
        <v>2308</v>
      </c>
      <c r="K82" s="360"/>
      <c r="L82" s="360"/>
      <c r="M82" s="360"/>
      <c r="N82" s="360"/>
      <c r="O82" s="360"/>
      <c r="P82" s="360"/>
      <c r="Q82" s="360"/>
      <c r="R82" s="360"/>
      <c r="S82" s="573" t="s">
        <v>525</v>
      </c>
      <c r="T82" s="360" t="s">
        <v>4391</v>
      </c>
      <c r="U82" s="1121" t="s">
        <v>4389</v>
      </c>
      <c r="V82" s="240" t="s">
        <v>2100</v>
      </c>
      <c r="W82" s="229"/>
      <c r="Z82" s="1814"/>
      <c r="AA82" s="1814"/>
      <c r="AB82" s="1814"/>
    </row>
    <row r="83" spans="1:28" s="389" customFormat="1">
      <c r="A83" s="406">
        <v>81</v>
      </c>
      <c r="B83" s="567" t="s">
        <v>4392</v>
      </c>
      <c r="C83" s="360" t="s">
        <v>4393</v>
      </c>
      <c r="D83" s="239" t="s">
        <v>4394</v>
      </c>
      <c r="E83" s="680" t="s">
        <v>2071</v>
      </c>
      <c r="F83" s="680"/>
      <c r="G83" s="567"/>
      <c r="H83" s="567"/>
      <c r="I83" s="567" t="s">
        <v>4188</v>
      </c>
      <c r="J83" s="406" t="s">
        <v>2308</v>
      </c>
      <c r="K83" s="360"/>
      <c r="L83" s="360"/>
      <c r="M83" s="360"/>
      <c r="N83" s="360"/>
      <c r="O83" s="360"/>
      <c r="P83" s="360"/>
      <c r="Q83" s="360"/>
      <c r="R83" s="360"/>
      <c r="S83" s="573" t="s">
        <v>525</v>
      </c>
      <c r="T83" s="360" t="s">
        <v>4392</v>
      </c>
      <c r="U83" s="1121" t="s">
        <v>4393</v>
      </c>
      <c r="V83" s="240" t="s">
        <v>2070</v>
      </c>
      <c r="W83" s="229"/>
      <c r="Z83" s="1814"/>
      <c r="AA83" s="1814"/>
      <c r="AB83" s="1814"/>
    </row>
    <row r="84" spans="1:28" s="389" customFormat="1">
      <c r="A84" s="406">
        <v>82</v>
      </c>
      <c r="B84" s="567" t="s">
        <v>4395</v>
      </c>
      <c r="C84" s="1808" t="s">
        <v>4396</v>
      </c>
      <c r="D84" s="239" t="s">
        <v>4397</v>
      </c>
      <c r="E84" s="834" t="s">
        <v>2111</v>
      </c>
      <c r="F84" s="680"/>
      <c r="G84" s="567"/>
      <c r="H84" s="567"/>
      <c r="I84" s="567" t="s">
        <v>4188</v>
      </c>
      <c r="J84" s="406" t="s">
        <v>2308</v>
      </c>
      <c r="K84" s="360"/>
      <c r="L84" s="360"/>
      <c r="M84" s="360"/>
      <c r="N84" s="360"/>
      <c r="O84" s="360"/>
      <c r="P84" s="360"/>
      <c r="Q84" s="360"/>
      <c r="R84" s="360"/>
      <c r="S84" s="573" t="s">
        <v>525</v>
      </c>
      <c r="T84" s="360" t="s">
        <v>4395</v>
      </c>
      <c r="U84" s="1121" t="s">
        <v>4398</v>
      </c>
      <c r="V84" s="240" t="s">
        <v>2733</v>
      </c>
      <c r="W84" s="229"/>
      <c r="Z84" s="1814"/>
      <c r="AA84" s="1814"/>
      <c r="AB84" s="1814"/>
    </row>
    <row r="85" spans="1:28" s="389" customFormat="1">
      <c r="A85" s="406">
        <v>83</v>
      </c>
      <c r="B85" s="567" t="s">
        <v>4399</v>
      </c>
      <c r="C85" s="1808" t="s">
        <v>4400</v>
      </c>
      <c r="D85" s="239" t="s">
        <v>4401</v>
      </c>
      <c r="E85" s="834" t="s">
        <v>2111</v>
      </c>
      <c r="F85" s="680"/>
      <c r="G85" s="567"/>
      <c r="H85" s="567"/>
      <c r="I85" s="567" t="s">
        <v>4188</v>
      </c>
      <c r="J85" s="406" t="s">
        <v>2308</v>
      </c>
      <c r="K85" s="360"/>
      <c r="L85" s="360"/>
      <c r="M85" s="360"/>
      <c r="N85" s="360"/>
      <c r="O85" s="360"/>
      <c r="P85" s="360"/>
      <c r="Q85" s="360"/>
      <c r="R85" s="360"/>
      <c r="S85" s="573" t="s">
        <v>525</v>
      </c>
      <c r="T85" s="360" t="s">
        <v>4399</v>
      </c>
      <c r="U85" s="1121" t="s">
        <v>4402</v>
      </c>
      <c r="V85" s="240" t="s">
        <v>2733</v>
      </c>
      <c r="W85" s="229"/>
      <c r="Z85" s="1814"/>
      <c r="AA85" s="1814"/>
      <c r="AB85" s="1814"/>
    </row>
    <row r="86" spans="1:28" s="389" customFormat="1">
      <c r="A86" s="406">
        <v>84</v>
      </c>
      <c r="B86" s="567" t="s">
        <v>3666</v>
      </c>
      <c r="C86" s="573" t="s">
        <v>3667</v>
      </c>
      <c r="D86" s="239" t="s">
        <v>4403</v>
      </c>
      <c r="E86" s="834" t="s">
        <v>2111</v>
      </c>
      <c r="F86" s="680"/>
      <c r="G86" s="567"/>
      <c r="H86" s="567"/>
      <c r="I86" s="567" t="s">
        <v>4188</v>
      </c>
      <c r="J86" s="406" t="s">
        <v>2308</v>
      </c>
      <c r="K86" s="360"/>
      <c r="L86" s="360"/>
      <c r="M86" s="360"/>
      <c r="N86" s="360"/>
      <c r="O86" s="360"/>
      <c r="P86" s="360"/>
      <c r="Q86" s="360"/>
      <c r="R86" s="360"/>
      <c r="S86" s="573" t="s">
        <v>525</v>
      </c>
      <c r="T86" s="360" t="s">
        <v>3666</v>
      </c>
      <c r="U86" s="1810" t="s">
        <v>3670</v>
      </c>
      <c r="V86" s="240" t="s">
        <v>2798</v>
      </c>
      <c r="W86" s="229"/>
      <c r="Z86" s="1814"/>
      <c r="AA86" s="1814"/>
      <c r="AB86" s="1814"/>
    </row>
    <row r="87" spans="1:28" s="389" customFormat="1">
      <c r="A87" s="406">
        <v>85</v>
      </c>
      <c r="B87" s="567" t="s">
        <v>4404</v>
      </c>
      <c r="C87" s="1817" t="s">
        <v>3678</v>
      </c>
      <c r="D87" s="239" t="s">
        <v>4405</v>
      </c>
      <c r="E87" s="834" t="s">
        <v>2111</v>
      </c>
      <c r="F87" s="680"/>
      <c r="G87" s="567"/>
      <c r="H87" s="567"/>
      <c r="I87" s="567" t="s">
        <v>4188</v>
      </c>
      <c r="J87" s="406" t="s">
        <v>2308</v>
      </c>
      <c r="K87" s="360"/>
      <c r="L87" s="360"/>
      <c r="M87" s="360"/>
      <c r="N87" s="360"/>
      <c r="O87" s="360"/>
      <c r="P87" s="360"/>
      <c r="Q87" s="360"/>
      <c r="R87" s="360"/>
      <c r="S87" s="573" t="s">
        <v>525</v>
      </c>
      <c r="T87" s="573" t="s">
        <v>4404</v>
      </c>
      <c r="U87" s="1810" t="s">
        <v>3678</v>
      </c>
      <c r="V87" s="240" t="s">
        <v>2798</v>
      </c>
      <c r="W87" s="229"/>
      <c r="Z87" s="1814"/>
      <c r="AA87" s="1814"/>
      <c r="AB87" s="1814"/>
    </row>
    <row r="88" spans="1:28" s="389" customFormat="1">
      <c r="A88" s="406">
        <v>86</v>
      </c>
      <c r="B88" s="567" t="s">
        <v>4406</v>
      </c>
      <c r="C88" s="573" t="s">
        <v>4407</v>
      </c>
      <c r="D88" s="239" t="s">
        <v>4408</v>
      </c>
      <c r="E88" s="834" t="s">
        <v>2111</v>
      </c>
      <c r="F88" s="680"/>
      <c r="G88" s="567"/>
      <c r="H88" s="567"/>
      <c r="I88" s="567" t="s">
        <v>4188</v>
      </c>
      <c r="J88" s="406" t="s">
        <v>2308</v>
      </c>
      <c r="K88" s="360"/>
      <c r="L88" s="360"/>
      <c r="M88" s="360"/>
      <c r="N88" s="360"/>
      <c r="O88" s="360"/>
      <c r="P88" s="360"/>
      <c r="Q88" s="360"/>
      <c r="R88" s="360"/>
      <c r="S88" s="573" t="s">
        <v>525</v>
      </c>
      <c r="T88" s="573" t="s">
        <v>4406</v>
      </c>
      <c r="U88" s="1810" t="s">
        <v>4407</v>
      </c>
      <c r="V88" s="240" t="s">
        <v>2798</v>
      </c>
      <c r="W88" s="229"/>
      <c r="Z88" s="1814"/>
      <c r="AA88" s="1814"/>
      <c r="AB88" s="1814"/>
    </row>
    <row r="89" spans="1:28" s="389" customFormat="1">
      <c r="A89" s="406">
        <v>87</v>
      </c>
      <c r="B89" s="1806" t="s">
        <v>4409</v>
      </c>
      <c r="C89" s="1800" t="s">
        <v>4410</v>
      </c>
      <c r="D89" s="239" t="s">
        <v>4411</v>
      </c>
      <c r="E89" s="834" t="s">
        <v>2111</v>
      </c>
      <c r="F89" s="680"/>
      <c r="G89" s="567"/>
      <c r="H89" s="567"/>
      <c r="I89" s="567" t="s">
        <v>4188</v>
      </c>
      <c r="J89" s="406" t="s">
        <v>2308</v>
      </c>
      <c r="K89" s="360"/>
      <c r="L89" s="360"/>
      <c r="M89" s="360"/>
      <c r="N89" s="360"/>
      <c r="O89" s="360"/>
      <c r="P89" s="360"/>
      <c r="Q89" s="360"/>
      <c r="R89" s="360"/>
      <c r="S89" s="573" t="s">
        <v>525</v>
      </c>
      <c r="T89" s="1800" t="s">
        <v>4409</v>
      </c>
      <c r="U89" s="1813" t="s">
        <v>4410</v>
      </c>
      <c r="V89" s="240" t="s">
        <v>2798</v>
      </c>
      <c r="W89" s="229"/>
      <c r="Z89" s="1814"/>
      <c r="AA89" s="1814"/>
      <c r="AB89" s="1814"/>
    </row>
    <row r="90" spans="1:28" s="389" customFormat="1">
      <c r="A90" s="406">
        <v>88</v>
      </c>
      <c r="B90" s="1806" t="s">
        <v>4412</v>
      </c>
      <c r="C90" s="1800" t="s">
        <v>4413</v>
      </c>
      <c r="D90" s="239" t="s">
        <v>4414</v>
      </c>
      <c r="E90" s="834" t="s">
        <v>2111</v>
      </c>
      <c r="F90" s="680"/>
      <c r="G90" s="567"/>
      <c r="H90" s="567"/>
      <c r="I90" s="567" t="s">
        <v>4188</v>
      </c>
      <c r="J90" s="406" t="s">
        <v>2308</v>
      </c>
      <c r="K90" s="360"/>
      <c r="L90" s="360"/>
      <c r="M90" s="360"/>
      <c r="N90" s="360"/>
      <c r="O90" s="360"/>
      <c r="P90" s="360"/>
      <c r="Q90" s="360"/>
      <c r="R90" s="360"/>
      <c r="S90" s="573" t="s">
        <v>525</v>
      </c>
      <c r="T90" s="1800" t="s">
        <v>4412</v>
      </c>
      <c r="U90" s="1813" t="s">
        <v>4413</v>
      </c>
      <c r="V90" s="240" t="s">
        <v>2798</v>
      </c>
      <c r="W90" s="229"/>
      <c r="Z90" s="1814"/>
      <c r="AA90" s="1814"/>
      <c r="AB90" s="1814"/>
    </row>
    <row r="91" spans="1:28" s="389" customFormat="1">
      <c r="A91" s="406">
        <v>89</v>
      </c>
      <c r="B91" s="1806" t="s">
        <v>4415</v>
      </c>
      <c r="C91" s="1800" t="s">
        <v>4416</v>
      </c>
      <c r="D91" s="239" t="s">
        <v>4417</v>
      </c>
      <c r="E91" s="834" t="s">
        <v>2111</v>
      </c>
      <c r="F91" s="680"/>
      <c r="G91" s="567"/>
      <c r="H91" s="567"/>
      <c r="I91" s="567" t="s">
        <v>4188</v>
      </c>
      <c r="J91" s="406" t="s">
        <v>2308</v>
      </c>
      <c r="K91" s="360"/>
      <c r="L91" s="360"/>
      <c r="M91" s="360"/>
      <c r="N91" s="360"/>
      <c r="O91" s="360"/>
      <c r="P91" s="360"/>
      <c r="Q91" s="360"/>
      <c r="R91" s="360"/>
      <c r="S91" s="573" t="s">
        <v>525</v>
      </c>
      <c r="T91" s="1800" t="s">
        <v>4415</v>
      </c>
      <c r="U91" s="1813" t="s">
        <v>4416</v>
      </c>
      <c r="V91" s="240" t="s">
        <v>2798</v>
      </c>
      <c r="W91" s="229"/>
      <c r="Z91" s="1814"/>
      <c r="AA91" s="1814"/>
      <c r="AB91" s="1814"/>
    </row>
    <row r="92" spans="1:28" s="389" customFormat="1">
      <c r="A92" s="406">
        <v>90</v>
      </c>
      <c r="B92" s="1806" t="s">
        <v>4418</v>
      </c>
      <c r="C92" s="1800" t="s">
        <v>4419</v>
      </c>
      <c r="D92" s="239" t="s">
        <v>4420</v>
      </c>
      <c r="E92" s="680" t="s">
        <v>2079</v>
      </c>
      <c r="F92" s="680"/>
      <c r="G92" s="567"/>
      <c r="H92" s="567"/>
      <c r="I92" s="567" t="s">
        <v>4188</v>
      </c>
      <c r="J92" s="406" t="s">
        <v>2308</v>
      </c>
      <c r="K92" s="360"/>
      <c r="L92" s="360"/>
      <c r="M92" s="360"/>
      <c r="N92" s="360"/>
      <c r="O92" s="360"/>
      <c r="P92" s="360"/>
      <c r="Q92" s="360"/>
      <c r="R92" s="360"/>
      <c r="S92" s="573" t="s">
        <v>525</v>
      </c>
      <c r="T92" s="1800" t="s">
        <v>4418</v>
      </c>
      <c r="U92" s="1813" t="s">
        <v>4087</v>
      </c>
      <c r="V92" s="240" t="s">
        <v>2078</v>
      </c>
      <c r="W92" s="229"/>
      <c r="Z92" s="1814"/>
      <c r="AA92" s="1814"/>
      <c r="AB92" s="1814"/>
    </row>
    <row r="93" spans="1:28" s="389" customFormat="1">
      <c r="A93" s="406">
        <v>91</v>
      </c>
      <c r="B93" s="1806" t="s">
        <v>4421</v>
      </c>
      <c r="C93" s="1800" t="s">
        <v>4422</v>
      </c>
      <c r="D93" s="239" t="s">
        <v>4423</v>
      </c>
      <c r="E93" s="680" t="s">
        <v>2071</v>
      </c>
      <c r="F93" s="680"/>
      <c r="G93" s="567"/>
      <c r="H93" s="567"/>
      <c r="I93" s="567" t="s">
        <v>4188</v>
      </c>
      <c r="J93" s="406" t="s">
        <v>2308</v>
      </c>
      <c r="K93" s="360"/>
      <c r="L93" s="360"/>
      <c r="M93" s="360"/>
      <c r="N93" s="360"/>
      <c r="O93" s="360"/>
      <c r="P93" s="360"/>
      <c r="Q93" s="360"/>
      <c r="R93" s="360"/>
      <c r="S93" s="573" t="s">
        <v>525</v>
      </c>
      <c r="T93" s="1800" t="s">
        <v>4421</v>
      </c>
      <c r="U93" s="1813" t="s">
        <v>4184</v>
      </c>
      <c r="V93" s="240" t="s">
        <v>2278</v>
      </c>
      <c r="W93" s="229"/>
      <c r="Z93" s="1814"/>
      <c r="AA93" s="1814"/>
      <c r="AB93" s="1814"/>
    </row>
    <row r="94" spans="1:28" s="389" customFormat="1" ht="11.4">
      <c r="A94" s="406">
        <v>92</v>
      </c>
      <c r="B94" s="1806" t="s">
        <v>4424</v>
      </c>
      <c r="C94" s="1800" t="s">
        <v>4006</v>
      </c>
      <c r="D94" s="239" t="s">
        <v>4425</v>
      </c>
      <c r="E94" s="680" t="s">
        <v>3063</v>
      </c>
      <c r="F94" s="680"/>
      <c r="G94" s="567"/>
      <c r="H94" s="567"/>
      <c r="I94" s="567" t="s">
        <v>4188</v>
      </c>
      <c r="J94" s="406" t="s">
        <v>2308</v>
      </c>
      <c r="K94" s="360"/>
      <c r="L94" s="360"/>
      <c r="M94" s="360"/>
      <c r="N94" s="360"/>
      <c r="O94" s="360"/>
      <c r="P94" s="360"/>
      <c r="Q94" s="360"/>
      <c r="R94" s="360"/>
      <c r="S94" s="573" t="s">
        <v>525</v>
      </c>
      <c r="T94" s="1800" t="s">
        <v>4424</v>
      </c>
      <c r="U94" s="1813" t="s">
        <v>4426</v>
      </c>
      <c r="V94" s="240" t="s">
        <v>3062</v>
      </c>
      <c r="W94" s="229"/>
    </row>
    <row r="95" spans="1:28" s="389" customFormat="1" ht="11.4">
      <c r="A95" s="406">
        <v>93</v>
      </c>
      <c r="B95" s="1806" t="s">
        <v>4427</v>
      </c>
      <c r="C95" s="1800" t="s">
        <v>4428</v>
      </c>
      <c r="D95" s="239" t="s">
        <v>4429</v>
      </c>
      <c r="E95" s="680" t="s">
        <v>4430</v>
      </c>
      <c r="F95" s="680"/>
      <c r="G95" s="567"/>
      <c r="H95" s="567"/>
      <c r="I95" s="567" t="s">
        <v>4188</v>
      </c>
      <c r="J95" s="406" t="s">
        <v>2308</v>
      </c>
      <c r="K95" s="360"/>
      <c r="L95" s="360"/>
      <c r="M95" s="360"/>
      <c r="N95" s="360"/>
      <c r="O95" s="360"/>
      <c r="P95" s="360"/>
      <c r="Q95" s="360"/>
      <c r="R95" s="360"/>
      <c r="S95" s="573" t="s">
        <v>525</v>
      </c>
      <c r="T95" s="1800" t="s">
        <v>4427</v>
      </c>
      <c r="U95" s="1813" t="s">
        <v>4431</v>
      </c>
      <c r="V95" s="240" t="s">
        <v>2684</v>
      </c>
      <c r="W95" s="229"/>
    </row>
    <row r="96" spans="1:28" s="389" customFormat="1" ht="11.4">
      <c r="A96" s="406">
        <v>94</v>
      </c>
      <c r="B96" s="1806" t="s">
        <v>4432</v>
      </c>
      <c r="C96" s="1800" t="s">
        <v>4433</v>
      </c>
      <c r="D96" s="239" t="s">
        <v>4434</v>
      </c>
      <c r="E96" s="680" t="s">
        <v>4435</v>
      </c>
      <c r="F96" s="680"/>
      <c r="G96" s="567"/>
      <c r="H96" s="567"/>
      <c r="I96" s="567" t="s">
        <v>4188</v>
      </c>
      <c r="J96" s="406" t="s">
        <v>2308</v>
      </c>
      <c r="K96" s="360"/>
      <c r="L96" s="360"/>
      <c r="M96" s="360"/>
      <c r="N96" s="360"/>
      <c r="O96" s="360"/>
      <c r="P96" s="360"/>
      <c r="Q96" s="360"/>
      <c r="R96" s="360"/>
      <c r="S96" s="573" t="s">
        <v>525</v>
      </c>
      <c r="T96" s="567" t="s">
        <v>4432</v>
      </c>
      <c r="U96" s="1445" t="s">
        <v>4436</v>
      </c>
      <c r="V96" s="240" t="s">
        <v>2759</v>
      </c>
      <c r="W96" s="229"/>
    </row>
    <row r="97" spans="1:23" s="389" customFormat="1" ht="11.4">
      <c r="A97" s="406">
        <v>95</v>
      </c>
      <c r="B97" s="1818" t="s">
        <v>4437</v>
      </c>
      <c r="C97" s="1808" t="s">
        <v>4438</v>
      </c>
      <c r="D97" s="239" t="s">
        <v>4439</v>
      </c>
      <c r="E97" s="1803" t="str">
        <f>IF(ISERR(SEARCH("varchar",D97)),D97,"string("&amp;MID(D97,10,LEN(D97)-10)&amp;")")</f>
        <v>SERV_RADIUS</v>
      </c>
      <c r="F97" s="680"/>
      <c r="G97" s="567"/>
      <c r="H97" s="567"/>
      <c r="I97" s="567" t="s">
        <v>4188</v>
      </c>
      <c r="J97" s="406" t="s">
        <v>2308</v>
      </c>
      <c r="K97" s="360"/>
      <c r="L97" s="360"/>
      <c r="M97" s="360"/>
      <c r="N97" s="360"/>
      <c r="O97" s="360"/>
      <c r="P97" s="360"/>
      <c r="Q97" s="360"/>
      <c r="R97" s="360"/>
      <c r="S97" s="573" t="s">
        <v>525</v>
      </c>
      <c r="T97" s="567" t="s">
        <v>4440</v>
      </c>
      <c r="U97" s="1445" t="s">
        <v>4441</v>
      </c>
      <c r="V97" s="240" t="s">
        <v>2759</v>
      </c>
      <c r="W97" s="229"/>
    </row>
    <row r="98" spans="1:23" s="389" customFormat="1" ht="11.4">
      <c r="A98" s="406">
        <v>96</v>
      </c>
      <c r="B98" s="567" t="s">
        <v>4442</v>
      </c>
      <c r="C98" s="360" t="s">
        <v>4443</v>
      </c>
      <c r="D98" s="239" t="s">
        <v>4444</v>
      </c>
      <c r="E98" s="680" t="s">
        <v>2827</v>
      </c>
      <c r="F98" s="680"/>
      <c r="G98" s="567"/>
      <c r="H98" s="567"/>
      <c r="I98" s="567" t="s">
        <v>4188</v>
      </c>
      <c r="J98" s="406" t="s">
        <v>2308</v>
      </c>
      <c r="K98" s="360"/>
      <c r="L98" s="360"/>
      <c r="M98" s="360"/>
      <c r="N98" s="360"/>
      <c r="O98" s="360"/>
      <c r="P98" s="360"/>
      <c r="Q98" s="360"/>
      <c r="R98" s="360"/>
      <c r="S98" s="573" t="s">
        <v>525</v>
      </c>
      <c r="T98" s="567" t="s">
        <v>4442</v>
      </c>
      <c r="U98" s="1445" t="s">
        <v>4445</v>
      </c>
      <c r="V98" s="240" t="s">
        <v>2278</v>
      </c>
      <c r="W98" s="229"/>
    </row>
    <row r="99" spans="1:23" s="389" customFormat="1" ht="11.4">
      <c r="A99" s="406">
        <v>97</v>
      </c>
      <c r="B99" s="567" t="s">
        <v>4446</v>
      </c>
      <c r="C99" s="1808" t="s">
        <v>4447</v>
      </c>
      <c r="D99" s="239" t="s">
        <v>4448</v>
      </c>
      <c r="E99" s="680" t="s">
        <v>2085</v>
      </c>
      <c r="F99" s="680"/>
      <c r="G99" s="567"/>
      <c r="H99" s="567"/>
      <c r="I99" s="567" t="s">
        <v>4188</v>
      </c>
      <c r="J99" s="406" t="s">
        <v>2308</v>
      </c>
      <c r="K99" s="360"/>
      <c r="L99" s="360"/>
      <c r="M99" s="360"/>
      <c r="N99" s="360"/>
      <c r="O99" s="360"/>
      <c r="P99" s="360"/>
      <c r="Q99" s="360"/>
      <c r="R99" s="360"/>
      <c r="S99" s="573" t="s">
        <v>525</v>
      </c>
      <c r="T99" s="567" t="s">
        <v>4446</v>
      </c>
      <c r="U99" s="1445" t="s">
        <v>4449</v>
      </c>
      <c r="V99" s="240" t="s">
        <v>2278</v>
      </c>
      <c r="W99" s="229"/>
    </row>
    <row r="100" spans="1:23" s="389" customFormat="1" ht="11.4">
      <c r="A100" s="406">
        <v>98</v>
      </c>
      <c r="B100" s="567" t="s">
        <v>4450</v>
      </c>
      <c r="C100" s="1808" t="s">
        <v>4451</v>
      </c>
      <c r="D100" s="239" t="s">
        <v>4452</v>
      </c>
      <c r="E100" s="834" t="s">
        <v>2111</v>
      </c>
      <c r="F100" s="680"/>
      <c r="G100" s="567"/>
      <c r="H100" s="567"/>
      <c r="I100" s="567" t="s">
        <v>4188</v>
      </c>
      <c r="J100" s="406" t="s">
        <v>2308</v>
      </c>
      <c r="K100" s="360"/>
      <c r="L100" s="360"/>
      <c r="M100" s="360"/>
      <c r="N100" s="360"/>
      <c r="O100" s="360"/>
      <c r="P100" s="360"/>
      <c r="Q100" s="360"/>
      <c r="R100" s="360"/>
      <c r="S100" s="573" t="s">
        <v>525</v>
      </c>
      <c r="T100" s="567" t="s">
        <v>4450</v>
      </c>
      <c r="U100" s="1445" t="s">
        <v>4453</v>
      </c>
      <c r="V100" s="240" t="s">
        <v>2798</v>
      </c>
      <c r="W100" s="229"/>
    </row>
    <row r="101" spans="1:23" s="389" customFormat="1" ht="11.4">
      <c r="A101" s="406">
        <v>99</v>
      </c>
      <c r="B101" s="567" t="s">
        <v>4454</v>
      </c>
      <c r="C101" s="1808" t="s">
        <v>4455</v>
      </c>
      <c r="D101" s="239" t="s">
        <v>4456</v>
      </c>
      <c r="E101" s="834" t="s">
        <v>2111</v>
      </c>
      <c r="F101" s="680"/>
      <c r="G101" s="567"/>
      <c r="H101" s="567"/>
      <c r="I101" s="567" t="s">
        <v>4188</v>
      </c>
      <c r="J101" s="406" t="s">
        <v>2308</v>
      </c>
      <c r="K101" s="360"/>
      <c r="L101" s="360"/>
      <c r="M101" s="360"/>
      <c r="N101" s="360"/>
      <c r="O101" s="360"/>
      <c r="P101" s="360"/>
      <c r="Q101" s="360"/>
      <c r="R101" s="360"/>
      <c r="S101" s="573" t="s">
        <v>525</v>
      </c>
      <c r="T101" s="567" t="s">
        <v>4454</v>
      </c>
      <c r="U101" s="1445" t="s">
        <v>4457</v>
      </c>
      <c r="V101" s="240" t="s">
        <v>2733</v>
      </c>
      <c r="W101" s="229"/>
    </row>
    <row r="102" spans="1:23" s="389" customFormat="1" ht="11.4">
      <c r="A102" s="406">
        <v>100</v>
      </c>
      <c r="B102" s="567" t="s">
        <v>4458</v>
      </c>
      <c r="C102" s="360" t="s">
        <v>4459</v>
      </c>
      <c r="D102" s="239" t="s">
        <v>4460</v>
      </c>
      <c r="E102" s="834" t="s">
        <v>2111</v>
      </c>
      <c r="F102" s="680"/>
      <c r="G102" s="567"/>
      <c r="H102" s="567"/>
      <c r="I102" s="567" t="s">
        <v>4188</v>
      </c>
      <c r="J102" s="406" t="s">
        <v>2308</v>
      </c>
      <c r="K102" s="360"/>
      <c r="L102" s="360"/>
      <c r="M102" s="360"/>
      <c r="N102" s="360"/>
      <c r="O102" s="360"/>
      <c r="P102" s="360"/>
      <c r="Q102" s="360"/>
      <c r="R102" s="360"/>
      <c r="S102" s="573" t="s">
        <v>525</v>
      </c>
      <c r="T102" s="567" t="s">
        <v>4458</v>
      </c>
      <c r="U102" s="1445" t="s">
        <v>4461</v>
      </c>
      <c r="V102" s="240" t="s">
        <v>2769</v>
      </c>
      <c r="W102" s="229"/>
    </row>
    <row r="103" spans="1:23" s="389" customFormat="1" ht="11.4">
      <c r="A103" s="406">
        <v>101</v>
      </c>
      <c r="B103" s="567" t="s">
        <v>4462</v>
      </c>
      <c r="C103" s="360" t="s">
        <v>4463</v>
      </c>
      <c r="D103" s="239" t="s">
        <v>4464</v>
      </c>
      <c r="E103" s="834" t="s">
        <v>2111</v>
      </c>
      <c r="F103" s="680"/>
      <c r="G103" s="567"/>
      <c r="H103" s="567"/>
      <c r="I103" s="567" t="s">
        <v>4188</v>
      </c>
      <c r="J103" s="406" t="s">
        <v>2308</v>
      </c>
      <c r="K103" s="360"/>
      <c r="L103" s="360"/>
      <c r="M103" s="360"/>
      <c r="N103" s="360"/>
      <c r="O103" s="360"/>
      <c r="P103" s="360"/>
      <c r="Q103" s="360"/>
      <c r="R103" s="360"/>
      <c r="S103" s="573" t="s">
        <v>525</v>
      </c>
      <c r="T103" s="567" t="s">
        <v>4462</v>
      </c>
      <c r="U103" s="1445" t="s">
        <v>4465</v>
      </c>
      <c r="V103" s="240" t="s">
        <v>2769</v>
      </c>
      <c r="W103" s="229"/>
    </row>
    <row r="104" spans="1:23" s="389" customFormat="1" ht="11.4">
      <c r="A104" s="406">
        <v>102</v>
      </c>
      <c r="B104" s="567" t="s">
        <v>4466</v>
      </c>
      <c r="C104" s="360" t="s">
        <v>4467</v>
      </c>
      <c r="D104" s="239" t="s">
        <v>4468</v>
      </c>
      <c r="E104" s="834" t="s">
        <v>2111</v>
      </c>
      <c r="F104" s="680"/>
      <c r="G104" s="567"/>
      <c r="H104" s="567"/>
      <c r="I104" s="567" t="s">
        <v>4188</v>
      </c>
      <c r="J104" s="406" t="s">
        <v>2308</v>
      </c>
      <c r="K104" s="360"/>
      <c r="L104" s="360"/>
      <c r="M104" s="360"/>
      <c r="N104" s="360"/>
      <c r="O104" s="360"/>
      <c r="P104" s="360"/>
      <c r="Q104" s="360"/>
      <c r="R104" s="360"/>
      <c r="S104" s="573" t="s">
        <v>525</v>
      </c>
      <c r="T104" s="567" t="s">
        <v>4466</v>
      </c>
      <c r="U104" s="1445" t="s">
        <v>2110</v>
      </c>
      <c r="V104" s="240" t="s">
        <v>2769</v>
      </c>
      <c r="W104" s="229"/>
    </row>
    <row r="105" spans="1:23" s="389" customFormat="1" ht="11.4">
      <c r="A105" s="406">
        <v>103</v>
      </c>
      <c r="B105" s="567" t="s">
        <v>4469</v>
      </c>
      <c r="C105" s="1808" t="s">
        <v>4470</v>
      </c>
      <c r="D105" s="239" t="s">
        <v>4471</v>
      </c>
      <c r="E105" s="834" t="s">
        <v>2111</v>
      </c>
      <c r="F105" s="680"/>
      <c r="G105" s="567"/>
      <c r="H105" s="567"/>
      <c r="I105" s="567" t="s">
        <v>4188</v>
      </c>
      <c r="J105" s="406" t="s">
        <v>2308</v>
      </c>
      <c r="K105" s="360"/>
      <c r="L105" s="360"/>
      <c r="M105" s="360"/>
      <c r="N105" s="360"/>
      <c r="O105" s="360"/>
      <c r="P105" s="360"/>
      <c r="Q105" s="360"/>
      <c r="R105" s="360"/>
      <c r="S105" s="573" t="s">
        <v>525</v>
      </c>
      <c r="T105" s="567" t="s">
        <v>4469</v>
      </c>
      <c r="U105" s="1445" t="s">
        <v>4472</v>
      </c>
      <c r="V105" s="240" t="s">
        <v>2769</v>
      </c>
      <c r="W105" s="229"/>
    </row>
    <row r="106" spans="1:23" s="389" customFormat="1" ht="11.4">
      <c r="A106" s="406">
        <v>104</v>
      </c>
      <c r="B106" s="567" t="s">
        <v>4473</v>
      </c>
      <c r="C106" s="360" t="s">
        <v>4474</v>
      </c>
      <c r="D106" s="239" t="s">
        <v>4475</v>
      </c>
      <c r="E106" s="834" t="s">
        <v>2111</v>
      </c>
      <c r="F106" s="680"/>
      <c r="G106" s="567"/>
      <c r="H106" s="567"/>
      <c r="I106" s="567" t="s">
        <v>4188</v>
      </c>
      <c r="J106" s="406" t="s">
        <v>2308</v>
      </c>
      <c r="K106" s="360"/>
      <c r="L106" s="360"/>
      <c r="M106" s="360"/>
      <c r="N106" s="360"/>
      <c r="O106" s="360"/>
      <c r="P106" s="360"/>
      <c r="Q106" s="360"/>
      <c r="R106" s="360"/>
      <c r="S106" s="573" t="s">
        <v>525</v>
      </c>
      <c r="T106" s="567" t="s">
        <v>4473</v>
      </c>
      <c r="U106" s="1445" t="s">
        <v>4474</v>
      </c>
      <c r="V106" s="240" t="s">
        <v>2769</v>
      </c>
      <c r="W106" s="229"/>
    </row>
    <row r="107" spans="1:23" s="389" customFormat="1" ht="11.4">
      <c r="A107" s="406">
        <v>105</v>
      </c>
      <c r="B107" s="567" t="s">
        <v>4476</v>
      </c>
      <c r="C107" s="360" t="s">
        <v>4477</v>
      </c>
      <c r="D107" s="239" t="s">
        <v>4478</v>
      </c>
      <c r="E107" s="680" t="s">
        <v>2071</v>
      </c>
      <c r="F107" s="680"/>
      <c r="G107" s="567"/>
      <c r="H107" s="567"/>
      <c r="I107" s="567" t="s">
        <v>4188</v>
      </c>
      <c r="J107" s="406" t="s">
        <v>2308</v>
      </c>
      <c r="K107" s="360"/>
      <c r="L107" s="360"/>
      <c r="M107" s="360"/>
      <c r="N107" s="360"/>
      <c r="O107" s="360"/>
      <c r="P107" s="360"/>
      <c r="Q107" s="360"/>
      <c r="R107" s="360"/>
      <c r="S107" s="573" t="s">
        <v>525</v>
      </c>
      <c r="T107" s="567" t="s">
        <v>4476</v>
      </c>
      <c r="U107" s="1445" t="s">
        <v>4479</v>
      </c>
      <c r="V107" s="240" t="s">
        <v>2070</v>
      </c>
      <c r="W107" s="229"/>
    </row>
    <row r="108" spans="1:23" s="389" customFormat="1" ht="11.4">
      <c r="A108" s="406">
        <v>106</v>
      </c>
      <c r="B108" s="567" t="s">
        <v>3676</v>
      </c>
      <c r="C108" s="1808" t="s">
        <v>4480</v>
      </c>
      <c r="D108" s="239" t="s">
        <v>4481</v>
      </c>
      <c r="E108" s="834" t="s">
        <v>2111</v>
      </c>
      <c r="F108" s="680"/>
      <c r="G108" s="567"/>
      <c r="H108" s="567"/>
      <c r="I108" s="567" t="s">
        <v>4188</v>
      </c>
      <c r="J108" s="406" t="s">
        <v>2308</v>
      </c>
      <c r="K108" s="360"/>
      <c r="L108" s="360"/>
      <c r="M108" s="360"/>
      <c r="N108" s="360"/>
      <c r="O108" s="360"/>
      <c r="P108" s="360"/>
      <c r="Q108" s="360"/>
      <c r="R108" s="360"/>
      <c r="S108" s="573" t="s">
        <v>525</v>
      </c>
      <c r="T108" s="567" t="s">
        <v>3676</v>
      </c>
      <c r="U108" s="1445" t="s">
        <v>3675</v>
      </c>
      <c r="V108" s="240" t="s">
        <v>2733</v>
      </c>
      <c r="W108" s="229"/>
    </row>
    <row r="109" spans="1:23" s="389" customFormat="1" ht="11.4">
      <c r="A109" s="406">
        <v>107</v>
      </c>
      <c r="B109" s="567" t="s">
        <v>4482</v>
      </c>
      <c r="C109" s="1808" t="s">
        <v>3597</v>
      </c>
      <c r="D109" s="239" t="s">
        <v>4483</v>
      </c>
      <c r="E109" s="834" t="s">
        <v>2111</v>
      </c>
      <c r="F109" s="680"/>
      <c r="G109" s="567"/>
      <c r="H109" s="567"/>
      <c r="I109" s="567" t="s">
        <v>4188</v>
      </c>
      <c r="J109" s="406" t="s">
        <v>2308</v>
      </c>
      <c r="K109" s="360"/>
      <c r="L109" s="360"/>
      <c r="M109" s="360"/>
      <c r="N109" s="360"/>
      <c r="O109" s="360"/>
      <c r="P109" s="360"/>
      <c r="Q109" s="360"/>
      <c r="R109" s="360"/>
      <c r="S109" s="573" t="s">
        <v>525</v>
      </c>
      <c r="T109" s="567" t="s">
        <v>4482</v>
      </c>
      <c r="U109" s="1445" t="s">
        <v>3598</v>
      </c>
      <c r="V109" s="240" t="s">
        <v>2733</v>
      </c>
      <c r="W109" s="229"/>
    </row>
    <row r="110" spans="1:23" s="389" customFormat="1" ht="11.4">
      <c r="A110" s="406">
        <v>108</v>
      </c>
      <c r="B110" s="567" t="s">
        <v>4484</v>
      </c>
      <c r="C110" s="360" t="s">
        <v>4485</v>
      </c>
      <c r="D110" s="239" t="s">
        <v>4486</v>
      </c>
      <c r="E110" s="261" t="s">
        <v>2085</v>
      </c>
      <c r="F110" s="680"/>
      <c r="G110" s="567"/>
      <c r="H110" s="567"/>
      <c r="I110" s="567" t="s">
        <v>4188</v>
      </c>
      <c r="J110" s="406" t="s">
        <v>2308</v>
      </c>
      <c r="K110" s="360"/>
      <c r="L110" s="360"/>
      <c r="M110" s="360"/>
      <c r="N110" s="360"/>
      <c r="O110" s="360"/>
      <c r="P110" s="360"/>
      <c r="Q110" s="360"/>
      <c r="R110" s="360"/>
      <c r="S110" s="573" t="s">
        <v>525</v>
      </c>
      <c r="T110" s="567" t="s">
        <v>4484</v>
      </c>
      <c r="U110" s="1445" t="s">
        <v>4487</v>
      </c>
      <c r="V110" s="240" t="s">
        <v>2085</v>
      </c>
      <c r="W110" s="229"/>
    </row>
    <row r="111" spans="1:23" s="389" customFormat="1" ht="11.4">
      <c r="A111" s="406">
        <v>109</v>
      </c>
      <c r="B111" s="567" t="s">
        <v>4488</v>
      </c>
      <c r="C111" s="360" t="s">
        <v>4489</v>
      </c>
      <c r="D111" s="239" t="s">
        <v>4490</v>
      </c>
      <c r="E111" s="261" t="s">
        <v>2085</v>
      </c>
      <c r="F111" s="680"/>
      <c r="G111" s="567"/>
      <c r="H111" s="567"/>
      <c r="I111" s="567" t="s">
        <v>4188</v>
      </c>
      <c r="J111" s="406" t="s">
        <v>2308</v>
      </c>
      <c r="K111" s="360"/>
      <c r="L111" s="360"/>
      <c r="M111" s="360"/>
      <c r="N111" s="360"/>
      <c r="O111" s="360"/>
      <c r="P111" s="360"/>
      <c r="Q111" s="360"/>
      <c r="R111" s="360"/>
      <c r="S111" s="573" t="s">
        <v>525</v>
      </c>
      <c r="T111" s="567" t="s">
        <v>4488</v>
      </c>
      <c r="U111" s="1445" t="s">
        <v>4491</v>
      </c>
      <c r="V111" s="240" t="s">
        <v>2085</v>
      </c>
      <c r="W111" s="229"/>
    </row>
    <row r="112" spans="1:23" s="389" customFormat="1" ht="11.4">
      <c r="A112" s="406">
        <v>110</v>
      </c>
      <c r="B112" s="567" t="s">
        <v>4492</v>
      </c>
      <c r="C112" s="1808" t="s">
        <v>4493</v>
      </c>
      <c r="D112" s="239" t="s">
        <v>4494</v>
      </c>
      <c r="E112" s="261" t="s">
        <v>2085</v>
      </c>
      <c r="F112" s="680"/>
      <c r="G112" s="567"/>
      <c r="H112" s="567"/>
      <c r="I112" s="567" t="s">
        <v>4188</v>
      </c>
      <c r="J112" s="406" t="s">
        <v>2308</v>
      </c>
      <c r="K112" s="360"/>
      <c r="L112" s="360"/>
      <c r="M112" s="360"/>
      <c r="N112" s="360"/>
      <c r="O112" s="360"/>
      <c r="P112" s="360"/>
      <c r="Q112" s="360"/>
      <c r="R112" s="360"/>
      <c r="S112" s="573" t="s">
        <v>525</v>
      </c>
      <c r="T112" s="567" t="s">
        <v>4492</v>
      </c>
      <c r="U112" s="1445" t="s">
        <v>4495</v>
      </c>
      <c r="V112" s="240" t="s">
        <v>2085</v>
      </c>
      <c r="W112" s="229"/>
    </row>
    <row r="113" spans="1:23" s="389" customFormat="1" ht="11.4">
      <c r="A113" s="406">
        <v>111</v>
      </c>
      <c r="B113" s="567" t="s">
        <v>4496</v>
      </c>
      <c r="C113" s="1808" t="s">
        <v>4497</v>
      </c>
      <c r="D113" s="239" t="s">
        <v>4498</v>
      </c>
      <c r="E113" s="113" t="s">
        <v>2273</v>
      </c>
      <c r="F113" s="680"/>
      <c r="G113" s="567"/>
      <c r="H113" s="567"/>
      <c r="I113" s="567" t="s">
        <v>4188</v>
      </c>
      <c r="J113" s="406" t="s">
        <v>2308</v>
      </c>
      <c r="K113" s="360"/>
      <c r="L113" s="360"/>
      <c r="M113" s="360"/>
      <c r="N113" s="360"/>
      <c r="O113" s="360"/>
      <c r="P113" s="360"/>
      <c r="Q113" s="360"/>
      <c r="R113" s="360"/>
      <c r="S113" s="573" t="s">
        <v>525</v>
      </c>
      <c r="T113" s="567" t="s">
        <v>4496</v>
      </c>
      <c r="U113" s="1445" t="s">
        <v>4499</v>
      </c>
      <c r="V113" s="240" t="s">
        <v>2272</v>
      </c>
      <c r="W113" s="229"/>
    </row>
    <row r="114" spans="1:23" s="389" customFormat="1" ht="11.4">
      <c r="A114" s="406">
        <v>112</v>
      </c>
      <c r="B114" s="567" t="s">
        <v>4500</v>
      </c>
      <c r="C114" s="1808" t="s">
        <v>4501</v>
      </c>
      <c r="D114" s="239" t="s">
        <v>4502</v>
      </c>
      <c r="E114" s="113" t="s">
        <v>2273</v>
      </c>
      <c r="F114" s="680"/>
      <c r="G114" s="567"/>
      <c r="H114" s="567"/>
      <c r="I114" s="567" t="s">
        <v>4188</v>
      </c>
      <c r="J114" s="406" t="s">
        <v>2308</v>
      </c>
      <c r="K114" s="360"/>
      <c r="L114" s="360"/>
      <c r="M114" s="360"/>
      <c r="N114" s="360"/>
      <c r="O114" s="360"/>
      <c r="P114" s="360"/>
      <c r="Q114" s="360"/>
      <c r="R114" s="360"/>
      <c r="S114" s="573" t="s">
        <v>525</v>
      </c>
      <c r="T114" s="567" t="s">
        <v>4500</v>
      </c>
      <c r="U114" s="1445" t="s">
        <v>4503</v>
      </c>
      <c r="V114" s="240" t="s">
        <v>2272</v>
      </c>
      <c r="W114" s="229"/>
    </row>
    <row r="115" spans="1:23" s="389" customFormat="1" ht="11.4">
      <c r="A115" s="406">
        <v>113</v>
      </c>
      <c r="B115" s="567" t="s">
        <v>4504</v>
      </c>
      <c r="C115" s="1808" t="s">
        <v>4505</v>
      </c>
      <c r="D115" s="239" t="s">
        <v>4506</v>
      </c>
      <c r="E115" s="113" t="s">
        <v>2273</v>
      </c>
      <c r="F115" s="680"/>
      <c r="G115" s="567"/>
      <c r="H115" s="567"/>
      <c r="I115" s="567" t="s">
        <v>4188</v>
      </c>
      <c r="J115" s="406" t="s">
        <v>2308</v>
      </c>
      <c r="K115" s="360"/>
      <c r="L115" s="360"/>
      <c r="M115" s="360"/>
      <c r="N115" s="360"/>
      <c r="O115" s="360"/>
      <c r="P115" s="360"/>
      <c r="Q115" s="360"/>
      <c r="R115" s="360"/>
      <c r="S115" s="573" t="s">
        <v>525</v>
      </c>
      <c r="T115" s="567" t="s">
        <v>4504</v>
      </c>
      <c r="U115" s="1445" t="s">
        <v>4507</v>
      </c>
      <c r="V115" s="240" t="s">
        <v>2272</v>
      </c>
      <c r="W115" s="229"/>
    </row>
    <row r="116" spans="1:23" s="389" customFormat="1" ht="11.4">
      <c r="A116" s="406">
        <v>114</v>
      </c>
      <c r="B116" s="567" t="s">
        <v>3579</v>
      </c>
      <c r="C116" s="1808" t="s">
        <v>3580</v>
      </c>
      <c r="D116" s="239" t="s">
        <v>4508</v>
      </c>
      <c r="E116" s="834" t="s">
        <v>2111</v>
      </c>
      <c r="F116" s="680"/>
      <c r="G116" s="567"/>
      <c r="H116" s="567"/>
      <c r="I116" s="567" t="s">
        <v>4188</v>
      </c>
      <c r="J116" s="406" t="s">
        <v>2308</v>
      </c>
      <c r="K116" s="360"/>
      <c r="L116" s="360"/>
      <c r="M116" s="360"/>
      <c r="N116" s="360"/>
      <c r="O116" s="360"/>
      <c r="P116" s="360"/>
      <c r="Q116" s="360"/>
      <c r="R116" s="360"/>
      <c r="S116" s="573" t="s">
        <v>525</v>
      </c>
      <c r="T116" s="567" t="s">
        <v>3579</v>
      </c>
      <c r="U116" s="1445" t="s">
        <v>3582</v>
      </c>
      <c r="V116" s="240" t="s">
        <v>2733</v>
      </c>
      <c r="W116" s="229"/>
    </row>
    <row r="117" spans="1:23" s="389" customFormat="1" ht="11.4">
      <c r="A117" s="406">
        <v>115</v>
      </c>
      <c r="B117" s="567" t="s">
        <v>3588</v>
      </c>
      <c r="C117" s="1808" t="s">
        <v>3589</v>
      </c>
      <c r="D117" s="239" t="s">
        <v>4509</v>
      </c>
      <c r="E117" s="834" t="s">
        <v>2111</v>
      </c>
      <c r="F117" s="680"/>
      <c r="G117" s="567"/>
      <c r="H117" s="567"/>
      <c r="I117" s="567" t="s">
        <v>4188</v>
      </c>
      <c r="J117" s="406" t="s">
        <v>2308</v>
      </c>
      <c r="K117" s="360"/>
      <c r="L117" s="360"/>
      <c r="M117" s="360"/>
      <c r="N117" s="360"/>
      <c r="O117" s="360"/>
      <c r="P117" s="360"/>
      <c r="Q117" s="360"/>
      <c r="R117" s="360"/>
      <c r="S117" s="573" t="s">
        <v>525</v>
      </c>
      <c r="T117" s="567" t="s">
        <v>3588</v>
      </c>
      <c r="U117" s="1445" t="s">
        <v>3591</v>
      </c>
      <c r="V117" s="240" t="s">
        <v>2733</v>
      </c>
      <c r="W117" s="229"/>
    </row>
    <row r="118" spans="1:23" s="389" customFormat="1" ht="11.4">
      <c r="A118" s="406">
        <v>116</v>
      </c>
      <c r="B118" s="567" t="s">
        <v>3584</v>
      </c>
      <c r="C118" s="1808" t="s">
        <v>3585</v>
      </c>
      <c r="D118" s="239" t="s">
        <v>4510</v>
      </c>
      <c r="E118" s="834" t="s">
        <v>2111</v>
      </c>
      <c r="F118" s="680"/>
      <c r="G118" s="567"/>
      <c r="H118" s="567"/>
      <c r="I118" s="567" t="s">
        <v>4188</v>
      </c>
      <c r="J118" s="406" t="s">
        <v>2308</v>
      </c>
      <c r="K118" s="360"/>
      <c r="L118" s="360"/>
      <c r="M118" s="360"/>
      <c r="N118" s="360"/>
      <c r="O118" s="360"/>
      <c r="P118" s="360"/>
      <c r="Q118" s="360"/>
      <c r="R118" s="360"/>
      <c r="S118" s="573" t="s">
        <v>525</v>
      </c>
      <c r="T118" s="567" t="s">
        <v>3584</v>
      </c>
      <c r="U118" s="1445" t="s">
        <v>3587</v>
      </c>
      <c r="V118" s="240" t="s">
        <v>2733</v>
      </c>
      <c r="W118" s="229"/>
    </row>
    <row r="119" spans="1:23" s="389" customFormat="1" ht="11.4">
      <c r="A119" s="406">
        <v>117</v>
      </c>
      <c r="B119" s="567" t="s">
        <v>4511</v>
      </c>
      <c r="C119" s="1808" t="s">
        <v>3593</v>
      </c>
      <c r="D119" s="239" t="s">
        <v>4512</v>
      </c>
      <c r="E119" s="834" t="s">
        <v>2111</v>
      </c>
      <c r="F119" s="680"/>
      <c r="G119" s="567"/>
      <c r="H119" s="567"/>
      <c r="I119" s="567" t="s">
        <v>4188</v>
      </c>
      <c r="J119" s="406" t="s">
        <v>2308</v>
      </c>
      <c r="K119" s="360"/>
      <c r="L119" s="360"/>
      <c r="M119" s="360"/>
      <c r="N119" s="360"/>
      <c r="O119" s="360"/>
      <c r="P119" s="360"/>
      <c r="Q119" s="360"/>
      <c r="R119" s="360"/>
      <c r="S119" s="573" t="s">
        <v>525</v>
      </c>
      <c r="T119" s="567" t="s">
        <v>4511</v>
      </c>
      <c r="U119" s="1445" t="s">
        <v>3595</v>
      </c>
      <c r="V119" s="240" t="s">
        <v>2733</v>
      </c>
      <c r="W119" s="229"/>
    </row>
    <row r="120" spans="1:23" s="389" customFormat="1" ht="11.4">
      <c r="A120" s="406">
        <v>118</v>
      </c>
      <c r="B120" s="567" t="s">
        <v>3603</v>
      </c>
      <c r="C120" s="1808" t="s">
        <v>2145</v>
      </c>
      <c r="D120" s="239" t="s">
        <v>4513</v>
      </c>
      <c r="E120" s="834" t="s">
        <v>2111</v>
      </c>
      <c r="F120" s="680"/>
      <c r="G120" s="567"/>
      <c r="H120" s="567"/>
      <c r="I120" s="567" t="s">
        <v>4188</v>
      </c>
      <c r="J120" s="406" t="s">
        <v>2308</v>
      </c>
      <c r="K120" s="360"/>
      <c r="L120" s="360"/>
      <c r="M120" s="360"/>
      <c r="N120" s="360"/>
      <c r="O120" s="360"/>
      <c r="P120" s="360"/>
      <c r="Q120" s="360"/>
      <c r="R120" s="360"/>
      <c r="S120" s="573" t="s">
        <v>525</v>
      </c>
      <c r="T120" s="567" t="s">
        <v>3603</v>
      </c>
      <c r="U120" s="1445" t="s">
        <v>2145</v>
      </c>
      <c r="V120" s="240" t="s">
        <v>2733</v>
      </c>
      <c r="W120" s="229"/>
    </row>
    <row r="121" spans="1:23" s="389" customFormat="1" ht="11.4">
      <c r="A121" s="406">
        <v>119</v>
      </c>
      <c r="B121" s="567" t="s">
        <v>4514</v>
      </c>
      <c r="C121" s="1808" t="s">
        <v>4515</v>
      </c>
      <c r="D121" s="239" t="s">
        <v>4516</v>
      </c>
      <c r="E121" s="834" t="s">
        <v>2111</v>
      </c>
      <c r="F121" s="680"/>
      <c r="G121" s="567"/>
      <c r="H121" s="567"/>
      <c r="I121" s="567" t="s">
        <v>4188</v>
      </c>
      <c r="J121" s="406" t="s">
        <v>2308</v>
      </c>
      <c r="K121" s="360"/>
      <c r="L121" s="360"/>
      <c r="M121" s="360"/>
      <c r="N121" s="360"/>
      <c r="O121" s="360"/>
      <c r="P121" s="360"/>
      <c r="Q121" s="360"/>
      <c r="R121" s="360"/>
      <c r="S121" s="573" t="s">
        <v>525</v>
      </c>
      <c r="T121" s="567" t="s">
        <v>4514</v>
      </c>
      <c r="U121" s="1445" t="s">
        <v>4517</v>
      </c>
      <c r="V121" s="240" t="s">
        <v>4518</v>
      </c>
      <c r="W121" s="229"/>
    </row>
    <row r="122" spans="1:23" s="389" customFormat="1" ht="11.4">
      <c r="A122" s="406">
        <v>120</v>
      </c>
      <c r="B122" s="567" t="s">
        <v>4519</v>
      </c>
      <c r="C122" s="360" t="s">
        <v>4520</v>
      </c>
      <c r="D122" s="239" t="s">
        <v>4521</v>
      </c>
      <c r="E122" s="834" t="s">
        <v>2111</v>
      </c>
      <c r="F122" s="680"/>
      <c r="G122" s="567"/>
      <c r="H122" s="567"/>
      <c r="I122" s="567" t="s">
        <v>4188</v>
      </c>
      <c r="J122" s="406" t="s">
        <v>2308</v>
      </c>
      <c r="K122" s="360"/>
      <c r="L122" s="360"/>
      <c r="M122" s="360"/>
      <c r="N122" s="360"/>
      <c r="O122" s="360"/>
      <c r="P122" s="360"/>
      <c r="Q122" s="360"/>
      <c r="R122" s="360"/>
      <c r="S122" s="573" t="s">
        <v>525</v>
      </c>
      <c r="T122" s="567" t="s">
        <v>4519</v>
      </c>
      <c r="U122" s="1445" t="s">
        <v>4522</v>
      </c>
      <c r="V122" s="240" t="s">
        <v>4518</v>
      </c>
      <c r="W122" s="229"/>
    </row>
    <row r="123" spans="1:23" s="389" customFormat="1" ht="11.4">
      <c r="A123" s="406">
        <v>121</v>
      </c>
      <c r="B123" s="1806" t="s">
        <v>4523</v>
      </c>
      <c r="C123" s="360" t="s">
        <v>4524</v>
      </c>
      <c r="D123" s="239" t="s">
        <v>4525</v>
      </c>
      <c r="E123" s="834" t="s">
        <v>2111</v>
      </c>
      <c r="F123" s="680"/>
      <c r="G123" s="567"/>
      <c r="H123" s="567"/>
      <c r="I123" s="567" t="s">
        <v>4188</v>
      </c>
      <c r="J123" s="406" t="s">
        <v>2308</v>
      </c>
      <c r="K123" s="360"/>
      <c r="L123" s="360"/>
      <c r="M123" s="360"/>
      <c r="N123" s="360"/>
      <c r="O123" s="360"/>
      <c r="P123" s="360"/>
      <c r="Q123" s="360"/>
      <c r="R123" s="360"/>
      <c r="S123" s="573" t="s">
        <v>525</v>
      </c>
      <c r="T123" s="567" t="s">
        <v>4523</v>
      </c>
      <c r="U123" s="1445" t="s">
        <v>4524</v>
      </c>
      <c r="V123" s="240" t="s">
        <v>2769</v>
      </c>
      <c r="W123" s="229"/>
    </row>
    <row r="124" spans="1:23" s="389" customFormat="1" ht="11.4">
      <c r="A124" s="406">
        <v>122</v>
      </c>
      <c r="B124" s="1806" t="s">
        <v>4526</v>
      </c>
      <c r="C124" s="360" t="s">
        <v>4527</v>
      </c>
      <c r="D124" s="239" t="s">
        <v>4528</v>
      </c>
      <c r="E124" s="834" t="s">
        <v>2111</v>
      </c>
      <c r="F124" s="680"/>
      <c r="G124" s="567"/>
      <c r="H124" s="567"/>
      <c r="I124" s="567" t="s">
        <v>4188</v>
      </c>
      <c r="J124" s="406" t="s">
        <v>2308</v>
      </c>
      <c r="K124" s="360"/>
      <c r="L124" s="360"/>
      <c r="M124" s="360"/>
      <c r="N124" s="360"/>
      <c r="O124" s="360"/>
      <c r="P124" s="360"/>
      <c r="Q124" s="360"/>
      <c r="R124" s="360"/>
      <c r="S124" s="573" t="s">
        <v>525</v>
      </c>
      <c r="T124" s="567" t="s">
        <v>4526</v>
      </c>
      <c r="U124" s="1445" t="s">
        <v>4529</v>
      </c>
      <c r="V124" s="240" t="s">
        <v>2733</v>
      </c>
      <c r="W124" s="229"/>
    </row>
    <row r="125" spans="1:23" s="389" customFormat="1" ht="11.4">
      <c r="A125" s="406">
        <v>123</v>
      </c>
      <c r="B125" s="1806" t="s">
        <v>4530</v>
      </c>
      <c r="C125" s="360" t="s">
        <v>4531</v>
      </c>
      <c r="D125" s="239" t="s">
        <v>4532</v>
      </c>
      <c r="E125" s="680" t="s">
        <v>3176</v>
      </c>
      <c r="F125" s="680"/>
      <c r="G125" s="567"/>
      <c r="H125" s="567"/>
      <c r="I125" s="567" t="s">
        <v>4188</v>
      </c>
      <c r="J125" s="406" t="s">
        <v>2308</v>
      </c>
      <c r="K125" s="360"/>
      <c r="L125" s="360"/>
      <c r="M125" s="360"/>
      <c r="N125" s="360"/>
      <c r="O125" s="360"/>
      <c r="P125" s="360"/>
      <c r="Q125" s="360"/>
      <c r="R125" s="360"/>
      <c r="S125" s="573" t="s">
        <v>525</v>
      </c>
      <c r="T125" s="567" t="s">
        <v>4530</v>
      </c>
      <c r="U125" s="1445" t="s">
        <v>4533</v>
      </c>
      <c r="V125" s="240" t="s">
        <v>2088</v>
      </c>
      <c r="W125" s="229"/>
    </row>
    <row r="126" spans="1:23" s="389" customFormat="1" ht="11.4">
      <c r="A126" s="406">
        <v>124</v>
      </c>
      <c r="B126" s="1806" t="s">
        <v>4534</v>
      </c>
      <c r="C126" s="360" t="s">
        <v>4535</v>
      </c>
      <c r="D126" s="239" t="s">
        <v>4536</v>
      </c>
      <c r="E126" s="1803" t="str">
        <f>IF(ISERR(SEARCH("varchar",D126)),D126,"string("&amp;MID(D126,10,LEN(D126)-10)&amp;")")</f>
        <v>TRADE_TYPE</v>
      </c>
      <c r="F126" s="680"/>
      <c r="G126" s="567"/>
      <c r="H126" s="567"/>
      <c r="I126" s="567" t="s">
        <v>4188</v>
      </c>
      <c r="J126" s="406" t="s">
        <v>2308</v>
      </c>
      <c r="K126" s="360"/>
      <c r="L126" s="360"/>
      <c r="M126" s="360"/>
      <c r="N126" s="360"/>
      <c r="O126" s="360"/>
      <c r="P126" s="360"/>
      <c r="Q126" s="360"/>
      <c r="R126" s="360"/>
      <c r="S126" s="573" t="s">
        <v>525</v>
      </c>
      <c r="T126" s="567" t="s">
        <v>4534</v>
      </c>
      <c r="U126" s="1445" t="s">
        <v>4537</v>
      </c>
      <c r="V126" s="240" t="s">
        <v>2278</v>
      </c>
      <c r="W126" s="229"/>
    </row>
    <row r="127" spans="1:23" s="389" customFormat="1" ht="11.4">
      <c r="A127" s="406">
        <v>125</v>
      </c>
      <c r="B127" s="1806" t="s">
        <v>4538</v>
      </c>
      <c r="C127" s="360" t="s">
        <v>4539</v>
      </c>
      <c r="D127" s="239" t="s">
        <v>4540</v>
      </c>
      <c r="E127" s="1803" t="str">
        <f>IF(ISERR(SEARCH("varchar",D127)),D127,"string("&amp;MID(D127,10,LEN(D127)-10)&amp;")")</f>
        <v>BUY_WAY</v>
      </c>
      <c r="F127" s="680"/>
      <c r="G127" s="567"/>
      <c r="H127" s="567"/>
      <c r="I127" s="567" t="s">
        <v>4188</v>
      </c>
      <c r="J127" s="406" t="s">
        <v>2308</v>
      </c>
      <c r="K127" s="360"/>
      <c r="L127" s="360"/>
      <c r="M127" s="360"/>
      <c r="N127" s="360"/>
      <c r="O127" s="360"/>
      <c r="P127" s="360"/>
      <c r="Q127" s="360"/>
      <c r="R127" s="360"/>
      <c r="S127" s="573" t="s">
        <v>525</v>
      </c>
      <c r="T127" s="567" t="s">
        <v>4538</v>
      </c>
      <c r="U127" s="1445" t="s">
        <v>4541</v>
      </c>
      <c r="V127" s="240" t="s">
        <v>2278</v>
      </c>
      <c r="W127" s="229"/>
    </row>
    <row r="128" spans="1:23" s="389" customFormat="1" ht="11.4">
      <c r="A128" s="406">
        <v>126</v>
      </c>
      <c r="B128" s="1806" t="s">
        <v>4542</v>
      </c>
      <c r="C128" s="360" t="s">
        <v>4543</v>
      </c>
      <c r="D128" s="239" t="s">
        <v>4544</v>
      </c>
      <c r="E128" s="680" t="s">
        <v>2101</v>
      </c>
      <c r="F128" s="680"/>
      <c r="G128" s="567"/>
      <c r="H128" s="567"/>
      <c r="I128" s="567" t="s">
        <v>4188</v>
      </c>
      <c r="J128" s="406" t="s">
        <v>2308</v>
      </c>
      <c r="K128" s="360"/>
      <c r="L128" s="360"/>
      <c r="M128" s="360"/>
      <c r="N128" s="360"/>
      <c r="O128" s="360"/>
      <c r="P128" s="360"/>
      <c r="Q128" s="360"/>
      <c r="R128" s="360"/>
      <c r="S128" s="573" t="s">
        <v>525</v>
      </c>
      <c r="T128" s="567" t="s">
        <v>4542</v>
      </c>
      <c r="U128" s="1445" t="s">
        <v>4545</v>
      </c>
      <c r="V128" s="240" t="s">
        <v>2100</v>
      </c>
      <c r="W128" s="229"/>
    </row>
    <row r="129" spans="1:23" s="389" customFormat="1" ht="11.4">
      <c r="A129" s="406">
        <v>127</v>
      </c>
      <c r="B129" s="1818" t="s">
        <v>4546</v>
      </c>
      <c r="C129" s="360" t="s">
        <v>4547</v>
      </c>
      <c r="D129" s="239" t="s">
        <v>4548</v>
      </c>
      <c r="E129" s="680" t="s">
        <v>2101</v>
      </c>
      <c r="F129" s="680"/>
      <c r="G129" s="567"/>
      <c r="H129" s="567"/>
      <c r="I129" s="567" t="s">
        <v>4188</v>
      </c>
      <c r="J129" s="406" t="s">
        <v>2308</v>
      </c>
      <c r="K129" s="360"/>
      <c r="L129" s="360"/>
      <c r="M129" s="360"/>
      <c r="N129" s="360"/>
      <c r="O129" s="360"/>
      <c r="P129" s="360"/>
      <c r="Q129" s="360"/>
      <c r="R129" s="360"/>
      <c r="S129" s="573" t="s">
        <v>525</v>
      </c>
      <c r="T129" s="567" t="s">
        <v>4549</v>
      </c>
      <c r="U129" s="1445" t="s">
        <v>4547</v>
      </c>
      <c r="V129" s="240" t="s">
        <v>2100</v>
      </c>
      <c r="W129" s="229"/>
    </row>
    <row r="130" spans="1:23" s="389" customFormat="1" ht="11.4">
      <c r="A130" s="406">
        <v>128</v>
      </c>
      <c r="B130" s="1819" t="s">
        <v>4550</v>
      </c>
      <c r="C130" s="1808" t="s">
        <v>4551</v>
      </c>
      <c r="D130" s="239" t="s">
        <v>4552</v>
      </c>
      <c r="E130" s="680" t="s">
        <v>2101</v>
      </c>
      <c r="F130" s="680"/>
      <c r="G130" s="567"/>
      <c r="H130" s="567"/>
      <c r="I130" s="567" t="s">
        <v>4188</v>
      </c>
      <c r="J130" s="406" t="s">
        <v>2308</v>
      </c>
      <c r="K130" s="360"/>
      <c r="L130" s="360"/>
      <c r="M130" s="360"/>
      <c r="N130" s="360"/>
      <c r="O130" s="360"/>
      <c r="P130" s="360"/>
      <c r="Q130" s="360"/>
      <c r="R130" s="360"/>
      <c r="S130" s="573" t="s">
        <v>525</v>
      </c>
      <c r="T130" s="567" t="s">
        <v>4553</v>
      </c>
      <c r="U130" s="1445" t="s">
        <v>4554</v>
      </c>
      <c r="V130" s="240" t="s">
        <v>2100</v>
      </c>
      <c r="W130" s="229"/>
    </row>
    <row r="131" spans="1:23" s="389" customFormat="1" ht="11.4">
      <c r="A131" s="406">
        <v>129</v>
      </c>
      <c r="B131" s="567" t="s">
        <v>3648</v>
      </c>
      <c r="C131" s="360" t="s">
        <v>3649</v>
      </c>
      <c r="D131" s="239" t="s">
        <v>4555</v>
      </c>
      <c r="E131" s="360" t="s">
        <v>2273</v>
      </c>
      <c r="F131" s="680"/>
      <c r="G131" s="567"/>
      <c r="H131" s="567"/>
      <c r="I131" s="567" t="s">
        <v>4188</v>
      </c>
      <c r="J131" s="406" t="s">
        <v>2308</v>
      </c>
      <c r="K131" s="360"/>
      <c r="L131" s="360"/>
      <c r="M131" s="360"/>
      <c r="N131" s="360"/>
      <c r="O131" s="360"/>
      <c r="P131" s="360"/>
      <c r="Q131" s="360"/>
      <c r="R131" s="360"/>
      <c r="S131" s="573" t="s">
        <v>525</v>
      </c>
      <c r="T131" s="567" t="s">
        <v>3648</v>
      </c>
      <c r="U131" s="1445" t="s">
        <v>3651</v>
      </c>
      <c r="V131" s="240" t="s">
        <v>2272</v>
      </c>
      <c r="W131" s="229"/>
    </row>
    <row r="132" spans="1:23" s="389" customFormat="1" ht="11.4">
      <c r="A132" s="406">
        <v>130</v>
      </c>
      <c r="B132" s="567" t="s">
        <v>4556</v>
      </c>
      <c r="C132" s="360" t="s">
        <v>4557</v>
      </c>
      <c r="D132" s="239" t="s">
        <v>4558</v>
      </c>
      <c r="E132" s="360" t="s">
        <v>2273</v>
      </c>
      <c r="F132" s="680"/>
      <c r="G132" s="567"/>
      <c r="H132" s="567"/>
      <c r="I132" s="567" t="s">
        <v>4188</v>
      </c>
      <c r="J132" s="406" t="s">
        <v>2308</v>
      </c>
      <c r="K132" s="360"/>
      <c r="L132" s="360"/>
      <c r="M132" s="360"/>
      <c r="N132" s="360"/>
      <c r="O132" s="360"/>
      <c r="P132" s="360"/>
      <c r="Q132" s="360"/>
      <c r="R132" s="360"/>
      <c r="S132" s="573" t="s">
        <v>525</v>
      </c>
      <c r="T132" s="567" t="s">
        <v>4556</v>
      </c>
      <c r="U132" s="1445" t="s">
        <v>4559</v>
      </c>
      <c r="V132" s="240" t="s">
        <v>2272</v>
      </c>
      <c r="W132" s="229"/>
    </row>
    <row r="133" spans="1:23" s="389" customFormat="1" ht="11.4">
      <c r="A133" s="406">
        <v>131</v>
      </c>
      <c r="B133" s="567" t="s">
        <v>4560</v>
      </c>
      <c r="C133" s="1808" t="s">
        <v>4561</v>
      </c>
      <c r="D133" s="239" t="s">
        <v>4562</v>
      </c>
      <c r="E133" s="360" t="s">
        <v>2273</v>
      </c>
      <c r="F133" s="680"/>
      <c r="G133" s="567"/>
      <c r="H133" s="567"/>
      <c r="I133" s="567" t="s">
        <v>4188</v>
      </c>
      <c r="J133" s="406" t="s">
        <v>2308</v>
      </c>
      <c r="K133" s="360"/>
      <c r="L133" s="360"/>
      <c r="M133" s="360"/>
      <c r="N133" s="360"/>
      <c r="O133" s="360"/>
      <c r="P133" s="360"/>
      <c r="Q133" s="360"/>
      <c r="R133" s="360"/>
      <c r="S133" s="573" t="s">
        <v>525</v>
      </c>
      <c r="T133" s="567" t="s">
        <v>4560</v>
      </c>
      <c r="U133" s="1445" t="s">
        <v>4563</v>
      </c>
      <c r="V133" s="240" t="s">
        <v>2272</v>
      </c>
      <c r="W133" s="229"/>
    </row>
    <row r="134" spans="1:23" s="389" customFormat="1" ht="11.4">
      <c r="A134" s="406">
        <v>132</v>
      </c>
      <c r="B134" s="567" t="s">
        <v>4564</v>
      </c>
      <c r="C134" s="1808" t="s">
        <v>4565</v>
      </c>
      <c r="D134" s="239" t="s">
        <v>4566</v>
      </c>
      <c r="E134" s="680" t="s">
        <v>2804</v>
      </c>
      <c r="F134" s="680"/>
      <c r="G134" s="567"/>
      <c r="H134" s="567"/>
      <c r="I134" s="567" t="s">
        <v>4188</v>
      </c>
      <c r="J134" s="406" t="s">
        <v>2308</v>
      </c>
      <c r="K134" s="360"/>
      <c r="L134" s="360"/>
      <c r="M134" s="360"/>
      <c r="N134" s="360"/>
      <c r="O134" s="360"/>
      <c r="P134" s="360"/>
      <c r="Q134" s="360"/>
      <c r="R134" s="360"/>
      <c r="S134" s="573" t="s">
        <v>525</v>
      </c>
      <c r="T134" s="567" t="s">
        <v>4564</v>
      </c>
      <c r="U134" s="1445" t="s">
        <v>4565</v>
      </c>
      <c r="V134" s="240" t="s">
        <v>2803</v>
      </c>
      <c r="W134" s="229"/>
    </row>
    <row r="135" spans="1:23" s="389" customFormat="1" ht="11.4">
      <c r="A135" s="406">
        <v>133</v>
      </c>
      <c r="B135" s="567" t="s">
        <v>4567</v>
      </c>
      <c r="C135" s="1808" t="s">
        <v>4568</v>
      </c>
      <c r="D135" s="239" t="s">
        <v>4569</v>
      </c>
      <c r="E135" s="680" t="s">
        <v>2804</v>
      </c>
      <c r="F135" s="680"/>
      <c r="G135" s="567"/>
      <c r="H135" s="567"/>
      <c r="I135" s="567" t="s">
        <v>4188</v>
      </c>
      <c r="J135" s="406" t="s">
        <v>2308</v>
      </c>
      <c r="K135" s="360"/>
      <c r="L135" s="360"/>
      <c r="M135" s="360"/>
      <c r="N135" s="360"/>
      <c r="O135" s="360"/>
      <c r="P135" s="360"/>
      <c r="Q135" s="360"/>
      <c r="R135" s="360"/>
      <c r="S135" s="573" t="s">
        <v>525</v>
      </c>
      <c r="T135" s="567" t="s">
        <v>4567</v>
      </c>
      <c r="U135" s="1445" t="s">
        <v>4570</v>
      </c>
      <c r="V135" s="240" t="s">
        <v>2803</v>
      </c>
      <c r="W135" s="229"/>
    </row>
    <row r="136" spans="1:23" s="389" customFormat="1" ht="11.4">
      <c r="A136" s="406">
        <v>134</v>
      </c>
      <c r="B136" s="567" t="s">
        <v>4571</v>
      </c>
      <c r="C136" s="360" t="s">
        <v>4572</v>
      </c>
      <c r="D136" s="239" t="s">
        <v>4573</v>
      </c>
      <c r="E136" s="680" t="s">
        <v>2804</v>
      </c>
      <c r="F136" s="680"/>
      <c r="G136" s="567"/>
      <c r="H136" s="567"/>
      <c r="I136" s="567" t="s">
        <v>4188</v>
      </c>
      <c r="J136" s="406" t="s">
        <v>2308</v>
      </c>
      <c r="K136" s="360"/>
      <c r="L136" s="360"/>
      <c r="M136" s="360"/>
      <c r="N136" s="360"/>
      <c r="O136" s="360"/>
      <c r="P136" s="360"/>
      <c r="Q136" s="360"/>
      <c r="R136" s="360"/>
      <c r="S136" s="573" t="s">
        <v>525</v>
      </c>
      <c r="T136" s="567" t="s">
        <v>4571</v>
      </c>
      <c r="U136" s="1445" t="s">
        <v>4572</v>
      </c>
      <c r="V136" s="240" t="s">
        <v>2803</v>
      </c>
      <c r="W136" s="229"/>
    </row>
    <row r="137" spans="1:23" s="389" customFormat="1" ht="11.4">
      <c r="A137" s="406">
        <v>135</v>
      </c>
      <c r="B137" s="567" t="s">
        <v>4574</v>
      </c>
      <c r="C137" s="1808" t="s">
        <v>4575</v>
      </c>
      <c r="D137" s="239" t="s">
        <v>4576</v>
      </c>
      <c r="E137" s="834" t="s">
        <v>2085</v>
      </c>
      <c r="F137" s="680"/>
      <c r="G137" s="567"/>
      <c r="H137" s="567"/>
      <c r="I137" s="567" t="s">
        <v>4188</v>
      </c>
      <c r="J137" s="406" t="s">
        <v>2308</v>
      </c>
      <c r="K137" s="360"/>
      <c r="L137" s="360"/>
      <c r="M137" s="360"/>
      <c r="N137" s="360"/>
      <c r="O137" s="360"/>
      <c r="P137" s="360"/>
      <c r="Q137" s="360"/>
      <c r="R137" s="360"/>
      <c r="S137" s="573" t="s">
        <v>525</v>
      </c>
      <c r="T137" s="567" t="s">
        <v>4574</v>
      </c>
      <c r="U137" s="1445" t="s">
        <v>4577</v>
      </c>
      <c r="V137" s="240" t="s">
        <v>2084</v>
      </c>
      <c r="W137" s="229"/>
    </row>
    <row r="138" spans="1:23" s="389" customFormat="1" ht="11.4">
      <c r="A138" s="406">
        <v>136</v>
      </c>
      <c r="B138" s="567" t="s">
        <v>4578</v>
      </c>
      <c r="C138" s="360" t="s">
        <v>4579</v>
      </c>
      <c r="D138" s="239" t="s">
        <v>4580</v>
      </c>
      <c r="E138" s="834" t="s">
        <v>2085</v>
      </c>
      <c r="F138" s="680"/>
      <c r="G138" s="567"/>
      <c r="H138" s="567"/>
      <c r="I138" s="567" t="s">
        <v>4188</v>
      </c>
      <c r="J138" s="406" t="s">
        <v>2308</v>
      </c>
      <c r="K138" s="360"/>
      <c r="L138" s="360"/>
      <c r="M138" s="360"/>
      <c r="N138" s="360"/>
      <c r="O138" s="360"/>
      <c r="P138" s="360"/>
      <c r="Q138" s="360"/>
      <c r="R138" s="360"/>
      <c r="S138" s="573" t="s">
        <v>525</v>
      </c>
      <c r="T138" s="567" t="s">
        <v>4578</v>
      </c>
      <c r="U138" s="1445" t="s">
        <v>4581</v>
      </c>
      <c r="V138" s="240" t="s">
        <v>2084</v>
      </c>
      <c r="W138" s="229"/>
    </row>
    <row r="139" spans="1:23" s="389" customFormat="1" ht="11.4">
      <c r="A139" s="406">
        <v>137</v>
      </c>
      <c r="B139" s="567" t="s">
        <v>4582</v>
      </c>
      <c r="C139" s="1808" t="s">
        <v>4583</v>
      </c>
      <c r="D139" s="239" t="s">
        <v>4584</v>
      </c>
      <c r="E139" s="834" t="s">
        <v>2085</v>
      </c>
      <c r="F139" s="680"/>
      <c r="G139" s="567"/>
      <c r="H139" s="567"/>
      <c r="I139" s="567" t="s">
        <v>4188</v>
      </c>
      <c r="J139" s="406" t="s">
        <v>2308</v>
      </c>
      <c r="K139" s="360"/>
      <c r="L139" s="360"/>
      <c r="M139" s="360"/>
      <c r="N139" s="360"/>
      <c r="O139" s="360"/>
      <c r="P139" s="360"/>
      <c r="Q139" s="360"/>
      <c r="R139" s="360"/>
      <c r="S139" s="573" t="s">
        <v>525</v>
      </c>
      <c r="T139" s="567" t="s">
        <v>4582</v>
      </c>
      <c r="U139" s="1445" t="s">
        <v>4585</v>
      </c>
      <c r="V139" s="240" t="s">
        <v>2084</v>
      </c>
      <c r="W139" s="229"/>
    </row>
    <row r="140" spans="1:23" s="389" customFormat="1" ht="11.4">
      <c r="A140" s="406">
        <v>138</v>
      </c>
      <c r="B140" s="567" t="s">
        <v>4586</v>
      </c>
      <c r="C140" s="1808" t="s">
        <v>4587</v>
      </c>
      <c r="D140" s="239" t="s">
        <v>4588</v>
      </c>
      <c r="E140" s="834" t="s">
        <v>2085</v>
      </c>
      <c r="F140" s="680"/>
      <c r="G140" s="567"/>
      <c r="H140" s="567"/>
      <c r="I140" s="567" t="s">
        <v>4188</v>
      </c>
      <c r="J140" s="406" t="s">
        <v>2308</v>
      </c>
      <c r="K140" s="360"/>
      <c r="L140" s="360"/>
      <c r="M140" s="360"/>
      <c r="N140" s="360"/>
      <c r="O140" s="360"/>
      <c r="P140" s="360"/>
      <c r="Q140" s="360"/>
      <c r="R140" s="360"/>
      <c r="S140" s="573" t="s">
        <v>525</v>
      </c>
      <c r="T140" s="567" t="s">
        <v>4586</v>
      </c>
      <c r="U140" s="1445" t="s">
        <v>4589</v>
      </c>
      <c r="V140" s="240" t="s">
        <v>2084</v>
      </c>
      <c r="W140" s="229"/>
    </row>
    <row r="141" spans="1:23" s="389" customFormat="1" ht="11.4">
      <c r="A141" s="406">
        <v>139</v>
      </c>
      <c r="B141" s="567" t="s">
        <v>4590</v>
      </c>
      <c r="C141" s="1808" t="s">
        <v>4591</v>
      </c>
      <c r="D141" s="239" t="s">
        <v>4592</v>
      </c>
      <c r="E141" s="834" t="s">
        <v>2085</v>
      </c>
      <c r="F141" s="680"/>
      <c r="G141" s="567"/>
      <c r="H141" s="567"/>
      <c r="I141" s="567" t="s">
        <v>4188</v>
      </c>
      <c r="J141" s="406" t="s">
        <v>2308</v>
      </c>
      <c r="K141" s="360"/>
      <c r="L141" s="360"/>
      <c r="M141" s="360"/>
      <c r="N141" s="360"/>
      <c r="O141" s="360"/>
      <c r="P141" s="360"/>
      <c r="Q141" s="360"/>
      <c r="R141" s="360"/>
      <c r="S141" s="573" t="s">
        <v>525</v>
      </c>
      <c r="T141" s="567" t="s">
        <v>4590</v>
      </c>
      <c r="U141" s="1445" t="s">
        <v>4593</v>
      </c>
      <c r="V141" s="240" t="s">
        <v>2084</v>
      </c>
      <c r="W141" s="229"/>
    </row>
    <row r="142" spans="1:23" s="389" customFormat="1" ht="11.4">
      <c r="A142" s="406">
        <v>140</v>
      </c>
      <c r="B142" s="567" t="s">
        <v>4594</v>
      </c>
      <c r="C142" s="1808" t="s">
        <v>4595</v>
      </c>
      <c r="D142" s="239" t="s">
        <v>4596</v>
      </c>
      <c r="E142" s="834" t="s">
        <v>2085</v>
      </c>
      <c r="F142" s="680"/>
      <c r="G142" s="567"/>
      <c r="H142" s="567"/>
      <c r="I142" s="567" t="s">
        <v>4188</v>
      </c>
      <c r="J142" s="406" t="s">
        <v>2308</v>
      </c>
      <c r="K142" s="360"/>
      <c r="L142" s="360"/>
      <c r="M142" s="360"/>
      <c r="N142" s="360"/>
      <c r="O142" s="360"/>
      <c r="P142" s="360"/>
      <c r="Q142" s="360"/>
      <c r="R142" s="360"/>
      <c r="S142" s="573" t="s">
        <v>525</v>
      </c>
      <c r="T142" s="567" t="s">
        <v>4594</v>
      </c>
      <c r="U142" s="1445" t="s">
        <v>4597</v>
      </c>
      <c r="V142" s="240" t="s">
        <v>2084</v>
      </c>
      <c r="W142" s="229"/>
    </row>
    <row r="143" spans="1:23" s="389" customFormat="1" ht="11.4">
      <c r="A143" s="406">
        <v>141</v>
      </c>
      <c r="B143" s="567" t="s">
        <v>4598</v>
      </c>
      <c r="C143" s="1808" t="s">
        <v>4599</v>
      </c>
      <c r="D143" s="239" t="s">
        <v>4600</v>
      </c>
      <c r="E143" s="834" t="s">
        <v>2085</v>
      </c>
      <c r="F143" s="680"/>
      <c r="G143" s="567"/>
      <c r="H143" s="567"/>
      <c r="I143" s="567" t="s">
        <v>4188</v>
      </c>
      <c r="J143" s="406" t="s">
        <v>2308</v>
      </c>
      <c r="K143" s="360"/>
      <c r="L143" s="360"/>
      <c r="M143" s="360"/>
      <c r="N143" s="360"/>
      <c r="O143" s="360"/>
      <c r="P143" s="360"/>
      <c r="Q143" s="360"/>
      <c r="R143" s="360"/>
      <c r="S143" s="573" t="s">
        <v>525</v>
      </c>
      <c r="T143" s="567" t="s">
        <v>4598</v>
      </c>
      <c r="U143" s="1445" t="s">
        <v>4601</v>
      </c>
      <c r="V143" s="240" t="s">
        <v>2084</v>
      </c>
      <c r="W143" s="229"/>
    </row>
    <row r="144" spans="1:23" s="389" customFormat="1" ht="11.4">
      <c r="A144" s="406">
        <v>142</v>
      </c>
      <c r="B144" s="567" t="s">
        <v>4602</v>
      </c>
      <c r="C144" s="1808" t="s">
        <v>4603</v>
      </c>
      <c r="D144" s="239" t="s">
        <v>4604</v>
      </c>
      <c r="E144" s="834" t="s">
        <v>2085</v>
      </c>
      <c r="F144" s="680"/>
      <c r="G144" s="567"/>
      <c r="H144" s="567"/>
      <c r="I144" s="567" t="s">
        <v>4188</v>
      </c>
      <c r="J144" s="406" t="s">
        <v>2308</v>
      </c>
      <c r="K144" s="360"/>
      <c r="L144" s="360"/>
      <c r="M144" s="360"/>
      <c r="N144" s="360"/>
      <c r="O144" s="360"/>
      <c r="P144" s="360"/>
      <c r="Q144" s="360"/>
      <c r="R144" s="360"/>
      <c r="S144" s="573" t="s">
        <v>525</v>
      </c>
      <c r="T144" s="567" t="s">
        <v>4602</v>
      </c>
      <c r="U144" s="1445" t="s">
        <v>4605</v>
      </c>
      <c r="V144" s="240" t="s">
        <v>2084</v>
      </c>
      <c r="W144" s="229"/>
    </row>
    <row r="145" spans="1:23" s="389" customFormat="1" ht="11.4">
      <c r="A145" s="406">
        <v>143</v>
      </c>
      <c r="B145" s="567" t="s">
        <v>4606</v>
      </c>
      <c r="C145" s="1808" t="s">
        <v>4607</v>
      </c>
      <c r="D145" s="239" t="s">
        <v>4608</v>
      </c>
      <c r="E145" s="834" t="s">
        <v>2085</v>
      </c>
      <c r="F145" s="680"/>
      <c r="G145" s="567"/>
      <c r="H145" s="567"/>
      <c r="I145" s="567" t="s">
        <v>4188</v>
      </c>
      <c r="J145" s="406" t="s">
        <v>2308</v>
      </c>
      <c r="K145" s="360"/>
      <c r="L145" s="360"/>
      <c r="M145" s="360"/>
      <c r="N145" s="360"/>
      <c r="O145" s="360"/>
      <c r="P145" s="360"/>
      <c r="Q145" s="360"/>
      <c r="R145" s="360"/>
      <c r="S145" s="573" t="s">
        <v>525</v>
      </c>
      <c r="T145" s="567" t="s">
        <v>4606</v>
      </c>
      <c r="U145" s="1445" t="s">
        <v>4609</v>
      </c>
      <c r="V145" s="240" t="s">
        <v>2084</v>
      </c>
      <c r="W145" s="229"/>
    </row>
    <row r="146" spans="1:23" s="389" customFormat="1" ht="11.4">
      <c r="A146" s="406">
        <v>144</v>
      </c>
      <c r="B146" s="567" t="s">
        <v>4610</v>
      </c>
      <c r="C146" s="360" t="s">
        <v>4611</v>
      </c>
      <c r="D146" s="239" t="s">
        <v>4612</v>
      </c>
      <c r="E146" s="834" t="s">
        <v>2085</v>
      </c>
      <c r="F146" s="680"/>
      <c r="G146" s="567"/>
      <c r="H146" s="567"/>
      <c r="I146" s="567" t="s">
        <v>4188</v>
      </c>
      <c r="J146" s="406" t="s">
        <v>2308</v>
      </c>
      <c r="K146" s="360"/>
      <c r="L146" s="360"/>
      <c r="M146" s="360"/>
      <c r="N146" s="360"/>
      <c r="O146" s="360"/>
      <c r="P146" s="360"/>
      <c r="Q146" s="360"/>
      <c r="R146" s="360"/>
      <c r="S146" s="573" t="s">
        <v>525</v>
      </c>
      <c r="T146" s="567" t="s">
        <v>4610</v>
      </c>
      <c r="U146" s="1445" t="s">
        <v>4611</v>
      </c>
      <c r="V146" s="240" t="s">
        <v>2084</v>
      </c>
      <c r="W146" s="229"/>
    </row>
    <row r="147" spans="1:23" s="389" customFormat="1" ht="11.4">
      <c r="A147" s="406">
        <v>145</v>
      </c>
      <c r="B147" s="567" t="s">
        <v>4613</v>
      </c>
      <c r="C147" s="1808" t="s">
        <v>4614</v>
      </c>
      <c r="D147" s="239" t="s">
        <v>4615</v>
      </c>
      <c r="E147" s="834" t="s">
        <v>2085</v>
      </c>
      <c r="F147" s="680"/>
      <c r="G147" s="567"/>
      <c r="H147" s="567"/>
      <c r="I147" s="567" t="s">
        <v>4188</v>
      </c>
      <c r="J147" s="406" t="s">
        <v>2308</v>
      </c>
      <c r="K147" s="360"/>
      <c r="L147" s="360"/>
      <c r="M147" s="360"/>
      <c r="N147" s="360"/>
      <c r="O147" s="360"/>
      <c r="P147" s="360"/>
      <c r="Q147" s="360"/>
      <c r="R147" s="360"/>
      <c r="S147" s="573" t="s">
        <v>525</v>
      </c>
      <c r="T147" s="567" t="s">
        <v>4613</v>
      </c>
      <c r="U147" s="1445" t="s">
        <v>4616</v>
      </c>
      <c r="V147" s="240" t="s">
        <v>2084</v>
      </c>
      <c r="W147" s="229"/>
    </row>
    <row r="148" spans="1:23" s="389" customFormat="1" ht="11.4">
      <c r="A148" s="406">
        <v>146</v>
      </c>
      <c r="B148" s="567" t="s">
        <v>4617</v>
      </c>
      <c r="C148" s="360" t="s">
        <v>4618</v>
      </c>
      <c r="D148" s="239" t="s">
        <v>4619</v>
      </c>
      <c r="E148" s="834" t="s">
        <v>2085</v>
      </c>
      <c r="F148" s="680"/>
      <c r="G148" s="567"/>
      <c r="H148" s="567"/>
      <c r="I148" s="567" t="s">
        <v>4188</v>
      </c>
      <c r="J148" s="406" t="s">
        <v>2308</v>
      </c>
      <c r="K148" s="360"/>
      <c r="L148" s="360"/>
      <c r="M148" s="360"/>
      <c r="N148" s="360"/>
      <c r="O148" s="360"/>
      <c r="P148" s="360"/>
      <c r="Q148" s="360"/>
      <c r="R148" s="360"/>
      <c r="S148" s="573" t="s">
        <v>525</v>
      </c>
      <c r="T148" s="567" t="s">
        <v>4617</v>
      </c>
      <c r="U148" s="1445" t="s">
        <v>4618</v>
      </c>
      <c r="V148" s="240" t="s">
        <v>2084</v>
      </c>
      <c r="W148" s="229"/>
    </row>
    <row r="149" spans="1:23" s="389" customFormat="1" ht="11.4">
      <c r="A149" s="406">
        <v>147</v>
      </c>
      <c r="B149" s="567" t="s">
        <v>4620</v>
      </c>
      <c r="C149" s="360" t="s">
        <v>4621</v>
      </c>
      <c r="D149" s="239" t="s">
        <v>4622</v>
      </c>
      <c r="E149" s="834" t="s">
        <v>2085</v>
      </c>
      <c r="F149" s="680"/>
      <c r="G149" s="567"/>
      <c r="H149" s="567"/>
      <c r="I149" s="567" t="s">
        <v>4188</v>
      </c>
      <c r="J149" s="406" t="s">
        <v>2308</v>
      </c>
      <c r="K149" s="360"/>
      <c r="L149" s="360"/>
      <c r="M149" s="360"/>
      <c r="N149" s="360"/>
      <c r="O149" s="360"/>
      <c r="P149" s="360"/>
      <c r="Q149" s="360"/>
      <c r="R149" s="360"/>
      <c r="S149" s="573" t="s">
        <v>525</v>
      </c>
      <c r="T149" s="567" t="s">
        <v>4620</v>
      </c>
      <c r="U149" s="1445" t="s">
        <v>4623</v>
      </c>
      <c r="V149" s="240" t="s">
        <v>2084</v>
      </c>
      <c r="W149" s="229"/>
    </row>
    <row r="150" spans="1:23" s="389" customFormat="1" ht="11.4">
      <c r="A150" s="406">
        <v>148</v>
      </c>
      <c r="B150" s="567" t="s">
        <v>4624</v>
      </c>
      <c r="C150" s="1808" t="s">
        <v>3600</v>
      </c>
      <c r="D150" s="239" t="s">
        <v>4625</v>
      </c>
      <c r="E150" s="680" t="s">
        <v>2804</v>
      </c>
      <c r="F150" s="680"/>
      <c r="G150" s="567"/>
      <c r="H150" s="567"/>
      <c r="I150" s="567" t="s">
        <v>4188</v>
      </c>
      <c r="J150" s="406" t="s">
        <v>2308</v>
      </c>
      <c r="K150" s="360"/>
      <c r="L150" s="360"/>
      <c r="M150" s="360"/>
      <c r="N150" s="360"/>
      <c r="O150" s="360"/>
      <c r="P150" s="360"/>
      <c r="Q150" s="360"/>
      <c r="R150" s="360"/>
      <c r="S150" s="573" t="s">
        <v>525</v>
      </c>
      <c r="T150" s="567" t="s">
        <v>4624</v>
      </c>
      <c r="U150" s="1445" t="s">
        <v>4626</v>
      </c>
      <c r="V150" s="240" t="s">
        <v>2803</v>
      </c>
      <c r="W150" s="229"/>
    </row>
    <row r="151" spans="1:23" s="389" customFormat="1" ht="11.4">
      <c r="A151" s="406">
        <v>149</v>
      </c>
      <c r="B151" s="567" t="s">
        <v>4627</v>
      </c>
      <c r="C151" s="360" t="s">
        <v>4628</v>
      </c>
      <c r="D151" s="239" t="s">
        <v>4629</v>
      </c>
      <c r="E151" s="680" t="s">
        <v>2071</v>
      </c>
      <c r="F151" s="680"/>
      <c r="G151" s="567"/>
      <c r="H151" s="567"/>
      <c r="I151" s="567" t="s">
        <v>4188</v>
      </c>
      <c r="J151" s="406" t="s">
        <v>2308</v>
      </c>
      <c r="K151" s="360"/>
      <c r="L151" s="360"/>
      <c r="M151" s="360"/>
      <c r="N151" s="360"/>
      <c r="O151" s="360"/>
      <c r="P151" s="360"/>
      <c r="Q151" s="360"/>
      <c r="R151" s="360"/>
      <c r="S151" s="573" t="s">
        <v>525</v>
      </c>
      <c r="T151" s="567" t="s">
        <v>4627</v>
      </c>
      <c r="U151" s="1445" t="s">
        <v>4630</v>
      </c>
      <c r="V151" s="240" t="s">
        <v>2070</v>
      </c>
      <c r="W151" s="229"/>
    </row>
    <row r="152" spans="1:23" s="389" customFormat="1" ht="11.4">
      <c r="A152" s="406">
        <v>150</v>
      </c>
      <c r="B152" s="567" t="s">
        <v>4631</v>
      </c>
      <c r="C152" s="360" t="s">
        <v>4632</v>
      </c>
      <c r="D152" s="239" t="s">
        <v>4633</v>
      </c>
      <c r="E152" s="680" t="s">
        <v>2071</v>
      </c>
      <c r="F152" s="680"/>
      <c r="G152" s="567"/>
      <c r="H152" s="567"/>
      <c r="I152" s="567" t="s">
        <v>4188</v>
      </c>
      <c r="J152" s="406" t="s">
        <v>2308</v>
      </c>
      <c r="K152" s="360"/>
      <c r="L152" s="360"/>
      <c r="M152" s="360"/>
      <c r="N152" s="360"/>
      <c r="O152" s="360"/>
      <c r="P152" s="360"/>
      <c r="Q152" s="360"/>
      <c r="R152" s="360"/>
      <c r="S152" s="573" t="s">
        <v>525</v>
      </c>
      <c r="T152" s="567" t="s">
        <v>4631</v>
      </c>
      <c r="U152" s="1445" t="s">
        <v>4634</v>
      </c>
      <c r="V152" s="240" t="s">
        <v>2070</v>
      </c>
      <c r="W152" s="229"/>
    </row>
    <row r="153" spans="1:23" s="389" customFormat="1" ht="11.4">
      <c r="A153" s="406">
        <v>151</v>
      </c>
      <c r="B153" s="1820" t="s">
        <v>4635</v>
      </c>
      <c r="C153" s="360" t="s">
        <v>4636</v>
      </c>
      <c r="D153" s="239" t="s">
        <v>4637</v>
      </c>
      <c r="E153" s="680" t="s">
        <v>2071</v>
      </c>
      <c r="F153" s="680"/>
      <c r="G153" s="567"/>
      <c r="H153" s="567"/>
      <c r="I153" s="567" t="s">
        <v>4188</v>
      </c>
      <c r="J153" s="406" t="s">
        <v>2308</v>
      </c>
      <c r="K153" s="360"/>
      <c r="L153" s="360"/>
      <c r="M153" s="360"/>
      <c r="N153" s="360"/>
      <c r="O153" s="360"/>
      <c r="P153" s="360"/>
      <c r="Q153" s="360"/>
      <c r="R153" s="360"/>
      <c r="S153" s="573" t="s">
        <v>525</v>
      </c>
      <c r="T153" s="567" t="s">
        <v>3045</v>
      </c>
      <c r="U153" s="1445" t="s">
        <v>4638</v>
      </c>
      <c r="V153" s="240" t="s">
        <v>2070</v>
      </c>
      <c r="W153" s="229"/>
    </row>
    <row r="154" spans="1:23" s="389" customFormat="1" ht="11.4">
      <c r="A154" s="406">
        <v>152</v>
      </c>
      <c r="B154" s="567" t="s">
        <v>4639</v>
      </c>
      <c r="C154" s="360" t="s">
        <v>4640</v>
      </c>
      <c r="D154" s="239" t="s">
        <v>4641</v>
      </c>
      <c r="E154" s="360" t="s">
        <v>2108</v>
      </c>
      <c r="F154" s="680"/>
      <c r="G154" s="567"/>
      <c r="H154" s="567"/>
      <c r="I154" s="567" t="s">
        <v>4188</v>
      </c>
      <c r="J154" s="406" t="s">
        <v>2308</v>
      </c>
      <c r="K154" s="360"/>
      <c r="L154" s="360"/>
      <c r="M154" s="360"/>
      <c r="N154" s="360"/>
      <c r="O154" s="360"/>
      <c r="P154" s="360"/>
      <c r="Q154" s="360"/>
      <c r="R154" s="360"/>
      <c r="S154" s="573" t="s">
        <v>525</v>
      </c>
      <c r="T154" s="567" t="s">
        <v>4002</v>
      </c>
      <c r="U154" s="1445" t="s">
        <v>4642</v>
      </c>
      <c r="V154" s="240" t="s">
        <v>2729</v>
      </c>
      <c r="W154" s="229"/>
    </row>
    <row r="155" spans="1:23" s="389" customFormat="1" ht="11.4">
      <c r="A155" s="406">
        <v>153</v>
      </c>
      <c r="B155" s="567" t="s">
        <v>4643</v>
      </c>
      <c r="C155" s="1808" t="s">
        <v>4644</v>
      </c>
      <c r="D155" s="239" t="s">
        <v>4645</v>
      </c>
      <c r="E155" s="1803" t="str">
        <f>IF(ISERR(SEARCH("varchar",D155)),D155,"string("&amp;MID(D155,10,LEN(D155)-10)&amp;")")</f>
        <v>SIGN_ID</v>
      </c>
      <c r="F155" s="680"/>
      <c r="G155" s="567"/>
      <c r="H155" s="567"/>
      <c r="I155" s="567" t="s">
        <v>4188</v>
      </c>
      <c r="J155" s="406" t="s">
        <v>2308</v>
      </c>
      <c r="K155" s="360"/>
      <c r="L155" s="360"/>
      <c r="M155" s="360"/>
      <c r="N155" s="360"/>
      <c r="O155" s="360"/>
      <c r="P155" s="360"/>
      <c r="Q155" s="360"/>
      <c r="R155" s="360"/>
      <c r="S155" s="573" t="s">
        <v>525</v>
      </c>
      <c r="T155" s="567" t="s">
        <v>4643</v>
      </c>
      <c r="U155" s="1445" t="s">
        <v>4646</v>
      </c>
      <c r="V155" s="240" t="s">
        <v>2100</v>
      </c>
      <c r="W155" s="229"/>
    </row>
    <row r="156" spans="1:23" s="389" customFormat="1" ht="11.4">
      <c r="A156" s="406">
        <v>154</v>
      </c>
      <c r="B156" s="567" t="s">
        <v>4647</v>
      </c>
      <c r="C156" s="360" t="s">
        <v>4648</v>
      </c>
      <c r="D156" s="239" t="s">
        <v>4649</v>
      </c>
      <c r="E156" s="680" t="s">
        <v>2827</v>
      </c>
      <c r="F156" s="680"/>
      <c r="G156" s="567"/>
      <c r="H156" s="567"/>
      <c r="I156" s="567" t="s">
        <v>4188</v>
      </c>
      <c r="J156" s="406" t="s">
        <v>2308</v>
      </c>
      <c r="K156" s="360"/>
      <c r="L156" s="360"/>
      <c r="M156" s="360"/>
      <c r="N156" s="360"/>
      <c r="O156" s="360"/>
      <c r="P156" s="360"/>
      <c r="Q156" s="360"/>
      <c r="R156" s="360"/>
      <c r="S156" s="573" t="s">
        <v>525</v>
      </c>
      <c r="T156" s="567" t="s">
        <v>4647</v>
      </c>
      <c r="U156" s="1445" t="s">
        <v>4650</v>
      </c>
      <c r="V156" s="240" t="s">
        <v>2278</v>
      </c>
      <c r="W156" s="229"/>
    </row>
    <row r="157" spans="1:23" s="389" customFormat="1" ht="11.4">
      <c r="A157" s="406">
        <v>155</v>
      </c>
      <c r="B157" s="567" t="s">
        <v>3635</v>
      </c>
      <c r="C157" s="1808" t="s">
        <v>3636</v>
      </c>
      <c r="D157" s="239" t="s">
        <v>4651</v>
      </c>
      <c r="E157" s="834" t="s">
        <v>2085</v>
      </c>
      <c r="F157" s="680"/>
      <c r="G157" s="567"/>
      <c r="H157" s="567"/>
      <c r="I157" s="567" t="s">
        <v>4188</v>
      </c>
      <c r="J157" s="406" t="s">
        <v>2308</v>
      </c>
      <c r="K157" s="360"/>
      <c r="L157" s="360"/>
      <c r="M157" s="360"/>
      <c r="N157" s="360"/>
      <c r="O157" s="360"/>
      <c r="P157" s="360"/>
      <c r="Q157" s="360"/>
      <c r="R157" s="360"/>
      <c r="S157" s="573" t="s">
        <v>525</v>
      </c>
      <c r="T157" s="567" t="s">
        <v>3635</v>
      </c>
      <c r="U157" s="1445" t="s">
        <v>3637</v>
      </c>
      <c r="V157" s="240" t="s">
        <v>2084</v>
      </c>
      <c r="W157" s="229"/>
    </row>
    <row r="158" spans="1:23" s="389" customFormat="1" ht="11.4">
      <c r="A158" s="406">
        <v>156</v>
      </c>
      <c r="B158" s="567" t="s">
        <v>4652</v>
      </c>
      <c r="C158" s="360" t="s">
        <v>4653</v>
      </c>
      <c r="D158" s="239" t="s">
        <v>4654</v>
      </c>
      <c r="E158" s="834" t="s">
        <v>2085</v>
      </c>
      <c r="F158" s="680"/>
      <c r="G158" s="567"/>
      <c r="H158" s="567"/>
      <c r="I158" s="567" t="s">
        <v>4188</v>
      </c>
      <c r="J158" s="406" t="s">
        <v>2308</v>
      </c>
      <c r="K158" s="360"/>
      <c r="L158" s="360"/>
      <c r="M158" s="360"/>
      <c r="N158" s="360"/>
      <c r="O158" s="360"/>
      <c r="P158" s="360"/>
      <c r="Q158" s="360"/>
      <c r="R158" s="360"/>
      <c r="S158" s="573" t="s">
        <v>525</v>
      </c>
      <c r="T158" s="567" t="s">
        <v>4652</v>
      </c>
      <c r="U158" s="1445" t="s">
        <v>4655</v>
      </c>
      <c r="V158" s="240" t="s">
        <v>2084</v>
      </c>
      <c r="W158" s="229"/>
    </row>
    <row r="159" spans="1:23" s="389" customFormat="1" ht="11.4">
      <c r="A159" s="406">
        <v>157</v>
      </c>
      <c r="B159" s="567" t="s">
        <v>4656</v>
      </c>
      <c r="C159" s="573" t="s">
        <v>4657</v>
      </c>
      <c r="D159" s="239" t="s">
        <v>4658</v>
      </c>
      <c r="E159" s="680" t="s">
        <v>3176</v>
      </c>
      <c r="F159" s="680"/>
      <c r="G159" s="567"/>
      <c r="H159" s="567"/>
      <c r="I159" s="567" t="s">
        <v>4188</v>
      </c>
      <c r="J159" s="406" t="s">
        <v>2308</v>
      </c>
      <c r="K159" s="360"/>
      <c r="L159" s="360"/>
      <c r="M159" s="360"/>
      <c r="N159" s="360"/>
      <c r="O159" s="360"/>
      <c r="P159" s="360"/>
      <c r="Q159" s="360"/>
      <c r="R159" s="360"/>
      <c r="S159" s="573" t="s">
        <v>525</v>
      </c>
      <c r="T159" s="573" t="s">
        <v>4656</v>
      </c>
      <c r="U159" s="1810" t="s">
        <v>2795</v>
      </c>
      <c r="V159" s="240" t="s">
        <v>2088</v>
      </c>
      <c r="W159" s="229"/>
    </row>
    <row r="160" spans="1:23" s="389" customFormat="1" ht="11.4">
      <c r="A160" s="406">
        <v>158</v>
      </c>
      <c r="B160" s="567" t="s">
        <v>4659</v>
      </c>
      <c r="C160" s="1808" t="s">
        <v>4660</v>
      </c>
      <c r="D160" s="239" t="s">
        <v>4661</v>
      </c>
      <c r="E160" s="834" t="s">
        <v>2085</v>
      </c>
      <c r="F160" s="680"/>
      <c r="G160" s="567"/>
      <c r="H160" s="567"/>
      <c r="I160" s="567" t="s">
        <v>4188</v>
      </c>
      <c r="J160" s="406" t="s">
        <v>2308</v>
      </c>
      <c r="K160" s="360"/>
      <c r="L160" s="360"/>
      <c r="M160" s="360"/>
      <c r="N160" s="360"/>
      <c r="O160" s="360"/>
      <c r="P160" s="360"/>
      <c r="Q160" s="360"/>
      <c r="R160" s="360"/>
      <c r="S160" s="573" t="s">
        <v>525</v>
      </c>
      <c r="T160" s="567" t="s">
        <v>4659</v>
      </c>
      <c r="U160" s="1445" t="s">
        <v>4662</v>
      </c>
      <c r="V160" s="240" t="s">
        <v>2084</v>
      </c>
      <c r="W160" s="229"/>
    </row>
    <row r="161" spans="1:23" s="389" customFormat="1" ht="11.4">
      <c r="A161" s="406">
        <v>159</v>
      </c>
      <c r="B161" s="567" t="s">
        <v>4663</v>
      </c>
      <c r="C161" s="1808" t="s">
        <v>4664</v>
      </c>
      <c r="D161" s="239" t="s">
        <v>4665</v>
      </c>
      <c r="E161" s="1803" t="str">
        <f>IF(ISERR(SEARCH("varchar",D161)),D161,"string("&amp;MID(D161,10,LEN(D161)-10)&amp;")")</f>
        <v>CHNL_EFF_FLAG</v>
      </c>
      <c r="F161" s="680"/>
      <c r="G161" s="567"/>
      <c r="H161" s="567" t="s">
        <v>4666</v>
      </c>
      <c r="I161" s="567" t="s">
        <v>4188</v>
      </c>
      <c r="J161" s="406" t="s">
        <v>2308</v>
      </c>
      <c r="K161" s="360"/>
      <c r="L161" s="360"/>
      <c r="M161" s="360"/>
      <c r="N161" s="360"/>
      <c r="O161" s="360"/>
      <c r="P161" s="360"/>
      <c r="Q161" s="360"/>
      <c r="R161" s="360"/>
      <c r="S161" s="573" t="s">
        <v>525</v>
      </c>
      <c r="T161" s="567" t="s">
        <v>4663</v>
      </c>
      <c r="U161" s="1445" t="s">
        <v>4667</v>
      </c>
      <c r="V161" s="240" t="s">
        <v>2100</v>
      </c>
      <c r="W161" s="229"/>
    </row>
    <row r="162" spans="1:23" s="389" customFormat="1" ht="16.5" customHeight="1">
      <c r="A162" s="406">
        <v>160</v>
      </c>
      <c r="B162" s="239" t="s">
        <v>3931</v>
      </c>
      <c r="C162" s="360" t="s">
        <v>3932</v>
      </c>
      <c r="D162" s="239" t="s">
        <v>2725</v>
      </c>
      <c r="E162" s="680" t="s">
        <v>3176</v>
      </c>
      <c r="F162" s="680"/>
      <c r="G162" s="567"/>
      <c r="H162" s="567"/>
      <c r="I162" s="567" t="s">
        <v>4188</v>
      </c>
      <c r="J162" s="406" t="s">
        <v>2308</v>
      </c>
      <c r="K162" s="360"/>
      <c r="L162" s="360"/>
      <c r="M162" s="360"/>
      <c r="N162" s="360"/>
      <c r="O162" s="360"/>
      <c r="P162" s="360"/>
      <c r="Q162" s="360"/>
      <c r="R162" s="360"/>
      <c r="S162" s="573" t="s">
        <v>525</v>
      </c>
      <c r="T162" s="567" t="s">
        <v>4668</v>
      </c>
      <c r="U162" s="1445" t="s">
        <v>3934</v>
      </c>
      <c r="V162" s="240" t="s">
        <v>2088</v>
      </c>
      <c r="W162" s="229"/>
    </row>
  </sheetData>
  <autoFilter ref="A10:W167" xr:uid="{00000000-0009-0000-0000-00002E000000}"/>
  <phoneticPr fontId="5" type="noConversion"/>
  <dataValidations count="4">
    <dataValidation type="list" allowBlank="1" showInputMessage="1" showErrorMessage="1" sqref="B6" xr:uid="{00000000-0002-0000-2E00-000000000000}">
      <formula1>"Mi: Minute,H: Hour,D: Daily,W: Weekly,M: Monthly,Y: Yearly"</formula1>
    </dataValidation>
    <dataValidation type="list" allowBlank="1" showInputMessage="1" showErrorMessage="1" sqref="B7 B9 K7:K9" xr:uid="{00000000-0002-0000-2E00-000001000000}">
      <formula1>"替换,追加"</formula1>
    </dataValidation>
    <dataValidation type="list" allowBlank="1" showInputMessage="1" showErrorMessage="1" sqref="J12:J17 J18:J52 J53:J54 J55:J162" xr:uid="{00000000-0002-0000-2E00-000002000000}">
      <formula1>"匹配,基线特有,本地扩充,废弃"</formula1>
    </dataValidation>
    <dataValidation type="list" allowBlank="1" showInputMessage="1" showErrorMessage="1" sqref="N4:N6" xr:uid="{00000000-0002-0000-2E00-000003000000}">
      <formula1>"left join,inner join,union,union all"</formula1>
    </dataValidation>
  </dataValidations>
  <hyperlinks>
    <hyperlink ref="A1" location="目录!A1" display="返回" xr:uid="{00000000-0004-0000-2E00-000000000000}"/>
  </hyperlinks>
  <pageMargins left="0.69930555555555596" right="0.69930555555555596" top="0.75" bottom="0.75" header="0.3" footer="0.3"/>
  <pageSetup paperSize="9" orientation="portrait"/>
  <legacy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P33"/>
  <sheetViews>
    <sheetView workbookViewId="0">
      <selection activeCell="E12" sqref="E12"/>
    </sheetView>
  </sheetViews>
  <sheetFormatPr defaultColWidth="9" defaultRowHeight="15.6"/>
  <cols>
    <col min="1" max="1" width="8.21875" style="328" customWidth="1"/>
    <col min="2" max="2" width="16.44140625" style="396" customWidth="1"/>
    <col min="3" max="3" width="20.109375" style="396" customWidth="1"/>
    <col min="4" max="4" width="15.21875" style="396" customWidth="1"/>
    <col min="5" max="9" width="12.109375" style="396" customWidth="1"/>
    <col min="10" max="10" width="7.88671875" style="396" customWidth="1"/>
    <col min="11" max="11" width="7.6640625" style="396" customWidth="1"/>
    <col min="12" max="12" width="4.6640625" style="396" customWidth="1"/>
    <col min="13" max="13" width="11.6640625" style="396" customWidth="1"/>
    <col min="14" max="14" width="11.21875" style="396" customWidth="1"/>
    <col min="15" max="15" width="9" style="325" hidden="1" customWidth="1"/>
    <col min="16" max="16" width="12.6640625" style="325" hidden="1" customWidth="1"/>
    <col min="17" max="17" width="16.6640625" style="325" hidden="1" customWidth="1"/>
    <col min="18" max="18" width="14.44140625" style="325" hidden="1" customWidth="1"/>
    <col min="19" max="19" width="12.33203125" style="325" hidden="1" customWidth="1"/>
    <col min="20" max="20" width="11.21875" style="325" hidden="1" customWidth="1"/>
    <col min="21" max="21" width="8.88671875" style="325" hidden="1" customWidth="1"/>
    <col min="22" max="22" width="9" style="325" hidden="1" customWidth="1"/>
    <col min="23" max="23" width="18.33203125" style="396" customWidth="1"/>
    <col min="24" max="24" width="23.33203125" style="396" customWidth="1"/>
    <col min="25" max="25" width="20.109375" style="396" customWidth="1"/>
    <col min="26" max="26" width="13.109375" style="396" customWidth="1"/>
    <col min="27" max="27" width="13.77734375" style="396" customWidth="1"/>
    <col min="28" max="28" width="18.33203125" style="396" customWidth="1"/>
    <col min="29" max="29" width="23.33203125" style="396" customWidth="1"/>
    <col min="30" max="30" width="20.109375" style="396" customWidth="1"/>
    <col min="31" max="31" width="13.109375" style="396" customWidth="1"/>
    <col min="32" max="32" width="13.77734375" style="396" customWidth="1"/>
    <col min="33" max="33" width="18.33203125" style="396" customWidth="1"/>
    <col min="34" max="34" width="23.33203125" style="396" customWidth="1"/>
    <col min="35" max="35" width="20.109375" style="396" customWidth="1"/>
    <col min="36" max="36" width="13.109375" style="396" customWidth="1"/>
    <col min="37" max="37" width="13.77734375" style="396" customWidth="1"/>
    <col min="38" max="16384" width="9" style="396"/>
  </cols>
  <sheetData>
    <row r="1" spans="1:42">
      <c r="A1" s="2" t="s">
        <v>2037</v>
      </c>
      <c r="B1" s="331"/>
      <c r="C1" s="331"/>
      <c r="D1" s="331"/>
      <c r="E1" s="331"/>
      <c r="F1" s="331"/>
      <c r="G1" s="331"/>
      <c r="H1" s="331"/>
      <c r="I1" s="331"/>
      <c r="J1" s="331"/>
      <c r="K1" s="331"/>
      <c r="L1" s="331"/>
      <c r="M1" s="331"/>
      <c r="N1" s="331"/>
      <c r="O1" s="331"/>
      <c r="P1" s="331"/>
      <c r="Q1" s="331"/>
      <c r="R1" s="331"/>
      <c r="S1" s="331"/>
      <c r="T1" s="331"/>
      <c r="U1" s="331"/>
      <c r="V1" s="331"/>
      <c r="W1" s="336"/>
      <c r="X1" s="336"/>
      <c r="Y1" s="336"/>
      <c r="Z1" s="336"/>
      <c r="AA1" s="336"/>
      <c r="AB1" s="336"/>
      <c r="AC1" s="336"/>
      <c r="AD1" s="336"/>
      <c r="AE1" s="336"/>
      <c r="AF1" s="336"/>
      <c r="AG1" s="336"/>
      <c r="AH1" s="336"/>
      <c r="AI1" s="336"/>
      <c r="AJ1" s="336"/>
      <c r="AK1" s="336"/>
    </row>
    <row r="2" spans="1:42">
      <c r="A2" s="216" t="s">
        <v>2038</v>
      </c>
      <c r="B2" s="217"/>
      <c r="C2" s="217"/>
      <c r="D2" s="217"/>
      <c r="E2" s="217"/>
      <c r="F2" s="217"/>
      <c r="G2" s="217"/>
      <c r="H2" s="217"/>
      <c r="I2" s="217"/>
      <c r="J2" s="217"/>
      <c r="K2" s="217"/>
      <c r="L2" s="217"/>
      <c r="M2" s="217"/>
      <c r="N2" s="217"/>
      <c r="O2" s="1183" t="s">
        <v>2830</v>
      </c>
      <c r="P2" s="1184"/>
      <c r="Q2" s="1184"/>
      <c r="R2" s="1184"/>
      <c r="S2" s="1184"/>
      <c r="T2" s="1184"/>
      <c r="U2" s="1184"/>
      <c r="V2" s="1184"/>
      <c r="W2" s="337" t="s">
        <v>2039</v>
      </c>
      <c r="X2" s="338"/>
      <c r="Y2" s="338"/>
      <c r="Z2" s="338"/>
      <c r="AA2" s="353"/>
      <c r="AB2" s="337" t="s">
        <v>2039</v>
      </c>
      <c r="AC2" s="338"/>
      <c r="AD2" s="338"/>
      <c r="AE2" s="338"/>
      <c r="AF2" s="353"/>
      <c r="AG2" s="337" t="s">
        <v>2039</v>
      </c>
      <c r="AH2" s="338"/>
      <c r="AI2" s="338"/>
      <c r="AJ2" s="338"/>
      <c r="AK2" s="353"/>
    </row>
    <row r="3" spans="1:42" ht="22.8">
      <c r="A3" s="218" t="s">
        <v>2040</v>
      </c>
      <c r="B3" s="1513" t="s">
        <v>129</v>
      </c>
      <c r="C3" s="222"/>
      <c r="D3" s="222"/>
      <c r="E3" s="222"/>
      <c r="F3" s="222"/>
      <c r="G3" s="222"/>
      <c r="H3" s="222"/>
      <c r="I3" s="222"/>
      <c r="J3" s="222"/>
      <c r="K3" s="222"/>
      <c r="L3" s="222"/>
      <c r="M3" s="222"/>
      <c r="N3" s="222"/>
      <c r="O3" s="1185" t="s">
        <v>2831</v>
      </c>
      <c r="P3" s="1186" t="s">
        <v>2832</v>
      </c>
      <c r="Q3" s="1186" t="s">
        <v>2833</v>
      </c>
      <c r="R3" s="1186" t="s">
        <v>2834</v>
      </c>
      <c r="S3" s="1186" t="s">
        <v>2835</v>
      </c>
      <c r="T3" s="1186" t="s">
        <v>2836</v>
      </c>
      <c r="U3" s="1186" t="s">
        <v>2837</v>
      </c>
      <c r="V3" s="1195" t="s">
        <v>73</v>
      </c>
      <c r="W3" s="339" t="s">
        <v>2041</v>
      </c>
      <c r="X3" s="340" t="s">
        <v>2042</v>
      </c>
      <c r="Y3" s="340"/>
      <c r="Z3" s="354"/>
      <c r="AA3" s="355"/>
      <c r="AB3" s="339" t="s">
        <v>2041</v>
      </c>
      <c r="AC3" s="340" t="s">
        <v>2042</v>
      </c>
      <c r="AD3" s="340"/>
      <c r="AE3" s="354"/>
      <c r="AF3" s="355"/>
      <c r="AG3" s="339" t="s">
        <v>2041</v>
      </c>
      <c r="AH3" s="340" t="s">
        <v>2042</v>
      </c>
      <c r="AI3" s="340"/>
      <c r="AJ3" s="354"/>
      <c r="AK3" s="355"/>
    </row>
    <row r="4" spans="1:42" s="397" customFormat="1">
      <c r="A4" s="220" t="s">
        <v>2042</v>
      </c>
      <c r="B4" s="567" t="s">
        <v>130</v>
      </c>
      <c r="C4" s="352"/>
      <c r="D4" s="352"/>
      <c r="E4" s="352"/>
      <c r="F4" s="352"/>
      <c r="G4" s="352"/>
      <c r="H4" s="352"/>
      <c r="I4" s="352"/>
      <c r="J4" s="352"/>
      <c r="K4" s="352"/>
      <c r="L4" s="352"/>
      <c r="M4" s="352"/>
      <c r="N4" s="352"/>
      <c r="O4" s="229"/>
      <c r="P4" s="221"/>
      <c r="Q4" s="229"/>
      <c r="R4" s="229"/>
      <c r="S4" s="229"/>
      <c r="T4" s="856"/>
      <c r="U4" s="229"/>
      <c r="V4" s="229"/>
      <c r="W4" s="229" t="s">
        <v>2301</v>
      </c>
      <c r="X4" s="389" t="s">
        <v>2755</v>
      </c>
      <c r="Y4" s="229"/>
      <c r="Z4" s="221"/>
      <c r="AA4" s="229"/>
      <c r="AB4" s="229" t="s">
        <v>2301</v>
      </c>
      <c r="AC4" s="1151" t="s">
        <v>4669</v>
      </c>
      <c r="AD4" s="229"/>
      <c r="AE4" s="221"/>
      <c r="AF4" s="229"/>
      <c r="AG4" s="229" t="s">
        <v>2301</v>
      </c>
      <c r="AH4" s="1151" t="s">
        <v>4670</v>
      </c>
      <c r="AI4" s="229"/>
      <c r="AJ4" s="221"/>
      <c r="AK4" s="229"/>
    </row>
    <row r="5" spans="1:42" s="397" customFormat="1">
      <c r="A5" s="220" t="s">
        <v>2041</v>
      </c>
      <c r="B5" s="221" t="s">
        <v>2043</v>
      </c>
      <c r="C5" s="352"/>
      <c r="D5" s="352"/>
      <c r="E5" s="352"/>
      <c r="F5" s="352"/>
      <c r="G5" s="352"/>
      <c r="H5" s="352"/>
      <c r="I5" s="352"/>
      <c r="J5" s="352"/>
      <c r="K5" s="352"/>
      <c r="L5" s="352"/>
      <c r="M5" s="352"/>
      <c r="N5" s="352"/>
      <c r="O5" s="229"/>
      <c r="P5" s="229"/>
      <c r="Q5" s="229"/>
      <c r="R5" s="229"/>
      <c r="S5" s="229"/>
      <c r="T5" s="229"/>
      <c r="U5" s="229"/>
      <c r="V5" s="229"/>
      <c r="W5" s="341"/>
      <c r="X5" s="1197"/>
      <c r="Y5" s="229"/>
      <c r="Z5" s="221"/>
      <c r="AA5" s="229"/>
      <c r="AB5" s="341"/>
      <c r="AC5" s="1197"/>
      <c r="AD5" s="229" t="s">
        <v>4671</v>
      </c>
      <c r="AE5" s="221"/>
      <c r="AF5" s="229"/>
      <c r="AG5" s="341"/>
      <c r="AH5" s="1197"/>
      <c r="AI5" s="229" t="s">
        <v>4672</v>
      </c>
      <c r="AJ5" s="221"/>
      <c r="AK5" s="229"/>
    </row>
    <row r="6" spans="1:42" s="397" customFormat="1">
      <c r="A6" s="220" t="s">
        <v>2044</v>
      </c>
      <c r="B6" s="1175" t="s">
        <v>2303</v>
      </c>
      <c r="C6" s="222"/>
      <c r="D6" s="222"/>
      <c r="E6" s="222"/>
      <c r="F6" s="222"/>
      <c r="G6" s="222"/>
      <c r="H6" s="222"/>
      <c r="I6" s="222"/>
      <c r="J6" s="222"/>
      <c r="K6" s="222"/>
      <c r="L6" s="222"/>
      <c r="M6" s="222"/>
      <c r="N6" s="222"/>
      <c r="O6" s="229"/>
      <c r="P6" s="229"/>
      <c r="Q6" s="229"/>
      <c r="R6" s="229"/>
      <c r="S6" s="229"/>
      <c r="T6" s="229"/>
      <c r="U6" s="229"/>
      <c r="V6" s="229"/>
      <c r="W6" s="341"/>
      <c r="X6" s="229"/>
      <c r="Y6" s="229"/>
      <c r="Z6" s="225"/>
      <c r="AA6" s="827"/>
      <c r="AB6" s="341"/>
      <c r="AC6" s="229"/>
      <c r="AD6" s="229"/>
      <c r="AE6" s="225"/>
      <c r="AF6" s="827"/>
      <c r="AG6" s="341"/>
      <c r="AH6" s="229"/>
      <c r="AI6" s="229"/>
      <c r="AJ6" s="225"/>
      <c r="AK6" s="827"/>
    </row>
    <row r="7" spans="1:42">
      <c r="A7" s="223" t="s">
        <v>2046</v>
      </c>
      <c r="B7" s="1176" t="s">
        <v>2047</v>
      </c>
      <c r="C7" s="222"/>
      <c r="D7" s="222"/>
      <c r="E7" s="222"/>
      <c r="F7" s="222"/>
      <c r="G7" s="222"/>
      <c r="H7" s="222"/>
      <c r="I7" s="222"/>
      <c r="J7" s="222"/>
      <c r="K7" s="222"/>
      <c r="L7" s="222"/>
      <c r="M7" s="222"/>
      <c r="N7" s="222"/>
      <c r="O7" s="229"/>
      <c r="P7" s="229"/>
      <c r="Q7" s="229"/>
      <c r="R7" s="229"/>
      <c r="S7" s="229"/>
      <c r="T7" s="229"/>
      <c r="U7" s="229"/>
      <c r="V7" s="229"/>
      <c r="W7" s="341"/>
      <c r="X7" s="1071"/>
      <c r="Y7" s="229"/>
      <c r="Z7" s="358"/>
      <c r="AA7" s="348"/>
      <c r="AB7" s="341"/>
      <c r="AC7" s="1071"/>
      <c r="AD7" s="229"/>
      <c r="AE7" s="358"/>
      <c r="AF7" s="348"/>
      <c r="AG7" s="341"/>
      <c r="AH7" s="1071"/>
      <c r="AI7" s="229"/>
      <c r="AJ7" s="358"/>
      <c r="AK7" s="348"/>
    </row>
    <row r="8" spans="1:42">
      <c r="A8" s="223" t="s">
        <v>2048</v>
      </c>
      <c r="B8" s="225" t="s">
        <v>4673</v>
      </c>
      <c r="C8" s="222"/>
      <c r="D8" s="222"/>
      <c r="E8" s="222"/>
      <c r="F8" s="222"/>
      <c r="G8" s="222"/>
      <c r="H8" s="222"/>
      <c r="I8" s="222"/>
      <c r="J8" s="222"/>
      <c r="K8" s="222"/>
      <c r="L8" s="222"/>
      <c r="M8" s="222"/>
      <c r="N8" s="222"/>
      <c r="O8" s="347"/>
      <c r="P8" s="348"/>
      <c r="Q8" s="348"/>
      <c r="R8" s="348"/>
      <c r="S8" s="348"/>
      <c r="T8" s="348"/>
      <c r="U8" s="348"/>
      <c r="V8" s="358"/>
      <c r="W8" s="347"/>
      <c r="X8" s="346"/>
      <c r="Y8" s="348"/>
      <c r="Z8" s="358"/>
      <c r="AA8" s="348"/>
      <c r="AB8" s="347"/>
      <c r="AC8" s="346"/>
      <c r="AD8" s="348"/>
      <c r="AE8" s="358"/>
      <c r="AF8" s="348"/>
      <c r="AG8" s="347"/>
      <c r="AH8" s="346"/>
      <c r="AI8" s="348"/>
      <c r="AJ8" s="358"/>
      <c r="AK8" s="348"/>
    </row>
    <row r="9" spans="1:42">
      <c r="A9" s="223"/>
      <c r="B9" s="1176"/>
      <c r="C9" s="222"/>
      <c r="D9" s="222"/>
      <c r="E9" s="222"/>
      <c r="F9" s="222"/>
      <c r="G9" s="222"/>
      <c r="H9" s="222"/>
      <c r="I9" s="222"/>
      <c r="J9" s="222"/>
      <c r="K9" s="222"/>
      <c r="L9" s="222"/>
      <c r="M9" s="222"/>
      <c r="N9" s="222"/>
      <c r="O9" s="1189"/>
      <c r="P9" s="1190"/>
      <c r="Q9" s="1190"/>
      <c r="R9" s="1190"/>
      <c r="S9" s="1190"/>
      <c r="T9" s="1190"/>
      <c r="U9" s="1190"/>
      <c r="V9" s="1199"/>
      <c r="W9" s="347"/>
      <c r="X9" s="348"/>
      <c r="Y9" s="348"/>
      <c r="Z9" s="358"/>
      <c r="AA9" s="67"/>
      <c r="AB9" s="347"/>
      <c r="AC9" s="348"/>
      <c r="AD9" s="348"/>
      <c r="AE9" s="358"/>
      <c r="AF9" s="67"/>
      <c r="AG9" s="347"/>
      <c r="AH9" s="348"/>
      <c r="AI9" s="348"/>
      <c r="AJ9" s="358"/>
      <c r="AK9" s="67"/>
    </row>
    <row r="10" spans="1:42">
      <c r="A10" s="216" t="s">
        <v>2049</v>
      </c>
      <c r="B10" s="217"/>
      <c r="C10" s="217"/>
      <c r="D10" s="217"/>
      <c r="E10" s="217"/>
      <c r="F10" s="217"/>
      <c r="G10" s="217"/>
      <c r="H10" s="217"/>
      <c r="I10" s="217"/>
      <c r="J10" s="217"/>
      <c r="K10" s="217"/>
      <c r="L10" s="217"/>
      <c r="M10" s="217"/>
      <c r="N10" s="217"/>
      <c r="O10" s="1183" t="s">
        <v>2839</v>
      </c>
      <c r="P10" s="1184"/>
      <c r="Q10" s="1184"/>
      <c r="R10" s="1184"/>
      <c r="S10" s="1184"/>
      <c r="T10" s="1184"/>
      <c r="U10" s="1184"/>
      <c r="V10" s="1184"/>
      <c r="W10" s="337" t="s">
        <v>2050</v>
      </c>
      <c r="X10" s="338"/>
      <c r="Y10" s="338"/>
      <c r="Z10" s="338"/>
      <c r="AA10" s="353"/>
      <c r="AB10" s="337" t="s">
        <v>2050</v>
      </c>
      <c r="AC10" s="338"/>
      <c r="AD10" s="338"/>
      <c r="AE10" s="338"/>
      <c r="AF10" s="353"/>
      <c r="AG10" s="337" t="s">
        <v>2050</v>
      </c>
      <c r="AH10" s="338"/>
      <c r="AI10" s="338"/>
      <c r="AJ10" s="338"/>
      <c r="AK10" s="353"/>
    </row>
    <row r="11" spans="1:42" ht="24.7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1191" t="s">
        <v>2058</v>
      </c>
      <c r="O11" s="1192" t="s">
        <v>2831</v>
      </c>
      <c r="P11" s="1200" t="s">
        <v>2832</v>
      </c>
      <c r="Q11" s="1200" t="s">
        <v>2840</v>
      </c>
      <c r="R11" s="1200" t="s">
        <v>2841</v>
      </c>
      <c r="S11" s="1200" t="s">
        <v>2842</v>
      </c>
      <c r="T11" s="1200" t="s">
        <v>2843</v>
      </c>
      <c r="U11" s="1200" t="s">
        <v>2844</v>
      </c>
      <c r="V11" s="1201" t="s">
        <v>73</v>
      </c>
      <c r="W11" s="390" t="s">
        <v>2059</v>
      </c>
      <c r="X11" s="390" t="s">
        <v>2060</v>
      </c>
      <c r="Y11" s="390" t="s">
        <v>2061</v>
      </c>
      <c r="Z11" s="390" t="s">
        <v>2062</v>
      </c>
      <c r="AA11" s="390" t="s">
        <v>2063</v>
      </c>
      <c r="AB11" s="390" t="s">
        <v>2059</v>
      </c>
      <c r="AC11" s="390" t="s">
        <v>2060</v>
      </c>
      <c r="AD11" s="390" t="s">
        <v>2061</v>
      </c>
      <c r="AE11" s="390" t="s">
        <v>2062</v>
      </c>
      <c r="AF11" s="390" t="s">
        <v>2063</v>
      </c>
      <c r="AG11" s="390" t="s">
        <v>2059</v>
      </c>
      <c r="AH11" s="390" t="s">
        <v>2060</v>
      </c>
      <c r="AI11" s="390" t="s">
        <v>2061</v>
      </c>
      <c r="AJ11" s="390" t="s">
        <v>2062</v>
      </c>
      <c r="AK11" s="390" t="s">
        <v>2063</v>
      </c>
    </row>
    <row r="12" spans="1:42" s="389" customFormat="1" ht="15" customHeight="1">
      <c r="A12" s="406">
        <v>1</v>
      </c>
      <c r="B12" s="845" t="s">
        <v>2304</v>
      </c>
      <c r="C12" s="360" t="s">
        <v>2670</v>
      </c>
      <c r="D12" s="360" t="s">
        <v>2078</v>
      </c>
      <c r="E12" s="360" t="s">
        <v>2307</v>
      </c>
      <c r="F12" s="360" t="s">
        <v>2304</v>
      </c>
      <c r="G12" s="360" t="s">
        <v>2670</v>
      </c>
      <c r="H12" s="360" t="s">
        <v>2078</v>
      </c>
      <c r="I12" s="360" t="s">
        <v>2079</v>
      </c>
      <c r="J12" s="680"/>
      <c r="K12" s="406"/>
      <c r="L12" s="406"/>
      <c r="M12" s="567" t="s">
        <v>4674</v>
      </c>
      <c r="N12" s="406" t="s">
        <v>4189</v>
      </c>
      <c r="O12" s="229"/>
      <c r="P12" s="229"/>
      <c r="Q12" s="856"/>
      <c r="R12" s="856"/>
      <c r="S12" s="856"/>
      <c r="T12" s="856"/>
      <c r="U12" s="229"/>
      <c r="V12" s="229"/>
      <c r="W12" s="567" t="s">
        <v>2755</v>
      </c>
      <c r="X12" s="573" t="s">
        <v>2304</v>
      </c>
      <c r="Y12" s="573" t="s">
        <v>2671</v>
      </c>
      <c r="Z12" s="240" t="s">
        <v>2272</v>
      </c>
      <c r="AA12" s="567" t="s">
        <v>2849</v>
      </c>
      <c r="AB12" s="573" t="s">
        <v>4669</v>
      </c>
      <c r="AC12" s="573" t="s">
        <v>2304</v>
      </c>
      <c r="AD12" s="573" t="s">
        <v>2671</v>
      </c>
      <c r="AE12" s="240" t="s">
        <v>2272</v>
      </c>
      <c r="AF12" s="567" t="s">
        <v>2849</v>
      </c>
      <c r="AG12" s="573" t="s">
        <v>4670</v>
      </c>
      <c r="AH12" s="573" t="s">
        <v>2304</v>
      </c>
      <c r="AI12" s="573" t="s">
        <v>2671</v>
      </c>
      <c r="AJ12" s="240" t="s">
        <v>2272</v>
      </c>
      <c r="AK12" s="567" t="s">
        <v>2849</v>
      </c>
      <c r="AN12" s="1802"/>
      <c r="AO12" s="1802"/>
      <c r="AP12" s="1802"/>
    </row>
    <row r="13" spans="1:42" s="327" customFormat="1" ht="15" customHeight="1">
      <c r="A13" s="406">
        <v>2</v>
      </c>
      <c r="B13" s="680" t="s">
        <v>2188</v>
      </c>
      <c r="C13" s="1662" t="s">
        <v>2069</v>
      </c>
      <c r="D13" s="239" t="s">
        <v>2070</v>
      </c>
      <c r="E13" s="680" t="s">
        <v>2307</v>
      </c>
      <c r="F13" s="360" t="s">
        <v>2188</v>
      </c>
      <c r="G13" s="360" t="s">
        <v>2069</v>
      </c>
      <c r="H13" s="360" t="s">
        <v>2807</v>
      </c>
      <c r="I13" s="360" t="s">
        <v>2808</v>
      </c>
      <c r="J13" s="680" t="s">
        <v>79</v>
      </c>
      <c r="K13" s="360"/>
      <c r="L13" s="360"/>
      <c r="M13" s="567" t="s">
        <v>4674</v>
      </c>
      <c r="N13" s="406" t="s">
        <v>4189</v>
      </c>
      <c r="O13" s="1430"/>
      <c r="P13" s="360"/>
      <c r="Q13" s="856"/>
      <c r="R13" s="360"/>
      <c r="S13" s="63"/>
      <c r="T13" s="360"/>
      <c r="U13" s="113"/>
      <c r="V13" s="229"/>
      <c r="W13" s="567" t="s">
        <v>2755</v>
      </c>
      <c r="X13" s="573" t="s">
        <v>3852</v>
      </c>
      <c r="Y13" s="573" t="s">
        <v>3434</v>
      </c>
      <c r="Z13" s="240" t="s">
        <v>2070</v>
      </c>
      <c r="AA13" s="567" t="s">
        <v>2849</v>
      </c>
      <c r="AB13" s="573" t="s">
        <v>4669</v>
      </c>
      <c r="AC13" s="573" t="s">
        <v>3852</v>
      </c>
      <c r="AD13" s="573" t="s">
        <v>3434</v>
      </c>
      <c r="AE13" s="240" t="s">
        <v>2070</v>
      </c>
      <c r="AF13" s="567" t="s">
        <v>2849</v>
      </c>
      <c r="AG13" s="573" t="s">
        <v>4670</v>
      </c>
      <c r="AH13" s="573" t="s">
        <v>3852</v>
      </c>
      <c r="AI13" s="573" t="s">
        <v>3434</v>
      </c>
      <c r="AJ13" s="240" t="s">
        <v>2070</v>
      </c>
      <c r="AK13" s="567" t="s">
        <v>2849</v>
      </c>
      <c r="AM13" s="389"/>
      <c r="AN13" s="1802"/>
      <c r="AO13" s="1802"/>
      <c r="AP13" s="1802"/>
    </row>
    <row r="14" spans="1:42" s="327" customFormat="1" ht="15" customHeight="1">
      <c r="A14" s="406">
        <v>3</v>
      </c>
      <c r="B14" s="680" t="s">
        <v>2072</v>
      </c>
      <c r="C14" s="680" t="s">
        <v>2073</v>
      </c>
      <c r="D14" s="239" t="s">
        <v>2684</v>
      </c>
      <c r="E14" s="680" t="s">
        <v>2307</v>
      </c>
      <c r="F14" s="360" t="s">
        <v>2072</v>
      </c>
      <c r="G14" s="360" t="s">
        <v>2073</v>
      </c>
      <c r="H14" s="360" t="s">
        <v>2815</v>
      </c>
      <c r="I14" s="360" t="s">
        <v>2816</v>
      </c>
      <c r="J14" s="680"/>
      <c r="K14" s="1798"/>
      <c r="L14" s="1798"/>
      <c r="M14" s="567" t="s">
        <v>4674</v>
      </c>
      <c r="N14" s="406" t="s">
        <v>4189</v>
      </c>
      <c r="O14" s="229"/>
      <c r="P14" s="229"/>
      <c r="Q14" s="571"/>
      <c r="R14" s="571"/>
      <c r="S14" s="1798"/>
      <c r="T14" s="746"/>
      <c r="U14" s="360"/>
      <c r="V14" s="360"/>
      <c r="W14" s="567" t="s">
        <v>2755</v>
      </c>
      <c r="X14" s="573" t="s">
        <v>2072</v>
      </c>
      <c r="Y14" s="573" t="s">
        <v>3438</v>
      </c>
      <c r="Z14" s="240" t="s">
        <v>2684</v>
      </c>
      <c r="AA14" s="567" t="s">
        <v>2849</v>
      </c>
      <c r="AB14" s="573" t="s">
        <v>4669</v>
      </c>
      <c r="AC14" s="573" t="s">
        <v>2072</v>
      </c>
      <c r="AD14" s="573" t="s">
        <v>3438</v>
      </c>
      <c r="AE14" s="240" t="s">
        <v>2684</v>
      </c>
      <c r="AF14" s="567" t="s">
        <v>2849</v>
      </c>
      <c r="AG14" s="573" t="s">
        <v>4670</v>
      </c>
      <c r="AH14" s="573" t="s">
        <v>2072</v>
      </c>
      <c r="AI14" s="573" t="s">
        <v>3438</v>
      </c>
      <c r="AJ14" s="240" t="s">
        <v>2684</v>
      </c>
      <c r="AK14" s="567" t="s">
        <v>2849</v>
      </c>
      <c r="AM14" s="389"/>
      <c r="AN14" s="1802"/>
      <c r="AO14" s="1802"/>
      <c r="AP14" s="1802"/>
    </row>
    <row r="15" spans="1:42" s="327" customFormat="1" ht="15" customHeight="1">
      <c r="A15" s="406">
        <v>4</v>
      </c>
      <c r="B15" s="573" t="s">
        <v>4192</v>
      </c>
      <c r="C15" s="573" t="s">
        <v>4193</v>
      </c>
      <c r="D15" s="680" t="s">
        <v>2189</v>
      </c>
      <c r="E15" s="680" t="s">
        <v>2307</v>
      </c>
      <c r="F15" s="360" t="s">
        <v>4192</v>
      </c>
      <c r="G15" s="360" t="s">
        <v>4193</v>
      </c>
      <c r="H15" s="360" t="s">
        <v>2681</v>
      </c>
      <c r="I15" s="360" t="s">
        <v>3291</v>
      </c>
      <c r="J15" s="680"/>
      <c r="K15" s="1798"/>
      <c r="L15" s="1798"/>
      <c r="M15" s="1798" t="s">
        <v>4674</v>
      </c>
      <c r="N15" s="406" t="s">
        <v>2308</v>
      </c>
      <c r="O15" s="229"/>
      <c r="P15" s="229"/>
      <c r="Q15" s="571"/>
      <c r="R15" s="571"/>
      <c r="S15" s="1798"/>
      <c r="T15" s="746"/>
      <c r="U15" s="360"/>
      <c r="V15" s="360"/>
      <c r="W15" s="567" t="s">
        <v>2755</v>
      </c>
      <c r="X15" s="573" t="s">
        <v>4192</v>
      </c>
      <c r="Y15" s="573" t="s">
        <v>4193</v>
      </c>
      <c r="Z15" s="845"/>
      <c r="AA15" s="567" t="s">
        <v>2849</v>
      </c>
      <c r="AB15" s="573" t="s">
        <v>4669</v>
      </c>
      <c r="AC15" s="573" t="s">
        <v>4192</v>
      </c>
      <c r="AD15" s="573" t="s">
        <v>4193</v>
      </c>
      <c r="AE15" s="845"/>
      <c r="AF15" s="567" t="s">
        <v>2849</v>
      </c>
      <c r="AG15" s="573" t="s">
        <v>4670</v>
      </c>
      <c r="AH15" s="573" t="s">
        <v>4192</v>
      </c>
      <c r="AI15" s="573" t="s">
        <v>4193</v>
      </c>
      <c r="AJ15" s="845"/>
      <c r="AK15" s="567" t="s">
        <v>2849</v>
      </c>
      <c r="AM15" s="389"/>
      <c r="AN15" s="1802"/>
      <c r="AO15" s="1802"/>
      <c r="AP15" s="1802"/>
    </row>
    <row r="16" spans="1:42" s="327" customFormat="1" ht="15" customHeight="1">
      <c r="A16" s="406">
        <v>5</v>
      </c>
      <c r="B16" s="680" t="s">
        <v>4196</v>
      </c>
      <c r="C16" s="680" t="s">
        <v>4197</v>
      </c>
      <c r="D16" s="680" t="s">
        <v>2189</v>
      </c>
      <c r="E16" s="680" t="s">
        <v>2307</v>
      </c>
      <c r="F16" s="360" t="s">
        <v>4196</v>
      </c>
      <c r="G16" s="360" t="s">
        <v>4197</v>
      </c>
      <c r="H16" s="360" t="s">
        <v>2189</v>
      </c>
      <c r="I16" s="360" t="s">
        <v>2190</v>
      </c>
      <c r="J16" s="680"/>
      <c r="K16" s="1798"/>
      <c r="L16" s="1798"/>
      <c r="M16" s="1798" t="s">
        <v>4675</v>
      </c>
      <c r="N16" s="406" t="s">
        <v>188</v>
      </c>
      <c r="O16" s="229"/>
      <c r="P16" s="229"/>
      <c r="Q16" s="1800"/>
      <c r="R16" s="1801"/>
      <c r="S16" s="1798"/>
      <c r="T16" s="360"/>
      <c r="U16" s="360"/>
      <c r="V16" s="360"/>
      <c r="W16" s="360"/>
      <c r="X16" s="360"/>
      <c r="Y16" s="360"/>
      <c r="Z16" s="1800"/>
      <c r="AA16" s="360"/>
      <c r="AB16" s="360"/>
      <c r="AC16" s="360"/>
      <c r="AD16" s="360"/>
      <c r="AE16" s="1800"/>
      <c r="AF16" s="360"/>
      <c r="AG16" s="573"/>
      <c r="AH16" s="360"/>
      <c r="AI16" s="360"/>
      <c r="AJ16" s="1800"/>
      <c r="AK16" s="360"/>
      <c r="AM16" s="389"/>
      <c r="AN16" s="1802"/>
      <c r="AO16" s="1802"/>
      <c r="AP16" s="1802"/>
    </row>
    <row r="17" spans="1:42" s="327" customFormat="1">
      <c r="A17" s="406">
        <v>8</v>
      </c>
      <c r="B17" s="1123" t="s">
        <v>3461</v>
      </c>
      <c r="C17" s="1662" t="s">
        <v>2077</v>
      </c>
      <c r="D17" s="680" t="s">
        <v>2078</v>
      </c>
      <c r="E17" s="680" t="s">
        <v>2307</v>
      </c>
      <c r="F17" s="360" t="s">
        <v>2076</v>
      </c>
      <c r="G17" s="360" t="s">
        <v>2077</v>
      </c>
      <c r="H17" s="360" t="s">
        <v>3175</v>
      </c>
      <c r="I17" s="360" t="s">
        <v>2241</v>
      </c>
      <c r="J17" s="680"/>
      <c r="K17" s="1798"/>
      <c r="L17" s="1798"/>
      <c r="M17" s="1798" t="s">
        <v>4674</v>
      </c>
      <c r="N17" s="406" t="s">
        <v>4189</v>
      </c>
      <c r="O17" s="229"/>
      <c r="P17" s="229"/>
      <c r="Q17" s="1800"/>
      <c r="R17" s="1800"/>
      <c r="S17" s="1798"/>
      <c r="T17" s="360"/>
      <c r="U17" s="360"/>
      <c r="V17" s="360"/>
      <c r="W17" s="567" t="s">
        <v>2755</v>
      </c>
      <c r="X17" s="573" t="s">
        <v>2076</v>
      </c>
      <c r="Y17" s="573" t="s">
        <v>2705</v>
      </c>
      <c r="Z17" s="1800"/>
      <c r="AA17" s="567" t="s">
        <v>2849</v>
      </c>
      <c r="AB17" s="573" t="s">
        <v>4669</v>
      </c>
      <c r="AC17" s="573" t="s">
        <v>2076</v>
      </c>
      <c r="AD17" s="573" t="s">
        <v>2705</v>
      </c>
      <c r="AE17" s="1800"/>
      <c r="AF17" s="567" t="s">
        <v>2849</v>
      </c>
      <c r="AG17" s="573" t="s">
        <v>4670</v>
      </c>
      <c r="AH17" s="573" t="s">
        <v>2076</v>
      </c>
      <c r="AI17" s="573" t="s">
        <v>2705</v>
      </c>
      <c r="AJ17" s="1800"/>
      <c r="AK17" s="567" t="s">
        <v>2849</v>
      </c>
      <c r="AM17" s="389"/>
      <c r="AN17" s="1802"/>
      <c r="AO17" s="1802"/>
      <c r="AP17" s="1802"/>
    </row>
    <row r="18" spans="1:42" s="327" customFormat="1" ht="15" customHeight="1">
      <c r="A18" s="406">
        <v>9</v>
      </c>
      <c r="B18" s="573" t="s">
        <v>3618</v>
      </c>
      <c r="C18" s="1797" t="s">
        <v>3619</v>
      </c>
      <c r="D18" s="1663" t="s">
        <v>2815</v>
      </c>
      <c r="E18" s="680" t="s">
        <v>2307</v>
      </c>
      <c r="F18" s="360" t="s">
        <v>3618</v>
      </c>
      <c r="G18" s="360" t="s">
        <v>4676</v>
      </c>
      <c r="H18" s="360" t="s">
        <v>2815</v>
      </c>
      <c r="I18" s="360" t="s">
        <v>2816</v>
      </c>
      <c r="J18" s="680"/>
      <c r="K18" s="1798"/>
      <c r="L18" s="1798"/>
      <c r="M18" s="1798" t="s">
        <v>4674</v>
      </c>
      <c r="N18" s="406" t="s">
        <v>2308</v>
      </c>
      <c r="O18" s="229"/>
      <c r="P18" s="229"/>
      <c r="Q18" s="1800"/>
      <c r="R18" s="1800"/>
      <c r="S18" s="1798"/>
      <c r="T18" s="360"/>
      <c r="U18" s="360"/>
      <c r="V18" s="360"/>
      <c r="W18" s="567" t="s">
        <v>2755</v>
      </c>
      <c r="X18" s="573" t="s">
        <v>3618</v>
      </c>
      <c r="Y18" s="573" t="s">
        <v>3621</v>
      </c>
      <c r="Z18" s="1800"/>
      <c r="AA18" s="567" t="s">
        <v>2849</v>
      </c>
      <c r="AB18" s="573" t="s">
        <v>4669</v>
      </c>
      <c r="AC18" s="573" t="s">
        <v>3618</v>
      </c>
      <c r="AD18" s="573" t="s">
        <v>3621</v>
      </c>
      <c r="AE18" s="1800"/>
      <c r="AF18" s="567" t="s">
        <v>2849</v>
      </c>
      <c r="AG18" s="573" t="s">
        <v>4670</v>
      </c>
      <c r="AH18" s="573" t="s">
        <v>3618</v>
      </c>
      <c r="AI18" s="573" t="s">
        <v>3621</v>
      </c>
      <c r="AJ18" s="1800"/>
      <c r="AK18" s="567" t="s">
        <v>2849</v>
      </c>
      <c r="AM18" s="389"/>
      <c r="AN18" s="1802"/>
      <c r="AO18" s="1802"/>
      <c r="AP18" s="1802"/>
    </row>
    <row r="19" spans="1:42" s="327" customFormat="1" ht="15" customHeight="1">
      <c r="A19" s="406">
        <v>10</v>
      </c>
      <c r="B19" s="1124" t="s">
        <v>4203</v>
      </c>
      <c r="C19" s="573" t="s">
        <v>4204</v>
      </c>
      <c r="D19" s="680" t="s">
        <v>2100</v>
      </c>
      <c r="E19" s="680" t="s">
        <v>2307</v>
      </c>
      <c r="F19" s="360" t="s">
        <v>4677</v>
      </c>
      <c r="G19" s="360" t="s">
        <v>4204</v>
      </c>
      <c r="H19" s="360" t="s">
        <v>2100</v>
      </c>
      <c r="I19" s="360" t="s">
        <v>2101</v>
      </c>
      <c r="J19" s="680"/>
      <c r="K19" s="1798"/>
      <c r="L19" s="1798" t="s">
        <v>4206</v>
      </c>
      <c r="M19" s="1798" t="s">
        <v>4674</v>
      </c>
      <c r="N19" s="406" t="s">
        <v>2308</v>
      </c>
      <c r="O19" s="229"/>
      <c r="P19" s="229"/>
      <c r="Q19" s="1800"/>
      <c r="R19" s="1800"/>
      <c r="S19" s="1798"/>
      <c r="T19" s="360"/>
      <c r="U19" s="360"/>
      <c r="V19" s="360"/>
      <c r="W19" s="567" t="s">
        <v>2755</v>
      </c>
      <c r="X19" s="573" t="s">
        <v>4678</v>
      </c>
      <c r="Y19" s="573" t="s">
        <v>4679</v>
      </c>
      <c r="Z19" s="1800"/>
      <c r="AA19" s="567" t="s">
        <v>2849</v>
      </c>
      <c r="AB19" s="573" t="s">
        <v>4669</v>
      </c>
      <c r="AC19" s="573" t="s">
        <v>4678</v>
      </c>
      <c r="AD19" s="573" t="s">
        <v>4679</v>
      </c>
      <c r="AE19" s="1800"/>
      <c r="AF19" s="567" t="s">
        <v>2849</v>
      </c>
      <c r="AG19" s="573" t="s">
        <v>4670</v>
      </c>
      <c r="AH19" s="573" t="s">
        <v>4678</v>
      </c>
      <c r="AI19" s="573" t="s">
        <v>4679</v>
      </c>
      <c r="AJ19" s="1800"/>
      <c r="AK19" s="567" t="s">
        <v>2849</v>
      </c>
      <c r="AM19" s="389"/>
      <c r="AN19" s="1802"/>
      <c r="AO19" s="1802"/>
      <c r="AP19" s="1802"/>
    </row>
    <row r="20" spans="1:42" s="327" customFormat="1" ht="15" customHeight="1">
      <c r="A20" s="406">
        <v>11</v>
      </c>
      <c r="B20" s="680" t="s">
        <v>2104</v>
      </c>
      <c r="C20" s="1662" t="s">
        <v>2105</v>
      </c>
      <c r="D20" s="680" t="s">
        <v>2725</v>
      </c>
      <c r="E20" s="680" t="s">
        <v>2307</v>
      </c>
      <c r="F20" s="360" t="s">
        <v>2104</v>
      </c>
      <c r="G20" s="360" t="s">
        <v>2105</v>
      </c>
      <c r="H20" s="360" t="s">
        <v>2725</v>
      </c>
      <c r="I20" s="360" t="s">
        <v>3176</v>
      </c>
      <c r="J20" s="680"/>
      <c r="K20" s="1798"/>
      <c r="L20" s="1798" t="s">
        <v>4208</v>
      </c>
      <c r="M20" s="1798" t="s">
        <v>4674</v>
      </c>
      <c r="N20" s="406" t="s">
        <v>4189</v>
      </c>
      <c r="O20" s="229"/>
      <c r="P20" s="229"/>
      <c r="Q20" s="1800"/>
      <c r="R20" s="1800"/>
      <c r="S20" s="1798"/>
      <c r="T20" s="360"/>
      <c r="U20" s="360"/>
      <c r="V20" s="360"/>
      <c r="W20" s="567" t="s">
        <v>2755</v>
      </c>
      <c r="X20" s="573" t="s">
        <v>4680</v>
      </c>
      <c r="Y20" s="573" t="s">
        <v>4681</v>
      </c>
      <c r="Z20" s="1800"/>
      <c r="AA20" s="567" t="s">
        <v>2849</v>
      </c>
      <c r="AB20" s="573"/>
      <c r="AC20" s="573"/>
      <c r="AD20" s="573"/>
      <c r="AE20" s="1800"/>
      <c r="AF20" s="567"/>
      <c r="AG20" s="573"/>
      <c r="AH20" s="573"/>
      <c r="AI20" s="573"/>
      <c r="AJ20" s="1800"/>
      <c r="AK20" s="567"/>
      <c r="AM20" s="389"/>
      <c r="AN20" s="1802"/>
      <c r="AO20" s="1802"/>
      <c r="AP20" s="1802"/>
    </row>
    <row r="21" spans="1:42" s="327" customFormat="1" ht="15" customHeight="1">
      <c r="A21" s="406">
        <v>12</v>
      </c>
      <c r="B21" s="680" t="s">
        <v>2094</v>
      </c>
      <c r="C21" s="1662" t="s">
        <v>2095</v>
      </c>
      <c r="D21" s="680" t="s">
        <v>2096</v>
      </c>
      <c r="E21" s="680" t="s">
        <v>2307</v>
      </c>
      <c r="F21" s="360" t="s">
        <v>3935</v>
      </c>
      <c r="G21" s="360" t="s">
        <v>2095</v>
      </c>
      <c r="H21" s="360" t="s">
        <v>2803</v>
      </c>
      <c r="I21" s="360" t="s">
        <v>2804</v>
      </c>
      <c r="J21" s="680"/>
      <c r="K21" s="1798"/>
      <c r="L21" s="1799" t="s">
        <v>4167</v>
      </c>
      <c r="M21" s="1798" t="s">
        <v>4674</v>
      </c>
      <c r="N21" s="406" t="s">
        <v>4189</v>
      </c>
      <c r="O21" s="229"/>
      <c r="P21" s="229"/>
      <c r="Q21" s="1800"/>
      <c r="R21" s="1800"/>
      <c r="S21" s="1798"/>
      <c r="T21" s="360"/>
      <c r="U21" s="360"/>
      <c r="V21" s="360"/>
      <c r="W21" s="567" t="s">
        <v>2755</v>
      </c>
      <c r="X21" s="573" t="s">
        <v>2094</v>
      </c>
      <c r="Y21" s="573" t="s">
        <v>3936</v>
      </c>
      <c r="Z21" s="1800"/>
      <c r="AA21" s="567" t="s">
        <v>2849</v>
      </c>
      <c r="AB21" s="573" t="s">
        <v>4669</v>
      </c>
      <c r="AC21" s="573" t="s">
        <v>2094</v>
      </c>
      <c r="AD21" s="573" t="s">
        <v>3936</v>
      </c>
      <c r="AE21" s="1800"/>
      <c r="AF21" s="567" t="s">
        <v>2849</v>
      </c>
      <c r="AG21" s="573" t="s">
        <v>4670</v>
      </c>
      <c r="AH21" s="573" t="s">
        <v>2094</v>
      </c>
      <c r="AI21" s="573" t="s">
        <v>3936</v>
      </c>
      <c r="AJ21" s="1800"/>
      <c r="AK21" s="567"/>
      <c r="AM21" s="389"/>
      <c r="AN21" s="1802"/>
      <c r="AO21" s="1802"/>
      <c r="AP21" s="1802"/>
    </row>
    <row r="22" spans="1:42" s="327" customFormat="1" ht="15" customHeight="1">
      <c r="A22" s="406">
        <v>15</v>
      </c>
      <c r="B22" s="1124" t="s">
        <v>4218</v>
      </c>
      <c r="C22" s="1124" t="s">
        <v>4219</v>
      </c>
      <c r="D22" s="680" t="s">
        <v>2725</v>
      </c>
      <c r="E22" s="680" t="s">
        <v>2307</v>
      </c>
      <c r="F22" s="360" t="s">
        <v>4218</v>
      </c>
      <c r="G22" s="360" t="s">
        <v>4219</v>
      </c>
      <c r="H22" s="360" t="s">
        <v>2725</v>
      </c>
      <c r="I22" s="360" t="s">
        <v>3176</v>
      </c>
      <c r="J22" s="680"/>
      <c r="K22" s="1798"/>
      <c r="L22" s="1798" t="s">
        <v>4221</v>
      </c>
      <c r="M22" s="1798" t="s">
        <v>4674</v>
      </c>
      <c r="N22" s="406" t="s">
        <v>2308</v>
      </c>
      <c r="O22" s="229"/>
      <c r="P22" s="229"/>
      <c r="Q22" s="1800"/>
      <c r="R22" s="1800"/>
      <c r="S22" s="1798"/>
      <c r="T22" s="360"/>
      <c r="U22" s="360"/>
      <c r="V22" s="360"/>
      <c r="W22" s="567" t="s">
        <v>2755</v>
      </c>
      <c r="X22" s="573" t="s">
        <v>4218</v>
      </c>
      <c r="Y22" s="573" t="s">
        <v>4217</v>
      </c>
      <c r="Z22" s="1800"/>
      <c r="AA22" s="567" t="s">
        <v>2849</v>
      </c>
      <c r="AB22" s="573" t="s">
        <v>4669</v>
      </c>
      <c r="AC22" s="573" t="s">
        <v>4218</v>
      </c>
      <c r="AD22" s="573" t="s">
        <v>4217</v>
      </c>
      <c r="AE22" s="1800"/>
      <c r="AF22" s="567" t="s">
        <v>2849</v>
      </c>
      <c r="AG22" s="573" t="s">
        <v>4670</v>
      </c>
      <c r="AH22" s="573" t="s">
        <v>4218</v>
      </c>
      <c r="AI22" s="573" t="s">
        <v>4217</v>
      </c>
      <c r="AJ22" s="1800"/>
      <c r="AK22" s="567"/>
      <c r="AM22" s="389"/>
      <c r="AN22" s="1802"/>
      <c r="AO22" s="1802"/>
      <c r="AP22" s="1802"/>
    </row>
    <row r="23" spans="1:42" s="327" customFormat="1" ht="15" customHeight="1">
      <c r="A23" s="406">
        <v>16</v>
      </c>
      <c r="B23" s="1123" t="s">
        <v>2817</v>
      </c>
      <c r="C23" s="1797" t="s">
        <v>2818</v>
      </c>
      <c r="D23" s="680" t="s">
        <v>2807</v>
      </c>
      <c r="E23" s="680" t="s">
        <v>2307</v>
      </c>
      <c r="F23" s="360" t="s">
        <v>3174</v>
      </c>
      <c r="G23" s="360" t="s">
        <v>2818</v>
      </c>
      <c r="H23" s="360" t="s">
        <v>2803</v>
      </c>
      <c r="I23" s="360" t="s">
        <v>2804</v>
      </c>
      <c r="J23" s="680"/>
      <c r="K23" s="1798"/>
      <c r="L23" s="1798"/>
      <c r="M23" s="1798" t="s">
        <v>4674</v>
      </c>
      <c r="N23" s="406" t="s">
        <v>4189</v>
      </c>
      <c r="O23" s="229"/>
      <c r="P23" s="229"/>
      <c r="Q23" s="1800"/>
      <c r="R23" s="1800"/>
      <c r="S23" s="1798"/>
      <c r="T23" s="360"/>
      <c r="U23" s="360"/>
      <c r="V23" s="360"/>
      <c r="W23" s="567" t="s">
        <v>2755</v>
      </c>
      <c r="X23" s="573" t="s">
        <v>3174</v>
      </c>
      <c r="Y23" s="573" t="s">
        <v>3622</v>
      </c>
      <c r="Z23" s="1800"/>
      <c r="AA23" s="567" t="s">
        <v>2849</v>
      </c>
      <c r="AB23" s="573"/>
      <c r="AC23" s="573"/>
      <c r="AD23" s="573"/>
      <c r="AE23" s="1800"/>
      <c r="AF23" s="567"/>
      <c r="AG23" s="573" t="s">
        <v>4670</v>
      </c>
      <c r="AH23" s="573" t="s">
        <v>3174</v>
      </c>
      <c r="AI23" s="573" t="s">
        <v>3622</v>
      </c>
      <c r="AJ23" s="1800"/>
      <c r="AK23" s="567" t="s">
        <v>2849</v>
      </c>
      <c r="AM23" s="389"/>
      <c r="AN23" s="1802"/>
      <c r="AO23" s="1802"/>
      <c r="AP23" s="1802"/>
    </row>
    <row r="24" spans="1:42" s="327" customFormat="1" ht="15" customHeight="1">
      <c r="A24" s="406">
        <v>17</v>
      </c>
      <c r="B24" s="1124" t="s">
        <v>3623</v>
      </c>
      <c r="C24" s="1797" t="s">
        <v>3624</v>
      </c>
      <c r="D24" s="1663" t="s">
        <v>2815</v>
      </c>
      <c r="E24" s="680" t="s">
        <v>2307</v>
      </c>
      <c r="F24" s="360" t="s">
        <v>3623</v>
      </c>
      <c r="G24" s="360" t="s">
        <v>4682</v>
      </c>
      <c r="H24" s="360" t="s">
        <v>2815</v>
      </c>
      <c r="I24" s="360" t="s">
        <v>2816</v>
      </c>
      <c r="J24" s="680"/>
      <c r="K24" s="1798"/>
      <c r="L24" s="1798"/>
      <c r="M24" s="1798" t="s">
        <v>4674</v>
      </c>
      <c r="N24" s="406" t="s">
        <v>2308</v>
      </c>
      <c r="O24" s="229"/>
      <c r="P24" s="229"/>
      <c r="Q24" s="1800"/>
      <c r="R24" s="1800"/>
      <c r="S24" s="1798"/>
      <c r="T24" s="360"/>
      <c r="U24" s="360"/>
      <c r="V24" s="360"/>
      <c r="W24" s="567" t="s">
        <v>2755</v>
      </c>
      <c r="X24" s="573" t="s">
        <v>3623</v>
      </c>
      <c r="Y24" s="573" t="s">
        <v>3626</v>
      </c>
      <c r="Z24" s="1800"/>
      <c r="AA24" s="567" t="s">
        <v>2849</v>
      </c>
      <c r="AB24" s="573"/>
      <c r="AC24" s="573"/>
      <c r="AD24" s="573"/>
      <c r="AE24" s="1800"/>
      <c r="AF24" s="567"/>
      <c r="AG24" s="573" t="s">
        <v>4670</v>
      </c>
      <c r="AH24" s="573" t="s">
        <v>3623</v>
      </c>
      <c r="AI24" s="573" t="s">
        <v>3626</v>
      </c>
      <c r="AJ24" s="1800"/>
      <c r="AK24" s="567" t="s">
        <v>2849</v>
      </c>
      <c r="AM24" s="389"/>
      <c r="AN24" s="1802"/>
      <c r="AO24" s="1802"/>
      <c r="AP24" s="1802"/>
    </row>
    <row r="25" spans="1:42" s="327" customFormat="1" ht="15" customHeight="1">
      <c r="A25" s="406">
        <v>18</v>
      </c>
      <c r="B25" s="1124" t="s">
        <v>4225</v>
      </c>
      <c r="C25" s="1124" t="s">
        <v>4226</v>
      </c>
      <c r="D25" s="680" t="s">
        <v>2725</v>
      </c>
      <c r="E25" s="680" t="s">
        <v>2307</v>
      </c>
      <c r="F25" s="360" t="s">
        <v>4683</v>
      </c>
      <c r="G25" s="360" t="s">
        <v>4226</v>
      </c>
      <c r="H25" s="360" t="s">
        <v>2725</v>
      </c>
      <c r="I25" s="360" t="s">
        <v>3176</v>
      </c>
      <c r="J25" s="680"/>
      <c r="K25" s="1798"/>
      <c r="L25" s="1798" t="s">
        <v>4228</v>
      </c>
      <c r="M25" s="1798" t="s">
        <v>4674</v>
      </c>
      <c r="N25" s="406" t="s">
        <v>2308</v>
      </c>
      <c r="O25" s="229"/>
      <c r="P25" s="229"/>
      <c r="Q25" s="1800"/>
      <c r="R25" s="1801"/>
      <c r="S25" s="1798"/>
      <c r="T25" s="360"/>
      <c r="U25" s="360"/>
      <c r="V25" s="360"/>
      <c r="W25" s="567" t="s">
        <v>2755</v>
      </c>
      <c r="X25" s="573" t="s">
        <v>4684</v>
      </c>
      <c r="Y25" s="573" t="s">
        <v>4685</v>
      </c>
      <c r="Z25" s="1800"/>
      <c r="AA25" s="567" t="s">
        <v>2849</v>
      </c>
      <c r="AB25" s="573"/>
      <c r="AC25" s="573"/>
      <c r="AD25" s="573"/>
      <c r="AE25" s="1800"/>
      <c r="AF25" s="567"/>
      <c r="AG25" s="573" t="s">
        <v>4670</v>
      </c>
      <c r="AH25" s="573" t="s">
        <v>4684</v>
      </c>
      <c r="AI25" s="573" t="s">
        <v>4685</v>
      </c>
      <c r="AJ25" s="1800"/>
      <c r="AK25" s="567" t="s">
        <v>2849</v>
      </c>
      <c r="AM25" s="389"/>
      <c r="AN25" s="1802"/>
      <c r="AO25" s="1802"/>
      <c r="AP25" s="1802"/>
    </row>
    <row r="26" spans="1:42" s="327" customFormat="1" ht="15" customHeight="1">
      <c r="A26" s="406">
        <v>21</v>
      </c>
      <c r="B26" s="573" t="s">
        <v>4686</v>
      </c>
      <c r="C26" s="573" t="s">
        <v>4687</v>
      </c>
      <c r="D26" s="1663" t="s">
        <v>2235</v>
      </c>
      <c r="E26" s="680" t="s">
        <v>2307</v>
      </c>
      <c r="F26" s="360" t="s">
        <v>4686</v>
      </c>
      <c r="G26" s="360" t="s">
        <v>4687</v>
      </c>
      <c r="H26" s="360" t="s">
        <v>2235</v>
      </c>
      <c r="I26" s="360" t="s">
        <v>2237</v>
      </c>
      <c r="J26" s="680"/>
      <c r="K26" s="1798"/>
      <c r="L26" s="1798" t="s">
        <v>4221</v>
      </c>
      <c r="M26" s="1798" t="s">
        <v>4674</v>
      </c>
      <c r="N26" s="406" t="s">
        <v>2308</v>
      </c>
      <c r="O26" s="229"/>
      <c r="P26" s="229"/>
      <c r="Q26" s="1800"/>
      <c r="R26" s="1801"/>
      <c r="S26" s="1798"/>
      <c r="T26" s="360"/>
      <c r="U26" s="360"/>
      <c r="V26" s="360"/>
      <c r="W26" s="567" t="s">
        <v>2755</v>
      </c>
      <c r="X26" s="573" t="s">
        <v>4686</v>
      </c>
      <c r="Y26" s="573" t="s">
        <v>4688</v>
      </c>
      <c r="Z26" s="1800"/>
      <c r="AA26" s="567" t="s">
        <v>2849</v>
      </c>
      <c r="AB26" s="573"/>
      <c r="AC26" s="573"/>
      <c r="AD26" s="573"/>
      <c r="AE26" s="1800"/>
      <c r="AF26" s="567"/>
      <c r="AG26" s="573" t="s">
        <v>4670</v>
      </c>
      <c r="AH26" s="573" t="s">
        <v>4686</v>
      </c>
      <c r="AI26" s="573" t="s">
        <v>4688</v>
      </c>
      <c r="AJ26" s="1800"/>
      <c r="AK26" s="567" t="s">
        <v>2849</v>
      </c>
      <c r="AM26" s="389"/>
      <c r="AN26" s="1802"/>
      <c r="AO26" s="1802"/>
      <c r="AP26" s="1802"/>
    </row>
    <row r="27" spans="1:42" s="327" customFormat="1" ht="15" customHeight="1">
      <c r="A27" s="406">
        <v>22</v>
      </c>
      <c r="B27" s="573" t="s">
        <v>4689</v>
      </c>
      <c r="C27" s="573" t="s">
        <v>4690</v>
      </c>
      <c r="D27" s="1663" t="s">
        <v>2815</v>
      </c>
      <c r="E27" s="680" t="s">
        <v>2307</v>
      </c>
      <c r="F27" s="360" t="s">
        <v>4689</v>
      </c>
      <c r="G27" s="360" t="s">
        <v>4690</v>
      </c>
      <c r="H27" s="360" t="s">
        <v>2815</v>
      </c>
      <c r="I27" s="360" t="s">
        <v>2816</v>
      </c>
      <c r="J27" s="680"/>
      <c r="K27" s="1798"/>
      <c r="L27" s="1798" t="s">
        <v>4221</v>
      </c>
      <c r="M27" s="1798" t="s">
        <v>4674</v>
      </c>
      <c r="N27" s="406" t="s">
        <v>2308</v>
      </c>
      <c r="O27" s="229"/>
      <c r="P27" s="229"/>
      <c r="Q27" s="1800"/>
      <c r="R27" s="1801"/>
      <c r="S27" s="1798"/>
      <c r="T27" s="360"/>
      <c r="U27" s="360"/>
      <c r="V27" s="360"/>
      <c r="W27" s="567" t="s">
        <v>2755</v>
      </c>
      <c r="X27" s="573" t="s">
        <v>4689</v>
      </c>
      <c r="Y27" s="573" t="s">
        <v>4691</v>
      </c>
      <c r="Z27" s="1800"/>
      <c r="AA27" s="567" t="s">
        <v>2849</v>
      </c>
      <c r="AB27" s="573"/>
      <c r="AC27" s="573"/>
      <c r="AD27" s="573"/>
      <c r="AE27" s="1800"/>
      <c r="AF27" s="567"/>
      <c r="AG27" s="573" t="s">
        <v>4670</v>
      </c>
      <c r="AH27" s="573" t="s">
        <v>4689</v>
      </c>
      <c r="AI27" s="573" t="s">
        <v>4691</v>
      </c>
      <c r="AJ27" s="1800"/>
      <c r="AK27" s="567" t="s">
        <v>2849</v>
      </c>
      <c r="AM27" s="389"/>
      <c r="AN27" s="1802"/>
      <c r="AO27" s="1802"/>
      <c r="AP27" s="1802"/>
    </row>
    <row r="28" spans="1:42" s="327" customFormat="1" ht="15" customHeight="1">
      <c r="A28" s="406">
        <v>23</v>
      </c>
      <c r="B28" s="573" t="s">
        <v>4692</v>
      </c>
      <c r="C28" s="573" t="s">
        <v>4693</v>
      </c>
      <c r="D28" s="1663" t="s">
        <v>2235</v>
      </c>
      <c r="E28" s="680" t="s">
        <v>2307</v>
      </c>
      <c r="F28" s="360" t="s">
        <v>4692</v>
      </c>
      <c r="G28" s="360" t="s">
        <v>4693</v>
      </c>
      <c r="H28" s="360" t="s">
        <v>2235</v>
      </c>
      <c r="I28" s="360" t="s">
        <v>2237</v>
      </c>
      <c r="J28" s="680"/>
      <c r="K28" s="1798"/>
      <c r="L28" s="1798" t="s">
        <v>4221</v>
      </c>
      <c r="M28" s="1798" t="s">
        <v>4674</v>
      </c>
      <c r="N28" s="406" t="s">
        <v>2308</v>
      </c>
      <c r="O28" s="229"/>
      <c r="P28" s="229"/>
      <c r="Q28" s="1800"/>
      <c r="R28" s="1801"/>
      <c r="S28" s="1798"/>
      <c r="T28" s="360"/>
      <c r="U28" s="360"/>
      <c r="V28" s="360"/>
      <c r="W28" s="567" t="s">
        <v>2755</v>
      </c>
      <c r="X28" s="573" t="s">
        <v>4692</v>
      </c>
      <c r="Y28" s="573" t="s">
        <v>4694</v>
      </c>
      <c r="Z28" s="1800"/>
      <c r="AA28" s="567" t="s">
        <v>2849</v>
      </c>
      <c r="AB28" s="573"/>
      <c r="AC28" s="573"/>
      <c r="AD28" s="573"/>
      <c r="AE28" s="1800"/>
      <c r="AF28" s="567"/>
      <c r="AG28" s="573" t="s">
        <v>4670</v>
      </c>
      <c r="AH28" s="573" t="s">
        <v>4692</v>
      </c>
      <c r="AI28" s="573" t="s">
        <v>4694</v>
      </c>
      <c r="AJ28" s="1800"/>
      <c r="AK28" s="567" t="s">
        <v>2849</v>
      </c>
      <c r="AM28" s="389"/>
      <c r="AN28" s="1802"/>
      <c r="AO28" s="1802"/>
      <c r="AP28" s="1802"/>
    </row>
    <row r="29" spans="1:42" s="327" customFormat="1" ht="15" customHeight="1">
      <c r="A29" s="406">
        <v>24</v>
      </c>
      <c r="B29" s="573" t="s">
        <v>4695</v>
      </c>
      <c r="C29" s="573" t="s">
        <v>4696</v>
      </c>
      <c r="D29" s="1663" t="s">
        <v>2815</v>
      </c>
      <c r="E29" s="680" t="s">
        <v>2307</v>
      </c>
      <c r="F29" s="360" t="s">
        <v>4695</v>
      </c>
      <c r="G29" s="360" t="s">
        <v>4696</v>
      </c>
      <c r="H29" s="360" t="s">
        <v>2815</v>
      </c>
      <c r="I29" s="360" t="s">
        <v>2816</v>
      </c>
      <c r="J29" s="680"/>
      <c r="K29" s="1798"/>
      <c r="L29" s="1798" t="s">
        <v>4221</v>
      </c>
      <c r="M29" s="1798" t="s">
        <v>4674</v>
      </c>
      <c r="N29" s="406" t="s">
        <v>2308</v>
      </c>
      <c r="O29" s="229"/>
      <c r="P29" s="229"/>
      <c r="Q29" s="1800"/>
      <c r="R29" s="1801"/>
      <c r="S29" s="1798"/>
      <c r="T29" s="360"/>
      <c r="U29" s="360"/>
      <c r="V29" s="360"/>
      <c r="W29" s="567" t="s">
        <v>2755</v>
      </c>
      <c r="X29" s="573" t="s">
        <v>4695</v>
      </c>
      <c r="Y29" s="573" t="s">
        <v>4697</v>
      </c>
      <c r="Z29" s="1800"/>
      <c r="AA29" s="567" t="s">
        <v>2849</v>
      </c>
      <c r="AB29" s="573"/>
      <c r="AC29" s="573"/>
      <c r="AD29" s="573"/>
      <c r="AE29" s="1800"/>
      <c r="AF29" s="567"/>
      <c r="AG29" s="573" t="s">
        <v>4670</v>
      </c>
      <c r="AH29" s="573" t="s">
        <v>4695</v>
      </c>
      <c r="AI29" s="573" t="s">
        <v>4697</v>
      </c>
      <c r="AJ29" s="1800"/>
      <c r="AK29" s="567" t="s">
        <v>2849</v>
      </c>
      <c r="AM29" s="389"/>
      <c r="AN29" s="1802"/>
      <c r="AO29" s="1802"/>
      <c r="AP29" s="1802"/>
    </row>
    <row r="30" spans="1:42" s="327" customFormat="1" ht="15" customHeight="1">
      <c r="A30" s="406">
        <v>25</v>
      </c>
      <c r="B30" s="573" t="s">
        <v>4235</v>
      </c>
      <c r="C30" s="573" t="s">
        <v>4236</v>
      </c>
      <c r="D30" s="680" t="s">
        <v>2725</v>
      </c>
      <c r="E30" s="680" t="s">
        <v>2307</v>
      </c>
      <c r="F30" s="360" t="s">
        <v>4235</v>
      </c>
      <c r="G30" s="360" t="s">
        <v>4236</v>
      </c>
      <c r="H30" s="360" t="s">
        <v>2725</v>
      </c>
      <c r="I30" s="360" t="s">
        <v>3176</v>
      </c>
      <c r="J30" s="680"/>
      <c r="K30" s="1798"/>
      <c r="L30" s="1798"/>
      <c r="M30" s="1798" t="s">
        <v>4674</v>
      </c>
      <c r="N30" s="406" t="s">
        <v>2308</v>
      </c>
      <c r="O30" s="229"/>
      <c r="P30" s="229"/>
      <c r="Q30" s="1800"/>
      <c r="R30" s="1801"/>
      <c r="S30" s="1798"/>
      <c r="T30" s="360"/>
      <c r="U30" s="360"/>
      <c r="V30" s="360"/>
      <c r="W30" s="567" t="s">
        <v>2755</v>
      </c>
      <c r="X30" s="573" t="s">
        <v>4235</v>
      </c>
      <c r="Y30" s="573" t="s">
        <v>4698</v>
      </c>
      <c r="Z30" s="1800"/>
      <c r="AA30" s="567" t="s">
        <v>2849</v>
      </c>
      <c r="AB30" s="573" t="s">
        <v>4669</v>
      </c>
      <c r="AC30" s="573" t="s">
        <v>4235</v>
      </c>
      <c r="AD30" s="573" t="s">
        <v>4698</v>
      </c>
      <c r="AE30" s="1800"/>
      <c r="AF30" s="567" t="s">
        <v>2849</v>
      </c>
      <c r="AG30" s="573" t="s">
        <v>4670</v>
      </c>
      <c r="AH30" s="573" t="s">
        <v>4235</v>
      </c>
      <c r="AI30" s="573" t="s">
        <v>4698</v>
      </c>
      <c r="AJ30" s="1800"/>
      <c r="AK30" s="567" t="s">
        <v>2849</v>
      </c>
      <c r="AM30" s="389"/>
      <c r="AN30" s="1802"/>
      <c r="AO30" s="1802"/>
      <c r="AP30" s="1802"/>
    </row>
    <row r="31" spans="1:42" s="327" customFormat="1" ht="15" customHeight="1">
      <c r="A31" s="406">
        <v>26</v>
      </c>
      <c r="B31" s="573" t="s">
        <v>4238</v>
      </c>
      <c r="C31" s="573" t="s">
        <v>4239</v>
      </c>
      <c r="D31" s="360" t="s">
        <v>2272</v>
      </c>
      <c r="E31" s="360" t="s">
        <v>2272</v>
      </c>
      <c r="F31" s="360" t="s">
        <v>4238</v>
      </c>
      <c r="G31" s="360" t="s">
        <v>4239</v>
      </c>
      <c r="H31" s="360" t="s">
        <v>2272</v>
      </c>
      <c r="I31" s="360" t="s">
        <v>2273</v>
      </c>
      <c r="J31" s="680"/>
      <c r="K31" s="1798"/>
      <c r="L31" s="1798"/>
      <c r="M31" s="1798" t="s">
        <v>4674</v>
      </c>
      <c r="N31" s="406" t="s">
        <v>2308</v>
      </c>
      <c r="O31" s="229"/>
      <c r="P31" s="229"/>
      <c r="Q31" s="1800"/>
      <c r="R31" s="1801"/>
      <c r="S31" s="1798"/>
      <c r="T31" s="360"/>
      <c r="U31" s="360"/>
      <c r="V31" s="360"/>
      <c r="W31" s="567" t="s">
        <v>2755</v>
      </c>
      <c r="X31" s="573" t="s">
        <v>4238</v>
      </c>
      <c r="Y31" s="573" t="s">
        <v>4699</v>
      </c>
      <c r="Z31" s="1800"/>
      <c r="AA31" s="567" t="s">
        <v>2849</v>
      </c>
      <c r="AB31" s="573"/>
      <c r="AC31" s="573"/>
      <c r="AD31" s="573"/>
      <c r="AE31" s="1800"/>
      <c r="AF31" s="567"/>
      <c r="AG31" s="573"/>
      <c r="AH31" s="573"/>
      <c r="AI31" s="573"/>
      <c r="AJ31" s="1800"/>
      <c r="AK31" s="567"/>
      <c r="AM31" s="389"/>
      <c r="AN31" s="1802"/>
      <c r="AO31" s="1802"/>
      <c r="AP31" s="1802"/>
    </row>
    <row r="32" spans="1:42" s="327" customFormat="1" ht="15" customHeight="1">
      <c r="A32" s="406">
        <v>27</v>
      </c>
      <c r="B32" s="573" t="s">
        <v>2734</v>
      </c>
      <c r="C32" s="573" t="s">
        <v>4241</v>
      </c>
      <c r="D32" s="680" t="s">
        <v>2189</v>
      </c>
      <c r="E32" s="680" t="s">
        <v>2307</v>
      </c>
      <c r="F32" s="360" t="s">
        <v>2734</v>
      </c>
      <c r="G32" s="360" t="s">
        <v>4241</v>
      </c>
      <c r="H32" s="360" t="s">
        <v>2189</v>
      </c>
      <c r="I32" s="360" t="s">
        <v>2190</v>
      </c>
      <c r="J32" s="680"/>
      <c r="K32" s="1798"/>
      <c r="L32" s="1798"/>
      <c r="M32" s="1798" t="s">
        <v>4674</v>
      </c>
      <c r="N32" s="406" t="s">
        <v>2308</v>
      </c>
      <c r="O32" s="229"/>
      <c r="P32" s="229"/>
      <c r="Q32" s="1800"/>
      <c r="R32" s="1801"/>
      <c r="S32" s="1798"/>
      <c r="T32" s="360"/>
      <c r="U32" s="360"/>
      <c r="V32" s="360"/>
      <c r="W32" s="567" t="s">
        <v>2755</v>
      </c>
      <c r="X32" s="573" t="s">
        <v>2734</v>
      </c>
      <c r="Y32" s="573" t="s">
        <v>2672</v>
      </c>
      <c r="Z32" s="1800"/>
      <c r="AA32" s="567" t="s">
        <v>2849</v>
      </c>
      <c r="AB32" s="573"/>
      <c r="AC32" s="573"/>
      <c r="AD32" s="573"/>
      <c r="AE32" s="1800"/>
      <c r="AF32" s="567"/>
      <c r="AG32" s="573"/>
      <c r="AH32" s="573"/>
      <c r="AI32" s="573"/>
      <c r="AJ32" s="1800"/>
      <c r="AK32" s="567"/>
      <c r="AM32" s="389"/>
      <c r="AN32" s="1802"/>
      <c r="AO32" s="1802"/>
      <c r="AP32" s="1802"/>
    </row>
    <row r="33" spans="1:42" s="327" customFormat="1" ht="15" customHeight="1">
      <c r="A33" s="406">
        <v>28</v>
      </c>
      <c r="B33" s="573" t="s">
        <v>3617</v>
      </c>
      <c r="C33" s="573" t="s">
        <v>4243</v>
      </c>
      <c r="D33" s="680" t="s">
        <v>2074</v>
      </c>
      <c r="E33" s="680" t="s">
        <v>2307</v>
      </c>
      <c r="F33" s="360" t="s">
        <v>3617</v>
      </c>
      <c r="G33" s="360" t="s">
        <v>4243</v>
      </c>
      <c r="H33" s="360" t="s">
        <v>2074</v>
      </c>
      <c r="I33" s="360" t="s">
        <v>2075</v>
      </c>
      <c r="J33" s="680"/>
      <c r="K33" s="1798"/>
      <c r="L33" s="1798"/>
      <c r="M33" s="1798" t="s">
        <v>4674</v>
      </c>
      <c r="N33" s="406" t="s">
        <v>2308</v>
      </c>
      <c r="O33" s="229"/>
      <c r="P33" s="229"/>
      <c r="Q33" s="1800"/>
      <c r="R33" s="1801"/>
      <c r="S33" s="1798"/>
      <c r="T33" s="360"/>
      <c r="U33" s="360"/>
      <c r="V33" s="360"/>
      <c r="W33" s="567" t="s">
        <v>2755</v>
      </c>
      <c r="X33" s="573" t="s">
        <v>3617</v>
      </c>
      <c r="Y33" s="573" t="s">
        <v>2673</v>
      </c>
      <c r="Z33" s="1800"/>
      <c r="AA33" s="567" t="s">
        <v>2849</v>
      </c>
      <c r="AB33" s="573"/>
      <c r="AC33" s="573"/>
      <c r="AD33" s="573"/>
      <c r="AE33" s="1800"/>
      <c r="AF33" s="567"/>
      <c r="AG33" s="573"/>
      <c r="AH33" s="573"/>
      <c r="AI33" s="573"/>
      <c r="AJ33" s="1800"/>
      <c r="AK33" s="567"/>
      <c r="AM33" s="389"/>
      <c r="AN33" s="1802"/>
      <c r="AO33" s="1802"/>
      <c r="AP33" s="1802"/>
    </row>
  </sheetData>
  <phoneticPr fontId="5" type="noConversion"/>
  <dataValidations count="4">
    <dataValidation type="list" allowBlank="1" showInputMessage="1" showErrorMessage="1" sqref="B6" xr:uid="{00000000-0002-0000-2F00-000000000000}">
      <formula1>"Mi: Minute,H: Hour,D: Daily,W: Weekly,M: Monthly,Y: Yearly"</formula1>
    </dataValidation>
    <dataValidation type="list" allowBlank="1" showInputMessage="1" showErrorMessage="1" sqref="B7 B9 O7:O9" xr:uid="{00000000-0002-0000-2F00-000001000000}">
      <formula1>"替换,追加"</formula1>
    </dataValidation>
    <dataValidation type="list" allowBlank="1" showInputMessage="1" showErrorMessage="1" sqref="N12:N33" xr:uid="{00000000-0002-0000-2F00-000002000000}">
      <formula1>"匹配,基线特有,本地扩充,废弃"</formula1>
    </dataValidation>
    <dataValidation type="list" allowBlank="1" showInputMessage="1" showErrorMessage="1" sqref="R4:R6" xr:uid="{00000000-0002-0000-2F00-000003000000}">
      <formula1>"left join,inner join,union,union all"</formula1>
    </dataValidation>
  </dataValidations>
  <hyperlinks>
    <hyperlink ref="A1" location="目录!A1" display="返回" xr:uid="{00000000-0004-0000-2F00-000000000000}"/>
  </hyperlinks>
  <pageMargins left="0.69930555555555596" right="0.69930555555555596" top="0.75" bottom="0.75" header="0.3" footer="0.3"/>
  <pageSetup paperSize="9" orientation="portrait"/>
  <legacy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S22"/>
  <sheetViews>
    <sheetView workbookViewId="0">
      <selection activeCell="A11" sqref="A11:B22"/>
    </sheetView>
  </sheetViews>
  <sheetFormatPr defaultColWidth="9" defaultRowHeight="15.6"/>
  <cols>
    <col min="1" max="1" width="10" style="328" customWidth="1"/>
    <col min="2" max="2" width="22.44140625" style="396" customWidth="1"/>
    <col min="3" max="3" width="22.21875" style="396" customWidth="1"/>
    <col min="4" max="4" width="15.109375" style="396" customWidth="1"/>
    <col min="5" max="5" width="12" style="396" customWidth="1"/>
    <col min="6" max="9" width="12" style="1786" customWidth="1"/>
    <col min="10" max="10" width="7.109375" style="396" customWidth="1"/>
    <col min="11" max="11" width="7.44140625" style="396" customWidth="1"/>
    <col min="12" max="12" width="9" style="396" customWidth="1"/>
    <col min="13" max="13" width="8.6640625" style="396" customWidth="1"/>
    <col min="14" max="14" width="11.109375" style="396" customWidth="1"/>
    <col min="15" max="15" width="23" style="396" customWidth="1"/>
    <col min="16" max="16" width="19" style="396" customWidth="1"/>
    <col min="17" max="17" width="14.88671875" style="396" customWidth="1"/>
    <col min="18" max="19" width="13.77734375" style="396" customWidth="1"/>
    <col min="20" max="16384" width="9" style="328"/>
  </cols>
  <sheetData>
    <row r="1" spans="1:19" s="396" customFormat="1">
      <c r="A1" s="2" t="s">
        <v>2037</v>
      </c>
      <c r="B1" s="331"/>
      <c r="C1" s="331"/>
      <c r="D1" s="331"/>
      <c r="E1" s="331"/>
      <c r="F1" s="1787"/>
      <c r="G1" s="1787"/>
      <c r="H1" s="1787"/>
      <c r="I1" s="1787"/>
      <c r="J1" s="331"/>
      <c r="K1" s="331"/>
      <c r="L1" s="331"/>
      <c r="M1" s="331"/>
      <c r="N1" s="331"/>
      <c r="O1" s="336"/>
      <c r="P1" s="336"/>
      <c r="Q1" s="336"/>
      <c r="R1" s="336"/>
      <c r="S1" s="336"/>
    </row>
    <row r="2" spans="1:19" s="396" customFormat="1">
      <c r="A2" s="216" t="s">
        <v>2038</v>
      </c>
      <c r="B2" s="217"/>
      <c r="C2" s="217"/>
      <c r="D2" s="217"/>
      <c r="E2" s="217"/>
      <c r="F2" s="1788"/>
      <c r="G2" s="1788"/>
      <c r="H2" s="1788"/>
      <c r="I2" s="1788"/>
      <c r="J2" s="217"/>
      <c r="K2" s="217"/>
      <c r="L2" s="217"/>
      <c r="M2" s="217"/>
      <c r="N2" s="217"/>
      <c r="O2" s="337" t="s">
        <v>2039</v>
      </c>
      <c r="P2" s="338"/>
      <c r="Q2" s="338"/>
      <c r="R2" s="338"/>
      <c r="S2" s="353"/>
    </row>
    <row r="3" spans="1:19" s="396" customFormat="1">
      <c r="A3" s="218" t="s">
        <v>2040</v>
      </c>
      <c r="B3" s="416" t="s">
        <v>530</v>
      </c>
      <c r="C3" s="1732"/>
      <c r="D3" s="1732"/>
      <c r="E3" s="1732"/>
      <c r="F3" s="1789"/>
      <c r="G3" s="1789"/>
      <c r="H3" s="1789"/>
      <c r="I3" s="1789"/>
      <c r="J3" s="219"/>
      <c r="K3" s="219"/>
      <c r="L3" s="219"/>
      <c r="M3" s="219"/>
      <c r="N3" s="219"/>
      <c r="O3" s="339" t="s">
        <v>2041</v>
      </c>
      <c r="P3" s="340" t="s">
        <v>2042</v>
      </c>
      <c r="Q3" s="340"/>
      <c r="R3" s="354"/>
      <c r="S3" s="355"/>
    </row>
    <row r="4" spans="1:19" s="397" customFormat="1">
      <c r="A4" s="220" t="s">
        <v>2042</v>
      </c>
      <c r="B4" s="332" t="s">
        <v>531</v>
      </c>
      <c r="C4" s="352"/>
      <c r="D4" s="352"/>
      <c r="E4" s="352"/>
      <c r="F4" s="1790"/>
      <c r="G4" s="1790"/>
      <c r="H4" s="1790"/>
      <c r="I4" s="1790"/>
      <c r="J4" s="222"/>
      <c r="K4" s="222"/>
      <c r="L4" s="222"/>
      <c r="M4" s="222"/>
      <c r="N4" s="222"/>
      <c r="O4" s="229" t="s">
        <v>2301</v>
      </c>
      <c r="P4" s="229" t="s">
        <v>4700</v>
      </c>
      <c r="Q4" s="229"/>
      <c r="R4" s="225"/>
      <c r="S4" s="827"/>
    </row>
    <row r="5" spans="1:19" s="397" customFormat="1">
      <c r="A5" s="220" t="s">
        <v>2041</v>
      </c>
      <c r="B5" s="221" t="s">
        <v>2043</v>
      </c>
      <c r="C5" s="352"/>
      <c r="D5" s="352"/>
      <c r="E5" s="352"/>
      <c r="F5" s="1790"/>
      <c r="G5" s="1790"/>
      <c r="H5" s="1790"/>
      <c r="I5" s="1790"/>
      <c r="J5" s="222"/>
      <c r="K5" s="222"/>
      <c r="L5" s="222"/>
      <c r="M5" s="222"/>
      <c r="N5" s="222"/>
      <c r="O5" s="341"/>
      <c r="P5" s="342"/>
      <c r="Q5" s="229"/>
      <c r="R5" s="225"/>
      <c r="S5" s="827"/>
    </row>
    <row r="6" spans="1:19" s="397" customFormat="1">
      <c r="A6" s="220" t="s">
        <v>2044</v>
      </c>
      <c r="B6" s="12" t="s">
        <v>2303</v>
      </c>
      <c r="C6" s="352"/>
      <c r="D6" s="352"/>
      <c r="E6" s="352"/>
      <c r="F6" s="1790"/>
      <c r="G6" s="1790"/>
      <c r="H6" s="1790"/>
      <c r="I6" s="1790"/>
      <c r="J6" s="222"/>
      <c r="K6" s="222"/>
      <c r="L6" s="222"/>
      <c r="M6" s="222"/>
      <c r="N6" s="222"/>
      <c r="O6" s="341"/>
      <c r="P6" s="229"/>
      <c r="Q6" s="229"/>
      <c r="R6" s="225"/>
      <c r="S6" s="827"/>
    </row>
    <row r="7" spans="1:19" s="396" customFormat="1">
      <c r="A7" s="223" t="s">
        <v>2046</v>
      </c>
      <c r="B7" s="224" t="s">
        <v>2047</v>
      </c>
      <c r="C7" s="1732"/>
      <c r="D7" s="1732"/>
      <c r="E7" s="1732"/>
      <c r="F7" s="1789"/>
      <c r="G7" s="1789"/>
      <c r="H7" s="1789"/>
      <c r="I7" s="1789"/>
      <c r="J7" s="219"/>
      <c r="K7" s="219"/>
      <c r="L7" s="219"/>
      <c r="M7" s="219"/>
      <c r="N7" s="219"/>
      <c r="O7" s="343"/>
      <c r="P7" s="344"/>
      <c r="Q7" s="356"/>
      <c r="R7" s="358"/>
      <c r="S7" s="348"/>
    </row>
    <row r="8" spans="1:19" s="396" customFormat="1">
      <c r="A8" s="223" t="s">
        <v>2048</v>
      </c>
      <c r="B8" s="225"/>
      <c r="C8" s="219"/>
      <c r="D8" s="219"/>
      <c r="E8" s="219"/>
      <c r="F8" s="1791"/>
      <c r="G8" s="1791"/>
      <c r="H8" s="1791"/>
      <c r="I8" s="1791"/>
      <c r="J8" s="219"/>
      <c r="K8" s="219"/>
      <c r="L8" s="219"/>
      <c r="M8" s="219"/>
      <c r="N8" s="219"/>
      <c r="O8" s="347"/>
      <c r="P8" s="346"/>
      <c r="Q8" s="348"/>
      <c r="R8" s="358"/>
      <c r="S8" s="348"/>
    </row>
    <row r="9" spans="1:19" s="396" customFormat="1">
      <c r="A9" s="223"/>
      <c r="B9" s="226"/>
      <c r="C9" s="219"/>
      <c r="D9" s="219"/>
      <c r="E9" s="219"/>
      <c r="F9" s="1791"/>
      <c r="G9" s="1791"/>
      <c r="H9" s="1791"/>
      <c r="I9" s="1791"/>
      <c r="J9" s="219"/>
      <c r="K9" s="219"/>
      <c r="L9" s="219"/>
      <c r="M9" s="219"/>
      <c r="N9" s="219"/>
      <c r="O9" s="347"/>
      <c r="P9" s="348"/>
      <c r="Q9" s="348"/>
      <c r="R9" s="358"/>
      <c r="S9" s="67"/>
    </row>
    <row r="10" spans="1:19" s="396" customFormat="1">
      <c r="A10" s="216" t="s">
        <v>2049</v>
      </c>
      <c r="B10" s="217"/>
      <c r="C10" s="217"/>
      <c r="D10" s="217"/>
      <c r="E10" s="217"/>
      <c r="F10" s="1788"/>
      <c r="G10" s="1788"/>
      <c r="H10" s="1788"/>
      <c r="I10" s="1788"/>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5" customHeight="1">
      <c r="A12" s="1778">
        <v>1</v>
      </c>
      <c r="B12" s="416" t="s">
        <v>2304</v>
      </c>
      <c r="C12" s="416" t="s">
        <v>2670</v>
      </c>
      <c r="D12" s="416" t="s">
        <v>2272</v>
      </c>
      <c r="E12" s="416" t="s">
        <v>2079</v>
      </c>
      <c r="F12" s="845" t="s">
        <v>2304</v>
      </c>
      <c r="G12" s="360" t="s">
        <v>2670</v>
      </c>
      <c r="H12" s="360" t="s">
        <v>2078</v>
      </c>
      <c r="I12" s="834" t="s">
        <v>2079</v>
      </c>
      <c r="J12" s="1779" t="s">
        <v>79</v>
      </c>
      <c r="K12" s="416"/>
      <c r="L12" s="416" t="s">
        <v>2702</v>
      </c>
      <c r="M12" s="416"/>
      <c r="N12" s="416" t="s">
        <v>2308</v>
      </c>
      <c r="O12" s="416" t="s">
        <v>4700</v>
      </c>
      <c r="P12" s="416" t="s">
        <v>2304</v>
      </c>
      <c r="Q12" s="416" t="s">
        <v>2671</v>
      </c>
      <c r="R12" s="416" t="s">
        <v>2272</v>
      </c>
      <c r="S12" s="416" t="s">
        <v>2849</v>
      </c>
    </row>
    <row r="13" spans="1:19" s="389" customFormat="1" ht="15" customHeight="1">
      <c r="A13" s="1778">
        <v>2</v>
      </c>
      <c r="B13" s="416" t="s">
        <v>222</v>
      </c>
      <c r="C13" s="416" t="s">
        <v>2234</v>
      </c>
      <c r="D13" s="416" t="s">
        <v>3898</v>
      </c>
      <c r="E13" s="416" t="s">
        <v>4007</v>
      </c>
      <c r="F13" s="1778" t="s">
        <v>222</v>
      </c>
      <c r="G13" s="1778" t="s">
        <v>2234</v>
      </c>
      <c r="H13" s="1778" t="s">
        <v>3991</v>
      </c>
      <c r="I13" s="1778" t="s">
        <v>2108</v>
      </c>
      <c r="J13" s="1779" t="s">
        <v>79</v>
      </c>
      <c r="K13" s="416" t="s">
        <v>2702</v>
      </c>
      <c r="L13" s="416" t="s">
        <v>2702</v>
      </c>
      <c r="M13" s="416"/>
      <c r="N13" s="416" t="s">
        <v>2308</v>
      </c>
      <c r="O13" s="416" t="s">
        <v>4700</v>
      </c>
      <c r="P13" s="416" t="s">
        <v>222</v>
      </c>
      <c r="Q13" s="416" t="s">
        <v>2234</v>
      </c>
      <c r="R13" s="416" t="s">
        <v>3898</v>
      </c>
      <c r="S13" s="416" t="s">
        <v>2849</v>
      </c>
    </row>
    <row r="14" spans="1:19" s="389" customFormat="1" ht="15" customHeight="1">
      <c r="A14" s="1778">
        <v>3</v>
      </c>
      <c r="B14" s="416" t="s">
        <v>105</v>
      </c>
      <c r="C14" s="416" t="s">
        <v>2239</v>
      </c>
      <c r="D14" s="416" t="s">
        <v>2811</v>
      </c>
      <c r="E14" s="416" t="s">
        <v>2812</v>
      </c>
      <c r="F14" s="1778" t="s">
        <v>105</v>
      </c>
      <c r="G14" s="1778" t="s">
        <v>2239</v>
      </c>
      <c r="H14" s="1778" t="s">
        <v>3175</v>
      </c>
      <c r="I14" s="1778" t="s">
        <v>2241</v>
      </c>
      <c r="J14" s="416"/>
      <c r="K14" s="416" t="s">
        <v>2702</v>
      </c>
      <c r="L14" s="416" t="s">
        <v>2702</v>
      </c>
      <c r="M14" s="416"/>
      <c r="N14" s="416" t="s">
        <v>2308</v>
      </c>
      <c r="O14" s="416" t="s">
        <v>4700</v>
      </c>
      <c r="P14" s="416" t="s">
        <v>2238</v>
      </c>
      <c r="Q14" s="416" t="s">
        <v>2675</v>
      </c>
      <c r="R14" s="416" t="s">
        <v>2811</v>
      </c>
      <c r="S14" s="416" t="s">
        <v>2849</v>
      </c>
    </row>
    <row r="15" spans="1:19" s="389" customFormat="1" ht="15" customHeight="1">
      <c r="A15" s="1778">
        <v>4</v>
      </c>
      <c r="B15" s="416" t="s">
        <v>2335</v>
      </c>
      <c r="C15" s="416" t="s">
        <v>2069</v>
      </c>
      <c r="D15" s="416" t="s">
        <v>2235</v>
      </c>
      <c r="E15" s="416" t="s">
        <v>2237</v>
      </c>
      <c r="F15" s="1778" t="s">
        <v>2188</v>
      </c>
      <c r="G15" s="1778" t="s">
        <v>2069</v>
      </c>
      <c r="H15" s="1778" t="s">
        <v>2807</v>
      </c>
      <c r="I15" s="1778" t="s">
        <v>2808</v>
      </c>
      <c r="J15" s="416"/>
      <c r="K15" s="416" t="s">
        <v>2702</v>
      </c>
      <c r="L15" s="416"/>
      <c r="M15" s="416"/>
      <c r="N15" s="416" t="s">
        <v>2308</v>
      </c>
      <c r="O15" s="416" t="s">
        <v>4700</v>
      </c>
      <c r="P15" s="416" t="s">
        <v>2335</v>
      </c>
      <c r="Q15" s="416" t="s">
        <v>2672</v>
      </c>
      <c r="R15" s="416" t="s">
        <v>2235</v>
      </c>
      <c r="S15" s="416" t="s">
        <v>2849</v>
      </c>
    </row>
    <row r="16" spans="1:19" s="389" customFormat="1" ht="15" customHeight="1">
      <c r="A16" s="1778">
        <v>6</v>
      </c>
      <c r="B16" s="416" t="s">
        <v>4701</v>
      </c>
      <c r="C16" s="416" t="s">
        <v>4702</v>
      </c>
      <c r="D16" s="416" t="s">
        <v>2725</v>
      </c>
      <c r="E16" s="416" t="s">
        <v>3176</v>
      </c>
      <c r="F16" s="1778" t="s">
        <v>4701</v>
      </c>
      <c r="G16" s="1778" t="s">
        <v>4702</v>
      </c>
      <c r="H16" s="1778" t="s">
        <v>2725</v>
      </c>
      <c r="I16" s="1778" t="s">
        <v>3176</v>
      </c>
      <c r="J16" s="416"/>
      <c r="K16" s="416"/>
      <c r="L16" s="416" t="s">
        <v>4703</v>
      </c>
      <c r="M16" s="416"/>
      <c r="N16" s="416" t="s">
        <v>2308</v>
      </c>
      <c r="O16" s="416" t="s">
        <v>4700</v>
      </c>
      <c r="P16" s="416" t="s">
        <v>4701</v>
      </c>
      <c r="Q16" s="416" t="s">
        <v>4704</v>
      </c>
      <c r="R16" s="416" t="s">
        <v>2725</v>
      </c>
      <c r="S16" s="416" t="s">
        <v>2849</v>
      </c>
    </row>
    <row r="17" spans="1:19" s="389" customFormat="1" ht="15" customHeight="1">
      <c r="A17" s="1778">
        <v>7</v>
      </c>
      <c r="B17" s="416" t="s">
        <v>4705</v>
      </c>
      <c r="C17" s="416" t="s">
        <v>4706</v>
      </c>
      <c r="D17" s="416" t="s">
        <v>2078</v>
      </c>
      <c r="E17" s="416" t="s">
        <v>2079</v>
      </c>
      <c r="F17" s="1778" t="s">
        <v>4705</v>
      </c>
      <c r="G17" s="1778" t="s">
        <v>4706</v>
      </c>
      <c r="H17" s="1778" t="s">
        <v>2078</v>
      </c>
      <c r="I17" s="1778" t="s">
        <v>2079</v>
      </c>
      <c r="J17" s="416"/>
      <c r="K17" s="416"/>
      <c r="L17" s="416" t="s">
        <v>4703</v>
      </c>
      <c r="M17" s="416"/>
      <c r="N17" s="416" t="s">
        <v>2308</v>
      </c>
      <c r="O17" s="416" t="s">
        <v>4700</v>
      </c>
      <c r="P17" s="416" t="s">
        <v>4705</v>
      </c>
      <c r="Q17" s="416" t="s">
        <v>4706</v>
      </c>
      <c r="R17" s="416" t="s">
        <v>2078</v>
      </c>
      <c r="S17" s="416" t="s">
        <v>2849</v>
      </c>
    </row>
    <row r="18" spans="1:19" s="389" customFormat="1" ht="15" customHeight="1">
      <c r="A18" s="1778">
        <v>8</v>
      </c>
      <c r="B18" s="416" t="s">
        <v>4707</v>
      </c>
      <c r="C18" s="416" t="s">
        <v>4708</v>
      </c>
      <c r="D18" s="416" t="s">
        <v>2085</v>
      </c>
      <c r="E18" s="416" t="s">
        <v>2085</v>
      </c>
      <c r="F18" s="1778" t="s">
        <v>4707</v>
      </c>
      <c r="G18" s="1778" t="s">
        <v>4708</v>
      </c>
      <c r="H18" s="1778" t="s">
        <v>3991</v>
      </c>
      <c r="I18" s="1780" t="s">
        <v>2108</v>
      </c>
      <c r="J18" s="416"/>
      <c r="K18" s="416" t="s">
        <v>4709</v>
      </c>
      <c r="L18" s="416" t="s">
        <v>2702</v>
      </c>
      <c r="M18" s="416"/>
      <c r="N18" s="416" t="s">
        <v>2308</v>
      </c>
      <c r="O18" s="416" t="s">
        <v>4700</v>
      </c>
      <c r="P18" s="416" t="s">
        <v>4707</v>
      </c>
      <c r="Q18" s="416" t="s">
        <v>4710</v>
      </c>
      <c r="R18" s="416" t="s">
        <v>2085</v>
      </c>
      <c r="S18" s="416" t="s">
        <v>2849</v>
      </c>
    </row>
    <row r="19" spans="1:19" s="389" customFormat="1" ht="15" customHeight="1">
      <c r="A19" s="1778">
        <v>9</v>
      </c>
      <c r="B19" s="416" t="s">
        <v>4711</v>
      </c>
      <c r="C19" s="416" t="s">
        <v>4712</v>
      </c>
      <c r="D19" s="416" t="s">
        <v>2085</v>
      </c>
      <c r="E19" s="416" t="s">
        <v>2085</v>
      </c>
      <c r="F19" s="1778" t="s">
        <v>4711</v>
      </c>
      <c r="G19" s="1778" t="s">
        <v>4712</v>
      </c>
      <c r="H19" s="1778" t="s">
        <v>3991</v>
      </c>
      <c r="I19" s="1780" t="s">
        <v>2108</v>
      </c>
      <c r="J19" s="416"/>
      <c r="K19" s="416" t="s">
        <v>4713</v>
      </c>
      <c r="L19" s="416" t="s">
        <v>2702</v>
      </c>
      <c r="M19" s="416"/>
      <c r="N19" s="416" t="s">
        <v>2308</v>
      </c>
      <c r="O19" s="416" t="s">
        <v>4700</v>
      </c>
      <c r="P19" s="416" t="s">
        <v>4711</v>
      </c>
      <c r="Q19" s="416" t="s">
        <v>4714</v>
      </c>
      <c r="R19" s="416" t="s">
        <v>2085</v>
      </c>
      <c r="S19" s="416" t="s">
        <v>2849</v>
      </c>
    </row>
    <row r="20" spans="1:19" s="396" customFormat="1" ht="15" customHeight="1">
      <c r="A20" s="1778">
        <v>10</v>
      </c>
      <c r="B20" s="416" t="s">
        <v>4715</v>
      </c>
      <c r="C20" s="416" t="s">
        <v>4716</v>
      </c>
      <c r="D20" s="416" t="s">
        <v>2085</v>
      </c>
      <c r="E20" s="416" t="s">
        <v>2085</v>
      </c>
      <c r="F20" s="1778" t="s">
        <v>4715</v>
      </c>
      <c r="G20" s="1778" t="s">
        <v>4716</v>
      </c>
      <c r="H20" s="1778" t="s">
        <v>3991</v>
      </c>
      <c r="I20" s="1780" t="s">
        <v>2108</v>
      </c>
      <c r="J20" s="416"/>
      <c r="K20" s="416" t="s">
        <v>4717</v>
      </c>
      <c r="L20" s="416"/>
      <c r="M20" s="416"/>
      <c r="N20" s="416" t="s">
        <v>2308</v>
      </c>
      <c r="O20" s="416" t="s">
        <v>4700</v>
      </c>
      <c r="P20" s="416" t="s">
        <v>4715</v>
      </c>
      <c r="Q20" s="416" t="s">
        <v>4718</v>
      </c>
      <c r="R20" s="416" t="s">
        <v>2085</v>
      </c>
      <c r="S20" s="416" t="s">
        <v>2849</v>
      </c>
    </row>
    <row r="21" spans="1:19" s="396" customFormat="1" ht="15" customHeight="1">
      <c r="A21" s="1778">
        <v>11</v>
      </c>
      <c r="B21" s="416" t="s">
        <v>2541</v>
      </c>
      <c r="C21" s="416" t="s">
        <v>4719</v>
      </c>
      <c r="D21" s="416" t="s">
        <v>2085</v>
      </c>
      <c r="E21" s="416" t="s">
        <v>2085</v>
      </c>
      <c r="F21" s="1778" t="s">
        <v>2541</v>
      </c>
      <c r="G21" s="1778" t="s">
        <v>4720</v>
      </c>
      <c r="H21" s="1778" t="s">
        <v>3991</v>
      </c>
      <c r="I21" s="1780" t="s">
        <v>2108</v>
      </c>
      <c r="J21" s="416"/>
      <c r="K21" s="416" t="s">
        <v>4713</v>
      </c>
      <c r="L21" s="416"/>
      <c r="M21" s="416"/>
      <c r="N21" s="416" t="s">
        <v>2308</v>
      </c>
      <c r="O21" s="416" t="s">
        <v>4700</v>
      </c>
      <c r="P21" s="416" t="s">
        <v>2541</v>
      </c>
      <c r="Q21" s="416" t="s">
        <v>4721</v>
      </c>
      <c r="R21" s="416" t="s">
        <v>2085</v>
      </c>
      <c r="S21" s="416" t="s">
        <v>2849</v>
      </c>
    </row>
    <row r="22" spans="1:19" s="396" customFormat="1" ht="15" customHeight="1">
      <c r="A22" s="1778">
        <v>12</v>
      </c>
      <c r="B22" s="416" t="s">
        <v>4722</v>
      </c>
      <c r="C22" s="416" t="s">
        <v>4723</v>
      </c>
      <c r="D22" s="416" t="s">
        <v>2272</v>
      </c>
      <c r="E22" s="416" t="s">
        <v>2272</v>
      </c>
      <c r="F22" s="1778" t="s">
        <v>4722</v>
      </c>
      <c r="G22" s="1778" t="s">
        <v>4723</v>
      </c>
      <c r="H22" s="1778" t="s">
        <v>2272</v>
      </c>
      <c r="I22" s="1778" t="s">
        <v>2273</v>
      </c>
      <c r="J22" s="416"/>
      <c r="K22" s="416"/>
      <c r="L22" s="416"/>
      <c r="M22" s="416"/>
      <c r="N22" s="416" t="s">
        <v>2308</v>
      </c>
      <c r="O22" s="416" t="s">
        <v>4700</v>
      </c>
      <c r="P22" s="416" t="s">
        <v>4722</v>
      </c>
      <c r="Q22" s="416" t="s">
        <v>4723</v>
      </c>
      <c r="R22" s="416" t="s">
        <v>2272</v>
      </c>
      <c r="S22" s="416" t="s">
        <v>2849</v>
      </c>
    </row>
  </sheetData>
  <phoneticPr fontId="5" type="noConversion"/>
  <dataValidations count="3">
    <dataValidation type="list" allowBlank="1" showInputMessage="1" showErrorMessage="1" sqref="B6" xr:uid="{00000000-0002-0000-3000-000000000000}">
      <formula1>"Mi: Minute,H: Hour,D: Daily,W: Weekly,M: Monthly,Y: Yearly"</formula1>
    </dataValidation>
    <dataValidation type="list" allowBlank="1" showInputMessage="1" showErrorMessage="1" sqref="B7 B9" xr:uid="{00000000-0002-0000-3000-000001000000}">
      <formula1>"替换,追加"</formula1>
    </dataValidation>
    <dataValidation type="list" allowBlank="1" showInputMessage="1" showErrorMessage="1" sqref="N12:N15 N16:N22" xr:uid="{00000000-0002-0000-3000-000002000000}">
      <formula1>"匹配,基线特有,本地扩充,废弃"</formula1>
    </dataValidation>
  </dataValidations>
  <hyperlinks>
    <hyperlink ref="A1" location="目录!H2" display="返回" xr:uid="{00000000-0004-0000-3000-000000000000}"/>
  </hyperlinks>
  <pageMargins left="0.75" right="0.75" top="1" bottom="1" header="0.51180555555555596" footer="0.51180555555555596"/>
  <pageSetup paperSize="9" orientation="portrai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S19"/>
  <sheetViews>
    <sheetView workbookViewId="0">
      <selection activeCell="A12" sqref="A12:B19"/>
    </sheetView>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109375" style="396" customWidth="1"/>
    <col min="15" max="15" width="23" style="396" customWidth="1"/>
    <col min="16" max="16" width="19" style="396" customWidth="1"/>
    <col min="17" max="17" width="14.88671875" style="396" customWidth="1"/>
    <col min="18" max="19" width="13.77734375" style="396" customWidth="1"/>
    <col min="20" max="16384" width="9" style="328"/>
  </cols>
  <sheetData>
    <row r="1" spans="1:19" s="396" customFormat="1">
      <c r="A1" s="2"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239" t="s">
        <v>398</v>
      </c>
      <c r="C3" s="1732"/>
      <c r="D3" s="1732"/>
      <c r="E3" s="1732"/>
      <c r="F3" s="1732"/>
      <c r="G3" s="1732"/>
      <c r="H3" s="1732"/>
      <c r="I3" s="1732"/>
      <c r="J3" s="219"/>
      <c r="K3" s="219"/>
      <c r="L3" s="219"/>
      <c r="M3" s="219"/>
      <c r="N3" s="219"/>
      <c r="O3" s="339" t="s">
        <v>2041</v>
      </c>
      <c r="P3" s="340" t="s">
        <v>2042</v>
      </c>
      <c r="Q3" s="340"/>
      <c r="R3" s="354"/>
      <c r="S3" s="355"/>
    </row>
    <row r="4" spans="1:19" s="397" customFormat="1">
      <c r="A4" s="220" t="s">
        <v>2042</v>
      </c>
      <c r="B4" s="332" t="s">
        <v>399</v>
      </c>
      <c r="C4" s="352"/>
      <c r="D4" s="352"/>
      <c r="E4" s="352"/>
      <c r="F4" s="352"/>
      <c r="G4" s="352"/>
      <c r="H4" s="352"/>
      <c r="I4" s="352"/>
      <c r="J4" s="222"/>
      <c r="K4" s="222"/>
      <c r="L4" s="222"/>
      <c r="M4" s="222"/>
      <c r="N4" s="222"/>
      <c r="O4" s="229" t="s">
        <v>2301</v>
      </c>
      <c r="P4" s="229" t="s">
        <v>4724</v>
      </c>
      <c r="Q4" s="229"/>
      <c r="R4" s="225"/>
      <c r="S4" s="827"/>
    </row>
    <row r="5" spans="1:19" s="397" customFormat="1">
      <c r="A5" s="220" t="s">
        <v>2041</v>
      </c>
      <c r="B5" s="221" t="s">
        <v>2043</v>
      </c>
      <c r="C5" s="352"/>
      <c r="D5" s="352"/>
      <c r="E5" s="352"/>
      <c r="F5" s="352"/>
      <c r="G5" s="352"/>
      <c r="H5" s="352"/>
      <c r="I5" s="352"/>
      <c r="J5" s="222"/>
      <c r="K5" s="222"/>
      <c r="L5" s="222"/>
      <c r="M5" s="222"/>
      <c r="N5" s="222"/>
      <c r="O5" s="341"/>
      <c r="P5" s="342"/>
      <c r="Q5" s="229"/>
      <c r="R5" s="225"/>
      <c r="S5" s="827"/>
    </row>
    <row r="6" spans="1:19" s="397" customFormat="1">
      <c r="A6" s="220" t="s">
        <v>2044</v>
      </c>
      <c r="B6" s="12" t="s">
        <v>2303</v>
      </c>
      <c r="C6" s="352"/>
      <c r="D6" s="352"/>
      <c r="E6" s="352"/>
      <c r="F6" s="352"/>
      <c r="G6" s="352"/>
      <c r="H6" s="352"/>
      <c r="I6" s="352"/>
      <c r="J6" s="222"/>
      <c r="K6" s="222"/>
      <c r="L6" s="222"/>
      <c r="M6" s="222"/>
      <c r="N6" s="222"/>
      <c r="O6" s="341"/>
      <c r="P6" s="229"/>
      <c r="Q6" s="229"/>
      <c r="R6" s="225"/>
      <c r="S6" s="827"/>
    </row>
    <row r="7" spans="1:19" s="396" customFormat="1">
      <c r="A7" s="223" t="s">
        <v>2046</v>
      </c>
      <c r="B7" s="224" t="s">
        <v>2047</v>
      </c>
      <c r="C7" s="1732"/>
      <c r="D7" s="1732"/>
      <c r="E7" s="1732"/>
      <c r="F7" s="1732"/>
      <c r="G7" s="1732"/>
      <c r="H7" s="1732"/>
      <c r="I7" s="1732"/>
      <c r="J7" s="219"/>
      <c r="K7" s="219"/>
      <c r="L7" s="219"/>
      <c r="M7" s="219"/>
      <c r="N7" s="219"/>
      <c r="O7" s="343"/>
      <c r="P7" s="344"/>
      <c r="Q7" s="356"/>
      <c r="R7" s="358"/>
      <c r="S7" s="348"/>
    </row>
    <row r="8" spans="1:19" s="396" customFormat="1">
      <c r="A8" s="223" t="s">
        <v>2048</v>
      </c>
      <c r="B8" s="225"/>
      <c r="C8" s="219"/>
      <c r="D8" s="219"/>
      <c r="E8" s="219"/>
      <c r="F8" s="219"/>
      <c r="G8" s="219"/>
      <c r="H8" s="219"/>
      <c r="I8" s="219"/>
      <c r="J8" s="219"/>
      <c r="K8" s="219"/>
      <c r="L8" s="219"/>
      <c r="M8" s="219"/>
      <c r="N8" s="219"/>
      <c r="O8" s="347"/>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c r="G11" s="228"/>
      <c r="H11" s="228"/>
      <c r="I11" s="228"/>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5" customHeight="1">
      <c r="A12" s="1778">
        <v>1</v>
      </c>
      <c r="B12" s="416" t="s">
        <v>2304</v>
      </c>
      <c r="C12" s="416" t="s">
        <v>2670</v>
      </c>
      <c r="D12" s="416" t="s">
        <v>2272</v>
      </c>
      <c r="E12" s="416" t="s">
        <v>2079</v>
      </c>
      <c r="F12" s="845" t="s">
        <v>2304</v>
      </c>
      <c r="G12" s="360" t="s">
        <v>2670</v>
      </c>
      <c r="H12" s="360" t="s">
        <v>2078</v>
      </c>
      <c r="I12" s="834" t="s">
        <v>2079</v>
      </c>
      <c r="J12" s="1779" t="s">
        <v>79</v>
      </c>
      <c r="K12" s="416"/>
      <c r="L12" s="416" t="s">
        <v>2702</v>
      </c>
      <c r="M12" s="416"/>
      <c r="N12" s="416" t="s">
        <v>2308</v>
      </c>
      <c r="O12" s="229" t="s">
        <v>4724</v>
      </c>
      <c r="P12" s="416" t="s">
        <v>2304</v>
      </c>
      <c r="Q12" s="416" t="s">
        <v>2671</v>
      </c>
      <c r="R12" s="416" t="s">
        <v>2272</v>
      </c>
      <c r="S12" s="416" t="s">
        <v>2849</v>
      </c>
    </row>
    <row r="13" spans="1:19" s="389" customFormat="1" ht="15" customHeight="1">
      <c r="A13" s="1778">
        <v>2</v>
      </c>
      <c r="B13" s="416" t="s">
        <v>222</v>
      </c>
      <c r="C13" s="416" t="s">
        <v>2234</v>
      </c>
      <c r="D13" s="416" t="s">
        <v>3898</v>
      </c>
      <c r="E13" s="416" t="s">
        <v>4007</v>
      </c>
      <c r="F13" s="1778" t="s">
        <v>222</v>
      </c>
      <c r="G13" s="1778" t="s">
        <v>2234</v>
      </c>
      <c r="H13" s="1778" t="s">
        <v>3991</v>
      </c>
      <c r="I13" s="1778" t="s">
        <v>2108</v>
      </c>
      <c r="J13" s="1779" t="s">
        <v>79</v>
      </c>
      <c r="K13" s="416" t="s">
        <v>2702</v>
      </c>
      <c r="L13" s="416" t="s">
        <v>2702</v>
      </c>
      <c r="M13" s="416"/>
      <c r="N13" s="416" t="s">
        <v>2308</v>
      </c>
      <c r="O13" s="229" t="s">
        <v>4724</v>
      </c>
      <c r="P13" s="416" t="s">
        <v>222</v>
      </c>
      <c r="Q13" s="416" t="s">
        <v>2234</v>
      </c>
      <c r="R13" s="416" t="s">
        <v>3898</v>
      </c>
      <c r="S13" s="416" t="s">
        <v>2849</v>
      </c>
    </row>
    <row r="14" spans="1:19" s="389" customFormat="1" ht="15" customHeight="1">
      <c r="A14" s="1778">
        <v>3</v>
      </c>
      <c r="B14" s="416" t="s">
        <v>2238</v>
      </c>
      <c r="C14" s="416" t="s">
        <v>2239</v>
      </c>
      <c r="D14" s="416" t="s">
        <v>2811</v>
      </c>
      <c r="E14" s="416" t="s">
        <v>2812</v>
      </c>
      <c r="F14" s="1778" t="s">
        <v>105</v>
      </c>
      <c r="G14" s="1778" t="s">
        <v>2239</v>
      </c>
      <c r="H14" s="1778" t="s">
        <v>3175</v>
      </c>
      <c r="I14" s="1778" t="s">
        <v>2241</v>
      </c>
      <c r="J14" s="416"/>
      <c r="K14" s="416" t="s">
        <v>2702</v>
      </c>
      <c r="L14" s="416" t="s">
        <v>2702</v>
      </c>
      <c r="M14" s="416"/>
      <c r="N14" s="416" t="s">
        <v>2308</v>
      </c>
      <c r="O14" s="229" t="s">
        <v>4724</v>
      </c>
      <c r="P14" s="416" t="s">
        <v>2238</v>
      </c>
      <c r="Q14" s="416" t="s">
        <v>2675</v>
      </c>
      <c r="R14" s="416" t="s">
        <v>2811</v>
      </c>
      <c r="S14" s="416" t="s">
        <v>2849</v>
      </c>
    </row>
    <row r="15" spans="1:19" s="389" customFormat="1" ht="15" customHeight="1">
      <c r="A15" s="1778">
        <v>4</v>
      </c>
      <c r="B15" s="416" t="s">
        <v>2335</v>
      </c>
      <c r="C15" s="416" t="s">
        <v>2069</v>
      </c>
      <c r="D15" s="416" t="s">
        <v>2235</v>
      </c>
      <c r="E15" s="416" t="s">
        <v>2237</v>
      </c>
      <c r="F15" s="1780" t="s">
        <v>2188</v>
      </c>
      <c r="G15" s="1780" t="s">
        <v>2069</v>
      </c>
      <c r="H15" s="1778" t="s">
        <v>2807</v>
      </c>
      <c r="I15" s="1778" t="s">
        <v>2808</v>
      </c>
      <c r="J15" s="416"/>
      <c r="K15" s="416" t="s">
        <v>2702</v>
      </c>
      <c r="L15" s="416"/>
      <c r="M15" s="416"/>
      <c r="N15" s="416" t="s">
        <v>2308</v>
      </c>
      <c r="O15" s="229" t="s">
        <v>4724</v>
      </c>
      <c r="P15" s="416" t="s">
        <v>2335</v>
      </c>
      <c r="Q15" s="416" t="s">
        <v>2672</v>
      </c>
      <c r="R15" s="416" t="s">
        <v>2235</v>
      </c>
      <c r="S15" s="416" t="s">
        <v>2849</v>
      </c>
    </row>
    <row r="16" spans="1:19" s="389" customFormat="1" ht="15" customHeight="1">
      <c r="A16" s="1778">
        <v>6</v>
      </c>
      <c r="B16" s="416" t="s">
        <v>4701</v>
      </c>
      <c r="C16" s="416" t="s">
        <v>4702</v>
      </c>
      <c r="D16" s="416" t="s">
        <v>2725</v>
      </c>
      <c r="E16" s="416" t="s">
        <v>3176</v>
      </c>
      <c r="F16" s="1778" t="s">
        <v>4701</v>
      </c>
      <c r="G16" s="1778" t="s">
        <v>4702</v>
      </c>
      <c r="H16" s="1778" t="s">
        <v>2725</v>
      </c>
      <c r="I16" s="1778" t="s">
        <v>3176</v>
      </c>
      <c r="J16" s="416"/>
      <c r="K16" s="416"/>
      <c r="L16" s="416" t="s">
        <v>4703</v>
      </c>
      <c r="M16" s="416"/>
      <c r="N16" s="416" t="s">
        <v>2308</v>
      </c>
      <c r="O16" s="229" t="s">
        <v>4724</v>
      </c>
      <c r="P16" s="416" t="s">
        <v>4701</v>
      </c>
      <c r="Q16" s="416" t="s">
        <v>4704</v>
      </c>
      <c r="R16" s="416" t="s">
        <v>2725</v>
      </c>
      <c r="S16" s="416" t="s">
        <v>2849</v>
      </c>
    </row>
    <row r="17" spans="1:19" s="389" customFormat="1" ht="15" customHeight="1">
      <c r="A17" s="1778">
        <v>7</v>
      </c>
      <c r="B17" s="416" t="s">
        <v>4705</v>
      </c>
      <c r="C17" s="416" t="s">
        <v>4706</v>
      </c>
      <c r="D17" s="416" t="s">
        <v>2078</v>
      </c>
      <c r="E17" s="416" t="s">
        <v>2079</v>
      </c>
      <c r="F17" s="1778" t="s">
        <v>4705</v>
      </c>
      <c r="G17" s="1778" t="s">
        <v>4706</v>
      </c>
      <c r="H17" s="1778" t="s">
        <v>2078</v>
      </c>
      <c r="I17" s="1778" t="s">
        <v>2079</v>
      </c>
      <c r="J17" s="416"/>
      <c r="K17" s="416"/>
      <c r="L17" s="416" t="s">
        <v>4703</v>
      </c>
      <c r="M17" s="416"/>
      <c r="N17" s="416" t="s">
        <v>2308</v>
      </c>
      <c r="O17" s="229" t="s">
        <v>4724</v>
      </c>
      <c r="P17" s="416" t="s">
        <v>4705</v>
      </c>
      <c r="Q17" s="416" t="s">
        <v>4706</v>
      </c>
      <c r="R17" s="416" t="s">
        <v>2078</v>
      </c>
      <c r="S17" s="416" t="s">
        <v>2849</v>
      </c>
    </row>
    <row r="18" spans="1:19" s="389" customFormat="1" ht="15" customHeight="1">
      <c r="A18" s="1778">
        <v>8</v>
      </c>
      <c r="B18" s="416" t="s">
        <v>4725</v>
      </c>
      <c r="C18" s="416" t="s">
        <v>4726</v>
      </c>
      <c r="D18" s="416" t="s">
        <v>3212</v>
      </c>
      <c r="E18" s="416" t="s">
        <v>3212</v>
      </c>
      <c r="F18" s="1778" t="s">
        <v>4725</v>
      </c>
      <c r="G18" s="1778" t="s">
        <v>4727</v>
      </c>
      <c r="H18" s="1778" t="s">
        <v>3212</v>
      </c>
      <c r="I18" s="1780" t="s">
        <v>2108</v>
      </c>
      <c r="J18" s="416"/>
      <c r="K18" s="416" t="s">
        <v>4709</v>
      </c>
      <c r="L18" s="416" t="s">
        <v>2702</v>
      </c>
      <c r="M18" s="416"/>
      <c r="N18" s="416" t="s">
        <v>2308</v>
      </c>
      <c r="O18" s="229" t="s">
        <v>4724</v>
      </c>
      <c r="P18" s="416" t="s">
        <v>4725</v>
      </c>
      <c r="Q18" s="416" t="s">
        <v>4728</v>
      </c>
      <c r="R18" s="416" t="s">
        <v>3212</v>
      </c>
      <c r="S18" s="416" t="s">
        <v>2849</v>
      </c>
    </row>
    <row r="19" spans="1:19" s="389" customFormat="1" ht="15" customHeight="1">
      <c r="A19" s="1778">
        <v>9</v>
      </c>
      <c r="B19" s="416" t="s">
        <v>4729</v>
      </c>
      <c r="C19" s="416" t="s">
        <v>4730</v>
      </c>
      <c r="D19" s="416" t="s">
        <v>3212</v>
      </c>
      <c r="E19" s="416" t="s">
        <v>3212</v>
      </c>
      <c r="F19" s="1778" t="s">
        <v>4729</v>
      </c>
      <c r="G19" s="1778" t="s">
        <v>4731</v>
      </c>
      <c r="H19" s="1778" t="s">
        <v>3212</v>
      </c>
      <c r="I19" s="1780" t="s">
        <v>2108</v>
      </c>
      <c r="J19" s="416"/>
      <c r="K19" s="416" t="s">
        <v>4732</v>
      </c>
      <c r="L19" s="416" t="s">
        <v>2702</v>
      </c>
      <c r="M19" s="416"/>
      <c r="N19" s="416" t="s">
        <v>2308</v>
      </c>
      <c r="O19" s="229" t="s">
        <v>4724</v>
      </c>
      <c r="P19" s="416" t="s">
        <v>4729</v>
      </c>
      <c r="Q19" s="416" t="s">
        <v>4730</v>
      </c>
      <c r="R19" s="416" t="s">
        <v>3212</v>
      </c>
      <c r="S19" s="416" t="s">
        <v>2849</v>
      </c>
    </row>
  </sheetData>
  <phoneticPr fontId="5" type="noConversion"/>
  <dataValidations count="3">
    <dataValidation type="list" allowBlank="1" showInputMessage="1" showErrorMessage="1" sqref="B6" xr:uid="{00000000-0002-0000-3100-000000000000}">
      <formula1>"Mi: Minute,H: Hour,D: Daily,W: Weekly,M: Monthly,Y: Yearly"</formula1>
    </dataValidation>
    <dataValidation type="list" allowBlank="1" showInputMessage="1" showErrorMessage="1" sqref="B7 B9" xr:uid="{00000000-0002-0000-3100-000001000000}">
      <formula1>"替换,追加"</formula1>
    </dataValidation>
    <dataValidation type="list" allowBlank="1" showInputMessage="1" showErrorMessage="1" sqref="N12:N19" xr:uid="{00000000-0002-0000-3100-000002000000}">
      <formula1>"匹配,基线特有,本地扩充,废弃"</formula1>
    </dataValidation>
  </dataValidations>
  <hyperlinks>
    <hyperlink ref="A1" location="目录!H3" display="返回" xr:uid="{00000000-0004-0000-3100-000000000000}"/>
  </hyperlinks>
  <pageMargins left="0.75" right="0.75" top="1" bottom="1" header="0.51180555555555596" footer="0.51180555555555596"/>
  <pageSetup paperSize="9" orientation="portrai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S36"/>
  <sheetViews>
    <sheetView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21875" style="396" customWidth="1"/>
    <col min="15" max="15" width="23" style="396" customWidth="1"/>
    <col min="16" max="16" width="19" style="396" customWidth="1"/>
    <col min="17" max="17" width="14.88671875" style="396" customWidth="1"/>
    <col min="18" max="19" width="13.77734375" style="396" customWidth="1"/>
    <col min="20" max="16384" width="9" style="328"/>
  </cols>
  <sheetData>
    <row r="1" spans="1:19" s="396" customFormat="1">
      <c r="A1" s="2"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416" t="s">
        <v>406</v>
      </c>
      <c r="C3" s="1732"/>
      <c r="D3" s="219"/>
      <c r="E3" s="219"/>
      <c r="F3" s="219"/>
      <c r="G3" s="219"/>
      <c r="H3" s="219"/>
      <c r="I3" s="219"/>
      <c r="J3" s="219"/>
      <c r="K3" s="219"/>
      <c r="L3" s="219"/>
      <c r="M3" s="219"/>
      <c r="N3" s="219"/>
      <c r="O3" s="339" t="s">
        <v>2041</v>
      </c>
      <c r="P3" s="340" t="s">
        <v>2042</v>
      </c>
      <c r="Q3" s="340"/>
      <c r="R3" s="354"/>
      <c r="S3" s="355"/>
    </row>
    <row r="4" spans="1:19" s="397" customFormat="1">
      <c r="A4" s="220" t="s">
        <v>2042</v>
      </c>
      <c r="B4" s="332" t="s">
        <v>407</v>
      </c>
      <c r="C4" s="352"/>
      <c r="D4" s="222"/>
      <c r="E4" s="222"/>
      <c r="F4" s="222"/>
      <c r="G4" s="222"/>
      <c r="H4" s="222"/>
      <c r="I4" s="222"/>
      <c r="J4" s="222"/>
      <c r="K4" s="222"/>
      <c r="L4" s="222"/>
      <c r="M4" s="222"/>
      <c r="N4" s="222"/>
      <c r="O4" s="229" t="s">
        <v>2301</v>
      </c>
      <c r="P4" s="229" t="s">
        <v>4733</v>
      </c>
      <c r="Q4" s="229"/>
      <c r="R4" s="225"/>
      <c r="S4" s="827"/>
    </row>
    <row r="5" spans="1:19" s="397" customFormat="1">
      <c r="A5" s="220" t="s">
        <v>2041</v>
      </c>
      <c r="B5" s="221" t="s">
        <v>2043</v>
      </c>
      <c r="C5" s="352"/>
      <c r="D5" s="222"/>
      <c r="E5" s="222"/>
      <c r="F5" s="222"/>
      <c r="G5" s="222"/>
      <c r="H5" s="222"/>
      <c r="I5" s="222"/>
      <c r="J5" s="222"/>
      <c r="K5" s="222"/>
      <c r="L5" s="222"/>
      <c r="M5" s="222"/>
      <c r="N5" s="222"/>
      <c r="O5" s="341"/>
      <c r="P5" s="342"/>
      <c r="Q5" s="229"/>
      <c r="R5" s="225"/>
      <c r="S5" s="827"/>
    </row>
    <row r="6" spans="1:19" s="397" customFormat="1">
      <c r="A6" s="220" t="s">
        <v>2044</v>
      </c>
      <c r="B6" s="12" t="s">
        <v>2303</v>
      </c>
      <c r="C6" s="352"/>
      <c r="D6" s="222"/>
      <c r="E6" s="222"/>
      <c r="F6" s="222"/>
      <c r="G6" s="222"/>
      <c r="H6" s="222"/>
      <c r="I6" s="222"/>
      <c r="J6" s="222"/>
      <c r="K6" s="222"/>
      <c r="L6" s="222"/>
      <c r="M6" s="222"/>
      <c r="N6" s="222"/>
      <c r="O6" s="341"/>
      <c r="P6" s="229"/>
      <c r="Q6" s="229"/>
      <c r="R6" s="225"/>
      <c r="S6" s="827"/>
    </row>
    <row r="7" spans="1:19" s="396" customFormat="1">
      <c r="A7" s="223" t="s">
        <v>2046</v>
      </c>
      <c r="B7" s="224" t="s">
        <v>2047</v>
      </c>
      <c r="C7" s="1732"/>
      <c r="D7" s="219"/>
      <c r="E7" s="219"/>
      <c r="F7" s="219"/>
      <c r="G7" s="219"/>
      <c r="H7" s="219"/>
      <c r="I7" s="219"/>
      <c r="J7" s="219"/>
      <c r="K7" s="219"/>
      <c r="L7" s="219"/>
      <c r="M7" s="219"/>
      <c r="N7" s="219"/>
      <c r="O7" s="343"/>
      <c r="P7" s="344"/>
      <c r="Q7" s="356"/>
      <c r="R7" s="358"/>
      <c r="S7" s="348"/>
    </row>
    <row r="8" spans="1:19" s="396" customFormat="1">
      <c r="A8" s="223" t="s">
        <v>2048</v>
      </c>
      <c r="B8" s="225"/>
      <c r="C8" s="219"/>
      <c r="D8" s="219"/>
      <c r="E8" s="219"/>
      <c r="F8" s="219"/>
      <c r="G8" s="219"/>
      <c r="H8" s="219"/>
      <c r="I8" s="219"/>
      <c r="J8" s="219"/>
      <c r="K8" s="219"/>
      <c r="L8" s="219"/>
      <c r="M8" s="219"/>
      <c r="N8" s="219"/>
      <c r="O8" s="347"/>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5" customHeight="1">
      <c r="A12" s="239">
        <v>1</v>
      </c>
      <c r="B12" s="239" t="s">
        <v>2304</v>
      </c>
      <c r="C12" s="239" t="s">
        <v>2670</v>
      </c>
      <c r="D12" s="239" t="s">
        <v>2272</v>
      </c>
      <c r="E12" s="239" t="s">
        <v>2079</v>
      </c>
      <c r="F12" s="1778" t="s">
        <v>2304</v>
      </c>
      <c r="G12" s="1778" t="s">
        <v>2670</v>
      </c>
      <c r="H12" s="1778" t="s">
        <v>2078</v>
      </c>
      <c r="I12" s="1778" t="s">
        <v>2079</v>
      </c>
      <c r="J12" s="238" t="s">
        <v>79</v>
      </c>
      <c r="K12" s="239"/>
      <c r="L12" s="239" t="s">
        <v>2702</v>
      </c>
      <c r="M12" s="239"/>
      <c r="N12" s="239" t="s">
        <v>2308</v>
      </c>
      <c r="O12" s="239" t="s">
        <v>4733</v>
      </c>
      <c r="P12" s="239" t="s">
        <v>2304</v>
      </c>
      <c r="Q12" s="239" t="s">
        <v>2671</v>
      </c>
      <c r="R12" s="239" t="s">
        <v>2272</v>
      </c>
      <c r="S12" s="239" t="s">
        <v>2849</v>
      </c>
    </row>
    <row r="13" spans="1:19" s="389" customFormat="1" ht="15" customHeight="1">
      <c r="A13" s="239">
        <v>2</v>
      </c>
      <c r="B13" s="239" t="s">
        <v>222</v>
      </c>
      <c r="C13" s="239" t="s">
        <v>2234</v>
      </c>
      <c r="D13" s="239" t="s">
        <v>3898</v>
      </c>
      <c r="E13" s="239" t="s">
        <v>4007</v>
      </c>
      <c r="F13" s="1778" t="s">
        <v>222</v>
      </c>
      <c r="G13" s="1778" t="s">
        <v>2234</v>
      </c>
      <c r="H13" s="1778" t="s">
        <v>3991</v>
      </c>
      <c r="I13" s="1778" t="s">
        <v>2108</v>
      </c>
      <c r="J13" s="238" t="s">
        <v>79</v>
      </c>
      <c r="K13" s="239"/>
      <c r="L13" s="239"/>
      <c r="M13" s="239"/>
      <c r="N13" s="239" t="s">
        <v>2308</v>
      </c>
      <c r="O13" s="239" t="s">
        <v>4733</v>
      </c>
      <c r="P13" s="239" t="s">
        <v>222</v>
      </c>
      <c r="Q13" s="239" t="s">
        <v>2234</v>
      </c>
      <c r="R13" s="239" t="s">
        <v>3898</v>
      </c>
      <c r="S13" s="239" t="s">
        <v>2849</v>
      </c>
    </row>
    <row r="14" spans="1:19" s="389" customFormat="1" ht="15" customHeight="1">
      <c r="A14" s="239">
        <v>3</v>
      </c>
      <c r="B14" s="239" t="s">
        <v>2238</v>
      </c>
      <c r="C14" s="239" t="s">
        <v>2239</v>
      </c>
      <c r="D14" s="239" t="s">
        <v>2811</v>
      </c>
      <c r="E14" s="239" t="s">
        <v>2812</v>
      </c>
      <c r="F14" s="1778" t="s">
        <v>105</v>
      </c>
      <c r="G14" s="1778" t="s">
        <v>2239</v>
      </c>
      <c r="H14" s="1778" t="s">
        <v>3175</v>
      </c>
      <c r="I14" s="1778" t="s">
        <v>2241</v>
      </c>
      <c r="J14" s="239"/>
      <c r="K14" s="239"/>
      <c r="L14" s="239" t="s">
        <v>2702</v>
      </c>
      <c r="M14" s="239"/>
      <c r="N14" s="239" t="s">
        <v>2308</v>
      </c>
      <c r="O14" s="239" t="s">
        <v>4733</v>
      </c>
      <c r="P14" s="239" t="s">
        <v>2238</v>
      </c>
      <c r="Q14" s="239" t="s">
        <v>2675</v>
      </c>
      <c r="R14" s="239" t="s">
        <v>2811</v>
      </c>
      <c r="S14" s="239" t="s">
        <v>2849</v>
      </c>
    </row>
    <row r="15" spans="1:19" s="389" customFormat="1" ht="15" customHeight="1">
      <c r="A15" s="239">
        <v>4</v>
      </c>
      <c r="B15" s="239" t="s">
        <v>2335</v>
      </c>
      <c r="C15" s="239" t="s">
        <v>2069</v>
      </c>
      <c r="D15" s="239" t="s">
        <v>2235</v>
      </c>
      <c r="E15" s="239" t="s">
        <v>2237</v>
      </c>
      <c r="F15" s="239" t="s">
        <v>2335</v>
      </c>
      <c r="G15" s="239" t="s">
        <v>4241</v>
      </c>
      <c r="H15" s="239" t="s">
        <v>2235</v>
      </c>
      <c r="I15" s="239" t="s">
        <v>2237</v>
      </c>
      <c r="J15" s="239"/>
      <c r="K15" s="239"/>
      <c r="L15" s="239" t="s">
        <v>4734</v>
      </c>
      <c r="M15" s="239"/>
      <c r="N15" s="239" t="s">
        <v>2308</v>
      </c>
      <c r="O15" s="239" t="s">
        <v>4733</v>
      </c>
      <c r="P15" s="239" t="s">
        <v>2335</v>
      </c>
      <c r="Q15" s="239" t="s">
        <v>2672</v>
      </c>
      <c r="R15" s="239" t="s">
        <v>2235</v>
      </c>
      <c r="S15" s="239" t="s">
        <v>2849</v>
      </c>
    </row>
    <row r="16" spans="1:19" s="389" customFormat="1" ht="15" customHeight="1">
      <c r="A16" s="239">
        <v>5</v>
      </c>
      <c r="B16" s="239" t="s">
        <v>4735</v>
      </c>
      <c r="C16" s="239" t="s">
        <v>4736</v>
      </c>
      <c r="D16" s="239" t="s">
        <v>2235</v>
      </c>
      <c r="E16" s="239" t="s">
        <v>2237</v>
      </c>
      <c r="F16" s="239" t="s">
        <v>4735</v>
      </c>
      <c r="G16" s="239" t="s">
        <v>4736</v>
      </c>
      <c r="H16" s="239" t="s">
        <v>2235</v>
      </c>
      <c r="I16" s="239" t="s">
        <v>2237</v>
      </c>
      <c r="J16" s="239"/>
      <c r="K16" s="239"/>
      <c r="L16" s="239"/>
      <c r="M16" s="239"/>
      <c r="N16" s="239" t="s">
        <v>2308</v>
      </c>
      <c r="O16" s="239" t="s">
        <v>4733</v>
      </c>
      <c r="P16" s="239" t="s">
        <v>4735</v>
      </c>
      <c r="Q16" s="239" t="s">
        <v>4164</v>
      </c>
      <c r="R16" s="239" t="s">
        <v>2235</v>
      </c>
      <c r="S16" s="239" t="s">
        <v>2849</v>
      </c>
    </row>
    <row r="17" spans="1:19" s="389" customFormat="1" ht="15" customHeight="1">
      <c r="A17" s="239">
        <v>6</v>
      </c>
      <c r="B17" s="239" t="s">
        <v>2347</v>
      </c>
      <c r="C17" s="239" t="s">
        <v>4737</v>
      </c>
      <c r="D17" s="239" t="s">
        <v>2272</v>
      </c>
      <c r="E17" s="239" t="s">
        <v>2079</v>
      </c>
      <c r="F17" s="1778" t="s">
        <v>2347</v>
      </c>
      <c r="G17" s="1778" t="s">
        <v>4737</v>
      </c>
      <c r="H17" s="1778" t="s">
        <v>2272</v>
      </c>
      <c r="I17" s="1778" t="s">
        <v>2273</v>
      </c>
      <c r="J17" s="239"/>
      <c r="K17" s="239"/>
      <c r="L17" s="239"/>
      <c r="M17" s="239"/>
      <c r="N17" s="239" t="s">
        <v>2308</v>
      </c>
      <c r="O17" s="239" t="s">
        <v>4733</v>
      </c>
      <c r="P17" s="239" t="s">
        <v>2347</v>
      </c>
      <c r="Q17" s="239" t="s">
        <v>4738</v>
      </c>
      <c r="R17" s="239" t="s">
        <v>2272</v>
      </c>
      <c r="S17" s="239" t="s">
        <v>2849</v>
      </c>
    </row>
    <row r="18" spans="1:19" s="389" customFormat="1" ht="15" customHeight="1">
      <c r="A18" s="239">
        <v>7</v>
      </c>
      <c r="B18" s="239" t="s">
        <v>4722</v>
      </c>
      <c r="C18" s="239" t="s">
        <v>4723</v>
      </c>
      <c r="D18" s="239" t="s">
        <v>2272</v>
      </c>
      <c r="E18" s="239" t="s">
        <v>2272</v>
      </c>
      <c r="F18" s="1778" t="s">
        <v>4722</v>
      </c>
      <c r="G18" s="1778" t="s">
        <v>4723</v>
      </c>
      <c r="H18" s="1778" t="s">
        <v>2272</v>
      </c>
      <c r="I18" s="1778" t="s">
        <v>2273</v>
      </c>
      <c r="J18" s="239"/>
      <c r="K18" s="239"/>
      <c r="L18" s="239"/>
      <c r="M18" s="239"/>
      <c r="N18" s="239" t="s">
        <v>2308</v>
      </c>
      <c r="O18" s="239" t="s">
        <v>4733</v>
      </c>
      <c r="P18" s="239" t="s">
        <v>4722</v>
      </c>
      <c r="Q18" s="239" t="s">
        <v>4723</v>
      </c>
      <c r="R18" s="239" t="s">
        <v>2272</v>
      </c>
      <c r="S18" s="239" t="s">
        <v>2849</v>
      </c>
    </row>
    <row r="19" spans="1:19" s="389" customFormat="1" ht="15" customHeight="1">
      <c r="A19" s="239">
        <v>8</v>
      </c>
      <c r="B19" s="239" t="s">
        <v>2359</v>
      </c>
      <c r="C19" s="239" t="s">
        <v>4739</v>
      </c>
      <c r="D19" s="239" t="s">
        <v>2088</v>
      </c>
      <c r="E19" s="239" t="s">
        <v>2089</v>
      </c>
      <c r="F19" s="1778" t="s">
        <v>2359</v>
      </c>
      <c r="G19" s="1778" t="s">
        <v>4739</v>
      </c>
      <c r="H19" s="1778" t="s">
        <v>2803</v>
      </c>
      <c r="I19" s="1778" t="s">
        <v>2804</v>
      </c>
      <c r="J19" s="239"/>
      <c r="K19" s="239"/>
      <c r="L19" s="239" t="s">
        <v>4740</v>
      </c>
      <c r="M19" s="239"/>
      <c r="N19" s="239" t="s">
        <v>2308</v>
      </c>
      <c r="O19" s="239" t="s">
        <v>4733</v>
      </c>
      <c r="P19" s="239" t="s">
        <v>2359</v>
      </c>
      <c r="Q19" s="239" t="s">
        <v>4739</v>
      </c>
      <c r="R19" s="239" t="s">
        <v>2088</v>
      </c>
      <c r="S19" s="239" t="s">
        <v>2849</v>
      </c>
    </row>
    <row r="20" spans="1:19" s="389" customFormat="1" ht="15" customHeight="1">
      <c r="A20" s="239">
        <v>9</v>
      </c>
      <c r="B20" s="239" t="s">
        <v>4741</v>
      </c>
      <c r="C20" s="239" t="s">
        <v>4742</v>
      </c>
      <c r="D20" s="239" t="s">
        <v>2088</v>
      </c>
      <c r="E20" s="239" t="s">
        <v>2089</v>
      </c>
      <c r="F20" s="1778" t="s">
        <v>4743</v>
      </c>
      <c r="G20" s="1778" t="s">
        <v>4742</v>
      </c>
      <c r="H20" s="1778" t="s">
        <v>2088</v>
      </c>
      <c r="I20" s="1778" t="s">
        <v>2089</v>
      </c>
      <c r="J20" s="239"/>
      <c r="K20" s="239"/>
      <c r="L20" s="239" t="s">
        <v>4740</v>
      </c>
      <c r="M20" s="239"/>
      <c r="N20" s="239" t="s">
        <v>2308</v>
      </c>
      <c r="O20" s="239" t="s">
        <v>4733</v>
      </c>
      <c r="P20" s="239" t="s">
        <v>4741</v>
      </c>
      <c r="Q20" s="239" t="s">
        <v>4742</v>
      </c>
      <c r="R20" s="239" t="s">
        <v>2088</v>
      </c>
      <c r="S20" s="239" t="s">
        <v>2849</v>
      </c>
    </row>
    <row r="21" spans="1:19" s="389" customFormat="1" ht="15" customHeight="1">
      <c r="A21" s="239">
        <v>10</v>
      </c>
      <c r="B21" s="239" t="s">
        <v>2367</v>
      </c>
      <c r="C21" s="239" t="s">
        <v>4744</v>
      </c>
      <c r="D21" s="239" t="s">
        <v>2235</v>
      </c>
      <c r="E21" s="239" t="s">
        <v>2237</v>
      </c>
      <c r="F21" s="1778" t="s">
        <v>2367</v>
      </c>
      <c r="G21" s="1778" t="s">
        <v>4745</v>
      </c>
      <c r="H21" s="1778" t="s">
        <v>2235</v>
      </c>
      <c r="I21" s="1778" t="s">
        <v>2237</v>
      </c>
      <c r="J21" s="239"/>
      <c r="K21" s="239"/>
      <c r="L21" s="239" t="s">
        <v>4746</v>
      </c>
      <c r="M21" s="239"/>
      <c r="N21" s="239" t="s">
        <v>2308</v>
      </c>
      <c r="O21" s="239" t="s">
        <v>4733</v>
      </c>
      <c r="P21" s="239" t="s">
        <v>2367</v>
      </c>
      <c r="Q21" s="239" t="s">
        <v>4747</v>
      </c>
      <c r="R21" s="239" t="s">
        <v>2235</v>
      </c>
      <c r="S21" s="239" t="s">
        <v>2849</v>
      </c>
    </row>
    <row r="22" spans="1:19" s="389" customFormat="1" ht="15" customHeight="1">
      <c r="A22" s="239">
        <v>11</v>
      </c>
      <c r="B22" s="239" t="s">
        <v>2338</v>
      </c>
      <c r="C22" s="239" t="s">
        <v>2722</v>
      </c>
      <c r="D22" s="239" t="s">
        <v>2747</v>
      </c>
      <c r="E22" s="239" t="s">
        <v>4748</v>
      </c>
      <c r="F22" s="1778" t="s">
        <v>2338</v>
      </c>
      <c r="G22" s="1778" t="s">
        <v>2722</v>
      </c>
      <c r="H22" s="1778" t="s">
        <v>2070</v>
      </c>
      <c r="I22" s="1778" t="s">
        <v>2071</v>
      </c>
      <c r="J22" s="239"/>
      <c r="K22" s="239"/>
      <c r="L22" s="239" t="s">
        <v>2853</v>
      </c>
      <c r="M22" s="239"/>
      <c r="N22" s="239" t="s">
        <v>2308</v>
      </c>
      <c r="O22" s="239" t="s">
        <v>4733</v>
      </c>
      <c r="P22" s="239" t="s">
        <v>2338</v>
      </c>
      <c r="Q22" s="239" t="s">
        <v>2722</v>
      </c>
      <c r="R22" s="239" t="s">
        <v>2747</v>
      </c>
      <c r="S22" s="239" t="s">
        <v>2849</v>
      </c>
    </row>
    <row r="23" spans="1:19" s="389" customFormat="1" ht="15" customHeight="1">
      <c r="A23" s="239">
        <v>12</v>
      </c>
      <c r="B23" s="239" t="s">
        <v>2357</v>
      </c>
      <c r="C23" s="239" t="s">
        <v>4749</v>
      </c>
      <c r="D23" s="239" t="s">
        <v>2100</v>
      </c>
      <c r="E23" s="239" t="s">
        <v>2101</v>
      </c>
      <c r="F23" s="1778" t="s">
        <v>2357</v>
      </c>
      <c r="G23" s="1778" t="s">
        <v>4749</v>
      </c>
      <c r="H23" s="1778" t="s">
        <v>2803</v>
      </c>
      <c r="I23" s="1778" t="s">
        <v>2804</v>
      </c>
      <c r="J23" s="239"/>
      <c r="K23" s="239"/>
      <c r="L23" s="239" t="s">
        <v>4750</v>
      </c>
      <c r="M23" s="239"/>
      <c r="N23" s="239" t="s">
        <v>2308</v>
      </c>
      <c r="O23" s="239" t="s">
        <v>4733</v>
      </c>
      <c r="P23" s="239" t="s">
        <v>2357</v>
      </c>
      <c r="Q23" s="239" t="s">
        <v>4751</v>
      </c>
      <c r="R23" s="239" t="s">
        <v>2100</v>
      </c>
      <c r="S23" s="239" t="s">
        <v>2849</v>
      </c>
    </row>
    <row r="24" spans="1:19" s="389" customFormat="1" ht="15" customHeight="1">
      <c r="A24" s="239">
        <v>13</v>
      </c>
      <c r="B24" s="239" t="s">
        <v>2345</v>
      </c>
      <c r="C24" s="239" t="s">
        <v>4752</v>
      </c>
      <c r="D24" s="239" t="s">
        <v>2100</v>
      </c>
      <c r="E24" s="239" t="s">
        <v>2101</v>
      </c>
      <c r="F24" s="1778" t="s">
        <v>2345</v>
      </c>
      <c r="G24" s="1778" t="s">
        <v>4752</v>
      </c>
      <c r="H24" s="1778" t="s">
        <v>2096</v>
      </c>
      <c r="I24" s="1778" t="s">
        <v>2097</v>
      </c>
      <c r="J24" s="239"/>
      <c r="K24" s="239"/>
      <c r="L24" s="239" t="s">
        <v>4753</v>
      </c>
      <c r="M24" s="239"/>
      <c r="N24" s="239" t="s">
        <v>2308</v>
      </c>
      <c r="O24" s="239" t="s">
        <v>4733</v>
      </c>
      <c r="P24" s="239" t="s">
        <v>2345</v>
      </c>
      <c r="Q24" s="239" t="s">
        <v>4754</v>
      </c>
      <c r="R24" s="239" t="s">
        <v>2100</v>
      </c>
      <c r="S24" s="239" t="s">
        <v>2849</v>
      </c>
    </row>
    <row r="25" spans="1:19" s="389" customFormat="1" ht="15" customHeight="1">
      <c r="A25" s="239">
        <v>14</v>
      </c>
      <c r="B25" s="239" t="s">
        <v>4755</v>
      </c>
      <c r="C25" s="239" t="s">
        <v>4756</v>
      </c>
      <c r="D25" s="239" t="s">
        <v>2078</v>
      </c>
      <c r="E25" s="239" t="s">
        <v>2079</v>
      </c>
      <c r="F25" s="1778" t="s">
        <v>4755</v>
      </c>
      <c r="G25" s="1778" t="s">
        <v>2705</v>
      </c>
      <c r="H25" s="1778" t="s">
        <v>4757</v>
      </c>
      <c r="I25" s="1778" t="s">
        <v>4758</v>
      </c>
      <c r="J25" s="239"/>
      <c r="K25" s="239"/>
      <c r="L25" s="239" t="s">
        <v>4759</v>
      </c>
      <c r="M25" s="239"/>
      <c r="N25" s="239" t="s">
        <v>2308</v>
      </c>
      <c r="O25" s="239" t="s">
        <v>4733</v>
      </c>
      <c r="P25" s="239" t="s">
        <v>4755</v>
      </c>
      <c r="Q25" s="239" t="s">
        <v>4756</v>
      </c>
      <c r="R25" s="239" t="s">
        <v>2078</v>
      </c>
      <c r="S25" s="239" t="s">
        <v>2849</v>
      </c>
    </row>
    <row r="26" spans="1:19" s="389" customFormat="1" ht="15" customHeight="1">
      <c r="A26" s="239">
        <v>15</v>
      </c>
      <c r="B26" s="239" t="s">
        <v>4705</v>
      </c>
      <c r="C26" s="239" t="s">
        <v>4706</v>
      </c>
      <c r="D26" s="239" t="s">
        <v>4760</v>
      </c>
      <c r="E26" s="239" t="s">
        <v>4761</v>
      </c>
      <c r="F26" s="1778" t="s">
        <v>4705</v>
      </c>
      <c r="G26" s="1778" t="s">
        <v>4706</v>
      </c>
      <c r="H26" s="1778" t="s">
        <v>2078</v>
      </c>
      <c r="I26" s="1778" t="s">
        <v>2079</v>
      </c>
      <c r="J26" s="239"/>
      <c r="K26" s="239"/>
      <c r="L26" s="239" t="s">
        <v>4762</v>
      </c>
      <c r="M26" s="239"/>
      <c r="N26" s="239" t="s">
        <v>2308</v>
      </c>
      <c r="O26" s="239" t="s">
        <v>4733</v>
      </c>
      <c r="P26" s="239" t="s">
        <v>4705</v>
      </c>
      <c r="Q26" s="239" t="s">
        <v>4706</v>
      </c>
      <c r="R26" s="239" t="s">
        <v>4760</v>
      </c>
      <c r="S26" s="239" t="s">
        <v>2849</v>
      </c>
    </row>
    <row r="27" spans="1:19" s="389" customFormat="1" ht="15" customHeight="1">
      <c r="A27" s="239">
        <v>16</v>
      </c>
      <c r="B27" s="239" t="s">
        <v>4763</v>
      </c>
      <c r="C27" s="239" t="s">
        <v>4764</v>
      </c>
      <c r="D27" s="239" t="s">
        <v>2088</v>
      </c>
      <c r="E27" s="239" t="s">
        <v>2089</v>
      </c>
      <c r="F27" s="1778" t="s">
        <v>4763</v>
      </c>
      <c r="G27" s="1778" t="s">
        <v>4765</v>
      </c>
      <c r="H27" s="1778" t="s">
        <v>2088</v>
      </c>
      <c r="I27" s="1778" t="s">
        <v>2089</v>
      </c>
      <c r="J27" s="239"/>
      <c r="K27" s="239"/>
      <c r="L27" s="239" t="s">
        <v>4766</v>
      </c>
      <c r="M27" s="239"/>
      <c r="N27" s="239" t="s">
        <v>2308</v>
      </c>
      <c r="O27" s="239" t="s">
        <v>4733</v>
      </c>
      <c r="P27" s="239" t="s">
        <v>4763</v>
      </c>
      <c r="Q27" s="239" t="s">
        <v>4764</v>
      </c>
      <c r="R27" s="239" t="s">
        <v>2088</v>
      </c>
      <c r="S27" s="239" t="s">
        <v>2849</v>
      </c>
    </row>
    <row r="28" spans="1:19" s="389" customFormat="1" ht="15" customHeight="1">
      <c r="A28" s="239">
        <v>17</v>
      </c>
      <c r="B28" s="239" t="s">
        <v>3625</v>
      </c>
      <c r="C28" s="239" t="s">
        <v>4767</v>
      </c>
      <c r="D28" s="239" t="s">
        <v>2096</v>
      </c>
      <c r="E28" s="239" t="s">
        <v>2097</v>
      </c>
      <c r="F28" s="1778" t="s">
        <v>3625</v>
      </c>
      <c r="G28" s="1778" t="s">
        <v>4768</v>
      </c>
      <c r="H28" s="1778" t="s">
        <v>2096</v>
      </c>
      <c r="I28" s="1778" t="s">
        <v>2097</v>
      </c>
      <c r="J28" s="239"/>
      <c r="K28" s="239"/>
      <c r="L28" s="239" t="s">
        <v>4769</v>
      </c>
      <c r="M28" s="239"/>
      <c r="N28" s="239" t="s">
        <v>2308</v>
      </c>
      <c r="O28" s="239" t="s">
        <v>4733</v>
      </c>
      <c r="P28" s="239" t="s">
        <v>3625</v>
      </c>
      <c r="Q28" s="239" t="s">
        <v>4770</v>
      </c>
      <c r="R28" s="239" t="s">
        <v>2096</v>
      </c>
      <c r="S28" s="239" t="s">
        <v>2849</v>
      </c>
    </row>
    <row r="29" spans="1:19" s="389" customFormat="1" ht="15" customHeight="1">
      <c r="A29" s="239">
        <v>18</v>
      </c>
      <c r="B29" s="239" t="s">
        <v>4771</v>
      </c>
      <c r="C29" s="239" t="s">
        <v>4772</v>
      </c>
      <c r="D29" s="239" t="s">
        <v>2088</v>
      </c>
      <c r="E29" s="239" t="s">
        <v>2089</v>
      </c>
      <c r="F29" s="1778" t="s">
        <v>4771</v>
      </c>
      <c r="G29" s="1778" t="s">
        <v>4773</v>
      </c>
      <c r="H29" s="1778" t="s">
        <v>2088</v>
      </c>
      <c r="I29" s="1778" t="s">
        <v>2089</v>
      </c>
      <c r="J29" s="239"/>
      <c r="K29" s="239"/>
      <c r="L29" s="239" t="s">
        <v>4774</v>
      </c>
      <c r="M29" s="239"/>
      <c r="N29" s="239" t="s">
        <v>2308</v>
      </c>
      <c r="O29" s="239" t="s">
        <v>4733</v>
      </c>
      <c r="P29" s="239" t="s">
        <v>4771</v>
      </c>
      <c r="Q29" s="239" t="s">
        <v>4772</v>
      </c>
      <c r="R29" s="239" t="s">
        <v>2088</v>
      </c>
      <c r="S29" s="239" t="s">
        <v>2849</v>
      </c>
    </row>
    <row r="30" spans="1:19" s="389" customFormat="1" ht="15" customHeight="1">
      <c r="A30" s="239">
        <v>19</v>
      </c>
      <c r="B30" s="239" t="s">
        <v>4775</v>
      </c>
      <c r="C30" s="239" t="s">
        <v>4776</v>
      </c>
      <c r="D30" s="239" t="s">
        <v>2096</v>
      </c>
      <c r="E30" s="239" t="s">
        <v>2097</v>
      </c>
      <c r="F30" s="1778" t="s">
        <v>4775</v>
      </c>
      <c r="G30" s="1778" t="s">
        <v>4776</v>
      </c>
      <c r="H30" s="1778" t="s">
        <v>2096</v>
      </c>
      <c r="I30" s="1778" t="s">
        <v>2097</v>
      </c>
      <c r="J30" s="239"/>
      <c r="K30" s="239"/>
      <c r="L30" s="239" t="s">
        <v>4769</v>
      </c>
      <c r="M30" s="239"/>
      <c r="N30" s="239" t="s">
        <v>2308</v>
      </c>
      <c r="O30" s="239" t="s">
        <v>4733</v>
      </c>
      <c r="P30" s="239" t="s">
        <v>4775</v>
      </c>
      <c r="Q30" s="239" t="s">
        <v>4777</v>
      </c>
      <c r="R30" s="239" t="s">
        <v>2096</v>
      </c>
      <c r="S30" s="239" t="s">
        <v>2849</v>
      </c>
    </row>
    <row r="31" spans="1:19" s="389" customFormat="1" ht="15" customHeight="1">
      <c r="A31" s="239">
        <v>20</v>
      </c>
      <c r="B31" s="239" t="s">
        <v>4778</v>
      </c>
      <c r="C31" s="239" t="s">
        <v>4779</v>
      </c>
      <c r="D31" s="239" t="s">
        <v>2078</v>
      </c>
      <c r="E31" s="239" t="s">
        <v>2079</v>
      </c>
      <c r="F31" s="1778" t="s">
        <v>4778</v>
      </c>
      <c r="G31" s="1778" t="s">
        <v>4780</v>
      </c>
      <c r="H31" s="1778" t="s">
        <v>2078</v>
      </c>
      <c r="I31" s="1778" t="s">
        <v>2079</v>
      </c>
      <c r="J31" s="239"/>
      <c r="K31" s="239"/>
      <c r="L31" s="239" t="s">
        <v>4759</v>
      </c>
      <c r="M31" s="239"/>
      <c r="N31" s="239" t="s">
        <v>2308</v>
      </c>
      <c r="O31" s="239" t="s">
        <v>4733</v>
      </c>
      <c r="P31" s="239" t="s">
        <v>4778</v>
      </c>
      <c r="Q31" s="239" t="s">
        <v>4779</v>
      </c>
      <c r="R31" s="239" t="s">
        <v>2078</v>
      </c>
      <c r="S31" s="239" t="s">
        <v>2849</v>
      </c>
    </row>
    <row r="32" spans="1:19" s="389" customFormat="1" ht="15" customHeight="1">
      <c r="A32" s="239">
        <v>21</v>
      </c>
      <c r="B32" s="239" t="s">
        <v>2352</v>
      </c>
      <c r="C32" s="239" t="s">
        <v>4781</v>
      </c>
      <c r="D32" s="239" t="s">
        <v>2272</v>
      </c>
      <c r="E32" s="239" t="s">
        <v>2272</v>
      </c>
      <c r="F32" s="1778" t="s">
        <v>2352</v>
      </c>
      <c r="G32" s="1778" t="s">
        <v>4781</v>
      </c>
      <c r="H32" s="1778" t="s">
        <v>2078</v>
      </c>
      <c r="I32" s="1778" t="s">
        <v>2079</v>
      </c>
      <c r="J32" s="239"/>
      <c r="K32" s="239"/>
      <c r="L32" s="239"/>
      <c r="M32" s="239"/>
      <c r="N32" s="239" t="s">
        <v>2308</v>
      </c>
      <c r="O32" s="239" t="s">
        <v>4733</v>
      </c>
      <c r="P32" s="239" t="s">
        <v>2352</v>
      </c>
      <c r="Q32" s="239" t="s">
        <v>4782</v>
      </c>
      <c r="R32" s="239" t="s">
        <v>2272</v>
      </c>
      <c r="S32" s="239" t="s">
        <v>2849</v>
      </c>
    </row>
    <row r="33" spans="1:19" s="389" customFormat="1" ht="15" customHeight="1">
      <c r="A33" s="239">
        <v>22</v>
      </c>
      <c r="B33" s="239" t="s">
        <v>4783</v>
      </c>
      <c r="C33" s="239" t="s">
        <v>4784</v>
      </c>
      <c r="D33" s="239" t="s">
        <v>2088</v>
      </c>
      <c r="E33" s="239" t="s">
        <v>2089</v>
      </c>
      <c r="F33" s="1778" t="s">
        <v>4783</v>
      </c>
      <c r="G33" s="1778" t="s">
        <v>4785</v>
      </c>
      <c r="H33" s="1778" t="s">
        <v>2088</v>
      </c>
      <c r="I33" s="1778" t="s">
        <v>2089</v>
      </c>
      <c r="J33" s="239"/>
      <c r="K33" s="239"/>
      <c r="L33" s="239" t="s">
        <v>4786</v>
      </c>
      <c r="M33" s="239"/>
      <c r="N33" s="239" t="s">
        <v>2308</v>
      </c>
      <c r="O33" s="239" t="s">
        <v>4733</v>
      </c>
      <c r="P33" s="239" t="s">
        <v>4783</v>
      </c>
      <c r="Q33" s="239" t="s">
        <v>4784</v>
      </c>
      <c r="R33" s="239" t="s">
        <v>2088</v>
      </c>
      <c r="S33" s="239" t="s">
        <v>2849</v>
      </c>
    </row>
    <row r="34" spans="1:19" s="396" customFormat="1">
      <c r="A34" s="239">
        <v>23</v>
      </c>
      <c r="B34" s="239" t="s">
        <v>4787</v>
      </c>
      <c r="C34" s="239" t="s">
        <v>4788</v>
      </c>
      <c r="D34" s="239" t="s">
        <v>2088</v>
      </c>
      <c r="E34" s="239" t="s">
        <v>2089</v>
      </c>
      <c r="F34" s="1778" t="s">
        <v>4789</v>
      </c>
      <c r="G34" s="1778" t="s">
        <v>4790</v>
      </c>
      <c r="H34" s="1778" t="s">
        <v>2100</v>
      </c>
      <c r="I34" s="1778" t="s">
        <v>2101</v>
      </c>
      <c r="J34" s="239"/>
      <c r="K34" s="239"/>
      <c r="L34" s="239"/>
      <c r="M34" s="239"/>
      <c r="N34" s="239" t="s">
        <v>2308</v>
      </c>
      <c r="O34" s="239" t="s">
        <v>4733</v>
      </c>
      <c r="P34" s="239" t="s">
        <v>4787</v>
      </c>
      <c r="Q34" s="239" t="s">
        <v>4788</v>
      </c>
      <c r="R34" s="239" t="s">
        <v>2088</v>
      </c>
      <c r="S34" s="239" t="s">
        <v>2849</v>
      </c>
    </row>
    <row r="35" spans="1:19" s="396" customFormat="1">
      <c r="A35" s="239">
        <v>24</v>
      </c>
      <c r="B35" s="239" t="s">
        <v>4791</v>
      </c>
      <c r="C35" s="239" t="s">
        <v>4792</v>
      </c>
      <c r="D35" s="239" t="s">
        <v>4760</v>
      </c>
      <c r="E35" s="239" t="s">
        <v>4761</v>
      </c>
      <c r="F35" s="1778" t="s">
        <v>4791</v>
      </c>
      <c r="G35" s="1778" t="s">
        <v>4793</v>
      </c>
      <c r="H35" s="1778" t="s">
        <v>4760</v>
      </c>
      <c r="I35" s="1778" t="s">
        <v>4761</v>
      </c>
      <c r="J35" s="239"/>
      <c r="K35" s="239"/>
      <c r="L35" s="239"/>
      <c r="M35" s="239"/>
      <c r="N35" s="239" t="s">
        <v>2308</v>
      </c>
      <c r="O35" s="239" t="s">
        <v>4733</v>
      </c>
      <c r="P35" s="239" t="s">
        <v>4791</v>
      </c>
      <c r="Q35" s="239" t="s">
        <v>4792</v>
      </c>
      <c r="R35" s="239" t="s">
        <v>4760</v>
      </c>
      <c r="S35" s="239" t="s">
        <v>2849</v>
      </c>
    </row>
    <row r="36" spans="1:19">
      <c r="A36" s="239">
        <v>25</v>
      </c>
      <c r="B36" s="239"/>
      <c r="C36" s="239"/>
      <c r="D36" s="239"/>
      <c r="E36" s="239"/>
      <c r="F36" s="1778" t="s">
        <v>4154</v>
      </c>
      <c r="G36" s="1778" t="s">
        <v>2858</v>
      </c>
      <c r="H36" s="1778" t="s">
        <v>2088</v>
      </c>
      <c r="I36" s="1778" t="s">
        <v>2089</v>
      </c>
      <c r="J36" s="762"/>
      <c r="K36" s="762"/>
      <c r="L36" s="762"/>
      <c r="M36" s="762"/>
      <c r="N36" s="239" t="s">
        <v>4794</v>
      </c>
      <c r="O36" s="762"/>
      <c r="P36" s="762"/>
      <c r="Q36" s="762"/>
      <c r="R36" s="762"/>
      <c r="S36" s="762"/>
    </row>
  </sheetData>
  <phoneticPr fontId="5" type="noConversion"/>
  <dataValidations count="3">
    <dataValidation type="list" allowBlank="1" showInputMessage="1" showErrorMessage="1" sqref="B6" xr:uid="{00000000-0002-0000-3200-000000000000}">
      <formula1>"Mi: Minute,H: Hour,D: Daily,W: Weekly,M: Monthly,Y: Yearly"</formula1>
    </dataValidation>
    <dataValidation type="list" allowBlank="1" showInputMessage="1" showErrorMessage="1" sqref="B7 B9" xr:uid="{00000000-0002-0000-3200-000001000000}">
      <formula1>"替换,追加"</formula1>
    </dataValidation>
    <dataValidation type="list" allowBlank="1" showInputMessage="1" showErrorMessage="1" sqref="N12:N35" xr:uid="{00000000-0002-0000-3200-000002000000}">
      <formula1>"匹配,基线特有,本地扩充,废弃"</formula1>
    </dataValidation>
  </dataValidations>
  <hyperlinks>
    <hyperlink ref="A1" location="目录!H4" display="返回" xr:uid="{00000000-0004-0000-3200-000000000000}"/>
  </hyperlinks>
  <pageMargins left="0.75" right="0.75" top="1" bottom="1" header="0.51180555555555596" footer="0.51180555555555596"/>
  <pageSetup paperSize="9" orientation="portrai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19"/>
  <sheetViews>
    <sheetView workbookViewId="0">
      <selection activeCell="G9" sqref="G9"/>
    </sheetView>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109375" style="396" customWidth="1"/>
    <col min="15" max="15" width="23" style="396" customWidth="1"/>
    <col min="16" max="16" width="19" style="396" customWidth="1"/>
    <col min="17" max="17" width="14.88671875" style="396" customWidth="1"/>
    <col min="18" max="19" width="13.77734375" style="396" customWidth="1"/>
    <col min="20" max="16384" width="9" style="328"/>
  </cols>
  <sheetData>
    <row r="1" spans="1:19" s="396" customFormat="1">
      <c r="A1" s="2"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416" t="s">
        <v>643</v>
      </c>
      <c r="C3" s="1732"/>
      <c r="D3" s="1732"/>
      <c r="E3" s="1732"/>
      <c r="F3" s="1732"/>
      <c r="G3" s="1732"/>
      <c r="H3" s="1732"/>
      <c r="I3" s="1732"/>
      <c r="J3" s="219"/>
      <c r="K3" s="219"/>
      <c r="L3" s="219"/>
      <c r="M3" s="219"/>
      <c r="N3" s="219"/>
      <c r="O3" s="339" t="s">
        <v>2041</v>
      </c>
      <c r="P3" s="340" t="s">
        <v>2042</v>
      </c>
      <c r="Q3" s="340"/>
      <c r="R3" s="354"/>
      <c r="S3" s="355"/>
    </row>
    <row r="4" spans="1:19" s="397" customFormat="1">
      <c r="A4" s="220" t="s">
        <v>2042</v>
      </c>
      <c r="B4" s="332" t="s">
        <v>644</v>
      </c>
      <c r="C4" s="352"/>
      <c r="D4" s="352"/>
      <c r="E4" s="352"/>
      <c r="F4" s="352"/>
      <c r="G4" s="352"/>
      <c r="H4" s="352"/>
      <c r="I4" s="352"/>
      <c r="J4" s="222"/>
      <c r="K4" s="222"/>
      <c r="L4" s="222"/>
      <c r="M4" s="222"/>
      <c r="N4" s="222"/>
      <c r="O4" s="229" t="s">
        <v>2301</v>
      </c>
      <c r="P4" s="229" t="s">
        <v>4795</v>
      </c>
      <c r="Q4" s="229"/>
      <c r="R4" s="225"/>
      <c r="S4" s="827"/>
    </row>
    <row r="5" spans="1:19" s="397" customFormat="1">
      <c r="A5" s="220" t="s">
        <v>2041</v>
      </c>
      <c r="B5" s="221" t="s">
        <v>2043</v>
      </c>
      <c r="C5" s="352"/>
      <c r="D5" s="352"/>
      <c r="E5" s="352"/>
      <c r="F5" s="352"/>
      <c r="G5" s="352"/>
      <c r="H5" s="352"/>
      <c r="I5" s="352"/>
      <c r="J5" s="222"/>
      <c r="K5" s="222"/>
      <c r="L5" s="222"/>
      <c r="M5" s="222"/>
      <c r="N5" s="222"/>
      <c r="O5" s="341"/>
      <c r="P5" s="342"/>
      <c r="Q5" s="229"/>
      <c r="R5" s="225"/>
      <c r="S5" s="827"/>
    </row>
    <row r="6" spans="1:19" s="397" customFormat="1">
      <c r="A6" s="220" t="s">
        <v>2044</v>
      </c>
      <c r="B6" s="12" t="s">
        <v>2303</v>
      </c>
      <c r="C6" s="352"/>
      <c r="D6" s="352"/>
      <c r="E6" s="352"/>
      <c r="F6" s="352"/>
      <c r="G6" s="352"/>
      <c r="H6" s="352"/>
      <c r="I6" s="352"/>
      <c r="J6" s="222"/>
      <c r="K6" s="222"/>
      <c r="L6" s="222"/>
      <c r="M6" s="222"/>
      <c r="N6" s="222"/>
      <c r="O6" s="341"/>
      <c r="P6" s="229"/>
      <c r="Q6" s="229"/>
      <c r="R6" s="225"/>
      <c r="S6" s="827"/>
    </row>
    <row r="7" spans="1:19" s="396" customFormat="1">
      <c r="A7" s="223" t="s">
        <v>2046</v>
      </c>
      <c r="B7" s="224" t="s">
        <v>2047</v>
      </c>
      <c r="C7" s="1732"/>
      <c r="D7" s="1732"/>
      <c r="E7" s="1732"/>
      <c r="F7" s="1732"/>
      <c r="G7" s="1732"/>
      <c r="H7" s="1732"/>
      <c r="I7" s="1732"/>
      <c r="J7" s="219"/>
      <c r="K7" s="219"/>
      <c r="L7" s="219"/>
      <c r="M7" s="219"/>
      <c r="N7" s="219"/>
      <c r="O7" s="343"/>
      <c r="P7" s="344"/>
      <c r="Q7" s="356"/>
      <c r="R7" s="358"/>
      <c r="S7" s="348"/>
    </row>
    <row r="8" spans="1:19" s="396" customFormat="1">
      <c r="A8" s="223" t="s">
        <v>2048</v>
      </c>
      <c r="B8" s="225"/>
      <c r="C8" s="219"/>
      <c r="D8" s="219"/>
      <c r="E8" s="219"/>
      <c r="F8" s="219"/>
      <c r="G8" s="219"/>
      <c r="H8" s="219"/>
      <c r="I8" s="219"/>
      <c r="J8" s="219"/>
      <c r="K8" s="219"/>
      <c r="L8" s="219"/>
      <c r="M8" s="219"/>
      <c r="N8" s="219"/>
      <c r="O8" s="347"/>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5" customHeight="1">
      <c r="A12" s="1778">
        <v>1</v>
      </c>
      <c r="B12" s="416" t="s">
        <v>2304</v>
      </c>
      <c r="C12" s="416" t="s">
        <v>2670</v>
      </c>
      <c r="D12" s="416" t="s">
        <v>4796</v>
      </c>
      <c r="E12" s="416" t="s">
        <v>4797</v>
      </c>
      <c r="F12" s="1778" t="s">
        <v>2304</v>
      </c>
      <c r="G12" s="1778" t="s">
        <v>2670</v>
      </c>
      <c r="H12" s="1778" t="s">
        <v>2078</v>
      </c>
      <c r="I12" s="1778" t="s">
        <v>2079</v>
      </c>
      <c r="J12" s="1779" t="s">
        <v>79</v>
      </c>
      <c r="K12" s="416" t="s">
        <v>2702</v>
      </c>
      <c r="L12" s="416" t="s">
        <v>2702</v>
      </c>
      <c r="M12" s="416"/>
      <c r="N12" s="416" t="s">
        <v>2308</v>
      </c>
      <c r="O12" s="416" t="s">
        <v>4795</v>
      </c>
      <c r="P12" s="416" t="s">
        <v>2304</v>
      </c>
      <c r="Q12" s="416" t="s">
        <v>2671</v>
      </c>
      <c r="R12" s="416" t="s">
        <v>2272</v>
      </c>
      <c r="S12" s="416" t="s">
        <v>2849</v>
      </c>
    </row>
    <row r="13" spans="1:19" s="389" customFormat="1" ht="15" customHeight="1">
      <c r="A13" s="1778">
        <v>2</v>
      </c>
      <c r="B13" s="416" t="s">
        <v>164</v>
      </c>
      <c r="C13" s="416" t="s">
        <v>4798</v>
      </c>
      <c r="D13" s="416" t="s">
        <v>4799</v>
      </c>
      <c r="E13" s="416" t="s">
        <v>4800</v>
      </c>
      <c r="F13" s="1778" t="s">
        <v>164</v>
      </c>
      <c r="G13" s="1780" t="s">
        <v>4801</v>
      </c>
      <c r="H13" s="1778" t="s">
        <v>4802</v>
      </c>
      <c r="I13" s="1778" t="s">
        <v>4803</v>
      </c>
      <c r="J13" s="1779" t="s">
        <v>79</v>
      </c>
      <c r="K13" s="416" t="s">
        <v>2702</v>
      </c>
      <c r="L13" s="416" t="s">
        <v>2702</v>
      </c>
      <c r="M13" s="416"/>
      <c r="N13" s="416" t="s">
        <v>2308</v>
      </c>
      <c r="O13" s="416" t="s">
        <v>4795</v>
      </c>
      <c r="P13" s="416" t="s">
        <v>2238</v>
      </c>
      <c r="Q13" s="416" t="s">
        <v>2675</v>
      </c>
      <c r="R13" s="416" t="s">
        <v>4802</v>
      </c>
      <c r="S13" s="416" t="s">
        <v>2849</v>
      </c>
    </row>
    <row r="14" spans="1:19" s="389" customFormat="1" ht="15" customHeight="1">
      <c r="A14" s="1778">
        <v>4</v>
      </c>
      <c r="B14" s="416" t="s">
        <v>4701</v>
      </c>
      <c r="C14" s="416" t="s">
        <v>4702</v>
      </c>
      <c r="D14" s="416" t="s">
        <v>4804</v>
      </c>
      <c r="E14" s="416" t="s">
        <v>4805</v>
      </c>
      <c r="F14" s="1778" t="s">
        <v>4701</v>
      </c>
      <c r="G14" s="1778" t="s">
        <v>4702</v>
      </c>
      <c r="H14" s="1778" t="s">
        <v>2725</v>
      </c>
      <c r="I14" s="1778" t="s">
        <v>3176</v>
      </c>
      <c r="J14" s="416"/>
      <c r="K14" s="416" t="s">
        <v>2702</v>
      </c>
      <c r="L14" s="416" t="s">
        <v>4703</v>
      </c>
      <c r="M14" s="416"/>
      <c r="N14" s="416" t="s">
        <v>2308</v>
      </c>
      <c r="O14" s="416" t="s">
        <v>4795</v>
      </c>
      <c r="P14" s="416" t="s">
        <v>4701</v>
      </c>
      <c r="Q14" s="416" t="s">
        <v>4704</v>
      </c>
      <c r="R14" s="416" t="s">
        <v>2725</v>
      </c>
      <c r="S14" s="416" t="s">
        <v>2849</v>
      </c>
    </row>
    <row r="15" spans="1:19" s="389" customFormat="1" ht="15" customHeight="1">
      <c r="A15" s="1778">
        <v>5</v>
      </c>
      <c r="B15" s="416" t="s">
        <v>4705</v>
      </c>
      <c r="C15" s="416" t="s">
        <v>4706</v>
      </c>
      <c r="D15" s="416" t="s">
        <v>4806</v>
      </c>
      <c r="E15" s="416" t="s">
        <v>4797</v>
      </c>
      <c r="F15" s="1778" t="s">
        <v>4705</v>
      </c>
      <c r="G15" s="1778" t="s">
        <v>4706</v>
      </c>
      <c r="H15" s="1778" t="s">
        <v>2078</v>
      </c>
      <c r="I15" s="1778" t="s">
        <v>2079</v>
      </c>
      <c r="J15" s="416"/>
      <c r="K15" s="416" t="s">
        <v>2702</v>
      </c>
      <c r="L15" s="416" t="s">
        <v>4703</v>
      </c>
      <c r="M15" s="416"/>
      <c r="N15" s="416" t="s">
        <v>2308</v>
      </c>
      <c r="O15" s="416" t="s">
        <v>4795</v>
      </c>
      <c r="P15" s="416" t="s">
        <v>4705</v>
      </c>
      <c r="Q15" s="416" t="s">
        <v>4706</v>
      </c>
      <c r="R15" s="416" t="s">
        <v>2078</v>
      </c>
      <c r="S15" s="416" t="s">
        <v>2849</v>
      </c>
    </row>
    <row r="16" spans="1:19" s="389" customFormat="1" ht="15" customHeight="1">
      <c r="A16" s="1778">
        <v>6</v>
      </c>
      <c r="B16" s="416" t="s">
        <v>4707</v>
      </c>
      <c r="C16" s="416" t="s">
        <v>4708</v>
      </c>
      <c r="D16" s="416" t="s">
        <v>2085</v>
      </c>
      <c r="E16" s="416" t="s">
        <v>2085</v>
      </c>
      <c r="F16" s="1778" t="s">
        <v>4707</v>
      </c>
      <c r="G16" s="1778" t="s">
        <v>4708</v>
      </c>
      <c r="H16" s="1778" t="s">
        <v>4807</v>
      </c>
      <c r="I16" s="1778" t="s">
        <v>4807</v>
      </c>
      <c r="J16" s="416"/>
      <c r="K16" s="416" t="s">
        <v>2772</v>
      </c>
      <c r="L16" s="416" t="s">
        <v>2702</v>
      </c>
      <c r="M16" s="416"/>
      <c r="N16" s="416" t="s">
        <v>2308</v>
      </c>
      <c r="O16" s="416" t="s">
        <v>4795</v>
      </c>
      <c r="P16" s="416" t="s">
        <v>4707</v>
      </c>
      <c r="Q16" s="416" t="s">
        <v>4710</v>
      </c>
      <c r="R16" s="416" t="s">
        <v>2085</v>
      </c>
      <c r="S16" s="416" t="s">
        <v>2849</v>
      </c>
    </row>
    <row r="17" spans="1:19" s="389" customFormat="1" ht="15" customHeight="1">
      <c r="A17" s="1778">
        <v>7</v>
      </c>
      <c r="B17" s="416" t="s">
        <v>4711</v>
      </c>
      <c r="C17" s="416" t="s">
        <v>4712</v>
      </c>
      <c r="D17" s="416" t="s">
        <v>2085</v>
      </c>
      <c r="E17" s="416" t="s">
        <v>2085</v>
      </c>
      <c r="F17" s="1778" t="s">
        <v>4711</v>
      </c>
      <c r="G17" s="1778" t="s">
        <v>4712</v>
      </c>
      <c r="H17" s="1778" t="s">
        <v>2085</v>
      </c>
      <c r="I17" s="1778" t="s">
        <v>2085</v>
      </c>
      <c r="J17" s="416"/>
      <c r="K17" s="416" t="s">
        <v>4808</v>
      </c>
      <c r="L17" s="416" t="s">
        <v>2702</v>
      </c>
      <c r="M17" s="416"/>
      <c r="N17" s="416" t="s">
        <v>2308</v>
      </c>
      <c r="O17" s="416" t="s">
        <v>4795</v>
      </c>
      <c r="P17" s="416" t="s">
        <v>4711</v>
      </c>
      <c r="Q17" s="416" t="s">
        <v>4714</v>
      </c>
      <c r="R17" s="416" t="s">
        <v>2085</v>
      </c>
      <c r="S17" s="416" t="s">
        <v>2849</v>
      </c>
    </row>
    <row r="18" spans="1:19" s="389" customFormat="1" ht="15" customHeight="1">
      <c r="A18" s="1778">
        <v>8</v>
      </c>
      <c r="B18" s="416" t="s">
        <v>4715</v>
      </c>
      <c r="C18" s="416" t="s">
        <v>4716</v>
      </c>
      <c r="D18" s="416" t="s">
        <v>2085</v>
      </c>
      <c r="E18" s="416" t="s">
        <v>2085</v>
      </c>
      <c r="F18" s="1778" t="s">
        <v>4715</v>
      </c>
      <c r="G18" s="1778" t="s">
        <v>4716</v>
      </c>
      <c r="H18" s="1778" t="s">
        <v>2085</v>
      </c>
      <c r="I18" s="1778" t="s">
        <v>2085</v>
      </c>
      <c r="J18" s="416"/>
      <c r="K18" s="416" t="s">
        <v>4809</v>
      </c>
      <c r="L18" s="416" t="s">
        <v>2702</v>
      </c>
      <c r="M18" s="416"/>
      <c r="N18" s="416" t="s">
        <v>2308</v>
      </c>
      <c r="O18" s="416" t="s">
        <v>4795</v>
      </c>
      <c r="P18" s="416" t="s">
        <v>4715</v>
      </c>
      <c r="Q18" s="416" t="s">
        <v>4718</v>
      </c>
      <c r="R18" s="416" t="s">
        <v>2085</v>
      </c>
      <c r="S18" s="416" t="s">
        <v>2849</v>
      </c>
    </row>
    <row r="19" spans="1:19" s="389" customFormat="1" ht="15" customHeight="1">
      <c r="A19" s="1778">
        <v>9</v>
      </c>
      <c r="B19" s="416" t="s">
        <v>2541</v>
      </c>
      <c r="C19" s="416" t="s">
        <v>4719</v>
      </c>
      <c r="D19" s="416" t="s">
        <v>2085</v>
      </c>
      <c r="E19" s="416" t="s">
        <v>2085</v>
      </c>
      <c r="F19" s="1778" t="s">
        <v>2541</v>
      </c>
      <c r="G19" s="1780" t="s">
        <v>4720</v>
      </c>
      <c r="H19" s="1778" t="s">
        <v>3991</v>
      </c>
      <c r="I19" s="1778" t="s">
        <v>3991</v>
      </c>
      <c r="J19" s="416"/>
      <c r="K19" s="416" t="s">
        <v>4810</v>
      </c>
      <c r="L19" s="416" t="s">
        <v>2702</v>
      </c>
      <c r="M19" s="416"/>
      <c r="N19" s="416" t="s">
        <v>2308</v>
      </c>
      <c r="O19" s="416" t="s">
        <v>4795</v>
      </c>
      <c r="P19" s="416" t="s">
        <v>2541</v>
      </c>
      <c r="Q19" s="416" t="s">
        <v>4721</v>
      </c>
      <c r="R19" s="416" t="s">
        <v>2085</v>
      </c>
      <c r="S19" s="416" t="s">
        <v>2849</v>
      </c>
    </row>
  </sheetData>
  <phoneticPr fontId="5" type="noConversion"/>
  <dataValidations count="3">
    <dataValidation type="list" allowBlank="1" showInputMessage="1" showErrorMessage="1" sqref="B6" xr:uid="{00000000-0002-0000-3300-000000000000}">
      <formula1>"Mi: Minute,H: Hour,D: Daily,W: Weekly,M: Monthly,Y: Yearly"</formula1>
    </dataValidation>
    <dataValidation type="list" allowBlank="1" showInputMessage="1" showErrorMessage="1" sqref="B7 B9" xr:uid="{00000000-0002-0000-3300-000001000000}">
      <formula1>"替换,追加"</formula1>
    </dataValidation>
    <dataValidation type="list" allowBlank="1" showInputMessage="1" showErrorMessage="1" sqref="N12:N13 N14:N19" xr:uid="{00000000-0002-0000-3300-000002000000}">
      <formula1>"匹配,基线特有,本地扩充,废弃"</formula1>
    </dataValidation>
  </dataValidations>
  <hyperlinks>
    <hyperlink ref="A1" location="目录!H5" display="返回" xr:uid="{00000000-0004-0000-3300-000000000000}"/>
  </hyperlinks>
  <pageMargins left="0.75" right="0.75" top="1" bottom="1" header="0.51180555555555596" footer="0.51180555555555596"/>
  <pageSetup paperSize="9" orientation="portrai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S20"/>
  <sheetViews>
    <sheetView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109375" style="396" customWidth="1"/>
    <col min="15" max="15" width="23" style="396" customWidth="1"/>
    <col min="16" max="16" width="19" style="396" customWidth="1"/>
    <col min="17" max="17" width="14.88671875" style="396" customWidth="1"/>
    <col min="18" max="19" width="13.77734375" style="396" customWidth="1"/>
    <col min="20" max="16384" width="9" style="328"/>
  </cols>
  <sheetData>
    <row r="1" spans="1:19" s="396" customFormat="1">
      <c r="A1" s="2"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416" t="s">
        <v>649</v>
      </c>
      <c r="C3" s="1732"/>
      <c r="D3" s="1732"/>
      <c r="E3" s="1732"/>
      <c r="F3" s="1732"/>
      <c r="G3" s="1732"/>
      <c r="H3" s="1732"/>
      <c r="I3" s="1732"/>
      <c r="J3" s="219"/>
      <c r="K3" s="219"/>
      <c r="L3" s="219"/>
      <c r="M3" s="219"/>
      <c r="N3" s="219"/>
      <c r="O3" s="339" t="s">
        <v>2041</v>
      </c>
      <c r="P3" s="340" t="s">
        <v>2042</v>
      </c>
      <c r="Q3" s="340"/>
      <c r="R3" s="354"/>
      <c r="S3" s="355"/>
    </row>
    <row r="4" spans="1:19" s="397" customFormat="1">
      <c r="A4" s="220" t="s">
        <v>2042</v>
      </c>
      <c r="B4" s="332" t="s">
        <v>650</v>
      </c>
      <c r="C4" s="352"/>
      <c r="D4" s="352"/>
      <c r="E4" s="352"/>
      <c r="F4" s="352"/>
      <c r="G4" s="352"/>
      <c r="H4" s="352"/>
      <c r="I4" s="352"/>
      <c r="J4" s="222"/>
      <c r="K4" s="222"/>
      <c r="L4" s="222"/>
      <c r="M4" s="222"/>
      <c r="N4" s="222"/>
      <c r="O4" s="229" t="s">
        <v>2301</v>
      </c>
      <c r="P4" s="229" t="s">
        <v>4811</v>
      </c>
      <c r="Q4" s="229"/>
      <c r="R4" s="225"/>
      <c r="S4" s="827"/>
    </row>
    <row r="5" spans="1:19" s="397" customFormat="1">
      <c r="A5" s="220" t="s">
        <v>2041</v>
      </c>
      <c r="B5" s="221" t="s">
        <v>2043</v>
      </c>
      <c r="C5" s="352"/>
      <c r="D5" s="352"/>
      <c r="E5" s="352"/>
      <c r="F5" s="352"/>
      <c r="G5" s="352"/>
      <c r="H5" s="352"/>
      <c r="I5" s="352"/>
      <c r="J5" s="222"/>
      <c r="K5" s="222"/>
      <c r="L5" s="222"/>
      <c r="M5" s="222"/>
      <c r="N5" s="222"/>
      <c r="O5" s="341"/>
      <c r="P5" s="342"/>
      <c r="Q5" s="229"/>
      <c r="R5" s="225"/>
      <c r="S5" s="827"/>
    </row>
    <row r="6" spans="1:19" s="397" customFormat="1">
      <c r="A6" s="220" t="s">
        <v>2044</v>
      </c>
      <c r="B6" s="12" t="s">
        <v>2045</v>
      </c>
      <c r="C6" s="352"/>
      <c r="D6" s="352"/>
      <c r="E6" s="352"/>
      <c r="F6" s="352"/>
      <c r="G6" s="352"/>
      <c r="H6" s="352"/>
      <c r="I6" s="352"/>
      <c r="J6" s="222"/>
      <c r="K6" s="222"/>
      <c r="L6" s="222"/>
      <c r="M6" s="222"/>
      <c r="N6" s="222"/>
      <c r="O6" s="341"/>
      <c r="P6" s="229"/>
      <c r="Q6" s="229"/>
      <c r="R6" s="225"/>
      <c r="S6" s="827"/>
    </row>
    <row r="7" spans="1:19" s="396" customFormat="1">
      <c r="A7" s="223" t="s">
        <v>2046</v>
      </c>
      <c r="B7" s="224" t="s">
        <v>2047</v>
      </c>
      <c r="C7" s="1732"/>
      <c r="D7" s="1732"/>
      <c r="E7" s="1732"/>
      <c r="F7" s="1732"/>
      <c r="G7" s="1732"/>
      <c r="H7" s="1732"/>
      <c r="I7" s="1732"/>
      <c r="J7" s="219"/>
      <c r="K7" s="219"/>
      <c r="L7" s="219"/>
      <c r="M7" s="219"/>
      <c r="N7" s="219"/>
      <c r="O7" s="343"/>
      <c r="P7" s="344"/>
      <c r="Q7" s="356"/>
      <c r="R7" s="358"/>
      <c r="S7" s="348"/>
    </row>
    <row r="8" spans="1:19" s="396" customFormat="1">
      <c r="A8" s="223" t="s">
        <v>2048</v>
      </c>
      <c r="B8" s="225"/>
      <c r="C8" s="219"/>
      <c r="D8" s="219"/>
      <c r="E8" s="219"/>
      <c r="F8" s="219"/>
      <c r="G8" s="219"/>
      <c r="H8" s="219"/>
      <c r="I8" s="219"/>
      <c r="J8" s="219"/>
      <c r="K8" s="219"/>
      <c r="L8" s="219"/>
      <c r="M8" s="219"/>
      <c r="N8" s="219"/>
      <c r="O8" s="347"/>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5" customHeight="1">
      <c r="A12" s="1778">
        <v>1</v>
      </c>
      <c r="B12" s="416" t="s">
        <v>2064</v>
      </c>
      <c r="C12" s="416" t="s">
        <v>2065</v>
      </c>
      <c r="D12" s="416" t="s">
        <v>2754</v>
      </c>
      <c r="E12" s="416" t="s">
        <v>2079</v>
      </c>
      <c r="F12" s="1778" t="s">
        <v>2064</v>
      </c>
      <c r="G12" s="1778" t="s">
        <v>2065</v>
      </c>
      <c r="H12" s="1778" t="s">
        <v>2066</v>
      </c>
      <c r="I12" s="1778" t="s">
        <v>2067</v>
      </c>
      <c r="J12" s="1779" t="s">
        <v>79</v>
      </c>
      <c r="K12" s="416" t="s">
        <v>2702</v>
      </c>
      <c r="L12" s="416" t="s">
        <v>2702</v>
      </c>
      <c r="M12" s="416"/>
      <c r="N12" s="416" t="s">
        <v>2308</v>
      </c>
      <c r="O12" s="416" t="s">
        <v>4811</v>
      </c>
      <c r="P12" s="416" t="s">
        <v>2064</v>
      </c>
      <c r="Q12" s="416" t="s">
        <v>2753</v>
      </c>
      <c r="R12" s="416" t="s">
        <v>2754</v>
      </c>
      <c r="S12" s="416" t="s">
        <v>2849</v>
      </c>
    </row>
    <row r="13" spans="1:19" s="389" customFormat="1" ht="15" customHeight="1">
      <c r="A13" s="1778">
        <v>2</v>
      </c>
      <c r="B13" s="416" t="s">
        <v>164</v>
      </c>
      <c r="C13" s="416" t="s">
        <v>4798</v>
      </c>
      <c r="D13" s="416" t="s">
        <v>4802</v>
      </c>
      <c r="E13" s="416" t="s">
        <v>4803</v>
      </c>
      <c r="F13" s="1778" t="s">
        <v>164</v>
      </c>
      <c r="G13" s="1780" t="s">
        <v>4801</v>
      </c>
      <c r="H13" s="1778" t="s">
        <v>4802</v>
      </c>
      <c r="I13" s="1780" t="s">
        <v>2241</v>
      </c>
      <c r="J13" s="1779" t="s">
        <v>79</v>
      </c>
      <c r="K13" s="416" t="s">
        <v>2702</v>
      </c>
      <c r="L13" s="416" t="s">
        <v>2702</v>
      </c>
      <c r="M13" s="416"/>
      <c r="N13" s="416" t="s">
        <v>2308</v>
      </c>
      <c r="O13" s="416" t="s">
        <v>4811</v>
      </c>
      <c r="P13" s="416" t="s">
        <v>2238</v>
      </c>
      <c r="Q13" s="416" t="s">
        <v>2675</v>
      </c>
      <c r="R13" s="416" t="s">
        <v>4802</v>
      </c>
      <c r="S13" s="416" t="s">
        <v>2849</v>
      </c>
    </row>
    <row r="14" spans="1:19" s="389" customFormat="1" ht="15" customHeight="1">
      <c r="A14" s="1785">
        <v>3</v>
      </c>
      <c r="B14" s="1777" t="s">
        <v>4812</v>
      </c>
      <c r="C14" s="1777" t="s">
        <v>4813</v>
      </c>
      <c r="D14" s="1777" t="s">
        <v>2070</v>
      </c>
      <c r="E14" s="1777" t="s">
        <v>2071</v>
      </c>
      <c r="F14" s="1777" t="s">
        <v>4812</v>
      </c>
      <c r="G14" s="1777" t="s">
        <v>4813</v>
      </c>
      <c r="H14" s="1777" t="s">
        <v>2070</v>
      </c>
      <c r="I14" s="1777" t="s">
        <v>2071</v>
      </c>
      <c r="J14" s="1777"/>
      <c r="K14" s="1777" t="s">
        <v>2702</v>
      </c>
      <c r="L14" s="1777" t="s">
        <v>2702</v>
      </c>
      <c r="M14" s="1777" t="s">
        <v>4814</v>
      </c>
      <c r="N14" s="1777" t="s">
        <v>2286</v>
      </c>
      <c r="O14" s="416" t="s">
        <v>4811</v>
      </c>
      <c r="P14" s="416" t="s">
        <v>4812</v>
      </c>
      <c r="Q14" s="416" t="s">
        <v>4813</v>
      </c>
      <c r="R14" s="416" t="s">
        <v>2070</v>
      </c>
      <c r="S14" s="416" t="s">
        <v>2286</v>
      </c>
    </row>
    <row r="15" spans="1:19" s="389" customFormat="1" ht="15" customHeight="1">
      <c r="A15" s="1778">
        <v>4</v>
      </c>
      <c r="B15" s="416" t="s">
        <v>4701</v>
      </c>
      <c r="C15" s="416" t="s">
        <v>4702</v>
      </c>
      <c r="D15" s="416" t="s">
        <v>2725</v>
      </c>
      <c r="E15" s="416" t="s">
        <v>3176</v>
      </c>
      <c r="F15" s="1778" t="s">
        <v>4701</v>
      </c>
      <c r="G15" s="1778" t="s">
        <v>4702</v>
      </c>
      <c r="H15" s="1778" t="s">
        <v>2725</v>
      </c>
      <c r="I15" s="1778" t="s">
        <v>3176</v>
      </c>
      <c r="J15" s="416"/>
      <c r="K15" s="416" t="s">
        <v>2702</v>
      </c>
      <c r="L15" s="416" t="s">
        <v>4703</v>
      </c>
      <c r="M15" s="416"/>
      <c r="N15" s="416" t="s">
        <v>2308</v>
      </c>
      <c r="O15" s="416" t="s">
        <v>4811</v>
      </c>
      <c r="P15" s="416" t="s">
        <v>4701</v>
      </c>
      <c r="Q15" s="416" t="s">
        <v>4704</v>
      </c>
      <c r="R15" s="416" t="s">
        <v>2725</v>
      </c>
      <c r="S15" s="416" t="s">
        <v>2849</v>
      </c>
    </row>
    <row r="16" spans="1:19" s="389" customFormat="1" ht="15" customHeight="1">
      <c r="A16" s="1778">
        <v>5</v>
      </c>
      <c r="B16" s="416" t="s">
        <v>4705</v>
      </c>
      <c r="C16" s="416" t="s">
        <v>4706</v>
      </c>
      <c r="D16" s="416" t="s">
        <v>2078</v>
      </c>
      <c r="E16" s="416" t="s">
        <v>2079</v>
      </c>
      <c r="F16" s="1778" t="s">
        <v>4705</v>
      </c>
      <c r="G16" s="1778" t="s">
        <v>4706</v>
      </c>
      <c r="H16" s="1778" t="s">
        <v>2078</v>
      </c>
      <c r="I16" s="1778" t="s">
        <v>2079</v>
      </c>
      <c r="J16" s="416"/>
      <c r="K16" s="416" t="s">
        <v>2702</v>
      </c>
      <c r="L16" s="416" t="s">
        <v>4703</v>
      </c>
      <c r="M16" s="416"/>
      <c r="N16" s="416" t="s">
        <v>2308</v>
      </c>
      <c r="O16" s="416" t="s">
        <v>4811</v>
      </c>
      <c r="P16" s="416" t="s">
        <v>4705</v>
      </c>
      <c r="Q16" s="416" t="s">
        <v>4706</v>
      </c>
      <c r="R16" s="416" t="s">
        <v>2078</v>
      </c>
      <c r="S16" s="416" t="s">
        <v>2849</v>
      </c>
    </row>
    <row r="17" spans="1:19" s="389" customFormat="1" ht="15" customHeight="1">
      <c r="A17" s="1778">
        <v>6</v>
      </c>
      <c r="B17" s="416" t="s">
        <v>4707</v>
      </c>
      <c r="C17" s="416" t="s">
        <v>4708</v>
      </c>
      <c r="D17" s="416" t="s">
        <v>2085</v>
      </c>
      <c r="E17" s="416" t="s">
        <v>2085</v>
      </c>
      <c r="F17" s="1778" t="s">
        <v>4707</v>
      </c>
      <c r="G17" s="1778" t="s">
        <v>4708</v>
      </c>
      <c r="H17" s="1778" t="s">
        <v>4807</v>
      </c>
      <c r="I17" s="1780" t="s">
        <v>2108</v>
      </c>
      <c r="J17" s="416"/>
      <c r="K17" s="416" t="s">
        <v>2772</v>
      </c>
      <c r="L17" s="416" t="s">
        <v>2702</v>
      </c>
      <c r="M17" s="416"/>
      <c r="N17" s="416" t="s">
        <v>2308</v>
      </c>
      <c r="O17" s="416" t="s">
        <v>4811</v>
      </c>
      <c r="P17" s="416" t="s">
        <v>4707</v>
      </c>
      <c r="Q17" s="416" t="s">
        <v>4710</v>
      </c>
      <c r="R17" s="416" t="s">
        <v>2085</v>
      </c>
      <c r="S17" s="416" t="s">
        <v>2849</v>
      </c>
    </row>
    <row r="18" spans="1:19" s="389" customFormat="1" ht="15" customHeight="1">
      <c r="A18" s="1778">
        <v>7</v>
      </c>
      <c r="B18" s="416" t="s">
        <v>4711</v>
      </c>
      <c r="C18" s="416" t="s">
        <v>4712</v>
      </c>
      <c r="D18" s="416" t="s">
        <v>2085</v>
      </c>
      <c r="E18" s="416" t="s">
        <v>2085</v>
      </c>
      <c r="F18" s="1778" t="s">
        <v>4711</v>
      </c>
      <c r="G18" s="1778" t="s">
        <v>4712</v>
      </c>
      <c r="H18" s="1778" t="s">
        <v>2085</v>
      </c>
      <c r="I18" s="1780" t="s">
        <v>2108</v>
      </c>
      <c r="J18" s="416"/>
      <c r="K18" s="416" t="s">
        <v>4808</v>
      </c>
      <c r="L18" s="416" t="s">
        <v>2702</v>
      </c>
      <c r="M18" s="416"/>
      <c r="N18" s="416" t="s">
        <v>2308</v>
      </c>
      <c r="O18" s="416" t="s">
        <v>4811</v>
      </c>
      <c r="P18" s="416" t="s">
        <v>4711</v>
      </c>
      <c r="Q18" s="416" t="s">
        <v>4714</v>
      </c>
      <c r="R18" s="416" t="s">
        <v>2085</v>
      </c>
      <c r="S18" s="416" t="s">
        <v>2849</v>
      </c>
    </row>
    <row r="19" spans="1:19" s="389" customFormat="1" ht="15" customHeight="1">
      <c r="A19" s="1778">
        <v>8</v>
      </c>
      <c r="B19" s="416" t="s">
        <v>4715</v>
      </c>
      <c r="C19" s="416" t="s">
        <v>4716</v>
      </c>
      <c r="D19" s="416" t="s">
        <v>2085</v>
      </c>
      <c r="E19" s="416" t="s">
        <v>2085</v>
      </c>
      <c r="F19" s="1778" t="s">
        <v>4715</v>
      </c>
      <c r="G19" s="1778" t="s">
        <v>4716</v>
      </c>
      <c r="H19" s="1778" t="s">
        <v>2085</v>
      </c>
      <c r="I19" s="1780" t="s">
        <v>2108</v>
      </c>
      <c r="J19" s="416"/>
      <c r="K19" s="416" t="s">
        <v>4809</v>
      </c>
      <c r="L19" s="416" t="s">
        <v>2702</v>
      </c>
      <c r="M19" s="416"/>
      <c r="N19" s="416" t="s">
        <v>2308</v>
      </c>
      <c r="O19" s="416" t="s">
        <v>4811</v>
      </c>
      <c r="P19" s="416" t="s">
        <v>4715</v>
      </c>
      <c r="Q19" s="416" t="s">
        <v>4718</v>
      </c>
      <c r="R19" s="416" t="s">
        <v>2085</v>
      </c>
      <c r="S19" s="416" t="s">
        <v>2849</v>
      </c>
    </row>
    <row r="20" spans="1:19" s="389" customFormat="1" ht="15" customHeight="1">
      <c r="A20" s="1778">
        <v>9</v>
      </c>
      <c r="B20" s="416" t="s">
        <v>2541</v>
      </c>
      <c r="C20" s="416" t="s">
        <v>4719</v>
      </c>
      <c r="D20" s="416" t="s">
        <v>2085</v>
      </c>
      <c r="E20" s="416" t="s">
        <v>2085</v>
      </c>
      <c r="F20" s="1778" t="s">
        <v>2541</v>
      </c>
      <c r="G20" s="1780" t="s">
        <v>4720</v>
      </c>
      <c r="H20" s="1778" t="s">
        <v>3991</v>
      </c>
      <c r="I20" s="1780" t="s">
        <v>2108</v>
      </c>
      <c r="J20" s="416"/>
      <c r="K20" s="416" t="s">
        <v>4810</v>
      </c>
      <c r="L20" s="416" t="s">
        <v>2702</v>
      </c>
      <c r="M20" s="416"/>
      <c r="N20" s="416" t="s">
        <v>2308</v>
      </c>
      <c r="O20" s="416" t="s">
        <v>4811</v>
      </c>
      <c r="P20" s="416" t="s">
        <v>2541</v>
      </c>
      <c r="Q20" s="416" t="s">
        <v>4721</v>
      </c>
      <c r="R20" s="416" t="s">
        <v>2085</v>
      </c>
      <c r="S20" s="416" t="s">
        <v>2849</v>
      </c>
    </row>
  </sheetData>
  <phoneticPr fontId="5" type="noConversion"/>
  <dataValidations count="3">
    <dataValidation type="list" allowBlank="1" showInputMessage="1" showErrorMessage="1" sqref="B6" xr:uid="{00000000-0002-0000-3400-000000000000}">
      <formula1>"Mi: Minute,H: Hour,D: Daily,W: Weekly,M: Monthly,Y: Yearly"</formula1>
    </dataValidation>
    <dataValidation type="list" allowBlank="1" showInputMessage="1" showErrorMessage="1" sqref="B7 B9" xr:uid="{00000000-0002-0000-3400-000001000000}">
      <formula1>"替换,追加"</formula1>
    </dataValidation>
    <dataValidation type="list" allowBlank="1" showInputMessage="1" showErrorMessage="1" sqref="N12:N20" xr:uid="{00000000-0002-0000-3400-000002000000}">
      <formula1>"匹配,基线特有,本地扩充,废弃"</formula1>
    </dataValidation>
  </dataValidations>
  <hyperlinks>
    <hyperlink ref="A1" location="目录!H6" display="返回" xr:uid="{00000000-0004-0000-3400-000000000000}"/>
  </hyperlinks>
  <pageMargins left="0.75" right="0.75" top="1" bottom="1" header="0.51180555555555596" footer="0.51180555555555596"/>
  <pageSetup paperSize="9" orientation="portrai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S31"/>
  <sheetViews>
    <sheetView topLeftCell="F10" workbookViewId="0">
      <selection activeCell="G13" sqref="G13"/>
    </sheetView>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21875" style="396" customWidth="1"/>
    <col min="15" max="15" width="23" style="396" customWidth="1"/>
    <col min="16" max="16" width="19" style="396" customWidth="1"/>
    <col min="17" max="17" width="14.88671875" style="396" customWidth="1"/>
    <col min="18" max="19" width="13.77734375" style="396" customWidth="1"/>
    <col min="20" max="16384" width="9" style="328"/>
  </cols>
  <sheetData>
    <row r="1" spans="1:19" s="396" customFormat="1">
      <c r="A1" s="2"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1174" t="s">
        <v>435</v>
      </c>
      <c r="C3" s="1732"/>
      <c r="D3" s="1732"/>
      <c r="E3" s="1732"/>
      <c r="F3" s="1732"/>
      <c r="G3" s="1732"/>
      <c r="H3" s="1732"/>
      <c r="I3" s="1732"/>
      <c r="J3" s="1732"/>
      <c r="K3" s="1732"/>
      <c r="L3" s="1732"/>
      <c r="M3" s="219"/>
      <c r="N3" s="219"/>
      <c r="O3" s="339" t="s">
        <v>2041</v>
      </c>
      <c r="P3" s="340" t="s">
        <v>2042</v>
      </c>
      <c r="Q3" s="340"/>
      <c r="R3" s="354"/>
      <c r="S3" s="355"/>
    </row>
    <row r="4" spans="1:19" s="397" customFormat="1">
      <c r="A4" s="220" t="s">
        <v>2042</v>
      </c>
      <c r="B4" s="1174" t="s">
        <v>436</v>
      </c>
      <c r="C4" s="352"/>
      <c r="D4" s="352"/>
      <c r="E4" s="352"/>
      <c r="F4" s="352"/>
      <c r="G4" s="352"/>
      <c r="H4" s="352"/>
      <c r="I4" s="352"/>
      <c r="J4" s="352"/>
      <c r="K4" s="352"/>
      <c r="L4" s="352"/>
      <c r="M4" s="222"/>
      <c r="N4" s="222"/>
      <c r="O4" s="229" t="s">
        <v>2301</v>
      </c>
      <c r="P4" s="229" t="s">
        <v>4815</v>
      </c>
      <c r="Q4" s="229"/>
      <c r="R4" s="225"/>
      <c r="S4" s="827"/>
    </row>
    <row r="5" spans="1:19" s="397" customFormat="1">
      <c r="A5" s="220" t="s">
        <v>2041</v>
      </c>
      <c r="B5" s="221" t="s">
        <v>2043</v>
      </c>
      <c r="C5" s="352"/>
      <c r="D5" s="352"/>
      <c r="E5" s="352"/>
      <c r="F5" s="352"/>
      <c r="G5" s="352"/>
      <c r="H5" s="352"/>
      <c r="I5" s="352"/>
      <c r="J5" s="352"/>
      <c r="K5" s="352"/>
      <c r="L5" s="352"/>
      <c r="M5" s="222"/>
      <c r="N5" s="222"/>
      <c r="O5" s="341"/>
      <c r="P5" s="342"/>
      <c r="Q5" s="229"/>
      <c r="R5" s="225"/>
      <c r="S5" s="827"/>
    </row>
    <row r="6" spans="1:19" s="397" customFormat="1">
      <c r="A6" s="220" t="s">
        <v>2044</v>
      </c>
      <c r="B6" s="12" t="s">
        <v>2303</v>
      </c>
      <c r="C6" s="352"/>
      <c r="D6" s="352"/>
      <c r="E6" s="352"/>
      <c r="F6" s="352"/>
      <c r="G6" s="352"/>
      <c r="H6" s="352"/>
      <c r="I6" s="352"/>
      <c r="J6" s="352"/>
      <c r="K6" s="352"/>
      <c r="L6" s="352"/>
      <c r="M6" s="222"/>
      <c r="N6" s="222"/>
      <c r="O6" s="341"/>
      <c r="P6" s="229"/>
      <c r="Q6" s="229"/>
      <c r="R6" s="225"/>
      <c r="S6" s="827"/>
    </row>
    <row r="7" spans="1:19" s="396" customFormat="1">
      <c r="A7" s="223" t="s">
        <v>2046</v>
      </c>
      <c r="B7" s="224" t="s">
        <v>2047</v>
      </c>
      <c r="C7" s="1732"/>
      <c r="D7" s="1732"/>
      <c r="E7" s="1732"/>
      <c r="F7" s="1732"/>
      <c r="G7" s="1732"/>
      <c r="H7" s="1732"/>
      <c r="I7" s="1732"/>
      <c r="J7" s="1732"/>
      <c r="K7" s="1732"/>
      <c r="L7" s="1732"/>
      <c r="M7" s="219"/>
      <c r="N7" s="219"/>
      <c r="O7" s="343"/>
      <c r="P7" s="344"/>
      <c r="Q7" s="356"/>
      <c r="R7" s="358"/>
      <c r="S7" s="348"/>
    </row>
    <row r="8" spans="1:19" s="396" customFormat="1">
      <c r="A8" s="223" t="s">
        <v>2048</v>
      </c>
      <c r="B8" s="225"/>
      <c r="C8" s="219"/>
      <c r="D8" s="219"/>
      <c r="E8" s="219"/>
      <c r="F8" s="219"/>
      <c r="G8" s="219"/>
      <c r="H8" s="219"/>
      <c r="I8" s="219"/>
      <c r="J8" s="219"/>
      <c r="K8" s="219"/>
      <c r="L8" s="219"/>
      <c r="M8" s="219"/>
      <c r="N8" s="219"/>
      <c r="O8" s="347"/>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c r="G11" s="228"/>
      <c r="H11" s="228"/>
      <c r="I11" s="228"/>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5" customHeight="1">
      <c r="A12" s="239">
        <v>1</v>
      </c>
      <c r="B12" s="239" t="s">
        <v>2304</v>
      </c>
      <c r="C12" s="239" t="s">
        <v>2670</v>
      </c>
      <c r="D12" s="239" t="s">
        <v>2272</v>
      </c>
      <c r="E12" s="239" t="s">
        <v>2079</v>
      </c>
      <c r="F12" s="1778" t="s">
        <v>2304</v>
      </c>
      <c r="G12" s="1778" t="s">
        <v>2670</v>
      </c>
      <c r="H12" s="1778" t="s">
        <v>2078</v>
      </c>
      <c r="I12" s="1778" t="s">
        <v>2079</v>
      </c>
      <c r="J12" s="238" t="s">
        <v>79</v>
      </c>
      <c r="K12" s="239"/>
      <c r="L12" s="239" t="s">
        <v>2702</v>
      </c>
      <c r="M12" s="239"/>
      <c r="N12" s="239" t="s">
        <v>2308</v>
      </c>
      <c r="O12" s="239" t="s">
        <v>4815</v>
      </c>
      <c r="P12" s="239" t="s">
        <v>2304</v>
      </c>
      <c r="Q12" s="239" t="s">
        <v>2671</v>
      </c>
      <c r="R12" s="239" t="s">
        <v>2272</v>
      </c>
      <c r="S12" s="239" t="s">
        <v>2849</v>
      </c>
    </row>
    <row r="13" spans="1:19" s="389" customFormat="1" ht="15" customHeight="1">
      <c r="A13" s="239">
        <v>2</v>
      </c>
      <c r="B13" s="239" t="s">
        <v>164</v>
      </c>
      <c r="C13" s="239" t="s">
        <v>4798</v>
      </c>
      <c r="D13" s="239" t="s">
        <v>2811</v>
      </c>
      <c r="E13" s="239" t="s">
        <v>2812</v>
      </c>
      <c r="F13" s="1778" t="s">
        <v>164</v>
      </c>
      <c r="G13" s="1778" t="s">
        <v>4801</v>
      </c>
      <c r="H13" s="1778" t="s">
        <v>4802</v>
      </c>
      <c r="I13" s="1780" t="s">
        <v>2241</v>
      </c>
      <c r="J13" s="238" t="s">
        <v>79</v>
      </c>
      <c r="K13" s="239"/>
      <c r="L13" s="239"/>
      <c r="M13" s="239"/>
      <c r="N13" s="239" t="s">
        <v>2308</v>
      </c>
      <c r="O13" s="239" t="s">
        <v>4815</v>
      </c>
      <c r="P13" s="239" t="s">
        <v>2238</v>
      </c>
      <c r="Q13" s="239" t="s">
        <v>2675</v>
      </c>
      <c r="R13" s="239" t="s">
        <v>2811</v>
      </c>
      <c r="S13" s="239" t="s">
        <v>2849</v>
      </c>
    </row>
    <row r="14" spans="1:19" s="389" customFormat="1" ht="15" customHeight="1">
      <c r="A14" s="239">
        <v>3</v>
      </c>
      <c r="B14" s="239" t="s">
        <v>2347</v>
      </c>
      <c r="C14" s="239" t="s">
        <v>4737</v>
      </c>
      <c r="D14" s="239" t="s">
        <v>2272</v>
      </c>
      <c r="E14" s="239" t="s">
        <v>2272</v>
      </c>
      <c r="F14" s="1778" t="s">
        <v>2347</v>
      </c>
      <c r="G14" s="1778" t="s">
        <v>4737</v>
      </c>
      <c r="H14" s="1778" t="s">
        <v>2272</v>
      </c>
      <c r="I14" s="1778" t="s">
        <v>2079</v>
      </c>
      <c r="J14" s="239"/>
      <c r="K14" s="239"/>
      <c r="L14" s="239" t="s">
        <v>2702</v>
      </c>
      <c r="M14" s="239"/>
      <c r="N14" s="239" t="s">
        <v>2308</v>
      </c>
      <c r="O14" s="239" t="s">
        <v>4815</v>
      </c>
      <c r="P14" s="239" t="s">
        <v>2347</v>
      </c>
      <c r="Q14" s="239" t="s">
        <v>4738</v>
      </c>
      <c r="R14" s="239" t="s">
        <v>2272</v>
      </c>
      <c r="S14" s="239" t="s">
        <v>2849</v>
      </c>
    </row>
    <row r="15" spans="1:19" s="389" customFormat="1" ht="15" customHeight="1">
      <c r="A15" s="239">
        <v>4</v>
      </c>
      <c r="B15" s="239" t="s">
        <v>4816</v>
      </c>
      <c r="C15" s="239" t="s">
        <v>4817</v>
      </c>
      <c r="D15" s="239" t="s">
        <v>2100</v>
      </c>
      <c r="E15" s="239" t="s">
        <v>2101</v>
      </c>
      <c r="F15" s="1778" t="s">
        <v>4816</v>
      </c>
      <c r="G15" s="1778" t="s">
        <v>4817</v>
      </c>
      <c r="H15" s="1778" t="s">
        <v>2747</v>
      </c>
      <c r="I15" s="1778" t="s">
        <v>4748</v>
      </c>
      <c r="J15" s="239"/>
      <c r="K15" s="239"/>
      <c r="L15" s="239" t="s">
        <v>4818</v>
      </c>
      <c r="M15" s="239"/>
      <c r="N15" s="239" t="s">
        <v>2308</v>
      </c>
      <c r="O15" s="239" t="s">
        <v>4815</v>
      </c>
      <c r="P15" s="239" t="s">
        <v>4816</v>
      </c>
      <c r="Q15" s="239" t="s">
        <v>4819</v>
      </c>
      <c r="R15" s="239" t="s">
        <v>2100</v>
      </c>
      <c r="S15" s="239" t="s">
        <v>2849</v>
      </c>
    </row>
    <row r="16" spans="1:19" s="389" customFormat="1" ht="15" customHeight="1">
      <c r="A16" s="239">
        <v>5</v>
      </c>
      <c r="B16" s="239" t="s">
        <v>2338</v>
      </c>
      <c r="C16" s="239" t="s">
        <v>2722</v>
      </c>
      <c r="D16" s="239" t="s">
        <v>2747</v>
      </c>
      <c r="E16" s="239" t="s">
        <v>4748</v>
      </c>
      <c r="F16" s="1778" t="s">
        <v>2338</v>
      </c>
      <c r="G16" s="1778" t="s">
        <v>2722</v>
      </c>
      <c r="H16" s="1778" t="s">
        <v>2070</v>
      </c>
      <c r="I16" s="1778" t="s">
        <v>2071</v>
      </c>
      <c r="J16" s="239"/>
      <c r="K16" s="239"/>
      <c r="L16" s="239" t="s">
        <v>2723</v>
      </c>
      <c r="M16" s="239"/>
      <c r="N16" s="239" t="s">
        <v>2308</v>
      </c>
      <c r="O16" s="239" t="s">
        <v>4815</v>
      </c>
      <c r="P16" s="239" t="s">
        <v>2338</v>
      </c>
      <c r="Q16" s="239" t="s">
        <v>2722</v>
      </c>
      <c r="R16" s="239" t="s">
        <v>2747</v>
      </c>
      <c r="S16" s="239" t="s">
        <v>2849</v>
      </c>
    </row>
    <row r="17" spans="1:19" s="389" customFormat="1" ht="15" customHeight="1">
      <c r="A17" s="239">
        <v>6</v>
      </c>
      <c r="B17" s="239" t="s">
        <v>4741</v>
      </c>
      <c r="C17" s="239" t="s">
        <v>4742</v>
      </c>
      <c r="D17" s="239" t="s">
        <v>2088</v>
      </c>
      <c r="E17" s="239" t="s">
        <v>2089</v>
      </c>
      <c r="F17" s="1778" t="s">
        <v>4743</v>
      </c>
      <c r="G17" s="1778" t="s">
        <v>4742</v>
      </c>
      <c r="H17" s="1778" t="s">
        <v>2088</v>
      </c>
      <c r="I17" s="1778" t="s">
        <v>2089</v>
      </c>
      <c r="J17" s="239"/>
      <c r="K17" s="239"/>
      <c r="L17" s="239" t="s">
        <v>3466</v>
      </c>
      <c r="M17" s="239"/>
      <c r="N17" s="239" t="s">
        <v>2308</v>
      </c>
      <c r="O17" s="239" t="s">
        <v>4815</v>
      </c>
      <c r="P17" s="239" t="s">
        <v>4741</v>
      </c>
      <c r="Q17" s="239" t="s">
        <v>4742</v>
      </c>
      <c r="R17" s="239" t="s">
        <v>2088</v>
      </c>
      <c r="S17" s="239" t="s">
        <v>2849</v>
      </c>
    </row>
    <row r="18" spans="1:19" s="389" customFormat="1" ht="15" customHeight="1">
      <c r="A18" s="239">
        <v>7</v>
      </c>
      <c r="B18" s="239" t="s">
        <v>4820</v>
      </c>
      <c r="C18" s="239" t="s">
        <v>4821</v>
      </c>
      <c r="D18" s="239" t="s">
        <v>2088</v>
      </c>
      <c r="E18" s="239" t="s">
        <v>2089</v>
      </c>
      <c r="F18" s="1778" t="s">
        <v>4820</v>
      </c>
      <c r="G18" s="1778" t="s">
        <v>4822</v>
      </c>
      <c r="H18" s="1778" t="s">
        <v>2088</v>
      </c>
      <c r="I18" s="1778" t="s">
        <v>2089</v>
      </c>
      <c r="J18" s="239"/>
      <c r="K18" s="239"/>
      <c r="L18" s="239" t="s">
        <v>4823</v>
      </c>
      <c r="M18" s="239"/>
      <c r="N18" s="239" t="s">
        <v>2308</v>
      </c>
      <c r="O18" s="239" t="s">
        <v>4815</v>
      </c>
      <c r="P18" s="239" t="s">
        <v>4820</v>
      </c>
      <c r="Q18" s="239" t="s">
        <v>4824</v>
      </c>
      <c r="R18" s="239" t="s">
        <v>2088</v>
      </c>
      <c r="S18" s="239" t="s">
        <v>2849</v>
      </c>
    </row>
    <row r="19" spans="1:19" s="389" customFormat="1" ht="15" customHeight="1">
      <c r="A19" s="239">
        <v>8</v>
      </c>
      <c r="B19" s="239" t="s">
        <v>2354</v>
      </c>
      <c r="C19" s="239" t="s">
        <v>4825</v>
      </c>
      <c r="D19" s="239" t="s">
        <v>2088</v>
      </c>
      <c r="E19" s="239" t="s">
        <v>2089</v>
      </c>
      <c r="F19" s="1778" t="s">
        <v>2354</v>
      </c>
      <c r="G19" s="1778" t="s">
        <v>4825</v>
      </c>
      <c r="H19" s="1778" t="s">
        <v>2088</v>
      </c>
      <c r="I19" s="1778" t="s">
        <v>2089</v>
      </c>
      <c r="J19" s="239"/>
      <c r="K19" s="239"/>
      <c r="L19" s="239" t="s">
        <v>3466</v>
      </c>
      <c r="M19" s="239"/>
      <c r="N19" s="239" t="s">
        <v>2308</v>
      </c>
      <c r="O19" s="239" t="s">
        <v>4815</v>
      </c>
      <c r="P19" s="239" t="s">
        <v>2354</v>
      </c>
      <c r="Q19" s="239" t="s">
        <v>4826</v>
      </c>
      <c r="R19" s="239" t="s">
        <v>2088</v>
      </c>
      <c r="S19" s="239" t="s">
        <v>2849</v>
      </c>
    </row>
    <row r="20" spans="1:19" s="389" customFormat="1" ht="15" customHeight="1">
      <c r="A20" s="239">
        <v>9</v>
      </c>
      <c r="B20" s="239" t="s">
        <v>4755</v>
      </c>
      <c r="C20" s="239" t="s">
        <v>4756</v>
      </c>
      <c r="D20" s="239" t="s">
        <v>2078</v>
      </c>
      <c r="E20" s="239" t="s">
        <v>2079</v>
      </c>
      <c r="F20" s="1778" t="s">
        <v>4755</v>
      </c>
      <c r="G20" s="1778" t="s">
        <v>2705</v>
      </c>
      <c r="H20" s="1778" t="s">
        <v>4757</v>
      </c>
      <c r="I20" s="1778" t="s">
        <v>4758</v>
      </c>
      <c r="J20" s="239"/>
      <c r="K20" s="239"/>
      <c r="L20" s="239" t="s">
        <v>4762</v>
      </c>
      <c r="M20" s="239"/>
      <c r="N20" s="239" t="s">
        <v>2308</v>
      </c>
      <c r="O20" s="239" t="s">
        <v>4815</v>
      </c>
      <c r="P20" s="239" t="s">
        <v>4755</v>
      </c>
      <c r="Q20" s="239" t="s">
        <v>4756</v>
      </c>
      <c r="R20" s="239" t="s">
        <v>2078</v>
      </c>
      <c r="S20" s="239" t="s">
        <v>2849</v>
      </c>
    </row>
    <row r="21" spans="1:19" s="389" customFormat="1" ht="15" customHeight="1">
      <c r="A21" s="239">
        <v>10</v>
      </c>
      <c r="B21" s="239" t="s">
        <v>4705</v>
      </c>
      <c r="C21" s="239" t="s">
        <v>4706</v>
      </c>
      <c r="D21" s="239" t="s">
        <v>4760</v>
      </c>
      <c r="E21" s="239" t="s">
        <v>4761</v>
      </c>
      <c r="F21" s="1778" t="s">
        <v>4705</v>
      </c>
      <c r="G21" s="1778" t="s">
        <v>4706</v>
      </c>
      <c r="H21" s="1778" t="s">
        <v>2078</v>
      </c>
      <c r="I21" s="1778" t="s">
        <v>2079</v>
      </c>
      <c r="J21" s="239"/>
      <c r="K21" s="239"/>
      <c r="L21" s="239" t="s">
        <v>4759</v>
      </c>
      <c r="M21" s="239"/>
      <c r="N21" s="239" t="s">
        <v>2308</v>
      </c>
      <c r="O21" s="239" t="s">
        <v>4815</v>
      </c>
      <c r="P21" s="239" t="s">
        <v>4705</v>
      </c>
      <c r="Q21" s="239" t="s">
        <v>4706</v>
      </c>
      <c r="R21" s="239" t="s">
        <v>4760</v>
      </c>
      <c r="S21" s="239" t="s">
        <v>2849</v>
      </c>
    </row>
    <row r="22" spans="1:19" s="389" customFormat="1" ht="15" customHeight="1">
      <c r="A22" s="239">
        <v>11</v>
      </c>
      <c r="B22" s="239" t="s">
        <v>4763</v>
      </c>
      <c r="C22" s="239" t="s">
        <v>4764</v>
      </c>
      <c r="D22" s="239" t="s">
        <v>2088</v>
      </c>
      <c r="E22" s="239" t="s">
        <v>2089</v>
      </c>
      <c r="F22" s="1778" t="s">
        <v>4763</v>
      </c>
      <c r="G22" s="1778" t="s">
        <v>4765</v>
      </c>
      <c r="H22" s="1778" t="s">
        <v>2088</v>
      </c>
      <c r="I22" s="1778" t="s">
        <v>2089</v>
      </c>
      <c r="J22" s="239"/>
      <c r="K22" s="239"/>
      <c r="L22" s="239" t="s">
        <v>4827</v>
      </c>
      <c r="M22" s="239"/>
      <c r="N22" s="239" t="s">
        <v>2308</v>
      </c>
      <c r="O22" s="239" t="s">
        <v>4815</v>
      </c>
      <c r="P22" s="239" t="s">
        <v>4763</v>
      </c>
      <c r="Q22" s="239" t="s">
        <v>4764</v>
      </c>
      <c r="R22" s="239" t="s">
        <v>2088</v>
      </c>
      <c r="S22" s="239" t="s">
        <v>2849</v>
      </c>
    </row>
    <row r="23" spans="1:19" s="389" customFormat="1" ht="15" customHeight="1">
      <c r="A23" s="239">
        <v>12</v>
      </c>
      <c r="B23" s="239" t="s">
        <v>3174</v>
      </c>
      <c r="C23" s="239" t="s">
        <v>2818</v>
      </c>
      <c r="D23" s="239" t="s">
        <v>2096</v>
      </c>
      <c r="E23" s="239" t="s">
        <v>2097</v>
      </c>
      <c r="F23" s="1778" t="s">
        <v>3174</v>
      </c>
      <c r="G23" s="1778" t="s">
        <v>2818</v>
      </c>
      <c r="H23" s="1778" t="s">
        <v>2803</v>
      </c>
      <c r="I23" s="1778" t="s">
        <v>2804</v>
      </c>
      <c r="J23" s="239"/>
      <c r="K23" s="239"/>
      <c r="L23" s="239" t="s">
        <v>2868</v>
      </c>
      <c r="M23" s="239"/>
      <c r="N23" s="239" t="s">
        <v>2308</v>
      </c>
      <c r="O23" s="239" t="s">
        <v>4815</v>
      </c>
      <c r="P23" s="239" t="s">
        <v>3174</v>
      </c>
      <c r="Q23" s="239" t="s">
        <v>3622</v>
      </c>
      <c r="R23" s="239" t="s">
        <v>2096</v>
      </c>
      <c r="S23" s="239" t="s">
        <v>2849</v>
      </c>
    </row>
    <row r="24" spans="1:19" s="389" customFormat="1" ht="15" customHeight="1">
      <c r="A24" s="239">
        <v>13</v>
      </c>
      <c r="B24" s="239" t="s">
        <v>4771</v>
      </c>
      <c r="C24" s="239" t="s">
        <v>4772</v>
      </c>
      <c r="D24" s="239" t="s">
        <v>2088</v>
      </c>
      <c r="E24" s="239" t="s">
        <v>2089</v>
      </c>
      <c r="F24" s="1778" t="s">
        <v>4771</v>
      </c>
      <c r="G24" s="1778" t="s">
        <v>4773</v>
      </c>
      <c r="H24" s="1778" t="s">
        <v>2088</v>
      </c>
      <c r="I24" s="1778" t="s">
        <v>2089</v>
      </c>
      <c r="J24" s="239"/>
      <c r="K24" s="239"/>
      <c r="L24" s="239" t="s">
        <v>4828</v>
      </c>
      <c r="M24" s="239"/>
      <c r="N24" s="239" t="s">
        <v>2308</v>
      </c>
      <c r="O24" s="239" t="s">
        <v>4815</v>
      </c>
      <c r="P24" s="239" t="s">
        <v>4771</v>
      </c>
      <c r="Q24" s="239" t="s">
        <v>4772</v>
      </c>
      <c r="R24" s="239" t="s">
        <v>2088</v>
      </c>
      <c r="S24" s="239" t="s">
        <v>2849</v>
      </c>
    </row>
    <row r="25" spans="1:19" s="389" customFormat="1" ht="15" customHeight="1">
      <c r="A25" s="239">
        <v>14</v>
      </c>
      <c r="B25" s="239" t="s">
        <v>4829</v>
      </c>
      <c r="C25" s="239" t="s">
        <v>4830</v>
      </c>
      <c r="D25" s="239" t="s">
        <v>2096</v>
      </c>
      <c r="E25" s="239" t="s">
        <v>2097</v>
      </c>
      <c r="F25" s="1778" t="s">
        <v>4829</v>
      </c>
      <c r="G25" s="1778" t="s">
        <v>4831</v>
      </c>
      <c r="H25" s="1778" t="s">
        <v>2096</v>
      </c>
      <c r="I25" s="1778" t="s">
        <v>2097</v>
      </c>
      <c r="J25" s="239"/>
      <c r="K25" s="239"/>
      <c r="L25" s="239" t="s">
        <v>2868</v>
      </c>
      <c r="M25" s="239"/>
      <c r="N25" s="239" t="s">
        <v>2308</v>
      </c>
      <c r="O25" s="239" t="s">
        <v>4815</v>
      </c>
      <c r="P25" s="239" t="s">
        <v>4829</v>
      </c>
      <c r="Q25" s="239" t="s">
        <v>4832</v>
      </c>
      <c r="R25" s="239" t="s">
        <v>2096</v>
      </c>
      <c r="S25" s="239" t="s">
        <v>2849</v>
      </c>
    </row>
    <row r="26" spans="1:19" s="389" customFormat="1" ht="15" customHeight="1">
      <c r="A26" s="239">
        <v>15</v>
      </c>
      <c r="B26" s="239" t="s">
        <v>4783</v>
      </c>
      <c r="C26" s="239" t="s">
        <v>4784</v>
      </c>
      <c r="D26" s="239" t="s">
        <v>2088</v>
      </c>
      <c r="E26" s="239" t="s">
        <v>2089</v>
      </c>
      <c r="F26" s="1778" t="s">
        <v>4783</v>
      </c>
      <c r="G26" s="1778" t="s">
        <v>4785</v>
      </c>
      <c r="H26" s="1778" t="s">
        <v>2088</v>
      </c>
      <c r="I26" s="1778" t="s">
        <v>2089</v>
      </c>
      <c r="J26" s="239"/>
      <c r="K26" s="239"/>
      <c r="L26" s="239" t="s">
        <v>4833</v>
      </c>
      <c r="M26" s="239"/>
      <c r="N26" s="239" t="s">
        <v>2308</v>
      </c>
      <c r="O26" s="239" t="s">
        <v>4815</v>
      </c>
      <c r="P26" s="239" t="s">
        <v>4783</v>
      </c>
      <c r="Q26" s="239" t="s">
        <v>4784</v>
      </c>
      <c r="R26" s="239" t="s">
        <v>2088</v>
      </c>
      <c r="S26" s="239" t="s">
        <v>2849</v>
      </c>
    </row>
    <row r="27" spans="1:19" s="389" customFormat="1" ht="15" customHeight="1">
      <c r="A27" s="239">
        <v>16</v>
      </c>
      <c r="B27" s="239" t="s">
        <v>2352</v>
      </c>
      <c r="C27" s="239" t="s">
        <v>4781</v>
      </c>
      <c r="D27" s="239" t="s">
        <v>2272</v>
      </c>
      <c r="E27" s="239" t="s">
        <v>2272</v>
      </c>
      <c r="F27" s="1778" t="s">
        <v>2352</v>
      </c>
      <c r="G27" s="1778" t="s">
        <v>4781</v>
      </c>
      <c r="H27" s="1778" t="s">
        <v>2078</v>
      </c>
      <c r="I27" s="1778" t="s">
        <v>2079</v>
      </c>
      <c r="J27" s="239"/>
      <c r="K27" s="239"/>
      <c r="L27" s="239"/>
      <c r="M27" s="239"/>
      <c r="N27" s="239" t="s">
        <v>2308</v>
      </c>
      <c r="O27" s="239" t="s">
        <v>4815</v>
      </c>
      <c r="P27" s="239" t="s">
        <v>2352</v>
      </c>
      <c r="Q27" s="239" t="s">
        <v>4782</v>
      </c>
      <c r="R27" s="239" t="s">
        <v>2272</v>
      </c>
      <c r="S27" s="239" t="s">
        <v>2849</v>
      </c>
    </row>
    <row r="28" spans="1:19" s="396" customFormat="1">
      <c r="A28" s="239">
        <v>17</v>
      </c>
      <c r="B28" s="239" t="s">
        <v>4154</v>
      </c>
      <c r="C28" s="239" t="s">
        <v>2858</v>
      </c>
      <c r="D28" s="239" t="s">
        <v>2088</v>
      </c>
      <c r="E28" s="239" t="s">
        <v>2089</v>
      </c>
      <c r="F28" s="1778" t="s">
        <v>4154</v>
      </c>
      <c r="G28" s="1778" t="s">
        <v>4834</v>
      </c>
      <c r="H28" s="1778" t="s">
        <v>2088</v>
      </c>
      <c r="I28" s="1778" t="s">
        <v>2089</v>
      </c>
      <c r="J28" s="239"/>
      <c r="K28" s="239"/>
      <c r="L28" s="239" t="s">
        <v>4835</v>
      </c>
      <c r="M28" s="239"/>
      <c r="N28" s="239" t="s">
        <v>2308</v>
      </c>
      <c r="O28" s="239" t="s">
        <v>4815</v>
      </c>
      <c r="P28" s="239" t="s">
        <v>4154</v>
      </c>
      <c r="Q28" s="239" t="s">
        <v>2858</v>
      </c>
      <c r="R28" s="239" t="s">
        <v>2088</v>
      </c>
      <c r="S28" s="239" t="s">
        <v>2849</v>
      </c>
    </row>
    <row r="29" spans="1:19" s="396" customFormat="1">
      <c r="A29" s="654">
        <v>18</v>
      </c>
      <c r="B29" s="654" t="s">
        <v>4836</v>
      </c>
      <c r="C29" s="654" t="s">
        <v>4837</v>
      </c>
      <c r="D29" s="654" t="s">
        <v>2088</v>
      </c>
      <c r="E29" s="654" t="s">
        <v>2089</v>
      </c>
      <c r="F29" s="654" t="s">
        <v>4836</v>
      </c>
      <c r="G29" s="654" t="s">
        <v>4837</v>
      </c>
      <c r="H29" s="654" t="s">
        <v>2088</v>
      </c>
      <c r="I29" s="654" t="s">
        <v>2089</v>
      </c>
      <c r="J29" s="654"/>
      <c r="K29" s="654"/>
      <c r="L29" s="654"/>
      <c r="M29" s="654"/>
      <c r="N29" s="654" t="s">
        <v>2286</v>
      </c>
      <c r="O29" s="239" t="s">
        <v>4815</v>
      </c>
      <c r="P29" s="239" t="s">
        <v>4836</v>
      </c>
      <c r="Q29" s="239" t="s">
        <v>4837</v>
      </c>
      <c r="R29" s="239" t="s">
        <v>2088</v>
      </c>
      <c r="S29" s="239" t="s">
        <v>2286</v>
      </c>
    </row>
    <row r="30" spans="1:19" s="396" customFormat="1">
      <c r="A30" s="654">
        <v>19</v>
      </c>
      <c r="B30" s="654" t="s">
        <v>4838</v>
      </c>
      <c r="C30" s="654" t="s">
        <v>4839</v>
      </c>
      <c r="D30" s="654" t="s">
        <v>2088</v>
      </c>
      <c r="E30" s="654" t="s">
        <v>2089</v>
      </c>
      <c r="F30" s="654" t="s">
        <v>4838</v>
      </c>
      <c r="G30" s="654" t="s">
        <v>4839</v>
      </c>
      <c r="H30" s="654" t="s">
        <v>2088</v>
      </c>
      <c r="I30" s="654" t="s">
        <v>2089</v>
      </c>
      <c r="J30" s="654"/>
      <c r="K30" s="654"/>
      <c r="L30" s="654"/>
      <c r="M30" s="654"/>
      <c r="N30" s="654" t="s">
        <v>2286</v>
      </c>
      <c r="O30" s="239" t="s">
        <v>4815</v>
      </c>
      <c r="P30" s="239" t="s">
        <v>4838</v>
      </c>
      <c r="Q30" s="239" t="s">
        <v>4839</v>
      </c>
      <c r="R30" s="239" t="s">
        <v>2088</v>
      </c>
      <c r="S30" s="239" t="s">
        <v>2286</v>
      </c>
    </row>
    <row r="31" spans="1:19" s="396" customFormat="1">
      <c r="A31" s="239">
        <v>20</v>
      </c>
      <c r="B31" s="239" t="s">
        <v>4787</v>
      </c>
      <c r="C31" s="239" t="s">
        <v>4788</v>
      </c>
      <c r="D31" s="239" t="s">
        <v>2088</v>
      </c>
      <c r="E31" s="239" t="s">
        <v>2089</v>
      </c>
      <c r="F31" s="1778" t="s">
        <v>4789</v>
      </c>
      <c r="G31" s="1778" t="s">
        <v>4790</v>
      </c>
      <c r="H31" s="1778" t="s">
        <v>2100</v>
      </c>
      <c r="I31" s="1778" t="s">
        <v>2101</v>
      </c>
      <c r="J31" s="239"/>
      <c r="K31" s="239"/>
      <c r="L31" s="239"/>
      <c r="M31" s="239"/>
      <c r="N31" s="239" t="s">
        <v>2308</v>
      </c>
      <c r="O31" s="239" t="s">
        <v>4815</v>
      </c>
      <c r="P31" s="239" t="s">
        <v>4840</v>
      </c>
      <c r="Q31" s="239" t="s">
        <v>4788</v>
      </c>
      <c r="R31" s="239" t="s">
        <v>2088</v>
      </c>
      <c r="S31" s="239" t="s">
        <v>2849</v>
      </c>
    </row>
  </sheetData>
  <phoneticPr fontId="5" type="noConversion"/>
  <dataValidations count="3">
    <dataValidation type="list" allowBlank="1" showInputMessage="1" showErrorMessage="1" sqref="B6" xr:uid="{00000000-0002-0000-3500-000000000000}">
      <formula1>"Mi: Minute,H: Hour,D: Daily,W: Weekly,M: Monthly,Y: Yearly"</formula1>
    </dataValidation>
    <dataValidation type="list" allowBlank="1" showInputMessage="1" showErrorMessage="1" sqref="B7 B9" xr:uid="{00000000-0002-0000-3500-000001000000}">
      <formula1>"替换,追加"</formula1>
    </dataValidation>
    <dataValidation type="list" allowBlank="1" showInputMessage="1" showErrorMessage="1" sqref="N12:N31" xr:uid="{00000000-0002-0000-3500-000002000000}">
      <formula1>"匹配,基线特有,本地扩充,废弃"</formula1>
    </dataValidation>
  </dataValidations>
  <hyperlinks>
    <hyperlink ref="A1" location="目录!H7" display="返回" xr:uid="{00000000-0004-0000-3500-000000000000}"/>
  </hyperlinks>
  <pageMargins left="0.75" right="0.75" top="1" bottom="1" header="0.51180555555555596" footer="0.51180555555555596"/>
  <pageSetup paperSize="9" orientation="portrai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S27"/>
  <sheetViews>
    <sheetView topLeftCell="D7" workbookViewId="0">
      <selection activeCell="H12" sqref="H12:I27"/>
    </sheetView>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109375" style="396" customWidth="1"/>
    <col min="15" max="15" width="23" style="396" customWidth="1"/>
    <col min="16" max="16" width="19" style="396" customWidth="1"/>
    <col min="17" max="17" width="14.88671875" style="396" customWidth="1"/>
    <col min="18" max="19" width="13.77734375" style="396" customWidth="1"/>
    <col min="20" max="16384" width="9" style="328"/>
  </cols>
  <sheetData>
    <row r="1" spans="1:19" s="396" customFormat="1">
      <c r="A1" s="2"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416" t="s">
        <v>536</v>
      </c>
      <c r="C3" s="1732"/>
      <c r="D3" s="1732"/>
      <c r="E3" s="1732"/>
      <c r="F3" s="1732"/>
      <c r="G3" s="1732"/>
      <c r="H3" s="1732"/>
      <c r="I3" s="1732"/>
      <c r="J3" s="219"/>
      <c r="K3" s="219"/>
      <c r="L3" s="219"/>
      <c r="M3" s="219"/>
      <c r="N3" s="219"/>
      <c r="O3" s="339" t="s">
        <v>2041</v>
      </c>
      <c r="P3" s="340" t="s">
        <v>2042</v>
      </c>
      <c r="Q3" s="340"/>
      <c r="R3" s="354"/>
      <c r="S3" s="355"/>
    </row>
    <row r="4" spans="1:19" s="397" customFormat="1">
      <c r="A4" s="220" t="s">
        <v>2042</v>
      </c>
      <c r="B4" s="332" t="s">
        <v>537</v>
      </c>
      <c r="C4" s="352"/>
      <c r="D4" s="352"/>
      <c r="E4" s="352"/>
      <c r="F4" s="352"/>
      <c r="G4" s="352"/>
      <c r="H4" s="352"/>
      <c r="I4" s="352"/>
      <c r="J4" s="222"/>
      <c r="K4" s="222"/>
      <c r="L4" s="222"/>
      <c r="M4" s="222"/>
      <c r="N4" s="222"/>
      <c r="O4" s="229" t="s">
        <v>3195</v>
      </c>
      <c r="P4" s="229" t="s">
        <v>4841</v>
      </c>
      <c r="Q4" s="229"/>
      <c r="R4" s="225"/>
      <c r="S4" s="827"/>
    </row>
    <row r="5" spans="1:19" s="397" customFormat="1">
      <c r="A5" s="220" t="s">
        <v>2041</v>
      </c>
      <c r="B5" s="221" t="s">
        <v>2043</v>
      </c>
      <c r="C5" s="352"/>
      <c r="D5" s="352"/>
      <c r="E5" s="352"/>
      <c r="F5" s="352"/>
      <c r="G5" s="352"/>
      <c r="H5" s="352"/>
      <c r="I5" s="352"/>
      <c r="J5" s="222"/>
      <c r="K5" s="222"/>
      <c r="L5" s="222"/>
      <c r="M5" s="222"/>
      <c r="N5" s="222"/>
      <c r="O5" s="341"/>
      <c r="P5" s="342"/>
      <c r="Q5" s="229"/>
      <c r="R5" s="225"/>
      <c r="S5" s="827"/>
    </row>
    <row r="6" spans="1:19" s="397" customFormat="1">
      <c r="A6" s="220" t="s">
        <v>2044</v>
      </c>
      <c r="B6" s="12" t="s">
        <v>2303</v>
      </c>
      <c r="C6" s="352"/>
      <c r="D6" s="352"/>
      <c r="E6" s="352"/>
      <c r="F6" s="352"/>
      <c r="G6" s="352"/>
      <c r="H6" s="352"/>
      <c r="I6" s="352"/>
      <c r="J6" s="222"/>
      <c r="K6" s="222"/>
      <c r="L6" s="222"/>
      <c r="M6" s="222"/>
      <c r="N6" s="222"/>
      <c r="O6" s="341"/>
      <c r="P6" s="229"/>
      <c r="Q6" s="229"/>
      <c r="R6" s="225"/>
      <c r="S6" s="827"/>
    </row>
    <row r="7" spans="1:19" s="396" customFormat="1">
      <c r="A7" s="223" t="s">
        <v>2046</v>
      </c>
      <c r="B7" s="224" t="s">
        <v>2047</v>
      </c>
      <c r="C7" s="1732"/>
      <c r="D7" s="1732"/>
      <c r="E7" s="1732"/>
      <c r="F7" s="1732"/>
      <c r="G7" s="1732"/>
      <c r="H7" s="1732"/>
      <c r="I7" s="1732"/>
      <c r="J7" s="219"/>
      <c r="K7" s="219"/>
      <c r="L7" s="219"/>
      <c r="M7" s="219"/>
      <c r="N7" s="219"/>
      <c r="O7" s="343"/>
      <c r="P7" s="344"/>
      <c r="Q7" s="356"/>
      <c r="R7" s="358"/>
      <c r="S7" s="348"/>
    </row>
    <row r="8" spans="1:19" s="396" customFormat="1">
      <c r="A8" s="223" t="s">
        <v>2048</v>
      </c>
      <c r="B8" s="225"/>
      <c r="C8" s="219"/>
      <c r="D8" s="219"/>
      <c r="E8" s="219"/>
      <c r="F8" s="219"/>
      <c r="G8" s="219"/>
      <c r="H8" s="219"/>
      <c r="I8" s="219"/>
      <c r="J8" s="219"/>
      <c r="K8" s="219"/>
      <c r="L8" s="219"/>
      <c r="M8" s="219"/>
      <c r="N8" s="219"/>
      <c r="O8" s="347"/>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5" customHeight="1">
      <c r="A12" s="1196">
        <v>1</v>
      </c>
      <c r="B12" s="1196" t="s">
        <v>2304</v>
      </c>
      <c r="C12" s="1196" t="s">
        <v>2670</v>
      </c>
      <c r="D12" s="1196" t="s">
        <v>2078</v>
      </c>
      <c r="E12" s="1196" t="s">
        <v>2079</v>
      </c>
      <c r="F12" s="1778" t="s">
        <v>2304</v>
      </c>
      <c r="G12" s="1778" t="s">
        <v>2670</v>
      </c>
      <c r="H12" s="1778" t="s">
        <v>2078</v>
      </c>
      <c r="I12" s="1778" t="s">
        <v>2079</v>
      </c>
      <c r="J12" s="1771" t="s">
        <v>79</v>
      </c>
      <c r="K12" s="1196" t="s">
        <v>2702</v>
      </c>
      <c r="L12" s="1196" t="s">
        <v>2702</v>
      </c>
      <c r="M12" s="1196"/>
      <c r="N12" s="1196" t="s">
        <v>2308</v>
      </c>
      <c r="O12" s="229" t="s">
        <v>4841</v>
      </c>
      <c r="P12" s="1196" t="s">
        <v>2304</v>
      </c>
      <c r="Q12" s="1196" t="s">
        <v>2671</v>
      </c>
      <c r="R12" s="1196" t="s">
        <v>2078</v>
      </c>
      <c r="S12" s="1196" t="s">
        <v>2849</v>
      </c>
    </row>
    <row r="13" spans="1:19" s="389" customFormat="1" ht="15" customHeight="1">
      <c r="A13" s="1196">
        <v>2</v>
      </c>
      <c r="B13" s="1196" t="s">
        <v>105</v>
      </c>
      <c r="C13" s="1196" t="s">
        <v>2239</v>
      </c>
      <c r="D13" s="1196" t="s">
        <v>2811</v>
      </c>
      <c r="E13" s="1196" t="s">
        <v>2812</v>
      </c>
      <c r="F13" s="1778" t="s">
        <v>105</v>
      </c>
      <c r="G13" s="1778" t="s">
        <v>2239</v>
      </c>
      <c r="H13" s="1778" t="s">
        <v>3175</v>
      </c>
      <c r="I13" s="1778" t="s">
        <v>2241</v>
      </c>
      <c r="J13" s="1771" t="s">
        <v>79</v>
      </c>
      <c r="K13" s="1196" t="s">
        <v>2702</v>
      </c>
      <c r="L13" s="1196"/>
      <c r="M13" s="1196"/>
      <c r="N13" s="1196" t="s">
        <v>2308</v>
      </c>
      <c r="O13" s="229" t="s">
        <v>4841</v>
      </c>
      <c r="P13" s="1196" t="s">
        <v>105</v>
      </c>
      <c r="Q13" s="1196" t="s">
        <v>2675</v>
      </c>
      <c r="R13" s="1196" t="s">
        <v>2811</v>
      </c>
      <c r="S13" s="1196" t="s">
        <v>2849</v>
      </c>
    </row>
    <row r="14" spans="1:19" s="396" customFormat="1" ht="15" customHeight="1">
      <c r="A14" s="1196">
        <v>3</v>
      </c>
      <c r="B14" s="1196" t="s">
        <v>4029</v>
      </c>
      <c r="C14" s="1196" t="s">
        <v>2077</v>
      </c>
      <c r="D14" s="1196" t="s">
        <v>2096</v>
      </c>
      <c r="E14" s="1196" t="s">
        <v>2097</v>
      </c>
      <c r="F14" s="1778" t="s">
        <v>4029</v>
      </c>
      <c r="G14" s="1778" t="s">
        <v>4043</v>
      </c>
      <c r="H14" s="1778" t="s">
        <v>2278</v>
      </c>
      <c r="I14" s="1778" t="s">
        <v>2827</v>
      </c>
      <c r="J14" s="762"/>
      <c r="K14" s="762"/>
      <c r="L14" s="1196" t="s">
        <v>2726</v>
      </c>
      <c r="M14" s="762"/>
      <c r="N14" s="1196" t="s">
        <v>2308</v>
      </c>
      <c r="O14" s="229" t="s">
        <v>4841</v>
      </c>
      <c r="P14" s="1196" t="s">
        <v>4029</v>
      </c>
      <c r="Q14" s="1196" t="s">
        <v>2705</v>
      </c>
      <c r="R14" s="1196" t="s">
        <v>2096</v>
      </c>
      <c r="S14" s="1196" t="s">
        <v>2849</v>
      </c>
    </row>
    <row r="15" spans="1:19" s="396" customFormat="1" ht="15" customHeight="1">
      <c r="A15" s="1196">
        <v>4</v>
      </c>
      <c r="B15" s="1196" t="s">
        <v>4842</v>
      </c>
      <c r="C15" s="1196" t="s">
        <v>4843</v>
      </c>
      <c r="D15" s="1196" t="s">
        <v>2100</v>
      </c>
      <c r="E15" s="1196" t="s">
        <v>2101</v>
      </c>
      <c r="F15" s="1778" t="s">
        <v>4842</v>
      </c>
      <c r="G15" s="1778" t="s">
        <v>4843</v>
      </c>
      <c r="H15" s="1778" t="s">
        <v>2278</v>
      </c>
      <c r="I15" s="1778" t="s">
        <v>2827</v>
      </c>
      <c r="J15" s="762"/>
      <c r="K15" s="762"/>
      <c r="L15" s="762"/>
      <c r="M15" s="762"/>
      <c r="N15" s="1196" t="s">
        <v>2308</v>
      </c>
      <c r="O15" s="229" t="s">
        <v>4841</v>
      </c>
      <c r="P15" s="1196" t="s">
        <v>4842</v>
      </c>
      <c r="Q15" s="1196" t="s">
        <v>4844</v>
      </c>
      <c r="R15" s="1196" t="s">
        <v>2100</v>
      </c>
      <c r="S15" s="1196" t="s">
        <v>2849</v>
      </c>
    </row>
    <row r="16" spans="1:19" s="396" customFormat="1" ht="15" customHeight="1">
      <c r="A16" s="1196">
        <v>5</v>
      </c>
      <c r="B16" s="1196" t="s">
        <v>4845</v>
      </c>
      <c r="C16" s="1196" t="s">
        <v>4846</v>
      </c>
      <c r="D16" s="1196" t="s">
        <v>2100</v>
      </c>
      <c r="E16" s="1196" t="s">
        <v>2101</v>
      </c>
      <c r="F16" s="1778" t="s">
        <v>4845</v>
      </c>
      <c r="G16" s="1778" t="s">
        <v>4847</v>
      </c>
      <c r="H16" s="1778" t="s">
        <v>2100</v>
      </c>
      <c r="I16" s="1778" t="s">
        <v>2101</v>
      </c>
      <c r="J16" s="762"/>
      <c r="K16" s="762"/>
      <c r="L16" s="762"/>
      <c r="M16" s="762"/>
      <c r="N16" s="1196" t="s">
        <v>2308</v>
      </c>
      <c r="O16" s="229" t="s">
        <v>4841</v>
      </c>
      <c r="P16" s="1196" t="s">
        <v>4845</v>
      </c>
      <c r="Q16" s="1196" t="s">
        <v>4848</v>
      </c>
      <c r="R16" s="1196" t="s">
        <v>2100</v>
      </c>
      <c r="S16" s="1196" t="s">
        <v>2849</v>
      </c>
    </row>
    <row r="17" spans="1:19" s="396" customFormat="1" ht="15" customHeight="1">
      <c r="A17" s="1783">
        <v>6</v>
      </c>
      <c r="B17" s="1783" t="s">
        <v>4812</v>
      </c>
      <c r="C17" s="1783" t="s">
        <v>4813</v>
      </c>
      <c r="D17" s="1783" t="s">
        <v>2070</v>
      </c>
      <c r="E17" s="1783" t="s">
        <v>2071</v>
      </c>
      <c r="F17" s="654" t="s">
        <v>4836</v>
      </c>
      <c r="G17" s="654" t="s">
        <v>4837</v>
      </c>
      <c r="H17" s="654" t="s">
        <v>2088</v>
      </c>
      <c r="I17" s="654" t="s">
        <v>2089</v>
      </c>
      <c r="J17" s="1796"/>
      <c r="K17" s="1796"/>
      <c r="L17" s="1796"/>
      <c r="M17" s="1777" t="s">
        <v>4814</v>
      </c>
      <c r="N17" s="1783" t="s">
        <v>2286</v>
      </c>
      <c r="O17" s="229" t="s">
        <v>4841</v>
      </c>
      <c r="P17" s="1196" t="s">
        <v>4812</v>
      </c>
      <c r="Q17" s="1196" t="s">
        <v>4813</v>
      </c>
      <c r="R17" s="1196" t="s">
        <v>2070</v>
      </c>
      <c r="S17" s="1196" t="s">
        <v>2286</v>
      </c>
    </row>
    <row r="18" spans="1:19" s="396" customFormat="1" ht="15" customHeight="1">
      <c r="A18" s="1196">
        <v>7</v>
      </c>
      <c r="B18" s="1196" t="s">
        <v>4849</v>
      </c>
      <c r="C18" s="1196" t="s">
        <v>4702</v>
      </c>
      <c r="D18" s="1196" t="s">
        <v>2725</v>
      </c>
      <c r="E18" s="1196" t="s">
        <v>3176</v>
      </c>
      <c r="F18" s="1196" t="s">
        <v>4701</v>
      </c>
      <c r="G18" s="1196" t="s">
        <v>4702</v>
      </c>
      <c r="H18" s="1196" t="s">
        <v>2725</v>
      </c>
      <c r="I18" s="1196" t="s">
        <v>3176</v>
      </c>
      <c r="J18" s="762"/>
      <c r="K18" s="762"/>
      <c r="L18" s="762"/>
      <c r="M18" s="762"/>
      <c r="N18" s="1196" t="s">
        <v>2308</v>
      </c>
      <c r="O18" s="229" t="s">
        <v>4841</v>
      </c>
      <c r="P18" s="1196" t="s">
        <v>4849</v>
      </c>
      <c r="Q18" s="1196" t="s">
        <v>4704</v>
      </c>
      <c r="R18" s="1196" t="s">
        <v>2725</v>
      </c>
      <c r="S18" s="1196" t="s">
        <v>2849</v>
      </c>
    </row>
    <row r="19" spans="1:19" s="396" customFormat="1" ht="15" customHeight="1">
      <c r="A19" s="1196">
        <v>8</v>
      </c>
      <c r="B19" s="1196" t="s">
        <v>4850</v>
      </c>
      <c r="C19" s="1196" t="s">
        <v>4706</v>
      </c>
      <c r="D19" s="1196" t="s">
        <v>2078</v>
      </c>
      <c r="E19" s="1196" t="s">
        <v>2079</v>
      </c>
      <c r="F19" s="1778" t="s">
        <v>4850</v>
      </c>
      <c r="G19" s="1778" t="s">
        <v>4706</v>
      </c>
      <c r="H19" s="1778" t="s">
        <v>2078</v>
      </c>
      <c r="I19" s="1778" t="s">
        <v>2079</v>
      </c>
      <c r="J19" s="762"/>
      <c r="K19" s="762"/>
      <c r="L19" s="762"/>
      <c r="M19" s="762"/>
      <c r="N19" s="1196" t="s">
        <v>2308</v>
      </c>
      <c r="O19" s="229" t="s">
        <v>4841</v>
      </c>
      <c r="P19" s="1196" t="s">
        <v>4850</v>
      </c>
      <c r="Q19" s="1196" t="s">
        <v>4706</v>
      </c>
      <c r="R19" s="1196" t="s">
        <v>2078</v>
      </c>
      <c r="S19" s="1196" t="s">
        <v>2849</v>
      </c>
    </row>
    <row r="20" spans="1:19" s="396" customFormat="1" ht="15" customHeight="1">
      <c r="A20" s="1196">
        <v>9</v>
      </c>
      <c r="B20" s="1196" t="s">
        <v>4707</v>
      </c>
      <c r="C20" s="1196" t="s">
        <v>4708</v>
      </c>
      <c r="D20" s="1196" t="s">
        <v>2084</v>
      </c>
      <c r="E20" s="1196" t="s">
        <v>2084</v>
      </c>
      <c r="F20" s="1778" t="s">
        <v>4707</v>
      </c>
      <c r="G20" s="1778" t="s">
        <v>4708</v>
      </c>
      <c r="H20" s="1778" t="s">
        <v>4807</v>
      </c>
      <c r="I20" s="1780" t="s">
        <v>2108</v>
      </c>
      <c r="J20" s="762"/>
      <c r="K20" s="1196" t="s">
        <v>3760</v>
      </c>
      <c r="L20" s="762"/>
      <c r="M20" s="762"/>
      <c r="N20" s="1196" t="s">
        <v>2308</v>
      </c>
      <c r="O20" s="229" t="s">
        <v>4841</v>
      </c>
      <c r="P20" s="1196" t="s">
        <v>4707</v>
      </c>
      <c r="Q20" s="1196" t="s">
        <v>4710</v>
      </c>
      <c r="R20" s="1196" t="s">
        <v>2084</v>
      </c>
      <c r="S20" s="1196" t="s">
        <v>2849</v>
      </c>
    </row>
    <row r="21" spans="1:19" s="396" customFormat="1" ht="15" customHeight="1">
      <c r="A21" s="1196">
        <v>10</v>
      </c>
      <c r="B21" s="1196" t="s">
        <v>4711</v>
      </c>
      <c r="C21" s="1196" t="s">
        <v>4851</v>
      </c>
      <c r="D21" s="1196" t="s">
        <v>2084</v>
      </c>
      <c r="E21" s="1196" t="s">
        <v>2084</v>
      </c>
      <c r="F21" s="1778" t="s">
        <v>4711</v>
      </c>
      <c r="G21" s="1778" t="s">
        <v>4712</v>
      </c>
      <c r="H21" s="1778" t="s">
        <v>2085</v>
      </c>
      <c r="I21" s="1780" t="s">
        <v>2108</v>
      </c>
      <c r="J21" s="762"/>
      <c r="K21" s="1196" t="s">
        <v>4808</v>
      </c>
      <c r="L21" s="762"/>
      <c r="M21" s="762"/>
      <c r="N21" s="1196" t="s">
        <v>2308</v>
      </c>
      <c r="O21" s="229" t="s">
        <v>4841</v>
      </c>
      <c r="P21" s="1196" t="s">
        <v>4711</v>
      </c>
      <c r="Q21" s="1196" t="s">
        <v>4852</v>
      </c>
      <c r="R21" s="1196" t="s">
        <v>2084</v>
      </c>
      <c r="S21" s="1196" t="s">
        <v>2849</v>
      </c>
    </row>
    <row r="22" spans="1:19" s="396" customFormat="1" ht="15" customHeight="1">
      <c r="A22" s="1196">
        <v>11</v>
      </c>
      <c r="B22" s="1196" t="s">
        <v>4715</v>
      </c>
      <c r="C22" s="1196" t="s">
        <v>4853</v>
      </c>
      <c r="D22" s="1196" t="s">
        <v>2084</v>
      </c>
      <c r="E22" s="1196" t="s">
        <v>2084</v>
      </c>
      <c r="F22" s="1778" t="s">
        <v>4715</v>
      </c>
      <c r="G22" s="1778" t="s">
        <v>4716</v>
      </c>
      <c r="H22" s="1778" t="s">
        <v>2085</v>
      </c>
      <c r="I22" s="1780" t="s">
        <v>2108</v>
      </c>
      <c r="J22" s="762"/>
      <c r="K22" s="1196" t="s">
        <v>4809</v>
      </c>
      <c r="L22" s="762"/>
      <c r="M22" s="762"/>
      <c r="N22" s="1196" t="s">
        <v>2308</v>
      </c>
      <c r="O22" s="229" t="s">
        <v>4841</v>
      </c>
      <c r="P22" s="1196" t="s">
        <v>4715</v>
      </c>
      <c r="Q22" s="1196" t="s">
        <v>4854</v>
      </c>
      <c r="R22" s="1196" t="s">
        <v>2084</v>
      </c>
      <c r="S22" s="1196" t="s">
        <v>2849</v>
      </c>
    </row>
    <row r="23" spans="1:19" s="396" customFormat="1" ht="15" customHeight="1">
      <c r="A23" s="1196">
        <v>12</v>
      </c>
      <c r="B23" s="1196" t="s">
        <v>4855</v>
      </c>
      <c r="C23" s="1196" t="s">
        <v>4720</v>
      </c>
      <c r="D23" s="1196" t="s">
        <v>2084</v>
      </c>
      <c r="E23" s="1196" t="s">
        <v>2084</v>
      </c>
      <c r="F23" s="1778" t="s">
        <v>4855</v>
      </c>
      <c r="G23" s="1778" t="s">
        <v>4720</v>
      </c>
      <c r="H23" s="1778" t="s">
        <v>3513</v>
      </c>
      <c r="I23" s="1778" t="s">
        <v>2108</v>
      </c>
      <c r="J23" s="762"/>
      <c r="K23" s="1196" t="s">
        <v>4810</v>
      </c>
      <c r="L23" s="762"/>
      <c r="M23" s="762"/>
      <c r="N23" s="1196" t="s">
        <v>2308</v>
      </c>
      <c r="O23" s="229" t="s">
        <v>4841</v>
      </c>
      <c r="P23" s="1196" t="s">
        <v>4855</v>
      </c>
      <c r="Q23" s="1196" t="s">
        <v>4856</v>
      </c>
      <c r="R23" s="1196" t="s">
        <v>2084</v>
      </c>
      <c r="S23" s="1196" t="s">
        <v>2849</v>
      </c>
    </row>
    <row r="24" spans="1:19" s="396" customFormat="1">
      <c r="A24" s="1783">
        <v>13</v>
      </c>
      <c r="B24" s="373" t="s">
        <v>4857</v>
      </c>
      <c r="C24" s="373" t="s">
        <v>4858</v>
      </c>
      <c r="D24" s="1783" t="s">
        <v>2084</v>
      </c>
      <c r="E24" s="1783" t="s">
        <v>3215</v>
      </c>
      <c r="F24" s="373" t="s">
        <v>4857</v>
      </c>
      <c r="G24" s="373" t="s">
        <v>4858</v>
      </c>
      <c r="H24" s="1783" t="s">
        <v>2084</v>
      </c>
      <c r="I24" s="1783" t="s">
        <v>3215</v>
      </c>
      <c r="J24" s="1783"/>
      <c r="K24" s="1783" t="s">
        <v>2622</v>
      </c>
      <c r="L24" s="1783"/>
      <c r="M24" s="1783"/>
      <c r="N24" s="1783" t="s">
        <v>2286</v>
      </c>
      <c r="O24" s="229" t="s">
        <v>4841</v>
      </c>
      <c r="P24" s="229" t="s">
        <v>4857</v>
      </c>
      <c r="Q24" s="229" t="s">
        <v>4858</v>
      </c>
      <c r="R24" s="1196" t="s">
        <v>2084</v>
      </c>
      <c r="S24" s="1196" t="s">
        <v>2849</v>
      </c>
    </row>
    <row r="25" spans="1:19" s="396" customFormat="1">
      <c r="A25" s="1783">
        <v>14</v>
      </c>
      <c r="B25" s="373" t="s">
        <v>4859</v>
      </c>
      <c r="C25" s="373" t="s">
        <v>4860</v>
      </c>
      <c r="D25" s="1783" t="s">
        <v>2084</v>
      </c>
      <c r="E25" s="1783" t="s">
        <v>3215</v>
      </c>
      <c r="F25" s="373" t="s">
        <v>4859</v>
      </c>
      <c r="G25" s="373" t="s">
        <v>4860</v>
      </c>
      <c r="H25" s="1783" t="s">
        <v>2084</v>
      </c>
      <c r="I25" s="1783" t="s">
        <v>3215</v>
      </c>
      <c r="J25" s="1783"/>
      <c r="K25" s="1783" t="s">
        <v>2622</v>
      </c>
      <c r="L25" s="1783"/>
      <c r="M25" s="1783"/>
      <c r="N25" s="1783" t="s">
        <v>2286</v>
      </c>
      <c r="O25" s="229" t="s">
        <v>4841</v>
      </c>
      <c r="P25" s="229" t="s">
        <v>4859</v>
      </c>
      <c r="Q25" s="229" t="s">
        <v>4861</v>
      </c>
      <c r="R25" s="1196" t="s">
        <v>2084</v>
      </c>
      <c r="S25" s="1196" t="s">
        <v>2849</v>
      </c>
    </row>
    <row r="26" spans="1:19" s="396" customFormat="1">
      <c r="A26" s="1783">
        <v>15</v>
      </c>
      <c r="B26" s="373" t="s">
        <v>4862</v>
      </c>
      <c r="C26" s="373" t="s">
        <v>4863</v>
      </c>
      <c r="D26" s="1783" t="s">
        <v>2084</v>
      </c>
      <c r="E26" s="1783" t="s">
        <v>3215</v>
      </c>
      <c r="F26" s="373" t="s">
        <v>4862</v>
      </c>
      <c r="G26" s="373" t="s">
        <v>4863</v>
      </c>
      <c r="H26" s="1783" t="s">
        <v>2084</v>
      </c>
      <c r="I26" s="1783" t="s">
        <v>3215</v>
      </c>
      <c r="J26" s="1783"/>
      <c r="K26" s="1783" t="s">
        <v>2622</v>
      </c>
      <c r="L26" s="1783"/>
      <c r="M26" s="1783"/>
      <c r="N26" s="1783" t="s">
        <v>2286</v>
      </c>
      <c r="O26" s="229" t="s">
        <v>4841</v>
      </c>
      <c r="P26" s="229" t="s">
        <v>4862</v>
      </c>
      <c r="Q26" s="229" t="s">
        <v>4863</v>
      </c>
      <c r="R26" s="1196" t="s">
        <v>2084</v>
      </c>
      <c r="S26" s="1196" t="s">
        <v>2849</v>
      </c>
    </row>
    <row r="27" spans="1:19" s="396" customFormat="1">
      <c r="A27" s="1783">
        <v>16</v>
      </c>
      <c r="B27" s="373" t="s">
        <v>4864</v>
      </c>
      <c r="C27" s="373" t="s">
        <v>4865</v>
      </c>
      <c r="D27" s="1783" t="s">
        <v>2084</v>
      </c>
      <c r="E27" s="1783" t="s">
        <v>3215</v>
      </c>
      <c r="F27" s="373" t="s">
        <v>4864</v>
      </c>
      <c r="G27" s="373" t="s">
        <v>4865</v>
      </c>
      <c r="H27" s="1783" t="s">
        <v>2084</v>
      </c>
      <c r="I27" s="1783" t="s">
        <v>3215</v>
      </c>
      <c r="J27" s="1783"/>
      <c r="K27" s="1783" t="s">
        <v>2622</v>
      </c>
      <c r="L27" s="1783"/>
      <c r="M27" s="1783"/>
      <c r="N27" s="1783" t="s">
        <v>2286</v>
      </c>
      <c r="O27" s="229" t="s">
        <v>4841</v>
      </c>
      <c r="P27" s="229" t="s">
        <v>4864</v>
      </c>
      <c r="Q27" s="229" t="s">
        <v>4866</v>
      </c>
      <c r="R27" s="1196" t="s">
        <v>2084</v>
      </c>
      <c r="S27" s="1196" t="s">
        <v>2849</v>
      </c>
    </row>
  </sheetData>
  <phoneticPr fontId="5" type="noConversion"/>
  <dataValidations count="3">
    <dataValidation type="list" allowBlank="1" showInputMessage="1" showErrorMessage="1" sqref="B6" xr:uid="{00000000-0002-0000-3600-000000000000}">
      <formula1>"Mi: Minute,H: Hour,D: Daily,W: Weekly,M: Monthly,Y: Yearly"</formula1>
    </dataValidation>
    <dataValidation type="list" allowBlank="1" showInputMessage="1" showErrorMessage="1" sqref="B7 B9" xr:uid="{00000000-0002-0000-3600-000001000000}">
      <formula1>"替换,追加"</formula1>
    </dataValidation>
    <dataValidation type="list" allowBlank="1" showInputMessage="1" showErrorMessage="1" sqref="N12:N27" xr:uid="{00000000-0002-0000-3600-000002000000}">
      <formula1>"匹配,基线特有,本地扩充,废弃"</formula1>
    </dataValidation>
  </dataValidations>
  <hyperlinks>
    <hyperlink ref="A1" location="目录!H8" display="返回" xr:uid="{00000000-0004-0000-3600-000000000000}"/>
  </hyperlinks>
  <pageMargins left="0.75" right="0.75" top="1" bottom="1" header="0.51180555555555596" footer="0.51180555555555596"/>
  <pageSetup paperSize="9" orientation="portrai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indexed="53"/>
  </sheetPr>
  <dimension ref="A1:O38"/>
  <sheetViews>
    <sheetView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5" width="12" style="396" customWidth="1"/>
    <col min="6" max="6" width="7.109375" style="396" customWidth="1"/>
    <col min="7" max="7" width="7.44140625" style="396" customWidth="1"/>
    <col min="8" max="8" width="9" style="396" customWidth="1"/>
    <col min="9" max="9" width="8.6640625" style="396" customWidth="1"/>
    <col min="10" max="10" width="11.109375" style="396" customWidth="1"/>
    <col min="11" max="11" width="23" style="396" customWidth="1"/>
    <col min="12" max="12" width="19" style="396" customWidth="1"/>
    <col min="13" max="13" width="14.88671875" style="396" customWidth="1"/>
    <col min="14" max="15" width="13.77734375" style="396" customWidth="1"/>
    <col min="16" max="16384" width="9" style="328"/>
  </cols>
  <sheetData>
    <row r="1" spans="1:15" s="396" customFormat="1">
      <c r="A1" s="2" t="s">
        <v>2037</v>
      </c>
      <c r="B1" s="331"/>
      <c r="C1" s="331"/>
      <c r="D1" s="331"/>
      <c r="E1" s="331"/>
      <c r="F1" s="331"/>
      <c r="G1" s="331"/>
      <c r="H1" s="331"/>
      <c r="I1" s="331"/>
      <c r="J1" s="331"/>
      <c r="K1" s="336"/>
      <c r="L1" s="336"/>
      <c r="M1" s="336"/>
      <c r="N1" s="336"/>
      <c r="O1" s="336"/>
    </row>
    <row r="2" spans="1:15" s="396" customFormat="1">
      <c r="A2" s="216" t="s">
        <v>2038</v>
      </c>
      <c r="B2" s="217"/>
      <c r="C2" s="217"/>
      <c r="D2" s="217"/>
      <c r="E2" s="217"/>
      <c r="F2" s="217"/>
      <c r="G2" s="217"/>
      <c r="H2" s="217"/>
      <c r="I2" s="217"/>
      <c r="J2" s="217"/>
      <c r="K2" s="337" t="s">
        <v>2039</v>
      </c>
      <c r="L2" s="338"/>
      <c r="M2" s="338"/>
      <c r="N2" s="338"/>
      <c r="O2" s="353"/>
    </row>
    <row r="3" spans="1:15" s="396" customFormat="1">
      <c r="A3" s="218" t="s">
        <v>2040</v>
      </c>
      <c r="B3" s="416" t="s">
        <v>541</v>
      </c>
      <c r="C3" s="1732"/>
      <c r="D3" s="1732"/>
      <c r="E3" s="1732"/>
      <c r="F3" s="219"/>
      <c r="G3" s="219"/>
      <c r="H3" s="219"/>
      <c r="I3" s="219"/>
      <c r="J3" s="219"/>
      <c r="K3" s="339" t="s">
        <v>2041</v>
      </c>
      <c r="L3" s="340" t="s">
        <v>2042</v>
      </c>
      <c r="M3" s="340"/>
      <c r="N3" s="354"/>
      <c r="O3" s="355"/>
    </row>
    <row r="4" spans="1:15" s="397" customFormat="1">
      <c r="A4" s="220" t="s">
        <v>2042</v>
      </c>
      <c r="B4" s="332" t="s">
        <v>4867</v>
      </c>
      <c r="C4" s="352"/>
      <c r="D4" s="352"/>
      <c r="E4" s="352"/>
      <c r="F4" s="222"/>
      <c r="G4" s="222"/>
      <c r="H4" s="222"/>
      <c r="I4" s="222"/>
      <c r="J4" s="222"/>
      <c r="K4" s="229" t="s">
        <v>3195</v>
      </c>
      <c r="L4" s="229" t="s">
        <v>4868</v>
      </c>
      <c r="M4" s="229"/>
      <c r="N4" s="225"/>
      <c r="O4" s="827"/>
    </row>
    <row r="5" spans="1:15" s="397" customFormat="1">
      <c r="A5" s="220" t="s">
        <v>2041</v>
      </c>
      <c r="B5" s="221" t="s">
        <v>2043</v>
      </c>
      <c r="C5" s="352"/>
      <c r="D5" s="352"/>
      <c r="E5" s="352"/>
      <c r="F5" s="222"/>
      <c r="G5" s="222"/>
      <c r="H5" s="222"/>
      <c r="I5" s="222"/>
      <c r="J5" s="222"/>
      <c r="K5" s="341"/>
      <c r="L5" s="342"/>
      <c r="M5" s="229"/>
      <c r="N5" s="225"/>
      <c r="O5" s="827"/>
    </row>
    <row r="6" spans="1:15" s="397" customFormat="1">
      <c r="A6" s="220" t="s">
        <v>2044</v>
      </c>
      <c r="B6" s="12" t="s">
        <v>2303</v>
      </c>
      <c r="C6" s="352"/>
      <c r="D6" s="352"/>
      <c r="E6" s="352"/>
      <c r="F6" s="222"/>
      <c r="G6" s="222"/>
      <c r="H6" s="222"/>
      <c r="I6" s="222"/>
      <c r="J6" s="222"/>
      <c r="K6" s="341"/>
      <c r="L6" s="229"/>
      <c r="M6" s="229"/>
      <c r="N6" s="225"/>
      <c r="O6" s="827"/>
    </row>
    <row r="7" spans="1:15" s="396" customFormat="1">
      <c r="A7" s="223" t="s">
        <v>2046</v>
      </c>
      <c r="B7" s="224" t="s">
        <v>2047</v>
      </c>
      <c r="C7" s="1732"/>
      <c r="D7" s="1732"/>
      <c r="E7" s="1732"/>
      <c r="F7" s="219"/>
      <c r="G7" s="219"/>
      <c r="H7" s="219"/>
      <c r="I7" s="219"/>
      <c r="J7" s="219"/>
      <c r="K7" s="343"/>
      <c r="L7" s="344"/>
      <c r="M7" s="356"/>
      <c r="N7" s="358"/>
      <c r="O7" s="348"/>
    </row>
    <row r="8" spans="1:15" s="396" customFormat="1">
      <c r="A8" s="223" t="s">
        <v>2048</v>
      </c>
      <c r="B8" s="225"/>
      <c r="C8" s="219"/>
      <c r="D8" s="219"/>
      <c r="E8" s="219"/>
      <c r="F8" s="219"/>
      <c r="G8" s="219"/>
      <c r="H8" s="219"/>
      <c r="I8" s="219"/>
      <c r="J8" s="219"/>
      <c r="K8" s="347"/>
      <c r="L8" s="346"/>
      <c r="M8" s="348"/>
      <c r="N8" s="358"/>
      <c r="O8" s="348"/>
    </row>
    <row r="9" spans="1:15" s="396" customFormat="1">
      <c r="A9" s="223"/>
      <c r="B9" s="226"/>
      <c r="C9" s="219"/>
      <c r="D9" s="219"/>
      <c r="E9" s="219"/>
      <c r="F9" s="219"/>
      <c r="G9" s="219"/>
      <c r="H9" s="219"/>
      <c r="I9" s="219"/>
      <c r="J9" s="219"/>
      <c r="K9" s="347"/>
      <c r="L9" s="348"/>
      <c r="M9" s="348"/>
      <c r="N9" s="358"/>
      <c r="O9" s="67"/>
    </row>
    <row r="10" spans="1:15" s="396" customFormat="1">
      <c r="A10" s="216" t="s">
        <v>2049</v>
      </c>
      <c r="B10" s="217"/>
      <c r="C10" s="217"/>
      <c r="D10" s="217"/>
      <c r="E10" s="217"/>
      <c r="F10" s="217"/>
      <c r="G10" s="217"/>
      <c r="H10" s="217"/>
      <c r="I10" s="217"/>
      <c r="J10" s="217"/>
      <c r="K10" s="337" t="s">
        <v>2050</v>
      </c>
      <c r="L10" s="338"/>
      <c r="M10" s="338"/>
      <c r="N10" s="338"/>
      <c r="O10" s="353"/>
    </row>
    <row r="11" spans="1:15" s="396" customFormat="1" ht="24.75" customHeight="1">
      <c r="A11" s="227" t="s">
        <v>49</v>
      </c>
      <c r="B11" s="228" t="s">
        <v>2051</v>
      </c>
      <c r="C11" s="228" t="s">
        <v>2052</v>
      </c>
      <c r="D11" s="228" t="s">
        <v>2053</v>
      </c>
      <c r="E11" s="228" t="s">
        <v>2054</v>
      </c>
      <c r="F11" s="228" t="s">
        <v>2055</v>
      </c>
      <c r="G11" s="228" t="s">
        <v>2056</v>
      </c>
      <c r="H11" s="228" t="s">
        <v>2057</v>
      </c>
      <c r="I11" s="228" t="s">
        <v>73</v>
      </c>
      <c r="J11" s="232" t="s">
        <v>2058</v>
      </c>
      <c r="K11" s="349" t="s">
        <v>2059</v>
      </c>
      <c r="L11" s="350" t="s">
        <v>2060</v>
      </c>
      <c r="M11" s="350" t="s">
        <v>2061</v>
      </c>
      <c r="N11" s="359" t="s">
        <v>2062</v>
      </c>
      <c r="O11" s="350" t="s">
        <v>2063</v>
      </c>
    </row>
    <row r="12" spans="1:15" s="389" customFormat="1" ht="15" customHeight="1">
      <c r="A12" s="1196">
        <v>1</v>
      </c>
      <c r="B12" s="1196" t="s">
        <v>2304</v>
      </c>
      <c r="C12" s="1196" t="s">
        <v>2670</v>
      </c>
      <c r="D12" s="1196" t="s">
        <v>2272</v>
      </c>
      <c r="E12" s="1196" t="s">
        <v>2079</v>
      </c>
      <c r="F12" s="1196" t="s">
        <v>79</v>
      </c>
      <c r="G12" s="1196" t="s">
        <v>2702</v>
      </c>
      <c r="H12" s="1196" t="s">
        <v>2702</v>
      </c>
      <c r="I12" s="1196"/>
      <c r="J12" s="1196" t="s">
        <v>2308</v>
      </c>
      <c r="K12" s="229" t="s">
        <v>4868</v>
      </c>
      <c r="L12" s="239" t="s">
        <v>2304</v>
      </c>
      <c r="M12" s="239" t="s">
        <v>2671</v>
      </c>
      <c r="N12" s="239" t="s">
        <v>2272</v>
      </c>
      <c r="O12" s="1196" t="s">
        <v>2849</v>
      </c>
    </row>
    <row r="13" spans="1:15" s="389" customFormat="1" ht="15" customHeight="1">
      <c r="A13" s="1196">
        <v>2</v>
      </c>
      <c r="B13" s="1196" t="s">
        <v>222</v>
      </c>
      <c r="C13" s="1196" t="s">
        <v>2234</v>
      </c>
      <c r="D13" s="1196" t="s">
        <v>3991</v>
      </c>
      <c r="E13" s="1196" t="s">
        <v>2108</v>
      </c>
      <c r="F13" s="1196" t="s">
        <v>79</v>
      </c>
      <c r="G13" s="1196"/>
      <c r="H13" s="1196"/>
      <c r="I13" s="1196"/>
      <c r="J13" s="1196" t="s">
        <v>2308</v>
      </c>
      <c r="K13" s="229" t="s">
        <v>4868</v>
      </c>
      <c r="L13" s="239" t="s">
        <v>222</v>
      </c>
      <c r="M13" s="239" t="s">
        <v>2234</v>
      </c>
      <c r="N13" s="239" t="s">
        <v>3898</v>
      </c>
      <c r="O13" s="1196" t="s">
        <v>2849</v>
      </c>
    </row>
    <row r="14" spans="1:15" s="389" customFormat="1" ht="15" customHeight="1">
      <c r="A14" s="1196">
        <v>3</v>
      </c>
      <c r="B14" s="1196" t="s">
        <v>2238</v>
      </c>
      <c r="C14" s="1196" t="s">
        <v>2239</v>
      </c>
      <c r="D14" s="1196" t="s">
        <v>2811</v>
      </c>
      <c r="E14" s="1196" t="s">
        <v>2241</v>
      </c>
      <c r="F14" s="1196"/>
      <c r="G14" s="1196" t="s">
        <v>2702</v>
      </c>
      <c r="H14" s="1196"/>
      <c r="I14" s="1196"/>
      <c r="J14" s="1196" t="s">
        <v>2308</v>
      </c>
      <c r="K14" s="229" t="s">
        <v>4868</v>
      </c>
      <c r="L14" s="239" t="s">
        <v>2238</v>
      </c>
      <c r="M14" s="239" t="s">
        <v>2675</v>
      </c>
      <c r="N14" s="239" t="s">
        <v>2811</v>
      </c>
      <c r="O14" s="1196" t="s">
        <v>2849</v>
      </c>
    </row>
    <row r="15" spans="1:15" s="829" customFormat="1" ht="15" customHeight="1">
      <c r="A15" s="1196">
        <v>4</v>
      </c>
      <c r="B15" s="1196" t="s">
        <v>2335</v>
      </c>
      <c r="C15" s="1196" t="s">
        <v>2069</v>
      </c>
      <c r="D15" s="1196" t="s">
        <v>2235</v>
      </c>
      <c r="E15" s="1196" t="s">
        <v>2237</v>
      </c>
      <c r="F15" s="1196"/>
      <c r="G15" s="1196"/>
      <c r="H15" s="239" t="s">
        <v>4734</v>
      </c>
      <c r="I15" s="1196"/>
      <c r="J15" s="1196" t="s">
        <v>2308</v>
      </c>
      <c r="K15" s="229" t="s">
        <v>4868</v>
      </c>
      <c r="L15" s="239" t="s">
        <v>2335</v>
      </c>
      <c r="M15" s="239" t="s">
        <v>2672</v>
      </c>
      <c r="N15" s="239" t="s">
        <v>2235</v>
      </c>
      <c r="O15" s="1196" t="s">
        <v>2849</v>
      </c>
    </row>
    <row r="16" spans="1:15" s="396" customFormat="1" ht="15" customHeight="1">
      <c r="A16" s="1196">
        <v>5</v>
      </c>
      <c r="B16" s="1196" t="s">
        <v>2347</v>
      </c>
      <c r="C16" s="1196" t="s">
        <v>4737</v>
      </c>
      <c r="D16" s="1196" t="s">
        <v>2272</v>
      </c>
      <c r="E16" s="1196" t="s">
        <v>2079</v>
      </c>
      <c r="F16" s="1196"/>
      <c r="G16" s="1196"/>
      <c r="H16" s="1196"/>
      <c r="I16" s="1196"/>
      <c r="J16" s="1196" t="s">
        <v>2308</v>
      </c>
      <c r="K16" s="229" t="s">
        <v>4868</v>
      </c>
      <c r="L16" s="239" t="s">
        <v>2347</v>
      </c>
      <c r="M16" s="239" t="s">
        <v>4738</v>
      </c>
      <c r="N16" s="239" t="s">
        <v>2272</v>
      </c>
      <c r="O16" s="1196" t="s">
        <v>2849</v>
      </c>
    </row>
    <row r="17" spans="1:15" s="396" customFormat="1" ht="15" customHeight="1">
      <c r="A17" s="1196">
        <v>6</v>
      </c>
      <c r="B17" s="1196" t="s">
        <v>4722</v>
      </c>
      <c r="C17" s="1196" t="s">
        <v>4723</v>
      </c>
      <c r="D17" s="1196" t="s">
        <v>2272</v>
      </c>
      <c r="E17" s="1196" t="s">
        <v>2272</v>
      </c>
      <c r="F17" s="1196"/>
      <c r="G17" s="1196"/>
      <c r="H17" s="1196"/>
      <c r="I17" s="1196"/>
      <c r="J17" s="1196" t="s">
        <v>2308</v>
      </c>
      <c r="K17" s="229" t="s">
        <v>4868</v>
      </c>
      <c r="L17" s="239" t="s">
        <v>4722</v>
      </c>
      <c r="M17" s="239" t="s">
        <v>4723</v>
      </c>
      <c r="N17" s="239" t="s">
        <v>2272</v>
      </c>
      <c r="O17" s="1196" t="s">
        <v>2849</v>
      </c>
    </row>
    <row r="18" spans="1:15" s="396" customFormat="1" ht="15" customHeight="1">
      <c r="A18" s="1196">
        <v>7</v>
      </c>
      <c r="B18" s="1196" t="s">
        <v>2359</v>
      </c>
      <c r="C18" s="1196" t="s">
        <v>4739</v>
      </c>
      <c r="D18" s="1196" t="s">
        <v>2088</v>
      </c>
      <c r="E18" s="1196" t="s">
        <v>2089</v>
      </c>
      <c r="F18" s="1196"/>
      <c r="G18" s="1196"/>
      <c r="H18" s="239" t="s">
        <v>4740</v>
      </c>
      <c r="I18" s="1196"/>
      <c r="J18" s="1196" t="s">
        <v>2308</v>
      </c>
      <c r="K18" s="229" t="s">
        <v>4868</v>
      </c>
      <c r="L18" s="239" t="s">
        <v>2359</v>
      </c>
      <c r="M18" s="239" t="s">
        <v>4739</v>
      </c>
      <c r="N18" s="239" t="s">
        <v>2088</v>
      </c>
      <c r="O18" s="1196" t="s">
        <v>2849</v>
      </c>
    </row>
    <row r="19" spans="1:15" s="396" customFormat="1" ht="15" customHeight="1">
      <c r="A19" s="1196">
        <v>8</v>
      </c>
      <c r="B19" s="1196" t="s">
        <v>4741</v>
      </c>
      <c r="C19" s="1196" t="s">
        <v>4742</v>
      </c>
      <c r="D19" s="1196" t="s">
        <v>2088</v>
      </c>
      <c r="E19" s="1196" t="s">
        <v>2089</v>
      </c>
      <c r="F19" s="1196"/>
      <c r="G19" s="1196"/>
      <c r="H19" s="239" t="s">
        <v>4740</v>
      </c>
      <c r="I19" s="1196"/>
      <c r="J19" s="1196" t="s">
        <v>2308</v>
      </c>
      <c r="K19" s="229" t="s">
        <v>4868</v>
      </c>
      <c r="L19" s="239" t="s">
        <v>4741</v>
      </c>
      <c r="M19" s="239" t="s">
        <v>4742</v>
      </c>
      <c r="N19" s="239" t="s">
        <v>2088</v>
      </c>
      <c r="O19" s="1196" t="s">
        <v>2849</v>
      </c>
    </row>
    <row r="20" spans="1:15" s="396" customFormat="1" ht="15" customHeight="1">
      <c r="A20" s="1196">
        <v>9</v>
      </c>
      <c r="B20" s="1196" t="s">
        <v>2367</v>
      </c>
      <c r="C20" s="239" t="s">
        <v>4744</v>
      </c>
      <c r="D20" s="1196" t="s">
        <v>2235</v>
      </c>
      <c r="E20" s="1196" t="s">
        <v>2237</v>
      </c>
      <c r="F20" s="1196"/>
      <c r="G20" s="1196"/>
      <c r="H20" s="239" t="s">
        <v>4746</v>
      </c>
      <c r="I20" s="1196"/>
      <c r="J20" s="1196" t="s">
        <v>2308</v>
      </c>
      <c r="K20" s="229" t="s">
        <v>4868</v>
      </c>
      <c r="L20" s="239" t="s">
        <v>2367</v>
      </c>
      <c r="M20" s="239" t="s">
        <v>4747</v>
      </c>
      <c r="N20" s="239" t="s">
        <v>2235</v>
      </c>
      <c r="O20" s="1196" t="s">
        <v>2849</v>
      </c>
    </row>
    <row r="21" spans="1:15" s="396" customFormat="1" ht="15" customHeight="1">
      <c r="A21" s="1196">
        <v>10</v>
      </c>
      <c r="B21" s="1196" t="s">
        <v>2338</v>
      </c>
      <c r="C21" s="1196" t="s">
        <v>2722</v>
      </c>
      <c r="D21" s="1196" t="s">
        <v>2747</v>
      </c>
      <c r="E21" s="1196" t="s">
        <v>4748</v>
      </c>
      <c r="F21" s="1196"/>
      <c r="G21" s="1196"/>
      <c r="H21" s="239" t="s">
        <v>2853</v>
      </c>
      <c r="I21" s="1196"/>
      <c r="J21" s="1196" t="s">
        <v>2308</v>
      </c>
      <c r="K21" s="229" t="s">
        <v>4868</v>
      </c>
      <c r="L21" s="239" t="s">
        <v>2338</v>
      </c>
      <c r="M21" s="239" t="s">
        <v>2722</v>
      </c>
      <c r="N21" s="239" t="s">
        <v>2747</v>
      </c>
      <c r="O21" s="1196" t="s">
        <v>2849</v>
      </c>
    </row>
    <row r="22" spans="1:15" s="396" customFormat="1" ht="15" customHeight="1">
      <c r="A22" s="1196">
        <v>11</v>
      </c>
      <c r="B22" s="1196" t="s">
        <v>2357</v>
      </c>
      <c r="C22" s="1196" t="s">
        <v>4749</v>
      </c>
      <c r="D22" s="1196" t="s">
        <v>2100</v>
      </c>
      <c r="E22" s="1196" t="s">
        <v>2101</v>
      </c>
      <c r="F22" s="1196"/>
      <c r="G22" s="1196"/>
      <c r="H22" s="239" t="s">
        <v>4750</v>
      </c>
      <c r="I22" s="1196"/>
      <c r="J22" s="1196" t="s">
        <v>2308</v>
      </c>
      <c r="K22" s="229" t="s">
        <v>4868</v>
      </c>
      <c r="L22" s="239" t="s">
        <v>2357</v>
      </c>
      <c r="M22" s="239" t="s">
        <v>4751</v>
      </c>
      <c r="N22" s="239" t="s">
        <v>2100</v>
      </c>
      <c r="O22" s="1196" t="s">
        <v>2849</v>
      </c>
    </row>
    <row r="23" spans="1:15" s="396" customFormat="1" ht="15" customHeight="1">
      <c r="A23" s="1196">
        <v>12</v>
      </c>
      <c r="B23" s="1196" t="s">
        <v>2345</v>
      </c>
      <c r="C23" s="1196" t="s">
        <v>4752</v>
      </c>
      <c r="D23" s="1196" t="s">
        <v>2100</v>
      </c>
      <c r="E23" s="1196" t="s">
        <v>2101</v>
      </c>
      <c r="F23" s="1196"/>
      <c r="G23" s="1196"/>
      <c r="H23" s="239" t="s">
        <v>4753</v>
      </c>
      <c r="I23" s="1196"/>
      <c r="J23" s="1196" t="s">
        <v>2308</v>
      </c>
      <c r="K23" s="229" t="s">
        <v>4868</v>
      </c>
      <c r="L23" s="239" t="s">
        <v>2345</v>
      </c>
      <c r="M23" s="239" t="s">
        <v>4754</v>
      </c>
      <c r="N23" s="239" t="s">
        <v>2100</v>
      </c>
      <c r="O23" s="1196" t="s">
        <v>2849</v>
      </c>
    </row>
    <row r="24" spans="1:15" s="396" customFormat="1" ht="15" customHeight="1">
      <c r="A24" s="1196">
        <v>13</v>
      </c>
      <c r="B24" s="1196" t="s">
        <v>4755</v>
      </c>
      <c r="C24" s="1196" t="s">
        <v>4756</v>
      </c>
      <c r="D24" s="1196" t="s">
        <v>2078</v>
      </c>
      <c r="E24" s="1196" t="s">
        <v>2079</v>
      </c>
      <c r="F24" s="1196"/>
      <c r="G24" s="1196"/>
      <c r="H24" s="239" t="s">
        <v>4869</v>
      </c>
      <c r="I24" s="1196"/>
      <c r="J24" s="1196" t="s">
        <v>2308</v>
      </c>
      <c r="K24" s="229" t="s">
        <v>4868</v>
      </c>
      <c r="L24" s="239" t="s">
        <v>4755</v>
      </c>
      <c r="M24" s="239" t="s">
        <v>4756</v>
      </c>
      <c r="N24" s="239" t="s">
        <v>2078</v>
      </c>
      <c r="O24" s="1196" t="s">
        <v>2849</v>
      </c>
    </row>
    <row r="25" spans="1:15" s="396" customFormat="1" ht="15" customHeight="1">
      <c r="A25" s="1196">
        <v>14</v>
      </c>
      <c r="B25" s="1196" t="s">
        <v>4705</v>
      </c>
      <c r="C25" s="1196" t="s">
        <v>4706</v>
      </c>
      <c r="D25" s="1196" t="s">
        <v>4760</v>
      </c>
      <c r="E25" s="1196" t="s">
        <v>4761</v>
      </c>
      <c r="F25" s="1196"/>
      <c r="G25" s="1196"/>
      <c r="H25" s="239" t="s">
        <v>4869</v>
      </c>
      <c r="I25" s="1196"/>
      <c r="J25" s="1196" t="s">
        <v>2308</v>
      </c>
      <c r="K25" s="229" t="s">
        <v>4868</v>
      </c>
      <c r="L25" s="239" t="s">
        <v>4705</v>
      </c>
      <c r="M25" s="239" t="s">
        <v>4706</v>
      </c>
      <c r="N25" s="239" t="s">
        <v>4760</v>
      </c>
      <c r="O25" s="1196" t="s">
        <v>2849</v>
      </c>
    </row>
    <row r="26" spans="1:15" s="396" customFormat="1" ht="15" customHeight="1">
      <c r="A26" s="1196">
        <v>15</v>
      </c>
      <c r="B26" s="1196" t="s">
        <v>4763</v>
      </c>
      <c r="C26" s="1196" t="s">
        <v>4764</v>
      </c>
      <c r="D26" s="1196" t="s">
        <v>2088</v>
      </c>
      <c r="E26" s="1196" t="s">
        <v>2089</v>
      </c>
      <c r="F26" s="1196"/>
      <c r="G26" s="1196"/>
      <c r="H26" s="1196"/>
      <c r="I26" s="1196"/>
      <c r="J26" s="1196" t="s">
        <v>2308</v>
      </c>
      <c r="K26" s="229" t="s">
        <v>4868</v>
      </c>
      <c r="L26" s="239" t="s">
        <v>4763</v>
      </c>
      <c r="M26" s="239" t="s">
        <v>4764</v>
      </c>
      <c r="N26" s="239" t="s">
        <v>2088</v>
      </c>
      <c r="O26" s="1196" t="s">
        <v>2849</v>
      </c>
    </row>
    <row r="27" spans="1:15" s="396" customFormat="1" ht="15" customHeight="1">
      <c r="A27" s="1196">
        <v>16</v>
      </c>
      <c r="B27" s="1196" t="s">
        <v>3625</v>
      </c>
      <c r="C27" s="1196" t="s">
        <v>4767</v>
      </c>
      <c r="D27" s="1196" t="s">
        <v>2096</v>
      </c>
      <c r="E27" s="1196" t="s">
        <v>2097</v>
      </c>
      <c r="F27" s="1196"/>
      <c r="G27" s="1196"/>
      <c r="H27" s="239" t="s">
        <v>2868</v>
      </c>
      <c r="I27" s="1196"/>
      <c r="J27" s="1196" t="s">
        <v>2308</v>
      </c>
      <c r="K27" s="229" t="s">
        <v>4868</v>
      </c>
      <c r="L27" s="239" t="s">
        <v>3625</v>
      </c>
      <c r="M27" s="239" t="s">
        <v>4770</v>
      </c>
      <c r="N27" s="239" t="s">
        <v>2096</v>
      </c>
      <c r="O27" s="1196" t="s">
        <v>2849</v>
      </c>
    </row>
    <row r="28" spans="1:15" s="396" customFormat="1" ht="15" customHeight="1">
      <c r="A28" s="1196">
        <v>17</v>
      </c>
      <c r="B28" s="1196" t="s">
        <v>4771</v>
      </c>
      <c r="C28" s="1196" t="s">
        <v>4772</v>
      </c>
      <c r="D28" s="1196" t="s">
        <v>2088</v>
      </c>
      <c r="E28" s="1196" t="s">
        <v>2089</v>
      </c>
      <c r="F28" s="1196"/>
      <c r="G28" s="1196"/>
      <c r="H28" s="239" t="s">
        <v>4774</v>
      </c>
      <c r="I28" s="1196"/>
      <c r="J28" s="1196" t="s">
        <v>2308</v>
      </c>
      <c r="K28" s="229" t="s">
        <v>4868</v>
      </c>
      <c r="L28" s="239" t="s">
        <v>4771</v>
      </c>
      <c r="M28" s="239" t="s">
        <v>4772</v>
      </c>
      <c r="N28" s="239" t="s">
        <v>2088</v>
      </c>
      <c r="O28" s="1196" t="s">
        <v>2849</v>
      </c>
    </row>
    <row r="29" spans="1:15" s="396" customFormat="1" ht="15" customHeight="1">
      <c r="A29" s="1196">
        <v>18</v>
      </c>
      <c r="B29" s="1196" t="s">
        <v>4775</v>
      </c>
      <c r="C29" s="1196" t="s">
        <v>4776</v>
      </c>
      <c r="D29" s="1196" t="s">
        <v>2096</v>
      </c>
      <c r="E29" s="1196" t="s">
        <v>2097</v>
      </c>
      <c r="F29" s="1196"/>
      <c r="G29" s="1196"/>
      <c r="H29" s="239" t="s">
        <v>2868</v>
      </c>
      <c r="I29" s="1196"/>
      <c r="J29" s="1196" t="s">
        <v>2308</v>
      </c>
      <c r="K29" s="229" t="s">
        <v>4868</v>
      </c>
      <c r="L29" s="239" t="s">
        <v>4775</v>
      </c>
      <c r="M29" s="239" t="s">
        <v>4777</v>
      </c>
      <c r="N29" s="239" t="s">
        <v>2096</v>
      </c>
      <c r="O29" s="1196" t="s">
        <v>2849</v>
      </c>
    </row>
    <row r="30" spans="1:15" s="396" customFormat="1" ht="15" customHeight="1">
      <c r="A30" s="1196">
        <v>19</v>
      </c>
      <c r="B30" s="1196" t="s">
        <v>4778</v>
      </c>
      <c r="C30" s="1196" t="s">
        <v>4779</v>
      </c>
      <c r="D30" s="1196" t="s">
        <v>2078</v>
      </c>
      <c r="E30" s="1196" t="s">
        <v>2079</v>
      </c>
      <c r="F30" s="1196"/>
      <c r="G30" s="1196"/>
      <c r="H30" s="1196"/>
      <c r="I30" s="1196"/>
      <c r="J30" s="1196" t="s">
        <v>2308</v>
      </c>
      <c r="K30" s="229" t="s">
        <v>4868</v>
      </c>
      <c r="L30" s="239" t="s">
        <v>4778</v>
      </c>
      <c r="M30" s="239" t="s">
        <v>4779</v>
      </c>
      <c r="N30" s="239" t="s">
        <v>2078</v>
      </c>
      <c r="O30" s="1196" t="s">
        <v>2849</v>
      </c>
    </row>
    <row r="31" spans="1:15" s="396" customFormat="1" ht="15" customHeight="1">
      <c r="A31" s="1196">
        <v>20</v>
      </c>
      <c r="B31" s="1196" t="s">
        <v>2352</v>
      </c>
      <c r="C31" s="1196" t="s">
        <v>4781</v>
      </c>
      <c r="D31" s="1196" t="s">
        <v>2272</v>
      </c>
      <c r="E31" s="1196" t="s">
        <v>2272</v>
      </c>
      <c r="F31" s="1196"/>
      <c r="G31" s="1196"/>
      <c r="H31" s="1196"/>
      <c r="I31" s="1196"/>
      <c r="J31" s="1196" t="s">
        <v>2308</v>
      </c>
      <c r="K31" s="229" t="s">
        <v>4868</v>
      </c>
      <c r="L31" s="239" t="s">
        <v>2352</v>
      </c>
      <c r="M31" s="239" t="s">
        <v>4782</v>
      </c>
      <c r="N31" s="239" t="s">
        <v>2272</v>
      </c>
      <c r="O31" s="1196" t="s">
        <v>2849</v>
      </c>
    </row>
    <row r="32" spans="1:15" s="396" customFormat="1" ht="15" customHeight="1">
      <c r="A32" s="1196">
        <v>21</v>
      </c>
      <c r="B32" s="1196" t="s">
        <v>4783</v>
      </c>
      <c r="C32" s="1196" t="s">
        <v>4784</v>
      </c>
      <c r="D32" s="1196" t="s">
        <v>2088</v>
      </c>
      <c r="E32" s="1196" t="s">
        <v>2089</v>
      </c>
      <c r="F32" s="1196"/>
      <c r="G32" s="1196"/>
      <c r="H32" s="239" t="s">
        <v>4786</v>
      </c>
      <c r="I32" s="1196"/>
      <c r="J32" s="1196" t="s">
        <v>2308</v>
      </c>
      <c r="K32" s="229" t="s">
        <v>4868</v>
      </c>
      <c r="L32" s="239" t="s">
        <v>4783</v>
      </c>
      <c r="M32" s="239" t="s">
        <v>4784</v>
      </c>
      <c r="N32" s="239" t="s">
        <v>2088</v>
      </c>
      <c r="O32" s="1196" t="s">
        <v>2849</v>
      </c>
    </row>
    <row r="33" spans="1:15" s="396" customFormat="1" ht="15" customHeight="1">
      <c r="A33" s="1196">
        <v>22</v>
      </c>
      <c r="B33" s="1196" t="s">
        <v>4154</v>
      </c>
      <c r="C33" s="1196" t="s">
        <v>2858</v>
      </c>
      <c r="D33" s="1196" t="s">
        <v>2088</v>
      </c>
      <c r="E33" s="1196" t="s">
        <v>2089</v>
      </c>
      <c r="F33" s="1196"/>
      <c r="G33" s="1196"/>
      <c r="H33" s="1196" t="s">
        <v>4870</v>
      </c>
      <c r="I33" s="1196"/>
      <c r="J33" s="1196" t="s">
        <v>2308</v>
      </c>
      <c r="K33" s="229" t="s">
        <v>4868</v>
      </c>
      <c r="L33" s="239" t="s">
        <v>4154</v>
      </c>
      <c r="M33" s="239" t="s">
        <v>2858</v>
      </c>
      <c r="N33" s="239" t="s">
        <v>2088</v>
      </c>
      <c r="O33" s="1196" t="s">
        <v>2849</v>
      </c>
    </row>
    <row r="34" spans="1:15" s="396" customFormat="1" ht="15" customHeight="1">
      <c r="A34" s="1196">
        <v>23</v>
      </c>
      <c r="B34" s="1196" t="s">
        <v>4735</v>
      </c>
      <c r="C34" s="1196" t="s">
        <v>4871</v>
      </c>
      <c r="D34" s="1196" t="s">
        <v>4760</v>
      </c>
      <c r="E34" s="1196" t="s">
        <v>4761</v>
      </c>
      <c r="F34" s="1196"/>
      <c r="G34" s="1196"/>
      <c r="H34" s="1196"/>
      <c r="I34" s="1196"/>
      <c r="J34" s="1196" t="s">
        <v>2308</v>
      </c>
      <c r="K34" s="229" t="s">
        <v>4868</v>
      </c>
      <c r="L34" s="239" t="s">
        <v>4735</v>
      </c>
      <c r="M34" s="239" t="s">
        <v>4164</v>
      </c>
      <c r="N34" s="239" t="s">
        <v>4760</v>
      </c>
      <c r="O34" s="1196" t="s">
        <v>2849</v>
      </c>
    </row>
    <row r="35" spans="1:15" s="396" customFormat="1" ht="15" customHeight="1">
      <c r="A35" s="1196">
        <v>24</v>
      </c>
      <c r="B35" s="1196" t="s">
        <v>4872</v>
      </c>
      <c r="C35" s="1196" t="s">
        <v>4873</v>
      </c>
      <c r="D35" s="1196" t="s">
        <v>2088</v>
      </c>
      <c r="E35" s="1196" t="s">
        <v>2089</v>
      </c>
      <c r="F35" s="1196"/>
      <c r="G35" s="1196"/>
      <c r="H35" s="1196" t="s">
        <v>4874</v>
      </c>
      <c r="I35" s="1196"/>
      <c r="J35" s="1196" t="s">
        <v>2308</v>
      </c>
      <c r="K35" s="229" t="s">
        <v>4868</v>
      </c>
      <c r="L35" s="1196" t="s">
        <v>4872</v>
      </c>
      <c r="M35" s="1196" t="s">
        <v>4873</v>
      </c>
      <c r="N35" s="239" t="s">
        <v>2088</v>
      </c>
      <c r="O35" s="1196" t="s">
        <v>2849</v>
      </c>
    </row>
    <row r="36" spans="1:15" s="396" customFormat="1">
      <c r="A36" s="1196">
        <v>25</v>
      </c>
      <c r="B36" s="1196" t="s">
        <v>4875</v>
      </c>
      <c r="C36" s="1196" t="s">
        <v>4876</v>
      </c>
      <c r="D36" s="1196" t="s">
        <v>2088</v>
      </c>
      <c r="E36" s="1196" t="s">
        <v>2089</v>
      </c>
      <c r="F36" s="1196"/>
      <c r="G36" s="1196"/>
      <c r="H36" s="1196" t="s">
        <v>4874</v>
      </c>
      <c r="I36" s="1196"/>
      <c r="J36" s="1196" t="s">
        <v>2308</v>
      </c>
      <c r="K36" s="229" t="s">
        <v>4868</v>
      </c>
      <c r="L36" s="1196" t="s">
        <v>4875</v>
      </c>
      <c r="M36" s="1196" t="s">
        <v>4876</v>
      </c>
      <c r="N36" s="239" t="s">
        <v>2088</v>
      </c>
      <c r="O36" s="1196" t="s">
        <v>2849</v>
      </c>
    </row>
    <row r="37" spans="1:15" s="396" customFormat="1">
      <c r="A37" s="1196">
        <v>26</v>
      </c>
      <c r="B37" s="1196" t="s">
        <v>4877</v>
      </c>
      <c r="C37" s="1196" t="s">
        <v>4878</v>
      </c>
      <c r="D37" s="1196" t="s">
        <v>2088</v>
      </c>
      <c r="E37" s="1196" t="s">
        <v>2089</v>
      </c>
      <c r="F37" s="1196"/>
      <c r="G37" s="1196"/>
      <c r="H37" s="1196" t="s">
        <v>4879</v>
      </c>
      <c r="I37" s="1196"/>
      <c r="J37" s="1196" t="s">
        <v>2308</v>
      </c>
      <c r="K37" s="229" t="s">
        <v>4868</v>
      </c>
      <c r="L37" s="1196" t="s">
        <v>4877</v>
      </c>
      <c r="M37" s="1196" t="s">
        <v>4878</v>
      </c>
      <c r="N37" s="239" t="s">
        <v>2088</v>
      </c>
      <c r="O37" s="1196" t="s">
        <v>2849</v>
      </c>
    </row>
    <row r="38" spans="1:15" s="396" customFormat="1">
      <c r="A38" s="1196">
        <v>27</v>
      </c>
      <c r="B38" s="1196" t="s">
        <v>4787</v>
      </c>
      <c r="C38" s="1196" t="s">
        <v>4788</v>
      </c>
      <c r="D38" s="1196" t="s">
        <v>2088</v>
      </c>
      <c r="E38" s="1196" t="s">
        <v>2089</v>
      </c>
      <c r="F38" s="1196"/>
      <c r="G38" s="1196"/>
      <c r="H38" s="1196"/>
      <c r="I38" s="1196"/>
      <c r="J38" s="1196" t="s">
        <v>2308</v>
      </c>
      <c r="K38" s="229" t="s">
        <v>4868</v>
      </c>
      <c r="L38" s="1196" t="s">
        <v>4787</v>
      </c>
      <c r="M38" s="1196" t="s">
        <v>4788</v>
      </c>
      <c r="N38" s="239" t="s">
        <v>2088</v>
      </c>
      <c r="O38" s="1196" t="s">
        <v>2849</v>
      </c>
    </row>
  </sheetData>
  <phoneticPr fontId="5" type="noConversion"/>
  <dataValidations count="3">
    <dataValidation type="list" allowBlank="1" showInputMessage="1" showErrorMessage="1" sqref="B6" xr:uid="{00000000-0002-0000-3700-000000000000}">
      <formula1>"Mi: Minute,H: Hour,D: Daily,W: Weekly,M: Monthly,Y: Yearly"</formula1>
    </dataValidation>
    <dataValidation type="list" allowBlank="1" showInputMessage="1" showErrorMessage="1" sqref="B7 B9" xr:uid="{00000000-0002-0000-3700-000001000000}">
      <formula1>"替换,追加"</formula1>
    </dataValidation>
    <dataValidation type="list" allowBlank="1" showInputMessage="1" showErrorMessage="1" sqref="J12:J38" xr:uid="{00000000-0002-0000-3700-000002000000}">
      <formula1>"匹配,基线特有,本地扩充,废弃"</formula1>
    </dataValidation>
  </dataValidations>
  <hyperlinks>
    <hyperlink ref="A1" location="目录!H9" display="返回" xr:uid="{00000000-0004-0000-3700-000000000000}"/>
  </hyperlinks>
  <pageMargins left="0.75" right="0.75" top="1" bottom="1" header="0.51180555555555596" footer="0.51180555555555596"/>
  <pageSetup paperSize="9" orientation="portrai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S23"/>
  <sheetViews>
    <sheetView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109375" style="396" customWidth="1"/>
    <col min="15" max="15" width="23" style="396" customWidth="1"/>
    <col min="16" max="16" width="19" style="396" customWidth="1"/>
    <col min="17" max="17" width="14.88671875" style="396" customWidth="1"/>
    <col min="18" max="19" width="13.77734375" style="396" customWidth="1"/>
    <col min="20" max="16384" width="9" style="328"/>
  </cols>
  <sheetData>
    <row r="1" spans="1:19" s="396" customFormat="1">
      <c r="A1" s="2"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416" t="s">
        <v>546</v>
      </c>
      <c r="C3" s="1732"/>
      <c r="D3" s="1732"/>
      <c r="E3" s="1732"/>
      <c r="F3" s="1732"/>
      <c r="G3" s="1732"/>
      <c r="H3" s="1732"/>
      <c r="I3" s="1732"/>
      <c r="J3" s="219"/>
      <c r="K3" s="219"/>
      <c r="L3" s="219"/>
      <c r="M3" s="219"/>
      <c r="N3" s="219"/>
      <c r="O3" s="339" t="s">
        <v>2041</v>
      </c>
      <c r="P3" s="340" t="s">
        <v>2042</v>
      </c>
      <c r="Q3" s="340"/>
      <c r="R3" s="354"/>
      <c r="S3" s="355"/>
    </row>
    <row r="4" spans="1:19" s="397" customFormat="1">
      <c r="A4" s="220" t="s">
        <v>2042</v>
      </c>
      <c r="B4" s="332" t="s">
        <v>547</v>
      </c>
      <c r="C4" s="352"/>
      <c r="D4" s="352"/>
      <c r="E4" s="352"/>
      <c r="F4" s="352"/>
      <c r="G4" s="352"/>
      <c r="H4" s="352"/>
      <c r="I4" s="352"/>
      <c r="J4" s="222"/>
      <c r="K4" s="222"/>
      <c r="L4" s="222"/>
      <c r="M4" s="222"/>
      <c r="N4" s="222"/>
      <c r="O4" s="229" t="s">
        <v>3195</v>
      </c>
      <c r="P4" s="229" t="s">
        <v>4880</v>
      </c>
      <c r="Q4" s="229"/>
      <c r="R4" s="225"/>
      <c r="S4" s="827"/>
    </row>
    <row r="5" spans="1:19" s="397" customFormat="1">
      <c r="A5" s="220" t="s">
        <v>2041</v>
      </c>
      <c r="B5" s="221" t="s">
        <v>2043</v>
      </c>
      <c r="C5" s="352"/>
      <c r="D5" s="352"/>
      <c r="E5" s="352"/>
      <c r="F5" s="352"/>
      <c r="G5" s="352"/>
      <c r="H5" s="352"/>
      <c r="I5" s="352"/>
      <c r="J5" s="222"/>
      <c r="K5" s="222"/>
      <c r="L5" s="222"/>
      <c r="M5" s="222"/>
      <c r="N5" s="222"/>
      <c r="O5" s="341"/>
      <c r="P5" s="342"/>
      <c r="Q5" s="229"/>
      <c r="R5" s="225"/>
      <c r="S5" s="827"/>
    </row>
    <row r="6" spans="1:19" s="397" customFormat="1">
      <c r="A6" s="220" t="s">
        <v>2044</v>
      </c>
      <c r="B6" s="12" t="s">
        <v>2303</v>
      </c>
      <c r="C6" s="352"/>
      <c r="D6" s="352"/>
      <c r="E6" s="352"/>
      <c r="F6" s="352"/>
      <c r="G6" s="352"/>
      <c r="H6" s="352"/>
      <c r="I6" s="352"/>
      <c r="J6" s="222"/>
      <c r="K6" s="222"/>
      <c r="L6" s="222"/>
      <c r="M6" s="222"/>
      <c r="N6" s="222"/>
      <c r="O6" s="341"/>
      <c r="P6" s="229"/>
      <c r="Q6" s="229"/>
      <c r="R6" s="225"/>
      <c r="S6" s="827"/>
    </row>
    <row r="7" spans="1:19" s="396" customFormat="1">
      <c r="A7" s="223" t="s">
        <v>2046</v>
      </c>
      <c r="B7" s="224" t="s">
        <v>2047</v>
      </c>
      <c r="C7" s="1732"/>
      <c r="D7" s="1732"/>
      <c r="E7" s="1732"/>
      <c r="F7" s="1732"/>
      <c r="G7" s="1732"/>
      <c r="H7" s="1732"/>
      <c r="I7" s="1732"/>
      <c r="J7" s="219"/>
      <c r="K7" s="219"/>
      <c r="L7" s="219"/>
      <c r="M7" s="219"/>
      <c r="N7" s="219"/>
      <c r="O7" s="343"/>
      <c r="P7" s="344"/>
      <c r="Q7" s="356"/>
      <c r="R7" s="358"/>
      <c r="S7" s="348"/>
    </row>
    <row r="8" spans="1:19" s="396" customFormat="1">
      <c r="A8" s="223" t="s">
        <v>2048</v>
      </c>
      <c r="B8" s="225"/>
      <c r="C8" s="219"/>
      <c r="D8" s="219"/>
      <c r="E8" s="219"/>
      <c r="F8" s="219"/>
      <c r="G8" s="219"/>
      <c r="H8" s="219"/>
      <c r="I8" s="219"/>
      <c r="J8" s="219"/>
      <c r="K8" s="219"/>
      <c r="L8" s="219"/>
      <c r="M8" s="219"/>
      <c r="N8" s="219"/>
      <c r="O8" s="347"/>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5" customHeight="1">
      <c r="A12" s="1196">
        <v>1</v>
      </c>
      <c r="B12" s="1196" t="s">
        <v>2304</v>
      </c>
      <c r="C12" s="1196" t="s">
        <v>2670</v>
      </c>
      <c r="D12" s="1196" t="s">
        <v>2078</v>
      </c>
      <c r="E12" s="1196" t="s">
        <v>2079</v>
      </c>
      <c r="F12" s="1778" t="s">
        <v>2304</v>
      </c>
      <c r="G12" s="1778" t="s">
        <v>2670</v>
      </c>
      <c r="H12" s="1778" t="s">
        <v>2078</v>
      </c>
      <c r="I12" s="1778" t="s">
        <v>2079</v>
      </c>
      <c r="J12" s="1771" t="s">
        <v>79</v>
      </c>
      <c r="K12" s="1196" t="s">
        <v>2702</v>
      </c>
      <c r="L12" s="1196" t="s">
        <v>2702</v>
      </c>
      <c r="M12" s="1196"/>
      <c r="N12" s="1196" t="s">
        <v>2308</v>
      </c>
      <c r="O12" s="229" t="s">
        <v>4880</v>
      </c>
      <c r="P12" s="1196" t="s">
        <v>2304</v>
      </c>
      <c r="Q12" s="1196" t="s">
        <v>2671</v>
      </c>
      <c r="R12" s="1196" t="s">
        <v>2078</v>
      </c>
      <c r="S12" s="1196" t="s">
        <v>2849</v>
      </c>
    </row>
    <row r="13" spans="1:19" s="389" customFormat="1" ht="15" customHeight="1">
      <c r="A13" s="1196">
        <v>2</v>
      </c>
      <c r="B13" s="1196" t="s">
        <v>164</v>
      </c>
      <c r="C13" s="1196" t="s">
        <v>4798</v>
      </c>
      <c r="D13" s="1196" t="s">
        <v>2811</v>
      </c>
      <c r="E13" s="1196" t="s">
        <v>2812</v>
      </c>
      <c r="F13" s="1778" t="s">
        <v>164</v>
      </c>
      <c r="G13" s="1778" t="s">
        <v>4801</v>
      </c>
      <c r="H13" s="1778" t="s">
        <v>4802</v>
      </c>
      <c r="I13" s="1780" t="s">
        <v>2241</v>
      </c>
      <c r="J13" s="1771" t="s">
        <v>79</v>
      </c>
      <c r="K13" s="1196" t="s">
        <v>2702</v>
      </c>
      <c r="L13" s="1196"/>
      <c r="M13" s="1196"/>
      <c r="N13" s="1196" t="s">
        <v>2308</v>
      </c>
      <c r="O13" s="229" t="s">
        <v>4880</v>
      </c>
      <c r="P13" s="1196" t="s">
        <v>105</v>
      </c>
      <c r="Q13" s="1196" t="s">
        <v>2675</v>
      </c>
      <c r="R13" s="1196" t="s">
        <v>2811</v>
      </c>
      <c r="S13" s="1196" t="s">
        <v>2849</v>
      </c>
    </row>
    <row r="14" spans="1:19" s="396" customFormat="1" ht="15" customHeight="1">
      <c r="A14" s="1196">
        <v>3</v>
      </c>
      <c r="B14" s="1196" t="s">
        <v>4029</v>
      </c>
      <c r="C14" s="1196" t="s">
        <v>2077</v>
      </c>
      <c r="D14" s="1196" t="s">
        <v>2096</v>
      </c>
      <c r="E14" s="1196" t="s">
        <v>2097</v>
      </c>
      <c r="F14" s="1778" t="s">
        <v>4029</v>
      </c>
      <c r="G14" s="1778" t="s">
        <v>4043</v>
      </c>
      <c r="H14" s="1778" t="s">
        <v>2278</v>
      </c>
      <c r="I14" s="1778" t="s">
        <v>2827</v>
      </c>
      <c r="J14" s="762"/>
      <c r="K14" s="762"/>
      <c r="L14" s="1196" t="s">
        <v>2726</v>
      </c>
      <c r="M14" s="762"/>
      <c r="N14" s="1196" t="s">
        <v>2308</v>
      </c>
      <c r="O14" s="229" t="s">
        <v>4880</v>
      </c>
      <c r="P14" s="1196" t="s">
        <v>4029</v>
      </c>
      <c r="Q14" s="1196" t="s">
        <v>2705</v>
      </c>
      <c r="R14" s="1196" t="s">
        <v>2096</v>
      </c>
      <c r="S14" s="1196" t="s">
        <v>2849</v>
      </c>
    </row>
    <row r="15" spans="1:19" s="396" customFormat="1" ht="15" customHeight="1">
      <c r="A15" s="1196">
        <v>4</v>
      </c>
      <c r="B15" s="1196" t="s">
        <v>4842</v>
      </c>
      <c r="C15" s="1196" t="s">
        <v>4843</v>
      </c>
      <c r="D15" s="1196" t="s">
        <v>2100</v>
      </c>
      <c r="E15" s="1196" t="s">
        <v>2101</v>
      </c>
      <c r="F15" s="1778" t="s">
        <v>4842</v>
      </c>
      <c r="G15" s="1778" t="s">
        <v>4843</v>
      </c>
      <c r="H15" s="1778" t="s">
        <v>2278</v>
      </c>
      <c r="I15" s="1778" t="s">
        <v>2827</v>
      </c>
      <c r="J15" s="762"/>
      <c r="K15" s="762"/>
      <c r="L15" s="762"/>
      <c r="M15" s="762"/>
      <c r="N15" s="1196" t="s">
        <v>2308</v>
      </c>
      <c r="O15" s="229" t="s">
        <v>4880</v>
      </c>
      <c r="P15" s="1196" t="s">
        <v>4842</v>
      </c>
      <c r="Q15" s="1196" t="s">
        <v>4844</v>
      </c>
      <c r="R15" s="1196" t="s">
        <v>2100</v>
      </c>
      <c r="S15" s="1196" t="s">
        <v>2849</v>
      </c>
    </row>
    <row r="16" spans="1:19" s="396" customFormat="1" ht="15" customHeight="1">
      <c r="A16" s="1196">
        <v>5</v>
      </c>
      <c r="B16" s="1196" t="s">
        <v>4845</v>
      </c>
      <c r="C16" s="1196" t="s">
        <v>4846</v>
      </c>
      <c r="D16" s="1196" t="s">
        <v>2100</v>
      </c>
      <c r="E16" s="1196" t="s">
        <v>2101</v>
      </c>
      <c r="F16" s="1778" t="s">
        <v>4845</v>
      </c>
      <c r="G16" s="1778" t="s">
        <v>4847</v>
      </c>
      <c r="H16" s="1778" t="s">
        <v>2100</v>
      </c>
      <c r="I16" s="1778" t="s">
        <v>2101</v>
      </c>
      <c r="J16" s="762"/>
      <c r="K16" s="762"/>
      <c r="L16" s="762"/>
      <c r="M16" s="762"/>
      <c r="N16" s="1196" t="s">
        <v>2308</v>
      </c>
      <c r="O16" s="229" t="s">
        <v>4880</v>
      </c>
      <c r="P16" s="1196" t="s">
        <v>4845</v>
      </c>
      <c r="Q16" s="1196" t="s">
        <v>4848</v>
      </c>
      <c r="R16" s="1196" t="s">
        <v>2100</v>
      </c>
      <c r="S16" s="1196" t="s">
        <v>2849</v>
      </c>
    </row>
    <row r="17" spans="1:19" s="396" customFormat="1" ht="15" customHeight="1">
      <c r="A17" s="1783">
        <v>6</v>
      </c>
      <c r="B17" s="1783" t="s">
        <v>4812</v>
      </c>
      <c r="C17" s="1783" t="s">
        <v>4813</v>
      </c>
      <c r="D17" s="1783" t="s">
        <v>2070</v>
      </c>
      <c r="E17" s="1783" t="s">
        <v>2071</v>
      </c>
      <c r="F17" s="1783" t="s">
        <v>4812</v>
      </c>
      <c r="G17" s="1783" t="s">
        <v>4813</v>
      </c>
      <c r="H17" s="1783" t="s">
        <v>2070</v>
      </c>
      <c r="I17" s="1783" t="s">
        <v>2071</v>
      </c>
      <c r="J17" s="1796"/>
      <c r="K17" s="1796"/>
      <c r="L17" s="1796"/>
      <c r="M17" s="1777" t="s">
        <v>4814</v>
      </c>
      <c r="N17" s="1783" t="s">
        <v>2286</v>
      </c>
      <c r="O17" s="229" t="s">
        <v>4880</v>
      </c>
      <c r="P17" s="1196" t="s">
        <v>4812</v>
      </c>
      <c r="Q17" s="1196" t="s">
        <v>4813</v>
      </c>
      <c r="R17" s="1196" t="s">
        <v>2070</v>
      </c>
      <c r="S17" s="1196" t="s">
        <v>2849</v>
      </c>
    </row>
    <row r="18" spans="1:19" s="396" customFormat="1" ht="15" customHeight="1">
      <c r="A18" s="1196">
        <v>7</v>
      </c>
      <c r="B18" s="1196" t="s">
        <v>4849</v>
      </c>
      <c r="C18" s="1196" t="s">
        <v>4702</v>
      </c>
      <c r="D18" s="1196" t="s">
        <v>2725</v>
      </c>
      <c r="E18" s="1196" t="s">
        <v>3176</v>
      </c>
      <c r="F18" s="1778" t="s">
        <v>4701</v>
      </c>
      <c r="G18" s="1778" t="s">
        <v>4702</v>
      </c>
      <c r="H18" s="1778" t="s">
        <v>2725</v>
      </c>
      <c r="I18" s="1778" t="s">
        <v>3176</v>
      </c>
      <c r="J18" s="762"/>
      <c r="K18" s="762"/>
      <c r="L18" s="762"/>
      <c r="M18" s="762"/>
      <c r="N18" s="1196" t="s">
        <v>2308</v>
      </c>
      <c r="O18" s="229" t="s">
        <v>4880</v>
      </c>
      <c r="P18" s="1196" t="s">
        <v>4849</v>
      </c>
      <c r="Q18" s="1196" t="s">
        <v>4704</v>
      </c>
      <c r="R18" s="1196" t="s">
        <v>2725</v>
      </c>
      <c r="S18" s="1196" t="s">
        <v>2849</v>
      </c>
    </row>
    <row r="19" spans="1:19" s="396" customFormat="1" ht="15" customHeight="1">
      <c r="A19" s="1196">
        <v>8</v>
      </c>
      <c r="B19" s="1196" t="s">
        <v>4850</v>
      </c>
      <c r="C19" s="1196" t="s">
        <v>4706</v>
      </c>
      <c r="D19" s="1196" t="s">
        <v>2078</v>
      </c>
      <c r="E19" s="1196" t="s">
        <v>2079</v>
      </c>
      <c r="F19" s="1778" t="s">
        <v>4705</v>
      </c>
      <c r="G19" s="1778" t="s">
        <v>4706</v>
      </c>
      <c r="H19" s="1778" t="s">
        <v>2078</v>
      </c>
      <c r="I19" s="1778" t="s">
        <v>2079</v>
      </c>
      <c r="J19" s="762"/>
      <c r="K19" s="762"/>
      <c r="L19" s="762"/>
      <c r="M19" s="762"/>
      <c r="N19" s="1196" t="s">
        <v>2308</v>
      </c>
      <c r="O19" s="229" t="s">
        <v>4880</v>
      </c>
      <c r="P19" s="1196" t="s">
        <v>4850</v>
      </c>
      <c r="Q19" s="1196" t="s">
        <v>4706</v>
      </c>
      <c r="R19" s="1196" t="s">
        <v>2078</v>
      </c>
      <c r="S19" s="1196" t="s">
        <v>2849</v>
      </c>
    </row>
    <row r="20" spans="1:19" s="396" customFormat="1" ht="15" customHeight="1">
      <c r="A20" s="1196">
        <v>9</v>
      </c>
      <c r="B20" s="1196" t="s">
        <v>4707</v>
      </c>
      <c r="C20" s="1196" t="s">
        <v>4708</v>
      </c>
      <c r="D20" s="1196" t="s">
        <v>2084</v>
      </c>
      <c r="E20" s="1196" t="s">
        <v>2084</v>
      </c>
      <c r="F20" s="1778" t="s">
        <v>4707</v>
      </c>
      <c r="G20" s="1778" t="s">
        <v>4708</v>
      </c>
      <c r="H20" s="1778" t="s">
        <v>4807</v>
      </c>
      <c r="I20" s="1780" t="s">
        <v>2108</v>
      </c>
      <c r="J20" s="762"/>
      <c r="K20" s="1196" t="s">
        <v>3760</v>
      </c>
      <c r="L20" s="762"/>
      <c r="M20" s="762"/>
      <c r="N20" s="1196" t="s">
        <v>2308</v>
      </c>
      <c r="O20" s="229" t="s">
        <v>4880</v>
      </c>
      <c r="P20" s="1196" t="s">
        <v>4707</v>
      </c>
      <c r="Q20" s="1196" t="s">
        <v>4710</v>
      </c>
      <c r="R20" s="1196" t="s">
        <v>2084</v>
      </c>
      <c r="S20" s="1196" t="s">
        <v>2849</v>
      </c>
    </row>
    <row r="21" spans="1:19" s="396" customFormat="1" ht="15" customHeight="1">
      <c r="A21" s="1196">
        <v>10</v>
      </c>
      <c r="B21" s="1196" t="s">
        <v>4711</v>
      </c>
      <c r="C21" s="1196" t="s">
        <v>4851</v>
      </c>
      <c r="D21" s="1196" t="s">
        <v>2084</v>
      </c>
      <c r="E21" s="1196" t="s">
        <v>2084</v>
      </c>
      <c r="F21" s="1778" t="s">
        <v>4711</v>
      </c>
      <c r="G21" s="1778" t="s">
        <v>4712</v>
      </c>
      <c r="H21" s="1778" t="s">
        <v>2085</v>
      </c>
      <c r="I21" s="1780" t="s">
        <v>2108</v>
      </c>
      <c r="J21" s="762"/>
      <c r="K21" s="1196" t="s">
        <v>4808</v>
      </c>
      <c r="L21" s="762"/>
      <c r="M21" s="762"/>
      <c r="N21" s="1196" t="s">
        <v>2308</v>
      </c>
      <c r="O21" s="229" t="s">
        <v>4880</v>
      </c>
      <c r="P21" s="1196" t="s">
        <v>4711</v>
      </c>
      <c r="Q21" s="1196" t="s">
        <v>4852</v>
      </c>
      <c r="R21" s="1196" t="s">
        <v>2084</v>
      </c>
      <c r="S21" s="1196" t="s">
        <v>2849</v>
      </c>
    </row>
    <row r="22" spans="1:19" s="396" customFormat="1" ht="15" customHeight="1">
      <c r="A22" s="1196">
        <v>11</v>
      </c>
      <c r="B22" s="1196" t="s">
        <v>4715</v>
      </c>
      <c r="C22" s="1196" t="s">
        <v>4853</v>
      </c>
      <c r="D22" s="1196" t="s">
        <v>2084</v>
      </c>
      <c r="E22" s="1196" t="s">
        <v>2084</v>
      </c>
      <c r="F22" s="1778" t="s">
        <v>4715</v>
      </c>
      <c r="G22" s="1778" t="s">
        <v>4716</v>
      </c>
      <c r="H22" s="1778" t="s">
        <v>2085</v>
      </c>
      <c r="I22" s="1780" t="s">
        <v>2108</v>
      </c>
      <c r="J22" s="762"/>
      <c r="K22" s="1196" t="s">
        <v>4809</v>
      </c>
      <c r="L22" s="762"/>
      <c r="M22" s="762"/>
      <c r="N22" s="1196" t="s">
        <v>2308</v>
      </c>
      <c r="O22" s="229" t="s">
        <v>4880</v>
      </c>
      <c r="P22" s="1196" t="s">
        <v>4715</v>
      </c>
      <c r="Q22" s="1196" t="s">
        <v>4854</v>
      </c>
      <c r="R22" s="1196" t="s">
        <v>2084</v>
      </c>
      <c r="S22" s="1196" t="s">
        <v>2849</v>
      </c>
    </row>
    <row r="23" spans="1:19" s="396" customFormat="1" ht="15" customHeight="1">
      <c r="A23" s="1196">
        <v>12</v>
      </c>
      <c r="B23" s="1196" t="s">
        <v>4855</v>
      </c>
      <c r="C23" s="1196" t="s">
        <v>4720</v>
      </c>
      <c r="D23" s="1196" t="s">
        <v>2084</v>
      </c>
      <c r="E23" s="1196" t="s">
        <v>2084</v>
      </c>
      <c r="F23" s="1778" t="s">
        <v>4855</v>
      </c>
      <c r="G23" s="1778" t="s">
        <v>4720</v>
      </c>
      <c r="H23" s="1778" t="s">
        <v>3513</v>
      </c>
      <c r="I23" s="1780" t="s">
        <v>2108</v>
      </c>
      <c r="J23" s="762"/>
      <c r="K23" s="1196" t="s">
        <v>4810</v>
      </c>
      <c r="L23" s="762"/>
      <c r="M23" s="762"/>
      <c r="N23" s="1196" t="s">
        <v>2308</v>
      </c>
      <c r="O23" s="229" t="s">
        <v>4880</v>
      </c>
      <c r="P23" s="1196" t="s">
        <v>4855</v>
      </c>
      <c r="Q23" s="1196" t="s">
        <v>4856</v>
      </c>
      <c r="R23" s="1196" t="s">
        <v>2084</v>
      </c>
      <c r="S23" s="1196" t="s">
        <v>2849</v>
      </c>
    </row>
  </sheetData>
  <phoneticPr fontId="5" type="noConversion"/>
  <dataValidations count="3">
    <dataValidation type="list" allowBlank="1" showInputMessage="1" showErrorMessage="1" sqref="B6" xr:uid="{00000000-0002-0000-3800-000000000000}">
      <formula1>"Mi: Minute,H: Hour,D: Daily,W: Weekly,M: Monthly,Y: Yearly"</formula1>
    </dataValidation>
    <dataValidation type="list" allowBlank="1" showInputMessage="1" showErrorMessage="1" sqref="B7 B9" xr:uid="{00000000-0002-0000-3800-000001000000}">
      <formula1>"替换,追加"</formula1>
    </dataValidation>
    <dataValidation type="list" allowBlank="1" showInputMessage="1" showErrorMessage="1" sqref="N12:N23" xr:uid="{00000000-0002-0000-3800-000002000000}">
      <formula1>"匹配,基线特有,本地扩充,废弃"</formula1>
    </dataValidation>
  </dataValidations>
  <hyperlinks>
    <hyperlink ref="A1" location="目录!H10" display="返回" xr:uid="{00000000-0004-0000-3800-000000000000}"/>
  </hyperlinks>
  <pageMargins left="0.75" right="0.75" top="1" bottom="1" header="0.51180555555555596" footer="0.51180555555555596"/>
  <pageSetup paperSize="9" orientation="portrai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S34"/>
  <sheetViews>
    <sheetView topLeftCell="G1" workbookViewId="0">
      <selection activeCell="P14" sqref="P14"/>
    </sheetView>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109375" style="396" customWidth="1"/>
    <col min="15" max="15" width="23" style="396" customWidth="1"/>
    <col min="16" max="16" width="19" style="396" customWidth="1"/>
    <col min="17" max="17" width="14.88671875" style="396" customWidth="1"/>
    <col min="18" max="19" width="13.77734375" style="396" customWidth="1"/>
    <col min="20" max="16384" width="9" style="328"/>
  </cols>
  <sheetData>
    <row r="1" spans="1:19" s="396" customFormat="1">
      <c r="A1" s="2"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416" t="s">
        <v>553</v>
      </c>
      <c r="C3" s="1732"/>
      <c r="D3" s="1732"/>
      <c r="E3" s="1732"/>
      <c r="F3" s="1732"/>
      <c r="G3" s="1732"/>
      <c r="H3" s="1732"/>
      <c r="I3" s="1732"/>
      <c r="J3" s="219"/>
      <c r="K3" s="219"/>
      <c r="L3" s="219"/>
      <c r="M3" s="219"/>
      <c r="N3" s="219"/>
      <c r="O3" s="339" t="s">
        <v>2041</v>
      </c>
      <c r="P3" s="340" t="s">
        <v>2042</v>
      </c>
      <c r="Q3" s="340"/>
      <c r="R3" s="354"/>
      <c r="S3" s="355"/>
    </row>
    <row r="4" spans="1:19" s="397" customFormat="1">
      <c r="A4" s="220" t="s">
        <v>2042</v>
      </c>
      <c r="B4" s="332" t="s">
        <v>554</v>
      </c>
      <c r="C4" s="352"/>
      <c r="D4" s="352"/>
      <c r="E4" s="352"/>
      <c r="F4" s="352"/>
      <c r="G4" s="352"/>
      <c r="H4" s="352"/>
      <c r="I4" s="352"/>
      <c r="J4" s="222"/>
      <c r="K4" s="222"/>
      <c r="L4" s="222"/>
      <c r="M4" s="222"/>
      <c r="N4" s="222"/>
      <c r="O4" s="229" t="s">
        <v>3195</v>
      </c>
      <c r="P4" s="229" t="s">
        <v>4881</v>
      </c>
      <c r="Q4" s="229"/>
      <c r="R4" s="225"/>
      <c r="S4" s="827"/>
    </row>
    <row r="5" spans="1:19" s="397" customFormat="1">
      <c r="A5" s="220" t="s">
        <v>2041</v>
      </c>
      <c r="B5" s="221" t="s">
        <v>2043</v>
      </c>
      <c r="C5" s="352"/>
      <c r="D5" s="352"/>
      <c r="E5" s="352"/>
      <c r="F5" s="352"/>
      <c r="G5" s="352"/>
      <c r="H5" s="352"/>
      <c r="I5" s="352"/>
      <c r="J5" s="222"/>
      <c r="K5" s="222"/>
      <c r="L5" s="222"/>
      <c r="M5" s="222"/>
      <c r="N5" s="222"/>
      <c r="O5" s="341"/>
      <c r="P5" s="342"/>
      <c r="Q5" s="229"/>
      <c r="R5" s="225"/>
      <c r="S5" s="827"/>
    </row>
    <row r="6" spans="1:19" s="397" customFormat="1">
      <c r="A6" s="220" t="s">
        <v>2044</v>
      </c>
      <c r="B6" s="12" t="s">
        <v>2303</v>
      </c>
      <c r="C6" s="352"/>
      <c r="D6" s="352"/>
      <c r="E6" s="352"/>
      <c r="F6" s="352"/>
      <c r="G6" s="352"/>
      <c r="H6" s="352"/>
      <c r="I6" s="352"/>
      <c r="J6" s="222"/>
      <c r="K6" s="222"/>
      <c r="L6" s="222"/>
      <c r="M6" s="222"/>
      <c r="N6" s="222"/>
      <c r="O6" s="341"/>
      <c r="P6" s="229"/>
      <c r="Q6" s="229"/>
      <c r="R6" s="225"/>
      <c r="S6" s="827"/>
    </row>
    <row r="7" spans="1:19" s="396" customFormat="1">
      <c r="A7" s="223" t="s">
        <v>2046</v>
      </c>
      <c r="B7" s="224" t="s">
        <v>2047</v>
      </c>
      <c r="C7" s="1732"/>
      <c r="D7" s="1732"/>
      <c r="E7" s="1732"/>
      <c r="F7" s="1732"/>
      <c r="G7" s="1732"/>
      <c r="H7" s="1732"/>
      <c r="I7" s="1732"/>
      <c r="J7" s="219"/>
      <c r="K7" s="219"/>
      <c r="L7" s="219"/>
      <c r="M7" s="219"/>
      <c r="N7" s="219"/>
      <c r="O7" s="343"/>
      <c r="P7" s="344"/>
      <c r="Q7" s="356"/>
      <c r="R7" s="358"/>
      <c r="S7" s="348"/>
    </row>
    <row r="8" spans="1:19" s="396" customFormat="1">
      <c r="A8" s="223" t="s">
        <v>2048</v>
      </c>
      <c r="B8" s="225"/>
      <c r="C8" s="219"/>
      <c r="D8" s="219"/>
      <c r="E8" s="219"/>
      <c r="F8" s="219"/>
      <c r="G8" s="219"/>
      <c r="H8" s="219"/>
      <c r="I8" s="219"/>
      <c r="J8" s="219"/>
      <c r="K8" s="219"/>
      <c r="L8" s="219"/>
      <c r="M8" s="219"/>
      <c r="N8" s="219"/>
      <c r="O8" s="347"/>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5" customHeight="1">
      <c r="A12" s="1196">
        <v>1</v>
      </c>
      <c r="B12" s="1196" t="s">
        <v>2304</v>
      </c>
      <c r="C12" s="1196" t="s">
        <v>2670</v>
      </c>
      <c r="D12" s="1196" t="s">
        <v>2078</v>
      </c>
      <c r="E12" s="1196" t="s">
        <v>2079</v>
      </c>
      <c r="F12" s="1778" t="s">
        <v>2304</v>
      </c>
      <c r="G12" s="1778" t="s">
        <v>2670</v>
      </c>
      <c r="H12" s="1778" t="s">
        <v>2078</v>
      </c>
      <c r="I12" s="1778" t="s">
        <v>2079</v>
      </c>
      <c r="J12" s="1771" t="s">
        <v>79</v>
      </c>
      <c r="K12" s="1196" t="s">
        <v>2702</v>
      </c>
      <c r="L12" s="1196" t="s">
        <v>2702</v>
      </c>
      <c r="M12" s="1196"/>
      <c r="N12" s="1196" t="s">
        <v>2308</v>
      </c>
      <c r="O12" s="229" t="s">
        <v>4881</v>
      </c>
      <c r="P12" s="1196" t="s">
        <v>2304</v>
      </c>
      <c r="Q12" s="1196" t="s">
        <v>2671</v>
      </c>
      <c r="R12" s="1196" t="s">
        <v>2078</v>
      </c>
      <c r="S12" s="1196" t="s">
        <v>2849</v>
      </c>
    </row>
    <row r="13" spans="1:19" s="389" customFormat="1" ht="15" customHeight="1">
      <c r="A13" s="1196">
        <v>2</v>
      </c>
      <c r="B13" s="1196" t="s">
        <v>164</v>
      </c>
      <c r="C13" s="1196" t="s">
        <v>4798</v>
      </c>
      <c r="D13" s="1196" t="s">
        <v>2811</v>
      </c>
      <c r="E13" s="1196" t="s">
        <v>2812</v>
      </c>
      <c r="F13" s="1778" t="s">
        <v>164</v>
      </c>
      <c r="G13" s="1778" t="s">
        <v>4801</v>
      </c>
      <c r="H13" s="1778" t="s">
        <v>4802</v>
      </c>
      <c r="I13" s="1780" t="s">
        <v>2241</v>
      </c>
      <c r="J13" s="1771" t="s">
        <v>79</v>
      </c>
      <c r="K13" s="1196" t="s">
        <v>2702</v>
      </c>
      <c r="L13" s="1196"/>
      <c r="M13" s="1196"/>
      <c r="N13" s="1196" t="s">
        <v>2308</v>
      </c>
      <c r="O13" s="229" t="s">
        <v>4881</v>
      </c>
      <c r="P13" s="1196" t="s">
        <v>105</v>
      </c>
      <c r="Q13" s="1196" t="s">
        <v>2675</v>
      </c>
      <c r="R13" s="1196" t="s">
        <v>2811</v>
      </c>
      <c r="S13" s="1196" t="s">
        <v>2849</v>
      </c>
    </row>
    <row r="14" spans="1:19" s="396" customFormat="1" ht="15" customHeight="1">
      <c r="A14" s="1196">
        <v>3</v>
      </c>
      <c r="B14" s="1196" t="s">
        <v>2347</v>
      </c>
      <c r="C14" s="1196" t="s">
        <v>4737</v>
      </c>
      <c r="D14" s="1196" t="s">
        <v>2272</v>
      </c>
      <c r="E14" s="1196" t="s">
        <v>2272</v>
      </c>
      <c r="F14" s="1778" t="s">
        <v>2347</v>
      </c>
      <c r="G14" s="1778" t="s">
        <v>4737</v>
      </c>
      <c r="H14" s="1778" t="s">
        <v>2272</v>
      </c>
      <c r="I14" s="1778" t="s">
        <v>2273</v>
      </c>
      <c r="J14" s="762"/>
      <c r="K14" s="762"/>
      <c r="L14" s="1196"/>
      <c r="M14" s="762"/>
      <c r="N14" s="1196" t="s">
        <v>2308</v>
      </c>
      <c r="O14" s="229" t="s">
        <v>4881</v>
      </c>
      <c r="P14" s="1196" t="s">
        <v>2347</v>
      </c>
      <c r="Q14" s="1196" t="s">
        <v>4738</v>
      </c>
      <c r="R14" s="1196" t="s">
        <v>2272</v>
      </c>
      <c r="S14" s="1196" t="s">
        <v>2849</v>
      </c>
    </row>
    <row r="15" spans="1:19" s="396" customFormat="1" ht="15" customHeight="1">
      <c r="A15" s="1196">
        <v>4</v>
      </c>
      <c r="B15" s="1196" t="s">
        <v>4816</v>
      </c>
      <c r="C15" s="239" t="s">
        <v>4817</v>
      </c>
      <c r="D15" s="239" t="s">
        <v>2100</v>
      </c>
      <c r="E15" s="1196" t="s">
        <v>2101</v>
      </c>
      <c r="F15" s="1778" t="s">
        <v>4816</v>
      </c>
      <c r="G15" s="1778" t="s">
        <v>4817</v>
      </c>
      <c r="H15" s="1778" t="s">
        <v>2747</v>
      </c>
      <c r="I15" s="1778" t="s">
        <v>4748</v>
      </c>
      <c r="J15" s="762"/>
      <c r="K15" s="762"/>
      <c r="L15" s="762"/>
      <c r="M15" s="762"/>
      <c r="N15" s="1196" t="s">
        <v>2308</v>
      </c>
      <c r="O15" s="229" t="s">
        <v>4881</v>
      </c>
      <c r="P15" s="1196" t="s">
        <v>4816</v>
      </c>
      <c r="Q15" s="1196" t="s">
        <v>4819</v>
      </c>
      <c r="R15" s="239" t="s">
        <v>2100</v>
      </c>
      <c r="S15" s="1196" t="s">
        <v>2849</v>
      </c>
    </row>
    <row r="16" spans="1:19" s="396" customFormat="1" ht="15" customHeight="1">
      <c r="A16" s="1196">
        <v>5</v>
      </c>
      <c r="B16" s="1196" t="s">
        <v>2338</v>
      </c>
      <c r="C16" s="1196" t="s">
        <v>2722</v>
      </c>
      <c r="D16" s="239" t="s">
        <v>2747</v>
      </c>
      <c r="E16" s="1196" t="s">
        <v>4748</v>
      </c>
      <c r="F16" s="1778" t="s">
        <v>2338</v>
      </c>
      <c r="G16" s="1778" t="s">
        <v>2722</v>
      </c>
      <c r="H16" s="1778" t="s">
        <v>2070</v>
      </c>
      <c r="I16" s="1778" t="s">
        <v>2071</v>
      </c>
      <c r="J16" s="762"/>
      <c r="K16" s="762"/>
      <c r="L16" s="762"/>
      <c r="M16" s="762"/>
      <c r="N16" s="1196" t="s">
        <v>2308</v>
      </c>
      <c r="O16" s="229" t="s">
        <v>4881</v>
      </c>
      <c r="P16" s="1196" t="s">
        <v>2338</v>
      </c>
      <c r="Q16" s="1196" t="s">
        <v>2722</v>
      </c>
      <c r="R16" s="239" t="s">
        <v>2747</v>
      </c>
      <c r="S16" s="1196" t="s">
        <v>2849</v>
      </c>
    </row>
    <row r="17" spans="1:19" s="396" customFormat="1" ht="15" customHeight="1">
      <c r="A17" s="1196">
        <v>6</v>
      </c>
      <c r="B17" s="1196" t="s">
        <v>4741</v>
      </c>
      <c r="C17" s="1196" t="s">
        <v>4742</v>
      </c>
      <c r="D17" s="239" t="s">
        <v>2088</v>
      </c>
      <c r="E17" s="1196" t="s">
        <v>2089</v>
      </c>
      <c r="F17" s="1778" t="s">
        <v>4743</v>
      </c>
      <c r="G17" s="1778" t="s">
        <v>4742</v>
      </c>
      <c r="H17" s="1778" t="s">
        <v>2088</v>
      </c>
      <c r="I17" s="1778" t="s">
        <v>2089</v>
      </c>
      <c r="J17" s="762"/>
      <c r="K17" s="762"/>
      <c r="L17" s="762"/>
      <c r="M17" s="762"/>
      <c r="N17" s="1196" t="s">
        <v>2308</v>
      </c>
      <c r="O17" s="229" t="s">
        <v>4881</v>
      </c>
      <c r="P17" s="1196" t="s">
        <v>4882</v>
      </c>
      <c r="Q17" s="1196" t="s">
        <v>4742</v>
      </c>
      <c r="R17" s="239" t="s">
        <v>2088</v>
      </c>
      <c r="S17" s="1196" t="s">
        <v>2849</v>
      </c>
    </row>
    <row r="18" spans="1:19" s="396" customFormat="1" ht="15" customHeight="1">
      <c r="A18" s="1196">
        <v>7</v>
      </c>
      <c r="B18" s="1196" t="s">
        <v>4883</v>
      </c>
      <c r="C18" s="1196" t="s">
        <v>4821</v>
      </c>
      <c r="D18" s="239" t="s">
        <v>2088</v>
      </c>
      <c r="E18" s="1196" t="s">
        <v>2089</v>
      </c>
      <c r="F18" s="1778" t="s">
        <v>4883</v>
      </c>
      <c r="G18" s="1778" t="s">
        <v>4884</v>
      </c>
      <c r="H18" s="1778" t="s">
        <v>2725</v>
      </c>
      <c r="I18" s="1778" t="s">
        <v>3176</v>
      </c>
      <c r="J18" s="762"/>
      <c r="K18" s="762"/>
      <c r="L18" s="762"/>
      <c r="M18" s="762"/>
      <c r="N18" s="1196" t="s">
        <v>2308</v>
      </c>
      <c r="O18" s="229" t="s">
        <v>4881</v>
      </c>
      <c r="P18" s="1196" t="s">
        <v>4883</v>
      </c>
      <c r="Q18" s="1196" t="s">
        <v>4824</v>
      </c>
      <c r="R18" s="239" t="s">
        <v>2088</v>
      </c>
      <c r="S18" s="1196" t="s">
        <v>2849</v>
      </c>
    </row>
    <row r="19" spans="1:19" s="396" customFormat="1" ht="15" customHeight="1">
      <c r="A19" s="1196">
        <v>8</v>
      </c>
      <c r="B19" s="1196" t="s">
        <v>4885</v>
      </c>
      <c r="C19" s="1196" t="s">
        <v>4825</v>
      </c>
      <c r="D19" s="239" t="s">
        <v>2088</v>
      </c>
      <c r="E19" s="1196" t="s">
        <v>2089</v>
      </c>
      <c r="F19" s="1778" t="s">
        <v>2354</v>
      </c>
      <c r="G19" s="1778" t="s">
        <v>4825</v>
      </c>
      <c r="H19" s="1778" t="s">
        <v>2088</v>
      </c>
      <c r="I19" s="1778" t="s">
        <v>2089</v>
      </c>
      <c r="J19" s="762"/>
      <c r="K19" s="762"/>
      <c r="L19" s="762"/>
      <c r="M19" s="762"/>
      <c r="N19" s="1196" t="s">
        <v>2308</v>
      </c>
      <c r="O19" s="229" t="s">
        <v>4881</v>
      </c>
      <c r="P19" s="1196" t="s">
        <v>4885</v>
      </c>
      <c r="Q19" s="1196" t="s">
        <v>4826</v>
      </c>
      <c r="R19" s="239" t="s">
        <v>2088</v>
      </c>
      <c r="S19" s="1196" t="s">
        <v>2849</v>
      </c>
    </row>
    <row r="20" spans="1:19" s="396" customFormat="1" ht="15" customHeight="1">
      <c r="A20" s="1196">
        <v>9</v>
      </c>
      <c r="B20" s="1196" t="s">
        <v>4755</v>
      </c>
      <c r="C20" s="1196" t="s">
        <v>4756</v>
      </c>
      <c r="D20" s="1196" t="s">
        <v>2078</v>
      </c>
      <c r="E20" s="1196" t="s">
        <v>2079</v>
      </c>
      <c r="F20" s="1778" t="s">
        <v>4755</v>
      </c>
      <c r="G20" s="1778" t="s">
        <v>2705</v>
      </c>
      <c r="H20" s="1778" t="s">
        <v>4757</v>
      </c>
      <c r="I20" s="1778" t="s">
        <v>4758</v>
      </c>
      <c r="J20" s="762"/>
      <c r="K20" s="1196"/>
      <c r="L20" s="762"/>
      <c r="M20" s="762"/>
      <c r="N20" s="1196" t="s">
        <v>2308</v>
      </c>
      <c r="O20" s="229" t="s">
        <v>4881</v>
      </c>
      <c r="P20" s="1196" t="s">
        <v>4755</v>
      </c>
      <c r="Q20" s="1196" t="s">
        <v>4756</v>
      </c>
      <c r="R20" s="1196" t="s">
        <v>2078</v>
      </c>
      <c r="S20" s="1196" t="s">
        <v>2849</v>
      </c>
    </row>
    <row r="21" spans="1:19" s="396" customFormat="1" ht="15" customHeight="1">
      <c r="A21" s="496">
        <v>10</v>
      </c>
      <c r="B21" s="496" t="s">
        <v>4705</v>
      </c>
      <c r="C21" s="496" t="s">
        <v>4706</v>
      </c>
      <c r="D21" s="496" t="s">
        <v>4760</v>
      </c>
      <c r="E21" s="496" t="s">
        <v>4761</v>
      </c>
      <c r="F21" s="496" t="s">
        <v>4705</v>
      </c>
      <c r="G21" s="496" t="s">
        <v>4706</v>
      </c>
      <c r="H21" s="496" t="s">
        <v>4760</v>
      </c>
      <c r="I21" s="496" t="s">
        <v>4761</v>
      </c>
      <c r="J21" s="1795"/>
      <c r="K21" s="496"/>
      <c r="L21" s="1795"/>
      <c r="M21" s="654" t="s">
        <v>4886</v>
      </c>
      <c r="N21" s="496" t="s">
        <v>2286</v>
      </c>
      <c r="O21" s="229" t="s">
        <v>4881</v>
      </c>
      <c r="P21" s="1196" t="s">
        <v>4705</v>
      </c>
      <c r="Q21" s="1196" t="s">
        <v>4706</v>
      </c>
      <c r="R21" s="1196" t="s">
        <v>4760</v>
      </c>
      <c r="S21" s="1196" t="s">
        <v>2286</v>
      </c>
    </row>
    <row r="22" spans="1:19" s="396" customFormat="1" ht="15" customHeight="1">
      <c r="A22" s="496">
        <v>11</v>
      </c>
      <c r="B22" s="496" t="s">
        <v>4763</v>
      </c>
      <c r="C22" s="496" t="s">
        <v>4764</v>
      </c>
      <c r="D22" s="321" t="s">
        <v>2088</v>
      </c>
      <c r="E22" s="496" t="s">
        <v>2089</v>
      </c>
      <c r="F22" s="496" t="s">
        <v>4763</v>
      </c>
      <c r="G22" s="496" t="s">
        <v>4764</v>
      </c>
      <c r="H22" s="321" t="s">
        <v>2088</v>
      </c>
      <c r="I22" s="496" t="s">
        <v>2089</v>
      </c>
      <c r="J22" s="1795"/>
      <c r="K22" s="496"/>
      <c r="L22" s="1795"/>
      <c r="M22" s="654" t="s">
        <v>4886</v>
      </c>
      <c r="N22" s="496" t="s">
        <v>2286</v>
      </c>
      <c r="O22" s="229" t="s">
        <v>4881</v>
      </c>
      <c r="P22" s="1196" t="s">
        <v>4763</v>
      </c>
      <c r="Q22" s="1196" t="s">
        <v>4764</v>
      </c>
      <c r="R22" s="239" t="s">
        <v>2088</v>
      </c>
      <c r="S22" s="1196" t="s">
        <v>2286</v>
      </c>
    </row>
    <row r="23" spans="1:19" s="396" customFormat="1" ht="15" customHeight="1">
      <c r="A23" s="1196">
        <v>12</v>
      </c>
      <c r="B23" s="1196" t="s">
        <v>2817</v>
      </c>
      <c r="C23" s="1196" t="s">
        <v>2818</v>
      </c>
      <c r="D23" s="239" t="s">
        <v>2096</v>
      </c>
      <c r="E23" s="1196" t="s">
        <v>2097</v>
      </c>
      <c r="F23" s="1778" t="s">
        <v>3174</v>
      </c>
      <c r="G23" s="1778" t="s">
        <v>2818</v>
      </c>
      <c r="H23" s="1778" t="s">
        <v>2803</v>
      </c>
      <c r="I23" s="1778" t="s">
        <v>2804</v>
      </c>
      <c r="J23" s="762"/>
      <c r="K23" s="1196"/>
      <c r="L23" s="762"/>
      <c r="M23" s="762"/>
      <c r="N23" s="1196" t="s">
        <v>2308</v>
      </c>
      <c r="O23" s="229" t="s">
        <v>4881</v>
      </c>
      <c r="P23" s="1196" t="s">
        <v>2817</v>
      </c>
      <c r="Q23" s="1196" t="s">
        <v>3622</v>
      </c>
      <c r="R23" s="239" t="s">
        <v>2096</v>
      </c>
      <c r="S23" s="1196" t="s">
        <v>2849</v>
      </c>
    </row>
    <row r="24" spans="1:19" s="396" customFormat="1" ht="15" customHeight="1">
      <c r="A24" s="496">
        <v>13</v>
      </c>
      <c r="B24" s="496" t="s">
        <v>4887</v>
      </c>
      <c r="C24" s="496" t="s">
        <v>4772</v>
      </c>
      <c r="D24" s="321" t="s">
        <v>2088</v>
      </c>
      <c r="E24" s="496" t="s">
        <v>2089</v>
      </c>
      <c r="F24" s="496" t="s">
        <v>4887</v>
      </c>
      <c r="G24" s="496" t="s">
        <v>4772</v>
      </c>
      <c r="H24" s="321" t="s">
        <v>2088</v>
      </c>
      <c r="I24" s="496" t="s">
        <v>2089</v>
      </c>
      <c r="J24" s="496"/>
      <c r="K24" s="496"/>
      <c r="L24" s="496"/>
      <c r="M24" s="654" t="s">
        <v>4886</v>
      </c>
      <c r="N24" s="496" t="s">
        <v>2286</v>
      </c>
      <c r="O24" s="229" t="s">
        <v>4881</v>
      </c>
      <c r="P24" s="1196" t="s">
        <v>4887</v>
      </c>
      <c r="Q24" s="1196" t="s">
        <v>4772</v>
      </c>
      <c r="R24" s="239" t="s">
        <v>2088</v>
      </c>
      <c r="S24" s="1196" t="s">
        <v>2286</v>
      </c>
    </row>
    <row r="25" spans="1:19" s="396" customFormat="1" ht="15" customHeight="1">
      <c r="A25" s="1196">
        <v>14</v>
      </c>
      <c r="B25" s="1196" t="s">
        <v>4829</v>
      </c>
      <c r="C25" s="1196" t="s">
        <v>4830</v>
      </c>
      <c r="D25" s="239" t="s">
        <v>2096</v>
      </c>
      <c r="E25" s="1196" t="s">
        <v>2097</v>
      </c>
      <c r="F25" s="1778" t="s">
        <v>4829</v>
      </c>
      <c r="G25" s="1778" t="s">
        <v>4831</v>
      </c>
      <c r="H25" s="1778" t="s">
        <v>2096</v>
      </c>
      <c r="I25" s="1778" t="s">
        <v>2097</v>
      </c>
      <c r="J25" s="1196"/>
      <c r="K25" s="1196"/>
      <c r="L25" s="1196"/>
      <c r="M25" s="1196"/>
      <c r="N25" s="1196" t="s">
        <v>2308</v>
      </c>
      <c r="O25" s="229" t="s">
        <v>4881</v>
      </c>
      <c r="P25" s="1196" t="s">
        <v>4829</v>
      </c>
      <c r="Q25" s="1196" t="s">
        <v>4832</v>
      </c>
      <c r="R25" s="239" t="s">
        <v>2096</v>
      </c>
      <c r="S25" s="1196" t="s">
        <v>2849</v>
      </c>
    </row>
    <row r="26" spans="1:19" s="396" customFormat="1" ht="15" customHeight="1">
      <c r="A26" s="496">
        <v>15</v>
      </c>
      <c r="B26" s="496" t="s">
        <v>4783</v>
      </c>
      <c r="C26" s="496" t="s">
        <v>4784</v>
      </c>
      <c r="D26" s="321" t="s">
        <v>2088</v>
      </c>
      <c r="E26" s="496" t="s">
        <v>2089</v>
      </c>
      <c r="F26" s="496" t="s">
        <v>4783</v>
      </c>
      <c r="G26" s="496" t="s">
        <v>4784</v>
      </c>
      <c r="H26" s="321" t="s">
        <v>2088</v>
      </c>
      <c r="I26" s="496" t="s">
        <v>2089</v>
      </c>
      <c r="J26" s="496"/>
      <c r="K26" s="496"/>
      <c r="L26" s="496"/>
      <c r="M26" s="654" t="s">
        <v>4886</v>
      </c>
      <c r="N26" s="496" t="s">
        <v>2286</v>
      </c>
      <c r="O26" s="229" t="s">
        <v>4881</v>
      </c>
      <c r="P26" s="1196" t="s">
        <v>4783</v>
      </c>
      <c r="Q26" s="1196" t="s">
        <v>4784</v>
      </c>
      <c r="R26" s="239" t="s">
        <v>2088</v>
      </c>
      <c r="S26" s="1196" t="s">
        <v>2286</v>
      </c>
    </row>
    <row r="27" spans="1:19" s="396" customFormat="1" ht="15" customHeight="1">
      <c r="A27" s="1196">
        <v>16</v>
      </c>
      <c r="B27" s="1196" t="s">
        <v>2352</v>
      </c>
      <c r="C27" s="1196" t="s">
        <v>4781</v>
      </c>
      <c r="D27" s="1196" t="s">
        <v>2272</v>
      </c>
      <c r="E27" s="1196" t="s">
        <v>2272</v>
      </c>
      <c r="F27" s="1778" t="s">
        <v>2352</v>
      </c>
      <c r="G27" s="1778" t="s">
        <v>4781</v>
      </c>
      <c r="H27" s="1778" t="s">
        <v>2078</v>
      </c>
      <c r="I27" s="1778" t="s">
        <v>2079</v>
      </c>
      <c r="J27" s="1196"/>
      <c r="K27" s="1196"/>
      <c r="L27" s="1196"/>
      <c r="M27" s="1196"/>
      <c r="N27" s="1196" t="s">
        <v>2308</v>
      </c>
      <c r="O27" s="229" t="s">
        <v>4881</v>
      </c>
      <c r="P27" s="1196" t="s">
        <v>2352</v>
      </c>
      <c r="Q27" s="1196" t="s">
        <v>4782</v>
      </c>
      <c r="R27" s="1196" t="s">
        <v>2272</v>
      </c>
      <c r="S27" s="1196" t="s">
        <v>2849</v>
      </c>
    </row>
    <row r="28" spans="1:19" s="396" customFormat="1" ht="15" customHeight="1">
      <c r="A28" s="1196">
        <v>17</v>
      </c>
      <c r="B28" s="1196" t="s">
        <v>4154</v>
      </c>
      <c r="C28" s="1196" t="s">
        <v>2858</v>
      </c>
      <c r="D28" s="239" t="s">
        <v>2088</v>
      </c>
      <c r="E28" s="1196" t="s">
        <v>2089</v>
      </c>
      <c r="F28" s="1778" t="s">
        <v>4154</v>
      </c>
      <c r="G28" s="1778" t="s">
        <v>4834</v>
      </c>
      <c r="H28" s="1778" t="s">
        <v>2088</v>
      </c>
      <c r="I28" s="1778" t="s">
        <v>2089</v>
      </c>
      <c r="J28" s="1196"/>
      <c r="K28" s="1196"/>
      <c r="L28" s="1196"/>
      <c r="M28" s="1196"/>
      <c r="N28" s="1196" t="s">
        <v>2308</v>
      </c>
      <c r="O28" s="229" t="s">
        <v>4881</v>
      </c>
      <c r="P28" s="1196" t="s">
        <v>4154</v>
      </c>
      <c r="Q28" s="1196" t="s">
        <v>2858</v>
      </c>
      <c r="R28" s="239" t="s">
        <v>2088</v>
      </c>
      <c r="S28" s="1196" t="s">
        <v>2849</v>
      </c>
    </row>
    <row r="29" spans="1:19" s="396" customFormat="1" ht="15" customHeight="1">
      <c r="A29" s="1196">
        <v>18</v>
      </c>
      <c r="B29" s="1196" t="s">
        <v>4872</v>
      </c>
      <c r="C29" s="1196" t="s">
        <v>4873</v>
      </c>
      <c r="D29" s="239" t="s">
        <v>2088</v>
      </c>
      <c r="E29" s="1196" t="s">
        <v>2089</v>
      </c>
      <c r="F29" s="1778" t="s">
        <v>4872</v>
      </c>
      <c r="G29" s="1778" t="s">
        <v>4888</v>
      </c>
      <c r="H29" s="1778" t="s">
        <v>2088</v>
      </c>
      <c r="I29" s="1778" t="s">
        <v>2089</v>
      </c>
      <c r="J29" s="1196"/>
      <c r="K29" s="1196"/>
      <c r="L29" s="1196"/>
      <c r="M29" s="1196"/>
      <c r="N29" s="1196" t="s">
        <v>2308</v>
      </c>
      <c r="O29" s="229" t="s">
        <v>4881</v>
      </c>
      <c r="P29" s="1196" t="s">
        <v>4872</v>
      </c>
      <c r="Q29" s="1196" t="s">
        <v>4873</v>
      </c>
      <c r="R29" s="239" t="s">
        <v>2088</v>
      </c>
      <c r="S29" s="1196" t="s">
        <v>2849</v>
      </c>
    </row>
    <row r="30" spans="1:19" s="396" customFormat="1" ht="15" customHeight="1">
      <c r="A30" s="1196">
        <v>19</v>
      </c>
      <c r="B30" s="1196" t="s">
        <v>4875</v>
      </c>
      <c r="C30" s="1196" t="s">
        <v>4876</v>
      </c>
      <c r="D30" s="239" t="s">
        <v>2088</v>
      </c>
      <c r="E30" s="1196" t="s">
        <v>2089</v>
      </c>
      <c r="F30" s="1778" t="s">
        <v>4875</v>
      </c>
      <c r="G30" s="1778" t="s">
        <v>4889</v>
      </c>
      <c r="H30" s="1778" t="s">
        <v>2088</v>
      </c>
      <c r="I30" s="1778" t="s">
        <v>2089</v>
      </c>
      <c r="J30" s="1196"/>
      <c r="K30" s="1196"/>
      <c r="L30" s="1196"/>
      <c r="M30" s="1196"/>
      <c r="N30" s="1196" t="s">
        <v>2308</v>
      </c>
      <c r="O30" s="229" t="s">
        <v>4881</v>
      </c>
      <c r="P30" s="1196" t="s">
        <v>4875</v>
      </c>
      <c r="Q30" s="1196" t="s">
        <v>4876</v>
      </c>
      <c r="R30" s="239" t="s">
        <v>2088</v>
      </c>
      <c r="S30" s="1196" t="s">
        <v>2849</v>
      </c>
    </row>
    <row r="31" spans="1:19" s="396" customFormat="1" ht="15" customHeight="1">
      <c r="A31" s="1196">
        <v>20</v>
      </c>
      <c r="B31" s="1196" t="s">
        <v>4877</v>
      </c>
      <c r="C31" s="1196" t="s">
        <v>4878</v>
      </c>
      <c r="D31" s="239" t="s">
        <v>2088</v>
      </c>
      <c r="E31" s="1196" t="s">
        <v>2089</v>
      </c>
      <c r="F31" s="1778" t="s">
        <v>4890</v>
      </c>
      <c r="G31" s="1196" t="s">
        <v>4878</v>
      </c>
      <c r="H31" s="1778" t="s">
        <v>2088</v>
      </c>
      <c r="I31" s="1778" t="s">
        <v>2089</v>
      </c>
      <c r="J31" s="1196"/>
      <c r="K31" s="1196"/>
      <c r="L31" s="1196"/>
      <c r="M31" s="1196" t="s">
        <v>4879</v>
      </c>
      <c r="N31" s="1196" t="s">
        <v>2308</v>
      </c>
      <c r="O31" s="229" t="s">
        <v>4881</v>
      </c>
      <c r="P31" s="1196" t="s">
        <v>4877</v>
      </c>
      <c r="Q31" s="1196" t="s">
        <v>4878</v>
      </c>
      <c r="R31" s="239" t="s">
        <v>2088</v>
      </c>
      <c r="S31" s="1196" t="s">
        <v>2849</v>
      </c>
    </row>
    <row r="32" spans="1:19" s="396" customFormat="1" ht="15" customHeight="1">
      <c r="A32" s="496">
        <v>21</v>
      </c>
      <c r="B32" s="496" t="s">
        <v>4836</v>
      </c>
      <c r="C32" s="496" t="s">
        <v>4837</v>
      </c>
      <c r="D32" s="321" t="s">
        <v>2088</v>
      </c>
      <c r="E32" s="496" t="s">
        <v>2089</v>
      </c>
      <c r="F32" s="496" t="s">
        <v>4836</v>
      </c>
      <c r="G32" s="496" t="s">
        <v>4837</v>
      </c>
      <c r="H32" s="321" t="s">
        <v>2088</v>
      </c>
      <c r="I32" s="496" t="s">
        <v>2089</v>
      </c>
      <c r="J32" s="496"/>
      <c r="K32" s="496"/>
      <c r="L32" s="496"/>
      <c r="M32" s="654" t="s">
        <v>4886</v>
      </c>
      <c r="N32" s="496" t="s">
        <v>2286</v>
      </c>
      <c r="O32" s="229" t="s">
        <v>4881</v>
      </c>
      <c r="P32" s="1196"/>
      <c r="Q32" s="1196" t="s">
        <v>4837</v>
      </c>
      <c r="R32" s="1196"/>
      <c r="S32" s="1196" t="s">
        <v>2286</v>
      </c>
    </row>
    <row r="33" spans="1:19" s="396" customFormat="1" ht="15" customHeight="1">
      <c r="A33" s="496">
        <v>22</v>
      </c>
      <c r="B33" s="496" t="s">
        <v>4838</v>
      </c>
      <c r="C33" s="496" t="s">
        <v>4839</v>
      </c>
      <c r="D33" s="321" t="s">
        <v>2088</v>
      </c>
      <c r="E33" s="496" t="s">
        <v>2089</v>
      </c>
      <c r="F33" s="496" t="s">
        <v>4838</v>
      </c>
      <c r="G33" s="496" t="s">
        <v>4839</v>
      </c>
      <c r="H33" s="321" t="s">
        <v>2088</v>
      </c>
      <c r="I33" s="496" t="s">
        <v>2089</v>
      </c>
      <c r="J33" s="496"/>
      <c r="K33" s="496"/>
      <c r="L33" s="496"/>
      <c r="M33" s="654" t="s">
        <v>4886</v>
      </c>
      <c r="N33" s="496" t="s">
        <v>2286</v>
      </c>
      <c r="O33" s="229" t="s">
        <v>4881</v>
      </c>
      <c r="P33" s="1196"/>
      <c r="Q33" s="1196" t="s">
        <v>4839</v>
      </c>
      <c r="R33" s="1196"/>
      <c r="S33" s="1196" t="s">
        <v>2286</v>
      </c>
    </row>
    <row r="34" spans="1:19" s="396" customFormat="1" ht="15" customHeight="1">
      <c r="A34" s="496">
        <v>23</v>
      </c>
      <c r="B34" s="496" t="s">
        <v>4840</v>
      </c>
      <c r="C34" s="496" t="s">
        <v>4788</v>
      </c>
      <c r="D34" s="321" t="s">
        <v>2088</v>
      </c>
      <c r="E34" s="496" t="s">
        <v>2089</v>
      </c>
      <c r="F34" s="496" t="s">
        <v>4840</v>
      </c>
      <c r="G34" s="496" t="s">
        <v>4788</v>
      </c>
      <c r="H34" s="321" t="s">
        <v>2088</v>
      </c>
      <c r="I34" s="496" t="s">
        <v>2089</v>
      </c>
      <c r="J34" s="496"/>
      <c r="K34" s="496"/>
      <c r="L34" s="496"/>
      <c r="M34" s="654" t="s">
        <v>4886</v>
      </c>
      <c r="N34" s="496" t="s">
        <v>2286</v>
      </c>
      <c r="O34" s="229" t="s">
        <v>4881</v>
      </c>
      <c r="P34" s="1196"/>
      <c r="Q34" s="1196" t="s">
        <v>4788</v>
      </c>
      <c r="R34" s="1196"/>
      <c r="S34" s="1196" t="s">
        <v>2286</v>
      </c>
    </row>
  </sheetData>
  <phoneticPr fontId="5" type="noConversion"/>
  <dataValidations count="3">
    <dataValidation type="list" allowBlank="1" showInputMessage="1" showErrorMessage="1" sqref="B6" xr:uid="{00000000-0002-0000-3900-000000000000}">
      <formula1>"Mi: Minute,H: Hour,D: Daily,W: Weekly,M: Monthly,Y: Yearly"</formula1>
    </dataValidation>
    <dataValidation type="list" allowBlank="1" showInputMessage="1" showErrorMessage="1" sqref="B7 B9" xr:uid="{00000000-0002-0000-3900-000001000000}">
      <formula1>"替换,追加"</formula1>
    </dataValidation>
    <dataValidation type="list" allowBlank="1" showInputMessage="1" showErrorMessage="1" sqref="N12:N34" xr:uid="{00000000-0002-0000-3900-000002000000}">
      <formula1>"匹配,基线特有,本地扩充,废弃"</formula1>
    </dataValidation>
  </dataValidations>
  <hyperlinks>
    <hyperlink ref="A1" location="目录!H11" display="返回" xr:uid="{00000000-0004-0000-3900-000000000000}"/>
  </hyperlinks>
  <pageMargins left="0.75" right="0.75" top="1" bottom="1" header="0.51180555555555596" footer="0.51180555555555596"/>
  <pageSetup paperSize="9" orientation="portrai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S20"/>
  <sheetViews>
    <sheetView workbookViewId="0">
      <selection activeCell="G17" sqref="G17"/>
    </sheetView>
  </sheetViews>
  <sheetFormatPr defaultColWidth="9" defaultRowHeight="15.6"/>
  <cols>
    <col min="1" max="1" width="10" style="328" customWidth="1"/>
    <col min="2" max="2" width="22.44140625" style="396" customWidth="1"/>
    <col min="3" max="3" width="22.21875" style="396" customWidth="1"/>
    <col min="4" max="4" width="15.109375" style="396" customWidth="1"/>
    <col min="5" max="5" width="12" style="396" customWidth="1"/>
    <col min="6" max="6" width="16" style="396" customWidth="1"/>
    <col min="7" max="9" width="12" style="396" customWidth="1"/>
    <col min="10" max="10" width="7.109375" style="396" customWidth="1"/>
    <col min="11" max="11" width="7.44140625" style="396" customWidth="1"/>
    <col min="12" max="12" width="9" style="396" customWidth="1"/>
    <col min="13" max="13" width="8.6640625" style="396" customWidth="1"/>
    <col min="14" max="14" width="11.109375" style="396" customWidth="1"/>
    <col min="15" max="15" width="23" style="396" customWidth="1"/>
    <col min="16" max="16" width="19" style="396" customWidth="1"/>
    <col min="17" max="17" width="14.88671875" style="396" customWidth="1"/>
    <col min="18" max="19" width="13.77734375" style="396" customWidth="1"/>
    <col min="20" max="16384" width="9" style="328"/>
  </cols>
  <sheetData>
    <row r="1" spans="1:19" s="396" customFormat="1">
      <c r="A1" s="2"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416" t="s">
        <v>654</v>
      </c>
      <c r="C3" s="1732"/>
      <c r="D3" s="1732"/>
      <c r="E3" s="1732"/>
      <c r="F3" s="1732"/>
      <c r="G3" s="1732"/>
      <c r="H3" s="1732"/>
      <c r="I3" s="1732"/>
      <c r="J3" s="219"/>
      <c r="K3" s="219"/>
      <c r="L3" s="219"/>
      <c r="M3" s="219"/>
      <c r="N3" s="219"/>
      <c r="O3" s="339" t="s">
        <v>2041</v>
      </c>
      <c r="P3" s="340" t="s">
        <v>2042</v>
      </c>
      <c r="Q3" s="340"/>
      <c r="R3" s="354"/>
      <c r="S3" s="355"/>
    </row>
    <row r="4" spans="1:19" s="397" customFormat="1">
      <c r="A4" s="220" t="s">
        <v>2042</v>
      </c>
      <c r="B4" s="332" t="s">
        <v>655</v>
      </c>
      <c r="C4" s="352"/>
      <c r="D4" s="352"/>
      <c r="E4" s="352"/>
      <c r="F4" s="352"/>
      <c r="G4" s="352"/>
      <c r="H4" s="352"/>
      <c r="I4" s="352"/>
      <c r="J4" s="222"/>
      <c r="K4" s="222"/>
      <c r="L4" s="222"/>
      <c r="M4" s="222"/>
      <c r="N4" s="222"/>
      <c r="O4" s="229" t="s">
        <v>2301</v>
      </c>
      <c r="P4" s="229" t="s">
        <v>4891</v>
      </c>
      <c r="Q4" s="229"/>
      <c r="R4" s="225"/>
      <c r="S4" s="827"/>
    </row>
    <row r="5" spans="1:19" s="397" customFormat="1">
      <c r="A5" s="220" t="s">
        <v>2041</v>
      </c>
      <c r="B5" s="221" t="s">
        <v>2043</v>
      </c>
      <c r="C5" s="352"/>
      <c r="D5" s="352"/>
      <c r="E5" s="352"/>
      <c r="F5" s="352"/>
      <c r="G5" s="352"/>
      <c r="H5" s="352"/>
      <c r="I5" s="352"/>
      <c r="J5" s="222"/>
      <c r="K5" s="222"/>
      <c r="L5" s="222"/>
      <c r="M5" s="222"/>
      <c r="N5" s="222"/>
      <c r="O5" s="341"/>
      <c r="P5" s="342"/>
      <c r="Q5" s="229"/>
      <c r="R5" s="225"/>
      <c r="S5" s="827"/>
    </row>
    <row r="6" spans="1:19" s="397" customFormat="1">
      <c r="A6" s="220" t="s">
        <v>2044</v>
      </c>
      <c r="B6" s="12" t="s">
        <v>2303</v>
      </c>
      <c r="C6" s="352"/>
      <c r="D6" s="352"/>
      <c r="E6" s="352"/>
      <c r="F6" s="352"/>
      <c r="G6" s="352"/>
      <c r="H6" s="352"/>
      <c r="I6" s="352"/>
      <c r="J6" s="222"/>
      <c r="K6" s="222"/>
      <c r="L6" s="222"/>
      <c r="M6" s="222"/>
      <c r="N6" s="222"/>
      <c r="O6" s="341"/>
      <c r="P6" s="229"/>
      <c r="Q6" s="229"/>
      <c r="R6" s="225"/>
      <c r="S6" s="827"/>
    </row>
    <row r="7" spans="1:19" s="396" customFormat="1">
      <c r="A7" s="223" t="s">
        <v>2046</v>
      </c>
      <c r="B7" s="224" t="s">
        <v>2047</v>
      </c>
      <c r="C7" s="1732"/>
      <c r="D7" s="1732"/>
      <c r="E7" s="1732"/>
      <c r="F7" s="1732"/>
      <c r="G7" s="1732"/>
      <c r="H7" s="1732"/>
      <c r="I7" s="1732"/>
      <c r="J7" s="219"/>
      <c r="K7" s="219"/>
      <c r="L7" s="219"/>
      <c r="M7" s="219"/>
      <c r="N7" s="219"/>
      <c r="O7" s="343"/>
      <c r="P7" s="344"/>
      <c r="Q7" s="356"/>
      <c r="R7" s="358"/>
      <c r="S7" s="348"/>
    </row>
    <row r="8" spans="1:19" s="396" customFormat="1">
      <c r="A8" s="223" t="s">
        <v>2048</v>
      </c>
      <c r="B8" s="225"/>
      <c r="C8" s="219"/>
      <c r="D8" s="219"/>
      <c r="E8" s="219"/>
      <c r="F8" s="219"/>
      <c r="G8" s="219"/>
      <c r="H8" s="219"/>
      <c r="I8" s="219"/>
      <c r="J8" s="219"/>
      <c r="K8" s="219"/>
      <c r="L8" s="219"/>
      <c r="M8" s="219"/>
      <c r="N8" s="219"/>
      <c r="O8" s="347"/>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1423"/>
      <c r="B10" s="1424"/>
      <c r="C10" s="219"/>
      <c r="D10" s="219"/>
      <c r="E10" s="219"/>
      <c r="F10" s="219"/>
      <c r="G10" s="219"/>
      <c r="H10" s="219"/>
      <c r="I10" s="219"/>
      <c r="J10" s="219"/>
      <c r="K10" s="219"/>
      <c r="L10" s="219"/>
      <c r="M10" s="219"/>
      <c r="N10" s="219"/>
      <c r="O10" s="1435"/>
      <c r="P10" s="219"/>
      <c r="Q10" s="219"/>
      <c r="R10" s="219"/>
      <c r="S10" s="67"/>
    </row>
    <row r="11" spans="1:19" s="396" customFormat="1">
      <c r="A11" s="1423"/>
      <c r="B11" s="1424"/>
      <c r="C11" s="219"/>
      <c r="D11" s="219"/>
      <c r="E11" s="219"/>
      <c r="F11" s="219"/>
      <c r="G11" s="219"/>
      <c r="H11" s="219"/>
      <c r="I11" s="219"/>
      <c r="J11" s="219"/>
      <c r="K11" s="219"/>
      <c r="L11" s="219"/>
      <c r="M11" s="219"/>
      <c r="N11" s="219"/>
      <c r="O11" s="1435"/>
      <c r="P11" s="219"/>
      <c r="Q11" s="219"/>
      <c r="R11" s="219"/>
      <c r="S11" s="67"/>
    </row>
    <row r="12" spans="1:19" s="396" customFormat="1">
      <c r="A12" s="216" t="s">
        <v>2049</v>
      </c>
      <c r="B12" s="217"/>
      <c r="C12" s="217"/>
      <c r="D12" s="217"/>
      <c r="E12" s="217"/>
      <c r="F12" s="217"/>
      <c r="G12" s="217"/>
      <c r="H12" s="217"/>
      <c r="I12" s="217"/>
      <c r="J12" s="217"/>
      <c r="K12" s="217"/>
      <c r="L12" s="217"/>
      <c r="M12" s="217"/>
      <c r="N12" s="217"/>
      <c r="O12" s="337" t="s">
        <v>2050</v>
      </c>
      <c r="P12" s="338"/>
      <c r="Q12" s="338"/>
      <c r="R12" s="338"/>
      <c r="S12" s="353"/>
    </row>
    <row r="13" spans="1:19" s="396" customFormat="1" ht="24.75" customHeight="1">
      <c r="A13" s="227" t="s">
        <v>49</v>
      </c>
      <c r="B13" s="228" t="s">
        <v>2051</v>
      </c>
      <c r="C13" s="228" t="s">
        <v>2052</v>
      </c>
      <c r="D13" s="228" t="s">
        <v>2053</v>
      </c>
      <c r="E13" s="228" t="s">
        <v>2054</v>
      </c>
      <c r="F13" s="228" t="s">
        <v>3169</v>
      </c>
      <c r="G13" s="228" t="s">
        <v>3170</v>
      </c>
      <c r="H13" s="228" t="s">
        <v>3171</v>
      </c>
      <c r="I13" s="228" t="s">
        <v>3172</v>
      </c>
      <c r="J13" s="228" t="s">
        <v>2055</v>
      </c>
      <c r="K13" s="228" t="s">
        <v>2056</v>
      </c>
      <c r="L13" s="228" t="s">
        <v>2057</v>
      </c>
      <c r="M13" s="228" t="s">
        <v>73</v>
      </c>
      <c r="N13" s="232" t="s">
        <v>2058</v>
      </c>
      <c r="O13" s="349" t="s">
        <v>2059</v>
      </c>
      <c r="P13" s="350" t="s">
        <v>2060</v>
      </c>
      <c r="Q13" s="350" t="s">
        <v>2061</v>
      </c>
      <c r="R13" s="359" t="s">
        <v>2062</v>
      </c>
      <c r="S13" s="350" t="s">
        <v>2063</v>
      </c>
    </row>
    <row r="14" spans="1:19" s="389" customFormat="1" ht="15" customHeight="1">
      <c r="A14" s="1196">
        <v>1</v>
      </c>
      <c r="B14" s="1196" t="s">
        <v>2304</v>
      </c>
      <c r="C14" s="1196" t="s">
        <v>2670</v>
      </c>
      <c r="D14" s="1196" t="s">
        <v>2078</v>
      </c>
      <c r="E14" s="1196" t="s">
        <v>2079</v>
      </c>
      <c r="F14" s="1778" t="s">
        <v>2304</v>
      </c>
      <c r="G14" s="1778" t="s">
        <v>2670</v>
      </c>
      <c r="H14" s="1778" t="s">
        <v>2078</v>
      </c>
      <c r="I14" s="1778" t="s">
        <v>2079</v>
      </c>
      <c r="J14" s="1771" t="s">
        <v>79</v>
      </c>
      <c r="K14" s="1196" t="s">
        <v>2702</v>
      </c>
      <c r="L14" s="1196" t="s">
        <v>2702</v>
      </c>
      <c r="M14" s="1196"/>
      <c r="N14" s="1196" t="s">
        <v>2308</v>
      </c>
      <c r="O14" s="1196" t="s">
        <v>4891</v>
      </c>
      <c r="P14" s="1196" t="s">
        <v>2304</v>
      </c>
      <c r="Q14" s="1196" t="s">
        <v>2671</v>
      </c>
      <c r="R14" s="1196" t="s">
        <v>2078</v>
      </c>
      <c r="S14" s="1196" t="s">
        <v>2849</v>
      </c>
    </row>
    <row r="15" spans="1:19" s="389" customFormat="1" ht="15" customHeight="1">
      <c r="A15" s="1196">
        <v>2</v>
      </c>
      <c r="B15" s="1196" t="s">
        <v>105</v>
      </c>
      <c r="C15" s="1196" t="s">
        <v>2239</v>
      </c>
      <c r="D15" s="1196" t="s">
        <v>2811</v>
      </c>
      <c r="E15" s="1196" t="s">
        <v>2812</v>
      </c>
      <c r="F15" s="1778" t="s">
        <v>105</v>
      </c>
      <c r="G15" s="1778" t="s">
        <v>2239</v>
      </c>
      <c r="H15" s="1778" t="s">
        <v>3175</v>
      </c>
      <c r="I15" s="1778" t="s">
        <v>2241</v>
      </c>
      <c r="J15" s="1771" t="s">
        <v>79</v>
      </c>
      <c r="K15" s="1196" t="s">
        <v>2702</v>
      </c>
      <c r="L15" s="1196"/>
      <c r="M15" s="1196"/>
      <c r="N15" s="1196" t="s">
        <v>2308</v>
      </c>
      <c r="O15" s="1196" t="s">
        <v>4891</v>
      </c>
      <c r="P15" s="1196" t="s">
        <v>105</v>
      </c>
      <c r="Q15" s="1196" t="s">
        <v>2675</v>
      </c>
      <c r="R15" s="1196" t="s">
        <v>2811</v>
      </c>
      <c r="S15" s="1196" t="s">
        <v>2849</v>
      </c>
    </row>
    <row r="16" spans="1:19" s="396" customFormat="1" ht="15" customHeight="1">
      <c r="A16" s="1783">
        <v>3</v>
      </c>
      <c r="B16" s="1783" t="s">
        <v>4892</v>
      </c>
      <c r="C16" s="1783" t="s">
        <v>4893</v>
      </c>
      <c r="D16" s="1783" t="s">
        <v>2100</v>
      </c>
      <c r="E16" s="1783" t="s">
        <v>2101</v>
      </c>
      <c r="F16" s="806" t="s">
        <v>4892</v>
      </c>
      <c r="G16" s="806" t="s">
        <v>4893</v>
      </c>
      <c r="H16" s="806" t="s">
        <v>2100</v>
      </c>
      <c r="I16" s="806" t="s">
        <v>2101</v>
      </c>
      <c r="J16" s="1783"/>
      <c r="K16" s="1783"/>
      <c r="L16" s="1783"/>
      <c r="M16" s="1777" t="s">
        <v>4814</v>
      </c>
      <c r="N16" s="1783" t="s">
        <v>2286</v>
      </c>
      <c r="O16" s="1196" t="s">
        <v>4891</v>
      </c>
      <c r="P16" s="1196" t="s">
        <v>4892</v>
      </c>
      <c r="Q16" s="1196" t="s">
        <v>4893</v>
      </c>
      <c r="R16" s="1196" t="s">
        <v>2100</v>
      </c>
      <c r="S16" s="1196" t="s">
        <v>2286</v>
      </c>
    </row>
    <row r="17" spans="1:19" s="396" customFormat="1" ht="15" customHeight="1">
      <c r="A17" s="1196">
        <v>4</v>
      </c>
      <c r="B17" s="1196" t="s">
        <v>4894</v>
      </c>
      <c r="C17" s="1196" t="s">
        <v>4704</v>
      </c>
      <c r="D17" s="1196" t="s">
        <v>2725</v>
      </c>
      <c r="E17" s="1196" t="s">
        <v>3176</v>
      </c>
      <c r="F17" s="1780" t="s">
        <v>4895</v>
      </c>
      <c r="G17" s="1780" t="s">
        <v>4896</v>
      </c>
      <c r="H17" s="1778" t="s">
        <v>2803</v>
      </c>
      <c r="I17" s="1778" t="s">
        <v>2804</v>
      </c>
      <c r="J17" s="1196"/>
      <c r="K17" s="1196"/>
      <c r="L17" s="1196"/>
      <c r="M17" s="1196"/>
      <c r="N17" s="1196" t="s">
        <v>2308</v>
      </c>
      <c r="O17" s="1196" t="s">
        <v>4891</v>
      </c>
      <c r="P17" s="1196" t="s">
        <v>4894</v>
      </c>
      <c r="Q17" s="1196" t="s">
        <v>4704</v>
      </c>
      <c r="R17" s="1196" t="s">
        <v>2725</v>
      </c>
      <c r="S17" s="1196" t="s">
        <v>2849</v>
      </c>
    </row>
    <row r="18" spans="1:19" s="396" customFormat="1" ht="15" customHeight="1">
      <c r="A18" s="1196">
        <v>5</v>
      </c>
      <c r="B18" s="1196" t="s">
        <v>4897</v>
      </c>
      <c r="C18" s="1196" t="s">
        <v>4898</v>
      </c>
      <c r="D18" s="1196" t="s">
        <v>2084</v>
      </c>
      <c r="E18" s="1196" t="s">
        <v>2084</v>
      </c>
      <c r="F18" s="1778" t="s">
        <v>4897</v>
      </c>
      <c r="G18" s="1780" t="s">
        <v>4899</v>
      </c>
      <c r="H18" s="1778" t="s">
        <v>3513</v>
      </c>
      <c r="I18" s="1778" t="s">
        <v>2108</v>
      </c>
      <c r="J18" s="1196"/>
      <c r="K18" s="1196"/>
      <c r="L18" s="1196"/>
      <c r="M18" s="1196"/>
      <c r="N18" s="1196" t="s">
        <v>2308</v>
      </c>
      <c r="O18" s="1196" t="s">
        <v>4891</v>
      </c>
      <c r="P18" s="1196" t="s">
        <v>4897</v>
      </c>
      <c r="Q18" s="1196" t="s">
        <v>4898</v>
      </c>
      <c r="R18" s="1196" t="s">
        <v>2084</v>
      </c>
      <c r="S18" s="1196" t="s">
        <v>2849</v>
      </c>
    </row>
    <row r="19" spans="1:19" s="396" customFormat="1" ht="15" customHeight="1">
      <c r="A19" s="1196">
        <v>6</v>
      </c>
      <c r="B19" s="1196" t="s">
        <v>4850</v>
      </c>
      <c r="C19" s="1196" t="s">
        <v>4706</v>
      </c>
      <c r="D19" s="1196" t="s">
        <v>2078</v>
      </c>
      <c r="E19" s="1196" t="s">
        <v>2079</v>
      </c>
      <c r="F19" s="1780" t="s">
        <v>4705</v>
      </c>
      <c r="G19" s="1778" t="s">
        <v>4706</v>
      </c>
      <c r="H19" s="1778" t="s">
        <v>2078</v>
      </c>
      <c r="I19" s="1778" t="s">
        <v>2079</v>
      </c>
      <c r="J19" s="1196"/>
      <c r="K19" s="1196"/>
      <c r="L19" s="1196"/>
      <c r="M19" s="1196"/>
      <c r="N19" s="1196" t="s">
        <v>2308</v>
      </c>
      <c r="O19" s="1196" t="s">
        <v>4891</v>
      </c>
      <c r="P19" s="1196" t="s">
        <v>4850</v>
      </c>
      <c r="Q19" s="1196" t="s">
        <v>4706</v>
      </c>
      <c r="R19" s="1196" t="s">
        <v>2078</v>
      </c>
      <c r="S19" s="1196" t="s">
        <v>2849</v>
      </c>
    </row>
    <row r="20" spans="1:19" s="396" customFormat="1" ht="15" customHeight="1">
      <c r="A20" s="1196">
        <v>7</v>
      </c>
      <c r="B20" s="1196" t="s">
        <v>4900</v>
      </c>
      <c r="C20" s="1196" t="s">
        <v>4901</v>
      </c>
      <c r="D20" s="1196" t="s">
        <v>2084</v>
      </c>
      <c r="E20" s="1196" t="s">
        <v>2084</v>
      </c>
      <c r="F20" s="1778" t="s">
        <v>4900</v>
      </c>
      <c r="G20" s="1778" t="s">
        <v>4901</v>
      </c>
      <c r="H20" s="1778" t="s">
        <v>3513</v>
      </c>
      <c r="I20" s="1778" t="s">
        <v>2108</v>
      </c>
      <c r="J20" s="1196"/>
      <c r="K20" s="1196"/>
      <c r="L20" s="1196"/>
      <c r="M20" s="1196"/>
      <c r="N20" s="1196" t="s">
        <v>2308</v>
      </c>
      <c r="O20" s="1196" t="s">
        <v>4891</v>
      </c>
      <c r="P20" s="1196" t="s">
        <v>4900</v>
      </c>
      <c r="Q20" s="1196" t="s">
        <v>4901</v>
      </c>
      <c r="R20" s="1196" t="s">
        <v>2084</v>
      </c>
      <c r="S20" s="1196" t="s">
        <v>2849</v>
      </c>
    </row>
  </sheetData>
  <phoneticPr fontId="5" type="noConversion"/>
  <dataValidations count="3">
    <dataValidation type="list" allowBlank="1" showInputMessage="1" showErrorMessage="1" sqref="B6" xr:uid="{00000000-0002-0000-3A00-000000000000}">
      <formula1>"Mi: Minute,H: Hour,D: Daily,W: Weekly,M: Monthly,Y: Yearly"</formula1>
    </dataValidation>
    <dataValidation type="list" allowBlank="1" showInputMessage="1" showErrorMessage="1" sqref="B7 B9:B11" xr:uid="{00000000-0002-0000-3A00-000001000000}">
      <formula1>"替换,追加"</formula1>
    </dataValidation>
    <dataValidation type="list" allowBlank="1" showInputMessage="1" showErrorMessage="1" sqref="N14:N20" xr:uid="{00000000-0002-0000-3A00-000002000000}">
      <formula1>"匹配,基线特有,本地扩充,废弃"</formula1>
    </dataValidation>
  </dataValidations>
  <hyperlinks>
    <hyperlink ref="A1" location="目录!H12" display="返回" xr:uid="{00000000-0004-0000-3A00-000000000000}"/>
  </hyperlinks>
  <pageMargins left="0.75" right="0.75" top="1" bottom="1" header="0.51180555555555596" footer="0.51180555555555596"/>
  <pageSetup paperSize="9" orientation="portrai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S33"/>
  <sheetViews>
    <sheetView topLeftCell="A13"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21875" style="396" customWidth="1"/>
    <col min="15" max="15" width="23" style="396" customWidth="1"/>
    <col min="16" max="16" width="19" style="396" customWidth="1"/>
    <col min="17" max="17" width="14.88671875" style="396" customWidth="1"/>
    <col min="18" max="19" width="13.77734375" style="396" customWidth="1"/>
    <col min="20" max="16384" width="9" style="328"/>
  </cols>
  <sheetData>
    <row r="1" spans="1:19" s="396" customFormat="1">
      <c r="A1" s="2"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416" t="s">
        <v>443</v>
      </c>
      <c r="C3" s="1732"/>
      <c r="D3" s="1732"/>
      <c r="E3" s="1732"/>
      <c r="F3" s="1732"/>
      <c r="G3" s="1732"/>
      <c r="H3" s="1732"/>
      <c r="I3" s="1732"/>
      <c r="J3" s="219"/>
      <c r="K3" s="219"/>
      <c r="L3" s="219"/>
      <c r="M3" s="219"/>
      <c r="N3" s="219"/>
      <c r="O3" s="339" t="s">
        <v>2041</v>
      </c>
      <c r="P3" s="340" t="s">
        <v>2042</v>
      </c>
      <c r="Q3" s="340"/>
      <c r="R3" s="354"/>
      <c r="S3" s="355"/>
    </row>
    <row r="4" spans="1:19" s="397" customFormat="1">
      <c r="A4" s="220" t="s">
        <v>2042</v>
      </c>
      <c r="B4" s="416" t="s">
        <v>444</v>
      </c>
      <c r="C4" s="352"/>
      <c r="D4" s="352"/>
      <c r="E4" s="352"/>
      <c r="F4" s="352"/>
      <c r="G4" s="352"/>
      <c r="H4" s="352"/>
      <c r="I4" s="352"/>
      <c r="J4" s="222"/>
      <c r="K4" s="222"/>
      <c r="L4" s="222"/>
      <c r="M4" s="222"/>
      <c r="N4" s="222"/>
      <c r="O4" s="229" t="s">
        <v>2301</v>
      </c>
      <c r="P4" s="229" t="s">
        <v>4902</v>
      </c>
      <c r="Q4" s="229"/>
      <c r="R4" s="225"/>
      <c r="S4" s="827"/>
    </row>
    <row r="5" spans="1:19" s="397" customFormat="1">
      <c r="A5" s="220" t="s">
        <v>2041</v>
      </c>
      <c r="B5" s="221" t="s">
        <v>2043</v>
      </c>
      <c r="C5" s="352"/>
      <c r="D5" s="352"/>
      <c r="E5" s="352"/>
      <c r="F5" s="352"/>
      <c r="G5" s="352"/>
      <c r="H5" s="352"/>
      <c r="I5" s="352"/>
      <c r="J5" s="222"/>
      <c r="K5" s="222"/>
      <c r="L5" s="222"/>
      <c r="M5" s="222"/>
      <c r="N5" s="222"/>
      <c r="O5" s="341"/>
      <c r="P5" s="342"/>
      <c r="Q5" s="229"/>
      <c r="R5" s="225"/>
      <c r="S5" s="827"/>
    </row>
    <row r="6" spans="1:19" s="397" customFormat="1">
      <c r="A6" s="220" t="s">
        <v>2044</v>
      </c>
      <c r="B6" s="12" t="s">
        <v>2303</v>
      </c>
      <c r="C6" s="352"/>
      <c r="D6" s="352"/>
      <c r="E6" s="352"/>
      <c r="F6" s="352"/>
      <c r="G6" s="352"/>
      <c r="H6" s="352"/>
      <c r="I6" s="352"/>
      <c r="J6" s="222"/>
      <c r="K6" s="222"/>
      <c r="L6" s="222"/>
      <c r="M6" s="222"/>
      <c r="N6" s="222"/>
      <c r="O6" s="341"/>
      <c r="P6" s="229"/>
      <c r="Q6" s="229"/>
      <c r="R6" s="225"/>
      <c r="S6" s="827"/>
    </row>
    <row r="7" spans="1:19" s="396" customFormat="1">
      <c r="A7" s="223" t="s">
        <v>2046</v>
      </c>
      <c r="B7" s="224" t="s">
        <v>2047</v>
      </c>
      <c r="C7" s="1732"/>
      <c r="D7" s="1732"/>
      <c r="E7" s="1732"/>
      <c r="F7" s="1732"/>
      <c r="G7" s="1732"/>
      <c r="H7" s="1732"/>
      <c r="I7" s="1732"/>
      <c r="J7" s="219"/>
      <c r="K7" s="219"/>
      <c r="L7" s="219"/>
      <c r="M7" s="219"/>
      <c r="N7" s="219"/>
      <c r="O7" s="343"/>
      <c r="P7" s="344"/>
      <c r="Q7" s="356"/>
      <c r="R7" s="358"/>
      <c r="S7" s="348"/>
    </row>
    <row r="8" spans="1:19" s="396" customFormat="1">
      <c r="A8" s="223" t="s">
        <v>2048</v>
      </c>
      <c r="B8" s="225"/>
      <c r="C8" s="219"/>
      <c r="D8" s="219"/>
      <c r="E8" s="219"/>
      <c r="F8" s="219"/>
      <c r="G8" s="219"/>
      <c r="H8" s="219"/>
      <c r="I8" s="219"/>
      <c r="J8" s="219"/>
      <c r="K8" s="219"/>
      <c r="L8" s="219"/>
      <c r="M8" s="219"/>
      <c r="N8" s="219"/>
      <c r="O8" s="347"/>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5" customHeight="1">
      <c r="A12" s="1778">
        <v>1</v>
      </c>
      <c r="B12" s="416" t="s">
        <v>2304</v>
      </c>
      <c r="C12" s="416" t="s">
        <v>2670</v>
      </c>
      <c r="D12" s="416" t="s">
        <v>2272</v>
      </c>
      <c r="E12" s="416" t="s">
        <v>2079</v>
      </c>
      <c r="F12" s="1778" t="s">
        <v>2304</v>
      </c>
      <c r="G12" s="1778" t="s">
        <v>2670</v>
      </c>
      <c r="H12" s="1778" t="s">
        <v>2078</v>
      </c>
      <c r="I12" s="1778" t="s">
        <v>2079</v>
      </c>
      <c r="J12" s="1779" t="s">
        <v>79</v>
      </c>
      <c r="K12" s="416" t="s">
        <v>2702</v>
      </c>
      <c r="L12" s="416"/>
      <c r="M12" s="416"/>
      <c r="N12" s="416" t="s">
        <v>2308</v>
      </c>
      <c r="O12" s="416" t="s">
        <v>4902</v>
      </c>
      <c r="P12" s="416" t="s">
        <v>2304</v>
      </c>
      <c r="Q12" s="416" t="s">
        <v>2671</v>
      </c>
      <c r="R12" s="416" t="s">
        <v>2272</v>
      </c>
      <c r="S12" s="416" t="s">
        <v>2849</v>
      </c>
    </row>
    <row r="13" spans="1:19" s="389" customFormat="1" ht="15" customHeight="1">
      <c r="A13" s="1778">
        <v>2</v>
      </c>
      <c r="B13" s="416" t="s">
        <v>164</v>
      </c>
      <c r="C13" s="416" t="s">
        <v>4798</v>
      </c>
      <c r="D13" s="416" t="s">
        <v>2811</v>
      </c>
      <c r="E13" s="416" t="s">
        <v>2812</v>
      </c>
      <c r="F13" s="1778" t="s">
        <v>164</v>
      </c>
      <c r="G13" s="1778" t="s">
        <v>4801</v>
      </c>
      <c r="H13" s="1778" t="s">
        <v>4802</v>
      </c>
      <c r="I13" s="1778" t="s">
        <v>4803</v>
      </c>
      <c r="J13" s="1779" t="s">
        <v>79</v>
      </c>
      <c r="K13" s="416" t="s">
        <v>2702</v>
      </c>
      <c r="L13" s="416"/>
      <c r="M13" s="416"/>
      <c r="N13" s="416" t="s">
        <v>2308</v>
      </c>
      <c r="O13" s="416" t="s">
        <v>4902</v>
      </c>
      <c r="P13" s="416" t="s">
        <v>2238</v>
      </c>
      <c r="Q13" s="416" t="s">
        <v>2675</v>
      </c>
      <c r="R13" s="416" t="s">
        <v>2811</v>
      </c>
      <c r="S13" s="416" t="s">
        <v>2849</v>
      </c>
    </row>
    <row r="14" spans="1:19" s="389" customFormat="1" ht="15" customHeight="1">
      <c r="A14" s="1778">
        <v>3</v>
      </c>
      <c r="B14" s="416" t="s">
        <v>4903</v>
      </c>
      <c r="C14" s="416" t="s">
        <v>4904</v>
      </c>
      <c r="D14" s="416" t="s">
        <v>2070</v>
      </c>
      <c r="E14" s="416" t="s">
        <v>2071</v>
      </c>
      <c r="F14" s="1778" t="s">
        <v>4903</v>
      </c>
      <c r="G14" s="1778" t="s">
        <v>4904</v>
      </c>
      <c r="H14" s="1778" t="s">
        <v>2807</v>
      </c>
      <c r="I14" s="1778" t="s">
        <v>2808</v>
      </c>
      <c r="J14" s="416"/>
      <c r="K14" s="416" t="s">
        <v>2702</v>
      </c>
      <c r="L14" s="416"/>
      <c r="M14" s="416"/>
      <c r="N14" s="416" t="s">
        <v>2308</v>
      </c>
      <c r="O14" s="416" t="s">
        <v>4902</v>
      </c>
      <c r="P14" s="416" t="s">
        <v>4903</v>
      </c>
      <c r="Q14" s="416" t="s">
        <v>4905</v>
      </c>
      <c r="R14" s="416" t="s">
        <v>2070</v>
      </c>
      <c r="S14" s="416" t="s">
        <v>2849</v>
      </c>
    </row>
    <row r="15" spans="1:19" s="389" customFormat="1" ht="15" customHeight="1">
      <c r="A15" s="1778">
        <v>4</v>
      </c>
      <c r="B15" s="416" t="s">
        <v>2333</v>
      </c>
      <c r="C15" s="416" t="s">
        <v>2077</v>
      </c>
      <c r="D15" s="416" t="s">
        <v>2096</v>
      </c>
      <c r="E15" s="416" t="s">
        <v>2097</v>
      </c>
      <c r="F15" s="1778" t="s">
        <v>2076</v>
      </c>
      <c r="G15" s="1778" t="s">
        <v>2077</v>
      </c>
      <c r="H15" s="1778" t="s">
        <v>3175</v>
      </c>
      <c r="I15" s="1778" t="s">
        <v>2241</v>
      </c>
      <c r="J15" s="416"/>
      <c r="K15" s="416" t="s">
        <v>2702</v>
      </c>
      <c r="L15" s="416" t="s">
        <v>2726</v>
      </c>
      <c r="M15" s="416"/>
      <c r="N15" s="416" t="s">
        <v>2308</v>
      </c>
      <c r="O15" s="416" t="s">
        <v>4902</v>
      </c>
      <c r="P15" s="416" t="s">
        <v>2333</v>
      </c>
      <c r="Q15" s="416" t="s">
        <v>2705</v>
      </c>
      <c r="R15" s="416" t="s">
        <v>2096</v>
      </c>
      <c r="S15" s="416" t="s">
        <v>2849</v>
      </c>
    </row>
    <row r="16" spans="1:19" s="389" customFormat="1" ht="15" customHeight="1">
      <c r="A16" s="1778">
        <v>5</v>
      </c>
      <c r="B16" s="416" t="s">
        <v>2338</v>
      </c>
      <c r="C16" s="416" t="s">
        <v>2722</v>
      </c>
      <c r="D16" s="416" t="s">
        <v>2747</v>
      </c>
      <c r="E16" s="416" t="s">
        <v>4748</v>
      </c>
      <c r="F16" s="1778" t="s">
        <v>2338</v>
      </c>
      <c r="G16" s="1778" t="s">
        <v>2722</v>
      </c>
      <c r="H16" s="1778" t="s">
        <v>2070</v>
      </c>
      <c r="I16" s="1778" t="s">
        <v>2071</v>
      </c>
      <c r="J16" s="416"/>
      <c r="K16" s="416" t="s">
        <v>2702</v>
      </c>
      <c r="L16" s="416" t="s">
        <v>2723</v>
      </c>
      <c r="M16" s="416"/>
      <c r="N16" s="416" t="s">
        <v>2308</v>
      </c>
      <c r="O16" s="416" t="s">
        <v>4902</v>
      </c>
      <c r="P16" s="416" t="s">
        <v>2338</v>
      </c>
      <c r="Q16" s="416" t="s">
        <v>2722</v>
      </c>
      <c r="R16" s="416" t="s">
        <v>2747</v>
      </c>
      <c r="S16" s="416" t="s">
        <v>2849</v>
      </c>
    </row>
    <row r="17" spans="1:19" s="389" customFormat="1" ht="15" customHeight="1">
      <c r="A17" s="1778">
        <v>6</v>
      </c>
      <c r="B17" s="416" t="s">
        <v>4906</v>
      </c>
      <c r="C17" s="416" t="s">
        <v>4907</v>
      </c>
      <c r="D17" s="416" t="s">
        <v>2725</v>
      </c>
      <c r="E17" s="416" t="s">
        <v>3176</v>
      </c>
      <c r="F17" s="1778" t="s">
        <v>4906</v>
      </c>
      <c r="G17" s="1778" t="s">
        <v>4908</v>
      </c>
      <c r="H17" s="1778" t="s">
        <v>2684</v>
      </c>
      <c r="I17" s="1778" t="s">
        <v>2884</v>
      </c>
      <c r="J17" s="416"/>
      <c r="K17" s="416"/>
      <c r="L17" s="416"/>
      <c r="M17" s="416"/>
      <c r="N17" s="416" t="s">
        <v>2308</v>
      </c>
      <c r="O17" s="416"/>
      <c r="P17" s="416"/>
      <c r="Q17" s="416"/>
      <c r="R17" s="416"/>
      <c r="S17" s="416"/>
    </row>
    <row r="18" spans="1:19" s="389" customFormat="1" ht="15" customHeight="1">
      <c r="A18" s="1778">
        <v>7</v>
      </c>
      <c r="B18" s="416" t="s">
        <v>2619</v>
      </c>
      <c r="C18" s="416" t="s">
        <v>4817</v>
      </c>
      <c r="D18" s="416" t="s">
        <v>2747</v>
      </c>
      <c r="E18" s="416" t="s">
        <v>4748</v>
      </c>
      <c r="F18" s="1778" t="s">
        <v>4816</v>
      </c>
      <c r="G18" s="1778" t="s">
        <v>4817</v>
      </c>
      <c r="H18" s="1778" t="s">
        <v>2747</v>
      </c>
      <c r="I18" s="1778" t="s">
        <v>4748</v>
      </c>
      <c r="J18" s="416"/>
      <c r="K18" s="416" t="s">
        <v>2702</v>
      </c>
      <c r="L18" s="416" t="s">
        <v>4818</v>
      </c>
      <c r="M18" s="416"/>
      <c r="N18" s="416" t="s">
        <v>2308</v>
      </c>
      <c r="O18" s="416" t="s">
        <v>4902</v>
      </c>
      <c r="P18" s="416" t="s">
        <v>2619</v>
      </c>
      <c r="Q18" s="416" t="s">
        <v>4819</v>
      </c>
      <c r="R18" s="416" t="s">
        <v>2747</v>
      </c>
      <c r="S18" s="416" t="s">
        <v>2849</v>
      </c>
    </row>
    <row r="19" spans="1:19" s="389" customFormat="1" ht="15" customHeight="1">
      <c r="A19" s="1778">
        <v>8</v>
      </c>
      <c r="B19" s="416" t="s">
        <v>4845</v>
      </c>
      <c r="C19" s="416" t="s">
        <v>4846</v>
      </c>
      <c r="D19" s="416" t="s">
        <v>2100</v>
      </c>
      <c r="E19" s="416" t="s">
        <v>2101</v>
      </c>
      <c r="F19" s="1778" t="s">
        <v>4845</v>
      </c>
      <c r="G19" s="1778" t="s">
        <v>4847</v>
      </c>
      <c r="H19" s="1778" t="s">
        <v>2100</v>
      </c>
      <c r="I19" s="1778" t="s">
        <v>2101</v>
      </c>
      <c r="J19" s="416"/>
      <c r="K19" s="416" t="s">
        <v>2702</v>
      </c>
      <c r="L19" s="416" t="s">
        <v>4909</v>
      </c>
      <c r="M19" s="416" t="s">
        <v>4910</v>
      </c>
      <c r="N19" s="416" t="s">
        <v>2308</v>
      </c>
      <c r="O19" s="416" t="s">
        <v>4902</v>
      </c>
      <c r="P19" s="416" t="s">
        <v>4845</v>
      </c>
      <c r="Q19" s="416" t="s">
        <v>4848</v>
      </c>
      <c r="R19" s="416" t="s">
        <v>2100</v>
      </c>
      <c r="S19" s="416" t="s">
        <v>2849</v>
      </c>
    </row>
    <row r="20" spans="1:19" s="389" customFormat="1" ht="15" customHeight="1">
      <c r="A20" s="1778">
        <v>9</v>
      </c>
      <c r="B20" s="416" t="s">
        <v>4842</v>
      </c>
      <c r="C20" s="416" t="s">
        <v>4843</v>
      </c>
      <c r="D20" s="416" t="s">
        <v>2088</v>
      </c>
      <c r="E20" s="416" t="s">
        <v>2089</v>
      </c>
      <c r="F20" s="1778" t="s">
        <v>4842</v>
      </c>
      <c r="G20" s="1778" t="s">
        <v>4843</v>
      </c>
      <c r="H20" s="1778" t="s">
        <v>2278</v>
      </c>
      <c r="I20" s="1778" t="s">
        <v>2827</v>
      </c>
      <c r="J20" s="416"/>
      <c r="K20" s="416" t="s">
        <v>2702</v>
      </c>
      <c r="L20" s="416" t="s">
        <v>4911</v>
      </c>
      <c r="M20" s="416"/>
      <c r="N20" s="416" t="s">
        <v>2308</v>
      </c>
      <c r="O20" s="416" t="s">
        <v>4902</v>
      </c>
      <c r="P20" s="416" t="s">
        <v>4842</v>
      </c>
      <c r="Q20" s="416" t="s">
        <v>4844</v>
      </c>
      <c r="R20" s="416" t="s">
        <v>2088</v>
      </c>
      <c r="S20" s="416" t="s">
        <v>2849</v>
      </c>
    </row>
    <row r="21" spans="1:19" s="389" customFormat="1" ht="15" customHeight="1">
      <c r="A21" s="1778">
        <v>10</v>
      </c>
      <c r="B21" s="416" t="s">
        <v>4912</v>
      </c>
      <c r="C21" s="416" t="s">
        <v>4913</v>
      </c>
      <c r="D21" s="416" t="s">
        <v>2085</v>
      </c>
      <c r="E21" s="416" t="s">
        <v>2085</v>
      </c>
      <c r="F21" s="1778" t="s">
        <v>4912</v>
      </c>
      <c r="G21" s="1778" t="s">
        <v>4913</v>
      </c>
      <c r="H21" s="1778" t="s">
        <v>2100</v>
      </c>
      <c r="I21" s="1778" t="s">
        <v>2101</v>
      </c>
      <c r="J21" s="416"/>
      <c r="K21" s="416" t="s">
        <v>2702</v>
      </c>
      <c r="L21" s="416" t="s">
        <v>4914</v>
      </c>
      <c r="M21" s="416"/>
      <c r="N21" s="416" t="s">
        <v>2308</v>
      </c>
      <c r="O21" s="416" t="s">
        <v>4902</v>
      </c>
      <c r="P21" s="416" t="s">
        <v>4912</v>
      </c>
      <c r="Q21" s="416" t="s">
        <v>4915</v>
      </c>
      <c r="R21" s="416" t="s">
        <v>2085</v>
      </c>
      <c r="S21" s="416" t="s">
        <v>2849</v>
      </c>
    </row>
    <row r="22" spans="1:19" s="389" customFormat="1" ht="15" customHeight="1">
      <c r="A22" s="1778">
        <v>11</v>
      </c>
      <c r="B22" s="416" t="s">
        <v>4711</v>
      </c>
      <c r="C22" s="416" t="s">
        <v>4851</v>
      </c>
      <c r="D22" s="416" t="s">
        <v>2085</v>
      </c>
      <c r="E22" s="416" t="s">
        <v>2085</v>
      </c>
      <c r="F22" s="1778" t="s">
        <v>4711</v>
      </c>
      <c r="G22" s="1778" t="s">
        <v>4712</v>
      </c>
      <c r="H22" s="1778" t="s">
        <v>2085</v>
      </c>
      <c r="I22" s="1778" t="s">
        <v>2085</v>
      </c>
      <c r="J22" s="416"/>
      <c r="K22" s="416" t="s">
        <v>4808</v>
      </c>
      <c r="L22" s="416" t="s">
        <v>2702</v>
      </c>
      <c r="M22" s="416"/>
      <c r="N22" s="416" t="s">
        <v>2308</v>
      </c>
      <c r="O22" s="416" t="s">
        <v>4902</v>
      </c>
      <c r="P22" s="416" t="s">
        <v>4711</v>
      </c>
      <c r="Q22" s="416" t="s">
        <v>4852</v>
      </c>
      <c r="R22" s="416" t="s">
        <v>2085</v>
      </c>
      <c r="S22" s="416" t="s">
        <v>2849</v>
      </c>
    </row>
    <row r="23" spans="1:19" s="389" customFormat="1" ht="15" customHeight="1">
      <c r="A23" s="1778">
        <v>12</v>
      </c>
      <c r="B23" s="416" t="s">
        <v>2541</v>
      </c>
      <c r="C23" s="416" t="s">
        <v>4720</v>
      </c>
      <c r="D23" s="416" t="s">
        <v>2085</v>
      </c>
      <c r="E23" s="416" t="s">
        <v>2085</v>
      </c>
      <c r="F23" s="1778" t="s">
        <v>2541</v>
      </c>
      <c r="G23" s="1778" t="s">
        <v>4720</v>
      </c>
      <c r="H23" s="1778" t="s">
        <v>3991</v>
      </c>
      <c r="I23" s="1778" t="s">
        <v>3991</v>
      </c>
      <c r="J23" s="416"/>
      <c r="K23" s="416" t="s">
        <v>4916</v>
      </c>
      <c r="L23" s="416" t="s">
        <v>2702</v>
      </c>
      <c r="M23" s="416"/>
      <c r="N23" s="416" t="s">
        <v>2308</v>
      </c>
      <c r="O23" s="416" t="s">
        <v>4902</v>
      </c>
      <c r="P23" s="416" t="s">
        <v>2541</v>
      </c>
      <c r="Q23" s="416" t="s">
        <v>4856</v>
      </c>
      <c r="R23" s="416" t="s">
        <v>2085</v>
      </c>
      <c r="S23" s="416" t="s">
        <v>2849</v>
      </c>
    </row>
    <row r="24" spans="1:19" s="389" customFormat="1" ht="15" customHeight="1">
      <c r="A24" s="1778">
        <v>13</v>
      </c>
      <c r="B24" s="416" t="s">
        <v>4707</v>
      </c>
      <c r="C24" s="416" t="s">
        <v>4708</v>
      </c>
      <c r="D24" s="416" t="s">
        <v>2085</v>
      </c>
      <c r="E24" s="416" t="s">
        <v>2085</v>
      </c>
      <c r="F24" s="1778" t="s">
        <v>4707</v>
      </c>
      <c r="G24" s="1778" t="s">
        <v>4708</v>
      </c>
      <c r="H24" s="1778" t="s">
        <v>4807</v>
      </c>
      <c r="I24" s="1778" t="s">
        <v>4807</v>
      </c>
      <c r="J24" s="416"/>
      <c r="K24" s="416" t="s">
        <v>3760</v>
      </c>
      <c r="L24" s="416" t="s">
        <v>2702</v>
      </c>
      <c r="M24" s="416"/>
      <c r="N24" s="416" t="s">
        <v>2308</v>
      </c>
      <c r="O24" s="416" t="s">
        <v>4902</v>
      </c>
      <c r="P24" s="416" t="s">
        <v>4707</v>
      </c>
      <c r="Q24" s="416" t="s">
        <v>4710</v>
      </c>
      <c r="R24" s="416" t="s">
        <v>2085</v>
      </c>
      <c r="S24" s="416" t="s">
        <v>2849</v>
      </c>
    </row>
    <row r="25" spans="1:19" s="389" customFormat="1" ht="15" customHeight="1">
      <c r="A25" s="1785">
        <v>14</v>
      </c>
      <c r="B25" s="1777" t="s">
        <v>4917</v>
      </c>
      <c r="C25" s="1777" t="s">
        <v>4858</v>
      </c>
      <c r="D25" s="1777" t="s">
        <v>2085</v>
      </c>
      <c r="E25" s="1777" t="s">
        <v>3215</v>
      </c>
      <c r="F25" s="1777" t="s">
        <v>4917</v>
      </c>
      <c r="G25" s="1777" t="s">
        <v>4858</v>
      </c>
      <c r="H25" s="1777" t="s">
        <v>2085</v>
      </c>
      <c r="I25" s="1777" t="s">
        <v>3215</v>
      </c>
      <c r="J25" s="1777"/>
      <c r="K25" s="1777" t="s">
        <v>2622</v>
      </c>
      <c r="L25" s="1777"/>
      <c r="M25" s="1972" t="s">
        <v>4918</v>
      </c>
      <c r="N25" s="1777" t="s">
        <v>2286</v>
      </c>
      <c r="O25" s="416" t="s">
        <v>4902</v>
      </c>
      <c r="P25" s="416" t="s">
        <v>4917</v>
      </c>
      <c r="Q25" s="416" t="s">
        <v>4858</v>
      </c>
      <c r="R25" s="416" t="s">
        <v>2085</v>
      </c>
      <c r="S25" s="416" t="s">
        <v>2286</v>
      </c>
    </row>
    <row r="26" spans="1:19" s="389" customFormat="1" ht="15" customHeight="1">
      <c r="A26" s="1785">
        <v>15</v>
      </c>
      <c r="B26" s="1777" t="s">
        <v>4859</v>
      </c>
      <c r="C26" s="1777" t="s">
        <v>4860</v>
      </c>
      <c r="D26" s="1777" t="s">
        <v>2085</v>
      </c>
      <c r="E26" s="1777" t="s">
        <v>3215</v>
      </c>
      <c r="F26" s="1777" t="s">
        <v>4859</v>
      </c>
      <c r="G26" s="1777" t="s">
        <v>4860</v>
      </c>
      <c r="H26" s="1777" t="s">
        <v>2085</v>
      </c>
      <c r="I26" s="1777" t="s">
        <v>3215</v>
      </c>
      <c r="J26" s="1777"/>
      <c r="K26" s="1777" t="s">
        <v>2622</v>
      </c>
      <c r="L26" s="1777" t="s">
        <v>2702</v>
      </c>
      <c r="M26" s="1973"/>
      <c r="N26" s="1777" t="s">
        <v>2286</v>
      </c>
      <c r="O26" s="416" t="s">
        <v>4902</v>
      </c>
      <c r="P26" s="416" t="s">
        <v>4859</v>
      </c>
      <c r="Q26" s="416" t="s">
        <v>4861</v>
      </c>
      <c r="R26" s="416" t="s">
        <v>2085</v>
      </c>
      <c r="S26" s="416" t="s">
        <v>2286</v>
      </c>
    </row>
    <row r="27" spans="1:19" s="389" customFormat="1" ht="15" customHeight="1">
      <c r="A27" s="1785">
        <v>16</v>
      </c>
      <c r="B27" s="1777" t="s">
        <v>4864</v>
      </c>
      <c r="C27" s="1777" t="s">
        <v>4865</v>
      </c>
      <c r="D27" s="1777" t="s">
        <v>2085</v>
      </c>
      <c r="E27" s="1777" t="s">
        <v>3215</v>
      </c>
      <c r="F27" s="1777" t="s">
        <v>4864</v>
      </c>
      <c r="G27" s="1777" t="s">
        <v>4865</v>
      </c>
      <c r="H27" s="1777" t="s">
        <v>2085</v>
      </c>
      <c r="I27" s="1777" t="s">
        <v>3215</v>
      </c>
      <c r="J27" s="1777"/>
      <c r="K27" s="1777" t="s">
        <v>2622</v>
      </c>
      <c r="L27" s="1777" t="s">
        <v>2702</v>
      </c>
      <c r="M27" s="1973"/>
      <c r="N27" s="1777" t="s">
        <v>2286</v>
      </c>
      <c r="O27" s="416" t="s">
        <v>4902</v>
      </c>
      <c r="P27" s="416" t="s">
        <v>4864</v>
      </c>
      <c r="Q27" s="416" t="s">
        <v>4866</v>
      </c>
      <c r="R27" s="416" t="s">
        <v>2085</v>
      </c>
      <c r="S27" s="416" t="s">
        <v>2286</v>
      </c>
    </row>
    <row r="28" spans="1:19" s="389" customFormat="1" ht="15" customHeight="1">
      <c r="A28" s="1785">
        <v>17</v>
      </c>
      <c r="B28" s="1777" t="s">
        <v>4919</v>
      </c>
      <c r="C28" s="1777" t="s">
        <v>4863</v>
      </c>
      <c r="D28" s="1777" t="s">
        <v>2085</v>
      </c>
      <c r="E28" s="1777" t="s">
        <v>3215</v>
      </c>
      <c r="F28" s="1777" t="s">
        <v>4919</v>
      </c>
      <c r="G28" s="1777" t="s">
        <v>4863</v>
      </c>
      <c r="H28" s="1777" t="s">
        <v>2085</v>
      </c>
      <c r="I28" s="1777" t="s">
        <v>3215</v>
      </c>
      <c r="J28" s="1777"/>
      <c r="K28" s="1777" t="s">
        <v>2622</v>
      </c>
      <c r="L28" s="1777" t="s">
        <v>2702</v>
      </c>
      <c r="M28" s="1973"/>
      <c r="N28" s="1777" t="s">
        <v>2286</v>
      </c>
      <c r="O28" s="416" t="s">
        <v>4902</v>
      </c>
      <c r="P28" s="416" t="s">
        <v>4919</v>
      </c>
      <c r="Q28" s="416" t="s">
        <v>4863</v>
      </c>
      <c r="R28" s="416" t="s">
        <v>2085</v>
      </c>
      <c r="S28" s="416" t="s">
        <v>2286</v>
      </c>
    </row>
    <row r="29" spans="1:19" s="389" customFormat="1" ht="15" customHeight="1">
      <c r="A29" s="1785">
        <v>18</v>
      </c>
      <c r="B29" s="1777" t="s">
        <v>4920</v>
      </c>
      <c r="C29" s="1777" t="s">
        <v>4921</v>
      </c>
      <c r="D29" s="1777" t="s">
        <v>2085</v>
      </c>
      <c r="E29" s="1777" t="s">
        <v>3215</v>
      </c>
      <c r="F29" s="1777" t="s">
        <v>4920</v>
      </c>
      <c r="G29" s="1777" t="s">
        <v>4921</v>
      </c>
      <c r="H29" s="1777" t="s">
        <v>2085</v>
      </c>
      <c r="I29" s="1777" t="s">
        <v>3215</v>
      </c>
      <c r="J29" s="1777"/>
      <c r="K29" s="1777" t="s">
        <v>2622</v>
      </c>
      <c r="L29" s="1777" t="s">
        <v>2702</v>
      </c>
      <c r="M29" s="1974"/>
      <c r="N29" s="1777" t="s">
        <v>2286</v>
      </c>
      <c r="O29" s="416" t="s">
        <v>4902</v>
      </c>
      <c r="P29" s="416" t="s">
        <v>4920</v>
      </c>
      <c r="Q29" s="416" t="s">
        <v>4922</v>
      </c>
      <c r="R29" s="416" t="s">
        <v>2085</v>
      </c>
      <c r="S29" s="416" t="s">
        <v>2286</v>
      </c>
    </row>
    <row r="30" spans="1:19" s="389" customFormat="1" ht="15" customHeight="1">
      <c r="A30" s="1778">
        <v>19</v>
      </c>
      <c r="B30" s="416" t="s">
        <v>4923</v>
      </c>
      <c r="C30" s="416" t="s">
        <v>2239</v>
      </c>
      <c r="D30" s="416" t="s">
        <v>2278</v>
      </c>
      <c r="E30" s="416" t="s">
        <v>2827</v>
      </c>
      <c r="F30" s="1778" t="s">
        <v>4923</v>
      </c>
      <c r="G30" s="1778" t="s">
        <v>4924</v>
      </c>
      <c r="H30" s="1778" t="s">
        <v>2278</v>
      </c>
      <c r="I30" s="1778" t="s">
        <v>2827</v>
      </c>
      <c r="J30" s="416"/>
      <c r="K30" s="416" t="s">
        <v>2702</v>
      </c>
      <c r="L30" s="416"/>
      <c r="M30" s="416"/>
      <c r="N30" s="416" t="s">
        <v>2308</v>
      </c>
      <c r="O30" s="416" t="s">
        <v>4902</v>
      </c>
      <c r="P30" s="416" t="s">
        <v>4923</v>
      </c>
      <c r="Q30" s="416" t="s">
        <v>4925</v>
      </c>
      <c r="R30" s="416" t="s">
        <v>2278</v>
      </c>
      <c r="S30" s="416" t="s">
        <v>2849</v>
      </c>
    </row>
    <row r="31" spans="1:19" s="389" customFormat="1" ht="15" customHeight="1">
      <c r="A31" s="1785">
        <v>20</v>
      </c>
      <c r="B31" s="1777" t="s">
        <v>4926</v>
      </c>
      <c r="C31" s="1777" t="s">
        <v>4927</v>
      </c>
      <c r="D31" s="1777" t="s">
        <v>2100</v>
      </c>
      <c r="E31" s="1777" t="s">
        <v>2101</v>
      </c>
      <c r="F31" s="1777" t="s">
        <v>4926</v>
      </c>
      <c r="G31" s="1777" t="s">
        <v>4927</v>
      </c>
      <c r="H31" s="1777" t="s">
        <v>2100</v>
      </c>
      <c r="I31" s="1777" t="s">
        <v>2101</v>
      </c>
      <c r="J31" s="1777"/>
      <c r="K31" s="1777" t="s">
        <v>2702</v>
      </c>
      <c r="L31" s="1777" t="s">
        <v>4928</v>
      </c>
      <c r="M31" s="1777" t="s">
        <v>4918</v>
      </c>
      <c r="N31" s="1777" t="s">
        <v>2286</v>
      </c>
      <c r="O31" s="416" t="s">
        <v>4902</v>
      </c>
      <c r="P31" s="416" t="s">
        <v>4926</v>
      </c>
      <c r="Q31" s="416" t="s">
        <v>4929</v>
      </c>
      <c r="R31" s="416" t="s">
        <v>2100</v>
      </c>
      <c r="S31" s="416" t="s">
        <v>2286</v>
      </c>
    </row>
    <row r="32" spans="1:19" s="389" customFormat="1" ht="15" customHeight="1">
      <c r="A32" s="1778">
        <v>21</v>
      </c>
      <c r="B32" s="416" t="s">
        <v>3174</v>
      </c>
      <c r="C32" s="416" t="s">
        <v>2818</v>
      </c>
      <c r="D32" s="416" t="s">
        <v>2096</v>
      </c>
      <c r="E32" s="416" t="s">
        <v>2097</v>
      </c>
      <c r="F32" s="1778" t="s">
        <v>3174</v>
      </c>
      <c r="G32" s="1778" t="s">
        <v>2818</v>
      </c>
      <c r="H32" s="1778" t="s">
        <v>2803</v>
      </c>
      <c r="I32" s="1778" t="s">
        <v>2804</v>
      </c>
      <c r="J32" s="416"/>
      <c r="K32" s="416" t="s">
        <v>2702</v>
      </c>
      <c r="L32" s="416" t="s">
        <v>2868</v>
      </c>
      <c r="M32" s="416"/>
      <c r="N32" s="416" t="s">
        <v>2308</v>
      </c>
      <c r="O32" s="416" t="s">
        <v>4902</v>
      </c>
      <c r="P32" s="416" t="s">
        <v>3174</v>
      </c>
      <c r="Q32" s="416" t="s">
        <v>3622</v>
      </c>
      <c r="R32" s="416" t="s">
        <v>2096</v>
      </c>
      <c r="S32" s="416" t="s">
        <v>2849</v>
      </c>
    </row>
    <row r="33" spans="1:19" s="389" customFormat="1" ht="15" customHeight="1">
      <c r="A33" s="1778">
        <v>22</v>
      </c>
      <c r="B33" s="416" t="s">
        <v>4930</v>
      </c>
      <c r="C33" s="416" t="s">
        <v>4931</v>
      </c>
      <c r="D33" s="416" t="s">
        <v>2100</v>
      </c>
      <c r="E33" s="416" t="s">
        <v>2101</v>
      </c>
      <c r="F33" s="1778" t="s">
        <v>4930</v>
      </c>
      <c r="G33" s="1778" t="s">
        <v>4931</v>
      </c>
      <c r="H33" s="1778" t="s">
        <v>2100</v>
      </c>
      <c r="I33" s="1778" t="s">
        <v>2101</v>
      </c>
      <c r="J33" s="416"/>
      <c r="K33" s="416" t="s">
        <v>2702</v>
      </c>
      <c r="L33" s="416" t="s">
        <v>4932</v>
      </c>
      <c r="M33" s="416"/>
      <c r="N33" s="416" t="s">
        <v>2308</v>
      </c>
      <c r="O33" s="416" t="s">
        <v>4902</v>
      </c>
      <c r="P33" s="416" t="s">
        <v>4930</v>
      </c>
      <c r="Q33" s="416" t="s">
        <v>4931</v>
      </c>
      <c r="R33" s="416" t="s">
        <v>2100</v>
      </c>
      <c r="S33" s="416" t="s">
        <v>2849</v>
      </c>
    </row>
  </sheetData>
  <mergeCells count="1">
    <mergeCell ref="M25:M29"/>
  </mergeCells>
  <phoneticPr fontId="5" type="noConversion"/>
  <dataValidations count="3">
    <dataValidation type="list" allowBlank="1" showInputMessage="1" showErrorMessage="1" sqref="B6" xr:uid="{00000000-0002-0000-3B00-000000000000}">
      <formula1>"Mi: Minute,H: Hour,D: Daily,W: Weekly,M: Monthly,Y: Yearly"</formula1>
    </dataValidation>
    <dataValidation type="list" allowBlank="1" showInputMessage="1" showErrorMessage="1" sqref="B7 B9" xr:uid="{00000000-0002-0000-3B00-000001000000}">
      <formula1>"替换,追加"</formula1>
    </dataValidation>
    <dataValidation type="list" allowBlank="1" showInputMessage="1" showErrorMessage="1" sqref="N12:N33" xr:uid="{00000000-0002-0000-3B00-000002000000}">
      <formula1>"匹配,基线特有,本地扩充,废弃"</formula1>
    </dataValidation>
  </dataValidations>
  <hyperlinks>
    <hyperlink ref="A1" location="目录!H13" display="返回" xr:uid="{00000000-0004-0000-3B00-000000000000}"/>
  </hyperlinks>
  <pageMargins left="0.75" right="0.75" top="1" bottom="1" header="0.51180555555555596" footer="0.51180555555555596"/>
  <pageSetup paperSize="9" orientation="portrai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S35"/>
  <sheetViews>
    <sheetView topLeftCell="A10" workbookViewId="0">
      <selection activeCell="H27" sqref="H27"/>
    </sheetView>
  </sheetViews>
  <sheetFormatPr defaultColWidth="9" defaultRowHeight="15.6"/>
  <cols>
    <col min="1" max="1" width="10" style="328" customWidth="1"/>
    <col min="2" max="2" width="22.44140625" style="396" customWidth="1"/>
    <col min="3" max="3" width="22.21875" style="396" customWidth="1"/>
    <col min="4" max="4" width="15.109375" style="396" customWidth="1"/>
    <col min="5" max="5" width="12" style="396" customWidth="1"/>
    <col min="6" max="9" width="12" style="1786" customWidth="1"/>
    <col min="10" max="10" width="7.109375" style="396" customWidth="1"/>
    <col min="11" max="11" width="7.44140625" style="396" customWidth="1"/>
    <col min="12" max="12" width="9" style="396" customWidth="1"/>
    <col min="13" max="13" width="8.6640625" style="396" customWidth="1"/>
    <col min="14" max="14" width="11.21875" style="396" customWidth="1"/>
    <col min="15" max="15" width="23" style="396" customWidth="1"/>
    <col min="16" max="16" width="19" style="396" customWidth="1"/>
    <col min="17" max="17" width="14.88671875" style="396" customWidth="1"/>
    <col min="18" max="19" width="13.77734375" style="396" customWidth="1"/>
    <col min="20" max="16384" width="9" style="328"/>
  </cols>
  <sheetData>
    <row r="1" spans="1:19" s="396" customFormat="1">
      <c r="A1" s="2" t="s">
        <v>2037</v>
      </c>
      <c r="B1" s="331"/>
      <c r="C1" s="331"/>
      <c r="D1" s="331"/>
      <c r="E1" s="331"/>
      <c r="F1" s="1787"/>
      <c r="G1" s="1787"/>
      <c r="H1" s="1787"/>
      <c r="I1" s="1787"/>
      <c r="J1" s="331"/>
      <c r="K1" s="331"/>
      <c r="L1" s="331"/>
      <c r="M1" s="331"/>
      <c r="N1" s="331"/>
      <c r="O1" s="336"/>
      <c r="P1" s="336"/>
      <c r="Q1" s="336"/>
      <c r="R1" s="336"/>
      <c r="S1" s="336"/>
    </row>
    <row r="2" spans="1:19" s="396" customFormat="1">
      <c r="A2" s="216" t="s">
        <v>2038</v>
      </c>
      <c r="B2" s="217"/>
      <c r="C2" s="217"/>
      <c r="D2" s="217"/>
      <c r="E2" s="217"/>
      <c r="F2" s="1788"/>
      <c r="G2" s="1788"/>
      <c r="H2" s="1788"/>
      <c r="I2" s="1788"/>
      <c r="J2" s="217"/>
      <c r="K2" s="217"/>
      <c r="L2" s="217"/>
      <c r="M2" s="217"/>
      <c r="N2" s="217"/>
      <c r="O2" s="337" t="s">
        <v>2039</v>
      </c>
      <c r="P2" s="338"/>
      <c r="Q2" s="338"/>
      <c r="R2" s="338"/>
      <c r="S2" s="353"/>
    </row>
    <row r="3" spans="1:19" s="396" customFormat="1">
      <c r="A3" s="218" t="s">
        <v>2040</v>
      </c>
      <c r="B3" s="416" t="s">
        <v>661</v>
      </c>
      <c r="C3" s="1732"/>
      <c r="D3" s="1732"/>
      <c r="E3" s="1732"/>
      <c r="F3" s="1789"/>
      <c r="G3" s="1789"/>
      <c r="H3" s="1789"/>
      <c r="I3" s="1789"/>
      <c r="J3" s="219"/>
      <c r="K3" s="219"/>
      <c r="L3" s="219"/>
      <c r="M3" s="219"/>
      <c r="N3" s="219"/>
      <c r="O3" s="339" t="s">
        <v>2041</v>
      </c>
      <c r="P3" s="340" t="s">
        <v>2042</v>
      </c>
      <c r="Q3" s="340"/>
      <c r="R3" s="354"/>
      <c r="S3" s="355"/>
    </row>
    <row r="4" spans="1:19" s="397" customFormat="1">
      <c r="A4" s="220" t="s">
        <v>2042</v>
      </c>
      <c r="B4" s="332" t="s">
        <v>662</v>
      </c>
      <c r="C4" s="352"/>
      <c r="D4" s="352"/>
      <c r="E4" s="352"/>
      <c r="F4" s="1790"/>
      <c r="G4" s="1790"/>
      <c r="H4" s="1790"/>
      <c r="I4" s="1790"/>
      <c r="J4" s="222"/>
      <c r="K4" s="222"/>
      <c r="L4" s="222"/>
      <c r="M4" s="222"/>
      <c r="N4" s="222"/>
      <c r="O4" s="229" t="s">
        <v>2301</v>
      </c>
      <c r="P4" s="229" t="s">
        <v>4933</v>
      </c>
      <c r="Q4" s="229"/>
      <c r="R4" s="225"/>
      <c r="S4" s="827"/>
    </row>
    <row r="5" spans="1:19" s="397" customFormat="1">
      <c r="A5" s="220" t="s">
        <v>2041</v>
      </c>
      <c r="B5" s="221" t="s">
        <v>2043</v>
      </c>
      <c r="C5" s="352"/>
      <c r="D5" s="352"/>
      <c r="E5" s="352"/>
      <c r="F5" s="1790"/>
      <c r="G5" s="1790"/>
      <c r="H5" s="1790"/>
      <c r="I5" s="1790"/>
      <c r="J5" s="222"/>
      <c r="K5" s="222"/>
      <c r="L5" s="222"/>
      <c r="M5" s="222"/>
      <c r="N5" s="222"/>
      <c r="O5" s="341"/>
      <c r="P5" s="342"/>
      <c r="Q5" s="229"/>
      <c r="R5" s="225"/>
      <c r="S5" s="827"/>
    </row>
    <row r="6" spans="1:19" s="397" customFormat="1">
      <c r="A6" s="220" t="s">
        <v>2044</v>
      </c>
      <c r="B6" s="12" t="s">
        <v>2303</v>
      </c>
      <c r="C6" s="352"/>
      <c r="D6" s="352"/>
      <c r="E6" s="352"/>
      <c r="F6" s="1790"/>
      <c r="G6" s="1790"/>
      <c r="H6" s="1790"/>
      <c r="I6" s="1790"/>
      <c r="J6" s="222"/>
      <c r="K6" s="222"/>
      <c r="L6" s="222"/>
      <c r="M6" s="222"/>
      <c r="N6" s="222"/>
      <c r="O6" s="341"/>
      <c r="P6" s="229"/>
      <c r="Q6" s="229"/>
      <c r="R6" s="225"/>
      <c r="S6" s="827"/>
    </row>
    <row r="7" spans="1:19" s="396" customFormat="1">
      <c r="A7" s="223" t="s">
        <v>2046</v>
      </c>
      <c r="B7" s="224" t="s">
        <v>2047</v>
      </c>
      <c r="C7" s="1732"/>
      <c r="D7" s="1732"/>
      <c r="E7" s="1732"/>
      <c r="F7" s="1789"/>
      <c r="G7" s="1789"/>
      <c r="H7" s="1789"/>
      <c r="I7" s="1789"/>
      <c r="J7" s="219"/>
      <c r="K7" s="219"/>
      <c r="L7" s="219"/>
      <c r="M7" s="219"/>
      <c r="N7" s="219"/>
      <c r="O7" s="343"/>
      <c r="P7" s="344"/>
      <c r="Q7" s="356"/>
      <c r="R7" s="358"/>
      <c r="S7" s="348"/>
    </row>
    <row r="8" spans="1:19" s="396" customFormat="1">
      <c r="A8" s="223" t="s">
        <v>2048</v>
      </c>
      <c r="B8" s="225"/>
      <c r="C8" s="219"/>
      <c r="D8" s="219"/>
      <c r="E8" s="219"/>
      <c r="F8" s="1791"/>
      <c r="G8" s="1791"/>
      <c r="H8" s="1791"/>
      <c r="I8" s="1791"/>
      <c r="J8" s="219"/>
      <c r="K8" s="219"/>
      <c r="L8" s="219"/>
      <c r="M8" s="219"/>
      <c r="N8" s="219"/>
      <c r="O8" s="347"/>
      <c r="P8" s="346"/>
      <c r="Q8" s="348"/>
      <c r="R8" s="358"/>
      <c r="S8" s="348"/>
    </row>
    <row r="9" spans="1:19" s="396" customFormat="1">
      <c r="A9" s="223"/>
      <c r="B9" s="226"/>
      <c r="C9" s="219"/>
      <c r="D9" s="219"/>
      <c r="E9" s="219"/>
      <c r="F9" s="1791"/>
      <c r="G9" s="1791"/>
      <c r="H9" s="1791"/>
      <c r="I9" s="1791"/>
      <c r="J9" s="219"/>
      <c r="K9" s="219"/>
      <c r="L9" s="219"/>
      <c r="M9" s="219"/>
      <c r="N9" s="219"/>
      <c r="O9" s="347"/>
      <c r="P9" s="348"/>
      <c r="Q9" s="348"/>
      <c r="R9" s="358"/>
      <c r="S9" s="67"/>
    </row>
    <row r="10" spans="1:19" s="396" customFormat="1">
      <c r="A10" s="216" t="s">
        <v>2049</v>
      </c>
      <c r="B10" s="217"/>
      <c r="C10" s="217"/>
      <c r="D10" s="217"/>
      <c r="E10" s="217"/>
      <c r="F10" s="1788"/>
      <c r="G10" s="1788"/>
      <c r="H10" s="1788"/>
      <c r="I10" s="1788"/>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5" customHeight="1">
      <c r="A12" s="1778">
        <v>1</v>
      </c>
      <c r="B12" s="416" t="s">
        <v>2304</v>
      </c>
      <c r="C12" s="416" t="s">
        <v>2670</v>
      </c>
      <c r="D12" s="416" t="s">
        <v>2272</v>
      </c>
      <c r="E12" s="416" t="s">
        <v>2079</v>
      </c>
      <c r="F12" s="1778" t="s">
        <v>2304</v>
      </c>
      <c r="G12" s="1778" t="s">
        <v>2670</v>
      </c>
      <c r="H12" s="1778" t="s">
        <v>2078</v>
      </c>
      <c r="I12" s="1778" t="s">
        <v>2079</v>
      </c>
      <c r="J12" s="1779" t="s">
        <v>79</v>
      </c>
      <c r="K12" s="416" t="s">
        <v>2702</v>
      </c>
      <c r="L12" s="416" t="s">
        <v>2702</v>
      </c>
      <c r="M12" s="416"/>
      <c r="N12" s="416" t="s">
        <v>4189</v>
      </c>
      <c r="O12" s="416" t="s">
        <v>4933</v>
      </c>
      <c r="P12" s="416" t="s">
        <v>4934</v>
      </c>
      <c r="Q12" s="416" t="s">
        <v>2671</v>
      </c>
      <c r="R12" s="416" t="s">
        <v>4935</v>
      </c>
      <c r="S12" s="416" t="s">
        <v>2849</v>
      </c>
    </row>
    <row r="13" spans="1:19" s="389" customFormat="1" ht="15" customHeight="1">
      <c r="A13" s="1778">
        <v>2</v>
      </c>
      <c r="B13" s="416" t="s">
        <v>164</v>
      </c>
      <c r="C13" s="416" t="s">
        <v>4798</v>
      </c>
      <c r="D13" s="416" t="s">
        <v>2811</v>
      </c>
      <c r="E13" s="416" t="s">
        <v>2812</v>
      </c>
      <c r="F13" s="1778" t="s">
        <v>164</v>
      </c>
      <c r="G13" s="1780" t="s">
        <v>4801</v>
      </c>
      <c r="H13" s="1778" t="s">
        <v>4802</v>
      </c>
      <c r="I13" s="1778" t="s">
        <v>2241</v>
      </c>
      <c r="J13" s="1779" t="s">
        <v>79</v>
      </c>
      <c r="K13" s="416" t="s">
        <v>2702</v>
      </c>
      <c r="L13" s="416" t="s">
        <v>2702</v>
      </c>
      <c r="M13" s="416"/>
      <c r="N13" s="416" t="s">
        <v>4189</v>
      </c>
      <c r="O13" s="416" t="s">
        <v>4933</v>
      </c>
      <c r="P13" s="416" t="s">
        <v>4936</v>
      </c>
      <c r="Q13" s="416" t="s">
        <v>2675</v>
      </c>
      <c r="R13" s="416" t="s">
        <v>4937</v>
      </c>
      <c r="S13" s="416" t="s">
        <v>2849</v>
      </c>
    </row>
    <row r="14" spans="1:19" s="389" customFormat="1" ht="15" customHeight="1">
      <c r="A14" s="1778">
        <v>3</v>
      </c>
      <c r="B14" s="416" t="s">
        <v>4903</v>
      </c>
      <c r="C14" s="416" t="s">
        <v>4904</v>
      </c>
      <c r="D14" s="416" t="s">
        <v>2070</v>
      </c>
      <c r="E14" s="416" t="s">
        <v>2071</v>
      </c>
      <c r="F14" s="1778" t="s">
        <v>4903</v>
      </c>
      <c r="G14" s="1778" t="s">
        <v>4904</v>
      </c>
      <c r="H14" s="1778" t="s">
        <v>2807</v>
      </c>
      <c r="I14" s="1778" t="s">
        <v>2808</v>
      </c>
      <c r="J14" s="416"/>
      <c r="K14" s="416" t="s">
        <v>2702</v>
      </c>
      <c r="L14" s="416" t="s">
        <v>2702</v>
      </c>
      <c r="M14" s="416"/>
      <c r="N14" s="416" t="s">
        <v>2308</v>
      </c>
      <c r="O14" s="416" t="s">
        <v>4933</v>
      </c>
      <c r="P14" s="416" t="s">
        <v>4938</v>
      </c>
      <c r="Q14" s="416" t="s">
        <v>4905</v>
      </c>
      <c r="R14" s="416" t="s">
        <v>4939</v>
      </c>
      <c r="S14" s="416" t="s">
        <v>2849</v>
      </c>
    </row>
    <row r="15" spans="1:19" s="389" customFormat="1" ht="15" customHeight="1">
      <c r="A15" s="1778">
        <v>4</v>
      </c>
      <c r="B15" s="416" t="s">
        <v>4940</v>
      </c>
      <c r="C15" s="416" t="s">
        <v>2077</v>
      </c>
      <c r="D15" s="416" t="s">
        <v>2096</v>
      </c>
      <c r="E15" s="416" t="s">
        <v>2097</v>
      </c>
      <c r="F15" s="1778" t="s">
        <v>4940</v>
      </c>
      <c r="G15" s="1780" t="s">
        <v>4941</v>
      </c>
      <c r="H15" s="1778" t="s">
        <v>2096</v>
      </c>
      <c r="I15" s="1778" t="s">
        <v>2097</v>
      </c>
      <c r="J15" s="416"/>
      <c r="K15" s="416" t="s">
        <v>2702</v>
      </c>
      <c r="L15" s="416" t="s">
        <v>2726</v>
      </c>
      <c r="M15" s="416"/>
      <c r="N15" s="416" t="s">
        <v>2308</v>
      </c>
      <c r="O15" s="416" t="s">
        <v>4933</v>
      </c>
      <c r="P15" s="416" t="s">
        <v>4942</v>
      </c>
      <c r="Q15" s="416" t="s">
        <v>2705</v>
      </c>
      <c r="R15" s="416" t="s">
        <v>4943</v>
      </c>
      <c r="S15" s="416" t="s">
        <v>2849</v>
      </c>
    </row>
    <row r="16" spans="1:19" s="389" customFormat="1" ht="15" customHeight="1">
      <c r="A16" s="1778">
        <v>5</v>
      </c>
      <c r="B16" s="1778" t="s">
        <v>4944</v>
      </c>
      <c r="C16" s="416" t="s">
        <v>2722</v>
      </c>
      <c r="D16" s="416" t="s">
        <v>2747</v>
      </c>
      <c r="E16" s="416" t="s">
        <v>4748</v>
      </c>
      <c r="F16" s="1778" t="s">
        <v>4944</v>
      </c>
      <c r="G16" s="1780" t="s">
        <v>4945</v>
      </c>
      <c r="H16" s="1778" t="s">
        <v>2747</v>
      </c>
      <c r="I16" s="1778" t="s">
        <v>4748</v>
      </c>
      <c r="J16" s="416"/>
      <c r="K16" s="416" t="s">
        <v>2702</v>
      </c>
      <c r="L16" s="416" t="s">
        <v>2853</v>
      </c>
      <c r="M16" s="416"/>
      <c r="N16" s="416" t="s">
        <v>2308</v>
      </c>
      <c r="O16" s="416" t="s">
        <v>4933</v>
      </c>
      <c r="P16" s="416" t="s">
        <v>4946</v>
      </c>
      <c r="Q16" s="416" t="s">
        <v>2722</v>
      </c>
      <c r="R16" s="416" t="s">
        <v>4947</v>
      </c>
      <c r="S16" s="416" t="s">
        <v>2849</v>
      </c>
    </row>
    <row r="17" spans="1:19" s="389" customFormat="1" ht="15" customHeight="1">
      <c r="A17" s="1778">
        <v>6</v>
      </c>
      <c r="B17" s="416" t="s">
        <v>4906</v>
      </c>
      <c r="C17" s="416" t="s">
        <v>4907</v>
      </c>
      <c r="D17" s="416" t="s">
        <v>2725</v>
      </c>
      <c r="E17" s="416" t="s">
        <v>3176</v>
      </c>
      <c r="F17" s="1792" t="s">
        <v>4906</v>
      </c>
      <c r="G17" s="1793" t="s">
        <v>4908</v>
      </c>
      <c r="H17" s="1794" t="s">
        <v>2684</v>
      </c>
      <c r="I17" s="1782" t="s">
        <v>2884</v>
      </c>
      <c r="J17" s="416"/>
      <c r="K17" s="416"/>
      <c r="L17" s="416"/>
      <c r="M17" s="416"/>
      <c r="N17" s="416" t="s">
        <v>188</v>
      </c>
      <c r="O17" s="416"/>
      <c r="P17" s="416"/>
      <c r="Q17" s="416"/>
      <c r="R17" s="416"/>
      <c r="S17" s="416"/>
    </row>
    <row r="18" spans="1:19" s="389" customFormat="1" ht="15" customHeight="1">
      <c r="A18" s="1778">
        <v>7</v>
      </c>
      <c r="B18" s="416" t="s">
        <v>4816</v>
      </c>
      <c r="C18" s="416" t="s">
        <v>4817</v>
      </c>
      <c r="D18" s="416" t="s">
        <v>2747</v>
      </c>
      <c r="E18" s="416" t="s">
        <v>4748</v>
      </c>
      <c r="F18" s="1778" t="s">
        <v>4816</v>
      </c>
      <c r="G18" s="1778" t="s">
        <v>4817</v>
      </c>
      <c r="H18" s="1778" t="s">
        <v>2747</v>
      </c>
      <c r="I18" s="1778" t="s">
        <v>4748</v>
      </c>
      <c r="J18" s="416"/>
      <c r="K18" s="416" t="s">
        <v>2702</v>
      </c>
      <c r="L18" s="416"/>
      <c r="M18" s="416"/>
      <c r="N18" s="416" t="s">
        <v>4189</v>
      </c>
      <c r="O18" s="416" t="s">
        <v>4933</v>
      </c>
      <c r="P18" s="416" t="s">
        <v>4948</v>
      </c>
      <c r="Q18" s="416" t="s">
        <v>4819</v>
      </c>
      <c r="R18" s="416" t="s">
        <v>4947</v>
      </c>
      <c r="S18" s="416" t="s">
        <v>2849</v>
      </c>
    </row>
    <row r="19" spans="1:19" s="389" customFormat="1" ht="15" customHeight="1">
      <c r="A19" s="1785">
        <v>8</v>
      </c>
      <c r="B19" s="1777" t="s">
        <v>4917</v>
      </c>
      <c r="C19" s="1777" t="s">
        <v>4858</v>
      </c>
      <c r="D19" s="1777" t="s">
        <v>2085</v>
      </c>
      <c r="E19" s="1777" t="s">
        <v>3215</v>
      </c>
      <c r="F19" s="1777" t="s">
        <v>4917</v>
      </c>
      <c r="G19" s="1777" t="s">
        <v>4858</v>
      </c>
      <c r="H19" s="1777" t="s">
        <v>2085</v>
      </c>
      <c r="I19" s="1777" t="s">
        <v>20017</v>
      </c>
      <c r="J19" s="1777"/>
      <c r="K19" s="1777" t="s">
        <v>2622</v>
      </c>
      <c r="L19" s="1777" t="s">
        <v>2702</v>
      </c>
      <c r="M19" s="1777"/>
      <c r="N19" s="1777" t="s">
        <v>2286</v>
      </c>
      <c r="O19" s="416" t="s">
        <v>4933</v>
      </c>
      <c r="P19" s="416" t="s">
        <v>4949</v>
      </c>
      <c r="Q19" s="416" t="s">
        <v>4858</v>
      </c>
      <c r="R19" s="416" t="s">
        <v>4950</v>
      </c>
      <c r="S19" s="416" t="s">
        <v>2286</v>
      </c>
    </row>
    <row r="20" spans="1:19" s="389" customFormat="1" ht="15" customHeight="1">
      <c r="A20" s="1785">
        <v>9</v>
      </c>
      <c r="B20" s="1777" t="s">
        <v>4859</v>
      </c>
      <c r="C20" s="1777" t="s">
        <v>4860</v>
      </c>
      <c r="D20" s="1777" t="s">
        <v>2085</v>
      </c>
      <c r="E20" s="1777" t="s">
        <v>3215</v>
      </c>
      <c r="F20" s="1777" t="s">
        <v>4859</v>
      </c>
      <c r="G20" s="1777" t="s">
        <v>4860</v>
      </c>
      <c r="H20" s="1777" t="s">
        <v>2085</v>
      </c>
      <c r="I20" s="1777" t="s">
        <v>2111</v>
      </c>
      <c r="J20" s="1777"/>
      <c r="K20" s="1777" t="s">
        <v>2622</v>
      </c>
      <c r="L20" s="1777" t="s">
        <v>2702</v>
      </c>
      <c r="M20" s="1777"/>
      <c r="N20" s="1777" t="s">
        <v>2286</v>
      </c>
      <c r="O20" s="416" t="s">
        <v>4933</v>
      </c>
      <c r="P20" s="416" t="s">
        <v>4951</v>
      </c>
      <c r="Q20" s="416" t="s">
        <v>4861</v>
      </c>
      <c r="R20" s="416" t="s">
        <v>4950</v>
      </c>
      <c r="S20" s="416" t="s">
        <v>2286</v>
      </c>
    </row>
    <row r="21" spans="1:19" s="389" customFormat="1" ht="15" customHeight="1">
      <c r="A21" s="1785">
        <v>10</v>
      </c>
      <c r="B21" s="1777" t="s">
        <v>4920</v>
      </c>
      <c r="C21" s="1777" t="s">
        <v>4921</v>
      </c>
      <c r="D21" s="1777" t="s">
        <v>2085</v>
      </c>
      <c r="E21" s="1777" t="s">
        <v>3215</v>
      </c>
      <c r="F21" s="1777" t="s">
        <v>4920</v>
      </c>
      <c r="G21" s="1777" t="s">
        <v>4921</v>
      </c>
      <c r="H21" s="1777" t="s">
        <v>2085</v>
      </c>
      <c r="I21" s="1777" t="s">
        <v>2111</v>
      </c>
      <c r="J21" s="1777"/>
      <c r="K21" s="1777" t="s">
        <v>2622</v>
      </c>
      <c r="L21" s="1777" t="s">
        <v>2702</v>
      </c>
      <c r="M21" s="1777"/>
      <c r="N21" s="1777" t="s">
        <v>2286</v>
      </c>
      <c r="O21" s="416" t="s">
        <v>4933</v>
      </c>
      <c r="P21" s="416" t="s">
        <v>4952</v>
      </c>
      <c r="Q21" s="416" t="s">
        <v>4922</v>
      </c>
      <c r="R21" s="416" t="s">
        <v>4950</v>
      </c>
      <c r="S21" s="416" t="s">
        <v>2286</v>
      </c>
    </row>
    <row r="22" spans="1:19" s="389" customFormat="1" ht="15" customHeight="1">
      <c r="A22" s="1778">
        <v>11</v>
      </c>
      <c r="B22" s="416" t="s">
        <v>4953</v>
      </c>
      <c r="C22" s="416" t="s">
        <v>4720</v>
      </c>
      <c r="D22" s="416" t="s">
        <v>2085</v>
      </c>
      <c r="E22" s="416" t="s">
        <v>2085</v>
      </c>
      <c r="F22" s="1778" t="s">
        <v>4953</v>
      </c>
      <c r="G22" s="1780" t="s">
        <v>4954</v>
      </c>
      <c r="H22" s="1778" t="s">
        <v>4955</v>
      </c>
      <c r="I22" s="1778" t="s">
        <v>2108</v>
      </c>
      <c r="J22" s="416"/>
      <c r="K22" s="416" t="s">
        <v>4810</v>
      </c>
      <c r="L22" s="416" t="s">
        <v>2702</v>
      </c>
      <c r="M22" s="416"/>
      <c r="N22" s="416" t="s">
        <v>2308</v>
      </c>
      <c r="O22" s="416" t="s">
        <v>4933</v>
      </c>
      <c r="P22" s="416" t="s">
        <v>4956</v>
      </c>
      <c r="Q22" s="416" t="s">
        <v>4856</v>
      </c>
      <c r="R22" s="416" t="s">
        <v>4950</v>
      </c>
      <c r="S22" s="416" t="s">
        <v>2849</v>
      </c>
    </row>
    <row r="23" spans="1:19" s="389" customFormat="1" ht="15" customHeight="1">
      <c r="A23" s="1778">
        <v>12</v>
      </c>
      <c r="B23" s="416" t="s">
        <v>4707</v>
      </c>
      <c r="C23" s="416" t="s">
        <v>4708</v>
      </c>
      <c r="D23" s="416" t="s">
        <v>2085</v>
      </c>
      <c r="E23" s="416" t="s">
        <v>2085</v>
      </c>
      <c r="F23" s="1778" t="s">
        <v>4707</v>
      </c>
      <c r="G23" s="1778" t="s">
        <v>4708</v>
      </c>
      <c r="H23" s="1778" t="s">
        <v>4807</v>
      </c>
      <c r="I23" s="1778" t="s">
        <v>2108</v>
      </c>
      <c r="J23" s="416"/>
      <c r="K23" s="416" t="s">
        <v>2772</v>
      </c>
      <c r="L23" s="416" t="s">
        <v>2702</v>
      </c>
      <c r="M23" s="416"/>
      <c r="N23" s="416" t="s">
        <v>4189</v>
      </c>
      <c r="O23" s="416" t="s">
        <v>4933</v>
      </c>
      <c r="P23" s="416" t="s">
        <v>4957</v>
      </c>
      <c r="Q23" s="416" t="s">
        <v>4710</v>
      </c>
      <c r="R23" s="416" t="s">
        <v>4950</v>
      </c>
      <c r="S23" s="416" t="s">
        <v>2849</v>
      </c>
    </row>
    <row r="24" spans="1:19" s="389" customFormat="1" ht="15" customHeight="1">
      <c r="A24" s="1778">
        <v>13</v>
      </c>
      <c r="B24" s="416" t="s">
        <v>4958</v>
      </c>
      <c r="C24" s="416" t="s">
        <v>4959</v>
      </c>
      <c r="D24" s="416" t="s">
        <v>2085</v>
      </c>
      <c r="E24" s="416" t="s">
        <v>2085</v>
      </c>
      <c r="F24" s="1780" t="s">
        <v>4960</v>
      </c>
      <c r="G24" s="1778" t="s">
        <v>4959</v>
      </c>
      <c r="H24" s="1778" t="s">
        <v>2085</v>
      </c>
      <c r="I24" s="1778" t="s">
        <v>2108</v>
      </c>
      <c r="J24" s="416"/>
      <c r="K24" s="416" t="s">
        <v>4961</v>
      </c>
      <c r="L24" s="416" t="s">
        <v>2702</v>
      </c>
      <c r="M24" s="416"/>
      <c r="N24" s="416" t="s">
        <v>4189</v>
      </c>
      <c r="O24" s="416" t="s">
        <v>4933</v>
      </c>
      <c r="P24" s="416" t="s">
        <v>4962</v>
      </c>
      <c r="Q24" s="416" t="s">
        <v>4963</v>
      </c>
      <c r="R24" s="416" t="s">
        <v>4950</v>
      </c>
      <c r="S24" s="416" t="s">
        <v>2849</v>
      </c>
    </row>
    <row r="25" spans="1:19" s="389" customFormat="1" ht="15" customHeight="1">
      <c r="A25" s="1785">
        <v>14</v>
      </c>
      <c r="B25" s="1777" t="s">
        <v>2727</v>
      </c>
      <c r="C25" s="1777" t="s">
        <v>2728</v>
      </c>
      <c r="D25" s="1777" t="s">
        <v>2085</v>
      </c>
      <c r="E25" s="1777" t="s">
        <v>2085</v>
      </c>
      <c r="F25" s="1777" t="s">
        <v>2727</v>
      </c>
      <c r="G25" s="1777" t="s">
        <v>2728</v>
      </c>
      <c r="H25" s="1777" t="s">
        <v>2085</v>
      </c>
      <c r="I25" s="1777" t="s">
        <v>2085</v>
      </c>
      <c r="J25" s="1777"/>
      <c r="K25" s="1777" t="s">
        <v>2711</v>
      </c>
      <c r="L25" s="1777" t="s">
        <v>2702</v>
      </c>
      <c r="M25" s="1777" t="s">
        <v>4964</v>
      </c>
      <c r="N25" s="1777" t="s">
        <v>2286</v>
      </c>
      <c r="O25" s="416" t="s">
        <v>4933</v>
      </c>
      <c r="P25" s="416" t="s">
        <v>4965</v>
      </c>
      <c r="Q25" s="416" t="s">
        <v>2728</v>
      </c>
      <c r="R25" s="416" t="s">
        <v>4950</v>
      </c>
      <c r="S25" s="416" t="s">
        <v>2286</v>
      </c>
    </row>
    <row r="26" spans="1:19" s="389" customFormat="1" ht="15" customHeight="1">
      <c r="A26" s="1778">
        <v>15</v>
      </c>
      <c r="B26" s="416" t="s">
        <v>2541</v>
      </c>
      <c r="C26" s="416" t="s">
        <v>4851</v>
      </c>
      <c r="D26" s="416" t="s">
        <v>2085</v>
      </c>
      <c r="E26" s="416" t="s">
        <v>2085</v>
      </c>
      <c r="F26" s="1778"/>
      <c r="G26" s="1780" t="s">
        <v>4720</v>
      </c>
      <c r="H26" s="1778" t="s">
        <v>3991</v>
      </c>
      <c r="I26" s="1778" t="s">
        <v>2108</v>
      </c>
      <c r="J26" s="416"/>
      <c r="K26" s="416" t="s">
        <v>4808</v>
      </c>
      <c r="L26" s="416" t="s">
        <v>2702</v>
      </c>
      <c r="M26" s="416"/>
      <c r="N26" s="416" t="s">
        <v>2308</v>
      </c>
      <c r="O26" s="416" t="s">
        <v>4933</v>
      </c>
      <c r="P26" s="416" t="s">
        <v>4966</v>
      </c>
      <c r="Q26" s="416" t="s">
        <v>4852</v>
      </c>
      <c r="R26" s="416" t="s">
        <v>4950</v>
      </c>
      <c r="S26" s="416" t="s">
        <v>2849</v>
      </c>
    </row>
    <row r="27" spans="1:19" s="389" customFormat="1" ht="15" customHeight="1">
      <c r="A27" s="1778">
        <v>16</v>
      </c>
      <c r="B27" s="416" t="s">
        <v>2817</v>
      </c>
      <c r="C27" s="416" t="s">
        <v>2818</v>
      </c>
      <c r="D27" s="416" t="s">
        <v>2096</v>
      </c>
      <c r="E27" s="416" t="s">
        <v>2097</v>
      </c>
      <c r="F27" s="1780" t="s">
        <v>3174</v>
      </c>
      <c r="G27" s="1778" t="s">
        <v>2818</v>
      </c>
      <c r="H27" s="1778" t="s">
        <v>2803</v>
      </c>
      <c r="I27" s="1778" t="s">
        <v>2804</v>
      </c>
      <c r="J27" s="416"/>
      <c r="K27" s="416" t="s">
        <v>2702</v>
      </c>
      <c r="L27" s="416" t="s">
        <v>2868</v>
      </c>
      <c r="M27" s="416"/>
      <c r="N27" s="416" t="s">
        <v>2308</v>
      </c>
      <c r="O27" s="416" t="s">
        <v>4933</v>
      </c>
      <c r="P27" s="416" t="s">
        <v>4967</v>
      </c>
      <c r="Q27" s="416" t="s">
        <v>3622</v>
      </c>
      <c r="R27" s="416" t="s">
        <v>4943</v>
      </c>
      <c r="S27" s="416" t="s">
        <v>2849</v>
      </c>
    </row>
    <row r="28" spans="1:19" s="389" customFormat="1" ht="15" customHeight="1">
      <c r="A28" s="1778">
        <v>17</v>
      </c>
      <c r="B28" s="416" t="s">
        <v>4968</v>
      </c>
      <c r="C28" s="416" t="s">
        <v>4969</v>
      </c>
      <c r="D28" s="416" t="s">
        <v>2085</v>
      </c>
      <c r="E28" s="416" t="s">
        <v>2085</v>
      </c>
      <c r="F28" s="1778" t="s">
        <v>4968</v>
      </c>
      <c r="G28" s="1778" t="s">
        <v>4969</v>
      </c>
      <c r="H28" s="1778" t="s">
        <v>3962</v>
      </c>
      <c r="I28" s="1778" t="s">
        <v>2108</v>
      </c>
      <c r="J28" s="416"/>
      <c r="K28" s="416" t="s">
        <v>2772</v>
      </c>
      <c r="L28" s="416" t="s">
        <v>2702</v>
      </c>
      <c r="M28" s="416"/>
      <c r="N28" s="416" t="s">
        <v>4189</v>
      </c>
      <c r="O28" s="416" t="s">
        <v>4933</v>
      </c>
      <c r="P28" s="416" t="s">
        <v>4970</v>
      </c>
      <c r="Q28" s="416" t="s">
        <v>4971</v>
      </c>
      <c r="R28" s="416" t="s">
        <v>4950</v>
      </c>
      <c r="S28" s="416" t="s">
        <v>2849</v>
      </c>
    </row>
    <row r="29" spans="1:19" s="389" customFormat="1" ht="15" customHeight="1">
      <c r="A29" s="1778">
        <v>18</v>
      </c>
      <c r="B29" s="416" t="s">
        <v>4972</v>
      </c>
      <c r="C29" s="416" t="s">
        <v>4973</v>
      </c>
      <c r="D29" s="416" t="s">
        <v>2085</v>
      </c>
      <c r="E29" s="416" t="s">
        <v>2085</v>
      </c>
      <c r="F29" s="1778" t="s">
        <v>4972</v>
      </c>
      <c r="G29" s="1778" t="s">
        <v>4973</v>
      </c>
      <c r="H29" s="1778" t="s">
        <v>4955</v>
      </c>
      <c r="I29" s="1778" t="s">
        <v>2108</v>
      </c>
      <c r="J29" s="416"/>
      <c r="K29" s="416" t="s">
        <v>4810</v>
      </c>
      <c r="L29" s="416" t="s">
        <v>2702</v>
      </c>
      <c r="M29" s="416"/>
      <c r="N29" s="416" t="s">
        <v>4189</v>
      </c>
      <c r="O29" s="416" t="s">
        <v>4933</v>
      </c>
      <c r="P29" s="416" t="s">
        <v>4974</v>
      </c>
      <c r="Q29" s="416" t="s">
        <v>4975</v>
      </c>
      <c r="R29" s="416" t="s">
        <v>4950</v>
      </c>
      <c r="S29" s="416" t="s">
        <v>2849</v>
      </c>
    </row>
    <row r="30" spans="1:19" s="389" customFormat="1" ht="15" customHeight="1">
      <c r="A30" s="1778">
        <v>19</v>
      </c>
      <c r="B30" s="416" t="s">
        <v>4976</v>
      </c>
      <c r="C30" s="416" t="s">
        <v>4977</v>
      </c>
      <c r="D30" s="416" t="s">
        <v>2085</v>
      </c>
      <c r="E30" s="416" t="s">
        <v>2085</v>
      </c>
      <c r="F30" s="1778" t="s">
        <v>4976</v>
      </c>
      <c r="G30" s="1778" t="s">
        <v>4977</v>
      </c>
      <c r="H30" s="1778" t="s">
        <v>3962</v>
      </c>
      <c r="I30" s="1778" t="s">
        <v>2108</v>
      </c>
      <c r="J30" s="416"/>
      <c r="K30" s="416" t="s">
        <v>2772</v>
      </c>
      <c r="L30" s="416" t="s">
        <v>2702</v>
      </c>
      <c r="M30" s="416"/>
      <c r="N30" s="416" t="s">
        <v>4189</v>
      </c>
      <c r="O30" s="416" t="s">
        <v>4933</v>
      </c>
      <c r="P30" s="416" t="s">
        <v>4978</v>
      </c>
      <c r="Q30" s="416" t="s">
        <v>4979</v>
      </c>
      <c r="R30" s="416" t="s">
        <v>4950</v>
      </c>
      <c r="S30" s="416" t="s">
        <v>2849</v>
      </c>
    </row>
    <row r="31" spans="1:19" s="389" customFormat="1" ht="15" customHeight="1">
      <c r="A31" s="1778">
        <v>20</v>
      </c>
      <c r="B31" s="416" t="s">
        <v>4980</v>
      </c>
      <c r="C31" s="416" t="s">
        <v>4981</v>
      </c>
      <c r="D31" s="416" t="s">
        <v>2085</v>
      </c>
      <c r="E31" s="416" t="s">
        <v>2085</v>
      </c>
      <c r="F31" s="1778" t="s">
        <v>4980</v>
      </c>
      <c r="G31" s="1778" t="s">
        <v>4981</v>
      </c>
      <c r="H31" s="1778" t="s">
        <v>4955</v>
      </c>
      <c r="I31" s="1778" t="s">
        <v>2108</v>
      </c>
      <c r="J31" s="416"/>
      <c r="K31" s="416" t="s">
        <v>4810</v>
      </c>
      <c r="L31" s="416" t="s">
        <v>2702</v>
      </c>
      <c r="M31" s="416"/>
      <c r="N31" s="416" t="s">
        <v>4189</v>
      </c>
      <c r="O31" s="416" t="s">
        <v>4933</v>
      </c>
      <c r="P31" s="416" t="s">
        <v>4982</v>
      </c>
      <c r="Q31" s="416" t="s">
        <v>4983</v>
      </c>
      <c r="R31" s="416" t="s">
        <v>4950</v>
      </c>
      <c r="S31" s="416" t="s">
        <v>2849</v>
      </c>
    </row>
    <row r="32" spans="1:19" s="389" customFormat="1" ht="15" customHeight="1">
      <c r="A32" s="1778">
        <v>21</v>
      </c>
      <c r="B32" s="416" t="s">
        <v>4984</v>
      </c>
      <c r="C32" s="416" t="s">
        <v>4985</v>
      </c>
      <c r="D32" s="416" t="s">
        <v>2085</v>
      </c>
      <c r="E32" s="416" t="s">
        <v>2085</v>
      </c>
      <c r="F32" s="1778" t="s">
        <v>4984</v>
      </c>
      <c r="G32" s="1780" t="s">
        <v>4986</v>
      </c>
      <c r="H32" s="1778" t="s">
        <v>2084</v>
      </c>
      <c r="I32" s="1778" t="s">
        <v>2108</v>
      </c>
      <c r="J32" s="416"/>
      <c r="K32" s="416" t="s">
        <v>4961</v>
      </c>
      <c r="L32" s="416" t="s">
        <v>2702</v>
      </c>
      <c r="M32" s="416"/>
      <c r="N32" s="416" t="s">
        <v>4189</v>
      </c>
      <c r="O32" s="416" t="s">
        <v>4933</v>
      </c>
      <c r="P32" s="416" t="s">
        <v>4987</v>
      </c>
      <c r="Q32" s="416" t="s">
        <v>4988</v>
      </c>
      <c r="R32" s="416" t="s">
        <v>4950</v>
      </c>
      <c r="S32" s="416" t="s">
        <v>2849</v>
      </c>
    </row>
    <row r="33" spans="1:19" s="389" customFormat="1" ht="15" customHeight="1">
      <c r="A33" s="1778">
        <v>22</v>
      </c>
      <c r="B33" s="416" t="s">
        <v>4989</v>
      </c>
      <c r="C33" s="416" t="s">
        <v>4990</v>
      </c>
      <c r="D33" s="416" t="s">
        <v>2085</v>
      </c>
      <c r="E33" s="416" t="s">
        <v>2085</v>
      </c>
      <c r="F33" s="1778" t="s">
        <v>4989</v>
      </c>
      <c r="G33" s="1780" t="s">
        <v>4991</v>
      </c>
      <c r="H33" s="1778" t="s">
        <v>2084</v>
      </c>
      <c r="I33" s="1778" t="s">
        <v>2108</v>
      </c>
      <c r="J33" s="416"/>
      <c r="K33" s="416" t="s">
        <v>4961</v>
      </c>
      <c r="L33" s="416" t="s">
        <v>2702</v>
      </c>
      <c r="M33" s="416"/>
      <c r="N33" s="416" t="s">
        <v>4189</v>
      </c>
      <c r="O33" s="416" t="s">
        <v>4933</v>
      </c>
      <c r="P33" s="416" t="s">
        <v>4992</v>
      </c>
      <c r="Q33" s="416" t="s">
        <v>4993</v>
      </c>
      <c r="R33" s="416" t="s">
        <v>4950</v>
      </c>
      <c r="S33" s="416" t="s">
        <v>2849</v>
      </c>
    </row>
    <row r="34" spans="1:19" s="389" customFormat="1" ht="15" customHeight="1">
      <c r="A34" s="1778">
        <v>23</v>
      </c>
      <c r="B34" s="416" t="s">
        <v>4994</v>
      </c>
      <c r="C34" s="416" t="s">
        <v>4995</v>
      </c>
      <c r="D34" s="416" t="s">
        <v>2085</v>
      </c>
      <c r="E34" s="416" t="s">
        <v>2085</v>
      </c>
      <c r="F34" s="1778" t="s">
        <v>4994</v>
      </c>
      <c r="G34" s="1780" t="s">
        <v>4996</v>
      </c>
      <c r="H34" s="1778" t="s">
        <v>2085</v>
      </c>
      <c r="I34" s="1778" t="s">
        <v>2108</v>
      </c>
      <c r="J34" s="416"/>
      <c r="K34" s="416" t="s">
        <v>2711</v>
      </c>
      <c r="L34" s="416" t="s">
        <v>2702</v>
      </c>
      <c r="M34" s="416"/>
      <c r="N34" s="416" t="s">
        <v>4189</v>
      </c>
      <c r="O34" s="416" t="s">
        <v>4933</v>
      </c>
      <c r="P34" s="416" t="s">
        <v>4997</v>
      </c>
      <c r="Q34" s="416" t="s">
        <v>4995</v>
      </c>
      <c r="R34" s="416" t="s">
        <v>2085</v>
      </c>
      <c r="S34" s="416" t="s">
        <v>2849</v>
      </c>
    </row>
    <row r="35" spans="1:19" s="396" customFormat="1">
      <c r="A35" s="1778">
        <v>24</v>
      </c>
      <c r="B35" s="416" t="s">
        <v>4998</v>
      </c>
      <c r="C35" s="416" t="s">
        <v>4999</v>
      </c>
      <c r="D35" s="416" t="s">
        <v>2084</v>
      </c>
      <c r="E35" s="416" t="s">
        <v>2084</v>
      </c>
      <c r="F35" s="1778" t="s">
        <v>4998</v>
      </c>
      <c r="G35" s="1778" t="s">
        <v>4999</v>
      </c>
      <c r="H35" s="1778" t="s">
        <v>3513</v>
      </c>
      <c r="I35" s="1778" t="s">
        <v>2108</v>
      </c>
      <c r="J35" s="416"/>
      <c r="K35" s="416" t="s">
        <v>4098</v>
      </c>
      <c r="L35" s="416"/>
      <c r="M35" s="416"/>
      <c r="N35" s="416" t="s">
        <v>188</v>
      </c>
      <c r="O35" s="416"/>
      <c r="P35" s="416"/>
      <c r="Q35" s="416"/>
      <c r="R35" s="416"/>
      <c r="S35" s="416" t="s">
        <v>188</v>
      </c>
    </row>
  </sheetData>
  <autoFilter ref="A10:S35" xr:uid="{00000000-0009-0000-0000-00003C000000}"/>
  <phoneticPr fontId="5" type="noConversion"/>
  <dataValidations count="3">
    <dataValidation type="list" allowBlank="1" showInputMessage="1" showErrorMessage="1" sqref="B6" xr:uid="{00000000-0002-0000-3C00-000000000000}">
      <formula1>"Mi: Minute,H: Hour,D: Daily,W: Weekly,M: Monthly,Y: Yearly"</formula1>
    </dataValidation>
    <dataValidation type="list" allowBlank="1" showInputMessage="1" showErrorMessage="1" sqref="B7 B9" xr:uid="{00000000-0002-0000-3C00-000001000000}">
      <formula1>"替换,追加"</formula1>
    </dataValidation>
    <dataValidation type="list" allowBlank="1" showInputMessage="1" showErrorMessage="1" sqref="S35 N12:N35" xr:uid="{00000000-0002-0000-3C00-000002000000}">
      <formula1>"匹配,基线特有,本地扩充,废弃"</formula1>
    </dataValidation>
  </dataValidations>
  <hyperlinks>
    <hyperlink ref="A1" location="目录!H14" display="返回" xr:uid="{00000000-0004-0000-3C00-000000000000}"/>
  </hyperlinks>
  <pageMargins left="0.75" right="0.75" top="1" bottom="1" header="0.51180555555555596" footer="0.51180555555555596"/>
  <pageSetup paperSize="9" orientation="portrai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S42"/>
  <sheetViews>
    <sheetView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21875" style="396" customWidth="1"/>
    <col min="15" max="15" width="23" style="396" customWidth="1"/>
    <col min="16" max="16" width="19" style="396" customWidth="1"/>
    <col min="17" max="17" width="14.88671875" style="396" customWidth="1"/>
    <col min="18" max="19" width="13.77734375" style="396" customWidth="1"/>
    <col min="20" max="16384" width="9" style="328"/>
  </cols>
  <sheetData>
    <row r="1" spans="1:19" s="396" customFormat="1">
      <c r="A1" s="2"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416" t="s">
        <v>162</v>
      </c>
      <c r="C3" s="1732"/>
      <c r="D3" s="1732"/>
      <c r="E3" s="1732"/>
      <c r="F3" s="1732"/>
      <c r="G3" s="1732"/>
      <c r="H3" s="1732"/>
      <c r="I3" s="1732"/>
      <c r="J3" s="219"/>
      <c r="K3" s="219"/>
      <c r="L3" s="219"/>
      <c r="M3" s="219"/>
      <c r="N3" s="219"/>
      <c r="O3" s="339" t="s">
        <v>2041</v>
      </c>
      <c r="P3" s="340" t="s">
        <v>2042</v>
      </c>
      <c r="Q3" s="340"/>
      <c r="R3" s="354"/>
      <c r="S3" s="355"/>
    </row>
    <row r="4" spans="1:19" s="397" customFormat="1">
      <c r="A4" s="220" t="s">
        <v>2042</v>
      </c>
      <c r="B4" s="1174" t="s">
        <v>163</v>
      </c>
      <c r="C4" s="352"/>
      <c r="D4" s="352"/>
      <c r="E4" s="352"/>
      <c r="F4" s="352"/>
      <c r="G4" s="352"/>
      <c r="H4" s="352"/>
      <c r="I4" s="352"/>
      <c r="J4" s="222"/>
      <c r="K4" s="222"/>
      <c r="L4" s="222"/>
      <c r="M4" s="222"/>
      <c r="N4" s="222"/>
      <c r="O4" s="229" t="s">
        <v>2301</v>
      </c>
      <c r="P4" s="229" t="s">
        <v>5000</v>
      </c>
      <c r="Q4" s="229"/>
      <c r="R4" s="225"/>
      <c r="S4" s="827"/>
    </row>
    <row r="5" spans="1:19" s="397" customFormat="1">
      <c r="A5" s="220" t="s">
        <v>2041</v>
      </c>
      <c r="B5" s="221" t="s">
        <v>2043</v>
      </c>
      <c r="C5" s="352"/>
      <c r="D5" s="352"/>
      <c r="E5" s="352"/>
      <c r="F5" s="352"/>
      <c r="G5" s="352"/>
      <c r="H5" s="352"/>
      <c r="I5" s="352"/>
      <c r="J5" s="222"/>
      <c r="K5" s="222"/>
      <c r="L5" s="222"/>
      <c r="M5" s="222"/>
      <c r="N5" s="222"/>
      <c r="O5" s="341"/>
      <c r="P5" s="342"/>
      <c r="Q5" s="229"/>
      <c r="R5" s="225"/>
      <c r="S5" s="827"/>
    </row>
    <row r="6" spans="1:19" s="397" customFormat="1">
      <c r="A6" s="220" t="s">
        <v>2044</v>
      </c>
      <c r="B6" s="12" t="s">
        <v>2045</v>
      </c>
      <c r="C6" s="352"/>
      <c r="D6" s="352"/>
      <c r="E6" s="352"/>
      <c r="F6" s="352"/>
      <c r="G6" s="352"/>
      <c r="H6" s="352"/>
      <c r="I6" s="352"/>
      <c r="J6" s="222"/>
      <c r="K6" s="222"/>
      <c r="L6" s="222"/>
      <c r="M6" s="222"/>
      <c r="N6" s="222"/>
      <c r="O6" s="341"/>
      <c r="P6" s="229"/>
      <c r="Q6" s="229"/>
      <c r="R6" s="225"/>
      <c r="S6" s="827"/>
    </row>
    <row r="7" spans="1:19" s="396" customFormat="1">
      <c r="A7" s="223" t="s">
        <v>2046</v>
      </c>
      <c r="B7" s="224" t="s">
        <v>2047</v>
      </c>
      <c r="C7" s="1732"/>
      <c r="D7" s="1732"/>
      <c r="E7" s="1732"/>
      <c r="F7" s="1732"/>
      <c r="G7" s="1732"/>
      <c r="H7" s="1732"/>
      <c r="I7" s="1732"/>
      <c r="J7" s="219"/>
      <c r="K7" s="219"/>
      <c r="L7" s="219"/>
      <c r="M7" s="219"/>
      <c r="N7" s="219"/>
      <c r="O7" s="343"/>
      <c r="P7" s="344"/>
      <c r="Q7" s="356"/>
      <c r="R7" s="358"/>
      <c r="S7" s="348"/>
    </row>
    <row r="8" spans="1:19" s="396" customFormat="1">
      <c r="A8" s="223" t="s">
        <v>2048</v>
      </c>
      <c r="B8" s="225"/>
      <c r="C8" s="219"/>
      <c r="D8" s="219"/>
      <c r="E8" s="219"/>
      <c r="F8" s="219"/>
      <c r="G8" s="219"/>
      <c r="H8" s="219"/>
      <c r="I8" s="219"/>
      <c r="J8" s="219"/>
      <c r="K8" s="219"/>
      <c r="L8" s="219"/>
      <c r="M8" s="219"/>
      <c r="N8" s="219"/>
      <c r="O8" s="347"/>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5" customHeight="1">
      <c r="A12" s="1778">
        <v>1</v>
      </c>
      <c r="B12" s="416" t="s">
        <v>2064</v>
      </c>
      <c r="C12" s="416" t="s">
        <v>2065</v>
      </c>
      <c r="D12" s="416" t="s">
        <v>2754</v>
      </c>
      <c r="E12" s="416" t="s">
        <v>2067</v>
      </c>
      <c r="F12" s="1778" t="s">
        <v>2064</v>
      </c>
      <c r="G12" s="1778" t="s">
        <v>2065</v>
      </c>
      <c r="H12" s="1778" t="s">
        <v>2066</v>
      </c>
      <c r="I12" s="1778" t="s">
        <v>2067</v>
      </c>
      <c r="J12" s="1779" t="s">
        <v>79</v>
      </c>
      <c r="K12" s="416" t="s">
        <v>2702</v>
      </c>
      <c r="L12" s="416" t="s">
        <v>2702</v>
      </c>
      <c r="M12" s="416"/>
      <c r="N12" s="416" t="s">
        <v>4189</v>
      </c>
      <c r="O12" s="416" t="s">
        <v>5000</v>
      </c>
      <c r="P12" s="416" t="s">
        <v>2064</v>
      </c>
      <c r="Q12" s="416" t="s">
        <v>2753</v>
      </c>
      <c r="R12" s="416" t="s">
        <v>2754</v>
      </c>
      <c r="S12" s="416" t="s">
        <v>2849</v>
      </c>
    </row>
    <row r="13" spans="1:19" s="389" customFormat="1" ht="15" customHeight="1">
      <c r="A13" s="1778">
        <v>2</v>
      </c>
      <c r="B13" s="416" t="s">
        <v>164</v>
      </c>
      <c r="C13" s="416" t="s">
        <v>4798</v>
      </c>
      <c r="D13" s="416" t="s">
        <v>2811</v>
      </c>
      <c r="E13" s="416" t="s">
        <v>2812</v>
      </c>
      <c r="F13" s="1778" t="s">
        <v>164</v>
      </c>
      <c r="G13" s="1778" t="s">
        <v>4801</v>
      </c>
      <c r="H13" s="1778" t="s">
        <v>4802</v>
      </c>
      <c r="I13" s="1780" t="s">
        <v>2241</v>
      </c>
      <c r="J13" s="1779" t="s">
        <v>79</v>
      </c>
      <c r="K13" s="416" t="s">
        <v>2702</v>
      </c>
      <c r="L13" s="416" t="s">
        <v>2702</v>
      </c>
      <c r="M13" s="416"/>
      <c r="N13" s="416" t="s">
        <v>4189</v>
      </c>
      <c r="O13" s="416" t="s">
        <v>5000</v>
      </c>
      <c r="P13" s="416" t="s">
        <v>2238</v>
      </c>
      <c r="Q13" s="416" t="s">
        <v>2675</v>
      </c>
      <c r="R13" s="416" t="s">
        <v>2811</v>
      </c>
      <c r="S13" s="416" t="s">
        <v>2849</v>
      </c>
    </row>
    <row r="14" spans="1:19" s="389" customFormat="1" ht="15" customHeight="1">
      <c r="A14" s="1778">
        <v>3</v>
      </c>
      <c r="B14" s="416" t="s">
        <v>4903</v>
      </c>
      <c r="C14" s="416" t="s">
        <v>4904</v>
      </c>
      <c r="D14" s="416" t="s">
        <v>2070</v>
      </c>
      <c r="E14" s="416" t="s">
        <v>2071</v>
      </c>
      <c r="F14" s="1778" t="s">
        <v>4903</v>
      </c>
      <c r="G14" s="1778" t="s">
        <v>4904</v>
      </c>
      <c r="H14" s="1778" t="s">
        <v>2807</v>
      </c>
      <c r="I14" s="1778" t="s">
        <v>2808</v>
      </c>
      <c r="J14" s="416"/>
      <c r="K14" s="416" t="s">
        <v>2702</v>
      </c>
      <c r="L14" s="416" t="s">
        <v>2702</v>
      </c>
      <c r="M14" s="416"/>
      <c r="N14" s="416" t="s">
        <v>2308</v>
      </c>
      <c r="O14" s="416" t="s">
        <v>5000</v>
      </c>
      <c r="P14" s="416" t="s">
        <v>4903</v>
      </c>
      <c r="Q14" s="416" t="s">
        <v>4905</v>
      </c>
      <c r="R14" s="416" t="s">
        <v>2070</v>
      </c>
      <c r="S14" s="416" t="s">
        <v>2849</v>
      </c>
    </row>
    <row r="15" spans="1:19" s="389" customFormat="1" ht="15" customHeight="1">
      <c r="A15" s="1778">
        <v>4</v>
      </c>
      <c r="B15" s="416" t="s">
        <v>2333</v>
      </c>
      <c r="C15" s="416" t="s">
        <v>2077</v>
      </c>
      <c r="D15" s="416" t="s">
        <v>2096</v>
      </c>
      <c r="E15" s="416" t="s">
        <v>2097</v>
      </c>
      <c r="F15" s="1778" t="s">
        <v>2076</v>
      </c>
      <c r="G15" s="1778" t="s">
        <v>2077</v>
      </c>
      <c r="H15" s="1778" t="s">
        <v>3175</v>
      </c>
      <c r="I15" s="1778" t="s">
        <v>2241</v>
      </c>
      <c r="J15" s="416"/>
      <c r="K15" s="416" t="s">
        <v>2702</v>
      </c>
      <c r="L15" s="416" t="s">
        <v>2726</v>
      </c>
      <c r="M15" s="416"/>
      <c r="N15" s="416" t="s">
        <v>2308</v>
      </c>
      <c r="O15" s="416" t="s">
        <v>5000</v>
      </c>
      <c r="P15" s="416" t="s">
        <v>2333</v>
      </c>
      <c r="Q15" s="416" t="s">
        <v>2705</v>
      </c>
      <c r="R15" s="416" t="s">
        <v>2096</v>
      </c>
      <c r="S15" s="416" t="s">
        <v>2849</v>
      </c>
    </row>
    <row r="16" spans="1:19" s="389" customFormat="1" ht="15" customHeight="1">
      <c r="A16" s="1778">
        <v>5</v>
      </c>
      <c r="B16" s="416" t="s">
        <v>2338</v>
      </c>
      <c r="C16" s="416" t="s">
        <v>2722</v>
      </c>
      <c r="D16" s="416" t="s">
        <v>2747</v>
      </c>
      <c r="E16" s="416" t="s">
        <v>4748</v>
      </c>
      <c r="F16" s="1778" t="s">
        <v>2338</v>
      </c>
      <c r="G16" s="1778" t="s">
        <v>2722</v>
      </c>
      <c r="H16" s="1778" t="s">
        <v>2070</v>
      </c>
      <c r="I16" s="1778" t="s">
        <v>2071</v>
      </c>
      <c r="J16" s="416"/>
      <c r="K16" s="416" t="s">
        <v>2702</v>
      </c>
      <c r="L16" s="416" t="s">
        <v>2853</v>
      </c>
      <c r="M16" s="416"/>
      <c r="N16" s="416" t="s">
        <v>2308</v>
      </c>
      <c r="O16" s="416" t="s">
        <v>5000</v>
      </c>
      <c r="P16" s="416" t="s">
        <v>2338</v>
      </c>
      <c r="Q16" s="416" t="s">
        <v>2722</v>
      </c>
      <c r="R16" s="416" t="s">
        <v>2747</v>
      </c>
      <c r="S16" s="416" t="s">
        <v>2849</v>
      </c>
    </row>
    <row r="17" spans="1:19" s="389" customFormat="1" ht="15" customHeight="1">
      <c r="A17" s="1778">
        <v>6</v>
      </c>
      <c r="B17" s="416" t="s">
        <v>4906</v>
      </c>
      <c r="C17" s="416" t="s">
        <v>4907</v>
      </c>
      <c r="D17" s="416" t="s">
        <v>2725</v>
      </c>
      <c r="E17" s="416" t="s">
        <v>3176</v>
      </c>
      <c r="F17" s="1778" t="s">
        <v>4906</v>
      </c>
      <c r="G17" s="1778" t="s">
        <v>4908</v>
      </c>
      <c r="H17" s="1778" t="s">
        <v>2684</v>
      </c>
      <c r="I17" s="1778" t="s">
        <v>2884</v>
      </c>
      <c r="J17" s="416"/>
      <c r="K17" s="416"/>
      <c r="L17" s="416"/>
      <c r="M17" s="416"/>
      <c r="N17" s="416" t="s">
        <v>188</v>
      </c>
      <c r="O17" s="416"/>
      <c r="P17" s="416"/>
      <c r="Q17" s="416"/>
      <c r="R17" s="416"/>
      <c r="S17" s="416"/>
    </row>
    <row r="18" spans="1:19" s="389" customFormat="1" ht="15" customHeight="1">
      <c r="A18" s="1778">
        <v>7</v>
      </c>
      <c r="B18" s="416" t="s">
        <v>4816</v>
      </c>
      <c r="C18" s="416" t="s">
        <v>4817</v>
      </c>
      <c r="D18" s="416" t="s">
        <v>2747</v>
      </c>
      <c r="E18" s="416" t="s">
        <v>4748</v>
      </c>
      <c r="F18" s="1778" t="s">
        <v>4816</v>
      </c>
      <c r="G18" s="1778" t="s">
        <v>4817</v>
      </c>
      <c r="H18" s="1778" t="s">
        <v>2747</v>
      </c>
      <c r="I18" s="1778" t="s">
        <v>4748</v>
      </c>
      <c r="J18" s="416"/>
      <c r="K18" s="416" t="s">
        <v>2702</v>
      </c>
      <c r="L18" s="416" t="s">
        <v>2702</v>
      </c>
      <c r="M18" s="416"/>
      <c r="N18" s="416" t="s">
        <v>4189</v>
      </c>
      <c r="O18" s="416" t="s">
        <v>5000</v>
      </c>
      <c r="P18" s="416" t="s">
        <v>4816</v>
      </c>
      <c r="Q18" s="416" t="s">
        <v>4819</v>
      </c>
      <c r="R18" s="416" t="s">
        <v>2747</v>
      </c>
      <c r="S18" s="416" t="s">
        <v>2849</v>
      </c>
    </row>
    <row r="19" spans="1:19" s="389" customFormat="1" ht="15" customHeight="1">
      <c r="A19" s="1778">
        <v>8</v>
      </c>
      <c r="B19" s="416" t="s">
        <v>2347</v>
      </c>
      <c r="C19" s="416" t="s">
        <v>4737</v>
      </c>
      <c r="D19" s="416" t="s">
        <v>2272</v>
      </c>
      <c r="E19" s="416" t="s">
        <v>2272</v>
      </c>
      <c r="F19" s="1778" t="s">
        <v>2347</v>
      </c>
      <c r="G19" s="1778" t="s">
        <v>4737</v>
      </c>
      <c r="H19" s="1778" t="s">
        <v>2272</v>
      </c>
      <c r="I19" s="1778" t="s">
        <v>2079</v>
      </c>
      <c r="J19" s="416"/>
      <c r="K19" s="416" t="s">
        <v>2702</v>
      </c>
      <c r="L19" s="416" t="s">
        <v>2702</v>
      </c>
      <c r="M19" s="416"/>
      <c r="N19" s="416" t="s">
        <v>2308</v>
      </c>
      <c r="O19" s="416" t="s">
        <v>5000</v>
      </c>
      <c r="P19" s="416" t="s">
        <v>2347</v>
      </c>
      <c r="Q19" s="416" t="s">
        <v>4738</v>
      </c>
      <c r="R19" s="416" t="s">
        <v>2272</v>
      </c>
      <c r="S19" s="416" t="s">
        <v>2849</v>
      </c>
    </row>
    <row r="20" spans="1:19" s="389" customFormat="1" ht="15" customHeight="1">
      <c r="A20" s="1778">
        <v>9</v>
      </c>
      <c r="B20" s="416" t="s">
        <v>5001</v>
      </c>
      <c r="C20" s="416" t="s">
        <v>5002</v>
      </c>
      <c r="D20" s="416" t="s">
        <v>2085</v>
      </c>
      <c r="E20" s="416" t="s">
        <v>2085</v>
      </c>
      <c r="F20" s="1778" t="s">
        <v>5001</v>
      </c>
      <c r="G20" s="1778" t="s">
        <v>5002</v>
      </c>
      <c r="H20" s="1778" t="s">
        <v>2066</v>
      </c>
      <c r="I20" s="1778" t="s">
        <v>2067</v>
      </c>
      <c r="J20" s="416"/>
      <c r="K20" s="416" t="s">
        <v>2702</v>
      </c>
      <c r="L20" s="416" t="s">
        <v>2702</v>
      </c>
      <c r="M20" s="416"/>
      <c r="N20" s="416" t="s">
        <v>2308</v>
      </c>
      <c r="O20" s="416" t="s">
        <v>5000</v>
      </c>
      <c r="P20" s="416" t="s">
        <v>5001</v>
      </c>
      <c r="Q20" s="416" t="s">
        <v>5003</v>
      </c>
      <c r="R20" s="416" t="s">
        <v>2085</v>
      </c>
      <c r="S20" s="416" t="s">
        <v>2849</v>
      </c>
    </row>
    <row r="21" spans="1:19" s="389" customFormat="1" ht="15" customHeight="1">
      <c r="A21" s="1785">
        <v>10</v>
      </c>
      <c r="B21" s="1777" t="s">
        <v>5004</v>
      </c>
      <c r="C21" s="1777" t="s">
        <v>5005</v>
      </c>
      <c r="D21" s="1777" t="s">
        <v>2085</v>
      </c>
      <c r="E21" s="1777" t="s">
        <v>2085</v>
      </c>
      <c r="F21" s="1777" t="s">
        <v>5004</v>
      </c>
      <c r="G21" s="1777" t="s">
        <v>5005</v>
      </c>
      <c r="H21" s="1777" t="s">
        <v>2085</v>
      </c>
      <c r="I21" s="1777" t="s">
        <v>2085</v>
      </c>
      <c r="J21" s="1777"/>
      <c r="K21" s="1777" t="s">
        <v>2702</v>
      </c>
      <c r="L21" s="1777" t="s">
        <v>2702</v>
      </c>
      <c r="M21" s="1777" t="s">
        <v>5006</v>
      </c>
      <c r="N21" s="1777" t="s">
        <v>2286</v>
      </c>
      <c r="O21" s="416" t="s">
        <v>5000</v>
      </c>
      <c r="P21" s="416" t="s">
        <v>5004</v>
      </c>
      <c r="Q21" s="416" t="s">
        <v>5005</v>
      </c>
      <c r="R21" s="416" t="s">
        <v>2085</v>
      </c>
      <c r="S21" s="416" t="s">
        <v>2286</v>
      </c>
    </row>
    <row r="22" spans="1:19" s="389" customFormat="1" ht="15" customHeight="1">
      <c r="A22" s="1785">
        <v>11</v>
      </c>
      <c r="B22" s="1777" t="s">
        <v>5007</v>
      </c>
      <c r="C22" s="1777" t="s">
        <v>5008</v>
      </c>
      <c r="D22" s="1777" t="s">
        <v>2085</v>
      </c>
      <c r="E22" s="1777" t="s">
        <v>2085</v>
      </c>
      <c r="F22" s="1777" t="s">
        <v>5007</v>
      </c>
      <c r="G22" s="1777" t="s">
        <v>5008</v>
      </c>
      <c r="H22" s="1777" t="s">
        <v>2085</v>
      </c>
      <c r="I22" s="1777" t="s">
        <v>2085</v>
      </c>
      <c r="J22" s="1777"/>
      <c r="K22" s="1777" t="s">
        <v>2702</v>
      </c>
      <c r="L22" s="1777" t="s">
        <v>2702</v>
      </c>
      <c r="M22" s="1972" t="s">
        <v>5009</v>
      </c>
      <c r="N22" s="1777" t="s">
        <v>2286</v>
      </c>
      <c r="O22" s="416" t="s">
        <v>5000</v>
      </c>
      <c r="P22" s="416" t="s">
        <v>5007</v>
      </c>
      <c r="Q22" s="416" t="s">
        <v>5010</v>
      </c>
      <c r="R22" s="416" t="s">
        <v>2085</v>
      </c>
      <c r="S22" s="416" t="s">
        <v>2286</v>
      </c>
    </row>
    <row r="23" spans="1:19" s="389" customFormat="1" ht="15" customHeight="1">
      <c r="A23" s="1785">
        <v>12</v>
      </c>
      <c r="B23" s="1777" t="s">
        <v>4926</v>
      </c>
      <c r="C23" s="1777" t="s">
        <v>5011</v>
      </c>
      <c r="D23" s="1777" t="s">
        <v>2085</v>
      </c>
      <c r="E23" s="1777" t="s">
        <v>2085</v>
      </c>
      <c r="F23" s="1777" t="s">
        <v>4926</v>
      </c>
      <c r="G23" s="1777" t="s">
        <v>5011</v>
      </c>
      <c r="H23" s="1777" t="s">
        <v>2085</v>
      </c>
      <c r="I23" s="1777" t="s">
        <v>2085</v>
      </c>
      <c r="J23" s="1777"/>
      <c r="K23" s="1777" t="s">
        <v>2702</v>
      </c>
      <c r="L23" s="1777" t="s">
        <v>2702</v>
      </c>
      <c r="M23" s="1973"/>
      <c r="N23" s="1777" t="s">
        <v>2286</v>
      </c>
      <c r="O23" s="416" t="s">
        <v>5000</v>
      </c>
      <c r="P23" s="416" t="s">
        <v>4926</v>
      </c>
      <c r="Q23" s="416" t="s">
        <v>5012</v>
      </c>
      <c r="R23" s="416" t="s">
        <v>2085</v>
      </c>
      <c r="S23" s="416" t="s">
        <v>2286</v>
      </c>
    </row>
    <row r="24" spans="1:19" s="389" customFormat="1" ht="15" customHeight="1">
      <c r="A24" s="1785">
        <v>13</v>
      </c>
      <c r="B24" s="1777" t="s">
        <v>2371</v>
      </c>
      <c r="C24" s="1777" t="s">
        <v>5013</v>
      </c>
      <c r="D24" s="1777" t="s">
        <v>2085</v>
      </c>
      <c r="E24" s="1777" t="s">
        <v>2085</v>
      </c>
      <c r="F24" s="1777" t="s">
        <v>2371</v>
      </c>
      <c r="G24" s="1777" t="s">
        <v>5013</v>
      </c>
      <c r="H24" s="1777" t="s">
        <v>2085</v>
      </c>
      <c r="I24" s="1777" t="s">
        <v>2085</v>
      </c>
      <c r="J24" s="1777"/>
      <c r="K24" s="1777" t="s">
        <v>2702</v>
      </c>
      <c r="L24" s="1777" t="s">
        <v>2702</v>
      </c>
      <c r="M24" s="1973"/>
      <c r="N24" s="1777" t="s">
        <v>2286</v>
      </c>
      <c r="O24" s="416" t="s">
        <v>5000</v>
      </c>
      <c r="P24" s="416" t="s">
        <v>2371</v>
      </c>
      <c r="Q24" s="416" t="s">
        <v>5013</v>
      </c>
      <c r="R24" s="416" t="s">
        <v>2085</v>
      </c>
      <c r="S24" s="416" t="s">
        <v>2286</v>
      </c>
    </row>
    <row r="25" spans="1:19" s="389" customFormat="1" ht="15" customHeight="1">
      <c r="A25" s="1785">
        <v>14</v>
      </c>
      <c r="B25" s="1777" t="s">
        <v>4917</v>
      </c>
      <c r="C25" s="1777" t="s">
        <v>4858</v>
      </c>
      <c r="D25" s="1777" t="s">
        <v>2085</v>
      </c>
      <c r="E25" s="1777" t="s">
        <v>3215</v>
      </c>
      <c r="F25" s="1777" t="s">
        <v>4917</v>
      </c>
      <c r="G25" s="1777" t="s">
        <v>4858</v>
      </c>
      <c r="H25" s="1777" t="s">
        <v>2085</v>
      </c>
      <c r="I25" s="1777" t="s">
        <v>3215</v>
      </c>
      <c r="J25" s="1777"/>
      <c r="K25" s="1777" t="s">
        <v>2622</v>
      </c>
      <c r="L25" s="1777"/>
      <c r="M25" s="1973"/>
      <c r="N25" s="1777" t="s">
        <v>2286</v>
      </c>
      <c r="O25" s="416" t="s">
        <v>5000</v>
      </c>
      <c r="P25" s="416" t="s">
        <v>4917</v>
      </c>
      <c r="Q25" s="416" t="s">
        <v>4858</v>
      </c>
      <c r="R25" s="416" t="s">
        <v>2085</v>
      </c>
      <c r="S25" s="416" t="s">
        <v>2286</v>
      </c>
    </row>
    <row r="26" spans="1:19" s="389" customFormat="1" ht="15" customHeight="1">
      <c r="A26" s="1785">
        <v>15</v>
      </c>
      <c r="B26" s="1777" t="s">
        <v>4859</v>
      </c>
      <c r="C26" s="1777" t="s">
        <v>4860</v>
      </c>
      <c r="D26" s="1777" t="s">
        <v>2085</v>
      </c>
      <c r="E26" s="1777" t="s">
        <v>3215</v>
      </c>
      <c r="F26" s="1777" t="s">
        <v>4859</v>
      </c>
      <c r="G26" s="1777" t="s">
        <v>4860</v>
      </c>
      <c r="H26" s="1777" t="s">
        <v>2085</v>
      </c>
      <c r="I26" s="1777" t="s">
        <v>3215</v>
      </c>
      <c r="J26" s="1777"/>
      <c r="K26" s="1777" t="s">
        <v>2622</v>
      </c>
      <c r="L26" s="1777"/>
      <c r="M26" s="1973"/>
      <c r="N26" s="1777" t="s">
        <v>2286</v>
      </c>
      <c r="O26" s="416" t="s">
        <v>5000</v>
      </c>
      <c r="P26" s="416" t="s">
        <v>4859</v>
      </c>
      <c r="Q26" s="416" t="s">
        <v>4861</v>
      </c>
      <c r="R26" s="416" t="s">
        <v>2085</v>
      </c>
      <c r="S26" s="416" t="s">
        <v>2286</v>
      </c>
    </row>
    <row r="27" spans="1:19" s="389" customFormat="1" ht="15" customHeight="1">
      <c r="A27" s="1785">
        <v>16</v>
      </c>
      <c r="B27" s="1777" t="s">
        <v>4920</v>
      </c>
      <c r="C27" s="1777" t="s">
        <v>4921</v>
      </c>
      <c r="D27" s="1777" t="s">
        <v>2085</v>
      </c>
      <c r="E27" s="1777" t="s">
        <v>3215</v>
      </c>
      <c r="F27" s="1777" t="s">
        <v>4920</v>
      </c>
      <c r="G27" s="1777" t="s">
        <v>4921</v>
      </c>
      <c r="H27" s="1777" t="s">
        <v>2085</v>
      </c>
      <c r="I27" s="1777" t="s">
        <v>3215</v>
      </c>
      <c r="J27" s="1777"/>
      <c r="K27" s="1777" t="s">
        <v>2622</v>
      </c>
      <c r="L27" s="1777" t="s">
        <v>2702</v>
      </c>
      <c r="M27" s="1974"/>
      <c r="N27" s="1777" t="s">
        <v>2286</v>
      </c>
      <c r="O27" s="416" t="s">
        <v>5000</v>
      </c>
      <c r="P27" s="416" t="s">
        <v>4920</v>
      </c>
      <c r="Q27" s="416" t="s">
        <v>4922</v>
      </c>
      <c r="R27" s="416" t="s">
        <v>2085</v>
      </c>
      <c r="S27" s="416" t="s">
        <v>2286</v>
      </c>
    </row>
    <row r="28" spans="1:19" s="389" customFormat="1" ht="15" customHeight="1">
      <c r="A28" s="1778">
        <v>17</v>
      </c>
      <c r="B28" s="416" t="s">
        <v>2541</v>
      </c>
      <c r="C28" s="416" t="s">
        <v>4720</v>
      </c>
      <c r="D28" s="416" t="s">
        <v>2085</v>
      </c>
      <c r="E28" s="416" t="s">
        <v>2085</v>
      </c>
      <c r="F28" s="1778" t="s">
        <v>2541</v>
      </c>
      <c r="G28" s="1778" t="s">
        <v>4720</v>
      </c>
      <c r="H28" s="1778" t="s">
        <v>3991</v>
      </c>
      <c r="I28" s="1780" t="s">
        <v>2108</v>
      </c>
      <c r="J28" s="416"/>
      <c r="K28" s="416" t="s">
        <v>4810</v>
      </c>
      <c r="L28" s="416" t="s">
        <v>2702</v>
      </c>
      <c r="M28" s="416"/>
      <c r="N28" s="416" t="s">
        <v>4189</v>
      </c>
      <c r="O28" s="416" t="s">
        <v>5000</v>
      </c>
      <c r="P28" s="416" t="s">
        <v>2541</v>
      </c>
      <c r="Q28" s="416" t="s">
        <v>4856</v>
      </c>
      <c r="R28" s="416" t="s">
        <v>2085</v>
      </c>
      <c r="S28" s="416" t="s">
        <v>2849</v>
      </c>
    </row>
    <row r="29" spans="1:19" s="389" customFormat="1" ht="15" customHeight="1">
      <c r="A29" s="1778">
        <v>18</v>
      </c>
      <c r="B29" s="416" t="s">
        <v>4707</v>
      </c>
      <c r="C29" s="416" t="s">
        <v>4708</v>
      </c>
      <c r="D29" s="416" t="s">
        <v>2085</v>
      </c>
      <c r="E29" s="416" t="s">
        <v>2085</v>
      </c>
      <c r="F29" s="1778" t="s">
        <v>4707</v>
      </c>
      <c r="G29" s="1778" t="s">
        <v>4708</v>
      </c>
      <c r="H29" s="1778" t="s">
        <v>4807</v>
      </c>
      <c r="I29" s="1780" t="s">
        <v>2108</v>
      </c>
      <c r="J29" s="416"/>
      <c r="K29" s="416" t="s">
        <v>2772</v>
      </c>
      <c r="L29" s="416" t="s">
        <v>2702</v>
      </c>
      <c r="M29" s="416"/>
      <c r="N29" s="416" t="s">
        <v>4189</v>
      </c>
      <c r="O29" s="416" t="s">
        <v>5000</v>
      </c>
      <c r="P29" s="416" t="s">
        <v>4707</v>
      </c>
      <c r="Q29" s="416" t="s">
        <v>4710</v>
      </c>
      <c r="R29" s="416" t="s">
        <v>2085</v>
      </c>
      <c r="S29" s="416" t="s">
        <v>2849</v>
      </c>
    </row>
    <row r="30" spans="1:19" s="389" customFormat="1" ht="15" customHeight="1">
      <c r="A30" s="1778">
        <v>19</v>
      </c>
      <c r="B30" s="416" t="s">
        <v>5014</v>
      </c>
      <c r="C30" s="416" t="s">
        <v>4959</v>
      </c>
      <c r="D30" s="416" t="s">
        <v>2085</v>
      </c>
      <c r="E30" s="416" t="s">
        <v>2085</v>
      </c>
      <c r="F30" s="1778" t="s">
        <v>5014</v>
      </c>
      <c r="G30" s="1778" t="s">
        <v>5015</v>
      </c>
      <c r="H30" s="1778" t="s">
        <v>2085</v>
      </c>
      <c r="I30" s="1780" t="s">
        <v>2108</v>
      </c>
      <c r="J30" s="416"/>
      <c r="K30" s="416" t="s">
        <v>4961</v>
      </c>
      <c r="L30" s="416" t="s">
        <v>2702</v>
      </c>
      <c r="M30" s="416"/>
      <c r="N30" s="416" t="s">
        <v>4189</v>
      </c>
      <c r="O30" s="416" t="s">
        <v>5000</v>
      </c>
      <c r="P30" s="416" t="s">
        <v>5014</v>
      </c>
      <c r="Q30" s="416" t="s">
        <v>4963</v>
      </c>
      <c r="R30" s="416" t="s">
        <v>2085</v>
      </c>
      <c r="S30" s="416" t="s">
        <v>2849</v>
      </c>
    </row>
    <row r="31" spans="1:19" s="389" customFormat="1" ht="15" customHeight="1">
      <c r="A31" s="1785">
        <v>20</v>
      </c>
      <c r="B31" s="1777" t="s">
        <v>2727</v>
      </c>
      <c r="C31" s="1777" t="s">
        <v>2728</v>
      </c>
      <c r="D31" s="1777" t="s">
        <v>2085</v>
      </c>
      <c r="E31" s="1777" t="s">
        <v>2085</v>
      </c>
      <c r="F31" s="1777" t="s">
        <v>2727</v>
      </c>
      <c r="G31" s="1777" t="s">
        <v>2728</v>
      </c>
      <c r="H31" s="1777" t="s">
        <v>2085</v>
      </c>
      <c r="I31" s="1777" t="s">
        <v>2085</v>
      </c>
      <c r="J31" s="1777"/>
      <c r="K31" s="1777" t="s">
        <v>2711</v>
      </c>
      <c r="L31" s="1777" t="s">
        <v>2702</v>
      </c>
      <c r="M31" s="1777" t="s">
        <v>5016</v>
      </c>
      <c r="N31" s="1777" t="s">
        <v>2286</v>
      </c>
      <c r="O31" s="416" t="s">
        <v>5000</v>
      </c>
      <c r="P31" s="416" t="s">
        <v>2727</v>
      </c>
      <c r="Q31" s="416" t="s">
        <v>2728</v>
      </c>
      <c r="R31" s="416" t="s">
        <v>2085</v>
      </c>
      <c r="S31" s="416" t="s">
        <v>2286</v>
      </c>
    </row>
    <row r="32" spans="1:19" s="389" customFormat="1" ht="15" customHeight="1">
      <c r="A32" s="1785">
        <v>21</v>
      </c>
      <c r="B32" s="1777" t="s">
        <v>5017</v>
      </c>
      <c r="C32" s="1777" t="s">
        <v>5018</v>
      </c>
      <c r="D32" s="1777" t="s">
        <v>2085</v>
      </c>
      <c r="E32" s="1777" t="s">
        <v>2085</v>
      </c>
      <c r="F32" s="1777" t="s">
        <v>5017</v>
      </c>
      <c r="G32" s="1777" t="s">
        <v>5018</v>
      </c>
      <c r="H32" s="1777" t="s">
        <v>2085</v>
      </c>
      <c r="I32" s="1777" t="s">
        <v>2085</v>
      </c>
      <c r="J32" s="1777"/>
      <c r="K32" s="1777" t="s">
        <v>2702</v>
      </c>
      <c r="L32" s="1777" t="s">
        <v>2702</v>
      </c>
      <c r="M32" s="1777"/>
      <c r="N32" s="1777" t="s">
        <v>2286</v>
      </c>
      <c r="O32" s="416" t="s">
        <v>5000</v>
      </c>
      <c r="P32" s="416" t="s">
        <v>5017</v>
      </c>
      <c r="Q32" s="416" t="s">
        <v>5019</v>
      </c>
      <c r="R32" s="416" t="s">
        <v>2085</v>
      </c>
      <c r="S32" s="416" t="s">
        <v>2286</v>
      </c>
    </row>
    <row r="33" spans="1:19" s="389" customFormat="1" ht="15" customHeight="1">
      <c r="A33" s="1778">
        <v>22</v>
      </c>
      <c r="B33" s="416" t="s">
        <v>5020</v>
      </c>
      <c r="C33" s="416" t="s">
        <v>5021</v>
      </c>
      <c r="D33" s="416" t="s">
        <v>2272</v>
      </c>
      <c r="E33" s="416" t="s">
        <v>2272</v>
      </c>
      <c r="F33" s="1778" t="s">
        <v>5020</v>
      </c>
      <c r="G33" s="1778" t="s">
        <v>5022</v>
      </c>
      <c r="H33" s="1778" t="s">
        <v>2272</v>
      </c>
      <c r="I33" s="1778" t="s">
        <v>2079</v>
      </c>
      <c r="J33" s="416"/>
      <c r="K33" s="416" t="s">
        <v>2702</v>
      </c>
      <c r="L33" s="416" t="s">
        <v>2702</v>
      </c>
      <c r="M33" s="416"/>
      <c r="N33" s="416" t="s">
        <v>4189</v>
      </c>
      <c r="O33" s="416" t="s">
        <v>5000</v>
      </c>
      <c r="P33" s="416" t="s">
        <v>5023</v>
      </c>
      <c r="Q33" s="416" t="s">
        <v>5021</v>
      </c>
      <c r="R33" s="416" t="s">
        <v>2272</v>
      </c>
      <c r="S33" s="416" t="s">
        <v>2849</v>
      </c>
    </row>
    <row r="34" spans="1:19" s="389" customFormat="1" ht="15" customHeight="1">
      <c r="A34" s="1778">
        <v>23</v>
      </c>
      <c r="B34" s="416" t="s">
        <v>3174</v>
      </c>
      <c r="C34" s="416" t="s">
        <v>2818</v>
      </c>
      <c r="D34" s="416" t="s">
        <v>3505</v>
      </c>
      <c r="E34" s="416" t="s">
        <v>3985</v>
      </c>
      <c r="F34" s="1778" t="s">
        <v>3174</v>
      </c>
      <c r="G34" s="1778" t="s">
        <v>2818</v>
      </c>
      <c r="H34" s="1778" t="s">
        <v>2803</v>
      </c>
      <c r="I34" s="1778" t="s">
        <v>2804</v>
      </c>
      <c r="J34" s="416"/>
      <c r="K34" s="416" t="s">
        <v>2702</v>
      </c>
      <c r="L34" s="416" t="s">
        <v>2868</v>
      </c>
      <c r="M34" s="416"/>
      <c r="N34" s="416" t="s">
        <v>2308</v>
      </c>
      <c r="O34" s="416" t="s">
        <v>5000</v>
      </c>
      <c r="P34" s="416" t="s">
        <v>3174</v>
      </c>
      <c r="Q34" s="416" t="s">
        <v>3622</v>
      </c>
      <c r="R34" s="416" t="s">
        <v>3505</v>
      </c>
      <c r="S34" s="416" t="s">
        <v>2849</v>
      </c>
    </row>
    <row r="35" spans="1:19" s="396" customFormat="1">
      <c r="A35" s="1778">
        <v>24</v>
      </c>
      <c r="B35" s="416" t="s">
        <v>4968</v>
      </c>
      <c r="C35" s="416" t="s">
        <v>4969</v>
      </c>
      <c r="D35" s="416" t="s">
        <v>2085</v>
      </c>
      <c r="E35" s="416" t="s">
        <v>2085</v>
      </c>
      <c r="F35" s="1778" t="s">
        <v>4968</v>
      </c>
      <c r="G35" s="1778" t="s">
        <v>4969</v>
      </c>
      <c r="H35" s="1778" t="s">
        <v>3962</v>
      </c>
      <c r="I35" s="1780" t="s">
        <v>2108</v>
      </c>
      <c r="J35" s="416"/>
      <c r="K35" s="416" t="s">
        <v>2772</v>
      </c>
      <c r="L35" s="416" t="s">
        <v>2702</v>
      </c>
      <c r="M35" s="416"/>
      <c r="N35" s="416" t="s">
        <v>188</v>
      </c>
      <c r="O35" s="762"/>
      <c r="P35" s="762"/>
      <c r="Q35" s="762"/>
      <c r="R35" s="762"/>
      <c r="S35" s="762"/>
    </row>
    <row r="36" spans="1:19" s="396" customFormat="1">
      <c r="A36" s="1778">
        <v>25</v>
      </c>
      <c r="B36" s="416" t="s">
        <v>4972</v>
      </c>
      <c r="C36" s="416" t="s">
        <v>4973</v>
      </c>
      <c r="D36" s="416" t="s">
        <v>2085</v>
      </c>
      <c r="E36" s="416" t="s">
        <v>2085</v>
      </c>
      <c r="F36" s="1778" t="s">
        <v>4972</v>
      </c>
      <c r="G36" s="1778" t="s">
        <v>4973</v>
      </c>
      <c r="H36" s="1778" t="s">
        <v>4955</v>
      </c>
      <c r="I36" s="1780" t="s">
        <v>2108</v>
      </c>
      <c r="J36" s="416"/>
      <c r="K36" s="416" t="s">
        <v>4810</v>
      </c>
      <c r="L36" s="416" t="s">
        <v>2702</v>
      </c>
      <c r="M36" s="416"/>
      <c r="N36" s="416" t="s">
        <v>188</v>
      </c>
      <c r="O36" s="762"/>
      <c r="P36" s="762"/>
      <c r="Q36" s="762"/>
      <c r="R36" s="762"/>
      <c r="S36" s="762"/>
    </row>
    <row r="37" spans="1:19" s="396" customFormat="1">
      <c r="A37" s="1778">
        <v>26</v>
      </c>
      <c r="B37" s="416" t="s">
        <v>4976</v>
      </c>
      <c r="C37" s="416" t="s">
        <v>4977</v>
      </c>
      <c r="D37" s="416" t="s">
        <v>2085</v>
      </c>
      <c r="E37" s="416" t="s">
        <v>2085</v>
      </c>
      <c r="F37" s="1778" t="s">
        <v>4976</v>
      </c>
      <c r="G37" s="1778" t="s">
        <v>4977</v>
      </c>
      <c r="H37" s="1778" t="s">
        <v>3962</v>
      </c>
      <c r="I37" s="1780" t="s">
        <v>2108</v>
      </c>
      <c r="J37" s="416"/>
      <c r="K37" s="416" t="s">
        <v>2772</v>
      </c>
      <c r="L37" s="416" t="s">
        <v>2702</v>
      </c>
      <c r="M37" s="416"/>
      <c r="N37" s="416" t="s">
        <v>188</v>
      </c>
      <c r="O37" s="762"/>
      <c r="P37" s="762"/>
      <c r="Q37" s="762"/>
      <c r="R37" s="762"/>
      <c r="S37" s="762"/>
    </row>
    <row r="38" spans="1:19" s="396" customFormat="1">
      <c r="A38" s="1778">
        <v>27</v>
      </c>
      <c r="B38" s="416" t="s">
        <v>4980</v>
      </c>
      <c r="C38" s="416" t="s">
        <v>4981</v>
      </c>
      <c r="D38" s="416" t="s">
        <v>2085</v>
      </c>
      <c r="E38" s="416" t="s">
        <v>2085</v>
      </c>
      <c r="F38" s="1778" t="s">
        <v>4980</v>
      </c>
      <c r="G38" s="1778" t="s">
        <v>4981</v>
      </c>
      <c r="H38" s="1778" t="s">
        <v>4955</v>
      </c>
      <c r="I38" s="1780" t="s">
        <v>2108</v>
      </c>
      <c r="J38" s="416"/>
      <c r="K38" s="416" t="s">
        <v>4810</v>
      </c>
      <c r="L38" s="416" t="s">
        <v>2702</v>
      </c>
      <c r="M38" s="416"/>
      <c r="N38" s="416" t="s">
        <v>188</v>
      </c>
      <c r="O38" s="762"/>
      <c r="P38" s="762"/>
      <c r="Q38" s="762"/>
      <c r="R38" s="762"/>
      <c r="S38" s="762"/>
    </row>
    <row r="39" spans="1:19" s="396" customFormat="1">
      <c r="A39" s="1778">
        <v>28</v>
      </c>
      <c r="B39" s="416" t="s">
        <v>4984</v>
      </c>
      <c r="C39" s="416" t="s">
        <v>4985</v>
      </c>
      <c r="D39" s="416" t="s">
        <v>2085</v>
      </c>
      <c r="E39" s="416" t="s">
        <v>2085</v>
      </c>
      <c r="F39" s="1778" t="s">
        <v>4984</v>
      </c>
      <c r="G39" s="1778" t="s">
        <v>4986</v>
      </c>
      <c r="H39" s="1778" t="s">
        <v>2084</v>
      </c>
      <c r="I39" s="1778" t="s">
        <v>2108</v>
      </c>
      <c r="J39" s="416"/>
      <c r="K39" s="416" t="s">
        <v>4961</v>
      </c>
      <c r="L39" s="416" t="s">
        <v>2702</v>
      </c>
      <c r="M39" s="416"/>
      <c r="N39" s="416" t="s">
        <v>188</v>
      </c>
      <c r="O39" s="762"/>
      <c r="P39" s="762"/>
      <c r="Q39" s="762"/>
      <c r="R39" s="762"/>
      <c r="S39" s="762"/>
    </row>
    <row r="40" spans="1:19" s="396" customFormat="1">
      <c r="A40" s="1778">
        <v>29</v>
      </c>
      <c r="B40" s="416" t="s">
        <v>4989</v>
      </c>
      <c r="C40" s="416" t="s">
        <v>4990</v>
      </c>
      <c r="D40" s="416" t="s">
        <v>2085</v>
      </c>
      <c r="E40" s="416" t="s">
        <v>2085</v>
      </c>
      <c r="F40" s="1778" t="s">
        <v>4989</v>
      </c>
      <c r="G40" s="1778" t="s">
        <v>4991</v>
      </c>
      <c r="H40" s="1778" t="s">
        <v>2084</v>
      </c>
      <c r="I40" s="1778" t="s">
        <v>2108</v>
      </c>
      <c r="J40" s="416"/>
      <c r="K40" s="416" t="s">
        <v>4961</v>
      </c>
      <c r="L40" s="416" t="s">
        <v>2702</v>
      </c>
      <c r="M40" s="416"/>
      <c r="N40" s="416" t="s">
        <v>188</v>
      </c>
      <c r="O40" s="762"/>
      <c r="P40" s="762"/>
      <c r="Q40" s="762"/>
      <c r="R40" s="762"/>
      <c r="S40" s="762"/>
    </row>
    <row r="41" spans="1:19" s="396" customFormat="1">
      <c r="A41" s="1778">
        <v>30</v>
      </c>
      <c r="B41" s="416" t="s">
        <v>4994</v>
      </c>
      <c r="C41" s="416" t="s">
        <v>4995</v>
      </c>
      <c r="D41" s="416" t="s">
        <v>2085</v>
      </c>
      <c r="E41" s="416" t="s">
        <v>2085</v>
      </c>
      <c r="F41" s="1778" t="s">
        <v>4994</v>
      </c>
      <c r="G41" s="1778" t="s">
        <v>4996</v>
      </c>
      <c r="H41" s="1778" t="s">
        <v>2085</v>
      </c>
      <c r="I41" s="1780" t="s">
        <v>2108</v>
      </c>
      <c r="J41" s="416"/>
      <c r="K41" s="416" t="s">
        <v>2711</v>
      </c>
      <c r="L41" s="416" t="s">
        <v>2702</v>
      </c>
      <c r="M41" s="416"/>
      <c r="N41" s="416" t="s">
        <v>188</v>
      </c>
      <c r="O41" s="762"/>
      <c r="P41" s="762"/>
      <c r="Q41" s="762"/>
      <c r="R41" s="762"/>
      <c r="S41" s="762"/>
    </row>
    <row r="42" spans="1:19" s="396" customFormat="1">
      <c r="A42" s="1778">
        <v>31</v>
      </c>
      <c r="B42" s="416" t="s">
        <v>4998</v>
      </c>
      <c r="C42" s="416" t="s">
        <v>4999</v>
      </c>
      <c r="D42" s="416" t="s">
        <v>2084</v>
      </c>
      <c r="E42" s="416" t="s">
        <v>2084</v>
      </c>
      <c r="F42" s="1778" t="s">
        <v>4998</v>
      </c>
      <c r="G42" s="1778" t="s">
        <v>4999</v>
      </c>
      <c r="H42" s="1778" t="s">
        <v>3513</v>
      </c>
      <c r="I42" s="1778" t="s">
        <v>2108</v>
      </c>
      <c r="J42" s="416"/>
      <c r="K42" s="416" t="s">
        <v>4098</v>
      </c>
      <c r="L42" s="416"/>
      <c r="M42" s="416"/>
      <c r="N42" s="416" t="s">
        <v>188</v>
      </c>
      <c r="O42" s="762"/>
      <c r="P42" s="762"/>
      <c r="Q42" s="762"/>
      <c r="R42" s="762"/>
      <c r="S42" s="762"/>
    </row>
  </sheetData>
  <mergeCells count="1">
    <mergeCell ref="M22:M27"/>
  </mergeCells>
  <phoneticPr fontId="5" type="noConversion"/>
  <dataValidations count="3">
    <dataValidation type="list" allowBlank="1" showInputMessage="1" showErrorMessage="1" sqref="B6" xr:uid="{00000000-0002-0000-3D00-000000000000}">
      <formula1>"Mi: Minute,H: Hour,D: Daily,W: Weekly,M: Monthly,Y: Yearly"</formula1>
    </dataValidation>
    <dataValidation type="list" allowBlank="1" showInputMessage="1" showErrorMessage="1" sqref="B7 B9" xr:uid="{00000000-0002-0000-3D00-000001000000}">
      <formula1>"替换,追加"</formula1>
    </dataValidation>
    <dataValidation type="list" allowBlank="1" showInputMessage="1" showErrorMessage="1" sqref="N12:N42" xr:uid="{00000000-0002-0000-3D00-000002000000}">
      <formula1>"匹配,基线特有,本地扩充,废弃"</formula1>
    </dataValidation>
  </dataValidations>
  <hyperlinks>
    <hyperlink ref="A1" location="目录!H15" display="返回" xr:uid="{00000000-0004-0000-3D00-000000000000}"/>
  </hyperlinks>
  <pageMargins left="0.75" right="0.75" top="1" bottom="1" header="0.51180555555555596" footer="0.51180555555555596"/>
  <pageSetup paperSize="9" orientation="portrai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S53"/>
  <sheetViews>
    <sheetView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6" width="12" style="396" customWidth="1"/>
    <col min="7" max="7" width="21.21875" style="396" customWidth="1"/>
    <col min="8" max="9" width="12" style="396" customWidth="1"/>
    <col min="10" max="10" width="7.109375" style="396" customWidth="1"/>
    <col min="11" max="11" width="7.44140625" style="396" customWidth="1"/>
    <col min="12" max="12" width="9" style="396" customWidth="1"/>
    <col min="13" max="13" width="8.6640625" style="396" customWidth="1"/>
    <col min="14" max="14" width="11.21875" style="396" customWidth="1"/>
    <col min="15" max="15" width="23" style="396" customWidth="1"/>
    <col min="16" max="16" width="19" style="396" customWidth="1"/>
    <col min="17" max="17" width="14.88671875" style="396" customWidth="1"/>
    <col min="18" max="19" width="13.77734375" style="396" customWidth="1"/>
    <col min="20" max="16384" width="9" style="328"/>
  </cols>
  <sheetData>
    <row r="1" spans="1:19" s="396" customFormat="1">
      <c r="A1" s="2"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416" t="s">
        <v>173</v>
      </c>
      <c r="C3" s="1732"/>
      <c r="D3" s="1732"/>
      <c r="E3" s="1732"/>
      <c r="F3" s="1732"/>
      <c r="G3" s="1732"/>
      <c r="H3" s="1732"/>
      <c r="I3" s="1732"/>
      <c r="J3" s="219"/>
      <c r="K3" s="219"/>
      <c r="L3" s="219"/>
      <c r="M3" s="219"/>
      <c r="N3" s="219"/>
      <c r="O3" s="339" t="s">
        <v>2041</v>
      </c>
      <c r="P3" s="340" t="s">
        <v>2042</v>
      </c>
      <c r="Q3" s="340"/>
      <c r="R3" s="354"/>
      <c r="S3" s="355"/>
    </row>
    <row r="4" spans="1:19" s="397" customFormat="1">
      <c r="A4" s="220" t="s">
        <v>2042</v>
      </c>
      <c r="B4" s="416" t="s">
        <v>174</v>
      </c>
      <c r="C4" s="352"/>
      <c r="D4" s="352"/>
      <c r="E4" s="352"/>
      <c r="F4" s="352"/>
      <c r="G4" s="352"/>
      <c r="H4" s="352"/>
      <c r="I4" s="352"/>
      <c r="J4" s="222"/>
      <c r="K4" s="222"/>
      <c r="L4" s="222"/>
      <c r="M4" s="222"/>
      <c r="N4" s="222"/>
      <c r="O4" s="229" t="s">
        <v>2301</v>
      </c>
      <c r="P4" s="416" t="s">
        <v>5024</v>
      </c>
      <c r="Q4" s="229"/>
      <c r="R4" s="225"/>
      <c r="S4" s="827"/>
    </row>
    <row r="5" spans="1:19" s="397" customFormat="1">
      <c r="A5" s="220" t="s">
        <v>2041</v>
      </c>
      <c r="B5" s="221" t="s">
        <v>2043</v>
      </c>
      <c r="C5" s="352"/>
      <c r="D5" s="352"/>
      <c r="E5" s="352"/>
      <c r="F5" s="352"/>
      <c r="G5" s="352"/>
      <c r="H5" s="352"/>
      <c r="I5" s="352"/>
      <c r="J5" s="222"/>
      <c r="K5" s="222"/>
      <c r="L5" s="222"/>
      <c r="M5" s="222"/>
      <c r="N5" s="222"/>
      <c r="O5" s="341"/>
      <c r="P5" s="342"/>
      <c r="Q5" s="229"/>
      <c r="R5" s="225"/>
      <c r="S5" s="827"/>
    </row>
    <row r="6" spans="1:19" s="397" customFormat="1">
      <c r="A6" s="220" t="s">
        <v>2044</v>
      </c>
      <c r="B6" s="12" t="s">
        <v>2303</v>
      </c>
      <c r="C6" s="352"/>
      <c r="D6" s="352"/>
      <c r="E6" s="352"/>
      <c r="F6" s="352"/>
      <c r="G6" s="352"/>
      <c r="H6" s="352"/>
      <c r="I6" s="352"/>
      <c r="J6" s="222"/>
      <c r="K6" s="222"/>
      <c r="L6" s="222"/>
      <c r="M6" s="222"/>
      <c r="N6" s="222"/>
      <c r="O6" s="341"/>
      <c r="P6" s="229"/>
      <c r="Q6" s="229"/>
      <c r="R6" s="225"/>
      <c r="S6" s="827"/>
    </row>
    <row r="7" spans="1:19" s="396" customFormat="1">
      <c r="A7" s="223" t="s">
        <v>2046</v>
      </c>
      <c r="B7" s="224" t="s">
        <v>2047</v>
      </c>
      <c r="C7" s="1732"/>
      <c r="D7" s="1732"/>
      <c r="E7" s="1732"/>
      <c r="F7" s="1732"/>
      <c r="G7" s="1732"/>
      <c r="H7" s="1732"/>
      <c r="I7" s="1732"/>
      <c r="J7" s="219"/>
      <c r="K7" s="219"/>
      <c r="L7" s="219"/>
      <c r="M7" s="219"/>
      <c r="N7" s="219"/>
      <c r="O7" s="343"/>
      <c r="P7" s="344"/>
      <c r="Q7" s="356"/>
      <c r="R7" s="358"/>
      <c r="S7" s="348"/>
    </row>
    <row r="8" spans="1:19" s="396" customFormat="1">
      <c r="A8" s="223" t="s">
        <v>2048</v>
      </c>
      <c r="B8" s="225"/>
      <c r="C8" s="219"/>
      <c r="D8" s="219"/>
      <c r="E8" s="219"/>
      <c r="F8" s="219"/>
      <c r="G8" s="219"/>
      <c r="H8" s="219"/>
      <c r="I8" s="219"/>
      <c r="J8" s="219"/>
      <c r="K8" s="219"/>
      <c r="L8" s="219"/>
      <c r="M8" s="219"/>
      <c r="N8" s="219"/>
      <c r="O8" s="347"/>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5" customHeight="1">
      <c r="A12" s="1777" t="s">
        <v>5025</v>
      </c>
      <c r="B12" s="1777" t="s">
        <v>2064</v>
      </c>
      <c r="C12" s="1777" t="s">
        <v>2753</v>
      </c>
      <c r="D12" s="1777" t="s">
        <v>2754</v>
      </c>
      <c r="E12" s="1777" t="s">
        <v>2067</v>
      </c>
      <c r="F12" s="1777" t="s">
        <v>2064</v>
      </c>
      <c r="G12" s="1777" t="s">
        <v>2753</v>
      </c>
      <c r="H12" s="1777" t="s">
        <v>2754</v>
      </c>
      <c r="I12" s="1777" t="s">
        <v>2067</v>
      </c>
      <c r="J12" s="1777"/>
      <c r="K12" s="1777"/>
      <c r="L12" s="1777"/>
      <c r="M12" s="1777"/>
      <c r="N12" s="1777" t="s">
        <v>2286</v>
      </c>
      <c r="O12" s="416" t="s">
        <v>5024</v>
      </c>
      <c r="P12" s="416" t="s">
        <v>2064</v>
      </c>
      <c r="Q12" s="416" t="s">
        <v>2753</v>
      </c>
      <c r="R12" s="416" t="s">
        <v>2754</v>
      </c>
      <c r="S12" s="416" t="s">
        <v>2286</v>
      </c>
    </row>
    <row r="13" spans="1:19" s="389" customFormat="1" ht="15" customHeight="1">
      <c r="A13" s="416" t="s">
        <v>5026</v>
      </c>
      <c r="B13" s="416" t="s">
        <v>2304</v>
      </c>
      <c r="C13" s="416" t="s">
        <v>2670</v>
      </c>
      <c r="D13" s="416" t="s">
        <v>2272</v>
      </c>
      <c r="E13" s="416" t="s">
        <v>2079</v>
      </c>
      <c r="F13" s="1778" t="s">
        <v>2304</v>
      </c>
      <c r="G13" s="1778" t="s">
        <v>2670</v>
      </c>
      <c r="H13" s="1778" t="s">
        <v>2078</v>
      </c>
      <c r="I13" s="1778" t="s">
        <v>2079</v>
      </c>
      <c r="J13" s="1779" t="s">
        <v>79</v>
      </c>
      <c r="K13" s="416"/>
      <c r="L13" s="416"/>
      <c r="M13" s="416"/>
      <c r="N13" s="416" t="s">
        <v>4189</v>
      </c>
      <c r="O13" s="416" t="s">
        <v>5024</v>
      </c>
      <c r="P13" s="416" t="s">
        <v>2304</v>
      </c>
      <c r="Q13" s="416" t="s">
        <v>2671</v>
      </c>
      <c r="R13" s="416" t="s">
        <v>2272</v>
      </c>
      <c r="S13" s="416" t="s">
        <v>2849</v>
      </c>
    </row>
    <row r="14" spans="1:19" s="389" customFormat="1" ht="15" customHeight="1">
      <c r="A14" s="416" t="s">
        <v>5027</v>
      </c>
      <c r="B14" s="416" t="s">
        <v>164</v>
      </c>
      <c r="C14" s="416" t="s">
        <v>4798</v>
      </c>
      <c r="D14" s="416" t="s">
        <v>2811</v>
      </c>
      <c r="E14" s="416" t="s">
        <v>2812</v>
      </c>
      <c r="F14" s="1778" t="s">
        <v>164</v>
      </c>
      <c r="G14" s="1778" t="s">
        <v>4801</v>
      </c>
      <c r="H14" s="1778" t="s">
        <v>4802</v>
      </c>
      <c r="I14" s="1780" t="s">
        <v>2241</v>
      </c>
      <c r="J14" s="1779" t="s">
        <v>79</v>
      </c>
      <c r="K14" s="416"/>
      <c r="L14" s="416"/>
      <c r="M14" s="416"/>
      <c r="N14" s="416" t="s">
        <v>4189</v>
      </c>
      <c r="O14" s="416" t="s">
        <v>5024</v>
      </c>
      <c r="P14" s="416" t="s">
        <v>2238</v>
      </c>
      <c r="Q14" s="416" t="s">
        <v>2675</v>
      </c>
      <c r="R14" s="416" t="s">
        <v>2811</v>
      </c>
      <c r="S14" s="416" t="s">
        <v>2849</v>
      </c>
    </row>
    <row r="15" spans="1:19" s="389" customFormat="1" ht="15" customHeight="1">
      <c r="A15" s="416" t="s">
        <v>5028</v>
      </c>
      <c r="B15" s="416" t="s">
        <v>4903</v>
      </c>
      <c r="C15" s="416" t="s">
        <v>4904</v>
      </c>
      <c r="D15" s="416" t="s">
        <v>2743</v>
      </c>
      <c r="E15" s="416" t="s">
        <v>5029</v>
      </c>
      <c r="F15" s="1778" t="s">
        <v>4903</v>
      </c>
      <c r="G15" s="1778" t="s">
        <v>4904</v>
      </c>
      <c r="H15" s="1778" t="s">
        <v>2807</v>
      </c>
      <c r="I15" s="1778" t="s">
        <v>2808</v>
      </c>
      <c r="J15" s="416"/>
      <c r="K15" s="416"/>
      <c r="L15" s="416"/>
      <c r="M15" s="416"/>
      <c r="N15" s="416" t="s">
        <v>2308</v>
      </c>
      <c r="O15" s="416" t="s">
        <v>5024</v>
      </c>
      <c r="P15" s="416" t="s">
        <v>4903</v>
      </c>
      <c r="Q15" s="416" t="s">
        <v>4905</v>
      </c>
      <c r="R15" s="416" t="s">
        <v>2743</v>
      </c>
      <c r="S15" s="416" t="s">
        <v>2849</v>
      </c>
    </row>
    <row r="16" spans="1:19" s="389" customFormat="1" ht="15" customHeight="1">
      <c r="A16" s="416" t="s">
        <v>5030</v>
      </c>
      <c r="B16" s="416" t="s">
        <v>2333</v>
      </c>
      <c r="C16" s="416" t="s">
        <v>2077</v>
      </c>
      <c r="D16" s="416" t="s">
        <v>2096</v>
      </c>
      <c r="E16" s="416" t="s">
        <v>2097</v>
      </c>
      <c r="F16" s="1778" t="s">
        <v>2076</v>
      </c>
      <c r="G16" s="1778" t="s">
        <v>2077</v>
      </c>
      <c r="H16" s="1778" t="s">
        <v>3175</v>
      </c>
      <c r="I16" s="1778" t="s">
        <v>2241</v>
      </c>
      <c r="J16" s="416"/>
      <c r="K16" s="416"/>
      <c r="L16" s="416" t="s">
        <v>2726</v>
      </c>
      <c r="M16" s="416"/>
      <c r="N16" s="416" t="s">
        <v>4189</v>
      </c>
      <c r="O16" s="416" t="s">
        <v>5024</v>
      </c>
      <c r="P16" s="416" t="s">
        <v>2333</v>
      </c>
      <c r="Q16" s="416" t="s">
        <v>2705</v>
      </c>
      <c r="R16" s="416" t="s">
        <v>2096</v>
      </c>
      <c r="S16" s="416" t="s">
        <v>2849</v>
      </c>
    </row>
    <row r="17" spans="1:19" s="389" customFormat="1" ht="15" customHeight="1">
      <c r="A17" s="416" t="s">
        <v>5031</v>
      </c>
      <c r="B17" s="416" t="s">
        <v>3174</v>
      </c>
      <c r="C17" s="416" t="s">
        <v>2818</v>
      </c>
      <c r="D17" s="416" t="s">
        <v>3505</v>
      </c>
      <c r="E17" s="416" t="s">
        <v>3985</v>
      </c>
      <c r="F17" s="1778" t="s">
        <v>3174</v>
      </c>
      <c r="G17" s="1778" t="s">
        <v>2818</v>
      </c>
      <c r="H17" s="1778" t="s">
        <v>2803</v>
      </c>
      <c r="I17" s="1778" t="s">
        <v>2804</v>
      </c>
      <c r="J17" s="416"/>
      <c r="K17" s="416"/>
      <c r="L17" s="416" t="s">
        <v>2868</v>
      </c>
      <c r="M17" s="416"/>
      <c r="N17" s="416" t="s">
        <v>4189</v>
      </c>
      <c r="O17" s="416" t="s">
        <v>5024</v>
      </c>
      <c r="P17" s="416" t="s">
        <v>3174</v>
      </c>
      <c r="Q17" s="416" t="s">
        <v>3622</v>
      </c>
      <c r="R17" s="416" t="s">
        <v>3505</v>
      </c>
      <c r="S17" s="416" t="s">
        <v>2849</v>
      </c>
    </row>
    <row r="18" spans="1:19" s="389" customFormat="1" ht="15" customHeight="1">
      <c r="A18" s="416" t="s">
        <v>5032</v>
      </c>
      <c r="B18" s="416" t="s">
        <v>2338</v>
      </c>
      <c r="C18" s="416" t="s">
        <v>2722</v>
      </c>
      <c r="D18" s="416" t="s">
        <v>2066</v>
      </c>
      <c r="E18" s="416" t="s">
        <v>2067</v>
      </c>
      <c r="F18" s="1778" t="s">
        <v>2338</v>
      </c>
      <c r="G18" s="1778" t="s">
        <v>2722</v>
      </c>
      <c r="H18" s="1778" t="s">
        <v>2070</v>
      </c>
      <c r="I18" s="1778" t="s">
        <v>2071</v>
      </c>
      <c r="J18" s="416"/>
      <c r="K18" s="416"/>
      <c r="L18" s="416" t="s">
        <v>2853</v>
      </c>
      <c r="M18" s="416"/>
      <c r="N18" s="416" t="s">
        <v>2308</v>
      </c>
      <c r="O18" s="416" t="s">
        <v>5024</v>
      </c>
      <c r="P18" s="416" t="s">
        <v>2338</v>
      </c>
      <c r="Q18" s="416" t="s">
        <v>2722</v>
      </c>
      <c r="R18" s="416" t="s">
        <v>2747</v>
      </c>
      <c r="S18" s="416" t="s">
        <v>2849</v>
      </c>
    </row>
    <row r="19" spans="1:19" s="389" customFormat="1" ht="15" customHeight="1">
      <c r="A19" s="416" t="s">
        <v>5033</v>
      </c>
      <c r="B19" s="416" t="s">
        <v>4906</v>
      </c>
      <c r="C19" s="416" t="s">
        <v>4907</v>
      </c>
      <c r="D19" s="416" t="s">
        <v>2078</v>
      </c>
      <c r="E19" s="416" t="s">
        <v>2079</v>
      </c>
      <c r="F19" s="1778" t="s">
        <v>4906</v>
      </c>
      <c r="G19" s="1778" t="s">
        <v>4908</v>
      </c>
      <c r="H19" s="1778" t="s">
        <v>2684</v>
      </c>
      <c r="I19" s="1778" t="s">
        <v>2884</v>
      </c>
      <c r="J19" s="416"/>
      <c r="K19" s="416"/>
      <c r="L19" s="416"/>
      <c r="M19" s="416"/>
      <c r="N19" s="416" t="s">
        <v>188</v>
      </c>
      <c r="O19" s="416"/>
      <c r="P19" s="416"/>
      <c r="Q19" s="416"/>
      <c r="R19" s="416"/>
      <c r="S19" s="416"/>
    </row>
    <row r="20" spans="1:19" s="389" customFormat="1" ht="15" customHeight="1">
      <c r="A20" s="416" t="s">
        <v>5034</v>
      </c>
      <c r="B20" s="416" t="s">
        <v>4816</v>
      </c>
      <c r="C20" s="416" t="s">
        <v>4817</v>
      </c>
      <c r="D20" s="416" t="s">
        <v>2100</v>
      </c>
      <c r="E20" s="416" t="s">
        <v>2101</v>
      </c>
      <c r="F20" s="1778" t="s">
        <v>4816</v>
      </c>
      <c r="G20" s="1778" t="s">
        <v>4817</v>
      </c>
      <c r="H20" s="1778" t="s">
        <v>2747</v>
      </c>
      <c r="I20" s="1778" t="s">
        <v>4748</v>
      </c>
      <c r="J20" s="416"/>
      <c r="K20" s="416"/>
      <c r="L20" s="416" t="s">
        <v>5035</v>
      </c>
      <c r="M20" s="416"/>
      <c r="N20" s="416" t="s">
        <v>4189</v>
      </c>
      <c r="O20" s="416" t="s">
        <v>5024</v>
      </c>
      <c r="P20" s="416" t="s">
        <v>4816</v>
      </c>
      <c r="Q20" s="416" t="s">
        <v>4819</v>
      </c>
      <c r="R20" s="416" t="s">
        <v>2100</v>
      </c>
      <c r="S20" s="416" t="s">
        <v>2849</v>
      </c>
    </row>
    <row r="21" spans="1:19" s="389" customFormat="1" ht="15" customHeight="1">
      <c r="A21" s="416" t="s">
        <v>5036</v>
      </c>
      <c r="B21" s="416" t="s">
        <v>2347</v>
      </c>
      <c r="C21" s="416" t="s">
        <v>4737</v>
      </c>
      <c r="D21" s="416" t="s">
        <v>2272</v>
      </c>
      <c r="E21" s="416" t="s">
        <v>2272</v>
      </c>
      <c r="F21" s="1778" t="s">
        <v>2347</v>
      </c>
      <c r="G21" s="1778" t="s">
        <v>4737</v>
      </c>
      <c r="H21" s="1778" t="s">
        <v>2272</v>
      </c>
      <c r="I21" s="1778" t="s">
        <v>2079</v>
      </c>
      <c r="J21" s="416"/>
      <c r="K21" s="416"/>
      <c r="L21" s="416"/>
      <c r="M21" s="416"/>
      <c r="N21" s="416" t="s">
        <v>4189</v>
      </c>
      <c r="O21" s="416" t="s">
        <v>5024</v>
      </c>
      <c r="P21" s="416" t="s">
        <v>2347</v>
      </c>
      <c r="Q21" s="416" t="s">
        <v>4738</v>
      </c>
      <c r="R21" s="416" t="s">
        <v>2272</v>
      </c>
      <c r="S21" s="416" t="s">
        <v>2849</v>
      </c>
    </row>
    <row r="22" spans="1:19" s="389" customFormat="1" ht="15" customHeight="1">
      <c r="A22" s="416" t="s">
        <v>5037</v>
      </c>
      <c r="B22" s="416" t="s">
        <v>5001</v>
      </c>
      <c r="C22" s="416" t="s">
        <v>5002</v>
      </c>
      <c r="D22" s="416" t="s">
        <v>2066</v>
      </c>
      <c r="E22" s="416" t="s">
        <v>2067</v>
      </c>
      <c r="F22" s="1778" t="s">
        <v>5001</v>
      </c>
      <c r="G22" s="1778" t="s">
        <v>5002</v>
      </c>
      <c r="H22" s="1778" t="s">
        <v>2066</v>
      </c>
      <c r="I22" s="1778" t="s">
        <v>2067</v>
      </c>
      <c r="J22" s="416"/>
      <c r="K22" s="416"/>
      <c r="L22" s="416"/>
      <c r="M22" s="416"/>
      <c r="N22" s="416" t="s">
        <v>2308</v>
      </c>
      <c r="O22" s="416" t="s">
        <v>5024</v>
      </c>
      <c r="P22" s="416" t="s">
        <v>5001</v>
      </c>
      <c r="Q22" s="416" t="s">
        <v>5003</v>
      </c>
      <c r="R22" s="416" t="s">
        <v>2066</v>
      </c>
      <c r="S22" s="416" t="s">
        <v>2849</v>
      </c>
    </row>
    <row r="23" spans="1:19" s="389" customFormat="1" ht="15" customHeight="1">
      <c r="A23" s="416" t="s">
        <v>5038</v>
      </c>
      <c r="B23" s="416" t="s">
        <v>2354</v>
      </c>
      <c r="C23" s="416" t="s">
        <v>4825</v>
      </c>
      <c r="D23" s="416" t="s">
        <v>2088</v>
      </c>
      <c r="E23" s="416" t="s">
        <v>2089</v>
      </c>
      <c r="F23" s="1778" t="s">
        <v>2354</v>
      </c>
      <c r="G23" s="1784" t="s">
        <v>4825</v>
      </c>
      <c r="H23" s="1778" t="s">
        <v>2088</v>
      </c>
      <c r="I23" s="1778" t="s">
        <v>2089</v>
      </c>
      <c r="J23" s="416"/>
      <c r="K23" s="416"/>
      <c r="L23" s="416" t="s">
        <v>5039</v>
      </c>
      <c r="M23" s="416"/>
      <c r="N23" s="416" t="s">
        <v>4189</v>
      </c>
      <c r="O23" s="416" t="s">
        <v>5024</v>
      </c>
      <c r="P23" s="416" t="s">
        <v>2354</v>
      </c>
      <c r="Q23" s="416" t="s">
        <v>4826</v>
      </c>
      <c r="R23" s="416" t="s">
        <v>2088</v>
      </c>
      <c r="S23" s="416" t="s">
        <v>2849</v>
      </c>
    </row>
    <row r="24" spans="1:19" s="389" customFormat="1" ht="15" customHeight="1">
      <c r="A24" s="416" t="s">
        <v>5040</v>
      </c>
      <c r="B24" s="416" t="s">
        <v>2352</v>
      </c>
      <c r="C24" s="416" t="s">
        <v>4781</v>
      </c>
      <c r="D24" s="416" t="s">
        <v>2272</v>
      </c>
      <c r="E24" s="416" t="s">
        <v>2273</v>
      </c>
      <c r="F24" s="1778" t="s">
        <v>2352</v>
      </c>
      <c r="G24" s="1778" t="s">
        <v>4781</v>
      </c>
      <c r="H24" s="1778" t="s">
        <v>2078</v>
      </c>
      <c r="I24" s="1778" t="s">
        <v>2079</v>
      </c>
      <c r="J24" s="416"/>
      <c r="K24" s="416"/>
      <c r="L24" s="416"/>
      <c r="M24" s="416"/>
      <c r="N24" s="416" t="s">
        <v>4189</v>
      </c>
      <c r="O24" s="416" t="s">
        <v>5024</v>
      </c>
      <c r="P24" s="416" t="s">
        <v>2352</v>
      </c>
      <c r="Q24" s="416" t="s">
        <v>4782</v>
      </c>
      <c r="R24" s="416" t="s">
        <v>2272</v>
      </c>
      <c r="S24" s="416" t="s">
        <v>2849</v>
      </c>
    </row>
    <row r="25" spans="1:19" s="389" customFormat="1" ht="15" customHeight="1">
      <c r="A25" s="416" t="s">
        <v>5041</v>
      </c>
      <c r="B25" s="416" t="s">
        <v>5042</v>
      </c>
      <c r="C25" s="416" t="s">
        <v>5043</v>
      </c>
      <c r="D25" s="416" t="s">
        <v>2066</v>
      </c>
      <c r="E25" s="416" t="s">
        <v>2067</v>
      </c>
      <c r="F25" s="1778" t="s">
        <v>5042</v>
      </c>
      <c r="G25" s="1778" t="s">
        <v>5043</v>
      </c>
      <c r="H25" s="1778" t="s">
        <v>2066</v>
      </c>
      <c r="I25" s="1778" t="s">
        <v>2067</v>
      </c>
      <c r="J25" s="416"/>
      <c r="K25" s="416"/>
      <c r="L25" s="416"/>
      <c r="M25" s="416"/>
      <c r="N25" s="416" t="s">
        <v>2308</v>
      </c>
      <c r="O25" s="416" t="s">
        <v>5024</v>
      </c>
      <c r="P25" s="416" t="s">
        <v>5042</v>
      </c>
      <c r="Q25" s="416" t="s">
        <v>5044</v>
      </c>
      <c r="R25" s="416" t="s">
        <v>2066</v>
      </c>
      <c r="S25" s="416" t="s">
        <v>2849</v>
      </c>
    </row>
    <row r="26" spans="1:19" s="389" customFormat="1" ht="15" customHeight="1">
      <c r="A26" s="416" t="s">
        <v>5045</v>
      </c>
      <c r="B26" s="416" t="s">
        <v>5046</v>
      </c>
      <c r="C26" s="416" t="s">
        <v>4742</v>
      </c>
      <c r="D26" s="416" t="s">
        <v>2085</v>
      </c>
      <c r="E26" s="416" t="s">
        <v>2085</v>
      </c>
      <c r="F26" s="1778" t="s">
        <v>5046</v>
      </c>
      <c r="G26" s="1778" t="s">
        <v>5047</v>
      </c>
      <c r="H26" s="1778" t="s">
        <v>2085</v>
      </c>
      <c r="I26" s="1778" t="s">
        <v>2085</v>
      </c>
      <c r="J26" s="416"/>
      <c r="K26" s="416"/>
      <c r="L26" s="416" t="s">
        <v>5039</v>
      </c>
      <c r="M26" s="416" t="s">
        <v>5048</v>
      </c>
      <c r="N26" s="416" t="s">
        <v>2308</v>
      </c>
      <c r="O26" s="416" t="s">
        <v>5024</v>
      </c>
      <c r="P26" s="416" t="s">
        <v>5049</v>
      </c>
      <c r="Q26" s="416" t="s">
        <v>5050</v>
      </c>
      <c r="R26" s="416" t="s">
        <v>2085</v>
      </c>
      <c r="S26" s="416" t="s">
        <v>2849</v>
      </c>
    </row>
    <row r="27" spans="1:19" s="389" customFormat="1" ht="15" customHeight="1">
      <c r="A27" s="1777" t="s">
        <v>5051</v>
      </c>
      <c r="B27" s="1777" t="s">
        <v>5052</v>
      </c>
      <c r="C27" s="1777" t="s">
        <v>4825</v>
      </c>
      <c r="D27" s="1777" t="s">
        <v>2085</v>
      </c>
      <c r="E27" s="1777" t="s">
        <v>2085</v>
      </c>
      <c r="F27" s="1777" t="s">
        <v>5052</v>
      </c>
      <c r="G27" s="1777" t="s">
        <v>4825</v>
      </c>
      <c r="H27" s="1777" t="s">
        <v>2085</v>
      </c>
      <c r="I27" s="1777" t="s">
        <v>2085</v>
      </c>
      <c r="J27" s="1777"/>
      <c r="K27" s="1777"/>
      <c r="L27" s="1777" t="s">
        <v>5039</v>
      </c>
      <c r="M27" s="1777" t="s">
        <v>5048</v>
      </c>
      <c r="N27" s="1777" t="s">
        <v>2286</v>
      </c>
      <c r="O27" s="416" t="s">
        <v>5024</v>
      </c>
      <c r="P27" s="416" t="s">
        <v>5053</v>
      </c>
      <c r="Q27" s="416" t="s">
        <v>5054</v>
      </c>
      <c r="R27" s="416" t="s">
        <v>2085</v>
      </c>
      <c r="S27" s="416" t="s">
        <v>2286</v>
      </c>
    </row>
    <row r="28" spans="1:19" s="389" customFormat="1" ht="15" customHeight="1">
      <c r="A28" s="416" t="s">
        <v>5055</v>
      </c>
      <c r="B28" s="416" t="s">
        <v>5056</v>
      </c>
      <c r="C28" s="416" t="s">
        <v>5057</v>
      </c>
      <c r="D28" s="416" t="s">
        <v>2085</v>
      </c>
      <c r="E28" s="416" t="s">
        <v>2085</v>
      </c>
      <c r="F28" s="1778" t="s">
        <v>5056</v>
      </c>
      <c r="G28" s="1778" t="s">
        <v>5058</v>
      </c>
      <c r="H28" s="1778" t="s">
        <v>2085</v>
      </c>
      <c r="I28" s="1778" t="s">
        <v>2085</v>
      </c>
      <c r="J28" s="416"/>
      <c r="K28" s="416"/>
      <c r="L28" s="416" t="s">
        <v>5039</v>
      </c>
      <c r="M28" s="416" t="s">
        <v>5048</v>
      </c>
      <c r="N28" s="416" t="s">
        <v>4189</v>
      </c>
      <c r="O28" s="416" t="s">
        <v>5024</v>
      </c>
      <c r="P28" s="416" t="s">
        <v>5059</v>
      </c>
      <c r="Q28" s="416" t="s">
        <v>5060</v>
      </c>
      <c r="R28" s="416" t="s">
        <v>2085</v>
      </c>
      <c r="S28" s="416" t="s">
        <v>2849</v>
      </c>
    </row>
    <row r="29" spans="1:19" s="389" customFormat="1" ht="15" customHeight="1">
      <c r="A29" s="416" t="s">
        <v>5061</v>
      </c>
      <c r="B29" s="416" t="s">
        <v>5062</v>
      </c>
      <c r="C29" s="416" t="s">
        <v>5063</v>
      </c>
      <c r="D29" s="416" t="s">
        <v>2085</v>
      </c>
      <c r="E29" s="416" t="s">
        <v>2085</v>
      </c>
      <c r="F29" s="1778" t="s">
        <v>5062</v>
      </c>
      <c r="G29" s="1778" t="s">
        <v>5064</v>
      </c>
      <c r="H29" s="1778" t="s">
        <v>2088</v>
      </c>
      <c r="I29" s="1778" t="s">
        <v>2089</v>
      </c>
      <c r="J29" s="416"/>
      <c r="K29" s="416"/>
      <c r="L29" s="416" t="s">
        <v>5039</v>
      </c>
      <c r="M29" s="416" t="s">
        <v>5048</v>
      </c>
      <c r="N29" s="416" t="s">
        <v>2308</v>
      </c>
      <c r="O29" s="416" t="s">
        <v>5024</v>
      </c>
      <c r="P29" s="416" t="s">
        <v>5065</v>
      </c>
      <c r="Q29" s="416" t="s">
        <v>5066</v>
      </c>
      <c r="R29" s="416" t="s">
        <v>2085</v>
      </c>
      <c r="S29" s="416" t="s">
        <v>2849</v>
      </c>
    </row>
    <row r="30" spans="1:19" s="389" customFormat="1" ht="15" customHeight="1">
      <c r="A30" s="416" t="s">
        <v>5067</v>
      </c>
      <c r="B30" s="416" t="s">
        <v>4707</v>
      </c>
      <c r="C30" s="416" t="s">
        <v>4708</v>
      </c>
      <c r="D30" s="416" t="s">
        <v>2085</v>
      </c>
      <c r="E30" s="416" t="s">
        <v>2085</v>
      </c>
      <c r="F30" s="1778" t="s">
        <v>4707</v>
      </c>
      <c r="G30" s="1778" t="s">
        <v>4708</v>
      </c>
      <c r="H30" s="1778" t="s">
        <v>4807</v>
      </c>
      <c r="I30" s="1780" t="s">
        <v>2108</v>
      </c>
      <c r="J30" s="416"/>
      <c r="K30" s="416" t="s">
        <v>4709</v>
      </c>
      <c r="L30" s="416"/>
      <c r="M30" s="416"/>
      <c r="N30" s="416" t="s">
        <v>2308</v>
      </c>
      <c r="O30" s="416" t="s">
        <v>5024</v>
      </c>
      <c r="P30" s="416" t="s">
        <v>4707</v>
      </c>
      <c r="Q30" s="416" t="s">
        <v>4710</v>
      </c>
      <c r="R30" s="416" t="s">
        <v>2085</v>
      </c>
      <c r="S30" s="416" t="s">
        <v>2849</v>
      </c>
    </row>
    <row r="31" spans="1:19" s="389" customFormat="1" ht="15" customHeight="1">
      <c r="A31" s="416" t="s">
        <v>5068</v>
      </c>
      <c r="B31" s="416" t="s">
        <v>4968</v>
      </c>
      <c r="C31" s="416" t="s">
        <v>4969</v>
      </c>
      <c r="D31" s="416" t="s">
        <v>2085</v>
      </c>
      <c r="E31" s="416" t="s">
        <v>2085</v>
      </c>
      <c r="F31" s="1778" t="s">
        <v>4968</v>
      </c>
      <c r="G31" s="1778" t="s">
        <v>4969</v>
      </c>
      <c r="H31" s="1778" t="s">
        <v>3962</v>
      </c>
      <c r="I31" s="1780" t="s">
        <v>2108</v>
      </c>
      <c r="J31" s="416"/>
      <c r="K31" s="416" t="s">
        <v>4709</v>
      </c>
      <c r="L31" s="416"/>
      <c r="M31" s="416"/>
      <c r="N31" s="416" t="s">
        <v>188</v>
      </c>
      <c r="O31" s="416"/>
      <c r="P31" s="416"/>
      <c r="Q31" s="416"/>
      <c r="R31" s="416"/>
      <c r="S31" s="416"/>
    </row>
    <row r="32" spans="1:19" s="389" customFormat="1" ht="15" customHeight="1">
      <c r="A32" s="416" t="s">
        <v>5069</v>
      </c>
      <c r="B32" s="416" t="s">
        <v>4976</v>
      </c>
      <c r="C32" s="416" t="s">
        <v>4977</v>
      </c>
      <c r="D32" s="416" t="s">
        <v>2085</v>
      </c>
      <c r="E32" s="416" t="s">
        <v>2085</v>
      </c>
      <c r="F32" s="1778" t="s">
        <v>4976</v>
      </c>
      <c r="G32" s="1778" t="s">
        <v>4977</v>
      </c>
      <c r="H32" s="1778" t="s">
        <v>3962</v>
      </c>
      <c r="I32" s="1780" t="s">
        <v>2108</v>
      </c>
      <c r="J32" s="416"/>
      <c r="K32" s="416" t="s">
        <v>4709</v>
      </c>
      <c r="L32" s="416"/>
      <c r="M32" s="416"/>
      <c r="N32" s="416" t="s">
        <v>188</v>
      </c>
      <c r="O32" s="416"/>
      <c r="P32" s="416"/>
      <c r="Q32" s="416"/>
      <c r="R32" s="416"/>
      <c r="S32" s="416"/>
    </row>
    <row r="33" spans="1:19" s="389" customFormat="1" ht="15" customHeight="1">
      <c r="A33" s="416" t="s">
        <v>5070</v>
      </c>
      <c r="B33" s="416" t="s">
        <v>2541</v>
      </c>
      <c r="C33" s="416" t="s">
        <v>4720</v>
      </c>
      <c r="D33" s="416" t="s">
        <v>2085</v>
      </c>
      <c r="E33" s="416" t="s">
        <v>2085</v>
      </c>
      <c r="F33" s="1778" t="s">
        <v>2541</v>
      </c>
      <c r="G33" s="1778" t="s">
        <v>4720</v>
      </c>
      <c r="H33" s="1778" t="s">
        <v>3991</v>
      </c>
      <c r="I33" s="1780" t="s">
        <v>2108</v>
      </c>
      <c r="J33" s="416"/>
      <c r="K33" s="416" t="s">
        <v>4916</v>
      </c>
      <c r="L33" s="416"/>
      <c r="M33" s="416"/>
      <c r="N33" s="416" t="s">
        <v>2308</v>
      </c>
      <c r="O33" s="416" t="s">
        <v>5024</v>
      </c>
      <c r="P33" s="416" t="s">
        <v>2541</v>
      </c>
      <c r="Q33" s="416" t="s">
        <v>4856</v>
      </c>
      <c r="R33" s="416" t="s">
        <v>2085</v>
      </c>
      <c r="S33" s="416" t="s">
        <v>2849</v>
      </c>
    </row>
    <row r="34" spans="1:19" s="389" customFormat="1" ht="15" customHeight="1">
      <c r="A34" s="416" t="s">
        <v>5071</v>
      </c>
      <c r="B34" s="416" t="s">
        <v>4972</v>
      </c>
      <c r="C34" s="416" t="s">
        <v>4973</v>
      </c>
      <c r="D34" s="416" t="s">
        <v>2085</v>
      </c>
      <c r="E34" s="416" t="s">
        <v>2085</v>
      </c>
      <c r="F34" s="1778" t="s">
        <v>4972</v>
      </c>
      <c r="G34" s="1778" t="s">
        <v>4973</v>
      </c>
      <c r="H34" s="1778" t="s">
        <v>4955</v>
      </c>
      <c r="I34" s="1780" t="s">
        <v>2108</v>
      </c>
      <c r="J34" s="416"/>
      <c r="K34" s="416" t="s">
        <v>4916</v>
      </c>
      <c r="L34" s="416"/>
      <c r="M34" s="416"/>
      <c r="N34" s="416" t="s">
        <v>188</v>
      </c>
      <c r="O34" s="416"/>
      <c r="P34" s="416"/>
      <c r="Q34" s="416"/>
      <c r="R34" s="416"/>
      <c r="S34" s="416"/>
    </row>
    <row r="35" spans="1:19" s="389" customFormat="1" ht="15" customHeight="1">
      <c r="A35" s="416" t="s">
        <v>5072</v>
      </c>
      <c r="B35" s="416" t="s">
        <v>4980</v>
      </c>
      <c r="C35" s="416" t="s">
        <v>4981</v>
      </c>
      <c r="D35" s="416" t="s">
        <v>2085</v>
      </c>
      <c r="E35" s="416" t="s">
        <v>2085</v>
      </c>
      <c r="F35" s="1778" t="s">
        <v>4980</v>
      </c>
      <c r="G35" s="1778" t="s">
        <v>4981</v>
      </c>
      <c r="H35" s="1778" t="s">
        <v>4955</v>
      </c>
      <c r="I35" s="1780" t="s">
        <v>2108</v>
      </c>
      <c r="J35" s="416"/>
      <c r="K35" s="416" t="s">
        <v>4916</v>
      </c>
      <c r="L35" s="416"/>
      <c r="M35" s="416"/>
      <c r="N35" s="416" t="s">
        <v>188</v>
      </c>
      <c r="O35" s="416"/>
      <c r="P35" s="416"/>
      <c r="Q35" s="416"/>
      <c r="R35" s="416"/>
      <c r="S35" s="416"/>
    </row>
    <row r="36" spans="1:19" s="396" customFormat="1" ht="15" customHeight="1">
      <c r="A36" s="416" t="s">
        <v>5073</v>
      </c>
      <c r="B36" s="416" t="s">
        <v>4711</v>
      </c>
      <c r="C36" s="416" t="s">
        <v>4851</v>
      </c>
      <c r="D36" s="416" t="s">
        <v>2085</v>
      </c>
      <c r="E36" s="416" t="s">
        <v>2085</v>
      </c>
      <c r="F36" s="1778" t="s">
        <v>4711</v>
      </c>
      <c r="G36" s="1778" t="s">
        <v>4712</v>
      </c>
      <c r="H36" s="1778" t="s">
        <v>2085</v>
      </c>
      <c r="I36" s="1780" t="s">
        <v>2108</v>
      </c>
      <c r="J36" s="416"/>
      <c r="K36" s="416" t="s">
        <v>4713</v>
      </c>
      <c r="L36" s="416"/>
      <c r="M36" s="416"/>
      <c r="N36" s="416" t="s">
        <v>2308</v>
      </c>
      <c r="O36" s="416" t="s">
        <v>5024</v>
      </c>
      <c r="P36" s="416" t="s">
        <v>4711</v>
      </c>
      <c r="Q36" s="416" t="s">
        <v>4852</v>
      </c>
      <c r="R36" s="416" t="s">
        <v>2085</v>
      </c>
      <c r="S36" s="416" t="s">
        <v>2849</v>
      </c>
    </row>
    <row r="37" spans="1:19" s="396" customFormat="1">
      <c r="A37" s="416">
        <v>26</v>
      </c>
      <c r="B37" s="416" t="s">
        <v>4958</v>
      </c>
      <c r="C37" s="416" t="s">
        <v>4959</v>
      </c>
      <c r="D37" s="416" t="s">
        <v>2085</v>
      </c>
      <c r="E37" s="416" t="s">
        <v>2085</v>
      </c>
      <c r="F37" s="1778" t="s">
        <v>4960</v>
      </c>
      <c r="G37" s="1778" t="s">
        <v>4959</v>
      </c>
      <c r="H37" s="1778" t="s">
        <v>2085</v>
      </c>
      <c r="I37" s="1780" t="s">
        <v>2108</v>
      </c>
      <c r="J37" s="416"/>
      <c r="K37" s="416" t="s">
        <v>4098</v>
      </c>
      <c r="L37" s="416"/>
      <c r="M37" s="416"/>
      <c r="N37" s="416" t="s">
        <v>4189</v>
      </c>
      <c r="O37" s="416" t="s">
        <v>5024</v>
      </c>
      <c r="P37" s="416" t="s">
        <v>5074</v>
      </c>
      <c r="Q37" s="416" t="s">
        <v>5075</v>
      </c>
      <c r="R37" s="416" t="s">
        <v>2085</v>
      </c>
      <c r="S37" s="416" t="s">
        <v>2849</v>
      </c>
    </row>
    <row r="38" spans="1:19" s="396" customFormat="1">
      <c r="A38" s="416">
        <v>27</v>
      </c>
      <c r="B38" s="416" t="s">
        <v>5076</v>
      </c>
      <c r="C38" s="416" t="s">
        <v>5077</v>
      </c>
      <c r="D38" s="416" t="s">
        <v>2272</v>
      </c>
      <c r="E38" s="416" t="s">
        <v>2272</v>
      </c>
      <c r="F38" s="1778" t="s">
        <v>5076</v>
      </c>
      <c r="G38" s="1778" t="s">
        <v>5077</v>
      </c>
      <c r="H38" s="1778" t="s">
        <v>2272</v>
      </c>
      <c r="I38" s="1778" t="s">
        <v>2079</v>
      </c>
      <c r="J38" s="416"/>
      <c r="K38" s="416"/>
      <c r="L38" s="416"/>
      <c r="M38" s="416"/>
      <c r="N38" s="416" t="s">
        <v>188</v>
      </c>
      <c r="O38" s="416"/>
      <c r="P38" s="416"/>
      <c r="Q38" s="416"/>
      <c r="R38" s="416"/>
      <c r="S38" s="416"/>
    </row>
    <row r="39" spans="1:19" s="396" customFormat="1">
      <c r="A39" s="416">
        <v>28</v>
      </c>
      <c r="B39" s="416" t="s">
        <v>5078</v>
      </c>
      <c r="C39" s="416" t="s">
        <v>5021</v>
      </c>
      <c r="D39" s="416" t="s">
        <v>2272</v>
      </c>
      <c r="E39" s="416" t="s">
        <v>2272</v>
      </c>
      <c r="F39" s="1778" t="s">
        <v>5078</v>
      </c>
      <c r="G39" s="1778" t="s">
        <v>5079</v>
      </c>
      <c r="H39" s="1778" t="s">
        <v>2272</v>
      </c>
      <c r="I39" s="1778" t="s">
        <v>2079</v>
      </c>
      <c r="J39" s="416"/>
      <c r="K39" s="416"/>
      <c r="L39" s="416"/>
      <c r="M39" s="416"/>
      <c r="N39" s="416" t="s">
        <v>4189</v>
      </c>
      <c r="O39" s="416" t="s">
        <v>5024</v>
      </c>
      <c r="P39" s="416" t="s">
        <v>5023</v>
      </c>
      <c r="Q39" s="416" t="s">
        <v>5021</v>
      </c>
      <c r="R39" s="416" t="s">
        <v>2272</v>
      </c>
      <c r="S39" s="416" t="s">
        <v>2849</v>
      </c>
    </row>
    <row r="40" spans="1:19" s="396" customFormat="1">
      <c r="A40" s="416">
        <v>29</v>
      </c>
      <c r="B40" s="416" t="s">
        <v>5080</v>
      </c>
      <c r="C40" s="416" t="s">
        <v>5081</v>
      </c>
      <c r="D40" s="416" t="s">
        <v>2272</v>
      </c>
      <c r="E40" s="416" t="s">
        <v>2272</v>
      </c>
      <c r="F40" s="1778" t="s">
        <v>5080</v>
      </c>
      <c r="G40" s="1778" t="s">
        <v>5081</v>
      </c>
      <c r="H40" s="1778" t="s">
        <v>2272</v>
      </c>
      <c r="I40" s="1778" t="s">
        <v>2079</v>
      </c>
      <c r="J40" s="416"/>
      <c r="K40" s="416"/>
      <c r="L40" s="416"/>
      <c r="M40" s="416"/>
      <c r="N40" s="416" t="s">
        <v>4189</v>
      </c>
      <c r="O40" s="416" t="s">
        <v>5024</v>
      </c>
      <c r="P40" s="416" t="s">
        <v>5080</v>
      </c>
      <c r="Q40" s="416" t="s">
        <v>5082</v>
      </c>
      <c r="R40" s="416" t="s">
        <v>2272</v>
      </c>
      <c r="S40" s="416" t="s">
        <v>2849</v>
      </c>
    </row>
    <row r="41" spans="1:19" s="396" customFormat="1">
      <c r="A41" s="1777">
        <v>30</v>
      </c>
      <c r="B41" s="1777" t="s">
        <v>5083</v>
      </c>
      <c r="C41" s="1777" t="s">
        <v>5084</v>
      </c>
      <c r="D41" s="1777" t="s">
        <v>2272</v>
      </c>
      <c r="E41" s="1777" t="s">
        <v>2272</v>
      </c>
      <c r="F41" s="1777" t="s">
        <v>5083</v>
      </c>
      <c r="G41" s="1777" t="s">
        <v>5084</v>
      </c>
      <c r="H41" s="1777" t="s">
        <v>2272</v>
      </c>
      <c r="I41" s="1777" t="s">
        <v>2272</v>
      </c>
      <c r="J41" s="1777"/>
      <c r="K41" s="1777"/>
      <c r="L41" s="1777"/>
      <c r="M41" s="1777"/>
      <c r="N41" s="1777" t="s">
        <v>2286</v>
      </c>
      <c r="O41" s="416"/>
      <c r="P41" s="416"/>
      <c r="Q41" s="416"/>
      <c r="R41" s="416"/>
      <c r="S41" s="416" t="s">
        <v>2286</v>
      </c>
    </row>
    <row r="42" spans="1:19" s="396" customFormat="1">
      <c r="A42" s="416">
        <v>31</v>
      </c>
      <c r="B42" s="416" t="s">
        <v>5085</v>
      </c>
      <c r="C42" s="416" t="s">
        <v>5086</v>
      </c>
      <c r="D42" s="416" t="s">
        <v>2085</v>
      </c>
      <c r="E42" s="416" t="s">
        <v>2085</v>
      </c>
      <c r="F42" s="1778" t="s">
        <v>5085</v>
      </c>
      <c r="G42" s="1778" t="s">
        <v>5087</v>
      </c>
      <c r="H42" s="1778" t="s">
        <v>2085</v>
      </c>
      <c r="I42" s="1780" t="s">
        <v>2108</v>
      </c>
      <c r="J42" s="416"/>
      <c r="K42" s="416" t="s">
        <v>4709</v>
      </c>
      <c r="L42" s="416"/>
      <c r="M42" s="416"/>
      <c r="N42" s="416" t="s">
        <v>4189</v>
      </c>
      <c r="O42" s="416" t="s">
        <v>5024</v>
      </c>
      <c r="P42" s="416" t="s">
        <v>5085</v>
      </c>
      <c r="Q42" s="416" t="s">
        <v>5088</v>
      </c>
      <c r="R42" s="416" t="s">
        <v>2085</v>
      </c>
      <c r="S42" s="416" t="s">
        <v>2849</v>
      </c>
    </row>
    <row r="43" spans="1:19" s="396" customFormat="1">
      <c r="A43" s="416">
        <v>32</v>
      </c>
      <c r="B43" s="416" t="s">
        <v>5089</v>
      </c>
      <c r="C43" s="416" t="s">
        <v>5090</v>
      </c>
      <c r="D43" s="416" t="s">
        <v>2085</v>
      </c>
      <c r="E43" s="416" t="s">
        <v>2085</v>
      </c>
      <c r="F43" s="1778" t="s">
        <v>5089</v>
      </c>
      <c r="G43" s="1778" t="s">
        <v>5091</v>
      </c>
      <c r="H43" s="1778" t="s">
        <v>2085</v>
      </c>
      <c r="I43" s="1780" t="s">
        <v>2108</v>
      </c>
      <c r="J43" s="416"/>
      <c r="K43" s="416" t="s">
        <v>4916</v>
      </c>
      <c r="L43" s="416"/>
      <c r="M43" s="416"/>
      <c r="N43" s="416" t="s">
        <v>2308</v>
      </c>
      <c r="O43" s="416" t="s">
        <v>5024</v>
      </c>
      <c r="P43" s="416" t="s">
        <v>5089</v>
      </c>
      <c r="Q43" s="416" t="s">
        <v>5092</v>
      </c>
      <c r="R43" s="416" t="s">
        <v>2085</v>
      </c>
      <c r="S43" s="416" t="s">
        <v>2849</v>
      </c>
    </row>
    <row r="44" spans="1:19" s="396" customFormat="1">
      <c r="A44" s="416">
        <v>33</v>
      </c>
      <c r="B44" s="416" t="s">
        <v>5093</v>
      </c>
      <c r="C44" s="416" t="s">
        <v>5094</v>
      </c>
      <c r="D44" s="416" t="s">
        <v>2085</v>
      </c>
      <c r="E44" s="416" t="s">
        <v>2085</v>
      </c>
      <c r="F44" s="1778" t="s">
        <v>5093</v>
      </c>
      <c r="G44" s="1778" t="s">
        <v>5095</v>
      </c>
      <c r="H44" s="1778" t="s">
        <v>2085</v>
      </c>
      <c r="I44" s="1780" t="s">
        <v>2108</v>
      </c>
      <c r="J44" s="416"/>
      <c r="K44" s="416" t="s">
        <v>4808</v>
      </c>
      <c r="L44" s="416"/>
      <c r="M44" s="416"/>
      <c r="N44" s="416" t="s">
        <v>4189</v>
      </c>
      <c r="O44" s="416" t="s">
        <v>5024</v>
      </c>
      <c r="P44" s="416" t="s">
        <v>5093</v>
      </c>
      <c r="Q44" s="416" t="s">
        <v>5096</v>
      </c>
      <c r="R44" s="416" t="s">
        <v>2085</v>
      </c>
      <c r="S44" s="416" t="s">
        <v>2849</v>
      </c>
    </row>
    <row r="45" spans="1:19" s="396" customFormat="1">
      <c r="A45" s="416">
        <v>34</v>
      </c>
      <c r="B45" s="416" t="s">
        <v>5097</v>
      </c>
      <c r="C45" s="416" t="s">
        <v>5098</v>
      </c>
      <c r="D45" s="416" t="s">
        <v>2085</v>
      </c>
      <c r="E45" s="416" t="s">
        <v>2085</v>
      </c>
      <c r="F45" s="1778" t="s">
        <v>5097</v>
      </c>
      <c r="G45" s="1778" t="s">
        <v>5099</v>
      </c>
      <c r="H45" s="1778" t="s">
        <v>2085</v>
      </c>
      <c r="I45" s="1780" t="s">
        <v>2108</v>
      </c>
      <c r="J45" s="416"/>
      <c r="K45" s="416" t="s">
        <v>4709</v>
      </c>
      <c r="L45" s="416"/>
      <c r="M45" s="416"/>
      <c r="N45" s="416" t="s">
        <v>4189</v>
      </c>
      <c r="O45" s="416" t="s">
        <v>5024</v>
      </c>
      <c r="P45" s="416" t="s">
        <v>5100</v>
      </c>
      <c r="Q45" s="416" t="s">
        <v>5101</v>
      </c>
      <c r="R45" s="416" t="s">
        <v>2085</v>
      </c>
      <c r="S45" s="416" t="s">
        <v>2849</v>
      </c>
    </row>
    <row r="46" spans="1:19" s="396" customFormat="1">
      <c r="A46" s="416">
        <v>35</v>
      </c>
      <c r="B46" s="416" t="s">
        <v>5102</v>
      </c>
      <c r="C46" s="416" t="s">
        <v>5103</v>
      </c>
      <c r="D46" s="416" t="s">
        <v>2085</v>
      </c>
      <c r="E46" s="416" t="s">
        <v>2085</v>
      </c>
      <c r="F46" s="1778" t="s">
        <v>5102</v>
      </c>
      <c r="G46" s="1778" t="s">
        <v>5104</v>
      </c>
      <c r="H46" s="1778" t="s">
        <v>2085</v>
      </c>
      <c r="I46" s="1780" t="s">
        <v>2108</v>
      </c>
      <c r="J46" s="416"/>
      <c r="K46" s="416" t="s">
        <v>4709</v>
      </c>
      <c r="L46" s="416"/>
      <c r="M46" s="416"/>
      <c r="N46" s="416" t="s">
        <v>4189</v>
      </c>
      <c r="O46" s="416" t="s">
        <v>5024</v>
      </c>
      <c r="P46" s="416" t="s">
        <v>4968</v>
      </c>
      <c r="Q46" s="416" t="s">
        <v>5105</v>
      </c>
      <c r="R46" s="416" t="s">
        <v>2085</v>
      </c>
      <c r="S46" s="416" t="s">
        <v>2849</v>
      </c>
    </row>
    <row r="47" spans="1:19" s="396" customFormat="1">
      <c r="A47" s="416">
        <v>36</v>
      </c>
      <c r="B47" s="416" t="s">
        <v>5106</v>
      </c>
      <c r="C47" s="416" t="s">
        <v>5107</v>
      </c>
      <c r="D47" s="416" t="s">
        <v>2085</v>
      </c>
      <c r="E47" s="416" t="s">
        <v>2085</v>
      </c>
      <c r="F47" s="1778" t="s">
        <v>5106</v>
      </c>
      <c r="G47" s="1778" t="s">
        <v>5108</v>
      </c>
      <c r="H47" s="1778" t="s">
        <v>2085</v>
      </c>
      <c r="I47" s="1780" t="s">
        <v>2108</v>
      </c>
      <c r="J47" s="416"/>
      <c r="K47" s="416" t="s">
        <v>4916</v>
      </c>
      <c r="L47" s="416"/>
      <c r="M47" s="416"/>
      <c r="N47" s="416" t="s">
        <v>4189</v>
      </c>
      <c r="O47" s="416" t="s">
        <v>5024</v>
      </c>
      <c r="P47" s="416" t="s">
        <v>4972</v>
      </c>
      <c r="Q47" s="416" t="s">
        <v>5109</v>
      </c>
      <c r="R47" s="416" t="s">
        <v>2085</v>
      </c>
      <c r="S47" s="416" t="s">
        <v>2849</v>
      </c>
    </row>
    <row r="48" spans="1:19" s="396" customFormat="1">
      <c r="A48" s="416">
        <v>37</v>
      </c>
      <c r="B48" s="416" t="s">
        <v>5110</v>
      </c>
      <c r="C48" s="416" t="s">
        <v>5111</v>
      </c>
      <c r="D48" s="416" t="s">
        <v>2085</v>
      </c>
      <c r="E48" s="416" t="s">
        <v>2085</v>
      </c>
      <c r="F48" s="1778" t="s">
        <v>5110</v>
      </c>
      <c r="G48" s="1778" t="s">
        <v>5112</v>
      </c>
      <c r="H48" s="1778" t="s">
        <v>2085</v>
      </c>
      <c r="I48" s="1780" t="s">
        <v>2108</v>
      </c>
      <c r="J48" s="416"/>
      <c r="K48" s="416" t="s">
        <v>4709</v>
      </c>
      <c r="L48" s="416"/>
      <c r="M48" s="416"/>
      <c r="N48" s="416" t="s">
        <v>4189</v>
      </c>
      <c r="O48" s="416" t="s">
        <v>5024</v>
      </c>
      <c r="P48" s="416" t="s">
        <v>4976</v>
      </c>
      <c r="Q48" s="416" t="s">
        <v>5113</v>
      </c>
      <c r="R48" s="416" t="s">
        <v>2085</v>
      </c>
      <c r="S48" s="416" t="s">
        <v>2849</v>
      </c>
    </row>
    <row r="49" spans="1:19" s="396" customFormat="1">
      <c r="A49" s="416">
        <v>38</v>
      </c>
      <c r="B49" s="416" t="s">
        <v>5114</v>
      </c>
      <c r="C49" s="416" t="s">
        <v>5115</v>
      </c>
      <c r="D49" s="416" t="s">
        <v>2085</v>
      </c>
      <c r="E49" s="416" t="s">
        <v>2085</v>
      </c>
      <c r="F49" s="1778" t="s">
        <v>5114</v>
      </c>
      <c r="G49" s="1778" t="s">
        <v>5116</v>
      </c>
      <c r="H49" s="1778" t="s">
        <v>2085</v>
      </c>
      <c r="I49" s="1780" t="s">
        <v>2108</v>
      </c>
      <c r="J49" s="416"/>
      <c r="K49" s="416" t="s">
        <v>4916</v>
      </c>
      <c r="L49" s="416"/>
      <c r="M49" s="416"/>
      <c r="N49" s="416" t="s">
        <v>4189</v>
      </c>
      <c r="O49" s="416" t="s">
        <v>5024</v>
      </c>
      <c r="P49" s="416" t="s">
        <v>4980</v>
      </c>
      <c r="Q49" s="416" t="s">
        <v>5117</v>
      </c>
      <c r="R49" s="416" t="s">
        <v>2085</v>
      </c>
      <c r="S49" s="416" t="s">
        <v>2849</v>
      </c>
    </row>
    <row r="50" spans="1:19" s="396" customFormat="1">
      <c r="A50" s="416">
        <v>39</v>
      </c>
      <c r="B50" s="416" t="s">
        <v>5118</v>
      </c>
      <c r="C50" s="416" t="s">
        <v>5119</v>
      </c>
      <c r="D50" s="416" t="s">
        <v>2085</v>
      </c>
      <c r="E50" s="416" t="s">
        <v>2085</v>
      </c>
      <c r="F50" s="1778" t="s">
        <v>5118</v>
      </c>
      <c r="G50" s="1778" t="s">
        <v>5120</v>
      </c>
      <c r="H50" s="1778" t="s">
        <v>2085</v>
      </c>
      <c r="I50" s="1780" t="s">
        <v>2108</v>
      </c>
      <c r="J50" s="416"/>
      <c r="K50" s="416" t="s">
        <v>4098</v>
      </c>
      <c r="L50" s="416"/>
      <c r="M50" s="416"/>
      <c r="N50" s="416" t="s">
        <v>4189</v>
      </c>
      <c r="O50" s="416" t="s">
        <v>5024</v>
      </c>
      <c r="P50" s="416" t="s">
        <v>4984</v>
      </c>
      <c r="Q50" s="416" t="s">
        <v>5121</v>
      </c>
      <c r="R50" s="416" t="s">
        <v>2085</v>
      </c>
      <c r="S50" s="416" t="s">
        <v>2849</v>
      </c>
    </row>
    <row r="51" spans="1:19" s="396" customFormat="1">
      <c r="A51" s="416">
        <v>40</v>
      </c>
      <c r="B51" s="416" t="s">
        <v>5122</v>
      </c>
      <c r="C51" s="416" t="s">
        <v>5123</v>
      </c>
      <c r="D51" s="416" t="s">
        <v>2085</v>
      </c>
      <c r="E51" s="416" t="s">
        <v>2085</v>
      </c>
      <c r="F51" s="1778" t="s">
        <v>5122</v>
      </c>
      <c r="G51" s="1778" t="s">
        <v>5124</v>
      </c>
      <c r="H51" s="1778" t="s">
        <v>2085</v>
      </c>
      <c r="I51" s="1780" t="s">
        <v>2108</v>
      </c>
      <c r="J51" s="416"/>
      <c r="K51" s="416" t="s">
        <v>4098</v>
      </c>
      <c r="L51" s="416"/>
      <c r="M51" s="416"/>
      <c r="N51" s="416" t="s">
        <v>4189</v>
      </c>
      <c r="O51" s="416" t="s">
        <v>5024</v>
      </c>
      <c r="P51" s="416" t="s">
        <v>4989</v>
      </c>
      <c r="Q51" s="416" t="s">
        <v>5125</v>
      </c>
      <c r="R51" s="416" t="s">
        <v>2085</v>
      </c>
      <c r="S51" s="416" t="s">
        <v>2849</v>
      </c>
    </row>
    <row r="52" spans="1:19" s="396" customFormat="1">
      <c r="A52" s="416">
        <v>41</v>
      </c>
      <c r="B52" s="416" t="s">
        <v>5126</v>
      </c>
      <c r="C52" s="416" t="s">
        <v>5127</v>
      </c>
      <c r="D52" s="416" t="s">
        <v>2085</v>
      </c>
      <c r="E52" s="416" t="s">
        <v>2085</v>
      </c>
      <c r="F52" s="1778" t="s">
        <v>5126</v>
      </c>
      <c r="G52" s="1778" t="s">
        <v>5128</v>
      </c>
      <c r="H52" s="1778" t="s">
        <v>2085</v>
      </c>
      <c r="I52" s="1780" t="s">
        <v>2108</v>
      </c>
      <c r="J52" s="416"/>
      <c r="K52" s="416" t="s">
        <v>5129</v>
      </c>
      <c r="L52" s="416"/>
      <c r="M52" s="416"/>
      <c r="N52" s="416" t="s">
        <v>2308</v>
      </c>
      <c r="O52" s="416" t="s">
        <v>5024</v>
      </c>
      <c r="P52" s="416" t="s">
        <v>5126</v>
      </c>
      <c r="Q52" s="416" t="s">
        <v>5127</v>
      </c>
      <c r="R52" s="416" t="s">
        <v>2085</v>
      </c>
      <c r="S52" s="416" t="s">
        <v>2849</v>
      </c>
    </row>
    <row r="53" spans="1:19" s="396" customFormat="1">
      <c r="A53" s="416">
        <v>42</v>
      </c>
      <c r="B53" s="416" t="s">
        <v>4998</v>
      </c>
      <c r="C53" s="416" t="s">
        <v>4999</v>
      </c>
      <c r="D53" s="416" t="s">
        <v>2084</v>
      </c>
      <c r="E53" s="416" t="s">
        <v>2084</v>
      </c>
      <c r="F53" s="1778" t="s">
        <v>4998</v>
      </c>
      <c r="G53" s="1778" t="s">
        <v>4999</v>
      </c>
      <c r="H53" s="1778" t="s">
        <v>3513</v>
      </c>
      <c r="I53" s="1778" t="s">
        <v>2108</v>
      </c>
      <c r="J53" s="416"/>
      <c r="K53" s="416" t="s">
        <v>4098</v>
      </c>
      <c r="L53" s="416"/>
      <c r="M53" s="416"/>
      <c r="N53" s="416" t="s">
        <v>188</v>
      </c>
      <c r="O53" s="416"/>
      <c r="P53" s="416"/>
      <c r="Q53" s="416"/>
      <c r="R53" s="416"/>
      <c r="S53" s="416" t="s">
        <v>2849</v>
      </c>
    </row>
  </sheetData>
  <phoneticPr fontId="5" type="noConversion"/>
  <dataValidations count="3">
    <dataValidation type="list" allowBlank="1" showInputMessage="1" showErrorMessage="1" sqref="B6" xr:uid="{00000000-0002-0000-3E00-000000000000}">
      <formula1>"Mi: Minute,H: Hour,D: Daily,W: Weekly,M: Monthly,Y: Yearly"</formula1>
    </dataValidation>
    <dataValidation type="list" allowBlank="1" showInputMessage="1" showErrorMessage="1" sqref="B7 B9" xr:uid="{00000000-0002-0000-3E00-000001000000}">
      <formula1>"替换,追加"</formula1>
    </dataValidation>
    <dataValidation type="list" allowBlank="1" showInputMessage="1" showErrorMessage="1" sqref="N12:N36" xr:uid="{00000000-0002-0000-3E00-000002000000}">
      <formula1>"匹配,基线特有,本地扩充,废弃"</formula1>
    </dataValidation>
  </dataValidations>
  <hyperlinks>
    <hyperlink ref="A1" location="目录!H16" display="返回" xr:uid="{00000000-0004-0000-3E00-000000000000}"/>
  </hyperlinks>
  <pageMargins left="0.75" right="0.75" top="1" bottom="1" header="0.51180555555555596" footer="0.51180555555555596"/>
  <pageSetup paperSize="9" orientation="portrai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S31"/>
  <sheetViews>
    <sheetView topLeftCell="A10" workbookViewId="0">
      <selection activeCell="C26" sqref="C26"/>
    </sheetView>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21875" style="396" customWidth="1"/>
    <col min="15" max="15" width="23" style="396" customWidth="1"/>
    <col min="16" max="16" width="19" style="396" customWidth="1"/>
    <col min="17" max="17" width="14.88671875" style="396" customWidth="1"/>
    <col min="18" max="19" width="13.77734375" style="396" customWidth="1"/>
    <col min="20" max="16384" width="9" style="328"/>
  </cols>
  <sheetData>
    <row r="1" spans="1:19" s="396" customFormat="1">
      <c r="A1" s="2"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416" t="s">
        <v>559</v>
      </c>
      <c r="C3" s="1732"/>
      <c r="D3" s="1732"/>
      <c r="E3" s="1732"/>
      <c r="F3" s="1732"/>
      <c r="G3" s="1732"/>
      <c r="H3" s="1732"/>
      <c r="I3" s="1732"/>
      <c r="J3" s="1732"/>
      <c r="K3" s="1732"/>
      <c r="L3" s="1732"/>
      <c r="M3" s="219"/>
      <c r="N3" s="219"/>
      <c r="O3" s="339" t="s">
        <v>2041</v>
      </c>
      <c r="P3" s="340" t="s">
        <v>2042</v>
      </c>
      <c r="Q3" s="340"/>
      <c r="R3" s="354"/>
      <c r="S3" s="355"/>
    </row>
    <row r="4" spans="1:19" s="397" customFormat="1">
      <c r="A4" s="220" t="s">
        <v>2042</v>
      </c>
      <c r="B4" s="332" t="s">
        <v>560</v>
      </c>
      <c r="C4" s="352"/>
      <c r="D4" s="352"/>
      <c r="E4" s="352"/>
      <c r="F4" s="352"/>
      <c r="G4" s="352"/>
      <c r="H4" s="352"/>
      <c r="I4" s="352"/>
      <c r="J4" s="352"/>
      <c r="K4" s="352"/>
      <c r="L4" s="352"/>
      <c r="M4" s="222"/>
      <c r="N4" s="222"/>
      <c r="O4" s="229" t="s">
        <v>2301</v>
      </c>
      <c r="P4" s="229" t="s">
        <v>5130</v>
      </c>
      <c r="Q4" s="229"/>
      <c r="R4" s="225"/>
      <c r="S4" s="827"/>
    </row>
    <row r="5" spans="1:19" s="397" customFormat="1">
      <c r="A5" s="220" t="s">
        <v>2041</v>
      </c>
      <c r="B5" s="221" t="s">
        <v>2043</v>
      </c>
      <c r="C5" s="352"/>
      <c r="D5" s="352"/>
      <c r="E5" s="352"/>
      <c r="F5" s="352"/>
      <c r="G5" s="352"/>
      <c r="H5" s="352"/>
      <c r="I5" s="352"/>
      <c r="J5" s="352"/>
      <c r="K5" s="352"/>
      <c r="L5" s="352"/>
      <c r="M5" s="222"/>
      <c r="N5" s="222"/>
      <c r="O5" s="341"/>
      <c r="P5" s="342"/>
      <c r="Q5" s="229"/>
      <c r="R5" s="225"/>
      <c r="S5" s="827"/>
    </row>
    <row r="6" spans="1:19" s="397" customFormat="1">
      <c r="A6" s="220" t="s">
        <v>2044</v>
      </c>
      <c r="B6" s="12" t="s">
        <v>2045</v>
      </c>
      <c r="C6" s="352"/>
      <c r="D6" s="352"/>
      <c r="E6" s="352"/>
      <c r="F6" s="352"/>
      <c r="G6" s="352"/>
      <c r="H6" s="352"/>
      <c r="I6" s="352"/>
      <c r="J6" s="352"/>
      <c r="K6" s="352"/>
      <c r="L6" s="352"/>
      <c r="M6" s="222"/>
      <c r="N6" s="222"/>
      <c r="O6" s="341"/>
      <c r="P6" s="229"/>
      <c r="Q6" s="229"/>
      <c r="R6" s="225"/>
      <c r="S6" s="827"/>
    </row>
    <row r="7" spans="1:19" s="396" customFormat="1">
      <c r="A7" s="223" t="s">
        <v>2046</v>
      </c>
      <c r="B7" s="224" t="s">
        <v>2047</v>
      </c>
      <c r="C7" s="1732"/>
      <c r="D7" s="1732"/>
      <c r="E7" s="1732"/>
      <c r="F7" s="1732"/>
      <c r="G7" s="1732"/>
      <c r="H7" s="1732"/>
      <c r="I7" s="1732"/>
      <c r="J7" s="1732"/>
      <c r="K7" s="1732"/>
      <c r="L7" s="1732"/>
      <c r="M7" s="219"/>
      <c r="N7" s="219"/>
      <c r="O7" s="343"/>
      <c r="P7" s="344"/>
      <c r="Q7" s="356"/>
      <c r="R7" s="358"/>
      <c r="S7" s="348"/>
    </row>
    <row r="8" spans="1:19" s="396" customFormat="1">
      <c r="A8" s="223" t="s">
        <v>2048</v>
      </c>
      <c r="B8" s="225"/>
      <c r="C8" s="219"/>
      <c r="D8" s="219"/>
      <c r="E8" s="219"/>
      <c r="F8" s="219"/>
      <c r="G8" s="219"/>
      <c r="H8" s="219"/>
      <c r="I8" s="219"/>
      <c r="J8" s="219"/>
      <c r="K8" s="219"/>
      <c r="L8" s="219"/>
      <c r="M8" s="219"/>
      <c r="N8" s="219"/>
      <c r="O8" s="347"/>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5" customHeight="1">
      <c r="A12" s="239">
        <v>1</v>
      </c>
      <c r="B12" s="239" t="s">
        <v>2064</v>
      </c>
      <c r="C12" s="239" t="s">
        <v>2065</v>
      </c>
      <c r="D12" s="239" t="s">
        <v>2754</v>
      </c>
      <c r="E12" s="239" t="s">
        <v>2067</v>
      </c>
      <c r="F12" s="1778" t="s">
        <v>2064</v>
      </c>
      <c r="G12" s="1778" t="s">
        <v>2065</v>
      </c>
      <c r="H12" s="1778" t="s">
        <v>2066</v>
      </c>
      <c r="I12" s="1778" t="s">
        <v>2067</v>
      </c>
      <c r="J12" s="238" t="s">
        <v>79</v>
      </c>
      <c r="K12" s="239"/>
      <c r="L12" s="239" t="s">
        <v>2702</v>
      </c>
      <c r="M12" s="239" t="s">
        <v>2702</v>
      </c>
      <c r="N12" s="239" t="s">
        <v>4189</v>
      </c>
      <c r="O12" s="239" t="s">
        <v>5130</v>
      </c>
      <c r="P12" s="239" t="s">
        <v>2064</v>
      </c>
      <c r="Q12" s="239" t="s">
        <v>2753</v>
      </c>
      <c r="R12" s="239" t="s">
        <v>2754</v>
      </c>
      <c r="S12" s="239" t="s">
        <v>2849</v>
      </c>
    </row>
    <row r="13" spans="1:19" s="389" customFormat="1" ht="15" customHeight="1">
      <c r="A13" s="239">
        <v>2</v>
      </c>
      <c r="B13" s="239" t="s">
        <v>164</v>
      </c>
      <c r="C13" s="239" t="s">
        <v>4798</v>
      </c>
      <c r="D13" s="239" t="s">
        <v>2811</v>
      </c>
      <c r="E13" s="239" t="s">
        <v>2812</v>
      </c>
      <c r="F13" s="1778" t="s">
        <v>164</v>
      </c>
      <c r="G13" s="1778" t="s">
        <v>4801</v>
      </c>
      <c r="H13" s="1778" t="s">
        <v>4802</v>
      </c>
      <c r="I13" s="1780" t="s">
        <v>2241</v>
      </c>
      <c r="J13" s="238" t="s">
        <v>79</v>
      </c>
      <c r="K13" s="239"/>
      <c r="L13" s="239"/>
      <c r="M13" s="239" t="s">
        <v>2702</v>
      </c>
      <c r="N13" s="239" t="s">
        <v>4189</v>
      </c>
      <c r="O13" s="239" t="s">
        <v>5130</v>
      </c>
      <c r="P13" s="239" t="s">
        <v>2238</v>
      </c>
      <c r="Q13" s="239" t="s">
        <v>2675</v>
      </c>
      <c r="R13" s="239" t="s">
        <v>2811</v>
      </c>
      <c r="S13" s="239" t="s">
        <v>2849</v>
      </c>
    </row>
    <row r="14" spans="1:19" s="389" customFormat="1" ht="15" customHeight="1">
      <c r="A14" s="239">
        <v>3</v>
      </c>
      <c r="B14" s="239" t="s">
        <v>2333</v>
      </c>
      <c r="C14" s="239" t="s">
        <v>2077</v>
      </c>
      <c r="D14" s="239" t="s">
        <v>2096</v>
      </c>
      <c r="E14" s="239" t="s">
        <v>2097</v>
      </c>
      <c r="F14" s="1778" t="s">
        <v>2076</v>
      </c>
      <c r="G14" s="1778" t="s">
        <v>2077</v>
      </c>
      <c r="H14" s="1778" t="s">
        <v>3175</v>
      </c>
      <c r="I14" s="1778" t="s">
        <v>2241</v>
      </c>
      <c r="J14" s="239"/>
      <c r="K14" s="239"/>
      <c r="L14" s="239" t="s">
        <v>5131</v>
      </c>
      <c r="M14" s="239" t="s">
        <v>2702</v>
      </c>
      <c r="N14" s="239" t="s">
        <v>2308</v>
      </c>
      <c r="O14" s="239" t="s">
        <v>5130</v>
      </c>
      <c r="P14" s="239" t="s">
        <v>2333</v>
      </c>
      <c r="Q14" s="239" t="s">
        <v>2705</v>
      </c>
      <c r="R14" s="239" t="s">
        <v>2096</v>
      </c>
      <c r="S14" s="239" t="s">
        <v>2849</v>
      </c>
    </row>
    <row r="15" spans="1:19" s="389" customFormat="1" ht="15" customHeight="1">
      <c r="A15" s="239">
        <v>4</v>
      </c>
      <c r="B15" s="239" t="s">
        <v>3174</v>
      </c>
      <c r="C15" s="239" t="s">
        <v>2818</v>
      </c>
      <c r="D15" s="239" t="s">
        <v>3505</v>
      </c>
      <c r="E15" s="239" t="s">
        <v>3985</v>
      </c>
      <c r="F15" s="1778" t="s">
        <v>3174</v>
      </c>
      <c r="G15" s="1778" t="s">
        <v>2818</v>
      </c>
      <c r="H15" s="1778" t="s">
        <v>2803</v>
      </c>
      <c r="I15" s="1778" t="s">
        <v>2804</v>
      </c>
      <c r="J15" s="239"/>
      <c r="K15" s="239"/>
      <c r="L15" s="239" t="s">
        <v>5132</v>
      </c>
      <c r="M15" s="239" t="s">
        <v>2702</v>
      </c>
      <c r="N15" s="239" t="s">
        <v>2308</v>
      </c>
      <c r="O15" s="239" t="s">
        <v>5130</v>
      </c>
      <c r="P15" s="239" t="s">
        <v>3174</v>
      </c>
      <c r="Q15" s="239" t="s">
        <v>3622</v>
      </c>
      <c r="R15" s="239" t="s">
        <v>3505</v>
      </c>
      <c r="S15" s="239" t="s">
        <v>2849</v>
      </c>
    </row>
    <row r="16" spans="1:19" s="389" customFormat="1" ht="15" customHeight="1">
      <c r="A16" s="239">
        <v>5</v>
      </c>
      <c r="B16" s="239" t="s">
        <v>2338</v>
      </c>
      <c r="C16" s="239" t="s">
        <v>2722</v>
      </c>
      <c r="D16" s="239" t="s">
        <v>2747</v>
      </c>
      <c r="E16" s="239" t="s">
        <v>4748</v>
      </c>
      <c r="F16" s="1778" t="s">
        <v>2338</v>
      </c>
      <c r="G16" s="1778" t="s">
        <v>2722</v>
      </c>
      <c r="H16" s="1778" t="s">
        <v>2070</v>
      </c>
      <c r="I16" s="1778" t="s">
        <v>2071</v>
      </c>
      <c r="J16" s="239"/>
      <c r="K16" s="239"/>
      <c r="L16" s="239" t="s">
        <v>2853</v>
      </c>
      <c r="M16" s="239" t="s">
        <v>2702</v>
      </c>
      <c r="N16" s="239" t="s">
        <v>2308</v>
      </c>
      <c r="O16" s="239" t="s">
        <v>5130</v>
      </c>
      <c r="P16" s="239" t="s">
        <v>2338</v>
      </c>
      <c r="Q16" s="239" t="s">
        <v>2722</v>
      </c>
      <c r="R16" s="239" t="s">
        <v>2747</v>
      </c>
      <c r="S16" s="239" t="s">
        <v>2849</v>
      </c>
    </row>
    <row r="17" spans="1:19" s="389" customFormat="1" ht="15" customHeight="1">
      <c r="A17" s="239">
        <v>6</v>
      </c>
      <c r="B17" s="239" t="s">
        <v>4906</v>
      </c>
      <c r="C17" s="239" t="s">
        <v>4907</v>
      </c>
      <c r="D17" s="239" t="s">
        <v>2066</v>
      </c>
      <c r="E17" s="239" t="s">
        <v>2067</v>
      </c>
      <c r="F17" s="1778" t="s">
        <v>4906</v>
      </c>
      <c r="G17" s="1778" t="s">
        <v>4908</v>
      </c>
      <c r="H17" s="1778" t="s">
        <v>2684</v>
      </c>
      <c r="I17" s="1778" t="s">
        <v>2884</v>
      </c>
      <c r="J17" s="239"/>
      <c r="K17" s="239"/>
      <c r="L17" s="239"/>
      <c r="M17" s="239"/>
      <c r="N17" s="239" t="s">
        <v>2308</v>
      </c>
      <c r="O17" s="239"/>
      <c r="P17" s="239"/>
      <c r="Q17" s="239"/>
      <c r="R17" s="239"/>
      <c r="S17" s="239"/>
    </row>
    <row r="18" spans="1:19" s="389" customFormat="1" ht="15" customHeight="1">
      <c r="A18" s="239">
        <v>7</v>
      </c>
      <c r="B18" s="239" t="s">
        <v>4816</v>
      </c>
      <c r="C18" s="239" t="s">
        <v>4817</v>
      </c>
      <c r="D18" s="239" t="s">
        <v>2100</v>
      </c>
      <c r="E18" s="239" t="s">
        <v>2101</v>
      </c>
      <c r="F18" s="1778" t="s">
        <v>4816</v>
      </c>
      <c r="G18" s="1778" t="s">
        <v>4817</v>
      </c>
      <c r="H18" s="1778" t="s">
        <v>2747</v>
      </c>
      <c r="I18" s="1778" t="s">
        <v>4748</v>
      </c>
      <c r="J18" s="239"/>
      <c r="K18" s="239"/>
      <c r="L18" s="239" t="s">
        <v>5133</v>
      </c>
      <c r="M18" s="239" t="s">
        <v>2702</v>
      </c>
      <c r="N18" s="239" t="s">
        <v>4189</v>
      </c>
      <c r="O18" s="239" t="s">
        <v>5130</v>
      </c>
      <c r="P18" s="239" t="s">
        <v>4816</v>
      </c>
      <c r="Q18" s="239" t="s">
        <v>4819</v>
      </c>
      <c r="R18" s="239" t="s">
        <v>2100</v>
      </c>
      <c r="S18" s="239" t="s">
        <v>2849</v>
      </c>
    </row>
    <row r="19" spans="1:19" s="389" customFormat="1" ht="15" customHeight="1">
      <c r="A19" s="239">
        <v>8</v>
      </c>
      <c r="B19" s="239" t="s">
        <v>4771</v>
      </c>
      <c r="C19" s="239" t="s">
        <v>4772</v>
      </c>
      <c r="D19" s="239" t="s">
        <v>2088</v>
      </c>
      <c r="E19" s="239" t="s">
        <v>2089</v>
      </c>
      <c r="F19" s="1778" t="s">
        <v>4771</v>
      </c>
      <c r="G19" s="1778" t="s">
        <v>4773</v>
      </c>
      <c r="H19" s="1778" t="s">
        <v>2088</v>
      </c>
      <c r="I19" s="1778" t="s">
        <v>2089</v>
      </c>
      <c r="J19" s="239"/>
      <c r="K19" s="239"/>
      <c r="L19" s="239" t="s">
        <v>4740</v>
      </c>
      <c r="M19" s="239" t="s">
        <v>2702</v>
      </c>
      <c r="N19" s="239" t="s">
        <v>2308</v>
      </c>
      <c r="O19" s="239" t="s">
        <v>5130</v>
      </c>
      <c r="P19" s="239" t="s">
        <v>4771</v>
      </c>
      <c r="Q19" s="239" t="s">
        <v>4772</v>
      </c>
      <c r="R19" s="239" t="s">
        <v>2088</v>
      </c>
      <c r="S19" s="239" t="s">
        <v>2849</v>
      </c>
    </row>
    <row r="20" spans="1:19" s="389" customFormat="1" ht="15" customHeight="1">
      <c r="A20" s="239">
        <v>9</v>
      </c>
      <c r="B20" s="239" t="s">
        <v>5134</v>
      </c>
      <c r="C20" s="239" t="s">
        <v>4756</v>
      </c>
      <c r="D20" s="239" t="s">
        <v>2078</v>
      </c>
      <c r="E20" s="239" t="s">
        <v>2079</v>
      </c>
      <c r="F20" s="1778" t="s">
        <v>5134</v>
      </c>
      <c r="G20" s="1778" t="s">
        <v>5135</v>
      </c>
      <c r="H20" s="1778" t="s">
        <v>2078</v>
      </c>
      <c r="I20" s="1778" t="s">
        <v>2079</v>
      </c>
      <c r="J20" s="239"/>
      <c r="K20" s="239"/>
      <c r="L20" s="239" t="s">
        <v>4759</v>
      </c>
      <c r="M20" s="239" t="s">
        <v>2702</v>
      </c>
      <c r="N20" s="239" t="s">
        <v>2308</v>
      </c>
      <c r="O20" s="239" t="s">
        <v>5130</v>
      </c>
      <c r="P20" s="239" t="s">
        <v>5134</v>
      </c>
      <c r="Q20" s="239" t="s">
        <v>4756</v>
      </c>
      <c r="R20" s="239" t="s">
        <v>2078</v>
      </c>
      <c r="S20" s="239" t="s">
        <v>2849</v>
      </c>
    </row>
    <row r="21" spans="1:19" s="389" customFormat="1" ht="15" customHeight="1">
      <c r="A21" s="239">
        <v>10</v>
      </c>
      <c r="B21" s="239" t="s">
        <v>5136</v>
      </c>
      <c r="C21" s="239" t="s">
        <v>5137</v>
      </c>
      <c r="D21" s="239" t="s">
        <v>2088</v>
      </c>
      <c r="E21" s="239" t="s">
        <v>2089</v>
      </c>
      <c r="F21" s="1778" t="s">
        <v>5136</v>
      </c>
      <c r="G21" s="1778" t="s">
        <v>5137</v>
      </c>
      <c r="H21" s="1778" t="s">
        <v>2088</v>
      </c>
      <c r="I21" s="1778" t="s">
        <v>2089</v>
      </c>
      <c r="J21" s="239"/>
      <c r="K21" s="239"/>
      <c r="L21" s="239" t="s">
        <v>4740</v>
      </c>
      <c r="M21" s="239" t="s">
        <v>2702</v>
      </c>
      <c r="N21" s="239" t="s">
        <v>2308</v>
      </c>
      <c r="O21" s="239" t="s">
        <v>5130</v>
      </c>
      <c r="P21" s="239" t="s">
        <v>5136</v>
      </c>
      <c r="Q21" s="239" t="s">
        <v>5137</v>
      </c>
      <c r="R21" s="239" t="s">
        <v>2088</v>
      </c>
      <c r="S21" s="239" t="s">
        <v>2849</v>
      </c>
    </row>
    <row r="22" spans="1:19" s="389" customFormat="1" ht="15" customHeight="1">
      <c r="A22" s="239">
        <v>11</v>
      </c>
      <c r="B22" s="239" t="s">
        <v>5138</v>
      </c>
      <c r="C22" s="239" t="s">
        <v>5139</v>
      </c>
      <c r="D22" s="239" t="s">
        <v>2088</v>
      </c>
      <c r="E22" s="239" t="s">
        <v>2089</v>
      </c>
      <c r="F22" s="1778" t="s">
        <v>5140</v>
      </c>
      <c r="G22" s="1778" t="s">
        <v>5141</v>
      </c>
      <c r="H22" s="1778" t="s">
        <v>2088</v>
      </c>
      <c r="I22" s="1778" t="s">
        <v>2089</v>
      </c>
      <c r="J22" s="239"/>
      <c r="K22" s="239"/>
      <c r="L22" s="239" t="s">
        <v>4740</v>
      </c>
      <c r="M22" s="239" t="s">
        <v>2702</v>
      </c>
      <c r="N22" s="239" t="s">
        <v>2308</v>
      </c>
      <c r="O22" s="239" t="s">
        <v>5130</v>
      </c>
      <c r="P22" s="239" t="s">
        <v>5138</v>
      </c>
      <c r="Q22" s="239" t="s">
        <v>5139</v>
      </c>
      <c r="R22" s="239" t="s">
        <v>2088</v>
      </c>
      <c r="S22" s="239" t="s">
        <v>2849</v>
      </c>
    </row>
    <row r="23" spans="1:19" s="389" customFormat="1" ht="15" customHeight="1">
      <c r="A23" s="239">
        <v>12</v>
      </c>
      <c r="B23" s="239" t="s">
        <v>5001</v>
      </c>
      <c r="C23" s="239" t="s">
        <v>5002</v>
      </c>
      <c r="D23" s="239" t="s">
        <v>2066</v>
      </c>
      <c r="E23" s="239" t="s">
        <v>2067</v>
      </c>
      <c r="F23" s="1778" t="s">
        <v>5001</v>
      </c>
      <c r="G23" s="1778" t="s">
        <v>5002</v>
      </c>
      <c r="H23" s="1778" t="s">
        <v>2066</v>
      </c>
      <c r="I23" s="1778" t="s">
        <v>2067</v>
      </c>
      <c r="J23" s="239"/>
      <c r="K23" s="239"/>
      <c r="L23" s="239" t="s">
        <v>5142</v>
      </c>
      <c r="M23" s="239" t="s">
        <v>2702</v>
      </c>
      <c r="N23" s="239" t="s">
        <v>2308</v>
      </c>
      <c r="O23" s="239" t="s">
        <v>5130</v>
      </c>
      <c r="P23" s="239" t="s">
        <v>5001</v>
      </c>
      <c r="Q23" s="239" t="s">
        <v>5003</v>
      </c>
      <c r="R23" s="239" t="s">
        <v>2066</v>
      </c>
      <c r="S23" s="239" t="s">
        <v>2849</v>
      </c>
    </row>
    <row r="24" spans="1:19" s="389" customFormat="1" ht="15" customHeight="1">
      <c r="A24" s="239">
        <v>13</v>
      </c>
      <c r="B24" s="239" t="s">
        <v>2354</v>
      </c>
      <c r="C24" s="239" t="s">
        <v>4825</v>
      </c>
      <c r="D24" s="239" t="s">
        <v>2088</v>
      </c>
      <c r="E24" s="239" t="s">
        <v>2089</v>
      </c>
      <c r="F24" s="1778" t="s">
        <v>2354</v>
      </c>
      <c r="G24" s="1778" t="s">
        <v>4825</v>
      </c>
      <c r="H24" s="1778" t="s">
        <v>2088</v>
      </c>
      <c r="I24" s="1778" t="s">
        <v>2089</v>
      </c>
      <c r="J24" s="239"/>
      <c r="K24" s="239"/>
      <c r="L24" s="239" t="s">
        <v>4740</v>
      </c>
      <c r="M24" s="239" t="s">
        <v>2702</v>
      </c>
      <c r="N24" s="239" t="s">
        <v>2308</v>
      </c>
      <c r="O24" s="239" t="s">
        <v>5130</v>
      </c>
      <c r="P24" s="239" t="s">
        <v>2354</v>
      </c>
      <c r="Q24" s="239" t="s">
        <v>4826</v>
      </c>
      <c r="R24" s="239" t="s">
        <v>2088</v>
      </c>
      <c r="S24" s="239" t="s">
        <v>2849</v>
      </c>
    </row>
    <row r="25" spans="1:19" s="389" customFormat="1" ht="15" customHeight="1">
      <c r="A25" s="239">
        <v>14</v>
      </c>
      <c r="B25" s="239" t="s">
        <v>5042</v>
      </c>
      <c r="C25" s="239" t="s">
        <v>5043</v>
      </c>
      <c r="D25" s="239" t="s">
        <v>2066</v>
      </c>
      <c r="E25" s="239" t="s">
        <v>2067</v>
      </c>
      <c r="F25" s="1778" t="s">
        <v>5042</v>
      </c>
      <c r="G25" s="1778" t="s">
        <v>5043</v>
      </c>
      <c r="H25" s="1778" t="s">
        <v>2066</v>
      </c>
      <c r="I25" s="1778" t="s">
        <v>2067</v>
      </c>
      <c r="J25" s="239"/>
      <c r="K25" s="239"/>
      <c r="L25" s="239" t="s">
        <v>5142</v>
      </c>
      <c r="M25" s="239" t="s">
        <v>2702</v>
      </c>
      <c r="N25" s="239" t="s">
        <v>2308</v>
      </c>
      <c r="O25" s="239" t="s">
        <v>5130</v>
      </c>
      <c r="P25" s="239" t="s">
        <v>5042</v>
      </c>
      <c r="Q25" s="239" t="s">
        <v>5044</v>
      </c>
      <c r="R25" s="239" t="s">
        <v>2066</v>
      </c>
      <c r="S25" s="239" t="s">
        <v>2849</v>
      </c>
    </row>
    <row r="26" spans="1:19" s="389" customFormat="1" ht="15" customHeight="1">
      <c r="A26" s="239">
        <v>15</v>
      </c>
      <c r="B26" s="239" t="s">
        <v>5062</v>
      </c>
      <c r="C26" s="239" t="s">
        <v>5063</v>
      </c>
      <c r="D26" s="239" t="s">
        <v>2088</v>
      </c>
      <c r="E26" s="239" t="s">
        <v>2089</v>
      </c>
      <c r="F26" s="1778" t="s">
        <v>5062</v>
      </c>
      <c r="G26" s="1778" t="s">
        <v>5064</v>
      </c>
      <c r="H26" s="1778" t="s">
        <v>2088</v>
      </c>
      <c r="I26" s="1778" t="s">
        <v>2089</v>
      </c>
      <c r="J26" s="239"/>
      <c r="K26" s="239"/>
      <c r="L26" s="239" t="s">
        <v>4740</v>
      </c>
      <c r="M26" s="239" t="s">
        <v>2702</v>
      </c>
      <c r="N26" s="239" t="s">
        <v>2308</v>
      </c>
      <c r="O26" s="239" t="s">
        <v>5130</v>
      </c>
      <c r="P26" s="239" t="s">
        <v>5062</v>
      </c>
      <c r="Q26" s="239" t="s">
        <v>5063</v>
      </c>
      <c r="R26" s="239" t="s">
        <v>2088</v>
      </c>
      <c r="S26" s="239" t="s">
        <v>2849</v>
      </c>
    </row>
    <row r="27" spans="1:19" s="389" customFormat="1" ht="15" customHeight="1">
      <c r="A27" s="239">
        <v>16</v>
      </c>
      <c r="B27" s="239" t="s">
        <v>4707</v>
      </c>
      <c r="C27" s="239" t="s">
        <v>4708</v>
      </c>
      <c r="D27" s="239" t="s">
        <v>2085</v>
      </c>
      <c r="E27" s="239" t="s">
        <v>2085</v>
      </c>
      <c r="F27" s="1778" t="s">
        <v>4707</v>
      </c>
      <c r="G27" s="1778" t="s">
        <v>4708</v>
      </c>
      <c r="H27" s="1778" t="s">
        <v>4807</v>
      </c>
      <c r="I27" s="1780" t="s">
        <v>2108</v>
      </c>
      <c r="J27" s="239"/>
      <c r="K27" s="239" t="s">
        <v>4709</v>
      </c>
      <c r="L27" s="239" t="s">
        <v>2702</v>
      </c>
      <c r="M27" s="239"/>
      <c r="N27" s="239" t="s">
        <v>4189</v>
      </c>
      <c r="O27" s="239" t="s">
        <v>5130</v>
      </c>
      <c r="P27" s="239" t="s">
        <v>4707</v>
      </c>
      <c r="Q27" s="239" t="s">
        <v>4710</v>
      </c>
      <c r="R27" s="239" t="s">
        <v>2085</v>
      </c>
      <c r="S27" s="239" t="s">
        <v>2849</v>
      </c>
    </row>
    <row r="28" spans="1:19" s="389" customFormat="1" ht="15" customHeight="1">
      <c r="A28" s="239">
        <v>17</v>
      </c>
      <c r="B28" s="239" t="s">
        <v>2541</v>
      </c>
      <c r="C28" s="239" t="s">
        <v>4720</v>
      </c>
      <c r="D28" s="239" t="s">
        <v>2085</v>
      </c>
      <c r="E28" s="239" t="s">
        <v>2085</v>
      </c>
      <c r="F28" s="1778" t="s">
        <v>2541</v>
      </c>
      <c r="G28" s="1778" t="s">
        <v>4720</v>
      </c>
      <c r="H28" s="1778" t="s">
        <v>3991</v>
      </c>
      <c r="I28" s="1780" t="s">
        <v>2108</v>
      </c>
      <c r="J28" s="239"/>
      <c r="K28" s="239" t="s">
        <v>4810</v>
      </c>
      <c r="L28" s="239" t="s">
        <v>2702</v>
      </c>
      <c r="M28" s="239"/>
      <c r="N28" s="239" t="s">
        <v>4189</v>
      </c>
      <c r="O28" s="239" t="s">
        <v>5130</v>
      </c>
      <c r="P28" s="239" t="s">
        <v>2541</v>
      </c>
      <c r="Q28" s="239" t="s">
        <v>4856</v>
      </c>
      <c r="R28" s="239" t="s">
        <v>2085</v>
      </c>
      <c r="S28" s="239" t="s">
        <v>2849</v>
      </c>
    </row>
    <row r="29" spans="1:19" s="396" customFormat="1" ht="15" customHeight="1">
      <c r="A29" s="239">
        <v>18</v>
      </c>
      <c r="B29" s="239" t="s">
        <v>4711</v>
      </c>
      <c r="C29" s="239" t="s">
        <v>4851</v>
      </c>
      <c r="D29" s="239" t="s">
        <v>2085</v>
      </c>
      <c r="E29" s="239" t="s">
        <v>2085</v>
      </c>
      <c r="F29" s="1778" t="s">
        <v>4711</v>
      </c>
      <c r="G29" s="1778" t="s">
        <v>4712</v>
      </c>
      <c r="H29" s="1778" t="s">
        <v>2085</v>
      </c>
      <c r="I29" s="1780" t="s">
        <v>2108</v>
      </c>
      <c r="J29" s="239"/>
      <c r="K29" s="239" t="s">
        <v>4808</v>
      </c>
      <c r="L29" s="239" t="s">
        <v>2702</v>
      </c>
      <c r="M29" s="239"/>
      <c r="N29" s="239" t="s">
        <v>2308</v>
      </c>
      <c r="O29" s="239" t="s">
        <v>5130</v>
      </c>
      <c r="P29" s="239" t="s">
        <v>4711</v>
      </c>
      <c r="Q29" s="239" t="s">
        <v>4852</v>
      </c>
      <c r="R29" s="239" t="s">
        <v>2085</v>
      </c>
      <c r="S29" s="239" t="s">
        <v>2849</v>
      </c>
    </row>
    <row r="30" spans="1:19" s="396" customFormat="1" ht="15" customHeight="1">
      <c r="A30" s="239">
        <v>19</v>
      </c>
      <c r="B30" s="239" t="s">
        <v>4958</v>
      </c>
      <c r="C30" s="239" t="s">
        <v>4959</v>
      </c>
      <c r="D30" s="239" t="s">
        <v>2085</v>
      </c>
      <c r="E30" s="239" t="s">
        <v>2085</v>
      </c>
      <c r="F30" s="1778" t="s">
        <v>4960</v>
      </c>
      <c r="G30" s="1778" t="s">
        <v>4959</v>
      </c>
      <c r="H30" s="1778" t="s">
        <v>2085</v>
      </c>
      <c r="I30" s="1780" t="s">
        <v>2108</v>
      </c>
      <c r="J30" s="239"/>
      <c r="K30" s="239" t="s">
        <v>4098</v>
      </c>
      <c r="L30" s="239" t="s">
        <v>2702</v>
      </c>
      <c r="M30" s="239"/>
      <c r="N30" s="239" t="s">
        <v>4189</v>
      </c>
      <c r="O30" s="239" t="s">
        <v>5130</v>
      </c>
      <c r="P30" s="239" t="s">
        <v>5074</v>
      </c>
      <c r="Q30" s="239" t="s">
        <v>5075</v>
      </c>
      <c r="R30" s="239" t="s">
        <v>2085</v>
      </c>
      <c r="S30" s="239" t="s">
        <v>2849</v>
      </c>
    </row>
    <row r="31" spans="1:19" s="396" customFormat="1">
      <c r="A31" s="239">
        <v>20</v>
      </c>
      <c r="B31" s="239" t="s">
        <v>4998</v>
      </c>
      <c r="C31" s="239" t="s">
        <v>4999</v>
      </c>
      <c r="D31" s="239" t="s">
        <v>2085</v>
      </c>
      <c r="E31" s="239" t="s">
        <v>2085</v>
      </c>
      <c r="F31" s="1778" t="s">
        <v>4998</v>
      </c>
      <c r="G31" s="1778" t="s">
        <v>4999</v>
      </c>
      <c r="H31" s="1778" t="s">
        <v>3513</v>
      </c>
      <c r="I31" s="1778" t="s">
        <v>2108</v>
      </c>
      <c r="J31" s="239"/>
      <c r="K31" s="239" t="s">
        <v>4098</v>
      </c>
      <c r="L31" s="239"/>
      <c r="M31" s="239"/>
      <c r="N31" s="239" t="s">
        <v>4189</v>
      </c>
      <c r="O31" s="239"/>
      <c r="P31" s="239"/>
      <c r="Q31" s="239"/>
      <c r="R31" s="239"/>
      <c r="S31" s="239"/>
    </row>
  </sheetData>
  <phoneticPr fontId="5" type="noConversion"/>
  <dataValidations count="3">
    <dataValidation type="list" allowBlank="1" showInputMessage="1" showErrorMessage="1" sqref="B6" xr:uid="{00000000-0002-0000-3F00-000000000000}">
      <formula1>"Mi: Minute,H: Hour,D: Daily,W: Weekly,M: Monthly,Y: Yearly"</formula1>
    </dataValidation>
    <dataValidation type="list" allowBlank="1" showInputMessage="1" showErrorMessage="1" sqref="B7 B9" xr:uid="{00000000-0002-0000-3F00-000001000000}">
      <formula1>"替换,追加"</formula1>
    </dataValidation>
    <dataValidation type="list" allowBlank="1" showInputMessage="1" showErrorMessage="1" sqref="N12:N31" xr:uid="{00000000-0002-0000-3F00-000002000000}">
      <formula1>"匹配,基线特有,本地扩充,废弃"</formula1>
    </dataValidation>
  </dataValidations>
  <hyperlinks>
    <hyperlink ref="A1" location="目录!H17" display="返回" xr:uid="{00000000-0004-0000-3F00-000000000000}"/>
  </hyperlinks>
  <pageMargins left="0.75" right="0.75" top="1" bottom="1" header="0.51180555555555596" footer="0.51180555555555596"/>
  <pageSetup paperSize="9" orientation="portrai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XFC29"/>
  <sheetViews>
    <sheetView topLeftCell="A7" workbookViewId="0">
      <selection activeCell="F12" sqref="F12:I29"/>
    </sheetView>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109375" style="396" customWidth="1"/>
    <col min="15" max="16383" width="9" style="328"/>
    <col min="16384" max="16384" width="9" style="426"/>
  </cols>
  <sheetData>
    <row r="1" spans="1:14" s="396" customFormat="1">
      <c r="A1" s="2" t="s">
        <v>2037</v>
      </c>
      <c r="B1" s="331"/>
      <c r="C1" s="331"/>
      <c r="D1" s="331"/>
      <c r="E1" s="331"/>
      <c r="F1" s="331"/>
      <c r="G1" s="331"/>
      <c r="H1" s="331"/>
      <c r="I1" s="331"/>
      <c r="J1" s="331"/>
      <c r="K1" s="331"/>
      <c r="L1" s="331"/>
      <c r="M1" s="331"/>
      <c r="N1" s="331"/>
    </row>
    <row r="2" spans="1:14" s="396" customFormat="1">
      <c r="A2" s="216" t="s">
        <v>2038</v>
      </c>
      <c r="B2" s="217"/>
      <c r="C2" s="217"/>
      <c r="D2" s="217"/>
      <c r="E2" s="217"/>
      <c r="F2" s="217"/>
      <c r="G2" s="217"/>
      <c r="H2" s="217"/>
      <c r="I2" s="217"/>
      <c r="J2" s="217"/>
      <c r="K2" s="217"/>
      <c r="L2" s="217"/>
      <c r="M2" s="217"/>
      <c r="N2" s="826"/>
    </row>
    <row r="3" spans="1:14" s="396" customFormat="1">
      <c r="A3" s="218" t="s">
        <v>2040</v>
      </c>
      <c r="B3" s="416" t="s">
        <v>669</v>
      </c>
      <c r="C3" s="1732"/>
      <c r="D3" s="1732"/>
      <c r="E3" s="1732"/>
      <c r="F3" s="1732"/>
      <c r="G3" s="1732"/>
      <c r="H3" s="1732"/>
      <c r="I3" s="1732"/>
      <c r="J3" s="219"/>
      <c r="K3" s="219"/>
      <c r="L3" s="219"/>
      <c r="M3" s="219"/>
      <c r="N3" s="348"/>
    </row>
    <row r="4" spans="1:14" s="397" customFormat="1">
      <c r="A4" s="220" t="s">
        <v>2042</v>
      </c>
      <c r="B4" s="332" t="s">
        <v>670</v>
      </c>
      <c r="C4" s="352"/>
      <c r="D4" s="352"/>
      <c r="E4" s="352"/>
      <c r="F4" s="352"/>
      <c r="G4" s="352"/>
      <c r="H4" s="352"/>
      <c r="I4" s="352"/>
      <c r="J4" s="222"/>
      <c r="K4" s="222"/>
      <c r="L4" s="222"/>
      <c r="M4" s="222"/>
      <c r="N4" s="827"/>
    </row>
    <row r="5" spans="1:14" s="397" customFormat="1">
      <c r="A5" s="220" t="s">
        <v>2041</v>
      </c>
      <c r="B5" s="221" t="s">
        <v>2043</v>
      </c>
      <c r="C5" s="352"/>
      <c r="D5" s="352"/>
      <c r="E5" s="352"/>
      <c r="F5" s="352"/>
      <c r="G5" s="352"/>
      <c r="H5" s="352"/>
      <c r="I5" s="352"/>
      <c r="J5" s="222"/>
      <c r="K5" s="222"/>
      <c r="L5" s="222"/>
      <c r="M5" s="222"/>
      <c r="N5" s="827"/>
    </row>
    <row r="6" spans="1:14" s="397" customFormat="1">
      <c r="A6" s="220" t="s">
        <v>2044</v>
      </c>
      <c r="B6" s="12" t="s">
        <v>2303</v>
      </c>
      <c r="C6" s="352"/>
      <c r="D6" s="352"/>
      <c r="E6" s="352"/>
      <c r="F6" s="352"/>
      <c r="G6" s="352"/>
      <c r="H6" s="352"/>
      <c r="I6" s="352"/>
      <c r="J6" s="222"/>
      <c r="K6" s="222"/>
      <c r="L6" s="222"/>
      <c r="M6" s="222"/>
      <c r="N6" s="827"/>
    </row>
    <row r="7" spans="1:14" s="396" customFormat="1">
      <c r="A7" s="223" t="s">
        <v>2046</v>
      </c>
      <c r="B7" s="224" t="s">
        <v>2047</v>
      </c>
      <c r="C7" s="1732"/>
      <c r="D7" s="1732"/>
      <c r="E7" s="1732"/>
      <c r="F7" s="1732"/>
      <c r="G7" s="1732"/>
      <c r="H7" s="1732"/>
      <c r="I7" s="1732"/>
      <c r="J7" s="219"/>
      <c r="K7" s="219"/>
      <c r="L7" s="219"/>
      <c r="M7" s="219"/>
      <c r="N7" s="348"/>
    </row>
    <row r="8" spans="1:14" s="396" customFormat="1">
      <c r="A8" s="223" t="s">
        <v>2048</v>
      </c>
      <c r="B8" s="225"/>
      <c r="C8" s="219"/>
      <c r="D8" s="219"/>
      <c r="E8" s="219"/>
      <c r="F8" s="219"/>
      <c r="G8" s="219"/>
      <c r="H8" s="219"/>
      <c r="I8" s="219"/>
      <c r="J8" s="219"/>
      <c r="K8" s="219"/>
      <c r="L8" s="219"/>
      <c r="M8" s="219"/>
      <c r="N8" s="348"/>
    </row>
    <row r="9" spans="1:14" s="396" customFormat="1">
      <c r="A9" s="223"/>
      <c r="B9" s="226"/>
      <c r="C9" s="219"/>
      <c r="D9" s="219"/>
      <c r="E9" s="219"/>
      <c r="F9" s="219"/>
      <c r="G9" s="219"/>
      <c r="H9" s="219"/>
      <c r="I9" s="219"/>
      <c r="J9" s="219"/>
      <c r="K9" s="219"/>
      <c r="L9" s="219"/>
      <c r="M9" s="219"/>
      <c r="N9" s="348"/>
    </row>
    <row r="10" spans="1:14" s="396" customFormat="1">
      <c r="A10" s="216" t="s">
        <v>2049</v>
      </c>
      <c r="B10" s="217"/>
      <c r="C10" s="217"/>
      <c r="D10" s="217"/>
      <c r="E10" s="217"/>
      <c r="F10" s="217"/>
      <c r="G10" s="217"/>
      <c r="H10" s="217"/>
      <c r="I10" s="217"/>
      <c r="J10" s="217"/>
      <c r="K10" s="217"/>
      <c r="L10" s="217"/>
      <c r="M10" s="217"/>
      <c r="N10" s="826"/>
    </row>
    <row r="11" spans="1:14" s="396" customFormat="1" ht="24.7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32" t="s">
        <v>73</v>
      </c>
      <c r="N11" s="828" t="s">
        <v>2058</v>
      </c>
    </row>
    <row r="12" spans="1:14" s="389" customFormat="1" ht="15" customHeight="1">
      <c r="A12" s="1196">
        <v>1</v>
      </c>
      <c r="B12" s="1196" t="s">
        <v>2304</v>
      </c>
      <c r="C12" s="1196" t="s">
        <v>2670</v>
      </c>
      <c r="D12" s="1196" t="s">
        <v>5143</v>
      </c>
      <c r="E12" s="1196" t="s">
        <v>5144</v>
      </c>
      <c r="F12" s="1778" t="s">
        <v>2304</v>
      </c>
      <c r="G12" s="1778" t="s">
        <v>2670</v>
      </c>
      <c r="H12" s="1778" t="s">
        <v>2078</v>
      </c>
      <c r="I12" s="1778" t="s">
        <v>2079</v>
      </c>
      <c r="J12" s="1196" t="s">
        <v>79</v>
      </c>
      <c r="K12" s="1196" t="s">
        <v>2702</v>
      </c>
      <c r="L12" s="1196" t="s">
        <v>2702</v>
      </c>
      <c r="M12" s="1196"/>
      <c r="N12" s="1196" t="s">
        <v>188</v>
      </c>
    </row>
    <row r="13" spans="1:14" s="389" customFormat="1" ht="15" customHeight="1">
      <c r="A13" s="1196">
        <v>2</v>
      </c>
      <c r="B13" s="1196" t="s">
        <v>164</v>
      </c>
      <c r="C13" s="1196" t="s">
        <v>4798</v>
      </c>
      <c r="D13" s="1196" t="s">
        <v>5145</v>
      </c>
      <c r="E13" s="1196" t="s">
        <v>5146</v>
      </c>
      <c r="F13" s="1778" t="s">
        <v>164</v>
      </c>
      <c r="G13" s="1780" t="s">
        <v>4801</v>
      </c>
      <c r="H13" s="1778" t="s">
        <v>4802</v>
      </c>
      <c r="I13" s="1778" t="s">
        <v>2241</v>
      </c>
      <c r="J13" s="1196" t="s">
        <v>79</v>
      </c>
      <c r="K13" s="1196" t="s">
        <v>2702</v>
      </c>
      <c r="L13" s="1196"/>
      <c r="M13" s="1196"/>
      <c r="N13" s="1196" t="s">
        <v>188</v>
      </c>
    </row>
    <row r="14" spans="1:14" s="396" customFormat="1" ht="15" customHeight="1">
      <c r="A14" s="1196">
        <v>3</v>
      </c>
      <c r="B14" s="1196" t="s">
        <v>5147</v>
      </c>
      <c r="C14" s="1196" t="s">
        <v>4817</v>
      </c>
      <c r="D14" s="1196" t="s">
        <v>5148</v>
      </c>
      <c r="E14" s="1196" t="s">
        <v>5149</v>
      </c>
      <c r="F14" s="1778" t="s">
        <v>5147</v>
      </c>
      <c r="G14" s="1780" t="s">
        <v>5150</v>
      </c>
      <c r="H14" s="1778" t="s">
        <v>2803</v>
      </c>
      <c r="I14" s="1778" t="s">
        <v>2804</v>
      </c>
      <c r="J14" s="1196"/>
      <c r="K14" s="1196"/>
      <c r="L14" s="1196"/>
      <c r="M14" s="1196"/>
      <c r="N14" s="1196" t="s">
        <v>188</v>
      </c>
    </row>
    <row r="15" spans="1:14" s="396" customFormat="1" ht="15" customHeight="1">
      <c r="A15" s="1196">
        <v>4</v>
      </c>
      <c r="B15" s="1196" t="s">
        <v>5151</v>
      </c>
      <c r="C15" s="1196" t="s">
        <v>2239</v>
      </c>
      <c r="D15" s="1196" t="s">
        <v>5145</v>
      </c>
      <c r="E15" s="1196" t="s">
        <v>5146</v>
      </c>
      <c r="F15" s="1778" t="s">
        <v>5151</v>
      </c>
      <c r="G15" s="1780" t="s">
        <v>5152</v>
      </c>
      <c r="H15" s="1778" t="s">
        <v>2240</v>
      </c>
      <c r="I15" s="1778" t="s">
        <v>2241</v>
      </c>
      <c r="J15" s="1196"/>
      <c r="K15" s="1196"/>
      <c r="L15" s="1196"/>
      <c r="M15" s="1196"/>
      <c r="N15" s="1196" t="s">
        <v>188</v>
      </c>
    </row>
    <row r="16" spans="1:14" s="396" customFormat="1" ht="15" customHeight="1">
      <c r="A16" s="1196">
        <v>5</v>
      </c>
      <c r="B16" s="1196" t="s">
        <v>5153</v>
      </c>
      <c r="C16" s="1196" t="s">
        <v>5090</v>
      </c>
      <c r="D16" s="1196" t="s">
        <v>2084</v>
      </c>
      <c r="E16" s="1196" t="s">
        <v>2351</v>
      </c>
      <c r="F16" s="1778" t="s">
        <v>5153</v>
      </c>
      <c r="G16" s="1780" t="s">
        <v>5154</v>
      </c>
      <c r="H16" s="1778" t="s">
        <v>3212</v>
      </c>
      <c r="I16" s="1778" t="s">
        <v>2108</v>
      </c>
      <c r="J16" s="1196"/>
      <c r="K16" s="1196" t="s">
        <v>4810</v>
      </c>
      <c r="L16" s="1196"/>
      <c r="M16" s="1196"/>
      <c r="N16" s="1196" t="s">
        <v>188</v>
      </c>
    </row>
    <row r="17" spans="1:14" s="396" customFormat="1" ht="15" customHeight="1">
      <c r="A17" s="1196">
        <v>6</v>
      </c>
      <c r="B17" s="1196" t="s">
        <v>4972</v>
      </c>
      <c r="C17" s="1196" t="s">
        <v>5155</v>
      </c>
      <c r="D17" s="1196" t="s">
        <v>2084</v>
      </c>
      <c r="E17" s="1196" t="s">
        <v>2351</v>
      </c>
      <c r="F17" s="1778" t="s">
        <v>4972</v>
      </c>
      <c r="G17" s="1780" t="s">
        <v>4973</v>
      </c>
      <c r="H17" s="1778" t="s">
        <v>4955</v>
      </c>
      <c r="I17" s="1780" t="s">
        <v>2108</v>
      </c>
      <c r="J17" s="1196"/>
      <c r="K17" s="1196" t="s">
        <v>4810</v>
      </c>
      <c r="L17" s="1196"/>
      <c r="M17" s="1196"/>
      <c r="N17" s="1196" t="s">
        <v>188</v>
      </c>
    </row>
    <row r="18" spans="1:14" s="396" customFormat="1" ht="15" customHeight="1">
      <c r="A18" s="1196">
        <v>7</v>
      </c>
      <c r="B18" s="1196" t="s">
        <v>4980</v>
      </c>
      <c r="C18" s="1196" t="s">
        <v>5156</v>
      </c>
      <c r="D18" s="1196" t="s">
        <v>2084</v>
      </c>
      <c r="E18" s="1196" t="s">
        <v>2351</v>
      </c>
      <c r="F18" s="1778" t="s">
        <v>4980</v>
      </c>
      <c r="G18" s="1780" t="s">
        <v>4981</v>
      </c>
      <c r="H18" s="1778" t="s">
        <v>4955</v>
      </c>
      <c r="I18" s="1780" t="s">
        <v>2108</v>
      </c>
      <c r="J18" s="1196"/>
      <c r="K18" s="1196" t="s">
        <v>4810</v>
      </c>
      <c r="L18" s="1196"/>
      <c r="M18" s="1196"/>
      <c r="N18" s="1196" t="s">
        <v>188</v>
      </c>
    </row>
    <row r="19" spans="1:14" s="396" customFormat="1" ht="15" customHeight="1">
      <c r="A19" s="1196">
        <v>8</v>
      </c>
      <c r="B19" s="1196" t="s">
        <v>5157</v>
      </c>
      <c r="C19" s="1196" t="s">
        <v>5158</v>
      </c>
      <c r="D19" s="1196" t="s">
        <v>2084</v>
      </c>
      <c r="E19" s="1196" t="s">
        <v>2351</v>
      </c>
      <c r="F19" s="1778" t="s">
        <v>5157</v>
      </c>
      <c r="G19" s="1778" t="s">
        <v>5158</v>
      </c>
      <c r="H19" s="1778" t="s">
        <v>2108</v>
      </c>
      <c r="I19" s="1778" t="s">
        <v>2108</v>
      </c>
      <c r="J19" s="1196"/>
      <c r="K19" s="1196" t="s">
        <v>4810</v>
      </c>
      <c r="L19" s="1196"/>
      <c r="M19" s="1196" t="s">
        <v>5159</v>
      </c>
      <c r="N19" s="1196" t="s">
        <v>188</v>
      </c>
    </row>
    <row r="20" spans="1:14" s="396" customFormat="1" ht="15" customHeight="1">
      <c r="A20" s="1196">
        <v>9</v>
      </c>
      <c r="B20" s="1196" t="s">
        <v>5160</v>
      </c>
      <c r="C20" s="1196" t="s">
        <v>5161</v>
      </c>
      <c r="D20" s="1196" t="s">
        <v>2084</v>
      </c>
      <c r="E20" s="1196" t="s">
        <v>2351</v>
      </c>
      <c r="F20" s="1778" t="s">
        <v>5160</v>
      </c>
      <c r="G20" s="1778" t="s">
        <v>5161</v>
      </c>
      <c r="H20" s="1778" t="s">
        <v>2108</v>
      </c>
      <c r="I20" s="1778" t="s">
        <v>2108</v>
      </c>
      <c r="J20" s="1196"/>
      <c r="K20" s="1196" t="s">
        <v>4810</v>
      </c>
      <c r="L20" s="1196"/>
      <c r="M20" s="1196" t="s">
        <v>5162</v>
      </c>
      <c r="N20" s="1196" t="s">
        <v>188</v>
      </c>
    </row>
    <row r="21" spans="1:14" s="396" customFormat="1" ht="15" customHeight="1">
      <c r="A21" s="1196">
        <v>10</v>
      </c>
      <c r="B21" s="1196" t="s">
        <v>5163</v>
      </c>
      <c r="C21" s="1196" t="s">
        <v>5086</v>
      </c>
      <c r="D21" s="1196" t="s">
        <v>2084</v>
      </c>
      <c r="E21" s="1196" t="s">
        <v>2351</v>
      </c>
      <c r="F21" s="1778" t="s">
        <v>5163</v>
      </c>
      <c r="G21" s="1778" t="s">
        <v>5086</v>
      </c>
      <c r="H21" s="1778" t="s">
        <v>3962</v>
      </c>
      <c r="I21" s="1780" t="s">
        <v>2108</v>
      </c>
      <c r="J21" s="1196"/>
      <c r="K21" s="1196" t="s">
        <v>3760</v>
      </c>
      <c r="L21" s="1196"/>
      <c r="M21" s="1196"/>
      <c r="N21" s="1196" t="s">
        <v>188</v>
      </c>
    </row>
    <row r="22" spans="1:14" s="396" customFormat="1">
      <c r="A22" s="1196">
        <v>11</v>
      </c>
      <c r="B22" s="1196" t="s">
        <v>4968</v>
      </c>
      <c r="C22" s="1196" t="s">
        <v>5164</v>
      </c>
      <c r="D22" s="1196" t="s">
        <v>2084</v>
      </c>
      <c r="E22" s="1196" t="s">
        <v>2351</v>
      </c>
      <c r="F22" s="1778" t="s">
        <v>4968</v>
      </c>
      <c r="G22" s="1780" t="s">
        <v>4969</v>
      </c>
      <c r="H22" s="1778" t="s">
        <v>3962</v>
      </c>
      <c r="I22" s="1780" t="s">
        <v>2108</v>
      </c>
      <c r="J22" s="1196"/>
      <c r="K22" s="1196" t="s">
        <v>3760</v>
      </c>
      <c r="L22" s="1196"/>
      <c r="M22" s="1196"/>
      <c r="N22" s="1196" t="s">
        <v>188</v>
      </c>
    </row>
    <row r="23" spans="1:14" s="396" customFormat="1">
      <c r="A23" s="1196">
        <v>12</v>
      </c>
      <c r="B23" s="1196" t="s">
        <v>4976</v>
      </c>
      <c r="C23" s="1196" t="s">
        <v>5165</v>
      </c>
      <c r="D23" s="1196" t="s">
        <v>2084</v>
      </c>
      <c r="E23" s="1196" t="s">
        <v>2351</v>
      </c>
      <c r="F23" s="1778" t="s">
        <v>4976</v>
      </c>
      <c r="G23" s="1780" t="s">
        <v>4977</v>
      </c>
      <c r="H23" s="1778" t="s">
        <v>3962</v>
      </c>
      <c r="I23" s="1780" t="s">
        <v>2108</v>
      </c>
      <c r="J23" s="1196"/>
      <c r="K23" s="1196" t="s">
        <v>3760</v>
      </c>
      <c r="L23" s="1196"/>
      <c r="M23" s="1196"/>
      <c r="N23" s="1196" t="s">
        <v>188</v>
      </c>
    </row>
    <row r="24" spans="1:14" s="396" customFormat="1">
      <c r="A24" s="1196">
        <v>13</v>
      </c>
      <c r="B24" s="1196" t="s">
        <v>5166</v>
      </c>
      <c r="C24" s="1196" t="s">
        <v>5167</v>
      </c>
      <c r="D24" s="1196" t="s">
        <v>2084</v>
      </c>
      <c r="E24" s="1196" t="s">
        <v>2351</v>
      </c>
      <c r="F24" s="1778" t="s">
        <v>5166</v>
      </c>
      <c r="G24" s="1778" t="s">
        <v>5167</v>
      </c>
      <c r="H24" s="1778" t="s">
        <v>2085</v>
      </c>
      <c r="I24" s="1778" t="s">
        <v>2108</v>
      </c>
      <c r="J24" s="1196"/>
      <c r="K24" s="1196" t="s">
        <v>3760</v>
      </c>
      <c r="L24" s="1196"/>
      <c r="M24" s="1196" t="s">
        <v>5159</v>
      </c>
      <c r="N24" s="1196" t="s">
        <v>188</v>
      </c>
    </row>
    <row r="25" spans="1:14" s="396" customFormat="1">
      <c r="A25" s="1196">
        <v>14</v>
      </c>
      <c r="B25" s="1196" t="s">
        <v>5168</v>
      </c>
      <c r="C25" s="1196" t="s">
        <v>5169</v>
      </c>
      <c r="D25" s="1196" t="s">
        <v>2084</v>
      </c>
      <c r="E25" s="1196" t="s">
        <v>2351</v>
      </c>
      <c r="F25" s="1778" t="s">
        <v>5168</v>
      </c>
      <c r="G25" s="1778" t="s">
        <v>5169</v>
      </c>
      <c r="H25" s="1778" t="s">
        <v>2085</v>
      </c>
      <c r="I25" s="1778" t="s">
        <v>2108</v>
      </c>
      <c r="J25" s="1196"/>
      <c r="K25" s="1196" t="s">
        <v>3760</v>
      </c>
      <c r="L25" s="1196"/>
      <c r="M25" s="1196" t="s">
        <v>5162</v>
      </c>
      <c r="N25" s="1196" t="s">
        <v>188</v>
      </c>
    </row>
    <row r="26" spans="1:14" s="396" customFormat="1">
      <c r="A26" s="1196">
        <v>15</v>
      </c>
      <c r="B26" s="1196" t="s">
        <v>4958</v>
      </c>
      <c r="C26" s="1196" t="s">
        <v>4959</v>
      </c>
      <c r="D26" s="1196" t="s">
        <v>2084</v>
      </c>
      <c r="E26" s="1196" t="s">
        <v>2351</v>
      </c>
      <c r="F26" s="1780" t="s">
        <v>4960</v>
      </c>
      <c r="G26" s="1778" t="s">
        <v>4959</v>
      </c>
      <c r="H26" s="1778" t="s">
        <v>2085</v>
      </c>
      <c r="I26" s="1780" t="s">
        <v>2108</v>
      </c>
      <c r="J26" s="1196"/>
      <c r="K26" s="1196" t="s">
        <v>4098</v>
      </c>
      <c r="L26" s="1196"/>
      <c r="M26" s="1196"/>
      <c r="N26" s="1196" t="s">
        <v>188</v>
      </c>
    </row>
    <row r="27" spans="1:14" s="396" customFormat="1">
      <c r="A27" s="1196">
        <v>16</v>
      </c>
      <c r="B27" s="1196" t="s">
        <v>4984</v>
      </c>
      <c r="C27" s="1196" t="s">
        <v>4985</v>
      </c>
      <c r="D27" s="1196" t="s">
        <v>2084</v>
      </c>
      <c r="E27" s="1196" t="s">
        <v>2351</v>
      </c>
      <c r="F27" s="1778" t="s">
        <v>4984</v>
      </c>
      <c r="G27" s="1780" t="s">
        <v>4986</v>
      </c>
      <c r="H27" s="1778" t="s">
        <v>2084</v>
      </c>
      <c r="I27" s="1778" t="s">
        <v>2108</v>
      </c>
      <c r="J27" s="1196"/>
      <c r="K27" s="1196" t="s">
        <v>4098</v>
      </c>
      <c r="L27" s="1196"/>
      <c r="M27" s="1196"/>
      <c r="N27" s="1196" t="s">
        <v>188</v>
      </c>
    </row>
    <row r="28" spans="1:14" s="396" customFormat="1">
      <c r="A28" s="1196">
        <v>17</v>
      </c>
      <c r="B28" s="1196" t="s">
        <v>4989</v>
      </c>
      <c r="C28" s="1196" t="s">
        <v>4990</v>
      </c>
      <c r="D28" s="1196" t="s">
        <v>2084</v>
      </c>
      <c r="E28" s="1196" t="s">
        <v>2351</v>
      </c>
      <c r="F28" s="1778" t="s">
        <v>4989</v>
      </c>
      <c r="G28" s="1780" t="s">
        <v>4991</v>
      </c>
      <c r="H28" s="1778" t="s">
        <v>2084</v>
      </c>
      <c r="I28" s="1778" t="s">
        <v>2108</v>
      </c>
      <c r="J28" s="1196"/>
      <c r="K28" s="1196" t="s">
        <v>4098</v>
      </c>
      <c r="L28" s="1196"/>
      <c r="M28" s="1196"/>
      <c r="N28" s="1196" t="s">
        <v>188</v>
      </c>
    </row>
    <row r="29" spans="1:14" s="396" customFormat="1">
      <c r="A29" s="1783">
        <v>18</v>
      </c>
      <c r="B29" s="1783" t="s">
        <v>4998</v>
      </c>
      <c r="C29" s="1783" t="s">
        <v>4999</v>
      </c>
      <c r="D29" s="1783" t="s">
        <v>2084</v>
      </c>
      <c r="E29" s="1783" t="s">
        <v>2351</v>
      </c>
      <c r="F29" s="1783" t="s">
        <v>4998</v>
      </c>
      <c r="G29" s="1783" t="s">
        <v>4999</v>
      </c>
      <c r="H29" s="1783" t="s">
        <v>2084</v>
      </c>
      <c r="I29" s="1780" t="s">
        <v>2108</v>
      </c>
      <c r="J29" s="1783"/>
      <c r="K29" s="1783" t="s">
        <v>4098</v>
      </c>
      <c r="L29" s="1783"/>
      <c r="M29" s="1783" t="s">
        <v>5170</v>
      </c>
      <c r="N29" s="1783" t="s">
        <v>2286</v>
      </c>
    </row>
  </sheetData>
  <phoneticPr fontId="5" type="noConversion"/>
  <dataValidations count="3">
    <dataValidation type="list" allowBlank="1" showInputMessage="1" showErrorMessage="1" sqref="B6" xr:uid="{00000000-0002-0000-4000-000000000000}">
      <formula1>"Mi: Minute,H: Hour,D: Daily,W: Weekly,M: Monthly,Y: Yearly"</formula1>
    </dataValidation>
    <dataValidation type="list" allowBlank="1" showInputMessage="1" showErrorMessage="1" sqref="B7 B9" xr:uid="{00000000-0002-0000-4000-000001000000}">
      <formula1>"替换,追加"</formula1>
    </dataValidation>
    <dataValidation type="list" allowBlank="1" showInputMessage="1" showErrorMessage="1" sqref="N12:N29" xr:uid="{00000000-0002-0000-4000-000002000000}">
      <formula1>"匹配,基线特有,本地扩充,废弃"</formula1>
    </dataValidation>
  </dataValidations>
  <hyperlinks>
    <hyperlink ref="A1" location="目录!H18" display="返回" xr:uid="{00000000-0004-0000-4000-000000000000}"/>
  </hyperlinks>
  <pageMargins left="0.75" right="0.75" top="1" bottom="1" header="0.51180555555555596" footer="0.51180555555555596"/>
  <pageSetup paperSize="9" orientation="portrai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XFC29"/>
  <sheetViews>
    <sheetView topLeftCell="A10" workbookViewId="0">
      <selection activeCell="F12" sqref="F12:I29"/>
    </sheetView>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109375" style="396" customWidth="1"/>
    <col min="15" max="16383" width="9" style="328"/>
    <col min="16384" max="16384" width="9" style="426"/>
  </cols>
  <sheetData>
    <row r="1" spans="1:14" s="396" customFormat="1">
      <c r="A1" s="2" t="s">
        <v>2037</v>
      </c>
      <c r="B1" s="331"/>
      <c r="C1" s="331"/>
      <c r="D1" s="331"/>
      <c r="E1" s="331"/>
      <c r="F1" s="331"/>
      <c r="G1" s="331"/>
      <c r="H1" s="331"/>
      <c r="I1" s="331"/>
      <c r="J1" s="331"/>
      <c r="K1" s="331"/>
      <c r="L1" s="331"/>
      <c r="M1" s="331"/>
      <c r="N1" s="331"/>
    </row>
    <row r="2" spans="1:14" s="396" customFormat="1">
      <c r="A2" s="216" t="s">
        <v>2038</v>
      </c>
      <c r="B2" s="217"/>
      <c r="C2" s="217"/>
      <c r="D2" s="217"/>
      <c r="E2" s="217"/>
      <c r="F2" s="217"/>
      <c r="G2" s="217"/>
      <c r="H2" s="217"/>
      <c r="I2" s="217"/>
      <c r="J2" s="217"/>
      <c r="K2" s="217"/>
      <c r="L2" s="217"/>
      <c r="M2" s="217"/>
      <c r="N2" s="826"/>
    </row>
    <row r="3" spans="1:14" s="396" customFormat="1">
      <c r="A3" s="218" t="s">
        <v>2040</v>
      </c>
      <c r="B3" s="416" t="s">
        <v>675</v>
      </c>
      <c r="C3" s="1732"/>
      <c r="D3" s="1732"/>
      <c r="E3" s="1732"/>
      <c r="F3" s="1732"/>
      <c r="G3" s="1732"/>
      <c r="H3" s="1732"/>
      <c r="I3" s="1732"/>
      <c r="J3" s="219"/>
      <c r="K3" s="219"/>
      <c r="L3" s="219"/>
      <c r="M3" s="219"/>
      <c r="N3" s="348"/>
    </row>
    <row r="4" spans="1:14" s="397" customFormat="1">
      <c r="A4" s="220" t="s">
        <v>2042</v>
      </c>
      <c r="B4" s="332" t="s">
        <v>676</v>
      </c>
      <c r="C4" s="352"/>
      <c r="D4" s="352"/>
      <c r="E4" s="352"/>
      <c r="F4" s="352"/>
      <c r="G4" s="352"/>
      <c r="H4" s="352"/>
      <c r="I4" s="352"/>
      <c r="J4" s="222"/>
      <c r="K4" s="222"/>
      <c r="L4" s="222"/>
      <c r="M4" s="222"/>
      <c r="N4" s="827"/>
    </row>
    <row r="5" spans="1:14" s="397" customFormat="1">
      <c r="A5" s="220" t="s">
        <v>2041</v>
      </c>
      <c r="B5" s="221" t="s">
        <v>2043</v>
      </c>
      <c r="C5" s="352"/>
      <c r="D5" s="352"/>
      <c r="E5" s="352"/>
      <c r="F5" s="352"/>
      <c r="G5" s="352"/>
      <c r="H5" s="352"/>
      <c r="I5" s="352"/>
      <c r="J5" s="222"/>
      <c r="K5" s="222"/>
      <c r="L5" s="222"/>
      <c r="M5" s="222"/>
      <c r="N5" s="827"/>
    </row>
    <row r="6" spans="1:14" s="397" customFormat="1">
      <c r="A6" s="220" t="s">
        <v>2044</v>
      </c>
      <c r="B6" s="12" t="s">
        <v>2045</v>
      </c>
      <c r="C6" s="352"/>
      <c r="D6" s="352"/>
      <c r="E6" s="352"/>
      <c r="F6" s="352"/>
      <c r="G6" s="352"/>
      <c r="H6" s="352"/>
      <c r="I6" s="352"/>
      <c r="J6" s="222"/>
      <c r="K6" s="222"/>
      <c r="L6" s="222"/>
      <c r="M6" s="222"/>
      <c r="N6" s="827"/>
    </row>
    <row r="7" spans="1:14" s="396" customFormat="1">
      <c r="A7" s="223" t="s">
        <v>2046</v>
      </c>
      <c r="B7" s="224" t="s">
        <v>2047</v>
      </c>
      <c r="C7" s="1732"/>
      <c r="D7" s="1732"/>
      <c r="E7" s="1732"/>
      <c r="F7" s="1732"/>
      <c r="G7" s="1732"/>
      <c r="H7" s="1732"/>
      <c r="I7" s="1732"/>
      <c r="J7" s="219"/>
      <c r="K7" s="219"/>
      <c r="L7" s="219"/>
      <c r="M7" s="219"/>
      <c r="N7" s="348"/>
    </row>
    <row r="8" spans="1:14" s="396" customFormat="1">
      <c r="A8" s="223" t="s">
        <v>2048</v>
      </c>
      <c r="B8" s="225"/>
      <c r="C8" s="219"/>
      <c r="D8" s="219"/>
      <c r="E8" s="219"/>
      <c r="F8" s="219"/>
      <c r="G8" s="219"/>
      <c r="H8" s="219"/>
      <c r="I8" s="219"/>
      <c r="J8" s="219"/>
      <c r="K8" s="219"/>
      <c r="L8" s="219"/>
      <c r="M8" s="219"/>
      <c r="N8" s="348"/>
    </row>
    <row r="9" spans="1:14" s="396" customFormat="1">
      <c r="A9" s="223"/>
      <c r="B9" s="226"/>
      <c r="C9" s="219"/>
      <c r="D9" s="219"/>
      <c r="E9" s="219"/>
      <c r="F9" s="219"/>
      <c r="G9" s="219"/>
      <c r="H9" s="219"/>
      <c r="I9" s="219"/>
      <c r="J9" s="219"/>
      <c r="K9" s="219"/>
      <c r="L9" s="219"/>
      <c r="M9" s="219"/>
      <c r="N9" s="348"/>
    </row>
    <row r="10" spans="1:14" s="396" customFormat="1">
      <c r="A10" s="216" t="s">
        <v>2049</v>
      </c>
      <c r="B10" s="217"/>
      <c r="C10" s="217"/>
      <c r="D10" s="217"/>
      <c r="E10" s="217"/>
      <c r="F10" s="217"/>
      <c r="G10" s="217"/>
      <c r="H10" s="217"/>
      <c r="I10" s="217"/>
      <c r="J10" s="217"/>
      <c r="K10" s="217"/>
      <c r="L10" s="217"/>
      <c r="M10" s="217"/>
      <c r="N10" s="826"/>
    </row>
    <row r="11" spans="1:14" s="396" customFormat="1" ht="24.7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32" t="s">
        <v>73</v>
      </c>
      <c r="N11" s="828" t="s">
        <v>2058</v>
      </c>
    </row>
    <row r="12" spans="1:14" s="389" customFormat="1" ht="15" customHeight="1">
      <c r="A12" s="1196">
        <v>1</v>
      </c>
      <c r="B12" s="1196" t="s">
        <v>2064</v>
      </c>
      <c r="C12" s="1196" t="s">
        <v>2065</v>
      </c>
      <c r="D12" s="1196" t="s">
        <v>2625</v>
      </c>
      <c r="E12" s="1196" t="s">
        <v>5171</v>
      </c>
      <c r="F12" s="1778" t="s">
        <v>2064</v>
      </c>
      <c r="G12" s="1778" t="s">
        <v>2065</v>
      </c>
      <c r="H12" s="1778" t="s">
        <v>2066</v>
      </c>
      <c r="I12" s="1778" t="s">
        <v>2067</v>
      </c>
      <c r="J12" s="1196" t="s">
        <v>79</v>
      </c>
      <c r="K12" s="1196" t="s">
        <v>2702</v>
      </c>
      <c r="L12" s="1196" t="s">
        <v>2702</v>
      </c>
      <c r="M12" s="1196"/>
      <c r="N12" s="1196" t="s">
        <v>188</v>
      </c>
    </row>
    <row r="13" spans="1:14" s="389" customFormat="1" ht="15" customHeight="1">
      <c r="A13" s="1196">
        <v>2</v>
      </c>
      <c r="B13" s="1196" t="s">
        <v>164</v>
      </c>
      <c r="C13" s="1196" t="s">
        <v>4798</v>
      </c>
      <c r="D13" s="1196" t="s">
        <v>5145</v>
      </c>
      <c r="E13" s="1196" t="s">
        <v>5146</v>
      </c>
      <c r="F13" s="1778" t="s">
        <v>164</v>
      </c>
      <c r="G13" s="1780" t="s">
        <v>4801</v>
      </c>
      <c r="H13" s="1778" t="s">
        <v>4802</v>
      </c>
      <c r="I13" s="1780" t="s">
        <v>2241</v>
      </c>
      <c r="J13" s="1196" t="s">
        <v>79</v>
      </c>
      <c r="K13" s="1196" t="s">
        <v>2702</v>
      </c>
      <c r="L13" s="1196"/>
      <c r="M13" s="1196"/>
      <c r="N13" s="1196" t="s">
        <v>188</v>
      </c>
    </row>
    <row r="14" spans="1:14" s="396" customFormat="1" ht="15" customHeight="1">
      <c r="A14" s="1196">
        <v>3</v>
      </c>
      <c r="B14" s="1196" t="s">
        <v>5147</v>
      </c>
      <c r="C14" s="1196" t="s">
        <v>4817</v>
      </c>
      <c r="D14" s="1196" t="s">
        <v>5148</v>
      </c>
      <c r="E14" s="1196" t="s">
        <v>5149</v>
      </c>
      <c r="F14" s="1778" t="s">
        <v>5147</v>
      </c>
      <c r="G14" s="1780" t="s">
        <v>5150</v>
      </c>
      <c r="H14" s="1778" t="s">
        <v>2803</v>
      </c>
      <c r="I14" s="1778" t="s">
        <v>2804</v>
      </c>
      <c r="J14" s="1196"/>
      <c r="K14" s="1196"/>
      <c r="L14" s="1196"/>
      <c r="M14" s="1196"/>
      <c r="N14" s="1196" t="s">
        <v>188</v>
      </c>
    </row>
    <row r="15" spans="1:14" s="396" customFormat="1" ht="15" customHeight="1">
      <c r="A15" s="1196">
        <v>4</v>
      </c>
      <c r="B15" s="1196" t="s">
        <v>5151</v>
      </c>
      <c r="C15" s="1196" t="s">
        <v>2239</v>
      </c>
      <c r="D15" s="1196" t="s">
        <v>5145</v>
      </c>
      <c r="E15" s="1196" t="s">
        <v>5146</v>
      </c>
      <c r="F15" s="1778" t="s">
        <v>5151</v>
      </c>
      <c r="G15" s="1780" t="s">
        <v>5152</v>
      </c>
      <c r="H15" s="1778" t="s">
        <v>2240</v>
      </c>
      <c r="I15" s="1780" t="s">
        <v>2241</v>
      </c>
      <c r="J15" s="1196"/>
      <c r="K15" s="1196"/>
      <c r="L15" s="1196"/>
      <c r="M15" s="1196"/>
      <c r="N15" s="1196" t="s">
        <v>188</v>
      </c>
    </row>
    <row r="16" spans="1:14" s="396" customFormat="1" ht="15" customHeight="1">
      <c r="A16" s="1196">
        <v>5</v>
      </c>
      <c r="B16" s="1196" t="s">
        <v>5153</v>
      </c>
      <c r="C16" s="1196" t="s">
        <v>5090</v>
      </c>
      <c r="D16" s="1196" t="s">
        <v>2084</v>
      </c>
      <c r="E16" s="1196" t="s">
        <v>2351</v>
      </c>
      <c r="F16" s="1778" t="s">
        <v>5153</v>
      </c>
      <c r="G16" s="1780" t="s">
        <v>5154</v>
      </c>
      <c r="H16" s="1778" t="s">
        <v>3212</v>
      </c>
      <c r="I16" s="1778" t="s">
        <v>2108</v>
      </c>
      <c r="J16" s="1196"/>
      <c r="K16" s="1196" t="s">
        <v>4810</v>
      </c>
      <c r="L16" s="1196"/>
      <c r="M16" s="1196"/>
      <c r="N16" s="1196" t="s">
        <v>188</v>
      </c>
    </row>
    <row r="17" spans="1:14" s="396" customFormat="1" ht="15" customHeight="1">
      <c r="A17" s="1196">
        <v>6</v>
      </c>
      <c r="B17" s="1196" t="s">
        <v>4972</v>
      </c>
      <c r="C17" s="1196" t="s">
        <v>5155</v>
      </c>
      <c r="D17" s="1196" t="s">
        <v>2084</v>
      </c>
      <c r="E17" s="1196" t="s">
        <v>2351</v>
      </c>
      <c r="F17" s="1778" t="s">
        <v>4972</v>
      </c>
      <c r="G17" s="1780" t="s">
        <v>4973</v>
      </c>
      <c r="H17" s="1778" t="s">
        <v>4955</v>
      </c>
      <c r="I17" s="1780" t="s">
        <v>2108</v>
      </c>
      <c r="J17" s="1196"/>
      <c r="K17" s="1196" t="s">
        <v>4810</v>
      </c>
      <c r="L17" s="1196"/>
      <c r="M17" s="1196"/>
      <c r="N17" s="1196" t="s">
        <v>188</v>
      </c>
    </row>
    <row r="18" spans="1:14" s="396" customFormat="1" ht="15" customHeight="1">
      <c r="A18" s="1196">
        <v>7</v>
      </c>
      <c r="B18" s="1196" t="s">
        <v>4980</v>
      </c>
      <c r="C18" s="1196" t="s">
        <v>5156</v>
      </c>
      <c r="D18" s="1196" t="s">
        <v>2084</v>
      </c>
      <c r="E18" s="1196" t="s">
        <v>2351</v>
      </c>
      <c r="F18" s="1778" t="s">
        <v>4980</v>
      </c>
      <c r="G18" s="1780" t="s">
        <v>4981</v>
      </c>
      <c r="H18" s="1778" t="s">
        <v>4955</v>
      </c>
      <c r="I18" s="1780" t="s">
        <v>2108</v>
      </c>
      <c r="J18" s="1196"/>
      <c r="K18" s="1196" t="s">
        <v>4810</v>
      </c>
      <c r="L18" s="1196"/>
      <c r="M18" s="1196"/>
      <c r="N18" s="1196" t="s">
        <v>188</v>
      </c>
    </row>
    <row r="19" spans="1:14" s="396" customFormat="1" ht="15" customHeight="1">
      <c r="A19" s="1196">
        <v>8</v>
      </c>
      <c r="B19" s="1196" t="s">
        <v>5157</v>
      </c>
      <c r="C19" s="1196" t="s">
        <v>5158</v>
      </c>
      <c r="D19" s="1196" t="s">
        <v>2084</v>
      </c>
      <c r="E19" s="1196" t="s">
        <v>2351</v>
      </c>
      <c r="F19" s="1778" t="s">
        <v>5157</v>
      </c>
      <c r="G19" s="1778" t="s">
        <v>5158</v>
      </c>
      <c r="H19" s="1778" t="s">
        <v>2108</v>
      </c>
      <c r="I19" s="1778" t="s">
        <v>2108</v>
      </c>
      <c r="J19" s="1196"/>
      <c r="K19" s="1196" t="s">
        <v>4810</v>
      </c>
      <c r="L19" s="1196"/>
      <c r="M19" s="1196" t="s">
        <v>5159</v>
      </c>
      <c r="N19" s="1196" t="s">
        <v>188</v>
      </c>
    </row>
    <row r="20" spans="1:14" s="396" customFormat="1" ht="15" customHeight="1">
      <c r="A20" s="1196">
        <v>9</v>
      </c>
      <c r="B20" s="1196" t="s">
        <v>5160</v>
      </c>
      <c r="C20" s="1196" t="s">
        <v>5161</v>
      </c>
      <c r="D20" s="1196" t="s">
        <v>2084</v>
      </c>
      <c r="E20" s="1196" t="s">
        <v>2351</v>
      </c>
      <c r="F20" s="1778" t="s">
        <v>5160</v>
      </c>
      <c r="G20" s="1778" t="s">
        <v>5161</v>
      </c>
      <c r="H20" s="1778" t="s">
        <v>2108</v>
      </c>
      <c r="I20" s="1778" t="s">
        <v>2108</v>
      </c>
      <c r="J20" s="1196"/>
      <c r="K20" s="1196" t="s">
        <v>4810</v>
      </c>
      <c r="L20" s="1196"/>
      <c r="M20" s="1196" t="s">
        <v>5162</v>
      </c>
      <c r="N20" s="1196" t="s">
        <v>188</v>
      </c>
    </row>
    <row r="21" spans="1:14" s="396" customFormat="1" ht="15" customHeight="1">
      <c r="A21" s="1196">
        <v>10</v>
      </c>
      <c r="B21" s="1196" t="s">
        <v>5163</v>
      </c>
      <c r="C21" s="1196" t="s">
        <v>5086</v>
      </c>
      <c r="D21" s="1196" t="s">
        <v>2084</v>
      </c>
      <c r="E21" s="1196" t="s">
        <v>2351</v>
      </c>
      <c r="F21" s="1778" t="s">
        <v>5163</v>
      </c>
      <c r="G21" s="1778" t="s">
        <v>5086</v>
      </c>
      <c r="H21" s="1778" t="s">
        <v>3962</v>
      </c>
      <c r="I21" s="1780" t="s">
        <v>2108</v>
      </c>
      <c r="J21" s="1196"/>
      <c r="K21" s="1196" t="s">
        <v>3760</v>
      </c>
      <c r="L21" s="1196"/>
      <c r="M21" s="1196"/>
      <c r="N21" s="1196" t="s">
        <v>188</v>
      </c>
    </row>
    <row r="22" spans="1:14" s="396" customFormat="1">
      <c r="A22" s="1196">
        <v>11</v>
      </c>
      <c r="B22" s="1196" t="s">
        <v>4968</v>
      </c>
      <c r="C22" s="1196" t="s">
        <v>5164</v>
      </c>
      <c r="D22" s="1196" t="s">
        <v>2084</v>
      </c>
      <c r="E22" s="1196" t="s">
        <v>2351</v>
      </c>
      <c r="F22" s="1778" t="s">
        <v>4968</v>
      </c>
      <c r="G22" s="1780" t="s">
        <v>4969</v>
      </c>
      <c r="H22" s="1778" t="s">
        <v>3962</v>
      </c>
      <c r="I22" s="1780" t="s">
        <v>2108</v>
      </c>
      <c r="J22" s="1196"/>
      <c r="K22" s="1196" t="s">
        <v>3760</v>
      </c>
      <c r="L22" s="1196"/>
      <c r="M22" s="1196"/>
      <c r="N22" s="1196" t="s">
        <v>188</v>
      </c>
    </row>
    <row r="23" spans="1:14" s="396" customFormat="1">
      <c r="A23" s="1196">
        <v>12</v>
      </c>
      <c r="B23" s="1196" t="s">
        <v>4976</v>
      </c>
      <c r="C23" s="1196" t="s">
        <v>5165</v>
      </c>
      <c r="D23" s="1196" t="s">
        <v>2084</v>
      </c>
      <c r="E23" s="1196" t="s">
        <v>2351</v>
      </c>
      <c r="F23" s="1778" t="s">
        <v>4976</v>
      </c>
      <c r="G23" s="1780" t="s">
        <v>4977</v>
      </c>
      <c r="H23" s="1778" t="s">
        <v>3962</v>
      </c>
      <c r="I23" s="1780" t="s">
        <v>2108</v>
      </c>
      <c r="J23" s="1196"/>
      <c r="K23" s="1196" t="s">
        <v>3760</v>
      </c>
      <c r="L23" s="1196"/>
      <c r="M23" s="1196"/>
      <c r="N23" s="1196" t="s">
        <v>188</v>
      </c>
    </row>
    <row r="24" spans="1:14" s="396" customFormat="1">
      <c r="A24" s="1196">
        <v>13</v>
      </c>
      <c r="B24" s="1196" t="s">
        <v>5166</v>
      </c>
      <c r="C24" s="1196" t="s">
        <v>5167</v>
      </c>
      <c r="D24" s="1196" t="s">
        <v>2084</v>
      </c>
      <c r="E24" s="1196" t="s">
        <v>2351</v>
      </c>
      <c r="F24" s="1778" t="s">
        <v>5166</v>
      </c>
      <c r="G24" s="1778" t="s">
        <v>5167</v>
      </c>
      <c r="H24" s="1778" t="s">
        <v>2085</v>
      </c>
      <c r="I24" s="1778" t="s">
        <v>2108</v>
      </c>
      <c r="J24" s="1196"/>
      <c r="K24" s="1196" t="s">
        <v>3760</v>
      </c>
      <c r="L24" s="1196"/>
      <c r="M24" s="1196" t="s">
        <v>5159</v>
      </c>
      <c r="N24" s="1196" t="s">
        <v>188</v>
      </c>
    </row>
    <row r="25" spans="1:14" s="396" customFormat="1">
      <c r="A25" s="1196">
        <v>14</v>
      </c>
      <c r="B25" s="1196" t="s">
        <v>5168</v>
      </c>
      <c r="C25" s="1196" t="s">
        <v>5169</v>
      </c>
      <c r="D25" s="1196" t="s">
        <v>2084</v>
      </c>
      <c r="E25" s="1196" t="s">
        <v>2351</v>
      </c>
      <c r="F25" s="1778" t="s">
        <v>5168</v>
      </c>
      <c r="G25" s="1778" t="s">
        <v>5169</v>
      </c>
      <c r="H25" s="1778" t="s">
        <v>2085</v>
      </c>
      <c r="I25" s="1778" t="s">
        <v>2108</v>
      </c>
      <c r="J25" s="1196"/>
      <c r="K25" s="1196" t="s">
        <v>3760</v>
      </c>
      <c r="L25" s="1196"/>
      <c r="M25" s="1196" t="s">
        <v>5162</v>
      </c>
      <c r="N25" s="1196" t="s">
        <v>188</v>
      </c>
    </row>
    <row r="26" spans="1:14" s="396" customFormat="1">
      <c r="A26" s="1196">
        <v>15</v>
      </c>
      <c r="B26" s="1196" t="s">
        <v>4958</v>
      </c>
      <c r="C26" s="1196" t="s">
        <v>4959</v>
      </c>
      <c r="D26" s="1196" t="s">
        <v>2084</v>
      </c>
      <c r="E26" s="1196" t="s">
        <v>2351</v>
      </c>
      <c r="F26" s="1780" t="s">
        <v>4960</v>
      </c>
      <c r="G26" s="1778" t="s">
        <v>4959</v>
      </c>
      <c r="H26" s="1778" t="s">
        <v>2085</v>
      </c>
      <c r="I26" s="1780" t="s">
        <v>2108</v>
      </c>
      <c r="J26" s="1196"/>
      <c r="K26" s="1196" t="s">
        <v>4098</v>
      </c>
      <c r="L26" s="1196"/>
      <c r="M26" s="1196"/>
      <c r="N26" s="1196" t="s">
        <v>188</v>
      </c>
    </row>
    <row r="27" spans="1:14" s="396" customFormat="1">
      <c r="A27" s="1196">
        <v>16</v>
      </c>
      <c r="B27" s="1196" t="s">
        <v>4984</v>
      </c>
      <c r="C27" s="1196" t="s">
        <v>4985</v>
      </c>
      <c r="D27" s="1196" t="s">
        <v>2084</v>
      </c>
      <c r="E27" s="1196" t="s">
        <v>2351</v>
      </c>
      <c r="F27" s="1778" t="s">
        <v>4984</v>
      </c>
      <c r="G27" s="1780" t="s">
        <v>4986</v>
      </c>
      <c r="H27" s="1778" t="s">
        <v>2084</v>
      </c>
      <c r="I27" s="1778" t="s">
        <v>2108</v>
      </c>
      <c r="J27" s="1196"/>
      <c r="K27" s="1196" t="s">
        <v>4098</v>
      </c>
      <c r="L27" s="1196"/>
      <c r="M27" s="1196"/>
      <c r="N27" s="1196" t="s">
        <v>188</v>
      </c>
    </row>
    <row r="28" spans="1:14" s="396" customFormat="1">
      <c r="A28" s="1196">
        <v>17</v>
      </c>
      <c r="B28" s="1196" t="s">
        <v>4989</v>
      </c>
      <c r="C28" s="1196" t="s">
        <v>4990</v>
      </c>
      <c r="D28" s="1196" t="s">
        <v>2084</v>
      </c>
      <c r="E28" s="1196" t="s">
        <v>2351</v>
      </c>
      <c r="F28" s="1778" t="s">
        <v>4989</v>
      </c>
      <c r="G28" s="1780" t="s">
        <v>4991</v>
      </c>
      <c r="H28" s="1778" t="s">
        <v>2084</v>
      </c>
      <c r="I28" s="1778" t="s">
        <v>2108</v>
      </c>
      <c r="J28" s="1196"/>
      <c r="K28" s="1196" t="s">
        <v>4098</v>
      </c>
      <c r="L28" s="1196"/>
      <c r="M28" s="1196"/>
      <c r="N28" s="1196" t="s">
        <v>188</v>
      </c>
    </row>
    <row r="29" spans="1:14" s="396" customFormat="1">
      <c r="A29" s="1783">
        <v>18</v>
      </c>
      <c r="B29" s="1783" t="s">
        <v>4998</v>
      </c>
      <c r="C29" s="1783" t="s">
        <v>4999</v>
      </c>
      <c r="D29" s="1783" t="s">
        <v>2084</v>
      </c>
      <c r="E29" s="1783" t="s">
        <v>2351</v>
      </c>
      <c r="F29" s="1783" t="s">
        <v>4998</v>
      </c>
      <c r="G29" s="1783" t="s">
        <v>4999</v>
      </c>
      <c r="H29" s="1783" t="s">
        <v>2084</v>
      </c>
      <c r="I29" s="1783" t="s">
        <v>2108</v>
      </c>
      <c r="J29" s="1783"/>
      <c r="K29" s="1783" t="s">
        <v>4098</v>
      </c>
      <c r="L29" s="1783"/>
      <c r="M29" s="1783" t="s">
        <v>5170</v>
      </c>
      <c r="N29" s="1783" t="s">
        <v>2286</v>
      </c>
    </row>
  </sheetData>
  <phoneticPr fontId="5" type="noConversion"/>
  <dataValidations count="3">
    <dataValidation type="list" allowBlank="1" showInputMessage="1" showErrorMessage="1" sqref="B6" xr:uid="{00000000-0002-0000-4100-000000000000}">
      <formula1>"Mi: Minute,H: Hour,D: Daily,W: Weekly,M: Monthly,Y: Yearly"</formula1>
    </dataValidation>
    <dataValidation type="list" allowBlank="1" showInputMessage="1" showErrorMessage="1" sqref="B7 B9" xr:uid="{00000000-0002-0000-4100-000001000000}">
      <formula1>"替换,追加"</formula1>
    </dataValidation>
    <dataValidation type="list" allowBlank="1" showInputMessage="1" showErrorMessage="1" sqref="N12:N29" xr:uid="{00000000-0002-0000-4100-000002000000}">
      <formula1>"匹配,基线特有,本地扩充,废弃"</formula1>
    </dataValidation>
  </dataValidations>
  <hyperlinks>
    <hyperlink ref="A1" location="目录!H19" display="返回" xr:uid="{00000000-0004-0000-4100-000000000000}"/>
  </hyperlinks>
  <pageMargins left="0.75" right="0.75" top="1" bottom="1" header="0.51180555555555596" footer="0.51180555555555596"/>
  <pageSetup paperSize="9" orientation="portrai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XFD32"/>
  <sheetViews>
    <sheetView topLeftCell="A7" workbookViewId="0">
      <selection activeCell="G20" sqref="G20"/>
    </sheetView>
  </sheetViews>
  <sheetFormatPr defaultColWidth="9" defaultRowHeight="15.6"/>
  <cols>
    <col min="1" max="1" width="10" style="328" customWidth="1"/>
    <col min="2" max="2" width="22.44140625" style="396" customWidth="1"/>
    <col min="3" max="3" width="22.21875" style="396" customWidth="1"/>
    <col min="4" max="4" width="15.109375" style="396" customWidth="1"/>
    <col min="5" max="5" width="12" style="396" customWidth="1"/>
    <col min="6" max="6" width="16.33203125" style="396" customWidth="1"/>
    <col min="7" max="7" width="31.109375" style="396" customWidth="1"/>
    <col min="8" max="9" width="12" style="396" customWidth="1"/>
    <col min="10" max="10" width="7.109375" style="396" customWidth="1"/>
    <col min="11" max="11" width="7.44140625" style="396" customWidth="1"/>
    <col min="12" max="12" width="9" style="396" customWidth="1"/>
    <col min="13" max="13" width="8.6640625" style="396" customWidth="1"/>
    <col min="14" max="14" width="11.109375" style="396" customWidth="1"/>
    <col min="15" max="16383" width="9" style="328"/>
    <col min="16384" max="16384" width="9" style="426"/>
  </cols>
  <sheetData>
    <row r="1" spans="1:14 16384:16384" s="396" customFormat="1">
      <c r="A1" s="2" t="s">
        <v>2037</v>
      </c>
      <c r="B1" s="331"/>
      <c r="C1" s="331"/>
      <c r="D1" s="331"/>
      <c r="E1" s="331"/>
      <c r="F1" s="331"/>
      <c r="G1" s="331"/>
      <c r="H1" s="331"/>
      <c r="I1" s="331"/>
      <c r="J1" s="331"/>
      <c r="K1" s="331"/>
      <c r="L1" s="331"/>
      <c r="M1" s="331"/>
      <c r="N1" s="331"/>
      <c r="XFD1" s="426"/>
    </row>
    <row r="2" spans="1:14 16384:16384" s="396" customFormat="1">
      <c r="A2" s="216" t="s">
        <v>2038</v>
      </c>
      <c r="B2" s="217"/>
      <c r="C2" s="217"/>
      <c r="D2" s="217"/>
      <c r="E2" s="217"/>
      <c r="F2" s="217"/>
      <c r="G2" s="217"/>
      <c r="H2" s="217"/>
      <c r="I2" s="217"/>
      <c r="J2" s="217"/>
      <c r="K2" s="217"/>
      <c r="L2" s="217"/>
      <c r="M2" s="217"/>
      <c r="N2" s="826"/>
      <c r="XFD2" s="426"/>
    </row>
    <row r="3" spans="1:14 16384:16384" s="396" customFormat="1">
      <c r="A3" s="218" t="s">
        <v>2040</v>
      </c>
      <c r="B3" s="239" t="s">
        <v>182</v>
      </c>
      <c r="C3" s="1732"/>
      <c r="D3" s="1732"/>
      <c r="E3" s="1732"/>
      <c r="F3" s="1732"/>
      <c r="G3" s="1732"/>
      <c r="H3" s="1732"/>
      <c r="I3" s="1732"/>
      <c r="J3" s="219"/>
      <c r="K3" s="219"/>
      <c r="L3" s="219"/>
      <c r="M3" s="219"/>
      <c r="N3" s="348"/>
      <c r="XFD3" s="426"/>
    </row>
    <row r="4" spans="1:14 16384:16384" s="397" customFormat="1">
      <c r="A4" s="220" t="s">
        <v>2042</v>
      </c>
      <c r="B4" s="1769" t="s">
        <v>183</v>
      </c>
      <c r="C4" s="352"/>
      <c r="D4" s="352"/>
      <c r="E4" s="352"/>
      <c r="F4" s="352"/>
      <c r="G4" s="352"/>
      <c r="H4" s="352"/>
      <c r="I4" s="352"/>
      <c r="J4" s="222"/>
      <c r="K4" s="222"/>
      <c r="L4" s="222"/>
      <c r="M4" s="222"/>
      <c r="N4" s="827"/>
    </row>
    <row r="5" spans="1:14 16384:16384" s="397" customFormat="1">
      <c r="A5" s="220" t="s">
        <v>2041</v>
      </c>
      <c r="B5" s="221" t="s">
        <v>2043</v>
      </c>
      <c r="C5" s="352"/>
      <c r="D5" s="352"/>
      <c r="E5" s="352"/>
      <c r="F5" s="352"/>
      <c r="G5" s="352"/>
      <c r="H5" s="352"/>
      <c r="I5" s="352"/>
      <c r="J5" s="222"/>
      <c r="K5" s="222"/>
      <c r="L5" s="222"/>
      <c r="M5" s="222"/>
      <c r="N5" s="827"/>
    </row>
    <row r="6" spans="1:14 16384:16384" s="397" customFormat="1">
      <c r="A6" s="220" t="s">
        <v>2044</v>
      </c>
      <c r="B6" s="12" t="s">
        <v>2045</v>
      </c>
      <c r="C6" s="352"/>
      <c r="D6" s="352"/>
      <c r="E6" s="352"/>
      <c r="F6" s="352"/>
      <c r="G6" s="352"/>
      <c r="H6" s="352"/>
      <c r="I6" s="352"/>
      <c r="J6" s="222"/>
      <c r="K6" s="222"/>
      <c r="L6" s="222"/>
      <c r="M6" s="222"/>
      <c r="N6" s="827"/>
    </row>
    <row r="7" spans="1:14 16384:16384" s="396" customFormat="1">
      <c r="A7" s="223" t="s">
        <v>2046</v>
      </c>
      <c r="B7" s="224" t="s">
        <v>2047</v>
      </c>
      <c r="C7" s="1732"/>
      <c r="D7" s="1732"/>
      <c r="E7" s="1732"/>
      <c r="F7" s="1732"/>
      <c r="G7" s="1732"/>
      <c r="H7" s="1732"/>
      <c r="I7" s="1732"/>
      <c r="J7" s="219"/>
      <c r="K7" s="219"/>
      <c r="L7" s="219"/>
      <c r="M7" s="219"/>
      <c r="N7" s="348"/>
      <c r="XFD7" s="426"/>
    </row>
    <row r="8" spans="1:14 16384:16384" s="396" customFormat="1">
      <c r="A8" s="223" t="s">
        <v>2048</v>
      </c>
      <c r="B8" s="225"/>
      <c r="C8" s="219"/>
      <c r="D8" s="219"/>
      <c r="E8" s="219"/>
      <c r="F8" s="219"/>
      <c r="G8" s="219"/>
      <c r="H8" s="219"/>
      <c r="I8" s="219"/>
      <c r="J8" s="219"/>
      <c r="K8" s="219"/>
      <c r="L8" s="219"/>
      <c r="M8" s="219"/>
      <c r="N8" s="348"/>
      <c r="XFD8" s="426"/>
    </row>
    <row r="9" spans="1:14 16384:16384" s="396" customFormat="1">
      <c r="A9" s="223"/>
      <c r="B9" s="226"/>
      <c r="C9" s="219"/>
      <c r="D9" s="219"/>
      <c r="E9" s="219"/>
      <c r="F9" s="219"/>
      <c r="G9" s="219"/>
      <c r="H9" s="219"/>
      <c r="I9" s="219"/>
      <c r="J9" s="219"/>
      <c r="K9" s="219"/>
      <c r="L9" s="219"/>
      <c r="M9" s="219"/>
      <c r="N9" s="348"/>
      <c r="XFD9" s="426"/>
    </row>
    <row r="10" spans="1:14 16384:16384" s="396" customFormat="1">
      <c r="A10" s="216" t="s">
        <v>2049</v>
      </c>
      <c r="B10" s="217"/>
      <c r="C10" s="217"/>
      <c r="D10" s="217"/>
      <c r="E10" s="217"/>
      <c r="F10" s="217"/>
      <c r="G10" s="217"/>
      <c r="H10" s="217"/>
      <c r="I10" s="217"/>
      <c r="J10" s="217"/>
      <c r="K10" s="217"/>
      <c r="L10" s="217"/>
      <c r="M10" s="217"/>
      <c r="N10" s="826"/>
      <c r="XFD10" s="426"/>
    </row>
    <row r="11" spans="1:14 16384:16384" s="396" customFormat="1" ht="24.7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32" t="s">
        <v>73</v>
      </c>
      <c r="N11" s="828" t="s">
        <v>2058</v>
      </c>
      <c r="XFD11" s="426"/>
    </row>
    <row r="12" spans="1:14 16384:16384" s="389" customFormat="1" ht="15" customHeight="1">
      <c r="A12" s="1196">
        <v>1</v>
      </c>
      <c r="B12" s="1196" t="s">
        <v>2064</v>
      </c>
      <c r="C12" s="1196" t="s">
        <v>2065</v>
      </c>
      <c r="D12" s="1196" t="s">
        <v>2625</v>
      </c>
      <c r="E12" s="1196" t="s">
        <v>5171</v>
      </c>
      <c r="F12" s="1778" t="s">
        <v>2064</v>
      </c>
      <c r="G12" s="1778" t="s">
        <v>2065</v>
      </c>
      <c r="H12" s="1778" t="s">
        <v>2066</v>
      </c>
      <c r="I12" s="1778" t="s">
        <v>2067</v>
      </c>
      <c r="J12" s="1196" t="s">
        <v>79</v>
      </c>
      <c r="K12" s="1196" t="s">
        <v>2702</v>
      </c>
      <c r="L12" s="1196" t="s">
        <v>2702</v>
      </c>
      <c r="M12" s="1196"/>
      <c r="N12" s="1196" t="s">
        <v>188</v>
      </c>
    </row>
    <row r="13" spans="1:14 16384:16384" s="389" customFormat="1" ht="15" customHeight="1">
      <c r="A13" s="1196">
        <v>2</v>
      </c>
      <c r="B13" s="1196" t="s">
        <v>164</v>
      </c>
      <c r="C13" s="1196" t="s">
        <v>4798</v>
      </c>
      <c r="D13" s="1196" t="s">
        <v>5145</v>
      </c>
      <c r="E13" s="1196" t="s">
        <v>5146</v>
      </c>
      <c r="F13" s="1778" t="s">
        <v>164</v>
      </c>
      <c r="G13" s="1778" t="s">
        <v>4801</v>
      </c>
      <c r="H13" s="1778" t="s">
        <v>4802</v>
      </c>
      <c r="I13" s="1780" t="s">
        <v>2241</v>
      </c>
      <c r="J13" s="1196" t="s">
        <v>79</v>
      </c>
      <c r="K13" s="1196" t="s">
        <v>2702</v>
      </c>
      <c r="L13" s="1196"/>
      <c r="M13" s="1196"/>
      <c r="N13" s="1196" t="s">
        <v>188</v>
      </c>
    </row>
    <row r="14" spans="1:14 16384:16384" s="396" customFormat="1" ht="15" customHeight="1">
      <c r="A14" s="1196">
        <v>3</v>
      </c>
      <c r="B14" s="1196" t="s">
        <v>5147</v>
      </c>
      <c r="C14" s="1196" t="s">
        <v>4817</v>
      </c>
      <c r="D14" s="1196" t="s">
        <v>5148</v>
      </c>
      <c r="E14" s="1196" t="s">
        <v>5149</v>
      </c>
      <c r="F14" s="1778" t="s">
        <v>5147</v>
      </c>
      <c r="G14" s="1778" t="s">
        <v>5150</v>
      </c>
      <c r="H14" s="1778" t="s">
        <v>2803</v>
      </c>
      <c r="I14" s="1778" t="s">
        <v>2804</v>
      </c>
      <c r="J14" s="1196"/>
      <c r="K14" s="1196"/>
      <c r="L14" s="1196"/>
      <c r="M14" s="1196"/>
      <c r="N14" s="1196" t="s">
        <v>188</v>
      </c>
      <c r="XFD14" s="426"/>
    </row>
    <row r="15" spans="1:14 16384:16384" s="396" customFormat="1" ht="15" customHeight="1">
      <c r="A15" s="1196">
        <v>4</v>
      </c>
      <c r="B15" s="1196" t="s">
        <v>5172</v>
      </c>
      <c r="C15" s="1196" t="s">
        <v>5173</v>
      </c>
      <c r="D15" s="1196" t="s">
        <v>2319</v>
      </c>
      <c r="E15" s="1196" t="s">
        <v>2351</v>
      </c>
      <c r="F15" s="1778" t="s">
        <v>5172</v>
      </c>
      <c r="G15" s="1778" t="s">
        <v>5174</v>
      </c>
      <c r="H15" s="1778" t="s">
        <v>3513</v>
      </c>
      <c r="I15" s="1778" t="s">
        <v>2085</v>
      </c>
      <c r="J15" s="1196"/>
      <c r="K15" s="1196"/>
      <c r="L15" s="1196"/>
      <c r="M15" s="1196"/>
      <c r="N15" s="1196" t="s">
        <v>188</v>
      </c>
      <c r="XFD15" s="426"/>
    </row>
    <row r="16" spans="1:14 16384:16384" s="396" customFormat="1" ht="15" customHeight="1">
      <c r="A16" s="1196">
        <v>5</v>
      </c>
      <c r="B16" s="1196" t="s">
        <v>5175</v>
      </c>
      <c r="C16" s="1196" t="s">
        <v>5176</v>
      </c>
      <c r="D16" s="1196" t="s">
        <v>2319</v>
      </c>
      <c r="E16" s="1196" t="s">
        <v>2351</v>
      </c>
      <c r="F16" s="1778" t="s">
        <v>5175</v>
      </c>
      <c r="G16" s="1778" t="s">
        <v>5177</v>
      </c>
      <c r="H16" s="1778" t="s">
        <v>3513</v>
      </c>
      <c r="I16" s="1778" t="s">
        <v>2085</v>
      </c>
      <c r="J16" s="1196"/>
      <c r="K16" s="1196"/>
      <c r="L16" s="1196"/>
      <c r="M16" s="1196"/>
      <c r="N16" s="1196" t="s">
        <v>188</v>
      </c>
      <c r="XFD16" s="426"/>
    </row>
    <row r="17" spans="1:14 16384:16384" s="396" customFormat="1" ht="15" customHeight="1">
      <c r="A17" s="1196">
        <v>6</v>
      </c>
      <c r="B17" s="1196" t="s">
        <v>5178</v>
      </c>
      <c r="C17" s="1196" t="s">
        <v>5179</v>
      </c>
      <c r="D17" s="1196" t="s">
        <v>2319</v>
      </c>
      <c r="E17" s="1196" t="s">
        <v>2351</v>
      </c>
      <c r="F17" s="1778" t="s">
        <v>5178</v>
      </c>
      <c r="G17" s="1778" t="s">
        <v>5180</v>
      </c>
      <c r="H17" s="1778" t="s">
        <v>3513</v>
      </c>
      <c r="I17" s="1778" t="s">
        <v>2085</v>
      </c>
      <c r="J17" s="1196"/>
      <c r="K17" s="1196"/>
      <c r="L17" s="1196"/>
      <c r="M17" s="1196"/>
      <c r="N17" s="1196" t="s">
        <v>188</v>
      </c>
      <c r="XFD17" s="426"/>
    </row>
    <row r="18" spans="1:14 16384:16384" s="396" customFormat="1" ht="15" customHeight="1">
      <c r="A18" s="1196">
        <v>7</v>
      </c>
      <c r="B18" s="1196" t="s">
        <v>5181</v>
      </c>
      <c r="C18" s="1196" t="s">
        <v>5182</v>
      </c>
      <c r="D18" s="1196" t="s">
        <v>2319</v>
      </c>
      <c r="E18" s="1196" t="s">
        <v>2351</v>
      </c>
      <c r="F18" s="1778" t="s">
        <v>5181</v>
      </c>
      <c r="G18" s="1778" t="s">
        <v>5183</v>
      </c>
      <c r="H18" s="1778" t="s">
        <v>3513</v>
      </c>
      <c r="I18" s="1778" t="s">
        <v>2085</v>
      </c>
      <c r="J18" s="1196"/>
      <c r="K18" s="1196"/>
      <c r="L18" s="1196"/>
      <c r="M18" s="1196"/>
      <c r="N18" s="1196" t="s">
        <v>188</v>
      </c>
      <c r="XFD18" s="426"/>
    </row>
    <row r="19" spans="1:14 16384:16384" s="396" customFormat="1" ht="15" customHeight="1">
      <c r="A19" s="496">
        <v>8</v>
      </c>
      <c r="B19" s="496" t="s">
        <v>5184</v>
      </c>
      <c r="C19" s="496" t="s">
        <v>5185</v>
      </c>
      <c r="D19" s="496" t="s">
        <v>2319</v>
      </c>
      <c r="E19" s="496" t="s">
        <v>2351</v>
      </c>
      <c r="F19" s="496" t="s">
        <v>5184</v>
      </c>
      <c r="G19" s="496" t="s">
        <v>5185</v>
      </c>
      <c r="H19" s="496" t="s">
        <v>2319</v>
      </c>
      <c r="I19" s="496" t="s">
        <v>2351</v>
      </c>
      <c r="J19" s="496"/>
      <c r="K19" s="496"/>
      <c r="L19" s="496"/>
      <c r="M19" s="496" t="s">
        <v>5170</v>
      </c>
      <c r="N19" s="496" t="s">
        <v>2286</v>
      </c>
      <c r="XFD19" s="426"/>
    </row>
    <row r="20" spans="1:14 16384:16384" s="396" customFormat="1" ht="15" customHeight="1">
      <c r="A20" s="1196">
        <v>9</v>
      </c>
      <c r="B20" s="1196" t="s">
        <v>226</v>
      </c>
      <c r="C20" s="1196" t="s">
        <v>5186</v>
      </c>
      <c r="D20" s="1196" t="s">
        <v>2319</v>
      </c>
      <c r="E20" s="1196" t="s">
        <v>2351</v>
      </c>
      <c r="F20" s="1778" t="s">
        <v>226</v>
      </c>
      <c r="G20" s="1778" t="s">
        <v>5187</v>
      </c>
      <c r="H20" s="1778" t="s">
        <v>3513</v>
      </c>
      <c r="I20" s="1778" t="s">
        <v>2085</v>
      </c>
      <c r="J20" s="1196"/>
      <c r="K20" s="1196"/>
      <c r="L20" s="1196"/>
      <c r="M20" s="1196"/>
      <c r="N20" s="1196" t="s">
        <v>188</v>
      </c>
      <c r="XFD20" s="426"/>
    </row>
    <row r="21" spans="1:14 16384:16384" s="396" customFormat="1">
      <c r="A21" s="1196">
        <v>10</v>
      </c>
      <c r="B21" s="1196" t="s">
        <v>5188</v>
      </c>
      <c r="C21" s="1196" t="s">
        <v>5189</v>
      </c>
      <c r="D21" s="1196" t="s">
        <v>2319</v>
      </c>
      <c r="E21" s="1196" t="s">
        <v>2351</v>
      </c>
      <c r="F21" s="1778" t="s">
        <v>5188</v>
      </c>
      <c r="G21" s="1778" t="s">
        <v>5190</v>
      </c>
      <c r="H21" s="1778" t="s">
        <v>3513</v>
      </c>
      <c r="I21" s="1778" t="s">
        <v>2085</v>
      </c>
      <c r="J21" s="1196"/>
      <c r="K21" s="1196"/>
      <c r="L21" s="1196"/>
      <c r="M21" s="1196" t="s">
        <v>5159</v>
      </c>
      <c r="N21" s="1196" t="s">
        <v>188</v>
      </c>
      <c r="XFD21" s="426"/>
    </row>
    <row r="22" spans="1:14 16384:16384" s="396" customFormat="1">
      <c r="A22" s="1196">
        <v>11</v>
      </c>
      <c r="B22" s="1196" t="s">
        <v>5191</v>
      </c>
      <c r="C22" s="1196" t="s">
        <v>5192</v>
      </c>
      <c r="D22" s="1196" t="s">
        <v>2319</v>
      </c>
      <c r="E22" s="1196" t="s">
        <v>2351</v>
      </c>
      <c r="F22" s="1778" t="s">
        <v>5191</v>
      </c>
      <c r="G22" s="1778" t="s">
        <v>5193</v>
      </c>
      <c r="H22" s="1778" t="s">
        <v>3513</v>
      </c>
      <c r="I22" s="1778" t="s">
        <v>2085</v>
      </c>
      <c r="J22" s="1196"/>
      <c r="K22" s="1196"/>
      <c r="L22" s="1196"/>
      <c r="M22" s="1196" t="s">
        <v>5159</v>
      </c>
      <c r="N22" s="1196" t="s">
        <v>188</v>
      </c>
      <c r="XFD22" s="426"/>
    </row>
    <row r="23" spans="1:14 16384:16384" s="396" customFormat="1">
      <c r="A23" s="1196">
        <v>12</v>
      </c>
      <c r="B23" s="1196" t="s">
        <v>5194</v>
      </c>
      <c r="C23" s="1196" t="s">
        <v>5195</v>
      </c>
      <c r="D23" s="1196" t="s">
        <v>2319</v>
      </c>
      <c r="E23" s="1196" t="s">
        <v>2351</v>
      </c>
      <c r="F23" s="1778" t="s">
        <v>5194</v>
      </c>
      <c r="G23" s="1778" t="s">
        <v>5196</v>
      </c>
      <c r="H23" s="1778" t="s">
        <v>3513</v>
      </c>
      <c r="I23" s="1778" t="s">
        <v>2085</v>
      </c>
      <c r="J23" s="1196"/>
      <c r="K23" s="1196"/>
      <c r="L23" s="1196"/>
      <c r="M23" s="1196" t="s">
        <v>5159</v>
      </c>
      <c r="N23" s="1196" t="s">
        <v>188</v>
      </c>
      <c r="XFD23" s="426"/>
    </row>
    <row r="24" spans="1:14 16384:16384" s="396" customFormat="1">
      <c r="A24" s="1196">
        <v>13</v>
      </c>
      <c r="B24" s="1196" t="s">
        <v>5197</v>
      </c>
      <c r="C24" s="1196" t="s">
        <v>5198</v>
      </c>
      <c r="D24" s="1196" t="s">
        <v>2319</v>
      </c>
      <c r="E24" s="1196" t="s">
        <v>2351</v>
      </c>
      <c r="F24" s="1778" t="s">
        <v>5197</v>
      </c>
      <c r="G24" s="1778" t="s">
        <v>5199</v>
      </c>
      <c r="H24" s="1778" t="s">
        <v>3513</v>
      </c>
      <c r="I24" s="1778" t="s">
        <v>2085</v>
      </c>
      <c r="J24" s="1196"/>
      <c r="K24" s="1196"/>
      <c r="L24" s="1196"/>
      <c r="M24" s="1196" t="s">
        <v>5162</v>
      </c>
      <c r="N24" s="1196" t="s">
        <v>188</v>
      </c>
      <c r="XFD24" s="426"/>
    </row>
    <row r="25" spans="1:14 16384:16384" s="396" customFormat="1">
      <c r="A25" s="1196">
        <v>14</v>
      </c>
      <c r="B25" s="1196" t="s">
        <v>5200</v>
      </c>
      <c r="C25" s="1196" t="s">
        <v>5201</v>
      </c>
      <c r="D25" s="1196" t="s">
        <v>2319</v>
      </c>
      <c r="E25" s="1196" t="s">
        <v>2351</v>
      </c>
      <c r="F25" s="1778" t="s">
        <v>5200</v>
      </c>
      <c r="G25" s="1778" t="s">
        <v>5202</v>
      </c>
      <c r="H25" s="1778" t="s">
        <v>3513</v>
      </c>
      <c r="I25" s="1778" t="s">
        <v>2085</v>
      </c>
      <c r="J25" s="1196"/>
      <c r="K25" s="1196"/>
      <c r="L25" s="1196"/>
      <c r="M25" s="1196" t="s">
        <v>5162</v>
      </c>
      <c r="N25" s="1196" t="s">
        <v>188</v>
      </c>
      <c r="XFD25" s="426"/>
    </row>
    <row r="26" spans="1:14 16384:16384" s="396" customFormat="1">
      <c r="A26" s="1196">
        <v>15</v>
      </c>
      <c r="B26" s="1196" t="s">
        <v>5203</v>
      </c>
      <c r="C26" s="1196" t="s">
        <v>5204</v>
      </c>
      <c r="D26" s="1196" t="s">
        <v>2319</v>
      </c>
      <c r="E26" s="1196" t="s">
        <v>2351</v>
      </c>
      <c r="F26" s="1778" t="s">
        <v>5203</v>
      </c>
      <c r="G26" s="1778" t="s">
        <v>5205</v>
      </c>
      <c r="H26" s="1778" t="s">
        <v>3513</v>
      </c>
      <c r="I26" s="1778" t="s">
        <v>2085</v>
      </c>
      <c r="J26" s="1196"/>
      <c r="K26" s="1196"/>
      <c r="L26" s="1196"/>
      <c r="M26" s="1196" t="s">
        <v>5162</v>
      </c>
      <c r="N26" s="1196" t="s">
        <v>188</v>
      </c>
      <c r="XFD26" s="426"/>
    </row>
    <row r="27" spans="1:14 16384:16384" s="396" customFormat="1">
      <c r="A27" s="1196">
        <v>16</v>
      </c>
      <c r="B27" s="1196" t="s">
        <v>5206</v>
      </c>
      <c r="C27" s="1196" t="s">
        <v>5207</v>
      </c>
      <c r="D27" s="1196" t="s">
        <v>2319</v>
      </c>
      <c r="E27" s="1196" t="s">
        <v>2351</v>
      </c>
      <c r="F27" s="1778" t="s">
        <v>5206</v>
      </c>
      <c r="G27" s="1778" t="s">
        <v>5208</v>
      </c>
      <c r="H27" s="1778" t="s">
        <v>3513</v>
      </c>
      <c r="I27" s="1778" t="s">
        <v>2085</v>
      </c>
      <c r="J27" s="1196"/>
      <c r="K27" s="1196"/>
      <c r="L27" s="1196"/>
      <c r="M27" s="1196"/>
      <c r="N27" s="1196" t="s">
        <v>188</v>
      </c>
      <c r="XFD27" s="426"/>
    </row>
    <row r="28" spans="1:14 16384:16384" s="396" customFormat="1">
      <c r="A28" s="1196">
        <v>17</v>
      </c>
      <c r="B28" s="1196" t="s">
        <v>5209</v>
      </c>
      <c r="C28" s="1196" t="s">
        <v>5210</v>
      </c>
      <c r="D28" s="1196" t="s">
        <v>2319</v>
      </c>
      <c r="E28" s="1196" t="s">
        <v>2351</v>
      </c>
      <c r="F28" s="1778" t="s">
        <v>5209</v>
      </c>
      <c r="G28" s="1778" t="s">
        <v>5211</v>
      </c>
      <c r="H28" s="1778" t="s">
        <v>3513</v>
      </c>
      <c r="I28" s="1778" t="s">
        <v>2085</v>
      </c>
      <c r="J28" s="1196"/>
      <c r="K28" s="1196"/>
      <c r="L28" s="1196"/>
      <c r="M28" s="1196"/>
      <c r="N28" s="1196" t="s">
        <v>188</v>
      </c>
      <c r="XFD28" s="426"/>
    </row>
    <row r="29" spans="1:14 16384:16384" s="396" customFormat="1">
      <c r="A29" s="1196">
        <v>18</v>
      </c>
      <c r="B29" s="1196" t="s">
        <v>5212</v>
      </c>
      <c r="C29" s="1196" t="s">
        <v>5213</v>
      </c>
      <c r="D29" s="1196" t="s">
        <v>2319</v>
      </c>
      <c r="E29" s="1196" t="s">
        <v>2351</v>
      </c>
      <c r="F29" s="1778" t="s">
        <v>5212</v>
      </c>
      <c r="G29" s="1778" t="s">
        <v>5214</v>
      </c>
      <c r="H29" s="1778" t="s">
        <v>3513</v>
      </c>
      <c r="I29" s="1778" t="s">
        <v>2085</v>
      </c>
      <c r="J29" s="1196"/>
      <c r="K29" s="1196"/>
      <c r="L29" s="1196"/>
      <c r="M29" s="1196"/>
      <c r="N29" s="1196" t="s">
        <v>188</v>
      </c>
      <c r="XFD29" s="426"/>
    </row>
    <row r="30" spans="1:14 16384:16384" s="396" customFormat="1">
      <c r="A30" s="1196">
        <v>19</v>
      </c>
      <c r="B30" s="1196" t="s">
        <v>5215</v>
      </c>
      <c r="C30" s="1196" t="s">
        <v>5216</v>
      </c>
      <c r="D30" s="1196" t="s">
        <v>2319</v>
      </c>
      <c r="E30" s="1196" t="s">
        <v>2351</v>
      </c>
      <c r="F30" s="1778" t="s">
        <v>5215</v>
      </c>
      <c r="G30" s="1778" t="s">
        <v>5217</v>
      </c>
      <c r="H30" s="1778" t="s">
        <v>3513</v>
      </c>
      <c r="I30" s="1778" t="s">
        <v>2085</v>
      </c>
      <c r="J30" s="1196"/>
      <c r="K30" s="1196"/>
      <c r="L30" s="1196"/>
      <c r="M30" s="1196"/>
      <c r="N30" s="1196" t="s">
        <v>188</v>
      </c>
      <c r="XFD30" s="426"/>
    </row>
    <row r="31" spans="1:14 16384:16384" s="396" customFormat="1">
      <c r="A31" s="1196">
        <v>20</v>
      </c>
      <c r="B31" s="1196" t="s">
        <v>5218</v>
      </c>
      <c r="C31" s="1196" t="s">
        <v>5219</v>
      </c>
      <c r="D31" s="1196" t="s">
        <v>2319</v>
      </c>
      <c r="E31" s="1196" t="s">
        <v>2351</v>
      </c>
      <c r="F31" s="1778" t="s">
        <v>5218</v>
      </c>
      <c r="G31" s="1778" t="s">
        <v>5220</v>
      </c>
      <c r="H31" s="1778" t="s">
        <v>3513</v>
      </c>
      <c r="I31" s="1778" t="s">
        <v>2085</v>
      </c>
      <c r="J31" s="1196"/>
      <c r="K31" s="1196"/>
      <c r="L31" s="1196"/>
      <c r="M31" s="1196"/>
      <c r="N31" s="1196" t="s">
        <v>188</v>
      </c>
      <c r="XFD31" s="426"/>
    </row>
    <row r="32" spans="1:14 16384:16384" s="396" customFormat="1">
      <c r="A32" s="1196">
        <v>21</v>
      </c>
      <c r="B32" s="1196" t="s">
        <v>5221</v>
      </c>
      <c r="C32" s="1196" t="s">
        <v>5222</v>
      </c>
      <c r="D32" s="1196" t="s">
        <v>2319</v>
      </c>
      <c r="E32" s="1196" t="s">
        <v>2351</v>
      </c>
      <c r="F32" s="1778" t="s">
        <v>5221</v>
      </c>
      <c r="G32" s="1778" t="s">
        <v>5223</v>
      </c>
      <c r="H32" s="1778" t="s">
        <v>3513</v>
      </c>
      <c r="I32" s="1778" t="s">
        <v>2085</v>
      </c>
      <c r="J32" s="1196"/>
      <c r="K32" s="1196"/>
      <c r="L32" s="1196"/>
      <c r="M32" s="1196"/>
      <c r="N32" s="1196" t="s">
        <v>188</v>
      </c>
      <c r="XFD32" s="426"/>
    </row>
  </sheetData>
  <phoneticPr fontId="5" type="noConversion"/>
  <dataValidations count="3">
    <dataValidation type="list" allowBlank="1" showInputMessage="1" showErrorMessage="1" sqref="B6" xr:uid="{00000000-0002-0000-4200-000000000000}">
      <formula1>"Mi: Minute,H: Hour,D: Daily,W: Weekly,M: Monthly,Y: Yearly"</formula1>
    </dataValidation>
    <dataValidation type="list" allowBlank="1" showInputMessage="1" showErrorMessage="1" sqref="B7 B9" xr:uid="{00000000-0002-0000-4200-000001000000}">
      <formula1>"替换,追加"</formula1>
    </dataValidation>
    <dataValidation type="list" allowBlank="1" showInputMessage="1" showErrorMessage="1" sqref="N12:N32" xr:uid="{00000000-0002-0000-4200-000002000000}">
      <formula1>"匹配,基线特有,本地扩充,废弃"</formula1>
    </dataValidation>
  </dataValidations>
  <hyperlinks>
    <hyperlink ref="A1" location="目录!H20" display="返回" xr:uid="{00000000-0004-0000-4200-000000000000}"/>
  </hyperlinks>
  <pageMargins left="0.75" right="0.75" top="1" bottom="1" header="0.51180555555555596" footer="0.51180555555555596"/>
  <pageSetup paperSize="9" orientation="portrai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S24"/>
  <sheetViews>
    <sheetView topLeftCell="A4" workbookViewId="0">
      <selection activeCell="F12" sqref="F12"/>
    </sheetView>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109375" style="396" customWidth="1"/>
    <col min="15" max="15" width="21.21875" style="396" customWidth="1"/>
    <col min="16" max="16" width="19" style="396" customWidth="1"/>
    <col min="17" max="17" width="14.88671875" style="396" customWidth="1"/>
    <col min="18" max="19" width="13.77734375" style="396" customWidth="1"/>
    <col min="20" max="16384" width="9" style="328"/>
  </cols>
  <sheetData>
    <row r="1" spans="1:19" s="396" customFormat="1">
      <c r="A1" s="2"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ht="22.8">
      <c r="A3" s="218" t="s">
        <v>2040</v>
      </c>
      <c r="B3" s="1106" t="s">
        <v>680</v>
      </c>
      <c r="C3" s="1732"/>
      <c r="D3" s="1732"/>
      <c r="E3" s="1732"/>
      <c r="F3" s="1732"/>
      <c r="G3" s="1732"/>
      <c r="H3" s="1732"/>
      <c r="I3" s="1732"/>
      <c r="J3" s="219"/>
      <c r="K3" s="219"/>
      <c r="L3" s="219"/>
      <c r="M3" s="219"/>
      <c r="N3" s="219"/>
      <c r="O3" s="339" t="s">
        <v>2041</v>
      </c>
      <c r="P3" s="340" t="s">
        <v>2042</v>
      </c>
      <c r="Q3" s="340"/>
      <c r="R3" s="354"/>
      <c r="S3" s="355"/>
    </row>
    <row r="4" spans="1:19" s="397" customFormat="1">
      <c r="A4" s="220" t="s">
        <v>2042</v>
      </c>
      <c r="B4" s="332" t="s">
        <v>679</v>
      </c>
      <c r="C4" s="352"/>
      <c r="D4" s="352"/>
      <c r="E4" s="352"/>
      <c r="F4" s="352"/>
      <c r="G4" s="352"/>
      <c r="H4" s="352"/>
      <c r="I4" s="352"/>
      <c r="J4" s="222"/>
      <c r="K4" s="222"/>
      <c r="L4" s="222"/>
      <c r="M4" s="222"/>
      <c r="N4" s="222"/>
      <c r="O4" s="229" t="s">
        <v>2301</v>
      </c>
      <c r="P4" s="229" t="s">
        <v>5224</v>
      </c>
      <c r="Q4" s="229"/>
      <c r="R4" s="225"/>
      <c r="S4" s="827"/>
    </row>
    <row r="5" spans="1:19" s="397" customFormat="1">
      <c r="A5" s="220" t="s">
        <v>2041</v>
      </c>
      <c r="B5" s="221" t="s">
        <v>2043</v>
      </c>
      <c r="C5" s="352"/>
      <c r="D5" s="352"/>
      <c r="E5" s="352"/>
      <c r="F5" s="352"/>
      <c r="G5" s="352"/>
      <c r="H5" s="352"/>
      <c r="I5" s="352"/>
      <c r="J5" s="222"/>
      <c r="K5" s="222"/>
      <c r="L5" s="222"/>
      <c r="M5" s="222"/>
      <c r="N5" s="222"/>
      <c r="O5" s="341"/>
      <c r="P5" s="342"/>
      <c r="Q5" s="229"/>
      <c r="R5" s="225"/>
      <c r="S5" s="827"/>
    </row>
    <row r="6" spans="1:19" s="397" customFormat="1">
      <c r="A6" s="220" t="s">
        <v>2044</v>
      </c>
      <c r="B6" s="12" t="s">
        <v>2045</v>
      </c>
      <c r="C6" s="352"/>
      <c r="D6" s="352"/>
      <c r="E6" s="352"/>
      <c r="F6" s="352"/>
      <c r="G6" s="352"/>
      <c r="H6" s="352"/>
      <c r="I6" s="352"/>
      <c r="J6" s="222"/>
      <c r="K6" s="222"/>
      <c r="L6" s="222"/>
      <c r="M6" s="222"/>
      <c r="N6" s="222"/>
      <c r="O6" s="341"/>
      <c r="P6" s="229"/>
      <c r="Q6" s="229"/>
      <c r="R6" s="225"/>
      <c r="S6" s="827"/>
    </row>
    <row r="7" spans="1:19" s="396" customFormat="1">
      <c r="A7" s="223" t="s">
        <v>2046</v>
      </c>
      <c r="B7" s="224" t="s">
        <v>2047</v>
      </c>
      <c r="C7" s="1732"/>
      <c r="D7" s="1732"/>
      <c r="E7" s="1732"/>
      <c r="F7" s="1732"/>
      <c r="G7" s="1732"/>
      <c r="H7" s="1732"/>
      <c r="I7" s="1732"/>
      <c r="J7" s="219"/>
      <c r="K7" s="219"/>
      <c r="L7" s="219"/>
      <c r="M7" s="219"/>
      <c r="N7" s="219"/>
      <c r="O7" s="343"/>
      <c r="P7" s="344"/>
      <c r="Q7" s="356"/>
      <c r="R7" s="358"/>
      <c r="S7" s="348"/>
    </row>
    <row r="8" spans="1:19" s="396" customFormat="1">
      <c r="A8" s="223" t="s">
        <v>2048</v>
      </c>
      <c r="B8" s="225"/>
      <c r="C8" s="219"/>
      <c r="D8" s="219"/>
      <c r="E8" s="219"/>
      <c r="F8" s="219"/>
      <c r="G8" s="219"/>
      <c r="H8" s="219"/>
      <c r="I8" s="219"/>
      <c r="J8" s="219"/>
      <c r="K8" s="219"/>
      <c r="L8" s="219"/>
      <c r="M8" s="219"/>
      <c r="N8" s="219"/>
      <c r="O8" s="347"/>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5" customHeight="1">
      <c r="A12" s="1196">
        <v>1</v>
      </c>
      <c r="B12" s="1196" t="s">
        <v>2064</v>
      </c>
      <c r="C12" s="1196" t="s">
        <v>2753</v>
      </c>
      <c r="D12" s="1196" t="s">
        <v>2066</v>
      </c>
      <c r="E12" s="1196" t="s">
        <v>2067</v>
      </c>
      <c r="F12" s="1778" t="s">
        <v>2064</v>
      </c>
      <c r="G12" s="1780" t="s">
        <v>2065</v>
      </c>
      <c r="H12" s="1778" t="s">
        <v>2066</v>
      </c>
      <c r="I12" s="1778" t="s">
        <v>2067</v>
      </c>
      <c r="J12" s="1771" t="s">
        <v>79</v>
      </c>
      <c r="K12" s="1196" t="s">
        <v>2702</v>
      </c>
      <c r="L12" s="1196" t="s">
        <v>2702</v>
      </c>
      <c r="M12" s="1196"/>
      <c r="N12" s="1196" t="s">
        <v>2308</v>
      </c>
      <c r="O12" s="229" t="s">
        <v>5224</v>
      </c>
      <c r="P12" s="1196" t="s">
        <v>2064</v>
      </c>
      <c r="Q12" s="1196" t="s">
        <v>2753</v>
      </c>
      <c r="R12" s="1196" t="s">
        <v>2066</v>
      </c>
      <c r="S12" s="1196" t="s">
        <v>2849</v>
      </c>
    </row>
    <row r="13" spans="1:19" s="389" customFormat="1" ht="15" customHeight="1">
      <c r="A13" s="1196">
        <v>2</v>
      </c>
      <c r="B13" s="1196" t="s">
        <v>4903</v>
      </c>
      <c r="C13" s="1196" t="s">
        <v>4904</v>
      </c>
      <c r="D13" s="1196" t="s">
        <v>5225</v>
      </c>
      <c r="E13" s="1196" t="s">
        <v>5226</v>
      </c>
      <c r="F13" s="1778" t="s">
        <v>4903</v>
      </c>
      <c r="G13" s="1778" t="s">
        <v>4904</v>
      </c>
      <c r="H13" s="1778" t="s">
        <v>2807</v>
      </c>
      <c r="I13" s="1778" t="s">
        <v>2241</v>
      </c>
      <c r="J13" s="1771" t="s">
        <v>79</v>
      </c>
      <c r="K13" s="1196" t="s">
        <v>2702</v>
      </c>
      <c r="L13" s="1196"/>
      <c r="M13" s="1196"/>
      <c r="N13" s="1196" t="s">
        <v>2308</v>
      </c>
      <c r="O13" s="229" t="s">
        <v>5224</v>
      </c>
      <c r="P13" s="1196" t="s">
        <v>5227</v>
      </c>
      <c r="Q13" s="1196" t="s">
        <v>5228</v>
      </c>
      <c r="R13" s="1196" t="s">
        <v>5225</v>
      </c>
      <c r="S13" s="1196" t="s">
        <v>2849</v>
      </c>
    </row>
    <row r="14" spans="1:19" s="396" customFormat="1" ht="15" customHeight="1">
      <c r="A14" s="1196">
        <v>3</v>
      </c>
      <c r="B14" s="1196" t="s">
        <v>5229</v>
      </c>
      <c r="C14" s="1196" t="s">
        <v>5230</v>
      </c>
      <c r="D14" s="1196" t="s">
        <v>2085</v>
      </c>
      <c r="E14" s="1196" t="s">
        <v>2085</v>
      </c>
      <c r="F14" s="1778" t="s">
        <v>5229</v>
      </c>
      <c r="G14" s="1780" t="s">
        <v>5231</v>
      </c>
      <c r="H14" s="1778" t="s">
        <v>2085</v>
      </c>
      <c r="I14" s="1778" t="s">
        <v>2085</v>
      </c>
      <c r="J14" s="317"/>
      <c r="K14" s="317"/>
      <c r="L14" s="317"/>
      <c r="M14" s="317"/>
      <c r="N14" s="317" t="s">
        <v>2308</v>
      </c>
      <c r="O14" s="229" t="s">
        <v>5224</v>
      </c>
      <c r="P14" s="1196" t="s">
        <v>5229</v>
      </c>
      <c r="Q14" s="1196" t="s">
        <v>5232</v>
      </c>
      <c r="R14" s="1196" t="s">
        <v>2085</v>
      </c>
      <c r="S14" s="1196" t="s">
        <v>2849</v>
      </c>
    </row>
    <row r="15" spans="1:19" s="396" customFormat="1" ht="15" customHeight="1">
      <c r="A15" s="1196">
        <v>4</v>
      </c>
      <c r="B15" s="1196" t="s">
        <v>5233</v>
      </c>
      <c r="C15" s="1196" t="s">
        <v>5234</v>
      </c>
      <c r="D15" s="1196" t="s">
        <v>2070</v>
      </c>
      <c r="E15" s="1196" t="s">
        <v>2071</v>
      </c>
      <c r="F15" s="1778" t="s">
        <v>5233</v>
      </c>
      <c r="G15" s="1780" t="s">
        <v>5235</v>
      </c>
      <c r="H15" s="1778" t="s">
        <v>2070</v>
      </c>
      <c r="I15" s="1778" t="s">
        <v>2071</v>
      </c>
      <c r="J15" s="1196"/>
      <c r="K15" s="1196"/>
      <c r="L15" s="1196"/>
      <c r="M15" s="1196" t="s">
        <v>5236</v>
      </c>
      <c r="N15" s="1196" t="s">
        <v>2308</v>
      </c>
      <c r="O15" s="229" t="s">
        <v>5224</v>
      </c>
      <c r="P15" s="1196" t="s">
        <v>5233</v>
      </c>
      <c r="Q15" s="1196" t="s">
        <v>5234</v>
      </c>
      <c r="R15" s="1196" t="s">
        <v>2070</v>
      </c>
      <c r="S15" s="1196" t="s">
        <v>2849</v>
      </c>
    </row>
    <row r="16" spans="1:19" s="396" customFormat="1" ht="15" customHeight="1">
      <c r="A16" s="1196">
        <v>5</v>
      </c>
      <c r="B16" s="1196" t="s">
        <v>5237</v>
      </c>
      <c r="C16" s="1196" t="s">
        <v>2077</v>
      </c>
      <c r="D16" s="1196" t="s">
        <v>2747</v>
      </c>
      <c r="E16" s="1196" t="s">
        <v>4748</v>
      </c>
      <c r="F16" s="1780" t="s">
        <v>2076</v>
      </c>
      <c r="G16" s="1196" t="s">
        <v>2077</v>
      </c>
      <c r="H16" s="1778" t="s">
        <v>3175</v>
      </c>
      <c r="I16" s="1778" t="s">
        <v>2241</v>
      </c>
      <c r="J16" s="1196"/>
      <c r="K16" s="1196"/>
      <c r="L16" s="1196"/>
      <c r="M16" s="1196"/>
      <c r="N16" s="1196" t="s">
        <v>2308</v>
      </c>
      <c r="O16" s="229" t="s">
        <v>5224</v>
      </c>
      <c r="P16" s="1196" t="s">
        <v>5237</v>
      </c>
      <c r="Q16" s="1196" t="s">
        <v>2705</v>
      </c>
      <c r="R16" s="1196" t="s">
        <v>2747</v>
      </c>
      <c r="S16" s="1196" t="s">
        <v>2849</v>
      </c>
    </row>
    <row r="17" spans="1:19" s="396" customFormat="1" ht="15" customHeight="1">
      <c r="A17" s="1196">
        <v>6</v>
      </c>
      <c r="B17" s="1196" t="s">
        <v>2819</v>
      </c>
      <c r="C17" s="1196" t="s">
        <v>4561</v>
      </c>
      <c r="D17" s="1196" t="s">
        <v>2272</v>
      </c>
      <c r="E17" s="1196" t="s">
        <v>2272</v>
      </c>
      <c r="F17" s="1778" t="s">
        <v>2819</v>
      </c>
      <c r="G17" s="1778" t="s">
        <v>4561</v>
      </c>
      <c r="H17" s="1778" t="s">
        <v>2272</v>
      </c>
      <c r="I17" s="1778" t="s">
        <v>2273</v>
      </c>
      <c r="J17" s="1196"/>
      <c r="K17" s="1196"/>
      <c r="L17" s="1196"/>
      <c r="M17" s="1196"/>
      <c r="N17" s="1196" t="s">
        <v>2308</v>
      </c>
      <c r="O17" s="229" t="s">
        <v>5224</v>
      </c>
      <c r="P17" s="1196" t="s">
        <v>2819</v>
      </c>
      <c r="Q17" s="1196" t="s">
        <v>4561</v>
      </c>
      <c r="R17" s="1196" t="s">
        <v>2272</v>
      </c>
      <c r="S17" s="1196" t="s">
        <v>2849</v>
      </c>
    </row>
    <row r="18" spans="1:19" s="396" customFormat="1" ht="15" customHeight="1">
      <c r="A18" s="1196">
        <v>7</v>
      </c>
      <c r="B18" s="1196" t="s">
        <v>5238</v>
      </c>
      <c r="C18" s="1196" t="s">
        <v>5239</v>
      </c>
      <c r="D18" s="1196" t="s">
        <v>2272</v>
      </c>
      <c r="E18" s="1196" t="s">
        <v>2272</v>
      </c>
      <c r="F18" s="1778" t="s">
        <v>5238</v>
      </c>
      <c r="G18" s="1778" t="s">
        <v>5239</v>
      </c>
      <c r="H18" s="1778" t="s">
        <v>2078</v>
      </c>
      <c r="I18" s="1778" t="s">
        <v>2079</v>
      </c>
      <c r="J18" s="1196"/>
      <c r="K18" s="1196"/>
      <c r="L18" s="1196"/>
      <c r="M18" s="1196"/>
      <c r="N18" s="1196" t="s">
        <v>2308</v>
      </c>
      <c r="O18" s="229" t="s">
        <v>5224</v>
      </c>
      <c r="P18" s="1196" t="s">
        <v>5238</v>
      </c>
      <c r="Q18" s="1196" t="s">
        <v>5240</v>
      </c>
      <c r="R18" s="1196" t="s">
        <v>2272</v>
      </c>
      <c r="S18" s="1196" t="s">
        <v>2849</v>
      </c>
    </row>
    <row r="19" spans="1:19" s="396" customFormat="1">
      <c r="A19" s="1196">
        <v>8</v>
      </c>
      <c r="B19" s="1196" t="s">
        <v>5241</v>
      </c>
      <c r="C19" s="1196" t="s">
        <v>5242</v>
      </c>
      <c r="D19" s="1196" t="s">
        <v>2272</v>
      </c>
      <c r="E19" s="1196" t="s">
        <v>2272</v>
      </c>
      <c r="F19" s="1778" t="s">
        <v>5241</v>
      </c>
      <c r="G19" s="1778" t="s">
        <v>5242</v>
      </c>
      <c r="H19" s="1778" t="s">
        <v>2078</v>
      </c>
      <c r="I19" s="1778" t="s">
        <v>2079</v>
      </c>
      <c r="J19" s="1196"/>
      <c r="K19" s="1196"/>
      <c r="L19" s="1196"/>
      <c r="M19" s="1196"/>
      <c r="N19" s="1196" t="s">
        <v>2308</v>
      </c>
      <c r="O19" s="229" t="s">
        <v>5224</v>
      </c>
      <c r="P19" s="1196" t="s">
        <v>5241</v>
      </c>
      <c r="Q19" s="1196" t="s">
        <v>5243</v>
      </c>
      <c r="R19" s="1196" t="s">
        <v>2272</v>
      </c>
      <c r="S19" s="1196" t="s">
        <v>2849</v>
      </c>
    </row>
    <row r="20" spans="1:19" s="396" customFormat="1">
      <c r="A20" s="1196">
        <v>9</v>
      </c>
      <c r="B20" s="1196" t="s">
        <v>5244</v>
      </c>
      <c r="C20" s="1196" t="s">
        <v>5245</v>
      </c>
      <c r="D20" s="1196" t="s">
        <v>2100</v>
      </c>
      <c r="E20" s="1196" t="s">
        <v>2101</v>
      </c>
      <c r="F20" s="1780" t="s">
        <v>5246</v>
      </c>
      <c r="G20" s="1778" t="s">
        <v>5245</v>
      </c>
      <c r="H20" s="1778" t="s">
        <v>2100</v>
      </c>
      <c r="I20" s="1778" t="s">
        <v>2101</v>
      </c>
      <c r="J20" s="1196"/>
      <c r="K20" s="1196"/>
      <c r="L20" s="1196"/>
      <c r="M20" s="1196"/>
      <c r="N20" s="1196" t="s">
        <v>2308</v>
      </c>
      <c r="O20" s="229" t="s">
        <v>5224</v>
      </c>
      <c r="P20" s="1196" t="s">
        <v>5244</v>
      </c>
      <c r="Q20" s="1196" t="s">
        <v>5247</v>
      </c>
      <c r="R20" s="1196" t="s">
        <v>2100</v>
      </c>
      <c r="S20" s="1196" t="s">
        <v>2849</v>
      </c>
    </row>
    <row r="21" spans="1:19" s="396" customFormat="1">
      <c r="A21" s="1196">
        <v>10</v>
      </c>
      <c r="B21" s="1196" t="s">
        <v>5248</v>
      </c>
      <c r="C21" s="1196" t="s">
        <v>2818</v>
      </c>
      <c r="D21" s="1196" t="s">
        <v>2096</v>
      </c>
      <c r="E21" s="1196" t="s">
        <v>2097</v>
      </c>
      <c r="F21" s="1778" t="s">
        <v>5248</v>
      </c>
      <c r="G21" s="1780" t="s">
        <v>5249</v>
      </c>
      <c r="H21" s="1778" t="s">
        <v>2096</v>
      </c>
      <c r="I21" s="1778" t="s">
        <v>2097</v>
      </c>
      <c r="J21" s="1196"/>
      <c r="K21" s="1196"/>
      <c r="L21" s="1196"/>
      <c r="M21" s="1196"/>
      <c r="N21" s="1196" t="s">
        <v>2308</v>
      </c>
      <c r="O21" s="229" t="s">
        <v>5224</v>
      </c>
      <c r="P21" s="1196" t="s">
        <v>5248</v>
      </c>
      <c r="Q21" s="1196" t="s">
        <v>3622</v>
      </c>
      <c r="R21" s="1196" t="s">
        <v>2096</v>
      </c>
      <c r="S21" s="1196" t="s">
        <v>2849</v>
      </c>
    </row>
    <row r="22" spans="1:19" s="396" customFormat="1">
      <c r="A22" s="1783">
        <v>11</v>
      </c>
      <c r="B22" s="1783"/>
      <c r="C22" s="1783" t="s">
        <v>5250</v>
      </c>
      <c r="D22" s="1783" t="s">
        <v>5225</v>
      </c>
      <c r="E22" s="1783" t="s">
        <v>5226</v>
      </c>
      <c r="F22" s="1783"/>
      <c r="G22" s="1783" t="s">
        <v>5250</v>
      </c>
      <c r="H22" s="1783" t="s">
        <v>5225</v>
      </c>
      <c r="I22" s="1783" t="s">
        <v>5226</v>
      </c>
      <c r="J22" s="1783"/>
      <c r="K22" s="1783"/>
      <c r="L22" s="1783"/>
      <c r="M22" s="1783" t="s">
        <v>4886</v>
      </c>
      <c r="N22" s="1783" t="s">
        <v>2286</v>
      </c>
      <c r="O22" s="229" t="s">
        <v>5224</v>
      </c>
      <c r="P22" s="1196"/>
      <c r="Q22" s="1196" t="s">
        <v>5251</v>
      </c>
      <c r="R22" s="1196" t="s">
        <v>5225</v>
      </c>
      <c r="S22" s="1196" t="s">
        <v>2286</v>
      </c>
    </row>
    <row r="23" spans="1:19" s="396" customFormat="1">
      <c r="A23" s="1196">
        <v>12</v>
      </c>
      <c r="B23" s="1196" t="s">
        <v>4816</v>
      </c>
      <c r="C23" s="239" t="s">
        <v>4817</v>
      </c>
      <c r="D23" s="1196" t="s">
        <v>2100</v>
      </c>
      <c r="E23" s="1196" t="s">
        <v>2101</v>
      </c>
      <c r="F23" s="1778" t="s">
        <v>4816</v>
      </c>
      <c r="G23" s="1778" t="s">
        <v>4817</v>
      </c>
      <c r="H23" s="1778" t="s">
        <v>2747</v>
      </c>
      <c r="I23" s="1778" t="s">
        <v>4748</v>
      </c>
      <c r="J23" s="1196"/>
      <c r="K23" s="1196"/>
      <c r="L23" s="1196"/>
      <c r="M23" s="1196" t="s">
        <v>5252</v>
      </c>
      <c r="N23" s="1196" t="s">
        <v>2308</v>
      </c>
      <c r="O23" s="229" t="s">
        <v>5224</v>
      </c>
      <c r="P23" s="1196" t="s">
        <v>4816</v>
      </c>
      <c r="Q23" s="1196" t="s">
        <v>4819</v>
      </c>
      <c r="R23" s="1196" t="s">
        <v>2100</v>
      </c>
      <c r="S23" s="1196" t="s">
        <v>2849</v>
      </c>
    </row>
    <row r="24" spans="1:19" s="396" customFormat="1">
      <c r="A24" s="1196">
        <v>13</v>
      </c>
      <c r="B24" s="1196" t="s">
        <v>5253</v>
      </c>
      <c r="C24" s="1196" t="s">
        <v>2722</v>
      </c>
      <c r="D24" s="1196" t="s">
        <v>2100</v>
      </c>
      <c r="E24" s="1196" t="s">
        <v>2101</v>
      </c>
      <c r="F24" s="1780" t="s">
        <v>4944</v>
      </c>
      <c r="G24" s="1780" t="s">
        <v>4945</v>
      </c>
      <c r="H24" s="1778" t="s">
        <v>2747</v>
      </c>
      <c r="I24" s="1778" t="s">
        <v>4748</v>
      </c>
      <c r="J24" s="1196"/>
      <c r="K24" s="1196"/>
      <c r="L24" s="1196"/>
      <c r="M24" s="1196" t="s">
        <v>5254</v>
      </c>
      <c r="N24" s="1196" t="s">
        <v>2308</v>
      </c>
      <c r="O24" s="229" t="s">
        <v>5224</v>
      </c>
      <c r="P24" s="1196" t="s">
        <v>5253</v>
      </c>
      <c r="Q24" s="1196" t="s">
        <v>2722</v>
      </c>
      <c r="R24" s="1196" t="s">
        <v>2100</v>
      </c>
      <c r="S24" s="1196" t="s">
        <v>2849</v>
      </c>
    </row>
  </sheetData>
  <phoneticPr fontId="5" type="noConversion"/>
  <dataValidations count="3">
    <dataValidation type="list" allowBlank="1" showInputMessage="1" showErrorMessage="1" sqref="B6" xr:uid="{00000000-0002-0000-4300-000000000000}">
      <formula1>"Mi: Minute,H: Hour,D: Daily,W: Weekly,M: Monthly,Y: Yearly"</formula1>
    </dataValidation>
    <dataValidation type="list" allowBlank="1" showInputMessage="1" showErrorMessage="1" sqref="B7 B9" xr:uid="{00000000-0002-0000-4300-000001000000}">
      <formula1>"替换,追加"</formula1>
    </dataValidation>
    <dataValidation type="list" allowBlank="1" showInputMessage="1" showErrorMessage="1" sqref="N12:N24" xr:uid="{00000000-0002-0000-4300-000002000000}">
      <formula1>"匹配,基线特有,本地扩充,废弃"</formula1>
    </dataValidation>
  </dataValidations>
  <hyperlinks>
    <hyperlink ref="A1" location="目录!H21" display="返回" xr:uid="{00000000-0004-0000-4300-000000000000}"/>
  </hyperlinks>
  <pageMargins left="0.75" right="0.75" top="1" bottom="1" header="0.51180555555555596" footer="0.51180555555555596"/>
  <pageSetup paperSize="9" orientation="portrai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S24"/>
  <sheetViews>
    <sheetView topLeftCell="C1"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109375" style="396" customWidth="1"/>
    <col min="15" max="15" width="23" style="396" customWidth="1"/>
    <col min="16" max="16" width="19" style="396" customWidth="1"/>
    <col min="17" max="17" width="14.88671875" style="396" customWidth="1"/>
    <col min="18" max="19" width="13.77734375" style="396" customWidth="1"/>
    <col min="20" max="16384" width="9" style="328"/>
  </cols>
  <sheetData>
    <row r="1" spans="1:19" s="396" customFormat="1">
      <c r="A1" s="2"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416" t="s">
        <v>193</v>
      </c>
      <c r="C3" s="1732"/>
      <c r="D3" s="1732"/>
      <c r="E3" s="1732"/>
      <c r="F3" s="1732"/>
      <c r="G3" s="1732"/>
      <c r="H3" s="1732"/>
      <c r="I3" s="1732"/>
      <c r="J3" s="219"/>
      <c r="K3" s="219"/>
      <c r="L3" s="219"/>
      <c r="M3" s="219"/>
      <c r="N3" s="219"/>
      <c r="O3" s="339" t="s">
        <v>2041</v>
      </c>
      <c r="P3" s="340" t="s">
        <v>2042</v>
      </c>
      <c r="Q3" s="340"/>
      <c r="R3" s="354"/>
      <c r="S3" s="355"/>
    </row>
    <row r="4" spans="1:19" s="397" customFormat="1">
      <c r="A4" s="220" t="s">
        <v>2042</v>
      </c>
      <c r="B4" s="416" t="s">
        <v>192</v>
      </c>
      <c r="C4" s="352"/>
      <c r="D4" s="352"/>
      <c r="E4" s="352"/>
      <c r="F4" s="352"/>
      <c r="G4" s="352"/>
      <c r="H4" s="352"/>
      <c r="I4" s="352"/>
      <c r="J4" s="222"/>
      <c r="K4" s="222"/>
      <c r="L4" s="222"/>
      <c r="M4" s="222"/>
      <c r="N4" s="222"/>
      <c r="O4" s="229" t="s">
        <v>2301</v>
      </c>
      <c r="P4" s="229" t="s">
        <v>5255</v>
      </c>
      <c r="Q4" s="229"/>
      <c r="R4" s="225"/>
      <c r="S4" s="827"/>
    </row>
    <row r="5" spans="1:19" s="397" customFormat="1">
      <c r="A5" s="220" t="s">
        <v>2041</v>
      </c>
      <c r="B5" s="221" t="s">
        <v>2043</v>
      </c>
      <c r="C5" s="352"/>
      <c r="D5" s="352"/>
      <c r="E5" s="352"/>
      <c r="F5" s="352"/>
      <c r="G5" s="352"/>
      <c r="H5" s="352"/>
      <c r="I5" s="352"/>
      <c r="J5" s="222"/>
      <c r="K5" s="222"/>
      <c r="L5" s="222"/>
      <c r="M5" s="222"/>
      <c r="N5" s="222"/>
      <c r="O5" s="341"/>
      <c r="P5" s="342"/>
      <c r="Q5" s="229"/>
      <c r="R5" s="225"/>
      <c r="S5" s="827"/>
    </row>
    <row r="6" spans="1:19" s="397" customFormat="1">
      <c r="A6" s="220" t="s">
        <v>2044</v>
      </c>
      <c r="B6" s="12" t="s">
        <v>2303</v>
      </c>
      <c r="C6" s="352"/>
      <c r="D6" s="352"/>
      <c r="E6" s="352"/>
      <c r="F6" s="352"/>
      <c r="G6" s="352"/>
      <c r="H6" s="352"/>
      <c r="I6" s="352"/>
      <c r="J6" s="222"/>
      <c r="K6" s="222"/>
      <c r="L6" s="222"/>
      <c r="M6" s="222"/>
      <c r="N6" s="222"/>
      <c r="O6" s="341"/>
      <c r="P6" s="229"/>
      <c r="Q6" s="229"/>
      <c r="R6" s="225"/>
      <c r="S6" s="827"/>
    </row>
    <row r="7" spans="1:19" s="396" customFormat="1">
      <c r="A7" s="223" t="s">
        <v>2046</v>
      </c>
      <c r="B7" s="224" t="s">
        <v>2047</v>
      </c>
      <c r="C7" s="1732"/>
      <c r="D7" s="1732"/>
      <c r="E7" s="1732"/>
      <c r="F7" s="1732"/>
      <c r="G7" s="1732"/>
      <c r="H7" s="1732"/>
      <c r="I7" s="1732"/>
      <c r="J7" s="219"/>
      <c r="K7" s="219"/>
      <c r="L7" s="219"/>
      <c r="M7" s="219"/>
      <c r="N7" s="219"/>
      <c r="O7" s="343"/>
      <c r="P7" s="344"/>
      <c r="Q7" s="356"/>
      <c r="R7" s="358"/>
      <c r="S7" s="348"/>
    </row>
    <row r="8" spans="1:19" s="396" customFormat="1">
      <c r="A8" s="223" t="s">
        <v>2048</v>
      </c>
      <c r="B8" s="225"/>
      <c r="C8" s="219"/>
      <c r="D8" s="219"/>
      <c r="E8" s="219"/>
      <c r="F8" s="219"/>
      <c r="G8" s="219"/>
      <c r="H8" s="219"/>
      <c r="I8" s="219"/>
      <c r="J8" s="219"/>
      <c r="K8" s="219"/>
      <c r="L8" s="219"/>
      <c r="M8" s="219"/>
      <c r="N8" s="219"/>
      <c r="O8" s="347"/>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5" customHeight="1">
      <c r="A12" s="1196">
        <v>1</v>
      </c>
      <c r="B12" s="1196" t="s">
        <v>2304</v>
      </c>
      <c r="C12" s="1196" t="s">
        <v>2670</v>
      </c>
      <c r="D12" s="1196" t="s">
        <v>2272</v>
      </c>
      <c r="E12" s="1196" t="s">
        <v>2079</v>
      </c>
      <c r="F12" s="1778" t="s">
        <v>2304</v>
      </c>
      <c r="G12" s="1778" t="s">
        <v>2670</v>
      </c>
      <c r="H12" s="1778" t="s">
        <v>2078</v>
      </c>
      <c r="I12" s="1778" t="s">
        <v>2079</v>
      </c>
      <c r="J12" s="1771" t="s">
        <v>79</v>
      </c>
      <c r="K12" s="1196" t="s">
        <v>2702</v>
      </c>
      <c r="L12" s="1196" t="s">
        <v>2702</v>
      </c>
      <c r="M12" s="1196"/>
      <c r="N12" s="1196" t="s">
        <v>2308</v>
      </c>
      <c r="O12" s="1196" t="s">
        <v>5255</v>
      </c>
      <c r="P12" s="1196" t="s">
        <v>2304</v>
      </c>
      <c r="Q12" s="1196" t="s">
        <v>2671</v>
      </c>
      <c r="R12" s="1196" t="s">
        <v>2272</v>
      </c>
      <c r="S12" s="1196" t="s">
        <v>2849</v>
      </c>
    </row>
    <row r="13" spans="1:19" s="389" customFormat="1" ht="15" customHeight="1">
      <c r="A13" s="1196">
        <v>2</v>
      </c>
      <c r="B13" s="1196" t="s">
        <v>4903</v>
      </c>
      <c r="C13" s="1196" t="s">
        <v>4904</v>
      </c>
      <c r="D13" s="1196" t="s">
        <v>2811</v>
      </c>
      <c r="E13" s="1196" t="s">
        <v>2812</v>
      </c>
      <c r="F13" s="1778" t="s">
        <v>4903</v>
      </c>
      <c r="G13" s="1778" t="s">
        <v>4904</v>
      </c>
      <c r="H13" s="1778" t="s">
        <v>2807</v>
      </c>
      <c r="I13" s="1778" t="s">
        <v>2808</v>
      </c>
      <c r="J13" s="1771" t="s">
        <v>79</v>
      </c>
      <c r="K13" s="1196" t="s">
        <v>2702</v>
      </c>
      <c r="L13" s="1196" t="s">
        <v>2702</v>
      </c>
      <c r="M13" s="1196"/>
      <c r="N13" s="1196" t="s">
        <v>2308</v>
      </c>
      <c r="O13" s="1196" t="s">
        <v>5255</v>
      </c>
      <c r="P13" s="1196" t="s">
        <v>4903</v>
      </c>
      <c r="Q13" s="1196" t="s">
        <v>5228</v>
      </c>
      <c r="R13" s="1196" t="s">
        <v>2811</v>
      </c>
      <c r="S13" s="1196" t="s">
        <v>2849</v>
      </c>
    </row>
    <row r="14" spans="1:19" s="389" customFormat="1" ht="15" customHeight="1">
      <c r="A14" s="1196">
        <v>3</v>
      </c>
      <c r="B14" s="1196" t="s">
        <v>5229</v>
      </c>
      <c r="C14" s="1196" t="s">
        <v>5230</v>
      </c>
      <c r="D14" s="1196" t="s">
        <v>2085</v>
      </c>
      <c r="E14" s="1196" t="s">
        <v>2085</v>
      </c>
      <c r="F14" s="1778" t="s">
        <v>5229</v>
      </c>
      <c r="G14" s="1778" t="s">
        <v>5231</v>
      </c>
      <c r="H14" s="1778" t="s">
        <v>2085</v>
      </c>
      <c r="I14" s="1778" t="s">
        <v>2085</v>
      </c>
      <c r="J14" s="1196"/>
      <c r="K14" s="1196" t="s">
        <v>2702</v>
      </c>
      <c r="L14" s="1196" t="s">
        <v>2702</v>
      </c>
      <c r="M14" s="1196"/>
      <c r="N14" s="1196" t="s">
        <v>2308</v>
      </c>
      <c r="O14" s="1196" t="s">
        <v>5255</v>
      </c>
      <c r="P14" s="1196" t="s">
        <v>5229</v>
      </c>
      <c r="Q14" s="1196" t="s">
        <v>5232</v>
      </c>
      <c r="R14" s="1196" t="s">
        <v>2085</v>
      </c>
      <c r="S14" s="1196" t="s">
        <v>2849</v>
      </c>
    </row>
    <row r="15" spans="1:19" s="389" customFormat="1" ht="15" customHeight="1">
      <c r="A15" s="1196">
        <v>4</v>
      </c>
      <c r="B15" s="1196" t="s">
        <v>3461</v>
      </c>
      <c r="C15" s="1196" t="s">
        <v>2077</v>
      </c>
      <c r="D15" s="1196" t="s">
        <v>2747</v>
      </c>
      <c r="E15" s="1196" t="s">
        <v>4748</v>
      </c>
      <c r="F15" s="1778" t="s">
        <v>2076</v>
      </c>
      <c r="G15" s="1778" t="s">
        <v>2077</v>
      </c>
      <c r="H15" s="1778" t="s">
        <v>3175</v>
      </c>
      <c r="I15" s="1778" t="s">
        <v>2241</v>
      </c>
      <c r="J15" s="1196"/>
      <c r="K15" s="1196" t="s">
        <v>2702</v>
      </c>
      <c r="L15" s="1196"/>
      <c r="M15" s="1196"/>
      <c r="N15" s="1196" t="s">
        <v>2308</v>
      </c>
      <c r="O15" s="1196" t="s">
        <v>5255</v>
      </c>
      <c r="P15" s="1196" t="s">
        <v>3461</v>
      </c>
      <c r="Q15" s="1196" t="s">
        <v>2705</v>
      </c>
      <c r="R15" s="1196" t="s">
        <v>2747</v>
      </c>
      <c r="S15" s="1196" t="s">
        <v>2849</v>
      </c>
    </row>
    <row r="16" spans="1:19" s="389" customFormat="1" ht="15" customHeight="1">
      <c r="A16" s="1196">
        <v>5</v>
      </c>
      <c r="B16" s="1196" t="s">
        <v>2817</v>
      </c>
      <c r="C16" s="1196" t="s">
        <v>2818</v>
      </c>
      <c r="D16" s="1196" t="s">
        <v>2096</v>
      </c>
      <c r="E16" s="1196" t="s">
        <v>2097</v>
      </c>
      <c r="F16" s="1778" t="s">
        <v>3174</v>
      </c>
      <c r="G16" s="1778" t="s">
        <v>2818</v>
      </c>
      <c r="H16" s="1778" t="s">
        <v>2803</v>
      </c>
      <c r="I16" s="1778" t="s">
        <v>2804</v>
      </c>
      <c r="J16" s="1196"/>
      <c r="K16" s="1196" t="s">
        <v>2702</v>
      </c>
      <c r="L16" s="1196"/>
      <c r="M16" s="1196"/>
      <c r="N16" s="1196" t="s">
        <v>2308</v>
      </c>
      <c r="O16" s="1196" t="s">
        <v>5255</v>
      </c>
      <c r="P16" s="1196" t="s">
        <v>2817</v>
      </c>
      <c r="Q16" s="1196" t="s">
        <v>3622</v>
      </c>
      <c r="R16" s="1196" t="s">
        <v>2096</v>
      </c>
      <c r="S16" s="1196" t="s">
        <v>2849</v>
      </c>
    </row>
    <row r="17" spans="1:19" s="389" customFormat="1" ht="15" customHeight="1">
      <c r="A17" s="1196">
        <v>6</v>
      </c>
      <c r="B17" s="1196" t="s">
        <v>5256</v>
      </c>
      <c r="C17" s="1196" t="s">
        <v>5257</v>
      </c>
      <c r="D17" s="1196" t="s">
        <v>2100</v>
      </c>
      <c r="E17" s="1196" t="s">
        <v>2101</v>
      </c>
      <c r="F17" s="1778" t="s">
        <v>5256</v>
      </c>
      <c r="G17" s="1778" t="s">
        <v>5258</v>
      </c>
      <c r="H17" s="1778" t="s">
        <v>2100</v>
      </c>
      <c r="I17" s="1778" t="s">
        <v>2101</v>
      </c>
      <c r="J17" s="1196"/>
      <c r="K17" s="1196"/>
      <c r="L17" s="1196" t="s">
        <v>2702</v>
      </c>
      <c r="M17" s="1196" t="s">
        <v>5254</v>
      </c>
      <c r="N17" s="1196" t="s">
        <v>2308</v>
      </c>
      <c r="O17" s="1196" t="s">
        <v>5255</v>
      </c>
      <c r="P17" s="1196" t="s">
        <v>5256</v>
      </c>
      <c r="Q17" s="1196" t="s">
        <v>5257</v>
      </c>
      <c r="R17" s="1196" t="s">
        <v>2100</v>
      </c>
      <c r="S17" s="1196" t="s">
        <v>2849</v>
      </c>
    </row>
    <row r="18" spans="1:19" s="389" customFormat="1" ht="15" customHeight="1">
      <c r="A18" s="1196">
        <v>7</v>
      </c>
      <c r="B18" s="1196" t="s">
        <v>5259</v>
      </c>
      <c r="C18" s="1196" t="s">
        <v>4907</v>
      </c>
      <c r="D18" s="1196" t="s">
        <v>2096</v>
      </c>
      <c r="E18" s="1196" t="s">
        <v>2097</v>
      </c>
      <c r="F18" s="1778" t="s">
        <v>5259</v>
      </c>
      <c r="G18" s="1778" t="s">
        <v>5260</v>
      </c>
      <c r="H18" s="1778" t="s">
        <v>2096</v>
      </c>
      <c r="I18" s="1778" t="s">
        <v>2097</v>
      </c>
      <c r="J18" s="1196"/>
      <c r="K18" s="1196"/>
      <c r="L18" s="1196"/>
      <c r="M18" s="1196"/>
      <c r="N18" s="1196" t="s">
        <v>188</v>
      </c>
      <c r="O18" s="1196"/>
      <c r="P18" s="1196"/>
      <c r="Q18" s="1196"/>
      <c r="R18" s="1196"/>
      <c r="S18" s="1196"/>
    </row>
    <row r="19" spans="1:19" s="389" customFormat="1" ht="15" customHeight="1">
      <c r="A19" s="1196">
        <v>8</v>
      </c>
      <c r="B19" s="1196" t="s">
        <v>4816</v>
      </c>
      <c r="C19" s="1196" t="s">
        <v>4817</v>
      </c>
      <c r="D19" s="1196" t="s">
        <v>2100</v>
      </c>
      <c r="E19" s="1196" t="s">
        <v>2101</v>
      </c>
      <c r="F19" s="1778" t="s">
        <v>4816</v>
      </c>
      <c r="G19" s="1778" t="s">
        <v>4817</v>
      </c>
      <c r="H19" s="1778" t="s">
        <v>2747</v>
      </c>
      <c r="I19" s="1778" t="s">
        <v>4748</v>
      </c>
      <c r="J19" s="1196"/>
      <c r="K19" s="1196"/>
      <c r="L19" s="1196" t="s">
        <v>2702</v>
      </c>
      <c r="M19" s="1196" t="s">
        <v>5252</v>
      </c>
      <c r="N19" s="1196" t="s">
        <v>2308</v>
      </c>
      <c r="O19" s="1196" t="s">
        <v>5255</v>
      </c>
      <c r="P19" s="1196" t="s">
        <v>4816</v>
      </c>
      <c r="Q19" s="1196" t="s">
        <v>4819</v>
      </c>
      <c r="R19" s="1196" t="s">
        <v>2100</v>
      </c>
      <c r="S19" s="1196" t="s">
        <v>2849</v>
      </c>
    </row>
    <row r="20" spans="1:19" s="389" customFormat="1" ht="15" customHeight="1">
      <c r="A20" s="1196">
        <v>9</v>
      </c>
      <c r="B20" s="1196" t="s">
        <v>5246</v>
      </c>
      <c r="C20" s="1196" t="s">
        <v>5245</v>
      </c>
      <c r="D20" s="1196" t="s">
        <v>2100</v>
      </c>
      <c r="E20" s="1196" t="s">
        <v>2101</v>
      </c>
      <c r="F20" s="1781" t="s">
        <v>5246</v>
      </c>
      <c r="G20" s="1781" t="s">
        <v>5245</v>
      </c>
      <c r="H20" s="1781" t="s">
        <v>2100</v>
      </c>
      <c r="I20" s="1782" t="s">
        <v>2101</v>
      </c>
      <c r="J20" s="1196"/>
      <c r="K20" s="1196"/>
      <c r="L20" s="1196" t="s">
        <v>2702</v>
      </c>
      <c r="M20" s="1196"/>
      <c r="N20" s="1196" t="s">
        <v>2308</v>
      </c>
      <c r="O20" s="1196" t="s">
        <v>5255</v>
      </c>
      <c r="P20" s="1196" t="s">
        <v>5246</v>
      </c>
      <c r="Q20" s="1196" t="s">
        <v>5247</v>
      </c>
      <c r="R20" s="1196" t="s">
        <v>2100</v>
      </c>
      <c r="S20" s="1196" t="s">
        <v>2849</v>
      </c>
    </row>
    <row r="21" spans="1:19" s="389" customFormat="1" ht="15" customHeight="1">
      <c r="A21" s="1196">
        <v>10</v>
      </c>
      <c r="B21" s="1196" t="s">
        <v>5238</v>
      </c>
      <c r="C21" s="1196" t="s">
        <v>5239</v>
      </c>
      <c r="D21" s="1196" t="s">
        <v>2272</v>
      </c>
      <c r="E21" s="1196" t="s">
        <v>2272</v>
      </c>
      <c r="F21" s="1778" t="s">
        <v>5238</v>
      </c>
      <c r="G21" s="1778" t="s">
        <v>5239</v>
      </c>
      <c r="H21" s="1778" t="s">
        <v>2078</v>
      </c>
      <c r="I21" s="1778" t="s">
        <v>2079</v>
      </c>
      <c r="J21" s="1196"/>
      <c r="K21" s="1196"/>
      <c r="L21" s="1196" t="s">
        <v>2702</v>
      </c>
      <c r="M21" s="1196"/>
      <c r="N21" s="1196" t="s">
        <v>2308</v>
      </c>
      <c r="O21" s="1196" t="s">
        <v>5255</v>
      </c>
      <c r="P21" s="1196" t="s">
        <v>5238</v>
      </c>
      <c r="Q21" s="1196" t="s">
        <v>5240</v>
      </c>
      <c r="R21" s="1196" t="s">
        <v>2272</v>
      </c>
      <c r="S21" s="1196" t="s">
        <v>2849</v>
      </c>
    </row>
    <row r="22" spans="1:19" s="396" customFormat="1" ht="15" customHeight="1">
      <c r="A22" s="1196">
        <v>11</v>
      </c>
      <c r="B22" s="1196" t="s">
        <v>5241</v>
      </c>
      <c r="C22" s="1196" t="s">
        <v>5242</v>
      </c>
      <c r="D22" s="1196" t="s">
        <v>2272</v>
      </c>
      <c r="E22" s="1196" t="s">
        <v>2272</v>
      </c>
      <c r="F22" s="1778" t="s">
        <v>5241</v>
      </c>
      <c r="G22" s="1778" t="s">
        <v>5242</v>
      </c>
      <c r="H22" s="1778" t="s">
        <v>2078</v>
      </c>
      <c r="I22" s="1778" t="s">
        <v>2079</v>
      </c>
      <c r="J22" s="1196"/>
      <c r="K22" s="1196"/>
      <c r="L22" s="1196"/>
      <c r="M22" s="1196"/>
      <c r="N22" s="1196" t="s">
        <v>2308</v>
      </c>
      <c r="O22" s="1196" t="s">
        <v>5255</v>
      </c>
      <c r="P22" s="1196" t="s">
        <v>5241</v>
      </c>
      <c r="Q22" s="1196" t="s">
        <v>5243</v>
      </c>
      <c r="R22" s="1196" t="s">
        <v>2272</v>
      </c>
      <c r="S22" s="1196" t="s">
        <v>2849</v>
      </c>
    </row>
    <row r="23" spans="1:19" s="396" customFormat="1" ht="15" customHeight="1">
      <c r="A23" s="1196">
        <v>12</v>
      </c>
      <c r="B23" s="1196" t="s">
        <v>5261</v>
      </c>
      <c r="C23" s="1196" t="s">
        <v>5262</v>
      </c>
      <c r="D23" s="1196" t="s">
        <v>2070</v>
      </c>
      <c r="E23" s="1196" t="s">
        <v>2071</v>
      </c>
      <c r="F23" s="1778" t="s">
        <v>5263</v>
      </c>
      <c r="G23" s="1778" t="s">
        <v>5262</v>
      </c>
      <c r="H23" s="1778" t="s">
        <v>2681</v>
      </c>
      <c r="I23" s="1778" t="s">
        <v>3291</v>
      </c>
      <c r="J23" s="1196"/>
      <c r="K23" s="1196"/>
      <c r="L23" s="1196"/>
      <c r="M23" s="1196"/>
      <c r="N23" s="1196" t="s">
        <v>2308</v>
      </c>
      <c r="O23" s="1196" t="s">
        <v>5255</v>
      </c>
      <c r="P23" s="1196" t="s">
        <v>5261</v>
      </c>
      <c r="Q23" s="1196" t="s">
        <v>5264</v>
      </c>
      <c r="R23" s="1196" t="s">
        <v>2070</v>
      </c>
      <c r="S23" s="1196" t="s">
        <v>2849</v>
      </c>
    </row>
    <row r="24" spans="1:19" s="396" customFormat="1" ht="15" customHeight="1">
      <c r="A24" s="1196">
        <v>13</v>
      </c>
      <c r="B24" s="1196" t="s">
        <v>5265</v>
      </c>
      <c r="C24" s="1196" t="s">
        <v>5266</v>
      </c>
      <c r="D24" s="1196" t="s">
        <v>2272</v>
      </c>
      <c r="E24" s="1196" t="s">
        <v>2272</v>
      </c>
      <c r="F24" s="1778" t="s">
        <v>5265</v>
      </c>
      <c r="G24" s="1778" t="s">
        <v>2822</v>
      </c>
      <c r="H24" s="1778" t="s">
        <v>2272</v>
      </c>
      <c r="I24" s="1778" t="s">
        <v>2273</v>
      </c>
      <c r="J24" s="1196"/>
      <c r="K24" s="1196"/>
      <c r="L24" s="1196"/>
      <c r="M24" s="1196"/>
      <c r="N24" s="1196" t="s">
        <v>2308</v>
      </c>
      <c r="O24" s="1196" t="s">
        <v>5255</v>
      </c>
      <c r="P24" s="1196" t="s">
        <v>5265</v>
      </c>
      <c r="Q24" s="1196" t="s">
        <v>5266</v>
      </c>
      <c r="R24" s="1196" t="s">
        <v>2272</v>
      </c>
      <c r="S24" s="1196" t="s">
        <v>2849</v>
      </c>
    </row>
  </sheetData>
  <phoneticPr fontId="5" type="noConversion"/>
  <dataValidations count="3">
    <dataValidation type="list" allowBlank="1" showInputMessage="1" showErrorMessage="1" sqref="B6" xr:uid="{00000000-0002-0000-4400-000000000000}">
      <formula1>"Mi: Minute,H: Hour,D: Daily,W: Weekly,M: Monthly,Y: Yearly"</formula1>
    </dataValidation>
    <dataValidation type="list" allowBlank="1" showInputMessage="1" showErrorMessage="1" sqref="B7 B9" xr:uid="{00000000-0002-0000-4400-000001000000}">
      <formula1>"替换,追加"</formula1>
    </dataValidation>
    <dataValidation type="list" allowBlank="1" showInputMessage="1" showErrorMessage="1" sqref="N12:N24" xr:uid="{00000000-0002-0000-4400-000002000000}">
      <formula1>"匹配,基线特有,本地扩充,废弃"</formula1>
    </dataValidation>
  </dataValidations>
  <hyperlinks>
    <hyperlink ref="A1" location="目录!H22" display="返回" xr:uid="{00000000-0004-0000-4400-000000000000}"/>
  </hyperlinks>
  <pageMargins left="0.75" right="0.75" top="1" bottom="1" header="0.51180555555555596" footer="0.51180555555555596"/>
  <pageSetup paperSize="9" orientation="portrai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S36"/>
  <sheetViews>
    <sheetView topLeftCell="C4" workbookViewId="0">
      <selection activeCell="I21" sqref="I21"/>
    </sheetView>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21875" style="396" customWidth="1"/>
    <col min="15" max="15" width="23" style="396" customWidth="1"/>
    <col min="16" max="16" width="19" style="396" customWidth="1"/>
    <col min="17" max="17" width="14.88671875" style="396" customWidth="1"/>
    <col min="18" max="19" width="13.77734375" style="396" customWidth="1"/>
    <col min="20" max="16384" width="9" style="328"/>
  </cols>
  <sheetData>
    <row r="1" spans="1:19" s="396" customFormat="1">
      <c r="A1" s="2"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416" t="s">
        <v>566</v>
      </c>
      <c r="C3" s="1732"/>
      <c r="D3" s="1732"/>
      <c r="E3" s="1732"/>
      <c r="F3" s="1732"/>
      <c r="G3" s="1732"/>
      <c r="H3" s="1732"/>
      <c r="I3" s="1732"/>
      <c r="J3" s="219"/>
      <c r="K3" s="219"/>
      <c r="L3" s="219"/>
      <c r="M3" s="219"/>
      <c r="N3" s="219"/>
      <c r="O3" s="339" t="s">
        <v>2041</v>
      </c>
      <c r="P3" s="340" t="s">
        <v>2042</v>
      </c>
      <c r="Q3" s="340"/>
      <c r="R3" s="354"/>
      <c r="S3" s="355"/>
    </row>
    <row r="4" spans="1:19" s="397" customFormat="1">
      <c r="A4" s="220" t="s">
        <v>2042</v>
      </c>
      <c r="B4" s="332" t="s">
        <v>565</v>
      </c>
      <c r="C4" s="352"/>
      <c r="D4" s="352"/>
      <c r="E4" s="352"/>
      <c r="F4" s="352"/>
      <c r="G4" s="352"/>
      <c r="H4" s="352"/>
      <c r="I4" s="352"/>
      <c r="J4" s="222"/>
      <c r="K4" s="222"/>
      <c r="L4" s="222"/>
      <c r="M4" s="222"/>
      <c r="N4" s="222"/>
      <c r="O4" s="229" t="s">
        <v>2301</v>
      </c>
      <c r="P4" s="416" t="s">
        <v>5267</v>
      </c>
      <c r="Q4" s="229"/>
      <c r="R4" s="225"/>
      <c r="S4" s="827"/>
    </row>
    <row r="5" spans="1:19" s="397" customFormat="1">
      <c r="A5" s="220" t="s">
        <v>2041</v>
      </c>
      <c r="B5" s="221" t="s">
        <v>2043</v>
      </c>
      <c r="C5" s="352"/>
      <c r="D5" s="352"/>
      <c r="E5" s="352"/>
      <c r="F5" s="352"/>
      <c r="G5" s="352"/>
      <c r="H5" s="352"/>
      <c r="I5" s="352"/>
      <c r="J5" s="222"/>
      <c r="K5" s="222"/>
      <c r="L5" s="222"/>
      <c r="M5" s="222"/>
      <c r="N5" s="222"/>
      <c r="O5" s="341"/>
      <c r="P5" s="342"/>
      <c r="Q5" s="229"/>
      <c r="R5" s="225"/>
      <c r="S5" s="827"/>
    </row>
    <row r="6" spans="1:19" s="397" customFormat="1">
      <c r="A6" s="220" t="s">
        <v>2044</v>
      </c>
      <c r="B6" s="12" t="s">
        <v>2303</v>
      </c>
      <c r="C6" s="352"/>
      <c r="D6" s="352"/>
      <c r="E6" s="352"/>
      <c r="F6" s="352"/>
      <c r="G6" s="352"/>
      <c r="H6" s="352"/>
      <c r="I6" s="352"/>
      <c r="J6" s="222"/>
      <c r="K6" s="222"/>
      <c r="L6" s="222"/>
      <c r="M6" s="222"/>
      <c r="N6" s="222"/>
      <c r="O6" s="341"/>
      <c r="P6" s="229"/>
      <c r="Q6" s="229"/>
      <c r="R6" s="225"/>
      <c r="S6" s="827"/>
    </row>
    <row r="7" spans="1:19" s="396" customFormat="1">
      <c r="A7" s="223" t="s">
        <v>2046</v>
      </c>
      <c r="B7" s="224" t="s">
        <v>2047</v>
      </c>
      <c r="C7" s="1732"/>
      <c r="D7" s="1732"/>
      <c r="E7" s="1732"/>
      <c r="F7" s="1732"/>
      <c r="G7" s="1732"/>
      <c r="H7" s="1732"/>
      <c r="I7" s="1732"/>
      <c r="J7" s="219"/>
      <c r="K7" s="219"/>
      <c r="L7" s="219"/>
      <c r="M7" s="219"/>
      <c r="N7" s="219"/>
      <c r="O7" s="343"/>
      <c r="P7" s="344"/>
      <c r="Q7" s="356"/>
      <c r="R7" s="358"/>
      <c r="S7" s="348"/>
    </row>
    <row r="8" spans="1:19" s="396" customFormat="1">
      <c r="A8" s="223" t="s">
        <v>2048</v>
      </c>
      <c r="B8" s="225"/>
      <c r="C8" s="219"/>
      <c r="D8" s="219"/>
      <c r="E8" s="219"/>
      <c r="F8" s="219"/>
      <c r="G8" s="219"/>
      <c r="H8" s="219"/>
      <c r="I8" s="219"/>
      <c r="J8" s="219"/>
      <c r="K8" s="219"/>
      <c r="L8" s="219"/>
      <c r="M8" s="219"/>
      <c r="N8" s="219"/>
      <c r="O8" s="347"/>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5" customHeight="1">
      <c r="A12" s="1777">
        <v>1</v>
      </c>
      <c r="B12" s="1777" t="s">
        <v>2064</v>
      </c>
      <c r="C12" s="1777" t="s">
        <v>2753</v>
      </c>
      <c r="D12" s="1777" t="s">
        <v>2754</v>
      </c>
      <c r="E12" s="1777" t="s">
        <v>2067</v>
      </c>
      <c r="F12" s="1777" t="s">
        <v>2064</v>
      </c>
      <c r="G12" s="1777" t="s">
        <v>2753</v>
      </c>
      <c r="H12" s="1777" t="s">
        <v>2754</v>
      </c>
      <c r="I12" s="1777" t="s">
        <v>2067</v>
      </c>
      <c r="J12" s="1777"/>
      <c r="K12" s="1777"/>
      <c r="L12" s="1777" t="s">
        <v>2702</v>
      </c>
      <c r="M12" s="1777"/>
      <c r="N12" s="1777" t="s">
        <v>2286</v>
      </c>
      <c r="O12" s="416" t="s">
        <v>5267</v>
      </c>
      <c r="P12" s="416" t="s">
        <v>2064</v>
      </c>
      <c r="Q12" s="416" t="s">
        <v>2753</v>
      </c>
      <c r="R12" s="416" t="s">
        <v>2754</v>
      </c>
      <c r="S12" s="416" t="s">
        <v>2286</v>
      </c>
    </row>
    <row r="13" spans="1:19" s="389" customFormat="1" ht="15" customHeight="1">
      <c r="A13" s="416">
        <v>2</v>
      </c>
      <c r="B13" s="416" t="s">
        <v>2304</v>
      </c>
      <c r="C13" s="416" t="s">
        <v>2670</v>
      </c>
      <c r="D13" s="416" t="s">
        <v>2272</v>
      </c>
      <c r="E13" s="416" t="s">
        <v>2079</v>
      </c>
      <c r="F13" s="1778" t="s">
        <v>2304</v>
      </c>
      <c r="G13" s="1778" t="s">
        <v>2670</v>
      </c>
      <c r="H13" s="1778" t="s">
        <v>2078</v>
      </c>
      <c r="I13" s="1778" t="s">
        <v>2079</v>
      </c>
      <c r="J13" s="1779" t="s">
        <v>79</v>
      </c>
      <c r="K13" s="416"/>
      <c r="L13" s="416"/>
      <c r="M13" s="416"/>
      <c r="N13" s="416" t="s">
        <v>2308</v>
      </c>
      <c r="O13" s="416" t="s">
        <v>5267</v>
      </c>
      <c r="P13" s="416" t="s">
        <v>2304</v>
      </c>
      <c r="Q13" s="416" t="s">
        <v>2671</v>
      </c>
      <c r="R13" s="416" t="s">
        <v>2272</v>
      </c>
      <c r="S13" s="416" t="s">
        <v>2849</v>
      </c>
    </row>
    <row r="14" spans="1:19" s="389" customFormat="1" ht="15" customHeight="1">
      <c r="A14" s="416">
        <v>3</v>
      </c>
      <c r="B14" s="416" t="s">
        <v>164</v>
      </c>
      <c r="C14" s="416" t="s">
        <v>4798</v>
      </c>
      <c r="D14" s="416" t="s">
        <v>2811</v>
      </c>
      <c r="E14" s="416" t="s">
        <v>2812</v>
      </c>
      <c r="F14" s="1778" t="s">
        <v>164</v>
      </c>
      <c r="G14" s="1778" t="s">
        <v>4801</v>
      </c>
      <c r="H14" s="1778" t="s">
        <v>4802</v>
      </c>
      <c r="I14" s="1780" t="s">
        <v>2241</v>
      </c>
      <c r="J14" s="1779" t="s">
        <v>79</v>
      </c>
      <c r="K14" s="416"/>
      <c r="L14" s="416" t="s">
        <v>2702</v>
      </c>
      <c r="M14" s="416"/>
      <c r="N14" s="416" t="s">
        <v>2308</v>
      </c>
      <c r="O14" s="416" t="s">
        <v>5267</v>
      </c>
      <c r="P14" s="416" t="s">
        <v>2238</v>
      </c>
      <c r="Q14" s="416" t="s">
        <v>2675</v>
      </c>
      <c r="R14" s="416" t="s">
        <v>2811</v>
      </c>
      <c r="S14" s="416" t="s">
        <v>2849</v>
      </c>
    </row>
    <row r="15" spans="1:19" s="389" customFormat="1" ht="15" customHeight="1">
      <c r="A15" s="416">
        <v>4</v>
      </c>
      <c r="B15" s="416" t="s">
        <v>4903</v>
      </c>
      <c r="C15" s="416" t="s">
        <v>4904</v>
      </c>
      <c r="D15" s="416" t="s">
        <v>2743</v>
      </c>
      <c r="E15" s="416" t="s">
        <v>5029</v>
      </c>
      <c r="F15" s="1778" t="s">
        <v>4903</v>
      </c>
      <c r="G15" s="1778" t="s">
        <v>4904</v>
      </c>
      <c r="H15" s="1778" t="s">
        <v>2807</v>
      </c>
      <c r="I15" s="1778" t="s">
        <v>2808</v>
      </c>
      <c r="J15" s="416"/>
      <c r="K15" s="416"/>
      <c r="L15" s="416"/>
      <c r="M15" s="416"/>
      <c r="N15" s="416" t="s">
        <v>2308</v>
      </c>
      <c r="O15" s="416" t="s">
        <v>5267</v>
      </c>
      <c r="P15" s="416" t="s">
        <v>4903</v>
      </c>
      <c r="Q15" s="416" t="s">
        <v>4905</v>
      </c>
      <c r="R15" s="416" t="s">
        <v>2743</v>
      </c>
      <c r="S15" s="416" t="s">
        <v>2849</v>
      </c>
    </row>
    <row r="16" spans="1:19" s="389" customFormat="1" ht="15" customHeight="1">
      <c r="A16" s="416">
        <v>5</v>
      </c>
      <c r="B16" s="416" t="s">
        <v>2333</v>
      </c>
      <c r="C16" s="416" t="s">
        <v>2077</v>
      </c>
      <c r="D16" s="416" t="s">
        <v>2096</v>
      </c>
      <c r="E16" s="416" t="s">
        <v>2097</v>
      </c>
      <c r="F16" s="1778" t="s">
        <v>2076</v>
      </c>
      <c r="G16" s="1778" t="s">
        <v>2077</v>
      </c>
      <c r="H16" s="1778" t="s">
        <v>3175</v>
      </c>
      <c r="I16" s="1778" t="s">
        <v>2241</v>
      </c>
      <c r="J16" s="416"/>
      <c r="K16" s="416"/>
      <c r="L16" s="416" t="s">
        <v>2726</v>
      </c>
      <c r="M16" s="416"/>
      <c r="N16" s="416" t="s">
        <v>2308</v>
      </c>
      <c r="O16" s="416" t="s">
        <v>5267</v>
      </c>
      <c r="P16" s="416" t="s">
        <v>2333</v>
      </c>
      <c r="Q16" s="416" t="s">
        <v>2705</v>
      </c>
      <c r="R16" s="416" t="s">
        <v>2096</v>
      </c>
      <c r="S16" s="416" t="s">
        <v>2849</v>
      </c>
    </row>
    <row r="17" spans="1:19" s="389" customFormat="1" ht="15" customHeight="1">
      <c r="A17" s="416">
        <v>6</v>
      </c>
      <c r="B17" s="416" t="s">
        <v>3174</v>
      </c>
      <c r="C17" s="416" t="s">
        <v>2818</v>
      </c>
      <c r="D17" s="416" t="s">
        <v>3505</v>
      </c>
      <c r="E17" s="416" t="s">
        <v>3985</v>
      </c>
      <c r="F17" s="1778" t="s">
        <v>3174</v>
      </c>
      <c r="G17" s="1778" t="s">
        <v>2818</v>
      </c>
      <c r="H17" s="1778" t="s">
        <v>2803</v>
      </c>
      <c r="I17" s="1778" t="s">
        <v>2804</v>
      </c>
      <c r="J17" s="416"/>
      <c r="K17" s="416"/>
      <c r="L17" s="416" t="s">
        <v>2868</v>
      </c>
      <c r="M17" s="416"/>
      <c r="N17" s="416" t="s">
        <v>2308</v>
      </c>
      <c r="O17" s="416" t="s">
        <v>5267</v>
      </c>
      <c r="P17" s="416" t="s">
        <v>3174</v>
      </c>
      <c r="Q17" s="416" t="s">
        <v>3622</v>
      </c>
      <c r="R17" s="416" t="s">
        <v>3505</v>
      </c>
      <c r="S17" s="416" t="s">
        <v>2849</v>
      </c>
    </row>
    <row r="18" spans="1:19" s="389" customFormat="1" ht="15" customHeight="1">
      <c r="A18" s="416">
        <v>7</v>
      </c>
      <c r="B18" s="416" t="s">
        <v>2338</v>
      </c>
      <c r="C18" s="416" t="s">
        <v>2722</v>
      </c>
      <c r="D18" s="416" t="s">
        <v>2066</v>
      </c>
      <c r="E18" s="416" t="s">
        <v>2067</v>
      </c>
      <c r="F18" s="1778" t="s">
        <v>2338</v>
      </c>
      <c r="G18" s="1778" t="s">
        <v>2722</v>
      </c>
      <c r="H18" s="1778" t="s">
        <v>2070</v>
      </c>
      <c r="I18" s="1778" t="s">
        <v>2071</v>
      </c>
      <c r="J18" s="416"/>
      <c r="K18" s="416"/>
      <c r="L18" s="416" t="s">
        <v>2853</v>
      </c>
      <c r="M18" s="416"/>
      <c r="N18" s="416" t="s">
        <v>2308</v>
      </c>
      <c r="O18" s="416" t="s">
        <v>5267</v>
      </c>
      <c r="P18" s="416" t="s">
        <v>2338</v>
      </c>
      <c r="Q18" s="416" t="s">
        <v>2722</v>
      </c>
      <c r="R18" s="416" t="s">
        <v>2747</v>
      </c>
      <c r="S18" s="416" t="s">
        <v>2849</v>
      </c>
    </row>
    <row r="19" spans="1:19" s="389" customFormat="1" ht="15" customHeight="1">
      <c r="A19" s="416">
        <v>8</v>
      </c>
      <c r="B19" s="416" t="s">
        <v>4906</v>
      </c>
      <c r="C19" s="416" t="s">
        <v>4907</v>
      </c>
      <c r="D19" s="416" t="s">
        <v>2078</v>
      </c>
      <c r="E19" s="416" t="s">
        <v>2079</v>
      </c>
      <c r="F19" s="1778" t="s">
        <v>4906</v>
      </c>
      <c r="G19" s="1778" t="s">
        <v>4908</v>
      </c>
      <c r="H19" s="1778" t="s">
        <v>2684</v>
      </c>
      <c r="I19" s="1778" t="s">
        <v>2884</v>
      </c>
      <c r="J19" s="416"/>
      <c r="K19" s="416"/>
      <c r="L19" s="416"/>
      <c r="M19" s="416"/>
      <c r="N19" s="416" t="s">
        <v>2308</v>
      </c>
      <c r="O19" s="416"/>
      <c r="P19" s="416"/>
      <c r="Q19" s="416"/>
      <c r="R19" s="416"/>
      <c r="S19" s="416"/>
    </row>
    <row r="20" spans="1:19" s="389" customFormat="1" ht="15" customHeight="1">
      <c r="A20" s="416">
        <v>9</v>
      </c>
      <c r="B20" s="416" t="s">
        <v>4816</v>
      </c>
      <c r="C20" s="416" t="s">
        <v>4817</v>
      </c>
      <c r="D20" s="416" t="s">
        <v>2100</v>
      </c>
      <c r="E20" s="416" t="s">
        <v>2101</v>
      </c>
      <c r="F20" s="1778" t="s">
        <v>4816</v>
      </c>
      <c r="G20" s="1778" t="s">
        <v>4817</v>
      </c>
      <c r="H20" s="1778" t="s">
        <v>2747</v>
      </c>
      <c r="I20" s="1778" t="s">
        <v>4748</v>
      </c>
      <c r="J20" s="416"/>
      <c r="K20" s="416"/>
      <c r="L20" s="416" t="s">
        <v>5035</v>
      </c>
      <c r="M20" s="416"/>
      <c r="N20" s="416" t="s">
        <v>2308</v>
      </c>
      <c r="O20" s="416" t="s">
        <v>5267</v>
      </c>
      <c r="P20" s="416" t="s">
        <v>4816</v>
      </c>
      <c r="Q20" s="416" t="s">
        <v>4819</v>
      </c>
      <c r="R20" s="416" t="s">
        <v>2100</v>
      </c>
      <c r="S20" s="416" t="s">
        <v>2849</v>
      </c>
    </row>
    <row r="21" spans="1:19" s="389" customFormat="1" ht="15" customHeight="1">
      <c r="A21" s="416">
        <v>10</v>
      </c>
      <c r="B21" s="416" t="s">
        <v>2347</v>
      </c>
      <c r="C21" s="416" t="s">
        <v>4737</v>
      </c>
      <c r="D21" s="416" t="s">
        <v>2272</v>
      </c>
      <c r="E21" s="416" t="s">
        <v>2272</v>
      </c>
      <c r="F21" s="1778" t="s">
        <v>2347</v>
      </c>
      <c r="G21" s="1778" t="s">
        <v>4737</v>
      </c>
      <c r="H21" s="1778" t="s">
        <v>2272</v>
      </c>
      <c r="I21" s="1778" t="s">
        <v>2079</v>
      </c>
      <c r="J21" s="416"/>
      <c r="K21" s="416"/>
      <c r="L21" s="416" t="s">
        <v>2702</v>
      </c>
      <c r="M21" s="416"/>
      <c r="N21" s="416" t="s">
        <v>2308</v>
      </c>
      <c r="O21" s="416" t="s">
        <v>5267</v>
      </c>
      <c r="P21" s="416" t="s">
        <v>2347</v>
      </c>
      <c r="Q21" s="416" t="s">
        <v>4738</v>
      </c>
      <c r="R21" s="416" t="s">
        <v>2272</v>
      </c>
      <c r="S21" s="416" t="s">
        <v>2849</v>
      </c>
    </row>
    <row r="22" spans="1:19" s="389" customFormat="1" ht="15" customHeight="1">
      <c r="A22" s="416">
        <v>11</v>
      </c>
      <c r="B22" s="416" t="s">
        <v>5001</v>
      </c>
      <c r="C22" s="416" t="s">
        <v>5002</v>
      </c>
      <c r="D22" s="416" t="s">
        <v>2066</v>
      </c>
      <c r="E22" s="416" t="s">
        <v>2067</v>
      </c>
      <c r="F22" s="1778" t="s">
        <v>5001</v>
      </c>
      <c r="G22" s="1778" t="s">
        <v>5002</v>
      </c>
      <c r="H22" s="1778" t="s">
        <v>2066</v>
      </c>
      <c r="I22" s="1778" t="s">
        <v>2067</v>
      </c>
      <c r="J22" s="416"/>
      <c r="K22" s="416"/>
      <c r="L22" s="416" t="s">
        <v>2702</v>
      </c>
      <c r="M22" s="416"/>
      <c r="N22" s="416" t="s">
        <v>2308</v>
      </c>
      <c r="O22" s="416" t="s">
        <v>5267</v>
      </c>
      <c r="P22" s="416" t="s">
        <v>5001</v>
      </c>
      <c r="Q22" s="416" t="s">
        <v>5003</v>
      </c>
      <c r="R22" s="416" t="s">
        <v>2066</v>
      </c>
      <c r="S22" s="416" t="s">
        <v>2849</v>
      </c>
    </row>
    <row r="23" spans="1:19" s="389" customFormat="1" ht="15" customHeight="1">
      <c r="A23" s="416">
        <v>12</v>
      </c>
      <c r="B23" s="416" t="s">
        <v>2354</v>
      </c>
      <c r="C23" s="416" t="s">
        <v>4825</v>
      </c>
      <c r="D23" s="416" t="s">
        <v>2088</v>
      </c>
      <c r="E23" s="416" t="s">
        <v>2089</v>
      </c>
      <c r="F23" s="1778" t="s">
        <v>2354</v>
      </c>
      <c r="G23" s="1778" t="s">
        <v>4825</v>
      </c>
      <c r="H23" s="1778" t="s">
        <v>2088</v>
      </c>
      <c r="I23" s="1778" t="s">
        <v>2089</v>
      </c>
      <c r="J23" s="416"/>
      <c r="K23" s="416"/>
      <c r="L23" s="416" t="s">
        <v>5039</v>
      </c>
      <c r="M23" s="416"/>
      <c r="N23" s="416" t="s">
        <v>2308</v>
      </c>
      <c r="O23" s="416" t="s">
        <v>5267</v>
      </c>
      <c r="P23" s="416" t="s">
        <v>2354</v>
      </c>
      <c r="Q23" s="416" t="s">
        <v>4826</v>
      </c>
      <c r="R23" s="416" t="s">
        <v>2088</v>
      </c>
      <c r="S23" s="416" t="s">
        <v>2849</v>
      </c>
    </row>
    <row r="24" spans="1:19" s="389" customFormat="1" ht="15" customHeight="1">
      <c r="A24" s="416">
        <v>13</v>
      </c>
      <c r="B24" s="416" t="s">
        <v>2352</v>
      </c>
      <c r="C24" s="416" t="s">
        <v>4781</v>
      </c>
      <c r="D24" s="416" t="s">
        <v>2272</v>
      </c>
      <c r="E24" s="416" t="s">
        <v>2273</v>
      </c>
      <c r="F24" s="1778" t="s">
        <v>2352</v>
      </c>
      <c r="G24" s="1778" t="s">
        <v>4781</v>
      </c>
      <c r="H24" s="1778" t="s">
        <v>2078</v>
      </c>
      <c r="I24" s="1778" t="s">
        <v>2079</v>
      </c>
      <c r="J24" s="416"/>
      <c r="K24" s="416"/>
      <c r="L24" s="416"/>
      <c r="M24" s="416"/>
      <c r="N24" s="416" t="s">
        <v>2308</v>
      </c>
      <c r="O24" s="416" t="s">
        <v>5267</v>
      </c>
      <c r="P24" s="416" t="s">
        <v>2352</v>
      </c>
      <c r="Q24" s="416" t="s">
        <v>4782</v>
      </c>
      <c r="R24" s="416" t="s">
        <v>2272</v>
      </c>
      <c r="S24" s="416" t="s">
        <v>2849</v>
      </c>
    </row>
    <row r="25" spans="1:19" s="389" customFormat="1" ht="15" customHeight="1">
      <c r="A25" s="416">
        <v>14</v>
      </c>
      <c r="B25" s="416" t="s">
        <v>5042</v>
      </c>
      <c r="C25" s="416" t="s">
        <v>5043</v>
      </c>
      <c r="D25" s="416" t="s">
        <v>2066</v>
      </c>
      <c r="E25" s="416" t="s">
        <v>2067</v>
      </c>
      <c r="F25" s="1778" t="s">
        <v>5042</v>
      </c>
      <c r="G25" s="1778" t="s">
        <v>5043</v>
      </c>
      <c r="H25" s="1778" t="s">
        <v>2066</v>
      </c>
      <c r="I25" s="1778" t="s">
        <v>2067</v>
      </c>
      <c r="J25" s="416"/>
      <c r="K25" s="416"/>
      <c r="L25" s="416"/>
      <c r="M25" s="416"/>
      <c r="N25" s="416" t="s">
        <v>2308</v>
      </c>
      <c r="O25" s="416" t="s">
        <v>5267</v>
      </c>
      <c r="P25" s="416" t="s">
        <v>5042</v>
      </c>
      <c r="Q25" s="416" t="s">
        <v>5044</v>
      </c>
      <c r="R25" s="416" t="s">
        <v>2066</v>
      </c>
      <c r="S25" s="416" t="s">
        <v>2849</v>
      </c>
    </row>
    <row r="26" spans="1:19" s="389" customFormat="1" ht="15" customHeight="1">
      <c r="A26" s="1777">
        <v>15</v>
      </c>
      <c r="B26" s="1777" t="s">
        <v>5046</v>
      </c>
      <c r="C26" s="1777" t="s">
        <v>4742</v>
      </c>
      <c r="D26" s="1777" t="s">
        <v>2085</v>
      </c>
      <c r="E26" s="1777" t="s">
        <v>2085</v>
      </c>
      <c r="F26" s="1777" t="s">
        <v>5046</v>
      </c>
      <c r="G26" s="1777" t="s">
        <v>4742</v>
      </c>
      <c r="H26" s="1777" t="s">
        <v>2085</v>
      </c>
      <c r="I26" s="1777" t="s">
        <v>2085</v>
      </c>
      <c r="J26" s="1777"/>
      <c r="K26" s="1777"/>
      <c r="L26" s="1777" t="s">
        <v>5039</v>
      </c>
      <c r="M26" s="1777" t="s">
        <v>5048</v>
      </c>
      <c r="N26" s="1777" t="s">
        <v>2286</v>
      </c>
      <c r="O26" s="416" t="s">
        <v>5267</v>
      </c>
      <c r="P26" s="416" t="s">
        <v>5049</v>
      </c>
      <c r="Q26" s="416" t="s">
        <v>5050</v>
      </c>
      <c r="R26" s="416" t="s">
        <v>2085</v>
      </c>
      <c r="S26" s="416" t="s">
        <v>2286</v>
      </c>
    </row>
    <row r="27" spans="1:19" s="389" customFormat="1" ht="15" customHeight="1">
      <c r="A27" s="1777" t="s">
        <v>5051</v>
      </c>
      <c r="B27" s="1777" t="s">
        <v>5052</v>
      </c>
      <c r="C27" s="1777" t="s">
        <v>4825</v>
      </c>
      <c r="D27" s="1777" t="s">
        <v>2085</v>
      </c>
      <c r="E27" s="1777" t="s">
        <v>2085</v>
      </c>
      <c r="F27" s="1777" t="s">
        <v>5052</v>
      </c>
      <c r="G27" s="1777" t="s">
        <v>4825</v>
      </c>
      <c r="H27" s="1777" t="s">
        <v>2085</v>
      </c>
      <c r="I27" s="1777" t="s">
        <v>2085</v>
      </c>
      <c r="J27" s="1777"/>
      <c r="K27" s="1777"/>
      <c r="L27" s="1777" t="s">
        <v>5039</v>
      </c>
      <c r="M27" s="1777" t="s">
        <v>5048</v>
      </c>
      <c r="N27" s="1777" t="s">
        <v>2286</v>
      </c>
      <c r="O27" s="416" t="s">
        <v>5267</v>
      </c>
      <c r="P27" s="416" t="s">
        <v>5053</v>
      </c>
      <c r="Q27" s="416" t="s">
        <v>5054</v>
      </c>
      <c r="R27" s="416" t="s">
        <v>2085</v>
      </c>
      <c r="S27" s="416" t="s">
        <v>2286</v>
      </c>
    </row>
    <row r="28" spans="1:19" s="389" customFormat="1" ht="15" customHeight="1">
      <c r="A28" s="1777" t="s">
        <v>5055</v>
      </c>
      <c r="B28" s="1777" t="s">
        <v>5056</v>
      </c>
      <c r="C28" s="1777" t="s">
        <v>5057</v>
      </c>
      <c r="D28" s="1777" t="s">
        <v>2085</v>
      </c>
      <c r="E28" s="1777" t="s">
        <v>2085</v>
      </c>
      <c r="F28" s="1777" t="s">
        <v>5056</v>
      </c>
      <c r="G28" s="1777" t="s">
        <v>5057</v>
      </c>
      <c r="H28" s="1777" t="s">
        <v>2085</v>
      </c>
      <c r="I28" s="1777" t="s">
        <v>2085</v>
      </c>
      <c r="J28" s="1777"/>
      <c r="K28" s="1777"/>
      <c r="L28" s="1777" t="s">
        <v>5039</v>
      </c>
      <c r="M28" s="1777" t="s">
        <v>5048</v>
      </c>
      <c r="N28" s="1777" t="s">
        <v>2286</v>
      </c>
      <c r="O28" s="416" t="s">
        <v>5267</v>
      </c>
      <c r="P28" s="416" t="s">
        <v>5059</v>
      </c>
      <c r="Q28" s="416" t="s">
        <v>5060</v>
      </c>
      <c r="R28" s="416" t="s">
        <v>2085</v>
      </c>
      <c r="S28" s="416" t="s">
        <v>2286</v>
      </c>
    </row>
    <row r="29" spans="1:19" s="389" customFormat="1" ht="15" customHeight="1">
      <c r="A29" s="1777" t="s">
        <v>5061</v>
      </c>
      <c r="B29" s="1777" t="s">
        <v>5062</v>
      </c>
      <c r="C29" s="1777" t="s">
        <v>5063</v>
      </c>
      <c r="D29" s="1777" t="s">
        <v>2085</v>
      </c>
      <c r="E29" s="1777" t="s">
        <v>2085</v>
      </c>
      <c r="F29" s="1777" t="s">
        <v>5062</v>
      </c>
      <c r="G29" s="1777" t="s">
        <v>5063</v>
      </c>
      <c r="H29" s="1777" t="s">
        <v>2085</v>
      </c>
      <c r="I29" s="1777" t="s">
        <v>2085</v>
      </c>
      <c r="J29" s="1777"/>
      <c r="K29" s="1777"/>
      <c r="L29" s="1777" t="s">
        <v>5039</v>
      </c>
      <c r="M29" s="1777" t="s">
        <v>5048</v>
      </c>
      <c r="N29" s="1777" t="s">
        <v>2286</v>
      </c>
      <c r="O29" s="416" t="s">
        <v>5267</v>
      </c>
      <c r="P29" s="416" t="s">
        <v>5065</v>
      </c>
      <c r="Q29" s="416" t="s">
        <v>5066</v>
      </c>
      <c r="R29" s="416" t="s">
        <v>2085</v>
      </c>
      <c r="S29" s="416" t="s">
        <v>2286</v>
      </c>
    </row>
    <row r="30" spans="1:19" s="389" customFormat="1" ht="15" customHeight="1">
      <c r="A30" s="1777" t="s">
        <v>5067</v>
      </c>
      <c r="B30" s="1777" t="s">
        <v>4707</v>
      </c>
      <c r="C30" s="1777" t="s">
        <v>4708</v>
      </c>
      <c r="D30" s="1777" t="s">
        <v>2085</v>
      </c>
      <c r="E30" s="1777" t="s">
        <v>2085</v>
      </c>
      <c r="F30" s="1777" t="s">
        <v>4707</v>
      </c>
      <c r="G30" s="1777" t="s">
        <v>4708</v>
      </c>
      <c r="H30" s="1777" t="s">
        <v>2085</v>
      </c>
      <c r="I30" s="1777" t="s">
        <v>2085</v>
      </c>
      <c r="J30" s="1777"/>
      <c r="K30" s="1777" t="s">
        <v>4709</v>
      </c>
      <c r="L30" s="1777"/>
      <c r="M30" s="1777"/>
      <c r="N30" s="1777" t="s">
        <v>2286</v>
      </c>
      <c r="O30" s="416" t="s">
        <v>5267</v>
      </c>
      <c r="P30" s="416" t="s">
        <v>4707</v>
      </c>
      <c r="Q30" s="416" t="s">
        <v>4710</v>
      </c>
      <c r="R30" s="416" t="s">
        <v>2085</v>
      </c>
      <c r="S30" s="416" t="s">
        <v>2286</v>
      </c>
    </row>
    <row r="31" spans="1:19" s="389" customFormat="1" ht="15" customHeight="1">
      <c r="A31" s="1777" t="s">
        <v>5068</v>
      </c>
      <c r="B31" s="1777" t="s">
        <v>2541</v>
      </c>
      <c r="C31" s="1777" t="s">
        <v>4720</v>
      </c>
      <c r="D31" s="1777" t="s">
        <v>2085</v>
      </c>
      <c r="E31" s="1777" t="s">
        <v>2085</v>
      </c>
      <c r="F31" s="1777" t="s">
        <v>2541</v>
      </c>
      <c r="G31" s="1777" t="s">
        <v>4720</v>
      </c>
      <c r="H31" s="1777" t="s">
        <v>2085</v>
      </c>
      <c r="I31" s="1777" t="s">
        <v>2085</v>
      </c>
      <c r="J31" s="1777"/>
      <c r="K31" s="1777" t="s">
        <v>4916</v>
      </c>
      <c r="L31" s="1777"/>
      <c r="M31" s="1777"/>
      <c r="N31" s="1777" t="s">
        <v>2286</v>
      </c>
      <c r="O31" s="416" t="s">
        <v>5267</v>
      </c>
      <c r="P31" s="416" t="s">
        <v>2541</v>
      </c>
      <c r="Q31" s="416" t="s">
        <v>4856</v>
      </c>
      <c r="R31" s="416" t="s">
        <v>2085</v>
      </c>
      <c r="S31" s="416" t="s">
        <v>2286</v>
      </c>
    </row>
    <row r="32" spans="1:19" s="389" customFormat="1" ht="15" customHeight="1">
      <c r="A32" s="1777" t="s">
        <v>5069</v>
      </c>
      <c r="B32" s="1777" t="s">
        <v>4711</v>
      </c>
      <c r="C32" s="1777" t="s">
        <v>4851</v>
      </c>
      <c r="D32" s="1777" t="s">
        <v>2085</v>
      </c>
      <c r="E32" s="1777" t="s">
        <v>2085</v>
      </c>
      <c r="F32" s="1777" t="s">
        <v>4711</v>
      </c>
      <c r="G32" s="1777" t="s">
        <v>4851</v>
      </c>
      <c r="H32" s="1777" t="s">
        <v>2085</v>
      </c>
      <c r="I32" s="1777" t="s">
        <v>2085</v>
      </c>
      <c r="J32" s="1777"/>
      <c r="K32" s="1777" t="s">
        <v>4713</v>
      </c>
      <c r="L32" s="1777"/>
      <c r="M32" s="1777"/>
      <c r="N32" s="1777" t="s">
        <v>2286</v>
      </c>
      <c r="O32" s="416" t="s">
        <v>5267</v>
      </c>
      <c r="P32" s="416" t="s">
        <v>4711</v>
      </c>
      <c r="Q32" s="416" t="s">
        <v>4852</v>
      </c>
      <c r="R32" s="416" t="s">
        <v>2085</v>
      </c>
      <c r="S32" s="416" t="s">
        <v>2286</v>
      </c>
    </row>
    <row r="33" spans="1:19" s="389" customFormat="1" ht="15" customHeight="1">
      <c r="A33" s="1777" t="s">
        <v>5070</v>
      </c>
      <c r="B33" s="1777" t="s">
        <v>4958</v>
      </c>
      <c r="C33" s="1777" t="s">
        <v>4959</v>
      </c>
      <c r="D33" s="1777" t="s">
        <v>2085</v>
      </c>
      <c r="E33" s="1777" t="s">
        <v>2085</v>
      </c>
      <c r="F33" s="1777" t="s">
        <v>4958</v>
      </c>
      <c r="G33" s="1777" t="s">
        <v>4959</v>
      </c>
      <c r="H33" s="1777" t="s">
        <v>2085</v>
      </c>
      <c r="I33" s="1777" t="s">
        <v>2085</v>
      </c>
      <c r="J33" s="1777"/>
      <c r="K33" s="1777" t="s">
        <v>4098</v>
      </c>
      <c r="L33" s="1777"/>
      <c r="M33" s="1777"/>
      <c r="N33" s="1777" t="s">
        <v>2286</v>
      </c>
      <c r="O33" s="416" t="s">
        <v>5267</v>
      </c>
      <c r="P33" s="416" t="s">
        <v>5074</v>
      </c>
      <c r="Q33" s="416" t="s">
        <v>5075</v>
      </c>
      <c r="R33" s="416" t="s">
        <v>2085</v>
      </c>
      <c r="S33" s="416" t="s">
        <v>2286</v>
      </c>
    </row>
    <row r="34" spans="1:19" s="389" customFormat="1" ht="15" customHeight="1">
      <c r="A34" s="416" t="s">
        <v>5071</v>
      </c>
      <c r="B34" s="416" t="s">
        <v>5078</v>
      </c>
      <c r="C34" s="416" t="s">
        <v>5021</v>
      </c>
      <c r="D34" s="416" t="s">
        <v>2272</v>
      </c>
      <c r="E34" s="416" t="s">
        <v>2272</v>
      </c>
      <c r="F34" s="1778" t="s">
        <v>5078</v>
      </c>
      <c r="G34" s="1778" t="s">
        <v>5079</v>
      </c>
      <c r="H34" s="1778" t="s">
        <v>2272</v>
      </c>
      <c r="I34" s="1778" t="s">
        <v>2079</v>
      </c>
      <c r="J34" s="416"/>
      <c r="K34" s="416" t="s">
        <v>2702</v>
      </c>
      <c r="L34" s="416"/>
      <c r="M34" s="416"/>
      <c r="N34" s="416" t="s">
        <v>2308</v>
      </c>
      <c r="O34" s="416" t="s">
        <v>5267</v>
      </c>
      <c r="P34" s="416" t="s">
        <v>5023</v>
      </c>
      <c r="Q34" s="416" t="s">
        <v>5021</v>
      </c>
      <c r="R34" s="416" t="s">
        <v>2272</v>
      </c>
      <c r="S34" s="416" t="s">
        <v>2849</v>
      </c>
    </row>
    <row r="35" spans="1:19" s="389" customFormat="1" ht="15" customHeight="1">
      <c r="A35" s="1777" t="s">
        <v>5072</v>
      </c>
      <c r="B35" s="1777" t="s">
        <v>5080</v>
      </c>
      <c r="C35" s="1777" t="s">
        <v>5081</v>
      </c>
      <c r="D35" s="1777" t="s">
        <v>2272</v>
      </c>
      <c r="E35" s="1777" t="s">
        <v>2272</v>
      </c>
      <c r="F35" s="1777" t="s">
        <v>5080</v>
      </c>
      <c r="G35" s="1777" t="s">
        <v>5081</v>
      </c>
      <c r="H35" s="1777" t="s">
        <v>2272</v>
      </c>
      <c r="I35" s="1777" t="s">
        <v>2272</v>
      </c>
      <c r="J35" s="1777"/>
      <c r="K35" s="1777" t="s">
        <v>2702</v>
      </c>
      <c r="L35" s="1777"/>
      <c r="M35" s="1777"/>
      <c r="N35" s="1777" t="s">
        <v>2286</v>
      </c>
      <c r="O35" s="416" t="s">
        <v>5267</v>
      </c>
      <c r="P35" s="416" t="s">
        <v>5080</v>
      </c>
      <c r="Q35" s="416" t="s">
        <v>5082</v>
      </c>
      <c r="R35" s="416" t="s">
        <v>2272</v>
      </c>
      <c r="S35" s="416" t="s">
        <v>2286</v>
      </c>
    </row>
    <row r="36" spans="1:19" s="396" customFormat="1" ht="15" customHeight="1">
      <c r="A36" s="1777" t="s">
        <v>5073</v>
      </c>
      <c r="B36" s="1777" t="s">
        <v>5126</v>
      </c>
      <c r="C36" s="1777" t="s">
        <v>5127</v>
      </c>
      <c r="D36" s="1777" t="s">
        <v>2085</v>
      </c>
      <c r="E36" s="1777" t="s">
        <v>2085</v>
      </c>
      <c r="F36" s="1777" t="s">
        <v>5126</v>
      </c>
      <c r="G36" s="1777" t="s">
        <v>5127</v>
      </c>
      <c r="H36" s="1777" t="s">
        <v>2085</v>
      </c>
      <c r="I36" s="1777" t="s">
        <v>2085</v>
      </c>
      <c r="J36" s="1777"/>
      <c r="K36" s="1777" t="s">
        <v>5129</v>
      </c>
      <c r="L36" s="1777"/>
      <c r="M36" s="1777"/>
      <c r="N36" s="1777" t="s">
        <v>2286</v>
      </c>
      <c r="O36" s="416" t="s">
        <v>5267</v>
      </c>
      <c r="P36" s="416" t="s">
        <v>5126</v>
      </c>
      <c r="Q36" s="416" t="s">
        <v>5127</v>
      </c>
      <c r="R36" s="416" t="s">
        <v>2085</v>
      </c>
      <c r="S36" s="416" t="s">
        <v>2286</v>
      </c>
    </row>
  </sheetData>
  <phoneticPr fontId="5" type="noConversion"/>
  <dataValidations count="3">
    <dataValidation type="list" allowBlank="1" showInputMessage="1" showErrorMessage="1" sqref="B6" xr:uid="{00000000-0002-0000-4500-000000000000}">
      <formula1>"Mi: Minute,H: Hour,D: Daily,W: Weekly,M: Monthly,Y: Yearly"</formula1>
    </dataValidation>
    <dataValidation type="list" allowBlank="1" showInputMessage="1" showErrorMessage="1" sqref="B7 B9" xr:uid="{00000000-0002-0000-4500-000001000000}">
      <formula1>"替换,追加"</formula1>
    </dataValidation>
    <dataValidation type="list" allowBlank="1" showInputMessage="1" showErrorMessage="1" sqref="N12:N36" xr:uid="{00000000-0002-0000-4500-000002000000}">
      <formula1>"匹配,基线特有,本地扩充,废弃"</formula1>
    </dataValidation>
  </dataValidations>
  <hyperlinks>
    <hyperlink ref="A1" location="目录!A1" display="返回" xr:uid="{00000000-0004-0000-4500-000000000000}"/>
  </hyperlinks>
  <pageMargins left="0.75" right="0.75" top="1" bottom="1" header="0.51180555555555596" footer="0.51180555555555596"/>
  <pageSetup paperSize="9" orientation="portrai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XFC33"/>
  <sheetViews>
    <sheetView topLeftCell="A7"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6" width="12" style="396" customWidth="1"/>
    <col min="7" max="7" width="22.109375" style="396" customWidth="1"/>
    <col min="8" max="9" width="12" style="396" customWidth="1"/>
    <col min="10" max="10" width="7.109375" style="396" hidden="1" customWidth="1"/>
    <col min="11" max="11" width="7.44140625" style="396" hidden="1" customWidth="1"/>
    <col min="12" max="12" width="9" style="396" hidden="1" customWidth="1"/>
    <col min="13" max="13" width="8.6640625" style="396" hidden="1" customWidth="1"/>
    <col min="14" max="14" width="11.21875" style="396" customWidth="1"/>
    <col min="15" max="15" width="23" style="396" customWidth="1"/>
    <col min="16" max="16" width="19" style="396" customWidth="1"/>
    <col min="17" max="17" width="14.88671875" style="396" customWidth="1"/>
    <col min="18" max="19" width="13.77734375" style="396" customWidth="1"/>
    <col min="20" max="16383" width="9" style="328"/>
    <col min="16384" max="16384" width="9" style="426"/>
  </cols>
  <sheetData>
    <row r="1" spans="1:19" s="396" customFormat="1">
      <c r="A1" s="2"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239" t="s">
        <v>591</v>
      </c>
      <c r="C3" s="1732"/>
      <c r="D3" s="219"/>
      <c r="E3" s="219"/>
      <c r="F3" s="219"/>
      <c r="G3" s="219"/>
      <c r="H3" s="219"/>
      <c r="I3" s="219"/>
      <c r="J3" s="219"/>
      <c r="K3" s="219"/>
      <c r="L3" s="219"/>
      <c r="M3" s="219"/>
      <c r="N3" s="219"/>
      <c r="O3" s="339" t="s">
        <v>2041</v>
      </c>
      <c r="P3" s="340" t="s">
        <v>2042</v>
      </c>
      <c r="Q3" s="340"/>
      <c r="R3" s="354"/>
      <c r="S3" s="355"/>
    </row>
    <row r="4" spans="1:19" s="397" customFormat="1">
      <c r="A4" s="220" t="s">
        <v>2042</v>
      </c>
      <c r="B4" s="332" t="s">
        <v>592</v>
      </c>
      <c r="C4" s="352"/>
      <c r="D4" s="222"/>
      <c r="E4" s="222"/>
      <c r="F4" s="222"/>
      <c r="G4" s="222"/>
      <c r="H4" s="222"/>
      <c r="I4" s="222"/>
      <c r="J4" s="222"/>
      <c r="K4" s="222"/>
      <c r="L4" s="222"/>
      <c r="M4" s="222"/>
      <c r="N4" s="222"/>
      <c r="O4" s="229" t="s">
        <v>2301</v>
      </c>
      <c r="P4" s="229" t="s">
        <v>5268</v>
      </c>
      <c r="Q4" s="229"/>
      <c r="R4" s="225"/>
      <c r="S4" s="827"/>
    </row>
    <row r="5" spans="1:19" s="397" customFormat="1">
      <c r="A5" s="220" t="s">
        <v>2041</v>
      </c>
      <c r="B5" s="221" t="s">
        <v>2043</v>
      </c>
      <c r="C5" s="352"/>
      <c r="D5" s="222"/>
      <c r="E5" s="222"/>
      <c r="F5" s="222"/>
      <c r="G5" s="222"/>
      <c r="H5" s="222"/>
      <c r="I5" s="222"/>
      <c r="J5" s="222"/>
      <c r="K5" s="222"/>
      <c r="L5" s="222"/>
      <c r="M5" s="222"/>
      <c r="N5" s="222"/>
      <c r="O5" s="341"/>
      <c r="P5" s="342"/>
      <c r="Q5" s="229"/>
      <c r="R5" s="225"/>
      <c r="S5" s="827"/>
    </row>
    <row r="6" spans="1:19" s="397" customFormat="1">
      <c r="A6" s="220" t="s">
        <v>2044</v>
      </c>
      <c r="B6" s="12" t="s">
        <v>2045</v>
      </c>
      <c r="C6" s="352"/>
      <c r="D6" s="222"/>
      <c r="E6" s="222"/>
      <c r="F6" s="222"/>
      <c r="G6" s="222"/>
      <c r="H6" s="222"/>
      <c r="I6" s="222"/>
      <c r="J6" s="222"/>
      <c r="K6" s="222"/>
      <c r="L6" s="222"/>
      <c r="M6" s="222"/>
      <c r="N6" s="222"/>
      <c r="O6" s="341"/>
      <c r="P6" s="229"/>
      <c r="Q6" s="229"/>
      <c r="R6" s="225"/>
      <c r="S6" s="827"/>
    </row>
    <row r="7" spans="1:19" s="396" customFormat="1">
      <c r="A7" s="223" t="s">
        <v>2046</v>
      </c>
      <c r="B7" s="224" t="s">
        <v>2047</v>
      </c>
      <c r="C7" s="1732"/>
      <c r="D7" s="219"/>
      <c r="E7" s="219"/>
      <c r="F7" s="219"/>
      <c r="G7" s="219"/>
      <c r="H7" s="219"/>
      <c r="I7" s="219"/>
      <c r="J7" s="219"/>
      <c r="K7" s="219"/>
      <c r="L7" s="219"/>
      <c r="M7" s="219"/>
      <c r="N7" s="219"/>
      <c r="O7" s="343"/>
      <c r="P7" s="344"/>
      <c r="Q7" s="356"/>
      <c r="R7" s="358"/>
      <c r="S7" s="348"/>
    </row>
    <row r="8" spans="1:19" s="396" customFormat="1">
      <c r="A8" s="223" t="s">
        <v>2048</v>
      </c>
      <c r="B8" s="225"/>
      <c r="C8" s="219"/>
      <c r="D8" s="219"/>
      <c r="E8" s="219"/>
      <c r="F8" s="219"/>
      <c r="G8" s="219"/>
      <c r="H8" s="219"/>
      <c r="I8" s="219"/>
      <c r="J8" s="219"/>
      <c r="K8" s="219"/>
      <c r="L8" s="219"/>
      <c r="M8" s="219"/>
      <c r="N8" s="219"/>
      <c r="O8" s="347"/>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2" customHeight="1">
      <c r="A12" s="404">
        <v>1</v>
      </c>
      <c r="B12" s="239" t="s">
        <v>2304</v>
      </c>
      <c r="C12" s="239" t="s">
        <v>2065</v>
      </c>
      <c r="D12" s="239" t="s">
        <v>2754</v>
      </c>
      <c r="E12" s="1178" t="s">
        <v>2067</v>
      </c>
      <c r="F12" s="1733" t="s">
        <v>2064</v>
      </c>
      <c r="G12" s="1734" t="s">
        <v>2065</v>
      </c>
      <c r="H12" s="1733" t="s">
        <v>2078</v>
      </c>
      <c r="I12" s="1733" t="s">
        <v>2079</v>
      </c>
      <c r="J12" s="404"/>
      <c r="K12" s="239" t="s">
        <v>2702</v>
      </c>
      <c r="L12" s="239" t="s">
        <v>2702</v>
      </c>
      <c r="M12" s="404"/>
      <c r="N12" s="1379" t="s">
        <v>2308</v>
      </c>
      <c r="O12" s="229" t="s">
        <v>5268</v>
      </c>
      <c r="P12" s="239" t="s">
        <v>2304</v>
      </c>
      <c r="Q12" s="239" t="s">
        <v>2671</v>
      </c>
      <c r="R12" s="239" t="s">
        <v>2272</v>
      </c>
      <c r="S12" s="1735" t="s">
        <v>2849</v>
      </c>
    </row>
    <row r="13" spans="1:19" s="389" customFormat="1" ht="12" customHeight="1">
      <c r="A13" s="404">
        <v>2</v>
      </c>
      <c r="B13" s="239" t="s">
        <v>105</v>
      </c>
      <c r="C13" s="239" t="s">
        <v>2239</v>
      </c>
      <c r="D13" s="239" t="s">
        <v>2811</v>
      </c>
      <c r="E13" s="1178" t="s">
        <v>2812</v>
      </c>
      <c r="F13" s="1733" t="s">
        <v>105</v>
      </c>
      <c r="G13" s="1733" t="s">
        <v>2239</v>
      </c>
      <c r="H13" s="1733" t="s">
        <v>3175</v>
      </c>
      <c r="I13" s="1733" t="s">
        <v>2241</v>
      </c>
      <c r="J13" s="567" t="s">
        <v>79</v>
      </c>
      <c r="K13" s="239" t="s">
        <v>2702</v>
      </c>
      <c r="L13" s="239" t="s">
        <v>2702</v>
      </c>
      <c r="M13" s="404"/>
      <c r="N13" s="1379" t="s">
        <v>2308</v>
      </c>
      <c r="O13" s="229" t="s">
        <v>5268</v>
      </c>
      <c r="P13" s="239" t="s">
        <v>2238</v>
      </c>
      <c r="Q13" s="239" t="s">
        <v>2675</v>
      </c>
      <c r="R13" s="239" t="s">
        <v>2811</v>
      </c>
      <c r="S13" s="1735" t="s">
        <v>2849</v>
      </c>
    </row>
    <row r="14" spans="1:19" s="389" customFormat="1" ht="12" customHeight="1">
      <c r="A14" s="404">
        <v>3</v>
      </c>
      <c r="B14" s="239" t="s">
        <v>2620</v>
      </c>
      <c r="C14" s="239" t="s">
        <v>4846</v>
      </c>
      <c r="D14" s="239" t="s">
        <v>2747</v>
      </c>
      <c r="E14" s="1178" t="s">
        <v>4748</v>
      </c>
      <c r="F14" s="1733" t="s">
        <v>2620</v>
      </c>
      <c r="G14" s="1733" t="s">
        <v>4846</v>
      </c>
      <c r="H14" s="1733" t="s">
        <v>2725</v>
      </c>
      <c r="I14" s="1733" t="s">
        <v>3176</v>
      </c>
      <c r="J14" s="404"/>
      <c r="K14" s="239" t="s">
        <v>2702</v>
      </c>
      <c r="L14" s="239" t="s">
        <v>5269</v>
      </c>
      <c r="M14" s="417"/>
      <c r="N14" s="1379" t="s">
        <v>2308</v>
      </c>
      <c r="O14" s="229" t="s">
        <v>5268</v>
      </c>
      <c r="P14" s="239" t="s">
        <v>2620</v>
      </c>
      <c r="Q14" s="239" t="s">
        <v>4846</v>
      </c>
      <c r="R14" s="239" t="s">
        <v>2747</v>
      </c>
      <c r="S14" s="1735" t="s">
        <v>2849</v>
      </c>
    </row>
    <row r="15" spans="1:19" s="389" customFormat="1" ht="12" customHeight="1">
      <c r="A15" s="404">
        <v>4</v>
      </c>
      <c r="B15" s="239" t="s">
        <v>5270</v>
      </c>
      <c r="C15" s="239" t="s">
        <v>5271</v>
      </c>
      <c r="D15" s="239" t="s">
        <v>2725</v>
      </c>
      <c r="E15" s="1178" t="s">
        <v>3176</v>
      </c>
      <c r="F15" s="1733" t="s">
        <v>5270</v>
      </c>
      <c r="G15" s="1734" t="s">
        <v>5272</v>
      </c>
      <c r="H15" s="1733" t="s">
        <v>2725</v>
      </c>
      <c r="I15" s="1733" t="s">
        <v>3176</v>
      </c>
      <c r="J15" s="404"/>
      <c r="K15" s="239" t="s">
        <v>2702</v>
      </c>
      <c r="L15" s="239" t="s">
        <v>2702</v>
      </c>
      <c r="M15" s="404"/>
      <c r="N15" s="1379" t="s">
        <v>2308</v>
      </c>
      <c r="O15" s="229" t="s">
        <v>5268</v>
      </c>
      <c r="P15" s="239" t="s">
        <v>5270</v>
      </c>
      <c r="Q15" s="239" t="s">
        <v>5271</v>
      </c>
      <c r="R15" s="239" t="s">
        <v>2725</v>
      </c>
      <c r="S15" s="1735" t="s">
        <v>2849</v>
      </c>
    </row>
    <row r="16" spans="1:19" s="389" customFormat="1" ht="12" customHeight="1">
      <c r="A16" s="404">
        <v>5</v>
      </c>
      <c r="B16" s="239" t="s">
        <v>4168</v>
      </c>
      <c r="C16" s="239" t="s">
        <v>5273</v>
      </c>
      <c r="D16" s="239" t="s">
        <v>2747</v>
      </c>
      <c r="E16" s="1178" t="s">
        <v>4748</v>
      </c>
      <c r="F16" s="1734" t="s">
        <v>4086</v>
      </c>
      <c r="G16" s="1734" t="s">
        <v>4087</v>
      </c>
      <c r="H16" s="1733" t="s">
        <v>2278</v>
      </c>
      <c r="I16" s="1733" t="s">
        <v>2827</v>
      </c>
      <c r="J16" s="567"/>
      <c r="K16" s="239" t="s">
        <v>2702</v>
      </c>
      <c r="L16" s="239" t="s">
        <v>2702</v>
      </c>
      <c r="M16" s="404"/>
      <c r="N16" s="1379" t="s">
        <v>2308</v>
      </c>
      <c r="O16" s="229" t="s">
        <v>5268</v>
      </c>
      <c r="P16" s="239" t="s">
        <v>4168</v>
      </c>
      <c r="Q16" s="239" t="s">
        <v>5273</v>
      </c>
      <c r="R16" s="239" t="s">
        <v>2747</v>
      </c>
      <c r="S16" s="1735" t="s">
        <v>2849</v>
      </c>
    </row>
    <row r="17" spans="1:19" s="389" customFormat="1" ht="12" customHeight="1">
      <c r="A17" s="404">
        <v>6</v>
      </c>
      <c r="B17" s="239" t="s">
        <v>5274</v>
      </c>
      <c r="C17" s="239" t="s">
        <v>5275</v>
      </c>
      <c r="D17" s="239" t="s">
        <v>2100</v>
      </c>
      <c r="E17" s="1178" t="s">
        <v>2101</v>
      </c>
      <c r="F17" s="1733" t="s">
        <v>5274</v>
      </c>
      <c r="G17" s="1734" t="s">
        <v>5276</v>
      </c>
      <c r="H17" s="1733" t="s">
        <v>2100</v>
      </c>
      <c r="I17" s="1733" t="s">
        <v>2101</v>
      </c>
      <c r="J17" s="567"/>
      <c r="K17" s="239" t="s">
        <v>2702</v>
      </c>
      <c r="L17" s="239" t="s">
        <v>2702</v>
      </c>
      <c r="M17" s="404"/>
      <c r="N17" s="1379" t="s">
        <v>2308</v>
      </c>
      <c r="O17" s="229" t="s">
        <v>5268</v>
      </c>
      <c r="P17" s="239" t="s">
        <v>5274</v>
      </c>
      <c r="Q17" s="239" t="s">
        <v>5275</v>
      </c>
      <c r="R17" s="239" t="s">
        <v>2100</v>
      </c>
      <c r="S17" s="1735" t="s">
        <v>2849</v>
      </c>
    </row>
    <row r="18" spans="1:19" s="389" customFormat="1" ht="12" customHeight="1">
      <c r="A18" s="404">
        <v>7</v>
      </c>
      <c r="B18" s="239" t="s">
        <v>5277</v>
      </c>
      <c r="C18" s="239" t="s">
        <v>5278</v>
      </c>
      <c r="D18" s="239" t="s">
        <v>2096</v>
      </c>
      <c r="E18" s="1178" t="s">
        <v>2097</v>
      </c>
      <c r="F18" s="1733" t="s">
        <v>5277</v>
      </c>
      <c r="G18" s="1734" t="s">
        <v>2688</v>
      </c>
      <c r="H18" s="1733" t="s">
        <v>2278</v>
      </c>
      <c r="I18" s="1733" t="s">
        <v>2827</v>
      </c>
      <c r="J18" s="404"/>
      <c r="K18" s="239" t="s">
        <v>2702</v>
      </c>
      <c r="L18" s="239" t="s">
        <v>2702</v>
      </c>
      <c r="M18" s="404"/>
      <c r="N18" s="1379" t="s">
        <v>2308</v>
      </c>
      <c r="O18" s="229" t="s">
        <v>5268</v>
      </c>
      <c r="P18" s="239" t="s">
        <v>5277</v>
      </c>
      <c r="Q18" s="239" t="s">
        <v>5278</v>
      </c>
      <c r="R18" s="239" t="s">
        <v>2096</v>
      </c>
      <c r="S18" s="1735" t="s">
        <v>2849</v>
      </c>
    </row>
    <row r="19" spans="1:19" s="389" customFormat="1" ht="12" customHeight="1">
      <c r="A19" s="404">
        <v>8</v>
      </c>
      <c r="B19" s="239" t="s">
        <v>2500</v>
      </c>
      <c r="C19" s="239" t="s">
        <v>5279</v>
      </c>
      <c r="D19" s="239" t="s">
        <v>2725</v>
      </c>
      <c r="E19" s="1178" t="s">
        <v>3176</v>
      </c>
      <c r="F19" s="1733" t="s">
        <v>2500</v>
      </c>
      <c r="G19" s="1733" t="s">
        <v>5279</v>
      </c>
      <c r="H19" s="1733" t="s">
        <v>2725</v>
      </c>
      <c r="I19" s="1733" t="s">
        <v>3176</v>
      </c>
      <c r="J19" s="404"/>
      <c r="K19" s="239" t="s">
        <v>2702</v>
      </c>
      <c r="L19" s="239" t="s">
        <v>2726</v>
      </c>
      <c r="M19" s="417"/>
      <c r="N19" s="1379" t="s">
        <v>2308</v>
      </c>
      <c r="O19" s="229" t="s">
        <v>5268</v>
      </c>
      <c r="P19" s="239" t="s">
        <v>2500</v>
      </c>
      <c r="Q19" s="239" t="s">
        <v>5279</v>
      </c>
      <c r="R19" s="239" t="s">
        <v>2725</v>
      </c>
      <c r="S19" s="1735" t="s">
        <v>2849</v>
      </c>
    </row>
    <row r="20" spans="1:19" s="389" customFormat="1" ht="12" customHeight="1">
      <c r="A20" s="404">
        <v>9</v>
      </c>
      <c r="B20" s="239" t="s">
        <v>5280</v>
      </c>
      <c r="C20" s="239" t="s">
        <v>5281</v>
      </c>
      <c r="D20" s="239" t="s">
        <v>2100</v>
      </c>
      <c r="E20" s="1178" t="s">
        <v>2101</v>
      </c>
      <c r="F20" s="1733" t="s">
        <v>5280</v>
      </c>
      <c r="G20" s="1733" t="s">
        <v>5281</v>
      </c>
      <c r="H20" s="1733" t="s">
        <v>2100</v>
      </c>
      <c r="I20" s="1733" t="s">
        <v>2101</v>
      </c>
      <c r="J20" s="404"/>
      <c r="K20" s="239" t="s">
        <v>2702</v>
      </c>
      <c r="L20" s="239" t="s">
        <v>5282</v>
      </c>
      <c r="M20" s="417"/>
      <c r="N20" s="1379" t="s">
        <v>2308</v>
      </c>
      <c r="O20" s="229" t="s">
        <v>5268</v>
      </c>
      <c r="P20" s="239" t="s">
        <v>5280</v>
      </c>
      <c r="Q20" s="239" t="s">
        <v>5281</v>
      </c>
      <c r="R20" s="239" t="s">
        <v>2100</v>
      </c>
      <c r="S20" s="1735" t="s">
        <v>2849</v>
      </c>
    </row>
    <row r="21" spans="1:19" s="389" customFormat="1" ht="12" customHeight="1">
      <c r="A21" s="404">
        <v>10</v>
      </c>
      <c r="B21" s="239" t="s">
        <v>5283</v>
      </c>
      <c r="C21" s="239" t="s">
        <v>5284</v>
      </c>
      <c r="D21" s="239" t="s">
        <v>2096</v>
      </c>
      <c r="E21" s="1178" t="s">
        <v>2097</v>
      </c>
      <c r="F21" s="1733" t="s">
        <v>5283</v>
      </c>
      <c r="G21" s="1734" t="s">
        <v>5285</v>
      </c>
      <c r="H21" s="1733" t="s">
        <v>2096</v>
      </c>
      <c r="I21" s="1733" t="s">
        <v>2097</v>
      </c>
      <c r="J21" s="404"/>
      <c r="K21" s="239" t="s">
        <v>2702</v>
      </c>
      <c r="L21" s="239" t="s">
        <v>2702</v>
      </c>
      <c r="M21" s="404"/>
      <c r="N21" s="1379" t="s">
        <v>2308</v>
      </c>
      <c r="O21" s="229" t="s">
        <v>5268</v>
      </c>
      <c r="P21" s="239" t="s">
        <v>5283</v>
      </c>
      <c r="Q21" s="239" t="s">
        <v>5284</v>
      </c>
      <c r="R21" s="239" t="s">
        <v>2096</v>
      </c>
      <c r="S21" s="1735" t="s">
        <v>2849</v>
      </c>
    </row>
    <row r="22" spans="1:19" s="389" customFormat="1" ht="12" customHeight="1">
      <c r="A22" s="404">
        <v>11</v>
      </c>
      <c r="B22" s="239" t="s">
        <v>5286</v>
      </c>
      <c r="C22" s="239" t="s">
        <v>5287</v>
      </c>
      <c r="D22" s="239" t="s">
        <v>2725</v>
      </c>
      <c r="E22" s="1178" t="s">
        <v>3176</v>
      </c>
      <c r="F22" s="1733" t="s">
        <v>5286</v>
      </c>
      <c r="G22" s="1733" t="s">
        <v>5287</v>
      </c>
      <c r="H22" s="1733" t="s">
        <v>2725</v>
      </c>
      <c r="I22" s="1733" t="s">
        <v>3176</v>
      </c>
      <c r="J22" s="404"/>
      <c r="K22" s="239" t="s">
        <v>2702</v>
      </c>
      <c r="L22" s="239" t="s">
        <v>2726</v>
      </c>
      <c r="M22" s="417"/>
      <c r="N22" s="1379" t="s">
        <v>2308</v>
      </c>
      <c r="O22" s="229" t="s">
        <v>5268</v>
      </c>
      <c r="P22" s="239" t="s">
        <v>5286</v>
      </c>
      <c r="Q22" s="239" t="s">
        <v>5287</v>
      </c>
      <c r="R22" s="239" t="s">
        <v>2725</v>
      </c>
      <c r="S22" s="1735" t="s">
        <v>2849</v>
      </c>
    </row>
    <row r="23" spans="1:19" s="389" customFormat="1" ht="12" customHeight="1">
      <c r="A23" s="404">
        <v>12</v>
      </c>
      <c r="B23" s="239" t="s">
        <v>5288</v>
      </c>
      <c r="C23" s="239" t="s">
        <v>5289</v>
      </c>
      <c r="D23" s="239" t="s">
        <v>2725</v>
      </c>
      <c r="E23" s="1178" t="s">
        <v>3176</v>
      </c>
      <c r="F23" s="1734" t="s">
        <v>5290</v>
      </c>
      <c r="G23" s="1733" t="s">
        <v>5289</v>
      </c>
      <c r="H23" s="1733" t="s">
        <v>2096</v>
      </c>
      <c r="I23" s="1733" t="s">
        <v>2097</v>
      </c>
      <c r="J23" s="404"/>
      <c r="K23" s="239" t="s">
        <v>2702</v>
      </c>
      <c r="L23" s="239" t="s">
        <v>2702</v>
      </c>
      <c r="M23" s="417"/>
      <c r="N23" s="1379" t="s">
        <v>2308</v>
      </c>
      <c r="O23" s="229" t="s">
        <v>5268</v>
      </c>
      <c r="P23" s="239" t="s">
        <v>5288</v>
      </c>
      <c r="Q23" s="239" t="s">
        <v>5289</v>
      </c>
      <c r="R23" s="239" t="s">
        <v>2725</v>
      </c>
      <c r="S23" s="1735" t="s">
        <v>2849</v>
      </c>
    </row>
    <row r="24" spans="1:19" s="396" customFormat="1" ht="12" customHeight="1">
      <c r="A24" s="404">
        <v>13</v>
      </c>
      <c r="B24" s="239" t="s">
        <v>5291</v>
      </c>
      <c r="C24" s="239" t="s">
        <v>5292</v>
      </c>
      <c r="D24" s="239" t="s">
        <v>2088</v>
      </c>
      <c r="E24" s="1178" t="s">
        <v>2089</v>
      </c>
      <c r="F24" s="1733" t="s">
        <v>5291</v>
      </c>
      <c r="G24" s="1733" t="s">
        <v>5292</v>
      </c>
      <c r="H24" s="1733" t="s">
        <v>2088</v>
      </c>
      <c r="I24" s="1733" t="s">
        <v>2089</v>
      </c>
      <c r="J24" s="239"/>
      <c r="K24" s="239" t="s">
        <v>2702</v>
      </c>
      <c r="L24" s="239" t="s">
        <v>2702</v>
      </c>
      <c r="M24" s="239"/>
      <c r="N24" s="1379" t="s">
        <v>2308</v>
      </c>
      <c r="O24" s="229" t="s">
        <v>5268</v>
      </c>
      <c r="P24" s="239" t="s">
        <v>5291</v>
      </c>
      <c r="Q24" s="239" t="s">
        <v>5292</v>
      </c>
      <c r="R24" s="239" t="s">
        <v>2088</v>
      </c>
      <c r="S24" s="1735" t="s">
        <v>2849</v>
      </c>
    </row>
    <row r="25" spans="1:19" s="396" customFormat="1" ht="12" customHeight="1">
      <c r="A25" s="404">
        <v>14</v>
      </c>
      <c r="B25" s="239" t="s">
        <v>5293</v>
      </c>
      <c r="C25" s="239" t="s">
        <v>5294</v>
      </c>
      <c r="D25" s="239" t="s">
        <v>2096</v>
      </c>
      <c r="E25" s="1178" t="s">
        <v>2097</v>
      </c>
      <c r="F25" s="1733" t="s">
        <v>5293</v>
      </c>
      <c r="G25" s="1734" t="s">
        <v>5295</v>
      </c>
      <c r="H25" s="1733" t="s">
        <v>2096</v>
      </c>
      <c r="I25" s="1733" t="s">
        <v>2097</v>
      </c>
      <c r="J25" s="762"/>
      <c r="K25" s="239" t="s">
        <v>2702</v>
      </c>
      <c r="L25" s="239" t="s">
        <v>2702</v>
      </c>
      <c r="M25" s="762"/>
      <c r="N25" s="1379" t="s">
        <v>2308</v>
      </c>
      <c r="O25" s="229" t="s">
        <v>5268</v>
      </c>
      <c r="P25" s="239" t="s">
        <v>5293</v>
      </c>
      <c r="Q25" s="239" t="s">
        <v>5294</v>
      </c>
      <c r="R25" s="239" t="s">
        <v>2096</v>
      </c>
      <c r="S25" s="1735" t="s">
        <v>2849</v>
      </c>
    </row>
    <row r="26" spans="1:19" s="396" customFormat="1" ht="12" customHeight="1">
      <c r="A26" s="404">
        <v>15</v>
      </c>
      <c r="B26" s="239" t="s">
        <v>5296</v>
      </c>
      <c r="C26" s="239" t="s">
        <v>5297</v>
      </c>
      <c r="D26" s="239" t="s">
        <v>2725</v>
      </c>
      <c r="E26" s="1178" t="s">
        <v>3176</v>
      </c>
      <c r="F26" s="1733" t="s">
        <v>5296</v>
      </c>
      <c r="G26" s="1733" t="s">
        <v>5297</v>
      </c>
      <c r="H26" s="1733" t="s">
        <v>2725</v>
      </c>
      <c r="I26" s="1733" t="s">
        <v>3176</v>
      </c>
      <c r="J26" s="762"/>
      <c r="K26" s="239" t="s">
        <v>2702</v>
      </c>
      <c r="L26" s="239" t="s">
        <v>2702</v>
      </c>
      <c r="M26" s="762"/>
      <c r="N26" s="1379" t="s">
        <v>2308</v>
      </c>
      <c r="O26" s="229" t="s">
        <v>5268</v>
      </c>
      <c r="P26" s="239" t="s">
        <v>5296</v>
      </c>
      <c r="Q26" s="239" t="s">
        <v>5297</v>
      </c>
      <c r="R26" s="239" t="s">
        <v>2725</v>
      </c>
      <c r="S26" s="1735" t="s">
        <v>2849</v>
      </c>
    </row>
    <row r="27" spans="1:19" s="396" customFormat="1" ht="12" customHeight="1">
      <c r="A27" s="404">
        <v>16</v>
      </c>
      <c r="B27" s="239" t="s">
        <v>4707</v>
      </c>
      <c r="C27" s="239" t="s">
        <v>4710</v>
      </c>
      <c r="D27" s="239" t="s">
        <v>2084</v>
      </c>
      <c r="E27" s="1178" t="s">
        <v>2084</v>
      </c>
      <c r="F27" s="1733" t="s">
        <v>4707</v>
      </c>
      <c r="G27" s="1734" t="s">
        <v>4708</v>
      </c>
      <c r="H27" s="1733" t="s">
        <v>4807</v>
      </c>
      <c r="I27" s="1733" t="s">
        <v>2108</v>
      </c>
      <c r="J27" s="762"/>
      <c r="K27" s="239" t="s">
        <v>3760</v>
      </c>
      <c r="L27" s="239" t="s">
        <v>2702</v>
      </c>
      <c r="M27" s="762"/>
      <c r="N27" s="1379" t="s">
        <v>2308</v>
      </c>
      <c r="O27" s="229" t="s">
        <v>5268</v>
      </c>
      <c r="P27" s="239" t="s">
        <v>4707</v>
      </c>
      <c r="Q27" s="239" t="s">
        <v>4710</v>
      </c>
      <c r="R27" s="239" t="s">
        <v>2084</v>
      </c>
      <c r="S27" s="1735" t="s">
        <v>2849</v>
      </c>
    </row>
    <row r="28" spans="1:19" s="396" customFormat="1" ht="12" customHeight="1">
      <c r="A28" s="404">
        <v>17</v>
      </c>
      <c r="B28" s="239" t="s">
        <v>4711</v>
      </c>
      <c r="C28" s="239" t="s">
        <v>4714</v>
      </c>
      <c r="D28" s="239" t="s">
        <v>2084</v>
      </c>
      <c r="E28" s="1178" t="s">
        <v>2084</v>
      </c>
      <c r="F28" s="1733" t="s">
        <v>4711</v>
      </c>
      <c r="G28" s="1734" t="s">
        <v>4712</v>
      </c>
      <c r="H28" s="1733" t="s">
        <v>2085</v>
      </c>
      <c r="I28" s="1733" t="s">
        <v>2108</v>
      </c>
      <c r="J28" s="762"/>
      <c r="K28" s="239" t="s">
        <v>4808</v>
      </c>
      <c r="L28" s="239" t="s">
        <v>2702</v>
      </c>
      <c r="M28" s="762"/>
      <c r="N28" s="1379" t="s">
        <v>2308</v>
      </c>
      <c r="O28" s="229" t="s">
        <v>5268</v>
      </c>
      <c r="P28" s="239" t="s">
        <v>4711</v>
      </c>
      <c r="Q28" s="239" t="s">
        <v>4714</v>
      </c>
      <c r="R28" s="239" t="s">
        <v>2084</v>
      </c>
      <c r="S28" s="1735" t="s">
        <v>2849</v>
      </c>
    </row>
    <row r="29" spans="1:19" s="396" customFormat="1" ht="12" customHeight="1">
      <c r="A29" s="404">
        <v>18</v>
      </c>
      <c r="B29" s="239" t="s">
        <v>4715</v>
      </c>
      <c r="C29" s="239" t="s">
        <v>4718</v>
      </c>
      <c r="D29" s="239" t="s">
        <v>2084</v>
      </c>
      <c r="E29" s="1178" t="s">
        <v>2084</v>
      </c>
      <c r="F29" s="1733" t="s">
        <v>4715</v>
      </c>
      <c r="G29" s="1734" t="s">
        <v>4716</v>
      </c>
      <c r="H29" s="1733" t="s">
        <v>2085</v>
      </c>
      <c r="I29" s="1733" t="s">
        <v>2108</v>
      </c>
      <c r="J29" s="762"/>
      <c r="K29" s="239" t="s">
        <v>4809</v>
      </c>
      <c r="L29" s="239" t="s">
        <v>2702</v>
      </c>
      <c r="M29" s="762"/>
      <c r="N29" s="1379" t="s">
        <v>2308</v>
      </c>
      <c r="O29" s="229" t="s">
        <v>5268</v>
      </c>
      <c r="P29" s="239" t="s">
        <v>4715</v>
      </c>
      <c r="Q29" s="239" t="s">
        <v>4718</v>
      </c>
      <c r="R29" s="239" t="s">
        <v>2084</v>
      </c>
      <c r="S29" s="1735" t="s">
        <v>2849</v>
      </c>
    </row>
    <row r="30" spans="1:19" s="396" customFormat="1" ht="12" customHeight="1">
      <c r="A30" s="404">
        <v>19</v>
      </c>
      <c r="B30" s="239" t="s">
        <v>2541</v>
      </c>
      <c r="C30" s="239" t="s">
        <v>4721</v>
      </c>
      <c r="D30" s="239" t="s">
        <v>2084</v>
      </c>
      <c r="E30" s="1178" t="s">
        <v>2084</v>
      </c>
      <c r="F30" s="1733" t="s">
        <v>2541</v>
      </c>
      <c r="G30" s="1734" t="s">
        <v>4720</v>
      </c>
      <c r="H30" s="1733" t="s">
        <v>3991</v>
      </c>
      <c r="I30" s="1733" t="s">
        <v>2108</v>
      </c>
      <c r="J30" s="762"/>
      <c r="K30" s="239" t="s">
        <v>4810</v>
      </c>
      <c r="L30" s="239" t="s">
        <v>2702</v>
      </c>
      <c r="M30" s="762"/>
      <c r="N30" s="1379" t="s">
        <v>2308</v>
      </c>
      <c r="O30" s="229" t="s">
        <v>5268</v>
      </c>
      <c r="P30" s="239" t="s">
        <v>2541</v>
      </c>
      <c r="Q30" s="239" t="s">
        <v>4721</v>
      </c>
      <c r="R30" s="239" t="s">
        <v>2084</v>
      </c>
      <c r="S30" s="1735" t="s">
        <v>2849</v>
      </c>
    </row>
    <row r="31" spans="1:19" s="396" customFormat="1" ht="12" customHeight="1">
      <c r="A31" s="404">
        <v>20</v>
      </c>
      <c r="B31" s="239" t="s">
        <v>5298</v>
      </c>
      <c r="C31" s="239" t="s">
        <v>5299</v>
      </c>
      <c r="D31" s="239" t="s">
        <v>2084</v>
      </c>
      <c r="E31" s="1178" t="s">
        <v>2084</v>
      </c>
      <c r="F31" s="1733" t="s">
        <v>4917</v>
      </c>
      <c r="G31" s="1733" t="s">
        <v>5299</v>
      </c>
      <c r="H31" s="1733" t="s">
        <v>4955</v>
      </c>
      <c r="I31" s="1733" t="s">
        <v>2111</v>
      </c>
      <c r="J31" s="762"/>
      <c r="K31" s="239" t="s">
        <v>4916</v>
      </c>
      <c r="L31" s="239" t="s">
        <v>2702</v>
      </c>
      <c r="M31" s="762"/>
      <c r="N31" s="1379" t="s">
        <v>2308</v>
      </c>
      <c r="O31" s="229" t="s">
        <v>5268</v>
      </c>
      <c r="P31" s="239" t="s">
        <v>5298</v>
      </c>
      <c r="Q31" s="239" t="s">
        <v>5299</v>
      </c>
      <c r="R31" s="239" t="s">
        <v>2084</v>
      </c>
      <c r="S31" s="1735" t="s">
        <v>2849</v>
      </c>
    </row>
    <row r="32" spans="1:19" s="396" customFormat="1" ht="12" customHeight="1">
      <c r="A32" s="404">
        <v>21</v>
      </c>
      <c r="B32" s="239" t="s">
        <v>5300</v>
      </c>
      <c r="C32" s="239" t="s">
        <v>5301</v>
      </c>
      <c r="D32" s="239" t="s">
        <v>2084</v>
      </c>
      <c r="E32" s="1178" t="s">
        <v>2084</v>
      </c>
      <c r="F32" s="1733" t="s">
        <v>4859</v>
      </c>
      <c r="G32" s="1733" t="s">
        <v>5301</v>
      </c>
      <c r="H32" s="1733" t="s">
        <v>4955</v>
      </c>
      <c r="I32" s="1733" t="s">
        <v>2111</v>
      </c>
      <c r="J32" s="762"/>
      <c r="K32" s="239" t="s">
        <v>4916</v>
      </c>
      <c r="L32" s="239" t="s">
        <v>2702</v>
      </c>
      <c r="M32" s="762"/>
      <c r="N32" s="1379" t="s">
        <v>2308</v>
      </c>
      <c r="O32" s="229" t="s">
        <v>5268</v>
      </c>
      <c r="P32" s="239" t="s">
        <v>5300</v>
      </c>
      <c r="Q32" s="239" t="s">
        <v>5301</v>
      </c>
      <c r="R32" s="239" t="s">
        <v>2084</v>
      </c>
      <c r="S32" s="1735" t="s">
        <v>2849</v>
      </c>
    </row>
    <row r="33" spans="1:19" s="396" customFormat="1" ht="12" customHeight="1">
      <c r="A33" s="404">
        <v>22</v>
      </c>
      <c r="B33" s="239" t="s">
        <v>5302</v>
      </c>
      <c r="C33" s="239" t="s">
        <v>5303</v>
      </c>
      <c r="D33" s="239" t="s">
        <v>2084</v>
      </c>
      <c r="E33" s="1178" t="s">
        <v>2084</v>
      </c>
      <c r="F33" s="1733" t="s">
        <v>5304</v>
      </c>
      <c r="G33" s="1734" t="s">
        <v>5305</v>
      </c>
      <c r="H33" s="1733" t="s">
        <v>4955</v>
      </c>
      <c r="I33" s="1733" t="s">
        <v>2111</v>
      </c>
      <c r="J33" s="762"/>
      <c r="K33" s="240" t="s">
        <v>4916</v>
      </c>
      <c r="L33" s="240" t="s">
        <v>2702</v>
      </c>
      <c r="M33" s="762"/>
      <c r="N33" s="1379" t="s">
        <v>2308</v>
      </c>
      <c r="O33" s="229" t="s">
        <v>5268</v>
      </c>
      <c r="P33" s="239" t="s">
        <v>5302</v>
      </c>
      <c r="Q33" s="239" t="s">
        <v>5303</v>
      </c>
      <c r="R33" s="239" t="s">
        <v>2084</v>
      </c>
      <c r="S33" s="1735" t="s">
        <v>2849</v>
      </c>
    </row>
  </sheetData>
  <phoneticPr fontId="5" type="noConversion"/>
  <dataValidations count="3">
    <dataValidation type="list" allowBlank="1" showInputMessage="1" showErrorMessage="1" sqref="B6" xr:uid="{00000000-0002-0000-4600-000000000000}">
      <formula1>"Mi: Minute,H: Hour,D: Daily,W: Weekly,M: Monthly,Y: Yearly"</formula1>
    </dataValidation>
    <dataValidation type="list" allowBlank="1" showInputMessage="1" showErrorMessage="1" sqref="B7 B9" xr:uid="{00000000-0002-0000-4600-000001000000}">
      <formula1>"替换,追加"</formula1>
    </dataValidation>
    <dataValidation type="list" allowBlank="1" showInputMessage="1" showErrorMessage="1" sqref="N12:N33" xr:uid="{00000000-0002-0000-4600-000002000000}">
      <formula1>"匹配,基线特有,本地扩充,废弃"</formula1>
    </dataValidation>
  </dataValidations>
  <hyperlinks>
    <hyperlink ref="A1" location="目录!A1" display="返回" xr:uid="{00000000-0004-0000-4600-000000000000}"/>
  </hyperlinks>
  <pageMargins left="0.75" right="0.75" top="1" bottom="1" header="0.51180555555555596" footer="0.51180555555555596"/>
  <pageSetup paperSize="9" orientation="portrai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S33"/>
  <sheetViews>
    <sheetView topLeftCell="E1"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6" width="12" style="396" customWidth="1"/>
    <col min="7" max="7" width="19.88671875" style="396" customWidth="1"/>
    <col min="8" max="9" width="12" style="396" customWidth="1"/>
    <col min="10" max="10" width="7.109375" style="396" customWidth="1"/>
    <col min="11" max="11" width="7.44140625" style="396" customWidth="1"/>
    <col min="12" max="12" width="9" style="396" customWidth="1"/>
    <col min="13" max="13" width="8.6640625" style="396" customWidth="1"/>
    <col min="14" max="14" width="11.21875" style="396" customWidth="1"/>
    <col min="15" max="15" width="23" style="396" customWidth="1"/>
    <col min="16" max="16" width="19" style="396" customWidth="1"/>
    <col min="17" max="17" width="14.88671875" style="396" customWidth="1"/>
    <col min="18" max="19" width="13.77734375" style="396" customWidth="1"/>
    <col min="20" max="16384" width="9" style="328"/>
  </cols>
  <sheetData>
    <row r="1" spans="1:19" s="396" customFormat="1">
      <c r="A1" s="2"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239" t="s">
        <v>599</v>
      </c>
      <c r="C3" s="1732"/>
      <c r="D3" s="219"/>
      <c r="E3" s="219"/>
      <c r="F3" s="219"/>
      <c r="G3" s="219"/>
      <c r="H3" s="219"/>
      <c r="I3" s="219"/>
      <c r="J3" s="219"/>
      <c r="K3" s="219"/>
      <c r="L3" s="219"/>
      <c r="M3" s="219"/>
      <c r="N3" s="219"/>
      <c r="O3" s="339" t="s">
        <v>2041</v>
      </c>
      <c r="P3" s="340" t="s">
        <v>2042</v>
      </c>
      <c r="Q3" s="340"/>
      <c r="R3" s="354"/>
      <c r="S3" s="355"/>
    </row>
    <row r="4" spans="1:19" s="397" customFormat="1">
      <c r="A4" s="220" t="s">
        <v>2042</v>
      </c>
      <c r="B4" s="332" t="s">
        <v>600</v>
      </c>
      <c r="C4" s="352"/>
      <c r="D4" s="222"/>
      <c r="E4" s="222"/>
      <c r="F4" s="222"/>
      <c r="G4" s="222"/>
      <c r="H4" s="222"/>
      <c r="I4" s="222"/>
      <c r="J4" s="222"/>
      <c r="K4" s="222"/>
      <c r="L4" s="222"/>
      <c r="M4" s="222"/>
      <c r="N4" s="222"/>
      <c r="O4" s="229" t="s">
        <v>2301</v>
      </c>
      <c r="P4" s="229" t="s">
        <v>595</v>
      </c>
      <c r="Q4" s="229"/>
      <c r="R4" s="225"/>
      <c r="S4" s="827"/>
    </row>
    <row r="5" spans="1:19" s="397" customFormat="1">
      <c r="A5" s="220" t="s">
        <v>2041</v>
      </c>
      <c r="B5" s="221" t="s">
        <v>2043</v>
      </c>
      <c r="C5" s="352"/>
      <c r="D5" s="222"/>
      <c r="E5" s="222"/>
      <c r="F5" s="222"/>
      <c r="G5" s="222"/>
      <c r="H5" s="222"/>
      <c r="I5" s="222"/>
      <c r="J5" s="222"/>
      <c r="K5" s="222"/>
      <c r="L5" s="222"/>
      <c r="M5" s="222"/>
      <c r="N5" s="222"/>
      <c r="O5" s="341"/>
      <c r="P5" s="342"/>
      <c r="Q5" s="229"/>
      <c r="R5" s="225"/>
      <c r="S5" s="827"/>
    </row>
    <row r="6" spans="1:19" s="397" customFormat="1">
      <c r="A6" s="220" t="s">
        <v>2044</v>
      </c>
      <c r="B6" s="12" t="s">
        <v>2303</v>
      </c>
      <c r="C6" s="352"/>
      <c r="D6" s="222"/>
      <c r="E6" s="222"/>
      <c r="F6" s="222"/>
      <c r="G6" s="222"/>
      <c r="H6" s="222"/>
      <c r="I6" s="222"/>
      <c r="J6" s="222"/>
      <c r="K6" s="222"/>
      <c r="L6" s="222"/>
      <c r="M6" s="222"/>
      <c r="N6" s="222"/>
      <c r="O6" s="341"/>
      <c r="P6" s="229"/>
      <c r="Q6" s="229"/>
      <c r="R6" s="225"/>
      <c r="S6" s="827"/>
    </row>
    <row r="7" spans="1:19" s="396" customFormat="1">
      <c r="A7" s="223" t="s">
        <v>2046</v>
      </c>
      <c r="B7" s="224" t="s">
        <v>2047</v>
      </c>
      <c r="C7" s="1732"/>
      <c r="D7" s="219"/>
      <c r="E7" s="219"/>
      <c r="F7" s="219"/>
      <c r="G7" s="219"/>
      <c r="H7" s="219"/>
      <c r="I7" s="219"/>
      <c r="J7" s="219"/>
      <c r="K7" s="219"/>
      <c r="L7" s="219"/>
      <c r="M7" s="219"/>
      <c r="N7" s="219"/>
      <c r="O7" s="343"/>
      <c r="P7" s="344"/>
      <c r="Q7" s="356"/>
      <c r="R7" s="358"/>
      <c r="S7" s="348"/>
    </row>
    <row r="8" spans="1:19" s="396" customFormat="1">
      <c r="A8" s="223" t="s">
        <v>2048</v>
      </c>
      <c r="B8" s="225"/>
      <c r="C8" s="219"/>
      <c r="D8" s="219"/>
      <c r="E8" s="219"/>
      <c r="F8" s="219"/>
      <c r="G8" s="219"/>
      <c r="H8" s="219"/>
      <c r="I8" s="219"/>
      <c r="J8" s="219"/>
      <c r="K8" s="219"/>
      <c r="L8" s="219"/>
      <c r="M8" s="219"/>
      <c r="N8" s="219"/>
      <c r="O8" s="347"/>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2" customHeight="1">
      <c r="A12" s="404">
        <v>1</v>
      </c>
      <c r="B12" s="239" t="s">
        <v>2304</v>
      </c>
      <c r="C12" s="239" t="s">
        <v>2670</v>
      </c>
      <c r="D12" s="239" t="s">
        <v>2272</v>
      </c>
      <c r="E12" s="1178" t="s">
        <v>2272</v>
      </c>
      <c r="F12" s="1733" t="s">
        <v>2304</v>
      </c>
      <c r="G12" s="1733" t="s">
        <v>2670</v>
      </c>
      <c r="H12" s="1733" t="s">
        <v>2078</v>
      </c>
      <c r="I12" s="1733" t="s">
        <v>2079</v>
      </c>
      <c r="J12" s="404"/>
      <c r="K12" s="239" t="s">
        <v>2702</v>
      </c>
      <c r="L12" s="239" t="s">
        <v>2702</v>
      </c>
      <c r="M12" s="404"/>
      <c r="N12" s="1379" t="s">
        <v>2308</v>
      </c>
      <c r="O12" s="229" t="s">
        <v>595</v>
      </c>
      <c r="P12" s="239" t="s">
        <v>2304</v>
      </c>
      <c r="Q12" s="239" t="s">
        <v>2671</v>
      </c>
      <c r="R12" s="239" t="s">
        <v>2272</v>
      </c>
      <c r="S12" s="1735" t="s">
        <v>2849</v>
      </c>
    </row>
    <row r="13" spans="1:19" s="389" customFormat="1" ht="12" customHeight="1">
      <c r="A13" s="404">
        <v>2</v>
      </c>
      <c r="B13" s="239" t="s">
        <v>105</v>
      </c>
      <c r="C13" s="239" t="s">
        <v>2239</v>
      </c>
      <c r="D13" s="239" t="s">
        <v>2811</v>
      </c>
      <c r="E13" s="1178" t="s">
        <v>2812</v>
      </c>
      <c r="F13" s="1733" t="s">
        <v>105</v>
      </c>
      <c r="G13" s="1733" t="s">
        <v>2239</v>
      </c>
      <c r="H13" s="1733" t="s">
        <v>3175</v>
      </c>
      <c r="I13" s="1733" t="s">
        <v>2241</v>
      </c>
      <c r="J13" s="567" t="s">
        <v>79</v>
      </c>
      <c r="K13" s="239" t="s">
        <v>2702</v>
      </c>
      <c r="L13" s="239" t="s">
        <v>2702</v>
      </c>
      <c r="M13" s="404"/>
      <c r="N13" s="1379" t="s">
        <v>2308</v>
      </c>
      <c r="O13" s="229" t="s">
        <v>595</v>
      </c>
      <c r="P13" s="239" t="s">
        <v>2238</v>
      </c>
      <c r="Q13" s="239" t="s">
        <v>2675</v>
      </c>
      <c r="R13" s="239" t="s">
        <v>2811</v>
      </c>
      <c r="S13" s="1735" t="s">
        <v>2849</v>
      </c>
    </row>
    <row r="14" spans="1:19" s="389" customFormat="1" ht="12" customHeight="1">
      <c r="A14" s="404">
        <v>3</v>
      </c>
      <c r="B14" s="239" t="s">
        <v>2620</v>
      </c>
      <c r="C14" s="239" t="s">
        <v>4846</v>
      </c>
      <c r="D14" s="239" t="s">
        <v>2747</v>
      </c>
      <c r="E14" s="1178" t="s">
        <v>4748</v>
      </c>
      <c r="F14" s="1733" t="s">
        <v>2620</v>
      </c>
      <c r="G14" s="1733" t="s">
        <v>4846</v>
      </c>
      <c r="H14" s="1733" t="s">
        <v>2725</v>
      </c>
      <c r="I14" s="1733" t="s">
        <v>3176</v>
      </c>
      <c r="J14" s="404"/>
      <c r="K14" s="239" t="s">
        <v>2702</v>
      </c>
      <c r="L14" s="239" t="s">
        <v>5269</v>
      </c>
      <c r="M14" s="417"/>
      <c r="N14" s="1379" t="s">
        <v>2308</v>
      </c>
      <c r="O14" s="229" t="s">
        <v>595</v>
      </c>
      <c r="P14" s="239" t="s">
        <v>2620</v>
      </c>
      <c r="Q14" s="239" t="s">
        <v>4846</v>
      </c>
      <c r="R14" s="239" t="s">
        <v>2747</v>
      </c>
      <c r="S14" s="1735" t="s">
        <v>2849</v>
      </c>
    </row>
    <row r="15" spans="1:19" s="389" customFormat="1" ht="12" customHeight="1">
      <c r="A15" s="404">
        <v>4</v>
      </c>
      <c r="B15" s="239" t="s">
        <v>5270</v>
      </c>
      <c r="C15" s="239" t="s">
        <v>5271</v>
      </c>
      <c r="D15" s="239" t="s">
        <v>2725</v>
      </c>
      <c r="E15" s="1178" t="s">
        <v>3176</v>
      </c>
      <c r="F15" s="1733" t="s">
        <v>5270</v>
      </c>
      <c r="G15" s="1734" t="s">
        <v>5272</v>
      </c>
      <c r="H15" s="1733" t="s">
        <v>2725</v>
      </c>
      <c r="I15" s="1733" t="s">
        <v>3176</v>
      </c>
      <c r="J15" s="404"/>
      <c r="K15" s="239" t="s">
        <v>2702</v>
      </c>
      <c r="L15" s="239" t="s">
        <v>2702</v>
      </c>
      <c r="M15" s="404"/>
      <c r="N15" s="1379" t="s">
        <v>2308</v>
      </c>
      <c r="O15" s="229" t="s">
        <v>595</v>
      </c>
      <c r="P15" s="239" t="s">
        <v>5270</v>
      </c>
      <c r="Q15" s="239" t="s">
        <v>5271</v>
      </c>
      <c r="R15" s="239" t="s">
        <v>2725</v>
      </c>
      <c r="S15" s="1735" t="s">
        <v>2849</v>
      </c>
    </row>
    <row r="16" spans="1:19" s="389" customFormat="1" ht="12" customHeight="1">
      <c r="A16" s="404">
        <v>5</v>
      </c>
      <c r="B16" s="239" t="s">
        <v>4168</v>
      </c>
      <c r="C16" s="239" t="s">
        <v>5273</v>
      </c>
      <c r="D16" s="239" t="s">
        <v>2747</v>
      </c>
      <c r="E16" s="1178" t="s">
        <v>4748</v>
      </c>
      <c r="F16" s="1734" t="s">
        <v>4086</v>
      </c>
      <c r="G16" s="1734" t="s">
        <v>4087</v>
      </c>
      <c r="H16" s="1733" t="s">
        <v>2278</v>
      </c>
      <c r="I16" s="1733" t="s">
        <v>2827</v>
      </c>
      <c r="J16" s="567"/>
      <c r="K16" s="239" t="s">
        <v>2702</v>
      </c>
      <c r="L16" s="239" t="s">
        <v>2702</v>
      </c>
      <c r="M16" s="404"/>
      <c r="N16" s="1379" t="s">
        <v>2308</v>
      </c>
      <c r="O16" s="229" t="s">
        <v>595</v>
      </c>
      <c r="P16" s="239" t="s">
        <v>4168</v>
      </c>
      <c r="Q16" s="239" t="s">
        <v>5273</v>
      </c>
      <c r="R16" s="239" t="s">
        <v>2747</v>
      </c>
      <c r="S16" s="1735" t="s">
        <v>2849</v>
      </c>
    </row>
    <row r="17" spans="1:19" s="389" customFormat="1" ht="12" customHeight="1">
      <c r="A17" s="404">
        <v>6</v>
      </c>
      <c r="B17" s="239" t="s">
        <v>5274</v>
      </c>
      <c r="C17" s="239" t="s">
        <v>5275</v>
      </c>
      <c r="D17" s="239" t="s">
        <v>2100</v>
      </c>
      <c r="E17" s="1178" t="s">
        <v>2101</v>
      </c>
      <c r="F17" s="1733" t="s">
        <v>5274</v>
      </c>
      <c r="G17" s="1734" t="s">
        <v>5276</v>
      </c>
      <c r="H17" s="1733" t="s">
        <v>2100</v>
      </c>
      <c r="I17" s="1733" t="s">
        <v>2101</v>
      </c>
      <c r="J17" s="567"/>
      <c r="K17" s="239" t="s">
        <v>2702</v>
      </c>
      <c r="L17" s="239" t="s">
        <v>2702</v>
      </c>
      <c r="M17" s="404"/>
      <c r="N17" s="1379" t="s">
        <v>2308</v>
      </c>
      <c r="O17" s="229" t="s">
        <v>595</v>
      </c>
      <c r="P17" s="239" t="s">
        <v>5274</v>
      </c>
      <c r="Q17" s="239" t="s">
        <v>5275</v>
      </c>
      <c r="R17" s="239" t="s">
        <v>2100</v>
      </c>
      <c r="S17" s="1735" t="s">
        <v>2849</v>
      </c>
    </row>
    <row r="18" spans="1:19" s="389" customFormat="1" ht="12" customHeight="1">
      <c r="A18" s="404">
        <v>7</v>
      </c>
      <c r="B18" s="239" t="s">
        <v>5277</v>
      </c>
      <c r="C18" s="239" t="s">
        <v>5278</v>
      </c>
      <c r="D18" s="239" t="s">
        <v>2096</v>
      </c>
      <c r="E18" s="1178" t="s">
        <v>2097</v>
      </c>
      <c r="F18" s="1738" t="s">
        <v>5277</v>
      </c>
      <c r="G18" s="1734" t="s">
        <v>2688</v>
      </c>
      <c r="H18" s="1733" t="s">
        <v>2278</v>
      </c>
      <c r="I18" s="1733" t="s">
        <v>2827</v>
      </c>
      <c r="J18" s="404"/>
      <c r="K18" s="239" t="s">
        <v>2702</v>
      </c>
      <c r="L18" s="239" t="s">
        <v>2702</v>
      </c>
      <c r="M18" s="404"/>
      <c r="N18" s="1379" t="s">
        <v>2308</v>
      </c>
      <c r="O18" s="229" t="s">
        <v>595</v>
      </c>
      <c r="P18" s="239" t="s">
        <v>5277</v>
      </c>
      <c r="Q18" s="239" t="s">
        <v>5278</v>
      </c>
      <c r="R18" s="239" t="s">
        <v>2096</v>
      </c>
      <c r="S18" s="1735" t="s">
        <v>2849</v>
      </c>
    </row>
    <row r="19" spans="1:19" s="389" customFormat="1" ht="12" customHeight="1">
      <c r="A19" s="404">
        <v>8</v>
      </c>
      <c r="B19" s="239" t="s">
        <v>2500</v>
      </c>
      <c r="C19" s="239" t="s">
        <v>5279</v>
      </c>
      <c r="D19" s="239" t="s">
        <v>2725</v>
      </c>
      <c r="E19" s="1178" t="s">
        <v>3176</v>
      </c>
      <c r="F19" s="1733" t="s">
        <v>2500</v>
      </c>
      <c r="G19" s="1733" t="s">
        <v>5279</v>
      </c>
      <c r="H19" s="1733" t="s">
        <v>2725</v>
      </c>
      <c r="I19" s="1733" t="s">
        <v>3176</v>
      </c>
      <c r="J19" s="404"/>
      <c r="K19" s="239" t="s">
        <v>2702</v>
      </c>
      <c r="L19" s="239" t="s">
        <v>2726</v>
      </c>
      <c r="M19" s="417"/>
      <c r="N19" s="1379" t="s">
        <v>2308</v>
      </c>
      <c r="O19" s="229" t="s">
        <v>595</v>
      </c>
      <c r="P19" s="239" t="s">
        <v>2500</v>
      </c>
      <c r="Q19" s="239" t="s">
        <v>5279</v>
      </c>
      <c r="R19" s="239" t="s">
        <v>2725</v>
      </c>
      <c r="S19" s="1735" t="s">
        <v>2849</v>
      </c>
    </row>
    <row r="20" spans="1:19" s="389" customFormat="1" ht="12" customHeight="1">
      <c r="A20" s="404">
        <v>9</v>
      </c>
      <c r="B20" s="239" t="s">
        <v>5280</v>
      </c>
      <c r="C20" s="239" t="s">
        <v>5281</v>
      </c>
      <c r="D20" s="239" t="s">
        <v>2100</v>
      </c>
      <c r="E20" s="1178" t="s">
        <v>2101</v>
      </c>
      <c r="F20" s="1733" t="s">
        <v>5280</v>
      </c>
      <c r="G20" s="1733" t="s">
        <v>5281</v>
      </c>
      <c r="H20" s="1733" t="s">
        <v>2100</v>
      </c>
      <c r="I20" s="1733" t="s">
        <v>2101</v>
      </c>
      <c r="J20" s="404"/>
      <c r="K20" s="239" t="s">
        <v>2702</v>
      </c>
      <c r="L20" s="239" t="s">
        <v>5282</v>
      </c>
      <c r="M20" s="417"/>
      <c r="N20" s="1379" t="s">
        <v>2308</v>
      </c>
      <c r="O20" s="229" t="s">
        <v>595</v>
      </c>
      <c r="P20" s="239" t="s">
        <v>5280</v>
      </c>
      <c r="Q20" s="239" t="s">
        <v>5281</v>
      </c>
      <c r="R20" s="239" t="s">
        <v>2100</v>
      </c>
      <c r="S20" s="1735" t="s">
        <v>2849</v>
      </c>
    </row>
    <row r="21" spans="1:19" s="389" customFormat="1" ht="12" customHeight="1">
      <c r="A21" s="404">
        <v>10</v>
      </c>
      <c r="B21" s="239" t="s">
        <v>5283</v>
      </c>
      <c r="C21" s="239" t="s">
        <v>5284</v>
      </c>
      <c r="D21" s="239" t="s">
        <v>2096</v>
      </c>
      <c r="E21" s="1178" t="s">
        <v>2097</v>
      </c>
      <c r="F21" s="1733" t="s">
        <v>5283</v>
      </c>
      <c r="G21" s="1734" t="s">
        <v>5285</v>
      </c>
      <c r="H21" s="1733" t="s">
        <v>2096</v>
      </c>
      <c r="I21" s="1733" t="s">
        <v>2097</v>
      </c>
      <c r="J21" s="404"/>
      <c r="K21" s="239" t="s">
        <v>2702</v>
      </c>
      <c r="L21" s="239" t="s">
        <v>2702</v>
      </c>
      <c r="M21" s="404"/>
      <c r="N21" s="1379" t="s">
        <v>2308</v>
      </c>
      <c r="O21" s="229" t="s">
        <v>595</v>
      </c>
      <c r="P21" s="239" t="s">
        <v>5283</v>
      </c>
      <c r="Q21" s="239" t="s">
        <v>5284</v>
      </c>
      <c r="R21" s="239" t="s">
        <v>2096</v>
      </c>
      <c r="S21" s="1735" t="s">
        <v>2849</v>
      </c>
    </row>
    <row r="22" spans="1:19" s="389" customFormat="1" ht="12" customHeight="1">
      <c r="A22" s="404">
        <v>11</v>
      </c>
      <c r="B22" s="239" t="s">
        <v>5286</v>
      </c>
      <c r="C22" s="239" t="s">
        <v>5287</v>
      </c>
      <c r="D22" s="239" t="s">
        <v>2725</v>
      </c>
      <c r="E22" s="1178" t="s">
        <v>3176</v>
      </c>
      <c r="F22" s="1733" t="s">
        <v>5286</v>
      </c>
      <c r="G22" s="1733" t="s">
        <v>5287</v>
      </c>
      <c r="H22" s="1733" t="s">
        <v>2725</v>
      </c>
      <c r="I22" s="1733" t="s">
        <v>3176</v>
      </c>
      <c r="J22" s="404"/>
      <c r="K22" s="239" t="s">
        <v>2702</v>
      </c>
      <c r="L22" s="239" t="s">
        <v>2726</v>
      </c>
      <c r="M22" s="417"/>
      <c r="N22" s="1379" t="s">
        <v>2308</v>
      </c>
      <c r="O22" s="229" t="s">
        <v>595</v>
      </c>
      <c r="P22" s="239" t="s">
        <v>5286</v>
      </c>
      <c r="Q22" s="239" t="s">
        <v>5287</v>
      </c>
      <c r="R22" s="239" t="s">
        <v>2725</v>
      </c>
      <c r="S22" s="1735" t="s">
        <v>2849</v>
      </c>
    </row>
    <row r="23" spans="1:19" s="389" customFormat="1" ht="12" customHeight="1">
      <c r="A23" s="404">
        <v>12</v>
      </c>
      <c r="B23" s="239" t="s">
        <v>5288</v>
      </c>
      <c r="C23" s="239" t="s">
        <v>5289</v>
      </c>
      <c r="D23" s="239" t="s">
        <v>2725</v>
      </c>
      <c r="E23" s="1178" t="s">
        <v>3176</v>
      </c>
      <c r="F23" s="1734" t="s">
        <v>5290</v>
      </c>
      <c r="G23" s="1733" t="s">
        <v>5289</v>
      </c>
      <c r="H23" s="1733" t="s">
        <v>2096</v>
      </c>
      <c r="I23" s="1733" t="s">
        <v>2097</v>
      </c>
      <c r="J23" s="404"/>
      <c r="K23" s="239" t="s">
        <v>2702</v>
      </c>
      <c r="L23" s="239" t="s">
        <v>2702</v>
      </c>
      <c r="M23" s="417"/>
      <c r="N23" s="1379" t="s">
        <v>2308</v>
      </c>
      <c r="O23" s="229" t="s">
        <v>595</v>
      </c>
      <c r="P23" s="239" t="s">
        <v>5288</v>
      </c>
      <c r="Q23" s="239" t="s">
        <v>5289</v>
      </c>
      <c r="R23" s="239" t="s">
        <v>2725</v>
      </c>
      <c r="S23" s="1735" t="s">
        <v>2849</v>
      </c>
    </row>
    <row r="24" spans="1:19" s="396" customFormat="1" ht="12" customHeight="1">
      <c r="A24" s="404">
        <v>13</v>
      </c>
      <c r="B24" s="239" t="s">
        <v>5291</v>
      </c>
      <c r="C24" s="239" t="s">
        <v>5292</v>
      </c>
      <c r="D24" s="239" t="s">
        <v>2088</v>
      </c>
      <c r="E24" s="1178" t="s">
        <v>2089</v>
      </c>
      <c r="F24" s="1733" t="s">
        <v>5291</v>
      </c>
      <c r="G24" s="1733" t="s">
        <v>5292</v>
      </c>
      <c r="H24" s="1733" t="s">
        <v>2088</v>
      </c>
      <c r="I24" s="1733" t="s">
        <v>2089</v>
      </c>
      <c r="J24" s="239"/>
      <c r="K24" s="239" t="s">
        <v>2702</v>
      </c>
      <c r="L24" s="239" t="s">
        <v>2702</v>
      </c>
      <c r="M24" s="239"/>
      <c r="N24" s="1379" t="s">
        <v>2308</v>
      </c>
      <c r="O24" s="229" t="s">
        <v>595</v>
      </c>
      <c r="P24" s="239" t="s">
        <v>5291</v>
      </c>
      <c r="Q24" s="239" t="s">
        <v>5292</v>
      </c>
      <c r="R24" s="239" t="s">
        <v>2088</v>
      </c>
      <c r="S24" s="1735" t="s">
        <v>2849</v>
      </c>
    </row>
    <row r="25" spans="1:19" s="396" customFormat="1" ht="12" customHeight="1">
      <c r="A25" s="404">
        <v>14</v>
      </c>
      <c r="B25" s="239" t="s">
        <v>5293</v>
      </c>
      <c r="C25" s="239" t="s">
        <v>5294</v>
      </c>
      <c r="D25" s="239" t="s">
        <v>2096</v>
      </c>
      <c r="E25" s="1178" t="s">
        <v>2097</v>
      </c>
      <c r="F25" s="1733" t="s">
        <v>5293</v>
      </c>
      <c r="G25" s="1734" t="s">
        <v>5295</v>
      </c>
      <c r="H25" s="1733" t="s">
        <v>2096</v>
      </c>
      <c r="I25" s="1733" t="s">
        <v>2097</v>
      </c>
      <c r="J25" s="762"/>
      <c r="K25" s="239" t="s">
        <v>2702</v>
      </c>
      <c r="L25" s="239" t="s">
        <v>2702</v>
      </c>
      <c r="M25" s="762"/>
      <c r="N25" s="1379" t="s">
        <v>2308</v>
      </c>
      <c r="O25" s="229" t="s">
        <v>595</v>
      </c>
      <c r="P25" s="239" t="s">
        <v>5293</v>
      </c>
      <c r="Q25" s="239" t="s">
        <v>5294</v>
      </c>
      <c r="R25" s="239" t="s">
        <v>2096</v>
      </c>
      <c r="S25" s="1735" t="s">
        <v>2849</v>
      </c>
    </row>
    <row r="26" spans="1:19" s="396" customFormat="1" ht="12" customHeight="1">
      <c r="A26" s="404">
        <v>15</v>
      </c>
      <c r="B26" s="239" t="s">
        <v>5296</v>
      </c>
      <c r="C26" s="239" t="s">
        <v>5297</v>
      </c>
      <c r="D26" s="239" t="s">
        <v>2725</v>
      </c>
      <c r="E26" s="1178" t="s">
        <v>3176</v>
      </c>
      <c r="F26" s="1733" t="s">
        <v>5296</v>
      </c>
      <c r="G26" s="1733" t="s">
        <v>5297</v>
      </c>
      <c r="H26" s="1733" t="s">
        <v>2725</v>
      </c>
      <c r="I26" s="1733" t="s">
        <v>3176</v>
      </c>
      <c r="J26" s="762"/>
      <c r="K26" s="239" t="s">
        <v>2702</v>
      </c>
      <c r="L26" s="239" t="s">
        <v>2702</v>
      </c>
      <c r="M26" s="762"/>
      <c r="N26" s="1379" t="s">
        <v>2308</v>
      </c>
      <c r="O26" s="229" t="s">
        <v>595</v>
      </c>
      <c r="P26" s="239" t="s">
        <v>5296</v>
      </c>
      <c r="Q26" s="239" t="s">
        <v>5297</v>
      </c>
      <c r="R26" s="239" t="s">
        <v>2725</v>
      </c>
      <c r="S26" s="1735" t="s">
        <v>2849</v>
      </c>
    </row>
    <row r="27" spans="1:19" s="396" customFormat="1" ht="12" customHeight="1">
      <c r="A27" s="404">
        <v>16</v>
      </c>
      <c r="B27" s="239" t="s">
        <v>4707</v>
      </c>
      <c r="C27" s="239" t="s">
        <v>4710</v>
      </c>
      <c r="D27" s="239" t="s">
        <v>2084</v>
      </c>
      <c r="E27" s="1178" t="s">
        <v>2084</v>
      </c>
      <c r="F27" s="1733" t="s">
        <v>4707</v>
      </c>
      <c r="G27" s="1734" t="s">
        <v>4708</v>
      </c>
      <c r="H27" s="1733" t="s">
        <v>4807</v>
      </c>
      <c r="I27" s="1733" t="s">
        <v>4807</v>
      </c>
      <c r="J27" s="762"/>
      <c r="K27" s="239" t="s">
        <v>3760</v>
      </c>
      <c r="L27" s="239" t="s">
        <v>2702</v>
      </c>
      <c r="M27" s="762"/>
      <c r="N27" s="1379" t="s">
        <v>2308</v>
      </c>
      <c r="O27" s="229" t="s">
        <v>595</v>
      </c>
      <c r="P27" s="239" t="s">
        <v>4707</v>
      </c>
      <c r="Q27" s="239" t="s">
        <v>4710</v>
      </c>
      <c r="R27" s="239" t="s">
        <v>2084</v>
      </c>
      <c r="S27" s="1735" t="s">
        <v>2849</v>
      </c>
    </row>
    <row r="28" spans="1:19" s="396" customFormat="1" ht="12" customHeight="1">
      <c r="A28" s="404">
        <v>17</v>
      </c>
      <c r="B28" s="239" t="s">
        <v>4711</v>
      </c>
      <c r="C28" s="239" t="s">
        <v>4714</v>
      </c>
      <c r="D28" s="239" t="s">
        <v>2084</v>
      </c>
      <c r="E28" s="1178" t="s">
        <v>2084</v>
      </c>
      <c r="F28" s="1733" t="s">
        <v>4711</v>
      </c>
      <c r="G28" s="1734" t="s">
        <v>4712</v>
      </c>
      <c r="H28" s="1733" t="s">
        <v>2085</v>
      </c>
      <c r="I28" s="1733" t="s">
        <v>2085</v>
      </c>
      <c r="J28" s="762"/>
      <c r="K28" s="239" t="s">
        <v>4808</v>
      </c>
      <c r="L28" s="239" t="s">
        <v>2702</v>
      </c>
      <c r="M28" s="762"/>
      <c r="N28" s="1379" t="s">
        <v>2308</v>
      </c>
      <c r="O28" s="229" t="s">
        <v>595</v>
      </c>
      <c r="P28" s="239" t="s">
        <v>4711</v>
      </c>
      <c r="Q28" s="239" t="s">
        <v>4714</v>
      </c>
      <c r="R28" s="239" t="s">
        <v>2084</v>
      </c>
      <c r="S28" s="1735" t="s">
        <v>2849</v>
      </c>
    </row>
    <row r="29" spans="1:19" s="396" customFormat="1" ht="12" customHeight="1">
      <c r="A29" s="404">
        <v>18</v>
      </c>
      <c r="B29" s="239" t="s">
        <v>4715</v>
      </c>
      <c r="C29" s="239" t="s">
        <v>4718</v>
      </c>
      <c r="D29" s="239" t="s">
        <v>2084</v>
      </c>
      <c r="E29" s="1178" t="s">
        <v>2084</v>
      </c>
      <c r="F29" s="1733" t="s">
        <v>4715</v>
      </c>
      <c r="G29" s="1734" t="s">
        <v>4716</v>
      </c>
      <c r="H29" s="1733" t="s">
        <v>2085</v>
      </c>
      <c r="I29" s="1733" t="s">
        <v>2085</v>
      </c>
      <c r="J29" s="762"/>
      <c r="K29" s="239" t="s">
        <v>4809</v>
      </c>
      <c r="L29" s="239" t="s">
        <v>2702</v>
      </c>
      <c r="M29" s="762"/>
      <c r="N29" s="1379" t="s">
        <v>2308</v>
      </c>
      <c r="O29" s="229" t="s">
        <v>595</v>
      </c>
      <c r="P29" s="239" t="s">
        <v>4715</v>
      </c>
      <c r="Q29" s="239" t="s">
        <v>4718</v>
      </c>
      <c r="R29" s="239" t="s">
        <v>2084</v>
      </c>
      <c r="S29" s="1735" t="s">
        <v>2849</v>
      </c>
    </row>
    <row r="30" spans="1:19" s="396" customFormat="1" ht="12" customHeight="1">
      <c r="A30" s="404">
        <v>19</v>
      </c>
      <c r="B30" s="239" t="s">
        <v>2541</v>
      </c>
      <c r="C30" s="239" t="s">
        <v>4721</v>
      </c>
      <c r="D30" s="239" t="s">
        <v>2084</v>
      </c>
      <c r="E30" s="1178" t="s">
        <v>2084</v>
      </c>
      <c r="F30" s="1733" t="s">
        <v>2541</v>
      </c>
      <c r="G30" s="1734" t="s">
        <v>4720</v>
      </c>
      <c r="H30" s="1733" t="s">
        <v>3991</v>
      </c>
      <c r="I30" s="1733" t="s">
        <v>3991</v>
      </c>
      <c r="J30" s="762"/>
      <c r="K30" s="239" t="s">
        <v>4810</v>
      </c>
      <c r="L30" s="239" t="s">
        <v>2702</v>
      </c>
      <c r="M30" s="762"/>
      <c r="N30" s="1379" t="s">
        <v>2308</v>
      </c>
      <c r="O30" s="229" t="s">
        <v>595</v>
      </c>
      <c r="P30" s="239" t="s">
        <v>2541</v>
      </c>
      <c r="Q30" s="239" t="s">
        <v>4721</v>
      </c>
      <c r="R30" s="239" t="s">
        <v>2084</v>
      </c>
      <c r="S30" s="1735" t="s">
        <v>2849</v>
      </c>
    </row>
    <row r="31" spans="1:19" s="396" customFormat="1" ht="12" customHeight="1">
      <c r="A31" s="404">
        <v>20</v>
      </c>
      <c r="B31" s="239" t="s">
        <v>5298</v>
      </c>
      <c r="C31" s="239" t="s">
        <v>5299</v>
      </c>
      <c r="D31" s="239" t="s">
        <v>2084</v>
      </c>
      <c r="E31" s="1178" t="s">
        <v>2084</v>
      </c>
      <c r="F31" s="1733" t="s">
        <v>5298</v>
      </c>
      <c r="G31" s="1733" t="s">
        <v>5299</v>
      </c>
      <c r="H31" s="1733" t="s">
        <v>4955</v>
      </c>
      <c r="I31" s="1733" t="s">
        <v>2108</v>
      </c>
      <c r="J31" s="762"/>
      <c r="K31" s="239" t="s">
        <v>4916</v>
      </c>
      <c r="L31" s="239" t="s">
        <v>2702</v>
      </c>
      <c r="M31" s="762"/>
      <c r="N31" s="1379" t="s">
        <v>2308</v>
      </c>
      <c r="O31" s="229" t="s">
        <v>595</v>
      </c>
      <c r="P31" s="239" t="s">
        <v>5298</v>
      </c>
      <c r="Q31" s="239" t="s">
        <v>5299</v>
      </c>
      <c r="R31" s="239" t="s">
        <v>2084</v>
      </c>
      <c r="S31" s="1735" t="s">
        <v>2849</v>
      </c>
    </row>
    <row r="32" spans="1:19" s="396" customFormat="1" ht="12" customHeight="1">
      <c r="A32" s="404">
        <v>21</v>
      </c>
      <c r="B32" s="239" t="s">
        <v>5300</v>
      </c>
      <c r="C32" s="239" t="s">
        <v>5301</v>
      </c>
      <c r="D32" s="239" t="s">
        <v>2084</v>
      </c>
      <c r="E32" s="1178" t="s">
        <v>2084</v>
      </c>
      <c r="F32" s="1733" t="s">
        <v>5300</v>
      </c>
      <c r="G32" s="1733" t="s">
        <v>5301</v>
      </c>
      <c r="H32" s="1733" t="s">
        <v>4955</v>
      </c>
      <c r="I32" s="1733" t="s">
        <v>2108</v>
      </c>
      <c r="J32" s="762"/>
      <c r="K32" s="239" t="s">
        <v>4916</v>
      </c>
      <c r="L32" s="239" t="s">
        <v>2702</v>
      </c>
      <c r="M32" s="762"/>
      <c r="N32" s="1379" t="s">
        <v>2308</v>
      </c>
      <c r="O32" s="229" t="s">
        <v>595</v>
      </c>
      <c r="P32" s="239" t="s">
        <v>5300</v>
      </c>
      <c r="Q32" s="239" t="s">
        <v>5301</v>
      </c>
      <c r="R32" s="239" t="s">
        <v>2084</v>
      </c>
      <c r="S32" s="1735" t="s">
        <v>2849</v>
      </c>
    </row>
    <row r="33" spans="1:19" s="396" customFormat="1" ht="12" customHeight="1">
      <c r="A33" s="404">
        <v>22</v>
      </c>
      <c r="B33" s="239" t="s">
        <v>5302</v>
      </c>
      <c r="C33" s="239" t="s">
        <v>5303</v>
      </c>
      <c r="D33" s="239" t="s">
        <v>2084</v>
      </c>
      <c r="E33" s="1178" t="s">
        <v>2084</v>
      </c>
      <c r="F33" s="1733" t="s">
        <v>5302</v>
      </c>
      <c r="G33" s="1734" t="s">
        <v>5305</v>
      </c>
      <c r="H33" s="1733" t="s">
        <v>4955</v>
      </c>
      <c r="I33" s="1733" t="s">
        <v>2108</v>
      </c>
      <c r="J33" s="762"/>
      <c r="K33" s="240" t="s">
        <v>4916</v>
      </c>
      <c r="L33" s="240" t="s">
        <v>2702</v>
      </c>
      <c r="M33" s="762"/>
      <c r="N33" s="1379" t="s">
        <v>2308</v>
      </c>
      <c r="O33" s="229" t="s">
        <v>595</v>
      </c>
      <c r="P33" s="239" t="s">
        <v>5302</v>
      </c>
      <c r="Q33" s="239" t="s">
        <v>5303</v>
      </c>
      <c r="R33" s="239" t="s">
        <v>2084</v>
      </c>
      <c r="S33" s="1735" t="s">
        <v>2849</v>
      </c>
    </row>
  </sheetData>
  <phoneticPr fontId="5" type="noConversion"/>
  <dataValidations count="3">
    <dataValidation type="list" allowBlank="1" showInputMessage="1" showErrorMessage="1" sqref="B6" xr:uid="{00000000-0002-0000-4700-000000000000}">
      <formula1>"Mi: Minute,H: Hour,D: Daily,W: Weekly,M: Monthly,Y: Yearly"</formula1>
    </dataValidation>
    <dataValidation type="list" allowBlank="1" showInputMessage="1" showErrorMessage="1" sqref="B7 B9" xr:uid="{00000000-0002-0000-4700-000001000000}">
      <formula1>"替换,追加"</formula1>
    </dataValidation>
    <dataValidation type="list" allowBlank="1" showInputMessage="1" showErrorMessage="1" sqref="N12:N33" xr:uid="{00000000-0002-0000-4700-000002000000}">
      <formula1>"匹配,基线特有,本地扩充,废弃"</formula1>
    </dataValidation>
  </dataValidations>
  <hyperlinks>
    <hyperlink ref="A1" location="目录!A1" display="返回" xr:uid="{00000000-0004-0000-4700-000000000000}"/>
  </hyperlinks>
  <pageMargins left="0.75" right="0.75" top="1" bottom="1" header="0.51180555555555596" footer="0.51180555555555596"/>
  <pageSetup paperSize="9" orientation="portrai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XFD73"/>
  <sheetViews>
    <sheetView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hidden="1" customWidth="1"/>
    <col min="11" max="11" width="7.44140625" style="396" hidden="1" customWidth="1"/>
    <col min="12" max="12" width="9" style="396" hidden="1" customWidth="1"/>
    <col min="13" max="13" width="8.6640625" style="396" hidden="1" customWidth="1"/>
    <col min="14" max="14" width="11.21875" style="396" customWidth="1"/>
    <col min="15" max="15" width="26.77734375" style="396" customWidth="1"/>
    <col min="16" max="16" width="19" style="396" customWidth="1"/>
    <col min="17" max="17" width="15.6640625" style="396" customWidth="1"/>
    <col min="18" max="18" width="12.88671875" style="396" customWidth="1"/>
    <col min="19" max="19" width="13.77734375" style="396" customWidth="1"/>
    <col min="20" max="16383" width="9" style="328"/>
    <col min="16384" max="16384" width="9" style="426"/>
  </cols>
  <sheetData>
    <row r="1" spans="1:19 16384:16384" s="396" customFormat="1">
      <c r="A1" s="2" t="s">
        <v>2037</v>
      </c>
      <c r="B1" s="331"/>
      <c r="C1" s="331"/>
      <c r="D1" s="331"/>
      <c r="E1" s="331"/>
      <c r="F1" s="331"/>
      <c r="G1" s="331"/>
      <c r="H1" s="331"/>
      <c r="I1" s="331"/>
      <c r="J1" s="331"/>
      <c r="K1" s="331"/>
      <c r="L1" s="331"/>
      <c r="M1" s="331"/>
      <c r="N1" s="331"/>
      <c r="O1" s="336"/>
      <c r="P1" s="336"/>
      <c r="Q1" s="336"/>
      <c r="R1" s="336"/>
      <c r="S1" s="336"/>
      <c r="XFD1" s="426"/>
    </row>
    <row r="2" spans="1:19 16384:16384" s="396" customFormat="1">
      <c r="A2" s="216" t="s">
        <v>2038</v>
      </c>
      <c r="B2" s="217"/>
      <c r="C2" s="217"/>
      <c r="D2" s="217"/>
      <c r="E2" s="217"/>
      <c r="F2" s="217"/>
      <c r="G2" s="217"/>
      <c r="H2" s="217"/>
      <c r="I2" s="217"/>
      <c r="J2" s="217"/>
      <c r="K2" s="217"/>
      <c r="L2" s="217"/>
      <c r="M2" s="217"/>
      <c r="N2" s="217"/>
      <c r="O2" s="337" t="s">
        <v>2039</v>
      </c>
      <c r="P2" s="338"/>
      <c r="Q2" s="338"/>
      <c r="R2" s="338"/>
      <c r="S2" s="353"/>
      <c r="XFD2" s="426"/>
    </row>
    <row r="3" spans="1:19 16384:16384" s="396" customFormat="1">
      <c r="A3" s="218" t="s">
        <v>2040</v>
      </c>
      <c r="B3" s="239" t="s">
        <v>452</v>
      </c>
      <c r="C3" s="1732"/>
      <c r="D3" s="219"/>
      <c r="E3" s="219"/>
      <c r="F3" s="219"/>
      <c r="G3" s="219"/>
      <c r="H3" s="219"/>
      <c r="I3" s="219"/>
      <c r="J3" s="219"/>
      <c r="K3" s="219"/>
      <c r="L3" s="219"/>
      <c r="M3" s="219"/>
      <c r="N3" s="219"/>
      <c r="O3" s="339" t="s">
        <v>2041</v>
      </c>
      <c r="P3" s="340" t="s">
        <v>2042</v>
      </c>
      <c r="Q3" s="340"/>
      <c r="R3" s="354"/>
      <c r="S3" s="355"/>
      <c r="XFD3" s="426"/>
    </row>
    <row r="4" spans="1:19 16384:16384" s="397" customFormat="1">
      <c r="A4" s="220" t="s">
        <v>2042</v>
      </c>
      <c r="B4" s="239" t="s">
        <v>453</v>
      </c>
      <c r="C4" s="352"/>
      <c r="D4" s="222"/>
      <c r="E4" s="222"/>
      <c r="F4" s="222"/>
      <c r="G4" s="222"/>
      <c r="H4" s="222"/>
      <c r="I4" s="222"/>
      <c r="J4" s="222"/>
      <c r="K4" s="222"/>
      <c r="L4" s="222"/>
      <c r="M4" s="222"/>
      <c r="N4" s="222"/>
      <c r="O4" s="229" t="s">
        <v>3195</v>
      </c>
      <c r="P4" s="229" t="s">
        <v>5306</v>
      </c>
      <c r="Q4" s="229"/>
      <c r="R4" s="225"/>
      <c r="S4" s="827"/>
    </row>
    <row r="5" spans="1:19 16384:16384" s="397" customFormat="1">
      <c r="A5" s="220" t="s">
        <v>2041</v>
      </c>
      <c r="B5" s="221" t="s">
        <v>2043</v>
      </c>
      <c r="C5" s="352"/>
      <c r="D5" s="222"/>
      <c r="E5" s="222"/>
      <c r="F5" s="222"/>
      <c r="G5" s="222"/>
      <c r="H5" s="222"/>
      <c r="I5" s="222"/>
      <c r="J5" s="222"/>
      <c r="K5" s="222"/>
      <c r="L5" s="222"/>
      <c r="M5" s="222"/>
      <c r="N5" s="222"/>
      <c r="O5" s="229" t="s">
        <v>3195</v>
      </c>
      <c r="P5" s="342" t="s">
        <v>5307</v>
      </c>
      <c r="Q5" s="229"/>
      <c r="R5" s="225"/>
      <c r="S5" s="827"/>
    </row>
    <row r="6" spans="1:19 16384:16384" s="397" customFormat="1">
      <c r="A6" s="220" t="s">
        <v>2044</v>
      </c>
      <c r="B6" s="12" t="s">
        <v>2045</v>
      </c>
      <c r="C6" s="352"/>
      <c r="D6" s="222"/>
      <c r="E6" s="222"/>
      <c r="F6" s="222"/>
      <c r="G6" s="222"/>
      <c r="H6" s="222"/>
      <c r="I6" s="222"/>
      <c r="J6" s="222"/>
      <c r="K6" s="222"/>
      <c r="L6" s="222"/>
      <c r="M6" s="222"/>
      <c r="N6" s="222"/>
      <c r="O6" s="229" t="s">
        <v>3195</v>
      </c>
      <c r="P6" s="229" t="s">
        <v>5308</v>
      </c>
      <c r="Q6" s="229"/>
      <c r="R6" s="225"/>
      <c r="S6" s="827"/>
    </row>
    <row r="7" spans="1:19 16384:16384" s="396" customFormat="1">
      <c r="A7" s="223" t="s">
        <v>2046</v>
      </c>
      <c r="B7" s="224" t="s">
        <v>2047</v>
      </c>
      <c r="C7" s="1732"/>
      <c r="D7" s="219"/>
      <c r="E7" s="219"/>
      <c r="F7" s="219"/>
      <c r="G7" s="219"/>
      <c r="H7" s="219"/>
      <c r="I7" s="219"/>
      <c r="J7" s="219"/>
      <c r="K7" s="219"/>
      <c r="L7" s="219"/>
      <c r="M7" s="219"/>
      <c r="N7" s="219"/>
      <c r="O7" s="229" t="s">
        <v>3195</v>
      </c>
      <c r="P7" s="229" t="s">
        <v>5309</v>
      </c>
      <c r="Q7" s="356"/>
      <c r="R7" s="358"/>
      <c r="S7" s="348"/>
      <c r="XFD7" s="426"/>
    </row>
    <row r="8" spans="1:19 16384:16384" s="396" customFormat="1">
      <c r="A8" s="223" t="s">
        <v>2048</v>
      </c>
      <c r="B8" s="225"/>
      <c r="C8" s="219"/>
      <c r="D8" s="219"/>
      <c r="E8" s="219"/>
      <c r="F8" s="219"/>
      <c r="G8" s="219"/>
      <c r="H8" s="219"/>
      <c r="I8" s="219"/>
      <c r="J8" s="219"/>
      <c r="K8" s="219"/>
      <c r="L8" s="219"/>
      <c r="M8" s="219"/>
      <c r="N8" s="219"/>
      <c r="O8" s="229" t="s">
        <v>3195</v>
      </c>
      <c r="P8" s="229" t="s">
        <v>5310</v>
      </c>
      <c r="Q8" s="348"/>
      <c r="R8" s="358"/>
      <c r="S8" s="348"/>
      <c r="XFD8" s="426"/>
    </row>
    <row r="9" spans="1:19 16384:16384" s="396" customFormat="1">
      <c r="A9" s="223"/>
      <c r="B9" s="226"/>
      <c r="C9" s="219"/>
      <c r="D9" s="219"/>
      <c r="E9" s="219"/>
      <c r="F9" s="219"/>
      <c r="G9" s="219"/>
      <c r="H9" s="219"/>
      <c r="I9" s="219"/>
      <c r="J9" s="219"/>
      <c r="K9" s="219"/>
      <c r="L9" s="219"/>
      <c r="M9" s="219"/>
      <c r="N9" s="219"/>
      <c r="O9" s="347"/>
      <c r="P9" s="348"/>
      <c r="Q9" s="348"/>
      <c r="R9" s="358"/>
      <c r="S9" s="67"/>
      <c r="XFD9" s="426"/>
    </row>
    <row r="10" spans="1:19 16384:16384" s="396" customFormat="1">
      <c r="A10" s="216" t="s">
        <v>2049</v>
      </c>
      <c r="B10" s="217"/>
      <c r="C10" s="217"/>
      <c r="D10" s="217"/>
      <c r="E10" s="217"/>
      <c r="F10" s="217"/>
      <c r="G10" s="217"/>
      <c r="H10" s="217"/>
      <c r="I10" s="217"/>
      <c r="J10" s="217"/>
      <c r="K10" s="217"/>
      <c r="L10" s="217"/>
      <c r="M10" s="217"/>
      <c r="N10" s="217"/>
      <c r="O10" s="337" t="s">
        <v>2050</v>
      </c>
      <c r="P10" s="338"/>
      <c r="Q10" s="338"/>
      <c r="R10" s="338"/>
      <c r="S10" s="353"/>
      <c r="XFD10" s="426"/>
    </row>
    <row r="11" spans="1:19 16384:16384" s="396" customFormat="1" ht="24.75" customHeight="1">
      <c r="A11" s="227" t="s">
        <v>49</v>
      </c>
      <c r="B11" s="228" t="s">
        <v>2051</v>
      </c>
      <c r="C11" s="228" t="s">
        <v>2052</v>
      </c>
      <c r="D11" s="228" t="s">
        <v>2053</v>
      </c>
      <c r="E11" s="228" t="s">
        <v>2054</v>
      </c>
      <c r="F11" s="228"/>
      <c r="G11" s="228"/>
      <c r="H11" s="228"/>
      <c r="I11" s="228"/>
      <c r="J11" s="228" t="s">
        <v>2055</v>
      </c>
      <c r="K11" s="228" t="s">
        <v>2056</v>
      </c>
      <c r="L11" s="228" t="s">
        <v>2057</v>
      </c>
      <c r="M11" s="228" t="s">
        <v>73</v>
      </c>
      <c r="N11" s="232" t="s">
        <v>2058</v>
      </c>
      <c r="O11" s="349" t="s">
        <v>2059</v>
      </c>
      <c r="P11" s="350" t="s">
        <v>2060</v>
      </c>
      <c r="Q11" s="350" t="s">
        <v>2061</v>
      </c>
      <c r="R11" s="359" t="s">
        <v>2062</v>
      </c>
      <c r="S11" s="350" t="s">
        <v>2063</v>
      </c>
      <c r="XFD11" s="426"/>
    </row>
    <row r="12" spans="1:19 16384:16384" s="389" customFormat="1" ht="12" customHeight="1">
      <c r="A12" s="404">
        <v>1</v>
      </c>
      <c r="B12" s="239" t="s">
        <v>2064</v>
      </c>
      <c r="C12" s="239" t="s">
        <v>2065</v>
      </c>
      <c r="D12" s="239" t="s">
        <v>2084</v>
      </c>
      <c r="E12" s="1178" t="s">
        <v>2067</v>
      </c>
      <c r="F12" s="1733" t="s">
        <v>2064</v>
      </c>
      <c r="G12" s="1733" t="s">
        <v>2065</v>
      </c>
      <c r="H12" s="1733" t="s">
        <v>2066</v>
      </c>
      <c r="I12" s="1733" t="s">
        <v>2067</v>
      </c>
      <c r="J12" s="404"/>
      <c r="K12" s="239" t="s">
        <v>2702</v>
      </c>
      <c r="L12" s="239" t="s">
        <v>2702</v>
      </c>
      <c r="M12" s="404"/>
      <c r="N12" s="1379" t="s">
        <v>2308</v>
      </c>
      <c r="O12" s="229" t="s">
        <v>5306</v>
      </c>
      <c r="P12" s="239" t="s">
        <v>2064</v>
      </c>
      <c r="Q12" s="239" t="s">
        <v>2753</v>
      </c>
      <c r="R12" s="239" t="s">
        <v>2084</v>
      </c>
      <c r="S12" s="1735" t="s">
        <v>2849</v>
      </c>
    </row>
    <row r="13" spans="1:19 16384:16384" s="389" customFormat="1" ht="12" customHeight="1">
      <c r="A13" s="404">
        <v>2</v>
      </c>
      <c r="B13" s="239" t="s">
        <v>222</v>
      </c>
      <c r="C13" s="239" t="s">
        <v>2234</v>
      </c>
      <c r="D13" s="239" t="s">
        <v>3898</v>
      </c>
      <c r="E13" s="1178" t="s">
        <v>4007</v>
      </c>
      <c r="F13" s="1733" t="s">
        <v>222</v>
      </c>
      <c r="G13" s="1733" t="s">
        <v>2234</v>
      </c>
      <c r="H13" s="1733" t="s">
        <v>3991</v>
      </c>
      <c r="I13" s="1733" t="s">
        <v>2108</v>
      </c>
      <c r="J13" s="567" t="s">
        <v>79</v>
      </c>
      <c r="K13" s="239" t="s">
        <v>2702</v>
      </c>
      <c r="L13" s="239"/>
      <c r="M13" s="404"/>
      <c r="N13" s="1379" t="s">
        <v>2308</v>
      </c>
      <c r="O13" s="229" t="s">
        <v>5306</v>
      </c>
      <c r="P13" s="239" t="s">
        <v>222</v>
      </c>
      <c r="Q13" s="239" t="s">
        <v>2234</v>
      </c>
      <c r="R13" s="239" t="s">
        <v>3898</v>
      </c>
      <c r="S13" s="1735" t="s">
        <v>2849</v>
      </c>
    </row>
    <row r="14" spans="1:19 16384:16384" s="389" customFormat="1" ht="12" customHeight="1">
      <c r="A14" s="404">
        <v>3</v>
      </c>
      <c r="B14" s="239" t="s">
        <v>5311</v>
      </c>
      <c r="C14" s="239" t="s">
        <v>5312</v>
      </c>
      <c r="D14" s="239" t="s">
        <v>2084</v>
      </c>
      <c r="E14" s="1178" t="s">
        <v>2108</v>
      </c>
      <c r="F14" s="1733" t="s">
        <v>5311</v>
      </c>
      <c r="G14" s="1733" t="s">
        <v>5313</v>
      </c>
      <c r="H14" s="1733" t="s">
        <v>3513</v>
      </c>
      <c r="I14" s="1733" t="s">
        <v>2108</v>
      </c>
      <c r="J14" s="404"/>
      <c r="K14" s="239" t="s">
        <v>4732</v>
      </c>
      <c r="L14" s="239"/>
      <c r="M14" s="417"/>
      <c r="N14" s="1379" t="s">
        <v>2308</v>
      </c>
      <c r="O14" s="229" t="s">
        <v>5306</v>
      </c>
      <c r="P14" s="239" t="s">
        <v>5311</v>
      </c>
      <c r="Q14" s="239" t="s">
        <v>5312</v>
      </c>
      <c r="R14" s="239" t="s">
        <v>2084</v>
      </c>
      <c r="S14" s="1735" t="s">
        <v>2849</v>
      </c>
    </row>
    <row r="15" spans="1:19 16384:16384" s="389" customFormat="1" ht="12" customHeight="1">
      <c r="A15" s="404">
        <v>4</v>
      </c>
      <c r="B15" s="239" t="s">
        <v>5314</v>
      </c>
      <c r="C15" s="239" t="s">
        <v>5315</v>
      </c>
      <c r="D15" s="239" t="s">
        <v>2084</v>
      </c>
      <c r="E15" s="1178" t="s">
        <v>2108</v>
      </c>
      <c r="F15" s="1733" t="s">
        <v>5314</v>
      </c>
      <c r="G15" s="1733" t="s">
        <v>5316</v>
      </c>
      <c r="H15" s="1733" t="s">
        <v>3513</v>
      </c>
      <c r="I15" s="1733" t="s">
        <v>2108</v>
      </c>
      <c r="J15" s="404"/>
      <c r="K15" s="239" t="s">
        <v>4732</v>
      </c>
      <c r="L15" s="239"/>
      <c r="M15" s="404"/>
      <c r="N15" s="1379" t="s">
        <v>2308</v>
      </c>
      <c r="O15" s="229" t="s">
        <v>5306</v>
      </c>
      <c r="P15" s="239" t="s">
        <v>5314</v>
      </c>
      <c r="Q15" s="239" t="s">
        <v>5315</v>
      </c>
      <c r="R15" s="239" t="s">
        <v>2084</v>
      </c>
      <c r="S15" s="1735" t="s">
        <v>2849</v>
      </c>
    </row>
    <row r="16" spans="1:19 16384:16384" s="389" customFormat="1" ht="12" customHeight="1">
      <c r="A16" s="404">
        <v>5</v>
      </c>
      <c r="B16" s="239" t="s">
        <v>5317</v>
      </c>
      <c r="C16" s="239" t="s">
        <v>5318</v>
      </c>
      <c r="D16" s="239" t="s">
        <v>2084</v>
      </c>
      <c r="E16" s="1178" t="s">
        <v>2108</v>
      </c>
      <c r="F16" s="1733" t="s">
        <v>5317</v>
      </c>
      <c r="G16" s="1733" t="s">
        <v>5319</v>
      </c>
      <c r="H16" s="1733" t="s">
        <v>3513</v>
      </c>
      <c r="I16" s="1733" t="s">
        <v>2108</v>
      </c>
      <c r="J16" s="567"/>
      <c r="K16" s="239" t="s">
        <v>4732</v>
      </c>
      <c r="L16" s="239"/>
      <c r="M16" s="404"/>
      <c r="N16" s="1379" t="s">
        <v>2308</v>
      </c>
      <c r="O16" s="229" t="s">
        <v>5306</v>
      </c>
      <c r="P16" s="239" t="s">
        <v>5317</v>
      </c>
      <c r="Q16" s="239" t="s">
        <v>5318</v>
      </c>
      <c r="R16" s="239" t="s">
        <v>2084</v>
      </c>
      <c r="S16" s="1735" t="s">
        <v>2849</v>
      </c>
    </row>
    <row r="17" spans="1:19 16384:16384" s="389" customFormat="1" ht="12" customHeight="1">
      <c r="A17" s="404">
        <v>6</v>
      </c>
      <c r="B17" s="239" t="s">
        <v>5320</v>
      </c>
      <c r="C17" s="239" t="s">
        <v>5321</v>
      </c>
      <c r="D17" s="239" t="s">
        <v>2084</v>
      </c>
      <c r="E17" s="1178" t="s">
        <v>2108</v>
      </c>
      <c r="F17" s="1733" t="s">
        <v>5320</v>
      </c>
      <c r="G17" s="1733" t="s">
        <v>5322</v>
      </c>
      <c r="H17" s="1733" t="s">
        <v>3513</v>
      </c>
      <c r="I17" s="1733" t="s">
        <v>2108</v>
      </c>
      <c r="J17" s="567"/>
      <c r="K17" s="239" t="s">
        <v>4732</v>
      </c>
      <c r="L17" s="239" t="s">
        <v>2702</v>
      </c>
      <c r="M17" s="404"/>
      <c r="N17" s="1379" t="s">
        <v>2308</v>
      </c>
      <c r="O17" s="229" t="s">
        <v>5306</v>
      </c>
      <c r="P17" s="239" t="s">
        <v>5320</v>
      </c>
      <c r="Q17" s="239" t="s">
        <v>5321</v>
      </c>
      <c r="R17" s="239" t="s">
        <v>2084</v>
      </c>
      <c r="S17" s="1735" t="s">
        <v>2849</v>
      </c>
    </row>
    <row r="18" spans="1:19 16384:16384" s="389" customFormat="1" ht="12" customHeight="1">
      <c r="A18" s="404">
        <v>7</v>
      </c>
      <c r="B18" s="239" t="s">
        <v>5323</v>
      </c>
      <c r="C18" s="239" t="s">
        <v>5324</v>
      </c>
      <c r="D18" s="239" t="s">
        <v>2084</v>
      </c>
      <c r="E18" s="1178" t="s">
        <v>2108</v>
      </c>
      <c r="F18" s="1733" t="s">
        <v>5323</v>
      </c>
      <c r="G18" s="1733" t="s">
        <v>5325</v>
      </c>
      <c r="H18" s="1733" t="s">
        <v>3513</v>
      </c>
      <c r="I18" s="1733" t="s">
        <v>2108</v>
      </c>
      <c r="J18" s="404"/>
      <c r="K18" s="239" t="s">
        <v>4732</v>
      </c>
      <c r="L18" s="239" t="s">
        <v>2702</v>
      </c>
      <c r="M18" s="404"/>
      <c r="N18" s="1379" t="s">
        <v>2308</v>
      </c>
      <c r="O18" s="229" t="s">
        <v>5306</v>
      </c>
      <c r="P18" s="239" t="s">
        <v>5323</v>
      </c>
      <c r="Q18" s="239" t="s">
        <v>5324</v>
      </c>
      <c r="R18" s="239" t="s">
        <v>2084</v>
      </c>
      <c r="S18" s="1735" t="s">
        <v>2849</v>
      </c>
    </row>
    <row r="19" spans="1:19 16384:16384" s="389" customFormat="1" ht="12" customHeight="1">
      <c r="A19" s="404">
        <v>8</v>
      </c>
      <c r="B19" s="239" t="s">
        <v>5326</v>
      </c>
      <c r="C19" s="239" t="s">
        <v>5327</v>
      </c>
      <c r="D19" s="239" t="s">
        <v>2084</v>
      </c>
      <c r="E19" s="1178" t="s">
        <v>2108</v>
      </c>
      <c r="F19" s="1733" t="s">
        <v>5326</v>
      </c>
      <c r="G19" s="1733" t="s">
        <v>5328</v>
      </c>
      <c r="H19" s="1733" t="s">
        <v>3513</v>
      </c>
      <c r="I19" s="1733" t="s">
        <v>2108</v>
      </c>
      <c r="J19" s="567"/>
      <c r="K19" s="239" t="s">
        <v>4732</v>
      </c>
      <c r="L19" s="239"/>
      <c r="M19" s="417"/>
      <c r="N19" s="1379" t="s">
        <v>2308</v>
      </c>
      <c r="O19" s="229" t="s">
        <v>5306</v>
      </c>
      <c r="P19" s="239" t="s">
        <v>5326</v>
      </c>
      <c r="Q19" s="239" t="s">
        <v>5327</v>
      </c>
      <c r="R19" s="239" t="s">
        <v>2084</v>
      </c>
      <c r="S19" s="1735" t="s">
        <v>2849</v>
      </c>
    </row>
    <row r="20" spans="1:19 16384:16384" s="389" customFormat="1" ht="12" customHeight="1">
      <c r="A20" s="404">
        <v>9</v>
      </c>
      <c r="B20" s="239" t="s">
        <v>5329</v>
      </c>
      <c r="C20" s="239" t="s">
        <v>5330</v>
      </c>
      <c r="D20" s="239" t="s">
        <v>2084</v>
      </c>
      <c r="E20" s="1178" t="s">
        <v>2108</v>
      </c>
      <c r="F20" s="1733" t="s">
        <v>5329</v>
      </c>
      <c r="G20" s="1733" t="s">
        <v>5331</v>
      </c>
      <c r="H20" s="1733" t="s">
        <v>3513</v>
      </c>
      <c r="I20" s="1733" t="s">
        <v>2108</v>
      </c>
      <c r="J20" s="404"/>
      <c r="K20" s="239" t="s">
        <v>4732</v>
      </c>
      <c r="L20" s="239"/>
      <c r="M20" s="417"/>
      <c r="N20" s="1379" t="s">
        <v>2308</v>
      </c>
      <c r="O20" s="229" t="s">
        <v>5306</v>
      </c>
      <c r="P20" s="239" t="s">
        <v>5329</v>
      </c>
      <c r="Q20" s="239" t="s">
        <v>5330</v>
      </c>
      <c r="R20" s="239" t="s">
        <v>2084</v>
      </c>
      <c r="S20" s="1735" t="s">
        <v>2849</v>
      </c>
    </row>
    <row r="21" spans="1:19 16384:16384" s="389" customFormat="1" ht="12" customHeight="1">
      <c r="A21" s="404">
        <v>10</v>
      </c>
      <c r="B21" s="239" t="s">
        <v>5332</v>
      </c>
      <c r="C21" s="239" t="s">
        <v>5333</v>
      </c>
      <c r="D21" s="239" t="s">
        <v>2084</v>
      </c>
      <c r="E21" s="1178" t="s">
        <v>2108</v>
      </c>
      <c r="F21" s="1733" t="s">
        <v>5332</v>
      </c>
      <c r="G21" s="1733" t="s">
        <v>5334</v>
      </c>
      <c r="H21" s="1733" t="s">
        <v>3513</v>
      </c>
      <c r="I21" s="1733" t="s">
        <v>2108</v>
      </c>
      <c r="J21" s="404"/>
      <c r="K21" s="239" t="s">
        <v>4732</v>
      </c>
      <c r="L21" s="239"/>
      <c r="M21" s="404"/>
      <c r="N21" s="1379" t="s">
        <v>2308</v>
      </c>
      <c r="O21" s="229" t="s">
        <v>5306</v>
      </c>
      <c r="P21" s="239" t="s">
        <v>5332</v>
      </c>
      <c r="Q21" s="239" t="s">
        <v>5333</v>
      </c>
      <c r="R21" s="239" t="s">
        <v>2084</v>
      </c>
      <c r="S21" s="1735" t="s">
        <v>2849</v>
      </c>
    </row>
    <row r="22" spans="1:19 16384:16384" s="389" customFormat="1" ht="12" customHeight="1">
      <c r="A22" s="404">
        <v>11</v>
      </c>
      <c r="B22" s="239" t="s">
        <v>5335</v>
      </c>
      <c r="C22" s="239" t="s">
        <v>5336</v>
      </c>
      <c r="D22" s="239" t="s">
        <v>2084</v>
      </c>
      <c r="E22" s="1178" t="s">
        <v>2108</v>
      </c>
      <c r="F22" s="1733" t="s">
        <v>5335</v>
      </c>
      <c r="G22" s="1733" t="s">
        <v>5337</v>
      </c>
      <c r="H22" s="1733" t="s">
        <v>3513</v>
      </c>
      <c r="I22" s="1733" t="s">
        <v>2108</v>
      </c>
      <c r="J22" s="404"/>
      <c r="K22" s="239" t="s">
        <v>4732</v>
      </c>
      <c r="L22" s="239"/>
      <c r="M22" s="417"/>
      <c r="N22" s="1379" t="s">
        <v>2308</v>
      </c>
      <c r="O22" s="229" t="s">
        <v>5306</v>
      </c>
      <c r="P22" s="239" t="s">
        <v>5335</v>
      </c>
      <c r="Q22" s="239" t="s">
        <v>5336</v>
      </c>
      <c r="R22" s="239" t="s">
        <v>2084</v>
      </c>
      <c r="S22" s="1735" t="s">
        <v>2849</v>
      </c>
    </row>
    <row r="23" spans="1:19 16384:16384" s="389" customFormat="1" ht="12" customHeight="1">
      <c r="A23" s="404">
        <v>12</v>
      </c>
      <c r="B23" s="239" t="s">
        <v>5338</v>
      </c>
      <c r="C23" s="239" t="s">
        <v>5339</v>
      </c>
      <c r="D23" s="239" t="s">
        <v>2084</v>
      </c>
      <c r="E23" s="1178" t="s">
        <v>2108</v>
      </c>
      <c r="F23" s="1733" t="s">
        <v>5338</v>
      </c>
      <c r="G23" s="1733" t="s">
        <v>5340</v>
      </c>
      <c r="H23" s="1733" t="s">
        <v>3513</v>
      </c>
      <c r="I23" s="1733" t="s">
        <v>2108</v>
      </c>
      <c r="J23" s="404"/>
      <c r="K23" s="239" t="s">
        <v>4732</v>
      </c>
      <c r="L23" s="239" t="s">
        <v>2702</v>
      </c>
      <c r="M23" s="417"/>
      <c r="N23" s="1379" t="s">
        <v>2308</v>
      </c>
      <c r="O23" s="229" t="s">
        <v>5306</v>
      </c>
      <c r="P23" s="239" t="s">
        <v>5338</v>
      </c>
      <c r="Q23" s="239" t="s">
        <v>5339</v>
      </c>
      <c r="R23" s="239" t="s">
        <v>2084</v>
      </c>
      <c r="S23" s="1735" t="s">
        <v>2849</v>
      </c>
    </row>
    <row r="24" spans="1:19 16384:16384" s="396" customFormat="1" ht="12" customHeight="1">
      <c r="A24" s="404">
        <v>13</v>
      </c>
      <c r="B24" s="239" t="s">
        <v>5341</v>
      </c>
      <c r="C24" s="239" t="s">
        <v>5342</v>
      </c>
      <c r="D24" s="239" t="s">
        <v>2084</v>
      </c>
      <c r="E24" s="1178" t="s">
        <v>3215</v>
      </c>
      <c r="F24" s="1733" t="s">
        <v>5341</v>
      </c>
      <c r="G24" s="1733" t="s">
        <v>5343</v>
      </c>
      <c r="H24" s="1733" t="s">
        <v>3215</v>
      </c>
      <c r="I24" s="1734" t="s">
        <v>2111</v>
      </c>
      <c r="J24" s="762"/>
      <c r="K24" s="239" t="s">
        <v>2622</v>
      </c>
      <c r="L24" s="762"/>
      <c r="M24" s="762"/>
      <c r="N24" s="1379" t="s">
        <v>2308</v>
      </c>
      <c r="O24" s="342" t="s">
        <v>5307</v>
      </c>
      <c r="P24" s="239" t="s">
        <v>5341</v>
      </c>
      <c r="Q24" s="239" t="s">
        <v>5342</v>
      </c>
      <c r="R24" s="239" t="s">
        <v>2084</v>
      </c>
      <c r="S24" s="1735" t="s">
        <v>2849</v>
      </c>
      <c r="XFD24" s="426"/>
    </row>
    <row r="25" spans="1:19 16384:16384" s="396" customFormat="1" ht="12" customHeight="1">
      <c r="A25" s="404">
        <v>14</v>
      </c>
      <c r="B25" s="239" t="s">
        <v>5344</v>
      </c>
      <c r="C25" s="239" t="s">
        <v>5345</v>
      </c>
      <c r="D25" s="239" t="s">
        <v>2084</v>
      </c>
      <c r="E25" s="1178" t="s">
        <v>3215</v>
      </c>
      <c r="F25" s="1733" t="s">
        <v>5344</v>
      </c>
      <c r="G25" s="1733" t="s">
        <v>5346</v>
      </c>
      <c r="H25" s="1733" t="s">
        <v>3215</v>
      </c>
      <c r="I25" s="1734" t="s">
        <v>2111</v>
      </c>
      <c r="J25" s="762"/>
      <c r="K25" s="239" t="s">
        <v>2622</v>
      </c>
      <c r="L25" s="762"/>
      <c r="M25" s="762"/>
      <c r="N25" s="1379" t="s">
        <v>2308</v>
      </c>
      <c r="O25" s="342" t="s">
        <v>5307</v>
      </c>
      <c r="P25" s="239" t="s">
        <v>5344</v>
      </c>
      <c r="Q25" s="239" t="s">
        <v>5345</v>
      </c>
      <c r="R25" s="239" t="s">
        <v>2084</v>
      </c>
      <c r="S25" s="1735" t="s">
        <v>2849</v>
      </c>
      <c r="XFD25" s="426"/>
    </row>
    <row r="26" spans="1:19 16384:16384" s="396" customFormat="1" ht="12" customHeight="1">
      <c r="A26" s="404">
        <v>15</v>
      </c>
      <c r="B26" s="239" t="s">
        <v>5347</v>
      </c>
      <c r="C26" s="239" t="s">
        <v>5348</v>
      </c>
      <c r="D26" s="239" t="s">
        <v>2084</v>
      </c>
      <c r="E26" s="1178" t="s">
        <v>3215</v>
      </c>
      <c r="F26" s="1733" t="s">
        <v>5347</v>
      </c>
      <c r="G26" s="1733" t="s">
        <v>5349</v>
      </c>
      <c r="H26" s="1733" t="s">
        <v>3215</v>
      </c>
      <c r="I26" s="1734" t="s">
        <v>2111</v>
      </c>
      <c r="J26" s="762"/>
      <c r="K26" s="239" t="s">
        <v>2622</v>
      </c>
      <c r="L26" s="762"/>
      <c r="M26" s="762"/>
      <c r="N26" s="1379" t="s">
        <v>2308</v>
      </c>
      <c r="O26" s="342" t="s">
        <v>5307</v>
      </c>
      <c r="P26" s="239" t="s">
        <v>5347</v>
      </c>
      <c r="Q26" s="239" t="s">
        <v>5348</v>
      </c>
      <c r="R26" s="239" t="s">
        <v>2084</v>
      </c>
      <c r="S26" s="1735" t="s">
        <v>2849</v>
      </c>
      <c r="XFD26" s="426"/>
    </row>
    <row r="27" spans="1:19 16384:16384" s="396" customFormat="1" ht="12" customHeight="1">
      <c r="A27" s="404">
        <v>16</v>
      </c>
      <c r="B27" s="239" t="s">
        <v>5350</v>
      </c>
      <c r="C27" s="239" t="s">
        <v>5351</v>
      </c>
      <c r="D27" s="239" t="s">
        <v>2084</v>
      </c>
      <c r="E27" s="1178" t="s">
        <v>3215</v>
      </c>
      <c r="F27" s="1733" t="s">
        <v>5350</v>
      </c>
      <c r="G27" s="1733" t="s">
        <v>5352</v>
      </c>
      <c r="H27" s="1733" t="s">
        <v>3215</v>
      </c>
      <c r="I27" s="1734" t="s">
        <v>2111</v>
      </c>
      <c r="J27" s="762"/>
      <c r="K27" s="239" t="s">
        <v>2622</v>
      </c>
      <c r="L27" s="762"/>
      <c r="M27" s="762"/>
      <c r="N27" s="1379" t="s">
        <v>2308</v>
      </c>
      <c r="O27" s="342" t="s">
        <v>5307</v>
      </c>
      <c r="P27" s="239" t="s">
        <v>5350</v>
      </c>
      <c r="Q27" s="239" t="s">
        <v>5351</v>
      </c>
      <c r="R27" s="239" t="s">
        <v>2084</v>
      </c>
      <c r="S27" s="1735" t="s">
        <v>2849</v>
      </c>
      <c r="XFD27" s="426"/>
    </row>
    <row r="28" spans="1:19 16384:16384" s="396" customFormat="1" ht="12" customHeight="1">
      <c r="A28" s="404">
        <v>17</v>
      </c>
      <c r="B28" s="239" t="s">
        <v>5353</v>
      </c>
      <c r="C28" s="239" t="s">
        <v>5354</v>
      </c>
      <c r="D28" s="239" t="s">
        <v>2084</v>
      </c>
      <c r="E28" s="1178" t="s">
        <v>3215</v>
      </c>
      <c r="F28" s="1733" t="s">
        <v>5353</v>
      </c>
      <c r="G28" s="1733" t="s">
        <v>5355</v>
      </c>
      <c r="H28" s="1733" t="s">
        <v>3215</v>
      </c>
      <c r="I28" s="1734" t="s">
        <v>2111</v>
      </c>
      <c r="J28" s="762"/>
      <c r="K28" s="239" t="s">
        <v>2622</v>
      </c>
      <c r="L28" s="762"/>
      <c r="M28" s="762"/>
      <c r="N28" s="1379" t="s">
        <v>2308</v>
      </c>
      <c r="O28" s="342" t="s">
        <v>5307</v>
      </c>
      <c r="P28" s="239" t="s">
        <v>5353</v>
      </c>
      <c r="Q28" s="239" t="s">
        <v>5354</v>
      </c>
      <c r="R28" s="239" t="s">
        <v>2084</v>
      </c>
      <c r="S28" s="1735" t="s">
        <v>2849</v>
      </c>
      <c r="XFD28" s="426"/>
    </row>
    <row r="29" spans="1:19 16384:16384" s="396" customFormat="1" ht="12" customHeight="1">
      <c r="A29" s="404">
        <v>18</v>
      </c>
      <c r="B29" s="239" t="s">
        <v>5356</v>
      </c>
      <c r="C29" s="239" t="s">
        <v>5357</v>
      </c>
      <c r="D29" s="239" t="s">
        <v>2084</v>
      </c>
      <c r="E29" s="1178" t="s">
        <v>3215</v>
      </c>
      <c r="F29" s="1733" t="s">
        <v>5356</v>
      </c>
      <c r="G29" s="1733" t="s">
        <v>5358</v>
      </c>
      <c r="H29" s="1733" t="s">
        <v>3215</v>
      </c>
      <c r="I29" s="1734" t="s">
        <v>2111</v>
      </c>
      <c r="J29" s="762"/>
      <c r="K29" s="239" t="s">
        <v>2622</v>
      </c>
      <c r="L29" s="762"/>
      <c r="M29" s="762"/>
      <c r="N29" s="1379" t="s">
        <v>2308</v>
      </c>
      <c r="O29" s="342" t="s">
        <v>5307</v>
      </c>
      <c r="P29" s="239" t="s">
        <v>5356</v>
      </c>
      <c r="Q29" s="239" t="s">
        <v>5357</v>
      </c>
      <c r="R29" s="239" t="s">
        <v>2084</v>
      </c>
      <c r="S29" s="1735" t="s">
        <v>2849</v>
      </c>
      <c r="XFD29" s="426"/>
    </row>
    <row r="30" spans="1:19 16384:16384" s="396" customFormat="1" ht="12" customHeight="1">
      <c r="A30" s="404">
        <v>19</v>
      </c>
      <c r="B30" s="239" t="s">
        <v>5359</v>
      </c>
      <c r="C30" s="239" t="s">
        <v>5360</v>
      </c>
      <c r="D30" s="239" t="s">
        <v>2084</v>
      </c>
      <c r="E30" s="1178" t="s">
        <v>3215</v>
      </c>
      <c r="F30" s="1733" t="s">
        <v>5359</v>
      </c>
      <c r="G30" s="1733" t="s">
        <v>5361</v>
      </c>
      <c r="H30" s="1733" t="s">
        <v>3215</v>
      </c>
      <c r="I30" s="1734" t="s">
        <v>2111</v>
      </c>
      <c r="J30" s="762"/>
      <c r="K30" s="239" t="s">
        <v>2622</v>
      </c>
      <c r="L30" s="762"/>
      <c r="M30" s="762"/>
      <c r="N30" s="1379" t="s">
        <v>2308</v>
      </c>
      <c r="O30" s="342" t="s">
        <v>5307</v>
      </c>
      <c r="P30" s="239" t="s">
        <v>5359</v>
      </c>
      <c r="Q30" s="239" t="s">
        <v>5360</v>
      </c>
      <c r="R30" s="239" t="s">
        <v>2084</v>
      </c>
      <c r="S30" s="1735" t="s">
        <v>2849</v>
      </c>
      <c r="XFD30" s="426"/>
    </row>
    <row r="31" spans="1:19 16384:16384" s="396" customFormat="1" ht="12" customHeight="1">
      <c r="A31" s="404">
        <v>20</v>
      </c>
      <c r="B31" s="239" t="s">
        <v>5362</v>
      </c>
      <c r="C31" s="239" t="s">
        <v>5363</v>
      </c>
      <c r="D31" s="239" t="s">
        <v>2084</v>
      </c>
      <c r="E31" s="1178" t="s">
        <v>3215</v>
      </c>
      <c r="F31" s="1733" t="s">
        <v>5362</v>
      </c>
      <c r="G31" s="1733" t="s">
        <v>5364</v>
      </c>
      <c r="H31" s="1733" t="s">
        <v>3215</v>
      </c>
      <c r="I31" s="1734" t="s">
        <v>2111</v>
      </c>
      <c r="J31" s="762"/>
      <c r="K31" s="239" t="s">
        <v>2622</v>
      </c>
      <c r="L31" s="762"/>
      <c r="M31" s="762"/>
      <c r="N31" s="1379" t="s">
        <v>2308</v>
      </c>
      <c r="O31" s="342" t="s">
        <v>5307</v>
      </c>
      <c r="P31" s="239" t="s">
        <v>5362</v>
      </c>
      <c r="Q31" s="239" t="s">
        <v>5363</v>
      </c>
      <c r="R31" s="239" t="s">
        <v>2084</v>
      </c>
      <c r="S31" s="1735" t="s">
        <v>2849</v>
      </c>
      <c r="XFD31" s="426"/>
    </row>
    <row r="32" spans="1:19 16384:16384" s="396" customFormat="1" ht="12" customHeight="1">
      <c r="A32" s="404">
        <v>21</v>
      </c>
      <c r="B32" s="239" t="s">
        <v>5365</v>
      </c>
      <c r="C32" s="239" t="s">
        <v>5366</v>
      </c>
      <c r="D32" s="239" t="s">
        <v>2084</v>
      </c>
      <c r="E32" s="1178" t="s">
        <v>3215</v>
      </c>
      <c r="F32" s="1733" t="s">
        <v>5365</v>
      </c>
      <c r="G32" s="1733" t="s">
        <v>5367</v>
      </c>
      <c r="H32" s="1733" t="s">
        <v>3215</v>
      </c>
      <c r="I32" s="1734" t="s">
        <v>2111</v>
      </c>
      <c r="J32" s="762"/>
      <c r="K32" s="239" t="s">
        <v>2622</v>
      </c>
      <c r="L32" s="762"/>
      <c r="M32" s="762"/>
      <c r="N32" s="1379" t="s">
        <v>2308</v>
      </c>
      <c r="O32" s="342" t="s">
        <v>5307</v>
      </c>
      <c r="P32" s="239" t="s">
        <v>5365</v>
      </c>
      <c r="Q32" s="239" t="s">
        <v>5366</v>
      </c>
      <c r="R32" s="239" t="s">
        <v>2084</v>
      </c>
      <c r="S32" s="1735" t="s">
        <v>2849</v>
      </c>
      <c r="XFD32" s="426"/>
    </row>
    <row r="33" spans="1:19 16384:16384" s="396" customFormat="1" ht="12" customHeight="1">
      <c r="A33" s="404">
        <v>22</v>
      </c>
      <c r="B33" s="239" t="s">
        <v>5368</v>
      </c>
      <c r="C33" s="239" t="s">
        <v>5369</v>
      </c>
      <c r="D33" s="239" t="s">
        <v>2084</v>
      </c>
      <c r="E33" s="1178" t="s">
        <v>3215</v>
      </c>
      <c r="F33" s="1733" t="s">
        <v>5368</v>
      </c>
      <c r="G33" s="1733" t="s">
        <v>5370</v>
      </c>
      <c r="H33" s="1733" t="s">
        <v>3215</v>
      </c>
      <c r="I33" s="1734" t="s">
        <v>2111</v>
      </c>
      <c r="J33" s="762"/>
      <c r="K33" s="239" t="s">
        <v>2622</v>
      </c>
      <c r="L33" s="762"/>
      <c r="M33" s="762"/>
      <c r="N33" s="1379" t="s">
        <v>2308</v>
      </c>
      <c r="O33" s="342" t="s">
        <v>5307</v>
      </c>
      <c r="P33" s="239" t="s">
        <v>5368</v>
      </c>
      <c r="Q33" s="239" t="s">
        <v>5369</v>
      </c>
      <c r="R33" s="239" t="s">
        <v>2084</v>
      </c>
      <c r="S33" s="1735" t="s">
        <v>2849</v>
      </c>
      <c r="XFD33" s="426"/>
    </row>
    <row r="34" spans="1:19 16384:16384" s="396" customFormat="1" ht="12" customHeight="1">
      <c r="A34" s="404">
        <v>23</v>
      </c>
      <c r="B34" s="239" t="s">
        <v>5371</v>
      </c>
      <c r="C34" s="239" t="s">
        <v>5372</v>
      </c>
      <c r="D34" s="239" t="s">
        <v>2084</v>
      </c>
      <c r="E34" s="1178" t="s">
        <v>3215</v>
      </c>
      <c r="F34" s="1733" t="s">
        <v>5371</v>
      </c>
      <c r="G34" s="1733" t="s">
        <v>5372</v>
      </c>
      <c r="H34" s="1733" t="s">
        <v>3215</v>
      </c>
      <c r="I34" s="1734" t="s">
        <v>2111</v>
      </c>
      <c r="J34" s="762"/>
      <c r="K34" s="239" t="s">
        <v>2622</v>
      </c>
      <c r="L34" s="762"/>
      <c r="M34" s="762"/>
      <c r="N34" s="1379" t="s">
        <v>2308</v>
      </c>
      <c r="O34" s="229" t="s">
        <v>5308</v>
      </c>
      <c r="P34" s="239" t="s">
        <v>5371</v>
      </c>
      <c r="Q34" s="239" t="s">
        <v>5372</v>
      </c>
      <c r="R34" s="239" t="s">
        <v>2084</v>
      </c>
      <c r="S34" s="1735" t="s">
        <v>2849</v>
      </c>
      <c r="XFD34" s="426"/>
    </row>
    <row r="35" spans="1:19 16384:16384" s="396" customFormat="1" ht="12" customHeight="1">
      <c r="A35" s="404">
        <v>24</v>
      </c>
      <c r="B35" s="239" t="s">
        <v>5373</v>
      </c>
      <c r="C35" s="239" t="s">
        <v>5374</v>
      </c>
      <c r="D35" s="239" t="s">
        <v>2084</v>
      </c>
      <c r="E35" s="1178" t="s">
        <v>3215</v>
      </c>
      <c r="F35" s="1733" t="s">
        <v>5373</v>
      </c>
      <c r="G35" s="1733" t="s">
        <v>5374</v>
      </c>
      <c r="H35" s="1733" t="s">
        <v>3215</v>
      </c>
      <c r="I35" s="1734" t="s">
        <v>2111</v>
      </c>
      <c r="J35" s="762"/>
      <c r="K35" s="239" t="s">
        <v>2622</v>
      </c>
      <c r="L35" s="762"/>
      <c r="M35" s="762"/>
      <c r="N35" s="1379" t="s">
        <v>2308</v>
      </c>
      <c r="O35" s="229" t="s">
        <v>5308</v>
      </c>
      <c r="P35" s="239" t="s">
        <v>5373</v>
      </c>
      <c r="Q35" s="239" t="s">
        <v>5374</v>
      </c>
      <c r="R35" s="239" t="s">
        <v>2084</v>
      </c>
      <c r="S35" s="1735" t="s">
        <v>2849</v>
      </c>
      <c r="XFD35" s="426"/>
    </row>
    <row r="36" spans="1:19 16384:16384" s="396" customFormat="1" ht="12" customHeight="1">
      <c r="A36" s="404">
        <v>25</v>
      </c>
      <c r="B36" s="239" t="s">
        <v>5375</v>
      </c>
      <c r="C36" s="239" t="s">
        <v>5376</v>
      </c>
      <c r="D36" s="239" t="s">
        <v>2084</v>
      </c>
      <c r="E36" s="1178" t="s">
        <v>3215</v>
      </c>
      <c r="F36" s="1733" t="s">
        <v>5375</v>
      </c>
      <c r="G36" s="1733" t="s">
        <v>5376</v>
      </c>
      <c r="H36" s="1733" t="s">
        <v>3215</v>
      </c>
      <c r="I36" s="1734" t="s">
        <v>2111</v>
      </c>
      <c r="J36" s="762"/>
      <c r="K36" s="239" t="s">
        <v>2622</v>
      </c>
      <c r="L36" s="762"/>
      <c r="M36" s="762"/>
      <c r="N36" s="1379" t="s">
        <v>2308</v>
      </c>
      <c r="O36" s="229" t="s">
        <v>5308</v>
      </c>
      <c r="P36" s="239" t="s">
        <v>5375</v>
      </c>
      <c r="Q36" s="239" t="s">
        <v>5376</v>
      </c>
      <c r="R36" s="239" t="s">
        <v>2084</v>
      </c>
      <c r="S36" s="1735" t="s">
        <v>2849</v>
      </c>
      <c r="XFD36" s="426"/>
    </row>
    <row r="37" spans="1:19 16384:16384" s="396" customFormat="1" ht="12" customHeight="1">
      <c r="A37" s="404">
        <v>26</v>
      </c>
      <c r="B37" s="239" t="s">
        <v>5377</v>
      </c>
      <c r="C37" s="239" t="s">
        <v>5378</v>
      </c>
      <c r="D37" s="239" t="s">
        <v>2084</v>
      </c>
      <c r="E37" s="1178" t="s">
        <v>3215</v>
      </c>
      <c r="F37" s="1733" t="s">
        <v>5377</v>
      </c>
      <c r="G37" s="1733" t="s">
        <v>5378</v>
      </c>
      <c r="H37" s="1733" t="s">
        <v>3215</v>
      </c>
      <c r="I37" s="1734" t="s">
        <v>2111</v>
      </c>
      <c r="J37" s="762"/>
      <c r="K37" s="239" t="s">
        <v>2622</v>
      </c>
      <c r="L37" s="762"/>
      <c r="M37" s="762"/>
      <c r="N37" s="1379" t="s">
        <v>2308</v>
      </c>
      <c r="O37" s="229" t="s">
        <v>5308</v>
      </c>
      <c r="P37" s="239" t="s">
        <v>5377</v>
      </c>
      <c r="Q37" s="239" t="s">
        <v>5378</v>
      </c>
      <c r="R37" s="239" t="s">
        <v>2084</v>
      </c>
      <c r="S37" s="1735" t="s">
        <v>2849</v>
      </c>
      <c r="XFD37" s="426"/>
    </row>
    <row r="38" spans="1:19 16384:16384" s="396" customFormat="1" ht="12" customHeight="1">
      <c r="A38" s="404">
        <v>27</v>
      </c>
      <c r="B38" s="239" t="s">
        <v>5379</v>
      </c>
      <c r="C38" s="239" t="s">
        <v>5380</v>
      </c>
      <c r="D38" s="239" t="s">
        <v>2084</v>
      </c>
      <c r="E38" s="1178" t="s">
        <v>3215</v>
      </c>
      <c r="F38" s="1733" t="s">
        <v>5379</v>
      </c>
      <c r="G38" s="1733" t="s">
        <v>5380</v>
      </c>
      <c r="H38" s="1733" t="s">
        <v>3215</v>
      </c>
      <c r="I38" s="1734" t="s">
        <v>2111</v>
      </c>
      <c r="J38" s="762"/>
      <c r="K38" s="239" t="s">
        <v>2622</v>
      </c>
      <c r="L38" s="762"/>
      <c r="M38" s="762"/>
      <c r="N38" s="1379" t="s">
        <v>2308</v>
      </c>
      <c r="O38" s="229" t="s">
        <v>5308</v>
      </c>
      <c r="P38" s="239" t="s">
        <v>5379</v>
      </c>
      <c r="Q38" s="239" t="s">
        <v>5380</v>
      </c>
      <c r="R38" s="239" t="s">
        <v>2084</v>
      </c>
      <c r="S38" s="1735" t="s">
        <v>2849</v>
      </c>
      <c r="XFD38" s="426"/>
    </row>
    <row r="39" spans="1:19 16384:16384" s="396" customFormat="1" ht="12" customHeight="1">
      <c r="A39" s="404">
        <v>28</v>
      </c>
      <c r="B39" s="239" t="s">
        <v>5381</v>
      </c>
      <c r="C39" s="239" t="s">
        <v>5382</v>
      </c>
      <c r="D39" s="239" t="s">
        <v>2084</v>
      </c>
      <c r="E39" s="1178" t="s">
        <v>3215</v>
      </c>
      <c r="F39" s="1733" t="s">
        <v>5381</v>
      </c>
      <c r="G39" s="1733" t="s">
        <v>5382</v>
      </c>
      <c r="H39" s="1733" t="s">
        <v>3215</v>
      </c>
      <c r="I39" s="1734" t="s">
        <v>2111</v>
      </c>
      <c r="J39" s="762"/>
      <c r="K39" s="239" t="s">
        <v>2622</v>
      </c>
      <c r="L39" s="762"/>
      <c r="M39" s="762"/>
      <c r="N39" s="1379" t="s">
        <v>2308</v>
      </c>
      <c r="O39" s="229" t="s">
        <v>5308</v>
      </c>
      <c r="P39" s="239" t="s">
        <v>5381</v>
      </c>
      <c r="Q39" s="239" t="s">
        <v>5382</v>
      </c>
      <c r="R39" s="239" t="s">
        <v>2084</v>
      </c>
      <c r="S39" s="1735" t="s">
        <v>2849</v>
      </c>
      <c r="XFD39" s="426"/>
    </row>
    <row r="40" spans="1:19 16384:16384" s="396" customFormat="1" ht="12" customHeight="1">
      <c r="A40" s="404">
        <v>29</v>
      </c>
      <c r="B40" s="239" t="s">
        <v>5383</v>
      </c>
      <c r="C40" s="239" t="s">
        <v>5384</v>
      </c>
      <c r="D40" s="239" t="s">
        <v>2084</v>
      </c>
      <c r="E40" s="1178" t="s">
        <v>3215</v>
      </c>
      <c r="F40" s="1733" t="s">
        <v>5383</v>
      </c>
      <c r="G40" s="1733" t="s">
        <v>5384</v>
      </c>
      <c r="H40" s="1733" t="s">
        <v>3215</v>
      </c>
      <c r="I40" s="1734" t="s">
        <v>2111</v>
      </c>
      <c r="J40" s="762"/>
      <c r="K40" s="239" t="s">
        <v>2622</v>
      </c>
      <c r="L40" s="762"/>
      <c r="M40" s="762"/>
      <c r="N40" s="1379" t="s">
        <v>2308</v>
      </c>
      <c r="O40" s="229" t="s">
        <v>5308</v>
      </c>
      <c r="P40" s="239" t="s">
        <v>5383</v>
      </c>
      <c r="Q40" s="239" t="s">
        <v>5384</v>
      </c>
      <c r="R40" s="239" t="s">
        <v>2084</v>
      </c>
      <c r="S40" s="1735" t="s">
        <v>2849</v>
      </c>
      <c r="XFD40" s="426"/>
    </row>
    <row r="41" spans="1:19 16384:16384" s="396" customFormat="1" ht="12" customHeight="1">
      <c r="A41" s="404">
        <v>30</v>
      </c>
      <c r="B41" s="239" t="s">
        <v>5385</v>
      </c>
      <c r="C41" s="239" t="s">
        <v>5386</v>
      </c>
      <c r="D41" s="239" t="s">
        <v>2084</v>
      </c>
      <c r="E41" s="1178" t="s">
        <v>3215</v>
      </c>
      <c r="F41" s="1733" t="s">
        <v>5385</v>
      </c>
      <c r="G41" s="1733" t="s">
        <v>5386</v>
      </c>
      <c r="H41" s="1733" t="s">
        <v>3215</v>
      </c>
      <c r="I41" s="1734" t="s">
        <v>2111</v>
      </c>
      <c r="J41" s="762"/>
      <c r="K41" s="239" t="s">
        <v>2622</v>
      </c>
      <c r="L41" s="762"/>
      <c r="M41" s="762"/>
      <c r="N41" s="1379" t="s">
        <v>2308</v>
      </c>
      <c r="O41" s="229" t="s">
        <v>5308</v>
      </c>
      <c r="P41" s="239" t="s">
        <v>5385</v>
      </c>
      <c r="Q41" s="239" t="s">
        <v>5386</v>
      </c>
      <c r="R41" s="239" t="s">
        <v>2084</v>
      </c>
      <c r="S41" s="1735" t="s">
        <v>2849</v>
      </c>
      <c r="XFD41" s="426"/>
    </row>
    <row r="42" spans="1:19 16384:16384" s="396" customFormat="1" ht="12" customHeight="1">
      <c r="A42" s="404">
        <v>31</v>
      </c>
      <c r="B42" s="239" t="s">
        <v>5387</v>
      </c>
      <c r="C42" s="239" t="s">
        <v>5388</v>
      </c>
      <c r="D42" s="239" t="s">
        <v>2084</v>
      </c>
      <c r="E42" s="1178" t="s">
        <v>3215</v>
      </c>
      <c r="F42" s="1733" t="s">
        <v>5387</v>
      </c>
      <c r="G42" s="1733" t="s">
        <v>5388</v>
      </c>
      <c r="H42" s="1733" t="s">
        <v>3215</v>
      </c>
      <c r="I42" s="1734" t="s">
        <v>2111</v>
      </c>
      <c r="J42" s="762"/>
      <c r="K42" s="239" t="s">
        <v>2622</v>
      </c>
      <c r="L42" s="762"/>
      <c r="M42" s="762"/>
      <c r="N42" s="1379" t="s">
        <v>2308</v>
      </c>
      <c r="O42" s="229" t="s">
        <v>5308</v>
      </c>
      <c r="P42" s="239" t="s">
        <v>5387</v>
      </c>
      <c r="Q42" s="239" t="s">
        <v>5388</v>
      </c>
      <c r="R42" s="239" t="s">
        <v>2084</v>
      </c>
      <c r="S42" s="1735" t="s">
        <v>2849</v>
      </c>
      <c r="XFD42" s="426"/>
    </row>
    <row r="43" spans="1:19 16384:16384" s="396" customFormat="1" ht="12" customHeight="1">
      <c r="A43" s="404">
        <v>32</v>
      </c>
      <c r="B43" s="239" t="s">
        <v>5389</v>
      </c>
      <c r="C43" s="239" t="s">
        <v>5390</v>
      </c>
      <c r="D43" s="239" t="s">
        <v>2084</v>
      </c>
      <c r="E43" s="1178" t="s">
        <v>3215</v>
      </c>
      <c r="F43" s="1733" t="s">
        <v>5389</v>
      </c>
      <c r="G43" s="1733" t="s">
        <v>5390</v>
      </c>
      <c r="H43" s="1733" t="s">
        <v>3215</v>
      </c>
      <c r="I43" s="1734" t="s">
        <v>2111</v>
      </c>
      <c r="J43" s="762"/>
      <c r="K43" s="239" t="s">
        <v>2622</v>
      </c>
      <c r="L43" s="762"/>
      <c r="M43" s="762"/>
      <c r="N43" s="1379" t="s">
        <v>2308</v>
      </c>
      <c r="O43" s="229" t="s">
        <v>5308</v>
      </c>
      <c r="P43" s="239" t="s">
        <v>5389</v>
      </c>
      <c r="Q43" s="239" t="s">
        <v>5390</v>
      </c>
      <c r="R43" s="239" t="s">
        <v>2084</v>
      </c>
      <c r="S43" s="1735" t="s">
        <v>2849</v>
      </c>
      <c r="XFD43" s="426"/>
    </row>
    <row r="44" spans="1:19 16384:16384" s="396" customFormat="1" ht="12" customHeight="1">
      <c r="A44" s="404">
        <v>33</v>
      </c>
      <c r="B44" s="239" t="s">
        <v>5391</v>
      </c>
      <c r="C44" s="239" t="s">
        <v>5392</v>
      </c>
      <c r="D44" s="239" t="s">
        <v>2084</v>
      </c>
      <c r="E44" s="1178" t="s">
        <v>2108</v>
      </c>
      <c r="F44" s="1733" t="s">
        <v>5391</v>
      </c>
      <c r="G44" s="1733" t="s">
        <v>5392</v>
      </c>
      <c r="H44" s="1733" t="s">
        <v>3513</v>
      </c>
      <c r="I44" s="1733" t="s">
        <v>2108</v>
      </c>
      <c r="J44" s="762"/>
      <c r="K44" s="239" t="s">
        <v>4810</v>
      </c>
      <c r="L44" s="762"/>
      <c r="M44" s="762"/>
      <c r="N44" s="1379" t="s">
        <v>2308</v>
      </c>
      <c r="O44" s="229" t="s">
        <v>5308</v>
      </c>
      <c r="P44" s="239" t="s">
        <v>5391</v>
      </c>
      <c r="Q44" s="239" t="s">
        <v>5392</v>
      </c>
      <c r="R44" s="239" t="s">
        <v>2084</v>
      </c>
      <c r="S44" s="1735" t="s">
        <v>2849</v>
      </c>
      <c r="XFD44" s="426"/>
    </row>
    <row r="45" spans="1:19 16384:16384" s="396" customFormat="1" ht="12" customHeight="1">
      <c r="A45" s="404">
        <v>34</v>
      </c>
      <c r="B45" s="239" t="s">
        <v>5393</v>
      </c>
      <c r="C45" s="239" t="s">
        <v>5394</v>
      </c>
      <c r="D45" s="239" t="s">
        <v>2084</v>
      </c>
      <c r="E45" s="1178" t="s">
        <v>2108</v>
      </c>
      <c r="F45" s="1733" t="s">
        <v>5393</v>
      </c>
      <c r="G45" s="1733" t="s">
        <v>5394</v>
      </c>
      <c r="H45" s="1733" t="s">
        <v>3513</v>
      </c>
      <c r="I45" s="1733" t="s">
        <v>2108</v>
      </c>
      <c r="J45" s="762"/>
      <c r="K45" s="239" t="s">
        <v>4810</v>
      </c>
      <c r="L45" s="762"/>
      <c r="M45" s="762"/>
      <c r="N45" s="1379" t="s">
        <v>2308</v>
      </c>
      <c r="O45" s="229" t="s">
        <v>5308</v>
      </c>
      <c r="P45" s="239" t="s">
        <v>5393</v>
      </c>
      <c r="Q45" s="239" t="s">
        <v>5394</v>
      </c>
      <c r="R45" s="239" t="s">
        <v>2084</v>
      </c>
      <c r="S45" s="1735" t="s">
        <v>2849</v>
      </c>
      <c r="XFD45" s="426"/>
    </row>
    <row r="46" spans="1:19 16384:16384" s="396" customFormat="1" ht="12" customHeight="1">
      <c r="A46" s="404">
        <v>35</v>
      </c>
      <c r="B46" s="239" t="s">
        <v>5395</v>
      </c>
      <c r="C46" s="239" t="s">
        <v>5396</v>
      </c>
      <c r="D46" s="239" t="s">
        <v>2084</v>
      </c>
      <c r="E46" s="1178" t="s">
        <v>2108</v>
      </c>
      <c r="F46" s="1733" t="s">
        <v>5395</v>
      </c>
      <c r="G46" s="1733" t="s">
        <v>5396</v>
      </c>
      <c r="H46" s="1733" t="s">
        <v>3513</v>
      </c>
      <c r="I46" s="1733" t="s">
        <v>2108</v>
      </c>
      <c r="J46" s="762"/>
      <c r="K46" s="239" t="s">
        <v>4810</v>
      </c>
      <c r="L46" s="762"/>
      <c r="M46" s="762"/>
      <c r="N46" s="1379" t="s">
        <v>2308</v>
      </c>
      <c r="O46" s="229" t="s">
        <v>5308</v>
      </c>
      <c r="P46" s="239" t="s">
        <v>5395</v>
      </c>
      <c r="Q46" s="239" t="s">
        <v>5396</v>
      </c>
      <c r="R46" s="239" t="s">
        <v>2084</v>
      </c>
      <c r="S46" s="1735" t="s">
        <v>2849</v>
      </c>
      <c r="XFD46" s="426"/>
    </row>
    <row r="47" spans="1:19 16384:16384" s="396" customFormat="1" ht="12" customHeight="1">
      <c r="A47" s="404">
        <v>36</v>
      </c>
      <c r="B47" s="239" t="s">
        <v>5397</v>
      </c>
      <c r="C47" s="239" t="s">
        <v>5398</v>
      </c>
      <c r="D47" s="239" t="s">
        <v>2084</v>
      </c>
      <c r="E47" s="1178" t="s">
        <v>2108</v>
      </c>
      <c r="F47" s="1733" t="s">
        <v>5397</v>
      </c>
      <c r="G47" s="1733" t="s">
        <v>5398</v>
      </c>
      <c r="H47" s="1733" t="s">
        <v>3513</v>
      </c>
      <c r="I47" s="1733" t="s">
        <v>2108</v>
      </c>
      <c r="J47" s="762"/>
      <c r="K47" s="239" t="s">
        <v>4810</v>
      </c>
      <c r="L47" s="762"/>
      <c r="M47" s="762"/>
      <c r="N47" s="1379" t="s">
        <v>2308</v>
      </c>
      <c r="O47" s="229" t="s">
        <v>5308</v>
      </c>
      <c r="P47" s="239" t="s">
        <v>5397</v>
      </c>
      <c r="Q47" s="239" t="s">
        <v>5398</v>
      </c>
      <c r="R47" s="239" t="s">
        <v>2084</v>
      </c>
      <c r="S47" s="1735" t="s">
        <v>2849</v>
      </c>
      <c r="XFD47" s="426"/>
    </row>
    <row r="48" spans="1:19 16384:16384" s="396" customFormat="1" ht="12" customHeight="1">
      <c r="A48" s="404">
        <v>37</v>
      </c>
      <c r="B48" s="239" t="s">
        <v>5399</v>
      </c>
      <c r="C48" s="239" t="s">
        <v>5400</v>
      </c>
      <c r="D48" s="239" t="s">
        <v>2084</v>
      </c>
      <c r="E48" s="1178" t="s">
        <v>2108</v>
      </c>
      <c r="F48" s="1733" t="s">
        <v>5399</v>
      </c>
      <c r="G48" s="1733" t="s">
        <v>5400</v>
      </c>
      <c r="H48" s="1733" t="s">
        <v>3513</v>
      </c>
      <c r="I48" s="1733" t="s">
        <v>2108</v>
      </c>
      <c r="J48" s="762"/>
      <c r="K48" s="239" t="s">
        <v>4810</v>
      </c>
      <c r="L48" s="762"/>
      <c r="M48" s="762"/>
      <c r="N48" s="1379" t="s">
        <v>2308</v>
      </c>
      <c r="O48" s="229" t="s">
        <v>5308</v>
      </c>
      <c r="P48" s="239" t="s">
        <v>5399</v>
      </c>
      <c r="Q48" s="239" t="s">
        <v>5400</v>
      </c>
      <c r="R48" s="239" t="s">
        <v>2084</v>
      </c>
      <c r="S48" s="1735" t="s">
        <v>2849</v>
      </c>
      <c r="XFD48" s="426"/>
    </row>
    <row r="49" spans="1:19 16384:16384" s="396" customFormat="1" ht="12" customHeight="1">
      <c r="A49" s="404">
        <v>38</v>
      </c>
      <c r="B49" s="239" t="s">
        <v>5401</v>
      </c>
      <c r="C49" s="239" t="s">
        <v>5402</v>
      </c>
      <c r="D49" s="239" t="s">
        <v>2084</v>
      </c>
      <c r="E49" s="1178" t="s">
        <v>2108</v>
      </c>
      <c r="F49" s="1733" t="s">
        <v>5401</v>
      </c>
      <c r="G49" s="1733" t="s">
        <v>5402</v>
      </c>
      <c r="H49" s="1733" t="s">
        <v>3513</v>
      </c>
      <c r="I49" s="1733" t="s">
        <v>2108</v>
      </c>
      <c r="J49" s="762"/>
      <c r="K49" s="239" t="s">
        <v>4810</v>
      </c>
      <c r="L49" s="762"/>
      <c r="M49" s="762"/>
      <c r="N49" s="1379" t="s">
        <v>2308</v>
      </c>
      <c r="O49" s="229" t="s">
        <v>5308</v>
      </c>
      <c r="P49" s="239" t="s">
        <v>5401</v>
      </c>
      <c r="Q49" s="239" t="s">
        <v>5402</v>
      </c>
      <c r="R49" s="239" t="s">
        <v>2084</v>
      </c>
      <c r="S49" s="1735" t="s">
        <v>2849</v>
      </c>
      <c r="XFD49" s="426"/>
    </row>
    <row r="50" spans="1:19 16384:16384" s="396" customFormat="1" ht="12" customHeight="1">
      <c r="A50" s="404">
        <v>39</v>
      </c>
      <c r="B50" s="239" t="s">
        <v>5403</v>
      </c>
      <c r="C50" s="239" t="s">
        <v>5404</v>
      </c>
      <c r="D50" s="239" t="s">
        <v>2084</v>
      </c>
      <c r="E50" s="1178" t="s">
        <v>2108</v>
      </c>
      <c r="F50" s="1733" t="s">
        <v>5403</v>
      </c>
      <c r="G50" s="1733" t="s">
        <v>5404</v>
      </c>
      <c r="H50" s="1733" t="s">
        <v>3513</v>
      </c>
      <c r="I50" s="1733" t="s">
        <v>2108</v>
      </c>
      <c r="J50" s="762"/>
      <c r="K50" s="239" t="s">
        <v>4810</v>
      </c>
      <c r="L50" s="762"/>
      <c r="M50" s="762"/>
      <c r="N50" s="1379" t="s">
        <v>2308</v>
      </c>
      <c r="O50" s="229" t="s">
        <v>5308</v>
      </c>
      <c r="P50" s="239" t="s">
        <v>5403</v>
      </c>
      <c r="Q50" s="239" t="s">
        <v>5404</v>
      </c>
      <c r="R50" s="239" t="s">
        <v>2084</v>
      </c>
      <c r="S50" s="1735" t="s">
        <v>2849</v>
      </c>
      <c r="XFD50" s="426"/>
    </row>
    <row r="51" spans="1:19 16384:16384" s="396" customFormat="1" ht="12" customHeight="1">
      <c r="A51" s="404">
        <v>40</v>
      </c>
      <c r="B51" s="239" t="s">
        <v>5405</v>
      </c>
      <c r="C51" s="239" t="s">
        <v>5406</v>
      </c>
      <c r="D51" s="239" t="s">
        <v>2084</v>
      </c>
      <c r="E51" s="1178" t="s">
        <v>2108</v>
      </c>
      <c r="F51" s="1733" t="s">
        <v>5405</v>
      </c>
      <c r="G51" s="1733" t="s">
        <v>5406</v>
      </c>
      <c r="H51" s="1733" t="s">
        <v>3513</v>
      </c>
      <c r="I51" s="1733" t="s">
        <v>2108</v>
      </c>
      <c r="J51" s="762"/>
      <c r="K51" s="239" t="s">
        <v>4810</v>
      </c>
      <c r="L51" s="762"/>
      <c r="M51" s="762"/>
      <c r="N51" s="1379" t="s">
        <v>2308</v>
      </c>
      <c r="O51" s="229" t="s">
        <v>5308</v>
      </c>
      <c r="P51" s="239" t="s">
        <v>5405</v>
      </c>
      <c r="Q51" s="239" t="s">
        <v>5406</v>
      </c>
      <c r="R51" s="239" t="s">
        <v>2084</v>
      </c>
      <c r="S51" s="1735" t="s">
        <v>2849</v>
      </c>
      <c r="XFD51" s="426"/>
    </row>
    <row r="52" spans="1:19 16384:16384" s="396" customFormat="1" ht="12" customHeight="1">
      <c r="A52" s="404">
        <v>41</v>
      </c>
      <c r="B52" s="239" t="s">
        <v>5407</v>
      </c>
      <c r="C52" s="239" t="s">
        <v>5408</v>
      </c>
      <c r="D52" s="239" t="s">
        <v>2084</v>
      </c>
      <c r="E52" s="1178" t="s">
        <v>2108</v>
      </c>
      <c r="F52" s="1733" t="s">
        <v>5407</v>
      </c>
      <c r="G52" s="1733" t="s">
        <v>5408</v>
      </c>
      <c r="H52" s="1733" t="s">
        <v>3513</v>
      </c>
      <c r="I52" s="1733" t="s">
        <v>2108</v>
      </c>
      <c r="J52" s="762"/>
      <c r="K52" s="239" t="s">
        <v>4810</v>
      </c>
      <c r="L52" s="762"/>
      <c r="M52" s="762"/>
      <c r="N52" s="1379" t="s">
        <v>2308</v>
      </c>
      <c r="O52" s="229" t="s">
        <v>5308</v>
      </c>
      <c r="P52" s="239" t="s">
        <v>5407</v>
      </c>
      <c r="Q52" s="239" t="s">
        <v>5408</v>
      </c>
      <c r="R52" s="239" t="s">
        <v>2084</v>
      </c>
      <c r="S52" s="1735" t="s">
        <v>2849</v>
      </c>
      <c r="XFD52" s="426"/>
    </row>
    <row r="53" spans="1:19 16384:16384" s="396" customFormat="1" ht="12" customHeight="1">
      <c r="A53" s="404">
        <v>42</v>
      </c>
      <c r="B53" s="239" t="s">
        <v>5409</v>
      </c>
      <c r="C53" s="239" t="s">
        <v>5410</v>
      </c>
      <c r="D53" s="239" t="s">
        <v>2084</v>
      </c>
      <c r="E53" s="1178" t="s">
        <v>2108</v>
      </c>
      <c r="F53" s="1733" t="s">
        <v>5409</v>
      </c>
      <c r="G53" s="1733" t="s">
        <v>5410</v>
      </c>
      <c r="H53" s="1733" t="s">
        <v>3513</v>
      </c>
      <c r="I53" s="1733" t="s">
        <v>2108</v>
      </c>
      <c r="J53" s="762"/>
      <c r="K53" s="239" t="s">
        <v>4810</v>
      </c>
      <c r="L53" s="762"/>
      <c r="M53" s="762"/>
      <c r="N53" s="1379" t="s">
        <v>2308</v>
      </c>
      <c r="O53" s="229" t="s">
        <v>5308</v>
      </c>
      <c r="P53" s="239" t="s">
        <v>5409</v>
      </c>
      <c r="Q53" s="239" t="s">
        <v>5410</v>
      </c>
      <c r="R53" s="239" t="s">
        <v>2084</v>
      </c>
      <c r="S53" s="1735" t="s">
        <v>2849</v>
      </c>
      <c r="XFD53" s="426"/>
    </row>
    <row r="54" spans="1:19 16384:16384" s="396" customFormat="1" ht="12" customHeight="1">
      <c r="A54" s="404">
        <v>43</v>
      </c>
      <c r="B54" s="239" t="s">
        <v>5411</v>
      </c>
      <c r="C54" s="239" t="s">
        <v>5412</v>
      </c>
      <c r="D54" s="239" t="s">
        <v>2084</v>
      </c>
      <c r="E54" s="1178" t="s">
        <v>3215</v>
      </c>
      <c r="F54" s="1733" t="s">
        <v>5411</v>
      </c>
      <c r="G54" s="1733" t="s">
        <v>5413</v>
      </c>
      <c r="H54" s="1733" t="s">
        <v>3215</v>
      </c>
      <c r="I54" s="1733" t="s">
        <v>3215</v>
      </c>
      <c r="J54" s="762"/>
      <c r="K54" s="239" t="s">
        <v>2622</v>
      </c>
      <c r="L54" s="762"/>
      <c r="M54" s="762"/>
      <c r="N54" s="1379" t="s">
        <v>2308</v>
      </c>
      <c r="O54" s="229" t="s">
        <v>5309</v>
      </c>
      <c r="P54" s="239" t="s">
        <v>5411</v>
      </c>
      <c r="Q54" s="239" t="s">
        <v>5412</v>
      </c>
      <c r="R54" s="239" t="s">
        <v>2084</v>
      </c>
      <c r="S54" s="1735" t="s">
        <v>2849</v>
      </c>
      <c r="XFD54" s="426"/>
    </row>
    <row r="55" spans="1:19 16384:16384" s="396" customFormat="1" ht="12" customHeight="1">
      <c r="A55" s="404">
        <v>44</v>
      </c>
      <c r="B55" s="239" t="s">
        <v>5414</v>
      </c>
      <c r="C55" s="239" t="s">
        <v>5415</v>
      </c>
      <c r="D55" s="239" t="s">
        <v>2084</v>
      </c>
      <c r="E55" s="1178" t="s">
        <v>3215</v>
      </c>
      <c r="F55" s="1733" t="s">
        <v>5414</v>
      </c>
      <c r="G55" s="1733" t="s">
        <v>5416</v>
      </c>
      <c r="H55" s="1733" t="s">
        <v>3215</v>
      </c>
      <c r="I55" s="1733" t="s">
        <v>3215</v>
      </c>
      <c r="J55" s="762"/>
      <c r="K55" s="239" t="s">
        <v>2622</v>
      </c>
      <c r="L55" s="762"/>
      <c r="M55" s="762"/>
      <c r="N55" s="1379" t="s">
        <v>2308</v>
      </c>
      <c r="O55" s="229" t="s">
        <v>5309</v>
      </c>
      <c r="P55" s="239" t="s">
        <v>5414</v>
      </c>
      <c r="Q55" s="239" t="s">
        <v>5415</v>
      </c>
      <c r="R55" s="239" t="s">
        <v>2084</v>
      </c>
      <c r="S55" s="1735" t="s">
        <v>2849</v>
      </c>
      <c r="XFD55" s="426"/>
    </row>
    <row r="56" spans="1:19 16384:16384" s="396" customFormat="1" ht="12" customHeight="1">
      <c r="A56" s="404">
        <v>45</v>
      </c>
      <c r="B56" s="239" t="s">
        <v>5417</v>
      </c>
      <c r="C56" s="239" t="s">
        <v>5418</v>
      </c>
      <c r="D56" s="239" t="s">
        <v>2084</v>
      </c>
      <c r="E56" s="1178" t="s">
        <v>3215</v>
      </c>
      <c r="F56" s="1733" t="s">
        <v>5417</v>
      </c>
      <c r="G56" s="1733" t="s">
        <v>5419</v>
      </c>
      <c r="H56" s="1733" t="s">
        <v>3215</v>
      </c>
      <c r="I56" s="1733" t="s">
        <v>3215</v>
      </c>
      <c r="J56" s="762"/>
      <c r="K56" s="239" t="s">
        <v>2622</v>
      </c>
      <c r="L56" s="762"/>
      <c r="M56" s="762"/>
      <c r="N56" s="1379" t="s">
        <v>2308</v>
      </c>
      <c r="O56" s="229" t="s">
        <v>5309</v>
      </c>
      <c r="P56" s="239" t="s">
        <v>5417</v>
      </c>
      <c r="Q56" s="239" t="s">
        <v>5418</v>
      </c>
      <c r="R56" s="239" t="s">
        <v>2084</v>
      </c>
      <c r="S56" s="1735" t="s">
        <v>2849</v>
      </c>
      <c r="XFD56" s="426"/>
    </row>
    <row r="57" spans="1:19 16384:16384" s="396" customFormat="1" ht="12" customHeight="1">
      <c r="A57" s="404">
        <v>46</v>
      </c>
      <c r="B57" s="239" t="s">
        <v>5420</v>
      </c>
      <c r="C57" s="239" t="s">
        <v>5421</v>
      </c>
      <c r="D57" s="239" t="s">
        <v>2084</v>
      </c>
      <c r="E57" s="1178" t="s">
        <v>3215</v>
      </c>
      <c r="F57" s="1733" t="s">
        <v>5420</v>
      </c>
      <c r="G57" s="1733" t="s">
        <v>5422</v>
      </c>
      <c r="H57" s="1733" t="s">
        <v>3215</v>
      </c>
      <c r="I57" s="1733" t="s">
        <v>3215</v>
      </c>
      <c r="J57" s="762"/>
      <c r="K57" s="239" t="s">
        <v>2622</v>
      </c>
      <c r="L57" s="762"/>
      <c r="M57" s="762"/>
      <c r="N57" s="1379" t="s">
        <v>2308</v>
      </c>
      <c r="O57" s="229" t="s">
        <v>5309</v>
      </c>
      <c r="P57" s="239" t="s">
        <v>5420</v>
      </c>
      <c r="Q57" s="239" t="s">
        <v>5421</v>
      </c>
      <c r="R57" s="239" t="s">
        <v>2084</v>
      </c>
      <c r="S57" s="1735" t="s">
        <v>2849</v>
      </c>
      <c r="XFD57" s="426"/>
    </row>
    <row r="58" spans="1:19 16384:16384" s="396" customFormat="1" ht="12" customHeight="1">
      <c r="A58" s="404">
        <v>47</v>
      </c>
      <c r="B58" s="239" t="s">
        <v>5423</v>
      </c>
      <c r="C58" s="239" t="s">
        <v>5424</v>
      </c>
      <c r="D58" s="239" t="s">
        <v>2084</v>
      </c>
      <c r="E58" s="1178" t="s">
        <v>3215</v>
      </c>
      <c r="F58" s="1733" t="s">
        <v>5423</v>
      </c>
      <c r="G58" s="1733" t="s">
        <v>5425</v>
      </c>
      <c r="H58" s="1733" t="s">
        <v>3215</v>
      </c>
      <c r="I58" s="1733" t="s">
        <v>3215</v>
      </c>
      <c r="J58" s="762"/>
      <c r="K58" s="239" t="s">
        <v>2622</v>
      </c>
      <c r="L58" s="762"/>
      <c r="M58" s="762"/>
      <c r="N58" s="1379" t="s">
        <v>2308</v>
      </c>
      <c r="O58" s="229" t="s">
        <v>5309</v>
      </c>
      <c r="P58" s="239" t="s">
        <v>5423</v>
      </c>
      <c r="Q58" s="239" t="s">
        <v>5424</v>
      </c>
      <c r="R58" s="239" t="s">
        <v>2084</v>
      </c>
      <c r="S58" s="1735" t="s">
        <v>2849</v>
      </c>
      <c r="XFD58" s="426"/>
    </row>
    <row r="59" spans="1:19 16384:16384" s="396" customFormat="1" ht="12" customHeight="1">
      <c r="A59" s="404">
        <v>48</v>
      </c>
      <c r="B59" s="239" t="s">
        <v>5426</v>
      </c>
      <c r="C59" s="239" t="s">
        <v>5427</v>
      </c>
      <c r="D59" s="239" t="s">
        <v>2084</v>
      </c>
      <c r="E59" s="1178" t="s">
        <v>3215</v>
      </c>
      <c r="F59" s="1733" t="s">
        <v>5426</v>
      </c>
      <c r="G59" s="1733" t="s">
        <v>5428</v>
      </c>
      <c r="H59" s="1733" t="s">
        <v>3215</v>
      </c>
      <c r="I59" s="1733" t="s">
        <v>3215</v>
      </c>
      <c r="J59" s="762"/>
      <c r="K59" s="239" t="s">
        <v>2622</v>
      </c>
      <c r="L59" s="762"/>
      <c r="M59" s="762"/>
      <c r="N59" s="1379" t="s">
        <v>2308</v>
      </c>
      <c r="O59" s="229" t="s">
        <v>5309</v>
      </c>
      <c r="P59" s="239" t="s">
        <v>5426</v>
      </c>
      <c r="Q59" s="239" t="s">
        <v>5427</v>
      </c>
      <c r="R59" s="239" t="s">
        <v>2084</v>
      </c>
      <c r="S59" s="1735" t="s">
        <v>2849</v>
      </c>
      <c r="XFD59" s="426"/>
    </row>
    <row r="60" spans="1:19 16384:16384" s="396" customFormat="1" ht="12" customHeight="1">
      <c r="A60" s="404">
        <v>49</v>
      </c>
      <c r="B60" s="239" t="s">
        <v>5429</v>
      </c>
      <c r="C60" s="239" t="s">
        <v>5430</v>
      </c>
      <c r="D60" s="239" t="s">
        <v>2084</v>
      </c>
      <c r="E60" s="1178" t="s">
        <v>3215</v>
      </c>
      <c r="F60" s="1733" t="s">
        <v>5429</v>
      </c>
      <c r="G60" s="1733" t="s">
        <v>5431</v>
      </c>
      <c r="H60" s="1733" t="s">
        <v>3215</v>
      </c>
      <c r="I60" s="1733" t="s">
        <v>3215</v>
      </c>
      <c r="J60" s="762"/>
      <c r="K60" s="239" t="s">
        <v>2622</v>
      </c>
      <c r="L60" s="762"/>
      <c r="M60" s="762"/>
      <c r="N60" s="1379" t="s">
        <v>2308</v>
      </c>
      <c r="O60" s="229" t="s">
        <v>5309</v>
      </c>
      <c r="P60" s="239" t="s">
        <v>5429</v>
      </c>
      <c r="Q60" s="239" t="s">
        <v>5430</v>
      </c>
      <c r="R60" s="239" t="s">
        <v>2084</v>
      </c>
      <c r="S60" s="1735" t="s">
        <v>2849</v>
      </c>
      <c r="XFD60" s="426"/>
    </row>
    <row r="61" spans="1:19 16384:16384" s="396" customFormat="1" ht="12" customHeight="1">
      <c r="A61" s="404">
        <v>50</v>
      </c>
      <c r="B61" s="239" t="s">
        <v>5432</v>
      </c>
      <c r="C61" s="239" t="s">
        <v>5433</v>
      </c>
      <c r="D61" s="239" t="s">
        <v>2084</v>
      </c>
      <c r="E61" s="1178" t="s">
        <v>3215</v>
      </c>
      <c r="F61" s="1733" t="s">
        <v>5432</v>
      </c>
      <c r="G61" s="1733" t="s">
        <v>5434</v>
      </c>
      <c r="H61" s="1733" t="s">
        <v>3215</v>
      </c>
      <c r="I61" s="1733" t="s">
        <v>3215</v>
      </c>
      <c r="J61" s="762"/>
      <c r="K61" s="239" t="s">
        <v>2622</v>
      </c>
      <c r="L61" s="762"/>
      <c r="M61" s="762"/>
      <c r="N61" s="1379" t="s">
        <v>2308</v>
      </c>
      <c r="O61" s="229" t="s">
        <v>5309</v>
      </c>
      <c r="P61" s="239" t="s">
        <v>5432</v>
      </c>
      <c r="Q61" s="239" t="s">
        <v>5433</v>
      </c>
      <c r="R61" s="239" t="s">
        <v>2084</v>
      </c>
      <c r="S61" s="1735" t="s">
        <v>2849</v>
      </c>
      <c r="XFD61" s="426"/>
    </row>
    <row r="62" spans="1:19 16384:16384" s="396" customFormat="1" ht="12" customHeight="1">
      <c r="A62" s="404">
        <v>51</v>
      </c>
      <c r="B62" s="239" t="s">
        <v>5435</v>
      </c>
      <c r="C62" s="239" t="s">
        <v>5436</v>
      </c>
      <c r="D62" s="239" t="s">
        <v>2084</v>
      </c>
      <c r="E62" s="1178" t="s">
        <v>3215</v>
      </c>
      <c r="F62" s="1733" t="s">
        <v>5435</v>
      </c>
      <c r="G62" s="1733" t="s">
        <v>5437</v>
      </c>
      <c r="H62" s="1733" t="s">
        <v>3215</v>
      </c>
      <c r="I62" s="1733" t="s">
        <v>3215</v>
      </c>
      <c r="J62" s="762"/>
      <c r="K62" s="239" t="s">
        <v>2622</v>
      </c>
      <c r="L62" s="762"/>
      <c r="M62" s="762"/>
      <c r="N62" s="1379" t="s">
        <v>2308</v>
      </c>
      <c r="O62" s="229" t="s">
        <v>5309</v>
      </c>
      <c r="P62" s="239" t="s">
        <v>5435</v>
      </c>
      <c r="Q62" s="239" t="s">
        <v>5436</v>
      </c>
      <c r="R62" s="239" t="s">
        <v>2084</v>
      </c>
      <c r="S62" s="1735" t="s">
        <v>2849</v>
      </c>
      <c r="XFD62" s="426"/>
    </row>
    <row r="63" spans="1:19 16384:16384" s="396" customFormat="1" ht="12" customHeight="1">
      <c r="A63" s="404">
        <v>52</v>
      </c>
      <c r="B63" s="239" t="s">
        <v>5438</v>
      </c>
      <c r="C63" s="239" t="s">
        <v>5439</v>
      </c>
      <c r="D63" s="239" t="s">
        <v>2084</v>
      </c>
      <c r="E63" s="1178" t="s">
        <v>3215</v>
      </c>
      <c r="F63" s="1733" t="s">
        <v>5438</v>
      </c>
      <c r="G63" s="1733" t="s">
        <v>5440</v>
      </c>
      <c r="H63" s="1733" t="s">
        <v>3215</v>
      </c>
      <c r="I63" s="1733" t="s">
        <v>3215</v>
      </c>
      <c r="J63" s="762"/>
      <c r="K63" s="239" t="s">
        <v>2622</v>
      </c>
      <c r="L63" s="762"/>
      <c r="M63" s="762"/>
      <c r="N63" s="1379" t="s">
        <v>2308</v>
      </c>
      <c r="O63" s="229" t="s">
        <v>5309</v>
      </c>
      <c r="P63" s="239" t="s">
        <v>5438</v>
      </c>
      <c r="Q63" s="239" t="s">
        <v>5439</v>
      </c>
      <c r="R63" s="239" t="s">
        <v>2084</v>
      </c>
      <c r="S63" s="1735" t="s">
        <v>2849</v>
      </c>
      <c r="XFD63" s="426"/>
    </row>
    <row r="64" spans="1:19 16384:16384" s="396" customFormat="1" ht="12" customHeight="1">
      <c r="A64" s="404">
        <v>53</v>
      </c>
      <c r="B64" s="239" t="s">
        <v>5441</v>
      </c>
      <c r="C64" s="239" t="s">
        <v>4959</v>
      </c>
      <c r="D64" s="239" t="s">
        <v>2084</v>
      </c>
      <c r="E64" s="1178" t="s">
        <v>2108</v>
      </c>
      <c r="F64" s="1733" t="s">
        <v>5441</v>
      </c>
      <c r="G64" s="1733" t="s">
        <v>5442</v>
      </c>
      <c r="H64" s="1733" t="s">
        <v>3212</v>
      </c>
      <c r="I64" s="1733" t="s">
        <v>2108</v>
      </c>
      <c r="J64" s="762"/>
      <c r="K64" s="239" t="s">
        <v>4098</v>
      </c>
      <c r="L64" s="762"/>
      <c r="M64" s="762"/>
      <c r="N64" s="1379" t="s">
        <v>2308</v>
      </c>
      <c r="O64" s="229" t="s">
        <v>5310</v>
      </c>
      <c r="P64" s="239" t="s">
        <v>5441</v>
      </c>
      <c r="Q64" s="239" t="s">
        <v>4959</v>
      </c>
      <c r="R64" s="239" t="s">
        <v>2084</v>
      </c>
      <c r="S64" s="1735" t="s">
        <v>2849</v>
      </c>
      <c r="XFD64" s="426"/>
    </row>
    <row r="65" spans="1:19 16384:16384" s="396" customFormat="1" ht="12" customHeight="1">
      <c r="A65" s="404">
        <v>54</v>
      </c>
      <c r="B65" s="239" t="s">
        <v>5443</v>
      </c>
      <c r="C65" s="239" t="s">
        <v>5444</v>
      </c>
      <c r="D65" s="239" t="s">
        <v>2084</v>
      </c>
      <c r="E65" s="1178" t="s">
        <v>2108</v>
      </c>
      <c r="F65" s="1733" t="s">
        <v>5443</v>
      </c>
      <c r="G65" s="1733" t="s">
        <v>5444</v>
      </c>
      <c r="H65" s="1733" t="s">
        <v>3212</v>
      </c>
      <c r="I65" s="1733" t="s">
        <v>2108</v>
      </c>
      <c r="J65" s="762"/>
      <c r="K65" s="239" t="s">
        <v>4098</v>
      </c>
      <c r="L65" s="762"/>
      <c r="M65" s="762"/>
      <c r="N65" s="1379" t="s">
        <v>2308</v>
      </c>
      <c r="O65" s="229" t="s">
        <v>5310</v>
      </c>
      <c r="P65" s="239" t="s">
        <v>5443</v>
      </c>
      <c r="Q65" s="239" t="s">
        <v>5444</v>
      </c>
      <c r="R65" s="239" t="s">
        <v>2084</v>
      </c>
      <c r="S65" s="1735" t="s">
        <v>2849</v>
      </c>
      <c r="XFD65" s="426"/>
    </row>
    <row r="66" spans="1:19 16384:16384" s="396" customFormat="1" ht="12" customHeight="1">
      <c r="A66" s="404">
        <v>55</v>
      </c>
      <c r="B66" s="239" t="s">
        <v>5445</v>
      </c>
      <c r="C66" s="239" t="s">
        <v>5446</v>
      </c>
      <c r="D66" s="239" t="s">
        <v>2084</v>
      </c>
      <c r="E66" s="1178" t="s">
        <v>2108</v>
      </c>
      <c r="F66" s="1733" t="s">
        <v>5445</v>
      </c>
      <c r="G66" s="1733" t="s">
        <v>5446</v>
      </c>
      <c r="H66" s="1733" t="s">
        <v>3212</v>
      </c>
      <c r="I66" s="1733" t="s">
        <v>2108</v>
      </c>
      <c r="J66" s="762"/>
      <c r="K66" s="239" t="s">
        <v>4098</v>
      </c>
      <c r="L66" s="762"/>
      <c r="M66" s="762"/>
      <c r="N66" s="1379" t="s">
        <v>2308</v>
      </c>
      <c r="O66" s="229" t="s">
        <v>5310</v>
      </c>
      <c r="P66" s="239" t="s">
        <v>5445</v>
      </c>
      <c r="Q66" s="239" t="s">
        <v>5446</v>
      </c>
      <c r="R66" s="239" t="s">
        <v>2084</v>
      </c>
      <c r="S66" s="1735" t="s">
        <v>2849</v>
      </c>
      <c r="XFD66" s="426"/>
    </row>
    <row r="67" spans="1:19 16384:16384" s="396" customFormat="1" ht="12" customHeight="1">
      <c r="A67" s="404">
        <v>56</v>
      </c>
      <c r="B67" s="239" t="s">
        <v>5447</v>
      </c>
      <c r="C67" s="239" t="s">
        <v>5448</v>
      </c>
      <c r="D67" s="239" t="s">
        <v>2084</v>
      </c>
      <c r="E67" s="1178" t="s">
        <v>2108</v>
      </c>
      <c r="F67" s="1733" t="s">
        <v>5447</v>
      </c>
      <c r="G67" s="1733" t="s">
        <v>5448</v>
      </c>
      <c r="H67" s="1733" t="s">
        <v>3212</v>
      </c>
      <c r="I67" s="1733" t="s">
        <v>2108</v>
      </c>
      <c r="J67" s="762"/>
      <c r="K67" s="239" t="s">
        <v>4098</v>
      </c>
      <c r="L67" s="762"/>
      <c r="M67" s="762"/>
      <c r="N67" s="1379" t="s">
        <v>2308</v>
      </c>
      <c r="O67" s="229" t="s">
        <v>5310</v>
      </c>
      <c r="P67" s="239" t="s">
        <v>5447</v>
      </c>
      <c r="Q67" s="239" t="s">
        <v>5448</v>
      </c>
      <c r="R67" s="239" t="s">
        <v>2084</v>
      </c>
      <c r="S67" s="1735" t="s">
        <v>2849</v>
      </c>
      <c r="XFD67" s="426"/>
    </row>
    <row r="68" spans="1:19 16384:16384" s="396" customFormat="1" ht="12" customHeight="1">
      <c r="A68" s="404">
        <v>57</v>
      </c>
      <c r="B68" s="239" t="s">
        <v>5449</v>
      </c>
      <c r="C68" s="239" t="s">
        <v>5450</v>
      </c>
      <c r="D68" s="239" t="s">
        <v>2084</v>
      </c>
      <c r="E68" s="1178" t="s">
        <v>2108</v>
      </c>
      <c r="F68" s="1733" t="s">
        <v>5449</v>
      </c>
      <c r="G68" s="1733" t="s">
        <v>5450</v>
      </c>
      <c r="H68" s="1733" t="s">
        <v>3212</v>
      </c>
      <c r="I68" s="1733" t="s">
        <v>2108</v>
      </c>
      <c r="J68" s="762"/>
      <c r="K68" s="239" t="s">
        <v>4098</v>
      </c>
      <c r="L68" s="762"/>
      <c r="M68" s="762"/>
      <c r="N68" s="1379" t="s">
        <v>2308</v>
      </c>
      <c r="O68" s="229" t="s">
        <v>5310</v>
      </c>
      <c r="P68" s="239" t="s">
        <v>5449</v>
      </c>
      <c r="Q68" s="239" t="s">
        <v>5450</v>
      </c>
      <c r="R68" s="239" t="s">
        <v>2084</v>
      </c>
      <c r="S68" s="1735" t="s">
        <v>2849</v>
      </c>
      <c r="XFD68" s="426"/>
    </row>
    <row r="69" spans="1:19 16384:16384" s="396" customFormat="1" ht="12" customHeight="1">
      <c r="A69" s="404">
        <v>58</v>
      </c>
      <c r="B69" s="239" t="s">
        <v>5451</v>
      </c>
      <c r="C69" s="239" t="s">
        <v>5452</v>
      </c>
      <c r="D69" s="239" t="s">
        <v>2084</v>
      </c>
      <c r="E69" s="1178" t="s">
        <v>2108</v>
      </c>
      <c r="F69" s="1733" t="s">
        <v>5451</v>
      </c>
      <c r="G69" s="1733" t="s">
        <v>5452</v>
      </c>
      <c r="H69" s="1733" t="s">
        <v>3212</v>
      </c>
      <c r="I69" s="1733" t="s">
        <v>2108</v>
      </c>
      <c r="J69" s="762"/>
      <c r="K69" s="239" t="s">
        <v>4098</v>
      </c>
      <c r="L69" s="762"/>
      <c r="M69" s="762"/>
      <c r="N69" s="1379" t="s">
        <v>2308</v>
      </c>
      <c r="O69" s="229" t="s">
        <v>5310</v>
      </c>
      <c r="P69" s="239" t="s">
        <v>5451</v>
      </c>
      <c r="Q69" s="239" t="s">
        <v>5452</v>
      </c>
      <c r="R69" s="239" t="s">
        <v>2084</v>
      </c>
      <c r="S69" s="1735" t="s">
        <v>2849</v>
      </c>
      <c r="XFD69" s="426"/>
    </row>
    <row r="70" spans="1:19 16384:16384" s="396" customFormat="1" ht="12" customHeight="1">
      <c r="A70" s="404">
        <v>59</v>
      </c>
      <c r="B70" s="239" t="s">
        <v>5453</v>
      </c>
      <c r="C70" s="239" t="s">
        <v>5454</v>
      </c>
      <c r="D70" s="239" t="s">
        <v>2084</v>
      </c>
      <c r="E70" s="1178" t="s">
        <v>2108</v>
      </c>
      <c r="F70" s="1733" t="s">
        <v>5453</v>
      </c>
      <c r="G70" s="1733" t="s">
        <v>5454</v>
      </c>
      <c r="H70" s="1733" t="s">
        <v>3212</v>
      </c>
      <c r="I70" s="1733" t="s">
        <v>2108</v>
      </c>
      <c r="J70" s="762"/>
      <c r="K70" s="239" t="s">
        <v>4098</v>
      </c>
      <c r="L70" s="762"/>
      <c r="M70" s="762"/>
      <c r="N70" s="1379" t="s">
        <v>2308</v>
      </c>
      <c r="O70" s="229" t="s">
        <v>5310</v>
      </c>
      <c r="P70" s="239" t="s">
        <v>5453</v>
      </c>
      <c r="Q70" s="239" t="s">
        <v>5454</v>
      </c>
      <c r="R70" s="239" t="s">
        <v>2084</v>
      </c>
      <c r="S70" s="1735" t="s">
        <v>2849</v>
      </c>
      <c r="XFD70" s="426"/>
    </row>
    <row r="71" spans="1:19 16384:16384" s="396" customFormat="1" ht="12" customHeight="1">
      <c r="A71" s="404">
        <v>60</v>
      </c>
      <c r="B71" s="239" t="s">
        <v>5455</v>
      </c>
      <c r="C71" s="239" t="s">
        <v>5456</v>
      </c>
      <c r="D71" s="239" t="s">
        <v>2084</v>
      </c>
      <c r="E71" s="1178" t="s">
        <v>2108</v>
      </c>
      <c r="F71" s="1733" t="s">
        <v>5455</v>
      </c>
      <c r="G71" s="1733" t="s">
        <v>5456</v>
      </c>
      <c r="H71" s="1733" t="s">
        <v>3212</v>
      </c>
      <c r="I71" s="1733" t="s">
        <v>2108</v>
      </c>
      <c r="J71" s="762"/>
      <c r="K71" s="239" t="s">
        <v>4098</v>
      </c>
      <c r="L71" s="762"/>
      <c r="M71" s="762"/>
      <c r="N71" s="1379" t="s">
        <v>2308</v>
      </c>
      <c r="O71" s="229" t="s">
        <v>5310</v>
      </c>
      <c r="P71" s="239" t="s">
        <v>5455</v>
      </c>
      <c r="Q71" s="239" t="s">
        <v>5456</v>
      </c>
      <c r="R71" s="239" t="s">
        <v>2084</v>
      </c>
      <c r="S71" s="1735" t="s">
        <v>2849</v>
      </c>
      <c r="XFD71" s="426"/>
    </row>
    <row r="72" spans="1:19 16384:16384" s="396" customFormat="1" ht="12" customHeight="1">
      <c r="A72" s="404">
        <v>61</v>
      </c>
      <c r="B72" s="239" t="s">
        <v>5457</v>
      </c>
      <c r="C72" s="239" t="s">
        <v>5458</v>
      </c>
      <c r="D72" s="239" t="s">
        <v>2084</v>
      </c>
      <c r="E72" s="1178" t="s">
        <v>2108</v>
      </c>
      <c r="F72" s="1733" t="s">
        <v>5457</v>
      </c>
      <c r="G72" s="1733" t="s">
        <v>5458</v>
      </c>
      <c r="H72" s="1733" t="s">
        <v>3212</v>
      </c>
      <c r="I72" s="1733" t="s">
        <v>2108</v>
      </c>
      <c r="J72" s="762"/>
      <c r="K72" s="239" t="s">
        <v>4098</v>
      </c>
      <c r="L72" s="762"/>
      <c r="M72" s="762"/>
      <c r="N72" s="1379" t="s">
        <v>2308</v>
      </c>
      <c r="O72" s="229" t="s">
        <v>5310</v>
      </c>
      <c r="P72" s="239" t="s">
        <v>5457</v>
      </c>
      <c r="Q72" s="239" t="s">
        <v>5458</v>
      </c>
      <c r="R72" s="239" t="s">
        <v>2084</v>
      </c>
      <c r="S72" s="1735" t="s">
        <v>2849</v>
      </c>
      <c r="XFD72" s="426"/>
    </row>
    <row r="73" spans="1:19 16384:16384" s="396" customFormat="1" ht="12" customHeight="1">
      <c r="A73" s="404">
        <v>62</v>
      </c>
      <c r="B73" s="239" t="s">
        <v>5459</v>
      </c>
      <c r="C73" s="239" t="s">
        <v>5460</v>
      </c>
      <c r="D73" s="239" t="s">
        <v>2084</v>
      </c>
      <c r="E73" s="1178" t="s">
        <v>2108</v>
      </c>
      <c r="F73" s="1733" t="s">
        <v>5459</v>
      </c>
      <c r="G73" s="1733" t="s">
        <v>5460</v>
      </c>
      <c r="H73" s="1733" t="s">
        <v>3212</v>
      </c>
      <c r="I73" s="1733" t="s">
        <v>2108</v>
      </c>
      <c r="J73" s="762"/>
      <c r="K73" s="239" t="s">
        <v>4098</v>
      </c>
      <c r="L73" s="762"/>
      <c r="M73" s="762"/>
      <c r="N73" s="1379" t="s">
        <v>2308</v>
      </c>
      <c r="O73" s="229" t="s">
        <v>5310</v>
      </c>
      <c r="P73" s="239" t="s">
        <v>5459</v>
      </c>
      <c r="Q73" s="239" t="s">
        <v>5460</v>
      </c>
      <c r="R73" s="239" t="s">
        <v>2084</v>
      </c>
      <c r="S73" s="1735" t="s">
        <v>2849</v>
      </c>
      <c r="XFD73" s="426"/>
    </row>
  </sheetData>
  <phoneticPr fontId="5" type="noConversion"/>
  <dataValidations count="3">
    <dataValidation type="list" allowBlank="1" showInputMessage="1" showErrorMessage="1" sqref="B6" xr:uid="{00000000-0002-0000-4800-000000000000}">
      <formula1>"Mi: Minute,H: Hour,D: Daily,W: Weekly,M: Monthly,Y: Yearly"</formula1>
    </dataValidation>
    <dataValidation type="list" allowBlank="1" showInputMessage="1" showErrorMessage="1" sqref="B7 B9" xr:uid="{00000000-0002-0000-4800-000001000000}">
      <formula1>"替换,追加"</formula1>
    </dataValidation>
    <dataValidation type="list" allowBlank="1" showInputMessage="1" showErrorMessage="1" sqref="N12:N73" xr:uid="{00000000-0002-0000-4800-000002000000}">
      <formula1>"匹配,基线特有,本地扩充,废弃"</formula1>
    </dataValidation>
  </dataValidations>
  <hyperlinks>
    <hyperlink ref="A1" location="目录!A1" display="返回" xr:uid="{00000000-0004-0000-4800-000000000000}"/>
  </hyperlinks>
  <pageMargins left="0.75" right="0.75" top="1" bottom="1" header="0.51180555555555596" footer="0.51180555555555596"/>
  <pageSetup paperSize="9" orientation="portrai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XFD18"/>
  <sheetViews>
    <sheetView workbookViewId="0">
      <selection activeCell="B13" sqref="B13"/>
    </sheetView>
  </sheetViews>
  <sheetFormatPr defaultColWidth="9" defaultRowHeight="15.6"/>
  <cols>
    <col min="1" max="1" width="10" style="328" customWidth="1"/>
    <col min="2" max="2" width="22.44140625" style="396" customWidth="1"/>
    <col min="3" max="3" width="22.21875" style="396" customWidth="1"/>
    <col min="4" max="4" width="15.109375" style="396" customWidth="1"/>
    <col min="5" max="5" width="12" style="396" customWidth="1"/>
    <col min="6" max="6" width="7.109375" style="396" customWidth="1"/>
    <col min="7" max="7" width="7.44140625" style="396" customWidth="1"/>
    <col min="8" max="8" width="9" style="396" customWidth="1"/>
    <col min="9" max="9" width="8.6640625" style="396" customWidth="1"/>
    <col min="10" max="10" width="11.21875" style="396" customWidth="1"/>
    <col min="11" max="11" width="23" style="396" customWidth="1"/>
    <col min="12" max="12" width="19" style="396" customWidth="1"/>
    <col min="13" max="13" width="14.88671875" style="396" customWidth="1"/>
    <col min="14" max="15" width="13.77734375" style="396" customWidth="1"/>
    <col min="16" max="16379" width="9" style="328"/>
    <col min="16380" max="16384" width="9" style="426"/>
  </cols>
  <sheetData>
    <row r="1" spans="1:15 16380:16384" s="396" customFormat="1">
      <c r="A1" s="2" t="s">
        <v>2037</v>
      </c>
      <c r="B1" s="331"/>
      <c r="C1" s="331"/>
      <c r="D1" s="331"/>
      <c r="E1" s="331"/>
      <c r="F1" s="331"/>
      <c r="G1" s="331"/>
      <c r="H1" s="331"/>
      <c r="I1" s="331"/>
      <c r="J1" s="331"/>
      <c r="K1" s="336"/>
      <c r="L1" s="336"/>
      <c r="M1" s="336"/>
      <c r="N1" s="336"/>
      <c r="O1" s="336"/>
      <c r="XEZ1" s="426"/>
      <c r="XFA1" s="426"/>
      <c r="XFB1" s="426"/>
      <c r="XFC1" s="426"/>
      <c r="XFD1" s="426"/>
    </row>
    <row r="2" spans="1:15 16380:16384" s="396" customFormat="1">
      <c r="A2" s="216" t="s">
        <v>2038</v>
      </c>
      <c r="B2" s="217"/>
      <c r="C2" s="217"/>
      <c r="D2" s="217"/>
      <c r="E2" s="217"/>
      <c r="F2" s="217"/>
      <c r="G2" s="217"/>
      <c r="H2" s="217"/>
      <c r="I2" s="217"/>
      <c r="J2" s="217"/>
      <c r="K2" s="337" t="s">
        <v>2039</v>
      </c>
      <c r="L2" s="338"/>
      <c r="M2" s="338"/>
      <c r="N2" s="338"/>
      <c r="O2" s="353"/>
      <c r="XEZ2" s="426"/>
      <c r="XFA2" s="426"/>
      <c r="XFB2" s="426"/>
      <c r="XFC2" s="426"/>
      <c r="XFD2" s="426"/>
    </row>
    <row r="3" spans="1:15 16380:16384" s="396" customFormat="1">
      <c r="A3" s="218" t="s">
        <v>2040</v>
      </c>
      <c r="B3" s="239" t="s">
        <v>606</v>
      </c>
      <c r="C3" s="1732"/>
      <c r="D3" s="219"/>
      <c r="E3" s="219"/>
      <c r="F3" s="219"/>
      <c r="G3" s="219"/>
      <c r="H3" s="219"/>
      <c r="I3" s="219"/>
      <c r="J3" s="219"/>
      <c r="K3" s="339" t="s">
        <v>2041</v>
      </c>
      <c r="L3" s="340" t="s">
        <v>2042</v>
      </c>
      <c r="M3" s="340"/>
      <c r="N3" s="354"/>
      <c r="O3" s="355"/>
      <c r="XEZ3" s="426"/>
      <c r="XFA3" s="426"/>
      <c r="XFB3" s="426"/>
      <c r="XFC3" s="426"/>
      <c r="XFD3" s="426"/>
    </row>
    <row r="4" spans="1:15 16380:16384" s="397" customFormat="1">
      <c r="A4" s="220" t="s">
        <v>2042</v>
      </c>
      <c r="B4" s="332" t="s">
        <v>605</v>
      </c>
      <c r="C4" s="352"/>
      <c r="D4" s="222"/>
      <c r="E4" s="222"/>
      <c r="F4" s="222"/>
      <c r="G4" s="222"/>
      <c r="H4" s="222"/>
      <c r="I4" s="222"/>
      <c r="J4" s="222"/>
      <c r="K4" s="229" t="s">
        <v>2301</v>
      </c>
      <c r="L4" s="229" t="s">
        <v>5461</v>
      </c>
      <c r="M4" s="229"/>
      <c r="N4" s="225"/>
      <c r="O4" s="827"/>
    </row>
    <row r="5" spans="1:15 16380:16384" s="397" customFormat="1">
      <c r="A5" s="220" t="s">
        <v>2041</v>
      </c>
      <c r="B5" s="221" t="s">
        <v>2043</v>
      </c>
      <c r="C5" s="352"/>
      <c r="D5" s="222"/>
      <c r="E5" s="222"/>
      <c r="F5" s="222"/>
      <c r="G5" s="222"/>
      <c r="H5" s="222"/>
      <c r="I5" s="222"/>
      <c r="J5" s="222"/>
      <c r="K5" s="341"/>
      <c r="L5" s="342"/>
      <c r="M5" s="229"/>
      <c r="N5" s="225"/>
      <c r="O5" s="827"/>
    </row>
    <row r="6" spans="1:15 16380:16384" s="397" customFormat="1">
      <c r="A6" s="220" t="s">
        <v>2044</v>
      </c>
      <c r="B6" s="12" t="s">
        <v>2045</v>
      </c>
      <c r="C6" s="352"/>
      <c r="D6" s="222"/>
      <c r="E6" s="222"/>
      <c r="F6" s="222"/>
      <c r="G6" s="222"/>
      <c r="H6" s="222"/>
      <c r="I6" s="222"/>
      <c r="J6" s="222"/>
      <c r="K6" s="341"/>
      <c r="L6" s="229"/>
      <c r="M6" s="229"/>
      <c r="N6" s="225"/>
      <c r="O6" s="827"/>
    </row>
    <row r="7" spans="1:15 16380:16384" s="396" customFormat="1">
      <c r="A7" s="223" t="s">
        <v>2046</v>
      </c>
      <c r="B7" s="224" t="s">
        <v>2047</v>
      </c>
      <c r="C7" s="1732"/>
      <c r="D7" s="219"/>
      <c r="E7" s="219"/>
      <c r="F7" s="219"/>
      <c r="G7" s="219"/>
      <c r="H7" s="219"/>
      <c r="I7" s="219"/>
      <c r="J7" s="219"/>
      <c r="K7" s="343"/>
      <c r="L7" s="344"/>
      <c r="M7" s="356"/>
      <c r="N7" s="358"/>
      <c r="O7" s="348"/>
      <c r="XEZ7" s="426"/>
      <c r="XFA7" s="426"/>
      <c r="XFB7" s="426"/>
      <c r="XFC7" s="426"/>
      <c r="XFD7" s="426"/>
    </row>
    <row r="8" spans="1:15 16380:16384" s="396" customFormat="1">
      <c r="A8" s="223" t="s">
        <v>2048</v>
      </c>
      <c r="B8" s="225"/>
      <c r="C8" s="219"/>
      <c r="D8" s="219"/>
      <c r="E8" s="219"/>
      <c r="F8" s="219"/>
      <c r="G8" s="219"/>
      <c r="H8" s="219"/>
      <c r="I8" s="219"/>
      <c r="J8" s="219"/>
      <c r="K8" s="347"/>
      <c r="L8" s="346"/>
      <c r="M8" s="348"/>
      <c r="N8" s="358"/>
      <c r="O8" s="348"/>
      <c r="XEZ8" s="426"/>
      <c r="XFA8" s="426"/>
      <c r="XFB8" s="426"/>
      <c r="XFC8" s="426"/>
      <c r="XFD8" s="426"/>
    </row>
    <row r="9" spans="1:15 16380:16384" s="396" customFormat="1">
      <c r="A9" s="223"/>
      <c r="B9" s="226"/>
      <c r="C9" s="219"/>
      <c r="D9" s="219"/>
      <c r="E9" s="219"/>
      <c r="F9" s="219"/>
      <c r="G9" s="219"/>
      <c r="H9" s="219"/>
      <c r="I9" s="219"/>
      <c r="J9" s="219"/>
      <c r="K9" s="347"/>
      <c r="L9" s="348"/>
      <c r="M9" s="348"/>
      <c r="N9" s="358"/>
      <c r="O9" s="67"/>
      <c r="XEZ9" s="426"/>
      <c r="XFA9" s="426"/>
      <c r="XFB9" s="426"/>
      <c r="XFC9" s="426"/>
      <c r="XFD9" s="426"/>
    </row>
    <row r="10" spans="1:15 16380:16384" s="396" customFormat="1">
      <c r="A10" s="216" t="s">
        <v>2049</v>
      </c>
      <c r="B10" s="217"/>
      <c r="C10" s="217"/>
      <c r="D10" s="217"/>
      <c r="E10" s="217"/>
      <c r="F10" s="217"/>
      <c r="G10" s="217"/>
      <c r="H10" s="217"/>
      <c r="I10" s="217"/>
      <c r="J10" s="217"/>
      <c r="K10" s="337" t="s">
        <v>2050</v>
      </c>
      <c r="L10" s="338"/>
      <c r="M10" s="338"/>
      <c r="N10" s="338"/>
      <c r="O10" s="353"/>
      <c r="XEZ10" s="426"/>
      <c r="XFA10" s="426"/>
      <c r="XFB10" s="426"/>
      <c r="XFC10" s="426"/>
      <c r="XFD10" s="426"/>
    </row>
    <row r="11" spans="1:15 16380:16384" s="396" customFormat="1" ht="24.75" customHeight="1">
      <c r="A11" s="227" t="s">
        <v>49</v>
      </c>
      <c r="B11" s="228" t="s">
        <v>2051</v>
      </c>
      <c r="C11" s="228" t="s">
        <v>2052</v>
      </c>
      <c r="D11" s="228" t="s">
        <v>2053</v>
      </c>
      <c r="E11" s="228" t="s">
        <v>2054</v>
      </c>
      <c r="F11" s="228" t="s">
        <v>2055</v>
      </c>
      <c r="G11" s="228" t="s">
        <v>2056</v>
      </c>
      <c r="H11" s="228" t="s">
        <v>2057</v>
      </c>
      <c r="I11" s="228" t="s">
        <v>73</v>
      </c>
      <c r="J11" s="232" t="s">
        <v>2058</v>
      </c>
      <c r="K11" s="349" t="s">
        <v>2059</v>
      </c>
      <c r="L11" s="350" t="s">
        <v>2060</v>
      </c>
      <c r="M11" s="350" t="s">
        <v>2061</v>
      </c>
      <c r="N11" s="359" t="s">
        <v>2062</v>
      </c>
      <c r="O11" s="350" t="s">
        <v>2063</v>
      </c>
      <c r="XEZ11" s="426"/>
      <c r="XFA11" s="426"/>
      <c r="XFB11" s="426"/>
      <c r="XFC11" s="426"/>
      <c r="XFD11" s="426"/>
    </row>
    <row r="12" spans="1:15 16380:16384" s="389" customFormat="1" ht="12" customHeight="1">
      <c r="A12" s="404">
        <v>1</v>
      </c>
      <c r="B12" s="239" t="s">
        <v>2304</v>
      </c>
      <c r="C12" s="239" t="s">
        <v>2671</v>
      </c>
      <c r="D12" s="239" t="s">
        <v>2272</v>
      </c>
      <c r="E12" s="1178" t="s">
        <v>2079</v>
      </c>
      <c r="F12" s="404"/>
      <c r="G12" s="404"/>
      <c r="H12" s="239"/>
      <c r="I12" s="404"/>
      <c r="J12" s="404" t="s">
        <v>2308</v>
      </c>
      <c r="K12" s="229" t="s">
        <v>5461</v>
      </c>
      <c r="L12" s="239" t="s">
        <v>2304</v>
      </c>
      <c r="M12" s="239" t="s">
        <v>2671</v>
      </c>
      <c r="N12" s="239" t="s">
        <v>2272</v>
      </c>
      <c r="O12" s="1735" t="s">
        <v>2849</v>
      </c>
    </row>
    <row r="13" spans="1:15 16380:16384" s="389" customFormat="1" ht="12" customHeight="1">
      <c r="A13" s="404">
        <v>2</v>
      </c>
      <c r="B13" s="239" t="s">
        <v>2343</v>
      </c>
      <c r="C13" s="239" t="s">
        <v>5462</v>
      </c>
      <c r="D13" s="239" t="s">
        <v>2088</v>
      </c>
      <c r="E13" s="1178" t="s">
        <v>2089</v>
      </c>
      <c r="F13" s="567"/>
      <c r="G13" s="1178"/>
      <c r="H13" s="239" t="s">
        <v>5463</v>
      </c>
      <c r="I13" s="404"/>
      <c r="J13" s="404" t="s">
        <v>2308</v>
      </c>
      <c r="K13" s="229" t="s">
        <v>5461</v>
      </c>
      <c r="L13" s="239" t="s">
        <v>2343</v>
      </c>
      <c r="M13" s="239" t="s">
        <v>5462</v>
      </c>
      <c r="N13" s="239" t="s">
        <v>2088</v>
      </c>
      <c r="O13" s="1735" t="s">
        <v>2849</v>
      </c>
    </row>
    <row r="14" spans="1:15 16380:16384" s="389" customFormat="1" ht="12" customHeight="1">
      <c r="A14" s="404">
        <v>3</v>
      </c>
      <c r="B14" s="239" t="s">
        <v>5464</v>
      </c>
      <c r="C14" s="239" t="s">
        <v>5465</v>
      </c>
      <c r="D14" s="239" t="s">
        <v>2811</v>
      </c>
      <c r="E14" s="1178" t="s">
        <v>2241</v>
      </c>
      <c r="F14" s="404" t="s">
        <v>79</v>
      </c>
      <c r="G14" s="404"/>
      <c r="H14" s="239"/>
      <c r="I14" s="417"/>
      <c r="J14" s="404" t="s">
        <v>2308</v>
      </c>
      <c r="K14" s="229" t="s">
        <v>5461</v>
      </c>
      <c r="L14" s="239" t="s">
        <v>5464</v>
      </c>
      <c r="M14" s="239" t="s">
        <v>5466</v>
      </c>
      <c r="N14" s="239" t="s">
        <v>2811</v>
      </c>
      <c r="O14" s="1735" t="s">
        <v>2849</v>
      </c>
    </row>
    <row r="15" spans="1:15 16380:16384" s="389" customFormat="1" ht="12" customHeight="1">
      <c r="A15" s="404">
        <v>4</v>
      </c>
      <c r="B15" s="239" t="s">
        <v>5467</v>
      </c>
      <c r="C15" s="239" t="s">
        <v>5468</v>
      </c>
      <c r="D15" s="239" t="s">
        <v>2096</v>
      </c>
      <c r="E15" s="1178" t="s">
        <v>2097</v>
      </c>
      <c r="F15" s="404"/>
      <c r="G15" s="404"/>
      <c r="H15" s="239" t="s">
        <v>2726</v>
      </c>
      <c r="I15" s="404"/>
      <c r="J15" s="404" t="s">
        <v>2308</v>
      </c>
      <c r="K15" s="229" t="s">
        <v>5461</v>
      </c>
      <c r="L15" s="239" t="s">
        <v>5467</v>
      </c>
      <c r="M15" s="239" t="s">
        <v>5469</v>
      </c>
      <c r="N15" s="239" t="s">
        <v>2096</v>
      </c>
      <c r="O15" s="1735" t="s">
        <v>2849</v>
      </c>
    </row>
    <row r="16" spans="1:15 16380:16384" s="389" customFormat="1" ht="12" customHeight="1">
      <c r="A16" s="404">
        <v>5</v>
      </c>
      <c r="B16" s="239" t="s">
        <v>5470</v>
      </c>
      <c r="C16" s="239" t="s">
        <v>5471</v>
      </c>
      <c r="D16" s="239" t="s">
        <v>2811</v>
      </c>
      <c r="E16" s="1178" t="s">
        <v>2241</v>
      </c>
      <c r="F16" s="567"/>
      <c r="G16" s="1178"/>
      <c r="H16" s="239"/>
      <c r="I16" s="404"/>
      <c r="J16" s="404" t="s">
        <v>2308</v>
      </c>
      <c r="K16" s="229" t="s">
        <v>5461</v>
      </c>
      <c r="L16" s="239" t="s">
        <v>5470</v>
      </c>
      <c r="M16" s="239" t="s">
        <v>5472</v>
      </c>
      <c r="N16" s="239" t="s">
        <v>2811</v>
      </c>
      <c r="O16" s="1735" t="s">
        <v>2849</v>
      </c>
    </row>
    <row r="17" spans="1:15" s="389" customFormat="1" ht="12" customHeight="1">
      <c r="A17" s="404">
        <v>6</v>
      </c>
      <c r="B17" s="239" t="s">
        <v>5473</v>
      </c>
      <c r="C17" s="239" t="s">
        <v>5474</v>
      </c>
      <c r="D17" s="239" t="s">
        <v>2096</v>
      </c>
      <c r="E17" s="1178" t="s">
        <v>2097</v>
      </c>
      <c r="F17" s="567"/>
      <c r="G17" s="1178"/>
      <c r="H17" s="239" t="s">
        <v>2726</v>
      </c>
      <c r="I17" s="404"/>
      <c r="J17" s="404" t="s">
        <v>2308</v>
      </c>
      <c r="K17" s="229" t="s">
        <v>5461</v>
      </c>
      <c r="L17" s="239" t="s">
        <v>5473</v>
      </c>
      <c r="M17" s="239" t="s">
        <v>5475</v>
      </c>
      <c r="N17" s="239" t="s">
        <v>2096</v>
      </c>
      <c r="O17" s="1735" t="s">
        <v>2849</v>
      </c>
    </row>
    <row r="18" spans="1:15" s="389" customFormat="1" ht="12" customHeight="1">
      <c r="A18" s="404">
        <v>7</v>
      </c>
      <c r="B18" s="239" t="s">
        <v>4958</v>
      </c>
      <c r="C18" s="239" t="s">
        <v>5476</v>
      </c>
      <c r="D18" s="239" t="s">
        <v>4807</v>
      </c>
      <c r="E18" s="1178" t="s">
        <v>2108</v>
      </c>
      <c r="F18" s="404"/>
      <c r="G18" s="239" t="s">
        <v>4098</v>
      </c>
      <c r="H18" s="239"/>
      <c r="I18" s="404"/>
      <c r="J18" s="404" t="s">
        <v>2308</v>
      </c>
      <c r="K18" s="229" t="s">
        <v>5461</v>
      </c>
      <c r="L18" s="239" t="s">
        <v>4958</v>
      </c>
      <c r="M18" s="239" t="s">
        <v>5476</v>
      </c>
      <c r="N18" s="239" t="s">
        <v>4807</v>
      </c>
      <c r="O18" s="1735" t="s">
        <v>2849</v>
      </c>
    </row>
  </sheetData>
  <phoneticPr fontId="5" type="noConversion"/>
  <dataValidations count="3">
    <dataValidation type="list" allowBlank="1" showInputMessage="1" showErrorMessage="1" sqref="B6" xr:uid="{00000000-0002-0000-4900-000000000000}">
      <formula1>"Mi: Minute,H: Hour,D: Daily,W: Weekly,M: Monthly,Y: Yearly"</formula1>
    </dataValidation>
    <dataValidation type="list" allowBlank="1" showInputMessage="1" showErrorMessage="1" sqref="B7 B9" xr:uid="{00000000-0002-0000-4900-000001000000}">
      <formula1>"替换,追加"</formula1>
    </dataValidation>
    <dataValidation type="list" allowBlank="1" showInputMessage="1" showErrorMessage="1" sqref="J12:J18" xr:uid="{00000000-0002-0000-4900-000002000000}">
      <formula1>"匹配,基线特有,本地扩充,废弃"</formula1>
    </dataValidation>
  </dataValidations>
  <hyperlinks>
    <hyperlink ref="A1" location="目录!A1" display="返回" xr:uid="{00000000-0004-0000-4900-000000000000}"/>
  </hyperlinks>
  <pageMargins left="0.75" right="0.75" top="1" bottom="1" header="0.51180555555555596" footer="0.51180555555555596"/>
  <pageSetup paperSize="9" orientation="portrai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XFD18"/>
  <sheetViews>
    <sheetView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5" width="12" style="396" customWidth="1"/>
    <col min="6" max="6" width="7.109375" style="396" customWidth="1"/>
    <col min="7" max="7" width="7.44140625" style="396" customWidth="1"/>
    <col min="8" max="8" width="9" style="396" customWidth="1"/>
    <col min="9" max="9" width="8.6640625" style="396" customWidth="1"/>
    <col min="10" max="10" width="11.21875" style="396" customWidth="1"/>
    <col min="11" max="11" width="23" style="396" customWidth="1"/>
    <col min="12" max="12" width="19" style="396" customWidth="1"/>
    <col min="13" max="13" width="14.88671875" style="396" customWidth="1"/>
    <col min="14" max="15" width="13.77734375" style="396" customWidth="1"/>
    <col min="16" max="16379" width="9" style="328"/>
    <col min="16380" max="16384" width="9" style="426"/>
  </cols>
  <sheetData>
    <row r="1" spans="1:15 16380:16384" s="396" customFormat="1">
      <c r="A1" s="2" t="s">
        <v>2037</v>
      </c>
      <c r="B1" s="331"/>
      <c r="C1" s="331"/>
      <c r="D1" s="331"/>
      <c r="E1" s="331"/>
      <c r="F1" s="331"/>
      <c r="G1" s="331"/>
      <c r="H1" s="331"/>
      <c r="I1" s="331"/>
      <c r="J1" s="331"/>
      <c r="K1" s="336"/>
      <c r="L1" s="336"/>
      <c r="M1" s="336"/>
      <c r="N1" s="336"/>
      <c r="O1" s="336"/>
      <c r="XEZ1" s="426"/>
      <c r="XFA1" s="426"/>
      <c r="XFB1" s="426"/>
      <c r="XFC1" s="426"/>
      <c r="XFD1" s="426"/>
    </row>
    <row r="2" spans="1:15 16380:16384" s="396" customFormat="1">
      <c r="A2" s="216" t="s">
        <v>2038</v>
      </c>
      <c r="B2" s="217"/>
      <c r="C2" s="217"/>
      <c r="D2" s="217"/>
      <c r="E2" s="217"/>
      <c r="F2" s="217"/>
      <c r="G2" s="217"/>
      <c r="H2" s="217"/>
      <c r="I2" s="217"/>
      <c r="J2" s="217"/>
      <c r="K2" s="337" t="s">
        <v>2039</v>
      </c>
      <c r="L2" s="338"/>
      <c r="M2" s="338"/>
      <c r="N2" s="338"/>
      <c r="O2" s="353"/>
      <c r="XEZ2" s="426"/>
      <c r="XFA2" s="426"/>
      <c r="XFB2" s="426"/>
      <c r="XFC2" s="426"/>
      <c r="XFD2" s="426"/>
    </row>
    <row r="3" spans="1:15 16380:16384" s="396" customFormat="1">
      <c r="A3" s="218" t="s">
        <v>2040</v>
      </c>
      <c r="B3" s="380" t="s">
        <v>789</v>
      </c>
      <c r="C3" s="1732"/>
      <c r="D3" s="219"/>
      <c r="E3" s="219"/>
      <c r="F3" s="219"/>
      <c r="G3" s="219"/>
      <c r="H3" s="219"/>
      <c r="I3" s="219"/>
      <c r="J3" s="219"/>
      <c r="K3" s="339" t="s">
        <v>2041</v>
      </c>
      <c r="L3" s="340" t="s">
        <v>2042</v>
      </c>
      <c r="M3" s="340"/>
      <c r="N3" s="354"/>
      <c r="O3" s="355"/>
      <c r="XEZ3" s="426"/>
      <c r="XFA3" s="426"/>
      <c r="XFB3" s="426"/>
      <c r="XFC3" s="426"/>
      <c r="XFD3" s="426"/>
    </row>
    <row r="4" spans="1:15 16380:16384" s="397" customFormat="1">
      <c r="A4" s="220" t="s">
        <v>2042</v>
      </c>
      <c r="B4" s="332" t="s">
        <v>610</v>
      </c>
      <c r="C4" s="352"/>
      <c r="D4" s="222"/>
      <c r="E4" s="222"/>
      <c r="F4" s="222"/>
      <c r="G4" s="222"/>
      <c r="H4" s="222"/>
      <c r="I4" s="222"/>
      <c r="J4" s="222"/>
      <c r="K4" s="229" t="s">
        <v>2301</v>
      </c>
      <c r="L4" s="229" t="s">
        <v>609</v>
      </c>
      <c r="M4" s="229"/>
      <c r="N4" s="225"/>
      <c r="O4" s="827"/>
    </row>
    <row r="5" spans="1:15 16380:16384" s="397" customFormat="1">
      <c r="A5" s="220" t="s">
        <v>2041</v>
      </c>
      <c r="B5" s="221" t="s">
        <v>2043</v>
      </c>
      <c r="C5" s="352"/>
      <c r="D5" s="222"/>
      <c r="E5" s="222"/>
      <c r="F5" s="222"/>
      <c r="G5" s="222"/>
      <c r="H5" s="222"/>
      <c r="I5" s="222"/>
      <c r="J5" s="222"/>
      <c r="K5" s="341"/>
      <c r="L5" s="342"/>
      <c r="M5" s="229"/>
      <c r="N5" s="225"/>
      <c r="O5" s="827"/>
    </row>
    <row r="6" spans="1:15 16380:16384" s="397" customFormat="1">
      <c r="A6" s="220" t="s">
        <v>2044</v>
      </c>
      <c r="B6" s="12" t="s">
        <v>2303</v>
      </c>
      <c r="C6" s="352"/>
      <c r="D6" s="222"/>
      <c r="E6" s="222"/>
      <c r="F6" s="222"/>
      <c r="G6" s="222"/>
      <c r="H6" s="222"/>
      <c r="I6" s="222"/>
      <c r="J6" s="222"/>
      <c r="K6" s="341"/>
      <c r="L6" s="229"/>
      <c r="M6" s="229"/>
      <c r="N6" s="225"/>
      <c r="O6" s="827"/>
    </row>
    <row r="7" spans="1:15 16380:16384" s="396" customFormat="1">
      <c r="A7" s="223" t="s">
        <v>2046</v>
      </c>
      <c r="B7" s="224" t="s">
        <v>2047</v>
      </c>
      <c r="C7" s="1732"/>
      <c r="D7" s="219"/>
      <c r="E7" s="219"/>
      <c r="F7" s="219"/>
      <c r="G7" s="219"/>
      <c r="H7" s="219"/>
      <c r="I7" s="219"/>
      <c r="J7" s="219"/>
      <c r="K7" s="343"/>
      <c r="L7" s="344"/>
      <c r="M7" s="356"/>
      <c r="N7" s="358"/>
      <c r="O7" s="348"/>
      <c r="XEZ7" s="426"/>
      <c r="XFA7" s="426"/>
      <c r="XFB7" s="426"/>
      <c r="XFC7" s="426"/>
      <c r="XFD7" s="426"/>
    </row>
    <row r="8" spans="1:15 16380:16384" s="396" customFormat="1">
      <c r="A8" s="223" t="s">
        <v>2048</v>
      </c>
      <c r="B8" s="225"/>
      <c r="C8" s="219"/>
      <c r="D8" s="219"/>
      <c r="E8" s="219"/>
      <c r="F8" s="219"/>
      <c r="G8" s="219"/>
      <c r="H8" s="219"/>
      <c r="I8" s="219"/>
      <c r="J8" s="219"/>
      <c r="K8" s="347"/>
      <c r="L8" s="346"/>
      <c r="M8" s="348"/>
      <c r="N8" s="358"/>
      <c r="O8" s="348"/>
      <c r="XEZ8" s="426"/>
      <c r="XFA8" s="426"/>
      <c r="XFB8" s="426"/>
      <c r="XFC8" s="426"/>
      <c r="XFD8" s="426"/>
    </row>
    <row r="9" spans="1:15 16380:16384" s="396" customFormat="1">
      <c r="A9" s="223"/>
      <c r="B9" s="226"/>
      <c r="C9" s="219"/>
      <c r="D9" s="219"/>
      <c r="E9" s="219"/>
      <c r="F9" s="219"/>
      <c r="G9" s="219"/>
      <c r="H9" s="219"/>
      <c r="I9" s="219"/>
      <c r="J9" s="219"/>
      <c r="K9" s="347"/>
      <c r="L9" s="348"/>
      <c r="M9" s="348"/>
      <c r="N9" s="358"/>
      <c r="O9" s="67"/>
      <c r="XEZ9" s="426"/>
      <c r="XFA9" s="426"/>
      <c r="XFB9" s="426"/>
      <c r="XFC9" s="426"/>
      <c r="XFD9" s="426"/>
    </row>
    <row r="10" spans="1:15 16380:16384" s="396" customFormat="1">
      <c r="A10" s="216" t="s">
        <v>2049</v>
      </c>
      <c r="B10" s="217"/>
      <c r="C10" s="217"/>
      <c r="D10" s="217"/>
      <c r="E10" s="217"/>
      <c r="F10" s="217"/>
      <c r="G10" s="217"/>
      <c r="H10" s="217"/>
      <c r="I10" s="217"/>
      <c r="J10" s="217"/>
      <c r="K10" s="337" t="s">
        <v>2050</v>
      </c>
      <c r="L10" s="338"/>
      <c r="M10" s="338"/>
      <c r="N10" s="338"/>
      <c r="O10" s="353"/>
      <c r="XEZ10" s="426"/>
      <c r="XFA10" s="426"/>
      <c r="XFB10" s="426"/>
      <c r="XFC10" s="426"/>
      <c r="XFD10" s="426"/>
    </row>
    <row r="11" spans="1:15 16380:16384" s="396" customFormat="1" ht="24.75" customHeight="1">
      <c r="A11" s="227" t="s">
        <v>49</v>
      </c>
      <c r="B11" s="228" t="s">
        <v>2051</v>
      </c>
      <c r="C11" s="228" t="s">
        <v>2052</v>
      </c>
      <c r="D11" s="228" t="s">
        <v>2053</v>
      </c>
      <c r="E11" s="228" t="s">
        <v>2054</v>
      </c>
      <c r="F11" s="228" t="s">
        <v>2055</v>
      </c>
      <c r="G11" s="228" t="s">
        <v>2056</v>
      </c>
      <c r="H11" s="228" t="s">
        <v>2057</v>
      </c>
      <c r="I11" s="228" t="s">
        <v>73</v>
      </c>
      <c r="J11" s="232" t="s">
        <v>2058</v>
      </c>
      <c r="K11" s="349" t="s">
        <v>2059</v>
      </c>
      <c r="L11" s="350" t="s">
        <v>2060</v>
      </c>
      <c r="M11" s="350" t="s">
        <v>2061</v>
      </c>
      <c r="N11" s="359" t="s">
        <v>2062</v>
      </c>
      <c r="O11" s="350" t="s">
        <v>2063</v>
      </c>
      <c r="XEZ11" s="426"/>
      <c r="XFA11" s="426"/>
      <c r="XFB11" s="426"/>
      <c r="XFC11" s="426"/>
      <c r="XFD11" s="426"/>
    </row>
    <row r="12" spans="1:15 16380:16384" s="389" customFormat="1" ht="12" customHeight="1">
      <c r="A12" s="404">
        <v>1</v>
      </c>
      <c r="B12" s="239" t="s">
        <v>2304</v>
      </c>
      <c r="C12" s="239" t="s">
        <v>2670</v>
      </c>
      <c r="D12" s="239" t="s">
        <v>2272</v>
      </c>
      <c r="E12" s="405" t="s">
        <v>2079</v>
      </c>
      <c r="F12" s="404"/>
      <c r="G12" s="404"/>
      <c r="H12" s="239"/>
      <c r="I12" s="404"/>
      <c r="J12" s="404" t="s">
        <v>2308</v>
      </c>
      <c r="K12" s="229" t="s">
        <v>609</v>
      </c>
      <c r="L12" s="239" t="s">
        <v>2304</v>
      </c>
      <c r="M12" s="239" t="s">
        <v>2671</v>
      </c>
      <c r="N12" s="239" t="s">
        <v>2272</v>
      </c>
      <c r="O12" s="1735" t="s">
        <v>2849</v>
      </c>
    </row>
    <row r="13" spans="1:15 16380:16384" s="389" customFormat="1" ht="12" customHeight="1">
      <c r="A13" s="404">
        <v>2</v>
      </c>
      <c r="B13" s="239" t="s">
        <v>2343</v>
      </c>
      <c r="C13" s="239" t="s">
        <v>5462</v>
      </c>
      <c r="D13" s="239" t="s">
        <v>2088</v>
      </c>
      <c r="E13" s="405" t="s">
        <v>2089</v>
      </c>
      <c r="F13" s="567"/>
      <c r="G13" s="1178"/>
      <c r="H13" s="239" t="s">
        <v>5463</v>
      </c>
      <c r="I13" s="404"/>
      <c r="J13" s="404" t="s">
        <v>2308</v>
      </c>
      <c r="K13" s="229" t="s">
        <v>609</v>
      </c>
      <c r="L13" s="239" t="s">
        <v>2343</v>
      </c>
      <c r="M13" s="239" t="s">
        <v>5462</v>
      </c>
      <c r="N13" s="239" t="s">
        <v>2088</v>
      </c>
      <c r="O13" s="1735" t="s">
        <v>2849</v>
      </c>
    </row>
    <row r="14" spans="1:15 16380:16384" s="389" customFormat="1" ht="12" customHeight="1">
      <c r="A14" s="404">
        <v>3</v>
      </c>
      <c r="B14" s="239" t="s">
        <v>5464</v>
      </c>
      <c r="C14" s="239" t="s">
        <v>5465</v>
      </c>
      <c r="D14" s="239" t="s">
        <v>2811</v>
      </c>
      <c r="E14" s="1761" t="s">
        <v>2241</v>
      </c>
      <c r="F14" s="404" t="s">
        <v>79</v>
      </c>
      <c r="G14" s="404"/>
      <c r="H14" s="239"/>
      <c r="I14" s="417"/>
      <c r="J14" s="404" t="s">
        <v>2308</v>
      </c>
      <c r="K14" s="229" t="s">
        <v>609</v>
      </c>
      <c r="L14" s="239" t="s">
        <v>5464</v>
      </c>
      <c r="M14" s="239" t="s">
        <v>5466</v>
      </c>
      <c r="N14" s="239" t="s">
        <v>2811</v>
      </c>
      <c r="O14" s="1735" t="s">
        <v>2849</v>
      </c>
    </row>
    <row r="15" spans="1:15 16380:16384" s="389" customFormat="1" ht="12" customHeight="1">
      <c r="A15" s="404">
        <v>4</v>
      </c>
      <c r="B15" s="239" t="s">
        <v>5467</v>
      </c>
      <c r="C15" s="239" t="s">
        <v>5468</v>
      </c>
      <c r="D15" s="239" t="s">
        <v>2096</v>
      </c>
      <c r="E15" s="405" t="s">
        <v>2097</v>
      </c>
      <c r="F15" s="404"/>
      <c r="G15" s="404"/>
      <c r="H15" s="239" t="s">
        <v>2726</v>
      </c>
      <c r="I15" s="404"/>
      <c r="J15" s="404" t="s">
        <v>2308</v>
      </c>
      <c r="K15" s="229" t="s">
        <v>609</v>
      </c>
      <c r="L15" s="239" t="s">
        <v>5467</v>
      </c>
      <c r="M15" s="239" t="s">
        <v>5469</v>
      </c>
      <c r="N15" s="239" t="s">
        <v>2096</v>
      </c>
      <c r="O15" s="1735" t="s">
        <v>2849</v>
      </c>
    </row>
    <row r="16" spans="1:15 16380:16384" s="389" customFormat="1" ht="12" customHeight="1">
      <c r="A16" s="404">
        <v>5</v>
      </c>
      <c r="B16" s="239" t="s">
        <v>5470</v>
      </c>
      <c r="C16" s="239" t="s">
        <v>5471</v>
      </c>
      <c r="D16" s="239" t="s">
        <v>2811</v>
      </c>
      <c r="E16" s="1761" t="s">
        <v>2241</v>
      </c>
      <c r="F16" s="567"/>
      <c r="G16" s="1178"/>
      <c r="H16" s="239"/>
      <c r="I16" s="404"/>
      <c r="J16" s="404" t="s">
        <v>2308</v>
      </c>
      <c r="K16" s="229" t="s">
        <v>609</v>
      </c>
      <c r="L16" s="239" t="s">
        <v>5470</v>
      </c>
      <c r="M16" s="239" t="s">
        <v>5472</v>
      </c>
      <c r="N16" s="239" t="s">
        <v>2811</v>
      </c>
      <c r="O16" s="1735" t="s">
        <v>2849</v>
      </c>
    </row>
    <row r="17" spans="1:15" s="389" customFormat="1" ht="12" customHeight="1">
      <c r="A17" s="404">
        <v>6</v>
      </c>
      <c r="B17" s="239" t="s">
        <v>5473</v>
      </c>
      <c r="C17" s="239" t="s">
        <v>5474</v>
      </c>
      <c r="D17" s="239" t="s">
        <v>2096</v>
      </c>
      <c r="E17" s="405" t="s">
        <v>2097</v>
      </c>
      <c r="F17" s="567"/>
      <c r="G17" s="1178"/>
      <c r="H17" s="239" t="s">
        <v>2726</v>
      </c>
      <c r="I17" s="404"/>
      <c r="J17" s="404" t="s">
        <v>2308</v>
      </c>
      <c r="K17" s="229" t="s">
        <v>609</v>
      </c>
      <c r="L17" s="239" t="s">
        <v>5473</v>
      </c>
      <c r="M17" s="239" t="s">
        <v>5475</v>
      </c>
      <c r="N17" s="239" t="s">
        <v>2096</v>
      </c>
      <c r="O17" s="1735" t="s">
        <v>2849</v>
      </c>
    </row>
    <row r="18" spans="1:15" s="389" customFormat="1" ht="12" customHeight="1">
      <c r="A18" s="404">
        <v>7</v>
      </c>
      <c r="B18" s="239" t="s">
        <v>4958</v>
      </c>
      <c r="C18" s="239" t="s">
        <v>5476</v>
      </c>
      <c r="D18" s="239" t="s">
        <v>4807</v>
      </c>
      <c r="E18" s="1761" t="s">
        <v>2108</v>
      </c>
      <c r="F18" s="404"/>
      <c r="G18" s="239" t="s">
        <v>4098</v>
      </c>
      <c r="H18" s="239"/>
      <c r="I18" s="404"/>
      <c r="J18" s="404" t="s">
        <v>2308</v>
      </c>
      <c r="K18" s="229" t="s">
        <v>609</v>
      </c>
      <c r="L18" s="239" t="s">
        <v>4958</v>
      </c>
      <c r="M18" s="239" t="s">
        <v>5476</v>
      </c>
      <c r="N18" s="239" t="s">
        <v>4807</v>
      </c>
      <c r="O18" s="1735" t="s">
        <v>2849</v>
      </c>
    </row>
  </sheetData>
  <phoneticPr fontId="5" type="noConversion"/>
  <dataValidations count="3">
    <dataValidation type="list" allowBlank="1" showInputMessage="1" showErrorMessage="1" sqref="B6" xr:uid="{00000000-0002-0000-4A00-000000000000}">
      <formula1>"Mi: Minute,H: Hour,D: Daily,W: Weekly,M: Monthly,Y: Yearly"</formula1>
    </dataValidation>
    <dataValidation type="list" allowBlank="1" showInputMessage="1" showErrorMessage="1" sqref="B7 B9" xr:uid="{00000000-0002-0000-4A00-000001000000}">
      <formula1>"替换,追加"</formula1>
    </dataValidation>
    <dataValidation type="list" allowBlank="1" showInputMessage="1" showErrorMessage="1" sqref="J12:J15 J16:J18" xr:uid="{00000000-0002-0000-4A00-000002000000}">
      <formula1>"匹配,基线特有,本地扩充,废弃"</formula1>
    </dataValidation>
  </dataValidations>
  <hyperlinks>
    <hyperlink ref="A1" location="目录!A1" display="返回" xr:uid="{00000000-0004-0000-4A00-000000000000}"/>
  </hyperlinks>
  <pageMargins left="0.75" right="0.75" top="1" bottom="1" header="0.51180555555555596" footer="0.51180555555555596"/>
  <pageSetup paperSize="9" orientation="portrai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X24"/>
  <sheetViews>
    <sheetView workbookViewId="0">
      <selection activeCell="F12" sqref="F12:I24"/>
    </sheetView>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21875" style="396" customWidth="1"/>
    <col min="15" max="15" width="23" style="396" customWidth="1"/>
    <col min="16" max="16" width="19" style="396" customWidth="1"/>
    <col min="17" max="17" width="14.88671875" style="396" customWidth="1"/>
    <col min="18" max="19" width="13.77734375" style="396" customWidth="1"/>
    <col min="20" max="20" width="23" style="396" customWidth="1"/>
    <col min="21" max="21" width="19" style="396" customWidth="1"/>
    <col min="22" max="22" width="14.88671875" style="396" customWidth="1"/>
    <col min="23" max="24" width="13.77734375" style="396" customWidth="1"/>
    <col min="25" max="16384" width="9" style="328"/>
  </cols>
  <sheetData>
    <row r="1" spans="1:24" s="396" customFormat="1">
      <c r="A1" s="2" t="s">
        <v>2037</v>
      </c>
      <c r="B1" s="331"/>
      <c r="C1" s="331"/>
      <c r="D1" s="331"/>
      <c r="E1" s="331"/>
      <c r="F1" s="331"/>
      <c r="G1" s="331"/>
      <c r="H1" s="331"/>
      <c r="I1" s="331"/>
      <c r="J1" s="331"/>
      <c r="K1" s="331"/>
      <c r="L1" s="331"/>
      <c r="M1" s="331"/>
      <c r="N1" s="331"/>
      <c r="O1" s="336"/>
      <c r="P1" s="336"/>
      <c r="Q1" s="336"/>
      <c r="R1" s="336"/>
      <c r="S1" s="336"/>
      <c r="T1" s="336"/>
      <c r="U1" s="336"/>
      <c r="V1" s="336"/>
      <c r="W1" s="336"/>
      <c r="X1" s="336"/>
    </row>
    <row r="2" spans="1:24" s="396" customFormat="1">
      <c r="A2" s="216" t="s">
        <v>2038</v>
      </c>
      <c r="B2" s="217"/>
      <c r="C2" s="217"/>
      <c r="D2" s="217"/>
      <c r="E2" s="217"/>
      <c r="F2" s="217"/>
      <c r="G2" s="217"/>
      <c r="H2" s="217"/>
      <c r="I2" s="217"/>
      <c r="J2" s="217"/>
      <c r="K2" s="217"/>
      <c r="L2" s="217"/>
      <c r="M2" s="217"/>
      <c r="N2" s="217"/>
      <c r="O2" s="337" t="s">
        <v>2039</v>
      </c>
      <c r="P2" s="338"/>
      <c r="Q2" s="338"/>
      <c r="R2" s="338"/>
      <c r="S2" s="353"/>
      <c r="T2" s="337" t="s">
        <v>2039</v>
      </c>
      <c r="U2" s="338"/>
      <c r="V2" s="338"/>
      <c r="W2" s="338"/>
      <c r="X2" s="353"/>
    </row>
    <row r="3" spans="1:24" s="396" customFormat="1">
      <c r="A3" s="218" t="s">
        <v>2040</v>
      </c>
      <c r="B3" s="239" t="s">
        <v>612</v>
      </c>
      <c r="C3" s="1732"/>
      <c r="D3" s="219"/>
      <c r="E3" s="219"/>
      <c r="F3" s="219"/>
      <c r="G3" s="219"/>
      <c r="H3" s="219"/>
      <c r="I3" s="219"/>
      <c r="J3" s="219"/>
      <c r="K3" s="219"/>
      <c r="L3" s="219"/>
      <c r="M3" s="219"/>
      <c r="N3" s="219"/>
      <c r="O3" s="339" t="s">
        <v>2041</v>
      </c>
      <c r="P3" s="340" t="s">
        <v>2042</v>
      </c>
      <c r="Q3" s="340"/>
      <c r="R3" s="354"/>
      <c r="S3" s="355"/>
      <c r="T3" s="339" t="s">
        <v>2041</v>
      </c>
      <c r="U3" s="340" t="s">
        <v>2042</v>
      </c>
      <c r="V3" s="340"/>
      <c r="W3" s="354"/>
      <c r="X3" s="355"/>
    </row>
    <row r="4" spans="1:24" s="397" customFormat="1">
      <c r="A4" s="220" t="s">
        <v>2042</v>
      </c>
      <c r="B4" s="332" t="s">
        <v>613</v>
      </c>
      <c r="C4" s="352"/>
      <c r="D4" s="222"/>
      <c r="E4" s="222"/>
      <c r="F4" s="222"/>
      <c r="G4" s="222"/>
      <c r="H4" s="222"/>
      <c r="I4" s="222"/>
      <c r="J4" s="222"/>
      <c r="K4" s="222"/>
      <c r="L4" s="222"/>
      <c r="M4" s="222"/>
      <c r="N4" s="222"/>
      <c r="O4" s="229" t="s">
        <v>2301</v>
      </c>
      <c r="P4" s="229" t="s">
        <v>5477</v>
      </c>
      <c r="Q4" s="229"/>
      <c r="R4" s="225"/>
      <c r="S4" s="827"/>
      <c r="T4" s="229" t="s">
        <v>2301</v>
      </c>
      <c r="U4" s="229" t="s">
        <v>5478</v>
      </c>
      <c r="V4" s="229"/>
      <c r="W4" s="225"/>
      <c r="X4" s="827"/>
    </row>
    <row r="5" spans="1:24" s="397" customFormat="1">
      <c r="A5" s="220" t="s">
        <v>2041</v>
      </c>
      <c r="B5" s="221" t="s">
        <v>2043</v>
      </c>
      <c r="C5" s="352"/>
      <c r="D5" s="222"/>
      <c r="E5" s="222"/>
      <c r="F5" s="222"/>
      <c r="G5" s="222"/>
      <c r="H5" s="222"/>
      <c r="I5" s="222"/>
      <c r="J5" s="222"/>
      <c r="K5" s="222"/>
      <c r="L5" s="222"/>
      <c r="M5" s="222"/>
      <c r="N5" s="222"/>
      <c r="O5" s="341"/>
      <c r="P5" s="342"/>
      <c r="Q5" s="229"/>
      <c r="R5" s="225"/>
      <c r="S5" s="827"/>
      <c r="T5" s="341"/>
      <c r="U5" s="342"/>
      <c r="V5" s="229"/>
      <c r="W5" s="225"/>
      <c r="X5" s="827"/>
    </row>
    <row r="6" spans="1:24" s="397" customFormat="1">
      <c r="A6" s="220" t="s">
        <v>2044</v>
      </c>
      <c r="B6" s="12" t="s">
        <v>2303</v>
      </c>
      <c r="C6" s="352"/>
      <c r="D6" s="222"/>
      <c r="E6" s="222"/>
      <c r="F6" s="222"/>
      <c r="G6" s="222"/>
      <c r="H6" s="222"/>
      <c r="I6" s="222"/>
      <c r="J6" s="222"/>
      <c r="K6" s="222"/>
      <c r="L6" s="222"/>
      <c r="M6" s="222"/>
      <c r="N6" s="222"/>
      <c r="O6" s="341"/>
      <c r="P6" s="229"/>
      <c r="Q6" s="229"/>
      <c r="R6" s="225"/>
      <c r="S6" s="827"/>
      <c r="T6" s="341"/>
      <c r="U6" s="229"/>
      <c r="V6" s="229"/>
      <c r="W6" s="225"/>
      <c r="X6" s="827"/>
    </row>
    <row r="7" spans="1:24" s="396" customFormat="1">
      <c r="A7" s="223" t="s">
        <v>2046</v>
      </c>
      <c r="B7" s="224" t="s">
        <v>2047</v>
      </c>
      <c r="C7" s="1732"/>
      <c r="D7" s="219"/>
      <c r="E7" s="219"/>
      <c r="F7" s="219"/>
      <c r="G7" s="219"/>
      <c r="H7" s="219"/>
      <c r="I7" s="219"/>
      <c r="J7" s="219"/>
      <c r="K7" s="219"/>
      <c r="L7" s="219"/>
      <c r="M7" s="219"/>
      <c r="N7" s="219"/>
      <c r="O7" s="343"/>
      <c r="P7" s="344"/>
      <c r="Q7" s="356"/>
      <c r="R7" s="358"/>
      <c r="S7" s="348"/>
      <c r="T7" s="343"/>
      <c r="U7" s="344"/>
      <c r="V7" s="356"/>
      <c r="W7" s="358"/>
      <c r="X7" s="348"/>
    </row>
    <row r="8" spans="1:24" s="396" customFormat="1">
      <c r="A8" s="223" t="s">
        <v>2048</v>
      </c>
      <c r="B8" s="225"/>
      <c r="C8" s="219"/>
      <c r="D8" s="219"/>
      <c r="E8" s="219"/>
      <c r="F8" s="219"/>
      <c r="G8" s="219"/>
      <c r="H8" s="219"/>
      <c r="I8" s="219"/>
      <c r="J8" s="219"/>
      <c r="K8" s="219"/>
      <c r="L8" s="219"/>
      <c r="M8" s="219"/>
      <c r="N8" s="219"/>
      <c r="O8" s="347"/>
      <c r="P8" s="346"/>
      <c r="Q8" s="348"/>
      <c r="R8" s="358"/>
      <c r="S8" s="348"/>
      <c r="T8" s="347"/>
      <c r="U8" s="346"/>
      <c r="V8" s="348"/>
      <c r="W8" s="358"/>
      <c r="X8" s="348"/>
    </row>
    <row r="9" spans="1:24" s="396" customFormat="1">
      <c r="A9" s="223"/>
      <c r="B9" s="226"/>
      <c r="C9" s="219"/>
      <c r="D9" s="219"/>
      <c r="E9" s="219"/>
      <c r="F9" s="219"/>
      <c r="G9" s="219"/>
      <c r="H9" s="219"/>
      <c r="I9" s="219"/>
      <c r="J9" s="219"/>
      <c r="K9" s="219"/>
      <c r="L9" s="219"/>
      <c r="M9" s="219"/>
      <c r="N9" s="219"/>
      <c r="O9" s="347"/>
      <c r="P9" s="348"/>
      <c r="Q9" s="348"/>
      <c r="R9" s="358"/>
      <c r="S9" s="67"/>
      <c r="T9" s="347"/>
      <c r="U9" s="348"/>
      <c r="V9" s="348"/>
      <c r="W9" s="358"/>
      <c r="X9" s="67"/>
    </row>
    <row r="10" spans="1:24" s="396" customFormat="1">
      <c r="A10" s="216" t="s">
        <v>2049</v>
      </c>
      <c r="B10" s="217"/>
      <c r="C10" s="217"/>
      <c r="D10" s="217"/>
      <c r="E10" s="217"/>
      <c r="F10" s="217"/>
      <c r="G10" s="217"/>
      <c r="H10" s="217"/>
      <c r="I10" s="217"/>
      <c r="J10" s="217"/>
      <c r="K10" s="217"/>
      <c r="L10" s="217"/>
      <c r="M10" s="217"/>
      <c r="N10" s="217"/>
      <c r="O10" s="337" t="s">
        <v>2050</v>
      </c>
      <c r="P10" s="338"/>
      <c r="Q10" s="338"/>
      <c r="R10" s="338"/>
      <c r="S10" s="353"/>
      <c r="T10" s="337" t="s">
        <v>2050</v>
      </c>
      <c r="U10" s="338"/>
      <c r="V10" s="338"/>
      <c r="W10" s="338"/>
      <c r="X10" s="353"/>
    </row>
    <row r="11" spans="1:24" s="396" customFormat="1" ht="24.7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c r="T11" s="349" t="s">
        <v>2059</v>
      </c>
      <c r="U11" s="350" t="s">
        <v>2060</v>
      </c>
      <c r="V11" s="350" t="s">
        <v>2061</v>
      </c>
      <c r="W11" s="359" t="s">
        <v>2062</v>
      </c>
      <c r="X11" s="350" t="s">
        <v>2063</v>
      </c>
    </row>
    <row r="12" spans="1:24" s="389" customFormat="1" ht="12" customHeight="1">
      <c r="A12" s="404">
        <v>1</v>
      </c>
      <c r="B12" s="239" t="s">
        <v>2304</v>
      </c>
      <c r="C12" s="239" t="s">
        <v>2670</v>
      </c>
      <c r="D12" s="239" t="s">
        <v>2272</v>
      </c>
      <c r="E12" s="1178" t="s">
        <v>2079</v>
      </c>
      <c r="F12" s="1733" t="s">
        <v>2304</v>
      </c>
      <c r="G12" s="1733" t="s">
        <v>2670</v>
      </c>
      <c r="H12" s="1733" t="s">
        <v>2078</v>
      </c>
      <c r="I12" s="1733" t="s">
        <v>2079</v>
      </c>
      <c r="J12" s="404"/>
      <c r="K12" s="404"/>
      <c r="L12" s="239"/>
      <c r="M12" s="404"/>
      <c r="N12" s="404" t="s">
        <v>2308</v>
      </c>
      <c r="O12" s="229" t="s">
        <v>5477</v>
      </c>
      <c r="P12" s="239" t="s">
        <v>2304</v>
      </c>
      <c r="Q12" s="239" t="s">
        <v>2671</v>
      </c>
      <c r="R12" s="239" t="s">
        <v>2272</v>
      </c>
      <c r="S12" s="1735" t="s">
        <v>2849</v>
      </c>
      <c r="T12" s="229" t="s">
        <v>5478</v>
      </c>
      <c r="U12" s="239" t="s">
        <v>2304</v>
      </c>
      <c r="V12" s="239" t="s">
        <v>2671</v>
      </c>
      <c r="W12" s="239" t="s">
        <v>2272</v>
      </c>
      <c r="X12" s="1735" t="s">
        <v>2849</v>
      </c>
    </row>
    <row r="13" spans="1:24" s="389" customFormat="1" ht="12" customHeight="1">
      <c r="A13" s="404">
        <v>2</v>
      </c>
      <c r="B13" s="239" t="s">
        <v>105</v>
      </c>
      <c r="C13" s="239" t="s">
        <v>2239</v>
      </c>
      <c r="D13" s="239" t="s">
        <v>2811</v>
      </c>
      <c r="E13" s="1178" t="s">
        <v>2812</v>
      </c>
      <c r="F13" s="1733" t="s">
        <v>105</v>
      </c>
      <c r="G13" s="1733" t="s">
        <v>2239</v>
      </c>
      <c r="H13" s="1733" t="s">
        <v>3175</v>
      </c>
      <c r="I13" s="1733" t="s">
        <v>2241</v>
      </c>
      <c r="J13" s="567" t="s">
        <v>79</v>
      </c>
      <c r="K13" s="1178"/>
      <c r="L13" s="239"/>
      <c r="M13" s="404"/>
      <c r="N13" s="404" t="s">
        <v>2308</v>
      </c>
      <c r="O13" s="229" t="s">
        <v>5477</v>
      </c>
      <c r="P13" s="239" t="s">
        <v>5479</v>
      </c>
      <c r="Q13" s="239" t="s">
        <v>2675</v>
      </c>
      <c r="R13" s="239" t="s">
        <v>2811</v>
      </c>
      <c r="S13" s="1735" t="s">
        <v>2849</v>
      </c>
      <c r="T13" s="229" t="s">
        <v>5478</v>
      </c>
      <c r="U13" s="239" t="s">
        <v>5479</v>
      </c>
      <c r="V13" s="239" t="s">
        <v>2675</v>
      </c>
      <c r="W13" s="239" t="s">
        <v>2811</v>
      </c>
      <c r="X13" s="1735" t="s">
        <v>2849</v>
      </c>
    </row>
    <row r="14" spans="1:24" s="389" customFormat="1" ht="12" customHeight="1">
      <c r="A14" s="404">
        <v>3</v>
      </c>
      <c r="B14" s="239" t="s">
        <v>5480</v>
      </c>
      <c r="C14" s="239" t="s">
        <v>5481</v>
      </c>
      <c r="D14" s="239" t="s">
        <v>2088</v>
      </c>
      <c r="E14" s="1178" t="s">
        <v>2089</v>
      </c>
      <c r="F14" s="1733" t="s">
        <v>5480</v>
      </c>
      <c r="G14" s="1733" t="s">
        <v>5481</v>
      </c>
      <c r="H14" s="1733" t="s">
        <v>2088</v>
      </c>
      <c r="I14" s="1733" t="s">
        <v>2089</v>
      </c>
      <c r="J14" s="404"/>
      <c r="K14" s="404"/>
      <c r="L14" s="239"/>
      <c r="M14" s="417"/>
      <c r="N14" s="404" t="s">
        <v>2308</v>
      </c>
      <c r="O14" s="229" t="s">
        <v>5477</v>
      </c>
      <c r="P14" s="239" t="s">
        <v>5480</v>
      </c>
      <c r="Q14" s="239" t="s">
        <v>5481</v>
      </c>
      <c r="R14" s="239" t="s">
        <v>2088</v>
      </c>
      <c r="S14" s="1735" t="s">
        <v>2849</v>
      </c>
      <c r="T14" s="229" t="s">
        <v>5478</v>
      </c>
      <c r="U14" s="239" t="s">
        <v>5480</v>
      </c>
      <c r="V14" s="239" t="s">
        <v>5481</v>
      </c>
      <c r="W14" s="239" t="s">
        <v>2088</v>
      </c>
      <c r="X14" s="1735" t="s">
        <v>2849</v>
      </c>
    </row>
    <row r="15" spans="1:24" s="389" customFormat="1" ht="12" customHeight="1">
      <c r="A15" s="404">
        <v>4</v>
      </c>
      <c r="B15" s="239" t="s">
        <v>3461</v>
      </c>
      <c r="C15" s="239" t="s">
        <v>2077</v>
      </c>
      <c r="D15" s="239" t="s">
        <v>2078</v>
      </c>
      <c r="E15" s="1178" t="s">
        <v>2079</v>
      </c>
      <c r="F15" s="1734" t="s">
        <v>2076</v>
      </c>
      <c r="G15" s="1733" t="s">
        <v>2077</v>
      </c>
      <c r="H15" s="1733" t="s">
        <v>3175</v>
      </c>
      <c r="I15" s="1733" t="s">
        <v>2241</v>
      </c>
      <c r="J15" s="404"/>
      <c r="K15" s="404"/>
      <c r="L15" s="239" t="s">
        <v>2726</v>
      </c>
      <c r="M15" s="417" t="s">
        <v>5482</v>
      </c>
      <c r="N15" s="404" t="s">
        <v>2308</v>
      </c>
      <c r="O15" s="229" t="s">
        <v>5477</v>
      </c>
      <c r="P15" s="239" t="s">
        <v>3461</v>
      </c>
      <c r="Q15" s="239" t="s">
        <v>2705</v>
      </c>
      <c r="R15" s="239" t="s">
        <v>2078</v>
      </c>
      <c r="S15" s="1735" t="s">
        <v>2849</v>
      </c>
      <c r="T15" s="229" t="s">
        <v>5478</v>
      </c>
      <c r="U15" s="239" t="s">
        <v>3461</v>
      </c>
      <c r="V15" s="239" t="s">
        <v>2705</v>
      </c>
      <c r="W15" s="239" t="s">
        <v>2078</v>
      </c>
      <c r="X15" s="1735" t="s">
        <v>2849</v>
      </c>
    </row>
    <row r="16" spans="1:24" s="389" customFormat="1" ht="12" customHeight="1">
      <c r="A16" s="404">
        <v>5</v>
      </c>
      <c r="B16" s="239" t="s">
        <v>5483</v>
      </c>
      <c r="C16" s="239" t="s">
        <v>5484</v>
      </c>
      <c r="D16" s="239" t="s">
        <v>2078</v>
      </c>
      <c r="E16" s="1178" t="s">
        <v>2079</v>
      </c>
      <c r="F16" s="1734" t="s">
        <v>5485</v>
      </c>
      <c r="G16" s="1733" t="s">
        <v>5484</v>
      </c>
      <c r="H16" s="1733" t="s">
        <v>2078</v>
      </c>
      <c r="I16" s="1733" t="s">
        <v>2079</v>
      </c>
      <c r="J16" s="567"/>
      <c r="K16" s="1178"/>
      <c r="L16" s="239" t="s">
        <v>2726</v>
      </c>
      <c r="M16" s="417" t="s">
        <v>5482</v>
      </c>
      <c r="N16" s="404" t="s">
        <v>2308</v>
      </c>
      <c r="O16" s="229" t="s">
        <v>5477</v>
      </c>
      <c r="P16" s="239" t="s">
        <v>5483</v>
      </c>
      <c r="Q16" s="239" t="s">
        <v>5486</v>
      </c>
      <c r="R16" s="239" t="s">
        <v>2078</v>
      </c>
      <c r="S16" s="1735" t="s">
        <v>2849</v>
      </c>
      <c r="T16" s="229" t="s">
        <v>5478</v>
      </c>
      <c r="U16" s="239" t="s">
        <v>5483</v>
      </c>
      <c r="V16" s="239" t="s">
        <v>5486</v>
      </c>
      <c r="W16" s="239" t="s">
        <v>2078</v>
      </c>
      <c r="X16" s="1735" t="s">
        <v>2849</v>
      </c>
    </row>
    <row r="17" spans="1:24" s="389" customFormat="1" ht="12" customHeight="1">
      <c r="A17" s="404">
        <v>6</v>
      </c>
      <c r="B17" s="239" t="s">
        <v>4842</v>
      </c>
      <c r="C17" s="239" t="s">
        <v>4843</v>
      </c>
      <c r="D17" s="239" t="s">
        <v>2088</v>
      </c>
      <c r="E17" s="1178" t="s">
        <v>2089</v>
      </c>
      <c r="F17" s="1733" t="s">
        <v>4842</v>
      </c>
      <c r="G17" s="1733" t="s">
        <v>4843</v>
      </c>
      <c r="H17" s="1733" t="s">
        <v>2278</v>
      </c>
      <c r="I17" s="1733" t="s">
        <v>2827</v>
      </c>
      <c r="J17" s="567"/>
      <c r="K17" s="1178"/>
      <c r="L17" s="239"/>
      <c r="M17" s="404"/>
      <c r="N17" s="404" t="s">
        <v>2308</v>
      </c>
      <c r="O17" s="229" t="s">
        <v>5477</v>
      </c>
      <c r="P17" s="239" t="s">
        <v>4842</v>
      </c>
      <c r="Q17" s="239" t="s">
        <v>4844</v>
      </c>
      <c r="R17" s="239" t="s">
        <v>2088</v>
      </c>
      <c r="S17" s="1735" t="s">
        <v>2849</v>
      </c>
      <c r="T17" s="229" t="s">
        <v>5478</v>
      </c>
      <c r="U17" s="239" t="s">
        <v>4842</v>
      </c>
      <c r="V17" s="239" t="s">
        <v>4844</v>
      </c>
      <c r="W17" s="239" t="s">
        <v>2088</v>
      </c>
      <c r="X17" s="1735" t="s">
        <v>2849</v>
      </c>
    </row>
    <row r="18" spans="1:24" s="389" customFormat="1" ht="12" customHeight="1">
      <c r="A18" s="404">
        <v>7</v>
      </c>
      <c r="B18" s="239" t="s">
        <v>5487</v>
      </c>
      <c r="C18" s="239" t="s">
        <v>5488</v>
      </c>
      <c r="D18" s="239" t="s">
        <v>2272</v>
      </c>
      <c r="E18" s="1178" t="s">
        <v>2079</v>
      </c>
      <c r="F18" s="1733" t="s">
        <v>5487</v>
      </c>
      <c r="G18" s="1733" t="s">
        <v>5488</v>
      </c>
      <c r="H18" s="1733" t="s">
        <v>2078</v>
      </c>
      <c r="I18" s="1733" t="s">
        <v>2079</v>
      </c>
      <c r="J18" s="404"/>
      <c r="K18" s="239"/>
      <c r="L18" s="239"/>
      <c r="M18" s="404"/>
      <c r="N18" s="404" t="s">
        <v>2308</v>
      </c>
      <c r="O18" s="229" t="s">
        <v>5477</v>
      </c>
      <c r="P18" s="239" t="s">
        <v>5487</v>
      </c>
      <c r="Q18" s="239" t="s">
        <v>5488</v>
      </c>
      <c r="R18" s="239" t="s">
        <v>2272</v>
      </c>
      <c r="S18" s="1735" t="s">
        <v>2849</v>
      </c>
      <c r="T18" s="229" t="s">
        <v>5478</v>
      </c>
      <c r="U18" s="239" t="s">
        <v>5487</v>
      </c>
      <c r="V18" s="239" t="s">
        <v>5488</v>
      </c>
      <c r="W18" s="239" t="s">
        <v>2272</v>
      </c>
      <c r="X18" s="1735" t="s">
        <v>2849</v>
      </c>
    </row>
    <row r="19" spans="1:24" s="389" customFormat="1" ht="12" customHeight="1">
      <c r="A19" s="404">
        <v>8</v>
      </c>
      <c r="B19" s="239" t="s">
        <v>5489</v>
      </c>
      <c r="C19" s="239" t="s">
        <v>5490</v>
      </c>
      <c r="D19" s="239" t="s">
        <v>2066</v>
      </c>
      <c r="E19" s="1178" t="s">
        <v>2067</v>
      </c>
      <c r="F19" s="1733" t="s">
        <v>5489</v>
      </c>
      <c r="G19" s="1733" t="s">
        <v>5490</v>
      </c>
      <c r="H19" s="1733" t="s">
        <v>2066</v>
      </c>
      <c r="I19" s="1733" t="s">
        <v>2067</v>
      </c>
      <c r="J19" s="404"/>
      <c r="K19" s="239"/>
      <c r="L19" s="239"/>
      <c r="M19" s="417"/>
      <c r="N19" s="404" t="s">
        <v>2308</v>
      </c>
      <c r="O19" s="229" t="s">
        <v>5477</v>
      </c>
      <c r="P19" s="239" t="s">
        <v>5489</v>
      </c>
      <c r="Q19" s="239" t="s">
        <v>5490</v>
      </c>
      <c r="R19" s="239" t="s">
        <v>2066</v>
      </c>
      <c r="S19" s="1735" t="s">
        <v>2849</v>
      </c>
      <c r="T19" s="229" t="s">
        <v>5478</v>
      </c>
      <c r="U19" s="239" t="s">
        <v>5489</v>
      </c>
      <c r="V19" s="239" t="s">
        <v>5490</v>
      </c>
      <c r="W19" s="239" t="s">
        <v>2066</v>
      </c>
      <c r="X19" s="1735" t="s">
        <v>2849</v>
      </c>
    </row>
    <row r="20" spans="1:24" s="389" customFormat="1" ht="12" customHeight="1">
      <c r="A20" s="404">
        <v>9</v>
      </c>
      <c r="B20" s="239" t="s">
        <v>5491</v>
      </c>
      <c r="C20" s="239" t="s">
        <v>5492</v>
      </c>
      <c r="D20" s="239" t="s">
        <v>2084</v>
      </c>
      <c r="E20" s="1178" t="s">
        <v>2084</v>
      </c>
      <c r="F20" s="1733" t="s">
        <v>5491</v>
      </c>
      <c r="G20" s="1733" t="s">
        <v>5492</v>
      </c>
      <c r="H20" s="1733" t="s">
        <v>3513</v>
      </c>
      <c r="I20" s="1733" t="s">
        <v>2108</v>
      </c>
      <c r="J20" s="404"/>
      <c r="K20" s="239"/>
      <c r="L20" s="239"/>
      <c r="M20" s="417"/>
      <c r="N20" s="404" t="s">
        <v>2308</v>
      </c>
      <c r="O20" s="229" t="s">
        <v>5477</v>
      </c>
      <c r="P20" s="239" t="s">
        <v>5491</v>
      </c>
      <c r="Q20" s="239" t="s">
        <v>5493</v>
      </c>
      <c r="R20" s="239" t="s">
        <v>2084</v>
      </c>
      <c r="S20" s="1735" t="s">
        <v>2849</v>
      </c>
      <c r="T20" s="229" t="s">
        <v>5478</v>
      </c>
      <c r="U20" s="239" t="s">
        <v>5491</v>
      </c>
      <c r="V20" s="239" t="s">
        <v>5493</v>
      </c>
      <c r="W20" s="239" t="s">
        <v>2084</v>
      </c>
      <c r="X20" s="1735" t="s">
        <v>2849</v>
      </c>
    </row>
    <row r="21" spans="1:24" s="389" customFormat="1" ht="12" customHeight="1">
      <c r="A21" s="404">
        <v>10</v>
      </c>
      <c r="B21" s="239" t="s">
        <v>5494</v>
      </c>
      <c r="C21" s="239" t="s">
        <v>5495</v>
      </c>
      <c r="D21" s="239" t="s">
        <v>2084</v>
      </c>
      <c r="E21" s="1178" t="s">
        <v>2084</v>
      </c>
      <c r="F21" s="1733" t="s">
        <v>5494</v>
      </c>
      <c r="G21" s="1734" t="s">
        <v>5496</v>
      </c>
      <c r="H21" s="1733" t="s">
        <v>3513</v>
      </c>
      <c r="I21" s="1733" t="s">
        <v>2108</v>
      </c>
      <c r="J21" s="404"/>
      <c r="K21" s="239" t="s">
        <v>4732</v>
      </c>
      <c r="L21" s="239"/>
      <c r="M21" s="404"/>
      <c r="N21" s="404" t="s">
        <v>2308</v>
      </c>
      <c r="O21" s="229" t="s">
        <v>5477</v>
      </c>
      <c r="P21" s="239" t="s">
        <v>5494</v>
      </c>
      <c r="Q21" s="239" t="s">
        <v>5497</v>
      </c>
      <c r="R21" s="239" t="s">
        <v>2084</v>
      </c>
      <c r="S21" s="1735" t="s">
        <v>2849</v>
      </c>
      <c r="T21" s="229" t="s">
        <v>5478</v>
      </c>
      <c r="U21" s="239" t="s">
        <v>5494</v>
      </c>
      <c r="V21" s="239" t="s">
        <v>5497</v>
      </c>
      <c r="W21" s="239" t="s">
        <v>2084</v>
      </c>
      <c r="X21" s="1735" t="s">
        <v>2849</v>
      </c>
    </row>
    <row r="22" spans="1:24" s="389" customFormat="1" ht="12" customHeight="1">
      <c r="A22" s="404">
        <v>11</v>
      </c>
      <c r="B22" s="239" t="s">
        <v>5498</v>
      </c>
      <c r="C22" s="239" t="s">
        <v>5499</v>
      </c>
      <c r="D22" s="239" t="s">
        <v>2084</v>
      </c>
      <c r="E22" s="1178" t="s">
        <v>2084</v>
      </c>
      <c r="F22" s="1733" t="s">
        <v>5498</v>
      </c>
      <c r="G22" s="1734" t="s">
        <v>5500</v>
      </c>
      <c r="H22" s="1733" t="s">
        <v>3513</v>
      </c>
      <c r="I22" s="1733" t="s">
        <v>2108</v>
      </c>
      <c r="J22" s="404"/>
      <c r="K22" s="239" t="s">
        <v>4732</v>
      </c>
      <c r="L22" s="239"/>
      <c r="M22" s="417"/>
      <c r="N22" s="404" t="s">
        <v>2308</v>
      </c>
      <c r="O22" s="229" t="s">
        <v>5477</v>
      </c>
      <c r="P22" s="239" t="s">
        <v>5498</v>
      </c>
      <c r="Q22" s="239" t="s">
        <v>5501</v>
      </c>
      <c r="R22" s="239" t="s">
        <v>2084</v>
      </c>
      <c r="S22" s="1735" t="s">
        <v>2849</v>
      </c>
      <c r="T22" s="229" t="s">
        <v>5478</v>
      </c>
      <c r="U22" s="239" t="s">
        <v>5498</v>
      </c>
      <c r="V22" s="239" t="s">
        <v>5501</v>
      </c>
      <c r="W22" s="239" t="s">
        <v>2084</v>
      </c>
      <c r="X22" s="1735" t="s">
        <v>2849</v>
      </c>
    </row>
    <row r="23" spans="1:24" s="389" customFormat="1" ht="12" customHeight="1">
      <c r="A23" s="404">
        <v>12</v>
      </c>
      <c r="B23" s="239" t="s">
        <v>5502</v>
      </c>
      <c r="C23" s="239" t="s">
        <v>351</v>
      </c>
      <c r="D23" s="239" t="s">
        <v>2278</v>
      </c>
      <c r="E23" s="1178" t="s">
        <v>2827</v>
      </c>
      <c r="F23" s="1733" t="s">
        <v>5502</v>
      </c>
      <c r="G23" s="1733" t="s">
        <v>351</v>
      </c>
      <c r="H23" s="1733" t="s">
        <v>2278</v>
      </c>
      <c r="I23" s="1733" t="s">
        <v>2827</v>
      </c>
      <c r="J23" s="404"/>
      <c r="K23" s="239"/>
      <c r="L23" s="239"/>
      <c r="M23" s="417"/>
      <c r="N23" s="404" t="s">
        <v>2308</v>
      </c>
      <c r="O23" s="229" t="s">
        <v>5477</v>
      </c>
      <c r="P23" s="239" t="s">
        <v>5502</v>
      </c>
      <c r="Q23" s="239" t="s">
        <v>351</v>
      </c>
      <c r="R23" s="239" t="s">
        <v>2278</v>
      </c>
      <c r="S23" s="1735" t="s">
        <v>2849</v>
      </c>
      <c r="T23" s="229" t="s">
        <v>5478</v>
      </c>
      <c r="U23" s="239" t="s">
        <v>5502</v>
      </c>
      <c r="V23" s="239" t="s">
        <v>351</v>
      </c>
      <c r="W23" s="239" t="s">
        <v>2278</v>
      </c>
      <c r="X23" s="1735" t="s">
        <v>2849</v>
      </c>
    </row>
    <row r="24" spans="1:24" s="396" customFormat="1" ht="12" customHeight="1">
      <c r="A24" s="404">
        <v>13</v>
      </c>
      <c r="B24" s="239" t="s">
        <v>5503</v>
      </c>
      <c r="C24" s="239" t="s">
        <v>5504</v>
      </c>
      <c r="D24" s="239" t="s">
        <v>2088</v>
      </c>
      <c r="E24" s="1178" t="s">
        <v>2089</v>
      </c>
      <c r="F24" s="1733" t="s">
        <v>5503</v>
      </c>
      <c r="G24" s="1734" t="s">
        <v>5505</v>
      </c>
      <c r="H24" s="1733" t="s">
        <v>2070</v>
      </c>
      <c r="I24" s="1733" t="s">
        <v>2071</v>
      </c>
      <c r="J24" s="239"/>
      <c r="K24" s="239"/>
      <c r="L24" s="239" t="s">
        <v>5506</v>
      </c>
      <c r="M24" s="239"/>
      <c r="N24" s="404" t="s">
        <v>2308</v>
      </c>
      <c r="O24" s="762"/>
      <c r="P24" s="239"/>
      <c r="Q24" s="239">
        <v>0</v>
      </c>
      <c r="R24" s="762"/>
      <c r="S24" s="762"/>
      <c r="T24" s="762"/>
      <c r="U24" s="239"/>
      <c r="V24" s="239">
        <v>1</v>
      </c>
      <c r="W24" s="762"/>
      <c r="X24" s="762"/>
    </row>
  </sheetData>
  <phoneticPr fontId="5" type="noConversion"/>
  <dataValidations count="3">
    <dataValidation type="list" allowBlank="1" showInputMessage="1" showErrorMessage="1" sqref="B6" xr:uid="{00000000-0002-0000-4B00-000000000000}">
      <formula1>"Mi: Minute,H: Hour,D: Daily,W: Weekly,M: Monthly,Y: Yearly"</formula1>
    </dataValidation>
    <dataValidation type="list" allowBlank="1" showInputMessage="1" showErrorMessage="1" sqref="B7 B9" xr:uid="{00000000-0002-0000-4B00-000001000000}">
      <formula1>"替换,追加"</formula1>
    </dataValidation>
    <dataValidation type="list" allowBlank="1" showInputMessage="1" showErrorMessage="1" sqref="N12:N24" xr:uid="{00000000-0002-0000-4B00-000002000000}">
      <formula1>"匹配,基线特有,本地扩充,废弃"</formula1>
    </dataValidation>
  </dataValidations>
  <hyperlinks>
    <hyperlink ref="A1" location="目录!A1" display="返回" xr:uid="{00000000-0004-0000-4B00-000000000000}"/>
  </hyperlinks>
  <pageMargins left="0.75" right="0.75" top="1" bottom="1" header="0.51180555555555596" footer="0.51180555555555596"/>
  <pageSetup paperSize="9" orientation="portrai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XFD24"/>
  <sheetViews>
    <sheetView workbookViewId="0">
      <selection activeCell="D18" sqref="D18"/>
    </sheetView>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21875" style="396" customWidth="1"/>
    <col min="15" max="15" width="23" style="396" customWidth="1"/>
    <col min="16" max="16" width="19" style="396" customWidth="1"/>
    <col min="17" max="17" width="14.88671875" style="396" customWidth="1"/>
    <col min="18" max="19" width="13.77734375" style="396" customWidth="1"/>
    <col min="20" max="16383" width="9" style="328"/>
    <col min="16384" max="16384" width="9" style="426"/>
  </cols>
  <sheetData>
    <row r="1" spans="1:19 16384:16384" s="396" customFormat="1">
      <c r="A1" s="2" t="s">
        <v>2037</v>
      </c>
      <c r="B1" s="331"/>
      <c r="C1" s="331"/>
      <c r="D1" s="331"/>
      <c r="E1" s="331"/>
      <c r="F1" s="331"/>
      <c r="G1" s="331"/>
      <c r="H1" s="331"/>
      <c r="I1" s="331"/>
      <c r="J1" s="331"/>
      <c r="K1" s="331"/>
      <c r="L1" s="331"/>
      <c r="M1" s="331"/>
      <c r="N1" s="331"/>
      <c r="O1" s="336"/>
      <c r="P1" s="336"/>
      <c r="Q1" s="336"/>
      <c r="R1" s="336"/>
      <c r="S1" s="336"/>
      <c r="XFD1" s="426"/>
    </row>
    <row r="2" spans="1:19 16384:16384" s="396" customFormat="1">
      <c r="A2" s="216" t="s">
        <v>2038</v>
      </c>
      <c r="B2" s="217"/>
      <c r="C2" s="217"/>
      <c r="D2" s="217"/>
      <c r="E2" s="217"/>
      <c r="F2" s="217"/>
      <c r="G2" s="217"/>
      <c r="H2" s="217"/>
      <c r="I2" s="217"/>
      <c r="J2" s="217"/>
      <c r="K2" s="217"/>
      <c r="L2" s="217"/>
      <c r="M2" s="217"/>
      <c r="N2" s="217"/>
      <c r="O2" s="337" t="s">
        <v>2039</v>
      </c>
      <c r="P2" s="338"/>
      <c r="Q2" s="338"/>
      <c r="R2" s="338"/>
      <c r="S2" s="353"/>
      <c r="XFD2" s="426"/>
    </row>
    <row r="3" spans="1:19 16384:16384" s="396" customFormat="1">
      <c r="A3" s="218" t="s">
        <v>2040</v>
      </c>
      <c r="B3" s="239" t="s">
        <v>203</v>
      </c>
      <c r="C3" s="1732"/>
      <c r="D3" s="219"/>
      <c r="E3" s="219"/>
      <c r="F3" s="219"/>
      <c r="G3" s="219"/>
      <c r="H3" s="219"/>
      <c r="I3" s="219"/>
      <c r="J3" s="219"/>
      <c r="K3" s="219"/>
      <c r="L3" s="219"/>
      <c r="M3" s="219"/>
      <c r="N3" s="219"/>
      <c r="O3" s="339" t="s">
        <v>2041</v>
      </c>
      <c r="P3" s="340" t="s">
        <v>2042</v>
      </c>
      <c r="Q3" s="340"/>
      <c r="R3" s="354"/>
      <c r="S3" s="355"/>
      <c r="XFD3" s="426"/>
    </row>
    <row r="4" spans="1:19 16384:16384" s="397" customFormat="1">
      <c r="A4" s="220" t="s">
        <v>2042</v>
      </c>
      <c r="B4" s="239" t="s">
        <v>204</v>
      </c>
      <c r="C4" s="352"/>
      <c r="D4" s="222"/>
      <c r="E4" s="222"/>
      <c r="F4" s="222"/>
      <c r="G4" s="222"/>
      <c r="H4" s="222"/>
      <c r="I4" s="222"/>
      <c r="J4" s="222"/>
      <c r="K4" s="222"/>
      <c r="L4" s="222"/>
      <c r="M4" s="222"/>
      <c r="N4" s="222"/>
      <c r="O4" s="229" t="s">
        <v>3195</v>
      </c>
      <c r="P4" s="229" t="s">
        <v>5507</v>
      </c>
      <c r="Q4" s="229"/>
      <c r="R4" s="225"/>
      <c r="S4" s="827"/>
    </row>
    <row r="5" spans="1:19 16384:16384" s="397" customFormat="1">
      <c r="A5" s="220" t="s">
        <v>2041</v>
      </c>
      <c r="B5" s="221" t="s">
        <v>2043</v>
      </c>
      <c r="C5" s="352"/>
      <c r="D5" s="222"/>
      <c r="E5" s="222"/>
      <c r="F5" s="222"/>
      <c r="G5" s="222"/>
      <c r="H5" s="222"/>
      <c r="I5" s="222"/>
      <c r="J5" s="222"/>
      <c r="K5" s="222"/>
      <c r="L5" s="222"/>
      <c r="M5" s="222"/>
      <c r="N5" s="222"/>
      <c r="O5" s="341"/>
      <c r="P5" s="342"/>
      <c r="Q5" s="229"/>
      <c r="R5" s="225"/>
      <c r="S5" s="827"/>
    </row>
    <row r="6" spans="1:19 16384:16384" s="397" customFormat="1">
      <c r="A6" s="220" t="s">
        <v>2044</v>
      </c>
      <c r="B6" s="12" t="s">
        <v>2045</v>
      </c>
      <c r="C6" s="352"/>
      <c r="D6" s="222"/>
      <c r="E6" s="222"/>
      <c r="F6" s="222"/>
      <c r="G6" s="222"/>
      <c r="H6" s="222"/>
      <c r="I6" s="222"/>
      <c r="J6" s="222"/>
      <c r="K6" s="222"/>
      <c r="L6" s="222"/>
      <c r="M6" s="222"/>
      <c r="N6" s="222"/>
      <c r="O6" s="341"/>
      <c r="P6" s="229"/>
      <c r="Q6" s="229"/>
      <c r="R6" s="225"/>
      <c r="S6" s="827"/>
    </row>
    <row r="7" spans="1:19 16384:16384" s="396" customFormat="1">
      <c r="A7" s="223" t="s">
        <v>2046</v>
      </c>
      <c r="B7" s="224" t="s">
        <v>2047</v>
      </c>
      <c r="C7" s="1732"/>
      <c r="D7" s="219"/>
      <c r="E7" s="219"/>
      <c r="F7" s="219"/>
      <c r="G7" s="219"/>
      <c r="H7" s="219"/>
      <c r="I7" s="219"/>
      <c r="J7" s="219"/>
      <c r="K7" s="219"/>
      <c r="L7" s="219"/>
      <c r="M7" s="219"/>
      <c r="N7" s="219"/>
      <c r="O7" s="343"/>
      <c r="P7" s="344"/>
      <c r="Q7" s="356"/>
      <c r="R7" s="358"/>
      <c r="S7" s="348"/>
      <c r="XFD7" s="426"/>
    </row>
    <row r="8" spans="1:19 16384:16384" s="396" customFormat="1">
      <c r="A8" s="223" t="s">
        <v>2048</v>
      </c>
      <c r="B8" s="225"/>
      <c r="C8" s="219"/>
      <c r="D8" s="219"/>
      <c r="E8" s="219"/>
      <c r="F8" s="219"/>
      <c r="G8" s="219"/>
      <c r="H8" s="219"/>
      <c r="I8" s="219"/>
      <c r="J8" s="219"/>
      <c r="K8" s="219"/>
      <c r="L8" s="219"/>
      <c r="M8" s="219"/>
      <c r="N8" s="219"/>
      <c r="O8" s="347"/>
      <c r="P8" s="346"/>
      <c r="Q8" s="348"/>
      <c r="R8" s="358"/>
      <c r="S8" s="348"/>
      <c r="XFD8" s="426"/>
    </row>
    <row r="9" spans="1:19 16384:16384" s="396" customFormat="1">
      <c r="A9" s="223"/>
      <c r="B9" s="226"/>
      <c r="C9" s="219"/>
      <c r="D9" s="219"/>
      <c r="E9" s="219"/>
      <c r="F9" s="219"/>
      <c r="G9" s="219"/>
      <c r="H9" s="219"/>
      <c r="I9" s="219"/>
      <c r="J9" s="219"/>
      <c r="K9" s="219"/>
      <c r="L9" s="219"/>
      <c r="M9" s="219"/>
      <c r="N9" s="219"/>
      <c r="O9" s="347"/>
      <c r="P9" s="348"/>
      <c r="Q9" s="348"/>
      <c r="R9" s="358"/>
      <c r="S9" s="67"/>
      <c r="XFD9" s="426"/>
    </row>
    <row r="10" spans="1:19 16384:16384" s="396" customFormat="1">
      <c r="A10" s="216" t="s">
        <v>2049</v>
      </c>
      <c r="B10" s="217"/>
      <c r="C10" s="217"/>
      <c r="D10" s="217"/>
      <c r="E10" s="217"/>
      <c r="F10" s="217"/>
      <c r="G10" s="217"/>
      <c r="H10" s="217"/>
      <c r="I10" s="217"/>
      <c r="J10" s="217"/>
      <c r="K10" s="217"/>
      <c r="L10" s="217"/>
      <c r="M10" s="217"/>
      <c r="N10" s="217"/>
      <c r="O10" s="337" t="s">
        <v>2050</v>
      </c>
      <c r="P10" s="338"/>
      <c r="Q10" s="338"/>
      <c r="R10" s="338"/>
      <c r="S10" s="353"/>
      <c r="XFD10" s="426"/>
    </row>
    <row r="11" spans="1:19 16384:16384" s="396" customFormat="1" ht="24.75" customHeight="1">
      <c r="A11" s="227" t="s">
        <v>49</v>
      </c>
      <c r="B11" s="228" t="s">
        <v>2051</v>
      </c>
      <c r="C11" s="228" t="s">
        <v>2052</v>
      </c>
      <c r="D11" s="228" t="s">
        <v>2053</v>
      </c>
      <c r="E11" s="228" t="s">
        <v>2054</v>
      </c>
      <c r="F11" s="228"/>
      <c r="G11" s="228"/>
      <c r="H11" s="228"/>
      <c r="I11" s="228"/>
      <c r="J11" s="228" t="s">
        <v>2055</v>
      </c>
      <c r="K11" s="228" t="s">
        <v>2056</v>
      </c>
      <c r="L11" s="228" t="s">
        <v>2057</v>
      </c>
      <c r="M11" s="228" t="s">
        <v>73</v>
      </c>
      <c r="N11" s="232" t="s">
        <v>2058</v>
      </c>
      <c r="O11" s="349" t="s">
        <v>2059</v>
      </c>
      <c r="P11" s="350" t="s">
        <v>2060</v>
      </c>
      <c r="Q11" s="350" t="s">
        <v>2061</v>
      </c>
      <c r="R11" s="359" t="s">
        <v>2062</v>
      </c>
      <c r="S11" s="350" t="s">
        <v>2063</v>
      </c>
      <c r="XFD11" s="426"/>
    </row>
    <row r="12" spans="1:19 16384:16384" s="389" customFormat="1" ht="12" customHeight="1">
      <c r="A12" s="404">
        <v>1</v>
      </c>
      <c r="B12" s="239" t="s">
        <v>2064</v>
      </c>
      <c r="C12" s="239" t="s">
        <v>2065</v>
      </c>
      <c r="D12" s="239" t="s">
        <v>2084</v>
      </c>
      <c r="E12" s="1178" t="s">
        <v>2067</v>
      </c>
      <c r="F12" s="1733" t="s">
        <v>2064</v>
      </c>
      <c r="G12" s="1733" t="s">
        <v>2065</v>
      </c>
      <c r="H12" s="1733" t="s">
        <v>2066</v>
      </c>
      <c r="I12" s="1733" t="s">
        <v>2067</v>
      </c>
      <c r="J12" s="404"/>
      <c r="K12" s="239" t="s">
        <v>2702</v>
      </c>
      <c r="L12" s="239" t="s">
        <v>2702</v>
      </c>
      <c r="M12" s="404"/>
      <c r="N12" s="1379" t="s">
        <v>2308</v>
      </c>
      <c r="O12" s="229" t="s">
        <v>5507</v>
      </c>
      <c r="P12" s="239" t="s">
        <v>2064</v>
      </c>
      <c r="Q12" s="239" t="s">
        <v>2753</v>
      </c>
      <c r="R12" s="239" t="s">
        <v>2084</v>
      </c>
      <c r="S12" s="1735" t="s">
        <v>2849</v>
      </c>
    </row>
    <row r="13" spans="1:19 16384:16384" s="389" customFormat="1" ht="12" customHeight="1">
      <c r="A13" s="404">
        <v>2</v>
      </c>
      <c r="B13" s="239" t="s">
        <v>222</v>
      </c>
      <c r="C13" s="239" t="s">
        <v>2234</v>
      </c>
      <c r="D13" s="239" t="s">
        <v>3898</v>
      </c>
      <c r="E13" s="1178" t="s">
        <v>4007</v>
      </c>
      <c r="F13" s="1733" t="s">
        <v>222</v>
      </c>
      <c r="G13" s="1733" t="s">
        <v>2234</v>
      </c>
      <c r="H13" s="1733" t="s">
        <v>3991</v>
      </c>
      <c r="I13" s="1733" t="s">
        <v>2108</v>
      </c>
      <c r="J13" s="567" t="s">
        <v>79</v>
      </c>
      <c r="K13" s="239" t="s">
        <v>2702</v>
      </c>
      <c r="L13" s="239"/>
      <c r="M13" s="404"/>
      <c r="N13" s="1379" t="s">
        <v>2308</v>
      </c>
      <c r="O13" s="229" t="s">
        <v>5507</v>
      </c>
      <c r="P13" s="239" t="s">
        <v>222</v>
      </c>
      <c r="Q13" s="239" t="s">
        <v>2234</v>
      </c>
      <c r="R13" s="239" t="s">
        <v>3898</v>
      </c>
      <c r="S13" s="1735" t="s">
        <v>2849</v>
      </c>
    </row>
    <row r="14" spans="1:19 16384:16384" s="389" customFormat="1" ht="12" customHeight="1">
      <c r="A14" s="404">
        <v>3</v>
      </c>
      <c r="B14" s="239" t="s">
        <v>5508</v>
      </c>
      <c r="C14" s="239" t="s">
        <v>4006</v>
      </c>
      <c r="D14" s="239" t="s">
        <v>3898</v>
      </c>
      <c r="E14" s="1178" t="s">
        <v>4007</v>
      </c>
      <c r="F14" s="1733" t="s">
        <v>5508</v>
      </c>
      <c r="G14" s="1733" t="s">
        <v>4006</v>
      </c>
      <c r="H14" s="1733" t="s">
        <v>3991</v>
      </c>
      <c r="I14" s="1734" t="s">
        <v>2108</v>
      </c>
      <c r="J14" s="404"/>
      <c r="K14" s="239" t="s">
        <v>2702</v>
      </c>
      <c r="L14" s="239"/>
      <c r="M14" s="417"/>
      <c r="N14" s="1379" t="s">
        <v>2308</v>
      </c>
      <c r="O14" s="229" t="s">
        <v>5507</v>
      </c>
      <c r="P14" s="239" t="s">
        <v>5508</v>
      </c>
      <c r="Q14" s="239" t="s">
        <v>4006</v>
      </c>
      <c r="R14" s="239" t="s">
        <v>3898</v>
      </c>
      <c r="S14" s="1735" t="s">
        <v>2849</v>
      </c>
    </row>
    <row r="15" spans="1:19 16384:16384" s="389" customFormat="1" ht="12" customHeight="1">
      <c r="A15" s="404">
        <v>4</v>
      </c>
      <c r="B15" s="239" t="s">
        <v>5509</v>
      </c>
      <c r="C15" s="239" t="s">
        <v>5510</v>
      </c>
      <c r="D15" s="316" t="s">
        <v>2096</v>
      </c>
      <c r="E15" s="405" t="s">
        <v>2097</v>
      </c>
      <c r="F15" s="1733" t="s">
        <v>5509</v>
      </c>
      <c r="G15" s="1733" t="s">
        <v>5511</v>
      </c>
      <c r="H15" s="1733" t="s">
        <v>2096</v>
      </c>
      <c r="I15" s="1733" t="s">
        <v>2097</v>
      </c>
      <c r="J15" s="404"/>
      <c r="K15" s="239"/>
      <c r="L15" s="239"/>
      <c r="M15" s="417"/>
      <c r="N15" s="1379" t="s">
        <v>2308</v>
      </c>
      <c r="O15" s="229"/>
      <c r="P15" s="239"/>
      <c r="Q15" s="239"/>
      <c r="R15" s="239"/>
      <c r="S15" s="1735"/>
    </row>
    <row r="16" spans="1:19 16384:16384" s="389" customFormat="1" ht="12" customHeight="1">
      <c r="A16" s="404">
        <v>5</v>
      </c>
      <c r="B16" s="239" t="s">
        <v>5512</v>
      </c>
      <c r="C16" s="239" t="s">
        <v>5513</v>
      </c>
      <c r="D16" s="239" t="s">
        <v>2084</v>
      </c>
      <c r="E16" s="1178" t="s">
        <v>3215</v>
      </c>
      <c r="F16" s="1733" t="s">
        <v>5514</v>
      </c>
      <c r="G16" s="1733" t="s">
        <v>5515</v>
      </c>
      <c r="H16" s="1733" t="s">
        <v>2733</v>
      </c>
      <c r="I16" s="1734" t="s">
        <v>2111</v>
      </c>
      <c r="J16" s="404"/>
      <c r="K16" s="239" t="s">
        <v>2622</v>
      </c>
      <c r="L16" s="239"/>
      <c r="M16" s="404"/>
      <c r="N16" s="1379" t="s">
        <v>2308</v>
      </c>
      <c r="O16" s="229" t="s">
        <v>5507</v>
      </c>
      <c r="P16" s="239" t="s">
        <v>5512</v>
      </c>
      <c r="Q16" s="239" t="s">
        <v>5513</v>
      </c>
      <c r="R16" s="239" t="s">
        <v>2084</v>
      </c>
      <c r="S16" s="1735" t="s">
        <v>2849</v>
      </c>
    </row>
    <row r="17" spans="1:19" s="389" customFormat="1" ht="12" customHeight="1">
      <c r="A17" s="404">
        <v>6</v>
      </c>
      <c r="B17" s="239" t="s">
        <v>5516</v>
      </c>
      <c r="C17" s="239" t="s">
        <v>5517</v>
      </c>
      <c r="D17" s="239" t="s">
        <v>2084</v>
      </c>
      <c r="E17" s="1178" t="s">
        <v>3215</v>
      </c>
      <c r="F17" s="1733" t="s">
        <v>5518</v>
      </c>
      <c r="G17" s="1733" t="s">
        <v>5519</v>
      </c>
      <c r="H17" s="1733" t="s">
        <v>2733</v>
      </c>
      <c r="I17" s="1734" t="s">
        <v>2111</v>
      </c>
      <c r="J17" s="567"/>
      <c r="K17" s="239" t="s">
        <v>2622</v>
      </c>
      <c r="L17" s="239"/>
      <c r="M17" s="404"/>
      <c r="N17" s="1379" t="s">
        <v>2308</v>
      </c>
      <c r="O17" s="229" t="s">
        <v>5507</v>
      </c>
      <c r="P17" s="239" t="s">
        <v>5516</v>
      </c>
      <c r="Q17" s="239" t="s">
        <v>5517</v>
      </c>
      <c r="R17" s="239" t="s">
        <v>2084</v>
      </c>
      <c r="S17" s="1735" t="s">
        <v>2849</v>
      </c>
    </row>
    <row r="18" spans="1:19" s="389" customFormat="1" ht="12" customHeight="1">
      <c r="A18" s="404">
        <v>7</v>
      </c>
      <c r="B18" s="239" t="s">
        <v>5520</v>
      </c>
      <c r="C18" s="239" t="s">
        <v>5521</v>
      </c>
      <c r="D18" s="239" t="s">
        <v>2084</v>
      </c>
      <c r="E18" s="1178" t="s">
        <v>3215</v>
      </c>
      <c r="F18" s="1733" t="s">
        <v>5522</v>
      </c>
      <c r="G18" s="1733" t="s">
        <v>5521</v>
      </c>
      <c r="H18" s="1733" t="s">
        <v>2733</v>
      </c>
      <c r="I18" s="1734" t="s">
        <v>2111</v>
      </c>
      <c r="J18" s="567"/>
      <c r="K18" s="239" t="s">
        <v>2622</v>
      </c>
      <c r="L18" s="239" t="s">
        <v>2702</v>
      </c>
      <c r="M18" s="404"/>
      <c r="N18" s="1379" t="s">
        <v>2308</v>
      </c>
      <c r="O18" s="229" t="s">
        <v>5507</v>
      </c>
      <c r="P18" s="239" t="s">
        <v>5520</v>
      </c>
      <c r="Q18" s="239" t="s">
        <v>5521</v>
      </c>
      <c r="R18" s="239" t="s">
        <v>2084</v>
      </c>
      <c r="S18" s="1735" t="s">
        <v>2849</v>
      </c>
    </row>
    <row r="19" spans="1:19" s="389" customFormat="1" ht="12" customHeight="1">
      <c r="A19" s="404">
        <v>8</v>
      </c>
      <c r="B19" s="239" t="s">
        <v>5523</v>
      </c>
      <c r="C19" s="239" t="s">
        <v>5524</v>
      </c>
      <c r="D19" s="239" t="s">
        <v>2084</v>
      </c>
      <c r="E19" s="1178" t="s">
        <v>3215</v>
      </c>
      <c r="F19" s="1733" t="s">
        <v>5525</v>
      </c>
      <c r="G19" s="1733" t="s">
        <v>5524</v>
      </c>
      <c r="H19" s="1733" t="s">
        <v>2733</v>
      </c>
      <c r="I19" s="1734" t="s">
        <v>2111</v>
      </c>
      <c r="J19" s="404"/>
      <c r="K19" s="239" t="s">
        <v>2622</v>
      </c>
      <c r="L19" s="239" t="s">
        <v>2702</v>
      </c>
      <c r="M19" s="404"/>
      <c r="N19" s="1379" t="s">
        <v>2308</v>
      </c>
      <c r="O19" s="229" t="s">
        <v>5507</v>
      </c>
      <c r="P19" s="239" t="s">
        <v>5523</v>
      </c>
      <c r="Q19" s="239" t="s">
        <v>5524</v>
      </c>
      <c r="R19" s="239" t="s">
        <v>2084</v>
      </c>
      <c r="S19" s="1735" t="s">
        <v>2849</v>
      </c>
    </row>
    <row r="20" spans="1:19" s="389" customFormat="1" ht="12" customHeight="1">
      <c r="A20" s="404">
        <v>9</v>
      </c>
      <c r="B20" s="239" t="s">
        <v>5526</v>
      </c>
      <c r="C20" s="239" t="s">
        <v>2192</v>
      </c>
      <c r="D20" s="239" t="s">
        <v>2084</v>
      </c>
      <c r="E20" s="1178" t="s">
        <v>3215</v>
      </c>
      <c r="F20" s="1733" t="s">
        <v>5526</v>
      </c>
      <c r="G20" s="1733" t="s">
        <v>5527</v>
      </c>
      <c r="H20" s="1733" t="s">
        <v>2733</v>
      </c>
      <c r="I20" s="1734" t="s">
        <v>2111</v>
      </c>
      <c r="J20" s="567"/>
      <c r="K20" s="239" t="s">
        <v>2622</v>
      </c>
      <c r="L20" s="239"/>
      <c r="M20" s="417"/>
      <c r="N20" s="1379" t="s">
        <v>2308</v>
      </c>
      <c r="O20" s="229" t="s">
        <v>5507</v>
      </c>
      <c r="P20" s="239" t="s">
        <v>5526</v>
      </c>
      <c r="Q20" s="239" t="s">
        <v>2192</v>
      </c>
      <c r="R20" s="239" t="s">
        <v>2084</v>
      </c>
      <c r="S20" s="1735" t="s">
        <v>2849</v>
      </c>
    </row>
    <row r="21" spans="1:19" s="389" customFormat="1" ht="12" customHeight="1">
      <c r="A21" s="404">
        <v>10</v>
      </c>
      <c r="B21" s="239" t="s">
        <v>5528</v>
      </c>
      <c r="C21" s="239" t="s">
        <v>5529</v>
      </c>
      <c r="D21" s="239" t="s">
        <v>2088</v>
      </c>
      <c r="E21" s="1178" t="s">
        <v>2089</v>
      </c>
      <c r="F21" s="1733" t="s">
        <v>5528</v>
      </c>
      <c r="G21" s="1733" t="s">
        <v>5530</v>
      </c>
      <c r="H21" s="1733" t="s">
        <v>2088</v>
      </c>
      <c r="I21" s="1733" t="s">
        <v>2089</v>
      </c>
      <c r="J21" s="404"/>
      <c r="K21" s="239" t="s">
        <v>2702</v>
      </c>
      <c r="L21" s="239" t="s">
        <v>4870</v>
      </c>
      <c r="M21" s="417"/>
      <c r="N21" s="1379" t="s">
        <v>2308</v>
      </c>
      <c r="O21" s="229" t="s">
        <v>5507</v>
      </c>
      <c r="P21" s="239" t="s">
        <v>5528</v>
      </c>
      <c r="Q21" s="239" t="s">
        <v>5529</v>
      </c>
      <c r="R21" s="239" t="s">
        <v>2088</v>
      </c>
      <c r="S21" s="1735" t="s">
        <v>2849</v>
      </c>
    </row>
    <row r="22" spans="1:19" s="389" customFormat="1" ht="12" customHeight="1">
      <c r="A22" s="404">
        <v>11</v>
      </c>
      <c r="B22" s="239" t="s">
        <v>5531</v>
      </c>
      <c r="C22" s="239" t="s">
        <v>5532</v>
      </c>
      <c r="D22" s="239" t="s">
        <v>2088</v>
      </c>
      <c r="E22" s="1178" t="s">
        <v>2089</v>
      </c>
      <c r="F22" s="1733" t="s">
        <v>5531</v>
      </c>
      <c r="G22" s="1733" t="s">
        <v>5533</v>
      </c>
      <c r="H22" s="1733" t="s">
        <v>2088</v>
      </c>
      <c r="I22" s="1733" t="s">
        <v>2089</v>
      </c>
      <c r="J22" s="404"/>
      <c r="K22" s="239"/>
      <c r="L22" s="239" t="s">
        <v>4870</v>
      </c>
      <c r="M22" s="404"/>
      <c r="N22" s="1379" t="s">
        <v>2308</v>
      </c>
      <c r="O22" s="229" t="s">
        <v>5507</v>
      </c>
      <c r="P22" s="239" t="s">
        <v>5531</v>
      </c>
      <c r="Q22" s="239" t="s">
        <v>5532</v>
      </c>
      <c r="R22" s="239" t="s">
        <v>2088</v>
      </c>
      <c r="S22" s="1735" t="s">
        <v>2849</v>
      </c>
    </row>
    <row r="23" spans="1:19" s="389" customFormat="1" ht="12" customHeight="1">
      <c r="A23" s="404">
        <v>12</v>
      </c>
      <c r="B23" s="240" t="s">
        <v>5534</v>
      </c>
      <c r="C23" s="239" t="s">
        <v>5535</v>
      </c>
      <c r="D23" s="239" t="s">
        <v>2725</v>
      </c>
      <c r="E23" s="1178" t="s">
        <v>3176</v>
      </c>
      <c r="F23" s="1733" t="s">
        <v>5536</v>
      </c>
      <c r="G23" s="1733" t="s">
        <v>5537</v>
      </c>
      <c r="H23" s="1733" t="s">
        <v>2725</v>
      </c>
      <c r="I23" s="1733" t="s">
        <v>3176</v>
      </c>
      <c r="J23" s="404"/>
      <c r="K23" s="239"/>
      <c r="L23" s="239"/>
      <c r="M23" s="417"/>
      <c r="N23" s="1379" t="s">
        <v>2308</v>
      </c>
      <c r="O23" s="229" t="s">
        <v>5507</v>
      </c>
      <c r="P23" s="240" t="s">
        <v>5534</v>
      </c>
      <c r="Q23" s="239" t="s">
        <v>5535</v>
      </c>
      <c r="R23" s="239" t="s">
        <v>2725</v>
      </c>
      <c r="S23" s="1735" t="s">
        <v>2849</v>
      </c>
    </row>
    <row r="24" spans="1:19" s="389" customFormat="1" ht="12" customHeight="1">
      <c r="A24" s="404">
        <v>13</v>
      </c>
      <c r="B24" s="239" t="s">
        <v>5538</v>
      </c>
      <c r="C24" s="239" t="s">
        <v>5539</v>
      </c>
      <c r="D24" s="239" t="s">
        <v>2747</v>
      </c>
      <c r="E24" s="1178" t="s">
        <v>4748</v>
      </c>
      <c r="F24" s="1733" t="s">
        <v>5538</v>
      </c>
      <c r="G24" s="1733" t="s">
        <v>5540</v>
      </c>
      <c r="H24" s="1733" t="s">
        <v>2811</v>
      </c>
      <c r="I24" s="1733" t="s">
        <v>2811</v>
      </c>
      <c r="J24" s="404"/>
      <c r="K24" s="239"/>
      <c r="L24" s="239" t="s">
        <v>2702</v>
      </c>
      <c r="M24" s="417"/>
      <c r="N24" s="1379" t="s">
        <v>2308</v>
      </c>
      <c r="O24" s="229" t="s">
        <v>5507</v>
      </c>
      <c r="P24" s="239" t="s">
        <v>5538</v>
      </c>
      <c r="Q24" s="239" t="s">
        <v>5539</v>
      </c>
      <c r="R24" s="239" t="s">
        <v>2747</v>
      </c>
      <c r="S24" s="1735" t="s">
        <v>2849</v>
      </c>
    </row>
  </sheetData>
  <phoneticPr fontId="5" type="noConversion"/>
  <dataValidations count="3">
    <dataValidation type="list" allowBlank="1" showInputMessage="1" showErrorMessage="1" sqref="B6" xr:uid="{00000000-0002-0000-4C00-000000000000}">
      <formula1>"Mi: Minute,H: Hour,D: Daily,W: Weekly,M: Monthly,Y: Yearly"</formula1>
    </dataValidation>
    <dataValidation type="list" allowBlank="1" showInputMessage="1" showErrorMessage="1" sqref="B7 B9" xr:uid="{00000000-0002-0000-4C00-000001000000}">
      <formula1>"替换,追加"</formula1>
    </dataValidation>
    <dataValidation type="list" allowBlank="1" showInputMessage="1" showErrorMessage="1" sqref="N12:N24" xr:uid="{00000000-0002-0000-4C00-000002000000}">
      <formula1>"匹配,基线特有,本地扩充,废弃"</formula1>
    </dataValidation>
  </dataValidations>
  <hyperlinks>
    <hyperlink ref="A1" location="目录!A1" display="返回" xr:uid="{00000000-0004-0000-4C00-000000000000}"/>
  </hyperlinks>
  <pageMargins left="0.75" right="0.75" top="1" bottom="1" header="0.51180555555555596" footer="0.51180555555555596"/>
  <pageSetup paperSize="9" orientation="portrai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S20"/>
  <sheetViews>
    <sheetView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21875" style="396" customWidth="1"/>
    <col min="15" max="15" width="23" style="396" customWidth="1"/>
    <col min="16" max="16" width="19" style="396" customWidth="1"/>
    <col min="17" max="17" width="14.88671875" style="396" customWidth="1"/>
    <col min="18" max="19" width="13.77734375" style="396" customWidth="1"/>
    <col min="20" max="16384" width="9" style="328"/>
  </cols>
  <sheetData>
    <row r="1" spans="1:19" s="396" customFormat="1">
      <c r="A1" s="2"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239" t="s">
        <v>460</v>
      </c>
      <c r="C3" s="1732"/>
      <c r="D3" s="219"/>
      <c r="E3" s="219"/>
      <c r="F3" s="219"/>
      <c r="G3" s="219"/>
      <c r="H3" s="219"/>
      <c r="I3" s="219"/>
      <c r="J3" s="219"/>
      <c r="K3" s="219"/>
      <c r="L3" s="219"/>
      <c r="M3" s="219"/>
      <c r="N3" s="219"/>
      <c r="O3" s="339" t="s">
        <v>2041</v>
      </c>
      <c r="P3" s="340" t="s">
        <v>2042</v>
      </c>
      <c r="Q3" s="340"/>
      <c r="R3" s="354"/>
      <c r="S3" s="355"/>
    </row>
    <row r="4" spans="1:19" s="397" customFormat="1">
      <c r="A4" s="220" t="s">
        <v>2042</v>
      </c>
      <c r="B4" s="239" t="s">
        <v>461</v>
      </c>
      <c r="C4" s="352"/>
      <c r="D4" s="222"/>
      <c r="E4" s="222"/>
      <c r="F4" s="222"/>
      <c r="G4" s="222"/>
      <c r="H4" s="222"/>
      <c r="I4" s="222"/>
      <c r="J4" s="222"/>
      <c r="K4" s="222"/>
      <c r="L4" s="222"/>
      <c r="M4" s="222"/>
      <c r="N4" s="222"/>
      <c r="O4" s="229" t="s">
        <v>3195</v>
      </c>
      <c r="P4" s="515" t="s">
        <v>5541</v>
      </c>
      <c r="Q4" s="229"/>
      <c r="R4" s="225"/>
      <c r="S4" s="827"/>
    </row>
    <row r="5" spans="1:19" s="397" customFormat="1">
      <c r="A5" s="220" t="s">
        <v>2041</v>
      </c>
      <c r="B5" s="221" t="s">
        <v>2043</v>
      </c>
      <c r="C5" s="352"/>
      <c r="D5" s="222"/>
      <c r="E5" s="222"/>
      <c r="F5" s="222"/>
      <c r="G5" s="222"/>
      <c r="H5" s="222"/>
      <c r="I5" s="222"/>
      <c r="J5" s="222"/>
      <c r="K5" s="222"/>
      <c r="L5" s="222"/>
      <c r="M5" s="222"/>
      <c r="N5" s="222"/>
      <c r="O5" s="341"/>
      <c r="P5" s="342"/>
      <c r="Q5" s="229"/>
      <c r="R5" s="225"/>
      <c r="S5" s="827"/>
    </row>
    <row r="6" spans="1:19" s="397" customFormat="1">
      <c r="A6" s="220" t="s">
        <v>2044</v>
      </c>
      <c r="B6" s="12" t="s">
        <v>2045</v>
      </c>
      <c r="C6" s="352"/>
      <c r="D6" s="222"/>
      <c r="E6" s="222"/>
      <c r="F6" s="222"/>
      <c r="G6" s="222"/>
      <c r="H6" s="222"/>
      <c r="I6" s="222"/>
      <c r="J6" s="222"/>
      <c r="K6" s="222"/>
      <c r="L6" s="222"/>
      <c r="M6" s="222"/>
      <c r="N6" s="222"/>
      <c r="O6" s="341"/>
      <c r="P6" s="229"/>
      <c r="Q6" s="229"/>
      <c r="R6" s="225"/>
      <c r="S6" s="827"/>
    </row>
    <row r="7" spans="1:19" s="396" customFormat="1">
      <c r="A7" s="223" t="s">
        <v>2046</v>
      </c>
      <c r="B7" s="224" t="s">
        <v>2047</v>
      </c>
      <c r="C7" s="1732"/>
      <c r="D7" s="219"/>
      <c r="E7" s="219"/>
      <c r="F7" s="219"/>
      <c r="G7" s="219"/>
      <c r="H7" s="219"/>
      <c r="I7" s="219"/>
      <c r="J7" s="219"/>
      <c r="K7" s="219"/>
      <c r="L7" s="219"/>
      <c r="M7" s="219"/>
      <c r="N7" s="219"/>
      <c r="O7" s="343"/>
      <c r="P7" s="344"/>
      <c r="Q7" s="356"/>
      <c r="R7" s="358"/>
      <c r="S7" s="348"/>
    </row>
    <row r="8" spans="1:19" s="396" customFormat="1">
      <c r="A8" s="223" t="s">
        <v>2048</v>
      </c>
      <c r="B8" s="225"/>
      <c r="C8" s="219"/>
      <c r="D8" s="219"/>
      <c r="E8" s="219"/>
      <c r="F8" s="219"/>
      <c r="G8" s="219"/>
      <c r="H8" s="219"/>
      <c r="I8" s="219"/>
      <c r="J8" s="219"/>
      <c r="K8" s="219"/>
      <c r="L8" s="219"/>
      <c r="M8" s="219"/>
      <c r="N8" s="219"/>
      <c r="O8" s="347"/>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c r="G11" s="228"/>
      <c r="H11" s="228"/>
      <c r="I11" s="228"/>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2" customHeight="1">
      <c r="A12" s="404">
        <v>1</v>
      </c>
      <c r="B12" s="515" t="s">
        <v>2064</v>
      </c>
      <c r="C12" s="515" t="s">
        <v>2753</v>
      </c>
      <c r="D12" s="515" t="s">
        <v>2754</v>
      </c>
      <c r="E12" s="1755" t="s">
        <v>2067</v>
      </c>
      <c r="F12" s="1733" t="s">
        <v>2064</v>
      </c>
      <c r="G12" s="1733" t="s">
        <v>2065</v>
      </c>
      <c r="H12" s="1733" t="s">
        <v>2066</v>
      </c>
      <c r="I12" s="1733" t="s">
        <v>2067</v>
      </c>
      <c r="J12" s="1757"/>
      <c r="K12" s="1757" t="s">
        <v>2702</v>
      </c>
      <c r="L12" s="1757"/>
      <c r="M12" s="1757"/>
      <c r="N12" s="1379" t="s">
        <v>2308</v>
      </c>
      <c r="O12" s="515" t="s">
        <v>5541</v>
      </c>
      <c r="P12" s="515" t="s">
        <v>2064</v>
      </c>
      <c r="Q12" s="515" t="s">
        <v>2753</v>
      </c>
      <c r="R12" s="515" t="s">
        <v>2754</v>
      </c>
      <c r="S12" s="1735" t="s">
        <v>2849</v>
      </c>
    </row>
    <row r="13" spans="1:19" s="389" customFormat="1" ht="12" customHeight="1">
      <c r="A13" s="404">
        <v>2</v>
      </c>
      <c r="B13" s="515" t="s">
        <v>222</v>
      </c>
      <c r="C13" s="515" t="s">
        <v>2234</v>
      </c>
      <c r="D13" s="515" t="s">
        <v>3898</v>
      </c>
      <c r="E13" s="1755" t="s">
        <v>4007</v>
      </c>
      <c r="F13" s="1733" t="s">
        <v>222</v>
      </c>
      <c r="G13" s="1733" t="s">
        <v>2234</v>
      </c>
      <c r="H13" s="1733" t="s">
        <v>3991</v>
      </c>
      <c r="I13" s="1733" t="s">
        <v>2108</v>
      </c>
      <c r="J13" s="1758"/>
      <c r="K13" s="1757" t="s">
        <v>2702</v>
      </c>
      <c r="L13" s="1757"/>
      <c r="M13" s="1757"/>
      <c r="N13" s="1379" t="s">
        <v>2308</v>
      </c>
      <c r="O13" s="515" t="s">
        <v>5541</v>
      </c>
      <c r="P13" s="515" t="s">
        <v>222</v>
      </c>
      <c r="Q13" s="515" t="s">
        <v>2234</v>
      </c>
      <c r="R13" s="515" t="s">
        <v>3898</v>
      </c>
      <c r="S13" s="1735" t="s">
        <v>2849</v>
      </c>
    </row>
    <row r="14" spans="1:19" s="389" customFormat="1" ht="12" customHeight="1">
      <c r="A14" s="404">
        <v>3</v>
      </c>
      <c r="B14" s="515" t="s">
        <v>3174</v>
      </c>
      <c r="C14" s="515" t="s">
        <v>3622</v>
      </c>
      <c r="D14" s="515" t="s">
        <v>2096</v>
      </c>
      <c r="E14" s="1755" t="s">
        <v>2097</v>
      </c>
      <c r="F14" s="1733" t="s">
        <v>3174</v>
      </c>
      <c r="G14" s="1733" t="s">
        <v>2818</v>
      </c>
      <c r="H14" s="1733" t="s">
        <v>2803</v>
      </c>
      <c r="I14" s="1733" t="s">
        <v>2804</v>
      </c>
      <c r="J14" s="1757"/>
      <c r="K14" s="1757" t="s">
        <v>2702</v>
      </c>
      <c r="L14" s="1757" t="s">
        <v>2868</v>
      </c>
      <c r="M14" s="1757"/>
      <c r="N14" s="1379" t="s">
        <v>2308</v>
      </c>
      <c r="O14" s="515" t="s">
        <v>5541</v>
      </c>
      <c r="P14" s="515" t="s">
        <v>3174</v>
      </c>
      <c r="Q14" s="515" t="s">
        <v>3622</v>
      </c>
      <c r="R14" s="515" t="s">
        <v>2096</v>
      </c>
      <c r="S14" s="1735" t="s">
        <v>2849</v>
      </c>
    </row>
    <row r="15" spans="1:19" s="389" customFormat="1" ht="12" customHeight="1">
      <c r="A15" s="404">
        <v>4</v>
      </c>
      <c r="B15" s="515" t="s">
        <v>2338</v>
      </c>
      <c r="C15" s="515" t="s">
        <v>2722</v>
      </c>
      <c r="D15" s="515" t="s">
        <v>2100</v>
      </c>
      <c r="E15" s="1755" t="s">
        <v>2101</v>
      </c>
      <c r="F15" s="1733" t="s">
        <v>2338</v>
      </c>
      <c r="G15" s="1733" t="s">
        <v>2722</v>
      </c>
      <c r="H15" s="1733" t="s">
        <v>2070</v>
      </c>
      <c r="I15" s="1733" t="s">
        <v>2071</v>
      </c>
      <c r="J15" s="1757"/>
      <c r="K15" s="1757" t="s">
        <v>2702</v>
      </c>
      <c r="L15" s="1757" t="s">
        <v>2726</v>
      </c>
      <c r="M15" s="417"/>
      <c r="N15" s="1379" t="s">
        <v>2308</v>
      </c>
      <c r="O15" s="515" t="s">
        <v>5541</v>
      </c>
      <c r="P15" s="515" t="s">
        <v>2338</v>
      </c>
      <c r="Q15" s="515" t="s">
        <v>2722</v>
      </c>
      <c r="R15" s="515" t="s">
        <v>2100</v>
      </c>
      <c r="S15" s="1735" t="s">
        <v>2849</v>
      </c>
    </row>
    <row r="16" spans="1:19" s="389" customFormat="1" ht="12" customHeight="1">
      <c r="A16" s="404">
        <v>5</v>
      </c>
      <c r="B16" s="515" t="s">
        <v>5542</v>
      </c>
      <c r="C16" s="515" t="s">
        <v>5543</v>
      </c>
      <c r="D16" s="515" t="s">
        <v>2096</v>
      </c>
      <c r="E16" s="1755" t="s">
        <v>2097</v>
      </c>
      <c r="F16" s="1733" t="s">
        <v>5542</v>
      </c>
      <c r="G16" s="1733" t="s">
        <v>5544</v>
      </c>
      <c r="H16" s="1733" t="s">
        <v>2096</v>
      </c>
      <c r="I16" s="1733" t="s">
        <v>2097</v>
      </c>
      <c r="J16" s="1757"/>
      <c r="K16" s="1757" t="s">
        <v>2702</v>
      </c>
      <c r="L16" s="1757" t="s">
        <v>2868</v>
      </c>
      <c r="M16" s="417"/>
      <c r="N16" s="1379" t="s">
        <v>2308</v>
      </c>
      <c r="O16" s="515" t="s">
        <v>5541</v>
      </c>
      <c r="P16" s="515" t="s">
        <v>5542</v>
      </c>
      <c r="Q16" s="515" t="s">
        <v>5543</v>
      </c>
      <c r="R16" s="515" t="s">
        <v>2096</v>
      </c>
      <c r="S16" s="1735" t="s">
        <v>2849</v>
      </c>
    </row>
    <row r="17" spans="1:19" s="389" customFormat="1" ht="12" customHeight="1">
      <c r="A17" s="404">
        <v>6</v>
      </c>
      <c r="B17" s="515" t="s">
        <v>5545</v>
      </c>
      <c r="C17" s="515" t="s">
        <v>5539</v>
      </c>
      <c r="D17" s="760" t="s">
        <v>2096</v>
      </c>
      <c r="E17" s="1755" t="s">
        <v>2097</v>
      </c>
      <c r="F17" s="1733" t="s">
        <v>5545</v>
      </c>
      <c r="G17" s="1733" t="s">
        <v>5546</v>
      </c>
      <c r="H17" s="1733" t="s">
        <v>2096</v>
      </c>
      <c r="I17" s="1733" t="s">
        <v>2097</v>
      </c>
      <c r="J17" s="1757"/>
      <c r="K17" s="1757" t="s">
        <v>2702</v>
      </c>
      <c r="L17" s="1757"/>
      <c r="M17" s="417"/>
      <c r="N17" s="1379" t="s">
        <v>2308</v>
      </c>
      <c r="O17" s="515" t="s">
        <v>5541</v>
      </c>
      <c r="P17" s="515" t="s">
        <v>5545</v>
      </c>
      <c r="Q17" s="515" t="s">
        <v>5539</v>
      </c>
      <c r="R17" s="760" t="s">
        <v>2096</v>
      </c>
      <c r="S17" s="1735" t="s">
        <v>2849</v>
      </c>
    </row>
    <row r="18" spans="1:19" s="389" customFormat="1" ht="12" customHeight="1">
      <c r="A18" s="404">
        <v>7</v>
      </c>
      <c r="B18" s="515" t="s">
        <v>5536</v>
      </c>
      <c r="C18" s="515" t="s">
        <v>5535</v>
      </c>
      <c r="D18" s="760" t="s">
        <v>2066</v>
      </c>
      <c r="E18" s="1755" t="s">
        <v>2067</v>
      </c>
      <c r="F18" s="1733" t="s">
        <v>5536</v>
      </c>
      <c r="G18" s="1733" t="s">
        <v>5537</v>
      </c>
      <c r="H18" s="1733" t="s">
        <v>2725</v>
      </c>
      <c r="I18" s="1733" t="s">
        <v>3176</v>
      </c>
      <c r="J18" s="1757"/>
      <c r="K18" s="1757"/>
      <c r="L18" s="1757"/>
      <c r="M18" s="417"/>
      <c r="N18" s="1379" t="s">
        <v>2308</v>
      </c>
      <c r="O18" s="515" t="s">
        <v>5541</v>
      </c>
      <c r="P18" s="515" t="s">
        <v>5536</v>
      </c>
      <c r="Q18" s="515" t="s">
        <v>5535</v>
      </c>
      <c r="R18" s="760" t="s">
        <v>2066</v>
      </c>
      <c r="S18" s="1735" t="s">
        <v>2849</v>
      </c>
    </row>
    <row r="19" spans="1:19" s="389" customFormat="1" ht="12" customHeight="1">
      <c r="A19" s="404">
        <v>8</v>
      </c>
      <c r="B19" s="515" t="s">
        <v>5547</v>
      </c>
      <c r="C19" s="515" t="s">
        <v>2192</v>
      </c>
      <c r="D19" s="515" t="s">
        <v>2084</v>
      </c>
      <c r="E19" s="1755" t="s">
        <v>3215</v>
      </c>
      <c r="F19" s="1733" t="s">
        <v>5547</v>
      </c>
      <c r="G19" s="1733" t="s">
        <v>2192</v>
      </c>
      <c r="H19" s="1733" t="s">
        <v>3215</v>
      </c>
      <c r="I19" s="1734" t="s">
        <v>2111</v>
      </c>
      <c r="J19" s="1757"/>
      <c r="K19" s="1757" t="s">
        <v>2622</v>
      </c>
      <c r="L19" s="1757"/>
      <c r="M19" s="417"/>
      <c r="N19" s="1379" t="s">
        <v>2308</v>
      </c>
      <c r="O19" s="515" t="s">
        <v>5541</v>
      </c>
      <c r="P19" s="515" t="s">
        <v>5547</v>
      </c>
      <c r="Q19" s="515" t="s">
        <v>2192</v>
      </c>
      <c r="R19" s="515" t="s">
        <v>2084</v>
      </c>
      <c r="S19" s="417" t="s">
        <v>2849</v>
      </c>
    </row>
    <row r="20" spans="1:19" s="389" customFormat="1" ht="12" customHeight="1">
      <c r="A20" s="404">
        <v>9</v>
      </c>
      <c r="B20" s="515" t="s">
        <v>5548</v>
      </c>
      <c r="C20" s="760" t="s">
        <v>2862</v>
      </c>
      <c r="D20" s="760" t="s">
        <v>2088</v>
      </c>
      <c r="E20" s="1755" t="s">
        <v>2089</v>
      </c>
      <c r="F20" s="1733" t="s">
        <v>2861</v>
      </c>
      <c r="G20" s="1733" t="s">
        <v>2862</v>
      </c>
      <c r="H20" s="1733" t="s">
        <v>2088</v>
      </c>
      <c r="I20" s="1733" t="s">
        <v>2089</v>
      </c>
      <c r="J20" s="760"/>
      <c r="K20" s="1757" t="s">
        <v>2702</v>
      </c>
      <c r="L20" s="1757" t="s">
        <v>4870</v>
      </c>
      <c r="M20" s="762"/>
      <c r="N20" s="1379" t="s">
        <v>2308</v>
      </c>
      <c r="O20" s="515" t="s">
        <v>5541</v>
      </c>
      <c r="P20" s="515" t="s">
        <v>5548</v>
      </c>
      <c r="Q20" s="760" t="s">
        <v>2862</v>
      </c>
      <c r="R20" s="760" t="s">
        <v>2088</v>
      </c>
      <c r="S20" s="1735" t="s">
        <v>2849</v>
      </c>
    </row>
  </sheetData>
  <phoneticPr fontId="5" type="noConversion"/>
  <dataValidations count="3">
    <dataValidation type="list" allowBlank="1" showInputMessage="1" showErrorMessage="1" sqref="B6" xr:uid="{00000000-0002-0000-4D00-000000000000}">
      <formula1>"Mi: Minute,H: Hour,D: Daily,W: Weekly,M: Monthly,Y: Yearly"</formula1>
    </dataValidation>
    <dataValidation type="list" allowBlank="1" showInputMessage="1" showErrorMessage="1" sqref="B7 B9" xr:uid="{00000000-0002-0000-4D00-000001000000}">
      <formula1>"替换,追加"</formula1>
    </dataValidation>
    <dataValidation type="list" allowBlank="1" showInputMessage="1" showErrorMessage="1" sqref="N12:N20" xr:uid="{00000000-0002-0000-4D00-000002000000}">
      <formula1>"匹配,基线特有,本地扩充,废弃"</formula1>
    </dataValidation>
  </dataValidations>
  <hyperlinks>
    <hyperlink ref="A1" location="目录!A1" display="返回" xr:uid="{00000000-0004-0000-4D00-000000000000}"/>
  </hyperlinks>
  <pageMargins left="0.75" right="0.75" top="1" bottom="1" header="0.51180555555555596" footer="0.51180555555555596"/>
  <pageSetup paperSize="9" orientation="portrai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XEZ18"/>
  <sheetViews>
    <sheetView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5" width="12" style="396" customWidth="1"/>
    <col min="6" max="6" width="7.109375" style="396" customWidth="1"/>
    <col min="7" max="7" width="7.44140625" style="396" customWidth="1"/>
    <col min="8" max="8" width="9" style="396" customWidth="1"/>
    <col min="9" max="9" width="8.6640625" style="396" customWidth="1"/>
    <col min="10" max="10" width="11.21875" style="396" customWidth="1"/>
    <col min="11" max="11" width="23" style="396" customWidth="1"/>
    <col min="12" max="12" width="19" style="396" customWidth="1"/>
    <col min="13" max="13" width="14.88671875" style="396" customWidth="1"/>
    <col min="14" max="15" width="13.77734375" style="396" customWidth="1"/>
    <col min="16" max="16379" width="9" style="328"/>
    <col min="16380" max="16384" width="9" style="426"/>
  </cols>
  <sheetData>
    <row r="1" spans="1:15 16380:16380" s="396" customFormat="1">
      <c r="A1" s="2" t="s">
        <v>2037</v>
      </c>
      <c r="B1" s="331"/>
      <c r="C1" s="331"/>
      <c r="D1" s="331"/>
      <c r="E1" s="331"/>
      <c r="F1" s="331"/>
      <c r="G1" s="331"/>
      <c r="H1" s="331"/>
      <c r="I1" s="331"/>
      <c r="J1" s="331"/>
      <c r="K1" s="336"/>
      <c r="L1" s="336"/>
      <c r="M1" s="336"/>
      <c r="N1" s="336"/>
      <c r="O1" s="336"/>
      <c r="XEZ1" s="426"/>
    </row>
    <row r="2" spans="1:15 16380:16380" s="396" customFormat="1">
      <c r="A2" s="216" t="s">
        <v>2038</v>
      </c>
      <c r="B2" s="217"/>
      <c r="C2" s="217"/>
      <c r="D2" s="217"/>
      <c r="E2" s="217"/>
      <c r="F2" s="217"/>
      <c r="G2" s="217"/>
      <c r="H2" s="217"/>
      <c r="I2" s="217"/>
      <c r="J2" s="217"/>
      <c r="K2" s="337" t="s">
        <v>2039</v>
      </c>
      <c r="L2" s="338"/>
      <c r="M2" s="338"/>
      <c r="N2" s="338"/>
      <c r="O2" s="353"/>
      <c r="XEZ2" s="426"/>
    </row>
    <row r="3" spans="1:15 16380:16380" s="396" customFormat="1">
      <c r="A3" s="218" t="s">
        <v>2040</v>
      </c>
      <c r="B3" s="239" t="s">
        <v>212</v>
      </c>
      <c r="C3" s="1732"/>
      <c r="D3" s="219"/>
      <c r="E3" s="219"/>
      <c r="F3" s="219"/>
      <c r="G3" s="219"/>
      <c r="H3" s="219"/>
      <c r="I3" s="219"/>
      <c r="J3" s="219"/>
      <c r="K3" s="339" t="s">
        <v>2041</v>
      </c>
      <c r="L3" s="340" t="s">
        <v>2042</v>
      </c>
      <c r="M3" s="340"/>
      <c r="N3" s="354"/>
      <c r="O3" s="355"/>
      <c r="XEZ3" s="426"/>
    </row>
    <row r="4" spans="1:15 16380:16380" s="397" customFormat="1">
      <c r="A4" s="220" t="s">
        <v>2042</v>
      </c>
      <c r="B4" s="239" t="s">
        <v>213</v>
      </c>
      <c r="C4" s="352"/>
      <c r="D4" s="222"/>
      <c r="E4" s="222"/>
      <c r="F4" s="222"/>
      <c r="G4" s="222"/>
      <c r="H4" s="222"/>
      <c r="I4" s="222"/>
      <c r="J4" s="222"/>
      <c r="K4" s="229" t="s">
        <v>3195</v>
      </c>
      <c r="L4" s="229" t="s">
        <v>5549</v>
      </c>
      <c r="M4" s="229"/>
      <c r="N4" s="225"/>
      <c r="O4" s="827"/>
    </row>
    <row r="5" spans="1:15 16380:16380" s="397" customFormat="1">
      <c r="A5" s="220" t="s">
        <v>2041</v>
      </c>
      <c r="B5" s="221" t="s">
        <v>2043</v>
      </c>
      <c r="C5" s="352"/>
      <c r="D5" s="222"/>
      <c r="E5" s="222"/>
      <c r="F5" s="222"/>
      <c r="G5" s="222"/>
      <c r="H5" s="222"/>
      <c r="I5" s="222"/>
      <c r="J5" s="222"/>
      <c r="K5" s="341"/>
      <c r="L5" s="342"/>
      <c r="M5" s="229"/>
      <c r="N5" s="225"/>
      <c r="O5" s="827"/>
    </row>
    <row r="6" spans="1:15 16380:16380" s="397" customFormat="1">
      <c r="A6" s="220" t="s">
        <v>2044</v>
      </c>
      <c r="B6" s="12" t="s">
        <v>2045</v>
      </c>
      <c r="C6" s="352"/>
      <c r="D6" s="222"/>
      <c r="E6" s="222"/>
      <c r="F6" s="222"/>
      <c r="G6" s="222"/>
      <c r="H6" s="222"/>
      <c r="I6" s="222"/>
      <c r="J6" s="222"/>
      <c r="K6" s="341"/>
      <c r="L6" s="229"/>
      <c r="M6" s="229"/>
      <c r="N6" s="225"/>
      <c r="O6" s="827"/>
    </row>
    <row r="7" spans="1:15 16380:16380" s="396" customFormat="1">
      <c r="A7" s="223" t="s">
        <v>2046</v>
      </c>
      <c r="B7" s="224" t="s">
        <v>2047</v>
      </c>
      <c r="C7" s="1732"/>
      <c r="D7" s="219"/>
      <c r="E7" s="219"/>
      <c r="F7" s="219"/>
      <c r="G7" s="219"/>
      <c r="H7" s="219"/>
      <c r="I7" s="219"/>
      <c r="J7" s="219"/>
      <c r="K7" s="343"/>
      <c r="L7" s="344"/>
      <c r="M7" s="356"/>
      <c r="N7" s="358"/>
      <c r="O7" s="348"/>
      <c r="XEZ7" s="426"/>
    </row>
    <row r="8" spans="1:15 16380:16380" s="396" customFormat="1">
      <c r="A8" s="223" t="s">
        <v>2048</v>
      </c>
      <c r="B8" s="225"/>
      <c r="C8" s="219"/>
      <c r="D8" s="219"/>
      <c r="E8" s="219"/>
      <c r="F8" s="219"/>
      <c r="G8" s="219"/>
      <c r="H8" s="219"/>
      <c r="I8" s="219"/>
      <c r="J8" s="219"/>
      <c r="K8" s="347"/>
      <c r="L8" s="346"/>
      <c r="M8" s="348"/>
      <c r="N8" s="358"/>
      <c r="O8" s="348"/>
      <c r="XEZ8" s="426"/>
    </row>
    <row r="9" spans="1:15 16380:16380" s="396" customFormat="1">
      <c r="A9" s="223"/>
      <c r="B9" s="226"/>
      <c r="C9" s="219"/>
      <c r="D9" s="219"/>
      <c r="E9" s="219"/>
      <c r="F9" s="219"/>
      <c r="G9" s="219"/>
      <c r="H9" s="219"/>
      <c r="I9" s="219"/>
      <c r="J9" s="219"/>
      <c r="K9" s="347"/>
      <c r="L9" s="348"/>
      <c r="M9" s="348"/>
      <c r="N9" s="358"/>
      <c r="O9" s="67"/>
      <c r="XEZ9" s="426"/>
    </row>
    <row r="10" spans="1:15 16380:16380" s="396" customFormat="1">
      <c r="A10" s="216" t="s">
        <v>2049</v>
      </c>
      <c r="B10" s="217"/>
      <c r="C10" s="217"/>
      <c r="D10" s="217"/>
      <c r="E10" s="217"/>
      <c r="F10" s="217"/>
      <c r="G10" s="217"/>
      <c r="H10" s="217"/>
      <c r="I10" s="217"/>
      <c r="J10" s="217"/>
      <c r="K10" s="337" t="s">
        <v>2050</v>
      </c>
      <c r="L10" s="338"/>
      <c r="M10" s="338"/>
      <c r="N10" s="338"/>
      <c r="O10" s="353"/>
      <c r="XEZ10" s="426"/>
    </row>
    <row r="11" spans="1:15 16380:16380" s="396" customFormat="1" ht="24.75" customHeight="1">
      <c r="A11" s="227" t="s">
        <v>49</v>
      </c>
      <c r="B11" s="228" t="s">
        <v>2051</v>
      </c>
      <c r="C11" s="228" t="s">
        <v>2052</v>
      </c>
      <c r="D11" s="228" t="s">
        <v>2053</v>
      </c>
      <c r="E11" s="228" t="s">
        <v>2054</v>
      </c>
      <c r="F11" s="228" t="s">
        <v>2055</v>
      </c>
      <c r="G11" s="228" t="s">
        <v>2056</v>
      </c>
      <c r="H11" s="228" t="s">
        <v>2057</v>
      </c>
      <c r="I11" s="228" t="s">
        <v>73</v>
      </c>
      <c r="J11" s="232" t="s">
        <v>2058</v>
      </c>
      <c r="K11" s="349" t="s">
        <v>2059</v>
      </c>
      <c r="L11" s="350" t="s">
        <v>2060</v>
      </c>
      <c r="M11" s="350" t="s">
        <v>2061</v>
      </c>
      <c r="N11" s="359" t="s">
        <v>2062</v>
      </c>
      <c r="O11" s="350" t="s">
        <v>2063</v>
      </c>
      <c r="XEZ11" s="426"/>
    </row>
    <row r="12" spans="1:15 16380:16380" s="389" customFormat="1" ht="12" customHeight="1">
      <c r="A12" s="404">
        <v>1</v>
      </c>
      <c r="B12" s="239" t="s">
        <v>2064</v>
      </c>
      <c r="C12" s="239" t="s">
        <v>2065</v>
      </c>
      <c r="D12" s="239" t="s">
        <v>2084</v>
      </c>
      <c r="E12" s="1178" t="s">
        <v>2067</v>
      </c>
      <c r="F12" s="404"/>
      <c r="G12" s="239" t="s">
        <v>2702</v>
      </c>
      <c r="H12" s="239" t="s">
        <v>2702</v>
      </c>
      <c r="I12" s="404"/>
      <c r="J12" s="1379" t="s">
        <v>2308</v>
      </c>
      <c r="K12" s="229" t="s">
        <v>5549</v>
      </c>
      <c r="L12" s="239" t="s">
        <v>2064</v>
      </c>
      <c r="M12" s="239" t="s">
        <v>2753</v>
      </c>
      <c r="N12" s="239" t="s">
        <v>2084</v>
      </c>
      <c r="O12" s="1735" t="s">
        <v>2849</v>
      </c>
    </row>
    <row r="13" spans="1:15 16380:16380" s="389" customFormat="1" ht="12" customHeight="1">
      <c r="A13" s="404">
        <v>2</v>
      </c>
      <c r="B13" s="239" t="s">
        <v>755</v>
      </c>
      <c r="C13" s="239" t="s">
        <v>2234</v>
      </c>
      <c r="D13" s="239" t="s">
        <v>3898</v>
      </c>
      <c r="E13" s="1761" t="s">
        <v>2108</v>
      </c>
      <c r="F13" s="567" t="s">
        <v>79</v>
      </c>
      <c r="G13" s="239" t="s">
        <v>2702</v>
      </c>
      <c r="H13" s="239" t="s">
        <v>2702</v>
      </c>
      <c r="I13" s="404"/>
      <c r="J13" s="1379" t="s">
        <v>2308</v>
      </c>
      <c r="K13" s="229" t="s">
        <v>5549</v>
      </c>
      <c r="L13" s="239" t="s">
        <v>755</v>
      </c>
      <c r="M13" s="239" t="s">
        <v>2234</v>
      </c>
      <c r="N13" s="239" t="s">
        <v>2811</v>
      </c>
      <c r="O13" s="1735" t="s">
        <v>2849</v>
      </c>
    </row>
    <row r="14" spans="1:15 16380:16380" s="389" customFormat="1" ht="12" customHeight="1">
      <c r="A14" s="404">
        <v>3</v>
      </c>
      <c r="B14" s="239" t="s">
        <v>2475</v>
      </c>
      <c r="C14" s="239" t="s">
        <v>5543</v>
      </c>
      <c r="D14" s="239" t="s">
        <v>2096</v>
      </c>
      <c r="E14" s="1178" t="s">
        <v>2097</v>
      </c>
      <c r="F14" s="404"/>
      <c r="G14" s="239" t="s">
        <v>2702</v>
      </c>
      <c r="H14" s="239" t="s">
        <v>2702</v>
      </c>
      <c r="I14" s="417" t="s">
        <v>5550</v>
      </c>
      <c r="J14" s="1379" t="s">
        <v>2308</v>
      </c>
      <c r="K14" s="229" t="s">
        <v>5549</v>
      </c>
      <c r="L14" s="239" t="s">
        <v>2475</v>
      </c>
      <c r="M14" s="239" t="s">
        <v>5543</v>
      </c>
      <c r="N14" s="239" t="s">
        <v>2096</v>
      </c>
      <c r="O14" s="1735" t="s">
        <v>2849</v>
      </c>
    </row>
    <row r="15" spans="1:15 16380:16380" s="389" customFormat="1" ht="12" customHeight="1">
      <c r="A15" s="404">
        <v>4</v>
      </c>
      <c r="B15" s="239" t="s">
        <v>2076</v>
      </c>
      <c r="C15" s="239" t="s">
        <v>2077</v>
      </c>
      <c r="D15" s="1757" t="s">
        <v>2100</v>
      </c>
      <c r="E15" s="1755" t="s">
        <v>2101</v>
      </c>
      <c r="F15" s="404"/>
      <c r="G15" s="239"/>
      <c r="H15" s="628"/>
      <c r="I15" s="417"/>
      <c r="J15" s="1379"/>
      <c r="K15" s="229"/>
      <c r="L15" s="239"/>
      <c r="M15" s="239"/>
      <c r="N15" s="239"/>
      <c r="O15" s="1735"/>
    </row>
    <row r="16" spans="1:15 16380:16380" s="389" customFormat="1" ht="12" customHeight="1">
      <c r="A16" s="404">
        <v>5</v>
      </c>
      <c r="B16" s="239" t="s">
        <v>2817</v>
      </c>
      <c r="C16" s="239" t="s">
        <v>5551</v>
      </c>
      <c r="D16" s="239" t="s">
        <v>2096</v>
      </c>
      <c r="E16" s="405" t="s">
        <v>2097</v>
      </c>
      <c r="F16" s="404"/>
      <c r="G16" s="239" t="s">
        <v>2702</v>
      </c>
      <c r="H16" s="648" t="s">
        <v>2868</v>
      </c>
      <c r="I16" s="417"/>
      <c r="J16" s="1379" t="s">
        <v>2308</v>
      </c>
      <c r="K16" s="229" t="s">
        <v>5549</v>
      </c>
      <c r="L16" s="239" t="s">
        <v>2817</v>
      </c>
      <c r="M16" s="239" t="s">
        <v>3622</v>
      </c>
      <c r="N16" s="239" t="s">
        <v>2096</v>
      </c>
      <c r="O16" s="1735" t="s">
        <v>2849</v>
      </c>
    </row>
    <row r="17" spans="1:15" s="389" customFormat="1" ht="12" customHeight="1">
      <c r="A17" s="404">
        <v>6</v>
      </c>
      <c r="B17" s="239" t="s">
        <v>5552</v>
      </c>
      <c r="C17" s="239" t="s">
        <v>5553</v>
      </c>
      <c r="D17" s="239" t="s">
        <v>2084</v>
      </c>
      <c r="E17" s="1761" t="s">
        <v>2111</v>
      </c>
      <c r="F17" s="404"/>
      <c r="G17" s="239" t="s">
        <v>2622</v>
      </c>
      <c r="H17" s="239"/>
      <c r="I17" s="417"/>
      <c r="J17" s="1379" t="s">
        <v>2308</v>
      </c>
      <c r="K17" s="229" t="s">
        <v>5549</v>
      </c>
      <c r="L17" s="239" t="s">
        <v>5552</v>
      </c>
      <c r="M17" s="239" t="s">
        <v>5553</v>
      </c>
      <c r="N17" s="239" t="s">
        <v>2084</v>
      </c>
      <c r="O17" s="1735" t="s">
        <v>2849</v>
      </c>
    </row>
    <row r="18" spans="1:15" s="389" customFormat="1" ht="12" customHeight="1">
      <c r="A18" s="404">
        <v>7</v>
      </c>
      <c r="B18" s="239" t="s">
        <v>5554</v>
      </c>
      <c r="C18" s="239" t="s">
        <v>5555</v>
      </c>
      <c r="D18" s="239" t="s">
        <v>2084</v>
      </c>
      <c r="E18" s="1761" t="s">
        <v>2085</v>
      </c>
      <c r="F18" s="404"/>
      <c r="G18" s="239" t="s">
        <v>2702</v>
      </c>
      <c r="H18" s="239" t="s">
        <v>2702</v>
      </c>
      <c r="I18" s="404"/>
      <c r="J18" s="1379" t="s">
        <v>2308</v>
      </c>
      <c r="K18" s="229" t="s">
        <v>5549</v>
      </c>
      <c r="L18" s="239" t="s">
        <v>5554</v>
      </c>
      <c r="M18" s="239" t="s">
        <v>5555</v>
      </c>
      <c r="N18" s="239" t="s">
        <v>2084</v>
      </c>
      <c r="O18" s="1735" t="s">
        <v>2849</v>
      </c>
    </row>
  </sheetData>
  <phoneticPr fontId="5" type="noConversion"/>
  <dataValidations count="3">
    <dataValidation type="list" allowBlank="1" showInputMessage="1" showErrorMessage="1" sqref="B6" xr:uid="{00000000-0002-0000-4E00-000000000000}">
      <formula1>"Mi: Minute,H: Hour,D: Daily,W: Weekly,M: Monthly,Y: Yearly"</formula1>
    </dataValidation>
    <dataValidation type="list" allowBlank="1" showInputMessage="1" showErrorMessage="1" sqref="B7 B9" xr:uid="{00000000-0002-0000-4E00-000001000000}">
      <formula1>"替换,追加"</formula1>
    </dataValidation>
    <dataValidation type="list" allowBlank="1" showInputMessage="1" showErrorMessage="1" sqref="J12:J18" xr:uid="{00000000-0002-0000-4E00-000002000000}">
      <formula1>"匹配,基线特有,本地扩充,废弃"</formula1>
    </dataValidation>
  </dataValidations>
  <hyperlinks>
    <hyperlink ref="A1" location="目录!A1" display="返回" xr:uid="{00000000-0004-0000-4E00-000000000000}"/>
  </hyperlinks>
  <pageMargins left="0.75" right="0.75" top="1" bottom="1" header="0.51180555555555596" footer="0.51180555555555596"/>
  <pageSetup paperSize="9" orientation="portrai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S42"/>
  <sheetViews>
    <sheetView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21875" style="396" customWidth="1"/>
    <col min="15" max="15" width="23" style="396" customWidth="1"/>
    <col min="16" max="16" width="19" style="396" customWidth="1"/>
    <col min="17" max="17" width="14.88671875" style="396" customWidth="1"/>
    <col min="18" max="19" width="13.77734375" style="396" customWidth="1"/>
    <col min="20" max="16384" width="9" style="328"/>
  </cols>
  <sheetData>
    <row r="1" spans="1:19" s="396" customFormat="1">
      <c r="A1" s="2"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239" t="s">
        <v>687</v>
      </c>
      <c r="C3" s="1732"/>
      <c r="D3" s="219"/>
      <c r="E3" s="219"/>
      <c r="F3" s="219"/>
      <c r="G3" s="219"/>
      <c r="H3" s="219"/>
      <c r="I3" s="219"/>
      <c r="J3" s="219"/>
      <c r="K3" s="219"/>
      <c r="L3" s="219"/>
      <c r="M3" s="219"/>
      <c r="N3" s="219"/>
      <c r="O3" s="339" t="s">
        <v>2041</v>
      </c>
      <c r="P3" s="340" t="s">
        <v>2042</v>
      </c>
      <c r="Q3" s="340"/>
      <c r="R3" s="354"/>
      <c r="S3" s="355"/>
    </row>
    <row r="4" spans="1:19" s="397" customFormat="1">
      <c r="A4" s="220" t="s">
        <v>2042</v>
      </c>
      <c r="B4" s="332" t="s">
        <v>688</v>
      </c>
      <c r="C4" s="352"/>
      <c r="D4" s="222"/>
      <c r="E4" s="222"/>
      <c r="F4" s="222"/>
      <c r="G4" s="222"/>
      <c r="H4" s="222"/>
      <c r="I4" s="222"/>
      <c r="J4" s="222"/>
      <c r="K4" s="222"/>
      <c r="L4" s="222"/>
      <c r="M4" s="222"/>
      <c r="N4" s="222"/>
      <c r="O4" s="229" t="s">
        <v>2301</v>
      </c>
      <c r="P4" s="515" t="s">
        <v>5556</v>
      </c>
      <c r="Q4" s="229"/>
      <c r="R4" s="225"/>
      <c r="S4" s="827"/>
    </row>
    <row r="5" spans="1:19" s="397" customFormat="1">
      <c r="A5" s="220" t="s">
        <v>2041</v>
      </c>
      <c r="B5" s="221" t="s">
        <v>2043</v>
      </c>
      <c r="C5" s="352"/>
      <c r="D5" s="222"/>
      <c r="E5" s="222"/>
      <c r="F5" s="222"/>
      <c r="G5" s="222"/>
      <c r="H5" s="222"/>
      <c r="I5" s="222"/>
      <c r="J5" s="222"/>
      <c r="K5" s="222"/>
      <c r="L5" s="222"/>
      <c r="M5" s="222"/>
      <c r="N5" s="222"/>
      <c r="O5" s="341"/>
      <c r="P5" s="342"/>
      <c r="Q5" s="229"/>
      <c r="R5" s="225"/>
      <c r="S5" s="827"/>
    </row>
    <row r="6" spans="1:19" s="397" customFormat="1">
      <c r="A6" s="220" t="s">
        <v>2044</v>
      </c>
      <c r="B6" s="12" t="s">
        <v>2045</v>
      </c>
      <c r="C6" s="352"/>
      <c r="D6" s="222"/>
      <c r="E6" s="222"/>
      <c r="F6" s="222"/>
      <c r="G6" s="222"/>
      <c r="H6" s="222"/>
      <c r="I6" s="222"/>
      <c r="J6" s="222"/>
      <c r="K6" s="222"/>
      <c r="L6" s="222"/>
      <c r="M6" s="222"/>
      <c r="N6" s="222"/>
      <c r="O6" s="341"/>
      <c r="P6" s="229"/>
      <c r="Q6" s="229"/>
      <c r="R6" s="225"/>
      <c r="S6" s="827"/>
    </row>
    <row r="7" spans="1:19" s="396" customFormat="1">
      <c r="A7" s="223" t="s">
        <v>2046</v>
      </c>
      <c r="B7" s="224" t="s">
        <v>2047</v>
      </c>
      <c r="C7" s="1732"/>
      <c r="D7" s="219"/>
      <c r="E7" s="219"/>
      <c r="F7" s="219"/>
      <c r="G7" s="219"/>
      <c r="H7" s="219"/>
      <c r="I7" s="219"/>
      <c r="J7" s="219"/>
      <c r="K7" s="219"/>
      <c r="L7" s="219"/>
      <c r="M7" s="219"/>
      <c r="N7" s="219"/>
      <c r="O7" s="343"/>
      <c r="P7" s="344"/>
      <c r="Q7" s="356"/>
      <c r="R7" s="358"/>
      <c r="S7" s="348"/>
    </row>
    <row r="8" spans="1:19" s="396" customFormat="1">
      <c r="A8" s="223" t="s">
        <v>2048</v>
      </c>
      <c r="B8" s="225"/>
      <c r="C8" s="219"/>
      <c r="D8" s="219"/>
      <c r="E8" s="219"/>
      <c r="F8" s="219"/>
      <c r="G8" s="219"/>
      <c r="H8" s="219"/>
      <c r="I8" s="219"/>
      <c r="J8" s="219"/>
      <c r="K8" s="219"/>
      <c r="L8" s="219"/>
      <c r="M8" s="219"/>
      <c r="N8" s="219"/>
      <c r="O8" s="347"/>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2" customHeight="1">
      <c r="A12" s="404">
        <v>1</v>
      </c>
      <c r="B12" s="1757" t="s">
        <v>2064</v>
      </c>
      <c r="C12" s="1757" t="s">
        <v>2065</v>
      </c>
      <c r="D12" s="1757" t="s">
        <v>2754</v>
      </c>
      <c r="E12" s="1755" t="s">
        <v>2067</v>
      </c>
      <c r="F12" s="1738" t="s">
        <v>2064</v>
      </c>
      <c r="G12" s="1738" t="s">
        <v>2065</v>
      </c>
      <c r="H12" s="1738" t="s">
        <v>2066</v>
      </c>
      <c r="I12" s="1738" t="s">
        <v>2067</v>
      </c>
      <c r="J12" s="1757"/>
      <c r="K12" s="1757" t="s">
        <v>2702</v>
      </c>
      <c r="L12" s="1757"/>
      <c r="M12" s="1757"/>
      <c r="N12" s="1379" t="s">
        <v>2308</v>
      </c>
      <c r="O12" s="515" t="s">
        <v>5556</v>
      </c>
      <c r="P12" s="515" t="s">
        <v>2064</v>
      </c>
      <c r="Q12" s="515" t="s">
        <v>2753</v>
      </c>
      <c r="R12" s="515" t="s">
        <v>2754</v>
      </c>
      <c r="S12" s="1735" t="s">
        <v>2849</v>
      </c>
    </row>
    <row r="13" spans="1:19" s="389" customFormat="1" ht="12" customHeight="1">
      <c r="A13" s="404">
        <v>2</v>
      </c>
      <c r="B13" s="1757" t="s">
        <v>222</v>
      </c>
      <c r="C13" s="1757" t="s">
        <v>2234</v>
      </c>
      <c r="D13" s="1757" t="s">
        <v>3898</v>
      </c>
      <c r="E13" s="1755" t="s">
        <v>4007</v>
      </c>
      <c r="F13" s="1738" t="s">
        <v>222</v>
      </c>
      <c r="G13" s="1738" t="s">
        <v>2234</v>
      </c>
      <c r="H13" s="1738" t="s">
        <v>3991</v>
      </c>
      <c r="I13" s="1738" t="s">
        <v>2108</v>
      </c>
      <c r="J13" s="1758"/>
      <c r="K13" s="1757" t="s">
        <v>2702</v>
      </c>
      <c r="L13" s="1757"/>
      <c r="M13" s="1757"/>
      <c r="N13" s="1379" t="s">
        <v>2308</v>
      </c>
      <c r="O13" s="515" t="s">
        <v>5556</v>
      </c>
      <c r="P13" s="515" t="s">
        <v>222</v>
      </c>
      <c r="Q13" s="515" t="s">
        <v>2234</v>
      </c>
      <c r="R13" s="515" t="s">
        <v>3898</v>
      </c>
      <c r="S13" s="1735" t="s">
        <v>2849</v>
      </c>
    </row>
    <row r="14" spans="1:19" s="389" customFormat="1" ht="12" customHeight="1">
      <c r="A14" s="404">
        <v>3</v>
      </c>
      <c r="B14" s="229" t="s">
        <v>105</v>
      </c>
      <c r="C14" s="239" t="s">
        <v>2239</v>
      </c>
      <c r="D14" s="1757" t="s">
        <v>2811</v>
      </c>
      <c r="E14" s="1755" t="s">
        <v>2812</v>
      </c>
      <c r="F14" s="1738" t="s">
        <v>105</v>
      </c>
      <c r="G14" s="1738" t="s">
        <v>2239</v>
      </c>
      <c r="H14" s="1738" t="s">
        <v>3175</v>
      </c>
      <c r="I14" s="1738" t="s">
        <v>2241</v>
      </c>
      <c r="J14" s="1757"/>
      <c r="K14" s="1757" t="s">
        <v>2702</v>
      </c>
      <c r="L14" s="1757"/>
      <c r="M14" s="1757"/>
      <c r="N14" s="1379" t="s">
        <v>2308</v>
      </c>
      <c r="O14" s="515" t="s">
        <v>5556</v>
      </c>
      <c r="P14" s="515" t="s">
        <v>2238</v>
      </c>
      <c r="Q14" s="515" t="s">
        <v>2675</v>
      </c>
      <c r="R14" s="515" t="s">
        <v>2811</v>
      </c>
      <c r="S14" s="1735" t="s">
        <v>2849</v>
      </c>
    </row>
    <row r="15" spans="1:19" s="389" customFormat="1" ht="12" customHeight="1">
      <c r="A15" s="404">
        <v>4</v>
      </c>
      <c r="B15" s="1757" t="s">
        <v>2333</v>
      </c>
      <c r="C15" s="1757" t="s">
        <v>2705</v>
      </c>
      <c r="D15" s="1757" t="s">
        <v>2100</v>
      </c>
      <c r="E15" s="1755" t="s">
        <v>2101</v>
      </c>
      <c r="F15" s="1734" t="s">
        <v>2076</v>
      </c>
      <c r="G15" s="1734" t="s">
        <v>2077</v>
      </c>
      <c r="H15" s="1738" t="s">
        <v>3175</v>
      </c>
      <c r="I15" s="1738" t="s">
        <v>2241</v>
      </c>
      <c r="J15" s="1757"/>
      <c r="K15" s="1757" t="s">
        <v>2702</v>
      </c>
      <c r="L15" s="1757" t="s">
        <v>2726</v>
      </c>
      <c r="M15" s="417"/>
      <c r="N15" s="1379" t="s">
        <v>2308</v>
      </c>
      <c r="O15" s="515" t="s">
        <v>5556</v>
      </c>
      <c r="P15" s="515" t="s">
        <v>2333</v>
      </c>
      <c r="Q15" s="515" t="s">
        <v>2705</v>
      </c>
      <c r="R15" s="515" t="s">
        <v>2100</v>
      </c>
      <c r="S15" s="1735" t="s">
        <v>2286</v>
      </c>
    </row>
    <row r="16" spans="1:19" s="389" customFormat="1" ht="12" customHeight="1">
      <c r="A16" s="404">
        <v>5</v>
      </c>
      <c r="B16" s="1757" t="s">
        <v>3174</v>
      </c>
      <c r="C16" s="1757" t="s">
        <v>5551</v>
      </c>
      <c r="D16" s="1757" t="s">
        <v>2096</v>
      </c>
      <c r="E16" s="1755" t="s">
        <v>2097</v>
      </c>
      <c r="F16" s="1738" t="s">
        <v>3174</v>
      </c>
      <c r="G16" s="1734" t="s">
        <v>2818</v>
      </c>
      <c r="H16" s="1738" t="s">
        <v>2803</v>
      </c>
      <c r="I16" s="1738" t="s">
        <v>2804</v>
      </c>
      <c r="J16" s="1757"/>
      <c r="K16" s="1757" t="s">
        <v>2702</v>
      </c>
      <c r="L16" s="1757" t="s">
        <v>2868</v>
      </c>
      <c r="M16" s="417"/>
      <c r="N16" s="1379" t="s">
        <v>2308</v>
      </c>
      <c r="O16" s="515" t="s">
        <v>5556</v>
      </c>
      <c r="P16" s="515" t="s">
        <v>3174</v>
      </c>
      <c r="Q16" s="515" t="s">
        <v>3622</v>
      </c>
      <c r="R16" s="515" t="s">
        <v>2096</v>
      </c>
      <c r="S16" s="1735" t="s">
        <v>2286</v>
      </c>
    </row>
    <row r="17" spans="1:19" s="389" customFormat="1" ht="12" customHeight="1">
      <c r="A17" s="404">
        <v>6</v>
      </c>
      <c r="B17" s="1757" t="s">
        <v>2338</v>
      </c>
      <c r="C17" s="1757" t="s">
        <v>5510</v>
      </c>
      <c r="D17" s="1757" t="s">
        <v>2066</v>
      </c>
      <c r="E17" s="1755" t="s">
        <v>2067</v>
      </c>
      <c r="F17" s="1738" t="s">
        <v>2338</v>
      </c>
      <c r="G17" s="1734" t="s">
        <v>2722</v>
      </c>
      <c r="H17" s="1738" t="s">
        <v>2070</v>
      </c>
      <c r="I17" s="1738" t="s">
        <v>2071</v>
      </c>
      <c r="J17" s="1757"/>
      <c r="K17" s="1757" t="s">
        <v>2702</v>
      </c>
      <c r="L17" s="1757" t="s">
        <v>2723</v>
      </c>
      <c r="M17" s="417"/>
      <c r="N17" s="1379" t="s">
        <v>2308</v>
      </c>
      <c r="O17" s="515" t="s">
        <v>5556</v>
      </c>
      <c r="P17" s="515" t="s">
        <v>2338</v>
      </c>
      <c r="Q17" s="515" t="s">
        <v>2722</v>
      </c>
      <c r="R17" s="515" t="s">
        <v>2100</v>
      </c>
      <c r="S17" s="1735" t="s">
        <v>2286</v>
      </c>
    </row>
    <row r="18" spans="1:19" s="389" customFormat="1" ht="12" customHeight="1">
      <c r="A18" s="404">
        <v>7</v>
      </c>
      <c r="B18" s="1757" t="s">
        <v>5557</v>
      </c>
      <c r="C18" s="1757" t="s">
        <v>3983</v>
      </c>
      <c r="D18" s="760" t="s">
        <v>3505</v>
      </c>
      <c r="E18" s="1755" t="s">
        <v>3985</v>
      </c>
      <c r="F18" s="1738" t="s">
        <v>5557</v>
      </c>
      <c r="G18" s="1734" t="s">
        <v>5558</v>
      </c>
      <c r="H18" s="1738" t="s">
        <v>2681</v>
      </c>
      <c r="I18" s="1738" t="s">
        <v>3291</v>
      </c>
      <c r="J18" s="1757"/>
      <c r="K18" s="1757"/>
      <c r="L18" s="1757"/>
      <c r="M18" s="417"/>
      <c r="N18" s="1379" t="s">
        <v>2308</v>
      </c>
      <c r="O18" s="515"/>
      <c r="P18" s="515"/>
      <c r="Q18" s="515"/>
      <c r="R18" s="515"/>
      <c r="S18" s="1735"/>
    </row>
    <row r="19" spans="1:19" s="1744" customFormat="1" ht="12" customHeight="1">
      <c r="A19" s="1746">
        <v>8</v>
      </c>
      <c r="B19" s="1772" t="s">
        <v>2341</v>
      </c>
      <c r="C19" s="1772" t="s">
        <v>5559</v>
      </c>
      <c r="D19" s="1772" t="s">
        <v>2100</v>
      </c>
      <c r="E19" s="1773" t="s">
        <v>2101</v>
      </c>
      <c r="F19" s="1772" t="s">
        <v>2341</v>
      </c>
      <c r="G19" s="1772" t="s">
        <v>5559</v>
      </c>
      <c r="H19" s="1772" t="s">
        <v>2100</v>
      </c>
      <c r="I19" s="1773" t="s">
        <v>2101</v>
      </c>
      <c r="J19" s="1772"/>
      <c r="K19" s="1772" t="s">
        <v>2702</v>
      </c>
      <c r="L19" s="1772" t="s">
        <v>5560</v>
      </c>
      <c r="M19" s="1749" t="s">
        <v>5561</v>
      </c>
      <c r="N19" s="1750" t="s">
        <v>2286</v>
      </c>
      <c r="O19" s="1776" t="s">
        <v>5556</v>
      </c>
      <c r="P19" s="1776" t="s">
        <v>2341</v>
      </c>
      <c r="Q19" s="1776" t="s">
        <v>5559</v>
      </c>
      <c r="R19" s="1776" t="s">
        <v>2100</v>
      </c>
      <c r="S19" s="1749" t="s">
        <v>2286</v>
      </c>
    </row>
    <row r="20" spans="1:19" s="389" customFormat="1" ht="12" customHeight="1">
      <c r="A20" s="404">
        <v>9</v>
      </c>
      <c r="B20" s="1757" t="s">
        <v>5545</v>
      </c>
      <c r="C20" s="760" t="s">
        <v>5539</v>
      </c>
      <c r="D20" s="760" t="s">
        <v>2096</v>
      </c>
      <c r="E20" s="1755" t="s">
        <v>2097</v>
      </c>
      <c r="F20" s="1738" t="s">
        <v>5545</v>
      </c>
      <c r="G20" s="1734" t="s">
        <v>5546</v>
      </c>
      <c r="H20" s="1738" t="s">
        <v>2096</v>
      </c>
      <c r="I20" s="1738" t="s">
        <v>2097</v>
      </c>
      <c r="J20" s="760"/>
      <c r="K20" s="1757" t="s">
        <v>2702</v>
      </c>
      <c r="L20" s="1757" t="s">
        <v>5562</v>
      </c>
      <c r="M20" s="762"/>
      <c r="N20" s="1379" t="s">
        <v>2308</v>
      </c>
      <c r="O20" s="515" t="s">
        <v>5556</v>
      </c>
      <c r="P20" s="515" t="s">
        <v>5545</v>
      </c>
      <c r="Q20" s="760" t="s">
        <v>5539</v>
      </c>
      <c r="R20" s="760" t="s">
        <v>2096</v>
      </c>
      <c r="S20" s="1735" t="s">
        <v>2849</v>
      </c>
    </row>
    <row r="21" spans="1:19" s="389" customFormat="1" ht="12" customHeight="1">
      <c r="A21" s="404">
        <v>10</v>
      </c>
      <c r="B21" s="1757" t="s">
        <v>5534</v>
      </c>
      <c r="C21" s="760" t="s">
        <v>5535</v>
      </c>
      <c r="D21" s="760" t="s">
        <v>2066</v>
      </c>
      <c r="E21" s="1755" t="s">
        <v>2067</v>
      </c>
      <c r="F21" s="1734" t="s">
        <v>5536</v>
      </c>
      <c r="G21" s="1734" t="s">
        <v>5537</v>
      </c>
      <c r="H21" s="1738" t="s">
        <v>2725</v>
      </c>
      <c r="I21" s="1738" t="s">
        <v>3176</v>
      </c>
      <c r="J21" s="760"/>
      <c r="K21" s="1757" t="s">
        <v>2702</v>
      </c>
      <c r="L21" s="1757" t="s">
        <v>5563</v>
      </c>
      <c r="M21" s="762"/>
      <c r="N21" s="1379" t="s">
        <v>2308</v>
      </c>
      <c r="O21" s="515" t="s">
        <v>5556</v>
      </c>
      <c r="P21" s="515" t="s">
        <v>5534</v>
      </c>
      <c r="Q21" s="760" t="s">
        <v>5535</v>
      </c>
      <c r="R21" s="760" t="s">
        <v>2066</v>
      </c>
      <c r="S21" s="1735" t="s">
        <v>2849</v>
      </c>
    </row>
    <row r="22" spans="1:19" s="389" customFormat="1" ht="12" customHeight="1">
      <c r="A22" s="404">
        <v>11</v>
      </c>
      <c r="B22" s="1757" t="s">
        <v>5564</v>
      </c>
      <c r="C22" s="760" t="s">
        <v>5565</v>
      </c>
      <c r="D22" s="760" t="s">
        <v>3898</v>
      </c>
      <c r="E22" s="1755" t="s">
        <v>4007</v>
      </c>
      <c r="F22" s="1738" t="s">
        <v>5564</v>
      </c>
      <c r="G22" s="1738" t="s">
        <v>5565</v>
      </c>
      <c r="H22" s="1738" t="s">
        <v>3062</v>
      </c>
      <c r="I22" s="1738" t="s">
        <v>3063</v>
      </c>
      <c r="J22" s="760"/>
      <c r="K22" s="1757" t="s">
        <v>2702</v>
      </c>
      <c r="L22" s="760"/>
      <c r="M22" s="1757"/>
      <c r="N22" s="1379" t="s">
        <v>2308</v>
      </c>
      <c r="O22" s="515" t="s">
        <v>5556</v>
      </c>
      <c r="P22" s="515" t="s">
        <v>5564</v>
      </c>
      <c r="Q22" s="760" t="s">
        <v>5565</v>
      </c>
      <c r="R22" s="760" t="s">
        <v>3898</v>
      </c>
      <c r="S22" s="1735" t="s">
        <v>2849</v>
      </c>
    </row>
    <row r="23" spans="1:19" s="389" customFormat="1" ht="12" customHeight="1">
      <c r="A23" s="404">
        <v>12</v>
      </c>
      <c r="B23" s="1757" t="s">
        <v>5566</v>
      </c>
      <c r="C23" s="760" t="s">
        <v>5567</v>
      </c>
      <c r="D23" s="760" t="s">
        <v>2681</v>
      </c>
      <c r="E23" s="1755" t="s">
        <v>3291</v>
      </c>
      <c r="F23" s="1738" t="s">
        <v>5566</v>
      </c>
      <c r="G23" s="1734" t="s">
        <v>5568</v>
      </c>
      <c r="H23" s="1738" t="s">
        <v>5569</v>
      </c>
      <c r="I23" s="1738" t="s">
        <v>4803</v>
      </c>
      <c r="J23" s="760"/>
      <c r="K23" s="1757" t="s">
        <v>2702</v>
      </c>
      <c r="L23" s="760"/>
      <c r="M23" s="1757"/>
      <c r="N23" s="1379" t="s">
        <v>2308</v>
      </c>
      <c r="O23" s="515" t="s">
        <v>5556</v>
      </c>
      <c r="P23" s="515" t="s">
        <v>5566</v>
      </c>
      <c r="Q23" s="760" t="s">
        <v>5567</v>
      </c>
      <c r="R23" s="760" t="s">
        <v>2681</v>
      </c>
      <c r="S23" s="1735" t="s">
        <v>2849</v>
      </c>
    </row>
    <row r="24" spans="1:19" s="389" customFormat="1" ht="12" customHeight="1">
      <c r="A24" s="404">
        <v>13</v>
      </c>
      <c r="B24" s="1757" t="s">
        <v>3450</v>
      </c>
      <c r="C24" s="760" t="s">
        <v>2742</v>
      </c>
      <c r="D24" s="760" t="s">
        <v>2681</v>
      </c>
      <c r="E24" s="1755" t="s">
        <v>3291</v>
      </c>
      <c r="F24" s="1734" t="s">
        <v>2679</v>
      </c>
      <c r="G24" s="1734" t="s">
        <v>2680</v>
      </c>
      <c r="H24" s="1738" t="s">
        <v>2737</v>
      </c>
      <c r="I24" s="1738" t="s">
        <v>3180</v>
      </c>
      <c r="J24" s="760"/>
      <c r="K24" s="1757" t="s">
        <v>2702</v>
      </c>
      <c r="L24" s="760"/>
      <c r="M24" s="1757"/>
      <c r="N24" s="1379" t="s">
        <v>2308</v>
      </c>
      <c r="O24" s="515" t="s">
        <v>5556</v>
      </c>
      <c r="P24" s="515" t="s">
        <v>3450</v>
      </c>
      <c r="Q24" s="760" t="s">
        <v>2742</v>
      </c>
      <c r="R24" s="760" t="s">
        <v>2681</v>
      </c>
      <c r="S24" s="1735" t="s">
        <v>2849</v>
      </c>
    </row>
    <row r="25" spans="1:19" s="389" customFormat="1" ht="12" customHeight="1">
      <c r="A25" s="404">
        <v>14</v>
      </c>
      <c r="B25" s="1757" t="s">
        <v>4930</v>
      </c>
      <c r="C25" s="760" t="s">
        <v>4931</v>
      </c>
      <c r="D25" s="760" t="s">
        <v>2096</v>
      </c>
      <c r="E25" s="1755" t="s">
        <v>2097</v>
      </c>
      <c r="F25" s="1738" t="s">
        <v>4930</v>
      </c>
      <c r="G25" s="1738" t="s">
        <v>4931</v>
      </c>
      <c r="H25" s="1738" t="s">
        <v>2100</v>
      </c>
      <c r="I25" s="1738" t="s">
        <v>2101</v>
      </c>
      <c r="J25" s="760"/>
      <c r="K25" s="1757" t="s">
        <v>2702</v>
      </c>
      <c r="L25" s="760"/>
      <c r="M25" s="1757"/>
      <c r="N25" s="1379" t="s">
        <v>2308</v>
      </c>
      <c r="O25" s="515" t="s">
        <v>5556</v>
      </c>
      <c r="P25" s="515" t="s">
        <v>4930</v>
      </c>
      <c r="Q25" s="760" t="s">
        <v>4931</v>
      </c>
      <c r="R25" s="760" t="s">
        <v>2096</v>
      </c>
      <c r="S25" s="1735" t="s">
        <v>2849</v>
      </c>
    </row>
    <row r="26" spans="1:19" s="389" customFormat="1" ht="12" customHeight="1">
      <c r="A26" s="404">
        <v>15</v>
      </c>
      <c r="B26" s="1757" t="s">
        <v>5570</v>
      </c>
      <c r="C26" s="760" t="s">
        <v>5571</v>
      </c>
      <c r="D26" s="760" t="s">
        <v>2733</v>
      </c>
      <c r="E26" s="405" t="s">
        <v>3215</v>
      </c>
      <c r="F26" s="1734" t="s">
        <v>5572</v>
      </c>
      <c r="G26" s="1734" t="s">
        <v>5573</v>
      </c>
      <c r="H26" s="1738" t="s">
        <v>2733</v>
      </c>
      <c r="I26" s="1734" t="s">
        <v>2111</v>
      </c>
      <c r="J26" s="760"/>
      <c r="K26" s="1757" t="s">
        <v>2622</v>
      </c>
      <c r="L26" s="760"/>
      <c r="M26" s="1757" t="s">
        <v>2702</v>
      </c>
      <c r="N26" s="1379" t="s">
        <v>2308</v>
      </c>
      <c r="O26" s="515" t="s">
        <v>5556</v>
      </c>
      <c r="P26" s="515" t="s">
        <v>5570</v>
      </c>
      <c r="Q26" s="760" t="s">
        <v>5571</v>
      </c>
      <c r="R26" s="760" t="s">
        <v>2733</v>
      </c>
      <c r="S26" s="1735" t="s">
        <v>2849</v>
      </c>
    </row>
    <row r="27" spans="1:19" s="389" customFormat="1" ht="12" customHeight="1">
      <c r="A27" s="404">
        <v>16</v>
      </c>
      <c r="B27" s="1757" t="s">
        <v>5574</v>
      </c>
      <c r="C27" s="760" t="s">
        <v>5517</v>
      </c>
      <c r="D27" s="760" t="s">
        <v>2733</v>
      </c>
      <c r="E27" s="405" t="s">
        <v>3215</v>
      </c>
      <c r="F27" s="1734" t="s">
        <v>5518</v>
      </c>
      <c r="G27" s="1734" t="s">
        <v>5519</v>
      </c>
      <c r="H27" s="1738" t="s">
        <v>2733</v>
      </c>
      <c r="I27" s="1734" t="s">
        <v>2111</v>
      </c>
      <c r="J27" s="760"/>
      <c r="K27" s="1757" t="s">
        <v>2622</v>
      </c>
      <c r="L27" s="760"/>
      <c r="M27" s="1757" t="s">
        <v>2702</v>
      </c>
      <c r="N27" s="1379" t="s">
        <v>2308</v>
      </c>
      <c r="O27" s="515" t="s">
        <v>5556</v>
      </c>
      <c r="P27" s="515" t="s">
        <v>5574</v>
      </c>
      <c r="Q27" s="760" t="s">
        <v>5517</v>
      </c>
      <c r="R27" s="760" t="s">
        <v>2733</v>
      </c>
      <c r="S27" s="1735" t="s">
        <v>2849</v>
      </c>
    </row>
    <row r="28" spans="1:19" s="389" customFormat="1" ht="12" customHeight="1">
      <c r="A28" s="404">
        <v>17</v>
      </c>
      <c r="B28" s="1757" t="s">
        <v>5575</v>
      </c>
      <c r="C28" s="760" t="s">
        <v>2121</v>
      </c>
      <c r="D28" s="760" t="s">
        <v>2733</v>
      </c>
      <c r="E28" s="405" t="s">
        <v>3215</v>
      </c>
      <c r="F28" s="1738" t="s">
        <v>5575</v>
      </c>
      <c r="G28" s="1734" t="s">
        <v>5576</v>
      </c>
      <c r="H28" s="1738" t="s">
        <v>2733</v>
      </c>
      <c r="I28" s="1734" t="s">
        <v>2111</v>
      </c>
      <c r="J28" s="760"/>
      <c r="K28" s="1757" t="s">
        <v>2622</v>
      </c>
      <c r="L28" s="760"/>
      <c r="M28" s="1757" t="s">
        <v>2702</v>
      </c>
      <c r="N28" s="1379" t="s">
        <v>2308</v>
      </c>
      <c r="O28" s="515" t="s">
        <v>5556</v>
      </c>
      <c r="P28" s="515" t="s">
        <v>5575</v>
      </c>
      <c r="Q28" s="760" t="s">
        <v>2121</v>
      </c>
      <c r="R28" s="760" t="s">
        <v>2733</v>
      </c>
      <c r="S28" s="1735" t="s">
        <v>2849</v>
      </c>
    </row>
    <row r="29" spans="1:19" s="396" customFormat="1" ht="12" customHeight="1">
      <c r="A29" s="404">
        <v>18</v>
      </c>
      <c r="B29" s="1757" t="s">
        <v>5526</v>
      </c>
      <c r="C29" s="760" t="s">
        <v>2192</v>
      </c>
      <c r="D29" s="760" t="s">
        <v>2733</v>
      </c>
      <c r="E29" s="405" t="s">
        <v>3215</v>
      </c>
      <c r="F29" s="1738" t="s">
        <v>5526</v>
      </c>
      <c r="G29" s="1734" t="s">
        <v>5527</v>
      </c>
      <c r="H29" s="1738" t="s">
        <v>2733</v>
      </c>
      <c r="I29" s="1734" t="s">
        <v>2111</v>
      </c>
      <c r="J29" s="760"/>
      <c r="K29" s="1757" t="s">
        <v>2622</v>
      </c>
      <c r="L29" s="760"/>
      <c r="M29" s="1757" t="s">
        <v>2702</v>
      </c>
      <c r="N29" s="1379" t="s">
        <v>2308</v>
      </c>
      <c r="O29" s="515" t="s">
        <v>5556</v>
      </c>
      <c r="P29" s="515" t="s">
        <v>5526</v>
      </c>
      <c r="Q29" s="760" t="s">
        <v>2192</v>
      </c>
      <c r="R29" s="760" t="s">
        <v>2733</v>
      </c>
      <c r="S29" s="1735" t="s">
        <v>2849</v>
      </c>
    </row>
    <row r="30" spans="1:19" s="396" customFormat="1" ht="12" customHeight="1">
      <c r="A30" s="404">
        <v>19</v>
      </c>
      <c r="B30" s="1757" t="s">
        <v>5577</v>
      </c>
      <c r="C30" s="760" t="s">
        <v>5578</v>
      </c>
      <c r="D30" s="760" t="s">
        <v>2733</v>
      </c>
      <c r="E30" s="405" t="s">
        <v>3215</v>
      </c>
      <c r="F30" s="1734" t="s">
        <v>4129</v>
      </c>
      <c r="G30" s="1734" t="s">
        <v>4128</v>
      </c>
      <c r="H30" s="1738" t="s">
        <v>2733</v>
      </c>
      <c r="I30" s="1734" t="s">
        <v>2111</v>
      </c>
      <c r="J30" s="760"/>
      <c r="K30" s="1757" t="s">
        <v>2622</v>
      </c>
      <c r="L30" s="760"/>
      <c r="M30" s="1757" t="s">
        <v>2702</v>
      </c>
      <c r="N30" s="1379" t="s">
        <v>2308</v>
      </c>
      <c r="O30" s="515" t="s">
        <v>5556</v>
      </c>
      <c r="P30" s="515" t="s">
        <v>5577</v>
      </c>
      <c r="Q30" s="760" t="s">
        <v>5578</v>
      </c>
      <c r="R30" s="760" t="s">
        <v>2733</v>
      </c>
      <c r="S30" s="1735" t="s">
        <v>2849</v>
      </c>
    </row>
    <row r="31" spans="1:19" s="396" customFormat="1" ht="12" customHeight="1">
      <c r="A31" s="404">
        <v>20</v>
      </c>
      <c r="B31" s="1757" t="s">
        <v>2345</v>
      </c>
      <c r="C31" s="760" t="s">
        <v>4754</v>
      </c>
      <c r="D31" s="760" t="s">
        <v>2096</v>
      </c>
      <c r="E31" s="1755" t="s">
        <v>2097</v>
      </c>
      <c r="F31" s="1738" t="s">
        <v>2345</v>
      </c>
      <c r="G31" s="1734" t="s">
        <v>4752</v>
      </c>
      <c r="H31" s="1738" t="s">
        <v>2096</v>
      </c>
      <c r="I31" s="1738" t="s">
        <v>2097</v>
      </c>
      <c r="J31" s="760"/>
      <c r="K31" s="1757" t="s">
        <v>2702</v>
      </c>
      <c r="L31" s="1757" t="s">
        <v>4823</v>
      </c>
      <c r="M31" s="762"/>
      <c r="N31" s="1379" t="s">
        <v>2308</v>
      </c>
      <c r="O31" s="515" t="s">
        <v>5556</v>
      </c>
      <c r="P31" s="515" t="s">
        <v>2345</v>
      </c>
      <c r="Q31" s="760" t="s">
        <v>4754</v>
      </c>
      <c r="R31" s="760" t="s">
        <v>2096</v>
      </c>
      <c r="S31" s="1735" t="s">
        <v>2286</v>
      </c>
    </row>
    <row r="32" spans="1:19" s="1745" customFormat="1" ht="12" customHeight="1">
      <c r="A32" s="1746">
        <v>21</v>
      </c>
      <c r="B32" s="1772" t="s">
        <v>2861</v>
      </c>
      <c r="C32" s="1774" t="s">
        <v>2862</v>
      </c>
      <c r="D32" s="1774" t="s">
        <v>2088</v>
      </c>
      <c r="E32" s="1773" t="s">
        <v>2089</v>
      </c>
      <c r="F32" s="1772" t="s">
        <v>2861</v>
      </c>
      <c r="G32" s="1775" t="s">
        <v>2862</v>
      </c>
      <c r="H32" s="1775" t="s">
        <v>2088</v>
      </c>
      <c r="I32" s="1773" t="s">
        <v>2089</v>
      </c>
      <c r="J32" s="1774"/>
      <c r="K32" s="1772" t="s">
        <v>2702</v>
      </c>
      <c r="L32" s="1774"/>
      <c r="M32" s="1772" t="s">
        <v>3466</v>
      </c>
      <c r="N32" s="1750" t="s">
        <v>2286</v>
      </c>
      <c r="O32" s="1776" t="s">
        <v>5556</v>
      </c>
      <c r="P32" s="1776" t="s">
        <v>2861</v>
      </c>
      <c r="Q32" s="1774" t="s">
        <v>2862</v>
      </c>
      <c r="R32" s="1774" t="s">
        <v>2088</v>
      </c>
      <c r="S32" s="1749" t="s">
        <v>2286</v>
      </c>
    </row>
    <row r="33" spans="1:19" s="1745" customFormat="1" ht="12" customHeight="1">
      <c r="A33" s="1746">
        <v>22</v>
      </c>
      <c r="B33" s="1772" t="s">
        <v>5579</v>
      </c>
      <c r="C33" s="1774" t="s">
        <v>5580</v>
      </c>
      <c r="D33" s="1774" t="s">
        <v>2088</v>
      </c>
      <c r="E33" s="1773" t="s">
        <v>2089</v>
      </c>
      <c r="F33" s="1772" t="s">
        <v>5579</v>
      </c>
      <c r="G33" s="1775" t="s">
        <v>5580</v>
      </c>
      <c r="H33" s="1775" t="s">
        <v>2088</v>
      </c>
      <c r="I33" s="1773" t="s">
        <v>2089</v>
      </c>
      <c r="J33" s="1774"/>
      <c r="K33" s="1772" t="s">
        <v>2702</v>
      </c>
      <c r="L33" s="1774"/>
      <c r="M33" s="1772" t="s">
        <v>3466</v>
      </c>
      <c r="N33" s="1750" t="s">
        <v>2286</v>
      </c>
      <c r="O33" s="1776" t="s">
        <v>5556</v>
      </c>
      <c r="P33" s="1776" t="s">
        <v>5579</v>
      </c>
      <c r="Q33" s="1774" t="s">
        <v>5580</v>
      </c>
      <c r="R33" s="1774" t="s">
        <v>2088</v>
      </c>
      <c r="S33" s="1749" t="s">
        <v>2286</v>
      </c>
    </row>
    <row r="34" spans="1:19" s="396" customFormat="1" ht="12" customHeight="1">
      <c r="A34" s="404">
        <v>23</v>
      </c>
      <c r="B34" s="1757" t="s">
        <v>5581</v>
      </c>
      <c r="C34" s="760" t="s">
        <v>5582</v>
      </c>
      <c r="D34" s="760" t="s">
        <v>2088</v>
      </c>
      <c r="E34" s="1755" t="s">
        <v>2089</v>
      </c>
      <c r="F34" s="1734" t="s">
        <v>5583</v>
      </c>
      <c r="G34" s="1734" t="s">
        <v>5584</v>
      </c>
      <c r="H34" s="1738" t="s">
        <v>2725</v>
      </c>
      <c r="I34" s="1738" t="s">
        <v>3176</v>
      </c>
      <c r="J34" s="760"/>
      <c r="K34" s="1757" t="s">
        <v>2702</v>
      </c>
      <c r="L34" s="760"/>
      <c r="M34" s="1757" t="s">
        <v>5585</v>
      </c>
      <c r="N34" s="1379" t="s">
        <v>2308</v>
      </c>
      <c r="O34" s="515" t="s">
        <v>5556</v>
      </c>
      <c r="P34" s="515" t="s">
        <v>5581</v>
      </c>
      <c r="Q34" s="760" t="s">
        <v>5582</v>
      </c>
      <c r="R34" s="760" t="s">
        <v>2088</v>
      </c>
      <c r="S34" s="1735" t="s">
        <v>2849</v>
      </c>
    </row>
    <row r="35" spans="1:19" s="396" customFormat="1" ht="12" customHeight="1">
      <c r="A35" s="404">
        <v>24</v>
      </c>
      <c r="B35" s="1757" t="s">
        <v>5586</v>
      </c>
      <c r="C35" s="760" t="s">
        <v>5555</v>
      </c>
      <c r="D35" s="760" t="s">
        <v>2754</v>
      </c>
      <c r="E35" s="1755" t="s">
        <v>2754</v>
      </c>
      <c r="F35" s="1738" t="s">
        <v>5586</v>
      </c>
      <c r="G35" s="1738" t="s">
        <v>5555</v>
      </c>
      <c r="H35" s="1738" t="s">
        <v>2754</v>
      </c>
      <c r="I35" s="1734" t="s">
        <v>2754</v>
      </c>
      <c r="J35" s="760"/>
      <c r="K35" s="1757" t="s">
        <v>2702</v>
      </c>
      <c r="L35" s="760"/>
      <c r="M35" s="1757"/>
      <c r="N35" s="404" t="s">
        <v>2308</v>
      </c>
      <c r="O35" s="515" t="s">
        <v>5556</v>
      </c>
      <c r="P35" s="515" t="s">
        <v>5586</v>
      </c>
      <c r="Q35" s="760" t="s">
        <v>5555</v>
      </c>
      <c r="R35" s="760" t="s">
        <v>2754</v>
      </c>
      <c r="S35" s="1735" t="s">
        <v>2849</v>
      </c>
    </row>
    <row r="36" spans="1:19" s="396" customFormat="1" ht="12" customHeight="1">
      <c r="A36" s="404">
        <v>25</v>
      </c>
      <c r="B36" s="1757" t="s">
        <v>5587</v>
      </c>
      <c r="C36" s="1757" t="s">
        <v>5588</v>
      </c>
      <c r="D36" s="760" t="s">
        <v>2733</v>
      </c>
      <c r="E36" s="405" t="s">
        <v>3215</v>
      </c>
      <c r="F36" s="1738" t="s">
        <v>5587</v>
      </c>
      <c r="G36" s="1738" t="s">
        <v>5588</v>
      </c>
      <c r="H36" s="1738" t="s">
        <v>5589</v>
      </c>
      <c r="I36" s="1734" t="s">
        <v>5590</v>
      </c>
      <c r="J36" s="1757"/>
      <c r="K36" s="1757"/>
      <c r="L36" s="1757"/>
      <c r="M36" s="1757"/>
      <c r="N36" s="404" t="s">
        <v>2308</v>
      </c>
      <c r="O36" s="515" t="s">
        <v>5556</v>
      </c>
      <c r="P36" s="1757" t="s">
        <v>5587</v>
      </c>
      <c r="Q36" s="1757" t="s">
        <v>5588</v>
      </c>
      <c r="R36" s="760" t="s">
        <v>2733</v>
      </c>
      <c r="S36" s="1735" t="s">
        <v>2849</v>
      </c>
    </row>
    <row r="37" spans="1:19" s="396" customFormat="1" ht="12" customHeight="1">
      <c r="A37" s="404">
        <v>26</v>
      </c>
      <c r="B37" s="1757" t="s">
        <v>5591</v>
      </c>
      <c r="C37" s="1757" t="s">
        <v>5592</v>
      </c>
      <c r="D37" s="760" t="s">
        <v>2733</v>
      </c>
      <c r="E37" s="405" t="s">
        <v>3215</v>
      </c>
      <c r="F37" s="1734" t="s">
        <v>5593</v>
      </c>
      <c r="G37" s="1738" t="s">
        <v>5592</v>
      </c>
      <c r="H37" s="1738" t="s">
        <v>3215</v>
      </c>
      <c r="I37" s="1734" t="s">
        <v>2111</v>
      </c>
      <c r="J37" s="1757"/>
      <c r="K37" s="1757" t="s">
        <v>2622</v>
      </c>
      <c r="L37" s="1757"/>
      <c r="M37" s="1757"/>
      <c r="N37" s="404" t="s">
        <v>2308</v>
      </c>
      <c r="O37" s="515" t="s">
        <v>5556</v>
      </c>
      <c r="P37" s="1757" t="s">
        <v>5591</v>
      </c>
      <c r="Q37" s="1757" t="s">
        <v>5592</v>
      </c>
      <c r="R37" s="760" t="s">
        <v>2733</v>
      </c>
      <c r="S37" s="1735" t="s">
        <v>2849</v>
      </c>
    </row>
    <row r="38" spans="1:19" s="396" customFormat="1" ht="12" customHeight="1">
      <c r="A38" s="404">
        <v>27</v>
      </c>
      <c r="B38" s="1757" t="s">
        <v>5594</v>
      </c>
      <c r="C38" s="1757" t="s">
        <v>5595</v>
      </c>
      <c r="D38" s="760" t="s">
        <v>2733</v>
      </c>
      <c r="E38" s="405" t="s">
        <v>3215</v>
      </c>
      <c r="F38" s="1738" t="s">
        <v>5594</v>
      </c>
      <c r="G38" s="1738" t="s">
        <v>5595</v>
      </c>
      <c r="H38" s="1738" t="s">
        <v>3215</v>
      </c>
      <c r="I38" s="1734" t="s">
        <v>2111</v>
      </c>
      <c r="J38" s="1757"/>
      <c r="K38" s="1757" t="s">
        <v>2622</v>
      </c>
      <c r="L38" s="1757"/>
      <c r="M38" s="1757"/>
      <c r="N38" s="404" t="s">
        <v>2308</v>
      </c>
      <c r="O38" s="515" t="s">
        <v>5556</v>
      </c>
      <c r="P38" s="1757" t="s">
        <v>5594</v>
      </c>
      <c r="Q38" s="1757" t="s">
        <v>5595</v>
      </c>
      <c r="R38" s="760" t="s">
        <v>2733</v>
      </c>
      <c r="S38" s="1735" t="s">
        <v>2849</v>
      </c>
    </row>
    <row r="39" spans="1:19" s="396" customFormat="1" ht="12" customHeight="1">
      <c r="A39" s="404">
        <v>28</v>
      </c>
      <c r="B39" s="1757" t="s">
        <v>5596</v>
      </c>
      <c r="C39" s="1757" t="s">
        <v>5597</v>
      </c>
      <c r="D39" s="760" t="s">
        <v>2733</v>
      </c>
      <c r="E39" s="405" t="s">
        <v>3215</v>
      </c>
      <c r="F39" s="1738" t="s">
        <v>5596</v>
      </c>
      <c r="G39" s="1738" t="s">
        <v>5597</v>
      </c>
      <c r="H39" s="1738" t="s">
        <v>3215</v>
      </c>
      <c r="I39" s="1734" t="s">
        <v>2111</v>
      </c>
      <c r="J39" s="1757"/>
      <c r="K39" s="1757" t="s">
        <v>2622</v>
      </c>
      <c r="L39" s="1757"/>
      <c r="M39" s="1757"/>
      <c r="N39" s="404" t="s">
        <v>2308</v>
      </c>
      <c r="O39" s="515" t="s">
        <v>5556</v>
      </c>
      <c r="P39" s="1757" t="s">
        <v>5596</v>
      </c>
      <c r="Q39" s="1757" t="s">
        <v>5597</v>
      </c>
      <c r="R39" s="760" t="s">
        <v>2733</v>
      </c>
      <c r="S39" s="1735" t="s">
        <v>2849</v>
      </c>
    </row>
    <row r="40" spans="1:19" s="396" customFormat="1" ht="12" customHeight="1">
      <c r="A40" s="404">
        <v>29</v>
      </c>
      <c r="B40" s="1757" t="s">
        <v>5598</v>
      </c>
      <c r="C40" s="1757" t="s">
        <v>5599</v>
      </c>
      <c r="D40" s="760" t="s">
        <v>2733</v>
      </c>
      <c r="E40" s="405" t="s">
        <v>3215</v>
      </c>
      <c r="F40" s="1738" t="s">
        <v>5598</v>
      </c>
      <c r="G40" s="1734" t="s">
        <v>5600</v>
      </c>
      <c r="H40" s="1738" t="s">
        <v>3215</v>
      </c>
      <c r="I40" s="1734" t="s">
        <v>2111</v>
      </c>
      <c r="J40" s="1757"/>
      <c r="K40" s="1757" t="s">
        <v>2622</v>
      </c>
      <c r="L40" s="1757"/>
      <c r="M40" s="1757"/>
      <c r="N40" s="404" t="s">
        <v>2308</v>
      </c>
      <c r="O40" s="515" t="s">
        <v>5556</v>
      </c>
      <c r="P40" s="1757" t="s">
        <v>5598</v>
      </c>
      <c r="Q40" s="1757" t="s">
        <v>5599</v>
      </c>
      <c r="R40" s="760" t="s">
        <v>2733</v>
      </c>
      <c r="S40" s="1735" t="s">
        <v>2849</v>
      </c>
    </row>
    <row r="41" spans="1:19" s="396" customFormat="1" ht="12" customHeight="1">
      <c r="A41" s="404">
        <v>30</v>
      </c>
      <c r="B41" s="1757" t="s">
        <v>5601</v>
      </c>
      <c r="C41" s="1757" t="s">
        <v>5602</v>
      </c>
      <c r="D41" s="760" t="s">
        <v>2733</v>
      </c>
      <c r="E41" s="405" t="s">
        <v>3215</v>
      </c>
      <c r="F41" s="1738" t="s">
        <v>5601</v>
      </c>
      <c r="G41" s="1738" t="s">
        <v>5602</v>
      </c>
      <c r="H41" s="1738" t="s">
        <v>3215</v>
      </c>
      <c r="I41" s="1734" t="s">
        <v>2111</v>
      </c>
      <c r="J41" s="1757"/>
      <c r="K41" s="1757" t="s">
        <v>2622</v>
      </c>
      <c r="L41" s="1757"/>
      <c r="M41" s="1757"/>
      <c r="N41" s="404" t="s">
        <v>2308</v>
      </c>
      <c r="O41" s="515" t="s">
        <v>5556</v>
      </c>
      <c r="P41" s="1757" t="s">
        <v>5601</v>
      </c>
      <c r="Q41" s="1757" t="s">
        <v>5602</v>
      </c>
      <c r="R41" s="760" t="s">
        <v>2733</v>
      </c>
      <c r="S41" s="1735" t="s">
        <v>2849</v>
      </c>
    </row>
    <row r="42" spans="1:19" s="396" customFormat="1" ht="12" customHeight="1">
      <c r="A42" s="404">
        <v>31</v>
      </c>
      <c r="B42" s="1757" t="s">
        <v>5603</v>
      </c>
      <c r="C42" s="1757" t="s">
        <v>5604</v>
      </c>
      <c r="D42" s="760" t="s">
        <v>2733</v>
      </c>
      <c r="E42" s="405" t="s">
        <v>3215</v>
      </c>
      <c r="F42" s="1738" t="s">
        <v>5603</v>
      </c>
      <c r="G42" s="1738" t="s">
        <v>5604</v>
      </c>
      <c r="H42" s="1738" t="s">
        <v>3215</v>
      </c>
      <c r="I42" s="1734" t="s">
        <v>2111</v>
      </c>
      <c r="J42" s="1757"/>
      <c r="K42" s="1757" t="s">
        <v>2622</v>
      </c>
      <c r="L42" s="1757"/>
      <c r="M42" s="1757"/>
      <c r="N42" s="404" t="s">
        <v>2308</v>
      </c>
      <c r="O42" s="515" t="s">
        <v>5556</v>
      </c>
      <c r="P42" s="1757" t="s">
        <v>5603</v>
      </c>
      <c r="Q42" s="1757" t="s">
        <v>5604</v>
      </c>
      <c r="R42" s="760" t="s">
        <v>2733</v>
      </c>
      <c r="S42" s="1735" t="s">
        <v>2849</v>
      </c>
    </row>
  </sheetData>
  <autoFilter ref="A10:S42" xr:uid="{00000000-0009-0000-0000-00004F000000}"/>
  <phoneticPr fontId="5" type="noConversion"/>
  <dataValidations count="3">
    <dataValidation type="list" allowBlank="1" showInputMessage="1" showErrorMessage="1" sqref="B6" xr:uid="{00000000-0002-0000-4F00-000000000000}">
      <formula1>"Mi: Minute,H: Hour,D: Daily,W: Weekly,M: Monthly,Y: Yearly"</formula1>
    </dataValidation>
    <dataValidation type="list" allowBlank="1" showInputMessage="1" showErrorMessage="1" sqref="B7 B9" xr:uid="{00000000-0002-0000-4F00-000001000000}">
      <formula1>"替换,追加"</formula1>
    </dataValidation>
    <dataValidation type="list" allowBlank="1" showInputMessage="1" showErrorMessage="1" sqref="N12:N42" xr:uid="{00000000-0002-0000-4F00-000002000000}">
      <formula1>"匹配,基线特有,本地扩充,废弃"</formula1>
    </dataValidation>
  </dataValidations>
  <hyperlinks>
    <hyperlink ref="A1" location="目录!A1" display="返回" xr:uid="{00000000-0004-0000-4F00-000000000000}"/>
  </hyperlinks>
  <pageMargins left="0.75" right="0.75" top="1" bottom="1" header="0.51180555555555596" footer="0.51180555555555596"/>
  <pageSetup paperSize="9" orientation="portrai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XFD24"/>
  <sheetViews>
    <sheetView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21875" style="396" customWidth="1"/>
    <col min="15" max="15" width="23" style="396" customWidth="1"/>
    <col min="16" max="16" width="19" style="396" customWidth="1"/>
    <col min="17" max="17" width="14.88671875" style="396" customWidth="1"/>
    <col min="18" max="19" width="13.77734375" style="396" customWidth="1"/>
    <col min="20" max="16383" width="9" style="328"/>
    <col min="16384" max="16384" width="9" style="426"/>
  </cols>
  <sheetData>
    <row r="1" spans="1:19 16384:16384" s="396" customFormat="1">
      <c r="A1" s="2" t="s">
        <v>2037</v>
      </c>
      <c r="B1" s="331"/>
      <c r="C1" s="331"/>
      <c r="D1" s="331"/>
      <c r="E1" s="331"/>
      <c r="F1" s="331"/>
      <c r="G1" s="331"/>
      <c r="H1" s="331"/>
      <c r="I1" s="331"/>
      <c r="J1" s="331"/>
      <c r="K1" s="331"/>
      <c r="L1" s="331"/>
      <c r="M1" s="331"/>
      <c r="N1" s="331"/>
      <c r="O1" s="336"/>
      <c r="P1" s="336"/>
      <c r="Q1" s="336"/>
      <c r="R1" s="336"/>
      <c r="S1" s="336"/>
      <c r="XFD1" s="426"/>
    </row>
    <row r="2" spans="1:19 16384:16384" s="396" customFormat="1">
      <c r="A2" s="216" t="s">
        <v>2038</v>
      </c>
      <c r="B2" s="217"/>
      <c r="C2" s="217"/>
      <c r="D2" s="217"/>
      <c r="E2" s="217"/>
      <c r="F2" s="217"/>
      <c r="G2" s="217"/>
      <c r="H2" s="217"/>
      <c r="I2" s="217"/>
      <c r="J2" s="217"/>
      <c r="K2" s="217"/>
      <c r="L2" s="217"/>
      <c r="M2" s="217"/>
      <c r="N2" s="217"/>
      <c r="O2" s="337" t="s">
        <v>2039</v>
      </c>
      <c r="P2" s="338"/>
      <c r="Q2" s="338"/>
      <c r="R2" s="338"/>
      <c r="S2" s="353"/>
      <c r="XFD2" s="426"/>
    </row>
    <row r="3" spans="1:19 16384:16384" s="396" customFormat="1">
      <c r="A3" s="218" t="s">
        <v>2040</v>
      </c>
      <c r="B3" s="239" t="s">
        <v>308</v>
      </c>
      <c r="C3" s="1732"/>
      <c r="D3" s="219"/>
      <c r="E3" s="219"/>
      <c r="F3" s="219"/>
      <c r="G3" s="219"/>
      <c r="H3" s="219"/>
      <c r="I3" s="219"/>
      <c r="J3" s="219"/>
      <c r="K3" s="219"/>
      <c r="L3" s="219"/>
      <c r="M3" s="219"/>
      <c r="N3" s="219"/>
      <c r="O3" s="339" t="s">
        <v>2041</v>
      </c>
      <c r="P3" s="340" t="s">
        <v>2042</v>
      </c>
      <c r="Q3" s="340"/>
      <c r="R3" s="354"/>
      <c r="S3" s="355"/>
      <c r="XFD3" s="426"/>
    </row>
    <row r="4" spans="1:19 16384:16384" s="397" customFormat="1">
      <c r="A4" s="220" t="s">
        <v>2042</v>
      </c>
      <c r="B4" s="239" t="s">
        <v>309</v>
      </c>
      <c r="C4" s="352"/>
      <c r="D4" s="222"/>
      <c r="E4" s="222"/>
      <c r="F4" s="222"/>
      <c r="G4" s="222"/>
      <c r="H4" s="222"/>
      <c r="I4" s="222"/>
      <c r="J4" s="222"/>
      <c r="K4" s="222"/>
      <c r="L4" s="222"/>
      <c r="M4" s="222"/>
      <c r="N4" s="222"/>
      <c r="O4" s="229" t="s">
        <v>3195</v>
      </c>
      <c r="P4" s="229" t="s">
        <v>5605</v>
      </c>
      <c r="Q4" s="229"/>
      <c r="R4" s="225"/>
      <c r="S4" s="827"/>
    </row>
    <row r="5" spans="1:19 16384:16384" s="397" customFormat="1">
      <c r="A5" s="220" t="s">
        <v>2041</v>
      </c>
      <c r="B5" s="221" t="s">
        <v>2043</v>
      </c>
      <c r="C5" s="352"/>
      <c r="D5" s="222"/>
      <c r="E5" s="222"/>
      <c r="F5" s="222"/>
      <c r="G5" s="222"/>
      <c r="H5" s="222"/>
      <c r="I5" s="222"/>
      <c r="J5" s="222"/>
      <c r="K5" s="222"/>
      <c r="L5" s="222"/>
      <c r="M5" s="222"/>
      <c r="N5" s="222"/>
      <c r="O5" s="341"/>
      <c r="P5" s="342"/>
      <c r="Q5" s="229"/>
      <c r="R5" s="225"/>
      <c r="S5" s="827"/>
    </row>
    <row r="6" spans="1:19 16384:16384" s="397" customFormat="1">
      <c r="A6" s="220" t="s">
        <v>2044</v>
      </c>
      <c r="B6" s="12" t="s">
        <v>2045</v>
      </c>
      <c r="C6" s="352"/>
      <c r="D6" s="222"/>
      <c r="E6" s="222"/>
      <c r="F6" s="222"/>
      <c r="G6" s="222"/>
      <c r="H6" s="222"/>
      <c r="I6" s="222"/>
      <c r="J6" s="222"/>
      <c r="K6" s="222"/>
      <c r="L6" s="222"/>
      <c r="M6" s="222"/>
      <c r="N6" s="222"/>
      <c r="O6" s="341"/>
      <c r="P6" s="229"/>
      <c r="Q6" s="229"/>
      <c r="R6" s="225"/>
      <c r="S6" s="827"/>
    </row>
    <row r="7" spans="1:19 16384:16384" s="396" customFormat="1">
      <c r="A7" s="223" t="s">
        <v>2046</v>
      </c>
      <c r="B7" s="224" t="s">
        <v>2047</v>
      </c>
      <c r="C7" s="1732"/>
      <c r="D7" s="219"/>
      <c r="E7" s="219"/>
      <c r="F7" s="219"/>
      <c r="G7" s="219"/>
      <c r="H7" s="219"/>
      <c r="I7" s="219"/>
      <c r="J7" s="219"/>
      <c r="K7" s="219"/>
      <c r="L7" s="219"/>
      <c r="M7" s="219"/>
      <c r="N7" s="219"/>
      <c r="O7" s="343"/>
      <c r="P7" s="344"/>
      <c r="Q7" s="356"/>
      <c r="R7" s="358"/>
      <c r="S7" s="348"/>
      <c r="XFD7" s="426"/>
    </row>
    <row r="8" spans="1:19 16384:16384" s="396" customFormat="1">
      <c r="A8" s="223" t="s">
        <v>2048</v>
      </c>
      <c r="B8" s="225"/>
      <c r="C8" s="219"/>
      <c r="D8" s="219"/>
      <c r="E8" s="219"/>
      <c r="F8" s="219"/>
      <c r="G8" s="219"/>
      <c r="H8" s="219"/>
      <c r="I8" s="219"/>
      <c r="J8" s="219"/>
      <c r="K8" s="219"/>
      <c r="L8" s="219"/>
      <c r="M8" s="219"/>
      <c r="N8" s="219"/>
      <c r="O8" s="347"/>
      <c r="P8" s="346"/>
      <c r="Q8" s="348"/>
      <c r="R8" s="358"/>
      <c r="S8" s="348"/>
      <c r="XFD8" s="426"/>
    </row>
    <row r="9" spans="1:19 16384:16384" s="396" customFormat="1">
      <c r="A9" s="223"/>
      <c r="B9" s="226"/>
      <c r="C9" s="219"/>
      <c r="D9" s="219"/>
      <c r="E9" s="219"/>
      <c r="F9" s="219"/>
      <c r="G9" s="219"/>
      <c r="H9" s="219"/>
      <c r="I9" s="219"/>
      <c r="J9" s="219"/>
      <c r="K9" s="219"/>
      <c r="L9" s="219"/>
      <c r="M9" s="219"/>
      <c r="N9" s="219"/>
      <c r="O9" s="347"/>
      <c r="P9" s="348"/>
      <c r="Q9" s="348"/>
      <c r="R9" s="358"/>
      <c r="S9" s="67"/>
      <c r="XFD9" s="426"/>
    </row>
    <row r="10" spans="1:19 16384:16384" s="396" customFormat="1">
      <c r="A10" s="216" t="s">
        <v>2049</v>
      </c>
      <c r="B10" s="217"/>
      <c r="C10" s="217"/>
      <c r="D10" s="217"/>
      <c r="E10" s="217"/>
      <c r="F10" s="217"/>
      <c r="G10" s="217"/>
      <c r="H10" s="217"/>
      <c r="I10" s="217"/>
      <c r="J10" s="217"/>
      <c r="K10" s="217"/>
      <c r="L10" s="217"/>
      <c r="M10" s="217"/>
      <c r="N10" s="217"/>
      <c r="O10" s="337" t="s">
        <v>2050</v>
      </c>
      <c r="P10" s="338"/>
      <c r="Q10" s="338"/>
      <c r="R10" s="338"/>
      <c r="S10" s="353"/>
      <c r="XFD10" s="426"/>
    </row>
    <row r="11" spans="1:19 16384:16384" s="396" customFormat="1" ht="24.75" customHeight="1">
      <c r="A11" s="227" t="s">
        <v>49</v>
      </c>
      <c r="B11" s="228" t="s">
        <v>2051</v>
      </c>
      <c r="C11" s="228" t="s">
        <v>2052</v>
      </c>
      <c r="D11" s="228" t="s">
        <v>2053</v>
      </c>
      <c r="E11" s="228" t="s">
        <v>2054</v>
      </c>
      <c r="F11" s="228"/>
      <c r="G11" s="228"/>
      <c r="H11" s="228"/>
      <c r="I11" s="228"/>
      <c r="J11" s="228" t="s">
        <v>2055</v>
      </c>
      <c r="K11" s="228" t="s">
        <v>2056</v>
      </c>
      <c r="L11" s="228" t="s">
        <v>2057</v>
      </c>
      <c r="M11" s="228" t="s">
        <v>73</v>
      </c>
      <c r="N11" s="232" t="s">
        <v>2058</v>
      </c>
      <c r="O11" s="349" t="s">
        <v>2059</v>
      </c>
      <c r="P11" s="350" t="s">
        <v>2060</v>
      </c>
      <c r="Q11" s="350" t="s">
        <v>2061</v>
      </c>
      <c r="R11" s="359" t="s">
        <v>2062</v>
      </c>
      <c r="S11" s="350" t="s">
        <v>2063</v>
      </c>
      <c r="XFD11" s="426"/>
    </row>
    <row r="12" spans="1:19 16384:16384" s="389" customFormat="1" ht="12" customHeight="1">
      <c r="A12" s="404">
        <v>1</v>
      </c>
      <c r="B12" s="239" t="s">
        <v>2064</v>
      </c>
      <c r="C12" s="239" t="s">
        <v>2065</v>
      </c>
      <c r="D12" s="239" t="s">
        <v>2084</v>
      </c>
      <c r="E12" s="1178" t="s">
        <v>2067</v>
      </c>
      <c r="F12" s="1733" t="s">
        <v>2064</v>
      </c>
      <c r="G12" s="1733" t="s">
        <v>2065</v>
      </c>
      <c r="H12" s="1733" t="s">
        <v>2066</v>
      </c>
      <c r="I12" s="1733" t="s">
        <v>2067</v>
      </c>
      <c r="J12" s="404"/>
      <c r="K12" s="239" t="s">
        <v>2702</v>
      </c>
      <c r="L12" s="239" t="s">
        <v>2702</v>
      </c>
      <c r="M12" s="404"/>
      <c r="N12" s="1379" t="s">
        <v>2308</v>
      </c>
      <c r="O12" s="229" t="s">
        <v>5605</v>
      </c>
      <c r="P12" s="239" t="s">
        <v>2064</v>
      </c>
      <c r="Q12" s="239" t="s">
        <v>2753</v>
      </c>
      <c r="R12" s="239" t="s">
        <v>2084</v>
      </c>
      <c r="S12" s="1735" t="s">
        <v>2849</v>
      </c>
    </row>
    <row r="13" spans="1:19 16384:16384" s="389" customFormat="1" ht="12" customHeight="1">
      <c r="A13" s="404">
        <v>2</v>
      </c>
      <c r="B13" s="239" t="s">
        <v>755</v>
      </c>
      <c r="C13" s="239" t="s">
        <v>2234</v>
      </c>
      <c r="D13" s="239" t="s">
        <v>3898</v>
      </c>
      <c r="E13" s="1178" t="s">
        <v>4007</v>
      </c>
      <c r="F13" s="1733" t="s">
        <v>755</v>
      </c>
      <c r="G13" s="1733" t="s">
        <v>2234</v>
      </c>
      <c r="H13" s="1734" t="s">
        <v>3991</v>
      </c>
      <c r="I13" s="1734" t="s">
        <v>2108</v>
      </c>
      <c r="J13" s="567" t="s">
        <v>79</v>
      </c>
      <c r="K13" s="239" t="s">
        <v>2702</v>
      </c>
      <c r="L13" s="239" t="s">
        <v>2702</v>
      </c>
      <c r="M13" s="404"/>
      <c r="N13" s="1379" t="s">
        <v>2308</v>
      </c>
      <c r="O13" s="229" t="s">
        <v>5605</v>
      </c>
      <c r="P13" s="239" t="s">
        <v>755</v>
      </c>
      <c r="Q13" s="239" t="s">
        <v>2234</v>
      </c>
      <c r="R13" s="239" t="s">
        <v>2811</v>
      </c>
      <c r="S13" s="1735" t="s">
        <v>2849</v>
      </c>
    </row>
    <row r="14" spans="1:19 16384:16384" s="389" customFormat="1" ht="12" customHeight="1">
      <c r="A14" s="404">
        <v>3</v>
      </c>
      <c r="B14" s="239" t="s">
        <v>105</v>
      </c>
      <c r="C14" s="239" t="s">
        <v>2239</v>
      </c>
      <c r="D14" s="760" t="s">
        <v>2811</v>
      </c>
      <c r="E14" s="1178" t="s">
        <v>2812</v>
      </c>
      <c r="F14" s="1733" t="s">
        <v>105</v>
      </c>
      <c r="G14" s="1733" t="s">
        <v>2239</v>
      </c>
      <c r="H14" s="1733" t="s">
        <v>3175</v>
      </c>
      <c r="I14" s="1733" t="s">
        <v>2241</v>
      </c>
      <c r="J14" s="404"/>
      <c r="K14" s="239" t="s">
        <v>2702</v>
      </c>
      <c r="L14" s="239"/>
      <c r="M14" s="417"/>
      <c r="N14" s="1379" t="s">
        <v>2308</v>
      </c>
      <c r="O14" s="229" t="s">
        <v>5605</v>
      </c>
      <c r="P14" s="239" t="s">
        <v>105</v>
      </c>
      <c r="Q14" s="239" t="s">
        <v>5606</v>
      </c>
      <c r="R14" s="760" t="s">
        <v>3898</v>
      </c>
      <c r="S14" s="1735" t="s">
        <v>2849</v>
      </c>
    </row>
    <row r="15" spans="1:19 16384:16384" s="389" customFormat="1" ht="12" customHeight="1">
      <c r="A15" s="404">
        <v>4</v>
      </c>
      <c r="B15" s="239" t="s">
        <v>5564</v>
      </c>
      <c r="C15" s="239" t="s">
        <v>5565</v>
      </c>
      <c r="D15" s="760" t="s">
        <v>3898</v>
      </c>
      <c r="E15" s="1178" t="s">
        <v>4007</v>
      </c>
      <c r="F15" s="1733" t="s">
        <v>5564</v>
      </c>
      <c r="G15" s="1733" t="s">
        <v>5565</v>
      </c>
      <c r="H15" s="1733" t="s">
        <v>3062</v>
      </c>
      <c r="I15" s="1733" t="s">
        <v>3063</v>
      </c>
      <c r="J15" s="404"/>
      <c r="K15" s="239" t="s">
        <v>2702</v>
      </c>
      <c r="L15" s="239" t="s">
        <v>2702</v>
      </c>
      <c r="M15" s="404"/>
      <c r="N15" s="1379" t="s">
        <v>2308</v>
      </c>
      <c r="O15" s="229" t="s">
        <v>5605</v>
      </c>
      <c r="P15" s="239" t="s">
        <v>5564</v>
      </c>
      <c r="Q15" s="239" t="s">
        <v>5565</v>
      </c>
      <c r="R15" s="760" t="s">
        <v>3898</v>
      </c>
      <c r="S15" s="1735" t="s">
        <v>2849</v>
      </c>
    </row>
    <row r="16" spans="1:19 16384:16384" s="389" customFormat="1" ht="12" customHeight="1">
      <c r="A16" s="404">
        <v>5</v>
      </c>
      <c r="B16" s="239" t="s">
        <v>3450</v>
      </c>
      <c r="C16" s="239" t="s">
        <v>2742</v>
      </c>
      <c r="D16" s="760" t="s">
        <v>2681</v>
      </c>
      <c r="E16" s="1178" t="s">
        <v>3291</v>
      </c>
      <c r="F16" s="1733" t="s">
        <v>2679</v>
      </c>
      <c r="G16" s="1733" t="s">
        <v>2680</v>
      </c>
      <c r="H16" s="1733" t="s">
        <v>2737</v>
      </c>
      <c r="I16" s="1733" t="s">
        <v>3180</v>
      </c>
      <c r="J16" s="567"/>
      <c r="K16" s="239" t="s">
        <v>2702</v>
      </c>
      <c r="L16" s="239" t="s">
        <v>2702</v>
      </c>
      <c r="M16" s="404"/>
      <c r="N16" s="1379" t="s">
        <v>2308</v>
      </c>
      <c r="O16" s="229" t="s">
        <v>5605</v>
      </c>
      <c r="P16" s="239" t="s">
        <v>3450</v>
      </c>
      <c r="Q16" s="239" t="s">
        <v>2742</v>
      </c>
      <c r="R16" s="760" t="s">
        <v>2681</v>
      </c>
      <c r="S16" s="1735" t="s">
        <v>2849</v>
      </c>
    </row>
    <row r="17" spans="1:19 16384:16384" s="389" customFormat="1" ht="12" customHeight="1">
      <c r="A17" s="1762">
        <v>6</v>
      </c>
      <c r="B17" s="261" t="s">
        <v>4025</v>
      </c>
      <c r="C17" s="261" t="s">
        <v>2862</v>
      </c>
      <c r="D17" s="261" t="s">
        <v>2088</v>
      </c>
      <c r="E17" s="1761" t="s">
        <v>2089</v>
      </c>
      <c r="F17" s="261" t="s">
        <v>4025</v>
      </c>
      <c r="G17" s="261" t="s">
        <v>2862</v>
      </c>
      <c r="H17" s="261" t="s">
        <v>2088</v>
      </c>
      <c r="I17" s="1761" t="s">
        <v>2089</v>
      </c>
      <c r="J17" s="1763"/>
      <c r="K17" s="261" t="s">
        <v>2702</v>
      </c>
      <c r="L17" s="261" t="s">
        <v>4870</v>
      </c>
      <c r="M17" s="1765" t="s">
        <v>5561</v>
      </c>
      <c r="N17" s="1766" t="s">
        <v>2286</v>
      </c>
      <c r="O17" s="229" t="s">
        <v>5605</v>
      </c>
      <c r="P17" s="239" t="s">
        <v>4025</v>
      </c>
      <c r="Q17" s="239" t="s">
        <v>2862</v>
      </c>
      <c r="R17" s="239" t="s">
        <v>2088</v>
      </c>
      <c r="S17" s="1735" t="s">
        <v>2849</v>
      </c>
    </row>
    <row r="18" spans="1:19 16384:16384" s="389" customFormat="1" ht="12" customHeight="1">
      <c r="A18" s="404">
        <v>7</v>
      </c>
      <c r="B18" s="239" t="s">
        <v>2475</v>
      </c>
      <c r="C18" s="239" t="s">
        <v>5543</v>
      </c>
      <c r="D18" s="239" t="s">
        <v>2096</v>
      </c>
      <c r="E18" s="1178" t="s">
        <v>2097</v>
      </c>
      <c r="F18" s="1733" t="s">
        <v>2475</v>
      </c>
      <c r="G18" s="1733" t="s">
        <v>3181</v>
      </c>
      <c r="H18" s="1733" t="s">
        <v>3175</v>
      </c>
      <c r="I18" s="1733" t="s">
        <v>2241</v>
      </c>
      <c r="J18" s="404"/>
      <c r="K18" s="239" t="s">
        <v>2702</v>
      </c>
      <c r="L18" s="239" t="s">
        <v>2702</v>
      </c>
      <c r="M18" s="404"/>
      <c r="N18" s="1379" t="s">
        <v>2308</v>
      </c>
      <c r="O18" s="229" t="s">
        <v>5605</v>
      </c>
      <c r="P18" s="239" t="s">
        <v>2475</v>
      </c>
      <c r="Q18" s="239" t="s">
        <v>5543</v>
      </c>
      <c r="R18" s="239" t="s">
        <v>2096</v>
      </c>
      <c r="S18" s="1735" t="s">
        <v>2849</v>
      </c>
    </row>
    <row r="19" spans="1:19 16384:16384" s="389" customFormat="1" ht="12" customHeight="1">
      <c r="A19" s="404">
        <v>8</v>
      </c>
      <c r="B19" s="239" t="s">
        <v>3461</v>
      </c>
      <c r="C19" s="239" t="s">
        <v>2077</v>
      </c>
      <c r="D19" s="239" t="s">
        <v>2096</v>
      </c>
      <c r="E19" s="405" t="s">
        <v>2097</v>
      </c>
      <c r="F19" s="1733" t="s">
        <v>2076</v>
      </c>
      <c r="G19" s="1733" t="s">
        <v>2077</v>
      </c>
      <c r="H19" s="1733" t="s">
        <v>3175</v>
      </c>
      <c r="I19" s="1733" t="s">
        <v>2241</v>
      </c>
      <c r="J19" s="404"/>
      <c r="K19" s="239" t="s">
        <v>2702</v>
      </c>
      <c r="L19" s="239" t="s">
        <v>2726</v>
      </c>
      <c r="M19" s="417"/>
      <c r="N19" s="1379" t="s">
        <v>2308</v>
      </c>
      <c r="O19" s="229" t="s">
        <v>5605</v>
      </c>
      <c r="P19" s="239" t="s">
        <v>2817</v>
      </c>
      <c r="Q19" s="239" t="s">
        <v>2705</v>
      </c>
      <c r="R19" s="239" t="s">
        <v>2096</v>
      </c>
      <c r="S19" s="1735" t="s">
        <v>2849</v>
      </c>
    </row>
    <row r="20" spans="1:19 16384:16384" s="389" customFormat="1" ht="12" customHeight="1">
      <c r="A20" s="1762">
        <v>9</v>
      </c>
      <c r="B20" s="261" t="s">
        <v>3952</v>
      </c>
      <c r="C20" s="261" t="s">
        <v>2722</v>
      </c>
      <c r="D20" s="261" t="s">
        <v>2100</v>
      </c>
      <c r="E20" s="1761" t="s">
        <v>2101</v>
      </c>
      <c r="F20" s="261" t="s">
        <v>3952</v>
      </c>
      <c r="G20" s="261" t="s">
        <v>2722</v>
      </c>
      <c r="H20" s="261" t="s">
        <v>2100</v>
      </c>
      <c r="I20" s="1761" t="s">
        <v>2101</v>
      </c>
      <c r="J20" s="1762"/>
      <c r="K20" s="261" t="s">
        <v>2702</v>
      </c>
      <c r="L20" s="599" t="s">
        <v>2723</v>
      </c>
      <c r="M20" s="1765" t="s">
        <v>5561</v>
      </c>
      <c r="N20" s="1766" t="s">
        <v>2286</v>
      </c>
      <c r="O20" s="229" t="s">
        <v>5605</v>
      </c>
      <c r="P20" s="239" t="s">
        <v>3952</v>
      </c>
      <c r="Q20" s="239" t="s">
        <v>2722</v>
      </c>
      <c r="R20" s="239" t="s">
        <v>2100</v>
      </c>
      <c r="S20" s="1735" t="s">
        <v>2849</v>
      </c>
    </row>
    <row r="21" spans="1:19 16384:16384" s="389" customFormat="1" ht="12" customHeight="1">
      <c r="A21" s="404">
        <v>10</v>
      </c>
      <c r="B21" s="239" t="s">
        <v>5526</v>
      </c>
      <c r="C21" s="239" t="s">
        <v>2192</v>
      </c>
      <c r="D21" s="239" t="s">
        <v>2084</v>
      </c>
      <c r="E21" s="1178" t="s">
        <v>3215</v>
      </c>
      <c r="F21" s="1733" t="s">
        <v>5526</v>
      </c>
      <c r="G21" s="1733" t="s">
        <v>5527</v>
      </c>
      <c r="H21" s="1733" t="s">
        <v>2733</v>
      </c>
      <c r="I21" s="1734" t="s">
        <v>2111</v>
      </c>
      <c r="J21" s="404"/>
      <c r="K21" s="239" t="s">
        <v>2622</v>
      </c>
      <c r="L21" s="239"/>
      <c r="M21" s="404"/>
      <c r="N21" s="1379" t="s">
        <v>2308</v>
      </c>
      <c r="O21" s="229" t="s">
        <v>5605</v>
      </c>
      <c r="P21" s="239" t="s">
        <v>5526</v>
      </c>
      <c r="Q21" s="239" t="s">
        <v>2192</v>
      </c>
      <c r="R21" s="239" t="s">
        <v>2084</v>
      </c>
      <c r="S21" s="1735" t="s">
        <v>2849</v>
      </c>
    </row>
    <row r="22" spans="1:19 16384:16384" s="389" customFormat="1" ht="12" customHeight="1">
      <c r="A22" s="404">
        <v>11</v>
      </c>
      <c r="B22" s="239" t="s">
        <v>5607</v>
      </c>
      <c r="C22" s="239" t="s">
        <v>5604</v>
      </c>
      <c r="D22" s="239" t="s">
        <v>2084</v>
      </c>
      <c r="E22" s="1178" t="s">
        <v>5608</v>
      </c>
      <c r="F22" s="1733" t="s">
        <v>5607</v>
      </c>
      <c r="G22" s="1733" t="s">
        <v>5604</v>
      </c>
      <c r="H22" s="1733" t="s">
        <v>5608</v>
      </c>
      <c r="I22" s="1734" t="s">
        <v>2111</v>
      </c>
      <c r="J22" s="404"/>
      <c r="K22" s="239" t="s">
        <v>2702</v>
      </c>
      <c r="L22" s="239"/>
      <c r="M22" s="417"/>
      <c r="N22" s="1379" t="s">
        <v>2308</v>
      </c>
      <c r="O22" s="229" t="s">
        <v>5605</v>
      </c>
      <c r="P22" s="239" t="s">
        <v>5607</v>
      </c>
      <c r="Q22" s="239" t="s">
        <v>5604</v>
      </c>
      <c r="R22" s="239" t="s">
        <v>2084</v>
      </c>
      <c r="S22" s="1735" t="s">
        <v>2849</v>
      </c>
    </row>
    <row r="23" spans="1:19 16384:16384" s="389" customFormat="1" ht="12" customHeight="1">
      <c r="A23" s="404">
        <v>12</v>
      </c>
      <c r="B23" s="239" t="s">
        <v>5609</v>
      </c>
      <c r="C23" s="239" t="s">
        <v>5610</v>
      </c>
      <c r="D23" s="239" t="s">
        <v>2084</v>
      </c>
      <c r="E23" s="1178" t="s">
        <v>3215</v>
      </c>
      <c r="F23" s="1733" t="s">
        <v>5609</v>
      </c>
      <c r="G23" s="1733" t="s">
        <v>5611</v>
      </c>
      <c r="H23" s="1733" t="s">
        <v>3215</v>
      </c>
      <c r="I23" s="1734" t="s">
        <v>2111</v>
      </c>
      <c r="J23" s="404"/>
      <c r="K23" s="239" t="s">
        <v>2622</v>
      </c>
      <c r="L23" s="239"/>
      <c r="M23" s="417"/>
      <c r="N23" s="1379" t="s">
        <v>2308</v>
      </c>
      <c r="O23" s="229" t="s">
        <v>5605</v>
      </c>
      <c r="P23" s="239" t="s">
        <v>5609</v>
      </c>
      <c r="Q23" s="239" t="s">
        <v>5610</v>
      </c>
      <c r="R23" s="239" t="s">
        <v>2084</v>
      </c>
      <c r="S23" s="1735" t="s">
        <v>2849</v>
      </c>
    </row>
    <row r="24" spans="1:19 16384:16384" s="396" customFormat="1" ht="12" customHeight="1">
      <c r="A24" s="404">
        <v>13</v>
      </c>
      <c r="B24" s="239" t="s">
        <v>5612</v>
      </c>
      <c r="C24" s="239" t="s">
        <v>5613</v>
      </c>
      <c r="D24" s="239" t="s">
        <v>2084</v>
      </c>
      <c r="E24" s="1178" t="s">
        <v>5608</v>
      </c>
      <c r="F24" s="1733" t="s">
        <v>5612</v>
      </c>
      <c r="G24" s="1733" t="s">
        <v>5614</v>
      </c>
      <c r="H24" s="1733" t="s">
        <v>5608</v>
      </c>
      <c r="I24" s="1734" t="s">
        <v>2111</v>
      </c>
      <c r="J24" s="239"/>
      <c r="K24" s="239" t="s">
        <v>2702</v>
      </c>
      <c r="L24" s="239" t="s">
        <v>2702</v>
      </c>
      <c r="M24" s="239"/>
      <c r="N24" s="1379" t="s">
        <v>2308</v>
      </c>
      <c r="O24" s="229" t="s">
        <v>5605</v>
      </c>
      <c r="P24" s="239" t="s">
        <v>5612</v>
      </c>
      <c r="Q24" s="239" t="s">
        <v>5613</v>
      </c>
      <c r="R24" s="239" t="s">
        <v>2084</v>
      </c>
      <c r="S24" s="1735" t="s">
        <v>2849</v>
      </c>
      <c r="XFD24" s="426"/>
    </row>
  </sheetData>
  <phoneticPr fontId="5" type="noConversion"/>
  <dataValidations count="3">
    <dataValidation type="list" allowBlank="1" showInputMessage="1" showErrorMessage="1" sqref="B6" xr:uid="{00000000-0002-0000-5000-000000000000}">
      <formula1>"Mi: Minute,H: Hour,D: Daily,W: Weekly,M: Monthly,Y: Yearly"</formula1>
    </dataValidation>
    <dataValidation type="list" allowBlank="1" showInputMessage="1" showErrorMessage="1" sqref="B7 B9" xr:uid="{00000000-0002-0000-5000-000001000000}">
      <formula1>"替换,追加"</formula1>
    </dataValidation>
    <dataValidation type="list" allowBlank="1" showInputMessage="1" showErrorMessage="1" sqref="N12:N24" xr:uid="{00000000-0002-0000-5000-000002000000}">
      <formula1>"匹配,基线特有,本地扩充,废弃"</formula1>
    </dataValidation>
  </dataValidations>
  <hyperlinks>
    <hyperlink ref="A1" location="目录!A1" display="返回" xr:uid="{00000000-0004-0000-5000-000000000000}"/>
  </hyperlinks>
  <pageMargins left="0.75" right="0.75" top="1" bottom="1" header="0.51180555555555596" footer="0.51180555555555596"/>
  <pageSetup paperSize="9" orientation="portrai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O24"/>
  <sheetViews>
    <sheetView workbookViewId="0"/>
  </sheetViews>
  <sheetFormatPr defaultColWidth="9" defaultRowHeight="15.6"/>
  <cols>
    <col min="1" max="1" width="10" style="328" customWidth="1"/>
    <col min="2" max="2" width="16.33203125" style="396" customWidth="1"/>
    <col min="3" max="3" width="12.88671875" style="396" customWidth="1"/>
    <col min="4" max="4" width="11.77734375" style="396" customWidth="1"/>
    <col min="5" max="5" width="12" style="396" customWidth="1"/>
    <col min="6" max="6" width="7.109375" style="396" hidden="1" customWidth="1"/>
    <col min="7" max="7" width="7.44140625" style="396" hidden="1" customWidth="1"/>
    <col min="8" max="8" width="9" style="396" hidden="1" customWidth="1"/>
    <col min="9" max="9" width="8.6640625" style="396" hidden="1" customWidth="1"/>
    <col min="10" max="10" width="11.21875" style="396" customWidth="1"/>
    <col min="11" max="11" width="23" style="396" customWidth="1"/>
    <col min="12" max="12" width="19" style="396" customWidth="1"/>
    <col min="13" max="13" width="14.88671875" style="396" customWidth="1"/>
    <col min="14" max="15" width="13.77734375" style="396" customWidth="1"/>
    <col min="16" max="16384" width="9" style="328"/>
  </cols>
  <sheetData>
    <row r="1" spans="1:15" s="396" customFormat="1">
      <c r="A1" s="2" t="s">
        <v>2037</v>
      </c>
      <c r="B1" s="331"/>
      <c r="C1" s="331"/>
      <c r="D1" s="331"/>
      <c r="E1" s="331"/>
      <c r="F1" s="331"/>
      <c r="G1" s="331"/>
      <c r="H1" s="331"/>
      <c r="I1" s="331"/>
      <c r="J1" s="331"/>
      <c r="K1" s="336"/>
      <c r="L1" s="336"/>
      <c r="M1" s="336"/>
      <c r="N1" s="336"/>
      <c r="O1" s="336"/>
    </row>
    <row r="2" spans="1:15" s="396" customFormat="1">
      <c r="A2" s="216" t="s">
        <v>2038</v>
      </c>
      <c r="B2" s="217"/>
      <c r="C2" s="217"/>
      <c r="D2" s="217"/>
      <c r="E2" s="217"/>
      <c r="F2" s="217"/>
      <c r="G2" s="217"/>
      <c r="H2" s="217"/>
      <c r="I2" s="217"/>
      <c r="J2" s="217"/>
      <c r="K2" s="337" t="s">
        <v>2039</v>
      </c>
      <c r="L2" s="338"/>
      <c r="M2" s="338"/>
      <c r="N2" s="338"/>
      <c r="O2" s="353"/>
    </row>
    <row r="3" spans="1:15" s="396" customFormat="1">
      <c r="A3" s="218" t="s">
        <v>2040</v>
      </c>
      <c r="B3" s="380" t="s">
        <v>794</v>
      </c>
      <c r="C3" s="1732"/>
      <c r="D3" s="219"/>
      <c r="E3" s="219"/>
      <c r="F3" s="219"/>
      <c r="G3" s="219"/>
      <c r="H3" s="219"/>
      <c r="I3" s="219"/>
      <c r="J3" s="219"/>
      <c r="K3" s="339" t="s">
        <v>2041</v>
      </c>
      <c r="L3" s="340" t="s">
        <v>2042</v>
      </c>
      <c r="M3" s="340"/>
      <c r="N3" s="354"/>
      <c r="O3" s="355"/>
    </row>
    <row r="4" spans="1:15" s="397" customFormat="1">
      <c r="A4" s="220" t="s">
        <v>2042</v>
      </c>
      <c r="B4" s="332" t="s">
        <v>795</v>
      </c>
      <c r="C4" s="352"/>
      <c r="D4" s="222"/>
      <c r="E4" s="222"/>
      <c r="F4" s="222"/>
      <c r="G4" s="222"/>
      <c r="H4" s="222"/>
      <c r="I4" s="222"/>
      <c r="J4" s="222"/>
      <c r="K4" s="229" t="s">
        <v>2301</v>
      </c>
      <c r="L4" s="229" t="s">
        <v>5615</v>
      </c>
      <c r="M4" s="229"/>
      <c r="N4" s="225"/>
      <c r="O4" s="827"/>
    </row>
    <row r="5" spans="1:15" s="397" customFormat="1">
      <c r="A5" s="220" t="s">
        <v>2041</v>
      </c>
      <c r="B5" s="221" t="s">
        <v>2043</v>
      </c>
      <c r="C5" s="352"/>
      <c r="D5" s="222"/>
      <c r="E5" s="222"/>
      <c r="F5" s="222"/>
      <c r="G5" s="222"/>
      <c r="H5" s="222"/>
      <c r="I5" s="222"/>
      <c r="J5" s="222"/>
      <c r="K5" s="341"/>
      <c r="L5" s="342"/>
      <c r="M5" s="229"/>
      <c r="N5" s="225"/>
      <c r="O5" s="827"/>
    </row>
    <row r="6" spans="1:15" s="397" customFormat="1">
      <c r="A6" s="220" t="s">
        <v>2044</v>
      </c>
      <c r="B6" s="12" t="s">
        <v>2045</v>
      </c>
      <c r="C6" s="352"/>
      <c r="D6" s="222"/>
      <c r="E6" s="222"/>
      <c r="F6" s="222"/>
      <c r="G6" s="222"/>
      <c r="H6" s="222"/>
      <c r="I6" s="222"/>
      <c r="J6" s="222"/>
      <c r="K6" s="341"/>
      <c r="L6" s="229"/>
      <c r="M6" s="229"/>
      <c r="N6" s="225"/>
      <c r="O6" s="827"/>
    </row>
    <row r="7" spans="1:15" s="396" customFormat="1">
      <c r="A7" s="223" t="s">
        <v>2046</v>
      </c>
      <c r="B7" s="224" t="s">
        <v>2047</v>
      </c>
      <c r="C7" s="1732"/>
      <c r="D7" s="219"/>
      <c r="E7" s="219"/>
      <c r="F7" s="219"/>
      <c r="G7" s="219"/>
      <c r="H7" s="219"/>
      <c r="I7" s="219"/>
      <c r="J7" s="219"/>
      <c r="K7" s="343"/>
      <c r="L7" s="344"/>
      <c r="M7" s="356"/>
      <c r="N7" s="358"/>
      <c r="O7" s="348"/>
    </row>
    <row r="8" spans="1:15" s="396" customFormat="1">
      <c r="A8" s="223" t="s">
        <v>2048</v>
      </c>
      <c r="B8" s="225"/>
      <c r="C8" s="219"/>
      <c r="D8" s="219"/>
      <c r="E8" s="219"/>
      <c r="F8" s="219"/>
      <c r="G8" s="219"/>
      <c r="H8" s="219"/>
      <c r="I8" s="219"/>
      <c r="J8" s="219"/>
      <c r="K8" s="347"/>
      <c r="L8" s="346"/>
      <c r="M8" s="348"/>
      <c r="N8" s="358"/>
      <c r="O8" s="348"/>
    </row>
    <row r="9" spans="1:15" s="396" customFormat="1">
      <c r="A9" s="223"/>
      <c r="B9" s="226"/>
      <c r="C9" s="219"/>
      <c r="D9" s="219"/>
      <c r="E9" s="219"/>
      <c r="F9" s="219"/>
      <c r="G9" s="219"/>
      <c r="H9" s="219"/>
      <c r="I9" s="219"/>
      <c r="J9" s="219"/>
      <c r="K9" s="347"/>
      <c r="L9" s="348"/>
      <c r="M9" s="348"/>
      <c r="N9" s="358"/>
      <c r="O9" s="67"/>
    </row>
    <row r="10" spans="1:15" s="396" customFormat="1">
      <c r="A10" s="216" t="s">
        <v>2049</v>
      </c>
      <c r="B10" s="217"/>
      <c r="C10" s="217"/>
      <c r="D10" s="217"/>
      <c r="E10" s="217"/>
      <c r="F10" s="217"/>
      <c r="G10" s="217"/>
      <c r="H10" s="217"/>
      <c r="I10" s="217"/>
      <c r="J10" s="217"/>
      <c r="K10" s="337" t="s">
        <v>2050</v>
      </c>
      <c r="L10" s="338"/>
      <c r="M10" s="338"/>
      <c r="N10" s="338"/>
      <c r="O10" s="353"/>
    </row>
    <row r="11" spans="1:15" s="396" customFormat="1" ht="24.75" customHeight="1">
      <c r="A11" s="227" t="s">
        <v>49</v>
      </c>
      <c r="B11" s="228" t="s">
        <v>2051</v>
      </c>
      <c r="C11" s="228" t="s">
        <v>2052</v>
      </c>
      <c r="D11" s="228" t="s">
        <v>2053</v>
      </c>
      <c r="E11" s="228" t="s">
        <v>2054</v>
      </c>
      <c r="F11" s="228" t="s">
        <v>2055</v>
      </c>
      <c r="G11" s="228" t="s">
        <v>2056</v>
      </c>
      <c r="H11" s="228" t="s">
        <v>2057</v>
      </c>
      <c r="I11" s="228" t="s">
        <v>73</v>
      </c>
      <c r="J11" s="232" t="s">
        <v>2058</v>
      </c>
      <c r="K11" s="349" t="s">
        <v>2059</v>
      </c>
      <c r="L11" s="350" t="s">
        <v>2060</v>
      </c>
      <c r="M11" s="350" t="s">
        <v>2061</v>
      </c>
      <c r="N11" s="359" t="s">
        <v>2062</v>
      </c>
      <c r="O11" s="350" t="s">
        <v>2063</v>
      </c>
    </row>
    <row r="12" spans="1:15" s="389" customFormat="1" ht="12" customHeight="1">
      <c r="A12" s="404">
        <v>1</v>
      </c>
      <c r="B12" s="240" t="s">
        <v>2064</v>
      </c>
      <c r="C12" s="240" t="s">
        <v>2065</v>
      </c>
      <c r="D12" s="239" t="s">
        <v>2066</v>
      </c>
      <c r="E12" s="405" t="s">
        <v>2067</v>
      </c>
      <c r="F12" s="404"/>
      <c r="G12" s="404"/>
      <c r="H12" s="239" t="s">
        <v>2702</v>
      </c>
      <c r="I12" s="404"/>
      <c r="J12" s="404" t="s">
        <v>2308</v>
      </c>
      <c r="K12" s="229" t="s">
        <v>5615</v>
      </c>
      <c r="L12" s="240" t="s">
        <v>5616</v>
      </c>
      <c r="M12" s="240" t="s">
        <v>2753</v>
      </c>
      <c r="N12" s="239" t="s">
        <v>2272</v>
      </c>
      <c r="O12" s="1735" t="s">
        <v>2849</v>
      </c>
    </row>
    <row r="13" spans="1:15" s="389" customFormat="1" ht="12" customHeight="1">
      <c r="A13" s="404">
        <v>2</v>
      </c>
      <c r="B13" s="599" t="s">
        <v>222</v>
      </c>
      <c r="C13" s="240" t="s">
        <v>2234</v>
      </c>
      <c r="D13" s="239" t="s">
        <v>3898</v>
      </c>
      <c r="E13" s="1761" t="s">
        <v>2108</v>
      </c>
      <c r="F13" s="567" t="s">
        <v>79</v>
      </c>
      <c r="G13" s="1178"/>
      <c r="H13" s="239" t="s">
        <v>2702</v>
      </c>
      <c r="I13" s="404"/>
      <c r="J13" s="404" t="s">
        <v>2308</v>
      </c>
      <c r="K13" s="229" t="s">
        <v>5615</v>
      </c>
      <c r="L13" s="240" t="s">
        <v>3899</v>
      </c>
      <c r="M13" s="240" t="s">
        <v>2234</v>
      </c>
      <c r="N13" s="239" t="s">
        <v>3898</v>
      </c>
      <c r="O13" s="1735" t="s">
        <v>2849</v>
      </c>
    </row>
    <row r="14" spans="1:15" s="389" customFormat="1" ht="12" customHeight="1">
      <c r="A14" s="404">
        <v>3</v>
      </c>
      <c r="B14" s="599" t="s">
        <v>5253</v>
      </c>
      <c r="C14" s="599" t="s">
        <v>2722</v>
      </c>
      <c r="D14" s="239" t="s">
        <v>2100</v>
      </c>
      <c r="E14" s="405" t="s">
        <v>2101</v>
      </c>
      <c r="F14" s="567"/>
      <c r="G14" s="404"/>
      <c r="H14" s="240" t="s">
        <v>2723</v>
      </c>
      <c r="I14" s="417"/>
      <c r="J14" s="404" t="s">
        <v>2308</v>
      </c>
      <c r="K14" s="229" t="s">
        <v>5615</v>
      </c>
      <c r="L14" s="240" t="s">
        <v>5253</v>
      </c>
      <c r="M14" s="240" t="s">
        <v>2722</v>
      </c>
      <c r="N14" s="239" t="s">
        <v>2100</v>
      </c>
      <c r="O14" s="1735" t="s">
        <v>2849</v>
      </c>
    </row>
    <row r="15" spans="1:15" s="389" customFormat="1" ht="12" customHeight="1">
      <c r="A15" s="404">
        <v>4</v>
      </c>
      <c r="B15" s="599" t="s">
        <v>2333</v>
      </c>
      <c r="C15" s="240" t="s">
        <v>2077</v>
      </c>
      <c r="D15" s="239" t="s">
        <v>2096</v>
      </c>
      <c r="E15" s="405" t="s">
        <v>2097</v>
      </c>
      <c r="F15" s="404"/>
      <c r="G15" s="404"/>
      <c r="H15" s="246" t="s">
        <v>2726</v>
      </c>
      <c r="I15" s="404"/>
      <c r="J15" s="404" t="s">
        <v>2308</v>
      </c>
      <c r="K15" s="229" t="s">
        <v>5615</v>
      </c>
      <c r="L15" s="240" t="s">
        <v>2817</v>
      </c>
      <c r="M15" s="240" t="s">
        <v>2705</v>
      </c>
      <c r="N15" s="239" t="s">
        <v>2096</v>
      </c>
      <c r="O15" s="1735" t="s">
        <v>2849</v>
      </c>
    </row>
    <row r="16" spans="1:15" s="389" customFormat="1" ht="12" customHeight="1">
      <c r="A16" s="404">
        <v>5</v>
      </c>
      <c r="B16" s="240" t="s">
        <v>5617</v>
      </c>
      <c r="C16" s="599" t="s">
        <v>5618</v>
      </c>
      <c r="D16" s="239" t="s">
        <v>2070</v>
      </c>
      <c r="E16" s="405" t="s">
        <v>2071</v>
      </c>
      <c r="F16" s="404"/>
      <c r="G16" s="1178"/>
      <c r="H16" s="239" t="s">
        <v>2702</v>
      </c>
      <c r="I16" s="404"/>
      <c r="J16" s="404" t="s">
        <v>2308</v>
      </c>
      <c r="K16" s="229" t="s">
        <v>5615</v>
      </c>
      <c r="L16" s="240" t="s">
        <v>5617</v>
      </c>
      <c r="M16" s="240" t="s">
        <v>5618</v>
      </c>
      <c r="N16" s="239" t="s">
        <v>2070</v>
      </c>
      <c r="O16" s="1735" t="s">
        <v>2849</v>
      </c>
    </row>
    <row r="17" spans="1:15" s="389" customFormat="1" ht="12" customHeight="1">
      <c r="A17" s="404">
        <v>6</v>
      </c>
      <c r="B17" s="240" t="s">
        <v>5619</v>
      </c>
      <c r="C17" s="599" t="s">
        <v>5620</v>
      </c>
      <c r="D17" s="239" t="s">
        <v>2084</v>
      </c>
      <c r="E17" s="1761" t="s">
        <v>2085</v>
      </c>
      <c r="F17" s="1771"/>
      <c r="G17" s="1178"/>
      <c r="H17" s="239" t="s">
        <v>2702</v>
      </c>
      <c r="I17" s="404"/>
      <c r="J17" s="404" t="s">
        <v>2308</v>
      </c>
      <c r="K17" s="229" t="s">
        <v>5615</v>
      </c>
      <c r="L17" s="240" t="s">
        <v>5619</v>
      </c>
      <c r="M17" s="240" t="s">
        <v>5620</v>
      </c>
      <c r="N17" s="239" t="s">
        <v>2084</v>
      </c>
      <c r="O17" s="1735" t="s">
        <v>2849</v>
      </c>
    </row>
    <row r="18" spans="1:15" s="389" customFormat="1" ht="12" customHeight="1">
      <c r="A18" s="404">
        <v>7</v>
      </c>
      <c r="B18" s="240" t="s">
        <v>5621</v>
      </c>
      <c r="C18" s="599" t="s">
        <v>5622</v>
      </c>
      <c r="D18" s="239" t="s">
        <v>2084</v>
      </c>
      <c r="E18" s="1761" t="s">
        <v>2085</v>
      </c>
      <c r="F18" s="1771"/>
      <c r="G18" s="1178"/>
      <c r="H18" s="239" t="s">
        <v>2702</v>
      </c>
      <c r="I18" s="404"/>
      <c r="J18" s="404" t="s">
        <v>2308</v>
      </c>
      <c r="K18" s="229" t="s">
        <v>5615</v>
      </c>
      <c r="L18" s="240" t="s">
        <v>5621</v>
      </c>
      <c r="M18" s="240" t="s">
        <v>5622</v>
      </c>
      <c r="N18" s="239" t="s">
        <v>2084</v>
      </c>
      <c r="O18" s="1735" t="s">
        <v>2849</v>
      </c>
    </row>
    <row r="19" spans="1:15" s="389" customFormat="1" ht="12" customHeight="1">
      <c r="A19" s="404">
        <v>8</v>
      </c>
      <c r="B19" s="240" t="s">
        <v>5623</v>
      </c>
      <c r="C19" s="599" t="s">
        <v>5624</v>
      </c>
      <c r="D19" s="239" t="s">
        <v>2084</v>
      </c>
      <c r="E19" s="1761" t="s">
        <v>2085</v>
      </c>
      <c r="F19" s="1771"/>
      <c r="G19" s="1178"/>
      <c r="H19" s="239" t="s">
        <v>2702</v>
      </c>
      <c r="I19" s="404"/>
      <c r="J19" s="404" t="s">
        <v>2308</v>
      </c>
      <c r="K19" s="229" t="s">
        <v>5615</v>
      </c>
      <c r="L19" s="240" t="s">
        <v>5623</v>
      </c>
      <c r="M19" s="240" t="s">
        <v>5624</v>
      </c>
      <c r="N19" s="239" t="s">
        <v>2084</v>
      </c>
      <c r="O19" s="1735" t="s">
        <v>2849</v>
      </c>
    </row>
    <row r="20" spans="1:15" s="389" customFormat="1" ht="12" customHeight="1">
      <c r="A20" s="404">
        <v>9</v>
      </c>
      <c r="B20" s="240" t="s">
        <v>105</v>
      </c>
      <c r="C20" s="240" t="s">
        <v>2239</v>
      </c>
      <c r="D20" s="239" t="s">
        <v>2811</v>
      </c>
      <c r="E20" s="405" t="s">
        <v>2812</v>
      </c>
      <c r="F20" s="567"/>
      <c r="G20" s="1178"/>
      <c r="H20" s="239"/>
      <c r="I20" s="404"/>
      <c r="J20" s="404" t="s">
        <v>2308</v>
      </c>
      <c r="K20" s="229" t="s">
        <v>5615</v>
      </c>
      <c r="L20" s="240" t="s">
        <v>105</v>
      </c>
      <c r="M20" s="240" t="s">
        <v>2675</v>
      </c>
      <c r="N20" s="239" t="s">
        <v>2811</v>
      </c>
      <c r="O20" s="1735" t="s">
        <v>2849</v>
      </c>
    </row>
    <row r="21" spans="1:15" s="389" customFormat="1" ht="12" customHeight="1">
      <c r="A21" s="404">
        <v>10</v>
      </c>
      <c r="B21" s="240" t="s">
        <v>2345</v>
      </c>
      <c r="C21" s="240" t="s">
        <v>4752</v>
      </c>
      <c r="D21" s="239" t="s">
        <v>2100</v>
      </c>
      <c r="E21" s="405" t="s">
        <v>2101</v>
      </c>
      <c r="F21" s="567"/>
      <c r="G21" s="1178"/>
      <c r="H21" s="246" t="s">
        <v>4823</v>
      </c>
      <c r="I21" s="404"/>
      <c r="J21" s="404" t="s">
        <v>2308</v>
      </c>
      <c r="K21" s="229" t="s">
        <v>5615</v>
      </c>
      <c r="L21" s="240" t="s">
        <v>2345</v>
      </c>
      <c r="M21" s="240" t="s">
        <v>4754</v>
      </c>
      <c r="N21" s="239" t="s">
        <v>2100</v>
      </c>
      <c r="O21" s="1735" t="s">
        <v>2849</v>
      </c>
    </row>
    <row r="22" spans="1:15" s="389" customFormat="1" ht="12" customHeight="1">
      <c r="A22" s="404">
        <v>11</v>
      </c>
      <c r="B22" s="240" t="s">
        <v>5625</v>
      </c>
      <c r="C22" s="240" t="s">
        <v>5626</v>
      </c>
      <c r="D22" s="239" t="s">
        <v>2066</v>
      </c>
      <c r="E22" s="405" t="s">
        <v>2067</v>
      </c>
      <c r="F22" s="404"/>
      <c r="G22" s="239"/>
      <c r="H22" s="239" t="s">
        <v>2702</v>
      </c>
      <c r="I22" s="404"/>
      <c r="J22" s="404" t="s">
        <v>2308</v>
      </c>
      <c r="K22" s="229" t="s">
        <v>5615</v>
      </c>
      <c r="L22" s="240" t="s">
        <v>5625</v>
      </c>
      <c r="M22" s="240" t="s">
        <v>5626</v>
      </c>
      <c r="N22" s="239" t="s">
        <v>2066</v>
      </c>
      <c r="O22" s="1735" t="s">
        <v>2849</v>
      </c>
    </row>
    <row r="23" spans="1:15" s="389" customFormat="1" ht="12" customHeight="1">
      <c r="A23" s="404">
        <v>12</v>
      </c>
      <c r="B23" s="240" t="s">
        <v>2343</v>
      </c>
      <c r="C23" s="240" t="s">
        <v>5462</v>
      </c>
      <c r="D23" s="239" t="s">
        <v>2100</v>
      </c>
      <c r="E23" s="405" t="s">
        <v>2101</v>
      </c>
      <c r="F23" s="404"/>
      <c r="G23" s="239"/>
      <c r="H23" s="240" t="s">
        <v>5463</v>
      </c>
      <c r="I23" s="417"/>
      <c r="J23" s="404" t="s">
        <v>2308</v>
      </c>
      <c r="K23" s="229" t="s">
        <v>5615</v>
      </c>
      <c r="L23" s="240" t="s">
        <v>2343</v>
      </c>
      <c r="M23" s="240" t="s">
        <v>5627</v>
      </c>
      <c r="N23" s="239" t="s">
        <v>2100</v>
      </c>
      <c r="O23" s="1735" t="s">
        <v>2849</v>
      </c>
    </row>
    <row r="24" spans="1:15" s="389" customFormat="1" ht="12" customHeight="1">
      <c r="A24" s="404">
        <v>13</v>
      </c>
      <c r="B24" s="240" t="s">
        <v>5628</v>
      </c>
      <c r="C24" s="599" t="s">
        <v>5629</v>
      </c>
      <c r="D24" s="239" t="s">
        <v>2272</v>
      </c>
      <c r="E24" s="405" t="s">
        <v>2273</v>
      </c>
      <c r="F24" s="404"/>
      <c r="G24" s="239"/>
      <c r="H24" s="239" t="s">
        <v>2702</v>
      </c>
      <c r="I24" s="417"/>
      <c r="J24" s="404" t="s">
        <v>2308</v>
      </c>
      <c r="K24" s="229" t="s">
        <v>5615</v>
      </c>
      <c r="L24" s="240" t="s">
        <v>5628</v>
      </c>
      <c r="M24" s="240" t="s">
        <v>5629</v>
      </c>
      <c r="N24" s="239" t="s">
        <v>2272</v>
      </c>
      <c r="O24" s="1735" t="s">
        <v>2849</v>
      </c>
    </row>
  </sheetData>
  <phoneticPr fontId="5" type="noConversion"/>
  <dataValidations count="3">
    <dataValidation type="list" allowBlank="1" showInputMessage="1" showErrorMessage="1" sqref="B6" xr:uid="{00000000-0002-0000-5100-000000000000}">
      <formula1>"Mi: Minute,H: Hour,D: Daily,W: Weekly,M: Monthly,Y: Yearly"</formula1>
    </dataValidation>
    <dataValidation type="list" allowBlank="1" showInputMessage="1" showErrorMessage="1" sqref="B7 B9" xr:uid="{00000000-0002-0000-5100-000001000000}">
      <formula1>"替换,追加"</formula1>
    </dataValidation>
    <dataValidation type="list" allowBlank="1" showInputMessage="1" showErrorMessage="1" sqref="J12:J24" xr:uid="{00000000-0002-0000-5100-000002000000}">
      <formula1>"匹配,基线特有,本地扩充,废弃"</formula1>
    </dataValidation>
  </dataValidations>
  <hyperlinks>
    <hyperlink ref="A1" location="目录!A1" display="返回" xr:uid="{00000000-0004-0000-5100-000000000000}"/>
  </hyperlinks>
  <pageMargins left="0.75" right="0.75" top="1" bottom="1" header="0.51180555555555596" footer="0.51180555555555596"/>
  <pageSetup paperSize="9" orientation="portrai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S32"/>
  <sheetViews>
    <sheetView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hidden="1" customWidth="1"/>
    <col min="11" max="11" width="7.44140625" style="396" hidden="1" customWidth="1"/>
    <col min="12" max="12" width="9" style="396" hidden="1" customWidth="1"/>
    <col min="13" max="13" width="8.6640625" style="396" hidden="1" customWidth="1"/>
    <col min="14" max="14" width="11.21875" style="396" hidden="1" customWidth="1"/>
    <col min="15" max="15" width="23" style="396" customWidth="1"/>
    <col min="16" max="16" width="19" style="396" customWidth="1"/>
    <col min="17" max="17" width="14.88671875" style="396" customWidth="1"/>
    <col min="18" max="19" width="13.77734375" style="396" customWidth="1"/>
    <col min="20" max="16384" width="9" style="328"/>
  </cols>
  <sheetData>
    <row r="1" spans="1:19" s="396" customFormat="1">
      <c r="A1" s="2"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239" t="s">
        <v>220</v>
      </c>
      <c r="C3" s="1732"/>
      <c r="D3" s="219"/>
      <c r="E3" s="219"/>
      <c r="F3" s="219"/>
      <c r="G3" s="219"/>
      <c r="H3" s="219"/>
      <c r="I3" s="219"/>
      <c r="J3" s="219"/>
      <c r="K3" s="219"/>
      <c r="L3" s="219"/>
      <c r="M3" s="219"/>
      <c r="N3" s="219"/>
      <c r="O3" s="339" t="s">
        <v>2041</v>
      </c>
      <c r="P3" s="340" t="s">
        <v>2042</v>
      </c>
      <c r="Q3" s="340"/>
      <c r="R3" s="354"/>
      <c r="S3" s="355"/>
    </row>
    <row r="4" spans="1:19" s="397" customFormat="1">
      <c r="A4" s="220" t="s">
        <v>2042</v>
      </c>
      <c r="B4" s="239" t="s">
        <v>221</v>
      </c>
      <c r="C4" s="352"/>
      <c r="D4" s="222"/>
      <c r="E4" s="222"/>
      <c r="F4" s="222"/>
      <c r="G4" s="222"/>
      <c r="H4" s="222"/>
      <c r="I4" s="222"/>
      <c r="J4" s="222"/>
      <c r="K4" s="222"/>
      <c r="L4" s="222"/>
      <c r="M4" s="222"/>
      <c r="N4" s="222"/>
      <c r="O4" s="229" t="s">
        <v>2301</v>
      </c>
      <c r="P4" s="229" t="s">
        <v>5630</v>
      </c>
      <c r="Q4" s="229"/>
      <c r="R4" s="225"/>
      <c r="S4" s="827"/>
    </row>
    <row r="5" spans="1:19" s="397" customFormat="1">
      <c r="A5" s="220" t="s">
        <v>2041</v>
      </c>
      <c r="B5" s="221" t="s">
        <v>2043</v>
      </c>
      <c r="C5" s="352"/>
      <c r="D5" s="222"/>
      <c r="E5" s="222"/>
      <c r="F5" s="222"/>
      <c r="G5" s="222"/>
      <c r="H5" s="222"/>
      <c r="I5" s="222"/>
      <c r="J5" s="222"/>
      <c r="K5" s="222"/>
      <c r="L5" s="222"/>
      <c r="M5" s="222"/>
      <c r="N5" s="222"/>
      <c r="O5" s="341"/>
      <c r="P5" s="342"/>
      <c r="Q5" s="229"/>
      <c r="R5" s="225"/>
      <c r="S5" s="827"/>
    </row>
    <row r="6" spans="1:19" s="397" customFormat="1">
      <c r="A6" s="220" t="s">
        <v>2044</v>
      </c>
      <c r="B6" s="12" t="s">
        <v>2303</v>
      </c>
      <c r="C6" s="352"/>
      <c r="D6" s="222"/>
      <c r="E6" s="222"/>
      <c r="F6" s="222"/>
      <c r="G6" s="222"/>
      <c r="H6" s="222"/>
      <c r="I6" s="222"/>
      <c r="J6" s="222"/>
      <c r="K6" s="222"/>
      <c r="L6" s="222"/>
      <c r="M6" s="222"/>
      <c r="N6" s="222"/>
      <c r="O6" s="341"/>
      <c r="P6" s="229"/>
      <c r="Q6" s="229"/>
      <c r="R6" s="225"/>
      <c r="S6" s="827"/>
    </row>
    <row r="7" spans="1:19" s="396" customFormat="1">
      <c r="A7" s="223" t="s">
        <v>2046</v>
      </c>
      <c r="B7" s="224" t="s">
        <v>2047</v>
      </c>
      <c r="C7" s="1732"/>
      <c r="D7" s="219"/>
      <c r="E7" s="219"/>
      <c r="F7" s="219"/>
      <c r="G7" s="219"/>
      <c r="H7" s="219"/>
      <c r="I7" s="219"/>
      <c r="J7" s="219"/>
      <c r="K7" s="219"/>
      <c r="L7" s="219"/>
      <c r="M7" s="219"/>
      <c r="N7" s="219"/>
      <c r="O7" s="343"/>
      <c r="P7" s="344"/>
      <c r="Q7" s="356"/>
      <c r="R7" s="358"/>
      <c r="S7" s="348"/>
    </row>
    <row r="8" spans="1:19" s="396" customFormat="1">
      <c r="A8" s="223" t="s">
        <v>2048</v>
      </c>
      <c r="B8" s="225"/>
      <c r="C8" s="219"/>
      <c r="D8" s="219"/>
      <c r="E8" s="219"/>
      <c r="F8" s="219"/>
      <c r="G8" s="219"/>
      <c r="H8" s="219"/>
      <c r="I8" s="219"/>
      <c r="J8" s="219"/>
      <c r="K8" s="219"/>
      <c r="L8" s="219"/>
      <c r="M8" s="219"/>
      <c r="N8" s="219"/>
      <c r="O8" s="347"/>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c r="G11" s="228"/>
      <c r="H11" s="228"/>
      <c r="I11" s="228"/>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2" customHeight="1">
      <c r="A12" s="404">
        <v>1</v>
      </c>
      <c r="B12" s="1770" t="s">
        <v>2304</v>
      </c>
      <c r="C12" s="239" t="s">
        <v>2670</v>
      </c>
      <c r="D12" s="239" t="s">
        <v>2272</v>
      </c>
      <c r="E12" s="1178" t="s">
        <v>2079</v>
      </c>
      <c r="F12" s="1733" t="s">
        <v>2304</v>
      </c>
      <c r="G12" s="1733" t="s">
        <v>2670</v>
      </c>
      <c r="H12" s="1733" t="s">
        <v>2078</v>
      </c>
      <c r="I12" s="1733" t="s">
        <v>2079</v>
      </c>
      <c r="J12" s="404"/>
      <c r="K12" s="404"/>
      <c r="L12" s="239" t="s">
        <v>2702</v>
      </c>
      <c r="M12" s="404"/>
      <c r="N12" s="404" t="s">
        <v>2308</v>
      </c>
      <c r="O12" s="229" t="s">
        <v>5630</v>
      </c>
      <c r="P12" s="1770" t="s">
        <v>2304</v>
      </c>
      <c r="Q12" s="239" t="s">
        <v>2671</v>
      </c>
      <c r="R12" s="239" t="s">
        <v>2272</v>
      </c>
      <c r="S12" s="1735" t="s">
        <v>2849</v>
      </c>
    </row>
    <row r="13" spans="1:19" s="389" customFormat="1" ht="12" customHeight="1">
      <c r="A13" s="404">
        <v>2</v>
      </c>
      <c r="B13" s="1770" t="s">
        <v>5631</v>
      </c>
      <c r="C13" s="239" t="s">
        <v>4003</v>
      </c>
      <c r="D13" s="239" t="s">
        <v>2278</v>
      </c>
      <c r="E13" s="1178" t="s">
        <v>2827</v>
      </c>
      <c r="F13" s="1733" t="s">
        <v>5631</v>
      </c>
      <c r="G13" s="1733" t="s">
        <v>5632</v>
      </c>
      <c r="H13" s="1733" t="s">
        <v>2278</v>
      </c>
      <c r="I13" s="1733" t="s">
        <v>2827</v>
      </c>
      <c r="J13" s="567"/>
      <c r="K13" s="1178"/>
      <c r="L13" s="239" t="s">
        <v>2702</v>
      </c>
      <c r="M13" s="404"/>
      <c r="N13" s="404" t="s">
        <v>2308</v>
      </c>
      <c r="O13" s="229" t="s">
        <v>5630</v>
      </c>
      <c r="P13" s="1770" t="s">
        <v>5631</v>
      </c>
      <c r="Q13" s="239" t="s">
        <v>4003</v>
      </c>
      <c r="R13" s="239" t="s">
        <v>2278</v>
      </c>
      <c r="S13" s="1735" t="s">
        <v>2849</v>
      </c>
    </row>
    <row r="14" spans="1:19" s="389" customFormat="1" ht="12" customHeight="1">
      <c r="A14" s="404">
        <v>3</v>
      </c>
      <c r="B14" s="1770" t="s">
        <v>222</v>
      </c>
      <c r="C14" s="239" t="s">
        <v>2234</v>
      </c>
      <c r="D14" s="239" t="s">
        <v>3898</v>
      </c>
      <c r="E14" s="1178" t="s">
        <v>4007</v>
      </c>
      <c r="F14" s="1733" t="s">
        <v>222</v>
      </c>
      <c r="G14" s="1733" t="s">
        <v>2234</v>
      </c>
      <c r="H14" s="1733" t="s">
        <v>3991</v>
      </c>
      <c r="I14" s="1733" t="s">
        <v>2108</v>
      </c>
      <c r="J14" s="567" t="s">
        <v>79</v>
      </c>
      <c r="K14" s="404"/>
      <c r="L14" s="239" t="s">
        <v>2702</v>
      </c>
      <c r="M14" s="417"/>
      <c r="N14" s="404" t="s">
        <v>2308</v>
      </c>
      <c r="O14" s="229" t="s">
        <v>5630</v>
      </c>
      <c r="P14" s="1770" t="s">
        <v>222</v>
      </c>
      <c r="Q14" s="239" t="s">
        <v>5633</v>
      </c>
      <c r="R14" s="239" t="s">
        <v>3898</v>
      </c>
      <c r="S14" s="1735" t="s">
        <v>2849</v>
      </c>
    </row>
    <row r="15" spans="1:19" s="389" customFormat="1" ht="12" customHeight="1">
      <c r="A15" s="404">
        <v>4</v>
      </c>
      <c r="B15" s="1770" t="s">
        <v>105</v>
      </c>
      <c r="C15" s="239" t="s">
        <v>2239</v>
      </c>
      <c r="D15" s="239" t="s">
        <v>2811</v>
      </c>
      <c r="E15" s="1178" t="s">
        <v>2812</v>
      </c>
      <c r="F15" s="1733" t="s">
        <v>105</v>
      </c>
      <c r="G15" s="1733" t="s">
        <v>2239</v>
      </c>
      <c r="H15" s="1733" t="s">
        <v>3175</v>
      </c>
      <c r="I15" s="1733" t="s">
        <v>2241</v>
      </c>
      <c r="J15" s="404"/>
      <c r="K15" s="404"/>
      <c r="L15" s="239" t="s">
        <v>2702</v>
      </c>
      <c r="M15" s="404"/>
      <c r="N15" s="404" t="s">
        <v>2308</v>
      </c>
      <c r="O15" s="229" t="s">
        <v>5630</v>
      </c>
      <c r="P15" s="1770" t="s">
        <v>105</v>
      </c>
      <c r="Q15" s="239" t="s">
        <v>5606</v>
      </c>
      <c r="R15" s="239" t="s">
        <v>2811</v>
      </c>
      <c r="S15" s="1735" t="s">
        <v>2849</v>
      </c>
    </row>
    <row r="16" spans="1:19" s="389" customFormat="1" ht="12" customHeight="1">
      <c r="A16" s="404">
        <v>5</v>
      </c>
      <c r="B16" s="1770" t="s">
        <v>5634</v>
      </c>
      <c r="C16" s="239" t="s">
        <v>5266</v>
      </c>
      <c r="D16" s="239" t="s">
        <v>2272</v>
      </c>
      <c r="E16" s="1178" t="s">
        <v>2272</v>
      </c>
      <c r="F16" s="1733" t="s">
        <v>5634</v>
      </c>
      <c r="G16" s="1733" t="s">
        <v>5635</v>
      </c>
      <c r="H16" s="1733" t="s">
        <v>2272</v>
      </c>
      <c r="I16" s="1733" t="s">
        <v>2273</v>
      </c>
      <c r="J16" s="404"/>
      <c r="K16" s="1178"/>
      <c r="L16" s="239" t="s">
        <v>2702</v>
      </c>
      <c r="M16" s="404"/>
      <c r="N16" s="404" t="s">
        <v>2308</v>
      </c>
      <c r="O16" s="229" t="s">
        <v>5630</v>
      </c>
      <c r="P16" s="1770" t="s">
        <v>5634</v>
      </c>
      <c r="Q16" s="239" t="s">
        <v>5266</v>
      </c>
      <c r="R16" s="239" t="s">
        <v>2272</v>
      </c>
      <c r="S16" s="1735" t="s">
        <v>2849</v>
      </c>
    </row>
    <row r="17" spans="1:19" s="389" customFormat="1" ht="12" customHeight="1">
      <c r="A17" s="404">
        <v>6</v>
      </c>
      <c r="B17" s="1770" t="s">
        <v>3977</v>
      </c>
      <c r="C17" s="239" t="s">
        <v>3978</v>
      </c>
      <c r="D17" s="239" t="s">
        <v>2070</v>
      </c>
      <c r="E17" s="1178" t="s">
        <v>2071</v>
      </c>
      <c r="F17" s="1733" t="s">
        <v>5636</v>
      </c>
      <c r="G17" s="1733" t="s">
        <v>2742</v>
      </c>
      <c r="H17" s="1733" t="s">
        <v>2737</v>
      </c>
      <c r="I17" s="1733" t="s">
        <v>3180</v>
      </c>
      <c r="J17" s="1771"/>
      <c r="K17" s="1178"/>
      <c r="L17" s="239" t="s">
        <v>2702</v>
      </c>
      <c r="M17" s="404"/>
      <c r="N17" s="404" t="s">
        <v>2308</v>
      </c>
      <c r="O17" s="229" t="s">
        <v>5630</v>
      </c>
      <c r="P17" s="1770" t="s">
        <v>3977</v>
      </c>
      <c r="Q17" s="239" t="s">
        <v>3978</v>
      </c>
      <c r="R17" s="239" t="s">
        <v>2070</v>
      </c>
      <c r="S17" s="1735" t="s">
        <v>2849</v>
      </c>
    </row>
    <row r="18" spans="1:19" s="389" customFormat="1" ht="12" customHeight="1">
      <c r="A18" s="404">
        <v>7</v>
      </c>
      <c r="B18" s="1770" t="s">
        <v>5637</v>
      </c>
      <c r="C18" s="239" t="s">
        <v>5638</v>
      </c>
      <c r="D18" s="239" t="s">
        <v>2070</v>
      </c>
      <c r="E18" s="1178" t="s">
        <v>2071</v>
      </c>
      <c r="F18" s="1733" t="s">
        <v>5637</v>
      </c>
      <c r="G18" s="1733" t="s">
        <v>5639</v>
      </c>
      <c r="H18" s="1733" t="s">
        <v>2070</v>
      </c>
      <c r="I18" s="1733" t="s">
        <v>2071</v>
      </c>
      <c r="J18" s="1771"/>
      <c r="K18" s="1178"/>
      <c r="L18" s="239" t="s">
        <v>2702</v>
      </c>
      <c r="M18" s="404"/>
      <c r="N18" s="404" t="s">
        <v>2308</v>
      </c>
      <c r="O18" s="229" t="s">
        <v>5630</v>
      </c>
      <c r="P18" s="1770" t="s">
        <v>5637</v>
      </c>
      <c r="Q18" s="239" t="s">
        <v>5638</v>
      </c>
      <c r="R18" s="239" t="s">
        <v>2070</v>
      </c>
      <c r="S18" s="1735" t="s">
        <v>2849</v>
      </c>
    </row>
    <row r="19" spans="1:19" s="389" customFormat="1" ht="12" customHeight="1">
      <c r="A19" s="404">
        <v>8</v>
      </c>
      <c r="B19" s="1770" t="s">
        <v>5640</v>
      </c>
      <c r="C19" s="239" t="s">
        <v>5641</v>
      </c>
      <c r="D19" s="239" t="s">
        <v>2803</v>
      </c>
      <c r="E19" s="1178" t="s">
        <v>2804</v>
      </c>
      <c r="F19" s="1733" t="s">
        <v>5640</v>
      </c>
      <c r="G19" s="1733" t="s">
        <v>5642</v>
      </c>
      <c r="H19" s="1733" t="s">
        <v>2803</v>
      </c>
      <c r="I19" s="1733" t="s">
        <v>2804</v>
      </c>
      <c r="J19" s="1771"/>
      <c r="K19" s="1178"/>
      <c r="L19" s="239" t="s">
        <v>2702</v>
      </c>
      <c r="M19" s="404"/>
      <c r="N19" s="404" t="s">
        <v>2308</v>
      </c>
      <c r="O19" s="229" t="s">
        <v>5630</v>
      </c>
      <c r="P19" s="1770" t="s">
        <v>5640</v>
      </c>
      <c r="Q19" s="239" t="s">
        <v>5641</v>
      </c>
      <c r="R19" s="239" t="s">
        <v>2803</v>
      </c>
      <c r="S19" s="1735" t="s">
        <v>2849</v>
      </c>
    </row>
    <row r="20" spans="1:19" s="389" customFormat="1" ht="12" customHeight="1">
      <c r="A20" s="404">
        <v>9</v>
      </c>
      <c r="B20" s="1770" t="s">
        <v>5617</v>
      </c>
      <c r="C20" s="239" t="s">
        <v>5618</v>
      </c>
      <c r="D20" s="239" t="s">
        <v>2070</v>
      </c>
      <c r="E20" s="1178" t="s">
        <v>2071</v>
      </c>
      <c r="F20" s="1733" t="s">
        <v>5617</v>
      </c>
      <c r="G20" s="1733" t="s">
        <v>5643</v>
      </c>
      <c r="H20" s="1733" t="s">
        <v>2070</v>
      </c>
      <c r="I20" s="1733" t="s">
        <v>2071</v>
      </c>
      <c r="J20" s="567"/>
      <c r="K20" s="1178"/>
      <c r="L20" s="239"/>
      <c r="M20" s="404"/>
      <c r="N20" s="404" t="s">
        <v>2308</v>
      </c>
      <c r="O20" s="229" t="s">
        <v>5630</v>
      </c>
      <c r="P20" s="1770" t="s">
        <v>5617</v>
      </c>
      <c r="Q20" s="239" t="s">
        <v>5618</v>
      </c>
      <c r="R20" s="239" t="s">
        <v>2070</v>
      </c>
      <c r="S20" s="1735" t="s">
        <v>2849</v>
      </c>
    </row>
    <row r="21" spans="1:19" s="389" customFormat="1" ht="12" customHeight="1">
      <c r="A21" s="404">
        <v>10</v>
      </c>
      <c r="B21" s="1770" t="s">
        <v>5644</v>
      </c>
      <c r="C21" s="239" t="s">
        <v>5645</v>
      </c>
      <c r="D21" s="239" t="s">
        <v>2803</v>
      </c>
      <c r="E21" s="1178" t="s">
        <v>2804</v>
      </c>
      <c r="F21" s="1733" t="s">
        <v>5644</v>
      </c>
      <c r="G21" s="1733" t="s">
        <v>5646</v>
      </c>
      <c r="H21" s="1733" t="s">
        <v>2803</v>
      </c>
      <c r="I21" s="1733" t="s">
        <v>2804</v>
      </c>
      <c r="J21" s="567"/>
      <c r="K21" s="1178"/>
      <c r="L21" s="239"/>
      <c r="M21" s="404"/>
      <c r="N21" s="404" t="s">
        <v>2308</v>
      </c>
      <c r="O21" s="229" t="s">
        <v>5630</v>
      </c>
      <c r="P21" s="1770" t="s">
        <v>5644</v>
      </c>
      <c r="Q21" s="239" t="s">
        <v>5645</v>
      </c>
      <c r="R21" s="239" t="s">
        <v>2803</v>
      </c>
      <c r="S21" s="1735" t="s">
        <v>2849</v>
      </c>
    </row>
    <row r="22" spans="1:19" s="389" customFormat="1" ht="12" customHeight="1">
      <c r="A22" s="404">
        <v>11</v>
      </c>
      <c r="B22" s="1770" t="s">
        <v>2287</v>
      </c>
      <c r="C22" s="239" t="s">
        <v>3428</v>
      </c>
      <c r="D22" s="239" t="s">
        <v>5225</v>
      </c>
      <c r="E22" s="1178" t="s">
        <v>5226</v>
      </c>
      <c r="F22" s="1733" t="s">
        <v>2287</v>
      </c>
      <c r="G22" s="1733" t="s">
        <v>2288</v>
      </c>
      <c r="H22" s="1733" t="s">
        <v>2278</v>
      </c>
      <c r="I22" s="1733" t="s">
        <v>2827</v>
      </c>
      <c r="J22" s="404"/>
      <c r="K22" s="239"/>
      <c r="L22" s="239" t="s">
        <v>2702</v>
      </c>
      <c r="M22" s="404"/>
      <c r="N22" s="404" t="s">
        <v>2308</v>
      </c>
      <c r="O22" s="229" t="s">
        <v>5630</v>
      </c>
      <c r="P22" s="1770" t="s">
        <v>2287</v>
      </c>
      <c r="Q22" s="239" t="s">
        <v>3428</v>
      </c>
      <c r="R22" s="239" t="s">
        <v>5225</v>
      </c>
      <c r="S22" s="1735" t="s">
        <v>2849</v>
      </c>
    </row>
    <row r="23" spans="1:19" s="389" customFormat="1" ht="12" customHeight="1">
      <c r="A23" s="404">
        <v>12</v>
      </c>
      <c r="B23" s="1770" t="s">
        <v>5647</v>
      </c>
      <c r="C23" s="239" t="s">
        <v>5648</v>
      </c>
      <c r="D23" s="239" t="s">
        <v>2084</v>
      </c>
      <c r="E23" s="1178" t="s">
        <v>2084</v>
      </c>
      <c r="F23" s="1733" t="s">
        <v>5647</v>
      </c>
      <c r="G23" s="1733" t="s">
        <v>5649</v>
      </c>
      <c r="H23" s="1733" t="s">
        <v>4955</v>
      </c>
      <c r="I23" s="1734" t="s">
        <v>2085</v>
      </c>
      <c r="J23" s="404"/>
      <c r="K23" s="239"/>
      <c r="L23" s="239" t="s">
        <v>2702</v>
      </c>
      <c r="M23" s="417"/>
      <c r="N23" s="404" t="s">
        <v>2308</v>
      </c>
      <c r="O23" s="229" t="s">
        <v>5630</v>
      </c>
      <c r="P23" s="1770" t="s">
        <v>5647</v>
      </c>
      <c r="Q23" s="239" t="s">
        <v>5648</v>
      </c>
      <c r="R23" s="239" t="s">
        <v>2084</v>
      </c>
      <c r="S23" s="1735" t="s">
        <v>2849</v>
      </c>
    </row>
    <row r="24" spans="1:19" s="389" customFormat="1" ht="12" customHeight="1">
      <c r="A24" s="404">
        <v>13</v>
      </c>
      <c r="B24" s="1770" t="s">
        <v>5650</v>
      </c>
      <c r="C24" s="239" t="s">
        <v>5651</v>
      </c>
      <c r="D24" s="239" t="s">
        <v>2070</v>
      </c>
      <c r="E24" s="1178" t="s">
        <v>2071</v>
      </c>
      <c r="F24" s="1733" t="s">
        <v>5650</v>
      </c>
      <c r="G24" s="1733" t="s">
        <v>5652</v>
      </c>
      <c r="H24" s="1733" t="s">
        <v>2278</v>
      </c>
      <c r="I24" s="1733" t="s">
        <v>2827</v>
      </c>
      <c r="J24" s="404"/>
      <c r="K24" s="239"/>
      <c r="L24" s="239" t="s">
        <v>2702</v>
      </c>
      <c r="M24" s="417"/>
      <c r="N24" s="404" t="s">
        <v>2308</v>
      </c>
      <c r="O24" s="229" t="s">
        <v>5630</v>
      </c>
      <c r="P24" s="1770" t="s">
        <v>5650</v>
      </c>
      <c r="Q24" s="239" t="s">
        <v>5651</v>
      </c>
      <c r="R24" s="239" t="s">
        <v>2070</v>
      </c>
      <c r="S24" s="1735" t="s">
        <v>2849</v>
      </c>
    </row>
    <row r="25" spans="1:19" s="389" customFormat="1" ht="12" customHeight="1">
      <c r="A25" s="404">
        <v>14</v>
      </c>
      <c r="B25" s="1770" t="s">
        <v>3952</v>
      </c>
      <c r="C25" s="239" t="s">
        <v>2722</v>
      </c>
      <c r="D25" s="239" t="s">
        <v>2100</v>
      </c>
      <c r="E25" s="1178" t="s">
        <v>2101</v>
      </c>
      <c r="F25" s="1733" t="s">
        <v>3952</v>
      </c>
      <c r="G25" s="1733" t="s">
        <v>3997</v>
      </c>
      <c r="H25" s="1733" t="s">
        <v>2066</v>
      </c>
      <c r="I25" s="1733" t="s">
        <v>2067</v>
      </c>
      <c r="J25" s="404"/>
      <c r="K25" s="239"/>
      <c r="L25" s="239" t="s">
        <v>2702</v>
      </c>
      <c r="M25" s="404"/>
      <c r="N25" s="404" t="s">
        <v>2308</v>
      </c>
      <c r="O25" s="229" t="s">
        <v>5630</v>
      </c>
      <c r="P25" s="1770" t="s">
        <v>3952</v>
      </c>
      <c r="Q25" s="239" t="s">
        <v>2722</v>
      </c>
      <c r="R25" s="239" t="s">
        <v>2100</v>
      </c>
      <c r="S25" s="1735" t="s">
        <v>2849</v>
      </c>
    </row>
    <row r="26" spans="1:19" s="389" customFormat="1" ht="12" customHeight="1">
      <c r="A26" s="404">
        <v>15</v>
      </c>
      <c r="B26" s="1770" t="s">
        <v>5237</v>
      </c>
      <c r="C26" s="239" t="s">
        <v>2077</v>
      </c>
      <c r="D26" s="239" t="s">
        <v>2096</v>
      </c>
      <c r="E26" s="1178" t="s">
        <v>2097</v>
      </c>
      <c r="F26" s="1733" t="s">
        <v>5653</v>
      </c>
      <c r="G26" s="1733" t="s">
        <v>4941</v>
      </c>
      <c r="H26" s="1733" t="s">
        <v>2803</v>
      </c>
      <c r="I26" s="1733" t="s">
        <v>2804</v>
      </c>
      <c r="J26" s="404"/>
      <c r="K26" s="239"/>
      <c r="L26" s="239" t="s">
        <v>2702</v>
      </c>
      <c r="M26" s="417"/>
      <c r="N26" s="404" t="s">
        <v>2308</v>
      </c>
      <c r="O26" s="229" t="s">
        <v>5630</v>
      </c>
      <c r="P26" s="1770" t="s">
        <v>5237</v>
      </c>
      <c r="Q26" s="239" t="s">
        <v>2705</v>
      </c>
      <c r="R26" s="239" t="s">
        <v>2096</v>
      </c>
      <c r="S26" s="1735" t="s">
        <v>2849</v>
      </c>
    </row>
    <row r="27" spans="1:19" s="389" customFormat="1" ht="12" customHeight="1">
      <c r="A27" s="404">
        <v>16</v>
      </c>
      <c r="B27" s="1770" t="s">
        <v>2345</v>
      </c>
      <c r="C27" s="239" t="s">
        <v>4752</v>
      </c>
      <c r="D27" s="239" t="s">
        <v>2100</v>
      </c>
      <c r="E27" s="1178" t="s">
        <v>2101</v>
      </c>
      <c r="F27" s="1733" t="s">
        <v>2345</v>
      </c>
      <c r="G27" s="1733" t="s">
        <v>4752</v>
      </c>
      <c r="H27" s="1733" t="s">
        <v>2096</v>
      </c>
      <c r="I27" s="1733" t="s">
        <v>2097</v>
      </c>
      <c r="J27" s="404"/>
      <c r="K27" s="239"/>
      <c r="L27" s="239" t="s">
        <v>2702</v>
      </c>
      <c r="M27" s="417"/>
      <c r="N27" s="404" t="s">
        <v>2308</v>
      </c>
      <c r="O27" s="229" t="s">
        <v>5630</v>
      </c>
      <c r="P27" s="1770" t="s">
        <v>2345</v>
      </c>
      <c r="Q27" s="239" t="s">
        <v>4754</v>
      </c>
      <c r="R27" s="239" t="s">
        <v>2100</v>
      </c>
      <c r="S27" s="1735" t="s">
        <v>2849</v>
      </c>
    </row>
    <row r="28" spans="1:19" s="396" customFormat="1" ht="12" customHeight="1">
      <c r="A28" s="404">
        <v>17</v>
      </c>
      <c r="B28" s="1770" t="s">
        <v>5654</v>
      </c>
      <c r="C28" s="239" t="s">
        <v>5626</v>
      </c>
      <c r="D28" s="239" t="s">
        <v>2066</v>
      </c>
      <c r="E28" s="1178" t="s">
        <v>2067</v>
      </c>
      <c r="F28" s="1733" t="s">
        <v>5654</v>
      </c>
      <c r="G28" s="1733" t="s">
        <v>5655</v>
      </c>
      <c r="H28" s="1733" t="s">
        <v>2078</v>
      </c>
      <c r="I28" s="1733" t="s">
        <v>2079</v>
      </c>
      <c r="J28" s="762"/>
      <c r="K28" s="762"/>
      <c r="L28" s="762"/>
      <c r="M28" s="762"/>
      <c r="N28" s="404" t="s">
        <v>2308</v>
      </c>
      <c r="O28" s="229" t="s">
        <v>5630</v>
      </c>
      <c r="P28" s="1770" t="s">
        <v>5654</v>
      </c>
      <c r="Q28" s="239" t="s">
        <v>5626</v>
      </c>
      <c r="R28" s="239" t="s">
        <v>2066</v>
      </c>
      <c r="S28" s="1735" t="s">
        <v>2849</v>
      </c>
    </row>
    <row r="29" spans="1:19" s="396" customFormat="1" ht="12" customHeight="1">
      <c r="A29" s="404">
        <v>18</v>
      </c>
      <c r="B29" s="1770" t="s">
        <v>5509</v>
      </c>
      <c r="C29" s="239" t="s">
        <v>5510</v>
      </c>
      <c r="D29" s="239" t="s">
        <v>2096</v>
      </c>
      <c r="E29" s="1178" t="s">
        <v>2097</v>
      </c>
      <c r="F29" s="1733" t="s">
        <v>5509</v>
      </c>
      <c r="G29" s="1733" t="s">
        <v>5511</v>
      </c>
      <c r="H29" s="1733" t="s">
        <v>2096</v>
      </c>
      <c r="I29" s="1733" t="s">
        <v>2097</v>
      </c>
      <c r="J29" s="762"/>
      <c r="K29" s="762"/>
      <c r="L29" s="762"/>
      <c r="M29" s="762"/>
      <c r="N29" s="404" t="s">
        <v>2308</v>
      </c>
      <c r="O29" s="229" t="s">
        <v>5630</v>
      </c>
      <c r="P29" s="1770" t="s">
        <v>5509</v>
      </c>
      <c r="Q29" s="239" t="s">
        <v>5510</v>
      </c>
      <c r="R29" s="239" t="s">
        <v>2096</v>
      </c>
      <c r="S29" s="1735" t="s">
        <v>2849</v>
      </c>
    </row>
    <row r="30" spans="1:19" s="396" customFormat="1" ht="12" customHeight="1">
      <c r="A30" s="404">
        <v>19</v>
      </c>
      <c r="B30" s="1770" t="s">
        <v>5656</v>
      </c>
      <c r="C30" s="239" t="s">
        <v>5657</v>
      </c>
      <c r="D30" s="239" t="s">
        <v>2066</v>
      </c>
      <c r="E30" s="1178" t="s">
        <v>2067</v>
      </c>
      <c r="F30" s="1733" t="s">
        <v>5656</v>
      </c>
      <c r="G30" s="1733" t="s">
        <v>5657</v>
      </c>
      <c r="H30" s="1733" t="s">
        <v>2066</v>
      </c>
      <c r="I30" s="1733" t="s">
        <v>2067</v>
      </c>
      <c r="J30" s="762"/>
      <c r="K30" s="762"/>
      <c r="L30" s="762"/>
      <c r="M30" s="762"/>
      <c r="N30" s="404" t="s">
        <v>2308</v>
      </c>
      <c r="O30" s="229" t="s">
        <v>5630</v>
      </c>
      <c r="P30" s="1770" t="s">
        <v>5656</v>
      </c>
      <c r="Q30" s="239" t="s">
        <v>5657</v>
      </c>
      <c r="R30" s="239" t="s">
        <v>2066</v>
      </c>
      <c r="S30" s="1735" t="s">
        <v>2849</v>
      </c>
    </row>
    <row r="31" spans="1:19" s="396" customFormat="1" ht="12" customHeight="1">
      <c r="A31" s="404">
        <v>20</v>
      </c>
      <c r="B31" s="1770" t="s">
        <v>3654</v>
      </c>
      <c r="C31" s="239" t="s">
        <v>5658</v>
      </c>
      <c r="D31" s="239" t="s">
        <v>2272</v>
      </c>
      <c r="E31" s="1178" t="s">
        <v>2272</v>
      </c>
      <c r="F31" s="1733" t="s">
        <v>3654</v>
      </c>
      <c r="G31" s="1733" t="s">
        <v>5659</v>
      </c>
      <c r="H31" s="1733" t="s">
        <v>2272</v>
      </c>
      <c r="I31" s="1733" t="s">
        <v>2273</v>
      </c>
      <c r="J31" s="762"/>
      <c r="K31" s="762"/>
      <c r="L31" s="762"/>
      <c r="M31" s="762"/>
      <c r="N31" s="404" t="s">
        <v>2308</v>
      </c>
      <c r="O31" s="229" t="s">
        <v>5660</v>
      </c>
      <c r="P31" s="1770" t="s">
        <v>3654</v>
      </c>
      <c r="Q31" s="239" t="s">
        <v>5658</v>
      </c>
      <c r="R31" s="239" t="s">
        <v>2272</v>
      </c>
      <c r="S31" s="1735" t="s">
        <v>2849</v>
      </c>
    </row>
    <row r="32" spans="1:19" s="396" customFormat="1" ht="12" customHeight="1">
      <c r="A32" s="404">
        <v>21</v>
      </c>
      <c r="B32" s="1770" t="s">
        <v>5661</v>
      </c>
      <c r="C32" s="239" t="s">
        <v>5629</v>
      </c>
      <c r="D32" s="239" t="s">
        <v>2272</v>
      </c>
      <c r="E32" s="1178" t="s">
        <v>2272</v>
      </c>
      <c r="F32" s="1733" t="s">
        <v>5661</v>
      </c>
      <c r="G32" s="1733" t="s">
        <v>5629</v>
      </c>
      <c r="H32" s="1733" t="s">
        <v>2272</v>
      </c>
      <c r="I32" s="1733" t="s">
        <v>2273</v>
      </c>
      <c r="J32" s="762"/>
      <c r="K32" s="762"/>
      <c r="L32" s="762"/>
      <c r="M32" s="762"/>
      <c r="N32" s="404" t="s">
        <v>2308</v>
      </c>
      <c r="O32" s="229" t="s">
        <v>5660</v>
      </c>
      <c r="P32" s="1770" t="s">
        <v>5661</v>
      </c>
      <c r="Q32" s="239" t="s">
        <v>5629</v>
      </c>
      <c r="R32" s="239" t="s">
        <v>2272</v>
      </c>
      <c r="S32" s="1735" t="s">
        <v>2849</v>
      </c>
    </row>
  </sheetData>
  <phoneticPr fontId="5" type="noConversion"/>
  <dataValidations count="3">
    <dataValidation type="list" allowBlank="1" showInputMessage="1" showErrorMessage="1" sqref="B6" xr:uid="{00000000-0002-0000-5200-000000000000}">
      <formula1>"Mi: Minute,H: Hour,D: Daily,W: Weekly,M: Monthly,Y: Yearly"</formula1>
    </dataValidation>
    <dataValidation type="list" allowBlank="1" showInputMessage="1" showErrorMessage="1" sqref="B7 B9" xr:uid="{00000000-0002-0000-5200-000001000000}">
      <formula1>"替换,追加"</formula1>
    </dataValidation>
    <dataValidation type="list" allowBlank="1" showInputMessage="1" showErrorMessage="1" sqref="N12:N32" xr:uid="{00000000-0002-0000-5200-000002000000}">
      <formula1>"匹配,基线特有,本地扩充,废弃"</formula1>
    </dataValidation>
  </dataValidations>
  <hyperlinks>
    <hyperlink ref="A1" location="目录!A1" display="返回" xr:uid="{00000000-0004-0000-5200-000000000000}"/>
  </hyperlinks>
  <pageMargins left="0.75" right="0.75" top="1" bottom="1" header="0.51180555555555596" footer="0.51180555555555596"/>
  <pageSetup paperSize="9" orientation="portrai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XFD23"/>
  <sheetViews>
    <sheetView workbookViewId="0">
      <selection activeCell="C18" sqref="C18"/>
    </sheetView>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21875" style="396" customWidth="1"/>
    <col min="15" max="15" width="23" style="396" customWidth="1"/>
    <col min="16" max="16" width="19" style="396" customWidth="1"/>
    <col min="17" max="17" width="14.88671875" style="396" customWidth="1"/>
    <col min="18" max="19" width="13.77734375" style="396" customWidth="1"/>
    <col min="20" max="20" width="23" style="396" customWidth="1"/>
    <col min="21" max="21" width="19" style="396" customWidth="1"/>
    <col min="22" max="22" width="14.88671875" style="396" customWidth="1"/>
    <col min="23" max="24" width="13.77734375" style="396" customWidth="1"/>
    <col min="25" max="16383" width="9" style="328"/>
    <col min="16384" max="16384" width="9" style="426"/>
  </cols>
  <sheetData>
    <row r="1" spans="1:16384" s="396" customFormat="1">
      <c r="A1" s="2" t="s">
        <v>2037</v>
      </c>
      <c r="B1" s="331"/>
      <c r="C1" s="331"/>
      <c r="D1" s="331"/>
      <c r="E1" s="331"/>
      <c r="F1" s="331"/>
      <c r="G1" s="331"/>
      <c r="H1" s="331"/>
      <c r="I1" s="331"/>
      <c r="J1" s="331"/>
      <c r="K1" s="331"/>
      <c r="L1" s="331"/>
      <c r="M1" s="331"/>
      <c r="N1" s="331"/>
      <c r="O1" s="336"/>
      <c r="P1" s="336"/>
      <c r="Q1" s="336"/>
      <c r="R1" s="336"/>
      <c r="S1" s="336"/>
      <c r="T1" s="336"/>
      <c r="U1" s="336"/>
      <c r="V1" s="336"/>
      <c r="W1" s="336"/>
      <c r="X1" s="336"/>
      <c r="XFD1" s="426"/>
    </row>
    <row r="2" spans="1:16384" s="396" customFormat="1">
      <c r="A2" s="216" t="s">
        <v>2038</v>
      </c>
      <c r="B2" s="217"/>
      <c r="C2" s="217"/>
      <c r="D2" s="217"/>
      <c r="E2" s="217"/>
      <c r="F2" s="217"/>
      <c r="G2" s="217"/>
      <c r="H2" s="217"/>
      <c r="I2" s="217"/>
      <c r="J2" s="217"/>
      <c r="K2" s="217"/>
      <c r="L2" s="217"/>
      <c r="M2" s="217"/>
      <c r="N2" s="217"/>
      <c r="O2" s="337" t="s">
        <v>2039</v>
      </c>
      <c r="P2" s="338"/>
      <c r="Q2" s="338"/>
      <c r="R2" s="338"/>
      <c r="S2" s="353"/>
      <c r="T2" s="337" t="s">
        <v>2039</v>
      </c>
      <c r="U2" s="338"/>
      <c r="V2" s="338"/>
      <c r="W2" s="338"/>
      <c r="X2" s="353"/>
      <c r="XFD2" s="426"/>
    </row>
    <row r="3" spans="1:16384" s="396" customFormat="1">
      <c r="A3" s="218" t="s">
        <v>2040</v>
      </c>
      <c r="B3" s="239" t="s">
        <v>227</v>
      </c>
      <c r="C3" s="1732"/>
      <c r="D3" s="219"/>
      <c r="E3" s="219"/>
      <c r="F3" s="219"/>
      <c r="G3" s="219"/>
      <c r="H3" s="219"/>
      <c r="I3" s="219"/>
      <c r="J3" s="219"/>
      <c r="K3" s="219"/>
      <c r="L3" s="219"/>
      <c r="M3" s="219"/>
      <c r="N3" s="219"/>
      <c r="O3" s="339" t="s">
        <v>2041</v>
      </c>
      <c r="P3" s="340" t="s">
        <v>2042</v>
      </c>
      <c r="Q3" s="340"/>
      <c r="R3" s="354"/>
      <c r="S3" s="355"/>
      <c r="T3" s="339" t="s">
        <v>2041</v>
      </c>
      <c r="U3" s="340" t="s">
        <v>2042</v>
      </c>
      <c r="V3" s="340"/>
      <c r="W3" s="354"/>
      <c r="X3" s="355"/>
      <c r="XFD3" s="426"/>
    </row>
    <row r="4" spans="1:16384" s="397" customFormat="1">
      <c r="A4" s="220" t="s">
        <v>2042</v>
      </c>
      <c r="B4" s="1769" t="s">
        <v>228</v>
      </c>
      <c r="C4" s="352"/>
      <c r="D4" s="222"/>
      <c r="E4" s="222"/>
      <c r="F4" s="222"/>
      <c r="G4" s="222"/>
      <c r="H4" s="222"/>
      <c r="I4" s="222"/>
      <c r="J4" s="222"/>
      <c r="K4" s="222"/>
      <c r="L4" s="222"/>
      <c r="M4" s="222"/>
      <c r="N4" s="222"/>
      <c r="O4" s="229" t="s">
        <v>2301</v>
      </c>
      <c r="P4" s="229" t="s">
        <v>5662</v>
      </c>
      <c r="Q4" s="229"/>
      <c r="R4" s="225"/>
      <c r="S4" s="827"/>
      <c r="T4" s="229" t="s">
        <v>2301</v>
      </c>
      <c r="U4" s="229" t="s">
        <v>5663</v>
      </c>
      <c r="V4" s="229"/>
      <c r="W4" s="225"/>
      <c r="X4" s="827"/>
    </row>
    <row r="5" spans="1:16384" s="397" customFormat="1">
      <c r="A5" s="220" t="s">
        <v>2041</v>
      </c>
      <c r="B5" s="221" t="s">
        <v>2043</v>
      </c>
      <c r="C5" s="352"/>
      <c r="D5" s="222"/>
      <c r="E5" s="222"/>
      <c r="F5" s="222"/>
      <c r="G5" s="222"/>
      <c r="H5" s="222"/>
      <c r="I5" s="222"/>
      <c r="J5" s="222"/>
      <c r="K5" s="222"/>
      <c r="L5" s="222"/>
      <c r="M5" s="222"/>
      <c r="N5" s="222"/>
      <c r="O5" s="341"/>
      <c r="P5" s="342"/>
      <c r="Q5" s="229"/>
      <c r="R5" s="225"/>
      <c r="S5" s="827"/>
      <c r="T5" s="341"/>
      <c r="U5" s="342"/>
      <c r="V5" s="229"/>
      <c r="W5" s="225"/>
      <c r="X5" s="827"/>
    </row>
    <row r="6" spans="1:16384" s="397" customFormat="1">
      <c r="A6" s="220" t="s">
        <v>2044</v>
      </c>
      <c r="B6" s="12" t="s">
        <v>2045</v>
      </c>
      <c r="C6" s="352"/>
      <c r="D6" s="222"/>
      <c r="E6" s="222"/>
      <c r="F6" s="222"/>
      <c r="G6" s="222"/>
      <c r="H6" s="222"/>
      <c r="I6" s="222"/>
      <c r="J6" s="222"/>
      <c r="K6" s="222"/>
      <c r="L6" s="222"/>
      <c r="M6" s="222"/>
      <c r="N6" s="222"/>
      <c r="O6" s="341"/>
      <c r="P6" s="229"/>
      <c r="Q6" s="229"/>
      <c r="R6" s="225"/>
      <c r="S6" s="827"/>
      <c r="T6" s="341"/>
      <c r="U6" s="229"/>
      <c r="V6" s="229"/>
      <c r="W6" s="225"/>
      <c r="X6" s="827"/>
    </row>
    <row r="7" spans="1:16384" s="396" customFormat="1">
      <c r="A7" s="223" t="s">
        <v>2046</v>
      </c>
      <c r="B7" s="224" t="s">
        <v>2047</v>
      </c>
      <c r="C7" s="1732"/>
      <c r="D7" s="219"/>
      <c r="E7" s="219"/>
      <c r="F7" s="219"/>
      <c r="G7" s="219"/>
      <c r="H7" s="219"/>
      <c r="I7" s="219"/>
      <c r="J7" s="219"/>
      <c r="K7" s="219"/>
      <c r="L7" s="219"/>
      <c r="M7" s="219"/>
      <c r="N7" s="219"/>
      <c r="O7" s="343"/>
      <c r="P7" s="344"/>
      <c r="Q7" s="356"/>
      <c r="R7" s="358"/>
      <c r="S7" s="348"/>
      <c r="T7" s="343"/>
      <c r="U7" s="344"/>
      <c r="V7" s="356"/>
      <c r="W7" s="358"/>
      <c r="X7" s="348"/>
      <c r="XFD7" s="426"/>
    </row>
    <row r="8" spans="1:16384" s="396" customFormat="1">
      <c r="A8" s="223" t="s">
        <v>2048</v>
      </c>
      <c r="B8" s="225"/>
      <c r="C8" s="219"/>
      <c r="D8" s="219"/>
      <c r="E8" s="219"/>
      <c r="F8" s="219"/>
      <c r="G8" s="219"/>
      <c r="H8" s="219"/>
      <c r="I8" s="219"/>
      <c r="J8" s="219"/>
      <c r="K8" s="219"/>
      <c r="L8" s="219"/>
      <c r="M8" s="219"/>
      <c r="N8" s="219"/>
      <c r="O8" s="347"/>
      <c r="P8" s="346"/>
      <c r="Q8" s="348"/>
      <c r="R8" s="358"/>
      <c r="S8" s="348"/>
      <c r="T8" s="347"/>
      <c r="U8" s="346"/>
      <c r="V8" s="348"/>
      <c r="W8" s="358"/>
      <c r="X8" s="348"/>
      <c r="XFD8" s="426"/>
    </row>
    <row r="9" spans="1:16384" s="396" customFormat="1">
      <c r="A9" s="223"/>
      <c r="B9" s="226"/>
      <c r="C9" s="219"/>
      <c r="D9" s="219"/>
      <c r="E9" s="219"/>
      <c r="F9" s="219"/>
      <c r="G9" s="219"/>
      <c r="H9" s="219"/>
      <c r="I9" s="219"/>
      <c r="J9" s="219"/>
      <c r="K9" s="219"/>
      <c r="L9" s="219"/>
      <c r="M9" s="219"/>
      <c r="N9" s="219"/>
      <c r="O9" s="347"/>
      <c r="P9" s="348"/>
      <c r="Q9" s="348"/>
      <c r="R9" s="358"/>
      <c r="S9" s="67"/>
      <c r="T9" s="347"/>
      <c r="U9" s="348"/>
      <c r="V9" s="348"/>
      <c r="W9" s="358"/>
      <c r="X9" s="67"/>
      <c r="XFD9" s="426"/>
    </row>
    <row r="10" spans="1:16384" s="396" customFormat="1">
      <c r="A10" s="216" t="s">
        <v>2049</v>
      </c>
      <c r="B10" s="217"/>
      <c r="C10" s="217"/>
      <c r="D10" s="217"/>
      <c r="E10" s="217"/>
      <c r="F10" s="217"/>
      <c r="G10" s="217"/>
      <c r="H10" s="217"/>
      <c r="I10" s="217"/>
      <c r="J10" s="217"/>
      <c r="K10" s="217"/>
      <c r="L10" s="217"/>
      <c r="M10" s="217"/>
      <c r="N10" s="217"/>
      <c r="O10" s="337" t="s">
        <v>2050</v>
      </c>
      <c r="P10" s="338"/>
      <c r="Q10" s="338"/>
      <c r="R10" s="338"/>
      <c r="S10" s="353"/>
      <c r="T10" s="337" t="s">
        <v>2050</v>
      </c>
      <c r="U10" s="338"/>
      <c r="V10" s="338"/>
      <c r="W10" s="338"/>
      <c r="X10" s="353"/>
      <c r="XFD10" s="426"/>
    </row>
    <row r="11" spans="1:16384" s="396" customFormat="1" ht="24.75" customHeight="1">
      <c r="A11" s="227" t="s">
        <v>49</v>
      </c>
      <c r="B11" s="228" t="s">
        <v>2051</v>
      </c>
      <c r="C11" s="228" t="s">
        <v>2052</v>
      </c>
      <c r="D11" s="228" t="s">
        <v>2053</v>
      </c>
      <c r="E11" s="228" t="s">
        <v>2054</v>
      </c>
      <c r="F11" s="228"/>
      <c r="G11" s="228"/>
      <c r="H11" s="228"/>
      <c r="I11" s="228"/>
      <c r="J11" s="228" t="s">
        <v>2055</v>
      </c>
      <c r="K11" s="228" t="s">
        <v>2056</v>
      </c>
      <c r="L11" s="228" t="s">
        <v>2057</v>
      </c>
      <c r="M11" s="228" t="s">
        <v>73</v>
      </c>
      <c r="N11" s="232" t="s">
        <v>2058</v>
      </c>
      <c r="O11" s="349" t="s">
        <v>2059</v>
      </c>
      <c r="P11" s="350" t="s">
        <v>2060</v>
      </c>
      <c r="Q11" s="350" t="s">
        <v>2061</v>
      </c>
      <c r="R11" s="359" t="s">
        <v>2062</v>
      </c>
      <c r="S11" s="350" t="s">
        <v>2063</v>
      </c>
      <c r="T11" s="349" t="s">
        <v>2059</v>
      </c>
      <c r="U11" s="350" t="s">
        <v>2060</v>
      </c>
      <c r="V11" s="350" t="s">
        <v>2061</v>
      </c>
      <c r="W11" s="359" t="s">
        <v>2062</v>
      </c>
      <c r="X11" s="350" t="s">
        <v>2063</v>
      </c>
      <c r="XFD11" s="426"/>
    </row>
    <row r="12" spans="1:16384" s="389" customFormat="1" ht="12" customHeight="1">
      <c r="A12" s="404">
        <v>1</v>
      </c>
      <c r="B12" s="229" t="s">
        <v>2064</v>
      </c>
      <c r="C12" s="229" t="s">
        <v>2065</v>
      </c>
      <c r="D12" s="229" t="s">
        <v>2084</v>
      </c>
      <c r="E12" s="1178" t="s">
        <v>2079</v>
      </c>
      <c r="F12" s="1733" t="s">
        <v>2064</v>
      </c>
      <c r="G12" s="1733" t="s">
        <v>2065</v>
      </c>
      <c r="H12" s="1733" t="s">
        <v>2066</v>
      </c>
      <c r="I12" s="1733" t="s">
        <v>2067</v>
      </c>
      <c r="J12" s="404"/>
      <c r="K12" s="404"/>
      <c r="L12" s="239"/>
      <c r="M12" s="404"/>
      <c r="N12" s="404" t="s">
        <v>2308</v>
      </c>
      <c r="O12" s="229" t="s">
        <v>5662</v>
      </c>
      <c r="P12" s="229" t="s">
        <v>2064</v>
      </c>
      <c r="Q12" s="229" t="s">
        <v>5664</v>
      </c>
      <c r="R12" s="229" t="s">
        <v>2084</v>
      </c>
      <c r="S12" s="229" t="s">
        <v>2849</v>
      </c>
      <c r="T12" s="364" t="s">
        <v>5663</v>
      </c>
      <c r="U12" s="229" t="s">
        <v>2064</v>
      </c>
      <c r="V12" s="229" t="s">
        <v>2753</v>
      </c>
      <c r="W12" s="229" t="s">
        <v>2084</v>
      </c>
      <c r="X12" s="229" t="s">
        <v>2849</v>
      </c>
    </row>
    <row r="13" spans="1:16384" s="389" customFormat="1" ht="12" customHeight="1">
      <c r="A13" s="404">
        <v>2</v>
      </c>
      <c r="B13" s="229" t="s">
        <v>222</v>
      </c>
      <c r="C13" s="229" t="s">
        <v>2234</v>
      </c>
      <c r="D13" s="229" t="s">
        <v>2278</v>
      </c>
      <c r="E13" s="1178" t="s">
        <v>2827</v>
      </c>
      <c r="F13" s="1733" t="s">
        <v>222</v>
      </c>
      <c r="G13" s="1733" t="s">
        <v>2234</v>
      </c>
      <c r="H13" s="1733" t="s">
        <v>3991</v>
      </c>
      <c r="I13" s="1733" t="s">
        <v>2108</v>
      </c>
      <c r="J13" s="567" t="s">
        <v>79</v>
      </c>
      <c r="K13" s="1178"/>
      <c r="L13" s="239"/>
      <c r="M13" s="404"/>
      <c r="N13" s="404" t="s">
        <v>2308</v>
      </c>
      <c r="O13" s="229" t="s">
        <v>5662</v>
      </c>
      <c r="P13" s="229" t="s">
        <v>222</v>
      </c>
      <c r="Q13" s="229" t="s">
        <v>5633</v>
      </c>
      <c r="R13" s="229" t="s">
        <v>2278</v>
      </c>
      <c r="S13" s="229" t="s">
        <v>2849</v>
      </c>
      <c r="T13" s="364" t="s">
        <v>5663</v>
      </c>
      <c r="U13" s="229" t="s">
        <v>222</v>
      </c>
      <c r="V13" s="229" t="s">
        <v>5633</v>
      </c>
      <c r="W13" s="229" t="s">
        <v>2278</v>
      </c>
      <c r="X13" s="229" t="s">
        <v>2849</v>
      </c>
    </row>
    <row r="14" spans="1:16384" s="389" customFormat="1" ht="12" customHeight="1">
      <c r="A14" s="404">
        <v>3</v>
      </c>
      <c r="B14" s="229" t="s">
        <v>5617</v>
      </c>
      <c r="C14" s="229" t="s">
        <v>5618</v>
      </c>
      <c r="D14" s="229" t="s">
        <v>2725</v>
      </c>
      <c r="E14" s="1178" t="s">
        <v>3176</v>
      </c>
      <c r="F14" s="1733" t="s">
        <v>5617</v>
      </c>
      <c r="G14" s="1733" t="s">
        <v>5643</v>
      </c>
      <c r="H14" s="1733" t="s">
        <v>2070</v>
      </c>
      <c r="I14" s="1733" t="s">
        <v>2071</v>
      </c>
      <c r="J14" s="404"/>
      <c r="K14" s="404"/>
      <c r="L14" s="239"/>
      <c r="M14" s="404"/>
      <c r="N14" s="404" t="s">
        <v>2308</v>
      </c>
      <c r="O14" s="229" t="s">
        <v>5662</v>
      </c>
      <c r="P14" s="229" t="s">
        <v>5617</v>
      </c>
      <c r="Q14" s="229" t="s">
        <v>5618</v>
      </c>
      <c r="R14" s="229" t="s">
        <v>2725</v>
      </c>
      <c r="S14" s="229" t="s">
        <v>2849</v>
      </c>
      <c r="T14" s="364" t="s">
        <v>5663</v>
      </c>
      <c r="U14" s="229" t="s">
        <v>5617</v>
      </c>
      <c r="V14" s="229" t="s">
        <v>5618</v>
      </c>
      <c r="W14" s="229" t="s">
        <v>2725</v>
      </c>
      <c r="X14" s="229" t="s">
        <v>2849</v>
      </c>
    </row>
    <row r="15" spans="1:16384" s="389" customFormat="1" ht="12" customHeight="1">
      <c r="A15" s="404">
        <v>4</v>
      </c>
      <c r="B15" s="229" t="s">
        <v>5665</v>
      </c>
      <c r="C15" s="229" t="s">
        <v>5666</v>
      </c>
      <c r="D15" s="229" t="s">
        <v>2084</v>
      </c>
      <c r="E15" s="1178" t="s">
        <v>2084</v>
      </c>
      <c r="F15" s="1733" t="s">
        <v>5665</v>
      </c>
      <c r="G15" s="1733" t="s">
        <v>5667</v>
      </c>
      <c r="H15" s="1733" t="s">
        <v>4955</v>
      </c>
      <c r="I15" s="1734" t="s">
        <v>2085</v>
      </c>
      <c r="J15" s="567"/>
      <c r="K15" s="1178"/>
      <c r="L15" s="239"/>
      <c r="M15" s="404"/>
      <c r="N15" s="404" t="s">
        <v>2308</v>
      </c>
      <c r="O15" s="229" t="s">
        <v>5662</v>
      </c>
      <c r="P15" s="229" t="s">
        <v>5665</v>
      </c>
      <c r="Q15" s="229" t="s">
        <v>5668</v>
      </c>
      <c r="R15" s="229" t="s">
        <v>2084</v>
      </c>
      <c r="S15" s="229" t="s">
        <v>2849</v>
      </c>
      <c r="T15" s="364" t="s">
        <v>5663</v>
      </c>
      <c r="U15" s="229" t="s">
        <v>5669</v>
      </c>
      <c r="V15" s="229" t="s">
        <v>5624</v>
      </c>
      <c r="W15" s="239" t="s">
        <v>2084</v>
      </c>
      <c r="X15" s="229" t="s">
        <v>2849</v>
      </c>
    </row>
    <row r="16" spans="1:16384" s="389" customFormat="1" ht="12" customHeight="1">
      <c r="A16" s="404">
        <v>5</v>
      </c>
      <c r="B16" s="113" t="s">
        <v>3952</v>
      </c>
      <c r="C16" s="113" t="s">
        <v>2722</v>
      </c>
      <c r="D16" s="113" t="s">
        <v>2747</v>
      </c>
      <c r="E16" s="405" t="s">
        <v>2272</v>
      </c>
      <c r="F16" s="1733" t="s">
        <v>3952</v>
      </c>
      <c r="G16" s="1733" t="s">
        <v>3997</v>
      </c>
      <c r="H16" s="1733" t="s">
        <v>2066</v>
      </c>
      <c r="I16" s="1733" t="s">
        <v>2067</v>
      </c>
      <c r="J16" s="567"/>
      <c r="K16" s="405"/>
      <c r="L16" s="239"/>
      <c r="M16" s="417"/>
      <c r="N16" s="404" t="s">
        <v>2308</v>
      </c>
      <c r="O16" s="113" t="s">
        <v>5662</v>
      </c>
      <c r="P16" s="113" t="s">
        <v>3952</v>
      </c>
      <c r="Q16" s="113" t="s">
        <v>2722</v>
      </c>
      <c r="R16" s="113" t="s">
        <v>2747</v>
      </c>
      <c r="S16" s="113" t="s">
        <v>2286</v>
      </c>
      <c r="T16" s="375"/>
      <c r="U16" s="113"/>
      <c r="V16" s="113"/>
      <c r="W16" s="113"/>
      <c r="X16" s="113"/>
      <c r="Y16" s="396"/>
      <c r="Z16" s="396"/>
      <c r="AA16" s="396"/>
      <c r="AB16" s="396"/>
      <c r="AC16" s="396"/>
      <c r="AD16" s="396"/>
      <c r="AE16" s="396"/>
      <c r="AF16" s="396"/>
      <c r="AG16" s="396"/>
      <c r="AH16" s="396"/>
      <c r="AI16" s="396"/>
      <c r="AJ16" s="396"/>
      <c r="AK16" s="396"/>
      <c r="AL16" s="396"/>
      <c r="AM16" s="396"/>
      <c r="AN16" s="396"/>
      <c r="AO16" s="396"/>
      <c r="AP16" s="396"/>
      <c r="AQ16" s="396"/>
      <c r="AR16" s="396"/>
      <c r="AS16" s="396"/>
      <c r="AT16" s="396"/>
      <c r="AU16" s="396"/>
      <c r="AV16" s="396"/>
      <c r="AW16" s="396"/>
      <c r="AX16" s="396"/>
      <c r="AY16" s="396"/>
      <c r="AZ16" s="396"/>
      <c r="BA16" s="396"/>
      <c r="BB16" s="396"/>
      <c r="BC16" s="396"/>
      <c r="BD16" s="396"/>
      <c r="BE16" s="396"/>
      <c r="BF16" s="396"/>
      <c r="BG16" s="396"/>
      <c r="BH16" s="396"/>
      <c r="BI16" s="396"/>
      <c r="BJ16" s="396"/>
      <c r="BK16" s="396"/>
      <c r="BL16" s="396"/>
      <c r="BM16" s="396"/>
      <c r="BN16" s="396"/>
      <c r="BO16" s="396"/>
      <c r="BP16" s="396"/>
      <c r="BQ16" s="396"/>
      <c r="BR16" s="396"/>
      <c r="BS16" s="396"/>
      <c r="BT16" s="396"/>
      <c r="BU16" s="396"/>
      <c r="BV16" s="396"/>
      <c r="BW16" s="396"/>
      <c r="BX16" s="396"/>
      <c r="BY16" s="396"/>
      <c r="BZ16" s="396"/>
      <c r="CA16" s="396"/>
      <c r="CB16" s="396"/>
      <c r="CC16" s="396"/>
      <c r="CD16" s="396"/>
      <c r="CE16" s="396"/>
      <c r="CF16" s="396"/>
      <c r="CG16" s="396"/>
      <c r="CH16" s="396"/>
      <c r="CI16" s="396"/>
      <c r="CJ16" s="396"/>
      <c r="CK16" s="396"/>
      <c r="CL16" s="396"/>
      <c r="CM16" s="396"/>
      <c r="CN16" s="396"/>
      <c r="CO16" s="396"/>
      <c r="CP16" s="396"/>
      <c r="CQ16" s="396"/>
      <c r="CR16" s="396"/>
      <c r="CS16" s="396"/>
      <c r="CT16" s="396"/>
      <c r="CU16" s="396"/>
      <c r="CV16" s="396"/>
      <c r="CW16" s="396"/>
      <c r="CX16" s="396"/>
      <c r="CY16" s="396"/>
      <c r="CZ16" s="396"/>
      <c r="DA16" s="396"/>
      <c r="DB16" s="396"/>
      <c r="DC16" s="396"/>
      <c r="DD16" s="396"/>
      <c r="DE16" s="396"/>
      <c r="DF16" s="396"/>
      <c r="DG16" s="396"/>
      <c r="DH16" s="396"/>
      <c r="DI16" s="396"/>
      <c r="DJ16" s="396"/>
      <c r="DK16" s="396"/>
      <c r="DL16" s="396"/>
      <c r="DM16" s="396"/>
      <c r="DN16" s="396"/>
      <c r="DO16" s="396"/>
      <c r="DP16" s="396"/>
      <c r="DQ16" s="396"/>
      <c r="DR16" s="396"/>
      <c r="DS16" s="396"/>
      <c r="DT16" s="396"/>
      <c r="DU16" s="396"/>
      <c r="DV16" s="396"/>
      <c r="DW16" s="396"/>
      <c r="DX16" s="396"/>
      <c r="DY16" s="396"/>
      <c r="DZ16" s="396"/>
      <c r="EA16" s="396"/>
      <c r="EB16" s="396"/>
      <c r="EC16" s="396"/>
      <c r="ED16" s="396"/>
      <c r="EE16" s="396"/>
      <c r="EF16" s="396"/>
      <c r="EG16" s="396"/>
      <c r="EH16" s="396"/>
      <c r="EI16" s="396"/>
      <c r="EJ16" s="396"/>
      <c r="EK16" s="396"/>
      <c r="EL16" s="396"/>
      <c r="EM16" s="396"/>
      <c r="EN16" s="396"/>
      <c r="EO16" s="396"/>
      <c r="EP16" s="396"/>
      <c r="EQ16" s="396"/>
      <c r="ER16" s="396"/>
      <c r="ES16" s="396"/>
      <c r="ET16" s="396"/>
      <c r="EU16" s="396"/>
      <c r="EV16" s="396"/>
      <c r="EW16" s="396"/>
      <c r="EX16" s="396"/>
      <c r="EY16" s="396"/>
      <c r="EZ16" s="396"/>
      <c r="FA16" s="396"/>
      <c r="FB16" s="396"/>
      <c r="FC16" s="396"/>
      <c r="FD16" s="396"/>
      <c r="FE16" s="396"/>
      <c r="FF16" s="396"/>
      <c r="FG16" s="396"/>
      <c r="FH16" s="396"/>
      <c r="FI16" s="396"/>
      <c r="FJ16" s="396"/>
      <c r="FK16" s="396"/>
      <c r="FL16" s="396"/>
      <c r="FM16" s="396"/>
      <c r="FN16" s="396"/>
      <c r="FO16" s="396"/>
      <c r="FP16" s="396"/>
      <c r="FQ16" s="396"/>
      <c r="FR16" s="396"/>
      <c r="FS16" s="396"/>
      <c r="FT16" s="396"/>
      <c r="FU16" s="396"/>
      <c r="FV16" s="396"/>
      <c r="FW16" s="396"/>
      <c r="FX16" s="396"/>
      <c r="FY16" s="396"/>
      <c r="FZ16" s="396"/>
      <c r="GA16" s="396"/>
      <c r="GB16" s="396"/>
      <c r="GC16" s="396"/>
      <c r="GD16" s="396"/>
      <c r="GE16" s="396"/>
      <c r="GF16" s="396"/>
      <c r="GG16" s="396"/>
      <c r="GH16" s="396"/>
      <c r="GI16" s="396"/>
      <c r="GJ16" s="396"/>
      <c r="GK16" s="396"/>
      <c r="GL16" s="396"/>
      <c r="GM16" s="396"/>
      <c r="GN16" s="396"/>
      <c r="GO16" s="396"/>
      <c r="GP16" s="396"/>
      <c r="GQ16" s="396"/>
      <c r="GR16" s="396"/>
      <c r="GS16" s="396"/>
      <c r="GT16" s="396"/>
      <c r="GU16" s="396"/>
      <c r="GV16" s="396"/>
      <c r="GW16" s="396"/>
      <c r="GX16" s="396"/>
      <c r="GY16" s="396"/>
      <c r="GZ16" s="396"/>
      <c r="HA16" s="396"/>
      <c r="HB16" s="396"/>
      <c r="HC16" s="396"/>
      <c r="HD16" s="396"/>
      <c r="HE16" s="396"/>
      <c r="HF16" s="396"/>
      <c r="HG16" s="396"/>
      <c r="HH16" s="396"/>
      <c r="HI16" s="396"/>
      <c r="HJ16" s="396"/>
      <c r="HK16" s="396"/>
      <c r="HL16" s="396"/>
      <c r="HM16" s="396"/>
      <c r="HN16" s="396"/>
      <c r="HO16" s="396"/>
      <c r="HP16" s="396"/>
      <c r="HQ16" s="396"/>
      <c r="HR16" s="396"/>
      <c r="HS16" s="396"/>
      <c r="HT16" s="396"/>
      <c r="HU16" s="396"/>
      <c r="HV16" s="396"/>
      <c r="HW16" s="396"/>
      <c r="HX16" s="396"/>
      <c r="HY16" s="396"/>
      <c r="HZ16" s="396"/>
      <c r="IA16" s="396"/>
      <c r="IB16" s="396"/>
      <c r="IC16" s="396"/>
      <c r="ID16" s="396"/>
      <c r="IE16" s="396"/>
      <c r="IF16" s="396"/>
      <c r="IG16" s="396"/>
      <c r="IH16" s="396"/>
      <c r="II16" s="396"/>
      <c r="IJ16" s="396"/>
      <c r="IK16" s="396"/>
      <c r="IL16" s="396"/>
      <c r="IM16" s="396"/>
      <c r="IN16" s="396"/>
      <c r="IO16" s="396"/>
      <c r="IP16" s="396"/>
      <c r="IQ16" s="396"/>
      <c r="IR16" s="396"/>
      <c r="IS16" s="396"/>
      <c r="IT16" s="396"/>
      <c r="IU16" s="396"/>
      <c r="IV16" s="396"/>
      <c r="IW16" s="396"/>
      <c r="IX16" s="396"/>
      <c r="IY16" s="396"/>
      <c r="IZ16" s="396"/>
      <c r="JA16" s="396"/>
      <c r="JB16" s="396"/>
      <c r="JC16" s="396"/>
      <c r="JD16" s="396"/>
      <c r="JE16" s="396"/>
      <c r="JF16" s="396"/>
      <c r="JG16" s="396"/>
      <c r="JH16" s="396"/>
      <c r="JI16" s="396"/>
      <c r="JJ16" s="396"/>
      <c r="JK16" s="396"/>
      <c r="JL16" s="396"/>
      <c r="JM16" s="396"/>
      <c r="JN16" s="396"/>
      <c r="JO16" s="396"/>
      <c r="JP16" s="396"/>
      <c r="JQ16" s="396"/>
      <c r="JR16" s="396"/>
      <c r="JS16" s="396"/>
      <c r="JT16" s="396"/>
      <c r="JU16" s="396"/>
      <c r="JV16" s="396"/>
      <c r="JW16" s="396"/>
      <c r="JX16" s="396"/>
      <c r="JY16" s="396"/>
      <c r="JZ16" s="396"/>
      <c r="KA16" s="396"/>
      <c r="KB16" s="396"/>
      <c r="KC16" s="396"/>
      <c r="KD16" s="396"/>
      <c r="KE16" s="396"/>
      <c r="KF16" s="396"/>
      <c r="KG16" s="396"/>
      <c r="KH16" s="396"/>
      <c r="KI16" s="396"/>
      <c r="KJ16" s="396"/>
      <c r="KK16" s="396"/>
      <c r="KL16" s="396"/>
      <c r="KM16" s="396"/>
      <c r="KN16" s="396"/>
      <c r="KO16" s="396"/>
      <c r="KP16" s="396"/>
      <c r="KQ16" s="396"/>
      <c r="KR16" s="396"/>
      <c r="KS16" s="396"/>
      <c r="KT16" s="396"/>
      <c r="KU16" s="396"/>
      <c r="KV16" s="396"/>
      <c r="KW16" s="396"/>
      <c r="KX16" s="396"/>
      <c r="KY16" s="396"/>
      <c r="KZ16" s="396"/>
      <c r="LA16" s="396"/>
      <c r="LB16" s="396"/>
      <c r="LC16" s="396"/>
      <c r="LD16" s="396"/>
      <c r="LE16" s="396"/>
      <c r="LF16" s="396"/>
      <c r="LG16" s="396"/>
      <c r="LH16" s="396"/>
      <c r="LI16" s="396"/>
      <c r="LJ16" s="396"/>
      <c r="LK16" s="396"/>
      <c r="LL16" s="396"/>
      <c r="LM16" s="396"/>
      <c r="LN16" s="396"/>
      <c r="LO16" s="396"/>
      <c r="LP16" s="396"/>
      <c r="LQ16" s="396"/>
      <c r="LR16" s="396"/>
      <c r="LS16" s="396"/>
      <c r="LT16" s="396"/>
      <c r="LU16" s="396"/>
      <c r="LV16" s="396"/>
      <c r="LW16" s="396"/>
      <c r="LX16" s="396"/>
      <c r="LY16" s="396"/>
      <c r="LZ16" s="396"/>
      <c r="MA16" s="396"/>
      <c r="MB16" s="396"/>
      <c r="MC16" s="396"/>
      <c r="MD16" s="396"/>
      <c r="ME16" s="396"/>
      <c r="MF16" s="396"/>
      <c r="MG16" s="396"/>
      <c r="MH16" s="396"/>
      <c r="MI16" s="396"/>
      <c r="MJ16" s="396"/>
      <c r="MK16" s="396"/>
      <c r="ML16" s="396"/>
      <c r="MM16" s="396"/>
      <c r="MN16" s="396"/>
      <c r="MO16" s="396"/>
      <c r="MP16" s="396"/>
      <c r="MQ16" s="396"/>
      <c r="MR16" s="396"/>
      <c r="MS16" s="396"/>
      <c r="MT16" s="396"/>
      <c r="MU16" s="396"/>
      <c r="MV16" s="396"/>
      <c r="MW16" s="396"/>
      <c r="MX16" s="396"/>
      <c r="MY16" s="396"/>
      <c r="MZ16" s="396"/>
      <c r="NA16" s="396"/>
      <c r="NB16" s="396"/>
      <c r="NC16" s="396"/>
      <c r="ND16" s="396"/>
      <c r="NE16" s="396"/>
      <c r="NF16" s="396"/>
      <c r="NG16" s="396"/>
      <c r="NH16" s="396"/>
      <c r="NI16" s="396"/>
      <c r="NJ16" s="396"/>
      <c r="NK16" s="396"/>
      <c r="NL16" s="396"/>
      <c r="NM16" s="396"/>
      <c r="NN16" s="396"/>
      <c r="NO16" s="396"/>
      <c r="NP16" s="396"/>
      <c r="NQ16" s="396"/>
      <c r="NR16" s="396"/>
      <c r="NS16" s="396"/>
      <c r="NT16" s="396"/>
      <c r="NU16" s="396"/>
      <c r="NV16" s="396"/>
      <c r="NW16" s="396"/>
      <c r="NX16" s="396"/>
      <c r="NY16" s="396"/>
      <c r="NZ16" s="396"/>
      <c r="OA16" s="396"/>
      <c r="OB16" s="396"/>
      <c r="OC16" s="396"/>
      <c r="OD16" s="396"/>
      <c r="OE16" s="396"/>
      <c r="OF16" s="396"/>
      <c r="OG16" s="396"/>
      <c r="OH16" s="396"/>
      <c r="OI16" s="396"/>
      <c r="OJ16" s="396"/>
      <c r="OK16" s="396"/>
      <c r="OL16" s="396"/>
      <c r="OM16" s="396"/>
      <c r="ON16" s="396"/>
      <c r="OO16" s="396"/>
      <c r="OP16" s="396"/>
      <c r="OQ16" s="396"/>
      <c r="OR16" s="396"/>
      <c r="OS16" s="396"/>
      <c r="OT16" s="396"/>
      <c r="OU16" s="396"/>
      <c r="OV16" s="396"/>
      <c r="OW16" s="396"/>
      <c r="OX16" s="396"/>
      <c r="OY16" s="396"/>
      <c r="OZ16" s="396"/>
      <c r="PA16" s="396"/>
      <c r="PB16" s="396"/>
      <c r="PC16" s="396"/>
      <c r="PD16" s="396"/>
      <c r="PE16" s="396"/>
      <c r="PF16" s="396"/>
      <c r="PG16" s="396"/>
      <c r="PH16" s="396"/>
      <c r="PI16" s="396"/>
      <c r="PJ16" s="396"/>
      <c r="PK16" s="396"/>
      <c r="PL16" s="396"/>
      <c r="PM16" s="396"/>
      <c r="PN16" s="396"/>
      <c r="PO16" s="396"/>
      <c r="PP16" s="396"/>
      <c r="PQ16" s="396"/>
      <c r="PR16" s="396"/>
      <c r="PS16" s="396"/>
      <c r="PT16" s="396"/>
      <c r="PU16" s="396"/>
      <c r="PV16" s="396"/>
      <c r="PW16" s="396"/>
      <c r="PX16" s="396"/>
      <c r="PY16" s="396"/>
      <c r="PZ16" s="396"/>
      <c r="QA16" s="396"/>
      <c r="QB16" s="396"/>
      <c r="QC16" s="396"/>
      <c r="QD16" s="396"/>
      <c r="QE16" s="396"/>
      <c r="QF16" s="396"/>
      <c r="QG16" s="396"/>
      <c r="QH16" s="396"/>
      <c r="QI16" s="396"/>
      <c r="QJ16" s="396"/>
      <c r="QK16" s="396"/>
      <c r="QL16" s="396"/>
      <c r="QM16" s="396"/>
      <c r="QN16" s="396"/>
      <c r="QO16" s="396"/>
      <c r="QP16" s="396"/>
      <c r="QQ16" s="396"/>
      <c r="QR16" s="396"/>
      <c r="QS16" s="396"/>
      <c r="QT16" s="396"/>
      <c r="QU16" s="396"/>
      <c r="QV16" s="396"/>
      <c r="QW16" s="396"/>
      <c r="QX16" s="396"/>
      <c r="QY16" s="396"/>
      <c r="QZ16" s="396"/>
      <c r="RA16" s="396"/>
      <c r="RB16" s="396"/>
      <c r="RC16" s="396"/>
      <c r="RD16" s="396"/>
      <c r="RE16" s="396"/>
      <c r="RF16" s="396"/>
      <c r="RG16" s="396"/>
      <c r="RH16" s="396"/>
      <c r="RI16" s="396"/>
      <c r="RJ16" s="396"/>
      <c r="RK16" s="396"/>
      <c r="RL16" s="396"/>
      <c r="RM16" s="396"/>
      <c r="RN16" s="396"/>
      <c r="RO16" s="396"/>
      <c r="RP16" s="396"/>
      <c r="RQ16" s="396"/>
      <c r="RR16" s="396"/>
      <c r="RS16" s="396"/>
      <c r="RT16" s="396"/>
      <c r="RU16" s="396"/>
      <c r="RV16" s="396"/>
      <c r="RW16" s="396"/>
      <c r="RX16" s="396"/>
      <c r="RY16" s="396"/>
      <c r="RZ16" s="396"/>
      <c r="SA16" s="396"/>
      <c r="SB16" s="396"/>
      <c r="SC16" s="396"/>
      <c r="SD16" s="396"/>
      <c r="SE16" s="396"/>
      <c r="SF16" s="396"/>
      <c r="SG16" s="396"/>
      <c r="SH16" s="396"/>
      <c r="SI16" s="396"/>
      <c r="SJ16" s="396"/>
      <c r="SK16" s="396"/>
      <c r="SL16" s="396"/>
      <c r="SM16" s="396"/>
      <c r="SN16" s="396"/>
      <c r="SO16" s="396"/>
      <c r="SP16" s="396"/>
      <c r="SQ16" s="396"/>
      <c r="SR16" s="396"/>
      <c r="SS16" s="396"/>
      <c r="ST16" s="396"/>
      <c r="SU16" s="396"/>
      <c r="SV16" s="396"/>
      <c r="SW16" s="396"/>
      <c r="SX16" s="396"/>
      <c r="SY16" s="396"/>
      <c r="SZ16" s="396"/>
      <c r="TA16" s="396"/>
      <c r="TB16" s="396"/>
      <c r="TC16" s="396"/>
      <c r="TD16" s="396"/>
      <c r="TE16" s="396"/>
      <c r="TF16" s="396"/>
      <c r="TG16" s="396"/>
      <c r="TH16" s="396"/>
      <c r="TI16" s="396"/>
      <c r="TJ16" s="396"/>
      <c r="TK16" s="396"/>
      <c r="TL16" s="396"/>
      <c r="TM16" s="396"/>
      <c r="TN16" s="396"/>
      <c r="TO16" s="396"/>
      <c r="TP16" s="396"/>
      <c r="TQ16" s="396"/>
      <c r="TR16" s="396"/>
      <c r="TS16" s="396"/>
      <c r="TT16" s="396"/>
      <c r="TU16" s="396"/>
      <c r="TV16" s="396"/>
      <c r="TW16" s="396"/>
      <c r="TX16" s="396"/>
      <c r="TY16" s="396"/>
      <c r="TZ16" s="396"/>
      <c r="UA16" s="396"/>
      <c r="UB16" s="396"/>
      <c r="UC16" s="396"/>
      <c r="UD16" s="396"/>
      <c r="UE16" s="396"/>
      <c r="UF16" s="396"/>
      <c r="UG16" s="396"/>
      <c r="UH16" s="396"/>
      <c r="UI16" s="396"/>
      <c r="UJ16" s="396"/>
      <c r="UK16" s="396"/>
      <c r="UL16" s="396"/>
      <c r="UM16" s="396"/>
      <c r="UN16" s="396"/>
      <c r="UO16" s="396"/>
      <c r="UP16" s="396"/>
      <c r="UQ16" s="396"/>
      <c r="UR16" s="396"/>
      <c r="US16" s="396"/>
      <c r="UT16" s="396"/>
      <c r="UU16" s="396"/>
      <c r="UV16" s="396"/>
      <c r="UW16" s="396"/>
      <c r="UX16" s="396"/>
      <c r="UY16" s="396"/>
      <c r="UZ16" s="396"/>
      <c r="VA16" s="396"/>
      <c r="VB16" s="396"/>
      <c r="VC16" s="396"/>
      <c r="VD16" s="396"/>
      <c r="VE16" s="396"/>
      <c r="VF16" s="396"/>
      <c r="VG16" s="396"/>
      <c r="VH16" s="396"/>
      <c r="VI16" s="396"/>
      <c r="VJ16" s="396"/>
      <c r="VK16" s="396"/>
      <c r="VL16" s="396"/>
      <c r="VM16" s="396"/>
      <c r="VN16" s="396"/>
      <c r="VO16" s="396"/>
      <c r="VP16" s="396"/>
      <c r="VQ16" s="396"/>
      <c r="VR16" s="396"/>
      <c r="VS16" s="396"/>
      <c r="VT16" s="396"/>
      <c r="VU16" s="396"/>
      <c r="VV16" s="396"/>
      <c r="VW16" s="396"/>
      <c r="VX16" s="396"/>
      <c r="VY16" s="396"/>
      <c r="VZ16" s="396"/>
      <c r="WA16" s="396"/>
      <c r="WB16" s="396"/>
      <c r="WC16" s="396"/>
      <c r="WD16" s="396"/>
      <c r="WE16" s="396"/>
      <c r="WF16" s="396"/>
      <c r="WG16" s="396"/>
      <c r="WH16" s="396"/>
      <c r="WI16" s="396"/>
      <c r="WJ16" s="396"/>
      <c r="WK16" s="396"/>
      <c r="WL16" s="396"/>
      <c r="WM16" s="396"/>
      <c r="WN16" s="396"/>
      <c r="WO16" s="396"/>
      <c r="WP16" s="396"/>
      <c r="WQ16" s="396"/>
      <c r="WR16" s="396"/>
      <c r="WS16" s="396"/>
      <c r="WT16" s="396"/>
      <c r="WU16" s="396"/>
      <c r="WV16" s="396"/>
      <c r="WW16" s="396"/>
      <c r="WX16" s="396"/>
      <c r="WY16" s="396"/>
      <c r="WZ16" s="396"/>
      <c r="XA16" s="396"/>
      <c r="XB16" s="396"/>
      <c r="XC16" s="396"/>
      <c r="XD16" s="396"/>
      <c r="XE16" s="396"/>
      <c r="XF16" s="396"/>
      <c r="XG16" s="396"/>
      <c r="XH16" s="396"/>
      <c r="XI16" s="396"/>
      <c r="XJ16" s="396"/>
      <c r="XK16" s="396"/>
      <c r="XL16" s="396"/>
      <c r="XM16" s="396"/>
      <c r="XN16" s="396"/>
      <c r="XO16" s="396"/>
      <c r="XP16" s="396"/>
      <c r="XQ16" s="396"/>
      <c r="XR16" s="396"/>
      <c r="XS16" s="396"/>
      <c r="XT16" s="396"/>
      <c r="XU16" s="396"/>
      <c r="XV16" s="396"/>
      <c r="XW16" s="396"/>
      <c r="XX16" s="396"/>
      <c r="XY16" s="396"/>
      <c r="XZ16" s="396"/>
      <c r="YA16" s="396"/>
      <c r="YB16" s="396"/>
      <c r="YC16" s="396"/>
      <c r="YD16" s="396"/>
      <c r="YE16" s="396"/>
      <c r="YF16" s="396"/>
      <c r="YG16" s="396"/>
      <c r="YH16" s="396"/>
      <c r="YI16" s="396"/>
      <c r="YJ16" s="396"/>
      <c r="YK16" s="396"/>
      <c r="YL16" s="396"/>
      <c r="YM16" s="396"/>
      <c r="YN16" s="396"/>
      <c r="YO16" s="396"/>
      <c r="YP16" s="396"/>
      <c r="YQ16" s="396"/>
      <c r="YR16" s="396"/>
      <c r="YS16" s="396"/>
      <c r="YT16" s="396"/>
      <c r="YU16" s="396"/>
      <c r="YV16" s="396"/>
      <c r="YW16" s="396"/>
      <c r="YX16" s="396"/>
      <c r="YY16" s="396"/>
      <c r="YZ16" s="396"/>
      <c r="ZA16" s="396"/>
      <c r="ZB16" s="396"/>
      <c r="ZC16" s="396"/>
      <c r="ZD16" s="396"/>
      <c r="ZE16" s="396"/>
      <c r="ZF16" s="396"/>
      <c r="ZG16" s="396"/>
      <c r="ZH16" s="396"/>
      <c r="ZI16" s="396"/>
      <c r="ZJ16" s="396"/>
      <c r="ZK16" s="396"/>
      <c r="ZL16" s="396"/>
      <c r="ZM16" s="396"/>
      <c r="ZN16" s="396"/>
      <c r="ZO16" s="396"/>
      <c r="ZP16" s="396"/>
      <c r="ZQ16" s="396"/>
      <c r="ZR16" s="396"/>
      <c r="ZS16" s="396"/>
      <c r="ZT16" s="396"/>
      <c r="ZU16" s="396"/>
      <c r="ZV16" s="396"/>
      <c r="ZW16" s="396"/>
      <c r="ZX16" s="396"/>
      <c r="ZY16" s="396"/>
      <c r="ZZ16" s="396"/>
      <c r="AAA16" s="396"/>
      <c r="AAB16" s="396"/>
      <c r="AAC16" s="396"/>
      <c r="AAD16" s="396"/>
      <c r="AAE16" s="396"/>
      <c r="AAF16" s="396"/>
      <c r="AAG16" s="396"/>
      <c r="AAH16" s="396"/>
      <c r="AAI16" s="396"/>
      <c r="AAJ16" s="396"/>
      <c r="AAK16" s="396"/>
      <c r="AAL16" s="396"/>
      <c r="AAM16" s="396"/>
      <c r="AAN16" s="396"/>
      <c r="AAO16" s="396"/>
      <c r="AAP16" s="396"/>
      <c r="AAQ16" s="396"/>
      <c r="AAR16" s="396"/>
      <c r="AAS16" s="396"/>
      <c r="AAT16" s="396"/>
      <c r="AAU16" s="396"/>
      <c r="AAV16" s="396"/>
      <c r="AAW16" s="396"/>
      <c r="AAX16" s="396"/>
      <c r="AAY16" s="396"/>
      <c r="AAZ16" s="396"/>
      <c r="ABA16" s="396"/>
      <c r="ABB16" s="396"/>
      <c r="ABC16" s="396"/>
      <c r="ABD16" s="396"/>
      <c r="ABE16" s="396"/>
      <c r="ABF16" s="396"/>
      <c r="ABG16" s="396"/>
      <c r="ABH16" s="396"/>
      <c r="ABI16" s="396"/>
      <c r="ABJ16" s="396"/>
      <c r="ABK16" s="396"/>
      <c r="ABL16" s="396"/>
      <c r="ABM16" s="396"/>
      <c r="ABN16" s="396"/>
      <c r="ABO16" s="396"/>
      <c r="ABP16" s="396"/>
      <c r="ABQ16" s="396"/>
      <c r="ABR16" s="396"/>
      <c r="ABS16" s="396"/>
      <c r="ABT16" s="396"/>
      <c r="ABU16" s="396"/>
      <c r="ABV16" s="396"/>
      <c r="ABW16" s="396"/>
      <c r="ABX16" s="396"/>
      <c r="ABY16" s="396"/>
      <c r="ABZ16" s="396"/>
      <c r="ACA16" s="396"/>
      <c r="ACB16" s="396"/>
      <c r="ACC16" s="396"/>
      <c r="ACD16" s="396"/>
      <c r="ACE16" s="396"/>
      <c r="ACF16" s="396"/>
      <c r="ACG16" s="396"/>
      <c r="ACH16" s="396"/>
      <c r="ACI16" s="396"/>
      <c r="ACJ16" s="396"/>
      <c r="ACK16" s="396"/>
      <c r="ACL16" s="396"/>
      <c r="ACM16" s="396"/>
      <c r="ACN16" s="396"/>
      <c r="ACO16" s="396"/>
      <c r="ACP16" s="396"/>
      <c r="ACQ16" s="396"/>
      <c r="ACR16" s="396"/>
      <c r="ACS16" s="396"/>
      <c r="ACT16" s="396"/>
      <c r="ACU16" s="396"/>
      <c r="ACV16" s="396"/>
      <c r="ACW16" s="396"/>
      <c r="ACX16" s="396"/>
      <c r="ACY16" s="396"/>
      <c r="ACZ16" s="396"/>
      <c r="ADA16" s="396"/>
      <c r="ADB16" s="396"/>
      <c r="ADC16" s="396"/>
      <c r="ADD16" s="396"/>
      <c r="ADE16" s="396"/>
      <c r="ADF16" s="396"/>
      <c r="ADG16" s="396"/>
      <c r="ADH16" s="396"/>
      <c r="ADI16" s="396"/>
      <c r="ADJ16" s="396"/>
      <c r="ADK16" s="396"/>
      <c r="ADL16" s="396"/>
      <c r="ADM16" s="396"/>
      <c r="ADN16" s="396"/>
      <c r="ADO16" s="396"/>
      <c r="ADP16" s="396"/>
      <c r="ADQ16" s="396"/>
      <c r="ADR16" s="396"/>
      <c r="ADS16" s="396"/>
      <c r="ADT16" s="396"/>
      <c r="ADU16" s="396"/>
      <c r="ADV16" s="396"/>
      <c r="ADW16" s="396"/>
      <c r="ADX16" s="396"/>
      <c r="ADY16" s="396"/>
      <c r="ADZ16" s="396"/>
      <c r="AEA16" s="396"/>
      <c r="AEB16" s="396"/>
      <c r="AEC16" s="396"/>
      <c r="AED16" s="396"/>
      <c r="AEE16" s="396"/>
      <c r="AEF16" s="396"/>
      <c r="AEG16" s="396"/>
      <c r="AEH16" s="396"/>
      <c r="AEI16" s="396"/>
      <c r="AEJ16" s="396"/>
      <c r="AEK16" s="396"/>
      <c r="AEL16" s="396"/>
      <c r="AEM16" s="396"/>
      <c r="AEN16" s="396"/>
      <c r="AEO16" s="396"/>
      <c r="AEP16" s="396"/>
      <c r="AEQ16" s="396"/>
      <c r="AER16" s="396"/>
      <c r="AES16" s="396"/>
      <c r="AET16" s="396"/>
      <c r="AEU16" s="396"/>
      <c r="AEV16" s="396"/>
      <c r="AEW16" s="396"/>
      <c r="AEX16" s="396"/>
      <c r="AEY16" s="396"/>
      <c r="AEZ16" s="396"/>
      <c r="AFA16" s="396"/>
      <c r="AFB16" s="396"/>
      <c r="AFC16" s="396"/>
      <c r="AFD16" s="396"/>
      <c r="AFE16" s="396"/>
      <c r="AFF16" s="396"/>
      <c r="AFG16" s="396"/>
      <c r="AFH16" s="396"/>
      <c r="AFI16" s="396"/>
      <c r="AFJ16" s="396"/>
      <c r="AFK16" s="396"/>
      <c r="AFL16" s="396"/>
      <c r="AFM16" s="396"/>
      <c r="AFN16" s="396"/>
      <c r="AFO16" s="396"/>
      <c r="AFP16" s="396"/>
      <c r="AFQ16" s="396"/>
      <c r="AFR16" s="396"/>
      <c r="AFS16" s="396"/>
      <c r="AFT16" s="396"/>
      <c r="AFU16" s="396"/>
      <c r="AFV16" s="396"/>
      <c r="AFW16" s="396"/>
      <c r="AFX16" s="396"/>
      <c r="AFY16" s="396"/>
      <c r="AFZ16" s="396"/>
      <c r="AGA16" s="396"/>
      <c r="AGB16" s="396"/>
      <c r="AGC16" s="396"/>
      <c r="AGD16" s="396"/>
      <c r="AGE16" s="396"/>
      <c r="AGF16" s="396"/>
      <c r="AGG16" s="396"/>
      <c r="AGH16" s="396"/>
      <c r="AGI16" s="396"/>
      <c r="AGJ16" s="396"/>
      <c r="AGK16" s="396"/>
      <c r="AGL16" s="396"/>
      <c r="AGM16" s="396"/>
      <c r="AGN16" s="396"/>
      <c r="AGO16" s="396"/>
      <c r="AGP16" s="396"/>
      <c r="AGQ16" s="396"/>
      <c r="AGR16" s="396"/>
      <c r="AGS16" s="396"/>
      <c r="AGT16" s="396"/>
      <c r="AGU16" s="396"/>
      <c r="AGV16" s="396"/>
      <c r="AGW16" s="396"/>
      <c r="AGX16" s="396"/>
      <c r="AGY16" s="396"/>
      <c r="AGZ16" s="396"/>
      <c r="AHA16" s="396"/>
      <c r="AHB16" s="396"/>
      <c r="AHC16" s="396"/>
      <c r="AHD16" s="396"/>
      <c r="AHE16" s="396"/>
      <c r="AHF16" s="396"/>
      <c r="AHG16" s="396"/>
      <c r="AHH16" s="396"/>
      <c r="AHI16" s="396"/>
      <c r="AHJ16" s="396"/>
      <c r="AHK16" s="396"/>
      <c r="AHL16" s="396"/>
      <c r="AHM16" s="396"/>
      <c r="AHN16" s="396"/>
      <c r="AHO16" s="396"/>
      <c r="AHP16" s="396"/>
      <c r="AHQ16" s="396"/>
      <c r="AHR16" s="396"/>
      <c r="AHS16" s="396"/>
      <c r="AHT16" s="396"/>
      <c r="AHU16" s="396"/>
      <c r="AHV16" s="396"/>
      <c r="AHW16" s="396"/>
      <c r="AHX16" s="396"/>
      <c r="AHY16" s="396"/>
      <c r="AHZ16" s="396"/>
      <c r="AIA16" s="396"/>
      <c r="AIB16" s="396"/>
      <c r="AIC16" s="396"/>
      <c r="AID16" s="396"/>
      <c r="AIE16" s="396"/>
      <c r="AIF16" s="396"/>
      <c r="AIG16" s="396"/>
      <c r="AIH16" s="396"/>
      <c r="AII16" s="396"/>
      <c r="AIJ16" s="396"/>
      <c r="AIK16" s="396"/>
      <c r="AIL16" s="396"/>
      <c r="AIM16" s="396"/>
      <c r="AIN16" s="396"/>
      <c r="AIO16" s="396"/>
      <c r="AIP16" s="396"/>
      <c r="AIQ16" s="396"/>
      <c r="AIR16" s="396"/>
      <c r="AIS16" s="396"/>
      <c r="AIT16" s="396"/>
      <c r="AIU16" s="396"/>
      <c r="AIV16" s="396"/>
      <c r="AIW16" s="396"/>
      <c r="AIX16" s="396"/>
      <c r="AIY16" s="396"/>
      <c r="AIZ16" s="396"/>
      <c r="AJA16" s="396"/>
      <c r="AJB16" s="396"/>
      <c r="AJC16" s="396"/>
      <c r="AJD16" s="396"/>
      <c r="AJE16" s="396"/>
      <c r="AJF16" s="396"/>
      <c r="AJG16" s="396"/>
      <c r="AJH16" s="396"/>
      <c r="AJI16" s="396"/>
      <c r="AJJ16" s="396"/>
      <c r="AJK16" s="396"/>
      <c r="AJL16" s="396"/>
      <c r="AJM16" s="396"/>
      <c r="AJN16" s="396"/>
      <c r="AJO16" s="396"/>
      <c r="AJP16" s="396"/>
      <c r="AJQ16" s="396"/>
      <c r="AJR16" s="396"/>
      <c r="AJS16" s="396"/>
      <c r="AJT16" s="396"/>
      <c r="AJU16" s="396"/>
      <c r="AJV16" s="396"/>
      <c r="AJW16" s="396"/>
      <c r="AJX16" s="396"/>
      <c r="AJY16" s="396"/>
      <c r="AJZ16" s="396"/>
      <c r="AKA16" s="396"/>
      <c r="AKB16" s="396"/>
      <c r="AKC16" s="396"/>
      <c r="AKD16" s="396"/>
      <c r="AKE16" s="396"/>
      <c r="AKF16" s="396"/>
      <c r="AKG16" s="396"/>
      <c r="AKH16" s="396"/>
      <c r="AKI16" s="396"/>
      <c r="AKJ16" s="396"/>
      <c r="AKK16" s="396"/>
      <c r="AKL16" s="396"/>
      <c r="AKM16" s="396"/>
      <c r="AKN16" s="396"/>
      <c r="AKO16" s="396"/>
      <c r="AKP16" s="396"/>
      <c r="AKQ16" s="396"/>
      <c r="AKR16" s="396"/>
      <c r="AKS16" s="396"/>
      <c r="AKT16" s="396"/>
      <c r="AKU16" s="396"/>
      <c r="AKV16" s="396"/>
      <c r="AKW16" s="396"/>
      <c r="AKX16" s="396"/>
      <c r="AKY16" s="396"/>
      <c r="AKZ16" s="396"/>
      <c r="ALA16" s="396"/>
      <c r="ALB16" s="396"/>
      <c r="ALC16" s="396"/>
      <c r="ALD16" s="396"/>
      <c r="ALE16" s="396"/>
      <c r="ALF16" s="396"/>
      <c r="ALG16" s="396"/>
      <c r="ALH16" s="396"/>
      <c r="ALI16" s="396"/>
      <c r="ALJ16" s="396"/>
      <c r="ALK16" s="396"/>
      <c r="ALL16" s="396"/>
      <c r="ALM16" s="396"/>
      <c r="ALN16" s="396"/>
      <c r="ALO16" s="396"/>
      <c r="ALP16" s="396"/>
      <c r="ALQ16" s="396"/>
      <c r="ALR16" s="396"/>
      <c r="ALS16" s="396"/>
      <c r="ALT16" s="396"/>
      <c r="ALU16" s="396"/>
      <c r="ALV16" s="396"/>
      <c r="ALW16" s="396"/>
      <c r="ALX16" s="396"/>
      <c r="ALY16" s="396"/>
      <c r="ALZ16" s="396"/>
      <c r="AMA16" s="396"/>
      <c r="AMB16" s="396"/>
      <c r="AMC16" s="396"/>
      <c r="AMD16" s="396"/>
      <c r="AME16" s="396"/>
      <c r="AMF16" s="396"/>
      <c r="AMG16" s="396"/>
      <c r="AMH16" s="396"/>
      <c r="AMI16" s="396"/>
      <c r="AMJ16" s="396"/>
      <c r="AMK16" s="396"/>
      <c r="AML16" s="396"/>
      <c r="AMM16" s="396"/>
      <c r="AMN16" s="396"/>
      <c r="AMO16" s="396"/>
      <c r="AMP16" s="396"/>
      <c r="AMQ16" s="396"/>
      <c r="AMR16" s="396"/>
      <c r="AMS16" s="396"/>
      <c r="AMT16" s="396"/>
      <c r="AMU16" s="396"/>
      <c r="AMV16" s="396"/>
      <c r="AMW16" s="396"/>
      <c r="AMX16" s="396"/>
      <c r="AMY16" s="396"/>
      <c r="AMZ16" s="396"/>
      <c r="ANA16" s="396"/>
      <c r="ANB16" s="396"/>
      <c r="ANC16" s="396"/>
      <c r="AND16" s="396"/>
      <c r="ANE16" s="396"/>
      <c r="ANF16" s="396"/>
      <c r="ANG16" s="396"/>
      <c r="ANH16" s="396"/>
      <c r="ANI16" s="396"/>
      <c r="ANJ16" s="396"/>
      <c r="ANK16" s="396"/>
      <c r="ANL16" s="396"/>
      <c r="ANM16" s="396"/>
      <c r="ANN16" s="396"/>
      <c r="ANO16" s="396"/>
      <c r="ANP16" s="396"/>
      <c r="ANQ16" s="396"/>
      <c r="ANR16" s="396"/>
      <c r="ANS16" s="396"/>
      <c r="ANT16" s="396"/>
      <c r="ANU16" s="396"/>
      <c r="ANV16" s="396"/>
      <c r="ANW16" s="396"/>
      <c r="ANX16" s="396"/>
      <c r="ANY16" s="396"/>
      <c r="ANZ16" s="396"/>
      <c r="AOA16" s="396"/>
      <c r="AOB16" s="396"/>
      <c r="AOC16" s="396"/>
      <c r="AOD16" s="396"/>
      <c r="AOE16" s="396"/>
      <c r="AOF16" s="396"/>
      <c r="AOG16" s="396"/>
      <c r="AOH16" s="396"/>
      <c r="AOI16" s="396"/>
      <c r="AOJ16" s="396"/>
      <c r="AOK16" s="396"/>
      <c r="AOL16" s="396"/>
      <c r="AOM16" s="396"/>
      <c r="AON16" s="396"/>
      <c r="AOO16" s="396"/>
      <c r="AOP16" s="396"/>
      <c r="AOQ16" s="396"/>
      <c r="AOR16" s="396"/>
      <c r="AOS16" s="396"/>
      <c r="AOT16" s="396"/>
      <c r="AOU16" s="396"/>
      <c r="AOV16" s="396"/>
      <c r="AOW16" s="396"/>
      <c r="AOX16" s="396"/>
      <c r="AOY16" s="396"/>
      <c r="AOZ16" s="396"/>
      <c r="APA16" s="396"/>
      <c r="APB16" s="396"/>
      <c r="APC16" s="396"/>
      <c r="APD16" s="396"/>
      <c r="APE16" s="396"/>
      <c r="APF16" s="396"/>
      <c r="APG16" s="396"/>
      <c r="APH16" s="396"/>
      <c r="API16" s="396"/>
      <c r="APJ16" s="396"/>
      <c r="APK16" s="396"/>
      <c r="APL16" s="396"/>
      <c r="APM16" s="396"/>
      <c r="APN16" s="396"/>
      <c r="APO16" s="396"/>
      <c r="APP16" s="396"/>
      <c r="APQ16" s="396"/>
      <c r="APR16" s="396"/>
      <c r="APS16" s="396"/>
      <c r="APT16" s="396"/>
      <c r="APU16" s="396"/>
      <c r="APV16" s="396"/>
      <c r="APW16" s="396"/>
      <c r="APX16" s="396"/>
      <c r="APY16" s="396"/>
      <c r="APZ16" s="396"/>
      <c r="AQA16" s="396"/>
      <c r="AQB16" s="396"/>
      <c r="AQC16" s="396"/>
      <c r="AQD16" s="396"/>
      <c r="AQE16" s="396"/>
      <c r="AQF16" s="396"/>
      <c r="AQG16" s="396"/>
      <c r="AQH16" s="396"/>
      <c r="AQI16" s="396"/>
      <c r="AQJ16" s="396"/>
      <c r="AQK16" s="396"/>
      <c r="AQL16" s="396"/>
      <c r="AQM16" s="396"/>
      <c r="AQN16" s="396"/>
      <c r="AQO16" s="396"/>
      <c r="AQP16" s="396"/>
      <c r="AQQ16" s="396"/>
      <c r="AQR16" s="396"/>
      <c r="AQS16" s="396"/>
      <c r="AQT16" s="396"/>
      <c r="AQU16" s="396"/>
      <c r="AQV16" s="396"/>
      <c r="AQW16" s="396"/>
      <c r="AQX16" s="396"/>
      <c r="AQY16" s="396"/>
      <c r="AQZ16" s="396"/>
      <c r="ARA16" s="396"/>
      <c r="ARB16" s="396"/>
      <c r="ARC16" s="396"/>
      <c r="ARD16" s="396"/>
      <c r="ARE16" s="396"/>
      <c r="ARF16" s="396"/>
      <c r="ARG16" s="396"/>
      <c r="ARH16" s="396"/>
      <c r="ARI16" s="396"/>
      <c r="ARJ16" s="396"/>
      <c r="ARK16" s="396"/>
      <c r="ARL16" s="396"/>
      <c r="ARM16" s="396"/>
      <c r="ARN16" s="396"/>
      <c r="ARO16" s="396"/>
      <c r="ARP16" s="396"/>
      <c r="ARQ16" s="396"/>
      <c r="ARR16" s="396"/>
      <c r="ARS16" s="396"/>
      <c r="ART16" s="396"/>
      <c r="ARU16" s="396"/>
      <c r="ARV16" s="396"/>
      <c r="ARW16" s="396"/>
      <c r="ARX16" s="396"/>
      <c r="ARY16" s="396"/>
      <c r="ARZ16" s="396"/>
      <c r="ASA16" s="396"/>
      <c r="ASB16" s="396"/>
      <c r="ASC16" s="396"/>
      <c r="ASD16" s="396"/>
      <c r="ASE16" s="396"/>
      <c r="ASF16" s="396"/>
      <c r="ASG16" s="396"/>
      <c r="ASH16" s="396"/>
      <c r="ASI16" s="396"/>
      <c r="ASJ16" s="396"/>
      <c r="ASK16" s="396"/>
      <c r="ASL16" s="396"/>
      <c r="ASM16" s="396"/>
      <c r="ASN16" s="396"/>
      <c r="ASO16" s="396"/>
      <c r="ASP16" s="396"/>
      <c r="ASQ16" s="396"/>
      <c r="ASR16" s="396"/>
      <c r="ASS16" s="396"/>
      <c r="AST16" s="396"/>
      <c r="ASU16" s="396"/>
      <c r="ASV16" s="396"/>
      <c r="ASW16" s="396"/>
      <c r="ASX16" s="396"/>
      <c r="ASY16" s="396"/>
      <c r="ASZ16" s="396"/>
      <c r="ATA16" s="396"/>
      <c r="ATB16" s="396"/>
      <c r="ATC16" s="396"/>
      <c r="ATD16" s="396"/>
      <c r="ATE16" s="396"/>
      <c r="ATF16" s="396"/>
      <c r="ATG16" s="396"/>
      <c r="ATH16" s="396"/>
      <c r="ATI16" s="396"/>
      <c r="ATJ16" s="396"/>
      <c r="ATK16" s="396"/>
      <c r="ATL16" s="396"/>
      <c r="ATM16" s="396"/>
      <c r="ATN16" s="396"/>
      <c r="ATO16" s="396"/>
      <c r="ATP16" s="396"/>
      <c r="ATQ16" s="396"/>
      <c r="ATR16" s="396"/>
      <c r="ATS16" s="396"/>
      <c r="ATT16" s="396"/>
      <c r="ATU16" s="396"/>
      <c r="ATV16" s="396"/>
      <c r="ATW16" s="396"/>
      <c r="ATX16" s="396"/>
      <c r="ATY16" s="396"/>
      <c r="ATZ16" s="396"/>
      <c r="AUA16" s="396"/>
      <c r="AUB16" s="396"/>
      <c r="AUC16" s="396"/>
      <c r="AUD16" s="396"/>
      <c r="AUE16" s="396"/>
      <c r="AUF16" s="396"/>
      <c r="AUG16" s="396"/>
      <c r="AUH16" s="396"/>
      <c r="AUI16" s="396"/>
      <c r="AUJ16" s="396"/>
      <c r="AUK16" s="396"/>
      <c r="AUL16" s="396"/>
      <c r="AUM16" s="396"/>
      <c r="AUN16" s="396"/>
      <c r="AUO16" s="396"/>
      <c r="AUP16" s="396"/>
      <c r="AUQ16" s="396"/>
      <c r="AUR16" s="396"/>
      <c r="AUS16" s="396"/>
      <c r="AUT16" s="396"/>
      <c r="AUU16" s="396"/>
      <c r="AUV16" s="396"/>
      <c r="AUW16" s="396"/>
      <c r="AUX16" s="396"/>
      <c r="AUY16" s="396"/>
      <c r="AUZ16" s="396"/>
      <c r="AVA16" s="396"/>
      <c r="AVB16" s="396"/>
      <c r="AVC16" s="396"/>
      <c r="AVD16" s="396"/>
      <c r="AVE16" s="396"/>
      <c r="AVF16" s="396"/>
      <c r="AVG16" s="396"/>
      <c r="AVH16" s="396"/>
      <c r="AVI16" s="396"/>
      <c r="AVJ16" s="396"/>
      <c r="AVK16" s="396"/>
      <c r="AVL16" s="396"/>
      <c r="AVM16" s="396"/>
      <c r="AVN16" s="396"/>
      <c r="AVO16" s="396"/>
      <c r="AVP16" s="396"/>
      <c r="AVQ16" s="396"/>
      <c r="AVR16" s="396"/>
      <c r="AVS16" s="396"/>
      <c r="AVT16" s="396"/>
      <c r="AVU16" s="396"/>
      <c r="AVV16" s="396"/>
      <c r="AVW16" s="396"/>
      <c r="AVX16" s="396"/>
      <c r="AVY16" s="396"/>
      <c r="AVZ16" s="396"/>
      <c r="AWA16" s="396"/>
      <c r="AWB16" s="396"/>
      <c r="AWC16" s="396"/>
      <c r="AWD16" s="396"/>
      <c r="AWE16" s="396"/>
      <c r="AWF16" s="396"/>
      <c r="AWG16" s="396"/>
      <c r="AWH16" s="396"/>
      <c r="AWI16" s="396"/>
      <c r="AWJ16" s="396"/>
      <c r="AWK16" s="396"/>
      <c r="AWL16" s="396"/>
      <c r="AWM16" s="396"/>
      <c r="AWN16" s="396"/>
      <c r="AWO16" s="396"/>
      <c r="AWP16" s="396"/>
      <c r="AWQ16" s="396"/>
      <c r="AWR16" s="396"/>
      <c r="AWS16" s="396"/>
      <c r="AWT16" s="396"/>
      <c r="AWU16" s="396"/>
      <c r="AWV16" s="396"/>
      <c r="AWW16" s="396"/>
      <c r="AWX16" s="396"/>
      <c r="AWY16" s="396"/>
      <c r="AWZ16" s="396"/>
      <c r="AXA16" s="396"/>
      <c r="AXB16" s="396"/>
      <c r="AXC16" s="396"/>
      <c r="AXD16" s="396"/>
      <c r="AXE16" s="396"/>
      <c r="AXF16" s="396"/>
      <c r="AXG16" s="396"/>
      <c r="AXH16" s="396"/>
      <c r="AXI16" s="396"/>
      <c r="AXJ16" s="396"/>
      <c r="AXK16" s="396"/>
      <c r="AXL16" s="396"/>
      <c r="AXM16" s="396"/>
      <c r="AXN16" s="396"/>
      <c r="AXO16" s="396"/>
      <c r="AXP16" s="396"/>
      <c r="AXQ16" s="396"/>
      <c r="AXR16" s="396"/>
      <c r="AXS16" s="396"/>
      <c r="AXT16" s="396"/>
      <c r="AXU16" s="396"/>
      <c r="AXV16" s="396"/>
      <c r="AXW16" s="396"/>
      <c r="AXX16" s="396"/>
      <c r="AXY16" s="396"/>
      <c r="AXZ16" s="396"/>
      <c r="AYA16" s="396"/>
      <c r="AYB16" s="396"/>
      <c r="AYC16" s="396"/>
      <c r="AYD16" s="396"/>
      <c r="AYE16" s="396"/>
      <c r="AYF16" s="396"/>
      <c r="AYG16" s="396"/>
      <c r="AYH16" s="396"/>
      <c r="AYI16" s="396"/>
      <c r="AYJ16" s="396"/>
      <c r="AYK16" s="396"/>
      <c r="AYL16" s="396"/>
      <c r="AYM16" s="396"/>
      <c r="AYN16" s="396"/>
      <c r="AYO16" s="396"/>
      <c r="AYP16" s="396"/>
      <c r="AYQ16" s="396"/>
      <c r="AYR16" s="396"/>
      <c r="AYS16" s="396"/>
      <c r="AYT16" s="396"/>
      <c r="AYU16" s="396"/>
      <c r="AYV16" s="396"/>
      <c r="AYW16" s="396"/>
      <c r="AYX16" s="396"/>
      <c r="AYY16" s="396"/>
      <c r="AYZ16" s="396"/>
      <c r="AZA16" s="396"/>
      <c r="AZB16" s="396"/>
      <c r="AZC16" s="396"/>
      <c r="AZD16" s="396"/>
      <c r="AZE16" s="396"/>
      <c r="AZF16" s="396"/>
      <c r="AZG16" s="396"/>
      <c r="AZH16" s="396"/>
      <c r="AZI16" s="396"/>
      <c r="AZJ16" s="396"/>
      <c r="AZK16" s="396"/>
      <c r="AZL16" s="396"/>
      <c r="AZM16" s="396"/>
      <c r="AZN16" s="396"/>
      <c r="AZO16" s="396"/>
      <c r="AZP16" s="396"/>
      <c r="AZQ16" s="396"/>
      <c r="AZR16" s="396"/>
      <c r="AZS16" s="396"/>
      <c r="AZT16" s="396"/>
      <c r="AZU16" s="396"/>
      <c r="AZV16" s="396"/>
      <c r="AZW16" s="396"/>
      <c r="AZX16" s="396"/>
      <c r="AZY16" s="396"/>
      <c r="AZZ16" s="396"/>
      <c r="BAA16" s="396"/>
      <c r="BAB16" s="396"/>
      <c r="BAC16" s="396"/>
      <c r="BAD16" s="396"/>
      <c r="BAE16" s="396"/>
      <c r="BAF16" s="396"/>
      <c r="BAG16" s="396"/>
      <c r="BAH16" s="396"/>
      <c r="BAI16" s="396"/>
      <c r="BAJ16" s="396"/>
      <c r="BAK16" s="396"/>
      <c r="BAL16" s="396"/>
      <c r="BAM16" s="396"/>
      <c r="BAN16" s="396"/>
      <c r="BAO16" s="396"/>
      <c r="BAP16" s="396"/>
      <c r="BAQ16" s="396"/>
      <c r="BAR16" s="396"/>
      <c r="BAS16" s="396"/>
      <c r="BAT16" s="396"/>
      <c r="BAU16" s="396"/>
      <c r="BAV16" s="396"/>
      <c r="BAW16" s="396"/>
      <c r="BAX16" s="396"/>
      <c r="BAY16" s="396"/>
      <c r="BAZ16" s="396"/>
      <c r="BBA16" s="396"/>
      <c r="BBB16" s="396"/>
      <c r="BBC16" s="396"/>
      <c r="BBD16" s="396"/>
      <c r="BBE16" s="396"/>
      <c r="BBF16" s="396"/>
      <c r="BBG16" s="396"/>
      <c r="BBH16" s="396"/>
      <c r="BBI16" s="396"/>
      <c r="BBJ16" s="396"/>
      <c r="BBK16" s="396"/>
      <c r="BBL16" s="396"/>
      <c r="BBM16" s="396"/>
      <c r="BBN16" s="396"/>
      <c r="BBO16" s="396"/>
      <c r="BBP16" s="396"/>
      <c r="BBQ16" s="396"/>
      <c r="BBR16" s="396"/>
      <c r="BBS16" s="396"/>
      <c r="BBT16" s="396"/>
      <c r="BBU16" s="396"/>
      <c r="BBV16" s="396"/>
      <c r="BBW16" s="396"/>
      <c r="BBX16" s="396"/>
      <c r="BBY16" s="396"/>
      <c r="BBZ16" s="396"/>
      <c r="BCA16" s="396"/>
      <c r="BCB16" s="396"/>
      <c r="BCC16" s="396"/>
      <c r="BCD16" s="396"/>
      <c r="BCE16" s="396"/>
      <c r="BCF16" s="396"/>
      <c r="BCG16" s="396"/>
      <c r="BCH16" s="396"/>
      <c r="BCI16" s="396"/>
      <c r="BCJ16" s="396"/>
      <c r="BCK16" s="396"/>
      <c r="BCL16" s="396"/>
      <c r="BCM16" s="396"/>
      <c r="BCN16" s="396"/>
      <c r="BCO16" s="396"/>
      <c r="BCP16" s="396"/>
      <c r="BCQ16" s="396"/>
      <c r="BCR16" s="396"/>
      <c r="BCS16" s="396"/>
      <c r="BCT16" s="396"/>
      <c r="BCU16" s="396"/>
      <c r="BCV16" s="396"/>
      <c r="BCW16" s="396"/>
      <c r="BCX16" s="396"/>
      <c r="BCY16" s="396"/>
      <c r="BCZ16" s="396"/>
      <c r="BDA16" s="396"/>
      <c r="BDB16" s="396"/>
      <c r="BDC16" s="396"/>
      <c r="BDD16" s="396"/>
      <c r="BDE16" s="396"/>
      <c r="BDF16" s="396"/>
      <c r="BDG16" s="396"/>
      <c r="BDH16" s="396"/>
      <c r="BDI16" s="396"/>
      <c r="BDJ16" s="396"/>
      <c r="BDK16" s="396"/>
      <c r="BDL16" s="396"/>
      <c r="BDM16" s="396"/>
      <c r="BDN16" s="396"/>
      <c r="BDO16" s="396"/>
      <c r="BDP16" s="396"/>
      <c r="BDQ16" s="396"/>
      <c r="BDR16" s="396"/>
      <c r="BDS16" s="396"/>
      <c r="BDT16" s="396"/>
      <c r="BDU16" s="396"/>
      <c r="BDV16" s="396"/>
      <c r="BDW16" s="396"/>
      <c r="BDX16" s="396"/>
      <c r="BDY16" s="396"/>
      <c r="BDZ16" s="396"/>
      <c r="BEA16" s="396"/>
      <c r="BEB16" s="396"/>
      <c r="BEC16" s="396"/>
      <c r="BED16" s="396"/>
      <c r="BEE16" s="396"/>
      <c r="BEF16" s="396"/>
      <c r="BEG16" s="396"/>
      <c r="BEH16" s="396"/>
      <c r="BEI16" s="396"/>
      <c r="BEJ16" s="396"/>
      <c r="BEK16" s="396"/>
      <c r="BEL16" s="396"/>
      <c r="BEM16" s="396"/>
      <c r="BEN16" s="396"/>
      <c r="BEO16" s="396"/>
      <c r="BEP16" s="396"/>
      <c r="BEQ16" s="396"/>
      <c r="BER16" s="396"/>
      <c r="BES16" s="396"/>
      <c r="BET16" s="396"/>
      <c r="BEU16" s="396"/>
      <c r="BEV16" s="396"/>
      <c r="BEW16" s="396"/>
      <c r="BEX16" s="396"/>
      <c r="BEY16" s="396"/>
      <c r="BEZ16" s="396"/>
      <c r="BFA16" s="396"/>
      <c r="BFB16" s="396"/>
      <c r="BFC16" s="396"/>
      <c r="BFD16" s="396"/>
      <c r="BFE16" s="396"/>
      <c r="BFF16" s="396"/>
      <c r="BFG16" s="396"/>
      <c r="BFH16" s="396"/>
      <c r="BFI16" s="396"/>
      <c r="BFJ16" s="396"/>
      <c r="BFK16" s="396"/>
      <c r="BFL16" s="396"/>
      <c r="BFM16" s="396"/>
      <c r="BFN16" s="396"/>
      <c r="BFO16" s="396"/>
      <c r="BFP16" s="396"/>
      <c r="BFQ16" s="396"/>
      <c r="BFR16" s="396"/>
      <c r="BFS16" s="396"/>
      <c r="BFT16" s="396"/>
      <c r="BFU16" s="396"/>
      <c r="BFV16" s="396"/>
      <c r="BFW16" s="396"/>
      <c r="BFX16" s="396"/>
      <c r="BFY16" s="396"/>
      <c r="BFZ16" s="396"/>
      <c r="BGA16" s="396"/>
      <c r="BGB16" s="396"/>
      <c r="BGC16" s="396"/>
      <c r="BGD16" s="396"/>
      <c r="BGE16" s="396"/>
      <c r="BGF16" s="396"/>
      <c r="BGG16" s="396"/>
      <c r="BGH16" s="396"/>
      <c r="BGI16" s="396"/>
      <c r="BGJ16" s="396"/>
      <c r="BGK16" s="396"/>
      <c r="BGL16" s="396"/>
      <c r="BGM16" s="396"/>
      <c r="BGN16" s="396"/>
      <c r="BGO16" s="396"/>
      <c r="BGP16" s="396"/>
      <c r="BGQ16" s="396"/>
      <c r="BGR16" s="396"/>
      <c r="BGS16" s="396"/>
      <c r="BGT16" s="396"/>
      <c r="BGU16" s="396"/>
      <c r="BGV16" s="396"/>
      <c r="BGW16" s="396"/>
      <c r="BGX16" s="396"/>
      <c r="BGY16" s="396"/>
      <c r="BGZ16" s="396"/>
      <c r="BHA16" s="396"/>
      <c r="BHB16" s="396"/>
      <c r="BHC16" s="396"/>
      <c r="BHD16" s="396"/>
      <c r="BHE16" s="396"/>
      <c r="BHF16" s="396"/>
      <c r="BHG16" s="396"/>
      <c r="BHH16" s="396"/>
      <c r="BHI16" s="396"/>
      <c r="BHJ16" s="396"/>
      <c r="BHK16" s="396"/>
      <c r="BHL16" s="396"/>
      <c r="BHM16" s="396"/>
      <c r="BHN16" s="396"/>
      <c r="BHO16" s="396"/>
      <c r="BHP16" s="396"/>
      <c r="BHQ16" s="396"/>
      <c r="BHR16" s="396"/>
      <c r="BHS16" s="396"/>
      <c r="BHT16" s="396"/>
      <c r="BHU16" s="396"/>
      <c r="BHV16" s="396"/>
      <c r="BHW16" s="396"/>
      <c r="BHX16" s="396"/>
      <c r="BHY16" s="396"/>
      <c r="BHZ16" s="396"/>
      <c r="BIA16" s="396"/>
      <c r="BIB16" s="396"/>
      <c r="BIC16" s="396"/>
      <c r="BID16" s="396"/>
      <c r="BIE16" s="396"/>
      <c r="BIF16" s="396"/>
      <c r="BIG16" s="396"/>
      <c r="BIH16" s="396"/>
      <c r="BII16" s="396"/>
      <c r="BIJ16" s="396"/>
      <c r="BIK16" s="396"/>
      <c r="BIL16" s="396"/>
      <c r="BIM16" s="396"/>
      <c r="BIN16" s="396"/>
      <c r="BIO16" s="396"/>
      <c r="BIP16" s="396"/>
      <c r="BIQ16" s="396"/>
      <c r="BIR16" s="396"/>
      <c r="BIS16" s="396"/>
      <c r="BIT16" s="396"/>
      <c r="BIU16" s="396"/>
      <c r="BIV16" s="396"/>
      <c r="BIW16" s="396"/>
      <c r="BIX16" s="396"/>
      <c r="BIY16" s="396"/>
      <c r="BIZ16" s="396"/>
      <c r="BJA16" s="396"/>
      <c r="BJB16" s="396"/>
      <c r="BJC16" s="396"/>
      <c r="BJD16" s="396"/>
      <c r="BJE16" s="396"/>
      <c r="BJF16" s="396"/>
      <c r="BJG16" s="396"/>
      <c r="BJH16" s="396"/>
      <c r="BJI16" s="396"/>
      <c r="BJJ16" s="396"/>
      <c r="BJK16" s="396"/>
      <c r="BJL16" s="396"/>
      <c r="BJM16" s="396"/>
      <c r="BJN16" s="396"/>
      <c r="BJO16" s="396"/>
      <c r="BJP16" s="396"/>
      <c r="BJQ16" s="396"/>
      <c r="BJR16" s="396"/>
      <c r="BJS16" s="396"/>
      <c r="BJT16" s="396"/>
      <c r="BJU16" s="396"/>
      <c r="BJV16" s="396"/>
      <c r="BJW16" s="396"/>
      <c r="BJX16" s="396"/>
      <c r="BJY16" s="396"/>
      <c r="BJZ16" s="396"/>
      <c r="BKA16" s="396"/>
      <c r="BKB16" s="396"/>
      <c r="BKC16" s="396"/>
      <c r="BKD16" s="396"/>
      <c r="BKE16" s="396"/>
      <c r="BKF16" s="396"/>
      <c r="BKG16" s="396"/>
      <c r="BKH16" s="396"/>
      <c r="BKI16" s="396"/>
      <c r="BKJ16" s="396"/>
      <c r="BKK16" s="396"/>
      <c r="BKL16" s="396"/>
      <c r="BKM16" s="396"/>
      <c r="BKN16" s="396"/>
      <c r="BKO16" s="396"/>
      <c r="BKP16" s="396"/>
      <c r="BKQ16" s="396"/>
      <c r="BKR16" s="396"/>
      <c r="BKS16" s="396"/>
      <c r="BKT16" s="396"/>
      <c r="BKU16" s="396"/>
      <c r="BKV16" s="396"/>
      <c r="BKW16" s="396"/>
      <c r="BKX16" s="396"/>
      <c r="BKY16" s="396"/>
      <c r="BKZ16" s="396"/>
      <c r="BLA16" s="396"/>
      <c r="BLB16" s="396"/>
      <c r="BLC16" s="396"/>
      <c r="BLD16" s="396"/>
      <c r="BLE16" s="396"/>
      <c r="BLF16" s="396"/>
      <c r="BLG16" s="396"/>
      <c r="BLH16" s="396"/>
      <c r="BLI16" s="396"/>
      <c r="BLJ16" s="396"/>
      <c r="BLK16" s="396"/>
      <c r="BLL16" s="396"/>
      <c r="BLM16" s="396"/>
      <c r="BLN16" s="396"/>
      <c r="BLO16" s="396"/>
      <c r="BLP16" s="396"/>
      <c r="BLQ16" s="396"/>
      <c r="BLR16" s="396"/>
      <c r="BLS16" s="396"/>
      <c r="BLT16" s="396"/>
      <c r="BLU16" s="396"/>
      <c r="BLV16" s="396"/>
      <c r="BLW16" s="396"/>
      <c r="BLX16" s="396"/>
      <c r="BLY16" s="396"/>
      <c r="BLZ16" s="396"/>
      <c r="BMA16" s="396"/>
      <c r="BMB16" s="396"/>
      <c r="BMC16" s="396"/>
      <c r="BMD16" s="396"/>
      <c r="BME16" s="396"/>
      <c r="BMF16" s="396"/>
      <c r="BMG16" s="396"/>
      <c r="BMH16" s="396"/>
      <c r="BMI16" s="396"/>
      <c r="BMJ16" s="396"/>
      <c r="BMK16" s="396"/>
      <c r="BML16" s="396"/>
      <c r="BMM16" s="396"/>
      <c r="BMN16" s="396"/>
      <c r="BMO16" s="396"/>
      <c r="BMP16" s="396"/>
      <c r="BMQ16" s="396"/>
      <c r="BMR16" s="396"/>
      <c r="BMS16" s="396"/>
      <c r="BMT16" s="396"/>
      <c r="BMU16" s="396"/>
      <c r="BMV16" s="396"/>
      <c r="BMW16" s="396"/>
      <c r="BMX16" s="396"/>
      <c r="BMY16" s="396"/>
      <c r="BMZ16" s="396"/>
      <c r="BNA16" s="396"/>
      <c r="BNB16" s="396"/>
      <c r="BNC16" s="396"/>
      <c r="BND16" s="396"/>
      <c r="BNE16" s="396"/>
      <c r="BNF16" s="396"/>
      <c r="BNG16" s="396"/>
      <c r="BNH16" s="396"/>
      <c r="BNI16" s="396"/>
      <c r="BNJ16" s="396"/>
      <c r="BNK16" s="396"/>
      <c r="BNL16" s="396"/>
      <c r="BNM16" s="396"/>
      <c r="BNN16" s="396"/>
      <c r="BNO16" s="396"/>
      <c r="BNP16" s="396"/>
      <c r="BNQ16" s="396"/>
      <c r="BNR16" s="396"/>
      <c r="BNS16" s="396"/>
      <c r="BNT16" s="396"/>
      <c r="BNU16" s="396"/>
      <c r="BNV16" s="396"/>
      <c r="BNW16" s="396"/>
      <c r="BNX16" s="396"/>
      <c r="BNY16" s="396"/>
      <c r="BNZ16" s="396"/>
      <c r="BOA16" s="396"/>
      <c r="BOB16" s="396"/>
      <c r="BOC16" s="396"/>
      <c r="BOD16" s="396"/>
      <c r="BOE16" s="396"/>
      <c r="BOF16" s="396"/>
      <c r="BOG16" s="396"/>
      <c r="BOH16" s="396"/>
      <c r="BOI16" s="396"/>
      <c r="BOJ16" s="396"/>
      <c r="BOK16" s="396"/>
      <c r="BOL16" s="396"/>
      <c r="BOM16" s="396"/>
      <c r="BON16" s="396"/>
      <c r="BOO16" s="396"/>
      <c r="BOP16" s="396"/>
      <c r="BOQ16" s="396"/>
      <c r="BOR16" s="396"/>
      <c r="BOS16" s="396"/>
      <c r="BOT16" s="396"/>
      <c r="BOU16" s="396"/>
      <c r="BOV16" s="396"/>
      <c r="BOW16" s="396"/>
      <c r="BOX16" s="396"/>
      <c r="BOY16" s="396"/>
      <c r="BOZ16" s="396"/>
      <c r="BPA16" s="396"/>
      <c r="BPB16" s="396"/>
      <c r="BPC16" s="396"/>
      <c r="BPD16" s="396"/>
      <c r="BPE16" s="396"/>
      <c r="BPF16" s="396"/>
      <c r="BPG16" s="396"/>
      <c r="BPH16" s="396"/>
      <c r="BPI16" s="396"/>
      <c r="BPJ16" s="396"/>
      <c r="BPK16" s="396"/>
      <c r="BPL16" s="396"/>
      <c r="BPM16" s="396"/>
      <c r="BPN16" s="396"/>
      <c r="BPO16" s="396"/>
      <c r="BPP16" s="396"/>
      <c r="BPQ16" s="396"/>
      <c r="BPR16" s="396"/>
      <c r="BPS16" s="396"/>
      <c r="BPT16" s="396"/>
      <c r="BPU16" s="396"/>
      <c r="BPV16" s="396"/>
      <c r="BPW16" s="396"/>
      <c r="BPX16" s="396"/>
      <c r="BPY16" s="396"/>
      <c r="BPZ16" s="396"/>
      <c r="BQA16" s="396"/>
      <c r="BQB16" s="396"/>
      <c r="BQC16" s="396"/>
      <c r="BQD16" s="396"/>
      <c r="BQE16" s="396"/>
      <c r="BQF16" s="396"/>
      <c r="BQG16" s="396"/>
      <c r="BQH16" s="396"/>
      <c r="BQI16" s="396"/>
      <c r="BQJ16" s="396"/>
      <c r="BQK16" s="396"/>
      <c r="BQL16" s="396"/>
      <c r="BQM16" s="396"/>
      <c r="BQN16" s="396"/>
      <c r="BQO16" s="396"/>
      <c r="BQP16" s="396"/>
      <c r="BQQ16" s="396"/>
      <c r="BQR16" s="396"/>
      <c r="BQS16" s="396"/>
      <c r="BQT16" s="396"/>
      <c r="BQU16" s="396"/>
      <c r="BQV16" s="396"/>
      <c r="BQW16" s="396"/>
      <c r="BQX16" s="396"/>
      <c r="BQY16" s="396"/>
      <c r="BQZ16" s="396"/>
      <c r="BRA16" s="396"/>
      <c r="BRB16" s="396"/>
      <c r="BRC16" s="396"/>
      <c r="BRD16" s="396"/>
      <c r="BRE16" s="396"/>
      <c r="BRF16" s="396"/>
      <c r="BRG16" s="396"/>
      <c r="BRH16" s="396"/>
      <c r="BRI16" s="396"/>
      <c r="BRJ16" s="396"/>
      <c r="BRK16" s="396"/>
      <c r="BRL16" s="396"/>
      <c r="BRM16" s="396"/>
      <c r="BRN16" s="396"/>
      <c r="BRO16" s="396"/>
      <c r="BRP16" s="396"/>
      <c r="BRQ16" s="396"/>
      <c r="BRR16" s="396"/>
      <c r="BRS16" s="396"/>
      <c r="BRT16" s="396"/>
      <c r="BRU16" s="396"/>
      <c r="BRV16" s="396"/>
      <c r="BRW16" s="396"/>
      <c r="BRX16" s="396"/>
      <c r="BRY16" s="396"/>
      <c r="BRZ16" s="396"/>
      <c r="BSA16" s="396"/>
      <c r="BSB16" s="396"/>
      <c r="BSC16" s="396"/>
      <c r="BSD16" s="396"/>
      <c r="BSE16" s="396"/>
      <c r="BSF16" s="396"/>
      <c r="BSG16" s="396"/>
      <c r="BSH16" s="396"/>
      <c r="BSI16" s="396"/>
      <c r="BSJ16" s="396"/>
      <c r="BSK16" s="396"/>
      <c r="BSL16" s="396"/>
      <c r="BSM16" s="396"/>
      <c r="BSN16" s="396"/>
      <c r="BSO16" s="396"/>
      <c r="BSP16" s="396"/>
      <c r="BSQ16" s="396"/>
      <c r="BSR16" s="396"/>
      <c r="BSS16" s="396"/>
      <c r="BST16" s="396"/>
      <c r="BSU16" s="396"/>
      <c r="BSV16" s="396"/>
      <c r="BSW16" s="396"/>
      <c r="BSX16" s="396"/>
      <c r="BSY16" s="396"/>
      <c r="BSZ16" s="396"/>
      <c r="BTA16" s="396"/>
      <c r="BTB16" s="396"/>
      <c r="BTC16" s="396"/>
      <c r="BTD16" s="396"/>
      <c r="BTE16" s="396"/>
      <c r="BTF16" s="396"/>
      <c r="BTG16" s="396"/>
      <c r="BTH16" s="396"/>
      <c r="BTI16" s="396"/>
      <c r="BTJ16" s="396"/>
      <c r="BTK16" s="396"/>
      <c r="BTL16" s="396"/>
      <c r="BTM16" s="396"/>
      <c r="BTN16" s="396"/>
      <c r="BTO16" s="396"/>
      <c r="BTP16" s="396"/>
      <c r="BTQ16" s="396"/>
      <c r="BTR16" s="396"/>
      <c r="BTS16" s="396"/>
      <c r="BTT16" s="396"/>
      <c r="BTU16" s="396"/>
      <c r="BTV16" s="396"/>
      <c r="BTW16" s="396"/>
      <c r="BTX16" s="396"/>
      <c r="BTY16" s="396"/>
      <c r="BTZ16" s="396"/>
      <c r="BUA16" s="396"/>
      <c r="BUB16" s="396"/>
      <c r="BUC16" s="396"/>
      <c r="BUD16" s="396"/>
      <c r="BUE16" s="396"/>
      <c r="BUF16" s="396"/>
      <c r="BUG16" s="396"/>
      <c r="BUH16" s="396"/>
      <c r="BUI16" s="396"/>
      <c r="BUJ16" s="396"/>
      <c r="BUK16" s="396"/>
      <c r="BUL16" s="396"/>
      <c r="BUM16" s="396"/>
      <c r="BUN16" s="396"/>
      <c r="BUO16" s="396"/>
      <c r="BUP16" s="396"/>
      <c r="BUQ16" s="396"/>
      <c r="BUR16" s="396"/>
      <c r="BUS16" s="396"/>
      <c r="BUT16" s="396"/>
      <c r="BUU16" s="396"/>
      <c r="BUV16" s="396"/>
      <c r="BUW16" s="396"/>
      <c r="BUX16" s="396"/>
      <c r="BUY16" s="396"/>
      <c r="BUZ16" s="396"/>
      <c r="BVA16" s="396"/>
      <c r="BVB16" s="396"/>
      <c r="BVC16" s="396"/>
      <c r="BVD16" s="396"/>
      <c r="BVE16" s="396"/>
      <c r="BVF16" s="396"/>
      <c r="BVG16" s="396"/>
      <c r="BVH16" s="396"/>
      <c r="BVI16" s="396"/>
      <c r="BVJ16" s="396"/>
      <c r="BVK16" s="396"/>
      <c r="BVL16" s="396"/>
      <c r="BVM16" s="396"/>
      <c r="BVN16" s="396"/>
      <c r="BVO16" s="396"/>
      <c r="BVP16" s="396"/>
      <c r="BVQ16" s="396"/>
      <c r="BVR16" s="396"/>
      <c r="BVS16" s="396"/>
      <c r="BVT16" s="396"/>
      <c r="BVU16" s="396"/>
      <c r="BVV16" s="396"/>
      <c r="BVW16" s="396"/>
      <c r="BVX16" s="396"/>
      <c r="BVY16" s="396"/>
      <c r="BVZ16" s="396"/>
      <c r="BWA16" s="396"/>
      <c r="BWB16" s="396"/>
      <c r="BWC16" s="396"/>
      <c r="BWD16" s="396"/>
      <c r="BWE16" s="396"/>
      <c r="BWF16" s="396"/>
      <c r="BWG16" s="396"/>
      <c r="BWH16" s="396"/>
      <c r="BWI16" s="396"/>
      <c r="BWJ16" s="396"/>
      <c r="BWK16" s="396"/>
      <c r="BWL16" s="396"/>
      <c r="BWM16" s="396"/>
      <c r="BWN16" s="396"/>
      <c r="BWO16" s="396"/>
      <c r="BWP16" s="396"/>
      <c r="BWQ16" s="396"/>
      <c r="BWR16" s="396"/>
      <c r="BWS16" s="396"/>
      <c r="BWT16" s="396"/>
      <c r="BWU16" s="396"/>
      <c r="BWV16" s="396"/>
      <c r="BWW16" s="396"/>
      <c r="BWX16" s="396"/>
      <c r="BWY16" s="396"/>
      <c r="BWZ16" s="396"/>
      <c r="BXA16" s="396"/>
      <c r="BXB16" s="396"/>
      <c r="BXC16" s="396"/>
      <c r="BXD16" s="396"/>
      <c r="BXE16" s="396"/>
      <c r="BXF16" s="396"/>
      <c r="BXG16" s="396"/>
      <c r="BXH16" s="396"/>
      <c r="BXI16" s="396"/>
      <c r="BXJ16" s="396"/>
      <c r="BXK16" s="396"/>
      <c r="BXL16" s="396"/>
      <c r="BXM16" s="396"/>
      <c r="BXN16" s="396"/>
      <c r="BXO16" s="396"/>
      <c r="BXP16" s="396"/>
      <c r="BXQ16" s="396"/>
      <c r="BXR16" s="396"/>
      <c r="BXS16" s="396"/>
      <c r="BXT16" s="396"/>
      <c r="BXU16" s="396"/>
      <c r="BXV16" s="396"/>
      <c r="BXW16" s="396"/>
      <c r="BXX16" s="396"/>
      <c r="BXY16" s="396"/>
      <c r="BXZ16" s="396"/>
      <c r="BYA16" s="396"/>
      <c r="BYB16" s="396"/>
      <c r="BYC16" s="396"/>
      <c r="BYD16" s="396"/>
      <c r="BYE16" s="396"/>
      <c r="BYF16" s="396"/>
      <c r="BYG16" s="396"/>
      <c r="BYH16" s="396"/>
      <c r="BYI16" s="396"/>
      <c r="BYJ16" s="396"/>
      <c r="BYK16" s="396"/>
      <c r="BYL16" s="396"/>
      <c r="BYM16" s="396"/>
      <c r="BYN16" s="396"/>
      <c r="BYO16" s="396"/>
      <c r="BYP16" s="396"/>
      <c r="BYQ16" s="396"/>
      <c r="BYR16" s="396"/>
      <c r="BYS16" s="396"/>
      <c r="BYT16" s="396"/>
      <c r="BYU16" s="396"/>
      <c r="BYV16" s="396"/>
      <c r="BYW16" s="396"/>
      <c r="BYX16" s="396"/>
      <c r="BYY16" s="396"/>
      <c r="BYZ16" s="396"/>
      <c r="BZA16" s="396"/>
      <c r="BZB16" s="396"/>
      <c r="BZC16" s="396"/>
      <c r="BZD16" s="396"/>
      <c r="BZE16" s="396"/>
      <c r="BZF16" s="396"/>
      <c r="BZG16" s="396"/>
      <c r="BZH16" s="396"/>
      <c r="BZI16" s="396"/>
      <c r="BZJ16" s="396"/>
      <c r="BZK16" s="396"/>
      <c r="BZL16" s="396"/>
      <c r="BZM16" s="396"/>
      <c r="BZN16" s="396"/>
      <c r="BZO16" s="396"/>
      <c r="BZP16" s="396"/>
      <c r="BZQ16" s="396"/>
      <c r="BZR16" s="396"/>
      <c r="BZS16" s="396"/>
      <c r="BZT16" s="396"/>
      <c r="BZU16" s="396"/>
      <c r="BZV16" s="396"/>
      <c r="BZW16" s="396"/>
      <c r="BZX16" s="396"/>
      <c r="BZY16" s="396"/>
      <c r="BZZ16" s="396"/>
      <c r="CAA16" s="396"/>
      <c r="CAB16" s="396"/>
      <c r="CAC16" s="396"/>
      <c r="CAD16" s="396"/>
      <c r="CAE16" s="396"/>
      <c r="CAF16" s="396"/>
      <c r="CAG16" s="396"/>
      <c r="CAH16" s="396"/>
      <c r="CAI16" s="396"/>
      <c r="CAJ16" s="396"/>
      <c r="CAK16" s="396"/>
      <c r="CAL16" s="396"/>
      <c r="CAM16" s="396"/>
      <c r="CAN16" s="396"/>
      <c r="CAO16" s="396"/>
      <c r="CAP16" s="396"/>
      <c r="CAQ16" s="396"/>
      <c r="CAR16" s="396"/>
      <c r="CAS16" s="396"/>
      <c r="CAT16" s="396"/>
      <c r="CAU16" s="396"/>
      <c r="CAV16" s="396"/>
      <c r="CAW16" s="396"/>
      <c r="CAX16" s="396"/>
      <c r="CAY16" s="396"/>
      <c r="CAZ16" s="396"/>
      <c r="CBA16" s="396"/>
      <c r="CBB16" s="396"/>
      <c r="CBC16" s="396"/>
      <c r="CBD16" s="396"/>
      <c r="CBE16" s="396"/>
      <c r="CBF16" s="396"/>
      <c r="CBG16" s="396"/>
      <c r="CBH16" s="396"/>
      <c r="CBI16" s="396"/>
      <c r="CBJ16" s="396"/>
      <c r="CBK16" s="396"/>
      <c r="CBL16" s="396"/>
      <c r="CBM16" s="396"/>
      <c r="CBN16" s="396"/>
      <c r="CBO16" s="396"/>
      <c r="CBP16" s="396"/>
      <c r="CBQ16" s="396"/>
      <c r="CBR16" s="396"/>
      <c r="CBS16" s="396"/>
      <c r="CBT16" s="396"/>
      <c r="CBU16" s="396"/>
      <c r="CBV16" s="396"/>
      <c r="CBW16" s="396"/>
      <c r="CBX16" s="396"/>
      <c r="CBY16" s="396"/>
      <c r="CBZ16" s="396"/>
      <c r="CCA16" s="396"/>
      <c r="CCB16" s="396"/>
      <c r="CCC16" s="396"/>
      <c r="CCD16" s="396"/>
      <c r="CCE16" s="396"/>
      <c r="CCF16" s="396"/>
      <c r="CCG16" s="396"/>
      <c r="CCH16" s="396"/>
      <c r="CCI16" s="396"/>
      <c r="CCJ16" s="396"/>
      <c r="CCK16" s="396"/>
      <c r="CCL16" s="396"/>
      <c r="CCM16" s="396"/>
      <c r="CCN16" s="396"/>
      <c r="CCO16" s="396"/>
      <c r="CCP16" s="396"/>
      <c r="CCQ16" s="396"/>
      <c r="CCR16" s="396"/>
      <c r="CCS16" s="396"/>
      <c r="CCT16" s="396"/>
      <c r="CCU16" s="396"/>
      <c r="CCV16" s="396"/>
      <c r="CCW16" s="396"/>
      <c r="CCX16" s="396"/>
      <c r="CCY16" s="396"/>
      <c r="CCZ16" s="396"/>
      <c r="CDA16" s="396"/>
      <c r="CDB16" s="396"/>
      <c r="CDC16" s="396"/>
      <c r="CDD16" s="396"/>
      <c r="CDE16" s="396"/>
      <c r="CDF16" s="396"/>
      <c r="CDG16" s="396"/>
      <c r="CDH16" s="396"/>
      <c r="CDI16" s="396"/>
      <c r="CDJ16" s="396"/>
      <c r="CDK16" s="396"/>
      <c r="CDL16" s="396"/>
      <c r="CDM16" s="396"/>
      <c r="CDN16" s="396"/>
      <c r="CDO16" s="396"/>
      <c r="CDP16" s="396"/>
      <c r="CDQ16" s="396"/>
      <c r="CDR16" s="396"/>
      <c r="CDS16" s="396"/>
      <c r="CDT16" s="396"/>
      <c r="CDU16" s="396"/>
      <c r="CDV16" s="396"/>
      <c r="CDW16" s="396"/>
      <c r="CDX16" s="396"/>
      <c r="CDY16" s="396"/>
      <c r="CDZ16" s="396"/>
      <c r="CEA16" s="396"/>
      <c r="CEB16" s="396"/>
      <c r="CEC16" s="396"/>
      <c r="CED16" s="396"/>
      <c r="CEE16" s="396"/>
      <c r="CEF16" s="396"/>
      <c r="CEG16" s="396"/>
      <c r="CEH16" s="396"/>
      <c r="CEI16" s="396"/>
      <c r="CEJ16" s="396"/>
      <c r="CEK16" s="396"/>
      <c r="CEL16" s="396"/>
      <c r="CEM16" s="396"/>
      <c r="CEN16" s="396"/>
      <c r="CEO16" s="396"/>
      <c r="CEP16" s="396"/>
      <c r="CEQ16" s="396"/>
      <c r="CER16" s="396"/>
      <c r="CES16" s="396"/>
      <c r="CET16" s="396"/>
      <c r="CEU16" s="396"/>
      <c r="CEV16" s="396"/>
      <c r="CEW16" s="396"/>
      <c r="CEX16" s="396"/>
      <c r="CEY16" s="396"/>
      <c r="CEZ16" s="396"/>
      <c r="CFA16" s="396"/>
      <c r="CFB16" s="396"/>
      <c r="CFC16" s="396"/>
      <c r="CFD16" s="396"/>
      <c r="CFE16" s="396"/>
      <c r="CFF16" s="396"/>
      <c r="CFG16" s="396"/>
      <c r="CFH16" s="396"/>
      <c r="CFI16" s="396"/>
      <c r="CFJ16" s="396"/>
      <c r="CFK16" s="396"/>
      <c r="CFL16" s="396"/>
      <c r="CFM16" s="396"/>
      <c r="CFN16" s="396"/>
      <c r="CFO16" s="396"/>
      <c r="CFP16" s="396"/>
      <c r="CFQ16" s="396"/>
      <c r="CFR16" s="396"/>
      <c r="CFS16" s="396"/>
      <c r="CFT16" s="396"/>
      <c r="CFU16" s="396"/>
      <c r="CFV16" s="396"/>
      <c r="CFW16" s="396"/>
      <c r="CFX16" s="396"/>
      <c r="CFY16" s="396"/>
      <c r="CFZ16" s="396"/>
      <c r="CGA16" s="396"/>
      <c r="CGB16" s="396"/>
      <c r="CGC16" s="396"/>
      <c r="CGD16" s="396"/>
      <c r="CGE16" s="396"/>
      <c r="CGF16" s="396"/>
      <c r="CGG16" s="396"/>
      <c r="CGH16" s="396"/>
      <c r="CGI16" s="396"/>
      <c r="CGJ16" s="396"/>
      <c r="CGK16" s="396"/>
      <c r="CGL16" s="396"/>
      <c r="CGM16" s="396"/>
      <c r="CGN16" s="396"/>
      <c r="CGO16" s="396"/>
      <c r="CGP16" s="396"/>
      <c r="CGQ16" s="396"/>
      <c r="CGR16" s="396"/>
      <c r="CGS16" s="396"/>
      <c r="CGT16" s="396"/>
      <c r="CGU16" s="396"/>
      <c r="CGV16" s="396"/>
      <c r="CGW16" s="396"/>
      <c r="CGX16" s="396"/>
      <c r="CGY16" s="396"/>
      <c r="CGZ16" s="396"/>
      <c r="CHA16" s="396"/>
      <c r="CHB16" s="396"/>
      <c r="CHC16" s="396"/>
      <c r="CHD16" s="396"/>
      <c r="CHE16" s="396"/>
      <c r="CHF16" s="396"/>
      <c r="CHG16" s="396"/>
      <c r="CHH16" s="396"/>
      <c r="CHI16" s="396"/>
      <c r="CHJ16" s="396"/>
      <c r="CHK16" s="396"/>
      <c r="CHL16" s="396"/>
      <c r="CHM16" s="396"/>
      <c r="CHN16" s="396"/>
      <c r="CHO16" s="396"/>
      <c r="CHP16" s="396"/>
      <c r="CHQ16" s="396"/>
      <c r="CHR16" s="396"/>
      <c r="CHS16" s="396"/>
      <c r="CHT16" s="396"/>
      <c r="CHU16" s="396"/>
      <c r="CHV16" s="396"/>
      <c r="CHW16" s="396"/>
      <c r="CHX16" s="396"/>
      <c r="CHY16" s="396"/>
      <c r="CHZ16" s="396"/>
      <c r="CIA16" s="396"/>
      <c r="CIB16" s="396"/>
      <c r="CIC16" s="396"/>
      <c r="CID16" s="396"/>
      <c r="CIE16" s="396"/>
      <c r="CIF16" s="396"/>
      <c r="CIG16" s="396"/>
      <c r="CIH16" s="396"/>
      <c r="CII16" s="396"/>
      <c r="CIJ16" s="396"/>
      <c r="CIK16" s="396"/>
      <c r="CIL16" s="396"/>
      <c r="CIM16" s="396"/>
      <c r="CIN16" s="396"/>
      <c r="CIO16" s="396"/>
      <c r="CIP16" s="396"/>
      <c r="CIQ16" s="396"/>
      <c r="CIR16" s="396"/>
      <c r="CIS16" s="396"/>
      <c r="CIT16" s="396"/>
      <c r="CIU16" s="396"/>
      <c r="CIV16" s="396"/>
      <c r="CIW16" s="396"/>
      <c r="CIX16" s="396"/>
      <c r="CIY16" s="396"/>
      <c r="CIZ16" s="396"/>
      <c r="CJA16" s="396"/>
      <c r="CJB16" s="396"/>
      <c r="CJC16" s="396"/>
      <c r="CJD16" s="396"/>
      <c r="CJE16" s="396"/>
      <c r="CJF16" s="396"/>
      <c r="CJG16" s="396"/>
      <c r="CJH16" s="396"/>
      <c r="CJI16" s="396"/>
      <c r="CJJ16" s="396"/>
      <c r="CJK16" s="396"/>
      <c r="CJL16" s="396"/>
      <c r="CJM16" s="396"/>
      <c r="CJN16" s="396"/>
      <c r="CJO16" s="396"/>
      <c r="CJP16" s="396"/>
      <c r="CJQ16" s="396"/>
      <c r="CJR16" s="396"/>
      <c r="CJS16" s="396"/>
      <c r="CJT16" s="396"/>
      <c r="CJU16" s="396"/>
      <c r="CJV16" s="396"/>
      <c r="CJW16" s="396"/>
      <c r="CJX16" s="396"/>
      <c r="CJY16" s="396"/>
      <c r="CJZ16" s="396"/>
      <c r="CKA16" s="396"/>
      <c r="CKB16" s="396"/>
      <c r="CKC16" s="396"/>
      <c r="CKD16" s="396"/>
      <c r="CKE16" s="396"/>
      <c r="CKF16" s="396"/>
      <c r="CKG16" s="396"/>
      <c r="CKH16" s="396"/>
      <c r="CKI16" s="396"/>
      <c r="CKJ16" s="396"/>
      <c r="CKK16" s="396"/>
      <c r="CKL16" s="396"/>
      <c r="CKM16" s="396"/>
      <c r="CKN16" s="396"/>
      <c r="CKO16" s="396"/>
      <c r="CKP16" s="396"/>
      <c r="CKQ16" s="396"/>
      <c r="CKR16" s="396"/>
      <c r="CKS16" s="396"/>
      <c r="CKT16" s="396"/>
      <c r="CKU16" s="396"/>
      <c r="CKV16" s="396"/>
      <c r="CKW16" s="396"/>
      <c r="CKX16" s="396"/>
      <c r="CKY16" s="396"/>
      <c r="CKZ16" s="396"/>
      <c r="CLA16" s="396"/>
      <c r="CLB16" s="396"/>
      <c r="CLC16" s="396"/>
      <c r="CLD16" s="396"/>
      <c r="CLE16" s="396"/>
      <c r="CLF16" s="396"/>
      <c r="CLG16" s="396"/>
      <c r="CLH16" s="396"/>
      <c r="CLI16" s="396"/>
      <c r="CLJ16" s="396"/>
      <c r="CLK16" s="396"/>
      <c r="CLL16" s="396"/>
      <c r="CLM16" s="396"/>
      <c r="CLN16" s="396"/>
      <c r="CLO16" s="396"/>
      <c r="CLP16" s="396"/>
      <c r="CLQ16" s="396"/>
      <c r="CLR16" s="396"/>
      <c r="CLS16" s="396"/>
      <c r="CLT16" s="396"/>
      <c r="CLU16" s="396"/>
      <c r="CLV16" s="396"/>
      <c r="CLW16" s="396"/>
      <c r="CLX16" s="396"/>
      <c r="CLY16" s="396"/>
      <c r="CLZ16" s="396"/>
      <c r="CMA16" s="396"/>
      <c r="CMB16" s="396"/>
      <c r="CMC16" s="396"/>
      <c r="CMD16" s="396"/>
      <c r="CME16" s="396"/>
      <c r="CMF16" s="396"/>
      <c r="CMG16" s="396"/>
      <c r="CMH16" s="396"/>
      <c r="CMI16" s="396"/>
      <c r="CMJ16" s="396"/>
      <c r="CMK16" s="396"/>
      <c r="CML16" s="396"/>
      <c r="CMM16" s="396"/>
      <c r="CMN16" s="396"/>
      <c r="CMO16" s="396"/>
      <c r="CMP16" s="396"/>
      <c r="CMQ16" s="396"/>
      <c r="CMR16" s="396"/>
      <c r="CMS16" s="396"/>
      <c r="CMT16" s="396"/>
      <c r="CMU16" s="396"/>
      <c r="CMV16" s="396"/>
      <c r="CMW16" s="396"/>
      <c r="CMX16" s="396"/>
      <c r="CMY16" s="396"/>
      <c r="CMZ16" s="396"/>
      <c r="CNA16" s="396"/>
      <c r="CNB16" s="396"/>
      <c r="CNC16" s="396"/>
      <c r="CND16" s="396"/>
      <c r="CNE16" s="396"/>
      <c r="CNF16" s="396"/>
      <c r="CNG16" s="396"/>
      <c r="CNH16" s="396"/>
      <c r="CNI16" s="396"/>
      <c r="CNJ16" s="396"/>
      <c r="CNK16" s="396"/>
      <c r="CNL16" s="396"/>
      <c r="CNM16" s="396"/>
      <c r="CNN16" s="396"/>
      <c r="CNO16" s="396"/>
      <c r="CNP16" s="396"/>
      <c r="CNQ16" s="396"/>
      <c r="CNR16" s="396"/>
      <c r="CNS16" s="396"/>
      <c r="CNT16" s="396"/>
      <c r="CNU16" s="396"/>
      <c r="CNV16" s="396"/>
      <c r="CNW16" s="396"/>
      <c r="CNX16" s="396"/>
      <c r="CNY16" s="396"/>
      <c r="CNZ16" s="396"/>
      <c r="COA16" s="396"/>
      <c r="COB16" s="396"/>
      <c r="COC16" s="396"/>
      <c r="COD16" s="396"/>
      <c r="COE16" s="396"/>
      <c r="COF16" s="396"/>
      <c r="COG16" s="396"/>
      <c r="COH16" s="396"/>
      <c r="COI16" s="396"/>
      <c r="COJ16" s="396"/>
      <c r="COK16" s="396"/>
      <c r="COL16" s="396"/>
      <c r="COM16" s="396"/>
      <c r="CON16" s="396"/>
      <c r="COO16" s="396"/>
      <c r="COP16" s="396"/>
      <c r="COQ16" s="396"/>
      <c r="COR16" s="396"/>
      <c r="COS16" s="396"/>
      <c r="COT16" s="396"/>
      <c r="COU16" s="396"/>
      <c r="COV16" s="396"/>
      <c r="COW16" s="396"/>
      <c r="COX16" s="396"/>
      <c r="COY16" s="396"/>
      <c r="COZ16" s="396"/>
      <c r="CPA16" s="396"/>
      <c r="CPB16" s="396"/>
      <c r="CPC16" s="396"/>
      <c r="CPD16" s="396"/>
      <c r="CPE16" s="396"/>
      <c r="CPF16" s="396"/>
      <c r="CPG16" s="396"/>
      <c r="CPH16" s="396"/>
      <c r="CPI16" s="396"/>
      <c r="CPJ16" s="396"/>
      <c r="CPK16" s="396"/>
      <c r="CPL16" s="396"/>
      <c r="CPM16" s="396"/>
      <c r="CPN16" s="396"/>
      <c r="CPO16" s="396"/>
      <c r="CPP16" s="396"/>
      <c r="CPQ16" s="396"/>
      <c r="CPR16" s="396"/>
      <c r="CPS16" s="396"/>
      <c r="CPT16" s="396"/>
      <c r="CPU16" s="396"/>
      <c r="CPV16" s="396"/>
      <c r="CPW16" s="396"/>
      <c r="CPX16" s="396"/>
      <c r="CPY16" s="396"/>
      <c r="CPZ16" s="396"/>
      <c r="CQA16" s="396"/>
      <c r="CQB16" s="396"/>
      <c r="CQC16" s="396"/>
      <c r="CQD16" s="396"/>
      <c r="CQE16" s="396"/>
      <c r="CQF16" s="396"/>
      <c r="CQG16" s="396"/>
      <c r="CQH16" s="396"/>
      <c r="CQI16" s="396"/>
      <c r="CQJ16" s="396"/>
      <c r="CQK16" s="396"/>
      <c r="CQL16" s="396"/>
      <c r="CQM16" s="396"/>
      <c r="CQN16" s="396"/>
      <c r="CQO16" s="396"/>
      <c r="CQP16" s="396"/>
      <c r="CQQ16" s="396"/>
      <c r="CQR16" s="396"/>
      <c r="CQS16" s="396"/>
      <c r="CQT16" s="396"/>
      <c r="CQU16" s="396"/>
      <c r="CQV16" s="396"/>
      <c r="CQW16" s="396"/>
      <c r="CQX16" s="396"/>
      <c r="CQY16" s="396"/>
      <c r="CQZ16" s="396"/>
      <c r="CRA16" s="396"/>
      <c r="CRB16" s="396"/>
      <c r="CRC16" s="396"/>
      <c r="CRD16" s="396"/>
      <c r="CRE16" s="396"/>
      <c r="CRF16" s="396"/>
      <c r="CRG16" s="396"/>
      <c r="CRH16" s="396"/>
      <c r="CRI16" s="396"/>
      <c r="CRJ16" s="396"/>
      <c r="CRK16" s="396"/>
      <c r="CRL16" s="396"/>
      <c r="CRM16" s="396"/>
      <c r="CRN16" s="396"/>
      <c r="CRO16" s="396"/>
      <c r="CRP16" s="396"/>
      <c r="CRQ16" s="396"/>
      <c r="CRR16" s="396"/>
      <c r="CRS16" s="396"/>
      <c r="CRT16" s="396"/>
      <c r="CRU16" s="396"/>
      <c r="CRV16" s="396"/>
      <c r="CRW16" s="396"/>
      <c r="CRX16" s="396"/>
      <c r="CRY16" s="396"/>
      <c r="CRZ16" s="396"/>
      <c r="CSA16" s="396"/>
      <c r="CSB16" s="396"/>
      <c r="CSC16" s="396"/>
      <c r="CSD16" s="396"/>
      <c r="CSE16" s="396"/>
      <c r="CSF16" s="396"/>
      <c r="CSG16" s="396"/>
      <c r="CSH16" s="396"/>
      <c r="CSI16" s="396"/>
      <c r="CSJ16" s="396"/>
      <c r="CSK16" s="396"/>
      <c r="CSL16" s="396"/>
      <c r="CSM16" s="396"/>
      <c r="CSN16" s="396"/>
      <c r="CSO16" s="396"/>
      <c r="CSP16" s="396"/>
      <c r="CSQ16" s="396"/>
      <c r="CSR16" s="396"/>
      <c r="CSS16" s="396"/>
      <c r="CST16" s="396"/>
      <c r="CSU16" s="396"/>
      <c r="CSV16" s="396"/>
      <c r="CSW16" s="396"/>
      <c r="CSX16" s="396"/>
      <c r="CSY16" s="396"/>
      <c r="CSZ16" s="396"/>
      <c r="CTA16" s="396"/>
      <c r="CTB16" s="396"/>
      <c r="CTC16" s="396"/>
      <c r="CTD16" s="396"/>
      <c r="CTE16" s="396"/>
      <c r="CTF16" s="396"/>
      <c r="CTG16" s="396"/>
      <c r="CTH16" s="396"/>
      <c r="CTI16" s="396"/>
      <c r="CTJ16" s="396"/>
      <c r="CTK16" s="396"/>
      <c r="CTL16" s="396"/>
      <c r="CTM16" s="396"/>
      <c r="CTN16" s="396"/>
      <c r="CTO16" s="396"/>
      <c r="CTP16" s="396"/>
      <c r="CTQ16" s="396"/>
      <c r="CTR16" s="396"/>
      <c r="CTS16" s="396"/>
      <c r="CTT16" s="396"/>
      <c r="CTU16" s="396"/>
      <c r="CTV16" s="396"/>
      <c r="CTW16" s="396"/>
      <c r="CTX16" s="396"/>
      <c r="CTY16" s="396"/>
      <c r="CTZ16" s="396"/>
      <c r="CUA16" s="396"/>
      <c r="CUB16" s="396"/>
      <c r="CUC16" s="396"/>
      <c r="CUD16" s="396"/>
      <c r="CUE16" s="396"/>
      <c r="CUF16" s="396"/>
      <c r="CUG16" s="396"/>
      <c r="CUH16" s="396"/>
      <c r="CUI16" s="396"/>
      <c r="CUJ16" s="396"/>
      <c r="CUK16" s="396"/>
      <c r="CUL16" s="396"/>
      <c r="CUM16" s="396"/>
      <c r="CUN16" s="396"/>
      <c r="CUO16" s="396"/>
      <c r="CUP16" s="396"/>
      <c r="CUQ16" s="396"/>
      <c r="CUR16" s="396"/>
      <c r="CUS16" s="396"/>
      <c r="CUT16" s="396"/>
      <c r="CUU16" s="396"/>
      <c r="CUV16" s="396"/>
      <c r="CUW16" s="396"/>
      <c r="CUX16" s="396"/>
      <c r="CUY16" s="396"/>
      <c r="CUZ16" s="396"/>
      <c r="CVA16" s="396"/>
      <c r="CVB16" s="396"/>
      <c r="CVC16" s="396"/>
      <c r="CVD16" s="396"/>
      <c r="CVE16" s="396"/>
      <c r="CVF16" s="396"/>
      <c r="CVG16" s="396"/>
      <c r="CVH16" s="396"/>
      <c r="CVI16" s="396"/>
      <c r="CVJ16" s="396"/>
      <c r="CVK16" s="396"/>
      <c r="CVL16" s="396"/>
      <c r="CVM16" s="396"/>
      <c r="CVN16" s="396"/>
      <c r="CVO16" s="396"/>
      <c r="CVP16" s="396"/>
      <c r="CVQ16" s="396"/>
      <c r="CVR16" s="396"/>
      <c r="CVS16" s="396"/>
      <c r="CVT16" s="396"/>
      <c r="CVU16" s="396"/>
      <c r="CVV16" s="396"/>
      <c r="CVW16" s="396"/>
      <c r="CVX16" s="396"/>
      <c r="CVY16" s="396"/>
      <c r="CVZ16" s="396"/>
      <c r="CWA16" s="396"/>
      <c r="CWB16" s="396"/>
      <c r="CWC16" s="396"/>
      <c r="CWD16" s="396"/>
      <c r="CWE16" s="396"/>
      <c r="CWF16" s="396"/>
      <c r="CWG16" s="396"/>
      <c r="CWH16" s="396"/>
      <c r="CWI16" s="396"/>
      <c r="CWJ16" s="396"/>
      <c r="CWK16" s="396"/>
      <c r="CWL16" s="396"/>
      <c r="CWM16" s="396"/>
      <c r="CWN16" s="396"/>
      <c r="CWO16" s="396"/>
      <c r="CWP16" s="396"/>
      <c r="CWQ16" s="396"/>
      <c r="CWR16" s="396"/>
      <c r="CWS16" s="396"/>
      <c r="CWT16" s="396"/>
      <c r="CWU16" s="396"/>
      <c r="CWV16" s="396"/>
      <c r="CWW16" s="396"/>
      <c r="CWX16" s="396"/>
      <c r="CWY16" s="396"/>
      <c r="CWZ16" s="396"/>
      <c r="CXA16" s="396"/>
      <c r="CXB16" s="396"/>
      <c r="CXC16" s="396"/>
      <c r="CXD16" s="396"/>
      <c r="CXE16" s="396"/>
      <c r="CXF16" s="396"/>
      <c r="CXG16" s="396"/>
      <c r="CXH16" s="396"/>
      <c r="CXI16" s="396"/>
      <c r="CXJ16" s="396"/>
      <c r="CXK16" s="396"/>
      <c r="CXL16" s="396"/>
      <c r="CXM16" s="396"/>
      <c r="CXN16" s="396"/>
      <c r="CXO16" s="396"/>
      <c r="CXP16" s="396"/>
      <c r="CXQ16" s="396"/>
      <c r="CXR16" s="396"/>
      <c r="CXS16" s="396"/>
      <c r="CXT16" s="396"/>
      <c r="CXU16" s="396"/>
      <c r="CXV16" s="396"/>
      <c r="CXW16" s="396"/>
      <c r="CXX16" s="396"/>
      <c r="CXY16" s="396"/>
      <c r="CXZ16" s="396"/>
      <c r="CYA16" s="396"/>
      <c r="CYB16" s="396"/>
      <c r="CYC16" s="396"/>
      <c r="CYD16" s="396"/>
      <c r="CYE16" s="396"/>
      <c r="CYF16" s="396"/>
      <c r="CYG16" s="396"/>
      <c r="CYH16" s="396"/>
      <c r="CYI16" s="396"/>
      <c r="CYJ16" s="396"/>
      <c r="CYK16" s="396"/>
      <c r="CYL16" s="396"/>
      <c r="CYM16" s="396"/>
      <c r="CYN16" s="396"/>
      <c r="CYO16" s="396"/>
      <c r="CYP16" s="396"/>
      <c r="CYQ16" s="396"/>
      <c r="CYR16" s="396"/>
      <c r="CYS16" s="396"/>
      <c r="CYT16" s="396"/>
      <c r="CYU16" s="396"/>
      <c r="CYV16" s="396"/>
      <c r="CYW16" s="396"/>
      <c r="CYX16" s="396"/>
      <c r="CYY16" s="396"/>
      <c r="CYZ16" s="396"/>
      <c r="CZA16" s="396"/>
      <c r="CZB16" s="396"/>
      <c r="CZC16" s="396"/>
      <c r="CZD16" s="396"/>
      <c r="CZE16" s="396"/>
      <c r="CZF16" s="396"/>
      <c r="CZG16" s="396"/>
      <c r="CZH16" s="396"/>
      <c r="CZI16" s="396"/>
      <c r="CZJ16" s="396"/>
      <c r="CZK16" s="396"/>
      <c r="CZL16" s="396"/>
      <c r="CZM16" s="396"/>
      <c r="CZN16" s="396"/>
      <c r="CZO16" s="396"/>
      <c r="CZP16" s="396"/>
      <c r="CZQ16" s="396"/>
      <c r="CZR16" s="396"/>
      <c r="CZS16" s="396"/>
      <c r="CZT16" s="396"/>
      <c r="CZU16" s="396"/>
      <c r="CZV16" s="396"/>
      <c r="CZW16" s="396"/>
      <c r="CZX16" s="396"/>
      <c r="CZY16" s="396"/>
      <c r="CZZ16" s="396"/>
      <c r="DAA16" s="396"/>
      <c r="DAB16" s="396"/>
      <c r="DAC16" s="396"/>
      <c r="DAD16" s="396"/>
      <c r="DAE16" s="396"/>
      <c r="DAF16" s="396"/>
      <c r="DAG16" s="396"/>
      <c r="DAH16" s="396"/>
      <c r="DAI16" s="396"/>
      <c r="DAJ16" s="396"/>
      <c r="DAK16" s="396"/>
      <c r="DAL16" s="396"/>
      <c r="DAM16" s="396"/>
      <c r="DAN16" s="396"/>
      <c r="DAO16" s="396"/>
      <c r="DAP16" s="396"/>
      <c r="DAQ16" s="396"/>
      <c r="DAR16" s="396"/>
      <c r="DAS16" s="396"/>
      <c r="DAT16" s="396"/>
      <c r="DAU16" s="396"/>
      <c r="DAV16" s="396"/>
      <c r="DAW16" s="396"/>
      <c r="DAX16" s="396"/>
      <c r="DAY16" s="396"/>
      <c r="DAZ16" s="396"/>
      <c r="DBA16" s="396"/>
      <c r="DBB16" s="396"/>
      <c r="DBC16" s="396"/>
      <c r="DBD16" s="396"/>
      <c r="DBE16" s="396"/>
      <c r="DBF16" s="396"/>
      <c r="DBG16" s="396"/>
      <c r="DBH16" s="396"/>
      <c r="DBI16" s="396"/>
      <c r="DBJ16" s="396"/>
      <c r="DBK16" s="396"/>
      <c r="DBL16" s="396"/>
      <c r="DBM16" s="396"/>
      <c r="DBN16" s="396"/>
      <c r="DBO16" s="396"/>
      <c r="DBP16" s="396"/>
      <c r="DBQ16" s="396"/>
      <c r="DBR16" s="396"/>
      <c r="DBS16" s="396"/>
      <c r="DBT16" s="396"/>
      <c r="DBU16" s="396"/>
      <c r="DBV16" s="396"/>
      <c r="DBW16" s="396"/>
      <c r="DBX16" s="396"/>
      <c r="DBY16" s="396"/>
      <c r="DBZ16" s="396"/>
      <c r="DCA16" s="396"/>
      <c r="DCB16" s="396"/>
      <c r="DCC16" s="396"/>
      <c r="DCD16" s="396"/>
      <c r="DCE16" s="396"/>
      <c r="DCF16" s="396"/>
      <c r="DCG16" s="396"/>
      <c r="DCH16" s="396"/>
      <c r="DCI16" s="396"/>
      <c r="DCJ16" s="396"/>
      <c r="DCK16" s="396"/>
      <c r="DCL16" s="396"/>
      <c r="DCM16" s="396"/>
      <c r="DCN16" s="396"/>
      <c r="DCO16" s="396"/>
      <c r="DCP16" s="396"/>
      <c r="DCQ16" s="396"/>
      <c r="DCR16" s="396"/>
      <c r="DCS16" s="396"/>
      <c r="DCT16" s="396"/>
      <c r="DCU16" s="396"/>
      <c r="DCV16" s="396"/>
      <c r="DCW16" s="396"/>
      <c r="DCX16" s="396"/>
      <c r="DCY16" s="396"/>
      <c r="DCZ16" s="396"/>
      <c r="DDA16" s="396"/>
      <c r="DDB16" s="396"/>
      <c r="DDC16" s="396"/>
      <c r="DDD16" s="396"/>
      <c r="DDE16" s="396"/>
      <c r="DDF16" s="396"/>
      <c r="DDG16" s="396"/>
      <c r="DDH16" s="396"/>
      <c r="DDI16" s="396"/>
      <c r="DDJ16" s="396"/>
      <c r="DDK16" s="396"/>
      <c r="DDL16" s="396"/>
      <c r="DDM16" s="396"/>
      <c r="DDN16" s="396"/>
      <c r="DDO16" s="396"/>
      <c r="DDP16" s="396"/>
      <c r="DDQ16" s="396"/>
      <c r="DDR16" s="396"/>
      <c r="DDS16" s="396"/>
      <c r="DDT16" s="396"/>
      <c r="DDU16" s="396"/>
      <c r="DDV16" s="396"/>
      <c r="DDW16" s="396"/>
      <c r="DDX16" s="396"/>
      <c r="DDY16" s="396"/>
      <c r="DDZ16" s="396"/>
      <c r="DEA16" s="396"/>
      <c r="DEB16" s="396"/>
      <c r="DEC16" s="396"/>
      <c r="DED16" s="396"/>
      <c r="DEE16" s="396"/>
      <c r="DEF16" s="396"/>
      <c r="DEG16" s="396"/>
      <c r="DEH16" s="396"/>
      <c r="DEI16" s="396"/>
      <c r="DEJ16" s="396"/>
      <c r="DEK16" s="396"/>
      <c r="DEL16" s="396"/>
      <c r="DEM16" s="396"/>
      <c r="DEN16" s="396"/>
      <c r="DEO16" s="396"/>
      <c r="DEP16" s="396"/>
      <c r="DEQ16" s="396"/>
      <c r="DER16" s="396"/>
      <c r="DES16" s="396"/>
      <c r="DET16" s="396"/>
      <c r="DEU16" s="396"/>
      <c r="DEV16" s="396"/>
      <c r="DEW16" s="396"/>
      <c r="DEX16" s="396"/>
      <c r="DEY16" s="396"/>
      <c r="DEZ16" s="396"/>
      <c r="DFA16" s="396"/>
      <c r="DFB16" s="396"/>
      <c r="DFC16" s="396"/>
      <c r="DFD16" s="396"/>
      <c r="DFE16" s="396"/>
      <c r="DFF16" s="396"/>
      <c r="DFG16" s="396"/>
      <c r="DFH16" s="396"/>
      <c r="DFI16" s="396"/>
      <c r="DFJ16" s="396"/>
      <c r="DFK16" s="396"/>
      <c r="DFL16" s="396"/>
      <c r="DFM16" s="396"/>
      <c r="DFN16" s="396"/>
      <c r="DFO16" s="396"/>
      <c r="DFP16" s="396"/>
      <c r="DFQ16" s="396"/>
      <c r="DFR16" s="396"/>
      <c r="DFS16" s="396"/>
      <c r="DFT16" s="396"/>
      <c r="DFU16" s="396"/>
      <c r="DFV16" s="396"/>
      <c r="DFW16" s="396"/>
      <c r="DFX16" s="396"/>
      <c r="DFY16" s="396"/>
      <c r="DFZ16" s="396"/>
      <c r="DGA16" s="396"/>
      <c r="DGB16" s="396"/>
      <c r="DGC16" s="396"/>
      <c r="DGD16" s="396"/>
      <c r="DGE16" s="396"/>
      <c r="DGF16" s="396"/>
      <c r="DGG16" s="396"/>
      <c r="DGH16" s="396"/>
      <c r="DGI16" s="396"/>
      <c r="DGJ16" s="396"/>
      <c r="DGK16" s="396"/>
      <c r="DGL16" s="396"/>
      <c r="DGM16" s="396"/>
      <c r="DGN16" s="396"/>
      <c r="DGO16" s="396"/>
      <c r="DGP16" s="396"/>
      <c r="DGQ16" s="396"/>
      <c r="DGR16" s="396"/>
      <c r="DGS16" s="396"/>
      <c r="DGT16" s="396"/>
      <c r="DGU16" s="396"/>
      <c r="DGV16" s="396"/>
      <c r="DGW16" s="396"/>
      <c r="DGX16" s="396"/>
      <c r="DGY16" s="396"/>
      <c r="DGZ16" s="396"/>
      <c r="DHA16" s="396"/>
      <c r="DHB16" s="396"/>
      <c r="DHC16" s="396"/>
      <c r="DHD16" s="396"/>
      <c r="DHE16" s="396"/>
      <c r="DHF16" s="396"/>
      <c r="DHG16" s="396"/>
      <c r="DHH16" s="396"/>
      <c r="DHI16" s="396"/>
      <c r="DHJ16" s="396"/>
      <c r="DHK16" s="396"/>
      <c r="DHL16" s="396"/>
      <c r="DHM16" s="396"/>
      <c r="DHN16" s="396"/>
      <c r="DHO16" s="396"/>
      <c r="DHP16" s="396"/>
      <c r="DHQ16" s="396"/>
      <c r="DHR16" s="396"/>
      <c r="DHS16" s="396"/>
      <c r="DHT16" s="396"/>
      <c r="DHU16" s="396"/>
      <c r="DHV16" s="396"/>
      <c r="DHW16" s="396"/>
      <c r="DHX16" s="396"/>
      <c r="DHY16" s="396"/>
      <c r="DHZ16" s="396"/>
      <c r="DIA16" s="396"/>
      <c r="DIB16" s="396"/>
      <c r="DIC16" s="396"/>
      <c r="DID16" s="396"/>
      <c r="DIE16" s="396"/>
      <c r="DIF16" s="396"/>
      <c r="DIG16" s="396"/>
      <c r="DIH16" s="396"/>
      <c r="DII16" s="396"/>
      <c r="DIJ16" s="396"/>
      <c r="DIK16" s="396"/>
      <c r="DIL16" s="396"/>
      <c r="DIM16" s="396"/>
      <c r="DIN16" s="396"/>
      <c r="DIO16" s="396"/>
      <c r="DIP16" s="396"/>
      <c r="DIQ16" s="396"/>
      <c r="DIR16" s="396"/>
      <c r="DIS16" s="396"/>
      <c r="DIT16" s="396"/>
      <c r="DIU16" s="396"/>
      <c r="DIV16" s="396"/>
      <c r="DIW16" s="396"/>
      <c r="DIX16" s="396"/>
      <c r="DIY16" s="396"/>
      <c r="DIZ16" s="396"/>
      <c r="DJA16" s="396"/>
      <c r="DJB16" s="396"/>
      <c r="DJC16" s="396"/>
      <c r="DJD16" s="396"/>
      <c r="DJE16" s="396"/>
      <c r="DJF16" s="396"/>
      <c r="DJG16" s="396"/>
      <c r="DJH16" s="396"/>
      <c r="DJI16" s="396"/>
      <c r="DJJ16" s="396"/>
      <c r="DJK16" s="396"/>
      <c r="DJL16" s="396"/>
      <c r="DJM16" s="396"/>
      <c r="DJN16" s="396"/>
      <c r="DJO16" s="396"/>
      <c r="DJP16" s="396"/>
      <c r="DJQ16" s="396"/>
      <c r="DJR16" s="396"/>
      <c r="DJS16" s="396"/>
      <c r="DJT16" s="396"/>
      <c r="DJU16" s="396"/>
      <c r="DJV16" s="396"/>
      <c r="DJW16" s="396"/>
      <c r="DJX16" s="396"/>
      <c r="DJY16" s="396"/>
      <c r="DJZ16" s="396"/>
      <c r="DKA16" s="396"/>
      <c r="DKB16" s="396"/>
      <c r="DKC16" s="396"/>
      <c r="DKD16" s="396"/>
      <c r="DKE16" s="396"/>
      <c r="DKF16" s="396"/>
      <c r="DKG16" s="396"/>
      <c r="DKH16" s="396"/>
      <c r="DKI16" s="396"/>
      <c r="DKJ16" s="396"/>
      <c r="DKK16" s="396"/>
      <c r="DKL16" s="396"/>
      <c r="DKM16" s="396"/>
      <c r="DKN16" s="396"/>
      <c r="DKO16" s="396"/>
      <c r="DKP16" s="396"/>
      <c r="DKQ16" s="396"/>
      <c r="DKR16" s="396"/>
      <c r="DKS16" s="396"/>
      <c r="DKT16" s="396"/>
      <c r="DKU16" s="396"/>
      <c r="DKV16" s="396"/>
      <c r="DKW16" s="396"/>
      <c r="DKX16" s="396"/>
      <c r="DKY16" s="396"/>
      <c r="DKZ16" s="396"/>
      <c r="DLA16" s="396"/>
      <c r="DLB16" s="396"/>
      <c r="DLC16" s="396"/>
      <c r="DLD16" s="396"/>
      <c r="DLE16" s="396"/>
      <c r="DLF16" s="396"/>
      <c r="DLG16" s="396"/>
      <c r="DLH16" s="396"/>
      <c r="DLI16" s="396"/>
      <c r="DLJ16" s="396"/>
      <c r="DLK16" s="396"/>
      <c r="DLL16" s="396"/>
      <c r="DLM16" s="396"/>
      <c r="DLN16" s="396"/>
      <c r="DLO16" s="396"/>
      <c r="DLP16" s="396"/>
      <c r="DLQ16" s="396"/>
      <c r="DLR16" s="396"/>
      <c r="DLS16" s="396"/>
      <c r="DLT16" s="396"/>
      <c r="DLU16" s="396"/>
      <c r="DLV16" s="396"/>
      <c r="DLW16" s="396"/>
      <c r="DLX16" s="396"/>
      <c r="DLY16" s="396"/>
      <c r="DLZ16" s="396"/>
      <c r="DMA16" s="396"/>
      <c r="DMB16" s="396"/>
      <c r="DMC16" s="396"/>
      <c r="DMD16" s="396"/>
      <c r="DME16" s="396"/>
      <c r="DMF16" s="396"/>
      <c r="DMG16" s="396"/>
      <c r="DMH16" s="396"/>
      <c r="DMI16" s="396"/>
      <c r="DMJ16" s="396"/>
      <c r="DMK16" s="396"/>
      <c r="DML16" s="396"/>
      <c r="DMM16" s="396"/>
      <c r="DMN16" s="396"/>
      <c r="DMO16" s="396"/>
      <c r="DMP16" s="396"/>
      <c r="DMQ16" s="396"/>
      <c r="DMR16" s="396"/>
      <c r="DMS16" s="396"/>
      <c r="DMT16" s="396"/>
      <c r="DMU16" s="396"/>
      <c r="DMV16" s="396"/>
      <c r="DMW16" s="396"/>
      <c r="DMX16" s="396"/>
      <c r="DMY16" s="396"/>
      <c r="DMZ16" s="396"/>
      <c r="DNA16" s="396"/>
      <c r="DNB16" s="396"/>
      <c r="DNC16" s="396"/>
      <c r="DND16" s="396"/>
      <c r="DNE16" s="396"/>
      <c r="DNF16" s="396"/>
      <c r="DNG16" s="396"/>
      <c r="DNH16" s="396"/>
      <c r="DNI16" s="396"/>
      <c r="DNJ16" s="396"/>
      <c r="DNK16" s="396"/>
      <c r="DNL16" s="396"/>
      <c r="DNM16" s="396"/>
      <c r="DNN16" s="396"/>
      <c r="DNO16" s="396"/>
      <c r="DNP16" s="396"/>
      <c r="DNQ16" s="396"/>
      <c r="DNR16" s="396"/>
      <c r="DNS16" s="396"/>
      <c r="DNT16" s="396"/>
      <c r="DNU16" s="396"/>
      <c r="DNV16" s="396"/>
      <c r="DNW16" s="396"/>
      <c r="DNX16" s="396"/>
      <c r="DNY16" s="396"/>
      <c r="DNZ16" s="396"/>
      <c r="DOA16" s="396"/>
      <c r="DOB16" s="396"/>
      <c r="DOC16" s="396"/>
      <c r="DOD16" s="396"/>
      <c r="DOE16" s="396"/>
      <c r="DOF16" s="396"/>
      <c r="DOG16" s="396"/>
      <c r="DOH16" s="396"/>
      <c r="DOI16" s="396"/>
      <c r="DOJ16" s="396"/>
      <c r="DOK16" s="396"/>
      <c r="DOL16" s="396"/>
      <c r="DOM16" s="396"/>
      <c r="DON16" s="396"/>
      <c r="DOO16" s="396"/>
      <c r="DOP16" s="396"/>
      <c r="DOQ16" s="396"/>
      <c r="DOR16" s="396"/>
      <c r="DOS16" s="396"/>
      <c r="DOT16" s="396"/>
      <c r="DOU16" s="396"/>
      <c r="DOV16" s="396"/>
      <c r="DOW16" s="396"/>
      <c r="DOX16" s="396"/>
      <c r="DOY16" s="396"/>
      <c r="DOZ16" s="396"/>
      <c r="DPA16" s="396"/>
      <c r="DPB16" s="396"/>
      <c r="DPC16" s="396"/>
      <c r="DPD16" s="396"/>
      <c r="DPE16" s="396"/>
      <c r="DPF16" s="396"/>
      <c r="DPG16" s="396"/>
      <c r="DPH16" s="396"/>
      <c r="DPI16" s="396"/>
      <c r="DPJ16" s="396"/>
      <c r="DPK16" s="396"/>
      <c r="DPL16" s="396"/>
      <c r="DPM16" s="396"/>
      <c r="DPN16" s="396"/>
      <c r="DPO16" s="396"/>
      <c r="DPP16" s="396"/>
      <c r="DPQ16" s="396"/>
      <c r="DPR16" s="396"/>
      <c r="DPS16" s="396"/>
      <c r="DPT16" s="396"/>
      <c r="DPU16" s="396"/>
      <c r="DPV16" s="396"/>
      <c r="DPW16" s="396"/>
      <c r="DPX16" s="396"/>
      <c r="DPY16" s="396"/>
      <c r="DPZ16" s="396"/>
      <c r="DQA16" s="396"/>
      <c r="DQB16" s="396"/>
      <c r="DQC16" s="396"/>
      <c r="DQD16" s="396"/>
      <c r="DQE16" s="396"/>
      <c r="DQF16" s="396"/>
      <c r="DQG16" s="396"/>
      <c r="DQH16" s="396"/>
      <c r="DQI16" s="396"/>
      <c r="DQJ16" s="396"/>
      <c r="DQK16" s="396"/>
      <c r="DQL16" s="396"/>
      <c r="DQM16" s="396"/>
      <c r="DQN16" s="396"/>
      <c r="DQO16" s="396"/>
      <c r="DQP16" s="396"/>
      <c r="DQQ16" s="396"/>
      <c r="DQR16" s="396"/>
      <c r="DQS16" s="396"/>
      <c r="DQT16" s="396"/>
      <c r="DQU16" s="396"/>
      <c r="DQV16" s="396"/>
      <c r="DQW16" s="396"/>
      <c r="DQX16" s="396"/>
      <c r="DQY16" s="396"/>
      <c r="DQZ16" s="396"/>
      <c r="DRA16" s="396"/>
      <c r="DRB16" s="396"/>
      <c r="DRC16" s="396"/>
      <c r="DRD16" s="396"/>
      <c r="DRE16" s="396"/>
      <c r="DRF16" s="396"/>
      <c r="DRG16" s="396"/>
      <c r="DRH16" s="396"/>
      <c r="DRI16" s="396"/>
      <c r="DRJ16" s="396"/>
      <c r="DRK16" s="396"/>
      <c r="DRL16" s="396"/>
      <c r="DRM16" s="396"/>
      <c r="DRN16" s="396"/>
      <c r="DRO16" s="396"/>
      <c r="DRP16" s="396"/>
      <c r="DRQ16" s="396"/>
      <c r="DRR16" s="396"/>
      <c r="DRS16" s="396"/>
      <c r="DRT16" s="396"/>
      <c r="DRU16" s="396"/>
      <c r="DRV16" s="396"/>
      <c r="DRW16" s="396"/>
      <c r="DRX16" s="396"/>
      <c r="DRY16" s="396"/>
      <c r="DRZ16" s="396"/>
      <c r="DSA16" s="396"/>
      <c r="DSB16" s="396"/>
      <c r="DSC16" s="396"/>
      <c r="DSD16" s="396"/>
      <c r="DSE16" s="396"/>
      <c r="DSF16" s="396"/>
      <c r="DSG16" s="396"/>
      <c r="DSH16" s="396"/>
      <c r="DSI16" s="396"/>
      <c r="DSJ16" s="396"/>
      <c r="DSK16" s="396"/>
      <c r="DSL16" s="396"/>
      <c r="DSM16" s="396"/>
      <c r="DSN16" s="396"/>
      <c r="DSO16" s="396"/>
      <c r="DSP16" s="396"/>
      <c r="DSQ16" s="396"/>
      <c r="DSR16" s="396"/>
      <c r="DSS16" s="396"/>
      <c r="DST16" s="396"/>
      <c r="DSU16" s="396"/>
      <c r="DSV16" s="396"/>
      <c r="DSW16" s="396"/>
      <c r="DSX16" s="396"/>
      <c r="DSY16" s="396"/>
      <c r="DSZ16" s="396"/>
      <c r="DTA16" s="396"/>
      <c r="DTB16" s="396"/>
      <c r="DTC16" s="396"/>
      <c r="DTD16" s="396"/>
      <c r="DTE16" s="396"/>
      <c r="DTF16" s="396"/>
      <c r="DTG16" s="396"/>
      <c r="DTH16" s="396"/>
      <c r="DTI16" s="396"/>
      <c r="DTJ16" s="396"/>
      <c r="DTK16" s="396"/>
      <c r="DTL16" s="396"/>
      <c r="DTM16" s="396"/>
      <c r="DTN16" s="396"/>
      <c r="DTO16" s="396"/>
      <c r="DTP16" s="396"/>
      <c r="DTQ16" s="396"/>
      <c r="DTR16" s="396"/>
      <c r="DTS16" s="396"/>
      <c r="DTT16" s="396"/>
      <c r="DTU16" s="396"/>
      <c r="DTV16" s="396"/>
      <c r="DTW16" s="396"/>
      <c r="DTX16" s="396"/>
      <c r="DTY16" s="396"/>
      <c r="DTZ16" s="396"/>
      <c r="DUA16" s="396"/>
      <c r="DUB16" s="396"/>
      <c r="DUC16" s="396"/>
      <c r="DUD16" s="396"/>
      <c r="DUE16" s="396"/>
      <c r="DUF16" s="396"/>
      <c r="DUG16" s="396"/>
      <c r="DUH16" s="396"/>
      <c r="DUI16" s="396"/>
      <c r="DUJ16" s="396"/>
      <c r="DUK16" s="396"/>
      <c r="DUL16" s="396"/>
      <c r="DUM16" s="396"/>
      <c r="DUN16" s="396"/>
      <c r="DUO16" s="396"/>
      <c r="DUP16" s="396"/>
      <c r="DUQ16" s="396"/>
      <c r="DUR16" s="396"/>
      <c r="DUS16" s="396"/>
      <c r="DUT16" s="396"/>
      <c r="DUU16" s="396"/>
      <c r="DUV16" s="396"/>
      <c r="DUW16" s="396"/>
      <c r="DUX16" s="396"/>
      <c r="DUY16" s="396"/>
      <c r="DUZ16" s="396"/>
      <c r="DVA16" s="396"/>
      <c r="DVB16" s="396"/>
      <c r="DVC16" s="396"/>
      <c r="DVD16" s="396"/>
      <c r="DVE16" s="396"/>
      <c r="DVF16" s="396"/>
      <c r="DVG16" s="396"/>
      <c r="DVH16" s="396"/>
      <c r="DVI16" s="396"/>
      <c r="DVJ16" s="396"/>
      <c r="DVK16" s="396"/>
      <c r="DVL16" s="396"/>
      <c r="DVM16" s="396"/>
      <c r="DVN16" s="396"/>
      <c r="DVO16" s="396"/>
      <c r="DVP16" s="396"/>
      <c r="DVQ16" s="396"/>
      <c r="DVR16" s="396"/>
      <c r="DVS16" s="396"/>
      <c r="DVT16" s="396"/>
      <c r="DVU16" s="396"/>
      <c r="DVV16" s="396"/>
      <c r="DVW16" s="396"/>
      <c r="DVX16" s="396"/>
      <c r="DVY16" s="396"/>
      <c r="DVZ16" s="396"/>
      <c r="DWA16" s="396"/>
      <c r="DWB16" s="396"/>
      <c r="DWC16" s="396"/>
      <c r="DWD16" s="396"/>
      <c r="DWE16" s="396"/>
      <c r="DWF16" s="396"/>
      <c r="DWG16" s="396"/>
      <c r="DWH16" s="396"/>
      <c r="DWI16" s="396"/>
      <c r="DWJ16" s="396"/>
      <c r="DWK16" s="396"/>
      <c r="DWL16" s="396"/>
      <c r="DWM16" s="396"/>
      <c r="DWN16" s="396"/>
      <c r="DWO16" s="396"/>
      <c r="DWP16" s="396"/>
      <c r="DWQ16" s="396"/>
      <c r="DWR16" s="396"/>
      <c r="DWS16" s="396"/>
      <c r="DWT16" s="396"/>
      <c r="DWU16" s="396"/>
      <c r="DWV16" s="396"/>
      <c r="DWW16" s="396"/>
      <c r="DWX16" s="396"/>
      <c r="DWY16" s="396"/>
      <c r="DWZ16" s="396"/>
      <c r="DXA16" s="396"/>
      <c r="DXB16" s="396"/>
      <c r="DXC16" s="396"/>
      <c r="DXD16" s="396"/>
      <c r="DXE16" s="396"/>
      <c r="DXF16" s="396"/>
      <c r="DXG16" s="396"/>
      <c r="DXH16" s="396"/>
      <c r="DXI16" s="396"/>
      <c r="DXJ16" s="396"/>
      <c r="DXK16" s="396"/>
      <c r="DXL16" s="396"/>
      <c r="DXM16" s="396"/>
      <c r="DXN16" s="396"/>
      <c r="DXO16" s="396"/>
      <c r="DXP16" s="396"/>
      <c r="DXQ16" s="396"/>
      <c r="DXR16" s="396"/>
      <c r="DXS16" s="396"/>
      <c r="DXT16" s="396"/>
      <c r="DXU16" s="396"/>
      <c r="DXV16" s="396"/>
      <c r="DXW16" s="396"/>
      <c r="DXX16" s="396"/>
      <c r="DXY16" s="396"/>
      <c r="DXZ16" s="396"/>
      <c r="DYA16" s="396"/>
      <c r="DYB16" s="396"/>
      <c r="DYC16" s="396"/>
      <c r="DYD16" s="396"/>
      <c r="DYE16" s="396"/>
      <c r="DYF16" s="396"/>
      <c r="DYG16" s="396"/>
      <c r="DYH16" s="396"/>
      <c r="DYI16" s="396"/>
      <c r="DYJ16" s="396"/>
      <c r="DYK16" s="396"/>
      <c r="DYL16" s="396"/>
      <c r="DYM16" s="396"/>
      <c r="DYN16" s="396"/>
      <c r="DYO16" s="396"/>
      <c r="DYP16" s="396"/>
      <c r="DYQ16" s="396"/>
      <c r="DYR16" s="396"/>
      <c r="DYS16" s="396"/>
      <c r="DYT16" s="396"/>
      <c r="DYU16" s="396"/>
      <c r="DYV16" s="396"/>
      <c r="DYW16" s="396"/>
      <c r="DYX16" s="396"/>
      <c r="DYY16" s="396"/>
      <c r="DYZ16" s="396"/>
      <c r="DZA16" s="396"/>
      <c r="DZB16" s="396"/>
      <c r="DZC16" s="396"/>
      <c r="DZD16" s="396"/>
      <c r="DZE16" s="396"/>
      <c r="DZF16" s="396"/>
      <c r="DZG16" s="396"/>
      <c r="DZH16" s="396"/>
      <c r="DZI16" s="396"/>
      <c r="DZJ16" s="396"/>
      <c r="DZK16" s="396"/>
      <c r="DZL16" s="396"/>
      <c r="DZM16" s="396"/>
      <c r="DZN16" s="396"/>
      <c r="DZO16" s="396"/>
      <c r="DZP16" s="396"/>
      <c r="DZQ16" s="396"/>
      <c r="DZR16" s="396"/>
      <c r="DZS16" s="396"/>
      <c r="DZT16" s="396"/>
      <c r="DZU16" s="396"/>
      <c r="DZV16" s="396"/>
      <c r="DZW16" s="396"/>
      <c r="DZX16" s="396"/>
      <c r="DZY16" s="396"/>
      <c r="DZZ16" s="396"/>
      <c r="EAA16" s="396"/>
      <c r="EAB16" s="396"/>
      <c r="EAC16" s="396"/>
      <c r="EAD16" s="396"/>
      <c r="EAE16" s="396"/>
      <c r="EAF16" s="396"/>
      <c r="EAG16" s="396"/>
      <c r="EAH16" s="396"/>
      <c r="EAI16" s="396"/>
      <c r="EAJ16" s="396"/>
      <c r="EAK16" s="396"/>
      <c r="EAL16" s="396"/>
      <c r="EAM16" s="396"/>
      <c r="EAN16" s="396"/>
      <c r="EAO16" s="396"/>
      <c r="EAP16" s="396"/>
      <c r="EAQ16" s="396"/>
      <c r="EAR16" s="396"/>
      <c r="EAS16" s="396"/>
      <c r="EAT16" s="396"/>
      <c r="EAU16" s="396"/>
      <c r="EAV16" s="396"/>
      <c r="EAW16" s="396"/>
      <c r="EAX16" s="396"/>
      <c r="EAY16" s="396"/>
      <c r="EAZ16" s="396"/>
      <c r="EBA16" s="396"/>
      <c r="EBB16" s="396"/>
      <c r="EBC16" s="396"/>
      <c r="EBD16" s="396"/>
      <c r="EBE16" s="396"/>
      <c r="EBF16" s="396"/>
      <c r="EBG16" s="396"/>
      <c r="EBH16" s="396"/>
      <c r="EBI16" s="396"/>
      <c r="EBJ16" s="396"/>
      <c r="EBK16" s="396"/>
      <c r="EBL16" s="396"/>
      <c r="EBM16" s="396"/>
      <c r="EBN16" s="396"/>
      <c r="EBO16" s="396"/>
      <c r="EBP16" s="396"/>
      <c r="EBQ16" s="396"/>
      <c r="EBR16" s="396"/>
      <c r="EBS16" s="396"/>
      <c r="EBT16" s="396"/>
      <c r="EBU16" s="396"/>
      <c r="EBV16" s="396"/>
      <c r="EBW16" s="396"/>
      <c r="EBX16" s="396"/>
      <c r="EBY16" s="396"/>
      <c r="EBZ16" s="396"/>
      <c r="ECA16" s="396"/>
      <c r="ECB16" s="396"/>
      <c r="ECC16" s="396"/>
      <c r="ECD16" s="396"/>
      <c r="ECE16" s="396"/>
      <c r="ECF16" s="396"/>
      <c r="ECG16" s="396"/>
      <c r="ECH16" s="396"/>
      <c r="ECI16" s="396"/>
      <c r="ECJ16" s="396"/>
      <c r="ECK16" s="396"/>
      <c r="ECL16" s="396"/>
      <c r="ECM16" s="396"/>
      <c r="ECN16" s="396"/>
      <c r="ECO16" s="396"/>
      <c r="ECP16" s="396"/>
      <c r="ECQ16" s="396"/>
      <c r="ECR16" s="396"/>
      <c r="ECS16" s="396"/>
      <c r="ECT16" s="396"/>
      <c r="ECU16" s="396"/>
      <c r="ECV16" s="396"/>
      <c r="ECW16" s="396"/>
      <c r="ECX16" s="396"/>
      <c r="ECY16" s="396"/>
      <c r="ECZ16" s="396"/>
      <c r="EDA16" s="396"/>
      <c r="EDB16" s="396"/>
      <c r="EDC16" s="396"/>
      <c r="EDD16" s="396"/>
      <c r="EDE16" s="396"/>
      <c r="EDF16" s="396"/>
      <c r="EDG16" s="396"/>
      <c r="EDH16" s="396"/>
      <c r="EDI16" s="396"/>
      <c r="EDJ16" s="396"/>
      <c r="EDK16" s="396"/>
      <c r="EDL16" s="396"/>
      <c r="EDM16" s="396"/>
      <c r="EDN16" s="396"/>
      <c r="EDO16" s="396"/>
      <c r="EDP16" s="396"/>
      <c r="EDQ16" s="396"/>
      <c r="EDR16" s="396"/>
      <c r="EDS16" s="396"/>
      <c r="EDT16" s="396"/>
      <c r="EDU16" s="396"/>
      <c r="EDV16" s="396"/>
      <c r="EDW16" s="396"/>
      <c r="EDX16" s="396"/>
      <c r="EDY16" s="396"/>
      <c r="EDZ16" s="396"/>
      <c r="EEA16" s="396"/>
      <c r="EEB16" s="396"/>
      <c r="EEC16" s="396"/>
      <c r="EED16" s="396"/>
      <c r="EEE16" s="396"/>
      <c r="EEF16" s="396"/>
      <c r="EEG16" s="396"/>
      <c r="EEH16" s="396"/>
      <c r="EEI16" s="396"/>
      <c r="EEJ16" s="396"/>
      <c r="EEK16" s="396"/>
      <c r="EEL16" s="396"/>
      <c r="EEM16" s="396"/>
      <c r="EEN16" s="396"/>
      <c r="EEO16" s="396"/>
      <c r="EEP16" s="396"/>
      <c r="EEQ16" s="396"/>
      <c r="EER16" s="396"/>
      <c r="EES16" s="396"/>
      <c r="EET16" s="396"/>
      <c r="EEU16" s="396"/>
      <c r="EEV16" s="396"/>
      <c r="EEW16" s="396"/>
      <c r="EEX16" s="396"/>
      <c r="EEY16" s="396"/>
      <c r="EEZ16" s="396"/>
      <c r="EFA16" s="396"/>
      <c r="EFB16" s="396"/>
      <c r="EFC16" s="396"/>
      <c r="EFD16" s="396"/>
      <c r="EFE16" s="396"/>
      <c r="EFF16" s="396"/>
      <c r="EFG16" s="396"/>
      <c r="EFH16" s="396"/>
      <c r="EFI16" s="396"/>
      <c r="EFJ16" s="396"/>
      <c r="EFK16" s="396"/>
      <c r="EFL16" s="396"/>
      <c r="EFM16" s="396"/>
      <c r="EFN16" s="396"/>
      <c r="EFO16" s="396"/>
      <c r="EFP16" s="396"/>
      <c r="EFQ16" s="396"/>
      <c r="EFR16" s="396"/>
      <c r="EFS16" s="396"/>
      <c r="EFT16" s="396"/>
      <c r="EFU16" s="396"/>
      <c r="EFV16" s="396"/>
      <c r="EFW16" s="396"/>
      <c r="EFX16" s="396"/>
      <c r="EFY16" s="396"/>
      <c r="EFZ16" s="396"/>
      <c r="EGA16" s="396"/>
      <c r="EGB16" s="396"/>
      <c r="EGC16" s="396"/>
      <c r="EGD16" s="396"/>
      <c r="EGE16" s="396"/>
      <c r="EGF16" s="396"/>
      <c r="EGG16" s="396"/>
      <c r="EGH16" s="396"/>
      <c r="EGI16" s="396"/>
      <c r="EGJ16" s="396"/>
      <c r="EGK16" s="396"/>
      <c r="EGL16" s="396"/>
      <c r="EGM16" s="396"/>
      <c r="EGN16" s="396"/>
      <c r="EGO16" s="396"/>
      <c r="EGP16" s="396"/>
      <c r="EGQ16" s="396"/>
      <c r="EGR16" s="396"/>
      <c r="EGS16" s="396"/>
      <c r="EGT16" s="396"/>
      <c r="EGU16" s="396"/>
      <c r="EGV16" s="396"/>
      <c r="EGW16" s="396"/>
      <c r="EGX16" s="396"/>
      <c r="EGY16" s="396"/>
      <c r="EGZ16" s="396"/>
      <c r="EHA16" s="396"/>
      <c r="EHB16" s="396"/>
      <c r="EHC16" s="396"/>
      <c r="EHD16" s="396"/>
      <c r="EHE16" s="396"/>
      <c r="EHF16" s="396"/>
      <c r="EHG16" s="396"/>
      <c r="EHH16" s="396"/>
      <c r="EHI16" s="396"/>
      <c r="EHJ16" s="396"/>
      <c r="EHK16" s="396"/>
      <c r="EHL16" s="396"/>
      <c r="EHM16" s="396"/>
      <c r="EHN16" s="396"/>
      <c r="EHO16" s="396"/>
      <c r="EHP16" s="396"/>
      <c r="EHQ16" s="396"/>
      <c r="EHR16" s="396"/>
      <c r="EHS16" s="396"/>
      <c r="EHT16" s="396"/>
      <c r="EHU16" s="396"/>
      <c r="EHV16" s="396"/>
      <c r="EHW16" s="396"/>
      <c r="EHX16" s="396"/>
      <c r="EHY16" s="396"/>
      <c r="EHZ16" s="396"/>
      <c r="EIA16" s="396"/>
      <c r="EIB16" s="396"/>
      <c r="EIC16" s="396"/>
      <c r="EID16" s="396"/>
      <c r="EIE16" s="396"/>
      <c r="EIF16" s="396"/>
      <c r="EIG16" s="396"/>
      <c r="EIH16" s="396"/>
      <c r="EII16" s="396"/>
      <c r="EIJ16" s="396"/>
      <c r="EIK16" s="396"/>
      <c r="EIL16" s="396"/>
      <c r="EIM16" s="396"/>
      <c r="EIN16" s="396"/>
      <c r="EIO16" s="396"/>
      <c r="EIP16" s="396"/>
      <c r="EIQ16" s="396"/>
      <c r="EIR16" s="396"/>
      <c r="EIS16" s="396"/>
      <c r="EIT16" s="396"/>
      <c r="EIU16" s="396"/>
      <c r="EIV16" s="396"/>
      <c r="EIW16" s="396"/>
      <c r="EIX16" s="396"/>
      <c r="EIY16" s="396"/>
      <c r="EIZ16" s="396"/>
      <c r="EJA16" s="396"/>
      <c r="EJB16" s="396"/>
      <c r="EJC16" s="396"/>
      <c r="EJD16" s="396"/>
      <c r="EJE16" s="396"/>
      <c r="EJF16" s="396"/>
      <c r="EJG16" s="396"/>
      <c r="EJH16" s="396"/>
      <c r="EJI16" s="396"/>
      <c r="EJJ16" s="396"/>
      <c r="EJK16" s="396"/>
      <c r="EJL16" s="396"/>
      <c r="EJM16" s="396"/>
      <c r="EJN16" s="396"/>
      <c r="EJO16" s="396"/>
      <c r="EJP16" s="396"/>
      <c r="EJQ16" s="396"/>
      <c r="EJR16" s="396"/>
      <c r="EJS16" s="396"/>
      <c r="EJT16" s="396"/>
      <c r="EJU16" s="396"/>
      <c r="EJV16" s="396"/>
      <c r="EJW16" s="396"/>
      <c r="EJX16" s="396"/>
      <c r="EJY16" s="396"/>
      <c r="EJZ16" s="396"/>
      <c r="EKA16" s="396"/>
      <c r="EKB16" s="396"/>
      <c r="EKC16" s="396"/>
      <c r="EKD16" s="396"/>
      <c r="EKE16" s="396"/>
      <c r="EKF16" s="396"/>
      <c r="EKG16" s="396"/>
      <c r="EKH16" s="396"/>
      <c r="EKI16" s="396"/>
      <c r="EKJ16" s="396"/>
      <c r="EKK16" s="396"/>
      <c r="EKL16" s="396"/>
      <c r="EKM16" s="396"/>
      <c r="EKN16" s="396"/>
      <c r="EKO16" s="396"/>
      <c r="EKP16" s="396"/>
      <c r="EKQ16" s="396"/>
      <c r="EKR16" s="396"/>
      <c r="EKS16" s="396"/>
      <c r="EKT16" s="396"/>
      <c r="EKU16" s="396"/>
      <c r="EKV16" s="396"/>
      <c r="EKW16" s="396"/>
      <c r="EKX16" s="396"/>
      <c r="EKY16" s="396"/>
      <c r="EKZ16" s="396"/>
      <c r="ELA16" s="396"/>
      <c r="ELB16" s="396"/>
      <c r="ELC16" s="396"/>
      <c r="ELD16" s="396"/>
      <c r="ELE16" s="396"/>
      <c r="ELF16" s="396"/>
      <c r="ELG16" s="396"/>
      <c r="ELH16" s="396"/>
      <c r="ELI16" s="396"/>
      <c r="ELJ16" s="396"/>
      <c r="ELK16" s="396"/>
      <c r="ELL16" s="396"/>
      <c r="ELM16" s="396"/>
      <c r="ELN16" s="396"/>
      <c r="ELO16" s="396"/>
      <c r="ELP16" s="396"/>
      <c r="ELQ16" s="396"/>
      <c r="ELR16" s="396"/>
      <c r="ELS16" s="396"/>
      <c r="ELT16" s="396"/>
      <c r="ELU16" s="396"/>
      <c r="ELV16" s="396"/>
      <c r="ELW16" s="396"/>
      <c r="ELX16" s="396"/>
      <c r="ELY16" s="396"/>
      <c r="ELZ16" s="396"/>
      <c r="EMA16" s="396"/>
      <c r="EMB16" s="396"/>
      <c r="EMC16" s="396"/>
      <c r="EMD16" s="396"/>
      <c r="EME16" s="396"/>
      <c r="EMF16" s="396"/>
      <c r="EMG16" s="396"/>
      <c r="EMH16" s="396"/>
      <c r="EMI16" s="396"/>
      <c r="EMJ16" s="396"/>
      <c r="EMK16" s="396"/>
      <c r="EML16" s="396"/>
      <c r="EMM16" s="396"/>
      <c r="EMN16" s="396"/>
      <c r="EMO16" s="396"/>
      <c r="EMP16" s="396"/>
      <c r="EMQ16" s="396"/>
      <c r="EMR16" s="396"/>
      <c r="EMS16" s="396"/>
      <c r="EMT16" s="396"/>
      <c r="EMU16" s="396"/>
      <c r="EMV16" s="396"/>
      <c r="EMW16" s="396"/>
      <c r="EMX16" s="396"/>
      <c r="EMY16" s="396"/>
      <c r="EMZ16" s="396"/>
      <c r="ENA16" s="396"/>
      <c r="ENB16" s="396"/>
      <c r="ENC16" s="396"/>
      <c r="END16" s="396"/>
      <c r="ENE16" s="396"/>
      <c r="ENF16" s="396"/>
      <c r="ENG16" s="396"/>
      <c r="ENH16" s="396"/>
      <c r="ENI16" s="396"/>
      <c r="ENJ16" s="396"/>
      <c r="ENK16" s="396"/>
      <c r="ENL16" s="396"/>
      <c r="ENM16" s="396"/>
      <c r="ENN16" s="396"/>
      <c r="ENO16" s="396"/>
      <c r="ENP16" s="396"/>
      <c r="ENQ16" s="396"/>
      <c r="ENR16" s="396"/>
      <c r="ENS16" s="396"/>
      <c r="ENT16" s="396"/>
      <c r="ENU16" s="396"/>
      <c r="ENV16" s="396"/>
      <c r="ENW16" s="396"/>
      <c r="ENX16" s="396"/>
      <c r="ENY16" s="396"/>
      <c r="ENZ16" s="396"/>
      <c r="EOA16" s="396"/>
      <c r="EOB16" s="396"/>
      <c r="EOC16" s="396"/>
      <c r="EOD16" s="396"/>
      <c r="EOE16" s="396"/>
      <c r="EOF16" s="396"/>
      <c r="EOG16" s="396"/>
      <c r="EOH16" s="396"/>
      <c r="EOI16" s="396"/>
      <c r="EOJ16" s="396"/>
      <c r="EOK16" s="396"/>
      <c r="EOL16" s="396"/>
      <c r="EOM16" s="396"/>
      <c r="EON16" s="396"/>
      <c r="EOO16" s="396"/>
      <c r="EOP16" s="396"/>
      <c r="EOQ16" s="396"/>
      <c r="EOR16" s="396"/>
      <c r="EOS16" s="396"/>
      <c r="EOT16" s="396"/>
      <c r="EOU16" s="396"/>
      <c r="EOV16" s="396"/>
      <c r="EOW16" s="396"/>
      <c r="EOX16" s="396"/>
      <c r="EOY16" s="396"/>
      <c r="EOZ16" s="396"/>
      <c r="EPA16" s="396"/>
      <c r="EPB16" s="396"/>
      <c r="EPC16" s="396"/>
      <c r="EPD16" s="396"/>
      <c r="EPE16" s="396"/>
      <c r="EPF16" s="396"/>
      <c r="EPG16" s="396"/>
      <c r="EPH16" s="396"/>
      <c r="EPI16" s="396"/>
      <c r="EPJ16" s="396"/>
      <c r="EPK16" s="396"/>
      <c r="EPL16" s="396"/>
      <c r="EPM16" s="396"/>
      <c r="EPN16" s="396"/>
      <c r="EPO16" s="396"/>
      <c r="EPP16" s="396"/>
      <c r="EPQ16" s="396"/>
      <c r="EPR16" s="396"/>
      <c r="EPS16" s="396"/>
      <c r="EPT16" s="396"/>
      <c r="EPU16" s="396"/>
      <c r="EPV16" s="396"/>
      <c r="EPW16" s="396"/>
      <c r="EPX16" s="396"/>
      <c r="EPY16" s="396"/>
      <c r="EPZ16" s="396"/>
      <c r="EQA16" s="396"/>
      <c r="EQB16" s="396"/>
      <c r="EQC16" s="396"/>
      <c r="EQD16" s="396"/>
      <c r="EQE16" s="396"/>
      <c r="EQF16" s="396"/>
      <c r="EQG16" s="396"/>
      <c r="EQH16" s="396"/>
      <c r="EQI16" s="396"/>
      <c r="EQJ16" s="396"/>
      <c r="EQK16" s="396"/>
      <c r="EQL16" s="396"/>
      <c r="EQM16" s="396"/>
      <c r="EQN16" s="396"/>
      <c r="EQO16" s="396"/>
      <c r="EQP16" s="396"/>
      <c r="EQQ16" s="396"/>
      <c r="EQR16" s="396"/>
      <c r="EQS16" s="396"/>
      <c r="EQT16" s="396"/>
      <c r="EQU16" s="396"/>
      <c r="EQV16" s="396"/>
      <c r="EQW16" s="396"/>
      <c r="EQX16" s="396"/>
      <c r="EQY16" s="396"/>
      <c r="EQZ16" s="396"/>
      <c r="ERA16" s="396"/>
      <c r="ERB16" s="396"/>
      <c r="ERC16" s="396"/>
      <c r="ERD16" s="396"/>
      <c r="ERE16" s="396"/>
      <c r="ERF16" s="396"/>
      <c r="ERG16" s="396"/>
      <c r="ERH16" s="396"/>
      <c r="ERI16" s="396"/>
      <c r="ERJ16" s="396"/>
      <c r="ERK16" s="396"/>
      <c r="ERL16" s="396"/>
      <c r="ERM16" s="396"/>
      <c r="ERN16" s="396"/>
      <c r="ERO16" s="396"/>
      <c r="ERP16" s="396"/>
      <c r="ERQ16" s="396"/>
      <c r="ERR16" s="396"/>
      <c r="ERS16" s="396"/>
      <c r="ERT16" s="396"/>
      <c r="ERU16" s="396"/>
      <c r="ERV16" s="396"/>
      <c r="ERW16" s="396"/>
      <c r="ERX16" s="396"/>
      <c r="ERY16" s="396"/>
      <c r="ERZ16" s="396"/>
      <c r="ESA16" s="396"/>
      <c r="ESB16" s="396"/>
      <c r="ESC16" s="396"/>
      <c r="ESD16" s="396"/>
      <c r="ESE16" s="396"/>
      <c r="ESF16" s="396"/>
      <c r="ESG16" s="396"/>
      <c r="ESH16" s="396"/>
      <c r="ESI16" s="396"/>
      <c r="ESJ16" s="396"/>
      <c r="ESK16" s="396"/>
      <c r="ESL16" s="396"/>
      <c r="ESM16" s="396"/>
      <c r="ESN16" s="396"/>
      <c r="ESO16" s="396"/>
      <c r="ESP16" s="396"/>
      <c r="ESQ16" s="396"/>
      <c r="ESR16" s="396"/>
      <c r="ESS16" s="396"/>
      <c r="EST16" s="396"/>
      <c r="ESU16" s="396"/>
      <c r="ESV16" s="396"/>
      <c r="ESW16" s="396"/>
      <c r="ESX16" s="396"/>
      <c r="ESY16" s="396"/>
      <c r="ESZ16" s="396"/>
      <c r="ETA16" s="396"/>
      <c r="ETB16" s="396"/>
      <c r="ETC16" s="396"/>
      <c r="ETD16" s="396"/>
      <c r="ETE16" s="396"/>
      <c r="ETF16" s="396"/>
      <c r="ETG16" s="396"/>
      <c r="ETH16" s="396"/>
      <c r="ETI16" s="396"/>
      <c r="ETJ16" s="396"/>
      <c r="ETK16" s="396"/>
      <c r="ETL16" s="396"/>
      <c r="ETM16" s="396"/>
      <c r="ETN16" s="396"/>
      <c r="ETO16" s="396"/>
      <c r="ETP16" s="396"/>
      <c r="ETQ16" s="396"/>
      <c r="ETR16" s="396"/>
      <c r="ETS16" s="396"/>
      <c r="ETT16" s="396"/>
      <c r="ETU16" s="396"/>
      <c r="ETV16" s="396"/>
      <c r="ETW16" s="396"/>
      <c r="ETX16" s="396"/>
      <c r="ETY16" s="396"/>
      <c r="ETZ16" s="396"/>
      <c r="EUA16" s="396"/>
      <c r="EUB16" s="396"/>
      <c r="EUC16" s="396"/>
      <c r="EUD16" s="396"/>
      <c r="EUE16" s="396"/>
      <c r="EUF16" s="396"/>
      <c r="EUG16" s="396"/>
      <c r="EUH16" s="396"/>
      <c r="EUI16" s="396"/>
      <c r="EUJ16" s="396"/>
      <c r="EUK16" s="396"/>
      <c r="EUL16" s="396"/>
      <c r="EUM16" s="396"/>
      <c r="EUN16" s="396"/>
      <c r="EUO16" s="396"/>
      <c r="EUP16" s="396"/>
      <c r="EUQ16" s="396"/>
      <c r="EUR16" s="396"/>
      <c r="EUS16" s="396"/>
      <c r="EUT16" s="396"/>
      <c r="EUU16" s="396"/>
      <c r="EUV16" s="396"/>
      <c r="EUW16" s="396"/>
      <c r="EUX16" s="396"/>
      <c r="EUY16" s="396"/>
      <c r="EUZ16" s="396"/>
      <c r="EVA16" s="396"/>
      <c r="EVB16" s="396"/>
      <c r="EVC16" s="396"/>
      <c r="EVD16" s="396"/>
      <c r="EVE16" s="396"/>
      <c r="EVF16" s="396"/>
      <c r="EVG16" s="396"/>
      <c r="EVH16" s="396"/>
      <c r="EVI16" s="396"/>
      <c r="EVJ16" s="396"/>
      <c r="EVK16" s="396"/>
      <c r="EVL16" s="396"/>
      <c r="EVM16" s="396"/>
      <c r="EVN16" s="396"/>
      <c r="EVO16" s="396"/>
      <c r="EVP16" s="396"/>
      <c r="EVQ16" s="396"/>
      <c r="EVR16" s="396"/>
      <c r="EVS16" s="396"/>
      <c r="EVT16" s="396"/>
      <c r="EVU16" s="396"/>
      <c r="EVV16" s="396"/>
      <c r="EVW16" s="396"/>
      <c r="EVX16" s="396"/>
      <c r="EVY16" s="396"/>
      <c r="EVZ16" s="396"/>
      <c r="EWA16" s="396"/>
      <c r="EWB16" s="396"/>
      <c r="EWC16" s="396"/>
      <c r="EWD16" s="396"/>
      <c r="EWE16" s="396"/>
      <c r="EWF16" s="396"/>
      <c r="EWG16" s="396"/>
      <c r="EWH16" s="396"/>
      <c r="EWI16" s="396"/>
      <c r="EWJ16" s="396"/>
      <c r="EWK16" s="396"/>
      <c r="EWL16" s="396"/>
      <c r="EWM16" s="396"/>
      <c r="EWN16" s="396"/>
      <c r="EWO16" s="396"/>
      <c r="EWP16" s="396"/>
      <c r="EWQ16" s="396"/>
      <c r="EWR16" s="396"/>
      <c r="EWS16" s="396"/>
      <c r="EWT16" s="396"/>
      <c r="EWU16" s="396"/>
      <c r="EWV16" s="396"/>
      <c r="EWW16" s="396"/>
      <c r="EWX16" s="396"/>
      <c r="EWY16" s="396"/>
      <c r="EWZ16" s="396"/>
      <c r="EXA16" s="396"/>
      <c r="EXB16" s="396"/>
      <c r="EXC16" s="396"/>
      <c r="EXD16" s="396"/>
      <c r="EXE16" s="396"/>
      <c r="EXF16" s="396"/>
      <c r="EXG16" s="396"/>
      <c r="EXH16" s="396"/>
      <c r="EXI16" s="396"/>
      <c r="EXJ16" s="396"/>
      <c r="EXK16" s="396"/>
      <c r="EXL16" s="396"/>
      <c r="EXM16" s="396"/>
      <c r="EXN16" s="396"/>
      <c r="EXO16" s="396"/>
      <c r="EXP16" s="396"/>
      <c r="EXQ16" s="396"/>
      <c r="EXR16" s="396"/>
      <c r="EXS16" s="396"/>
      <c r="EXT16" s="396"/>
      <c r="EXU16" s="396"/>
      <c r="EXV16" s="396"/>
      <c r="EXW16" s="396"/>
      <c r="EXX16" s="396"/>
      <c r="EXY16" s="396"/>
      <c r="EXZ16" s="396"/>
      <c r="EYA16" s="396"/>
      <c r="EYB16" s="396"/>
      <c r="EYC16" s="396"/>
      <c r="EYD16" s="396"/>
      <c r="EYE16" s="396"/>
      <c r="EYF16" s="396"/>
      <c r="EYG16" s="396"/>
      <c r="EYH16" s="396"/>
      <c r="EYI16" s="396"/>
      <c r="EYJ16" s="396"/>
      <c r="EYK16" s="396"/>
      <c r="EYL16" s="396"/>
      <c r="EYM16" s="396"/>
      <c r="EYN16" s="396"/>
      <c r="EYO16" s="396"/>
      <c r="EYP16" s="396"/>
      <c r="EYQ16" s="396"/>
      <c r="EYR16" s="396"/>
      <c r="EYS16" s="396"/>
      <c r="EYT16" s="396"/>
      <c r="EYU16" s="396"/>
      <c r="EYV16" s="396"/>
      <c r="EYW16" s="396"/>
      <c r="EYX16" s="396"/>
      <c r="EYY16" s="396"/>
      <c r="EYZ16" s="396"/>
      <c r="EZA16" s="396"/>
      <c r="EZB16" s="396"/>
      <c r="EZC16" s="396"/>
      <c r="EZD16" s="396"/>
      <c r="EZE16" s="396"/>
      <c r="EZF16" s="396"/>
      <c r="EZG16" s="396"/>
      <c r="EZH16" s="396"/>
      <c r="EZI16" s="396"/>
      <c r="EZJ16" s="396"/>
      <c r="EZK16" s="396"/>
      <c r="EZL16" s="396"/>
      <c r="EZM16" s="396"/>
      <c r="EZN16" s="396"/>
      <c r="EZO16" s="396"/>
      <c r="EZP16" s="396"/>
      <c r="EZQ16" s="396"/>
      <c r="EZR16" s="396"/>
      <c r="EZS16" s="396"/>
      <c r="EZT16" s="396"/>
      <c r="EZU16" s="396"/>
      <c r="EZV16" s="396"/>
      <c r="EZW16" s="396"/>
      <c r="EZX16" s="396"/>
      <c r="EZY16" s="396"/>
      <c r="EZZ16" s="396"/>
      <c r="FAA16" s="396"/>
      <c r="FAB16" s="396"/>
      <c r="FAC16" s="396"/>
      <c r="FAD16" s="396"/>
      <c r="FAE16" s="396"/>
      <c r="FAF16" s="396"/>
      <c r="FAG16" s="396"/>
      <c r="FAH16" s="396"/>
      <c r="FAI16" s="396"/>
      <c r="FAJ16" s="396"/>
      <c r="FAK16" s="396"/>
      <c r="FAL16" s="396"/>
      <c r="FAM16" s="396"/>
      <c r="FAN16" s="396"/>
      <c r="FAO16" s="396"/>
      <c r="FAP16" s="396"/>
      <c r="FAQ16" s="396"/>
      <c r="FAR16" s="396"/>
      <c r="FAS16" s="396"/>
      <c r="FAT16" s="396"/>
      <c r="FAU16" s="396"/>
      <c r="FAV16" s="396"/>
      <c r="FAW16" s="396"/>
      <c r="FAX16" s="396"/>
      <c r="FAY16" s="396"/>
      <c r="FAZ16" s="396"/>
      <c r="FBA16" s="396"/>
      <c r="FBB16" s="396"/>
      <c r="FBC16" s="396"/>
      <c r="FBD16" s="396"/>
      <c r="FBE16" s="396"/>
      <c r="FBF16" s="396"/>
      <c r="FBG16" s="396"/>
      <c r="FBH16" s="396"/>
      <c r="FBI16" s="396"/>
      <c r="FBJ16" s="396"/>
      <c r="FBK16" s="396"/>
      <c r="FBL16" s="396"/>
      <c r="FBM16" s="396"/>
      <c r="FBN16" s="396"/>
      <c r="FBO16" s="396"/>
      <c r="FBP16" s="396"/>
      <c r="FBQ16" s="396"/>
      <c r="FBR16" s="396"/>
      <c r="FBS16" s="396"/>
      <c r="FBT16" s="396"/>
      <c r="FBU16" s="396"/>
      <c r="FBV16" s="396"/>
      <c r="FBW16" s="396"/>
      <c r="FBX16" s="396"/>
      <c r="FBY16" s="396"/>
      <c r="FBZ16" s="396"/>
      <c r="FCA16" s="396"/>
      <c r="FCB16" s="396"/>
      <c r="FCC16" s="396"/>
      <c r="FCD16" s="396"/>
      <c r="FCE16" s="396"/>
      <c r="FCF16" s="396"/>
      <c r="FCG16" s="396"/>
      <c r="FCH16" s="396"/>
      <c r="FCI16" s="396"/>
      <c r="FCJ16" s="396"/>
      <c r="FCK16" s="396"/>
      <c r="FCL16" s="396"/>
      <c r="FCM16" s="396"/>
      <c r="FCN16" s="396"/>
      <c r="FCO16" s="396"/>
      <c r="FCP16" s="396"/>
      <c r="FCQ16" s="396"/>
      <c r="FCR16" s="396"/>
      <c r="FCS16" s="396"/>
      <c r="FCT16" s="396"/>
      <c r="FCU16" s="396"/>
      <c r="FCV16" s="396"/>
      <c r="FCW16" s="396"/>
      <c r="FCX16" s="396"/>
      <c r="FCY16" s="396"/>
      <c r="FCZ16" s="396"/>
      <c r="FDA16" s="396"/>
      <c r="FDB16" s="396"/>
      <c r="FDC16" s="396"/>
      <c r="FDD16" s="396"/>
      <c r="FDE16" s="396"/>
      <c r="FDF16" s="396"/>
      <c r="FDG16" s="396"/>
      <c r="FDH16" s="396"/>
      <c r="FDI16" s="396"/>
      <c r="FDJ16" s="396"/>
      <c r="FDK16" s="396"/>
      <c r="FDL16" s="396"/>
      <c r="FDM16" s="396"/>
      <c r="FDN16" s="396"/>
      <c r="FDO16" s="396"/>
      <c r="FDP16" s="396"/>
      <c r="FDQ16" s="396"/>
      <c r="FDR16" s="396"/>
      <c r="FDS16" s="396"/>
      <c r="FDT16" s="396"/>
      <c r="FDU16" s="396"/>
      <c r="FDV16" s="396"/>
      <c r="FDW16" s="396"/>
      <c r="FDX16" s="396"/>
      <c r="FDY16" s="396"/>
      <c r="FDZ16" s="396"/>
      <c r="FEA16" s="396"/>
      <c r="FEB16" s="396"/>
      <c r="FEC16" s="396"/>
      <c r="FED16" s="396"/>
      <c r="FEE16" s="396"/>
      <c r="FEF16" s="396"/>
      <c r="FEG16" s="396"/>
      <c r="FEH16" s="396"/>
      <c r="FEI16" s="396"/>
      <c r="FEJ16" s="396"/>
      <c r="FEK16" s="396"/>
      <c r="FEL16" s="396"/>
      <c r="FEM16" s="396"/>
      <c r="FEN16" s="396"/>
      <c r="FEO16" s="396"/>
      <c r="FEP16" s="396"/>
      <c r="FEQ16" s="396"/>
      <c r="FER16" s="396"/>
      <c r="FES16" s="396"/>
      <c r="FET16" s="396"/>
      <c r="FEU16" s="396"/>
      <c r="FEV16" s="396"/>
      <c r="FEW16" s="396"/>
      <c r="FEX16" s="396"/>
      <c r="FEY16" s="396"/>
      <c r="FEZ16" s="396"/>
      <c r="FFA16" s="396"/>
      <c r="FFB16" s="396"/>
      <c r="FFC16" s="396"/>
      <c r="FFD16" s="396"/>
      <c r="FFE16" s="396"/>
      <c r="FFF16" s="396"/>
      <c r="FFG16" s="396"/>
      <c r="FFH16" s="396"/>
      <c r="FFI16" s="396"/>
      <c r="FFJ16" s="396"/>
      <c r="FFK16" s="396"/>
      <c r="FFL16" s="396"/>
      <c r="FFM16" s="396"/>
      <c r="FFN16" s="396"/>
      <c r="FFO16" s="396"/>
      <c r="FFP16" s="396"/>
      <c r="FFQ16" s="396"/>
      <c r="FFR16" s="396"/>
      <c r="FFS16" s="396"/>
      <c r="FFT16" s="396"/>
      <c r="FFU16" s="396"/>
      <c r="FFV16" s="396"/>
      <c r="FFW16" s="396"/>
      <c r="FFX16" s="396"/>
      <c r="FFY16" s="396"/>
      <c r="FFZ16" s="396"/>
      <c r="FGA16" s="396"/>
      <c r="FGB16" s="396"/>
      <c r="FGC16" s="396"/>
      <c r="FGD16" s="396"/>
      <c r="FGE16" s="396"/>
      <c r="FGF16" s="396"/>
      <c r="FGG16" s="396"/>
      <c r="FGH16" s="396"/>
      <c r="FGI16" s="396"/>
      <c r="FGJ16" s="396"/>
      <c r="FGK16" s="396"/>
      <c r="FGL16" s="396"/>
      <c r="FGM16" s="396"/>
      <c r="FGN16" s="396"/>
      <c r="FGO16" s="396"/>
      <c r="FGP16" s="396"/>
      <c r="FGQ16" s="396"/>
      <c r="FGR16" s="396"/>
      <c r="FGS16" s="396"/>
      <c r="FGT16" s="396"/>
      <c r="FGU16" s="396"/>
      <c r="FGV16" s="396"/>
      <c r="FGW16" s="396"/>
      <c r="FGX16" s="396"/>
      <c r="FGY16" s="396"/>
      <c r="FGZ16" s="396"/>
      <c r="FHA16" s="396"/>
      <c r="FHB16" s="396"/>
      <c r="FHC16" s="396"/>
      <c r="FHD16" s="396"/>
      <c r="FHE16" s="396"/>
      <c r="FHF16" s="396"/>
      <c r="FHG16" s="396"/>
      <c r="FHH16" s="396"/>
      <c r="FHI16" s="396"/>
      <c r="FHJ16" s="396"/>
      <c r="FHK16" s="396"/>
      <c r="FHL16" s="396"/>
      <c r="FHM16" s="396"/>
      <c r="FHN16" s="396"/>
      <c r="FHO16" s="396"/>
      <c r="FHP16" s="396"/>
      <c r="FHQ16" s="396"/>
      <c r="FHR16" s="396"/>
      <c r="FHS16" s="396"/>
      <c r="FHT16" s="396"/>
      <c r="FHU16" s="396"/>
      <c r="FHV16" s="396"/>
      <c r="FHW16" s="396"/>
      <c r="FHX16" s="396"/>
      <c r="FHY16" s="396"/>
      <c r="FHZ16" s="396"/>
      <c r="FIA16" s="396"/>
      <c r="FIB16" s="396"/>
      <c r="FIC16" s="396"/>
      <c r="FID16" s="396"/>
      <c r="FIE16" s="396"/>
      <c r="FIF16" s="396"/>
      <c r="FIG16" s="396"/>
      <c r="FIH16" s="396"/>
      <c r="FII16" s="396"/>
      <c r="FIJ16" s="396"/>
      <c r="FIK16" s="396"/>
      <c r="FIL16" s="396"/>
      <c r="FIM16" s="396"/>
      <c r="FIN16" s="396"/>
      <c r="FIO16" s="396"/>
      <c r="FIP16" s="396"/>
      <c r="FIQ16" s="396"/>
      <c r="FIR16" s="396"/>
      <c r="FIS16" s="396"/>
      <c r="FIT16" s="396"/>
      <c r="FIU16" s="396"/>
      <c r="FIV16" s="396"/>
      <c r="FIW16" s="396"/>
      <c r="FIX16" s="396"/>
      <c r="FIY16" s="396"/>
      <c r="FIZ16" s="396"/>
      <c r="FJA16" s="396"/>
      <c r="FJB16" s="396"/>
      <c r="FJC16" s="396"/>
      <c r="FJD16" s="396"/>
      <c r="FJE16" s="396"/>
      <c r="FJF16" s="396"/>
      <c r="FJG16" s="396"/>
      <c r="FJH16" s="396"/>
      <c r="FJI16" s="396"/>
      <c r="FJJ16" s="396"/>
      <c r="FJK16" s="396"/>
      <c r="FJL16" s="396"/>
      <c r="FJM16" s="396"/>
      <c r="FJN16" s="396"/>
      <c r="FJO16" s="396"/>
      <c r="FJP16" s="396"/>
      <c r="FJQ16" s="396"/>
      <c r="FJR16" s="396"/>
      <c r="FJS16" s="396"/>
      <c r="FJT16" s="396"/>
      <c r="FJU16" s="396"/>
      <c r="FJV16" s="396"/>
      <c r="FJW16" s="396"/>
      <c r="FJX16" s="396"/>
      <c r="FJY16" s="396"/>
      <c r="FJZ16" s="396"/>
      <c r="FKA16" s="396"/>
      <c r="FKB16" s="396"/>
      <c r="FKC16" s="396"/>
      <c r="FKD16" s="396"/>
      <c r="FKE16" s="396"/>
      <c r="FKF16" s="396"/>
      <c r="FKG16" s="396"/>
      <c r="FKH16" s="396"/>
      <c r="FKI16" s="396"/>
      <c r="FKJ16" s="396"/>
      <c r="FKK16" s="396"/>
      <c r="FKL16" s="396"/>
      <c r="FKM16" s="396"/>
      <c r="FKN16" s="396"/>
      <c r="FKO16" s="396"/>
      <c r="FKP16" s="396"/>
      <c r="FKQ16" s="396"/>
      <c r="FKR16" s="396"/>
      <c r="FKS16" s="396"/>
      <c r="FKT16" s="396"/>
      <c r="FKU16" s="396"/>
      <c r="FKV16" s="396"/>
      <c r="FKW16" s="396"/>
      <c r="FKX16" s="396"/>
      <c r="FKY16" s="396"/>
      <c r="FKZ16" s="396"/>
      <c r="FLA16" s="396"/>
      <c r="FLB16" s="396"/>
      <c r="FLC16" s="396"/>
      <c r="FLD16" s="396"/>
      <c r="FLE16" s="396"/>
      <c r="FLF16" s="396"/>
      <c r="FLG16" s="396"/>
      <c r="FLH16" s="396"/>
      <c r="FLI16" s="396"/>
      <c r="FLJ16" s="396"/>
      <c r="FLK16" s="396"/>
      <c r="FLL16" s="396"/>
      <c r="FLM16" s="396"/>
      <c r="FLN16" s="396"/>
      <c r="FLO16" s="396"/>
      <c r="FLP16" s="396"/>
      <c r="FLQ16" s="396"/>
      <c r="FLR16" s="396"/>
      <c r="FLS16" s="396"/>
      <c r="FLT16" s="396"/>
      <c r="FLU16" s="396"/>
      <c r="FLV16" s="396"/>
      <c r="FLW16" s="396"/>
      <c r="FLX16" s="396"/>
      <c r="FLY16" s="396"/>
      <c r="FLZ16" s="396"/>
      <c r="FMA16" s="396"/>
      <c r="FMB16" s="396"/>
      <c r="FMC16" s="396"/>
      <c r="FMD16" s="396"/>
      <c r="FME16" s="396"/>
      <c r="FMF16" s="396"/>
      <c r="FMG16" s="396"/>
      <c r="FMH16" s="396"/>
      <c r="FMI16" s="396"/>
      <c r="FMJ16" s="396"/>
      <c r="FMK16" s="396"/>
      <c r="FML16" s="396"/>
      <c r="FMM16" s="396"/>
      <c r="FMN16" s="396"/>
      <c r="FMO16" s="396"/>
      <c r="FMP16" s="396"/>
      <c r="FMQ16" s="396"/>
      <c r="FMR16" s="396"/>
      <c r="FMS16" s="396"/>
      <c r="FMT16" s="396"/>
      <c r="FMU16" s="396"/>
      <c r="FMV16" s="396"/>
      <c r="FMW16" s="396"/>
      <c r="FMX16" s="396"/>
      <c r="FMY16" s="396"/>
      <c r="FMZ16" s="396"/>
      <c r="FNA16" s="396"/>
      <c r="FNB16" s="396"/>
      <c r="FNC16" s="396"/>
      <c r="FND16" s="396"/>
      <c r="FNE16" s="396"/>
      <c r="FNF16" s="396"/>
      <c r="FNG16" s="396"/>
      <c r="FNH16" s="396"/>
      <c r="FNI16" s="396"/>
      <c r="FNJ16" s="396"/>
      <c r="FNK16" s="396"/>
      <c r="FNL16" s="396"/>
      <c r="FNM16" s="396"/>
      <c r="FNN16" s="396"/>
      <c r="FNO16" s="396"/>
      <c r="FNP16" s="396"/>
      <c r="FNQ16" s="396"/>
      <c r="FNR16" s="396"/>
      <c r="FNS16" s="396"/>
      <c r="FNT16" s="396"/>
      <c r="FNU16" s="396"/>
      <c r="FNV16" s="396"/>
      <c r="FNW16" s="396"/>
      <c r="FNX16" s="396"/>
      <c r="FNY16" s="396"/>
      <c r="FNZ16" s="396"/>
      <c r="FOA16" s="396"/>
      <c r="FOB16" s="396"/>
      <c r="FOC16" s="396"/>
      <c r="FOD16" s="396"/>
      <c r="FOE16" s="396"/>
      <c r="FOF16" s="396"/>
      <c r="FOG16" s="396"/>
      <c r="FOH16" s="396"/>
      <c r="FOI16" s="396"/>
      <c r="FOJ16" s="396"/>
      <c r="FOK16" s="396"/>
      <c r="FOL16" s="396"/>
      <c r="FOM16" s="396"/>
      <c r="FON16" s="396"/>
      <c r="FOO16" s="396"/>
      <c r="FOP16" s="396"/>
      <c r="FOQ16" s="396"/>
      <c r="FOR16" s="396"/>
      <c r="FOS16" s="396"/>
      <c r="FOT16" s="396"/>
      <c r="FOU16" s="396"/>
      <c r="FOV16" s="396"/>
      <c r="FOW16" s="396"/>
      <c r="FOX16" s="396"/>
      <c r="FOY16" s="396"/>
      <c r="FOZ16" s="396"/>
      <c r="FPA16" s="396"/>
      <c r="FPB16" s="396"/>
      <c r="FPC16" s="396"/>
      <c r="FPD16" s="396"/>
      <c r="FPE16" s="396"/>
      <c r="FPF16" s="396"/>
      <c r="FPG16" s="396"/>
      <c r="FPH16" s="396"/>
      <c r="FPI16" s="396"/>
      <c r="FPJ16" s="396"/>
      <c r="FPK16" s="396"/>
      <c r="FPL16" s="396"/>
      <c r="FPM16" s="396"/>
      <c r="FPN16" s="396"/>
      <c r="FPO16" s="396"/>
      <c r="FPP16" s="396"/>
      <c r="FPQ16" s="396"/>
      <c r="FPR16" s="396"/>
      <c r="FPS16" s="396"/>
      <c r="FPT16" s="396"/>
      <c r="FPU16" s="396"/>
      <c r="FPV16" s="396"/>
      <c r="FPW16" s="396"/>
      <c r="FPX16" s="396"/>
      <c r="FPY16" s="396"/>
      <c r="FPZ16" s="396"/>
      <c r="FQA16" s="396"/>
      <c r="FQB16" s="396"/>
      <c r="FQC16" s="396"/>
      <c r="FQD16" s="396"/>
      <c r="FQE16" s="396"/>
      <c r="FQF16" s="396"/>
      <c r="FQG16" s="396"/>
      <c r="FQH16" s="396"/>
      <c r="FQI16" s="396"/>
      <c r="FQJ16" s="396"/>
      <c r="FQK16" s="396"/>
      <c r="FQL16" s="396"/>
      <c r="FQM16" s="396"/>
      <c r="FQN16" s="396"/>
      <c r="FQO16" s="396"/>
      <c r="FQP16" s="396"/>
      <c r="FQQ16" s="396"/>
      <c r="FQR16" s="396"/>
      <c r="FQS16" s="396"/>
      <c r="FQT16" s="396"/>
      <c r="FQU16" s="396"/>
      <c r="FQV16" s="396"/>
      <c r="FQW16" s="396"/>
      <c r="FQX16" s="396"/>
      <c r="FQY16" s="396"/>
      <c r="FQZ16" s="396"/>
      <c r="FRA16" s="396"/>
      <c r="FRB16" s="396"/>
      <c r="FRC16" s="396"/>
      <c r="FRD16" s="396"/>
      <c r="FRE16" s="396"/>
      <c r="FRF16" s="396"/>
      <c r="FRG16" s="396"/>
      <c r="FRH16" s="396"/>
      <c r="FRI16" s="396"/>
      <c r="FRJ16" s="396"/>
      <c r="FRK16" s="396"/>
      <c r="FRL16" s="396"/>
      <c r="FRM16" s="396"/>
      <c r="FRN16" s="396"/>
      <c r="FRO16" s="396"/>
      <c r="FRP16" s="396"/>
      <c r="FRQ16" s="396"/>
      <c r="FRR16" s="396"/>
      <c r="FRS16" s="396"/>
      <c r="FRT16" s="396"/>
      <c r="FRU16" s="396"/>
      <c r="FRV16" s="396"/>
      <c r="FRW16" s="396"/>
      <c r="FRX16" s="396"/>
      <c r="FRY16" s="396"/>
      <c r="FRZ16" s="396"/>
      <c r="FSA16" s="396"/>
      <c r="FSB16" s="396"/>
      <c r="FSC16" s="396"/>
      <c r="FSD16" s="396"/>
      <c r="FSE16" s="396"/>
      <c r="FSF16" s="396"/>
      <c r="FSG16" s="396"/>
      <c r="FSH16" s="396"/>
      <c r="FSI16" s="396"/>
      <c r="FSJ16" s="396"/>
      <c r="FSK16" s="396"/>
      <c r="FSL16" s="396"/>
      <c r="FSM16" s="396"/>
      <c r="FSN16" s="396"/>
      <c r="FSO16" s="396"/>
      <c r="FSP16" s="396"/>
      <c r="FSQ16" s="396"/>
      <c r="FSR16" s="396"/>
      <c r="FSS16" s="396"/>
      <c r="FST16" s="396"/>
      <c r="FSU16" s="396"/>
      <c r="FSV16" s="396"/>
      <c r="FSW16" s="396"/>
      <c r="FSX16" s="396"/>
      <c r="FSY16" s="396"/>
      <c r="FSZ16" s="396"/>
      <c r="FTA16" s="396"/>
      <c r="FTB16" s="396"/>
      <c r="FTC16" s="396"/>
      <c r="FTD16" s="396"/>
      <c r="FTE16" s="396"/>
      <c r="FTF16" s="396"/>
      <c r="FTG16" s="396"/>
      <c r="FTH16" s="396"/>
      <c r="FTI16" s="396"/>
      <c r="FTJ16" s="396"/>
      <c r="FTK16" s="396"/>
      <c r="FTL16" s="396"/>
      <c r="FTM16" s="396"/>
      <c r="FTN16" s="396"/>
      <c r="FTO16" s="396"/>
      <c r="FTP16" s="396"/>
      <c r="FTQ16" s="396"/>
      <c r="FTR16" s="396"/>
      <c r="FTS16" s="396"/>
      <c r="FTT16" s="396"/>
      <c r="FTU16" s="396"/>
      <c r="FTV16" s="396"/>
      <c r="FTW16" s="396"/>
      <c r="FTX16" s="396"/>
      <c r="FTY16" s="396"/>
      <c r="FTZ16" s="396"/>
      <c r="FUA16" s="396"/>
      <c r="FUB16" s="396"/>
      <c r="FUC16" s="396"/>
      <c r="FUD16" s="396"/>
      <c r="FUE16" s="396"/>
      <c r="FUF16" s="396"/>
      <c r="FUG16" s="396"/>
      <c r="FUH16" s="396"/>
      <c r="FUI16" s="396"/>
      <c r="FUJ16" s="396"/>
      <c r="FUK16" s="396"/>
      <c r="FUL16" s="396"/>
      <c r="FUM16" s="396"/>
      <c r="FUN16" s="396"/>
      <c r="FUO16" s="396"/>
      <c r="FUP16" s="396"/>
      <c r="FUQ16" s="396"/>
      <c r="FUR16" s="396"/>
      <c r="FUS16" s="396"/>
      <c r="FUT16" s="396"/>
      <c r="FUU16" s="396"/>
      <c r="FUV16" s="396"/>
      <c r="FUW16" s="396"/>
      <c r="FUX16" s="396"/>
      <c r="FUY16" s="396"/>
      <c r="FUZ16" s="396"/>
      <c r="FVA16" s="396"/>
      <c r="FVB16" s="396"/>
      <c r="FVC16" s="396"/>
      <c r="FVD16" s="396"/>
      <c r="FVE16" s="396"/>
      <c r="FVF16" s="396"/>
      <c r="FVG16" s="396"/>
      <c r="FVH16" s="396"/>
      <c r="FVI16" s="396"/>
      <c r="FVJ16" s="396"/>
      <c r="FVK16" s="396"/>
      <c r="FVL16" s="396"/>
      <c r="FVM16" s="396"/>
      <c r="FVN16" s="396"/>
      <c r="FVO16" s="396"/>
      <c r="FVP16" s="396"/>
      <c r="FVQ16" s="396"/>
      <c r="FVR16" s="396"/>
      <c r="FVS16" s="396"/>
      <c r="FVT16" s="396"/>
      <c r="FVU16" s="396"/>
      <c r="FVV16" s="396"/>
      <c r="FVW16" s="396"/>
      <c r="FVX16" s="396"/>
      <c r="FVY16" s="396"/>
      <c r="FVZ16" s="396"/>
      <c r="FWA16" s="396"/>
      <c r="FWB16" s="396"/>
      <c r="FWC16" s="396"/>
      <c r="FWD16" s="396"/>
      <c r="FWE16" s="396"/>
      <c r="FWF16" s="396"/>
      <c r="FWG16" s="396"/>
      <c r="FWH16" s="396"/>
      <c r="FWI16" s="396"/>
      <c r="FWJ16" s="396"/>
      <c r="FWK16" s="396"/>
      <c r="FWL16" s="396"/>
      <c r="FWM16" s="396"/>
      <c r="FWN16" s="396"/>
      <c r="FWO16" s="396"/>
      <c r="FWP16" s="396"/>
      <c r="FWQ16" s="396"/>
      <c r="FWR16" s="396"/>
      <c r="FWS16" s="396"/>
      <c r="FWT16" s="396"/>
      <c r="FWU16" s="396"/>
      <c r="FWV16" s="396"/>
      <c r="FWW16" s="396"/>
      <c r="FWX16" s="396"/>
      <c r="FWY16" s="396"/>
      <c r="FWZ16" s="396"/>
      <c r="FXA16" s="396"/>
      <c r="FXB16" s="396"/>
      <c r="FXC16" s="396"/>
      <c r="FXD16" s="396"/>
      <c r="FXE16" s="396"/>
      <c r="FXF16" s="396"/>
      <c r="FXG16" s="396"/>
      <c r="FXH16" s="396"/>
      <c r="FXI16" s="396"/>
      <c r="FXJ16" s="396"/>
      <c r="FXK16" s="396"/>
      <c r="FXL16" s="396"/>
      <c r="FXM16" s="396"/>
      <c r="FXN16" s="396"/>
      <c r="FXO16" s="396"/>
      <c r="FXP16" s="396"/>
      <c r="FXQ16" s="396"/>
      <c r="FXR16" s="396"/>
      <c r="FXS16" s="396"/>
      <c r="FXT16" s="396"/>
      <c r="FXU16" s="396"/>
      <c r="FXV16" s="396"/>
      <c r="FXW16" s="396"/>
      <c r="FXX16" s="396"/>
      <c r="FXY16" s="396"/>
      <c r="FXZ16" s="396"/>
      <c r="FYA16" s="396"/>
      <c r="FYB16" s="396"/>
      <c r="FYC16" s="396"/>
      <c r="FYD16" s="396"/>
      <c r="FYE16" s="396"/>
      <c r="FYF16" s="396"/>
      <c r="FYG16" s="396"/>
      <c r="FYH16" s="396"/>
      <c r="FYI16" s="396"/>
      <c r="FYJ16" s="396"/>
      <c r="FYK16" s="396"/>
      <c r="FYL16" s="396"/>
      <c r="FYM16" s="396"/>
      <c r="FYN16" s="396"/>
      <c r="FYO16" s="396"/>
      <c r="FYP16" s="396"/>
      <c r="FYQ16" s="396"/>
      <c r="FYR16" s="396"/>
      <c r="FYS16" s="396"/>
      <c r="FYT16" s="396"/>
      <c r="FYU16" s="396"/>
      <c r="FYV16" s="396"/>
      <c r="FYW16" s="396"/>
      <c r="FYX16" s="396"/>
      <c r="FYY16" s="396"/>
      <c r="FYZ16" s="396"/>
      <c r="FZA16" s="396"/>
      <c r="FZB16" s="396"/>
      <c r="FZC16" s="396"/>
      <c r="FZD16" s="396"/>
      <c r="FZE16" s="396"/>
      <c r="FZF16" s="396"/>
      <c r="FZG16" s="396"/>
      <c r="FZH16" s="396"/>
      <c r="FZI16" s="396"/>
      <c r="FZJ16" s="396"/>
      <c r="FZK16" s="396"/>
      <c r="FZL16" s="396"/>
      <c r="FZM16" s="396"/>
      <c r="FZN16" s="396"/>
      <c r="FZO16" s="396"/>
      <c r="FZP16" s="396"/>
      <c r="FZQ16" s="396"/>
      <c r="FZR16" s="396"/>
      <c r="FZS16" s="396"/>
      <c r="FZT16" s="396"/>
      <c r="FZU16" s="396"/>
      <c r="FZV16" s="396"/>
      <c r="FZW16" s="396"/>
      <c r="FZX16" s="396"/>
      <c r="FZY16" s="396"/>
      <c r="FZZ16" s="396"/>
      <c r="GAA16" s="396"/>
      <c r="GAB16" s="396"/>
      <c r="GAC16" s="396"/>
      <c r="GAD16" s="396"/>
      <c r="GAE16" s="396"/>
      <c r="GAF16" s="396"/>
      <c r="GAG16" s="396"/>
      <c r="GAH16" s="396"/>
      <c r="GAI16" s="396"/>
      <c r="GAJ16" s="396"/>
      <c r="GAK16" s="396"/>
      <c r="GAL16" s="396"/>
      <c r="GAM16" s="396"/>
      <c r="GAN16" s="396"/>
      <c r="GAO16" s="396"/>
      <c r="GAP16" s="396"/>
      <c r="GAQ16" s="396"/>
      <c r="GAR16" s="396"/>
      <c r="GAS16" s="396"/>
      <c r="GAT16" s="396"/>
      <c r="GAU16" s="396"/>
      <c r="GAV16" s="396"/>
      <c r="GAW16" s="396"/>
      <c r="GAX16" s="396"/>
      <c r="GAY16" s="396"/>
      <c r="GAZ16" s="396"/>
      <c r="GBA16" s="396"/>
      <c r="GBB16" s="396"/>
      <c r="GBC16" s="396"/>
      <c r="GBD16" s="396"/>
      <c r="GBE16" s="396"/>
      <c r="GBF16" s="396"/>
      <c r="GBG16" s="396"/>
      <c r="GBH16" s="396"/>
      <c r="GBI16" s="396"/>
      <c r="GBJ16" s="396"/>
      <c r="GBK16" s="396"/>
      <c r="GBL16" s="396"/>
      <c r="GBM16" s="396"/>
      <c r="GBN16" s="396"/>
      <c r="GBO16" s="396"/>
      <c r="GBP16" s="396"/>
      <c r="GBQ16" s="396"/>
      <c r="GBR16" s="396"/>
      <c r="GBS16" s="396"/>
      <c r="GBT16" s="396"/>
      <c r="GBU16" s="396"/>
      <c r="GBV16" s="396"/>
      <c r="GBW16" s="396"/>
      <c r="GBX16" s="396"/>
      <c r="GBY16" s="396"/>
      <c r="GBZ16" s="396"/>
      <c r="GCA16" s="396"/>
      <c r="GCB16" s="396"/>
      <c r="GCC16" s="396"/>
      <c r="GCD16" s="396"/>
      <c r="GCE16" s="396"/>
      <c r="GCF16" s="396"/>
      <c r="GCG16" s="396"/>
      <c r="GCH16" s="396"/>
      <c r="GCI16" s="396"/>
      <c r="GCJ16" s="396"/>
      <c r="GCK16" s="396"/>
      <c r="GCL16" s="396"/>
      <c r="GCM16" s="396"/>
      <c r="GCN16" s="396"/>
      <c r="GCO16" s="396"/>
      <c r="GCP16" s="396"/>
      <c r="GCQ16" s="396"/>
      <c r="GCR16" s="396"/>
      <c r="GCS16" s="396"/>
      <c r="GCT16" s="396"/>
      <c r="GCU16" s="396"/>
      <c r="GCV16" s="396"/>
      <c r="GCW16" s="396"/>
      <c r="GCX16" s="396"/>
      <c r="GCY16" s="396"/>
      <c r="GCZ16" s="396"/>
      <c r="GDA16" s="396"/>
      <c r="GDB16" s="396"/>
      <c r="GDC16" s="396"/>
      <c r="GDD16" s="396"/>
      <c r="GDE16" s="396"/>
      <c r="GDF16" s="396"/>
      <c r="GDG16" s="396"/>
      <c r="GDH16" s="396"/>
      <c r="GDI16" s="396"/>
      <c r="GDJ16" s="396"/>
      <c r="GDK16" s="396"/>
      <c r="GDL16" s="396"/>
      <c r="GDM16" s="396"/>
      <c r="GDN16" s="396"/>
      <c r="GDO16" s="396"/>
      <c r="GDP16" s="396"/>
      <c r="GDQ16" s="396"/>
      <c r="GDR16" s="396"/>
      <c r="GDS16" s="396"/>
      <c r="GDT16" s="396"/>
      <c r="GDU16" s="396"/>
      <c r="GDV16" s="396"/>
      <c r="GDW16" s="396"/>
      <c r="GDX16" s="396"/>
      <c r="GDY16" s="396"/>
      <c r="GDZ16" s="396"/>
      <c r="GEA16" s="396"/>
      <c r="GEB16" s="396"/>
      <c r="GEC16" s="396"/>
      <c r="GED16" s="396"/>
      <c r="GEE16" s="396"/>
      <c r="GEF16" s="396"/>
      <c r="GEG16" s="396"/>
      <c r="GEH16" s="396"/>
      <c r="GEI16" s="396"/>
      <c r="GEJ16" s="396"/>
      <c r="GEK16" s="396"/>
      <c r="GEL16" s="396"/>
      <c r="GEM16" s="396"/>
      <c r="GEN16" s="396"/>
      <c r="GEO16" s="396"/>
      <c r="GEP16" s="396"/>
      <c r="GEQ16" s="396"/>
      <c r="GER16" s="396"/>
      <c r="GES16" s="396"/>
      <c r="GET16" s="396"/>
      <c r="GEU16" s="396"/>
      <c r="GEV16" s="396"/>
      <c r="GEW16" s="396"/>
      <c r="GEX16" s="396"/>
      <c r="GEY16" s="396"/>
      <c r="GEZ16" s="396"/>
      <c r="GFA16" s="396"/>
      <c r="GFB16" s="396"/>
      <c r="GFC16" s="396"/>
      <c r="GFD16" s="396"/>
      <c r="GFE16" s="396"/>
      <c r="GFF16" s="396"/>
      <c r="GFG16" s="396"/>
      <c r="GFH16" s="396"/>
      <c r="GFI16" s="396"/>
      <c r="GFJ16" s="396"/>
      <c r="GFK16" s="396"/>
      <c r="GFL16" s="396"/>
      <c r="GFM16" s="396"/>
      <c r="GFN16" s="396"/>
      <c r="GFO16" s="396"/>
      <c r="GFP16" s="396"/>
      <c r="GFQ16" s="396"/>
      <c r="GFR16" s="396"/>
      <c r="GFS16" s="396"/>
      <c r="GFT16" s="396"/>
      <c r="GFU16" s="396"/>
      <c r="GFV16" s="396"/>
      <c r="GFW16" s="396"/>
      <c r="GFX16" s="396"/>
      <c r="GFY16" s="396"/>
      <c r="GFZ16" s="396"/>
      <c r="GGA16" s="396"/>
      <c r="GGB16" s="396"/>
      <c r="GGC16" s="396"/>
      <c r="GGD16" s="396"/>
      <c r="GGE16" s="396"/>
      <c r="GGF16" s="396"/>
      <c r="GGG16" s="396"/>
      <c r="GGH16" s="396"/>
      <c r="GGI16" s="396"/>
      <c r="GGJ16" s="396"/>
      <c r="GGK16" s="396"/>
      <c r="GGL16" s="396"/>
      <c r="GGM16" s="396"/>
      <c r="GGN16" s="396"/>
      <c r="GGO16" s="396"/>
      <c r="GGP16" s="396"/>
      <c r="GGQ16" s="396"/>
      <c r="GGR16" s="396"/>
      <c r="GGS16" s="396"/>
      <c r="GGT16" s="396"/>
      <c r="GGU16" s="396"/>
      <c r="GGV16" s="396"/>
      <c r="GGW16" s="396"/>
      <c r="GGX16" s="396"/>
      <c r="GGY16" s="396"/>
      <c r="GGZ16" s="396"/>
      <c r="GHA16" s="396"/>
      <c r="GHB16" s="396"/>
      <c r="GHC16" s="396"/>
      <c r="GHD16" s="396"/>
      <c r="GHE16" s="396"/>
      <c r="GHF16" s="396"/>
      <c r="GHG16" s="396"/>
      <c r="GHH16" s="396"/>
      <c r="GHI16" s="396"/>
      <c r="GHJ16" s="396"/>
      <c r="GHK16" s="396"/>
      <c r="GHL16" s="396"/>
      <c r="GHM16" s="396"/>
      <c r="GHN16" s="396"/>
      <c r="GHO16" s="396"/>
      <c r="GHP16" s="396"/>
      <c r="GHQ16" s="396"/>
      <c r="GHR16" s="396"/>
      <c r="GHS16" s="396"/>
      <c r="GHT16" s="396"/>
      <c r="GHU16" s="396"/>
      <c r="GHV16" s="396"/>
      <c r="GHW16" s="396"/>
      <c r="GHX16" s="396"/>
      <c r="GHY16" s="396"/>
      <c r="GHZ16" s="396"/>
      <c r="GIA16" s="396"/>
      <c r="GIB16" s="396"/>
      <c r="GIC16" s="396"/>
      <c r="GID16" s="396"/>
      <c r="GIE16" s="396"/>
      <c r="GIF16" s="396"/>
      <c r="GIG16" s="396"/>
      <c r="GIH16" s="396"/>
      <c r="GII16" s="396"/>
      <c r="GIJ16" s="396"/>
      <c r="GIK16" s="396"/>
      <c r="GIL16" s="396"/>
      <c r="GIM16" s="396"/>
      <c r="GIN16" s="396"/>
      <c r="GIO16" s="396"/>
      <c r="GIP16" s="396"/>
      <c r="GIQ16" s="396"/>
      <c r="GIR16" s="396"/>
      <c r="GIS16" s="396"/>
      <c r="GIT16" s="396"/>
      <c r="GIU16" s="396"/>
      <c r="GIV16" s="396"/>
      <c r="GIW16" s="396"/>
      <c r="GIX16" s="396"/>
      <c r="GIY16" s="396"/>
      <c r="GIZ16" s="396"/>
      <c r="GJA16" s="396"/>
      <c r="GJB16" s="396"/>
      <c r="GJC16" s="396"/>
      <c r="GJD16" s="396"/>
      <c r="GJE16" s="396"/>
      <c r="GJF16" s="396"/>
      <c r="GJG16" s="396"/>
      <c r="GJH16" s="396"/>
      <c r="GJI16" s="396"/>
      <c r="GJJ16" s="396"/>
      <c r="GJK16" s="396"/>
      <c r="GJL16" s="396"/>
      <c r="GJM16" s="396"/>
      <c r="GJN16" s="396"/>
      <c r="GJO16" s="396"/>
      <c r="GJP16" s="396"/>
      <c r="GJQ16" s="396"/>
      <c r="GJR16" s="396"/>
      <c r="GJS16" s="396"/>
      <c r="GJT16" s="396"/>
      <c r="GJU16" s="396"/>
      <c r="GJV16" s="396"/>
      <c r="GJW16" s="396"/>
      <c r="GJX16" s="396"/>
      <c r="GJY16" s="396"/>
      <c r="GJZ16" s="396"/>
      <c r="GKA16" s="396"/>
      <c r="GKB16" s="396"/>
      <c r="GKC16" s="396"/>
      <c r="GKD16" s="396"/>
      <c r="GKE16" s="396"/>
      <c r="GKF16" s="396"/>
      <c r="GKG16" s="396"/>
      <c r="GKH16" s="396"/>
      <c r="GKI16" s="396"/>
      <c r="GKJ16" s="396"/>
      <c r="GKK16" s="396"/>
      <c r="GKL16" s="396"/>
      <c r="GKM16" s="396"/>
      <c r="GKN16" s="396"/>
      <c r="GKO16" s="396"/>
      <c r="GKP16" s="396"/>
      <c r="GKQ16" s="396"/>
      <c r="GKR16" s="396"/>
      <c r="GKS16" s="396"/>
      <c r="GKT16" s="396"/>
      <c r="GKU16" s="396"/>
      <c r="GKV16" s="396"/>
      <c r="GKW16" s="396"/>
      <c r="GKX16" s="396"/>
      <c r="GKY16" s="396"/>
      <c r="GKZ16" s="396"/>
      <c r="GLA16" s="396"/>
      <c r="GLB16" s="396"/>
      <c r="GLC16" s="396"/>
      <c r="GLD16" s="396"/>
      <c r="GLE16" s="396"/>
      <c r="GLF16" s="396"/>
      <c r="GLG16" s="396"/>
      <c r="GLH16" s="396"/>
      <c r="GLI16" s="396"/>
      <c r="GLJ16" s="396"/>
      <c r="GLK16" s="396"/>
      <c r="GLL16" s="396"/>
      <c r="GLM16" s="396"/>
      <c r="GLN16" s="396"/>
      <c r="GLO16" s="396"/>
      <c r="GLP16" s="396"/>
      <c r="GLQ16" s="396"/>
      <c r="GLR16" s="396"/>
      <c r="GLS16" s="396"/>
      <c r="GLT16" s="396"/>
      <c r="GLU16" s="396"/>
      <c r="GLV16" s="396"/>
      <c r="GLW16" s="396"/>
      <c r="GLX16" s="396"/>
      <c r="GLY16" s="396"/>
      <c r="GLZ16" s="396"/>
      <c r="GMA16" s="396"/>
      <c r="GMB16" s="396"/>
      <c r="GMC16" s="396"/>
      <c r="GMD16" s="396"/>
      <c r="GME16" s="396"/>
      <c r="GMF16" s="396"/>
      <c r="GMG16" s="396"/>
      <c r="GMH16" s="396"/>
      <c r="GMI16" s="396"/>
      <c r="GMJ16" s="396"/>
      <c r="GMK16" s="396"/>
      <c r="GML16" s="396"/>
      <c r="GMM16" s="396"/>
      <c r="GMN16" s="396"/>
      <c r="GMO16" s="396"/>
      <c r="GMP16" s="396"/>
      <c r="GMQ16" s="396"/>
      <c r="GMR16" s="396"/>
      <c r="GMS16" s="396"/>
      <c r="GMT16" s="396"/>
      <c r="GMU16" s="396"/>
      <c r="GMV16" s="396"/>
      <c r="GMW16" s="396"/>
      <c r="GMX16" s="396"/>
      <c r="GMY16" s="396"/>
      <c r="GMZ16" s="396"/>
      <c r="GNA16" s="396"/>
      <c r="GNB16" s="396"/>
      <c r="GNC16" s="396"/>
      <c r="GND16" s="396"/>
      <c r="GNE16" s="396"/>
      <c r="GNF16" s="396"/>
      <c r="GNG16" s="396"/>
      <c r="GNH16" s="396"/>
      <c r="GNI16" s="396"/>
      <c r="GNJ16" s="396"/>
      <c r="GNK16" s="396"/>
      <c r="GNL16" s="396"/>
      <c r="GNM16" s="396"/>
      <c r="GNN16" s="396"/>
      <c r="GNO16" s="396"/>
      <c r="GNP16" s="396"/>
      <c r="GNQ16" s="396"/>
      <c r="GNR16" s="396"/>
      <c r="GNS16" s="396"/>
      <c r="GNT16" s="396"/>
      <c r="GNU16" s="396"/>
      <c r="GNV16" s="396"/>
      <c r="GNW16" s="396"/>
      <c r="GNX16" s="396"/>
      <c r="GNY16" s="396"/>
      <c r="GNZ16" s="396"/>
      <c r="GOA16" s="396"/>
      <c r="GOB16" s="396"/>
      <c r="GOC16" s="396"/>
      <c r="GOD16" s="396"/>
      <c r="GOE16" s="396"/>
      <c r="GOF16" s="396"/>
      <c r="GOG16" s="396"/>
      <c r="GOH16" s="396"/>
      <c r="GOI16" s="396"/>
      <c r="GOJ16" s="396"/>
      <c r="GOK16" s="396"/>
      <c r="GOL16" s="396"/>
      <c r="GOM16" s="396"/>
      <c r="GON16" s="396"/>
      <c r="GOO16" s="396"/>
      <c r="GOP16" s="396"/>
      <c r="GOQ16" s="396"/>
      <c r="GOR16" s="396"/>
      <c r="GOS16" s="396"/>
      <c r="GOT16" s="396"/>
      <c r="GOU16" s="396"/>
      <c r="GOV16" s="396"/>
      <c r="GOW16" s="396"/>
      <c r="GOX16" s="396"/>
      <c r="GOY16" s="396"/>
      <c r="GOZ16" s="396"/>
      <c r="GPA16" s="396"/>
      <c r="GPB16" s="396"/>
      <c r="GPC16" s="396"/>
      <c r="GPD16" s="396"/>
      <c r="GPE16" s="396"/>
      <c r="GPF16" s="396"/>
      <c r="GPG16" s="396"/>
      <c r="GPH16" s="396"/>
      <c r="GPI16" s="396"/>
      <c r="GPJ16" s="396"/>
      <c r="GPK16" s="396"/>
      <c r="GPL16" s="396"/>
      <c r="GPM16" s="396"/>
      <c r="GPN16" s="396"/>
      <c r="GPO16" s="396"/>
      <c r="GPP16" s="396"/>
      <c r="GPQ16" s="396"/>
      <c r="GPR16" s="396"/>
      <c r="GPS16" s="396"/>
      <c r="GPT16" s="396"/>
      <c r="GPU16" s="396"/>
      <c r="GPV16" s="396"/>
      <c r="GPW16" s="396"/>
      <c r="GPX16" s="396"/>
      <c r="GPY16" s="396"/>
      <c r="GPZ16" s="396"/>
      <c r="GQA16" s="396"/>
      <c r="GQB16" s="396"/>
      <c r="GQC16" s="396"/>
      <c r="GQD16" s="396"/>
      <c r="GQE16" s="396"/>
      <c r="GQF16" s="396"/>
      <c r="GQG16" s="396"/>
      <c r="GQH16" s="396"/>
      <c r="GQI16" s="396"/>
      <c r="GQJ16" s="396"/>
      <c r="GQK16" s="396"/>
      <c r="GQL16" s="396"/>
      <c r="GQM16" s="396"/>
      <c r="GQN16" s="396"/>
      <c r="GQO16" s="396"/>
      <c r="GQP16" s="396"/>
      <c r="GQQ16" s="396"/>
      <c r="GQR16" s="396"/>
      <c r="GQS16" s="396"/>
      <c r="GQT16" s="396"/>
      <c r="GQU16" s="396"/>
      <c r="GQV16" s="396"/>
      <c r="GQW16" s="396"/>
      <c r="GQX16" s="396"/>
      <c r="GQY16" s="396"/>
      <c r="GQZ16" s="396"/>
      <c r="GRA16" s="396"/>
      <c r="GRB16" s="396"/>
      <c r="GRC16" s="396"/>
      <c r="GRD16" s="396"/>
      <c r="GRE16" s="396"/>
      <c r="GRF16" s="396"/>
      <c r="GRG16" s="396"/>
      <c r="GRH16" s="396"/>
      <c r="GRI16" s="396"/>
      <c r="GRJ16" s="396"/>
      <c r="GRK16" s="396"/>
      <c r="GRL16" s="396"/>
      <c r="GRM16" s="396"/>
      <c r="GRN16" s="396"/>
      <c r="GRO16" s="396"/>
      <c r="GRP16" s="396"/>
      <c r="GRQ16" s="396"/>
      <c r="GRR16" s="396"/>
      <c r="GRS16" s="396"/>
      <c r="GRT16" s="396"/>
      <c r="GRU16" s="396"/>
      <c r="GRV16" s="396"/>
      <c r="GRW16" s="396"/>
      <c r="GRX16" s="396"/>
      <c r="GRY16" s="396"/>
      <c r="GRZ16" s="396"/>
      <c r="GSA16" s="396"/>
      <c r="GSB16" s="396"/>
      <c r="GSC16" s="396"/>
      <c r="GSD16" s="396"/>
      <c r="GSE16" s="396"/>
      <c r="GSF16" s="396"/>
      <c r="GSG16" s="396"/>
      <c r="GSH16" s="396"/>
      <c r="GSI16" s="396"/>
      <c r="GSJ16" s="396"/>
      <c r="GSK16" s="396"/>
      <c r="GSL16" s="396"/>
      <c r="GSM16" s="396"/>
      <c r="GSN16" s="396"/>
      <c r="GSO16" s="396"/>
      <c r="GSP16" s="396"/>
      <c r="GSQ16" s="396"/>
      <c r="GSR16" s="396"/>
      <c r="GSS16" s="396"/>
      <c r="GST16" s="396"/>
      <c r="GSU16" s="396"/>
      <c r="GSV16" s="396"/>
      <c r="GSW16" s="396"/>
      <c r="GSX16" s="396"/>
      <c r="GSY16" s="396"/>
      <c r="GSZ16" s="396"/>
      <c r="GTA16" s="396"/>
      <c r="GTB16" s="396"/>
      <c r="GTC16" s="396"/>
      <c r="GTD16" s="396"/>
      <c r="GTE16" s="396"/>
      <c r="GTF16" s="396"/>
      <c r="GTG16" s="396"/>
      <c r="GTH16" s="396"/>
      <c r="GTI16" s="396"/>
      <c r="GTJ16" s="396"/>
      <c r="GTK16" s="396"/>
      <c r="GTL16" s="396"/>
      <c r="GTM16" s="396"/>
      <c r="GTN16" s="396"/>
      <c r="GTO16" s="396"/>
      <c r="GTP16" s="396"/>
      <c r="GTQ16" s="396"/>
      <c r="GTR16" s="396"/>
      <c r="GTS16" s="396"/>
      <c r="GTT16" s="396"/>
      <c r="GTU16" s="396"/>
      <c r="GTV16" s="396"/>
      <c r="GTW16" s="396"/>
      <c r="GTX16" s="396"/>
      <c r="GTY16" s="396"/>
      <c r="GTZ16" s="396"/>
      <c r="GUA16" s="396"/>
      <c r="GUB16" s="396"/>
      <c r="GUC16" s="396"/>
      <c r="GUD16" s="396"/>
      <c r="GUE16" s="396"/>
      <c r="GUF16" s="396"/>
      <c r="GUG16" s="396"/>
      <c r="GUH16" s="396"/>
      <c r="GUI16" s="396"/>
      <c r="GUJ16" s="396"/>
      <c r="GUK16" s="396"/>
      <c r="GUL16" s="396"/>
      <c r="GUM16" s="396"/>
      <c r="GUN16" s="396"/>
      <c r="GUO16" s="396"/>
      <c r="GUP16" s="396"/>
      <c r="GUQ16" s="396"/>
      <c r="GUR16" s="396"/>
      <c r="GUS16" s="396"/>
      <c r="GUT16" s="396"/>
      <c r="GUU16" s="396"/>
      <c r="GUV16" s="396"/>
      <c r="GUW16" s="396"/>
      <c r="GUX16" s="396"/>
      <c r="GUY16" s="396"/>
      <c r="GUZ16" s="396"/>
      <c r="GVA16" s="396"/>
      <c r="GVB16" s="396"/>
      <c r="GVC16" s="396"/>
      <c r="GVD16" s="396"/>
      <c r="GVE16" s="396"/>
      <c r="GVF16" s="396"/>
      <c r="GVG16" s="396"/>
      <c r="GVH16" s="396"/>
      <c r="GVI16" s="396"/>
      <c r="GVJ16" s="396"/>
      <c r="GVK16" s="396"/>
      <c r="GVL16" s="396"/>
      <c r="GVM16" s="396"/>
      <c r="GVN16" s="396"/>
      <c r="GVO16" s="396"/>
      <c r="GVP16" s="396"/>
      <c r="GVQ16" s="396"/>
      <c r="GVR16" s="396"/>
      <c r="GVS16" s="396"/>
      <c r="GVT16" s="396"/>
      <c r="GVU16" s="396"/>
      <c r="GVV16" s="396"/>
      <c r="GVW16" s="396"/>
      <c r="GVX16" s="396"/>
      <c r="GVY16" s="396"/>
      <c r="GVZ16" s="396"/>
      <c r="GWA16" s="396"/>
      <c r="GWB16" s="396"/>
      <c r="GWC16" s="396"/>
      <c r="GWD16" s="396"/>
      <c r="GWE16" s="396"/>
      <c r="GWF16" s="396"/>
      <c r="GWG16" s="396"/>
      <c r="GWH16" s="396"/>
      <c r="GWI16" s="396"/>
      <c r="GWJ16" s="396"/>
      <c r="GWK16" s="396"/>
      <c r="GWL16" s="396"/>
      <c r="GWM16" s="396"/>
      <c r="GWN16" s="396"/>
      <c r="GWO16" s="396"/>
      <c r="GWP16" s="396"/>
      <c r="GWQ16" s="396"/>
      <c r="GWR16" s="396"/>
      <c r="GWS16" s="396"/>
      <c r="GWT16" s="396"/>
      <c r="GWU16" s="396"/>
      <c r="GWV16" s="396"/>
      <c r="GWW16" s="396"/>
      <c r="GWX16" s="396"/>
      <c r="GWY16" s="396"/>
      <c r="GWZ16" s="396"/>
      <c r="GXA16" s="396"/>
      <c r="GXB16" s="396"/>
      <c r="GXC16" s="396"/>
      <c r="GXD16" s="396"/>
      <c r="GXE16" s="396"/>
      <c r="GXF16" s="396"/>
      <c r="GXG16" s="396"/>
      <c r="GXH16" s="396"/>
      <c r="GXI16" s="396"/>
      <c r="GXJ16" s="396"/>
      <c r="GXK16" s="396"/>
      <c r="GXL16" s="396"/>
      <c r="GXM16" s="396"/>
      <c r="GXN16" s="396"/>
      <c r="GXO16" s="396"/>
      <c r="GXP16" s="396"/>
      <c r="GXQ16" s="396"/>
      <c r="GXR16" s="396"/>
      <c r="GXS16" s="396"/>
      <c r="GXT16" s="396"/>
      <c r="GXU16" s="396"/>
      <c r="GXV16" s="396"/>
      <c r="GXW16" s="396"/>
      <c r="GXX16" s="396"/>
      <c r="GXY16" s="396"/>
      <c r="GXZ16" s="396"/>
      <c r="GYA16" s="396"/>
      <c r="GYB16" s="396"/>
      <c r="GYC16" s="396"/>
      <c r="GYD16" s="396"/>
      <c r="GYE16" s="396"/>
      <c r="GYF16" s="396"/>
      <c r="GYG16" s="396"/>
      <c r="GYH16" s="396"/>
      <c r="GYI16" s="396"/>
      <c r="GYJ16" s="396"/>
      <c r="GYK16" s="396"/>
      <c r="GYL16" s="396"/>
      <c r="GYM16" s="396"/>
      <c r="GYN16" s="396"/>
      <c r="GYO16" s="396"/>
      <c r="GYP16" s="396"/>
      <c r="GYQ16" s="396"/>
      <c r="GYR16" s="396"/>
      <c r="GYS16" s="396"/>
      <c r="GYT16" s="396"/>
      <c r="GYU16" s="396"/>
      <c r="GYV16" s="396"/>
      <c r="GYW16" s="396"/>
      <c r="GYX16" s="396"/>
      <c r="GYY16" s="396"/>
      <c r="GYZ16" s="396"/>
      <c r="GZA16" s="396"/>
      <c r="GZB16" s="396"/>
      <c r="GZC16" s="396"/>
      <c r="GZD16" s="396"/>
      <c r="GZE16" s="396"/>
      <c r="GZF16" s="396"/>
      <c r="GZG16" s="396"/>
      <c r="GZH16" s="396"/>
      <c r="GZI16" s="396"/>
      <c r="GZJ16" s="396"/>
      <c r="GZK16" s="396"/>
      <c r="GZL16" s="396"/>
      <c r="GZM16" s="396"/>
      <c r="GZN16" s="396"/>
      <c r="GZO16" s="396"/>
      <c r="GZP16" s="396"/>
      <c r="GZQ16" s="396"/>
      <c r="GZR16" s="396"/>
      <c r="GZS16" s="396"/>
      <c r="GZT16" s="396"/>
      <c r="GZU16" s="396"/>
      <c r="GZV16" s="396"/>
      <c r="GZW16" s="396"/>
      <c r="GZX16" s="396"/>
      <c r="GZY16" s="396"/>
      <c r="GZZ16" s="396"/>
      <c r="HAA16" s="396"/>
      <c r="HAB16" s="396"/>
      <c r="HAC16" s="396"/>
      <c r="HAD16" s="396"/>
      <c r="HAE16" s="396"/>
      <c r="HAF16" s="396"/>
      <c r="HAG16" s="396"/>
      <c r="HAH16" s="396"/>
      <c r="HAI16" s="396"/>
      <c r="HAJ16" s="396"/>
      <c r="HAK16" s="396"/>
      <c r="HAL16" s="396"/>
      <c r="HAM16" s="396"/>
      <c r="HAN16" s="396"/>
      <c r="HAO16" s="396"/>
      <c r="HAP16" s="396"/>
      <c r="HAQ16" s="396"/>
      <c r="HAR16" s="396"/>
      <c r="HAS16" s="396"/>
      <c r="HAT16" s="396"/>
      <c r="HAU16" s="396"/>
      <c r="HAV16" s="396"/>
      <c r="HAW16" s="396"/>
      <c r="HAX16" s="396"/>
      <c r="HAY16" s="396"/>
      <c r="HAZ16" s="396"/>
      <c r="HBA16" s="396"/>
      <c r="HBB16" s="396"/>
      <c r="HBC16" s="396"/>
      <c r="HBD16" s="396"/>
      <c r="HBE16" s="396"/>
      <c r="HBF16" s="396"/>
      <c r="HBG16" s="396"/>
      <c r="HBH16" s="396"/>
      <c r="HBI16" s="396"/>
      <c r="HBJ16" s="396"/>
      <c r="HBK16" s="396"/>
      <c r="HBL16" s="396"/>
      <c r="HBM16" s="396"/>
      <c r="HBN16" s="396"/>
      <c r="HBO16" s="396"/>
      <c r="HBP16" s="396"/>
      <c r="HBQ16" s="396"/>
      <c r="HBR16" s="396"/>
      <c r="HBS16" s="396"/>
      <c r="HBT16" s="396"/>
      <c r="HBU16" s="396"/>
      <c r="HBV16" s="396"/>
      <c r="HBW16" s="396"/>
      <c r="HBX16" s="396"/>
      <c r="HBY16" s="396"/>
      <c r="HBZ16" s="396"/>
      <c r="HCA16" s="396"/>
      <c r="HCB16" s="396"/>
      <c r="HCC16" s="396"/>
      <c r="HCD16" s="396"/>
      <c r="HCE16" s="396"/>
      <c r="HCF16" s="396"/>
      <c r="HCG16" s="396"/>
      <c r="HCH16" s="396"/>
      <c r="HCI16" s="396"/>
      <c r="HCJ16" s="396"/>
      <c r="HCK16" s="396"/>
      <c r="HCL16" s="396"/>
      <c r="HCM16" s="396"/>
      <c r="HCN16" s="396"/>
      <c r="HCO16" s="396"/>
      <c r="HCP16" s="396"/>
      <c r="HCQ16" s="396"/>
      <c r="HCR16" s="396"/>
      <c r="HCS16" s="396"/>
      <c r="HCT16" s="396"/>
      <c r="HCU16" s="396"/>
      <c r="HCV16" s="396"/>
      <c r="HCW16" s="396"/>
      <c r="HCX16" s="396"/>
      <c r="HCY16" s="396"/>
      <c r="HCZ16" s="396"/>
      <c r="HDA16" s="396"/>
      <c r="HDB16" s="396"/>
      <c r="HDC16" s="396"/>
      <c r="HDD16" s="396"/>
      <c r="HDE16" s="396"/>
      <c r="HDF16" s="396"/>
      <c r="HDG16" s="396"/>
      <c r="HDH16" s="396"/>
      <c r="HDI16" s="396"/>
      <c r="HDJ16" s="396"/>
      <c r="HDK16" s="396"/>
      <c r="HDL16" s="396"/>
      <c r="HDM16" s="396"/>
      <c r="HDN16" s="396"/>
      <c r="HDO16" s="396"/>
      <c r="HDP16" s="396"/>
      <c r="HDQ16" s="396"/>
      <c r="HDR16" s="396"/>
      <c r="HDS16" s="396"/>
      <c r="HDT16" s="396"/>
      <c r="HDU16" s="396"/>
      <c r="HDV16" s="396"/>
      <c r="HDW16" s="396"/>
      <c r="HDX16" s="396"/>
      <c r="HDY16" s="396"/>
      <c r="HDZ16" s="396"/>
      <c r="HEA16" s="396"/>
      <c r="HEB16" s="396"/>
      <c r="HEC16" s="396"/>
      <c r="HED16" s="396"/>
      <c r="HEE16" s="396"/>
      <c r="HEF16" s="396"/>
      <c r="HEG16" s="396"/>
      <c r="HEH16" s="396"/>
      <c r="HEI16" s="396"/>
      <c r="HEJ16" s="396"/>
      <c r="HEK16" s="396"/>
      <c r="HEL16" s="396"/>
      <c r="HEM16" s="396"/>
      <c r="HEN16" s="396"/>
      <c r="HEO16" s="396"/>
      <c r="HEP16" s="396"/>
      <c r="HEQ16" s="396"/>
      <c r="HER16" s="396"/>
      <c r="HES16" s="396"/>
      <c r="HET16" s="396"/>
      <c r="HEU16" s="396"/>
      <c r="HEV16" s="396"/>
      <c r="HEW16" s="396"/>
      <c r="HEX16" s="396"/>
      <c r="HEY16" s="396"/>
      <c r="HEZ16" s="396"/>
      <c r="HFA16" s="396"/>
      <c r="HFB16" s="396"/>
      <c r="HFC16" s="396"/>
      <c r="HFD16" s="396"/>
      <c r="HFE16" s="396"/>
      <c r="HFF16" s="396"/>
      <c r="HFG16" s="396"/>
      <c r="HFH16" s="396"/>
      <c r="HFI16" s="396"/>
      <c r="HFJ16" s="396"/>
      <c r="HFK16" s="396"/>
      <c r="HFL16" s="396"/>
      <c r="HFM16" s="396"/>
      <c r="HFN16" s="396"/>
      <c r="HFO16" s="396"/>
      <c r="HFP16" s="396"/>
      <c r="HFQ16" s="396"/>
      <c r="HFR16" s="396"/>
      <c r="HFS16" s="396"/>
      <c r="HFT16" s="396"/>
      <c r="HFU16" s="396"/>
      <c r="HFV16" s="396"/>
      <c r="HFW16" s="396"/>
      <c r="HFX16" s="396"/>
      <c r="HFY16" s="396"/>
      <c r="HFZ16" s="396"/>
      <c r="HGA16" s="396"/>
      <c r="HGB16" s="396"/>
      <c r="HGC16" s="396"/>
      <c r="HGD16" s="396"/>
      <c r="HGE16" s="396"/>
      <c r="HGF16" s="396"/>
      <c r="HGG16" s="396"/>
      <c r="HGH16" s="396"/>
      <c r="HGI16" s="396"/>
      <c r="HGJ16" s="396"/>
      <c r="HGK16" s="396"/>
      <c r="HGL16" s="396"/>
      <c r="HGM16" s="396"/>
      <c r="HGN16" s="396"/>
      <c r="HGO16" s="396"/>
      <c r="HGP16" s="396"/>
      <c r="HGQ16" s="396"/>
      <c r="HGR16" s="396"/>
      <c r="HGS16" s="396"/>
      <c r="HGT16" s="396"/>
      <c r="HGU16" s="396"/>
      <c r="HGV16" s="396"/>
      <c r="HGW16" s="396"/>
      <c r="HGX16" s="396"/>
      <c r="HGY16" s="396"/>
      <c r="HGZ16" s="396"/>
      <c r="HHA16" s="396"/>
      <c r="HHB16" s="396"/>
      <c r="HHC16" s="396"/>
      <c r="HHD16" s="396"/>
      <c r="HHE16" s="396"/>
      <c r="HHF16" s="396"/>
      <c r="HHG16" s="396"/>
      <c r="HHH16" s="396"/>
      <c r="HHI16" s="396"/>
      <c r="HHJ16" s="396"/>
      <c r="HHK16" s="396"/>
      <c r="HHL16" s="396"/>
      <c r="HHM16" s="396"/>
      <c r="HHN16" s="396"/>
      <c r="HHO16" s="396"/>
      <c r="HHP16" s="396"/>
      <c r="HHQ16" s="396"/>
      <c r="HHR16" s="396"/>
      <c r="HHS16" s="396"/>
      <c r="HHT16" s="396"/>
      <c r="HHU16" s="396"/>
      <c r="HHV16" s="396"/>
      <c r="HHW16" s="396"/>
      <c r="HHX16" s="396"/>
      <c r="HHY16" s="396"/>
      <c r="HHZ16" s="396"/>
      <c r="HIA16" s="396"/>
      <c r="HIB16" s="396"/>
      <c r="HIC16" s="396"/>
      <c r="HID16" s="396"/>
      <c r="HIE16" s="396"/>
      <c r="HIF16" s="396"/>
      <c r="HIG16" s="396"/>
      <c r="HIH16" s="396"/>
      <c r="HII16" s="396"/>
      <c r="HIJ16" s="396"/>
      <c r="HIK16" s="396"/>
      <c r="HIL16" s="396"/>
      <c r="HIM16" s="396"/>
      <c r="HIN16" s="396"/>
      <c r="HIO16" s="396"/>
      <c r="HIP16" s="396"/>
      <c r="HIQ16" s="396"/>
      <c r="HIR16" s="396"/>
      <c r="HIS16" s="396"/>
      <c r="HIT16" s="396"/>
      <c r="HIU16" s="396"/>
      <c r="HIV16" s="396"/>
      <c r="HIW16" s="396"/>
      <c r="HIX16" s="396"/>
      <c r="HIY16" s="396"/>
      <c r="HIZ16" s="396"/>
      <c r="HJA16" s="396"/>
      <c r="HJB16" s="396"/>
      <c r="HJC16" s="396"/>
      <c r="HJD16" s="396"/>
      <c r="HJE16" s="396"/>
      <c r="HJF16" s="396"/>
      <c r="HJG16" s="396"/>
      <c r="HJH16" s="396"/>
      <c r="HJI16" s="396"/>
      <c r="HJJ16" s="396"/>
      <c r="HJK16" s="396"/>
      <c r="HJL16" s="396"/>
      <c r="HJM16" s="396"/>
      <c r="HJN16" s="396"/>
      <c r="HJO16" s="396"/>
      <c r="HJP16" s="396"/>
      <c r="HJQ16" s="396"/>
      <c r="HJR16" s="396"/>
      <c r="HJS16" s="396"/>
      <c r="HJT16" s="396"/>
      <c r="HJU16" s="396"/>
      <c r="HJV16" s="396"/>
      <c r="HJW16" s="396"/>
      <c r="HJX16" s="396"/>
      <c r="HJY16" s="396"/>
      <c r="HJZ16" s="396"/>
      <c r="HKA16" s="396"/>
      <c r="HKB16" s="396"/>
      <c r="HKC16" s="396"/>
      <c r="HKD16" s="396"/>
      <c r="HKE16" s="396"/>
      <c r="HKF16" s="396"/>
      <c r="HKG16" s="396"/>
      <c r="HKH16" s="396"/>
      <c r="HKI16" s="396"/>
      <c r="HKJ16" s="396"/>
      <c r="HKK16" s="396"/>
      <c r="HKL16" s="396"/>
      <c r="HKM16" s="396"/>
      <c r="HKN16" s="396"/>
      <c r="HKO16" s="396"/>
      <c r="HKP16" s="396"/>
      <c r="HKQ16" s="396"/>
      <c r="HKR16" s="396"/>
      <c r="HKS16" s="396"/>
      <c r="HKT16" s="396"/>
      <c r="HKU16" s="396"/>
      <c r="HKV16" s="396"/>
      <c r="HKW16" s="396"/>
      <c r="HKX16" s="396"/>
      <c r="HKY16" s="396"/>
      <c r="HKZ16" s="396"/>
      <c r="HLA16" s="396"/>
      <c r="HLB16" s="396"/>
      <c r="HLC16" s="396"/>
      <c r="HLD16" s="396"/>
      <c r="HLE16" s="396"/>
      <c r="HLF16" s="396"/>
      <c r="HLG16" s="396"/>
      <c r="HLH16" s="396"/>
      <c r="HLI16" s="396"/>
      <c r="HLJ16" s="396"/>
      <c r="HLK16" s="396"/>
      <c r="HLL16" s="396"/>
      <c r="HLM16" s="396"/>
      <c r="HLN16" s="396"/>
      <c r="HLO16" s="396"/>
      <c r="HLP16" s="396"/>
      <c r="HLQ16" s="396"/>
      <c r="HLR16" s="396"/>
      <c r="HLS16" s="396"/>
      <c r="HLT16" s="396"/>
      <c r="HLU16" s="396"/>
      <c r="HLV16" s="396"/>
      <c r="HLW16" s="396"/>
      <c r="HLX16" s="396"/>
      <c r="HLY16" s="396"/>
      <c r="HLZ16" s="396"/>
      <c r="HMA16" s="396"/>
      <c r="HMB16" s="396"/>
      <c r="HMC16" s="396"/>
      <c r="HMD16" s="396"/>
      <c r="HME16" s="396"/>
      <c r="HMF16" s="396"/>
      <c r="HMG16" s="396"/>
      <c r="HMH16" s="396"/>
      <c r="HMI16" s="396"/>
      <c r="HMJ16" s="396"/>
      <c r="HMK16" s="396"/>
      <c r="HML16" s="396"/>
      <c r="HMM16" s="396"/>
      <c r="HMN16" s="396"/>
      <c r="HMO16" s="396"/>
      <c r="HMP16" s="396"/>
      <c r="HMQ16" s="396"/>
      <c r="HMR16" s="396"/>
      <c r="HMS16" s="396"/>
      <c r="HMT16" s="396"/>
      <c r="HMU16" s="396"/>
      <c r="HMV16" s="396"/>
      <c r="HMW16" s="396"/>
      <c r="HMX16" s="396"/>
      <c r="HMY16" s="396"/>
      <c r="HMZ16" s="396"/>
      <c r="HNA16" s="396"/>
      <c r="HNB16" s="396"/>
      <c r="HNC16" s="396"/>
      <c r="HND16" s="396"/>
      <c r="HNE16" s="396"/>
      <c r="HNF16" s="396"/>
      <c r="HNG16" s="396"/>
      <c r="HNH16" s="396"/>
      <c r="HNI16" s="396"/>
      <c r="HNJ16" s="396"/>
      <c r="HNK16" s="396"/>
      <c r="HNL16" s="396"/>
      <c r="HNM16" s="396"/>
      <c r="HNN16" s="396"/>
      <c r="HNO16" s="396"/>
      <c r="HNP16" s="396"/>
      <c r="HNQ16" s="396"/>
      <c r="HNR16" s="396"/>
      <c r="HNS16" s="396"/>
      <c r="HNT16" s="396"/>
      <c r="HNU16" s="396"/>
      <c r="HNV16" s="396"/>
      <c r="HNW16" s="396"/>
      <c r="HNX16" s="396"/>
      <c r="HNY16" s="396"/>
      <c r="HNZ16" s="396"/>
      <c r="HOA16" s="396"/>
      <c r="HOB16" s="396"/>
      <c r="HOC16" s="396"/>
      <c r="HOD16" s="396"/>
      <c r="HOE16" s="396"/>
      <c r="HOF16" s="396"/>
      <c r="HOG16" s="396"/>
      <c r="HOH16" s="396"/>
      <c r="HOI16" s="396"/>
      <c r="HOJ16" s="396"/>
      <c r="HOK16" s="396"/>
      <c r="HOL16" s="396"/>
      <c r="HOM16" s="396"/>
      <c r="HON16" s="396"/>
      <c r="HOO16" s="396"/>
      <c r="HOP16" s="396"/>
      <c r="HOQ16" s="396"/>
      <c r="HOR16" s="396"/>
      <c r="HOS16" s="396"/>
      <c r="HOT16" s="396"/>
      <c r="HOU16" s="396"/>
      <c r="HOV16" s="396"/>
      <c r="HOW16" s="396"/>
      <c r="HOX16" s="396"/>
      <c r="HOY16" s="396"/>
      <c r="HOZ16" s="396"/>
      <c r="HPA16" s="396"/>
      <c r="HPB16" s="396"/>
      <c r="HPC16" s="396"/>
      <c r="HPD16" s="396"/>
      <c r="HPE16" s="396"/>
      <c r="HPF16" s="396"/>
      <c r="HPG16" s="396"/>
      <c r="HPH16" s="396"/>
      <c r="HPI16" s="396"/>
      <c r="HPJ16" s="396"/>
      <c r="HPK16" s="396"/>
      <c r="HPL16" s="396"/>
      <c r="HPM16" s="396"/>
      <c r="HPN16" s="396"/>
      <c r="HPO16" s="396"/>
      <c r="HPP16" s="396"/>
      <c r="HPQ16" s="396"/>
      <c r="HPR16" s="396"/>
      <c r="HPS16" s="396"/>
      <c r="HPT16" s="396"/>
      <c r="HPU16" s="396"/>
      <c r="HPV16" s="396"/>
      <c r="HPW16" s="396"/>
      <c r="HPX16" s="396"/>
      <c r="HPY16" s="396"/>
      <c r="HPZ16" s="396"/>
      <c r="HQA16" s="396"/>
      <c r="HQB16" s="396"/>
      <c r="HQC16" s="396"/>
      <c r="HQD16" s="396"/>
      <c r="HQE16" s="396"/>
      <c r="HQF16" s="396"/>
      <c r="HQG16" s="396"/>
      <c r="HQH16" s="396"/>
      <c r="HQI16" s="396"/>
      <c r="HQJ16" s="396"/>
      <c r="HQK16" s="396"/>
      <c r="HQL16" s="396"/>
      <c r="HQM16" s="396"/>
      <c r="HQN16" s="396"/>
      <c r="HQO16" s="396"/>
      <c r="HQP16" s="396"/>
      <c r="HQQ16" s="396"/>
      <c r="HQR16" s="396"/>
      <c r="HQS16" s="396"/>
      <c r="HQT16" s="396"/>
      <c r="HQU16" s="396"/>
      <c r="HQV16" s="396"/>
      <c r="HQW16" s="396"/>
      <c r="HQX16" s="396"/>
      <c r="HQY16" s="396"/>
      <c r="HQZ16" s="396"/>
      <c r="HRA16" s="396"/>
      <c r="HRB16" s="396"/>
      <c r="HRC16" s="396"/>
      <c r="HRD16" s="396"/>
      <c r="HRE16" s="396"/>
      <c r="HRF16" s="396"/>
      <c r="HRG16" s="396"/>
      <c r="HRH16" s="396"/>
      <c r="HRI16" s="396"/>
      <c r="HRJ16" s="396"/>
      <c r="HRK16" s="396"/>
      <c r="HRL16" s="396"/>
      <c r="HRM16" s="396"/>
      <c r="HRN16" s="396"/>
      <c r="HRO16" s="396"/>
      <c r="HRP16" s="396"/>
      <c r="HRQ16" s="396"/>
      <c r="HRR16" s="396"/>
      <c r="HRS16" s="396"/>
      <c r="HRT16" s="396"/>
      <c r="HRU16" s="396"/>
      <c r="HRV16" s="396"/>
      <c r="HRW16" s="396"/>
      <c r="HRX16" s="396"/>
      <c r="HRY16" s="396"/>
      <c r="HRZ16" s="396"/>
      <c r="HSA16" s="396"/>
      <c r="HSB16" s="396"/>
      <c r="HSC16" s="396"/>
      <c r="HSD16" s="396"/>
      <c r="HSE16" s="396"/>
      <c r="HSF16" s="396"/>
      <c r="HSG16" s="396"/>
      <c r="HSH16" s="396"/>
      <c r="HSI16" s="396"/>
      <c r="HSJ16" s="396"/>
      <c r="HSK16" s="396"/>
      <c r="HSL16" s="396"/>
      <c r="HSM16" s="396"/>
      <c r="HSN16" s="396"/>
      <c r="HSO16" s="396"/>
      <c r="HSP16" s="396"/>
      <c r="HSQ16" s="396"/>
      <c r="HSR16" s="396"/>
      <c r="HSS16" s="396"/>
      <c r="HST16" s="396"/>
      <c r="HSU16" s="396"/>
      <c r="HSV16" s="396"/>
      <c r="HSW16" s="396"/>
      <c r="HSX16" s="396"/>
      <c r="HSY16" s="396"/>
      <c r="HSZ16" s="396"/>
      <c r="HTA16" s="396"/>
      <c r="HTB16" s="396"/>
      <c r="HTC16" s="396"/>
      <c r="HTD16" s="396"/>
      <c r="HTE16" s="396"/>
      <c r="HTF16" s="396"/>
      <c r="HTG16" s="396"/>
      <c r="HTH16" s="396"/>
      <c r="HTI16" s="396"/>
      <c r="HTJ16" s="396"/>
      <c r="HTK16" s="396"/>
      <c r="HTL16" s="396"/>
      <c r="HTM16" s="396"/>
      <c r="HTN16" s="396"/>
      <c r="HTO16" s="396"/>
      <c r="HTP16" s="396"/>
      <c r="HTQ16" s="396"/>
      <c r="HTR16" s="396"/>
      <c r="HTS16" s="396"/>
      <c r="HTT16" s="396"/>
      <c r="HTU16" s="396"/>
      <c r="HTV16" s="396"/>
      <c r="HTW16" s="396"/>
      <c r="HTX16" s="396"/>
      <c r="HTY16" s="396"/>
      <c r="HTZ16" s="396"/>
      <c r="HUA16" s="396"/>
      <c r="HUB16" s="396"/>
      <c r="HUC16" s="396"/>
      <c r="HUD16" s="396"/>
      <c r="HUE16" s="396"/>
      <c r="HUF16" s="396"/>
      <c r="HUG16" s="396"/>
      <c r="HUH16" s="396"/>
      <c r="HUI16" s="396"/>
      <c r="HUJ16" s="396"/>
      <c r="HUK16" s="396"/>
      <c r="HUL16" s="396"/>
      <c r="HUM16" s="396"/>
      <c r="HUN16" s="396"/>
      <c r="HUO16" s="396"/>
      <c r="HUP16" s="396"/>
      <c r="HUQ16" s="396"/>
      <c r="HUR16" s="396"/>
      <c r="HUS16" s="396"/>
      <c r="HUT16" s="396"/>
      <c r="HUU16" s="396"/>
      <c r="HUV16" s="396"/>
      <c r="HUW16" s="396"/>
      <c r="HUX16" s="396"/>
      <c r="HUY16" s="396"/>
      <c r="HUZ16" s="396"/>
      <c r="HVA16" s="396"/>
      <c r="HVB16" s="396"/>
      <c r="HVC16" s="396"/>
      <c r="HVD16" s="396"/>
      <c r="HVE16" s="396"/>
      <c r="HVF16" s="396"/>
      <c r="HVG16" s="396"/>
      <c r="HVH16" s="396"/>
      <c r="HVI16" s="396"/>
      <c r="HVJ16" s="396"/>
      <c r="HVK16" s="396"/>
      <c r="HVL16" s="396"/>
      <c r="HVM16" s="396"/>
      <c r="HVN16" s="396"/>
      <c r="HVO16" s="396"/>
      <c r="HVP16" s="396"/>
      <c r="HVQ16" s="396"/>
      <c r="HVR16" s="396"/>
      <c r="HVS16" s="396"/>
      <c r="HVT16" s="396"/>
      <c r="HVU16" s="396"/>
      <c r="HVV16" s="396"/>
      <c r="HVW16" s="396"/>
      <c r="HVX16" s="396"/>
      <c r="HVY16" s="396"/>
      <c r="HVZ16" s="396"/>
      <c r="HWA16" s="396"/>
      <c r="HWB16" s="396"/>
      <c r="HWC16" s="396"/>
      <c r="HWD16" s="396"/>
      <c r="HWE16" s="396"/>
      <c r="HWF16" s="396"/>
      <c r="HWG16" s="396"/>
      <c r="HWH16" s="396"/>
      <c r="HWI16" s="396"/>
      <c r="HWJ16" s="396"/>
      <c r="HWK16" s="396"/>
      <c r="HWL16" s="396"/>
      <c r="HWM16" s="396"/>
      <c r="HWN16" s="396"/>
      <c r="HWO16" s="396"/>
      <c r="HWP16" s="396"/>
      <c r="HWQ16" s="396"/>
      <c r="HWR16" s="396"/>
      <c r="HWS16" s="396"/>
      <c r="HWT16" s="396"/>
      <c r="HWU16" s="396"/>
      <c r="HWV16" s="396"/>
      <c r="HWW16" s="396"/>
      <c r="HWX16" s="396"/>
      <c r="HWY16" s="396"/>
      <c r="HWZ16" s="396"/>
      <c r="HXA16" s="396"/>
      <c r="HXB16" s="396"/>
      <c r="HXC16" s="396"/>
      <c r="HXD16" s="396"/>
      <c r="HXE16" s="396"/>
      <c r="HXF16" s="396"/>
      <c r="HXG16" s="396"/>
      <c r="HXH16" s="396"/>
      <c r="HXI16" s="396"/>
      <c r="HXJ16" s="396"/>
      <c r="HXK16" s="396"/>
      <c r="HXL16" s="396"/>
      <c r="HXM16" s="396"/>
      <c r="HXN16" s="396"/>
      <c r="HXO16" s="396"/>
      <c r="HXP16" s="396"/>
      <c r="HXQ16" s="396"/>
      <c r="HXR16" s="396"/>
      <c r="HXS16" s="396"/>
      <c r="HXT16" s="396"/>
      <c r="HXU16" s="396"/>
      <c r="HXV16" s="396"/>
      <c r="HXW16" s="396"/>
      <c r="HXX16" s="396"/>
      <c r="HXY16" s="396"/>
      <c r="HXZ16" s="396"/>
      <c r="HYA16" s="396"/>
      <c r="HYB16" s="396"/>
      <c r="HYC16" s="396"/>
      <c r="HYD16" s="396"/>
      <c r="HYE16" s="396"/>
      <c r="HYF16" s="396"/>
      <c r="HYG16" s="396"/>
      <c r="HYH16" s="396"/>
      <c r="HYI16" s="396"/>
      <c r="HYJ16" s="396"/>
      <c r="HYK16" s="396"/>
      <c r="HYL16" s="396"/>
      <c r="HYM16" s="396"/>
      <c r="HYN16" s="396"/>
      <c r="HYO16" s="396"/>
      <c r="HYP16" s="396"/>
      <c r="HYQ16" s="396"/>
      <c r="HYR16" s="396"/>
      <c r="HYS16" s="396"/>
      <c r="HYT16" s="396"/>
      <c r="HYU16" s="396"/>
      <c r="HYV16" s="396"/>
      <c r="HYW16" s="396"/>
      <c r="HYX16" s="396"/>
      <c r="HYY16" s="396"/>
      <c r="HYZ16" s="396"/>
      <c r="HZA16" s="396"/>
      <c r="HZB16" s="396"/>
      <c r="HZC16" s="396"/>
      <c r="HZD16" s="396"/>
      <c r="HZE16" s="396"/>
      <c r="HZF16" s="396"/>
      <c r="HZG16" s="396"/>
      <c r="HZH16" s="396"/>
      <c r="HZI16" s="396"/>
      <c r="HZJ16" s="396"/>
      <c r="HZK16" s="396"/>
      <c r="HZL16" s="396"/>
      <c r="HZM16" s="396"/>
      <c r="HZN16" s="396"/>
      <c r="HZO16" s="396"/>
      <c r="HZP16" s="396"/>
      <c r="HZQ16" s="396"/>
      <c r="HZR16" s="396"/>
      <c r="HZS16" s="396"/>
      <c r="HZT16" s="396"/>
      <c r="HZU16" s="396"/>
      <c r="HZV16" s="396"/>
      <c r="HZW16" s="396"/>
      <c r="HZX16" s="396"/>
      <c r="HZY16" s="396"/>
      <c r="HZZ16" s="396"/>
      <c r="IAA16" s="396"/>
      <c r="IAB16" s="396"/>
      <c r="IAC16" s="396"/>
      <c r="IAD16" s="396"/>
      <c r="IAE16" s="396"/>
      <c r="IAF16" s="396"/>
      <c r="IAG16" s="396"/>
      <c r="IAH16" s="396"/>
      <c r="IAI16" s="396"/>
      <c r="IAJ16" s="396"/>
      <c r="IAK16" s="396"/>
      <c r="IAL16" s="396"/>
      <c r="IAM16" s="396"/>
      <c r="IAN16" s="396"/>
      <c r="IAO16" s="396"/>
      <c r="IAP16" s="396"/>
      <c r="IAQ16" s="396"/>
      <c r="IAR16" s="396"/>
      <c r="IAS16" s="396"/>
      <c r="IAT16" s="396"/>
      <c r="IAU16" s="396"/>
      <c r="IAV16" s="396"/>
      <c r="IAW16" s="396"/>
      <c r="IAX16" s="396"/>
      <c r="IAY16" s="396"/>
      <c r="IAZ16" s="396"/>
      <c r="IBA16" s="396"/>
      <c r="IBB16" s="396"/>
      <c r="IBC16" s="396"/>
      <c r="IBD16" s="396"/>
      <c r="IBE16" s="396"/>
      <c r="IBF16" s="396"/>
      <c r="IBG16" s="396"/>
      <c r="IBH16" s="396"/>
      <c r="IBI16" s="396"/>
      <c r="IBJ16" s="396"/>
      <c r="IBK16" s="396"/>
      <c r="IBL16" s="396"/>
      <c r="IBM16" s="396"/>
      <c r="IBN16" s="396"/>
      <c r="IBO16" s="396"/>
      <c r="IBP16" s="396"/>
      <c r="IBQ16" s="396"/>
      <c r="IBR16" s="396"/>
      <c r="IBS16" s="396"/>
      <c r="IBT16" s="396"/>
      <c r="IBU16" s="396"/>
      <c r="IBV16" s="396"/>
      <c r="IBW16" s="396"/>
      <c r="IBX16" s="396"/>
      <c r="IBY16" s="396"/>
      <c r="IBZ16" s="396"/>
      <c r="ICA16" s="396"/>
      <c r="ICB16" s="396"/>
      <c r="ICC16" s="396"/>
      <c r="ICD16" s="396"/>
      <c r="ICE16" s="396"/>
      <c r="ICF16" s="396"/>
      <c r="ICG16" s="396"/>
      <c r="ICH16" s="396"/>
      <c r="ICI16" s="396"/>
      <c r="ICJ16" s="396"/>
      <c r="ICK16" s="396"/>
      <c r="ICL16" s="396"/>
      <c r="ICM16" s="396"/>
      <c r="ICN16" s="396"/>
      <c r="ICO16" s="396"/>
      <c r="ICP16" s="396"/>
      <c r="ICQ16" s="396"/>
      <c r="ICR16" s="396"/>
      <c r="ICS16" s="396"/>
      <c r="ICT16" s="396"/>
      <c r="ICU16" s="396"/>
      <c r="ICV16" s="396"/>
      <c r="ICW16" s="396"/>
      <c r="ICX16" s="396"/>
      <c r="ICY16" s="396"/>
      <c r="ICZ16" s="396"/>
      <c r="IDA16" s="396"/>
      <c r="IDB16" s="396"/>
      <c r="IDC16" s="396"/>
      <c r="IDD16" s="396"/>
      <c r="IDE16" s="396"/>
      <c r="IDF16" s="396"/>
      <c r="IDG16" s="396"/>
      <c r="IDH16" s="396"/>
      <c r="IDI16" s="396"/>
      <c r="IDJ16" s="396"/>
      <c r="IDK16" s="396"/>
      <c r="IDL16" s="396"/>
      <c r="IDM16" s="396"/>
      <c r="IDN16" s="396"/>
      <c r="IDO16" s="396"/>
      <c r="IDP16" s="396"/>
      <c r="IDQ16" s="396"/>
      <c r="IDR16" s="396"/>
      <c r="IDS16" s="396"/>
      <c r="IDT16" s="396"/>
      <c r="IDU16" s="396"/>
      <c r="IDV16" s="396"/>
      <c r="IDW16" s="396"/>
      <c r="IDX16" s="396"/>
      <c r="IDY16" s="396"/>
      <c r="IDZ16" s="396"/>
      <c r="IEA16" s="396"/>
      <c r="IEB16" s="396"/>
      <c r="IEC16" s="396"/>
      <c r="IED16" s="396"/>
      <c r="IEE16" s="396"/>
      <c r="IEF16" s="396"/>
      <c r="IEG16" s="396"/>
      <c r="IEH16" s="396"/>
      <c r="IEI16" s="396"/>
      <c r="IEJ16" s="396"/>
      <c r="IEK16" s="396"/>
      <c r="IEL16" s="396"/>
      <c r="IEM16" s="396"/>
      <c r="IEN16" s="396"/>
      <c r="IEO16" s="396"/>
      <c r="IEP16" s="396"/>
      <c r="IEQ16" s="396"/>
      <c r="IER16" s="396"/>
      <c r="IES16" s="396"/>
      <c r="IET16" s="396"/>
      <c r="IEU16" s="396"/>
      <c r="IEV16" s="396"/>
      <c r="IEW16" s="396"/>
      <c r="IEX16" s="396"/>
      <c r="IEY16" s="396"/>
      <c r="IEZ16" s="396"/>
      <c r="IFA16" s="396"/>
      <c r="IFB16" s="396"/>
      <c r="IFC16" s="396"/>
      <c r="IFD16" s="396"/>
      <c r="IFE16" s="396"/>
      <c r="IFF16" s="396"/>
      <c r="IFG16" s="396"/>
      <c r="IFH16" s="396"/>
      <c r="IFI16" s="396"/>
      <c r="IFJ16" s="396"/>
      <c r="IFK16" s="396"/>
      <c r="IFL16" s="396"/>
      <c r="IFM16" s="396"/>
      <c r="IFN16" s="396"/>
      <c r="IFO16" s="396"/>
      <c r="IFP16" s="396"/>
      <c r="IFQ16" s="396"/>
      <c r="IFR16" s="396"/>
      <c r="IFS16" s="396"/>
      <c r="IFT16" s="396"/>
      <c r="IFU16" s="396"/>
      <c r="IFV16" s="396"/>
      <c r="IFW16" s="396"/>
      <c r="IFX16" s="396"/>
      <c r="IFY16" s="396"/>
      <c r="IFZ16" s="396"/>
      <c r="IGA16" s="396"/>
      <c r="IGB16" s="396"/>
      <c r="IGC16" s="396"/>
      <c r="IGD16" s="396"/>
      <c r="IGE16" s="396"/>
      <c r="IGF16" s="396"/>
      <c r="IGG16" s="396"/>
      <c r="IGH16" s="396"/>
      <c r="IGI16" s="396"/>
      <c r="IGJ16" s="396"/>
      <c r="IGK16" s="396"/>
      <c r="IGL16" s="396"/>
      <c r="IGM16" s="396"/>
      <c r="IGN16" s="396"/>
      <c r="IGO16" s="396"/>
      <c r="IGP16" s="396"/>
      <c r="IGQ16" s="396"/>
      <c r="IGR16" s="396"/>
      <c r="IGS16" s="396"/>
      <c r="IGT16" s="396"/>
      <c r="IGU16" s="396"/>
      <c r="IGV16" s="396"/>
      <c r="IGW16" s="396"/>
      <c r="IGX16" s="396"/>
      <c r="IGY16" s="396"/>
      <c r="IGZ16" s="396"/>
      <c r="IHA16" s="396"/>
      <c r="IHB16" s="396"/>
      <c r="IHC16" s="396"/>
      <c r="IHD16" s="396"/>
      <c r="IHE16" s="396"/>
      <c r="IHF16" s="396"/>
      <c r="IHG16" s="396"/>
      <c r="IHH16" s="396"/>
      <c r="IHI16" s="396"/>
      <c r="IHJ16" s="396"/>
      <c r="IHK16" s="396"/>
      <c r="IHL16" s="396"/>
      <c r="IHM16" s="396"/>
      <c r="IHN16" s="396"/>
      <c r="IHO16" s="396"/>
      <c r="IHP16" s="396"/>
      <c r="IHQ16" s="396"/>
      <c r="IHR16" s="396"/>
      <c r="IHS16" s="396"/>
      <c r="IHT16" s="396"/>
      <c r="IHU16" s="396"/>
      <c r="IHV16" s="396"/>
      <c r="IHW16" s="396"/>
      <c r="IHX16" s="396"/>
      <c r="IHY16" s="396"/>
      <c r="IHZ16" s="396"/>
      <c r="IIA16" s="396"/>
      <c r="IIB16" s="396"/>
      <c r="IIC16" s="396"/>
      <c r="IID16" s="396"/>
      <c r="IIE16" s="396"/>
      <c r="IIF16" s="396"/>
      <c r="IIG16" s="396"/>
      <c r="IIH16" s="396"/>
      <c r="III16" s="396"/>
      <c r="IIJ16" s="396"/>
      <c r="IIK16" s="396"/>
      <c r="IIL16" s="396"/>
      <c r="IIM16" s="396"/>
      <c r="IIN16" s="396"/>
      <c r="IIO16" s="396"/>
      <c r="IIP16" s="396"/>
      <c r="IIQ16" s="396"/>
      <c r="IIR16" s="396"/>
      <c r="IIS16" s="396"/>
      <c r="IIT16" s="396"/>
      <c r="IIU16" s="396"/>
      <c r="IIV16" s="396"/>
      <c r="IIW16" s="396"/>
      <c r="IIX16" s="396"/>
      <c r="IIY16" s="396"/>
      <c r="IIZ16" s="396"/>
      <c r="IJA16" s="396"/>
      <c r="IJB16" s="396"/>
      <c r="IJC16" s="396"/>
      <c r="IJD16" s="396"/>
      <c r="IJE16" s="396"/>
      <c r="IJF16" s="396"/>
      <c r="IJG16" s="396"/>
      <c r="IJH16" s="396"/>
      <c r="IJI16" s="396"/>
      <c r="IJJ16" s="396"/>
      <c r="IJK16" s="396"/>
      <c r="IJL16" s="396"/>
      <c r="IJM16" s="396"/>
      <c r="IJN16" s="396"/>
      <c r="IJO16" s="396"/>
      <c r="IJP16" s="396"/>
      <c r="IJQ16" s="396"/>
      <c r="IJR16" s="396"/>
      <c r="IJS16" s="396"/>
      <c r="IJT16" s="396"/>
      <c r="IJU16" s="396"/>
      <c r="IJV16" s="396"/>
      <c r="IJW16" s="396"/>
      <c r="IJX16" s="396"/>
      <c r="IJY16" s="396"/>
      <c r="IJZ16" s="396"/>
      <c r="IKA16" s="396"/>
      <c r="IKB16" s="396"/>
      <c r="IKC16" s="396"/>
      <c r="IKD16" s="396"/>
      <c r="IKE16" s="396"/>
      <c r="IKF16" s="396"/>
      <c r="IKG16" s="396"/>
      <c r="IKH16" s="396"/>
      <c r="IKI16" s="396"/>
      <c r="IKJ16" s="396"/>
      <c r="IKK16" s="396"/>
      <c r="IKL16" s="396"/>
      <c r="IKM16" s="396"/>
      <c r="IKN16" s="396"/>
      <c r="IKO16" s="396"/>
      <c r="IKP16" s="396"/>
      <c r="IKQ16" s="396"/>
      <c r="IKR16" s="396"/>
      <c r="IKS16" s="396"/>
      <c r="IKT16" s="396"/>
      <c r="IKU16" s="396"/>
      <c r="IKV16" s="396"/>
      <c r="IKW16" s="396"/>
      <c r="IKX16" s="396"/>
      <c r="IKY16" s="396"/>
      <c r="IKZ16" s="396"/>
      <c r="ILA16" s="396"/>
      <c r="ILB16" s="396"/>
      <c r="ILC16" s="396"/>
      <c r="ILD16" s="396"/>
      <c r="ILE16" s="396"/>
      <c r="ILF16" s="396"/>
      <c r="ILG16" s="396"/>
      <c r="ILH16" s="396"/>
      <c r="ILI16" s="396"/>
      <c r="ILJ16" s="396"/>
      <c r="ILK16" s="396"/>
      <c r="ILL16" s="396"/>
      <c r="ILM16" s="396"/>
      <c r="ILN16" s="396"/>
      <c r="ILO16" s="396"/>
      <c r="ILP16" s="396"/>
      <c r="ILQ16" s="396"/>
      <c r="ILR16" s="396"/>
      <c r="ILS16" s="396"/>
      <c r="ILT16" s="396"/>
      <c r="ILU16" s="396"/>
      <c r="ILV16" s="396"/>
      <c r="ILW16" s="396"/>
      <c r="ILX16" s="396"/>
      <c r="ILY16" s="396"/>
      <c r="ILZ16" s="396"/>
      <c r="IMA16" s="396"/>
      <c r="IMB16" s="396"/>
      <c r="IMC16" s="396"/>
      <c r="IMD16" s="396"/>
      <c r="IME16" s="396"/>
      <c r="IMF16" s="396"/>
      <c r="IMG16" s="396"/>
      <c r="IMH16" s="396"/>
      <c r="IMI16" s="396"/>
      <c r="IMJ16" s="396"/>
      <c r="IMK16" s="396"/>
      <c r="IML16" s="396"/>
      <c r="IMM16" s="396"/>
      <c r="IMN16" s="396"/>
      <c r="IMO16" s="396"/>
      <c r="IMP16" s="396"/>
      <c r="IMQ16" s="396"/>
      <c r="IMR16" s="396"/>
      <c r="IMS16" s="396"/>
      <c r="IMT16" s="396"/>
      <c r="IMU16" s="396"/>
      <c r="IMV16" s="396"/>
      <c r="IMW16" s="396"/>
      <c r="IMX16" s="396"/>
      <c r="IMY16" s="396"/>
      <c r="IMZ16" s="396"/>
      <c r="INA16" s="396"/>
      <c r="INB16" s="396"/>
      <c r="INC16" s="396"/>
      <c r="IND16" s="396"/>
      <c r="INE16" s="396"/>
      <c r="INF16" s="396"/>
      <c r="ING16" s="396"/>
      <c r="INH16" s="396"/>
      <c r="INI16" s="396"/>
      <c r="INJ16" s="396"/>
      <c r="INK16" s="396"/>
      <c r="INL16" s="396"/>
      <c r="INM16" s="396"/>
      <c r="INN16" s="396"/>
      <c r="INO16" s="396"/>
      <c r="INP16" s="396"/>
      <c r="INQ16" s="396"/>
      <c r="INR16" s="396"/>
      <c r="INS16" s="396"/>
      <c r="INT16" s="396"/>
      <c r="INU16" s="396"/>
      <c r="INV16" s="396"/>
      <c r="INW16" s="396"/>
      <c r="INX16" s="396"/>
      <c r="INY16" s="396"/>
      <c r="INZ16" s="396"/>
      <c r="IOA16" s="396"/>
      <c r="IOB16" s="396"/>
      <c r="IOC16" s="396"/>
      <c r="IOD16" s="396"/>
      <c r="IOE16" s="396"/>
      <c r="IOF16" s="396"/>
      <c r="IOG16" s="396"/>
      <c r="IOH16" s="396"/>
      <c r="IOI16" s="396"/>
      <c r="IOJ16" s="396"/>
      <c r="IOK16" s="396"/>
      <c r="IOL16" s="396"/>
      <c r="IOM16" s="396"/>
      <c r="ION16" s="396"/>
      <c r="IOO16" s="396"/>
      <c r="IOP16" s="396"/>
      <c r="IOQ16" s="396"/>
      <c r="IOR16" s="396"/>
      <c r="IOS16" s="396"/>
      <c r="IOT16" s="396"/>
      <c r="IOU16" s="396"/>
      <c r="IOV16" s="396"/>
      <c r="IOW16" s="396"/>
      <c r="IOX16" s="396"/>
      <c r="IOY16" s="396"/>
      <c r="IOZ16" s="396"/>
      <c r="IPA16" s="396"/>
      <c r="IPB16" s="396"/>
      <c r="IPC16" s="396"/>
      <c r="IPD16" s="396"/>
      <c r="IPE16" s="396"/>
      <c r="IPF16" s="396"/>
      <c r="IPG16" s="396"/>
      <c r="IPH16" s="396"/>
      <c r="IPI16" s="396"/>
      <c r="IPJ16" s="396"/>
      <c r="IPK16" s="396"/>
      <c r="IPL16" s="396"/>
      <c r="IPM16" s="396"/>
      <c r="IPN16" s="396"/>
      <c r="IPO16" s="396"/>
      <c r="IPP16" s="396"/>
      <c r="IPQ16" s="396"/>
      <c r="IPR16" s="396"/>
      <c r="IPS16" s="396"/>
      <c r="IPT16" s="396"/>
      <c r="IPU16" s="396"/>
      <c r="IPV16" s="396"/>
      <c r="IPW16" s="396"/>
      <c r="IPX16" s="396"/>
      <c r="IPY16" s="396"/>
      <c r="IPZ16" s="396"/>
      <c r="IQA16" s="396"/>
      <c r="IQB16" s="396"/>
      <c r="IQC16" s="396"/>
      <c r="IQD16" s="396"/>
      <c r="IQE16" s="396"/>
      <c r="IQF16" s="396"/>
      <c r="IQG16" s="396"/>
      <c r="IQH16" s="396"/>
      <c r="IQI16" s="396"/>
      <c r="IQJ16" s="396"/>
      <c r="IQK16" s="396"/>
      <c r="IQL16" s="396"/>
      <c r="IQM16" s="396"/>
      <c r="IQN16" s="396"/>
      <c r="IQO16" s="396"/>
      <c r="IQP16" s="396"/>
      <c r="IQQ16" s="396"/>
      <c r="IQR16" s="396"/>
      <c r="IQS16" s="396"/>
      <c r="IQT16" s="396"/>
      <c r="IQU16" s="396"/>
      <c r="IQV16" s="396"/>
      <c r="IQW16" s="396"/>
      <c r="IQX16" s="396"/>
      <c r="IQY16" s="396"/>
      <c r="IQZ16" s="396"/>
      <c r="IRA16" s="396"/>
      <c r="IRB16" s="396"/>
      <c r="IRC16" s="396"/>
      <c r="IRD16" s="396"/>
      <c r="IRE16" s="396"/>
      <c r="IRF16" s="396"/>
      <c r="IRG16" s="396"/>
      <c r="IRH16" s="396"/>
      <c r="IRI16" s="396"/>
      <c r="IRJ16" s="396"/>
      <c r="IRK16" s="396"/>
      <c r="IRL16" s="396"/>
      <c r="IRM16" s="396"/>
      <c r="IRN16" s="396"/>
      <c r="IRO16" s="396"/>
      <c r="IRP16" s="396"/>
      <c r="IRQ16" s="396"/>
      <c r="IRR16" s="396"/>
      <c r="IRS16" s="396"/>
      <c r="IRT16" s="396"/>
      <c r="IRU16" s="396"/>
      <c r="IRV16" s="396"/>
      <c r="IRW16" s="396"/>
      <c r="IRX16" s="396"/>
      <c r="IRY16" s="396"/>
      <c r="IRZ16" s="396"/>
      <c r="ISA16" s="396"/>
      <c r="ISB16" s="396"/>
      <c r="ISC16" s="396"/>
      <c r="ISD16" s="396"/>
      <c r="ISE16" s="396"/>
      <c r="ISF16" s="396"/>
      <c r="ISG16" s="396"/>
      <c r="ISH16" s="396"/>
      <c r="ISI16" s="396"/>
      <c r="ISJ16" s="396"/>
      <c r="ISK16" s="396"/>
      <c r="ISL16" s="396"/>
      <c r="ISM16" s="396"/>
      <c r="ISN16" s="396"/>
      <c r="ISO16" s="396"/>
      <c r="ISP16" s="396"/>
      <c r="ISQ16" s="396"/>
      <c r="ISR16" s="396"/>
      <c r="ISS16" s="396"/>
      <c r="IST16" s="396"/>
      <c r="ISU16" s="396"/>
      <c r="ISV16" s="396"/>
      <c r="ISW16" s="396"/>
      <c r="ISX16" s="396"/>
      <c r="ISY16" s="396"/>
      <c r="ISZ16" s="396"/>
      <c r="ITA16" s="396"/>
      <c r="ITB16" s="396"/>
      <c r="ITC16" s="396"/>
      <c r="ITD16" s="396"/>
      <c r="ITE16" s="396"/>
      <c r="ITF16" s="396"/>
      <c r="ITG16" s="396"/>
      <c r="ITH16" s="396"/>
      <c r="ITI16" s="396"/>
      <c r="ITJ16" s="396"/>
      <c r="ITK16" s="396"/>
      <c r="ITL16" s="396"/>
      <c r="ITM16" s="396"/>
      <c r="ITN16" s="396"/>
      <c r="ITO16" s="396"/>
      <c r="ITP16" s="396"/>
      <c r="ITQ16" s="396"/>
      <c r="ITR16" s="396"/>
      <c r="ITS16" s="396"/>
      <c r="ITT16" s="396"/>
      <c r="ITU16" s="396"/>
      <c r="ITV16" s="396"/>
      <c r="ITW16" s="396"/>
      <c r="ITX16" s="396"/>
      <c r="ITY16" s="396"/>
      <c r="ITZ16" s="396"/>
      <c r="IUA16" s="396"/>
      <c r="IUB16" s="396"/>
      <c r="IUC16" s="396"/>
      <c r="IUD16" s="396"/>
      <c r="IUE16" s="396"/>
      <c r="IUF16" s="396"/>
      <c r="IUG16" s="396"/>
      <c r="IUH16" s="396"/>
      <c r="IUI16" s="396"/>
      <c r="IUJ16" s="396"/>
      <c r="IUK16" s="396"/>
      <c r="IUL16" s="396"/>
      <c r="IUM16" s="396"/>
      <c r="IUN16" s="396"/>
      <c r="IUO16" s="396"/>
      <c r="IUP16" s="396"/>
      <c r="IUQ16" s="396"/>
      <c r="IUR16" s="396"/>
      <c r="IUS16" s="396"/>
      <c r="IUT16" s="396"/>
      <c r="IUU16" s="396"/>
      <c r="IUV16" s="396"/>
      <c r="IUW16" s="396"/>
      <c r="IUX16" s="396"/>
      <c r="IUY16" s="396"/>
      <c r="IUZ16" s="396"/>
      <c r="IVA16" s="396"/>
      <c r="IVB16" s="396"/>
      <c r="IVC16" s="396"/>
      <c r="IVD16" s="396"/>
      <c r="IVE16" s="396"/>
      <c r="IVF16" s="396"/>
      <c r="IVG16" s="396"/>
      <c r="IVH16" s="396"/>
      <c r="IVI16" s="396"/>
      <c r="IVJ16" s="396"/>
      <c r="IVK16" s="396"/>
      <c r="IVL16" s="396"/>
      <c r="IVM16" s="396"/>
      <c r="IVN16" s="396"/>
      <c r="IVO16" s="396"/>
      <c r="IVP16" s="396"/>
      <c r="IVQ16" s="396"/>
      <c r="IVR16" s="396"/>
      <c r="IVS16" s="396"/>
      <c r="IVT16" s="396"/>
      <c r="IVU16" s="396"/>
      <c r="IVV16" s="396"/>
      <c r="IVW16" s="396"/>
      <c r="IVX16" s="396"/>
      <c r="IVY16" s="396"/>
      <c r="IVZ16" s="396"/>
      <c r="IWA16" s="396"/>
      <c r="IWB16" s="396"/>
      <c r="IWC16" s="396"/>
      <c r="IWD16" s="396"/>
      <c r="IWE16" s="396"/>
      <c r="IWF16" s="396"/>
      <c r="IWG16" s="396"/>
      <c r="IWH16" s="396"/>
      <c r="IWI16" s="396"/>
      <c r="IWJ16" s="396"/>
      <c r="IWK16" s="396"/>
      <c r="IWL16" s="396"/>
      <c r="IWM16" s="396"/>
      <c r="IWN16" s="396"/>
      <c r="IWO16" s="396"/>
      <c r="IWP16" s="396"/>
      <c r="IWQ16" s="396"/>
      <c r="IWR16" s="396"/>
      <c r="IWS16" s="396"/>
      <c r="IWT16" s="396"/>
      <c r="IWU16" s="396"/>
      <c r="IWV16" s="396"/>
      <c r="IWW16" s="396"/>
      <c r="IWX16" s="396"/>
      <c r="IWY16" s="396"/>
      <c r="IWZ16" s="396"/>
      <c r="IXA16" s="396"/>
      <c r="IXB16" s="396"/>
      <c r="IXC16" s="396"/>
      <c r="IXD16" s="396"/>
      <c r="IXE16" s="396"/>
      <c r="IXF16" s="396"/>
      <c r="IXG16" s="396"/>
      <c r="IXH16" s="396"/>
      <c r="IXI16" s="396"/>
      <c r="IXJ16" s="396"/>
      <c r="IXK16" s="396"/>
      <c r="IXL16" s="396"/>
      <c r="IXM16" s="396"/>
      <c r="IXN16" s="396"/>
      <c r="IXO16" s="396"/>
      <c r="IXP16" s="396"/>
      <c r="IXQ16" s="396"/>
      <c r="IXR16" s="396"/>
      <c r="IXS16" s="396"/>
      <c r="IXT16" s="396"/>
      <c r="IXU16" s="396"/>
      <c r="IXV16" s="396"/>
      <c r="IXW16" s="396"/>
      <c r="IXX16" s="396"/>
      <c r="IXY16" s="396"/>
      <c r="IXZ16" s="396"/>
      <c r="IYA16" s="396"/>
      <c r="IYB16" s="396"/>
      <c r="IYC16" s="396"/>
      <c r="IYD16" s="396"/>
      <c r="IYE16" s="396"/>
      <c r="IYF16" s="396"/>
      <c r="IYG16" s="396"/>
      <c r="IYH16" s="396"/>
      <c r="IYI16" s="396"/>
      <c r="IYJ16" s="396"/>
      <c r="IYK16" s="396"/>
      <c r="IYL16" s="396"/>
      <c r="IYM16" s="396"/>
      <c r="IYN16" s="396"/>
      <c r="IYO16" s="396"/>
      <c r="IYP16" s="396"/>
      <c r="IYQ16" s="396"/>
      <c r="IYR16" s="396"/>
      <c r="IYS16" s="396"/>
      <c r="IYT16" s="396"/>
      <c r="IYU16" s="396"/>
      <c r="IYV16" s="396"/>
      <c r="IYW16" s="396"/>
      <c r="IYX16" s="396"/>
      <c r="IYY16" s="396"/>
      <c r="IYZ16" s="396"/>
      <c r="IZA16" s="396"/>
      <c r="IZB16" s="396"/>
      <c r="IZC16" s="396"/>
      <c r="IZD16" s="396"/>
      <c r="IZE16" s="396"/>
      <c r="IZF16" s="396"/>
      <c r="IZG16" s="396"/>
      <c r="IZH16" s="396"/>
      <c r="IZI16" s="396"/>
      <c r="IZJ16" s="396"/>
      <c r="IZK16" s="396"/>
      <c r="IZL16" s="396"/>
      <c r="IZM16" s="396"/>
      <c r="IZN16" s="396"/>
      <c r="IZO16" s="396"/>
      <c r="IZP16" s="396"/>
      <c r="IZQ16" s="396"/>
      <c r="IZR16" s="396"/>
      <c r="IZS16" s="396"/>
      <c r="IZT16" s="396"/>
      <c r="IZU16" s="396"/>
      <c r="IZV16" s="396"/>
      <c r="IZW16" s="396"/>
      <c r="IZX16" s="396"/>
      <c r="IZY16" s="396"/>
      <c r="IZZ16" s="396"/>
      <c r="JAA16" s="396"/>
      <c r="JAB16" s="396"/>
      <c r="JAC16" s="396"/>
      <c r="JAD16" s="396"/>
      <c r="JAE16" s="396"/>
      <c r="JAF16" s="396"/>
      <c r="JAG16" s="396"/>
      <c r="JAH16" s="396"/>
      <c r="JAI16" s="396"/>
      <c r="JAJ16" s="396"/>
      <c r="JAK16" s="396"/>
      <c r="JAL16" s="396"/>
      <c r="JAM16" s="396"/>
      <c r="JAN16" s="396"/>
      <c r="JAO16" s="396"/>
      <c r="JAP16" s="396"/>
      <c r="JAQ16" s="396"/>
      <c r="JAR16" s="396"/>
      <c r="JAS16" s="396"/>
      <c r="JAT16" s="396"/>
      <c r="JAU16" s="396"/>
      <c r="JAV16" s="396"/>
      <c r="JAW16" s="396"/>
      <c r="JAX16" s="396"/>
      <c r="JAY16" s="396"/>
      <c r="JAZ16" s="396"/>
      <c r="JBA16" s="396"/>
      <c r="JBB16" s="396"/>
      <c r="JBC16" s="396"/>
      <c r="JBD16" s="396"/>
      <c r="JBE16" s="396"/>
      <c r="JBF16" s="396"/>
      <c r="JBG16" s="396"/>
      <c r="JBH16" s="396"/>
      <c r="JBI16" s="396"/>
      <c r="JBJ16" s="396"/>
      <c r="JBK16" s="396"/>
      <c r="JBL16" s="396"/>
      <c r="JBM16" s="396"/>
      <c r="JBN16" s="396"/>
      <c r="JBO16" s="396"/>
      <c r="JBP16" s="396"/>
      <c r="JBQ16" s="396"/>
      <c r="JBR16" s="396"/>
      <c r="JBS16" s="396"/>
      <c r="JBT16" s="396"/>
      <c r="JBU16" s="396"/>
      <c r="JBV16" s="396"/>
      <c r="JBW16" s="396"/>
      <c r="JBX16" s="396"/>
      <c r="JBY16" s="396"/>
      <c r="JBZ16" s="396"/>
      <c r="JCA16" s="396"/>
      <c r="JCB16" s="396"/>
      <c r="JCC16" s="396"/>
      <c r="JCD16" s="396"/>
      <c r="JCE16" s="396"/>
      <c r="JCF16" s="396"/>
      <c r="JCG16" s="396"/>
      <c r="JCH16" s="396"/>
      <c r="JCI16" s="396"/>
      <c r="JCJ16" s="396"/>
      <c r="JCK16" s="396"/>
      <c r="JCL16" s="396"/>
      <c r="JCM16" s="396"/>
      <c r="JCN16" s="396"/>
      <c r="JCO16" s="396"/>
      <c r="JCP16" s="396"/>
      <c r="JCQ16" s="396"/>
      <c r="JCR16" s="396"/>
      <c r="JCS16" s="396"/>
      <c r="JCT16" s="396"/>
      <c r="JCU16" s="396"/>
      <c r="JCV16" s="396"/>
      <c r="JCW16" s="396"/>
      <c r="JCX16" s="396"/>
      <c r="JCY16" s="396"/>
      <c r="JCZ16" s="396"/>
      <c r="JDA16" s="396"/>
      <c r="JDB16" s="396"/>
      <c r="JDC16" s="396"/>
      <c r="JDD16" s="396"/>
      <c r="JDE16" s="396"/>
      <c r="JDF16" s="396"/>
      <c r="JDG16" s="396"/>
      <c r="JDH16" s="396"/>
      <c r="JDI16" s="396"/>
      <c r="JDJ16" s="396"/>
      <c r="JDK16" s="396"/>
      <c r="JDL16" s="396"/>
      <c r="JDM16" s="396"/>
      <c r="JDN16" s="396"/>
      <c r="JDO16" s="396"/>
      <c r="JDP16" s="396"/>
      <c r="JDQ16" s="396"/>
      <c r="JDR16" s="396"/>
      <c r="JDS16" s="396"/>
      <c r="JDT16" s="396"/>
      <c r="JDU16" s="396"/>
      <c r="JDV16" s="396"/>
      <c r="JDW16" s="396"/>
      <c r="JDX16" s="396"/>
      <c r="JDY16" s="396"/>
      <c r="JDZ16" s="396"/>
      <c r="JEA16" s="396"/>
      <c r="JEB16" s="396"/>
      <c r="JEC16" s="396"/>
      <c r="JED16" s="396"/>
      <c r="JEE16" s="396"/>
      <c r="JEF16" s="396"/>
      <c r="JEG16" s="396"/>
      <c r="JEH16" s="396"/>
      <c r="JEI16" s="396"/>
      <c r="JEJ16" s="396"/>
      <c r="JEK16" s="396"/>
      <c r="JEL16" s="396"/>
      <c r="JEM16" s="396"/>
      <c r="JEN16" s="396"/>
      <c r="JEO16" s="396"/>
      <c r="JEP16" s="396"/>
      <c r="JEQ16" s="396"/>
      <c r="JER16" s="396"/>
      <c r="JES16" s="396"/>
      <c r="JET16" s="396"/>
      <c r="JEU16" s="396"/>
      <c r="JEV16" s="396"/>
      <c r="JEW16" s="396"/>
      <c r="JEX16" s="396"/>
      <c r="JEY16" s="396"/>
      <c r="JEZ16" s="396"/>
      <c r="JFA16" s="396"/>
      <c r="JFB16" s="396"/>
      <c r="JFC16" s="396"/>
      <c r="JFD16" s="396"/>
      <c r="JFE16" s="396"/>
      <c r="JFF16" s="396"/>
      <c r="JFG16" s="396"/>
      <c r="JFH16" s="396"/>
      <c r="JFI16" s="396"/>
      <c r="JFJ16" s="396"/>
      <c r="JFK16" s="396"/>
      <c r="JFL16" s="396"/>
      <c r="JFM16" s="396"/>
      <c r="JFN16" s="396"/>
      <c r="JFO16" s="396"/>
      <c r="JFP16" s="396"/>
      <c r="JFQ16" s="396"/>
      <c r="JFR16" s="396"/>
      <c r="JFS16" s="396"/>
      <c r="JFT16" s="396"/>
      <c r="JFU16" s="396"/>
      <c r="JFV16" s="396"/>
      <c r="JFW16" s="396"/>
      <c r="JFX16" s="396"/>
      <c r="JFY16" s="396"/>
      <c r="JFZ16" s="396"/>
      <c r="JGA16" s="396"/>
      <c r="JGB16" s="396"/>
      <c r="JGC16" s="396"/>
      <c r="JGD16" s="396"/>
      <c r="JGE16" s="396"/>
      <c r="JGF16" s="396"/>
      <c r="JGG16" s="396"/>
      <c r="JGH16" s="396"/>
      <c r="JGI16" s="396"/>
      <c r="JGJ16" s="396"/>
      <c r="JGK16" s="396"/>
      <c r="JGL16" s="396"/>
      <c r="JGM16" s="396"/>
      <c r="JGN16" s="396"/>
      <c r="JGO16" s="396"/>
      <c r="JGP16" s="396"/>
      <c r="JGQ16" s="396"/>
      <c r="JGR16" s="396"/>
      <c r="JGS16" s="396"/>
      <c r="JGT16" s="396"/>
      <c r="JGU16" s="396"/>
      <c r="JGV16" s="396"/>
      <c r="JGW16" s="396"/>
      <c r="JGX16" s="396"/>
      <c r="JGY16" s="396"/>
      <c r="JGZ16" s="396"/>
      <c r="JHA16" s="396"/>
      <c r="JHB16" s="396"/>
      <c r="JHC16" s="396"/>
      <c r="JHD16" s="396"/>
      <c r="JHE16" s="396"/>
      <c r="JHF16" s="396"/>
      <c r="JHG16" s="396"/>
      <c r="JHH16" s="396"/>
      <c r="JHI16" s="396"/>
      <c r="JHJ16" s="396"/>
      <c r="JHK16" s="396"/>
      <c r="JHL16" s="396"/>
      <c r="JHM16" s="396"/>
      <c r="JHN16" s="396"/>
      <c r="JHO16" s="396"/>
      <c r="JHP16" s="396"/>
      <c r="JHQ16" s="396"/>
      <c r="JHR16" s="396"/>
      <c r="JHS16" s="396"/>
      <c r="JHT16" s="396"/>
      <c r="JHU16" s="396"/>
      <c r="JHV16" s="396"/>
      <c r="JHW16" s="396"/>
      <c r="JHX16" s="396"/>
      <c r="JHY16" s="396"/>
      <c r="JHZ16" s="396"/>
      <c r="JIA16" s="396"/>
      <c r="JIB16" s="396"/>
      <c r="JIC16" s="396"/>
      <c r="JID16" s="396"/>
      <c r="JIE16" s="396"/>
      <c r="JIF16" s="396"/>
      <c r="JIG16" s="396"/>
      <c r="JIH16" s="396"/>
      <c r="JII16" s="396"/>
      <c r="JIJ16" s="396"/>
      <c r="JIK16" s="396"/>
      <c r="JIL16" s="396"/>
      <c r="JIM16" s="396"/>
      <c r="JIN16" s="396"/>
      <c r="JIO16" s="396"/>
      <c r="JIP16" s="396"/>
      <c r="JIQ16" s="396"/>
      <c r="JIR16" s="396"/>
      <c r="JIS16" s="396"/>
      <c r="JIT16" s="396"/>
      <c r="JIU16" s="396"/>
      <c r="JIV16" s="396"/>
      <c r="JIW16" s="396"/>
      <c r="JIX16" s="396"/>
      <c r="JIY16" s="396"/>
      <c r="JIZ16" s="396"/>
      <c r="JJA16" s="396"/>
      <c r="JJB16" s="396"/>
      <c r="JJC16" s="396"/>
      <c r="JJD16" s="396"/>
      <c r="JJE16" s="396"/>
      <c r="JJF16" s="396"/>
      <c r="JJG16" s="396"/>
      <c r="JJH16" s="396"/>
      <c r="JJI16" s="396"/>
      <c r="JJJ16" s="396"/>
      <c r="JJK16" s="396"/>
      <c r="JJL16" s="396"/>
      <c r="JJM16" s="396"/>
      <c r="JJN16" s="396"/>
      <c r="JJO16" s="396"/>
      <c r="JJP16" s="396"/>
      <c r="JJQ16" s="396"/>
      <c r="JJR16" s="396"/>
      <c r="JJS16" s="396"/>
      <c r="JJT16" s="396"/>
      <c r="JJU16" s="396"/>
      <c r="JJV16" s="396"/>
      <c r="JJW16" s="396"/>
      <c r="JJX16" s="396"/>
      <c r="JJY16" s="396"/>
      <c r="JJZ16" s="396"/>
      <c r="JKA16" s="396"/>
      <c r="JKB16" s="396"/>
      <c r="JKC16" s="396"/>
      <c r="JKD16" s="396"/>
      <c r="JKE16" s="396"/>
      <c r="JKF16" s="396"/>
      <c r="JKG16" s="396"/>
      <c r="JKH16" s="396"/>
      <c r="JKI16" s="396"/>
      <c r="JKJ16" s="396"/>
      <c r="JKK16" s="396"/>
      <c r="JKL16" s="396"/>
      <c r="JKM16" s="396"/>
      <c r="JKN16" s="396"/>
      <c r="JKO16" s="396"/>
      <c r="JKP16" s="396"/>
      <c r="JKQ16" s="396"/>
      <c r="JKR16" s="396"/>
      <c r="JKS16" s="396"/>
      <c r="JKT16" s="396"/>
      <c r="JKU16" s="396"/>
      <c r="JKV16" s="396"/>
      <c r="JKW16" s="396"/>
      <c r="JKX16" s="396"/>
      <c r="JKY16" s="396"/>
      <c r="JKZ16" s="396"/>
      <c r="JLA16" s="396"/>
      <c r="JLB16" s="396"/>
      <c r="JLC16" s="396"/>
      <c r="JLD16" s="396"/>
      <c r="JLE16" s="396"/>
      <c r="JLF16" s="396"/>
      <c r="JLG16" s="396"/>
      <c r="JLH16" s="396"/>
      <c r="JLI16" s="396"/>
      <c r="JLJ16" s="396"/>
      <c r="JLK16" s="396"/>
      <c r="JLL16" s="396"/>
      <c r="JLM16" s="396"/>
      <c r="JLN16" s="396"/>
      <c r="JLO16" s="396"/>
      <c r="JLP16" s="396"/>
      <c r="JLQ16" s="396"/>
      <c r="JLR16" s="396"/>
      <c r="JLS16" s="396"/>
      <c r="JLT16" s="396"/>
      <c r="JLU16" s="396"/>
      <c r="JLV16" s="396"/>
      <c r="JLW16" s="396"/>
      <c r="JLX16" s="396"/>
      <c r="JLY16" s="396"/>
      <c r="JLZ16" s="396"/>
      <c r="JMA16" s="396"/>
      <c r="JMB16" s="396"/>
      <c r="JMC16" s="396"/>
      <c r="JMD16" s="396"/>
      <c r="JME16" s="396"/>
      <c r="JMF16" s="396"/>
      <c r="JMG16" s="396"/>
      <c r="JMH16" s="396"/>
      <c r="JMI16" s="396"/>
      <c r="JMJ16" s="396"/>
      <c r="JMK16" s="396"/>
      <c r="JML16" s="396"/>
      <c r="JMM16" s="396"/>
      <c r="JMN16" s="396"/>
      <c r="JMO16" s="396"/>
      <c r="JMP16" s="396"/>
      <c r="JMQ16" s="396"/>
      <c r="JMR16" s="396"/>
      <c r="JMS16" s="396"/>
      <c r="JMT16" s="396"/>
      <c r="JMU16" s="396"/>
      <c r="JMV16" s="396"/>
      <c r="JMW16" s="396"/>
      <c r="JMX16" s="396"/>
      <c r="JMY16" s="396"/>
      <c r="JMZ16" s="396"/>
      <c r="JNA16" s="396"/>
      <c r="JNB16" s="396"/>
      <c r="JNC16" s="396"/>
      <c r="JND16" s="396"/>
      <c r="JNE16" s="396"/>
      <c r="JNF16" s="396"/>
      <c r="JNG16" s="396"/>
      <c r="JNH16" s="396"/>
      <c r="JNI16" s="396"/>
      <c r="JNJ16" s="396"/>
      <c r="JNK16" s="396"/>
      <c r="JNL16" s="396"/>
      <c r="JNM16" s="396"/>
      <c r="JNN16" s="396"/>
      <c r="JNO16" s="396"/>
      <c r="JNP16" s="396"/>
      <c r="JNQ16" s="396"/>
      <c r="JNR16" s="396"/>
      <c r="JNS16" s="396"/>
      <c r="JNT16" s="396"/>
      <c r="JNU16" s="396"/>
      <c r="JNV16" s="396"/>
      <c r="JNW16" s="396"/>
      <c r="JNX16" s="396"/>
      <c r="JNY16" s="396"/>
      <c r="JNZ16" s="396"/>
      <c r="JOA16" s="396"/>
      <c r="JOB16" s="396"/>
      <c r="JOC16" s="396"/>
      <c r="JOD16" s="396"/>
      <c r="JOE16" s="396"/>
      <c r="JOF16" s="396"/>
      <c r="JOG16" s="396"/>
      <c r="JOH16" s="396"/>
      <c r="JOI16" s="396"/>
      <c r="JOJ16" s="396"/>
      <c r="JOK16" s="396"/>
      <c r="JOL16" s="396"/>
      <c r="JOM16" s="396"/>
      <c r="JON16" s="396"/>
      <c r="JOO16" s="396"/>
      <c r="JOP16" s="396"/>
      <c r="JOQ16" s="396"/>
      <c r="JOR16" s="396"/>
      <c r="JOS16" s="396"/>
      <c r="JOT16" s="396"/>
      <c r="JOU16" s="396"/>
      <c r="JOV16" s="396"/>
      <c r="JOW16" s="396"/>
      <c r="JOX16" s="396"/>
      <c r="JOY16" s="396"/>
      <c r="JOZ16" s="396"/>
      <c r="JPA16" s="396"/>
      <c r="JPB16" s="396"/>
      <c r="JPC16" s="396"/>
      <c r="JPD16" s="396"/>
      <c r="JPE16" s="396"/>
      <c r="JPF16" s="396"/>
      <c r="JPG16" s="396"/>
      <c r="JPH16" s="396"/>
      <c r="JPI16" s="396"/>
      <c r="JPJ16" s="396"/>
      <c r="JPK16" s="396"/>
      <c r="JPL16" s="396"/>
      <c r="JPM16" s="396"/>
      <c r="JPN16" s="396"/>
      <c r="JPO16" s="396"/>
      <c r="JPP16" s="396"/>
      <c r="JPQ16" s="396"/>
      <c r="JPR16" s="396"/>
      <c r="JPS16" s="396"/>
      <c r="JPT16" s="396"/>
      <c r="JPU16" s="396"/>
      <c r="JPV16" s="396"/>
      <c r="JPW16" s="396"/>
      <c r="JPX16" s="396"/>
      <c r="JPY16" s="396"/>
      <c r="JPZ16" s="396"/>
      <c r="JQA16" s="396"/>
      <c r="JQB16" s="396"/>
      <c r="JQC16" s="396"/>
      <c r="JQD16" s="396"/>
      <c r="JQE16" s="396"/>
      <c r="JQF16" s="396"/>
      <c r="JQG16" s="396"/>
      <c r="JQH16" s="396"/>
      <c r="JQI16" s="396"/>
      <c r="JQJ16" s="396"/>
      <c r="JQK16" s="396"/>
      <c r="JQL16" s="396"/>
      <c r="JQM16" s="396"/>
      <c r="JQN16" s="396"/>
      <c r="JQO16" s="396"/>
      <c r="JQP16" s="396"/>
      <c r="JQQ16" s="396"/>
      <c r="JQR16" s="396"/>
      <c r="JQS16" s="396"/>
      <c r="JQT16" s="396"/>
      <c r="JQU16" s="396"/>
      <c r="JQV16" s="396"/>
      <c r="JQW16" s="396"/>
      <c r="JQX16" s="396"/>
      <c r="JQY16" s="396"/>
      <c r="JQZ16" s="396"/>
      <c r="JRA16" s="396"/>
      <c r="JRB16" s="396"/>
      <c r="JRC16" s="396"/>
      <c r="JRD16" s="396"/>
      <c r="JRE16" s="396"/>
      <c r="JRF16" s="396"/>
      <c r="JRG16" s="396"/>
      <c r="JRH16" s="396"/>
      <c r="JRI16" s="396"/>
      <c r="JRJ16" s="396"/>
      <c r="JRK16" s="396"/>
      <c r="JRL16" s="396"/>
      <c r="JRM16" s="396"/>
      <c r="JRN16" s="396"/>
      <c r="JRO16" s="396"/>
      <c r="JRP16" s="396"/>
      <c r="JRQ16" s="396"/>
      <c r="JRR16" s="396"/>
      <c r="JRS16" s="396"/>
      <c r="JRT16" s="396"/>
      <c r="JRU16" s="396"/>
      <c r="JRV16" s="396"/>
      <c r="JRW16" s="396"/>
      <c r="JRX16" s="396"/>
      <c r="JRY16" s="396"/>
      <c r="JRZ16" s="396"/>
      <c r="JSA16" s="396"/>
      <c r="JSB16" s="396"/>
      <c r="JSC16" s="396"/>
      <c r="JSD16" s="396"/>
      <c r="JSE16" s="396"/>
      <c r="JSF16" s="396"/>
      <c r="JSG16" s="396"/>
      <c r="JSH16" s="396"/>
      <c r="JSI16" s="396"/>
      <c r="JSJ16" s="396"/>
      <c r="JSK16" s="396"/>
      <c r="JSL16" s="396"/>
      <c r="JSM16" s="396"/>
      <c r="JSN16" s="396"/>
      <c r="JSO16" s="396"/>
      <c r="JSP16" s="396"/>
      <c r="JSQ16" s="396"/>
      <c r="JSR16" s="396"/>
      <c r="JSS16" s="396"/>
      <c r="JST16" s="396"/>
      <c r="JSU16" s="396"/>
      <c r="JSV16" s="396"/>
      <c r="JSW16" s="396"/>
      <c r="JSX16" s="396"/>
      <c r="JSY16" s="396"/>
      <c r="JSZ16" s="396"/>
      <c r="JTA16" s="396"/>
      <c r="JTB16" s="396"/>
      <c r="JTC16" s="396"/>
      <c r="JTD16" s="396"/>
      <c r="JTE16" s="396"/>
      <c r="JTF16" s="396"/>
      <c r="JTG16" s="396"/>
      <c r="JTH16" s="396"/>
      <c r="JTI16" s="396"/>
      <c r="JTJ16" s="396"/>
      <c r="JTK16" s="396"/>
      <c r="JTL16" s="396"/>
      <c r="JTM16" s="396"/>
      <c r="JTN16" s="396"/>
      <c r="JTO16" s="396"/>
      <c r="JTP16" s="396"/>
      <c r="JTQ16" s="396"/>
      <c r="JTR16" s="396"/>
      <c r="JTS16" s="396"/>
      <c r="JTT16" s="396"/>
      <c r="JTU16" s="396"/>
      <c r="JTV16" s="396"/>
      <c r="JTW16" s="396"/>
      <c r="JTX16" s="396"/>
      <c r="JTY16" s="396"/>
      <c r="JTZ16" s="396"/>
      <c r="JUA16" s="396"/>
      <c r="JUB16" s="396"/>
      <c r="JUC16" s="396"/>
      <c r="JUD16" s="396"/>
      <c r="JUE16" s="396"/>
      <c r="JUF16" s="396"/>
      <c r="JUG16" s="396"/>
      <c r="JUH16" s="396"/>
      <c r="JUI16" s="396"/>
      <c r="JUJ16" s="396"/>
      <c r="JUK16" s="396"/>
      <c r="JUL16" s="396"/>
      <c r="JUM16" s="396"/>
      <c r="JUN16" s="396"/>
      <c r="JUO16" s="396"/>
      <c r="JUP16" s="396"/>
      <c r="JUQ16" s="396"/>
      <c r="JUR16" s="396"/>
      <c r="JUS16" s="396"/>
      <c r="JUT16" s="396"/>
      <c r="JUU16" s="396"/>
      <c r="JUV16" s="396"/>
      <c r="JUW16" s="396"/>
      <c r="JUX16" s="396"/>
      <c r="JUY16" s="396"/>
      <c r="JUZ16" s="396"/>
      <c r="JVA16" s="396"/>
      <c r="JVB16" s="396"/>
      <c r="JVC16" s="396"/>
      <c r="JVD16" s="396"/>
      <c r="JVE16" s="396"/>
      <c r="JVF16" s="396"/>
      <c r="JVG16" s="396"/>
      <c r="JVH16" s="396"/>
      <c r="JVI16" s="396"/>
      <c r="JVJ16" s="396"/>
      <c r="JVK16" s="396"/>
      <c r="JVL16" s="396"/>
      <c r="JVM16" s="396"/>
      <c r="JVN16" s="396"/>
      <c r="JVO16" s="396"/>
      <c r="JVP16" s="396"/>
      <c r="JVQ16" s="396"/>
      <c r="JVR16" s="396"/>
      <c r="JVS16" s="396"/>
      <c r="JVT16" s="396"/>
      <c r="JVU16" s="396"/>
      <c r="JVV16" s="396"/>
      <c r="JVW16" s="396"/>
      <c r="JVX16" s="396"/>
      <c r="JVY16" s="396"/>
      <c r="JVZ16" s="396"/>
      <c r="JWA16" s="396"/>
      <c r="JWB16" s="396"/>
      <c r="JWC16" s="396"/>
      <c r="JWD16" s="396"/>
      <c r="JWE16" s="396"/>
      <c r="JWF16" s="396"/>
      <c r="JWG16" s="396"/>
      <c r="JWH16" s="396"/>
      <c r="JWI16" s="396"/>
      <c r="JWJ16" s="396"/>
      <c r="JWK16" s="396"/>
      <c r="JWL16" s="396"/>
      <c r="JWM16" s="396"/>
      <c r="JWN16" s="396"/>
      <c r="JWO16" s="396"/>
      <c r="JWP16" s="396"/>
      <c r="JWQ16" s="396"/>
      <c r="JWR16" s="396"/>
      <c r="JWS16" s="396"/>
      <c r="JWT16" s="396"/>
      <c r="JWU16" s="396"/>
      <c r="JWV16" s="396"/>
      <c r="JWW16" s="396"/>
      <c r="JWX16" s="396"/>
      <c r="JWY16" s="396"/>
      <c r="JWZ16" s="396"/>
      <c r="JXA16" s="396"/>
      <c r="JXB16" s="396"/>
      <c r="JXC16" s="396"/>
      <c r="JXD16" s="396"/>
      <c r="JXE16" s="396"/>
      <c r="JXF16" s="396"/>
      <c r="JXG16" s="396"/>
      <c r="JXH16" s="396"/>
      <c r="JXI16" s="396"/>
      <c r="JXJ16" s="396"/>
      <c r="JXK16" s="396"/>
      <c r="JXL16" s="396"/>
      <c r="JXM16" s="396"/>
      <c r="JXN16" s="396"/>
      <c r="JXO16" s="396"/>
      <c r="JXP16" s="396"/>
      <c r="JXQ16" s="396"/>
      <c r="JXR16" s="396"/>
      <c r="JXS16" s="396"/>
      <c r="JXT16" s="396"/>
      <c r="JXU16" s="396"/>
      <c r="JXV16" s="396"/>
      <c r="JXW16" s="396"/>
      <c r="JXX16" s="396"/>
      <c r="JXY16" s="396"/>
      <c r="JXZ16" s="396"/>
      <c r="JYA16" s="396"/>
      <c r="JYB16" s="396"/>
      <c r="JYC16" s="396"/>
      <c r="JYD16" s="396"/>
      <c r="JYE16" s="396"/>
      <c r="JYF16" s="396"/>
      <c r="JYG16" s="396"/>
      <c r="JYH16" s="396"/>
      <c r="JYI16" s="396"/>
      <c r="JYJ16" s="396"/>
      <c r="JYK16" s="396"/>
      <c r="JYL16" s="396"/>
      <c r="JYM16" s="396"/>
      <c r="JYN16" s="396"/>
      <c r="JYO16" s="396"/>
      <c r="JYP16" s="396"/>
      <c r="JYQ16" s="396"/>
      <c r="JYR16" s="396"/>
      <c r="JYS16" s="396"/>
      <c r="JYT16" s="396"/>
      <c r="JYU16" s="396"/>
      <c r="JYV16" s="396"/>
      <c r="JYW16" s="396"/>
      <c r="JYX16" s="396"/>
      <c r="JYY16" s="396"/>
      <c r="JYZ16" s="396"/>
      <c r="JZA16" s="396"/>
      <c r="JZB16" s="396"/>
      <c r="JZC16" s="396"/>
      <c r="JZD16" s="396"/>
      <c r="JZE16" s="396"/>
      <c r="JZF16" s="396"/>
      <c r="JZG16" s="396"/>
      <c r="JZH16" s="396"/>
      <c r="JZI16" s="396"/>
      <c r="JZJ16" s="396"/>
      <c r="JZK16" s="396"/>
      <c r="JZL16" s="396"/>
      <c r="JZM16" s="396"/>
      <c r="JZN16" s="396"/>
      <c r="JZO16" s="396"/>
      <c r="JZP16" s="396"/>
      <c r="JZQ16" s="396"/>
      <c r="JZR16" s="396"/>
      <c r="JZS16" s="396"/>
      <c r="JZT16" s="396"/>
      <c r="JZU16" s="396"/>
      <c r="JZV16" s="396"/>
      <c r="JZW16" s="396"/>
      <c r="JZX16" s="396"/>
      <c r="JZY16" s="396"/>
      <c r="JZZ16" s="396"/>
      <c r="KAA16" s="396"/>
      <c r="KAB16" s="396"/>
      <c r="KAC16" s="396"/>
      <c r="KAD16" s="396"/>
      <c r="KAE16" s="396"/>
      <c r="KAF16" s="396"/>
      <c r="KAG16" s="396"/>
      <c r="KAH16" s="396"/>
      <c r="KAI16" s="396"/>
      <c r="KAJ16" s="396"/>
      <c r="KAK16" s="396"/>
      <c r="KAL16" s="396"/>
      <c r="KAM16" s="396"/>
      <c r="KAN16" s="396"/>
      <c r="KAO16" s="396"/>
      <c r="KAP16" s="396"/>
      <c r="KAQ16" s="396"/>
      <c r="KAR16" s="396"/>
      <c r="KAS16" s="396"/>
      <c r="KAT16" s="396"/>
      <c r="KAU16" s="396"/>
      <c r="KAV16" s="396"/>
      <c r="KAW16" s="396"/>
      <c r="KAX16" s="396"/>
      <c r="KAY16" s="396"/>
      <c r="KAZ16" s="396"/>
      <c r="KBA16" s="396"/>
      <c r="KBB16" s="396"/>
      <c r="KBC16" s="396"/>
      <c r="KBD16" s="396"/>
      <c r="KBE16" s="396"/>
      <c r="KBF16" s="396"/>
      <c r="KBG16" s="396"/>
      <c r="KBH16" s="396"/>
      <c r="KBI16" s="396"/>
      <c r="KBJ16" s="396"/>
      <c r="KBK16" s="396"/>
      <c r="KBL16" s="396"/>
      <c r="KBM16" s="396"/>
      <c r="KBN16" s="396"/>
      <c r="KBO16" s="396"/>
      <c r="KBP16" s="396"/>
      <c r="KBQ16" s="396"/>
      <c r="KBR16" s="396"/>
      <c r="KBS16" s="396"/>
      <c r="KBT16" s="396"/>
      <c r="KBU16" s="396"/>
      <c r="KBV16" s="396"/>
      <c r="KBW16" s="396"/>
      <c r="KBX16" s="396"/>
      <c r="KBY16" s="396"/>
      <c r="KBZ16" s="396"/>
      <c r="KCA16" s="396"/>
      <c r="KCB16" s="396"/>
      <c r="KCC16" s="396"/>
      <c r="KCD16" s="396"/>
      <c r="KCE16" s="396"/>
      <c r="KCF16" s="396"/>
      <c r="KCG16" s="396"/>
      <c r="KCH16" s="396"/>
      <c r="KCI16" s="396"/>
      <c r="KCJ16" s="396"/>
      <c r="KCK16" s="396"/>
      <c r="KCL16" s="396"/>
      <c r="KCM16" s="396"/>
      <c r="KCN16" s="396"/>
      <c r="KCO16" s="396"/>
      <c r="KCP16" s="396"/>
      <c r="KCQ16" s="396"/>
      <c r="KCR16" s="396"/>
      <c r="KCS16" s="396"/>
      <c r="KCT16" s="396"/>
      <c r="KCU16" s="396"/>
      <c r="KCV16" s="396"/>
      <c r="KCW16" s="396"/>
      <c r="KCX16" s="396"/>
      <c r="KCY16" s="396"/>
      <c r="KCZ16" s="396"/>
      <c r="KDA16" s="396"/>
      <c r="KDB16" s="396"/>
      <c r="KDC16" s="396"/>
      <c r="KDD16" s="396"/>
      <c r="KDE16" s="396"/>
      <c r="KDF16" s="396"/>
      <c r="KDG16" s="396"/>
      <c r="KDH16" s="396"/>
      <c r="KDI16" s="396"/>
      <c r="KDJ16" s="396"/>
      <c r="KDK16" s="396"/>
      <c r="KDL16" s="396"/>
      <c r="KDM16" s="396"/>
      <c r="KDN16" s="396"/>
      <c r="KDO16" s="396"/>
      <c r="KDP16" s="396"/>
      <c r="KDQ16" s="396"/>
      <c r="KDR16" s="396"/>
      <c r="KDS16" s="396"/>
      <c r="KDT16" s="396"/>
      <c r="KDU16" s="396"/>
      <c r="KDV16" s="396"/>
      <c r="KDW16" s="396"/>
      <c r="KDX16" s="396"/>
      <c r="KDY16" s="396"/>
      <c r="KDZ16" s="396"/>
      <c r="KEA16" s="396"/>
      <c r="KEB16" s="396"/>
      <c r="KEC16" s="396"/>
      <c r="KED16" s="396"/>
      <c r="KEE16" s="396"/>
      <c r="KEF16" s="396"/>
      <c r="KEG16" s="396"/>
      <c r="KEH16" s="396"/>
      <c r="KEI16" s="396"/>
      <c r="KEJ16" s="396"/>
      <c r="KEK16" s="396"/>
      <c r="KEL16" s="396"/>
      <c r="KEM16" s="396"/>
      <c r="KEN16" s="396"/>
      <c r="KEO16" s="396"/>
      <c r="KEP16" s="396"/>
      <c r="KEQ16" s="396"/>
      <c r="KER16" s="396"/>
      <c r="KES16" s="396"/>
      <c r="KET16" s="396"/>
      <c r="KEU16" s="396"/>
      <c r="KEV16" s="396"/>
      <c r="KEW16" s="396"/>
      <c r="KEX16" s="396"/>
      <c r="KEY16" s="396"/>
      <c r="KEZ16" s="396"/>
      <c r="KFA16" s="396"/>
      <c r="KFB16" s="396"/>
      <c r="KFC16" s="396"/>
      <c r="KFD16" s="396"/>
      <c r="KFE16" s="396"/>
      <c r="KFF16" s="396"/>
      <c r="KFG16" s="396"/>
      <c r="KFH16" s="396"/>
      <c r="KFI16" s="396"/>
      <c r="KFJ16" s="396"/>
      <c r="KFK16" s="396"/>
      <c r="KFL16" s="396"/>
      <c r="KFM16" s="396"/>
      <c r="KFN16" s="396"/>
      <c r="KFO16" s="396"/>
      <c r="KFP16" s="396"/>
      <c r="KFQ16" s="396"/>
      <c r="KFR16" s="396"/>
      <c r="KFS16" s="396"/>
      <c r="KFT16" s="396"/>
      <c r="KFU16" s="396"/>
      <c r="KFV16" s="396"/>
      <c r="KFW16" s="396"/>
      <c r="KFX16" s="396"/>
      <c r="KFY16" s="396"/>
      <c r="KFZ16" s="396"/>
      <c r="KGA16" s="396"/>
      <c r="KGB16" s="396"/>
      <c r="KGC16" s="396"/>
      <c r="KGD16" s="396"/>
      <c r="KGE16" s="396"/>
      <c r="KGF16" s="396"/>
      <c r="KGG16" s="396"/>
      <c r="KGH16" s="396"/>
      <c r="KGI16" s="396"/>
      <c r="KGJ16" s="396"/>
      <c r="KGK16" s="396"/>
      <c r="KGL16" s="396"/>
      <c r="KGM16" s="396"/>
      <c r="KGN16" s="396"/>
      <c r="KGO16" s="396"/>
      <c r="KGP16" s="396"/>
      <c r="KGQ16" s="396"/>
      <c r="KGR16" s="396"/>
      <c r="KGS16" s="396"/>
      <c r="KGT16" s="396"/>
      <c r="KGU16" s="396"/>
      <c r="KGV16" s="396"/>
      <c r="KGW16" s="396"/>
      <c r="KGX16" s="396"/>
      <c r="KGY16" s="396"/>
      <c r="KGZ16" s="396"/>
      <c r="KHA16" s="396"/>
      <c r="KHB16" s="396"/>
      <c r="KHC16" s="396"/>
      <c r="KHD16" s="396"/>
      <c r="KHE16" s="396"/>
      <c r="KHF16" s="396"/>
      <c r="KHG16" s="396"/>
      <c r="KHH16" s="396"/>
      <c r="KHI16" s="396"/>
      <c r="KHJ16" s="396"/>
      <c r="KHK16" s="396"/>
      <c r="KHL16" s="396"/>
      <c r="KHM16" s="396"/>
      <c r="KHN16" s="396"/>
      <c r="KHO16" s="396"/>
      <c r="KHP16" s="396"/>
      <c r="KHQ16" s="396"/>
      <c r="KHR16" s="396"/>
      <c r="KHS16" s="396"/>
      <c r="KHT16" s="396"/>
      <c r="KHU16" s="396"/>
      <c r="KHV16" s="396"/>
      <c r="KHW16" s="396"/>
      <c r="KHX16" s="396"/>
      <c r="KHY16" s="396"/>
      <c r="KHZ16" s="396"/>
      <c r="KIA16" s="396"/>
      <c r="KIB16" s="396"/>
      <c r="KIC16" s="396"/>
      <c r="KID16" s="396"/>
      <c r="KIE16" s="396"/>
      <c r="KIF16" s="396"/>
      <c r="KIG16" s="396"/>
      <c r="KIH16" s="396"/>
      <c r="KII16" s="396"/>
      <c r="KIJ16" s="396"/>
      <c r="KIK16" s="396"/>
      <c r="KIL16" s="396"/>
      <c r="KIM16" s="396"/>
      <c r="KIN16" s="396"/>
      <c r="KIO16" s="396"/>
      <c r="KIP16" s="396"/>
      <c r="KIQ16" s="396"/>
      <c r="KIR16" s="396"/>
      <c r="KIS16" s="396"/>
      <c r="KIT16" s="396"/>
      <c r="KIU16" s="396"/>
      <c r="KIV16" s="396"/>
      <c r="KIW16" s="396"/>
      <c r="KIX16" s="396"/>
      <c r="KIY16" s="396"/>
      <c r="KIZ16" s="396"/>
      <c r="KJA16" s="396"/>
      <c r="KJB16" s="396"/>
      <c r="KJC16" s="396"/>
      <c r="KJD16" s="396"/>
      <c r="KJE16" s="396"/>
      <c r="KJF16" s="396"/>
      <c r="KJG16" s="396"/>
      <c r="KJH16" s="396"/>
      <c r="KJI16" s="396"/>
      <c r="KJJ16" s="396"/>
      <c r="KJK16" s="396"/>
      <c r="KJL16" s="396"/>
      <c r="KJM16" s="396"/>
      <c r="KJN16" s="396"/>
      <c r="KJO16" s="396"/>
      <c r="KJP16" s="396"/>
      <c r="KJQ16" s="396"/>
      <c r="KJR16" s="396"/>
      <c r="KJS16" s="396"/>
      <c r="KJT16" s="396"/>
      <c r="KJU16" s="396"/>
      <c r="KJV16" s="396"/>
      <c r="KJW16" s="396"/>
      <c r="KJX16" s="396"/>
      <c r="KJY16" s="396"/>
      <c r="KJZ16" s="396"/>
      <c r="KKA16" s="396"/>
      <c r="KKB16" s="396"/>
      <c r="KKC16" s="396"/>
      <c r="KKD16" s="396"/>
      <c r="KKE16" s="396"/>
      <c r="KKF16" s="396"/>
      <c r="KKG16" s="396"/>
      <c r="KKH16" s="396"/>
      <c r="KKI16" s="396"/>
      <c r="KKJ16" s="396"/>
      <c r="KKK16" s="396"/>
      <c r="KKL16" s="396"/>
      <c r="KKM16" s="396"/>
      <c r="KKN16" s="396"/>
      <c r="KKO16" s="396"/>
      <c r="KKP16" s="396"/>
      <c r="KKQ16" s="396"/>
      <c r="KKR16" s="396"/>
      <c r="KKS16" s="396"/>
      <c r="KKT16" s="396"/>
      <c r="KKU16" s="396"/>
      <c r="KKV16" s="396"/>
      <c r="KKW16" s="396"/>
      <c r="KKX16" s="396"/>
      <c r="KKY16" s="396"/>
      <c r="KKZ16" s="396"/>
      <c r="KLA16" s="396"/>
      <c r="KLB16" s="396"/>
      <c r="KLC16" s="396"/>
      <c r="KLD16" s="396"/>
      <c r="KLE16" s="396"/>
      <c r="KLF16" s="396"/>
      <c r="KLG16" s="396"/>
      <c r="KLH16" s="396"/>
      <c r="KLI16" s="396"/>
      <c r="KLJ16" s="396"/>
      <c r="KLK16" s="396"/>
      <c r="KLL16" s="396"/>
      <c r="KLM16" s="396"/>
      <c r="KLN16" s="396"/>
      <c r="KLO16" s="396"/>
      <c r="KLP16" s="396"/>
      <c r="KLQ16" s="396"/>
      <c r="KLR16" s="396"/>
      <c r="KLS16" s="396"/>
      <c r="KLT16" s="396"/>
      <c r="KLU16" s="396"/>
      <c r="KLV16" s="396"/>
      <c r="KLW16" s="396"/>
      <c r="KLX16" s="396"/>
      <c r="KLY16" s="396"/>
      <c r="KLZ16" s="396"/>
      <c r="KMA16" s="396"/>
      <c r="KMB16" s="396"/>
      <c r="KMC16" s="396"/>
      <c r="KMD16" s="396"/>
      <c r="KME16" s="396"/>
      <c r="KMF16" s="396"/>
      <c r="KMG16" s="396"/>
      <c r="KMH16" s="396"/>
      <c r="KMI16" s="396"/>
      <c r="KMJ16" s="396"/>
      <c r="KMK16" s="396"/>
      <c r="KML16" s="396"/>
      <c r="KMM16" s="396"/>
      <c r="KMN16" s="396"/>
      <c r="KMO16" s="396"/>
      <c r="KMP16" s="396"/>
      <c r="KMQ16" s="396"/>
      <c r="KMR16" s="396"/>
      <c r="KMS16" s="396"/>
      <c r="KMT16" s="396"/>
      <c r="KMU16" s="396"/>
      <c r="KMV16" s="396"/>
      <c r="KMW16" s="396"/>
      <c r="KMX16" s="396"/>
      <c r="KMY16" s="396"/>
      <c r="KMZ16" s="396"/>
      <c r="KNA16" s="396"/>
      <c r="KNB16" s="396"/>
      <c r="KNC16" s="396"/>
      <c r="KND16" s="396"/>
      <c r="KNE16" s="396"/>
      <c r="KNF16" s="396"/>
      <c r="KNG16" s="396"/>
      <c r="KNH16" s="396"/>
      <c r="KNI16" s="396"/>
      <c r="KNJ16" s="396"/>
      <c r="KNK16" s="396"/>
      <c r="KNL16" s="396"/>
      <c r="KNM16" s="396"/>
      <c r="KNN16" s="396"/>
      <c r="KNO16" s="396"/>
      <c r="KNP16" s="396"/>
      <c r="KNQ16" s="396"/>
      <c r="KNR16" s="396"/>
      <c r="KNS16" s="396"/>
      <c r="KNT16" s="396"/>
      <c r="KNU16" s="396"/>
      <c r="KNV16" s="396"/>
      <c r="KNW16" s="396"/>
      <c r="KNX16" s="396"/>
      <c r="KNY16" s="396"/>
      <c r="KNZ16" s="396"/>
      <c r="KOA16" s="396"/>
      <c r="KOB16" s="396"/>
      <c r="KOC16" s="396"/>
      <c r="KOD16" s="396"/>
      <c r="KOE16" s="396"/>
      <c r="KOF16" s="396"/>
      <c r="KOG16" s="396"/>
      <c r="KOH16" s="396"/>
      <c r="KOI16" s="396"/>
      <c r="KOJ16" s="396"/>
      <c r="KOK16" s="396"/>
      <c r="KOL16" s="396"/>
      <c r="KOM16" s="396"/>
      <c r="KON16" s="396"/>
      <c r="KOO16" s="396"/>
      <c r="KOP16" s="396"/>
      <c r="KOQ16" s="396"/>
      <c r="KOR16" s="396"/>
      <c r="KOS16" s="396"/>
      <c r="KOT16" s="396"/>
      <c r="KOU16" s="396"/>
      <c r="KOV16" s="396"/>
      <c r="KOW16" s="396"/>
      <c r="KOX16" s="396"/>
      <c r="KOY16" s="396"/>
      <c r="KOZ16" s="396"/>
      <c r="KPA16" s="396"/>
      <c r="KPB16" s="396"/>
      <c r="KPC16" s="396"/>
      <c r="KPD16" s="396"/>
      <c r="KPE16" s="396"/>
      <c r="KPF16" s="396"/>
      <c r="KPG16" s="396"/>
      <c r="KPH16" s="396"/>
      <c r="KPI16" s="396"/>
      <c r="KPJ16" s="396"/>
      <c r="KPK16" s="396"/>
      <c r="KPL16" s="396"/>
      <c r="KPM16" s="396"/>
      <c r="KPN16" s="396"/>
      <c r="KPO16" s="396"/>
      <c r="KPP16" s="396"/>
      <c r="KPQ16" s="396"/>
      <c r="KPR16" s="396"/>
      <c r="KPS16" s="396"/>
      <c r="KPT16" s="396"/>
      <c r="KPU16" s="396"/>
      <c r="KPV16" s="396"/>
      <c r="KPW16" s="396"/>
      <c r="KPX16" s="396"/>
      <c r="KPY16" s="396"/>
      <c r="KPZ16" s="396"/>
      <c r="KQA16" s="396"/>
      <c r="KQB16" s="396"/>
      <c r="KQC16" s="396"/>
      <c r="KQD16" s="396"/>
      <c r="KQE16" s="396"/>
      <c r="KQF16" s="396"/>
      <c r="KQG16" s="396"/>
      <c r="KQH16" s="396"/>
      <c r="KQI16" s="396"/>
      <c r="KQJ16" s="396"/>
      <c r="KQK16" s="396"/>
      <c r="KQL16" s="396"/>
      <c r="KQM16" s="396"/>
      <c r="KQN16" s="396"/>
      <c r="KQO16" s="396"/>
      <c r="KQP16" s="396"/>
      <c r="KQQ16" s="396"/>
      <c r="KQR16" s="396"/>
      <c r="KQS16" s="396"/>
      <c r="KQT16" s="396"/>
      <c r="KQU16" s="396"/>
      <c r="KQV16" s="396"/>
      <c r="KQW16" s="396"/>
      <c r="KQX16" s="396"/>
      <c r="KQY16" s="396"/>
      <c r="KQZ16" s="396"/>
      <c r="KRA16" s="396"/>
      <c r="KRB16" s="396"/>
      <c r="KRC16" s="396"/>
      <c r="KRD16" s="396"/>
      <c r="KRE16" s="396"/>
      <c r="KRF16" s="396"/>
      <c r="KRG16" s="396"/>
      <c r="KRH16" s="396"/>
      <c r="KRI16" s="396"/>
      <c r="KRJ16" s="396"/>
      <c r="KRK16" s="396"/>
      <c r="KRL16" s="396"/>
      <c r="KRM16" s="396"/>
      <c r="KRN16" s="396"/>
      <c r="KRO16" s="396"/>
      <c r="KRP16" s="396"/>
      <c r="KRQ16" s="396"/>
      <c r="KRR16" s="396"/>
      <c r="KRS16" s="396"/>
      <c r="KRT16" s="396"/>
      <c r="KRU16" s="396"/>
      <c r="KRV16" s="396"/>
      <c r="KRW16" s="396"/>
      <c r="KRX16" s="396"/>
      <c r="KRY16" s="396"/>
      <c r="KRZ16" s="396"/>
      <c r="KSA16" s="396"/>
      <c r="KSB16" s="396"/>
      <c r="KSC16" s="396"/>
      <c r="KSD16" s="396"/>
      <c r="KSE16" s="396"/>
      <c r="KSF16" s="396"/>
      <c r="KSG16" s="396"/>
      <c r="KSH16" s="396"/>
      <c r="KSI16" s="396"/>
      <c r="KSJ16" s="396"/>
      <c r="KSK16" s="396"/>
      <c r="KSL16" s="396"/>
      <c r="KSM16" s="396"/>
      <c r="KSN16" s="396"/>
      <c r="KSO16" s="396"/>
      <c r="KSP16" s="396"/>
      <c r="KSQ16" s="396"/>
      <c r="KSR16" s="396"/>
      <c r="KSS16" s="396"/>
      <c r="KST16" s="396"/>
      <c r="KSU16" s="396"/>
      <c r="KSV16" s="396"/>
      <c r="KSW16" s="396"/>
      <c r="KSX16" s="396"/>
      <c r="KSY16" s="396"/>
      <c r="KSZ16" s="396"/>
      <c r="KTA16" s="396"/>
      <c r="KTB16" s="396"/>
      <c r="KTC16" s="396"/>
      <c r="KTD16" s="396"/>
      <c r="KTE16" s="396"/>
      <c r="KTF16" s="396"/>
      <c r="KTG16" s="396"/>
      <c r="KTH16" s="396"/>
      <c r="KTI16" s="396"/>
      <c r="KTJ16" s="396"/>
      <c r="KTK16" s="396"/>
      <c r="KTL16" s="396"/>
      <c r="KTM16" s="396"/>
      <c r="KTN16" s="396"/>
      <c r="KTO16" s="396"/>
      <c r="KTP16" s="396"/>
      <c r="KTQ16" s="396"/>
      <c r="KTR16" s="396"/>
      <c r="KTS16" s="396"/>
      <c r="KTT16" s="396"/>
      <c r="KTU16" s="396"/>
      <c r="KTV16" s="396"/>
      <c r="KTW16" s="396"/>
      <c r="KTX16" s="396"/>
      <c r="KTY16" s="396"/>
      <c r="KTZ16" s="396"/>
      <c r="KUA16" s="396"/>
      <c r="KUB16" s="396"/>
      <c r="KUC16" s="396"/>
      <c r="KUD16" s="396"/>
      <c r="KUE16" s="396"/>
      <c r="KUF16" s="396"/>
      <c r="KUG16" s="396"/>
      <c r="KUH16" s="396"/>
      <c r="KUI16" s="396"/>
      <c r="KUJ16" s="396"/>
      <c r="KUK16" s="396"/>
      <c r="KUL16" s="396"/>
      <c r="KUM16" s="396"/>
      <c r="KUN16" s="396"/>
      <c r="KUO16" s="396"/>
      <c r="KUP16" s="396"/>
      <c r="KUQ16" s="396"/>
      <c r="KUR16" s="396"/>
      <c r="KUS16" s="396"/>
      <c r="KUT16" s="396"/>
      <c r="KUU16" s="396"/>
      <c r="KUV16" s="396"/>
      <c r="KUW16" s="396"/>
      <c r="KUX16" s="396"/>
      <c r="KUY16" s="396"/>
      <c r="KUZ16" s="396"/>
      <c r="KVA16" s="396"/>
      <c r="KVB16" s="396"/>
      <c r="KVC16" s="396"/>
      <c r="KVD16" s="396"/>
      <c r="KVE16" s="396"/>
      <c r="KVF16" s="396"/>
      <c r="KVG16" s="396"/>
      <c r="KVH16" s="396"/>
      <c r="KVI16" s="396"/>
      <c r="KVJ16" s="396"/>
      <c r="KVK16" s="396"/>
      <c r="KVL16" s="396"/>
      <c r="KVM16" s="396"/>
      <c r="KVN16" s="396"/>
      <c r="KVO16" s="396"/>
      <c r="KVP16" s="396"/>
      <c r="KVQ16" s="396"/>
      <c r="KVR16" s="396"/>
      <c r="KVS16" s="396"/>
      <c r="KVT16" s="396"/>
      <c r="KVU16" s="396"/>
      <c r="KVV16" s="396"/>
      <c r="KVW16" s="396"/>
      <c r="KVX16" s="396"/>
      <c r="KVY16" s="396"/>
      <c r="KVZ16" s="396"/>
      <c r="KWA16" s="396"/>
      <c r="KWB16" s="396"/>
      <c r="KWC16" s="396"/>
      <c r="KWD16" s="396"/>
      <c r="KWE16" s="396"/>
      <c r="KWF16" s="396"/>
      <c r="KWG16" s="396"/>
      <c r="KWH16" s="396"/>
      <c r="KWI16" s="396"/>
      <c r="KWJ16" s="396"/>
      <c r="KWK16" s="396"/>
      <c r="KWL16" s="396"/>
      <c r="KWM16" s="396"/>
      <c r="KWN16" s="396"/>
      <c r="KWO16" s="396"/>
      <c r="KWP16" s="396"/>
      <c r="KWQ16" s="396"/>
      <c r="KWR16" s="396"/>
      <c r="KWS16" s="396"/>
      <c r="KWT16" s="396"/>
      <c r="KWU16" s="396"/>
      <c r="KWV16" s="396"/>
      <c r="KWW16" s="396"/>
      <c r="KWX16" s="396"/>
      <c r="KWY16" s="396"/>
      <c r="KWZ16" s="396"/>
      <c r="KXA16" s="396"/>
      <c r="KXB16" s="396"/>
      <c r="KXC16" s="396"/>
      <c r="KXD16" s="396"/>
      <c r="KXE16" s="396"/>
      <c r="KXF16" s="396"/>
      <c r="KXG16" s="396"/>
      <c r="KXH16" s="396"/>
      <c r="KXI16" s="396"/>
      <c r="KXJ16" s="396"/>
      <c r="KXK16" s="396"/>
      <c r="KXL16" s="396"/>
      <c r="KXM16" s="396"/>
      <c r="KXN16" s="396"/>
      <c r="KXO16" s="396"/>
      <c r="KXP16" s="396"/>
      <c r="KXQ16" s="396"/>
      <c r="KXR16" s="396"/>
      <c r="KXS16" s="396"/>
      <c r="KXT16" s="396"/>
      <c r="KXU16" s="396"/>
      <c r="KXV16" s="396"/>
      <c r="KXW16" s="396"/>
      <c r="KXX16" s="396"/>
      <c r="KXY16" s="396"/>
      <c r="KXZ16" s="396"/>
      <c r="KYA16" s="396"/>
      <c r="KYB16" s="396"/>
      <c r="KYC16" s="396"/>
      <c r="KYD16" s="396"/>
      <c r="KYE16" s="396"/>
      <c r="KYF16" s="396"/>
      <c r="KYG16" s="396"/>
      <c r="KYH16" s="396"/>
      <c r="KYI16" s="396"/>
      <c r="KYJ16" s="396"/>
      <c r="KYK16" s="396"/>
      <c r="KYL16" s="396"/>
      <c r="KYM16" s="396"/>
      <c r="KYN16" s="396"/>
      <c r="KYO16" s="396"/>
      <c r="KYP16" s="396"/>
      <c r="KYQ16" s="396"/>
      <c r="KYR16" s="396"/>
      <c r="KYS16" s="396"/>
      <c r="KYT16" s="396"/>
      <c r="KYU16" s="396"/>
      <c r="KYV16" s="396"/>
      <c r="KYW16" s="396"/>
      <c r="KYX16" s="396"/>
      <c r="KYY16" s="396"/>
      <c r="KYZ16" s="396"/>
      <c r="KZA16" s="396"/>
      <c r="KZB16" s="396"/>
      <c r="KZC16" s="396"/>
      <c r="KZD16" s="396"/>
      <c r="KZE16" s="396"/>
      <c r="KZF16" s="396"/>
      <c r="KZG16" s="396"/>
      <c r="KZH16" s="396"/>
      <c r="KZI16" s="396"/>
      <c r="KZJ16" s="396"/>
      <c r="KZK16" s="396"/>
      <c r="KZL16" s="396"/>
      <c r="KZM16" s="396"/>
      <c r="KZN16" s="396"/>
      <c r="KZO16" s="396"/>
      <c r="KZP16" s="396"/>
      <c r="KZQ16" s="396"/>
      <c r="KZR16" s="396"/>
      <c r="KZS16" s="396"/>
      <c r="KZT16" s="396"/>
      <c r="KZU16" s="396"/>
      <c r="KZV16" s="396"/>
      <c r="KZW16" s="396"/>
      <c r="KZX16" s="396"/>
      <c r="KZY16" s="396"/>
      <c r="KZZ16" s="396"/>
      <c r="LAA16" s="396"/>
      <c r="LAB16" s="396"/>
      <c r="LAC16" s="396"/>
      <c r="LAD16" s="396"/>
      <c r="LAE16" s="396"/>
      <c r="LAF16" s="396"/>
      <c r="LAG16" s="396"/>
      <c r="LAH16" s="396"/>
      <c r="LAI16" s="396"/>
      <c r="LAJ16" s="396"/>
      <c r="LAK16" s="396"/>
      <c r="LAL16" s="396"/>
      <c r="LAM16" s="396"/>
      <c r="LAN16" s="396"/>
      <c r="LAO16" s="396"/>
      <c r="LAP16" s="396"/>
      <c r="LAQ16" s="396"/>
      <c r="LAR16" s="396"/>
      <c r="LAS16" s="396"/>
      <c r="LAT16" s="396"/>
      <c r="LAU16" s="396"/>
      <c r="LAV16" s="396"/>
      <c r="LAW16" s="396"/>
      <c r="LAX16" s="396"/>
      <c r="LAY16" s="396"/>
      <c r="LAZ16" s="396"/>
      <c r="LBA16" s="396"/>
      <c r="LBB16" s="396"/>
      <c r="LBC16" s="396"/>
      <c r="LBD16" s="396"/>
      <c r="LBE16" s="396"/>
      <c r="LBF16" s="396"/>
      <c r="LBG16" s="396"/>
      <c r="LBH16" s="396"/>
      <c r="LBI16" s="396"/>
      <c r="LBJ16" s="396"/>
      <c r="LBK16" s="396"/>
      <c r="LBL16" s="396"/>
      <c r="LBM16" s="396"/>
      <c r="LBN16" s="396"/>
      <c r="LBO16" s="396"/>
      <c r="LBP16" s="396"/>
      <c r="LBQ16" s="396"/>
      <c r="LBR16" s="396"/>
      <c r="LBS16" s="396"/>
      <c r="LBT16" s="396"/>
      <c r="LBU16" s="396"/>
      <c r="LBV16" s="396"/>
      <c r="LBW16" s="396"/>
      <c r="LBX16" s="396"/>
      <c r="LBY16" s="396"/>
      <c r="LBZ16" s="396"/>
      <c r="LCA16" s="396"/>
      <c r="LCB16" s="396"/>
      <c r="LCC16" s="396"/>
      <c r="LCD16" s="396"/>
      <c r="LCE16" s="396"/>
      <c r="LCF16" s="396"/>
      <c r="LCG16" s="396"/>
      <c r="LCH16" s="396"/>
      <c r="LCI16" s="396"/>
      <c r="LCJ16" s="396"/>
      <c r="LCK16" s="396"/>
      <c r="LCL16" s="396"/>
      <c r="LCM16" s="396"/>
      <c r="LCN16" s="396"/>
      <c r="LCO16" s="396"/>
      <c r="LCP16" s="396"/>
      <c r="LCQ16" s="396"/>
      <c r="LCR16" s="396"/>
      <c r="LCS16" s="396"/>
      <c r="LCT16" s="396"/>
      <c r="LCU16" s="396"/>
      <c r="LCV16" s="396"/>
      <c r="LCW16" s="396"/>
      <c r="LCX16" s="396"/>
      <c r="LCY16" s="396"/>
      <c r="LCZ16" s="396"/>
      <c r="LDA16" s="396"/>
      <c r="LDB16" s="396"/>
      <c r="LDC16" s="396"/>
      <c r="LDD16" s="396"/>
      <c r="LDE16" s="396"/>
      <c r="LDF16" s="396"/>
      <c r="LDG16" s="396"/>
      <c r="LDH16" s="396"/>
      <c r="LDI16" s="396"/>
      <c r="LDJ16" s="396"/>
      <c r="LDK16" s="396"/>
      <c r="LDL16" s="396"/>
      <c r="LDM16" s="396"/>
      <c r="LDN16" s="396"/>
      <c r="LDO16" s="396"/>
      <c r="LDP16" s="396"/>
      <c r="LDQ16" s="396"/>
      <c r="LDR16" s="396"/>
      <c r="LDS16" s="396"/>
      <c r="LDT16" s="396"/>
      <c r="LDU16" s="396"/>
      <c r="LDV16" s="396"/>
      <c r="LDW16" s="396"/>
      <c r="LDX16" s="396"/>
      <c r="LDY16" s="396"/>
      <c r="LDZ16" s="396"/>
      <c r="LEA16" s="396"/>
      <c r="LEB16" s="396"/>
      <c r="LEC16" s="396"/>
      <c r="LED16" s="396"/>
      <c r="LEE16" s="396"/>
      <c r="LEF16" s="396"/>
      <c r="LEG16" s="396"/>
      <c r="LEH16" s="396"/>
      <c r="LEI16" s="396"/>
      <c r="LEJ16" s="396"/>
      <c r="LEK16" s="396"/>
      <c r="LEL16" s="396"/>
      <c r="LEM16" s="396"/>
      <c r="LEN16" s="396"/>
      <c r="LEO16" s="396"/>
      <c r="LEP16" s="396"/>
      <c r="LEQ16" s="396"/>
      <c r="LER16" s="396"/>
      <c r="LES16" s="396"/>
      <c r="LET16" s="396"/>
      <c r="LEU16" s="396"/>
      <c r="LEV16" s="396"/>
      <c r="LEW16" s="396"/>
      <c r="LEX16" s="396"/>
      <c r="LEY16" s="396"/>
      <c r="LEZ16" s="396"/>
      <c r="LFA16" s="396"/>
      <c r="LFB16" s="396"/>
      <c r="LFC16" s="396"/>
      <c r="LFD16" s="396"/>
      <c r="LFE16" s="396"/>
      <c r="LFF16" s="396"/>
      <c r="LFG16" s="396"/>
      <c r="LFH16" s="396"/>
      <c r="LFI16" s="396"/>
      <c r="LFJ16" s="396"/>
      <c r="LFK16" s="396"/>
      <c r="LFL16" s="396"/>
      <c r="LFM16" s="396"/>
      <c r="LFN16" s="396"/>
      <c r="LFO16" s="396"/>
      <c r="LFP16" s="396"/>
      <c r="LFQ16" s="396"/>
      <c r="LFR16" s="396"/>
      <c r="LFS16" s="396"/>
      <c r="LFT16" s="396"/>
      <c r="LFU16" s="396"/>
      <c r="LFV16" s="396"/>
      <c r="LFW16" s="396"/>
      <c r="LFX16" s="396"/>
      <c r="LFY16" s="396"/>
      <c r="LFZ16" s="396"/>
      <c r="LGA16" s="396"/>
      <c r="LGB16" s="396"/>
      <c r="LGC16" s="396"/>
      <c r="LGD16" s="396"/>
      <c r="LGE16" s="396"/>
      <c r="LGF16" s="396"/>
      <c r="LGG16" s="396"/>
      <c r="LGH16" s="396"/>
      <c r="LGI16" s="396"/>
      <c r="LGJ16" s="396"/>
      <c r="LGK16" s="396"/>
      <c r="LGL16" s="396"/>
      <c r="LGM16" s="396"/>
      <c r="LGN16" s="396"/>
      <c r="LGO16" s="396"/>
      <c r="LGP16" s="396"/>
      <c r="LGQ16" s="396"/>
      <c r="LGR16" s="396"/>
      <c r="LGS16" s="396"/>
      <c r="LGT16" s="396"/>
      <c r="LGU16" s="396"/>
      <c r="LGV16" s="396"/>
      <c r="LGW16" s="396"/>
      <c r="LGX16" s="396"/>
      <c r="LGY16" s="396"/>
      <c r="LGZ16" s="396"/>
      <c r="LHA16" s="396"/>
      <c r="LHB16" s="396"/>
      <c r="LHC16" s="396"/>
      <c r="LHD16" s="396"/>
      <c r="LHE16" s="396"/>
      <c r="LHF16" s="396"/>
      <c r="LHG16" s="396"/>
      <c r="LHH16" s="396"/>
      <c r="LHI16" s="396"/>
      <c r="LHJ16" s="396"/>
      <c r="LHK16" s="396"/>
      <c r="LHL16" s="396"/>
      <c r="LHM16" s="396"/>
      <c r="LHN16" s="396"/>
      <c r="LHO16" s="396"/>
      <c r="LHP16" s="396"/>
      <c r="LHQ16" s="396"/>
      <c r="LHR16" s="396"/>
      <c r="LHS16" s="396"/>
      <c r="LHT16" s="396"/>
      <c r="LHU16" s="396"/>
      <c r="LHV16" s="396"/>
      <c r="LHW16" s="396"/>
      <c r="LHX16" s="396"/>
      <c r="LHY16" s="396"/>
      <c r="LHZ16" s="396"/>
      <c r="LIA16" s="396"/>
      <c r="LIB16" s="396"/>
      <c r="LIC16" s="396"/>
      <c r="LID16" s="396"/>
      <c r="LIE16" s="396"/>
      <c r="LIF16" s="396"/>
      <c r="LIG16" s="396"/>
      <c r="LIH16" s="396"/>
      <c r="LII16" s="396"/>
      <c r="LIJ16" s="396"/>
      <c r="LIK16" s="396"/>
      <c r="LIL16" s="396"/>
      <c r="LIM16" s="396"/>
      <c r="LIN16" s="396"/>
      <c r="LIO16" s="396"/>
      <c r="LIP16" s="396"/>
      <c r="LIQ16" s="396"/>
      <c r="LIR16" s="396"/>
      <c r="LIS16" s="396"/>
      <c r="LIT16" s="396"/>
      <c r="LIU16" s="396"/>
      <c r="LIV16" s="396"/>
      <c r="LIW16" s="396"/>
      <c r="LIX16" s="396"/>
      <c r="LIY16" s="396"/>
      <c r="LIZ16" s="396"/>
      <c r="LJA16" s="396"/>
      <c r="LJB16" s="396"/>
      <c r="LJC16" s="396"/>
      <c r="LJD16" s="396"/>
      <c r="LJE16" s="396"/>
      <c r="LJF16" s="396"/>
      <c r="LJG16" s="396"/>
      <c r="LJH16" s="396"/>
      <c r="LJI16" s="396"/>
      <c r="LJJ16" s="396"/>
      <c r="LJK16" s="396"/>
      <c r="LJL16" s="396"/>
      <c r="LJM16" s="396"/>
      <c r="LJN16" s="396"/>
      <c r="LJO16" s="396"/>
      <c r="LJP16" s="396"/>
      <c r="LJQ16" s="396"/>
      <c r="LJR16" s="396"/>
      <c r="LJS16" s="396"/>
      <c r="LJT16" s="396"/>
      <c r="LJU16" s="396"/>
      <c r="LJV16" s="396"/>
      <c r="LJW16" s="396"/>
      <c r="LJX16" s="396"/>
      <c r="LJY16" s="396"/>
      <c r="LJZ16" s="396"/>
      <c r="LKA16" s="396"/>
      <c r="LKB16" s="396"/>
      <c r="LKC16" s="396"/>
      <c r="LKD16" s="396"/>
      <c r="LKE16" s="396"/>
      <c r="LKF16" s="396"/>
      <c r="LKG16" s="396"/>
      <c r="LKH16" s="396"/>
      <c r="LKI16" s="396"/>
      <c r="LKJ16" s="396"/>
      <c r="LKK16" s="396"/>
      <c r="LKL16" s="396"/>
      <c r="LKM16" s="396"/>
      <c r="LKN16" s="396"/>
      <c r="LKO16" s="396"/>
      <c r="LKP16" s="396"/>
      <c r="LKQ16" s="396"/>
      <c r="LKR16" s="396"/>
      <c r="LKS16" s="396"/>
      <c r="LKT16" s="396"/>
      <c r="LKU16" s="396"/>
      <c r="LKV16" s="396"/>
      <c r="LKW16" s="396"/>
      <c r="LKX16" s="396"/>
      <c r="LKY16" s="396"/>
      <c r="LKZ16" s="396"/>
      <c r="LLA16" s="396"/>
      <c r="LLB16" s="396"/>
      <c r="LLC16" s="396"/>
      <c r="LLD16" s="396"/>
      <c r="LLE16" s="396"/>
      <c r="LLF16" s="396"/>
      <c r="LLG16" s="396"/>
      <c r="LLH16" s="396"/>
      <c r="LLI16" s="396"/>
      <c r="LLJ16" s="396"/>
      <c r="LLK16" s="396"/>
      <c r="LLL16" s="396"/>
      <c r="LLM16" s="396"/>
      <c r="LLN16" s="396"/>
      <c r="LLO16" s="396"/>
      <c r="LLP16" s="396"/>
      <c r="LLQ16" s="396"/>
      <c r="LLR16" s="396"/>
      <c r="LLS16" s="396"/>
      <c r="LLT16" s="396"/>
      <c r="LLU16" s="396"/>
      <c r="LLV16" s="396"/>
      <c r="LLW16" s="396"/>
      <c r="LLX16" s="396"/>
      <c r="LLY16" s="396"/>
      <c r="LLZ16" s="396"/>
      <c r="LMA16" s="396"/>
      <c r="LMB16" s="396"/>
      <c r="LMC16" s="396"/>
      <c r="LMD16" s="396"/>
      <c r="LME16" s="396"/>
      <c r="LMF16" s="396"/>
      <c r="LMG16" s="396"/>
      <c r="LMH16" s="396"/>
      <c r="LMI16" s="396"/>
      <c r="LMJ16" s="396"/>
      <c r="LMK16" s="396"/>
      <c r="LML16" s="396"/>
      <c r="LMM16" s="396"/>
      <c r="LMN16" s="396"/>
      <c r="LMO16" s="396"/>
      <c r="LMP16" s="396"/>
      <c r="LMQ16" s="396"/>
      <c r="LMR16" s="396"/>
      <c r="LMS16" s="396"/>
      <c r="LMT16" s="396"/>
      <c r="LMU16" s="396"/>
      <c r="LMV16" s="396"/>
      <c r="LMW16" s="396"/>
      <c r="LMX16" s="396"/>
      <c r="LMY16" s="396"/>
      <c r="LMZ16" s="396"/>
      <c r="LNA16" s="396"/>
      <c r="LNB16" s="396"/>
      <c r="LNC16" s="396"/>
      <c r="LND16" s="396"/>
      <c r="LNE16" s="396"/>
      <c r="LNF16" s="396"/>
      <c r="LNG16" s="396"/>
      <c r="LNH16" s="396"/>
      <c r="LNI16" s="396"/>
      <c r="LNJ16" s="396"/>
      <c r="LNK16" s="396"/>
      <c r="LNL16" s="396"/>
      <c r="LNM16" s="396"/>
      <c r="LNN16" s="396"/>
      <c r="LNO16" s="396"/>
      <c r="LNP16" s="396"/>
      <c r="LNQ16" s="396"/>
      <c r="LNR16" s="396"/>
      <c r="LNS16" s="396"/>
      <c r="LNT16" s="396"/>
      <c r="LNU16" s="396"/>
      <c r="LNV16" s="396"/>
      <c r="LNW16" s="396"/>
      <c r="LNX16" s="396"/>
      <c r="LNY16" s="396"/>
      <c r="LNZ16" s="396"/>
      <c r="LOA16" s="396"/>
      <c r="LOB16" s="396"/>
      <c r="LOC16" s="396"/>
      <c r="LOD16" s="396"/>
      <c r="LOE16" s="396"/>
      <c r="LOF16" s="396"/>
      <c r="LOG16" s="396"/>
      <c r="LOH16" s="396"/>
      <c r="LOI16" s="396"/>
      <c r="LOJ16" s="396"/>
      <c r="LOK16" s="396"/>
      <c r="LOL16" s="396"/>
      <c r="LOM16" s="396"/>
      <c r="LON16" s="396"/>
      <c r="LOO16" s="396"/>
      <c r="LOP16" s="396"/>
      <c r="LOQ16" s="396"/>
      <c r="LOR16" s="396"/>
      <c r="LOS16" s="396"/>
      <c r="LOT16" s="396"/>
      <c r="LOU16" s="396"/>
      <c r="LOV16" s="396"/>
      <c r="LOW16" s="396"/>
      <c r="LOX16" s="396"/>
      <c r="LOY16" s="396"/>
      <c r="LOZ16" s="396"/>
      <c r="LPA16" s="396"/>
      <c r="LPB16" s="396"/>
      <c r="LPC16" s="396"/>
      <c r="LPD16" s="396"/>
      <c r="LPE16" s="396"/>
      <c r="LPF16" s="396"/>
      <c r="LPG16" s="396"/>
      <c r="LPH16" s="396"/>
      <c r="LPI16" s="396"/>
      <c r="LPJ16" s="396"/>
      <c r="LPK16" s="396"/>
      <c r="LPL16" s="396"/>
      <c r="LPM16" s="396"/>
      <c r="LPN16" s="396"/>
      <c r="LPO16" s="396"/>
      <c r="LPP16" s="396"/>
      <c r="LPQ16" s="396"/>
      <c r="LPR16" s="396"/>
      <c r="LPS16" s="396"/>
      <c r="LPT16" s="396"/>
      <c r="LPU16" s="396"/>
      <c r="LPV16" s="396"/>
      <c r="LPW16" s="396"/>
      <c r="LPX16" s="396"/>
      <c r="LPY16" s="396"/>
      <c r="LPZ16" s="396"/>
      <c r="LQA16" s="396"/>
      <c r="LQB16" s="396"/>
      <c r="LQC16" s="396"/>
      <c r="LQD16" s="396"/>
      <c r="LQE16" s="396"/>
      <c r="LQF16" s="396"/>
      <c r="LQG16" s="396"/>
      <c r="LQH16" s="396"/>
      <c r="LQI16" s="396"/>
      <c r="LQJ16" s="396"/>
      <c r="LQK16" s="396"/>
      <c r="LQL16" s="396"/>
      <c r="LQM16" s="396"/>
      <c r="LQN16" s="396"/>
      <c r="LQO16" s="396"/>
      <c r="LQP16" s="396"/>
      <c r="LQQ16" s="396"/>
      <c r="LQR16" s="396"/>
      <c r="LQS16" s="396"/>
      <c r="LQT16" s="396"/>
      <c r="LQU16" s="396"/>
      <c r="LQV16" s="396"/>
      <c r="LQW16" s="396"/>
      <c r="LQX16" s="396"/>
      <c r="LQY16" s="396"/>
      <c r="LQZ16" s="396"/>
      <c r="LRA16" s="396"/>
      <c r="LRB16" s="396"/>
      <c r="LRC16" s="396"/>
      <c r="LRD16" s="396"/>
      <c r="LRE16" s="396"/>
      <c r="LRF16" s="396"/>
      <c r="LRG16" s="396"/>
      <c r="LRH16" s="396"/>
      <c r="LRI16" s="396"/>
      <c r="LRJ16" s="396"/>
      <c r="LRK16" s="396"/>
      <c r="LRL16" s="396"/>
      <c r="LRM16" s="396"/>
      <c r="LRN16" s="396"/>
      <c r="LRO16" s="396"/>
      <c r="LRP16" s="396"/>
      <c r="LRQ16" s="396"/>
      <c r="LRR16" s="396"/>
      <c r="LRS16" s="396"/>
      <c r="LRT16" s="396"/>
      <c r="LRU16" s="396"/>
      <c r="LRV16" s="396"/>
      <c r="LRW16" s="396"/>
      <c r="LRX16" s="396"/>
      <c r="LRY16" s="396"/>
      <c r="LRZ16" s="396"/>
      <c r="LSA16" s="396"/>
      <c r="LSB16" s="396"/>
      <c r="LSC16" s="396"/>
      <c r="LSD16" s="396"/>
      <c r="LSE16" s="396"/>
      <c r="LSF16" s="396"/>
      <c r="LSG16" s="396"/>
      <c r="LSH16" s="396"/>
      <c r="LSI16" s="396"/>
      <c r="LSJ16" s="396"/>
      <c r="LSK16" s="396"/>
      <c r="LSL16" s="396"/>
      <c r="LSM16" s="396"/>
      <c r="LSN16" s="396"/>
      <c r="LSO16" s="396"/>
      <c r="LSP16" s="396"/>
      <c r="LSQ16" s="396"/>
      <c r="LSR16" s="396"/>
      <c r="LSS16" s="396"/>
      <c r="LST16" s="396"/>
      <c r="LSU16" s="396"/>
      <c r="LSV16" s="396"/>
      <c r="LSW16" s="396"/>
      <c r="LSX16" s="396"/>
      <c r="LSY16" s="396"/>
      <c r="LSZ16" s="396"/>
      <c r="LTA16" s="396"/>
      <c r="LTB16" s="396"/>
      <c r="LTC16" s="396"/>
      <c r="LTD16" s="396"/>
      <c r="LTE16" s="396"/>
      <c r="LTF16" s="396"/>
      <c r="LTG16" s="396"/>
      <c r="LTH16" s="396"/>
      <c r="LTI16" s="396"/>
      <c r="LTJ16" s="396"/>
      <c r="LTK16" s="396"/>
      <c r="LTL16" s="396"/>
      <c r="LTM16" s="396"/>
      <c r="LTN16" s="396"/>
      <c r="LTO16" s="396"/>
      <c r="LTP16" s="396"/>
      <c r="LTQ16" s="396"/>
      <c r="LTR16" s="396"/>
      <c r="LTS16" s="396"/>
      <c r="LTT16" s="396"/>
      <c r="LTU16" s="396"/>
      <c r="LTV16" s="396"/>
      <c r="LTW16" s="396"/>
      <c r="LTX16" s="396"/>
      <c r="LTY16" s="396"/>
      <c r="LTZ16" s="396"/>
      <c r="LUA16" s="396"/>
      <c r="LUB16" s="396"/>
      <c r="LUC16" s="396"/>
      <c r="LUD16" s="396"/>
      <c r="LUE16" s="396"/>
      <c r="LUF16" s="396"/>
      <c r="LUG16" s="396"/>
      <c r="LUH16" s="396"/>
      <c r="LUI16" s="396"/>
      <c r="LUJ16" s="396"/>
      <c r="LUK16" s="396"/>
      <c r="LUL16" s="396"/>
      <c r="LUM16" s="396"/>
      <c r="LUN16" s="396"/>
      <c r="LUO16" s="396"/>
      <c r="LUP16" s="396"/>
      <c r="LUQ16" s="396"/>
      <c r="LUR16" s="396"/>
      <c r="LUS16" s="396"/>
      <c r="LUT16" s="396"/>
      <c r="LUU16" s="396"/>
      <c r="LUV16" s="396"/>
      <c r="LUW16" s="396"/>
      <c r="LUX16" s="396"/>
      <c r="LUY16" s="396"/>
      <c r="LUZ16" s="396"/>
      <c r="LVA16" s="396"/>
      <c r="LVB16" s="396"/>
      <c r="LVC16" s="396"/>
      <c r="LVD16" s="396"/>
      <c r="LVE16" s="396"/>
      <c r="LVF16" s="396"/>
      <c r="LVG16" s="396"/>
      <c r="LVH16" s="396"/>
      <c r="LVI16" s="396"/>
      <c r="LVJ16" s="396"/>
      <c r="LVK16" s="396"/>
      <c r="LVL16" s="396"/>
      <c r="LVM16" s="396"/>
      <c r="LVN16" s="396"/>
      <c r="LVO16" s="396"/>
      <c r="LVP16" s="396"/>
      <c r="LVQ16" s="396"/>
      <c r="LVR16" s="396"/>
      <c r="LVS16" s="396"/>
      <c r="LVT16" s="396"/>
      <c r="LVU16" s="396"/>
      <c r="LVV16" s="396"/>
      <c r="LVW16" s="396"/>
      <c r="LVX16" s="396"/>
      <c r="LVY16" s="396"/>
      <c r="LVZ16" s="396"/>
      <c r="LWA16" s="396"/>
      <c r="LWB16" s="396"/>
      <c r="LWC16" s="396"/>
      <c r="LWD16" s="396"/>
      <c r="LWE16" s="396"/>
      <c r="LWF16" s="396"/>
      <c r="LWG16" s="396"/>
      <c r="LWH16" s="396"/>
      <c r="LWI16" s="396"/>
      <c r="LWJ16" s="396"/>
      <c r="LWK16" s="396"/>
      <c r="LWL16" s="396"/>
      <c r="LWM16" s="396"/>
      <c r="LWN16" s="396"/>
      <c r="LWO16" s="396"/>
      <c r="LWP16" s="396"/>
      <c r="LWQ16" s="396"/>
      <c r="LWR16" s="396"/>
      <c r="LWS16" s="396"/>
      <c r="LWT16" s="396"/>
      <c r="LWU16" s="396"/>
      <c r="LWV16" s="396"/>
      <c r="LWW16" s="396"/>
      <c r="LWX16" s="396"/>
      <c r="LWY16" s="396"/>
      <c r="LWZ16" s="396"/>
      <c r="LXA16" s="396"/>
      <c r="LXB16" s="396"/>
      <c r="LXC16" s="396"/>
      <c r="LXD16" s="396"/>
      <c r="LXE16" s="396"/>
      <c r="LXF16" s="396"/>
      <c r="LXG16" s="396"/>
      <c r="LXH16" s="396"/>
      <c r="LXI16" s="396"/>
      <c r="LXJ16" s="396"/>
      <c r="LXK16" s="396"/>
      <c r="LXL16" s="396"/>
      <c r="LXM16" s="396"/>
      <c r="LXN16" s="396"/>
      <c r="LXO16" s="396"/>
      <c r="LXP16" s="396"/>
      <c r="LXQ16" s="396"/>
      <c r="LXR16" s="396"/>
      <c r="LXS16" s="396"/>
      <c r="LXT16" s="396"/>
      <c r="LXU16" s="396"/>
      <c r="LXV16" s="396"/>
      <c r="LXW16" s="396"/>
      <c r="LXX16" s="396"/>
      <c r="LXY16" s="396"/>
      <c r="LXZ16" s="396"/>
      <c r="LYA16" s="396"/>
      <c r="LYB16" s="396"/>
      <c r="LYC16" s="396"/>
      <c r="LYD16" s="396"/>
      <c r="LYE16" s="396"/>
      <c r="LYF16" s="396"/>
      <c r="LYG16" s="396"/>
      <c r="LYH16" s="396"/>
      <c r="LYI16" s="396"/>
      <c r="LYJ16" s="396"/>
      <c r="LYK16" s="396"/>
      <c r="LYL16" s="396"/>
      <c r="LYM16" s="396"/>
      <c r="LYN16" s="396"/>
      <c r="LYO16" s="396"/>
      <c r="LYP16" s="396"/>
      <c r="LYQ16" s="396"/>
      <c r="LYR16" s="396"/>
      <c r="LYS16" s="396"/>
      <c r="LYT16" s="396"/>
      <c r="LYU16" s="396"/>
      <c r="LYV16" s="396"/>
      <c r="LYW16" s="396"/>
      <c r="LYX16" s="396"/>
      <c r="LYY16" s="396"/>
      <c r="LYZ16" s="396"/>
      <c r="LZA16" s="396"/>
      <c r="LZB16" s="396"/>
      <c r="LZC16" s="396"/>
      <c r="LZD16" s="396"/>
      <c r="LZE16" s="396"/>
      <c r="LZF16" s="396"/>
      <c r="LZG16" s="396"/>
      <c r="LZH16" s="396"/>
      <c r="LZI16" s="396"/>
      <c r="LZJ16" s="396"/>
      <c r="LZK16" s="396"/>
      <c r="LZL16" s="396"/>
      <c r="LZM16" s="396"/>
      <c r="LZN16" s="396"/>
      <c r="LZO16" s="396"/>
      <c r="LZP16" s="396"/>
      <c r="LZQ16" s="396"/>
      <c r="LZR16" s="396"/>
      <c r="LZS16" s="396"/>
      <c r="LZT16" s="396"/>
      <c r="LZU16" s="396"/>
      <c r="LZV16" s="396"/>
      <c r="LZW16" s="396"/>
      <c r="LZX16" s="396"/>
      <c r="LZY16" s="396"/>
      <c r="LZZ16" s="396"/>
      <c r="MAA16" s="396"/>
      <c r="MAB16" s="396"/>
      <c r="MAC16" s="396"/>
      <c r="MAD16" s="396"/>
      <c r="MAE16" s="396"/>
      <c r="MAF16" s="396"/>
      <c r="MAG16" s="396"/>
      <c r="MAH16" s="396"/>
      <c r="MAI16" s="396"/>
      <c r="MAJ16" s="396"/>
      <c r="MAK16" s="396"/>
      <c r="MAL16" s="396"/>
      <c r="MAM16" s="396"/>
      <c r="MAN16" s="396"/>
      <c r="MAO16" s="396"/>
      <c r="MAP16" s="396"/>
      <c r="MAQ16" s="396"/>
      <c r="MAR16" s="396"/>
      <c r="MAS16" s="396"/>
      <c r="MAT16" s="396"/>
      <c r="MAU16" s="396"/>
      <c r="MAV16" s="396"/>
      <c r="MAW16" s="396"/>
      <c r="MAX16" s="396"/>
      <c r="MAY16" s="396"/>
      <c r="MAZ16" s="396"/>
      <c r="MBA16" s="396"/>
      <c r="MBB16" s="396"/>
      <c r="MBC16" s="396"/>
      <c r="MBD16" s="396"/>
      <c r="MBE16" s="396"/>
      <c r="MBF16" s="396"/>
      <c r="MBG16" s="396"/>
      <c r="MBH16" s="396"/>
      <c r="MBI16" s="396"/>
      <c r="MBJ16" s="396"/>
      <c r="MBK16" s="396"/>
      <c r="MBL16" s="396"/>
      <c r="MBM16" s="396"/>
      <c r="MBN16" s="396"/>
      <c r="MBO16" s="396"/>
      <c r="MBP16" s="396"/>
      <c r="MBQ16" s="396"/>
      <c r="MBR16" s="396"/>
      <c r="MBS16" s="396"/>
      <c r="MBT16" s="396"/>
      <c r="MBU16" s="396"/>
      <c r="MBV16" s="396"/>
      <c r="MBW16" s="396"/>
      <c r="MBX16" s="396"/>
      <c r="MBY16" s="396"/>
      <c r="MBZ16" s="396"/>
      <c r="MCA16" s="396"/>
      <c r="MCB16" s="396"/>
      <c r="MCC16" s="396"/>
      <c r="MCD16" s="396"/>
      <c r="MCE16" s="396"/>
      <c r="MCF16" s="396"/>
      <c r="MCG16" s="396"/>
      <c r="MCH16" s="396"/>
      <c r="MCI16" s="396"/>
      <c r="MCJ16" s="396"/>
      <c r="MCK16" s="396"/>
      <c r="MCL16" s="396"/>
      <c r="MCM16" s="396"/>
      <c r="MCN16" s="396"/>
      <c r="MCO16" s="396"/>
      <c r="MCP16" s="396"/>
      <c r="MCQ16" s="396"/>
      <c r="MCR16" s="396"/>
      <c r="MCS16" s="396"/>
      <c r="MCT16" s="396"/>
      <c r="MCU16" s="396"/>
      <c r="MCV16" s="396"/>
      <c r="MCW16" s="396"/>
      <c r="MCX16" s="396"/>
      <c r="MCY16" s="396"/>
      <c r="MCZ16" s="396"/>
      <c r="MDA16" s="396"/>
      <c r="MDB16" s="396"/>
      <c r="MDC16" s="396"/>
      <c r="MDD16" s="396"/>
      <c r="MDE16" s="396"/>
      <c r="MDF16" s="396"/>
      <c r="MDG16" s="396"/>
      <c r="MDH16" s="396"/>
      <c r="MDI16" s="396"/>
      <c r="MDJ16" s="396"/>
      <c r="MDK16" s="396"/>
      <c r="MDL16" s="396"/>
      <c r="MDM16" s="396"/>
      <c r="MDN16" s="396"/>
      <c r="MDO16" s="396"/>
      <c r="MDP16" s="396"/>
      <c r="MDQ16" s="396"/>
      <c r="MDR16" s="396"/>
      <c r="MDS16" s="396"/>
      <c r="MDT16" s="396"/>
      <c r="MDU16" s="396"/>
      <c r="MDV16" s="396"/>
      <c r="MDW16" s="396"/>
      <c r="MDX16" s="396"/>
      <c r="MDY16" s="396"/>
      <c r="MDZ16" s="396"/>
      <c r="MEA16" s="396"/>
      <c r="MEB16" s="396"/>
      <c r="MEC16" s="396"/>
      <c r="MED16" s="396"/>
      <c r="MEE16" s="396"/>
      <c r="MEF16" s="396"/>
      <c r="MEG16" s="396"/>
      <c r="MEH16" s="396"/>
      <c r="MEI16" s="396"/>
      <c r="MEJ16" s="396"/>
      <c r="MEK16" s="396"/>
      <c r="MEL16" s="396"/>
      <c r="MEM16" s="396"/>
      <c r="MEN16" s="396"/>
      <c r="MEO16" s="396"/>
      <c r="MEP16" s="396"/>
      <c r="MEQ16" s="396"/>
      <c r="MER16" s="396"/>
      <c r="MES16" s="396"/>
      <c r="MET16" s="396"/>
      <c r="MEU16" s="396"/>
      <c r="MEV16" s="396"/>
      <c r="MEW16" s="396"/>
      <c r="MEX16" s="396"/>
      <c r="MEY16" s="396"/>
      <c r="MEZ16" s="396"/>
      <c r="MFA16" s="396"/>
      <c r="MFB16" s="396"/>
      <c r="MFC16" s="396"/>
      <c r="MFD16" s="396"/>
      <c r="MFE16" s="396"/>
      <c r="MFF16" s="396"/>
      <c r="MFG16" s="396"/>
      <c r="MFH16" s="396"/>
      <c r="MFI16" s="396"/>
      <c r="MFJ16" s="396"/>
      <c r="MFK16" s="396"/>
      <c r="MFL16" s="396"/>
      <c r="MFM16" s="396"/>
      <c r="MFN16" s="396"/>
      <c r="MFO16" s="396"/>
      <c r="MFP16" s="396"/>
      <c r="MFQ16" s="396"/>
      <c r="MFR16" s="396"/>
      <c r="MFS16" s="396"/>
      <c r="MFT16" s="396"/>
      <c r="MFU16" s="396"/>
      <c r="MFV16" s="396"/>
      <c r="MFW16" s="396"/>
      <c r="MFX16" s="396"/>
      <c r="MFY16" s="396"/>
      <c r="MFZ16" s="396"/>
      <c r="MGA16" s="396"/>
      <c r="MGB16" s="396"/>
      <c r="MGC16" s="396"/>
      <c r="MGD16" s="396"/>
      <c r="MGE16" s="396"/>
      <c r="MGF16" s="396"/>
      <c r="MGG16" s="396"/>
      <c r="MGH16" s="396"/>
      <c r="MGI16" s="396"/>
      <c r="MGJ16" s="396"/>
      <c r="MGK16" s="396"/>
      <c r="MGL16" s="396"/>
      <c r="MGM16" s="396"/>
      <c r="MGN16" s="396"/>
      <c r="MGO16" s="396"/>
      <c r="MGP16" s="396"/>
      <c r="MGQ16" s="396"/>
      <c r="MGR16" s="396"/>
      <c r="MGS16" s="396"/>
      <c r="MGT16" s="396"/>
      <c r="MGU16" s="396"/>
      <c r="MGV16" s="396"/>
      <c r="MGW16" s="396"/>
      <c r="MGX16" s="396"/>
      <c r="MGY16" s="396"/>
      <c r="MGZ16" s="396"/>
      <c r="MHA16" s="396"/>
      <c r="MHB16" s="396"/>
      <c r="MHC16" s="396"/>
      <c r="MHD16" s="396"/>
      <c r="MHE16" s="396"/>
      <c r="MHF16" s="396"/>
      <c r="MHG16" s="396"/>
      <c r="MHH16" s="396"/>
      <c r="MHI16" s="396"/>
      <c r="MHJ16" s="396"/>
      <c r="MHK16" s="396"/>
      <c r="MHL16" s="396"/>
      <c r="MHM16" s="396"/>
      <c r="MHN16" s="396"/>
      <c r="MHO16" s="396"/>
      <c r="MHP16" s="396"/>
      <c r="MHQ16" s="396"/>
      <c r="MHR16" s="396"/>
      <c r="MHS16" s="396"/>
      <c r="MHT16" s="396"/>
      <c r="MHU16" s="396"/>
      <c r="MHV16" s="396"/>
      <c r="MHW16" s="396"/>
      <c r="MHX16" s="396"/>
      <c r="MHY16" s="396"/>
      <c r="MHZ16" s="396"/>
      <c r="MIA16" s="396"/>
      <c r="MIB16" s="396"/>
      <c r="MIC16" s="396"/>
      <c r="MID16" s="396"/>
      <c r="MIE16" s="396"/>
      <c r="MIF16" s="396"/>
      <c r="MIG16" s="396"/>
      <c r="MIH16" s="396"/>
      <c r="MII16" s="396"/>
      <c r="MIJ16" s="396"/>
      <c r="MIK16" s="396"/>
      <c r="MIL16" s="396"/>
      <c r="MIM16" s="396"/>
      <c r="MIN16" s="396"/>
      <c r="MIO16" s="396"/>
      <c r="MIP16" s="396"/>
      <c r="MIQ16" s="396"/>
      <c r="MIR16" s="396"/>
      <c r="MIS16" s="396"/>
      <c r="MIT16" s="396"/>
      <c r="MIU16" s="396"/>
      <c r="MIV16" s="396"/>
      <c r="MIW16" s="396"/>
      <c r="MIX16" s="396"/>
      <c r="MIY16" s="396"/>
      <c r="MIZ16" s="396"/>
      <c r="MJA16" s="396"/>
      <c r="MJB16" s="396"/>
      <c r="MJC16" s="396"/>
      <c r="MJD16" s="396"/>
      <c r="MJE16" s="396"/>
      <c r="MJF16" s="396"/>
      <c r="MJG16" s="396"/>
      <c r="MJH16" s="396"/>
      <c r="MJI16" s="396"/>
      <c r="MJJ16" s="396"/>
      <c r="MJK16" s="396"/>
      <c r="MJL16" s="396"/>
      <c r="MJM16" s="396"/>
      <c r="MJN16" s="396"/>
      <c r="MJO16" s="396"/>
      <c r="MJP16" s="396"/>
      <c r="MJQ16" s="396"/>
      <c r="MJR16" s="396"/>
      <c r="MJS16" s="396"/>
      <c r="MJT16" s="396"/>
      <c r="MJU16" s="396"/>
      <c r="MJV16" s="396"/>
      <c r="MJW16" s="396"/>
      <c r="MJX16" s="396"/>
      <c r="MJY16" s="396"/>
      <c r="MJZ16" s="396"/>
      <c r="MKA16" s="396"/>
      <c r="MKB16" s="396"/>
      <c r="MKC16" s="396"/>
      <c r="MKD16" s="396"/>
      <c r="MKE16" s="396"/>
      <c r="MKF16" s="396"/>
      <c r="MKG16" s="396"/>
      <c r="MKH16" s="396"/>
      <c r="MKI16" s="396"/>
      <c r="MKJ16" s="396"/>
      <c r="MKK16" s="396"/>
      <c r="MKL16" s="396"/>
      <c r="MKM16" s="396"/>
      <c r="MKN16" s="396"/>
      <c r="MKO16" s="396"/>
      <c r="MKP16" s="396"/>
      <c r="MKQ16" s="396"/>
      <c r="MKR16" s="396"/>
      <c r="MKS16" s="396"/>
      <c r="MKT16" s="396"/>
      <c r="MKU16" s="396"/>
      <c r="MKV16" s="396"/>
      <c r="MKW16" s="396"/>
      <c r="MKX16" s="396"/>
      <c r="MKY16" s="396"/>
      <c r="MKZ16" s="396"/>
      <c r="MLA16" s="396"/>
      <c r="MLB16" s="396"/>
      <c r="MLC16" s="396"/>
      <c r="MLD16" s="396"/>
      <c r="MLE16" s="396"/>
      <c r="MLF16" s="396"/>
      <c r="MLG16" s="396"/>
      <c r="MLH16" s="396"/>
      <c r="MLI16" s="396"/>
      <c r="MLJ16" s="396"/>
      <c r="MLK16" s="396"/>
      <c r="MLL16" s="396"/>
      <c r="MLM16" s="396"/>
      <c r="MLN16" s="396"/>
      <c r="MLO16" s="396"/>
      <c r="MLP16" s="396"/>
      <c r="MLQ16" s="396"/>
      <c r="MLR16" s="396"/>
      <c r="MLS16" s="396"/>
      <c r="MLT16" s="396"/>
      <c r="MLU16" s="396"/>
      <c r="MLV16" s="396"/>
      <c r="MLW16" s="396"/>
      <c r="MLX16" s="396"/>
      <c r="MLY16" s="396"/>
      <c r="MLZ16" s="396"/>
      <c r="MMA16" s="396"/>
      <c r="MMB16" s="396"/>
      <c r="MMC16" s="396"/>
      <c r="MMD16" s="396"/>
      <c r="MME16" s="396"/>
      <c r="MMF16" s="396"/>
      <c r="MMG16" s="396"/>
      <c r="MMH16" s="396"/>
      <c r="MMI16" s="396"/>
      <c r="MMJ16" s="396"/>
      <c r="MMK16" s="396"/>
      <c r="MML16" s="396"/>
      <c r="MMM16" s="396"/>
      <c r="MMN16" s="396"/>
      <c r="MMO16" s="396"/>
      <c r="MMP16" s="396"/>
      <c r="MMQ16" s="396"/>
      <c r="MMR16" s="396"/>
      <c r="MMS16" s="396"/>
      <c r="MMT16" s="396"/>
      <c r="MMU16" s="396"/>
      <c r="MMV16" s="396"/>
      <c r="MMW16" s="396"/>
      <c r="MMX16" s="396"/>
      <c r="MMY16" s="396"/>
      <c r="MMZ16" s="396"/>
      <c r="MNA16" s="396"/>
      <c r="MNB16" s="396"/>
      <c r="MNC16" s="396"/>
      <c r="MND16" s="396"/>
      <c r="MNE16" s="396"/>
      <c r="MNF16" s="396"/>
      <c r="MNG16" s="396"/>
      <c r="MNH16" s="396"/>
      <c r="MNI16" s="396"/>
      <c r="MNJ16" s="396"/>
      <c r="MNK16" s="396"/>
      <c r="MNL16" s="396"/>
      <c r="MNM16" s="396"/>
      <c r="MNN16" s="396"/>
      <c r="MNO16" s="396"/>
      <c r="MNP16" s="396"/>
      <c r="MNQ16" s="396"/>
      <c r="MNR16" s="396"/>
      <c r="MNS16" s="396"/>
      <c r="MNT16" s="396"/>
      <c r="MNU16" s="396"/>
      <c r="MNV16" s="396"/>
      <c r="MNW16" s="396"/>
      <c r="MNX16" s="396"/>
      <c r="MNY16" s="396"/>
      <c r="MNZ16" s="396"/>
      <c r="MOA16" s="396"/>
      <c r="MOB16" s="396"/>
      <c r="MOC16" s="396"/>
      <c r="MOD16" s="396"/>
      <c r="MOE16" s="396"/>
      <c r="MOF16" s="396"/>
      <c r="MOG16" s="396"/>
      <c r="MOH16" s="396"/>
      <c r="MOI16" s="396"/>
      <c r="MOJ16" s="396"/>
      <c r="MOK16" s="396"/>
      <c r="MOL16" s="396"/>
      <c r="MOM16" s="396"/>
      <c r="MON16" s="396"/>
      <c r="MOO16" s="396"/>
      <c r="MOP16" s="396"/>
      <c r="MOQ16" s="396"/>
      <c r="MOR16" s="396"/>
      <c r="MOS16" s="396"/>
      <c r="MOT16" s="396"/>
      <c r="MOU16" s="396"/>
      <c r="MOV16" s="396"/>
      <c r="MOW16" s="396"/>
      <c r="MOX16" s="396"/>
      <c r="MOY16" s="396"/>
      <c r="MOZ16" s="396"/>
      <c r="MPA16" s="396"/>
      <c r="MPB16" s="396"/>
      <c r="MPC16" s="396"/>
      <c r="MPD16" s="396"/>
      <c r="MPE16" s="396"/>
      <c r="MPF16" s="396"/>
      <c r="MPG16" s="396"/>
      <c r="MPH16" s="396"/>
      <c r="MPI16" s="396"/>
      <c r="MPJ16" s="396"/>
      <c r="MPK16" s="396"/>
      <c r="MPL16" s="396"/>
      <c r="MPM16" s="396"/>
      <c r="MPN16" s="396"/>
      <c r="MPO16" s="396"/>
      <c r="MPP16" s="396"/>
      <c r="MPQ16" s="396"/>
      <c r="MPR16" s="396"/>
      <c r="MPS16" s="396"/>
      <c r="MPT16" s="396"/>
      <c r="MPU16" s="396"/>
      <c r="MPV16" s="396"/>
      <c r="MPW16" s="396"/>
      <c r="MPX16" s="396"/>
      <c r="MPY16" s="396"/>
      <c r="MPZ16" s="396"/>
      <c r="MQA16" s="396"/>
      <c r="MQB16" s="396"/>
      <c r="MQC16" s="396"/>
      <c r="MQD16" s="396"/>
      <c r="MQE16" s="396"/>
      <c r="MQF16" s="396"/>
      <c r="MQG16" s="396"/>
      <c r="MQH16" s="396"/>
      <c r="MQI16" s="396"/>
      <c r="MQJ16" s="396"/>
      <c r="MQK16" s="396"/>
      <c r="MQL16" s="396"/>
      <c r="MQM16" s="396"/>
      <c r="MQN16" s="396"/>
      <c r="MQO16" s="396"/>
      <c r="MQP16" s="396"/>
      <c r="MQQ16" s="396"/>
      <c r="MQR16" s="396"/>
      <c r="MQS16" s="396"/>
      <c r="MQT16" s="396"/>
      <c r="MQU16" s="396"/>
      <c r="MQV16" s="396"/>
      <c r="MQW16" s="396"/>
      <c r="MQX16" s="396"/>
      <c r="MQY16" s="396"/>
      <c r="MQZ16" s="396"/>
      <c r="MRA16" s="396"/>
      <c r="MRB16" s="396"/>
      <c r="MRC16" s="396"/>
      <c r="MRD16" s="396"/>
      <c r="MRE16" s="396"/>
      <c r="MRF16" s="396"/>
      <c r="MRG16" s="396"/>
      <c r="MRH16" s="396"/>
      <c r="MRI16" s="396"/>
      <c r="MRJ16" s="396"/>
      <c r="MRK16" s="396"/>
      <c r="MRL16" s="396"/>
      <c r="MRM16" s="396"/>
      <c r="MRN16" s="396"/>
      <c r="MRO16" s="396"/>
      <c r="MRP16" s="396"/>
      <c r="MRQ16" s="396"/>
      <c r="MRR16" s="396"/>
      <c r="MRS16" s="396"/>
      <c r="MRT16" s="396"/>
      <c r="MRU16" s="396"/>
      <c r="MRV16" s="396"/>
      <c r="MRW16" s="396"/>
      <c r="MRX16" s="396"/>
      <c r="MRY16" s="396"/>
      <c r="MRZ16" s="396"/>
      <c r="MSA16" s="396"/>
      <c r="MSB16" s="396"/>
      <c r="MSC16" s="396"/>
      <c r="MSD16" s="396"/>
      <c r="MSE16" s="396"/>
      <c r="MSF16" s="396"/>
      <c r="MSG16" s="396"/>
      <c r="MSH16" s="396"/>
      <c r="MSI16" s="396"/>
      <c r="MSJ16" s="396"/>
      <c r="MSK16" s="396"/>
      <c r="MSL16" s="396"/>
      <c r="MSM16" s="396"/>
      <c r="MSN16" s="396"/>
      <c r="MSO16" s="396"/>
      <c r="MSP16" s="396"/>
      <c r="MSQ16" s="396"/>
      <c r="MSR16" s="396"/>
      <c r="MSS16" s="396"/>
      <c r="MST16" s="396"/>
      <c r="MSU16" s="396"/>
      <c r="MSV16" s="396"/>
      <c r="MSW16" s="396"/>
      <c r="MSX16" s="396"/>
      <c r="MSY16" s="396"/>
      <c r="MSZ16" s="396"/>
      <c r="MTA16" s="396"/>
      <c r="MTB16" s="396"/>
      <c r="MTC16" s="396"/>
      <c r="MTD16" s="396"/>
      <c r="MTE16" s="396"/>
      <c r="MTF16" s="396"/>
      <c r="MTG16" s="396"/>
      <c r="MTH16" s="396"/>
      <c r="MTI16" s="396"/>
      <c r="MTJ16" s="396"/>
      <c r="MTK16" s="396"/>
      <c r="MTL16" s="396"/>
      <c r="MTM16" s="396"/>
      <c r="MTN16" s="396"/>
      <c r="MTO16" s="396"/>
      <c r="MTP16" s="396"/>
      <c r="MTQ16" s="396"/>
      <c r="MTR16" s="396"/>
      <c r="MTS16" s="396"/>
      <c r="MTT16" s="396"/>
      <c r="MTU16" s="396"/>
      <c r="MTV16" s="396"/>
      <c r="MTW16" s="396"/>
      <c r="MTX16" s="396"/>
      <c r="MTY16" s="396"/>
      <c r="MTZ16" s="396"/>
      <c r="MUA16" s="396"/>
      <c r="MUB16" s="396"/>
      <c r="MUC16" s="396"/>
      <c r="MUD16" s="396"/>
      <c r="MUE16" s="396"/>
      <c r="MUF16" s="396"/>
      <c r="MUG16" s="396"/>
      <c r="MUH16" s="396"/>
      <c r="MUI16" s="396"/>
      <c r="MUJ16" s="396"/>
      <c r="MUK16" s="396"/>
      <c r="MUL16" s="396"/>
      <c r="MUM16" s="396"/>
      <c r="MUN16" s="396"/>
      <c r="MUO16" s="396"/>
      <c r="MUP16" s="396"/>
      <c r="MUQ16" s="396"/>
      <c r="MUR16" s="396"/>
      <c r="MUS16" s="396"/>
      <c r="MUT16" s="396"/>
      <c r="MUU16" s="396"/>
      <c r="MUV16" s="396"/>
      <c r="MUW16" s="396"/>
      <c r="MUX16" s="396"/>
      <c r="MUY16" s="396"/>
      <c r="MUZ16" s="396"/>
      <c r="MVA16" s="396"/>
      <c r="MVB16" s="396"/>
      <c r="MVC16" s="396"/>
      <c r="MVD16" s="396"/>
      <c r="MVE16" s="396"/>
      <c r="MVF16" s="396"/>
      <c r="MVG16" s="396"/>
      <c r="MVH16" s="396"/>
      <c r="MVI16" s="396"/>
      <c r="MVJ16" s="396"/>
      <c r="MVK16" s="396"/>
      <c r="MVL16" s="396"/>
      <c r="MVM16" s="396"/>
      <c r="MVN16" s="396"/>
      <c r="MVO16" s="396"/>
      <c r="MVP16" s="396"/>
      <c r="MVQ16" s="396"/>
      <c r="MVR16" s="396"/>
      <c r="MVS16" s="396"/>
      <c r="MVT16" s="396"/>
      <c r="MVU16" s="396"/>
      <c r="MVV16" s="396"/>
      <c r="MVW16" s="396"/>
      <c r="MVX16" s="396"/>
      <c r="MVY16" s="396"/>
      <c r="MVZ16" s="396"/>
      <c r="MWA16" s="396"/>
      <c r="MWB16" s="396"/>
      <c r="MWC16" s="396"/>
      <c r="MWD16" s="396"/>
      <c r="MWE16" s="396"/>
      <c r="MWF16" s="396"/>
      <c r="MWG16" s="396"/>
      <c r="MWH16" s="396"/>
      <c r="MWI16" s="396"/>
      <c r="MWJ16" s="396"/>
      <c r="MWK16" s="396"/>
      <c r="MWL16" s="396"/>
      <c r="MWM16" s="396"/>
      <c r="MWN16" s="396"/>
      <c r="MWO16" s="396"/>
      <c r="MWP16" s="396"/>
      <c r="MWQ16" s="396"/>
      <c r="MWR16" s="396"/>
      <c r="MWS16" s="396"/>
      <c r="MWT16" s="396"/>
      <c r="MWU16" s="396"/>
      <c r="MWV16" s="396"/>
      <c r="MWW16" s="396"/>
      <c r="MWX16" s="396"/>
      <c r="MWY16" s="396"/>
      <c r="MWZ16" s="396"/>
      <c r="MXA16" s="396"/>
      <c r="MXB16" s="396"/>
      <c r="MXC16" s="396"/>
      <c r="MXD16" s="396"/>
      <c r="MXE16" s="396"/>
      <c r="MXF16" s="396"/>
      <c r="MXG16" s="396"/>
      <c r="MXH16" s="396"/>
      <c r="MXI16" s="396"/>
      <c r="MXJ16" s="396"/>
      <c r="MXK16" s="396"/>
      <c r="MXL16" s="396"/>
      <c r="MXM16" s="396"/>
      <c r="MXN16" s="396"/>
      <c r="MXO16" s="396"/>
      <c r="MXP16" s="396"/>
      <c r="MXQ16" s="396"/>
      <c r="MXR16" s="396"/>
      <c r="MXS16" s="396"/>
      <c r="MXT16" s="396"/>
      <c r="MXU16" s="396"/>
      <c r="MXV16" s="396"/>
      <c r="MXW16" s="396"/>
      <c r="MXX16" s="396"/>
      <c r="MXY16" s="396"/>
      <c r="MXZ16" s="396"/>
      <c r="MYA16" s="396"/>
      <c r="MYB16" s="396"/>
      <c r="MYC16" s="396"/>
      <c r="MYD16" s="396"/>
      <c r="MYE16" s="396"/>
      <c r="MYF16" s="396"/>
      <c r="MYG16" s="396"/>
      <c r="MYH16" s="396"/>
      <c r="MYI16" s="396"/>
      <c r="MYJ16" s="396"/>
      <c r="MYK16" s="396"/>
      <c r="MYL16" s="396"/>
      <c r="MYM16" s="396"/>
      <c r="MYN16" s="396"/>
      <c r="MYO16" s="396"/>
      <c r="MYP16" s="396"/>
      <c r="MYQ16" s="396"/>
      <c r="MYR16" s="396"/>
      <c r="MYS16" s="396"/>
      <c r="MYT16" s="396"/>
      <c r="MYU16" s="396"/>
      <c r="MYV16" s="396"/>
      <c r="MYW16" s="396"/>
      <c r="MYX16" s="396"/>
      <c r="MYY16" s="396"/>
      <c r="MYZ16" s="396"/>
      <c r="MZA16" s="396"/>
      <c r="MZB16" s="396"/>
      <c r="MZC16" s="396"/>
      <c r="MZD16" s="396"/>
      <c r="MZE16" s="396"/>
      <c r="MZF16" s="396"/>
      <c r="MZG16" s="396"/>
      <c r="MZH16" s="396"/>
      <c r="MZI16" s="396"/>
      <c r="MZJ16" s="396"/>
      <c r="MZK16" s="396"/>
      <c r="MZL16" s="396"/>
      <c r="MZM16" s="396"/>
      <c r="MZN16" s="396"/>
      <c r="MZO16" s="396"/>
      <c r="MZP16" s="396"/>
      <c r="MZQ16" s="396"/>
      <c r="MZR16" s="396"/>
      <c r="MZS16" s="396"/>
      <c r="MZT16" s="396"/>
      <c r="MZU16" s="396"/>
      <c r="MZV16" s="396"/>
      <c r="MZW16" s="396"/>
      <c r="MZX16" s="396"/>
      <c r="MZY16" s="396"/>
      <c r="MZZ16" s="396"/>
      <c r="NAA16" s="396"/>
      <c r="NAB16" s="396"/>
      <c r="NAC16" s="396"/>
      <c r="NAD16" s="396"/>
      <c r="NAE16" s="396"/>
      <c r="NAF16" s="396"/>
      <c r="NAG16" s="396"/>
      <c r="NAH16" s="396"/>
      <c r="NAI16" s="396"/>
      <c r="NAJ16" s="396"/>
      <c r="NAK16" s="396"/>
      <c r="NAL16" s="396"/>
      <c r="NAM16" s="396"/>
      <c r="NAN16" s="396"/>
      <c r="NAO16" s="396"/>
      <c r="NAP16" s="396"/>
      <c r="NAQ16" s="396"/>
      <c r="NAR16" s="396"/>
      <c r="NAS16" s="396"/>
      <c r="NAT16" s="396"/>
      <c r="NAU16" s="396"/>
      <c r="NAV16" s="396"/>
      <c r="NAW16" s="396"/>
      <c r="NAX16" s="396"/>
      <c r="NAY16" s="396"/>
      <c r="NAZ16" s="396"/>
      <c r="NBA16" s="396"/>
      <c r="NBB16" s="396"/>
      <c r="NBC16" s="396"/>
      <c r="NBD16" s="396"/>
      <c r="NBE16" s="396"/>
      <c r="NBF16" s="396"/>
      <c r="NBG16" s="396"/>
      <c r="NBH16" s="396"/>
      <c r="NBI16" s="396"/>
      <c r="NBJ16" s="396"/>
      <c r="NBK16" s="396"/>
      <c r="NBL16" s="396"/>
      <c r="NBM16" s="396"/>
      <c r="NBN16" s="396"/>
      <c r="NBO16" s="396"/>
      <c r="NBP16" s="396"/>
      <c r="NBQ16" s="396"/>
      <c r="NBR16" s="396"/>
      <c r="NBS16" s="396"/>
      <c r="NBT16" s="396"/>
      <c r="NBU16" s="396"/>
      <c r="NBV16" s="396"/>
      <c r="NBW16" s="396"/>
      <c r="NBX16" s="396"/>
      <c r="NBY16" s="396"/>
      <c r="NBZ16" s="396"/>
      <c r="NCA16" s="396"/>
      <c r="NCB16" s="396"/>
      <c r="NCC16" s="396"/>
      <c r="NCD16" s="396"/>
      <c r="NCE16" s="396"/>
      <c r="NCF16" s="396"/>
      <c r="NCG16" s="396"/>
      <c r="NCH16" s="396"/>
      <c r="NCI16" s="396"/>
      <c r="NCJ16" s="396"/>
      <c r="NCK16" s="396"/>
      <c r="NCL16" s="396"/>
      <c r="NCM16" s="396"/>
      <c r="NCN16" s="396"/>
      <c r="NCO16" s="396"/>
      <c r="NCP16" s="396"/>
      <c r="NCQ16" s="396"/>
      <c r="NCR16" s="396"/>
      <c r="NCS16" s="396"/>
      <c r="NCT16" s="396"/>
      <c r="NCU16" s="396"/>
      <c r="NCV16" s="396"/>
      <c r="NCW16" s="396"/>
      <c r="NCX16" s="396"/>
      <c r="NCY16" s="396"/>
      <c r="NCZ16" s="396"/>
      <c r="NDA16" s="396"/>
      <c r="NDB16" s="396"/>
      <c r="NDC16" s="396"/>
      <c r="NDD16" s="396"/>
      <c r="NDE16" s="396"/>
      <c r="NDF16" s="396"/>
      <c r="NDG16" s="396"/>
      <c r="NDH16" s="396"/>
      <c r="NDI16" s="396"/>
      <c r="NDJ16" s="396"/>
      <c r="NDK16" s="396"/>
      <c r="NDL16" s="396"/>
      <c r="NDM16" s="396"/>
      <c r="NDN16" s="396"/>
      <c r="NDO16" s="396"/>
      <c r="NDP16" s="396"/>
      <c r="NDQ16" s="396"/>
      <c r="NDR16" s="396"/>
      <c r="NDS16" s="396"/>
      <c r="NDT16" s="396"/>
      <c r="NDU16" s="396"/>
      <c r="NDV16" s="396"/>
      <c r="NDW16" s="396"/>
      <c r="NDX16" s="396"/>
      <c r="NDY16" s="396"/>
      <c r="NDZ16" s="396"/>
      <c r="NEA16" s="396"/>
      <c r="NEB16" s="396"/>
      <c r="NEC16" s="396"/>
      <c r="NED16" s="396"/>
      <c r="NEE16" s="396"/>
      <c r="NEF16" s="396"/>
      <c r="NEG16" s="396"/>
      <c r="NEH16" s="396"/>
      <c r="NEI16" s="396"/>
      <c r="NEJ16" s="396"/>
      <c r="NEK16" s="396"/>
      <c r="NEL16" s="396"/>
      <c r="NEM16" s="396"/>
      <c r="NEN16" s="396"/>
      <c r="NEO16" s="396"/>
      <c r="NEP16" s="396"/>
      <c r="NEQ16" s="396"/>
      <c r="NER16" s="396"/>
      <c r="NES16" s="396"/>
      <c r="NET16" s="396"/>
      <c r="NEU16" s="396"/>
      <c r="NEV16" s="396"/>
      <c r="NEW16" s="396"/>
      <c r="NEX16" s="396"/>
      <c r="NEY16" s="396"/>
      <c r="NEZ16" s="396"/>
      <c r="NFA16" s="396"/>
      <c r="NFB16" s="396"/>
      <c r="NFC16" s="396"/>
      <c r="NFD16" s="396"/>
      <c r="NFE16" s="396"/>
      <c r="NFF16" s="396"/>
      <c r="NFG16" s="396"/>
      <c r="NFH16" s="396"/>
      <c r="NFI16" s="396"/>
      <c r="NFJ16" s="396"/>
      <c r="NFK16" s="396"/>
      <c r="NFL16" s="396"/>
      <c r="NFM16" s="396"/>
      <c r="NFN16" s="396"/>
      <c r="NFO16" s="396"/>
      <c r="NFP16" s="396"/>
      <c r="NFQ16" s="396"/>
      <c r="NFR16" s="396"/>
      <c r="NFS16" s="396"/>
      <c r="NFT16" s="396"/>
      <c r="NFU16" s="396"/>
      <c r="NFV16" s="396"/>
      <c r="NFW16" s="396"/>
      <c r="NFX16" s="396"/>
      <c r="NFY16" s="396"/>
      <c r="NFZ16" s="396"/>
      <c r="NGA16" s="396"/>
      <c r="NGB16" s="396"/>
      <c r="NGC16" s="396"/>
      <c r="NGD16" s="396"/>
      <c r="NGE16" s="396"/>
      <c r="NGF16" s="396"/>
      <c r="NGG16" s="396"/>
      <c r="NGH16" s="396"/>
      <c r="NGI16" s="396"/>
      <c r="NGJ16" s="396"/>
      <c r="NGK16" s="396"/>
      <c r="NGL16" s="396"/>
      <c r="NGM16" s="396"/>
      <c r="NGN16" s="396"/>
      <c r="NGO16" s="396"/>
      <c r="NGP16" s="396"/>
      <c r="NGQ16" s="396"/>
      <c r="NGR16" s="396"/>
      <c r="NGS16" s="396"/>
      <c r="NGT16" s="396"/>
      <c r="NGU16" s="396"/>
      <c r="NGV16" s="396"/>
      <c r="NGW16" s="396"/>
      <c r="NGX16" s="396"/>
      <c r="NGY16" s="396"/>
      <c r="NGZ16" s="396"/>
      <c r="NHA16" s="396"/>
      <c r="NHB16" s="396"/>
      <c r="NHC16" s="396"/>
      <c r="NHD16" s="396"/>
      <c r="NHE16" s="396"/>
      <c r="NHF16" s="396"/>
      <c r="NHG16" s="396"/>
      <c r="NHH16" s="396"/>
      <c r="NHI16" s="396"/>
      <c r="NHJ16" s="396"/>
      <c r="NHK16" s="396"/>
      <c r="NHL16" s="396"/>
      <c r="NHM16" s="396"/>
      <c r="NHN16" s="396"/>
      <c r="NHO16" s="396"/>
      <c r="NHP16" s="396"/>
      <c r="NHQ16" s="396"/>
      <c r="NHR16" s="396"/>
      <c r="NHS16" s="396"/>
      <c r="NHT16" s="396"/>
      <c r="NHU16" s="396"/>
      <c r="NHV16" s="396"/>
      <c r="NHW16" s="396"/>
      <c r="NHX16" s="396"/>
      <c r="NHY16" s="396"/>
      <c r="NHZ16" s="396"/>
      <c r="NIA16" s="396"/>
      <c r="NIB16" s="396"/>
      <c r="NIC16" s="396"/>
      <c r="NID16" s="396"/>
      <c r="NIE16" s="396"/>
      <c r="NIF16" s="396"/>
      <c r="NIG16" s="396"/>
      <c r="NIH16" s="396"/>
      <c r="NII16" s="396"/>
      <c r="NIJ16" s="396"/>
      <c r="NIK16" s="396"/>
      <c r="NIL16" s="396"/>
      <c r="NIM16" s="396"/>
      <c r="NIN16" s="396"/>
      <c r="NIO16" s="396"/>
      <c r="NIP16" s="396"/>
      <c r="NIQ16" s="396"/>
      <c r="NIR16" s="396"/>
      <c r="NIS16" s="396"/>
      <c r="NIT16" s="396"/>
      <c r="NIU16" s="396"/>
      <c r="NIV16" s="396"/>
      <c r="NIW16" s="396"/>
      <c r="NIX16" s="396"/>
      <c r="NIY16" s="396"/>
      <c r="NIZ16" s="396"/>
      <c r="NJA16" s="396"/>
      <c r="NJB16" s="396"/>
      <c r="NJC16" s="396"/>
      <c r="NJD16" s="396"/>
      <c r="NJE16" s="396"/>
      <c r="NJF16" s="396"/>
      <c r="NJG16" s="396"/>
      <c r="NJH16" s="396"/>
      <c r="NJI16" s="396"/>
      <c r="NJJ16" s="396"/>
      <c r="NJK16" s="396"/>
      <c r="NJL16" s="396"/>
      <c r="NJM16" s="396"/>
      <c r="NJN16" s="396"/>
      <c r="NJO16" s="396"/>
      <c r="NJP16" s="396"/>
      <c r="NJQ16" s="396"/>
      <c r="NJR16" s="396"/>
      <c r="NJS16" s="396"/>
      <c r="NJT16" s="396"/>
      <c r="NJU16" s="396"/>
      <c r="NJV16" s="396"/>
      <c r="NJW16" s="396"/>
      <c r="NJX16" s="396"/>
      <c r="NJY16" s="396"/>
      <c r="NJZ16" s="396"/>
      <c r="NKA16" s="396"/>
      <c r="NKB16" s="396"/>
      <c r="NKC16" s="396"/>
      <c r="NKD16" s="396"/>
      <c r="NKE16" s="396"/>
      <c r="NKF16" s="396"/>
      <c r="NKG16" s="396"/>
      <c r="NKH16" s="396"/>
      <c r="NKI16" s="396"/>
      <c r="NKJ16" s="396"/>
      <c r="NKK16" s="396"/>
      <c r="NKL16" s="396"/>
      <c r="NKM16" s="396"/>
      <c r="NKN16" s="396"/>
      <c r="NKO16" s="396"/>
      <c r="NKP16" s="396"/>
      <c r="NKQ16" s="396"/>
      <c r="NKR16" s="396"/>
      <c r="NKS16" s="396"/>
      <c r="NKT16" s="396"/>
      <c r="NKU16" s="396"/>
      <c r="NKV16" s="396"/>
      <c r="NKW16" s="396"/>
      <c r="NKX16" s="396"/>
      <c r="NKY16" s="396"/>
      <c r="NKZ16" s="396"/>
      <c r="NLA16" s="396"/>
      <c r="NLB16" s="396"/>
      <c r="NLC16" s="396"/>
      <c r="NLD16" s="396"/>
      <c r="NLE16" s="396"/>
      <c r="NLF16" s="396"/>
      <c r="NLG16" s="396"/>
      <c r="NLH16" s="396"/>
      <c r="NLI16" s="396"/>
      <c r="NLJ16" s="396"/>
      <c r="NLK16" s="396"/>
      <c r="NLL16" s="396"/>
      <c r="NLM16" s="396"/>
      <c r="NLN16" s="396"/>
      <c r="NLO16" s="396"/>
      <c r="NLP16" s="396"/>
      <c r="NLQ16" s="396"/>
      <c r="NLR16" s="396"/>
      <c r="NLS16" s="396"/>
      <c r="NLT16" s="396"/>
      <c r="NLU16" s="396"/>
      <c r="NLV16" s="396"/>
      <c r="NLW16" s="396"/>
      <c r="NLX16" s="396"/>
      <c r="NLY16" s="396"/>
      <c r="NLZ16" s="396"/>
      <c r="NMA16" s="396"/>
      <c r="NMB16" s="396"/>
      <c r="NMC16" s="396"/>
      <c r="NMD16" s="396"/>
      <c r="NME16" s="396"/>
      <c r="NMF16" s="396"/>
      <c r="NMG16" s="396"/>
      <c r="NMH16" s="396"/>
      <c r="NMI16" s="396"/>
      <c r="NMJ16" s="396"/>
      <c r="NMK16" s="396"/>
      <c r="NML16" s="396"/>
      <c r="NMM16" s="396"/>
      <c r="NMN16" s="396"/>
      <c r="NMO16" s="396"/>
      <c r="NMP16" s="396"/>
      <c r="NMQ16" s="396"/>
      <c r="NMR16" s="396"/>
      <c r="NMS16" s="396"/>
      <c r="NMT16" s="396"/>
      <c r="NMU16" s="396"/>
      <c r="NMV16" s="396"/>
      <c r="NMW16" s="396"/>
      <c r="NMX16" s="396"/>
      <c r="NMY16" s="396"/>
      <c r="NMZ16" s="396"/>
      <c r="NNA16" s="396"/>
      <c r="NNB16" s="396"/>
      <c r="NNC16" s="396"/>
      <c r="NND16" s="396"/>
      <c r="NNE16" s="396"/>
      <c r="NNF16" s="396"/>
      <c r="NNG16" s="396"/>
      <c r="NNH16" s="396"/>
      <c r="NNI16" s="396"/>
      <c r="NNJ16" s="396"/>
      <c r="NNK16" s="396"/>
      <c r="NNL16" s="396"/>
      <c r="NNM16" s="396"/>
      <c r="NNN16" s="396"/>
      <c r="NNO16" s="396"/>
      <c r="NNP16" s="396"/>
      <c r="NNQ16" s="396"/>
      <c r="NNR16" s="396"/>
      <c r="NNS16" s="396"/>
      <c r="NNT16" s="396"/>
      <c r="NNU16" s="396"/>
      <c r="NNV16" s="396"/>
      <c r="NNW16" s="396"/>
      <c r="NNX16" s="396"/>
      <c r="NNY16" s="396"/>
      <c r="NNZ16" s="396"/>
      <c r="NOA16" s="396"/>
      <c r="NOB16" s="396"/>
      <c r="NOC16" s="396"/>
      <c r="NOD16" s="396"/>
      <c r="NOE16" s="396"/>
      <c r="NOF16" s="396"/>
      <c r="NOG16" s="396"/>
      <c r="NOH16" s="396"/>
      <c r="NOI16" s="396"/>
      <c r="NOJ16" s="396"/>
      <c r="NOK16" s="396"/>
      <c r="NOL16" s="396"/>
      <c r="NOM16" s="396"/>
      <c r="NON16" s="396"/>
      <c r="NOO16" s="396"/>
      <c r="NOP16" s="396"/>
      <c r="NOQ16" s="396"/>
      <c r="NOR16" s="396"/>
      <c r="NOS16" s="396"/>
      <c r="NOT16" s="396"/>
      <c r="NOU16" s="396"/>
      <c r="NOV16" s="396"/>
      <c r="NOW16" s="396"/>
      <c r="NOX16" s="396"/>
      <c r="NOY16" s="396"/>
      <c r="NOZ16" s="396"/>
      <c r="NPA16" s="396"/>
      <c r="NPB16" s="396"/>
      <c r="NPC16" s="396"/>
      <c r="NPD16" s="396"/>
      <c r="NPE16" s="396"/>
      <c r="NPF16" s="396"/>
      <c r="NPG16" s="396"/>
      <c r="NPH16" s="396"/>
      <c r="NPI16" s="396"/>
      <c r="NPJ16" s="396"/>
      <c r="NPK16" s="396"/>
      <c r="NPL16" s="396"/>
      <c r="NPM16" s="396"/>
      <c r="NPN16" s="396"/>
      <c r="NPO16" s="396"/>
      <c r="NPP16" s="396"/>
      <c r="NPQ16" s="396"/>
      <c r="NPR16" s="396"/>
      <c r="NPS16" s="396"/>
      <c r="NPT16" s="396"/>
      <c r="NPU16" s="396"/>
      <c r="NPV16" s="396"/>
      <c r="NPW16" s="396"/>
      <c r="NPX16" s="396"/>
      <c r="NPY16" s="396"/>
      <c r="NPZ16" s="396"/>
      <c r="NQA16" s="396"/>
      <c r="NQB16" s="396"/>
      <c r="NQC16" s="396"/>
      <c r="NQD16" s="396"/>
      <c r="NQE16" s="396"/>
      <c r="NQF16" s="396"/>
      <c r="NQG16" s="396"/>
      <c r="NQH16" s="396"/>
      <c r="NQI16" s="396"/>
      <c r="NQJ16" s="396"/>
      <c r="NQK16" s="396"/>
      <c r="NQL16" s="396"/>
      <c r="NQM16" s="396"/>
      <c r="NQN16" s="396"/>
      <c r="NQO16" s="396"/>
      <c r="NQP16" s="396"/>
      <c r="NQQ16" s="396"/>
      <c r="NQR16" s="396"/>
      <c r="NQS16" s="396"/>
      <c r="NQT16" s="396"/>
      <c r="NQU16" s="396"/>
      <c r="NQV16" s="396"/>
      <c r="NQW16" s="396"/>
      <c r="NQX16" s="396"/>
      <c r="NQY16" s="396"/>
      <c r="NQZ16" s="396"/>
      <c r="NRA16" s="396"/>
      <c r="NRB16" s="396"/>
      <c r="NRC16" s="396"/>
      <c r="NRD16" s="396"/>
      <c r="NRE16" s="396"/>
      <c r="NRF16" s="396"/>
      <c r="NRG16" s="396"/>
      <c r="NRH16" s="396"/>
      <c r="NRI16" s="396"/>
      <c r="NRJ16" s="396"/>
      <c r="NRK16" s="396"/>
      <c r="NRL16" s="396"/>
      <c r="NRM16" s="396"/>
      <c r="NRN16" s="396"/>
      <c r="NRO16" s="396"/>
      <c r="NRP16" s="396"/>
      <c r="NRQ16" s="396"/>
      <c r="NRR16" s="396"/>
      <c r="NRS16" s="396"/>
      <c r="NRT16" s="396"/>
      <c r="NRU16" s="396"/>
      <c r="NRV16" s="396"/>
      <c r="NRW16" s="396"/>
      <c r="NRX16" s="396"/>
      <c r="NRY16" s="396"/>
      <c r="NRZ16" s="396"/>
      <c r="NSA16" s="396"/>
      <c r="NSB16" s="396"/>
      <c r="NSC16" s="396"/>
      <c r="NSD16" s="396"/>
      <c r="NSE16" s="396"/>
      <c r="NSF16" s="396"/>
      <c r="NSG16" s="396"/>
      <c r="NSH16" s="396"/>
      <c r="NSI16" s="396"/>
      <c r="NSJ16" s="396"/>
      <c r="NSK16" s="396"/>
      <c r="NSL16" s="396"/>
      <c r="NSM16" s="396"/>
      <c r="NSN16" s="396"/>
      <c r="NSO16" s="396"/>
      <c r="NSP16" s="396"/>
      <c r="NSQ16" s="396"/>
      <c r="NSR16" s="396"/>
      <c r="NSS16" s="396"/>
      <c r="NST16" s="396"/>
      <c r="NSU16" s="396"/>
      <c r="NSV16" s="396"/>
      <c r="NSW16" s="396"/>
      <c r="NSX16" s="396"/>
      <c r="NSY16" s="396"/>
      <c r="NSZ16" s="396"/>
      <c r="NTA16" s="396"/>
      <c r="NTB16" s="396"/>
      <c r="NTC16" s="396"/>
      <c r="NTD16" s="396"/>
      <c r="NTE16" s="396"/>
      <c r="NTF16" s="396"/>
      <c r="NTG16" s="396"/>
      <c r="NTH16" s="396"/>
      <c r="NTI16" s="396"/>
      <c r="NTJ16" s="396"/>
      <c r="NTK16" s="396"/>
      <c r="NTL16" s="396"/>
      <c r="NTM16" s="396"/>
      <c r="NTN16" s="396"/>
      <c r="NTO16" s="396"/>
      <c r="NTP16" s="396"/>
      <c r="NTQ16" s="396"/>
      <c r="NTR16" s="396"/>
      <c r="NTS16" s="396"/>
      <c r="NTT16" s="396"/>
      <c r="NTU16" s="396"/>
      <c r="NTV16" s="396"/>
      <c r="NTW16" s="396"/>
      <c r="NTX16" s="396"/>
      <c r="NTY16" s="396"/>
      <c r="NTZ16" s="396"/>
      <c r="NUA16" s="396"/>
      <c r="NUB16" s="396"/>
      <c r="NUC16" s="396"/>
      <c r="NUD16" s="396"/>
      <c r="NUE16" s="396"/>
      <c r="NUF16" s="396"/>
      <c r="NUG16" s="396"/>
      <c r="NUH16" s="396"/>
      <c r="NUI16" s="396"/>
      <c r="NUJ16" s="396"/>
      <c r="NUK16" s="396"/>
      <c r="NUL16" s="396"/>
      <c r="NUM16" s="396"/>
      <c r="NUN16" s="396"/>
      <c r="NUO16" s="396"/>
      <c r="NUP16" s="396"/>
      <c r="NUQ16" s="396"/>
      <c r="NUR16" s="396"/>
      <c r="NUS16" s="396"/>
      <c r="NUT16" s="396"/>
      <c r="NUU16" s="396"/>
      <c r="NUV16" s="396"/>
      <c r="NUW16" s="396"/>
      <c r="NUX16" s="396"/>
      <c r="NUY16" s="396"/>
      <c r="NUZ16" s="396"/>
      <c r="NVA16" s="396"/>
      <c r="NVB16" s="396"/>
      <c r="NVC16" s="396"/>
      <c r="NVD16" s="396"/>
      <c r="NVE16" s="396"/>
      <c r="NVF16" s="396"/>
      <c r="NVG16" s="396"/>
      <c r="NVH16" s="396"/>
      <c r="NVI16" s="396"/>
      <c r="NVJ16" s="396"/>
      <c r="NVK16" s="396"/>
      <c r="NVL16" s="396"/>
      <c r="NVM16" s="396"/>
      <c r="NVN16" s="396"/>
      <c r="NVO16" s="396"/>
      <c r="NVP16" s="396"/>
      <c r="NVQ16" s="396"/>
      <c r="NVR16" s="396"/>
      <c r="NVS16" s="396"/>
      <c r="NVT16" s="396"/>
      <c r="NVU16" s="396"/>
      <c r="NVV16" s="396"/>
      <c r="NVW16" s="396"/>
      <c r="NVX16" s="396"/>
      <c r="NVY16" s="396"/>
      <c r="NVZ16" s="396"/>
      <c r="NWA16" s="396"/>
      <c r="NWB16" s="396"/>
      <c r="NWC16" s="396"/>
      <c r="NWD16" s="396"/>
      <c r="NWE16" s="396"/>
      <c r="NWF16" s="396"/>
      <c r="NWG16" s="396"/>
      <c r="NWH16" s="396"/>
      <c r="NWI16" s="396"/>
      <c r="NWJ16" s="396"/>
      <c r="NWK16" s="396"/>
      <c r="NWL16" s="396"/>
      <c r="NWM16" s="396"/>
      <c r="NWN16" s="396"/>
      <c r="NWO16" s="396"/>
      <c r="NWP16" s="396"/>
      <c r="NWQ16" s="396"/>
      <c r="NWR16" s="396"/>
      <c r="NWS16" s="396"/>
      <c r="NWT16" s="396"/>
      <c r="NWU16" s="396"/>
      <c r="NWV16" s="396"/>
      <c r="NWW16" s="396"/>
      <c r="NWX16" s="396"/>
      <c r="NWY16" s="396"/>
      <c r="NWZ16" s="396"/>
      <c r="NXA16" s="396"/>
      <c r="NXB16" s="396"/>
      <c r="NXC16" s="396"/>
      <c r="NXD16" s="396"/>
      <c r="NXE16" s="396"/>
      <c r="NXF16" s="396"/>
      <c r="NXG16" s="396"/>
      <c r="NXH16" s="396"/>
      <c r="NXI16" s="396"/>
      <c r="NXJ16" s="396"/>
      <c r="NXK16" s="396"/>
      <c r="NXL16" s="396"/>
      <c r="NXM16" s="396"/>
      <c r="NXN16" s="396"/>
      <c r="NXO16" s="396"/>
      <c r="NXP16" s="396"/>
      <c r="NXQ16" s="396"/>
      <c r="NXR16" s="396"/>
      <c r="NXS16" s="396"/>
      <c r="NXT16" s="396"/>
      <c r="NXU16" s="396"/>
      <c r="NXV16" s="396"/>
      <c r="NXW16" s="396"/>
      <c r="NXX16" s="396"/>
      <c r="NXY16" s="396"/>
      <c r="NXZ16" s="396"/>
      <c r="NYA16" s="396"/>
      <c r="NYB16" s="396"/>
      <c r="NYC16" s="396"/>
      <c r="NYD16" s="396"/>
      <c r="NYE16" s="396"/>
      <c r="NYF16" s="396"/>
      <c r="NYG16" s="396"/>
      <c r="NYH16" s="396"/>
      <c r="NYI16" s="396"/>
      <c r="NYJ16" s="396"/>
      <c r="NYK16" s="396"/>
      <c r="NYL16" s="396"/>
      <c r="NYM16" s="396"/>
      <c r="NYN16" s="396"/>
      <c r="NYO16" s="396"/>
      <c r="NYP16" s="396"/>
      <c r="NYQ16" s="396"/>
      <c r="NYR16" s="396"/>
      <c r="NYS16" s="396"/>
      <c r="NYT16" s="396"/>
      <c r="NYU16" s="396"/>
      <c r="NYV16" s="396"/>
      <c r="NYW16" s="396"/>
      <c r="NYX16" s="396"/>
      <c r="NYY16" s="396"/>
      <c r="NYZ16" s="396"/>
      <c r="NZA16" s="396"/>
      <c r="NZB16" s="396"/>
      <c r="NZC16" s="396"/>
      <c r="NZD16" s="396"/>
      <c r="NZE16" s="396"/>
      <c r="NZF16" s="396"/>
      <c r="NZG16" s="396"/>
      <c r="NZH16" s="396"/>
      <c r="NZI16" s="396"/>
      <c r="NZJ16" s="396"/>
      <c r="NZK16" s="396"/>
      <c r="NZL16" s="396"/>
      <c r="NZM16" s="396"/>
      <c r="NZN16" s="396"/>
      <c r="NZO16" s="396"/>
      <c r="NZP16" s="396"/>
      <c r="NZQ16" s="396"/>
      <c r="NZR16" s="396"/>
      <c r="NZS16" s="396"/>
      <c r="NZT16" s="396"/>
      <c r="NZU16" s="396"/>
      <c r="NZV16" s="396"/>
      <c r="NZW16" s="396"/>
      <c r="NZX16" s="396"/>
      <c r="NZY16" s="396"/>
      <c r="NZZ16" s="396"/>
      <c r="OAA16" s="396"/>
      <c r="OAB16" s="396"/>
      <c r="OAC16" s="396"/>
      <c r="OAD16" s="396"/>
      <c r="OAE16" s="396"/>
      <c r="OAF16" s="396"/>
      <c r="OAG16" s="396"/>
      <c r="OAH16" s="396"/>
      <c r="OAI16" s="396"/>
      <c r="OAJ16" s="396"/>
      <c r="OAK16" s="396"/>
      <c r="OAL16" s="396"/>
      <c r="OAM16" s="396"/>
      <c r="OAN16" s="396"/>
      <c r="OAO16" s="396"/>
      <c r="OAP16" s="396"/>
      <c r="OAQ16" s="396"/>
      <c r="OAR16" s="396"/>
      <c r="OAS16" s="396"/>
      <c r="OAT16" s="396"/>
      <c r="OAU16" s="396"/>
      <c r="OAV16" s="396"/>
      <c r="OAW16" s="396"/>
      <c r="OAX16" s="396"/>
      <c r="OAY16" s="396"/>
      <c r="OAZ16" s="396"/>
      <c r="OBA16" s="396"/>
      <c r="OBB16" s="396"/>
      <c r="OBC16" s="396"/>
      <c r="OBD16" s="396"/>
      <c r="OBE16" s="396"/>
      <c r="OBF16" s="396"/>
      <c r="OBG16" s="396"/>
      <c r="OBH16" s="396"/>
      <c r="OBI16" s="396"/>
      <c r="OBJ16" s="396"/>
      <c r="OBK16" s="396"/>
      <c r="OBL16" s="396"/>
      <c r="OBM16" s="396"/>
      <c r="OBN16" s="396"/>
      <c r="OBO16" s="396"/>
      <c r="OBP16" s="396"/>
      <c r="OBQ16" s="396"/>
      <c r="OBR16" s="396"/>
      <c r="OBS16" s="396"/>
      <c r="OBT16" s="396"/>
      <c r="OBU16" s="396"/>
      <c r="OBV16" s="396"/>
      <c r="OBW16" s="396"/>
      <c r="OBX16" s="396"/>
      <c r="OBY16" s="396"/>
      <c r="OBZ16" s="396"/>
      <c r="OCA16" s="396"/>
      <c r="OCB16" s="396"/>
      <c r="OCC16" s="396"/>
      <c r="OCD16" s="396"/>
      <c r="OCE16" s="396"/>
      <c r="OCF16" s="396"/>
      <c r="OCG16" s="396"/>
      <c r="OCH16" s="396"/>
      <c r="OCI16" s="396"/>
      <c r="OCJ16" s="396"/>
      <c r="OCK16" s="396"/>
      <c r="OCL16" s="396"/>
      <c r="OCM16" s="396"/>
      <c r="OCN16" s="396"/>
      <c r="OCO16" s="396"/>
      <c r="OCP16" s="396"/>
      <c r="OCQ16" s="396"/>
      <c r="OCR16" s="396"/>
      <c r="OCS16" s="396"/>
      <c r="OCT16" s="396"/>
      <c r="OCU16" s="396"/>
      <c r="OCV16" s="396"/>
      <c r="OCW16" s="396"/>
      <c r="OCX16" s="396"/>
      <c r="OCY16" s="396"/>
      <c r="OCZ16" s="396"/>
      <c r="ODA16" s="396"/>
      <c r="ODB16" s="396"/>
      <c r="ODC16" s="396"/>
      <c r="ODD16" s="396"/>
      <c r="ODE16" s="396"/>
      <c r="ODF16" s="396"/>
      <c r="ODG16" s="396"/>
      <c r="ODH16" s="396"/>
      <c r="ODI16" s="396"/>
      <c r="ODJ16" s="396"/>
      <c r="ODK16" s="396"/>
      <c r="ODL16" s="396"/>
      <c r="ODM16" s="396"/>
      <c r="ODN16" s="396"/>
      <c r="ODO16" s="396"/>
      <c r="ODP16" s="396"/>
      <c r="ODQ16" s="396"/>
      <c r="ODR16" s="396"/>
      <c r="ODS16" s="396"/>
      <c r="ODT16" s="396"/>
      <c r="ODU16" s="396"/>
      <c r="ODV16" s="396"/>
      <c r="ODW16" s="396"/>
      <c r="ODX16" s="396"/>
      <c r="ODY16" s="396"/>
      <c r="ODZ16" s="396"/>
      <c r="OEA16" s="396"/>
      <c r="OEB16" s="396"/>
      <c r="OEC16" s="396"/>
      <c r="OED16" s="396"/>
      <c r="OEE16" s="396"/>
      <c r="OEF16" s="396"/>
      <c r="OEG16" s="396"/>
      <c r="OEH16" s="396"/>
      <c r="OEI16" s="396"/>
      <c r="OEJ16" s="396"/>
      <c r="OEK16" s="396"/>
      <c r="OEL16" s="396"/>
      <c r="OEM16" s="396"/>
      <c r="OEN16" s="396"/>
      <c r="OEO16" s="396"/>
      <c r="OEP16" s="396"/>
      <c r="OEQ16" s="396"/>
      <c r="OER16" s="396"/>
      <c r="OES16" s="396"/>
      <c r="OET16" s="396"/>
      <c r="OEU16" s="396"/>
      <c r="OEV16" s="396"/>
      <c r="OEW16" s="396"/>
      <c r="OEX16" s="396"/>
      <c r="OEY16" s="396"/>
      <c r="OEZ16" s="396"/>
      <c r="OFA16" s="396"/>
      <c r="OFB16" s="396"/>
      <c r="OFC16" s="396"/>
      <c r="OFD16" s="396"/>
      <c r="OFE16" s="396"/>
      <c r="OFF16" s="396"/>
      <c r="OFG16" s="396"/>
      <c r="OFH16" s="396"/>
      <c r="OFI16" s="396"/>
      <c r="OFJ16" s="396"/>
      <c r="OFK16" s="396"/>
      <c r="OFL16" s="396"/>
      <c r="OFM16" s="396"/>
      <c r="OFN16" s="396"/>
      <c r="OFO16" s="396"/>
      <c r="OFP16" s="396"/>
      <c r="OFQ16" s="396"/>
      <c r="OFR16" s="396"/>
      <c r="OFS16" s="396"/>
      <c r="OFT16" s="396"/>
      <c r="OFU16" s="396"/>
      <c r="OFV16" s="396"/>
      <c r="OFW16" s="396"/>
      <c r="OFX16" s="396"/>
      <c r="OFY16" s="396"/>
      <c r="OFZ16" s="396"/>
      <c r="OGA16" s="396"/>
      <c r="OGB16" s="396"/>
      <c r="OGC16" s="396"/>
      <c r="OGD16" s="396"/>
      <c r="OGE16" s="396"/>
      <c r="OGF16" s="396"/>
      <c r="OGG16" s="396"/>
      <c r="OGH16" s="396"/>
      <c r="OGI16" s="396"/>
      <c r="OGJ16" s="396"/>
      <c r="OGK16" s="396"/>
      <c r="OGL16" s="396"/>
      <c r="OGM16" s="396"/>
      <c r="OGN16" s="396"/>
      <c r="OGO16" s="396"/>
      <c r="OGP16" s="396"/>
      <c r="OGQ16" s="396"/>
      <c r="OGR16" s="396"/>
      <c r="OGS16" s="396"/>
      <c r="OGT16" s="396"/>
      <c r="OGU16" s="396"/>
      <c r="OGV16" s="396"/>
      <c r="OGW16" s="396"/>
      <c r="OGX16" s="396"/>
      <c r="OGY16" s="396"/>
      <c r="OGZ16" s="396"/>
      <c r="OHA16" s="396"/>
      <c r="OHB16" s="396"/>
      <c r="OHC16" s="396"/>
      <c r="OHD16" s="396"/>
      <c r="OHE16" s="396"/>
      <c r="OHF16" s="396"/>
      <c r="OHG16" s="396"/>
      <c r="OHH16" s="396"/>
      <c r="OHI16" s="396"/>
      <c r="OHJ16" s="396"/>
      <c r="OHK16" s="396"/>
      <c r="OHL16" s="396"/>
      <c r="OHM16" s="396"/>
      <c r="OHN16" s="396"/>
      <c r="OHO16" s="396"/>
      <c r="OHP16" s="396"/>
      <c r="OHQ16" s="396"/>
      <c r="OHR16" s="396"/>
      <c r="OHS16" s="396"/>
      <c r="OHT16" s="396"/>
      <c r="OHU16" s="396"/>
      <c r="OHV16" s="396"/>
      <c r="OHW16" s="396"/>
      <c r="OHX16" s="396"/>
      <c r="OHY16" s="396"/>
      <c r="OHZ16" s="396"/>
      <c r="OIA16" s="396"/>
      <c r="OIB16" s="396"/>
      <c r="OIC16" s="396"/>
      <c r="OID16" s="396"/>
      <c r="OIE16" s="396"/>
      <c r="OIF16" s="396"/>
      <c r="OIG16" s="396"/>
      <c r="OIH16" s="396"/>
      <c r="OII16" s="396"/>
      <c r="OIJ16" s="396"/>
      <c r="OIK16" s="396"/>
      <c r="OIL16" s="396"/>
      <c r="OIM16" s="396"/>
      <c r="OIN16" s="396"/>
      <c r="OIO16" s="396"/>
      <c r="OIP16" s="396"/>
      <c r="OIQ16" s="396"/>
      <c r="OIR16" s="396"/>
      <c r="OIS16" s="396"/>
      <c r="OIT16" s="396"/>
      <c r="OIU16" s="396"/>
      <c r="OIV16" s="396"/>
      <c r="OIW16" s="396"/>
      <c r="OIX16" s="396"/>
      <c r="OIY16" s="396"/>
      <c r="OIZ16" s="396"/>
      <c r="OJA16" s="396"/>
      <c r="OJB16" s="396"/>
      <c r="OJC16" s="396"/>
      <c r="OJD16" s="396"/>
      <c r="OJE16" s="396"/>
      <c r="OJF16" s="396"/>
      <c r="OJG16" s="396"/>
      <c r="OJH16" s="396"/>
      <c r="OJI16" s="396"/>
      <c r="OJJ16" s="396"/>
      <c r="OJK16" s="396"/>
      <c r="OJL16" s="396"/>
      <c r="OJM16" s="396"/>
      <c r="OJN16" s="396"/>
      <c r="OJO16" s="396"/>
      <c r="OJP16" s="396"/>
      <c r="OJQ16" s="396"/>
      <c r="OJR16" s="396"/>
      <c r="OJS16" s="396"/>
      <c r="OJT16" s="396"/>
      <c r="OJU16" s="396"/>
      <c r="OJV16" s="396"/>
      <c r="OJW16" s="396"/>
      <c r="OJX16" s="396"/>
      <c r="OJY16" s="396"/>
      <c r="OJZ16" s="396"/>
      <c r="OKA16" s="396"/>
      <c r="OKB16" s="396"/>
      <c r="OKC16" s="396"/>
      <c r="OKD16" s="396"/>
      <c r="OKE16" s="396"/>
      <c r="OKF16" s="396"/>
      <c r="OKG16" s="396"/>
      <c r="OKH16" s="396"/>
      <c r="OKI16" s="396"/>
      <c r="OKJ16" s="396"/>
      <c r="OKK16" s="396"/>
      <c r="OKL16" s="396"/>
      <c r="OKM16" s="396"/>
      <c r="OKN16" s="396"/>
      <c r="OKO16" s="396"/>
      <c r="OKP16" s="396"/>
      <c r="OKQ16" s="396"/>
      <c r="OKR16" s="396"/>
      <c r="OKS16" s="396"/>
      <c r="OKT16" s="396"/>
      <c r="OKU16" s="396"/>
      <c r="OKV16" s="396"/>
      <c r="OKW16" s="396"/>
      <c r="OKX16" s="396"/>
      <c r="OKY16" s="396"/>
      <c r="OKZ16" s="396"/>
      <c r="OLA16" s="396"/>
      <c r="OLB16" s="396"/>
      <c r="OLC16" s="396"/>
      <c r="OLD16" s="396"/>
      <c r="OLE16" s="396"/>
      <c r="OLF16" s="396"/>
      <c r="OLG16" s="396"/>
      <c r="OLH16" s="396"/>
      <c r="OLI16" s="396"/>
      <c r="OLJ16" s="396"/>
      <c r="OLK16" s="396"/>
      <c r="OLL16" s="396"/>
      <c r="OLM16" s="396"/>
      <c r="OLN16" s="396"/>
      <c r="OLO16" s="396"/>
      <c r="OLP16" s="396"/>
      <c r="OLQ16" s="396"/>
      <c r="OLR16" s="396"/>
      <c r="OLS16" s="396"/>
      <c r="OLT16" s="396"/>
      <c r="OLU16" s="396"/>
      <c r="OLV16" s="396"/>
      <c r="OLW16" s="396"/>
      <c r="OLX16" s="396"/>
      <c r="OLY16" s="396"/>
      <c r="OLZ16" s="396"/>
      <c r="OMA16" s="396"/>
      <c r="OMB16" s="396"/>
      <c r="OMC16" s="396"/>
      <c r="OMD16" s="396"/>
      <c r="OME16" s="396"/>
      <c r="OMF16" s="396"/>
      <c r="OMG16" s="396"/>
      <c r="OMH16" s="396"/>
      <c r="OMI16" s="396"/>
      <c r="OMJ16" s="396"/>
      <c r="OMK16" s="396"/>
      <c r="OML16" s="396"/>
      <c r="OMM16" s="396"/>
      <c r="OMN16" s="396"/>
      <c r="OMO16" s="396"/>
      <c r="OMP16" s="396"/>
      <c r="OMQ16" s="396"/>
      <c r="OMR16" s="396"/>
      <c r="OMS16" s="396"/>
      <c r="OMT16" s="396"/>
      <c r="OMU16" s="396"/>
      <c r="OMV16" s="396"/>
      <c r="OMW16" s="396"/>
      <c r="OMX16" s="396"/>
      <c r="OMY16" s="396"/>
      <c r="OMZ16" s="396"/>
      <c r="ONA16" s="396"/>
      <c r="ONB16" s="396"/>
      <c r="ONC16" s="396"/>
      <c r="OND16" s="396"/>
      <c r="ONE16" s="396"/>
      <c r="ONF16" s="396"/>
      <c r="ONG16" s="396"/>
      <c r="ONH16" s="396"/>
      <c r="ONI16" s="396"/>
      <c r="ONJ16" s="396"/>
      <c r="ONK16" s="396"/>
      <c r="ONL16" s="396"/>
      <c r="ONM16" s="396"/>
      <c r="ONN16" s="396"/>
      <c r="ONO16" s="396"/>
      <c r="ONP16" s="396"/>
      <c r="ONQ16" s="396"/>
      <c r="ONR16" s="396"/>
      <c r="ONS16" s="396"/>
      <c r="ONT16" s="396"/>
      <c r="ONU16" s="396"/>
      <c r="ONV16" s="396"/>
      <c r="ONW16" s="396"/>
      <c r="ONX16" s="396"/>
      <c r="ONY16" s="396"/>
      <c r="ONZ16" s="396"/>
      <c r="OOA16" s="396"/>
      <c r="OOB16" s="396"/>
      <c r="OOC16" s="396"/>
      <c r="OOD16" s="396"/>
      <c r="OOE16" s="396"/>
      <c r="OOF16" s="396"/>
      <c r="OOG16" s="396"/>
      <c r="OOH16" s="396"/>
      <c r="OOI16" s="396"/>
      <c r="OOJ16" s="396"/>
      <c r="OOK16" s="396"/>
      <c r="OOL16" s="396"/>
      <c r="OOM16" s="396"/>
      <c r="OON16" s="396"/>
      <c r="OOO16" s="396"/>
      <c r="OOP16" s="396"/>
      <c r="OOQ16" s="396"/>
      <c r="OOR16" s="396"/>
      <c r="OOS16" s="396"/>
      <c r="OOT16" s="396"/>
      <c r="OOU16" s="396"/>
      <c r="OOV16" s="396"/>
      <c r="OOW16" s="396"/>
      <c r="OOX16" s="396"/>
      <c r="OOY16" s="396"/>
      <c r="OOZ16" s="396"/>
      <c r="OPA16" s="396"/>
      <c r="OPB16" s="396"/>
      <c r="OPC16" s="396"/>
      <c r="OPD16" s="396"/>
      <c r="OPE16" s="396"/>
      <c r="OPF16" s="396"/>
      <c r="OPG16" s="396"/>
      <c r="OPH16" s="396"/>
      <c r="OPI16" s="396"/>
      <c r="OPJ16" s="396"/>
      <c r="OPK16" s="396"/>
      <c r="OPL16" s="396"/>
      <c r="OPM16" s="396"/>
      <c r="OPN16" s="396"/>
      <c r="OPO16" s="396"/>
      <c r="OPP16" s="396"/>
      <c r="OPQ16" s="396"/>
      <c r="OPR16" s="396"/>
      <c r="OPS16" s="396"/>
      <c r="OPT16" s="396"/>
      <c r="OPU16" s="396"/>
      <c r="OPV16" s="396"/>
      <c r="OPW16" s="396"/>
      <c r="OPX16" s="396"/>
      <c r="OPY16" s="396"/>
      <c r="OPZ16" s="396"/>
      <c r="OQA16" s="396"/>
      <c r="OQB16" s="396"/>
      <c r="OQC16" s="396"/>
      <c r="OQD16" s="396"/>
      <c r="OQE16" s="396"/>
      <c r="OQF16" s="396"/>
      <c r="OQG16" s="396"/>
      <c r="OQH16" s="396"/>
      <c r="OQI16" s="396"/>
      <c r="OQJ16" s="396"/>
      <c r="OQK16" s="396"/>
      <c r="OQL16" s="396"/>
      <c r="OQM16" s="396"/>
      <c r="OQN16" s="396"/>
      <c r="OQO16" s="396"/>
      <c r="OQP16" s="396"/>
      <c r="OQQ16" s="396"/>
      <c r="OQR16" s="396"/>
      <c r="OQS16" s="396"/>
      <c r="OQT16" s="396"/>
      <c r="OQU16" s="396"/>
      <c r="OQV16" s="396"/>
      <c r="OQW16" s="396"/>
      <c r="OQX16" s="396"/>
      <c r="OQY16" s="396"/>
      <c r="OQZ16" s="396"/>
      <c r="ORA16" s="396"/>
      <c r="ORB16" s="396"/>
      <c r="ORC16" s="396"/>
      <c r="ORD16" s="396"/>
      <c r="ORE16" s="396"/>
      <c r="ORF16" s="396"/>
      <c r="ORG16" s="396"/>
      <c r="ORH16" s="396"/>
      <c r="ORI16" s="396"/>
      <c r="ORJ16" s="396"/>
      <c r="ORK16" s="396"/>
      <c r="ORL16" s="396"/>
      <c r="ORM16" s="396"/>
      <c r="ORN16" s="396"/>
      <c r="ORO16" s="396"/>
      <c r="ORP16" s="396"/>
      <c r="ORQ16" s="396"/>
      <c r="ORR16" s="396"/>
      <c r="ORS16" s="396"/>
      <c r="ORT16" s="396"/>
      <c r="ORU16" s="396"/>
      <c r="ORV16" s="396"/>
      <c r="ORW16" s="396"/>
      <c r="ORX16" s="396"/>
      <c r="ORY16" s="396"/>
      <c r="ORZ16" s="396"/>
      <c r="OSA16" s="396"/>
      <c r="OSB16" s="396"/>
      <c r="OSC16" s="396"/>
      <c r="OSD16" s="396"/>
      <c r="OSE16" s="396"/>
      <c r="OSF16" s="396"/>
      <c r="OSG16" s="396"/>
      <c r="OSH16" s="396"/>
      <c r="OSI16" s="396"/>
      <c r="OSJ16" s="396"/>
      <c r="OSK16" s="396"/>
      <c r="OSL16" s="396"/>
      <c r="OSM16" s="396"/>
      <c r="OSN16" s="396"/>
      <c r="OSO16" s="396"/>
      <c r="OSP16" s="396"/>
      <c r="OSQ16" s="396"/>
      <c r="OSR16" s="396"/>
      <c r="OSS16" s="396"/>
      <c r="OST16" s="396"/>
      <c r="OSU16" s="396"/>
      <c r="OSV16" s="396"/>
      <c r="OSW16" s="396"/>
      <c r="OSX16" s="396"/>
      <c r="OSY16" s="396"/>
      <c r="OSZ16" s="396"/>
      <c r="OTA16" s="396"/>
      <c r="OTB16" s="396"/>
      <c r="OTC16" s="396"/>
      <c r="OTD16" s="396"/>
      <c r="OTE16" s="396"/>
      <c r="OTF16" s="396"/>
      <c r="OTG16" s="396"/>
      <c r="OTH16" s="396"/>
      <c r="OTI16" s="396"/>
      <c r="OTJ16" s="396"/>
      <c r="OTK16" s="396"/>
      <c r="OTL16" s="396"/>
      <c r="OTM16" s="396"/>
      <c r="OTN16" s="396"/>
      <c r="OTO16" s="396"/>
      <c r="OTP16" s="396"/>
      <c r="OTQ16" s="396"/>
      <c r="OTR16" s="396"/>
      <c r="OTS16" s="396"/>
      <c r="OTT16" s="396"/>
      <c r="OTU16" s="396"/>
      <c r="OTV16" s="396"/>
      <c r="OTW16" s="396"/>
      <c r="OTX16" s="396"/>
      <c r="OTY16" s="396"/>
      <c r="OTZ16" s="396"/>
      <c r="OUA16" s="396"/>
      <c r="OUB16" s="396"/>
      <c r="OUC16" s="396"/>
      <c r="OUD16" s="396"/>
      <c r="OUE16" s="396"/>
      <c r="OUF16" s="396"/>
      <c r="OUG16" s="396"/>
      <c r="OUH16" s="396"/>
      <c r="OUI16" s="396"/>
      <c r="OUJ16" s="396"/>
      <c r="OUK16" s="396"/>
      <c r="OUL16" s="396"/>
      <c r="OUM16" s="396"/>
      <c r="OUN16" s="396"/>
      <c r="OUO16" s="396"/>
      <c r="OUP16" s="396"/>
      <c r="OUQ16" s="396"/>
      <c r="OUR16" s="396"/>
      <c r="OUS16" s="396"/>
      <c r="OUT16" s="396"/>
      <c r="OUU16" s="396"/>
      <c r="OUV16" s="396"/>
      <c r="OUW16" s="396"/>
      <c r="OUX16" s="396"/>
      <c r="OUY16" s="396"/>
      <c r="OUZ16" s="396"/>
      <c r="OVA16" s="396"/>
      <c r="OVB16" s="396"/>
      <c r="OVC16" s="396"/>
      <c r="OVD16" s="396"/>
      <c r="OVE16" s="396"/>
      <c r="OVF16" s="396"/>
      <c r="OVG16" s="396"/>
      <c r="OVH16" s="396"/>
      <c r="OVI16" s="396"/>
      <c r="OVJ16" s="396"/>
      <c r="OVK16" s="396"/>
      <c r="OVL16" s="396"/>
      <c r="OVM16" s="396"/>
      <c r="OVN16" s="396"/>
      <c r="OVO16" s="396"/>
      <c r="OVP16" s="396"/>
      <c r="OVQ16" s="396"/>
      <c r="OVR16" s="396"/>
      <c r="OVS16" s="396"/>
      <c r="OVT16" s="396"/>
      <c r="OVU16" s="396"/>
      <c r="OVV16" s="396"/>
      <c r="OVW16" s="396"/>
      <c r="OVX16" s="396"/>
      <c r="OVY16" s="396"/>
      <c r="OVZ16" s="396"/>
      <c r="OWA16" s="396"/>
      <c r="OWB16" s="396"/>
      <c r="OWC16" s="396"/>
      <c r="OWD16" s="396"/>
      <c r="OWE16" s="396"/>
      <c r="OWF16" s="396"/>
      <c r="OWG16" s="396"/>
      <c r="OWH16" s="396"/>
      <c r="OWI16" s="396"/>
      <c r="OWJ16" s="396"/>
      <c r="OWK16" s="396"/>
      <c r="OWL16" s="396"/>
      <c r="OWM16" s="396"/>
      <c r="OWN16" s="396"/>
      <c r="OWO16" s="396"/>
      <c r="OWP16" s="396"/>
      <c r="OWQ16" s="396"/>
      <c r="OWR16" s="396"/>
      <c r="OWS16" s="396"/>
      <c r="OWT16" s="396"/>
      <c r="OWU16" s="396"/>
      <c r="OWV16" s="396"/>
      <c r="OWW16" s="396"/>
      <c r="OWX16" s="396"/>
      <c r="OWY16" s="396"/>
      <c r="OWZ16" s="396"/>
      <c r="OXA16" s="396"/>
      <c r="OXB16" s="396"/>
      <c r="OXC16" s="396"/>
      <c r="OXD16" s="396"/>
      <c r="OXE16" s="396"/>
      <c r="OXF16" s="396"/>
      <c r="OXG16" s="396"/>
      <c r="OXH16" s="396"/>
      <c r="OXI16" s="396"/>
      <c r="OXJ16" s="396"/>
      <c r="OXK16" s="396"/>
      <c r="OXL16" s="396"/>
      <c r="OXM16" s="396"/>
      <c r="OXN16" s="396"/>
      <c r="OXO16" s="396"/>
      <c r="OXP16" s="396"/>
      <c r="OXQ16" s="396"/>
      <c r="OXR16" s="396"/>
      <c r="OXS16" s="396"/>
      <c r="OXT16" s="396"/>
      <c r="OXU16" s="396"/>
      <c r="OXV16" s="396"/>
      <c r="OXW16" s="396"/>
      <c r="OXX16" s="396"/>
      <c r="OXY16" s="396"/>
      <c r="OXZ16" s="396"/>
      <c r="OYA16" s="396"/>
      <c r="OYB16" s="396"/>
      <c r="OYC16" s="396"/>
      <c r="OYD16" s="396"/>
      <c r="OYE16" s="396"/>
      <c r="OYF16" s="396"/>
      <c r="OYG16" s="396"/>
      <c r="OYH16" s="396"/>
      <c r="OYI16" s="396"/>
      <c r="OYJ16" s="396"/>
      <c r="OYK16" s="396"/>
      <c r="OYL16" s="396"/>
      <c r="OYM16" s="396"/>
      <c r="OYN16" s="396"/>
      <c r="OYO16" s="396"/>
      <c r="OYP16" s="396"/>
      <c r="OYQ16" s="396"/>
      <c r="OYR16" s="396"/>
      <c r="OYS16" s="396"/>
      <c r="OYT16" s="396"/>
      <c r="OYU16" s="396"/>
      <c r="OYV16" s="396"/>
      <c r="OYW16" s="396"/>
      <c r="OYX16" s="396"/>
      <c r="OYY16" s="396"/>
      <c r="OYZ16" s="396"/>
      <c r="OZA16" s="396"/>
      <c r="OZB16" s="396"/>
      <c r="OZC16" s="396"/>
      <c r="OZD16" s="396"/>
      <c r="OZE16" s="396"/>
      <c r="OZF16" s="396"/>
      <c r="OZG16" s="396"/>
      <c r="OZH16" s="396"/>
      <c r="OZI16" s="396"/>
      <c r="OZJ16" s="396"/>
      <c r="OZK16" s="396"/>
      <c r="OZL16" s="396"/>
      <c r="OZM16" s="396"/>
      <c r="OZN16" s="396"/>
      <c r="OZO16" s="396"/>
      <c r="OZP16" s="396"/>
      <c r="OZQ16" s="396"/>
      <c r="OZR16" s="396"/>
      <c r="OZS16" s="396"/>
      <c r="OZT16" s="396"/>
      <c r="OZU16" s="396"/>
      <c r="OZV16" s="396"/>
      <c r="OZW16" s="396"/>
      <c r="OZX16" s="396"/>
      <c r="OZY16" s="396"/>
      <c r="OZZ16" s="396"/>
      <c r="PAA16" s="396"/>
      <c r="PAB16" s="396"/>
      <c r="PAC16" s="396"/>
      <c r="PAD16" s="396"/>
      <c r="PAE16" s="396"/>
      <c r="PAF16" s="396"/>
      <c r="PAG16" s="396"/>
      <c r="PAH16" s="396"/>
      <c r="PAI16" s="396"/>
      <c r="PAJ16" s="396"/>
      <c r="PAK16" s="396"/>
      <c r="PAL16" s="396"/>
      <c r="PAM16" s="396"/>
      <c r="PAN16" s="396"/>
      <c r="PAO16" s="396"/>
      <c r="PAP16" s="396"/>
      <c r="PAQ16" s="396"/>
      <c r="PAR16" s="396"/>
      <c r="PAS16" s="396"/>
      <c r="PAT16" s="396"/>
      <c r="PAU16" s="396"/>
      <c r="PAV16" s="396"/>
      <c r="PAW16" s="396"/>
      <c r="PAX16" s="396"/>
      <c r="PAY16" s="396"/>
      <c r="PAZ16" s="396"/>
      <c r="PBA16" s="396"/>
      <c r="PBB16" s="396"/>
      <c r="PBC16" s="396"/>
      <c r="PBD16" s="396"/>
      <c r="PBE16" s="396"/>
      <c r="PBF16" s="396"/>
      <c r="PBG16" s="396"/>
      <c r="PBH16" s="396"/>
      <c r="PBI16" s="396"/>
      <c r="PBJ16" s="396"/>
      <c r="PBK16" s="396"/>
      <c r="PBL16" s="396"/>
      <c r="PBM16" s="396"/>
      <c r="PBN16" s="396"/>
      <c r="PBO16" s="396"/>
      <c r="PBP16" s="396"/>
      <c r="PBQ16" s="396"/>
      <c r="PBR16" s="396"/>
      <c r="PBS16" s="396"/>
      <c r="PBT16" s="396"/>
      <c r="PBU16" s="396"/>
      <c r="PBV16" s="396"/>
      <c r="PBW16" s="396"/>
      <c r="PBX16" s="396"/>
      <c r="PBY16" s="396"/>
      <c r="PBZ16" s="396"/>
      <c r="PCA16" s="396"/>
      <c r="PCB16" s="396"/>
      <c r="PCC16" s="396"/>
      <c r="PCD16" s="396"/>
      <c r="PCE16" s="396"/>
      <c r="PCF16" s="396"/>
      <c r="PCG16" s="396"/>
      <c r="PCH16" s="396"/>
      <c r="PCI16" s="396"/>
      <c r="PCJ16" s="396"/>
      <c r="PCK16" s="396"/>
      <c r="PCL16" s="396"/>
      <c r="PCM16" s="396"/>
      <c r="PCN16" s="396"/>
      <c r="PCO16" s="396"/>
      <c r="PCP16" s="396"/>
      <c r="PCQ16" s="396"/>
      <c r="PCR16" s="396"/>
      <c r="PCS16" s="396"/>
      <c r="PCT16" s="396"/>
      <c r="PCU16" s="396"/>
      <c r="PCV16" s="396"/>
      <c r="PCW16" s="396"/>
      <c r="PCX16" s="396"/>
      <c r="PCY16" s="396"/>
      <c r="PCZ16" s="396"/>
      <c r="PDA16" s="396"/>
      <c r="PDB16" s="396"/>
      <c r="PDC16" s="396"/>
      <c r="PDD16" s="396"/>
      <c r="PDE16" s="396"/>
      <c r="PDF16" s="396"/>
      <c r="PDG16" s="396"/>
      <c r="PDH16" s="396"/>
      <c r="PDI16" s="396"/>
      <c r="PDJ16" s="396"/>
      <c r="PDK16" s="396"/>
      <c r="PDL16" s="396"/>
      <c r="PDM16" s="396"/>
      <c r="PDN16" s="396"/>
      <c r="PDO16" s="396"/>
      <c r="PDP16" s="396"/>
      <c r="PDQ16" s="396"/>
      <c r="PDR16" s="396"/>
      <c r="PDS16" s="396"/>
      <c r="PDT16" s="396"/>
      <c r="PDU16" s="396"/>
      <c r="PDV16" s="396"/>
      <c r="PDW16" s="396"/>
      <c r="PDX16" s="396"/>
      <c r="PDY16" s="396"/>
      <c r="PDZ16" s="396"/>
      <c r="PEA16" s="396"/>
      <c r="PEB16" s="396"/>
      <c r="PEC16" s="396"/>
      <c r="PED16" s="396"/>
      <c r="PEE16" s="396"/>
      <c r="PEF16" s="396"/>
      <c r="PEG16" s="396"/>
      <c r="PEH16" s="396"/>
      <c r="PEI16" s="396"/>
      <c r="PEJ16" s="396"/>
      <c r="PEK16" s="396"/>
      <c r="PEL16" s="396"/>
      <c r="PEM16" s="396"/>
      <c r="PEN16" s="396"/>
      <c r="PEO16" s="396"/>
      <c r="PEP16" s="396"/>
      <c r="PEQ16" s="396"/>
      <c r="PER16" s="396"/>
      <c r="PES16" s="396"/>
      <c r="PET16" s="396"/>
      <c r="PEU16" s="396"/>
      <c r="PEV16" s="396"/>
      <c r="PEW16" s="396"/>
      <c r="PEX16" s="396"/>
      <c r="PEY16" s="396"/>
      <c r="PEZ16" s="396"/>
      <c r="PFA16" s="396"/>
      <c r="PFB16" s="396"/>
      <c r="PFC16" s="396"/>
      <c r="PFD16" s="396"/>
      <c r="PFE16" s="396"/>
      <c r="PFF16" s="396"/>
      <c r="PFG16" s="396"/>
      <c r="PFH16" s="396"/>
      <c r="PFI16" s="396"/>
      <c r="PFJ16" s="396"/>
      <c r="PFK16" s="396"/>
      <c r="PFL16" s="396"/>
      <c r="PFM16" s="396"/>
      <c r="PFN16" s="396"/>
      <c r="PFO16" s="396"/>
      <c r="PFP16" s="396"/>
      <c r="PFQ16" s="396"/>
      <c r="PFR16" s="396"/>
      <c r="PFS16" s="396"/>
      <c r="PFT16" s="396"/>
      <c r="PFU16" s="396"/>
      <c r="PFV16" s="396"/>
      <c r="PFW16" s="396"/>
      <c r="PFX16" s="396"/>
      <c r="PFY16" s="396"/>
      <c r="PFZ16" s="396"/>
      <c r="PGA16" s="396"/>
      <c r="PGB16" s="396"/>
      <c r="PGC16" s="396"/>
      <c r="PGD16" s="396"/>
      <c r="PGE16" s="396"/>
      <c r="PGF16" s="396"/>
      <c r="PGG16" s="396"/>
      <c r="PGH16" s="396"/>
      <c r="PGI16" s="396"/>
      <c r="PGJ16" s="396"/>
      <c r="PGK16" s="396"/>
      <c r="PGL16" s="396"/>
      <c r="PGM16" s="396"/>
      <c r="PGN16" s="396"/>
      <c r="PGO16" s="396"/>
      <c r="PGP16" s="396"/>
      <c r="PGQ16" s="396"/>
      <c r="PGR16" s="396"/>
      <c r="PGS16" s="396"/>
      <c r="PGT16" s="396"/>
      <c r="PGU16" s="396"/>
      <c r="PGV16" s="396"/>
      <c r="PGW16" s="396"/>
      <c r="PGX16" s="396"/>
      <c r="PGY16" s="396"/>
      <c r="PGZ16" s="396"/>
      <c r="PHA16" s="396"/>
      <c r="PHB16" s="396"/>
      <c r="PHC16" s="396"/>
      <c r="PHD16" s="396"/>
      <c r="PHE16" s="396"/>
      <c r="PHF16" s="396"/>
      <c r="PHG16" s="396"/>
      <c r="PHH16" s="396"/>
      <c r="PHI16" s="396"/>
      <c r="PHJ16" s="396"/>
      <c r="PHK16" s="396"/>
      <c r="PHL16" s="396"/>
      <c r="PHM16" s="396"/>
      <c r="PHN16" s="396"/>
      <c r="PHO16" s="396"/>
      <c r="PHP16" s="396"/>
      <c r="PHQ16" s="396"/>
      <c r="PHR16" s="396"/>
      <c r="PHS16" s="396"/>
      <c r="PHT16" s="396"/>
      <c r="PHU16" s="396"/>
      <c r="PHV16" s="396"/>
      <c r="PHW16" s="396"/>
      <c r="PHX16" s="396"/>
      <c r="PHY16" s="396"/>
      <c r="PHZ16" s="396"/>
      <c r="PIA16" s="396"/>
      <c r="PIB16" s="396"/>
      <c r="PIC16" s="396"/>
      <c r="PID16" s="396"/>
      <c r="PIE16" s="396"/>
      <c r="PIF16" s="396"/>
      <c r="PIG16" s="396"/>
      <c r="PIH16" s="396"/>
      <c r="PII16" s="396"/>
      <c r="PIJ16" s="396"/>
      <c r="PIK16" s="396"/>
      <c r="PIL16" s="396"/>
      <c r="PIM16" s="396"/>
      <c r="PIN16" s="396"/>
      <c r="PIO16" s="396"/>
      <c r="PIP16" s="396"/>
      <c r="PIQ16" s="396"/>
      <c r="PIR16" s="396"/>
      <c r="PIS16" s="396"/>
      <c r="PIT16" s="396"/>
      <c r="PIU16" s="396"/>
      <c r="PIV16" s="396"/>
      <c r="PIW16" s="396"/>
      <c r="PIX16" s="396"/>
      <c r="PIY16" s="396"/>
      <c r="PIZ16" s="396"/>
      <c r="PJA16" s="396"/>
      <c r="PJB16" s="396"/>
      <c r="PJC16" s="396"/>
      <c r="PJD16" s="396"/>
      <c r="PJE16" s="396"/>
      <c r="PJF16" s="396"/>
      <c r="PJG16" s="396"/>
      <c r="PJH16" s="396"/>
      <c r="PJI16" s="396"/>
      <c r="PJJ16" s="396"/>
      <c r="PJK16" s="396"/>
      <c r="PJL16" s="396"/>
      <c r="PJM16" s="396"/>
      <c r="PJN16" s="396"/>
      <c r="PJO16" s="396"/>
      <c r="PJP16" s="396"/>
      <c r="PJQ16" s="396"/>
      <c r="PJR16" s="396"/>
      <c r="PJS16" s="396"/>
      <c r="PJT16" s="396"/>
      <c r="PJU16" s="396"/>
      <c r="PJV16" s="396"/>
      <c r="PJW16" s="396"/>
      <c r="PJX16" s="396"/>
      <c r="PJY16" s="396"/>
      <c r="PJZ16" s="396"/>
      <c r="PKA16" s="396"/>
      <c r="PKB16" s="396"/>
      <c r="PKC16" s="396"/>
      <c r="PKD16" s="396"/>
      <c r="PKE16" s="396"/>
      <c r="PKF16" s="396"/>
      <c r="PKG16" s="396"/>
      <c r="PKH16" s="396"/>
      <c r="PKI16" s="396"/>
      <c r="PKJ16" s="396"/>
      <c r="PKK16" s="396"/>
      <c r="PKL16" s="396"/>
      <c r="PKM16" s="396"/>
      <c r="PKN16" s="396"/>
      <c r="PKO16" s="396"/>
      <c r="PKP16" s="396"/>
      <c r="PKQ16" s="396"/>
      <c r="PKR16" s="396"/>
      <c r="PKS16" s="396"/>
      <c r="PKT16" s="396"/>
      <c r="PKU16" s="396"/>
      <c r="PKV16" s="396"/>
      <c r="PKW16" s="396"/>
      <c r="PKX16" s="396"/>
      <c r="PKY16" s="396"/>
      <c r="PKZ16" s="396"/>
      <c r="PLA16" s="396"/>
      <c r="PLB16" s="396"/>
      <c r="PLC16" s="396"/>
      <c r="PLD16" s="396"/>
      <c r="PLE16" s="396"/>
      <c r="PLF16" s="396"/>
      <c r="PLG16" s="396"/>
      <c r="PLH16" s="396"/>
      <c r="PLI16" s="396"/>
      <c r="PLJ16" s="396"/>
      <c r="PLK16" s="396"/>
      <c r="PLL16" s="396"/>
      <c r="PLM16" s="396"/>
      <c r="PLN16" s="396"/>
      <c r="PLO16" s="396"/>
      <c r="PLP16" s="396"/>
      <c r="PLQ16" s="396"/>
      <c r="PLR16" s="396"/>
      <c r="PLS16" s="396"/>
      <c r="PLT16" s="396"/>
      <c r="PLU16" s="396"/>
      <c r="PLV16" s="396"/>
      <c r="PLW16" s="396"/>
      <c r="PLX16" s="396"/>
      <c r="PLY16" s="396"/>
      <c r="PLZ16" s="396"/>
      <c r="PMA16" s="396"/>
      <c r="PMB16" s="396"/>
      <c r="PMC16" s="396"/>
      <c r="PMD16" s="396"/>
      <c r="PME16" s="396"/>
      <c r="PMF16" s="396"/>
      <c r="PMG16" s="396"/>
      <c r="PMH16" s="396"/>
      <c r="PMI16" s="396"/>
      <c r="PMJ16" s="396"/>
      <c r="PMK16" s="396"/>
      <c r="PML16" s="396"/>
      <c r="PMM16" s="396"/>
      <c r="PMN16" s="396"/>
      <c r="PMO16" s="396"/>
      <c r="PMP16" s="396"/>
      <c r="PMQ16" s="396"/>
      <c r="PMR16" s="396"/>
      <c r="PMS16" s="396"/>
      <c r="PMT16" s="396"/>
      <c r="PMU16" s="396"/>
      <c r="PMV16" s="396"/>
      <c r="PMW16" s="396"/>
      <c r="PMX16" s="396"/>
      <c r="PMY16" s="396"/>
      <c r="PMZ16" s="396"/>
      <c r="PNA16" s="396"/>
      <c r="PNB16" s="396"/>
      <c r="PNC16" s="396"/>
      <c r="PND16" s="396"/>
      <c r="PNE16" s="396"/>
      <c r="PNF16" s="396"/>
      <c r="PNG16" s="396"/>
      <c r="PNH16" s="396"/>
      <c r="PNI16" s="396"/>
      <c r="PNJ16" s="396"/>
      <c r="PNK16" s="396"/>
      <c r="PNL16" s="396"/>
      <c r="PNM16" s="396"/>
      <c r="PNN16" s="396"/>
      <c r="PNO16" s="396"/>
      <c r="PNP16" s="396"/>
      <c r="PNQ16" s="396"/>
      <c r="PNR16" s="396"/>
      <c r="PNS16" s="396"/>
      <c r="PNT16" s="396"/>
      <c r="PNU16" s="396"/>
      <c r="PNV16" s="396"/>
      <c r="PNW16" s="396"/>
      <c r="PNX16" s="396"/>
      <c r="PNY16" s="396"/>
      <c r="PNZ16" s="396"/>
      <c r="POA16" s="396"/>
      <c r="POB16" s="396"/>
      <c r="POC16" s="396"/>
      <c r="POD16" s="396"/>
      <c r="POE16" s="396"/>
      <c r="POF16" s="396"/>
      <c r="POG16" s="396"/>
      <c r="POH16" s="396"/>
      <c r="POI16" s="396"/>
      <c r="POJ16" s="396"/>
      <c r="POK16" s="396"/>
      <c r="POL16" s="396"/>
      <c r="POM16" s="396"/>
      <c r="PON16" s="396"/>
      <c r="POO16" s="396"/>
      <c r="POP16" s="396"/>
      <c r="POQ16" s="396"/>
      <c r="POR16" s="396"/>
      <c r="POS16" s="396"/>
      <c r="POT16" s="396"/>
      <c r="POU16" s="396"/>
      <c r="POV16" s="396"/>
      <c r="POW16" s="396"/>
      <c r="POX16" s="396"/>
      <c r="POY16" s="396"/>
      <c r="POZ16" s="396"/>
      <c r="PPA16" s="396"/>
      <c r="PPB16" s="396"/>
      <c r="PPC16" s="396"/>
      <c r="PPD16" s="396"/>
      <c r="PPE16" s="396"/>
      <c r="PPF16" s="396"/>
      <c r="PPG16" s="396"/>
      <c r="PPH16" s="396"/>
      <c r="PPI16" s="396"/>
      <c r="PPJ16" s="396"/>
      <c r="PPK16" s="396"/>
      <c r="PPL16" s="396"/>
      <c r="PPM16" s="396"/>
      <c r="PPN16" s="396"/>
      <c r="PPO16" s="396"/>
      <c r="PPP16" s="396"/>
      <c r="PPQ16" s="396"/>
      <c r="PPR16" s="396"/>
      <c r="PPS16" s="396"/>
      <c r="PPT16" s="396"/>
      <c r="PPU16" s="396"/>
      <c r="PPV16" s="396"/>
      <c r="PPW16" s="396"/>
      <c r="PPX16" s="396"/>
      <c r="PPY16" s="396"/>
      <c r="PPZ16" s="396"/>
      <c r="PQA16" s="396"/>
      <c r="PQB16" s="396"/>
      <c r="PQC16" s="396"/>
      <c r="PQD16" s="396"/>
      <c r="PQE16" s="396"/>
      <c r="PQF16" s="396"/>
      <c r="PQG16" s="396"/>
      <c r="PQH16" s="396"/>
      <c r="PQI16" s="396"/>
      <c r="PQJ16" s="396"/>
      <c r="PQK16" s="396"/>
      <c r="PQL16" s="396"/>
      <c r="PQM16" s="396"/>
      <c r="PQN16" s="396"/>
      <c r="PQO16" s="396"/>
      <c r="PQP16" s="396"/>
      <c r="PQQ16" s="396"/>
      <c r="PQR16" s="396"/>
      <c r="PQS16" s="396"/>
      <c r="PQT16" s="396"/>
      <c r="PQU16" s="396"/>
      <c r="PQV16" s="396"/>
      <c r="PQW16" s="396"/>
      <c r="PQX16" s="396"/>
      <c r="PQY16" s="396"/>
      <c r="PQZ16" s="396"/>
      <c r="PRA16" s="396"/>
      <c r="PRB16" s="396"/>
      <c r="PRC16" s="396"/>
      <c r="PRD16" s="396"/>
      <c r="PRE16" s="396"/>
      <c r="PRF16" s="396"/>
      <c r="PRG16" s="396"/>
      <c r="PRH16" s="396"/>
      <c r="PRI16" s="396"/>
      <c r="PRJ16" s="396"/>
      <c r="PRK16" s="396"/>
      <c r="PRL16" s="396"/>
      <c r="PRM16" s="396"/>
      <c r="PRN16" s="396"/>
      <c r="PRO16" s="396"/>
      <c r="PRP16" s="396"/>
      <c r="PRQ16" s="396"/>
      <c r="PRR16" s="396"/>
      <c r="PRS16" s="396"/>
      <c r="PRT16" s="396"/>
      <c r="PRU16" s="396"/>
      <c r="PRV16" s="396"/>
      <c r="PRW16" s="396"/>
      <c r="PRX16" s="396"/>
      <c r="PRY16" s="396"/>
      <c r="PRZ16" s="396"/>
      <c r="PSA16" s="396"/>
      <c r="PSB16" s="396"/>
      <c r="PSC16" s="396"/>
      <c r="PSD16" s="396"/>
      <c r="PSE16" s="396"/>
      <c r="PSF16" s="396"/>
      <c r="PSG16" s="396"/>
      <c r="PSH16" s="396"/>
      <c r="PSI16" s="396"/>
      <c r="PSJ16" s="396"/>
      <c r="PSK16" s="396"/>
      <c r="PSL16" s="396"/>
      <c r="PSM16" s="396"/>
      <c r="PSN16" s="396"/>
      <c r="PSO16" s="396"/>
      <c r="PSP16" s="396"/>
      <c r="PSQ16" s="396"/>
      <c r="PSR16" s="396"/>
      <c r="PSS16" s="396"/>
      <c r="PST16" s="396"/>
      <c r="PSU16" s="396"/>
      <c r="PSV16" s="396"/>
      <c r="PSW16" s="396"/>
      <c r="PSX16" s="396"/>
      <c r="PSY16" s="396"/>
      <c r="PSZ16" s="396"/>
      <c r="PTA16" s="396"/>
      <c r="PTB16" s="396"/>
      <c r="PTC16" s="396"/>
      <c r="PTD16" s="396"/>
      <c r="PTE16" s="396"/>
      <c r="PTF16" s="396"/>
      <c r="PTG16" s="396"/>
      <c r="PTH16" s="396"/>
      <c r="PTI16" s="396"/>
      <c r="PTJ16" s="396"/>
      <c r="PTK16" s="396"/>
      <c r="PTL16" s="396"/>
      <c r="PTM16" s="396"/>
      <c r="PTN16" s="396"/>
      <c r="PTO16" s="396"/>
      <c r="PTP16" s="396"/>
      <c r="PTQ16" s="396"/>
      <c r="PTR16" s="396"/>
      <c r="PTS16" s="396"/>
      <c r="PTT16" s="396"/>
      <c r="PTU16" s="396"/>
      <c r="PTV16" s="396"/>
      <c r="PTW16" s="396"/>
      <c r="PTX16" s="396"/>
      <c r="PTY16" s="396"/>
      <c r="PTZ16" s="396"/>
      <c r="PUA16" s="396"/>
      <c r="PUB16" s="396"/>
      <c r="PUC16" s="396"/>
      <c r="PUD16" s="396"/>
      <c r="PUE16" s="396"/>
      <c r="PUF16" s="396"/>
      <c r="PUG16" s="396"/>
      <c r="PUH16" s="396"/>
      <c r="PUI16" s="396"/>
      <c r="PUJ16" s="396"/>
      <c r="PUK16" s="396"/>
      <c r="PUL16" s="396"/>
      <c r="PUM16" s="396"/>
      <c r="PUN16" s="396"/>
      <c r="PUO16" s="396"/>
      <c r="PUP16" s="396"/>
      <c r="PUQ16" s="396"/>
      <c r="PUR16" s="396"/>
      <c r="PUS16" s="396"/>
      <c r="PUT16" s="396"/>
      <c r="PUU16" s="396"/>
      <c r="PUV16" s="396"/>
      <c r="PUW16" s="396"/>
      <c r="PUX16" s="396"/>
      <c r="PUY16" s="396"/>
      <c r="PUZ16" s="396"/>
      <c r="PVA16" s="396"/>
      <c r="PVB16" s="396"/>
      <c r="PVC16" s="396"/>
      <c r="PVD16" s="396"/>
      <c r="PVE16" s="396"/>
      <c r="PVF16" s="396"/>
      <c r="PVG16" s="396"/>
      <c r="PVH16" s="396"/>
      <c r="PVI16" s="396"/>
      <c r="PVJ16" s="396"/>
      <c r="PVK16" s="396"/>
      <c r="PVL16" s="396"/>
      <c r="PVM16" s="396"/>
      <c r="PVN16" s="396"/>
      <c r="PVO16" s="396"/>
      <c r="PVP16" s="396"/>
      <c r="PVQ16" s="396"/>
      <c r="PVR16" s="396"/>
      <c r="PVS16" s="396"/>
      <c r="PVT16" s="396"/>
      <c r="PVU16" s="396"/>
      <c r="PVV16" s="396"/>
      <c r="PVW16" s="396"/>
      <c r="PVX16" s="396"/>
      <c r="PVY16" s="396"/>
      <c r="PVZ16" s="396"/>
      <c r="PWA16" s="396"/>
      <c r="PWB16" s="396"/>
      <c r="PWC16" s="396"/>
      <c r="PWD16" s="396"/>
      <c r="PWE16" s="396"/>
      <c r="PWF16" s="396"/>
      <c r="PWG16" s="396"/>
      <c r="PWH16" s="396"/>
      <c r="PWI16" s="396"/>
      <c r="PWJ16" s="396"/>
      <c r="PWK16" s="396"/>
      <c r="PWL16" s="396"/>
      <c r="PWM16" s="396"/>
      <c r="PWN16" s="396"/>
      <c r="PWO16" s="396"/>
      <c r="PWP16" s="396"/>
      <c r="PWQ16" s="396"/>
      <c r="PWR16" s="396"/>
      <c r="PWS16" s="396"/>
      <c r="PWT16" s="396"/>
      <c r="PWU16" s="396"/>
      <c r="PWV16" s="396"/>
      <c r="PWW16" s="396"/>
      <c r="PWX16" s="396"/>
      <c r="PWY16" s="396"/>
      <c r="PWZ16" s="396"/>
      <c r="PXA16" s="396"/>
      <c r="PXB16" s="396"/>
      <c r="PXC16" s="396"/>
      <c r="PXD16" s="396"/>
      <c r="PXE16" s="396"/>
      <c r="PXF16" s="396"/>
      <c r="PXG16" s="396"/>
      <c r="PXH16" s="396"/>
      <c r="PXI16" s="396"/>
      <c r="PXJ16" s="396"/>
      <c r="PXK16" s="396"/>
      <c r="PXL16" s="396"/>
      <c r="PXM16" s="396"/>
      <c r="PXN16" s="396"/>
      <c r="PXO16" s="396"/>
      <c r="PXP16" s="396"/>
      <c r="PXQ16" s="396"/>
      <c r="PXR16" s="396"/>
      <c r="PXS16" s="396"/>
      <c r="PXT16" s="396"/>
      <c r="PXU16" s="396"/>
      <c r="PXV16" s="396"/>
      <c r="PXW16" s="396"/>
      <c r="PXX16" s="396"/>
      <c r="PXY16" s="396"/>
      <c r="PXZ16" s="396"/>
      <c r="PYA16" s="396"/>
      <c r="PYB16" s="396"/>
      <c r="PYC16" s="396"/>
      <c r="PYD16" s="396"/>
      <c r="PYE16" s="396"/>
      <c r="PYF16" s="396"/>
      <c r="PYG16" s="396"/>
      <c r="PYH16" s="396"/>
      <c r="PYI16" s="396"/>
      <c r="PYJ16" s="396"/>
      <c r="PYK16" s="396"/>
      <c r="PYL16" s="396"/>
      <c r="PYM16" s="396"/>
      <c r="PYN16" s="396"/>
      <c r="PYO16" s="396"/>
      <c r="PYP16" s="396"/>
      <c r="PYQ16" s="396"/>
      <c r="PYR16" s="396"/>
      <c r="PYS16" s="396"/>
      <c r="PYT16" s="396"/>
      <c r="PYU16" s="396"/>
      <c r="PYV16" s="396"/>
      <c r="PYW16" s="396"/>
      <c r="PYX16" s="396"/>
      <c r="PYY16" s="396"/>
      <c r="PYZ16" s="396"/>
      <c r="PZA16" s="396"/>
      <c r="PZB16" s="396"/>
      <c r="PZC16" s="396"/>
      <c r="PZD16" s="396"/>
      <c r="PZE16" s="396"/>
      <c r="PZF16" s="396"/>
      <c r="PZG16" s="396"/>
      <c r="PZH16" s="396"/>
      <c r="PZI16" s="396"/>
      <c r="PZJ16" s="396"/>
      <c r="PZK16" s="396"/>
      <c r="PZL16" s="396"/>
      <c r="PZM16" s="396"/>
      <c r="PZN16" s="396"/>
      <c r="PZO16" s="396"/>
      <c r="PZP16" s="396"/>
      <c r="PZQ16" s="396"/>
      <c r="PZR16" s="396"/>
      <c r="PZS16" s="396"/>
      <c r="PZT16" s="396"/>
      <c r="PZU16" s="396"/>
      <c r="PZV16" s="396"/>
      <c r="PZW16" s="396"/>
      <c r="PZX16" s="396"/>
      <c r="PZY16" s="396"/>
      <c r="PZZ16" s="396"/>
      <c r="QAA16" s="396"/>
      <c r="QAB16" s="396"/>
      <c r="QAC16" s="396"/>
      <c r="QAD16" s="396"/>
      <c r="QAE16" s="396"/>
      <c r="QAF16" s="396"/>
      <c r="QAG16" s="396"/>
      <c r="QAH16" s="396"/>
      <c r="QAI16" s="396"/>
      <c r="QAJ16" s="396"/>
      <c r="QAK16" s="396"/>
      <c r="QAL16" s="396"/>
      <c r="QAM16" s="396"/>
      <c r="QAN16" s="396"/>
      <c r="QAO16" s="396"/>
      <c r="QAP16" s="396"/>
      <c r="QAQ16" s="396"/>
      <c r="QAR16" s="396"/>
      <c r="QAS16" s="396"/>
      <c r="QAT16" s="396"/>
      <c r="QAU16" s="396"/>
      <c r="QAV16" s="396"/>
      <c r="QAW16" s="396"/>
      <c r="QAX16" s="396"/>
      <c r="QAY16" s="396"/>
      <c r="QAZ16" s="396"/>
      <c r="QBA16" s="396"/>
      <c r="QBB16" s="396"/>
      <c r="QBC16" s="396"/>
      <c r="QBD16" s="396"/>
      <c r="QBE16" s="396"/>
      <c r="QBF16" s="396"/>
      <c r="QBG16" s="396"/>
      <c r="QBH16" s="396"/>
      <c r="QBI16" s="396"/>
      <c r="QBJ16" s="396"/>
      <c r="QBK16" s="396"/>
      <c r="QBL16" s="396"/>
      <c r="QBM16" s="396"/>
      <c r="QBN16" s="396"/>
      <c r="QBO16" s="396"/>
      <c r="QBP16" s="396"/>
      <c r="QBQ16" s="396"/>
      <c r="QBR16" s="396"/>
      <c r="QBS16" s="396"/>
      <c r="QBT16" s="396"/>
      <c r="QBU16" s="396"/>
      <c r="QBV16" s="396"/>
      <c r="QBW16" s="396"/>
      <c r="QBX16" s="396"/>
      <c r="QBY16" s="396"/>
      <c r="QBZ16" s="396"/>
      <c r="QCA16" s="396"/>
      <c r="QCB16" s="396"/>
      <c r="QCC16" s="396"/>
      <c r="QCD16" s="396"/>
      <c r="QCE16" s="396"/>
      <c r="QCF16" s="396"/>
      <c r="QCG16" s="396"/>
      <c r="QCH16" s="396"/>
      <c r="QCI16" s="396"/>
      <c r="QCJ16" s="396"/>
      <c r="QCK16" s="396"/>
      <c r="QCL16" s="396"/>
      <c r="QCM16" s="396"/>
      <c r="QCN16" s="396"/>
      <c r="QCO16" s="396"/>
      <c r="QCP16" s="396"/>
      <c r="QCQ16" s="396"/>
      <c r="QCR16" s="396"/>
      <c r="QCS16" s="396"/>
      <c r="QCT16" s="396"/>
      <c r="QCU16" s="396"/>
      <c r="QCV16" s="396"/>
      <c r="QCW16" s="396"/>
      <c r="QCX16" s="396"/>
      <c r="QCY16" s="396"/>
      <c r="QCZ16" s="396"/>
      <c r="QDA16" s="396"/>
      <c r="QDB16" s="396"/>
      <c r="QDC16" s="396"/>
      <c r="QDD16" s="396"/>
      <c r="QDE16" s="396"/>
      <c r="QDF16" s="396"/>
      <c r="QDG16" s="396"/>
      <c r="QDH16" s="396"/>
      <c r="QDI16" s="396"/>
      <c r="QDJ16" s="396"/>
      <c r="QDK16" s="396"/>
      <c r="QDL16" s="396"/>
      <c r="QDM16" s="396"/>
      <c r="QDN16" s="396"/>
      <c r="QDO16" s="396"/>
      <c r="QDP16" s="396"/>
      <c r="QDQ16" s="396"/>
      <c r="QDR16" s="396"/>
      <c r="QDS16" s="396"/>
      <c r="QDT16" s="396"/>
      <c r="QDU16" s="396"/>
      <c r="QDV16" s="396"/>
      <c r="QDW16" s="396"/>
      <c r="QDX16" s="396"/>
      <c r="QDY16" s="396"/>
      <c r="QDZ16" s="396"/>
      <c r="QEA16" s="396"/>
      <c r="QEB16" s="396"/>
      <c r="QEC16" s="396"/>
      <c r="QED16" s="396"/>
      <c r="QEE16" s="396"/>
      <c r="QEF16" s="396"/>
      <c r="QEG16" s="396"/>
      <c r="QEH16" s="396"/>
      <c r="QEI16" s="396"/>
      <c r="QEJ16" s="396"/>
      <c r="QEK16" s="396"/>
      <c r="QEL16" s="396"/>
      <c r="QEM16" s="396"/>
      <c r="QEN16" s="396"/>
      <c r="QEO16" s="396"/>
      <c r="QEP16" s="396"/>
      <c r="QEQ16" s="396"/>
      <c r="QER16" s="396"/>
      <c r="QES16" s="396"/>
      <c r="QET16" s="396"/>
      <c r="QEU16" s="396"/>
      <c r="QEV16" s="396"/>
      <c r="QEW16" s="396"/>
      <c r="QEX16" s="396"/>
      <c r="QEY16" s="396"/>
      <c r="QEZ16" s="396"/>
      <c r="QFA16" s="396"/>
      <c r="QFB16" s="396"/>
      <c r="QFC16" s="396"/>
      <c r="QFD16" s="396"/>
      <c r="QFE16" s="396"/>
      <c r="QFF16" s="396"/>
      <c r="QFG16" s="396"/>
      <c r="QFH16" s="396"/>
      <c r="QFI16" s="396"/>
      <c r="QFJ16" s="396"/>
      <c r="QFK16" s="396"/>
      <c r="QFL16" s="396"/>
      <c r="QFM16" s="396"/>
      <c r="QFN16" s="396"/>
      <c r="QFO16" s="396"/>
      <c r="QFP16" s="396"/>
      <c r="QFQ16" s="396"/>
      <c r="QFR16" s="396"/>
      <c r="QFS16" s="396"/>
      <c r="QFT16" s="396"/>
      <c r="QFU16" s="396"/>
      <c r="QFV16" s="396"/>
      <c r="QFW16" s="396"/>
      <c r="QFX16" s="396"/>
      <c r="QFY16" s="396"/>
      <c r="QFZ16" s="396"/>
      <c r="QGA16" s="396"/>
      <c r="QGB16" s="396"/>
      <c r="QGC16" s="396"/>
      <c r="QGD16" s="396"/>
      <c r="QGE16" s="396"/>
      <c r="QGF16" s="396"/>
      <c r="QGG16" s="396"/>
      <c r="QGH16" s="396"/>
      <c r="QGI16" s="396"/>
      <c r="QGJ16" s="396"/>
      <c r="QGK16" s="396"/>
      <c r="QGL16" s="396"/>
      <c r="QGM16" s="396"/>
      <c r="QGN16" s="396"/>
      <c r="QGO16" s="396"/>
      <c r="QGP16" s="396"/>
      <c r="QGQ16" s="396"/>
      <c r="QGR16" s="396"/>
      <c r="QGS16" s="396"/>
      <c r="QGT16" s="396"/>
      <c r="QGU16" s="396"/>
      <c r="QGV16" s="396"/>
      <c r="QGW16" s="396"/>
      <c r="QGX16" s="396"/>
      <c r="QGY16" s="396"/>
      <c r="QGZ16" s="396"/>
      <c r="QHA16" s="396"/>
      <c r="QHB16" s="396"/>
      <c r="QHC16" s="396"/>
      <c r="QHD16" s="396"/>
      <c r="QHE16" s="396"/>
      <c r="QHF16" s="396"/>
      <c r="QHG16" s="396"/>
      <c r="QHH16" s="396"/>
      <c r="QHI16" s="396"/>
      <c r="QHJ16" s="396"/>
      <c r="QHK16" s="396"/>
      <c r="QHL16" s="396"/>
      <c r="QHM16" s="396"/>
      <c r="QHN16" s="396"/>
      <c r="QHO16" s="396"/>
      <c r="QHP16" s="396"/>
      <c r="QHQ16" s="396"/>
      <c r="QHR16" s="396"/>
      <c r="QHS16" s="396"/>
      <c r="QHT16" s="396"/>
      <c r="QHU16" s="396"/>
      <c r="QHV16" s="396"/>
      <c r="QHW16" s="396"/>
      <c r="QHX16" s="396"/>
      <c r="QHY16" s="396"/>
      <c r="QHZ16" s="396"/>
      <c r="QIA16" s="396"/>
      <c r="QIB16" s="396"/>
      <c r="QIC16" s="396"/>
      <c r="QID16" s="396"/>
      <c r="QIE16" s="396"/>
      <c r="QIF16" s="396"/>
      <c r="QIG16" s="396"/>
      <c r="QIH16" s="396"/>
      <c r="QII16" s="396"/>
      <c r="QIJ16" s="396"/>
      <c r="QIK16" s="396"/>
      <c r="QIL16" s="396"/>
      <c r="QIM16" s="396"/>
      <c r="QIN16" s="396"/>
      <c r="QIO16" s="396"/>
      <c r="QIP16" s="396"/>
      <c r="QIQ16" s="396"/>
      <c r="QIR16" s="396"/>
      <c r="QIS16" s="396"/>
      <c r="QIT16" s="396"/>
      <c r="QIU16" s="396"/>
      <c r="QIV16" s="396"/>
      <c r="QIW16" s="396"/>
      <c r="QIX16" s="396"/>
      <c r="QIY16" s="396"/>
      <c r="QIZ16" s="396"/>
      <c r="QJA16" s="396"/>
      <c r="QJB16" s="396"/>
      <c r="QJC16" s="396"/>
      <c r="QJD16" s="396"/>
      <c r="QJE16" s="396"/>
      <c r="QJF16" s="396"/>
      <c r="QJG16" s="396"/>
      <c r="QJH16" s="396"/>
      <c r="QJI16" s="396"/>
      <c r="QJJ16" s="396"/>
      <c r="QJK16" s="396"/>
      <c r="QJL16" s="396"/>
      <c r="QJM16" s="396"/>
      <c r="QJN16" s="396"/>
      <c r="QJO16" s="396"/>
      <c r="QJP16" s="396"/>
      <c r="QJQ16" s="396"/>
      <c r="QJR16" s="396"/>
      <c r="QJS16" s="396"/>
      <c r="QJT16" s="396"/>
      <c r="QJU16" s="396"/>
      <c r="QJV16" s="396"/>
      <c r="QJW16" s="396"/>
      <c r="QJX16" s="396"/>
      <c r="QJY16" s="396"/>
      <c r="QJZ16" s="396"/>
      <c r="QKA16" s="396"/>
      <c r="QKB16" s="396"/>
      <c r="QKC16" s="396"/>
      <c r="QKD16" s="396"/>
      <c r="QKE16" s="396"/>
      <c r="QKF16" s="396"/>
      <c r="QKG16" s="396"/>
      <c r="QKH16" s="396"/>
      <c r="QKI16" s="396"/>
      <c r="QKJ16" s="396"/>
      <c r="QKK16" s="396"/>
      <c r="QKL16" s="396"/>
      <c r="QKM16" s="396"/>
      <c r="QKN16" s="396"/>
      <c r="QKO16" s="396"/>
      <c r="QKP16" s="396"/>
      <c r="QKQ16" s="396"/>
      <c r="QKR16" s="396"/>
      <c r="QKS16" s="396"/>
      <c r="QKT16" s="396"/>
      <c r="QKU16" s="396"/>
      <c r="QKV16" s="396"/>
      <c r="QKW16" s="396"/>
      <c r="QKX16" s="396"/>
      <c r="QKY16" s="396"/>
      <c r="QKZ16" s="396"/>
      <c r="QLA16" s="396"/>
      <c r="QLB16" s="396"/>
      <c r="QLC16" s="396"/>
      <c r="QLD16" s="396"/>
      <c r="QLE16" s="396"/>
      <c r="QLF16" s="396"/>
      <c r="QLG16" s="396"/>
      <c r="QLH16" s="396"/>
      <c r="QLI16" s="396"/>
      <c r="QLJ16" s="396"/>
      <c r="QLK16" s="396"/>
      <c r="QLL16" s="396"/>
      <c r="QLM16" s="396"/>
      <c r="QLN16" s="396"/>
      <c r="QLO16" s="396"/>
      <c r="QLP16" s="396"/>
      <c r="QLQ16" s="396"/>
      <c r="QLR16" s="396"/>
      <c r="QLS16" s="396"/>
      <c r="QLT16" s="396"/>
      <c r="QLU16" s="396"/>
      <c r="QLV16" s="396"/>
      <c r="QLW16" s="396"/>
      <c r="QLX16" s="396"/>
      <c r="QLY16" s="396"/>
      <c r="QLZ16" s="396"/>
      <c r="QMA16" s="396"/>
      <c r="QMB16" s="396"/>
      <c r="QMC16" s="396"/>
      <c r="QMD16" s="396"/>
      <c r="QME16" s="396"/>
      <c r="QMF16" s="396"/>
      <c r="QMG16" s="396"/>
      <c r="QMH16" s="396"/>
      <c r="QMI16" s="396"/>
      <c r="QMJ16" s="396"/>
      <c r="QMK16" s="396"/>
      <c r="QML16" s="396"/>
      <c r="QMM16" s="396"/>
      <c r="QMN16" s="396"/>
      <c r="QMO16" s="396"/>
      <c r="QMP16" s="396"/>
      <c r="QMQ16" s="396"/>
      <c r="QMR16" s="396"/>
      <c r="QMS16" s="396"/>
      <c r="QMT16" s="396"/>
      <c r="QMU16" s="396"/>
      <c r="QMV16" s="396"/>
      <c r="QMW16" s="396"/>
      <c r="QMX16" s="396"/>
      <c r="QMY16" s="396"/>
      <c r="QMZ16" s="396"/>
      <c r="QNA16" s="396"/>
      <c r="QNB16" s="396"/>
      <c r="QNC16" s="396"/>
      <c r="QND16" s="396"/>
      <c r="QNE16" s="396"/>
      <c r="QNF16" s="396"/>
      <c r="QNG16" s="396"/>
      <c r="QNH16" s="396"/>
      <c r="QNI16" s="396"/>
      <c r="QNJ16" s="396"/>
      <c r="QNK16" s="396"/>
      <c r="QNL16" s="396"/>
      <c r="QNM16" s="396"/>
      <c r="QNN16" s="396"/>
      <c r="QNO16" s="396"/>
      <c r="QNP16" s="396"/>
      <c r="QNQ16" s="396"/>
      <c r="QNR16" s="396"/>
      <c r="QNS16" s="396"/>
      <c r="QNT16" s="396"/>
      <c r="QNU16" s="396"/>
      <c r="QNV16" s="396"/>
      <c r="QNW16" s="396"/>
      <c r="QNX16" s="396"/>
      <c r="QNY16" s="396"/>
      <c r="QNZ16" s="396"/>
      <c r="QOA16" s="396"/>
      <c r="QOB16" s="396"/>
      <c r="QOC16" s="396"/>
      <c r="QOD16" s="396"/>
      <c r="QOE16" s="396"/>
      <c r="QOF16" s="396"/>
      <c r="QOG16" s="396"/>
      <c r="QOH16" s="396"/>
      <c r="QOI16" s="396"/>
      <c r="QOJ16" s="396"/>
      <c r="QOK16" s="396"/>
      <c r="QOL16" s="396"/>
      <c r="QOM16" s="396"/>
      <c r="QON16" s="396"/>
      <c r="QOO16" s="396"/>
      <c r="QOP16" s="396"/>
      <c r="QOQ16" s="396"/>
      <c r="QOR16" s="396"/>
      <c r="QOS16" s="396"/>
      <c r="QOT16" s="396"/>
      <c r="QOU16" s="396"/>
      <c r="QOV16" s="396"/>
      <c r="QOW16" s="396"/>
      <c r="QOX16" s="396"/>
      <c r="QOY16" s="396"/>
      <c r="QOZ16" s="396"/>
      <c r="QPA16" s="396"/>
      <c r="QPB16" s="396"/>
      <c r="QPC16" s="396"/>
      <c r="QPD16" s="396"/>
      <c r="QPE16" s="396"/>
      <c r="QPF16" s="396"/>
      <c r="QPG16" s="396"/>
      <c r="QPH16" s="396"/>
      <c r="QPI16" s="396"/>
      <c r="QPJ16" s="396"/>
      <c r="QPK16" s="396"/>
      <c r="QPL16" s="396"/>
      <c r="QPM16" s="396"/>
      <c r="QPN16" s="396"/>
      <c r="QPO16" s="396"/>
      <c r="QPP16" s="396"/>
      <c r="QPQ16" s="396"/>
      <c r="QPR16" s="396"/>
      <c r="QPS16" s="396"/>
      <c r="QPT16" s="396"/>
      <c r="QPU16" s="396"/>
      <c r="QPV16" s="396"/>
      <c r="QPW16" s="396"/>
      <c r="QPX16" s="396"/>
      <c r="QPY16" s="396"/>
      <c r="QPZ16" s="396"/>
      <c r="QQA16" s="396"/>
      <c r="QQB16" s="396"/>
      <c r="QQC16" s="396"/>
      <c r="QQD16" s="396"/>
      <c r="QQE16" s="396"/>
      <c r="QQF16" s="396"/>
      <c r="QQG16" s="396"/>
      <c r="QQH16" s="396"/>
      <c r="QQI16" s="396"/>
      <c r="QQJ16" s="396"/>
      <c r="QQK16" s="396"/>
      <c r="QQL16" s="396"/>
      <c r="QQM16" s="396"/>
      <c r="QQN16" s="396"/>
      <c r="QQO16" s="396"/>
      <c r="QQP16" s="396"/>
      <c r="QQQ16" s="396"/>
      <c r="QQR16" s="396"/>
      <c r="QQS16" s="396"/>
      <c r="QQT16" s="396"/>
      <c r="QQU16" s="396"/>
      <c r="QQV16" s="396"/>
      <c r="QQW16" s="396"/>
      <c r="QQX16" s="396"/>
      <c r="QQY16" s="396"/>
      <c r="QQZ16" s="396"/>
      <c r="QRA16" s="396"/>
      <c r="QRB16" s="396"/>
      <c r="QRC16" s="396"/>
      <c r="QRD16" s="396"/>
      <c r="QRE16" s="396"/>
      <c r="QRF16" s="396"/>
      <c r="QRG16" s="396"/>
      <c r="QRH16" s="396"/>
      <c r="QRI16" s="396"/>
      <c r="QRJ16" s="396"/>
      <c r="QRK16" s="396"/>
      <c r="QRL16" s="396"/>
      <c r="QRM16" s="396"/>
      <c r="QRN16" s="396"/>
      <c r="QRO16" s="396"/>
      <c r="QRP16" s="396"/>
      <c r="QRQ16" s="396"/>
      <c r="QRR16" s="396"/>
      <c r="QRS16" s="396"/>
      <c r="QRT16" s="396"/>
      <c r="QRU16" s="396"/>
      <c r="QRV16" s="396"/>
      <c r="QRW16" s="396"/>
      <c r="QRX16" s="396"/>
      <c r="QRY16" s="396"/>
      <c r="QRZ16" s="396"/>
      <c r="QSA16" s="396"/>
      <c r="QSB16" s="396"/>
      <c r="QSC16" s="396"/>
      <c r="QSD16" s="396"/>
      <c r="QSE16" s="396"/>
      <c r="QSF16" s="396"/>
      <c r="QSG16" s="396"/>
      <c r="QSH16" s="396"/>
      <c r="QSI16" s="396"/>
      <c r="QSJ16" s="396"/>
      <c r="QSK16" s="396"/>
      <c r="QSL16" s="396"/>
      <c r="QSM16" s="396"/>
      <c r="QSN16" s="396"/>
      <c r="QSO16" s="396"/>
      <c r="QSP16" s="396"/>
      <c r="QSQ16" s="396"/>
      <c r="QSR16" s="396"/>
      <c r="QSS16" s="396"/>
      <c r="QST16" s="396"/>
      <c r="QSU16" s="396"/>
      <c r="QSV16" s="396"/>
      <c r="QSW16" s="396"/>
      <c r="QSX16" s="396"/>
      <c r="QSY16" s="396"/>
      <c r="QSZ16" s="396"/>
      <c r="QTA16" s="396"/>
      <c r="QTB16" s="396"/>
      <c r="QTC16" s="396"/>
      <c r="QTD16" s="396"/>
      <c r="QTE16" s="396"/>
      <c r="QTF16" s="396"/>
      <c r="QTG16" s="396"/>
      <c r="QTH16" s="396"/>
      <c r="QTI16" s="396"/>
      <c r="QTJ16" s="396"/>
      <c r="QTK16" s="396"/>
      <c r="QTL16" s="396"/>
      <c r="QTM16" s="396"/>
      <c r="QTN16" s="396"/>
      <c r="QTO16" s="396"/>
      <c r="QTP16" s="396"/>
      <c r="QTQ16" s="396"/>
      <c r="QTR16" s="396"/>
      <c r="QTS16" s="396"/>
      <c r="QTT16" s="396"/>
      <c r="QTU16" s="396"/>
      <c r="QTV16" s="396"/>
      <c r="QTW16" s="396"/>
      <c r="QTX16" s="396"/>
      <c r="QTY16" s="396"/>
      <c r="QTZ16" s="396"/>
      <c r="QUA16" s="396"/>
      <c r="QUB16" s="396"/>
      <c r="QUC16" s="396"/>
      <c r="QUD16" s="396"/>
      <c r="QUE16" s="396"/>
      <c r="QUF16" s="396"/>
      <c r="QUG16" s="396"/>
      <c r="QUH16" s="396"/>
      <c r="QUI16" s="396"/>
      <c r="QUJ16" s="396"/>
      <c r="QUK16" s="396"/>
      <c r="QUL16" s="396"/>
      <c r="QUM16" s="396"/>
      <c r="QUN16" s="396"/>
      <c r="QUO16" s="396"/>
      <c r="QUP16" s="396"/>
      <c r="QUQ16" s="396"/>
      <c r="QUR16" s="396"/>
      <c r="QUS16" s="396"/>
      <c r="QUT16" s="396"/>
      <c r="QUU16" s="396"/>
      <c r="QUV16" s="396"/>
      <c r="QUW16" s="396"/>
      <c r="QUX16" s="396"/>
      <c r="QUY16" s="396"/>
      <c r="QUZ16" s="396"/>
      <c r="QVA16" s="396"/>
      <c r="QVB16" s="396"/>
      <c r="QVC16" s="396"/>
      <c r="QVD16" s="396"/>
      <c r="QVE16" s="396"/>
      <c r="QVF16" s="396"/>
      <c r="QVG16" s="396"/>
      <c r="QVH16" s="396"/>
      <c r="QVI16" s="396"/>
      <c r="QVJ16" s="396"/>
      <c r="QVK16" s="396"/>
      <c r="QVL16" s="396"/>
      <c r="QVM16" s="396"/>
      <c r="QVN16" s="396"/>
      <c r="QVO16" s="396"/>
      <c r="QVP16" s="396"/>
      <c r="QVQ16" s="396"/>
      <c r="QVR16" s="396"/>
      <c r="QVS16" s="396"/>
      <c r="QVT16" s="396"/>
      <c r="QVU16" s="396"/>
      <c r="QVV16" s="396"/>
      <c r="QVW16" s="396"/>
      <c r="QVX16" s="396"/>
      <c r="QVY16" s="396"/>
      <c r="QVZ16" s="396"/>
      <c r="QWA16" s="396"/>
      <c r="QWB16" s="396"/>
      <c r="QWC16" s="396"/>
      <c r="QWD16" s="396"/>
      <c r="QWE16" s="396"/>
      <c r="QWF16" s="396"/>
      <c r="QWG16" s="396"/>
      <c r="QWH16" s="396"/>
      <c r="QWI16" s="396"/>
      <c r="QWJ16" s="396"/>
      <c r="QWK16" s="396"/>
      <c r="QWL16" s="396"/>
      <c r="QWM16" s="396"/>
      <c r="QWN16" s="396"/>
      <c r="QWO16" s="396"/>
      <c r="QWP16" s="396"/>
      <c r="QWQ16" s="396"/>
      <c r="QWR16" s="396"/>
      <c r="QWS16" s="396"/>
      <c r="QWT16" s="396"/>
      <c r="QWU16" s="396"/>
      <c r="QWV16" s="396"/>
      <c r="QWW16" s="396"/>
      <c r="QWX16" s="396"/>
      <c r="QWY16" s="396"/>
      <c r="QWZ16" s="396"/>
      <c r="QXA16" s="396"/>
      <c r="QXB16" s="396"/>
      <c r="QXC16" s="396"/>
      <c r="QXD16" s="396"/>
      <c r="QXE16" s="396"/>
      <c r="QXF16" s="396"/>
      <c r="QXG16" s="396"/>
      <c r="QXH16" s="396"/>
      <c r="QXI16" s="396"/>
      <c r="QXJ16" s="396"/>
      <c r="QXK16" s="396"/>
      <c r="QXL16" s="396"/>
      <c r="QXM16" s="396"/>
      <c r="QXN16" s="396"/>
      <c r="QXO16" s="396"/>
      <c r="QXP16" s="396"/>
      <c r="QXQ16" s="396"/>
      <c r="QXR16" s="396"/>
      <c r="QXS16" s="396"/>
      <c r="QXT16" s="396"/>
      <c r="QXU16" s="396"/>
      <c r="QXV16" s="396"/>
      <c r="QXW16" s="396"/>
      <c r="QXX16" s="396"/>
      <c r="QXY16" s="396"/>
      <c r="QXZ16" s="396"/>
      <c r="QYA16" s="396"/>
      <c r="QYB16" s="396"/>
      <c r="QYC16" s="396"/>
      <c r="QYD16" s="396"/>
      <c r="QYE16" s="396"/>
      <c r="QYF16" s="396"/>
      <c r="QYG16" s="396"/>
      <c r="QYH16" s="396"/>
      <c r="QYI16" s="396"/>
      <c r="QYJ16" s="396"/>
      <c r="QYK16" s="396"/>
      <c r="QYL16" s="396"/>
      <c r="QYM16" s="396"/>
      <c r="QYN16" s="396"/>
      <c r="QYO16" s="396"/>
      <c r="QYP16" s="396"/>
      <c r="QYQ16" s="396"/>
      <c r="QYR16" s="396"/>
      <c r="QYS16" s="396"/>
      <c r="QYT16" s="396"/>
      <c r="QYU16" s="396"/>
      <c r="QYV16" s="396"/>
      <c r="QYW16" s="396"/>
      <c r="QYX16" s="396"/>
      <c r="QYY16" s="396"/>
      <c r="QYZ16" s="396"/>
      <c r="QZA16" s="396"/>
      <c r="QZB16" s="396"/>
      <c r="QZC16" s="396"/>
      <c r="QZD16" s="396"/>
      <c r="QZE16" s="396"/>
      <c r="QZF16" s="396"/>
      <c r="QZG16" s="396"/>
      <c r="QZH16" s="396"/>
      <c r="QZI16" s="396"/>
      <c r="QZJ16" s="396"/>
      <c r="QZK16" s="396"/>
      <c r="QZL16" s="396"/>
      <c r="QZM16" s="396"/>
      <c r="QZN16" s="396"/>
      <c r="QZO16" s="396"/>
      <c r="QZP16" s="396"/>
      <c r="QZQ16" s="396"/>
      <c r="QZR16" s="396"/>
      <c r="QZS16" s="396"/>
      <c r="QZT16" s="396"/>
      <c r="QZU16" s="396"/>
      <c r="QZV16" s="396"/>
      <c r="QZW16" s="396"/>
      <c r="QZX16" s="396"/>
      <c r="QZY16" s="396"/>
      <c r="QZZ16" s="396"/>
      <c r="RAA16" s="396"/>
      <c r="RAB16" s="396"/>
      <c r="RAC16" s="396"/>
      <c r="RAD16" s="396"/>
      <c r="RAE16" s="396"/>
      <c r="RAF16" s="396"/>
      <c r="RAG16" s="396"/>
      <c r="RAH16" s="396"/>
      <c r="RAI16" s="396"/>
      <c r="RAJ16" s="396"/>
      <c r="RAK16" s="396"/>
      <c r="RAL16" s="396"/>
      <c r="RAM16" s="396"/>
      <c r="RAN16" s="396"/>
      <c r="RAO16" s="396"/>
      <c r="RAP16" s="396"/>
      <c r="RAQ16" s="396"/>
      <c r="RAR16" s="396"/>
      <c r="RAS16" s="396"/>
      <c r="RAT16" s="396"/>
      <c r="RAU16" s="396"/>
      <c r="RAV16" s="396"/>
      <c r="RAW16" s="396"/>
      <c r="RAX16" s="396"/>
      <c r="RAY16" s="396"/>
      <c r="RAZ16" s="396"/>
      <c r="RBA16" s="396"/>
      <c r="RBB16" s="396"/>
      <c r="RBC16" s="396"/>
      <c r="RBD16" s="396"/>
      <c r="RBE16" s="396"/>
      <c r="RBF16" s="396"/>
      <c r="RBG16" s="396"/>
      <c r="RBH16" s="396"/>
      <c r="RBI16" s="396"/>
      <c r="RBJ16" s="396"/>
      <c r="RBK16" s="396"/>
      <c r="RBL16" s="396"/>
      <c r="RBM16" s="396"/>
      <c r="RBN16" s="396"/>
      <c r="RBO16" s="396"/>
      <c r="RBP16" s="396"/>
      <c r="RBQ16" s="396"/>
      <c r="RBR16" s="396"/>
      <c r="RBS16" s="396"/>
      <c r="RBT16" s="396"/>
      <c r="RBU16" s="396"/>
      <c r="RBV16" s="396"/>
      <c r="RBW16" s="396"/>
      <c r="RBX16" s="396"/>
      <c r="RBY16" s="396"/>
      <c r="RBZ16" s="396"/>
      <c r="RCA16" s="396"/>
      <c r="RCB16" s="396"/>
      <c r="RCC16" s="396"/>
      <c r="RCD16" s="396"/>
      <c r="RCE16" s="396"/>
      <c r="RCF16" s="396"/>
      <c r="RCG16" s="396"/>
      <c r="RCH16" s="396"/>
      <c r="RCI16" s="396"/>
      <c r="RCJ16" s="396"/>
      <c r="RCK16" s="396"/>
      <c r="RCL16" s="396"/>
      <c r="RCM16" s="396"/>
      <c r="RCN16" s="396"/>
      <c r="RCO16" s="396"/>
      <c r="RCP16" s="396"/>
      <c r="RCQ16" s="396"/>
      <c r="RCR16" s="396"/>
      <c r="RCS16" s="396"/>
      <c r="RCT16" s="396"/>
      <c r="RCU16" s="396"/>
      <c r="RCV16" s="396"/>
      <c r="RCW16" s="396"/>
      <c r="RCX16" s="396"/>
      <c r="RCY16" s="396"/>
      <c r="RCZ16" s="396"/>
      <c r="RDA16" s="396"/>
      <c r="RDB16" s="396"/>
      <c r="RDC16" s="396"/>
      <c r="RDD16" s="396"/>
      <c r="RDE16" s="396"/>
      <c r="RDF16" s="396"/>
      <c r="RDG16" s="396"/>
      <c r="RDH16" s="396"/>
      <c r="RDI16" s="396"/>
      <c r="RDJ16" s="396"/>
      <c r="RDK16" s="396"/>
      <c r="RDL16" s="396"/>
      <c r="RDM16" s="396"/>
      <c r="RDN16" s="396"/>
      <c r="RDO16" s="396"/>
      <c r="RDP16" s="396"/>
      <c r="RDQ16" s="396"/>
      <c r="RDR16" s="396"/>
      <c r="RDS16" s="396"/>
      <c r="RDT16" s="396"/>
      <c r="RDU16" s="396"/>
      <c r="RDV16" s="396"/>
      <c r="RDW16" s="396"/>
      <c r="RDX16" s="396"/>
      <c r="RDY16" s="396"/>
      <c r="RDZ16" s="396"/>
      <c r="REA16" s="396"/>
      <c r="REB16" s="396"/>
      <c r="REC16" s="396"/>
      <c r="RED16" s="396"/>
      <c r="REE16" s="396"/>
      <c r="REF16" s="396"/>
      <c r="REG16" s="396"/>
      <c r="REH16" s="396"/>
      <c r="REI16" s="396"/>
      <c r="REJ16" s="396"/>
      <c r="REK16" s="396"/>
      <c r="REL16" s="396"/>
      <c r="REM16" s="396"/>
      <c r="REN16" s="396"/>
      <c r="REO16" s="396"/>
      <c r="REP16" s="396"/>
      <c r="REQ16" s="396"/>
      <c r="RER16" s="396"/>
      <c r="RES16" s="396"/>
      <c r="RET16" s="396"/>
      <c r="REU16" s="396"/>
      <c r="REV16" s="396"/>
      <c r="REW16" s="396"/>
      <c r="REX16" s="396"/>
      <c r="REY16" s="396"/>
      <c r="REZ16" s="396"/>
      <c r="RFA16" s="396"/>
      <c r="RFB16" s="396"/>
      <c r="RFC16" s="396"/>
      <c r="RFD16" s="396"/>
      <c r="RFE16" s="396"/>
      <c r="RFF16" s="396"/>
      <c r="RFG16" s="396"/>
      <c r="RFH16" s="396"/>
      <c r="RFI16" s="396"/>
      <c r="RFJ16" s="396"/>
      <c r="RFK16" s="396"/>
      <c r="RFL16" s="396"/>
      <c r="RFM16" s="396"/>
      <c r="RFN16" s="396"/>
      <c r="RFO16" s="396"/>
      <c r="RFP16" s="396"/>
      <c r="RFQ16" s="396"/>
      <c r="RFR16" s="396"/>
      <c r="RFS16" s="396"/>
      <c r="RFT16" s="396"/>
      <c r="RFU16" s="396"/>
      <c r="RFV16" s="396"/>
      <c r="RFW16" s="396"/>
      <c r="RFX16" s="396"/>
      <c r="RFY16" s="396"/>
      <c r="RFZ16" s="396"/>
      <c r="RGA16" s="396"/>
      <c r="RGB16" s="396"/>
      <c r="RGC16" s="396"/>
      <c r="RGD16" s="396"/>
      <c r="RGE16" s="396"/>
      <c r="RGF16" s="396"/>
      <c r="RGG16" s="396"/>
      <c r="RGH16" s="396"/>
      <c r="RGI16" s="396"/>
      <c r="RGJ16" s="396"/>
      <c r="RGK16" s="396"/>
      <c r="RGL16" s="396"/>
      <c r="RGM16" s="396"/>
      <c r="RGN16" s="396"/>
      <c r="RGO16" s="396"/>
      <c r="RGP16" s="396"/>
      <c r="RGQ16" s="396"/>
      <c r="RGR16" s="396"/>
      <c r="RGS16" s="396"/>
      <c r="RGT16" s="396"/>
      <c r="RGU16" s="396"/>
      <c r="RGV16" s="396"/>
      <c r="RGW16" s="396"/>
      <c r="RGX16" s="396"/>
      <c r="RGY16" s="396"/>
      <c r="RGZ16" s="396"/>
      <c r="RHA16" s="396"/>
      <c r="RHB16" s="396"/>
      <c r="RHC16" s="396"/>
      <c r="RHD16" s="396"/>
      <c r="RHE16" s="396"/>
      <c r="RHF16" s="396"/>
      <c r="RHG16" s="396"/>
      <c r="RHH16" s="396"/>
      <c r="RHI16" s="396"/>
      <c r="RHJ16" s="396"/>
      <c r="RHK16" s="396"/>
      <c r="RHL16" s="396"/>
      <c r="RHM16" s="396"/>
      <c r="RHN16" s="396"/>
      <c r="RHO16" s="396"/>
      <c r="RHP16" s="396"/>
      <c r="RHQ16" s="396"/>
      <c r="RHR16" s="396"/>
      <c r="RHS16" s="396"/>
      <c r="RHT16" s="396"/>
      <c r="RHU16" s="396"/>
      <c r="RHV16" s="396"/>
      <c r="RHW16" s="396"/>
      <c r="RHX16" s="396"/>
      <c r="RHY16" s="396"/>
      <c r="RHZ16" s="396"/>
      <c r="RIA16" s="396"/>
      <c r="RIB16" s="396"/>
      <c r="RIC16" s="396"/>
      <c r="RID16" s="396"/>
      <c r="RIE16" s="396"/>
      <c r="RIF16" s="396"/>
      <c r="RIG16" s="396"/>
      <c r="RIH16" s="396"/>
      <c r="RII16" s="396"/>
      <c r="RIJ16" s="396"/>
      <c r="RIK16" s="396"/>
      <c r="RIL16" s="396"/>
      <c r="RIM16" s="396"/>
      <c r="RIN16" s="396"/>
      <c r="RIO16" s="396"/>
      <c r="RIP16" s="396"/>
      <c r="RIQ16" s="396"/>
      <c r="RIR16" s="396"/>
      <c r="RIS16" s="396"/>
      <c r="RIT16" s="396"/>
      <c r="RIU16" s="396"/>
      <c r="RIV16" s="396"/>
      <c r="RIW16" s="396"/>
      <c r="RIX16" s="396"/>
      <c r="RIY16" s="396"/>
      <c r="RIZ16" s="396"/>
      <c r="RJA16" s="396"/>
      <c r="RJB16" s="396"/>
      <c r="RJC16" s="396"/>
      <c r="RJD16" s="396"/>
      <c r="RJE16" s="396"/>
      <c r="RJF16" s="396"/>
      <c r="RJG16" s="396"/>
      <c r="RJH16" s="396"/>
      <c r="RJI16" s="396"/>
      <c r="RJJ16" s="396"/>
      <c r="RJK16" s="396"/>
      <c r="RJL16" s="396"/>
      <c r="RJM16" s="396"/>
      <c r="RJN16" s="396"/>
      <c r="RJO16" s="396"/>
      <c r="RJP16" s="396"/>
      <c r="RJQ16" s="396"/>
      <c r="RJR16" s="396"/>
      <c r="RJS16" s="396"/>
      <c r="RJT16" s="396"/>
      <c r="RJU16" s="396"/>
      <c r="RJV16" s="396"/>
      <c r="RJW16" s="396"/>
      <c r="RJX16" s="396"/>
      <c r="RJY16" s="396"/>
      <c r="RJZ16" s="396"/>
      <c r="RKA16" s="396"/>
      <c r="RKB16" s="396"/>
      <c r="RKC16" s="396"/>
      <c r="RKD16" s="396"/>
      <c r="RKE16" s="396"/>
      <c r="RKF16" s="396"/>
      <c r="RKG16" s="396"/>
      <c r="RKH16" s="396"/>
      <c r="RKI16" s="396"/>
      <c r="RKJ16" s="396"/>
      <c r="RKK16" s="396"/>
      <c r="RKL16" s="396"/>
      <c r="RKM16" s="396"/>
      <c r="RKN16" s="396"/>
      <c r="RKO16" s="396"/>
      <c r="RKP16" s="396"/>
      <c r="RKQ16" s="396"/>
      <c r="RKR16" s="396"/>
      <c r="RKS16" s="396"/>
      <c r="RKT16" s="396"/>
      <c r="RKU16" s="396"/>
      <c r="RKV16" s="396"/>
      <c r="RKW16" s="396"/>
      <c r="RKX16" s="396"/>
      <c r="RKY16" s="396"/>
      <c r="RKZ16" s="396"/>
      <c r="RLA16" s="396"/>
      <c r="RLB16" s="396"/>
      <c r="RLC16" s="396"/>
      <c r="RLD16" s="396"/>
      <c r="RLE16" s="396"/>
      <c r="RLF16" s="396"/>
      <c r="RLG16" s="396"/>
      <c r="RLH16" s="396"/>
      <c r="RLI16" s="396"/>
      <c r="RLJ16" s="396"/>
      <c r="RLK16" s="396"/>
      <c r="RLL16" s="396"/>
      <c r="RLM16" s="396"/>
      <c r="RLN16" s="396"/>
      <c r="RLO16" s="396"/>
      <c r="RLP16" s="396"/>
      <c r="RLQ16" s="396"/>
      <c r="RLR16" s="396"/>
      <c r="RLS16" s="396"/>
      <c r="RLT16" s="396"/>
      <c r="RLU16" s="396"/>
      <c r="RLV16" s="396"/>
      <c r="RLW16" s="396"/>
      <c r="RLX16" s="396"/>
      <c r="RLY16" s="396"/>
      <c r="RLZ16" s="396"/>
      <c r="RMA16" s="396"/>
      <c r="RMB16" s="396"/>
      <c r="RMC16" s="396"/>
      <c r="RMD16" s="396"/>
      <c r="RME16" s="396"/>
      <c r="RMF16" s="396"/>
      <c r="RMG16" s="396"/>
      <c r="RMH16" s="396"/>
      <c r="RMI16" s="396"/>
      <c r="RMJ16" s="396"/>
      <c r="RMK16" s="396"/>
      <c r="RML16" s="396"/>
      <c r="RMM16" s="396"/>
      <c r="RMN16" s="396"/>
      <c r="RMO16" s="396"/>
      <c r="RMP16" s="396"/>
      <c r="RMQ16" s="396"/>
      <c r="RMR16" s="396"/>
      <c r="RMS16" s="396"/>
      <c r="RMT16" s="396"/>
      <c r="RMU16" s="396"/>
      <c r="RMV16" s="396"/>
      <c r="RMW16" s="396"/>
      <c r="RMX16" s="396"/>
      <c r="RMY16" s="396"/>
      <c r="RMZ16" s="396"/>
      <c r="RNA16" s="396"/>
      <c r="RNB16" s="396"/>
      <c r="RNC16" s="396"/>
      <c r="RND16" s="396"/>
      <c r="RNE16" s="396"/>
      <c r="RNF16" s="396"/>
      <c r="RNG16" s="396"/>
      <c r="RNH16" s="396"/>
      <c r="RNI16" s="396"/>
      <c r="RNJ16" s="396"/>
      <c r="RNK16" s="396"/>
      <c r="RNL16" s="396"/>
      <c r="RNM16" s="396"/>
      <c r="RNN16" s="396"/>
      <c r="RNO16" s="396"/>
      <c r="RNP16" s="396"/>
      <c r="RNQ16" s="396"/>
      <c r="RNR16" s="396"/>
      <c r="RNS16" s="396"/>
      <c r="RNT16" s="396"/>
      <c r="RNU16" s="396"/>
      <c r="RNV16" s="396"/>
      <c r="RNW16" s="396"/>
      <c r="RNX16" s="396"/>
      <c r="RNY16" s="396"/>
      <c r="RNZ16" s="396"/>
      <c r="ROA16" s="396"/>
      <c r="ROB16" s="396"/>
      <c r="ROC16" s="396"/>
      <c r="ROD16" s="396"/>
      <c r="ROE16" s="396"/>
      <c r="ROF16" s="396"/>
      <c r="ROG16" s="396"/>
      <c r="ROH16" s="396"/>
      <c r="ROI16" s="396"/>
      <c r="ROJ16" s="396"/>
      <c r="ROK16" s="396"/>
      <c r="ROL16" s="396"/>
      <c r="ROM16" s="396"/>
      <c r="RON16" s="396"/>
      <c r="ROO16" s="396"/>
      <c r="ROP16" s="396"/>
      <c r="ROQ16" s="396"/>
      <c r="ROR16" s="396"/>
      <c r="ROS16" s="396"/>
      <c r="ROT16" s="396"/>
      <c r="ROU16" s="396"/>
      <c r="ROV16" s="396"/>
      <c r="ROW16" s="396"/>
      <c r="ROX16" s="396"/>
      <c r="ROY16" s="396"/>
      <c r="ROZ16" s="396"/>
      <c r="RPA16" s="396"/>
      <c r="RPB16" s="396"/>
      <c r="RPC16" s="396"/>
      <c r="RPD16" s="396"/>
      <c r="RPE16" s="396"/>
      <c r="RPF16" s="396"/>
      <c r="RPG16" s="396"/>
      <c r="RPH16" s="396"/>
      <c r="RPI16" s="396"/>
      <c r="RPJ16" s="396"/>
      <c r="RPK16" s="396"/>
      <c r="RPL16" s="396"/>
      <c r="RPM16" s="396"/>
      <c r="RPN16" s="396"/>
      <c r="RPO16" s="396"/>
      <c r="RPP16" s="396"/>
      <c r="RPQ16" s="396"/>
      <c r="RPR16" s="396"/>
      <c r="RPS16" s="396"/>
      <c r="RPT16" s="396"/>
      <c r="RPU16" s="396"/>
      <c r="RPV16" s="396"/>
      <c r="RPW16" s="396"/>
      <c r="RPX16" s="396"/>
      <c r="RPY16" s="396"/>
      <c r="RPZ16" s="396"/>
      <c r="RQA16" s="396"/>
      <c r="RQB16" s="396"/>
      <c r="RQC16" s="396"/>
      <c r="RQD16" s="396"/>
      <c r="RQE16" s="396"/>
      <c r="RQF16" s="396"/>
      <c r="RQG16" s="396"/>
      <c r="RQH16" s="396"/>
      <c r="RQI16" s="396"/>
      <c r="RQJ16" s="396"/>
      <c r="RQK16" s="396"/>
      <c r="RQL16" s="396"/>
      <c r="RQM16" s="396"/>
      <c r="RQN16" s="396"/>
      <c r="RQO16" s="396"/>
      <c r="RQP16" s="396"/>
      <c r="RQQ16" s="396"/>
      <c r="RQR16" s="396"/>
      <c r="RQS16" s="396"/>
      <c r="RQT16" s="396"/>
      <c r="RQU16" s="396"/>
      <c r="RQV16" s="396"/>
      <c r="RQW16" s="396"/>
      <c r="RQX16" s="396"/>
      <c r="RQY16" s="396"/>
      <c r="RQZ16" s="396"/>
      <c r="RRA16" s="396"/>
      <c r="RRB16" s="396"/>
      <c r="RRC16" s="396"/>
      <c r="RRD16" s="396"/>
      <c r="RRE16" s="396"/>
      <c r="RRF16" s="396"/>
      <c r="RRG16" s="396"/>
      <c r="RRH16" s="396"/>
      <c r="RRI16" s="396"/>
      <c r="RRJ16" s="396"/>
      <c r="RRK16" s="396"/>
      <c r="RRL16" s="396"/>
      <c r="RRM16" s="396"/>
      <c r="RRN16" s="396"/>
      <c r="RRO16" s="396"/>
      <c r="RRP16" s="396"/>
      <c r="RRQ16" s="396"/>
      <c r="RRR16" s="396"/>
      <c r="RRS16" s="396"/>
      <c r="RRT16" s="396"/>
      <c r="RRU16" s="396"/>
      <c r="RRV16" s="396"/>
      <c r="RRW16" s="396"/>
      <c r="RRX16" s="396"/>
      <c r="RRY16" s="396"/>
      <c r="RRZ16" s="396"/>
      <c r="RSA16" s="396"/>
      <c r="RSB16" s="396"/>
      <c r="RSC16" s="396"/>
      <c r="RSD16" s="396"/>
      <c r="RSE16" s="396"/>
      <c r="RSF16" s="396"/>
      <c r="RSG16" s="396"/>
      <c r="RSH16" s="396"/>
      <c r="RSI16" s="396"/>
      <c r="RSJ16" s="396"/>
      <c r="RSK16" s="396"/>
      <c r="RSL16" s="396"/>
      <c r="RSM16" s="396"/>
      <c r="RSN16" s="396"/>
      <c r="RSO16" s="396"/>
      <c r="RSP16" s="396"/>
      <c r="RSQ16" s="396"/>
      <c r="RSR16" s="396"/>
      <c r="RSS16" s="396"/>
      <c r="RST16" s="396"/>
      <c r="RSU16" s="396"/>
      <c r="RSV16" s="396"/>
      <c r="RSW16" s="396"/>
      <c r="RSX16" s="396"/>
      <c r="RSY16" s="396"/>
      <c r="RSZ16" s="396"/>
      <c r="RTA16" s="396"/>
      <c r="RTB16" s="396"/>
      <c r="RTC16" s="396"/>
      <c r="RTD16" s="396"/>
      <c r="RTE16" s="396"/>
      <c r="RTF16" s="396"/>
      <c r="RTG16" s="396"/>
      <c r="RTH16" s="396"/>
      <c r="RTI16" s="396"/>
      <c r="RTJ16" s="396"/>
      <c r="RTK16" s="396"/>
      <c r="RTL16" s="396"/>
      <c r="RTM16" s="396"/>
      <c r="RTN16" s="396"/>
      <c r="RTO16" s="396"/>
      <c r="RTP16" s="396"/>
      <c r="RTQ16" s="396"/>
      <c r="RTR16" s="396"/>
      <c r="RTS16" s="396"/>
      <c r="RTT16" s="396"/>
      <c r="RTU16" s="396"/>
      <c r="RTV16" s="396"/>
      <c r="RTW16" s="396"/>
      <c r="RTX16" s="396"/>
      <c r="RTY16" s="396"/>
      <c r="RTZ16" s="396"/>
      <c r="RUA16" s="396"/>
      <c r="RUB16" s="396"/>
      <c r="RUC16" s="396"/>
      <c r="RUD16" s="396"/>
      <c r="RUE16" s="396"/>
      <c r="RUF16" s="396"/>
      <c r="RUG16" s="396"/>
      <c r="RUH16" s="396"/>
      <c r="RUI16" s="396"/>
      <c r="RUJ16" s="396"/>
      <c r="RUK16" s="396"/>
      <c r="RUL16" s="396"/>
      <c r="RUM16" s="396"/>
      <c r="RUN16" s="396"/>
      <c r="RUO16" s="396"/>
      <c r="RUP16" s="396"/>
      <c r="RUQ16" s="396"/>
      <c r="RUR16" s="396"/>
      <c r="RUS16" s="396"/>
      <c r="RUT16" s="396"/>
      <c r="RUU16" s="396"/>
      <c r="RUV16" s="396"/>
      <c r="RUW16" s="396"/>
      <c r="RUX16" s="396"/>
      <c r="RUY16" s="396"/>
      <c r="RUZ16" s="396"/>
      <c r="RVA16" s="396"/>
      <c r="RVB16" s="396"/>
      <c r="RVC16" s="396"/>
      <c r="RVD16" s="396"/>
      <c r="RVE16" s="396"/>
      <c r="RVF16" s="396"/>
      <c r="RVG16" s="396"/>
      <c r="RVH16" s="396"/>
      <c r="RVI16" s="396"/>
      <c r="RVJ16" s="396"/>
      <c r="RVK16" s="396"/>
      <c r="RVL16" s="396"/>
      <c r="RVM16" s="396"/>
      <c r="RVN16" s="396"/>
      <c r="RVO16" s="396"/>
      <c r="RVP16" s="396"/>
      <c r="RVQ16" s="396"/>
      <c r="RVR16" s="396"/>
      <c r="RVS16" s="396"/>
      <c r="RVT16" s="396"/>
      <c r="RVU16" s="396"/>
      <c r="RVV16" s="396"/>
      <c r="RVW16" s="396"/>
      <c r="RVX16" s="396"/>
      <c r="RVY16" s="396"/>
      <c r="RVZ16" s="396"/>
      <c r="RWA16" s="396"/>
      <c r="RWB16" s="396"/>
      <c r="RWC16" s="396"/>
      <c r="RWD16" s="396"/>
      <c r="RWE16" s="396"/>
      <c r="RWF16" s="396"/>
      <c r="RWG16" s="396"/>
      <c r="RWH16" s="396"/>
      <c r="RWI16" s="396"/>
      <c r="RWJ16" s="396"/>
      <c r="RWK16" s="396"/>
      <c r="RWL16" s="396"/>
      <c r="RWM16" s="396"/>
      <c r="RWN16" s="396"/>
      <c r="RWO16" s="396"/>
      <c r="RWP16" s="396"/>
      <c r="RWQ16" s="396"/>
      <c r="RWR16" s="396"/>
      <c r="RWS16" s="396"/>
      <c r="RWT16" s="396"/>
      <c r="RWU16" s="396"/>
      <c r="RWV16" s="396"/>
      <c r="RWW16" s="396"/>
      <c r="RWX16" s="396"/>
      <c r="RWY16" s="396"/>
      <c r="RWZ16" s="396"/>
      <c r="RXA16" s="396"/>
      <c r="RXB16" s="396"/>
      <c r="RXC16" s="396"/>
      <c r="RXD16" s="396"/>
      <c r="RXE16" s="396"/>
      <c r="RXF16" s="396"/>
      <c r="RXG16" s="396"/>
      <c r="RXH16" s="396"/>
      <c r="RXI16" s="396"/>
      <c r="RXJ16" s="396"/>
      <c r="RXK16" s="396"/>
      <c r="RXL16" s="396"/>
      <c r="RXM16" s="396"/>
      <c r="RXN16" s="396"/>
      <c r="RXO16" s="396"/>
      <c r="RXP16" s="396"/>
      <c r="RXQ16" s="396"/>
      <c r="RXR16" s="396"/>
      <c r="RXS16" s="396"/>
      <c r="RXT16" s="396"/>
      <c r="RXU16" s="396"/>
      <c r="RXV16" s="396"/>
      <c r="RXW16" s="396"/>
      <c r="RXX16" s="396"/>
      <c r="RXY16" s="396"/>
      <c r="RXZ16" s="396"/>
      <c r="RYA16" s="396"/>
      <c r="RYB16" s="396"/>
      <c r="RYC16" s="396"/>
      <c r="RYD16" s="396"/>
      <c r="RYE16" s="396"/>
      <c r="RYF16" s="396"/>
      <c r="RYG16" s="396"/>
      <c r="RYH16" s="396"/>
      <c r="RYI16" s="396"/>
      <c r="RYJ16" s="396"/>
      <c r="RYK16" s="396"/>
      <c r="RYL16" s="396"/>
      <c r="RYM16" s="396"/>
      <c r="RYN16" s="396"/>
      <c r="RYO16" s="396"/>
      <c r="RYP16" s="396"/>
      <c r="RYQ16" s="396"/>
      <c r="RYR16" s="396"/>
      <c r="RYS16" s="396"/>
      <c r="RYT16" s="396"/>
      <c r="RYU16" s="396"/>
      <c r="RYV16" s="396"/>
      <c r="RYW16" s="396"/>
      <c r="RYX16" s="396"/>
      <c r="RYY16" s="396"/>
      <c r="RYZ16" s="396"/>
      <c r="RZA16" s="396"/>
      <c r="RZB16" s="396"/>
      <c r="RZC16" s="396"/>
      <c r="RZD16" s="396"/>
      <c r="RZE16" s="396"/>
      <c r="RZF16" s="396"/>
      <c r="RZG16" s="396"/>
      <c r="RZH16" s="396"/>
      <c r="RZI16" s="396"/>
      <c r="RZJ16" s="396"/>
      <c r="RZK16" s="396"/>
      <c r="RZL16" s="396"/>
      <c r="RZM16" s="396"/>
      <c r="RZN16" s="396"/>
      <c r="RZO16" s="396"/>
      <c r="RZP16" s="396"/>
      <c r="RZQ16" s="396"/>
      <c r="RZR16" s="396"/>
      <c r="RZS16" s="396"/>
      <c r="RZT16" s="396"/>
      <c r="RZU16" s="396"/>
      <c r="RZV16" s="396"/>
      <c r="RZW16" s="396"/>
      <c r="RZX16" s="396"/>
      <c r="RZY16" s="396"/>
      <c r="RZZ16" s="396"/>
      <c r="SAA16" s="396"/>
      <c r="SAB16" s="396"/>
      <c r="SAC16" s="396"/>
      <c r="SAD16" s="396"/>
      <c r="SAE16" s="396"/>
      <c r="SAF16" s="396"/>
      <c r="SAG16" s="396"/>
      <c r="SAH16" s="396"/>
      <c r="SAI16" s="396"/>
      <c r="SAJ16" s="396"/>
      <c r="SAK16" s="396"/>
      <c r="SAL16" s="396"/>
      <c r="SAM16" s="396"/>
      <c r="SAN16" s="396"/>
      <c r="SAO16" s="396"/>
      <c r="SAP16" s="396"/>
      <c r="SAQ16" s="396"/>
      <c r="SAR16" s="396"/>
      <c r="SAS16" s="396"/>
      <c r="SAT16" s="396"/>
      <c r="SAU16" s="396"/>
      <c r="SAV16" s="396"/>
      <c r="SAW16" s="396"/>
      <c r="SAX16" s="396"/>
      <c r="SAY16" s="396"/>
      <c r="SAZ16" s="396"/>
      <c r="SBA16" s="396"/>
      <c r="SBB16" s="396"/>
      <c r="SBC16" s="396"/>
      <c r="SBD16" s="396"/>
      <c r="SBE16" s="396"/>
      <c r="SBF16" s="396"/>
      <c r="SBG16" s="396"/>
      <c r="SBH16" s="396"/>
      <c r="SBI16" s="396"/>
      <c r="SBJ16" s="396"/>
      <c r="SBK16" s="396"/>
      <c r="SBL16" s="396"/>
      <c r="SBM16" s="396"/>
      <c r="SBN16" s="396"/>
      <c r="SBO16" s="396"/>
      <c r="SBP16" s="396"/>
      <c r="SBQ16" s="396"/>
      <c r="SBR16" s="396"/>
      <c r="SBS16" s="396"/>
      <c r="SBT16" s="396"/>
      <c r="SBU16" s="396"/>
      <c r="SBV16" s="396"/>
      <c r="SBW16" s="396"/>
      <c r="SBX16" s="396"/>
      <c r="SBY16" s="396"/>
      <c r="SBZ16" s="396"/>
      <c r="SCA16" s="396"/>
      <c r="SCB16" s="396"/>
      <c r="SCC16" s="396"/>
      <c r="SCD16" s="396"/>
      <c r="SCE16" s="396"/>
      <c r="SCF16" s="396"/>
      <c r="SCG16" s="396"/>
      <c r="SCH16" s="396"/>
      <c r="SCI16" s="396"/>
      <c r="SCJ16" s="396"/>
      <c r="SCK16" s="396"/>
      <c r="SCL16" s="396"/>
      <c r="SCM16" s="396"/>
      <c r="SCN16" s="396"/>
      <c r="SCO16" s="396"/>
      <c r="SCP16" s="396"/>
      <c r="SCQ16" s="396"/>
      <c r="SCR16" s="396"/>
      <c r="SCS16" s="396"/>
      <c r="SCT16" s="396"/>
      <c r="SCU16" s="396"/>
      <c r="SCV16" s="396"/>
      <c r="SCW16" s="396"/>
      <c r="SCX16" s="396"/>
      <c r="SCY16" s="396"/>
      <c r="SCZ16" s="396"/>
      <c r="SDA16" s="396"/>
      <c r="SDB16" s="396"/>
      <c r="SDC16" s="396"/>
      <c r="SDD16" s="396"/>
      <c r="SDE16" s="396"/>
      <c r="SDF16" s="396"/>
      <c r="SDG16" s="396"/>
      <c r="SDH16" s="396"/>
      <c r="SDI16" s="396"/>
      <c r="SDJ16" s="396"/>
      <c r="SDK16" s="396"/>
      <c r="SDL16" s="396"/>
      <c r="SDM16" s="396"/>
      <c r="SDN16" s="396"/>
      <c r="SDO16" s="396"/>
      <c r="SDP16" s="396"/>
      <c r="SDQ16" s="396"/>
      <c r="SDR16" s="396"/>
      <c r="SDS16" s="396"/>
      <c r="SDT16" s="396"/>
      <c r="SDU16" s="396"/>
      <c r="SDV16" s="396"/>
      <c r="SDW16" s="396"/>
      <c r="SDX16" s="396"/>
      <c r="SDY16" s="396"/>
      <c r="SDZ16" s="396"/>
      <c r="SEA16" s="396"/>
      <c r="SEB16" s="396"/>
      <c r="SEC16" s="396"/>
      <c r="SED16" s="396"/>
      <c r="SEE16" s="396"/>
      <c r="SEF16" s="396"/>
      <c r="SEG16" s="396"/>
      <c r="SEH16" s="396"/>
      <c r="SEI16" s="396"/>
      <c r="SEJ16" s="396"/>
      <c r="SEK16" s="396"/>
      <c r="SEL16" s="396"/>
      <c r="SEM16" s="396"/>
      <c r="SEN16" s="396"/>
      <c r="SEO16" s="396"/>
      <c r="SEP16" s="396"/>
      <c r="SEQ16" s="396"/>
      <c r="SER16" s="396"/>
      <c r="SES16" s="396"/>
      <c r="SET16" s="396"/>
      <c r="SEU16" s="396"/>
      <c r="SEV16" s="396"/>
      <c r="SEW16" s="396"/>
      <c r="SEX16" s="396"/>
      <c r="SEY16" s="396"/>
      <c r="SEZ16" s="396"/>
      <c r="SFA16" s="396"/>
      <c r="SFB16" s="396"/>
      <c r="SFC16" s="396"/>
      <c r="SFD16" s="396"/>
      <c r="SFE16" s="396"/>
      <c r="SFF16" s="396"/>
      <c r="SFG16" s="396"/>
      <c r="SFH16" s="396"/>
      <c r="SFI16" s="396"/>
      <c r="SFJ16" s="396"/>
      <c r="SFK16" s="396"/>
      <c r="SFL16" s="396"/>
      <c r="SFM16" s="396"/>
      <c r="SFN16" s="396"/>
      <c r="SFO16" s="396"/>
      <c r="SFP16" s="396"/>
      <c r="SFQ16" s="396"/>
      <c r="SFR16" s="396"/>
      <c r="SFS16" s="396"/>
      <c r="SFT16" s="396"/>
      <c r="SFU16" s="396"/>
      <c r="SFV16" s="396"/>
      <c r="SFW16" s="396"/>
      <c r="SFX16" s="396"/>
      <c r="SFY16" s="396"/>
      <c r="SFZ16" s="396"/>
      <c r="SGA16" s="396"/>
      <c r="SGB16" s="396"/>
      <c r="SGC16" s="396"/>
      <c r="SGD16" s="396"/>
      <c r="SGE16" s="396"/>
      <c r="SGF16" s="396"/>
      <c r="SGG16" s="396"/>
      <c r="SGH16" s="396"/>
      <c r="SGI16" s="396"/>
      <c r="SGJ16" s="396"/>
      <c r="SGK16" s="396"/>
      <c r="SGL16" s="396"/>
      <c r="SGM16" s="396"/>
      <c r="SGN16" s="396"/>
      <c r="SGO16" s="396"/>
      <c r="SGP16" s="396"/>
      <c r="SGQ16" s="396"/>
      <c r="SGR16" s="396"/>
      <c r="SGS16" s="396"/>
      <c r="SGT16" s="396"/>
      <c r="SGU16" s="396"/>
      <c r="SGV16" s="396"/>
      <c r="SGW16" s="396"/>
      <c r="SGX16" s="396"/>
      <c r="SGY16" s="396"/>
      <c r="SGZ16" s="396"/>
      <c r="SHA16" s="396"/>
      <c r="SHB16" s="396"/>
      <c r="SHC16" s="396"/>
      <c r="SHD16" s="396"/>
      <c r="SHE16" s="396"/>
      <c r="SHF16" s="396"/>
      <c r="SHG16" s="396"/>
      <c r="SHH16" s="396"/>
      <c r="SHI16" s="396"/>
      <c r="SHJ16" s="396"/>
      <c r="SHK16" s="396"/>
      <c r="SHL16" s="396"/>
      <c r="SHM16" s="396"/>
      <c r="SHN16" s="396"/>
      <c r="SHO16" s="396"/>
      <c r="SHP16" s="396"/>
      <c r="SHQ16" s="396"/>
      <c r="SHR16" s="396"/>
      <c r="SHS16" s="396"/>
      <c r="SHT16" s="396"/>
      <c r="SHU16" s="396"/>
      <c r="SHV16" s="396"/>
      <c r="SHW16" s="396"/>
      <c r="SHX16" s="396"/>
      <c r="SHY16" s="396"/>
      <c r="SHZ16" s="396"/>
      <c r="SIA16" s="396"/>
      <c r="SIB16" s="396"/>
      <c r="SIC16" s="396"/>
      <c r="SID16" s="396"/>
      <c r="SIE16" s="396"/>
      <c r="SIF16" s="396"/>
      <c r="SIG16" s="396"/>
      <c r="SIH16" s="396"/>
      <c r="SII16" s="396"/>
      <c r="SIJ16" s="396"/>
      <c r="SIK16" s="396"/>
      <c r="SIL16" s="396"/>
      <c r="SIM16" s="396"/>
      <c r="SIN16" s="396"/>
      <c r="SIO16" s="396"/>
      <c r="SIP16" s="396"/>
      <c r="SIQ16" s="396"/>
      <c r="SIR16" s="396"/>
      <c r="SIS16" s="396"/>
      <c r="SIT16" s="396"/>
      <c r="SIU16" s="396"/>
      <c r="SIV16" s="396"/>
      <c r="SIW16" s="396"/>
      <c r="SIX16" s="396"/>
      <c r="SIY16" s="396"/>
      <c r="SIZ16" s="396"/>
      <c r="SJA16" s="396"/>
      <c r="SJB16" s="396"/>
      <c r="SJC16" s="396"/>
      <c r="SJD16" s="396"/>
      <c r="SJE16" s="396"/>
      <c r="SJF16" s="396"/>
      <c r="SJG16" s="396"/>
      <c r="SJH16" s="396"/>
      <c r="SJI16" s="396"/>
      <c r="SJJ16" s="396"/>
      <c r="SJK16" s="396"/>
      <c r="SJL16" s="396"/>
      <c r="SJM16" s="396"/>
      <c r="SJN16" s="396"/>
      <c r="SJO16" s="396"/>
      <c r="SJP16" s="396"/>
      <c r="SJQ16" s="396"/>
      <c r="SJR16" s="396"/>
      <c r="SJS16" s="396"/>
      <c r="SJT16" s="396"/>
      <c r="SJU16" s="396"/>
      <c r="SJV16" s="396"/>
      <c r="SJW16" s="396"/>
      <c r="SJX16" s="396"/>
      <c r="SJY16" s="396"/>
      <c r="SJZ16" s="396"/>
      <c r="SKA16" s="396"/>
      <c r="SKB16" s="396"/>
      <c r="SKC16" s="396"/>
      <c r="SKD16" s="396"/>
      <c r="SKE16" s="396"/>
      <c r="SKF16" s="396"/>
      <c r="SKG16" s="396"/>
      <c r="SKH16" s="396"/>
      <c r="SKI16" s="396"/>
      <c r="SKJ16" s="396"/>
      <c r="SKK16" s="396"/>
      <c r="SKL16" s="396"/>
      <c r="SKM16" s="396"/>
      <c r="SKN16" s="396"/>
      <c r="SKO16" s="396"/>
      <c r="SKP16" s="396"/>
      <c r="SKQ16" s="396"/>
      <c r="SKR16" s="396"/>
      <c r="SKS16" s="396"/>
      <c r="SKT16" s="396"/>
      <c r="SKU16" s="396"/>
      <c r="SKV16" s="396"/>
      <c r="SKW16" s="396"/>
      <c r="SKX16" s="396"/>
      <c r="SKY16" s="396"/>
      <c r="SKZ16" s="396"/>
      <c r="SLA16" s="396"/>
      <c r="SLB16" s="396"/>
      <c r="SLC16" s="396"/>
      <c r="SLD16" s="396"/>
      <c r="SLE16" s="396"/>
      <c r="SLF16" s="396"/>
      <c r="SLG16" s="396"/>
      <c r="SLH16" s="396"/>
      <c r="SLI16" s="396"/>
      <c r="SLJ16" s="396"/>
      <c r="SLK16" s="396"/>
      <c r="SLL16" s="396"/>
      <c r="SLM16" s="396"/>
      <c r="SLN16" s="396"/>
      <c r="SLO16" s="396"/>
      <c r="SLP16" s="396"/>
      <c r="SLQ16" s="396"/>
      <c r="SLR16" s="396"/>
      <c r="SLS16" s="396"/>
      <c r="SLT16" s="396"/>
      <c r="SLU16" s="396"/>
      <c r="SLV16" s="396"/>
      <c r="SLW16" s="396"/>
      <c r="SLX16" s="396"/>
      <c r="SLY16" s="396"/>
      <c r="SLZ16" s="396"/>
      <c r="SMA16" s="396"/>
      <c r="SMB16" s="396"/>
      <c r="SMC16" s="396"/>
      <c r="SMD16" s="396"/>
      <c r="SME16" s="396"/>
      <c r="SMF16" s="396"/>
      <c r="SMG16" s="396"/>
      <c r="SMH16" s="396"/>
      <c r="SMI16" s="396"/>
      <c r="SMJ16" s="396"/>
      <c r="SMK16" s="396"/>
      <c r="SML16" s="396"/>
      <c r="SMM16" s="396"/>
      <c r="SMN16" s="396"/>
      <c r="SMO16" s="396"/>
      <c r="SMP16" s="396"/>
      <c r="SMQ16" s="396"/>
      <c r="SMR16" s="396"/>
      <c r="SMS16" s="396"/>
      <c r="SMT16" s="396"/>
      <c r="SMU16" s="396"/>
      <c r="SMV16" s="396"/>
      <c r="SMW16" s="396"/>
      <c r="SMX16" s="396"/>
      <c r="SMY16" s="396"/>
      <c r="SMZ16" s="396"/>
      <c r="SNA16" s="396"/>
      <c r="SNB16" s="396"/>
      <c r="SNC16" s="396"/>
      <c r="SND16" s="396"/>
      <c r="SNE16" s="396"/>
      <c r="SNF16" s="396"/>
      <c r="SNG16" s="396"/>
      <c r="SNH16" s="396"/>
      <c r="SNI16" s="396"/>
      <c r="SNJ16" s="396"/>
      <c r="SNK16" s="396"/>
      <c r="SNL16" s="396"/>
      <c r="SNM16" s="396"/>
      <c r="SNN16" s="396"/>
      <c r="SNO16" s="396"/>
      <c r="SNP16" s="396"/>
      <c r="SNQ16" s="396"/>
      <c r="SNR16" s="396"/>
      <c r="SNS16" s="396"/>
      <c r="SNT16" s="396"/>
      <c r="SNU16" s="396"/>
      <c r="SNV16" s="396"/>
      <c r="SNW16" s="396"/>
      <c r="SNX16" s="396"/>
      <c r="SNY16" s="396"/>
      <c r="SNZ16" s="396"/>
      <c r="SOA16" s="396"/>
      <c r="SOB16" s="396"/>
      <c r="SOC16" s="396"/>
      <c r="SOD16" s="396"/>
      <c r="SOE16" s="396"/>
      <c r="SOF16" s="396"/>
      <c r="SOG16" s="396"/>
      <c r="SOH16" s="396"/>
      <c r="SOI16" s="396"/>
      <c r="SOJ16" s="396"/>
      <c r="SOK16" s="396"/>
      <c r="SOL16" s="396"/>
      <c r="SOM16" s="396"/>
      <c r="SON16" s="396"/>
      <c r="SOO16" s="396"/>
      <c r="SOP16" s="396"/>
      <c r="SOQ16" s="396"/>
      <c r="SOR16" s="396"/>
      <c r="SOS16" s="396"/>
      <c r="SOT16" s="396"/>
      <c r="SOU16" s="396"/>
      <c r="SOV16" s="396"/>
      <c r="SOW16" s="396"/>
      <c r="SOX16" s="396"/>
      <c r="SOY16" s="396"/>
      <c r="SOZ16" s="396"/>
      <c r="SPA16" s="396"/>
      <c r="SPB16" s="396"/>
      <c r="SPC16" s="396"/>
      <c r="SPD16" s="396"/>
      <c r="SPE16" s="396"/>
      <c r="SPF16" s="396"/>
      <c r="SPG16" s="396"/>
      <c r="SPH16" s="396"/>
      <c r="SPI16" s="396"/>
      <c r="SPJ16" s="396"/>
      <c r="SPK16" s="396"/>
      <c r="SPL16" s="396"/>
      <c r="SPM16" s="396"/>
      <c r="SPN16" s="396"/>
      <c r="SPO16" s="396"/>
      <c r="SPP16" s="396"/>
      <c r="SPQ16" s="396"/>
      <c r="SPR16" s="396"/>
      <c r="SPS16" s="396"/>
      <c r="SPT16" s="396"/>
      <c r="SPU16" s="396"/>
      <c r="SPV16" s="396"/>
      <c r="SPW16" s="396"/>
      <c r="SPX16" s="396"/>
      <c r="SPY16" s="396"/>
      <c r="SPZ16" s="396"/>
      <c r="SQA16" s="396"/>
      <c r="SQB16" s="396"/>
      <c r="SQC16" s="396"/>
      <c r="SQD16" s="396"/>
      <c r="SQE16" s="396"/>
      <c r="SQF16" s="396"/>
      <c r="SQG16" s="396"/>
      <c r="SQH16" s="396"/>
      <c r="SQI16" s="396"/>
      <c r="SQJ16" s="396"/>
      <c r="SQK16" s="396"/>
      <c r="SQL16" s="396"/>
      <c r="SQM16" s="396"/>
      <c r="SQN16" s="396"/>
      <c r="SQO16" s="396"/>
      <c r="SQP16" s="396"/>
      <c r="SQQ16" s="396"/>
      <c r="SQR16" s="396"/>
      <c r="SQS16" s="396"/>
      <c r="SQT16" s="396"/>
      <c r="SQU16" s="396"/>
      <c r="SQV16" s="396"/>
      <c r="SQW16" s="396"/>
      <c r="SQX16" s="396"/>
      <c r="SQY16" s="396"/>
      <c r="SQZ16" s="396"/>
      <c r="SRA16" s="396"/>
      <c r="SRB16" s="396"/>
      <c r="SRC16" s="396"/>
      <c r="SRD16" s="396"/>
      <c r="SRE16" s="396"/>
      <c r="SRF16" s="396"/>
      <c r="SRG16" s="396"/>
      <c r="SRH16" s="396"/>
      <c r="SRI16" s="396"/>
      <c r="SRJ16" s="396"/>
      <c r="SRK16" s="396"/>
      <c r="SRL16" s="396"/>
      <c r="SRM16" s="396"/>
      <c r="SRN16" s="396"/>
      <c r="SRO16" s="396"/>
      <c r="SRP16" s="396"/>
      <c r="SRQ16" s="396"/>
      <c r="SRR16" s="396"/>
      <c r="SRS16" s="396"/>
      <c r="SRT16" s="396"/>
      <c r="SRU16" s="396"/>
      <c r="SRV16" s="396"/>
      <c r="SRW16" s="396"/>
      <c r="SRX16" s="396"/>
      <c r="SRY16" s="396"/>
      <c r="SRZ16" s="396"/>
      <c r="SSA16" s="396"/>
      <c r="SSB16" s="396"/>
      <c r="SSC16" s="396"/>
      <c r="SSD16" s="396"/>
      <c r="SSE16" s="396"/>
      <c r="SSF16" s="396"/>
      <c r="SSG16" s="396"/>
      <c r="SSH16" s="396"/>
      <c r="SSI16" s="396"/>
      <c r="SSJ16" s="396"/>
      <c r="SSK16" s="396"/>
      <c r="SSL16" s="396"/>
      <c r="SSM16" s="396"/>
      <c r="SSN16" s="396"/>
      <c r="SSO16" s="396"/>
      <c r="SSP16" s="396"/>
      <c r="SSQ16" s="396"/>
      <c r="SSR16" s="396"/>
      <c r="SSS16" s="396"/>
      <c r="SST16" s="396"/>
      <c r="SSU16" s="396"/>
      <c r="SSV16" s="396"/>
      <c r="SSW16" s="396"/>
      <c r="SSX16" s="396"/>
      <c r="SSY16" s="396"/>
      <c r="SSZ16" s="396"/>
      <c r="STA16" s="396"/>
      <c r="STB16" s="396"/>
      <c r="STC16" s="396"/>
      <c r="STD16" s="396"/>
      <c r="STE16" s="396"/>
      <c r="STF16" s="396"/>
      <c r="STG16" s="396"/>
      <c r="STH16" s="396"/>
      <c r="STI16" s="396"/>
      <c r="STJ16" s="396"/>
      <c r="STK16" s="396"/>
      <c r="STL16" s="396"/>
      <c r="STM16" s="396"/>
      <c r="STN16" s="396"/>
      <c r="STO16" s="396"/>
      <c r="STP16" s="396"/>
      <c r="STQ16" s="396"/>
      <c r="STR16" s="396"/>
      <c r="STS16" s="396"/>
      <c r="STT16" s="396"/>
      <c r="STU16" s="396"/>
      <c r="STV16" s="396"/>
      <c r="STW16" s="396"/>
      <c r="STX16" s="396"/>
      <c r="STY16" s="396"/>
      <c r="STZ16" s="396"/>
      <c r="SUA16" s="396"/>
      <c r="SUB16" s="396"/>
      <c r="SUC16" s="396"/>
      <c r="SUD16" s="396"/>
      <c r="SUE16" s="396"/>
      <c r="SUF16" s="396"/>
      <c r="SUG16" s="396"/>
      <c r="SUH16" s="396"/>
      <c r="SUI16" s="396"/>
      <c r="SUJ16" s="396"/>
      <c r="SUK16" s="396"/>
      <c r="SUL16" s="396"/>
      <c r="SUM16" s="396"/>
      <c r="SUN16" s="396"/>
      <c r="SUO16" s="396"/>
      <c r="SUP16" s="396"/>
      <c r="SUQ16" s="396"/>
      <c r="SUR16" s="396"/>
      <c r="SUS16" s="396"/>
      <c r="SUT16" s="396"/>
      <c r="SUU16" s="396"/>
      <c r="SUV16" s="396"/>
      <c r="SUW16" s="396"/>
      <c r="SUX16" s="396"/>
      <c r="SUY16" s="396"/>
      <c r="SUZ16" s="396"/>
      <c r="SVA16" s="396"/>
      <c r="SVB16" s="396"/>
      <c r="SVC16" s="396"/>
      <c r="SVD16" s="396"/>
      <c r="SVE16" s="396"/>
      <c r="SVF16" s="396"/>
      <c r="SVG16" s="396"/>
      <c r="SVH16" s="396"/>
      <c r="SVI16" s="396"/>
      <c r="SVJ16" s="396"/>
      <c r="SVK16" s="396"/>
      <c r="SVL16" s="396"/>
      <c r="SVM16" s="396"/>
      <c r="SVN16" s="396"/>
      <c r="SVO16" s="396"/>
      <c r="SVP16" s="396"/>
      <c r="SVQ16" s="396"/>
      <c r="SVR16" s="396"/>
      <c r="SVS16" s="396"/>
      <c r="SVT16" s="396"/>
      <c r="SVU16" s="396"/>
      <c r="SVV16" s="396"/>
      <c r="SVW16" s="396"/>
      <c r="SVX16" s="396"/>
      <c r="SVY16" s="396"/>
      <c r="SVZ16" s="396"/>
      <c r="SWA16" s="396"/>
      <c r="SWB16" s="396"/>
      <c r="SWC16" s="396"/>
      <c r="SWD16" s="396"/>
      <c r="SWE16" s="396"/>
      <c r="SWF16" s="396"/>
      <c r="SWG16" s="396"/>
      <c r="SWH16" s="396"/>
      <c r="SWI16" s="396"/>
      <c r="SWJ16" s="396"/>
      <c r="SWK16" s="396"/>
      <c r="SWL16" s="396"/>
      <c r="SWM16" s="396"/>
      <c r="SWN16" s="396"/>
      <c r="SWO16" s="396"/>
      <c r="SWP16" s="396"/>
      <c r="SWQ16" s="396"/>
      <c r="SWR16" s="396"/>
      <c r="SWS16" s="396"/>
      <c r="SWT16" s="396"/>
      <c r="SWU16" s="396"/>
      <c r="SWV16" s="396"/>
      <c r="SWW16" s="396"/>
      <c r="SWX16" s="396"/>
      <c r="SWY16" s="396"/>
      <c r="SWZ16" s="396"/>
      <c r="SXA16" s="396"/>
      <c r="SXB16" s="396"/>
      <c r="SXC16" s="396"/>
      <c r="SXD16" s="396"/>
      <c r="SXE16" s="396"/>
      <c r="SXF16" s="396"/>
      <c r="SXG16" s="396"/>
      <c r="SXH16" s="396"/>
      <c r="SXI16" s="396"/>
      <c r="SXJ16" s="396"/>
      <c r="SXK16" s="396"/>
      <c r="SXL16" s="396"/>
      <c r="SXM16" s="396"/>
      <c r="SXN16" s="396"/>
      <c r="SXO16" s="396"/>
      <c r="SXP16" s="396"/>
      <c r="SXQ16" s="396"/>
      <c r="SXR16" s="396"/>
      <c r="SXS16" s="396"/>
      <c r="SXT16" s="396"/>
      <c r="SXU16" s="396"/>
      <c r="SXV16" s="396"/>
      <c r="SXW16" s="396"/>
      <c r="SXX16" s="396"/>
      <c r="SXY16" s="396"/>
      <c r="SXZ16" s="396"/>
      <c r="SYA16" s="396"/>
      <c r="SYB16" s="396"/>
      <c r="SYC16" s="396"/>
      <c r="SYD16" s="396"/>
      <c r="SYE16" s="396"/>
      <c r="SYF16" s="396"/>
      <c r="SYG16" s="396"/>
      <c r="SYH16" s="396"/>
      <c r="SYI16" s="396"/>
      <c r="SYJ16" s="396"/>
      <c r="SYK16" s="396"/>
      <c r="SYL16" s="396"/>
      <c r="SYM16" s="396"/>
      <c r="SYN16" s="396"/>
      <c r="SYO16" s="396"/>
      <c r="SYP16" s="396"/>
      <c r="SYQ16" s="396"/>
      <c r="SYR16" s="396"/>
      <c r="SYS16" s="396"/>
      <c r="SYT16" s="396"/>
      <c r="SYU16" s="396"/>
      <c r="SYV16" s="396"/>
      <c r="SYW16" s="396"/>
      <c r="SYX16" s="396"/>
      <c r="SYY16" s="396"/>
      <c r="SYZ16" s="396"/>
      <c r="SZA16" s="396"/>
      <c r="SZB16" s="396"/>
      <c r="SZC16" s="396"/>
      <c r="SZD16" s="396"/>
      <c r="SZE16" s="396"/>
      <c r="SZF16" s="396"/>
      <c r="SZG16" s="396"/>
      <c r="SZH16" s="396"/>
      <c r="SZI16" s="396"/>
      <c r="SZJ16" s="396"/>
      <c r="SZK16" s="396"/>
      <c r="SZL16" s="396"/>
      <c r="SZM16" s="396"/>
      <c r="SZN16" s="396"/>
      <c r="SZO16" s="396"/>
      <c r="SZP16" s="396"/>
      <c r="SZQ16" s="396"/>
      <c r="SZR16" s="396"/>
      <c r="SZS16" s="396"/>
      <c r="SZT16" s="396"/>
      <c r="SZU16" s="396"/>
      <c r="SZV16" s="396"/>
      <c r="SZW16" s="396"/>
      <c r="SZX16" s="396"/>
      <c r="SZY16" s="396"/>
      <c r="SZZ16" s="396"/>
      <c r="TAA16" s="396"/>
      <c r="TAB16" s="396"/>
      <c r="TAC16" s="396"/>
      <c r="TAD16" s="396"/>
      <c r="TAE16" s="396"/>
      <c r="TAF16" s="396"/>
      <c r="TAG16" s="396"/>
      <c r="TAH16" s="396"/>
      <c r="TAI16" s="396"/>
      <c r="TAJ16" s="396"/>
      <c r="TAK16" s="396"/>
      <c r="TAL16" s="396"/>
      <c r="TAM16" s="396"/>
      <c r="TAN16" s="396"/>
      <c r="TAO16" s="396"/>
      <c r="TAP16" s="396"/>
      <c r="TAQ16" s="396"/>
      <c r="TAR16" s="396"/>
      <c r="TAS16" s="396"/>
      <c r="TAT16" s="396"/>
      <c r="TAU16" s="396"/>
      <c r="TAV16" s="396"/>
      <c r="TAW16" s="396"/>
      <c r="TAX16" s="396"/>
      <c r="TAY16" s="396"/>
      <c r="TAZ16" s="396"/>
      <c r="TBA16" s="396"/>
      <c r="TBB16" s="396"/>
      <c r="TBC16" s="396"/>
      <c r="TBD16" s="396"/>
      <c r="TBE16" s="396"/>
      <c r="TBF16" s="396"/>
      <c r="TBG16" s="396"/>
      <c r="TBH16" s="396"/>
      <c r="TBI16" s="396"/>
      <c r="TBJ16" s="396"/>
      <c r="TBK16" s="396"/>
      <c r="TBL16" s="396"/>
      <c r="TBM16" s="396"/>
      <c r="TBN16" s="396"/>
      <c r="TBO16" s="396"/>
      <c r="TBP16" s="396"/>
      <c r="TBQ16" s="396"/>
      <c r="TBR16" s="396"/>
      <c r="TBS16" s="396"/>
      <c r="TBT16" s="396"/>
      <c r="TBU16" s="396"/>
      <c r="TBV16" s="396"/>
      <c r="TBW16" s="396"/>
      <c r="TBX16" s="396"/>
      <c r="TBY16" s="396"/>
      <c r="TBZ16" s="396"/>
      <c r="TCA16" s="396"/>
      <c r="TCB16" s="396"/>
      <c r="TCC16" s="396"/>
      <c r="TCD16" s="396"/>
      <c r="TCE16" s="396"/>
      <c r="TCF16" s="396"/>
      <c r="TCG16" s="396"/>
      <c r="TCH16" s="396"/>
      <c r="TCI16" s="396"/>
      <c r="TCJ16" s="396"/>
      <c r="TCK16" s="396"/>
      <c r="TCL16" s="396"/>
      <c r="TCM16" s="396"/>
      <c r="TCN16" s="396"/>
      <c r="TCO16" s="396"/>
      <c r="TCP16" s="396"/>
      <c r="TCQ16" s="396"/>
      <c r="TCR16" s="396"/>
      <c r="TCS16" s="396"/>
      <c r="TCT16" s="396"/>
      <c r="TCU16" s="396"/>
      <c r="TCV16" s="396"/>
      <c r="TCW16" s="396"/>
      <c r="TCX16" s="396"/>
      <c r="TCY16" s="396"/>
      <c r="TCZ16" s="396"/>
      <c r="TDA16" s="396"/>
      <c r="TDB16" s="396"/>
      <c r="TDC16" s="396"/>
      <c r="TDD16" s="396"/>
      <c r="TDE16" s="396"/>
      <c r="TDF16" s="396"/>
      <c r="TDG16" s="396"/>
      <c r="TDH16" s="396"/>
      <c r="TDI16" s="396"/>
      <c r="TDJ16" s="396"/>
      <c r="TDK16" s="396"/>
      <c r="TDL16" s="396"/>
      <c r="TDM16" s="396"/>
      <c r="TDN16" s="396"/>
      <c r="TDO16" s="396"/>
      <c r="TDP16" s="396"/>
      <c r="TDQ16" s="396"/>
      <c r="TDR16" s="396"/>
      <c r="TDS16" s="396"/>
      <c r="TDT16" s="396"/>
      <c r="TDU16" s="396"/>
      <c r="TDV16" s="396"/>
      <c r="TDW16" s="396"/>
      <c r="TDX16" s="396"/>
      <c r="TDY16" s="396"/>
      <c r="TDZ16" s="396"/>
      <c r="TEA16" s="396"/>
      <c r="TEB16" s="396"/>
      <c r="TEC16" s="396"/>
      <c r="TED16" s="396"/>
      <c r="TEE16" s="396"/>
      <c r="TEF16" s="396"/>
      <c r="TEG16" s="396"/>
      <c r="TEH16" s="396"/>
      <c r="TEI16" s="396"/>
      <c r="TEJ16" s="396"/>
      <c r="TEK16" s="396"/>
      <c r="TEL16" s="396"/>
      <c r="TEM16" s="396"/>
      <c r="TEN16" s="396"/>
      <c r="TEO16" s="396"/>
      <c r="TEP16" s="396"/>
      <c r="TEQ16" s="396"/>
      <c r="TER16" s="396"/>
      <c r="TES16" s="396"/>
      <c r="TET16" s="396"/>
      <c r="TEU16" s="396"/>
      <c r="TEV16" s="396"/>
      <c r="TEW16" s="396"/>
      <c r="TEX16" s="396"/>
      <c r="TEY16" s="396"/>
      <c r="TEZ16" s="396"/>
      <c r="TFA16" s="396"/>
      <c r="TFB16" s="396"/>
      <c r="TFC16" s="396"/>
      <c r="TFD16" s="396"/>
      <c r="TFE16" s="396"/>
      <c r="TFF16" s="396"/>
      <c r="TFG16" s="396"/>
      <c r="TFH16" s="396"/>
      <c r="TFI16" s="396"/>
      <c r="TFJ16" s="396"/>
      <c r="TFK16" s="396"/>
      <c r="TFL16" s="396"/>
      <c r="TFM16" s="396"/>
      <c r="TFN16" s="396"/>
      <c r="TFO16" s="396"/>
      <c r="TFP16" s="396"/>
      <c r="TFQ16" s="396"/>
      <c r="TFR16" s="396"/>
      <c r="TFS16" s="396"/>
      <c r="TFT16" s="396"/>
      <c r="TFU16" s="396"/>
      <c r="TFV16" s="396"/>
      <c r="TFW16" s="396"/>
      <c r="TFX16" s="396"/>
      <c r="TFY16" s="396"/>
      <c r="TFZ16" s="396"/>
      <c r="TGA16" s="396"/>
      <c r="TGB16" s="396"/>
      <c r="TGC16" s="396"/>
      <c r="TGD16" s="396"/>
      <c r="TGE16" s="396"/>
      <c r="TGF16" s="396"/>
      <c r="TGG16" s="396"/>
      <c r="TGH16" s="396"/>
      <c r="TGI16" s="396"/>
      <c r="TGJ16" s="396"/>
      <c r="TGK16" s="396"/>
      <c r="TGL16" s="396"/>
      <c r="TGM16" s="396"/>
      <c r="TGN16" s="396"/>
      <c r="TGO16" s="396"/>
      <c r="TGP16" s="396"/>
      <c r="TGQ16" s="396"/>
      <c r="TGR16" s="396"/>
      <c r="TGS16" s="396"/>
      <c r="TGT16" s="396"/>
      <c r="TGU16" s="396"/>
      <c r="TGV16" s="396"/>
      <c r="TGW16" s="396"/>
      <c r="TGX16" s="396"/>
      <c r="TGY16" s="396"/>
      <c r="TGZ16" s="396"/>
      <c r="THA16" s="396"/>
      <c r="THB16" s="396"/>
      <c r="THC16" s="396"/>
      <c r="THD16" s="396"/>
      <c r="THE16" s="396"/>
      <c r="THF16" s="396"/>
      <c r="THG16" s="396"/>
      <c r="THH16" s="396"/>
      <c r="THI16" s="396"/>
      <c r="THJ16" s="396"/>
      <c r="THK16" s="396"/>
      <c r="THL16" s="396"/>
      <c r="THM16" s="396"/>
      <c r="THN16" s="396"/>
      <c r="THO16" s="396"/>
      <c r="THP16" s="396"/>
      <c r="THQ16" s="396"/>
      <c r="THR16" s="396"/>
      <c r="THS16" s="396"/>
      <c r="THT16" s="396"/>
      <c r="THU16" s="396"/>
      <c r="THV16" s="396"/>
      <c r="THW16" s="396"/>
      <c r="THX16" s="396"/>
      <c r="THY16" s="396"/>
      <c r="THZ16" s="396"/>
      <c r="TIA16" s="396"/>
      <c r="TIB16" s="396"/>
      <c r="TIC16" s="396"/>
      <c r="TID16" s="396"/>
      <c r="TIE16" s="396"/>
      <c r="TIF16" s="396"/>
      <c r="TIG16" s="396"/>
      <c r="TIH16" s="396"/>
      <c r="TII16" s="396"/>
      <c r="TIJ16" s="396"/>
      <c r="TIK16" s="396"/>
      <c r="TIL16" s="396"/>
      <c r="TIM16" s="396"/>
      <c r="TIN16" s="396"/>
      <c r="TIO16" s="396"/>
      <c r="TIP16" s="396"/>
      <c r="TIQ16" s="396"/>
      <c r="TIR16" s="396"/>
      <c r="TIS16" s="396"/>
      <c r="TIT16" s="396"/>
      <c r="TIU16" s="396"/>
      <c r="TIV16" s="396"/>
      <c r="TIW16" s="396"/>
      <c r="TIX16" s="396"/>
      <c r="TIY16" s="396"/>
      <c r="TIZ16" s="396"/>
      <c r="TJA16" s="396"/>
      <c r="TJB16" s="396"/>
      <c r="TJC16" s="396"/>
      <c r="TJD16" s="396"/>
      <c r="TJE16" s="396"/>
      <c r="TJF16" s="396"/>
      <c r="TJG16" s="396"/>
      <c r="TJH16" s="396"/>
      <c r="TJI16" s="396"/>
      <c r="TJJ16" s="396"/>
      <c r="TJK16" s="396"/>
      <c r="TJL16" s="396"/>
      <c r="TJM16" s="396"/>
      <c r="TJN16" s="396"/>
      <c r="TJO16" s="396"/>
      <c r="TJP16" s="396"/>
      <c r="TJQ16" s="396"/>
      <c r="TJR16" s="396"/>
      <c r="TJS16" s="396"/>
      <c r="TJT16" s="396"/>
      <c r="TJU16" s="396"/>
      <c r="TJV16" s="396"/>
      <c r="TJW16" s="396"/>
      <c r="TJX16" s="396"/>
      <c r="TJY16" s="396"/>
      <c r="TJZ16" s="396"/>
      <c r="TKA16" s="396"/>
      <c r="TKB16" s="396"/>
      <c r="TKC16" s="396"/>
      <c r="TKD16" s="396"/>
      <c r="TKE16" s="396"/>
      <c r="TKF16" s="396"/>
      <c r="TKG16" s="396"/>
      <c r="TKH16" s="396"/>
      <c r="TKI16" s="396"/>
      <c r="TKJ16" s="396"/>
      <c r="TKK16" s="396"/>
      <c r="TKL16" s="396"/>
      <c r="TKM16" s="396"/>
      <c r="TKN16" s="396"/>
      <c r="TKO16" s="396"/>
      <c r="TKP16" s="396"/>
      <c r="TKQ16" s="396"/>
      <c r="TKR16" s="396"/>
      <c r="TKS16" s="396"/>
      <c r="TKT16" s="396"/>
      <c r="TKU16" s="396"/>
      <c r="TKV16" s="396"/>
      <c r="TKW16" s="396"/>
      <c r="TKX16" s="396"/>
      <c r="TKY16" s="396"/>
      <c r="TKZ16" s="396"/>
      <c r="TLA16" s="396"/>
      <c r="TLB16" s="396"/>
      <c r="TLC16" s="396"/>
      <c r="TLD16" s="396"/>
      <c r="TLE16" s="396"/>
      <c r="TLF16" s="396"/>
      <c r="TLG16" s="396"/>
      <c r="TLH16" s="396"/>
      <c r="TLI16" s="396"/>
      <c r="TLJ16" s="396"/>
      <c r="TLK16" s="396"/>
      <c r="TLL16" s="396"/>
      <c r="TLM16" s="396"/>
      <c r="TLN16" s="396"/>
      <c r="TLO16" s="396"/>
      <c r="TLP16" s="396"/>
      <c r="TLQ16" s="396"/>
      <c r="TLR16" s="396"/>
      <c r="TLS16" s="396"/>
      <c r="TLT16" s="396"/>
      <c r="TLU16" s="396"/>
      <c r="TLV16" s="396"/>
      <c r="TLW16" s="396"/>
      <c r="TLX16" s="396"/>
      <c r="TLY16" s="396"/>
      <c r="TLZ16" s="396"/>
      <c r="TMA16" s="396"/>
      <c r="TMB16" s="396"/>
      <c r="TMC16" s="396"/>
      <c r="TMD16" s="396"/>
      <c r="TME16" s="396"/>
      <c r="TMF16" s="396"/>
      <c r="TMG16" s="396"/>
      <c r="TMH16" s="396"/>
      <c r="TMI16" s="396"/>
      <c r="TMJ16" s="396"/>
      <c r="TMK16" s="396"/>
      <c r="TML16" s="396"/>
      <c r="TMM16" s="396"/>
      <c r="TMN16" s="396"/>
      <c r="TMO16" s="396"/>
      <c r="TMP16" s="396"/>
      <c r="TMQ16" s="396"/>
      <c r="TMR16" s="396"/>
      <c r="TMS16" s="396"/>
      <c r="TMT16" s="396"/>
      <c r="TMU16" s="396"/>
      <c r="TMV16" s="396"/>
      <c r="TMW16" s="396"/>
      <c r="TMX16" s="396"/>
      <c r="TMY16" s="396"/>
      <c r="TMZ16" s="396"/>
      <c r="TNA16" s="396"/>
      <c r="TNB16" s="396"/>
      <c r="TNC16" s="396"/>
      <c r="TND16" s="396"/>
      <c r="TNE16" s="396"/>
      <c r="TNF16" s="396"/>
      <c r="TNG16" s="396"/>
      <c r="TNH16" s="396"/>
      <c r="TNI16" s="396"/>
      <c r="TNJ16" s="396"/>
      <c r="TNK16" s="396"/>
      <c r="TNL16" s="396"/>
      <c r="TNM16" s="396"/>
      <c r="TNN16" s="396"/>
      <c r="TNO16" s="396"/>
      <c r="TNP16" s="396"/>
      <c r="TNQ16" s="396"/>
      <c r="TNR16" s="396"/>
      <c r="TNS16" s="396"/>
      <c r="TNT16" s="396"/>
      <c r="TNU16" s="396"/>
      <c r="TNV16" s="396"/>
      <c r="TNW16" s="396"/>
      <c r="TNX16" s="396"/>
      <c r="TNY16" s="396"/>
      <c r="TNZ16" s="396"/>
      <c r="TOA16" s="396"/>
      <c r="TOB16" s="396"/>
      <c r="TOC16" s="396"/>
      <c r="TOD16" s="396"/>
      <c r="TOE16" s="396"/>
      <c r="TOF16" s="396"/>
      <c r="TOG16" s="396"/>
      <c r="TOH16" s="396"/>
      <c r="TOI16" s="396"/>
      <c r="TOJ16" s="396"/>
      <c r="TOK16" s="396"/>
      <c r="TOL16" s="396"/>
      <c r="TOM16" s="396"/>
      <c r="TON16" s="396"/>
      <c r="TOO16" s="396"/>
      <c r="TOP16" s="396"/>
      <c r="TOQ16" s="396"/>
      <c r="TOR16" s="396"/>
      <c r="TOS16" s="396"/>
      <c r="TOT16" s="396"/>
      <c r="TOU16" s="396"/>
      <c r="TOV16" s="396"/>
      <c r="TOW16" s="396"/>
      <c r="TOX16" s="396"/>
      <c r="TOY16" s="396"/>
      <c r="TOZ16" s="396"/>
      <c r="TPA16" s="396"/>
      <c r="TPB16" s="396"/>
      <c r="TPC16" s="396"/>
      <c r="TPD16" s="396"/>
      <c r="TPE16" s="396"/>
      <c r="TPF16" s="396"/>
      <c r="TPG16" s="396"/>
      <c r="TPH16" s="396"/>
      <c r="TPI16" s="396"/>
      <c r="TPJ16" s="396"/>
      <c r="TPK16" s="396"/>
      <c r="TPL16" s="396"/>
      <c r="TPM16" s="396"/>
      <c r="TPN16" s="396"/>
      <c r="TPO16" s="396"/>
      <c r="TPP16" s="396"/>
      <c r="TPQ16" s="396"/>
      <c r="TPR16" s="396"/>
      <c r="TPS16" s="396"/>
      <c r="TPT16" s="396"/>
      <c r="TPU16" s="396"/>
      <c r="TPV16" s="396"/>
      <c r="TPW16" s="396"/>
      <c r="TPX16" s="396"/>
      <c r="TPY16" s="396"/>
      <c r="TPZ16" s="396"/>
      <c r="TQA16" s="396"/>
      <c r="TQB16" s="396"/>
      <c r="TQC16" s="396"/>
      <c r="TQD16" s="396"/>
      <c r="TQE16" s="396"/>
      <c r="TQF16" s="396"/>
      <c r="TQG16" s="396"/>
      <c r="TQH16" s="396"/>
      <c r="TQI16" s="396"/>
      <c r="TQJ16" s="396"/>
      <c r="TQK16" s="396"/>
      <c r="TQL16" s="396"/>
      <c r="TQM16" s="396"/>
      <c r="TQN16" s="396"/>
      <c r="TQO16" s="396"/>
      <c r="TQP16" s="396"/>
      <c r="TQQ16" s="396"/>
      <c r="TQR16" s="396"/>
      <c r="TQS16" s="396"/>
      <c r="TQT16" s="396"/>
      <c r="TQU16" s="396"/>
      <c r="TQV16" s="396"/>
      <c r="TQW16" s="396"/>
      <c r="TQX16" s="396"/>
      <c r="TQY16" s="396"/>
      <c r="TQZ16" s="396"/>
      <c r="TRA16" s="396"/>
      <c r="TRB16" s="396"/>
      <c r="TRC16" s="396"/>
      <c r="TRD16" s="396"/>
      <c r="TRE16" s="396"/>
      <c r="TRF16" s="396"/>
      <c r="TRG16" s="396"/>
      <c r="TRH16" s="396"/>
      <c r="TRI16" s="396"/>
      <c r="TRJ16" s="396"/>
      <c r="TRK16" s="396"/>
      <c r="TRL16" s="396"/>
      <c r="TRM16" s="396"/>
      <c r="TRN16" s="396"/>
      <c r="TRO16" s="396"/>
      <c r="TRP16" s="396"/>
      <c r="TRQ16" s="396"/>
      <c r="TRR16" s="396"/>
      <c r="TRS16" s="396"/>
      <c r="TRT16" s="396"/>
      <c r="TRU16" s="396"/>
      <c r="TRV16" s="396"/>
      <c r="TRW16" s="396"/>
      <c r="TRX16" s="396"/>
      <c r="TRY16" s="396"/>
      <c r="TRZ16" s="396"/>
      <c r="TSA16" s="396"/>
      <c r="TSB16" s="396"/>
      <c r="TSC16" s="396"/>
      <c r="TSD16" s="396"/>
      <c r="TSE16" s="396"/>
      <c r="TSF16" s="396"/>
      <c r="TSG16" s="396"/>
      <c r="TSH16" s="396"/>
      <c r="TSI16" s="396"/>
      <c r="TSJ16" s="396"/>
      <c r="TSK16" s="396"/>
      <c r="TSL16" s="396"/>
      <c r="TSM16" s="396"/>
      <c r="TSN16" s="396"/>
      <c r="TSO16" s="396"/>
      <c r="TSP16" s="396"/>
      <c r="TSQ16" s="396"/>
      <c r="TSR16" s="396"/>
      <c r="TSS16" s="396"/>
      <c r="TST16" s="396"/>
      <c r="TSU16" s="396"/>
      <c r="TSV16" s="396"/>
      <c r="TSW16" s="396"/>
      <c r="TSX16" s="396"/>
      <c r="TSY16" s="396"/>
      <c r="TSZ16" s="396"/>
      <c r="TTA16" s="396"/>
      <c r="TTB16" s="396"/>
      <c r="TTC16" s="396"/>
      <c r="TTD16" s="396"/>
      <c r="TTE16" s="396"/>
      <c r="TTF16" s="396"/>
      <c r="TTG16" s="396"/>
      <c r="TTH16" s="396"/>
      <c r="TTI16" s="396"/>
      <c r="TTJ16" s="396"/>
      <c r="TTK16" s="396"/>
      <c r="TTL16" s="396"/>
      <c r="TTM16" s="396"/>
      <c r="TTN16" s="396"/>
      <c r="TTO16" s="396"/>
      <c r="TTP16" s="396"/>
      <c r="TTQ16" s="396"/>
      <c r="TTR16" s="396"/>
      <c r="TTS16" s="396"/>
      <c r="TTT16" s="396"/>
      <c r="TTU16" s="396"/>
      <c r="TTV16" s="396"/>
      <c r="TTW16" s="396"/>
      <c r="TTX16" s="396"/>
      <c r="TTY16" s="396"/>
      <c r="TTZ16" s="396"/>
      <c r="TUA16" s="396"/>
      <c r="TUB16" s="396"/>
      <c r="TUC16" s="396"/>
      <c r="TUD16" s="396"/>
      <c r="TUE16" s="396"/>
      <c r="TUF16" s="396"/>
      <c r="TUG16" s="396"/>
      <c r="TUH16" s="396"/>
      <c r="TUI16" s="396"/>
      <c r="TUJ16" s="396"/>
      <c r="TUK16" s="396"/>
      <c r="TUL16" s="396"/>
      <c r="TUM16" s="396"/>
      <c r="TUN16" s="396"/>
      <c r="TUO16" s="396"/>
      <c r="TUP16" s="396"/>
      <c r="TUQ16" s="396"/>
      <c r="TUR16" s="396"/>
      <c r="TUS16" s="396"/>
      <c r="TUT16" s="396"/>
      <c r="TUU16" s="396"/>
      <c r="TUV16" s="396"/>
      <c r="TUW16" s="396"/>
      <c r="TUX16" s="396"/>
      <c r="TUY16" s="396"/>
      <c r="TUZ16" s="396"/>
      <c r="TVA16" s="396"/>
      <c r="TVB16" s="396"/>
      <c r="TVC16" s="396"/>
      <c r="TVD16" s="396"/>
      <c r="TVE16" s="396"/>
      <c r="TVF16" s="396"/>
      <c r="TVG16" s="396"/>
      <c r="TVH16" s="396"/>
      <c r="TVI16" s="396"/>
      <c r="TVJ16" s="396"/>
      <c r="TVK16" s="396"/>
      <c r="TVL16" s="396"/>
      <c r="TVM16" s="396"/>
      <c r="TVN16" s="396"/>
      <c r="TVO16" s="396"/>
      <c r="TVP16" s="396"/>
      <c r="TVQ16" s="396"/>
      <c r="TVR16" s="396"/>
      <c r="TVS16" s="396"/>
      <c r="TVT16" s="396"/>
      <c r="TVU16" s="396"/>
      <c r="TVV16" s="396"/>
      <c r="TVW16" s="396"/>
      <c r="TVX16" s="396"/>
      <c r="TVY16" s="396"/>
      <c r="TVZ16" s="396"/>
      <c r="TWA16" s="396"/>
      <c r="TWB16" s="396"/>
      <c r="TWC16" s="396"/>
      <c r="TWD16" s="396"/>
      <c r="TWE16" s="396"/>
      <c r="TWF16" s="396"/>
      <c r="TWG16" s="396"/>
      <c r="TWH16" s="396"/>
      <c r="TWI16" s="396"/>
      <c r="TWJ16" s="396"/>
      <c r="TWK16" s="396"/>
      <c r="TWL16" s="396"/>
      <c r="TWM16" s="396"/>
      <c r="TWN16" s="396"/>
      <c r="TWO16" s="396"/>
      <c r="TWP16" s="396"/>
      <c r="TWQ16" s="396"/>
      <c r="TWR16" s="396"/>
      <c r="TWS16" s="396"/>
      <c r="TWT16" s="396"/>
      <c r="TWU16" s="396"/>
      <c r="TWV16" s="396"/>
      <c r="TWW16" s="396"/>
      <c r="TWX16" s="396"/>
      <c r="TWY16" s="396"/>
      <c r="TWZ16" s="396"/>
      <c r="TXA16" s="396"/>
      <c r="TXB16" s="396"/>
      <c r="TXC16" s="396"/>
      <c r="TXD16" s="396"/>
      <c r="TXE16" s="396"/>
      <c r="TXF16" s="396"/>
      <c r="TXG16" s="396"/>
      <c r="TXH16" s="396"/>
      <c r="TXI16" s="396"/>
      <c r="TXJ16" s="396"/>
      <c r="TXK16" s="396"/>
      <c r="TXL16" s="396"/>
      <c r="TXM16" s="396"/>
      <c r="TXN16" s="396"/>
      <c r="TXO16" s="396"/>
      <c r="TXP16" s="396"/>
      <c r="TXQ16" s="396"/>
      <c r="TXR16" s="396"/>
      <c r="TXS16" s="396"/>
      <c r="TXT16" s="396"/>
      <c r="TXU16" s="396"/>
      <c r="TXV16" s="396"/>
      <c r="TXW16" s="396"/>
      <c r="TXX16" s="396"/>
      <c r="TXY16" s="396"/>
      <c r="TXZ16" s="396"/>
      <c r="TYA16" s="396"/>
      <c r="TYB16" s="396"/>
      <c r="TYC16" s="396"/>
      <c r="TYD16" s="396"/>
      <c r="TYE16" s="396"/>
      <c r="TYF16" s="396"/>
      <c r="TYG16" s="396"/>
      <c r="TYH16" s="396"/>
      <c r="TYI16" s="396"/>
      <c r="TYJ16" s="396"/>
      <c r="TYK16" s="396"/>
      <c r="TYL16" s="396"/>
      <c r="TYM16" s="396"/>
      <c r="TYN16" s="396"/>
      <c r="TYO16" s="396"/>
      <c r="TYP16" s="396"/>
      <c r="TYQ16" s="396"/>
      <c r="TYR16" s="396"/>
      <c r="TYS16" s="396"/>
      <c r="TYT16" s="396"/>
      <c r="TYU16" s="396"/>
      <c r="TYV16" s="396"/>
      <c r="TYW16" s="396"/>
      <c r="TYX16" s="396"/>
      <c r="TYY16" s="396"/>
      <c r="TYZ16" s="396"/>
      <c r="TZA16" s="396"/>
      <c r="TZB16" s="396"/>
      <c r="TZC16" s="396"/>
      <c r="TZD16" s="396"/>
      <c r="TZE16" s="396"/>
      <c r="TZF16" s="396"/>
      <c r="TZG16" s="396"/>
      <c r="TZH16" s="396"/>
      <c r="TZI16" s="396"/>
      <c r="TZJ16" s="396"/>
      <c r="TZK16" s="396"/>
      <c r="TZL16" s="396"/>
      <c r="TZM16" s="396"/>
      <c r="TZN16" s="396"/>
      <c r="TZO16" s="396"/>
      <c r="TZP16" s="396"/>
      <c r="TZQ16" s="396"/>
      <c r="TZR16" s="396"/>
      <c r="TZS16" s="396"/>
      <c r="TZT16" s="396"/>
      <c r="TZU16" s="396"/>
      <c r="TZV16" s="396"/>
      <c r="TZW16" s="396"/>
      <c r="TZX16" s="396"/>
      <c r="TZY16" s="396"/>
      <c r="TZZ16" s="396"/>
      <c r="UAA16" s="396"/>
      <c r="UAB16" s="396"/>
      <c r="UAC16" s="396"/>
      <c r="UAD16" s="396"/>
      <c r="UAE16" s="396"/>
      <c r="UAF16" s="396"/>
      <c r="UAG16" s="396"/>
      <c r="UAH16" s="396"/>
      <c r="UAI16" s="396"/>
      <c r="UAJ16" s="396"/>
      <c r="UAK16" s="396"/>
      <c r="UAL16" s="396"/>
      <c r="UAM16" s="396"/>
      <c r="UAN16" s="396"/>
      <c r="UAO16" s="396"/>
      <c r="UAP16" s="396"/>
      <c r="UAQ16" s="396"/>
      <c r="UAR16" s="396"/>
      <c r="UAS16" s="396"/>
      <c r="UAT16" s="396"/>
      <c r="UAU16" s="396"/>
      <c r="UAV16" s="396"/>
      <c r="UAW16" s="396"/>
      <c r="UAX16" s="396"/>
      <c r="UAY16" s="396"/>
      <c r="UAZ16" s="396"/>
      <c r="UBA16" s="396"/>
      <c r="UBB16" s="396"/>
      <c r="UBC16" s="396"/>
      <c r="UBD16" s="396"/>
      <c r="UBE16" s="396"/>
      <c r="UBF16" s="396"/>
      <c r="UBG16" s="396"/>
      <c r="UBH16" s="396"/>
      <c r="UBI16" s="396"/>
      <c r="UBJ16" s="396"/>
      <c r="UBK16" s="396"/>
      <c r="UBL16" s="396"/>
      <c r="UBM16" s="396"/>
      <c r="UBN16" s="396"/>
      <c r="UBO16" s="396"/>
      <c r="UBP16" s="396"/>
      <c r="UBQ16" s="396"/>
      <c r="UBR16" s="396"/>
      <c r="UBS16" s="396"/>
      <c r="UBT16" s="396"/>
      <c r="UBU16" s="396"/>
      <c r="UBV16" s="396"/>
      <c r="UBW16" s="396"/>
      <c r="UBX16" s="396"/>
      <c r="UBY16" s="396"/>
      <c r="UBZ16" s="396"/>
      <c r="UCA16" s="396"/>
      <c r="UCB16" s="396"/>
      <c r="UCC16" s="396"/>
      <c r="UCD16" s="396"/>
      <c r="UCE16" s="396"/>
      <c r="UCF16" s="396"/>
      <c r="UCG16" s="396"/>
      <c r="UCH16" s="396"/>
      <c r="UCI16" s="396"/>
      <c r="UCJ16" s="396"/>
      <c r="UCK16" s="396"/>
      <c r="UCL16" s="396"/>
      <c r="UCM16" s="396"/>
      <c r="UCN16" s="396"/>
      <c r="UCO16" s="396"/>
      <c r="UCP16" s="396"/>
      <c r="UCQ16" s="396"/>
      <c r="UCR16" s="396"/>
      <c r="UCS16" s="396"/>
      <c r="UCT16" s="396"/>
      <c r="UCU16" s="396"/>
      <c r="UCV16" s="396"/>
      <c r="UCW16" s="396"/>
      <c r="UCX16" s="396"/>
      <c r="UCY16" s="396"/>
      <c r="UCZ16" s="396"/>
      <c r="UDA16" s="396"/>
      <c r="UDB16" s="396"/>
      <c r="UDC16" s="396"/>
      <c r="UDD16" s="396"/>
      <c r="UDE16" s="396"/>
      <c r="UDF16" s="396"/>
      <c r="UDG16" s="396"/>
      <c r="UDH16" s="396"/>
      <c r="UDI16" s="396"/>
      <c r="UDJ16" s="396"/>
      <c r="UDK16" s="396"/>
      <c r="UDL16" s="396"/>
      <c r="UDM16" s="396"/>
      <c r="UDN16" s="396"/>
      <c r="UDO16" s="396"/>
      <c r="UDP16" s="396"/>
      <c r="UDQ16" s="396"/>
      <c r="UDR16" s="396"/>
      <c r="UDS16" s="396"/>
      <c r="UDT16" s="396"/>
      <c r="UDU16" s="396"/>
      <c r="UDV16" s="396"/>
      <c r="UDW16" s="396"/>
      <c r="UDX16" s="396"/>
      <c r="UDY16" s="396"/>
      <c r="UDZ16" s="396"/>
      <c r="UEA16" s="396"/>
      <c r="UEB16" s="396"/>
      <c r="UEC16" s="396"/>
      <c r="UED16" s="396"/>
      <c r="UEE16" s="396"/>
      <c r="UEF16" s="396"/>
      <c r="UEG16" s="396"/>
      <c r="UEH16" s="396"/>
      <c r="UEI16" s="396"/>
      <c r="UEJ16" s="396"/>
      <c r="UEK16" s="396"/>
      <c r="UEL16" s="396"/>
      <c r="UEM16" s="396"/>
      <c r="UEN16" s="396"/>
      <c r="UEO16" s="396"/>
      <c r="UEP16" s="396"/>
      <c r="UEQ16" s="396"/>
      <c r="UER16" s="396"/>
      <c r="UES16" s="396"/>
      <c r="UET16" s="396"/>
      <c r="UEU16" s="396"/>
      <c r="UEV16" s="396"/>
      <c r="UEW16" s="396"/>
      <c r="UEX16" s="396"/>
      <c r="UEY16" s="396"/>
      <c r="UEZ16" s="396"/>
      <c r="UFA16" s="396"/>
      <c r="UFB16" s="396"/>
      <c r="UFC16" s="396"/>
      <c r="UFD16" s="396"/>
      <c r="UFE16" s="396"/>
      <c r="UFF16" s="396"/>
      <c r="UFG16" s="396"/>
      <c r="UFH16" s="396"/>
      <c r="UFI16" s="396"/>
      <c r="UFJ16" s="396"/>
      <c r="UFK16" s="396"/>
      <c r="UFL16" s="396"/>
      <c r="UFM16" s="396"/>
      <c r="UFN16" s="396"/>
      <c r="UFO16" s="396"/>
      <c r="UFP16" s="396"/>
      <c r="UFQ16" s="396"/>
      <c r="UFR16" s="396"/>
      <c r="UFS16" s="396"/>
      <c r="UFT16" s="396"/>
      <c r="UFU16" s="396"/>
      <c r="UFV16" s="396"/>
      <c r="UFW16" s="396"/>
      <c r="UFX16" s="396"/>
      <c r="UFY16" s="396"/>
      <c r="UFZ16" s="396"/>
      <c r="UGA16" s="396"/>
      <c r="UGB16" s="396"/>
      <c r="UGC16" s="396"/>
      <c r="UGD16" s="396"/>
      <c r="UGE16" s="396"/>
      <c r="UGF16" s="396"/>
      <c r="UGG16" s="396"/>
      <c r="UGH16" s="396"/>
      <c r="UGI16" s="396"/>
      <c r="UGJ16" s="396"/>
      <c r="UGK16" s="396"/>
      <c r="UGL16" s="396"/>
      <c r="UGM16" s="396"/>
      <c r="UGN16" s="396"/>
      <c r="UGO16" s="396"/>
      <c r="UGP16" s="396"/>
      <c r="UGQ16" s="396"/>
      <c r="UGR16" s="396"/>
      <c r="UGS16" s="396"/>
      <c r="UGT16" s="396"/>
      <c r="UGU16" s="396"/>
      <c r="UGV16" s="396"/>
      <c r="UGW16" s="396"/>
      <c r="UGX16" s="396"/>
      <c r="UGY16" s="396"/>
      <c r="UGZ16" s="396"/>
      <c r="UHA16" s="396"/>
      <c r="UHB16" s="396"/>
      <c r="UHC16" s="396"/>
      <c r="UHD16" s="396"/>
      <c r="UHE16" s="396"/>
      <c r="UHF16" s="396"/>
      <c r="UHG16" s="396"/>
      <c r="UHH16" s="396"/>
      <c r="UHI16" s="396"/>
      <c r="UHJ16" s="396"/>
      <c r="UHK16" s="396"/>
      <c r="UHL16" s="396"/>
      <c r="UHM16" s="396"/>
      <c r="UHN16" s="396"/>
      <c r="UHO16" s="396"/>
      <c r="UHP16" s="396"/>
      <c r="UHQ16" s="396"/>
      <c r="UHR16" s="396"/>
      <c r="UHS16" s="396"/>
      <c r="UHT16" s="396"/>
      <c r="UHU16" s="396"/>
      <c r="UHV16" s="396"/>
      <c r="UHW16" s="396"/>
      <c r="UHX16" s="396"/>
      <c r="UHY16" s="396"/>
      <c r="UHZ16" s="396"/>
      <c r="UIA16" s="396"/>
      <c r="UIB16" s="396"/>
      <c r="UIC16" s="396"/>
      <c r="UID16" s="396"/>
      <c r="UIE16" s="396"/>
      <c r="UIF16" s="396"/>
      <c r="UIG16" s="396"/>
      <c r="UIH16" s="396"/>
      <c r="UII16" s="396"/>
      <c r="UIJ16" s="396"/>
      <c r="UIK16" s="396"/>
      <c r="UIL16" s="396"/>
      <c r="UIM16" s="396"/>
      <c r="UIN16" s="396"/>
      <c r="UIO16" s="396"/>
      <c r="UIP16" s="396"/>
      <c r="UIQ16" s="396"/>
      <c r="UIR16" s="396"/>
      <c r="UIS16" s="396"/>
      <c r="UIT16" s="396"/>
      <c r="UIU16" s="396"/>
      <c r="UIV16" s="396"/>
      <c r="UIW16" s="396"/>
      <c r="UIX16" s="396"/>
      <c r="UIY16" s="396"/>
      <c r="UIZ16" s="396"/>
      <c r="UJA16" s="396"/>
      <c r="UJB16" s="396"/>
      <c r="UJC16" s="396"/>
      <c r="UJD16" s="396"/>
      <c r="UJE16" s="396"/>
      <c r="UJF16" s="396"/>
      <c r="UJG16" s="396"/>
      <c r="UJH16" s="396"/>
      <c r="UJI16" s="396"/>
      <c r="UJJ16" s="396"/>
      <c r="UJK16" s="396"/>
      <c r="UJL16" s="396"/>
      <c r="UJM16" s="396"/>
      <c r="UJN16" s="396"/>
      <c r="UJO16" s="396"/>
      <c r="UJP16" s="396"/>
      <c r="UJQ16" s="396"/>
      <c r="UJR16" s="396"/>
      <c r="UJS16" s="396"/>
      <c r="UJT16" s="396"/>
      <c r="UJU16" s="396"/>
      <c r="UJV16" s="396"/>
      <c r="UJW16" s="396"/>
      <c r="UJX16" s="396"/>
      <c r="UJY16" s="396"/>
      <c r="UJZ16" s="396"/>
      <c r="UKA16" s="396"/>
      <c r="UKB16" s="396"/>
      <c r="UKC16" s="396"/>
      <c r="UKD16" s="396"/>
      <c r="UKE16" s="396"/>
      <c r="UKF16" s="396"/>
      <c r="UKG16" s="396"/>
      <c r="UKH16" s="396"/>
      <c r="UKI16" s="396"/>
      <c r="UKJ16" s="396"/>
      <c r="UKK16" s="396"/>
      <c r="UKL16" s="396"/>
      <c r="UKM16" s="396"/>
      <c r="UKN16" s="396"/>
      <c r="UKO16" s="396"/>
      <c r="UKP16" s="396"/>
      <c r="UKQ16" s="396"/>
      <c r="UKR16" s="396"/>
      <c r="UKS16" s="396"/>
      <c r="UKT16" s="396"/>
      <c r="UKU16" s="396"/>
      <c r="UKV16" s="396"/>
      <c r="UKW16" s="396"/>
      <c r="UKX16" s="396"/>
      <c r="UKY16" s="396"/>
      <c r="UKZ16" s="396"/>
      <c r="ULA16" s="396"/>
      <c r="ULB16" s="396"/>
      <c r="ULC16" s="396"/>
      <c r="ULD16" s="396"/>
      <c r="ULE16" s="396"/>
      <c r="ULF16" s="396"/>
      <c r="ULG16" s="396"/>
      <c r="ULH16" s="396"/>
      <c r="ULI16" s="396"/>
      <c r="ULJ16" s="396"/>
      <c r="ULK16" s="396"/>
      <c r="ULL16" s="396"/>
      <c r="ULM16" s="396"/>
      <c r="ULN16" s="396"/>
      <c r="ULO16" s="396"/>
      <c r="ULP16" s="396"/>
      <c r="ULQ16" s="396"/>
      <c r="ULR16" s="396"/>
      <c r="ULS16" s="396"/>
      <c r="ULT16" s="396"/>
      <c r="ULU16" s="396"/>
      <c r="ULV16" s="396"/>
      <c r="ULW16" s="396"/>
      <c r="ULX16" s="396"/>
      <c r="ULY16" s="396"/>
      <c r="ULZ16" s="396"/>
      <c r="UMA16" s="396"/>
      <c r="UMB16" s="396"/>
      <c r="UMC16" s="396"/>
      <c r="UMD16" s="396"/>
      <c r="UME16" s="396"/>
      <c r="UMF16" s="396"/>
      <c r="UMG16" s="396"/>
      <c r="UMH16" s="396"/>
      <c r="UMI16" s="396"/>
      <c r="UMJ16" s="396"/>
      <c r="UMK16" s="396"/>
      <c r="UML16" s="396"/>
      <c r="UMM16" s="396"/>
      <c r="UMN16" s="396"/>
      <c r="UMO16" s="396"/>
      <c r="UMP16" s="396"/>
      <c r="UMQ16" s="396"/>
      <c r="UMR16" s="396"/>
      <c r="UMS16" s="396"/>
      <c r="UMT16" s="396"/>
      <c r="UMU16" s="396"/>
      <c r="UMV16" s="396"/>
      <c r="UMW16" s="396"/>
      <c r="UMX16" s="396"/>
      <c r="UMY16" s="396"/>
      <c r="UMZ16" s="396"/>
      <c r="UNA16" s="396"/>
      <c r="UNB16" s="396"/>
      <c r="UNC16" s="396"/>
      <c r="UND16" s="396"/>
      <c r="UNE16" s="396"/>
      <c r="UNF16" s="396"/>
      <c r="UNG16" s="396"/>
      <c r="UNH16" s="396"/>
      <c r="UNI16" s="396"/>
      <c r="UNJ16" s="396"/>
      <c r="UNK16" s="396"/>
      <c r="UNL16" s="396"/>
      <c r="UNM16" s="396"/>
      <c r="UNN16" s="396"/>
      <c r="UNO16" s="396"/>
      <c r="UNP16" s="396"/>
      <c r="UNQ16" s="396"/>
      <c r="UNR16" s="396"/>
      <c r="UNS16" s="396"/>
      <c r="UNT16" s="396"/>
      <c r="UNU16" s="396"/>
      <c r="UNV16" s="396"/>
      <c r="UNW16" s="396"/>
      <c r="UNX16" s="396"/>
      <c r="UNY16" s="396"/>
      <c r="UNZ16" s="396"/>
      <c r="UOA16" s="396"/>
      <c r="UOB16" s="396"/>
      <c r="UOC16" s="396"/>
      <c r="UOD16" s="396"/>
      <c r="UOE16" s="396"/>
      <c r="UOF16" s="396"/>
      <c r="UOG16" s="396"/>
      <c r="UOH16" s="396"/>
      <c r="UOI16" s="396"/>
      <c r="UOJ16" s="396"/>
      <c r="UOK16" s="396"/>
      <c r="UOL16" s="396"/>
      <c r="UOM16" s="396"/>
      <c r="UON16" s="396"/>
      <c r="UOO16" s="396"/>
      <c r="UOP16" s="396"/>
      <c r="UOQ16" s="396"/>
      <c r="UOR16" s="396"/>
      <c r="UOS16" s="396"/>
      <c r="UOT16" s="396"/>
      <c r="UOU16" s="396"/>
      <c r="UOV16" s="396"/>
      <c r="UOW16" s="396"/>
      <c r="UOX16" s="396"/>
      <c r="UOY16" s="396"/>
      <c r="UOZ16" s="396"/>
      <c r="UPA16" s="396"/>
      <c r="UPB16" s="396"/>
      <c r="UPC16" s="396"/>
      <c r="UPD16" s="396"/>
      <c r="UPE16" s="396"/>
      <c r="UPF16" s="396"/>
      <c r="UPG16" s="396"/>
      <c r="UPH16" s="396"/>
      <c r="UPI16" s="396"/>
      <c r="UPJ16" s="396"/>
      <c r="UPK16" s="396"/>
      <c r="UPL16" s="396"/>
      <c r="UPM16" s="396"/>
      <c r="UPN16" s="396"/>
      <c r="UPO16" s="396"/>
      <c r="UPP16" s="396"/>
      <c r="UPQ16" s="396"/>
      <c r="UPR16" s="396"/>
      <c r="UPS16" s="396"/>
      <c r="UPT16" s="396"/>
      <c r="UPU16" s="396"/>
      <c r="UPV16" s="396"/>
      <c r="UPW16" s="396"/>
      <c r="UPX16" s="396"/>
      <c r="UPY16" s="396"/>
      <c r="UPZ16" s="396"/>
      <c r="UQA16" s="396"/>
      <c r="UQB16" s="396"/>
      <c r="UQC16" s="396"/>
      <c r="UQD16" s="396"/>
      <c r="UQE16" s="396"/>
      <c r="UQF16" s="396"/>
      <c r="UQG16" s="396"/>
      <c r="UQH16" s="396"/>
      <c r="UQI16" s="396"/>
      <c r="UQJ16" s="396"/>
      <c r="UQK16" s="396"/>
      <c r="UQL16" s="396"/>
      <c r="UQM16" s="396"/>
      <c r="UQN16" s="396"/>
      <c r="UQO16" s="396"/>
      <c r="UQP16" s="396"/>
      <c r="UQQ16" s="396"/>
      <c r="UQR16" s="396"/>
      <c r="UQS16" s="396"/>
      <c r="UQT16" s="396"/>
      <c r="UQU16" s="396"/>
      <c r="UQV16" s="396"/>
      <c r="UQW16" s="396"/>
      <c r="UQX16" s="396"/>
      <c r="UQY16" s="396"/>
      <c r="UQZ16" s="396"/>
      <c r="URA16" s="396"/>
      <c r="URB16" s="396"/>
      <c r="URC16" s="396"/>
      <c r="URD16" s="396"/>
      <c r="URE16" s="396"/>
      <c r="URF16" s="396"/>
      <c r="URG16" s="396"/>
      <c r="URH16" s="396"/>
      <c r="URI16" s="396"/>
      <c r="URJ16" s="396"/>
      <c r="URK16" s="396"/>
      <c r="URL16" s="396"/>
      <c r="URM16" s="396"/>
      <c r="URN16" s="396"/>
      <c r="URO16" s="396"/>
      <c r="URP16" s="396"/>
      <c r="URQ16" s="396"/>
      <c r="URR16" s="396"/>
      <c r="URS16" s="396"/>
      <c r="URT16" s="396"/>
      <c r="URU16" s="396"/>
      <c r="URV16" s="396"/>
      <c r="URW16" s="396"/>
      <c r="URX16" s="396"/>
      <c r="URY16" s="396"/>
      <c r="URZ16" s="396"/>
      <c r="USA16" s="396"/>
      <c r="USB16" s="396"/>
      <c r="USC16" s="396"/>
      <c r="USD16" s="396"/>
      <c r="USE16" s="396"/>
      <c r="USF16" s="396"/>
      <c r="USG16" s="396"/>
      <c r="USH16" s="396"/>
      <c r="USI16" s="396"/>
      <c r="USJ16" s="396"/>
      <c r="USK16" s="396"/>
      <c r="USL16" s="396"/>
      <c r="USM16" s="396"/>
      <c r="USN16" s="396"/>
      <c r="USO16" s="396"/>
      <c r="USP16" s="396"/>
      <c r="USQ16" s="396"/>
      <c r="USR16" s="396"/>
      <c r="USS16" s="396"/>
      <c r="UST16" s="396"/>
      <c r="USU16" s="396"/>
      <c r="USV16" s="396"/>
      <c r="USW16" s="396"/>
      <c r="USX16" s="396"/>
      <c r="USY16" s="396"/>
      <c r="USZ16" s="396"/>
      <c r="UTA16" s="396"/>
      <c r="UTB16" s="396"/>
      <c r="UTC16" s="396"/>
      <c r="UTD16" s="396"/>
      <c r="UTE16" s="396"/>
      <c r="UTF16" s="396"/>
      <c r="UTG16" s="396"/>
      <c r="UTH16" s="396"/>
      <c r="UTI16" s="396"/>
      <c r="UTJ16" s="396"/>
      <c r="UTK16" s="396"/>
      <c r="UTL16" s="396"/>
      <c r="UTM16" s="396"/>
      <c r="UTN16" s="396"/>
      <c r="UTO16" s="396"/>
      <c r="UTP16" s="396"/>
      <c r="UTQ16" s="396"/>
      <c r="UTR16" s="396"/>
      <c r="UTS16" s="396"/>
      <c r="UTT16" s="396"/>
      <c r="UTU16" s="396"/>
      <c r="UTV16" s="396"/>
      <c r="UTW16" s="396"/>
      <c r="UTX16" s="396"/>
      <c r="UTY16" s="396"/>
      <c r="UTZ16" s="396"/>
      <c r="UUA16" s="396"/>
      <c r="UUB16" s="396"/>
      <c r="UUC16" s="396"/>
      <c r="UUD16" s="396"/>
      <c r="UUE16" s="396"/>
      <c r="UUF16" s="396"/>
      <c r="UUG16" s="396"/>
      <c r="UUH16" s="396"/>
      <c r="UUI16" s="396"/>
      <c r="UUJ16" s="396"/>
      <c r="UUK16" s="396"/>
      <c r="UUL16" s="396"/>
      <c r="UUM16" s="396"/>
      <c r="UUN16" s="396"/>
      <c r="UUO16" s="396"/>
      <c r="UUP16" s="396"/>
      <c r="UUQ16" s="396"/>
      <c r="UUR16" s="396"/>
      <c r="UUS16" s="396"/>
      <c r="UUT16" s="396"/>
      <c r="UUU16" s="396"/>
      <c r="UUV16" s="396"/>
      <c r="UUW16" s="396"/>
      <c r="UUX16" s="396"/>
      <c r="UUY16" s="396"/>
      <c r="UUZ16" s="396"/>
      <c r="UVA16" s="396"/>
      <c r="UVB16" s="396"/>
      <c r="UVC16" s="396"/>
      <c r="UVD16" s="396"/>
      <c r="UVE16" s="396"/>
      <c r="UVF16" s="396"/>
      <c r="UVG16" s="396"/>
      <c r="UVH16" s="396"/>
      <c r="UVI16" s="396"/>
      <c r="UVJ16" s="396"/>
      <c r="UVK16" s="396"/>
      <c r="UVL16" s="396"/>
      <c r="UVM16" s="396"/>
      <c r="UVN16" s="396"/>
      <c r="UVO16" s="396"/>
      <c r="UVP16" s="396"/>
      <c r="UVQ16" s="396"/>
      <c r="UVR16" s="396"/>
      <c r="UVS16" s="396"/>
      <c r="UVT16" s="396"/>
      <c r="UVU16" s="396"/>
      <c r="UVV16" s="396"/>
      <c r="UVW16" s="396"/>
      <c r="UVX16" s="396"/>
      <c r="UVY16" s="396"/>
      <c r="UVZ16" s="396"/>
      <c r="UWA16" s="396"/>
      <c r="UWB16" s="396"/>
      <c r="UWC16" s="396"/>
      <c r="UWD16" s="396"/>
      <c r="UWE16" s="396"/>
      <c r="UWF16" s="396"/>
      <c r="UWG16" s="396"/>
      <c r="UWH16" s="396"/>
      <c r="UWI16" s="396"/>
      <c r="UWJ16" s="396"/>
      <c r="UWK16" s="396"/>
      <c r="UWL16" s="396"/>
      <c r="UWM16" s="396"/>
      <c r="UWN16" s="396"/>
      <c r="UWO16" s="396"/>
      <c r="UWP16" s="396"/>
      <c r="UWQ16" s="396"/>
      <c r="UWR16" s="396"/>
      <c r="UWS16" s="396"/>
      <c r="UWT16" s="396"/>
      <c r="UWU16" s="396"/>
      <c r="UWV16" s="396"/>
      <c r="UWW16" s="396"/>
      <c r="UWX16" s="396"/>
      <c r="UWY16" s="396"/>
      <c r="UWZ16" s="396"/>
      <c r="UXA16" s="396"/>
      <c r="UXB16" s="396"/>
      <c r="UXC16" s="396"/>
      <c r="UXD16" s="396"/>
      <c r="UXE16" s="396"/>
      <c r="UXF16" s="396"/>
      <c r="UXG16" s="396"/>
      <c r="UXH16" s="396"/>
      <c r="UXI16" s="396"/>
      <c r="UXJ16" s="396"/>
      <c r="UXK16" s="396"/>
      <c r="UXL16" s="396"/>
      <c r="UXM16" s="396"/>
      <c r="UXN16" s="396"/>
      <c r="UXO16" s="396"/>
      <c r="UXP16" s="396"/>
      <c r="UXQ16" s="396"/>
      <c r="UXR16" s="396"/>
      <c r="UXS16" s="396"/>
      <c r="UXT16" s="396"/>
      <c r="UXU16" s="396"/>
      <c r="UXV16" s="396"/>
      <c r="UXW16" s="396"/>
      <c r="UXX16" s="396"/>
      <c r="UXY16" s="396"/>
      <c r="UXZ16" s="396"/>
      <c r="UYA16" s="396"/>
      <c r="UYB16" s="396"/>
      <c r="UYC16" s="396"/>
      <c r="UYD16" s="396"/>
      <c r="UYE16" s="396"/>
      <c r="UYF16" s="396"/>
      <c r="UYG16" s="396"/>
      <c r="UYH16" s="396"/>
      <c r="UYI16" s="396"/>
      <c r="UYJ16" s="396"/>
      <c r="UYK16" s="396"/>
      <c r="UYL16" s="396"/>
      <c r="UYM16" s="396"/>
      <c r="UYN16" s="396"/>
      <c r="UYO16" s="396"/>
      <c r="UYP16" s="396"/>
      <c r="UYQ16" s="396"/>
      <c r="UYR16" s="396"/>
      <c r="UYS16" s="396"/>
      <c r="UYT16" s="396"/>
      <c r="UYU16" s="396"/>
      <c r="UYV16" s="396"/>
      <c r="UYW16" s="396"/>
      <c r="UYX16" s="396"/>
      <c r="UYY16" s="396"/>
      <c r="UYZ16" s="396"/>
      <c r="UZA16" s="396"/>
      <c r="UZB16" s="396"/>
      <c r="UZC16" s="396"/>
      <c r="UZD16" s="396"/>
      <c r="UZE16" s="396"/>
      <c r="UZF16" s="396"/>
      <c r="UZG16" s="396"/>
      <c r="UZH16" s="396"/>
      <c r="UZI16" s="396"/>
      <c r="UZJ16" s="396"/>
      <c r="UZK16" s="396"/>
      <c r="UZL16" s="396"/>
      <c r="UZM16" s="396"/>
      <c r="UZN16" s="396"/>
      <c r="UZO16" s="396"/>
      <c r="UZP16" s="396"/>
      <c r="UZQ16" s="396"/>
      <c r="UZR16" s="396"/>
      <c r="UZS16" s="396"/>
      <c r="UZT16" s="396"/>
      <c r="UZU16" s="396"/>
      <c r="UZV16" s="396"/>
      <c r="UZW16" s="396"/>
      <c r="UZX16" s="396"/>
      <c r="UZY16" s="396"/>
      <c r="UZZ16" s="396"/>
      <c r="VAA16" s="396"/>
      <c r="VAB16" s="396"/>
      <c r="VAC16" s="396"/>
      <c r="VAD16" s="396"/>
      <c r="VAE16" s="396"/>
      <c r="VAF16" s="396"/>
      <c r="VAG16" s="396"/>
      <c r="VAH16" s="396"/>
      <c r="VAI16" s="396"/>
      <c r="VAJ16" s="396"/>
      <c r="VAK16" s="396"/>
      <c r="VAL16" s="396"/>
      <c r="VAM16" s="396"/>
      <c r="VAN16" s="396"/>
      <c r="VAO16" s="396"/>
      <c r="VAP16" s="396"/>
      <c r="VAQ16" s="396"/>
      <c r="VAR16" s="396"/>
      <c r="VAS16" s="396"/>
      <c r="VAT16" s="396"/>
      <c r="VAU16" s="396"/>
      <c r="VAV16" s="396"/>
      <c r="VAW16" s="396"/>
      <c r="VAX16" s="396"/>
      <c r="VAY16" s="396"/>
      <c r="VAZ16" s="396"/>
      <c r="VBA16" s="396"/>
      <c r="VBB16" s="396"/>
      <c r="VBC16" s="396"/>
      <c r="VBD16" s="396"/>
      <c r="VBE16" s="396"/>
      <c r="VBF16" s="396"/>
      <c r="VBG16" s="396"/>
      <c r="VBH16" s="396"/>
      <c r="VBI16" s="396"/>
      <c r="VBJ16" s="396"/>
      <c r="VBK16" s="396"/>
      <c r="VBL16" s="396"/>
      <c r="VBM16" s="396"/>
      <c r="VBN16" s="396"/>
      <c r="VBO16" s="396"/>
      <c r="VBP16" s="396"/>
      <c r="VBQ16" s="396"/>
      <c r="VBR16" s="396"/>
      <c r="VBS16" s="396"/>
      <c r="VBT16" s="396"/>
      <c r="VBU16" s="396"/>
      <c r="VBV16" s="396"/>
      <c r="VBW16" s="396"/>
      <c r="VBX16" s="396"/>
      <c r="VBY16" s="396"/>
      <c r="VBZ16" s="396"/>
      <c r="VCA16" s="396"/>
      <c r="VCB16" s="396"/>
      <c r="VCC16" s="396"/>
      <c r="VCD16" s="396"/>
      <c r="VCE16" s="396"/>
      <c r="VCF16" s="396"/>
      <c r="VCG16" s="396"/>
      <c r="VCH16" s="396"/>
      <c r="VCI16" s="396"/>
      <c r="VCJ16" s="396"/>
      <c r="VCK16" s="396"/>
      <c r="VCL16" s="396"/>
      <c r="VCM16" s="396"/>
      <c r="VCN16" s="396"/>
      <c r="VCO16" s="396"/>
      <c r="VCP16" s="396"/>
      <c r="VCQ16" s="396"/>
      <c r="VCR16" s="396"/>
      <c r="VCS16" s="396"/>
      <c r="VCT16" s="396"/>
      <c r="VCU16" s="396"/>
      <c r="VCV16" s="396"/>
      <c r="VCW16" s="396"/>
      <c r="VCX16" s="396"/>
      <c r="VCY16" s="396"/>
      <c r="VCZ16" s="396"/>
      <c r="VDA16" s="396"/>
      <c r="VDB16" s="396"/>
      <c r="VDC16" s="396"/>
      <c r="VDD16" s="396"/>
      <c r="VDE16" s="396"/>
      <c r="VDF16" s="396"/>
      <c r="VDG16" s="396"/>
      <c r="VDH16" s="396"/>
      <c r="VDI16" s="396"/>
      <c r="VDJ16" s="396"/>
      <c r="VDK16" s="396"/>
      <c r="VDL16" s="396"/>
      <c r="VDM16" s="396"/>
      <c r="VDN16" s="396"/>
      <c r="VDO16" s="396"/>
      <c r="VDP16" s="396"/>
      <c r="VDQ16" s="396"/>
      <c r="VDR16" s="396"/>
      <c r="VDS16" s="396"/>
      <c r="VDT16" s="396"/>
      <c r="VDU16" s="396"/>
      <c r="VDV16" s="396"/>
      <c r="VDW16" s="396"/>
      <c r="VDX16" s="396"/>
      <c r="VDY16" s="396"/>
      <c r="VDZ16" s="396"/>
      <c r="VEA16" s="396"/>
      <c r="VEB16" s="396"/>
      <c r="VEC16" s="396"/>
      <c r="VED16" s="396"/>
      <c r="VEE16" s="396"/>
      <c r="VEF16" s="396"/>
      <c r="VEG16" s="396"/>
      <c r="VEH16" s="396"/>
      <c r="VEI16" s="396"/>
      <c r="VEJ16" s="396"/>
      <c r="VEK16" s="396"/>
      <c r="VEL16" s="396"/>
      <c r="VEM16" s="396"/>
      <c r="VEN16" s="396"/>
      <c r="VEO16" s="396"/>
      <c r="VEP16" s="396"/>
      <c r="VEQ16" s="396"/>
      <c r="VER16" s="396"/>
      <c r="VES16" s="396"/>
      <c r="VET16" s="396"/>
      <c r="VEU16" s="396"/>
      <c r="VEV16" s="396"/>
      <c r="VEW16" s="396"/>
      <c r="VEX16" s="396"/>
      <c r="VEY16" s="396"/>
      <c r="VEZ16" s="396"/>
      <c r="VFA16" s="396"/>
      <c r="VFB16" s="396"/>
      <c r="VFC16" s="396"/>
      <c r="VFD16" s="396"/>
      <c r="VFE16" s="396"/>
      <c r="VFF16" s="396"/>
      <c r="VFG16" s="396"/>
      <c r="VFH16" s="396"/>
      <c r="VFI16" s="396"/>
      <c r="VFJ16" s="396"/>
      <c r="VFK16" s="396"/>
      <c r="VFL16" s="396"/>
      <c r="VFM16" s="396"/>
      <c r="VFN16" s="396"/>
      <c r="VFO16" s="396"/>
      <c r="VFP16" s="396"/>
      <c r="VFQ16" s="396"/>
      <c r="VFR16" s="396"/>
      <c r="VFS16" s="396"/>
      <c r="VFT16" s="396"/>
      <c r="VFU16" s="396"/>
      <c r="VFV16" s="396"/>
      <c r="VFW16" s="396"/>
      <c r="VFX16" s="396"/>
      <c r="VFY16" s="396"/>
      <c r="VFZ16" s="396"/>
      <c r="VGA16" s="396"/>
      <c r="VGB16" s="396"/>
      <c r="VGC16" s="396"/>
      <c r="VGD16" s="396"/>
      <c r="VGE16" s="396"/>
      <c r="VGF16" s="396"/>
      <c r="VGG16" s="396"/>
      <c r="VGH16" s="396"/>
      <c r="VGI16" s="396"/>
      <c r="VGJ16" s="396"/>
      <c r="VGK16" s="396"/>
      <c r="VGL16" s="396"/>
      <c r="VGM16" s="396"/>
      <c r="VGN16" s="396"/>
      <c r="VGO16" s="396"/>
      <c r="VGP16" s="396"/>
      <c r="VGQ16" s="396"/>
      <c r="VGR16" s="396"/>
      <c r="VGS16" s="396"/>
      <c r="VGT16" s="396"/>
      <c r="VGU16" s="396"/>
      <c r="VGV16" s="396"/>
      <c r="VGW16" s="396"/>
      <c r="VGX16" s="396"/>
      <c r="VGY16" s="396"/>
      <c r="VGZ16" s="396"/>
      <c r="VHA16" s="396"/>
      <c r="VHB16" s="396"/>
      <c r="VHC16" s="396"/>
      <c r="VHD16" s="396"/>
      <c r="VHE16" s="396"/>
      <c r="VHF16" s="396"/>
      <c r="VHG16" s="396"/>
      <c r="VHH16" s="396"/>
      <c r="VHI16" s="396"/>
      <c r="VHJ16" s="396"/>
      <c r="VHK16" s="396"/>
      <c r="VHL16" s="396"/>
      <c r="VHM16" s="396"/>
      <c r="VHN16" s="396"/>
      <c r="VHO16" s="396"/>
      <c r="VHP16" s="396"/>
      <c r="VHQ16" s="396"/>
      <c r="VHR16" s="396"/>
      <c r="VHS16" s="396"/>
      <c r="VHT16" s="396"/>
      <c r="VHU16" s="396"/>
      <c r="VHV16" s="396"/>
      <c r="VHW16" s="396"/>
      <c r="VHX16" s="396"/>
      <c r="VHY16" s="396"/>
      <c r="VHZ16" s="396"/>
      <c r="VIA16" s="396"/>
      <c r="VIB16" s="396"/>
      <c r="VIC16" s="396"/>
      <c r="VID16" s="396"/>
      <c r="VIE16" s="396"/>
      <c r="VIF16" s="396"/>
      <c r="VIG16" s="396"/>
      <c r="VIH16" s="396"/>
      <c r="VII16" s="396"/>
      <c r="VIJ16" s="396"/>
      <c r="VIK16" s="396"/>
      <c r="VIL16" s="396"/>
      <c r="VIM16" s="396"/>
      <c r="VIN16" s="396"/>
      <c r="VIO16" s="396"/>
      <c r="VIP16" s="396"/>
      <c r="VIQ16" s="396"/>
      <c r="VIR16" s="396"/>
      <c r="VIS16" s="396"/>
      <c r="VIT16" s="396"/>
      <c r="VIU16" s="396"/>
      <c r="VIV16" s="396"/>
      <c r="VIW16" s="396"/>
      <c r="VIX16" s="396"/>
      <c r="VIY16" s="396"/>
      <c r="VIZ16" s="396"/>
      <c r="VJA16" s="396"/>
      <c r="VJB16" s="396"/>
      <c r="VJC16" s="396"/>
      <c r="VJD16" s="396"/>
      <c r="VJE16" s="396"/>
      <c r="VJF16" s="396"/>
      <c r="VJG16" s="396"/>
      <c r="VJH16" s="396"/>
      <c r="VJI16" s="396"/>
      <c r="VJJ16" s="396"/>
      <c r="VJK16" s="396"/>
      <c r="VJL16" s="396"/>
      <c r="VJM16" s="396"/>
      <c r="VJN16" s="396"/>
      <c r="VJO16" s="396"/>
      <c r="VJP16" s="396"/>
      <c r="VJQ16" s="396"/>
      <c r="VJR16" s="396"/>
      <c r="VJS16" s="396"/>
      <c r="VJT16" s="396"/>
      <c r="VJU16" s="396"/>
      <c r="VJV16" s="396"/>
      <c r="VJW16" s="396"/>
      <c r="VJX16" s="396"/>
      <c r="VJY16" s="396"/>
      <c r="VJZ16" s="396"/>
      <c r="VKA16" s="396"/>
      <c r="VKB16" s="396"/>
      <c r="VKC16" s="396"/>
      <c r="VKD16" s="396"/>
      <c r="VKE16" s="396"/>
      <c r="VKF16" s="396"/>
      <c r="VKG16" s="396"/>
      <c r="VKH16" s="396"/>
      <c r="VKI16" s="396"/>
      <c r="VKJ16" s="396"/>
      <c r="VKK16" s="396"/>
      <c r="VKL16" s="396"/>
      <c r="VKM16" s="396"/>
      <c r="VKN16" s="396"/>
      <c r="VKO16" s="396"/>
      <c r="VKP16" s="396"/>
      <c r="VKQ16" s="396"/>
      <c r="VKR16" s="396"/>
      <c r="VKS16" s="396"/>
      <c r="VKT16" s="396"/>
      <c r="VKU16" s="396"/>
      <c r="VKV16" s="396"/>
      <c r="VKW16" s="396"/>
      <c r="VKX16" s="396"/>
      <c r="VKY16" s="396"/>
      <c r="VKZ16" s="396"/>
      <c r="VLA16" s="396"/>
      <c r="VLB16" s="396"/>
      <c r="VLC16" s="396"/>
      <c r="VLD16" s="396"/>
      <c r="VLE16" s="396"/>
      <c r="VLF16" s="396"/>
      <c r="VLG16" s="396"/>
      <c r="VLH16" s="396"/>
      <c r="VLI16" s="396"/>
      <c r="VLJ16" s="396"/>
      <c r="VLK16" s="396"/>
      <c r="VLL16" s="396"/>
      <c r="VLM16" s="396"/>
      <c r="VLN16" s="396"/>
      <c r="VLO16" s="396"/>
      <c r="VLP16" s="396"/>
      <c r="VLQ16" s="396"/>
      <c r="VLR16" s="396"/>
      <c r="VLS16" s="396"/>
      <c r="VLT16" s="396"/>
      <c r="VLU16" s="396"/>
      <c r="VLV16" s="396"/>
      <c r="VLW16" s="396"/>
      <c r="VLX16" s="396"/>
      <c r="VLY16" s="396"/>
      <c r="VLZ16" s="396"/>
      <c r="VMA16" s="396"/>
      <c r="VMB16" s="396"/>
      <c r="VMC16" s="396"/>
      <c r="VMD16" s="396"/>
      <c r="VME16" s="396"/>
      <c r="VMF16" s="396"/>
      <c r="VMG16" s="396"/>
      <c r="VMH16" s="396"/>
      <c r="VMI16" s="396"/>
      <c r="VMJ16" s="396"/>
      <c r="VMK16" s="396"/>
      <c r="VML16" s="396"/>
      <c r="VMM16" s="396"/>
      <c r="VMN16" s="396"/>
      <c r="VMO16" s="396"/>
      <c r="VMP16" s="396"/>
      <c r="VMQ16" s="396"/>
      <c r="VMR16" s="396"/>
      <c r="VMS16" s="396"/>
      <c r="VMT16" s="396"/>
      <c r="VMU16" s="396"/>
      <c r="VMV16" s="396"/>
      <c r="VMW16" s="396"/>
      <c r="VMX16" s="396"/>
      <c r="VMY16" s="396"/>
      <c r="VMZ16" s="396"/>
      <c r="VNA16" s="396"/>
      <c r="VNB16" s="396"/>
      <c r="VNC16" s="396"/>
      <c r="VND16" s="396"/>
      <c r="VNE16" s="396"/>
      <c r="VNF16" s="396"/>
      <c r="VNG16" s="396"/>
      <c r="VNH16" s="396"/>
      <c r="VNI16" s="396"/>
      <c r="VNJ16" s="396"/>
      <c r="VNK16" s="396"/>
      <c r="VNL16" s="396"/>
      <c r="VNM16" s="396"/>
      <c r="VNN16" s="396"/>
      <c r="VNO16" s="396"/>
      <c r="VNP16" s="396"/>
      <c r="VNQ16" s="396"/>
      <c r="VNR16" s="396"/>
      <c r="VNS16" s="396"/>
      <c r="VNT16" s="396"/>
      <c r="VNU16" s="396"/>
      <c r="VNV16" s="396"/>
      <c r="VNW16" s="396"/>
      <c r="VNX16" s="396"/>
      <c r="VNY16" s="396"/>
      <c r="VNZ16" s="396"/>
      <c r="VOA16" s="396"/>
      <c r="VOB16" s="396"/>
      <c r="VOC16" s="396"/>
      <c r="VOD16" s="396"/>
      <c r="VOE16" s="396"/>
      <c r="VOF16" s="396"/>
      <c r="VOG16" s="396"/>
      <c r="VOH16" s="396"/>
      <c r="VOI16" s="396"/>
      <c r="VOJ16" s="396"/>
      <c r="VOK16" s="396"/>
      <c r="VOL16" s="396"/>
      <c r="VOM16" s="396"/>
      <c r="VON16" s="396"/>
      <c r="VOO16" s="396"/>
      <c r="VOP16" s="396"/>
      <c r="VOQ16" s="396"/>
      <c r="VOR16" s="396"/>
      <c r="VOS16" s="396"/>
      <c r="VOT16" s="396"/>
      <c r="VOU16" s="396"/>
      <c r="VOV16" s="396"/>
      <c r="VOW16" s="396"/>
      <c r="VOX16" s="396"/>
      <c r="VOY16" s="396"/>
      <c r="VOZ16" s="396"/>
      <c r="VPA16" s="396"/>
      <c r="VPB16" s="396"/>
      <c r="VPC16" s="396"/>
      <c r="VPD16" s="396"/>
      <c r="VPE16" s="396"/>
      <c r="VPF16" s="396"/>
      <c r="VPG16" s="396"/>
      <c r="VPH16" s="396"/>
      <c r="VPI16" s="396"/>
      <c r="VPJ16" s="396"/>
      <c r="VPK16" s="396"/>
      <c r="VPL16" s="396"/>
      <c r="VPM16" s="396"/>
      <c r="VPN16" s="396"/>
      <c r="VPO16" s="396"/>
      <c r="VPP16" s="396"/>
      <c r="VPQ16" s="396"/>
      <c r="VPR16" s="396"/>
      <c r="VPS16" s="396"/>
      <c r="VPT16" s="396"/>
      <c r="VPU16" s="396"/>
      <c r="VPV16" s="396"/>
      <c r="VPW16" s="396"/>
      <c r="VPX16" s="396"/>
      <c r="VPY16" s="396"/>
      <c r="VPZ16" s="396"/>
      <c r="VQA16" s="396"/>
      <c r="VQB16" s="396"/>
      <c r="VQC16" s="396"/>
      <c r="VQD16" s="396"/>
      <c r="VQE16" s="396"/>
      <c r="VQF16" s="396"/>
      <c r="VQG16" s="396"/>
      <c r="VQH16" s="396"/>
      <c r="VQI16" s="396"/>
      <c r="VQJ16" s="396"/>
      <c r="VQK16" s="396"/>
      <c r="VQL16" s="396"/>
      <c r="VQM16" s="396"/>
      <c r="VQN16" s="396"/>
      <c r="VQO16" s="396"/>
      <c r="VQP16" s="396"/>
      <c r="VQQ16" s="396"/>
      <c r="VQR16" s="396"/>
      <c r="VQS16" s="396"/>
      <c r="VQT16" s="396"/>
      <c r="VQU16" s="396"/>
      <c r="VQV16" s="396"/>
      <c r="VQW16" s="396"/>
      <c r="VQX16" s="396"/>
      <c r="VQY16" s="396"/>
      <c r="VQZ16" s="396"/>
      <c r="VRA16" s="396"/>
      <c r="VRB16" s="396"/>
      <c r="VRC16" s="396"/>
      <c r="VRD16" s="396"/>
      <c r="VRE16" s="396"/>
      <c r="VRF16" s="396"/>
      <c r="VRG16" s="396"/>
      <c r="VRH16" s="396"/>
      <c r="VRI16" s="396"/>
      <c r="VRJ16" s="396"/>
      <c r="VRK16" s="396"/>
      <c r="VRL16" s="396"/>
      <c r="VRM16" s="396"/>
      <c r="VRN16" s="396"/>
      <c r="VRO16" s="396"/>
      <c r="VRP16" s="396"/>
      <c r="VRQ16" s="396"/>
      <c r="VRR16" s="396"/>
      <c r="VRS16" s="396"/>
      <c r="VRT16" s="396"/>
      <c r="VRU16" s="396"/>
      <c r="VRV16" s="396"/>
      <c r="VRW16" s="396"/>
      <c r="VRX16" s="396"/>
      <c r="VRY16" s="396"/>
      <c r="VRZ16" s="396"/>
      <c r="VSA16" s="396"/>
      <c r="VSB16" s="396"/>
      <c r="VSC16" s="396"/>
      <c r="VSD16" s="396"/>
      <c r="VSE16" s="396"/>
      <c r="VSF16" s="396"/>
      <c r="VSG16" s="396"/>
      <c r="VSH16" s="396"/>
      <c r="VSI16" s="396"/>
      <c r="VSJ16" s="396"/>
      <c r="VSK16" s="396"/>
      <c r="VSL16" s="396"/>
      <c r="VSM16" s="396"/>
      <c r="VSN16" s="396"/>
      <c r="VSO16" s="396"/>
      <c r="VSP16" s="396"/>
      <c r="VSQ16" s="396"/>
      <c r="VSR16" s="396"/>
      <c r="VSS16" s="396"/>
      <c r="VST16" s="396"/>
      <c r="VSU16" s="396"/>
      <c r="VSV16" s="396"/>
      <c r="VSW16" s="396"/>
      <c r="VSX16" s="396"/>
      <c r="VSY16" s="396"/>
      <c r="VSZ16" s="396"/>
      <c r="VTA16" s="396"/>
      <c r="VTB16" s="396"/>
      <c r="VTC16" s="396"/>
      <c r="VTD16" s="396"/>
      <c r="VTE16" s="396"/>
      <c r="VTF16" s="396"/>
      <c r="VTG16" s="396"/>
      <c r="VTH16" s="396"/>
      <c r="VTI16" s="396"/>
      <c r="VTJ16" s="396"/>
      <c r="VTK16" s="396"/>
      <c r="VTL16" s="396"/>
      <c r="VTM16" s="396"/>
      <c r="VTN16" s="396"/>
      <c r="VTO16" s="396"/>
      <c r="VTP16" s="396"/>
      <c r="VTQ16" s="396"/>
      <c r="VTR16" s="396"/>
      <c r="VTS16" s="396"/>
      <c r="VTT16" s="396"/>
      <c r="VTU16" s="396"/>
      <c r="VTV16" s="396"/>
      <c r="VTW16" s="396"/>
      <c r="VTX16" s="396"/>
      <c r="VTY16" s="396"/>
      <c r="VTZ16" s="396"/>
      <c r="VUA16" s="396"/>
      <c r="VUB16" s="396"/>
      <c r="VUC16" s="396"/>
      <c r="VUD16" s="396"/>
      <c r="VUE16" s="396"/>
      <c r="VUF16" s="396"/>
      <c r="VUG16" s="396"/>
      <c r="VUH16" s="396"/>
      <c r="VUI16" s="396"/>
      <c r="VUJ16" s="396"/>
      <c r="VUK16" s="396"/>
      <c r="VUL16" s="396"/>
      <c r="VUM16" s="396"/>
      <c r="VUN16" s="396"/>
      <c r="VUO16" s="396"/>
      <c r="VUP16" s="396"/>
      <c r="VUQ16" s="396"/>
      <c r="VUR16" s="396"/>
      <c r="VUS16" s="396"/>
      <c r="VUT16" s="396"/>
      <c r="VUU16" s="396"/>
      <c r="VUV16" s="396"/>
      <c r="VUW16" s="396"/>
      <c r="VUX16" s="396"/>
      <c r="VUY16" s="396"/>
      <c r="VUZ16" s="396"/>
      <c r="VVA16" s="396"/>
      <c r="VVB16" s="396"/>
      <c r="VVC16" s="396"/>
      <c r="VVD16" s="396"/>
      <c r="VVE16" s="396"/>
      <c r="VVF16" s="396"/>
      <c r="VVG16" s="396"/>
      <c r="VVH16" s="396"/>
      <c r="VVI16" s="396"/>
      <c r="VVJ16" s="396"/>
      <c r="VVK16" s="396"/>
      <c r="VVL16" s="396"/>
      <c r="VVM16" s="396"/>
      <c r="VVN16" s="396"/>
      <c r="VVO16" s="396"/>
      <c r="VVP16" s="396"/>
      <c r="VVQ16" s="396"/>
      <c r="VVR16" s="396"/>
      <c r="VVS16" s="396"/>
      <c r="VVT16" s="396"/>
      <c r="VVU16" s="396"/>
      <c r="VVV16" s="396"/>
      <c r="VVW16" s="396"/>
      <c r="VVX16" s="396"/>
      <c r="VVY16" s="396"/>
      <c r="VVZ16" s="396"/>
      <c r="VWA16" s="396"/>
      <c r="VWB16" s="396"/>
      <c r="VWC16" s="396"/>
      <c r="VWD16" s="396"/>
      <c r="VWE16" s="396"/>
      <c r="VWF16" s="396"/>
      <c r="VWG16" s="396"/>
      <c r="VWH16" s="396"/>
      <c r="VWI16" s="396"/>
      <c r="VWJ16" s="396"/>
      <c r="VWK16" s="396"/>
      <c r="VWL16" s="396"/>
      <c r="VWM16" s="396"/>
      <c r="VWN16" s="396"/>
      <c r="VWO16" s="396"/>
      <c r="VWP16" s="396"/>
      <c r="VWQ16" s="396"/>
      <c r="VWR16" s="396"/>
      <c r="VWS16" s="396"/>
      <c r="VWT16" s="396"/>
      <c r="VWU16" s="396"/>
      <c r="VWV16" s="396"/>
      <c r="VWW16" s="396"/>
      <c r="VWX16" s="396"/>
      <c r="VWY16" s="396"/>
      <c r="VWZ16" s="396"/>
      <c r="VXA16" s="396"/>
      <c r="VXB16" s="396"/>
      <c r="VXC16" s="396"/>
      <c r="VXD16" s="396"/>
      <c r="VXE16" s="396"/>
      <c r="VXF16" s="396"/>
      <c r="VXG16" s="396"/>
      <c r="VXH16" s="396"/>
      <c r="VXI16" s="396"/>
      <c r="VXJ16" s="396"/>
      <c r="VXK16" s="396"/>
      <c r="VXL16" s="396"/>
      <c r="VXM16" s="396"/>
      <c r="VXN16" s="396"/>
      <c r="VXO16" s="396"/>
      <c r="VXP16" s="396"/>
      <c r="VXQ16" s="396"/>
      <c r="VXR16" s="396"/>
      <c r="VXS16" s="396"/>
      <c r="VXT16" s="396"/>
      <c r="VXU16" s="396"/>
      <c r="VXV16" s="396"/>
      <c r="VXW16" s="396"/>
      <c r="VXX16" s="396"/>
      <c r="VXY16" s="396"/>
      <c r="VXZ16" s="396"/>
      <c r="VYA16" s="396"/>
      <c r="VYB16" s="396"/>
      <c r="VYC16" s="396"/>
      <c r="VYD16" s="396"/>
      <c r="VYE16" s="396"/>
      <c r="VYF16" s="396"/>
      <c r="VYG16" s="396"/>
      <c r="VYH16" s="396"/>
      <c r="VYI16" s="396"/>
      <c r="VYJ16" s="396"/>
      <c r="VYK16" s="396"/>
      <c r="VYL16" s="396"/>
      <c r="VYM16" s="396"/>
      <c r="VYN16" s="396"/>
      <c r="VYO16" s="396"/>
      <c r="VYP16" s="396"/>
      <c r="VYQ16" s="396"/>
      <c r="VYR16" s="396"/>
      <c r="VYS16" s="396"/>
      <c r="VYT16" s="396"/>
      <c r="VYU16" s="396"/>
      <c r="VYV16" s="396"/>
      <c r="VYW16" s="396"/>
      <c r="VYX16" s="396"/>
      <c r="VYY16" s="396"/>
      <c r="VYZ16" s="396"/>
      <c r="VZA16" s="396"/>
      <c r="VZB16" s="396"/>
      <c r="VZC16" s="396"/>
      <c r="VZD16" s="396"/>
      <c r="VZE16" s="396"/>
      <c r="VZF16" s="396"/>
      <c r="VZG16" s="396"/>
      <c r="VZH16" s="396"/>
      <c r="VZI16" s="396"/>
      <c r="VZJ16" s="396"/>
      <c r="VZK16" s="396"/>
      <c r="VZL16" s="396"/>
      <c r="VZM16" s="396"/>
      <c r="VZN16" s="396"/>
      <c r="VZO16" s="396"/>
      <c r="VZP16" s="396"/>
      <c r="VZQ16" s="396"/>
      <c r="VZR16" s="396"/>
      <c r="VZS16" s="396"/>
      <c r="VZT16" s="396"/>
      <c r="VZU16" s="396"/>
      <c r="VZV16" s="396"/>
      <c r="VZW16" s="396"/>
      <c r="VZX16" s="396"/>
      <c r="VZY16" s="396"/>
      <c r="VZZ16" s="396"/>
      <c r="WAA16" s="396"/>
      <c r="WAB16" s="396"/>
      <c r="WAC16" s="396"/>
      <c r="WAD16" s="396"/>
      <c r="WAE16" s="396"/>
      <c r="WAF16" s="396"/>
      <c r="WAG16" s="396"/>
      <c r="WAH16" s="396"/>
      <c r="WAI16" s="396"/>
      <c r="WAJ16" s="396"/>
      <c r="WAK16" s="396"/>
      <c r="WAL16" s="396"/>
      <c r="WAM16" s="396"/>
      <c r="WAN16" s="396"/>
      <c r="WAO16" s="396"/>
      <c r="WAP16" s="396"/>
      <c r="WAQ16" s="396"/>
      <c r="WAR16" s="396"/>
      <c r="WAS16" s="396"/>
      <c r="WAT16" s="396"/>
      <c r="WAU16" s="396"/>
      <c r="WAV16" s="396"/>
      <c r="WAW16" s="396"/>
      <c r="WAX16" s="396"/>
      <c r="WAY16" s="396"/>
      <c r="WAZ16" s="396"/>
      <c r="WBA16" s="396"/>
      <c r="WBB16" s="396"/>
      <c r="WBC16" s="396"/>
      <c r="WBD16" s="396"/>
      <c r="WBE16" s="396"/>
      <c r="WBF16" s="396"/>
      <c r="WBG16" s="396"/>
      <c r="WBH16" s="396"/>
      <c r="WBI16" s="396"/>
      <c r="WBJ16" s="396"/>
      <c r="WBK16" s="396"/>
      <c r="WBL16" s="396"/>
      <c r="WBM16" s="396"/>
      <c r="WBN16" s="396"/>
      <c r="WBO16" s="396"/>
      <c r="WBP16" s="396"/>
      <c r="WBQ16" s="396"/>
      <c r="WBR16" s="396"/>
      <c r="WBS16" s="396"/>
      <c r="WBT16" s="396"/>
      <c r="WBU16" s="396"/>
      <c r="WBV16" s="396"/>
      <c r="WBW16" s="396"/>
      <c r="WBX16" s="396"/>
      <c r="WBY16" s="396"/>
      <c r="WBZ16" s="396"/>
      <c r="WCA16" s="396"/>
      <c r="WCB16" s="396"/>
      <c r="WCC16" s="396"/>
      <c r="WCD16" s="396"/>
      <c r="WCE16" s="396"/>
      <c r="WCF16" s="396"/>
      <c r="WCG16" s="396"/>
      <c r="WCH16" s="396"/>
      <c r="WCI16" s="396"/>
      <c r="WCJ16" s="396"/>
      <c r="WCK16" s="396"/>
      <c r="WCL16" s="396"/>
      <c r="WCM16" s="396"/>
      <c r="WCN16" s="396"/>
      <c r="WCO16" s="396"/>
      <c r="WCP16" s="396"/>
      <c r="WCQ16" s="396"/>
      <c r="WCR16" s="396"/>
      <c r="WCS16" s="396"/>
      <c r="WCT16" s="396"/>
      <c r="WCU16" s="396"/>
      <c r="WCV16" s="396"/>
      <c r="WCW16" s="396"/>
      <c r="WCX16" s="396"/>
      <c r="WCY16" s="396"/>
      <c r="WCZ16" s="396"/>
      <c r="WDA16" s="396"/>
      <c r="WDB16" s="396"/>
      <c r="WDC16" s="396"/>
      <c r="WDD16" s="396"/>
      <c r="WDE16" s="396"/>
      <c r="WDF16" s="396"/>
      <c r="WDG16" s="396"/>
      <c r="WDH16" s="396"/>
      <c r="WDI16" s="396"/>
      <c r="WDJ16" s="396"/>
      <c r="WDK16" s="396"/>
      <c r="WDL16" s="396"/>
      <c r="WDM16" s="396"/>
      <c r="WDN16" s="396"/>
      <c r="WDO16" s="396"/>
      <c r="WDP16" s="396"/>
      <c r="WDQ16" s="396"/>
      <c r="WDR16" s="396"/>
      <c r="WDS16" s="396"/>
      <c r="WDT16" s="396"/>
      <c r="WDU16" s="396"/>
      <c r="WDV16" s="396"/>
      <c r="WDW16" s="396"/>
      <c r="WDX16" s="396"/>
      <c r="WDY16" s="396"/>
      <c r="WDZ16" s="396"/>
      <c r="WEA16" s="396"/>
      <c r="WEB16" s="396"/>
      <c r="WEC16" s="396"/>
      <c r="WED16" s="396"/>
      <c r="WEE16" s="396"/>
      <c r="WEF16" s="396"/>
      <c r="WEG16" s="396"/>
      <c r="WEH16" s="396"/>
      <c r="WEI16" s="396"/>
      <c r="WEJ16" s="396"/>
      <c r="WEK16" s="396"/>
      <c r="WEL16" s="396"/>
      <c r="WEM16" s="396"/>
      <c r="WEN16" s="396"/>
      <c r="WEO16" s="396"/>
      <c r="WEP16" s="396"/>
      <c r="WEQ16" s="396"/>
      <c r="WER16" s="396"/>
      <c r="WES16" s="396"/>
      <c r="WET16" s="396"/>
      <c r="WEU16" s="396"/>
      <c r="WEV16" s="396"/>
      <c r="WEW16" s="396"/>
      <c r="WEX16" s="396"/>
      <c r="WEY16" s="396"/>
      <c r="WEZ16" s="396"/>
      <c r="WFA16" s="396"/>
      <c r="WFB16" s="396"/>
      <c r="WFC16" s="396"/>
      <c r="WFD16" s="396"/>
      <c r="WFE16" s="396"/>
      <c r="WFF16" s="396"/>
      <c r="WFG16" s="396"/>
      <c r="WFH16" s="396"/>
      <c r="WFI16" s="396"/>
      <c r="WFJ16" s="396"/>
      <c r="WFK16" s="396"/>
      <c r="WFL16" s="396"/>
      <c r="WFM16" s="396"/>
      <c r="WFN16" s="396"/>
      <c r="WFO16" s="396"/>
      <c r="WFP16" s="396"/>
      <c r="WFQ16" s="396"/>
      <c r="WFR16" s="396"/>
      <c r="WFS16" s="396"/>
      <c r="WFT16" s="396"/>
      <c r="WFU16" s="396"/>
      <c r="WFV16" s="396"/>
      <c r="WFW16" s="396"/>
      <c r="WFX16" s="396"/>
      <c r="WFY16" s="396"/>
      <c r="WFZ16" s="396"/>
      <c r="WGA16" s="396"/>
      <c r="WGB16" s="396"/>
      <c r="WGC16" s="396"/>
      <c r="WGD16" s="396"/>
      <c r="WGE16" s="396"/>
      <c r="WGF16" s="396"/>
      <c r="WGG16" s="396"/>
      <c r="WGH16" s="396"/>
      <c r="WGI16" s="396"/>
      <c r="WGJ16" s="396"/>
      <c r="WGK16" s="396"/>
      <c r="WGL16" s="396"/>
      <c r="WGM16" s="396"/>
      <c r="WGN16" s="396"/>
      <c r="WGO16" s="396"/>
      <c r="WGP16" s="396"/>
      <c r="WGQ16" s="396"/>
      <c r="WGR16" s="396"/>
      <c r="WGS16" s="396"/>
      <c r="WGT16" s="396"/>
      <c r="WGU16" s="396"/>
      <c r="WGV16" s="396"/>
      <c r="WGW16" s="396"/>
      <c r="WGX16" s="396"/>
      <c r="WGY16" s="396"/>
      <c r="WGZ16" s="396"/>
      <c r="WHA16" s="396"/>
      <c r="WHB16" s="396"/>
      <c r="WHC16" s="396"/>
      <c r="WHD16" s="396"/>
      <c r="WHE16" s="396"/>
      <c r="WHF16" s="396"/>
      <c r="WHG16" s="396"/>
      <c r="WHH16" s="396"/>
      <c r="WHI16" s="396"/>
      <c r="WHJ16" s="396"/>
      <c r="WHK16" s="396"/>
      <c r="WHL16" s="396"/>
      <c r="WHM16" s="396"/>
      <c r="WHN16" s="396"/>
      <c r="WHO16" s="396"/>
      <c r="WHP16" s="396"/>
      <c r="WHQ16" s="396"/>
      <c r="WHR16" s="396"/>
      <c r="WHS16" s="396"/>
      <c r="WHT16" s="396"/>
      <c r="WHU16" s="396"/>
      <c r="WHV16" s="396"/>
      <c r="WHW16" s="396"/>
      <c r="WHX16" s="396"/>
      <c r="WHY16" s="396"/>
      <c r="WHZ16" s="396"/>
      <c r="WIA16" s="396"/>
      <c r="WIB16" s="396"/>
      <c r="WIC16" s="396"/>
      <c r="WID16" s="396"/>
      <c r="WIE16" s="396"/>
      <c r="WIF16" s="396"/>
      <c r="WIG16" s="396"/>
      <c r="WIH16" s="396"/>
      <c r="WII16" s="396"/>
      <c r="WIJ16" s="396"/>
      <c r="WIK16" s="396"/>
      <c r="WIL16" s="396"/>
      <c r="WIM16" s="396"/>
      <c r="WIN16" s="396"/>
      <c r="WIO16" s="396"/>
      <c r="WIP16" s="396"/>
      <c r="WIQ16" s="396"/>
      <c r="WIR16" s="396"/>
      <c r="WIS16" s="396"/>
      <c r="WIT16" s="396"/>
      <c r="WIU16" s="396"/>
      <c r="WIV16" s="396"/>
      <c r="WIW16" s="396"/>
      <c r="WIX16" s="396"/>
      <c r="WIY16" s="396"/>
      <c r="WIZ16" s="396"/>
      <c r="WJA16" s="396"/>
      <c r="WJB16" s="396"/>
      <c r="WJC16" s="396"/>
      <c r="WJD16" s="396"/>
      <c r="WJE16" s="396"/>
      <c r="WJF16" s="396"/>
      <c r="WJG16" s="396"/>
      <c r="WJH16" s="396"/>
      <c r="WJI16" s="396"/>
      <c r="WJJ16" s="396"/>
      <c r="WJK16" s="396"/>
      <c r="WJL16" s="396"/>
      <c r="WJM16" s="396"/>
      <c r="WJN16" s="396"/>
      <c r="WJO16" s="396"/>
      <c r="WJP16" s="396"/>
      <c r="WJQ16" s="396"/>
      <c r="WJR16" s="396"/>
      <c r="WJS16" s="396"/>
      <c r="WJT16" s="396"/>
      <c r="WJU16" s="396"/>
      <c r="WJV16" s="396"/>
      <c r="WJW16" s="396"/>
      <c r="WJX16" s="396"/>
      <c r="WJY16" s="396"/>
      <c r="WJZ16" s="396"/>
      <c r="WKA16" s="396"/>
      <c r="WKB16" s="396"/>
      <c r="WKC16" s="396"/>
      <c r="WKD16" s="396"/>
      <c r="WKE16" s="396"/>
      <c r="WKF16" s="396"/>
      <c r="WKG16" s="396"/>
      <c r="WKH16" s="396"/>
      <c r="WKI16" s="396"/>
      <c r="WKJ16" s="396"/>
      <c r="WKK16" s="396"/>
      <c r="WKL16" s="396"/>
      <c r="WKM16" s="396"/>
      <c r="WKN16" s="396"/>
      <c r="WKO16" s="396"/>
      <c r="WKP16" s="396"/>
      <c r="WKQ16" s="396"/>
      <c r="WKR16" s="396"/>
      <c r="WKS16" s="396"/>
      <c r="WKT16" s="396"/>
      <c r="WKU16" s="396"/>
      <c r="WKV16" s="396"/>
      <c r="WKW16" s="396"/>
      <c r="WKX16" s="396"/>
      <c r="WKY16" s="396"/>
      <c r="WKZ16" s="396"/>
      <c r="WLA16" s="396"/>
      <c r="WLB16" s="396"/>
      <c r="WLC16" s="396"/>
      <c r="WLD16" s="396"/>
      <c r="WLE16" s="396"/>
      <c r="WLF16" s="396"/>
      <c r="WLG16" s="396"/>
      <c r="WLH16" s="396"/>
      <c r="WLI16" s="396"/>
      <c r="WLJ16" s="396"/>
      <c r="WLK16" s="396"/>
      <c r="WLL16" s="396"/>
      <c r="WLM16" s="396"/>
      <c r="WLN16" s="396"/>
      <c r="WLO16" s="396"/>
      <c r="WLP16" s="396"/>
      <c r="WLQ16" s="396"/>
      <c r="WLR16" s="396"/>
      <c r="WLS16" s="396"/>
      <c r="WLT16" s="396"/>
      <c r="WLU16" s="396"/>
      <c r="WLV16" s="396"/>
      <c r="WLW16" s="396"/>
      <c r="WLX16" s="396"/>
      <c r="WLY16" s="396"/>
      <c r="WLZ16" s="396"/>
      <c r="WMA16" s="396"/>
      <c r="WMB16" s="396"/>
      <c r="WMC16" s="396"/>
      <c r="WMD16" s="396"/>
      <c r="WME16" s="396"/>
      <c r="WMF16" s="396"/>
      <c r="WMG16" s="396"/>
      <c r="WMH16" s="396"/>
      <c r="WMI16" s="396"/>
      <c r="WMJ16" s="396"/>
      <c r="WMK16" s="396"/>
      <c r="WML16" s="396"/>
      <c r="WMM16" s="396"/>
      <c r="WMN16" s="396"/>
      <c r="WMO16" s="396"/>
      <c r="WMP16" s="396"/>
      <c r="WMQ16" s="396"/>
      <c r="WMR16" s="396"/>
      <c r="WMS16" s="396"/>
      <c r="WMT16" s="396"/>
      <c r="WMU16" s="396"/>
      <c r="WMV16" s="396"/>
      <c r="WMW16" s="396"/>
      <c r="WMX16" s="396"/>
      <c r="WMY16" s="396"/>
      <c r="WMZ16" s="396"/>
      <c r="WNA16" s="396"/>
      <c r="WNB16" s="396"/>
      <c r="WNC16" s="396"/>
      <c r="WND16" s="396"/>
      <c r="WNE16" s="396"/>
      <c r="WNF16" s="396"/>
      <c r="WNG16" s="396"/>
      <c r="WNH16" s="396"/>
      <c r="WNI16" s="396"/>
      <c r="WNJ16" s="396"/>
      <c r="WNK16" s="396"/>
      <c r="WNL16" s="396"/>
      <c r="WNM16" s="396"/>
      <c r="WNN16" s="396"/>
      <c r="WNO16" s="396"/>
      <c r="WNP16" s="396"/>
      <c r="WNQ16" s="396"/>
      <c r="WNR16" s="396"/>
      <c r="WNS16" s="396"/>
      <c r="WNT16" s="396"/>
      <c r="WNU16" s="396"/>
      <c r="WNV16" s="396"/>
      <c r="WNW16" s="396"/>
      <c r="WNX16" s="396"/>
      <c r="WNY16" s="396"/>
      <c r="WNZ16" s="396"/>
      <c r="WOA16" s="396"/>
      <c r="WOB16" s="396"/>
      <c r="WOC16" s="396"/>
      <c r="WOD16" s="396"/>
      <c r="WOE16" s="396"/>
      <c r="WOF16" s="396"/>
      <c r="WOG16" s="396"/>
      <c r="WOH16" s="396"/>
      <c r="WOI16" s="396"/>
      <c r="WOJ16" s="396"/>
      <c r="WOK16" s="396"/>
      <c r="WOL16" s="396"/>
      <c r="WOM16" s="396"/>
      <c r="WON16" s="396"/>
      <c r="WOO16" s="396"/>
      <c r="WOP16" s="396"/>
      <c r="WOQ16" s="396"/>
      <c r="WOR16" s="396"/>
      <c r="WOS16" s="396"/>
      <c r="WOT16" s="396"/>
      <c r="WOU16" s="396"/>
      <c r="WOV16" s="396"/>
      <c r="WOW16" s="396"/>
      <c r="WOX16" s="396"/>
      <c r="WOY16" s="396"/>
      <c r="WOZ16" s="396"/>
      <c r="WPA16" s="396"/>
      <c r="WPB16" s="396"/>
      <c r="WPC16" s="396"/>
      <c r="WPD16" s="396"/>
      <c r="WPE16" s="396"/>
      <c r="WPF16" s="396"/>
      <c r="WPG16" s="396"/>
      <c r="WPH16" s="396"/>
      <c r="WPI16" s="396"/>
      <c r="WPJ16" s="396"/>
      <c r="WPK16" s="396"/>
      <c r="WPL16" s="396"/>
      <c r="WPM16" s="396"/>
      <c r="WPN16" s="396"/>
      <c r="WPO16" s="396"/>
      <c r="WPP16" s="396"/>
      <c r="WPQ16" s="396"/>
      <c r="WPR16" s="396"/>
      <c r="WPS16" s="396"/>
      <c r="WPT16" s="396"/>
      <c r="WPU16" s="396"/>
      <c r="WPV16" s="396"/>
      <c r="WPW16" s="396"/>
      <c r="WPX16" s="396"/>
      <c r="WPY16" s="396"/>
      <c r="WPZ16" s="396"/>
      <c r="WQA16" s="396"/>
      <c r="WQB16" s="396"/>
      <c r="WQC16" s="396"/>
      <c r="WQD16" s="396"/>
      <c r="WQE16" s="396"/>
      <c r="WQF16" s="396"/>
      <c r="WQG16" s="396"/>
      <c r="WQH16" s="396"/>
      <c r="WQI16" s="396"/>
      <c r="WQJ16" s="396"/>
      <c r="WQK16" s="396"/>
      <c r="WQL16" s="396"/>
      <c r="WQM16" s="396"/>
      <c r="WQN16" s="396"/>
      <c r="WQO16" s="396"/>
      <c r="WQP16" s="396"/>
      <c r="WQQ16" s="396"/>
      <c r="WQR16" s="396"/>
      <c r="WQS16" s="396"/>
      <c r="WQT16" s="396"/>
      <c r="WQU16" s="396"/>
      <c r="WQV16" s="396"/>
      <c r="WQW16" s="396"/>
      <c r="WQX16" s="396"/>
      <c r="WQY16" s="396"/>
      <c r="WQZ16" s="396"/>
      <c r="WRA16" s="396"/>
      <c r="WRB16" s="396"/>
      <c r="WRC16" s="396"/>
      <c r="WRD16" s="396"/>
      <c r="WRE16" s="396"/>
      <c r="WRF16" s="396"/>
      <c r="WRG16" s="396"/>
      <c r="WRH16" s="396"/>
      <c r="WRI16" s="396"/>
      <c r="WRJ16" s="396"/>
      <c r="WRK16" s="396"/>
      <c r="WRL16" s="396"/>
      <c r="WRM16" s="396"/>
      <c r="WRN16" s="396"/>
      <c r="WRO16" s="396"/>
      <c r="WRP16" s="396"/>
      <c r="WRQ16" s="396"/>
      <c r="WRR16" s="396"/>
      <c r="WRS16" s="396"/>
      <c r="WRT16" s="396"/>
      <c r="WRU16" s="396"/>
      <c r="WRV16" s="396"/>
      <c r="WRW16" s="396"/>
      <c r="WRX16" s="396"/>
      <c r="WRY16" s="396"/>
      <c r="WRZ16" s="396"/>
      <c r="WSA16" s="396"/>
      <c r="WSB16" s="396"/>
      <c r="WSC16" s="396"/>
      <c r="WSD16" s="396"/>
      <c r="WSE16" s="396"/>
      <c r="WSF16" s="396"/>
      <c r="WSG16" s="396"/>
      <c r="WSH16" s="396"/>
      <c r="WSI16" s="396"/>
      <c r="WSJ16" s="396"/>
      <c r="WSK16" s="396"/>
      <c r="WSL16" s="396"/>
      <c r="WSM16" s="396"/>
      <c r="WSN16" s="396"/>
      <c r="WSO16" s="396"/>
      <c r="WSP16" s="396"/>
      <c r="WSQ16" s="396"/>
      <c r="WSR16" s="396"/>
      <c r="WSS16" s="396"/>
      <c r="WST16" s="396"/>
      <c r="WSU16" s="396"/>
      <c r="WSV16" s="396"/>
      <c r="WSW16" s="396"/>
      <c r="WSX16" s="396"/>
      <c r="WSY16" s="396"/>
      <c r="WSZ16" s="396"/>
      <c r="WTA16" s="396"/>
      <c r="WTB16" s="396"/>
      <c r="WTC16" s="396"/>
      <c r="WTD16" s="396"/>
      <c r="WTE16" s="396"/>
      <c r="WTF16" s="396"/>
      <c r="WTG16" s="396"/>
      <c r="WTH16" s="396"/>
      <c r="WTI16" s="396"/>
      <c r="WTJ16" s="396"/>
      <c r="WTK16" s="396"/>
      <c r="WTL16" s="396"/>
      <c r="WTM16" s="396"/>
      <c r="WTN16" s="396"/>
      <c r="WTO16" s="396"/>
      <c r="WTP16" s="396"/>
      <c r="WTQ16" s="396"/>
      <c r="WTR16" s="396"/>
      <c r="WTS16" s="396"/>
      <c r="WTT16" s="396"/>
      <c r="WTU16" s="396"/>
      <c r="WTV16" s="396"/>
      <c r="WTW16" s="396"/>
      <c r="WTX16" s="396"/>
      <c r="WTY16" s="396"/>
      <c r="WTZ16" s="396"/>
      <c r="WUA16" s="396"/>
      <c r="WUB16" s="396"/>
      <c r="WUC16" s="396"/>
      <c r="WUD16" s="396"/>
      <c r="WUE16" s="396"/>
      <c r="WUF16" s="396"/>
      <c r="WUG16" s="396"/>
      <c r="WUH16" s="396"/>
      <c r="WUI16" s="396"/>
      <c r="WUJ16" s="396"/>
      <c r="WUK16" s="396"/>
      <c r="WUL16" s="396"/>
      <c r="WUM16" s="396"/>
      <c r="WUN16" s="396"/>
      <c r="WUO16" s="396"/>
      <c r="WUP16" s="396"/>
      <c r="WUQ16" s="396"/>
      <c r="WUR16" s="396"/>
      <c r="WUS16" s="396"/>
      <c r="WUT16" s="396"/>
      <c r="WUU16" s="396"/>
      <c r="WUV16" s="396"/>
      <c r="WUW16" s="396"/>
      <c r="WUX16" s="396"/>
      <c r="WUY16" s="396"/>
      <c r="WUZ16" s="396"/>
      <c r="WVA16" s="396"/>
      <c r="WVB16" s="396"/>
      <c r="WVC16" s="396"/>
      <c r="WVD16" s="396"/>
      <c r="WVE16" s="396"/>
      <c r="WVF16" s="396"/>
      <c r="WVG16" s="396"/>
      <c r="WVH16" s="396"/>
      <c r="WVI16" s="396"/>
      <c r="WVJ16" s="396"/>
      <c r="WVK16" s="396"/>
      <c r="WVL16" s="396"/>
      <c r="WVM16" s="396"/>
      <c r="WVN16" s="396"/>
      <c r="WVO16" s="396"/>
      <c r="WVP16" s="396"/>
      <c r="WVQ16" s="396"/>
      <c r="WVR16" s="396"/>
      <c r="WVS16" s="396"/>
      <c r="WVT16" s="396"/>
      <c r="WVU16" s="396"/>
      <c r="WVV16" s="396"/>
      <c r="WVW16" s="396"/>
      <c r="WVX16" s="396"/>
      <c r="WVY16" s="396"/>
      <c r="WVZ16" s="396"/>
      <c r="WWA16" s="396"/>
      <c r="WWB16" s="396"/>
      <c r="WWC16" s="396"/>
      <c r="WWD16" s="396"/>
      <c r="WWE16" s="396"/>
      <c r="WWF16" s="396"/>
      <c r="WWG16" s="396"/>
      <c r="WWH16" s="396"/>
      <c r="WWI16" s="396"/>
      <c r="WWJ16" s="396"/>
      <c r="WWK16" s="396"/>
      <c r="WWL16" s="396"/>
      <c r="WWM16" s="396"/>
      <c r="WWN16" s="396"/>
      <c r="WWO16" s="396"/>
      <c r="WWP16" s="396"/>
      <c r="WWQ16" s="396"/>
      <c r="WWR16" s="396"/>
      <c r="WWS16" s="396"/>
      <c r="WWT16" s="396"/>
      <c r="WWU16" s="396"/>
      <c r="WWV16" s="396"/>
      <c r="WWW16" s="396"/>
      <c r="WWX16" s="396"/>
      <c r="WWY16" s="396"/>
      <c r="WWZ16" s="396"/>
      <c r="WXA16" s="396"/>
      <c r="WXB16" s="396"/>
      <c r="WXC16" s="396"/>
      <c r="WXD16" s="396"/>
      <c r="WXE16" s="396"/>
      <c r="WXF16" s="396"/>
      <c r="WXG16" s="396"/>
      <c r="WXH16" s="396"/>
      <c r="WXI16" s="396"/>
      <c r="WXJ16" s="396"/>
      <c r="WXK16" s="396"/>
      <c r="WXL16" s="396"/>
      <c r="WXM16" s="396"/>
      <c r="WXN16" s="396"/>
      <c r="WXO16" s="396"/>
      <c r="WXP16" s="396"/>
      <c r="WXQ16" s="396"/>
      <c r="WXR16" s="396"/>
      <c r="WXS16" s="396"/>
      <c r="WXT16" s="396"/>
      <c r="WXU16" s="396"/>
      <c r="WXV16" s="396"/>
      <c r="WXW16" s="396"/>
      <c r="WXX16" s="396"/>
      <c r="WXY16" s="396"/>
      <c r="WXZ16" s="396"/>
      <c r="WYA16" s="396"/>
      <c r="WYB16" s="396"/>
      <c r="WYC16" s="396"/>
      <c r="WYD16" s="396"/>
      <c r="WYE16" s="396"/>
      <c r="WYF16" s="396"/>
      <c r="WYG16" s="396"/>
      <c r="WYH16" s="396"/>
      <c r="WYI16" s="396"/>
      <c r="WYJ16" s="396"/>
      <c r="WYK16" s="396"/>
      <c r="WYL16" s="396"/>
      <c r="WYM16" s="396"/>
      <c r="WYN16" s="396"/>
      <c r="WYO16" s="396"/>
      <c r="WYP16" s="396"/>
      <c r="WYQ16" s="396"/>
      <c r="WYR16" s="396"/>
      <c r="WYS16" s="396"/>
      <c r="WYT16" s="396"/>
      <c r="WYU16" s="396"/>
      <c r="WYV16" s="396"/>
      <c r="WYW16" s="396"/>
      <c r="WYX16" s="396"/>
      <c r="WYY16" s="396"/>
      <c r="WYZ16" s="396"/>
      <c r="WZA16" s="396"/>
      <c r="WZB16" s="396"/>
      <c r="WZC16" s="396"/>
      <c r="WZD16" s="396"/>
      <c r="WZE16" s="396"/>
      <c r="WZF16" s="396"/>
      <c r="WZG16" s="396"/>
      <c r="WZH16" s="396"/>
      <c r="WZI16" s="396"/>
      <c r="WZJ16" s="396"/>
      <c r="WZK16" s="396"/>
      <c r="WZL16" s="396"/>
      <c r="WZM16" s="396"/>
      <c r="WZN16" s="396"/>
      <c r="WZO16" s="396"/>
      <c r="WZP16" s="396"/>
      <c r="WZQ16" s="396"/>
      <c r="WZR16" s="396"/>
      <c r="WZS16" s="396"/>
      <c r="WZT16" s="396"/>
      <c r="WZU16" s="396"/>
      <c r="WZV16" s="396"/>
      <c r="WZW16" s="396"/>
      <c r="WZX16" s="396"/>
      <c r="WZY16" s="396"/>
      <c r="WZZ16" s="396"/>
      <c r="XAA16" s="396"/>
      <c r="XAB16" s="396"/>
      <c r="XAC16" s="396"/>
      <c r="XAD16" s="396"/>
      <c r="XAE16" s="396"/>
      <c r="XAF16" s="396"/>
      <c r="XAG16" s="396"/>
      <c r="XAH16" s="396"/>
      <c r="XAI16" s="396"/>
      <c r="XAJ16" s="396"/>
      <c r="XAK16" s="396"/>
      <c r="XAL16" s="396"/>
      <c r="XAM16" s="396"/>
      <c r="XAN16" s="396"/>
      <c r="XAO16" s="396"/>
      <c r="XAP16" s="396"/>
      <c r="XAQ16" s="396"/>
      <c r="XAR16" s="396"/>
      <c r="XAS16" s="396"/>
      <c r="XAT16" s="396"/>
      <c r="XAU16" s="396"/>
      <c r="XAV16" s="396"/>
      <c r="XAW16" s="396"/>
      <c r="XAX16" s="396"/>
      <c r="XAY16" s="396"/>
      <c r="XAZ16" s="396"/>
      <c r="XBA16" s="396"/>
      <c r="XBB16" s="396"/>
      <c r="XBC16" s="396"/>
      <c r="XBD16" s="396"/>
      <c r="XBE16" s="396"/>
      <c r="XBF16" s="396"/>
      <c r="XBG16" s="396"/>
      <c r="XBH16" s="396"/>
      <c r="XBI16" s="396"/>
      <c r="XBJ16" s="396"/>
      <c r="XBK16" s="396"/>
      <c r="XBL16" s="396"/>
      <c r="XBM16" s="396"/>
      <c r="XBN16" s="396"/>
      <c r="XBO16" s="396"/>
      <c r="XBP16" s="396"/>
      <c r="XBQ16" s="396"/>
      <c r="XBR16" s="396"/>
      <c r="XBS16" s="396"/>
      <c r="XBT16" s="396"/>
      <c r="XBU16" s="396"/>
      <c r="XBV16" s="396"/>
      <c r="XBW16" s="396"/>
      <c r="XBX16" s="396"/>
      <c r="XBY16" s="396"/>
      <c r="XBZ16" s="396"/>
      <c r="XCA16" s="396"/>
      <c r="XCB16" s="396"/>
      <c r="XCC16" s="396"/>
      <c r="XCD16" s="396"/>
      <c r="XCE16" s="396"/>
      <c r="XCF16" s="396"/>
      <c r="XCG16" s="396"/>
      <c r="XCH16" s="396"/>
      <c r="XCI16" s="396"/>
      <c r="XCJ16" s="396"/>
      <c r="XCK16" s="396"/>
      <c r="XCL16" s="396"/>
      <c r="XCM16" s="396"/>
      <c r="XCN16" s="396"/>
      <c r="XCO16" s="396"/>
      <c r="XCP16" s="396"/>
      <c r="XCQ16" s="396"/>
      <c r="XCR16" s="396"/>
      <c r="XCS16" s="396"/>
      <c r="XCT16" s="396"/>
      <c r="XCU16" s="396"/>
      <c r="XCV16" s="396"/>
      <c r="XCW16" s="396"/>
      <c r="XCX16" s="396"/>
      <c r="XCY16" s="396"/>
      <c r="XCZ16" s="396"/>
      <c r="XDA16" s="396"/>
      <c r="XDB16" s="396"/>
      <c r="XDC16" s="396"/>
      <c r="XDD16" s="396"/>
      <c r="XDE16" s="396"/>
      <c r="XDF16" s="396"/>
      <c r="XDG16" s="396"/>
      <c r="XDH16" s="396"/>
      <c r="XDI16" s="396"/>
      <c r="XDJ16" s="396"/>
      <c r="XDK16" s="396"/>
      <c r="XDL16" s="396"/>
      <c r="XDM16" s="396"/>
      <c r="XDN16" s="396"/>
      <c r="XDO16" s="396"/>
      <c r="XDP16" s="396"/>
      <c r="XDQ16" s="396"/>
      <c r="XDR16" s="396"/>
      <c r="XDS16" s="396"/>
      <c r="XDT16" s="396"/>
      <c r="XDU16" s="396"/>
      <c r="XDV16" s="396"/>
      <c r="XDW16" s="396"/>
      <c r="XDX16" s="396"/>
      <c r="XDY16" s="396"/>
      <c r="XDZ16" s="396"/>
      <c r="XEA16" s="396"/>
      <c r="XEB16" s="396"/>
      <c r="XEC16" s="396"/>
      <c r="XED16" s="396"/>
      <c r="XEE16" s="396"/>
      <c r="XEF16" s="396"/>
      <c r="XEG16" s="396"/>
      <c r="XEH16" s="396"/>
      <c r="XEI16" s="396"/>
      <c r="XEJ16" s="396"/>
      <c r="XEK16" s="396"/>
      <c r="XEL16" s="396"/>
      <c r="XEM16" s="396"/>
      <c r="XEN16" s="396"/>
      <c r="XEO16" s="396"/>
      <c r="XEP16" s="396"/>
      <c r="XEQ16" s="396"/>
      <c r="XER16" s="396"/>
      <c r="XES16" s="396"/>
      <c r="XET16" s="396"/>
      <c r="XEU16" s="396"/>
      <c r="XEV16" s="396"/>
      <c r="XEW16" s="396"/>
      <c r="XEX16" s="396"/>
      <c r="XEY16" s="396"/>
      <c r="XEZ16" s="396"/>
      <c r="XFA16" s="396"/>
      <c r="XFB16" s="396"/>
      <c r="XFC16" s="396"/>
    </row>
    <row r="17" spans="1:16384" s="389" customFormat="1" ht="12" customHeight="1">
      <c r="A17" s="404">
        <v>6</v>
      </c>
      <c r="B17" s="113" t="s">
        <v>105</v>
      </c>
      <c r="C17" s="113" t="s">
        <v>2239</v>
      </c>
      <c r="D17" s="113" t="s">
        <v>2235</v>
      </c>
      <c r="E17" s="113" t="s">
        <v>2237</v>
      </c>
      <c r="F17" s="1733" t="s">
        <v>105</v>
      </c>
      <c r="G17" s="1733" t="s">
        <v>2239</v>
      </c>
      <c r="H17" s="1733" t="s">
        <v>3175</v>
      </c>
      <c r="I17" s="1733" t="s">
        <v>2241</v>
      </c>
      <c r="J17" s="404"/>
      <c r="K17" s="239"/>
      <c r="L17" s="239"/>
      <c r="M17" s="417"/>
      <c r="N17" s="404" t="s">
        <v>2308</v>
      </c>
      <c r="O17" s="113" t="s">
        <v>5662</v>
      </c>
      <c r="P17" s="113" t="s">
        <v>105</v>
      </c>
      <c r="Q17" s="113" t="s">
        <v>2675</v>
      </c>
      <c r="R17" s="113" t="s">
        <v>2235</v>
      </c>
      <c r="S17" s="113" t="s">
        <v>2286</v>
      </c>
      <c r="T17" s="375"/>
      <c r="U17" s="239"/>
      <c r="V17" s="239"/>
      <c r="W17" s="239"/>
      <c r="X17" s="417"/>
      <c r="Y17" s="396"/>
      <c r="Z17" s="396"/>
      <c r="AA17" s="396"/>
      <c r="AB17" s="396"/>
      <c r="AC17" s="396"/>
      <c r="AD17" s="396"/>
      <c r="AE17" s="396"/>
      <c r="AF17" s="396"/>
      <c r="AG17" s="396"/>
      <c r="AH17" s="396"/>
      <c r="AI17" s="396"/>
      <c r="AJ17" s="396"/>
      <c r="AK17" s="396"/>
      <c r="AL17" s="396"/>
      <c r="AM17" s="396"/>
      <c r="AN17" s="396"/>
      <c r="AO17" s="396"/>
      <c r="AP17" s="396"/>
      <c r="AQ17" s="396"/>
      <c r="AR17" s="396"/>
      <c r="AS17" s="396"/>
      <c r="AT17" s="396"/>
      <c r="AU17" s="396"/>
      <c r="AV17" s="396"/>
      <c r="AW17" s="396"/>
      <c r="AX17" s="396"/>
      <c r="AY17" s="396"/>
      <c r="AZ17" s="396"/>
      <c r="BA17" s="396"/>
      <c r="BB17" s="396"/>
      <c r="BC17" s="396"/>
      <c r="BD17" s="396"/>
      <c r="BE17" s="396"/>
      <c r="BF17" s="396"/>
      <c r="BG17" s="396"/>
      <c r="BH17" s="396"/>
      <c r="BI17" s="396"/>
      <c r="BJ17" s="396"/>
      <c r="BK17" s="396"/>
      <c r="BL17" s="396"/>
      <c r="BM17" s="396"/>
      <c r="BN17" s="396"/>
      <c r="BO17" s="396"/>
      <c r="BP17" s="396"/>
      <c r="BQ17" s="396"/>
      <c r="BR17" s="396"/>
      <c r="BS17" s="396"/>
      <c r="BT17" s="396"/>
      <c r="BU17" s="396"/>
      <c r="BV17" s="396"/>
      <c r="BW17" s="396"/>
      <c r="BX17" s="396"/>
      <c r="BY17" s="396"/>
      <c r="BZ17" s="396"/>
      <c r="CA17" s="396"/>
      <c r="CB17" s="396"/>
      <c r="CC17" s="396"/>
      <c r="CD17" s="396"/>
      <c r="CE17" s="396"/>
      <c r="CF17" s="396"/>
      <c r="CG17" s="396"/>
      <c r="CH17" s="396"/>
      <c r="CI17" s="396"/>
      <c r="CJ17" s="396"/>
      <c r="CK17" s="396"/>
      <c r="CL17" s="396"/>
      <c r="CM17" s="396"/>
      <c r="CN17" s="396"/>
      <c r="CO17" s="396"/>
      <c r="CP17" s="396"/>
      <c r="CQ17" s="396"/>
      <c r="CR17" s="396"/>
      <c r="CS17" s="396"/>
      <c r="CT17" s="396"/>
      <c r="CU17" s="396"/>
      <c r="CV17" s="396"/>
      <c r="CW17" s="396"/>
      <c r="CX17" s="396"/>
      <c r="CY17" s="396"/>
      <c r="CZ17" s="396"/>
      <c r="DA17" s="396"/>
      <c r="DB17" s="396"/>
      <c r="DC17" s="396"/>
      <c r="DD17" s="396"/>
      <c r="DE17" s="396"/>
      <c r="DF17" s="396"/>
      <c r="DG17" s="396"/>
      <c r="DH17" s="396"/>
      <c r="DI17" s="396"/>
      <c r="DJ17" s="396"/>
      <c r="DK17" s="396"/>
      <c r="DL17" s="396"/>
      <c r="DM17" s="396"/>
      <c r="DN17" s="396"/>
      <c r="DO17" s="396"/>
      <c r="DP17" s="396"/>
      <c r="DQ17" s="396"/>
      <c r="DR17" s="396"/>
      <c r="DS17" s="396"/>
      <c r="DT17" s="396"/>
      <c r="DU17" s="396"/>
      <c r="DV17" s="396"/>
      <c r="DW17" s="396"/>
      <c r="DX17" s="396"/>
      <c r="DY17" s="396"/>
      <c r="DZ17" s="396"/>
      <c r="EA17" s="396"/>
      <c r="EB17" s="396"/>
      <c r="EC17" s="396"/>
      <c r="ED17" s="396"/>
      <c r="EE17" s="396"/>
      <c r="EF17" s="396"/>
      <c r="EG17" s="396"/>
      <c r="EH17" s="396"/>
      <c r="EI17" s="396"/>
      <c r="EJ17" s="396"/>
      <c r="EK17" s="396"/>
      <c r="EL17" s="396"/>
      <c r="EM17" s="396"/>
      <c r="EN17" s="396"/>
      <c r="EO17" s="396"/>
      <c r="EP17" s="396"/>
      <c r="EQ17" s="396"/>
      <c r="ER17" s="396"/>
      <c r="ES17" s="396"/>
      <c r="ET17" s="396"/>
      <c r="EU17" s="396"/>
      <c r="EV17" s="396"/>
      <c r="EW17" s="396"/>
      <c r="EX17" s="396"/>
      <c r="EY17" s="396"/>
      <c r="EZ17" s="396"/>
      <c r="FA17" s="396"/>
      <c r="FB17" s="396"/>
      <c r="FC17" s="396"/>
      <c r="FD17" s="396"/>
      <c r="FE17" s="396"/>
      <c r="FF17" s="396"/>
      <c r="FG17" s="396"/>
      <c r="FH17" s="396"/>
      <c r="FI17" s="396"/>
      <c r="FJ17" s="396"/>
      <c r="FK17" s="396"/>
      <c r="FL17" s="396"/>
      <c r="FM17" s="396"/>
      <c r="FN17" s="396"/>
      <c r="FO17" s="396"/>
      <c r="FP17" s="396"/>
      <c r="FQ17" s="396"/>
      <c r="FR17" s="396"/>
      <c r="FS17" s="396"/>
      <c r="FT17" s="396"/>
      <c r="FU17" s="396"/>
      <c r="FV17" s="396"/>
      <c r="FW17" s="396"/>
      <c r="FX17" s="396"/>
      <c r="FY17" s="396"/>
      <c r="FZ17" s="396"/>
      <c r="GA17" s="396"/>
      <c r="GB17" s="396"/>
      <c r="GC17" s="396"/>
      <c r="GD17" s="396"/>
      <c r="GE17" s="396"/>
      <c r="GF17" s="396"/>
      <c r="GG17" s="396"/>
      <c r="GH17" s="396"/>
      <c r="GI17" s="396"/>
      <c r="GJ17" s="396"/>
      <c r="GK17" s="396"/>
      <c r="GL17" s="396"/>
      <c r="GM17" s="396"/>
      <c r="GN17" s="396"/>
      <c r="GO17" s="396"/>
      <c r="GP17" s="396"/>
      <c r="GQ17" s="396"/>
      <c r="GR17" s="396"/>
      <c r="GS17" s="396"/>
      <c r="GT17" s="396"/>
      <c r="GU17" s="396"/>
      <c r="GV17" s="396"/>
      <c r="GW17" s="396"/>
      <c r="GX17" s="396"/>
      <c r="GY17" s="396"/>
      <c r="GZ17" s="396"/>
      <c r="HA17" s="396"/>
      <c r="HB17" s="396"/>
      <c r="HC17" s="396"/>
      <c r="HD17" s="396"/>
      <c r="HE17" s="396"/>
      <c r="HF17" s="396"/>
      <c r="HG17" s="396"/>
      <c r="HH17" s="396"/>
      <c r="HI17" s="396"/>
      <c r="HJ17" s="396"/>
      <c r="HK17" s="396"/>
      <c r="HL17" s="396"/>
      <c r="HM17" s="396"/>
      <c r="HN17" s="396"/>
      <c r="HO17" s="396"/>
      <c r="HP17" s="396"/>
      <c r="HQ17" s="396"/>
      <c r="HR17" s="396"/>
      <c r="HS17" s="396"/>
      <c r="HT17" s="396"/>
      <c r="HU17" s="396"/>
      <c r="HV17" s="396"/>
      <c r="HW17" s="396"/>
      <c r="HX17" s="396"/>
      <c r="HY17" s="396"/>
      <c r="HZ17" s="396"/>
      <c r="IA17" s="396"/>
      <c r="IB17" s="396"/>
      <c r="IC17" s="396"/>
      <c r="ID17" s="396"/>
      <c r="IE17" s="396"/>
      <c r="IF17" s="396"/>
      <c r="IG17" s="396"/>
      <c r="IH17" s="396"/>
      <c r="II17" s="396"/>
      <c r="IJ17" s="396"/>
      <c r="IK17" s="396"/>
      <c r="IL17" s="396"/>
      <c r="IM17" s="396"/>
      <c r="IN17" s="396"/>
      <c r="IO17" s="396"/>
      <c r="IP17" s="396"/>
      <c r="IQ17" s="396"/>
      <c r="IR17" s="396"/>
      <c r="IS17" s="396"/>
      <c r="IT17" s="396"/>
      <c r="IU17" s="396"/>
      <c r="IV17" s="396"/>
      <c r="IW17" s="396"/>
      <c r="IX17" s="396"/>
      <c r="IY17" s="396"/>
      <c r="IZ17" s="396"/>
      <c r="JA17" s="396"/>
      <c r="JB17" s="396"/>
      <c r="JC17" s="396"/>
      <c r="JD17" s="396"/>
      <c r="JE17" s="396"/>
      <c r="JF17" s="396"/>
      <c r="JG17" s="396"/>
      <c r="JH17" s="396"/>
      <c r="JI17" s="396"/>
      <c r="JJ17" s="396"/>
      <c r="JK17" s="396"/>
      <c r="JL17" s="396"/>
      <c r="JM17" s="396"/>
      <c r="JN17" s="396"/>
      <c r="JO17" s="396"/>
      <c r="JP17" s="396"/>
      <c r="JQ17" s="396"/>
      <c r="JR17" s="396"/>
      <c r="JS17" s="396"/>
      <c r="JT17" s="396"/>
      <c r="JU17" s="396"/>
      <c r="JV17" s="396"/>
      <c r="JW17" s="396"/>
      <c r="JX17" s="396"/>
      <c r="JY17" s="396"/>
      <c r="JZ17" s="396"/>
      <c r="KA17" s="396"/>
      <c r="KB17" s="396"/>
      <c r="KC17" s="396"/>
      <c r="KD17" s="396"/>
      <c r="KE17" s="396"/>
      <c r="KF17" s="396"/>
      <c r="KG17" s="396"/>
      <c r="KH17" s="396"/>
      <c r="KI17" s="396"/>
      <c r="KJ17" s="396"/>
      <c r="KK17" s="396"/>
      <c r="KL17" s="396"/>
      <c r="KM17" s="396"/>
      <c r="KN17" s="396"/>
      <c r="KO17" s="396"/>
      <c r="KP17" s="396"/>
      <c r="KQ17" s="396"/>
      <c r="KR17" s="396"/>
      <c r="KS17" s="396"/>
      <c r="KT17" s="396"/>
      <c r="KU17" s="396"/>
      <c r="KV17" s="396"/>
      <c r="KW17" s="396"/>
      <c r="KX17" s="396"/>
      <c r="KY17" s="396"/>
      <c r="KZ17" s="396"/>
      <c r="LA17" s="396"/>
      <c r="LB17" s="396"/>
      <c r="LC17" s="396"/>
      <c r="LD17" s="396"/>
      <c r="LE17" s="396"/>
      <c r="LF17" s="396"/>
      <c r="LG17" s="396"/>
      <c r="LH17" s="396"/>
      <c r="LI17" s="396"/>
      <c r="LJ17" s="396"/>
      <c r="LK17" s="396"/>
      <c r="LL17" s="396"/>
      <c r="LM17" s="396"/>
      <c r="LN17" s="396"/>
      <c r="LO17" s="396"/>
      <c r="LP17" s="396"/>
      <c r="LQ17" s="396"/>
      <c r="LR17" s="396"/>
      <c r="LS17" s="396"/>
      <c r="LT17" s="396"/>
      <c r="LU17" s="396"/>
      <c r="LV17" s="396"/>
      <c r="LW17" s="396"/>
      <c r="LX17" s="396"/>
      <c r="LY17" s="396"/>
      <c r="LZ17" s="396"/>
      <c r="MA17" s="396"/>
      <c r="MB17" s="396"/>
      <c r="MC17" s="396"/>
      <c r="MD17" s="396"/>
      <c r="ME17" s="396"/>
      <c r="MF17" s="396"/>
      <c r="MG17" s="396"/>
      <c r="MH17" s="396"/>
      <c r="MI17" s="396"/>
      <c r="MJ17" s="396"/>
      <c r="MK17" s="396"/>
      <c r="ML17" s="396"/>
      <c r="MM17" s="396"/>
      <c r="MN17" s="396"/>
      <c r="MO17" s="396"/>
      <c r="MP17" s="396"/>
      <c r="MQ17" s="396"/>
      <c r="MR17" s="396"/>
      <c r="MS17" s="396"/>
      <c r="MT17" s="396"/>
      <c r="MU17" s="396"/>
      <c r="MV17" s="396"/>
      <c r="MW17" s="396"/>
      <c r="MX17" s="396"/>
      <c r="MY17" s="396"/>
      <c r="MZ17" s="396"/>
      <c r="NA17" s="396"/>
      <c r="NB17" s="396"/>
      <c r="NC17" s="396"/>
      <c r="ND17" s="396"/>
      <c r="NE17" s="396"/>
      <c r="NF17" s="396"/>
      <c r="NG17" s="396"/>
      <c r="NH17" s="396"/>
      <c r="NI17" s="396"/>
      <c r="NJ17" s="396"/>
      <c r="NK17" s="396"/>
      <c r="NL17" s="396"/>
      <c r="NM17" s="396"/>
      <c r="NN17" s="396"/>
      <c r="NO17" s="396"/>
      <c r="NP17" s="396"/>
      <c r="NQ17" s="396"/>
      <c r="NR17" s="396"/>
      <c r="NS17" s="396"/>
      <c r="NT17" s="396"/>
      <c r="NU17" s="396"/>
      <c r="NV17" s="396"/>
      <c r="NW17" s="396"/>
      <c r="NX17" s="396"/>
      <c r="NY17" s="396"/>
      <c r="NZ17" s="396"/>
      <c r="OA17" s="396"/>
      <c r="OB17" s="396"/>
      <c r="OC17" s="396"/>
      <c r="OD17" s="396"/>
      <c r="OE17" s="396"/>
      <c r="OF17" s="396"/>
      <c r="OG17" s="396"/>
      <c r="OH17" s="396"/>
      <c r="OI17" s="396"/>
      <c r="OJ17" s="396"/>
      <c r="OK17" s="396"/>
      <c r="OL17" s="396"/>
      <c r="OM17" s="396"/>
      <c r="ON17" s="396"/>
      <c r="OO17" s="396"/>
      <c r="OP17" s="396"/>
      <c r="OQ17" s="396"/>
      <c r="OR17" s="396"/>
      <c r="OS17" s="396"/>
      <c r="OT17" s="396"/>
      <c r="OU17" s="396"/>
      <c r="OV17" s="396"/>
      <c r="OW17" s="396"/>
      <c r="OX17" s="396"/>
      <c r="OY17" s="396"/>
      <c r="OZ17" s="396"/>
      <c r="PA17" s="396"/>
      <c r="PB17" s="396"/>
      <c r="PC17" s="396"/>
      <c r="PD17" s="396"/>
      <c r="PE17" s="396"/>
      <c r="PF17" s="396"/>
      <c r="PG17" s="396"/>
      <c r="PH17" s="396"/>
      <c r="PI17" s="396"/>
      <c r="PJ17" s="396"/>
      <c r="PK17" s="396"/>
      <c r="PL17" s="396"/>
      <c r="PM17" s="396"/>
      <c r="PN17" s="396"/>
      <c r="PO17" s="396"/>
      <c r="PP17" s="396"/>
      <c r="PQ17" s="396"/>
      <c r="PR17" s="396"/>
      <c r="PS17" s="396"/>
      <c r="PT17" s="396"/>
      <c r="PU17" s="396"/>
      <c r="PV17" s="396"/>
      <c r="PW17" s="396"/>
      <c r="PX17" s="396"/>
      <c r="PY17" s="396"/>
      <c r="PZ17" s="396"/>
      <c r="QA17" s="396"/>
      <c r="QB17" s="396"/>
      <c r="QC17" s="396"/>
      <c r="QD17" s="396"/>
      <c r="QE17" s="396"/>
      <c r="QF17" s="396"/>
      <c r="QG17" s="396"/>
      <c r="QH17" s="396"/>
      <c r="QI17" s="396"/>
      <c r="QJ17" s="396"/>
      <c r="QK17" s="396"/>
      <c r="QL17" s="396"/>
      <c r="QM17" s="396"/>
      <c r="QN17" s="396"/>
      <c r="QO17" s="396"/>
      <c r="QP17" s="396"/>
      <c r="QQ17" s="396"/>
      <c r="QR17" s="396"/>
      <c r="QS17" s="396"/>
      <c r="QT17" s="396"/>
      <c r="QU17" s="396"/>
      <c r="QV17" s="396"/>
      <c r="QW17" s="396"/>
      <c r="QX17" s="396"/>
      <c r="QY17" s="396"/>
      <c r="QZ17" s="396"/>
      <c r="RA17" s="396"/>
      <c r="RB17" s="396"/>
      <c r="RC17" s="396"/>
      <c r="RD17" s="396"/>
      <c r="RE17" s="396"/>
      <c r="RF17" s="396"/>
      <c r="RG17" s="396"/>
      <c r="RH17" s="396"/>
      <c r="RI17" s="396"/>
      <c r="RJ17" s="396"/>
      <c r="RK17" s="396"/>
      <c r="RL17" s="396"/>
      <c r="RM17" s="396"/>
      <c r="RN17" s="396"/>
      <c r="RO17" s="396"/>
      <c r="RP17" s="396"/>
      <c r="RQ17" s="396"/>
      <c r="RR17" s="396"/>
      <c r="RS17" s="396"/>
      <c r="RT17" s="396"/>
      <c r="RU17" s="396"/>
      <c r="RV17" s="396"/>
      <c r="RW17" s="396"/>
      <c r="RX17" s="396"/>
      <c r="RY17" s="396"/>
      <c r="RZ17" s="396"/>
      <c r="SA17" s="396"/>
      <c r="SB17" s="396"/>
      <c r="SC17" s="396"/>
      <c r="SD17" s="396"/>
      <c r="SE17" s="396"/>
      <c r="SF17" s="396"/>
      <c r="SG17" s="396"/>
      <c r="SH17" s="396"/>
      <c r="SI17" s="396"/>
      <c r="SJ17" s="396"/>
      <c r="SK17" s="396"/>
      <c r="SL17" s="396"/>
      <c r="SM17" s="396"/>
      <c r="SN17" s="396"/>
      <c r="SO17" s="396"/>
      <c r="SP17" s="396"/>
      <c r="SQ17" s="396"/>
      <c r="SR17" s="396"/>
      <c r="SS17" s="396"/>
      <c r="ST17" s="396"/>
      <c r="SU17" s="396"/>
      <c r="SV17" s="396"/>
      <c r="SW17" s="396"/>
      <c r="SX17" s="396"/>
      <c r="SY17" s="396"/>
      <c r="SZ17" s="396"/>
      <c r="TA17" s="396"/>
      <c r="TB17" s="396"/>
      <c r="TC17" s="396"/>
      <c r="TD17" s="396"/>
      <c r="TE17" s="396"/>
      <c r="TF17" s="396"/>
      <c r="TG17" s="396"/>
      <c r="TH17" s="396"/>
      <c r="TI17" s="396"/>
      <c r="TJ17" s="396"/>
      <c r="TK17" s="396"/>
      <c r="TL17" s="396"/>
      <c r="TM17" s="396"/>
      <c r="TN17" s="396"/>
      <c r="TO17" s="396"/>
      <c r="TP17" s="396"/>
      <c r="TQ17" s="396"/>
      <c r="TR17" s="396"/>
      <c r="TS17" s="396"/>
      <c r="TT17" s="396"/>
      <c r="TU17" s="396"/>
      <c r="TV17" s="396"/>
      <c r="TW17" s="396"/>
      <c r="TX17" s="396"/>
      <c r="TY17" s="396"/>
      <c r="TZ17" s="396"/>
      <c r="UA17" s="396"/>
      <c r="UB17" s="396"/>
      <c r="UC17" s="396"/>
      <c r="UD17" s="396"/>
      <c r="UE17" s="396"/>
      <c r="UF17" s="396"/>
      <c r="UG17" s="396"/>
      <c r="UH17" s="396"/>
      <c r="UI17" s="396"/>
      <c r="UJ17" s="396"/>
      <c r="UK17" s="396"/>
      <c r="UL17" s="396"/>
      <c r="UM17" s="396"/>
      <c r="UN17" s="396"/>
      <c r="UO17" s="396"/>
      <c r="UP17" s="396"/>
      <c r="UQ17" s="396"/>
      <c r="UR17" s="396"/>
      <c r="US17" s="396"/>
      <c r="UT17" s="396"/>
      <c r="UU17" s="396"/>
      <c r="UV17" s="396"/>
      <c r="UW17" s="396"/>
      <c r="UX17" s="396"/>
      <c r="UY17" s="396"/>
      <c r="UZ17" s="396"/>
      <c r="VA17" s="396"/>
      <c r="VB17" s="396"/>
      <c r="VC17" s="396"/>
      <c r="VD17" s="396"/>
      <c r="VE17" s="396"/>
      <c r="VF17" s="396"/>
      <c r="VG17" s="396"/>
      <c r="VH17" s="396"/>
      <c r="VI17" s="396"/>
      <c r="VJ17" s="396"/>
      <c r="VK17" s="396"/>
      <c r="VL17" s="396"/>
      <c r="VM17" s="396"/>
      <c r="VN17" s="396"/>
      <c r="VO17" s="396"/>
      <c r="VP17" s="396"/>
      <c r="VQ17" s="396"/>
      <c r="VR17" s="396"/>
      <c r="VS17" s="396"/>
      <c r="VT17" s="396"/>
      <c r="VU17" s="396"/>
      <c r="VV17" s="396"/>
      <c r="VW17" s="396"/>
      <c r="VX17" s="396"/>
      <c r="VY17" s="396"/>
      <c r="VZ17" s="396"/>
      <c r="WA17" s="396"/>
      <c r="WB17" s="396"/>
      <c r="WC17" s="396"/>
      <c r="WD17" s="396"/>
      <c r="WE17" s="396"/>
      <c r="WF17" s="396"/>
      <c r="WG17" s="396"/>
      <c r="WH17" s="396"/>
      <c r="WI17" s="396"/>
      <c r="WJ17" s="396"/>
      <c r="WK17" s="396"/>
      <c r="WL17" s="396"/>
      <c r="WM17" s="396"/>
      <c r="WN17" s="396"/>
      <c r="WO17" s="396"/>
      <c r="WP17" s="396"/>
      <c r="WQ17" s="396"/>
      <c r="WR17" s="396"/>
      <c r="WS17" s="396"/>
      <c r="WT17" s="396"/>
      <c r="WU17" s="396"/>
      <c r="WV17" s="396"/>
      <c r="WW17" s="396"/>
      <c r="WX17" s="396"/>
      <c r="WY17" s="396"/>
      <c r="WZ17" s="396"/>
      <c r="XA17" s="396"/>
      <c r="XB17" s="396"/>
      <c r="XC17" s="396"/>
      <c r="XD17" s="396"/>
      <c r="XE17" s="396"/>
      <c r="XF17" s="396"/>
      <c r="XG17" s="396"/>
      <c r="XH17" s="396"/>
      <c r="XI17" s="396"/>
      <c r="XJ17" s="396"/>
      <c r="XK17" s="396"/>
      <c r="XL17" s="396"/>
      <c r="XM17" s="396"/>
      <c r="XN17" s="396"/>
      <c r="XO17" s="396"/>
      <c r="XP17" s="396"/>
      <c r="XQ17" s="396"/>
      <c r="XR17" s="396"/>
      <c r="XS17" s="396"/>
      <c r="XT17" s="396"/>
      <c r="XU17" s="396"/>
      <c r="XV17" s="396"/>
      <c r="XW17" s="396"/>
      <c r="XX17" s="396"/>
      <c r="XY17" s="396"/>
      <c r="XZ17" s="396"/>
      <c r="YA17" s="396"/>
      <c r="YB17" s="396"/>
      <c r="YC17" s="396"/>
      <c r="YD17" s="396"/>
      <c r="YE17" s="396"/>
      <c r="YF17" s="396"/>
      <c r="YG17" s="396"/>
      <c r="YH17" s="396"/>
      <c r="YI17" s="396"/>
      <c r="YJ17" s="396"/>
      <c r="YK17" s="396"/>
      <c r="YL17" s="396"/>
      <c r="YM17" s="396"/>
      <c r="YN17" s="396"/>
      <c r="YO17" s="396"/>
      <c r="YP17" s="396"/>
      <c r="YQ17" s="396"/>
      <c r="YR17" s="396"/>
      <c r="YS17" s="396"/>
      <c r="YT17" s="396"/>
      <c r="YU17" s="396"/>
      <c r="YV17" s="396"/>
      <c r="YW17" s="396"/>
      <c r="YX17" s="396"/>
      <c r="YY17" s="396"/>
      <c r="YZ17" s="396"/>
      <c r="ZA17" s="396"/>
      <c r="ZB17" s="396"/>
      <c r="ZC17" s="396"/>
      <c r="ZD17" s="396"/>
      <c r="ZE17" s="396"/>
      <c r="ZF17" s="396"/>
      <c r="ZG17" s="396"/>
      <c r="ZH17" s="396"/>
      <c r="ZI17" s="396"/>
      <c r="ZJ17" s="396"/>
      <c r="ZK17" s="396"/>
      <c r="ZL17" s="396"/>
      <c r="ZM17" s="396"/>
      <c r="ZN17" s="396"/>
      <c r="ZO17" s="396"/>
      <c r="ZP17" s="396"/>
      <c r="ZQ17" s="396"/>
      <c r="ZR17" s="396"/>
      <c r="ZS17" s="396"/>
      <c r="ZT17" s="396"/>
      <c r="ZU17" s="396"/>
      <c r="ZV17" s="396"/>
      <c r="ZW17" s="396"/>
      <c r="ZX17" s="396"/>
      <c r="ZY17" s="396"/>
      <c r="ZZ17" s="396"/>
      <c r="AAA17" s="396"/>
      <c r="AAB17" s="396"/>
      <c r="AAC17" s="396"/>
      <c r="AAD17" s="396"/>
      <c r="AAE17" s="396"/>
      <c r="AAF17" s="396"/>
      <c r="AAG17" s="396"/>
      <c r="AAH17" s="396"/>
      <c r="AAI17" s="396"/>
      <c r="AAJ17" s="396"/>
      <c r="AAK17" s="396"/>
      <c r="AAL17" s="396"/>
      <c r="AAM17" s="396"/>
      <c r="AAN17" s="396"/>
      <c r="AAO17" s="396"/>
      <c r="AAP17" s="396"/>
      <c r="AAQ17" s="396"/>
      <c r="AAR17" s="396"/>
      <c r="AAS17" s="396"/>
      <c r="AAT17" s="396"/>
      <c r="AAU17" s="396"/>
      <c r="AAV17" s="396"/>
      <c r="AAW17" s="396"/>
      <c r="AAX17" s="396"/>
      <c r="AAY17" s="396"/>
      <c r="AAZ17" s="396"/>
      <c r="ABA17" s="396"/>
      <c r="ABB17" s="396"/>
      <c r="ABC17" s="396"/>
      <c r="ABD17" s="396"/>
      <c r="ABE17" s="396"/>
      <c r="ABF17" s="396"/>
      <c r="ABG17" s="396"/>
      <c r="ABH17" s="396"/>
      <c r="ABI17" s="396"/>
      <c r="ABJ17" s="396"/>
      <c r="ABK17" s="396"/>
      <c r="ABL17" s="396"/>
      <c r="ABM17" s="396"/>
      <c r="ABN17" s="396"/>
      <c r="ABO17" s="396"/>
      <c r="ABP17" s="396"/>
      <c r="ABQ17" s="396"/>
      <c r="ABR17" s="396"/>
      <c r="ABS17" s="396"/>
      <c r="ABT17" s="396"/>
      <c r="ABU17" s="396"/>
      <c r="ABV17" s="396"/>
      <c r="ABW17" s="396"/>
      <c r="ABX17" s="396"/>
      <c r="ABY17" s="396"/>
      <c r="ABZ17" s="396"/>
      <c r="ACA17" s="396"/>
      <c r="ACB17" s="396"/>
      <c r="ACC17" s="396"/>
      <c r="ACD17" s="396"/>
      <c r="ACE17" s="396"/>
      <c r="ACF17" s="396"/>
      <c r="ACG17" s="396"/>
      <c r="ACH17" s="396"/>
      <c r="ACI17" s="396"/>
      <c r="ACJ17" s="396"/>
      <c r="ACK17" s="396"/>
      <c r="ACL17" s="396"/>
      <c r="ACM17" s="396"/>
      <c r="ACN17" s="396"/>
      <c r="ACO17" s="396"/>
      <c r="ACP17" s="396"/>
      <c r="ACQ17" s="396"/>
      <c r="ACR17" s="396"/>
      <c r="ACS17" s="396"/>
      <c r="ACT17" s="396"/>
      <c r="ACU17" s="396"/>
      <c r="ACV17" s="396"/>
      <c r="ACW17" s="396"/>
      <c r="ACX17" s="396"/>
      <c r="ACY17" s="396"/>
      <c r="ACZ17" s="396"/>
      <c r="ADA17" s="396"/>
      <c r="ADB17" s="396"/>
      <c r="ADC17" s="396"/>
      <c r="ADD17" s="396"/>
      <c r="ADE17" s="396"/>
      <c r="ADF17" s="396"/>
      <c r="ADG17" s="396"/>
      <c r="ADH17" s="396"/>
      <c r="ADI17" s="396"/>
      <c r="ADJ17" s="396"/>
      <c r="ADK17" s="396"/>
      <c r="ADL17" s="396"/>
      <c r="ADM17" s="396"/>
      <c r="ADN17" s="396"/>
      <c r="ADO17" s="396"/>
      <c r="ADP17" s="396"/>
      <c r="ADQ17" s="396"/>
      <c r="ADR17" s="396"/>
      <c r="ADS17" s="396"/>
      <c r="ADT17" s="396"/>
      <c r="ADU17" s="396"/>
      <c r="ADV17" s="396"/>
      <c r="ADW17" s="396"/>
      <c r="ADX17" s="396"/>
      <c r="ADY17" s="396"/>
      <c r="ADZ17" s="396"/>
      <c r="AEA17" s="396"/>
      <c r="AEB17" s="396"/>
      <c r="AEC17" s="396"/>
      <c r="AED17" s="396"/>
      <c r="AEE17" s="396"/>
      <c r="AEF17" s="396"/>
      <c r="AEG17" s="396"/>
      <c r="AEH17" s="396"/>
      <c r="AEI17" s="396"/>
      <c r="AEJ17" s="396"/>
      <c r="AEK17" s="396"/>
      <c r="AEL17" s="396"/>
      <c r="AEM17" s="396"/>
      <c r="AEN17" s="396"/>
      <c r="AEO17" s="396"/>
      <c r="AEP17" s="396"/>
      <c r="AEQ17" s="396"/>
      <c r="AER17" s="396"/>
      <c r="AES17" s="396"/>
      <c r="AET17" s="396"/>
      <c r="AEU17" s="396"/>
      <c r="AEV17" s="396"/>
      <c r="AEW17" s="396"/>
      <c r="AEX17" s="396"/>
      <c r="AEY17" s="396"/>
      <c r="AEZ17" s="396"/>
      <c r="AFA17" s="396"/>
      <c r="AFB17" s="396"/>
      <c r="AFC17" s="396"/>
      <c r="AFD17" s="396"/>
      <c r="AFE17" s="396"/>
      <c r="AFF17" s="396"/>
      <c r="AFG17" s="396"/>
      <c r="AFH17" s="396"/>
      <c r="AFI17" s="396"/>
      <c r="AFJ17" s="396"/>
      <c r="AFK17" s="396"/>
      <c r="AFL17" s="396"/>
      <c r="AFM17" s="396"/>
      <c r="AFN17" s="396"/>
      <c r="AFO17" s="396"/>
      <c r="AFP17" s="396"/>
      <c r="AFQ17" s="396"/>
      <c r="AFR17" s="396"/>
      <c r="AFS17" s="396"/>
      <c r="AFT17" s="396"/>
      <c r="AFU17" s="396"/>
      <c r="AFV17" s="396"/>
      <c r="AFW17" s="396"/>
      <c r="AFX17" s="396"/>
      <c r="AFY17" s="396"/>
      <c r="AFZ17" s="396"/>
      <c r="AGA17" s="396"/>
      <c r="AGB17" s="396"/>
      <c r="AGC17" s="396"/>
      <c r="AGD17" s="396"/>
      <c r="AGE17" s="396"/>
      <c r="AGF17" s="396"/>
      <c r="AGG17" s="396"/>
      <c r="AGH17" s="396"/>
      <c r="AGI17" s="396"/>
      <c r="AGJ17" s="396"/>
      <c r="AGK17" s="396"/>
      <c r="AGL17" s="396"/>
      <c r="AGM17" s="396"/>
      <c r="AGN17" s="396"/>
      <c r="AGO17" s="396"/>
      <c r="AGP17" s="396"/>
      <c r="AGQ17" s="396"/>
      <c r="AGR17" s="396"/>
      <c r="AGS17" s="396"/>
      <c r="AGT17" s="396"/>
      <c r="AGU17" s="396"/>
      <c r="AGV17" s="396"/>
      <c r="AGW17" s="396"/>
      <c r="AGX17" s="396"/>
      <c r="AGY17" s="396"/>
      <c r="AGZ17" s="396"/>
      <c r="AHA17" s="396"/>
      <c r="AHB17" s="396"/>
      <c r="AHC17" s="396"/>
      <c r="AHD17" s="396"/>
      <c r="AHE17" s="396"/>
      <c r="AHF17" s="396"/>
      <c r="AHG17" s="396"/>
      <c r="AHH17" s="396"/>
      <c r="AHI17" s="396"/>
      <c r="AHJ17" s="396"/>
      <c r="AHK17" s="396"/>
      <c r="AHL17" s="396"/>
      <c r="AHM17" s="396"/>
      <c r="AHN17" s="396"/>
      <c r="AHO17" s="396"/>
      <c r="AHP17" s="396"/>
      <c r="AHQ17" s="396"/>
      <c r="AHR17" s="396"/>
      <c r="AHS17" s="396"/>
      <c r="AHT17" s="396"/>
      <c r="AHU17" s="396"/>
      <c r="AHV17" s="396"/>
      <c r="AHW17" s="396"/>
      <c r="AHX17" s="396"/>
      <c r="AHY17" s="396"/>
      <c r="AHZ17" s="396"/>
      <c r="AIA17" s="396"/>
      <c r="AIB17" s="396"/>
      <c r="AIC17" s="396"/>
      <c r="AID17" s="396"/>
      <c r="AIE17" s="396"/>
      <c r="AIF17" s="396"/>
      <c r="AIG17" s="396"/>
      <c r="AIH17" s="396"/>
      <c r="AII17" s="396"/>
      <c r="AIJ17" s="396"/>
      <c r="AIK17" s="396"/>
      <c r="AIL17" s="396"/>
      <c r="AIM17" s="396"/>
      <c r="AIN17" s="396"/>
      <c r="AIO17" s="396"/>
      <c r="AIP17" s="396"/>
      <c r="AIQ17" s="396"/>
      <c r="AIR17" s="396"/>
      <c r="AIS17" s="396"/>
      <c r="AIT17" s="396"/>
      <c r="AIU17" s="396"/>
      <c r="AIV17" s="396"/>
      <c r="AIW17" s="396"/>
      <c r="AIX17" s="396"/>
      <c r="AIY17" s="396"/>
      <c r="AIZ17" s="396"/>
      <c r="AJA17" s="396"/>
      <c r="AJB17" s="396"/>
      <c r="AJC17" s="396"/>
      <c r="AJD17" s="396"/>
      <c r="AJE17" s="396"/>
      <c r="AJF17" s="396"/>
      <c r="AJG17" s="396"/>
      <c r="AJH17" s="396"/>
      <c r="AJI17" s="396"/>
      <c r="AJJ17" s="396"/>
      <c r="AJK17" s="396"/>
      <c r="AJL17" s="396"/>
      <c r="AJM17" s="396"/>
      <c r="AJN17" s="396"/>
      <c r="AJO17" s="396"/>
      <c r="AJP17" s="396"/>
      <c r="AJQ17" s="396"/>
      <c r="AJR17" s="396"/>
      <c r="AJS17" s="396"/>
      <c r="AJT17" s="396"/>
      <c r="AJU17" s="396"/>
      <c r="AJV17" s="396"/>
      <c r="AJW17" s="396"/>
      <c r="AJX17" s="396"/>
      <c r="AJY17" s="396"/>
      <c r="AJZ17" s="396"/>
      <c r="AKA17" s="396"/>
      <c r="AKB17" s="396"/>
      <c r="AKC17" s="396"/>
      <c r="AKD17" s="396"/>
      <c r="AKE17" s="396"/>
      <c r="AKF17" s="396"/>
      <c r="AKG17" s="396"/>
      <c r="AKH17" s="396"/>
      <c r="AKI17" s="396"/>
      <c r="AKJ17" s="396"/>
      <c r="AKK17" s="396"/>
      <c r="AKL17" s="396"/>
      <c r="AKM17" s="396"/>
      <c r="AKN17" s="396"/>
      <c r="AKO17" s="396"/>
      <c r="AKP17" s="396"/>
      <c r="AKQ17" s="396"/>
      <c r="AKR17" s="396"/>
      <c r="AKS17" s="396"/>
      <c r="AKT17" s="396"/>
      <c r="AKU17" s="396"/>
      <c r="AKV17" s="396"/>
      <c r="AKW17" s="396"/>
      <c r="AKX17" s="396"/>
      <c r="AKY17" s="396"/>
      <c r="AKZ17" s="396"/>
      <c r="ALA17" s="396"/>
      <c r="ALB17" s="396"/>
      <c r="ALC17" s="396"/>
      <c r="ALD17" s="396"/>
      <c r="ALE17" s="396"/>
      <c r="ALF17" s="396"/>
      <c r="ALG17" s="396"/>
      <c r="ALH17" s="396"/>
      <c r="ALI17" s="396"/>
      <c r="ALJ17" s="396"/>
      <c r="ALK17" s="396"/>
      <c r="ALL17" s="396"/>
      <c r="ALM17" s="396"/>
      <c r="ALN17" s="396"/>
      <c r="ALO17" s="396"/>
      <c r="ALP17" s="396"/>
      <c r="ALQ17" s="396"/>
      <c r="ALR17" s="396"/>
      <c r="ALS17" s="396"/>
      <c r="ALT17" s="396"/>
      <c r="ALU17" s="396"/>
      <c r="ALV17" s="396"/>
      <c r="ALW17" s="396"/>
      <c r="ALX17" s="396"/>
      <c r="ALY17" s="396"/>
      <c r="ALZ17" s="396"/>
      <c r="AMA17" s="396"/>
      <c r="AMB17" s="396"/>
      <c r="AMC17" s="396"/>
      <c r="AMD17" s="396"/>
      <c r="AME17" s="396"/>
      <c r="AMF17" s="396"/>
      <c r="AMG17" s="396"/>
      <c r="AMH17" s="396"/>
      <c r="AMI17" s="396"/>
      <c r="AMJ17" s="396"/>
      <c r="AMK17" s="396"/>
      <c r="AML17" s="396"/>
      <c r="AMM17" s="396"/>
      <c r="AMN17" s="396"/>
      <c r="AMO17" s="396"/>
      <c r="AMP17" s="396"/>
      <c r="AMQ17" s="396"/>
      <c r="AMR17" s="396"/>
      <c r="AMS17" s="396"/>
      <c r="AMT17" s="396"/>
      <c r="AMU17" s="396"/>
      <c r="AMV17" s="396"/>
      <c r="AMW17" s="396"/>
      <c r="AMX17" s="396"/>
      <c r="AMY17" s="396"/>
      <c r="AMZ17" s="396"/>
      <c r="ANA17" s="396"/>
      <c r="ANB17" s="396"/>
      <c r="ANC17" s="396"/>
      <c r="AND17" s="396"/>
      <c r="ANE17" s="396"/>
      <c r="ANF17" s="396"/>
      <c r="ANG17" s="396"/>
      <c r="ANH17" s="396"/>
      <c r="ANI17" s="396"/>
      <c r="ANJ17" s="396"/>
      <c r="ANK17" s="396"/>
      <c r="ANL17" s="396"/>
      <c r="ANM17" s="396"/>
      <c r="ANN17" s="396"/>
      <c r="ANO17" s="396"/>
      <c r="ANP17" s="396"/>
      <c r="ANQ17" s="396"/>
      <c r="ANR17" s="396"/>
      <c r="ANS17" s="396"/>
      <c r="ANT17" s="396"/>
      <c r="ANU17" s="396"/>
      <c r="ANV17" s="396"/>
      <c r="ANW17" s="396"/>
      <c r="ANX17" s="396"/>
      <c r="ANY17" s="396"/>
      <c r="ANZ17" s="396"/>
      <c r="AOA17" s="396"/>
      <c r="AOB17" s="396"/>
      <c r="AOC17" s="396"/>
      <c r="AOD17" s="396"/>
      <c r="AOE17" s="396"/>
      <c r="AOF17" s="396"/>
      <c r="AOG17" s="396"/>
      <c r="AOH17" s="396"/>
      <c r="AOI17" s="396"/>
      <c r="AOJ17" s="396"/>
      <c r="AOK17" s="396"/>
      <c r="AOL17" s="396"/>
      <c r="AOM17" s="396"/>
      <c r="AON17" s="396"/>
      <c r="AOO17" s="396"/>
      <c r="AOP17" s="396"/>
      <c r="AOQ17" s="396"/>
      <c r="AOR17" s="396"/>
      <c r="AOS17" s="396"/>
      <c r="AOT17" s="396"/>
      <c r="AOU17" s="396"/>
      <c r="AOV17" s="396"/>
      <c r="AOW17" s="396"/>
      <c r="AOX17" s="396"/>
      <c r="AOY17" s="396"/>
      <c r="AOZ17" s="396"/>
      <c r="APA17" s="396"/>
      <c r="APB17" s="396"/>
      <c r="APC17" s="396"/>
      <c r="APD17" s="396"/>
      <c r="APE17" s="396"/>
      <c r="APF17" s="396"/>
      <c r="APG17" s="396"/>
      <c r="APH17" s="396"/>
      <c r="API17" s="396"/>
      <c r="APJ17" s="396"/>
      <c r="APK17" s="396"/>
      <c r="APL17" s="396"/>
      <c r="APM17" s="396"/>
      <c r="APN17" s="396"/>
      <c r="APO17" s="396"/>
      <c r="APP17" s="396"/>
      <c r="APQ17" s="396"/>
      <c r="APR17" s="396"/>
      <c r="APS17" s="396"/>
      <c r="APT17" s="396"/>
      <c r="APU17" s="396"/>
      <c r="APV17" s="396"/>
      <c r="APW17" s="396"/>
      <c r="APX17" s="396"/>
      <c r="APY17" s="396"/>
      <c r="APZ17" s="396"/>
      <c r="AQA17" s="396"/>
      <c r="AQB17" s="396"/>
      <c r="AQC17" s="396"/>
      <c r="AQD17" s="396"/>
      <c r="AQE17" s="396"/>
      <c r="AQF17" s="396"/>
      <c r="AQG17" s="396"/>
      <c r="AQH17" s="396"/>
      <c r="AQI17" s="396"/>
      <c r="AQJ17" s="396"/>
      <c r="AQK17" s="396"/>
      <c r="AQL17" s="396"/>
      <c r="AQM17" s="396"/>
      <c r="AQN17" s="396"/>
      <c r="AQO17" s="396"/>
      <c r="AQP17" s="396"/>
      <c r="AQQ17" s="396"/>
      <c r="AQR17" s="396"/>
      <c r="AQS17" s="396"/>
      <c r="AQT17" s="396"/>
      <c r="AQU17" s="396"/>
      <c r="AQV17" s="396"/>
      <c r="AQW17" s="396"/>
      <c r="AQX17" s="396"/>
      <c r="AQY17" s="396"/>
      <c r="AQZ17" s="396"/>
      <c r="ARA17" s="396"/>
      <c r="ARB17" s="396"/>
      <c r="ARC17" s="396"/>
      <c r="ARD17" s="396"/>
      <c r="ARE17" s="396"/>
      <c r="ARF17" s="396"/>
      <c r="ARG17" s="396"/>
      <c r="ARH17" s="396"/>
      <c r="ARI17" s="396"/>
      <c r="ARJ17" s="396"/>
      <c r="ARK17" s="396"/>
      <c r="ARL17" s="396"/>
      <c r="ARM17" s="396"/>
      <c r="ARN17" s="396"/>
      <c r="ARO17" s="396"/>
      <c r="ARP17" s="396"/>
      <c r="ARQ17" s="396"/>
      <c r="ARR17" s="396"/>
      <c r="ARS17" s="396"/>
      <c r="ART17" s="396"/>
      <c r="ARU17" s="396"/>
      <c r="ARV17" s="396"/>
      <c r="ARW17" s="396"/>
      <c r="ARX17" s="396"/>
      <c r="ARY17" s="396"/>
      <c r="ARZ17" s="396"/>
      <c r="ASA17" s="396"/>
      <c r="ASB17" s="396"/>
      <c r="ASC17" s="396"/>
      <c r="ASD17" s="396"/>
      <c r="ASE17" s="396"/>
      <c r="ASF17" s="396"/>
      <c r="ASG17" s="396"/>
      <c r="ASH17" s="396"/>
      <c r="ASI17" s="396"/>
      <c r="ASJ17" s="396"/>
      <c r="ASK17" s="396"/>
      <c r="ASL17" s="396"/>
      <c r="ASM17" s="396"/>
      <c r="ASN17" s="396"/>
      <c r="ASO17" s="396"/>
      <c r="ASP17" s="396"/>
      <c r="ASQ17" s="396"/>
      <c r="ASR17" s="396"/>
      <c r="ASS17" s="396"/>
      <c r="AST17" s="396"/>
      <c r="ASU17" s="396"/>
      <c r="ASV17" s="396"/>
      <c r="ASW17" s="396"/>
      <c r="ASX17" s="396"/>
      <c r="ASY17" s="396"/>
      <c r="ASZ17" s="396"/>
      <c r="ATA17" s="396"/>
      <c r="ATB17" s="396"/>
      <c r="ATC17" s="396"/>
      <c r="ATD17" s="396"/>
      <c r="ATE17" s="396"/>
      <c r="ATF17" s="396"/>
      <c r="ATG17" s="396"/>
      <c r="ATH17" s="396"/>
      <c r="ATI17" s="396"/>
      <c r="ATJ17" s="396"/>
      <c r="ATK17" s="396"/>
      <c r="ATL17" s="396"/>
      <c r="ATM17" s="396"/>
      <c r="ATN17" s="396"/>
      <c r="ATO17" s="396"/>
      <c r="ATP17" s="396"/>
      <c r="ATQ17" s="396"/>
      <c r="ATR17" s="396"/>
      <c r="ATS17" s="396"/>
      <c r="ATT17" s="396"/>
      <c r="ATU17" s="396"/>
      <c r="ATV17" s="396"/>
      <c r="ATW17" s="396"/>
      <c r="ATX17" s="396"/>
      <c r="ATY17" s="396"/>
      <c r="ATZ17" s="396"/>
      <c r="AUA17" s="396"/>
      <c r="AUB17" s="396"/>
      <c r="AUC17" s="396"/>
      <c r="AUD17" s="396"/>
      <c r="AUE17" s="396"/>
      <c r="AUF17" s="396"/>
      <c r="AUG17" s="396"/>
      <c r="AUH17" s="396"/>
      <c r="AUI17" s="396"/>
      <c r="AUJ17" s="396"/>
      <c r="AUK17" s="396"/>
      <c r="AUL17" s="396"/>
      <c r="AUM17" s="396"/>
      <c r="AUN17" s="396"/>
      <c r="AUO17" s="396"/>
      <c r="AUP17" s="396"/>
      <c r="AUQ17" s="396"/>
      <c r="AUR17" s="396"/>
      <c r="AUS17" s="396"/>
      <c r="AUT17" s="396"/>
      <c r="AUU17" s="396"/>
      <c r="AUV17" s="396"/>
      <c r="AUW17" s="396"/>
      <c r="AUX17" s="396"/>
      <c r="AUY17" s="396"/>
      <c r="AUZ17" s="396"/>
      <c r="AVA17" s="396"/>
      <c r="AVB17" s="396"/>
      <c r="AVC17" s="396"/>
      <c r="AVD17" s="396"/>
      <c r="AVE17" s="396"/>
      <c r="AVF17" s="396"/>
      <c r="AVG17" s="396"/>
      <c r="AVH17" s="396"/>
      <c r="AVI17" s="396"/>
      <c r="AVJ17" s="396"/>
      <c r="AVK17" s="396"/>
      <c r="AVL17" s="396"/>
      <c r="AVM17" s="396"/>
      <c r="AVN17" s="396"/>
      <c r="AVO17" s="396"/>
      <c r="AVP17" s="396"/>
      <c r="AVQ17" s="396"/>
      <c r="AVR17" s="396"/>
      <c r="AVS17" s="396"/>
      <c r="AVT17" s="396"/>
      <c r="AVU17" s="396"/>
      <c r="AVV17" s="396"/>
      <c r="AVW17" s="396"/>
      <c r="AVX17" s="396"/>
      <c r="AVY17" s="396"/>
      <c r="AVZ17" s="396"/>
      <c r="AWA17" s="396"/>
      <c r="AWB17" s="396"/>
      <c r="AWC17" s="396"/>
      <c r="AWD17" s="396"/>
      <c r="AWE17" s="396"/>
      <c r="AWF17" s="396"/>
      <c r="AWG17" s="396"/>
      <c r="AWH17" s="396"/>
      <c r="AWI17" s="396"/>
      <c r="AWJ17" s="396"/>
      <c r="AWK17" s="396"/>
      <c r="AWL17" s="396"/>
      <c r="AWM17" s="396"/>
      <c r="AWN17" s="396"/>
      <c r="AWO17" s="396"/>
      <c r="AWP17" s="396"/>
      <c r="AWQ17" s="396"/>
      <c r="AWR17" s="396"/>
      <c r="AWS17" s="396"/>
      <c r="AWT17" s="396"/>
      <c r="AWU17" s="396"/>
      <c r="AWV17" s="396"/>
      <c r="AWW17" s="396"/>
      <c r="AWX17" s="396"/>
      <c r="AWY17" s="396"/>
      <c r="AWZ17" s="396"/>
      <c r="AXA17" s="396"/>
      <c r="AXB17" s="396"/>
      <c r="AXC17" s="396"/>
      <c r="AXD17" s="396"/>
      <c r="AXE17" s="396"/>
      <c r="AXF17" s="396"/>
      <c r="AXG17" s="396"/>
      <c r="AXH17" s="396"/>
      <c r="AXI17" s="396"/>
      <c r="AXJ17" s="396"/>
      <c r="AXK17" s="396"/>
      <c r="AXL17" s="396"/>
      <c r="AXM17" s="396"/>
      <c r="AXN17" s="396"/>
      <c r="AXO17" s="396"/>
      <c r="AXP17" s="396"/>
      <c r="AXQ17" s="396"/>
      <c r="AXR17" s="396"/>
      <c r="AXS17" s="396"/>
      <c r="AXT17" s="396"/>
      <c r="AXU17" s="396"/>
      <c r="AXV17" s="396"/>
      <c r="AXW17" s="396"/>
      <c r="AXX17" s="396"/>
      <c r="AXY17" s="396"/>
      <c r="AXZ17" s="396"/>
      <c r="AYA17" s="396"/>
      <c r="AYB17" s="396"/>
      <c r="AYC17" s="396"/>
      <c r="AYD17" s="396"/>
      <c r="AYE17" s="396"/>
      <c r="AYF17" s="396"/>
      <c r="AYG17" s="396"/>
      <c r="AYH17" s="396"/>
      <c r="AYI17" s="396"/>
      <c r="AYJ17" s="396"/>
      <c r="AYK17" s="396"/>
      <c r="AYL17" s="396"/>
      <c r="AYM17" s="396"/>
      <c r="AYN17" s="396"/>
      <c r="AYO17" s="396"/>
      <c r="AYP17" s="396"/>
      <c r="AYQ17" s="396"/>
      <c r="AYR17" s="396"/>
      <c r="AYS17" s="396"/>
      <c r="AYT17" s="396"/>
      <c r="AYU17" s="396"/>
      <c r="AYV17" s="396"/>
      <c r="AYW17" s="396"/>
      <c r="AYX17" s="396"/>
      <c r="AYY17" s="396"/>
      <c r="AYZ17" s="396"/>
      <c r="AZA17" s="396"/>
      <c r="AZB17" s="396"/>
      <c r="AZC17" s="396"/>
      <c r="AZD17" s="396"/>
      <c r="AZE17" s="396"/>
      <c r="AZF17" s="396"/>
      <c r="AZG17" s="396"/>
      <c r="AZH17" s="396"/>
      <c r="AZI17" s="396"/>
      <c r="AZJ17" s="396"/>
      <c r="AZK17" s="396"/>
      <c r="AZL17" s="396"/>
      <c r="AZM17" s="396"/>
      <c r="AZN17" s="396"/>
      <c r="AZO17" s="396"/>
      <c r="AZP17" s="396"/>
      <c r="AZQ17" s="396"/>
      <c r="AZR17" s="396"/>
      <c r="AZS17" s="396"/>
      <c r="AZT17" s="396"/>
      <c r="AZU17" s="396"/>
      <c r="AZV17" s="396"/>
      <c r="AZW17" s="396"/>
      <c r="AZX17" s="396"/>
      <c r="AZY17" s="396"/>
      <c r="AZZ17" s="396"/>
      <c r="BAA17" s="396"/>
      <c r="BAB17" s="396"/>
      <c r="BAC17" s="396"/>
      <c r="BAD17" s="396"/>
      <c r="BAE17" s="396"/>
      <c r="BAF17" s="396"/>
      <c r="BAG17" s="396"/>
      <c r="BAH17" s="396"/>
      <c r="BAI17" s="396"/>
      <c r="BAJ17" s="396"/>
      <c r="BAK17" s="396"/>
      <c r="BAL17" s="396"/>
      <c r="BAM17" s="396"/>
      <c r="BAN17" s="396"/>
      <c r="BAO17" s="396"/>
      <c r="BAP17" s="396"/>
      <c r="BAQ17" s="396"/>
      <c r="BAR17" s="396"/>
      <c r="BAS17" s="396"/>
      <c r="BAT17" s="396"/>
      <c r="BAU17" s="396"/>
      <c r="BAV17" s="396"/>
      <c r="BAW17" s="396"/>
      <c r="BAX17" s="396"/>
      <c r="BAY17" s="396"/>
      <c r="BAZ17" s="396"/>
      <c r="BBA17" s="396"/>
      <c r="BBB17" s="396"/>
      <c r="BBC17" s="396"/>
      <c r="BBD17" s="396"/>
      <c r="BBE17" s="396"/>
      <c r="BBF17" s="396"/>
      <c r="BBG17" s="396"/>
      <c r="BBH17" s="396"/>
      <c r="BBI17" s="396"/>
      <c r="BBJ17" s="396"/>
      <c r="BBK17" s="396"/>
      <c r="BBL17" s="396"/>
      <c r="BBM17" s="396"/>
      <c r="BBN17" s="396"/>
      <c r="BBO17" s="396"/>
      <c r="BBP17" s="396"/>
      <c r="BBQ17" s="396"/>
      <c r="BBR17" s="396"/>
      <c r="BBS17" s="396"/>
      <c r="BBT17" s="396"/>
      <c r="BBU17" s="396"/>
      <c r="BBV17" s="396"/>
      <c r="BBW17" s="396"/>
      <c r="BBX17" s="396"/>
      <c r="BBY17" s="396"/>
      <c r="BBZ17" s="396"/>
      <c r="BCA17" s="396"/>
      <c r="BCB17" s="396"/>
      <c r="BCC17" s="396"/>
      <c r="BCD17" s="396"/>
      <c r="BCE17" s="396"/>
      <c r="BCF17" s="396"/>
      <c r="BCG17" s="396"/>
      <c r="BCH17" s="396"/>
      <c r="BCI17" s="396"/>
      <c r="BCJ17" s="396"/>
      <c r="BCK17" s="396"/>
      <c r="BCL17" s="396"/>
      <c r="BCM17" s="396"/>
      <c r="BCN17" s="396"/>
      <c r="BCO17" s="396"/>
      <c r="BCP17" s="396"/>
      <c r="BCQ17" s="396"/>
      <c r="BCR17" s="396"/>
      <c r="BCS17" s="396"/>
      <c r="BCT17" s="396"/>
      <c r="BCU17" s="396"/>
      <c r="BCV17" s="396"/>
      <c r="BCW17" s="396"/>
      <c r="BCX17" s="396"/>
      <c r="BCY17" s="396"/>
      <c r="BCZ17" s="396"/>
      <c r="BDA17" s="396"/>
      <c r="BDB17" s="396"/>
      <c r="BDC17" s="396"/>
      <c r="BDD17" s="396"/>
      <c r="BDE17" s="396"/>
      <c r="BDF17" s="396"/>
      <c r="BDG17" s="396"/>
      <c r="BDH17" s="396"/>
      <c r="BDI17" s="396"/>
      <c r="BDJ17" s="396"/>
      <c r="BDK17" s="396"/>
      <c r="BDL17" s="396"/>
      <c r="BDM17" s="396"/>
      <c r="BDN17" s="396"/>
      <c r="BDO17" s="396"/>
      <c r="BDP17" s="396"/>
      <c r="BDQ17" s="396"/>
      <c r="BDR17" s="396"/>
      <c r="BDS17" s="396"/>
      <c r="BDT17" s="396"/>
      <c r="BDU17" s="396"/>
      <c r="BDV17" s="396"/>
      <c r="BDW17" s="396"/>
      <c r="BDX17" s="396"/>
      <c r="BDY17" s="396"/>
      <c r="BDZ17" s="396"/>
      <c r="BEA17" s="396"/>
      <c r="BEB17" s="396"/>
      <c r="BEC17" s="396"/>
      <c r="BED17" s="396"/>
      <c r="BEE17" s="396"/>
      <c r="BEF17" s="396"/>
      <c r="BEG17" s="396"/>
      <c r="BEH17" s="396"/>
      <c r="BEI17" s="396"/>
      <c r="BEJ17" s="396"/>
      <c r="BEK17" s="396"/>
      <c r="BEL17" s="396"/>
      <c r="BEM17" s="396"/>
      <c r="BEN17" s="396"/>
      <c r="BEO17" s="396"/>
      <c r="BEP17" s="396"/>
      <c r="BEQ17" s="396"/>
      <c r="BER17" s="396"/>
      <c r="BES17" s="396"/>
      <c r="BET17" s="396"/>
      <c r="BEU17" s="396"/>
      <c r="BEV17" s="396"/>
      <c r="BEW17" s="396"/>
      <c r="BEX17" s="396"/>
      <c r="BEY17" s="396"/>
      <c r="BEZ17" s="396"/>
      <c r="BFA17" s="396"/>
      <c r="BFB17" s="396"/>
      <c r="BFC17" s="396"/>
      <c r="BFD17" s="396"/>
      <c r="BFE17" s="396"/>
      <c r="BFF17" s="396"/>
      <c r="BFG17" s="396"/>
      <c r="BFH17" s="396"/>
      <c r="BFI17" s="396"/>
      <c r="BFJ17" s="396"/>
      <c r="BFK17" s="396"/>
      <c r="BFL17" s="396"/>
      <c r="BFM17" s="396"/>
      <c r="BFN17" s="396"/>
      <c r="BFO17" s="396"/>
      <c r="BFP17" s="396"/>
      <c r="BFQ17" s="396"/>
      <c r="BFR17" s="396"/>
      <c r="BFS17" s="396"/>
      <c r="BFT17" s="396"/>
      <c r="BFU17" s="396"/>
      <c r="BFV17" s="396"/>
      <c r="BFW17" s="396"/>
      <c r="BFX17" s="396"/>
      <c r="BFY17" s="396"/>
      <c r="BFZ17" s="396"/>
      <c r="BGA17" s="396"/>
      <c r="BGB17" s="396"/>
      <c r="BGC17" s="396"/>
      <c r="BGD17" s="396"/>
      <c r="BGE17" s="396"/>
      <c r="BGF17" s="396"/>
      <c r="BGG17" s="396"/>
      <c r="BGH17" s="396"/>
      <c r="BGI17" s="396"/>
      <c r="BGJ17" s="396"/>
      <c r="BGK17" s="396"/>
      <c r="BGL17" s="396"/>
      <c r="BGM17" s="396"/>
      <c r="BGN17" s="396"/>
      <c r="BGO17" s="396"/>
      <c r="BGP17" s="396"/>
      <c r="BGQ17" s="396"/>
      <c r="BGR17" s="396"/>
      <c r="BGS17" s="396"/>
      <c r="BGT17" s="396"/>
      <c r="BGU17" s="396"/>
      <c r="BGV17" s="396"/>
      <c r="BGW17" s="396"/>
      <c r="BGX17" s="396"/>
      <c r="BGY17" s="396"/>
      <c r="BGZ17" s="396"/>
      <c r="BHA17" s="396"/>
      <c r="BHB17" s="396"/>
      <c r="BHC17" s="396"/>
      <c r="BHD17" s="396"/>
      <c r="BHE17" s="396"/>
      <c r="BHF17" s="396"/>
      <c r="BHG17" s="396"/>
      <c r="BHH17" s="396"/>
      <c r="BHI17" s="396"/>
      <c r="BHJ17" s="396"/>
      <c r="BHK17" s="396"/>
      <c r="BHL17" s="396"/>
      <c r="BHM17" s="396"/>
      <c r="BHN17" s="396"/>
      <c r="BHO17" s="396"/>
      <c r="BHP17" s="396"/>
      <c r="BHQ17" s="396"/>
      <c r="BHR17" s="396"/>
      <c r="BHS17" s="396"/>
      <c r="BHT17" s="396"/>
      <c r="BHU17" s="396"/>
      <c r="BHV17" s="396"/>
      <c r="BHW17" s="396"/>
      <c r="BHX17" s="396"/>
      <c r="BHY17" s="396"/>
      <c r="BHZ17" s="396"/>
      <c r="BIA17" s="396"/>
      <c r="BIB17" s="396"/>
      <c r="BIC17" s="396"/>
      <c r="BID17" s="396"/>
      <c r="BIE17" s="396"/>
      <c r="BIF17" s="396"/>
      <c r="BIG17" s="396"/>
      <c r="BIH17" s="396"/>
      <c r="BII17" s="396"/>
      <c r="BIJ17" s="396"/>
      <c r="BIK17" s="396"/>
      <c r="BIL17" s="396"/>
      <c r="BIM17" s="396"/>
      <c r="BIN17" s="396"/>
      <c r="BIO17" s="396"/>
      <c r="BIP17" s="396"/>
      <c r="BIQ17" s="396"/>
      <c r="BIR17" s="396"/>
      <c r="BIS17" s="396"/>
      <c r="BIT17" s="396"/>
      <c r="BIU17" s="396"/>
      <c r="BIV17" s="396"/>
      <c r="BIW17" s="396"/>
      <c r="BIX17" s="396"/>
      <c r="BIY17" s="396"/>
      <c r="BIZ17" s="396"/>
      <c r="BJA17" s="396"/>
      <c r="BJB17" s="396"/>
      <c r="BJC17" s="396"/>
      <c r="BJD17" s="396"/>
      <c r="BJE17" s="396"/>
      <c r="BJF17" s="396"/>
      <c r="BJG17" s="396"/>
      <c r="BJH17" s="396"/>
      <c r="BJI17" s="396"/>
      <c r="BJJ17" s="396"/>
      <c r="BJK17" s="396"/>
      <c r="BJL17" s="396"/>
      <c r="BJM17" s="396"/>
      <c r="BJN17" s="396"/>
      <c r="BJO17" s="396"/>
      <c r="BJP17" s="396"/>
      <c r="BJQ17" s="396"/>
      <c r="BJR17" s="396"/>
      <c r="BJS17" s="396"/>
      <c r="BJT17" s="396"/>
      <c r="BJU17" s="396"/>
      <c r="BJV17" s="396"/>
      <c r="BJW17" s="396"/>
      <c r="BJX17" s="396"/>
      <c r="BJY17" s="396"/>
      <c r="BJZ17" s="396"/>
      <c r="BKA17" s="396"/>
      <c r="BKB17" s="396"/>
      <c r="BKC17" s="396"/>
      <c r="BKD17" s="396"/>
      <c r="BKE17" s="396"/>
      <c r="BKF17" s="396"/>
      <c r="BKG17" s="396"/>
      <c r="BKH17" s="396"/>
      <c r="BKI17" s="396"/>
      <c r="BKJ17" s="396"/>
      <c r="BKK17" s="396"/>
      <c r="BKL17" s="396"/>
      <c r="BKM17" s="396"/>
      <c r="BKN17" s="396"/>
      <c r="BKO17" s="396"/>
      <c r="BKP17" s="396"/>
      <c r="BKQ17" s="396"/>
      <c r="BKR17" s="396"/>
      <c r="BKS17" s="396"/>
      <c r="BKT17" s="396"/>
      <c r="BKU17" s="396"/>
      <c r="BKV17" s="396"/>
      <c r="BKW17" s="396"/>
      <c r="BKX17" s="396"/>
      <c r="BKY17" s="396"/>
      <c r="BKZ17" s="396"/>
      <c r="BLA17" s="396"/>
      <c r="BLB17" s="396"/>
      <c r="BLC17" s="396"/>
      <c r="BLD17" s="396"/>
      <c r="BLE17" s="396"/>
      <c r="BLF17" s="396"/>
      <c r="BLG17" s="396"/>
      <c r="BLH17" s="396"/>
      <c r="BLI17" s="396"/>
      <c r="BLJ17" s="396"/>
      <c r="BLK17" s="396"/>
      <c r="BLL17" s="396"/>
      <c r="BLM17" s="396"/>
      <c r="BLN17" s="396"/>
      <c r="BLO17" s="396"/>
      <c r="BLP17" s="396"/>
      <c r="BLQ17" s="396"/>
      <c r="BLR17" s="396"/>
      <c r="BLS17" s="396"/>
      <c r="BLT17" s="396"/>
      <c r="BLU17" s="396"/>
      <c r="BLV17" s="396"/>
      <c r="BLW17" s="396"/>
      <c r="BLX17" s="396"/>
      <c r="BLY17" s="396"/>
      <c r="BLZ17" s="396"/>
      <c r="BMA17" s="396"/>
      <c r="BMB17" s="396"/>
      <c r="BMC17" s="396"/>
      <c r="BMD17" s="396"/>
      <c r="BME17" s="396"/>
      <c r="BMF17" s="396"/>
      <c r="BMG17" s="396"/>
      <c r="BMH17" s="396"/>
      <c r="BMI17" s="396"/>
      <c r="BMJ17" s="396"/>
      <c r="BMK17" s="396"/>
      <c r="BML17" s="396"/>
      <c r="BMM17" s="396"/>
      <c r="BMN17" s="396"/>
      <c r="BMO17" s="396"/>
      <c r="BMP17" s="396"/>
      <c r="BMQ17" s="396"/>
      <c r="BMR17" s="396"/>
      <c r="BMS17" s="396"/>
      <c r="BMT17" s="396"/>
      <c r="BMU17" s="396"/>
      <c r="BMV17" s="396"/>
      <c r="BMW17" s="396"/>
      <c r="BMX17" s="396"/>
      <c r="BMY17" s="396"/>
      <c r="BMZ17" s="396"/>
      <c r="BNA17" s="396"/>
      <c r="BNB17" s="396"/>
      <c r="BNC17" s="396"/>
      <c r="BND17" s="396"/>
      <c r="BNE17" s="396"/>
      <c r="BNF17" s="396"/>
      <c r="BNG17" s="396"/>
      <c r="BNH17" s="396"/>
      <c r="BNI17" s="396"/>
      <c r="BNJ17" s="396"/>
      <c r="BNK17" s="396"/>
      <c r="BNL17" s="396"/>
      <c r="BNM17" s="396"/>
      <c r="BNN17" s="396"/>
      <c r="BNO17" s="396"/>
      <c r="BNP17" s="396"/>
      <c r="BNQ17" s="396"/>
      <c r="BNR17" s="396"/>
      <c r="BNS17" s="396"/>
      <c r="BNT17" s="396"/>
      <c r="BNU17" s="396"/>
      <c r="BNV17" s="396"/>
      <c r="BNW17" s="396"/>
      <c r="BNX17" s="396"/>
      <c r="BNY17" s="396"/>
      <c r="BNZ17" s="396"/>
      <c r="BOA17" s="396"/>
      <c r="BOB17" s="396"/>
      <c r="BOC17" s="396"/>
      <c r="BOD17" s="396"/>
      <c r="BOE17" s="396"/>
      <c r="BOF17" s="396"/>
      <c r="BOG17" s="396"/>
      <c r="BOH17" s="396"/>
      <c r="BOI17" s="396"/>
      <c r="BOJ17" s="396"/>
      <c r="BOK17" s="396"/>
      <c r="BOL17" s="396"/>
      <c r="BOM17" s="396"/>
      <c r="BON17" s="396"/>
      <c r="BOO17" s="396"/>
      <c r="BOP17" s="396"/>
      <c r="BOQ17" s="396"/>
      <c r="BOR17" s="396"/>
      <c r="BOS17" s="396"/>
      <c r="BOT17" s="396"/>
      <c r="BOU17" s="396"/>
      <c r="BOV17" s="396"/>
      <c r="BOW17" s="396"/>
      <c r="BOX17" s="396"/>
      <c r="BOY17" s="396"/>
      <c r="BOZ17" s="396"/>
      <c r="BPA17" s="396"/>
      <c r="BPB17" s="396"/>
      <c r="BPC17" s="396"/>
      <c r="BPD17" s="396"/>
      <c r="BPE17" s="396"/>
      <c r="BPF17" s="396"/>
      <c r="BPG17" s="396"/>
      <c r="BPH17" s="396"/>
      <c r="BPI17" s="396"/>
      <c r="BPJ17" s="396"/>
      <c r="BPK17" s="396"/>
      <c r="BPL17" s="396"/>
      <c r="BPM17" s="396"/>
      <c r="BPN17" s="396"/>
      <c r="BPO17" s="396"/>
      <c r="BPP17" s="396"/>
      <c r="BPQ17" s="396"/>
      <c r="BPR17" s="396"/>
      <c r="BPS17" s="396"/>
      <c r="BPT17" s="396"/>
      <c r="BPU17" s="396"/>
      <c r="BPV17" s="396"/>
      <c r="BPW17" s="396"/>
      <c r="BPX17" s="396"/>
      <c r="BPY17" s="396"/>
      <c r="BPZ17" s="396"/>
      <c r="BQA17" s="396"/>
      <c r="BQB17" s="396"/>
      <c r="BQC17" s="396"/>
      <c r="BQD17" s="396"/>
      <c r="BQE17" s="396"/>
      <c r="BQF17" s="396"/>
      <c r="BQG17" s="396"/>
      <c r="BQH17" s="396"/>
      <c r="BQI17" s="396"/>
      <c r="BQJ17" s="396"/>
      <c r="BQK17" s="396"/>
      <c r="BQL17" s="396"/>
      <c r="BQM17" s="396"/>
      <c r="BQN17" s="396"/>
      <c r="BQO17" s="396"/>
      <c r="BQP17" s="396"/>
      <c r="BQQ17" s="396"/>
      <c r="BQR17" s="396"/>
      <c r="BQS17" s="396"/>
      <c r="BQT17" s="396"/>
      <c r="BQU17" s="396"/>
      <c r="BQV17" s="396"/>
      <c r="BQW17" s="396"/>
      <c r="BQX17" s="396"/>
      <c r="BQY17" s="396"/>
      <c r="BQZ17" s="396"/>
      <c r="BRA17" s="396"/>
      <c r="BRB17" s="396"/>
      <c r="BRC17" s="396"/>
      <c r="BRD17" s="396"/>
      <c r="BRE17" s="396"/>
      <c r="BRF17" s="396"/>
      <c r="BRG17" s="396"/>
      <c r="BRH17" s="396"/>
      <c r="BRI17" s="396"/>
      <c r="BRJ17" s="396"/>
      <c r="BRK17" s="396"/>
      <c r="BRL17" s="396"/>
      <c r="BRM17" s="396"/>
      <c r="BRN17" s="396"/>
      <c r="BRO17" s="396"/>
      <c r="BRP17" s="396"/>
      <c r="BRQ17" s="396"/>
      <c r="BRR17" s="396"/>
      <c r="BRS17" s="396"/>
      <c r="BRT17" s="396"/>
      <c r="BRU17" s="396"/>
      <c r="BRV17" s="396"/>
      <c r="BRW17" s="396"/>
      <c r="BRX17" s="396"/>
      <c r="BRY17" s="396"/>
      <c r="BRZ17" s="396"/>
      <c r="BSA17" s="396"/>
      <c r="BSB17" s="396"/>
      <c r="BSC17" s="396"/>
      <c r="BSD17" s="396"/>
      <c r="BSE17" s="396"/>
      <c r="BSF17" s="396"/>
      <c r="BSG17" s="396"/>
      <c r="BSH17" s="396"/>
      <c r="BSI17" s="396"/>
      <c r="BSJ17" s="396"/>
      <c r="BSK17" s="396"/>
      <c r="BSL17" s="396"/>
      <c r="BSM17" s="396"/>
      <c r="BSN17" s="396"/>
      <c r="BSO17" s="396"/>
      <c r="BSP17" s="396"/>
      <c r="BSQ17" s="396"/>
      <c r="BSR17" s="396"/>
      <c r="BSS17" s="396"/>
      <c r="BST17" s="396"/>
      <c r="BSU17" s="396"/>
      <c r="BSV17" s="396"/>
      <c r="BSW17" s="396"/>
      <c r="BSX17" s="396"/>
      <c r="BSY17" s="396"/>
      <c r="BSZ17" s="396"/>
      <c r="BTA17" s="396"/>
      <c r="BTB17" s="396"/>
      <c r="BTC17" s="396"/>
      <c r="BTD17" s="396"/>
      <c r="BTE17" s="396"/>
      <c r="BTF17" s="396"/>
      <c r="BTG17" s="396"/>
      <c r="BTH17" s="396"/>
      <c r="BTI17" s="396"/>
      <c r="BTJ17" s="396"/>
      <c r="BTK17" s="396"/>
      <c r="BTL17" s="396"/>
      <c r="BTM17" s="396"/>
      <c r="BTN17" s="396"/>
      <c r="BTO17" s="396"/>
      <c r="BTP17" s="396"/>
      <c r="BTQ17" s="396"/>
      <c r="BTR17" s="396"/>
      <c r="BTS17" s="396"/>
      <c r="BTT17" s="396"/>
      <c r="BTU17" s="396"/>
      <c r="BTV17" s="396"/>
      <c r="BTW17" s="396"/>
      <c r="BTX17" s="396"/>
      <c r="BTY17" s="396"/>
      <c r="BTZ17" s="396"/>
      <c r="BUA17" s="396"/>
      <c r="BUB17" s="396"/>
      <c r="BUC17" s="396"/>
      <c r="BUD17" s="396"/>
      <c r="BUE17" s="396"/>
      <c r="BUF17" s="396"/>
      <c r="BUG17" s="396"/>
      <c r="BUH17" s="396"/>
      <c r="BUI17" s="396"/>
      <c r="BUJ17" s="396"/>
      <c r="BUK17" s="396"/>
      <c r="BUL17" s="396"/>
      <c r="BUM17" s="396"/>
      <c r="BUN17" s="396"/>
      <c r="BUO17" s="396"/>
      <c r="BUP17" s="396"/>
      <c r="BUQ17" s="396"/>
      <c r="BUR17" s="396"/>
      <c r="BUS17" s="396"/>
      <c r="BUT17" s="396"/>
      <c r="BUU17" s="396"/>
      <c r="BUV17" s="396"/>
      <c r="BUW17" s="396"/>
      <c r="BUX17" s="396"/>
      <c r="BUY17" s="396"/>
      <c r="BUZ17" s="396"/>
      <c r="BVA17" s="396"/>
      <c r="BVB17" s="396"/>
      <c r="BVC17" s="396"/>
      <c r="BVD17" s="396"/>
      <c r="BVE17" s="396"/>
      <c r="BVF17" s="396"/>
      <c r="BVG17" s="396"/>
      <c r="BVH17" s="396"/>
      <c r="BVI17" s="396"/>
      <c r="BVJ17" s="396"/>
      <c r="BVK17" s="396"/>
      <c r="BVL17" s="396"/>
      <c r="BVM17" s="396"/>
      <c r="BVN17" s="396"/>
      <c r="BVO17" s="396"/>
      <c r="BVP17" s="396"/>
      <c r="BVQ17" s="396"/>
      <c r="BVR17" s="396"/>
      <c r="BVS17" s="396"/>
      <c r="BVT17" s="396"/>
      <c r="BVU17" s="396"/>
      <c r="BVV17" s="396"/>
      <c r="BVW17" s="396"/>
      <c r="BVX17" s="396"/>
      <c r="BVY17" s="396"/>
      <c r="BVZ17" s="396"/>
      <c r="BWA17" s="396"/>
      <c r="BWB17" s="396"/>
      <c r="BWC17" s="396"/>
      <c r="BWD17" s="396"/>
      <c r="BWE17" s="396"/>
      <c r="BWF17" s="396"/>
      <c r="BWG17" s="396"/>
      <c r="BWH17" s="396"/>
      <c r="BWI17" s="396"/>
      <c r="BWJ17" s="396"/>
      <c r="BWK17" s="396"/>
      <c r="BWL17" s="396"/>
      <c r="BWM17" s="396"/>
      <c r="BWN17" s="396"/>
      <c r="BWO17" s="396"/>
      <c r="BWP17" s="396"/>
      <c r="BWQ17" s="396"/>
      <c r="BWR17" s="396"/>
      <c r="BWS17" s="396"/>
      <c r="BWT17" s="396"/>
      <c r="BWU17" s="396"/>
      <c r="BWV17" s="396"/>
      <c r="BWW17" s="396"/>
      <c r="BWX17" s="396"/>
      <c r="BWY17" s="396"/>
      <c r="BWZ17" s="396"/>
      <c r="BXA17" s="396"/>
      <c r="BXB17" s="396"/>
      <c r="BXC17" s="396"/>
      <c r="BXD17" s="396"/>
      <c r="BXE17" s="396"/>
      <c r="BXF17" s="396"/>
      <c r="BXG17" s="396"/>
      <c r="BXH17" s="396"/>
      <c r="BXI17" s="396"/>
      <c r="BXJ17" s="396"/>
      <c r="BXK17" s="396"/>
      <c r="BXL17" s="396"/>
      <c r="BXM17" s="396"/>
      <c r="BXN17" s="396"/>
      <c r="BXO17" s="396"/>
      <c r="BXP17" s="396"/>
      <c r="BXQ17" s="396"/>
      <c r="BXR17" s="396"/>
      <c r="BXS17" s="396"/>
      <c r="BXT17" s="396"/>
      <c r="BXU17" s="396"/>
      <c r="BXV17" s="396"/>
      <c r="BXW17" s="396"/>
      <c r="BXX17" s="396"/>
      <c r="BXY17" s="396"/>
      <c r="BXZ17" s="396"/>
      <c r="BYA17" s="396"/>
      <c r="BYB17" s="396"/>
      <c r="BYC17" s="396"/>
      <c r="BYD17" s="396"/>
      <c r="BYE17" s="396"/>
      <c r="BYF17" s="396"/>
      <c r="BYG17" s="396"/>
      <c r="BYH17" s="396"/>
      <c r="BYI17" s="396"/>
      <c r="BYJ17" s="396"/>
      <c r="BYK17" s="396"/>
      <c r="BYL17" s="396"/>
      <c r="BYM17" s="396"/>
      <c r="BYN17" s="396"/>
      <c r="BYO17" s="396"/>
      <c r="BYP17" s="396"/>
      <c r="BYQ17" s="396"/>
      <c r="BYR17" s="396"/>
      <c r="BYS17" s="396"/>
      <c r="BYT17" s="396"/>
      <c r="BYU17" s="396"/>
      <c r="BYV17" s="396"/>
      <c r="BYW17" s="396"/>
      <c r="BYX17" s="396"/>
      <c r="BYY17" s="396"/>
      <c r="BYZ17" s="396"/>
      <c r="BZA17" s="396"/>
      <c r="BZB17" s="396"/>
      <c r="BZC17" s="396"/>
      <c r="BZD17" s="396"/>
      <c r="BZE17" s="396"/>
      <c r="BZF17" s="396"/>
      <c r="BZG17" s="396"/>
      <c r="BZH17" s="396"/>
      <c r="BZI17" s="396"/>
      <c r="BZJ17" s="396"/>
      <c r="BZK17" s="396"/>
      <c r="BZL17" s="396"/>
      <c r="BZM17" s="396"/>
      <c r="BZN17" s="396"/>
      <c r="BZO17" s="396"/>
      <c r="BZP17" s="396"/>
      <c r="BZQ17" s="396"/>
      <c r="BZR17" s="396"/>
      <c r="BZS17" s="396"/>
      <c r="BZT17" s="396"/>
      <c r="BZU17" s="396"/>
      <c r="BZV17" s="396"/>
      <c r="BZW17" s="396"/>
      <c r="BZX17" s="396"/>
      <c r="BZY17" s="396"/>
      <c r="BZZ17" s="396"/>
      <c r="CAA17" s="396"/>
      <c r="CAB17" s="396"/>
      <c r="CAC17" s="396"/>
      <c r="CAD17" s="396"/>
      <c r="CAE17" s="396"/>
      <c r="CAF17" s="396"/>
      <c r="CAG17" s="396"/>
      <c r="CAH17" s="396"/>
      <c r="CAI17" s="396"/>
      <c r="CAJ17" s="396"/>
      <c r="CAK17" s="396"/>
      <c r="CAL17" s="396"/>
      <c r="CAM17" s="396"/>
      <c r="CAN17" s="396"/>
      <c r="CAO17" s="396"/>
      <c r="CAP17" s="396"/>
      <c r="CAQ17" s="396"/>
      <c r="CAR17" s="396"/>
      <c r="CAS17" s="396"/>
      <c r="CAT17" s="396"/>
      <c r="CAU17" s="396"/>
      <c r="CAV17" s="396"/>
      <c r="CAW17" s="396"/>
      <c r="CAX17" s="396"/>
      <c r="CAY17" s="396"/>
      <c r="CAZ17" s="396"/>
      <c r="CBA17" s="396"/>
      <c r="CBB17" s="396"/>
      <c r="CBC17" s="396"/>
      <c r="CBD17" s="396"/>
      <c r="CBE17" s="396"/>
      <c r="CBF17" s="396"/>
      <c r="CBG17" s="396"/>
      <c r="CBH17" s="396"/>
      <c r="CBI17" s="396"/>
      <c r="CBJ17" s="396"/>
      <c r="CBK17" s="396"/>
      <c r="CBL17" s="396"/>
      <c r="CBM17" s="396"/>
      <c r="CBN17" s="396"/>
      <c r="CBO17" s="396"/>
      <c r="CBP17" s="396"/>
      <c r="CBQ17" s="396"/>
      <c r="CBR17" s="396"/>
      <c r="CBS17" s="396"/>
      <c r="CBT17" s="396"/>
      <c r="CBU17" s="396"/>
      <c r="CBV17" s="396"/>
      <c r="CBW17" s="396"/>
      <c r="CBX17" s="396"/>
      <c r="CBY17" s="396"/>
      <c r="CBZ17" s="396"/>
      <c r="CCA17" s="396"/>
      <c r="CCB17" s="396"/>
      <c r="CCC17" s="396"/>
      <c r="CCD17" s="396"/>
      <c r="CCE17" s="396"/>
      <c r="CCF17" s="396"/>
      <c r="CCG17" s="396"/>
      <c r="CCH17" s="396"/>
      <c r="CCI17" s="396"/>
      <c r="CCJ17" s="396"/>
      <c r="CCK17" s="396"/>
      <c r="CCL17" s="396"/>
      <c r="CCM17" s="396"/>
      <c r="CCN17" s="396"/>
      <c r="CCO17" s="396"/>
      <c r="CCP17" s="396"/>
      <c r="CCQ17" s="396"/>
      <c r="CCR17" s="396"/>
      <c r="CCS17" s="396"/>
      <c r="CCT17" s="396"/>
      <c r="CCU17" s="396"/>
      <c r="CCV17" s="396"/>
      <c r="CCW17" s="396"/>
      <c r="CCX17" s="396"/>
      <c r="CCY17" s="396"/>
      <c r="CCZ17" s="396"/>
      <c r="CDA17" s="396"/>
      <c r="CDB17" s="396"/>
      <c r="CDC17" s="396"/>
      <c r="CDD17" s="396"/>
      <c r="CDE17" s="396"/>
      <c r="CDF17" s="396"/>
      <c r="CDG17" s="396"/>
      <c r="CDH17" s="396"/>
      <c r="CDI17" s="396"/>
      <c r="CDJ17" s="396"/>
      <c r="CDK17" s="396"/>
      <c r="CDL17" s="396"/>
      <c r="CDM17" s="396"/>
      <c r="CDN17" s="396"/>
      <c r="CDO17" s="396"/>
      <c r="CDP17" s="396"/>
      <c r="CDQ17" s="396"/>
      <c r="CDR17" s="396"/>
      <c r="CDS17" s="396"/>
      <c r="CDT17" s="396"/>
      <c r="CDU17" s="396"/>
      <c r="CDV17" s="396"/>
      <c r="CDW17" s="396"/>
      <c r="CDX17" s="396"/>
      <c r="CDY17" s="396"/>
      <c r="CDZ17" s="396"/>
      <c r="CEA17" s="396"/>
      <c r="CEB17" s="396"/>
      <c r="CEC17" s="396"/>
      <c r="CED17" s="396"/>
      <c r="CEE17" s="396"/>
      <c r="CEF17" s="396"/>
      <c r="CEG17" s="396"/>
      <c r="CEH17" s="396"/>
      <c r="CEI17" s="396"/>
      <c r="CEJ17" s="396"/>
      <c r="CEK17" s="396"/>
      <c r="CEL17" s="396"/>
      <c r="CEM17" s="396"/>
      <c r="CEN17" s="396"/>
      <c r="CEO17" s="396"/>
      <c r="CEP17" s="396"/>
      <c r="CEQ17" s="396"/>
      <c r="CER17" s="396"/>
      <c r="CES17" s="396"/>
      <c r="CET17" s="396"/>
      <c r="CEU17" s="396"/>
      <c r="CEV17" s="396"/>
      <c r="CEW17" s="396"/>
      <c r="CEX17" s="396"/>
      <c r="CEY17" s="396"/>
      <c r="CEZ17" s="396"/>
      <c r="CFA17" s="396"/>
      <c r="CFB17" s="396"/>
      <c r="CFC17" s="396"/>
      <c r="CFD17" s="396"/>
      <c r="CFE17" s="396"/>
      <c r="CFF17" s="396"/>
      <c r="CFG17" s="396"/>
      <c r="CFH17" s="396"/>
      <c r="CFI17" s="396"/>
      <c r="CFJ17" s="396"/>
      <c r="CFK17" s="396"/>
      <c r="CFL17" s="396"/>
      <c r="CFM17" s="396"/>
      <c r="CFN17" s="396"/>
      <c r="CFO17" s="396"/>
      <c r="CFP17" s="396"/>
      <c r="CFQ17" s="396"/>
      <c r="CFR17" s="396"/>
      <c r="CFS17" s="396"/>
      <c r="CFT17" s="396"/>
      <c r="CFU17" s="396"/>
      <c r="CFV17" s="396"/>
      <c r="CFW17" s="396"/>
      <c r="CFX17" s="396"/>
      <c r="CFY17" s="396"/>
      <c r="CFZ17" s="396"/>
      <c r="CGA17" s="396"/>
      <c r="CGB17" s="396"/>
      <c r="CGC17" s="396"/>
      <c r="CGD17" s="396"/>
      <c r="CGE17" s="396"/>
      <c r="CGF17" s="396"/>
      <c r="CGG17" s="396"/>
      <c r="CGH17" s="396"/>
      <c r="CGI17" s="396"/>
      <c r="CGJ17" s="396"/>
      <c r="CGK17" s="396"/>
      <c r="CGL17" s="396"/>
      <c r="CGM17" s="396"/>
      <c r="CGN17" s="396"/>
      <c r="CGO17" s="396"/>
      <c r="CGP17" s="396"/>
      <c r="CGQ17" s="396"/>
      <c r="CGR17" s="396"/>
      <c r="CGS17" s="396"/>
      <c r="CGT17" s="396"/>
      <c r="CGU17" s="396"/>
      <c r="CGV17" s="396"/>
      <c r="CGW17" s="396"/>
      <c r="CGX17" s="396"/>
      <c r="CGY17" s="396"/>
      <c r="CGZ17" s="396"/>
      <c r="CHA17" s="396"/>
      <c r="CHB17" s="396"/>
      <c r="CHC17" s="396"/>
      <c r="CHD17" s="396"/>
      <c r="CHE17" s="396"/>
      <c r="CHF17" s="396"/>
      <c r="CHG17" s="396"/>
      <c r="CHH17" s="396"/>
      <c r="CHI17" s="396"/>
      <c r="CHJ17" s="396"/>
      <c r="CHK17" s="396"/>
      <c r="CHL17" s="396"/>
      <c r="CHM17" s="396"/>
      <c r="CHN17" s="396"/>
      <c r="CHO17" s="396"/>
      <c r="CHP17" s="396"/>
      <c r="CHQ17" s="396"/>
      <c r="CHR17" s="396"/>
      <c r="CHS17" s="396"/>
      <c r="CHT17" s="396"/>
      <c r="CHU17" s="396"/>
      <c r="CHV17" s="396"/>
      <c r="CHW17" s="396"/>
      <c r="CHX17" s="396"/>
      <c r="CHY17" s="396"/>
      <c r="CHZ17" s="396"/>
      <c r="CIA17" s="396"/>
      <c r="CIB17" s="396"/>
      <c r="CIC17" s="396"/>
      <c r="CID17" s="396"/>
      <c r="CIE17" s="396"/>
      <c r="CIF17" s="396"/>
      <c r="CIG17" s="396"/>
      <c r="CIH17" s="396"/>
      <c r="CII17" s="396"/>
      <c r="CIJ17" s="396"/>
      <c r="CIK17" s="396"/>
      <c r="CIL17" s="396"/>
      <c r="CIM17" s="396"/>
      <c r="CIN17" s="396"/>
      <c r="CIO17" s="396"/>
      <c r="CIP17" s="396"/>
      <c r="CIQ17" s="396"/>
      <c r="CIR17" s="396"/>
      <c r="CIS17" s="396"/>
      <c r="CIT17" s="396"/>
      <c r="CIU17" s="396"/>
      <c r="CIV17" s="396"/>
      <c r="CIW17" s="396"/>
      <c r="CIX17" s="396"/>
      <c r="CIY17" s="396"/>
      <c r="CIZ17" s="396"/>
      <c r="CJA17" s="396"/>
      <c r="CJB17" s="396"/>
      <c r="CJC17" s="396"/>
      <c r="CJD17" s="396"/>
      <c r="CJE17" s="396"/>
      <c r="CJF17" s="396"/>
      <c r="CJG17" s="396"/>
      <c r="CJH17" s="396"/>
      <c r="CJI17" s="396"/>
      <c r="CJJ17" s="396"/>
      <c r="CJK17" s="396"/>
      <c r="CJL17" s="396"/>
      <c r="CJM17" s="396"/>
      <c r="CJN17" s="396"/>
      <c r="CJO17" s="396"/>
      <c r="CJP17" s="396"/>
      <c r="CJQ17" s="396"/>
      <c r="CJR17" s="396"/>
      <c r="CJS17" s="396"/>
      <c r="CJT17" s="396"/>
      <c r="CJU17" s="396"/>
      <c r="CJV17" s="396"/>
      <c r="CJW17" s="396"/>
      <c r="CJX17" s="396"/>
      <c r="CJY17" s="396"/>
      <c r="CJZ17" s="396"/>
      <c r="CKA17" s="396"/>
      <c r="CKB17" s="396"/>
      <c r="CKC17" s="396"/>
      <c r="CKD17" s="396"/>
      <c r="CKE17" s="396"/>
      <c r="CKF17" s="396"/>
      <c r="CKG17" s="396"/>
      <c r="CKH17" s="396"/>
      <c r="CKI17" s="396"/>
      <c r="CKJ17" s="396"/>
      <c r="CKK17" s="396"/>
      <c r="CKL17" s="396"/>
      <c r="CKM17" s="396"/>
      <c r="CKN17" s="396"/>
      <c r="CKO17" s="396"/>
      <c r="CKP17" s="396"/>
      <c r="CKQ17" s="396"/>
      <c r="CKR17" s="396"/>
      <c r="CKS17" s="396"/>
      <c r="CKT17" s="396"/>
      <c r="CKU17" s="396"/>
      <c r="CKV17" s="396"/>
      <c r="CKW17" s="396"/>
      <c r="CKX17" s="396"/>
      <c r="CKY17" s="396"/>
      <c r="CKZ17" s="396"/>
      <c r="CLA17" s="396"/>
      <c r="CLB17" s="396"/>
      <c r="CLC17" s="396"/>
      <c r="CLD17" s="396"/>
      <c r="CLE17" s="396"/>
      <c r="CLF17" s="396"/>
      <c r="CLG17" s="396"/>
      <c r="CLH17" s="396"/>
      <c r="CLI17" s="396"/>
      <c r="CLJ17" s="396"/>
      <c r="CLK17" s="396"/>
      <c r="CLL17" s="396"/>
      <c r="CLM17" s="396"/>
      <c r="CLN17" s="396"/>
      <c r="CLO17" s="396"/>
      <c r="CLP17" s="396"/>
      <c r="CLQ17" s="396"/>
      <c r="CLR17" s="396"/>
      <c r="CLS17" s="396"/>
      <c r="CLT17" s="396"/>
      <c r="CLU17" s="396"/>
      <c r="CLV17" s="396"/>
      <c r="CLW17" s="396"/>
      <c r="CLX17" s="396"/>
      <c r="CLY17" s="396"/>
      <c r="CLZ17" s="396"/>
      <c r="CMA17" s="396"/>
      <c r="CMB17" s="396"/>
      <c r="CMC17" s="396"/>
      <c r="CMD17" s="396"/>
      <c r="CME17" s="396"/>
      <c r="CMF17" s="396"/>
      <c r="CMG17" s="396"/>
      <c r="CMH17" s="396"/>
      <c r="CMI17" s="396"/>
      <c r="CMJ17" s="396"/>
      <c r="CMK17" s="396"/>
      <c r="CML17" s="396"/>
      <c r="CMM17" s="396"/>
      <c r="CMN17" s="396"/>
      <c r="CMO17" s="396"/>
      <c r="CMP17" s="396"/>
      <c r="CMQ17" s="396"/>
      <c r="CMR17" s="396"/>
      <c r="CMS17" s="396"/>
      <c r="CMT17" s="396"/>
      <c r="CMU17" s="396"/>
      <c r="CMV17" s="396"/>
      <c r="CMW17" s="396"/>
      <c r="CMX17" s="396"/>
      <c r="CMY17" s="396"/>
      <c r="CMZ17" s="396"/>
      <c r="CNA17" s="396"/>
      <c r="CNB17" s="396"/>
      <c r="CNC17" s="396"/>
      <c r="CND17" s="396"/>
      <c r="CNE17" s="396"/>
      <c r="CNF17" s="396"/>
      <c r="CNG17" s="396"/>
      <c r="CNH17" s="396"/>
      <c r="CNI17" s="396"/>
      <c r="CNJ17" s="396"/>
      <c r="CNK17" s="396"/>
      <c r="CNL17" s="396"/>
      <c r="CNM17" s="396"/>
      <c r="CNN17" s="396"/>
      <c r="CNO17" s="396"/>
      <c r="CNP17" s="396"/>
      <c r="CNQ17" s="396"/>
      <c r="CNR17" s="396"/>
      <c r="CNS17" s="396"/>
      <c r="CNT17" s="396"/>
      <c r="CNU17" s="396"/>
      <c r="CNV17" s="396"/>
      <c r="CNW17" s="396"/>
      <c r="CNX17" s="396"/>
      <c r="CNY17" s="396"/>
      <c r="CNZ17" s="396"/>
      <c r="COA17" s="396"/>
      <c r="COB17" s="396"/>
      <c r="COC17" s="396"/>
      <c r="COD17" s="396"/>
      <c r="COE17" s="396"/>
      <c r="COF17" s="396"/>
      <c r="COG17" s="396"/>
      <c r="COH17" s="396"/>
      <c r="COI17" s="396"/>
      <c r="COJ17" s="396"/>
      <c r="COK17" s="396"/>
      <c r="COL17" s="396"/>
      <c r="COM17" s="396"/>
      <c r="CON17" s="396"/>
      <c r="COO17" s="396"/>
      <c r="COP17" s="396"/>
      <c r="COQ17" s="396"/>
      <c r="COR17" s="396"/>
      <c r="COS17" s="396"/>
      <c r="COT17" s="396"/>
      <c r="COU17" s="396"/>
      <c r="COV17" s="396"/>
      <c r="COW17" s="396"/>
      <c r="COX17" s="396"/>
      <c r="COY17" s="396"/>
      <c r="COZ17" s="396"/>
      <c r="CPA17" s="396"/>
      <c r="CPB17" s="396"/>
      <c r="CPC17" s="396"/>
      <c r="CPD17" s="396"/>
      <c r="CPE17" s="396"/>
      <c r="CPF17" s="396"/>
      <c r="CPG17" s="396"/>
      <c r="CPH17" s="396"/>
      <c r="CPI17" s="396"/>
      <c r="CPJ17" s="396"/>
      <c r="CPK17" s="396"/>
      <c r="CPL17" s="396"/>
      <c r="CPM17" s="396"/>
      <c r="CPN17" s="396"/>
      <c r="CPO17" s="396"/>
      <c r="CPP17" s="396"/>
      <c r="CPQ17" s="396"/>
      <c r="CPR17" s="396"/>
      <c r="CPS17" s="396"/>
      <c r="CPT17" s="396"/>
      <c r="CPU17" s="396"/>
      <c r="CPV17" s="396"/>
      <c r="CPW17" s="396"/>
      <c r="CPX17" s="396"/>
      <c r="CPY17" s="396"/>
      <c r="CPZ17" s="396"/>
      <c r="CQA17" s="396"/>
      <c r="CQB17" s="396"/>
      <c r="CQC17" s="396"/>
      <c r="CQD17" s="396"/>
      <c r="CQE17" s="396"/>
      <c r="CQF17" s="396"/>
      <c r="CQG17" s="396"/>
      <c r="CQH17" s="396"/>
      <c r="CQI17" s="396"/>
      <c r="CQJ17" s="396"/>
      <c r="CQK17" s="396"/>
      <c r="CQL17" s="396"/>
      <c r="CQM17" s="396"/>
      <c r="CQN17" s="396"/>
      <c r="CQO17" s="396"/>
      <c r="CQP17" s="396"/>
      <c r="CQQ17" s="396"/>
      <c r="CQR17" s="396"/>
      <c r="CQS17" s="396"/>
      <c r="CQT17" s="396"/>
      <c r="CQU17" s="396"/>
      <c r="CQV17" s="396"/>
      <c r="CQW17" s="396"/>
      <c r="CQX17" s="396"/>
      <c r="CQY17" s="396"/>
      <c r="CQZ17" s="396"/>
      <c r="CRA17" s="396"/>
      <c r="CRB17" s="396"/>
      <c r="CRC17" s="396"/>
      <c r="CRD17" s="396"/>
      <c r="CRE17" s="396"/>
      <c r="CRF17" s="396"/>
      <c r="CRG17" s="396"/>
      <c r="CRH17" s="396"/>
      <c r="CRI17" s="396"/>
      <c r="CRJ17" s="396"/>
      <c r="CRK17" s="396"/>
      <c r="CRL17" s="396"/>
      <c r="CRM17" s="396"/>
      <c r="CRN17" s="396"/>
      <c r="CRO17" s="396"/>
      <c r="CRP17" s="396"/>
      <c r="CRQ17" s="396"/>
      <c r="CRR17" s="396"/>
      <c r="CRS17" s="396"/>
      <c r="CRT17" s="396"/>
      <c r="CRU17" s="396"/>
      <c r="CRV17" s="396"/>
      <c r="CRW17" s="396"/>
      <c r="CRX17" s="396"/>
      <c r="CRY17" s="396"/>
      <c r="CRZ17" s="396"/>
      <c r="CSA17" s="396"/>
      <c r="CSB17" s="396"/>
      <c r="CSC17" s="396"/>
      <c r="CSD17" s="396"/>
      <c r="CSE17" s="396"/>
      <c r="CSF17" s="396"/>
      <c r="CSG17" s="396"/>
      <c r="CSH17" s="396"/>
      <c r="CSI17" s="396"/>
      <c r="CSJ17" s="396"/>
      <c r="CSK17" s="396"/>
      <c r="CSL17" s="396"/>
      <c r="CSM17" s="396"/>
      <c r="CSN17" s="396"/>
      <c r="CSO17" s="396"/>
      <c r="CSP17" s="396"/>
      <c r="CSQ17" s="396"/>
      <c r="CSR17" s="396"/>
      <c r="CSS17" s="396"/>
      <c r="CST17" s="396"/>
      <c r="CSU17" s="396"/>
      <c r="CSV17" s="396"/>
      <c r="CSW17" s="396"/>
      <c r="CSX17" s="396"/>
      <c r="CSY17" s="396"/>
      <c r="CSZ17" s="396"/>
      <c r="CTA17" s="396"/>
      <c r="CTB17" s="396"/>
      <c r="CTC17" s="396"/>
      <c r="CTD17" s="396"/>
      <c r="CTE17" s="396"/>
      <c r="CTF17" s="396"/>
      <c r="CTG17" s="396"/>
      <c r="CTH17" s="396"/>
      <c r="CTI17" s="396"/>
      <c r="CTJ17" s="396"/>
      <c r="CTK17" s="396"/>
      <c r="CTL17" s="396"/>
      <c r="CTM17" s="396"/>
      <c r="CTN17" s="396"/>
      <c r="CTO17" s="396"/>
      <c r="CTP17" s="396"/>
      <c r="CTQ17" s="396"/>
      <c r="CTR17" s="396"/>
      <c r="CTS17" s="396"/>
      <c r="CTT17" s="396"/>
      <c r="CTU17" s="396"/>
      <c r="CTV17" s="396"/>
      <c r="CTW17" s="396"/>
      <c r="CTX17" s="396"/>
      <c r="CTY17" s="396"/>
      <c r="CTZ17" s="396"/>
      <c r="CUA17" s="396"/>
      <c r="CUB17" s="396"/>
      <c r="CUC17" s="396"/>
      <c r="CUD17" s="396"/>
      <c r="CUE17" s="396"/>
      <c r="CUF17" s="396"/>
      <c r="CUG17" s="396"/>
      <c r="CUH17" s="396"/>
      <c r="CUI17" s="396"/>
      <c r="CUJ17" s="396"/>
      <c r="CUK17" s="396"/>
      <c r="CUL17" s="396"/>
      <c r="CUM17" s="396"/>
      <c r="CUN17" s="396"/>
      <c r="CUO17" s="396"/>
      <c r="CUP17" s="396"/>
      <c r="CUQ17" s="396"/>
      <c r="CUR17" s="396"/>
      <c r="CUS17" s="396"/>
      <c r="CUT17" s="396"/>
      <c r="CUU17" s="396"/>
      <c r="CUV17" s="396"/>
      <c r="CUW17" s="396"/>
      <c r="CUX17" s="396"/>
      <c r="CUY17" s="396"/>
      <c r="CUZ17" s="396"/>
      <c r="CVA17" s="396"/>
      <c r="CVB17" s="396"/>
      <c r="CVC17" s="396"/>
      <c r="CVD17" s="396"/>
      <c r="CVE17" s="396"/>
      <c r="CVF17" s="396"/>
      <c r="CVG17" s="396"/>
      <c r="CVH17" s="396"/>
      <c r="CVI17" s="396"/>
      <c r="CVJ17" s="396"/>
      <c r="CVK17" s="396"/>
      <c r="CVL17" s="396"/>
      <c r="CVM17" s="396"/>
      <c r="CVN17" s="396"/>
      <c r="CVO17" s="396"/>
      <c r="CVP17" s="396"/>
      <c r="CVQ17" s="396"/>
      <c r="CVR17" s="396"/>
      <c r="CVS17" s="396"/>
      <c r="CVT17" s="396"/>
      <c r="CVU17" s="396"/>
      <c r="CVV17" s="396"/>
      <c r="CVW17" s="396"/>
      <c r="CVX17" s="396"/>
      <c r="CVY17" s="396"/>
      <c r="CVZ17" s="396"/>
      <c r="CWA17" s="396"/>
      <c r="CWB17" s="396"/>
      <c r="CWC17" s="396"/>
      <c r="CWD17" s="396"/>
      <c r="CWE17" s="396"/>
      <c r="CWF17" s="396"/>
      <c r="CWG17" s="396"/>
      <c r="CWH17" s="396"/>
      <c r="CWI17" s="396"/>
      <c r="CWJ17" s="396"/>
      <c r="CWK17" s="396"/>
      <c r="CWL17" s="396"/>
      <c r="CWM17" s="396"/>
      <c r="CWN17" s="396"/>
      <c r="CWO17" s="396"/>
      <c r="CWP17" s="396"/>
      <c r="CWQ17" s="396"/>
      <c r="CWR17" s="396"/>
      <c r="CWS17" s="396"/>
      <c r="CWT17" s="396"/>
      <c r="CWU17" s="396"/>
      <c r="CWV17" s="396"/>
      <c r="CWW17" s="396"/>
      <c r="CWX17" s="396"/>
      <c r="CWY17" s="396"/>
      <c r="CWZ17" s="396"/>
      <c r="CXA17" s="396"/>
      <c r="CXB17" s="396"/>
      <c r="CXC17" s="396"/>
      <c r="CXD17" s="396"/>
      <c r="CXE17" s="396"/>
      <c r="CXF17" s="396"/>
      <c r="CXG17" s="396"/>
      <c r="CXH17" s="396"/>
      <c r="CXI17" s="396"/>
      <c r="CXJ17" s="396"/>
      <c r="CXK17" s="396"/>
      <c r="CXL17" s="396"/>
      <c r="CXM17" s="396"/>
      <c r="CXN17" s="396"/>
      <c r="CXO17" s="396"/>
      <c r="CXP17" s="396"/>
      <c r="CXQ17" s="396"/>
      <c r="CXR17" s="396"/>
      <c r="CXS17" s="396"/>
      <c r="CXT17" s="396"/>
      <c r="CXU17" s="396"/>
      <c r="CXV17" s="396"/>
      <c r="CXW17" s="396"/>
      <c r="CXX17" s="396"/>
      <c r="CXY17" s="396"/>
      <c r="CXZ17" s="396"/>
      <c r="CYA17" s="396"/>
      <c r="CYB17" s="396"/>
      <c r="CYC17" s="396"/>
      <c r="CYD17" s="396"/>
      <c r="CYE17" s="396"/>
      <c r="CYF17" s="396"/>
      <c r="CYG17" s="396"/>
      <c r="CYH17" s="396"/>
      <c r="CYI17" s="396"/>
      <c r="CYJ17" s="396"/>
      <c r="CYK17" s="396"/>
      <c r="CYL17" s="396"/>
      <c r="CYM17" s="396"/>
      <c r="CYN17" s="396"/>
      <c r="CYO17" s="396"/>
      <c r="CYP17" s="396"/>
      <c r="CYQ17" s="396"/>
      <c r="CYR17" s="396"/>
      <c r="CYS17" s="396"/>
      <c r="CYT17" s="396"/>
      <c r="CYU17" s="396"/>
      <c r="CYV17" s="396"/>
      <c r="CYW17" s="396"/>
      <c r="CYX17" s="396"/>
      <c r="CYY17" s="396"/>
      <c r="CYZ17" s="396"/>
      <c r="CZA17" s="396"/>
      <c r="CZB17" s="396"/>
      <c r="CZC17" s="396"/>
      <c r="CZD17" s="396"/>
      <c r="CZE17" s="396"/>
      <c r="CZF17" s="396"/>
      <c r="CZG17" s="396"/>
      <c r="CZH17" s="396"/>
      <c r="CZI17" s="396"/>
      <c r="CZJ17" s="396"/>
      <c r="CZK17" s="396"/>
      <c r="CZL17" s="396"/>
      <c r="CZM17" s="396"/>
      <c r="CZN17" s="396"/>
      <c r="CZO17" s="396"/>
      <c r="CZP17" s="396"/>
      <c r="CZQ17" s="396"/>
      <c r="CZR17" s="396"/>
      <c r="CZS17" s="396"/>
      <c r="CZT17" s="396"/>
      <c r="CZU17" s="396"/>
      <c r="CZV17" s="396"/>
      <c r="CZW17" s="396"/>
      <c r="CZX17" s="396"/>
      <c r="CZY17" s="396"/>
      <c r="CZZ17" s="396"/>
      <c r="DAA17" s="396"/>
      <c r="DAB17" s="396"/>
      <c r="DAC17" s="396"/>
      <c r="DAD17" s="396"/>
      <c r="DAE17" s="396"/>
      <c r="DAF17" s="396"/>
      <c r="DAG17" s="396"/>
      <c r="DAH17" s="396"/>
      <c r="DAI17" s="396"/>
      <c r="DAJ17" s="396"/>
      <c r="DAK17" s="396"/>
      <c r="DAL17" s="396"/>
      <c r="DAM17" s="396"/>
      <c r="DAN17" s="396"/>
      <c r="DAO17" s="396"/>
      <c r="DAP17" s="396"/>
      <c r="DAQ17" s="396"/>
      <c r="DAR17" s="396"/>
      <c r="DAS17" s="396"/>
      <c r="DAT17" s="396"/>
      <c r="DAU17" s="396"/>
      <c r="DAV17" s="396"/>
      <c r="DAW17" s="396"/>
      <c r="DAX17" s="396"/>
      <c r="DAY17" s="396"/>
      <c r="DAZ17" s="396"/>
      <c r="DBA17" s="396"/>
      <c r="DBB17" s="396"/>
      <c r="DBC17" s="396"/>
      <c r="DBD17" s="396"/>
      <c r="DBE17" s="396"/>
      <c r="DBF17" s="396"/>
      <c r="DBG17" s="396"/>
      <c r="DBH17" s="396"/>
      <c r="DBI17" s="396"/>
      <c r="DBJ17" s="396"/>
      <c r="DBK17" s="396"/>
      <c r="DBL17" s="396"/>
      <c r="DBM17" s="396"/>
      <c r="DBN17" s="396"/>
      <c r="DBO17" s="396"/>
      <c r="DBP17" s="396"/>
      <c r="DBQ17" s="396"/>
      <c r="DBR17" s="396"/>
      <c r="DBS17" s="396"/>
      <c r="DBT17" s="396"/>
      <c r="DBU17" s="396"/>
      <c r="DBV17" s="396"/>
      <c r="DBW17" s="396"/>
      <c r="DBX17" s="396"/>
      <c r="DBY17" s="396"/>
      <c r="DBZ17" s="396"/>
      <c r="DCA17" s="396"/>
      <c r="DCB17" s="396"/>
      <c r="DCC17" s="396"/>
      <c r="DCD17" s="396"/>
      <c r="DCE17" s="396"/>
      <c r="DCF17" s="396"/>
      <c r="DCG17" s="396"/>
      <c r="DCH17" s="396"/>
      <c r="DCI17" s="396"/>
      <c r="DCJ17" s="396"/>
      <c r="DCK17" s="396"/>
      <c r="DCL17" s="396"/>
      <c r="DCM17" s="396"/>
      <c r="DCN17" s="396"/>
      <c r="DCO17" s="396"/>
      <c r="DCP17" s="396"/>
      <c r="DCQ17" s="396"/>
      <c r="DCR17" s="396"/>
      <c r="DCS17" s="396"/>
      <c r="DCT17" s="396"/>
      <c r="DCU17" s="396"/>
      <c r="DCV17" s="396"/>
      <c r="DCW17" s="396"/>
      <c r="DCX17" s="396"/>
      <c r="DCY17" s="396"/>
      <c r="DCZ17" s="396"/>
      <c r="DDA17" s="396"/>
      <c r="DDB17" s="396"/>
      <c r="DDC17" s="396"/>
      <c r="DDD17" s="396"/>
      <c r="DDE17" s="396"/>
      <c r="DDF17" s="396"/>
      <c r="DDG17" s="396"/>
      <c r="DDH17" s="396"/>
      <c r="DDI17" s="396"/>
      <c r="DDJ17" s="396"/>
      <c r="DDK17" s="396"/>
      <c r="DDL17" s="396"/>
      <c r="DDM17" s="396"/>
      <c r="DDN17" s="396"/>
      <c r="DDO17" s="396"/>
      <c r="DDP17" s="396"/>
      <c r="DDQ17" s="396"/>
      <c r="DDR17" s="396"/>
      <c r="DDS17" s="396"/>
      <c r="DDT17" s="396"/>
      <c r="DDU17" s="396"/>
      <c r="DDV17" s="396"/>
      <c r="DDW17" s="396"/>
      <c r="DDX17" s="396"/>
      <c r="DDY17" s="396"/>
      <c r="DDZ17" s="396"/>
      <c r="DEA17" s="396"/>
      <c r="DEB17" s="396"/>
      <c r="DEC17" s="396"/>
      <c r="DED17" s="396"/>
      <c r="DEE17" s="396"/>
      <c r="DEF17" s="396"/>
      <c r="DEG17" s="396"/>
      <c r="DEH17" s="396"/>
      <c r="DEI17" s="396"/>
      <c r="DEJ17" s="396"/>
      <c r="DEK17" s="396"/>
      <c r="DEL17" s="396"/>
      <c r="DEM17" s="396"/>
      <c r="DEN17" s="396"/>
      <c r="DEO17" s="396"/>
      <c r="DEP17" s="396"/>
      <c r="DEQ17" s="396"/>
      <c r="DER17" s="396"/>
      <c r="DES17" s="396"/>
      <c r="DET17" s="396"/>
      <c r="DEU17" s="396"/>
      <c r="DEV17" s="396"/>
      <c r="DEW17" s="396"/>
      <c r="DEX17" s="396"/>
      <c r="DEY17" s="396"/>
      <c r="DEZ17" s="396"/>
      <c r="DFA17" s="396"/>
      <c r="DFB17" s="396"/>
      <c r="DFC17" s="396"/>
      <c r="DFD17" s="396"/>
      <c r="DFE17" s="396"/>
      <c r="DFF17" s="396"/>
      <c r="DFG17" s="396"/>
      <c r="DFH17" s="396"/>
      <c r="DFI17" s="396"/>
      <c r="DFJ17" s="396"/>
      <c r="DFK17" s="396"/>
      <c r="DFL17" s="396"/>
      <c r="DFM17" s="396"/>
      <c r="DFN17" s="396"/>
      <c r="DFO17" s="396"/>
      <c r="DFP17" s="396"/>
      <c r="DFQ17" s="396"/>
      <c r="DFR17" s="396"/>
      <c r="DFS17" s="396"/>
      <c r="DFT17" s="396"/>
      <c r="DFU17" s="396"/>
      <c r="DFV17" s="396"/>
      <c r="DFW17" s="396"/>
      <c r="DFX17" s="396"/>
      <c r="DFY17" s="396"/>
      <c r="DFZ17" s="396"/>
      <c r="DGA17" s="396"/>
      <c r="DGB17" s="396"/>
      <c r="DGC17" s="396"/>
      <c r="DGD17" s="396"/>
      <c r="DGE17" s="396"/>
      <c r="DGF17" s="396"/>
      <c r="DGG17" s="396"/>
      <c r="DGH17" s="396"/>
      <c r="DGI17" s="396"/>
      <c r="DGJ17" s="396"/>
      <c r="DGK17" s="396"/>
      <c r="DGL17" s="396"/>
      <c r="DGM17" s="396"/>
      <c r="DGN17" s="396"/>
      <c r="DGO17" s="396"/>
      <c r="DGP17" s="396"/>
      <c r="DGQ17" s="396"/>
      <c r="DGR17" s="396"/>
      <c r="DGS17" s="396"/>
      <c r="DGT17" s="396"/>
      <c r="DGU17" s="396"/>
      <c r="DGV17" s="396"/>
      <c r="DGW17" s="396"/>
      <c r="DGX17" s="396"/>
      <c r="DGY17" s="396"/>
      <c r="DGZ17" s="396"/>
      <c r="DHA17" s="396"/>
      <c r="DHB17" s="396"/>
      <c r="DHC17" s="396"/>
      <c r="DHD17" s="396"/>
      <c r="DHE17" s="396"/>
      <c r="DHF17" s="396"/>
      <c r="DHG17" s="396"/>
      <c r="DHH17" s="396"/>
      <c r="DHI17" s="396"/>
      <c r="DHJ17" s="396"/>
      <c r="DHK17" s="396"/>
      <c r="DHL17" s="396"/>
      <c r="DHM17" s="396"/>
      <c r="DHN17" s="396"/>
      <c r="DHO17" s="396"/>
      <c r="DHP17" s="396"/>
      <c r="DHQ17" s="396"/>
      <c r="DHR17" s="396"/>
      <c r="DHS17" s="396"/>
      <c r="DHT17" s="396"/>
      <c r="DHU17" s="396"/>
      <c r="DHV17" s="396"/>
      <c r="DHW17" s="396"/>
      <c r="DHX17" s="396"/>
      <c r="DHY17" s="396"/>
      <c r="DHZ17" s="396"/>
      <c r="DIA17" s="396"/>
      <c r="DIB17" s="396"/>
      <c r="DIC17" s="396"/>
      <c r="DID17" s="396"/>
      <c r="DIE17" s="396"/>
      <c r="DIF17" s="396"/>
      <c r="DIG17" s="396"/>
      <c r="DIH17" s="396"/>
      <c r="DII17" s="396"/>
      <c r="DIJ17" s="396"/>
      <c r="DIK17" s="396"/>
      <c r="DIL17" s="396"/>
      <c r="DIM17" s="396"/>
      <c r="DIN17" s="396"/>
      <c r="DIO17" s="396"/>
      <c r="DIP17" s="396"/>
      <c r="DIQ17" s="396"/>
      <c r="DIR17" s="396"/>
      <c r="DIS17" s="396"/>
      <c r="DIT17" s="396"/>
      <c r="DIU17" s="396"/>
      <c r="DIV17" s="396"/>
      <c r="DIW17" s="396"/>
      <c r="DIX17" s="396"/>
      <c r="DIY17" s="396"/>
      <c r="DIZ17" s="396"/>
      <c r="DJA17" s="396"/>
      <c r="DJB17" s="396"/>
      <c r="DJC17" s="396"/>
      <c r="DJD17" s="396"/>
      <c r="DJE17" s="396"/>
      <c r="DJF17" s="396"/>
      <c r="DJG17" s="396"/>
      <c r="DJH17" s="396"/>
      <c r="DJI17" s="396"/>
      <c r="DJJ17" s="396"/>
      <c r="DJK17" s="396"/>
      <c r="DJL17" s="396"/>
      <c r="DJM17" s="396"/>
      <c r="DJN17" s="396"/>
      <c r="DJO17" s="396"/>
      <c r="DJP17" s="396"/>
      <c r="DJQ17" s="396"/>
      <c r="DJR17" s="396"/>
      <c r="DJS17" s="396"/>
      <c r="DJT17" s="396"/>
      <c r="DJU17" s="396"/>
      <c r="DJV17" s="396"/>
      <c r="DJW17" s="396"/>
      <c r="DJX17" s="396"/>
      <c r="DJY17" s="396"/>
      <c r="DJZ17" s="396"/>
      <c r="DKA17" s="396"/>
      <c r="DKB17" s="396"/>
      <c r="DKC17" s="396"/>
      <c r="DKD17" s="396"/>
      <c r="DKE17" s="396"/>
      <c r="DKF17" s="396"/>
      <c r="DKG17" s="396"/>
      <c r="DKH17" s="396"/>
      <c r="DKI17" s="396"/>
      <c r="DKJ17" s="396"/>
      <c r="DKK17" s="396"/>
      <c r="DKL17" s="396"/>
      <c r="DKM17" s="396"/>
      <c r="DKN17" s="396"/>
      <c r="DKO17" s="396"/>
      <c r="DKP17" s="396"/>
      <c r="DKQ17" s="396"/>
      <c r="DKR17" s="396"/>
      <c r="DKS17" s="396"/>
      <c r="DKT17" s="396"/>
      <c r="DKU17" s="396"/>
      <c r="DKV17" s="396"/>
      <c r="DKW17" s="396"/>
      <c r="DKX17" s="396"/>
      <c r="DKY17" s="396"/>
      <c r="DKZ17" s="396"/>
      <c r="DLA17" s="396"/>
      <c r="DLB17" s="396"/>
      <c r="DLC17" s="396"/>
      <c r="DLD17" s="396"/>
      <c r="DLE17" s="396"/>
      <c r="DLF17" s="396"/>
      <c r="DLG17" s="396"/>
      <c r="DLH17" s="396"/>
      <c r="DLI17" s="396"/>
      <c r="DLJ17" s="396"/>
      <c r="DLK17" s="396"/>
      <c r="DLL17" s="396"/>
      <c r="DLM17" s="396"/>
      <c r="DLN17" s="396"/>
      <c r="DLO17" s="396"/>
      <c r="DLP17" s="396"/>
      <c r="DLQ17" s="396"/>
      <c r="DLR17" s="396"/>
      <c r="DLS17" s="396"/>
      <c r="DLT17" s="396"/>
      <c r="DLU17" s="396"/>
      <c r="DLV17" s="396"/>
      <c r="DLW17" s="396"/>
      <c r="DLX17" s="396"/>
      <c r="DLY17" s="396"/>
      <c r="DLZ17" s="396"/>
      <c r="DMA17" s="396"/>
      <c r="DMB17" s="396"/>
      <c r="DMC17" s="396"/>
      <c r="DMD17" s="396"/>
      <c r="DME17" s="396"/>
      <c r="DMF17" s="396"/>
      <c r="DMG17" s="396"/>
      <c r="DMH17" s="396"/>
      <c r="DMI17" s="396"/>
      <c r="DMJ17" s="396"/>
      <c r="DMK17" s="396"/>
      <c r="DML17" s="396"/>
      <c r="DMM17" s="396"/>
      <c r="DMN17" s="396"/>
      <c r="DMO17" s="396"/>
      <c r="DMP17" s="396"/>
      <c r="DMQ17" s="396"/>
      <c r="DMR17" s="396"/>
      <c r="DMS17" s="396"/>
      <c r="DMT17" s="396"/>
      <c r="DMU17" s="396"/>
      <c r="DMV17" s="396"/>
      <c r="DMW17" s="396"/>
      <c r="DMX17" s="396"/>
      <c r="DMY17" s="396"/>
      <c r="DMZ17" s="396"/>
      <c r="DNA17" s="396"/>
      <c r="DNB17" s="396"/>
      <c r="DNC17" s="396"/>
      <c r="DND17" s="396"/>
      <c r="DNE17" s="396"/>
      <c r="DNF17" s="396"/>
      <c r="DNG17" s="396"/>
      <c r="DNH17" s="396"/>
      <c r="DNI17" s="396"/>
      <c r="DNJ17" s="396"/>
      <c r="DNK17" s="396"/>
      <c r="DNL17" s="396"/>
      <c r="DNM17" s="396"/>
      <c r="DNN17" s="396"/>
      <c r="DNO17" s="396"/>
      <c r="DNP17" s="396"/>
      <c r="DNQ17" s="396"/>
      <c r="DNR17" s="396"/>
      <c r="DNS17" s="396"/>
      <c r="DNT17" s="396"/>
      <c r="DNU17" s="396"/>
      <c r="DNV17" s="396"/>
      <c r="DNW17" s="396"/>
      <c r="DNX17" s="396"/>
      <c r="DNY17" s="396"/>
      <c r="DNZ17" s="396"/>
      <c r="DOA17" s="396"/>
      <c r="DOB17" s="396"/>
      <c r="DOC17" s="396"/>
      <c r="DOD17" s="396"/>
      <c r="DOE17" s="396"/>
      <c r="DOF17" s="396"/>
      <c r="DOG17" s="396"/>
      <c r="DOH17" s="396"/>
      <c r="DOI17" s="396"/>
      <c r="DOJ17" s="396"/>
      <c r="DOK17" s="396"/>
      <c r="DOL17" s="396"/>
      <c r="DOM17" s="396"/>
      <c r="DON17" s="396"/>
      <c r="DOO17" s="396"/>
      <c r="DOP17" s="396"/>
      <c r="DOQ17" s="396"/>
      <c r="DOR17" s="396"/>
      <c r="DOS17" s="396"/>
      <c r="DOT17" s="396"/>
      <c r="DOU17" s="396"/>
      <c r="DOV17" s="396"/>
      <c r="DOW17" s="396"/>
      <c r="DOX17" s="396"/>
      <c r="DOY17" s="396"/>
      <c r="DOZ17" s="396"/>
      <c r="DPA17" s="396"/>
      <c r="DPB17" s="396"/>
      <c r="DPC17" s="396"/>
      <c r="DPD17" s="396"/>
      <c r="DPE17" s="396"/>
      <c r="DPF17" s="396"/>
      <c r="DPG17" s="396"/>
      <c r="DPH17" s="396"/>
      <c r="DPI17" s="396"/>
      <c r="DPJ17" s="396"/>
      <c r="DPK17" s="396"/>
      <c r="DPL17" s="396"/>
      <c r="DPM17" s="396"/>
      <c r="DPN17" s="396"/>
      <c r="DPO17" s="396"/>
      <c r="DPP17" s="396"/>
      <c r="DPQ17" s="396"/>
      <c r="DPR17" s="396"/>
      <c r="DPS17" s="396"/>
      <c r="DPT17" s="396"/>
      <c r="DPU17" s="396"/>
      <c r="DPV17" s="396"/>
      <c r="DPW17" s="396"/>
      <c r="DPX17" s="396"/>
      <c r="DPY17" s="396"/>
      <c r="DPZ17" s="396"/>
      <c r="DQA17" s="396"/>
      <c r="DQB17" s="396"/>
      <c r="DQC17" s="396"/>
      <c r="DQD17" s="396"/>
      <c r="DQE17" s="396"/>
      <c r="DQF17" s="396"/>
      <c r="DQG17" s="396"/>
      <c r="DQH17" s="396"/>
      <c r="DQI17" s="396"/>
      <c r="DQJ17" s="396"/>
      <c r="DQK17" s="396"/>
      <c r="DQL17" s="396"/>
      <c r="DQM17" s="396"/>
      <c r="DQN17" s="396"/>
      <c r="DQO17" s="396"/>
      <c r="DQP17" s="396"/>
      <c r="DQQ17" s="396"/>
      <c r="DQR17" s="396"/>
      <c r="DQS17" s="396"/>
      <c r="DQT17" s="396"/>
      <c r="DQU17" s="396"/>
      <c r="DQV17" s="396"/>
      <c r="DQW17" s="396"/>
      <c r="DQX17" s="396"/>
      <c r="DQY17" s="396"/>
      <c r="DQZ17" s="396"/>
      <c r="DRA17" s="396"/>
      <c r="DRB17" s="396"/>
      <c r="DRC17" s="396"/>
      <c r="DRD17" s="396"/>
      <c r="DRE17" s="396"/>
      <c r="DRF17" s="396"/>
      <c r="DRG17" s="396"/>
      <c r="DRH17" s="396"/>
      <c r="DRI17" s="396"/>
      <c r="DRJ17" s="396"/>
      <c r="DRK17" s="396"/>
      <c r="DRL17" s="396"/>
      <c r="DRM17" s="396"/>
      <c r="DRN17" s="396"/>
      <c r="DRO17" s="396"/>
      <c r="DRP17" s="396"/>
      <c r="DRQ17" s="396"/>
      <c r="DRR17" s="396"/>
      <c r="DRS17" s="396"/>
      <c r="DRT17" s="396"/>
      <c r="DRU17" s="396"/>
      <c r="DRV17" s="396"/>
      <c r="DRW17" s="396"/>
      <c r="DRX17" s="396"/>
      <c r="DRY17" s="396"/>
      <c r="DRZ17" s="396"/>
      <c r="DSA17" s="396"/>
      <c r="DSB17" s="396"/>
      <c r="DSC17" s="396"/>
      <c r="DSD17" s="396"/>
      <c r="DSE17" s="396"/>
      <c r="DSF17" s="396"/>
      <c r="DSG17" s="396"/>
      <c r="DSH17" s="396"/>
      <c r="DSI17" s="396"/>
      <c r="DSJ17" s="396"/>
      <c r="DSK17" s="396"/>
      <c r="DSL17" s="396"/>
      <c r="DSM17" s="396"/>
      <c r="DSN17" s="396"/>
      <c r="DSO17" s="396"/>
      <c r="DSP17" s="396"/>
      <c r="DSQ17" s="396"/>
      <c r="DSR17" s="396"/>
      <c r="DSS17" s="396"/>
      <c r="DST17" s="396"/>
      <c r="DSU17" s="396"/>
      <c r="DSV17" s="396"/>
      <c r="DSW17" s="396"/>
      <c r="DSX17" s="396"/>
      <c r="DSY17" s="396"/>
      <c r="DSZ17" s="396"/>
      <c r="DTA17" s="396"/>
      <c r="DTB17" s="396"/>
      <c r="DTC17" s="396"/>
      <c r="DTD17" s="396"/>
      <c r="DTE17" s="396"/>
      <c r="DTF17" s="396"/>
      <c r="DTG17" s="396"/>
      <c r="DTH17" s="396"/>
      <c r="DTI17" s="396"/>
      <c r="DTJ17" s="396"/>
      <c r="DTK17" s="396"/>
      <c r="DTL17" s="396"/>
      <c r="DTM17" s="396"/>
      <c r="DTN17" s="396"/>
      <c r="DTO17" s="396"/>
      <c r="DTP17" s="396"/>
      <c r="DTQ17" s="396"/>
      <c r="DTR17" s="396"/>
      <c r="DTS17" s="396"/>
      <c r="DTT17" s="396"/>
      <c r="DTU17" s="396"/>
      <c r="DTV17" s="396"/>
      <c r="DTW17" s="396"/>
      <c r="DTX17" s="396"/>
      <c r="DTY17" s="396"/>
      <c r="DTZ17" s="396"/>
      <c r="DUA17" s="396"/>
      <c r="DUB17" s="396"/>
      <c r="DUC17" s="396"/>
      <c r="DUD17" s="396"/>
      <c r="DUE17" s="396"/>
      <c r="DUF17" s="396"/>
      <c r="DUG17" s="396"/>
      <c r="DUH17" s="396"/>
      <c r="DUI17" s="396"/>
      <c r="DUJ17" s="396"/>
      <c r="DUK17" s="396"/>
      <c r="DUL17" s="396"/>
      <c r="DUM17" s="396"/>
      <c r="DUN17" s="396"/>
      <c r="DUO17" s="396"/>
      <c r="DUP17" s="396"/>
      <c r="DUQ17" s="396"/>
      <c r="DUR17" s="396"/>
      <c r="DUS17" s="396"/>
      <c r="DUT17" s="396"/>
      <c r="DUU17" s="396"/>
      <c r="DUV17" s="396"/>
      <c r="DUW17" s="396"/>
      <c r="DUX17" s="396"/>
      <c r="DUY17" s="396"/>
      <c r="DUZ17" s="396"/>
      <c r="DVA17" s="396"/>
      <c r="DVB17" s="396"/>
      <c r="DVC17" s="396"/>
      <c r="DVD17" s="396"/>
      <c r="DVE17" s="396"/>
      <c r="DVF17" s="396"/>
      <c r="DVG17" s="396"/>
      <c r="DVH17" s="396"/>
      <c r="DVI17" s="396"/>
      <c r="DVJ17" s="396"/>
      <c r="DVK17" s="396"/>
      <c r="DVL17" s="396"/>
      <c r="DVM17" s="396"/>
      <c r="DVN17" s="396"/>
      <c r="DVO17" s="396"/>
      <c r="DVP17" s="396"/>
      <c r="DVQ17" s="396"/>
      <c r="DVR17" s="396"/>
      <c r="DVS17" s="396"/>
      <c r="DVT17" s="396"/>
      <c r="DVU17" s="396"/>
      <c r="DVV17" s="396"/>
      <c r="DVW17" s="396"/>
      <c r="DVX17" s="396"/>
      <c r="DVY17" s="396"/>
      <c r="DVZ17" s="396"/>
      <c r="DWA17" s="396"/>
      <c r="DWB17" s="396"/>
      <c r="DWC17" s="396"/>
      <c r="DWD17" s="396"/>
      <c r="DWE17" s="396"/>
      <c r="DWF17" s="396"/>
      <c r="DWG17" s="396"/>
      <c r="DWH17" s="396"/>
      <c r="DWI17" s="396"/>
      <c r="DWJ17" s="396"/>
      <c r="DWK17" s="396"/>
      <c r="DWL17" s="396"/>
      <c r="DWM17" s="396"/>
      <c r="DWN17" s="396"/>
      <c r="DWO17" s="396"/>
      <c r="DWP17" s="396"/>
      <c r="DWQ17" s="396"/>
      <c r="DWR17" s="396"/>
      <c r="DWS17" s="396"/>
      <c r="DWT17" s="396"/>
      <c r="DWU17" s="396"/>
      <c r="DWV17" s="396"/>
      <c r="DWW17" s="396"/>
      <c r="DWX17" s="396"/>
      <c r="DWY17" s="396"/>
      <c r="DWZ17" s="396"/>
      <c r="DXA17" s="396"/>
      <c r="DXB17" s="396"/>
      <c r="DXC17" s="396"/>
      <c r="DXD17" s="396"/>
      <c r="DXE17" s="396"/>
      <c r="DXF17" s="396"/>
      <c r="DXG17" s="396"/>
      <c r="DXH17" s="396"/>
      <c r="DXI17" s="396"/>
      <c r="DXJ17" s="396"/>
      <c r="DXK17" s="396"/>
      <c r="DXL17" s="396"/>
      <c r="DXM17" s="396"/>
      <c r="DXN17" s="396"/>
      <c r="DXO17" s="396"/>
      <c r="DXP17" s="396"/>
      <c r="DXQ17" s="396"/>
      <c r="DXR17" s="396"/>
      <c r="DXS17" s="396"/>
      <c r="DXT17" s="396"/>
      <c r="DXU17" s="396"/>
      <c r="DXV17" s="396"/>
      <c r="DXW17" s="396"/>
      <c r="DXX17" s="396"/>
      <c r="DXY17" s="396"/>
      <c r="DXZ17" s="396"/>
      <c r="DYA17" s="396"/>
      <c r="DYB17" s="396"/>
      <c r="DYC17" s="396"/>
      <c r="DYD17" s="396"/>
      <c r="DYE17" s="396"/>
      <c r="DYF17" s="396"/>
      <c r="DYG17" s="396"/>
      <c r="DYH17" s="396"/>
      <c r="DYI17" s="396"/>
      <c r="DYJ17" s="396"/>
      <c r="DYK17" s="396"/>
      <c r="DYL17" s="396"/>
      <c r="DYM17" s="396"/>
      <c r="DYN17" s="396"/>
      <c r="DYO17" s="396"/>
      <c r="DYP17" s="396"/>
      <c r="DYQ17" s="396"/>
      <c r="DYR17" s="396"/>
      <c r="DYS17" s="396"/>
      <c r="DYT17" s="396"/>
      <c r="DYU17" s="396"/>
      <c r="DYV17" s="396"/>
      <c r="DYW17" s="396"/>
      <c r="DYX17" s="396"/>
      <c r="DYY17" s="396"/>
      <c r="DYZ17" s="396"/>
      <c r="DZA17" s="396"/>
      <c r="DZB17" s="396"/>
      <c r="DZC17" s="396"/>
      <c r="DZD17" s="396"/>
      <c r="DZE17" s="396"/>
      <c r="DZF17" s="396"/>
      <c r="DZG17" s="396"/>
      <c r="DZH17" s="396"/>
      <c r="DZI17" s="396"/>
      <c r="DZJ17" s="396"/>
      <c r="DZK17" s="396"/>
      <c r="DZL17" s="396"/>
      <c r="DZM17" s="396"/>
      <c r="DZN17" s="396"/>
      <c r="DZO17" s="396"/>
      <c r="DZP17" s="396"/>
      <c r="DZQ17" s="396"/>
      <c r="DZR17" s="396"/>
      <c r="DZS17" s="396"/>
      <c r="DZT17" s="396"/>
      <c r="DZU17" s="396"/>
      <c r="DZV17" s="396"/>
      <c r="DZW17" s="396"/>
      <c r="DZX17" s="396"/>
      <c r="DZY17" s="396"/>
      <c r="DZZ17" s="396"/>
      <c r="EAA17" s="396"/>
      <c r="EAB17" s="396"/>
      <c r="EAC17" s="396"/>
      <c r="EAD17" s="396"/>
      <c r="EAE17" s="396"/>
      <c r="EAF17" s="396"/>
      <c r="EAG17" s="396"/>
      <c r="EAH17" s="396"/>
      <c r="EAI17" s="396"/>
      <c r="EAJ17" s="396"/>
      <c r="EAK17" s="396"/>
      <c r="EAL17" s="396"/>
      <c r="EAM17" s="396"/>
      <c r="EAN17" s="396"/>
      <c r="EAO17" s="396"/>
      <c r="EAP17" s="396"/>
      <c r="EAQ17" s="396"/>
      <c r="EAR17" s="396"/>
      <c r="EAS17" s="396"/>
      <c r="EAT17" s="396"/>
      <c r="EAU17" s="396"/>
      <c r="EAV17" s="396"/>
      <c r="EAW17" s="396"/>
      <c r="EAX17" s="396"/>
      <c r="EAY17" s="396"/>
      <c r="EAZ17" s="396"/>
      <c r="EBA17" s="396"/>
      <c r="EBB17" s="396"/>
      <c r="EBC17" s="396"/>
      <c r="EBD17" s="396"/>
      <c r="EBE17" s="396"/>
      <c r="EBF17" s="396"/>
      <c r="EBG17" s="396"/>
      <c r="EBH17" s="396"/>
      <c r="EBI17" s="396"/>
      <c r="EBJ17" s="396"/>
      <c r="EBK17" s="396"/>
      <c r="EBL17" s="396"/>
      <c r="EBM17" s="396"/>
      <c r="EBN17" s="396"/>
      <c r="EBO17" s="396"/>
      <c r="EBP17" s="396"/>
      <c r="EBQ17" s="396"/>
      <c r="EBR17" s="396"/>
      <c r="EBS17" s="396"/>
      <c r="EBT17" s="396"/>
      <c r="EBU17" s="396"/>
      <c r="EBV17" s="396"/>
      <c r="EBW17" s="396"/>
      <c r="EBX17" s="396"/>
      <c r="EBY17" s="396"/>
      <c r="EBZ17" s="396"/>
      <c r="ECA17" s="396"/>
      <c r="ECB17" s="396"/>
      <c r="ECC17" s="396"/>
      <c r="ECD17" s="396"/>
      <c r="ECE17" s="396"/>
      <c r="ECF17" s="396"/>
      <c r="ECG17" s="396"/>
      <c r="ECH17" s="396"/>
      <c r="ECI17" s="396"/>
      <c r="ECJ17" s="396"/>
      <c r="ECK17" s="396"/>
      <c r="ECL17" s="396"/>
      <c r="ECM17" s="396"/>
      <c r="ECN17" s="396"/>
      <c r="ECO17" s="396"/>
      <c r="ECP17" s="396"/>
      <c r="ECQ17" s="396"/>
      <c r="ECR17" s="396"/>
      <c r="ECS17" s="396"/>
      <c r="ECT17" s="396"/>
      <c r="ECU17" s="396"/>
      <c r="ECV17" s="396"/>
      <c r="ECW17" s="396"/>
      <c r="ECX17" s="396"/>
      <c r="ECY17" s="396"/>
      <c r="ECZ17" s="396"/>
      <c r="EDA17" s="396"/>
      <c r="EDB17" s="396"/>
      <c r="EDC17" s="396"/>
      <c r="EDD17" s="396"/>
      <c r="EDE17" s="396"/>
      <c r="EDF17" s="396"/>
      <c r="EDG17" s="396"/>
      <c r="EDH17" s="396"/>
      <c r="EDI17" s="396"/>
      <c r="EDJ17" s="396"/>
      <c r="EDK17" s="396"/>
      <c r="EDL17" s="396"/>
      <c r="EDM17" s="396"/>
      <c r="EDN17" s="396"/>
      <c r="EDO17" s="396"/>
      <c r="EDP17" s="396"/>
      <c r="EDQ17" s="396"/>
      <c r="EDR17" s="396"/>
      <c r="EDS17" s="396"/>
      <c r="EDT17" s="396"/>
      <c r="EDU17" s="396"/>
      <c r="EDV17" s="396"/>
      <c r="EDW17" s="396"/>
      <c r="EDX17" s="396"/>
      <c r="EDY17" s="396"/>
      <c r="EDZ17" s="396"/>
      <c r="EEA17" s="396"/>
      <c r="EEB17" s="396"/>
      <c r="EEC17" s="396"/>
      <c r="EED17" s="396"/>
      <c r="EEE17" s="396"/>
      <c r="EEF17" s="396"/>
      <c r="EEG17" s="396"/>
      <c r="EEH17" s="396"/>
      <c r="EEI17" s="396"/>
      <c r="EEJ17" s="396"/>
      <c r="EEK17" s="396"/>
      <c r="EEL17" s="396"/>
      <c r="EEM17" s="396"/>
      <c r="EEN17" s="396"/>
      <c r="EEO17" s="396"/>
      <c r="EEP17" s="396"/>
      <c r="EEQ17" s="396"/>
      <c r="EER17" s="396"/>
      <c r="EES17" s="396"/>
      <c r="EET17" s="396"/>
      <c r="EEU17" s="396"/>
      <c r="EEV17" s="396"/>
      <c r="EEW17" s="396"/>
      <c r="EEX17" s="396"/>
      <c r="EEY17" s="396"/>
      <c r="EEZ17" s="396"/>
      <c r="EFA17" s="396"/>
      <c r="EFB17" s="396"/>
      <c r="EFC17" s="396"/>
      <c r="EFD17" s="396"/>
      <c r="EFE17" s="396"/>
      <c r="EFF17" s="396"/>
      <c r="EFG17" s="396"/>
      <c r="EFH17" s="396"/>
      <c r="EFI17" s="396"/>
      <c r="EFJ17" s="396"/>
      <c r="EFK17" s="396"/>
      <c r="EFL17" s="396"/>
      <c r="EFM17" s="396"/>
      <c r="EFN17" s="396"/>
      <c r="EFO17" s="396"/>
      <c r="EFP17" s="396"/>
      <c r="EFQ17" s="396"/>
      <c r="EFR17" s="396"/>
      <c r="EFS17" s="396"/>
      <c r="EFT17" s="396"/>
      <c r="EFU17" s="396"/>
      <c r="EFV17" s="396"/>
      <c r="EFW17" s="396"/>
      <c r="EFX17" s="396"/>
      <c r="EFY17" s="396"/>
      <c r="EFZ17" s="396"/>
      <c r="EGA17" s="396"/>
      <c r="EGB17" s="396"/>
      <c r="EGC17" s="396"/>
      <c r="EGD17" s="396"/>
      <c r="EGE17" s="396"/>
      <c r="EGF17" s="396"/>
      <c r="EGG17" s="396"/>
      <c r="EGH17" s="396"/>
      <c r="EGI17" s="396"/>
      <c r="EGJ17" s="396"/>
      <c r="EGK17" s="396"/>
      <c r="EGL17" s="396"/>
      <c r="EGM17" s="396"/>
      <c r="EGN17" s="396"/>
      <c r="EGO17" s="396"/>
      <c r="EGP17" s="396"/>
      <c r="EGQ17" s="396"/>
      <c r="EGR17" s="396"/>
      <c r="EGS17" s="396"/>
      <c r="EGT17" s="396"/>
      <c r="EGU17" s="396"/>
      <c r="EGV17" s="396"/>
      <c r="EGW17" s="396"/>
      <c r="EGX17" s="396"/>
      <c r="EGY17" s="396"/>
      <c r="EGZ17" s="396"/>
      <c r="EHA17" s="396"/>
      <c r="EHB17" s="396"/>
      <c r="EHC17" s="396"/>
      <c r="EHD17" s="396"/>
      <c r="EHE17" s="396"/>
      <c r="EHF17" s="396"/>
      <c r="EHG17" s="396"/>
      <c r="EHH17" s="396"/>
      <c r="EHI17" s="396"/>
      <c r="EHJ17" s="396"/>
      <c r="EHK17" s="396"/>
      <c r="EHL17" s="396"/>
      <c r="EHM17" s="396"/>
      <c r="EHN17" s="396"/>
      <c r="EHO17" s="396"/>
      <c r="EHP17" s="396"/>
      <c r="EHQ17" s="396"/>
      <c r="EHR17" s="396"/>
      <c r="EHS17" s="396"/>
      <c r="EHT17" s="396"/>
      <c r="EHU17" s="396"/>
      <c r="EHV17" s="396"/>
      <c r="EHW17" s="396"/>
      <c r="EHX17" s="396"/>
      <c r="EHY17" s="396"/>
      <c r="EHZ17" s="396"/>
      <c r="EIA17" s="396"/>
      <c r="EIB17" s="396"/>
      <c r="EIC17" s="396"/>
      <c r="EID17" s="396"/>
      <c r="EIE17" s="396"/>
      <c r="EIF17" s="396"/>
      <c r="EIG17" s="396"/>
      <c r="EIH17" s="396"/>
      <c r="EII17" s="396"/>
      <c r="EIJ17" s="396"/>
      <c r="EIK17" s="396"/>
      <c r="EIL17" s="396"/>
      <c r="EIM17" s="396"/>
      <c r="EIN17" s="396"/>
      <c r="EIO17" s="396"/>
      <c r="EIP17" s="396"/>
      <c r="EIQ17" s="396"/>
      <c r="EIR17" s="396"/>
      <c r="EIS17" s="396"/>
      <c r="EIT17" s="396"/>
      <c r="EIU17" s="396"/>
      <c r="EIV17" s="396"/>
      <c r="EIW17" s="396"/>
      <c r="EIX17" s="396"/>
      <c r="EIY17" s="396"/>
      <c r="EIZ17" s="396"/>
      <c r="EJA17" s="396"/>
      <c r="EJB17" s="396"/>
      <c r="EJC17" s="396"/>
      <c r="EJD17" s="396"/>
      <c r="EJE17" s="396"/>
      <c r="EJF17" s="396"/>
      <c r="EJG17" s="396"/>
      <c r="EJH17" s="396"/>
      <c r="EJI17" s="396"/>
      <c r="EJJ17" s="396"/>
      <c r="EJK17" s="396"/>
      <c r="EJL17" s="396"/>
      <c r="EJM17" s="396"/>
      <c r="EJN17" s="396"/>
      <c r="EJO17" s="396"/>
      <c r="EJP17" s="396"/>
      <c r="EJQ17" s="396"/>
      <c r="EJR17" s="396"/>
      <c r="EJS17" s="396"/>
      <c r="EJT17" s="396"/>
      <c r="EJU17" s="396"/>
      <c r="EJV17" s="396"/>
      <c r="EJW17" s="396"/>
      <c r="EJX17" s="396"/>
      <c r="EJY17" s="396"/>
      <c r="EJZ17" s="396"/>
      <c r="EKA17" s="396"/>
      <c r="EKB17" s="396"/>
      <c r="EKC17" s="396"/>
      <c r="EKD17" s="396"/>
      <c r="EKE17" s="396"/>
      <c r="EKF17" s="396"/>
      <c r="EKG17" s="396"/>
      <c r="EKH17" s="396"/>
      <c r="EKI17" s="396"/>
      <c r="EKJ17" s="396"/>
      <c r="EKK17" s="396"/>
      <c r="EKL17" s="396"/>
      <c r="EKM17" s="396"/>
      <c r="EKN17" s="396"/>
      <c r="EKO17" s="396"/>
      <c r="EKP17" s="396"/>
      <c r="EKQ17" s="396"/>
      <c r="EKR17" s="396"/>
      <c r="EKS17" s="396"/>
      <c r="EKT17" s="396"/>
      <c r="EKU17" s="396"/>
      <c r="EKV17" s="396"/>
      <c r="EKW17" s="396"/>
      <c r="EKX17" s="396"/>
      <c r="EKY17" s="396"/>
      <c r="EKZ17" s="396"/>
      <c r="ELA17" s="396"/>
      <c r="ELB17" s="396"/>
      <c r="ELC17" s="396"/>
      <c r="ELD17" s="396"/>
      <c r="ELE17" s="396"/>
      <c r="ELF17" s="396"/>
      <c r="ELG17" s="396"/>
      <c r="ELH17" s="396"/>
      <c r="ELI17" s="396"/>
      <c r="ELJ17" s="396"/>
      <c r="ELK17" s="396"/>
      <c r="ELL17" s="396"/>
      <c r="ELM17" s="396"/>
      <c r="ELN17" s="396"/>
      <c r="ELO17" s="396"/>
      <c r="ELP17" s="396"/>
      <c r="ELQ17" s="396"/>
      <c r="ELR17" s="396"/>
      <c r="ELS17" s="396"/>
      <c r="ELT17" s="396"/>
      <c r="ELU17" s="396"/>
      <c r="ELV17" s="396"/>
      <c r="ELW17" s="396"/>
      <c r="ELX17" s="396"/>
      <c r="ELY17" s="396"/>
      <c r="ELZ17" s="396"/>
      <c r="EMA17" s="396"/>
      <c r="EMB17" s="396"/>
      <c r="EMC17" s="396"/>
      <c r="EMD17" s="396"/>
      <c r="EME17" s="396"/>
      <c r="EMF17" s="396"/>
      <c r="EMG17" s="396"/>
      <c r="EMH17" s="396"/>
      <c r="EMI17" s="396"/>
      <c r="EMJ17" s="396"/>
      <c r="EMK17" s="396"/>
      <c r="EML17" s="396"/>
      <c r="EMM17" s="396"/>
      <c r="EMN17" s="396"/>
      <c r="EMO17" s="396"/>
      <c r="EMP17" s="396"/>
      <c r="EMQ17" s="396"/>
      <c r="EMR17" s="396"/>
      <c r="EMS17" s="396"/>
      <c r="EMT17" s="396"/>
      <c r="EMU17" s="396"/>
      <c r="EMV17" s="396"/>
      <c r="EMW17" s="396"/>
      <c r="EMX17" s="396"/>
      <c r="EMY17" s="396"/>
      <c r="EMZ17" s="396"/>
      <c r="ENA17" s="396"/>
      <c r="ENB17" s="396"/>
      <c r="ENC17" s="396"/>
      <c r="END17" s="396"/>
      <c r="ENE17" s="396"/>
      <c r="ENF17" s="396"/>
      <c r="ENG17" s="396"/>
      <c r="ENH17" s="396"/>
      <c r="ENI17" s="396"/>
      <c r="ENJ17" s="396"/>
      <c r="ENK17" s="396"/>
      <c r="ENL17" s="396"/>
      <c r="ENM17" s="396"/>
      <c r="ENN17" s="396"/>
      <c r="ENO17" s="396"/>
      <c r="ENP17" s="396"/>
      <c r="ENQ17" s="396"/>
      <c r="ENR17" s="396"/>
      <c r="ENS17" s="396"/>
      <c r="ENT17" s="396"/>
      <c r="ENU17" s="396"/>
      <c r="ENV17" s="396"/>
      <c r="ENW17" s="396"/>
      <c r="ENX17" s="396"/>
      <c r="ENY17" s="396"/>
      <c r="ENZ17" s="396"/>
      <c r="EOA17" s="396"/>
      <c r="EOB17" s="396"/>
      <c r="EOC17" s="396"/>
      <c r="EOD17" s="396"/>
      <c r="EOE17" s="396"/>
      <c r="EOF17" s="396"/>
      <c r="EOG17" s="396"/>
      <c r="EOH17" s="396"/>
      <c r="EOI17" s="396"/>
      <c r="EOJ17" s="396"/>
      <c r="EOK17" s="396"/>
      <c r="EOL17" s="396"/>
      <c r="EOM17" s="396"/>
      <c r="EON17" s="396"/>
      <c r="EOO17" s="396"/>
      <c r="EOP17" s="396"/>
      <c r="EOQ17" s="396"/>
      <c r="EOR17" s="396"/>
      <c r="EOS17" s="396"/>
      <c r="EOT17" s="396"/>
      <c r="EOU17" s="396"/>
      <c r="EOV17" s="396"/>
      <c r="EOW17" s="396"/>
      <c r="EOX17" s="396"/>
      <c r="EOY17" s="396"/>
      <c r="EOZ17" s="396"/>
      <c r="EPA17" s="396"/>
      <c r="EPB17" s="396"/>
      <c r="EPC17" s="396"/>
      <c r="EPD17" s="396"/>
      <c r="EPE17" s="396"/>
      <c r="EPF17" s="396"/>
      <c r="EPG17" s="396"/>
      <c r="EPH17" s="396"/>
      <c r="EPI17" s="396"/>
      <c r="EPJ17" s="396"/>
      <c r="EPK17" s="396"/>
      <c r="EPL17" s="396"/>
      <c r="EPM17" s="396"/>
      <c r="EPN17" s="396"/>
      <c r="EPO17" s="396"/>
      <c r="EPP17" s="396"/>
      <c r="EPQ17" s="396"/>
      <c r="EPR17" s="396"/>
      <c r="EPS17" s="396"/>
      <c r="EPT17" s="396"/>
      <c r="EPU17" s="396"/>
      <c r="EPV17" s="396"/>
      <c r="EPW17" s="396"/>
      <c r="EPX17" s="396"/>
      <c r="EPY17" s="396"/>
      <c r="EPZ17" s="396"/>
      <c r="EQA17" s="396"/>
      <c r="EQB17" s="396"/>
      <c r="EQC17" s="396"/>
      <c r="EQD17" s="396"/>
      <c r="EQE17" s="396"/>
      <c r="EQF17" s="396"/>
      <c r="EQG17" s="396"/>
      <c r="EQH17" s="396"/>
      <c r="EQI17" s="396"/>
      <c r="EQJ17" s="396"/>
      <c r="EQK17" s="396"/>
      <c r="EQL17" s="396"/>
      <c r="EQM17" s="396"/>
      <c r="EQN17" s="396"/>
      <c r="EQO17" s="396"/>
      <c r="EQP17" s="396"/>
      <c r="EQQ17" s="396"/>
      <c r="EQR17" s="396"/>
      <c r="EQS17" s="396"/>
      <c r="EQT17" s="396"/>
      <c r="EQU17" s="396"/>
      <c r="EQV17" s="396"/>
      <c r="EQW17" s="396"/>
      <c r="EQX17" s="396"/>
      <c r="EQY17" s="396"/>
      <c r="EQZ17" s="396"/>
      <c r="ERA17" s="396"/>
      <c r="ERB17" s="396"/>
      <c r="ERC17" s="396"/>
      <c r="ERD17" s="396"/>
      <c r="ERE17" s="396"/>
      <c r="ERF17" s="396"/>
      <c r="ERG17" s="396"/>
      <c r="ERH17" s="396"/>
      <c r="ERI17" s="396"/>
      <c r="ERJ17" s="396"/>
      <c r="ERK17" s="396"/>
      <c r="ERL17" s="396"/>
      <c r="ERM17" s="396"/>
      <c r="ERN17" s="396"/>
      <c r="ERO17" s="396"/>
      <c r="ERP17" s="396"/>
      <c r="ERQ17" s="396"/>
      <c r="ERR17" s="396"/>
      <c r="ERS17" s="396"/>
      <c r="ERT17" s="396"/>
      <c r="ERU17" s="396"/>
      <c r="ERV17" s="396"/>
      <c r="ERW17" s="396"/>
      <c r="ERX17" s="396"/>
      <c r="ERY17" s="396"/>
      <c r="ERZ17" s="396"/>
      <c r="ESA17" s="396"/>
      <c r="ESB17" s="396"/>
      <c r="ESC17" s="396"/>
      <c r="ESD17" s="396"/>
      <c r="ESE17" s="396"/>
      <c r="ESF17" s="396"/>
      <c r="ESG17" s="396"/>
      <c r="ESH17" s="396"/>
      <c r="ESI17" s="396"/>
      <c r="ESJ17" s="396"/>
      <c r="ESK17" s="396"/>
      <c r="ESL17" s="396"/>
      <c r="ESM17" s="396"/>
      <c r="ESN17" s="396"/>
      <c r="ESO17" s="396"/>
      <c r="ESP17" s="396"/>
      <c r="ESQ17" s="396"/>
      <c r="ESR17" s="396"/>
      <c r="ESS17" s="396"/>
      <c r="EST17" s="396"/>
      <c r="ESU17" s="396"/>
      <c r="ESV17" s="396"/>
      <c r="ESW17" s="396"/>
      <c r="ESX17" s="396"/>
      <c r="ESY17" s="396"/>
      <c r="ESZ17" s="396"/>
      <c r="ETA17" s="396"/>
      <c r="ETB17" s="396"/>
      <c r="ETC17" s="396"/>
      <c r="ETD17" s="396"/>
      <c r="ETE17" s="396"/>
      <c r="ETF17" s="396"/>
      <c r="ETG17" s="396"/>
      <c r="ETH17" s="396"/>
      <c r="ETI17" s="396"/>
      <c r="ETJ17" s="396"/>
      <c r="ETK17" s="396"/>
      <c r="ETL17" s="396"/>
      <c r="ETM17" s="396"/>
      <c r="ETN17" s="396"/>
      <c r="ETO17" s="396"/>
      <c r="ETP17" s="396"/>
      <c r="ETQ17" s="396"/>
      <c r="ETR17" s="396"/>
      <c r="ETS17" s="396"/>
      <c r="ETT17" s="396"/>
      <c r="ETU17" s="396"/>
      <c r="ETV17" s="396"/>
      <c r="ETW17" s="396"/>
      <c r="ETX17" s="396"/>
      <c r="ETY17" s="396"/>
      <c r="ETZ17" s="396"/>
      <c r="EUA17" s="396"/>
      <c r="EUB17" s="396"/>
      <c r="EUC17" s="396"/>
      <c r="EUD17" s="396"/>
      <c r="EUE17" s="396"/>
      <c r="EUF17" s="396"/>
      <c r="EUG17" s="396"/>
      <c r="EUH17" s="396"/>
      <c r="EUI17" s="396"/>
      <c r="EUJ17" s="396"/>
      <c r="EUK17" s="396"/>
      <c r="EUL17" s="396"/>
      <c r="EUM17" s="396"/>
      <c r="EUN17" s="396"/>
      <c r="EUO17" s="396"/>
      <c r="EUP17" s="396"/>
      <c r="EUQ17" s="396"/>
      <c r="EUR17" s="396"/>
      <c r="EUS17" s="396"/>
      <c r="EUT17" s="396"/>
      <c r="EUU17" s="396"/>
      <c r="EUV17" s="396"/>
      <c r="EUW17" s="396"/>
      <c r="EUX17" s="396"/>
      <c r="EUY17" s="396"/>
      <c r="EUZ17" s="396"/>
      <c r="EVA17" s="396"/>
      <c r="EVB17" s="396"/>
      <c r="EVC17" s="396"/>
      <c r="EVD17" s="396"/>
      <c r="EVE17" s="396"/>
      <c r="EVF17" s="396"/>
      <c r="EVG17" s="396"/>
      <c r="EVH17" s="396"/>
      <c r="EVI17" s="396"/>
      <c r="EVJ17" s="396"/>
      <c r="EVK17" s="396"/>
      <c r="EVL17" s="396"/>
      <c r="EVM17" s="396"/>
      <c r="EVN17" s="396"/>
      <c r="EVO17" s="396"/>
      <c r="EVP17" s="396"/>
      <c r="EVQ17" s="396"/>
      <c r="EVR17" s="396"/>
      <c r="EVS17" s="396"/>
      <c r="EVT17" s="396"/>
      <c r="EVU17" s="396"/>
      <c r="EVV17" s="396"/>
      <c r="EVW17" s="396"/>
      <c r="EVX17" s="396"/>
      <c r="EVY17" s="396"/>
      <c r="EVZ17" s="396"/>
      <c r="EWA17" s="396"/>
      <c r="EWB17" s="396"/>
      <c r="EWC17" s="396"/>
      <c r="EWD17" s="396"/>
      <c r="EWE17" s="396"/>
      <c r="EWF17" s="396"/>
      <c r="EWG17" s="396"/>
      <c r="EWH17" s="396"/>
      <c r="EWI17" s="396"/>
      <c r="EWJ17" s="396"/>
      <c r="EWK17" s="396"/>
      <c r="EWL17" s="396"/>
      <c r="EWM17" s="396"/>
      <c r="EWN17" s="396"/>
      <c r="EWO17" s="396"/>
      <c r="EWP17" s="396"/>
      <c r="EWQ17" s="396"/>
      <c r="EWR17" s="396"/>
      <c r="EWS17" s="396"/>
      <c r="EWT17" s="396"/>
      <c r="EWU17" s="396"/>
      <c r="EWV17" s="396"/>
      <c r="EWW17" s="396"/>
      <c r="EWX17" s="396"/>
      <c r="EWY17" s="396"/>
      <c r="EWZ17" s="396"/>
      <c r="EXA17" s="396"/>
      <c r="EXB17" s="396"/>
      <c r="EXC17" s="396"/>
      <c r="EXD17" s="396"/>
      <c r="EXE17" s="396"/>
      <c r="EXF17" s="396"/>
      <c r="EXG17" s="396"/>
      <c r="EXH17" s="396"/>
      <c r="EXI17" s="396"/>
      <c r="EXJ17" s="396"/>
      <c r="EXK17" s="396"/>
      <c r="EXL17" s="396"/>
      <c r="EXM17" s="396"/>
      <c r="EXN17" s="396"/>
      <c r="EXO17" s="396"/>
      <c r="EXP17" s="396"/>
      <c r="EXQ17" s="396"/>
      <c r="EXR17" s="396"/>
      <c r="EXS17" s="396"/>
      <c r="EXT17" s="396"/>
      <c r="EXU17" s="396"/>
      <c r="EXV17" s="396"/>
      <c r="EXW17" s="396"/>
      <c r="EXX17" s="396"/>
      <c r="EXY17" s="396"/>
      <c r="EXZ17" s="396"/>
      <c r="EYA17" s="396"/>
      <c r="EYB17" s="396"/>
      <c r="EYC17" s="396"/>
      <c r="EYD17" s="396"/>
      <c r="EYE17" s="396"/>
      <c r="EYF17" s="396"/>
      <c r="EYG17" s="396"/>
      <c r="EYH17" s="396"/>
      <c r="EYI17" s="396"/>
      <c r="EYJ17" s="396"/>
      <c r="EYK17" s="396"/>
      <c r="EYL17" s="396"/>
      <c r="EYM17" s="396"/>
      <c r="EYN17" s="396"/>
      <c r="EYO17" s="396"/>
      <c r="EYP17" s="396"/>
      <c r="EYQ17" s="396"/>
      <c r="EYR17" s="396"/>
      <c r="EYS17" s="396"/>
      <c r="EYT17" s="396"/>
      <c r="EYU17" s="396"/>
      <c r="EYV17" s="396"/>
      <c r="EYW17" s="396"/>
      <c r="EYX17" s="396"/>
      <c r="EYY17" s="396"/>
      <c r="EYZ17" s="396"/>
      <c r="EZA17" s="396"/>
      <c r="EZB17" s="396"/>
      <c r="EZC17" s="396"/>
      <c r="EZD17" s="396"/>
      <c r="EZE17" s="396"/>
      <c r="EZF17" s="396"/>
      <c r="EZG17" s="396"/>
      <c r="EZH17" s="396"/>
      <c r="EZI17" s="396"/>
      <c r="EZJ17" s="396"/>
      <c r="EZK17" s="396"/>
      <c r="EZL17" s="396"/>
      <c r="EZM17" s="396"/>
      <c r="EZN17" s="396"/>
      <c r="EZO17" s="396"/>
      <c r="EZP17" s="396"/>
      <c r="EZQ17" s="396"/>
      <c r="EZR17" s="396"/>
      <c r="EZS17" s="396"/>
      <c r="EZT17" s="396"/>
      <c r="EZU17" s="396"/>
      <c r="EZV17" s="396"/>
      <c r="EZW17" s="396"/>
      <c r="EZX17" s="396"/>
      <c r="EZY17" s="396"/>
      <c r="EZZ17" s="396"/>
      <c r="FAA17" s="396"/>
      <c r="FAB17" s="396"/>
      <c r="FAC17" s="396"/>
      <c r="FAD17" s="396"/>
      <c r="FAE17" s="396"/>
      <c r="FAF17" s="396"/>
      <c r="FAG17" s="396"/>
      <c r="FAH17" s="396"/>
      <c r="FAI17" s="396"/>
      <c r="FAJ17" s="396"/>
      <c r="FAK17" s="396"/>
      <c r="FAL17" s="396"/>
      <c r="FAM17" s="396"/>
      <c r="FAN17" s="396"/>
      <c r="FAO17" s="396"/>
      <c r="FAP17" s="396"/>
      <c r="FAQ17" s="396"/>
      <c r="FAR17" s="396"/>
      <c r="FAS17" s="396"/>
      <c r="FAT17" s="396"/>
      <c r="FAU17" s="396"/>
      <c r="FAV17" s="396"/>
      <c r="FAW17" s="396"/>
      <c r="FAX17" s="396"/>
      <c r="FAY17" s="396"/>
      <c r="FAZ17" s="396"/>
      <c r="FBA17" s="396"/>
      <c r="FBB17" s="396"/>
      <c r="FBC17" s="396"/>
      <c r="FBD17" s="396"/>
      <c r="FBE17" s="396"/>
      <c r="FBF17" s="396"/>
      <c r="FBG17" s="396"/>
      <c r="FBH17" s="396"/>
      <c r="FBI17" s="396"/>
      <c r="FBJ17" s="396"/>
      <c r="FBK17" s="396"/>
      <c r="FBL17" s="396"/>
      <c r="FBM17" s="396"/>
      <c r="FBN17" s="396"/>
      <c r="FBO17" s="396"/>
      <c r="FBP17" s="396"/>
      <c r="FBQ17" s="396"/>
      <c r="FBR17" s="396"/>
      <c r="FBS17" s="396"/>
      <c r="FBT17" s="396"/>
      <c r="FBU17" s="396"/>
      <c r="FBV17" s="396"/>
      <c r="FBW17" s="396"/>
      <c r="FBX17" s="396"/>
      <c r="FBY17" s="396"/>
      <c r="FBZ17" s="396"/>
      <c r="FCA17" s="396"/>
      <c r="FCB17" s="396"/>
      <c r="FCC17" s="396"/>
      <c r="FCD17" s="396"/>
      <c r="FCE17" s="396"/>
      <c r="FCF17" s="396"/>
      <c r="FCG17" s="396"/>
      <c r="FCH17" s="396"/>
      <c r="FCI17" s="396"/>
      <c r="FCJ17" s="396"/>
      <c r="FCK17" s="396"/>
      <c r="FCL17" s="396"/>
      <c r="FCM17" s="396"/>
      <c r="FCN17" s="396"/>
      <c r="FCO17" s="396"/>
      <c r="FCP17" s="396"/>
      <c r="FCQ17" s="396"/>
      <c r="FCR17" s="396"/>
      <c r="FCS17" s="396"/>
      <c r="FCT17" s="396"/>
      <c r="FCU17" s="396"/>
      <c r="FCV17" s="396"/>
      <c r="FCW17" s="396"/>
      <c r="FCX17" s="396"/>
      <c r="FCY17" s="396"/>
      <c r="FCZ17" s="396"/>
      <c r="FDA17" s="396"/>
      <c r="FDB17" s="396"/>
      <c r="FDC17" s="396"/>
      <c r="FDD17" s="396"/>
      <c r="FDE17" s="396"/>
      <c r="FDF17" s="396"/>
      <c r="FDG17" s="396"/>
      <c r="FDH17" s="396"/>
      <c r="FDI17" s="396"/>
      <c r="FDJ17" s="396"/>
      <c r="FDK17" s="396"/>
      <c r="FDL17" s="396"/>
      <c r="FDM17" s="396"/>
      <c r="FDN17" s="396"/>
      <c r="FDO17" s="396"/>
      <c r="FDP17" s="396"/>
      <c r="FDQ17" s="396"/>
      <c r="FDR17" s="396"/>
      <c r="FDS17" s="396"/>
      <c r="FDT17" s="396"/>
      <c r="FDU17" s="396"/>
      <c r="FDV17" s="396"/>
      <c r="FDW17" s="396"/>
      <c r="FDX17" s="396"/>
      <c r="FDY17" s="396"/>
      <c r="FDZ17" s="396"/>
      <c r="FEA17" s="396"/>
      <c r="FEB17" s="396"/>
      <c r="FEC17" s="396"/>
      <c r="FED17" s="396"/>
      <c r="FEE17" s="396"/>
      <c r="FEF17" s="396"/>
      <c r="FEG17" s="396"/>
      <c r="FEH17" s="396"/>
      <c r="FEI17" s="396"/>
      <c r="FEJ17" s="396"/>
      <c r="FEK17" s="396"/>
      <c r="FEL17" s="396"/>
      <c r="FEM17" s="396"/>
      <c r="FEN17" s="396"/>
      <c r="FEO17" s="396"/>
      <c r="FEP17" s="396"/>
      <c r="FEQ17" s="396"/>
      <c r="FER17" s="396"/>
      <c r="FES17" s="396"/>
      <c r="FET17" s="396"/>
      <c r="FEU17" s="396"/>
      <c r="FEV17" s="396"/>
      <c r="FEW17" s="396"/>
      <c r="FEX17" s="396"/>
      <c r="FEY17" s="396"/>
      <c r="FEZ17" s="396"/>
      <c r="FFA17" s="396"/>
      <c r="FFB17" s="396"/>
      <c r="FFC17" s="396"/>
      <c r="FFD17" s="396"/>
      <c r="FFE17" s="396"/>
      <c r="FFF17" s="396"/>
      <c r="FFG17" s="396"/>
      <c r="FFH17" s="396"/>
      <c r="FFI17" s="396"/>
      <c r="FFJ17" s="396"/>
      <c r="FFK17" s="396"/>
      <c r="FFL17" s="396"/>
      <c r="FFM17" s="396"/>
      <c r="FFN17" s="396"/>
      <c r="FFO17" s="396"/>
      <c r="FFP17" s="396"/>
      <c r="FFQ17" s="396"/>
      <c r="FFR17" s="396"/>
      <c r="FFS17" s="396"/>
      <c r="FFT17" s="396"/>
      <c r="FFU17" s="396"/>
      <c r="FFV17" s="396"/>
      <c r="FFW17" s="396"/>
      <c r="FFX17" s="396"/>
      <c r="FFY17" s="396"/>
      <c r="FFZ17" s="396"/>
      <c r="FGA17" s="396"/>
      <c r="FGB17" s="396"/>
      <c r="FGC17" s="396"/>
      <c r="FGD17" s="396"/>
      <c r="FGE17" s="396"/>
      <c r="FGF17" s="396"/>
      <c r="FGG17" s="396"/>
      <c r="FGH17" s="396"/>
      <c r="FGI17" s="396"/>
      <c r="FGJ17" s="396"/>
      <c r="FGK17" s="396"/>
      <c r="FGL17" s="396"/>
      <c r="FGM17" s="396"/>
      <c r="FGN17" s="396"/>
      <c r="FGO17" s="396"/>
      <c r="FGP17" s="396"/>
      <c r="FGQ17" s="396"/>
      <c r="FGR17" s="396"/>
      <c r="FGS17" s="396"/>
      <c r="FGT17" s="396"/>
      <c r="FGU17" s="396"/>
      <c r="FGV17" s="396"/>
      <c r="FGW17" s="396"/>
      <c r="FGX17" s="396"/>
      <c r="FGY17" s="396"/>
      <c r="FGZ17" s="396"/>
      <c r="FHA17" s="396"/>
      <c r="FHB17" s="396"/>
      <c r="FHC17" s="396"/>
      <c r="FHD17" s="396"/>
      <c r="FHE17" s="396"/>
      <c r="FHF17" s="396"/>
      <c r="FHG17" s="396"/>
      <c r="FHH17" s="396"/>
      <c r="FHI17" s="396"/>
      <c r="FHJ17" s="396"/>
      <c r="FHK17" s="396"/>
      <c r="FHL17" s="396"/>
      <c r="FHM17" s="396"/>
      <c r="FHN17" s="396"/>
      <c r="FHO17" s="396"/>
      <c r="FHP17" s="396"/>
      <c r="FHQ17" s="396"/>
      <c r="FHR17" s="396"/>
      <c r="FHS17" s="396"/>
      <c r="FHT17" s="396"/>
      <c r="FHU17" s="396"/>
      <c r="FHV17" s="396"/>
      <c r="FHW17" s="396"/>
      <c r="FHX17" s="396"/>
      <c r="FHY17" s="396"/>
      <c r="FHZ17" s="396"/>
      <c r="FIA17" s="396"/>
      <c r="FIB17" s="396"/>
      <c r="FIC17" s="396"/>
      <c r="FID17" s="396"/>
      <c r="FIE17" s="396"/>
      <c r="FIF17" s="396"/>
      <c r="FIG17" s="396"/>
      <c r="FIH17" s="396"/>
      <c r="FII17" s="396"/>
      <c r="FIJ17" s="396"/>
      <c r="FIK17" s="396"/>
      <c r="FIL17" s="396"/>
      <c r="FIM17" s="396"/>
      <c r="FIN17" s="396"/>
      <c r="FIO17" s="396"/>
      <c r="FIP17" s="396"/>
      <c r="FIQ17" s="396"/>
      <c r="FIR17" s="396"/>
      <c r="FIS17" s="396"/>
      <c r="FIT17" s="396"/>
      <c r="FIU17" s="396"/>
      <c r="FIV17" s="396"/>
      <c r="FIW17" s="396"/>
      <c r="FIX17" s="396"/>
      <c r="FIY17" s="396"/>
      <c r="FIZ17" s="396"/>
      <c r="FJA17" s="396"/>
      <c r="FJB17" s="396"/>
      <c r="FJC17" s="396"/>
      <c r="FJD17" s="396"/>
      <c r="FJE17" s="396"/>
      <c r="FJF17" s="396"/>
      <c r="FJG17" s="396"/>
      <c r="FJH17" s="396"/>
      <c r="FJI17" s="396"/>
      <c r="FJJ17" s="396"/>
      <c r="FJK17" s="396"/>
      <c r="FJL17" s="396"/>
      <c r="FJM17" s="396"/>
      <c r="FJN17" s="396"/>
      <c r="FJO17" s="396"/>
      <c r="FJP17" s="396"/>
      <c r="FJQ17" s="396"/>
      <c r="FJR17" s="396"/>
      <c r="FJS17" s="396"/>
      <c r="FJT17" s="396"/>
      <c r="FJU17" s="396"/>
      <c r="FJV17" s="396"/>
      <c r="FJW17" s="396"/>
      <c r="FJX17" s="396"/>
      <c r="FJY17" s="396"/>
      <c r="FJZ17" s="396"/>
      <c r="FKA17" s="396"/>
      <c r="FKB17" s="396"/>
      <c r="FKC17" s="396"/>
      <c r="FKD17" s="396"/>
      <c r="FKE17" s="396"/>
      <c r="FKF17" s="396"/>
      <c r="FKG17" s="396"/>
      <c r="FKH17" s="396"/>
      <c r="FKI17" s="396"/>
      <c r="FKJ17" s="396"/>
      <c r="FKK17" s="396"/>
      <c r="FKL17" s="396"/>
      <c r="FKM17" s="396"/>
      <c r="FKN17" s="396"/>
      <c r="FKO17" s="396"/>
      <c r="FKP17" s="396"/>
      <c r="FKQ17" s="396"/>
      <c r="FKR17" s="396"/>
      <c r="FKS17" s="396"/>
      <c r="FKT17" s="396"/>
      <c r="FKU17" s="396"/>
      <c r="FKV17" s="396"/>
      <c r="FKW17" s="396"/>
      <c r="FKX17" s="396"/>
      <c r="FKY17" s="396"/>
      <c r="FKZ17" s="396"/>
      <c r="FLA17" s="396"/>
      <c r="FLB17" s="396"/>
      <c r="FLC17" s="396"/>
      <c r="FLD17" s="396"/>
      <c r="FLE17" s="396"/>
      <c r="FLF17" s="396"/>
      <c r="FLG17" s="396"/>
      <c r="FLH17" s="396"/>
      <c r="FLI17" s="396"/>
      <c r="FLJ17" s="396"/>
      <c r="FLK17" s="396"/>
      <c r="FLL17" s="396"/>
      <c r="FLM17" s="396"/>
      <c r="FLN17" s="396"/>
      <c r="FLO17" s="396"/>
      <c r="FLP17" s="396"/>
      <c r="FLQ17" s="396"/>
      <c r="FLR17" s="396"/>
      <c r="FLS17" s="396"/>
      <c r="FLT17" s="396"/>
      <c r="FLU17" s="396"/>
      <c r="FLV17" s="396"/>
      <c r="FLW17" s="396"/>
      <c r="FLX17" s="396"/>
      <c r="FLY17" s="396"/>
      <c r="FLZ17" s="396"/>
      <c r="FMA17" s="396"/>
      <c r="FMB17" s="396"/>
      <c r="FMC17" s="396"/>
      <c r="FMD17" s="396"/>
      <c r="FME17" s="396"/>
      <c r="FMF17" s="396"/>
      <c r="FMG17" s="396"/>
      <c r="FMH17" s="396"/>
      <c r="FMI17" s="396"/>
      <c r="FMJ17" s="396"/>
      <c r="FMK17" s="396"/>
      <c r="FML17" s="396"/>
      <c r="FMM17" s="396"/>
      <c r="FMN17" s="396"/>
      <c r="FMO17" s="396"/>
      <c r="FMP17" s="396"/>
      <c r="FMQ17" s="396"/>
      <c r="FMR17" s="396"/>
      <c r="FMS17" s="396"/>
      <c r="FMT17" s="396"/>
      <c r="FMU17" s="396"/>
      <c r="FMV17" s="396"/>
      <c r="FMW17" s="396"/>
      <c r="FMX17" s="396"/>
      <c r="FMY17" s="396"/>
      <c r="FMZ17" s="396"/>
      <c r="FNA17" s="396"/>
      <c r="FNB17" s="396"/>
      <c r="FNC17" s="396"/>
      <c r="FND17" s="396"/>
      <c r="FNE17" s="396"/>
      <c r="FNF17" s="396"/>
      <c r="FNG17" s="396"/>
      <c r="FNH17" s="396"/>
      <c r="FNI17" s="396"/>
      <c r="FNJ17" s="396"/>
      <c r="FNK17" s="396"/>
      <c r="FNL17" s="396"/>
      <c r="FNM17" s="396"/>
      <c r="FNN17" s="396"/>
      <c r="FNO17" s="396"/>
      <c r="FNP17" s="396"/>
      <c r="FNQ17" s="396"/>
      <c r="FNR17" s="396"/>
      <c r="FNS17" s="396"/>
      <c r="FNT17" s="396"/>
      <c r="FNU17" s="396"/>
      <c r="FNV17" s="396"/>
      <c r="FNW17" s="396"/>
      <c r="FNX17" s="396"/>
      <c r="FNY17" s="396"/>
      <c r="FNZ17" s="396"/>
      <c r="FOA17" s="396"/>
      <c r="FOB17" s="396"/>
      <c r="FOC17" s="396"/>
      <c r="FOD17" s="396"/>
      <c r="FOE17" s="396"/>
      <c r="FOF17" s="396"/>
      <c r="FOG17" s="396"/>
      <c r="FOH17" s="396"/>
      <c r="FOI17" s="396"/>
      <c r="FOJ17" s="396"/>
      <c r="FOK17" s="396"/>
      <c r="FOL17" s="396"/>
      <c r="FOM17" s="396"/>
      <c r="FON17" s="396"/>
      <c r="FOO17" s="396"/>
      <c r="FOP17" s="396"/>
      <c r="FOQ17" s="396"/>
      <c r="FOR17" s="396"/>
      <c r="FOS17" s="396"/>
      <c r="FOT17" s="396"/>
      <c r="FOU17" s="396"/>
      <c r="FOV17" s="396"/>
      <c r="FOW17" s="396"/>
      <c r="FOX17" s="396"/>
      <c r="FOY17" s="396"/>
      <c r="FOZ17" s="396"/>
      <c r="FPA17" s="396"/>
      <c r="FPB17" s="396"/>
      <c r="FPC17" s="396"/>
      <c r="FPD17" s="396"/>
      <c r="FPE17" s="396"/>
      <c r="FPF17" s="396"/>
      <c r="FPG17" s="396"/>
      <c r="FPH17" s="396"/>
      <c r="FPI17" s="396"/>
      <c r="FPJ17" s="396"/>
      <c r="FPK17" s="396"/>
      <c r="FPL17" s="396"/>
      <c r="FPM17" s="396"/>
      <c r="FPN17" s="396"/>
      <c r="FPO17" s="396"/>
      <c r="FPP17" s="396"/>
      <c r="FPQ17" s="396"/>
      <c r="FPR17" s="396"/>
      <c r="FPS17" s="396"/>
      <c r="FPT17" s="396"/>
      <c r="FPU17" s="396"/>
      <c r="FPV17" s="396"/>
      <c r="FPW17" s="396"/>
      <c r="FPX17" s="396"/>
      <c r="FPY17" s="396"/>
      <c r="FPZ17" s="396"/>
      <c r="FQA17" s="396"/>
      <c r="FQB17" s="396"/>
      <c r="FQC17" s="396"/>
      <c r="FQD17" s="396"/>
      <c r="FQE17" s="396"/>
      <c r="FQF17" s="396"/>
      <c r="FQG17" s="396"/>
      <c r="FQH17" s="396"/>
      <c r="FQI17" s="396"/>
      <c r="FQJ17" s="396"/>
      <c r="FQK17" s="396"/>
      <c r="FQL17" s="396"/>
      <c r="FQM17" s="396"/>
      <c r="FQN17" s="396"/>
      <c r="FQO17" s="396"/>
      <c r="FQP17" s="396"/>
      <c r="FQQ17" s="396"/>
      <c r="FQR17" s="396"/>
      <c r="FQS17" s="396"/>
      <c r="FQT17" s="396"/>
      <c r="FQU17" s="396"/>
      <c r="FQV17" s="396"/>
      <c r="FQW17" s="396"/>
      <c r="FQX17" s="396"/>
      <c r="FQY17" s="396"/>
      <c r="FQZ17" s="396"/>
      <c r="FRA17" s="396"/>
      <c r="FRB17" s="396"/>
      <c r="FRC17" s="396"/>
      <c r="FRD17" s="396"/>
      <c r="FRE17" s="396"/>
      <c r="FRF17" s="396"/>
      <c r="FRG17" s="396"/>
      <c r="FRH17" s="396"/>
      <c r="FRI17" s="396"/>
      <c r="FRJ17" s="396"/>
      <c r="FRK17" s="396"/>
      <c r="FRL17" s="396"/>
      <c r="FRM17" s="396"/>
      <c r="FRN17" s="396"/>
      <c r="FRO17" s="396"/>
      <c r="FRP17" s="396"/>
      <c r="FRQ17" s="396"/>
      <c r="FRR17" s="396"/>
      <c r="FRS17" s="396"/>
      <c r="FRT17" s="396"/>
      <c r="FRU17" s="396"/>
      <c r="FRV17" s="396"/>
      <c r="FRW17" s="396"/>
      <c r="FRX17" s="396"/>
      <c r="FRY17" s="396"/>
      <c r="FRZ17" s="396"/>
      <c r="FSA17" s="396"/>
      <c r="FSB17" s="396"/>
      <c r="FSC17" s="396"/>
      <c r="FSD17" s="396"/>
      <c r="FSE17" s="396"/>
      <c r="FSF17" s="396"/>
      <c r="FSG17" s="396"/>
      <c r="FSH17" s="396"/>
      <c r="FSI17" s="396"/>
      <c r="FSJ17" s="396"/>
      <c r="FSK17" s="396"/>
      <c r="FSL17" s="396"/>
      <c r="FSM17" s="396"/>
      <c r="FSN17" s="396"/>
      <c r="FSO17" s="396"/>
      <c r="FSP17" s="396"/>
      <c r="FSQ17" s="396"/>
      <c r="FSR17" s="396"/>
      <c r="FSS17" s="396"/>
      <c r="FST17" s="396"/>
      <c r="FSU17" s="396"/>
      <c r="FSV17" s="396"/>
      <c r="FSW17" s="396"/>
      <c r="FSX17" s="396"/>
      <c r="FSY17" s="396"/>
      <c r="FSZ17" s="396"/>
      <c r="FTA17" s="396"/>
      <c r="FTB17" s="396"/>
      <c r="FTC17" s="396"/>
      <c r="FTD17" s="396"/>
      <c r="FTE17" s="396"/>
      <c r="FTF17" s="396"/>
      <c r="FTG17" s="396"/>
      <c r="FTH17" s="396"/>
      <c r="FTI17" s="396"/>
      <c r="FTJ17" s="396"/>
      <c r="FTK17" s="396"/>
      <c r="FTL17" s="396"/>
      <c r="FTM17" s="396"/>
      <c r="FTN17" s="396"/>
      <c r="FTO17" s="396"/>
      <c r="FTP17" s="396"/>
      <c r="FTQ17" s="396"/>
      <c r="FTR17" s="396"/>
      <c r="FTS17" s="396"/>
      <c r="FTT17" s="396"/>
      <c r="FTU17" s="396"/>
      <c r="FTV17" s="396"/>
      <c r="FTW17" s="396"/>
      <c r="FTX17" s="396"/>
      <c r="FTY17" s="396"/>
      <c r="FTZ17" s="396"/>
      <c r="FUA17" s="396"/>
      <c r="FUB17" s="396"/>
      <c r="FUC17" s="396"/>
      <c r="FUD17" s="396"/>
      <c r="FUE17" s="396"/>
      <c r="FUF17" s="396"/>
      <c r="FUG17" s="396"/>
      <c r="FUH17" s="396"/>
      <c r="FUI17" s="396"/>
      <c r="FUJ17" s="396"/>
      <c r="FUK17" s="396"/>
      <c r="FUL17" s="396"/>
      <c r="FUM17" s="396"/>
      <c r="FUN17" s="396"/>
      <c r="FUO17" s="396"/>
      <c r="FUP17" s="396"/>
      <c r="FUQ17" s="396"/>
      <c r="FUR17" s="396"/>
      <c r="FUS17" s="396"/>
      <c r="FUT17" s="396"/>
      <c r="FUU17" s="396"/>
      <c r="FUV17" s="396"/>
      <c r="FUW17" s="396"/>
      <c r="FUX17" s="396"/>
      <c r="FUY17" s="396"/>
      <c r="FUZ17" s="396"/>
      <c r="FVA17" s="396"/>
      <c r="FVB17" s="396"/>
      <c r="FVC17" s="396"/>
      <c r="FVD17" s="396"/>
      <c r="FVE17" s="396"/>
      <c r="FVF17" s="396"/>
      <c r="FVG17" s="396"/>
      <c r="FVH17" s="396"/>
      <c r="FVI17" s="396"/>
      <c r="FVJ17" s="396"/>
      <c r="FVK17" s="396"/>
      <c r="FVL17" s="396"/>
      <c r="FVM17" s="396"/>
      <c r="FVN17" s="396"/>
      <c r="FVO17" s="396"/>
      <c r="FVP17" s="396"/>
      <c r="FVQ17" s="396"/>
      <c r="FVR17" s="396"/>
      <c r="FVS17" s="396"/>
      <c r="FVT17" s="396"/>
      <c r="FVU17" s="396"/>
      <c r="FVV17" s="396"/>
      <c r="FVW17" s="396"/>
      <c r="FVX17" s="396"/>
      <c r="FVY17" s="396"/>
      <c r="FVZ17" s="396"/>
      <c r="FWA17" s="396"/>
      <c r="FWB17" s="396"/>
      <c r="FWC17" s="396"/>
      <c r="FWD17" s="396"/>
      <c r="FWE17" s="396"/>
      <c r="FWF17" s="396"/>
      <c r="FWG17" s="396"/>
      <c r="FWH17" s="396"/>
      <c r="FWI17" s="396"/>
      <c r="FWJ17" s="396"/>
      <c r="FWK17" s="396"/>
      <c r="FWL17" s="396"/>
      <c r="FWM17" s="396"/>
      <c r="FWN17" s="396"/>
      <c r="FWO17" s="396"/>
      <c r="FWP17" s="396"/>
      <c r="FWQ17" s="396"/>
      <c r="FWR17" s="396"/>
      <c r="FWS17" s="396"/>
      <c r="FWT17" s="396"/>
      <c r="FWU17" s="396"/>
      <c r="FWV17" s="396"/>
      <c r="FWW17" s="396"/>
      <c r="FWX17" s="396"/>
      <c r="FWY17" s="396"/>
      <c r="FWZ17" s="396"/>
      <c r="FXA17" s="396"/>
      <c r="FXB17" s="396"/>
      <c r="FXC17" s="396"/>
      <c r="FXD17" s="396"/>
      <c r="FXE17" s="396"/>
      <c r="FXF17" s="396"/>
      <c r="FXG17" s="396"/>
      <c r="FXH17" s="396"/>
      <c r="FXI17" s="396"/>
      <c r="FXJ17" s="396"/>
      <c r="FXK17" s="396"/>
      <c r="FXL17" s="396"/>
      <c r="FXM17" s="396"/>
      <c r="FXN17" s="396"/>
      <c r="FXO17" s="396"/>
      <c r="FXP17" s="396"/>
      <c r="FXQ17" s="396"/>
      <c r="FXR17" s="396"/>
      <c r="FXS17" s="396"/>
      <c r="FXT17" s="396"/>
      <c r="FXU17" s="396"/>
      <c r="FXV17" s="396"/>
      <c r="FXW17" s="396"/>
      <c r="FXX17" s="396"/>
      <c r="FXY17" s="396"/>
      <c r="FXZ17" s="396"/>
      <c r="FYA17" s="396"/>
      <c r="FYB17" s="396"/>
      <c r="FYC17" s="396"/>
      <c r="FYD17" s="396"/>
      <c r="FYE17" s="396"/>
      <c r="FYF17" s="396"/>
      <c r="FYG17" s="396"/>
      <c r="FYH17" s="396"/>
      <c r="FYI17" s="396"/>
      <c r="FYJ17" s="396"/>
      <c r="FYK17" s="396"/>
      <c r="FYL17" s="396"/>
      <c r="FYM17" s="396"/>
      <c r="FYN17" s="396"/>
      <c r="FYO17" s="396"/>
      <c r="FYP17" s="396"/>
      <c r="FYQ17" s="396"/>
      <c r="FYR17" s="396"/>
      <c r="FYS17" s="396"/>
      <c r="FYT17" s="396"/>
      <c r="FYU17" s="396"/>
      <c r="FYV17" s="396"/>
      <c r="FYW17" s="396"/>
      <c r="FYX17" s="396"/>
      <c r="FYY17" s="396"/>
      <c r="FYZ17" s="396"/>
      <c r="FZA17" s="396"/>
      <c r="FZB17" s="396"/>
      <c r="FZC17" s="396"/>
      <c r="FZD17" s="396"/>
      <c r="FZE17" s="396"/>
      <c r="FZF17" s="396"/>
      <c r="FZG17" s="396"/>
      <c r="FZH17" s="396"/>
      <c r="FZI17" s="396"/>
      <c r="FZJ17" s="396"/>
      <c r="FZK17" s="396"/>
      <c r="FZL17" s="396"/>
      <c r="FZM17" s="396"/>
      <c r="FZN17" s="396"/>
      <c r="FZO17" s="396"/>
      <c r="FZP17" s="396"/>
      <c r="FZQ17" s="396"/>
      <c r="FZR17" s="396"/>
      <c r="FZS17" s="396"/>
      <c r="FZT17" s="396"/>
      <c r="FZU17" s="396"/>
      <c r="FZV17" s="396"/>
      <c r="FZW17" s="396"/>
      <c r="FZX17" s="396"/>
      <c r="FZY17" s="396"/>
      <c r="FZZ17" s="396"/>
      <c r="GAA17" s="396"/>
      <c r="GAB17" s="396"/>
      <c r="GAC17" s="396"/>
      <c r="GAD17" s="396"/>
      <c r="GAE17" s="396"/>
      <c r="GAF17" s="396"/>
      <c r="GAG17" s="396"/>
      <c r="GAH17" s="396"/>
      <c r="GAI17" s="396"/>
      <c r="GAJ17" s="396"/>
      <c r="GAK17" s="396"/>
      <c r="GAL17" s="396"/>
      <c r="GAM17" s="396"/>
      <c r="GAN17" s="396"/>
      <c r="GAO17" s="396"/>
      <c r="GAP17" s="396"/>
      <c r="GAQ17" s="396"/>
      <c r="GAR17" s="396"/>
      <c r="GAS17" s="396"/>
      <c r="GAT17" s="396"/>
      <c r="GAU17" s="396"/>
      <c r="GAV17" s="396"/>
      <c r="GAW17" s="396"/>
      <c r="GAX17" s="396"/>
      <c r="GAY17" s="396"/>
      <c r="GAZ17" s="396"/>
      <c r="GBA17" s="396"/>
      <c r="GBB17" s="396"/>
      <c r="GBC17" s="396"/>
      <c r="GBD17" s="396"/>
      <c r="GBE17" s="396"/>
      <c r="GBF17" s="396"/>
      <c r="GBG17" s="396"/>
      <c r="GBH17" s="396"/>
      <c r="GBI17" s="396"/>
      <c r="GBJ17" s="396"/>
      <c r="GBK17" s="396"/>
      <c r="GBL17" s="396"/>
      <c r="GBM17" s="396"/>
      <c r="GBN17" s="396"/>
      <c r="GBO17" s="396"/>
      <c r="GBP17" s="396"/>
      <c r="GBQ17" s="396"/>
      <c r="GBR17" s="396"/>
      <c r="GBS17" s="396"/>
      <c r="GBT17" s="396"/>
      <c r="GBU17" s="396"/>
      <c r="GBV17" s="396"/>
      <c r="GBW17" s="396"/>
      <c r="GBX17" s="396"/>
      <c r="GBY17" s="396"/>
      <c r="GBZ17" s="396"/>
      <c r="GCA17" s="396"/>
      <c r="GCB17" s="396"/>
      <c r="GCC17" s="396"/>
      <c r="GCD17" s="396"/>
      <c r="GCE17" s="396"/>
      <c r="GCF17" s="396"/>
      <c r="GCG17" s="396"/>
      <c r="GCH17" s="396"/>
      <c r="GCI17" s="396"/>
      <c r="GCJ17" s="396"/>
      <c r="GCK17" s="396"/>
      <c r="GCL17" s="396"/>
      <c r="GCM17" s="396"/>
      <c r="GCN17" s="396"/>
      <c r="GCO17" s="396"/>
      <c r="GCP17" s="396"/>
      <c r="GCQ17" s="396"/>
      <c r="GCR17" s="396"/>
      <c r="GCS17" s="396"/>
      <c r="GCT17" s="396"/>
      <c r="GCU17" s="396"/>
      <c r="GCV17" s="396"/>
      <c r="GCW17" s="396"/>
      <c r="GCX17" s="396"/>
      <c r="GCY17" s="396"/>
      <c r="GCZ17" s="396"/>
      <c r="GDA17" s="396"/>
      <c r="GDB17" s="396"/>
      <c r="GDC17" s="396"/>
      <c r="GDD17" s="396"/>
      <c r="GDE17" s="396"/>
      <c r="GDF17" s="396"/>
      <c r="GDG17" s="396"/>
      <c r="GDH17" s="396"/>
      <c r="GDI17" s="396"/>
      <c r="GDJ17" s="396"/>
      <c r="GDK17" s="396"/>
      <c r="GDL17" s="396"/>
      <c r="GDM17" s="396"/>
      <c r="GDN17" s="396"/>
      <c r="GDO17" s="396"/>
      <c r="GDP17" s="396"/>
      <c r="GDQ17" s="396"/>
      <c r="GDR17" s="396"/>
      <c r="GDS17" s="396"/>
      <c r="GDT17" s="396"/>
      <c r="GDU17" s="396"/>
      <c r="GDV17" s="396"/>
      <c r="GDW17" s="396"/>
      <c r="GDX17" s="396"/>
      <c r="GDY17" s="396"/>
      <c r="GDZ17" s="396"/>
      <c r="GEA17" s="396"/>
      <c r="GEB17" s="396"/>
      <c r="GEC17" s="396"/>
      <c r="GED17" s="396"/>
      <c r="GEE17" s="396"/>
      <c r="GEF17" s="396"/>
      <c r="GEG17" s="396"/>
      <c r="GEH17" s="396"/>
      <c r="GEI17" s="396"/>
      <c r="GEJ17" s="396"/>
      <c r="GEK17" s="396"/>
      <c r="GEL17" s="396"/>
      <c r="GEM17" s="396"/>
      <c r="GEN17" s="396"/>
      <c r="GEO17" s="396"/>
      <c r="GEP17" s="396"/>
      <c r="GEQ17" s="396"/>
      <c r="GER17" s="396"/>
      <c r="GES17" s="396"/>
      <c r="GET17" s="396"/>
      <c r="GEU17" s="396"/>
      <c r="GEV17" s="396"/>
      <c r="GEW17" s="396"/>
      <c r="GEX17" s="396"/>
      <c r="GEY17" s="396"/>
      <c r="GEZ17" s="396"/>
      <c r="GFA17" s="396"/>
      <c r="GFB17" s="396"/>
      <c r="GFC17" s="396"/>
      <c r="GFD17" s="396"/>
      <c r="GFE17" s="396"/>
      <c r="GFF17" s="396"/>
      <c r="GFG17" s="396"/>
      <c r="GFH17" s="396"/>
      <c r="GFI17" s="396"/>
      <c r="GFJ17" s="396"/>
      <c r="GFK17" s="396"/>
      <c r="GFL17" s="396"/>
      <c r="GFM17" s="396"/>
      <c r="GFN17" s="396"/>
      <c r="GFO17" s="396"/>
      <c r="GFP17" s="396"/>
      <c r="GFQ17" s="396"/>
      <c r="GFR17" s="396"/>
      <c r="GFS17" s="396"/>
      <c r="GFT17" s="396"/>
      <c r="GFU17" s="396"/>
      <c r="GFV17" s="396"/>
      <c r="GFW17" s="396"/>
      <c r="GFX17" s="396"/>
      <c r="GFY17" s="396"/>
      <c r="GFZ17" s="396"/>
      <c r="GGA17" s="396"/>
      <c r="GGB17" s="396"/>
      <c r="GGC17" s="396"/>
      <c r="GGD17" s="396"/>
      <c r="GGE17" s="396"/>
      <c r="GGF17" s="396"/>
      <c r="GGG17" s="396"/>
      <c r="GGH17" s="396"/>
      <c r="GGI17" s="396"/>
      <c r="GGJ17" s="396"/>
      <c r="GGK17" s="396"/>
      <c r="GGL17" s="396"/>
      <c r="GGM17" s="396"/>
      <c r="GGN17" s="396"/>
      <c r="GGO17" s="396"/>
      <c r="GGP17" s="396"/>
      <c r="GGQ17" s="396"/>
      <c r="GGR17" s="396"/>
      <c r="GGS17" s="396"/>
      <c r="GGT17" s="396"/>
      <c r="GGU17" s="396"/>
      <c r="GGV17" s="396"/>
      <c r="GGW17" s="396"/>
      <c r="GGX17" s="396"/>
      <c r="GGY17" s="396"/>
      <c r="GGZ17" s="396"/>
      <c r="GHA17" s="396"/>
      <c r="GHB17" s="396"/>
      <c r="GHC17" s="396"/>
      <c r="GHD17" s="396"/>
      <c r="GHE17" s="396"/>
      <c r="GHF17" s="396"/>
      <c r="GHG17" s="396"/>
      <c r="GHH17" s="396"/>
      <c r="GHI17" s="396"/>
      <c r="GHJ17" s="396"/>
      <c r="GHK17" s="396"/>
      <c r="GHL17" s="396"/>
      <c r="GHM17" s="396"/>
      <c r="GHN17" s="396"/>
      <c r="GHO17" s="396"/>
      <c r="GHP17" s="396"/>
      <c r="GHQ17" s="396"/>
      <c r="GHR17" s="396"/>
      <c r="GHS17" s="396"/>
      <c r="GHT17" s="396"/>
      <c r="GHU17" s="396"/>
      <c r="GHV17" s="396"/>
      <c r="GHW17" s="396"/>
      <c r="GHX17" s="396"/>
      <c r="GHY17" s="396"/>
      <c r="GHZ17" s="396"/>
      <c r="GIA17" s="396"/>
      <c r="GIB17" s="396"/>
      <c r="GIC17" s="396"/>
      <c r="GID17" s="396"/>
      <c r="GIE17" s="396"/>
      <c r="GIF17" s="396"/>
      <c r="GIG17" s="396"/>
      <c r="GIH17" s="396"/>
      <c r="GII17" s="396"/>
      <c r="GIJ17" s="396"/>
      <c r="GIK17" s="396"/>
      <c r="GIL17" s="396"/>
      <c r="GIM17" s="396"/>
      <c r="GIN17" s="396"/>
      <c r="GIO17" s="396"/>
      <c r="GIP17" s="396"/>
      <c r="GIQ17" s="396"/>
      <c r="GIR17" s="396"/>
      <c r="GIS17" s="396"/>
      <c r="GIT17" s="396"/>
      <c r="GIU17" s="396"/>
      <c r="GIV17" s="396"/>
      <c r="GIW17" s="396"/>
      <c r="GIX17" s="396"/>
      <c r="GIY17" s="396"/>
      <c r="GIZ17" s="396"/>
      <c r="GJA17" s="396"/>
      <c r="GJB17" s="396"/>
      <c r="GJC17" s="396"/>
      <c r="GJD17" s="396"/>
      <c r="GJE17" s="396"/>
      <c r="GJF17" s="396"/>
      <c r="GJG17" s="396"/>
      <c r="GJH17" s="396"/>
      <c r="GJI17" s="396"/>
      <c r="GJJ17" s="396"/>
      <c r="GJK17" s="396"/>
      <c r="GJL17" s="396"/>
      <c r="GJM17" s="396"/>
      <c r="GJN17" s="396"/>
      <c r="GJO17" s="396"/>
      <c r="GJP17" s="396"/>
      <c r="GJQ17" s="396"/>
      <c r="GJR17" s="396"/>
      <c r="GJS17" s="396"/>
      <c r="GJT17" s="396"/>
      <c r="GJU17" s="396"/>
      <c r="GJV17" s="396"/>
      <c r="GJW17" s="396"/>
      <c r="GJX17" s="396"/>
      <c r="GJY17" s="396"/>
      <c r="GJZ17" s="396"/>
      <c r="GKA17" s="396"/>
      <c r="GKB17" s="396"/>
      <c r="GKC17" s="396"/>
      <c r="GKD17" s="396"/>
      <c r="GKE17" s="396"/>
      <c r="GKF17" s="396"/>
      <c r="GKG17" s="396"/>
      <c r="GKH17" s="396"/>
      <c r="GKI17" s="396"/>
      <c r="GKJ17" s="396"/>
      <c r="GKK17" s="396"/>
      <c r="GKL17" s="396"/>
      <c r="GKM17" s="396"/>
      <c r="GKN17" s="396"/>
      <c r="GKO17" s="396"/>
      <c r="GKP17" s="396"/>
      <c r="GKQ17" s="396"/>
      <c r="GKR17" s="396"/>
      <c r="GKS17" s="396"/>
      <c r="GKT17" s="396"/>
      <c r="GKU17" s="396"/>
      <c r="GKV17" s="396"/>
      <c r="GKW17" s="396"/>
      <c r="GKX17" s="396"/>
      <c r="GKY17" s="396"/>
      <c r="GKZ17" s="396"/>
      <c r="GLA17" s="396"/>
      <c r="GLB17" s="396"/>
      <c r="GLC17" s="396"/>
      <c r="GLD17" s="396"/>
      <c r="GLE17" s="396"/>
      <c r="GLF17" s="396"/>
      <c r="GLG17" s="396"/>
      <c r="GLH17" s="396"/>
      <c r="GLI17" s="396"/>
      <c r="GLJ17" s="396"/>
      <c r="GLK17" s="396"/>
      <c r="GLL17" s="396"/>
      <c r="GLM17" s="396"/>
      <c r="GLN17" s="396"/>
      <c r="GLO17" s="396"/>
      <c r="GLP17" s="396"/>
      <c r="GLQ17" s="396"/>
      <c r="GLR17" s="396"/>
      <c r="GLS17" s="396"/>
      <c r="GLT17" s="396"/>
      <c r="GLU17" s="396"/>
      <c r="GLV17" s="396"/>
      <c r="GLW17" s="396"/>
      <c r="GLX17" s="396"/>
      <c r="GLY17" s="396"/>
      <c r="GLZ17" s="396"/>
      <c r="GMA17" s="396"/>
      <c r="GMB17" s="396"/>
      <c r="GMC17" s="396"/>
      <c r="GMD17" s="396"/>
      <c r="GME17" s="396"/>
      <c r="GMF17" s="396"/>
      <c r="GMG17" s="396"/>
      <c r="GMH17" s="396"/>
      <c r="GMI17" s="396"/>
      <c r="GMJ17" s="396"/>
      <c r="GMK17" s="396"/>
      <c r="GML17" s="396"/>
      <c r="GMM17" s="396"/>
      <c r="GMN17" s="396"/>
      <c r="GMO17" s="396"/>
      <c r="GMP17" s="396"/>
      <c r="GMQ17" s="396"/>
      <c r="GMR17" s="396"/>
      <c r="GMS17" s="396"/>
      <c r="GMT17" s="396"/>
      <c r="GMU17" s="396"/>
      <c r="GMV17" s="396"/>
      <c r="GMW17" s="396"/>
      <c r="GMX17" s="396"/>
      <c r="GMY17" s="396"/>
      <c r="GMZ17" s="396"/>
      <c r="GNA17" s="396"/>
      <c r="GNB17" s="396"/>
      <c r="GNC17" s="396"/>
      <c r="GND17" s="396"/>
      <c r="GNE17" s="396"/>
      <c r="GNF17" s="396"/>
      <c r="GNG17" s="396"/>
      <c r="GNH17" s="396"/>
      <c r="GNI17" s="396"/>
      <c r="GNJ17" s="396"/>
      <c r="GNK17" s="396"/>
      <c r="GNL17" s="396"/>
      <c r="GNM17" s="396"/>
      <c r="GNN17" s="396"/>
      <c r="GNO17" s="396"/>
      <c r="GNP17" s="396"/>
      <c r="GNQ17" s="396"/>
      <c r="GNR17" s="396"/>
      <c r="GNS17" s="396"/>
      <c r="GNT17" s="396"/>
      <c r="GNU17" s="396"/>
      <c r="GNV17" s="396"/>
      <c r="GNW17" s="396"/>
      <c r="GNX17" s="396"/>
      <c r="GNY17" s="396"/>
      <c r="GNZ17" s="396"/>
      <c r="GOA17" s="396"/>
      <c r="GOB17" s="396"/>
      <c r="GOC17" s="396"/>
      <c r="GOD17" s="396"/>
      <c r="GOE17" s="396"/>
      <c r="GOF17" s="396"/>
      <c r="GOG17" s="396"/>
      <c r="GOH17" s="396"/>
      <c r="GOI17" s="396"/>
      <c r="GOJ17" s="396"/>
      <c r="GOK17" s="396"/>
      <c r="GOL17" s="396"/>
      <c r="GOM17" s="396"/>
      <c r="GON17" s="396"/>
      <c r="GOO17" s="396"/>
      <c r="GOP17" s="396"/>
      <c r="GOQ17" s="396"/>
      <c r="GOR17" s="396"/>
      <c r="GOS17" s="396"/>
      <c r="GOT17" s="396"/>
      <c r="GOU17" s="396"/>
      <c r="GOV17" s="396"/>
      <c r="GOW17" s="396"/>
      <c r="GOX17" s="396"/>
      <c r="GOY17" s="396"/>
      <c r="GOZ17" s="396"/>
      <c r="GPA17" s="396"/>
      <c r="GPB17" s="396"/>
      <c r="GPC17" s="396"/>
      <c r="GPD17" s="396"/>
      <c r="GPE17" s="396"/>
      <c r="GPF17" s="396"/>
      <c r="GPG17" s="396"/>
      <c r="GPH17" s="396"/>
      <c r="GPI17" s="396"/>
      <c r="GPJ17" s="396"/>
      <c r="GPK17" s="396"/>
      <c r="GPL17" s="396"/>
      <c r="GPM17" s="396"/>
      <c r="GPN17" s="396"/>
      <c r="GPO17" s="396"/>
      <c r="GPP17" s="396"/>
      <c r="GPQ17" s="396"/>
      <c r="GPR17" s="396"/>
      <c r="GPS17" s="396"/>
      <c r="GPT17" s="396"/>
      <c r="GPU17" s="396"/>
      <c r="GPV17" s="396"/>
      <c r="GPW17" s="396"/>
      <c r="GPX17" s="396"/>
      <c r="GPY17" s="396"/>
      <c r="GPZ17" s="396"/>
      <c r="GQA17" s="396"/>
      <c r="GQB17" s="396"/>
      <c r="GQC17" s="396"/>
      <c r="GQD17" s="396"/>
      <c r="GQE17" s="396"/>
      <c r="GQF17" s="396"/>
      <c r="GQG17" s="396"/>
      <c r="GQH17" s="396"/>
      <c r="GQI17" s="396"/>
      <c r="GQJ17" s="396"/>
      <c r="GQK17" s="396"/>
      <c r="GQL17" s="396"/>
      <c r="GQM17" s="396"/>
      <c r="GQN17" s="396"/>
      <c r="GQO17" s="396"/>
      <c r="GQP17" s="396"/>
      <c r="GQQ17" s="396"/>
      <c r="GQR17" s="396"/>
      <c r="GQS17" s="396"/>
      <c r="GQT17" s="396"/>
      <c r="GQU17" s="396"/>
      <c r="GQV17" s="396"/>
      <c r="GQW17" s="396"/>
      <c r="GQX17" s="396"/>
      <c r="GQY17" s="396"/>
      <c r="GQZ17" s="396"/>
      <c r="GRA17" s="396"/>
      <c r="GRB17" s="396"/>
      <c r="GRC17" s="396"/>
      <c r="GRD17" s="396"/>
      <c r="GRE17" s="396"/>
      <c r="GRF17" s="396"/>
      <c r="GRG17" s="396"/>
      <c r="GRH17" s="396"/>
      <c r="GRI17" s="396"/>
      <c r="GRJ17" s="396"/>
      <c r="GRK17" s="396"/>
      <c r="GRL17" s="396"/>
      <c r="GRM17" s="396"/>
      <c r="GRN17" s="396"/>
      <c r="GRO17" s="396"/>
      <c r="GRP17" s="396"/>
      <c r="GRQ17" s="396"/>
      <c r="GRR17" s="396"/>
      <c r="GRS17" s="396"/>
      <c r="GRT17" s="396"/>
      <c r="GRU17" s="396"/>
      <c r="GRV17" s="396"/>
      <c r="GRW17" s="396"/>
      <c r="GRX17" s="396"/>
      <c r="GRY17" s="396"/>
      <c r="GRZ17" s="396"/>
      <c r="GSA17" s="396"/>
      <c r="GSB17" s="396"/>
      <c r="GSC17" s="396"/>
      <c r="GSD17" s="396"/>
      <c r="GSE17" s="396"/>
      <c r="GSF17" s="396"/>
      <c r="GSG17" s="396"/>
      <c r="GSH17" s="396"/>
      <c r="GSI17" s="396"/>
      <c r="GSJ17" s="396"/>
      <c r="GSK17" s="396"/>
      <c r="GSL17" s="396"/>
      <c r="GSM17" s="396"/>
      <c r="GSN17" s="396"/>
      <c r="GSO17" s="396"/>
      <c r="GSP17" s="396"/>
      <c r="GSQ17" s="396"/>
      <c r="GSR17" s="396"/>
      <c r="GSS17" s="396"/>
      <c r="GST17" s="396"/>
      <c r="GSU17" s="396"/>
      <c r="GSV17" s="396"/>
      <c r="GSW17" s="396"/>
      <c r="GSX17" s="396"/>
      <c r="GSY17" s="396"/>
      <c r="GSZ17" s="396"/>
      <c r="GTA17" s="396"/>
      <c r="GTB17" s="396"/>
      <c r="GTC17" s="396"/>
      <c r="GTD17" s="396"/>
      <c r="GTE17" s="396"/>
      <c r="GTF17" s="396"/>
      <c r="GTG17" s="396"/>
      <c r="GTH17" s="396"/>
      <c r="GTI17" s="396"/>
      <c r="GTJ17" s="396"/>
      <c r="GTK17" s="396"/>
      <c r="GTL17" s="396"/>
      <c r="GTM17" s="396"/>
      <c r="GTN17" s="396"/>
      <c r="GTO17" s="396"/>
      <c r="GTP17" s="396"/>
      <c r="GTQ17" s="396"/>
      <c r="GTR17" s="396"/>
      <c r="GTS17" s="396"/>
      <c r="GTT17" s="396"/>
      <c r="GTU17" s="396"/>
      <c r="GTV17" s="396"/>
      <c r="GTW17" s="396"/>
      <c r="GTX17" s="396"/>
      <c r="GTY17" s="396"/>
      <c r="GTZ17" s="396"/>
      <c r="GUA17" s="396"/>
      <c r="GUB17" s="396"/>
      <c r="GUC17" s="396"/>
      <c r="GUD17" s="396"/>
      <c r="GUE17" s="396"/>
      <c r="GUF17" s="396"/>
      <c r="GUG17" s="396"/>
      <c r="GUH17" s="396"/>
      <c r="GUI17" s="396"/>
      <c r="GUJ17" s="396"/>
      <c r="GUK17" s="396"/>
      <c r="GUL17" s="396"/>
      <c r="GUM17" s="396"/>
      <c r="GUN17" s="396"/>
      <c r="GUO17" s="396"/>
      <c r="GUP17" s="396"/>
      <c r="GUQ17" s="396"/>
      <c r="GUR17" s="396"/>
      <c r="GUS17" s="396"/>
      <c r="GUT17" s="396"/>
      <c r="GUU17" s="396"/>
      <c r="GUV17" s="396"/>
      <c r="GUW17" s="396"/>
      <c r="GUX17" s="396"/>
      <c r="GUY17" s="396"/>
      <c r="GUZ17" s="396"/>
      <c r="GVA17" s="396"/>
      <c r="GVB17" s="396"/>
      <c r="GVC17" s="396"/>
      <c r="GVD17" s="396"/>
      <c r="GVE17" s="396"/>
      <c r="GVF17" s="396"/>
      <c r="GVG17" s="396"/>
      <c r="GVH17" s="396"/>
      <c r="GVI17" s="396"/>
      <c r="GVJ17" s="396"/>
      <c r="GVK17" s="396"/>
      <c r="GVL17" s="396"/>
      <c r="GVM17" s="396"/>
      <c r="GVN17" s="396"/>
      <c r="GVO17" s="396"/>
      <c r="GVP17" s="396"/>
      <c r="GVQ17" s="396"/>
      <c r="GVR17" s="396"/>
      <c r="GVS17" s="396"/>
      <c r="GVT17" s="396"/>
      <c r="GVU17" s="396"/>
      <c r="GVV17" s="396"/>
      <c r="GVW17" s="396"/>
      <c r="GVX17" s="396"/>
      <c r="GVY17" s="396"/>
      <c r="GVZ17" s="396"/>
      <c r="GWA17" s="396"/>
      <c r="GWB17" s="396"/>
      <c r="GWC17" s="396"/>
      <c r="GWD17" s="396"/>
      <c r="GWE17" s="396"/>
      <c r="GWF17" s="396"/>
      <c r="GWG17" s="396"/>
      <c r="GWH17" s="396"/>
      <c r="GWI17" s="396"/>
      <c r="GWJ17" s="396"/>
      <c r="GWK17" s="396"/>
      <c r="GWL17" s="396"/>
      <c r="GWM17" s="396"/>
      <c r="GWN17" s="396"/>
      <c r="GWO17" s="396"/>
      <c r="GWP17" s="396"/>
      <c r="GWQ17" s="396"/>
      <c r="GWR17" s="396"/>
      <c r="GWS17" s="396"/>
      <c r="GWT17" s="396"/>
      <c r="GWU17" s="396"/>
      <c r="GWV17" s="396"/>
      <c r="GWW17" s="396"/>
      <c r="GWX17" s="396"/>
      <c r="GWY17" s="396"/>
      <c r="GWZ17" s="396"/>
      <c r="GXA17" s="396"/>
      <c r="GXB17" s="396"/>
      <c r="GXC17" s="396"/>
      <c r="GXD17" s="396"/>
      <c r="GXE17" s="396"/>
      <c r="GXF17" s="396"/>
      <c r="GXG17" s="396"/>
      <c r="GXH17" s="396"/>
      <c r="GXI17" s="396"/>
      <c r="GXJ17" s="396"/>
      <c r="GXK17" s="396"/>
      <c r="GXL17" s="396"/>
      <c r="GXM17" s="396"/>
      <c r="GXN17" s="396"/>
      <c r="GXO17" s="396"/>
      <c r="GXP17" s="396"/>
      <c r="GXQ17" s="396"/>
      <c r="GXR17" s="396"/>
      <c r="GXS17" s="396"/>
      <c r="GXT17" s="396"/>
      <c r="GXU17" s="396"/>
      <c r="GXV17" s="396"/>
      <c r="GXW17" s="396"/>
      <c r="GXX17" s="396"/>
      <c r="GXY17" s="396"/>
      <c r="GXZ17" s="396"/>
      <c r="GYA17" s="396"/>
      <c r="GYB17" s="396"/>
      <c r="GYC17" s="396"/>
      <c r="GYD17" s="396"/>
      <c r="GYE17" s="396"/>
      <c r="GYF17" s="396"/>
      <c r="GYG17" s="396"/>
      <c r="GYH17" s="396"/>
      <c r="GYI17" s="396"/>
      <c r="GYJ17" s="396"/>
      <c r="GYK17" s="396"/>
      <c r="GYL17" s="396"/>
      <c r="GYM17" s="396"/>
      <c r="GYN17" s="396"/>
      <c r="GYO17" s="396"/>
      <c r="GYP17" s="396"/>
      <c r="GYQ17" s="396"/>
      <c r="GYR17" s="396"/>
      <c r="GYS17" s="396"/>
      <c r="GYT17" s="396"/>
      <c r="GYU17" s="396"/>
      <c r="GYV17" s="396"/>
      <c r="GYW17" s="396"/>
      <c r="GYX17" s="396"/>
      <c r="GYY17" s="396"/>
      <c r="GYZ17" s="396"/>
      <c r="GZA17" s="396"/>
      <c r="GZB17" s="396"/>
      <c r="GZC17" s="396"/>
      <c r="GZD17" s="396"/>
      <c r="GZE17" s="396"/>
      <c r="GZF17" s="396"/>
      <c r="GZG17" s="396"/>
      <c r="GZH17" s="396"/>
      <c r="GZI17" s="396"/>
      <c r="GZJ17" s="396"/>
      <c r="GZK17" s="396"/>
      <c r="GZL17" s="396"/>
      <c r="GZM17" s="396"/>
      <c r="GZN17" s="396"/>
      <c r="GZO17" s="396"/>
      <c r="GZP17" s="396"/>
      <c r="GZQ17" s="396"/>
      <c r="GZR17" s="396"/>
      <c r="GZS17" s="396"/>
      <c r="GZT17" s="396"/>
      <c r="GZU17" s="396"/>
      <c r="GZV17" s="396"/>
      <c r="GZW17" s="396"/>
      <c r="GZX17" s="396"/>
      <c r="GZY17" s="396"/>
      <c r="GZZ17" s="396"/>
      <c r="HAA17" s="396"/>
      <c r="HAB17" s="396"/>
      <c r="HAC17" s="396"/>
      <c r="HAD17" s="396"/>
      <c r="HAE17" s="396"/>
      <c r="HAF17" s="396"/>
      <c r="HAG17" s="396"/>
      <c r="HAH17" s="396"/>
      <c r="HAI17" s="396"/>
      <c r="HAJ17" s="396"/>
      <c r="HAK17" s="396"/>
      <c r="HAL17" s="396"/>
      <c r="HAM17" s="396"/>
      <c r="HAN17" s="396"/>
      <c r="HAO17" s="396"/>
      <c r="HAP17" s="396"/>
      <c r="HAQ17" s="396"/>
      <c r="HAR17" s="396"/>
      <c r="HAS17" s="396"/>
      <c r="HAT17" s="396"/>
      <c r="HAU17" s="396"/>
      <c r="HAV17" s="396"/>
      <c r="HAW17" s="396"/>
      <c r="HAX17" s="396"/>
      <c r="HAY17" s="396"/>
      <c r="HAZ17" s="396"/>
      <c r="HBA17" s="396"/>
      <c r="HBB17" s="396"/>
      <c r="HBC17" s="396"/>
      <c r="HBD17" s="396"/>
      <c r="HBE17" s="396"/>
      <c r="HBF17" s="396"/>
      <c r="HBG17" s="396"/>
      <c r="HBH17" s="396"/>
      <c r="HBI17" s="396"/>
      <c r="HBJ17" s="396"/>
      <c r="HBK17" s="396"/>
      <c r="HBL17" s="396"/>
      <c r="HBM17" s="396"/>
      <c r="HBN17" s="396"/>
      <c r="HBO17" s="396"/>
      <c r="HBP17" s="396"/>
      <c r="HBQ17" s="396"/>
      <c r="HBR17" s="396"/>
      <c r="HBS17" s="396"/>
      <c r="HBT17" s="396"/>
      <c r="HBU17" s="396"/>
      <c r="HBV17" s="396"/>
      <c r="HBW17" s="396"/>
      <c r="HBX17" s="396"/>
      <c r="HBY17" s="396"/>
      <c r="HBZ17" s="396"/>
      <c r="HCA17" s="396"/>
      <c r="HCB17" s="396"/>
      <c r="HCC17" s="396"/>
      <c r="HCD17" s="396"/>
      <c r="HCE17" s="396"/>
      <c r="HCF17" s="396"/>
      <c r="HCG17" s="396"/>
      <c r="HCH17" s="396"/>
      <c r="HCI17" s="396"/>
      <c r="HCJ17" s="396"/>
      <c r="HCK17" s="396"/>
      <c r="HCL17" s="396"/>
      <c r="HCM17" s="396"/>
      <c r="HCN17" s="396"/>
      <c r="HCO17" s="396"/>
      <c r="HCP17" s="396"/>
      <c r="HCQ17" s="396"/>
      <c r="HCR17" s="396"/>
      <c r="HCS17" s="396"/>
      <c r="HCT17" s="396"/>
      <c r="HCU17" s="396"/>
      <c r="HCV17" s="396"/>
      <c r="HCW17" s="396"/>
      <c r="HCX17" s="396"/>
      <c r="HCY17" s="396"/>
      <c r="HCZ17" s="396"/>
      <c r="HDA17" s="396"/>
      <c r="HDB17" s="396"/>
      <c r="HDC17" s="396"/>
      <c r="HDD17" s="396"/>
      <c r="HDE17" s="396"/>
      <c r="HDF17" s="396"/>
      <c r="HDG17" s="396"/>
      <c r="HDH17" s="396"/>
      <c r="HDI17" s="396"/>
      <c r="HDJ17" s="396"/>
      <c r="HDK17" s="396"/>
      <c r="HDL17" s="396"/>
      <c r="HDM17" s="396"/>
      <c r="HDN17" s="396"/>
      <c r="HDO17" s="396"/>
      <c r="HDP17" s="396"/>
      <c r="HDQ17" s="396"/>
      <c r="HDR17" s="396"/>
      <c r="HDS17" s="396"/>
      <c r="HDT17" s="396"/>
      <c r="HDU17" s="396"/>
      <c r="HDV17" s="396"/>
      <c r="HDW17" s="396"/>
      <c r="HDX17" s="396"/>
      <c r="HDY17" s="396"/>
      <c r="HDZ17" s="396"/>
      <c r="HEA17" s="396"/>
      <c r="HEB17" s="396"/>
      <c r="HEC17" s="396"/>
      <c r="HED17" s="396"/>
      <c r="HEE17" s="396"/>
      <c r="HEF17" s="396"/>
      <c r="HEG17" s="396"/>
      <c r="HEH17" s="396"/>
      <c r="HEI17" s="396"/>
      <c r="HEJ17" s="396"/>
      <c r="HEK17" s="396"/>
      <c r="HEL17" s="396"/>
      <c r="HEM17" s="396"/>
      <c r="HEN17" s="396"/>
      <c r="HEO17" s="396"/>
      <c r="HEP17" s="396"/>
      <c r="HEQ17" s="396"/>
      <c r="HER17" s="396"/>
      <c r="HES17" s="396"/>
      <c r="HET17" s="396"/>
      <c r="HEU17" s="396"/>
      <c r="HEV17" s="396"/>
      <c r="HEW17" s="396"/>
      <c r="HEX17" s="396"/>
      <c r="HEY17" s="396"/>
      <c r="HEZ17" s="396"/>
      <c r="HFA17" s="396"/>
      <c r="HFB17" s="396"/>
      <c r="HFC17" s="396"/>
      <c r="HFD17" s="396"/>
      <c r="HFE17" s="396"/>
      <c r="HFF17" s="396"/>
      <c r="HFG17" s="396"/>
      <c r="HFH17" s="396"/>
      <c r="HFI17" s="396"/>
      <c r="HFJ17" s="396"/>
      <c r="HFK17" s="396"/>
      <c r="HFL17" s="396"/>
      <c r="HFM17" s="396"/>
      <c r="HFN17" s="396"/>
      <c r="HFO17" s="396"/>
      <c r="HFP17" s="396"/>
      <c r="HFQ17" s="396"/>
      <c r="HFR17" s="396"/>
      <c r="HFS17" s="396"/>
      <c r="HFT17" s="396"/>
      <c r="HFU17" s="396"/>
      <c r="HFV17" s="396"/>
      <c r="HFW17" s="396"/>
      <c r="HFX17" s="396"/>
      <c r="HFY17" s="396"/>
      <c r="HFZ17" s="396"/>
      <c r="HGA17" s="396"/>
      <c r="HGB17" s="396"/>
      <c r="HGC17" s="396"/>
      <c r="HGD17" s="396"/>
      <c r="HGE17" s="396"/>
      <c r="HGF17" s="396"/>
      <c r="HGG17" s="396"/>
      <c r="HGH17" s="396"/>
      <c r="HGI17" s="396"/>
      <c r="HGJ17" s="396"/>
      <c r="HGK17" s="396"/>
      <c r="HGL17" s="396"/>
      <c r="HGM17" s="396"/>
      <c r="HGN17" s="396"/>
      <c r="HGO17" s="396"/>
      <c r="HGP17" s="396"/>
      <c r="HGQ17" s="396"/>
      <c r="HGR17" s="396"/>
      <c r="HGS17" s="396"/>
      <c r="HGT17" s="396"/>
      <c r="HGU17" s="396"/>
      <c r="HGV17" s="396"/>
      <c r="HGW17" s="396"/>
      <c r="HGX17" s="396"/>
      <c r="HGY17" s="396"/>
      <c r="HGZ17" s="396"/>
      <c r="HHA17" s="396"/>
      <c r="HHB17" s="396"/>
      <c r="HHC17" s="396"/>
      <c r="HHD17" s="396"/>
      <c r="HHE17" s="396"/>
      <c r="HHF17" s="396"/>
      <c r="HHG17" s="396"/>
      <c r="HHH17" s="396"/>
      <c r="HHI17" s="396"/>
      <c r="HHJ17" s="396"/>
      <c r="HHK17" s="396"/>
      <c r="HHL17" s="396"/>
      <c r="HHM17" s="396"/>
      <c r="HHN17" s="396"/>
      <c r="HHO17" s="396"/>
      <c r="HHP17" s="396"/>
      <c r="HHQ17" s="396"/>
      <c r="HHR17" s="396"/>
      <c r="HHS17" s="396"/>
      <c r="HHT17" s="396"/>
      <c r="HHU17" s="396"/>
      <c r="HHV17" s="396"/>
      <c r="HHW17" s="396"/>
      <c r="HHX17" s="396"/>
      <c r="HHY17" s="396"/>
      <c r="HHZ17" s="396"/>
      <c r="HIA17" s="396"/>
      <c r="HIB17" s="396"/>
      <c r="HIC17" s="396"/>
      <c r="HID17" s="396"/>
      <c r="HIE17" s="396"/>
      <c r="HIF17" s="396"/>
      <c r="HIG17" s="396"/>
      <c r="HIH17" s="396"/>
      <c r="HII17" s="396"/>
      <c r="HIJ17" s="396"/>
      <c r="HIK17" s="396"/>
      <c r="HIL17" s="396"/>
      <c r="HIM17" s="396"/>
      <c r="HIN17" s="396"/>
      <c r="HIO17" s="396"/>
      <c r="HIP17" s="396"/>
      <c r="HIQ17" s="396"/>
      <c r="HIR17" s="396"/>
      <c r="HIS17" s="396"/>
      <c r="HIT17" s="396"/>
      <c r="HIU17" s="396"/>
      <c r="HIV17" s="396"/>
      <c r="HIW17" s="396"/>
      <c r="HIX17" s="396"/>
      <c r="HIY17" s="396"/>
      <c r="HIZ17" s="396"/>
      <c r="HJA17" s="396"/>
      <c r="HJB17" s="396"/>
      <c r="HJC17" s="396"/>
      <c r="HJD17" s="396"/>
      <c r="HJE17" s="396"/>
      <c r="HJF17" s="396"/>
      <c r="HJG17" s="396"/>
      <c r="HJH17" s="396"/>
      <c r="HJI17" s="396"/>
      <c r="HJJ17" s="396"/>
      <c r="HJK17" s="396"/>
      <c r="HJL17" s="396"/>
      <c r="HJM17" s="396"/>
      <c r="HJN17" s="396"/>
      <c r="HJO17" s="396"/>
      <c r="HJP17" s="396"/>
      <c r="HJQ17" s="396"/>
      <c r="HJR17" s="396"/>
      <c r="HJS17" s="396"/>
      <c r="HJT17" s="396"/>
      <c r="HJU17" s="396"/>
      <c r="HJV17" s="396"/>
      <c r="HJW17" s="396"/>
      <c r="HJX17" s="396"/>
      <c r="HJY17" s="396"/>
      <c r="HJZ17" s="396"/>
      <c r="HKA17" s="396"/>
      <c r="HKB17" s="396"/>
      <c r="HKC17" s="396"/>
      <c r="HKD17" s="396"/>
      <c r="HKE17" s="396"/>
      <c r="HKF17" s="396"/>
      <c r="HKG17" s="396"/>
      <c r="HKH17" s="396"/>
      <c r="HKI17" s="396"/>
      <c r="HKJ17" s="396"/>
      <c r="HKK17" s="396"/>
      <c r="HKL17" s="396"/>
      <c r="HKM17" s="396"/>
      <c r="HKN17" s="396"/>
      <c r="HKO17" s="396"/>
      <c r="HKP17" s="396"/>
      <c r="HKQ17" s="396"/>
      <c r="HKR17" s="396"/>
      <c r="HKS17" s="396"/>
      <c r="HKT17" s="396"/>
      <c r="HKU17" s="396"/>
      <c r="HKV17" s="396"/>
      <c r="HKW17" s="396"/>
      <c r="HKX17" s="396"/>
      <c r="HKY17" s="396"/>
      <c r="HKZ17" s="396"/>
      <c r="HLA17" s="396"/>
      <c r="HLB17" s="396"/>
      <c r="HLC17" s="396"/>
      <c r="HLD17" s="396"/>
      <c r="HLE17" s="396"/>
      <c r="HLF17" s="396"/>
      <c r="HLG17" s="396"/>
      <c r="HLH17" s="396"/>
      <c r="HLI17" s="396"/>
      <c r="HLJ17" s="396"/>
      <c r="HLK17" s="396"/>
      <c r="HLL17" s="396"/>
      <c r="HLM17" s="396"/>
      <c r="HLN17" s="396"/>
      <c r="HLO17" s="396"/>
      <c r="HLP17" s="396"/>
      <c r="HLQ17" s="396"/>
      <c r="HLR17" s="396"/>
      <c r="HLS17" s="396"/>
      <c r="HLT17" s="396"/>
      <c r="HLU17" s="396"/>
      <c r="HLV17" s="396"/>
      <c r="HLW17" s="396"/>
      <c r="HLX17" s="396"/>
      <c r="HLY17" s="396"/>
      <c r="HLZ17" s="396"/>
      <c r="HMA17" s="396"/>
      <c r="HMB17" s="396"/>
      <c r="HMC17" s="396"/>
      <c r="HMD17" s="396"/>
      <c r="HME17" s="396"/>
      <c r="HMF17" s="396"/>
      <c r="HMG17" s="396"/>
      <c r="HMH17" s="396"/>
      <c r="HMI17" s="396"/>
      <c r="HMJ17" s="396"/>
      <c r="HMK17" s="396"/>
      <c r="HML17" s="396"/>
      <c r="HMM17" s="396"/>
      <c r="HMN17" s="396"/>
      <c r="HMO17" s="396"/>
      <c r="HMP17" s="396"/>
      <c r="HMQ17" s="396"/>
      <c r="HMR17" s="396"/>
      <c r="HMS17" s="396"/>
      <c r="HMT17" s="396"/>
      <c r="HMU17" s="396"/>
      <c r="HMV17" s="396"/>
      <c r="HMW17" s="396"/>
      <c r="HMX17" s="396"/>
      <c r="HMY17" s="396"/>
      <c r="HMZ17" s="396"/>
      <c r="HNA17" s="396"/>
      <c r="HNB17" s="396"/>
      <c r="HNC17" s="396"/>
      <c r="HND17" s="396"/>
      <c r="HNE17" s="396"/>
      <c r="HNF17" s="396"/>
      <c r="HNG17" s="396"/>
      <c r="HNH17" s="396"/>
      <c r="HNI17" s="396"/>
      <c r="HNJ17" s="396"/>
      <c r="HNK17" s="396"/>
      <c r="HNL17" s="396"/>
      <c r="HNM17" s="396"/>
      <c r="HNN17" s="396"/>
      <c r="HNO17" s="396"/>
      <c r="HNP17" s="396"/>
      <c r="HNQ17" s="396"/>
      <c r="HNR17" s="396"/>
      <c r="HNS17" s="396"/>
      <c r="HNT17" s="396"/>
      <c r="HNU17" s="396"/>
      <c r="HNV17" s="396"/>
      <c r="HNW17" s="396"/>
      <c r="HNX17" s="396"/>
      <c r="HNY17" s="396"/>
      <c r="HNZ17" s="396"/>
      <c r="HOA17" s="396"/>
      <c r="HOB17" s="396"/>
      <c r="HOC17" s="396"/>
      <c r="HOD17" s="396"/>
      <c r="HOE17" s="396"/>
      <c r="HOF17" s="396"/>
      <c r="HOG17" s="396"/>
      <c r="HOH17" s="396"/>
      <c r="HOI17" s="396"/>
      <c r="HOJ17" s="396"/>
      <c r="HOK17" s="396"/>
      <c r="HOL17" s="396"/>
      <c r="HOM17" s="396"/>
      <c r="HON17" s="396"/>
      <c r="HOO17" s="396"/>
      <c r="HOP17" s="396"/>
      <c r="HOQ17" s="396"/>
      <c r="HOR17" s="396"/>
      <c r="HOS17" s="396"/>
      <c r="HOT17" s="396"/>
      <c r="HOU17" s="396"/>
      <c r="HOV17" s="396"/>
      <c r="HOW17" s="396"/>
      <c r="HOX17" s="396"/>
      <c r="HOY17" s="396"/>
      <c r="HOZ17" s="396"/>
      <c r="HPA17" s="396"/>
      <c r="HPB17" s="396"/>
      <c r="HPC17" s="396"/>
      <c r="HPD17" s="396"/>
      <c r="HPE17" s="396"/>
      <c r="HPF17" s="396"/>
      <c r="HPG17" s="396"/>
      <c r="HPH17" s="396"/>
      <c r="HPI17" s="396"/>
      <c r="HPJ17" s="396"/>
      <c r="HPK17" s="396"/>
      <c r="HPL17" s="396"/>
      <c r="HPM17" s="396"/>
      <c r="HPN17" s="396"/>
      <c r="HPO17" s="396"/>
      <c r="HPP17" s="396"/>
      <c r="HPQ17" s="396"/>
      <c r="HPR17" s="396"/>
      <c r="HPS17" s="396"/>
      <c r="HPT17" s="396"/>
      <c r="HPU17" s="396"/>
      <c r="HPV17" s="396"/>
      <c r="HPW17" s="396"/>
      <c r="HPX17" s="396"/>
      <c r="HPY17" s="396"/>
      <c r="HPZ17" s="396"/>
      <c r="HQA17" s="396"/>
      <c r="HQB17" s="396"/>
      <c r="HQC17" s="396"/>
      <c r="HQD17" s="396"/>
      <c r="HQE17" s="396"/>
      <c r="HQF17" s="396"/>
      <c r="HQG17" s="396"/>
      <c r="HQH17" s="396"/>
      <c r="HQI17" s="396"/>
      <c r="HQJ17" s="396"/>
      <c r="HQK17" s="396"/>
      <c r="HQL17" s="396"/>
      <c r="HQM17" s="396"/>
      <c r="HQN17" s="396"/>
      <c r="HQO17" s="396"/>
      <c r="HQP17" s="396"/>
      <c r="HQQ17" s="396"/>
      <c r="HQR17" s="396"/>
      <c r="HQS17" s="396"/>
      <c r="HQT17" s="396"/>
      <c r="HQU17" s="396"/>
      <c r="HQV17" s="396"/>
      <c r="HQW17" s="396"/>
      <c r="HQX17" s="396"/>
      <c r="HQY17" s="396"/>
      <c r="HQZ17" s="396"/>
      <c r="HRA17" s="396"/>
      <c r="HRB17" s="396"/>
      <c r="HRC17" s="396"/>
      <c r="HRD17" s="396"/>
      <c r="HRE17" s="396"/>
      <c r="HRF17" s="396"/>
      <c r="HRG17" s="396"/>
      <c r="HRH17" s="396"/>
      <c r="HRI17" s="396"/>
      <c r="HRJ17" s="396"/>
      <c r="HRK17" s="396"/>
      <c r="HRL17" s="396"/>
      <c r="HRM17" s="396"/>
      <c r="HRN17" s="396"/>
      <c r="HRO17" s="396"/>
      <c r="HRP17" s="396"/>
      <c r="HRQ17" s="396"/>
      <c r="HRR17" s="396"/>
      <c r="HRS17" s="396"/>
      <c r="HRT17" s="396"/>
      <c r="HRU17" s="396"/>
      <c r="HRV17" s="396"/>
      <c r="HRW17" s="396"/>
      <c r="HRX17" s="396"/>
      <c r="HRY17" s="396"/>
      <c r="HRZ17" s="396"/>
      <c r="HSA17" s="396"/>
      <c r="HSB17" s="396"/>
      <c r="HSC17" s="396"/>
      <c r="HSD17" s="396"/>
      <c r="HSE17" s="396"/>
      <c r="HSF17" s="396"/>
      <c r="HSG17" s="396"/>
      <c r="HSH17" s="396"/>
      <c r="HSI17" s="396"/>
      <c r="HSJ17" s="396"/>
      <c r="HSK17" s="396"/>
      <c r="HSL17" s="396"/>
      <c r="HSM17" s="396"/>
      <c r="HSN17" s="396"/>
      <c r="HSO17" s="396"/>
      <c r="HSP17" s="396"/>
      <c r="HSQ17" s="396"/>
      <c r="HSR17" s="396"/>
      <c r="HSS17" s="396"/>
      <c r="HST17" s="396"/>
      <c r="HSU17" s="396"/>
      <c r="HSV17" s="396"/>
      <c r="HSW17" s="396"/>
      <c r="HSX17" s="396"/>
      <c r="HSY17" s="396"/>
      <c r="HSZ17" s="396"/>
      <c r="HTA17" s="396"/>
      <c r="HTB17" s="396"/>
      <c r="HTC17" s="396"/>
      <c r="HTD17" s="396"/>
      <c r="HTE17" s="396"/>
      <c r="HTF17" s="396"/>
      <c r="HTG17" s="396"/>
      <c r="HTH17" s="396"/>
      <c r="HTI17" s="396"/>
      <c r="HTJ17" s="396"/>
      <c r="HTK17" s="396"/>
      <c r="HTL17" s="396"/>
      <c r="HTM17" s="396"/>
      <c r="HTN17" s="396"/>
      <c r="HTO17" s="396"/>
      <c r="HTP17" s="396"/>
      <c r="HTQ17" s="396"/>
      <c r="HTR17" s="396"/>
      <c r="HTS17" s="396"/>
      <c r="HTT17" s="396"/>
      <c r="HTU17" s="396"/>
      <c r="HTV17" s="396"/>
      <c r="HTW17" s="396"/>
      <c r="HTX17" s="396"/>
      <c r="HTY17" s="396"/>
      <c r="HTZ17" s="396"/>
      <c r="HUA17" s="396"/>
      <c r="HUB17" s="396"/>
      <c r="HUC17" s="396"/>
      <c r="HUD17" s="396"/>
      <c r="HUE17" s="396"/>
      <c r="HUF17" s="396"/>
      <c r="HUG17" s="396"/>
      <c r="HUH17" s="396"/>
      <c r="HUI17" s="396"/>
      <c r="HUJ17" s="396"/>
      <c r="HUK17" s="396"/>
      <c r="HUL17" s="396"/>
      <c r="HUM17" s="396"/>
      <c r="HUN17" s="396"/>
      <c r="HUO17" s="396"/>
      <c r="HUP17" s="396"/>
      <c r="HUQ17" s="396"/>
      <c r="HUR17" s="396"/>
      <c r="HUS17" s="396"/>
      <c r="HUT17" s="396"/>
      <c r="HUU17" s="396"/>
      <c r="HUV17" s="396"/>
      <c r="HUW17" s="396"/>
      <c r="HUX17" s="396"/>
      <c r="HUY17" s="396"/>
      <c r="HUZ17" s="396"/>
      <c r="HVA17" s="396"/>
      <c r="HVB17" s="396"/>
      <c r="HVC17" s="396"/>
      <c r="HVD17" s="396"/>
      <c r="HVE17" s="396"/>
      <c r="HVF17" s="396"/>
      <c r="HVG17" s="396"/>
      <c r="HVH17" s="396"/>
      <c r="HVI17" s="396"/>
      <c r="HVJ17" s="396"/>
      <c r="HVK17" s="396"/>
      <c r="HVL17" s="396"/>
      <c r="HVM17" s="396"/>
      <c r="HVN17" s="396"/>
      <c r="HVO17" s="396"/>
      <c r="HVP17" s="396"/>
      <c r="HVQ17" s="396"/>
      <c r="HVR17" s="396"/>
      <c r="HVS17" s="396"/>
      <c r="HVT17" s="396"/>
      <c r="HVU17" s="396"/>
      <c r="HVV17" s="396"/>
      <c r="HVW17" s="396"/>
      <c r="HVX17" s="396"/>
      <c r="HVY17" s="396"/>
      <c r="HVZ17" s="396"/>
      <c r="HWA17" s="396"/>
      <c r="HWB17" s="396"/>
      <c r="HWC17" s="396"/>
      <c r="HWD17" s="396"/>
      <c r="HWE17" s="396"/>
      <c r="HWF17" s="396"/>
      <c r="HWG17" s="396"/>
      <c r="HWH17" s="396"/>
      <c r="HWI17" s="396"/>
      <c r="HWJ17" s="396"/>
      <c r="HWK17" s="396"/>
      <c r="HWL17" s="396"/>
      <c r="HWM17" s="396"/>
      <c r="HWN17" s="396"/>
      <c r="HWO17" s="396"/>
      <c r="HWP17" s="396"/>
      <c r="HWQ17" s="396"/>
      <c r="HWR17" s="396"/>
      <c r="HWS17" s="396"/>
      <c r="HWT17" s="396"/>
      <c r="HWU17" s="396"/>
      <c r="HWV17" s="396"/>
      <c r="HWW17" s="396"/>
      <c r="HWX17" s="396"/>
      <c r="HWY17" s="396"/>
      <c r="HWZ17" s="396"/>
      <c r="HXA17" s="396"/>
      <c r="HXB17" s="396"/>
      <c r="HXC17" s="396"/>
      <c r="HXD17" s="396"/>
      <c r="HXE17" s="396"/>
      <c r="HXF17" s="396"/>
      <c r="HXG17" s="396"/>
      <c r="HXH17" s="396"/>
      <c r="HXI17" s="396"/>
      <c r="HXJ17" s="396"/>
      <c r="HXK17" s="396"/>
      <c r="HXL17" s="396"/>
      <c r="HXM17" s="396"/>
      <c r="HXN17" s="396"/>
      <c r="HXO17" s="396"/>
      <c r="HXP17" s="396"/>
      <c r="HXQ17" s="396"/>
      <c r="HXR17" s="396"/>
      <c r="HXS17" s="396"/>
      <c r="HXT17" s="396"/>
      <c r="HXU17" s="396"/>
      <c r="HXV17" s="396"/>
      <c r="HXW17" s="396"/>
      <c r="HXX17" s="396"/>
      <c r="HXY17" s="396"/>
      <c r="HXZ17" s="396"/>
      <c r="HYA17" s="396"/>
      <c r="HYB17" s="396"/>
      <c r="HYC17" s="396"/>
      <c r="HYD17" s="396"/>
      <c r="HYE17" s="396"/>
      <c r="HYF17" s="396"/>
      <c r="HYG17" s="396"/>
      <c r="HYH17" s="396"/>
      <c r="HYI17" s="396"/>
      <c r="HYJ17" s="396"/>
      <c r="HYK17" s="396"/>
      <c r="HYL17" s="396"/>
      <c r="HYM17" s="396"/>
      <c r="HYN17" s="396"/>
      <c r="HYO17" s="396"/>
      <c r="HYP17" s="396"/>
      <c r="HYQ17" s="396"/>
      <c r="HYR17" s="396"/>
      <c r="HYS17" s="396"/>
      <c r="HYT17" s="396"/>
      <c r="HYU17" s="396"/>
      <c r="HYV17" s="396"/>
      <c r="HYW17" s="396"/>
      <c r="HYX17" s="396"/>
      <c r="HYY17" s="396"/>
      <c r="HYZ17" s="396"/>
      <c r="HZA17" s="396"/>
      <c r="HZB17" s="396"/>
      <c r="HZC17" s="396"/>
      <c r="HZD17" s="396"/>
      <c r="HZE17" s="396"/>
      <c r="HZF17" s="396"/>
      <c r="HZG17" s="396"/>
      <c r="HZH17" s="396"/>
      <c r="HZI17" s="396"/>
      <c r="HZJ17" s="396"/>
      <c r="HZK17" s="396"/>
      <c r="HZL17" s="396"/>
      <c r="HZM17" s="396"/>
      <c r="HZN17" s="396"/>
      <c r="HZO17" s="396"/>
      <c r="HZP17" s="396"/>
      <c r="HZQ17" s="396"/>
      <c r="HZR17" s="396"/>
      <c r="HZS17" s="396"/>
      <c r="HZT17" s="396"/>
      <c r="HZU17" s="396"/>
      <c r="HZV17" s="396"/>
      <c r="HZW17" s="396"/>
      <c r="HZX17" s="396"/>
      <c r="HZY17" s="396"/>
      <c r="HZZ17" s="396"/>
      <c r="IAA17" s="396"/>
      <c r="IAB17" s="396"/>
      <c r="IAC17" s="396"/>
      <c r="IAD17" s="396"/>
      <c r="IAE17" s="396"/>
      <c r="IAF17" s="396"/>
      <c r="IAG17" s="396"/>
      <c r="IAH17" s="396"/>
      <c r="IAI17" s="396"/>
      <c r="IAJ17" s="396"/>
      <c r="IAK17" s="396"/>
      <c r="IAL17" s="396"/>
      <c r="IAM17" s="396"/>
      <c r="IAN17" s="396"/>
      <c r="IAO17" s="396"/>
      <c r="IAP17" s="396"/>
      <c r="IAQ17" s="396"/>
      <c r="IAR17" s="396"/>
      <c r="IAS17" s="396"/>
      <c r="IAT17" s="396"/>
      <c r="IAU17" s="396"/>
      <c r="IAV17" s="396"/>
      <c r="IAW17" s="396"/>
      <c r="IAX17" s="396"/>
      <c r="IAY17" s="396"/>
      <c r="IAZ17" s="396"/>
      <c r="IBA17" s="396"/>
      <c r="IBB17" s="396"/>
      <c r="IBC17" s="396"/>
      <c r="IBD17" s="396"/>
      <c r="IBE17" s="396"/>
      <c r="IBF17" s="396"/>
      <c r="IBG17" s="396"/>
      <c r="IBH17" s="396"/>
      <c r="IBI17" s="396"/>
      <c r="IBJ17" s="396"/>
      <c r="IBK17" s="396"/>
      <c r="IBL17" s="396"/>
      <c r="IBM17" s="396"/>
      <c r="IBN17" s="396"/>
      <c r="IBO17" s="396"/>
      <c r="IBP17" s="396"/>
      <c r="IBQ17" s="396"/>
      <c r="IBR17" s="396"/>
      <c r="IBS17" s="396"/>
      <c r="IBT17" s="396"/>
      <c r="IBU17" s="396"/>
      <c r="IBV17" s="396"/>
      <c r="IBW17" s="396"/>
      <c r="IBX17" s="396"/>
      <c r="IBY17" s="396"/>
      <c r="IBZ17" s="396"/>
      <c r="ICA17" s="396"/>
      <c r="ICB17" s="396"/>
      <c r="ICC17" s="396"/>
      <c r="ICD17" s="396"/>
      <c r="ICE17" s="396"/>
      <c r="ICF17" s="396"/>
      <c r="ICG17" s="396"/>
      <c r="ICH17" s="396"/>
      <c r="ICI17" s="396"/>
      <c r="ICJ17" s="396"/>
      <c r="ICK17" s="396"/>
      <c r="ICL17" s="396"/>
      <c r="ICM17" s="396"/>
      <c r="ICN17" s="396"/>
      <c r="ICO17" s="396"/>
      <c r="ICP17" s="396"/>
      <c r="ICQ17" s="396"/>
      <c r="ICR17" s="396"/>
      <c r="ICS17" s="396"/>
      <c r="ICT17" s="396"/>
      <c r="ICU17" s="396"/>
      <c r="ICV17" s="396"/>
      <c r="ICW17" s="396"/>
      <c r="ICX17" s="396"/>
      <c r="ICY17" s="396"/>
      <c r="ICZ17" s="396"/>
      <c r="IDA17" s="396"/>
      <c r="IDB17" s="396"/>
      <c r="IDC17" s="396"/>
      <c r="IDD17" s="396"/>
      <c r="IDE17" s="396"/>
      <c r="IDF17" s="396"/>
      <c r="IDG17" s="396"/>
      <c r="IDH17" s="396"/>
      <c r="IDI17" s="396"/>
      <c r="IDJ17" s="396"/>
      <c r="IDK17" s="396"/>
      <c r="IDL17" s="396"/>
      <c r="IDM17" s="396"/>
      <c r="IDN17" s="396"/>
      <c r="IDO17" s="396"/>
      <c r="IDP17" s="396"/>
      <c r="IDQ17" s="396"/>
      <c r="IDR17" s="396"/>
      <c r="IDS17" s="396"/>
      <c r="IDT17" s="396"/>
      <c r="IDU17" s="396"/>
      <c r="IDV17" s="396"/>
      <c r="IDW17" s="396"/>
      <c r="IDX17" s="396"/>
      <c r="IDY17" s="396"/>
      <c r="IDZ17" s="396"/>
      <c r="IEA17" s="396"/>
      <c r="IEB17" s="396"/>
      <c r="IEC17" s="396"/>
      <c r="IED17" s="396"/>
      <c r="IEE17" s="396"/>
      <c r="IEF17" s="396"/>
      <c r="IEG17" s="396"/>
      <c r="IEH17" s="396"/>
      <c r="IEI17" s="396"/>
      <c r="IEJ17" s="396"/>
      <c r="IEK17" s="396"/>
      <c r="IEL17" s="396"/>
      <c r="IEM17" s="396"/>
      <c r="IEN17" s="396"/>
      <c r="IEO17" s="396"/>
      <c r="IEP17" s="396"/>
      <c r="IEQ17" s="396"/>
      <c r="IER17" s="396"/>
      <c r="IES17" s="396"/>
      <c r="IET17" s="396"/>
      <c r="IEU17" s="396"/>
      <c r="IEV17" s="396"/>
      <c r="IEW17" s="396"/>
      <c r="IEX17" s="396"/>
      <c r="IEY17" s="396"/>
      <c r="IEZ17" s="396"/>
      <c r="IFA17" s="396"/>
      <c r="IFB17" s="396"/>
      <c r="IFC17" s="396"/>
      <c r="IFD17" s="396"/>
      <c r="IFE17" s="396"/>
      <c r="IFF17" s="396"/>
      <c r="IFG17" s="396"/>
      <c r="IFH17" s="396"/>
      <c r="IFI17" s="396"/>
      <c r="IFJ17" s="396"/>
      <c r="IFK17" s="396"/>
      <c r="IFL17" s="396"/>
      <c r="IFM17" s="396"/>
      <c r="IFN17" s="396"/>
      <c r="IFO17" s="396"/>
      <c r="IFP17" s="396"/>
      <c r="IFQ17" s="396"/>
      <c r="IFR17" s="396"/>
      <c r="IFS17" s="396"/>
      <c r="IFT17" s="396"/>
      <c r="IFU17" s="396"/>
      <c r="IFV17" s="396"/>
      <c r="IFW17" s="396"/>
      <c r="IFX17" s="396"/>
      <c r="IFY17" s="396"/>
      <c r="IFZ17" s="396"/>
      <c r="IGA17" s="396"/>
      <c r="IGB17" s="396"/>
      <c r="IGC17" s="396"/>
      <c r="IGD17" s="396"/>
      <c r="IGE17" s="396"/>
      <c r="IGF17" s="396"/>
      <c r="IGG17" s="396"/>
      <c r="IGH17" s="396"/>
      <c r="IGI17" s="396"/>
      <c r="IGJ17" s="396"/>
      <c r="IGK17" s="396"/>
      <c r="IGL17" s="396"/>
      <c r="IGM17" s="396"/>
      <c r="IGN17" s="396"/>
      <c r="IGO17" s="396"/>
      <c r="IGP17" s="396"/>
      <c r="IGQ17" s="396"/>
      <c r="IGR17" s="396"/>
      <c r="IGS17" s="396"/>
      <c r="IGT17" s="396"/>
      <c r="IGU17" s="396"/>
      <c r="IGV17" s="396"/>
      <c r="IGW17" s="396"/>
      <c r="IGX17" s="396"/>
      <c r="IGY17" s="396"/>
      <c r="IGZ17" s="396"/>
      <c r="IHA17" s="396"/>
      <c r="IHB17" s="396"/>
      <c r="IHC17" s="396"/>
      <c r="IHD17" s="396"/>
      <c r="IHE17" s="396"/>
      <c r="IHF17" s="396"/>
      <c r="IHG17" s="396"/>
      <c r="IHH17" s="396"/>
      <c r="IHI17" s="396"/>
      <c r="IHJ17" s="396"/>
      <c r="IHK17" s="396"/>
      <c r="IHL17" s="396"/>
      <c r="IHM17" s="396"/>
      <c r="IHN17" s="396"/>
      <c r="IHO17" s="396"/>
      <c r="IHP17" s="396"/>
      <c r="IHQ17" s="396"/>
      <c r="IHR17" s="396"/>
      <c r="IHS17" s="396"/>
      <c r="IHT17" s="396"/>
      <c r="IHU17" s="396"/>
      <c r="IHV17" s="396"/>
      <c r="IHW17" s="396"/>
      <c r="IHX17" s="396"/>
      <c r="IHY17" s="396"/>
      <c r="IHZ17" s="396"/>
      <c r="IIA17" s="396"/>
      <c r="IIB17" s="396"/>
      <c r="IIC17" s="396"/>
      <c r="IID17" s="396"/>
      <c r="IIE17" s="396"/>
      <c r="IIF17" s="396"/>
      <c r="IIG17" s="396"/>
      <c r="IIH17" s="396"/>
      <c r="III17" s="396"/>
      <c r="IIJ17" s="396"/>
      <c r="IIK17" s="396"/>
      <c r="IIL17" s="396"/>
      <c r="IIM17" s="396"/>
      <c r="IIN17" s="396"/>
      <c r="IIO17" s="396"/>
      <c r="IIP17" s="396"/>
      <c r="IIQ17" s="396"/>
      <c r="IIR17" s="396"/>
      <c r="IIS17" s="396"/>
      <c r="IIT17" s="396"/>
      <c r="IIU17" s="396"/>
      <c r="IIV17" s="396"/>
      <c r="IIW17" s="396"/>
      <c r="IIX17" s="396"/>
      <c r="IIY17" s="396"/>
      <c r="IIZ17" s="396"/>
      <c r="IJA17" s="396"/>
      <c r="IJB17" s="396"/>
      <c r="IJC17" s="396"/>
      <c r="IJD17" s="396"/>
      <c r="IJE17" s="396"/>
      <c r="IJF17" s="396"/>
      <c r="IJG17" s="396"/>
      <c r="IJH17" s="396"/>
      <c r="IJI17" s="396"/>
      <c r="IJJ17" s="396"/>
      <c r="IJK17" s="396"/>
      <c r="IJL17" s="396"/>
      <c r="IJM17" s="396"/>
      <c r="IJN17" s="396"/>
      <c r="IJO17" s="396"/>
      <c r="IJP17" s="396"/>
      <c r="IJQ17" s="396"/>
      <c r="IJR17" s="396"/>
      <c r="IJS17" s="396"/>
      <c r="IJT17" s="396"/>
      <c r="IJU17" s="396"/>
      <c r="IJV17" s="396"/>
      <c r="IJW17" s="396"/>
      <c r="IJX17" s="396"/>
      <c r="IJY17" s="396"/>
      <c r="IJZ17" s="396"/>
      <c r="IKA17" s="396"/>
      <c r="IKB17" s="396"/>
      <c r="IKC17" s="396"/>
      <c r="IKD17" s="396"/>
      <c r="IKE17" s="396"/>
      <c r="IKF17" s="396"/>
      <c r="IKG17" s="396"/>
      <c r="IKH17" s="396"/>
      <c r="IKI17" s="396"/>
      <c r="IKJ17" s="396"/>
      <c r="IKK17" s="396"/>
      <c r="IKL17" s="396"/>
      <c r="IKM17" s="396"/>
      <c r="IKN17" s="396"/>
      <c r="IKO17" s="396"/>
      <c r="IKP17" s="396"/>
      <c r="IKQ17" s="396"/>
      <c r="IKR17" s="396"/>
      <c r="IKS17" s="396"/>
      <c r="IKT17" s="396"/>
      <c r="IKU17" s="396"/>
      <c r="IKV17" s="396"/>
      <c r="IKW17" s="396"/>
      <c r="IKX17" s="396"/>
      <c r="IKY17" s="396"/>
      <c r="IKZ17" s="396"/>
      <c r="ILA17" s="396"/>
      <c r="ILB17" s="396"/>
      <c r="ILC17" s="396"/>
      <c r="ILD17" s="396"/>
      <c r="ILE17" s="396"/>
      <c r="ILF17" s="396"/>
      <c r="ILG17" s="396"/>
      <c r="ILH17" s="396"/>
      <c r="ILI17" s="396"/>
      <c r="ILJ17" s="396"/>
      <c r="ILK17" s="396"/>
      <c r="ILL17" s="396"/>
      <c r="ILM17" s="396"/>
      <c r="ILN17" s="396"/>
      <c r="ILO17" s="396"/>
      <c r="ILP17" s="396"/>
      <c r="ILQ17" s="396"/>
      <c r="ILR17" s="396"/>
      <c r="ILS17" s="396"/>
      <c r="ILT17" s="396"/>
      <c r="ILU17" s="396"/>
      <c r="ILV17" s="396"/>
      <c r="ILW17" s="396"/>
      <c r="ILX17" s="396"/>
      <c r="ILY17" s="396"/>
      <c r="ILZ17" s="396"/>
      <c r="IMA17" s="396"/>
      <c r="IMB17" s="396"/>
      <c r="IMC17" s="396"/>
      <c r="IMD17" s="396"/>
      <c r="IME17" s="396"/>
      <c r="IMF17" s="396"/>
      <c r="IMG17" s="396"/>
      <c r="IMH17" s="396"/>
      <c r="IMI17" s="396"/>
      <c r="IMJ17" s="396"/>
      <c r="IMK17" s="396"/>
      <c r="IML17" s="396"/>
      <c r="IMM17" s="396"/>
      <c r="IMN17" s="396"/>
      <c r="IMO17" s="396"/>
      <c r="IMP17" s="396"/>
      <c r="IMQ17" s="396"/>
      <c r="IMR17" s="396"/>
      <c r="IMS17" s="396"/>
      <c r="IMT17" s="396"/>
      <c r="IMU17" s="396"/>
      <c r="IMV17" s="396"/>
      <c r="IMW17" s="396"/>
      <c r="IMX17" s="396"/>
      <c r="IMY17" s="396"/>
      <c r="IMZ17" s="396"/>
      <c r="INA17" s="396"/>
      <c r="INB17" s="396"/>
      <c r="INC17" s="396"/>
      <c r="IND17" s="396"/>
      <c r="INE17" s="396"/>
      <c r="INF17" s="396"/>
      <c r="ING17" s="396"/>
      <c r="INH17" s="396"/>
      <c r="INI17" s="396"/>
      <c r="INJ17" s="396"/>
      <c r="INK17" s="396"/>
      <c r="INL17" s="396"/>
      <c r="INM17" s="396"/>
      <c r="INN17" s="396"/>
      <c r="INO17" s="396"/>
      <c r="INP17" s="396"/>
      <c r="INQ17" s="396"/>
      <c r="INR17" s="396"/>
      <c r="INS17" s="396"/>
      <c r="INT17" s="396"/>
      <c r="INU17" s="396"/>
      <c r="INV17" s="396"/>
      <c r="INW17" s="396"/>
      <c r="INX17" s="396"/>
      <c r="INY17" s="396"/>
      <c r="INZ17" s="396"/>
      <c r="IOA17" s="396"/>
      <c r="IOB17" s="396"/>
      <c r="IOC17" s="396"/>
      <c r="IOD17" s="396"/>
      <c r="IOE17" s="396"/>
      <c r="IOF17" s="396"/>
      <c r="IOG17" s="396"/>
      <c r="IOH17" s="396"/>
      <c r="IOI17" s="396"/>
      <c r="IOJ17" s="396"/>
      <c r="IOK17" s="396"/>
      <c r="IOL17" s="396"/>
      <c r="IOM17" s="396"/>
      <c r="ION17" s="396"/>
      <c r="IOO17" s="396"/>
      <c r="IOP17" s="396"/>
      <c r="IOQ17" s="396"/>
      <c r="IOR17" s="396"/>
      <c r="IOS17" s="396"/>
      <c r="IOT17" s="396"/>
      <c r="IOU17" s="396"/>
      <c r="IOV17" s="396"/>
      <c r="IOW17" s="396"/>
      <c r="IOX17" s="396"/>
      <c r="IOY17" s="396"/>
      <c r="IOZ17" s="396"/>
      <c r="IPA17" s="396"/>
      <c r="IPB17" s="396"/>
      <c r="IPC17" s="396"/>
      <c r="IPD17" s="396"/>
      <c r="IPE17" s="396"/>
      <c r="IPF17" s="396"/>
      <c r="IPG17" s="396"/>
      <c r="IPH17" s="396"/>
      <c r="IPI17" s="396"/>
      <c r="IPJ17" s="396"/>
      <c r="IPK17" s="396"/>
      <c r="IPL17" s="396"/>
      <c r="IPM17" s="396"/>
      <c r="IPN17" s="396"/>
      <c r="IPO17" s="396"/>
      <c r="IPP17" s="396"/>
      <c r="IPQ17" s="396"/>
      <c r="IPR17" s="396"/>
      <c r="IPS17" s="396"/>
      <c r="IPT17" s="396"/>
      <c r="IPU17" s="396"/>
      <c r="IPV17" s="396"/>
      <c r="IPW17" s="396"/>
      <c r="IPX17" s="396"/>
      <c r="IPY17" s="396"/>
      <c r="IPZ17" s="396"/>
      <c r="IQA17" s="396"/>
      <c r="IQB17" s="396"/>
      <c r="IQC17" s="396"/>
      <c r="IQD17" s="396"/>
      <c r="IQE17" s="396"/>
      <c r="IQF17" s="396"/>
      <c r="IQG17" s="396"/>
      <c r="IQH17" s="396"/>
      <c r="IQI17" s="396"/>
      <c r="IQJ17" s="396"/>
      <c r="IQK17" s="396"/>
      <c r="IQL17" s="396"/>
      <c r="IQM17" s="396"/>
      <c r="IQN17" s="396"/>
      <c r="IQO17" s="396"/>
      <c r="IQP17" s="396"/>
      <c r="IQQ17" s="396"/>
      <c r="IQR17" s="396"/>
      <c r="IQS17" s="396"/>
      <c r="IQT17" s="396"/>
      <c r="IQU17" s="396"/>
      <c r="IQV17" s="396"/>
      <c r="IQW17" s="396"/>
      <c r="IQX17" s="396"/>
      <c r="IQY17" s="396"/>
      <c r="IQZ17" s="396"/>
      <c r="IRA17" s="396"/>
      <c r="IRB17" s="396"/>
      <c r="IRC17" s="396"/>
      <c r="IRD17" s="396"/>
      <c r="IRE17" s="396"/>
      <c r="IRF17" s="396"/>
      <c r="IRG17" s="396"/>
      <c r="IRH17" s="396"/>
      <c r="IRI17" s="396"/>
      <c r="IRJ17" s="396"/>
      <c r="IRK17" s="396"/>
      <c r="IRL17" s="396"/>
      <c r="IRM17" s="396"/>
      <c r="IRN17" s="396"/>
      <c r="IRO17" s="396"/>
      <c r="IRP17" s="396"/>
      <c r="IRQ17" s="396"/>
      <c r="IRR17" s="396"/>
      <c r="IRS17" s="396"/>
      <c r="IRT17" s="396"/>
      <c r="IRU17" s="396"/>
      <c r="IRV17" s="396"/>
      <c r="IRW17" s="396"/>
      <c r="IRX17" s="396"/>
      <c r="IRY17" s="396"/>
      <c r="IRZ17" s="396"/>
      <c r="ISA17" s="396"/>
      <c r="ISB17" s="396"/>
      <c r="ISC17" s="396"/>
      <c r="ISD17" s="396"/>
      <c r="ISE17" s="396"/>
      <c r="ISF17" s="396"/>
      <c r="ISG17" s="396"/>
      <c r="ISH17" s="396"/>
      <c r="ISI17" s="396"/>
      <c r="ISJ17" s="396"/>
      <c r="ISK17" s="396"/>
      <c r="ISL17" s="396"/>
      <c r="ISM17" s="396"/>
      <c r="ISN17" s="396"/>
      <c r="ISO17" s="396"/>
      <c r="ISP17" s="396"/>
      <c r="ISQ17" s="396"/>
      <c r="ISR17" s="396"/>
      <c r="ISS17" s="396"/>
      <c r="IST17" s="396"/>
      <c r="ISU17" s="396"/>
      <c r="ISV17" s="396"/>
      <c r="ISW17" s="396"/>
      <c r="ISX17" s="396"/>
      <c r="ISY17" s="396"/>
      <c r="ISZ17" s="396"/>
      <c r="ITA17" s="396"/>
      <c r="ITB17" s="396"/>
      <c r="ITC17" s="396"/>
      <c r="ITD17" s="396"/>
      <c r="ITE17" s="396"/>
      <c r="ITF17" s="396"/>
      <c r="ITG17" s="396"/>
      <c r="ITH17" s="396"/>
      <c r="ITI17" s="396"/>
      <c r="ITJ17" s="396"/>
      <c r="ITK17" s="396"/>
      <c r="ITL17" s="396"/>
      <c r="ITM17" s="396"/>
      <c r="ITN17" s="396"/>
      <c r="ITO17" s="396"/>
      <c r="ITP17" s="396"/>
      <c r="ITQ17" s="396"/>
      <c r="ITR17" s="396"/>
      <c r="ITS17" s="396"/>
      <c r="ITT17" s="396"/>
      <c r="ITU17" s="396"/>
      <c r="ITV17" s="396"/>
      <c r="ITW17" s="396"/>
      <c r="ITX17" s="396"/>
      <c r="ITY17" s="396"/>
      <c r="ITZ17" s="396"/>
      <c r="IUA17" s="396"/>
      <c r="IUB17" s="396"/>
      <c r="IUC17" s="396"/>
      <c r="IUD17" s="396"/>
      <c r="IUE17" s="396"/>
      <c r="IUF17" s="396"/>
      <c r="IUG17" s="396"/>
      <c r="IUH17" s="396"/>
      <c r="IUI17" s="396"/>
      <c r="IUJ17" s="396"/>
      <c r="IUK17" s="396"/>
      <c r="IUL17" s="396"/>
      <c r="IUM17" s="396"/>
      <c r="IUN17" s="396"/>
      <c r="IUO17" s="396"/>
      <c r="IUP17" s="396"/>
      <c r="IUQ17" s="396"/>
      <c r="IUR17" s="396"/>
      <c r="IUS17" s="396"/>
      <c r="IUT17" s="396"/>
      <c r="IUU17" s="396"/>
      <c r="IUV17" s="396"/>
      <c r="IUW17" s="396"/>
      <c r="IUX17" s="396"/>
      <c r="IUY17" s="396"/>
      <c r="IUZ17" s="396"/>
      <c r="IVA17" s="396"/>
      <c r="IVB17" s="396"/>
      <c r="IVC17" s="396"/>
      <c r="IVD17" s="396"/>
      <c r="IVE17" s="396"/>
      <c r="IVF17" s="396"/>
      <c r="IVG17" s="396"/>
      <c r="IVH17" s="396"/>
      <c r="IVI17" s="396"/>
      <c r="IVJ17" s="396"/>
      <c r="IVK17" s="396"/>
      <c r="IVL17" s="396"/>
      <c r="IVM17" s="396"/>
      <c r="IVN17" s="396"/>
      <c r="IVO17" s="396"/>
      <c r="IVP17" s="396"/>
      <c r="IVQ17" s="396"/>
      <c r="IVR17" s="396"/>
      <c r="IVS17" s="396"/>
      <c r="IVT17" s="396"/>
      <c r="IVU17" s="396"/>
      <c r="IVV17" s="396"/>
      <c r="IVW17" s="396"/>
      <c r="IVX17" s="396"/>
      <c r="IVY17" s="396"/>
      <c r="IVZ17" s="396"/>
      <c r="IWA17" s="396"/>
      <c r="IWB17" s="396"/>
      <c r="IWC17" s="396"/>
      <c r="IWD17" s="396"/>
      <c r="IWE17" s="396"/>
      <c r="IWF17" s="396"/>
      <c r="IWG17" s="396"/>
      <c r="IWH17" s="396"/>
      <c r="IWI17" s="396"/>
      <c r="IWJ17" s="396"/>
      <c r="IWK17" s="396"/>
      <c r="IWL17" s="396"/>
      <c r="IWM17" s="396"/>
      <c r="IWN17" s="396"/>
      <c r="IWO17" s="396"/>
      <c r="IWP17" s="396"/>
      <c r="IWQ17" s="396"/>
      <c r="IWR17" s="396"/>
      <c r="IWS17" s="396"/>
      <c r="IWT17" s="396"/>
      <c r="IWU17" s="396"/>
      <c r="IWV17" s="396"/>
      <c r="IWW17" s="396"/>
      <c r="IWX17" s="396"/>
      <c r="IWY17" s="396"/>
      <c r="IWZ17" s="396"/>
      <c r="IXA17" s="396"/>
      <c r="IXB17" s="396"/>
      <c r="IXC17" s="396"/>
      <c r="IXD17" s="396"/>
      <c r="IXE17" s="396"/>
      <c r="IXF17" s="396"/>
      <c r="IXG17" s="396"/>
      <c r="IXH17" s="396"/>
      <c r="IXI17" s="396"/>
      <c r="IXJ17" s="396"/>
      <c r="IXK17" s="396"/>
      <c r="IXL17" s="396"/>
      <c r="IXM17" s="396"/>
      <c r="IXN17" s="396"/>
      <c r="IXO17" s="396"/>
      <c r="IXP17" s="396"/>
      <c r="IXQ17" s="396"/>
      <c r="IXR17" s="396"/>
      <c r="IXS17" s="396"/>
      <c r="IXT17" s="396"/>
      <c r="IXU17" s="396"/>
      <c r="IXV17" s="396"/>
      <c r="IXW17" s="396"/>
      <c r="IXX17" s="396"/>
      <c r="IXY17" s="396"/>
      <c r="IXZ17" s="396"/>
      <c r="IYA17" s="396"/>
      <c r="IYB17" s="396"/>
      <c r="IYC17" s="396"/>
      <c r="IYD17" s="396"/>
      <c r="IYE17" s="396"/>
      <c r="IYF17" s="396"/>
      <c r="IYG17" s="396"/>
      <c r="IYH17" s="396"/>
      <c r="IYI17" s="396"/>
      <c r="IYJ17" s="396"/>
      <c r="IYK17" s="396"/>
      <c r="IYL17" s="396"/>
      <c r="IYM17" s="396"/>
      <c r="IYN17" s="396"/>
      <c r="IYO17" s="396"/>
      <c r="IYP17" s="396"/>
      <c r="IYQ17" s="396"/>
      <c r="IYR17" s="396"/>
      <c r="IYS17" s="396"/>
      <c r="IYT17" s="396"/>
      <c r="IYU17" s="396"/>
      <c r="IYV17" s="396"/>
      <c r="IYW17" s="396"/>
      <c r="IYX17" s="396"/>
      <c r="IYY17" s="396"/>
      <c r="IYZ17" s="396"/>
      <c r="IZA17" s="396"/>
      <c r="IZB17" s="396"/>
      <c r="IZC17" s="396"/>
      <c r="IZD17" s="396"/>
      <c r="IZE17" s="396"/>
      <c r="IZF17" s="396"/>
      <c r="IZG17" s="396"/>
      <c r="IZH17" s="396"/>
      <c r="IZI17" s="396"/>
      <c r="IZJ17" s="396"/>
      <c r="IZK17" s="396"/>
      <c r="IZL17" s="396"/>
      <c r="IZM17" s="396"/>
      <c r="IZN17" s="396"/>
      <c r="IZO17" s="396"/>
      <c r="IZP17" s="396"/>
      <c r="IZQ17" s="396"/>
      <c r="IZR17" s="396"/>
      <c r="IZS17" s="396"/>
      <c r="IZT17" s="396"/>
      <c r="IZU17" s="396"/>
      <c r="IZV17" s="396"/>
      <c r="IZW17" s="396"/>
      <c r="IZX17" s="396"/>
      <c r="IZY17" s="396"/>
      <c r="IZZ17" s="396"/>
      <c r="JAA17" s="396"/>
      <c r="JAB17" s="396"/>
      <c r="JAC17" s="396"/>
      <c r="JAD17" s="396"/>
      <c r="JAE17" s="396"/>
      <c r="JAF17" s="396"/>
      <c r="JAG17" s="396"/>
      <c r="JAH17" s="396"/>
      <c r="JAI17" s="396"/>
      <c r="JAJ17" s="396"/>
      <c r="JAK17" s="396"/>
      <c r="JAL17" s="396"/>
      <c r="JAM17" s="396"/>
      <c r="JAN17" s="396"/>
      <c r="JAO17" s="396"/>
      <c r="JAP17" s="396"/>
      <c r="JAQ17" s="396"/>
      <c r="JAR17" s="396"/>
      <c r="JAS17" s="396"/>
      <c r="JAT17" s="396"/>
      <c r="JAU17" s="396"/>
      <c r="JAV17" s="396"/>
      <c r="JAW17" s="396"/>
      <c r="JAX17" s="396"/>
      <c r="JAY17" s="396"/>
      <c r="JAZ17" s="396"/>
      <c r="JBA17" s="396"/>
      <c r="JBB17" s="396"/>
      <c r="JBC17" s="396"/>
      <c r="JBD17" s="396"/>
      <c r="JBE17" s="396"/>
      <c r="JBF17" s="396"/>
      <c r="JBG17" s="396"/>
      <c r="JBH17" s="396"/>
      <c r="JBI17" s="396"/>
      <c r="JBJ17" s="396"/>
      <c r="JBK17" s="396"/>
      <c r="JBL17" s="396"/>
      <c r="JBM17" s="396"/>
      <c r="JBN17" s="396"/>
      <c r="JBO17" s="396"/>
      <c r="JBP17" s="396"/>
      <c r="JBQ17" s="396"/>
      <c r="JBR17" s="396"/>
      <c r="JBS17" s="396"/>
      <c r="JBT17" s="396"/>
      <c r="JBU17" s="396"/>
      <c r="JBV17" s="396"/>
      <c r="JBW17" s="396"/>
      <c r="JBX17" s="396"/>
      <c r="JBY17" s="396"/>
      <c r="JBZ17" s="396"/>
      <c r="JCA17" s="396"/>
      <c r="JCB17" s="396"/>
      <c r="JCC17" s="396"/>
      <c r="JCD17" s="396"/>
      <c r="JCE17" s="396"/>
      <c r="JCF17" s="396"/>
      <c r="JCG17" s="396"/>
      <c r="JCH17" s="396"/>
      <c r="JCI17" s="396"/>
      <c r="JCJ17" s="396"/>
      <c r="JCK17" s="396"/>
      <c r="JCL17" s="396"/>
      <c r="JCM17" s="396"/>
      <c r="JCN17" s="396"/>
      <c r="JCO17" s="396"/>
      <c r="JCP17" s="396"/>
      <c r="JCQ17" s="396"/>
      <c r="JCR17" s="396"/>
      <c r="JCS17" s="396"/>
      <c r="JCT17" s="396"/>
      <c r="JCU17" s="396"/>
      <c r="JCV17" s="396"/>
      <c r="JCW17" s="396"/>
      <c r="JCX17" s="396"/>
      <c r="JCY17" s="396"/>
      <c r="JCZ17" s="396"/>
      <c r="JDA17" s="396"/>
      <c r="JDB17" s="396"/>
      <c r="JDC17" s="396"/>
      <c r="JDD17" s="396"/>
      <c r="JDE17" s="396"/>
      <c r="JDF17" s="396"/>
      <c r="JDG17" s="396"/>
      <c r="JDH17" s="396"/>
      <c r="JDI17" s="396"/>
      <c r="JDJ17" s="396"/>
      <c r="JDK17" s="396"/>
      <c r="JDL17" s="396"/>
      <c r="JDM17" s="396"/>
      <c r="JDN17" s="396"/>
      <c r="JDO17" s="396"/>
      <c r="JDP17" s="396"/>
      <c r="JDQ17" s="396"/>
      <c r="JDR17" s="396"/>
      <c r="JDS17" s="396"/>
      <c r="JDT17" s="396"/>
      <c r="JDU17" s="396"/>
      <c r="JDV17" s="396"/>
      <c r="JDW17" s="396"/>
      <c r="JDX17" s="396"/>
      <c r="JDY17" s="396"/>
      <c r="JDZ17" s="396"/>
      <c r="JEA17" s="396"/>
      <c r="JEB17" s="396"/>
      <c r="JEC17" s="396"/>
      <c r="JED17" s="396"/>
      <c r="JEE17" s="396"/>
      <c r="JEF17" s="396"/>
      <c r="JEG17" s="396"/>
      <c r="JEH17" s="396"/>
      <c r="JEI17" s="396"/>
      <c r="JEJ17" s="396"/>
      <c r="JEK17" s="396"/>
      <c r="JEL17" s="396"/>
      <c r="JEM17" s="396"/>
      <c r="JEN17" s="396"/>
      <c r="JEO17" s="396"/>
      <c r="JEP17" s="396"/>
      <c r="JEQ17" s="396"/>
      <c r="JER17" s="396"/>
      <c r="JES17" s="396"/>
      <c r="JET17" s="396"/>
      <c r="JEU17" s="396"/>
      <c r="JEV17" s="396"/>
      <c r="JEW17" s="396"/>
      <c r="JEX17" s="396"/>
      <c r="JEY17" s="396"/>
      <c r="JEZ17" s="396"/>
      <c r="JFA17" s="396"/>
      <c r="JFB17" s="396"/>
      <c r="JFC17" s="396"/>
      <c r="JFD17" s="396"/>
      <c r="JFE17" s="396"/>
      <c r="JFF17" s="396"/>
      <c r="JFG17" s="396"/>
      <c r="JFH17" s="396"/>
      <c r="JFI17" s="396"/>
      <c r="JFJ17" s="396"/>
      <c r="JFK17" s="396"/>
      <c r="JFL17" s="396"/>
      <c r="JFM17" s="396"/>
      <c r="JFN17" s="396"/>
      <c r="JFO17" s="396"/>
      <c r="JFP17" s="396"/>
      <c r="JFQ17" s="396"/>
      <c r="JFR17" s="396"/>
      <c r="JFS17" s="396"/>
      <c r="JFT17" s="396"/>
      <c r="JFU17" s="396"/>
      <c r="JFV17" s="396"/>
      <c r="JFW17" s="396"/>
      <c r="JFX17" s="396"/>
      <c r="JFY17" s="396"/>
      <c r="JFZ17" s="396"/>
      <c r="JGA17" s="396"/>
      <c r="JGB17" s="396"/>
      <c r="JGC17" s="396"/>
      <c r="JGD17" s="396"/>
      <c r="JGE17" s="396"/>
      <c r="JGF17" s="396"/>
      <c r="JGG17" s="396"/>
      <c r="JGH17" s="396"/>
      <c r="JGI17" s="396"/>
      <c r="JGJ17" s="396"/>
      <c r="JGK17" s="396"/>
      <c r="JGL17" s="396"/>
      <c r="JGM17" s="396"/>
      <c r="JGN17" s="396"/>
      <c r="JGO17" s="396"/>
      <c r="JGP17" s="396"/>
      <c r="JGQ17" s="396"/>
      <c r="JGR17" s="396"/>
      <c r="JGS17" s="396"/>
      <c r="JGT17" s="396"/>
      <c r="JGU17" s="396"/>
      <c r="JGV17" s="396"/>
      <c r="JGW17" s="396"/>
      <c r="JGX17" s="396"/>
      <c r="JGY17" s="396"/>
      <c r="JGZ17" s="396"/>
      <c r="JHA17" s="396"/>
      <c r="JHB17" s="396"/>
      <c r="JHC17" s="396"/>
      <c r="JHD17" s="396"/>
      <c r="JHE17" s="396"/>
      <c r="JHF17" s="396"/>
      <c r="JHG17" s="396"/>
      <c r="JHH17" s="396"/>
      <c r="JHI17" s="396"/>
      <c r="JHJ17" s="396"/>
      <c r="JHK17" s="396"/>
      <c r="JHL17" s="396"/>
      <c r="JHM17" s="396"/>
      <c r="JHN17" s="396"/>
      <c r="JHO17" s="396"/>
      <c r="JHP17" s="396"/>
      <c r="JHQ17" s="396"/>
      <c r="JHR17" s="396"/>
      <c r="JHS17" s="396"/>
      <c r="JHT17" s="396"/>
      <c r="JHU17" s="396"/>
      <c r="JHV17" s="396"/>
      <c r="JHW17" s="396"/>
      <c r="JHX17" s="396"/>
      <c r="JHY17" s="396"/>
      <c r="JHZ17" s="396"/>
      <c r="JIA17" s="396"/>
      <c r="JIB17" s="396"/>
      <c r="JIC17" s="396"/>
      <c r="JID17" s="396"/>
      <c r="JIE17" s="396"/>
      <c r="JIF17" s="396"/>
      <c r="JIG17" s="396"/>
      <c r="JIH17" s="396"/>
      <c r="JII17" s="396"/>
      <c r="JIJ17" s="396"/>
      <c r="JIK17" s="396"/>
      <c r="JIL17" s="396"/>
      <c r="JIM17" s="396"/>
      <c r="JIN17" s="396"/>
      <c r="JIO17" s="396"/>
      <c r="JIP17" s="396"/>
      <c r="JIQ17" s="396"/>
      <c r="JIR17" s="396"/>
      <c r="JIS17" s="396"/>
      <c r="JIT17" s="396"/>
      <c r="JIU17" s="396"/>
      <c r="JIV17" s="396"/>
      <c r="JIW17" s="396"/>
      <c r="JIX17" s="396"/>
      <c r="JIY17" s="396"/>
      <c r="JIZ17" s="396"/>
      <c r="JJA17" s="396"/>
      <c r="JJB17" s="396"/>
      <c r="JJC17" s="396"/>
      <c r="JJD17" s="396"/>
      <c r="JJE17" s="396"/>
      <c r="JJF17" s="396"/>
      <c r="JJG17" s="396"/>
      <c r="JJH17" s="396"/>
      <c r="JJI17" s="396"/>
      <c r="JJJ17" s="396"/>
      <c r="JJK17" s="396"/>
      <c r="JJL17" s="396"/>
      <c r="JJM17" s="396"/>
      <c r="JJN17" s="396"/>
      <c r="JJO17" s="396"/>
      <c r="JJP17" s="396"/>
      <c r="JJQ17" s="396"/>
      <c r="JJR17" s="396"/>
      <c r="JJS17" s="396"/>
      <c r="JJT17" s="396"/>
      <c r="JJU17" s="396"/>
      <c r="JJV17" s="396"/>
      <c r="JJW17" s="396"/>
      <c r="JJX17" s="396"/>
      <c r="JJY17" s="396"/>
      <c r="JJZ17" s="396"/>
      <c r="JKA17" s="396"/>
      <c r="JKB17" s="396"/>
      <c r="JKC17" s="396"/>
      <c r="JKD17" s="396"/>
      <c r="JKE17" s="396"/>
      <c r="JKF17" s="396"/>
      <c r="JKG17" s="396"/>
      <c r="JKH17" s="396"/>
      <c r="JKI17" s="396"/>
      <c r="JKJ17" s="396"/>
      <c r="JKK17" s="396"/>
      <c r="JKL17" s="396"/>
      <c r="JKM17" s="396"/>
      <c r="JKN17" s="396"/>
      <c r="JKO17" s="396"/>
      <c r="JKP17" s="396"/>
      <c r="JKQ17" s="396"/>
      <c r="JKR17" s="396"/>
      <c r="JKS17" s="396"/>
      <c r="JKT17" s="396"/>
      <c r="JKU17" s="396"/>
      <c r="JKV17" s="396"/>
      <c r="JKW17" s="396"/>
      <c r="JKX17" s="396"/>
      <c r="JKY17" s="396"/>
      <c r="JKZ17" s="396"/>
      <c r="JLA17" s="396"/>
      <c r="JLB17" s="396"/>
      <c r="JLC17" s="396"/>
      <c r="JLD17" s="396"/>
      <c r="JLE17" s="396"/>
      <c r="JLF17" s="396"/>
      <c r="JLG17" s="396"/>
      <c r="JLH17" s="396"/>
      <c r="JLI17" s="396"/>
      <c r="JLJ17" s="396"/>
      <c r="JLK17" s="396"/>
      <c r="JLL17" s="396"/>
      <c r="JLM17" s="396"/>
      <c r="JLN17" s="396"/>
      <c r="JLO17" s="396"/>
      <c r="JLP17" s="396"/>
      <c r="JLQ17" s="396"/>
      <c r="JLR17" s="396"/>
      <c r="JLS17" s="396"/>
      <c r="JLT17" s="396"/>
      <c r="JLU17" s="396"/>
      <c r="JLV17" s="396"/>
      <c r="JLW17" s="396"/>
      <c r="JLX17" s="396"/>
      <c r="JLY17" s="396"/>
      <c r="JLZ17" s="396"/>
      <c r="JMA17" s="396"/>
      <c r="JMB17" s="396"/>
      <c r="JMC17" s="396"/>
      <c r="JMD17" s="396"/>
      <c r="JME17" s="396"/>
      <c r="JMF17" s="396"/>
      <c r="JMG17" s="396"/>
      <c r="JMH17" s="396"/>
      <c r="JMI17" s="396"/>
      <c r="JMJ17" s="396"/>
      <c r="JMK17" s="396"/>
      <c r="JML17" s="396"/>
      <c r="JMM17" s="396"/>
      <c r="JMN17" s="396"/>
      <c r="JMO17" s="396"/>
      <c r="JMP17" s="396"/>
      <c r="JMQ17" s="396"/>
      <c r="JMR17" s="396"/>
      <c r="JMS17" s="396"/>
      <c r="JMT17" s="396"/>
      <c r="JMU17" s="396"/>
      <c r="JMV17" s="396"/>
      <c r="JMW17" s="396"/>
      <c r="JMX17" s="396"/>
      <c r="JMY17" s="396"/>
      <c r="JMZ17" s="396"/>
      <c r="JNA17" s="396"/>
      <c r="JNB17" s="396"/>
      <c r="JNC17" s="396"/>
      <c r="JND17" s="396"/>
      <c r="JNE17" s="396"/>
      <c r="JNF17" s="396"/>
      <c r="JNG17" s="396"/>
      <c r="JNH17" s="396"/>
      <c r="JNI17" s="396"/>
      <c r="JNJ17" s="396"/>
      <c r="JNK17" s="396"/>
      <c r="JNL17" s="396"/>
      <c r="JNM17" s="396"/>
      <c r="JNN17" s="396"/>
      <c r="JNO17" s="396"/>
      <c r="JNP17" s="396"/>
      <c r="JNQ17" s="396"/>
      <c r="JNR17" s="396"/>
      <c r="JNS17" s="396"/>
      <c r="JNT17" s="396"/>
      <c r="JNU17" s="396"/>
      <c r="JNV17" s="396"/>
      <c r="JNW17" s="396"/>
      <c r="JNX17" s="396"/>
      <c r="JNY17" s="396"/>
      <c r="JNZ17" s="396"/>
      <c r="JOA17" s="396"/>
      <c r="JOB17" s="396"/>
      <c r="JOC17" s="396"/>
      <c r="JOD17" s="396"/>
      <c r="JOE17" s="396"/>
      <c r="JOF17" s="396"/>
      <c r="JOG17" s="396"/>
      <c r="JOH17" s="396"/>
      <c r="JOI17" s="396"/>
      <c r="JOJ17" s="396"/>
      <c r="JOK17" s="396"/>
      <c r="JOL17" s="396"/>
      <c r="JOM17" s="396"/>
      <c r="JON17" s="396"/>
      <c r="JOO17" s="396"/>
      <c r="JOP17" s="396"/>
      <c r="JOQ17" s="396"/>
      <c r="JOR17" s="396"/>
      <c r="JOS17" s="396"/>
      <c r="JOT17" s="396"/>
      <c r="JOU17" s="396"/>
      <c r="JOV17" s="396"/>
      <c r="JOW17" s="396"/>
      <c r="JOX17" s="396"/>
      <c r="JOY17" s="396"/>
      <c r="JOZ17" s="396"/>
      <c r="JPA17" s="396"/>
      <c r="JPB17" s="396"/>
      <c r="JPC17" s="396"/>
      <c r="JPD17" s="396"/>
      <c r="JPE17" s="396"/>
      <c r="JPF17" s="396"/>
      <c r="JPG17" s="396"/>
      <c r="JPH17" s="396"/>
      <c r="JPI17" s="396"/>
      <c r="JPJ17" s="396"/>
      <c r="JPK17" s="396"/>
      <c r="JPL17" s="396"/>
      <c r="JPM17" s="396"/>
      <c r="JPN17" s="396"/>
      <c r="JPO17" s="396"/>
      <c r="JPP17" s="396"/>
      <c r="JPQ17" s="396"/>
      <c r="JPR17" s="396"/>
      <c r="JPS17" s="396"/>
      <c r="JPT17" s="396"/>
      <c r="JPU17" s="396"/>
      <c r="JPV17" s="396"/>
      <c r="JPW17" s="396"/>
      <c r="JPX17" s="396"/>
      <c r="JPY17" s="396"/>
      <c r="JPZ17" s="396"/>
      <c r="JQA17" s="396"/>
      <c r="JQB17" s="396"/>
      <c r="JQC17" s="396"/>
      <c r="JQD17" s="396"/>
      <c r="JQE17" s="396"/>
      <c r="JQF17" s="396"/>
      <c r="JQG17" s="396"/>
      <c r="JQH17" s="396"/>
      <c r="JQI17" s="396"/>
      <c r="JQJ17" s="396"/>
      <c r="JQK17" s="396"/>
      <c r="JQL17" s="396"/>
      <c r="JQM17" s="396"/>
      <c r="JQN17" s="396"/>
      <c r="JQO17" s="396"/>
      <c r="JQP17" s="396"/>
      <c r="JQQ17" s="396"/>
      <c r="JQR17" s="396"/>
      <c r="JQS17" s="396"/>
      <c r="JQT17" s="396"/>
      <c r="JQU17" s="396"/>
      <c r="JQV17" s="396"/>
      <c r="JQW17" s="396"/>
      <c r="JQX17" s="396"/>
      <c r="JQY17" s="396"/>
      <c r="JQZ17" s="396"/>
      <c r="JRA17" s="396"/>
      <c r="JRB17" s="396"/>
      <c r="JRC17" s="396"/>
      <c r="JRD17" s="396"/>
      <c r="JRE17" s="396"/>
      <c r="JRF17" s="396"/>
      <c r="JRG17" s="396"/>
      <c r="JRH17" s="396"/>
      <c r="JRI17" s="396"/>
      <c r="JRJ17" s="396"/>
      <c r="JRK17" s="396"/>
      <c r="JRL17" s="396"/>
      <c r="JRM17" s="396"/>
      <c r="JRN17" s="396"/>
      <c r="JRO17" s="396"/>
      <c r="JRP17" s="396"/>
      <c r="JRQ17" s="396"/>
      <c r="JRR17" s="396"/>
      <c r="JRS17" s="396"/>
      <c r="JRT17" s="396"/>
      <c r="JRU17" s="396"/>
      <c r="JRV17" s="396"/>
      <c r="JRW17" s="396"/>
      <c r="JRX17" s="396"/>
      <c r="JRY17" s="396"/>
      <c r="JRZ17" s="396"/>
      <c r="JSA17" s="396"/>
      <c r="JSB17" s="396"/>
      <c r="JSC17" s="396"/>
      <c r="JSD17" s="396"/>
      <c r="JSE17" s="396"/>
      <c r="JSF17" s="396"/>
      <c r="JSG17" s="396"/>
      <c r="JSH17" s="396"/>
      <c r="JSI17" s="396"/>
      <c r="JSJ17" s="396"/>
      <c r="JSK17" s="396"/>
      <c r="JSL17" s="396"/>
      <c r="JSM17" s="396"/>
      <c r="JSN17" s="396"/>
      <c r="JSO17" s="396"/>
      <c r="JSP17" s="396"/>
      <c r="JSQ17" s="396"/>
      <c r="JSR17" s="396"/>
      <c r="JSS17" s="396"/>
      <c r="JST17" s="396"/>
      <c r="JSU17" s="396"/>
      <c r="JSV17" s="396"/>
      <c r="JSW17" s="396"/>
      <c r="JSX17" s="396"/>
      <c r="JSY17" s="396"/>
      <c r="JSZ17" s="396"/>
      <c r="JTA17" s="396"/>
      <c r="JTB17" s="396"/>
      <c r="JTC17" s="396"/>
      <c r="JTD17" s="396"/>
      <c r="JTE17" s="396"/>
      <c r="JTF17" s="396"/>
      <c r="JTG17" s="396"/>
      <c r="JTH17" s="396"/>
      <c r="JTI17" s="396"/>
      <c r="JTJ17" s="396"/>
      <c r="JTK17" s="396"/>
      <c r="JTL17" s="396"/>
      <c r="JTM17" s="396"/>
      <c r="JTN17" s="396"/>
      <c r="JTO17" s="396"/>
      <c r="JTP17" s="396"/>
      <c r="JTQ17" s="396"/>
      <c r="JTR17" s="396"/>
      <c r="JTS17" s="396"/>
      <c r="JTT17" s="396"/>
      <c r="JTU17" s="396"/>
      <c r="JTV17" s="396"/>
      <c r="JTW17" s="396"/>
      <c r="JTX17" s="396"/>
      <c r="JTY17" s="396"/>
      <c r="JTZ17" s="396"/>
      <c r="JUA17" s="396"/>
      <c r="JUB17" s="396"/>
      <c r="JUC17" s="396"/>
      <c r="JUD17" s="396"/>
      <c r="JUE17" s="396"/>
      <c r="JUF17" s="396"/>
      <c r="JUG17" s="396"/>
      <c r="JUH17" s="396"/>
      <c r="JUI17" s="396"/>
      <c r="JUJ17" s="396"/>
      <c r="JUK17" s="396"/>
      <c r="JUL17" s="396"/>
      <c r="JUM17" s="396"/>
      <c r="JUN17" s="396"/>
      <c r="JUO17" s="396"/>
      <c r="JUP17" s="396"/>
      <c r="JUQ17" s="396"/>
      <c r="JUR17" s="396"/>
      <c r="JUS17" s="396"/>
      <c r="JUT17" s="396"/>
      <c r="JUU17" s="396"/>
      <c r="JUV17" s="396"/>
      <c r="JUW17" s="396"/>
      <c r="JUX17" s="396"/>
      <c r="JUY17" s="396"/>
      <c r="JUZ17" s="396"/>
      <c r="JVA17" s="396"/>
      <c r="JVB17" s="396"/>
      <c r="JVC17" s="396"/>
      <c r="JVD17" s="396"/>
      <c r="JVE17" s="396"/>
      <c r="JVF17" s="396"/>
      <c r="JVG17" s="396"/>
      <c r="JVH17" s="396"/>
      <c r="JVI17" s="396"/>
      <c r="JVJ17" s="396"/>
      <c r="JVK17" s="396"/>
      <c r="JVL17" s="396"/>
      <c r="JVM17" s="396"/>
      <c r="JVN17" s="396"/>
      <c r="JVO17" s="396"/>
      <c r="JVP17" s="396"/>
      <c r="JVQ17" s="396"/>
      <c r="JVR17" s="396"/>
      <c r="JVS17" s="396"/>
      <c r="JVT17" s="396"/>
      <c r="JVU17" s="396"/>
      <c r="JVV17" s="396"/>
      <c r="JVW17" s="396"/>
      <c r="JVX17" s="396"/>
      <c r="JVY17" s="396"/>
      <c r="JVZ17" s="396"/>
      <c r="JWA17" s="396"/>
      <c r="JWB17" s="396"/>
      <c r="JWC17" s="396"/>
      <c r="JWD17" s="396"/>
      <c r="JWE17" s="396"/>
      <c r="JWF17" s="396"/>
      <c r="JWG17" s="396"/>
      <c r="JWH17" s="396"/>
      <c r="JWI17" s="396"/>
      <c r="JWJ17" s="396"/>
      <c r="JWK17" s="396"/>
      <c r="JWL17" s="396"/>
      <c r="JWM17" s="396"/>
      <c r="JWN17" s="396"/>
      <c r="JWO17" s="396"/>
      <c r="JWP17" s="396"/>
      <c r="JWQ17" s="396"/>
      <c r="JWR17" s="396"/>
      <c r="JWS17" s="396"/>
      <c r="JWT17" s="396"/>
      <c r="JWU17" s="396"/>
      <c r="JWV17" s="396"/>
      <c r="JWW17" s="396"/>
      <c r="JWX17" s="396"/>
      <c r="JWY17" s="396"/>
      <c r="JWZ17" s="396"/>
      <c r="JXA17" s="396"/>
      <c r="JXB17" s="396"/>
      <c r="JXC17" s="396"/>
      <c r="JXD17" s="396"/>
      <c r="JXE17" s="396"/>
      <c r="JXF17" s="396"/>
      <c r="JXG17" s="396"/>
      <c r="JXH17" s="396"/>
      <c r="JXI17" s="396"/>
      <c r="JXJ17" s="396"/>
      <c r="JXK17" s="396"/>
      <c r="JXL17" s="396"/>
      <c r="JXM17" s="396"/>
      <c r="JXN17" s="396"/>
      <c r="JXO17" s="396"/>
      <c r="JXP17" s="396"/>
      <c r="JXQ17" s="396"/>
      <c r="JXR17" s="396"/>
      <c r="JXS17" s="396"/>
      <c r="JXT17" s="396"/>
      <c r="JXU17" s="396"/>
      <c r="JXV17" s="396"/>
      <c r="JXW17" s="396"/>
      <c r="JXX17" s="396"/>
      <c r="JXY17" s="396"/>
      <c r="JXZ17" s="396"/>
      <c r="JYA17" s="396"/>
      <c r="JYB17" s="396"/>
      <c r="JYC17" s="396"/>
      <c r="JYD17" s="396"/>
      <c r="JYE17" s="396"/>
      <c r="JYF17" s="396"/>
      <c r="JYG17" s="396"/>
      <c r="JYH17" s="396"/>
      <c r="JYI17" s="396"/>
      <c r="JYJ17" s="396"/>
      <c r="JYK17" s="396"/>
      <c r="JYL17" s="396"/>
      <c r="JYM17" s="396"/>
      <c r="JYN17" s="396"/>
      <c r="JYO17" s="396"/>
      <c r="JYP17" s="396"/>
      <c r="JYQ17" s="396"/>
      <c r="JYR17" s="396"/>
      <c r="JYS17" s="396"/>
      <c r="JYT17" s="396"/>
      <c r="JYU17" s="396"/>
      <c r="JYV17" s="396"/>
      <c r="JYW17" s="396"/>
      <c r="JYX17" s="396"/>
      <c r="JYY17" s="396"/>
      <c r="JYZ17" s="396"/>
      <c r="JZA17" s="396"/>
      <c r="JZB17" s="396"/>
      <c r="JZC17" s="396"/>
      <c r="JZD17" s="396"/>
      <c r="JZE17" s="396"/>
      <c r="JZF17" s="396"/>
      <c r="JZG17" s="396"/>
      <c r="JZH17" s="396"/>
      <c r="JZI17" s="396"/>
      <c r="JZJ17" s="396"/>
      <c r="JZK17" s="396"/>
      <c r="JZL17" s="396"/>
      <c r="JZM17" s="396"/>
      <c r="JZN17" s="396"/>
      <c r="JZO17" s="396"/>
      <c r="JZP17" s="396"/>
      <c r="JZQ17" s="396"/>
      <c r="JZR17" s="396"/>
      <c r="JZS17" s="396"/>
      <c r="JZT17" s="396"/>
      <c r="JZU17" s="396"/>
      <c r="JZV17" s="396"/>
      <c r="JZW17" s="396"/>
      <c r="JZX17" s="396"/>
      <c r="JZY17" s="396"/>
      <c r="JZZ17" s="396"/>
      <c r="KAA17" s="396"/>
      <c r="KAB17" s="396"/>
      <c r="KAC17" s="396"/>
      <c r="KAD17" s="396"/>
      <c r="KAE17" s="396"/>
      <c r="KAF17" s="396"/>
      <c r="KAG17" s="396"/>
      <c r="KAH17" s="396"/>
      <c r="KAI17" s="396"/>
      <c r="KAJ17" s="396"/>
      <c r="KAK17" s="396"/>
      <c r="KAL17" s="396"/>
      <c r="KAM17" s="396"/>
      <c r="KAN17" s="396"/>
      <c r="KAO17" s="396"/>
      <c r="KAP17" s="396"/>
      <c r="KAQ17" s="396"/>
      <c r="KAR17" s="396"/>
      <c r="KAS17" s="396"/>
      <c r="KAT17" s="396"/>
      <c r="KAU17" s="396"/>
      <c r="KAV17" s="396"/>
      <c r="KAW17" s="396"/>
      <c r="KAX17" s="396"/>
      <c r="KAY17" s="396"/>
      <c r="KAZ17" s="396"/>
      <c r="KBA17" s="396"/>
      <c r="KBB17" s="396"/>
      <c r="KBC17" s="396"/>
      <c r="KBD17" s="396"/>
      <c r="KBE17" s="396"/>
      <c r="KBF17" s="396"/>
      <c r="KBG17" s="396"/>
      <c r="KBH17" s="396"/>
      <c r="KBI17" s="396"/>
      <c r="KBJ17" s="396"/>
      <c r="KBK17" s="396"/>
      <c r="KBL17" s="396"/>
      <c r="KBM17" s="396"/>
      <c r="KBN17" s="396"/>
      <c r="KBO17" s="396"/>
      <c r="KBP17" s="396"/>
      <c r="KBQ17" s="396"/>
      <c r="KBR17" s="396"/>
      <c r="KBS17" s="396"/>
      <c r="KBT17" s="396"/>
      <c r="KBU17" s="396"/>
      <c r="KBV17" s="396"/>
      <c r="KBW17" s="396"/>
      <c r="KBX17" s="396"/>
      <c r="KBY17" s="396"/>
      <c r="KBZ17" s="396"/>
      <c r="KCA17" s="396"/>
      <c r="KCB17" s="396"/>
      <c r="KCC17" s="396"/>
      <c r="KCD17" s="396"/>
      <c r="KCE17" s="396"/>
      <c r="KCF17" s="396"/>
      <c r="KCG17" s="396"/>
      <c r="KCH17" s="396"/>
      <c r="KCI17" s="396"/>
      <c r="KCJ17" s="396"/>
      <c r="KCK17" s="396"/>
      <c r="KCL17" s="396"/>
      <c r="KCM17" s="396"/>
      <c r="KCN17" s="396"/>
      <c r="KCO17" s="396"/>
      <c r="KCP17" s="396"/>
      <c r="KCQ17" s="396"/>
      <c r="KCR17" s="396"/>
      <c r="KCS17" s="396"/>
      <c r="KCT17" s="396"/>
      <c r="KCU17" s="396"/>
      <c r="KCV17" s="396"/>
      <c r="KCW17" s="396"/>
      <c r="KCX17" s="396"/>
      <c r="KCY17" s="396"/>
      <c r="KCZ17" s="396"/>
      <c r="KDA17" s="396"/>
      <c r="KDB17" s="396"/>
      <c r="KDC17" s="396"/>
      <c r="KDD17" s="396"/>
      <c r="KDE17" s="396"/>
      <c r="KDF17" s="396"/>
      <c r="KDG17" s="396"/>
      <c r="KDH17" s="396"/>
      <c r="KDI17" s="396"/>
      <c r="KDJ17" s="396"/>
      <c r="KDK17" s="396"/>
      <c r="KDL17" s="396"/>
      <c r="KDM17" s="396"/>
      <c r="KDN17" s="396"/>
      <c r="KDO17" s="396"/>
      <c r="KDP17" s="396"/>
      <c r="KDQ17" s="396"/>
      <c r="KDR17" s="396"/>
      <c r="KDS17" s="396"/>
      <c r="KDT17" s="396"/>
      <c r="KDU17" s="396"/>
      <c r="KDV17" s="396"/>
      <c r="KDW17" s="396"/>
      <c r="KDX17" s="396"/>
      <c r="KDY17" s="396"/>
      <c r="KDZ17" s="396"/>
      <c r="KEA17" s="396"/>
      <c r="KEB17" s="396"/>
      <c r="KEC17" s="396"/>
      <c r="KED17" s="396"/>
      <c r="KEE17" s="396"/>
      <c r="KEF17" s="396"/>
      <c r="KEG17" s="396"/>
      <c r="KEH17" s="396"/>
      <c r="KEI17" s="396"/>
      <c r="KEJ17" s="396"/>
      <c r="KEK17" s="396"/>
      <c r="KEL17" s="396"/>
      <c r="KEM17" s="396"/>
      <c r="KEN17" s="396"/>
      <c r="KEO17" s="396"/>
      <c r="KEP17" s="396"/>
      <c r="KEQ17" s="396"/>
      <c r="KER17" s="396"/>
      <c r="KES17" s="396"/>
      <c r="KET17" s="396"/>
      <c r="KEU17" s="396"/>
      <c r="KEV17" s="396"/>
      <c r="KEW17" s="396"/>
      <c r="KEX17" s="396"/>
      <c r="KEY17" s="396"/>
      <c r="KEZ17" s="396"/>
      <c r="KFA17" s="396"/>
      <c r="KFB17" s="396"/>
      <c r="KFC17" s="396"/>
      <c r="KFD17" s="396"/>
      <c r="KFE17" s="396"/>
      <c r="KFF17" s="396"/>
      <c r="KFG17" s="396"/>
      <c r="KFH17" s="396"/>
      <c r="KFI17" s="396"/>
      <c r="KFJ17" s="396"/>
      <c r="KFK17" s="396"/>
      <c r="KFL17" s="396"/>
      <c r="KFM17" s="396"/>
      <c r="KFN17" s="396"/>
      <c r="KFO17" s="396"/>
      <c r="KFP17" s="396"/>
      <c r="KFQ17" s="396"/>
      <c r="KFR17" s="396"/>
      <c r="KFS17" s="396"/>
      <c r="KFT17" s="396"/>
      <c r="KFU17" s="396"/>
      <c r="KFV17" s="396"/>
      <c r="KFW17" s="396"/>
      <c r="KFX17" s="396"/>
      <c r="KFY17" s="396"/>
      <c r="KFZ17" s="396"/>
      <c r="KGA17" s="396"/>
      <c r="KGB17" s="396"/>
      <c r="KGC17" s="396"/>
      <c r="KGD17" s="396"/>
      <c r="KGE17" s="396"/>
      <c r="KGF17" s="396"/>
      <c r="KGG17" s="396"/>
      <c r="KGH17" s="396"/>
      <c r="KGI17" s="396"/>
      <c r="KGJ17" s="396"/>
      <c r="KGK17" s="396"/>
      <c r="KGL17" s="396"/>
      <c r="KGM17" s="396"/>
      <c r="KGN17" s="396"/>
      <c r="KGO17" s="396"/>
      <c r="KGP17" s="396"/>
      <c r="KGQ17" s="396"/>
      <c r="KGR17" s="396"/>
      <c r="KGS17" s="396"/>
      <c r="KGT17" s="396"/>
      <c r="KGU17" s="396"/>
      <c r="KGV17" s="396"/>
      <c r="KGW17" s="396"/>
      <c r="KGX17" s="396"/>
      <c r="KGY17" s="396"/>
      <c r="KGZ17" s="396"/>
      <c r="KHA17" s="396"/>
      <c r="KHB17" s="396"/>
      <c r="KHC17" s="396"/>
      <c r="KHD17" s="396"/>
      <c r="KHE17" s="396"/>
      <c r="KHF17" s="396"/>
      <c r="KHG17" s="396"/>
      <c r="KHH17" s="396"/>
      <c r="KHI17" s="396"/>
      <c r="KHJ17" s="396"/>
      <c r="KHK17" s="396"/>
      <c r="KHL17" s="396"/>
      <c r="KHM17" s="396"/>
      <c r="KHN17" s="396"/>
      <c r="KHO17" s="396"/>
      <c r="KHP17" s="396"/>
      <c r="KHQ17" s="396"/>
      <c r="KHR17" s="396"/>
      <c r="KHS17" s="396"/>
      <c r="KHT17" s="396"/>
      <c r="KHU17" s="396"/>
      <c r="KHV17" s="396"/>
      <c r="KHW17" s="396"/>
      <c r="KHX17" s="396"/>
      <c r="KHY17" s="396"/>
      <c r="KHZ17" s="396"/>
      <c r="KIA17" s="396"/>
      <c r="KIB17" s="396"/>
      <c r="KIC17" s="396"/>
      <c r="KID17" s="396"/>
      <c r="KIE17" s="396"/>
      <c r="KIF17" s="396"/>
      <c r="KIG17" s="396"/>
      <c r="KIH17" s="396"/>
      <c r="KII17" s="396"/>
      <c r="KIJ17" s="396"/>
      <c r="KIK17" s="396"/>
      <c r="KIL17" s="396"/>
      <c r="KIM17" s="396"/>
      <c r="KIN17" s="396"/>
      <c r="KIO17" s="396"/>
      <c r="KIP17" s="396"/>
      <c r="KIQ17" s="396"/>
      <c r="KIR17" s="396"/>
      <c r="KIS17" s="396"/>
      <c r="KIT17" s="396"/>
      <c r="KIU17" s="396"/>
      <c r="KIV17" s="396"/>
      <c r="KIW17" s="396"/>
      <c r="KIX17" s="396"/>
      <c r="KIY17" s="396"/>
      <c r="KIZ17" s="396"/>
      <c r="KJA17" s="396"/>
      <c r="KJB17" s="396"/>
      <c r="KJC17" s="396"/>
      <c r="KJD17" s="396"/>
      <c r="KJE17" s="396"/>
      <c r="KJF17" s="396"/>
      <c r="KJG17" s="396"/>
      <c r="KJH17" s="396"/>
      <c r="KJI17" s="396"/>
      <c r="KJJ17" s="396"/>
      <c r="KJK17" s="396"/>
      <c r="KJL17" s="396"/>
      <c r="KJM17" s="396"/>
      <c r="KJN17" s="396"/>
      <c r="KJO17" s="396"/>
      <c r="KJP17" s="396"/>
      <c r="KJQ17" s="396"/>
      <c r="KJR17" s="396"/>
      <c r="KJS17" s="396"/>
      <c r="KJT17" s="396"/>
      <c r="KJU17" s="396"/>
      <c r="KJV17" s="396"/>
      <c r="KJW17" s="396"/>
      <c r="KJX17" s="396"/>
      <c r="KJY17" s="396"/>
      <c r="KJZ17" s="396"/>
      <c r="KKA17" s="396"/>
      <c r="KKB17" s="396"/>
      <c r="KKC17" s="396"/>
      <c r="KKD17" s="396"/>
      <c r="KKE17" s="396"/>
      <c r="KKF17" s="396"/>
      <c r="KKG17" s="396"/>
      <c r="KKH17" s="396"/>
      <c r="KKI17" s="396"/>
      <c r="KKJ17" s="396"/>
      <c r="KKK17" s="396"/>
      <c r="KKL17" s="396"/>
      <c r="KKM17" s="396"/>
      <c r="KKN17" s="396"/>
      <c r="KKO17" s="396"/>
      <c r="KKP17" s="396"/>
      <c r="KKQ17" s="396"/>
      <c r="KKR17" s="396"/>
      <c r="KKS17" s="396"/>
      <c r="KKT17" s="396"/>
      <c r="KKU17" s="396"/>
      <c r="KKV17" s="396"/>
      <c r="KKW17" s="396"/>
      <c r="KKX17" s="396"/>
      <c r="KKY17" s="396"/>
      <c r="KKZ17" s="396"/>
      <c r="KLA17" s="396"/>
      <c r="KLB17" s="396"/>
      <c r="KLC17" s="396"/>
      <c r="KLD17" s="396"/>
      <c r="KLE17" s="396"/>
      <c r="KLF17" s="396"/>
      <c r="KLG17" s="396"/>
      <c r="KLH17" s="396"/>
      <c r="KLI17" s="396"/>
      <c r="KLJ17" s="396"/>
      <c r="KLK17" s="396"/>
      <c r="KLL17" s="396"/>
      <c r="KLM17" s="396"/>
      <c r="KLN17" s="396"/>
      <c r="KLO17" s="396"/>
      <c r="KLP17" s="396"/>
      <c r="KLQ17" s="396"/>
      <c r="KLR17" s="396"/>
      <c r="KLS17" s="396"/>
      <c r="KLT17" s="396"/>
      <c r="KLU17" s="396"/>
      <c r="KLV17" s="396"/>
      <c r="KLW17" s="396"/>
      <c r="KLX17" s="396"/>
      <c r="KLY17" s="396"/>
      <c r="KLZ17" s="396"/>
      <c r="KMA17" s="396"/>
      <c r="KMB17" s="396"/>
      <c r="KMC17" s="396"/>
      <c r="KMD17" s="396"/>
      <c r="KME17" s="396"/>
      <c r="KMF17" s="396"/>
      <c r="KMG17" s="396"/>
      <c r="KMH17" s="396"/>
      <c r="KMI17" s="396"/>
      <c r="KMJ17" s="396"/>
      <c r="KMK17" s="396"/>
      <c r="KML17" s="396"/>
      <c r="KMM17" s="396"/>
      <c r="KMN17" s="396"/>
      <c r="KMO17" s="396"/>
      <c r="KMP17" s="396"/>
      <c r="KMQ17" s="396"/>
      <c r="KMR17" s="396"/>
      <c r="KMS17" s="396"/>
      <c r="KMT17" s="396"/>
      <c r="KMU17" s="396"/>
      <c r="KMV17" s="396"/>
      <c r="KMW17" s="396"/>
      <c r="KMX17" s="396"/>
      <c r="KMY17" s="396"/>
      <c r="KMZ17" s="396"/>
      <c r="KNA17" s="396"/>
      <c r="KNB17" s="396"/>
      <c r="KNC17" s="396"/>
      <c r="KND17" s="396"/>
      <c r="KNE17" s="396"/>
      <c r="KNF17" s="396"/>
      <c r="KNG17" s="396"/>
      <c r="KNH17" s="396"/>
      <c r="KNI17" s="396"/>
      <c r="KNJ17" s="396"/>
      <c r="KNK17" s="396"/>
      <c r="KNL17" s="396"/>
      <c r="KNM17" s="396"/>
      <c r="KNN17" s="396"/>
      <c r="KNO17" s="396"/>
      <c r="KNP17" s="396"/>
      <c r="KNQ17" s="396"/>
      <c r="KNR17" s="396"/>
      <c r="KNS17" s="396"/>
      <c r="KNT17" s="396"/>
      <c r="KNU17" s="396"/>
      <c r="KNV17" s="396"/>
      <c r="KNW17" s="396"/>
      <c r="KNX17" s="396"/>
      <c r="KNY17" s="396"/>
      <c r="KNZ17" s="396"/>
      <c r="KOA17" s="396"/>
      <c r="KOB17" s="396"/>
      <c r="KOC17" s="396"/>
      <c r="KOD17" s="396"/>
      <c r="KOE17" s="396"/>
      <c r="KOF17" s="396"/>
      <c r="KOG17" s="396"/>
      <c r="KOH17" s="396"/>
      <c r="KOI17" s="396"/>
      <c r="KOJ17" s="396"/>
      <c r="KOK17" s="396"/>
      <c r="KOL17" s="396"/>
      <c r="KOM17" s="396"/>
      <c r="KON17" s="396"/>
      <c r="KOO17" s="396"/>
      <c r="KOP17" s="396"/>
      <c r="KOQ17" s="396"/>
      <c r="KOR17" s="396"/>
      <c r="KOS17" s="396"/>
      <c r="KOT17" s="396"/>
      <c r="KOU17" s="396"/>
      <c r="KOV17" s="396"/>
      <c r="KOW17" s="396"/>
      <c r="KOX17" s="396"/>
      <c r="KOY17" s="396"/>
      <c r="KOZ17" s="396"/>
      <c r="KPA17" s="396"/>
      <c r="KPB17" s="396"/>
      <c r="KPC17" s="396"/>
      <c r="KPD17" s="396"/>
      <c r="KPE17" s="396"/>
      <c r="KPF17" s="396"/>
      <c r="KPG17" s="396"/>
      <c r="KPH17" s="396"/>
      <c r="KPI17" s="396"/>
      <c r="KPJ17" s="396"/>
      <c r="KPK17" s="396"/>
      <c r="KPL17" s="396"/>
      <c r="KPM17" s="396"/>
      <c r="KPN17" s="396"/>
      <c r="KPO17" s="396"/>
      <c r="KPP17" s="396"/>
      <c r="KPQ17" s="396"/>
      <c r="KPR17" s="396"/>
      <c r="KPS17" s="396"/>
      <c r="KPT17" s="396"/>
      <c r="KPU17" s="396"/>
      <c r="KPV17" s="396"/>
      <c r="KPW17" s="396"/>
      <c r="KPX17" s="396"/>
      <c r="KPY17" s="396"/>
      <c r="KPZ17" s="396"/>
      <c r="KQA17" s="396"/>
      <c r="KQB17" s="396"/>
      <c r="KQC17" s="396"/>
      <c r="KQD17" s="396"/>
      <c r="KQE17" s="396"/>
      <c r="KQF17" s="396"/>
      <c r="KQG17" s="396"/>
      <c r="KQH17" s="396"/>
      <c r="KQI17" s="396"/>
      <c r="KQJ17" s="396"/>
      <c r="KQK17" s="396"/>
      <c r="KQL17" s="396"/>
      <c r="KQM17" s="396"/>
      <c r="KQN17" s="396"/>
      <c r="KQO17" s="396"/>
      <c r="KQP17" s="396"/>
      <c r="KQQ17" s="396"/>
      <c r="KQR17" s="396"/>
      <c r="KQS17" s="396"/>
      <c r="KQT17" s="396"/>
      <c r="KQU17" s="396"/>
      <c r="KQV17" s="396"/>
      <c r="KQW17" s="396"/>
      <c r="KQX17" s="396"/>
      <c r="KQY17" s="396"/>
      <c r="KQZ17" s="396"/>
      <c r="KRA17" s="396"/>
      <c r="KRB17" s="396"/>
      <c r="KRC17" s="396"/>
      <c r="KRD17" s="396"/>
      <c r="KRE17" s="396"/>
      <c r="KRF17" s="396"/>
      <c r="KRG17" s="396"/>
      <c r="KRH17" s="396"/>
      <c r="KRI17" s="396"/>
      <c r="KRJ17" s="396"/>
      <c r="KRK17" s="396"/>
      <c r="KRL17" s="396"/>
      <c r="KRM17" s="396"/>
      <c r="KRN17" s="396"/>
      <c r="KRO17" s="396"/>
      <c r="KRP17" s="396"/>
      <c r="KRQ17" s="396"/>
      <c r="KRR17" s="396"/>
      <c r="KRS17" s="396"/>
      <c r="KRT17" s="396"/>
      <c r="KRU17" s="396"/>
      <c r="KRV17" s="396"/>
      <c r="KRW17" s="396"/>
      <c r="KRX17" s="396"/>
      <c r="KRY17" s="396"/>
      <c r="KRZ17" s="396"/>
      <c r="KSA17" s="396"/>
      <c r="KSB17" s="396"/>
      <c r="KSC17" s="396"/>
      <c r="KSD17" s="396"/>
      <c r="KSE17" s="396"/>
      <c r="KSF17" s="396"/>
      <c r="KSG17" s="396"/>
      <c r="KSH17" s="396"/>
      <c r="KSI17" s="396"/>
      <c r="KSJ17" s="396"/>
      <c r="KSK17" s="396"/>
      <c r="KSL17" s="396"/>
      <c r="KSM17" s="396"/>
      <c r="KSN17" s="396"/>
      <c r="KSO17" s="396"/>
      <c r="KSP17" s="396"/>
      <c r="KSQ17" s="396"/>
      <c r="KSR17" s="396"/>
      <c r="KSS17" s="396"/>
      <c r="KST17" s="396"/>
      <c r="KSU17" s="396"/>
      <c r="KSV17" s="396"/>
      <c r="KSW17" s="396"/>
      <c r="KSX17" s="396"/>
      <c r="KSY17" s="396"/>
      <c r="KSZ17" s="396"/>
      <c r="KTA17" s="396"/>
      <c r="KTB17" s="396"/>
      <c r="KTC17" s="396"/>
      <c r="KTD17" s="396"/>
      <c r="KTE17" s="396"/>
      <c r="KTF17" s="396"/>
      <c r="KTG17" s="396"/>
      <c r="KTH17" s="396"/>
      <c r="KTI17" s="396"/>
      <c r="KTJ17" s="396"/>
      <c r="KTK17" s="396"/>
      <c r="KTL17" s="396"/>
      <c r="KTM17" s="396"/>
      <c r="KTN17" s="396"/>
      <c r="KTO17" s="396"/>
      <c r="KTP17" s="396"/>
      <c r="KTQ17" s="396"/>
      <c r="KTR17" s="396"/>
      <c r="KTS17" s="396"/>
      <c r="KTT17" s="396"/>
      <c r="KTU17" s="396"/>
      <c r="KTV17" s="396"/>
      <c r="KTW17" s="396"/>
      <c r="KTX17" s="396"/>
      <c r="KTY17" s="396"/>
      <c r="KTZ17" s="396"/>
      <c r="KUA17" s="396"/>
      <c r="KUB17" s="396"/>
      <c r="KUC17" s="396"/>
      <c r="KUD17" s="396"/>
      <c r="KUE17" s="396"/>
      <c r="KUF17" s="396"/>
      <c r="KUG17" s="396"/>
      <c r="KUH17" s="396"/>
      <c r="KUI17" s="396"/>
      <c r="KUJ17" s="396"/>
      <c r="KUK17" s="396"/>
      <c r="KUL17" s="396"/>
      <c r="KUM17" s="396"/>
      <c r="KUN17" s="396"/>
      <c r="KUO17" s="396"/>
      <c r="KUP17" s="396"/>
      <c r="KUQ17" s="396"/>
      <c r="KUR17" s="396"/>
      <c r="KUS17" s="396"/>
      <c r="KUT17" s="396"/>
      <c r="KUU17" s="396"/>
      <c r="KUV17" s="396"/>
      <c r="KUW17" s="396"/>
      <c r="KUX17" s="396"/>
      <c r="KUY17" s="396"/>
      <c r="KUZ17" s="396"/>
      <c r="KVA17" s="396"/>
      <c r="KVB17" s="396"/>
      <c r="KVC17" s="396"/>
      <c r="KVD17" s="396"/>
      <c r="KVE17" s="396"/>
      <c r="KVF17" s="396"/>
      <c r="KVG17" s="396"/>
      <c r="KVH17" s="396"/>
      <c r="KVI17" s="396"/>
      <c r="KVJ17" s="396"/>
      <c r="KVK17" s="396"/>
      <c r="KVL17" s="396"/>
      <c r="KVM17" s="396"/>
      <c r="KVN17" s="396"/>
      <c r="KVO17" s="396"/>
      <c r="KVP17" s="396"/>
      <c r="KVQ17" s="396"/>
      <c r="KVR17" s="396"/>
      <c r="KVS17" s="396"/>
      <c r="KVT17" s="396"/>
      <c r="KVU17" s="396"/>
      <c r="KVV17" s="396"/>
      <c r="KVW17" s="396"/>
      <c r="KVX17" s="396"/>
      <c r="KVY17" s="396"/>
      <c r="KVZ17" s="396"/>
      <c r="KWA17" s="396"/>
      <c r="KWB17" s="396"/>
      <c r="KWC17" s="396"/>
      <c r="KWD17" s="396"/>
      <c r="KWE17" s="396"/>
      <c r="KWF17" s="396"/>
      <c r="KWG17" s="396"/>
      <c r="KWH17" s="396"/>
      <c r="KWI17" s="396"/>
      <c r="KWJ17" s="396"/>
      <c r="KWK17" s="396"/>
      <c r="KWL17" s="396"/>
      <c r="KWM17" s="396"/>
      <c r="KWN17" s="396"/>
      <c r="KWO17" s="396"/>
      <c r="KWP17" s="396"/>
      <c r="KWQ17" s="396"/>
      <c r="KWR17" s="396"/>
      <c r="KWS17" s="396"/>
      <c r="KWT17" s="396"/>
      <c r="KWU17" s="396"/>
      <c r="KWV17" s="396"/>
      <c r="KWW17" s="396"/>
      <c r="KWX17" s="396"/>
      <c r="KWY17" s="396"/>
      <c r="KWZ17" s="396"/>
      <c r="KXA17" s="396"/>
      <c r="KXB17" s="396"/>
      <c r="KXC17" s="396"/>
      <c r="KXD17" s="396"/>
      <c r="KXE17" s="396"/>
      <c r="KXF17" s="396"/>
      <c r="KXG17" s="396"/>
      <c r="KXH17" s="396"/>
      <c r="KXI17" s="396"/>
      <c r="KXJ17" s="396"/>
      <c r="KXK17" s="396"/>
      <c r="KXL17" s="396"/>
      <c r="KXM17" s="396"/>
      <c r="KXN17" s="396"/>
      <c r="KXO17" s="396"/>
      <c r="KXP17" s="396"/>
      <c r="KXQ17" s="396"/>
      <c r="KXR17" s="396"/>
      <c r="KXS17" s="396"/>
      <c r="KXT17" s="396"/>
      <c r="KXU17" s="396"/>
      <c r="KXV17" s="396"/>
      <c r="KXW17" s="396"/>
      <c r="KXX17" s="396"/>
      <c r="KXY17" s="396"/>
      <c r="KXZ17" s="396"/>
      <c r="KYA17" s="396"/>
      <c r="KYB17" s="396"/>
      <c r="KYC17" s="396"/>
      <c r="KYD17" s="396"/>
      <c r="KYE17" s="396"/>
      <c r="KYF17" s="396"/>
      <c r="KYG17" s="396"/>
      <c r="KYH17" s="396"/>
      <c r="KYI17" s="396"/>
      <c r="KYJ17" s="396"/>
      <c r="KYK17" s="396"/>
      <c r="KYL17" s="396"/>
      <c r="KYM17" s="396"/>
      <c r="KYN17" s="396"/>
      <c r="KYO17" s="396"/>
      <c r="KYP17" s="396"/>
      <c r="KYQ17" s="396"/>
      <c r="KYR17" s="396"/>
      <c r="KYS17" s="396"/>
      <c r="KYT17" s="396"/>
      <c r="KYU17" s="396"/>
      <c r="KYV17" s="396"/>
      <c r="KYW17" s="396"/>
      <c r="KYX17" s="396"/>
      <c r="KYY17" s="396"/>
      <c r="KYZ17" s="396"/>
      <c r="KZA17" s="396"/>
      <c r="KZB17" s="396"/>
      <c r="KZC17" s="396"/>
      <c r="KZD17" s="396"/>
      <c r="KZE17" s="396"/>
      <c r="KZF17" s="396"/>
      <c r="KZG17" s="396"/>
      <c r="KZH17" s="396"/>
      <c r="KZI17" s="396"/>
      <c r="KZJ17" s="396"/>
      <c r="KZK17" s="396"/>
      <c r="KZL17" s="396"/>
      <c r="KZM17" s="396"/>
      <c r="KZN17" s="396"/>
      <c r="KZO17" s="396"/>
      <c r="KZP17" s="396"/>
      <c r="KZQ17" s="396"/>
      <c r="KZR17" s="396"/>
      <c r="KZS17" s="396"/>
      <c r="KZT17" s="396"/>
      <c r="KZU17" s="396"/>
      <c r="KZV17" s="396"/>
      <c r="KZW17" s="396"/>
      <c r="KZX17" s="396"/>
      <c r="KZY17" s="396"/>
      <c r="KZZ17" s="396"/>
      <c r="LAA17" s="396"/>
      <c r="LAB17" s="396"/>
      <c r="LAC17" s="396"/>
      <c r="LAD17" s="396"/>
      <c r="LAE17" s="396"/>
      <c r="LAF17" s="396"/>
      <c r="LAG17" s="396"/>
      <c r="LAH17" s="396"/>
      <c r="LAI17" s="396"/>
      <c r="LAJ17" s="396"/>
      <c r="LAK17" s="396"/>
      <c r="LAL17" s="396"/>
      <c r="LAM17" s="396"/>
      <c r="LAN17" s="396"/>
      <c r="LAO17" s="396"/>
      <c r="LAP17" s="396"/>
      <c r="LAQ17" s="396"/>
      <c r="LAR17" s="396"/>
      <c r="LAS17" s="396"/>
      <c r="LAT17" s="396"/>
      <c r="LAU17" s="396"/>
      <c r="LAV17" s="396"/>
      <c r="LAW17" s="396"/>
      <c r="LAX17" s="396"/>
      <c r="LAY17" s="396"/>
      <c r="LAZ17" s="396"/>
      <c r="LBA17" s="396"/>
      <c r="LBB17" s="396"/>
      <c r="LBC17" s="396"/>
      <c r="LBD17" s="396"/>
      <c r="LBE17" s="396"/>
      <c r="LBF17" s="396"/>
      <c r="LBG17" s="396"/>
      <c r="LBH17" s="396"/>
      <c r="LBI17" s="396"/>
      <c r="LBJ17" s="396"/>
      <c r="LBK17" s="396"/>
      <c r="LBL17" s="396"/>
      <c r="LBM17" s="396"/>
      <c r="LBN17" s="396"/>
      <c r="LBO17" s="396"/>
      <c r="LBP17" s="396"/>
      <c r="LBQ17" s="396"/>
      <c r="LBR17" s="396"/>
      <c r="LBS17" s="396"/>
      <c r="LBT17" s="396"/>
      <c r="LBU17" s="396"/>
      <c r="LBV17" s="396"/>
      <c r="LBW17" s="396"/>
      <c r="LBX17" s="396"/>
      <c r="LBY17" s="396"/>
      <c r="LBZ17" s="396"/>
      <c r="LCA17" s="396"/>
      <c r="LCB17" s="396"/>
      <c r="LCC17" s="396"/>
      <c r="LCD17" s="396"/>
      <c r="LCE17" s="396"/>
      <c r="LCF17" s="396"/>
      <c r="LCG17" s="396"/>
      <c r="LCH17" s="396"/>
      <c r="LCI17" s="396"/>
      <c r="LCJ17" s="396"/>
      <c r="LCK17" s="396"/>
      <c r="LCL17" s="396"/>
      <c r="LCM17" s="396"/>
      <c r="LCN17" s="396"/>
      <c r="LCO17" s="396"/>
      <c r="LCP17" s="396"/>
      <c r="LCQ17" s="396"/>
      <c r="LCR17" s="396"/>
      <c r="LCS17" s="396"/>
      <c r="LCT17" s="396"/>
      <c r="LCU17" s="396"/>
      <c r="LCV17" s="396"/>
      <c r="LCW17" s="396"/>
      <c r="LCX17" s="396"/>
      <c r="LCY17" s="396"/>
      <c r="LCZ17" s="396"/>
      <c r="LDA17" s="396"/>
      <c r="LDB17" s="396"/>
      <c r="LDC17" s="396"/>
      <c r="LDD17" s="396"/>
      <c r="LDE17" s="396"/>
      <c r="LDF17" s="396"/>
      <c r="LDG17" s="396"/>
      <c r="LDH17" s="396"/>
      <c r="LDI17" s="396"/>
      <c r="LDJ17" s="396"/>
      <c r="LDK17" s="396"/>
      <c r="LDL17" s="396"/>
      <c r="LDM17" s="396"/>
      <c r="LDN17" s="396"/>
      <c r="LDO17" s="396"/>
      <c r="LDP17" s="396"/>
      <c r="LDQ17" s="396"/>
      <c r="LDR17" s="396"/>
      <c r="LDS17" s="396"/>
      <c r="LDT17" s="396"/>
      <c r="LDU17" s="396"/>
      <c r="LDV17" s="396"/>
      <c r="LDW17" s="396"/>
      <c r="LDX17" s="396"/>
      <c r="LDY17" s="396"/>
      <c r="LDZ17" s="396"/>
      <c r="LEA17" s="396"/>
      <c r="LEB17" s="396"/>
      <c r="LEC17" s="396"/>
      <c r="LED17" s="396"/>
      <c r="LEE17" s="396"/>
      <c r="LEF17" s="396"/>
      <c r="LEG17" s="396"/>
      <c r="LEH17" s="396"/>
      <c r="LEI17" s="396"/>
      <c r="LEJ17" s="396"/>
      <c r="LEK17" s="396"/>
      <c r="LEL17" s="396"/>
      <c r="LEM17" s="396"/>
      <c r="LEN17" s="396"/>
      <c r="LEO17" s="396"/>
      <c r="LEP17" s="396"/>
      <c r="LEQ17" s="396"/>
      <c r="LER17" s="396"/>
      <c r="LES17" s="396"/>
      <c r="LET17" s="396"/>
      <c r="LEU17" s="396"/>
      <c r="LEV17" s="396"/>
      <c r="LEW17" s="396"/>
      <c r="LEX17" s="396"/>
      <c r="LEY17" s="396"/>
      <c r="LEZ17" s="396"/>
      <c r="LFA17" s="396"/>
      <c r="LFB17" s="396"/>
      <c r="LFC17" s="396"/>
      <c r="LFD17" s="396"/>
      <c r="LFE17" s="396"/>
      <c r="LFF17" s="396"/>
      <c r="LFG17" s="396"/>
      <c r="LFH17" s="396"/>
      <c r="LFI17" s="396"/>
      <c r="LFJ17" s="396"/>
      <c r="LFK17" s="396"/>
      <c r="LFL17" s="396"/>
      <c r="LFM17" s="396"/>
      <c r="LFN17" s="396"/>
      <c r="LFO17" s="396"/>
      <c r="LFP17" s="396"/>
      <c r="LFQ17" s="396"/>
      <c r="LFR17" s="396"/>
      <c r="LFS17" s="396"/>
      <c r="LFT17" s="396"/>
      <c r="LFU17" s="396"/>
      <c r="LFV17" s="396"/>
      <c r="LFW17" s="396"/>
      <c r="LFX17" s="396"/>
      <c r="LFY17" s="396"/>
      <c r="LFZ17" s="396"/>
      <c r="LGA17" s="396"/>
      <c r="LGB17" s="396"/>
      <c r="LGC17" s="396"/>
      <c r="LGD17" s="396"/>
      <c r="LGE17" s="396"/>
      <c r="LGF17" s="396"/>
      <c r="LGG17" s="396"/>
      <c r="LGH17" s="396"/>
      <c r="LGI17" s="396"/>
      <c r="LGJ17" s="396"/>
      <c r="LGK17" s="396"/>
      <c r="LGL17" s="396"/>
      <c r="LGM17" s="396"/>
      <c r="LGN17" s="396"/>
      <c r="LGO17" s="396"/>
      <c r="LGP17" s="396"/>
      <c r="LGQ17" s="396"/>
      <c r="LGR17" s="396"/>
      <c r="LGS17" s="396"/>
      <c r="LGT17" s="396"/>
      <c r="LGU17" s="396"/>
      <c r="LGV17" s="396"/>
      <c r="LGW17" s="396"/>
      <c r="LGX17" s="396"/>
      <c r="LGY17" s="396"/>
      <c r="LGZ17" s="396"/>
      <c r="LHA17" s="396"/>
      <c r="LHB17" s="396"/>
      <c r="LHC17" s="396"/>
      <c r="LHD17" s="396"/>
      <c r="LHE17" s="396"/>
      <c r="LHF17" s="396"/>
      <c r="LHG17" s="396"/>
      <c r="LHH17" s="396"/>
      <c r="LHI17" s="396"/>
      <c r="LHJ17" s="396"/>
      <c r="LHK17" s="396"/>
      <c r="LHL17" s="396"/>
      <c r="LHM17" s="396"/>
      <c r="LHN17" s="396"/>
      <c r="LHO17" s="396"/>
      <c r="LHP17" s="396"/>
      <c r="LHQ17" s="396"/>
      <c r="LHR17" s="396"/>
      <c r="LHS17" s="396"/>
      <c r="LHT17" s="396"/>
      <c r="LHU17" s="396"/>
      <c r="LHV17" s="396"/>
      <c r="LHW17" s="396"/>
      <c r="LHX17" s="396"/>
      <c r="LHY17" s="396"/>
      <c r="LHZ17" s="396"/>
      <c r="LIA17" s="396"/>
      <c r="LIB17" s="396"/>
      <c r="LIC17" s="396"/>
      <c r="LID17" s="396"/>
      <c r="LIE17" s="396"/>
      <c r="LIF17" s="396"/>
      <c r="LIG17" s="396"/>
      <c r="LIH17" s="396"/>
      <c r="LII17" s="396"/>
      <c r="LIJ17" s="396"/>
      <c r="LIK17" s="396"/>
      <c r="LIL17" s="396"/>
      <c r="LIM17" s="396"/>
      <c r="LIN17" s="396"/>
      <c r="LIO17" s="396"/>
      <c r="LIP17" s="396"/>
      <c r="LIQ17" s="396"/>
      <c r="LIR17" s="396"/>
      <c r="LIS17" s="396"/>
      <c r="LIT17" s="396"/>
      <c r="LIU17" s="396"/>
      <c r="LIV17" s="396"/>
      <c r="LIW17" s="396"/>
      <c r="LIX17" s="396"/>
      <c r="LIY17" s="396"/>
      <c r="LIZ17" s="396"/>
      <c r="LJA17" s="396"/>
      <c r="LJB17" s="396"/>
      <c r="LJC17" s="396"/>
      <c r="LJD17" s="396"/>
      <c r="LJE17" s="396"/>
      <c r="LJF17" s="396"/>
      <c r="LJG17" s="396"/>
      <c r="LJH17" s="396"/>
      <c r="LJI17" s="396"/>
      <c r="LJJ17" s="396"/>
      <c r="LJK17" s="396"/>
      <c r="LJL17" s="396"/>
      <c r="LJM17" s="396"/>
      <c r="LJN17" s="396"/>
      <c r="LJO17" s="396"/>
      <c r="LJP17" s="396"/>
      <c r="LJQ17" s="396"/>
      <c r="LJR17" s="396"/>
      <c r="LJS17" s="396"/>
      <c r="LJT17" s="396"/>
      <c r="LJU17" s="396"/>
      <c r="LJV17" s="396"/>
      <c r="LJW17" s="396"/>
      <c r="LJX17" s="396"/>
      <c r="LJY17" s="396"/>
      <c r="LJZ17" s="396"/>
      <c r="LKA17" s="396"/>
      <c r="LKB17" s="396"/>
      <c r="LKC17" s="396"/>
      <c r="LKD17" s="396"/>
      <c r="LKE17" s="396"/>
      <c r="LKF17" s="396"/>
      <c r="LKG17" s="396"/>
      <c r="LKH17" s="396"/>
      <c r="LKI17" s="396"/>
      <c r="LKJ17" s="396"/>
      <c r="LKK17" s="396"/>
      <c r="LKL17" s="396"/>
      <c r="LKM17" s="396"/>
      <c r="LKN17" s="396"/>
      <c r="LKO17" s="396"/>
      <c r="LKP17" s="396"/>
      <c r="LKQ17" s="396"/>
      <c r="LKR17" s="396"/>
      <c r="LKS17" s="396"/>
      <c r="LKT17" s="396"/>
      <c r="LKU17" s="396"/>
      <c r="LKV17" s="396"/>
      <c r="LKW17" s="396"/>
      <c r="LKX17" s="396"/>
      <c r="LKY17" s="396"/>
      <c r="LKZ17" s="396"/>
      <c r="LLA17" s="396"/>
      <c r="LLB17" s="396"/>
      <c r="LLC17" s="396"/>
      <c r="LLD17" s="396"/>
      <c r="LLE17" s="396"/>
      <c r="LLF17" s="396"/>
      <c r="LLG17" s="396"/>
      <c r="LLH17" s="396"/>
      <c r="LLI17" s="396"/>
      <c r="LLJ17" s="396"/>
      <c r="LLK17" s="396"/>
      <c r="LLL17" s="396"/>
      <c r="LLM17" s="396"/>
      <c r="LLN17" s="396"/>
      <c r="LLO17" s="396"/>
      <c r="LLP17" s="396"/>
      <c r="LLQ17" s="396"/>
      <c r="LLR17" s="396"/>
      <c r="LLS17" s="396"/>
      <c r="LLT17" s="396"/>
      <c r="LLU17" s="396"/>
      <c r="LLV17" s="396"/>
      <c r="LLW17" s="396"/>
      <c r="LLX17" s="396"/>
      <c r="LLY17" s="396"/>
      <c r="LLZ17" s="396"/>
      <c r="LMA17" s="396"/>
      <c r="LMB17" s="396"/>
      <c r="LMC17" s="396"/>
      <c r="LMD17" s="396"/>
      <c r="LME17" s="396"/>
      <c r="LMF17" s="396"/>
      <c r="LMG17" s="396"/>
      <c r="LMH17" s="396"/>
      <c r="LMI17" s="396"/>
      <c r="LMJ17" s="396"/>
      <c r="LMK17" s="396"/>
      <c r="LML17" s="396"/>
      <c r="LMM17" s="396"/>
      <c r="LMN17" s="396"/>
      <c r="LMO17" s="396"/>
      <c r="LMP17" s="396"/>
      <c r="LMQ17" s="396"/>
      <c r="LMR17" s="396"/>
      <c r="LMS17" s="396"/>
      <c r="LMT17" s="396"/>
      <c r="LMU17" s="396"/>
      <c r="LMV17" s="396"/>
      <c r="LMW17" s="396"/>
      <c r="LMX17" s="396"/>
      <c r="LMY17" s="396"/>
      <c r="LMZ17" s="396"/>
      <c r="LNA17" s="396"/>
      <c r="LNB17" s="396"/>
      <c r="LNC17" s="396"/>
      <c r="LND17" s="396"/>
      <c r="LNE17" s="396"/>
      <c r="LNF17" s="396"/>
      <c r="LNG17" s="396"/>
      <c r="LNH17" s="396"/>
      <c r="LNI17" s="396"/>
      <c r="LNJ17" s="396"/>
      <c r="LNK17" s="396"/>
      <c r="LNL17" s="396"/>
      <c r="LNM17" s="396"/>
      <c r="LNN17" s="396"/>
      <c r="LNO17" s="396"/>
      <c r="LNP17" s="396"/>
      <c r="LNQ17" s="396"/>
      <c r="LNR17" s="396"/>
      <c r="LNS17" s="396"/>
      <c r="LNT17" s="396"/>
      <c r="LNU17" s="396"/>
      <c r="LNV17" s="396"/>
      <c r="LNW17" s="396"/>
      <c r="LNX17" s="396"/>
      <c r="LNY17" s="396"/>
      <c r="LNZ17" s="396"/>
      <c r="LOA17" s="396"/>
      <c r="LOB17" s="396"/>
      <c r="LOC17" s="396"/>
      <c r="LOD17" s="396"/>
      <c r="LOE17" s="396"/>
      <c r="LOF17" s="396"/>
      <c r="LOG17" s="396"/>
      <c r="LOH17" s="396"/>
      <c r="LOI17" s="396"/>
      <c r="LOJ17" s="396"/>
      <c r="LOK17" s="396"/>
      <c r="LOL17" s="396"/>
      <c r="LOM17" s="396"/>
      <c r="LON17" s="396"/>
      <c r="LOO17" s="396"/>
      <c r="LOP17" s="396"/>
      <c r="LOQ17" s="396"/>
      <c r="LOR17" s="396"/>
      <c r="LOS17" s="396"/>
      <c r="LOT17" s="396"/>
      <c r="LOU17" s="396"/>
      <c r="LOV17" s="396"/>
      <c r="LOW17" s="396"/>
      <c r="LOX17" s="396"/>
      <c r="LOY17" s="396"/>
      <c r="LOZ17" s="396"/>
      <c r="LPA17" s="396"/>
      <c r="LPB17" s="396"/>
      <c r="LPC17" s="396"/>
      <c r="LPD17" s="396"/>
      <c r="LPE17" s="396"/>
      <c r="LPF17" s="396"/>
      <c r="LPG17" s="396"/>
      <c r="LPH17" s="396"/>
      <c r="LPI17" s="396"/>
      <c r="LPJ17" s="396"/>
      <c r="LPK17" s="396"/>
      <c r="LPL17" s="396"/>
      <c r="LPM17" s="396"/>
      <c r="LPN17" s="396"/>
      <c r="LPO17" s="396"/>
      <c r="LPP17" s="396"/>
      <c r="LPQ17" s="396"/>
      <c r="LPR17" s="396"/>
      <c r="LPS17" s="396"/>
      <c r="LPT17" s="396"/>
      <c r="LPU17" s="396"/>
      <c r="LPV17" s="396"/>
      <c r="LPW17" s="396"/>
      <c r="LPX17" s="396"/>
      <c r="LPY17" s="396"/>
      <c r="LPZ17" s="396"/>
      <c r="LQA17" s="396"/>
      <c r="LQB17" s="396"/>
      <c r="LQC17" s="396"/>
      <c r="LQD17" s="396"/>
      <c r="LQE17" s="396"/>
      <c r="LQF17" s="396"/>
      <c r="LQG17" s="396"/>
      <c r="LQH17" s="396"/>
      <c r="LQI17" s="396"/>
      <c r="LQJ17" s="396"/>
      <c r="LQK17" s="396"/>
      <c r="LQL17" s="396"/>
      <c r="LQM17" s="396"/>
      <c r="LQN17" s="396"/>
      <c r="LQO17" s="396"/>
      <c r="LQP17" s="396"/>
      <c r="LQQ17" s="396"/>
      <c r="LQR17" s="396"/>
      <c r="LQS17" s="396"/>
      <c r="LQT17" s="396"/>
      <c r="LQU17" s="396"/>
      <c r="LQV17" s="396"/>
      <c r="LQW17" s="396"/>
      <c r="LQX17" s="396"/>
      <c r="LQY17" s="396"/>
      <c r="LQZ17" s="396"/>
      <c r="LRA17" s="396"/>
      <c r="LRB17" s="396"/>
      <c r="LRC17" s="396"/>
      <c r="LRD17" s="396"/>
      <c r="LRE17" s="396"/>
      <c r="LRF17" s="396"/>
      <c r="LRG17" s="396"/>
      <c r="LRH17" s="396"/>
      <c r="LRI17" s="396"/>
      <c r="LRJ17" s="396"/>
      <c r="LRK17" s="396"/>
      <c r="LRL17" s="396"/>
      <c r="LRM17" s="396"/>
      <c r="LRN17" s="396"/>
      <c r="LRO17" s="396"/>
      <c r="LRP17" s="396"/>
      <c r="LRQ17" s="396"/>
      <c r="LRR17" s="396"/>
      <c r="LRS17" s="396"/>
      <c r="LRT17" s="396"/>
      <c r="LRU17" s="396"/>
      <c r="LRV17" s="396"/>
      <c r="LRW17" s="396"/>
      <c r="LRX17" s="396"/>
      <c r="LRY17" s="396"/>
      <c r="LRZ17" s="396"/>
      <c r="LSA17" s="396"/>
      <c r="LSB17" s="396"/>
      <c r="LSC17" s="396"/>
      <c r="LSD17" s="396"/>
      <c r="LSE17" s="396"/>
      <c r="LSF17" s="396"/>
      <c r="LSG17" s="396"/>
      <c r="LSH17" s="396"/>
      <c r="LSI17" s="396"/>
      <c r="LSJ17" s="396"/>
      <c r="LSK17" s="396"/>
      <c r="LSL17" s="396"/>
      <c r="LSM17" s="396"/>
      <c r="LSN17" s="396"/>
      <c r="LSO17" s="396"/>
      <c r="LSP17" s="396"/>
      <c r="LSQ17" s="396"/>
      <c r="LSR17" s="396"/>
      <c r="LSS17" s="396"/>
      <c r="LST17" s="396"/>
      <c r="LSU17" s="396"/>
      <c r="LSV17" s="396"/>
      <c r="LSW17" s="396"/>
      <c r="LSX17" s="396"/>
      <c r="LSY17" s="396"/>
      <c r="LSZ17" s="396"/>
      <c r="LTA17" s="396"/>
      <c r="LTB17" s="396"/>
      <c r="LTC17" s="396"/>
      <c r="LTD17" s="396"/>
      <c r="LTE17" s="396"/>
      <c r="LTF17" s="396"/>
      <c r="LTG17" s="396"/>
      <c r="LTH17" s="396"/>
      <c r="LTI17" s="396"/>
      <c r="LTJ17" s="396"/>
      <c r="LTK17" s="396"/>
      <c r="LTL17" s="396"/>
      <c r="LTM17" s="396"/>
      <c r="LTN17" s="396"/>
      <c r="LTO17" s="396"/>
      <c r="LTP17" s="396"/>
      <c r="LTQ17" s="396"/>
      <c r="LTR17" s="396"/>
      <c r="LTS17" s="396"/>
      <c r="LTT17" s="396"/>
      <c r="LTU17" s="396"/>
      <c r="LTV17" s="396"/>
      <c r="LTW17" s="396"/>
      <c r="LTX17" s="396"/>
      <c r="LTY17" s="396"/>
      <c r="LTZ17" s="396"/>
      <c r="LUA17" s="396"/>
      <c r="LUB17" s="396"/>
      <c r="LUC17" s="396"/>
      <c r="LUD17" s="396"/>
      <c r="LUE17" s="396"/>
      <c r="LUF17" s="396"/>
      <c r="LUG17" s="396"/>
      <c r="LUH17" s="396"/>
      <c r="LUI17" s="396"/>
      <c r="LUJ17" s="396"/>
      <c r="LUK17" s="396"/>
      <c r="LUL17" s="396"/>
      <c r="LUM17" s="396"/>
      <c r="LUN17" s="396"/>
      <c r="LUO17" s="396"/>
      <c r="LUP17" s="396"/>
      <c r="LUQ17" s="396"/>
      <c r="LUR17" s="396"/>
      <c r="LUS17" s="396"/>
      <c r="LUT17" s="396"/>
      <c r="LUU17" s="396"/>
      <c r="LUV17" s="396"/>
      <c r="LUW17" s="396"/>
      <c r="LUX17" s="396"/>
      <c r="LUY17" s="396"/>
      <c r="LUZ17" s="396"/>
      <c r="LVA17" s="396"/>
      <c r="LVB17" s="396"/>
      <c r="LVC17" s="396"/>
      <c r="LVD17" s="396"/>
      <c r="LVE17" s="396"/>
      <c r="LVF17" s="396"/>
      <c r="LVG17" s="396"/>
      <c r="LVH17" s="396"/>
      <c r="LVI17" s="396"/>
      <c r="LVJ17" s="396"/>
      <c r="LVK17" s="396"/>
      <c r="LVL17" s="396"/>
      <c r="LVM17" s="396"/>
      <c r="LVN17" s="396"/>
      <c r="LVO17" s="396"/>
      <c r="LVP17" s="396"/>
      <c r="LVQ17" s="396"/>
      <c r="LVR17" s="396"/>
      <c r="LVS17" s="396"/>
      <c r="LVT17" s="396"/>
      <c r="LVU17" s="396"/>
      <c r="LVV17" s="396"/>
      <c r="LVW17" s="396"/>
      <c r="LVX17" s="396"/>
      <c r="LVY17" s="396"/>
      <c r="LVZ17" s="396"/>
      <c r="LWA17" s="396"/>
      <c r="LWB17" s="396"/>
      <c r="LWC17" s="396"/>
      <c r="LWD17" s="396"/>
      <c r="LWE17" s="396"/>
      <c r="LWF17" s="396"/>
      <c r="LWG17" s="396"/>
      <c r="LWH17" s="396"/>
      <c r="LWI17" s="396"/>
      <c r="LWJ17" s="396"/>
      <c r="LWK17" s="396"/>
      <c r="LWL17" s="396"/>
      <c r="LWM17" s="396"/>
      <c r="LWN17" s="396"/>
      <c r="LWO17" s="396"/>
      <c r="LWP17" s="396"/>
      <c r="LWQ17" s="396"/>
      <c r="LWR17" s="396"/>
      <c r="LWS17" s="396"/>
      <c r="LWT17" s="396"/>
      <c r="LWU17" s="396"/>
      <c r="LWV17" s="396"/>
      <c r="LWW17" s="396"/>
      <c r="LWX17" s="396"/>
      <c r="LWY17" s="396"/>
      <c r="LWZ17" s="396"/>
      <c r="LXA17" s="396"/>
      <c r="LXB17" s="396"/>
      <c r="LXC17" s="396"/>
      <c r="LXD17" s="396"/>
      <c r="LXE17" s="396"/>
      <c r="LXF17" s="396"/>
      <c r="LXG17" s="396"/>
      <c r="LXH17" s="396"/>
      <c r="LXI17" s="396"/>
      <c r="LXJ17" s="396"/>
      <c r="LXK17" s="396"/>
      <c r="LXL17" s="396"/>
      <c r="LXM17" s="396"/>
      <c r="LXN17" s="396"/>
      <c r="LXO17" s="396"/>
      <c r="LXP17" s="396"/>
      <c r="LXQ17" s="396"/>
      <c r="LXR17" s="396"/>
      <c r="LXS17" s="396"/>
      <c r="LXT17" s="396"/>
      <c r="LXU17" s="396"/>
      <c r="LXV17" s="396"/>
      <c r="LXW17" s="396"/>
      <c r="LXX17" s="396"/>
      <c r="LXY17" s="396"/>
      <c r="LXZ17" s="396"/>
      <c r="LYA17" s="396"/>
      <c r="LYB17" s="396"/>
      <c r="LYC17" s="396"/>
      <c r="LYD17" s="396"/>
      <c r="LYE17" s="396"/>
      <c r="LYF17" s="396"/>
      <c r="LYG17" s="396"/>
      <c r="LYH17" s="396"/>
      <c r="LYI17" s="396"/>
      <c r="LYJ17" s="396"/>
      <c r="LYK17" s="396"/>
      <c r="LYL17" s="396"/>
      <c r="LYM17" s="396"/>
      <c r="LYN17" s="396"/>
      <c r="LYO17" s="396"/>
      <c r="LYP17" s="396"/>
      <c r="LYQ17" s="396"/>
      <c r="LYR17" s="396"/>
      <c r="LYS17" s="396"/>
      <c r="LYT17" s="396"/>
      <c r="LYU17" s="396"/>
      <c r="LYV17" s="396"/>
      <c r="LYW17" s="396"/>
      <c r="LYX17" s="396"/>
      <c r="LYY17" s="396"/>
      <c r="LYZ17" s="396"/>
      <c r="LZA17" s="396"/>
      <c r="LZB17" s="396"/>
      <c r="LZC17" s="396"/>
      <c r="LZD17" s="396"/>
      <c r="LZE17" s="396"/>
      <c r="LZF17" s="396"/>
      <c r="LZG17" s="396"/>
      <c r="LZH17" s="396"/>
      <c r="LZI17" s="396"/>
      <c r="LZJ17" s="396"/>
      <c r="LZK17" s="396"/>
      <c r="LZL17" s="396"/>
      <c r="LZM17" s="396"/>
      <c r="LZN17" s="396"/>
      <c r="LZO17" s="396"/>
      <c r="LZP17" s="396"/>
      <c r="LZQ17" s="396"/>
      <c r="LZR17" s="396"/>
      <c r="LZS17" s="396"/>
      <c r="LZT17" s="396"/>
      <c r="LZU17" s="396"/>
      <c r="LZV17" s="396"/>
      <c r="LZW17" s="396"/>
      <c r="LZX17" s="396"/>
      <c r="LZY17" s="396"/>
      <c r="LZZ17" s="396"/>
      <c r="MAA17" s="396"/>
      <c r="MAB17" s="396"/>
      <c r="MAC17" s="396"/>
      <c r="MAD17" s="396"/>
      <c r="MAE17" s="396"/>
      <c r="MAF17" s="396"/>
      <c r="MAG17" s="396"/>
      <c r="MAH17" s="396"/>
      <c r="MAI17" s="396"/>
      <c r="MAJ17" s="396"/>
      <c r="MAK17" s="396"/>
      <c r="MAL17" s="396"/>
      <c r="MAM17" s="396"/>
      <c r="MAN17" s="396"/>
      <c r="MAO17" s="396"/>
      <c r="MAP17" s="396"/>
      <c r="MAQ17" s="396"/>
      <c r="MAR17" s="396"/>
      <c r="MAS17" s="396"/>
      <c r="MAT17" s="396"/>
      <c r="MAU17" s="396"/>
      <c r="MAV17" s="396"/>
      <c r="MAW17" s="396"/>
      <c r="MAX17" s="396"/>
      <c r="MAY17" s="396"/>
      <c r="MAZ17" s="396"/>
      <c r="MBA17" s="396"/>
      <c r="MBB17" s="396"/>
      <c r="MBC17" s="396"/>
      <c r="MBD17" s="396"/>
      <c r="MBE17" s="396"/>
      <c r="MBF17" s="396"/>
      <c r="MBG17" s="396"/>
      <c r="MBH17" s="396"/>
      <c r="MBI17" s="396"/>
      <c r="MBJ17" s="396"/>
      <c r="MBK17" s="396"/>
      <c r="MBL17" s="396"/>
      <c r="MBM17" s="396"/>
      <c r="MBN17" s="396"/>
      <c r="MBO17" s="396"/>
      <c r="MBP17" s="396"/>
      <c r="MBQ17" s="396"/>
      <c r="MBR17" s="396"/>
      <c r="MBS17" s="396"/>
      <c r="MBT17" s="396"/>
      <c r="MBU17" s="396"/>
      <c r="MBV17" s="396"/>
      <c r="MBW17" s="396"/>
      <c r="MBX17" s="396"/>
      <c r="MBY17" s="396"/>
      <c r="MBZ17" s="396"/>
      <c r="MCA17" s="396"/>
      <c r="MCB17" s="396"/>
      <c r="MCC17" s="396"/>
      <c r="MCD17" s="396"/>
      <c r="MCE17" s="396"/>
      <c r="MCF17" s="396"/>
      <c r="MCG17" s="396"/>
      <c r="MCH17" s="396"/>
      <c r="MCI17" s="396"/>
      <c r="MCJ17" s="396"/>
      <c r="MCK17" s="396"/>
      <c r="MCL17" s="396"/>
      <c r="MCM17" s="396"/>
      <c r="MCN17" s="396"/>
      <c r="MCO17" s="396"/>
      <c r="MCP17" s="396"/>
      <c r="MCQ17" s="396"/>
      <c r="MCR17" s="396"/>
      <c r="MCS17" s="396"/>
      <c r="MCT17" s="396"/>
      <c r="MCU17" s="396"/>
      <c r="MCV17" s="396"/>
      <c r="MCW17" s="396"/>
      <c r="MCX17" s="396"/>
      <c r="MCY17" s="396"/>
      <c r="MCZ17" s="396"/>
      <c r="MDA17" s="396"/>
      <c r="MDB17" s="396"/>
      <c r="MDC17" s="396"/>
      <c r="MDD17" s="396"/>
      <c r="MDE17" s="396"/>
      <c r="MDF17" s="396"/>
      <c r="MDG17" s="396"/>
      <c r="MDH17" s="396"/>
      <c r="MDI17" s="396"/>
      <c r="MDJ17" s="396"/>
      <c r="MDK17" s="396"/>
      <c r="MDL17" s="396"/>
      <c r="MDM17" s="396"/>
      <c r="MDN17" s="396"/>
      <c r="MDO17" s="396"/>
      <c r="MDP17" s="396"/>
      <c r="MDQ17" s="396"/>
      <c r="MDR17" s="396"/>
      <c r="MDS17" s="396"/>
      <c r="MDT17" s="396"/>
      <c r="MDU17" s="396"/>
      <c r="MDV17" s="396"/>
      <c r="MDW17" s="396"/>
      <c r="MDX17" s="396"/>
      <c r="MDY17" s="396"/>
      <c r="MDZ17" s="396"/>
      <c r="MEA17" s="396"/>
      <c r="MEB17" s="396"/>
      <c r="MEC17" s="396"/>
      <c r="MED17" s="396"/>
      <c r="MEE17" s="396"/>
      <c r="MEF17" s="396"/>
      <c r="MEG17" s="396"/>
      <c r="MEH17" s="396"/>
      <c r="MEI17" s="396"/>
      <c r="MEJ17" s="396"/>
      <c r="MEK17" s="396"/>
      <c r="MEL17" s="396"/>
      <c r="MEM17" s="396"/>
      <c r="MEN17" s="396"/>
      <c r="MEO17" s="396"/>
      <c r="MEP17" s="396"/>
      <c r="MEQ17" s="396"/>
      <c r="MER17" s="396"/>
      <c r="MES17" s="396"/>
      <c r="MET17" s="396"/>
      <c r="MEU17" s="396"/>
      <c r="MEV17" s="396"/>
      <c r="MEW17" s="396"/>
      <c r="MEX17" s="396"/>
      <c r="MEY17" s="396"/>
      <c r="MEZ17" s="396"/>
      <c r="MFA17" s="396"/>
      <c r="MFB17" s="396"/>
      <c r="MFC17" s="396"/>
      <c r="MFD17" s="396"/>
      <c r="MFE17" s="396"/>
      <c r="MFF17" s="396"/>
      <c r="MFG17" s="396"/>
      <c r="MFH17" s="396"/>
      <c r="MFI17" s="396"/>
      <c r="MFJ17" s="396"/>
      <c r="MFK17" s="396"/>
      <c r="MFL17" s="396"/>
      <c r="MFM17" s="396"/>
      <c r="MFN17" s="396"/>
      <c r="MFO17" s="396"/>
      <c r="MFP17" s="396"/>
      <c r="MFQ17" s="396"/>
      <c r="MFR17" s="396"/>
      <c r="MFS17" s="396"/>
      <c r="MFT17" s="396"/>
      <c r="MFU17" s="396"/>
      <c r="MFV17" s="396"/>
      <c r="MFW17" s="396"/>
      <c r="MFX17" s="396"/>
      <c r="MFY17" s="396"/>
      <c r="MFZ17" s="396"/>
      <c r="MGA17" s="396"/>
      <c r="MGB17" s="396"/>
      <c r="MGC17" s="396"/>
      <c r="MGD17" s="396"/>
      <c r="MGE17" s="396"/>
      <c r="MGF17" s="396"/>
      <c r="MGG17" s="396"/>
      <c r="MGH17" s="396"/>
      <c r="MGI17" s="396"/>
      <c r="MGJ17" s="396"/>
      <c r="MGK17" s="396"/>
      <c r="MGL17" s="396"/>
      <c r="MGM17" s="396"/>
      <c r="MGN17" s="396"/>
      <c r="MGO17" s="396"/>
      <c r="MGP17" s="396"/>
      <c r="MGQ17" s="396"/>
      <c r="MGR17" s="396"/>
      <c r="MGS17" s="396"/>
      <c r="MGT17" s="396"/>
      <c r="MGU17" s="396"/>
      <c r="MGV17" s="396"/>
      <c r="MGW17" s="396"/>
      <c r="MGX17" s="396"/>
      <c r="MGY17" s="396"/>
      <c r="MGZ17" s="396"/>
      <c r="MHA17" s="396"/>
      <c r="MHB17" s="396"/>
      <c r="MHC17" s="396"/>
      <c r="MHD17" s="396"/>
      <c r="MHE17" s="396"/>
      <c r="MHF17" s="396"/>
      <c r="MHG17" s="396"/>
      <c r="MHH17" s="396"/>
      <c r="MHI17" s="396"/>
      <c r="MHJ17" s="396"/>
      <c r="MHK17" s="396"/>
      <c r="MHL17" s="396"/>
      <c r="MHM17" s="396"/>
      <c r="MHN17" s="396"/>
      <c r="MHO17" s="396"/>
      <c r="MHP17" s="396"/>
      <c r="MHQ17" s="396"/>
      <c r="MHR17" s="396"/>
      <c r="MHS17" s="396"/>
      <c r="MHT17" s="396"/>
      <c r="MHU17" s="396"/>
      <c r="MHV17" s="396"/>
      <c r="MHW17" s="396"/>
      <c r="MHX17" s="396"/>
      <c r="MHY17" s="396"/>
      <c r="MHZ17" s="396"/>
      <c r="MIA17" s="396"/>
      <c r="MIB17" s="396"/>
      <c r="MIC17" s="396"/>
      <c r="MID17" s="396"/>
      <c r="MIE17" s="396"/>
      <c r="MIF17" s="396"/>
      <c r="MIG17" s="396"/>
      <c r="MIH17" s="396"/>
      <c r="MII17" s="396"/>
      <c r="MIJ17" s="396"/>
      <c r="MIK17" s="396"/>
      <c r="MIL17" s="396"/>
      <c r="MIM17" s="396"/>
      <c r="MIN17" s="396"/>
      <c r="MIO17" s="396"/>
      <c r="MIP17" s="396"/>
      <c r="MIQ17" s="396"/>
      <c r="MIR17" s="396"/>
      <c r="MIS17" s="396"/>
      <c r="MIT17" s="396"/>
      <c r="MIU17" s="396"/>
      <c r="MIV17" s="396"/>
      <c r="MIW17" s="396"/>
      <c r="MIX17" s="396"/>
      <c r="MIY17" s="396"/>
      <c r="MIZ17" s="396"/>
      <c r="MJA17" s="396"/>
      <c r="MJB17" s="396"/>
      <c r="MJC17" s="396"/>
      <c r="MJD17" s="396"/>
      <c r="MJE17" s="396"/>
      <c r="MJF17" s="396"/>
      <c r="MJG17" s="396"/>
      <c r="MJH17" s="396"/>
      <c r="MJI17" s="396"/>
      <c r="MJJ17" s="396"/>
      <c r="MJK17" s="396"/>
      <c r="MJL17" s="396"/>
      <c r="MJM17" s="396"/>
      <c r="MJN17" s="396"/>
      <c r="MJO17" s="396"/>
      <c r="MJP17" s="396"/>
      <c r="MJQ17" s="396"/>
      <c r="MJR17" s="396"/>
      <c r="MJS17" s="396"/>
      <c r="MJT17" s="396"/>
      <c r="MJU17" s="396"/>
      <c r="MJV17" s="396"/>
      <c r="MJW17" s="396"/>
      <c r="MJX17" s="396"/>
      <c r="MJY17" s="396"/>
      <c r="MJZ17" s="396"/>
      <c r="MKA17" s="396"/>
      <c r="MKB17" s="396"/>
      <c r="MKC17" s="396"/>
      <c r="MKD17" s="396"/>
      <c r="MKE17" s="396"/>
      <c r="MKF17" s="396"/>
      <c r="MKG17" s="396"/>
      <c r="MKH17" s="396"/>
      <c r="MKI17" s="396"/>
      <c r="MKJ17" s="396"/>
      <c r="MKK17" s="396"/>
      <c r="MKL17" s="396"/>
      <c r="MKM17" s="396"/>
      <c r="MKN17" s="396"/>
      <c r="MKO17" s="396"/>
      <c r="MKP17" s="396"/>
      <c r="MKQ17" s="396"/>
      <c r="MKR17" s="396"/>
      <c r="MKS17" s="396"/>
      <c r="MKT17" s="396"/>
      <c r="MKU17" s="396"/>
      <c r="MKV17" s="396"/>
      <c r="MKW17" s="396"/>
      <c r="MKX17" s="396"/>
      <c r="MKY17" s="396"/>
      <c r="MKZ17" s="396"/>
      <c r="MLA17" s="396"/>
      <c r="MLB17" s="396"/>
      <c r="MLC17" s="396"/>
      <c r="MLD17" s="396"/>
      <c r="MLE17" s="396"/>
      <c r="MLF17" s="396"/>
      <c r="MLG17" s="396"/>
      <c r="MLH17" s="396"/>
      <c r="MLI17" s="396"/>
      <c r="MLJ17" s="396"/>
      <c r="MLK17" s="396"/>
      <c r="MLL17" s="396"/>
      <c r="MLM17" s="396"/>
      <c r="MLN17" s="396"/>
      <c r="MLO17" s="396"/>
      <c r="MLP17" s="396"/>
      <c r="MLQ17" s="396"/>
      <c r="MLR17" s="396"/>
      <c r="MLS17" s="396"/>
      <c r="MLT17" s="396"/>
      <c r="MLU17" s="396"/>
      <c r="MLV17" s="396"/>
      <c r="MLW17" s="396"/>
      <c r="MLX17" s="396"/>
      <c r="MLY17" s="396"/>
      <c r="MLZ17" s="396"/>
      <c r="MMA17" s="396"/>
      <c r="MMB17" s="396"/>
      <c r="MMC17" s="396"/>
      <c r="MMD17" s="396"/>
      <c r="MME17" s="396"/>
      <c r="MMF17" s="396"/>
      <c r="MMG17" s="396"/>
      <c r="MMH17" s="396"/>
      <c r="MMI17" s="396"/>
      <c r="MMJ17" s="396"/>
      <c r="MMK17" s="396"/>
      <c r="MML17" s="396"/>
      <c r="MMM17" s="396"/>
      <c r="MMN17" s="396"/>
      <c r="MMO17" s="396"/>
      <c r="MMP17" s="396"/>
      <c r="MMQ17" s="396"/>
      <c r="MMR17" s="396"/>
      <c r="MMS17" s="396"/>
      <c r="MMT17" s="396"/>
      <c r="MMU17" s="396"/>
      <c r="MMV17" s="396"/>
      <c r="MMW17" s="396"/>
      <c r="MMX17" s="396"/>
      <c r="MMY17" s="396"/>
      <c r="MMZ17" s="396"/>
      <c r="MNA17" s="396"/>
      <c r="MNB17" s="396"/>
      <c r="MNC17" s="396"/>
      <c r="MND17" s="396"/>
      <c r="MNE17" s="396"/>
      <c r="MNF17" s="396"/>
      <c r="MNG17" s="396"/>
      <c r="MNH17" s="396"/>
      <c r="MNI17" s="396"/>
      <c r="MNJ17" s="396"/>
      <c r="MNK17" s="396"/>
      <c r="MNL17" s="396"/>
      <c r="MNM17" s="396"/>
      <c r="MNN17" s="396"/>
      <c r="MNO17" s="396"/>
      <c r="MNP17" s="396"/>
      <c r="MNQ17" s="396"/>
      <c r="MNR17" s="396"/>
      <c r="MNS17" s="396"/>
      <c r="MNT17" s="396"/>
      <c r="MNU17" s="396"/>
      <c r="MNV17" s="396"/>
      <c r="MNW17" s="396"/>
      <c r="MNX17" s="396"/>
      <c r="MNY17" s="396"/>
      <c r="MNZ17" s="396"/>
      <c r="MOA17" s="396"/>
      <c r="MOB17" s="396"/>
      <c r="MOC17" s="396"/>
      <c r="MOD17" s="396"/>
      <c r="MOE17" s="396"/>
      <c r="MOF17" s="396"/>
      <c r="MOG17" s="396"/>
      <c r="MOH17" s="396"/>
      <c r="MOI17" s="396"/>
      <c r="MOJ17" s="396"/>
      <c r="MOK17" s="396"/>
      <c r="MOL17" s="396"/>
      <c r="MOM17" s="396"/>
      <c r="MON17" s="396"/>
      <c r="MOO17" s="396"/>
      <c r="MOP17" s="396"/>
      <c r="MOQ17" s="396"/>
      <c r="MOR17" s="396"/>
      <c r="MOS17" s="396"/>
      <c r="MOT17" s="396"/>
      <c r="MOU17" s="396"/>
      <c r="MOV17" s="396"/>
      <c r="MOW17" s="396"/>
      <c r="MOX17" s="396"/>
      <c r="MOY17" s="396"/>
      <c r="MOZ17" s="396"/>
      <c r="MPA17" s="396"/>
      <c r="MPB17" s="396"/>
      <c r="MPC17" s="396"/>
      <c r="MPD17" s="396"/>
      <c r="MPE17" s="396"/>
      <c r="MPF17" s="396"/>
      <c r="MPG17" s="396"/>
      <c r="MPH17" s="396"/>
      <c r="MPI17" s="396"/>
      <c r="MPJ17" s="396"/>
      <c r="MPK17" s="396"/>
      <c r="MPL17" s="396"/>
      <c r="MPM17" s="396"/>
      <c r="MPN17" s="396"/>
      <c r="MPO17" s="396"/>
      <c r="MPP17" s="396"/>
      <c r="MPQ17" s="396"/>
      <c r="MPR17" s="396"/>
      <c r="MPS17" s="396"/>
      <c r="MPT17" s="396"/>
      <c r="MPU17" s="396"/>
      <c r="MPV17" s="396"/>
      <c r="MPW17" s="396"/>
      <c r="MPX17" s="396"/>
      <c r="MPY17" s="396"/>
      <c r="MPZ17" s="396"/>
      <c r="MQA17" s="396"/>
      <c r="MQB17" s="396"/>
      <c r="MQC17" s="396"/>
      <c r="MQD17" s="396"/>
      <c r="MQE17" s="396"/>
      <c r="MQF17" s="396"/>
      <c r="MQG17" s="396"/>
      <c r="MQH17" s="396"/>
      <c r="MQI17" s="396"/>
      <c r="MQJ17" s="396"/>
      <c r="MQK17" s="396"/>
      <c r="MQL17" s="396"/>
      <c r="MQM17" s="396"/>
      <c r="MQN17" s="396"/>
      <c r="MQO17" s="396"/>
      <c r="MQP17" s="396"/>
      <c r="MQQ17" s="396"/>
      <c r="MQR17" s="396"/>
      <c r="MQS17" s="396"/>
      <c r="MQT17" s="396"/>
      <c r="MQU17" s="396"/>
      <c r="MQV17" s="396"/>
      <c r="MQW17" s="396"/>
      <c r="MQX17" s="396"/>
      <c r="MQY17" s="396"/>
      <c r="MQZ17" s="396"/>
      <c r="MRA17" s="396"/>
      <c r="MRB17" s="396"/>
      <c r="MRC17" s="396"/>
      <c r="MRD17" s="396"/>
      <c r="MRE17" s="396"/>
      <c r="MRF17" s="396"/>
      <c r="MRG17" s="396"/>
      <c r="MRH17" s="396"/>
      <c r="MRI17" s="396"/>
      <c r="MRJ17" s="396"/>
      <c r="MRK17" s="396"/>
      <c r="MRL17" s="396"/>
      <c r="MRM17" s="396"/>
      <c r="MRN17" s="396"/>
      <c r="MRO17" s="396"/>
      <c r="MRP17" s="396"/>
      <c r="MRQ17" s="396"/>
      <c r="MRR17" s="396"/>
      <c r="MRS17" s="396"/>
      <c r="MRT17" s="396"/>
      <c r="MRU17" s="396"/>
      <c r="MRV17" s="396"/>
      <c r="MRW17" s="396"/>
      <c r="MRX17" s="396"/>
      <c r="MRY17" s="396"/>
      <c r="MRZ17" s="396"/>
      <c r="MSA17" s="396"/>
      <c r="MSB17" s="396"/>
      <c r="MSC17" s="396"/>
      <c r="MSD17" s="396"/>
      <c r="MSE17" s="396"/>
      <c r="MSF17" s="396"/>
      <c r="MSG17" s="396"/>
      <c r="MSH17" s="396"/>
      <c r="MSI17" s="396"/>
      <c r="MSJ17" s="396"/>
      <c r="MSK17" s="396"/>
      <c r="MSL17" s="396"/>
      <c r="MSM17" s="396"/>
      <c r="MSN17" s="396"/>
      <c r="MSO17" s="396"/>
      <c r="MSP17" s="396"/>
      <c r="MSQ17" s="396"/>
      <c r="MSR17" s="396"/>
      <c r="MSS17" s="396"/>
      <c r="MST17" s="396"/>
      <c r="MSU17" s="396"/>
      <c r="MSV17" s="396"/>
      <c r="MSW17" s="396"/>
      <c r="MSX17" s="396"/>
      <c r="MSY17" s="396"/>
      <c r="MSZ17" s="396"/>
      <c r="MTA17" s="396"/>
      <c r="MTB17" s="396"/>
      <c r="MTC17" s="396"/>
      <c r="MTD17" s="396"/>
      <c r="MTE17" s="396"/>
      <c r="MTF17" s="396"/>
      <c r="MTG17" s="396"/>
      <c r="MTH17" s="396"/>
      <c r="MTI17" s="396"/>
      <c r="MTJ17" s="396"/>
      <c r="MTK17" s="396"/>
      <c r="MTL17" s="396"/>
      <c r="MTM17" s="396"/>
      <c r="MTN17" s="396"/>
      <c r="MTO17" s="396"/>
      <c r="MTP17" s="396"/>
      <c r="MTQ17" s="396"/>
      <c r="MTR17" s="396"/>
      <c r="MTS17" s="396"/>
      <c r="MTT17" s="396"/>
      <c r="MTU17" s="396"/>
      <c r="MTV17" s="396"/>
      <c r="MTW17" s="396"/>
      <c r="MTX17" s="396"/>
      <c r="MTY17" s="396"/>
      <c r="MTZ17" s="396"/>
      <c r="MUA17" s="396"/>
      <c r="MUB17" s="396"/>
      <c r="MUC17" s="396"/>
      <c r="MUD17" s="396"/>
      <c r="MUE17" s="396"/>
      <c r="MUF17" s="396"/>
      <c r="MUG17" s="396"/>
      <c r="MUH17" s="396"/>
      <c r="MUI17" s="396"/>
      <c r="MUJ17" s="396"/>
      <c r="MUK17" s="396"/>
      <c r="MUL17" s="396"/>
      <c r="MUM17" s="396"/>
      <c r="MUN17" s="396"/>
      <c r="MUO17" s="396"/>
      <c r="MUP17" s="396"/>
      <c r="MUQ17" s="396"/>
      <c r="MUR17" s="396"/>
      <c r="MUS17" s="396"/>
      <c r="MUT17" s="396"/>
      <c r="MUU17" s="396"/>
      <c r="MUV17" s="396"/>
      <c r="MUW17" s="396"/>
      <c r="MUX17" s="396"/>
      <c r="MUY17" s="396"/>
      <c r="MUZ17" s="396"/>
      <c r="MVA17" s="396"/>
      <c r="MVB17" s="396"/>
      <c r="MVC17" s="396"/>
      <c r="MVD17" s="396"/>
      <c r="MVE17" s="396"/>
      <c r="MVF17" s="396"/>
      <c r="MVG17" s="396"/>
      <c r="MVH17" s="396"/>
      <c r="MVI17" s="396"/>
      <c r="MVJ17" s="396"/>
      <c r="MVK17" s="396"/>
      <c r="MVL17" s="396"/>
      <c r="MVM17" s="396"/>
      <c r="MVN17" s="396"/>
      <c r="MVO17" s="396"/>
      <c r="MVP17" s="396"/>
      <c r="MVQ17" s="396"/>
      <c r="MVR17" s="396"/>
      <c r="MVS17" s="396"/>
      <c r="MVT17" s="396"/>
      <c r="MVU17" s="396"/>
      <c r="MVV17" s="396"/>
      <c r="MVW17" s="396"/>
      <c r="MVX17" s="396"/>
      <c r="MVY17" s="396"/>
      <c r="MVZ17" s="396"/>
      <c r="MWA17" s="396"/>
      <c r="MWB17" s="396"/>
      <c r="MWC17" s="396"/>
      <c r="MWD17" s="396"/>
      <c r="MWE17" s="396"/>
      <c r="MWF17" s="396"/>
      <c r="MWG17" s="396"/>
      <c r="MWH17" s="396"/>
      <c r="MWI17" s="396"/>
      <c r="MWJ17" s="396"/>
      <c r="MWK17" s="396"/>
      <c r="MWL17" s="396"/>
      <c r="MWM17" s="396"/>
      <c r="MWN17" s="396"/>
      <c r="MWO17" s="396"/>
      <c r="MWP17" s="396"/>
      <c r="MWQ17" s="396"/>
      <c r="MWR17" s="396"/>
      <c r="MWS17" s="396"/>
      <c r="MWT17" s="396"/>
      <c r="MWU17" s="396"/>
      <c r="MWV17" s="396"/>
      <c r="MWW17" s="396"/>
      <c r="MWX17" s="396"/>
      <c r="MWY17" s="396"/>
      <c r="MWZ17" s="396"/>
      <c r="MXA17" s="396"/>
      <c r="MXB17" s="396"/>
      <c r="MXC17" s="396"/>
      <c r="MXD17" s="396"/>
      <c r="MXE17" s="396"/>
      <c r="MXF17" s="396"/>
      <c r="MXG17" s="396"/>
      <c r="MXH17" s="396"/>
      <c r="MXI17" s="396"/>
      <c r="MXJ17" s="396"/>
      <c r="MXK17" s="396"/>
      <c r="MXL17" s="396"/>
      <c r="MXM17" s="396"/>
      <c r="MXN17" s="396"/>
      <c r="MXO17" s="396"/>
      <c r="MXP17" s="396"/>
      <c r="MXQ17" s="396"/>
      <c r="MXR17" s="396"/>
      <c r="MXS17" s="396"/>
      <c r="MXT17" s="396"/>
      <c r="MXU17" s="396"/>
      <c r="MXV17" s="396"/>
      <c r="MXW17" s="396"/>
      <c r="MXX17" s="396"/>
      <c r="MXY17" s="396"/>
      <c r="MXZ17" s="396"/>
      <c r="MYA17" s="396"/>
      <c r="MYB17" s="396"/>
      <c r="MYC17" s="396"/>
      <c r="MYD17" s="396"/>
      <c r="MYE17" s="396"/>
      <c r="MYF17" s="396"/>
      <c r="MYG17" s="396"/>
      <c r="MYH17" s="396"/>
      <c r="MYI17" s="396"/>
      <c r="MYJ17" s="396"/>
      <c r="MYK17" s="396"/>
      <c r="MYL17" s="396"/>
      <c r="MYM17" s="396"/>
      <c r="MYN17" s="396"/>
      <c r="MYO17" s="396"/>
      <c r="MYP17" s="396"/>
      <c r="MYQ17" s="396"/>
      <c r="MYR17" s="396"/>
      <c r="MYS17" s="396"/>
      <c r="MYT17" s="396"/>
      <c r="MYU17" s="396"/>
      <c r="MYV17" s="396"/>
      <c r="MYW17" s="396"/>
      <c r="MYX17" s="396"/>
      <c r="MYY17" s="396"/>
      <c r="MYZ17" s="396"/>
      <c r="MZA17" s="396"/>
      <c r="MZB17" s="396"/>
      <c r="MZC17" s="396"/>
      <c r="MZD17" s="396"/>
      <c r="MZE17" s="396"/>
      <c r="MZF17" s="396"/>
      <c r="MZG17" s="396"/>
      <c r="MZH17" s="396"/>
      <c r="MZI17" s="396"/>
      <c r="MZJ17" s="396"/>
      <c r="MZK17" s="396"/>
      <c r="MZL17" s="396"/>
      <c r="MZM17" s="396"/>
      <c r="MZN17" s="396"/>
      <c r="MZO17" s="396"/>
      <c r="MZP17" s="396"/>
      <c r="MZQ17" s="396"/>
      <c r="MZR17" s="396"/>
      <c r="MZS17" s="396"/>
      <c r="MZT17" s="396"/>
      <c r="MZU17" s="396"/>
      <c r="MZV17" s="396"/>
      <c r="MZW17" s="396"/>
      <c r="MZX17" s="396"/>
      <c r="MZY17" s="396"/>
      <c r="MZZ17" s="396"/>
      <c r="NAA17" s="396"/>
      <c r="NAB17" s="396"/>
      <c r="NAC17" s="396"/>
      <c r="NAD17" s="396"/>
      <c r="NAE17" s="396"/>
      <c r="NAF17" s="396"/>
      <c r="NAG17" s="396"/>
      <c r="NAH17" s="396"/>
      <c r="NAI17" s="396"/>
      <c r="NAJ17" s="396"/>
      <c r="NAK17" s="396"/>
      <c r="NAL17" s="396"/>
      <c r="NAM17" s="396"/>
      <c r="NAN17" s="396"/>
      <c r="NAO17" s="396"/>
      <c r="NAP17" s="396"/>
      <c r="NAQ17" s="396"/>
      <c r="NAR17" s="396"/>
      <c r="NAS17" s="396"/>
      <c r="NAT17" s="396"/>
      <c r="NAU17" s="396"/>
      <c r="NAV17" s="396"/>
      <c r="NAW17" s="396"/>
      <c r="NAX17" s="396"/>
      <c r="NAY17" s="396"/>
      <c r="NAZ17" s="396"/>
      <c r="NBA17" s="396"/>
      <c r="NBB17" s="396"/>
      <c r="NBC17" s="396"/>
      <c r="NBD17" s="396"/>
      <c r="NBE17" s="396"/>
      <c r="NBF17" s="396"/>
      <c r="NBG17" s="396"/>
      <c r="NBH17" s="396"/>
      <c r="NBI17" s="396"/>
      <c r="NBJ17" s="396"/>
      <c r="NBK17" s="396"/>
      <c r="NBL17" s="396"/>
      <c r="NBM17" s="396"/>
      <c r="NBN17" s="396"/>
      <c r="NBO17" s="396"/>
      <c r="NBP17" s="396"/>
      <c r="NBQ17" s="396"/>
      <c r="NBR17" s="396"/>
      <c r="NBS17" s="396"/>
      <c r="NBT17" s="396"/>
      <c r="NBU17" s="396"/>
      <c r="NBV17" s="396"/>
      <c r="NBW17" s="396"/>
      <c r="NBX17" s="396"/>
      <c r="NBY17" s="396"/>
      <c r="NBZ17" s="396"/>
      <c r="NCA17" s="396"/>
      <c r="NCB17" s="396"/>
      <c r="NCC17" s="396"/>
      <c r="NCD17" s="396"/>
      <c r="NCE17" s="396"/>
      <c r="NCF17" s="396"/>
      <c r="NCG17" s="396"/>
      <c r="NCH17" s="396"/>
      <c r="NCI17" s="396"/>
      <c r="NCJ17" s="396"/>
      <c r="NCK17" s="396"/>
      <c r="NCL17" s="396"/>
      <c r="NCM17" s="396"/>
      <c r="NCN17" s="396"/>
      <c r="NCO17" s="396"/>
      <c r="NCP17" s="396"/>
      <c r="NCQ17" s="396"/>
      <c r="NCR17" s="396"/>
      <c r="NCS17" s="396"/>
      <c r="NCT17" s="396"/>
      <c r="NCU17" s="396"/>
      <c r="NCV17" s="396"/>
      <c r="NCW17" s="396"/>
      <c r="NCX17" s="396"/>
      <c r="NCY17" s="396"/>
      <c r="NCZ17" s="396"/>
      <c r="NDA17" s="396"/>
      <c r="NDB17" s="396"/>
      <c r="NDC17" s="396"/>
      <c r="NDD17" s="396"/>
      <c r="NDE17" s="396"/>
      <c r="NDF17" s="396"/>
      <c r="NDG17" s="396"/>
      <c r="NDH17" s="396"/>
      <c r="NDI17" s="396"/>
      <c r="NDJ17" s="396"/>
      <c r="NDK17" s="396"/>
      <c r="NDL17" s="396"/>
      <c r="NDM17" s="396"/>
      <c r="NDN17" s="396"/>
      <c r="NDO17" s="396"/>
      <c r="NDP17" s="396"/>
      <c r="NDQ17" s="396"/>
      <c r="NDR17" s="396"/>
      <c r="NDS17" s="396"/>
      <c r="NDT17" s="396"/>
      <c r="NDU17" s="396"/>
      <c r="NDV17" s="396"/>
      <c r="NDW17" s="396"/>
      <c r="NDX17" s="396"/>
      <c r="NDY17" s="396"/>
      <c r="NDZ17" s="396"/>
      <c r="NEA17" s="396"/>
      <c r="NEB17" s="396"/>
      <c r="NEC17" s="396"/>
      <c r="NED17" s="396"/>
      <c r="NEE17" s="396"/>
      <c r="NEF17" s="396"/>
      <c r="NEG17" s="396"/>
      <c r="NEH17" s="396"/>
      <c r="NEI17" s="396"/>
      <c r="NEJ17" s="396"/>
      <c r="NEK17" s="396"/>
      <c r="NEL17" s="396"/>
      <c r="NEM17" s="396"/>
      <c r="NEN17" s="396"/>
      <c r="NEO17" s="396"/>
      <c r="NEP17" s="396"/>
      <c r="NEQ17" s="396"/>
      <c r="NER17" s="396"/>
      <c r="NES17" s="396"/>
      <c r="NET17" s="396"/>
      <c r="NEU17" s="396"/>
      <c r="NEV17" s="396"/>
      <c r="NEW17" s="396"/>
      <c r="NEX17" s="396"/>
      <c r="NEY17" s="396"/>
      <c r="NEZ17" s="396"/>
      <c r="NFA17" s="396"/>
      <c r="NFB17" s="396"/>
      <c r="NFC17" s="396"/>
      <c r="NFD17" s="396"/>
      <c r="NFE17" s="396"/>
      <c r="NFF17" s="396"/>
      <c r="NFG17" s="396"/>
      <c r="NFH17" s="396"/>
      <c r="NFI17" s="396"/>
      <c r="NFJ17" s="396"/>
      <c r="NFK17" s="396"/>
      <c r="NFL17" s="396"/>
      <c r="NFM17" s="396"/>
      <c r="NFN17" s="396"/>
      <c r="NFO17" s="396"/>
      <c r="NFP17" s="396"/>
      <c r="NFQ17" s="396"/>
      <c r="NFR17" s="396"/>
      <c r="NFS17" s="396"/>
      <c r="NFT17" s="396"/>
      <c r="NFU17" s="396"/>
      <c r="NFV17" s="396"/>
      <c r="NFW17" s="396"/>
      <c r="NFX17" s="396"/>
      <c r="NFY17" s="396"/>
      <c r="NFZ17" s="396"/>
      <c r="NGA17" s="396"/>
      <c r="NGB17" s="396"/>
      <c r="NGC17" s="396"/>
      <c r="NGD17" s="396"/>
      <c r="NGE17" s="396"/>
      <c r="NGF17" s="396"/>
      <c r="NGG17" s="396"/>
      <c r="NGH17" s="396"/>
      <c r="NGI17" s="396"/>
      <c r="NGJ17" s="396"/>
      <c r="NGK17" s="396"/>
      <c r="NGL17" s="396"/>
      <c r="NGM17" s="396"/>
      <c r="NGN17" s="396"/>
      <c r="NGO17" s="396"/>
      <c r="NGP17" s="396"/>
      <c r="NGQ17" s="396"/>
      <c r="NGR17" s="396"/>
      <c r="NGS17" s="396"/>
      <c r="NGT17" s="396"/>
      <c r="NGU17" s="396"/>
      <c r="NGV17" s="396"/>
      <c r="NGW17" s="396"/>
      <c r="NGX17" s="396"/>
      <c r="NGY17" s="396"/>
      <c r="NGZ17" s="396"/>
      <c r="NHA17" s="396"/>
      <c r="NHB17" s="396"/>
      <c r="NHC17" s="396"/>
      <c r="NHD17" s="396"/>
      <c r="NHE17" s="396"/>
      <c r="NHF17" s="396"/>
      <c r="NHG17" s="396"/>
      <c r="NHH17" s="396"/>
      <c r="NHI17" s="396"/>
      <c r="NHJ17" s="396"/>
      <c r="NHK17" s="396"/>
      <c r="NHL17" s="396"/>
      <c r="NHM17" s="396"/>
      <c r="NHN17" s="396"/>
      <c r="NHO17" s="396"/>
      <c r="NHP17" s="396"/>
      <c r="NHQ17" s="396"/>
      <c r="NHR17" s="396"/>
      <c r="NHS17" s="396"/>
      <c r="NHT17" s="396"/>
      <c r="NHU17" s="396"/>
      <c r="NHV17" s="396"/>
      <c r="NHW17" s="396"/>
      <c r="NHX17" s="396"/>
      <c r="NHY17" s="396"/>
      <c r="NHZ17" s="396"/>
      <c r="NIA17" s="396"/>
      <c r="NIB17" s="396"/>
      <c r="NIC17" s="396"/>
      <c r="NID17" s="396"/>
      <c r="NIE17" s="396"/>
      <c r="NIF17" s="396"/>
      <c r="NIG17" s="396"/>
      <c r="NIH17" s="396"/>
      <c r="NII17" s="396"/>
      <c r="NIJ17" s="396"/>
      <c r="NIK17" s="396"/>
      <c r="NIL17" s="396"/>
      <c r="NIM17" s="396"/>
      <c r="NIN17" s="396"/>
      <c r="NIO17" s="396"/>
      <c r="NIP17" s="396"/>
      <c r="NIQ17" s="396"/>
      <c r="NIR17" s="396"/>
      <c r="NIS17" s="396"/>
      <c r="NIT17" s="396"/>
      <c r="NIU17" s="396"/>
      <c r="NIV17" s="396"/>
      <c r="NIW17" s="396"/>
      <c r="NIX17" s="396"/>
      <c r="NIY17" s="396"/>
      <c r="NIZ17" s="396"/>
      <c r="NJA17" s="396"/>
      <c r="NJB17" s="396"/>
      <c r="NJC17" s="396"/>
      <c r="NJD17" s="396"/>
      <c r="NJE17" s="396"/>
      <c r="NJF17" s="396"/>
      <c r="NJG17" s="396"/>
      <c r="NJH17" s="396"/>
      <c r="NJI17" s="396"/>
      <c r="NJJ17" s="396"/>
      <c r="NJK17" s="396"/>
      <c r="NJL17" s="396"/>
      <c r="NJM17" s="396"/>
      <c r="NJN17" s="396"/>
      <c r="NJO17" s="396"/>
      <c r="NJP17" s="396"/>
      <c r="NJQ17" s="396"/>
      <c r="NJR17" s="396"/>
      <c r="NJS17" s="396"/>
      <c r="NJT17" s="396"/>
      <c r="NJU17" s="396"/>
      <c r="NJV17" s="396"/>
      <c r="NJW17" s="396"/>
      <c r="NJX17" s="396"/>
      <c r="NJY17" s="396"/>
      <c r="NJZ17" s="396"/>
      <c r="NKA17" s="396"/>
      <c r="NKB17" s="396"/>
      <c r="NKC17" s="396"/>
      <c r="NKD17" s="396"/>
      <c r="NKE17" s="396"/>
      <c r="NKF17" s="396"/>
      <c r="NKG17" s="396"/>
      <c r="NKH17" s="396"/>
      <c r="NKI17" s="396"/>
      <c r="NKJ17" s="396"/>
      <c r="NKK17" s="396"/>
      <c r="NKL17" s="396"/>
      <c r="NKM17" s="396"/>
      <c r="NKN17" s="396"/>
      <c r="NKO17" s="396"/>
      <c r="NKP17" s="396"/>
      <c r="NKQ17" s="396"/>
      <c r="NKR17" s="396"/>
      <c r="NKS17" s="396"/>
      <c r="NKT17" s="396"/>
      <c r="NKU17" s="396"/>
      <c r="NKV17" s="396"/>
      <c r="NKW17" s="396"/>
      <c r="NKX17" s="396"/>
      <c r="NKY17" s="396"/>
      <c r="NKZ17" s="396"/>
      <c r="NLA17" s="396"/>
      <c r="NLB17" s="396"/>
      <c r="NLC17" s="396"/>
      <c r="NLD17" s="396"/>
      <c r="NLE17" s="396"/>
      <c r="NLF17" s="396"/>
      <c r="NLG17" s="396"/>
      <c r="NLH17" s="396"/>
      <c r="NLI17" s="396"/>
      <c r="NLJ17" s="396"/>
      <c r="NLK17" s="396"/>
      <c r="NLL17" s="396"/>
      <c r="NLM17" s="396"/>
      <c r="NLN17" s="396"/>
      <c r="NLO17" s="396"/>
      <c r="NLP17" s="396"/>
      <c r="NLQ17" s="396"/>
      <c r="NLR17" s="396"/>
      <c r="NLS17" s="396"/>
      <c r="NLT17" s="396"/>
      <c r="NLU17" s="396"/>
      <c r="NLV17" s="396"/>
      <c r="NLW17" s="396"/>
      <c r="NLX17" s="396"/>
      <c r="NLY17" s="396"/>
      <c r="NLZ17" s="396"/>
      <c r="NMA17" s="396"/>
      <c r="NMB17" s="396"/>
      <c r="NMC17" s="396"/>
      <c r="NMD17" s="396"/>
      <c r="NME17" s="396"/>
      <c r="NMF17" s="396"/>
      <c r="NMG17" s="396"/>
      <c r="NMH17" s="396"/>
      <c r="NMI17" s="396"/>
      <c r="NMJ17" s="396"/>
      <c r="NMK17" s="396"/>
      <c r="NML17" s="396"/>
      <c r="NMM17" s="396"/>
      <c r="NMN17" s="396"/>
      <c r="NMO17" s="396"/>
      <c r="NMP17" s="396"/>
      <c r="NMQ17" s="396"/>
      <c r="NMR17" s="396"/>
      <c r="NMS17" s="396"/>
      <c r="NMT17" s="396"/>
      <c r="NMU17" s="396"/>
      <c r="NMV17" s="396"/>
      <c r="NMW17" s="396"/>
      <c r="NMX17" s="396"/>
      <c r="NMY17" s="396"/>
      <c r="NMZ17" s="396"/>
      <c r="NNA17" s="396"/>
      <c r="NNB17" s="396"/>
      <c r="NNC17" s="396"/>
      <c r="NND17" s="396"/>
      <c r="NNE17" s="396"/>
      <c r="NNF17" s="396"/>
      <c r="NNG17" s="396"/>
      <c r="NNH17" s="396"/>
      <c r="NNI17" s="396"/>
      <c r="NNJ17" s="396"/>
      <c r="NNK17" s="396"/>
      <c r="NNL17" s="396"/>
      <c r="NNM17" s="396"/>
      <c r="NNN17" s="396"/>
      <c r="NNO17" s="396"/>
      <c r="NNP17" s="396"/>
      <c r="NNQ17" s="396"/>
      <c r="NNR17" s="396"/>
      <c r="NNS17" s="396"/>
      <c r="NNT17" s="396"/>
      <c r="NNU17" s="396"/>
      <c r="NNV17" s="396"/>
      <c r="NNW17" s="396"/>
      <c r="NNX17" s="396"/>
      <c r="NNY17" s="396"/>
      <c r="NNZ17" s="396"/>
      <c r="NOA17" s="396"/>
      <c r="NOB17" s="396"/>
      <c r="NOC17" s="396"/>
      <c r="NOD17" s="396"/>
      <c r="NOE17" s="396"/>
      <c r="NOF17" s="396"/>
      <c r="NOG17" s="396"/>
      <c r="NOH17" s="396"/>
      <c r="NOI17" s="396"/>
      <c r="NOJ17" s="396"/>
      <c r="NOK17" s="396"/>
      <c r="NOL17" s="396"/>
      <c r="NOM17" s="396"/>
      <c r="NON17" s="396"/>
      <c r="NOO17" s="396"/>
      <c r="NOP17" s="396"/>
      <c r="NOQ17" s="396"/>
      <c r="NOR17" s="396"/>
      <c r="NOS17" s="396"/>
      <c r="NOT17" s="396"/>
      <c r="NOU17" s="396"/>
      <c r="NOV17" s="396"/>
      <c r="NOW17" s="396"/>
      <c r="NOX17" s="396"/>
      <c r="NOY17" s="396"/>
      <c r="NOZ17" s="396"/>
      <c r="NPA17" s="396"/>
      <c r="NPB17" s="396"/>
      <c r="NPC17" s="396"/>
      <c r="NPD17" s="396"/>
      <c r="NPE17" s="396"/>
      <c r="NPF17" s="396"/>
      <c r="NPG17" s="396"/>
      <c r="NPH17" s="396"/>
      <c r="NPI17" s="396"/>
      <c r="NPJ17" s="396"/>
      <c r="NPK17" s="396"/>
      <c r="NPL17" s="396"/>
      <c r="NPM17" s="396"/>
      <c r="NPN17" s="396"/>
      <c r="NPO17" s="396"/>
      <c r="NPP17" s="396"/>
      <c r="NPQ17" s="396"/>
      <c r="NPR17" s="396"/>
      <c r="NPS17" s="396"/>
      <c r="NPT17" s="396"/>
      <c r="NPU17" s="396"/>
      <c r="NPV17" s="396"/>
      <c r="NPW17" s="396"/>
      <c r="NPX17" s="396"/>
      <c r="NPY17" s="396"/>
      <c r="NPZ17" s="396"/>
      <c r="NQA17" s="396"/>
      <c r="NQB17" s="396"/>
      <c r="NQC17" s="396"/>
      <c r="NQD17" s="396"/>
      <c r="NQE17" s="396"/>
      <c r="NQF17" s="396"/>
      <c r="NQG17" s="396"/>
      <c r="NQH17" s="396"/>
      <c r="NQI17" s="396"/>
      <c r="NQJ17" s="396"/>
      <c r="NQK17" s="396"/>
      <c r="NQL17" s="396"/>
      <c r="NQM17" s="396"/>
      <c r="NQN17" s="396"/>
      <c r="NQO17" s="396"/>
      <c r="NQP17" s="396"/>
      <c r="NQQ17" s="396"/>
      <c r="NQR17" s="396"/>
      <c r="NQS17" s="396"/>
      <c r="NQT17" s="396"/>
      <c r="NQU17" s="396"/>
      <c r="NQV17" s="396"/>
      <c r="NQW17" s="396"/>
      <c r="NQX17" s="396"/>
      <c r="NQY17" s="396"/>
      <c r="NQZ17" s="396"/>
      <c r="NRA17" s="396"/>
      <c r="NRB17" s="396"/>
      <c r="NRC17" s="396"/>
      <c r="NRD17" s="396"/>
      <c r="NRE17" s="396"/>
      <c r="NRF17" s="396"/>
      <c r="NRG17" s="396"/>
      <c r="NRH17" s="396"/>
      <c r="NRI17" s="396"/>
      <c r="NRJ17" s="396"/>
      <c r="NRK17" s="396"/>
      <c r="NRL17" s="396"/>
      <c r="NRM17" s="396"/>
      <c r="NRN17" s="396"/>
      <c r="NRO17" s="396"/>
      <c r="NRP17" s="396"/>
      <c r="NRQ17" s="396"/>
      <c r="NRR17" s="396"/>
      <c r="NRS17" s="396"/>
      <c r="NRT17" s="396"/>
      <c r="NRU17" s="396"/>
      <c r="NRV17" s="396"/>
      <c r="NRW17" s="396"/>
      <c r="NRX17" s="396"/>
      <c r="NRY17" s="396"/>
      <c r="NRZ17" s="396"/>
      <c r="NSA17" s="396"/>
      <c r="NSB17" s="396"/>
      <c r="NSC17" s="396"/>
      <c r="NSD17" s="396"/>
      <c r="NSE17" s="396"/>
      <c r="NSF17" s="396"/>
      <c r="NSG17" s="396"/>
      <c r="NSH17" s="396"/>
      <c r="NSI17" s="396"/>
      <c r="NSJ17" s="396"/>
      <c r="NSK17" s="396"/>
      <c r="NSL17" s="396"/>
      <c r="NSM17" s="396"/>
      <c r="NSN17" s="396"/>
      <c r="NSO17" s="396"/>
      <c r="NSP17" s="396"/>
      <c r="NSQ17" s="396"/>
      <c r="NSR17" s="396"/>
      <c r="NSS17" s="396"/>
      <c r="NST17" s="396"/>
      <c r="NSU17" s="396"/>
      <c r="NSV17" s="396"/>
      <c r="NSW17" s="396"/>
      <c r="NSX17" s="396"/>
      <c r="NSY17" s="396"/>
      <c r="NSZ17" s="396"/>
      <c r="NTA17" s="396"/>
      <c r="NTB17" s="396"/>
      <c r="NTC17" s="396"/>
      <c r="NTD17" s="396"/>
      <c r="NTE17" s="396"/>
      <c r="NTF17" s="396"/>
      <c r="NTG17" s="396"/>
      <c r="NTH17" s="396"/>
      <c r="NTI17" s="396"/>
      <c r="NTJ17" s="396"/>
      <c r="NTK17" s="396"/>
      <c r="NTL17" s="396"/>
      <c r="NTM17" s="396"/>
      <c r="NTN17" s="396"/>
      <c r="NTO17" s="396"/>
      <c r="NTP17" s="396"/>
      <c r="NTQ17" s="396"/>
      <c r="NTR17" s="396"/>
      <c r="NTS17" s="396"/>
      <c r="NTT17" s="396"/>
      <c r="NTU17" s="396"/>
      <c r="NTV17" s="396"/>
      <c r="NTW17" s="396"/>
      <c r="NTX17" s="396"/>
      <c r="NTY17" s="396"/>
      <c r="NTZ17" s="396"/>
      <c r="NUA17" s="396"/>
      <c r="NUB17" s="396"/>
      <c r="NUC17" s="396"/>
      <c r="NUD17" s="396"/>
      <c r="NUE17" s="396"/>
      <c r="NUF17" s="396"/>
      <c r="NUG17" s="396"/>
      <c r="NUH17" s="396"/>
      <c r="NUI17" s="396"/>
      <c r="NUJ17" s="396"/>
      <c r="NUK17" s="396"/>
      <c r="NUL17" s="396"/>
      <c r="NUM17" s="396"/>
      <c r="NUN17" s="396"/>
      <c r="NUO17" s="396"/>
      <c r="NUP17" s="396"/>
      <c r="NUQ17" s="396"/>
      <c r="NUR17" s="396"/>
      <c r="NUS17" s="396"/>
      <c r="NUT17" s="396"/>
      <c r="NUU17" s="396"/>
      <c r="NUV17" s="396"/>
      <c r="NUW17" s="396"/>
      <c r="NUX17" s="396"/>
      <c r="NUY17" s="396"/>
      <c r="NUZ17" s="396"/>
      <c r="NVA17" s="396"/>
      <c r="NVB17" s="396"/>
      <c r="NVC17" s="396"/>
      <c r="NVD17" s="396"/>
      <c r="NVE17" s="396"/>
      <c r="NVF17" s="396"/>
      <c r="NVG17" s="396"/>
      <c r="NVH17" s="396"/>
      <c r="NVI17" s="396"/>
      <c r="NVJ17" s="396"/>
      <c r="NVK17" s="396"/>
      <c r="NVL17" s="396"/>
      <c r="NVM17" s="396"/>
      <c r="NVN17" s="396"/>
      <c r="NVO17" s="396"/>
      <c r="NVP17" s="396"/>
      <c r="NVQ17" s="396"/>
      <c r="NVR17" s="396"/>
      <c r="NVS17" s="396"/>
      <c r="NVT17" s="396"/>
      <c r="NVU17" s="396"/>
      <c r="NVV17" s="396"/>
      <c r="NVW17" s="396"/>
      <c r="NVX17" s="396"/>
      <c r="NVY17" s="396"/>
      <c r="NVZ17" s="396"/>
      <c r="NWA17" s="396"/>
      <c r="NWB17" s="396"/>
      <c r="NWC17" s="396"/>
      <c r="NWD17" s="396"/>
      <c r="NWE17" s="396"/>
      <c r="NWF17" s="396"/>
      <c r="NWG17" s="396"/>
      <c r="NWH17" s="396"/>
      <c r="NWI17" s="396"/>
      <c r="NWJ17" s="396"/>
      <c r="NWK17" s="396"/>
      <c r="NWL17" s="396"/>
      <c r="NWM17" s="396"/>
      <c r="NWN17" s="396"/>
      <c r="NWO17" s="396"/>
      <c r="NWP17" s="396"/>
      <c r="NWQ17" s="396"/>
      <c r="NWR17" s="396"/>
      <c r="NWS17" s="396"/>
      <c r="NWT17" s="396"/>
      <c r="NWU17" s="396"/>
      <c r="NWV17" s="396"/>
      <c r="NWW17" s="396"/>
      <c r="NWX17" s="396"/>
      <c r="NWY17" s="396"/>
      <c r="NWZ17" s="396"/>
      <c r="NXA17" s="396"/>
      <c r="NXB17" s="396"/>
      <c r="NXC17" s="396"/>
      <c r="NXD17" s="396"/>
      <c r="NXE17" s="396"/>
      <c r="NXF17" s="396"/>
      <c r="NXG17" s="396"/>
      <c r="NXH17" s="396"/>
      <c r="NXI17" s="396"/>
      <c r="NXJ17" s="396"/>
      <c r="NXK17" s="396"/>
      <c r="NXL17" s="396"/>
      <c r="NXM17" s="396"/>
      <c r="NXN17" s="396"/>
      <c r="NXO17" s="396"/>
      <c r="NXP17" s="396"/>
      <c r="NXQ17" s="396"/>
      <c r="NXR17" s="396"/>
      <c r="NXS17" s="396"/>
      <c r="NXT17" s="396"/>
      <c r="NXU17" s="396"/>
      <c r="NXV17" s="396"/>
      <c r="NXW17" s="396"/>
      <c r="NXX17" s="396"/>
      <c r="NXY17" s="396"/>
      <c r="NXZ17" s="396"/>
      <c r="NYA17" s="396"/>
      <c r="NYB17" s="396"/>
      <c r="NYC17" s="396"/>
      <c r="NYD17" s="396"/>
      <c r="NYE17" s="396"/>
      <c r="NYF17" s="396"/>
      <c r="NYG17" s="396"/>
      <c r="NYH17" s="396"/>
      <c r="NYI17" s="396"/>
      <c r="NYJ17" s="396"/>
      <c r="NYK17" s="396"/>
      <c r="NYL17" s="396"/>
      <c r="NYM17" s="396"/>
      <c r="NYN17" s="396"/>
      <c r="NYO17" s="396"/>
      <c r="NYP17" s="396"/>
      <c r="NYQ17" s="396"/>
      <c r="NYR17" s="396"/>
      <c r="NYS17" s="396"/>
      <c r="NYT17" s="396"/>
      <c r="NYU17" s="396"/>
      <c r="NYV17" s="396"/>
      <c r="NYW17" s="396"/>
      <c r="NYX17" s="396"/>
      <c r="NYY17" s="396"/>
      <c r="NYZ17" s="396"/>
      <c r="NZA17" s="396"/>
      <c r="NZB17" s="396"/>
      <c r="NZC17" s="396"/>
      <c r="NZD17" s="396"/>
      <c r="NZE17" s="396"/>
      <c r="NZF17" s="396"/>
      <c r="NZG17" s="396"/>
      <c r="NZH17" s="396"/>
      <c r="NZI17" s="396"/>
      <c r="NZJ17" s="396"/>
      <c r="NZK17" s="396"/>
      <c r="NZL17" s="396"/>
      <c r="NZM17" s="396"/>
      <c r="NZN17" s="396"/>
      <c r="NZO17" s="396"/>
      <c r="NZP17" s="396"/>
      <c r="NZQ17" s="396"/>
      <c r="NZR17" s="396"/>
      <c r="NZS17" s="396"/>
      <c r="NZT17" s="396"/>
      <c r="NZU17" s="396"/>
      <c r="NZV17" s="396"/>
      <c r="NZW17" s="396"/>
      <c r="NZX17" s="396"/>
      <c r="NZY17" s="396"/>
      <c r="NZZ17" s="396"/>
      <c r="OAA17" s="396"/>
      <c r="OAB17" s="396"/>
      <c r="OAC17" s="396"/>
      <c r="OAD17" s="396"/>
      <c r="OAE17" s="396"/>
      <c r="OAF17" s="396"/>
      <c r="OAG17" s="396"/>
      <c r="OAH17" s="396"/>
      <c r="OAI17" s="396"/>
      <c r="OAJ17" s="396"/>
      <c r="OAK17" s="396"/>
      <c r="OAL17" s="396"/>
      <c r="OAM17" s="396"/>
      <c r="OAN17" s="396"/>
      <c r="OAO17" s="396"/>
      <c r="OAP17" s="396"/>
      <c r="OAQ17" s="396"/>
      <c r="OAR17" s="396"/>
      <c r="OAS17" s="396"/>
      <c r="OAT17" s="396"/>
      <c r="OAU17" s="396"/>
      <c r="OAV17" s="396"/>
      <c r="OAW17" s="396"/>
      <c r="OAX17" s="396"/>
      <c r="OAY17" s="396"/>
      <c r="OAZ17" s="396"/>
      <c r="OBA17" s="396"/>
      <c r="OBB17" s="396"/>
      <c r="OBC17" s="396"/>
      <c r="OBD17" s="396"/>
      <c r="OBE17" s="396"/>
      <c r="OBF17" s="396"/>
      <c r="OBG17" s="396"/>
      <c r="OBH17" s="396"/>
      <c r="OBI17" s="396"/>
      <c r="OBJ17" s="396"/>
      <c r="OBK17" s="396"/>
      <c r="OBL17" s="396"/>
      <c r="OBM17" s="396"/>
      <c r="OBN17" s="396"/>
      <c r="OBO17" s="396"/>
      <c r="OBP17" s="396"/>
      <c r="OBQ17" s="396"/>
      <c r="OBR17" s="396"/>
      <c r="OBS17" s="396"/>
      <c r="OBT17" s="396"/>
      <c r="OBU17" s="396"/>
      <c r="OBV17" s="396"/>
      <c r="OBW17" s="396"/>
      <c r="OBX17" s="396"/>
      <c r="OBY17" s="396"/>
      <c r="OBZ17" s="396"/>
      <c r="OCA17" s="396"/>
      <c r="OCB17" s="396"/>
      <c r="OCC17" s="396"/>
      <c r="OCD17" s="396"/>
      <c r="OCE17" s="396"/>
      <c r="OCF17" s="396"/>
      <c r="OCG17" s="396"/>
      <c r="OCH17" s="396"/>
      <c r="OCI17" s="396"/>
      <c r="OCJ17" s="396"/>
      <c r="OCK17" s="396"/>
      <c r="OCL17" s="396"/>
      <c r="OCM17" s="396"/>
      <c r="OCN17" s="396"/>
      <c r="OCO17" s="396"/>
      <c r="OCP17" s="396"/>
      <c r="OCQ17" s="396"/>
      <c r="OCR17" s="396"/>
      <c r="OCS17" s="396"/>
      <c r="OCT17" s="396"/>
      <c r="OCU17" s="396"/>
      <c r="OCV17" s="396"/>
      <c r="OCW17" s="396"/>
      <c r="OCX17" s="396"/>
      <c r="OCY17" s="396"/>
      <c r="OCZ17" s="396"/>
      <c r="ODA17" s="396"/>
      <c r="ODB17" s="396"/>
      <c r="ODC17" s="396"/>
      <c r="ODD17" s="396"/>
      <c r="ODE17" s="396"/>
      <c r="ODF17" s="396"/>
      <c r="ODG17" s="396"/>
      <c r="ODH17" s="396"/>
      <c r="ODI17" s="396"/>
      <c r="ODJ17" s="396"/>
      <c r="ODK17" s="396"/>
      <c r="ODL17" s="396"/>
      <c r="ODM17" s="396"/>
      <c r="ODN17" s="396"/>
      <c r="ODO17" s="396"/>
      <c r="ODP17" s="396"/>
      <c r="ODQ17" s="396"/>
      <c r="ODR17" s="396"/>
      <c r="ODS17" s="396"/>
      <c r="ODT17" s="396"/>
      <c r="ODU17" s="396"/>
      <c r="ODV17" s="396"/>
      <c r="ODW17" s="396"/>
      <c r="ODX17" s="396"/>
      <c r="ODY17" s="396"/>
      <c r="ODZ17" s="396"/>
      <c r="OEA17" s="396"/>
      <c r="OEB17" s="396"/>
      <c r="OEC17" s="396"/>
      <c r="OED17" s="396"/>
      <c r="OEE17" s="396"/>
      <c r="OEF17" s="396"/>
      <c r="OEG17" s="396"/>
      <c r="OEH17" s="396"/>
      <c r="OEI17" s="396"/>
      <c r="OEJ17" s="396"/>
      <c r="OEK17" s="396"/>
      <c r="OEL17" s="396"/>
      <c r="OEM17" s="396"/>
      <c r="OEN17" s="396"/>
      <c r="OEO17" s="396"/>
      <c r="OEP17" s="396"/>
      <c r="OEQ17" s="396"/>
      <c r="OER17" s="396"/>
      <c r="OES17" s="396"/>
      <c r="OET17" s="396"/>
      <c r="OEU17" s="396"/>
      <c r="OEV17" s="396"/>
      <c r="OEW17" s="396"/>
      <c r="OEX17" s="396"/>
      <c r="OEY17" s="396"/>
      <c r="OEZ17" s="396"/>
      <c r="OFA17" s="396"/>
      <c r="OFB17" s="396"/>
      <c r="OFC17" s="396"/>
      <c r="OFD17" s="396"/>
      <c r="OFE17" s="396"/>
      <c r="OFF17" s="396"/>
      <c r="OFG17" s="396"/>
      <c r="OFH17" s="396"/>
      <c r="OFI17" s="396"/>
      <c r="OFJ17" s="396"/>
      <c r="OFK17" s="396"/>
      <c r="OFL17" s="396"/>
      <c r="OFM17" s="396"/>
      <c r="OFN17" s="396"/>
      <c r="OFO17" s="396"/>
      <c r="OFP17" s="396"/>
      <c r="OFQ17" s="396"/>
      <c r="OFR17" s="396"/>
      <c r="OFS17" s="396"/>
      <c r="OFT17" s="396"/>
      <c r="OFU17" s="396"/>
      <c r="OFV17" s="396"/>
      <c r="OFW17" s="396"/>
      <c r="OFX17" s="396"/>
      <c r="OFY17" s="396"/>
      <c r="OFZ17" s="396"/>
      <c r="OGA17" s="396"/>
      <c r="OGB17" s="396"/>
      <c r="OGC17" s="396"/>
      <c r="OGD17" s="396"/>
      <c r="OGE17" s="396"/>
      <c r="OGF17" s="396"/>
      <c r="OGG17" s="396"/>
      <c r="OGH17" s="396"/>
      <c r="OGI17" s="396"/>
      <c r="OGJ17" s="396"/>
      <c r="OGK17" s="396"/>
      <c r="OGL17" s="396"/>
      <c r="OGM17" s="396"/>
      <c r="OGN17" s="396"/>
      <c r="OGO17" s="396"/>
      <c r="OGP17" s="396"/>
      <c r="OGQ17" s="396"/>
      <c r="OGR17" s="396"/>
      <c r="OGS17" s="396"/>
      <c r="OGT17" s="396"/>
      <c r="OGU17" s="396"/>
      <c r="OGV17" s="396"/>
      <c r="OGW17" s="396"/>
      <c r="OGX17" s="396"/>
      <c r="OGY17" s="396"/>
      <c r="OGZ17" s="396"/>
      <c r="OHA17" s="396"/>
      <c r="OHB17" s="396"/>
      <c r="OHC17" s="396"/>
      <c r="OHD17" s="396"/>
      <c r="OHE17" s="396"/>
      <c r="OHF17" s="396"/>
      <c r="OHG17" s="396"/>
      <c r="OHH17" s="396"/>
      <c r="OHI17" s="396"/>
      <c r="OHJ17" s="396"/>
      <c r="OHK17" s="396"/>
      <c r="OHL17" s="396"/>
      <c r="OHM17" s="396"/>
      <c r="OHN17" s="396"/>
      <c r="OHO17" s="396"/>
      <c r="OHP17" s="396"/>
      <c r="OHQ17" s="396"/>
      <c r="OHR17" s="396"/>
      <c r="OHS17" s="396"/>
      <c r="OHT17" s="396"/>
      <c r="OHU17" s="396"/>
      <c r="OHV17" s="396"/>
      <c r="OHW17" s="396"/>
      <c r="OHX17" s="396"/>
      <c r="OHY17" s="396"/>
      <c r="OHZ17" s="396"/>
      <c r="OIA17" s="396"/>
      <c r="OIB17" s="396"/>
      <c r="OIC17" s="396"/>
      <c r="OID17" s="396"/>
      <c r="OIE17" s="396"/>
      <c r="OIF17" s="396"/>
      <c r="OIG17" s="396"/>
      <c r="OIH17" s="396"/>
      <c r="OII17" s="396"/>
      <c r="OIJ17" s="396"/>
      <c r="OIK17" s="396"/>
      <c r="OIL17" s="396"/>
      <c r="OIM17" s="396"/>
      <c r="OIN17" s="396"/>
      <c r="OIO17" s="396"/>
      <c r="OIP17" s="396"/>
      <c r="OIQ17" s="396"/>
      <c r="OIR17" s="396"/>
      <c r="OIS17" s="396"/>
      <c r="OIT17" s="396"/>
      <c r="OIU17" s="396"/>
      <c r="OIV17" s="396"/>
      <c r="OIW17" s="396"/>
      <c r="OIX17" s="396"/>
      <c r="OIY17" s="396"/>
      <c r="OIZ17" s="396"/>
      <c r="OJA17" s="396"/>
      <c r="OJB17" s="396"/>
      <c r="OJC17" s="396"/>
      <c r="OJD17" s="396"/>
      <c r="OJE17" s="396"/>
      <c r="OJF17" s="396"/>
      <c r="OJG17" s="396"/>
      <c r="OJH17" s="396"/>
      <c r="OJI17" s="396"/>
      <c r="OJJ17" s="396"/>
      <c r="OJK17" s="396"/>
      <c r="OJL17" s="396"/>
      <c r="OJM17" s="396"/>
      <c r="OJN17" s="396"/>
      <c r="OJO17" s="396"/>
      <c r="OJP17" s="396"/>
      <c r="OJQ17" s="396"/>
      <c r="OJR17" s="396"/>
      <c r="OJS17" s="396"/>
      <c r="OJT17" s="396"/>
      <c r="OJU17" s="396"/>
      <c r="OJV17" s="396"/>
      <c r="OJW17" s="396"/>
      <c r="OJX17" s="396"/>
      <c r="OJY17" s="396"/>
      <c r="OJZ17" s="396"/>
      <c r="OKA17" s="396"/>
      <c r="OKB17" s="396"/>
      <c r="OKC17" s="396"/>
      <c r="OKD17" s="396"/>
      <c r="OKE17" s="396"/>
      <c r="OKF17" s="396"/>
      <c r="OKG17" s="396"/>
      <c r="OKH17" s="396"/>
      <c r="OKI17" s="396"/>
      <c r="OKJ17" s="396"/>
      <c r="OKK17" s="396"/>
      <c r="OKL17" s="396"/>
      <c r="OKM17" s="396"/>
      <c r="OKN17" s="396"/>
      <c r="OKO17" s="396"/>
      <c r="OKP17" s="396"/>
      <c r="OKQ17" s="396"/>
      <c r="OKR17" s="396"/>
      <c r="OKS17" s="396"/>
      <c r="OKT17" s="396"/>
      <c r="OKU17" s="396"/>
      <c r="OKV17" s="396"/>
      <c r="OKW17" s="396"/>
      <c r="OKX17" s="396"/>
      <c r="OKY17" s="396"/>
      <c r="OKZ17" s="396"/>
      <c r="OLA17" s="396"/>
      <c r="OLB17" s="396"/>
      <c r="OLC17" s="396"/>
      <c r="OLD17" s="396"/>
      <c r="OLE17" s="396"/>
      <c r="OLF17" s="396"/>
      <c r="OLG17" s="396"/>
      <c r="OLH17" s="396"/>
      <c r="OLI17" s="396"/>
      <c r="OLJ17" s="396"/>
      <c r="OLK17" s="396"/>
      <c r="OLL17" s="396"/>
      <c r="OLM17" s="396"/>
      <c r="OLN17" s="396"/>
      <c r="OLO17" s="396"/>
      <c r="OLP17" s="396"/>
      <c r="OLQ17" s="396"/>
      <c r="OLR17" s="396"/>
      <c r="OLS17" s="396"/>
      <c r="OLT17" s="396"/>
      <c r="OLU17" s="396"/>
      <c r="OLV17" s="396"/>
      <c r="OLW17" s="396"/>
      <c r="OLX17" s="396"/>
      <c r="OLY17" s="396"/>
      <c r="OLZ17" s="396"/>
      <c r="OMA17" s="396"/>
      <c r="OMB17" s="396"/>
      <c r="OMC17" s="396"/>
      <c r="OMD17" s="396"/>
      <c r="OME17" s="396"/>
      <c r="OMF17" s="396"/>
      <c r="OMG17" s="396"/>
      <c r="OMH17" s="396"/>
      <c r="OMI17" s="396"/>
      <c r="OMJ17" s="396"/>
      <c r="OMK17" s="396"/>
      <c r="OML17" s="396"/>
      <c r="OMM17" s="396"/>
      <c r="OMN17" s="396"/>
      <c r="OMO17" s="396"/>
      <c r="OMP17" s="396"/>
      <c r="OMQ17" s="396"/>
      <c r="OMR17" s="396"/>
      <c r="OMS17" s="396"/>
      <c r="OMT17" s="396"/>
      <c r="OMU17" s="396"/>
      <c r="OMV17" s="396"/>
      <c r="OMW17" s="396"/>
      <c r="OMX17" s="396"/>
      <c r="OMY17" s="396"/>
      <c r="OMZ17" s="396"/>
      <c r="ONA17" s="396"/>
      <c r="ONB17" s="396"/>
      <c r="ONC17" s="396"/>
      <c r="OND17" s="396"/>
      <c r="ONE17" s="396"/>
      <c r="ONF17" s="396"/>
      <c r="ONG17" s="396"/>
      <c r="ONH17" s="396"/>
      <c r="ONI17" s="396"/>
      <c r="ONJ17" s="396"/>
      <c r="ONK17" s="396"/>
      <c r="ONL17" s="396"/>
      <c r="ONM17" s="396"/>
      <c r="ONN17" s="396"/>
      <c r="ONO17" s="396"/>
      <c r="ONP17" s="396"/>
      <c r="ONQ17" s="396"/>
      <c r="ONR17" s="396"/>
      <c r="ONS17" s="396"/>
      <c r="ONT17" s="396"/>
      <c r="ONU17" s="396"/>
      <c r="ONV17" s="396"/>
      <c r="ONW17" s="396"/>
      <c r="ONX17" s="396"/>
      <c r="ONY17" s="396"/>
      <c r="ONZ17" s="396"/>
      <c r="OOA17" s="396"/>
      <c r="OOB17" s="396"/>
      <c r="OOC17" s="396"/>
      <c r="OOD17" s="396"/>
      <c r="OOE17" s="396"/>
      <c r="OOF17" s="396"/>
      <c r="OOG17" s="396"/>
      <c r="OOH17" s="396"/>
      <c r="OOI17" s="396"/>
      <c r="OOJ17" s="396"/>
      <c r="OOK17" s="396"/>
      <c r="OOL17" s="396"/>
      <c r="OOM17" s="396"/>
      <c r="OON17" s="396"/>
      <c r="OOO17" s="396"/>
      <c r="OOP17" s="396"/>
      <c r="OOQ17" s="396"/>
      <c r="OOR17" s="396"/>
      <c r="OOS17" s="396"/>
      <c r="OOT17" s="396"/>
      <c r="OOU17" s="396"/>
      <c r="OOV17" s="396"/>
      <c r="OOW17" s="396"/>
      <c r="OOX17" s="396"/>
      <c r="OOY17" s="396"/>
      <c r="OOZ17" s="396"/>
      <c r="OPA17" s="396"/>
      <c r="OPB17" s="396"/>
      <c r="OPC17" s="396"/>
      <c r="OPD17" s="396"/>
      <c r="OPE17" s="396"/>
      <c r="OPF17" s="396"/>
      <c r="OPG17" s="396"/>
      <c r="OPH17" s="396"/>
      <c r="OPI17" s="396"/>
      <c r="OPJ17" s="396"/>
      <c r="OPK17" s="396"/>
      <c r="OPL17" s="396"/>
      <c r="OPM17" s="396"/>
      <c r="OPN17" s="396"/>
      <c r="OPO17" s="396"/>
      <c r="OPP17" s="396"/>
      <c r="OPQ17" s="396"/>
      <c r="OPR17" s="396"/>
      <c r="OPS17" s="396"/>
      <c r="OPT17" s="396"/>
      <c r="OPU17" s="396"/>
      <c r="OPV17" s="396"/>
      <c r="OPW17" s="396"/>
      <c r="OPX17" s="396"/>
      <c r="OPY17" s="396"/>
      <c r="OPZ17" s="396"/>
      <c r="OQA17" s="396"/>
      <c r="OQB17" s="396"/>
      <c r="OQC17" s="396"/>
      <c r="OQD17" s="396"/>
      <c r="OQE17" s="396"/>
      <c r="OQF17" s="396"/>
      <c r="OQG17" s="396"/>
      <c r="OQH17" s="396"/>
      <c r="OQI17" s="396"/>
      <c r="OQJ17" s="396"/>
      <c r="OQK17" s="396"/>
      <c r="OQL17" s="396"/>
      <c r="OQM17" s="396"/>
      <c r="OQN17" s="396"/>
      <c r="OQO17" s="396"/>
      <c r="OQP17" s="396"/>
      <c r="OQQ17" s="396"/>
      <c r="OQR17" s="396"/>
      <c r="OQS17" s="396"/>
      <c r="OQT17" s="396"/>
      <c r="OQU17" s="396"/>
      <c r="OQV17" s="396"/>
      <c r="OQW17" s="396"/>
      <c r="OQX17" s="396"/>
      <c r="OQY17" s="396"/>
      <c r="OQZ17" s="396"/>
      <c r="ORA17" s="396"/>
      <c r="ORB17" s="396"/>
      <c r="ORC17" s="396"/>
      <c r="ORD17" s="396"/>
      <c r="ORE17" s="396"/>
      <c r="ORF17" s="396"/>
      <c r="ORG17" s="396"/>
      <c r="ORH17" s="396"/>
      <c r="ORI17" s="396"/>
      <c r="ORJ17" s="396"/>
      <c r="ORK17" s="396"/>
      <c r="ORL17" s="396"/>
      <c r="ORM17" s="396"/>
      <c r="ORN17" s="396"/>
      <c r="ORO17" s="396"/>
      <c r="ORP17" s="396"/>
      <c r="ORQ17" s="396"/>
      <c r="ORR17" s="396"/>
      <c r="ORS17" s="396"/>
      <c r="ORT17" s="396"/>
      <c r="ORU17" s="396"/>
      <c r="ORV17" s="396"/>
      <c r="ORW17" s="396"/>
      <c r="ORX17" s="396"/>
      <c r="ORY17" s="396"/>
      <c r="ORZ17" s="396"/>
      <c r="OSA17" s="396"/>
      <c r="OSB17" s="396"/>
      <c r="OSC17" s="396"/>
      <c r="OSD17" s="396"/>
      <c r="OSE17" s="396"/>
      <c r="OSF17" s="396"/>
      <c r="OSG17" s="396"/>
      <c r="OSH17" s="396"/>
      <c r="OSI17" s="396"/>
      <c r="OSJ17" s="396"/>
      <c r="OSK17" s="396"/>
      <c r="OSL17" s="396"/>
      <c r="OSM17" s="396"/>
      <c r="OSN17" s="396"/>
      <c r="OSO17" s="396"/>
      <c r="OSP17" s="396"/>
      <c r="OSQ17" s="396"/>
      <c r="OSR17" s="396"/>
      <c r="OSS17" s="396"/>
      <c r="OST17" s="396"/>
      <c r="OSU17" s="396"/>
      <c r="OSV17" s="396"/>
      <c r="OSW17" s="396"/>
      <c r="OSX17" s="396"/>
      <c r="OSY17" s="396"/>
      <c r="OSZ17" s="396"/>
      <c r="OTA17" s="396"/>
      <c r="OTB17" s="396"/>
      <c r="OTC17" s="396"/>
      <c r="OTD17" s="396"/>
      <c r="OTE17" s="396"/>
      <c r="OTF17" s="396"/>
      <c r="OTG17" s="396"/>
      <c r="OTH17" s="396"/>
      <c r="OTI17" s="396"/>
      <c r="OTJ17" s="396"/>
      <c r="OTK17" s="396"/>
      <c r="OTL17" s="396"/>
      <c r="OTM17" s="396"/>
      <c r="OTN17" s="396"/>
      <c r="OTO17" s="396"/>
      <c r="OTP17" s="396"/>
      <c r="OTQ17" s="396"/>
      <c r="OTR17" s="396"/>
      <c r="OTS17" s="396"/>
      <c r="OTT17" s="396"/>
      <c r="OTU17" s="396"/>
      <c r="OTV17" s="396"/>
      <c r="OTW17" s="396"/>
      <c r="OTX17" s="396"/>
      <c r="OTY17" s="396"/>
      <c r="OTZ17" s="396"/>
      <c r="OUA17" s="396"/>
      <c r="OUB17" s="396"/>
      <c r="OUC17" s="396"/>
      <c r="OUD17" s="396"/>
      <c r="OUE17" s="396"/>
      <c r="OUF17" s="396"/>
      <c r="OUG17" s="396"/>
      <c r="OUH17" s="396"/>
      <c r="OUI17" s="396"/>
      <c r="OUJ17" s="396"/>
      <c r="OUK17" s="396"/>
      <c r="OUL17" s="396"/>
      <c r="OUM17" s="396"/>
      <c r="OUN17" s="396"/>
      <c r="OUO17" s="396"/>
      <c r="OUP17" s="396"/>
      <c r="OUQ17" s="396"/>
      <c r="OUR17" s="396"/>
      <c r="OUS17" s="396"/>
      <c r="OUT17" s="396"/>
      <c r="OUU17" s="396"/>
      <c r="OUV17" s="396"/>
      <c r="OUW17" s="396"/>
      <c r="OUX17" s="396"/>
      <c r="OUY17" s="396"/>
      <c r="OUZ17" s="396"/>
      <c r="OVA17" s="396"/>
      <c r="OVB17" s="396"/>
      <c r="OVC17" s="396"/>
      <c r="OVD17" s="396"/>
      <c r="OVE17" s="396"/>
      <c r="OVF17" s="396"/>
      <c r="OVG17" s="396"/>
      <c r="OVH17" s="396"/>
      <c r="OVI17" s="396"/>
      <c r="OVJ17" s="396"/>
      <c r="OVK17" s="396"/>
      <c r="OVL17" s="396"/>
      <c r="OVM17" s="396"/>
      <c r="OVN17" s="396"/>
      <c r="OVO17" s="396"/>
      <c r="OVP17" s="396"/>
      <c r="OVQ17" s="396"/>
      <c r="OVR17" s="396"/>
      <c r="OVS17" s="396"/>
      <c r="OVT17" s="396"/>
      <c r="OVU17" s="396"/>
      <c r="OVV17" s="396"/>
      <c r="OVW17" s="396"/>
      <c r="OVX17" s="396"/>
      <c r="OVY17" s="396"/>
      <c r="OVZ17" s="396"/>
      <c r="OWA17" s="396"/>
      <c r="OWB17" s="396"/>
      <c r="OWC17" s="396"/>
      <c r="OWD17" s="396"/>
      <c r="OWE17" s="396"/>
      <c r="OWF17" s="396"/>
      <c r="OWG17" s="396"/>
      <c r="OWH17" s="396"/>
      <c r="OWI17" s="396"/>
      <c r="OWJ17" s="396"/>
      <c r="OWK17" s="396"/>
      <c r="OWL17" s="396"/>
      <c r="OWM17" s="396"/>
      <c r="OWN17" s="396"/>
      <c r="OWO17" s="396"/>
      <c r="OWP17" s="396"/>
      <c r="OWQ17" s="396"/>
      <c r="OWR17" s="396"/>
      <c r="OWS17" s="396"/>
      <c r="OWT17" s="396"/>
      <c r="OWU17" s="396"/>
      <c r="OWV17" s="396"/>
      <c r="OWW17" s="396"/>
      <c r="OWX17" s="396"/>
      <c r="OWY17" s="396"/>
      <c r="OWZ17" s="396"/>
      <c r="OXA17" s="396"/>
      <c r="OXB17" s="396"/>
      <c r="OXC17" s="396"/>
      <c r="OXD17" s="396"/>
      <c r="OXE17" s="396"/>
      <c r="OXF17" s="396"/>
      <c r="OXG17" s="396"/>
      <c r="OXH17" s="396"/>
      <c r="OXI17" s="396"/>
      <c r="OXJ17" s="396"/>
      <c r="OXK17" s="396"/>
      <c r="OXL17" s="396"/>
      <c r="OXM17" s="396"/>
      <c r="OXN17" s="396"/>
      <c r="OXO17" s="396"/>
      <c r="OXP17" s="396"/>
      <c r="OXQ17" s="396"/>
      <c r="OXR17" s="396"/>
      <c r="OXS17" s="396"/>
      <c r="OXT17" s="396"/>
      <c r="OXU17" s="396"/>
      <c r="OXV17" s="396"/>
      <c r="OXW17" s="396"/>
      <c r="OXX17" s="396"/>
      <c r="OXY17" s="396"/>
      <c r="OXZ17" s="396"/>
      <c r="OYA17" s="396"/>
      <c r="OYB17" s="396"/>
      <c r="OYC17" s="396"/>
      <c r="OYD17" s="396"/>
      <c r="OYE17" s="396"/>
      <c r="OYF17" s="396"/>
      <c r="OYG17" s="396"/>
      <c r="OYH17" s="396"/>
      <c r="OYI17" s="396"/>
      <c r="OYJ17" s="396"/>
      <c r="OYK17" s="396"/>
      <c r="OYL17" s="396"/>
      <c r="OYM17" s="396"/>
      <c r="OYN17" s="396"/>
      <c r="OYO17" s="396"/>
      <c r="OYP17" s="396"/>
      <c r="OYQ17" s="396"/>
      <c r="OYR17" s="396"/>
      <c r="OYS17" s="396"/>
      <c r="OYT17" s="396"/>
      <c r="OYU17" s="396"/>
      <c r="OYV17" s="396"/>
      <c r="OYW17" s="396"/>
      <c r="OYX17" s="396"/>
      <c r="OYY17" s="396"/>
      <c r="OYZ17" s="396"/>
      <c r="OZA17" s="396"/>
      <c r="OZB17" s="396"/>
      <c r="OZC17" s="396"/>
      <c r="OZD17" s="396"/>
      <c r="OZE17" s="396"/>
      <c r="OZF17" s="396"/>
      <c r="OZG17" s="396"/>
      <c r="OZH17" s="396"/>
      <c r="OZI17" s="396"/>
      <c r="OZJ17" s="396"/>
      <c r="OZK17" s="396"/>
      <c r="OZL17" s="396"/>
      <c r="OZM17" s="396"/>
      <c r="OZN17" s="396"/>
      <c r="OZO17" s="396"/>
      <c r="OZP17" s="396"/>
      <c r="OZQ17" s="396"/>
      <c r="OZR17" s="396"/>
      <c r="OZS17" s="396"/>
      <c r="OZT17" s="396"/>
      <c r="OZU17" s="396"/>
      <c r="OZV17" s="396"/>
      <c r="OZW17" s="396"/>
      <c r="OZX17" s="396"/>
      <c r="OZY17" s="396"/>
      <c r="OZZ17" s="396"/>
      <c r="PAA17" s="396"/>
      <c r="PAB17" s="396"/>
      <c r="PAC17" s="396"/>
      <c r="PAD17" s="396"/>
      <c r="PAE17" s="396"/>
      <c r="PAF17" s="396"/>
      <c r="PAG17" s="396"/>
      <c r="PAH17" s="396"/>
      <c r="PAI17" s="396"/>
      <c r="PAJ17" s="396"/>
      <c r="PAK17" s="396"/>
      <c r="PAL17" s="396"/>
      <c r="PAM17" s="396"/>
      <c r="PAN17" s="396"/>
      <c r="PAO17" s="396"/>
      <c r="PAP17" s="396"/>
      <c r="PAQ17" s="396"/>
      <c r="PAR17" s="396"/>
      <c r="PAS17" s="396"/>
      <c r="PAT17" s="396"/>
      <c r="PAU17" s="396"/>
      <c r="PAV17" s="396"/>
      <c r="PAW17" s="396"/>
      <c r="PAX17" s="396"/>
      <c r="PAY17" s="396"/>
      <c r="PAZ17" s="396"/>
      <c r="PBA17" s="396"/>
      <c r="PBB17" s="396"/>
      <c r="PBC17" s="396"/>
      <c r="PBD17" s="396"/>
      <c r="PBE17" s="396"/>
      <c r="PBF17" s="396"/>
      <c r="PBG17" s="396"/>
      <c r="PBH17" s="396"/>
      <c r="PBI17" s="396"/>
      <c r="PBJ17" s="396"/>
      <c r="PBK17" s="396"/>
      <c r="PBL17" s="396"/>
      <c r="PBM17" s="396"/>
      <c r="PBN17" s="396"/>
      <c r="PBO17" s="396"/>
      <c r="PBP17" s="396"/>
      <c r="PBQ17" s="396"/>
      <c r="PBR17" s="396"/>
      <c r="PBS17" s="396"/>
      <c r="PBT17" s="396"/>
      <c r="PBU17" s="396"/>
      <c r="PBV17" s="396"/>
      <c r="PBW17" s="396"/>
      <c r="PBX17" s="396"/>
      <c r="PBY17" s="396"/>
      <c r="PBZ17" s="396"/>
      <c r="PCA17" s="396"/>
      <c r="PCB17" s="396"/>
      <c r="PCC17" s="396"/>
      <c r="PCD17" s="396"/>
      <c r="PCE17" s="396"/>
      <c r="PCF17" s="396"/>
      <c r="PCG17" s="396"/>
      <c r="PCH17" s="396"/>
      <c r="PCI17" s="396"/>
      <c r="PCJ17" s="396"/>
      <c r="PCK17" s="396"/>
      <c r="PCL17" s="396"/>
      <c r="PCM17" s="396"/>
      <c r="PCN17" s="396"/>
      <c r="PCO17" s="396"/>
      <c r="PCP17" s="396"/>
      <c r="PCQ17" s="396"/>
      <c r="PCR17" s="396"/>
      <c r="PCS17" s="396"/>
      <c r="PCT17" s="396"/>
      <c r="PCU17" s="396"/>
      <c r="PCV17" s="396"/>
      <c r="PCW17" s="396"/>
      <c r="PCX17" s="396"/>
      <c r="PCY17" s="396"/>
      <c r="PCZ17" s="396"/>
      <c r="PDA17" s="396"/>
      <c r="PDB17" s="396"/>
      <c r="PDC17" s="396"/>
      <c r="PDD17" s="396"/>
      <c r="PDE17" s="396"/>
      <c r="PDF17" s="396"/>
      <c r="PDG17" s="396"/>
      <c r="PDH17" s="396"/>
      <c r="PDI17" s="396"/>
      <c r="PDJ17" s="396"/>
      <c r="PDK17" s="396"/>
      <c r="PDL17" s="396"/>
      <c r="PDM17" s="396"/>
      <c r="PDN17" s="396"/>
      <c r="PDO17" s="396"/>
      <c r="PDP17" s="396"/>
      <c r="PDQ17" s="396"/>
      <c r="PDR17" s="396"/>
      <c r="PDS17" s="396"/>
      <c r="PDT17" s="396"/>
      <c r="PDU17" s="396"/>
      <c r="PDV17" s="396"/>
      <c r="PDW17" s="396"/>
      <c r="PDX17" s="396"/>
      <c r="PDY17" s="396"/>
      <c r="PDZ17" s="396"/>
      <c r="PEA17" s="396"/>
      <c r="PEB17" s="396"/>
      <c r="PEC17" s="396"/>
      <c r="PED17" s="396"/>
      <c r="PEE17" s="396"/>
      <c r="PEF17" s="396"/>
      <c r="PEG17" s="396"/>
      <c r="PEH17" s="396"/>
      <c r="PEI17" s="396"/>
      <c r="PEJ17" s="396"/>
      <c r="PEK17" s="396"/>
      <c r="PEL17" s="396"/>
      <c r="PEM17" s="396"/>
      <c r="PEN17" s="396"/>
      <c r="PEO17" s="396"/>
      <c r="PEP17" s="396"/>
      <c r="PEQ17" s="396"/>
      <c r="PER17" s="396"/>
      <c r="PES17" s="396"/>
      <c r="PET17" s="396"/>
      <c r="PEU17" s="396"/>
      <c r="PEV17" s="396"/>
      <c r="PEW17" s="396"/>
      <c r="PEX17" s="396"/>
      <c r="PEY17" s="396"/>
      <c r="PEZ17" s="396"/>
      <c r="PFA17" s="396"/>
      <c r="PFB17" s="396"/>
      <c r="PFC17" s="396"/>
      <c r="PFD17" s="396"/>
      <c r="PFE17" s="396"/>
      <c r="PFF17" s="396"/>
      <c r="PFG17" s="396"/>
      <c r="PFH17" s="396"/>
      <c r="PFI17" s="396"/>
      <c r="PFJ17" s="396"/>
      <c r="PFK17" s="396"/>
      <c r="PFL17" s="396"/>
      <c r="PFM17" s="396"/>
      <c r="PFN17" s="396"/>
      <c r="PFO17" s="396"/>
      <c r="PFP17" s="396"/>
      <c r="PFQ17" s="396"/>
      <c r="PFR17" s="396"/>
      <c r="PFS17" s="396"/>
      <c r="PFT17" s="396"/>
      <c r="PFU17" s="396"/>
      <c r="PFV17" s="396"/>
      <c r="PFW17" s="396"/>
      <c r="PFX17" s="396"/>
      <c r="PFY17" s="396"/>
      <c r="PFZ17" s="396"/>
      <c r="PGA17" s="396"/>
      <c r="PGB17" s="396"/>
      <c r="PGC17" s="396"/>
      <c r="PGD17" s="396"/>
      <c r="PGE17" s="396"/>
      <c r="PGF17" s="396"/>
      <c r="PGG17" s="396"/>
      <c r="PGH17" s="396"/>
      <c r="PGI17" s="396"/>
      <c r="PGJ17" s="396"/>
      <c r="PGK17" s="396"/>
      <c r="PGL17" s="396"/>
      <c r="PGM17" s="396"/>
      <c r="PGN17" s="396"/>
      <c r="PGO17" s="396"/>
      <c r="PGP17" s="396"/>
      <c r="PGQ17" s="396"/>
      <c r="PGR17" s="396"/>
      <c r="PGS17" s="396"/>
      <c r="PGT17" s="396"/>
      <c r="PGU17" s="396"/>
      <c r="PGV17" s="396"/>
      <c r="PGW17" s="396"/>
      <c r="PGX17" s="396"/>
      <c r="PGY17" s="396"/>
      <c r="PGZ17" s="396"/>
      <c r="PHA17" s="396"/>
      <c r="PHB17" s="396"/>
      <c r="PHC17" s="396"/>
      <c r="PHD17" s="396"/>
      <c r="PHE17" s="396"/>
      <c r="PHF17" s="396"/>
      <c r="PHG17" s="396"/>
      <c r="PHH17" s="396"/>
      <c r="PHI17" s="396"/>
      <c r="PHJ17" s="396"/>
      <c r="PHK17" s="396"/>
      <c r="PHL17" s="396"/>
      <c r="PHM17" s="396"/>
      <c r="PHN17" s="396"/>
      <c r="PHO17" s="396"/>
      <c r="PHP17" s="396"/>
      <c r="PHQ17" s="396"/>
      <c r="PHR17" s="396"/>
      <c r="PHS17" s="396"/>
      <c r="PHT17" s="396"/>
      <c r="PHU17" s="396"/>
      <c r="PHV17" s="396"/>
      <c r="PHW17" s="396"/>
      <c r="PHX17" s="396"/>
      <c r="PHY17" s="396"/>
      <c r="PHZ17" s="396"/>
      <c r="PIA17" s="396"/>
      <c r="PIB17" s="396"/>
      <c r="PIC17" s="396"/>
      <c r="PID17" s="396"/>
      <c r="PIE17" s="396"/>
      <c r="PIF17" s="396"/>
      <c r="PIG17" s="396"/>
      <c r="PIH17" s="396"/>
      <c r="PII17" s="396"/>
      <c r="PIJ17" s="396"/>
      <c r="PIK17" s="396"/>
      <c r="PIL17" s="396"/>
      <c r="PIM17" s="396"/>
      <c r="PIN17" s="396"/>
      <c r="PIO17" s="396"/>
      <c r="PIP17" s="396"/>
      <c r="PIQ17" s="396"/>
      <c r="PIR17" s="396"/>
      <c r="PIS17" s="396"/>
      <c r="PIT17" s="396"/>
      <c r="PIU17" s="396"/>
      <c r="PIV17" s="396"/>
      <c r="PIW17" s="396"/>
      <c r="PIX17" s="396"/>
      <c r="PIY17" s="396"/>
      <c r="PIZ17" s="396"/>
      <c r="PJA17" s="396"/>
      <c r="PJB17" s="396"/>
      <c r="PJC17" s="396"/>
      <c r="PJD17" s="396"/>
      <c r="PJE17" s="396"/>
      <c r="PJF17" s="396"/>
      <c r="PJG17" s="396"/>
      <c r="PJH17" s="396"/>
      <c r="PJI17" s="396"/>
      <c r="PJJ17" s="396"/>
      <c r="PJK17" s="396"/>
      <c r="PJL17" s="396"/>
      <c r="PJM17" s="396"/>
      <c r="PJN17" s="396"/>
      <c r="PJO17" s="396"/>
      <c r="PJP17" s="396"/>
      <c r="PJQ17" s="396"/>
      <c r="PJR17" s="396"/>
      <c r="PJS17" s="396"/>
      <c r="PJT17" s="396"/>
      <c r="PJU17" s="396"/>
      <c r="PJV17" s="396"/>
      <c r="PJW17" s="396"/>
      <c r="PJX17" s="396"/>
      <c r="PJY17" s="396"/>
      <c r="PJZ17" s="396"/>
      <c r="PKA17" s="396"/>
      <c r="PKB17" s="396"/>
      <c r="PKC17" s="396"/>
      <c r="PKD17" s="396"/>
      <c r="PKE17" s="396"/>
      <c r="PKF17" s="396"/>
      <c r="PKG17" s="396"/>
      <c r="PKH17" s="396"/>
      <c r="PKI17" s="396"/>
      <c r="PKJ17" s="396"/>
      <c r="PKK17" s="396"/>
      <c r="PKL17" s="396"/>
      <c r="PKM17" s="396"/>
      <c r="PKN17" s="396"/>
      <c r="PKO17" s="396"/>
      <c r="PKP17" s="396"/>
      <c r="PKQ17" s="396"/>
      <c r="PKR17" s="396"/>
      <c r="PKS17" s="396"/>
      <c r="PKT17" s="396"/>
      <c r="PKU17" s="396"/>
      <c r="PKV17" s="396"/>
      <c r="PKW17" s="396"/>
      <c r="PKX17" s="396"/>
      <c r="PKY17" s="396"/>
      <c r="PKZ17" s="396"/>
      <c r="PLA17" s="396"/>
      <c r="PLB17" s="396"/>
      <c r="PLC17" s="396"/>
      <c r="PLD17" s="396"/>
      <c r="PLE17" s="396"/>
      <c r="PLF17" s="396"/>
      <c r="PLG17" s="396"/>
      <c r="PLH17" s="396"/>
      <c r="PLI17" s="396"/>
      <c r="PLJ17" s="396"/>
      <c r="PLK17" s="396"/>
      <c r="PLL17" s="396"/>
      <c r="PLM17" s="396"/>
      <c r="PLN17" s="396"/>
      <c r="PLO17" s="396"/>
      <c r="PLP17" s="396"/>
      <c r="PLQ17" s="396"/>
      <c r="PLR17" s="396"/>
      <c r="PLS17" s="396"/>
      <c r="PLT17" s="396"/>
      <c r="PLU17" s="396"/>
      <c r="PLV17" s="396"/>
      <c r="PLW17" s="396"/>
      <c r="PLX17" s="396"/>
      <c r="PLY17" s="396"/>
      <c r="PLZ17" s="396"/>
      <c r="PMA17" s="396"/>
      <c r="PMB17" s="396"/>
      <c r="PMC17" s="396"/>
      <c r="PMD17" s="396"/>
      <c r="PME17" s="396"/>
      <c r="PMF17" s="396"/>
      <c r="PMG17" s="396"/>
      <c r="PMH17" s="396"/>
      <c r="PMI17" s="396"/>
      <c r="PMJ17" s="396"/>
      <c r="PMK17" s="396"/>
      <c r="PML17" s="396"/>
      <c r="PMM17" s="396"/>
      <c r="PMN17" s="396"/>
      <c r="PMO17" s="396"/>
      <c r="PMP17" s="396"/>
      <c r="PMQ17" s="396"/>
      <c r="PMR17" s="396"/>
      <c r="PMS17" s="396"/>
      <c r="PMT17" s="396"/>
      <c r="PMU17" s="396"/>
      <c r="PMV17" s="396"/>
      <c r="PMW17" s="396"/>
      <c r="PMX17" s="396"/>
      <c r="PMY17" s="396"/>
      <c r="PMZ17" s="396"/>
      <c r="PNA17" s="396"/>
      <c r="PNB17" s="396"/>
      <c r="PNC17" s="396"/>
      <c r="PND17" s="396"/>
      <c r="PNE17" s="396"/>
      <c r="PNF17" s="396"/>
      <c r="PNG17" s="396"/>
      <c r="PNH17" s="396"/>
      <c r="PNI17" s="396"/>
      <c r="PNJ17" s="396"/>
      <c r="PNK17" s="396"/>
      <c r="PNL17" s="396"/>
      <c r="PNM17" s="396"/>
      <c r="PNN17" s="396"/>
      <c r="PNO17" s="396"/>
      <c r="PNP17" s="396"/>
      <c r="PNQ17" s="396"/>
      <c r="PNR17" s="396"/>
      <c r="PNS17" s="396"/>
      <c r="PNT17" s="396"/>
      <c r="PNU17" s="396"/>
      <c r="PNV17" s="396"/>
      <c r="PNW17" s="396"/>
      <c r="PNX17" s="396"/>
      <c r="PNY17" s="396"/>
      <c r="PNZ17" s="396"/>
      <c r="POA17" s="396"/>
      <c r="POB17" s="396"/>
      <c r="POC17" s="396"/>
      <c r="POD17" s="396"/>
      <c r="POE17" s="396"/>
      <c r="POF17" s="396"/>
      <c r="POG17" s="396"/>
      <c r="POH17" s="396"/>
      <c r="POI17" s="396"/>
      <c r="POJ17" s="396"/>
      <c r="POK17" s="396"/>
      <c r="POL17" s="396"/>
      <c r="POM17" s="396"/>
      <c r="PON17" s="396"/>
      <c r="POO17" s="396"/>
      <c r="POP17" s="396"/>
      <c r="POQ17" s="396"/>
      <c r="POR17" s="396"/>
      <c r="POS17" s="396"/>
      <c r="POT17" s="396"/>
      <c r="POU17" s="396"/>
      <c r="POV17" s="396"/>
      <c r="POW17" s="396"/>
      <c r="POX17" s="396"/>
      <c r="POY17" s="396"/>
      <c r="POZ17" s="396"/>
      <c r="PPA17" s="396"/>
      <c r="PPB17" s="396"/>
      <c r="PPC17" s="396"/>
      <c r="PPD17" s="396"/>
      <c r="PPE17" s="396"/>
      <c r="PPF17" s="396"/>
      <c r="PPG17" s="396"/>
      <c r="PPH17" s="396"/>
      <c r="PPI17" s="396"/>
      <c r="PPJ17" s="396"/>
      <c r="PPK17" s="396"/>
      <c r="PPL17" s="396"/>
      <c r="PPM17" s="396"/>
      <c r="PPN17" s="396"/>
      <c r="PPO17" s="396"/>
      <c r="PPP17" s="396"/>
      <c r="PPQ17" s="396"/>
      <c r="PPR17" s="396"/>
      <c r="PPS17" s="396"/>
      <c r="PPT17" s="396"/>
      <c r="PPU17" s="396"/>
      <c r="PPV17" s="396"/>
      <c r="PPW17" s="396"/>
      <c r="PPX17" s="396"/>
      <c r="PPY17" s="396"/>
      <c r="PPZ17" s="396"/>
      <c r="PQA17" s="396"/>
      <c r="PQB17" s="396"/>
      <c r="PQC17" s="396"/>
      <c r="PQD17" s="396"/>
      <c r="PQE17" s="396"/>
      <c r="PQF17" s="396"/>
      <c r="PQG17" s="396"/>
      <c r="PQH17" s="396"/>
      <c r="PQI17" s="396"/>
      <c r="PQJ17" s="396"/>
      <c r="PQK17" s="396"/>
      <c r="PQL17" s="396"/>
      <c r="PQM17" s="396"/>
      <c r="PQN17" s="396"/>
      <c r="PQO17" s="396"/>
      <c r="PQP17" s="396"/>
      <c r="PQQ17" s="396"/>
      <c r="PQR17" s="396"/>
      <c r="PQS17" s="396"/>
      <c r="PQT17" s="396"/>
      <c r="PQU17" s="396"/>
      <c r="PQV17" s="396"/>
      <c r="PQW17" s="396"/>
      <c r="PQX17" s="396"/>
      <c r="PQY17" s="396"/>
      <c r="PQZ17" s="396"/>
      <c r="PRA17" s="396"/>
      <c r="PRB17" s="396"/>
      <c r="PRC17" s="396"/>
      <c r="PRD17" s="396"/>
      <c r="PRE17" s="396"/>
      <c r="PRF17" s="396"/>
      <c r="PRG17" s="396"/>
      <c r="PRH17" s="396"/>
      <c r="PRI17" s="396"/>
      <c r="PRJ17" s="396"/>
      <c r="PRK17" s="396"/>
      <c r="PRL17" s="396"/>
      <c r="PRM17" s="396"/>
      <c r="PRN17" s="396"/>
      <c r="PRO17" s="396"/>
      <c r="PRP17" s="396"/>
      <c r="PRQ17" s="396"/>
      <c r="PRR17" s="396"/>
      <c r="PRS17" s="396"/>
      <c r="PRT17" s="396"/>
      <c r="PRU17" s="396"/>
      <c r="PRV17" s="396"/>
      <c r="PRW17" s="396"/>
      <c r="PRX17" s="396"/>
      <c r="PRY17" s="396"/>
      <c r="PRZ17" s="396"/>
      <c r="PSA17" s="396"/>
      <c r="PSB17" s="396"/>
      <c r="PSC17" s="396"/>
      <c r="PSD17" s="396"/>
      <c r="PSE17" s="396"/>
      <c r="PSF17" s="396"/>
      <c r="PSG17" s="396"/>
      <c r="PSH17" s="396"/>
      <c r="PSI17" s="396"/>
      <c r="PSJ17" s="396"/>
      <c r="PSK17" s="396"/>
      <c r="PSL17" s="396"/>
      <c r="PSM17" s="396"/>
      <c r="PSN17" s="396"/>
      <c r="PSO17" s="396"/>
      <c r="PSP17" s="396"/>
      <c r="PSQ17" s="396"/>
      <c r="PSR17" s="396"/>
      <c r="PSS17" s="396"/>
      <c r="PST17" s="396"/>
      <c r="PSU17" s="396"/>
      <c r="PSV17" s="396"/>
      <c r="PSW17" s="396"/>
      <c r="PSX17" s="396"/>
      <c r="PSY17" s="396"/>
      <c r="PSZ17" s="396"/>
      <c r="PTA17" s="396"/>
      <c r="PTB17" s="396"/>
      <c r="PTC17" s="396"/>
      <c r="PTD17" s="396"/>
      <c r="PTE17" s="396"/>
      <c r="PTF17" s="396"/>
      <c r="PTG17" s="396"/>
      <c r="PTH17" s="396"/>
      <c r="PTI17" s="396"/>
      <c r="PTJ17" s="396"/>
      <c r="PTK17" s="396"/>
      <c r="PTL17" s="396"/>
      <c r="PTM17" s="396"/>
      <c r="PTN17" s="396"/>
      <c r="PTO17" s="396"/>
      <c r="PTP17" s="396"/>
      <c r="PTQ17" s="396"/>
      <c r="PTR17" s="396"/>
      <c r="PTS17" s="396"/>
      <c r="PTT17" s="396"/>
      <c r="PTU17" s="396"/>
      <c r="PTV17" s="396"/>
      <c r="PTW17" s="396"/>
      <c r="PTX17" s="396"/>
      <c r="PTY17" s="396"/>
      <c r="PTZ17" s="396"/>
      <c r="PUA17" s="396"/>
      <c r="PUB17" s="396"/>
      <c r="PUC17" s="396"/>
      <c r="PUD17" s="396"/>
      <c r="PUE17" s="396"/>
      <c r="PUF17" s="396"/>
      <c r="PUG17" s="396"/>
      <c r="PUH17" s="396"/>
      <c r="PUI17" s="396"/>
      <c r="PUJ17" s="396"/>
      <c r="PUK17" s="396"/>
      <c r="PUL17" s="396"/>
      <c r="PUM17" s="396"/>
      <c r="PUN17" s="396"/>
      <c r="PUO17" s="396"/>
      <c r="PUP17" s="396"/>
      <c r="PUQ17" s="396"/>
      <c r="PUR17" s="396"/>
      <c r="PUS17" s="396"/>
      <c r="PUT17" s="396"/>
      <c r="PUU17" s="396"/>
      <c r="PUV17" s="396"/>
      <c r="PUW17" s="396"/>
      <c r="PUX17" s="396"/>
      <c r="PUY17" s="396"/>
      <c r="PUZ17" s="396"/>
      <c r="PVA17" s="396"/>
      <c r="PVB17" s="396"/>
      <c r="PVC17" s="396"/>
      <c r="PVD17" s="396"/>
      <c r="PVE17" s="396"/>
      <c r="PVF17" s="396"/>
      <c r="PVG17" s="396"/>
      <c r="PVH17" s="396"/>
      <c r="PVI17" s="396"/>
      <c r="PVJ17" s="396"/>
      <c r="PVK17" s="396"/>
      <c r="PVL17" s="396"/>
      <c r="PVM17" s="396"/>
      <c r="PVN17" s="396"/>
      <c r="PVO17" s="396"/>
      <c r="PVP17" s="396"/>
      <c r="PVQ17" s="396"/>
      <c r="PVR17" s="396"/>
      <c r="PVS17" s="396"/>
      <c r="PVT17" s="396"/>
      <c r="PVU17" s="396"/>
      <c r="PVV17" s="396"/>
      <c r="PVW17" s="396"/>
      <c r="PVX17" s="396"/>
      <c r="PVY17" s="396"/>
      <c r="PVZ17" s="396"/>
      <c r="PWA17" s="396"/>
      <c r="PWB17" s="396"/>
      <c r="PWC17" s="396"/>
      <c r="PWD17" s="396"/>
      <c r="PWE17" s="396"/>
      <c r="PWF17" s="396"/>
      <c r="PWG17" s="396"/>
      <c r="PWH17" s="396"/>
      <c r="PWI17" s="396"/>
      <c r="PWJ17" s="396"/>
      <c r="PWK17" s="396"/>
      <c r="PWL17" s="396"/>
      <c r="PWM17" s="396"/>
      <c r="PWN17" s="396"/>
      <c r="PWO17" s="396"/>
      <c r="PWP17" s="396"/>
      <c r="PWQ17" s="396"/>
      <c r="PWR17" s="396"/>
      <c r="PWS17" s="396"/>
      <c r="PWT17" s="396"/>
      <c r="PWU17" s="396"/>
      <c r="PWV17" s="396"/>
      <c r="PWW17" s="396"/>
      <c r="PWX17" s="396"/>
      <c r="PWY17" s="396"/>
      <c r="PWZ17" s="396"/>
      <c r="PXA17" s="396"/>
      <c r="PXB17" s="396"/>
      <c r="PXC17" s="396"/>
      <c r="PXD17" s="396"/>
      <c r="PXE17" s="396"/>
      <c r="PXF17" s="396"/>
      <c r="PXG17" s="396"/>
      <c r="PXH17" s="396"/>
      <c r="PXI17" s="396"/>
      <c r="PXJ17" s="396"/>
      <c r="PXK17" s="396"/>
      <c r="PXL17" s="396"/>
      <c r="PXM17" s="396"/>
      <c r="PXN17" s="396"/>
      <c r="PXO17" s="396"/>
      <c r="PXP17" s="396"/>
      <c r="PXQ17" s="396"/>
      <c r="PXR17" s="396"/>
      <c r="PXS17" s="396"/>
      <c r="PXT17" s="396"/>
      <c r="PXU17" s="396"/>
      <c r="PXV17" s="396"/>
      <c r="PXW17" s="396"/>
      <c r="PXX17" s="396"/>
      <c r="PXY17" s="396"/>
      <c r="PXZ17" s="396"/>
      <c r="PYA17" s="396"/>
      <c r="PYB17" s="396"/>
      <c r="PYC17" s="396"/>
      <c r="PYD17" s="396"/>
      <c r="PYE17" s="396"/>
      <c r="PYF17" s="396"/>
      <c r="PYG17" s="396"/>
      <c r="PYH17" s="396"/>
      <c r="PYI17" s="396"/>
      <c r="PYJ17" s="396"/>
      <c r="PYK17" s="396"/>
      <c r="PYL17" s="396"/>
      <c r="PYM17" s="396"/>
      <c r="PYN17" s="396"/>
      <c r="PYO17" s="396"/>
      <c r="PYP17" s="396"/>
      <c r="PYQ17" s="396"/>
      <c r="PYR17" s="396"/>
      <c r="PYS17" s="396"/>
      <c r="PYT17" s="396"/>
      <c r="PYU17" s="396"/>
      <c r="PYV17" s="396"/>
      <c r="PYW17" s="396"/>
      <c r="PYX17" s="396"/>
      <c r="PYY17" s="396"/>
      <c r="PYZ17" s="396"/>
      <c r="PZA17" s="396"/>
      <c r="PZB17" s="396"/>
      <c r="PZC17" s="396"/>
      <c r="PZD17" s="396"/>
      <c r="PZE17" s="396"/>
      <c r="PZF17" s="396"/>
      <c r="PZG17" s="396"/>
      <c r="PZH17" s="396"/>
      <c r="PZI17" s="396"/>
      <c r="PZJ17" s="396"/>
      <c r="PZK17" s="396"/>
      <c r="PZL17" s="396"/>
      <c r="PZM17" s="396"/>
      <c r="PZN17" s="396"/>
      <c r="PZO17" s="396"/>
      <c r="PZP17" s="396"/>
      <c r="PZQ17" s="396"/>
      <c r="PZR17" s="396"/>
      <c r="PZS17" s="396"/>
      <c r="PZT17" s="396"/>
      <c r="PZU17" s="396"/>
      <c r="PZV17" s="396"/>
      <c r="PZW17" s="396"/>
      <c r="PZX17" s="396"/>
      <c r="PZY17" s="396"/>
      <c r="PZZ17" s="396"/>
      <c r="QAA17" s="396"/>
      <c r="QAB17" s="396"/>
      <c r="QAC17" s="396"/>
      <c r="QAD17" s="396"/>
      <c r="QAE17" s="396"/>
      <c r="QAF17" s="396"/>
      <c r="QAG17" s="396"/>
      <c r="QAH17" s="396"/>
      <c r="QAI17" s="396"/>
      <c r="QAJ17" s="396"/>
      <c r="QAK17" s="396"/>
      <c r="QAL17" s="396"/>
      <c r="QAM17" s="396"/>
      <c r="QAN17" s="396"/>
      <c r="QAO17" s="396"/>
      <c r="QAP17" s="396"/>
      <c r="QAQ17" s="396"/>
      <c r="QAR17" s="396"/>
      <c r="QAS17" s="396"/>
      <c r="QAT17" s="396"/>
      <c r="QAU17" s="396"/>
      <c r="QAV17" s="396"/>
      <c r="QAW17" s="396"/>
      <c r="QAX17" s="396"/>
      <c r="QAY17" s="396"/>
      <c r="QAZ17" s="396"/>
      <c r="QBA17" s="396"/>
      <c r="QBB17" s="396"/>
      <c r="QBC17" s="396"/>
      <c r="QBD17" s="396"/>
      <c r="QBE17" s="396"/>
      <c r="QBF17" s="396"/>
      <c r="QBG17" s="396"/>
      <c r="QBH17" s="396"/>
      <c r="QBI17" s="396"/>
      <c r="QBJ17" s="396"/>
      <c r="QBK17" s="396"/>
      <c r="QBL17" s="396"/>
      <c r="QBM17" s="396"/>
      <c r="QBN17" s="396"/>
      <c r="QBO17" s="396"/>
      <c r="QBP17" s="396"/>
      <c r="QBQ17" s="396"/>
      <c r="QBR17" s="396"/>
      <c r="QBS17" s="396"/>
      <c r="QBT17" s="396"/>
      <c r="QBU17" s="396"/>
      <c r="QBV17" s="396"/>
      <c r="QBW17" s="396"/>
      <c r="QBX17" s="396"/>
      <c r="QBY17" s="396"/>
      <c r="QBZ17" s="396"/>
      <c r="QCA17" s="396"/>
      <c r="QCB17" s="396"/>
      <c r="QCC17" s="396"/>
      <c r="QCD17" s="396"/>
      <c r="QCE17" s="396"/>
      <c r="QCF17" s="396"/>
      <c r="QCG17" s="396"/>
      <c r="QCH17" s="396"/>
      <c r="QCI17" s="396"/>
      <c r="QCJ17" s="396"/>
      <c r="QCK17" s="396"/>
      <c r="QCL17" s="396"/>
      <c r="QCM17" s="396"/>
      <c r="QCN17" s="396"/>
      <c r="QCO17" s="396"/>
      <c r="QCP17" s="396"/>
      <c r="QCQ17" s="396"/>
      <c r="QCR17" s="396"/>
      <c r="QCS17" s="396"/>
      <c r="QCT17" s="396"/>
      <c r="QCU17" s="396"/>
      <c r="QCV17" s="396"/>
      <c r="QCW17" s="396"/>
      <c r="QCX17" s="396"/>
      <c r="QCY17" s="396"/>
      <c r="QCZ17" s="396"/>
      <c r="QDA17" s="396"/>
      <c r="QDB17" s="396"/>
      <c r="QDC17" s="396"/>
      <c r="QDD17" s="396"/>
      <c r="QDE17" s="396"/>
      <c r="QDF17" s="396"/>
      <c r="QDG17" s="396"/>
      <c r="QDH17" s="396"/>
      <c r="QDI17" s="396"/>
      <c r="QDJ17" s="396"/>
      <c r="QDK17" s="396"/>
      <c r="QDL17" s="396"/>
      <c r="QDM17" s="396"/>
      <c r="QDN17" s="396"/>
      <c r="QDO17" s="396"/>
      <c r="QDP17" s="396"/>
      <c r="QDQ17" s="396"/>
      <c r="QDR17" s="396"/>
      <c r="QDS17" s="396"/>
      <c r="QDT17" s="396"/>
      <c r="QDU17" s="396"/>
      <c r="QDV17" s="396"/>
      <c r="QDW17" s="396"/>
      <c r="QDX17" s="396"/>
      <c r="QDY17" s="396"/>
      <c r="QDZ17" s="396"/>
      <c r="QEA17" s="396"/>
      <c r="QEB17" s="396"/>
      <c r="QEC17" s="396"/>
      <c r="QED17" s="396"/>
      <c r="QEE17" s="396"/>
      <c r="QEF17" s="396"/>
      <c r="QEG17" s="396"/>
      <c r="QEH17" s="396"/>
      <c r="QEI17" s="396"/>
      <c r="QEJ17" s="396"/>
      <c r="QEK17" s="396"/>
      <c r="QEL17" s="396"/>
      <c r="QEM17" s="396"/>
      <c r="QEN17" s="396"/>
      <c r="QEO17" s="396"/>
      <c r="QEP17" s="396"/>
      <c r="QEQ17" s="396"/>
      <c r="QER17" s="396"/>
      <c r="QES17" s="396"/>
      <c r="QET17" s="396"/>
      <c r="QEU17" s="396"/>
      <c r="QEV17" s="396"/>
      <c r="QEW17" s="396"/>
      <c r="QEX17" s="396"/>
      <c r="QEY17" s="396"/>
      <c r="QEZ17" s="396"/>
      <c r="QFA17" s="396"/>
      <c r="QFB17" s="396"/>
      <c r="QFC17" s="396"/>
      <c r="QFD17" s="396"/>
      <c r="QFE17" s="396"/>
      <c r="QFF17" s="396"/>
      <c r="QFG17" s="396"/>
      <c r="QFH17" s="396"/>
      <c r="QFI17" s="396"/>
      <c r="QFJ17" s="396"/>
      <c r="QFK17" s="396"/>
      <c r="QFL17" s="396"/>
      <c r="QFM17" s="396"/>
      <c r="QFN17" s="396"/>
      <c r="QFO17" s="396"/>
      <c r="QFP17" s="396"/>
      <c r="QFQ17" s="396"/>
      <c r="QFR17" s="396"/>
      <c r="QFS17" s="396"/>
      <c r="QFT17" s="396"/>
      <c r="QFU17" s="396"/>
      <c r="QFV17" s="396"/>
      <c r="QFW17" s="396"/>
      <c r="QFX17" s="396"/>
      <c r="QFY17" s="396"/>
      <c r="QFZ17" s="396"/>
      <c r="QGA17" s="396"/>
      <c r="QGB17" s="396"/>
      <c r="QGC17" s="396"/>
      <c r="QGD17" s="396"/>
      <c r="QGE17" s="396"/>
      <c r="QGF17" s="396"/>
      <c r="QGG17" s="396"/>
      <c r="QGH17" s="396"/>
      <c r="QGI17" s="396"/>
      <c r="QGJ17" s="396"/>
      <c r="QGK17" s="396"/>
      <c r="QGL17" s="396"/>
      <c r="QGM17" s="396"/>
      <c r="QGN17" s="396"/>
      <c r="QGO17" s="396"/>
      <c r="QGP17" s="396"/>
      <c r="QGQ17" s="396"/>
      <c r="QGR17" s="396"/>
      <c r="QGS17" s="396"/>
      <c r="QGT17" s="396"/>
      <c r="QGU17" s="396"/>
      <c r="QGV17" s="396"/>
      <c r="QGW17" s="396"/>
      <c r="QGX17" s="396"/>
      <c r="QGY17" s="396"/>
      <c r="QGZ17" s="396"/>
      <c r="QHA17" s="396"/>
      <c r="QHB17" s="396"/>
      <c r="QHC17" s="396"/>
      <c r="QHD17" s="396"/>
      <c r="QHE17" s="396"/>
      <c r="QHF17" s="396"/>
      <c r="QHG17" s="396"/>
      <c r="QHH17" s="396"/>
      <c r="QHI17" s="396"/>
      <c r="QHJ17" s="396"/>
      <c r="QHK17" s="396"/>
      <c r="QHL17" s="396"/>
      <c r="QHM17" s="396"/>
      <c r="QHN17" s="396"/>
      <c r="QHO17" s="396"/>
      <c r="QHP17" s="396"/>
      <c r="QHQ17" s="396"/>
      <c r="QHR17" s="396"/>
      <c r="QHS17" s="396"/>
      <c r="QHT17" s="396"/>
      <c r="QHU17" s="396"/>
      <c r="QHV17" s="396"/>
      <c r="QHW17" s="396"/>
      <c r="QHX17" s="396"/>
      <c r="QHY17" s="396"/>
      <c r="QHZ17" s="396"/>
      <c r="QIA17" s="396"/>
      <c r="QIB17" s="396"/>
      <c r="QIC17" s="396"/>
      <c r="QID17" s="396"/>
      <c r="QIE17" s="396"/>
      <c r="QIF17" s="396"/>
      <c r="QIG17" s="396"/>
      <c r="QIH17" s="396"/>
      <c r="QII17" s="396"/>
      <c r="QIJ17" s="396"/>
      <c r="QIK17" s="396"/>
      <c r="QIL17" s="396"/>
      <c r="QIM17" s="396"/>
      <c r="QIN17" s="396"/>
      <c r="QIO17" s="396"/>
      <c r="QIP17" s="396"/>
      <c r="QIQ17" s="396"/>
      <c r="QIR17" s="396"/>
      <c r="QIS17" s="396"/>
      <c r="QIT17" s="396"/>
      <c r="QIU17" s="396"/>
      <c r="QIV17" s="396"/>
      <c r="QIW17" s="396"/>
      <c r="QIX17" s="396"/>
      <c r="QIY17" s="396"/>
      <c r="QIZ17" s="396"/>
      <c r="QJA17" s="396"/>
      <c r="QJB17" s="396"/>
      <c r="QJC17" s="396"/>
      <c r="QJD17" s="396"/>
      <c r="QJE17" s="396"/>
      <c r="QJF17" s="396"/>
      <c r="QJG17" s="396"/>
      <c r="QJH17" s="396"/>
      <c r="QJI17" s="396"/>
      <c r="QJJ17" s="396"/>
      <c r="QJK17" s="396"/>
      <c r="QJL17" s="396"/>
      <c r="QJM17" s="396"/>
      <c r="QJN17" s="396"/>
      <c r="QJO17" s="396"/>
      <c r="QJP17" s="396"/>
      <c r="QJQ17" s="396"/>
      <c r="QJR17" s="396"/>
      <c r="QJS17" s="396"/>
      <c r="QJT17" s="396"/>
      <c r="QJU17" s="396"/>
      <c r="QJV17" s="396"/>
      <c r="QJW17" s="396"/>
      <c r="QJX17" s="396"/>
      <c r="QJY17" s="396"/>
      <c r="QJZ17" s="396"/>
      <c r="QKA17" s="396"/>
      <c r="QKB17" s="396"/>
      <c r="QKC17" s="396"/>
      <c r="QKD17" s="396"/>
      <c r="QKE17" s="396"/>
      <c r="QKF17" s="396"/>
      <c r="QKG17" s="396"/>
      <c r="QKH17" s="396"/>
      <c r="QKI17" s="396"/>
      <c r="QKJ17" s="396"/>
      <c r="QKK17" s="396"/>
      <c r="QKL17" s="396"/>
      <c r="QKM17" s="396"/>
      <c r="QKN17" s="396"/>
      <c r="QKO17" s="396"/>
      <c r="QKP17" s="396"/>
      <c r="QKQ17" s="396"/>
      <c r="QKR17" s="396"/>
      <c r="QKS17" s="396"/>
      <c r="QKT17" s="396"/>
      <c r="QKU17" s="396"/>
      <c r="QKV17" s="396"/>
      <c r="QKW17" s="396"/>
      <c r="QKX17" s="396"/>
      <c r="QKY17" s="396"/>
      <c r="QKZ17" s="396"/>
      <c r="QLA17" s="396"/>
      <c r="QLB17" s="396"/>
      <c r="QLC17" s="396"/>
      <c r="QLD17" s="396"/>
      <c r="QLE17" s="396"/>
      <c r="QLF17" s="396"/>
      <c r="QLG17" s="396"/>
      <c r="QLH17" s="396"/>
      <c r="QLI17" s="396"/>
      <c r="QLJ17" s="396"/>
      <c r="QLK17" s="396"/>
      <c r="QLL17" s="396"/>
      <c r="QLM17" s="396"/>
      <c r="QLN17" s="396"/>
      <c r="QLO17" s="396"/>
      <c r="QLP17" s="396"/>
      <c r="QLQ17" s="396"/>
      <c r="QLR17" s="396"/>
      <c r="QLS17" s="396"/>
      <c r="QLT17" s="396"/>
      <c r="QLU17" s="396"/>
      <c r="QLV17" s="396"/>
      <c r="QLW17" s="396"/>
      <c r="QLX17" s="396"/>
      <c r="QLY17" s="396"/>
      <c r="QLZ17" s="396"/>
      <c r="QMA17" s="396"/>
      <c r="QMB17" s="396"/>
      <c r="QMC17" s="396"/>
      <c r="QMD17" s="396"/>
      <c r="QME17" s="396"/>
      <c r="QMF17" s="396"/>
      <c r="QMG17" s="396"/>
      <c r="QMH17" s="396"/>
      <c r="QMI17" s="396"/>
      <c r="QMJ17" s="396"/>
      <c r="QMK17" s="396"/>
      <c r="QML17" s="396"/>
      <c r="QMM17" s="396"/>
      <c r="QMN17" s="396"/>
      <c r="QMO17" s="396"/>
      <c r="QMP17" s="396"/>
      <c r="QMQ17" s="396"/>
      <c r="QMR17" s="396"/>
      <c r="QMS17" s="396"/>
      <c r="QMT17" s="396"/>
      <c r="QMU17" s="396"/>
      <c r="QMV17" s="396"/>
      <c r="QMW17" s="396"/>
      <c r="QMX17" s="396"/>
      <c r="QMY17" s="396"/>
      <c r="QMZ17" s="396"/>
      <c r="QNA17" s="396"/>
      <c r="QNB17" s="396"/>
      <c r="QNC17" s="396"/>
      <c r="QND17" s="396"/>
      <c r="QNE17" s="396"/>
      <c r="QNF17" s="396"/>
      <c r="QNG17" s="396"/>
      <c r="QNH17" s="396"/>
      <c r="QNI17" s="396"/>
      <c r="QNJ17" s="396"/>
      <c r="QNK17" s="396"/>
      <c r="QNL17" s="396"/>
      <c r="QNM17" s="396"/>
      <c r="QNN17" s="396"/>
      <c r="QNO17" s="396"/>
      <c r="QNP17" s="396"/>
      <c r="QNQ17" s="396"/>
      <c r="QNR17" s="396"/>
      <c r="QNS17" s="396"/>
      <c r="QNT17" s="396"/>
      <c r="QNU17" s="396"/>
      <c r="QNV17" s="396"/>
      <c r="QNW17" s="396"/>
      <c r="QNX17" s="396"/>
      <c r="QNY17" s="396"/>
      <c r="QNZ17" s="396"/>
      <c r="QOA17" s="396"/>
      <c r="QOB17" s="396"/>
      <c r="QOC17" s="396"/>
      <c r="QOD17" s="396"/>
      <c r="QOE17" s="396"/>
      <c r="QOF17" s="396"/>
      <c r="QOG17" s="396"/>
      <c r="QOH17" s="396"/>
      <c r="QOI17" s="396"/>
      <c r="QOJ17" s="396"/>
      <c r="QOK17" s="396"/>
      <c r="QOL17" s="396"/>
      <c r="QOM17" s="396"/>
      <c r="QON17" s="396"/>
      <c r="QOO17" s="396"/>
      <c r="QOP17" s="396"/>
      <c r="QOQ17" s="396"/>
      <c r="QOR17" s="396"/>
      <c r="QOS17" s="396"/>
      <c r="QOT17" s="396"/>
      <c r="QOU17" s="396"/>
      <c r="QOV17" s="396"/>
      <c r="QOW17" s="396"/>
      <c r="QOX17" s="396"/>
      <c r="QOY17" s="396"/>
      <c r="QOZ17" s="396"/>
      <c r="QPA17" s="396"/>
      <c r="QPB17" s="396"/>
      <c r="QPC17" s="396"/>
      <c r="QPD17" s="396"/>
      <c r="QPE17" s="396"/>
      <c r="QPF17" s="396"/>
      <c r="QPG17" s="396"/>
      <c r="QPH17" s="396"/>
      <c r="QPI17" s="396"/>
      <c r="QPJ17" s="396"/>
      <c r="QPK17" s="396"/>
      <c r="QPL17" s="396"/>
      <c r="QPM17" s="396"/>
      <c r="QPN17" s="396"/>
      <c r="QPO17" s="396"/>
      <c r="QPP17" s="396"/>
      <c r="QPQ17" s="396"/>
      <c r="QPR17" s="396"/>
      <c r="QPS17" s="396"/>
      <c r="QPT17" s="396"/>
      <c r="QPU17" s="396"/>
      <c r="QPV17" s="396"/>
      <c r="QPW17" s="396"/>
      <c r="QPX17" s="396"/>
      <c r="QPY17" s="396"/>
      <c r="QPZ17" s="396"/>
      <c r="QQA17" s="396"/>
      <c r="QQB17" s="396"/>
      <c r="QQC17" s="396"/>
      <c r="QQD17" s="396"/>
      <c r="QQE17" s="396"/>
      <c r="QQF17" s="396"/>
      <c r="QQG17" s="396"/>
      <c r="QQH17" s="396"/>
      <c r="QQI17" s="396"/>
      <c r="QQJ17" s="396"/>
      <c r="QQK17" s="396"/>
      <c r="QQL17" s="396"/>
      <c r="QQM17" s="396"/>
      <c r="QQN17" s="396"/>
      <c r="QQO17" s="396"/>
      <c r="QQP17" s="396"/>
      <c r="QQQ17" s="396"/>
      <c r="QQR17" s="396"/>
      <c r="QQS17" s="396"/>
      <c r="QQT17" s="396"/>
      <c r="QQU17" s="396"/>
      <c r="QQV17" s="396"/>
      <c r="QQW17" s="396"/>
      <c r="QQX17" s="396"/>
      <c r="QQY17" s="396"/>
      <c r="QQZ17" s="396"/>
      <c r="QRA17" s="396"/>
      <c r="QRB17" s="396"/>
      <c r="QRC17" s="396"/>
      <c r="QRD17" s="396"/>
      <c r="QRE17" s="396"/>
      <c r="QRF17" s="396"/>
      <c r="QRG17" s="396"/>
      <c r="QRH17" s="396"/>
      <c r="QRI17" s="396"/>
      <c r="QRJ17" s="396"/>
      <c r="QRK17" s="396"/>
      <c r="QRL17" s="396"/>
      <c r="QRM17" s="396"/>
      <c r="QRN17" s="396"/>
      <c r="QRO17" s="396"/>
      <c r="QRP17" s="396"/>
      <c r="QRQ17" s="396"/>
      <c r="QRR17" s="396"/>
      <c r="QRS17" s="396"/>
      <c r="QRT17" s="396"/>
      <c r="QRU17" s="396"/>
      <c r="QRV17" s="396"/>
      <c r="QRW17" s="396"/>
      <c r="QRX17" s="396"/>
      <c r="QRY17" s="396"/>
      <c r="QRZ17" s="396"/>
      <c r="QSA17" s="396"/>
      <c r="QSB17" s="396"/>
      <c r="QSC17" s="396"/>
      <c r="QSD17" s="396"/>
      <c r="QSE17" s="396"/>
      <c r="QSF17" s="396"/>
      <c r="QSG17" s="396"/>
      <c r="QSH17" s="396"/>
      <c r="QSI17" s="396"/>
      <c r="QSJ17" s="396"/>
      <c r="QSK17" s="396"/>
      <c r="QSL17" s="396"/>
      <c r="QSM17" s="396"/>
      <c r="QSN17" s="396"/>
      <c r="QSO17" s="396"/>
      <c r="QSP17" s="396"/>
      <c r="QSQ17" s="396"/>
      <c r="QSR17" s="396"/>
      <c r="QSS17" s="396"/>
      <c r="QST17" s="396"/>
      <c r="QSU17" s="396"/>
      <c r="QSV17" s="396"/>
      <c r="QSW17" s="396"/>
      <c r="QSX17" s="396"/>
      <c r="QSY17" s="396"/>
      <c r="QSZ17" s="396"/>
      <c r="QTA17" s="396"/>
      <c r="QTB17" s="396"/>
      <c r="QTC17" s="396"/>
      <c r="QTD17" s="396"/>
      <c r="QTE17" s="396"/>
      <c r="QTF17" s="396"/>
      <c r="QTG17" s="396"/>
      <c r="QTH17" s="396"/>
      <c r="QTI17" s="396"/>
      <c r="QTJ17" s="396"/>
      <c r="QTK17" s="396"/>
      <c r="QTL17" s="396"/>
      <c r="QTM17" s="396"/>
      <c r="QTN17" s="396"/>
      <c r="QTO17" s="396"/>
      <c r="QTP17" s="396"/>
      <c r="QTQ17" s="396"/>
      <c r="QTR17" s="396"/>
      <c r="QTS17" s="396"/>
      <c r="QTT17" s="396"/>
      <c r="QTU17" s="396"/>
      <c r="QTV17" s="396"/>
      <c r="QTW17" s="396"/>
      <c r="QTX17" s="396"/>
      <c r="QTY17" s="396"/>
      <c r="QTZ17" s="396"/>
      <c r="QUA17" s="396"/>
      <c r="QUB17" s="396"/>
      <c r="QUC17" s="396"/>
      <c r="QUD17" s="396"/>
      <c r="QUE17" s="396"/>
      <c r="QUF17" s="396"/>
      <c r="QUG17" s="396"/>
      <c r="QUH17" s="396"/>
      <c r="QUI17" s="396"/>
      <c r="QUJ17" s="396"/>
      <c r="QUK17" s="396"/>
      <c r="QUL17" s="396"/>
      <c r="QUM17" s="396"/>
      <c r="QUN17" s="396"/>
      <c r="QUO17" s="396"/>
      <c r="QUP17" s="396"/>
      <c r="QUQ17" s="396"/>
      <c r="QUR17" s="396"/>
      <c r="QUS17" s="396"/>
      <c r="QUT17" s="396"/>
      <c r="QUU17" s="396"/>
      <c r="QUV17" s="396"/>
      <c r="QUW17" s="396"/>
      <c r="QUX17" s="396"/>
      <c r="QUY17" s="396"/>
      <c r="QUZ17" s="396"/>
      <c r="QVA17" s="396"/>
      <c r="QVB17" s="396"/>
      <c r="QVC17" s="396"/>
      <c r="QVD17" s="396"/>
      <c r="QVE17" s="396"/>
      <c r="QVF17" s="396"/>
      <c r="QVG17" s="396"/>
      <c r="QVH17" s="396"/>
      <c r="QVI17" s="396"/>
      <c r="QVJ17" s="396"/>
      <c r="QVK17" s="396"/>
      <c r="QVL17" s="396"/>
      <c r="QVM17" s="396"/>
      <c r="QVN17" s="396"/>
      <c r="QVO17" s="396"/>
      <c r="QVP17" s="396"/>
      <c r="QVQ17" s="396"/>
      <c r="QVR17" s="396"/>
      <c r="QVS17" s="396"/>
      <c r="QVT17" s="396"/>
      <c r="QVU17" s="396"/>
      <c r="QVV17" s="396"/>
      <c r="QVW17" s="396"/>
      <c r="QVX17" s="396"/>
      <c r="QVY17" s="396"/>
      <c r="QVZ17" s="396"/>
      <c r="QWA17" s="396"/>
      <c r="QWB17" s="396"/>
      <c r="QWC17" s="396"/>
      <c r="QWD17" s="396"/>
      <c r="QWE17" s="396"/>
      <c r="QWF17" s="396"/>
      <c r="QWG17" s="396"/>
      <c r="QWH17" s="396"/>
      <c r="QWI17" s="396"/>
      <c r="QWJ17" s="396"/>
      <c r="QWK17" s="396"/>
      <c r="QWL17" s="396"/>
      <c r="QWM17" s="396"/>
      <c r="QWN17" s="396"/>
      <c r="QWO17" s="396"/>
      <c r="QWP17" s="396"/>
      <c r="QWQ17" s="396"/>
      <c r="QWR17" s="396"/>
      <c r="QWS17" s="396"/>
      <c r="QWT17" s="396"/>
      <c r="QWU17" s="396"/>
      <c r="QWV17" s="396"/>
      <c r="QWW17" s="396"/>
      <c r="QWX17" s="396"/>
      <c r="QWY17" s="396"/>
      <c r="QWZ17" s="396"/>
      <c r="QXA17" s="396"/>
      <c r="QXB17" s="396"/>
      <c r="QXC17" s="396"/>
      <c r="QXD17" s="396"/>
      <c r="QXE17" s="396"/>
      <c r="QXF17" s="396"/>
      <c r="QXG17" s="396"/>
      <c r="QXH17" s="396"/>
      <c r="QXI17" s="396"/>
      <c r="QXJ17" s="396"/>
      <c r="QXK17" s="396"/>
      <c r="QXL17" s="396"/>
      <c r="QXM17" s="396"/>
      <c r="QXN17" s="396"/>
      <c r="QXO17" s="396"/>
      <c r="QXP17" s="396"/>
      <c r="QXQ17" s="396"/>
      <c r="QXR17" s="396"/>
      <c r="QXS17" s="396"/>
      <c r="QXT17" s="396"/>
      <c r="QXU17" s="396"/>
      <c r="QXV17" s="396"/>
      <c r="QXW17" s="396"/>
      <c r="QXX17" s="396"/>
      <c r="QXY17" s="396"/>
      <c r="QXZ17" s="396"/>
      <c r="QYA17" s="396"/>
      <c r="QYB17" s="396"/>
      <c r="QYC17" s="396"/>
      <c r="QYD17" s="396"/>
      <c r="QYE17" s="396"/>
      <c r="QYF17" s="396"/>
      <c r="QYG17" s="396"/>
      <c r="QYH17" s="396"/>
      <c r="QYI17" s="396"/>
      <c r="QYJ17" s="396"/>
      <c r="QYK17" s="396"/>
      <c r="QYL17" s="396"/>
      <c r="QYM17" s="396"/>
      <c r="QYN17" s="396"/>
      <c r="QYO17" s="396"/>
      <c r="QYP17" s="396"/>
      <c r="QYQ17" s="396"/>
      <c r="QYR17" s="396"/>
      <c r="QYS17" s="396"/>
      <c r="QYT17" s="396"/>
      <c r="QYU17" s="396"/>
      <c r="QYV17" s="396"/>
      <c r="QYW17" s="396"/>
      <c r="QYX17" s="396"/>
      <c r="QYY17" s="396"/>
      <c r="QYZ17" s="396"/>
      <c r="QZA17" s="396"/>
      <c r="QZB17" s="396"/>
      <c r="QZC17" s="396"/>
      <c r="QZD17" s="396"/>
      <c r="QZE17" s="396"/>
      <c r="QZF17" s="396"/>
      <c r="QZG17" s="396"/>
      <c r="QZH17" s="396"/>
      <c r="QZI17" s="396"/>
      <c r="QZJ17" s="396"/>
      <c r="QZK17" s="396"/>
      <c r="QZL17" s="396"/>
      <c r="QZM17" s="396"/>
      <c r="QZN17" s="396"/>
      <c r="QZO17" s="396"/>
      <c r="QZP17" s="396"/>
      <c r="QZQ17" s="396"/>
      <c r="QZR17" s="396"/>
      <c r="QZS17" s="396"/>
      <c r="QZT17" s="396"/>
      <c r="QZU17" s="396"/>
      <c r="QZV17" s="396"/>
      <c r="QZW17" s="396"/>
      <c r="QZX17" s="396"/>
      <c r="QZY17" s="396"/>
      <c r="QZZ17" s="396"/>
      <c r="RAA17" s="396"/>
      <c r="RAB17" s="396"/>
      <c r="RAC17" s="396"/>
      <c r="RAD17" s="396"/>
      <c r="RAE17" s="396"/>
      <c r="RAF17" s="396"/>
      <c r="RAG17" s="396"/>
      <c r="RAH17" s="396"/>
      <c r="RAI17" s="396"/>
      <c r="RAJ17" s="396"/>
      <c r="RAK17" s="396"/>
      <c r="RAL17" s="396"/>
      <c r="RAM17" s="396"/>
      <c r="RAN17" s="396"/>
      <c r="RAO17" s="396"/>
      <c r="RAP17" s="396"/>
      <c r="RAQ17" s="396"/>
      <c r="RAR17" s="396"/>
      <c r="RAS17" s="396"/>
      <c r="RAT17" s="396"/>
      <c r="RAU17" s="396"/>
      <c r="RAV17" s="396"/>
      <c r="RAW17" s="396"/>
      <c r="RAX17" s="396"/>
      <c r="RAY17" s="396"/>
      <c r="RAZ17" s="396"/>
      <c r="RBA17" s="396"/>
      <c r="RBB17" s="396"/>
      <c r="RBC17" s="396"/>
      <c r="RBD17" s="396"/>
      <c r="RBE17" s="396"/>
      <c r="RBF17" s="396"/>
      <c r="RBG17" s="396"/>
      <c r="RBH17" s="396"/>
      <c r="RBI17" s="396"/>
      <c r="RBJ17" s="396"/>
      <c r="RBK17" s="396"/>
      <c r="RBL17" s="396"/>
      <c r="RBM17" s="396"/>
      <c r="RBN17" s="396"/>
      <c r="RBO17" s="396"/>
      <c r="RBP17" s="396"/>
      <c r="RBQ17" s="396"/>
      <c r="RBR17" s="396"/>
      <c r="RBS17" s="396"/>
      <c r="RBT17" s="396"/>
      <c r="RBU17" s="396"/>
      <c r="RBV17" s="396"/>
      <c r="RBW17" s="396"/>
      <c r="RBX17" s="396"/>
      <c r="RBY17" s="396"/>
      <c r="RBZ17" s="396"/>
      <c r="RCA17" s="396"/>
      <c r="RCB17" s="396"/>
      <c r="RCC17" s="396"/>
      <c r="RCD17" s="396"/>
      <c r="RCE17" s="396"/>
      <c r="RCF17" s="396"/>
      <c r="RCG17" s="396"/>
      <c r="RCH17" s="396"/>
      <c r="RCI17" s="396"/>
      <c r="RCJ17" s="396"/>
      <c r="RCK17" s="396"/>
      <c r="RCL17" s="396"/>
      <c r="RCM17" s="396"/>
      <c r="RCN17" s="396"/>
      <c r="RCO17" s="396"/>
      <c r="RCP17" s="396"/>
      <c r="RCQ17" s="396"/>
      <c r="RCR17" s="396"/>
      <c r="RCS17" s="396"/>
      <c r="RCT17" s="396"/>
      <c r="RCU17" s="396"/>
      <c r="RCV17" s="396"/>
      <c r="RCW17" s="396"/>
      <c r="RCX17" s="396"/>
      <c r="RCY17" s="396"/>
      <c r="RCZ17" s="396"/>
      <c r="RDA17" s="396"/>
      <c r="RDB17" s="396"/>
      <c r="RDC17" s="396"/>
      <c r="RDD17" s="396"/>
      <c r="RDE17" s="396"/>
      <c r="RDF17" s="396"/>
      <c r="RDG17" s="396"/>
      <c r="RDH17" s="396"/>
      <c r="RDI17" s="396"/>
      <c r="RDJ17" s="396"/>
      <c r="RDK17" s="396"/>
      <c r="RDL17" s="396"/>
      <c r="RDM17" s="396"/>
      <c r="RDN17" s="396"/>
      <c r="RDO17" s="396"/>
      <c r="RDP17" s="396"/>
      <c r="RDQ17" s="396"/>
      <c r="RDR17" s="396"/>
      <c r="RDS17" s="396"/>
      <c r="RDT17" s="396"/>
      <c r="RDU17" s="396"/>
      <c r="RDV17" s="396"/>
      <c r="RDW17" s="396"/>
      <c r="RDX17" s="396"/>
      <c r="RDY17" s="396"/>
      <c r="RDZ17" s="396"/>
      <c r="REA17" s="396"/>
      <c r="REB17" s="396"/>
      <c r="REC17" s="396"/>
      <c r="RED17" s="396"/>
      <c r="REE17" s="396"/>
      <c r="REF17" s="396"/>
      <c r="REG17" s="396"/>
      <c r="REH17" s="396"/>
      <c r="REI17" s="396"/>
      <c r="REJ17" s="396"/>
      <c r="REK17" s="396"/>
      <c r="REL17" s="396"/>
      <c r="REM17" s="396"/>
      <c r="REN17" s="396"/>
      <c r="REO17" s="396"/>
      <c r="REP17" s="396"/>
      <c r="REQ17" s="396"/>
      <c r="RER17" s="396"/>
      <c r="RES17" s="396"/>
      <c r="RET17" s="396"/>
      <c r="REU17" s="396"/>
      <c r="REV17" s="396"/>
      <c r="REW17" s="396"/>
      <c r="REX17" s="396"/>
      <c r="REY17" s="396"/>
      <c r="REZ17" s="396"/>
      <c r="RFA17" s="396"/>
      <c r="RFB17" s="396"/>
      <c r="RFC17" s="396"/>
      <c r="RFD17" s="396"/>
      <c r="RFE17" s="396"/>
      <c r="RFF17" s="396"/>
      <c r="RFG17" s="396"/>
      <c r="RFH17" s="396"/>
      <c r="RFI17" s="396"/>
      <c r="RFJ17" s="396"/>
      <c r="RFK17" s="396"/>
      <c r="RFL17" s="396"/>
      <c r="RFM17" s="396"/>
      <c r="RFN17" s="396"/>
      <c r="RFO17" s="396"/>
      <c r="RFP17" s="396"/>
      <c r="RFQ17" s="396"/>
      <c r="RFR17" s="396"/>
      <c r="RFS17" s="396"/>
      <c r="RFT17" s="396"/>
      <c r="RFU17" s="396"/>
      <c r="RFV17" s="396"/>
      <c r="RFW17" s="396"/>
      <c r="RFX17" s="396"/>
      <c r="RFY17" s="396"/>
      <c r="RFZ17" s="396"/>
      <c r="RGA17" s="396"/>
      <c r="RGB17" s="396"/>
      <c r="RGC17" s="396"/>
      <c r="RGD17" s="396"/>
      <c r="RGE17" s="396"/>
      <c r="RGF17" s="396"/>
      <c r="RGG17" s="396"/>
      <c r="RGH17" s="396"/>
      <c r="RGI17" s="396"/>
      <c r="RGJ17" s="396"/>
      <c r="RGK17" s="396"/>
      <c r="RGL17" s="396"/>
      <c r="RGM17" s="396"/>
      <c r="RGN17" s="396"/>
      <c r="RGO17" s="396"/>
      <c r="RGP17" s="396"/>
      <c r="RGQ17" s="396"/>
      <c r="RGR17" s="396"/>
      <c r="RGS17" s="396"/>
      <c r="RGT17" s="396"/>
      <c r="RGU17" s="396"/>
      <c r="RGV17" s="396"/>
      <c r="RGW17" s="396"/>
      <c r="RGX17" s="396"/>
      <c r="RGY17" s="396"/>
      <c r="RGZ17" s="396"/>
      <c r="RHA17" s="396"/>
      <c r="RHB17" s="396"/>
      <c r="RHC17" s="396"/>
      <c r="RHD17" s="396"/>
      <c r="RHE17" s="396"/>
      <c r="RHF17" s="396"/>
      <c r="RHG17" s="396"/>
      <c r="RHH17" s="396"/>
      <c r="RHI17" s="396"/>
      <c r="RHJ17" s="396"/>
      <c r="RHK17" s="396"/>
      <c r="RHL17" s="396"/>
      <c r="RHM17" s="396"/>
      <c r="RHN17" s="396"/>
      <c r="RHO17" s="396"/>
      <c r="RHP17" s="396"/>
      <c r="RHQ17" s="396"/>
      <c r="RHR17" s="396"/>
      <c r="RHS17" s="396"/>
      <c r="RHT17" s="396"/>
      <c r="RHU17" s="396"/>
      <c r="RHV17" s="396"/>
      <c r="RHW17" s="396"/>
      <c r="RHX17" s="396"/>
      <c r="RHY17" s="396"/>
      <c r="RHZ17" s="396"/>
      <c r="RIA17" s="396"/>
      <c r="RIB17" s="396"/>
      <c r="RIC17" s="396"/>
      <c r="RID17" s="396"/>
      <c r="RIE17" s="396"/>
      <c r="RIF17" s="396"/>
      <c r="RIG17" s="396"/>
      <c r="RIH17" s="396"/>
      <c r="RII17" s="396"/>
      <c r="RIJ17" s="396"/>
      <c r="RIK17" s="396"/>
      <c r="RIL17" s="396"/>
      <c r="RIM17" s="396"/>
      <c r="RIN17" s="396"/>
      <c r="RIO17" s="396"/>
      <c r="RIP17" s="396"/>
      <c r="RIQ17" s="396"/>
      <c r="RIR17" s="396"/>
      <c r="RIS17" s="396"/>
      <c r="RIT17" s="396"/>
      <c r="RIU17" s="396"/>
      <c r="RIV17" s="396"/>
      <c r="RIW17" s="396"/>
      <c r="RIX17" s="396"/>
      <c r="RIY17" s="396"/>
      <c r="RIZ17" s="396"/>
      <c r="RJA17" s="396"/>
      <c r="RJB17" s="396"/>
      <c r="RJC17" s="396"/>
      <c r="RJD17" s="396"/>
      <c r="RJE17" s="396"/>
      <c r="RJF17" s="396"/>
      <c r="RJG17" s="396"/>
      <c r="RJH17" s="396"/>
      <c r="RJI17" s="396"/>
      <c r="RJJ17" s="396"/>
      <c r="RJK17" s="396"/>
      <c r="RJL17" s="396"/>
      <c r="RJM17" s="396"/>
      <c r="RJN17" s="396"/>
      <c r="RJO17" s="396"/>
      <c r="RJP17" s="396"/>
      <c r="RJQ17" s="396"/>
      <c r="RJR17" s="396"/>
      <c r="RJS17" s="396"/>
      <c r="RJT17" s="396"/>
      <c r="RJU17" s="396"/>
      <c r="RJV17" s="396"/>
      <c r="RJW17" s="396"/>
      <c r="RJX17" s="396"/>
      <c r="RJY17" s="396"/>
      <c r="RJZ17" s="396"/>
      <c r="RKA17" s="396"/>
      <c r="RKB17" s="396"/>
      <c r="RKC17" s="396"/>
      <c r="RKD17" s="396"/>
      <c r="RKE17" s="396"/>
      <c r="RKF17" s="396"/>
      <c r="RKG17" s="396"/>
      <c r="RKH17" s="396"/>
      <c r="RKI17" s="396"/>
      <c r="RKJ17" s="396"/>
      <c r="RKK17" s="396"/>
      <c r="RKL17" s="396"/>
      <c r="RKM17" s="396"/>
      <c r="RKN17" s="396"/>
      <c r="RKO17" s="396"/>
      <c r="RKP17" s="396"/>
      <c r="RKQ17" s="396"/>
      <c r="RKR17" s="396"/>
      <c r="RKS17" s="396"/>
      <c r="RKT17" s="396"/>
      <c r="RKU17" s="396"/>
      <c r="RKV17" s="396"/>
      <c r="RKW17" s="396"/>
      <c r="RKX17" s="396"/>
      <c r="RKY17" s="396"/>
      <c r="RKZ17" s="396"/>
      <c r="RLA17" s="396"/>
      <c r="RLB17" s="396"/>
      <c r="RLC17" s="396"/>
      <c r="RLD17" s="396"/>
      <c r="RLE17" s="396"/>
      <c r="RLF17" s="396"/>
      <c r="RLG17" s="396"/>
      <c r="RLH17" s="396"/>
      <c r="RLI17" s="396"/>
      <c r="RLJ17" s="396"/>
      <c r="RLK17" s="396"/>
      <c r="RLL17" s="396"/>
      <c r="RLM17" s="396"/>
      <c r="RLN17" s="396"/>
      <c r="RLO17" s="396"/>
      <c r="RLP17" s="396"/>
      <c r="RLQ17" s="396"/>
      <c r="RLR17" s="396"/>
      <c r="RLS17" s="396"/>
      <c r="RLT17" s="396"/>
      <c r="RLU17" s="396"/>
      <c r="RLV17" s="396"/>
      <c r="RLW17" s="396"/>
      <c r="RLX17" s="396"/>
      <c r="RLY17" s="396"/>
      <c r="RLZ17" s="396"/>
      <c r="RMA17" s="396"/>
      <c r="RMB17" s="396"/>
      <c r="RMC17" s="396"/>
      <c r="RMD17" s="396"/>
      <c r="RME17" s="396"/>
      <c r="RMF17" s="396"/>
      <c r="RMG17" s="396"/>
      <c r="RMH17" s="396"/>
      <c r="RMI17" s="396"/>
      <c r="RMJ17" s="396"/>
      <c r="RMK17" s="396"/>
      <c r="RML17" s="396"/>
      <c r="RMM17" s="396"/>
      <c r="RMN17" s="396"/>
      <c r="RMO17" s="396"/>
      <c r="RMP17" s="396"/>
      <c r="RMQ17" s="396"/>
      <c r="RMR17" s="396"/>
      <c r="RMS17" s="396"/>
      <c r="RMT17" s="396"/>
      <c r="RMU17" s="396"/>
      <c r="RMV17" s="396"/>
      <c r="RMW17" s="396"/>
      <c r="RMX17" s="396"/>
      <c r="RMY17" s="396"/>
      <c r="RMZ17" s="396"/>
      <c r="RNA17" s="396"/>
      <c r="RNB17" s="396"/>
      <c r="RNC17" s="396"/>
      <c r="RND17" s="396"/>
      <c r="RNE17" s="396"/>
      <c r="RNF17" s="396"/>
      <c r="RNG17" s="396"/>
      <c r="RNH17" s="396"/>
      <c r="RNI17" s="396"/>
      <c r="RNJ17" s="396"/>
      <c r="RNK17" s="396"/>
      <c r="RNL17" s="396"/>
      <c r="RNM17" s="396"/>
      <c r="RNN17" s="396"/>
      <c r="RNO17" s="396"/>
      <c r="RNP17" s="396"/>
      <c r="RNQ17" s="396"/>
      <c r="RNR17" s="396"/>
      <c r="RNS17" s="396"/>
      <c r="RNT17" s="396"/>
      <c r="RNU17" s="396"/>
      <c r="RNV17" s="396"/>
      <c r="RNW17" s="396"/>
      <c r="RNX17" s="396"/>
      <c r="RNY17" s="396"/>
      <c r="RNZ17" s="396"/>
      <c r="ROA17" s="396"/>
      <c r="ROB17" s="396"/>
      <c r="ROC17" s="396"/>
      <c r="ROD17" s="396"/>
      <c r="ROE17" s="396"/>
      <c r="ROF17" s="396"/>
      <c r="ROG17" s="396"/>
      <c r="ROH17" s="396"/>
      <c r="ROI17" s="396"/>
      <c r="ROJ17" s="396"/>
      <c r="ROK17" s="396"/>
      <c r="ROL17" s="396"/>
      <c r="ROM17" s="396"/>
      <c r="RON17" s="396"/>
      <c r="ROO17" s="396"/>
      <c r="ROP17" s="396"/>
      <c r="ROQ17" s="396"/>
      <c r="ROR17" s="396"/>
      <c r="ROS17" s="396"/>
      <c r="ROT17" s="396"/>
      <c r="ROU17" s="396"/>
      <c r="ROV17" s="396"/>
      <c r="ROW17" s="396"/>
      <c r="ROX17" s="396"/>
      <c r="ROY17" s="396"/>
      <c r="ROZ17" s="396"/>
      <c r="RPA17" s="396"/>
      <c r="RPB17" s="396"/>
      <c r="RPC17" s="396"/>
      <c r="RPD17" s="396"/>
      <c r="RPE17" s="396"/>
      <c r="RPF17" s="396"/>
      <c r="RPG17" s="396"/>
      <c r="RPH17" s="396"/>
      <c r="RPI17" s="396"/>
      <c r="RPJ17" s="396"/>
      <c r="RPK17" s="396"/>
      <c r="RPL17" s="396"/>
      <c r="RPM17" s="396"/>
      <c r="RPN17" s="396"/>
      <c r="RPO17" s="396"/>
      <c r="RPP17" s="396"/>
      <c r="RPQ17" s="396"/>
      <c r="RPR17" s="396"/>
      <c r="RPS17" s="396"/>
      <c r="RPT17" s="396"/>
      <c r="RPU17" s="396"/>
      <c r="RPV17" s="396"/>
      <c r="RPW17" s="396"/>
      <c r="RPX17" s="396"/>
      <c r="RPY17" s="396"/>
      <c r="RPZ17" s="396"/>
      <c r="RQA17" s="396"/>
      <c r="RQB17" s="396"/>
      <c r="RQC17" s="396"/>
      <c r="RQD17" s="396"/>
      <c r="RQE17" s="396"/>
      <c r="RQF17" s="396"/>
      <c r="RQG17" s="396"/>
      <c r="RQH17" s="396"/>
      <c r="RQI17" s="396"/>
      <c r="RQJ17" s="396"/>
      <c r="RQK17" s="396"/>
      <c r="RQL17" s="396"/>
      <c r="RQM17" s="396"/>
      <c r="RQN17" s="396"/>
      <c r="RQO17" s="396"/>
      <c r="RQP17" s="396"/>
      <c r="RQQ17" s="396"/>
      <c r="RQR17" s="396"/>
      <c r="RQS17" s="396"/>
      <c r="RQT17" s="396"/>
      <c r="RQU17" s="396"/>
      <c r="RQV17" s="396"/>
      <c r="RQW17" s="396"/>
      <c r="RQX17" s="396"/>
      <c r="RQY17" s="396"/>
      <c r="RQZ17" s="396"/>
      <c r="RRA17" s="396"/>
      <c r="RRB17" s="396"/>
      <c r="RRC17" s="396"/>
      <c r="RRD17" s="396"/>
      <c r="RRE17" s="396"/>
      <c r="RRF17" s="396"/>
      <c r="RRG17" s="396"/>
      <c r="RRH17" s="396"/>
      <c r="RRI17" s="396"/>
      <c r="RRJ17" s="396"/>
      <c r="RRK17" s="396"/>
      <c r="RRL17" s="396"/>
      <c r="RRM17" s="396"/>
      <c r="RRN17" s="396"/>
      <c r="RRO17" s="396"/>
      <c r="RRP17" s="396"/>
      <c r="RRQ17" s="396"/>
      <c r="RRR17" s="396"/>
      <c r="RRS17" s="396"/>
      <c r="RRT17" s="396"/>
      <c r="RRU17" s="396"/>
      <c r="RRV17" s="396"/>
      <c r="RRW17" s="396"/>
      <c r="RRX17" s="396"/>
      <c r="RRY17" s="396"/>
      <c r="RRZ17" s="396"/>
      <c r="RSA17" s="396"/>
      <c r="RSB17" s="396"/>
      <c r="RSC17" s="396"/>
      <c r="RSD17" s="396"/>
      <c r="RSE17" s="396"/>
      <c r="RSF17" s="396"/>
      <c r="RSG17" s="396"/>
      <c r="RSH17" s="396"/>
      <c r="RSI17" s="396"/>
      <c r="RSJ17" s="396"/>
      <c r="RSK17" s="396"/>
      <c r="RSL17" s="396"/>
      <c r="RSM17" s="396"/>
      <c r="RSN17" s="396"/>
      <c r="RSO17" s="396"/>
      <c r="RSP17" s="396"/>
      <c r="RSQ17" s="396"/>
      <c r="RSR17" s="396"/>
      <c r="RSS17" s="396"/>
      <c r="RST17" s="396"/>
      <c r="RSU17" s="396"/>
      <c r="RSV17" s="396"/>
      <c r="RSW17" s="396"/>
      <c r="RSX17" s="396"/>
      <c r="RSY17" s="396"/>
      <c r="RSZ17" s="396"/>
      <c r="RTA17" s="396"/>
      <c r="RTB17" s="396"/>
      <c r="RTC17" s="396"/>
      <c r="RTD17" s="396"/>
      <c r="RTE17" s="396"/>
      <c r="RTF17" s="396"/>
      <c r="RTG17" s="396"/>
      <c r="RTH17" s="396"/>
      <c r="RTI17" s="396"/>
      <c r="RTJ17" s="396"/>
      <c r="RTK17" s="396"/>
      <c r="RTL17" s="396"/>
      <c r="RTM17" s="396"/>
      <c r="RTN17" s="396"/>
      <c r="RTO17" s="396"/>
      <c r="RTP17" s="396"/>
      <c r="RTQ17" s="396"/>
      <c r="RTR17" s="396"/>
      <c r="RTS17" s="396"/>
      <c r="RTT17" s="396"/>
      <c r="RTU17" s="396"/>
      <c r="RTV17" s="396"/>
      <c r="RTW17" s="396"/>
      <c r="RTX17" s="396"/>
      <c r="RTY17" s="396"/>
      <c r="RTZ17" s="396"/>
      <c r="RUA17" s="396"/>
      <c r="RUB17" s="396"/>
      <c r="RUC17" s="396"/>
      <c r="RUD17" s="396"/>
      <c r="RUE17" s="396"/>
      <c r="RUF17" s="396"/>
      <c r="RUG17" s="396"/>
      <c r="RUH17" s="396"/>
      <c r="RUI17" s="396"/>
      <c r="RUJ17" s="396"/>
      <c r="RUK17" s="396"/>
      <c r="RUL17" s="396"/>
      <c r="RUM17" s="396"/>
      <c r="RUN17" s="396"/>
      <c r="RUO17" s="396"/>
      <c r="RUP17" s="396"/>
      <c r="RUQ17" s="396"/>
      <c r="RUR17" s="396"/>
      <c r="RUS17" s="396"/>
      <c r="RUT17" s="396"/>
      <c r="RUU17" s="396"/>
      <c r="RUV17" s="396"/>
      <c r="RUW17" s="396"/>
      <c r="RUX17" s="396"/>
      <c r="RUY17" s="396"/>
      <c r="RUZ17" s="396"/>
      <c r="RVA17" s="396"/>
      <c r="RVB17" s="396"/>
      <c r="RVC17" s="396"/>
      <c r="RVD17" s="396"/>
      <c r="RVE17" s="396"/>
      <c r="RVF17" s="396"/>
      <c r="RVG17" s="396"/>
      <c r="RVH17" s="396"/>
      <c r="RVI17" s="396"/>
      <c r="RVJ17" s="396"/>
      <c r="RVK17" s="396"/>
      <c r="RVL17" s="396"/>
      <c r="RVM17" s="396"/>
      <c r="RVN17" s="396"/>
      <c r="RVO17" s="396"/>
      <c r="RVP17" s="396"/>
      <c r="RVQ17" s="396"/>
      <c r="RVR17" s="396"/>
      <c r="RVS17" s="396"/>
      <c r="RVT17" s="396"/>
      <c r="RVU17" s="396"/>
      <c r="RVV17" s="396"/>
      <c r="RVW17" s="396"/>
      <c r="RVX17" s="396"/>
      <c r="RVY17" s="396"/>
      <c r="RVZ17" s="396"/>
      <c r="RWA17" s="396"/>
      <c r="RWB17" s="396"/>
      <c r="RWC17" s="396"/>
      <c r="RWD17" s="396"/>
      <c r="RWE17" s="396"/>
      <c r="RWF17" s="396"/>
      <c r="RWG17" s="396"/>
      <c r="RWH17" s="396"/>
      <c r="RWI17" s="396"/>
      <c r="RWJ17" s="396"/>
      <c r="RWK17" s="396"/>
      <c r="RWL17" s="396"/>
      <c r="RWM17" s="396"/>
      <c r="RWN17" s="396"/>
      <c r="RWO17" s="396"/>
      <c r="RWP17" s="396"/>
      <c r="RWQ17" s="396"/>
      <c r="RWR17" s="396"/>
      <c r="RWS17" s="396"/>
      <c r="RWT17" s="396"/>
      <c r="RWU17" s="396"/>
      <c r="RWV17" s="396"/>
      <c r="RWW17" s="396"/>
      <c r="RWX17" s="396"/>
      <c r="RWY17" s="396"/>
      <c r="RWZ17" s="396"/>
      <c r="RXA17" s="396"/>
      <c r="RXB17" s="396"/>
      <c r="RXC17" s="396"/>
      <c r="RXD17" s="396"/>
      <c r="RXE17" s="396"/>
      <c r="RXF17" s="396"/>
      <c r="RXG17" s="396"/>
      <c r="RXH17" s="396"/>
      <c r="RXI17" s="396"/>
      <c r="RXJ17" s="396"/>
      <c r="RXK17" s="396"/>
      <c r="RXL17" s="396"/>
      <c r="RXM17" s="396"/>
      <c r="RXN17" s="396"/>
      <c r="RXO17" s="396"/>
      <c r="RXP17" s="396"/>
      <c r="RXQ17" s="396"/>
      <c r="RXR17" s="396"/>
      <c r="RXS17" s="396"/>
      <c r="RXT17" s="396"/>
      <c r="RXU17" s="396"/>
      <c r="RXV17" s="396"/>
      <c r="RXW17" s="396"/>
      <c r="RXX17" s="396"/>
      <c r="RXY17" s="396"/>
      <c r="RXZ17" s="396"/>
      <c r="RYA17" s="396"/>
      <c r="RYB17" s="396"/>
      <c r="RYC17" s="396"/>
      <c r="RYD17" s="396"/>
      <c r="RYE17" s="396"/>
      <c r="RYF17" s="396"/>
      <c r="RYG17" s="396"/>
      <c r="RYH17" s="396"/>
      <c r="RYI17" s="396"/>
      <c r="RYJ17" s="396"/>
      <c r="RYK17" s="396"/>
      <c r="RYL17" s="396"/>
      <c r="RYM17" s="396"/>
      <c r="RYN17" s="396"/>
      <c r="RYO17" s="396"/>
      <c r="RYP17" s="396"/>
      <c r="RYQ17" s="396"/>
      <c r="RYR17" s="396"/>
      <c r="RYS17" s="396"/>
      <c r="RYT17" s="396"/>
      <c r="RYU17" s="396"/>
      <c r="RYV17" s="396"/>
      <c r="RYW17" s="396"/>
      <c r="RYX17" s="396"/>
      <c r="RYY17" s="396"/>
      <c r="RYZ17" s="396"/>
      <c r="RZA17" s="396"/>
      <c r="RZB17" s="396"/>
      <c r="RZC17" s="396"/>
      <c r="RZD17" s="396"/>
      <c r="RZE17" s="396"/>
      <c r="RZF17" s="396"/>
      <c r="RZG17" s="396"/>
      <c r="RZH17" s="396"/>
      <c r="RZI17" s="396"/>
      <c r="RZJ17" s="396"/>
      <c r="RZK17" s="396"/>
      <c r="RZL17" s="396"/>
      <c r="RZM17" s="396"/>
      <c r="RZN17" s="396"/>
      <c r="RZO17" s="396"/>
      <c r="RZP17" s="396"/>
      <c r="RZQ17" s="396"/>
      <c r="RZR17" s="396"/>
      <c r="RZS17" s="396"/>
      <c r="RZT17" s="396"/>
      <c r="RZU17" s="396"/>
      <c r="RZV17" s="396"/>
      <c r="RZW17" s="396"/>
      <c r="RZX17" s="396"/>
      <c r="RZY17" s="396"/>
      <c r="RZZ17" s="396"/>
      <c r="SAA17" s="396"/>
      <c r="SAB17" s="396"/>
      <c r="SAC17" s="396"/>
      <c r="SAD17" s="396"/>
      <c r="SAE17" s="396"/>
      <c r="SAF17" s="396"/>
      <c r="SAG17" s="396"/>
      <c r="SAH17" s="396"/>
      <c r="SAI17" s="396"/>
      <c r="SAJ17" s="396"/>
      <c r="SAK17" s="396"/>
      <c r="SAL17" s="396"/>
      <c r="SAM17" s="396"/>
      <c r="SAN17" s="396"/>
      <c r="SAO17" s="396"/>
      <c r="SAP17" s="396"/>
      <c r="SAQ17" s="396"/>
      <c r="SAR17" s="396"/>
      <c r="SAS17" s="396"/>
      <c r="SAT17" s="396"/>
      <c r="SAU17" s="396"/>
      <c r="SAV17" s="396"/>
      <c r="SAW17" s="396"/>
      <c r="SAX17" s="396"/>
      <c r="SAY17" s="396"/>
      <c r="SAZ17" s="396"/>
      <c r="SBA17" s="396"/>
      <c r="SBB17" s="396"/>
      <c r="SBC17" s="396"/>
      <c r="SBD17" s="396"/>
      <c r="SBE17" s="396"/>
      <c r="SBF17" s="396"/>
      <c r="SBG17" s="396"/>
      <c r="SBH17" s="396"/>
      <c r="SBI17" s="396"/>
      <c r="SBJ17" s="396"/>
      <c r="SBK17" s="396"/>
      <c r="SBL17" s="396"/>
      <c r="SBM17" s="396"/>
      <c r="SBN17" s="396"/>
      <c r="SBO17" s="396"/>
      <c r="SBP17" s="396"/>
      <c r="SBQ17" s="396"/>
      <c r="SBR17" s="396"/>
      <c r="SBS17" s="396"/>
      <c r="SBT17" s="396"/>
      <c r="SBU17" s="396"/>
      <c r="SBV17" s="396"/>
      <c r="SBW17" s="396"/>
      <c r="SBX17" s="396"/>
      <c r="SBY17" s="396"/>
      <c r="SBZ17" s="396"/>
      <c r="SCA17" s="396"/>
      <c r="SCB17" s="396"/>
      <c r="SCC17" s="396"/>
      <c r="SCD17" s="396"/>
      <c r="SCE17" s="396"/>
      <c r="SCF17" s="396"/>
      <c r="SCG17" s="396"/>
      <c r="SCH17" s="396"/>
      <c r="SCI17" s="396"/>
      <c r="SCJ17" s="396"/>
      <c r="SCK17" s="396"/>
      <c r="SCL17" s="396"/>
      <c r="SCM17" s="396"/>
      <c r="SCN17" s="396"/>
      <c r="SCO17" s="396"/>
      <c r="SCP17" s="396"/>
      <c r="SCQ17" s="396"/>
      <c r="SCR17" s="396"/>
      <c r="SCS17" s="396"/>
      <c r="SCT17" s="396"/>
      <c r="SCU17" s="396"/>
      <c r="SCV17" s="396"/>
      <c r="SCW17" s="396"/>
      <c r="SCX17" s="396"/>
      <c r="SCY17" s="396"/>
      <c r="SCZ17" s="396"/>
      <c r="SDA17" s="396"/>
      <c r="SDB17" s="396"/>
      <c r="SDC17" s="396"/>
      <c r="SDD17" s="396"/>
      <c r="SDE17" s="396"/>
      <c r="SDF17" s="396"/>
      <c r="SDG17" s="396"/>
      <c r="SDH17" s="396"/>
      <c r="SDI17" s="396"/>
      <c r="SDJ17" s="396"/>
      <c r="SDK17" s="396"/>
      <c r="SDL17" s="396"/>
      <c r="SDM17" s="396"/>
      <c r="SDN17" s="396"/>
      <c r="SDO17" s="396"/>
      <c r="SDP17" s="396"/>
      <c r="SDQ17" s="396"/>
      <c r="SDR17" s="396"/>
      <c r="SDS17" s="396"/>
      <c r="SDT17" s="396"/>
      <c r="SDU17" s="396"/>
      <c r="SDV17" s="396"/>
      <c r="SDW17" s="396"/>
      <c r="SDX17" s="396"/>
      <c r="SDY17" s="396"/>
      <c r="SDZ17" s="396"/>
      <c r="SEA17" s="396"/>
      <c r="SEB17" s="396"/>
      <c r="SEC17" s="396"/>
      <c r="SED17" s="396"/>
      <c r="SEE17" s="396"/>
      <c r="SEF17" s="396"/>
      <c r="SEG17" s="396"/>
      <c r="SEH17" s="396"/>
      <c r="SEI17" s="396"/>
      <c r="SEJ17" s="396"/>
      <c r="SEK17" s="396"/>
      <c r="SEL17" s="396"/>
      <c r="SEM17" s="396"/>
      <c r="SEN17" s="396"/>
      <c r="SEO17" s="396"/>
      <c r="SEP17" s="396"/>
      <c r="SEQ17" s="396"/>
      <c r="SER17" s="396"/>
      <c r="SES17" s="396"/>
      <c r="SET17" s="396"/>
      <c r="SEU17" s="396"/>
      <c r="SEV17" s="396"/>
      <c r="SEW17" s="396"/>
      <c r="SEX17" s="396"/>
      <c r="SEY17" s="396"/>
      <c r="SEZ17" s="396"/>
      <c r="SFA17" s="396"/>
      <c r="SFB17" s="396"/>
      <c r="SFC17" s="396"/>
      <c r="SFD17" s="396"/>
      <c r="SFE17" s="396"/>
      <c r="SFF17" s="396"/>
      <c r="SFG17" s="396"/>
      <c r="SFH17" s="396"/>
      <c r="SFI17" s="396"/>
      <c r="SFJ17" s="396"/>
      <c r="SFK17" s="396"/>
      <c r="SFL17" s="396"/>
      <c r="SFM17" s="396"/>
      <c r="SFN17" s="396"/>
      <c r="SFO17" s="396"/>
      <c r="SFP17" s="396"/>
      <c r="SFQ17" s="396"/>
      <c r="SFR17" s="396"/>
      <c r="SFS17" s="396"/>
      <c r="SFT17" s="396"/>
      <c r="SFU17" s="396"/>
      <c r="SFV17" s="396"/>
      <c r="SFW17" s="396"/>
      <c r="SFX17" s="396"/>
      <c r="SFY17" s="396"/>
      <c r="SFZ17" s="396"/>
      <c r="SGA17" s="396"/>
      <c r="SGB17" s="396"/>
      <c r="SGC17" s="396"/>
      <c r="SGD17" s="396"/>
      <c r="SGE17" s="396"/>
      <c r="SGF17" s="396"/>
      <c r="SGG17" s="396"/>
      <c r="SGH17" s="396"/>
      <c r="SGI17" s="396"/>
      <c r="SGJ17" s="396"/>
      <c r="SGK17" s="396"/>
      <c r="SGL17" s="396"/>
      <c r="SGM17" s="396"/>
      <c r="SGN17" s="396"/>
      <c r="SGO17" s="396"/>
      <c r="SGP17" s="396"/>
      <c r="SGQ17" s="396"/>
      <c r="SGR17" s="396"/>
      <c r="SGS17" s="396"/>
      <c r="SGT17" s="396"/>
      <c r="SGU17" s="396"/>
      <c r="SGV17" s="396"/>
      <c r="SGW17" s="396"/>
      <c r="SGX17" s="396"/>
      <c r="SGY17" s="396"/>
      <c r="SGZ17" s="396"/>
      <c r="SHA17" s="396"/>
      <c r="SHB17" s="396"/>
      <c r="SHC17" s="396"/>
      <c r="SHD17" s="396"/>
      <c r="SHE17" s="396"/>
      <c r="SHF17" s="396"/>
      <c r="SHG17" s="396"/>
      <c r="SHH17" s="396"/>
      <c r="SHI17" s="396"/>
      <c r="SHJ17" s="396"/>
      <c r="SHK17" s="396"/>
      <c r="SHL17" s="396"/>
      <c r="SHM17" s="396"/>
      <c r="SHN17" s="396"/>
      <c r="SHO17" s="396"/>
      <c r="SHP17" s="396"/>
      <c r="SHQ17" s="396"/>
      <c r="SHR17" s="396"/>
      <c r="SHS17" s="396"/>
      <c r="SHT17" s="396"/>
      <c r="SHU17" s="396"/>
      <c r="SHV17" s="396"/>
      <c r="SHW17" s="396"/>
      <c r="SHX17" s="396"/>
      <c r="SHY17" s="396"/>
      <c r="SHZ17" s="396"/>
      <c r="SIA17" s="396"/>
      <c r="SIB17" s="396"/>
      <c r="SIC17" s="396"/>
      <c r="SID17" s="396"/>
      <c r="SIE17" s="396"/>
      <c r="SIF17" s="396"/>
      <c r="SIG17" s="396"/>
      <c r="SIH17" s="396"/>
      <c r="SII17" s="396"/>
      <c r="SIJ17" s="396"/>
      <c r="SIK17" s="396"/>
      <c r="SIL17" s="396"/>
      <c r="SIM17" s="396"/>
      <c r="SIN17" s="396"/>
      <c r="SIO17" s="396"/>
      <c r="SIP17" s="396"/>
      <c r="SIQ17" s="396"/>
      <c r="SIR17" s="396"/>
      <c r="SIS17" s="396"/>
      <c r="SIT17" s="396"/>
      <c r="SIU17" s="396"/>
      <c r="SIV17" s="396"/>
      <c r="SIW17" s="396"/>
      <c r="SIX17" s="396"/>
      <c r="SIY17" s="396"/>
      <c r="SIZ17" s="396"/>
      <c r="SJA17" s="396"/>
      <c r="SJB17" s="396"/>
      <c r="SJC17" s="396"/>
      <c r="SJD17" s="396"/>
      <c r="SJE17" s="396"/>
      <c r="SJF17" s="396"/>
      <c r="SJG17" s="396"/>
      <c r="SJH17" s="396"/>
      <c r="SJI17" s="396"/>
      <c r="SJJ17" s="396"/>
      <c r="SJK17" s="396"/>
      <c r="SJL17" s="396"/>
      <c r="SJM17" s="396"/>
      <c r="SJN17" s="396"/>
      <c r="SJO17" s="396"/>
      <c r="SJP17" s="396"/>
      <c r="SJQ17" s="396"/>
      <c r="SJR17" s="396"/>
      <c r="SJS17" s="396"/>
      <c r="SJT17" s="396"/>
      <c r="SJU17" s="396"/>
      <c r="SJV17" s="396"/>
      <c r="SJW17" s="396"/>
      <c r="SJX17" s="396"/>
      <c r="SJY17" s="396"/>
      <c r="SJZ17" s="396"/>
      <c r="SKA17" s="396"/>
      <c r="SKB17" s="396"/>
      <c r="SKC17" s="396"/>
      <c r="SKD17" s="396"/>
      <c r="SKE17" s="396"/>
      <c r="SKF17" s="396"/>
      <c r="SKG17" s="396"/>
      <c r="SKH17" s="396"/>
      <c r="SKI17" s="396"/>
      <c r="SKJ17" s="396"/>
      <c r="SKK17" s="396"/>
      <c r="SKL17" s="396"/>
      <c r="SKM17" s="396"/>
      <c r="SKN17" s="396"/>
      <c r="SKO17" s="396"/>
      <c r="SKP17" s="396"/>
      <c r="SKQ17" s="396"/>
      <c r="SKR17" s="396"/>
      <c r="SKS17" s="396"/>
      <c r="SKT17" s="396"/>
      <c r="SKU17" s="396"/>
      <c r="SKV17" s="396"/>
      <c r="SKW17" s="396"/>
      <c r="SKX17" s="396"/>
      <c r="SKY17" s="396"/>
      <c r="SKZ17" s="396"/>
      <c r="SLA17" s="396"/>
      <c r="SLB17" s="396"/>
      <c r="SLC17" s="396"/>
      <c r="SLD17" s="396"/>
      <c r="SLE17" s="396"/>
      <c r="SLF17" s="396"/>
      <c r="SLG17" s="396"/>
      <c r="SLH17" s="396"/>
      <c r="SLI17" s="396"/>
      <c r="SLJ17" s="396"/>
      <c r="SLK17" s="396"/>
      <c r="SLL17" s="396"/>
      <c r="SLM17" s="396"/>
      <c r="SLN17" s="396"/>
      <c r="SLO17" s="396"/>
      <c r="SLP17" s="396"/>
      <c r="SLQ17" s="396"/>
      <c r="SLR17" s="396"/>
      <c r="SLS17" s="396"/>
      <c r="SLT17" s="396"/>
      <c r="SLU17" s="396"/>
      <c r="SLV17" s="396"/>
      <c r="SLW17" s="396"/>
      <c r="SLX17" s="396"/>
      <c r="SLY17" s="396"/>
      <c r="SLZ17" s="396"/>
      <c r="SMA17" s="396"/>
      <c r="SMB17" s="396"/>
      <c r="SMC17" s="396"/>
      <c r="SMD17" s="396"/>
      <c r="SME17" s="396"/>
      <c r="SMF17" s="396"/>
      <c r="SMG17" s="396"/>
      <c r="SMH17" s="396"/>
      <c r="SMI17" s="396"/>
      <c r="SMJ17" s="396"/>
      <c r="SMK17" s="396"/>
      <c r="SML17" s="396"/>
      <c r="SMM17" s="396"/>
      <c r="SMN17" s="396"/>
      <c r="SMO17" s="396"/>
      <c r="SMP17" s="396"/>
      <c r="SMQ17" s="396"/>
      <c r="SMR17" s="396"/>
      <c r="SMS17" s="396"/>
      <c r="SMT17" s="396"/>
      <c r="SMU17" s="396"/>
      <c r="SMV17" s="396"/>
      <c r="SMW17" s="396"/>
      <c r="SMX17" s="396"/>
      <c r="SMY17" s="396"/>
      <c r="SMZ17" s="396"/>
      <c r="SNA17" s="396"/>
      <c r="SNB17" s="396"/>
      <c r="SNC17" s="396"/>
      <c r="SND17" s="396"/>
      <c r="SNE17" s="396"/>
      <c r="SNF17" s="396"/>
      <c r="SNG17" s="396"/>
      <c r="SNH17" s="396"/>
      <c r="SNI17" s="396"/>
      <c r="SNJ17" s="396"/>
      <c r="SNK17" s="396"/>
      <c r="SNL17" s="396"/>
      <c r="SNM17" s="396"/>
      <c r="SNN17" s="396"/>
      <c r="SNO17" s="396"/>
      <c r="SNP17" s="396"/>
      <c r="SNQ17" s="396"/>
      <c r="SNR17" s="396"/>
      <c r="SNS17" s="396"/>
      <c r="SNT17" s="396"/>
      <c r="SNU17" s="396"/>
      <c r="SNV17" s="396"/>
      <c r="SNW17" s="396"/>
      <c r="SNX17" s="396"/>
      <c r="SNY17" s="396"/>
      <c r="SNZ17" s="396"/>
      <c r="SOA17" s="396"/>
      <c r="SOB17" s="396"/>
      <c r="SOC17" s="396"/>
      <c r="SOD17" s="396"/>
      <c r="SOE17" s="396"/>
      <c r="SOF17" s="396"/>
      <c r="SOG17" s="396"/>
      <c r="SOH17" s="396"/>
      <c r="SOI17" s="396"/>
      <c r="SOJ17" s="396"/>
      <c r="SOK17" s="396"/>
      <c r="SOL17" s="396"/>
      <c r="SOM17" s="396"/>
      <c r="SON17" s="396"/>
      <c r="SOO17" s="396"/>
      <c r="SOP17" s="396"/>
      <c r="SOQ17" s="396"/>
      <c r="SOR17" s="396"/>
      <c r="SOS17" s="396"/>
      <c r="SOT17" s="396"/>
      <c r="SOU17" s="396"/>
      <c r="SOV17" s="396"/>
      <c r="SOW17" s="396"/>
      <c r="SOX17" s="396"/>
      <c r="SOY17" s="396"/>
      <c r="SOZ17" s="396"/>
      <c r="SPA17" s="396"/>
      <c r="SPB17" s="396"/>
      <c r="SPC17" s="396"/>
      <c r="SPD17" s="396"/>
      <c r="SPE17" s="396"/>
      <c r="SPF17" s="396"/>
      <c r="SPG17" s="396"/>
      <c r="SPH17" s="396"/>
      <c r="SPI17" s="396"/>
      <c r="SPJ17" s="396"/>
      <c r="SPK17" s="396"/>
      <c r="SPL17" s="396"/>
      <c r="SPM17" s="396"/>
      <c r="SPN17" s="396"/>
      <c r="SPO17" s="396"/>
      <c r="SPP17" s="396"/>
      <c r="SPQ17" s="396"/>
      <c r="SPR17" s="396"/>
      <c r="SPS17" s="396"/>
      <c r="SPT17" s="396"/>
      <c r="SPU17" s="396"/>
      <c r="SPV17" s="396"/>
      <c r="SPW17" s="396"/>
      <c r="SPX17" s="396"/>
      <c r="SPY17" s="396"/>
      <c r="SPZ17" s="396"/>
      <c r="SQA17" s="396"/>
      <c r="SQB17" s="396"/>
      <c r="SQC17" s="396"/>
      <c r="SQD17" s="396"/>
      <c r="SQE17" s="396"/>
      <c r="SQF17" s="396"/>
      <c r="SQG17" s="396"/>
      <c r="SQH17" s="396"/>
      <c r="SQI17" s="396"/>
      <c r="SQJ17" s="396"/>
      <c r="SQK17" s="396"/>
      <c r="SQL17" s="396"/>
      <c r="SQM17" s="396"/>
      <c r="SQN17" s="396"/>
      <c r="SQO17" s="396"/>
      <c r="SQP17" s="396"/>
      <c r="SQQ17" s="396"/>
      <c r="SQR17" s="396"/>
      <c r="SQS17" s="396"/>
      <c r="SQT17" s="396"/>
      <c r="SQU17" s="396"/>
      <c r="SQV17" s="396"/>
      <c r="SQW17" s="396"/>
      <c r="SQX17" s="396"/>
      <c r="SQY17" s="396"/>
      <c r="SQZ17" s="396"/>
      <c r="SRA17" s="396"/>
      <c r="SRB17" s="396"/>
      <c r="SRC17" s="396"/>
      <c r="SRD17" s="396"/>
      <c r="SRE17" s="396"/>
      <c r="SRF17" s="396"/>
      <c r="SRG17" s="396"/>
      <c r="SRH17" s="396"/>
      <c r="SRI17" s="396"/>
      <c r="SRJ17" s="396"/>
      <c r="SRK17" s="396"/>
      <c r="SRL17" s="396"/>
      <c r="SRM17" s="396"/>
      <c r="SRN17" s="396"/>
      <c r="SRO17" s="396"/>
      <c r="SRP17" s="396"/>
      <c r="SRQ17" s="396"/>
      <c r="SRR17" s="396"/>
      <c r="SRS17" s="396"/>
      <c r="SRT17" s="396"/>
      <c r="SRU17" s="396"/>
      <c r="SRV17" s="396"/>
      <c r="SRW17" s="396"/>
      <c r="SRX17" s="396"/>
      <c r="SRY17" s="396"/>
      <c r="SRZ17" s="396"/>
      <c r="SSA17" s="396"/>
      <c r="SSB17" s="396"/>
      <c r="SSC17" s="396"/>
      <c r="SSD17" s="396"/>
      <c r="SSE17" s="396"/>
      <c r="SSF17" s="396"/>
      <c r="SSG17" s="396"/>
      <c r="SSH17" s="396"/>
      <c r="SSI17" s="396"/>
      <c r="SSJ17" s="396"/>
      <c r="SSK17" s="396"/>
      <c r="SSL17" s="396"/>
      <c r="SSM17" s="396"/>
      <c r="SSN17" s="396"/>
      <c r="SSO17" s="396"/>
      <c r="SSP17" s="396"/>
      <c r="SSQ17" s="396"/>
      <c r="SSR17" s="396"/>
      <c r="SSS17" s="396"/>
      <c r="SST17" s="396"/>
      <c r="SSU17" s="396"/>
      <c r="SSV17" s="396"/>
      <c r="SSW17" s="396"/>
      <c r="SSX17" s="396"/>
      <c r="SSY17" s="396"/>
      <c r="SSZ17" s="396"/>
      <c r="STA17" s="396"/>
      <c r="STB17" s="396"/>
      <c r="STC17" s="396"/>
      <c r="STD17" s="396"/>
      <c r="STE17" s="396"/>
      <c r="STF17" s="396"/>
      <c r="STG17" s="396"/>
      <c r="STH17" s="396"/>
      <c r="STI17" s="396"/>
      <c r="STJ17" s="396"/>
      <c r="STK17" s="396"/>
      <c r="STL17" s="396"/>
      <c r="STM17" s="396"/>
      <c r="STN17" s="396"/>
      <c r="STO17" s="396"/>
      <c r="STP17" s="396"/>
      <c r="STQ17" s="396"/>
      <c r="STR17" s="396"/>
      <c r="STS17" s="396"/>
      <c r="STT17" s="396"/>
      <c r="STU17" s="396"/>
      <c r="STV17" s="396"/>
      <c r="STW17" s="396"/>
      <c r="STX17" s="396"/>
      <c r="STY17" s="396"/>
      <c r="STZ17" s="396"/>
      <c r="SUA17" s="396"/>
      <c r="SUB17" s="396"/>
      <c r="SUC17" s="396"/>
      <c r="SUD17" s="396"/>
      <c r="SUE17" s="396"/>
      <c r="SUF17" s="396"/>
      <c r="SUG17" s="396"/>
      <c r="SUH17" s="396"/>
      <c r="SUI17" s="396"/>
      <c r="SUJ17" s="396"/>
      <c r="SUK17" s="396"/>
      <c r="SUL17" s="396"/>
      <c r="SUM17" s="396"/>
      <c r="SUN17" s="396"/>
      <c r="SUO17" s="396"/>
      <c r="SUP17" s="396"/>
      <c r="SUQ17" s="396"/>
      <c r="SUR17" s="396"/>
      <c r="SUS17" s="396"/>
      <c r="SUT17" s="396"/>
      <c r="SUU17" s="396"/>
      <c r="SUV17" s="396"/>
      <c r="SUW17" s="396"/>
      <c r="SUX17" s="396"/>
      <c r="SUY17" s="396"/>
      <c r="SUZ17" s="396"/>
      <c r="SVA17" s="396"/>
      <c r="SVB17" s="396"/>
      <c r="SVC17" s="396"/>
      <c r="SVD17" s="396"/>
      <c r="SVE17" s="396"/>
      <c r="SVF17" s="396"/>
      <c r="SVG17" s="396"/>
      <c r="SVH17" s="396"/>
      <c r="SVI17" s="396"/>
      <c r="SVJ17" s="396"/>
      <c r="SVK17" s="396"/>
      <c r="SVL17" s="396"/>
      <c r="SVM17" s="396"/>
      <c r="SVN17" s="396"/>
      <c r="SVO17" s="396"/>
      <c r="SVP17" s="396"/>
      <c r="SVQ17" s="396"/>
      <c r="SVR17" s="396"/>
      <c r="SVS17" s="396"/>
      <c r="SVT17" s="396"/>
      <c r="SVU17" s="396"/>
      <c r="SVV17" s="396"/>
      <c r="SVW17" s="396"/>
      <c r="SVX17" s="396"/>
      <c r="SVY17" s="396"/>
      <c r="SVZ17" s="396"/>
      <c r="SWA17" s="396"/>
      <c r="SWB17" s="396"/>
      <c r="SWC17" s="396"/>
      <c r="SWD17" s="396"/>
      <c r="SWE17" s="396"/>
      <c r="SWF17" s="396"/>
      <c r="SWG17" s="396"/>
      <c r="SWH17" s="396"/>
      <c r="SWI17" s="396"/>
      <c r="SWJ17" s="396"/>
      <c r="SWK17" s="396"/>
      <c r="SWL17" s="396"/>
      <c r="SWM17" s="396"/>
      <c r="SWN17" s="396"/>
      <c r="SWO17" s="396"/>
      <c r="SWP17" s="396"/>
      <c r="SWQ17" s="396"/>
      <c r="SWR17" s="396"/>
      <c r="SWS17" s="396"/>
      <c r="SWT17" s="396"/>
      <c r="SWU17" s="396"/>
      <c r="SWV17" s="396"/>
      <c r="SWW17" s="396"/>
      <c r="SWX17" s="396"/>
      <c r="SWY17" s="396"/>
      <c r="SWZ17" s="396"/>
      <c r="SXA17" s="396"/>
      <c r="SXB17" s="396"/>
      <c r="SXC17" s="396"/>
      <c r="SXD17" s="396"/>
      <c r="SXE17" s="396"/>
      <c r="SXF17" s="396"/>
      <c r="SXG17" s="396"/>
      <c r="SXH17" s="396"/>
      <c r="SXI17" s="396"/>
      <c r="SXJ17" s="396"/>
      <c r="SXK17" s="396"/>
      <c r="SXL17" s="396"/>
      <c r="SXM17" s="396"/>
      <c r="SXN17" s="396"/>
      <c r="SXO17" s="396"/>
      <c r="SXP17" s="396"/>
      <c r="SXQ17" s="396"/>
      <c r="SXR17" s="396"/>
      <c r="SXS17" s="396"/>
      <c r="SXT17" s="396"/>
      <c r="SXU17" s="396"/>
      <c r="SXV17" s="396"/>
      <c r="SXW17" s="396"/>
      <c r="SXX17" s="396"/>
      <c r="SXY17" s="396"/>
      <c r="SXZ17" s="396"/>
      <c r="SYA17" s="396"/>
      <c r="SYB17" s="396"/>
      <c r="SYC17" s="396"/>
      <c r="SYD17" s="396"/>
      <c r="SYE17" s="396"/>
      <c r="SYF17" s="396"/>
      <c r="SYG17" s="396"/>
      <c r="SYH17" s="396"/>
      <c r="SYI17" s="396"/>
      <c r="SYJ17" s="396"/>
      <c r="SYK17" s="396"/>
      <c r="SYL17" s="396"/>
      <c r="SYM17" s="396"/>
      <c r="SYN17" s="396"/>
      <c r="SYO17" s="396"/>
      <c r="SYP17" s="396"/>
      <c r="SYQ17" s="396"/>
      <c r="SYR17" s="396"/>
      <c r="SYS17" s="396"/>
      <c r="SYT17" s="396"/>
      <c r="SYU17" s="396"/>
      <c r="SYV17" s="396"/>
      <c r="SYW17" s="396"/>
      <c r="SYX17" s="396"/>
      <c r="SYY17" s="396"/>
      <c r="SYZ17" s="396"/>
      <c r="SZA17" s="396"/>
      <c r="SZB17" s="396"/>
      <c r="SZC17" s="396"/>
      <c r="SZD17" s="396"/>
      <c r="SZE17" s="396"/>
      <c r="SZF17" s="396"/>
      <c r="SZG17" s="396"/>
      <c r="SZH17" s="396"/>
      <c r="SZI17" s="396"/>
      <c r="SZJ17" s="396"/>
      <c r="SZK17" s="396"/>
      <c r="SZL17" s="396"/>
      <c r="SZM17" s="396"/>
      <c r="SZN17" s="396"/>
      <c r="SZO17" s="396"/>
      <c r="SZP17" s="396"/>
      <c r="SZQ17" s="396"/>
      <c r="SZR17" s="396"/>
      <c r="SZS17" s="396"/>
      <c r="SZT17" s="396"/>
      <c r="SZU17" s="396"/>
      <c r="SZV17" s="396"/>
      <c r="SZW17" s="396"/>
      <c r="SZX17" s="396"/>
      <c r="SZY17" s="396"/>
      <c r="SZZ17" s="396"/>
      <c r="TAA17" s="396"/>
      <c r="TAB17" s="396"/>
      <c r="TAC17" s="396"/>
      <c r="TAD17" s="396"/>
      <c r="TAE17" s="396"/>
      <c r="TAF17" s="396"/>
      <c r="TAG17" s="396"/>
      <c r="TAH17" s="396"/>
      <c r="TAI17" s="396"/>
      <c r="TAJ17" s="396"/>
      <c r="TAK17" s="396"/>
      <c r="TAL17" s="396"/>
      <c r="TAM17" s="396"/>
      <c r="TAN17" s="396"/>
      <c r="TAO17" s="396"/>
      <c r="TAP17" s="396"/>
      <c r="TAQ17" s="396"/>
      <c r="TAR17" s="396"/>
      <c r="TAS17" s="396"/>
      <c r="TAT17" s="396"/>
      <c r="TAU17" s="396"/>
      <c r="TAV17" s="396"/>
      <c r="TAW17" s="396"/>
      <c r="TAX17" s="396"/>
      <c r="TAY17" s="396"/>
      <c r="TAZ17" s="396"/>
      <c r="TBA17" s="396"/>
      <c r="TBB17" s="396"/>
      <c r="TBC17" s="396"/>
      <c r="TBD17" s="396"/>
      <c r="TBE17" s="396"/>
      <c r="TBF17" s="396"/>
      <c r="TBG17" s="396"/>
      <c r="TBH17" s="396"/>
      <c r="TBI17" s="396"/>
      <c r="TBJ17" s="396"/>
      <c r="TBK17" s="396"/>
      <c r="TBL17" s="396"/>
      <c r="TBM17" s="396"/>
      <c r="TBN17" s="396"/>
      <c r="TBO17" s="396"/>
      <c r="TBP17" s="396"/>
      <c r="TBQ17" s="396"/>
      <c r="TBR17" s="396"/>
      <c r="TBS17" s="396"/>
      <c r="TBT17" s="396"/>
      <c r="TBU17" s="396"/>
      <c r="TBV17" s="396"/>
      <c r="TBW17" s="396"/>
      <c r="TBX17" s="396"/>
      <c r="TBY17" s="396"/>
      <c r="TBZ17" s="396"/>
      <c r="TCA17" s="396"/>
      <c r="TCB17" s="396"/>
      <c r="TCC17" s="396"/>
      <c r="TCD17" s="396"/>
      <c r="TCE17" s="396"/>
      <c r="TCF17" s="396"/>
      <c r="TCG17" s="396"/>
      <c r="TCH17" s="396"/>
      <c r="TCI17" s="396"/>
      <c r="TCJ17" s="396"/>
      <c r="TCK17" s="396"/>
      <c r="TCL17" s="396"/>
      <c r="TCM17" s="396"/>
      <c r="TCN17" s="396"/>
      <c r="TCO17" s="396"/>
      <c r="TCP17" s="396"/>
      <c r="TCQ17" s="396"/>
      <c r="TCR17" s="396"/>
      <c r="TCS17" s="396"/>
      <c r="TCT17" s="396"/>
      <c r="TCU17" s="396"/>
      <c r="TCV17" s="396"/>
      <c r="TCW17" s="396"/>
      <c r="TCX17" s="396"/>
      <c r="TCY17" s="396"/>
      <c r="TCZ17" s="396"/>
      <c r="TDA17" s="396"/>
      <c r="TDB17" s="396"/>
      <c r="TDC17" s="396"/>
      <c r="TDD17" s="396"/>
      <c r="TDE17" s="396"/>
      <c r="TDF17" s="396"/>
      <c r="TDG17" s="396"/>
      <c r="TDH17" s="396"/>
      <c r="TDI17" s="396"/>
      <c r="TDJ17" s="396"/>
      <c r="TDK17" s="396"/>
      <c r="TDL17" s="396"/>
      <c r="TDM17" s="396"/>
      <c r="TDN17" s="396"/>
      <c r="TDO17" s="396"/>
      <c r="TDP17" s="396"/>
      <c r="TDQ17" s="396"/>
      <c r="TDR17" s="396"/>
      <c r="TDS17" s="396"/>
      <c r="TDT17" s="396"/>
      <c r="TDU17" s="396"/>
      <c r="TDV17" s="396"/>
      <c r="TDW17" s="396"/>
      <c r="TDX17" s="396"/>
      <c r="TDY17" s="396"/>
      <c r="TDZ17" s="396"/>
      <c r="TEA17" s="396"/>
      <c r="TEB17" s="396"/>
      <c r="TEC17" s="396"/>
      <c r="TED17" s="396"/>
      <c r="TEE17" s="396"/>
      <c r="TEF17" s="396"/>
      <c r="TEG17" s="396"/>
      <c r="TEH17" s="396"/>
      <c r="TEI17" s="396"/>
      <c r="TEJ17" s="396"/>
      <c r="TEK17" s="396"/>
      <c r="TEL17" s="396"/>
      <c r="TEM17" s="396"/>
      <c r="TEN17" s="396"/>
      <c r="TEO17" s="396"/>
      <c r="TEP17" s="396"/>
      <c r="TEQ17" s="396"/>
      <c r="TER17" s="396"/>
      <c r="TES17" s="396"/>
      <c r="TET17" s="396"/>
      <c r="TEU17" s="396"/>
      <c r="TEV17" s="396"/>
      <c r="TEW17" s="396"/>
      <c r="TEX17" s="396"/>
      <c r="TEY17" s="396"/>
      <c r="TEZ17" s="396"/>
      <c r="TFA17" s="396"/>
      <c r="TFB17" s="396"/>
      <c r="TFC17" s="396"/>
      <c r="TFD17" s="396"/>
      <c r="TFE17" s="396"/>
      <c r="TFF17" s="396"/>
      <c r="TFG17" s="396"/>
      <c r="TFH17" s="396"/>
      <c r="TFI17" s="396"/>
      <c r="TFJ17" s="396"/>
      <c r="TFK17" s="396"/>
      <c r="TFL17" s="396"/>
      <c r="TFM17" s="396"/>
      <c r="TFN17" s="396"/>
      <c r="TFO17" s="396"/>
      <c r="TFP17" s="396"/>
      <c r="TFQ17" s="396"/>
      <c r="TFR17" s="396"/>
      <c r="TFS17" s="396"/>
      <c r="TFT17" s="396"/>
      <c r="TFU17" s="396"/>
      <c r="TFV17" s="396"/>
      <c r="TFW17" s="396"/>
      <c r="TFX17" s="396"/>
      <c r="TFY17" s="396"/>
      <c r="TFZ17" s="396"/>
      <c r="TGA17" s="396"/>
      <c r="TGB17" s="396"/>
      <c r="TGC17" s="396"/>
      <c r="TGD17" s="396"/>
      <c r="TGE17" s="396"/>
      <c r="TGF17" s="396"/>
      <c r="TGG17" s="396"/>
      <c r="TGH17" s="396"/>
      <c r="TGI17" s="396"/>
      <c r="TGJ17" s="396"/>
      <c r="TGK17" s="396"/>
      <c r="TGL17" s="396"/>
      <c r="TGM17" s="396"/>
      <c r="TGN17" s="396"/>
      <c r="TGO17" s="396"/>
      <c r="TGP17" s="396"/>
      <c r="TGQ17" s="396"/>
      <c r="TGR17" s="396"/>
      <c r="TGS17" s="396"/>
      <c r="TGT17" s="396"/>
      <c r="TGU17" s="396"/>
      <c r="TGV17" s="396"/>
      <c r="TGW17" s="396"/>
      <c r="TGX17" s="396"/>
      <c r="TGY17" s="396"/>
      <c r="TGZ17" s="396"/>
      <c r="THA17" s="396"/>
      <c r="THB17" s="396"/>
      <c r="THC17" s="396"/>
      <c r="THD17" s="396"/>
      <c r="THE17" s="396"/>
      <c r="THF17" s="396"/>
      <c r="THG17" s="396"/>
      <c r="THH17" s="396"/>
      <c r="THI17" s="396"/>
      <c r="THJ17" s="396"/>
      <c r="THK17" s="396"/>
      <c r="THL17" s="396"/>
      <c r="THM17" s="396"/>
      <c r="THN17" s="396"/>
      <c r="THO17" s="396"/>
      <c r="THP17" s="396"/>
      <c r="THQ17" s="396"/>
      <c r="THR17" s="396"/>
      <c r="THS17" s="396"/>
      <c r="THT17" s="396"/>
      <c r="THU17" s="396"/>
      <c r="THV17" s="396"/>
      <c r="THW17" s="396"/>
      <c r="THX17" s="396"/>
      <c r="THY17" s="396"/>
      <c r="THZ17" s="396"/>
      <c r="TIA17" s="396"/>
      <c r="TIB17" s="396"/>
      <c r="TIC17" s="396"/>
      <c r="TID17" s="396"/>
      <c r="TIE17" s="396"/>
      <c r="TIF17" s="396"/>
      <c r="TIG17" s="396"/>
      <c r="TIH17" s="396"/>
      <c r="TII17" s="396"/>
      <c r="TIJ17" s="396"/>
      <c r="TIK17" s="396"/>
      <c r="TIL17" s="396"/>
      <c r="TIM17" s="396"/>
      <c r="TIN17" s="396"/>
      <c r="TIO17" s="396"/>
      <c r="TIP17" s="396"/>
      <c r="TIQ17" s="396"/>
      <c r="TIR17" s="396"/>
      <c r="TIS17" s="396"/>
      <c r="TIT17" s="396"/>
      <c r="TIU17" s="396"/>
      <c r="TIV17" s="396"/>
      <c r="TIW17" s="396"/>
      <c r="TIX17" s="396"/>
      <c r="TIY17" s="396"/>
      <c r="TIZ17" s="396"/>
      <c r="TJA17" s="396"/>
      <c r="TJB17" s="396"/>
      <c r="TJC17" s="396"/>
      <c r="TJD17" s="396"/>
      <c r="TJE17" s="396"/>
      <c r="TJF17" s="396"/>
      <c r="TJG17" s="396"/>
      <c r="TJH17" s="396"/>
      <c r="TJI17" s="396"/>
      <c r="TJJ17" s="396"/>
      <c r="TJK17" s="396"/>
      <c r="TJL17" s="396"/>
      <c r="TJM17" s="396"/>
      <c r="TJN17" s="396"/>
      <c r="TJO17" s="396"/>
      <c r="TJP17" s="396"/>
      <c r="TJQ17" s="396"/>
      <c r="TJR17" s="396"/>
      <c r="TJS17" s="396"/>
      <c r="TJT17" s="396"/>
      <c r="TJU17" s="396"/>
      <c r="TJV17" s="396"/>
      <c r="TJW17" s="396"/>
      <c r="TJX17" s="396"/>
      <c r="TJY17" s="396"/>
      <c r="TJZ17" s="396"/>
      <c r="TKA17" s="396"/>
      <c r="TKB17" s="396"/>
      <c r="TKC17" s="396"/>
      <c r="TKD17" s="396"/>
      <c r="TKE17" s="396"/>
      <c r="TKF17" s="396"/>
      <c r="TKG17" s="396"/>
      <c r="TKH17" s="396"/>
      <c r="TKI17" s="396"/>
      <c r="TKJ17" s="396"/>
      <c r="TKK17" s="396"/>
      <c r="TKL17" s="396"/>
      <c r="TKM17" s="396"/>
      <c r="TKN17" s="396"/>
      <c r="TKO17" s="396"/>
      <c r="TKP17" s="396"/>
      <c r="TKQ17" s="396"/>
      <c r="TKR17" s="396"/>
      <c r="TKS17" s="396"/>
      <c r="TKT17" s="396"/>
      <c r="TKU17" s="396"/>
      <c r="TKV17" s="396"/>
      <c r="TKW17" s="396"/>
      <c r="TKX17" s="396"/>
      <c r="TKY17" s="396"/>
      <c r="TKZ17" s="396"/>
      <c r="TLA17" s="396"/>
      <c r="TLB17" s="396"/>
      <c r="TLC17" s="396"/>
      <c r="TLD17" s="396"/>
      <c r="TLE17" s="396"/>
      <c r="TLF17" s="396"/>
      <c r="TLG17" s="396"/>
      <c r="TLH17" s="396"/>
      <c r="TLI17" s="396"/>
      <c r="TLJ17" s="396"/>
      <c r="TLK17" s="396"/>
      <c r="TLL17" s="396"/>
      <c r="TLM17" s="396"/>
      <c r="TLN17" s="396"/>
      <c r="TLO17" s="396"/>
      <c r="TLP17" s="396"/>
      <c r="TLQ17" s="396"/>
      <c r="TLR17" s="396"/>
      <c r="TLS17" s="396"/>
      <c r="TLT17" s="396"/>
      <c r="TLU17" s="396"/>
      <c r="TLV17" s="396"/>
      <c r="TLW17" s="396"/>
      <c r="TLX17" s="396"/>
      <c r="TLY17" s="396"/>
      <c r="TLZ17" s="396"/>
      <c r="TMA17" s="396"/>
      <c r="TMB17" s="396"/>
      <c r="TMC17" s="396"/>
      <c r="TMD17" s="396"/>
      <c r="TME17" s="396"/>
      <c r="TMF17" s="396"/>
      <c r="TMG17" s="396"/>
      <c r="TMH17" s="396"/>
      <c r="TMI17" s="396"/>
      <c r="TMJ17" s="396"/>
      <c r="TMK17" s="396"/>
      <c r="TML17" s="396"/>
      <c r="TMM17" s="396"/>
      <c r="TMN17" s="396"/>
      <c r="TMO17" s="396"/>
      <c r="TMP17" s="396"/>
      <c r="TMQ17" s="396"/>
      <c r="TMR17" s="396"/>
      <c r="TMS17" s="396"/>
      <c r="TMT17" s="396"/>
      <c r="TMU17" s="396"/>
      <c r="TMV17" s="396"/>
      <c r="TMW17" s="396"/>
      <c r="TMX17" s="396"/>
      <c r="TMY17" s="396"/>
      <c r="TMZ17" s="396"/>
      <c r="TNA17" s="396"/>
      <c r="TNB17" s="396"/>
      <c r="TNC17" s="396"/>
      <c r="TND17" s="396"/>
      <c r="TNE17" s="396"/>
      <c r="TNF17" s="396"/>
      <c r="TNG17" s="396"/>
      <c r="TNH17" s="396"/>
      <c r="TNI17" s="396"/>
      <c r="TNJ17" s="396"/>
      <c r="TNK17" s="396"/>
      <c r="TNL17" s="396"/>
      <c r="TNM17" s="396"/>
      <c r="TNN17" s="396"/>
      <c r="TNO17" s="396"/>
      <c r="TNP17" s="396"/>
      <c r="TNQ17" s="396"/>
      <c r="TNR17" s="396"/>
      <c r="TNS17" s="396"/>
      <c r="TNT17" s="396"/>
      <c r="TNU17" s="396"/>
      <c r="TNV17" s="396"/>
      <c r="TNW17" s="396"/>
      <c r="TNX17" s="396"/>
      <c r="TNY17" s="396"/>
      <c r="TNZ17" s="396"/>
      <c r="TOA17" s="396"/>
      <c r="TOB17" s="396"/>
      <c r="TOC17" s="396"/>
      <c r="TOD17" s="396"/>
      <c r="TOE17" s="396"/>
      <c r="TOF17" s="396"/>
      <c r="TOG17" s="396"/>
      <c r="TOH17" s="396"/>
      <c r="TOI17" s="396"/>
      <c r="TOJ17" s="396"/>
      <c r="TOK17" s="396"/>
      <c r="TOL17" s="396"/>
      <c r="TOM17" s="396"/>
      <c r="TON17" s="396"/>
      <c r="TOO17" s="396"/>
      <c r="TOP17" s="396"/>
      <c r="TOQ17" s="396"/>
      <c r="TOR17" s="396"/>
      <c r="TOS17" s="396"/>
      <c r="TOT17" s="396"/>
      <c r="TOU17" s="396"/>
      <c r="TOV17" s="396"/>
      <c r="TOW17" s="396"/>
      <c r="TOX17" s="396"/>
      <c r="TOY17" s="396"/>
      <c r="TOZ17" s="396"/>
      <c r="TPA17" s="396"/>
      <c r="TPB17" s="396"/>
      <c r="TPC17" s="396"/>
      <c r="TPD17" s="396"/>
      <c r="TPE17" s="396"/>
      <c r="TPF17" s="396"/>
      <c r="TPG17" s="396"/>
      <c r="TPH17" s="396"/>
      <c r="TPI17" s="396"/>
      <c r="TPJ17" s="396"/>
      <c r="TPK17" s="396"/>
      <c r="TPL17" s="396"/>
      <c r="TPM17" s="396"/>
      <c r="TPN17" s="396"/>
      <c r="TPO17" s="396"/>
      <c r="TPP17" s="396"/>
      <c r="TPQ17" s="396"/>
      <c r="TPR17" s="396"/>
      <c r="TPS17" s="396"/>
      <c r="TPT17" s="396"/>
      <c r="TPU17" s="396"/>
      <c r="TPV17" s="396"/>
      <c r="TPW17" s="396"/>
      <c r="TPX17" s="396"/>
      <c r="TPY17" s="396"/>
      <c r="TPZ17" s="396"/>
      <c r="TQA17" s="396"/>
      <c r="TQB17" s="396"/>
      <c r="TQC17" s="396"/>
      <c r="TQD17" s="396"/>
      <c r="TQE17" s="396"/>
      <c r="TQF17" s="396"/>
      <c r="TQG17" s="396"/>
      <c r="TQH17" s="396"/>
      <c r="TQI17" s="396"/>
      <c r="TQJ17" s="396"/>
      <c r="TQK17" s="396"/>
      <c r="TQL17" s="396"/>
      <c r="TQM17" s="396"/>
      <c r="TQN17" s="396"/>
      <c r="TQO17" s="396"/>
      <c r="TQP17" s="396"/>
      <c r="TQQ17" s="396"/>
      <c r="TQR17" s="396"/>
      <c r="TQS17" s="396"/>
      <c r="TQT17" s="396"/>
      <c r="TQU17" s="396"/>
      <c r="TQV17" s="396"/>
      <c r="TQW17" s="396"/>
      <c r="TQX17" s="396"/>
      <c r="TQY17" s="396"/>
      <c r="TQZ17" s="396"/>
      <c r="TRA17" s="396"/>
      <c r="TRB17" s="396"/>
      <c r="TRC17" s="396"/>
      <c r="TRD17" s="396"/>
      <c r="TRE17" s="396"/>
      <c r="TRF17" s="396"/>
      <c r="TRG17" s="396"/>
      <c r="TRH17" s="396"/>
      <c r="TRI17" s="396"/>
      <c r="TRJ17" s="396"/>
      <c r="TRK17" s="396"/>
      <c r="TRL17" s="396"/>
      <c r="TRM17" s="396"/>
      <c r="TRN17" s="396"/>
      <c r="TRO17" s="396"/>
      <c r="TRP17" s="396"/>
      <c r="TRQ17" s="396"/>
      <c r="TRR17" s="396"/>
      <c r="TRS17" s="396"/>
      <c r="TRT17" s="396"/>
      <c r="TRU17" s="396"/>
      <c r="TRV17" s="396"/>
      <c r="TRW17" s="396"/>
      <c r="TRX17" s="396"/>
      <c r="TRY17" s="396"/>
      <c r="TRZ17" s="396"/>
      <c r="TSA17" s="396"/>
      <c r="TSB17" s="396"/>
      <c r="TSC17" s="396"/>
      <c r="TSD17" s="396"/>
      <c r="TSE17" s="396"/>
      <c r="TSF17" s="396"/>
      <c r="TSG17" s="396"/>
      <c r="TSH17" s="396"/>
      <c r="TSI17" s="396"/>
      <c r="TSJ17" s="396"/>
      <c r="TSK17" s="396"/>
      <c r="TSL17" s="396"/>
      <c r="TSM17" s="396"/>
      <c r="TSN17" s="396"/>
      <c r="TSO17" s="396"/>
      <c r="TSP17" s="396"/>
      <c r="TSQ17" s="396"/>
      <c r="TSR17" s="396"/>
      <c r="TSS17" s="396"/>
      <c r="TST17" s="396"/>
      <c r="TSU17" s="396"/>
      <c r="TSV17" s="396"/>
      <c r="TSW17" s="396"/>
      <c r="TSX17" s="396"/>
      <c r="TSY17" s="396"/>
      <c r="TSZ17" s="396"/>
      <c r="TTA17" s="396"/>
      <c r="TTB17" s="396"/>
      <c r="TTC17" s="396"/>
      <c r="TTD17" s="396"/>
      <c r="TTE17" s="396"/>
      <c r="TTF17" s="396"/>
      <c r="TTG17" s="396"/>
      <c r="TTH17" s="396"/>
      <c r="TTI17" s="396"/>
      <c r="TTJ17" s="396"/>
      <c r="TTK17" s="396"/>
      <c r="TTL17" s="396"/>
      <c r="TTM17" s="396"/>
      <c r="TTN17" s="396"/>
      <c r="TTO17" s="396"/>
      <c r="TTP17" s="396"/>
      <c r="TTQ17" s="396"/>
      <c r="TTR17" s="396"/>
      <c r="TTS17" s="396"/>
      <c r="TTT17" s="396"/>
      <c r="TTU17" s="396"/>
      <c r="TTV17" s="396"/>
      <c r="TTW17" s="396"/>
      <c r="TTX17" s="396"/>
      <c r="TTY17" s="396"/>
      <c r="TTZ17" s="396"/>
      <c r="TUA17" s="396"/>
      <c r="TUB17" s="396"/>
      <c r="TUC17" s="396"/>
      <c r="TUD17" s="396"/>
      <c r="TUE17" s="396"/>
      <c r="TUF17" s="396"/>
      <c r="TUG17" s="396"/>
      <c r="TUH17" s="396"/>
      <c r="TUI17" s="396"/>
      <c r="TUJ17" s="396"/>
      <c r="TUK17" s="396"/>
      <c r="TUL17" s="396"/>
      <c r="TUM17" s="396"/>
      <c r="TUN17" s="396"/>
      <c r="TUO17" s="396"/>
      <c r="TUP17" s="396"/>
      <c r="TUQ17" s="396"/>
      <c r="TUR17" s="396"/>
      <c r="TUS17" s="396"/>
      <c r="TUT17" s="396"/>
      <c r="TUU17" s="396"/>
      <c r="TUV17" s="396"/>
      <c r="TUW17" s="396"/>
      <c r="TUX17" s="396"/>
      <c r="TUY17" s="396"/>
      <c r="TUZ17" s="396"/>
      <c r="TVA17" s="396"/>
      <c r="TVB17" s="396"/>
      <c r="TVC17" s="396"/>
      <c r="TVD17" s="396"/>
      <c r="TVE17" s="396"/>
      <c r="TVF17" s="396"/>
      <c r="TVG17" s="396"/>
      <c r="TVH17" s="396"/>
      <c r="TVI17" s="396"/>
      <c r="TVJ17" s="396"/>
      <c r="TVK17" s="396"/>
      <c r="TVL17" s="396"/>
      <c r="TVM17" s="396"/>
      <c r="TVN17" s="396"/>
      <c r="TVO17" s="396"/>
      <c r="TVP17" s="396"/>
      <c r="TVQ17" s="396"/>
      <c r="TVR17" s="396"/>
      <c r="TVS17" s="396"/>
      <c r="TVT17" s="396"/>
      <c r="TVU17" s="396"/>
      <c r="TVV17" s="396"/>
      <c r="TVW17" s="396"/>
      <c r="TVX17" s="396"/>
      <c r="TVY17" s="396"/>
      <c r="TVZ17" s="396"/>
      <c r="TWA17" s="396"/>
      <c r="TWB17" s="396"/>
      <c r="TWC17" s="396"/>
      <c r="TWD17" s="396"/>
      <c r="TWE17" s="396"/>
      <c r="TWF17" s="396"/>
      <c r="TWG17" s="396"/>
      <c r="TWH17" s="396"/>
      <c r="TWI17" s="396"/>
      <c r="TWJ17" s="396"/>
      <c r="TWK17" s="396"/>
      <c r="TWL17" s="396"/>
      <c r="TWM17" s="396"/>
      <c r="TWN17" s="396"/>
      <c r="TWO17" s="396"/>
      <c r="TWP17" s="396"/>
      <c r="TWQ17" s="396"/>
      <c r="TWR17" s="396"/>
      <c r="TWS17" s="396"/>
      <c r="TWT17" s="396"/>
      <c r="TWU17" s="396"/>
      <c r="TWV17" s="396"/>
      <c r="TWW17" s="396"/>
      <c r="TWX17" s="396"/>
      <c r="TWY17" s="396"/>
      <c r="TWZ17" s="396"/>
      <c r="TXA17" s="396"/>
      <c r="TXB17" s="396"/>
      <c r="TXC17" s="396"/>
      <c r="TXD17" s="396"/>
      <c r="TXE17" s="396"/>
      <c r="TXF17" s="396"/>
      <c r="TXG17" s="396"/>
      <c r="TXH17" s="396"/>
      <c r="TXI17" s="396"/>
      <c r="TXJ17" s="396"/>
      <c r="TXK17" s="396"/>
      <c r="TXL17" s="396"/>
      <c r="TXM17" s="396"/>
      <c r="TXN17" s="396"/>
      <c r="TXO17" s="396"/>
      <c r="TXP17" s="396"/>
      <c r="TXQ17" s="396"/>
      <c r="TXR17" s="396"/>
      <c r="TXS17" s="396"/>
      <c r="TXT17" s="396"/>
      <c r="TXU17" s="396"/>
      <c r="TXV17" s="396"/>
      <c r="TXW17" s="396"/>
      <c r="TXX17" s="396"/>
      <c r="TXY17" s="396"/>
      <c r="TXZ17" s="396"/>
      <c r="TYA17" s="396"/>
      <c r="TYB17" s="396"/>
      <c r="TYC17" s="396"/>
      <c r="TYD17" s="396"/>
      <c r="TYE17" s="396"/>
      <c r="TYF17" s="396"/>
      <c r="TYG17" s="396"/>
      <c r="TYH17" s="396"/>
      <c r="TYI17" s="396"/>
      <c r="TYJ17" s="396"/>
      <c r="TYK17" s="396"/>
      <c r="TYL17" s="396"/>
      <c r="TYM17" s="396"/>
      <c r="TYN17" s="396"/>
      <c r="TYO17" s="396"/>
      <c r="TYP17" s="396"/>
      <c r="TYQ17" s="396"/>
      <c r="TYR17" s="396"/>
      <c r="TYS17" s="396"/>
      <c r="TYT17" s="396"/>
      <c r="TYU17" s="396"/>
      <c r="TYV17" s="396"/>
      <c r="TYW17" s="396"/>
      <c r="TYX17" s="396"/>
      <c r="TYY17" s="396"/>
      <c r="TYZ17" s="396"/>
      <c r="TZA17" s="396"/>
      <c r="TZB17" s="396"/>
      <c r="TZC17" s="396"/>
      <c r="TZD17" s="396"/>
      <c r="TZE17" s="396"/>
      <c r="TZF17" s="396"/>
      <c r="TZG17" s="396"/>
      <c r="TZH17" s="396"/>
      <c r="TZI17" s="396"/>
      <c r="TZJ17" s="396"/>
      <c r="TZK17" s="396"/>
      <c r="TZL17" s="396"/>
      <c r="TZM17" s="396"/>
      <c r="TZN17" s="396"/>
      <c r="TZO17" s="396"/>
      <c r="TZP17" s="396"/>
      <c r="TZQ17" s="396"/>
      <c r="TZR17" s="396"/>
      <c r="TZS17" s="396"/>
      <c r="TZT17" s="396"/>
      <c r="TZU17" s="396"/>
      <c r="TZV17" s="396"/>
      <c r="TZW17" s="396"/>
      <c r="TZX17" s="396"/>
      <c r="TZY17" s="396"/>
      <c r="TZZ17" s="396"/>
      <c r="UAA17" s="396"/>
      <c r="UAB17" s="396"/>
      <c r="UAC17" s="396"/>
      <c r="UAD17" s="396"/>
      <c r="UAE17" s="396"/>
      <c r="UAF17" s="396"/>
      <c r="UAG17" s="396"/>
      <c r="UAH17" s="396"/>
      <c r="UAI17" s="396"/>
      <c r="UAJ17" s="396"/>
      <c r="UAK17" s="396"/>
      <c r="UAL17" s="396"/>
      <c r="UAM17" s="396"/>
      <c r="UAN17" s="396"/>
      <c r="UAO17" s="396"/>
      <c r="UAP17" s="396"/>
      <c r="UAQ17" s="396"/>
      <c r="UAR17" s="396"/>
      <c r="UAS17" s="396"/>
      <c r="UAT17" s="396"/>
      <c r="UAU17" s="396"/>
      <c r="UAV17" s="396"/>
      <c r="UAW17" s="396"/>
      <c r="UAX17" s="396"/>
      <c r="UAY17" s="396"/>
      <c r="UAZ17" s="396"/>
      <c r="UBA17" s="396"/>
      <c r="UBB17" s="396"/>
      <c r="UBC17" s="396"/>
      <c r="UBD17" s="396"/>
      <c r="UBE17" s="396"/>
      <c r="UBF17" s="396"/>
      <c r="UBG17" s="396"/>
      <c r="UBH17" s="396"/>
      <c r="UBI17" s="396"/>
      <c r="UBJ17" s="396"/>
      <c r="UBK17" s="396"/>
      <c r="UBL17" s="396"/>
      <c r="UBM17" s="396"/>
      <c r="UBN17" s="396"/>
      <c r="UBO17" s="396"/>
      <c r="UBP17" s="396"/>
      <c r="UBQ17" s="396"/>
      <c r="UBR17" s="396"/>
      <c r="UBS17" s="396"/>
      <c r="UBT17" s="396"/>
      <c r="UBU17" s="396"/>
      <c r="UBV17" s="396"/>
      <c r="UBW17" s="396"/>
      <c r="UBX17" s="396"/>
      <c r="UBY17" s="396"/>
      <c r="UBZ17" s="396"/>
      <c r="UCA17" s="396"/>
      <c r="UCB17" s="396"/>
      <c r="UCC17" s="396"/>
      <c r="UCD17" s="396"/>
      <c r="UCE17" s="396"/>
      <c r="UCF17" s="396"/>
      <c r="UCG17" s="396"/>
      <c r="UCH17" s="396"/>
      <c r="UCI17" s="396"/>
      <c r="UCJ17" s="396"/>
      <c r="UCK17" s="396"/>
      <c r="UCL17" s="396"/>
      <c r="UCM17" s="396"/>
      <c r="UCN17" s="396"/>
      <c r="UCO17" s="396"/>
      <c r="UCP17" s="396"/>
      <c r="UCQ17" s="396"/>
      <c r="UCR17" s="396"/>
      <c r="UCS17" s="396"/>
      <c r="UCT17" s="396"/>
      <c r="UCU17" s="396"/>
      <c r="UCV17" s="396"/>
      <c r="UCW17" s="396"/>
      <c r="UCX17" s="396"/>
      <c r="UCY17" s="396"/>
      <c r="UCZ17" s="396"/>
      <c r="UDA17" s="396"/>
      <c r="UDB17" s="396"/>
      <c r="UDC17" s="396"/>
      <c r="UDD17" s="396"/>
      <c r="UDE17" s="396"/>
      <c r="UDF17" s="396"/>
      <c r="UDG17" s="396"/>
      <c r="UDH17" s="396"/>
      <c r="UDI17" s="396"/>
      <c r="UDJ17" s="396"/>
      <c r="UDK17" s="396"/>
      <c r="UDL17" s="396"/>
      <c r="UDM17" s="396"/>
      <c r="UDN17" s="396"/>
      <c r="UDO17" s="396"/>
      <c r="UDP17" s="396"/>
      <c r="UDQ17" s="396"/>
      <c r="UDR17" s="396"/>
      <c r="UDS17" s="396"/>
      <c r="UDT17" s="396"/>
      <c r="UDU17" s="396"/>
      <c r="UDV17" s="396"/>
      <c r="UDW17" s="396"/>
      <c r="UDX17" s="396"/>
      <c r="UDY17" s="396"/>
      <c r="UDZ17" s="396"/>
      <c r="UEA17" s="396"/>
      <c r="UEB17" s="396"/>
      <c r="UEC17" s="396"/>
      <c r="UED17" s="396"/>
      <c r="UEE17" s="396"/>
      <c r="UEF17" s="396"/>
      <c r="UEG17" s="396"/>
      <c r="UEH17" s="396"/>
      <c r="UEI17" s="396"/>
      <c r="UEJ17" s="396"/>
      <c r="UEK17" s="396"/>
      <c r="UEL17" s="396"/>
      <c r="UEM17" s="396"/>
      <c r="UEN17" s="396"/>
      <c r="UEO17" s="396"/>
      <c r="UEP17" s="396"/>
      <c r="UEQ17" s="396"/>
      <c r="UER17" s="396"/>
      <c r="UES17" s="396"/>
      <c r="UET17" s="396"/>
      <c r="UEU17" s="396"/>
      <c r="UEV17" s="396"/>
      <c r="UEW17" s="396"/>
      <c r="UEX17" s="396"/>
      <c r="UEY17" s="396"/>
      <c r="UEZ17" s="396"/>
      <c r="UFA17" s="396"/>
      <c r="UFB17" s="396"/>
      <c r="UFC17" s="396"/>
      <c r="UFD17" s="396"/>
      <c r="UFE17" s="396"/>
      <c r="UFF17" s="396"/>
      <c r="UFG17" s="396"/>
      <c r="UFH17" s="396"/>
      <c r="UFI17" s="396"/>
      <c r="UFJ17" s="396"/>
      <c r="UFK17" s="396"/>
      <c r="UFL17" s="396"/>
      <c r="UFM17" s="396"/>
      <c r="UFN17" s="396"/>
      <c r="UFO17" s="396"/>
      <c r="UFP17" s="396"/>
      <c r="UFQ17" s="396"/>
      <c r="UFR17" s="396"/>
      <c r="UFS17" s="396"/>
      <c r="UFT17" s="396"/>
      <c r="UFU17" s="396"/>
      <c r="UFV17" s="396"/>
      <c r="UFW17" s="396"/>
      <c r="UFX17" s="396"/>
      <c r="UFY17" s="396"/>
      <c r="UFZ17" s="396"/>
      <c r="UGA17" s="396"/>
      <c r="UGB17" s="396"/>
      <c r="UGC17" s="396"/>
      <c r="UGD17" s="396"/>
      <c r="UGE17" s="396"/>
      <c r="UGF17" s="396"/>
      <c r="UGG17" s="396"/>
      <c r="UGH17" s="396"/>
      <c r="UGI17" s="396"/>
      <c r="UGJ17" s="396"/>
      <c r="UGK17" s="396"/>
      <c r="UGL17" s="396"/>
      <c r="UGM17" s="396"/>
      <c r="UGN17" s="396"/>
      <c r="UGO17" s="396"/>
      <c r="UGP17" s="396"/>
      <c r="UGQ17" s="396"/>
      <c r="UGR17" s="396"/>
      <c r="UGS17" s="396"/>
      <c r="UGT17" s="396"/>
      <c r="UGU17" s="396"/>
      <c r="UGV17" s="396"/>
      <c r="UGW17" s="396"/>
      <c r="UGX17" s="396"/>
      <c r="UGY17" s="396"/>
      <c r="UGZ17" s="396"/>
      <c r="UHA17" s="396"/>
      <c r="UHB17" s="396"/>
      <c r="UHC17" s="396"/>
      <c r="UHD17" s="396"/>
      <c r="UHE17" s="396"/>
      <c r="UHF17" s="396"/>
      <c r="UHG17" s="396"/>
      <c r="UHH17" s="396"/>
      <c r="UHI17" s="396"/>
      <c r="UHJ17" s="396"/>
      <c r="UHK17" s="396"/>
      <c r="UHL17" s="396"/>
      <c r="UHM17" s="396"/>
      <c r="UHN17" s="396"/>
      <c r="UHO17" s="396"/>
      <c r="UHP17" s="396"/>
      <c r="UHQ17" s="396"/>
      <c r="UHR17" s="396"/>
      <c r="UHS17" s="396"/>
      <c r="UHT17" s="396"/>
      <c r="UHU17" s="396"/>
      <c r="UHV17" s="396"/>
      <c r="UHW17" s="396"/>
      <c r="UHX17" s="396"/>
      <c r="UHY17" s="396"/>
      <c r="UHZ17" s="396"/>
      <c r="UIA17" s="396"/>
      <c r="UIB17" s="396"/>
      <c r="UIC17" s="396"/>
      <c r="UID17" s="396"/>
      <c r="UIE17" s="396"/>
      <c r="UIF17" s="396"/>
      <c r="UIG17" s="396"/>
      <c r="UIH17" s="396"/>
      <c r="UII17" s="396"/>
      <c r="UIJ17" s="396"/>
      <c r="UIK17" s="396"/>
      <c r="UIL17" s="396"/>
      <c r="UIM17" s="396"/>
      <c r="UIN17" s="396"/>
      <c r="UIO17" s="396"/>
      <c r="UIP17" s="396"/>
      <c r="UIQ17" s="396"/>
      <c r="UIR17" s="396"/>
      <c r="UIS17" s="396"/>
      <c r="UIT17" s="396"/>
      <c r="UIU17" s="396"/>
      <c r="UIV17" s="396"/>
      <c r="UIW17" s="396"/>
      <c r="UIX17" s="396"/>
      <c r="UIY17" s="396"/>
      <c r="UIZ17" s="396"/>
      <c r="UJA17" s="396"/>
      <c r="UJB17" s="396"/>
      <c r="UJC17" s="396"/>
      <c r="UJD17" s="396"/>
      <c r="UJE17" s="396"/>
      <c r="UJF17" s="396"/>
      <c r="UJG17" s="396"/>
      <c r="UJH17" s="396"/>
      <c r="UJI17" s="396"/>
      <c r="UJJ17" s="396"/>
      <c r="UJK17" s="396"/>
      <c r="UJL17" s="396"/>
      <c r="UJM17" s="396"/>
      <c r="UJN17" s="396"/>
      <c r="UJO17" s="396"/>
      <c r="UJP17" s="396"/>
      <c r="UJQ17" s="396"/>
      <c r="UJR17" s="396"/>
      <c r="UJS17" s="396"/>
      <c r="UJT17" s="396"/>
      <c r="UJU17" s="396"/>
      <c r="UJV17" s="396"/>
      <c r="UJW17" s="396"/>
      <c r="UJX17" s="396"/>
      <c r="UJY17" s="396"/>
      <c r="UJZ17" s="396"/>
      <c r="UKA17" s="396"/>
      <c r="UKB17" s="396"/>
      <c r="UKC17" s="396"/>
      <c r="UKD17" s="396"/>
      <c r="UKE17" s="396"/>
      <c r="UKF17" s="396"/>
      <c r="UKG17" s="396"/>
      <c r="UKH17" s="396"/>
      <c r="UKI17" s="396"/>
      <c r="UKJ17" s="396"/>
      <c r="UKK17" s="396"/>
      <c r="UKL17" s="396"/>
      <c r="UKM17" s="396"/>
      <c r="UKN17" s="396"/>
      <c r="UKO17" s="396"/>
      <c r="UKP17" s="396"/>
      <c r="UKQ17" s="396"/>
      <c r="UKR17" s="396"/>
      <c r="UKS17" s="396"/>
      <c r="UKT17" s="396"/>
      <c r="UKU17" s="396"/>
      <c r="UKV17" s="396"/>
      <c r="UKW17" s="396"/>
      <c r="UKX17" s="396"/>
      <c r="UKY17" s="396"/>
      <c r="UKZ17" s="396"/>
      <c r="ULA17" s="396"/>
      <c r="ULB17" s="396"/>
      <c r="ULC17" s="396"/>
      <c r="ULD17" s="396"/>
      <c r="ULE17" s="396"/>
      <c r="ULF17" s="396"/>
      <c r="ULG17" s="396"/>
      <c r="ULH17" s="396"/>
      <c r="ULI17" s="396"/>
      <c r="ULJ17" s="396"/>
      <c r="ULK17" s="396"/>
      <c r="ULL17" s="396"/>
      <c r="ULM17" s="396"/>
      <c r="ULN17" s="396"/>
      <c r="ULO17" s="396"/>
      <c r="ULP17" s="396"/>
      <c r="ULQ17" s="396"/>
      <c r="ULR17" s="396"/>
      <c r="ULS17" s="396"/>
      <c r="ULT17" s="396"/>
      <c r="ULU17" s="396"/>
      <c r="ULV17" s="396"/>
      <c r="ULW17" s="396"/>
      <c r="ULX17" s="396"/>
      <c r="ULY17" s="396"/>
      <c r="ULZ17" s="396"/>
      <c r="UMA17" s="396"/>
      <c r="UMB17" s="396"/>
      <c r="UMC17" s="396"/>
      <c r="UMD17" s="396"/>
      <c r="UME17" s="396"/>
      <c r="UMF17" s="396"/>
      <c r="UMG17" s="396"/>
      <c r="UMH17" s="396"/>
      <c r="UMI17" s="396"/>
      <c r="UMJ17" s="396"/>
      <c r="UMK17" s="396"/>
      <c r="UML17" s="396"/>
      <c r="UMM17" s="396"/>
      <c r="UMN17" s="396"/>
      <c r="UMO17" s="396"/>
      <c r="UMP17" s="396"/>
      <c r="UMQ17" s="396"/>
      <c r="UMR17" s="396"/>
      <c r="UMS17" s="396"/>
      <c r="UMT17" s="396"/>
      <c r="UMU17" s="396"/>
      <c r="UMV17" s="396"/>
      <c r="UMW17" s="396"/>
      <c r="UMX17" s="396"/>
      <c r="UMY17" s="396"/>
      <c r="UMZ17" s="396"/>
      <c r="UNA17" s="396"/>
      <c r="UNB17" s="396"/>
      <c r="UNC17" s="396"/>
      <c r="UND17" s="396"/>
      <c r="UNE17" s="396"/>
      <c r="UNF17" s="396"/>
      <c r="UNG17" s="396"/>
      <c r="UNH17" s="396"/>
      <c r="UNI17" s="396"/>
      <c r="UNJ17" s="396"/>
      <c r="UNK17" s="396"/>
      <c r="UNL17" s="396"/>
      <c r="UNM17" s="396"/>
      <c r="UNN17" s="396"/>
      <c r="UNO17" s="396"/>
      <c r="UNP17" s="396"/>
      <c r="UNQ17" s="396"/>
      <c r="UNR17" s="396"/>
      <c r="UNS17" s="396"/>
      <c r="UNT17" s="396"/>
      <c r="UNU17" s="396"/>
      <c r="UNV17" s="396"/>
      <c r="UNW17" s="396"/>
      <c r="UNX17" s="396"/>
      <c r="UNY17" s="396"/>
      <c r="UNZ17" s="396"/>
      <c r="UOA17" s="396"/>
      <c r="UOB17" s="396"/>
      <c r="UOC17" s="396"/>
      <c r="UOD17" s="396"/>
      <c r="UOE17" s="396"/>
      <c r="UOF17" s="396"/>
      <c r="UOG17" s="396"/>
      <c r="UOH17" s="396"/>
      <c r="UOI17" s="396"/>
      <c r="UOJ17" s="396"/>
      <c r="UOK17" s="396"/>
      <c r="UOL17" s="396"/>
      <c r="UOM17" s="396"/>
      <c r="UON17" s="396"/>
      <c r="UOO17" s="396"/>
      <c r="UOP17" s="396"/>
      <c r="UOQ17" s="396"/>
      <c r="UOR17" s="396"/>
      <c r="UOS17" s="396"/>
      <c r="UOT17" s="396"/>
      <c r="UOU17" s="396"/>
      <c r="UOV17" s="396"/>
      <c r="UOW17" s="396"/>
      <c r="UOX17" s="396"/>
      <c r="UOY17" s="396"/>
      <c r="UOZ17" s="396"/>
      <c r="UPA17" s="396"/>
      <c r="UPB17" s="396"/>
      <c r="UPC17" s="396"/>
      <c r="UPD17" s="396"/>
      <c r="UPE17" s="396"/>
      <c r="UPF17" s="396"/>
      <c r="UPG17" s="396"/>
      <c r="UPH17" s="396"/>
      <c r="UPI17" s="396"/>
      <c r="UPJ17" s="396"/>
      <c r="UPK17" s="396"/>
      <c r="UPL17" s="396"/>
      <c r="UPM17" s="396"/>
      <c r="UPN17" s="396"/>
      <c r="UPO17" s="396"/>
      <c r="UPP17" s="396"/>
      <c r="UPQ17" s="396"/>
      <c r="UPR17" s="396"/>
      <c r="UPS17" s="396"/>
      <c r="UPT17" s="396"/>
      <c r="UPU17" s="396"/>
      <c r="UPV17" s="396"/>
      <c r="UPW17" s="396"/>
      <c r="UPX17" s="396"/>
      <c r="UPY17" s="396"/>
      <c r="UPZ17" s="396"/>
      <c r="UQA17" s="396"/>
      <c r="UQB17" s="396"/>
      <c r="UQC17" s="396"/>
      <c r="UQD17" s="396"/>
      <c r="UQE17" s="396"/>
      <c r="UQF17" s="396"/>
      <c r="UQG17" s="396"/>
      <c r="UQH17" s="396"/>
      <c r="UQI17" s="396"/>
      <c r="UQJ17" s="396"/>
      <c r="UQK17" s="396"/>
      <c r="UQL17" s="396"/>
      <c r="UQM17" s="396"/>
      <c r="UQN17" s="396"/>
      <c r="UQO17" s="396"/>
      <c r="UQP17" s="396"/>
      <c r="UQQ17" s="396"/>
      <c r="UQR17" s="396"/>
      <c r="UQS17" s="396"/>
      <c r="UQT17" s="396"/>
      <c r="UQU17" s="396"/>
      <c r="UQV17" s="396"/>
      <c r="UQW17" s="396"/>
      <c r="UQX17" s="396"/>
      <c r="UQY17" s="396"/>
      <c r="UQZ17" s="396"/>
      <c r="URA17" s="396"/>
      <c r="URB17" s="396"/>
      <c r="URC17" s="396"/>
      <c r="URD17" s="396"/>
      <c r="URE17" s="396"/>
      <c r="URF17" s="396"/>
      <c r="URG17" s="396"/>
      <c r="URH17" s="396"/>
      <c r="URI17" s="396"/>
      <c r="URJ17" s="396"/>
      <c r="URK17" s="396"/>
      <c r="URL17" s="396"/>
      <c r="URM17" s="396"/>
      <c r="URN17" s="396"/>
      <c r="URO17" s="396"/>
      <c r="URP17" s="396"/>
      <c r="URQ17" s="396"/>
      <c r="URR17" s="396"/>
      <c r="URS17" s="396"/>
      <c r="URT17" s="396"/>
      <c r="URU17" s="396"/>
      <c r="URV17" s="396"/>
      <c r="URW17" s="396"/>
      <c r="URX17" s="396"/>
      <c r="URY17" s="396"/>
      <c r="URZ17" s="396"/>
      <c r="USA17" s="396"/>
      <c r="USB17" s="396"/>
      <c r="USC17" s="396"/>
      <c r="USD17" s="396"/>
      <c r="USE17" s="396"/>
      <c r="USF17" s="396"/>
      <c r="USG17" s="396"/>
      <c r="USH17" s="396"/>
      <c r="USI17" s="396"/>
      <c r="USJ17" s="396"/>
      <c r="USK17" s="396"/>
      <c r="USL17" s="396"/>
      <c r="USM17" s="396"/>
      <c r="USN17" s="396"/>
      <c r="USO17" s="396"/>
      <c r="USP17" s="396"/>
      <c r="USQ17" s="396"/>
      <c r="USR17" s="396"/>
      <c r="USS17" s="396"/>
      <c r="UST17" s="396"/>
      <c r="USU17" s="396"/>
      <c r="USV17" s="396"/>
      <c r="USW17" s="396"/>
      <c r="USX17" s="396"/>
      <c r="USY17" s="396"/>
      <c r="USZ17" s="396"/>
      <c r="UTA17" s="396"/>
      <c r="UTB17" s="396"/>
      <c r="UTC17" s="396"/>
      <c r="UTD17" s="396"/>
      <c r="UTE17" s="396"/>
      <c r="UTF17" s="396"/>
      <c r="UTG17" s="396"/>
      <c r="UTH17" s="396"/>
      <c r="UTI17" s="396"/>
      <c r="UTJ17" s="396"/>
      <c r="UTK17" s="396"/>
      <c r="UTL17" s="396"/>
      <c r="UTM17" s="396"/>
      <c r="UTN17" s="396"/>
      <c r="UTO17" s="396"/>
      <c r="UTP17" s="396"/>
      <c r="UTQ17" s="396"/>
      <c r="UTR17" s="396"/>
      <c r="UTS17" s="396"/>
      <c r="UTT17" s="396"/>
      <c r="UTU17" s="396"/>
      <c r="UTV17" s="396"/>
      <c r="UTW17" s="396"/>
      <c r="UTX17" s="396"/>
      <c r="UTY17" s="396"/>
      <c r="UTZ17" s="396"/>
      <c r="UUA17" s="396"/>
      <c r="UUB17" s="396"/>
      <c r="UUC17" s="396"/>
      <c r="UUD17" s="396"/>
      <c r="UUE17" s="396"/>
      <c r="UUF17" s="396"/>
      <c r="UUG17" s="396"/>
      <c r="UUH17" s="396"/>
      <c r="UUI17" s="396"/>
      <c r="UUJ17" s="396"/>
      <c r="UUK17" s="396"/>
      <c r="UUL17" s="396"/>
      <c r="UUM17" s="396"/>
      <c r="UUN17" s="396"/>
      <c r="UUO17" s="396"/>
      <c r="UUP17" s="396"/>
      <c r="UUQ17" s="396"/>
      <c r="UUR17" s="396"/>
      <c r="UUS17" s="396"/>
      <c r="UUT17" s="396"/>
      <c r="UUU17" s="396"/>
      <c r="UUV17" s="396"/>
      <c r="UUW17" s="396"/>
      <c r="UUX17" s="396"/>
      <c r="UUY17" s="396"/>
      <c r="UUZ17" s="396"/>
      <c r="UVA17" s="396"/>
      <c r="UVB17" s="396"/>
      <c r="UVC17" s="396"/>
      <c r="UVD17" s="396"/>
      <c r="UVE17" s="396"/>
      <c r="UVF17" s="396"/>
      <c r="UVG17" s="396"/>
      <c r="UVH17" s="396"/>
      <c r="UVI17" s="396"/>
      <c r="UVJ17" s="396"/>
      <c r="UVK17" s="396"/>
      <c r="UVL17" s="396"/>
      <c r="UVM17" s="396"/>
      <c r="UVN17" s="396"/>
      <c r="UVO17" s="396"/>
      <c r="UVP17" s="396"/>
      <c r="UVQ17" s="396"/>
      <c r="UVR17" s="396"/>
      <c r="UVS17" s="396"/>
      <c r="UVT17" s="396"/>
      <c r="UVU17" s="396"/>
      <c r="UVV17" s="396"/>
      <c r="UVW17" s="396"/>
      <c r="UVX17" s="396"/>
      <c r="UVY17" s="396"/>
      <c r="UVZ17" s="396"/>
      <c r="UWA17" s="396"/>
      <c r="UWB17" s="396"/>
      <c r="UWC17" s="396"/>
      <c r="UWD17" s="396"/>
      <c r="UWE17" s="396"/>
      <c r="UWF17" s="396"/>
      <c r="UWG17" s="396"/>
      <c r="UWH17" s="396"/>
      <c r="UWI17" s="396"/>
      <c r="UWJ17" s="396"/>
      <c r="UWK17" s="396"/>
      <c r="UWL17" s="396"/>
      <c r="UWM17" s="396"/>
      <c r="UWN17" s="396"/>
      <c r="UWO17" s="396"/>
      <c r="UWP17" s="396"/>
      <c r="UWQ17" s="396"/>
      <c r="UWR17" s="396"/>
      <c r="UWS17" s="396"/>
      <c r="UWT17" s="396"/>
      <c r="UWU17" s="396"/>
      <c r="UWV17" s="396"/>
      <c r="UWW17" s="396"/>
      <c r="UWX17" s="396"/>
      <c r="UWY17" s="396"/>
      <c r="UWZ17" s="396"/>
      <c r="UXA17" s="396"/>
      <c r="UXB17" s="396"/>
      <c r="UXC17" s="396"/>
      <c r="UXD17" s="396"/>
      <c r="UXE17" s="396"/>
      <c r="UXF17" s="396"/>
      <c r="UXG17" s="396"/>
      <c r="UXH17" s="396"/>
      <c r="UXI17" s="396"/>
      <c r="UXJ17" s="396"/>
      <c r="UXK17" s="396"/>
      <c r="UXL17" s="396"/>
      <c r="UXM17" s="396"/>
      <c r="UXN17" s="396"/>
      <c r="UXO17" s="396"/>
      <c r="UXP17" s="396"/>
      <c r="UXQ17" s="396"/>
      <c r="UXR17" s="396"/>
      <c r="UXS17" s="396"/>
      <c r="UXT17" s="396"/>
      <c r="UXU17" s="396"/>
      <c r="UXV17" s="396"/>
      <c r="UXW17" s="396"/>
      <c r="UXX17" s="396"/>
      <c r="UXY17" s="396"/>
      <c r="UXZ17" s="396"/>
      <c r="UYA17" s="396"/>
      <c r="UYB17" s="396"/>
      <c r="UYC17" s="396"/>
      <c r="UYD17" s="396"/>
      <c r="UYE17" s="396"/>
      <c r="UYF17" s="396"/>
      <c r="UYG17" s="396"/>
      <c r="UYH17" s="396"/>
      <c r="UYI17" s="396"/>
      <c r="UYJ17" s="396"/>
      <c r="UYK17" s="396"/>
      <c r="UYL17" s="396"/>
      <c r="UYM17" s="396"/>
      <c r="UYN17" s="396"/>
      <c r="UYO17" s="396"/>
      <c r="UYP17" s="396"/>
      <c r="UYQ17" s="396"/>
      <c r="UYR17" s="396"/>
      <c r="UYS17" s="396"/>
      <c r="UYT17" s="396"/>
      <c r="UYU17" s="396"/>
      <c r="UYV17" s="396"/>
      <c r="UYW17" s="396"/>
      <c r="UYX17" s="396"/>
      <c r="UYY17" s="396"/>
      <c r="UYZ17" s="396"/>
      <c r="UZA17" s="396"/>
      <c r="UZB17" s="396"/>
      <c r="UZC17" s="396"/>
      <c r="UZD17" s="396"/>
      <c r="UZE17" s="396"/>
      <c r="UZF17" s="396"/>
      <c r="UZG17" s="396"/>
      <c r="UZH17" s="396"/>
      <c r="UZI17" s="396"/>
      <c r="UZJ17" s="396"/>
      <c r="UZK17" s="396"/>
      <c r="UZL17" s="396"/>
      <c r="UZM17" s="396"/>
      <c r="UZN17" s="396"/>
      <c r="UZO17" s="396"/>
      <c r="UZP17" s="396"/>
      <c r="UZQ17" s="396"/>
      <c r="UZR17" s="396"/>
      <c r="UZS17" s="396"/>
      <c r="UZT17" s="396"/>
      <c r="UZU17" s="396"/>
      <c r="UZV17" s="396"/>
      <c r="UZW17" s="396"/>
      <c r="UZX17" s="396"/>
      <c r="UZY17" s="396"/>
      <c r="UZZ17" s="396"/>
      <c r="VAA17" s="396"/>
      <c r="VAB17" s="396"/>
      <c r="VAC17" s="396"/>
      <c r="VAD17" s="396"/>
      <c r="VAE17" s="396"/>
      <c r="VAF17" s="396"/>
      <c r="VAG17" s="396"/>
      <c r="VAH17" s="396"/>
      <c r="VAI17" s="396"/>
      <c r="VAJ17" s="396"/>
      <c r="VAK17" s="396"/>
      <c r="VAL17" s="396"/>
      <c r="VAM17" s="396"/>
      <c r="VAN17" s="396"/>
      <c r="VAO17" s="396"/>
      <c r="VAP17" s="396"/>
      <c r="VAQ17" s="396"/>
      <c r="VAR17" s="396"/>
      <c r="VAS17" s="396"/>
      <c r="VAT17" s="396"/>
      <c r="VAU17" s="396"/>
      <c r="VAV17" s="396"/>
      <c r="VAW17" s="396"/>
      <c r="VAX17" s="396"/>
      <c r="VAY17" s="396"/>
      <c r="VAZ17" s="396"/>
      <c r="VBA17" s="396"/>
      <c r="VBB17" s="396"/>
      <c r="VBC17" s="396"/>
      <c r="VBD17" s="396"/>
      <c r="VBE17" s="396"/>
      <c r="VBF17" s="396"/>
      <c r="VBG17" s="396"/>
      <c r="VBH17" s="396"/>
      <c r="VBI17" s="396"/>
      <c r="VBJ17" s="396"/>
      <c r="VBK17" s="396"/>
      <c r="VBL17" s="396"/>
      <c r="VBM17" s="396"/>
      <c r="VBN17" s="396"/>
      <c r="VBO17" s="396"/>
      <c r="VBP17" s="396"/>
      <c r="VBQ17" s="396"/>
      <c r="VBR17" s="396"/>
      <c r="VBS17" s="396"/>
      <c r="VBT17" s="396"/>
      <c r="VBU17" s="396"/>
      <c r="VBV17" s="396"/>
      <c r="VBW17" s="396"/>
      <c r="VBX17" s="396"/>
      <c r="VBY17" s="396"/>
      <c r="VBZ17" s="396"/>
      <c r="VCA17" s="396"/>
      <c r="VCB17" s="396"/>
      <c r="VCC17" s="396"/>
      <c r="VCD17" s="396"/>
      <c r="VCE17" s="396"/>
      <c r="VCF17" s="396"/>
      <c r="VCG17" s="396"/>
      <c r="VCH17" s="396"/>
      <c r="VCI17" s="396"/>
      <c r="VCJ17" s="396"/>
      <c r="VCK17" s="396"/>
      <c r="VCL17" s="396"/>
      <c r="VCM17" s="396"/>
      <c r="VCN17" s="396"/>
      <c r="VCO17" s="396"/>
      <c r="VCP17" s="396"/>
      <c r="VCQ17" s="396"/>
      <c r="VCR17" s="396"/>
      <c r="VCS17" s="396"/>
      <c r="VCT17" s="396"/>
      <c r="VCU17" s="396"/>
      <c r="VCV17" s="396"/>
      <c r="VCW17" s="396"/>
      <c r="VCX17" s="396"/>
      <c r="VCY17" s="396"/>
      <c r="VCZ17" s="396"/>
      <c r="VDA17" s="396"/>
      <c r="VDB17" s="396"/>
      <c r="VDC17" s="396"/>
      <c r="VDD17" s="396"/>
      <c r="VDE17" s="396"/>
      <c r="VDF17" s="396"/>
      <c r="VDG17" s="396"/>
      <c r="VDH17" s="396"/>
      <c r="VDI17" s="396"/>
      <c r="VDJ17" s="396"/>
      <c r="VDK17" s="396"/>
      <c r="VDL17" s="396"/>
      <c r="VDM17" s="396"/>
      <c r="VDN17" s="396"/>
      <c r="VDO17" s="396"/>
      <c r="VDP17" s="396"/>
      <c r="VDQ17" s="396"/>
      <c r="VDR17" s="396"/>
      <c r="VDS17" s="396"/>
      <c r="VDT17" s="396"/>
      <c r="VDU17" s="396"/>
      <c r="VDV17" s="396"/>
      <c r="VDW17" s="396"/>
      <c r="VDX17" s="396"/>
      <c r="VDY17" s="396"/>
      <c r="VDZ17" s="396"/>
      <c r="VEA17" s="396"/>
      <c r="VEB17" s="396"/>
      <c r="VEC17" s="396"/>
      <c r="VED17" s="396"/>
      <c r="VEE17" s="396"/>
      <c r="VEF17" s="396"/>
      <c r="VEG17" s="396"/>
      <c r="VEH17" s="396"/>
      <c r="VEI17" s="396"/>
      <c r="VEJ17" s="396"/>
      <c r="VEK17" s="396"/>
      <c r="VEL17" s="396"/>
      <c r="VEM17" s="396"/>
      <c r="VEN17" s="396"/>
      <c r="VEO17" s="396"/>
      <c r="VEP17" s="396"/>
      <c r="VEQ17" s="396"/>
      <c r="VER17" s="396"/>
      <c r="VES17" s="396"/>
      <c r="VET17" s="396"/>
      <c r="VEU17" s="396"/>
      <c r="VEV17" s="396"/>
      <c r="VEW17" s="396"/>
      <c r="VEX17" s="396"/>
      <c r="VEY17" s="396"/>
      <c r="VEZ17" s="396"/>
      <c r="VFA17" s="396"/>
      <c r="VFB17" s="396"/>
      <c r="VFC17" s="396"/>
      <c r="VFD17" s="396"/>
      <c r="VFE17" s="396"/>
      <c r="VFF17" s="396"/>
      <c r="VFG17" s="396"/>
      <c r="VFH17" s="396"/>
      <c r="VFI17" s="396"/>
      <c r="VFJ17" s="396"/>
      <c r="VFK17" s="396"/>
      <c r="VFL17" s="396"/>
      <c r="VFM17" s="396"/>
      <c r="VFN17" s="396"/>
      <c r="VFO17" s="396"/>
      <c r="VFP17" s="396"/>
      <c r="VFQ17" s="396"/>
      <c r="VFR17" s="396"/>
      <c r="VFS17" s="396"/>
      <c r="VFT17" s="396"/>
      <c r="VFU17" s="396"/>
      <c r="VFV17" s="396"/>
      <c r="VFW17" s="396"/>
      <c r="VFX17" s="396"/>
      <c r="VFY17" s="396"/>
      <c r="VFZ17" s="396"/>
      <c r="VGA17" s="396"/>
      <c r="VGB17" s="396"/>
      <c r="VGC17" s="396"/>
      <c r="VGD17" s="396"/>
      <c r="VGE17" s="396"/>
      <c r="VGF17" s="396"/>
      <c r="VGG17" s="396"/>
      <c r="VGH17" s="396"/>
      <c r="VGI17" s="396"/>
      <c r="VGJ17" s="396"/>
      <c r="VGK17" s="396"/>
      <c r="VGL17" s="396"/>
      <c r="VGM17" s="396"/>
      <c r="VGN17" s="396"/>
      <c r="VGO17" s="396"/>
      <c r="VGP17" s="396"/>
      <c r="VGQ17" s="396"/>
      <c r="VGR17" s="396"/>
      <c r="VGS17" s="396"/>
      <c r="VGT17" s="396"/>
      <c r="VGU17" s="396"/>
      <c r="VGV17" s="396"/>
      <c r="VGW17" s="396"/>
      <c r="VGX17" s="396"/>
      <c r="VGY17" s="396"/>
      <c r="VGZ17" s="396"/>
      <c r="VHA17" s="396"/>
      <c r="VHB17" s="396"/>
      <c r="VHC17" s="396"/>
      <c r="VHD17" s="396"/>
      <c r="VHE17" s="396"/>
      <c r="VHF17" s="396"/>
      <c r="VHG17" s="396"/>
      <c r="VHH17" s="396"/>
      <c r="VHI17" s="396"/>
      <c r="VHJ17" s="396"/>
      <c r="VHK17" s="396"/>
      <c r="VHL17" s="396"/>
      <c r="VHM17" s="396"/>
      <c r="VHN17" s="396"/>
      <c r="VHO17" s="396"/>
      <c r="VHP17" s="396"/>
      <c r="VHQ17" s="396"/>
      <c r="VHR17" s="396"/>
      <c r="VHS17" s="396"/>
      <c r="VHT17" s="396"/>
      <c r="VHU17" s="396"/>
      <c r="VHV17" s="396"/>
      <c r="VHW17" s="396"/>
      <c r="VHX17" s="396"/>
      <c r="VHY17" s="396"/>
      <c r="VHZ17" s="396"/>
      <c r="VIA17" s="396"/>
      <c r="VIB17" s="396"/>
      <c r="VIC17" s="396"/>
      <c r="VID17" s="396"/>
      <c r="VIE17" s="396"/>
      <c r="VIF17" s="396"/>
      <c r="VIG17" s="396"/>
      <c r="VIH17" s="396"/>
      <c r="VII17" s="396"/>
      <c r="VIJ17" s="396"/>
      <c r="VIK17" s="396"/>
      <c r="VIL17" s="396"/>
      <c r="VIM17" s="396"/>
      <c r="VIN17" s="396"/>
      <c r="VIO17" s="396"/>
      <c r="VIP17" s="396"/>
      <c r="VIQ17" s="396"/>
      <c r="VIR17" s="396"/>
      <c r="VIS17" s="396"/>
      <c r="VIT17" s="396"/>
      <c r="VIU17" s="396"/>
      <c r="VIV17" s="396"/>
      <c r="VIW17" s="396"/>
      <c r="VIX17" s="396"/>
      <c r="VIY17" s="396"/>
      <c r="VIZ17" s="396"/>
      <c r="VJA17" s="396"/>
      <c r="VJB17" s="396"/>
      <c r="VJC17" s="396"/>
      <c r="VJD17" s="396"/>
      <c r="VJE17" s="396"/>
      <c r="VJF17" s="396"/>
      <c r="VJG17" s="396"/>
      <c r="VJH17" s="396"/>
      <c r="VJI17" s="396"/>
      <c r="VJJ17" s="396"/>
      <c r="VJK17" s="396"/>
      <c r="VJL17" s="396"/>
      <c r="VJM17" s="396"/>
      <c r="VJN17" s="396"/>
      <c r="VJO17" s="396"/>
      <c r="VJP17" s="396"/>
      <c r="VJQ17" s="396"/>
      <c r="VJR17" s="396"/>
      <c r="VJS17" s="396"/>
      <c r="VJT17" s="396"/>
      <c r="VJU17" s="396"/>
      <c r="VJV17" s="396"/>
      <c r="VJW17" s="396"/>
      <c r="VJX17" s="396"/>
      <c r="VJY17" s="396"/>
      <c r="VJZ17" s="396"/>
      <c r="VKA17" s="396"/>
      <c r="VKB17" s="396"/>
      <c r="VKC17" s="396"/>
      <c r="VKD17" s="396"/>
      <c r="VKE17" s="396"/>
      <c r="VKF17" s="396"/>
      <c r="VKG17" s="396"/>
      <c r="VKH17" s="396"/>
      <c r="VKI17" s="396"/>
      <c r="VKJ17" s="396"/>
      <c r="VKK17" s="396"/>
      <c r="VKL17" s="396"/>
      <c r="VKM17" s="396"/>
      <c r="VKN17" s="396"/>
      <c r="VKO17" s="396"/>
      <c r="VKP17" s="396"/>
      <c r="VKQ17" s="396"/>
      <c r="VKR17" s="396"/>
      <c r="VKS17" s="396"/>
      <c r="VKT17" s="396"/>
      <c r="VKU17" s="396"/>
      <c r="VKV17" s="396"/>
      <c r="VKW17" s="396"/>
      <c r="VKX17" s="396"/>
      <c r="VKY17" s="396"/>
      <c r="VKZ17" s="396"/>
      <c r="VLA17" s="396"/>
      <c r="VLB17" s="396"/>
      <c r="VLC17" s="396"/>
      <c r="VLD17" s="396"/>
      <c r="VLE17" s="396"/>
      <c r="VLF17" s="396"/>
      <c r="VLG17" s="396"/>
      <c r="VLH17" s="396"/>
      <c r="VLI17" s="396"/>
      <c r="VLJ17" s="396"/>
      <c r="VLK17" s="396"/>
      <c r="VLL17" s="396"/>
      <c r="VLM17" s="396"/>
      <c r="VLN17" s="396"/>
      <c r="VLO17" s="396"/>
      <c r="VLP17" s="396"/>
      <c r="VLQ17" s="396"/>
      <c r="VLR17" s="396"/>
      <c r="VLS17" s="396"/>
      <c r="VLT17" s="396"/>
      <c r="VLU17" s="396"/>
      <c r="VLV17" s="396"/>
      <c r="VLW17" s="396"/>
      <c r="VLX17" s="396"/>
      <c r="VLY17" s="396"/>
      <c r="VLZ17" s="396"/>
      <c r="VMA17" s="396"/>
      <c r="VMB17" s="396"/>
      <c r="VMC17" s="396"/>
      <c r="VMD17" s="396"/>
      <c r="VME17" s="396"/>
      <c r="VMF17" s="396"/>
      <c r="VMG17" s="396"/>
      <c r="VMH17" s="396"/>
      <c r="VMI17" s="396"/>
      <c r="VMJ17" s="396"/>
      <c r="VMK17" s="396"/>
      <c r="VML17" s="396"/>
      <c r="VMM17" s="396"/>
      <c r="VMN17" s="396"/>
      <c r="VMO17" s="396"/>
      <c r="VMP17" s="396"/>
      <c r="VMQ17" s="396"/>
      <c r="VMR17" s="396"/>
      <c r="VMS17" s="396"/>
      <c r="VMT17" s="396"/>
      <c r="VMU17" s="396"/>
      <c r="VMV17" s="396"/>
      <c r="VMW17" s="396"/>
      <c r="VMX17" s="396"/>
      <c r="VMY17" s="396"/>
      <c r="VMZ17" s="396"/>
      <c r="VNA17" s="396"/>
      <c r="VNB17" s="396"/>
      <c r="VNC17" s="396"/>
      <c r="VND17" s="396"/>
      <c r="VNE17" s="396"/>
      <c r="VNF17" s="396"/>
      <c r="VNG17" s="396"/>
      <c r="VNH17" s="396"/>
      <c r="VNI17" s="396"/>
      <c r="VNJ17" s="396"/>
      <c r="VNK17" s="396"/>
      <c r="VNL17" s="396"/>
      <c r="VNM17" s="396"/>
      <c r="VNN17" s="396"/>
      <c r="VNO17" s="396"/>
      <c r="VNP17" s="396"/>
      <c r="VNQ17" s="396"/>
      <c r="VNR17" s="396"/>
      <c r="VNS17" s="396"/>
      <c r="VNT17" s="396"/>
      <c r="VNU17" s="396"/>
      <c r="VNV17" s="396"/>
      <c r="VNW17" s="396"/>
      <c r="VNX17" s="396"/>
      <c r="VNY17" s="396"/>
      <c r="VNZ17" s="396"/>
      <c r="VOA17" s="396"/>
      <c r="VOB17" s="396"/>
      <c r="VOC17" s="396"/>
      <c r="VOD17" s="396"/>
      <c r="VOE17" s="396"/>
      <c r="VOF17" s="396"/>
      <c r="VOG17" s="396"/>
      <c r="VOH17" s="396"/>
      <c r="VOI17" s="396"/>
      <c r="VOJ17" s="396"/>
      <c r="VOK17" s="396"/>
      <c r="VOL17" s="396"/>
      <c r="VOM17" s="396"/>
      <c r="VON17" s="396"/>
      <c r="VOO17" s="396"/>
      <c r="VOP17" s="396"/>
      <c r="VOQ17" s="396"/>
      <c r="VOR17" s="396"/>
      <c r="VOS17" s="396"/>
      <c r="VOT17" s="396"/>
      <c r="VOU17" s="396"/>
      <c r="VOV17" s="396"/>
      <c r="VOW17" s="396"/>
      <c r="VOX17" s="396"/>
      <c r="VOY17" s="396"/>
      <c r="VOZ17" s="396"/>
      <c r="VPA17" s="396"/>
      <c r="VPB17" s="396"/>
      <c r="VPC17" s="396"/>
      <c r="VPD17" s="396"/>
      <c r="VPE17" s="396"/>
      <c r="VPF17" s="396"/>
      <c r="VPG17" s="396"/>
      <c r="VPH17" s="396"/>
      <c r="VPI17" s="396"/>
      <c r="VPJ17" s="396"/>
      <c r="VPK17" s="396"/>
      <c r="VPL17" s="396"/>
      <c r="VPM17" s="396"/>
      <c r="VPN17" s="396"/>
      <c r="VPO17" s="396"/>
      <c r="VPP17" s="396"/>
      <c r="VPQ17" s="396"/>
      <c r="VPR17" s="396"/>
      <c r="VPS17" s="396"/>
      <c r="VPT17" s="396"/>
      <c r="VPU17" s="396"/>
      <c r="VPV17" s="396"/>
      <c r="VPW17" s="396"/>
      <c r="VPX17" s="396"/>
      <c r="VPY17" s="396"/>
      <c r="VPZ17" s="396"/>
      <c r="VQA17" s="396"/>
      <c r="VQB17" s="396"/>
      <c r="VQC17" s="396"/>
      <c r="VQD17" s="396"/>
      <c r="VQE17" s="396"/>
      <c r="VQF17" s="396"/>
      <c r="VQG17" s="396"/>
      <c r="VQH17" s="396"/>
      <c r="VQI17" s="396"/>
      <c r="VQJ17" s="396"/>
      <c r="VQK17" s="396"/>
      <c r="VQL17" s="396"/>
      <c r="VQM17" s="396"/>
      <c r="VQN17" s="396"/>
      <c r="VQO17" s="396"/>
      <c r="VQP17" s="396"/>
      <c r="VQQ17" s="396"/>
      <c r="VQR17" s="396"/>
      <c r="VQS17" s="396"/>
      <c r="VQT17" s="396"/>
      <c r="VQU17" s="396"/>
      <c r="VQV17" s="396"/>
      <c r="VQW17" s="396"/>
      <c r="VQX17" s="396"/>
      <c r="VQY17" s="396"/>
      <c r="VQZ17" s="396"/>
      <c r="VRA17" s="396"/>
      <c r="VRB17" s="396"/>
      <c r="VRC17" s="396"/>
      <c r="VRD17" s="396"/>
      <c r="VRE17" s="396"/>
      <c r="VRF17" s="396"/>
      <c r="VRG17" s="396"/>
      <c r="VRH17" s="396"/>
      <c r="VRI17" s="396"/>
      <c r="VRJ17" s="396"/>
      <c r="VRK17" s="396"/>
      <c r="VRL17" s="396"/>
      <c r="VRM17" s="396"/>
      <c r="VRN17" s="396"/>
      <c r="VRO17" s="396"/>
      <c r="VRP17" s="396"/>
      <c r="VRQ17" s="396"/>
      <c r="VRR17" s="396"/>
      <c r="VRS17" s="396"/>
      <c r="VRT17" s="396"/>
      <c r="VRU17" s="396"/>
      <c r="VRV17" s="396"/>
      <c r="VRW17" s="396"/>
      <c r="VRX17" s="396"/>
      <c r="VRY17" s="396"/>
      <c r="VRZ17" s="396"/>
      <c r="VSA17" s="396"/>
      <c r="VSB17" s="396"/>
      <c r="VSC17" s="396"/>
      <c r="VSD17" s="396"/>
      <c r="VSE17" s="396"/>
      <c r="VSF17" s="396"/>
      <c r="VSG17" s="396"/>
      <c r="VSH17" s="396"/>
      <c r="VSI17" s="396"/>
      <c r="VSJ17" s="396"/>
      <c r="VSK17" s="396"/>
      <c r="VSL17" s="396"/>
      <c r="VSM17" s="396"/>
      <c r="VSN17" s="396"/>
      <c r="VSO17" s="396"/>
      <c r="VSP17" s="396"/>
      <c r="VSQ17" s="396"/>
      <c r="VSR17" s="396"/>
      <c r="VSS17" s="396"/>
      <c r="VST17" s="396"/>
      <c r="VSU17" s="396"/>
      <c r="VSV17" s="396"/>
      <c r="VSW17" s="396"/>
      <c r="VSX17" s="396"/>
      <c r="VSY17" s="396"/>
      <c r="VSZ17" s="396"/>
      <c r="VTA17" s="396"/>
      <c r="VTB17" s="396"/>
      <c r="VTC17" s="396"/>
      <c r="VTD17" s="396"/>
      <c r="VTE17" s="396"/>
      <c r="VTF17" s="396"/>
      <c r="VTG17" s="396"/>
      <c r="VTH17" s="396"/>
      <c r="VTI17" s="396"/>
      <c r="VTJ17" s="396"/>
      <c r="VTK17" s="396"/>
      <c r="VTL17" s="396"/>
      <c r="VTM17" s="396"/>
      <c r="VTN17" s="396"/>
      <c r="VTO17" s="396"/>
      <c r="VTP17" s="396"/>
      <c r="VTQ17" s="396"/>
      <c r="VTR17" s="396"/>
      <c r="VTS17" s="396"/>
      <c r="VTT17" s="396"/>
      <c r="VTU17" s="396"/>
      <c r="VTV17" s="396"/>
      <c r="VTW17" s="396"/>
      <c r="VTX17" s="396"/>
      <c r="VTY17" s="396"/>
      <c r="VTZ17" s="396"/>
      <c r="VUA17" s="396"/>
      <c r="VUB17" s="396"/>
      <c r="VUC17" s="396"/>
      <c r="VUD17" s="396"/>
      <c r="VUE17" s="396"/>
      <c r="VUF17" s="396"/>
      <c r="VUG17" s="396"/>
      <c r="VUH17" s="396"/>
      <c r="VUI17" s="396"/>
      <c r="VUJ17" s="396"/>
      <c r="VUK17" s="396"/>
      <c r="VUL17" s="396"/>
      <c r="VUM17" s="396"/>
      <c r="VUN17" s="396"/>
      <c r="VUO17" s="396"/>
      <c r="VUP17" s="396"/>
      <c r="VUQ17" s="396"/>
      <c r="VUR17" s="396"/>
      <c r="VUS17" s="396"/>
      <c r="VUT17" s="396"/>
      <c r="VUU17" s="396"/>
      <c r="VUV17" s="396"/>
      <c r="VUW17" s="396"/>
      <c r="VUX17" s="396"/>
      <c r="VUY17" s="396"/>
      <c r="VUZ17" s="396"/>
      <c r="VVA17" s="396"/>
      <c r="VVB17" s="396"/>
      <c r="VVC17" s="396"/>
      <c r="VVD17" s="396"/>
      <c r="VVE17" s="396"/>
      <c r="VVF17" s="396"/>
      <c r="VVG17" s="396"/>
      <c r="VVH17" s="396"/>
      <c r="VVI17" s="396"/>
      <c r="VVJ17" s="396"/>
      <c r="VVK17" s="396"/>
      <c r="VVL17" s="396"/>
      <c r="VVM17" s="396"/>
      <c r="VVN17" s="396"/>
      <c r="VVO17" s="396"/>
      <c r="VVP17" s="396"/>
      <c r="VVQ17" s="396"/>
      <c r="VVR17" s="396"/>
      <c r="VVS17" s="396"/>
      <c r="VVT17" s="396"/>
      <c r="VVU17" s="396"/>
      <c r="VVV17" s="396"/>
      <c r="VVW17" s="396"/>
      <c r="VVX17" s="396"/>
      <c r="VVY17" s="396"/>
      <c r="VVZ17" s="396"/>
      <c r="VWA17" s="396"/>
      <c r="VWB17" s="396"/>
      <c r="VWC17" s="396"/>
      <c r="VWD17" s="396"/>
      <c r="VWE17" s="396"/>
      <c r="VWF17" s="396"/>
      <c r="VWG17" s="396"/>
      <c r="VWH17" s="396"/>
      <c r="VWI17" s="396"/>
      <c r="VWJ17" s="396"/>
      <c r="VWK17" s="396"/>
      <c r="VWL17" s="396"/>
      <c r="VWM17" s="396"/>
      <c r="VWN17" s="396"/>
      <c r="VWO17" s="396"/>
      <c r="VWP17" s="396"/>
      <c r="VWQ17" s="396"/>
      <c r="VWR17" s="396"/>
      <c r="VWS17" s="396"/>
      <c r="VWT17" s="396"/>
      <c r="VWU17" s="396"/>
      <c r="VWV17" s="396"/>
      <c r="VWW17" s="396"/>
      <c r="VWX17" s="396"/>
      <c r="VWY17" s="396"/>
      <c r="VWZ17" s="396"/>
      <c r="VXA17" s="396"/>
      <c r="VXB17" s="396"/>
      <c r="VXC17" s="396"/>
      <c r="VXD17" s="396"/>
      <c r="VXE17" s="396"/>
      <c r="VXF17" s="396"/>
      <c r="VXG17" s="396"/>
      <c r="VXH17" s="396"/>
      <c r="VXI17" s="396"/>
      <c r="VXJ17" s="396"/>
      <c r="VXK17" s="396"/>
      <c r="VXL17" s="396"/>
      <c r="VXM17" s="396"/>
      <c r="VXN17" s="396"/>
      <c r="VXO17" s="396"/>
      <c r="VXP17" s="396"/>
      <c r="VXQ17" s="396"/>
      <c r="VXR17" s="396"/>
      <c r="VXS17" s="396"/>
      <c r="VXT17" s="396"/>
      <c r="VXU17" s="396"/>
      <c r="VXV17" s="396"/>
      <c r="VXW17" s="396"/>
      <c r="VXX17" s="396"/>
      <c r="VXY17" s="396"/>
      <c r="VXZ17" s="396"/>
      <c r="VYA17" s="396"/>
      <c r="VYB17" s="396"/>
      <c r="VYC17" s="396"/>
      <c r="VYD17" s="396"/>
      <c r="VYE17" s="396"/>
      <c r="VYF17" s="396"/>
      <c r="VYG17" s="396"/>
      <c r="VYH17" s="396"/>
      <c r="VYI17" s="396"/>
      <c r="VYJ17" s="396"/>
      <c r="VYK17" s="396"/>
      <c r="VYL17" s="396"/>
      <c r="VYM17" s="396"/>
      <c r="VYN17" s="396"/>
      <c r="VYO17" s="396"/>
      <c r="VYP17" s="396"/>
      <c r="VYQ17" s="396"/>
      <c r="VYR17" s="396"/>
      <c r="VYS17" s="396"/>
      <c r="VYT17" s="396"/>
      <c r="VYU17" s="396"/>
      <c r="VYV17" s="396"/>
      <c r="VYW17" s="396"/>
      <c r="VYX17" s="396"/>
      <c r="VYY17" s="396"/>
      <c r="VYZ17" s="396"/>
      <c r="VZA17" s="396"/>
      <c r="VZB17" s="396"/>
      <c r="VZC17" s="396"/>
      <c r="VZD17" s="396"/>
      <c r="VZE17" s="396"/>
      <c r="VZF17" s="396"/>
      <c r="VZG17" s="396"/>
      <c r="VZH17" s="396"/>
      <c r="VZI17" s="396"/>
      <c r="VZJ17" s="396"/>
      <c r="VZK17" s="396"/>
      <c r="VZL17" s="396"/>
      <c r="VZM17" s="396"/>
      <c r="VZN17" s="396"/>
      <c r="VZO17" s="396"/>
      <c r="VZP17" s="396"/>
      <c r="VZQ17" s="396"/>
      <c r="VZR17" s="396"/>
      <c r="VZS17" s="396"/>
      <c r="VZT17" s="396"/>
      <c r="VZU17" s="396"/>
      <c r="VZV17" s="396"/>
      <c r="VZW17" s="396"/>
      <c r="VZX17" s="396"/>
      <c r="VZY17" s="396"/>
      <c r="VZZ17" s="396"/>
      <c r="WAA17" s="396"/>
      <c r="WAB17" s="396"/>
      <c r="WAC17" s="396"/>
      <c r="WAD17" s="396"/>
      <c r="WAE17" s="396"/>
      <c r="WAF17" s="396"/>
      <c r="WAG17" s="396"/>
      <c r="WAH17" s="396"/>
      <c r="WAI17" s="396"/>
      <c r="WAJ17" s="396"/>
      <c r="WAK17" s="396"/>
      <c r="WAL17" s="396"/>
      <c r="WAM17" s="396"/>
      <c r="WAN17" s="396"/>
      <c r="WAO17" s="396"/>
      <c r="WAP17" s="396"/>
      <c r="WAQ17" s="396"/>
      <c r="WAR17" s="396"/>
      <c r="WAS17" s="396"/>
      <c r="WAT17" s="396"/>
      <c r="WAU17" s="396"/>
      <c r="WAV17" s="396"/>
      <c r="WAW17" s="396"/>
      <c r="WAX17" s="396"/>
      <c r="WAY17" s="396"/>
      <c r="WAZ17" s="396"/>
      <c r="WBA17" s="396"/>
      <c r="WBB17" s="396"/>
      <c r="WBC17" s="396"/>
      <c r="WBD17" s="396"/>
      <c r="WBE17" s="396"/>
      <c r="WBF17" s="396"/>
      <c r="WBG17" s="396"/>
      <c r="WBH17" s="396"/>
      <c r="WBI17" s="396"/>
      <c r="WBJ17" s="396"/>
      <c r="WBK17" s="396"/>
      <c r="WBL17" s="396"/>
      <c r="WBM17" s="396"/>
      <c r="WBN17" s="396"/>
      <c r="WBO17" s="396"/>
      <c r="WBP17" s="396"/>
      <c r="WBQ17" s="396"/>
      <c r="WBR17" s="396"/>
      <c r="WBS17" s="396"/>
      <c r="WBT17" s="396"/>
      <c r="WBU17" s="396"/>
      <c r="WBV17" s="396"/>
      <c r="WBW17" s="396"/>
      <c r="WBX17" s="396"/>
      <c r="WBY17" s="396"/>
      <c r="WBZ17" s="396"/>
      <c r="WCA17" s="396"/>
      <c r="WCB17" s="396"/>
      <c r="WCC17" s="396"/>
      <c r="WCD17" s="396"/>
      <c r="WCE17" s="396"/>
      <c r="WCF17" s="396"/>
      <c r="WCG17" s="396"/>
      <c r="WCH17" s="396"/>
      <c r="WCI17" s="396"/>
      <c r="WCJ17" s="396"/>
      <c r="WCK17" s="396"/>
      <c r="WCL17" s="396"/>
      <c r="WCM17" s="396"/>
      <c r="WCN17" s="396"/>
      <c r="WCO17" s="396"/>
      <c r="WCP17" s="396"/>
      <c r="WCQ17" s="396"/>
      <c r="WCR17" s="396"/>
      <c r="WCS17" s="396"/>
      <c r="WCT17" s="396"/>
      <c r="WCU17" s="396"/>
      <c r="WCV17" s="396"/>
      <c r="WCW17" s="396"/>
      <c r="WCX17" s="396"/>
      <c r="WCY17" s="396"/>
      <c r="WCZ17" s="396"/>
      <c r="WDA17" s="396"/>
      <c r="WDB17" s="396"/>
      <c r="WDC17" s="396"/>
      <c r="WDD17" s="396"/>
      <c r="WDE17" s="396"/>
      <c r="WDF17" s="396"/>
      <c r="WDG17" s="396"/>
      <c r="WDH17" s="396"/>
      <c r="WDI17" s="396"/>
      <c r="WDJ17" s="396"/>
      <c r="WDK17" s="396"/>
      <c r="WDL17" s="396"/>
      <c r="WDM17" s="396"/>
      <c r="WDN17" s="396"/>
      <c r="WDO17" s="396"/>
      <c r="WDP17" s="396"/>
      <c r="WDQ17" s="396"/>
      <c r="WDR17" s="396"/>
      <c r="WDS17" s="396"/>
      <c r="WDT17" s="396"/>
      <c r="WDU17" s="396"/>
      <c r="WDV17" s="396"/>
      <c r="WDW17" s="396"/>
      <c r="WDX17" s="396"/>
      <c r="WDY17" s="396"/>
      <c r="WDZ17" s="396"/>
      <c r="WEA17" s="396"/>
      <c r="WEB17" s="396"/>
      <c r="WEC17" s="396"/>
      <c r="WED17" s="396"/>
      <c r="WEE17" s="396"/>
      <c r="WEF17" s="396"/>
      <c r="WEG17" s="396"/>
      <c r="WEH17" s="396"/>
      <c r="WEI17" s="396"/>
      <c r="WEJ17" s="396"/>
      <c r="WEK17" s="396"/>
      <c r="WEL17" s="396"/>
      <c r="WEM17" s="396"/>
      <c r="WEN17" s="396"/>
      <c r="WEO17" s="396"/>
      <c r="WEP17" s="396"/>
      <c r="WEQ17" s="396"/>
      <c r="WER17" s="396"/>
      <c r="WES17" s="396"/>
      <c r="WET17" s="396"/>
      <c r="WEU17" s="396"/>
      <c r="WEV17" s="396"/>
      <c r="WEW17" s="396"/>
      <c r="WEX17" s="396"/>
      <c r="WEY17" s="396"/>
      <c r="WEZ17" s="396"/>
      <c r="WFA17" s="396"/>
      <c r="WFB17" s="396"/>
      <c r="WFC17" s="396"/>
      <c r="WFD17" s="396"/>
      <c r="WFE17" s="396"/>
      <c r="WFF17" s="396"/>
      <c r="WFG17" s="396"/>
      <c r="WFH17" s="396"/>
      <c r="WFI17" s="396"/>
      <c r="WFJ17" s="396"/>
      <c r="WFK17" s="396"/>
      <c r="WFL17" s="396"/>
      <c r="WFM17" s="396"/>
      <c r="WFN17" s="396"/>
      <c r="WFO17" s="396"/>
      <c r="WFP17" s="396"/>
      <c r="WFQ17" s="396"/>
      <c r="WFR17" s="396"/>
      <c r="WFS17" s="396"/>
      <c r="WFT17" s="396"/>
      <c r="WFU17" s="396"/>
      <c r="WFV17" s="396"/>
      <c r="WFW17" s="396"/>
      <c r="WFX17" s="396"/>
      <c r="WFY17" s="396"/>
      <c r="WFZ17" s="396"/>
      <c r="WGA17" s="396"/>
      <c r="WGB17" s="396"/>
      <c r="WGC17" s="396"/>
      <c r="WGD17" s="396"/>
      <c r="WGE17" s="396"/>
      <c r="WGF17" s="396"/>
      <c r="WGG17" s="396"/>
      <c r="WGH17" s="396"/>
      <c r="WGI17" s="396"/>
      <c r="WGJ17" s="396"/>
      <c r="WGK17" s="396"/>
      <c r="WGL17" s="396"/>
      <c r="WGM17" s="396"/>
      <c r="WGN17" s="396"/>
      <c r="WGO17" s="396"/>
      <c r="WGP17" s="396"/>
      <c r="WGQ17" s="396"/>
      <c r="WGR17" s="396"/>
      <c r="WGS17" s="396"/>
      <c r="WGT17" s="396"/>
      <c r="WGU17" s="396"/>
      <c r="WGV17" s="396"/>
      <c r="WGW17" s="396"/>
      <c r="WGX17" s="396"/>
      <c r="WGY17" s="396"/>
      <c r="WGZ17" s="396"/>
      <c r="WHA17" s="396"/>
      <c r="WHB17" s="396"/>
      <c r="WHC17" s="396"/>
      <c r="WHD17" s="396"/>
      <c r="WHE17" s="396"/>
      <c r="WHF17" s="396"/>
      <c r="WHG17" s="396"/>
      <c r="WHH17" s="396"/>
      <c r="WHI17" s="396"/>
      <c r="WHJ17" s="396"/>
      <c r="WHK17" s="396"/>
      <c r="WHL17" s="396"/>
      <c r="WHM17" s="396"/>
      <c r="WHN17" s="396"/>
      <c r="WHO17" s="396"/>
      <c r="WHP17" s="396"/>
      <c r="WHQ17" s="396"/>
      <c r="WHR17" s="396"/>
      <c r="WHS17" s="396"/>
      <c r="WHT17" s="396"/>
      <c r="WHU17" s="396"/>
      <c r="WHV17" s="396"/>
      <c r="WHW17" s="396"/>
      <c r="WHX17" s="396"/>
      <c r="WHY17" s="396"/>
      <c r="WHZ17" s="396"/>
      <c r="WIA17" s="396"/>
      <c r="WIB17" s="396"/>
      <c r="WIC17" s="396"/>
      <c r="WID17" s="396"/>
      <c r="WIE17" s="396"/>
      <c r="WIF17" s="396"/>
      <c r="WIG17" s="396"/>
      <c r="WIH17" s="396"/>
      <c r="WII17" s="396"/>
      <c r="WIJ17" s="396"/>
      <c r="WIK17" s="396"/>
      <c r="WIL17" s="396"/>
      <c r="WIM17" s="396"/>
      <c r="WIN17" s="396"/>
      <c r="WIO17" s="396"/>
      <c r="WIP17" s="396"/>
      <c r="WIQ17" s="396"/>
      <c r="WIR17" s="396"/>
      <c r="WIS17" s="396"/>
      <c r="WIT17" s="396"/>
      <c r="WIU17" s="396"/>
      <c r="WIV17" s="396"/>
      <c r="WIW17" s="396"/>
      <c r="WIX17" s="396"/>
      <c r="WIY17" s="396"/>
      <c r="WIZ17" s="396"/>
      <c r="WJA17" s="396"/>
      <c r="WJB17" s="396"/>
      <c r="WJC17" s="396"/>
      <c r="WJD17" s="396"/>
      <c r="WJE17" s="396"/>
      <c r="WJF17" s="396"/>
      <c r="WJG17" s="396"/>
      <c r="WJH17" s="396"/>
      <c r="WJI17" s="396"/>
      <c r="WJJ17" s="396"/>
      <c r="WJK17" s="396"/>
      <c r="WJL17" s="396"/>
      <c r="WJM17" s="396"/>
      <c r="WJN17" s="396"/>
      <c r="WJO17" s="396"/>
      <c r="WJP17" s="396"/>
      <c r="WJQ17" s="396"/>
      <c r="WJR17" s="396"/>
      <c r="WJS17" s="396"/>
      <c r="WJT17" s="396"/>
      <c r="WJU17" s="396"/>
      <c r="WJV17" s="396"/>
      <c r="WJW17" s="396"/>
      <c r="WJX17" s="396"/>
      <c r="WJY17" s="396"/>
      <c r="WJZ17" s="396"/>
      <c r="WKA17" s="396"/>
      <c r="WKB17" s="396"/>
      <c r="WKC17" s="396"/>
      <c r="WKD17" s="396"/>
      <c r="WKE17" s="396"/>
      <c r="WKF17" s="396"/>
      <c r="WKG17" s="396"/>
      <c r="WKH17" s="396"/>
      <c r="WKI17" s="396"/>
      <c r="WKJ17" s="396"/>
      <c r="WKK17" s="396"/>
      <c r="WKL17" s="396"/>
      <c r="WKM17" s="396"/>
      <c r="WKN17" s="396"/>
      <c r="WKO17" s="396"/>
      <c r="WKP17" s="396"/>
      <c r="WKQ17" s="396"/>
      <c r="WKR17" s="396"/>
      <c r="WKS17" s="396"/>
      <c r="WKT17" s="396"/>
      <c r="WKU17" s="396"/>
      <c r="WKV17" s="396"/>
      <c r="WKW17" s="396"/>
      <c r="WKX17" s="396"/>
      <c r="WKY17" s="396"/>
      <c r="WKZ17" s="396"/>
      <c r="WLA17" s="396"/>
      <c r="WLB17" s="396"/>
      <c r="WLC17" s="396"/>
      <c r="WLD17" s="396"/>
      <c r="WLE17" s="396"/>
      <c r="WLF17" s="396"/>
      <c r="WLG17" s="396"/>
      <c r="WLH17" s="396"/>
      <c r="WLI17" s="396"/>
      <c r="WLJ17" s="396"/>
      <c r="WLK17" s="396"/>
      <c r="WLL17" s="396"/>
      <c r="WLM17" s="396"/>
      <c r="WLN17" s="396"/>
      <c r="WLO17" s="396"/>
      <c r="WLP17" s="396"/>
      <c r="WLQ17" s="396"/>
      <c r="WLR17" s="396"/>
      <c r="WLS17" s="396"/>
      <c r="WLT17" s="396"/>
      <c r="WLU17" s="396"/>
      <c r="WLV17" s="396"/>
      <c r="WLW17" s="396"/>
      <c r="WLX17" s="396"/>
      <c r="WLY17" s="396"/>
      <c r="WLZ17" s="396"/>
      <c r="WMA17" s="396"/>
      <c r="WMB17" s="396"/>
      <c r="WMC17" s="396"/>
      <c r="WMD17" s="396"/>
      <c r="WME17" s="396"/>
      <c r="WMF17" s="396"/>
      <c r="WMG17" s="396"/>
      <c r="WMH17" s="396"/>
      <c r="WMI17" s="396"/>
      <c r="WMJ17" s="396"/>
      <c r="WMK17" s="396"/>
      <c r="WML17" s="396"/>
      <c r="WMM17" s="396"/>
      <c r="WMN17" s="396"/>
      <c r="WMO17" s="396"/>
      <c r="WMP17" s="396"/>
      <c r="WMQ17" s="396"/>
      <c r="WMR17" s="396"/>
      <c r="WMS17" s="396"/>
      <c r="WMT17" s="396"/>
      <c r="WMU17" s="396"/>
      <c r="WMV17" s="396"/>
      <c r="WMW17" s="396"/>
      <c r="WMX17" s="396"/>
      <c r="WMY17" s="396"/>
      <c r="WMZ17" s="396"/>
      <c r="WNA17" s="396"/>
      <c r="WNB17" s="396"/>
      <c r="WNC17" s="396"/>
      <c r="WND17" s="396"/>
      <c r="WNE17" s="396"/>
      <c r="WNF17" s="396"/>
      <c r="WNG17" s="396"/>
      <c r="WNH17" s="396"/>
      <c r="WNI17" s="396"/>
      <c r="WNJ17" s="396"/>
      <c r="WNK17" s="396"/>
      <c r="WNL17" s="396"/>
      <c r="WNM17" s="396"/>
      <c r="WNN17" s="396"/>
      <c r="WNO17" s="396"/>
      <c r="WNP17" s="396"/>
      <c r="WNQ17" s="396"/>
      <c r="WNR17" s="396"/>
      <c r="WNS17" s="396"/>
      <c r="WNT17" s="396"/>
      <c r="WNU17" s="396"/>
      <c r="WNV17" s="396"/>
      <c r="WNW17" s="396"/>
      <c r="WNX17" s="396"/>
      <c r="WNY17" s="396"/>
      <c r="WNZ17" s="396"/>
      <c r="WOA17" s="396"/>
      <c r="WOB17" s="396"/>
      <c r="WOC17" s="396"/>
      <c r="WOD17" s="396"/>
      <c r="WOE17" s="396"/>
      <c r="WOF17" s="396"/>
      <c r="WOG17" s="396"/>
      <c r="WOH17" s="396"/>
      <c r="WOI17" s="396"/>
      <c r="WOJ17" s="396"/>
      <c r="WOK17" s="396"/>
      <c r="WOL17" s="396"/>
      <c r="WOM17" s="396"/>
      <c r="WON17" s="396"/>
      <c r="WOO17" s="396"/>
      <c r="WOP17" s="396"/>
      <c r="WOQ17" s="396"/>
      <c r="WOR17" s="396"/>
      <c r="WOS17" s="396"/>
      <c r="WOT17" s="396"/>
      <c r="WOU17" s="396"/>
      <c r="WOV17" s="396"/>
      <c r="WOW17" s="396"/>
      <c r="WOX17" s="396"/>
      <c r="WOY17" s="396"/>
      <c r="WOZ17" s="396"/>
      <c r="WPA17" s="396"/>
      <c r="WPB17" s="396"/>
      <c r="WPC17" s="396"/>
      <c r="WPD17" s="396"/>
      <c r="WPE17" s="396"/>
      <c r="WPF17" s="396"/>
      <c r="WPG17" s="396"/>
      <c r="WPH17" s="396"/>
      <c r="WPI17" s="396"/>
      <c r="WPJ17" s="396"/>
      <c r="WPK17" s="396"/>
      <c r="WPL17" s="396"/>
      <c r="WPM17" s="396"/>
      <c r="WPN17" s="396"/>
      <c r="WPO17" s="396"/>
      <c r="WPP17" s="396"/>
      <c r="WPQ17" s="396"/>
      <c r="WPR17" s="396"/>
      <c r="WPS17" s="396"/>
      <c r="WPT17" s="396"/>
      <c r="WPU17" s="396"/>
      <c r="WPV17" s="396"/>
      <c r="WPW17" s="396"/>
      <c r="WPX17" s="396"/>
      <c r="WPY17" s="396"/>
      <c r="WPZ17" s="396"/>
      <c r="WQA17" s="396"/>
      <c r="WQB17" s="396"/>
      <c r="WQC17" s="396"/>
      <c r="WQD17" s="396"/>
      <c r="WQE17" s="396"/>
      <c r="WQF17" s="396"/>
      <c r="WQG17" s="396"/>
      <c r="WQH17" s="396"/>
      <c r="WQI17" s="396"/>
      <c r="WQJ17" s="396"/>
      <c r="WQK17" s="396"/>
      <c r="WQL17" s="396"/>
      <c r="WQM17" s="396"/>
      <c r="WQN17" s="396"/>
      <c r="WQO17" s="396"/>
      <c r="WQP17" s="396"/>
      <c r="WQQ17" s="396"/>
      <c r="WQR17" s="396"/>
      <c r="WQS17" s="396"/>
      <c r="WQT17" s="396"/>
      <c r="WQU17" s="396"/>
      <c r="WQV17" s="396"/>
      <c r="WQW17" s="396"/>
      <c r="WQX17" s="396"/>
      <c r="WQY17" s="396"/>
      <c r="WQZ17" s="396"/>
      <c r="WRA17" s="396"/>
      <c r="WRB17" s="396"/>
      <c r="WRC17" s="396"/>
      <c r="WRD17" s="396"/>
      <c r="WRE17" s="396"/>
      <c r="WRF17" s="396"/>
      <c r="WRG17" s="396"/>
      <c r="WRH17" s="396"/>
      <c r="WRI17" s="396"/>
      <c r="WRJ17" s="396"/>
      <c r="WRK17" s="396"/>
      <c r="WRL17" s="396"/>
      <c r="WRM17" s="396"/>
      <c r="WRN17" s="396"/>
      <c r="WRO17" s="396"/>
      <c r="WRP17" s="396"/>
      <c r="WRQ17" s="396"/>
      <c r="WRR17" s="396"/>
      <c r="WRS17" s="396"/>
      <c r="WRT17" s="396"/>
      <c r="WRU17" s="396"/>
      <c r="WRV17" s="396"/>
      <c r="WRW17" s="396"/>
      <c r="WRX17" s="396"/>
      <c r="WRY17" s="396"/>
      <c r="WRZ17" s="396"/>
      <c r="WSA17" s="396"/>
      <c r="WSB17" s="396"/>
      <c r="WSC17" s="396"/>
      <c r="WSD17" s="396"/>
      <c r="WSE17" s="396"/>
      <c r="WSF17" s="396"/>
      <c r="WSG17" s="396"/>
      <c r="WSH17" s="396"/>
      <c r="WSI17" s="396"/>
      <c r="WSJ17" s="396"/>
      <c r="WSK17" s="396"/>
      <c r="WSL17" s="396"/>
      <c r="WSM17" s="396"/>
      <c r="WSN17" s="396"/>
      <c r="WSO17" s="396"/>
      <c r="WSP17" s="396"/>
      <c r="WSQ17" s="396"/>
      <c r="WSR17" s="396"/>
      <c r="WSS17" s="396"/>
      <c r="WST17" s="396"/>
      <c r="WSU17" s="396"/>
      <c r="WSV17" s="396"/>
      <c r="WSW17" s="396"/>
      <c r="WSX17" s="396"/>
      <c r="WSY17" s="396"/>
      <c r="WSZ17" s="396"/>
      <c r="WTA17" s="396"/>
      <c r="WTB17" s="396"/>
      <c r="WTC17" s="396"/>
      <c r="WTD17" s="396"/>
      <c r="WTE17" s="396"/>
      <c r="WTF17" s="396"/>
      <c r="WTG17" s="396"/>
      <c r="WTH17" s="396"/>
      <c r="WTI17" s="396"/>
      <c r="WTJ17" s="396"/>
      <c r="WTK17" s="396"/>
      <c r="WTL17" s="396"/>
      <c r="WTM17" s="396"/>
      <c r="WTN17" s="396"/>
      <c r="WTO17" s="396"/>
      <c r="WTP17" s="396"/>
      <c r="WTQ17" s="396"/>
      <c r="WTR17" s="396"/>
      <c r="WTS17" s="396"/>
      <c r="WTT17" s="396"/>
      <c r="WTU17" s="396"/>
      <c r="WTV17" s="396"/>
      <c r="WTW17" s="396"/>
      <c r="WTX17" s="396"/>
      <c r="WTY17" s="396"/>
      <c r="WTZ17" s="396"/>
      <c r="WUA17" s="396"/>
      <c r="WUB17" s="396"/>
      <c r="WUC17" s="396"/>
      <c r="WUD17" s="396"/>
      <c r="WUE17" s="396"/>
      <c r="WUF17" s="396"/>
      <c r="WUG17" s="396"/>
      <c r="WUH17" s="396"/>
      <c r="WUI17" s="396"/>
      <c r="WUJ17" s="396"/>
      <c r="WUK17" s="396"/>
      <c r="WUL17" s="396"/>
      <c r="WUM17" s="396"/>
      <c r="WUN17" s="396"/>
      <c r="WUO17" s="396"/>
      <c r="WUP17" s="396"/>
      <c r="WUQ17" s="396"/>
      <c r="WUR17" s="396"/>
      <c r="WUS17" s="396"/>
      <c r="WUT17" s="396"/>
      <c r="WUU17" s="396"/>
      <c r="WUV17" s="396"/>
      <c r="WUW17" s="396"/>
      <c r="WUX17" s="396"/>
      <c r="WUY17" s="396"/>
      <c r="WUZ17" s="396"/>
      <c r="WVA17" s="396"/>
      <c r="WVB17" s="396"/>
      <c r="WVC17" s="396"/>
      <c r="WVD17" s="396"/>
      <c r="WVE17" s="396"/>
      <c r="WVF17" s="396"/>
      <c r="WVG17" s="396"/>
      <c r="WVH17" s="396"/>
      <c r="WVI17" s="396"/>
      <c r="WVJ17" s="396"/>
      <c r="WVK17" s="396"/>
      <c r="WVL17" s="396"/>
      <c r="WVM17" s="396"/>
      <c r="WVN17" s="396"/>
      <c r="WVO17" s="396"/>
      <c r="WVP17" s="396"/>
      <c r="WVQ17" s="396"/>
      <c r="WVR17" s="396"/>
      <c r="WVS17" s="396"/>
      <c r="WVT17" s="396"/>
      <c r="WVU17" s="396"/>
      <c r="WVV17" s="396"/>
      <c r="WVW17" s="396"/>
      <c r="WVX17" s="396"/>
      <c r="WVY17" s="396"/>
      <c r="WVZ17" s="396"/>
      <c r="WWA17" s="396"/>
      <c r="WWB17" s="396"/>
      <c r="WWC17" s="396"/>
      <c r="WWD17" s="396"/>
      <c r="WWE17" s="396"/>
      <c r="WWF17" s="396"/>
      <c r="WWG17" s="396"/>
      <c r="WWH17" s="396"/>
      <c r="WWI17" s="396"/>
      <c r="WWJ17" s="396"/>
      <c r="WWK17" s="396"/>
      <c r="WWL17" s="396"/>
      <c r="WWM17" s="396"/>
      <c r="WWN17" s="396"/>
      <c r="WWO17" s="396"/>
      <c r="WWP17" s="396"/>
      <c r="WWQ17" s="396"/>
      <c r="WWR17" s="396"/>
      <c r="WWS17" s="396"/>
      <c r="WWT17" s="396"/>
      <c r="WWU17" s="396"/>
      <c r="WWV17" s="396"/>
      <c r="WWW17" s="396"/>
      <c r="WWX17" s="396"/>
      <c r="WWY17" s="396"/>
      <c r="WWZ17" s="396"/>
      <c r="WXA17" s="396"/>
      <c r="WXB17" s="396"/>
      <c r="WXC17" s="396"/>
      <c r="WXD17" s="396"/>
      <c r="WXE17" s="396"/>
      <c r="WXF17" s="396"/>
      <c r="WXG17" s="396"/>
      <c r="WXH17" s="396"/>
      <c r="WXI17" s="396"/>
      <c r="WXJ17" s="396"/>
      <c r="WXK17" s="396"/>
      <c r="WXL17" s="396"/>
      <c r="WXM17" s="396"/>
      <c r="WXN17" s="396"/>
      <c r="WXO17" s="396"/>
      <c r="WXP17" s="396"/>
      <c r="WXQ17" s="396"/>
      <c r="WXR17" s="396"/>
      <c r="WXS17" s="396"/>
      <c r="WXT17" s="396"/>
      <c r="WXU17" s="396"/>
      <c r="WXV17" s="396"/>
      <c r="WXW17" s="396"/>
      <c r="WXX17" s="396"/>
      <c r="WXY17" s="396"/>
      <c r="WXZ17" s="396"/>
      <c r="WYA17" s="396"/>
      <c r="WYB17" s="396"/>
      <c r="WYC17" s="396"/>
      <c r="WYD17" s="396"/>
      <c r="WYE17" s="396"/>
      <c r="WYF17" s="396"/>
      <c r="WYG17" s="396"/>
      <c r="WYH17" s="396"/>
      <c r="WYI17" s="396"/>
      <c r="WYJ17" s="396"/>
      <c r="WYK17" s="396"/>
      <c r="WYL17" s="396"/>
      <c r="WYM17" s="396"/>
      <c r="WYN17" s="396"/>
      <c r="WYO17" s="396"/>
      <c r="WYP17" s="396"/>
      <c r="WYQ17" s="396"/>
      <c r="WYR17" s="396"/>
      <c r="WYS17" s="396"/>
      <c r="WYT17" s="396"/>
      <c r="WYU17" s="396"/>
      <c r="WYV17" s="396"/>
      <c r="WYW17" s="396"/>
      <c r="WYX17" s="396"/>
      <c r="WYY17" s="396"/>
      <c r="WYZ17" s="396"/>
      <c r="WZA17" s="396"/>
      <c r="WZB17" s="396"/>
      <c r="WZC17" s="396"/>
      <c r="WZD17" s="396"/>
      <c r="WZE17" s="396"/>
      <c r="WZF17" s="396"/>
      <c r="WZG17" s="396"/>
      <c r="WZH17" s="396"/>
      <c r="WZI17" s="396"/>
      <c r="WZJ17" s="396"/>
      <c r="WZK17" s="396"/>
      <c r="WZL17" s="396"/>
      <c r="WZM17" s="396"/>
      <c r="WZN17" s="396"/>
      <c r="WZO17" s="396"/>
      <c r="WZP17" s="396"/>
      <c r="WZQ17" s="396"/>
      <c r="WZR17" s="396"/>
      <c r="WZS17" s="396"/>
      <c r="WZT17" s="396"/>
      <c r="WZU17" s="396"/>
      <c r="WZV17" s="396"/>
      <c r="WZW17" s="396"/>
      <c r="WZX17" s="396"/>
      <c r="WZY17" s="396"/>
      <c r="WZZ17" s="396"/>
      <c r="XAA17" s="396"/>
      <c r="XAB17" s="396"/>
      <c r="XAC17" s="396"/>
      <c r="XAD17" s="396"/>
      <c r="XAE17" s="396"/>
      <c r="XAF17" s="396"/>
      <c r="XAG17" s="396"/>
      <c r="XAH17" s="396"/>
      <c r="XAI17" s="396"/>
      <c r="XAJ17" s="396"/>
      <c r="XAK17" s="396"/>
      <c r="XAL17" s="396"/>
      <c r="XAM17" s="396"/>
      <c r="XAN17" s="396"/>
      <c r="XAO17" s="396"/>
      <c r="XAP17" s="396"/>
      <c r="XAQ17" s="396"/>
      <c r="XAR17" s="396"/>
      <c r="XAS17" s="396"/>
      <c r="XAT17" s="396"/>
      <c r="XAU17" s="396"/>
      <c r="XAV17" s="396"/>
      <c r="XAW17" s="396"/>
      <c r="XAX17" s="396"/>
      <c r="XAY17" s="396"/>
      <c r="XAZ17" s="396"/>
      <c r="XBA17" s="396"/>
      <c r="XBB17" s="396"/>
      <c r="XBC17" s="396"/>
      <c r="XBD17" s="396"/>
      <c r="XBE17" s="396"/>
      <c r="XBF17" s="396"/>
      <c r="XBG17" s="396"/>
      <c r="XBH17" s="396"/>
      <c r="XBI17" s="396"/>
      <c r="XBJ17" s="396"/>
      <c r="XBK17" s="396"/>
      <c r="XBL17" s="396"/>
      <c r="XBM17" s="396"/>
      <c r="XBN17" s="396"/>
      <c r="XBO17" s="396"/>
      <c r="XBP17" s="396"/>
      <c r="XBQ17" s="396"/>
      <c r="XBR17" s="396"/>
      <c r="XBS17" s="396"/>
      <c r="XBT17" s="396"/>
      <c r="XBU17" s="396"/>
      <c r="XBV17" s="396"/>
      <c r="XBW17" s="396"/>
      <c r="XBX17" s="396"/>
      <c r="XBY17" s="396"/>
      <c r="XBZ17" s="396"/>
      <c r="XCA17" s="396"/>
      <c r="XCB17" s="396"/>
      <c r="XCC17" s="396"/>
      <c r="XCD17" s="396"/>
      <c r="XCE17" s="396"/>
      <c r="XCF17" s="396"/>
      <c r="XCG17" s="396"/>
      <c r="XCH17" s="396"/>
      <c r="XCI17" s="396"/>
      <c r="XCJ17" s="396"/>
      <c r="XCK17" s="396"/>
      <c r="XCL17" s="396"/>
      <c r="XCM17" s="396"/>
      <c r="XCN17" s="396"/>
      <c r="XCO17" s="396"/>
      <c r="XCP17" s="396"/>
      <c r="XCQ17" s="396"/>
      <c r="XCR17" s="396"/>
      <c r="XCS17" s="396"/>
      <c r="XCT17" s="396"/>
      <c r="XCU17" s="396"/>
      <c r="XCV17" s="396"/>
      <c r="XCW17" s="396"/>
      <c r="XCX17" s="396"/>
      <c r="XCY17" s="396"/>
      <c r="XCZ17" s="396"/>
      <c r="XDA17" s="396"/>
      <c r="XDB17" s="396"/>
      <c r="XDC17" s="396"/>
      <c r="XDD17" s="396"/>
      <c r="XDE17" s="396"/>
      <c r="XDF17" s="396"/>
      <c r="XDG17" s="396"/>
      <c r="XDH17" s="396"/>
      <c r="XDI17" s="396"/>
      <c r="XDJ17" s="396"/>
      <c r="XDK17" s="396"/>
      <c r="XDL17" s="396"/>
      <c r="XDM17" s="396"/>
      <c r="XDN17" s="396"/>
      <c r="XDO17" s="396"/>
      <c r="XDP17" s="396"/>
      <c r="XDQ17" s="396"/>
      <c r="XDR17" s="396"/>
      <c r="XDS17" s="396"/>
      <c r="XDT17" s="396"/>
      <c r="XDU17" s="396"/>
      <c r="XDV17" s="396"/>
      <c r="XDW17" s="396"/>
      <c r="XDX17" s="396"/>
      <c r="XDY17" s="396"/>
      <c r="XDZ17" s="396"/>
      <c r="XEA17" s="396"/>
      <c r="XEB17" s="396"/>
      <c r="XEC17" s="396"/>
      <c r="XED17" s="396"/>
      <c r="XEE17" s="396"/>
      <c r="XEF17" s="396"/>
      <c r="XEG17" s="396"/>
      <c r="XEH17" s="396"/>
      <c r="XEI17" s="396"/>
      <c r="XEJ17" s="396"/>
      <c r="XEK17" s="396"/>
      <c r="XEL17" s="396"/>
      <c r="XEM17" s="396"/>
      <c r="XEN17" s="396"/>
      <c r="XEO17" s="396"/>
      <c r="XEP17" s="396"/>
      <c r="XEQ17" s="396"/>
      <c r="XER17" s="396"/>
      <c r="XES17" s="396"/>
      <c r="XET17" s="396"/>
      <c r="XEU17" s="396"/>
      <c r="XEV17" s="396"/>
      <c r="XEW17" s="396"/>
      <c r="XEX17" s="396"/>
      <c r="XEY17" s="396"/>
      <c r="XEZ17" s="396"/>
      <c r="XFA17" s="396"/>
      <c r="XFB17" s="396"/>
      <c r="XFC17" s="396"/>
    </row>
    <row r="18" spans="1:16384" ht="12" customHeight="1">
      <c r="A18" s="404">
        <v>7</v>
      </c>
      <c r="B18" s="113" t="s">
        <v>5670</v>
      </c>
      <c r="C18" s="113" t="s">
        <v>2077</v>
      </c>
      <c r="D18" s="113" t="s">
        <v>3505</v>
      </c>
      <c r="E18" s="113" t="s">
        <v>3985</v>
      </c>
      <c r="F18" s="1733" t="s">
        <v>2076</v>
      </c>
      <c r="G18" s="1733" t="s">
        <v>2077</v>
      </c>
      <c r="H18" s="1733" t="s">
        <v>3505</v>
      </c>
      <c r="I18" s="1733" t="s">
        <v>3985</v>
      </c>
      <c r="J18" s="762"/>
      <c r="K18" s="762"/>
      <c r="L18" s="762"/>
      <c r="M18" s="417"/>
      <c r="N18" s="404" t="s">
        <v>2308</v>
      </c>
      <c r="O18" s="113" t="s">
        <v>5662</v>
      </c>
      <c r="P18" s="113" t="s">
        <v>5670</v>
      </c>
      <c r="Q18" s="113" t="s">
        <v>2705</v>
      </c>
      <c r="R18" s="113" t="s">
        <v>3505</v>
      </c>
      <c r="S18" s="113" t="s">
        <v>2286</v>
      </c>
      <c r="T18" s="762"/>
      <c r="U18" s="762"/>
      <c r="V18" s="762"/>
      <c r="W18" s="762"/>
      <c r="X18" s="762"/>
      <c r="Y18" s="396"/>
      <c r="Z18" s="396"/>
      <c r="AA18" s="396"/>
      <c r="AB18" s="396"/>
      <c r="AC18" s="396"/>
      <c r="AD18" s="396"/>
      <c r="AE18" s="396"/>
      <c r="AF18" s="396"/>
      <c r="AG18" s="396"/>
      <c r="AH18" s="396"/>
      <c r="AI18" s="396"/>
      <c r="AJ18" s="396"/>
      <c r="AK18" s="396"/>
      <c r="AL18" s="396"/>
      <c r="AM18" s="396"/>
      <c r="AN18" s="396"/>
      <c r="AO18" s="396"/>
      <c r="AP18" s="396"/>
      <c r="AQ18" s="396"/>
      <c r="AR18" s="396"/>
      <c r="AS18" s="396"/>
      <c r="AT18" s="396"/>
      <c r="AU18" s="396"/>
      <c r="AV18" s="396"/>
      <c r="AW18" s="396"/>
      <c r="AX18" s="396"/>
      <c r="AY18" s="396"/>
      <c r="AZ18" s="396"/>
      <c r="BA18" s="396"/>
      <c r="BB18" s="396"/>
      <c r="BC18" s="396"/>
      <c r="BD18" s="396"/>
      <c r="BE18" s="396"/>
      <c r="BF18" s="396"/>
      <c r="BG18" s="396"/>
      <c r="BH18" s="396"/>
      <c r="BI18" s="396"/>
      <c r="BJ18" s="396"/>
      <c r="BK18" s="396"/>
      <c r="BL18" s="396"/>
      <c r="BM18" s="396"/>
      <c r="BN18" s="396"/>
      <c r="BO18" s="396"/>
      <c r="BP18" s="396"/>
      <c r="BQ18" s="396"/>
      <c r="BR18" s="396"/>
      <c r="BS18" s="396"/>
      <c r="BT18" s="396"/>
      <c r="BU18" s="396"/>
      <c r="BV18" s="396"/>
      <c r="BW18" s="396"/>
      <c r="BX18" s="396"/>
      <c r="BY18" s="396"/>
      <c r="BZ18" s="396"/>
      <c r="CA18" s="396"/>
      <c r="CB18" s="396"/>
      <c r="CC18" s="396"/>
      <c r="CD18" s="396"/>
      <c r="CE18" s="396"/>
      <c r="CF18" s="396"/>
      <c r="CG18" s="396"/>
      <c r="CH18" s="396"/>
      <c r="CI18" s="396"/>
      <c r="CJ18" s="396"/>
      <c r="CK18" s="396"/>
      <c r="CL18" s="396"/>
      <c r="CM18" s="396"/>
      <c r="CN18" s="396"/>
      <c r="CO18" s="396"/>
      <c r="CP18" s="396"/>
      <c r="CQ18" s="396"/>
      <c r="CR18" s="396"/>
      <c r="CS18" s="396"/>
      <c r="CT18" s="396"/>
      <c r="CU18" s="396"/>
      <c r="CV18" s="396"/>
      <c r="CW18" s="396"/>
      <c r="CX18" s="396"/>
      <c r="CY18" s="396"/>
      <c r="CZ18" s="396"/>
      <c r="DA18" s="396"/>
      <c r="DB18" s="396"/>
      <c r="DC18" s="396"/>
      <c r="DD18" s="396"/>
      <c r="DE18" s="396"/>
      <c r="DF18" s="396"/>
      <c r="DG18" s="396"/>
      <c r="DH18" s="396"/>
      <c r="DI18" s="396"/>
      <c r="DJ18" s="396"/>
      <c r="DK18" s="396"/>
      <c r="DL18" s="396"/>
      <c r="DM18" s="396"/>
      <c r="DN18" s="396"/>
      <c r="DO18" s="396"/>
      <c r="DP18" s="396"/>
      <c r="DQ18" s="396"/>
      <c r="DR18" s="396"/>
      <c r="DS18" s="396"/>
      <c r="DT18" s="396"/>
      <c r="DU18" s="396"/>
      <c r="DV18" s="396"/>
      <c r="DW18" s="396"/>
      <c r="DX18" s="396"/>
      <c r="DY18" s="396"/>
      <c r="DZ18" s="396"/>
      <c r="EA18" s="396"/>
      <c r="EB18" s="396"/>
      <c r="EC18" s="396"/>
      <c r="ED18" s="396"/>
      <c r="EE18" s="396"/>
      <c r="EF18" s="396"/>
      <c r="EG18" s="396"/>
      <c r="EH18" s="396"/>
      <c r="EI18" s="396"/>
      <c r="EJ18" s="396"/>
      <c r="EK18" s="396"/>
      <c r="EL18" s="396"/>
      <c r="EM18" s="396"/>
      <c r="EN18" s="396"/>
      <c r="EO18" s="396"/>
      <c r="EP18" s="396"/>
      <c r="EQ18" s="396"/>
      <c r="ER18" s="396"/>
      <c r="ES18" s="396"/>
      <c r="ET18" s="396"/>
      <c r="EU18" s="396"/>
      <c r="EV18" s="396"/>
      <c r="EW18" s="396"/>
      <c r="EX18" s="396"/>
      <c r="EY18" s="396"/>
      <c r="EZ18" s="396"/>
      <c r="FA18" s="396"/>
      <c r="FB18" s="396"/>
      <c r="FC18" s="396"/>
      <c r="FD18" s="396"/>
      <c r="FE18" s="396"/>
      <c r="FF18" s="396"/>
      <c r="FG18" s="396"/>
      <c r="FH18" s="396"/>
      <c r="FI18" s="396"/>
      <c r="FJ18" s="396"/>
      <c r="FK18" s="396"/>
      <c r="FL18" s="396"/>
      <c r="FM18" s="396"/>
      <c r="FN18" s="396"/>
      <c r="FO18" s="396"/>
      <c r="FP18" s="396"/>
      <c r="FQ18" s="396"/>
      <c r="FR18" s="396"/>
      <c r="FS18" s="396"/>
      <c r="FT18" s="396"/>
      <c r="FU18" s="396"/>
      <c r="FV18" s="396"/>
      <c r="FW18" s="396"/>
      <c r="FX18" s="396"/>
      <c r="FY18" s="396"/>
      <c r="FZ18" s="396"/>
      <c r="GA18" s="396"/>
      <c r="GB18" s="396"/>
      <c r="GC18" s="396"/>
      <c r="GD18" s="396"/>
      <c r="GE18" s="396"/>
      <c r="GF18" s="396"/>
      <c r="GG18" s="396"/>
      <c r="GH18" s="396"/>
      <c r="GI18" s="396"/>
      <c r="GJ18" s="396"/>
      <c r="GK18" s="396"/>
      <c r="GL18" s="396"/>
      <c r="GM18" s="396"/>
      <c r="GN18" s="396"/>
      <c r="GO18" s="396"/>
      <c r="GP18" s="396"/>
      <c r="GQ18" s="396"/>
      <c r="GR18" s="396"/>
      <c r="GS18" s="396"/>
      <c r="GT18" s="396"/>
      <c r="GU18" s="396"/>
      <c r="GV18" s="396"/>
      <c r="GW18" s="396"/>
      <c r="GX18" s="396"/>
      <c r="GY18" s="396"/>
      <c r="GZ18" s="396"/>
      <c r="HA18" s="396"/>
      <c r="HB18" s="396"/>
      <c r="HC18" s="396"/>
      <c r="HD18" s="396"/>
      <c r="HE18" s="396"/>
      <c r="HF18" s="396"/>
      <c r="HG18" s="396"/>
      <c r="HH18" s="396"/>
      <c r="HI18" s="396"/>
      <c r="HJ18" s="396"/>
      <c r="HK18" s="396"/>
      <c r="HL18" s="396"/>
      <c r="HM18" s="396"/>
      <c r="HN18" s="396"/>
      <c r="HO18" s="396"/>
      <c r="HP18" s="396"/>
      <c r="HQ18" s="396"/>
      <c r="HR18" s="396"/>
      <c r="HS18" s="396"/>
      <c r="HT18" s="396"/>
      <c r="HU18" s="396"/>
      <c r="HV18" s="396"/>
      <c r="HW18" s="396"/>
      <c r="HX18" s="396"/>
      <c r="HY18" s="396"/>
      <c r="HZ18" s="396"/>
      <c r="IA18" s="396"/>
      <c r="IB18" s="396"/>
      <c r="IC18" s="396"/>
      <c r="ID18" s="396"/>
      <c r="IE18" s="396"/>
      <c r="IF18" s="396"/>
      <c r="IG18" s="396"/>
      <c r="IH18" s="396"/>
      <c r="II18" s="396"/>
      <c r="IJ18" s="396"/>
      <c r="IK18" s="396"/>
      <c r="IL18" s="396"/>
      <c r="IM18" s="396"/>
      <c r="IN18" s="396"/>
      <c r="IO18" s="396"/>
      <c r="IP18" s="396"/>
      <c r="IQ18" s="396"/>
      <c r="IR18" s="396"/>
      <c r="IS18" s="396"/>
      <c r="IT18" s="396"/>
      <c r="IU18" s="396"/>
      <c r="IV18" s="396"/>
      <c r="IW18" s="396"/>
      <c r="IX18" s="396"/>
      <c r="IY18" s="396"/>
      <c r="IZ18" s="396"/>
      <c r="JA18" s="396"/>
      <c r="JB18" s="396"/>
      <c r="JC18" s="396"/>
      <c r="JD18" s="396"/>
      <c r="JE18" s="396"/>
      <c r="JF18" s="396"/>
      <c r="JG18" s="396"/>
      <c r="JH18" s="396"/>
      <c r="JI18" s="396"/>
      <c r="JJ18" s="396"/>
      <c r="JK18" s="396"/>
      <c r="JL18" s="396"/>
      <c r="JM18" s="396"/>
      <c r="JN18" s="396"/>
      <c r="JO18" s="396"/>
      <c r="JP18" s="396"/>
      <c r="JQ18" s="396"/>
      <c r="JR18" s="396"/>
      <c r="JS18" s="396"/>
      <c r="JT18" s="396"/>
      <c r="JU18" s="396"/>
      <c r="JV18" s="396"/>
      <c r="JW18" s="396"/>
      <c r="JX18" s="396"/>
      <c r="JY18" s="396"/>
      <c r="JZ18" s="396"/>
      <c r="KA18" s="396"/>
      <c r="KB18" s="396"/>
      <c r="KC18" s="396"/>
      <c r="KD18" s="396"/>
      <c r="KE18" s="396"/>
      <c r="KF18" s="396"/>
      <c r="KG18" s="396"/>
      <c r="KH18" s="396"/>
      <c r="KI18" s="396"/>
      <c r="KJ18" s="396"/>
      <c r="KK18" s="396"/>
      <c r="KL18" s="396"/>
      <c r="KM18" s="396"/>
      <c r="KN18" s="396"/>
      <c r="KO18" s="396"/>
      <c r="KP18" s="396"/>
      <c r="KQ18" s="396"/>
      <c r="KR18" s="396"/>
      <c r="KS18" s="396"/>
      <c r="KT18" s="396"/>
      <c r="KU18" s="396"/>
      <c r="KV18" s="396"/>
      <c r="KW18" s="396"/>
      <c r="KX18" s="396"/>
      <c r="KY18" s="396"/>
      <c r="KZ18" s="396"/>
      <c r="LA18" s="396"/>
      <c r="LB18" s="396"/>
      <c r="LC18" s="396"/>
      <c r="LD18" s="396"/>
      <c r="LE18" s="396"/>
      <c r="LF18" s="396"/>
      <c r="LG18" s="396"/>
      <c r="LH18" s="396"/>
      <c r="LI18" s="396"/>
      <c r="LJ18" s="396"/>
      <c r="LK18" s="396"/>
      <c r="LL18" s="396"/>
      <c r="LM18" s="396"/>
      <c r="LN18" s="396"/>
      <c r="LO18" s="396"/>
      <c r="LP18" s="396"/>
      <c r="LQ18" s="396"/>
      <c r="LR18" s="396"/>
      <c r="LS18" s="396"/>
      <c r="LT18" s="396"/>
      <c r="LU18" s="396"/>
      <c r="LV18" s="396"/>
      <c r="LW18" s="396"/>
      <c r="LX18" s="396"/>
      <c r="LY18" s="396"/>
      <c r="LZ18" s="396"/>
      <c r="MA18" s="396"/>
      <c r="MB18" s="396"/>
      <c r="MC18" s="396"/>
      <c r="MD18" s="396"/>
      <c r="ME18" s="396"/>
      <c r="MF18" s="396"/>
      <c r="MG18" s="396"/>
      <c r="MH18" s="396"/>
      <c r="MI18" s="396"/>
      <c r="MJ18" s="396"/>
      <c r="MK18" s="396"/>
      <c r="ML18" s="396"/>
      <c r="MM18" s="396"/>
      <c r="MN18" s="396"/>
      <c r="MO18" s="396"/>
      <c r="MP18" s="396"/>
      <c r="MQ18" s="396"/>
      <c r="MR18" s="396"/>
      <c r="MS18" s="396"/>
      <c r="MT18" s="396"/>
      <c r="MU18" s="396"/>
      <c r="MV18" s="396"/>
      <c r="MW18" s="396"/>
      <c r="MX18" s="396"/>
      <c r="MY18" s="396"/>
      <c r="MZ18" s="396"/>
      <c r="NA18" s="396"/>
      <c r="NB18" s="396"/>
      <c r="NC18" s="396"/>
      <c r="ND18" s="396"/>
      <c r="NE18" s="396"/>
      <c r="NF18" s="396"/>
      <c r="NG18" s="396"/>
      <c r="NH18" s="396"/>
      <c r="NI18" s="396"/>
      <c r="NJ18" s="396"/>
      <c r="NK18" s="396"/>
      <c r="NL18" s="396"/>
      <c r="NM18" s="396"/>
      <c r="NN18" s="396"/>
      <c r="NO18" s="396"/>
      <c r="NP18" s="396"/>
      <c r="NQ18" s="396"/>
      <c r="NR18" s="396"/>
      <c r="NS18" s="396"/>
      <c r="NT18" s="396"/>
      <c r="NU18" s="396"/>
      <c r="NV18" s="396"/>
      <c r="NW18" s="396"/>
      <c r="NX18" s="396"/>
      <c r="NY18" s="396"/>
      <c r="NZ18" s="396"/>
      <c r="OA18" s="396"/>
      <c r="OB18" s="396"/>
      <c r="OC18" s="396"/>
      <c r="OD18" s="396"/>
      <c r="OE18" s="396"/>
      <c r="OF18" s="396"/>
      <c r="OG18" s="396"/>
      <c r="OH18" s="396"/>
      <c r="OI18" s="396"/>
      <c r="OJ18" s="396"/>
      <c r="OK18" s="396"/>
      <c r="OL18" s="396"/>
      <c r="OM18" s="396"/>
      <c r="ON18" s="396"/>
      <c r="OO18" s="396"/>
      <c r="OP18" s="396"/>
      <c r="OQ18" s="396"/>
      <c r="OR18" s="396"/>
      <c r="OS18" s="396"/>
      <c r="OT18" s="396"/>
      <c r="OU18" s="396"/>
      <c r="OV18" s="396"/>
      <c r="OW18" s="396"/>
      <c r="OX18" s="396"/>
      <c r="OY18" s="396"/>
      <c r="OZ18" s="396"/>
      <c r="PA18" s="396"/>
      <c r="PB18" s="396"/>
      <c r="PC18" s="396"/>
      <c r="PD18" s="396"/>
      <c r="PE18" s="396"/>
      <c r="PF18" s="396"/>
      <c r="PG18" s="396"/>
      <c r="PH18" s="396"/>
      <c r="PI18" s="396"/>
      <c r="PJ18" s="396"/>
      <c r="PK18" s="396"/>
      <c r="PL18" s="396"/>
      <c r="PM18" s="396"/>
      <c r="PN18" s="396"/>
      <c r="PO18" s="396"/>
      <c r="PP18" s="396"/>
      <c r="PQ18" s="396"/>
      <c r="PR18" s="396"/>
      <c r="PS18" s="396"/>
      <c r="PT18" s="396"/>
      <c r="PU18" s="396"/>
      <c r="PV18" s="396"/>
      <c r="PW18" s="396"/>
      <c r="PX18" s="396"/>
      <c r="PY18" s="396"/>
      <c r="PZ18" s="396"/>
      <c r="QA18" s="396"/>
      <c r="QB18" s="396"/>
      <c r="QC18" s="396"/>
      <c r="QD18" s="396"/>
      <c r="QE18" s="396"/>
      <c r="QF18" s="396"/>
      <c r="QG18" s="396"/>
      <c r="QH18" s="396"/>
      <c r="QI18" s="396"/>
      <c r="QJ18" s="396"/>
      <c r="QK18" s="396"/>
      <c r="QL18" s="396"/>
      <c r="QM18" s="396"/>
      <c r="QN18" s="396"/>
      <c r="QO18" s="396"/>
      <c r="QP18" s="396"/>
      <c r="QQ18" s="396"/>
      <c r="QR18" s="396"/>
      <c r="QS18" s="396"/>
      <c r="QT18" s="396"/>
      <c r="QU18" s="396"/>
      <c r="QV18" s="396"/>
      <c r="QW18" s="396"/>
      <c r="QX18" s="396"/>
      <c r="QY18" s="396"/>
      <c r="QZ18" s="396"/>
      <c r="RA18" s="396"/>
      <c r="RB18" s="396"/>
      <c r="RC18" s="396"/>
      <c r="RD18" s="396"/>
      <c r="RE18" s="396"/>
      <c r="RF18" s="396"/>
      <c r="RG18" s="396"/>
      <c r="RH18" s="396"/>
      <c r="RI18" s="396"/>
      <c r="RJ18" s="396"/>
      <c r="RK18" s="396"/>
      <c r="RL18" s="396"/>
      <c r="RM18" s="396"/>
      <c r="RN18" s="396"/>
      <c r="RO18" s="396"/>
      <c r="RP18" s="396"/>
      <c r="RQ18" s="396"/>
      <c r="RR18" s="396"/>
      <c r="RS18" s="396"/>
      <c r="RT18" s="396"/>
      <c r="RU18" s="396"/>
      <c r="RV18" s="396"/>
      <c r="RW18" s="396"/>
      <c r="RX18" s="396"/>
      <c r="RY18" s="396"/>
      <c r="RZ18" s="396"/>
      <c r="SA18" s="396"/>
      <c r="SB18" s="396"/>
      <c r="SC18" s="396"/>
      <c r="SD18" s="396"/>
      <c r="SE18" s="396"/>
      <c r="SF18" s="396"/>
      <c r="SG18" s="396"/>
      <c r="SH18" s="396"/>
      <c r="SI18" s="396"/>
      <c r="SJ18" s="396"/>
      <c r="SK18" s="396"/>
      <c r="SL18" s="396"/>
      <c r="SM18" s="396"/>
      <c r="SN18" s="396"/>
      <c r="SO18" s="396"/>
      <c r="SP18" s="396"/>
      <c r="SQ18" s="396"/>
      <c r="SR18" s="396"/>
      <c r="SS18" s="396"/>
      <c r="ST18" s="396"/>
      <c r="SU18" s="396"/>
      <c r="SV18" s="396"/>
      <c r="SW18" s="396"/>
      <c r="SX18" s="396"/>
      <c r="SY18" s="396"/>
      <c r="SZ18" s="396"/>
      <c r="TA18" s="396"/>
      <c r="TB18" s="396"/>
      <c r="TC18" s="396"/>
      <c r="TD18" s="396"/>
      <c r="TE18" s="396"/>
      <c r="TF18" s="396"/>
      <c r="TG18" s="396"/>
      <c r="TH18" s="396"/>
      <c r="TI18" s="396"/>
      <c r="TJ18" s="396"/>
      <c r="TK18" s="396"/>
      <c r="TL18" s="396"/>
      <c r="TM18" s="396"/>
      <c r="TN18" s="396"/>
      <c r="TO18" s="396"/>
      <c r="TP18" s="396"/>
      <c r="TQ18" s="396"/>
      <c r="TR18" s="396"/>
      <c r="TS18" s="396"/>
      <c r="TT18" s="396"/>
      <c r="TU18" s="396"/>
      <c r="TV18" s="396"/>
      <c r="TW18" s="396"/>
      <c r="TX18" s="396"/>
      <c r="TY18" s="396"/>
      <c r="TZ18" s="396"/>
      <c r="UA18" s="396"/>
      <c r="UB18" s="396"/>
      <c r="UC18" s="396"/>
      <c r="UD18" s="396"/>
      <c r="UE18" s="396"/>
      <c r="UF18" s="396"/>
      <c r="UG18" s="396"/>
      <c r="UH18" s="396"/>
      <c r="UI18" s="396"/>
      <c r="UJ18" s="396"/>
      <c r="UK18" s="396"/>
      <c r="UL18" s="396"/>
      <c r="UM18" s="396"/>
      <c r="UN18" s="396"/>
      <c r="UO18" s="396"/>
      <c r="UP18" s="396"/>
      <c r="UQ18" s="396"/>
      <c r="UR18" s="396"/>
      <c r="US18" s="396"/>
      <c r="UT18" s="396"/>
      <c r="UU18" s="396"/>
      <c r="UV18" s="396"/>
      <c r="UW18" s="396"/>
      <c r="UX18" s="396"/>
      <c r="UY18" s="396"/>
      <c r="UZ18" s="396"/>
      <c r="VA18" s="396"/>
      <c r="VB18" s="396"/>
      <c r="VC18" s="396"/>
      <c r="VD18" s="396"/>
      <c r="VE18" s="396"/>
      <c r="VF18" s="396"/>
      <c r="VG18" s="396"/>
      <c r="VH18" s="396"/>
      <c r="VI18" s="396"/>
      <c r="VJ18" s="396"/>
      <c r="VK18" s="396"/>
      <c r="VL18" s="396"/>
      <c r="VM18" s="396"/>
      <c r="VN18" s="396"/>
      <c r="VO18" s="396"/>
      <c r="VP18" s="396"/>
      <c r="VQ18" s="396"/>
      <c r="VR18" s="396"/>
      <c r="VS18" s="396"/>
      <c r="VT18" s="396"/>
      <c r="VU18" s="396"/>
      <c r="VV18" s="396"/>
      <c r="VW18" s="396"/>
      <c r="VX18" s="396"/>
      <c r="VY18" s="396"/>
      <c r="VZ18" s="396"/>
      <c r="WA18" s="396"/>
      <c r="WB18" s="396"/>
      <c r="WC18" s="396"/>
      <c r="WD18" s="396"/>
      <c r="WE18" s="396"/>
      <c r="WF18" s="396"/>
      <c r="WG18" s="396"/>
      <c r="WH18" s="396"/>
      <c r="WI18" s="396"/>
      <c r="WJ18" s="396"/>
      <c r="WK18" s="396"/>
      <c r="WL18" s="396"/>
      <c r="WM18" s="396"/>
      <c r="WN18" s="396"/>
      <c r="WO18" s="396"/>
      <c r="WP18" s="396"/>
      <c r="WQ18" s="396"/>
      <c r="WR18" s="396"/>
      <c r="WS18" s="396"/>
      <c r="WT18" s="396"/>
      <c r="WU18" s="396"/>
      <c r="WV18" s="396"/>
      <c r="WW18" s="396"/>
      <c r="WX18" s="396"/>
      <c r="WY18" s="396"/>
      <c r="WZ18" s="396"/>
      <c r="XA18" s="396"/>
      <c r="XB18" s="396"/>
      <c r="XC18" s="396"/>
      <c r="XD18" s="396"/>
      <c r="XE18" s="396"/>
      <c r="XF18" s="396"/>
      <c r="XG18" s="396"/>
      <c r="XH18" s="396"/>
      <c r="XI18" s="396"/>
      <c r="XJ18" s="396"/>
      <c r="XK18" s="396"/>
      <c r="XL18" s="396"/>
      <c r="XM18" s="396"/>
      <c r="XN18" s="396"/>
      <c r="XO18" s="396"/>
      <c r="XP18" s="396"/>
      <c r="XQ18" s="396"/>
      <c r="XR18" s="396"/>
      <c r="XS18" s="396"/>
      <c r="XT18" s="396"/>
      <c r="XU18" s="396"/>
      <c r="XV18" s="396"/>
      <c r="XW18" s="396"/>
      <c r="XX18" s="396"/>
      <c r="XY18" s="396"/>
      <c r="XZ18" s="396"/>
      <c r="YA18" s="396"/>
      <c r="YB18" s="396"/>
      <c r="YC18" s="396"/>
      <c r="YD18" s="396"/>
      <c r="YE18" s="396"/>
      <c r="YF18" s="396"/>
      <c r="YG18" s="396"/>
      <c r="YH18" s="396"/>
      <c r="YI18" s="396"/>
      <c r="YJ18" s="396"/>
      <c r="YK18" s="396"/>
      <c r="YL18" s="396"/>
      <c r="YM18" s="396"/>
      <c r="YN18" s="396"/>
      <c r="YO18" s="396"/>
      <c r="YP18" s="396"/>
      <c r="YQ18" s="396"/>
      <c r="YR18" s="396"/>
      <c r="YS18" s="396"/>
      <c r="YT18" s="396"/>
      <c r="YU18" s="396"/>
      <c r="YV18" s="396"/>
      <c r="YW18" s="396"/>
      <c r="YX18" s="396"/>
      <c r="YY18" s="396"/>
      <c r="YZ18" s="396"/>
      <c r="ZA18" s="396"/>
      <c r="ZB18" s="396"/>
      <c r="ZC18" s="396"/>
      <c r="ZD18" s="396"/>
      <c r="ZE18" s="396"/>
      <c r="ZF18" s="396"/>
      <c r="ZG18" s="396"/>
      <c r="ZH18" s="396"/>
      <c r="ZI18" s="396"/>
      <c r="ZJ18" s="396"/>
      <c r="ZK18" s="396"/>
      <c r="ZL18" s="396"/>
      <c r="ZM18" s="396"/>
      <c r="ZN18" s="396"/>
      <c r="ZO18" s="396"/>
      <c r="ZP18" s="396"/>
      <c r="ZQ18" s="396"/>
      <c r="ZR18" s="396"/>
      <c r="ZS18" s="396"/>
      <c r="ZT18" s="396"/>
      <c r="ZU18" s="396"/>
      <c r="ZV18" s="396"/>
      <c r="ZW18" s="396"/>
      <c r="ZX18" s="396"/>
      <c r="ZY18" s="396"/>
      <c r="ZZ18" s="396"/>
      <c r="AAA18" s="396"/>
      <c r="AAB18" s="396"/>
      <c r="AAC18" s="396"/>
      <c r="AAD18" s="396"/>
      <c r="AAE18" s="396"/>
      <c r="AAF18" s="396"/>
      <c r="AAG18" s="396"/>
      <c r="AAH18" s="396"/>
      <c r="AAI18" s="396"/>
      <c r="AAJ18" s="396"/>
      <c r="AAK18" s="396"/>
      <c r="AAL18" s="396"/>
      <c r="AAM18" s="396"/>
      <c r="AAN18" s="396"/>
      <c r="AAO18" s="396"/>
      <c r="AAP18" s="396"/>
      <c r="AAQ18" s="396"/>
      <c r="AAR18" s="396"/>
      <c r="AAS18" s="396"/>
      <c r="AAT18" s="396"/>
      <c r="AAU18" s="396"/>
      <c r="AAV18" s="396"/>
      <c r="AAW18" s="396"/>
      <c r="AAX18" s="396"/>
      <c r="AAY18" s="396"/>
      <c r="AAZ18" s="396"/>
      <c r="ABA18" s="396"/>
      <c r="ABB18" s="396"/>
      <c r="ABC18" s="396"/>
      <c r="ABD18" s="396"/>
      <c r="ABE18" s="396"/>
      <c r="ABF18" s="396"/>
      <c r="ABG18" s="396"/>
      <c r="ABH18" s="396"/>
      <c r="ABI18" s="396"/>
      <c r="ABJ18" s="396"/>
      <c r="ABK18" s="396"/>
      <c r="ABL18" s="396"/>
      <c r="ABM18" s="396"/>
      <c r="ABN18" s="396"/>
      <c r="ABO18" s="396"/>
      <c r="ABP18" s="396"/>
      <c r="ABQ18" s="396"/>
      <c r="ABR18" s="396"/>
      <c r="ABS18" s="396"/>
      <c r="ABT18" s="396"/>
      <c r="ABU18" s="396"/>
      <c r="ABV18" s="396"/>
      <c r="ABW18" s="396"/>
      <c r="ABX18" s="396"/>
      <c r="ABY18" s="396"/>
      <c r="ABZ18" s="396"/>
      <c r="ACA18" s="396"/>
      <c r="ACB18" s="396"/>
      <c r="ACC18" s="396"/>
      <c r="ACD18" s="396"/>
      <c r="ACE18" s="396"/>
      <c r="ACF18" s="396"/>
      <c r="ACG18" s="396"/>
      <c r="ACH18" s="396"/>
      <c r="ACI18" s="396"/>
      <c r="ACJ18" s="396"/>
      <c r="ACK18" s="396"/>
      <c r="ACL18" s="396"/>
      <c r="ACM18" s="396"/>
      <c r="ACN18" s="396"/>
      <c r="ACO18" s="396"/>
      <c r="ACP18" s="396"/>
      <c r="ACQ18" s="396"/>
      <c r="ACR18" s="396"/>
      <c r="ACS18" s="396"/>
      <c r="ACT18" s="396"/>
      <c r="ACU18" s="396"/>
      <c r="ACV18" s="396"/>
      <c r="ACW18" s="396"/>
      <c r="ACX18" s="396"/>
      <c r="ACY18" s="396"/>
      <c r="ACZ18" s="396"/>
      <c r="ADA18" s="396"/>
      <c r="ADB18" s="396"/>
      <c r="ADC18" s="396"/>
      <c r="ADD18" s="396"/>
      <c r="ADE18" s="396"/>
      <c r="ADF18" s="396"/>
      <c r="ADG18" s="396"/>
      <c r="ADH18" s="396"/>
      <c r="ADI18" s="396"/>
      <c r="ADJ18" s="396"/>
      <c r="ADK18" s="396"/>
      <c r="ADL18" s="396"/>
      <c r="ADM18" s="396"/>
      <c r="ADN18" s="396"/>
      <c r="ADO18" s="396"/>
      <c r="ADP18" s="396"/>
      <c r="ADQ18" s="396"/>
      <c r="ADR18" s="396"/>
      <c r="ADS18" s="396"/>
      <c r="ADT18" s="396"/>
      <c r="ADU18" s="396"/>
      <c r="ADV18" s="396"/>
      <c r="ADW18" s="396"/>
      <c r="ADX18" s="396"/>
      <c r="ADY18" s="396"/>
      <c r="ADZ18" s="396"/>
      <c r="AEA18" s="396"/>
      <c r="AEB18" s="396"/>
      <c r="AEC18" s="396"/>
      <c r="AED18" s="396"/>
      <c r="AEE18" s="396"/>
      <c r="AEF18" s="396"/>
      <c r="AEG18" s="396"/>
      <c r="AEH18" s="396"/>
      <c r="AEI18" s="396"/>
      <c r="AEJ18" s="396"/>
      <c r="AEK18" s="396"/>
      <c r="AEL18" s="396"/>
      <c r="AEM18" s="396"/>
      <c r="AEN18" s="396"/>
      <c r="AEO18" s="396"/>
      <c r="AEP18" s="396"/>
      <c r="AEQ18" s="396"/>
      <c r="AER18" s="396"/>
      <c r="AES18" s="396"/>
      <c r="AET18" s="396"/>
      <c r="AEU18" s="396"/>
      <c r="AEV18" s="396"/>
      <c r="AEW18" s="396"/>
      <c r="AEX18" s="396"/>
      <c r="AEY18" s="396"/>
      <c r="AEZ18" s="396"/>
      <c r="AFA18" s="396"/>
      <c r="AFB18" s="396"/>
      <c r="AFC18" s="396"/>
      <c r="AFD18" s="396"/>
      <c r="AFE18" s="396"/>
      <c r="AFF18" s="396"/>
      <c r="AFG18" s="396"/>
      <c r="AFH18" s="396"/>
      <c r="AFI18" s="396"/>
      <c r="AFJ18" s="396"/>
      <c r="AFK18" s="396"/>
      <c r="AFL18" s="396"/>
      <c r="AFM18" s="396"/>
      <c r="AFN18" s="396"/>
      <c r="AFO18" s="396"/>
      <c r="AFP18" s="396"/>
      <c r="AFQ18" s="396"/>
      <c r="AFR18" s="396"/>
      <c r="AFS18" s="396"/>
      <c r="AFT18" s="396"/>
      <c r="AFU18" s="396"/>
      <c r="AFV18" s="396"/>
      <c r="AFW18" s="396"/>
      <c r="AFX18" s="396"/>
      <c r="AFY18" s="396"/>
      <c r="AFZ18" s="396"/>
      <c r="AGA18" s="396"/>
      <c r="AGB18" s="396"/>
      <c r="AGC18" s="396"/>
      <c r="AGD18" s="396"/>
      <c r="AGE18" s="396"/>
      <c r="AGF18" s="396"/>
      <c r="AGG18" s="396"/>
      <c r="AGH18" s="396"/>
      <c r="AGI18" s="396"/>
      <c r="AGJ18" s="396"/>
      <c r="AGK18" s="396"/>
      <c r="AGL18" s="396"/>
      <c r="AGM18" s="396"/>
      <c r="AGN18" s="396"/>
      <c r="AGO18" s="396"/>
      <c r="AGP18" s="396"/>
      <c r="AGQ18" s="396"/>
      <c r="AGR18" s="396"/>
      <c r="AGS18" s="396"/>
      <c r="AGT18" s="396"/>
      <c r="AGU18" s="396"/>
      <c r="AGV18" s="396"/>
      <c r="AGW18" s="396"/>
      <c r="AGX18" s="396"/>
      <c r="AGY18" s="396"/>
      <c r="AGZ18" s="396"/>
      <c r="AHA18" s="396"/>
      <c r="AHB18" s="396"/>
      <c r="AHC18" s="396"/>
      <c r="AHD18" s="396"/>
      <c r="AHE18" s="396"/>
      <c r="AHF18" s="396"/>
      <c r="AHG18" s="396"/>
      <c r="AHH18" s="396"/>
      <c r="AHI18" s="396"/>
      <c r="AHJ18" s="396"/>
      <c r="AHK18" s="396"/>
      <c r="AHL18" s="396"/>
      <c r="AHM18" s="396"/>
      <c r="AHN18" s="396"/>
      <c r="AHO18" s="396"/>
      <c r="AHP18" s="396"/>
      <c r="AHQ18" s="396"/>
      <c r="AHR18" s="396"/>
      <c r="AHS18" s="396"/>
      <c r="AHT18" s="396"/>
      <c r="AHU18" s="396"/>
      <c r="AHV18" s="396"/>
      <c r="AHW18" s="396"/>
      <c r="AHX18" s="396"/>
      <c r="AHY18" s="396"/>
      <c r="AHZ18" s="396"/>
      <c r="AIA18" s="396"/>
      <c r="AIB18" s="396"/>
      <c r="AIC18" s="396"/>
      <c r="AID18" s="396"/>
      <c r="AIE18" s="396"/>
      <c r="AIF18" s="396"/>
      <c r="AIG18" s="396"/>
      <c r="AIH18" s="396"/>
      <c r="AII18" s="396"/>
      <c r="AIJ18" s="396"/>
      <c r="AIK18" s="396"/>
      <c r="AIL18" s="396"/>
      <c r="AIM18" s="396"/>
      <c r="AIN18" s="396"/>
      <c r="AIO18" s="396"/>
      <c r="AIP18" s="396"/>
      <c r="AIQ18" s="396"/>
      <c r="AIR18" s="396"/>
      <c r="AIS18" s="396"/>
      <c r="AIT18" s="396"/>
      <c r="AIU18" s="396"/>
      <c r="AIV18" s="396"/>
      <c r="AIW18" s="396"/>
      <c r="AIX18" s="396"/>
      <c r="AIY18" s="396"/>
      <c r="AIZ18" s="396"/>
      <c r="AJA18" s="396"/>
      <c r="AJB18" s="396"/>
      <c r="AJC18" s="396"/>
      <c r="AJD18" s="396"/>
      <c r="AJE18" s="396"/>
      <c r="AJF18" s="396"/>
      <c r="AJG18" s="396"/>
      <c r="AJH18" s="396"/>
      <c r="AJI18" s="396"/>
      <c r="AJJ18" s="396"/>
      <c r="AJK18" s="396"/>
      <c r="AJL18" s="396"/>
      <c r="AJM18" s="396"/>
      <c r="AJN18" s="396"/>
      <c r="AJO18" s="396"/>
      <c r="AJP18" s="396"/>
      <c r="AJQ18" s="396"/>
      <c r="AJR18" s="396"/>
      <c r="AJS18" s="396"/>
      <c r="AJT18" s="396"/>
      <c r="AJU18" s="396"/>
      <c r="AJV18" s="396"/>
      <c r="AJW18" s="396"/>
      <c r="AJX18" s="396"/>
      <c r="AJY18" s="396"/>
      <c r="AJZ18" s="396"/>
      <c r="AKA18" s="396"/>
      <c r="AKB18" s="396"/>
      <c r="AKC18" s="396"/>
      <c r="AKD18" s="396"/>
      <c r="AKE18" s="396"/>
      <c r="AKF18" s="396"/>
      <c r="AKG18" s="396"/>
      <c r="AKH18" s="396"/>
      <c r="AKI18" s="396"/>
      <c r="AKJ18" s="396"/>
      <c r="AKK18" s="396"/>
      <c r="AKL18" s="396"/>
      <c r="AKM18" s="396"/>
      <c r="AKN18" s="396"/>
      <c r="AKO18" s="396"/>
      <c r="AKP18" s="396"/>
      <c r="AKQ18" s="396"/>
      <c r="AKR18" s="396"/>
      <c r="AKS18" s="396"/>
      <c r="AKT18" s="396"/>
      <c r="AKU18" s="396"/>
      <c r="AKV18" s="396"/>
      <c r="AKW18" s="396"/>
      <c r="AKX18" s="396"/>
      <c r="AKY18" s="396"/>
      <c r="AKZ18" s="396"/>
      <c r="ALA18" s="396"/>
      <c r="ALB18" s="396"/>
      <c r="ALC18" s="396"/>
      <c r="ALD18" s="396"/>
      <c r="ALE18" s="396"/>
      <c r="ALF18" s="396"/>
      <c r="ALG18" s="396"/>
      <c r="ALH18" s="396"/>
      <c r="ALI18" s="396"/>
      <c r="ALJ18" s="396"/>
      <c r="ALK18" s="396"/>
      <c r="ALL18" s="396"/>
      <c r="ALM18" s="396"/>
      <c r="ALN18" s="396"/>
      <c r="ALO18" s="396"/>
      <c r="ALP18" s="396"/>
      <c r="ALQ18" s="396"/>
      <c r="ALR18" s="396"/>
      <c r="ALS18" s="396"/>
      <c r="ALT18" s="396"/>
      <c r="ALU18" s="396"/>
      <c r="ALV18" s="396"/>
      <c r="ALW18" s="396"/>
      <c r="ALX18" s="396"/>
      <c r="ALY18" s="396"/>
      <c r="ALZ18" s="396"/>
      <c r="AMA18" s="396"/>
      <c r="AMB18" s="396"/>
      <c r="AMC18" s="396"/>
      <c r="AMD18" s="396"/>
      <c r="AME18" s="396"/>
      <c r="AMF18" s="396"/>
      <c r="AMG18" s="396"/>
      <c r="AMH18" s="396"/>
      <c r="AMI18" s="396"/>
      <c r="AMJ18" s="396"/>
      <c r="AMK18" s="396"/>
      <c r="AML18" s="396"/>
      <c r="AMM18" s="396"/>
      <c r="AMN18" s="396"/>
      <c r="AMO18" s="396"/>
      <c r="AMP18" s="396"/>
      <c r="AMQ18" s="396"/>
      <c r="AMR18" s="396"/>
      <c r="AMS18" s="396"/>
      <c r="AMT18" s="396"/>
      <c r="AMU18" s="396"/>
      <c r="AMV18" s="396"/>
      <c r="AMW18" s="396"/>
      <c r="AMX18" s="396"/>
      <c r="AMY18" s="396"/>
      <c r="AMZ18" s="396"/>
      <c r="ANA18" s="396"/>
      <c r="ANB18" s="396"/>
      <c r="ANC18" s="396"/>
      <c r="AND18" s="396"/>
      <c r="ANE18" s="396"/>
      <c r="ANF18" s="396"/>
      <c r="ANG18" s="396"/>
      <c r="ANH18" s="396"/>
      <c r="ANI18" s="396"/>
      <c r="ANJ18" s="396"/>
      <c r="ANK18" s="396"/>
      <c r="ANL18" s="396"/>
      <c r="ANM18" s="396"/>
      <c r="ANN18" s="396"/>
      <c r="ANO18" s="396"/>
      <c r="ANP18" s="396"/>
      <c r="ANQ18" s="396"/>
      <c r="ANR18" s="396"/>
      <c r="ANS18" s="396"/>
      <c r="ANT18" s="396"/>
      <c r="ANU18" s="396"/>
      <c r="ANV18" s="396"/>
      <c r="ANW18" s="396"/>
      <c r="ANX18" s="396"/>
      <c r="ANY18" s="396"/>
      <c r="ANZ18" s="396"/>
      <c r="AOA18" s="396"/>
      <c r="AOB18" s="396"/>
      <c r="AOC18" s="396"/>
      <c r="AOD18" s="396"/>
      <c r="AOE18" s="396"/>
      <c r="AOF18" s="396"/>
      <c r="AOG18" s="396"/>
      <c r="AOH18" s="396"/>
      <c r="AOI18" s="396"/>
      <c r="AOJ18" s="396"/>
      <c r="AOK18" s="396"/>
      <c r="AOL18" s="396"/>
      <c r="AOM18" s="396"/>
      <c r="AON18" s="396"/>
      <c r="AOO18" s="396"/>
      <c r="AOP18" s="396"/>
      <c r="AOQ18" s="396"/>
      <c r="AOR18" s="396"/>
      <c r="AOS18" s="396"/>
      <c r="AOT18" s="396"/>
      <c r="AOU18" s="396"/>
      <c r="AOV18" s="396"/>
      <c r="AOW18" s="396"/>
      <c r="AOX18" s="396"/>
      <c r="AOY18" s="396"/>
      <c r="AOZ18" s="396"/>
      <c r="APA18" s="396"/>
      <c r="APB18" s="396"/>
      <c r="APC18" s="396"/>
      <c r="APD18" s="396"/>
      <c r="APE18" s="396"/>
      <c r="APF18" s="396"/>
      <c r="APG18" s="396"/>
      <c r="APH18" s="396"/>
      <c r="API18" s="396"/>
      <c r="APJ18" s="396"/>
      <c r="APK18" s="396"/>
      <c r="APL18" s="396"/>
      <c r="APM18" s="396"/>
      <c r="APN18" s="396"/>
      <c r="APO18" s="396"/>
      <c r="APP18" s="396"/>
      <c r="APQ18" s="396"/>
      <c r="APR18" s="396"/>
      <c r="APS18" s="396"/>
      <c r="APT18" s="396"/>
      <c r="APU18" s="396"/>
      <c r="APV18" s="396"/>
      <c r="APW18" s="396"/>
      <c r="APX18" s="396"/>
      <c r="APY18" s="396"/>
      <c r="APZ18" s="396"/>
      <c r="AQA18" s="396"/>
      <c r="AQB18" s="396"/>
      <c r="AQC18" s="396"/>
      <c r="AQD18" s="396"/>
      <c r="AQE18" s="396"/>
      <c r="AQF18" s="396"/>
      <c r="AQG18" s="396"/>
      <c r="AQH18" s="396"/>
      <c r="AQI18" s="396"/>
      <c r="AQJ18" s="396"/>
      <c r="AQK18" s="396"/>
      <c r="AQL18" s="396"/>
      <c r="AQM18" s="396"/>
      <c r="AQN18" s="396"/>
      <c r="AQO18" s="396"/>
      <c r="AQP18" s="396"/>
      <c r="AQQ18" s="396"/>
      <c r="AQR18" s="396"/>
      <c r="AQS18" s="396"/>
      <c r="AQT18" s="396"/>
      <c r="AQU18" s="396"/>
      <c r="AQV18" s="396"/>
      <c r="AQW18" s="396"/>
      <c r="AQX18" s="396"/>
      <c r="AQY18" s="396"/>
      <c r="AQZ18" s="396"/>
      <c r="ARA18" s="396"/>
      <c r="ARB18" s="396"/>
      <c r="ARC18" s="396"/>
      <c r="ARD18" s="396"/>
      <c r="ARE18" s="396"/>
      <c r="ARF18" s="396"/>
      <c r="ARG18" s="396"/>
      <c r="ARH18" s="396"/>
      <c r="ARI18" s="396"/>
      <c r="ARJ18" s="396"/>
      <c r="ARK18" s="396"/>
      <c r="ARL18" s="396"/>
      <c r="ARM18" s="396"/>
      <c r="ARN18" s="396"/>
      <c r="ARO18" s="396"/>
      <c r="ARP18" s="396"/>
      <c r="ARQ18" s="396"/>
      <c r="ARR18" s="396"/>
      <c r="ARS18" s="396"/>
      <c r="ART18" s="396"/>
      <c r="ARU18" s="396"/>
      <c r="ARV18" s="396"/>
      <c r="ARW18" s="396"/>
      <c r="ARX18" s="396"/>
      <c r="ARY18" s="396"/>
      <c r="ARZ18" s="396"/>
      <c r="ASA18" s="396"/>
      <c r="ASB18" s="396"/>
      <c r="ASC18" s="396"/>
      <c r="ASD18" s="396"/>
      <c r="ASE18" s="396"/>
      <c r="ASF18" s="396"/>
      <c r="ASG18" s="396"/>
      <c r="ASH18" s="396"/>
      <c r="ASI18" s="396"/>
      <c r="ASJ18" s="396"/>
      <c r="ASK18" s="396"/>
      <c r="ASL18" s="396"/>
      <c r="ASM18" s="396"/>
      <c r="ASN18" s="396"/>
      <c r="ASO18" s="396"/>
      <c r="ASP18" s="396"/>
      <c r="ASQ18" s="396"/>
      <c r="ASR18" s="396"/>
      <c r="ASS18" s="396"/>
      <c r="AST18" s="396"/>
      <c r="ASU18" s="396"/>
      <c r="ASV18" s="396"/>
      <c r="ASW18" s="396"/>
      <c r="ASX18" s="396"/>
      <c r="ASY18" s="396"/>
      <c r="ASZ18" s="396"/>
      <c r="ATA18" s="396"/>
      <c r="ATB18" s="396"/>
      <c r="ATC18" s="396"/>
      <c r="ATD18" s="396"/>
      <c r="ATE18" s="396"/>
      <c r="ATF18" s="396"/>
      <c r="ATG18" s="396"/>
      <c r="ATH18" s="396"/>
      <c r="ATI18" s="396"/>
      <c r="ATJ18" s="396"/>
      <c r="ATK18" s="396"/>
      <c r="ATL18" s="396"/>
      <c r="ATM18" s="396"/>
      <c r="ATN18" s="396"/>
      <c r="ATO18" s="396"/>
      <c r="ATP18" s="396"/>
      <c r="ATQ18" s="396"/>
      <c r="ATR18" s="396"/>
      <c r="ATS18" s="396"/>
      <c r="ATT18" s="396"/>
      <c r="ATU18" s="396"/>
      <c r="ATV18" s="396"/>
      <c r="ATW18" s="396"/>
      <c r="ATX18" s="396"/>
      <c r="ATY18" s="396"/>
      <c r="ATZ18" s="396"/>
      <c r="AUA18" s="396"/>
      <c r="AUB18" s="396"/>
      <c r="AUC18" s="396"/>
      <c r="AUD18" s="396"/>
      <c r="AUE18" s="396"/>
      <c r="AUF18" s="396"/>
      <c r="AUG18" s="396"/>
      <c r="AUH18" s="396"/>
      <c r="AUI18" s="396"/>
      <c r="AUJ18" s="396"/>
      <c r="AUK18" s="396"/>
      <c r="AUL18" s="396"/>
      <c r="AUM18" s="396"/>
      <c r="AUN18" s="396"/>
      <c r="AUO18" s="396"/>
      <c r="AUP18" s="396"/>
      <c r="AUQ18" s="396"/>
      <c r="AUR18" s="396"/>
      <c r="AUS18" s="396"/>
      <c r="AUT18" s="396"/>
      <c r="AUU18" s="396"/>
      <c r="AUV18" s="396"/>
      <c r="AUW18" s="396"/>
      <c r="AUX18" s="396"/>
      <c r="AUY18" s="396"/>
      <c r="AUZ18" s="396"/>
      <c r="AVA18" s="396"/>
      <c r="AVB18" s="396"/>
      <c r="AVC18" s="396"/>
      <c r="AVD18" s="396"/>
      <c r="AVE18" s="396"/>
      <c r="AVF18" s="396"/>
      <c r="AVG18" s="396"/>
      <c r="AVH18" s="396"/>
      <c r="AVI18" s="396"/>
      <c r="AVJ18" s="396"/>
      <c r="AVK18" s="396"/>
      <c r="AVL18" s="396"/>
      <c r="AVM18" s="396"/>
      <c r="AVN18" s="396"/>
      <c r="AVO18" s="396"/>
      <c r="AVP18" s="396"/>
      <c r="AVQ18" s="396"/>
      <c r="AVR18" s="396"/>
      <c r="AVS18" s="396"/>
      <c r="AVT18" s="396"/>
      <c r="AVU18" s="396"/>
      <c r="AVV18" s="396"/>
      <c r="AVW18" s="396"/>
      <c r="AVX18" s="396"/>
      <c r="AVY18" s="396"/>
      <c r="AVZ18" s="396"/>
      <c r="AWA18" s="396"/>
      <c r="AWB18" s="396"/>
      <c r="AWC18" s="396"/>
      <c r="AWD18" s="396"/>
      <c r="AWE18" s="396"/>
      <c r="AWF18" s="396"/>
      <c r="AWG18" s="396"/>
      <c r="AWH18" s="396"/>
      <c r="AWI18" s="396"/>
      <c r="AWJ18" s="396"/>
      <c r="AWK18" s="396"/>
      <c r="AWL18" s="396"/>
      <c r="AWM18" s="396"/>
      <c r="AWN18" s="396"/>
      <c r="AWO18" s="396"/>
      <c r="AWP18" s="396"/>
      <c r="AWQ18" s="396"/>
      <c r="AWR18" s="396"/>
      <c r="AWS18" s="396"/>
      <c r="AWT18" s="396"/>
      <c r="AWU18" s="396"/>
      <c r="AWV18" s="396"/>
      <c r="AWW18" s="396"/>
      <c r="AWX18" s="396"/>
      <c r="AWY18" s="396"/>
      <c r="AWZ18" s="396"/>
      <c r="AXA18" s="396"/>
      <c r="AXB18" s="396"/>
      <c r="AXC18" s="396"/>
      <c r="AXD18" s="396"/>
      <c r="AXE18" s="396"/>
      <c r="AXF18" s="396"/>
      <c r="AXG18" s="396"/>
      <c r="AXH18" s="396"/>
      <c r="AXI18" s="396"/>
      <c r="AXJ18" s="396"/>
      <c r="AXK18" s="396"/>
      <c r="AXL18" s="396"/>
      <c r="AXM18" s="396"/>
      <c r="AXN18" s="396"/>
      <c r="AXO18" s="396"/>
      <c r="AXP18" s="396"/>
      <c r="AXQ18" s="396"/>
      <c r="AXR18" s="396"/>
      <c r="AXS18" s="396"/>
      <c r="AXT18" s="396"/>
      <c r="AXU18" s="396"/>
      <c r="AXV18" s="396"/>
      <c r="AXW18" s="396"/>
      <c r="AXX18" s="396"/>
      <c r="AXY18" s="396"/>
      <c r="AXZ18" s="396"/>
      <c r="AYA18" s="396"/>
      <c r="AYB18" s="396"/>
      <c r="AYC18" s="396"/>
      <c r="AYD18" s="396"/>
      <c r="AYE18" s="396"/>
      <c r="AYF18" s="396"/>
      <c r="AYG18" s="396"/>
      <c r="AYH18" s="396"/>
      <c r="AYI18" s="396"/>
      <c r="AYJ18" s="396"/>
      <c r="AYK18" s="396"/>
      <c r="AYL18" s="396"/>
      <c r="AYM18" s="396"/>
      <c r="AYN18" s="396"/>
      <c r="AYO18" s="396"/>
      <c r="AYP18" s="396"/>
      <c r="AYQ18" s="396"/>
      <c r="AYR18" s="396"/>
      <c r="AYS18" s="396"/>
      <c r="AYT18" s="396"/>
      <c r="AYU18" s="396"/>
      <c r="AYV18" s="396"/>
      <c r="AYW18" s="396"/>
      <c r="AYX18" s="396"/>
      <c r="AYY18" s="396"/>
      <c r="AYZ18" s="396"/>
      <c r="AZA18" s="396"/>
      <c r="AZB18" s="396"/>
      <c r="AZC18" s="396"/>
      <c r="AZD18" s="396"/>
      <c r="AZE18" s="396"/>
      <c r="AZF18" s="396"/>
      <c r="AZG18" s="396"/>
      <c r="AZH18" s="396"/>
      <c r="AZI18" s="396"/>
      <c r="AZJ18" s="396"/>
      <c r="AZK18" s="396"/>
      <c r="AZL18" s="396"/>
      <c r="AZM18" s="396"/>
      <c r="AZN18" s="396"/>
      <c r="AZO18" s="396"/>
      <c r="AZP18" s="396"/>
      <c r="AZQ18" s="396"/>
      <c r="AZR18" s="396"/>
      <c r="AZS18" s="396"/>
      <c r="AZT18" s="396"/>
      <c r="AZU18" s="396"/>
      <c r="AZV18" s="396"/>
      <c r="AZW18" s="396"/>
      <c r="AZX18" s="396"/>
      <c r="AZY18" s="396"/>
      <c r="AZZ18" s="396"/>
      <c r="BAA18" s="396"/>
      <c r="BAB18" s="396"/>
      <c r="BAC18" s="396"/>
      <c r="BAD18" s="396"/>
      <c r="BAE18" s="396"/>
      <c r="BAF18" s="396"/>
      <c r="BAG18" s="396"/>
      <c r="BAH18" s="396"/>
      <c r="BAI18" s="396"/>
      <c r="BAJ18" s="396"/>
      <c r="BAK18" s="396"/>
      <c r="BAL18" s="396"/>
      <c r="BAM18" s="396"/>
      <c r="BAN18" s="396"/>
      <c r="BAO18" s="396"/>
      <c r="BAP18" s="396"/>
      <c r="BAQ18" s="396"/>
      <c r="BAR18" s="396"/>
      <c r="BAS18" s="396"/>
      <c r="BAT18" s="396"/>
      <c r="BAU18" s="396"/>
      <c r="BAV18" s="396"/>
      <c r="BAW18" s="396"/>
      <c r="BAX18" s="396"/>
      <c r="BAY18" s="396"/>
      <c r="BAZ18" s="396"/>
      <c r="BBA18" s="396"/>
      <c r="BBB18" s="396"/>
      <c r="BBC18" s="396"/>
      <c r="BBD18" s="396"/>
      <c r="BBE18" s="396"/>
      <c r="BBF18" s="396"/>
      <c r="BBG18" s="396"/>
      <c r="BBH18" s="396"/>
      <c r="BBI18" s="396"/>
      <c r="BBJ18" s="396"/>
      <c r="BBK18" s="396"/>
      <c r="BBL18" s="396"/>
      <c r="BBM18" s="396"/>
      <c r="BBN18" s="396"/>
      <c r="BBO18" s="396"/>
      <c r="BBP18" s="396"/>
      <c r="BBQ18" s="396"/>
      <c r="BBR18" s="396"/>
      <c r="BBS18" s="396"/>
      <c r="BBT18" s="396"/>
      <c r="BBU18" s="396"/>
      <c r="BBV18" s="396"/>
      <c r="BBW18" s="396"/>
      <c r="BBX18" s="396"/>
      <c r="BBY18" s="396"/>
      <c r="BBZ18" s="396"/>
      <c r="BCA18" s="396"/>
      <c r="BCB18" s="396"/>
      <c r="BCC18" s="396"/>
      <c r="BCD18" s="396"/>
      <c r="BCE18" s="396"/>
      <c r="BCF18" s="396"/>
      <c r="BCG18" s="396"/>
      <c r="BCH18" s="396"/>
      <c r="BCI18" s="396"/>
      <c r="BCJ18" s="396"/>
      <c r="BCK18" s="396"/>
      <c r="BCL18" s="396"/>
      <c r="BCM18" s="396"/>
      <c r="BCN18" s="396"/>
      <c r="BCO18" s="396"/>
      <c r="BCP18" s="396"/>
      <c r="BCQ18" s="396"/>
      <c r="BCR18" s="396"/>
      <c r="BCS18" s="396"/>
      <c r="BCT18" s="396"/>
      <c r="BCU18" s="396"/>
      <c r="BCV18" s="396"/>
      <c r="BCW18" s="396"/>
      <c r="BCX18" s="396"/>
      <c r="BCY18" s="396"/>
      <c r="BCZ18" s="396"/>
      <c r="BDA18" s="396"/>
      <c r="BDB18" s="396"/>
      <c r="BDC18" s="396"/>
      <c r="BDD18" s="396"/>
      <c r="BDE18" s="396"/>
      <c r="BDF18" s="396"/>
      <c r="BDG18" s="396"/>
      <c r="BDH18" s="396"/>
      <c r="BDI18" s="396"/>
      <c r="BDJ18" s="396"/>
      <c r="BDK18" s="396"/>
      <c r="BDL18" s="396"/>
      <c r="BDM18" s="396"/>
      <c r="BDN18" s="396"/>
      <c r="BDO18" s="396"/>
      <c r="BDP18" s="396"/>
      <c r="BDQ18" s="396"/>
      <c r="BDR18" s="396"/>
      <c r="BDS18" s="396"/>
      <c r="BDT18" s="396"/>
      <c r="BDU18" s="396"/>
      <c r="BDV18" s="396"/>
      <c r="BDW18" s="396"/>
      <c r="BDX18" s="396"/>
      <c r="BDY18" s="396"/>
      <c r="BDZ18" s="396"/>
      <c r="BEA18" s="396"/>
      <c r="BEB18" s="396"/>
      <c r="BEC18" s="396"/>
      <c r="BED18" s="396"/>
      <c r="BEE18" s="396"/>
      <c r="BEF18" s="396"/>
      <c r="BEG18" s="396"/>
      <c r="BEH18" s="396"/>
      <c r="BEI18" s="396"/>
      <c r="BEJ18" s="396"/>
      <c r="BEK18" s="396"/>
      <c r="BEL18" s="396"/>
      <c r="BEM18" s="396"/>
      <c r="BEN18" s="396"/>
      <c r="BEO18" s="396"/>
      <c r="BEP18" s="396"/>
      <c r="BEQ18" s="396"/>
      <c r="BER18" s="396"/>
      <c r="BES18" s="396"/>
      <c r="BET18" s="396"/>
      <c r="BEU18" s="396"/>
      <c r="BEV18" s="396"/>
      <c r="BEW18" s="396"/>
      <c r="BEX18" s="396"/>
      <c r="BEY18" s="396"/>
      <c r="BEZ18" s="396"/>
      <c r="BFA18" s="396"/>
      <c r="BFB18" s="396"/>
      <c r="BFC18" s="396"/>
      <c r="BFD18" s="396"/>
      <c r="BFE18" s="396"/>
      <c r="BFF18" s="396"/>
      <c r="BFG18" s="396"/>
      <c r="BFH18" s="396"/>
      <c r="BFI18" s="396"/>
      <c r="BFJ18" s="396"/>
      <c r="BFK18" s="396"/>
      <c r="BFL18" s="396"/>
      <c r="BFM18" s="396"/>
      <c r="BFN18" s="396"/>
      <c r="BFO18" s="396"/>
      <c r="BFP18" s="396"/>
      <c r="BFQ18" s="396"/>
      <c r="BFR18" s="396"/>
      <c r="BFS18" s="396"/>
      <c r="BFT18" s="396"/>
      <c r="BFU18" s="396"/>
      <c r="BFV18" s="396"/>
      <c r="BFW18" s="396"/>
      <c r="BFX18" s="396"/>
      <c r="BFY18" s="396"/>
      <c r="BFZ18" s="396"/>
      <c r="BGA18" s="396"/>
      <c r="BGB18" s="396"/>
      <c r="BGC18" s="396"/>
      <c r="BGD18" s="396"/>
      <c r="BGE18" s="396"/>
      <c r="BGF18" s="396"/>
      <c r="BGG18" s="396"/>
      <c r="BGH18" s="396"/>
      <c r="BGI18" s="396"/>
      <c r="BGJ18" s="396"/>
      <c r="BGK18" s="396"/>
      <c r="BGL18" s="396"/>
      <c r="BGM18" s="396"/>
      <c r="BGN18" s="396"/>
      <c r="BGO18" s="396"/>
      <c r="BGP18" s="396"/>
      <c r="BGQ18" s="396"/>
      <c r="BGR18" s="396"/>
      <c r="BGS18" s="396"/>
      <c r="BGT18" s="396"/>
      <c r="BGU18" s="396"/>
      <c r="BGV18" s="396"/>
      <c r="BGW18" s="396"/>
      <c r="BGX18" s="396"/>
      <c r="BGY18" s="396"/>
      <c r="BGZ18" s="396"/>
      <c r="BHA18" s="396"/>
      <c r="BHB18" s="396"/>
      <c r="BHC18" s="396"/>
      <c r="BHD18" s="396"/>
      <c r="BHE18" s="396"/>
      <c r="BHF18" s="396"/>
      <c r="BHG18" s="396"/>
      <c r="BHH18" s="396"/>
      <c r="BHI18" s="396"/>
      <c r="BHJ18" s="396"/>
      <c r="BHK18" s="396"/>
      <c r="BHL18" s="396"/>
      <c r="BHM18" s="396"/>
      <c r="BHN18" s="396"/>
      <c r="BHO18" s="396"/>
      <c r="BHP18" s="396"/>
      <c r="BHQ18" s="396"/>
      <c r="BHR18" s="396"/>
      <c r="BHS18" s="396"/>
      <c r="BHT18" s="396"/>
      <c r="BHU18" s="396"/>
      <c r="BHV18" s="396"/>
      <c r="BHW18" s="396"/>
      <c r="BHX18" s="396"/>
      <c r="BHY18" s="396"/>
      <c r="BHZ18" s="396"/>
      <c r="BIA18" s="396"/>
      <c r="BIB18" s="396"/>
      <c r="BIC18" s="396"/>
      <c r="BID18" s="396"/>
      <c r="BIE18" s="396"/>
      <c r="BIF18" s="396"/>
      <c r="BIG18" s="396"/>
      <c r="BIH18" s="396"/>
      <c r="BII18" s="396"/>
      <c r="BIJ18" s="396"/>
      <c r="BIK18" s="396"/>
      <c r="BIL18" s="396"/>
      <c r="BIM18" s="396"/>
      <c r="BIN18" s="396"/>
      <c r="BIO18" s="396"/>
      <c r="BIP18" s="396"/>
      <c r="BIQ18" s="396"/>
      <c r="BIR18" s="396"/>
      <c r="BIS18" s="396"/>
      <c r="BIT18" s="396"/>
      <c r="BIU18" s="396"/>
      <c r="BIV18" s="396"/>
      <c r="BIW18" s="396"/>
      <c r="BIX18" s="396"/>
      <c r="BIY18" s="396"/>
      <c r="BIZ18" s="396"/>
      <c r="BJA18" s="396"/>
      <c r="BJB18" s="396"/>
      <c r="BJC18" s="396"/>
      <c r="BJD18" s="396"/>
      <c r="BJE18" s="396"/>
      <c r="BJF18" s="396"/>
      <c r="BJG18" s="396"/>
      <c r="BJH18" s="396"/>
      <c r="BJI18" s="396"/>
      <c r="BJJ18" s="396"/>
      <c r="BJK18" s="396"/>
      <c r="BJL18" s="396"/>
      <c r="BJM18" s="396"/>
      <c r="BJN18" s="396"/>
      <c r="BJO18" s="396"/>
      <c r="BJP18" s="396"/>
      <c r="BJQ18" s="396"/>
      <c r="BJR18" s="396"/>
      <c r="BJS18" s="396"/>
      <c r="BJT18" s="396"/>
      <c r="BJU18" s="396"/>
      <c r="BJV18" s="396"/>
      <c r="BJW18" s="396"/>
      <c r="BJX18" s="396"/>
      <c r="BJY18" s="396"/>
      <c r="BJZ18" s="396"/>
      <c r="BKA18" s="396"/>
      <c r="BKB18" s="396"/>
      <c r="BKC18" s="396"/>
      <c r="BKD18" s="396"/>
      <c r="BKE18" s="396"/>
      <c r="BKF18" s="396"/>
      <c r="BKG18" s="396"/>
      <c r="BKH18" s="396"/>
      <c r="BKI18" s="396"/>
      <c r="BKJ18" s="396"/>
      <c r="BKK18" s="396"/>
      <c r="BKL18" s="396"/>
      <c r="BKM18" s="396"/>
      <c r="BKN18" s="396"/>
      <c r="BKO18" s="396"/>
      <c r="BKP18" s="396"/>
      <c r="BKQ18" s="396"/>
      <c r="BKR18" s="396"/>
      <c r="BKS18" s="396"/>
      <c r="BKT18" s="396"/>
      <c r="BKU18" s="396"/>
      <c r="BKV18" s="396"/>
      <c r="BKW18" s="396"/>
      <c r="BKX18" s="396"/>
      <c r="BKY18" s="396"/>
      <c r="BKZ18" s="396"/>
      <c r="BLA18" s="396"/>
      <c r="BLB18" s="396"/>
      <c r="BLC18" s="396"/>
      <c r="BLD18" s="396"/>
      <c r="BLE18" s="396"/>
      <c r="BLF18" s="396"/>
      <c r="BLG18" s="396"/>
      <c r="BLH18" s="396"/>
      <c r="BLI18" s="396"/>
      <c r="BLJ18" s="396"/>
      <c r="BLK18" s="396"/>
      <c r="BLL18" s="396"/>
      <c r="BLM18" s="396"/>
      <c r="BLN18" s="396"/>
      <c r="BLO18" s="396"/>
      <c r="BLP18" s="396"/>
      <c r="BLQ18" s="396"/>
      <c r="BLR18" s="396"/>
      <c r="BLS18" s="396"/>
      <c r="BLT18" s="396"/>
      <c r="BLU18" s="396"/>
      <c r="BLV18" s="396"/>
      <c r="BLW18" s="396"/>
      <c r="BLX18" s="396"/>
      <c r="BLY18" s="396"/>
      <c r="BLZ18" s="396"/>
      <c r="BMA18" s="396"/>
      <c r="BMB18" s="396"/>
      <c r="BMC18" s="396"/>
      <c r="BMD18" s="396"/>
      <c r="BME18" s="396"/>
      <c r="BMF18" s="396"/>
      <c r="BMG18" s="396"/>
      <c r="BMH18" s="396"/>
      <c r="BMI18" s="396"/>
      <c r="BMJ18" s="396"/>
      <c r="BMK18" s="396"/>
      <c r="BML18" s="396"/>
      <c r="BMM18" s="396"/>
      <c r="BMN18" s="396"/>
      <c r="BMO18" s="396"/>
      <c r="BMP18" s="396"/>
      <c r="BMQ18" s="396"/>
      <c r="BMR18" s="396"/>
      <c r="BMS18" s="396"/>
      <c r="BMT18" s="396"/>
      <c r="BMU18" s="396"/>
      <c r="BMV18" s="396"/>
      <c r="BMW18" s="396"/>
      <c r="BMX18" s="396"/>
      <c r="BMY18" s="396"/>
      <c r="BMZ18" s="396"/>
      <c r="BNA18" s="396"/>
      <c r="BNB18" s="396"/>
      <c r="BNC18" s="396"/>
      <c r="BND18" s="396"/>
      <c r="BNE18" s="396"/>
      <c r="BNF18" s="396"/>
      <c r="BNG18" s="396"/>
      <c r="BNH18" s="396"/>
      <c r="BNI18" s="396"/>
      <c r="BNJ18" s="396"/>
      <c r="BNK18" s="396"/>
      <c r="BNL18" s="396"/>
      <c r="BNM18" s="396"/>
      <c r="BNN18" s="396"/>
      <c r="BNO18" s="396"/>
      <c r="BNP18" s="396"/>
      <c r="BNQ18" s="396"/>
      <c r="BNR18" s="396"/>
      <c r="BNS18" s="396"/>
      <c r="BNT18" s="396"/>
      <c r="BNU18" s="396"/>
      <c r="BNV18" s="396"/>
      <c r="BNW18" s="396"/>
      <c r="BNX18" s="396"/>
      <c r="BNY18" s="396"/>
      <c r="BNZ18" s="396"/>
      <c r="BOA18" s="396"/>
      <c r="BOB18" s="396"/>
      <c r="BOC18" s="396"/>
      <c r="BOD18" s="396"/>
      <c r="BOE18" s="396"/>
      <c r="BOF18" s="396"/>
      <c r="BOG18" s="396"/>
      <c r="BOH18" s="396"/>
      <c r="BOI18" s="396"/>
      <c r="BOJ18" s="396"/>
      <c r="BOK18" s="396"/>
      <c r="BOL18" s="396"/>
      <c r="BOM18" s="396"/>
      <c r="BON18" s="396"/>
      <c r="BOO18" s="396"/>
      <c r="BOP18" s="396"/>
      <c r="BOQ18" s="396"/>
      <c r="BOR18" s="396"/>
      <c r="BOS18" s="396"/>
      <c r="BOT18" s="396"/>
      <c r="BOU18" s="396"/>
      <c r="BOV18" s="396"/>
      <c r="BOW18" s="396"/>
      <c r="BOX18" s="396"/>
      <c r="BOY18" s="396"/>
      <c r="BOZ18" s="396"/>
      <c r="BPA18" s="396"/>
      <c r="BPB18" s="396"/>
      <c r="BPC18" s="396"/>
      <c r="BPD18" s="396"/>
      <c r="BPE18" s="396"/>
      <c r="BPF18" s="396"/>
      <c r="BPG18" s="396"/>
      <c r="BPH18" s="396"/>
      <c r="BPI18" s="396"/>
      <c r="BPJ18" s="396"/>
      <c r="BPK18" s="396"/>
      <c r="BPL18" s="396"/>
      <c r="BPM18" s="396"/>
      <c r="BPN18" s="396"/>
      <c r="BPO18" s="396"/>
      <c r="BPP18" s="396"/>
      <c r="BPQ18" s="396"/>
      <c r="BPR18" s="396"/>
      <c r="BPS18" s="396"/>
      <c r="BPT18" s="396"/>
      <c r="BPU18" s="396"/>
      <c r="BPV18" s="396"/>
      <c r="BPW18" s="396"/>
      <c r="BPX18" s="396"/>
      <c r="BPY18" s="396"/>
      <c r="BPZ18" s="396"/>
      <c r="BQA18" s="396"/>
      <c r="BQB18" s="396"/>
      <c r="BQC18" s="396"/>
      <c r="BQD18" s="396"/>
      <c r="BQE18" s="396"/>
      <c r="BQF18" s="396"/>
      <c r="BQG18" s="396"/>
      <c r="BQH18" s="396"/>
      <c r="BQI18" s="396"/>
      <c r="BQJ18" s="396"/>
      <c r="BQK18" s="396"/>
      <c r="BQL18" s="396"/>
      <c r="BQM18" s="396"/>
      <c r="BQN18" s="396"/>
      <c r="BQO18" s="396"/>
      <c r="BQP18" s="396"/>
      <c r="BQQ18" s="396"/>
      <c r="BQR18" s="396"/>
      <c r="BQS18" s="396"/>
      <c r="BQT18" s="396"/>
      <c r="BQU18" s="396"/>
      <c r="BQV18" s="396"/>
      <c r="BQW18" s="396"/>
      <c r="BQX18" s="396"/>
      <c r="BQY18" s="396"/>
      <c r="BQZ18" s="396"/>
      <c r="BRA18" s="396"/>
      <c r="BRB18" s="396"/>
      <c r="BRC18" s="396"/>
      <c r="BRD18" s="396"/>
      <c r="BRE18" s="396"/>
      <c r="BRF18" s="396"/>
      <c r="BRG18" s="396"/>
      <c r="BRH18" s="396"/>
      <c r="BRI18" s="396"/>
      <c r="BRJ18" s="396"/>
      <c r="BRK18" s="396"/>
      <c r="BRL18" s="396"/>
      <c r="BRM18" s="396"/>
      <c r="BRN18" s="396"/>
      <c r="BRO18" s="396"/>
      <c r="BRP18" s="396"/>
      <c r="BRQ18" s="396"/>
      <c r="BRR18" s="396"/>
      <c r="BRS18" s="396"/>
      <c r="BRT18" s="396"/>
      <c r="BRU18" s="396"/>
      <c r="BRV18" s="396"/>
      <c r="BRW18" s="396"/>
      <c r="BRX18" s="396"/>
      <c r="BRY18" s="396"/>
      <c r="BRZ18" s="396"/>
      <c r="BSA18" s="396"/>
      <c r="BSB18" s="396"/>
      <c r="BSC18" s="396"/>
      <c r="BSD18" s="396"/>
      <c r="BSE18" s="396"/>
      <c r="BSF18" s="396"/>
      <c r="BSG18" s="396"/>
      <c r="BSH18" s="396"/>
      <c r="BSI18" s="396"/>
      <c r="BSJ18" s="396"/>
      <c r="BSK18" s="396"/>
      <c r="BSL18" s="396"/>
      <c r="BSM18" s="396"/>
      <c r="BSN18" s="396"/>
      <c r="BSO18" s="396"/>
      <c r="BSP18" s="396"/>
      <c r="BSQ18" s="396"/>
      <c r="BSR18" s="396"/>
      <c r="BSS18" s="396"/>
      <c r="BST18" s="396"/>
      <c r="BSU18" s="396"/>
      <c r="BSV18" s="396"/>
      <c r="BSW18" s="396"/>
      <c r="BSX18" s="396"/>
      <c r="BSY18" s="396"/>
      <c r="BSZ18" s="396"/>
      <c r="BTA18" s="396"/>
      <c r="BTB18" s="396"/>
      <c r="BTC18" s="396"/>
      <c r="BTD18" s="396"/>
      <c r="BTE18" s="396"/>
      <c r="BTF18" s="396"/>
      <c r="BTG18" s="396"/>
      <c r="BTH18" s="396"/>
      <c r="BTI18" s="396"/>
      <c r="BTJ18" s="396"/>
      <c r="BTK18" s="396"/>
      <c r="BTL18" s="396"/>
      <c r="BTM18" s="396"/>
      <c r="BTN18" s="396"/>
      <c r="BTO18" s="396"/>
      <c r="BTP18" s="396"/>
      <c r="BTQ18" s="396"/>
      <c r="BTR18" s="396"/>
      <c r="BTS18" s="396"/>
      <c r="BTT18" s="396"/>
      <c r="BTU18" s="396"/>
      <c r="BTV18" s="396"/>
      <c r="BTW18" s="396"/>
      <c r="BTX18" s="396"/>
      <c r="BTY18" s="396"/>
      <c r="BTZ18" s="396"/>
      <c r="BUA18" s="396"/>
      <c r="BUB18" s="396"/>
      <c r="BUC18" s="396"/>
      <c r="BUD18" s="396"/>
      <c r="BUE18" s="396"/>
      <c r="BUF18" s="396"/>
      <c r="BUG18" s="396"/>
      <c r="BUH18" s="396"/>
      <c r="BUI18" s="396"/>
      <c r="BUJ18" s="396"/>
      <c r="BUK18" s="396"/>
      <c r="BUL18" s="396"/>
      <c r="BUM18" s="396"/>
      <c r="BUN18" s="396"/>
      <c r="BUO18" s="396"/>
      <c r="BUP18" s="396"/>
      <c r="BUQ18" s="396"/>
      <c r="BUR18" s="396"/>
      <c r="BUS18" s="396"/>
      <c r="BUT18" s="396"/>
      <c r="BUU18" s="396"/>
      <c r="BUV18" s="396"/>
      <c r="BUW18" s="396"/>
      <c r="BUX18" s="396"/>
      <c r="BUY18" s="396"/>
      <c r="BUZ18" s="396"/>
      <c r="BVA18" s="396"/>
      <c r="BVB18" s="396"/>
      <c r="BVC18" s="396"/>
      <c r="BVD18" s="396"/>
      <c r="BVE18" s="396"/>
      <c r="BVF18" s="396"/>
      <c r="BVG18" s="396"/>
      <c r="BVH18" s="396"/>
      <c r="BVI18" s="396"/>
      <c r="BVJ18" s="396"/>
      <c r="BVK18" s="396"/>
      <c r="BVL18" s="396"/>
      <c r="BVM18" s="396"/>
      <c r="BVN18" s="396"/>
      <c r="BVO18" s="396"/>
      <c r="BVP18" s="396"/>
      <c r="BVQ18" s="396"/>
      <c r="BVR18" s="396"/>
      <c r="BVS18" s="396"/>
      <c r="BVT18" s="396"/>
      <c r="BVU18" s="396"/>
      <c r="BVV18" s="396"/>
      <c r="BVW18" s="396"/>
      <c r="BVX18" s="396"/>
      <c r="BVY18" s="396"/>
      <c r="BVZ18" s="396"/>
      <c r="BWA18" s="396"/>
      <c r="BWB18" s="396"/>
      <c r="BWC18" s="396"/>
      <c r="BWD18" s="396"/>
      <c r="BWE18" s="396"/>
      <c r="BWF18" s="396"/>
      <c r="BWG18" s="396"/>
      <c r="BWH18" s="396"/>
      <c r="BWI18" s="396"/>
      <c r="BWJ18" s="396"/>
      <c r="BWK18" s="396"/>
      <c r="BWL18" s="396"/>
      <c r="BWM18" s="396"/>
      <c r="BWN18" s="396"/>
      <c r="BWO18" s="396"/>
      <c r="BWP18" s="396"/>
      <c r="BWQ18" s="396"/>
      <c r="BWR18" s="396"/>
      <c r="BWS18" s="396"/>
      <c r="BWT18" s="396"/>
      <c r="BWU18" s="396"/>
      <c r="BWV18" s="396"/>
      <c r="BWW18" s="396"/>
      <c r="BWX18" s="396"/>
      <c r="BWY18" s="396"/>
      <c r="BWZ18" s="396"/>
      <c r="BXA18" s="396"/>
      <c r="BXB18" s="396"/>
      <c r="BXC18" s="396"/>
      <c r="BXD18" s="396"/>
      <c r="BXE18" s="396"/>
      <c r="BXF18" s="396"/>
      <c r="BXG18" s="396"/>
      <c r="BXH18" s="396"/>
      <c r="BXI18" s="396"/>
      <c r="BXJ18" s="396"/>
      <c r="BXK18" s="396"/>
      <c r="BXL18" s="396"/>
      <c r="BXM18" s="396"/>
      <c r="BXN18" s="396"/>
      <c r="BXO18" s="396"/>
      <c r="BXP18" s="396"/>
      <c r="BXQ18" s="396"/>
      <c r="BXR18" s="396"/>
      <c r="BXS18" s="396"/>
      <c r="BXT18" s="396"/>
      <c r="BXU18" s="396"/>
      <c r="BXV18" s="396"/>
      <c r="BXW18" s="396"/>
      <c r="BXX18" s="396"/>
      <c r="BXY18" s="396"/>
      <c r="BXZ18" s="396"/>
      <c r="BYA18" s="396"/>
      <c r="BYB18" s="396"/>
      <c r="BYC18" s="396"/>
      <c r="BYD18" s="396"/>
      <c r="BYE18" s="396"/>
      <c r="BYF18" s="396"/>
      <c r="BYG18" s="396"/>
      <c r="BYH18" s="396"/>
      <c r="BYI18" s="396"/>
      <c r="BYJ18" s="396"/>
      <c r="BYK18" s="396"/>
      <c r="BYL18" s="396"/>
      <c r="BYM18" s="396"/>
      <c r="BYN18" s="396"/>
      <c r="BYO18" s="396"/>
      <c r="BYP18" s="396"/>
      <c r="BYQ18" s="396"/>
      <c r="BYR18" s="396"/>
      <c r="BYS18" s="396"/>
      <c r="BYT18" s="396"/>
      <c r="BYU18" s="396"/>
      <c r="BYV18" s="396"/>
      <c r="BYW18" s="396"/>
      <c r="BYX18" s="396"/>
      <c r="BYY18" s="396"/>
      <c r="BYZ18" s="396"/>
      <c r="BZA18" s="396"/>
      <c r="BZB18" s="396"/>
      <c r="BZC18" s="396"/>
      <c r="BZD18" s="396"/>
      <c r="BZE18" s="396"/>
      <c r="BZF18" s="396"/>
      <c r="BZG18" s="396"/>
      <c r="BZH18" s="396"/>
      <c r="BZI18" s="396"/>
      <c r="BZJ18" s="396"/>
      <c r="BZK18" s="396"/>
      <c r="BZL18" s="396"/>
      <c r="BZM18" s="396"/>
      <c r="BZN18" s="396"/>
      <c r="BZO18" s="396"/>
      <c r="BZP18" s="396"/>
      <c r="BZQ18" s="396"/>
      <c r="BZR18" s="396"/>
      <c r="BZS18" s="396"/>
      <c r="BZT18" s="396"/>
      <c r="BZU18" s="396"/>
      <c r="BZV18" s="396"/>
      <c r="BZW18" s="396"/>
      <c r="BZX18" s="396"/>
      <c r="BZY18" s="396"/>
      <c r="BZZ18" s="396"/>
      <c r="CAA18" s="396"/>
      <c r="CAB18" s="396"/>
      <c r="CAC18" s="396"/>
      <c r="CAD18" s="396"/>
      <c r="CAE18" s="396"/>
      <c r="CAF18" s="396"/>
      <c r="CAG18" s="396"/>
      <c r="CAH18" s="396"/>
      <c r="CAI18" s="396"/>
      <c r="CAJ18" s="396"/>
      <c r="CAK18" s="396"/>
      <c r="CAL18" s="396"/>
      <c r="CAM18" s="396"/>
      <c r="CAN18" s="396"/>
      <c r="CAO18" s="396"/>
      <c r="CAP18" s="396"/>
      <c r="CAQ18" s="396"/>
      <c r="CAR18" s="396"/>
      <c r="CAS18" s="396"/>
      <c r="CAT18" s="396"/>
      <c r="CAU18" s="396"/>
      <c r="CAV18" s="396"/>
      <c r="CAW18" s="396"/>
      <c r="CAX18" s="396"/>
      <c r="CAY18" s="396"/>
      <c r="CAZ18" s="396"/>
      <c r="CBA18" s="396"/>
      <c r="CBB18" s="396"/>
      <c r="CBC18" s="396"/>
      <c r="CBD18" s="396"/>
      <c r="CBE18" s="396"/>
      <c r="CBF18" s="396"/>
      <c r="CBG18" s="396"/>
      <c r="CBH18" s="396"/>
      <c r="CBI18" s="396"/>
      <c r="CBJ18" s="396"/>
      <c r="CBK18" s="396"/>
      <c r="CBL18" s="396"/>
      <c r="CBM18" s="396"/>
      <c r="CBN18" s="396"/>
      <c r="CBO18" s="396"/>
      <c r="CBP18" s="396"/>
      <c r="CBQ18" s="396"/>
      <c r="CBR18" s="396"/>
      <c r="CBS18" s="396"/>
      <c r="CBT18" s="396"/>
      <c r="CBU18" s="396"/>
      <c r="CBV18" s="396"/>
      <c r="CBW18" s="396"/>
      <c r="CBX18" s="396"/>
      <c r="CBY18" s="396"/>
      <c r="CBZ18" s="396"/>
      <c r="CCA18" s="396"/>
      <c r="CCB18" s="396"/>
      <c r="CCC18" s="396"/>
      <c r="CCD18" s="396"/>
      <c r="CCE18" s="396"/>
      <c r="CCF18" s="396"/>
      <c r="CCG18" s="396"/>
      <c r="CCH18" s="396"/>
      <c r="CCI18" s="396"/>
      <c r="CCJ18" s="396"/>
      <c r="CCK18" s="396"/>
      <c r="CCL18" s="396"/>
      <c r="CCM18" s="396"/>
      <c r="CCN18" s="396"/>
      <c r="CCO18" s="396"/>
      <c r="CCP18" s="396"/>
      <c r="CCQ18" s="396"/>
      <c r="CCR18" s="396"/>
      <c r="CCS18" s="396"/>
      <c r="CCT18" s="396"/>
      <c r="CCU18" s="396"/>
      <c r="CCV18" s="396"/>
      <c r="CCW18" s="396"/>
      <c r="CCX18" s="396"/>
      <c r="CCY18" s="396"/>
      <c r="CCZ18" s="396"/>
      <c r="CDA18" s="396"/>
      <c r="CDB18" s="396"/>
      <c r="CDC18" s="396"/>
      <c r="CDD18" s="396"/>
      <c r="CDE18" s="396"/>
      <c r="CDF18" s="396"/>
      <c r="CDG18" s="396"/>
      <c r="CDH18" s="396"/>
      <c r="CDI18" s="396"/>
      <c r="CDJ18" s="396"/>
      <c r="CDK18" s="396"/>
      <c r="CDL18" s="396"/>
      <c r="CDM18" s="396"/>
      <c r="CDN18" s="396"/>
      <c r="CDO18" s="396"/>
      <c r="CDP18" s="396"/>
      <c r="CDQ18" s="396"/>
      <c r="CDR18" s="396"/>
      <c r="CDS18" s="396"/>
      <c r="CDT18" s="396"/>
      <c r="CDU18" s="396"/>
      <c r="CDV18" s="396"/>
      <c r="CDW18" s="396"/>
      <c r="CDX18" s="396"/>
      <c r="CDY18" s="396"/>
      <c r="CDZ18" s="396"/>
      <c r="CEA18" s="396"/>
      <c r="CEB18" s="396"/>
      <c r="CEC18" s="396"/>
      <c r="CED18" s="396"/>
      <c r="CEE18" s="396"/>
      <c r="CEF18" s="396"/>
      <c r="CEG18" s="396"/>
      <c r="CEH18" s="396"/>
      <c r="CEI18" s="396"/>
      <c r="CEJ18" s="396"/>
      <c r="CEK18" s="396"/>
      <c r="CEL18" s="396"/>
      <c r="CEM18" s="396"/>
      <c r="CEN18" s="396"/>
      <c r="CEO18" s="396"/>
      <c r="CEP18" s="396"/>
      <c r="CEQ18" s="396"/>
      <c r="CER18" s="396"/>
      <c r="CES18" s="396"/>
      <c r="CET18" s="396"/>
      <c r="CEU18" s="396"/>
      <c r="CEV18" s="396"/>
      <c r="CEW18" s="396"/>
      <c r="CEX18" s="396"/>
      <c r="CEY18" s="396"/>
      <c r="CEZ18" s="396"/>
      <c r="CFA18" s="396"/>
      <c r="CFB18" s="396"/>
      <c r="CFC18" s="396"/>
      <c r="CFD18" s="396"/>
      <c r="CFE18" s="396"/>
      <c r="CFF18" s="396"/>
      <c r="CFG18" s="396"/>
      <c r="CFH18" s="396"/>
      <c r="CFI18" s="396"/>
      <c r="CFJ18" s="396"/>
      <c r="CFK18" s="396"/>
      <c r="CFL18" s="396"/>
      <c r="CFM18" s="396"/>
      <c r="CFN18" s="396"/>
      <c r="CFO18" s="396"/>
      <c r="CFP18" s="396"/>
      <c r="CFQ18" s="396"/>
      <c r="CFR18" s="396"/>
      <c r="CFS18" s="396"/>
      <c r="CFT18" s="396"/>
      <c r="CFU18" s="396"/>
      <c r="CFV18" s="396"/>
      <c r="CFW18" s="396"/>
      <c r="CFX18" s="396"/>
      <c r="CFY18" s="396"/>
      <c r="CFZ18" s="396"/>
      <c r="CGA18" s="396"/>
      <c r="CGB18" s="396"/>
      <c r="CGC18" s="396"/>
      <c r="CGD18" s="396"/>
      <c r="CGE18" s="396"/>
      <c r="CGF18" s="396"/>
      <c r="CGG18" s="396"/>
      <c r="CGH18" s="396"/>
      <c r="CGI18" s="396"/>
      <c r="CGJ18" s="396"/>
      <c r="CGK18" s="396"/>
      <c r="CGL18" s="396"/>
      <c r="CGM18" s="396"/>
      <c r="CGN18" s="396"/>
      <c r="CGO18" s="396"/>
      <c r="CGP18" s="396"/>
      <c r="CGQ18" s="396"/>
      <c r="CGR18" s="396"/>
      <c r="CGS18" s="396"/>
      <c r="CGT18" s="396"/>
      <c r="CGU18" s="396"/>
      <c r="CGV18" s="396"/>
      <c r="CGW18" s="396"/>
      <c r="CGX18" s="396"/>
      <c r="CGY18" s="396"/>
      <c r="CGZ18" s="396"/>
      <c r="CHA18" s="396"/>
      <c r="CHB18" s="396"/>
      <c r="CHC18" s="396"/>
      <c r="CHD18" s="396"/>
      <c r="CHE18" s="396"/>
      <c r="CHF18" s="396"/>
      <c r="CHG18" s="396"/>
      <c r="CHH18" s="396"/>
      <c r="CHI18" s="396"/>
      <c r="CHJ18" s="396"/>
      <c r="CHK18" s="396"/>
      <c r="CHL18" s="396"/>
      <c r="CHM18" s="396"/>
      <c r="CHN18" s="396"/>
      <c r="CHO18" s="396"/>
      <c r="CHP18" s="396"/>
      <c r="CHQ18" s="396"/>
      <c r="CHR18" s="396"/>
      <c r="CHS18" s="396"/>
      <c r="CHT18" s="396"/>
      <c r="CHU18" s="396"/>
      <c r="CHV18" s="396"/>
      <c r="CHW18" s="396"/>
      <c r="CHX18" s="396"/>
      <c r="CHY18" s="396"/>
      <c r="CHZ18" s="396"/>
      <c r="CIA18" s="396"/>
      <c r="CIB18" s="396"/>
      <c r="CIC18" s="396"/>
      <c r="CID18" s="396"/>
      <c r="CIE18" s="396"/>
      <c r="CIF18" s="396"/>
      <c r="CIG18" s="396"/>
      <c r="CIH18" s="396"/>
      <c r="CII18" s="396"/>
      <c r="CIJ18" s="396"/>
      <c r="CIK18" s="396"/>
      <c r="CIL18" s="396"/>
      <c r="CIM18" s="396"/>
      <c r="CIN18" s="396"/>
      <c r="CIO18" s="396"/>
      <c r="CIP18" s="396"/>
      <c r="CIQ18" s="396"/>
      <c r="CIR18" s="396"/>
      <c r="CIS18" s="396"/>
      <c r="CIT18" s="396"/>
      <c r="CIU18" s="396"/>
      <c r="CIV18" s="396"/>
      <c r="CIW18" s="396"/>
      <c r="CIX18" s="396"/>
      <c r="CIY18" s="396"/>
      <c r="CIZ18" s="396"/>
      <c r="CJA18" s="396"/>
      <c r="CJB18" s="396"/>
      <c r="CJC18" s="396"/>
      <c r="CJD18" s="396"/>
      <c r="CJE18" s="396"/>
      <c r="CJF18" s="396"/>
      <c r="CJG18" s="396"/>
      <c r="CJH18" s="396"/>
      <c r="CJI18" s="396"/>
      <c r="CJJ18" s="396"/>
      <c r="CJK18" s="396"/>
      <c r="CJL18" s="396"/>
      <c r="CJM18" s="396"/>
      <c r="CJN18" s="396"/>
      <c r="CJO18" s="396"/>
      <c r="CJP18" s="396"/>
      <c r="CJQ18" s="396"/>
      <c r="CJR18" s="396"/>
      <c r="CJS18" s="396"/>
      <c r="CJT18" s="396"/>
      <c r="CJU18" s="396"/>
      <c r="CJV18" s="396"/>
      <c r="CJW18" s="396"/>
      <c r="CJX18" s="396"/>
      <c r="CJY18" s="396"/>
      <c r="CJZ18" s="396"/>
      <c r="CKA18" s="396"/>
      <c r="CKB18" s="396"/>
      <c r="CKC18" s="396"/>
      <c r="CKD18" s="396"/>
      <c r="CKE18" s="396"/>
      <c r="CKF18" s="396"/>
      <c r="CKG18" s="396"/>
      <c r="CKH18" s="396"/>
      <c r="CKI18" s="396"/>
      <c r="CKJ18" s="396"/>
      <c r="CKK18" s="396"/>
      <c r="CKL18" s="396"/>
      <c r="CKM18" s="396"/>
      <c r="CKN18" s="396"/>
      <c r="CKO18" s="396"/>
      <c r="CKP18" s="396"/>
      <c r="CKQ18" s="396"/>
      <c r="CKR18" s="396"/>
      <c r="CKS18" s="396"/>
      <c r="CKT18" s="396"/>
      <c r="CKU18" s="396"/>
      <c r="CKV18" s="396"/>
      <c r="CKW18" s="396"/>
      <c r="CKX18" s="396"/>
      <c r="CKY18" s="396"/>
      <c r="CKZ18" s="396"/>
      <c r="CLA18" s="396"/>
      <c r="CLB18" s="396"/>
      <c r="CLC18" s="396"/>
      <c r="CLD18" s="396"/>
      <c r="CLE18" s="396"/>
      <c r="CLF18" s="396"/>
      <c r="CLG18" s="396"/>
      <c r="CLH18" s="396"/>
      <c r="CLI18" s="396"/>
      <c r="CLJ18" s="396"/>
      <c r="CLK18" s="396"/>
      <c r="CLL18" s="396"/>
      <c r="CLM18" s="396"/>
      <c r="CLN18" s="396"/>
      <c r="CLO18" s="396"/>
      <c r="CLP18" s="396"/>
      <c r="CLQ18" s="396"/>
      <c r="CLR18" s="396"/>
      <c r="CLS18" s="396"/>
      <c r="CLT18" s="396"/>
      <c r="CLU18" s="396"/>
      <c r="CLV18" s="396"/>
      <c r="CLW18" s="396"/>
      <c r="CLX18" s="396"/>
      <c r="CLY18" s="396"/>
      <c r="CLZ18" s="396"/>
      <c r="CMA18" s="396"/>
      <c r="CMB18" s="396"/>
      <c r="CMC18" s="396"/>
      <c r="CMD18" s="396"/>
      <c r="CME18" s="396"/>
      <c r="CMF18" s="396"/>
      <c r="CMG18" s="396"/>
      <c r="CMH18" s="396"/>
      <c r="CMI18" s="396"/>
      <c r="CMJ18" s="396"/>
      <c r="CMK18" s="396"/>
      <c r="CML18" s="396"/>
      <c r="CMM18" s="396"/>
      <c r="CMN18" s="396"/>
      <c r="CMO18" s="396"/>
      <c r="CMP18" s="396"/>
      <c r="CMQ18" s="396"/>
      <c r="CMR18" s="396"/>
      <c r="CMS18" s="396"/>
      <c r="CMT18" s="396"/>
      <c r="CMU18" s="396"/>
      <c r="CMV18" s="396"/>
      <c r="CMW18" s="396"/>
      <c r="CMX18" s="396"/>
      <c r="CMY18" s="396"/>
      <c r="CMZ18" s="396"/>
      <c r="CNA18" s="396"/>
      <c r="CNB18" s="396"/>
      <c r="CNC18" s="396"/>
      <c r="CND18" s="396"/>
      <c r="CNE18" s="396"/>
      <c r="CNF18" s="396"/>
      <c r="CNG18" s="396"/>
      <c r="CNH18" s="396"/>
      <c r="CNI18" s="396"/>
      <c r="CNJ18" s="396"/>
      <c r="CNK18" s="396"/>
      <c r="CNL18" s="396"/>
      <c r="CNM18" s="396"/>
      <c r="CNN18" s="396"/>
      <c r="CNO18" s="396"/>
      <c r="CNP18" s="396"/>
      <c r="CNQ18" s="396"/>
      <c r="CNR18" s="396"/>
      <c r="CNS18" s="396"/>
      <c r="CNT18" s="396"/>
      <c r="CNU18" s="396"/>
      <c r="CNV18" s="396"/>
      <c r="CNW18" s="396"/>
      <c r="CNX18" s="396"/>
      <c r="CNY18" s="396"/>
      <c r="CNZ18" s="396"/>
      <c r="COA18" s="396"/>
      <c r="COB18" s="396"/>
      <c r="COC18" s="396"/>
      <c r="COD18" s="396"/>
      <c r="COE18" s="396"/>
      <c r="COF18" s="396"/>
      <c r="COG18" s="396"/>
      <c r="COH18" s="396"/>
      <c r="COI18" s="396"/>
      <c r="COJ18" s="396"/>
      <c r="COK18" s="396"/>
      <c r="COL18" s="396"/>
      <c r="COM18" s="396"/>
      <c r="CON18" s="396"/>
      <c r="COO18" s="396"/>
      <c r="COP18" s="396"/>
      <c r="COQ18" s="396"/>
      <c r="COR18" s="396"/>
      <c r="COS18" s="396"/>
      <c r="COT18" s="396"/>
      <c r="COU18" s="396"/>
      <c r="COV18" s="396"/>
      <c r="COW18" s="396"/>
      <c r="COX18" s="396"/>
      <c r="COY18" s="396"/>
      <c r="COZ18" s="396"/>
      <c r="CPA18" s="396"/>
      <c r="CPB18" s="396"/>
      <c r="CPC18" s="396"/>
      <c r="CPD18" s="396"/>
      <c r="CPE18" s="396"/>
      <c r="CPF18" s="396"/>
      <c r="CPG18" s="396"/>
      <c r="CPH18" s="396"/>
      <c r="CPI18" s="396"/>
      <c r="CPJ18" s="396"/>
      <c r="CPK18" s="396"/>
      <c r="CPL18" s="396"/>
      <c r="CPM18" s="396"/>
      <c r="CPN18" s="396"/>
      <c r="CPO18" s="396"/>
      <c r="CPP18" s="396"/>
      <c r="CPQ18" s="396"/>
      <c r="CPR18" s="396"/>
      <c r="CPS18" s="396"/>
      <c r="CPT18" s="396"/>
      <c r="CPU18" s="396"/>
      <c r="CPV18" s="396"/>
      <c r="CPW18" s="396"/>
      <c r="CPX18" s="396"/>
      <c r="CPY18" s="396"/>
      <c r="CPZ18" s="396"/>
      <c r="CQA18" s="396"/>
      <c r="CQB18" s="396"/>
      <c r="CQC18" s="396"/>
      <c r="CQD18" s="396"/>
      <c r="CQE18" s="396"/>
      <c r="CQF18" s="396"/>
      <c r="CQG18" s="396"/>
      <c r="CQH18" s="396"/>
      <c r="CQI18" s="396"/>
      <c r="CQJ18" s="396"/>
      <c r="CQK18" s="396"/>
      <c r="CQL18" s="396"/>
      <c r="CQM18" s="396"/>
      <c r="CQN18" s="396"/>
      <c r="CQO18" s="396"/>
      <c r="CQP18" s="396"/>
      <c r="CQQ18" s="396"/>
      <c r="CQR18" s="396"/>
      <c r="CQS18" s="396"/>
      <c r="CQT18" s="396"/>
      <c r="CQU18" s="396"/>
      <c r="CQV18" s="396"/>
      <c r="CQW18" s="396"/>
      <c r="CQX18" s="396"/>
      <c r="CQY18" s="396"/>
      <c r="CQZ18" s="396"/>
      <c r="CRA18" s="396"/>
      <c r="CRB18" s="396"/>
      <c r="CRC18" s="396"/>
      <c r="CRD18" s="396"/>
      <c r="CRE18" s="396"/>
      <c r="CRF18" s="396"/>
      <c r="CRG18" s="396"/>
      <c r="CRH18" s="396"/>
      <c r="CRI18" s="396"/>
      <c r="CRJ18" s="396"/>
      <c r="CRK18" s="396"/>
      <c r="CRL18" s="396"/>
      <c r="CRM18" s="396"/>
      <c r="CRN18" s="396"/>
      <c r="CRO18" s="396"/>
      <c r="CRP18" s="396"/>
      <c r="CRQ18" s="396"/>
      <c r="CRR18" s="396"/>
      <c r="CRS18" s="396"/>
      <c r="CRT18" s="396"/>
      <c r="CRU18" s="396"/>
      <c r="CRV18" s="396"/>
      <c r="CRW18" s="396"/>
      <c r="CRX18" s="396"/>
      <c r="CRY18" s="396"/>
      <c r="CRZ18" s="396"/>
      <c r="CSA18" s="396"/>
      <c r="CSB18" s="396"/>
      <c r="CSC18" s="396"/>
      <c r="CSD18" s="396"/>
      <c r="CSE18" s="396"/>
      <c r="CSF18" s="396"/>
      <c r="CSG18" s="396"/>
      <c r="CSH18" s="396"/>
      <c r="CSI18" s="396"/>
      <c r="CSJ18" s="396"/>
      <c r="CSK18" s="396"/>
      <c r="CSL18" s="396"/>
      <c r="CSM18" s="396"/>
      <c r="CSN18" s="396"/>
      <c r="CSO18" s="396"/>
      <c r="CSP18" s="396"/>
      <c r="CSQ18" s="396"/>
      <c r="CSR18" s="396"/>
      <c r="CSS18" s="396"/>
      <c r="CST18" s="396"/>
      <c r="CSU18" s="396"/>
      <c r="CSV18" s="396"/>
      <c r="CSW18" s="396"/>
      <c r="CSX18" s="396"/>
      <c r="CSY18" s="396"/>
      <c r="CSZ18" s="396"/>
      <c r="CTA18" s="396"/>
      <c r="CTB18" s="396"/>
      <c r="CTC18" s="396"/>
      <c r="CTD18" s="396"/>
      <c r="CTE18" s="396"/>
      <c r="CTF18" s="396"/>
      <c r="CTG18" s="396"/>
      <c r="CTH18" s="396"/>
      <c r="CTI18" s="396"/>
      <c r="CTJ18" s="396"/>
      <c r="CTK18" s="396"/>
      <c r="CTL18" s="396"/>
      <c r="CTM18" s="396"/>
      <c r="CTN18" s="396"/>
      <c r="CTO18" s="396"/>
      <c r="CTP18" s="396"/>
      <c r="CTQ18" s="396"/>
      <c r="CTR18" s="396"/>
      <c r="CTS18" s="396"/>
      <c r="CTT18" s="396"/>
      <c r="CTU18" s="396"/>
      <c r="CTV18" s="396"/>
      <c r="CTW18" s="396"/>
      <c r="CTX18" s="396"/>
      <c r="CTY18" s="396"/>
      <c r="CTZ18" s="396"/>
      <c r="CUA18" s="396"/>
      <c r="CUB18" s="396"/>
      <c r="CUC18" s="396"/>
      <c r="CUD18" s="396"/>
      <c r="CUE18" s="396"/>
      <c r="CUF18" s="396"/>
      <c r="CUG18" s="396"/>
      <c r="CUH18" s="396"/>
      <c r="CUI18" s="396"/>
      <c r="CUJ18" s="396"/>
      <c r="CUK18" s="396"/>
      <c r="CUL18" s="396"/>
      <c r="CUM18" s="396"/>
      <c r="CUN18" s="396"/>
      <c r="CUO18" s="396"/>
      <c r="CUP18" s="396"/>
      <c r="CUQ18" s="396"/>
      <c r="CUR18" s="396"/>
      <c r="CUS18" s="396"/>
      <c r="CUT18" s="396"/>
      <c r="CUU18" s="396"/>
      <c r="CUV18" s="396"/>
      <c r="CUW18" s="396"/>
      <c r="CUX18" s="396"/>
      <c r="CUY18" s="396"/>
      <c r="CUZ18" s="396"/>
      <c r="CVA18" s="396"/>
      <c r="CVB18" s="396"/>
      <c r="CVC18" s="396"/>
      <c r="CVD18" s="396"/>
      <c r="CVE18" s="396"/>
      <c r="CVF18" s="396"/>
      <c r="CVG18" s="396"/>
      <c r="CVH18" s="396"/>
      <c r="CVI18" s="396"/>
      <c r="CVJ18" s="396"/>
      <c r="CVK18" s="396"/>
      <c r="CVL18" s="396"/>
      <c r="CVM18" s="396"/>
      <c r="CVN18" s="396"/>
      <c r="CVO18" s="396"/>
      <c r="CVP18" s="396"/>
      <c r="CVQ18" s="396"/>
      <c r="CVR18" s="396"/>
      <c r="CVS18" s="396"/>
      <c r="CVT18" s="396"/>
      <c r="CVU18" s="396"/>
      <c r="CVV18" s="396"/>
      <c r="CVW18" s="396"/>
      <c r="CVX18" s="396"/>
      <c r="CVY18" s="396"/>
      <c r="CVZ18" s="396"/>
      <c r="CWA18" s="396"/>
      <c r="CWB18" s="396"/>
      <c r="CWC18" s="396"/>
      <c r="CWD18" s="396"/>
      <c r="CWE18" s="396"/>
      <c r="CWF18" s="396"/>
      <c r="CWG18" s="396"/>
      <c r="CWH18" s="396"/>
      <c r="CWI18" s="396"/>
      <c r="CWJ18" s="396"/>
      <c r="CWK18" s="396"/>
      <c r="CWL18" s="396"/>
      <c r="CWM18" s="396"/>
      <c r="CWN18" s="396"/>
      <c r="CWO18" s="396"/>
      <c r="CWP18" s="396"/>
      <c r="CWQ18" s="396"/>
      <c r="CWR18" s="396"/>
      <c r="CWS18" s="396"/>
      <c r="CWT18" s="396"/>
      <c r="CWU18" s="396"/>
      <c r="CWV18" s="396"/>
      <c r="CWW18" s="396"/>
      <c r="CWX18" s="396"/>
      <c r="CWY18" s="396"/>
      <c r="CWZ18" s="396"/>
      <c r="CXA18" s="396"/>
      <c r="CXB18" s="396"/>
      <c r="CXC18" s="396"/>
      <c r="CXD18" s="396"/>
      <c r="CXE18" s="396"/>
      <c r="CXF18" s="396"/>
      <c r="CXG18" s="396"/>
      <c r="CXH18" s="396"/>
      <c r="CXI18" s="396"/>
      <c r="CXJ18" s="396"/>
      <c r="CXK18" s="396"/>
      <c r="CXL18" s="396"/>
      <c r="CXM18" s="396"/>
      <c r="CXN18" s="396"/>
      <c r="CXO18" s="396"/>
      <c r="CXP18" s="396"/>
      <c r="CXQ18" s="396"/>
      <c r="CXR18" s="396"/>
      <c r="CXS18" s="396"/>
      <c r="CXT18" s="396"/>
      <c r="CXU18" s="396"/>
      <c r="CXV18" s="396"/>
      <c r="CXW18" s="396"/>
      <c r="CXX18" s="396"/>
      <c r="CXY18" s="396"/>
      <c r="CXZ18" s="396"/>
      <c r="CYA18" s="396"/>
      <c r="CYB18" s="396"/>
      <c r="CYC18" s="396"/>
      <c r="CYD18" s="396"/>
      <c r="CYE18" s="396"/>
      <c r="CYF18" s="396"/>
      <c r="CYG18" s="396"/>
      <c r="CYH18" s="396"/>
      <c r="CYI18" s="396"/>
      <c r="CYJ18" s="396"/>
      <c r="CYK18" s="396"/>
      <c r="CYL18" s="396"/>
      <c r="CYM18" s="396"/>
      <c r="CYN18" s="396"/>
      <c r="CYO18" s="396"/>
      <c r="CYP18" s="396"/>
      <c r="CYQ18" s="396"/>
      <c r="CYR18" s="396"/>
      <c r="CYS18" s="396"/>
      <c r="CYT18" s="396"/>
      <c r="CYU18" s="396"/>
      <c r="CYV18" s="396"/>
      <c r="CYW18" s="396"/>
      <c r="CYX18" s="396"/>
      <c r="CYY18" s="396"/>
      <c r="CYZ18" s="396"/>
      <c r="CZA18" s="396"/>
      <c r="CZB18" s="396"/>
      <c r="CZC18" s="396"/>
      <c r="CZD18" s="396"/>
      <c r="CZE18" s="396"/>
      <c r="CZF18" s="396"/>
      <c r="CZG18" s="396"/>
      <c r="CZH18" s="396"/>
      <c r="CZI18" s="396"/>
      <c r="CZJ18" s="396"/>
      <c r="CZK18" s="396"/>
      <c r="CZL18" s="396"/>
      <c r="CZM18" s="396"/>
      <c r="CZN18" s="396"/>
      <c r="CZO18" s="396"/>
      <c r="CZP18" s="396"/>
      <c r="CZQ18" s="396"/>
      <c r="CZR18" s="396"/>
      <c r="CZS18" s="396"/>
      <c r="CZT18" s="396"/>
      <c r="CZU18" s="396"/>
      <c r="CZV18" s="396"/>
      <c r="CZW18" s="396"/>
      <c r="CZX18" s="396"/>
      <c r="CZY18" s="396"/>
      <c r="CZZ18" s="396"/>
      <c r="DAA18" s="396"/>
      <c r="DAB18" s="396"/>
      <c r="DAC18" s="396"/>
      <c r="DAD18" s="396"/>
      <c r="DAE18" s="396"/>
      <c r="DAF18" s="396"/>
      <c r="DAG18" s="396"/>
      <c r="DAH18" s="396"/>
      <c r="DAI18" s="396"/>
      <c r="DAJ18" s="396"/>
      <c r="DAK18" s="396"/>
      <c r="DAL18" s="396"/>
      <c r="DAM18" s="396"/>
      <c r="DAN18" s="396"/>
      <c r="DAO18" s="396"/>
      <c r="DAP18" s="396"/>
      <c r="DAQ18" s="396"/>
      <c r="DAR18" s="396"/>
      <c r="DAS18" s="396"/>
      <c r="DAT18" s="396"/>
      <c r="DAU18" s="396"/>
      <c r="DAV18" s="396"/>
      <c r="DAW18" s="396"/>
      <c r="DAX18" s="396"/>
      <c r="DAY18" s="396"/>
      <c r="DAZ18" s="396"/>
      <c r="DBA18" s="396"/>
      <c r="DBB18" s="396"/>
      <c r="DBC18" s="396"/>
      <c r="DBD18" s="396"/>
      <c r="DBE18" s="396"/>
      <c r="DBF18" s="396"/>
      <c r="DBG18" s="396"/>
      <c r="DBH18" s="396"/>
      <c r="DBI18" s="396"/>
      <c r="DBJ18" s="396"/>
      <c r="DBK18" s="396"/>
      <c r="DBL18" s="396"/>
      <c r="DBM18" s="396"/>
      <c r="DBN18" s="396"/>
      <c r="DBO18" s="396"/>
      <c r="DBP18" s="396"/>
      <c r="DBQ18" s="396"/>
      <c r="DBR18" s="396"/>
      <c r="DBS18" s="396"/>
      <c r="DBT18" s="396"/>
      <c r="DBU18" s="396"/>
      <c r="DBV18" s="396"/>
      <c r="DBW18" s="396"/>
      <c r="DBX18" s="396"/>
      <c r="DBY18" s="396"/>
      <c r="DBZ18" s="396"/>
      <c r="DCA18" s="396"/>
      <c r="DCB18" s="396"/>
      <c r="DCC18" s="396"/>
      <c r="DCD18" s="396"/>
      <c r="DCE18" s="396"/>
      <c r="DCF18" s="396"/>
      <c r="DCG18" s="396"/>
      <c r="DCH18" s="396"/>
      <c r="DCI18" s="396"/>
      <c r="DCJ18" s="396"/>
      <c r="DCK18" s="396"/>
      <c r="DCL18" s="396"/>
      <c r="DCM18" s="396"/>
      <c r="DCN18" s="396"/>
      <c r="DCO18" s="396"/>
      <c r="DCP18" s="396"/>
      <c r="DCQ18" s="396"/>
      <c r="DCR18" s="396"/>
      <c r="DCS18" s="396"/>
      <c r="DCT18" s="396"/>
      <c r="DCU18" s="396"/>
      <c r="DCV18" s="396"/>
      <c r="DCW18" s="396"/>
      <c r="DCX18" s="396"/>
      <c r="DCY18" s="396"/>
      <c r="DCZ18" s="396"/>
      <c r="DDA18" s="396"/>
      <c r="DDB18" s="396"/>
      <c r="DDC18" s="396"/>
      <c r="DDD18" s="396"/>
      <c r="DDE18" s="396"/>
      <c r="DDF18" s="396"/>
      <c r="DDG18" s="396"/>
      <c r="DDH18" s="396"/>
      <c r="DDI18" s="396"/>
      <c r="DDJ18" s="396"/>
      <c r="DDK18" s="396"/>
      <c r="DDL18" s="396"/>
      <c r="DDM18" s="396"/>
      <c r="DDN18" s="396"/>
      <c r="DDO18" s="396"/>
      <c r="DDP18" s="396"/>
      <c r="DDQ18" s="396"/>
      <c r="DDR18" s="396"/>
      <c r="DDS18" s="396"/>
      <c r="DDT18" s="396"/>
      <c r="DDU18" s="396"/>
      <c r="DDV18" s="396"/>
      <c r="DDW18" s="396"/>
      <c r="DDX18" s="396"/>
      <c r="DDY18" s="396"/>
      <c r="DDZ18" s="396"/>
      <c r="DEA18" s="396"/>
      <c r="DEB18" s="396"/>
      <c r="DEC18" s="396"/>
      <c r="DED18" s="396"/>
      <c r="DEE18" s="396"/>
      <c r="DEF18" s="396"/>
      <c r="DEG18" s="396"/>
      <c r="DEH18" s="396"/>
      <c r="DEI18" s="396"/>
      <c r="DEJ18" s="396"/>
      <c r="DEK18" s="396"/>
      <c r="DEL18" s="396"/>
      <c r="DEM18" s="396"/>
      <c r="DEN18" s="396"/>
      <c r="DEO18" s="396"/>
      <c r="DEP18" s="396"/>
      <c r="DEQ18" s="396"/>
      <c r="DER18" s="396"/>
      <c r="DES18" s="396"/>
      <c r="DET18" s="396"/>
      <c r="DEU18" s="396"/>
      <c r="DEV18" s="396"/>
      <c r="DEW18" s="396"/>
      <c r="DEX18" s="396"/>
      <c r="DEY18" s="396"/>
      <c r="DEZ18" s="396"/>
      <c r="DFA18" s="396"/>
      <c r="DFB18" s="396"/>
      <c r="DFC18" s="396"/>
      <c r="DFD18" s="396"/>
      <c r="DFE18" s="396"/>
      <c r="DFF18" s="396"/>
      <c r="DFG18" s="396"/>
      <c r="DFH18" s="396"/>
      <c r="DFI18" s="396"/>
      <c r="DFJ18" s="396"/>
      <c r="DFK18" s="396"/>
      <c r="DFL18" s="396"/>
      <c r="DFM18" s="396"/>
      <c r="DFN18" s="396"/>
      <c r="DFO18" s="396"/>
      <c r="DFP18" s="396"/>
      <c r="DFQ18" s="396"/>
      <c r="DFR18" s="396"/>
      <c r="DFS18" s="396"/>
      <c r="DFT18" s="396"/>
      <c r="DFU18" s="396"/>
      <c r="DFV18" s="396"/>
      <c r="DFW18" s="396"/>
      <c r="DFX18" s="396"/>
      <c r="DFY18" s="396"/>
      <c r="DFZ18" s="396"/>
      <c r="DGA18" s="396"/>
      <c r="DGB18" s="396"/>
      <c r="DGC18" s="396"/>
      <c r="DGD18" s="396"/>
      <c r="DGE18" s="396"/>
      <c r="DGF18" s="396"/>
      <c r="DGG18" s="396"/>
      <c r="DGH18" s="396"/>
      <c r="DGI18" s="396"/>
      <c r="DGJ18" s="396"/>
      <c r="DGK18" s="396"/>
      <c r="DGL18" s="396"/>
      <c r="DGM18" s="396"/>
      <c r="DGN18" s="396"/>
      <c r="DGO18" s="396"/>
      <c r="DGP18" s="396"/>
      <c r="DGQ18" s="396"/>
      <c r="DGR18" s="396"/>
      <c r="DGS18" s="396"/>
      <c r="DGT18" s="396"/>
      <c r="DGU18" s="396"/>
      <c r="DGV18" s="396"/>
      <c r="DGW18" s="396"/>
      <c r="DGX18" s="396"/>
      <c r="DGY18" s="396"/>
      <c r="DGZ18" s="396"/>
      <c r="DHA18" s="396"/>
      <c r="DHB18" s="396"/>
      <c r="DHC18" s="396"/>
      <c r="DHD18" s="396"/>
      <c r="DHE18" s="396"/>
      <c r="DHF18" s="396"/>
      <c r="DHG18" s="396"/>
      <c r="DHH18" s="396"/>
      <c r="DHI18" s="396"/>
      <c r="DHJ18" s="396"/>
      <c r="DHK18" s="396"/>
      <c r="DHL18" s="396"/>
      <c r="DHM18" s="396"/>
      <c r="DHN18" s="396"/>
      <c r="DHO18" s="396"/>
      <c r="DHP18" s="396"/>
      <c r="DHQ18" s="396"/>
      <c r="DHR18" s="396"/>
      <c r="DHS18" s="396"/>
      <c r="DHT18" s="396"/>
      <c r="DHU18" s="396"/>
      <c r="DHV18" s="396"/>
      <c r="DHW18" s="396"/>
      <c r="DHX18" s="396"/>
      <c r="DHY18" s="396"/>
      <c r="DHZ18" s="396"/>
      <c r="DIA18" s="396"/>
      <c r="DIB18" s="396"/>
      <c r="DIC18" s="396"/>
      <c r="DID18" s="396"/>
      <c r="DIE18" s="396"/>
      <c r="DIF18" s="396"/>
      <c r="DIG18" s="396"/>
      <c r="DIH18" s="396"/>
      <c r="DII18" s="396"/>
      <c r="DIJ18" s="396"/>
      <c r="DIK18" s="396"/>
      <c r="DIL18" s="396"/>
      <c r="DIM18" s="396"/>
      <c r="DIN18" s="396"/>
      <c r="DIO18" s="396"/>
      <c r="DIP18" s="396"/>
      <c r="DIQ18" s="396"/>
      <c r="DIR18" s="396"/>
      <c r="DIS18" s="396"/>
      <c r="DIT18" s="396"/>
      <c r="DIU18" s="396"/>
      <c r="DIV18" s="396"/>
      <c r="DIW18" s="396"/>
      <c r="DIX18" s="396"/>
      <c r="DIY18" s="396"/>
      <c r="DIZ18" s="396"/>
      <c r="DJA18" s="396"/>
      <c r="DJB18" s="396"/>
      <c r="DJC18" s="396"/>
      <c r="DJD18" s="396"/>
      <c r="DJE18" s="396"/>
      <c r="DJF18" s="396"/>
      <c r="DJG18" s="396"/>
      <c r="DJH18" s="396"/>
      <c r="DJI18" s="396"/>
      <c r="DJJ18" s="396"/>
      <c r="DJK18" s="396"/>
      <c r="DJL18" s="396"/>
      <c r="DJM18" s="396"/>
      <c r="DJN18" s="396"/>
      <c r="DJO18" s="396"/>
      <c r="DJP18" s="396"/>
      <c r="DJQ18" s="396"/>
      <c r="DJR18" s="396"/>
      <c r="DJS18" s="396"/>
      <c r="DJT18" s="396"/>
      <c r="DJU18" s="396"/>
      <c r="DJV18" s="396"/>
      <c r="DJW18" s="396"/>
      <c r="DJX18" s="396"/>
      <c r="DJY18" s="396"/>
      <c r="DJZ18" s="396"/>
      <c r="DKA18" s="396"/>
      <c r="DKB18" s="396"/>
      <c r="DKC18" s="396"/>
      <c r="DKD18" s="396"/>
      <c r="DKE18" s="396"/>
      <c r="DKF18" s="396"/>
      <c r="DKG18" s="396"/>
      <c r="DKH18" s="396"/>
      <c r="DKI18" s="396"/>
      <c r="DKJ18" s="396"/>
      <c r="DKK18" s="396"/>
      <c r="DKL18" s="396"/>
      <c r="DKM18" s="396"/>
      <c r="DKN18" s="396"/>
      <c r="DKO18" s="396"/>
      <c r="DKP18" s="396"/>
      <c r="DKQ18" s="396"/>
      <c r="DKR18" s="396"/>
      <c r="DKS18" s="396"/>
      <c r="DKT18" s="396"/>
      <c r="DKU18" s="396"/>
      <c r="DKV18" s="396"/>
      <c r="DKW18" s="396"/>
      <c r="DKX18" s="396"/>
      <c r="DKY18" s="396"/>
      <c r="DKZ18" s="396"/>
      <c r="DLA18" s="396"/>
      <c r="DLB18" s="396"/>
      <c r="DLC18" s="396"/>
      <c r="DLD18" s="396"/>
      <c r="DLE18" s="396"/>
      <c r="DLF18" s="396"/>
      <c r="DLG18" s="396"/>
      <c r="DLH18" s="396"/>
      <c r="DLI18" s="396"/>
      <c r="DLJ18" s="396"/>
      <c r="DLK18" s="396"/>
      <c r="DLL18" s="396"/>
      <c r="DLM18" s="396"/>
      <c r="DLN18" s="396"/>
      <c r="DLO18" s="396"/>
      <c r="DLP18" s="396"/>
      <c r="DLQ18" s="396"/>
      <c r="DLR18" s="396"/>
      <c r="DLS18" s="396"/>
      <c r="DLT18" s="396"/>
      <c r="DLU18" s="396"/>
      <c r="DLV18" s="396"/>
      <c r="DLW18" s="396"/>
      <c r="DLX18" s="396"/>
      <c r="DLY18" s="396"/>
      <c r="DLZ18" s="396"/>
      <c r="DMA18" s="396"/>
      <c r="DMB18" s="396"/>
      <c r="DMC18" s="396"/>
      <c r="DMD18" s="396"/>
      <c r="DME18" s="396"/>
      <c r="DMF18" s="396"/>
      <c r="DMG18" s="396"/>
      <c r="DMH18" s="396"/>
      <c r="DMI18" s="396"/>
      <c r="DMJ18" s="396"/>
      <c r="DMK18" s="396"/>
      <c r="DML18" s="396"/>
      <c r="DMM18" s="396"/>
      <c r="DMN18" s="396"/>
      <c r="DMO18" s="396"/>
      <c r="DMP18" s="396"/>
      <c r="DMQ18" s="396"/>
      <c r="DMR18" s="396"/>
      <c r="DMS18" s="396"/>
      <c r="DMT18" s="396"/>
      <c r="DMU18" s="396"/>
      <c r="DMV18" s="396"/>
      <c r="DMW18" s="396"/>
      <c r="DMX18" s="396"/>
      <c r="DMY18" s="396"/>
      <c r="DMZ18" s="396"/>
      <c r="DNA18" s="396"/>
      <c r="DNB18" s="396"/>
      <c r="DNC18" s="396"/>
      <c r="DND18" s="396"/>
      <c r="DNE18" s="396"/>
      <c r="DNF18" s="396"/>
      <c r="DNG18" s="396"/>
      <c r="DNH18" s="396"/>
      <c r="DNI18" s="396"/>
      <c r="DNJ18" s="396"/>
      <c r="DNK18" s="396"/>
      <c r="DNL18" s="396"/>
      <c r="DNM18" s="396"/>
      <c r="DNN18" s="396"/>
      <c r="DNO18" s="396"/>
      <c r="DNP18" s="396"/>
      <c r="DNQ18" s="396"/>
      <c r="DNR18" s="396"/>
      <c r="DNS18" s="396"/>
      <c r="DNT18" s="396"/>
      <c r="DNU18" s="396"/>
      <c r="DNV18" s="396"/>
      <c r="DNW18" s="396"/>
      <c r="DNX18" s="396"/>
      <c r="DNY18" s="396"/>
      <c r="DNZ18" s="396"/>
      <c r="DOA18" s="396"/>
      <c r="DOB18" s="396"/>
      <c r="DOC18" s="396"/>
      <c r="DOD18" s="396"/>
      <c r="DOE18" s="396"/>
      <c r="DOF18" s="396"/>
      <c r="DOG18" s="396"/>
      <c r="DOH18" s="396"/>
      <c r="DOI18" s="396"/>
      <c r="DOJ18" s="396"/>
      <c r="DOK18" s="396"/>
      <c r="DOL18" s="396"/>
      <c r="DOM18" s="396"/>
      <c r="DON18" s="396"/>
      <c r="DOO18" s="396"/>
      <c r="DOP18" s="396"/>
      <c r="DOQ18" s="396"/>
      <c r="DOR18" s="396"/>
      <c r="DOS18" s="396"/>
      <c r="DOT18" s="396"/>
      <c r="DOU18" s="396"/>
      <c r="DOV18" s="396"/>
      <c r="DOW18" s="396"/>
      <c r="DOX18" s="396"/>
      <c r="DOY18" s="396"/>
      <c r="DOZ18" s="396"/>
      <c r="DPA18" s="396"/>
      <c r="DPB18" s="396"/>
      <c r="DPC18" s="396"/>
      <c r="DPD18" s="396"/>
      <c r="DPE18" s="396"/>
      <c r="DPF18" s="396"/>
      <c r="DPG18" s="396"/>
      <c r="DPH18" s="396"/>
      <c r="DPI18" s="396"/>
      <c r="DPJ18" s="396"/>
      <c r="DPK18" s="396"/>
      <c r="DPL18" s="396"/>
      <c r="DPM18" s="396"/>
      <c r="DPN18" s="396"/>
      <c r="DPO18" s="396"/>
      <c r="DPP18" s="396"/>
      <c r="DPQ18" s="396"/>
      <c r="DPR18" s="396"/>
      <c r="DPS18" s="396"/>
      <c r="DPT18" s="396"/>
      <c r="DPU18" s="396"/>
      <c r="DPV18" s="396"/>
      <c r="DPW18" s="396"/>
      <c r="DPX18" s="396"/>
      <c r="DPY18" s="396"/>
      <c r="DPZ18" s="396"/>
      <c r="DQA18" s="396"/>
      <c r="DQB18" s="396"/>
      <c r="DQC18" s="396"/>
      <c r="DQD18" s="396"/>
      <c r="DQE18" s="396"/>
      <c r="DQF18" s="396"/>
      <c r="DQG18" s="396"/>
      <c r="DQH18" s="396"/>
      <c r="DQI18" s="396"/>
      <c r="DQJ18" s="396"/>
      <c r="DQK18" s="396"/>
      <c r="DQL18" s="396"/>
      <c r="DQM18" s="396"/>
      <c r="DQN18" s="396"/>
      <c r="DQO18" s="396"/>
      <c r="DQP18" s="396"/>
      <c r="DQQ18" s="396"/>
      <c r="DQR18" s="396"/>
      <c r="DQS18" s="396"/>
      <c r="DQT18" s="396"/>
      <c r="DQU18" s="396"/>
      <c r="DQV18" s="396"/>
      <c r="DQW18" s="396"/>
      <c r="DQX18" s="396"/>
      <c r="DQY18" s="396"/>
      <c r="DQZ18" s="396"/>
      <c r="DRA18" s="396"/>
      <c r="DRB18" s="396"/>
      <c r="DRC18" s="396"/>
      <c r="DRD18" s="396"/>
      <c r="DRE18" s="396"/>
      <c r="DRF18" s="396"/>
      <c r="DRG18" s="396"/>
      <c r="DRH18" s="396"/>
      <c r="DRI18" s="396"/>
      <c r="DRJ18" s="396"/>
      <c r="DRK18" s="396"/>
      <c r="DRL18" s="396"/>
      <c r="DRM18" s="396"/>
      <c r="DRN18" s="396"/>
      <c r="DRO18" s="396"/>
      <c r="DRP18" s="396"/>
      <c r="DRQ18" s="396"/>
      <c r="DRR18" s="396"/>
      <c r="DRS18" s="396"/>
      <c r="DRT18" s="396"/>
      <c r="DRU18" s="396"/>
      <c r="DRV18" s="396"/>
      <c r="DRW18" s="396"/>
      <c r="DRX18" s="396"/>
      <c r="DRY18" s="396"/>
      <c r="DRZ18" s="396"/>
      <c r="DSA18" s="396"/>
      <c r="DSB18" s="396"/>
      <c r="DSC18" s="396"/>
      <c r="DSD18" s="396"/>
      <c r="DSE18" s="396"/>
      <c r="DSF18" s="396"/>
      <c r="DSG18" s="396"/>
      <c r="DSH18" s="396"/>
      <c r="DSI18" s="396"/>
      <c r="DSJ18" s="396"/>
      <c r="DSK18" s="396"/>
      <c r="DSL18" s="396"/>
      <c r="DSM18" s="396"/>
      <c r="DSN18" s="396"/>
      <c r="DSO18" s="396"/>
      <c r="DSP18" s="396"/>
      <c r="DSQ18" s="396"/>
      <c r="DSR18" s="396"/>
      <c r="DSS18" s="396"/>
      <c r="DST18" s="396"/>
      <c r="DSU18" s="396"/>
      <c r="DSV18" s="396"/>
      <c r="DSW18" s="396"/>
      <c r="DSX18" s="396"/>
      <c r="DSY18" s="396"/>
      <c r="DSZ18" s="396"/>
      <c r="DTA18" s="396"/>
      <c r="DTB18" s="396"/>
      <c r="DTC18" s="396"/>
      <c r="DTD18" s="396"/>
      <c r="DTE18" s="396"/>
      <c r="DTF18" s="396"/>
      <c r="DTG18" s="396"/>
      <c r="DTH18" s="396"/>
      <c r="DTI18" s="396"/>
      <c r="DTJ18" s="396"/>
      <c r="DTK18" s="396"/>
      <c r="DTL18" s="396"/>
      <c r="DTM18" s="396"/>
      <c r="DTN18" s="396"/>
      <c r="DTO18" s="396"/>
      <c r="DTP18" s="396"/>
      <c r="DTQ18" s="396"/>
      <c r="DTR18" s="396"/>
      <c r="DTS18" s="396"/>
      <c r="DTT18" s="396"/>
      <c r="DTU18" s="396"/>
      <c r="DTV18" s="396"/>
      <c r="DTW18" s="396"/>
      <c r="DTX18" s="396"/>
      <c r="DTY18" s="396"/>
      <c r="DTZ18" s="396"/>
      <c r="DUA18" s="396"/>
      <c r="DUB18" s="396"/>
      <c r="DUC18" s="396"/>
      <c r="DUD18" s="396"/>
      <c r="DUE18" s="396"/>
      <c r="DUF18" s="396"/>
      <c r="DUG18" s="396"/>
      <c r="DUH18" s="396"/>
      <c r="DUI18" s="396"/>
      <c r="DUJ18" s="396"/>
      <c r="DUK18" s="396"/>
      <c r="DUL18" s="396"/>
      <c r="DUM18" s="396"/>
      <c r="DUN18" s="396"/>
      <c r="DUO18" s="396"/>
      <c r="DUP18" s="396"/>
      <c r="DUQ18" s="396"/>
      <c r="DUR18" s="396"/>
      <c r="DUS18" s="396"/>
      <c r="DUT18" s="396"/>
      <c r="DUU18" s="396"/>
      <c r="DUV18" s="396"/>
      <c r="DUW18" s="396"/>
      <c r="DUX18" s="396"/>
      <c r="DUY18" s="396"/>
      <c r="DUZ18" s="396"/>
      <c r="DVA18" s="396"/>
      <c r="DVB18" s="396"/>
      <c r="DVC18" s="396"/>
      <c r="DVD18" s="396"/>
      <c r="DVE18" s="396"/>
      <c r="DVF18" s="396"/>
      <c r="DVG18" s="396"/>
      <c r="DVH18" s="396"/>
      <c r="DVI18" s="396"/>
      <c r="DVJ18" s="396"/>
      <c r="DVK18" s="396"/>
      <c r="DVL18" s="396"/>
      <c r="DVM18" s="396"/>
      <c r="DVN18" s="396"/>
      <c r="DVO18" s="396"/>
      <c r="DVP18" s="396"/>
      <c r="DVQ18" s="396"/>
      <c r="DVR18" s="396"/>
      <c r="DVS18" s="396"/>
      <c r="DVT18" s="396"/>
      <c r="DVU18" s="396"/>
      <c r="DVV18" s="396"/>
      <c r="DVW18" s="396"/>
      <c r="DVX18" s="396"/>
      <c r="DVY18" s="396"/>
      <c r="DVZ18" s="396"/>
      <c r="DWA18" s="396"/>
      <c r="DWB18" s="396"/>
      <c r="DWC18" s="396"/>
      <c r="DWD18" s="396"/>
      <c r="DWE18" s="396"/>
      <c r="DWF18" s="396"/>
      <c r="DWG18" s="396"/>
      <c r="DWH18" s="396"/>
      <c r="DWI18" s="396"/>
      <c r="DWJ18" s="396"/>
      <c r="DWK18" s="396"/>
      <c r="DWL18" s="396"/>
      <c r="DWM18" s="396"/>
      <c r="DWN18" s="396"/>
      <c r="DWO18" s="396"/>
      <c r="DWP18" s="396"/>
      <c r="DWQ18" s="396"/>
      <c r="DWR18" s="396"/>
      <c r="DWS18" s="396"/>
      <c r="DWT18" s="396"/>
      <c r="DWU18" s="396"/>
      <c r="DWV18" s="396"/>
      <c r="DWW18" s="396"/>
      <c r="DWX18" s="396"/>
      <c r="DWY18" s="396"/>
      <c r="DWZ18" s="396"/>
      <c r="DXA18" s="396"/>
      <c r="DXB18" s="396"/>
      <c r="DXC18" s="396"/>
      <c r="DXD18" s="396"/>
      <c r="DXE18" s="396"/>
      <c r="DXF18" s="396"/>
      <c r="DXG18" s="396"/>
      <c r="DXH18" s="396"/>
      <c r="DXI18" s="396"/>
      <c r="DXJ18" s="396"/>
      <c r="DXK18" s="396"/>
      <c r="DXL18" s="396"/>
      <c r="DXM18" s="396"/>
      <c r="DXN18" s="396"/>
      <c r="DXO18" s="396"/>
      <c r="DXP18" s="396"/>
      <c r="DXQ18" s="396"/>
      <c r="DXR18" s="396"/>
      <c r="DXS18" s="396"/>
      <c r="DXT18" s="396"/>
      <c r="DXU18" s="396"/>
      <c r="DXV18" s="396"/>
      <c r="DXW18" s="396"/>
      <c r="DXX18" s="396"/>
      <c r="DXY18" s="396"/>
      <c r="DXZ18" s="396"/>
      <c r="DYA18" s="396"/>
      <c r="DYB18" s="396"/>
      <c r="DYC18" s="396"/>
      <c r="DYD18" s="396"/>
      <c r="DYE18" s="396"/>
      <c r="DYF18" s="396"/>
      <c r="DYG18" s="396"/>
      <c r="DYH18" s="396"/>
      <c r="DYI18" s="396"/>
      <c r="DYJ18" s="396"/>
      <c r="DYK18" s="396"/>
      <c r="DYL18" s="396"/>
      <c r="DYM18" s="396"/>
      <c r="DYN18" s="396"/>
      <c r="DYO18" s="396"/>
      <c r="DYP18" s="396"/>
      <c r="DYQ18" s="396"/>
      <c r="DYR18" s="396"/>
      <c r="DYS18" s="396"/>
      <c r="DYT18" s="396"/>
      <c r="DYU18" s="396"/>
      <c r="DYV18" s="396"/>
      <c r="DYW18" s="396"/>
      <c r="DYX18" s="396"/>
      <c r="DYY18" s="396"/>
      <c r="DYZ18" s="396"/>
      <c r="DZA18" s="396"/>
      <c r="DZB18" s="396"/>
      <c r="DZC18" s="396"/>
      <c r="DZD18" s="396"/>
      <c r="DZE18" s="396"/>
      <c r="DZF18" s="396"/>
      <c r="DZG18" s="396"/>
      <c r="DZH18" s="396"/>
      <c r="DZI18" s="396"/>
      <c r="DZJ18" s="396"/>
      <c r="DZK18" s="396"/>
      <c r="DZL18" s="396"/>
      <c r="DZM18" s="396"/>
      <c r="DZN18" s="396"/>
      <c r="DZO18" s="396"/>
      <c r="DZP18" s="396"/>
      <c r="DZQ18" s="396"/>
      <c r="DZR18" s="396"/>
      <c r="DZS18" s="396"/>
      <c r="DZT18" s="396"/>
      <c r="DZU18" s="396"/>
      <c r="DZV18" s="396"/>
      <c r="DZW18" s="396"/>
      <c r="DZX18" s="396"/>
      <c r="DZY18" s="396"/>
      <c r="DZZ18" s="396"/>
      <c r="EAA18" s="396"/>
      <c r="EAB18" s="396"/>
      <c r="EAC18" s="396"/>
      <c r="EAD18" s="396"/>
      <c r="EAE18" s="396"/>
      <c r="EAF18" s="396"/>
      <c r="EAG18" s="396"/>
      <c r="EAH18" s="396"/>
      <c r="EAI18" s="396"/>
      <c r="EAJ18" s="396"/>
      <c r="EAK18" s="396"/>
      <c r="EAL18" s="396"/>
      <c r="EAM18" s="396"/>
      <c r="EAN18" s="396"/>
      <c r="EAO18" s="396"/>
      <c r="EAP18" s="396"/>
      <c r="EAQ18" s="396"/>
      <c r="EAR18" s="396"/>
      <c r="EAS18" s="396"/>
      <c r="EAT18" s="396"/>
      <c r="EAU18" s="396"/>
      <c r="EAV18" s="396"/>
      <c r="EAW18" s="396"/>
      <c r="EAX18" s="396"/>
      <c r="EAY18" s="396"/>
      <c r="EAZ18" s="396"/>
      <c r="EBA18" s="396"/>
      <c r="EBB18" s="396"/>
      <c r="EBC18" s="396"/>
      <c r="EBD18" s="396"/>
      <c r="EBE18" s="396"/>
      <c r="EBF18" s="396"/>
      <c r="EBG18" s="396"/>
      <c r="EBH18" s="396"/>
      <c r="EBI18" s="396"/>
      <c r="EBJ18" s="396"/>
      <c r="EBK18" s="396"/>
      <c r="EBL18" s="396"/>
      <c r="EBM18" s="396"/>
      <c r="EBN18" s="396"/>
      <c r="EBO18" s="396"/>
      <c r="EBP18" s="396"/>
      <c r="EBQ18" s="396"/>
      <c r="EBR18" s="396"/>
      <c r="EBS18" s="396"/>
      <c r="EBT18" s="396"/>
      <c r="EBU18" s="396"/>
      <c r="EBV18" s="396"/>
      <c r="EBW18" s="396"/>
      <c r="EBX18" s="396"/>
      <c r="EBY18" s="396"/>
      <c r="EBZ18" s="396"/>
      <c r="ECA18" s="396"/>
      <c r="ECB18" s="396"/>
      <c r="ECC18" s="396"/>
      <c r="ECD18" s="396"/>
      <c r="ECE18" s="396"/>
      <c r="ECF18" s="396"/>
      <c r="ECG18" s="396"/>
      <c r="ECH18" s="396"/>
      <c r="ECI18" s="396"/>
      <c r="ECJ18" s="396"/>
      <c r="ECK18" s="396"/>
      <c r="ECL18" s="396"/>
      <c r="ECM18" s="396"/>
      <c r="ECN18" s="396"/>
      <c r="ECO18" s="396"/>
      <c r="ECP18" s="396"/>
      <c r="ECQ18" s="396"/>
      <c r="ECR18" s="396"/>
      <c r="ECS18" s="396"/>
      <c r="ECT18" s="396"/>
      <c r="ECU18" s="396"/>
      <c r="ECV18" s="396"/>
      <c r="ECW18" s="396"/>
      <c r="ECX18" s="396"/>
      <c r="ECY18" s="396"/>
      <c r="ECZ18" s="396"/>
      <c r="EDA18" s="396"/>
      <c r="EDB18" s="396"/>
      <c r="EDC18" s="396"/>
      <c r="EDD18" s="396"/>
      <c r="EDE18" s="396"/>
      <c r="EDF18" s="396"/>
      <c r="EDG18" s="396"/>
      <c r="EDH18" s="396"/>
      <c r="EDI18" s="396"/>
      <c r="EDJ18" s="396"/>
      <c r="EDK18" s="396"/>
      <c r="EDL18" s="396"/>
      <c r="EDM18" s="396"/>
      <c r="EDN18" s="396"/>
      <c r="EDO18" s="396"/>
      <c r="EDP18" s="396"/>
      <c r="EDQ18" s="396"/>
      <c r="EDR18" s="396"/>
      <c r="EDS18" s="396"/>
      <c r="EDT18" s="396"/>
      <c r="EDU18" s="396"/>
      <c r="EDV18" s="396"/>
      <c r="EDW18" s="396"/>
      <c r="EDX18" s="396"/>
      <c r="EDY18" s="396"/>
      <c r="EDZ18" s="396"/>
      <c r="EEA18" s="396"/>
      <c r="EEB18" s="396"/>
      <c r="EEC18" s="396"/>
      <c r="EED18" s="396"/>
      <c r="EEE18" s="396"/>
      <c r="EEF18" s="396"/>
      <c r="EEG18" s="396"/>
      <c r="EEH18" s="396"/>
      <c r="EEI18" s="396"/>
      <c r="EEJ18" s="396"/>
      <c r="EEK18" s="396"/>
      <c r="EEL18" s="396"/>
      <c r="EEM18" s="396"/>
      <c r="EEN18" s="396"/>
      <c r="EEO18" s="396"/>
      <c r="EEP18" s="396"/>
      <c r="EEQ18" s="396"/>
      <c r="EER18" s="396"/>
      <c r="EES18" s="396"/>
      <c r="EET18" s="396"/>
      <c r="EEU18" s="396"/>
      <c r="EEV18" s="396"/>
      <c r="EEW18" s="396"/>
      <c r="EEX18" s="396"/>
      <c r="EEY18" s="396"/>
      <c r="EEZ18" s="396"/>
      <c r="EFA18" s="396"/>
      <c r="EFB18" s="396"/>
      <c r="EFC18" s="396"/>
      <c r="EFD18" s="396"/>
      <c r="EFE18" s="396"/>
      <c r="EFF18" s="396"/>
      <c r="EFG18" s="396"/>
      <c r="EFH18" s="396"/>
      <c r="EFI18" s="396"/>
      <c r="EFJ18" s="396"/>
      <c r="EFK18" s="396"/>
      <c r="EFL18" s="396"/>
      <c r="EFM18" s="396"/>
      <c r="EFN18" s="396"/>
      <c r="EFO18" s="396"/>
      <c r="EFP18" s="396"/>
      <c r="EFQ18" s="396"/>
      <c r="EFR18" s="396"/>
      <c r="EFS18" s="396"/>
      <c r="EFT18" s="396"/>
      <c r="EFU18" s="396"/>
      <c r="EFV18" s="396"/>
      <c r="EFW18" s="396"/>
      <c r="EFX18" s="396"/>
      <c r="EFY18" s="396"/>
      <c r="EFZ18" s="396"/>
      <c r="EGA18" s="396"/>
      <c r="EGB18" s="396"/>
      <c r="EGC18" s="396"/>
      <c r="EGD18" s="396"/>
      <c r="EGE18" s="396"/>
      <c r="EGF18" s="396"/>
      <c r="EGG18" s="396"/>
      <c r="EGH18" s="396"/>
      <c r="EGI18" s="396"/>
      <c r="EGJ18" s="396"/>
      <c r="EGK18" s="396"/>
      <c r="EGL18" s="396"/>
      <c r="EGM18" s="396"/>
      <c r="EGN18" s="396"/>
      <c r="EGO18" s="396"/>
      <c r="EGP18" s="396"/>
      <c r="EGQ18" s="396"/>
      <c r="EGR18" s="396"/>
      <c r="EGS18" s="396"/>
      <c r="EGT18" s="396"/>
      <c r="EGU18" s="396"/>
      <c r="EGV18" s="396"/>
      <c r="EGW18" s="396"/>
      <c r="EGX18" s="396"/>
      <c r="EGY18" s="396"/>
      <c r="EGZ18" s="396"/>
      <c r="EHA18" s="396"/>
      <c r="EHB18" s="396"/>
      <c r="EHC18" s="396"/>
      <c r="EHD18" s="396"/>
      <c r="EHE18" s="396"/>
      <c r="EHF18" s="396"/>
      <c r="EHG18" s="396"/>
      <c r="EHH18" s="396"/>
      <c r="EHI18" s="396"/>
      <c r="EHJ18" s="396"/>
      <c r="EHK18" s="396"/>
      <c r="EHL18" s="396"/>
      <c r="EHM18" s="396"/>
      <c r="EHN18" s="396"/>
      <c r="EHO18" s="396"/>
      <c r="EHP18" s="396"/>
      <c r="EHQ18" s="396"/>
      <c r="EHR18" s="396"/>
      <c r="EHS18" s="396"/>
      <c r="EHT18" s="396"/>
      <c r="EHU18" s="396"/>
      <c r="EHV18" s="396"/>
      <c r="EHW18" s="396"/>
      <c r="EHX18" s="396"/>
      <c r="EHY18" s="396"/>
      <c r="EHZ18" s="396"/>
      <c r="EIA18" s="396"/>
      <c r="EIB18" s="396"/>
      <c r="EIC18" s="396"/>
      <c r="EID18" s="396"/>
      <c r="EIE18" s="396"/>
      <c r="EIF18" s="396"/>
      <c r="EIG18" s="396"/>
      <c r="EIH18" s="396"/>
      <c r="EII18" s="396"/>
      <c r="EIJ18" s="396"/>
      <c r="EIK18" s="396"/>
      <c r="EIL18" s="396"/>
      <c r="EIM18" s="396"/>
      <c r="EIN18" s="396"/>
      <c r="EIO18" s="396"/>
      <c r="EIP18" s="396"/>
      <c r="EIQ18" s="396"/>
      <c r="EIR18" s="396"/>
      <c r="EIS18" s="396"/>
      <c r="EIT18" s="396"/>
      <c r="EIU18" s="396"/>
      <c r="EIV18" s="396"/>
      <c r="EIW18" s="396"/>
      <c r="EIX18" s="396"/>
      <c r="EIY18" s="396"/>
      <c r="EIZ18" s="396"/>
      <c r="EJA18" s="396"/>
      <c r="EJB18" s="396"/>
      <c r="EJC18" s="396"/>
      <c r="EJD18" s="396"/>
      <c r="EJE18" s="396"/>
      <c r="EJF18" s="396"/>
      <c r="EJG18" s="396"/>
      <c r="EJH18" s="396"/>
      <c r="EJI18" s="396"/>
      <c r="EJJ18" s="396"/>
      <c r="EJK18" s="396"/>
      <c r="EJL18" s="396"/>
      <c r="EJM18" s="396"/>
      <c r="EJN18" s="396"/>
      <c r="EJO18" s="396"/>
      <c r="EJP18" s="396"/>
      <c r="EJQ18" s="396"/>
      <c r="EJR18" s="396"/>
      <c r="EJS18" s="396"/>
      <c r="EJT18" s="396"/>
      <c r="EJU18" s="396"/>
      <c r="EJV18" s="396"/>
      <c r="EJW18" s="396"/>
      <c r="EJX18" s="396"/>
      <c r="EJY18" s="396"/>
      <c r="EJZ18" s="396"/>
      <c r="EKA18" s="396"/>
      <c r="EKB18" s="396"/>
      <c r="EKC18" s="396"/>
      <c r="EKD18" s="396"/>
      <c r="EKE18" s="396"/>
      <c r="EKF18" s="396"/>
      <c r="EKG18" s="396"/>
      <c r="EKH18" s="396"/>
      <c r="EKI18" s="396"/>
      <c r="EKJ18" s="396"/>
      <c r="EKK18" s="396"/>
      <c r="EKL18" s="396"/>
      <c r="EKM18" s="396"/>
      <c r="EKN18" s="396"/>
      <c r="EKO18" s="396"/>
      <c r="EKP18" s="396"/>
      <c r="EKQ18" s="396"/>
      <c r="EKR18" s="396"/>
      <c r="EKS18" s="396"/>
      <c r="EKT18" s="396"/>
      <c r="EKU18" s="396"/>
      <c r="EKV18" s="396"/>
      <c r="EKW18" s="396"/>
      <c r="EKX18" s="396"/>
      <c r="EKY18" s="396"/>
      <c r="EKZ18" s="396"/>
      <c r="ELA18" s="396"/>
      <c r="ELB18" s="396"/>
      <c r="ELC18" s="396"/>
      <c r="ELD18" s="396"/>
      <c r="ELE18" s="396"/>
      <c r="ELF18" s="396"/>
      <c r="ELG18" s="396"/>
      <c r="ELH18" s="396"/>
      <c r="ELI18" s="396"/>
      <c r="ELJ18" s="396"/>
      <c r="ELK18" s="396"/>
      <c r="ELL18" s="396"/>
      <c r="ELM18" s="396"/>
      <c r="ELN18" s="396"/>
      <c r="ELO18" s="396"/>
      <c r="ELP18" s="396"/>
      <c r="ELQ18" s="396"/>
      <c r="ELR18" s="396"/>
      <c r="ELS18" s="396"/>
      <c r="ELT18" s="396"/>
      <c r="ELU18" s="396"/>
      <c r="ELV18" s="396"/>
      <c r="ELW18" s="396"/>
      <c r="ELX18" s="396"/>
      <c r="ELY18" s="396"/>
      <c r="ELZ18" s="396"/>
      <c r="EMA18" s="396"/>
      <c r="EMB18" s="396"/>
      <c r="EMC18" s="396"/>
      <c r="EMD18" s="396"/>
      <c r="EME18" s="396"/>
      <c r="EMF18" s="396"/>
      <c r="EMG18" s="396"/>
      <c r="EMH18" s="396"/>
      <c r="EMI18" s="396"/>
      <c r="EMJ18" s="396"/>
      <c r="EMK18" s="396"/>
      <c r="EML18" s="396"/>
      <c r="EMM18" s="396"/>
      <c r="EMN18" s="396"/>
      <c r="EMO18" s="396"/>
      <c r="EMP18" s="396"/>
      <c r="EMQ18" s="396"/>
      <c r="EMR18" s="396"/>
      <c r="EMS18" s="396"/>
      <c r="EMT18" s="396"/>
      <c r="EMU18" s="396"/>
      <c r="EMV18" s="396"/>
      <c r="EMW18" s="396"/>
      <c r="EMX18" s="396"/>
      <c r="EMY18" s="396"/>
      <c r="EMZ18" s="396"/>
      <c r="ENA18" s="396"/>
      <c r="ENB18" s="396"/>
      <c r="ENC18" s="396"/>
      <c r="END18" s="396"/>
      <c r="ENE18" s="396"/>
      <c r="ENF18" s="396"/>
      <c r="ENG18" s="396"/>
      <c r="ENH18" s="396"/>
      <c r="ENI18" s="396"/>
      <c r="ENJ18" s="396"/>
      <c r="ENK18" s="396"/>
      <c r="ENL18" s="396"/>
      <c r="ENM18" s="396"/>
      <c r="ENN18" s="396"/>
      <c r="ENO18" s="396"/>
      <c r="ENP18" s="396"/>
      <c r="ENQ18" s="396"/>
      <c r="ENR18" s="396"/>
      <c r="ENS18" s="396"/>
      <c r="ENT18" s="396"/>
      <c r="ENU18" s="396"/>
      <c r="ENV18" s="396"/>
      <c r="ENW18" s="396"/>
      <c r="ENX18" s="396"/>
      <c r="ENY18" s="396"/>
      <c r="ENZ18" s="396"/>
      <c r="EOA18" s="396"/>
      <c r="EOB18" s="396"/>
      <c r="EOC18" s="396"/>
      <c r="EOD18" s="396"/>
      <c r="EOE18" s="396"/>
      <c r="EOF18" s="396"/>
      <c r="EOG18" s="396"/>
      <c r="EOH18" s="396"/>
      <c r="EOI18" s="396"/>
      <c r="EOJ18" s="396"/>
      <c r="EOK18" s="396"/>
      <c r="EOL18" s="396"/>
      <c r="EOM18" s="396"/>
      <c r="EON18" s="396"/>
      <c r="EOO18" s="396"/>
      <c r="EOP18" s="396"/>
      <c r="EOQ18" s="396"/>
      <c r="EOR18" s="396"/>
      <c r="EOS18" s="396"/>
      <c r="EOT18" s="396"/>
      <c r="EOU18" s="396"/>
      <c r="EOV18" s="396"/>
      <c r="EOW18" s="396"/>
      <c r="EOX18" s="396"/>
      <c r="EOY18" s="396"/>
      <c r="EOZ18" s="396"/>
      <c r="EPA18" s="396"/>
      <c r="EPB18" s="396"/>
      <c r="EPC18" s="396"/>
      <c r="EPD18" s="396"/>
      <c r="EPE18" s="396"/>
      <c r="EPF18" s="396"/>
      <c r="EPG18" s="396"/>
      <c r="EPH18" s="396"/>
      <c r="EPI18" s="396"/>
      <c r="EPJ18" s="396"/>
      <c r="EPK18" s="396"/>
      <c r="EPL18" s="396"/>
      <c r="EPM18" s="396"/>
      <c r="EPN18" s="396"/>
      <c r="EPO18" s="396"/>
      <c r="EPP18" s="396"/>
      <c r="EPQ18" s="396"/>
      <c r="EPR18" s="396"/>
      <c r="EPS18" s="396"/>
      <c r="EPT18" s="396"/>
      <c r="EPU18" s="396"/>
      <c r="EPV18" s="396"/>
      <c r="EPW18" s="396"/>
      <c r="EPX18" s="396"/>
      <c r="EPY18" s="396"/>
      <c r="EPZ18" s="396"/>
      <c r="EQA18" s="396"/>
      <c r="EQB18" s="396"/>
      <c r="EQC18" s="396"/>
      <c r="EQD18" s="396"/>
      <c r="EQE18" s="396"/>
      <c r="EQF18" s="396"/>
      <c r="EQG18" s="396"/>
      <c r="EQH18" s="396"/>
      <c r="EQI18" s="396"/>
      <c r="EQJ18" s="396"/>
      <c r="EQK18" s="396"/>
      <c r="EQL18" s="396"/>
      <c r="EQM18" s="396"/>
      <c r="EQN18" s="396"/>
      <c r="EQO18" s="396"/>
      <c r="EQP18" s="396"/>
      <c r="EQQ18" s="396"/>
      <c r="EQR18" s="396"/>
      <c r="EQS18" s="396"/>
      <c r="EQT18" s="396"/>
      <c r="EQU18" s="396"/>
      <c r="EQV18" s="396"/>
      <c r="EQW18" s="396"/>
      <c r="EQX18" s="396"/>
      <c r="EQY18" s="396"/>
      <c r="EQZ18" s="396"/>
      <c r="ERA18" s="396"/>
      <c r="ERB18" s="396"/>
      <c r="ERC18" s="396"/>
      <c r="ERD18" s="396"/>
      <c r="ERE18" s="396"/>
      <c r="ERF18" s="396"/>
      <c r="ERG18" s="396"/>
      <c r="ERH18" s="396"/>
      <c r="ERI18" s="396"/>
      <c r="ERJ18" s="396"/>
      <c r="ERK18" s="396"/>
      <c r="ERL18" s="396"/>
      <c r="ERM18" s="396"/>
      <c r="ERN18" s="396"/>
      <c r="ERO18" s="396"/>
      <c r="ERP18" s="396"/>
      <c r="ERQ18" s="396"/>
      <c r="ERR18" s="396"/>
      <c r="ERS18" s="396"/>
      <c r="ERT18" s="396"/>
      <c r="ERU18" s="396"/>
      <c r="ERV18" s="396"/>
      <c r="ERW18" s="396"/>
      <c r="ERX18" s="396"/>
      <c r="ERY18" s="396"/>
      <c r="ERZ18" s="396"/>
      <c r="ESA18" s="396"/>
      <c r="ESB18" s="396"/>
      <c r="ESC18" s="396"/>
      <c r="ESD18" s="396"/>
      <c r="ESE18" s="396"/>
      <c r="ESF18" s="396"/>
      <c r="ESG18" s="396"/>
      <c r="ESH18" s="396"/>
      <c r="ESI18" s="396"/>
      <c r="ESJ18" s="396"/>
      <c r="ESK18" s="396"/>
      <c r="ESL18" s="396"/>
      <c r="ESM18" s="396"/>
      <c r="ESN18" s="396"/>
      <c r="ESO18" s="396"/>
      <c r="ESP18" s="396"/>
      <c r="ESQ18" s="396"/>
      <c r="ESR18" s="396"/>
      <c r="ESS18" s="396"/>
      <c r="EST18" s="396"/>
      <c r="ESU18" s="396"/>
      <c r="ESV18" s="396"/>
      <c r="ESW18" s="396"/>
      <c r="ESX18" s="396"/>
      <c r="ESY18" s="396"/>
      <c r="ESZ18" s="396"/>
      <c r="ETA18" s="396"/>
      <c r="ETB18" s="396"/>
      <c r="ETC18" s="396"/>
      <c r="ETD18" s="396"/>
      <c r="ETE18" s="396"/>
      <c r="ETF18" s="396"/>
      <c r="ETG18" s="396"/>
      <c r="ETH18" s="396"/>
      <c r="ETI18" s="396"/>
      <c r="ETJ18" s="396"/>
      <c r="ETK18" s="396"/>
      <c r="ETL18" s="396"/>
      <c r="ETM18" s="396"/>
      <c r="ETN18" s="396"/>
      <c r="ETO18" s="396"/>
      <c r="ETP18" s="396"/>
      <c r="ETQ18" s="396"/>
      <c r="ETR18" s="396"/>
      <c r="ETS18" s="396"/>
      <c r="ETT18" s="396"/>
      <c r="ETU18" s="396"/>
      <c r="ETV18" s="396"/>
      <c r="ETW18" s="396"/>
      <c r="ETX18" s="396"/>
      <c r="ETY18" s="396"/>
      <c r="ETZ18" s="396"/>
      <c r="EUA18" s="396"/>
      <c r="EUB18" s="396"/>
      <c r="EUC18" s="396"/>
      <c r="EUD18" s="396"/>
      <c r="EUE18" s="396"/>
      <c r="EUF18" s="396"/>
      <c r="EUG18" s="396"/>
      <c r="EUH18" s="396"/>
      <c r="EUI18" s="396"/>
      <c r="EUJ18" s="396"/>
      <c r="EUK18" s="396"/>
      <c r="EUL18" s="396"/>
      <c r="EUM18" s="396"/>
      <c r="EUN18" s="396"/>
      <c r="EUO18" s="396"/>
      <c r="EUP18" s="396"/>
      <c r="EUQ18" s="396"/>
      <c r="EUR18" s="396"/>
      <c r="EUS18" s="396"/>
      <c r="EUT18" s="396"/>
      <c r="EUU18" s="396"/>
      <c r="EUV18" s="396"/>
      <c r="EUW18" s="396"/>
      <c r="EUX18" s="396"/>
      <c r="EUY18" s="396"/>
      <c r="EUZ18" s="396"/>
      <c r="EVA18" s="396"/>
      <c r="EVB18" s="396"/>
      <c r="EVC18" s="396"/>
      <c r="EVD18" s="396"/>
      <c r="EVE18" s="396"/>
      <c r="EVF18" s="396"/>
      <c r="EVG18" s="396"/>
      <c r="EVH18" s="396"/>
      <c r="EVI18" s="396"/>
      <c r="EVJ18" s="396"/>
      <c r="EVK18" s="396"/>
      <c r="EVL18" s="396"/>
      <c r="EVM18" s="396"/>
      <c r="EVN18" s="396"/>
      <c r="EVO18" s="396"/>
      <c r="EVP18" s="396"/>
      <c r="EVQ18" s="396"/>
      <c r="EVR18" s="396"/>
      <c r="EVS18" s="396"/>
      <c r="EVT18" s="396"/>
      <c r="EVU18" s="396"/>
      <c r="EVV18" s="396"/>
      <c r="EVW18" s="396"/>
      <c r="EVX18" s="396"/>
      <c r="EVY18" s="396"/>
      <c r="EVZ18" s="396"/>
      <c r="EWA18" s="396"/>
      <c r="EWB18" s="396"/>
      <c r="EWC18" s="396"/>
      <c r="EWD18" s="396"/>
      <c r="EWE18" s="396"/>
      <c r="EWF18" s="396"/>
      <c r="EWG18" s="396"/>
      <c r="EWH18" s="396"/>
      <c r="EWI18" s="396"/>
      <c r="EWJ18" s="396"/>
      <c r="EWK18" s="396"/>
      <c r="EWL18" s="396"/>
      <c r="EWM18" s="396"/>
      <c r="EWN18" s="396"/>
      <c r="EWO18" s="396"/>
      <c r="EWP18" s="396"/>
      <c r="EWQ18" s="396"/>
      <c r="EWR18" s="396"/>
      <c r="EWS18" s="396"/>
      <c r="EWT18" s="396"/>
      <c r="EWU18" s="396"/>
      <c r="EWV18" s="396"/>
      <c r="EWW18" s="396"/>
      <c r="EWX18" s="396"/>
      <c r="EWY18" s="396"/>
      <c r="EWZ18" s="396"/>
      <c r="EXA18" s="396"/>
      <c r="EXB18" s="396"/>
      <c r="EXC18" s="396"/>
      <c r="EXD18" s="396"/>
      <c r="EXE18" s="396"/>
      <c r="EXF18" s="396"/>
      <c r="EXG18" s="396"/>
      <c r="EXH18" s="396"/>
      <c r="EXI18" s="396"/>
      <c r="EXJ18" s="396"/>
      <c r="EXK18" s="396"/>
      <c r="EXL18" s="396"/>
      <c r="EXM18" s="396"/>
      <c r="EXN18" s="396"/>
      <c r="EXO18" s="396"/>
      <c r="EXP18" s="396"/>
      <c r="EXQ18" s="396"/>
      <c r="EXR18" s="396"/>
      <c r="EXS18" s="396"/>
      <c r="EXT18" s="396"/>
      <c r="EXU18" s="396"/>
      <c r="EXV18" s="396"/>
      <c r="EXW18" s="396"/>
      <c r="EXX18" s="396"/>
      <c r="EXY18" s="396"/>
      <c r="EXZ18" s="396"/>
      <c r="EYA18" s="396"/>
      <c r="EYB18" s="396"/>
      <c r="EYC18" s="396"/>
      <c r="EYD18" s="396"/>
      <c r="EYE18" s="396"/>
      <c r="EYF18" s="396"/>
      <c r="EYG18" s="396"/>
      <c r="EYH18" s="396"/>
      <c r="EYI18" s="396"/>
      <c r="EYJ18" s="396"/>
      <c r="EYK18" s="396"/>
      <c r="EYL18" s="396"/>
      <c r="EYM18" s="396"/>
      <c r="EYN18" s="396"/>
      <c r="EYO18" s="396"/>
      <c r="EYP18" s="396"/>
      <c r="EYQ18" s="396"/>
      <c r="EYR18" s="396"/>
      <c r="EYS18" s="396"/>
      <c r="EYT18" s="396"/>
      <c r="EYU18" s="396"/>
      <c r="EYV18" s="396"/>
      <c r="EYW18" s="396"/>
      <c r="EYX18" s="396"/>
      <c r="EYY18" s="396"/>
      <c r="EYZ18" s="396"/>
      <c r="EZA18" s="396"/>
      <c r="EZB18" s="396"/>
      <c r="EZC18" s="396"/>
      <c r="EZD18" s="396"/>
      <c r="EZE18" s="396"/>
      <c r="EZF18" s="396"/>
      <c r="EZG18" s="396"/>
      <c r="EZH18" s="396"/>
      <c r="EZI18" s="396"/>
      <c r="EZJ18" s="396"/>
      <c r="EZK18" s="396"/>
      <c r="EZL18" s="396"/>
      <c r="EZM18" s="396"/>
      <c r="EZN18" s="396"/>
      <c r="EZO18" s="396"/>
      <c r="EZP18" s="396"/>
      <c r="EZQ18" s="396"/>
      <c r="EZR18" s="396"/>
      <c r="EZS18" s="396"/>
      <c r="EZT18" s="396"/>
      <c r="EZU18" s="396"/>
      <c r="EZV18" s="396"/>
      <c r="EZW18" s="396"/>
      <c r="EZX18" s="396"/>
      <c r="EZY18" s="396"/>
      <c r="EZZ18" s="396"/>
      <c r="FAA18" s="396"/>
      <c r="FAB18" s="396"/>
      <c r="FAC18" s="396"/>
      <c r="FAD18" s="396"/>
      <c r="FAE18" s="396"/>
      <c r="FAF18" s="396"/>
      <c r="FAG18" s="396"/>
      <c r="FAH18" s="396"/>
      <c r="FAI18" s="396"/>
      <c r="FAJ18" s="396"/>
      <c r="FAK18" s="396"/>
      <c r="FAL18" s="396"/>
      <c r="FAM18" s="396"/>
      <c r="FAN18" s="396"/>
      <c r="FAO18" s="396"/>
      <c r="FAP18" s="396"/>
      <c r="FAQ18" s="396"/>
      <c r="FAR18" s="396"/>
      <c r="FAS18" s="396"/>
      <c r="FAT18" s="396"/>
      <c r="FAU18" s="396"/>
      <c r="FAV18" s="396"/>
      <c r="FAW18" s="396"/>
      <c r="FAX18" s="396"/>
      <c r="FAY18" s="396"/>
      <c r="FAZ18" s="396"/>
      <c r="FBA18" s="396"/>
      <c r="FBB18" s="396"/>
      <c r="FBC18" s="396"/>
      <c r="FBD18" s="396"/>
      <c r="FBE18" s="396"/>
      <c r="FBF18" s="396"/>
      <c r="FBG18" s="396"/>
      <c r="FBH18" s="396"/>
      <c r="FBI18" s="396"/>
      <c r="FBJ18" s="396"/>
      <c r="FBK18" s="396"/>
      <c r="FBL18" s="396"/>
      <c r="FBM18" s="396"/>
      <c r="FBN18" s="396"/>
      <c r="FBO18" s="396"/>
      <c r="FBP18" s="396"/>
      <c r="FBQ18" s="396"/>
      <c r="FBR18" s="396"/>
      <c r="FBS18" s="396"/>
      <c r="FBT18" s="396"/>
      <c r="FBU18" s="396"/>
      <c r="FBV18" s="396"/>
      <c r="FBW18" s="396"/>
      <c r="FBX18" s="396"/>
      <c r="FBY18" s="396"/>
      <c r="FBZ18" s="396"/>
      <c r="FCA18" s="396"/>
      <c r="FCB18" s="396"/>
      <c r="FCC18" s="396"/>
      <c r="FCD18" s="396"/>
      <c r="FCE18" s="396"/>
      <c r="FCF18" s="396"/>
      <c r="FCG18" s="396"/>
      <c r="FCH18" s="396"/>
      <c r="FCI18" s="396"/>
      <c r="FCJ18" s="396"/>
      <c r="FCK18" s="396"/>
      <c r="FCL18" s="396"/>
      <c r="FCM18" s="396"/>
      <c r="FCN18" s="396"/>
      <c r="FCO18" s="396"/>
      <c r="FCP18" s="396"/>
      <c r="FCQ18" s="396"/>
      <c r="FCR18" s="396"/>
      <c r="FCS18" s="396"/>
      <c r="FCT18" s="396"/>
      <c r="FCU18" s="396"/>
      <c r="FCV18" s="396"/>
      <c r="FCW18" s="396"/>
      <c r="FCX18" s="396"/>
      <c r="FCY18" s="396"/>
      <c r="FCZ18" s="396"/>
      <c r="FDA18" s="396"/>
      <c r="FDB18" s="396"/>
      <c r="FDC18" s="396"/>
      <c r="FDD18" s="396"/>
      <c r="FDE18" s="396"/>
      <c r="FDF18" s="396"/>
      <c r="FDG18" s="396"/>
      <c r="FDH18" s="396"/>
      <c r="FDI18" s="396"/>
      <c r="FDJ18" s="396"/>
      <c r="FDK18" s="396"/>
      <c r="FDL18" s="396"/>
      <c r="FDM18" s="396"/>
      <c r="FDN18" s="396"/>
      <c r="FDO18" s="396"/>
      <c r="FDP18" s="396"/>
      <c r="FDQ18" s="396"/>
      <c r="FDR18" s="396"/>
      <c r="FDS18" s="396"/>
      <c r="FDT18" s="396"/>
      <c r="FDU18" s="396"/>
      <c r="FDV18" s="396"/>
      <c r="FDW18" s="396"/>
      <c r="FDX18" s="396"/>
      <c r="FDY18" s="396"/>
      <c r="FDZ18" s="396"/>
      <c r="FEA18" s="396"/>
      <c r="FEB18" s="396"/>
      <c r="FEC18" s="396"/>
      <c r="FED18" s="396"/>
      <c r="FEE18" s="396"/>
      <c r="FEF18" s="396"/>
      <c r="FEG18" s="396"/>
      <c r="FEH18" s="396"/>
      <c r="FEI18" s="396"/>
      <c r="FEJ18" s="396"/>
      <c r="FEK18" s="396"/>
      <c r="FEL18" s="396"/>
      <c r="FEM18" s="396"/>
      <c r="FEN18" s="396"/>
      <c r="FEO18" s="396"/>
      <c r="FEP18" s="396"/>
      <c r="FEQ18" s="396"/>
      <c r="FER18" s="396"/>
      <c r="FES18" s="396"/>
      <c r="FET18" s="396"/>
      <c r="FEU18" s="396"/>
      <c r="FEV18" s="396"/>
      <c r="FEW18" s="396"/>
      <c r="FEX18" s="396"/>
      <c r="FEY18" s="396"/>
      <c r="FEZ18" s="396"/>
      <c r="FFA18" s="396"/>
      <c r="FFB18" s="396"/>
      <c r="FFC18" s="396"/>
      <c r="FFD18" s="396"/>
      <c r="FFE18" s="396"/>
      <c r="FFF18" s="396"/>
      <c r="FFG18" s="396"/>
      <c r="FFH18" s="396"/>
      <c r="FFI18" s="396"/>
      <c r="FFJ18" s="396"/>
      <c r="FFK18" s="396"/>
      <c r="FFL18" s="396"/>
      <c r="FFM18" s="396"/>
      <c r="FFN18" s="396"/>
      <c r="FFO18" s="396"/>
      <c r="FFP18" s="396"/>
      <c r="FFQ18" s="396"/>
      <c r="FFR18" s="396"/>
      <c r="FFS18" s="396"/>
      <c r="FFT18" s="396"/>
      <c r="FFU18" s="396"/>
      <c r="FFV18" s="396"/>
      <c r="FFW18" s="396"/>
      <c r="FFX18" s="396"/>
      <c r="FFY18" s="396"/>
      <c r="FFZ18" s="396"/>
      <c r="FGA18" s="396"/>
      <c r="FGB18" s="396"/>
      <c r="FGC18" s="396"/>
      <c r="FGD18" s="396"/>
      <c r="FGE18" s="396"/>
      <c r="FGF18" s="396"/>
      <c r="FGG18" s="396"/>
      <c r="FGH18" s="396"/>
      <c r="FGI18" s="396"/>
      <c r="FGJ18" s="396"/>
      <c r="FGK18" s="396"/>
      <c r="FGL18" s="396"/>
      <c r="FGM18" s="396"/>
      <c r="FGN18" s="396"/>
      <c r="FGO18" s="396"/>
      <c r="FGP18" s="396"/>
      <c r="FGQ18" s="396"/>
      <c r="FGR18" s="396"/>
      <c r="FGS18" s="396"/>
      <c r="FGT18" s="396"/>
      <c r="FGU18" s="396"/>
      <c r="FGV18" s="396"/>
      <c r="FGW18" s="396"/>
      <c r="FGX18" s="396"/>
      <c r="FGY18" s="396"/>
      <c r="FGZ18" s="396"/>
      <c r="FHA18" s="396"/>
      <c r="FHB18" s="396"/>
      <c r="FHC18" s="396"/>
      <c r="FHD18" s="396"/>
      <c r="FHE18" s="396"/>
      <c r="FHF18" s="396"/>
      <c r="FHG18" s="396"/>
      <c r="FHH18" s="396"/>
      <c r="FHI18" s="396"/>
      <c r="FHJ18" s="396"/>
      <c r="FHK18" s="396"/>
      <c r="FHL18" s="396"/>
      <c r="FHM18" s="396"/>
      <c r="FHN18" s="396"/>
      <c r="FHO18" s="396"/>
      <c r="FHP18" s="396"/>
      <c r="FHQ18" s="396"/>
      <c r="FHR18" s="396"/>
      <c r="FHS18" s="396"/>
      <c r="FHT18" s="396"/>
      <c r="FHU18" s="396"/>
      <c r="FHV18" s="396"/>
      <c r="FHW18" s="396"/>
      <c r="FHX18" s="396"/>
      <c r="FHY18" s="396"/>
      <c r="FHZ18" s="396"/>
      <c r="FIA18" s="396"/>
      <c r="FIB18" s="396"/>
      <c r="FIC18" s="396"/>
      <c r="FID18" s="396"/>
      <c r="FIE18" s="396"/>
      <c r="FIF18" s="396"/>
      <c r="FIG18" s="396"/>
      <c r="FIH18" s="396"/>
      <c r="FII18" s="396"/>
      <c r="FIJ18" s="396"/>
      <c r="FIK18" s="396"/>
      <c r="FIL18" s="396"/>
      <c r="FIM18" s="396"/>
      <c r="FIN18" s="396"/>
      <c r="FIO18" s="396"/>
      <c r="FIP18" s="396"/>
      <c r="FIQ18" s="396"/>
      <c r="FIR18" s="396"/>
      <c r="FIS18" s="396"/>
      <c r="FIT18" s="396"/>
      <c r="FIU18" s="396"/>
      <c r="FIV18" s="396"/>
      <c r="FIW18" s="396"/>
      <c r="FIX18" s="396"/>
      <c r="FIY18" s="396"/>
      <c r="FIZ18" s="396"/>
      <c r="FJA18" s="396"/>
      <c r="FJB18" s="396"/>
      <c r="FJC18" s="396"/>
      <c r="FJD18" s="396"/>
      <c r="FJE18" s="396"/>
      <c r="FJF18" s="396"/>
      <c r="FJG18" s="396"/>
      <c r="FJH18" s="396"/>
      <c r="FJI18" s="396"/>
      <c r="FJJ18" s="396"/>
      <c r="FJK18" s="396"/>
      <c r="FJL18" s="396"/>
      <c r="FJM18" s="396"/>
      <c r="FJN18" s="396"/>
      <c r="FJO18" s="396"/>
      <c r="FJP18" s="396"/>
      <c r="FJQ18" s="396"/>
      <c r="FJR18" s="396"/>
      <c r="FJS18" s="396"/>
      <c r="FJT18" s="396"/>
      <c r="FJU18" s="396"/>
      <c r="FJV18" s="396"/>
      <c r="FJW18" s="396"/>
      <c r="FJX18" s="396"/>
      <c r="FJY18" s="396"/>
      <c r="FJZ18" s="396"/>
      <c r="FKA18" s="396"/>
      <c r="FKB18" s="396"/>
      <c r="FKC18" s="396"/>
      <c r="FKD18" s="396"/>
      <c r="FKE18" s="396"/>
      <c r="FKF18" s="396"/>
      <c r="FKG18" s="396"/>
      <c r="FKH18" s="396"/>
      <c r="FKI18" s="396"/>
      <c r="FKJ18" s="396"/>
      <c r="FKK18" s="396"/>
      <c r="FKL18" s="396"/>
      <c r="FKM18" s="396"/>
      <c r="FKN18" s="396"/>
      <c r="FKO18" s="396"/>
      <c r="FKP18" s="396"/>
      <c r="FKQ18" s="396"/>
      <c r="FKR18" s="396"/>
      <c r="FKS18" s="396"/>
      <c r="FKT18" s="396"/>
      <c r="FKU18" s="396"/>
      <c r="FKV18" s="396"/>
      <c r="FKW18" s="396"/>
      <c r="FKX18" s="396"/>
      <c r="FKY18" s="396"/>
      <c r="FKZ18" s="396"/>
      <c r="FLA18" s="396"/>
      <c r="FLB18" s="396"/>
      <c r="FLC18" s="396"/>
      <c r="FLD18" s="396"/>
      <c r="FLE18" s="396"/>
      <c r="FLF18" s="396"/>
      <c r="FLG18" s="396"/>
      <c r="FLH18" s="396"/>
      <c r="FLI18" s="396"/>
      <c r="FLJ18" s="396"/>
      <c r="FLK18" s="396"/>
      <c r="FLL18" s="396"/>
      <c r="FLM18" s="396"/>
      <c r="FLN18" s="396"/>
      <c r="FLO18" s="396"/>
      <c r="FLP18" s="396"/>
      <c r="FLQ18" s="396"/>
      <c r="FLR18" s="396"/>
      <c r="FLS18" s="396"/>
      <c r="FLT18" s="396"/>
      <c r="FLU18" s="396"/>
      <c r="FLV18" s="396"/>
      <c r="FLW18" s="396"/>
      <c r="FLX18" s="396"/>
      <c r="FLY18" s="396"/>
      <c r="FLZ18" s="396"/>
      <c r="FMA18" s="396"/>
      <c r="FMB18" s="396"/>
      <c r="FMC18" s="396"/>
      <c r="FMD18" s="396"/>
      <c r="FME18" s="396"/>
      <c r="FMF18" s="396"/>
      <c r="FMG18" s="396"/>
      <c r="FMH18" s="396"/>
      <c r="FMI18" s="396"/>
      <c r="FMJ18" s="396"/>
      <c r="FMK18" s="396"/>
      <c r="FML18" s="396"/>
      <c r="FMM18" s="396"/>
      <c r="FMN18" s="396"/>
      <c r="FMO18" s="396"/>
      <c r="FMP18" s="396"/>
      <c r="FMQ18" s="396"/>
      <c r="FMR18" s="396"/>
      <c r="FMS18" s="396"/>
      <c r="FMT18" s="396"/>
      <c r="FMU18" s="396"/>
      <c r="FMV18" s="396"/>
      <c r="FMW18" s="396"/>
      <c r="FMX18" s="396"/>
      <c r="FMY18" s="396"/>
      <c r="FMZ18" s="396"/>
      <c r="FNA18" s="396"/>
      <c r="FNB18" s="396"/>
      <c r="FNC18" s="396"/>
      <c r="FND18" s="396"/>
      <c r="FNE18" s="396"/>
      <c r="FNF18" s="396"/>
      <c r="FNG18" s="396"/>
      <c r="FNH18" s="396"/>
      <c r="FNI18" s="396"/>
      <c r="FNJ18" s="396"/>
      <c r="FNK18" s="396"/>
      <c r="FNL18" s="396"/>
      <c r="FNM18" s="396"/>
      <c r="FNN18" s="396"/>
      <c r="FNO18" s="396"/>
      <c r="FNP18" s="396"/>
      <c r="FNQ18" s="396"/>
      <c r="FNR18" s="396"/>
      <c r="FNS18" s="396"/>
      <c r="FNT18" s="396"/>
      <c r="FNU18" s="396"/>
      <c r="FNV18" s="396"/>
      <c r="FNW18" s="396"/>
      <c r="FNX18" s="396"/>
      <c r="FNY18" s="396"/>
      <c r="FNZ18" s="396"/>
      <c r="FOA18" s="396"/>
      <c r="FOB18" s="396"/>
      <c r="FOC18" s="396"/>
      <c r="FOD18" s="396"/>
      <c r="FOE18" s="396"/>
      <c r="FOF18" s="396"/>
      <c r="FOG18" s="396"/>
      <c r="FOH18" s="396"/>
      <c r="FOI18" s="396"/>
      <c r="FOJ18" s="396"/>
      <c r="FOK18" s="396"/>
      <c r="FOL18" s="396"/>
      <c r="FOM18" s="396"/>
      <c r="FON18" s="396"/>
      <c r="FOO18" s="396"/>
      <c r="FOP18" s="396"/>
      <c r="FOQ18" s="396"/>
      <c r="FOR18" s="396"/>
      <c r="FOS18" s="396"/>
      <c r="FOT18" s="396"/>
      <c r="FOU18" s="396"/>
      <c r="FOV18" s="396"/>
      <c r="FOW18" s="396"/>
      <c r="FOX18" s="396"/>
      <c r="FOY18" s="396"/>
      <c r="FOZ18" s="396"/>
      <c r="FPA18" s="396"/>
      <c r="FPB18" s="396"/>
      <c r="FPC18" s="396"/>
      <c r="FPD18" s="396"/>
      <c r="FPE18" s="396"/>
      <c r="FPF18" s="396"/>
      <c r="FPG18" s="396"/>
      <c r="FPH18" s="396"/>
      <c r="FPI18" s="396"/>
      <c r="FPJ18" s="396"/>
      <c r="FPK18" s="396"/>
      <c r="FPL18" s="396"/>
      <c r="FPM18" s="396"/>
      <c r="FPN18" s="396"/>
      <c r="FPO18" s="396"/>
      <c r="FPP18" s="396"/>
      <c r="FPQ18" s="396"/>
      <c r="FPR18" s="396"/>
      <c r="FPS18" s="396"/>
      <c r="FPT18" s="396"/>
      <c r="FPU18" s="396"/>
      <c r="FPV18" s="396"/>
      <c r="FPW18" s="396"/>
      <c r="FPX18" s="396"/>
      <c r="FPY18" s="396"/>
      <c r="FPZ18" s="396"/>
      <c r="FQA18" s="396"/>
      <c r="FQB18" s="396"/>
      <c r="FQC18" s="396"/>
      <c r="FQD18" s="396"/>
      <c r="FQE18" s="396"/>
      <c r="FQF18" s="396"/>
      <c r="FQG18" s="396"/>
      <c r="FQH18" s="396"/>
      <c r="FQI18" s="396"/>
      <c r="FQJ18" s="396"/>
      <c r="FQK18" s="396"/>
      <c r="FQL18" s="396"/>
      <c r="FQM18" s="396"/>
      <c r="FQN18" s="396"/>
      <c r="FQO18" s="396"/>
      <c r="FQP18" s="396"/>
      <c r="FQQ18" s="396"/>
      <c r="FQR18" s="396"/>
      <c r="FQS18" s="396"/>
      <c r="FQT18" s="396"/>
      <c r="FQU18" s="396"/>
      <c r="FQV18" s="396"/>
      <c r="FQW18" s="396"/>
      <c r="FQX18" s="396"/>
      <c r="FQY18" s="396"/>
      <c r="FQZ18" s="396"/>
      <c r="FRA18" s="396"/>
      <c r="FRB18" s="396"/>
      <c r="FRC18" s="396"/>
      <c r="FRD18" s="396"/>
      <c r="FRE18" s="396"/>
      <c r="FRF18" s="396"/>
      <c r="FRG18" s="396"/>
      <c r="FRH18" s="396"/>
      <c r="FRI18" s="396"/>
      <c r="FRJ18" s="396"/>
      <c r="FRK18" s="396"/>
      <c r="FRL18" s="396"/>
      <c r="FRM18" s="396"/>
      <c r="FRN18" s="396"/>
      <c r="FRO18" s="396"/>
      <c r="FRP18" s="396"/>
      <c r="FRQ18" s="396"/>
      <c r="FRR18" s="396"/>
      <c r="FRS18" s="396"/>
      <c r="FRT18" s="396"/>
      <c r="FRU18" s="396"/>
      <c r="FRV18" s="396"/>
      <c r="FRW18" s="396"/>
      <c r="FRX18" s="396"/>
      <c r="FRY18" s="396"/>
      <c r="FRZ18" s="396"/>
      <c r="FSA18" s="396"/>
      <c r="FSB18" s="396"/>
      <c r="FSC18" s="396"/>
      <c r="FSD18" s="396"/>
      <c r="FSE18" s="396"/>
      <c r="FSF18" s="396"/>
      <c r="FSG18" s="396"/>
      <c r="FSH18" s="396"/>
      <c r="FSI18" s="396"/>
      <c r="FSJ18" s="396"/>
      <c r="FSK18" s="396"/>
      <c r="FSL18" s="396"/>
      <c r="FSM18" s="396"/>
      <c r="FSN18" s="396"/>
      <c r="FSO18" s="396"/>
      <c r="FSP18" s="396"/>
      <c r="FSQ18" s="396"/>
      <c r="FSR18" s="396"/>
      <c r="FSS18" s="396"/>
      <c r="FST18" s="396"/>
      <c r="FSU18" s="396"/>
      <c r="FSV18" s="396"/>
      <c r="FSW18" s="396"/>
      <c r="FSX18" s="396"/>
      <c r="FSY18" s="396"/>
      <c r="FSZ18" s="396"/>
      <c r="FTA18" s="396"/>
      <c r="FTB18" s="396"/>
      <c r="FTC18" s="396"/>
      <c r="FTD18" s="396"/>
      <c r="FTE18" s="396"/>
      <c r="FTF18" s="396"/>
      <c r="FTG18" s="396"/>
      <c r="FTH18" s="396"/>
      <c r="FTI18" s="396"/>
      <c r="FTJ18" s="396"/>
      <c r="FTK18" s="396"/>
      <c r="FTL18" s="396"/>
      <c r="FTM18" s="396"/>
      <c r="FTN18" s="396"/>
      <c r="FTO18" s="396"/>
      <c r="FTP18" s="396"/>
      <c r="FTQ18" s="396"/>
      <c r="FTR18" s="396"/>
      <c r="FTS18" s="396"/>
      <c r="FTT18" s="396"/>
      <c r="FTU18" s="396"/>
      <c r="FTV18" s="396"/>
      <c r="FTW18" s="396"/>
      <c r="FTX18" s="396"/>
      <c r="FTY18" s="396"/>
      <c r="FTZ18" s="396"/>
      <c r="FUA18" s="396"/>
      <c r="FUB18" s="396"/>
      <c r="FUC18" s="396"/>
      <c r="FUD18" s="396"/>
      <c r="FUE18" s="396"/>
      <c r="FUF18" s="396"/>
      <c r="FUG18" s="396"/>
      <c r="FUH18" s="396"/>
      <c r="FUI18" s="396"/>
      <c r="FUJ18" s="396"/>
      <c r="FUK18" s="396"/>
      <c r="FUL18" s="396"/>
      <c r="FUM18" s="396"/>
      <c r="FUN18" s="396"/>
      <c r="FUO18" s="396"/>
      <c r="FUP18" s="396"/>
      <c r="FUQ18" s="396"/>
      <c r="FUR18" s="396"/>
      <c r="FUS18" s="396"/>
      <c r="FUT18" s="396"/>
      <c r="FUU18" s="396"/>
      <c r="FUV18" s="396"/>
      <c r="FUW18" s="396"/>
      <c r="FUX18" s="396"/>
      <c r="FUY18" s="396"/>
      <c r="FUZ18" s="396"/>
      <c r="FVA18" s="396"/>
      <c r="FVB18" s="396"/>
      <c r="FVC18" s="396"/>
      <c r="FVD18" s="396"/>
      <c r="FVE18" s="396"/>
      <c r="FVF18" s="396"/>
      <c r="FVG18" s="396"/>
      <c r="FVH18" s="396"/>
      <c r="FVI18" s="396"/>
      <c r="FVJ18" s="396"/>
      <c r="FVK18" s="396"/>
      <c r="FVL18" s="396"/>
      <c r="FVM18" s="396"/>
      <c r="FVN18" s="396"/>
      <c r="FVO18" s="396"/>
      <c r="FVP18" s="396"/>
      <c r="FVQ18" s="396"/>
      <c r="FVR18" s="396"/>
      <c r="FVS18" s="396"/>
      <c r="FVT18" s="396"/>
      <c r="FVU18" s="396"/>
      <c r="FVV18" s="396"/>
      <c r="FVW18" s="396"/>
      <c r="FVX18" s="396"/>
      <c r="FVY18" s="396"/>
      <c r="FVZ18" s="396"/>
      <c r="FWA18" s="396"/>
      <c r="FWB18" s="396"/>
      <c r="FWC18" s="396"/>
      <c r="FWD18" s="396"/>
      <c r="FWE18" s="396"/>
      <c r="FWF18" s="396"/>
      <c r="FWG18" s="396"/>
      <c r="FWH18" s="396"/>
      <c r="FWI18" s="396"/>
      <c r="FWJ18" s="396"/>
      <c r="FWK18" s="396"/>
      <c r="FWL18" s="396"/>
      <c r="FWM18" s="396"/>
      <c r="FWN18" s="396"/>
      <c r="FWO18" s="396"/>
      <c r="FWP18" s="396"/>
      <c r="FWQ18" s="396"/>
      <c r="FWR18" s="396"/>
      <c r="FWS18" s="396"/>
      <c r="FWT18" s="396"/>
      <c r="FWU18" s="396"/>
      <c r="FWV18" s="396"/>
      <c r="FWW18" s="396"/>
      <c r="FWX18" s="396"/>
      <c r="FWY18" s="396"/>
      <c r="FWZ18" s="396"/>
      <c r="FXA18" s="396"/>
      <c r="FXB18" s="396"/>
      <c r="FXC18" s="396"/>
      <c r="FXD18" s="396"/>
      <c r="FXE18" s="396"/>
      <c r="FXF18" s="396"/>
      <c r="FXG18" s="396"/>
      <c r="FXH18" s="396"/>
      <c r="FXI18" s="396"/>
      <c r="FXJ18" s="396"/>
      <c r="FXK18" s="396"/>
      <c r="FXL18" s="396"/>
      <c r="FXM18" s="396"/>
      <c r="FXN18" s="396"/>
      <c r="FXO18" s="396"/>
      <c r="FXP18" s="396"/>
      <c r="FXQ18" s="396"/>
      <c r="FXR18" s="396"/>
      <c r="FXS18" s="396"/>
      <c r="FXT18" s="396"/>
      <c r="FXU18" s="396"/>
      <c r="FXV18" s="396"/>
      <c r="FXW18" s="396"/>
      <c r="FXX18" s="396"/>
      <c r="FXY18" s="396"/>
      <c r="FXZ18" s="396"/>
      <c r="FYA18" s="396"/>
      <c r="FYB18" s="396"/>
      <c r="FYC18" s="396"/>
      <c r="FYD18" s="396"/>
      <c r="FYE18" s="396"/>
      <c r="FYF18" s="396"/>
      <c r="FYG18" s="396"/>
      <c r="FYH18" s="396"/>
      <c r="FYI18" s="396"/>
      <c r="FYJ18" s="396"/>
      <c r="FYK18" s="396"/>
      <c r="FYL18" s="396"/>
      <c r="FYM18" s="396"/>
      <c r="FYN18" s="396"/>
      <c r="FYO18" s="396"/>
      <c r="FYP18" s="396"/>
      <c r="FYQ18" s="396"/>
      <c r="FYR18" s="396"/>
      <c r="FYS18" s="396"/>
      <c r="FYT18" s="396"/>
      <c r="FYU18" s="396"/>
      <c r="FYV18" s="396"/>
      <c r="FYW18" s="396"/>
      <c r="FYX18" s="396"/>
      <c r="FYY18" s="396"/>
      <c r="FYZ18" s="396"/>
      <c r="FZA18" s="396"/>
      <c r="FZB18" s="396"/>
      <c r="FZC18" s="396"/>
      <c r="FZD18" s="396"/>
      <c r="FZE18" s="396"/>
      <c r="FZF18" s="396"/>
      <c r="FZG18" s="396"/>
      <c r="FZH18" s="396"/>
      <c r="FZI18" s="396"/>
      <c r="FZJ18" s="396"/>
      <c r="FZK18" s="396"/>
      <c r="FZL18" s="396"/>
      <c r="FZM18" s="396"/>
      <c r="FZN18" s="396"/>
      <c r="FZO18" s="396"/>
      <c r="FZP18" s="396"/>
      <c r="FZQ18" s="396"/>
      <c r="FZR18" s="396"/>
      <c r="FZS18" s="396"/>
      <c r="FZT18" s="396"/>
      <c r="FZU18" s="396"/>
      <c r="FZV18" s="396"/>
      <c r="FZW18" s="396"/>
      <c r="FZX18" s="396"/>
      <c r="FZY18" s="396"/>
      <c r="FZZ18" s="396"/>
      <c r="GAA18" s="396"/>
      <c r="GAB18" s="396"/>
      <c r="GAC18" s="396"/>
      <c r="GAD18" s="396"/>
      <c r="GAE18" s="396"/>
      <c r="GAF18" s="396"/>
      <c r="GAG18" s="396"/>
      <c r="GAH18" s="396"/>
      <c r="GAI18" s="396"/>
      <c r="GAJ18" s="396"/>
      <c r="GAK18" s="396"/>
      <c r="GAL18" s="396"/>
      <c r="GAM18" s="396"/>
      <c r="GAN18" s="396"/>
      <c r="GAO18" s="396"/>
      <c r="GAP18" s="396"/>
      <c r="GAQ18" s="396"/>
      <c r="GAR18" s="396"/>
      <c r="GAS18" s="396"/>
      <c r="GAT18" s="396"/>
      <c r="GAU18" s="396"/>
      <c r="GAV18" s="396"/>
      <c r="GAW18" s="396"/>
      <c r="GAX18" s="396"/>
      <c r="GAY18" s="396"/>
      <c r="GAZ18" s="396"/>
      <c r="GBA18" s="396"/>
      <c r="GBB18" s="396"/>
      <c r="GBC18" s="396"/>
      <c r="GBD18" s="396"/>
      <c r="GBE18" s="396"/>
      <c r="GBF18" s="396"/>
      <c r="GBG18" s="396"/>
      <c r="GBH18" s="396"/>
      <c r="GBI18" s="396"/>
      <c r="GBJ18" s="396"/>
      <c r="GBK18" s="396"/>
      <c r="GBL18" s="396"/>
      <c r="GBM18" s="396"/>
      <c r="GBN18" s="396"/>
      <c r="GBO18" s="396"/>
      <c r="GBP18" s="396"/>
      <c r="GBQ18" s="396"/>
      <c r="GBR18" s="396"/>
      <c r="GBS18" s="396"/>
      <c r="GBT18" s="396"/>
      <c r="GBU18" s="396"/>
      <c r="GBV18" s="396"/>
      <c r="GBW18" s="396"/>
      <c r="GBX18" s="396"/>
      <c r="GBY18" s="396"/>
      <c r="GBZ18" s="396"/>
      <c r="GCA18" s="396"/>
      <c r="GCB18" s="396"/>
      <c r="GCC18" s="396"/>
      <c r="GCD18" s="396"/>
      <c r="GCE18" s="396"/>
      <c r="GCF18" s="396"/>
      <c r="GCG18" s="396"/>
      <c r="GCH18" s="396"/>
      <c r="GCI18" s="396"/>
      <c r="GCJ18" s="396"/>
      <c r="GCK18" s="396"/>
      <c r="GCL18" s="396"/>
      <c r="GCM18" s="396"/>
      <c r="GCN18" s="396"/>
      <c r="GCO18" s="396"/>
      <c r="GCP18" s="396"/>
      <c r="GCQ18" s="396"/>
      <c r="GCR18" s="396"/>
      <c r="GCS18" s="396"/>
      <c r="GCT18" s="396"/>
      <c r="GCU18" s="396"/>
      <c r="GCV18" s="396"/>
      <c r="GCW18" s="396"/>
      <c r="GCX18" s="396"/>
      <c r="GCY18" s="396"/>
      <c r="GCZ18" s="396"/>
      <c r="GDA18" s="396"/>
      <c r="GDB18" s="396"/>
      <c r="GDC18" s="396"/>
      <c r="GDD18" s="396"/>
      <c r="GDE18" s="396"/>
      <c r="GDF18" s="396"/>
      <c r="GDG18" s="396"/>
      <c r="GDH18" s="396"/>
      <c r="GDI18" s="396"/>
      <c r="GDJ18" s="396"/>
      <c r="GDK18" s="396"/>
      <c r="GDL18" s="396"/>
      <c r="GDM18" s="396"/>
      <c r="GDN18" s="396"/>
      <c r="GDO18" s="396"/>
      <c r="GDP18" s="396"/>
      <c r="GDQ18" s="396"/>
      <c r="GDR18" s="396"/>
      <c r="GDS18" s="396"/>
      <c r="GDT18" s="396"/>
      <c r="GDU18" s="396"/>
      <c r="GDV18" s="396"/>
      <c r="GDW18" s="396"/>
      <c r="GDX18" s="396"/>
      <c r="GDY18" s="396"/>
      <c r="GDZ18" s="396"/>
      <c r="GEA18" s="396"/>
      <c r="GEB18" s="396"/>
      <c r="GEC18" s="396"/>
      <c r="GED18" s="396"/>
      <c r="GEE18" s="396"/>
      <c r="GEF18" s="396"/>
      <c r="GEG18" s="396"/>
      <c r="GEH18" s="396"/>
      <c r="GEI18" s="396"/>
      <c r="GEJ18" s="396"/>
      <c r="GEK18" s="396"/>
      <c r="GEL18" s="396"/>
      <c r="GEM18" s="396"/>
      <c r="GEN18" s="396"/>
      <c r="GEO18" s="396"/>
      <c r="GEP18" s="396"/>
      <c r="GEQ18" s="396"/>
      <c r="GER18" s="396"/>
      <c r="GES18" s="396"/>
      <c r="GET18" s="396"/>
      <c r="GEU18" s="396"/>
      <c r="GEV18" s="396"/>
      <c r="GEW18" s="396"/>
      <c r="GEX18" s="396"/>
      <c r="GEY18" s="396"/>
      <c r="GEZ18" s="396"/>
      <c r="GFA18" s="396"/>
      <c r="GFB18" s="396"/>
      <c r="GFC18" s="396"/>
      <c r="GFD18" s="396"/>
      <c r="GFE18" s="396"/>
      <c r="GFF18" s="396"/>
      <c r="GFG18" s="396"/>
      <c r="GFH18" s="396"/>
      <c r="GFI18" s="396"/>
      <c r="GFJ18" s="396"/>
      <c r="GFK18" s="396"/>
      <c r="GFL18" s="396"/>
      <c r="GFM18" s="396"/>
      <c r="GFN18" s="396"/>
      <c r="GFO18" s="396"/>
      <c r="GFP18" s="396"/>
      <c r="GFQ18" s="396"/>
      <c r="GFR18" s="396"/>
      <c r="GFS18" s="396"/>
      <c r="GFT18" s="396"/>
      <c r="GFU18" s="396"/>
      <c r="GFV18" s="396"/>
      <c r="GFW18" s="396"/>
      <c r="GFX18" s="396"/>
      <c r="GFY18" s="396"/>
      <c r="GFZ18" s="396"/>
      <c r="GGA18" s="396"/>
      <c r="GGB18" s="396"/>
      <c r="GGC18" s="396"/>
      <c r="GGD18" s="396"/>
      <c r="GGE18" s="396"/>
      <c r="GGF18" s="396"/>
      <c r="GGG18" s="396"/>
      <c r="GGH18" s="396"/>
      <c r="GGI18" s="396"/>
      <c r="GGJ18" s="396"/>
      <c r="GGK18" s="396"/>
      <c r="GGL18" s="396"/>
      <c r="GGM18" s="396"/>
      <c r="GGN18" s="396"/>
      <c r="GGO18" s="396"/>
      <c r="GGP18" s="396"/>
      <c r="GGQ18" s="396"/>
      <c r="GGR18" s="396"/>
      <c r="GGS18" s="396"/>
      <c r="GGT18" s="396"/>
      <c r="GGU18" s="396"/>
      <c r="GGV18" s="396"/>
      <c r="GGW18" s="396"/>
      <c r="GGX18" s="396"/>
      <c r="GGY18" s="396"/>
      <c r="GGZ18" s="396"/>
      <c r="GHA18" s="396"/>
      <c r="GHB18" s="396"/>
      <c r="GHC18" s="396"/>
      <c r="GHD18" s="396"/>
      <c r="GHE18" s="396"/>
      <c r="GHF18" s="396"/>
      <c r="GHG18" s="396"/>
      <c r="GHH18" s="396"/>
      <c r="GHI18" s="396"/>
      <c r="GHJ18" s="396"/>
      <c r="GHK18" s="396"/>
      <c r="GHL18" s="396"/>
      <c r="GHM18" s="396"/>
      <c r="GHN18" s="396"/>
      <c r="GHO18" s="396"/>
      <c r="GHP18" s="396"/>
      <c r="GHQ18" s="396"/>
      <c r="GHR18" s="396"/>
      <c r="GHS18" s="396"/>
      <c r="GHT18" s="396"/>
      <c r="GHU18" s="396"/>
      <c r="GHV18" s="396"/>
      <c r="GHW18" s="396"/>
      <c r="GHX18" s="396"/>
      <c r="GHY18" s="396"/>
      <c r="GHZ18" s="396"/>
      <c r="GIA18" s="396"/>
      <c r="GIB18" s="396"/>
      <c r="GIC18" s="396"/>
      <c r="GID18" s="396"/>
      <c r="GIE18" s="396"/>
      <c r="GIF18" s="396"/>
      <c r="GIG18" s="396"/>
      <c r="GIH18" s="396"/>
      <c r="GII18" s="396"/>
      <c r="GIJ18" s="396"/>
      <c r="GIK18" s="396"/>
      <c r="GIL18" s="396"/>
      <c r="GIM18" s="396"/>
      <c r="GIN18" s="396"/>
      <c r="GIO18" s="396"/>
      <c r="GIP18" s="396"/>
      <c r="GIQ18" s="396"/>
      <c r="GIR18" s="396"/>
      <c r="GIS18" s="396"/>
      <c r="GIT18" s="396"/>
      <c r="GIU18" s="396"/>
      <c r="GIV18" s="396"/>
      <c r="GIW18" s="396"/>
      <c r="GIX18" s="396"/>
      <c r="GIY18" s="396"/>
      <c r="GIZ18" s="396"/>
      <c r="GJA18" s="396"/>
      <c r="GJB18" s="396"/>
      <c r="GJC18" s="396"/>
      <c r="GJD18" s="396"/>
      <c r="GJE18" s="396"/>
      <c r="GJF18" s="396"/>
      <c r="GJG18" s="396"/>
      <c r="GJH18" s="396"/>
      <c r="GJI18" s="396"/>
      <c r="GJJ18" s="396"/>
      <c r="GJK18" s="396"/>
      <c r="GJL18" s="396"/>
      <c r="GJM18" s="396"/>
      <c r="GJN18" s="396"/>
      <c r="GJO18" s="396"/>
      <c r="GJP18" s="396"/>
      <c r="GJQ18" s="396"/>
      <c r="GJR18" s="396"/>
      <c r="GJS18" s="396"/>
      <c r="GJT18" s="396"/>
      <c r="GJU18" s="396"/>
      <c r="GJV18" s="396"/>
      <c r="GJW18" s="396"/>
      <c r="GJX18" s="396"/>
      <c r="GJY18" s="396"/>
      <c r="GJZ18" s="396"/>
      <c r="GKA18" s="396"/>
      <c r="GKB18" s="396"/>
      <c r="GKC18" s="396"/>
      <c r="GKD18" s="396"/>
      <c r="GKE18" s="396"/>
      <c r="GKF18" s="396"/>
      <c r="GKG18" s="396"/>
      <c r="GKH18" s="396"/>
      <c r="GKI18" s="396"/>
      <c r="GKJ18" s="396"/>
      <c r="GKK18" s="396"/>
      <c r="GKL18" s="396"/>
      <c r="GKM18" s="396"/>
      <c r="GKN18" s="396"/>
      <c r="GKO18" s="396"/>
      <c r="GKP18" s="396"/>
      <c r="GKQ18" s="396"/>
      <c r="GKR18" s="396"/>
      <c r="GKS18" s="396"/>
      <c r="GKT18" s="396"/>
      <c r="GKU18" s="396"/>
      <c r="GKV18" s="396"/>
      <c r="GKW18" s="396"/>
      <c r="GKX18" s="396"/>
      <c r="GKY18" s="396"/>
      <c r="GKZ18" s="396"/>
      <c r="GLA18" s="396"/>
      <c r="GLB18" s="396"/>
      <c r="GLC18" s="396"/>
      <c r="GLD18" s="396"/>
      <c r="GLE18" s="396"/>
      <c r="GLF18" s="396"/>
      <c r="GLG18" s="396"/>
      <c r="GLH18" s="396"/>
      <c r="GLI18" s="396"/>
      <c r="GLJ18" s="396"/>
      <c r="GLK18" s="396"/>
      <c r="GLL18" s="396"/>
      <c r="GLM18" s="396"/>
      <c r="GLN18" s="396"/>
      <c r="GLO18" s="396"/>
      <c r="GLP18" s="396"/>
      <c r="GLQ18" s="396"/>
      <c r="GLR18" s="396"/>
      <c r="GLS18" s="396"/>
      <c r="GLT18" s="396"/>
      <c r="GLU18" s="396"/>
      <c r="GLV18" s="396"/>
      <c r="GLW18" s="396"/>
      <c r="GLX18" s="396"/>
      <c r="GLY18" s="396"/>
      <c r="GLZ18" s="396"/>
      <c r="GMA18" s="396"/>
      <c r="GMB18" s="396"/>
      <c r="GMC18" s="396"/>
      <c r="GMD18" s="396"/>
      <c r="GME18" s="396"/>
      <c r="GMF18" s="396"/>
      <c r="GMG18" s="396"/>
      <c r="GMH18" s="396"/>
      <c r="GMI18" s="396"/>
      <c r="GMJ18" s="396"/>
      <c r="GMK18" s="396"/>
      <c r="GML18" s="396"/>
      <c r="GMM18" s="396"/>
      <c r="GMN18" s="396"/>
      <c r="GMO18" s="396"/>
      <c r="GMP18" s="396"/>
      <c r="GMQ18" s="396"/>
      <c r="GMR18" s="396"/>
      <c r="GMS18" s="396"/>
      <c r="GMT18" s="396"/>
      <c r="GMU18" s="396"/>
      <c r="GMV18" s="396"/>
      <c r="GMW18" s="396"/>
      <c r="GMX18" s="396"/>
      <c r="GMY18" s="396"/>
      <c r="GMZ18" s="396"/>
      <c r="GNA18" s="396"/>
      <c r="GNB18" s="396"/>
      <c r="GNC18" s="396"/>
      <c r="GND18" s="396"/>
      <c r="GNE18" s="396"/>
      <c r="GNF18" s="396"/>
      <c r="GNG18" s="396"/>
      <c r="GNH18" s="396"/>
      <c r="GNI18" s="396"/>
      <c r="GNJ18" s="396"/>
      <c r="GNK18" s="396"/>
      <c r="GNL18" s="396"/>
      <c r="GNM18" s="396"/>
      <c r="GNN18" s="396"/>
      <c r="GNO18" s="396"/>
      <c r="GNP18" s="396"/>
      <c r="GNQ18" s="396"/>
      <c r="GNR18" s="396"/>
      <c r="GNS18" s="396"/>
      <c r="GNT18" s="396"/>
      <c r="GNU18" s="396"/>
      <c r="GNV18" s="396"/>
      <c r="GNW18" s="396"/>
      <c r="GNX18" s="396"/>
      <c r="GNY18" s="396"/>
      <c r="GNZ18" s="396"/>
      <c r="GOA18" s="396"/>
      <c r="GOB18" s="396"/>
      <c r="GOC18" s="396"/>
      <c r="GOD18" s="396"/>
      <c r="GOE18" s="396"/>
      <c r="GOF18" s="396"/>
      <c r="GOG18" s="396"/>
      <c r="GOH18" s="396"/>
      <c r="GOI18" s="396"/>
      <c r="GOJ18" s="396"/>
      <c r="GOK18" s="396"/>
      <c r="GOL18" s="396"/>
      <c r="GOM18" s="396"/>
      <c r="GON18" s="396"/>
      <c r="GOO18" s="396"/>
      <c r="GOP18" s="396"/>
      <c r="GOQ18" s="396"/>
      <c r="GOR18" s="396"/>
      <c r="GOS18" s="396"/>
      <c r="GOT18" s="396"/>
      <c r="GOU18" s="396"/>
      <c r="GOV18" s="396"/>
      <c r="GOW18" s="396"/>
      <c r="GOX18" s="396"/>
      <c r="GOY18" s="396"/>
      <c r="GOZ18" s="396"/>
      <c r="GPA18" s="396"/>
      <c r="GPB18" s="396"/>
      <c r="GPC18" s="396"/>
      <c r="GPD18" s="396"/>
      <c r="GPE18" s="396"/>
      <c r="GPF18" s="396"/>
      <c r="GPG18" s="396"/>
      <c r="GPH18" s="396"/>
      <c r="GPI18" s="396"/>
      <c r="GPJ18" s="396"/>
      <c r="GPK18" s="396"/>
      <c r="GPL18" s="396"/>
      <c r="GPM18" s="396"/>
      <c r="GPN18" s="396"/>
      <c r="GPO18" s="396"/>
      <c r="GPP18" s="396"/>
      <c r="GPQ18" s="396"/>
      <c r="GPR18" s="396"/>
      <c r="GPS18" s="396"/>
      <c r="GPT18" s="396"/>
      <c r="GPU18" s="396"/>
      <c r="GPV18" s="396"/>
      <c r="GPW18" s="396"/>
      <c r="GPX18" s="396"/>
      <c r="GPY18" s="396"/>
      <c r="GPZ18" s="396"/>
      <c r="GQA18" s="396"/>
      <c r="GQB18" s="396"/>
      <c r="GQC18" s="396"/>
      <c r="GQD18" s="396"/>
      <c r="GQE18" s="396"/>
      <c r="GQF18" s="396"/>
      <c r="GQG18" s="396"/>
      <c r="GQH18" s="396"/>
      <c r="GQI18" s="396"/>
      <c r="GQJ18" s="396"/>
      <c r="GQK18" s="396"/>
      <c r="GQL18" s="396"/>
      <c r="GQM18" s="396"/>
      <c r="GQN18" s="396"/>
      <c r="GQO18" s="396"/>
      <c r="GQP18" s="396"/>
      <c r="GQQ18" s="396"/>
      <c r="GQR18" s="396"/>
      <c r="GQS18" s="396"/>
      <c r="GQT18" s="396"/>
      <c r="GQU18" s="396"/>
      <c r="GQV18" s="396"/>
      <c r="GQW18" s="396"/>
      <c r="GQX18" s="396"/>
      <c r="GQY18" s="396"/>
      <c r="GQZ18" s="396"/>
      <c r="GRA18" s="396"/>
      <c r="GRB18" s="396"/>
      <c r="GRC18" s="396"/>
      <c r="GRD18" s="396"/>
      <c r="GRE18" s="396"/>
      <c r="GRF18" s="396"/>
      <c r="GRG18" s="396"/>
      <c r="GRH18" s="396"/>
      <c r="GRI18" s="396"/>
      <c r="GRJ18" s="396"/>
      <c r="GRK18" s="396"/>
      <c r="GRL18" s="396"/>
      <c r="GRM18" s="396"/>
      <c r="GRN18" s="396"/>
      <c r="GRO18" s="396"/>
      <c r="GRP18" s="396"/>
      <c r="GRQ18" s="396"/>
      <c r="GRR18" s="396"/>
      <c r="GRS18" s="396"/>
      <c r="GRT18" s="396"/>
      <c r="GRU18" s="396"/>
      <c r="GRV18" s="396"/>
      <c r="GRW18" s="396"/>
      <c r="GRX18" s="396"/>
      <c r="GRY18" s="396"/>
      <c r="GRZ18" s="396"/>
      <c r="GSA18" s="396"/>
      <c r="GSB18" s="396"/>
      <c r="GSC18" s="396"/>
      <c r="GSD18" s="396"/>
      <c r="GSE18" s="396"/>
      <c r="GSF18" s="396"/>
      <c r="GSG18" s="396"/>
      <c r="GSH18" s="396"/>
      <c r="GSI18" s="396"/>
      <c r="GSJ18" s="396"/>
      <c r="GSK18" s="396"/>
      <c r="GSL18" s="396"/>
      <c r="GSM18" s="396"/>
      <c r="GSN18" s="396"/>
      <c r="GSO18" s="396"/>
      <c r="GSP18" s="396"/>
      <c r="GSQ18" s="396"/>
      <c r="GSR18" s="396"/>
      <c r="GSS18" s="396"/>
      <c r="GST18" s="396"/>
      <c r="GSU18" s="396"/>
      <c r="GSV18" s="396"/>
      <c r="GSW18" s="396"/>
      <c r="GSX18" s="396"/>
      <c r="GSY18" s="396"/>
      <c r="GSZ18" s="396"/>
      <c r="GTA18" s="396"/>
      <c r="GTB18" s="396"/>
      <c r="GTC18" s="396"/>
      <c r="GTD18" s="396"/>
      <c r="GTE18" s="396"/>
      <c r="GTF18" s="396"/>
      <c r="GTG18" s="396"/>
      <c r="GTH18" s="396"/>
      <c r="GTI18" s="396"/>
      <c r="GTJ18" s="396"/>
      <c r="GTK18" s="396"/>
      <c r="GTL18" s="396"/>
      <c r="GTM18" s="396"/>
      <c r="GTN18" s="396"/>
      <c r="GTO18" s="396"/>
      <c r="GTP18" s="396"/>
      <c r="GTQ18" s="396"/>
      <c r="GTR18" s="396"/>
      <c r="GTS18" s="396"/>
      <c r="GTT18" s="396"/>
      <c r="GTU18" s="396"/>
      <c r="GTV18" s="396"/>
      <c r="GTW18" s="396"/>
      <c r="GTX18" s="396"/>
      <c r="GTY18" s="396"/>
      <c r="GTZ18" s="396"/>
      <c r="GUA18" s="396"/>
      <c r="GUB18" s="396"/>
      <c r="GUC18" s="396"/>
      <c r="GUD18" s="396"/>
      <c r="GUE18" s="396"/>
      <c r="GUF18" s="396"/>
      <c r="GUG18" s="396"/>
      <c r="GUH18" s="396"/>
      <c r="GUI18" s="396"/>
      <c r="GUJ18" s="396"/>
      <c r="GUK18" s="396"/>
      <c r="GUL18" s="396"/>
      <c r="GUM18" s="396"/>
      <c r="GUN18" s="396"/>
      <c r="GUO18" s="396"/>
      <c r="GUP18" s="396"/>
      <c r="GUQ18" s="396"/>
      <c r="GUR18" s="396"/>
      <c r="GUS18" s="396"/>
      <c r="GUT18" s="396"/>
      <c r="GUU18" s="396"/>
      <c r="GUV18" s="396"/>
      <c r="GUW18" s="396"/>
      <c r="GUX18" s="396"/>
      <c r="GUY18" s="396"/>
      <c r="GUZ18" s="396"/>
      <c r="GVA18" s="396"/>
      <c r="GVB18" s="396"/>
      <c r="GVC18" s="396"/>
      <c r="GVD18" s="396"/>
      <c r="GVE18" s="396"/>
      <c r="GVF18" s="396"/>
      <c r="GVG18" s="396"/>
      <c r="GVH18" s="396"/>
      <c r="GVI18" s="396"/>
      <c r="GVJ18" s="396"/>
      <c r="GVK18" s="396"/>
      <c r="GVL18" s="396"/>
      <c r="GVM18" s="396"/>
      <c r="GVN18" s="396"/>
      <c r="GVO18" s="396"/>
      <c r="GVP18" s="396"/>
      <c r="GVQ18" s="396"/>
      <c r="GVR18" s="396"/>
      <c r="GVS18" s="396"/>
      <c r="GVT18" s="396"/>
      <c r="GVU18" s="396"/>
      <c r="GVV18" s="396"/>
      <c r="GVW18" s="396"/>
      <c r="GVX18" s="396"/>
      <c r="GVY18" s="396"/>
      <c r="GVZ18" s="396"/>
      <c r="GWA18" s="396"/>
      <c r="GWB18" s="396"/>
      <c r="GWC18" s="396"/>
      <c r="GWD18" s="396"/>
      <c r="GWE18" s="396"/>
      <c r="GWF18" s="396"/>
      <c r="GWG18" s="396"/>
      <c r="GWH18" s="396"/>
      <c r="GWI18" s="396"/>
      <c r="GWJ18" s="396"/>
      <c r="GWK18" s="396"/>
      <c r="GWL18" s="396"/>
      <c r="GWM18" s="396"/>
      <c r="GWN18" s="396"/>
      <c r="GWO18" s="396"/>
      <c r="GWP18" s="396"/>
      <c r="GWQ18" s="396"/>
      <c r="GWR18" s="396"/>
      <c r="GWS18" s="396"/>
      <c r="GWT18" s="396"/>
      <c r="GWU18" s="396"/>
      <c r="GWV18" s="396"/>
      <c r="GWW18" s="396"/>
      <c r="GWX18" s="396"/>
      <c r="GWY18" s="396"/>
      <c r="GWZ18" s="396"/>
      <c r="GXA18" s="396"/>
      <c r="GXB18" s="396"/>
      <c r="GXC18" s="396"/>
      <c r="GXD18" s="396"/>
      <c r="GXE18" s="396"/>
      <c r="GXF18" s="396"/>
      <c r="GXG18" s="396"/>
      <c r="GXH18" s="396"/>
      <c r="GXI18" s="396"/>
      <c r="GXJ18" s="396"/>
      <c r="GXK18" s="396"/>
      <c r="GXL18" s="396"/>
      <c r="GXM18" s="396"/>
      <c r="GXN18" s="396"/>
      <c r="GXO18" s="396"/>
      <c r="GXP18" s="396"/>
      <c r="GXQ18" s="396"/>
      <c r="GXR18" s="396"/>
      <c r="GXS18" s="396"/>
      <c r="GXT18" s="396"/>
      <c r="GXU18" s="396"/>
      <c r="GXV18" s="396"/>
      <c r="GXW18" s="396"/>
      <c r="GXX18" s="396"/>
      <c r="GXY18" s="396"/>
      <c r="GXZ18" s="396"/>
      <c r="GYA18" s="396"/>
      <c r="GYB18" s="396"/>
      <c r="GYC18" s="396"/>
      <c r="GYD18" s="396"/>
      <c r="GYE18" s="396"/>
      <c r="GYF18" s="396"/>
      <c r="GYG18" s="396"/>
      <c r="GYH18" s="396"/>
      <c r="GYI18" s="396"/>
      <c r="GYJ18" s="396"/>
      <c r="GYK18" s="396"/>
      <c r="GYL18" s="396"/>
      <c r="GYM18" s="396"/>
      <c r="GYN18" s="396"/>
      <c r="GYO18" s="396"/>
      <c r="GYP18" s="396"/>
      <c r="GYQ18" s="396"/>
      <c r="GYR18" s="396"/>
      <c r="GYS18" s="396"/>
      <c r="GYT18" s="396"/>
      <c r="GYU18" s="396"/>
      <c r="GYV18" s="396"/>
      <c r="GYW18" s="396"/>
      <c r="GYX18" s="396"/>
      <c r="GYY18" s="396"/>
      <c r="GYZ18" s="396"/>
      <c r="GZA18" s="396"/>
      <c r="GZB18" s="396"/>
      <c r="GZC18" s="396"/>
      <c r="GZD18" s="396"/>
      <c r="GZE18" s="396"/>
      <c r="GZF18" s="396"/>
      <c r="GZG18" s="396"/>
      <c r="GZH18" s="396"/>
      <c r="GZI18" s="396"/>
      <c r="GZJ18" s="396"/>
      <c r="GZK18" s="396"/>
      <c r="GZL18" s="396"/>
      <c r="GZM18" s="396"/>
      <c r="GZN18" s="396"/>
      <c r="GZO18" s="396"/>
      <c r="GZP18" s="396"/>
      <c r="GZQ18" s="396"/>
      <c r="GZR18" s="396"/>
      <c r="GZS18" s="396"/>
      <c r="GZT18" s="396"/>
      <c r="GZU18" s="396"/>
      <c r="GZV18" s="396"/>
      <c r="GZW18" s="396"/>
      <c r="GZX18" s="396"/>
      <c r="GZY18" s="396"/>
      <c r="GZZ18" s="396"/>
      <c r="HAA18" s="396"/>
      <c r="HAB18" s="396"/>
      <c r="HAC18" s="396"/>
      <c r="HAD18" s="396"/>
      <c r="HAE18" s="396"/>
      <c r="HAF18" s="396"/>
      <c r="HAG18" s="396"/>
      <c r="HAH18" s="396"/>
      <c r="HAI18" s="396"/>
      <c r="HAJ18" s="396"/>
      <c r="HAK18" s="396"/>
      <c r="HAL18" s="396"/>
      <c r="HAM18" s="396"/>
      <c r="HAN18" s="396"/>
      <c r="HAO18" s="396"/>
      <c r="HAP18" s="396"/>
      <c r="HAQ18" s="396"/>
      <c r="HAR18" s="396"/>
      <c r="HAS18" s="396"/>
      <c r="HAT18" s="396"/>
      <c r="HAU18" s="396"/>
      <c r="HAV18" s="396"/>
      <c r="HAW18" s="396"/>
      <c r="HAX18" s="396"/>
      <c r="HAY18" s="396"/>
      <c r="HAZ18" s="396"/>
      <c r="HBA18" s="396"/>
      <c r="HBB18" s="396"/>
      <c r="HBC18" s="396"/>
      <c r="HBD18" s="396"/>
      <c r="HBE18" s="396"/>
      <c r="HBF18" s="396"/>
      <c r="HBG18" s="396"/>
      <c r="HBH18" s="396"/>
      <c r="HBI18" s="396"/>
      <c r="HBJ18" s="396"/>
      <c r="HBK18" s="396"/>
      <c r="HBL18" s="396"/>
      <c r="HBM18" s="396"/>
      <c r="HBN18" s="396"/>
      <c r="HBO18" s="396"/>
      <c r="HBP18" s="396"/>
      <c r="HBQ18" s="396"/>
      <c r="HBR18" s="396"/>
      <c r="HBS18" s="396"/>
      <c r="HBT18" s="396"/>
      <c r="HBU18" s="396"/>
      <c r="HBV18" s="396"/>
      <c r="HBW18" s="396"/>
      <c r="HBX18" s="396"/>
      <c r="HBY18" s="396"/>
      <c r="HBZ18" s="396"/>
      <c r="HCA18" s="396"/>
      <c r="HCB18" s="396"/>
      <c r="HCC18" s="396"/>
      <c r="HCD18" s="396"/>
      <c r="HCE18" s="396"/>
      <c r="HCF18" s="396"/>
      <c r="HCG18" s="396"/>
      <c r="HCH18" s="396"/>
      <c r="HCI18" s="396"/>
      <c r="HCJ18" s="396"/>
      <c r="HCK18" s="396"/>
      <c r="HCL18" s="396"/>
      <c r="HCM18" s="396"/>
      <c r="HCN18" s="396"/>
      <c r="HCO18" s="396"/>
      <c r="HCP18" s="396"/>
      <c r="HCQ18" s="396"/>
      <c r="HCR18" s="396"/>
      <c r="HCS18" s="396"/>
      <c r="HCT18" s="396"/>
      <c r="HCU18" s="396"/>
      <c r="HCV18" s="396"/>
      <c r="HCW18" s="396"/>
      <c r="HCX18" s="396"/>
      <c r="HCY18" s="396"/>
      <c r="HCZ18" s="396"/>
      <c r="HDA18" s="396"/>
      <c r="HDB18" s="396"/>
      <c r="HDC18" s="396"/>
      <c r="HDD18" s="396"/>
      <c r="HDE18" s="396"/>
      <c r="HDF18" s="396"/>
      <c r="HDG18" s="396"/>
      <c r="HDH18" s="396"/>
      <c r="HDI18" s="396"/>
      <c r="HDJ18" s="396"/>
      <c r="HDK18" s="396"/>
      <c r="HDL18" s="396"/>
      <c r="HDM18" s="396"/>
      <c r="HDN18" s="396"/>
      <c r="HDO18" s="396"/>
      <c r="HDP18" s="396"/>
      <c r="HDQ18" s="396"/>
      <c r="HDR18" s="396"/>
      <c r="HDS18" s="396"/>
      <c r="HDT18" s="396"/>
      <c r="HDU18" s="396"/>
      <c r="HDV18" s="396"/>
      <c r="HDW18" s="396"/>
      <c r="HDX18" s="396"/>
      <c r="HDY18" s="396"/>
      <c r="HDZ18" s="396"/>
      <c r="HEA18" s="396"/>
      <c r="HEB18" s="396"/>
      <c r="HEC18" s="396"/>
      <c r="HED18" s="396"/>
      <c r="HEE18" s="396"/>
      <c r="HEF18" s="396"/>
      <c r="HEG18" s="396"/>
      <c r="HEH18" s="396"/>
      <c r="HEI18" s="396"/>
      <c r="HEJ18" s="396"/>
      <c r="HEK18" s="396"/>
      <c r="HEL18" s="396"/>
      <c r="HEM18" s="396"/>
      <c r="HEN18" s="396"/>
      <c r="HEO18" s="396"/>
      <c r="HEP18" s="396"/>
      <c r="HEQ18" s="396"/>
      <c r="HER18" s="396"/>
      <c r="HES18" s="396"/>
      <c r="HET18" s="396"/>
      <c r="HEU18" s="396"/>
      <c r="HEV18" s="396"/>
      <c r="HEW18" s="396"/>
      <c r="HEX18" s="396"/>
      <c r="HEY18" s="396"/>
      <c r="HEZ18" s="396"/>
      <c r="HFA18" s="396"/>
      <c r="HFB18" s="396"/>
      <c r="HFC18" s="396"/>
      <c r="HFD18" s="396"/>
      <c r="HFE18" s="396"/>
      <c r="HFF18" s="396"/>
      <c r="HFG18" s="396"/>
      <c r="HFH18" s="396"/>
      <c r="HFI18" s="396"/>
      <c r="HFJ18" s="396"/>
      <c r="HFK18" s="396"/>
      <c r="HFL18" s="396"/>
      <c r="HFM18" s="396"/>
      <c r="HFN18" s="396"/>
      <c r="HFO18" s="396"/>
      <c r="HFP18" s="396"/>
      <c r="HFQ18" s="396"/>
      <c r="HFR18" s="396"/>
      <c r="HFS18" s="396"/>
      <c r="HFT18" s="396"/>
      <c r="HFU18" s="396"/>
      <c r="HFV18" s="396"/>
      <c r="HFW18" s="396"/>
      <c r="HFX18" s="396"/>
      <c r="HFY18" s="396"/>
      <c r="HFZ18" s="396"/>
      <c r="HGA18" s="396"/>
      <c r="HGB18" s="396"/>
      <c r="HGC18" s="396"/>
      <c r="HGD18" s="396"/>
      <c r="HGE18" s="396"/>
      <c r="HGF18" s="396"/>
      <c r="HGG18" s="396"/>
      <c r="HGH18" s="396"/>
      <c r="HGI18" s="396"/>
      <c r="HGJ18" s="396"/>
      <c r="HGK18" s="396"/>
      <c r="HGL18" s="396"/>
      <c r="HGM18" s="396"/>
      <c r="HGN18" s="396"/>
      <c r="HGO18" s="396"/>
      <c r="HGP18" s="396"/>
      <c r="HGQ18" s="396"/>
      <c r="HGR18" s="396"/>
      <c r="HGS18" s="396"/>
      <c r="HGT18" s="396"/>
      <c r="HGU18" s="396"/>
      <c r="HGV18" s="396"/>
      <c r="HGW18" s="396"/>
      <c r="HGX18" s="396"/>
      <c r="HGY18" s="396"/>
      <c r="HGZ18" s="396"/>
      <c r="HHA18" s="396"/>
      <c r="HHB18" s="396"/>
      <c r="HHC18" s="396"/>
      <c r="HHD18" s="396"/>
      <c r="HHE18" s="396"/>
      <c r="HHF18" s="396"/>
      <c r="HHG18" s="396"/>
      <c r="HHH18" s="396"/>
      <c r="HHI18" s="396"/>
      <c r="HHJ18" s="396"/>
      <c r="HHK18" s="396"/>
      <c r="HHL18" s="396"/>
      <c r="HHM18" s="396"/>
      <c r="HHN18" s="396"/>
      <c r="HHO18" s="396"/>
      <c r="HHP18" s="396"/>
      <c r="HHQ18" s="396"/>
      <c r="HHR18" s="396"/>
      <c r="HHS18" s="396"/>
      <c r="HHT18" s="396"/>
      <c r="HHU18" s="396"/>
      <c r="HHV18" s="396"/>
      <c r="HHW18" s="396"/>
      <c r="HHX18" s="396"/>
      <c r="HHY18" s="396"/>
      <c r="HHZ18" s="396"/>
      <c r="HIA18" s="396"/>
      <c r="HIB18" s="396"/>
      <c r="HIC18" s="396"/>
      <c r="HID18" s="396"/>
      <c r="HIE18" s="396"/>
      <c r="HIF18" s="396"/>
      <c r="HIG18" s="396"/>
      <c r="HIH18" s="396"/>
      <c r="HII18" s="396"/>
      <c r="HIJ18" s="396"/>
      <c r="HIK18" s="396"/>
      <c r="HIL18" s="396"/>
      <c r="HIM18" s="396"/>
      <c r="HIN18" s="396"/>
      <c r="HIO18" s="396"/>
      <c r="HIP18" s="396"/>
      <c r="HIQ18" s="396"/>
      <c r="HIR18" s="396"/>
      <c r="HIS18" s="396"/>
      <c r="HIT18" s="396"/>
      <c r="HIU18" s="396"/>
      <c r="HIV18" s="396"/>
      <c r="HIW18" s="396"/>
      <c r="HIX18" s="396"/>
      <c r="HIY18" s="396"/>
      <c r="HIZ18" s="396"/>
      <c r="HJA18" s="396"/>
      <c r="HJB18" s="396"/>
      <c r="HJC18" s="396"/>
      <c r="HJD18" s="396"/>
      <c r="HJE18" s="396"/>
      <c r="HJF18" s="396"/>
      <c r="HJG18" s="396"/>
      <c r="HJH18" s="396"/>
      <c r="HJI18" s="396"/>
      <c r="HJJ18" s="396"/>
      <c r="HJK18" s="396"/>
      <c r="HJL18" s="396"/>
      <c r="HJM18" s="396"/>
      <c r="HJN18" s="396"/>
      <c r="HJO18" s="396"/>
      <c r="HJP18" s="396"/>
      <c r="HJQ18" s="396"/>
      <c r="HJR18" s="396"/>
      <c r="HJS18" s="396"/>
      <c r="HJT18" s="396"/>
      <c r="HJU18" s="396"/>
      <c r="HJV18" s="396"/>
      <c r="HJW18" s="396"/>
      <c r="HJX18" s="396"/>
      <c r="HJY18" s="396"/>
      <c r="HJZ18" s="396"/>
      <c r="HKA18" s="396"/>
      <c r="HKB18" s="396"/>
      <c r="HKC18" s="396"/>
      <c r="HKD18" s="396"/>
      <c r="HKE18" s="396"/>
      <c r="HKF18" s="396"/>
      <c r="HKG18" s="396"/>
      <c r="HKH18" s="396"/>
      <c r="HKI18" s="396"/>
      <c r="HKJ18" s="396"/>
      <c r="HKK18" s="396"/>
      <c r="HKL18" s="396"/>
      <c r="HKM18" s="396"/>
      <c r="HKN18" s="396"/>
      <c r="HKO18" s="396"/>
      <c r="HKP18" s="396"/>
      <c r="HKQ18" s="396"/>
      <c r="HKR18" s="396"/>
      <c r="HKS18" s="396"/>
      <c r="HKT18" s="396"/>
      <c r="HKU18" s="396"/>
      <c r="HKV18" s="396"/>
      <c r="HKW18" s="396"/>
      <c r="HKX18" s="396"/>
      <c r="HKY18" s="396"/>
      <c r="HKZ18" s="396"/>
      <c r="HLA18" s="396"/>
      <c r="HLB18" s="396"/>
      <c r="HLC18" s="396"/>
      <c r="HLD18" s="396"/>
      <c r="HLE18" s="396"/>
      <c r="HLF18" s="396"/>
      <c r="HLG18" s="396"/>
      <c r="HLH18" s="396"/>
      <c r="HLI18" s="396"/>
      <c r="HLJ18" s="396"/>
      <c r="HLK18" s="396"/>
      <c r="HLL18" s="396"/>
      <c r="HLM18" s="396"/>
      <c r="HLN18" s="396"/>
      <c r="HLO18" s="396"/>
      <c r="HLP18" s="396"/>
      <c r="HLQ18" s="396"/>
      <c r="HLR18" s="396"/>
      <c r="HLS18" s="396"/>
      <c r="HLT18" s="396"/>
      <c r="HLU18" s="396"/>
      <c r="HLV18" s="396"/>
      <c r="HLW18" s="396"/>
      <c r="HLX18" s="396"/>
      <c r="HLY18" s="396"/>
      <c r="HLZ18" s="396"/>
      <c r="HMA18" s="396"/>
      <c r="HMB18" s="396"/>
      <c r="HMC18" s="396"/>
      <c r="HMD18" s="396"/>
      <c r="HME18" s="396"/>
      <c r="HMF18" s="396"/>
      <c r="HMG18" s="396"/>
      <c r="HMH18" s="396"/>
      <c r="HMI18" s="396"/>
      <c r="HMJ18" s="396"/>
      <c r="HMK18" s="396"/>
      <c r="HML18" s="396"/>
      <c r="HMM18" s="396"/>
      <c r="HMN18" s="396"/>
      <c r="HMO18" s="396"/>
      <c r="HMP18" s="396"/>
      <c r="HMQ18" s="396"/>
      <c r="HMR18" s="396"/>
      <c r="HMS18" s="396"/>
      <c r="HMT18" s="396"/>
      <c r="HMU18" s="396"/>
      <c r="HMV18" s="396"/>
      <c r="HMW18" s="396"/>
      <c r="HMX18" s="396"/>
      <c r="HMY18" s="396"/>
      <c r="HMZ18" s="396"/>
      <c r="HNA18" s="396"/>
      <c r="HNB18" s="396"/>
      <c r="HNC18" s="396"/>
      <c r="HND18" s="396"/>
      <c r="HNE18" s="396"/>
      <c r="HNF18" s="396"/>
      <c r="HNG18" s="396"/>
      <c r="HNH18" s="396"/>
      <c r="HNI18" s="396"/>
      <c r="HNJ18" s="396"/>
      <c r="HNK18" s="396"/>
      <c r="HNL18" s="396"/>
      <c r="HNM18" s="396"/>
      <c r="HNN18" s="396"/>
      <c r="HNO18" s="396"/>
      <c r="HNP18" s="396"/>
      <c r="HNQ18" s="396"/>
      <c r="HNR18" s="396"/>
      <c r="HNS18" s="396"/>
      <c r="HNT18" s="396"/>
      <c r="HNU18" s="396"/>
      <c r="HNV18" s="396"/>
      <c r="HNW18" s="396"/>
      <c r="HNX18" s="396"/>
      <c r="HNY18" s="396"/>
      <c r="HNZ18" s="396"/>
      <c r="HOA18" s="396"/>
      <c r="HOB18" s="396"/>
      <c r="HOC18" s="396"/>
      <c r="HOD18" s="396"/>
      <c r="HOE18" s="396"/>
      <c r="HOF18" s="396"/>
      <c r="HOG18" s="396"/>
      <c r="HOH18" s="396"/>
      <c r="HOI18" s="396"/>
      <c r="HOJ18" s="396"/>
      <c r="HOK18" s="396"/>
      <c r="HOL18" s="396"/>
      <c r="HOM18" s="396"/>
      <c r="HON18" s="396"/>
      <c r="HOO18" s="396"/>
      <c r="HOP18" s="396"/>
      <c r="HOQ18" s="396"/>
      <c r="HOR18" s="396"/>
      <c r="HOS18" s="396"/>
      <c r="HOT18" s="396"/>
      <c r="HOU18" s="396"/>
      <c r="HOV18" s="396"/>
      <c r="HOW18" s="396"/>
      <c r="HOX18" s="396"/>
      <c r="HOY18" s="396"/>
      <c r="HOZ18" s="396"/>
      <c r="HPA18" s="396"/>
      <c r="HPB18" s="396"/>
      <c r="HPC18" s="396"/>
      <c r="HPD18" s="396"/>
      <c r="HPE18" s="396"/>
      <c r="HPF18" s="396"/>
      <c r="HPG18" s="396"/>
      <c r="HPH18" s="396"/>
      <c r="HPI18" s="396"/>
      <c r="HPJ18" s="396"/>
      <c r="HPK18" s="396"/>
      <c r="HPL18" s="396"/>
      <c r="HPM18" s="396"/>
      <c r="HPN18" s="396"/>
      <c r="HPO18" s="396"/>
      <c r="HPP18" s="396"/>
      <c r="HPQ18" s="396"/>
      <c r="HPR18" s="396"/>
      <c r="HPS18" s="396"/>
      <c r="HPT18" s="396"/>
      <c r="HPU18" s="396"/>
      <c r="HPV18" s="396"/>
      <c r="HPW18" s="396"/>
      <c r="HPX18" s="396"/>
      <c r="HPY18" s="396"/>
      <c r="HPZ18" s="396"/>
      <c r="HQA18" s="396"/>
      <c r="HQB18" s="396"/>
      <c r="HQC18" s="396"/>
      <c r="HQD18" s="396"/>
      <c r="HQE18" s="396"/>
      <c r="HQF18" s="396"/>
      <c r="HQG18" s="396"/>
      <c r="HQH18" s="396"/>
      <c r="HQI18" s="396"/>
      <c r="HQJ18" s="396"/>
      <c r="HQK18" s="396"/>
      <c r="HQL18" s="396"/>
      <c r="HQM18" s="396"/>
      <c r="HQN18" s="396"/>
      <c r="HQO18" s="396"/>
      <c r="HQP18" s="396"/>
      <c r="HQQ18" s="396"/>
      <c r="HQR18" s="396"/>
      <c r="HQS18" s="396"/>
      <c r="HQT18" s="396"/>
      <c r="HQU18" s="396"/>
      <c r="HQV18" s="396"/>
      <c r="HQW18" s="396"/>
      <c r="HQX18" s="396"/>
      <c r="HQY18" s="396"/>
      <c r="HQZ18" s="396"/>
      <c r="HRA18" s="396"/>
      <c r="HRB18" s="396"/>
      <c r="HRC18" s="396"/>
      <c r="HRD18" s="396"/>
      <c r="HRE18" s="396"/>
      <c r="HRF18" s="396"/>
      <c r="HRG18" s="396"/>
      <c r="HRH18" s="396"/>
      <c r="HRI18" s="396"/>
      <c r="HRJ18" s="396"/>
      <c r="HRK18" s="396"/>
      <c r="HRL18" s="396"/>
      <c r="HRM18" s="396"/>
      <c r="HRN18" s="396"/>
      <c r="HRO18" s="396"/>
      <c r="HRP18" s="396"/>
      <c r="HRQ18" s="396"/>
      <c r="HRR18" s="396"/>
      <c r="HRS18" s="396"/>
      <c r="HRT18" s="396"/>
      <c r="HRU18" s="396"/>
      <c r="HRV18" s="396"/>
      <c r="HRW18" s="396"/>
      <c r="HRX18" s="396"/>
      <c r="HRY18" s="396"/>
      <c r="HRZ18" s="396"/>
      <c r="HSA18" s="396"/>
      <c r="HSB18" s="396"/>
      <c r="HSC18" s="396"/>
      <c r="HSD18" s="396"/>
      <c r="HSE18" s="396"/>
      <c r="HSF18" s="396"/>
      <c r="HSG18" s="396"/>
      <c r="HSH18" s="396"/>
      <c r="HSI18" s="396"/>
      <c r="HSJ18" s="396"/>
      <c r="HSK18" s="396"/>
      <c r="HSL18" s="396"/>
      <c r="HSM18" s="396"/>
      <c r="HSN18" s="396"/>
      <c r="HSO18" s="396"/>
      <c r="HSP18" s="396"/>
      <c r="HSQ18" s="396"/>
      <c r="HSR18" s="396"/>
      <c r="HSS18" s="396"/>
      <c r="HST18" s="396"/>
      <c r="HSU18" s="396"/>
      <c r="HSV18" s="396"/>
      <c r="HSW18" s="396"/>
      <c r="HSX18" s="396"/>
      <c r="HSY18" s="396"/>
      <c r="HSZ18" s="396"/>
      <c r="HTA18" s="396"/>
      <c r="HTB18" s="396"/>
      <c r="HTC18" s="396"/>
      <c r="HTD18" s="396"/>
      <c r="HTE18" s="396"/>
      <c r="HTF18" s="396"/>
      <c r="HTG18" s="396"/>
      <c r="HTH18" s="396"/>
      <c r="HTI18" s="396"/>
      <c r="HTJ18" s="396"/>
      <c r="HTK18" s="396"/>
      <c r="HTL18" s="396"/>
      <c r="HTM18" s="396"/>
      <c r="HTN18" s="396"/>
      <c r="HTO18" s="396"/>
      <c r="HTP18" s="396"/>
      <c r="HTQ18" s="396"/>
      <c r="HTR18" s="396"/>
      <c r="HTS18" s="396"/>
      <c r="HTT18" s="396"/>
      <c r="HTU18" s="396"/>
      <c r="HTV18" s="396"/>
      <c r="HTW18" s="396"/>
      <c r="HTX18" s="396"/>
      <c r="HTY18" s="396"/>
      <c r="HTZ18" s="396"/>
      <c r="HUA18" s="396"/>
      <c r="HUB18" s="396"/>
      <c r="HUC18" s="396"/>
      <c r="HUD18" s="396"/>
      <c r="HUE18" s="396"/>
      <c r="HUF18" s="396"/>
      <c r="HUG18" s="396"/>
      <c r="HUH18" s="396"/>
      <c r="HUI18" s="396"/>
      <c r="HUJ18" s="396"/>
      <c r="HUK18" s="396"/>
      <c r="HUL18" s="396"/>
      <c r="HUM18" s="396"/>
      <c r="HUN18" s="396"/>
      <c r="HUO18" s="396"/>
      <c r="HUP18" s="396"/>
      <c r="HUQ18" s="396"/>
      <c r="HUR18" s="396"/>
      <c r="HUS18" s="396"/>
      <c r="HUT18" s="396"/>
      <c r="HUU18" s="396"/>
      <c r="HUV18" s="396"/>
      <c r="HUW18" s="396"/>
      <c r="HUX18" s="396"/>
      <c r="HUY18" s="396"/>
      <c r="HUZ18" s="396"/>
      <c r="HVA18" s="396"/>
      <c r="HVB18" s="396"/>
      <c r="HVC18" s="396"/>
      <c r="HVD18" s="396"/>
      <c r="HVE18" s="396"/>
      <c r="HVF18" s="396"/>
      <c r="HVG18" s="396"/>
      <c r="HVH18" s="396"/>
      <c r="HVI18" s="396"/>
      <c r="HVJ18" s="396"/>
      <c r="HVK18" s="396"/>
      <c r="HVL18" s="396"/>
      <c r="HVM18" s="396"/>
      <c r="HVN18" s="396"/>
      <c r="HVO18" s="396"/>
      <c r="HVP18" s="396"/>
      <c r="HVQ18" s="396"/>
      <c r="HVR18" s="396"/>
      <c r="HVS18" s="396"/>
      <c r="HVT18" s="396"/>
      <c r="HVU18" s="396"/>
      <c r="HVV18" s="396"/>
      <c r="HVW18" s="396"/>
      <c r="HVX18" s="396"/>
      <c r="HVY18" s="396"/>
      <c r="HVZ18" s="396"/>
      <c r="HWA18" s="396"/>
      <c r="HWB18" s="396"/>
      <c r="HWC18" s="396"/>
      <c r="HWD18" s="396"/>
      <c r="HWE18" s="396"/>
      <c r="HWF18" s="396"/>
      <c r="HWG18" s="396"/>
      <c r="HWH18" s="396"/>
      <c r="HWI18" s="396"/>
      <c r="HWJ18" s="396"/>
      <c r="HWK18" s="396"/>
      <c r="HWL18" s="396"/>
      <c r="HWM18" s="396"/>
      <c r="HWN18" s="396"/>
      <c r="HWO18" s="396"/>
      <c r="HWP18" s="396"/>
      <c r="HWQ18" s="396"/>
      <c r="HWR18" s="396"/>
      <c r="HWS18" s="396"/>
      <c r="HWT18" s="396"/>
      <c r="HWU18" s="396"/>
      <c r="HWV18" s="396"/>
      <c r="HWW18" s="396"/>
      <c r="HWX18" s="396"/>
      <c r="HWY18" s="396"/>
      <c r="HWZ18" s="396"/>
      <c r="HXA18" s="396"/>
      <c r="HXB18" s="396"/>
      <c r="HXC18" s="396"/>
      <c r="HXD18" s="396"/>
      <c r="HXE18" s="396"/>
      <c r="HXF18" s="396"/>
      <c r="HXG18" s="396"/>
      <c r="HXH18" s="396"/>
      <c r="HXI18" s="396"/>
      <c r="HXJ18" s="396"/>
      <c r="HXK18" s="396"/>
      <c r="HXL18" s="396"/>
      <c r="HXM18" s="396"/>
      <c r="HXN18" s="396"/>
      <c r="HXO18" s="396"/>
      <c r="HXP18" s="396"/>
      <c r="HXQ18" s="396"/>
      <c r="HXR18" s="396"/>
      <c r="HXS18" s="396"/>
      <c r="HXT18" s="396"/>
      <c r="HXU18" s="396"/>
      <c r="HXV18" s="396"/>
      <c r="HXW18" s="396"/>
      <c r="HXX18" s="396"/>
      <c r="HXY18" s="396"/>
      <c r="HXZ18" s="396"/>
      <c r="HYA18" s="396"/>
      <c r="HYB18" s="396"/>
      <c r="HYC18" s="396"/>
      <c r="HYD18" s="396"/>
      <c r="HYE18" s="396"/>
      <c r="HYF18" s="396"/>
      <c r="HYG18" s="396"/>
      <c r="HYH18" s="396"/>
      <c r="HYI18" s="396"/>
      <c r="HYJ18" s="396"/>
      <c r="HYK18" s="396"/>
      <c r="HYL18" s="396"/>
      <c r="HYM18" s="396"/>
      <c r="HYN18" s="396"/>
      <c r="HYO18" s="396"/>
      <c r="HYP18" s="396"/>
      <c r="HYQ18" s="396"/>
      <c r="HYR18" s="396"/>
      <c r="HYS18" s="396"/>
      <c r="HYT18" s="396"/>
      <c r="HYU18" s="396"/>
      <c r="HYV18" s="396"/>
      <c r="HYW18" s="396"/>
      <c r="HYX18" s="396"/>
      <c r="HYY18" s="396"/>
      <c r="HYZ18" s="396"/>
      <c r="HZA18" s="396"/>
      <c r="HZB18" s="396"/>
      <c r="HZC18" s="396"/>
      <c r="HZD18" s="396"/>
      <c r="HZE18" s="396"/>
      <c r="HZF18" s="396"/>
      <c r="HZG18" s="396"/>
      <c r="HZH18" s="396"/>
      <c r="HZI18" s="396"/>
      <c r="HZJ18" s="396"/>
      <c r="HZK18" s="396"/>
      <c r="HZL18" s="396"/>
      <c r="HZM18" s="396"/>
      <c r="HZN18" s="396"/>
      <c r="HZO18" s="396"/>
      <c r="HZP18" s="396"/>
      <c r="HZQ18" s="396"/>
      <c r="HZR18" s="396"/>
      <c r="HZS18" s="396"/>
      <c r="HZT18" s="396"/>
      <c r="HZU18" s="396"/>
      <c r="HZV18" s="396"/>
      <c r="HZW18" s="396"/>
      <c r="HZX18" s="396"/>
      <c r="HZY18" s="396"/>
      <c r="HZZ18" s="396"/>
      <c r="IAA18" s="396"/>
      <c r="IAB18" s="396"/>
      <c r="IAC18" s="396"/>
      <c r="IAD18" s="396"/>
      <c r="IAE18" s="396"/>
      <c r="IAF18" s="396"/>
      <c r="IAG18" s="396"/>
      <c r="IAH18" s="396"/>
      <c r="IAI18" s="396"/>
      <c r="IAJ18" s="396"/>
      <c r="IAK18" s="396"/>
      <c r="IAL18" s="396"/>
      <c r="IAM18" s="396"/>
      <c r="IAN18" s="396"/>
      <c r="IAO18" s="396"/>
      <c r="IAP18" s="396"/>
      <c r="IAQ18" s="396"/>
      <c r="IAR18" s="396"/>
      <c r="IAS18" s="396"/>
      <c r="IAT18" s="396"/>
      <c r="IAU18" s="396"/>
      <c r="IAV18" s="396"/>
      <c r="IAW18" s="396"/>
      <c r="IAX18" s="396"/>
      <c r="IAY18" s="396"/>
      <c r="IAZ18" s="396"/>
      <c r="IBA18" s="396"/>
      <c r="IBB18" s="396"/>
      <c r="IBC18" s="396"/>
      <c r="IBD18" s="396"/>
      <c r="IBE18" s="396"/>
      <c r="IBF18" s="396"/>
      <c r="IBG18" s="396"/>
      <c r="IBH18" s="396"/>
      <c r="IBI18" s="396"/>
      <c r="IBJ18" s="396"/>
      <c r="IBK18" s="396"/>
      <c r="IBL18" s="396"/>
      <c r="IBM18" s="396"/>
      <c r="IBN18" s="396"/>
      <c r="IBO18" s="396"/>
      <c r="IBP18" s="396"/>
      <c r="IBQ18" s="396"/>
      <c r="IBR18" s="396"/>
      <c r="IBS18" s="396"/>
      <c r="IBT18" s="396"/>
      <c r="IBU18" s="396"/>
      <c r="IBV18" s="396"/>
      <c r="IBW18" s="396"/>
      <c r="IBX18" s="396"/>
      <c r="IBY18" s="396"/>
      <c r="IBZ18" s="396"/>
      <c r="ICA18" s="396"/>
      <c r="ICB18" s="396"/>
      <c r="ICC18" s="396"/>
      <c r="ICD18" s="396"/>
      <c r="ICE18" s="396"/>
      <c r="ICF18" s="396"/>
      <c r="ICG18" s="396"/>
      <c r="ICH18" s="396"/>
      <c r="ICI18" s="396"/>
      <c r="ICJ18" s="396"/>
      <c r="ICK18" s="396"/>
      <c r="ICL18" s="396"/>
      <c r="ICM18" s="396"/>
      <c r="ICN18" s="396"/>
      <c r="ICO18" s="396"/>
      <c r="ICP18" s="396"/>
      <c r="ICQ18" s="396"/>
      <c r="ICR18" s="396"/>
      <c r="ICS18" s="396"/>
      <c r="ICT18" s="396"/>
      <c r="ICU18" s="396"/>
      <c r="ICV18" s="396"/>
      <c r="ICW18" s="396"/>
      <c r="ICX18" s="396"/>
      <c r="ICY18" s="396"/>
      <c r="ICZ18" s="396"/>
      <c r="IDA18" s="396"/>
      <c r="IDB18" s="396"/>
      <c r="IDC18" s="396"/>
      <c r="IDD18" s="396"/>
      <c r="IDE18" s="396"/>
      <c r="IDF18" s="396"/>
      <c r="IDG18" s="396"/>
      <c r="IDH18" s="396"/>
      <c r="IDI18" s="396"/>
      <c r="IDJ18" s="396"/>
      <c r="IDK18" s="396"/>
      <c r="IDL18" s="396"/>
      <c r="IDM18" s="396"/>
      <c r="IDN18" s="396"/>
      <c r="IDO18" s="396"/>
      <c r="IDP18" s="396"/>
      <c r="IDQ18" s="396"/>
      <c r="IDR18" s="396"/>
      <c r="IDS18" s="396"/>
      <c r="IDT18" s="396"/>
      <c r="IDU18" s="396"/>
      <c r="IDV18" s="396"/>
      <c r="IDW18" s="396"/>
      <c r="IDX18" s="396"/>
      <c r="IDY18" s="396"/>
      <c r="IDZ18" s="396"/>
      <c r="IEA18" s="396"/>
      <c r="IEB18" s="396"/>
      <c r="IEC18" s="396"/>
      <c r="IED18" s="396"/>
      <c r="IEE18" s="396"/>
      <c r="IEF18" s="396"/>
      <c r="IEG18" s="396"/>
      <c r="IEH18" s="396"/>
      <c r="IEI18" s="396"/>
      <c r="IEJ18" s="396"/>
      <c r="IEK18" s="396"/>
      <c r="IEL18" s="396"/>
      <c r="IEM18" s="396"/>
      <c r="IEN18" s="396"/>
      <c r="IEO18" s="396"/>
      <c r="IEP18" s="396"/>
      <c r="IEQ18" s="396"/>
      <c r="IER18" s="396"/>
      <c r="IES18" s="396"/>
      <c r="IET18" s="396"/>
      <c r="IEU18" s="396"/>
      <c r="IEV18" s="396"/>
      <c r="IEW18" s="396"/>
      <c r="IEX18" s="396"/>
      <c r="IEY18" s="396"/>
      <c r="IEZ18" s="396"/>
      <c r="IFA18" s="396"/>
      <c r="IFB18" s="396"/>
      <c r="IFC18" s="396"/>
      <c r="IFD18" s="396"/>
      <c r="IFE18" s="396"/>
      <c r="IFF18" s="396"/>
      <c r="IFG18" s="396"/>
      <c r="IFH18" s="396"/>
      <c r="IFI18" s="396"/>
      <c r="IFJ18" s="396"/>
      <c r="IFK18" s="396"/>
      <c r="IFL18" s="396"/>
      <c r="IFM18" s="396"/>
      <c r="IFN18" s="396"/>
      <c r="IFO18" s="396"/>
      <c r="IFP18" s="396"/>
      <c r="IFQ18" s="396"/>
      <c r="IFR18" s="396"/>
      <c r="IFS18" s="396"/>
      <c r="IFT18" s="396"/>
      <c r="IFU18" s="396"/>
      <c r="IFV18" s="396"/>
      <c r="IFW18" s="396"/>
      <c r="IFX18" s="396"/>
      <c r="IFY18" s="396"/>
      <c r="IFZ18" s="396"/>
      <c r="IGA18" s="396"/>
      <c r="IGB18" s="396"/>
      <c r="IGC18" s="396"/>
      <c r="IGD18" s="396"/>
      <c r="IGE18" s="396"/>
      <c r="IGF18" s="396"/>
      <c r="IGG18" s="396"/>
      <c r="IGH18" s="396"/>
      <c r="IGI18" s="396"/>
      <c r="IGJ18" s="396"/>
      <c r="IGK18" s="396"/>
      <c r="IGL18" s="396"/>
      <c r="IGM18" s="396"/>
      <c r="IGN18" s="396"/>
      <c r="IGO18" s="396"/>
      <c r="IGP18" s="396"/>
      <c r="IGQ18" s="396"/>
      <c r="IGR18" s="396"/>
      <c r="IGS18" s="396"/>
      <c r="IGT18" s="396"/>
      <c r="IGU18" s="396"/>
      <c r="IGV18" s="396"/>
      <c r="IGW18" s="396"/>
      <c r="IGX18" s="396"/>
      <c r="IGY18" s="396"/>
      <c r="IGZ18" s="396"/>
      <c r="IHA18" s="396"/>
      <c r="IHB18" s="396"/>
      <c r="IHC18" s="396"/>
      <c r="IHD18" s="396"/>
      <c r="IHE18" s="396"/>
      <c r="IHF18" s="396"/>
      <c r="IHG18" s="396"/>
      <c r="IHH18" s="396"/>
      <c r="IHI18" s="396"/>
      <c r="IHJ18" s="396"/>
      <c r="IHK18" s="396"/>
      <c r="IHL18" s="396"/>
      <c r="IHM18" s="396"/>
      <c r="IHN18" s="396"/>
      <c r="IHO18" s="396"/>
      <c r="IHP18" s="396"/>
      <c r="IHQ18" s="396"/>
      <c r="IHR18" s="396"/>
      <c r="IHS18" s="396"/>
      <c r="IHT18" s="396"/>
      <c r="IHU18" s="396"/>
      <c r="IHV18" s="396"/>
      <c r="IHW18" s="396"/>
      <c r="IHX18" s="396"/>
      <c r="IHY18" s="396"/>
      <c r="IHZ18" s="396"/>
      <c r="IIA18" s="396"/>
      <c r="IIB18" s="396"/>
      <c r="IIC18" s="396"/>
      <c r="IID18" s="396"/>
      <c r="IIE18" s="396"/>
      <c r="IIF18" s="396"/>
      <c r="IIG18" s="396"/>
      <c r="IIH18" s="396"/>
      <c r="III18" s="396"/>
      <c r="IIJ18" s="396"/>
      <c r="IIK18" s="396"/>
      <c r="IIL18" s="396"/>
      <c r="IIM18" s="396"/>
      <c r="IIN18" s="396"/>
      <c r="IIO18" s="396"/>
      <c r="IIP18" s="396"/>
      <c r="IIQ18" s="396"/>
      <c r="IIR18" s="396"/>
      <c r="IIS18" s="396"/>
      <c r="IIT18" s="396"/>
      <c r="IIU18" s="396"/>
      <c r="IIV18" s="396"/>
      <c r="IIW18" s="396"/>
      <c r="IIX18" s="396"/>
      <c r="IIY18" s="396"/>
      <c r="IIZ18" s="396"/>
      <c r="IJA18" s="396"/>
      <c r="IJB18" s="396"/>
      <c r="IJC18" s="396"/>
      <c r="IJD18" s="396"/>
      <c r="IJE18" s="396"/>
      <c r="IJF18" s="396"/>
      <c r="IJG18" s="396"/>
      <c r="IJH18" s="396"/>
      <c r="IJI18" s="396"/>
      <c r="IJJ18" s="396"/>
      <c r="IJK18" s="396"/>
      <c r="IJL18" s="396"/>
      <c r="IJM18" s="396"/>
      <c r="IJN18" s="396"/>
      <c r="IJO18" s="396"/>
      <c r="IJP18" s="396"/>
      <c r="IJQ18" s="396"/>
      <c r="IJR18" s="396"/>
      <c r="IJS18" s="396"/>
      <c r="IJT18" s="396"/>
      <c r="IJU18" s="396"/>
      <c r="IJV18" s="396"/>
      <c r="IJW18" s="396"/>
      <c r="IJX18" s="396"/>
      <c r="IJY18" s="396"/>
      <c r="IJZ18" s="396"/>
      <c r="IKA18" s="396"/>
      <c r="IKB18" s="396"/>
      <c r="IKC18" s="396"/>
      <c r="IKD18" s="396"/>
      <c r="IKE18" s="396"/>
      <c r="IKF18" s="396"/>
      <c r="IKG18" s="396"/>
      <c r="IKH18" s="396"/>
      <c r="IKI18" s="396"/>
      <c r="IKJ18" s="396"/>
      <c r="IKK18" s="396"/>
      <c r="IKL18" s="396"/>
      <c r="IKM18" s="396"/>
      <c r="IKN18" s="396"/>
      <c r="IKO18" s="396"/>
      <c r="IKP18" s="396"/>
      <c r="IKQ18" s="396"/>
      <c r="IKR18" s="396"/>
      <c r="IKS18" s="396"/>
      <c r="IKT18" s="396"/>
      <c r="IKU18" s="396"/>
      <c r="IKV18" s="396"/>
      <c r="IKW18" s="396"/>
      <c r="IKX18" s="396"/>
      <c r="IKY18" s="396"/>
      <c r="IKZ18" s="396"/>
      <c r="ILA18" s="396"/>
      <c r="ILB18" s="396"/>
      <c r="ILC18" s="396"/>
      <c r="ILD18" s="396"/>
      <c r="ILE18" s="396"/>
      <c r="ILF18" s="396"/>
      <c r="ILG18" s="396"/>
      <c r="ILH18" s="396"/>
      <c r="ILI18" s="396"/>
      <c r="ILJ18" s="396"/>
      <c r="ILK18" s="396"/>
      <c r="ILL18" s="396"/>
      <c r="ILM18" s="396"/>
      <c r="ILN18" s="396"/>
      <c r="ILO18" s="396"/>
      <c r="ILP18" s="396"/>
      <c r="ILQ18" s="396"/>
      <c r="ILR18" s="396"/>
      <c r="ILS18" s="396"/>
      <c r="ILT18" s="396"/>
      <c r="ILU18" s="396"/>
      <c r="ILV18" s="396"/>
      <c r="ILW18" s="396"/>
      <c r="ILX18" s="396"/>
      <c r="ILY18" s="396"/>
      <c r="ILZ18" s="396"/>
      <c r="IMA18" s="396"/>
      <c r="IMB18" s="396"/>
      <c r="IMC18" s="396"/>
      <c r="IMD18" s="396"/>
      <c r="IME18" s="396"/>
      <c r="IMF18" s="396"/>
      <c r="IMG18" s="396"/>
      <c r="IMH18" s="396"/>
      <c r="IMI18" s="396"/>
      <c r="IMJ18" s="396"/>
      <c r="IMK18" s="396"/>
      <c r="IML18" s="396"/>
      <c r="IMM18" s="396"/>
      <c r="IMN18" s="396"/>
      <c r="IMO18" s="396"/>
      <c r="IMP18" s="396"/>
      <c r="IMQ18" s="396"/>
      <c r="IMR18" s="396"/>
      <c r="IMS18" s="396"/>
      <c r="IMT18" s="396"/>
      <c r="IMU18" s="396"/>
      <c r="IMV18" s="396"/>
      <c r="IMW18" s="396"/>
      <c r="IMX18" s="396"/>
      <c r="IMY18" s="396"/>
      <c r="IMZ18" s="396"/>
      <c r="INA18" s="396"/>
      <c r="INB18" s="396"/>
      <c r="INC18" s="396"/>
      <c r="IND18" s="396"/>
      <c r="INE18" s="396"/>
      <c r="INF18" s="396"/>
      <c r="ING18" s="396"/>
      <c r="INH18" s="396"/>
      <c r="INI18" s="396"/>
      <c r="INJ18" s="396"/>
      <c r="INK18" s="396"/>
      <c r="INL18" s="396"/>
      <c r="INM18" s="396"/>
      <c r="INN18" s="396"/>
      <c r="INO18" s="396"/>
      <c r="INP18" s="396"/>
      <c r="INQ18" s="396"/>
      <c r="INR18" s="396"/>
      <c r="INS18" s="396"/>
      <c r="INT18" s="396"/>
      <c r="INU18" s="396"/>
      <c r="INV18" s="396"/>
      <c r="INW18" s="396"/>
      <c r="INX18" s="396"/>
      <c r="INY18" s="396"/>
      <c r="INZ18" s="396"/>
      <c r="IOA18" s="396"/>
      <c r="IOB18" s="396"/>
      <c r="IOC18" s="396"/>
      <c r="IOD18" s="396"/>
      <c r="IOE18" s="396"/>
      <c r="IOF18" s="396"/>
      <c r="IOG18" s="396"/>
      <c r="IOH18" s="396"/>
      <c r="IOI18" s="396"/>
      <c r="IOJ18" s="396"/>
      <c r="IOK18" s="396"/>
      <c r="IOL18" s="396"/>
      <c r="IOM18" s="396"/>
      <c r="ION18" s="396"/>
      <c r="IOO18" s="396"/>
      <c r="IOP18" s="396"/>
      <c r="IOQ18" s="396"/>
      <c r="IOR18" s="396"/>
      <c r="IOS18" s="396"/>
      <c r="IOT18" s="396"/>
      <c r="IOU18" s="396"/>
      <c r="IOV18" s="396"/>
      <c r="IOW18" s="396"/>
      <c r="IOX18" s="396"/>
      <c r="IOY18" s="396"/>
      <c r="IOZ18" s="396"/>
      <c r="IPA18" s="396"/>
      <c r="IPB18" s="396"/>
      <c r="IPC18" s="396"/>
      <c r="IPD18" s="396"/>
      <c r="IPE18" s="396"/>
      <c r="IPF18" s="396"/>
      <c r="IPG18" s="396"/>
      <c r="IPH18" s="396"/>
      <c r="IPI18" s="396"/>
      <c r="IPJ18" s="396"/>
      <c r="IPK18" s="396"/>
      <c r="IPL18" s="396"/>
      <c r="IPM18" s="396"/>
      <c r="IPN18" s="396"/>
      <c r="IPO18" s="396"/>
      <c r="IPP18" s="396"/>
      <c r="IPQ18" s="396"/>
      <c r="IPR18" s="396"/>
      <c r="IPS18" s="396"/>
      <c r="IPT18" s="396"/>
      <c r="IPU18" s="396"/>
      <c r="IPV18" s="396"/>
      <c r="IPW18" s="396"/>
      <c r="IPX18" s="396"/>
      <c r="IPY18" s="396"/>
      <c r="IPZ18" s="396"/>
      <c r="IQA18" s="396"/>
      <c r="IQB18" s="396"/>
      <c r="IQC18" s="396"/>
      <c r="IQD18" s="396"/>
      <c r="IQE18" s="396"/>
      <c r="IQF18" s="396"/>
      <c r="IQG18" s="396"/>
      <c r="IQH18" s="396"/>
      <c r="IQI18" s="396"/>
      <c r="IQJ18" s="396"/>
      <c r="IQK18" s="396"/>
      <c r="IQL18" s="396"/>
      <c r="IQM18" s="396"/>
      <c r="IQN18" s="396"/>
      <c r="IQO18" s="396"/>
      <c r="IQP18" s="396"/>
      <c r="IQQ18" s="396"/>
      <c r="IQR18" s="396"/>
      <c r="IQS18" s="396"/>
      <c r="IQT18" s="396"/>
      <c r="IQU18" s="396"/>
      <c r="IQV18" s="396"/>
      <c r="IQW18" s="396"/>
      <c r="IQX18" s="396"/>
      <c r="IQY18" s="396"/>
      <c r="IQZ18" s="396"/>
      <c r="IRA18" s="396"/>
      <c r="IRB18" s="396"/>
      <c r="IRC18" s="396"/>
      <c r="IRD18" s="396"/>
      <c r="IRE18" s="396"/>
      <c r="IRF18" s="396"/>
      <c r="IRG18" s="396"/>
      <c r="IRH18" s="396"/>
      <c r="IRI18" s="396"/>
      <c r="IRJ18" s="396"/>
      <c r="IRK18" s="396"/>
      <c r="IRL18" s="396"/>
      <c r="IRM18" s="396"/>
      <c r="IRN18" s="396"/>
      <c r="IRO18" s="396"/>
      <c r="IRP18" s="396"/>
      <c r="IRQ18" s="396"/>
      <c r="IRR18" s="396"/>
      <c r="IRS18" s="396"/>
      <c r="IRT18" s="396"/>
      <c r="IRU18" s="396"/>
      <c r="IRV18" s="396"/>
      <c r="IRW18" s="396"/>
      <c r="IRX18" s="396"/>
      <c r="IRY18" s="396"/>
      <c r="IRZ18" s="396"/>
      <c r="ISA18" s="396"/>
      <c r="ISB18" s="396"/>
      <c r="ISC18" s="396"/>
      <c r="ISD18" s="396"/>
      <c r="ISE18" s="396"/>
      <c r="ISF18" s="396"/>
      <c r="ISG18" s="396"/>
      <c r="ISH18" s="396"/>
      <c r="ISI18" s="396"/>
      <c r="ISJ18" s="396"/>
      <c r="ISK18" s="396"/>
      <c r="ISL18" s="396"/>
      <c r="ISM18" s="396"/>
      <c r="ISN18" s="396"/>
      <c r="ISO18" s="396"/>
      <c r="ISP18" s="396"/>
      <c r="ISQ18" s="396"/>
      <c r="ISR18" s="396"/>
      <c r="ISS18" s="396"/>
      <c r="IST18" s="396"/>
      <c r="ISU18" s="396"/>
      <c r="ISV18" s="396"/>
      <c r="ISW18" s="396"/>
      <c r="ISX18" s="396"/>
      <c r="ISY18" s="396"/>
      <c r="ISZ18" s="396"/>
      <c r="ITA18" s="396"/>
      <c r="ITB18" s="396"/>
      <c r="ITC18" s="396"/>
      <c r="ITD18" s="396"/>
      <c r="ITE18" s="396"/>
      <c r="ITF18" s="396"/>
      <c r="ITG18" s="396"/>
      <c r="ITH18" s="396"/>
      <c r="ITI18" s="396"/>
      <c r="ITJ18" s="396"/>
      <c r="ITK18" s="396"/>
      <c r="ITL18" s="396"/>
      <c r="ITM18" s="396"/>
      <c r="ITN18" s="396"/>
      <c r="ITO18" s="396"/>
      <c r="ITP18" s="396"/>
      <c r="ITQ18" s="396"/>
      <c r="ITR18" s="396"/>
      <c r="ITS18" s="396"/>
      <c r="ITT18" s="396"/>
      <c r="ITU18" s="396"/>
      <c r="ITV18" s="396"/>
      <c r="ITW18" s="396"/>
      <c r="ITX18" s="396"/>
      <c r="ITY18" s="396"/>
      <c r="ITZ18" s="396"/>
      <c r="IUA18" s="396"/>
      <c r="IUB18" s="396"/>
      <c r="IUC18" s="396"/>
      <c r="IUD18" s="396"/>
      <c r="IUE18" s="396"/>
      <c r="IUF18" s="396"/>
      <c r="IUG18" s="396"/>
      <c r="IUH18" s="396"/>
      <c r="IUI18" s="396"/>
      <c r="IUJ18" s="396"/>
      <c r="IUK18" s="396"/>
      <c r="IUL18" s="396"/>
      <c r="IUM18" s="396"/>
      <c r="IUN18" s="396"/>
      <c r="IUO18" s="396"/>
      <c r="IUP18" s="396"/>
      <c r="IUQ18" s="396"/>
      <c r="IUR18" s="396"/>
      <c r="IUS18" s="396"/>
      <c r="IUT18" s="396"/>
      <c r="IUU18" s="396"/>
      <c r="IUV18" s="396"/>
      <c r="IUW18" s="396"/>
      <c r="IUX18" s="396"/>
      <c r="IUY18" s="396"/>
      <c r="IUZ18" s="396"/>
      <c r="IVA18" s="396"/>
      <c r="IVB18" s="396"/>
      <c r="IVC18" s="396"/>
      <c r="IVD18" s="396"/>
      <c r="IVE18" s="396"/>
      <c r="IVF18" s="396"/>
      <c r="IVG18" s="396"/>
      <c r="IVH18" s="396"/>
      <c r="IVI18" s="396"/>
      <c r="IVJ18" s="396"/>
      <c r="IVK18" s="396"/>
      <c r="IVL18" s="396"/>
      <c r="IVM18" s="396"/>
      <c r="IVN18" s="396"/>
      <c r="IVO18" s="396"/>
      <c r="IVP18" s="396"/>
      <c r="IVQ18" s="396"/>
      <c r="IVR18" s="396"/>
      <c r="IVS18" s="396"/>
      <c r="IVT18" s="396"/>
      <c r="IVU18" s="396"/>
      <c r="IVV18" s="396"/>
      <c r="IVW18" s="396"/>
      <c r="IVX18" s="396"/>
      <c r="IVY18" s="396"/>
      <c r="IVZ18" s="396"/>
      <c r="IWA18" s="396"/>
      <c r="IWB18" s="396"/>
      <c r="IWC18" s="396"/>
      <c r="IWD18" s="396"/>
      <c r="IWE18" s="396"/>
      <c r="IWF18" s="396"/>
      <c r="IWG18" s="396"/>
      <c r="IWH18" s="396"/>
      <c r="IWI18" s="396"/>
      <c r="IWJ18" s="396"/>
      <c r="IWK18" s="396"/>
      <c r="IWL18" s="396"/>
      <c r="IWM18" s="396"/>
      <c r="IWN18" s="396"/>
      <c r="IWO18" s="396"/>
      <c r="IWP18" s="396"/>
      <c r="IWQ18" s="396"/>
      <c r="IWR18" s="396"/>
      <c r="IWS18" s="396"/>
      <c r="IWT18" s="396"/>
      <c r="IWU18" s="396"/>
      <c r="IWV18" s="396"/>
      <c r="IWW18" s="396"/>
      <c r="IWX18" s="396"/>
      <c r="IWY18" s="396"/>
      <c r="IWZ18" s="396"/>
      <c r="IXA18" s="396"/>
      <c r="IXB18" s="396"/>
      <c r="IXC18" s="396"/>
      <c r="IXD18" s="396"/>
      <c r="IXE18" s="396"/>
      <c r="IXF18" s="396"/>
      <c r="IXG18" s="396"/>
      <c r="IXH18" s="396"/>
      <c r="IXI18" s="396"/>
      <c r="IXJ18" s="396"/>
      <c r="IXK18" s="396"/>
      <c r="IXL18" s="396"/>
      <c r="IXM18" s="396"/>
      <c r="IXN18" s="396"/>
      <c r="IXO18" s="396"/>
      <c r="IXP18" s="396"/>
      <c r="IXQ18" s="396"/>
      <c r="IXR18" s="396"/>
      <c r="IXS18" s="396"/>
      <c r="IXT18" s="396"/>
      <c r="IXU18" s="396"/>
      <c r="IXV18" s="396"/>
      <c r="IXW18" s="396"/>
      <c r="IXX18" s="396"/>
      <c r="IXY18" s="396"/>
      <c r="IXZ18" s="396"/>
      <c r="IYA18" s="396"/>
      <c r="IYB18" s="396"/>
      <c r="IYC18" s="396"/>
      <c r="IYD18" s="396"/>
      <c r="IYE18" s="396"/>
      <c r="IYF18" s="396"/>
      <c r="IYG18" s="396"/>
      <c r="IYH18" s="396"/>
      <c r="IYI18" s="396"/>
      <c r="IYJ18" s="396"/>
      <c r="IYK18" s="396"/>
      <c r="IYL18" s="396"/>
      <c r="IYM18" s="396"/>
      <c r="IYN18" s="396"/>
      <c r="IYO18" s="396"/>
      <c r="IYP18" s="396"/>
      <c r="IYQ18" s="396"/>
      <c r="IYR18" s="396"/>
      <c r="IYS18" s="396"/>
      <c r="IYT18" s="396"/>
      <c r="IYU18" s="396"/>
      <c r="IYV18" s="396"/>
      <c r="IYW18" s="396"/>
      <c r="IYX18" s="396"/>
      <c r="IYY18" s="396"/>
      <c r="IYZ18" s="396"/>
      <c r="IZA18" s="396"/>
      <c r="IZB18" s="396"/>
      <c r="IZC18" s="396"/>
      <c r="IZD18" s="396"/>
      <c r="IZE18" s="396"/>
      <c r="IZF18" s="396"/>
      <c r="IZG18" s="396"/>
      <c r="IZH18" s="396"/>
      <c r="IZI18" s="396"/>
      <c r="IZJ18" s="396"/>
      <c r="IZK18" s="396"/>
      <c r="IZL18" s="396"/>
      <c r="IZM18" s="396"/>
      <c r="IZN18" s="396"/>
      <c r="IZO18" s="396"/>
      <c r="IZP18" s="396"/>
      <c r="IZQ18" s="396"/>
      <c r="IZR18" s="396"/>
      <c r="IZS18" s="396"/>
      <c r="IZT18" s="396"/>
      <c r="IZU18" s="396"/>
      <c r="IZV18" s="396"/>
      <c r="IZW18" s="396"/>
      <c r="IZX18" s="396"/>
      <c r="IZY18" s="396"/>
      <c r="IZZ18" s="396"/>
      <c r="JAA18" s="396"/>
      <c r="JAB18" s="396"/>
      <c r="JAC18" s="396"/>
      <c r="JAD18" s="396"/>
      <c r="JAE18" s="396"/>
      <c r="JAF18" s="396"/>
      <c r="JAG18" s="396"/>
      <c r="JAH18" s="396"/>
      <c r="JAI18" s="396"/>
      <c r="JAJ18" s="396"/>
      <c r="JAK18" s="396"/>
      <c r="JAL18" s="396"/>
      <c r="JAM18" s="396"/>
      <c r="JAN18" s="396"/>
      <c r="JAO18" s="396"/>
      <c r="JAP18" s="396"/>
      <c r="JAQ18" s="396"/>
      <c r="JAR18" s="396"/>
      <c r="JAS18" s="396"/>
      <c r="JAT18" s="396"/>
      <c r="JAU18" s="396"/>
      <c r="JAV18" s="396"/>
      <c r="JAW18" s="396"/>
      <c r="JAX18" s="396"/>
      <c r="JAY18" s="396"/>
      <c r="JAZ18" s="396"/>
      <c r="JBA18" s="396"/>
      <c r="JBB18" s="396"/>
      <c r="JBC18" s="396"/>
      <c r="JBD18" s="396"/>
      <c r="JBE18" s="396"/>
      <c r="JBF18" s="396"/>
      <c r="JBG18" s="396"/>
      <c r="JBH18" s="396"/>
      <c r="JBI18" s="396"/>
      <c r="JBJ18" s="396"/>
      <c r="JBK18" s="396"/>
      <c r="JBL18" s="396"/>
      <c r="JBM18" s="396"/>
      <c r="JBN18" s="396"/>
      <c r="JBO18" s="396"/>
      <c r="JBP18" s="396"/>
      <c r="JBQ18" s="396"/>
      <c r="JBR18" s="396"/>
      <c r="JBS18" s="396"/>
      <c r="JBT18" s="396"/>
      <c r="JBU18" s="396"/>
      <c r="JBV18" s="396"/>
      <c r="JBW18" s="396"/>
      <c r="JBX18" s="396"/>
      <c r="JBY18" s="396"/>
      <c r="JBZ18" s="396"/>
      <c r="JCA18" s="396"/>
      <c r="JCB18" s="396"/>
      <c r="JCC18" s="396"/>
      <c r="JCD18" s="396"/>
      <c r="JCE18" s="396"/>
      <c r="JCF18" s="396"/>
      <c r="JCG18" s="396"/>
      <c r="JCH18" s="396"/>
      <c r="JCI18" s="396"/>
      <c r="JCJ18" s="396"/>
      <c r="JCK18" s="396"/>
      <c r="JCL18" s="396"/>
      <c r="JCM18" s="396"/>
      <c r="JCN18" s="396"/>
      <c r="JCO18" s="396"/>
      <c r="JCP18" s="396"/>
      <c r="JCQ18" s="396"/>
      <c r="JCR18" s="396"/>
      <c r="JCS18" s="396"/>
      <c r="JCT18" s="396"/>
      <c r="JCU18" s="396"/>
      <c r="JCV18" s="396"/>
      <c r="JCW18" s="396"/>
      <c r="JCX18" s="396"/>
      <c r="JCY18" s="396"/>
      <c r="JCZ18" s="396"/>
      <c r="JDA18" s="396"/>
      <c r="JDB18" s="396"/>
      <c r="JDC18" s="396"/>
      <c r="JDD18" s="396"/>
      <c r="JDE18" s="396"/>
      <c r="JDF18" s="396"/>
      <c r="JDG18" s="396"/>
      <c r="JDH18" s="396"/>
      <c r="JDI18" s="396"/>
      <c r="JDJ18" s="396"/>
      <c r="JDK18" s="396"/>
      <c r="JDL18" s="396"/>
      <c r="JDM18" s="396"/>
      <c r="JDN18" s="396"/>
      <c r="JDO18" s="396"/>
      <c r="JDP18" s="396"/>
      <c r="JDQ18" s="396"/>
      <c r="JDR18" s="396"/>
      <c r="JDS18" s="396"/>
      <c r="JDT18" s="396"/>
      <c r="JDU18" s="396"/>
      <c r="JDV18" s="396"/>
      <c r="JDW18" s="396"/>
      <c r="JDX18" s="396"/>
      <c r="JDY18" s="396"/>
      <c r="JDZ18" s="396"/>
      <c r="JEA18" s="396"/>
      <c r="JEB18" s="396"/>
      <c r="JEC18" s="396"/>
      <c r="JED18" s="396"/>
      <c r="JEE18" s="396"/>
      <c r="JEF18" s="396"/>
      <c r="JEG18" s="396"/>
      <c r="JEH18" s="396"/>
      <c r="JEI18" s="396"/>
      <c r="JEJ18" s="396"/>
      <c r="JEK18" s="396"/>
      <c r="JEL18" s="396"/>
      <c r="JEM18" s="396"/>
      <c r="JEN18" s="396"/>
      <c r="JEO18" s="396"/>
      <c r="JEP18" s="396"/>
      <c r="JEQ18" s="396"/>
      <c r="JER18" s="396"/>
      <c r="JES18" s="396"/>
      <c r="JET18" s="396"/>
      <c r="JEU18" s="396"/>
      <c r="JEV18" s="396"/>
      <c r="JEW18" s="396"/>
      <c r="JEX18" s="396"/>
      <c r="JEY18" s="396"/>
      <c r="JEZ18" s="396"/>
      <c r="JFA18" s="396"/>
      <c r="JFB18" s="396"/>
      <c r="JFC18" s="396"/>
      <c r="JFD18" s="396"/>
      <c r="JFE18" s="396"/>
      <c r="JFF18" s="396"/>
      <c r="JFG18" s="396"/>
      <c r="JFH18" s="396"/>
      <c r="JFI18" s="396"/>
      <c r="JFJ18" s="396"/>
      <c r="JFK18" s="396"/>
      <c r="JFL18" s="396"/>
      <c r="JFM18" s="396"/>
      <c r="JFN18" s="396"/>
      <c r="JFO18" s="396"/>
      <c r="JFP18" s="396"/>
      <c r="JFQ18" s="396"/>
      <c r="JFR18" s="396"/>
      <c r="JFS18" s="396"/>
      <c r="JFT18" s="396"/>
      <c r="JFU18" s="396"/>
      <c r="JFV18" s="396"/>
      <c r="JFW18" s="396"/>
      <c r="JFX18" s="396"/>
      <c r="JFY18" s="396"/>
      <c r="JFZ18" s="396"/>
      <c r="JGA18" s="396"/>
      <c r="JGB18" s="396"/>
      <c r="JGC18" s="396"/>
      <c r="JGD18" s="396"/>
      <c r="JGE18" s="396"/>
      <c r="JGF18" s="396"/>
      <c r="JGG18" s="396"/>
      <c r="JGH18" s="396"/>
      <c r="JGI18" s="396"/>
      <c r="JGJ18" s="396"/>
      <c r="JGK18" s="396"/>
      <c r="JGL18" s="396"/>
      <c r="JGM18" s="396"/>
      <c r="JGN18" s="396"/>
      <c r="JGO18" s="396"/>
      <c r="JGP18" s="396"/>
      <c r="JGQ18" s="396"/>
      <c r="JGR18" s="396"/>
      <c r="JGS18" s="396"/>
      <c r="JGT18" s="396"/>
      <c r="JGU18" s="396"/>
      <c r="JGV18" s="396"/>
      <c r="JGW18" s="396"/>
      <c r="JGX18" s="396"/>
      <c r="JGY18" s="396"/>
      <c r="JGZ18" s="396"/>
      <c r="JHA18" s="396"/>
      <c r="JHB18" s="396"/>
      <c r="JHC18" s="396"/>
      <c r="JHD18" s="396"/>
      <c r="JHE18" s="396"/>
      <c r="JHF18" s="396"/>
      <c r="JHG18" s="396"/>
      <c r="JHH18" s="396"/>
      <c r="JHI18" s="396"/>
      <c r="JHJ18" s="396"/>
      <c r="JHK18" s="396"/>
      <c r="JHL18" s="396"/>
      <c r="JHM18" s="396"/>
      <c r="JHN18" s="396"/>
      <c r="JHO18" s="396"/>
      <c r="JHP18" s="396"/>
      <c r="JHQ18" s="396"/>
      <c r="JHR18" s="396"/>
      <c r="JHS18" s="396"/>
      <c r="JHT18" s="396"/>
      <c r="JHU18" s="396"/>
      <c r="JHV18" s="396"/>
      <c r="JHW18" s="396"/>
      <c r="JHX18" s="396"/>
      <c r="JHY18" s="396"/>
      <c r="JHZ18" s="396"/>
      <c r="JIA18" s="396"/>
      <c r="JIB18" s="396"/>
      <c r="JIC18" s="396"/>
      <c r="JID18" s="396"/>
      <c r="JIE18" s="396"/>
      <c r="JIF18" s="396"/>
      <c r="JIG18" s="396"/>
      <c r="JIH18" s="396"/>
      <c r="JII18" s="396"/>
      <c r="JIJ18" s="396"/>
      <c r="JIK18" s="396"/>
      <c r="JIL18" s="396"/>
      <c r="JIM18" s="396"/>
      <c r="JIN18" s="396"/>
      <c r="JIO18" s="396"/>
      <c r="JIP18" s="396"/>
      <c r="JIQ18" s="396"/>
      <c r="JIR18" s="396"/>
      <c r="JIS18" s="396"/>
      <c r="JIT18" s="396"/>
      <c r="JIU18" s="396"/>
      <c r="JIV18" s="396"/>
      <c r="JIW18" s="396"/>
      <c r="JIX18" s="396"/>
      <c r="JIY18" s="396"/>
      <c r="JIZ18" s="396"/>
      <c r="JJA18" s="396"/>
      <c r="JJB18" s="396"/>
      <c r="JJC18" s="396"/>
      <c r="JJD18" s="396"/>
      <c r="JJE18" s="396"/>
      <c r="JJF18" s="396"/>
      <c r="JJG18" s="396"/>
      <c r="JJH18" s="396"/>
      <c r="JJI18" s="396"/>
      <c r="JJJ18" s="396"/>
      <c r="JJK18" s="396"/>
      <c r="JJL18" s="396"/>
      <c r="JJM18" s="396"/>
      <c r="JJN18" s="396"/>
      <c r="JJO18" s="396"/>
      <c r="JJP18" s="396"/>
      <c r="JJQ18" s="396"/>
      <c r="JJR18" s="396"/>
      <c r="JJS18" s="396"/>
      <c r="JJT18" s="396"/>
      <c r="JJU18" s="396"/>
      <c r="JJV18" s="396"/>
      <c r="JJW18" s="396"/>
      <c r="JJX18" s="396"/>
      <c r="JJY18" s="396"/>
      <c r="JJZ18" s="396"/>
      <c r="JKA18" s="396"/>
      <c r="JKB18" s="396"/>
      <c r="JKC18" s="396"/>
      <c r="JKD18" s="396"/>
      <c r="JKE18" s="396"/>
      <c r="JKF18" s="396"/>
      <c r="JKG18" s="396"/>
      <c r="JKH18" s="396"/>
      <c r="JKI18" s="396"/>
      <c r="JKJ18" s="396"/>
      <c r="JKK18" s="396"/>
      <c r="JKL18" s="396"/>
      <c r="JKM18" s="396"/>
      <c r="JKN18" s="396"/>
      <c r="JKO18" s="396"/>
      <c r="JKP18" s="396"/>
      <c r="JKQ18" s="396"/>
      <c r="JKR18" s="396"/>
      <c r="JKS18" s="396"/>
      <c r="JKT18" s="396"/>
      <c r="JKU18" s="396"/>
      <c r="JKV18" s="396"/>
      <c r="JKW18" s="396"/>
      <c r="JKX18" s="396"/>
      <c r="JKY18" s="396"/>
      <c r="JKZ18" s="396"/>
      <c r="JLA18" s="396"/>
      <c r="JLB18" s="396"/>
      <c r="JLC18" s="396"/>
      <c r="JLD18" s="396"/>
      <c r="JLE18" s="396"/>
      <c r="JLF18" s="396"/>
      <c r="JLG18" s="396"/>
      <c r="JLH18" s="396"/>
      <c r="JLI18" s="396"/>
      <c r="JLJ18" s="396"/>
      <c r="JLK18" s="396"/>
      <c r="JLL18" s="396"/>
      <c r="JLM18" s="396"/>
      <c r="JLN18" s="396"/>
      <c r="JLO18" s="396"/>
      <c r="JLP18" s="396"/>
      <c r="JLQ18" s="396"/>
      <c r="JLR18" s="396"/>
      <c r="JLS18" s="396"/>
      <c r="JLT18" s="396"/>
      <c r="JLU18" s="396"/>
      <c r="JLV18" s="396"/>
      <c r="JLW18" s="396"/>
      <c r="JLX18" s="396"/>
      <c r="JLY18" s="396"/>
      <c r="JLZ18" s="396"/>
      <c r="JMA18" s="396"/>
      <c r="JMB18" s="396"/>
      <c r="JMC18" s="396"/>
      <c r="JMD18" s="396"/>
      <c r="JME18" s="396"/>
      <c r="JMF18" s="396"/>
      <c r="JMG18" s="396"/>
      <c r="JMH18" s="396"/>
      <c r="JMI18" s="396"/>
      <c r="JMJ18" s="396"/>
      <c r="JMK18" s="396"/>
      <c r="JML18" s="396"/>
      <c r="JMM18" s="396"/>
      <c r="JMN18" s="396"/>
      <c r="JMO18" s="396"/>
      <c r="JMP18" s="396"/>
      <c r="JMQ18" s="396"/>
      <c r="JMR18" s="396"/>
      <c r="JMS18" s="396"/>
      <c r="JMT18" s="396"/>
      <c r="JMU18" s="396"/>
      <c r="JMV18" s="396"/>
      <c r="JMW18" s="396"/>
      <c r="JMX18" s="396"/>
      <c r="JMY18" s="396"/>
      <c r="JMZ18" s="396"/>
      <c r="JNA18" s="396"/>
      <c r="JNB18" s="396"/>
      <c r="JNC18" s="396"/>
      <c r="JND18" s="396"/>
      <c r="JNE18" s="396"/>
      <c r="JNF18" s="396"/>
      <c r="JNG18" s="396"/>
      <c r="JNH18" s="396"/>
      <c r="JNI18" s="396"/>
      <c r="JNJ18" s="396"/>
      <c r="JNK18" s="396"/>
      <c r="JNL18" s="396"/>
      <c r="JNM18" s="396"/>
      <c r="JNN18" s="396"/>
      <c r="JNO18" s="396"/>
      <c r="JNP18" s="396"/>
      <c r="JNQ18" s="396"/>
      <c r="JNR18" s="396"/>
      <c r="JNS18" s="396"/>
      <c r="JNT18" s="396"/>
      <c r="JNU18" s="396"/>
      <c r="JNV18" s="396"/>
      <c r="JNW18" s="396"/>
      <c r="JNX18" s="396"/>
      <c r="JNY18" s="396"/>
      <c r="JNZ18" s="396"/>
      <c r="JOA18" s="396"/>
      <c r="JOB18" s="396"/>
      <c r="JOC18" s="396"/>
      <c r="JOD18" s="396"/>
      <c r="JOE18" s="396"/>
      <c r="JOF18" s="396"/>
      <c r="JOG18" s="396"/>
      <c r="JOH18" s="396"/>
      <c r="JOI18" s="396"/>
      <c r="JOJ18" s="396"/>
      <c r="JOK18" s="396"/>
      <c r="JOL18" s="396"/>
      <c r="JOM18" s="396"/>
      <c r="JON18" s="396"/>
      <c r="JOO18" s="396"/>
      <c r="JOP18" s="396"/>
      <c r="JOQ18" s="396"/>
      <c r="JOR18" s="396"/>
      <c r="JOS18" s="396"/>
      <c r="JOT18" s="396"/>
      <c r="JOU18" s="396"/>
      <c r="JOV18" s="396"/>
      <c r="JOW18" s="396"/>
      <c r="JOX18" s="396"/>
      <c r="JOY18" s="396"/>
      <c r="JOZ18" s="396"/>
      <c r="JPA18" s="396"/>
      <c r="JPB18" s="396"/>
      <c r="JPC18" s="396"/>
      <c r="JPD18" s="396"/>
      <c r="JPE18" s="396"/>
      <c r="JPF18" s="396"/>
      <c r="JPG18" s="396"/>
      <c r="JPH18" s="396"/>
      <c r="JPI18" s="396"/>
      <c r="JPJ18" s="396"/>
      <c r="JPK18" s="396"/>
      <c r="JPL18" s="396"/>
      <c r="JPM18" s="396"/>
      <c r="JPN18" s="396"/>
      <c r="JPO18" s="396"/>
      <c r="JPP18" s="396"/>
      <c r="JPQ18" s="396"/>
      <c r="JPR18" s="396"/>
      <c r="JPS18" s="396"/>
      <c r="JPT18" s="396"/>
      <c r="JPU18" s="396"/>
      <c r="JPV18" s="396"/>
      <c r="JPW18" s="396"/>
      <c r="JPX18" s="396"/>
      <c r="JPY18" s="396"/>
      <c r="JPZ18" s="396"/>
      <c r="JQA18" s="396"/>
      <c r="JQB18" s="396"/>
      <c r="JQC18" s="396"/>
      <c r="JQD18" s="396"/>
      <c r="JQE18" s="396"/>
      <c r="JQF18" s="396"/>
      <c r="JQG18" s="396"/>
      <c r="JQH18" s="396"/>
      <c r="JQI18" s="396"/>
      <c r="JQJ18" s="396"/>
      <c r="JQK18" s="396"/>
      <c r="JQL18" s="396"/>
      <c r="JQM18" s="396"/>
      <c r="JQN18" s="396"/>
      <c r="JQO18" s="396"/>
      <c r="JQP18" s="396"/>
      <c r="JQQ18" s="396"/>
      <c r="JQR18" s="396"/>
      <c r="JQS18" s="396"/>
      <c r="JQT18" s="396"/>
      <c r="JQU18" s="396"/>
      <c r="JQV18" s="396"/>
      <c r="JQW18" s="396"/>
      <c r="JQX18" s="396"/>
      <c r="JQY18" s="396"/>
      <c r="JQZ18" s="396"/>
      <c r="JRA18" s="396"/>
      <c r="JRB18" s="396"/>
      <c r="JRC18" s="396"/>
      <c r="JRD18" s="396"/>
      <c r="JRE18" s="396"/>
      <c r="JRF18" s="396"/>
      <c r="JRG18" s="396"/>
      <c r="JRH18" s="396"/>
      <c r="JRI18" s="396"/>
      <c r="JRJ18" s="396"/>
      <c r="JRK18" s="396"/>
      <c r="JRL18" s="396"/>
      <c r="JRM18" s="396"/>
      <c r="JRN18" s="396"/>
      <c r="JRO18" s="396"/>
      <c r="JRP18" s="396"/>
      <c r="JRQ18" s="396"/>
      <c r="JRR18" s="396"/>
      <c r="JRS18" s="396"/>
      <c r="JRT18" s="396"/>
      <c r="JRU18" s="396"/>
      <c r="JRV18" s="396"/>
      <c r="JRW18" s="396"/>
      <c r="JRX18" s="396"/>
      <c r="JRY18" s="396"/>
      <c r="JRZ18" s="396"/>
      <c r="JSA18" s="396"/>
      <c r="JSB18" s="396"/>
      <c r="JSC18" s="396"/>
      <c r="JSD18" s="396"/>
      <c r="JSE18" s="396"/>
      <c r="JSF18" s="396"/>
      <c r="JSG18" s="396"/>
      <c r="JSH18" s="396"/>
      <c r="JSI18" s="396"/>
      <c r="JSJ18" s="396"/>
      <c r="JSK18" s="396"/>
      <c r="JSL18" s="396"/>
      <c r="JSM18" s="396"/>
      <c r="JSN18" s="396"/>
      <c r="JSO18" s="396"/>
      <c r="JSP18" s="396"/>
      <c r="JSQ18" s="396"/>
      <c r="JSR18" s="396"/>
      <c r="JSS18" s="396"/>
      <c r="JST18" s="396"/>
      <c r="JSU18" s="396"/>
      <c r="JSV18" s="396"/>
      <c r="JSW18" s="396"/>
      <c r="JSX18" s="396"/>
      <c r="JSY18" s="396"/>
      <c r="JSZ18" s="396"/>
      <c r="JTA18" s="396"/>
      <c r="JTB18" s="396"/>
      <c r="JTC18" s="396"/>
      <c r="JTD18" s="396"/>
      <c r="JTE18" s="396"/>
      <c r="JTF18" s="396"/>
      <c r="JTG18" s="396"/>
      <c r="JTH18" s="396"/>
      <c r="JTI18" s="396"/>
      <c r="JTJ18" s="396"/>
      <c r="JTK18" s="396"/>
      <c r="JTL18" s="396"/>
      <c r="JTM18" s="396"/>
      <c r="JTN18" s="396"/>
      <c r="JTO18" s="396"/>
      <c r="JTP18" s="396"/>
      <c r="JTQ18" s="396"/>
      <c r="JTR18" s="396"/>
      <c r="JTS18" s="396"/>
      <c r="JTT18" s="396"/>
      <c r="JTU18" s="396"/>
      <c r="JTV18" s="396"/>
      <c r="JTW18" s="396"/>
      <c r="JTX18" s="396"/>
      <c r="JTY18" s="396"/>
      <c r="JTZ18" s="396"/>
      <c r="JUA18" s="396"/>
      <c r="JUB18" s="396"/>
      <c r="JUC18" s="396"/>
      <c r="JUD18" s="396"/>
      <c r="JUE18" s="396"/>
      <c r="JUF18" s="396"/>
      <c r="JUG18" s="396"/>
      <c r="JUH18" s="396"/>
      <c r="JUI18" s="396"/>
      <c r="JUJ18" s="396"/>
      <c r="JUK18" s="396"/>
      <c r="JUL18" s="396"/>
      <c r="JUM18" s="396"/>
      <c r="JUN18" s="396"/>
      <c r="JUO18" s="396"/>
      <c r="JUP18" s="396"/>
      <c r="JUQ18" s="396"/>
      <c r="JUR18" s="396"/>
      <c r="JUS18" s="396"/>
      <c r="JUT18" s="396"/>
      <c r="JUU18" s="396"/>
      <c r="JUV18" s="396"/>
      <c r="JUW18" s="396"/>
      <c r="JUX18" s="396"/>
      <c r="JUY18" s="396"/>
      <c r="JUZ18" s="396"/>
      <c r="JVA18" s="396"/>
      <c r="JVB18" s="396"/>
      <c r="JVC18" s="396"/>
      <c r="JVD18" s="396"/>
      <c r="JVE18" s="396"/>
      <c r="JVF18" s="396"/>
      <c r="JVG18" s="396"/>
      <c r="JVH18" s="396"/>
      <c r="JVI18" s="396"/>
      <c r="JVJ18" s="396"/>
      <c r="JVK18" s="396"/>
      <c r="JVL18" s="396"/>
      <c r="JVM18" s="396"/>
      <c r="JVN18" s="396"/>
      <c r="JVO18" s="396"/>
      <c r="JVP18" s="396"/>
      <c r="JVQ18" s="396"/>
      <c r="JVR18" s="396"/>
      <c r="JVS18" s="396"/>
      <c r="JVT18" s="396"/>
      <c r="JVU18" s="396"/>
      <c r="JVV18" s="396"/>
      <c r="JVW18" s="396"/>
      <c r="JVX18" s="396"/>
      <c r="JVY18" s="396"/>
      <c r="JVZ18" s="396"/>
      <c r="JWA18" s="396"/>
      <c r="JWB18" s="396"/>
      <c r="JWC18" s="396"/>
      <c r="JWD18" s="396"/>
      <c r="JWE18" s="396"/>
      <c r="JWF18" s="396"/>
      <c r="JWG18" s="396"/>
      <c r="JWH18" s="396"/>
      <c r="JWI18" s="396"/>
      <c r="JWJ18" s="396"/>
      <c r="JWK18" s="396"/>
      <c r="JWL18" s="396"/>
      <c r="JWM18" s="396"/>
      <c r="JWN18" s="396"/>
      <c r="JWO18" s="396"/>
      <c r="JWP18" s="396"/>
      <c r="JWQ18" s="396"/>
      <c r="JWR18" s="396"/>
      <c r="JWS18" s="396"/>
      <c r="JWT18" s="396"/>
      <c r="JWU18" s="396"/>
      <c r="JWV18" s="396"/>
      <c r="JWW18" s="396"/>
      <c r="JWX18" s="396"/>
      <c r="JWY18" s="396"/>
      <c r="JWZ18" s="396"/>
      <c r="JXA18" s="396"/>
      <c r="JXB18" s="396"/>
      <c r="JXC18" s="396"/>
      <c r="JXD18" s="396"/>
      <c r="JXE18" s="396"/>
      <c r="JXF18" s="396"/>
      <c r="JXG18" s="396"/>
      <c r="JXH18" s="396"/>
      <c r="JXI18" s="396"/>
      <c r="JXJ18" s="396"/>
      <c r="JXK18" s="396"/>
      <c r="JXL18" s="396"/>
      <c r="JXM18" s="396"/>
      <c r="JXN18" s="396"/>
      <c r="JXO18" s="396"/>
      <c r="JXP18" s="396"/>
      <c r="JXQ18" s="396"/>
      <c r="JXR18" s="396"/>
      <c r="JXS18" s="396"/>
      <c r="JXT18" s="396"/>
      <c r="JXU18" s="396"/>
      <c r="JXV18" s="396"/>
      <c r="JXW18" s="396"/>
      <c r="JXX18" s="396"/>
      <c r="JXY18" s="396"/>
      <c r="JXZ18" s="396"/>
      <c r="JYA18" s="396"/>
      <c r="JYB18" s="396"/>
      <c r="JYC18" s="396"/>
      <c r="JYD18" s="396"/>
      <c r="JYE18" s="396"/>
      <c r="JYF18" s="396"/>
      <c r="JYG18" s="396"/>
      <c r="JYH18" s="396"/>
      <c r="JYI18" s="396"/>
      <c r="JYJ18" s="396"/>
      <c r="JYK18" s="396"/>
      <c r="JYL18" s="396"/>
      <c r="JYM18" s="396"/>
      <c r="JYN18" s="396"/>
      <c r="JYO18" s="396"/>
      <c r="JYP18" s="396"/>
      <c r="JYQ18" s="396"/>
      <c r="JYR18" s="396"/>
      <c r="JYS18" s="396"/>
      <c r="JYT18" s="396"/>
      <c r="JYU18" s="396"/>
      <c r="JYV18" s="396"/>
      <c r="JYW18" s="396"/>
      <c r="JYX18" s="396"/>
      <c r="JYY18" s="396"/>
      <c r="JYZ18" s="396"/>
      <c r="JZA18" s="396"/>
      <c r="JZB18" s="396"/>
      <c r="JZC18" s="396"/>
      <c r="JZD18" s="396"/>
      <c r="JZE18" s="396"/>
      <c r="JZF18" s="396"/>
      <c r="JZG18" s="396"/>
      <c r="JZH18" s="396"/>
      <c r="JZI18" s="396"/>
      <c r="JZJ18" s="396"/>
      <c r="JZK18" s="396"/>
      <c r="JZL18" s="396"/>
      <c r="JZM18" s="396"/>
      <c r="JZN18" s="396"/>
      <c r="JZO18" s="396"/>
      <c r="JZP18" s="396"/>
      <c r="JZQ18" s="396"/>
      <c r="JZR18" s="396"/>
      <c r="JZS18" s="396"/>
      <c r="JZT18" s="396"/>
      <c r="JZU18" s="396"/>
      <c r="JZV18" s="396"/>
      <c r="JZW18" s="396"/>
      <c r="JZX18" s="396"/>
      <c r="JZY18" s="396"/>
      <c r="JZZ18" s="396"/>
      <c r="KAA18" s="396"/>
      <c r="KAB18" s="396"/>
      <c r="KAC18" s="396"/>
      <c r="KAD18" s="396"/>
      <c r="KAE18" s="396"/>
      <c r="KAF18" s="396"/>
      <c r="KAG18" s="396"/>
      <c r="KAH18" s="396"/>
      <c r="KAI18" s="396"/>
      <c r="KAJ18" s="396"/>
      <c r="KAK18" s="396"/>
      <c r="KAL18" s="396"/>
      <c r="KAM18" s="396"/>
      <c r="KAN18" s="396"/>
      <c r="KAO18" s="396"/>
      <c r="KAP18" s="396"/>
      <c r="KAQ18" s="396"/>
      <c r="KAR18" s="396"/>
      <c r="KAS18" s="396"/>
      <c r="KAT18" s="396"/>
      <c r="KAU18" s="396"/>
      <c r="KAV18" s="396"/>
      <c r="KAW18" s="396"/>
      <c r="KAX18" s="396"/>
      <c r="KAY18" s="396"/>
      <c r="KAZ18" s="396"/>
      <c r="KBA18" s="396"/>
      <c r="KBB18" s="396"/>
      <c r="KBC18" s="396"/>
      <c r="KBD18" s="396"/>
      <c r="KBE18" s="396"/>
      <c r="KBF18" s="396"/>
      <c r="KBG18" s="396"/>
      <c r="KBH18" s="396"/>
      <c r="KBI18" s="396"/>
      <c r="KBJ18" s="396"/>
      <c r="KBK18" s="396"/>
      <c r="KBL18" s="396"/>
      <c r="KBM18" s="396"/>
      <c r="KBN18" s="396"/>
      <c r="KBO18" s="396"/>
      <c r="KBP18" s="396"/>
      <c r="KBQ18" s="396"/>
      <c r="KBR18" s="396"/>
      <c r="KBS18" s="396"/>
      <c r="KBT18" s="396"/>
      <c r="KBU18" s="396"/>
      <c r="KBV18" s="396"/>
      <c r="KBW18" s="396"/>
      <c r="KBX18" s="396"/>
      <c r="KBY18" s="396"/>
      <c r="KBZ18" s="396"/>
      <c r="KCA18" s="396"/>
      <c r="KCB18" s="396"/>
      <c r="KCC18" s="396"/>
      <c r="KCD18" s="396"/>
      <c r="KCE18" s="396"/>
      <c r="KCF18" s="396"/>
      <c r="KCG18" s="396"/>
      <c r="KCH18" s="396"/>
      <c r="KCI18" s="396"/>
      <c r="KCJ18" s="396"/>
      <c r="KCK18" s="396"/>
      <c r="KCL18" s="396"/>
      <c r="KCM18" s="396"/>
      <c r="KCN18" s="396"/>
      <c r="KCO18" s="396"/>
      <c r="KCP18" s="396"/>
      <c r="KCQ18" s="396"/>
      <c r="KCR18" s="396"/>
      <c r="KCS18" s="396"/>
      <c r="KCT18" s="396"/>
      <c r="KCU18" s="396"/>
      <c r="KCV18" s="396"/>
      <c r="KCW18" s="396"/>
      <c r="KCX18" s="396"/>
      <c r="KCY18" s="396"/>
      <c r="KCZ18" s="396"/>
      <c r="KDA18" s="396"/>
      <c r="KDB18" s="396"/>
      <c r="KDC18" s="396"/>
      <c r="KDD18" s="396"/>
      <c r="KDE18" s="396"/>
      <c r="KDF18" s="396"/>
      <c r="KDG18" s="396"/>
      <c r="KDH18" s="396"/>
      <c r="KDI18" s="396"/>
      <c r="KDJ18" s="396"/>
      <c r="KDK18" s="396"/>
      <c r="KDL18" s="396"/>
      <c r="KDM18" s="396"/>
      <c r="KDN18" s="396"/>
      <c r="KDO18" s="396"/>
      <c r="KDP18" s="396"/>
      <c r="KDQ18" s="396"/>
      <c r="KDR18" s="396"/>
      <c r="KDS18" s="396"/>
      <c r="KDT18" s="396"/>
      <c r="KDU18" s="396"/>
      <c r="KDV18" s="396"/>
      <c r="KDW18" s="396"/>
      <c r="KDX18" s="396"/>
      <c r="KDY18" s="396"/>
      <c r="KDZ18" s="396"/>
      <c r="KEA18" s="396"/>
      <c r="KEB18" s="396"/>
      <c r="KEC18" s="396"/>
      <c r="KED18" s="396"/>
      <c r="KEE18" s="396"/>
      <c r="KEF18" s="396"/>
      <c r="KEG18" s="396"/>
      <c r="KEH18" s="396"/>
      <c r="KEI18" s="396"/>
      <c r="KEJ18" s="396"/>
      <c r="KEK18" s="396"/>
      <c r="KEL18" s="396"/>
      <c r="KEM18" s="396"/>
      <c r="KEN18" s="396"/>
      <c r="KEO18" s="396"/>
      <c r="KEP18" s="396"/>
      <c r="KEQ18" s="396"/>
      <c r="KER18" s="396"/>
      <c r="KES18" s="396"/>
      <c r="KET18" s="396"/>
      <c r="KEU18" s="396"/>
      <c r="KEV18" s="396"/>
      <c r="KEW18" s="396"/>
      <c r="KEX18" s="396"/>
      <c r="KEY18" s="396"/>
      <c r="KEZ18" s="396"/>
      <c r="KFA18" s="396"/>
      <c r="KFB18" s="396"/>
      <c r="KFC18" s="396"/>
      <c r="KFD18" s="396"/>
      <c r="KFE18" s="396"/>
      <c r="KFF18" s="396"/>
      <c r="KFG18" s="396"/>
      <c r="KFH18" s="396"/>
      <c r="KFI18" s="396"/>
      <c r="KFJ18" s="396"/>
      <c r="KFK18" s="396"/>
      <c r="KFL18" s="396"/>
      <c r="KFM18" s="396"/>
      <c r="KFN18" s="396"/>
      <c r="KFO18" s="396"/>
      <c r="KFP18" s="396"/>
      <c r="KFQ18" s="396"/>
      <c r="KFR18" s="396"/>
      <c r="KFS18" s="396"/>
      <c r="KFT18" s="396"/>
      <c r="KFU18" s="396"/>
      <c r="KFV18" s="396"/>
      <c r="KFW18" s="396"/>
      <c r="KFX18" s="396"/>
      <c r="KFY18" s="396"/>
      <c r="KFZ18" s="396"/>
      <c r="KGA18" s="396"/>
      <c r="KGB18" s="396"/>
      <c r="KGC18" s="396"/>
      <c r="KGD18" s="396"/>
      <c r="KGE18" s="396"/>
      <c r="KGF18" s="396"/>
      <c r="KGG18" s="396"/>
      <c r="KGH18" s="396"/>
      <c r="KGI18" s="396"/>
      <c r="KGJ18" s="396"/>
      <c r="KGK18" s="396"/>
      <c r="KGL18" s="396"/>
      <c r="KGM18" s="396"/>
      <c r="KGN18" s="396"/>
      <c r="KGO18" s="396"/>
      <c r="KGP18" s="396"/>
      <c r="KGQ18" s="396"/>
      <c r="KGR18" s="396"/>
      <c r="KGS18" s="396"/>
      <c r="KGT18" s="396"/>
      <c r="KGU18" s="396"/>
      <c r="KGV18" s="396"/>
      <c r="KGW18" s="396"/>
      <c r="KGX18" s="396"/>
      <c r="KGY18" s="396"/>
      <c r="KGZ18" s="396"/>
      <c r="KHA18" s="396"/>
      <c r="KHB18" s="396"/>
      <c r="KHC18" s="396"/>
      <c r="KHD18" s="396"/>
      <c r="KHE18" s="396"/>
      <c r="KHF18" s="396"/>
      <c r="KHG18" s="396"/>
      <c r="KHH18" s="396"/>
      <c r="KHI18" s="396"/>
      <c r="KHJ18" s="396"/>
      <c r="KHK18" s="396"/>
      <c r="KHL18" s="396"/>
      <c r="KHM18" s="396"/>
      <c r="KHN18" s="396"/>
      <c r="KHO18" s="396"/>
      <c r="KHP18" s="396"/>
      <c r="KHQ18" s="396"/>
      <c r="KHR18" s="396"/>
      <c r="KHS18" s="396"/>
      <c r="KHT18" s="396"/>
      <c r="KHU18" s="396"/>
      <c r="KHV18" s="396"/>
      <c r="KHW18" s="396"/>
      <c r="KHX18" s="396"/>
      <c r="KHY18" s="396"/>
      <c r="KHZ18" s="396"/>
      <c r="KIA18" s="396"/>
      <c r="KIB18" s="396"/>
      <c r="KIC18" s="396"/>
      <c r="KID18" s="396"/>
      <c r="KIE18" s="396"/>
      <c r="KIF18" s="396"/>
      <c r="KIG18" s="396"/>
      <c r="KIH18" s="396"/>
      <c r="KII18" s="396"/>
      <c r="KIJ18" s="396"/>
      <c r="KIK18" s="396"/>
      <c r="KIL18" s="396"/>
      <c r="KIM18" s="396"/>
      <c r="KIN18" s="396"/>
      <c r="KIO18" s="396"/>
      <c r="KIP18" s="396"/>
      <c r="KIQ18" s="396"/>
      <c r="KIR18" s="396"/>
      <c r="KIS18" s="396"/>
      <c r="KIT18" s="396"/>
      <c r="KIU18" s="396"/>
      <c r="KIV18" s="396"/>
      <c r="KIW18" s="396"/>
      <c r="KIX18" s="396"/>
      <c r="KIY18" s="396"/>
      <c r="KIZ18" s="396"/>
      <c r="KJA18" s="396"/>
      <c r="KJB18" s="396"/>
      <c r="KJC18" s="396"/>
      <c r="KJD18" s="396"/>
      <c r="KJE18" s="396"/>
      <c r="KJF18" s="396"/>
      <c r="KJG18" s="396"/>
      <c r="KJH18" s="396"/>
      <c r="KJI18" s="396"/>
      <c r="KJJ18" s="396"/>
      <c r="KJK18" s="396"/>
      <c r="KJL18" s="396"/>
      <c r="KJM18" s="396"/>
      <c r="KJN18" s="396"/>
      <c r="KJO18" s="396"/>
      <c r="KJP18" s="396"/>
      <c r="KJQ18" s="396"/>
      <c r="KJR18" s="396"/>
      <c r="KJS18" s="396"/>
      <c r="KJT18" s="396"/>
      <c r="KJU18" s="396"/>
      <c r="KJV18" s="396"/>
      <c r="KJW18" s="396"/>
      <c r="KJX18" s="396"/>
      <c r="KJY18" s="396"/>
      <c r="KJZ18" s="396"/>
      <c r="KKA18" s="396"/>
      <c r="KKB18" s="396"/>
      <c r="KKC18" s="396"/>
      <c r="KKD18" s="396"/>
      <c r="KKE18" s="396"/>
      <c r="KKF18" s="396"/>
      <c r="KKG18" s="396"/>
      <c r="KKH18" s="396"/>
      <c r="KKI18" s="396"/>
      <c r="KKJ18" s="396"/>
      <c r="KKK18" s="396"/>
      <c r="KKL18" s="396"/>
      <c r="KKM18" s="396"/>
      <c r="KKN18" s="396"/>
      <c r="KKO18" s="396"/>
      <c r="KKP18" s="396"/>
      <c r="KKQ18" s="396"/>
      <c r="KKR18" s="396"/>
      <c r="KKS18" s="396"/>
      <c r="KKT18" s="396"/>
      <c r="KKU18" s="396"/>
      <c r="KKV18" s="396"/>
      <c r="KKW18" s="396"/>
      <c r="KKX18" s="396"/>
      <c r="KKY18" s="396"/>
      <c r="KKZ18" s="396"/>
      <c r="KLA18" s="396"/>
      <c r="KLB18" s="396"/>
      <c r="KLC18" s="396"/>
      <c r="KLD18" s="396"/>
      <c r="KLE18" s="396"/>
      <c r="KLF18" s="396"/>
      <c r="KLG18" s="396"/>
      <c r="KLH18" s="396"/>
      <c r="KLI18" s="396"/>
      <c r="KLJ18" s="396"/>
      <c r="KLK18" s="396"/>
      <c r="KLL18" s="396"/>
      <c r="KLM18" s="396"/>
      <c r="KLN18" s="396"/>
      <c r="KLO18" s="396"/>
      <c r="KLP18" s="396"/>
      <c r="KLQ18" s="396"/>
      <c r="KLR18" s="396"/>
      <c r="KLS18" s="396"/>
      <c r="KLT18" s="396"/>
      <c r="KLU18" s="396"/>
      <c r="KLV18" s="396"/>
      <c r="KLW18" s="396"/>
      <c r="KLX18" s="396"/>
      <c r="KLY18" s="396"/>
      <c r="KLZ18" s="396"/>
      <c r="KMA18" s="396"/>
      <c r="KMB18" s="396"/>
      <c r="KMC18" s="396"/>
      <c r="KMD18" s="396"/>
      <c r="KME18" s="396"/>
      <c r="KMF18" s="396"/>
      <c r="KMG18" s="396"/>
      <c r="KMH18" s="396"/>
      <c r="KMI18" s="396"/>
      <c r="KMJ18" s="396"/>
      <c r="KMK18" s="396"/>
      <c r="KML18" s="396"/>
      <c r="KMM18" s="396"/>
      <c r="KMN18" s="396"/>
      <c r="KMO18" s="396"/>
      <c r="KMP18" s="396"/>
      <c r="KMQ18" s="396"/>
      <c r="KMR18" s="396"/>
      <c r="KMS18" s="396"/>
      <c r="KMT18" s="396"/>
      <c r="KMU18" s="396"/>
      <c r="KMV18" s="396"/>
      <c r="KMW18" s="396"/>
      <c r="KMX18" s="396"/>
      <c r="KMY18" s="396"/>
      <c r="KMZ18" s="396"/>
      <c r="KNA18" s="396"/>
      <c r="KNB18" s="396"/>
      <c r="KNC18" s="396"/>
      <c r="KND18" s="396"/>
      <c r="KNE18" s="396"/>
      <c r="KNF18" s="396"/>
      <c r="KNG18" s="396"/>
      <c r="KNH18" s="396"/>
      <c r="KNI18" s="396"/>
      <c r="KNJ18" s="396"/>
      <c r="KNK18" s="396"/>
      <c r="KNL18" s="396"/>
      <c r="KNM18" s="396"/>
      <c r="KNN18" s="396"/>
      <c r="KNO18" s="396"/>
      <c r="KNP18" s="396"/>
      <c r="KNQ18" s="396"/>
      <c r="KNR18" s="396"/>
      <c r="KNS18" s="396"/>
      <c r="KNT18" s="396"/>
      <c r="KNU18" s="396"/>
      <c r="KNV18" s="396"/>
      <c r="KNW18" s="396"/>
      <c r="KNX18" s="396"/>
      <c r="KNY18" s="396"/>
      <c r="KNZ18" s="396"/>
      <c r="KOA18" s="396"/>
      <c r="KOB18" s="396"/>
      <c r="KOC18" s="396"/>
      <c r="KOD18" s="396"/>
      <c r="KOE18" s="396"/>
      <c r="KOF18" s="396"/>
      <c r="KOG18" s="396"/>
      <c r="KOH18" s="396"/>
      <c r="KOI18" s="396"/>
      <c r="KOJ18" s="396"/>
      <c r="KOK18" s="396"/>
      <c r="KOL18" s="396"/>
      <c r="KOM18" s="396"/>
      <c r="KON18" s="396"/>
      <c r="KOO18" s="396"/>
      <c r="KOP18" s="396"/>
      <c r="KOQ18" s="396"/>
      <c r="KOR18" s="396"/>
      <c r="KOS18" s="396"/>
      <c r="KOT18" s="396"/>
      <c r="KOU18" s="396"/>
      <c r="KOV18" s="396"/>
      <c r="KOW18" s="396"/>
      <c r="KOX18" s="396"/>
      <c r="KOY18" s="396"/>
      <c r="KOZ18" s="396"/>
      <c r="KPA18" s="396"/>
      <c r="KPB18" s="396"/>
      <c r="KPC18" s="396"/>
      <c r="KPD18" s="396"/>
      <c r="KPE18" s="396"/>
      <c r="KPF18" s="396"/>
      <c r="KPG18" s="396"/>
      <c r="KPH18" s="396"/>
      <c r="KPI18" s="396"/>
      <c r="KPJ18" s="396"/>
      <c r="KPK18" s="396"/>
      <c r="KPL18" s="396"/>
      <c r="KPM18" s="396"/>
      <c r="KPN18" s="396"/>
      <c r="KPO18" s="396"/>
      <c r="KPP18" s="396"/>
      <c r="KPQ18" s="396"/>
      <c r="KPR18" s="396"/>
      <c r="KPS18" s="396"/>
      <c r="KPT18" s="396"/>
      <c r="KPU18" s="396"/>
      <c r="KPV18" s="396"/>
      <c r="KPW18" s="396"/>
      <c r="KPX18" s="396"/>
      <c r="KPY18" s="396"/>
      <c r="KPZ18" s="396"/>
      <c r="KQA18" s="396"/>
      <c r="KQB18" s="396"/>
      <c r="KQC18" s="396"/>
      <c r="KQD18" s="396"/>
      <c r="KQE18" s="396"/>
      <c r="KQF18" s="396"/>
      <c r="KQG18" s="396"/>
      <c r="KQH18" s="396"/>
      <c r="KQI18" s="396"/>
      <c r="KQJ18" s="396"/>
      <c r="KQK18" s="396"/>
      <c r="KQL18" s="396"/>
      <c r="KQM18" s="396"/>
      <c r="KQN18" s="396"/>
      <c r="KQO18" s="396"/>
      <c r="KQP18" s="396"/>
      <c r="KQQ18" s="396"/>
      <c r="KQR18" s="396"/>
      <c r="KQS18" s="396"/>
      <c r="KQT18" s="396"/>
      <c r="KQU18" s="396"/>
      <c r="KQV18" s="396"/>
      <c r="KQW18" s="396"/>
      <c r="KQX18" s="396"/>
      <c r="KQY18" s="396"/>
      <c r="KQZ18" s="396"/>
      <c r="KRA18" s="396"/>
      <c r="KRB18" s="396"/>
      <c r="KRC18" s="396"/>
      <c r="KRD18" s="396"/>
      <c r="KRE18" s="396"/>
      <c r="KRF18" s="396"/>
      <c r="KRG18" s="396"/>
      <c r="KRH18" s="396"/>
      <c r="KRI18" s="396"/>
      <c r="KRJ18" s="396"/>
      <c r="KRK18" s="396"/>
      <c r="KRL18" s="396"/>
      <c r="KRM18" s="396"/>
      <c r="KRN18" s="396"/>
      <c r="KRO18" s="396"/>
      <c r="KRP18" s="396"/>
      <c r="KRQ18" s="396"/>
      <c r="KRR18" s="396"/>
      <c r="KRS18" s="396"/>
      <c r="KRT18" s="396"/>
      <c r="KRU18" s="396"/>
      <c r="KRV18" s="396"/>
      <c r="KRW18" s="396"/>
      <c r="KRX18" s="396"/>
      <c r="KRY18" s="396"/>
      <c r="KRZ18" s="396"/>
      <c r="KSA18" s="396"/>
      <c r="KSB18" s="396"/>
      <c r="KSC18" s="396"/>
      <c r="KSD18" s="396"/>
      <c r="KSE18" s="396"/>
      <c r="KSF18" s="396"/>
      <c r="KSG18" s="396"/>
      <c r="KSH18" s="396"/>
      <c r="KSI18" s="396"/>
      <c r="KSJ18" s="396"/>
      <c r="KSK18" s="396"/>
      <c r="KSL18" s="396"/>
      <c r="KSM18" s="396"/>
      <c r="KSN18" s="396"/>
      <c r="KSO18" s="396"/>
      <c r="KSP18" s="396"/>
      <c r="KSQ18" s="396"/>
      <c r="KSR18" s="396"/>
      <c r="KSS18" s="396"/>
      <c r="KST18" s="396"/>
      <c r="KSU18" s="396"/>
      <c r="KSV18" s="396"/>
      <c r="KSW18" s="396"/>
      <c r="KSX18" s="396"/>
      <c r="KSY18" s="396"/>
      <c r="KSZ18" s="396"/>
      <c r="KTA18" s="396"/>
      <c r="KTB18" s="396"/>
      <c r="KTC18" s="396"/>
      <c r="KTD18" s="396"/>
      <c r="KTE18" s="396"/>
      <c r="KTF18" s="396"/>
      <c r="KTG18" s="396"/>
      <c r="KTH18" s="396"/>
      <c r="KTI18" s="396"/>
      <c r="KTJ18" s="396"/>
      <c r="KTK18" s="396"/>
      <c r="KTL18" s="396"/>
      <c r="KTM18" s="396"/>
      <c r="KTN18" s="396"/>
      <c r="KTO18" s="396"/>
      <c r="KTP18" s="396"/>
      <c r="KTQ18" s="396"/>
      <c r="KTR18" s="396"/>
      <c r="KTS18" s="396"/>
      <c r="KTT18" s="396"/>
      <c r="KTU18" s="396"/>
      <c r="KTV18" s="396"/>
      <c r="KTW18" s="396"/>
      <c r="KTX18" s="396"/>
      <c r="KTY18" s="396"/>
      <c r="KTZ18" s="396"/>
      <c r="KUA18" s="396"/>
      <c r="KUB18" s="396"/>
      <c r="KUC18" s="396"/>
      <c r="KUD18" s="396"/>
      <c r="KUE18" s="396"/>
      <c r="KUF18" s="396"/>
      <c r="KUG18" s="396"/>
      <c r="KUH18" s="396"/>
      <c r="KUI18" s="396"/>
      <c r="KUJ18" s="396"/>
      <c r="KUK18" s="396"/>
      <c r="KUL18" s="396"/>
      <c r="KUM18" s="396"/>
      <c r="KUN18" s="396"/>
      <c r="KUO18" s="396"/>
      <c r="KUP18" s="396"/>
      <c r="KUQ18" s="396"/>
      <c r="KUR18" s="396"/>
      <c r="KUS18" s="396"/>
      <c r="KUT18" s="396"/>
      <c r="KUU18" s="396"/>
      <c r="KUV18" s="396"/>
      <c r="KUW18" s="396"/>
      <c r="KUX18" s="396"/>
      <c r="KUY18" s="396"/>
      <c r="KUZ18" s="396"/>
      <c r="KVA18" s="396"/>
      <c r="KVB18" s="396"/>
      <c r="KVC18" s="396"/>
      <c r="KVD18" s="396"/>
      <c r="KVE18" s="396"/>
      <c r="KVF18" s="396"/>
      <c r="KVG18" s="396"/>
      <c r="KVH18" s="396"/>
      <c r="KVI18" s="396"/>
      <c r="KVJ18" s="396"/>
      <c r="KVK18" s="396"/>
      <c r="KVL18" s="396"/>
      <c r="KVM18" s="396"/>
      <c r="KVN18" s="396"/>
      <c r="KVO18" s="396"/>
      <c r="KVP18" s="396"/>
      <c r="KVQ18" s="396"/>
      <c r="KVR18" s="396"/>
      <c r="KVS18" s="396"/>
      <c r="KVT18" s="396"/>
      <c r="KVU18" s="396"/>
      <c r="KVV18" s="396"/>
      <c r="KVW18" s="396"/>
      <c r="KVX18" s="396"/>
      <c r="KVY18" s="396"/>
      <c r="KVZ18" s="396"/>
      <c r="KWA18" s="396"/>
      <c r="KWB18" s="396"/>
      <c r="KWC18" s="396"/>
      <c r="KWD18" s="396"/>
      <c r="KWE18" s="396"/>
      <c r="KWF18" s="396"/>
      <c r="KWG18" s="396"/>
      <c r="KWH18" s="396"/>
      <c r="KWI18" s="396"/>
      <c r="KWJ18" s="396"/>
      <c r="KWK18" s="396"/>
      <c r="KWL18" s="396"/>
      <c r="KWM18" s="396"/>
      <c r="KWN18" s="396"/>
      <c r="KWO18" s="396"/>
      <c r="KWP18" s="396"/>
      <c r="KWQ18" s="396"/>
      <c r="KWR18" s="396"/>
      <c r="KWS18" s="396"/>
      <c r="KWT18" s="396"/>
      <c r="KWU18" s="396"/>
      <c r="KWV18" s="396"/>
      <c r="KWW18" s="396"/>
      <c r="KWX18" s="396"/>
      <c r="KWY18" s="396"/>
      <c r="KWZ18" s="396"/>
      <c r="KXA18" s="396"/>
      <c r="KXB18" s="396"/>
      <c r="KXC18" s="396"/>
      <c r="KXD18" s="396"/>
      <c r="KXE18" s="396"/>
      <c r="KXF18" s="396"/>
      <c r="KXG18" s="396"/>
      <c r="KXH18" s="396"/>
      <c r="KXI18" s="396"/>
      <c r="KXJ18" s="396"/>
      <c r="KXK18" s="396"/>
      <c r="KXL18" s="396"/>
      <c r="KXM18" s="396"/>
      <c r="KXN18" s="396"/>
      <c r="KXO18" s="396"/>
      <c r="KXP18" s="396"/>
      <c r="KXQ18" s="396"/>
      <c r="KXR18" s="396"/>
      <c r="KXS18" s="396"/>
      <c r="KXT18" s="396"/>
      <c r="KXU18" s="396"/>
      <c r="KXV18" s="396"/>
      <c r="KXW18" s="396"/>
      <c r="KXX18" s="396"/>
      <c r="KXY18" s="396"/>
      <c r="KXZ18" s="396"/>
      <c r="KYA18" s="396"/>
      <c r="KYB18" s="396"/>
      <c r="KYC18" s="396"/>
      <c r="KYD18" s="396"/>
      <c r="KYE18" s="396"/>
      <c r="KYF18" s="396"/>
      <c r="KYG18" s="396"/>
      <c r="KYH18" s="396"/>
      <c r="KYI18" s="396"/>
      <c r="KYJ18" s="396"/>
      <c r="KYK18" s="396"/>
      <c r="KYL18" s="396"/>
      <c r="KYM18" s="396"/>
      <c r="KYN18" s="396"/>
      <c r="KYO18" s="396"/>
      <c r="KYP18" s="396"/>
      <c r="KYQ18" s="396"/>
      <c r="KYR18" s="396"/>
      <c r="KYS18" s="396"/>
      <c r="KYT18" s="396"/>
      <c r="KYU18" s="396"/>
      <c r="KYV18" s="396"/>
      <c r="KYW18" s="396"/>
      <c r="KYX18" s="396"/>
      <c r="KYY18" s="396"/>
      <c r="KYZ18" s="396"/>
      <c r="KZA18" s="396"/>
      <c r="KZB18" s="396"/>
      <c r="KZC18" s="396"/>
      <c r="KZD18" s="396"/>
      <c r="KZE18" s="396"/>
      <c r="KZF18" s="396"/>
      <c r="KZG18" s="396"/>
      <c r="KZH18" s="396"/>
      <c r="KZI18" s="396"/>
      <c r="KZJ18" s="396"/>
      <c r="KZK18" s="396"/>
      <c r="KZL18" s="396"/>
      <c r="KZM18" s="396"/>
      <c r="KZN18" s="396"/>
      <c r="KZO18" s="396"/>
      <c r="KZP18" s="396"/>
      <c r="KZQ18" s="396"/>
      <c r="KZR18" s="396"/>
      <c r="KZS18" s="396"/>
      <c r="KZT18" s="396"/>
      <c r="KZU18" s="396"/>
      <c r="KZV18" s="396"/>
      <c r="KZW18" s="396"/>
      <c r="KZX18" s="396"/>
      <c r="KZY18" s="396"/>
      <c r="KZZ18" s="396"/>
      <c r="LAA18" s="396"/>
      <c r="LAB18" s="396"/>
      <c r="LAC18" s="396"/>
      <c r="LAD18" s="396"/>
      <c r="LAE18" s="396"/>
      <c r="LAF18" s="396"/>
      <c r="LAG18" s="396"/>
      <c r="LAH18" s="396"/>
      <c r="LAI18" s="396"/>
      <c r="LAJ18" s="396"/>
      <c r="LAK18" s="396"/>
      <c r="LAL18" s="396"/>
      <c r="LAM18" s="396"/>
      <c r="LAN18" s="396"/>
      <c r="LAO18" s="396"/>
      <c r="LAP18" s="396"/>
      <c r="LAQ18" s="396"/>
      <c r="LAR18" s="396"/>
      <c r="LAS18" s="396"/>
      <c r="LAT18" s="396"/>
      <c r="LAU18" s="396"/>
      <c r="LAV18" s="396"/>
      <c r="LAW18" s="396"/>
      <c r="LAX18" s="396"/>
      <c r="LAY18" s="396"/>
      <c r="LAZ18" s="396"/>
      <c r="LBA18" s="396"/>
      <c r="LBB18" s="396"/>
      <c r="LBC18" s="396"/>
      <c r="LBD18" s="396"/>
      <c r="LBE18" s="396"/>
      <c r="LBF18" s="396"/>
      <c r="LBG18" s="396"/>
      <c r="LBH18" s="396"/>
      <c r="LBI18" s="396"/>
      <c r="LBJ18" s="396"/>
      <c r="LBK18" s="396"/>
      <c r="LBL18" s="396"/>
      <c r="LBM18" s="396"/>
      <c r="LBN18" s="396"/>
      <c r="LBO18" s="396"/>
      <c r="LBP18" s="396"/>
      <c r="LBQ18" s="396"/>
      <c r="LBR18" s="396"/>
      <c r="LBS18" s="396"/>
      <c r="LBT18" s="396"/>
      <c r="LBU18" s="396"/>
      <c r="LBV18" s="396"/>
      <c r="LBW18" s="396"/>
      <c r="LBX18" s="396"/>
      <c r="LBY18" s="396"/>
      <c r="LBZ18" s="396"/>
      <c r="LCA18" s="396"/>
      <c r="LCB18" s="396"/>
      <c r="LCC18" s="396"/>
      <c r="LCD18" s="396"/>
      <c r="LCE18" s="396"/>
      <c r="LCF18" s="396"/>
      <c r="LCG18" s="396"/>
      <c r="LCH18" s="396"/>
      <c r="LCI18" s="396"/>
      <c r="LCJ18" s="396"/>
      <c r="LCK18" s="396"/>
      <c r="LCL18" s="396"/>
      <c r="LCM18" s="396"/>
      <c r="LCN18" s="396"/>
      <c r="LCO18" s="396"/>
      <c r="LCP18" s="396"/>
      <c r="LCQ18" s="396"/>
      <c r="LCR18" s="396"/>
      <c r="LCS18" s="396"/>
      <c r="LCT18" s="396"/>
      <c r="LCU18" s="396"/>
      <c r="LCV18" s="396"/>
      <c r="LCW18" s="396"/>
      <c r="LCX18" s="396"/>
      <c r="LCY18" s="396"/>
      <c r="LCZ18" s="396"/>
      <c r="LDA18" s="396"/>
      <c r="LDB18" s="396"/>
      <c r="LDC18" s="396"/>
      <c r="LDD18" s="396"/>
      <c r="LDE18" s="396"/>
      <c r="LDF18" s="396"/>
      <c r="LDG18" s="396"/>
      <c r="LDH18" s="396"/>
      <c r="LDI18" s="396"/>
      <c r="LDJ18" s="396"/>
      <c r="LDK18" s="396"/>
      <c r="LDL18" s="396"/>
      <c r="LDM18" s="396"/>
      <c r="LDN18" s="396"/>
      <c r="LDO18" s="396"/>
      <c r="LDP18" s="396"/>
      <c r="LDQ18" s="396"/>
      <c r="LDR18" s="396"/>
      <c r="LDS18" s="396"/>
      <c r="LDT18" s="396"/>
      <c r="LDU18" s="396"/>
      <c r="LDV18" s="396"/>
      <c r="LDW18" s="396"/>
      <c r="LDX18" s="396"/>
      <c r="LDY18" s="396"/>
      <c r="LDZ18" s="396"/>
      <c r="LEA18" s="396"/>
      <c r="LEB18" s="396"/>
      <c r="LEC18" s="396"/>
      <c r="LED18" s="396"/>
      <c r="LEE18" s="396"/>
      <c r="LEF18" s="396"/>
      <c r="LEG18" s="396"/>
      <c r="LEH18" s="396"/>
      <c r="LEI18" s="396"/>
      <c r="LEJ18" s="396"/>
      <c r="LEK18" s="396"/>
      <c r="LEL18" s="396"/>
      <c r="LEM18" s="396"/>
      <c r="LEN18" s="396"/>
      <c r="LEO18" s="396"/>
      <c r="LEP18" s="396"/>
      <c r="LEQ18" s="396"/>
      <c r="LER18" s="396"/>
      <c r="LES18" s="396"/>
      <c r="LET18" s="396"/>
      <c r="LEU18" s="396"/>
      <c r="LEV18" s="396"/>
      <c r="LEW18" s="396"/>
      <c r="LEX18" s="396"/>
      <c r="LEY18" s="396"/>
      <c r="LEZ18" s="396"/>
      <c r="LFA18" s="396"/>
      <c r="LFB18" s="396"/>
      <c r="LFC18" s="396"/>
      <c r="LFD18" s="396"/>
      <c r="LFE18" s="396"/>
      <c r="LFF18" s="396"/>
      <c r="LFG18" s="396"/>
      <c r="LFH18" s="396"/>
      <c r="LFI18" s="396"/>
      <c r="LFJ18" s="396"/>
      <c r="LFK18" s="396"/>
      <c r="LFL18" s="396"/>
      <c r="LFM18" s="396"/>
      <c r="LFN18" s="396"/>
      <c r="LFO18" s="396"/>
      <c r="LFP18" s="396"/>
      <c r="LFQ18" s="396"/>
      <c r="LFR18" s="396"/>
      <c r="LFS18" s="396"/>
      <c r="LFT18" s="396"/>
      <c r="LFU18" s="396"/>
      <c r="LFV18" s="396"/>
      <c r="LFW18" s="396"/>
      <c r="LFX18" s="396"/>
      <c r="LFY18" s="396"/>
      <c r="LFZ18" s="396"/>
      <c r="LGA18" s="396"/>
      <c r="LGB18" s="396"/>
      <c r="LGC18" s="396"/>
      <c r="LGD18" s="396"/>
      <c r="LGE18" s="396"/>
      <c r="LGF18" s="396"/>
      <c r="LGG18" s="396"/>
      <c r="LGH18" s="396"/>
      <c r="LGI18" s="396"/>
      <c r="LGJ18" s="396"/>
      <c r="LGK18" s="396"/>
      <c r="LGL18" s="396"/>
      <c r="LGM18" s="396"/>
      <c r="LGN18" s="396"/>
      <c r="LGO18" s="396"/>
      <c r="LGP18" s="396"/>
      <c r="LGQ18" s="396"/>
      <c r="LGR18" s="396"/>
      <c r="LGS18" s="396"/>
      <c r="LGT18" s="396"/>
      <c r="LGU18" s="396"/>
      <c r="LGV18" s="396"/>
      <c r="LGW18" s="396"/>
      <c r="LGX18" s="396"/>
      <c r="LGY18" s="396"/>
      <c r="LGZ18" s="396"/>
      <c r="LHA18" s="396"/>
      <c r="LHB18" s="396"/>
      <c r="LHC18" s="396"/>
      <c r="LHD18" s="396"/>
      <c r="LHE18" s="396"/>
      <c r="LHF18" s="396"/>
      <c r="LHG18" s="396"/>
      <c r="LHH18" s="396"/>
      <c r="LHI18" s="396"/>
      <c r="LHJ18" s="396"/>
      <c r="LHK18" s="396"/>
      <c r="LHL18" s="396"/>
      <c r="LHM18" s="396"/>
      <c r="LHN18" s="396"/>
      <c r="LHO18" s="396"/>
      <c r="LHP18" s="396"/>
      <c r="LHQ18" s="396"/>
      <c r="LHR18" s="396"/>
      <c r="LHS18" s="396"/>
      <c r="LHT18" s="396"/>
      <c r="LHU18" s="396"/>
      <c r="LHV18" s="396"/>
      <c r="LHW18" s="396"/>
      <c r="LHX18" s="396"/>
      <c r="LHY18" s="396"/>
      <c r="LHZ18" s="396"/>
      <c r="LIA18" s="396"/>
      <c r="LIB18" s="396"/>
      <c r="LIC18" s="396"/>
      <c r="LID18" s="396"/>
      <c r="LIE18" s="396"/>
      <c r="LIF18" s="396"/>
      <c r="LIG18" s="396"/>
      <c r="LIH18" s="396"/>
      <c r="LII18" s="396"/>
      <c r="LIJ18" s="396"/>
      <c r="LIK18" s="396"/>
      <c r="LIL18" s="396"/>
      <c r="LIM18" s="396"/>
      <c r="LIN18" s="396"/>
      <c r="LIO18" s="396"/>
      <c r="LIP18" s="396"/>
      <c r="LIQ18" s="396"/>
      <c r="LIR18" s="396"/>
      <c r="LIS18" s="396"/>
      <c r="LIT18" s="396"/>
      <c r="LIU18" s="396"/>
      <c r="LIV18" s="396"/>
      <c r="LIW18" s="396"/>
      <c r="LIX18" s="396"/>
      <c r="LIY18" s="396"/>
      <c r="LIZ18" s="396"/>
      <c r="LJA18" s="396"/>
      <c r="LJB18" s="396"/>
      <c r="LJC18" s="396"/>
      <c r="LJD18" s="396"/>
      <c r="LJE18" s="396"/>
      <c r="LJF18" s="396"/>
      <c r="LJG18" s="396"/>
      <c r="LJH18" s="396"/>
      <c r="LJI18" s="396"/>
      <c r="LJJ18" s="396"/>
      <c r="LJK18" s="396"/>
      <c r="LJL18" s="396"/>
      <c r="LJM18" s="396"/>
      <c r="LJN18" s="396"/>
      <c r="LJO18" s="396"/>
      <c r="LJP18" s="396"/>
      <c r="LJQ18" s="396"/>
      <c r="LJR18" s="396"/>
      <c r="LJS18" s="396"/>
      <c r="LJT18" s="396"/>
      <c r="LJU18" s="396"/>
      <c r="LJV18" s="396"/>
      <c r="LJW18" s="396"/>
      <c r="LJX18" s="396"/>
      <c r="LJY18" s="396"/>
      <c r="LJZ18" s="396"/>
      <c r="LKA18" s="396"/>
      <c r="LKB18" s="396"/>
      <c r="LKC18" s="396"/>
      <c r="LKD18" s="396"/>
      <c r="LKE18" s="396"/>
      <c r="LKF18" s="396"/>
      <c r="LKG18" s="396"/>
      <c r="LKH18" s="396"/>
      <c r="LKI18" s="396"/>
      <c r="LKJ18" s="396"/>
      <c r="LKK18" s="396"/>
      <c r="LKL18" s="396"/>
      <c r="LKM18" s="396"/>
      <c r="LKN18" s="396"/>
      <c r="LKO18" s="396"/>
      <c r="LKP18" s="396"/>
      <c r="LKQ18" s="396"/>
      <c r="LKR18" s="396"/>
      <c r="LKS18" s="396"/>
      <c r="LKT18" s="396"/>
      <c r="LKU18" s="396"/>
      <c r="LKV18" s="396"/>
      <c r="LKW18" s="396"/>
      <c r="LKX18" s="396"/>
      <c r="LKY18" s="396"/>
      <c r="LKZ18" s="396"/>
      <c r="LLA18" s="396"/>
      <c r="LLB18" s="396"/>
      <c r="LLC18" s="396"/>
      <c r="LLD18" s="396"/>
      <c r="LLE18" s="396"/>
      <c r="LLF18" s="396"/>
      <c r="LLG18" s="396"/>
      <c r="LLH18" s="396"/>
      <c r="LLI18" s="396"/>
      <c r="LLJ18" s="396"/>
      <c r="LLK18" s="396"/>
      <c r="LLL18" s="396"/>
      <c r="LLM18" s="396"/>
      <c r="LLN18" s="396"/>
      <c r="LLO18" s="396"/>
      <c r="LLP18" s="396"/>
      <c r="LLQ18" s="396"/>
      <c r="LLR18" s="396"/>
      <c r="LLS18" s="396"/>
      <c r="LLT18" s="396"/>
      <c r="LLU18" s="396"/>
      <c r="LLV18" s="396"/>
      <c r="LLW18" s="396"/>
      <c r="LLX18" s="396"/>
      <c r="LLY18" s="396"/>
      <c r="LLZ18" s="396"/>
      <c r="LMA18" s="396"/>
      <c r="LMB18" s="396"/>
      <c r="LMC18" s="396"/>
      <c r="LMD18" s="396"/>
      <c r="LME18" s="396"/>
      <c r="LMF18" s="396"/>
      <c r="LMG18" s="396"/>
      <c r="LMH18" s="396"/>
      <c r="LMI18" s="396"/>
      <c r="LMJ18" s="396"/>
      <c r="LMK18" s="396"/>
      <c r="LML18" s="396"/>
      <c r="LMM18" s="396"/>
      <c r="LMN18" s="396"/>
      <c r="LMO18" s="396"/>
      <c r="LMP18" s="396"/>
      <c r="LMQ18" s="396"/>
      <c r="LMR18" s="396"/>
      <c r="LMS18" s="396"/>
      <c r="LMT18" s="396"/>
      <c r="LMU18" s="396"/>
      <c r="LMV18" s="396"/>
      <c r="LMW18" s="396"/>
      <c r="LMX18" s="396"/>
      <c r="LMY18" s="396"/>
      <c r="LMZ18" s="396"/>
      <c r="LNA18" s="396"/>
      <c r="LNB18" s="396"/>
      <c r="LNC18" s="396"/>
      <c r="LND18" s="396"/>
      <c r="LNE18" s="396"/>
      <c r="LNF18" s="396"/>
      <c r="LNG18" s="396"/>
      <c r="LNH18" s="396"/>
      <c r="LNI18" s="396"/>
      <c r="LNJ18" s="396"/>
      <c r="LNK18" s="396"/>
      <c r="LNL18" s="396"/>
      <c r="LNM18" s="396"/>
      <c r="LNN18" s="396"/>
      <c r="LNO18" s="396"/>
      <c r="LNP18" s="396"/>
      <c r="LNQ18" s="396"/>
      <c r="LNR18" s="396"/>
      <c r="LNS18" s="396"/>
      <c r="LNT18" s="396"/>
      <c r="LNU18" s="396"/>
      <c r="LNV18" s="396"/>
      <c r="LNW18" s="396"/>
      <c r="LNX18" s="396"/>
      <c r="LNY18" s="396"/>
      <c r="LNZ18" s="396"/>
      <c r="LOA18" s="396"/>
      <c r="LOB18" s="396"/>
      <c r="LOC18" s="396"/>
      <c r="LOD18" s="396"/>
      <c r="LOE18" s="396"/>
      <c r="LOF18" s="396"/>
      <c r="LOG18" s="396"/>
      <c r="LOH18" s="396"/>
      <c r="LOI18" s="396"/>
      <c r="LOJ18" s="396"/>
      <c r="LOK18" s="396"/>
      <c r="LOL18" s="396"/>
      <c r="LOM18" s="396"/>
      <c r="LON18" s="396"/>
      <c r="LOO18" s="396"/>
      <c r="LOP18" s="396"/>
      <c r="LOQ18" s="396"/>
      <c r="LOR18" s="396"/>
      <c r="LOS18" s="396"/>
      <c r="LOT18" s="396"/>
      <c r="LOU18" s="396"/>
      <c r="LOV18" s="396"/>
      <c r="LOW18" s="396"/>
      <c r="LOX18" s="396"/>
      <c r="LOY18" s="396"/>
      <c r="LOZ18" s="396"/>
      <c r="LPA18" s="396"/>
      <c r="LPB18" s="396"/>
      <c r="LPC18" s="396"/>
      <c r="LPD18" s="396"/>
      <c r="LPE18" s="396"/>
      <c r="LPF18" s="396"/>
      <c r="LPG18" s="396"/>
      <c r="LPH18" s="396"/>
      <c r="LPI18" s="396"/>
      <c r="LPJ18" s="396"/>
      <c r="LPK18" s="396"/>
      <c r="LPL18" s="396"/>
      <c r="LPM18" s="396"/>
      <c r="LPN18" s="396"/>
      <c r="LPO18" s="396"/>
      <c r="LPP18" s="396"/>
      <c r="LPQ18" s="396"/>
      <c r="LPR18" s="396"/>
      <c r="LPS18" s="396"/>
      <c r="LPT18" s="396"/>
      <c r="LPU18" s="396"/>
      <c r="LPV18" s="396"/>
      <c r="LPW18" s="396"/>
      <c r="LPX18" s="396"/>
      <c r="LPY18" s="396"/>
      <c r="LPZ18" s="396"/>
      <c r="LQA18" s="396"/>
      <c r="LQB18" s="396"/>
      <c r="LQC18" s="396"/>
      <c r="LQD18" s="396"/>
      <c r="LQE18" s="396"/>
      <c r="LQF18" s="396"/>
      <c r="LQG18" s="396"/>
      <c r="LQH18" s="396"/>
      <c r="LQI18" s="396"/>
      <c r="LQJ18" s="396"/>
      <c r="LQK18" s="396"/>
      <c r="LQL18" s="396"/>
      <c r="LQM18" s="396"/>
      <c r="LQN18" s="396"/>
      <c r="LQO18" s="396"/>
      <c r="LQP18" s="396"/>
      <c r="LQQ18" s="396"/>
      <c r="LQR18" s="396"/>
      <c r="LQS18" s="396"/>
      <c r="LQT18" s="396"/>
      <c r="LQU18" s="396"/>
      <c r="LQV18" s="396"/>
      <c r="LQW18" s="396"/>
      <c r="LQX18" s="396"/>
      <c r="LQY18" s="396"/>
      <c r="LQZ18" s="396"/>
      <c r="LRA18" s="396"/>
      <c r="LRB18" s="396"/>
      <c r="LRC18" s="396"/>
      <c r="LRD18" s="396"/>
      <c r="LRE18" s="396"/>
      <c r="LRF18" s="396"/>
      <c r="LRG18" s="396"/>
      <c r="LRH18" s="396"/>
      <c r="LRI18" s="396"/>
      <c r="LRJ18" s="396"/>
      <c r="LRK18" s="396"/>
      <c r="LRL18" s="396"/>
      <c r="LRM18" s="396"/>
      <c r="LRN18" s="396"/>
      <c r="LRO18" s="396"/>
      <c r="LRP18" s="396"/>
      <c r="LRQ18" s="396"/>
      <c r="LRR18" s="396"/>
      <c r="LRS18" s="396"/>
      <c r="LRT18" s="396"/>
      <c r="LRU18" s="396"/>
      <c r="LRV18" s="396"/>
      <c r="LRW18" s="396"/>
      <c r="LRX18" s="396"/>
      <c r="LRY18" s="396"/>
      <c r="LRZ18" s="396"/>
      <c r="LSA18" s="396"/>
      <c r="LSB18" s="396"/>
      <c r="LSC18" s="396"/>
      <c r="LSD18" s="396"/>
      <c r="LSE18" s="396"/>
      <c r="LSF18" s="396"/>
      <c r="LSG18" s="396"/>
      <c r="LSH18" s="396"/>
      <c r="LSI18" s="396"/>
      <c r="LSJ18" s="396"/>
      <c r="LSK18" s="396"/>
      <c r="LSL18" s="396"/>
      <c r="LSM18" s="396"/>
      <c r="LSN18" s="396"/>
      <c r="LSO18" s="396"/>
      <c r="LSP18" s="396"/>
      <c r="LSQ18" s="396"/>
      <c r="LSR18" s="396"/>
      <c r="LSS18" s="396"/>
      <c r="LST18" s="396"/>
      <c r="LSU18" s="396"/>
      <c r="LSV18" s="396"/>
      <c r="LSW18" s="396"/>
      <c r="LSX18" s="396"/>
      <c r="LSY18" s="396"/>
      <c r="LSZ18" s="396"/>
      <c r="LTA18" s="396"/>
      <c r="LTB18" s="396"/>
      <c r="LTC18" s="396"/>
      <c r="LTD18" s="396"/>
      <c r="LTE18" s="396"/>
      <c r="LTF18" s="396"/>
      <c r="LTG18" s="396"/>
      <c r="LTH18" s="396"/>
      <c r="LTI18" s="396"/>
      <c r="LTJ18" s="396"/>
      <c r="LTK18" s="396"/>
      <c r="LTL18" s="396"/>
      <c r="LTM18" s="396"/>
      <c r="LTN18" s="396"/>
      <c r="LTO18" s="396"/>
      <c r="LTP18" s="396"/>
      <c r="LTQ18" s="396"/>
      <c r="LTR18" s="396"/>
      <c r="LTS18" s="396"/>
      <c r="LTT18" s="396"/>
      <c r="LTU18" s="396"/>
      <c r="LTV18" s="396"/>
      <c r="LTW18" s="396"/>
      <c r="LTX18" s="396"/>
      <c r="LTY18" s="396"/>
      <c r="LTZ18" s="396"/>
      <c r="LUA18" s="396"/>
      <c r="LUB18" s="396"/>
      <c r="LUC18" s="396"/>
      <c r="LUD18" s="396"/>
      <c r="LUE18" s="396"/>
      <c r="LUF18" s="396"/>
      <c r="LUG18" s="396"/>
      <c r="LUH18" s="396"/>
      <c r="LUI18" s="396"/>
      <c r="LUJ18" s="396"/>
      <c r="LUK18" s="396"/>
      <c r="LUL18" s="396"/>
      <c r="LUM18" s="396"/>
      <c r="LUN18" s="396"/>
      <c r="LUO18" s="396"/>
      <c r="LUP18" s="396"/>
      <c r="LUQ18" s="396"/>
      <c r="LUR18" s="396"/>
      <c r="LUS18" s="396"/>
      <c r="LUT18" s="396"/>
      <c r="LUU18" s="396"/>
      <c r="LUV18" s="396"/>
      <c r="LUW18" s="396"/>
      <c r="LUX18" s="396"/>
      <c r="LUY18" s="396"/>
      <c r="LUZ18" s="396"/>
      <c r="LVA18" s="396"/>
      <c r="LVB18" s="396"/>
      <c r="LVC18" s="396"/>
      <c r="LVD18" s="396"/>
      <c r="LVE18" s="396"/>
      <c r="LVF18" s="396"/>
      <c r="LVG18" s="396"/>
      <c r="LVH18" s="396"/>
      <c r="LVI18" s="396"/>
      <c r="LVJ18" s="396"/>
      <c r="LVK18" s="396"/>
      <c r="LVL18" s="396"/>
      <c r="LVM18" s="396"/>
      <c r="LVN18" s="396"/>
      <c r="LVO18" s="396"/>
      <c r="LVP18" s="396"/>
      <c r="LVQ18" s="396"/>
      <c r="LVR18" s="396"/>
      <c r="LVS18" s="396"/>
      <c r="LVT18" s="396"/>
      <c r="LVU18" s="396"/>
      <c r="LVV18" s="396"/>
      <c r="LVW18" s="396"/>
      <c r="LVX18" s="396"/>
      <c r="LVY18" s="396"/>
      <c r="LVZ18" s="396"/>
      <c r="LWA18" s="396"/>
      <c r="LWB18" s="396"/>
      <c r="LWC18" s="396"/>
      <c r="LWD18" s="396"/>
      <c r="LWE18" s="396"/>
      <c r="LWF18" s="396"/>
      <c r="LWG18" s="396"/>
      <c r="LWH18" s="396"/>
      <c r="LWI18" s="396"/>
      <c r="LWJ18" s="396"/>
      <c r="LWK18" s="396"/>
      <c r="LWL18" s="396"/>
      <c r="LWM18" s="396"/>
      <c r="LWN18" s="396"/>
      <c r="LWO18" s="396"/>
      <c r="LWP18" s="396"/>
      <c r="LWQ18" s="396"/>
      <c r="LWR18" s="396"/>
      <c r="LWS18" s="396"/>
      <c r="LWT18" s="396"/>
      <c r="LWU18" s="396"/>
      <c r="LWV18" s="396"/>
      <c r="LWW18" s="396"/>
      <c r="LWX18" s="396"/>
      <c r="LWY18" s="396"/>
      <c r="LWZ18" s="396"/>
      <c r="LXA18" s="396"/>
      <c r="LXB18" s="396"/>
      <c r="LXC18" s="396"/>
      <c r="LXD18" s="396"/>
      <c r="LXE18" s="396"/>
      <c r="LXF18" s="396"/>
      <c r="LXG18" s="396"/>
      <c r="LXH18" s="396"/>
      <c r="LXI18" s="396"/>
      <c r="LXJ18" s="396"/>
      <c r="LXK18" s="396"/>
      <c r="LXL18" s="396"/>
      <c r="LXM18" s="396"/>
      <c r="LXN18" s="396"/>
      <c r="LXO18" s="396"/>
      <c r="LXP18" s="396"/>
      <c r="LXQ18" s="396"/>
      <c r="LXR18" s="396"/>
      <c r="LXS18" s="396"/>
      <c r="LXT18" s="396"/>
      <c r="LXU18" s="396"/>
      <c r="LXV18" s="396"/>
      <c r="LXW18" s="396"/>
      <c r="LXX18" s="396"/>
      <c r="LXY18" s="396"/>
      <c r="LXZ18" s="396"/>
      <c r="LYA18" s="396"/>
      <c r="LYB18" s="396"/>
      <c r="LYC18" s="396"/>
      <c r="LYD18" s="396"/>
      <c r="LYE18" s="396"/>
      <c r="LYF18" s="396"/>
      <c r="LYG18" s="396"/>
      <c r="LYH18" s="396"/>
      <c r="LYI18" s="396"/>
      <c r="LYJ18" s="396"/>
      <c r="LYK18" s="396"/>
      <c r="LYL18" s="396"/>
      <c r="LYM18" s="396"/>
      <c r="LYN18" s="396"/>
      <c r="LYO18" s="396"/>
      <c r="LYP18" s="396"/>
      <c r="LYQ18" s="396"/>
      <c r="LYR18" s="396"/>
      <c r="LYS18" s="396"/>
      <c r="LYT18" s="396"/>
      <c r="LYU18" s="396"/>
      <c r="LYV18" s="396"/>
      <c r="LYW18" s="396"/>
      <c r="LYX18" s="396"/>
      <c r="LYY18" s="396"/>
      <c r="LYZ18" s="396"/>
      <c r="LZA18" s="396"/>
      <c r="LZB18" s="396"/>
      <c r="LZC18" s="396"/>
      <c r="LZD18" s="396"/>
      <c r="LZE18" s="396"/>
      <c r="LZF18" s="396"/>
      <c r="LZG18" s="396"/>
      <c r="LZH18" s="396"/>
      <c r="LZI18" s="396"/>
      <c r="LZJ18" s="396"/>
      <c r="LZK18" s="396"/>
      <c r="LZL18" s="396"/>
      <c r="LZM18" s="396"/>
      <c r="LZN18" s="396"/>
      <c r="LZO18" s="396"/>
      <c r="LZP18" s="396"/>
      <c r="LZQ18" s="396"/>
      <c r="LZR18" s="396"/>
      <c r="LZS18" s="396"/>
      <c r="LZT18" s="396"/>
      <c r="LZU18" s="396"/>
      <c r="LZV18" s="396"/>
      <c r="LZW18" s="396"/>
      <c r="LZX18" s="396"/>
      <c r="LZY18" s="396"/>
      <c r="LZZ18" s="396"/>
      <c r="MAA18" s="396"/>
      <c r="MAB18" s="396"/>
      <c r="MAC18" s="396"/>
      <c r="MAD18" s="396"/>
      <c r="MAE18" s="396"/>
      <c r="MAF18" s="396"/>
      <c r="MAG18" s="396"/>
      <c r="MAH18" s="396"/>
      <c r="MAI18" s="396"/>
      <c r="MAJ18" s="396"/>
      <c r="MAK18" s="396"/>
      <c r="MAL18" s="396"/>
      <c r="MAM18" s="396"/>
      <c r="MAN18" s="396"/>
      <c r="MAO18" s="396"/>
      <c r="MAP18" s="396"/>
      <c r="MAQ18" s="396"/>
      <c r="MAR18" s="396"/>
      <c r="MAS18" s="396"/>
      <c r="MAT18" s="396"/>
      <c r="MAU18" s="396"/>
      <c r="MAV18" s="396"/>
      <c r="MAW18" s="396"/>
      <c r="MAX18" s="396"/>
      <c r="MAY18" s="396"/>
      <c r="MAZ18" s="396"/>
      <c r="MBA18" s="396"/>
      <c r="MBB18" s="396"/>
      <c r="MBC18" s="396"/>
      <c r="MBD18" s="396"/>
      <c r="MBE18" s="396"/>
      <c r="MBF18" s="396"/>
      <c r="MBG18" s="396"/>
      <c r="MBH18" s="396"/>
      <c r="MBI18" s="396"/>
      <c r="MBJ18" s="396"/>
      <c r="MBK18" s="396"/>
      <c r="MBL18" s="396"/>
      <c r="MBM18" s="396"/>
      <c r="MBN18" s="396"/>
      <c r="MBO18" s="396"/>
      <c r="MBP18" s="396"/>
      <c r="MBQ18" s="396"/>
      <c r="MBR18" s="396"/>
      <c r="MBS18" s="396"/>
      <c r="MBT18" s="396"/>
      <c r="MBU18" s="396"/>
      <c r="MBV18" s="396"/>
      <c r="MBW18" s="396"/>
      <c r="MBX18" s="396"/>
      <c r="MBY18" s="396"/>
      <c r="MBZ18" s="396"/>
      <c r="MCA18" s="396"/>
      <c r="MCB18" s="396"/>
      <c r="MCC18" s="396"/>
      <c r="MCD18" s="396"/>
      <c r="MCE18" s="396"/>
      <c r="MCF18" s="396"/>
      <c r="MCG18" s="396"/>
      <c r="MCH18" s="396"/>
      <c r="MCI18" s="396"/>
      <c r="MCJ18" s="396"/>
      <c r="MCK18" s="396"/>
      <c r="MCL18" s="396"/>
      <c r="MCM18" s="396"/>
      <c r="MCN18" s="396"/>
      <c r="MCO18" s="396"/>
      <c r="MCP18" s="396"/>
      <c r="MCQ18" s="396"/>
      <c r="MCR18" s="396"/>
      <c r="MCS18" s="396"/>
      <c r="MCT18" s="396"/>
      <c r="MCU18" s="396"/>
      <c r="MCV18" s="396"/>
      <c r="MCW18" s="396"/>
      <c r="MCX18" s="396"/>
      <c r="MCY18" s="396"/>
      <c r="MCZ18" s="396"/>
      <c r="MDA18" s="396"/>
      <c r="MDB18" s="396"/>
      <c r="MDC18" s="396"/>
      <c r="MDD18" s="396"/>
      <c r="MDE18" s="396"/>
      <c r="MDF18" s="396"/>
      <c r="MDG18" s="396"/>
      <c r="MDH18" s="396"/>
      <c r="MDI18" s="396"/>
      <c r="MDJ18" s="396"/>
      <c r="MDK18" s="396"/>
      <c r="MDL18" s="396"/>
      <c r="MDM18" s="396"/>
      <c r="MDN18" s="396"/>
      <c r="MDO18" s="396"/>
      <c r="MDP18" s="396"/>
      <c r="MDQ18" s="396"/>
      <c r="MDR18" s="396"/>
      <c r="MDS18" s="396"/>
      <c r="MDT18" s="396"/>
      <c r="MDU18" s="396"/>
      <c r="MDV18" s="396"/>
      <c r="MDW18" s="396"/>
      <c r="MDX18" s="396"/>
      <c r="MDY18" s="396"/>
      <c r="MDZ18" s="396"/>
      <c r="MEA18" s="396"/>
      <c r="MEB18" s="396"/>
      <c r="MEC18" s="396"/>
      <c r="MED18" s="396"/>
      <c r="MEE18" s="396"/>
      <c r="MEF18" s="396"/>
      <c r="MEG18" s="396"/>
      <c r="MEH18" s="396"/>
      <c r="MEI18" s="396"/>
      <c r="MEJ18" s="396"/>
      <c r="MEK18" s="396"/>
      <c r="MEL18" s="396"/>
      <c r="MEM18" s="396"/>
      <c r="MEN18" s="396"/>
      <c r="MEO18" s="396"/>
      <c r="MEP18" s="396"/>
      <c r="MEQ18" s="396"/>
      <c r="MER18" s="396"/>
      <c r="MES18" s="396"/>
      <c r="MET18" s="396"/>
      <c r="MEU18" s="396"/>
      <c r="MEV18" s="396"/>
      <c r="MEW18" s="396"/>
      <c r="MEX18" s="396"/>
      <c r="MEY18" s="396"/>
      <c r="MEZ18" s="396"/>
      <c r="MFA18" s="396"/>
      <c r="MFB18" s="396"/>
      <c r="MFC18" s="396"/>
      <c r="MFD18" s="396"/>
      <c r="MFE18" s="396"/>
      <c r="MFF18" s="396"/>
      <c r="MFG18" s="396"/>
      <c r="MFH18" s="396"/>
      <c r="MFI18" s="396"/>
      <c r="MFJ18" s="396"/>
      <c r="MFK18" s="396"/>
      <c r="MFL18" s="396"/>
      <c r="MFM18" s="396"/>
      <c r="MFN18" s="396"/>
      <c r="MFO18" s="396"/>
      <c r="MFP18" s="396"/>
      <c r="MFQ18" s="396"/>
      <c r="MFR18" s="396"/>
      <c r="MFS18" s="396"/>
      <c r="MFT18" s="396"/>
      <c r="MFU18" s="396"/>
      <c r="MFV18" s="396"/>
      <c r="MFW18" s="396"/>
      <c r="MFX18" s="396"/>
      <c r="MFY18" s="396"/>
      <c r="MFZ18" s="396"/>
      <c r="MGA18" s="396"/>
      <c r="MGB18" s="396"/>
      <c r="MGC18" s="396"/>
      <c r="MGD18" s="396"/>
      <c r="MGE18" s="396"/>
      <c r="MGF18" s="396"/>
      <c r="MGG18" s="396"/>
      <c r="MGH18" s="396"/>
      <c r="MGI18" s="396"/>
      <c r="MGJ18" s="396"/>
      <c r="MGK18" s="396"/>
      <c r="MGL18" s="396"/>
      <c r="MGM18" s="396"/>
      <c r="MGN18" s="396"/>
      <c r="MGO18" s="396"/>
      <c r="MGP18" s="396"/>
      <c r="MGQ18" s="396"/>
      <c r="MGR18" s="396"/>
      <c r="MGS18" s="396"/>
      <c r="MGT18" s="396"/>
      <c r="MGU18" s="396"/>
      <c r="MGV18" s="396"/>
      <c r="MGW18" s="396"/>
      <c r="MGX18" s="396"/>
      <c r="MGY18" s="396"/>
      <c r="MGZ18" s="396"/>
      <c r="MHA18" s="396"/>
      <c r="MHB18" s="396"/>
      <c r="MHC18" s="396"/>
      <c r="MHD18" s="396"/>
      <c r="MHE18" s="396"/>
      <c r="MHF18" s="396"/>
      <c r="MHG18" s="396"/>
      <c r="MHH18" s="396"/>
      <c r="MHI18" s="396"/>
      <c r="MHJ18" s="396"/>
      <c r="MHK18" s="396"/>
      <c r="MHL18" s="396"/>
      <c r="MHM18" s="396"/>
      <c r="MHN18" s="396"/>
      <c r="MHO18" s="396"/>
      <c r="MHP18" s="396"/>
      <c r="MHQ18" s="396"/>
      <c r="MHR18" s="396"/>
      <c r="MHS18" s="396"/>
      <c r="MHT18" s="396"/>
      <c r="MHU18" s="396"/>
      <c r="MHV18" s="396"/>
      <c r="MHW18" s="396"/>
      <c r="MHX18" s="396"/>
      <c r="MHY18" s="396"/>
      <c r="MHZ18" s="396"/>
      <c r="MIA18" s="396"/>
      <c r="MIB18" s="396"/>
      <c r="MIC18" s="396"/>
      <c r="MID18" s="396"/>
      <c r="MIE18" s="396"/>
      <c r="MIF18" s="396"/>
      <c r="MIG18" s="396"/>
      <c r="MIH18" s="396"/>
      <c r="MII18" s="396"/>
      <c r="MIJ18" s="396"/>
      <c r="MIK18" s="396"/>
      <c r="MIL18" s="396"/>
      <c r="MIM18" s="396"/>
      <c r="MIN18" s="396"/>
      <c r="MIO18" s="396"/>
      <c r="MIP18" s="396"/>
      <c r="MIQ18" s="396"/>
      <c r="MIR18" s="396"/>
      <c r="MIS18" s="396"/>
      <c r="MIT18" s="396"/>
      <c r="MIU18" s="396"/>
      <c r="MIV18" s="396"/>
      <c r="MIW18" s="396"/>
      <c r="MIX18" s="396"/>
      <c r="MIY18" s="396"/>
      <c r="MIZ18" s="396"/>
      <c r="MJA18" s="396"/>
      <c r="MJB18" s="396"/>
      <c r="MJC18" s="396"/>
      <c r="MJD18" s="396"/>
      <c r="MJE18" s="396"/>
      <c r="MJF18" s="396"/>
      <c r="MJG18" s="396"/>
      <c r="MJH18" s="396"/>
      <c r="MJI18" s="396"/>
      <c r="MJJ18" s="396"/>
      <c r="MJK18" s="396"/>
      <c r="MJL18" s="396"/>
      <c r="MJM18" s="396"/>
      <c r="MJN18" s="396"/>
      <c r="MJO18" s="396"/>
      <c r="MJP18" s="396"/>
      <c r="MJQ18" s="396"/>
      <c r="MJR18" s="396"/>
      <c r="MJS18" s="396"/>
      <c r="MJT18" s="396"/>
      <c r="MJU18" s="396"/>
      <c r="MJV18" s="396"/>
      <c r="MJW18" s="396"/>
      <c r="MJX18" s="396"/>
      <c r="MJY18" s="396"/>
      <c r="MJZ18" s="396"/>
      <c r="MKA18" s="396"/>
      <c r="MKB18" s="396"/>
      <c r="MKC18" s="396"/>
      <c r="MKD18" s="396"/>
      <c r="MKE18" s="396"/>
      <c r="MKF18" s="396"/>
      <c r="MKG18" s="396"/>
      <c r="MKH18" s="396"/>
      <c r="MKI18" s="396"/>
      <c r="MKJ18" s="396"/>
      <c r="MKK18" s="396"/>
      <c r="MKL18" s="396"/>
      <c r="MKM18" s="396"/>
      <c r="MKN18" s="396"/>
      <c r="MKO18" s="396"/>
      <c r="MKP18" s="396"/>
      <c r="MKQ18" s="396"/>
      <c r="MKR18" s="396"/>
      <c r="MKS18" s="396"/>
      <c r="MKT18" s="396"/>
      <c r="MKU18" s="396"/>
      <c r="MKV18" s="396"/>
      <c r="MKW18" s="396"/>
      <c r="MKX18" s="396"/>
      <c r="MKY18" s="396"/>
      <c r="MKZ18" s="396"/>
      <c r="MLA18" s="396"/>
      <c r="MLB18" s="396"/>
      <c r="MLC18" s="396"/>
      <c r="MLD18" s="396"/>
      <c r="MLE18" s="396"/>
      <c r="MLF18" s="396"/>
      <c r="MLG18" s="396"/>
      <c r="MLH18" s="396"/>
      <c r="MLI18" s="396"/>
      <c r="MLJ18" s="396"/>
      <c r="MLK18" s="396"/>
      <c r="MLL18" s="396"/>
      <c r="MLM18" s="396"/>
      <c r="MLN18" s="396"/>
      <c r="MLO18" s="396"/>
      <c r="MLP18" s="396"/>
      <c r="MLQ18" s="396"/>
      <c r="MLR18" s="396"/>
      <c r="MLS18" s="396"/>
      <c r="MLT18" s="396"/>
      <c r="MLU18" s="396"/>
      <c r="MLV18" s="396"/>
      <c r="MLW18" s="396"/>
      <c r="MLX18" s="396"/>
      <c r="MLY18" s="396"/>
      <c r="MLZ18" s="396"/>
      <c r="MMA18" s="396"/>
      <c r="MMB18" s="396"/>
      <c r="MMC18" s="396"/>
      <c r="MMD18" s="396"/>
      <c r="MME18" s="396"/>
      <c r="MMF18" s="396"/>
      <c r="MMG18" s="396"/>
      <c r="MMH18" s="396"/>
      <c r="MMI18" s="396"/>
      <c r="MMJ18" s="396"/>
      <c r="MMK18" s="396"/>
      <c r="MML18" s="396"/>
      <c r="MMM18" s="396"/>
      <c r="MMN18" s="396"/>
      <c r="MMO18" s="396"/>
      <c r="MMP18" s="396"/>
      <c r="MMQ18" s="396"/>
      <c r="MMR18" s="396"/>
      <c r="MMS18" s="396"/>
      <c r="MMT18" s="396"/>
      <c r="MMU18" s="396"/>
      <c r="MMV18" s="396"/>
      <c r="MMW18" s="396"/>
      <c r="MMX18" s="396"/>
      <c r="MMY18" s="396"/>
      <c r="MMZ18" s="396"/>
      <c r="MNA18" s="396"/>
      <c r="MNB18" s="396"/>
      <c r="MNC18" s="396"/>
      <c r="MND18" s="396"/>
      <c r="MNE18" s="396"/>
      <c r="MNF18" s="396"/>
      <c r="MNG18" s="396"/>
      <c r="MNH18" s="396"/>
      <c r="MNI18" s="396"/>
      <c r="MNJ18" s="396"/>
      <c r="MNK18" s="396"/>
      <c r="MNL18" s="396"/>
      <c r="MNM18" s="396"/>
      <c r="MNN18" s="396"/>
      <c r="MNO18" s="396"/>
      <c r="MNP18" s="396"/>
      <c r="MNQ18" s="396"/>
      <c r="MNR18" s="396"/>
      <c r="MNS18" s="396"/>
      <c r="MNT18" s="396"/>
      <c r="MNU18" s="396"/>
      <c r="MNV18" s="396"/>
      <c r="MNW18" s="396"/>
      <c r="MNX18" s="396"/>
      <c r="MNY18" s="396"/>
      <c r="MNZ18" s="396"/>
      <c r="MOA18" s="396"/>
      <c r="MOB18" s="396"/>
      <c r="MOC18" s="396"/>
      <c r="MOD18" s="396"/>
      <c r="MOE18" s="396"/>
      <c r="MOF18" s="396"/>
      <c r="MOG18" s="396"/>
      <c r="MOH18" s="396"/>
      <c r="MOI18" s="396"/>
      <c r="MOJ18" s="396"/>
      <c r="MOK18" s="396"/>
      <c r="MOL18" s="396"/>
      <c r="MOM18" s="396"/>
      <c r="MON18" s="396"/>
      <c r="MOO18" s="396"/>
      <c r="MOP18" s="396"/>
      <c r="MOQ18" s="396"/>
      <c r="MOR18" s="396"/>
      <c r="MOS18" s="396"/>
      <c r="MOT18" s="396"/>
      <c r="MOU18" s="396"/>
      <c r="MOV18" s="396"/>
      <c r="MOW18" s="396"/>
      <c r="MOX18" s="396"/>
      <c r="MOY18" s="396"/>
      <c r="MOZ18" s="396"/>
      <c r="MPA18" s="396"/>
      <c r="MPB18" s="396"/>
      <c r="MPC18" s="396"/>
      <c r="MPD18" s="396"/>
      <c r="MPE18" s="396"/>
      <c r="MPF18" s="396"/>
      <c r="MPG18" s="396"/>
      <c r="MPH18" s="396"/>
      <c r="MPI18" s="396"/>
      <c r="MPJ18" s="396"/>
      <c r="MPK18" s="396"/>
      <c r="MPL18" s="396"/>
      <c r="MPM18" s="396"/>
      <c r="MPN18" s="396"/>
      <c r="MPO18" s="396"/>
      <c r="MPP18" s="396"/>
      <c r="MPQ18" s="396"/>
      <c r="MPR18" s="396"/>
      <c r="MPS18" s="396"/>
      <c r="MPT18" s="396"/>
      <c r="MPU18" s="396"/>
      <c r="MPV18" s="396"/>
      <c r="MPW18" s="396"/>
      <c r="MPX18" s="396"/>
      <c r="MPY18" s="396"/>
      <c r="MPZ18" s="396"/>
      <c r="MQA18" s="396"/>
      <c r="MQB18" s="396"/>
      <c r="MQC18" s="396"/>
      <c r="MQD18" s="396"/>
      <c r="MQE18" s="396"/>
      <c r="MQF18" s="396"/>
      <c r="MQG18" s="396"/>
      <c r="MQH18" s="396"/>
      <c r="MQI18" s="396"/>
      <c r="MQJ18" s="396"/>
      <c r="MQK18" s="396"/>
      <c r="MQL18" s="396"/>
      <c r="MQM18" s="396"/>
      <c r="MQN18" s="396"/>
      <c r="MQO18" s="396"/>
      <c r="MQP18" s="396"/>
      <c r="MQQ18" s="396"/>
      <c r="MQR18" s="396"/>
      <c r="MQS18" s="396"/>
      <c r="MQT18" s="396"/>
      <c r="MQU18" s="396"/>
      <c r="MQV18" s="396"/>
      <c r="MQW18" s="396"/>
      <c r="MQX18" s="396"/>
      <c r="MQY18" s="396"/>
      <c r="MQZ18" s="396"/>
      <c r="MRA18" s="396"/>
      <c r="MRB18" s="396"/>
      <c r="MRC18" s="396"/>
      <c r="MRD18" s="396"/>
      <c r="MRE18" s="396"/>
      <c r="MRF18" s="396"/>
      <c r="MRG18" s="396"/>
      <c r="MRH18" s="396"/>
      <c r="MRI18" s="396"/>
      <c r="MRJ18" s="396"/>
      <c r="MRK18" s="396"/>
      <c r="MRL18" s="396"/>
      <c r="MRM18" s="396"/>
      <c r="MRN18" s="396"/>
      <c r="MRO18" s="396"/>
      <c r="MRP18" s="396"/>
      <c r="MRQ18" s="396"/>
      <c r="MRR18" s="396"/>
      <c r="MRS18" s="396"/>
      <c r="MRT18" s="396"/>
      <c r="MRU18" s="396"/>
      <c r="MRV18" s="396"/>
      <c r="MRW18" s="396"/>
      <c r="MRX18" s="396"/>
      <c r="MRY18" s="396"/>
      <c r="MRZ18" s="396"/>
      <c r="MSA18" s="396"/>
      <c r="MSB18" s="396"/>
      <c r="MSC18" s="396"/>
      <c r="MSD18" s="396"/>
      <c r="MSE18" s="396"/>
      <c r="MSF18" s="396"/>
      <c r="MSG18" s="396"/>
      <c r="MSH18" s="396"/>
      <c r="MSI18" s="396"/>
      <c r="MSJ18" s="396"/>
      <c r="MSK18" s="396"/>
      <c r="MSL18" s="396"/>
      <c r="MSM18" s="396"/>
      <c r="MSN18" s="396"/>
      <c r="MSO18" s="396"/>
      <c r="MSP18" s="396"/>
      <c r="MSQ18" s="396"/>
      <c r="MSR18" s="396"/>
      <c r="MSS18" s="396"/>
      <c r="MST18" s="396"/>
      <c r="MSU18" s="396"/>
      <c r="MSV18" s="396"/>
      <c r="MSW18" s="396"/>
      <c r="MSX18" s="396"/>
      <c r="MSY18" s="396"/>
      <c r="MSZ18" s="396"/>
      <c r="MTA18" s="396"/>
      <c r="MTB18" s="396"/>
      <c r="MTC18" s="396"/>
      <c r="MTD18" s="396"/>
      <c r="MTE18" s="396"/>
      <c r="MTF18" s="396"/>
      <c r="MTG18" s="396"/>
      <c r="MTH18" s="396"/>
      <c r="MTI18" s="396"/>
      <c r="MTJ18" s="396"/>
      <c r="MTK18" s="396"/>
      <c r="MTL18" s="396"/>
      <c r="MTM18" s="396"/>
      <c r="MTN18" s="396"/>
      <c r="MTO18" s="396"/>
      <c r="MTP18" s="396"/>
      <c r="MTQ18" s="396"/>
      <c r="MTR18" s="396"/>
      <c r="MTS18" s="396"/>
      <c r="MTT18" s="396"/>
      <c r="MTU18" s="396"/>
      <c r="MTV18" s="396"/>
      <c r="MTW18" s="396"/>
      <c r="MTX18" s="396"/>
      <c r="MTY18" s="396"/>
      <c r="MTZ18" s="396"/>
      <c r="MUA18" s="396"/>
      <c r="MUB18" s="396"/>
      <c r="MUC18" s="396"/>
      <c r="MUD18" s="396"/>
      <c r="MUE18" s="396"/>
      <c r="MUF18" s="396"/>
      <c r="MUG18" s="396"/>
      <c r="MUH18" s="396"/>
      <c r="MUI18" s="396"/>
      <c r="MUJ18" s="396"/>
      <c r="MUK18" s="396"/>
      <c r="MUL18" s="396"/>
      <c r="MUM18" s="396"/>
      <c r="MUN18" s="396"/>
      <c r="MUO18" s="396"/>
      <c r="MUP18" s="396"/>
      <c r="MUQ18" s="396"/>
      <c r="MUR18" s="396"/>
      <c r="MUS18" s="396"/>
      <c r="MUT18" s="396"/>
      <c r="MUU18" s="396"/>
      <c r="MUV18" s="396"/>
      <c r="MUW18" s="396"/>
      <c r="MUX18" s="396"/>
      <c r="MUY18" s="396"/>
      <c r="MUZ18" s="396"/>
      <c r="MVA18" s="396"/>
      <c r="MVB18" s="396"/>
      <c r="MVC18" s="396"/>
      <c r="MVD18" s="396"/>
      <c r="MVE18" s="396"/>
      <c r="MVF18" s="396"/>
      <c r="MVG18" s="396"/>
      <c r="MVH18" s="396"/>
      <c r="MVI18" s="396"/>
      <c r="MVJ18" s="396"/>
      <c r="MVK18" s="396"/>
      <c r="MVL18" s="396"/>
      <c r="MVM18" s="396"/>
      <c r="MVN18" s="396"/>
      <c r="MVO18" s="396"/>
      <c r="MVP18" s="396"/>
      <c r="MVQ18" s="396"/>
      <c r="MVR18" s="396"/>
      <c r="MVS18" s="396"/>
      <c r="MVT18" s="396"/>
      <c r="MVU18" s="396"/>
      <c r="MVV18" s="396"/>
      <c r="MVW18" s="396"/>
      <c r="MVX18" s="396"/>
      <c r="MVY18" s="396"/>
      <c r="MVZ18" s="396"/>
      <c r="MWA18" s="396"/>
      <c r="MWB18" s="396"/>
      <c r="MWC18" s="396"/>
      <c r="MWD18" s="396"/>
      <c r="MWE18" s="396"/>
      <c r="MWF18" s="396"/>
      <c r="MWG18" s="396"/>
      <c r="MWH18" s="396"/>
      <c r="MWI18" s="396"/>
      <c r="MWJ18" s="396"/>
      <c r="MWK18" s="396"/>
      <c r="MWL18" s="396"/>
      <c r="MWM18" s="396"/>
      <c r="MWN18" s="396"/>
      <c r="MWO18" s="396"/>
      <c r="MWP18" s="396"/>
      <c r="MWQ18" s="396"/>
      <c r="MWR18" s="396"/>
      <c r="MWS18" s="396"/>
      <c r="MWT18" s="396"/>
      <c r="MWU18" s="396"/>
      <c r="MWV18" s="396"/>
      <c r="MWW18" s="396"/>
      <c r="MWX18" s="396"/>
      <c r="MWY18" s="396"/>
      <c r="MWZ18" s="396"/>
      <c r="MXA18" s="396"/>
      <c r="MXB18" s="396"/>
      <c r="MXC18" s="396"/>
      <c r="MXD18" s="396"/>
      <c r="MXE18" s="396"/>
      <c r="MXF18" s="396"/>
      <c r="MXG18" s="396"/>
      <c r="MXH18" s="396"/>
      <c r="MXI18" s="396"/>
      <c r="MXJ18" s="396"/>
      <c r="MXK18" s="396"/>
      <c r="MXL18" s="396"/>
      <c r="MXM18" s="396"/>
      <c r="MXN18" s="396"/>
      <c r="MXO18" s="396"/>
      <c r="MXP18" s="396"/>
      <c r="MXQ18" s="396"/>
      <c r="MXR18" s="396"/>
      <c r="MXS18" s="396"/>
      <c r="MXT18" s="396"/>
      <c r="MXU18" s="396"/>
      <c r="MXV18" s="396"/>
      <c r="MXW18" s="396"/>
      <c r="MXX18" s="396"/>
      <c r="MXY18" s="396"/>
      <c r="MXZ18" s="396"/>
      <c r="MYA18" s="396"/>
      <c r="MYB18" s="396"/>
      <c r="MYC18" s="396"/>
      <c r="MYD18" s="396"/>
      <c r="MYE18" s="396"/>
      <c r="MYF18" s="396"/>
      <c r="MYG18" s="396"/>
      <c r="MYH18" s="396"/>
      <c r="MYI18" s="396"/>
      <c r="MYJ18" s="396"/>
      <c r="MYK18" s="396"/>
      <c r="MYL18" s="396"/>
      <c r="MYM18" s="396"/>
      <c r="MYN18" s="396"/>
      <c r="MYO18" s="396"/>
      <c r="MYP18" s="396"/>
      <c r="MYQ18" s="396"/>
      <c r="MYR18" s="396"/>
      <c r="MYS18" s="396"/>
      <c r="MYT18" s="396"/>
      <c r="MYU18" s="396"/>
      <c r="MYV18" s="396"/>
      <c r="MYW18" s="396"/>
      <c r="MYX18" s="396"/>
      <c r="MYY18" s="396"/>
      <c r="MYZ18" s="396"/>
      <c r="MZA18" s="396"/>
      <c r="MZB18" s="396"/>
      <c r="MZC18" s="396"/>
      <c r="MZD18" s="396"/>
      <c r="MZE18" s="396"/>
      <c r="MZF18" s="396"/>
      <c r="MZG18" s="396"/>
      <c r="MZH18" s="396"/>
      <c r="MZI18" s="396"/>
      <c r="MZJ18" s="396"/>
      <c r="MZK18" s="396"/>
      <c r="MZL18" s="396"/>
      <c r="MZM18" s="396"/>
      <c r="MZN18" s="396"/>
      <c r="MZO18" s="396"/>
      <c r="MZP18" s="396"/>
      <c r="MZQ18" s="396"/>
      <c r="MZR18" s="396"/>
      <c r="MZS18" s="396"/>
      <c r="MZT18" s="396"/>
      <c r="MZU18" s="396"/>
      <c r="MZV18" s="396"/>
      <c r="MZW18" s="396"/>
      <c r="MZX18" s="396"/>
      <c r="MZY18" s="396"/>
      <c r="MZZ18" s="396"/>
      <c r="NAA18" s="396"/>
      <c r="NAB18" s="396"/>
      <c r="NAC18" s="396"/>
      <c r="NAD18" s="396"/>
      <c r="NAE18" s="396"/>
      <c r="NAF18" s="396"/>
      <c r="NAG18" s="396"/>
      <c r="NAH18" s="396"/>
      <c r="NAI18" s="396"/>
      <c r="NAJ18" s="396"/>
      <c r="NAK18" s="396"/>
      <c r="NAL18" s="396"/>
      <c r="NAM18" s="396"/>
      <c r="NAN18" s="396"/>
      <c r="NAO18" s="396"/>
      <c r="NAP18" s="396"/>
      <c r="NAQ18" s="396"/>
      <c r="NAR18" s="396"/>
      <c r="NAS18" s="396"/>
      <c r="NAT18" s="396"/>
      <c r="NAU18" s="396"/>
      <c r="NAV18" s="396"/>
      <c r="NAW18" s="396"/>
      <c r="NAX18" s="396"/>
      <c r="NAY18" s="396"/>
      <c r="NAZ18" s="396"/>
      <c r="NBA18" s="396"/>
      <c r="NBB18" s="396"/>
      <c r="NBC18" s="396"/>
      <c r="NBD18" s="396"/>
      <c r="NBE18" s="396"/>
      <c r="NBF18" s="396"/>
      <c r="NBG18" s="396"/>
      <c r="NBH18" s="396"/>
      <c r="NBI18" s="396"/>
      <c r="NBJ18" s="396"/>
      <c r="NBK18" s="396"/>
      <c r="NBL18" s="396"/>
      <c r="NBM18" s="396"/>
      <c r="NBN18" s="396"/>
      <c r="NBO18" s="396"/>
      <c r="NBP18" s="396"/>
      <c r="NBQ18" s="396"/>
      <c r="NBR18" s="396"/>
      <c r="NBS18" s="396"/>
      <c r="NBT18" s="396"/>
      <c r="NBU18" s="396"/>
      <c r="NBV18" s="396"/>
      <c r="NBW18" s="396"/>
      <c r="NBX18" s="396"/>
      <c r="NBY18" s="396"/>
      <c r="NBZ18" s="396"/>
      <c r="NCA18" s="396"/>
      <c r="NCB18" s="396"/>
      <c r="NCC18" s="396"/>
      <c r="NCD18" s="396"/>
      <c r="NCE18" s="396"/>
      <c r="NCF18" s="396"/>
      <c r="NCG18" s="396"/>
      <c r="NCH18" s="396"/>
      <c r="NCI18" s="396"/>
      <c r="NCJ18" s="396"/>
      <c r="NCK18" s="396"/>
      <c r="NCL18" s="396"/>
      <c r="NCM18" s="396"/>
      <c r="NCN18" s="396"/>
      <c r="NCO18" s="396"/>
      <c r="NCP18" s="396"/>
      <c r="NCQ18" s="396"/>
      <c r="NCR18" s="396"/>
      <c r="NCS18" s="396"/>
      <c r="NCT18" s="396"/>
      <c r="NCU18" s="396"/>
      <c r="NCV18" s="396"/>
      <c r="NCW18" s="396"/>
      <c r="NCX18" s="396"/>
      <c r="NCY18" s="396"/>
      <c r="NCZ18" s="396"/>
      <c r="NDA18" s="396"/>
      <c r="NDB18" s="396"/>
      <c r="NDC18" s="396"/>
      <c r="NDD18" s="396"/>
      <c r="NDE18" s="396"/>
      <c r="NDF18" s="396"/>
      <c r="NDG18" s="396"/>
      <c r="NDH18" s="396"/>
      <c r="NDI18" s="396"/>
      <c r="NDJ18" s="396"/>
      <c r="NDK18" s="396"/>
      <c r="NDL18" s="396"/>
      <c r="NDM18" s="396"/>
      <c r="NDN18" s="396"/>
      <c r="NDO18" s="396"/>
      <c r="NDP18" s="396"/>
      <c r="NDQ18" s="396"/>
      <c r="NDR18" s="396"/>
      <c r="NDS18" s="396"/>
      <c r="NDT18" s="396"/>
      <c r="NDU18" s="396"/>
      <c r="NDV18" s="396"/>
      <c r="NDW18" s="396"/>
      <c r="NDX18" s="396"/>
      <c r="NDY18" s="396"/>
      <c r="NDZ18" s="396"/>
      <c r="NEA18" s="396"/>
      <c r="NEB18" s="396"/>
      <c r="NEC18" s="396"/>
      <c r="NED18" s="396"/>
      <c r="NEE18" s="396"/>
      <c r="NEF18" s="396"/>
      <c r="NEG18" s="396"/>
      <c r="NEH18" s="396"/>
      <c r="NEI18" s="396"/>
      <c r="NEJ18" s="396"/>
      <c r="NEK18" s="396"/>
      <c r="NEL18" s="396"/>
      <c r="NEM18" s="396"/>
      <c r="NEN18" s="396"/>
      <c r="NEO18" s="396"/>
      <c r="NEP18" s="396"/>
      <c r="NEQ18" s="396"/>
      <c r="NER18" s="396"/>
      <c r="NES18" s="396"/>
      <c r="NET18" s="396"/>
      <c r="NEU18" s="396"/>
      <c r="NEV18" s="396"/>
      <c r="NEW18" s="396"/>
      <c r="NEX18" s="396"/>
      <c r="NEY18" s="396"/>
      <c r="NEZ18" s="396"/>
      <c r="NFA18" s="396"/>
      <c r="NFB18" s="396"/>
      <c r="NFC18" s="396"/>
      <c r="NFD18" s="396"/>
      <c r="NFE18" s="396"/>
      <c r="NFF18" s="396"/>
      <c r="NFG18" s="396"/>
      <c r="NFH18" s="396"/>
      <c r="NFI18" s="396"/>
      <c r="NFJ18" s="396"/>
      <c r="NFK18" s="396"/>
      <c r="NFL18" s="396"/>
      <c r="NFM18" s="396"/>
      <c r="NFN18" s="396"/>
      <c r="NFO18" s="396"/>
      <c r="NFP18" s="396"/>
      <c r="NFQ18" s="396"/>
      <c r="NFR18" s="396"/>
      <c r="NFS18" s="396"/>
      <c r="NFT18" s="396"/>
      <c r="NFU18" s="396"/>
      <c r="NFV18" s="396"/>
      <c r="NFW18" s="396"/>
      <c r="NFX18" s="396"/>
      <c r="NFY18" s="396"/>
      <c r="NFZ18" s="396"/>
      <c r="NGA18" s="396"/>
      <c r="NGB18" s="396"/>
      <c r="NGC18" s="396"/>
      <c r="NGD18" s="396"/>
      <c r="NGE18" s="396"/>
      <c r="NGF18" s="396"/>
      <c r="NGG18" s="396"/>
      <c r="NGH18" s="396"/>
      <c r="NGI18" s="396"/>
      <c r="NGJ18" s="396"/>
      <c r="NGK18" s="396"/>
      <c r="NGL18" s="396"/>
      <c r="NGM18" s="396"/>
      <c r="NGN18" s="396"/>
      <c r="NGO18" s="396"/>
      <c r="NGP18" s="396"/>
      <c r="NGQ18" s="396"/>
      <c r="NGR18" s="396"/>
      <c r="NGS18" s="396"/>
      <c r="NGT18" s="396"/>
      <c r="NGU18" s="396"/>
      <c r="NGV18" s="396"/>
      <c r="NGW18" s="396"/>
      <c r="NGX18" s="396"/>
      <c r="NGY18" s="396"/>
      <c r="NGZ18" s="396"/>
      <c r="NHA18" s="396"/>
      <c r="NHB18" s="396"/>
      <c r="NHC18" s="396"/>
      <c r="NHD18" s="396"/>
      <c r="NHE18" s="396"/>
      <c r="NHF18" s="396"/>
      <c r="NHG18" s="396"/>
      <c r="NHH18" s="396"/>
      <c r="NHI18" s="396"/>
      <c r="NHJ18" s="396"/>
      <c r="NHK18" s="396"/>
      <c r="NHL18" s="396"/>
      <c r="NHM18" s="396"/>
      <c r="NHN18" s="396"/>
      <c r="NHO18" s="396"/>
      <c r="NHP18" s="396"/>
      <c r="NHQ18" s="396"/>
      <c r="NHR18" s="396"/>
      <c r="NHS18" s="396"/>
      <c r="NHT18" s="396"/>
      <c r="NHU18" s="396"/>
      <c r="NHV18" s="396"/>
      <c r="NHW18" s="396"/>
      <c r="NHX18" s="396"/>
      <c r="NHY18" s="396"/>
      <c r="NHZ18" s="396"/>
      <c r="NIA18" s="396"/>
      <c r="NIB18" s="396"/>
      <c r="NIC18" s="396"/>
      <c r="NID18" s="396"/>
      <c r="NIE18" s="396"/>
      <c r="NIF18" s="396"/>
      <c r="NIG18" s="396"/>
      <c r="NIH18" s="396"/>
      <c r="NII18" s="396"/>
      <c r="NIJ18" s="396"/>
      <c r="NIK18" s="396"/>
      <c r="NIL18" s="396"/>
      <c r="NIM18" s="396"/>
      <c r="NIN18" s="396"/>
      <c r="NIO18" s="396"/>
      <c r="NIP18" s="396"/>
      <c r="NIQ18" s="396"/>
      <c r="NIR18" s="396"/>
      <c r="NIS18" s="396"/>
      <c r="NIT18" s="396"/>
      <c r="NIU18" s="396"/>
      <c r="NIV18" s="396"/>
      <c r="NIW18" s="396"/>
      <c r="NIX18" s="396"/>
      <c r="NIY18" s="396"/>
      <c r="NIZ18" s="396"/>
      <c r="NJA18" s="396"/>
      <c r="NJB18" s="396"/>
      <c r="NJC18" s="396"/>
      <c r="NJD18" s="396"/>
      <c r="NJE18" s="396"/>
      <c r="NJF18" s="396"/>
      <c r="NJG18" s="396"/>
      <c r="NJH18" s="396"/>
      <c r="NJI18" s="396"/>
      <c r="NJJ18" s="396"/>
      <c r="NJK18" s="396"/>
      <c r="NJL18" s="396"/>
      <c r="NJM18" s="396"/>
      <c r="NJN18" s="396"/>
      <c r="NJO18" s="396"/>
      <c r="NJP18" s="396"/>
      <c r="NJQ18" s="396"/>
      <c r="NJR18" s="396"/>
      <c r="NJS18" s="396"/>
      <c r="NJT18" s="396"/>
      <c r="NJU18" s="396"/>
      <c r="NJV18" s="396"/>
      <c r="NJW18" s="396"/>
      <c r="NJX18" s="396"/>
      <c r="NJY18" s="396"/>
      <c r="NJZ18" s="396"/>
      <c r="NKA18" s="396"/>
      <c r="NKB18" s="396"/>
      <c r="NKC18" s="396"/>
      <c r="NKD18" s="396"/>
      <c r="NKE18" s="396"/>
      <c r="NKF18" s="396"/>
      <c r="NKG18" s="396"/>
      <c r="NKH18" s="396"/>
      <c r="NKI18" s="396"/>
      <c r="NKJ18" s="396"/>
      <c r="NKK18" s="396"/>
      <c r="NKL18" s="396"/>
      <c r="NKM18" s="396"/>
      <c r="NKN18" s="396"/>
      <c r="NKO18" s="396"/>
      <c r="NKP18" s="396"/>
      <c r="NKQ18" s="396"/>
      <c r="NKR18" s="396"/>
      <c r="NKS18" s="396"/>
      <c r="NKT18" s="396"/>
      <c r="NKU18" s="396"/>
      <c r="NKV18" s="396"/>
      <c r="NKW18" s="396"/>
      <c r="NKX18" s="396"/>
      <c r="NKY18" s="396"/>
      <c r="NKZ18" s="396"/>
      <c r="NLA18" s="396"/>
      <c r="NLB18" s="396"/>
      <c r="NLC18" s="396"/>
      <c r="NLD18" s="396"/>
      <c r="NLE18" s="396"/>
      <c r="NLF18" s="396"/>
      <c r="NLG18" s="396"/>
      <c r="NLH18" s="396"/>
      <c r="NLI18" s="396"/>
      <c r="NLJ18" s="396"/>
      <c r="NLK18" s="396"/>
      <c r="NLL18" s="396"/>
      <c r="NLM18" s="396"/>
      <c r="NLN18" s="396"/>
      <c r="NLO18" s="396"/>
      <c r="NLP18" s="396"/>
      <c r="NLQ18" s="396"/>
      <c r="NLR18" s="396"/>
      <c r="NLS18" s="396"/>
      <c r="NLT18" s="396"/>
      <c r="NLU18" s="396"/>
      <c r="NLV18" s="396"/>
      <c r="NLW18" s="396"/>
      <c r="NLX18" s="396"/>
      <c r="NLY18" s="396"/>
      <c r="NLZ18" s="396"/>
      <c r="NMA18" s="396"/>
      <c r="NMB18" s="396"/>
      <c r="NMC18" s="396"/>
      <c r="NMD18" s="396"/>
      <c r="NME18" s="396"/>
      <c r="NMF18" s="396"/>
      <c r="NMG18" s="396"/>
      <c r="NMH18" s="396"/>
      <c r="NMI18" s="396"/>
      <c r="NMJ18" s="396"/>
      <c r="NMK18" s="396"/>
      <c r="NML18" s="396"/>
      <c r="NMM18" s="396"/>
      <c r="NMN18" s="396"/>
      <c r="NMO18" s="396"/>
      <c r="NMP18" s="396"/>
      <c r="NMQ18" s="396"/>
      <c r="NMR18" s="396"/>
      <c r="NMS18" s="396"/>
      <c r="NMT18" s="396"/>
      <c r="NMU18" s="396"/>
      <c r="NMV18" s="396"/>
      <c r="NMW18" s="396"/>
      <c r="NMX18" s="396"/>
      <c r="NMY18" s="396"/>
      <c r="NMZ18" s="396"/>
      <c r="NNA18" s="396"/>
      <c r="NNB18" s="396"/>
      <c r="NNC18" s="396"/>
      <c r="NND18" s="396"/>
      <c r="NNE18" s="396"/>
      <c r="NNF18" s="396"/>
      <c r="NNG18" s="396"/>
      <c r="NNH18" s="396"/>
      <c r="NNI18" s="396"/>
      <c r="NNJ18" s="396"/>
      <c r="NNK18" s="396"/>
      <c r="NNL18" s="396"/>
      <c r="NNM18" s="396"/>
      <c r="NNN18" s="396"/>
      <c r="NNO18" s="396"/>
      <c r="NNP18" s="396"/>
      <c r="NNQ18" s="396"/>
      <c r="NNR18" s="396"/>
      <c r="NNS18" s="396"/>
      <c r="NNT18" s="396"/>
      <c r="NNU18" s="396"/>
      <c r="NNV18" s="396"/>
      <c r="NNW18" s="396"/>
      <c r="NNX18" s="396"/>
      <c r="NNY18" s="396"/>
      <c r="NNZ18" s="396"/>
      <c r="NOA18" s="396"/>
      <c r="NOB18" s="396"/>
      <c r="NOC18" s="396"/>
      <c r="NOD18" s="396"/>
      <c r="NOE18" s="396"/>
      <c r="NOF18" s="396"/>
      <c r="NOG18" s="396"/>
      <c r="NOH18" s="396"/>
      <c r="NOI18" s="396"/>
      <c r="NOJ18" s="396"/>
      <c r="NOK18" s="396"/>
      <c r="NOL18" s="396"/>
      <c r="NOM18" s="396"/>
      <c r="NON18" s="396"/>
      <c r="NOO18" s="396"/>
      <c r="NOP18" s="396"/>
      <c r="NOQ18" s="396"/>
      <c r="NOR18" s="396"/>
      <c r="NOS18" s="396"/>
      <c r="NOT18" s="396"/>
      <c r="NOU18" s="396"/>
      <c r="NOV18" s="396"/>
      <c r="NOW18" s="396"/>
      <c r="NOX18" s="396"/>
      <c r="NOY18" s="396"/>
      <c r="NOZ18" s="396"/>
      <c r="NPA18" s="396"/>
      <c r="NPB18" s="396"/>
      <c r="NPC18" s="396"/>
      <c r="NPD18" s="396"/>
      <c r="NPE18" s="396"/>
      <c r="NPF18" s="396"/>
      <c r="NPG18" s="396"/>
      <c r="NPH18" s="396"/>
      <c r="NPI18" s="396"/>
      <c r="NPJ18" s="396"/>
      <c r="NPK18" s="396"/>
      <c r="NPL18" s="396"/>
      <c r="NPM18" s="396"/>
      <c r="NPN18" s="396"/>
      <c r="NPO18" s="396"/>
      <c r="NPP18" s="396"/>
      <c r="NPQ18" s="396"/>
      <c r="NPR18" s="396"/>
      <c r="NPS18" s="396"/>
      <c r="NPT18" s="396"/>
      <c r="NPU18" s="396"/>
      <c r="NPV18" s="396"/>
      <c r="NPW18" s="396"/>
      <c r="NPX18" s="396"/>
      <c r="NPY18" s="396"/>
      <c r="NPZ18" s="396"/>
      <c r="NQA18" s="396"/>
      <c r="NQB18" s="396"/>
      <c r="NQC18" s="396"/>
      <c r="NQD18" s="396"/>
      <c r="NQE18" s="396"/>
      <c r="NQF18" s="396"/>
      <c r="NQG18" s="396"/>
      <c r="NQH18" s="396"/>
      <c r="NQI18" s="396"/>
      <c r="NQJ18" s="396"/>
      <c r="NQK18" s="396"/>
      <c r="NQL18" s="396"/>
      <c r="NQM18" s="396"/>
      <c r="NQN18" s="396"/>
      <c r="NQO18" s="396"/>
      <c r="NQP18" s="396"/>
      <c r="NQQ18" s="396"/>
      <c r="NQR18" s="396"/>
      <c r="NQS18" s="396"/>
      <c r="NQT18" s="396"/>
      <c r="NQU18" s="396"/>
      <c r="NQV18" s="396"/>
      <c r="NQW18" s="396"/>
      <c r="NQX18" s="396"/>
      <c r="NQY18" s="396"/>
      <c r="NQZ18" s="396"/>
      <c r="NRA18" s="396"/>
      <c r="NRB18" s="396"/>
      <c r="NRC18" s="396"/>
      <c r="NRD18" s="396"/>
      <c r="NRE18" s="396"/>
      <c r="NRF18" s="396"/>
      <c r="NRG18" s="396"/>
      <c r="NRH18" s="396"/>
      <c r="NRI18" s="396"/>
      <c r="NRJ18" s="396"/>
      <c r="NRK18" s="396"/>
      <c r="NRL18" s="396"/>
      <c r="NRM18" s="396"/>
      <c r="NRN18" s="396"/>
      <c r="NRO18" s="396"/>
      <c r="NRP18" s="396"/>
      <c r="NRQ18" s="396"/>
      <c r="NRR18" s="396"/>
      <c r="NRS18" s="396"/>
      <c r="NRT18" s="396"/>
      <c r="NRU18" s="396"/>
      <c r="NRV18" s="396"/>
      <c r="NRW18" s="396"/>
      <c r="NRX18" s="396"/>
      <c r="NRY18" s="396"/>
      <c r="NRZ18" s="396"/>
      <c r="NSA18" s="396"/>
      <c r="NSB18" s="396"/>
      <c r="NSC18" s="396"/>
      <c r="NSD18" s="396"/>
      <c r="NSE18" s="396"/>
      <c r="NSF18" s="396"/>
      <c r="NSG18" s="396"/>
      <c r="NSH18" s="396"/>
      <c r="NSI18" s="396"/>
      <c r="NSJ18" s="396"/>
      <c r="NSK18" s="396"/>
      <c r="NSL18" s="396"/>
      <c r="NSM18" s="396"/>
      <c r="NSN18" s="396"/>
      <c r="NSO18" s="396"/>
      <c r="NSP18" s="396"/>
      <c r="NSQ18" s="396"/>
      <c r="NSR18" s="396"/>
      <c r="NSS18" s="396"/>
      <c r="NST18" s="396"/>
      <c r="NSU18" s="396"/>
      <c r="NSV18" s="396"/>
      <c r="NSW18" s="396"/>
      <c r="NSX18" s="396"/>
      <c r="NSY18" s="396"/>
      <c r="NSZ18" s="396"/>
      <c r="NTA18" s="396"/>
      <c r="NTB18" s="396"/>
      <c r="NTC18" s="396"/>
      <c r="NTD18" s="396"/>
      <c r="NTE18" s="396"/>
      <c r="NTF18" s="396"/>
      <c r="NTG18" s="396"/>
      <c r="NTH18" s="396"/>
      <c r="NTI18" s="396"/>
      <c r="NTJ18" s="396"/>
      <c r="NTK18" s="396"/>
      <c r="NTL18" s="396"/>
      <c r="NTM18" s="396"/>
      <c r="NTN18" s="396"/>
      <c r="NTO18" s="396"/>
      <c r="NTP18" s="396"/>
      <c r="NTQ18" s="396"/>
      <c r="NTR18" s="396"/>
      <c r="NTS18" s="396"/>
      <c r="NTT18" s="396"/>
      <c r="NTU18" s="396"/>
      <c r="NTV18" s="396"/>
      <c r="NTW18" s="396"/>
      <c r="NTX18" s="396"/>
      <c r="NTY18" s="396"/>
      <c r="NTZ18" s="396"/>
      <c r="NUA18" s="396"/>
      <c r="NUB18" s="396"/>
      <c r="NUC18" s="396"/>
      <c r="NUD18" s="396"/>
      <c r="NUE18" s="396"/>
      <c r="NUF18" s="396"/>
      <c r="NUG18" s="396"/>
      <c r="NUH18" s="396"/>
      <c r="NUI18" s="396"/>
      <c r="NUJ18" s="396"/>
      <c r="NUK18" s="396"/>
      <c r="NUL18" s="396"/>
      <c r="NUM18" s="396"/>
      <c r="NUN18" s="396"/>
      <c r="NUO18" s="396"/>
      <c r="NUP18" s="396"/>
      <c r="NUQ18" s="396"/>
      <c r="NUR18" s="396"/>
      <c r="NUS18" s="396"/>
      <c r="NUT18" s="396"/>
      <c r="NUU18" s="396"/>
      <c r="NUV18" s="396"/>
      <c r="NUW18" s="396"/>
      <c r="NUX18" s="396"/>
      <c r="NUY18" s="396"/>
      <c r="NUZ18" s="396"/>
      <c r="NVA18" s="396"/>
      <c r="NVB18" s="396"/>
      <c r="NVC18" s="396"/>
      <c r="NVD18" s="396"/>
      <c r="NVE18" s="396"/>
      <c r="NVF18" s="396"/>
      <c r="NVG18" s="396"/>
      <c r="NVH18" s="396"/>
      <c r="NVI18" s="396"/>
      <c r="NVJ18" s="396"/>
      <c r="NVK18" s="396"/>
      <c r="NVL18" s="396"/>
      <c r="NVM18" s="396"/>
      <c r="NVN18" s="396"/>
      <c r="NVO18" s="396"/>
      <c r="NVP18" s="396"/>
      <c r="NVQ18" s="396"/>
      <c r="NVR18" s="396"/>
      <c r="NVS18" s="396"/>
      <c r="NVT18" s="396"/>
      <c r="NVU18" s="396"/>
      <c r="NVV18" s="396"/>
      <c r="NVW18" s="396"/>
      <c r="NVX18" s="396"/>
      <c r="NVY18" s="396"/>
      <c r="NVZ18" s="396"/>
      <c r="NWA18" s="396"/>
      <c r="NWB18" s="396"/>
      <c r="NWC18" s="396"/>
      <c r="NWD18" s="396"/>
      <c r="NWE18" s="396"/>
      <c r="NWF18" s="396"/>
      <c r="NWG18" s="396"/>
      <c r="NWH18" s="396"/>
      <c r="NWI18" s="396"/>
      <c r="NWJ18" s="396"/>
      <c r="NWK18" s="396"/>
      <c r="NWL18" s="396"/>
      <c r="NWM18" s="396"/>
      <c r="NWN18" s="396"/>
      <c r="NWO18" s="396"/>
      <c r="NWP18" s="396"/>
      <c r="NWQ18" s="396"/>
      <c r="NWR18" s="396"/>
      <c r="NWS18" s="396"/>
      <c r="NWT18" s="396"/>
      <c r="NWU18" s="396"/>
      <c r="NWV18" s="396"/>
      <c r="NWW18" s="396"/>
      <c r="NWX18" s="396"/>
      <c r="NWY18" s="396"/>
      <c r="NWZ18" s="396"/>
      <c r="NXA18" s="396"/>
      <c r="NXB18" s="396"/>
      <c r="NXC18" s="396"/>
      <c r="NXD18" s="396"/>
      <c r="NXE18" s="396"/>
      <c r="NXF18" s="396"/>
      <c r="NXG18" s="396"/>
      <c r="NXH18" s="396"/>
      <c r="NXI18" s="396"/>
      <c r="NXJ18" s="396"/>
      <c r="NXK18" s="396"/>
      <c r="NXL18" s="396"/>
      <c r="NXM18" s="396"/>
      <c r="NXN18" s="396"/>
      <c r="NXO18" s="396"/>
      <c r="NXP18" s="396"/>
      <c r="NXQ18" s="396"/>
      <c r="NXR18" s="396"/>
      <c r="NXS18" s="396"/>
      <c r="NXT18" s="396"/>
      <c r="NXU18" s="396"/>
      <c r="NXV18" s="396"/>
      <c r="NXW18" s="396"/>
      <c r="NXX18" s="396"/>
      <c r="NXY18" s="396"/>
      <c r="NXZ18" s="396"/>
      <c r="NYA18" s="396"/>
      <c r="NYB18" s="396"/>
      <c r="NYC18" s="396"/>
      <c r="NYD18" s="396"/>
      <c r="NYE18" s="396"/>
      <c r="NYF18" s="396"/>
      <c r="NYG18" s="396"/>
      <c r="NYH18" s="396"/>
      <c r="NYI18" s="396"/>
      <c r="NYJ18" s="396"/>
      <c r="NYK18" s="396"/>
      <c r="NYL18" s="396"/>
      <c r="NYM18" s="396"/>
      <c r="NYN18" s="396"/>
      <c r="NYO18" s="396"/>
      <c r="NYP18" s="396"/>
      <c r="NYQ18" s="396"/>
      <c r="NYR18" s="396"/>
      <c r="NYS18" s="396"/>
      <c r="NYT18" s="396"/>
      <c r="NYU18" s="396"/>
      <c r="NYV18" s="396"/>
      <c r="NYW18" s="396"/>
      <c r="NYX18" s="396"/>
      <c r="NYY18" s="396"/>
      <c r="NYZ18" s="396"/>
      <c r="NZA18" s="396"/>
      <c r="NZB18" s="396"/>
      <c r="NZC18" s="396"/>
      <c r="NZD18" s="396"/>
      <c r="NZE18" s="396"/>
      <c r="NZF18" s="396"/>
      <c r="NZG18" s="396"/>
      <c r="NZH18" s="396"/>
      <c r="NZI18" s="396"/>
      <c r="NZJ18" s="396"/>
      <c r="NZK18" s="396"/>
      <c r="NZL18" s="396"/>
      <c r="NZM18" s="396"/>
      <c r="NZN18" s="396"/>
      <c r="NZO18" s="396"/>
      <c r="NZP18" s="396"/>
      <c r="NZQ18" s="396"/>
      <c r="NZR18" s="396"/>
      <c r="NZS18" s="396"/>
      <c r="NZT18" s="396"/>
      <c r="NZU18" s="396"/>
      <c r="NZV18" s="396"/>
      <c r="NZW18" s="396"/>
      <c r="NZX18" s="396"/>
      <c r="NZY18" s="396"/>
      <c r="NZZ18" s="396"/>
      <c r="OAA18" s="396"/>
      <c r="OAB18" s="396"/>
      <c r="OAC18" s="396"/>
      <c r="OAD18" s="396"/>
      <c r="OAE18" s="396"/>
      <c r="OAF18" s="396"/>
      <c r="OAG18" s="396"/>
      <c r="OAH18" s="396"/>
      <c r="OAI18" s="396"/>
      <c r="OAJ18" s="396"/>
      <c r="OAK18" s="396"/>
      <c r="OAL18" s="396"/>
      <c r="OAM18" s="396"/>
      <c r="OAN18" s="396"/>
      <c r="OAO18" s="396"/>
      <c r="OAP18" s="396"/>
      <c r="OAQ18" s="396"/>
      <c r="OAR18" s="396"/>
      <c r="OAS18" s="396"/>
      <c r="OAT18" s="396"/>
      <c r="OAU18" s="396"/>
      <c r="OAV18" s="396"/>
      <c r="OAW18" s="396"/>
      <c r="OAX18" s="396"/>
      <c r="OAY18" s="396"/>
      <c r="OAZ18" s="396"/>
      <c r="OBA18" s="396"/>
      <c r="OBB18" s="396"/>
      <c r="OBC18" s="396"/>
      <c r="OBD18" s="396"/>
      <c r="OBE18" s="396"/>
      <c r="OBF18" s="396"/>
      <c r="OBG18" s="396"/>
      <c r="OBH18" s="396"/>
      <c r="OBI18" s="396"/>
      <c r="OBJ18" s="396"/>
      <c r="OBK18" s="396"/>
      <c r="OBL18" s="396"/>
      <c r="OBM18" s="396"/>
      <c r="OBN18" s="396"/>
      <c r="OBO18" s="396"/>
      <c r="OBP18" s="396"/>
      <c r="OBQ18" s="396"/>
      <c r="OBR18" s="396"/>
      <c r="OBS18" s="396"/>
      <c r="OBT18" s="396"/>
      <c r="OBU18" s="396"/>
      <c r="OBV18" s="396"/>
      <c r="OBW18" s="396"/>
      <c r="OBX18" s="396"/>
      <c r="OBY18" s="396"/>
      <c r="OBZ18" s="396"/>
      <c r="OCA18" s="396"/>
      <c r="OCB18" s="396"/>
      <c r="OCC18" s="396"/>
      <c r="OCD18" s="396"/>
      <c r="OCE18" s="396"/>
      <c r="OCF18" s="396"/>
      <c r="OCG18" s="396"/>
      <c r="OCH18" s="396"/>
      <c r="OCI18" s="396"/>
      <c r="OCJ18" s="396"/>
      <c r="OCK18" s="396"/>
      <c r="OCL18" s="396"/>
      <c r="OCM18" s="396"/>
      <c r="OCN18" s="396"/>
      <c r="OCO18" s="396"/>
      <c r="OCP18" s="396"/>
      <c r="OCQ18" s="396"/>
      <c r="OCR18" s="396"/>
      <c r="OCS18" s="396"/>
      <c r="OCT18" s="396"/>
      <c r="OCU18" s="396"/>
      <c r="OCV18" s="396"/>
      <c r="OCW18" s="396"/>
      <c r="OCX18" s="396"/>
      <c r="OCY18" s="396"/>
      <c r="OCZ18" s="396"/>
      <c r="ODA18" s="396"/>
      <c r="ODB18" s="396"/>
      <c r="ODC18" s="396"/>
      <c r="ODD18" s="396"/>
      <c r="ODE18" s="396"/>
      <c r="ODF18" s="396"/>
      <c r="ODG18" s="396"/>
      <c r="ODH18" s="396"/>
      <c r="ODI18" s="396"/>
      <c r="ODJ18" s="396"/>
      <c r="ODK18" s="396"/>
      <c r="ODL18" s="396"/>
      <c r="ODM18" s="396"/>
      <c r="ODN18" s="396"/>
      <c r="ODO18" s="396"/>
      <c r="ODP18" s="396"/>
      <c r="ODQ18" s="396"/>
      <c r="ODR18" s="396"/>
      <c r="ODS18" s="396"/>
      <c r="ODT18" s="396"/>
      <c r="ODU18" s="396"/>
      <c r="ODV18" s="396"/>
      <c r="ODW18" s="396"/>
      <c r="ODX18" s="396"/>
      <c r="ODY18" s="396"/>
      <c r="ODZ18" s="396"/>
      <c r="OEA18" s="396"/>
      <c r="OEB18" s="396"/>
      <c r="OEC18" s="396"/>
      <c r="OED18" s="396"/>
      <c r="OEE18" s="396"/>
      <c r="OEF18" s="396"/>
      <c r="OEG18" s="396"/>
      <c r="OEH18" s="396"/>
      <c r="OEI18" s="396"/>
      <c r="OEJ18" s="396"/>
      <c r="OEK18" s="396"/>
      <c r="OEL18" s="396"/>
      <c r="OEM18" s="396"/>
      <c r="OEN18" s="396"/>
      <c r="OEO18" s="396"/>
      <c r="OEP18" s="396"/>
      <c r="OEQ18" s="396"/>
      <c r="OER18" s="396"/>
      <c r="OES18" s="396"/>
      <c r="OET18" s="396"/>
      <c r="OEU18" s="396"/>
      <c r="OEV18" s="396"/>
      <c r="OEW18" s="396"/>
      <c r="OEX18" s="396"/>
      <c r="OEY18" s="396"/>
      <c r="OEZ18" s="396"/>
      <c r="OFA18" s="396"/>
      <c r="OFB18" s="396"/>
      <c r="OFC18" s="396"/>
      <c r="OFD18" s="396"/>
      <c r="OFE18" s="396"/>
      <c r="OFF18" s="396"/>
      <c r="OFG18" s="396"/>
      <c r="OFH18" s="396"/>
      <c r="OFI18" s="396"/>
      <c r="OFJ18" s="396"/>
      <c r="OFK18" s="396"/>
      <c r="OFL18" s="396"/>
      <c r="OFM18" s="396"/>
      <c r="OFN18" s="396"/>
      <c r="OFO18" s="396"/>
      <c r="OFP18" s="396"/>
      <c r="OFQ18" s="396"/>
      <c r="OFR18" s="396"/>
      <c r="OFS18" s="396"/>
      <c r="OFT18" s="396"/>
      <c r="OFU18" s="396"/>
      <c r="OFV18" s="396"/>
      <c r="OFW18" s="396"/>
      <c r="OFX18" s="396"/>
      <c r="OFY18" s="396"/>
      <c r="OFZ18" s="396"/>
      <c r="OGA18" s="396"/>
      <c r="OGB18" s="396"/>
      <c r="OGC18" s="396"/>
      <c r="OGD18" s="396"/>
      <c r="OGE18" s="396"/>
      <c r="OGF18" s="396"/>
      <c r="OGG18" s="396"/>
      <c r="OGH18" s="396"/>
      <c r="OGI18" s="396"/>
      <c r="OGJ18" s="396"/>
      <c r="OGK18" s="396"/>
      <c r="OGL18" s="396"/>
      <c r="OGM18" s="396"/>
      <c r="OGN18" s="396"/>
      <c r="OGO18" s="396"/>
      <c r="OGP18" s="396"/>
      <c r="OGQ18" s="396"/>
      <c r="OGR18" s="396"/>
      <c r="OGS18" s="396"/>
      <c r="OGT18" s="396"/>
      <c r="OGU18" s="396"/>
      <c r="OGV18" s="396"/>
      <c r="OGW18" s="396"/>
      <c r="OGX18" s="396"/>
      <c r="OGY18" s="396"/>
      <c r="OGZ18" s="396"/>
      <c r="OHA18" s="396"/>
      <c r="OHB18" s="396"/>
      <c r="OHC18" s="396"/>
      <c r="OHD18" s="396"/>
      <c r="OHE18" s="396"/>
      <c r="OHF18" s="396"/>
      <c r="OHG18" s="396"/>
      <c r="OHH18" s="396"/>
      <c r="OHI18" s="396"/>
      <c r="OHJ18" s="396"/>
      <c r="OHK18" s="396"/>
      <c r="OHL18" s="396"/>
      <c r="OHM18" s="396"/>
      <c r="OHN18" s="396"/>
      <c r="OHO18" s="396"/>
      <c r="OHP18" s="396"/>
      <c r="OHQ18" s="396"/>
      <c r="OHR18" s="396"/>
      <c r="OHS18" s="396"/>
      <c r="OHT18" s="396"/>
      <c r="OHU18" s="396"/>
      <c r="OHV18" s="396"/>
      <c r="OHW18" s="396"/>
      <c r="OHX18" s="396"/>
      <c r="OHY18" s="396"/>
      <c r="OHZ18" s="396"/>
      <c r="OIA18" s="396"/>
      <c r="OIB18" s="396"/>
      <c r="OIC18" s="396"/>
      <c r="OID18" s="396"/>
      <c r="OIE18" s="396"/>
      <c r="OIF18" s="396"/>
      <c r="OIG18" s="396"/>
      <c r="OIH18" s="396"/>
      <c r="OII18" s="396"/>
      <c r="OIJ18" s="396"/>
      <c r="OIK18" s="396"/>
      <c r="OIL18" s="396"/>
      <c r="OIM18" s="396"/>
      <c r="OIN18" s="396"/>
      <c r="OIO18" s="396"/>
      <c r="OIP18" s="396"/>
      <c r="OIQ18" s="396"/>
      <c r="OIR18" s="396"/>
      <c r="OIS18" s="396"/>
      <c r="OIT18" s="396"/>
      <c r="OIU18" s="396"/>
      <c r="OIV18" s="396"/>
      <c r="OIW18" s="396"/>
      <c r="OIX18" s="396"/>
      <c r="OIY18" s="396"/>
      <c r="OIZ18" s="396"/>
      <c r="OJA18" s="396"/>
      <c r="OJB18" s="396"/>
      <c r="OJC18" s="396"/>
      <c r="OJD18" s="396"/>
      <c r="OJE18" s="396"/>
      <c r="OJF18" s="396"/>
      <c r="OJG18" s="396"/>
      <c r="OJH18" s="396"/>
      <c r="OJI18" s="396"/>
      <c r="OJJ18" s="396"/>
      <c r="OJK18" s="396"/>
      <c r="OJL18" s="396"/>
      <c r="OJM18" s="396"/>
      <c r="OJN18" s="396"/>
      <c r="OJO18" s="396"/>
      <c r="OJP18" s="396"/>
      <c r="OJQ18" s="396"/>
      <c r="OJR18" s="396"/>
      <c r="OJS18" s="396"/>
      <c r="OJT18" s="396"/>
      <c r="OJU18" s="396"/>
      <c r="OJV18" s="396"/>
      <c r="OJW18" s="396"/>
      <c r="OJX18" s="396"/>
      <c r="OJY18" s="396"/>
      <c r="OJZ18" s="396"/>
      <c r="OKA18" s="396"/>
      <c r="OKB18" s="396"/>
      <c r="OKC18" s="396"/>
      <c r="OKD18" s="396"/>
      <c r="OKE18" s="396"/>
      <c r="OKF18" s="396"/>
      <c r="OKG18" s="396"/>
      <c r="OKH18" s="396"/>
      <c r="OKI18" s="396"/>
      <c r="OKJ18" s="396"/>
      <c r="OKK18" s="396"/>
      <c r="OKL18" s="396"/>
      <c r="OKM18" s="396"/>
      <c r="OKN18" s="396"/>
      <c r="OKO18" s="396"/>
      <c r="OKP18" s="396"/>
      <c r="OKQ18" s="396"/>
      <c r="OKR18" s="396"/>
      <c r="OKS18" s="396"/>
      <c r="OKT18" s="396"/>
      <c r="OKU18" s="396"/>
      <c r="OKV18" s="396"/>
      <c r="OKW18" s="396"/>
      <c r="OKX18" s="396"/>
      <c r="OKY18" s="396"/>
      <c r="OKZ18" s="396"/>
      <c r="OLA18" s="396"/>
      <c r="OLB18" s="396"/>
      <c r="OLC18" s="396"/>
      <c r="OLD18" s="396"/>
      <c r="OLE18" s="396"/>
      <c r="OLF18" s="396"/>
      <c r="OLG18" s="396"/>
      <c r="OLH18" s="396"/>
      <c r="OLI18" s="396"/>
      <c r="OLJ18" s="396"/>
      <c r="OLK18" s="396"/>
      <c r="OLL18" s="396"/>
      <c r="OLM18" s="396"/>
      <c r="OLN18" s="396"/>
      <c r="OLO18" s="396"/>
      <c r="OLP18" s="396"/>
      <c r="OLQ18" s="396"/>
      <c r="OLR18" s="396"/>
      <c r="OLS18" s="396"/>
      <c r="OLT18" s="396"/>
      <c r="OLU18" s="396"/>
      <c r="OLV18" s="396"/>
      <c r="OLW18" s="396"/>
      <c r="OLX18" s="396"/>
      <c r="OLY18" s="396"/>
      <c r="OLZ18" s="396"/>
      <c r="OMA18" s="396"/>
      <c r="OMB18" s="396"/>
      <c r="OMC18" s="396"/>
      <c r="OMD18" s="396"/>
      <c r="OME18" s="396"/>
      <c r="OMF18" s="396"/>
      <c r="OMG18" s="396"/>
      <c r="OMH18" s="396"/>
      <c r="OMI18" s="396"/>
      <c r="OMJ18" s="396"/>
      <c r="OMK18" s="396"/>
      <c r="OML18" s="396"/>
      <c r="OMM18" s="396"/>
      <c r="OMN18" s="396"/>
      <c r="OMO18" s="396"/>
      <c r="OMP18" s="396"/>
      <c r="OMQ18" s="396"/>
      <c r="OMR18" s="396"/>
      <c r="OMS18" s="396"/>
      <c r="OMT18" s="396"/>
      <c r="OMU18" s="396"/>
      <c r="OMV18" s="396"/>
      <c r="OMW18" s="396"/>
      <c r="OMX18" s="396"/>
      <c r="OMY18" s="396"/>
      <c r="OMZ18" s="396"/>
      <c r="ONA18" s="396"/>
      <c r="ONB18" s="396"/>
      <c r="ONC18" s="396"/>
      <c r="OND18" s="396"/>
      <c r="ONE18" s="396"/>
      <c r="ONF18" s="396"/>
      <c r="ONG18" s="396"/>
      <c r="ONH18" s="396"/>
      <c r="ONI18" s="396"/>
      <c r="ONJ18" s="396"/>
      <c r="ONK18" s="396"/>
      <c r="ONL18" s="396"/>
      <c r="ONM18" s="396"/>
      <c r="ONN18" s="396"/>
      <c r="ONO18" s="396"/>
      <c r="ONP18" s="396"/>
      <c r="ONQ18" s="396"/>
      <c r="ONR18" s="396"/>
      <c r="ONS18" s="396"/>
      <c r="ONT18" s="396"/>
      <c r="ONU18" s="396"/>
      <c r="ONV18" s="396"/>
      <c r="ONW18" s="396"/>
      <c r="ONX18" s="396"/>
      <c r="ONY18" s="396"/>
      <c r="ONZ18" s="396"/>
      <c r="OOA18" s="396"/>
      <c r="OOB18" s="396"/>
      <c r="OOC18" s="396"/>
      <c r="OOD18" s="396"/>
      <c r="OOE18" s="396"/>
      <c r="OOF18" s="396"/>
      <c r="OOG18" s="396"/>
      <c r="OOH18" s="396"/>
      <c r="OOI18" s="396"/>
      <c r="OOJ18" s="396"/>
      <c r="OOK18" s="396"/>
      <c r="OOL18" s="396"/>
      <c r="OOM18" s="396"/>
      <c r="OON18" s="396"/>
      <c r="OOO18" s="396"/>
      <c r="OOP18" s="396"/>
      <c r="OOQ18" s="396"/>
      <c r="OOR18" s="396"/>
      <c r="OOS18" s="396"/>
      <c r="OOT18" s="396"/>
      <c r="OOU18" s="396"/>
      <c r="OOV18" s="396"/>
      <c r="OOW18" s="396"/>
      <c r="OOX18" s="396"/>
      <c r="OOY18" s="396"/>
      <c r="OOZ18" s="396"/>
      <c r="OPA18" s="396"/>
      <c r="OPB18" s="396"/>
      <c r="OPC18" s="396"/>
      <c r="OPD18" s="396"/>
      <c r="OPE18" s="396"/>
      <c r="OPF18" s="396"/>
      <c r="OPG18" s="396"/>
      <c r="OPH18" s="396"/>
      <c r="OPI18" s="396"/>
      <c r="OPJ18" s="396"/>
      <c r="OPK18" s="396"/>
      <c r="OPL18" s="396"/>
      <c r="OPM18" s="396"/>
      <c r="OPN18" s="396"/>
      <c r="OPO18" s="396"/>
      <c r="OPP18" s="396"/>
      <c r="OPQ18" s="396"/>
      <c r="OPR18" s="396"/>
      <c r="OPS18" s="396"/>
      <c r="OPT18" s="396"/>
      <c r="OPU18" s="396"/>
      <c r="OPV18" s="396"/>
      <c r="OPW18" s="396"/>
      <c r="OPX18" s="396"/>
      <c r="OPY18" s="396"/>
      <c r="OPZ18" s="396"/>
      <c r="OQA18" s="396"/>
      <c r="OQB18" s="396"/>
      <c r="OQC18" s="396"/>
      <c r="OQD18" s="396"/>
      <c r="OQE18" s="396"/>
      <c r="OQF18" s="396"/>
      <c r="OQG18" s="396"/>
      <c r="OQH18" s="396"/>
      <c r="OQI18" s="396"/>
      <c r="OQJ18" s="396"/>
      <c r="OQK18" s="396"/>
      <c r="OQL18" s="396"/>
      <c r="OQM18" s="396"/>
      <c r="OQN18" s="396"/>
      <c r="OQO18" s="396"/>
      <c r="OQP18" s="396"/>
      <c r="OQQ18" s="396"/>
      <c r="OQR18" s="396"/>
      <c r="OQS18" s="396"/>
      <c r="OQT18" s="396"/>
      <c r="OQU18" s="396"/>
      <c r="OQV18" s="396"/>
      <c r="OQW18" s="396"/>
      <c r="OQX18" s="396"/>
      <c r="OQY18" s="396"/>
      <c r="OQZ18" s="396"/>
      <c r="ORA18" s="396"/>
      <c r="ORB18" s="396"/>
      <c r="ORC18" s="396"/>
      <c r="ORD18" s="396"/>
      <c r="ORE18" s="396"/>
      <c r="ORF18" s="396"/>
      <c r="ORG18" s="396"/>
      <c r="ORH18" s="396"/>
      <c r="ORI18" s="396"/>
      <c r="ORJ18" s="396"/>
      <c r="ORK18" s="396"/>
      <c r="ORL18" s="396"/>
      <c r="ORM18" s="396"/>
      <c r="ORN18" s="396"/>
      <c r="ORO18" s="396"/>
      <c r="ORP18" s="396"/>
      <c r="ORQ18" s="396"/>
      <c r="ORR18" s="396"/>
      <c r="ORS18" s="396"/>
      <c r="ORT18" s="396"/>
      <c r="ORU18" s="396"/>
      <c r="ORV18" s="396"/>
      <c r="ORW18" s="396"/>
      <c r="ORX18" s="396"/>
      <c r="ORY18" s="396"/>
      <c r="ORZ18" s="396"/>
      <c r="OSA18" s="396"/>
      <c r="OSB18" s="396"/>
      <c r="OSC18" s="396"/>
      <c r="OSD18" s="396"/>
      <c r="OSE18" s="396"/>
      <c r="OSF18" s="396"/>
      <c r="OSG18" s="396"/>
      <c r="OSH18" s="396"/>
      <c r="OSI18" s="396"/>
      <c r="OSJ18" s="396"/>
      <c r="OSK18" s="396"/>
      <c r="OSL18" s="396"/>
      <c r="OSM18" s="396"/>
      <c r="OSN18" s="396"/>
      <c r="OSO18" s="396"/>
      <c r="OSP18" s="396"/>
      <c r="OSQ18" s="396"/>
      <c r="OSR18" s="396"/>
      <c r="OSS18" s="396"/>
      <c r="OST18" s="396"/>
      <c r="OSU18" s="396"/>
      <c r="OSV18" s="396"/>
      <c r="OSW18" s="396"/>
      <c r="OSX18" s="396"/>
      <c r="OSY18" s="396"/>
      <c r="OSZ18" s="396"/>
      <c r="OTA18" s="396"/>
      <c r="OTB18" s="396"/>
      <c r="OTC18" s="396"/>
      <c r="OTD18" s="396"/>
      <c r="OTE18" s="396"/>
      <c r="OTF18" s="396"/>
      <c r="OTG18" s="396"/>
      <c r="OTH18" s="396"/>
      <c r="OTI18" s="396"/>
      <c r="OTJ18" s="396"/>
      <c r="OTK18" s="396"/>
      <c r="OTL18" s="396"/>
      <c r="OTM18" s="396"/>
      <c r="OTN18" s="396"/>
      <c r="OTO18" s="396"/>
      <c r="OTP18" s="396"/>
      <c r="OTQ18" s="396"/>
      <c r="OTR18" s="396"/>
      <c r="OTS18" s="396"/>
      <c r="OTT18" s="396"/>
      <c r="OTU18" s="396"/>
      <c r="OTV18" s="396"/>
      <c r="OTW18" s="396"/>
      <c r="OTX18" s="396"/>
      <c r="OTY18" s="396"/>
      <c r="OTZ18" s="396"/>
      <c r="OUA18" s="396"/>
      <c r="OUB18" s="396"/>
      <c r="OUC18" s="396"/>
      <c r="OUD18" s="396"/>
      <c r="OUE18" s="396"/>
      <c r="OUF18" s="396"/>
      <c r="OUG18" s="396"/>
      <c r="OUH18" s="396"/>
      <c r="OUI18" s="396"/>
      <c r="OUJ18" s="396"/>
      <c r="OUK18" s="396"/>
      <c r="OUL18" s="396"/>
      <c r="OUM18" s="396"/>
      <c r="OUN18" s="396"/>
      <c r="OUO18" s="396"/>
      <c r="OUP18" s="396"/>
      <c r="OUQ18" s="396"/>
      <c r="OUR18" s="396"/>
      <c r="OUS18" s="396"/>
      <c r="OUT18" s="396"/>
      <c r="OUU18" s="396"/>
      <c r="OUV18" s="396"/>
      <c r="OUW18" s="396"/>
      <c r="OUX18" s="396"/>
      <c r="OUY18" s="396"/>
      <c r="OUZ18" s="396"/>
      <c r="OVA18" s="396"/>
      <c r="OVB18" s="396"/>
      <c r="OVC18" s="396"/>
      <c r="OVD18" s="396"/>
      <c r="OVE18" s="396"/>
      <c r="OVF18" s="396"/>
      <c r="OVG18" s="396"/>
      <c r="OVH18" s="396"/>
      <c r="OVI18" s="396"/>
      <c r="OVJ18" s="396"/>
      <c r="OVK18" s="396"/>
      <c r="OVL18" s="396"/>
      <c r="OVM18" s="396"/>
      <c r="OVN18" s="396"/>
      <c r="OVO18" s="396"/>
      <c r="OVP18" s="396"/>
      <c r="OVQ18" s="396"/>
      <c r="OVR18" s="396"/>
      <c r="OVS18" s="396"/>
      <c r="OVT18" s="396"/>
      <c r="OVU18" s="396"/>
      <c r="OVV18" s="396"/>
      <c r="OVW18" s="396"/>
      <c r="OVX18" s="396"/>
      <c r="OVY18" s="396"/>
      <c r="OVZ18" s="396"/>
      <c r="OWA18" s="396"/>
      <c r="OWB18" s="396"/>
      <c r="OWC18" s="396"/>
      <c r="OWD18" s="396"/>
      <c r="OWE18" s="396"/>
      <c r="OWF18" s="396"/>
      <c r="OWG18" s="396"/>
      <c r="OWH18" s="396"/>
      <c r="OWI18" s="396"/>
      <c r="OWJ18" s="396"/>
      <c r="OWK18" s="396"/>
      <c r="OWL18" s="396"/>
      <c r="OWM18" s="396"/>
      <c r="OWN18" s="396"/>
      <c r="OWO18" s="396"/>
      <c r="OWP18" s="396"/>
      <c r="OWQ18" s="396"/>
      <c r="OWR18" s="396"/>
      <c r="OWS18" s="396"/>
      <c r="OWT18" s="396"/>
      <c r="OWU18" s="396"/>
      <c r="OWV18" s="396"/>
      <c r="OWW18" s="396"/>
      <c r="OWX18" s="396"/>
      <c r="OWY18" s="396"/>
      <c r="OWZ18" s="396"/>
      <c r="OXA18" s="396"/>
      <c r="OXB18" s="396"/>
      <c r="OXC18" s="396"/>
      <c r="OXD18" s="396"/>
      <c r="OXE18" s="396"/>
      <c r="OXF18" s="396"/>
      <c r="OXG18" s="396"/>
      <c r="OXH18" s="396"/>
      <c r="OXI18" s="396"/>
      <c r="OXJ18" s="396"/>
      <c r="OXK18" s="396"/>
      <c r="OXL18" s="396"/>
      <c r="OXM18" s="396"/>
      <c r="OXN18" s="396"/>
      <c r="OXO18" s="396"/>
      <c r="OXP18" s="396"/>
      <c r="OXQ18" s="396"/>
      <c r="OXR18" s="396"/>
      <c r="OXS18" s="396"/>
      <c r="OXT18" s="396"/>
      <c r="OXU18" s="396"/>
      <c r="OXV18" s="396"/>
      <c r="OXW18" s="396"/>
      <c r="OXX18" s="396"/>
      <c r="OXY18" s="396"/>
      <c r="OXZ18" s="396"/>
      <c r="OYA18" s="396"/>
      <c r="OYB18" s="396"/>
      <c r="OYC18" s="396"/>
      <c r="OYD18" s="396"/>
      <c r="OYE18" s="396"/>
      <c r="OYF18" s="396"/>
      <c r="OYG18" s="396"/>
      <c r="OYH18" s="396"/>
      <c r="OYI18" s="396"/>
      <c r="OYJ18" s="396"/>
      <c r="OYK18" s="396"/>
      <c r="OYL18" s="396"/>
      <c r="OYM18" s="396"/>
      <c r="OYN18" s="396"/>
      <c r="OYO18" s="396"/>
      <c r="OYP18" s="396"/>
      <c r="OYQ18" s="396"/>
      <c r="OYR18" s="396"/>
      <c r="OYS18" s="396"/>
      <c r="OYT18" s="396"/>
      <c r="OYU18" s="396"/>
      <c r="OYV18" s="396"/>
      <c r="OYW18" s="396"/>
      <c r="OYX18" s="396"/>
      <c r="OYY18" s="396"/>
      <c r="OYZ18" s="396"/>
      <c r="OZA18" s="396"/>
      <c r="OZB18" s="396"/>
      <c r="OZC18" s="396"/>
      <c r="OZD18" s="396"/>
      <c r="OZE18" s="396"/>
      <c r="OZF18" s="396"/>
      <c r="OZG18" s="396"/>
      <c r="OZH18" s="396"/>
      <c r="OZI18" s="396"/>
      <c r="OZJ18" s="396"/>
      <c r="OZK18" s="396"/>
      <c r="OZL18" s="396"/>
      <c r="OZM18" s="396"/>
      <c r="OZN18" s="396"/>
      <c r="OZO18" s="396"/>
      <c r="OZP18" s="396"/>
      <c r="OZQ18" s="396"/>
      <c r="OZR18" s="396"/>
      <c r="OZS18" s="396"/>
      <c r="OZT18" s="396"/>
      <c r="OZU18" s="396"/>
      <c r="OZV18" s="396"/>
      <c r="OZW18" s="396"/>
      <c r="OZX18" s="396"/>
      <c r="OZY18" s="396"/>
      <c r="OZZ18" s="396"/>
      <c r="PAA18" s="396"/>
      <c r="PAB18" s="396"/>
      <c r="PAC18" s="396"/>
      <c r="PAD18" s="396"/>
      <c r="PAE18" s="396"/>
      <c r="PAF18" s="396"/>
      <c r="PAG18" s="396"/>
      <c r="PAH18" s="396"/>
      <c r="PAI18" s="396"/>
      <c r="PAJ18" s="396"/>
      <c r="PAK18" s="396"/>
      <c r="PAL18" s="396"/>
      <c r="PAM18" s="396"/>
      <c r="PAN18" s="396"/>
      <c r="PAO18" s="396"/>
      <c r="PAP18" s="396"/>
      <c r="PAQ18" s="396"/>
      <c r="PAR18" s="396"/>
      <c r="PAS18" s="396"/>
      <c r="PAT18" s="396"/>
      <c r="PAU18" s="396"/>
      <c r="PAV18" s="396"/>
      <c r="PAW18" s="396"/>
      <c r="PAX18" s="396"/>
      <c r="PAY18" s="396"/>
      <c r="PAZ18" s="396"/>
      <c r="PBA18" s="396"/>
      <c r="PBB18" s="396"/>
      <c r="PBC18" s="396"/>
      <c r="PBD18" s="396"/>
      <c r="PBE18" s="396"/>
      <c r="PBF18" s="396"/>
      <c r="PBG18" s="396"/>
      <c r="PBH18" s="396"/>
      <c r="PBI18" s="396"/>
      <c r="PBJ18" s="396"/>
      <c r="PBK18" s="396"/>
      <c r="PBL18" s="396"/>
      <c r="PBM18" s="396"/>
      <c r="PBN18" s="396"/>
      <c r="PBO18" s="396"/>
      <c r="PBP18" s="396"/>
      <c r="PBQ18" s="396"/>
      <c r="PBR18" s="396"/>
      <c r="PBS18" s="396"/>
      <c r="PBT18" s="396"/>
      <c r="PBU18" s="396"/>
      <c r="PBV18" s="396"/>
      <c r="PBW18" s="396"/>
      <c r="PBX18" s="396"/>
      <c r="PBY18" s="396"/>
      <c r="PBZ18" s="396"/>
      <c r="PCA18" s="396"/>
      <c r="PCB18" s="396"/>
      <c r="PCC18" s="396"/>
      <c r="PCD18" s="396"/>
      <c r="PCE18" s="396"/>
      <c r="PCF18" s="396"/>
      <c r="PCG18" s="396"/>
      <c r="PCH18" s="396"/>
      <c r="PCI18" s="396"/>
      <c r="PCJ18" s="396"/>
      <c r="PCK18" s="396"/>
      <c r="PCL18" s="396"/>
      <c r="PCM18" s="396"/>
      <c r="PCN18" s="396"/>
      <c r="PCO18" s="396"/>
      <c r="PCP18" s="396"/>
      <c r="PCQ18" s="396"/>
      <c r="PCR18" s="396"/>
      <c r="PCS18" s="396"/>
      <c r="PCT18" s="396"/>
      <c r="PCU18" s="396"/>
      <c r="PCV18" s="396"/>
      <c r="PCW18" s="396"/>
      <c r="PCX18" s="396"/>
      <c r="PCY18" s="396"/>
      <c r="PCZ18" s="396"/>
      <c r="PDA18" s="396"/>
      <c r="PDB18" s="396"/>
      <c r="PDC18" s="396"/>
      <c r="PDD18" s="396"/>
      <c r="PDE18" s="396"/>
      <c r="PDF18" s="396"/>
      <c r="PDG18" s="396"/>
      <c r="PDH18" s="396"/>
      <c r="PDI18" s="396"/>
      <c r="PDJ18" s="396"/>
      <c r="PDK18" s="396"/>
      <c r="PDL18" s="396"/>
      <c r="PDM18" s="396"/>
      <c r="PDN18" s="396"/>
      <c r="PDO18" s="396"/>
      <c r="PDP18" s="396"/>
      <c r="PDQ18" s="396"/>
      <c r="PDR18" s="396"/>
      <c r="PDS18" s="396"/>
      <c r="PDT18" s="396"/>
      <c r="PDU18" s="396"/>
      <c r="PDV18" s="396"/>
      <c r="PDW18" s="396"/>
      <c r="PDX18" s="396"/>
      <c r="PDY18" s="396"/>
      <c r="PDZ18" s="396"/>
      <c r="PEA18" s="396"/>
      <c r="PEB18" s="396"/>
      <c r="PEC18" s="396"/>
      <c r="PED18" s="396"/>
      <c r="PEE18" s="396"/>
      <c r="PEF18" s="396"/>
      <c r="PEG18" s="396"/>
      <c r="PEH18" s="396"/>
      <c r="PEI18" s="396"/>
      <c r="PEJ18" s="396"/>
      <c r="PEK18" s="396"/>
      <c r="PEL18" s="396"/>
      <c r="PEM18" s="396"/>
      <c r="PEN18" s="396"/>
      <c r="PEO18" s="396"/>
      <c r="PEP18" s="396"/>
      <c r="PEQ18" s="396"/>
      <c r="PER18" s="396"/>
      <c r="PES18" s="396"/>
      <c r="PET18" s="396"/>
      <c r="PEU18" s="396"/>
      <c r="PEV18" s="396"/>
      <c r="PEW18" s="396"/>
      <c r="PEX18" s="396"/>
      <c r="PEY18" s="396"/>
      <c r="PEZ18" s="396"/>
      <c r="PFA18" s="396"/>
      <c r="PFB18" s="396"/>
      <c r="PFC18" s="396"/>
      <c r="PFD18" s="396"/>
      <c r="PFE18" s="396"/>
      <c r="PFF18" s="396"/>
      <c r="PFG18" s="396"/>
      <c r="PFH18" s="396"/>
      <c r="PFI18" s="396"/>
      <c r="PFJ18" s="396"/>
      <c r="PFK18" s="396"/>
      <c r="PFL18" s="396"/>
      <c r="PFM18" s="396"/>
      <c r="PFN18" s="396"/>
      <c r="PFO18" s="396"/>
      <c r="PFP18" s="396"/>
      <c r="PFQ18" s="396"/>
      <c r="PFR18" s="396"/>
      <c r="PFS18" s="396"/>
      <c r="PFT18" s="396"/>
      <c r="PFU18" s="396"/>
      <c r="PFV18" s="396"/>
      <c r="PFW18" s="396"/>
      <c r="PFX18" s="396"/>
      <c r="PFY18" s="396"/>
      <c r="PFZ18" s="396"/>
      <c r="PGA18" s="396"/>
      <c r="PGB18" s="396"/>
      <c r="PGC18" s="396"/>
      <c r="PGD18" s="396"/>
      <c r="PGE18" s="396"/>
      <c r="PGF18" s="396"/>
      <c r="PGG18" s="396"/>
      <c r="PGH18" s="396"/>
      <c r="PGI18" s="396"/>
      <c r="PGJ18" s="396"/>
      <c r="PGK18" s="396"/>
      <c r="PGL18" s="396"/>
      <c r="PGM18" s="396"/>
      <c r="PGN18" s="396"/>
      <c r="PGO18" s="396"/>
      <c r="PGP18" s="396"/>
      <c r="PGQ18" s="396"/>
      <c r="PGR18" s="396"/>
      <c r="PGS18" s="396"/>
      <c r="PGT18" s="396"/>
      <c r="PGU18" s="396"/>
      <c r="PGV18" s="396"/>
      <c r="PGW18" s="396"/>
      <c r="PGX18" s="396"/>
      <c r="PGY18" s="396"/>
      <c r="PGZ18" s="396"/>
      <c r="PHA18" s="396"/>
      <c r="PHB18" s="396"/>
      <c r="PHC18" s="396"/>
      <c r="PHD18" s="396"/>
      <c r="PHE18" s="396"/>
      <c r="PHF18" s="396"/>
      <c r="PHG18" s="396"/>
      <c r="PHH18" s="396"/>
      <c r="PHI18" s="396"/>
      <c r="PHJ18" s="396"/>
      <c r="PHK18" s="396"/>
      <c r="PHL18" s="396"/>
      <c r="PHM18" s="396"/>
      <c r="PHN18" s="396"/>
      <c r="PHO18" s="396"/>
      <c r="PHP18" s="396"/>
      <c r="PHQ18" s="396"/>
      <c r="PHR18" s="396"/>
      <c r="PHS18" s="396"/>
      <c r="PHT18" s="396"/>
      <c r="PHU18" s="396"/>
      <c r="PHV18" s="396"/>
      <c r="PHW18" s="396"/>
      <c r="PHX18" s="396"/>
      <c r="PHY18" s="396"/>
      <c r="PHZ18" s="396"/>
      <c r="PIA18" s="396"/>
      <c r="PIB18" s="396"/>
      <c r="PIC18" s="396"/>
      <c r="PID18" s="396"/>
      <c r="PIE18" s="396"/>
      <c r="PIF18" s="396"/>
      <c r="PIG18" s="396"/>
      <c r="PIH18" s="396"/>
      <c r="PII18" s="396"/>
      <c r="PIJ18" s="396"/>
      <c r="PIK18" s="396"/>
      <c r="PIL18" s="396"/>
      <c r="PIM18" s="396"/>
      <c r="PIN18" s="396"/>
      <c r="PIO18" s="396"/>
      <c r="PIP18" s="396"/>
      <c r="PIQ18" s="396"/>
      <c r="PIR18" s="396"/>
      <c r="PIS18" s="396"/>
      <c r="PIT18" s="396"/>
      <c r="PIU18" s="396"/>
      <c r="PIV18" s="396"/>
      <c r="PIW18" s="396"/>
      <c r="PIX18" s="396"/>
      <c r="PIY18" s="396"/>
      <c r="PIZ18" s="396"/>
      <c r="PJA18" s="396"/>
      <c r="PJB18" s="396"/>
      <c r="PJC18" s="396"/>
      <c r="PJD18" s="396"/>
      <c r="PJE18" s="396"/>
      <c r="PJF18" s="396"/>
      <c r="PJG18" s="396"/>
      <c r="PJH18" s="396"/>
      <c r="PJI18" s="396"/>
      <c r="PJJ18" s="396"/>
      <c r="PJK18" s="396"/>
      <c r="PJL18" s="396"/>
      <c r="PJM18" s="396"/>
      <c r="PJN18" s="396"/>
      <c r="PJO18" s="396"/>
      <c r="PJP18" s="396"/>
      <c r="PJQ18" s="396"/>
      <c r="PJR18" s="396"/>
      <c r="PJS18" s="396"/>
      <c r="PJT18" s="396"/>
      <c r="PJU18" s="396"/>
      <c r="PJV18" s="396"/>
      <c r="PJW18" s="396"/>
      <c r="PJX18" s="396"/>
      <c r="PJY18" s="396"/>
      <c r="PJZ18" s="396"/>
      <c r="PKA18" s="396"/>
      <c r="PKB18" s="396"/>
      <c r="PKC18" s="396"/>
      <c r="PKD18" s="396"/>
      <c r="PKE18" s="396"/>
      <c r="PKF18" s="396"/>
      <c r="PKG18" s="396"/>
      <c r="PKH18" s="396"/>
      <c r="PKI18" s="396"/>
      <c r="PKJ18" s="396"/>
      <c r="PKK18" s="396"/>
      <c r="PKL18" s="396"/>
      <c r="PKM18" s="396"/>
      <c r="PKN18" s="396"/>
      <c r="PKO18" s="396"/>
      <c r="PKP18" s="396"/>
      <c r="PKQ18" s="396"/>
      <c r="PKR18" s="396"/>
      <c r="PKS18" s="396"/>
      <c r="PKT18" s="396"/>
      <c r="PKU18" s="396"/>
      <c r="PKV18" s="396"/>
      <c r="PKW18" s="396"/>
      <c r="PKX18" s="396"/>
      <c r="PKY18" s="396"/>
      <c r="PKZ18" s="396"/>
      <c r="PLA18" s="396"/>
      <c r="PLB18" s="396"/>
      <c r="PLC18" s="396"/>
      <c r="PLD18" s="396"/>
      <c r="PLE18" s="396"/>
      <c r="PLF18" s="396"/>
      <c r="PLG18" s="396"/>
      <c r="PLH18" s="396"/>
      <c r="PLI18" s="396"/>
      <c r="PLJ18" s="396"/>
      <c r="PLK18" s="396"/>
      <c r="PLL18" s="396"/>
      <c r="PLM18" s="396"/>
      <c r="PLN18" s="396"/>
      <c r="PLO18" s="396"/>
      <c r="PLP18" s="396"/>
      <c r="PLQ18" s="396"/>
      <c r="PLR18" s="396"/>
      <c r="PLS18" s="396"/>
      <c r="PLT18" s="396"/>
      <c r="PLU18" s="396"/>
      <c r="PLV18" s="396"/>
      <c r="PLW18" s="396"/>
      <c r="PLX18" s="396"/>
      <c r="PLY18" s="396"/>
      <c r="PLZ18" s="396"/>
      <c r="PMA18" s="396"/>
      <c r="PMB18" s="396"/>
      <c r="PMC18" s="396"/>
      <c r="PMD18" s="396"/>
      <c r="PME18" s="396"/>
      <c r="PMF18" s="396"/>
      <c r="PMG18" s="396"/>
      <c r="PMH18" s="396"/>
      <c r="PMI18" s="396"/>
      <c r="PMJ18" s="396"/>
      <c r="PMK18" s="396"/>
      <c r="PML18" s="396"/>
      <c r="PMM18" s="396"/>
      <c r="PMN18" s="396"/>
      <c r="PMO18" s="396"/>
      <c r="PMP18" s="396"/>
      <c r="PMQ18" s="396"/>
      <c r="PMR18" s="396"/>
      <c r="PMS18" s="396"/>
      <c r="PMT18" s="396"/>
      <c r="PMU18" s="396"/>
      <c r="PMV18" s="396"/>
      <c r="PMW18" s="396"/>
      <c r="PMX18" s="396"/>
      <c r="PMY18" s="396"/>
      <c r="PMZ18" s="396"/>
      <c r="PNA18" s="396"/>
      <c r="PNB18" s="396"/>
      <c r="PNC18" s="396"/>
      <c r="PND18" s="396"/>
      <c r="PNE18" s="396"/>
      <c r="PNF18" s="396"/>
      <c r="PNG18" s="396"/>
      <c r="PNH18" s="396"/>
      <c r="PNI18" s="396"/>
      <c r="PNJ18" s="396"/>
      <c r="PNK18" s="396"/>
      <c r="PNL18" s="396"/>
      <c r="PNM18" s="396"/>
      <c r="PNN18" s="396"/>
      <c r="PNO18" s="396"/>
      <c r="PNP18" s="396"/>
      <c r="PNQ18" s="396"/>
      <c r="PNR18" s="396"/>
      <c r="PNS18" s="396"/>
      <c r="PNT18" s="396"/>
      <c r="PNU18" s="396"/>
      <c r="PNV18" s="396"/>
      <c r="PNW18" s="396"/>
      <c r="PNX18" s="396"/>
      <c r="PNY18" s="396"/>
      <c r="PNZ18" s="396"/>
      <c r="POA18" s="396"/>
      <c r="POB18" s="396"/>
      <c r="POC18" s="396"/>
      <c r="POD18" s="396"/>
      <c r="POE18" s="396"/>
      <c r="POF18" s="396"/>
      <c r="POG18" s="396"/>
      <c r="POH18" s="396"/>
      <c r="POI18" s="396"/>
      <c r="POJ18" s="396"/>
      <c r="POK18" s="396"/>
      <c r="POL18" s="396"/>
      <c r="POM18" s="396"/>
      <c r="PON18" s="396"/>
      <c r="POO18" s="396"/>
      <c r="POP18" s="396"/>
      <c r="POQ18" s="396"/>
      <c r="POR18" s="396"/>
      <c r="POS18" s="396"/>
      <c r="POT18" s="396"/>
      <c r="POU18" s="396"/>
      <c r="POV18" s="396"/>
      <c r="POW18" s="396"/>
      <c r="POX18" s="396"/>
      <c r="POY18" s="396"/>
      <c r="POZ18" s="396"/>
      <c r="PPA18" s="396"/>
      <c r="PPB18" s="396"/>
      <c r="PPC18" s="396"/>
      <c r="PPD18" s="396"/>
      <c r="PPE18" s="396"/>
      <c r="PPF18" s="396"/>
      <c r="PPG18" s="396"/>
      <c r="PPH18" s="396"/>
      <c r="PPI18" s="396"/>
      <c r="PPJ18" s="396"/>
      <c r="PPK18" s="396"/>
      <c r="PPL18" s="396"/>
      <c r="PPM18" s="396"/>
      <c r="PPN18" s="396"/>
      <c r="PPO18" s="396"/>
      <c r="PPP18" s="396"/>
      <c r="PPQ18" s="396"/>
      <c r="PPR18" s="396"/>
      <c r="PPS18" s="396"/>
      <c r="PPT18" s="396"/>
      <c r="PPU18" s="396"/>
      <c r="PPV18" s="396"/>
      <c r="PPW18" s="396"/>
      <c r="PPX18" s="396"/>
      <c r="PPY18" s="396"/>
      <c r="PPZ18" s="396"/>
      <c r="PQA18" s="396"/>
      <c r="PQB18" s="396"/>
      <c r="PQC18" s="396"/>
      <c r="PQD18" s="396"/>
      <c r="PQE18" s="396"/>
      <c r="PQF18" s="396"/>
      <c r="PQG18" s="396"/>
      <c r="PQH18" s="396"/>
      <c r="PQI18" s="396"/>
      <c r="PQJ18" s="396"/>
      <c r="PQK18" s="396"/>
      <c r="PQL18" s="396"/>
      <c r="PQM18" s="396"/>
      <c r="PQN18" s="396"/>
      <c r="PQO18" s="396"/>
      <c r="PQP18" s="396"/>
      <c r="PQQ18" s="396"/>
      <c r="PQR18" s="396"/>
      <c r="PQS18" s="396"/>
      <c r="PQT18" s="396"/>
      <c r="PQU18" s="396"/>
      <c r="PQV18" s="396"/>
      <c r="PQW18" s="396"/>
      <c r="PQX18" s="396"/>
      <c r="PQY18" s="396"/>
      <c r="PQZ18" s="396"/>
      <c r="PRA18" s="396"/>
      <c r="PRB18" s="396"/>
      <c r="PRC18" s="396"/>
      <c r="PRD18" s="396"/>
      <c r="PRE18" s="396"/>
      <c r="PRF18" s="396"/>
      <c r="PRG18" s="396"/>
      <c r="PRH18" s="396"/>
      <c r="PRI18" s="396"/>
      <c r="PRJ18" s="396"/>
      <c r="PRK18" s="396"/>
      <c r="PRL18" s="396"/>
      <c r="PRM18" s="396"/>
      <c r="PRN18" s="396"/>
      <c r="PRO18" s="396"/>
      <c r="PRP18" s="396"/>
      <c r="PRQ18" s="396"/>
      <c r="PRR18" s="396"/>
      <c r="PRS18" s="396"/>
      <c r="PRT18" s="396"/>
      <c r="PRU18" s="396"/>
      <c r="PRV18" s="396"/>
      <c r="PRW18" s="396"/>
      <c r="PRX18" s="396"/>
      <c r="PRY18" s="396"/>
      <c r="PRZ18" s="396"/>
      <c r="PSA18" s="396"/>
      <c r="PSB18" s="396"/>
      <c r="PSC18" s="396"/>
      <c r="PSD18" s="396"/>
      <c r="PSE18" s="396"/>
      <c r="PSF18" s="396"/>
      <c r="PSG18" s="396"/>
      <c r="PSH18" s="396"/>
      <c r="PSI18" s="396"/>
      <c r="PSJ18" s="396"/>
      <c r="PSK18" s="396"/>
      <c r="PSL18" s="396"/>
      <c r="PSM18" s="396"/>
      <c r="PSN18" s="396"/>
      <c r="PSO18" s="396"/>
      <c r="PSP18" s="396"/>
      <c r="PSQ18" s="396"/>
      <c r="PSR18" s="396"/>
      <c r="PSS18" s="396"/>
      <c r="PST18" s="396"/>
      <c r="PSU18" s="396"/>
      <c r="PSV18" s="396"/>
      <c r="PSW18" s="396"/>
      <c r="PSX18" s="396"/>
      <c r="PSY18" s="396"/>
      <c r="PSZ18" s="396"/>
      <c r="PTA18" s="396"/>
      <c r="PTB18" s="396"/>
      <c r="PTC18" s="396"/>
      <c r="PTD18" s="396"/>
      <c r="PTE18" s="396"/>
      <c r="PTF18" s="396"/>
      <c r="PTG18" s="396"/>
      <c r="PTH18" s="396"/>
      <c r="PTI18" s="396"/>
      <c r="PTJ18" s="396"/>
      <c r="PTK18" s="396"/>
      <c r="PTL18" s="396"/>
      <c r="PTM18" s="396"/>
      <c r="PTN18" s="396"/>
      <c r="PTO18" s="396"/>
      <c r="PTP18" s="396"/>
      <c r="PTQ18" s="396"/>
      <c r="PTR18" s="396"/>
      <c r="PTS18" s="396"/>
      <c r="PTT18" s="396"/>
      <c r="PTU18" s="396"/>
      <c r="PTV18" s="396"/>
      <c r="PTW18" s="396"/>
      <c r="PTX18" s="396"/>
      <c r="PTY18" s="396"/>
      <c r="PTZ18" s="396"/>
      <c r="PUA18" s="396"/>
      <c r="PUB18" s="396"/>
      <c r="PUC18" s="396"/>
      <c r="PUD18" s="396"/>
      <c r="PUE18" s="396"/>
      <c r="PUF18" s="396"/>
      <c r="PUG18" s="396"/>
      <c r="PUH18" s="396"/>
      <c r="PUI18" s="396"/>
      <c r="PUJ18" s="396"/>
      <c r="PUK18" s="396"/>
      <c r="PUL18" s="396"/>
      <c r="PUM18" s="396"/>
      <c r="PUN18" s="396"/>
      <c r="PUO18" s="396"/>
      <c r="PUP18" s="396"/>
      <c r="PUQ18" s="396"/>
      <c r="PUR18" s="396"/>
      <c r="PUS18" s="396"/>
      <c r="PUT18" s="396"/>
      <c r="PUU18" s="396"/>
      <c r="PUV18" s="396"/>
      <c r="PUW18" s="396"/>
      <c r="PUX18" s="396"/>
      <c r="PUY18" s="396"/>
      <c r="PUZ18" s="396"/>
      <c r="PVA18" s="396"/>
      <c r="PVB18" s="396"/>
      <c r="PVC18" s="396"/>
      <c r="PVD18" s="396"/>
      <c r="PVE18" s="396"/>
      <c r="PVF18" s="396"/>
      <c r="PVG18" s="396"/>
      <c r="PVH18" s="396"/>
      <c r="PVI18" s="396"/>
      <c r="PVJ18" s="396"/>
      <c r="PVK18" s="396"/>
      <c r="PVL18" s="396"/>
      <c r="PVM18" s="396"/>
      <c r="PVN18" s="396"/>
      <c r="PVO18" s="396"/>
      <c r="PVP18" s="396"/>
      <c r="PVQ18" s="396"/>
      <c r="PVR18" s="396"/>
      <c r="PVS18" s="396"/>
      <c r="PVT18" s="396"/>
      <c r="PVU18" s="396"/>
      <c r="PVV18" s="396"/>
      <c r="PVW18" s="396"/>
      <c r="PVX18" s="396"/>
      <c r="PVY18" s="396"/>
      <c r="PVZ18" s="396"/>
      <c r="PWA18" s="396"/>
      <c r="PWB18" s="396"/>
      <c r="PWC18" s="396"/>
      <c r="PWD18" s="396"/>
      <c r="PWE18" s="396"/>
      <c r="PWF18" s="396"/>
      <c r="PWG18" s="396"/>
      <c r="PWH18" s="396"/>
      <c r="PWI18" s="396"/>
      <c r="PWJ18" s="396"/>
      <c r="PWK18" s="396"/>
      <c r="PWL18" s="396"/>
      <c r="PWM18" s="396"/>
      <c r="PWN18" s="396"/>
      <c r="PWO18" s="396"/>
      <c r="PWP18" s="396"/>
      <c r="PWQ18" s="396"/>
      <c r="PWR18" s="396"/>
      <c r="PWS18" s="396"/>
      <c r="PWT18" s="396"/>
      <c r="PWU18" s="396"/>
      <c r="PWV18" s="396"/>
      <c r="PWW18" s="396"/>
      <c r="PWX18" s="396"/>
      <c r="PWY18" s="396"/>
      <c r="PWZ18" s="396"/>
      <c r="PXA18" s="396"/>
      <c r="PXB18" s="396"/>
      <c r="PXC18" s="396"/>
      <c r="PXD18" s="396"/>
      <c r="PXE18" s="396"/>
      <c r="PXF18" s="396"/>
      <c r="PXG18" s="396"/>
      <c r="PXH18" s="396"/>
      <c r="PXI18" s="396"/>
      <c r="PXJ18" s="396"/>
      <c r="PXK18" s="396"/>
      <c r="PXL18" s="396"/>
      <c r="PXM18" s="396"/>
      <c r="PXN18" s="396"/>
      <c r="PXO18" s="396"/>
      <c r="PXP18" s="396"/>
      <c r="PXQ18" s="396"/>
      <c r="PXR18" s="396"/>
      <c r="PXS18" s="396"/>
      <c r="PXT18" s="396"/>
      <c r="PXU18" s="396"/>
      <c r="PXV18" s="396"/>
      <c r="PXW18" s="396"/>
      <c r="PXX18" s="396"/>
      <c r="PXY18" s="396"/>
      <c r="PXZ18" s="396"/>
      <c r="PYA18" s="396"/>
      <c r="PYB18" s="396"/>
      <c r="PYC18" s="396"/>
      <c r="PYD18" s="396"/>
      <c r="PYE18" s="396"/>
      <c r="PYF18" s="396"/>
      <c r="PYG18" s="396"/>
      <c r="PYH18" s="396"/>
      <c r="PYI18" s="396"/>
      <c r="PYJ18" s="396"/>
      <c r="PYK18" s="396"/>
      <c r="PYL18" s="396"/>
      <c r="PYM18" s="396"/>
      <c r="PYN18" s="396"/>
      <c r="PYO18" s="396"/>
      <c r="PYP18" s="396"/>
      <c r="PYQ18" s="396"/>
      <c r="PYR18" s="396"/>
      <c r="PYS18" s="396"/>
      <c r="PYT18" s="396"/>
      <c r="PYU18" s="396"/>
      <c r="PYV18" s="396"/>
      <c r="PYW18" s="396"/>
      <c r="PYX18" s="396"/>
      <c r="PYY18" s="396"/>
      <c r="PYZ18" s="396"/>
      <c r="PZA18" s="396"/>
      <c r="PZB18" s="396"/>
      <c r="PZC18" s="396"/>
      <c r="PZD18" s="396"/>
      <c r="PZE18" s="396"/>
      <c r="PZF18" s="396"/>
      <c r="PZG18" s="396"/>
      <c r="PZH18" s="396"/>
      <c r="PZI18" s="396"/>
      <c r="PZJ18" s="396"/>
      <c r="PZK18" s="396"/>
      <c r="PZL18" s="396"/>
      <c r="PZM18" s="396"/>
      <c r="PZN18" s="396"/>
      <c r="PZO18" s="396"/>
      <c r="PZP18" s="396"/>
      <c r="PZQ18" s="396"/>
      <c r="PZR18" s="396"/>
      <c r="PZS18" s="396"/>
      <c r="PZT18" s="396"/>
      <c r="PZU18" s="396"/>
      <c r="PZV18" s="396"/>
      <c r="PZW18" s="396"/>
      <c r="PZX18" s="396"/>
      <c r="PZY18" s="396"/>
      <c r="PZZ18" s="396"/>
      <c r="QAA18" s="396"/>
      <c r="QAB18" s="396"/>
      <c r="QAC18" s="396"/>
      <c r="QAD18" s="396"/>
      <c r="QAE18" s="396"/>
      <c r="QAF18" s="396"/>
      <c r="QAG18" s="396"/>
      <c r="QAH18" s="396"/>
      <c r="QAI18" s="396"/>
      <c r="QAJ18" s="396"/>
      <c r="QAK18" s="396"/>
      <c r="QAL18" s="396"/>
      <c r="QAM18" s="396"/>
      <c r="QAN18" s="396"/>
      <c r="QAO18" s="396"/>
      <c r="QAP18" s="396"/>
      <c r="QAQ18" s="396"/>
      <c r="QAR18" s="396"/>
      <c r="QAS18" s="396"/>
      <c r="QAT18" s="396"/>
      <c r="QAU18" s="396"/>
      <c r="QAV18" s="396"/>
      <c r="QAW18" s="396"/>
      <c r="QAX18" s="396"/>
      <c r="QAY18" s="396"/>
      <c r="QAZ18" s="396"/>
      <c r="QBA18" s="396"/>
      <c r="QBB18" s="396"/>
      <c r="QBC18" s="396"/>
      <c r="QBD18" s="396"/>
      <c r="QBE18" s="396"/>
      <c r="QBF18" s="396"/>
      <c r="QBG18" s="396"/>
      <c r="QBH18" s="396"/>
      <c r="QBI18" s="396"/>
      <c r="QBJ18" s="396"/>
      <c r="QBK18" s="396"/>
      <c r="QBL18" s="396"/>
      <c r="QBM18" s="396"/>
      <c r="QBN18" s="396"/>
      <c r="QBO18" s="396"/>
      <c r="QBP18" s="396"/>
      <c r="QBQ18" s="396"/>
      <c r="QBR18" s="396"/>
      <c r="QBS18" s="396"/>
      <c r="QBT18" s="396"/>
      <c r="QBU18" s="396"/>
      <c r="QBV18" s="396"/>
      <c r="QBW18" s="396"/>
      <c r="QBX18" s="396"/>
      <c r="QBY18" s="396"/>
      <c r="QBZ18" s="396"/>
      <c r="QCA18" s="396"/>
      <c r="QCB18" s="396"/>
      <c r="QCC18" s="396"/>
      <c r="QCD18" s="396"/>
      <c r="QCE18" s="396"/>
      <c r="QCF18" s="396"/>
      <c r="QCG18" s="396"/>
      <c r="QCH18" s="396"/>
      <c r="QCI18" s="396"/>
      <c r="QCJ18" s="396"/>
      <c r="QCK18" s="396"/>
      <c r="QCL18" s="396"/>
      <c r="QCM18" s="396"/>
      <c r="QCN18" s="396"/>
      <c r="QCO18" s="396"/>
      <c r="QCP18" s="396"/>
      <c r="QCQ18" s="396"/>
      <c r="QCR18" s="396"/>
      <c r="QCS18" s="396"/>
      <c r="QCT18" s="396"/>
      <c r="QCU18" s="396"/>
      <c r="QCV18" s="396"/>
      <c r="QCW18" s="396"/>
      <c r="QCX18" s="396"/>
      <c r="QCY18" s="396"/>
      <c r="QCZ18" s="396"/>
      <c r="QDA18" s="396"/>
      <c r="QDB18" s="396"/>
      <c r="QDC18" s="396"/>
      <c r="QDD18" s="396"/>
      <c r="QDE18" s="396"/>
      <c r="QDF18" s="396"/>
      <c r="QDG18" s="396"/>
      <c r="QDH18" s="396"/>
      <c r="QDI18" s="396"/>
      <c r="QDJ18" s="396"/>
      <c r="QDK18" s="396"/>
      <c r="QDL18" s="396"/>
      <c r="QDM18" s="396"/>
      <c r="QDN18" s="396"/>
      <c r="QDO18" s="396"/>
      <c r="QDP18" s="396"/>
      <c r="QDQ18" s="396"/>
      <c r="QDR18" s="396"/>
      <c r="QDS18" s="396"/>
      <c r="QDT18" s="396"/>
      <c r="QDU18" s="396"/>
      <c r="QDV18" s="396"/>
      <c r="QDW18" s="396"/>
      <c r="QDX18" s="396"/>
      <c r="QDY18" s="396"/>
      <c r="QDZ18" s="396"/>
      <c r="QEA18" s="396"/>
      <c r="QEB18" s="396"/>
      <c r="QEC18" s="396"/>
      <c r="QED18" s="396"/>
      <c r="QEE18" s="396"/>
      <c r="QEF18" s="396"/>
      <c r="QEG18" s="396"/>
      <c r="QEH18" s="396"/>
      <c r="QEI18" s="396"/>
      <c r="QEJ18" s="396"/>
      <c r="QEK18" s="396"/>
      <c r="QEL18" s="396"/>
      <c r="QEM18" s="396"/>
      <c r="QEN18" s="396"/>
      <c r="QEO18" s="396"/>
      <c r="QEP18" s="396"/>
      <c r="QEQ18" s="396"/>
      <c r="QER18" s="396"/>
      <c r="QES18" s="396"/>
      <c r="QET18" s="396"/>
      <c r="QEU18" s="396"/>
      <c r="QEV18" s="396"/>
      <c r="QEW18" s="396"/>
      <c r="QEX18" s="396"/>
      <c r="QEY18" s="396"/>
      <c r="QEZ18" s="396"/>
      <c r="QFA18" s="396"/>
      <c r="QFB18" s="396"/>
      <c r="QFC18" s="396"/>
      <c r="QFD18" s="396"/>
      <c r="QFE18" s="396"/>
      <c r="QFF18" s="396"/>
      <c r="QFG18" s="396"/>
      <c r="QFH18" s="396"/>
      <c r="QFI18" s="396"/>
      <c r="QFJ18" s="396"/>
      <c r="QFK18" s="396"/>
      <c r="QFL18" s="396"/>
      <c r="QFM18" s="396"/>
      <c r="QFN18" s="396"/>
      <c r="QFO18" s="396"/>
      <c r="QFP18" s="396"/>
      <c r="QFQ18" s="396"/>
      <c r="QFR18" s="396"/>
      <c r="QFS18" s="396"/>
      <c r="QFT18" s="396"/>
      <c r="QFU18" s="396"/>
      <c r="QFV18" s="396"/>
      <c r="QFW18" s="396"/>
      <c r="QFX18" s="396"/>
      <c r="QFY18" s="396"/>
      <c r="QFZ18" s="396"/>
      <c r="QGA18" s="396"/>
      <c r="QGB18" s="396"/>
      <c r="QGC18" s="396"/>
      <c r="QGD18" s="396"/>
      <c r="QGE18" s="396"/>
      <c r="QGF18" s="396"/>
      <c r="QGG18" s="396"/>
      <c r="QGH18" s="396"/>
      <c r="QGI18" s="396"/>
      <c r="QGJ18" s="396"/>
      <c r="QGK18" s="396"/>
      <c r="QGL18" s="396"/>
      <c r="QGM18" s="396"/>
      <c r="QGN18" s="396"/>
      <c r="QGO18" s="396"/>
      <c r="QGP18" s="396"/>
      <c r="QGQ18" s="396"/>
      <c r="QGR18" s="396"/>
      <c r="QGS18" s="396"/>
      <c r="QGT18" s="396"/>
      <c r="QGU18" s="396"/>
      <c r="QGV18" s="396"/>
      <c r="QGW18" s="396"/>
      <c r="QGX18" s="396"/>
      <c r="QGY18" s="396"/>
      <c r="QGZ18" s="396"/>
      <c r="QHA18" s="396"/>
      <c r="QHB18" s="396"/>
      <c r="QHC18" s="396"/>
      <c r="QHD18" s="396"/>
      <c r="QHE18" s="396"/>
      <c r="QHF18" s="396"/>
      <c r="QHG18" s="396"/>
      <c r="QHH18" s="396"/>
      <c r="QHI18" s="396"/>
      <c r="QHJ18" s="396"/>
      <c r="QHK18" s="396"/>
      <c r="QHL18" s="396"/>
      <c r="QHM18" s="396"/>
      <c r="QHN18" s="396"/>
      <c r="QHO18" s="396"/>
      <c r="QHP18" s="396"/>
      <c r="QHQ18" s="396"/>
      <c r="QHR18" s="396"/>
      <c r="QHS18" s="396"/>
      <c r="QHT18" s="396"/>
      <c r="QHU18" s="396"/>
      <c r="QHV18" s="396"/>
      <c r="QHW18" s="396"/>
      <c r="QHX18" s="396"/>
      <c r="QHY18" s="396"/>
      <c r="QHZ18" s="396"/>
      <c r="QIA18" s="396"/>
      <c r="QIB18" s="396"/>
      <c r="QIC18" s="396"/>
      <c r="QID18" s="396"/>
      <c r="QIE18" s="396"/>
      <c r="QIF18" s="396"/>
      <c r="QIG18" s="396"/>
      <c r="QIH18" s="396"/>
      <c r="QII18" s="396"/>
      <c r="QIJ18" s="396"/>
      <c r="QIK18" s="396"/>
      <c r="QIL18" s="396"/>
      <c r="QIM18" s="396"/>
      <c r="QIN18" s="396"/>
      <c r="QIO18" s="396"/>
      <c r="QIP18" s="396"/>
      <c r="QIQ18" s="396"/>
      <c r="QIR18" s="396"/>
      <c r="QIS18" s="396"/>
      <c r="QIT18" s="396"/>
      <c r="QIU18" s="396"/>
      <c r="QIV18" s="396"/>
      <c r="QIW18" s="396"/>
      <c r="QIX18" s="396"/>
      <c r="QIY18" s="396"/>
      <c r="QIZ18" s="396"/>
      <c r="QJA18" s="396"/>
      <c r="QJB18" s="396"/>
      <c r="QJC18" s="396"/>
      <c r="QJD18" s="396"/>
      <c r="QJE18" s="396"/>
      <c r="QJF18" s="396"/>
      <c r="QJG18" s="396"/>
      <c r="QJH18" s="396"/>
      <c r="QJI18" s="396"/>
      <c r="QJJ18" s="396"/>
      <c r="QJK18" s="396"/>
      <c r="QJL18" s="396"/>
      <c r="QJM18" s="396"/>
      <c r="QJN18" s="396"/>
      <c r="QJO18" s="396"/>
      <c r="QJP18" s="396"/>
      <c r="QJQ18" s="396"/>
      <c r="QJR18" s="396"/>
      <c r="QJS18" s="396"/>
      <c r="QJT18" s="396"/>
      <c r="QJU18" s="396"/>
      <c r="QJV18" s="396"/>
      <c r="QJW18" s="396"/>
      <c r="QJX18" s="396"/>
      <c r="QJY18" s="396"/>
      <c r="QJZ18" s="396"/>
      <c r="QKA18" s="396"/>
      <c r="QKB18" s="396"/>
      <c r="QKC18" s="396"/>
      <c r="QKD18" s="396"/>
      <c r="QKE18" s="396"/>
      <c r="QKF18" s="396"/>
      <c r="QKG18" s="396"/>
      <c r="QKH18" s="396"/>
      <c r="QKI18" s="396"/>
      <c r="QKJ18" s="396"/>
      <c r="QKK18" s="396"/>
      <c r="QKL18" s="396"/>
      <c r="QKM18" s="396"/>
      <c r="QKN18" s="396"/>
      <c r="QKO18" s="396"/>
      <c r="QKP18" s="396"/>
      <c r="QKQ18" s="396"/>
      <c r="QKR18" s="396"/>
      <c r="QKS18" s="396"/>
      <c r="QKT18" s="396"/>
      <c r="QKU18" s="396"/>
      <c r="QKV18" s="396"/>
      <c r="QKW18" s="396"/>
      <c r="QKX18" s="396"/>
      <c r="QKY18" s="396"/>
      <c r="QKZ18" s="396"/>
      <c r="QLA18" s="396"/>
      <c r="QLB18" s="396"/>
      <c r="QLC18" s="396"/>
      <c r="QLD18" s="396"/>
      <c r="QLE18" s="396"/>
      <c r="QLF18" s="396"/>
      <c r="QLG18" s="396"/>
      <c r="QLH18" s="396"/>
      <c r="QLI18" s="396"/>
      <c r="QLJ18" s="396"/>
      <c r="QLK18" s="396"/>
      <c r="QLL18" s="396"/>
      <c r="QLM18" s="396"/>
      <c r="QLN18" s="396"/>
      <c r="QLO18" s="396"/>
      <c r="QLP18" s="396"/>
      <c r="QLQ18" s="396"/>
      <c r="QLR18" s="396"/>
      <c r="QLS18" s="396"/>
      <c r="QLT18" s="396"/>
      <c r="QLU18" s="396"/>
      <c r="QLV18" s="396"/>
      <c r="QLW18" s="396"/>
      <c r="QLX18" s="396"/>
      <c r="QLY18" s="396"/>
      <c r="QLZ18" s="396"/>
      <c r="QMA18" s="396"/>
      <c r="QMB18" s="396"/>
      <c r="QMC18" s="396"/>
      <c r="QMD18" s="396"/>
      <c r="QME18" s="396"/>
      <c r="QMF18" s="396"/>
      <c r="QMG18" s="396"/>
      <c r="QMH18" s="396"/>
      <c r="QMI18" s="396"/>
      <c r="QMJ18" s="396"/>
      <c r="QMK18" s="396"/>
      <c r="QML18" s="396"/>
      <c r="QMM18" s="396"/>
      <c r="QMN18" s="396"/>
      <c r="QMO18" s="396"/>
      <c r="QMP18" s="396"/>
      <c r="QMQ18" s="396"/>
      <c r="QMR18" s="396"/>
      <c r="QMS18" s="396"/>
      <c r="QMT18" s="396"/>
      <c r="QMU18" s="396"/>
      <c r="QMV18" s="396"/>
      <c r="QMW18" s="396"/>
      <c r="QMX18" s="396"/>
      <c r="QMY18" s="396"/>
      <c r="QMZ18" s="396"/>
      <c r="QNA18" s="396"/>
      <c r="QNB18" s="396"/>
      <c r="QNC18" s="396"/>
      <c r="QND18" s="396"/>
      <c r="QNE18" s="396"/>
      <c r="QNF18" s="396"/>
      <c r="QNG18" s="396"/>
      <c r="QNH18" s="396"/>
      <c r="QNI18" s="396"/>
      <c r="QNJ18" s="396"/>
      <c r="QNK18" s="396"/>
      <c r="QNL18" s="396"/>
      <c r="QNM18" s="396"/>
      <c r="QNN18" s="396"/>
      <c r="QNO18" s="396"/>
      <c r="QNP18" s="396"/>
      <c r="QNQ18" s="396"/>
      <c r="QNR18" s="396"/>
      <c r="QNS18" s="396"/>
      <c r="QNT18" s="396"/>
      <c r="QNU18" s="396"/>
      <c r="QNV18" s="396"/>
      <c r="QNW18" s="396"/>
      <c r="QNX18" s="396"/>
      <c r="QNY18" s="396"/>
      <c r="QNZ18" s="396"/>
      <c r="QOA18" s="396"/>
      <c r="QOB18" s="396"/>
      <c r="QOC18" s="396"/>
      <c r="QOD18" s="396"/>
      <c r="QOE18" s="396"/>
      <c r="QOF18" s="396"/>
      <c r="QOG18" s="396"/>
      <c r="QOH18" s="396"/>
      <c r="QOI18" s="396"/>
      <c r="QOJ18" s="396"/>
      <c r="QOK18" s="396"/>
      <c r="QOL18" s="396"/>
      <c r="QOM18" s="396"/>
      <c r="QON18" s="396"/>
      <c r="QOO18" s="396"/>
      <c r="QOP18" s="396"/>
      <c r="QOQ18" s="396"/>
      <c r="QOR18" s="396"/>
      <c r="QOS18" s="396"/>
      <c r="QOT18" s="396"/>
      <c r="QOU18" s="396"/>
      <c r="QOV18" s="396"/>
      <c r="QOW18" s="396"/>
      <c r="QOX18" s="396"/>
      <c r="QOY18" s="396"/>
      <c r="QOZ18" s="396"/>
      <c r="QPA18" s="396"/>
      <c r="QPB18" s="396"/>
      <c r="QPC18" s="396"/>
      <c r="QPD18" s="396"/>
      <c r="QPE18" s="396"/>
      <c r="QPF18" s="396"/>
      <c r="QPG18" s="396"/>
      <c r="QPH18" s="396"/>
      <c r="QPI18" s="396"/>
      <c r="QPJ18" s="396"/>
      <c r="QPK18" s="396"/>
      <c r="QPL18" s="396"/>
      <c r="QPM18" s="396"/>
      <c r="QPN18" s="396"/>
      <c r="QPO18" s="396"/>
      <c r="QPP18" s="396"/>
      <c r="QPQ18" s="396"/>
      <c r="QPR18" s="396"/>
      <c r="QPS18" s="396"/>
      <c r="QPT18" s="396"/>
      <c r="QPU18" s="396"/>
      <c r="QPV18" s="396"/>
      <c r="QPW18" s="396"/>
      <c r="QPX18" s="396"/>
      <c r="QPY18" s="396"/>
      <c r="QPZ18" s="396"/>
      <c r="QQA18" s="396"/>
      <c r="QQB18" s="396"/>
      <c r="QQC18" s="396"/>
      <c r="QQD18" s="396"/>
      <c r="QQE18" s="396"/>
      <c r="QQF18" s="396"/>
      <c r="QQG18" s="396"/>
      <c r="QQH18" s="396"/>
      <c r="QQI18" s="396"/>
      <c r="QQJ18" s="396"/>
      <c r="QQK18" s="396"/>
      <c r="QQL18" s="396"/>
      <c r="QQM18" s="396"/>
      <c r="QQN18" s="396"/>
      <c r="QQO18" s="396"/>
      <c r="QQP18" s="396"/>
      <c r="QQQ18" s="396"/>
      <c r="QQR18" s="396"/>
      <c r="QQS18" s="396"/>
      <c r="QQT18" s="396"/>
      <c r="QQU18" s="396"/>
      <c r="QQV18" s="396"/>
      <c r="QQW18" s="396"/>
      <c r="QQX18" s="396"/>
      <c r="QQY18" s="396"/>
      <c r="QQZ18" s="396"/>
      <c r="QRA18" s="396"/>
      <c r="QRB18" s="396"/>
      <c r="QRC18" s="396"/>
      <c r="QRD18" s="396"/>
      <c r="QRE18" s="396"/>
      <c r="QRF18" s="396"/>
      <c r="QRG18" s="396"/>
      <c r="QRH18" s="396"/>
      <c r="QRI18" s="396"/>
      <c r="QRJ18" s="396"/>
      <c r="QRK18" s="396"/>
      <c r="QRL18" s="396"/>
      <c r="QRM18" s="396"/>
      <c r="QRN18" s="396"/>
      <c r="QRO18" s="396"/>
      <c r="QRP18" s="396"/>
      <c r="QRQ18" s="396"/>
      <c r="QRR18" s="396"/>
      <c r="QRS18" s="396"/>
      <c r="QRT18" s="396"/>
      <c r="QRU18" s="396"/>
      <c r="QRV18" s="396"/>
      <c r="QRW18" s="396"/>
      <c r="QRX18" s="396"/>
      <c r="QRY18" s="396"/>
      <c r="QRZ18" s="396"/>
      <c r="QSA18" s="396"/>
      <c r="QSB18" s="396"/>
      <c r="QSC18" s="396"/>
      <c r="QSD18" s="396"/>
      <c r="QSE18" s="396"/>
      <c r="QSF18" s="396"/>
      <c r="QSG18" s="396"/>
      <c r="QSH18" s="396"/>
      <c r="QSI18" s="396"/>
      <c r="QSJ18" s="396"/>
      <c r="QSK18" s="396"/>
      <c r="QSL18" s="396"/>
      <c r="QSM18" s="396"/>
      <c r="QSN18" s="396"/>
      <c r="QSO18" s="396"/>
      <c r="QSP18" s="396"/>
      <c r="QSQ18" s="396"/>
      <c r="QSR18" s="396"/>
      <c r="QSS18" s="396"/>
      <c r="QST18" s="396"/>
      <c r="QSU18" s="396"/>
      <c r="QSV18" s="396"/>
      <c r="QSW18" s="396"/>
      <c r="QSX18" s="396"/>
      <c r="QSY18" s="396"/>
      <c r="QSZ18" s="396"/>
      <c r="QTA18" s="396"/>
      <c r="QTB18" s="396"/>
      <c r="QTC18" s="396"/>
      <c r="QTD18" s="396"/>
      <c r="QTE18" s="396"/>
      <c r="QTF18" s="396"/>
      <c r="QTG18" s="396"/>
      <c r="QTH18" s="396"/>
      <c r="QTI18" s="396"/>
      <c r="QTJ18" s="396"/>
      <c r="QTK18" s="396"/>
      <c r="QTL18" s="396"/>
      <c r="QTM18" s="396"/>
      <c r="QTN18" s="396"/>
      <c r="QTO18" s="396"/>
      <c r="QTP18" s="396"/>
      <c r="QTQ18" s="396"/>
      <c r="QTR18" s="396"/>
      <c r="QTS18" s="396"/>
      <c r="QTT18" s="396"/>
      <c r="QTU18" s="396"/>
      <c r="QTV18" s="396"/>
      <c r="QTW18" s="396"/>
      <c r="QTX18" s="396"/>
      <c r="QTY18" s="396"/>
      <c r="QTZ18" s="396"/>
      <c r="QUA18" s="396"/>
      <c r="QUB18" s="396"/>
      <c r="QUC18" s="396"/>
      <c r="QUD18" s="396"/>
      <c r="QUE18" s="396"/>
      <c r="QUF18" s="396"/>
      <c r="QUG18" s="396"/>
      <c r="QUH18" s="396"/>
      <c r="QUI18" s="396"/>
      <c r="QUJ18" s="396"/>
      <c r="QUK18" s="396"/>
      <c r="QUL18" s="396"/>
      <c r="QUM18" s="396"/>
      <c r="QUN18" s="396"/>
      <c r="QUO18" s="396"/>
      <c r="QUP18" s="396"/>
      <c r="QUQ18" s="396"/>
      <c r="QUR18" s="396"/>
      <c r="QUS18" s="396"/>
      <c r="QUT18" s="396"/>
      <c r="QUU18" s="396"/>
      <c r="QUV18" s="396"/>
      <c r="QUW18" s="396"/>
      <c r="QUX18" s="396"/>
      <c r="QUY18" s="396"/>
      <c r="QUZ18" s="396"/>
      <c r="QVA18" s="396"/>
      <c r="QVB18" s="396"/>
      <c r="QVC18" s="396"/>
      <c r="QVD18" s="396"/>
      <c r="QVE18" s="396"/>
      <c r="QVF18" s="396"/>
      <c r="QVG18" s="396"/>
      <c r="QVH18" s="396"/>
      <c r="QVI18" s="396"/>
      <c r="QVJ18" s="396"/>
      <c r="QVK18" s="396"/>
      <c r="QVL18" s="396"/>
      <c r="QVM18" s="396"/>
      <c r="QVN18" s="396"/>
      <c r="QVO18" s="396"/>
      <c r="QVP18" s="396"/>
      <c r="QVQ18" s="396"/>
      <c r="QVR18" s="396"/>
      <c r="QVS18" s="396"/>
      <c r="QVT18" s="396"/>
      <c r="QVU18" s="396"/>
      <c r="QVV18" s="396"/>
      <c r="QVW18" s="396"/>
      <c r="QVX18" s="396"/>
      <c r="QVY18" s="396"/>
      <c r="QVZ18" s="396"/>
      <c r="QWA18" s="396"/>
      <c r="QWB18" s="396"/>
      <c r="QWC18" s="396"/>
      <c r="QWD18" s="396"/>
      <c r="QWE18" s="396"/>
      <c r="QWF18" s="396"/>
      <c r="QWG18" s="396"/>
      <c r="QWH18" s="396"/>
      <c r="QWI18" s="396"/>
      <c r="QWJ18" s="396"/>
      <c r="QWK18" s="396"/>
      <c r="QWL18" s="396"/>
      <c r="QWM18" s="396"/>
      <c r="QWN18" s="396"/>
      <c r="QWO18" s="396"/>
      <c r="QWP18" s="396"/>
      <c r="QWQ18" s="396"/>
      <c r="QWR18" s="396"/>
      <c r="QWS18" s="396"/>
      <c r="QWT18" s="396"/>
      <c r="QWU18" s="396"/>
      <c r="QWV18" s="396"/>
      <c r="QWW18" s="396"/>
      <c r="QWX18" s="396"/>
      <c r="QWY18" s="396"/>
      <c r="QWZ18" s="396"/>
      <c r="QXA18" s="396"/>
      <c r="QXB18" s="396"/>
      <c r="QXC18" s="396"/>
      <c r="QXD18" s="396"/>
      <c r="QXE18" s="396"/>
      <c r="QXF18" s="396"/>
      <c r="QXG18" s="396"/>
      <c r="QXH18" s="396"/>
      <c r="QXI18" s="396"/>
      <c r="QXJ18" s="396"/>
      <c r="QXK18" s="396"/>
      <c r="QXL18" s="396"/>
      <c r="QXM18" s="396"/>
      <c r="QXN18" s="396"/>
      <c r="QXO18" s="396"/>
      <c r="QXP18" s="396"/>
      <c r="QXQ18" s="396"/>
      <c r="QXR18" s="396"/>
      <c r="QXS18" s="396"/>
      <c r="QXT18" s="396"/>
      <c r="QXU18" s="396"/>
      <c r="QXV18" s="396"/>
      <c r="QXW18" s="396"/>
      <c r="QXX18" s="396"/>
      <c r="QXY18" s="396"/>
      <c r="QXZ18" s="396"/>
      <c r="QYA18" s="396"/>
      <c r="QYB18" s="396"/>
      <c r="QYC18" s="396"/>
      <c r="QYD18" s="396"/>
      <c r="QYE18" s="396"/>
      <c r="QYF18" s="396"/>
      <c r="QYG18" s="396"/>
      <c r="QYH18" s="396"/>
      <c r="QYI18" s="396"/>
      <c r="QYJ18" s="396"/>
      <c r="QYK18" s="396"/>
      <c r="QYL18" s="396"/>
      <c r="QYM18" s="396"/>
      <c r="QYN18" s="396"/>
      <c r="QYO18" s="396"/>
      <c r="QYP18" s="396"/>
      <c r="QYQ18" s="396"/>
      <c r="QYR18" s="396"/>
      <c r="QYS18" s="396"/>
      <c r="QYT18" s="396"/>
      <c r="QYU18" s="396"/>
      <c r="QYV18" s="396"/>
      <c r="QYW18" s="396"/>
      <c r="QYX18" s="396"/>
      <c r="QYY18" s="396"/>
      <c r="QYZ18" s="396"/>
      <c r="QZA18" s="396"/>
      <c r="QZB18" s="396"/>
      <c r="QZC18" s="396"/>
      <c r="QZD18" s="396"/>
      <c r="QZE18" s="396"/>
      <c r="QZF18" s="396"/>
      <c r="QZG18" s="396"/>
      <c r="QZH18" s="396"/>
      <c r="QZI18" s="396"/>
      <c r="QZJ18" s="396"/>
      <c r="QZK18" s="396"/>
      <c r="QZL18" s="396"/>
      <c r="QZM18" s="396"/>
      <c r="QZN18" s="396"/>
      <c r="QZO18" s="396"/>
      <c r="QZP18" s="396"/>
      <c r="QZQ18" s="396"/>
      <c r="QZR18" s="396"/>
      <c r="QZS18" s="396"/>
      <c r="QZT18" s="396"/>
      <c r="QZU18" s="396"/>
      <c r="QZV18" s="396"/>
      <c r="QZW18" s="396"/>
      <c r="QZX18" s="396"/>
      <c r="QZY18" s="396"/>
      <c r="QZZ18" s="396"/>
      <c r="RAA18" s="396"/>
      <c r="RAB18" s="396"/>
      <c r="RAC18" s="396"/>
      <c r="RAD18" s="396"/>
      <c r="RAE18" s="396"/>
      <c r="RAF18" s="396"/>
      <c r="RAG18" s="396"/>
      <c r="RAH18" s="396"/>
      <c r="RAI18" s="396"/>
      <c r="RAJ18" s="396"/>
      <c r="RAK18" s="396"/>
      <c r="RAL18" s="396"/>
      <c r="RAM18" s="396"/>
      <c r="RAN18" s="396"/>
      <c r="RAO18" s="396"/>
      <c r="RAP18" s="396"/>
      <c r="RAQ18" s="396"/>
      <c r="RAR18" s="396"/>
      <c r="RAS18" s="396"/>
      <c r="RAT18" s="396"/>
      <c r="RAU18" s="396"/>
      <c r="RAV18" s="396"/>
      <c r="RAW18" s="396"/>
      <c r="RAX18" s="396"/>
      <c r="RAY18" s="396"/>
      <c r="RAZ18" s="396"/>
      <c r="RBA18" s="396"/>
      <c r="RBB18" s="396"/>
      <c r="RBC18" s="396"/>
      <c r="RBD18" s="396"/>
      <c r="RBE18" s="396"/>
      <c r="RBF18" s="396"/>
      <c r="RBG18" s="396"/>
      <c r="RBH18" s="396"/>
      <c r="RBI18" s="396"/>
      <c r="RBJ18" s="396"/>
      <c r="RBK18" s="396"/>
      <c r="RBL18" s="396"/>
      <c r="RBM18" s="396"/>
      <c r="RBN18" s="396"/>
      <c r="RBO18" s="396"/>
      <c r="RBP18" s="396"/>
      <c r="RBQ18" s="396"/>
      <c r="RBR18" s="396"/>
      <c r="RBS18" s="396"/>
      <c r="RBT18" s="396"/>
      <c r="RBU18" s="396"/>
      <c r="RBV18" s="396"/>
      <c r="RBW18" s="396"/>
      <c r="RBX18" s="396"/>
      <c r="RBY18" s="396"/>
      <c r="RBZ18" s="396"/>
      <c r="RCA18" s="396"/>
      <c r="RCB18" s="396"/>
      <c r="RCC18" s="396"/>
      <c r="RCD18" s="396"/>
      <c r="RCE18" s="396"/>
      <c r="RCF18" s="396"/>
      <c r="RCG18" s="396"/>
      <c r="RCH18" s="396"/>
      <c r="RCI18" s="396"/>
      <c r="RCJ18" s="396"/>
      <c r="RCK18" s="396"/>
      <c r="RCL18" s="396"/>
      <c r="RCM18" s="396"/>
      <c r="RCN18" s="396"/>
      <c r="RCO18" s="396"/>
      <c r="RCP18" s="396"/>
      <c r="RCQ18" s="396"/>
      <c r="RCR18" s="396"/>
      <c r="RCS18" s="396"/>
      <c r="RCT18" s="396"/>
      <c r="RCU18" s="396"/>
      <c r="RCV18" s="396"/>
      <c r="RCW18" s="396"/>
      <c r="RCX18" s="396"/>
      <c r="RCY18" s="396"/>
      <c r="RCZ18" s="396"/>
      <c r="RDA18" s="396"/>
      <c r="RDB18" s="396"/>
      <c r="RDC18" s="396"/>
      <c r="RDD18" s="396"/>
      <c r="RDE18" s="396"/>
      <c r="RDF18" s="396"/>
      <c r="RDG18" s="396"/>
      <c r="RDH18" s="396"/>
      <c r="RDI18" s="396"/>
      <c r="RDJ18" s="396"/>
      <c r="RDK18" s="396"/>
      <c r="RDL18" s="396"/>
      <c r="RDM18" s="396"/>
      <c r="RDN18" s="396"/>
      <c r="RDO18" s="396"/>
      <c r="RDP18" s="396"/>
      <c r="RDQ18" s="396"/>
      <c r="RDR18" s="396"/>
      <c r="RDS18" s="396"/>
      <c r="RDT18" s="396"/>
      <c r="RDU18" s="396"/>
      <c r="RDV18" s="396"/>
      <c r="RDW18" s="396"/>
      <c r="RDX18" s="396"/>
      <c r="RDY18" s="396"/>
      <c r="RDZ18" s="396"/>
      <c r="REA18" s="396"/>
      <c r="REB18" s="396"/>
      <c r="REC18" s="396"/>
      <c r="RED18" s="396"/>
      <c r="REE18" s="396"/>
      <c r="REF18" s="396"/>
      <c r="REG18" s="396"/>
      <c r="REH18" s="396"/>
      <c r="REI18" s="396"/>
      <c r="REJ18" s="396"/>
      <c r="REK18" s="396"/>
      <c r="REL18" s="396"/>
      <c r="REM18" s="396"/>
      <c r="REN18" s="396"/>
      <c r="REO18" s="396"/>
      <c r="REP18" s="396"/>
      <c r="REQ18" s="396"/>
      <c r="RER18" s="396"/>
      <c r="RES18" s="396"/>
      <c r="RET18" s="396"/>
      <c r="REU18" s="396"/>
      <c r="REV18" s="396"/>
      <c r="REW18" s="396"/>
      <c r="REX18" s="396"/>
      <c r="REY18" s="396"/>
      <c r="REZ18" s="396"/>
      <c r="RFA18" s="396"/>
      <c r="RFB18" s="396"/>
      <c r="RFC18" s="396"/>
      <c r="RFD18" s="396"/>
      <c r="RFE18" s="396"/>
      <c r="RFF18" s="396"/>
      <c r="RFG18" s="396"/>
      <c r="RFH18" s="396"/>
      <c r="RFI18" s="396"/>
      <c r="RFJ18" s="396"/>
      <c r="RFK18" s="396"/>
      <c r="RFL18" s="396"/>
      <c r="RFM18" s="396"/>
      <c r="RFN18" s="396"/>
      <c r="RFO18" s="396"/>
      <c r="RFP18" s="396"/>
      <c r="RFQ18" s="396"/>
      <c r="RFR18" s="396"/>
      <c r="RFS18" s="396"/>
      <c r="RFT18" s="396"/>
      <c r="RFU18" s="396"/>
      <c r="RFV18" s="396"/>
      <c r="RFW18" s="396"/>
      <c r="RFX18" s="396"/>
      <c r="RFY18" s="396"/>
      <c r="RFZ18" s="396"/>
      <c r="RGA18" s="396"/>
      <c r="RGB18" s="396"/>
      <c r="RGC18" s="396"/>
      <c r="RGD18" s="396"/>
      <c r="RGE18" s="396"/>
      <c r="RGF18" s="396"/>
      <c r="RGG18" s="396"/>
      <c r="RGH18" s="396"/>
      <c r="RGI18" s="396"/>
      <c r="RGJ18" s="396"/>
      <c r="RGK18" s="396"/>
      <c r="RGL18" s="396"/>
      <c r="RGM18" s="396"/>
      <c r="RGN18" s="396"/>
      <c r="RGO18" s="396"/>
      <c r="RGP18" s="396"/>
      <c r="RGQ18" s="396"/>
      <c r="RGR18" s="396"/>
      <c r="RGS18" s="396"/>
      <c r="RGT18" s="396"/>
      <c r="RGU18" s="396"/>
      <c r="RGV18" s="396"/>
      <c r="RGW18" s="396"/>
      <c r="RGX18" s="396"/>
      <c r="RGY18" s="396"/>
      <c r="RGZ18" s="396"/>
      <c r="RHA18" s="396"/>
      <c r="RHB18" s="396"/>
      <c r="RHC18" s="396"/>
      <c r="RHD18" s="396"/>
      <c r="RHE18" s="396"/>
      <c r="RHF18" s="396"/>
      <c r="RHG18" s="396"/>
      <c r="RHH18" s="396"/>
      <c r="RHI18" s="396"/>
      <c r="RHJ18" s="396"/>
      <c r="RHK18" s="396"/>
      <c r="RHL18" s="396"/>
      <c r="RHM18" s="396"/>
      <c r="RHN18" s="396"/>
      <c r="RHO18" s="396"/>
      <c r="RHP18" s="396"/>
      <c r="RHQ18" s="396"/>
      <c r="RHR18" s="396"/>
      <c r="RHS18" s="396"/>
      <c r="RHT18" s="396"/>
      <c r="RHU18" s="396"/>
      <c r="RHV18" s="396"/>
      <c r="RHW18" s="396"/>
      <c r="RHX18" s="396"/>
      <c r="RHY18" s="396"/>
      <c r="RHZ18" s="396"/>
      <c r="RIA18" s="396"/>
      <c r="RIB18" s="396"/>
      <c r="RIC18" s="396"/>
      <c r="RID18" s="396"/>
      <c r="RIE18" s="396"/>
      <c r="RIF18" s="396"/>
      <c r="RIG18" s="396"/>
      <c r="RIH18" s="396"/>
      <c r="RII18" s="396"/>
      <c r="RIJ18" s="396"/>
      <c r="RIK18" s="396"/>
      <c r="RIL18" s="396"/>
      <c r="RIM18" s="396"/>
      <c r="RIN18" s="396"/>
      <c r="RIO18" s="396"/>
      <c r="RIP18" s="396"/>
      <c r="RIQ18" s="396"/>
      <c r="RIR18" s="396"/>
      <c r="RIS18" s="396"/>
      <c r="RIT18" s="396"/>
      <c r="RIU18" s="396"/>
      <c r="RIV18" s="396"/>
      <c r="RIW18" s="396"/>
      <c r="RIX18" s="396"/>
      <c r="RIY18" s="396"/>
      <c r="RIZ18" s="396"/>
      <c r="RJA18" s="396"/>
      <c r="RJB18" s="396"/>
      <c r="RJC18" s="396"/>
      <c r="RJD18" s="396"/>
      <c r="RJE18" s="396"/>
      <c r="RJF18" s="396"/>
      <c r="RJG18" s="396"/>
      <c r="RJH18" s="396"/>
      <c r="RJI18" s="396"/>
      <c r="RJJ18" s="396"/>
      <c r="RJK18" s="396"/>
      <c r="RJL18" s="396"/>
      <c r="RJM18" s="396"/>
      <c r="RJN18" s="396"/>
      <c r="RJO18" s="396"/>
      <c r="RJP18" s="396"/>
      <c r="RJQ18" s="396"/>
      <c r="RJR18" s="396"/>
      <c r="RJS18" s="396"/>
      <c r="RJT18" s="396"/>
      <c r="RJU18" s="396"/>
      <c r="RJV18" s="396"/>
      <c r="RJW18" s="396"/>
      <c r="RJX18" s="396"/>
      <c r="RJY18" s="396"/>
      <c r="RJZ18" s="396"/>
      <c r="RKA18" s="396"/>
      <c r="RKB18" s="396"/>
      <c r="RKC18" s="396"/>
      <c r="RKD18" s="396"/>
      <c r="RKE18" s="396"/>
      <c r="RKF18" s="396"/>
      <c r="RKG18" s="396"/>
      <c r="RKH18" s="396"/>
      <c r="RKI18" s="396"/>
      <c r="RKJ18" s="396"/>
      <c r="RKK18" s="396"/>
      <c r="RKL18" s="396"/>
      <c r="RKM18" s="396"/>
      <c r="RKN18" s="396"/>
      <c r="RKO18" s="396"/>
      <c r="RKP18" s="396"/>
      <c r="RKQ18" s="396"/>
      <c r="RKR18" s="396"/>
      <c r="RKS18" s="396"/>
      <c r="RKT18" s="396"/>
      <c r="RKU18" s="396"/>
      <c r="RKV18" s="396"/>
      <c r="RKW18" s="396"/>
      <c r="RKX18" s="396"/>
      <c r="RKY18" s="396"/>
      <c r="RKZ18" s="396"/>
      <c r="RLA18" s="396"/>
      <c r="RLB18" s="396"/>
      <c r="RLC18" s="396"/>
      <c r="RLD18" s="396"/>
      <c r="RLE18" s="396"/>
      <c r="RLF18" s="396"/>
      <c r="RLG18" s="396"/>
      <c r="RLH18" s="396"/>
      <c r="RLI18" s="396"/>
      <c r="RLJ18" s="396"/>
      <c r="RLK18" s="396"/>
      <c r="RLL18" s="396"/>
      <c r="RLM18" s="396"/>
      <c r="RLN18" s="396"/>
      <c r="RLO18" s="396"/>
      <c r="RLP18" s="396"/>
      <c r="RLQ18" s="396"/>
      <c r="RLR18" s="396"/>
      <c r="RLS18" s="396"/>
      <c r="RLT18" s="396"/>
      <c r="RLU18" s="396"/>
      <c r="RLV18" s="396"/>
      <c r="RLW18" s="396"/>
      <c r="RLX18" s="396"/>
      <c r="RLY18" s="396"/>
      <c r="RLZ18" s="396"/>
      <c r="RMA18" s="396"/>
      <c r="RMB18" s="396"/>
      <c r="RMC18" s="396"/>
      <c r="RMD18" s="396"/>
      <c r="RME18" s="396"/>
      <c r="RMF18" s="396"/>
      <c r="RMG18" s="396"/>
      <c r="RMH18" s="396"/>
      <c r="RMI18" s="396"/>
      <c r="RMJ18" s="396"/>
      <c r="RMK18" s="396"/>
      <c r="RML18" s="396"/>
      <c r="RMM18" s="396"/>
      <c r="RMN18" s="396"/>
      <c r="RMO18" s="396"/>
      <c r="RMP18" s="396"/>
      <c r="RMQ18" s="396"/>
      <c r="RMR18" s="396"/>
      <c r="RMS18" s="396"/>
      <c r="RMT18" s="396"/>
      <c r="RMU18" s="396"/>
      <c r="RMV18" s="396"/>
      <c r="RMW18" s="396"/>
      <c r="RMX18" s="396"/>
      <c r="RMY18" s="396"/>
      <c r="RMZ18" s="396"/>
      <c r="RNA18" s="396"/>
      <c r="RNB18" s="396"/>
      <c r="RNC18" s="396"/>
      <c r="RND18" s="396"/>
      <c r="RNE18" s="396"/>
      <c r="RNF18" s="396"/>
      <c r="RNG18" s="396"/>
      <c r="RNH18" s="396"/>
      <c r="RNI18" s="396"/>
      <c r="RNJ18" s="396"/>
      <c r="RNK18" s="396"/>
      <c r="RNL18" s="396"/>
      <c r="RNM18" s="396"/>
      <c r="RNN18" s="396"/>
      <c r="RNO18" s="396"/>
      <c r="RNP18" s="396"/>
      <c r="RNQ18" s="396"/>
      <c r="RNR18" s="396"/>
      <c r="RNS18" s="396"/>
      <c r="RNT18" s="396"/>
      <c r="RNU18" s="396"/>
      <c r="RNV18" s="396"/>
      <c r="RNW18" s="396"/>
      <c r="RNX18" s="396"/>
      <c r="RNY18" s="396"/>
      <c r="RNZ18" s="396"/>
      <c r="ROA18" s="396"/>
      <c r="ROB18" s="396"/>
      <c r="ROC18" s="396"/>
      <c r="ROD18" s="396"/>
      <c r="ROE18" s="396"/>
      <c r="ROF18" s="396"/>
      <c r="ROG18" s="396"/>
      <c r="ROH18" s="396"/>
      <c r="ROI18" s="396"/>
      <c r="ROJ18" s="396"/>
      <c r="ROK18" s="396"/>
      <c r="ROL18" s="396"/>
      <c r="ROM18" s="396"/>
      <c r="RON18" s="396"/>
      <c r="ROO18" s="396"/>
      <c r="ROP18" s="396"/>
      <c r="ROQ18" s="396"/>
      <c r="ROR18" s="396"/>
      <c r="ROS18" s="396"/>
      <c r="ROT18" s="396"/>
      <c r="ROU18" s="396"/>
      <c r="ROV18" s="396"/>
      <c r="ROW18" s="396"/>
      <c r="ROX18" s="396"/>
      <c r="ROY18" s="396"/>
      <c r="ROZ18" s="396"/>
      <c r="RPA18" s="396"/>
      <c r="RPB18" s="396"/>
      <c r="RPC18" s="396"/>
      <c r="RPD18" s="396"/>
      <c r="RPE18" s="396"/>
      <c r="RPF18" s="396"/>
      <c r="RPG18" s="396"/>
      <c r="RPH18" s="396"/>
      <c r="RPI18" s="396"/>
      <c r="RPJ18" s="396"/>
      <c r="RPK18" s="396"/>
      <c r="RPL18" s="396"/>
      <c r="RPM18" s="396"/>
      <c r="RPN18" s="396"/>
      <c r="RPO18" s="396"/>
      <c r="RPP18" s="396"/>
      <c r="RPQ18" s="396"/>
      <c r="RPR18" s="396"/>
      <c r="RPS18" s="396"/>
      <c r="RPT18" s="396"/>
      <c r="RPU18" s="396"/>
      <c r="RPV18" s="396"/>
      <c r="RPW18" s="396"/>
      <c r="RPX18" s="396"/>
      <c r="RPY18" s="396"/>
      <c r="RPZ18" s="396"/>
      <c r="RQA18" s="396"/>
      <c r="RQB18" s="396"/>
      <c r="RQC18" s="396"/>
      <c r="RQD18" s="396"/>
      <c r="RQE18" s="396"/>
      <c r="RQF18" s="396"/>
      <c r="RQG18" s="396"/>
      <c r="RQH18" s="396"/>
      <c r="RQI18" s="396"/>
      <c r="RQJ18" s="396"/>
      <c r="RQK18" s="396"/>
      <c r="RQL18" s="396"/>
      <c r="RQM18" s="396"/>
      <c r="RQN18" s="396"/>
      <c r="RQO18" s="396"/>
      <c r="RQP18" s="396"/>
      <c r="RQQ18" s="396"/>
      <c r="RQR18" s="396"/>
      <c r="RQS18" s="396"/>
      <c r="RQT18" s="396"/>
      <c r="RQU18" s="396"/>
      <c r="RQV18" s="396"/>
      <c r="RQW18" s="396"/>
      <c r="RQX18" s="396"/>
      <c r="RQY18" s="396"/>
      <c r="RQZ18" s="396"/>
      <c r="RRA18" s="396"/>
      <c r="RRB18" s="396"/>
      <c r="RRC18" s="396"/>
      <c r="RRD18" s="396"/>
      <c r="RRE18" s="396"/>
      <c r="RRF18" s="396"/>
      <c r="RRG18" s="396"/>
      <c r="RRH18" s="396"/>
      <c r="RRI18" s="396"/>
      <c r="RRJ18" s="396"/>
      <c r="RRK18" s="396"/>
      <c r="RRL18" s="396"/>
      <c r="RRM18" s="396"/>
      <c r="RRN18" s="396"/>
      <c r="RRO18" s="396"/>
      <c r="RRP18" s="396"/>
      <c r="RRQ18" s="396"/>
      <c r="RRR18" s="396"/>
      <c r="RRS18" s="396"/>
      <c r="RRT18" s="396"/>
      <c r="RRU18" s="396"/>
      <c r="RRV18" s="396"/>
      <c r="RRW18" s="396"/>
      <c r="RRX18" s="396"/>
      <c r="RRY18" s="396"/>
      <c r="RRZ18" s="396"/>
      <c r="RSA18" s="396"/>
      <c r="RSB18" s="396"/>
      <c r="RSC18" s="396"/>
      <c r="RSD18" s="396"/>
      <c r="RSE18" s="396"/>
      <c r="RSF18" s="396"/>
      <c r="RSG18" s="396"/>
      <c r="RSH18" s="396"/>
      <c r="RSI18" s="396"/>
      <c r="RSJ18" s="396"/>
      <c r="RSK18" s="396"/>
      <c r="RSL18" s="396"/>
      <c r="RSM18" s="396"/>
      <c r="RSN18" s="396"/>
      <c r="RSO18" s="396"/>
      <c r="RSP18" s="396"/>
      <c r="RSQ18" s="396"/>
      <c r="RSR18" s="396"/>
      <c r="RSS18" s="396"/>
      <c r="RST18" s="396"/>
      <c r="RSU18" s="396"/>
      <c r="RSV18" s="396"/>
      <c r="RSW18" s="396"/>
      <c r="RSX18" s="396"/>
      <c r="RSY18" s="396"/>
      <c r="RSZ18" s="396"/>
      <c r="RTA18" s="396"/>
      <c r="RTB18" s="396"/>
      <c r="RTC18" s="396"/>
      <c r="RTD18" s="396"/>
      <c r="RTE18" s="396"/>
      <c r="RTF18" s="396"/>
      <c r="RTG18" s="396"/>
      <c r="RTH18" s="396"/>
      <c r="RTI18" s="396"/>
      <c r="RTJ18" s="396"/>
      <c r="RTK18" s="396"/>
      <c r="RTL18" s="396"/>
      <c r="RTM18" s="396"/>
      <c r="RTN18" s="396"/>
      <c r="RTO18" s="396"/>
      <c r="RTP18" s="396"/>
      <c r="RTQ18" s="396"/>
      <c r="RTR18" s="396"/>
      <c r="RTS18" s="396"/>
      <c r="RTT18" s="396"/>
      <c r="RTU18" s="396"/>
      <c r="RTV18" s="396"/>
      <c r="RTW18" s="396"/>
      <c r="RTX18" s="396"/>
      <c r="RTY18" s="396"/>
      <c r="RTZ18" s="396"/>
      <c r="RUA18" s="396"/>
      <c r="RUB18" s="396"/>
      <c r="RUC18" s="396"/>
      <c r="RUD18" s="396"/>
      <c r="RUE18" s="396"/>
      <c r="RUF18" s="396"/>
      <c r="RUG18" s="396"/>
      <c r="RUH18" s="396"/>
      <c r="RUI18" s="396"/>
      <c r="RUJ18" s="396"/>
      <c r="RUK18" s="396"/>
      <c r="RUL18" s="396"/>
      <c r="RUM18" s="396"/>
      <c r="RUN18" s="396"/>
      <c r="RUO18" s="396"/>
      <c r="RUP18" s="396"/>
      <c r="RUQ18" s="396"/>
      <c r="RUR18" s="396"/>
      <c r="RUS18" s="396"/>
      <c r="RUT18" s="396"/>
      <c r="RUU18" s="396"/>
      <c r="RUV18" s="396"/>
      <c r="RUW18" s="396"/>
      <c r="RUX18" s="396"/>
      <c r="RUY18" s="396"/>
      <c r="RUZ18" s="396"/>
      <c r="RVA18" s="396"/>
      <c r="RVB18" s="396"/>
      <c r="RVC18" s="396"/>
      <c r="RVD18" s="396"/>
      <c r="RVE18" s="396"/>
      <c r="RVF18" s="396"/>
      <c r="RVG18" s="396"/>
      <c r="RVH18" s="396"/>
      <c r="RVI18" s="396"/>
      <c r="RVJ18" s="396"/>
      <c r="RVK18" s="396"/>
      <c r="RVL18" s="396"/>
      <c r="RVM18" s="396"/>
      <c r="RVN18" s="396"/>
      <c r="RVO18" s="396"/>
      <c r="RVP18" s="396"/>
      <c r="RVQ18" s="396"/>
      <c r="RVR18" s="396"/>
      <c r="RVS18" s="396"/>
      <c r="RVT18" s="396"/>
      <c r="RVU18" s="396"/>
      <c r="RVV18" s="396"/>
      <c r="RVW18" s="396"/>
      <c r="RVX18" s="396"/>
      <c r="RVY18" s="396"/>
      <c r="RVZ18" s="396"/>
      <c r="RWA18" s="396"/>
      <c r="RWB18" s="396"/>
      <c r="RWC18" s="396"/>
      <c r="RWD18" s="396"/>
      <c r="RWE18" s="396"/>
      <c r="RWF18" s="396"/>
      <c r="RWG18" s="396"/>
      <c r="RWH18" s="396"/>
      <c r="RWI18" s="396"/>
      <c r="RWJ18" s="396"/>
      <c r="RWK18" s="396"/>
      <c r="RWL18" s="396"/>
      <c r="RWM18" s="396"/>
      <c r="RWN18" s="396"/>
      <c r="RWO18" s="396"/>
      <c r="RWP18" s="396"/>
      <c r="RWQ18" s="396"/>
      <c r="RWR18" s="396"/>
      <c r="RWS18" s="396"/>
      <c r="RWT18" s="396"/>
      <c r="RWU18" s="396"/>
      <c r="RWV18" s="396"/>
      <c r="RWW18" s="396"/>
      <c r="RWX18" s="396"/>
      <c r="RWY18" s="396"/>
      <c r="RWZ18" s="396"/>
      <c r="RXA18" s="396"/>
      <c r="RXB18" s="396"/>
      <c r="RXC18" s="396"/>
      <c r="RXD18" s="396"/>
      <c r="RXE18" s="396"/>
      <c r="RXF18" s="396"/>
      <c r="RXG18" s="396"/>
      <c r="RXH18" s="396"/>
      <c r="RXI18" s="396"/>
      <c r="RXJ18" s="396"/>
      <c r="RXK18" s="396"/>
      <c r="RXL18" s="396"/>
      <c r="RXM18" s="396"/>
      <c r="RXN18" s="396"/>
      <c r="RXO18" s="396"/>
      <c r="RXP18" s="396"/>
      <c r="RXQ18" s="396"/>
      <c r="RXR18" s="396"/>
      <c r="RXS18" s="396"/>
      <c r="RXT18" s="396"/>
      <c r="RXU18" s="396"/>
      <c r="RXV18" s="396"/>
      <c r="RXW18" s="396"/>
      <c r="RXX18" s="396"/>
      <c r="RXY18" s="396"/>
      <c r="RXZ18" s="396"/>
      <c r="RYA18" s="396"/>
      <c r="RYB18" s="396"/>
      <c r="RYC18" s="396"/>
      <c r="RYD18" s="396"/>
      <c r="RYE18" s="396"/>
      <c r="RYF18" s="396"/>
      <c r="RYG18" s="396"/>
      <c r="RYH18" s="396"/>
      <c r="RYI18" s="396"/>
      <c r="RYJ18" s="396"/>
      <c r="RYK18" s="396"/>
      <c r="RYL18" s="396"/>
      <c r="RYM18" s="396"/>
      <c r="RYN18" s="396"/>
      <c r="RYO18" s="396"/>
      <c r="RYP18" s="396"/>
      <c r="RYQ18" s="396"/>
      <c r="RYR18" s="396"/>
      <c r="RYS18" s="396"/>
      <c r="RYT18" s="396"/>
      <c r="RYU18" s="396"/>
      <c r="RYV18" s="396"/>
      <c r="RYW18" s="396"/>
      <c r="RYX18" s="396"/>
      <c r="RYY18" s="396"/>
      <c r="RYZ18" s="396"/>
      <c r="RZA18" s="396"/>
      <c r="RZB18" s="396"/>
      <c r="RZC18" s="396"/>
      <c r="RZD18" s="396"/>
      <c r="RZE18" s="396"/>
      <c r="RZF18" s="396"/>
      <c r="RZG18" s="396"/>
      <c r="RZH18" s="396"/>
      <c r="RZI18" s="396"/>
      <c r="RZJ18" s="396"/>
      <c r="RZK18" s="396"/>
      <c r="RZL18" s="396"/>
      <c r="RZM18" s="396"/>
      <c r="RZN18" s="396"/>
      <c r="RZO18" s="396"/>
      <c r="RZP18" s="396"/>
      <c r="RZQ18" s="396"/>
      <c r="RZR18" s="396"/>
      <c r="RZS18" s="396"/>
      <c r="RZT18" s="396"/>
      <c r="RZU18" s="396"/>
      <c r="RZV18" s="396"/>
      <c r="RZW18" s="396"/>
      <c r="RZX18" s="396"/>
      <c r="RZY18" s="396"/>
      <c r="RZZ18" s="396"/>
      <c r="SAA18" s="396"/>
      <c r="SAB18" s="396"/>
      <c r="SAC18" s="396"/>
      <c r="SAD18" s="396"/>
      <c r="SAE18" s="396"/>
      <c r="SAF18" s="396"/>
      <c r="SAG18" s="396"/>
      <c r="SAH18" s="396"/>
      <c r="SAI18" s="396"/>
      <c r="SAJ18" s="396"/>
      <c r="SAK18" s="396"/>
      <c r="SAL18" s="396"/>
      <c r="SAM18" s="396"/>
      <c r="SAN18" s="396"/>
      <c r="SAO18" s="396"/>
      <c r="SAP18" s="396"/>
      <c r="SAQ18" s="396"/>
      <c r="SAR18" s="396"/>
      <c r="SAS18" s="396"/>
      <c r="SAT18" s="396"/>
      <c r="SAU18" s="396"/>
      <c r="SAV18" s="396"/>
      <c r="SAW18" s="396"/>
      <c r="SAX18" s="396"/>
      <c r="SAY18" s="396"/>
      <c r="SAZ18" s="396"/>
      <c r="SBA18" s="396"/>
      <c r="SBB18" s="396"/>
      <c r="SBC18" s="396"/>
      <c r="SBD18" s="396"/>
      <c r="SBE18" s="396"/>
      <c r="SBF18" s="396"/>
      <c r="SBG18" s="396"/>
      <c r="SBH18" s="396"/>
      <c r="SBI18" s="396"/>
      <c r="SBJ18" s="396"/>
      <c r="SBK18" s="396"/>
      <c r="SBL18" s="396"/>
      <c r="SBM18" s="396"/>
      <c r="SBN18" s="396"/>
      <c r="SBO18" s="396"/>
      <c r="SBP18" s="396"/>
      <c r="SBQ18" s="396"/>
      <c r="SBR18" s="396"/>
      <c r="SBS18" s="396"/>
      <c r="SBT18" s="396"/>
      <c r="SBU18" s="396"/>
      <c r="SBV18" s="396"/>
      <c r="SBW18" s="396"/>
      <c r="SBX18" s="396"/>
      <c r="SBY18" s="396"/>
      <c r="SBZ18" s="396"/>
      <c r="SCA18" s="396"/>
      <c r="SCB18" s="396"/>
      <c r="SCC18" s="396"/>
      <c r="SCD18" s="396"/>
      <c r="SCE18" s="396"/>
      <c r="SCF18" s="396"/>
      <c r="SCG18" s="396"/>
      <c r="SCH18" s="396"/>
      <c r="SCI18" s="396"/>
      <c r="SCJ18" s="396"/>
      <c r="SCK18" s="396"/>
      <c r="SCL18" s="396"/>
      <c r="SCM18" s="396"/>
      <c r="SCN18" s="396"/>
      <c r="SCO18" s="396"/>
      <c r="SCP18" s="396"/>
      <c r="SCQ18" s="396"/>
      <c r="SCR18" s="396"/>
      <c r="SCS18" s="396"/>
      <c r="SCT18" s="396"/>
      <c r="SCU18" s="396"/>
      <c r="SCV18" s="396"/>
      <c r="SCW18" s="396"/>
      <c r="SCX18" s="396"/>
      <c r="SCY18" s="396"/>
      <c r="SCZ18" s="396"/>
      <c r="SDA18" s="396"/>
      <c r="SDB18" s="396"/>
      <c r="SDC18" s="396"/>
      <c r="SDD18" s="396"/>
      <c r="SDE18" s="396"/>
      <c r="SDF18" s="396"/>
      <c r="SDG18" s="396"/>
      <c r="SDH18" s="396"/>
      <c r="SDI18" s="396"/>
      <c r="SDJ18" s="396"/>
      <c r="SDK18" s="396"/>
      <c r="SDL18" s="396"/>
      <c r="SDM18" s="396"/>
      <c r="SDN18" s="396"/>
      <c r="SDO18" s="396"/>
      <c r="SDP18" s="396"/>
      <c r="SDQ18" s="396"/>
      <c r="SDR18" s="396"/>
      <c r="SDS18" s="396"/>
      <c r="SDT18" s="396"/>
      <c r="SDU18" s="396"/>
      <c r="SDV18" s="396"/>
      <c r="SDW18" s="396"/>
      <c r="SDX18" s="396"/>
      <c r="SDY18" s="396"/>
      <c r="SDZ18" s="396"/>
      <c r="SEA18" s="396"/>
      <c r="SEB18" s="396"/>
      <c r="SEC18" s="396"/>
      <c r="SED18" s="396"/>
      <c r="SEE18" s="396"/>
      <c r="SEF18" s="396"/>
      <c r="SEG18" s="396"/>
      <c r="SEH18" s="396"/>
      <c r="SEI18" s="396"/>
      <c r="SEJ18" s="396"/>
      <c r="SEK18" s="396"/>
      <c r="SEL18" s="396"/>
      <c r="SEM18" s="396"/>
      <c r="SEN18" s="396"/>
      <c r="SEO18" s="396"/>
      <c r="SEP18" s="396"/>
      <c r="SEQ18" s="396"/>
      <c r="SER18" s="396"/>
      <c r="SES18" s="396"/>
      <c r="SET18" s="396"/>
      <c r="SEU18" s="396"/>
      <c r="SEV18" s="396"/>
      <c r="SEW18" s="396"/>
      <c r="SEX18" s="396"/>
      <c r="SEY18" s="396"/>
      <c r="SEZ18" s="396"/>
      <c r="SFA18" s="396"/>
      <c r="SFB18" s="396"/>
      <c r="SFC18" s="396"/>
      <c r="SFD18" s="396"/>
      <c r="SFE18" s="396"/>
      <c r="SFF18" s="396"/>
      <c r="SFG18" s="396"/>
      <c r="SFH18" s="396"/>
      <c r="SFI18" s="396"/>
      <c r="SFJ18" s="396"/>
      <c r="SFK18" s="396"/>
      <c r="SFL18" s="396"/>
      <c r="SFM18" s="396"/>
      <c r="SFN18" s="396"/>
      <c r="SFO18" s="396"/>
      <c r="SFP18" s="396"/>
      <c r="SFQ18" s="396"/>
      <c r="SFR18" s="396"/>
      <c r="SFS18" s="396"/>
      <c r="SFT18" s="396"/>
      <c r="SFU18" s="396"/>
      <c r="SFV18" s="396"/>
      <c r="SFW18" s="396"/>
      <c r="SFX18" s="396"/>
      <c r="SFY18" s="396"/>
      <c r="SFZ18" s="396"/>
      <c r="SGA18" s="396"/>
      <c r="SGB18" s="396"/>
      <c r="SGC18" s="396"/>
      <c r="SGD18" s="396"/>
      <c r="SGE18" s="396"/>
      <c r="SGF18" s="396"/>
      <c r="SGG18" s="396"/>
      <c r="SGH18" s="396"/>
      <c r="SGI18" s="396"/>
      <c r="SGJ18" s="396"/>
      <c r="SGK18" s="396"/>
      <c r="SGL18" s="396"/>
      <c r="SGM18" s="396"/>
      <c r="SGN18" s="396"/>
      <c r="SGO18" s="396"/>
      <c r="SGP18" s="396"/>
      <c r="SGQ18" s="396"/>
      <c r="SGR18" s="396"/>
      <c r="SGS18" s="396"/>
      <c r="SGT18" s="396"/>
      <c r="SGU18" s="396"/>
      <c r="SGV18" s="396"/>
      <c r="SGW18" s="396"/>
      <c r="SGX18" s="396"/>
      <c r="SGY18" s="396"/>
      <c r="SGZ18" s="396"/>
      <c r="SHA18" s="396"/>
      <c r="SHB18" s="396"/>
      <c r="SHC18" s="396"/>
      <c r="SHD18" s="396"/>
      <c r="SHE18" s="396"/>
      <c r="SHF18" s="396"/>
      <c r="SHG18" s="396"/>
      <c r="SHH18" s="396"/>
      <c r="SHI18" s="396"/>
      <c r="SHJ18" s="396"/>
      <c r="SHK18" s="396"/>
      <c r="SHL18" s="396"/>
      <c r="SHM18" s="396"/>
      <c r="SHN18" s="396"/>
      <c r="SHO18" s="396"/>
      <c r="SHP18" s="396"/>
      <c r="SHQ18" s="396"/>
      <c r="SHR18" s="396"/>
      <c r="SHS18" s="396"/>
      <c r="SHT18" s="396"/>
      <c r="SHU18" s="396"/>
      <c r="SHV18" s="396"/>
      <c r="SHW18" s="396"/>
      <c r="SHX18" s="396"/>
      <c r="SHY18" s="396"/>
      <c r="SHZ18" s="396"/>
      <c r="SIA18" s="396"/>
      <c r="SIB18" s="396"/>
      <c r="SIC18" s="396"/>
      <c r="SID18" s="396"/>
      <c r="SIE18" s="396"/>
      <c r="SIF18" s="396"/>
      <c r="SIG18" s="396"/>
      <c r="SIH18" s="396"/>
      <c r="SII18" s="396"/>
      <c r="SIJ18" s="396"/>
      <c r="SIK18" s="396"/>
      <c r="SIL18" s="396"/>
      <c r="SIM18" s="396"/>
      <c r="SIN18" s="396"/>
      <c r="SIO18" s="396"/>
      <c r="SIP18" s="396"/>
      <c r="SIQ18" s="396"/>
      <c r="SIR18" s="396"/>
      <c r="SIS18" s="396"/>
      <c r="SIT18" s="396"/>
      <c r="SIU18" s="396"/>
      <c r="SIV18" s="396"/>
      <c r="SIW18" s="396"/>
      <c r="SIX18" s="396"/>
      <c r="SIY18" s="396"/>
      <c r="SIZ18" s="396"/>
      <c r="SJA18" s="396"/>
      <c r="SJB18" s="396"/>
      <c r="SJC18" s="396"/>
      <c r="SJD18" s="396"/>
      <c r="SJE18" s="396"/>
      <c r="SJF18" s="396"/>
      <c r="SJG18" s="396"/>
      <c r="SJH18" s="396"/>
      <c r="SJI18" s="396"/>
      <c r="SJJ18" s="396"/>
      <c r="SJK18" s="396"/>
      <c r="SJL18" s="396"/>
      <c r="SJM18" s="396"/>
      <c r="SJN18" s="396"/>
      <c r="SJO18" s="396"/>
      <c r="SJP18" s="396"/>
      <c r="SJQ18" s="396"/>
      <c r="SJR18" s="396"/>
      <c r="SJS18" s="396"/>
      <c r="SJT18" s="396"/>
      <c r="SJU18" s="396"/>
      <c r="SJV18" s="396"/>
      <c r="SJW18" s="396"/>
      <c r="SJX18" s="396"/>
      <c r="SJY18" s="396"/>
      <c r="SJZ18" s="396"/>
      <c r="SKA18" s="396"/>
      <c r="SKB18" s="396"/>
      <c r="SKC18" s="396"/>
      <c r="SKD18" s="396"/>
      <c r="SKE18" s="396"/>
      <c r="SKF18" s="396"/>
      <c r="SKG18" s="396"/>
      <c r="SKH18" s="396"/>
      <c r="SKI18" s="396"/>
      <c r="SKJ18" s="396"/>
      <c r="SKK18" s="396"/>
      <c r="SKL18" s="396"/>
      <c r="SKM18" s="396"/>
      <c r="SKN18" s="396"/>
      <c r="SKO18" s="396"/>
      <c r="SKP18" s="396"/>
      <c r="SKQ18" s="396"/>
      <c r="SKR18" s="396"/>
      <c r="SKS18" s="396"/>
      <c r="SKT18" s="396"/>
      <c r="SKU18" s="396"/>
      <c r="SKV18" s="396"/>
      <c r="SKW18" s="396"/>
      <c r="SKX18" s="396"/>
      <c r="SKY18" s="396"/>
      <c r="SKZ18" s="396"/>
      <c r="SLA18" s="396"/>
      <c r="SLB18" s="396"/>
      <c r="SLC18" s="396"/>
      <c r="SLD18" s="396"/>
      <c r="SLE18" s="396"/>
      <c r="SLF18" s="396"/>
      <c r="SLG18" s="396"/>
      <c r="SLH18" s="396"/>
      <c r="SLI18" s="396"/>
      <c r="SLJ18" s="396"/>
      <c r="SLK18" s="396"/>
      <c r="SLL18" s="396"/>
      <c r="SLM18" s="396"/>
      <c r="SLN18" s="396"/>
      <c r="SLO18" s="396"/>
      <c r="SLP18" s="396"/>
      <c r="SLQ18" s="396"/>
      <c r="SLR18" s="396"/>
      <c r="SLS18" s="396"/>
      <c r="SLT18" s="396"/>
      <c r="SLU18" s="396"/>
      <c r="SLV18" s="396"/>
      <c r="SLW18" s="396"/>
      <c r="SLX18" s="396"/>
      <c r="SLY18" s="396"/>
      <c r="SLZ18" s="396"/>
      <c r="SMA18" s="396"/>
      <c r="SMB18" s="396"/>
      <c r="SMC18" s="396"/>
      <c r="SMD18" s="396"/>
      <c r="SME18" s="396"/>
      <c r="SMF18" s="396"/>
      <c r="SMG18" s="396"/>
      <c r="SMH18" s="396"/>
      <c r="SMI18" s="396"/>
      <c r="SMJ18" s="396"/>
      <c r="SMK18" s="396"/>
      <c r="SML18" s="396"/>
      <c r="SMM18" s="396"/>
      <c r="SMN18" s="396"/>
      <c r="SMO18" s="396"/>
      <c r="SMP18" s="396"/>
      <c r="SMQ18" s="396"/>
      <c r="SMR18" s="396"/>
      <c r="SMS18" s="396"/>
      <c r="SMT18" s="396"/>
      <c r="SMU18" s="396"/>
      <c r="SMV18" s="396"/>
      <c r="SMW18" s="396"/>
      <c r="SMX18" s="396"/>
      <c r="SMY18" s="396"/>
      <c r="SMZ18" s="396"/>
      <c r="SNA18" s="396"/>
      <c r="SNB18" s="396"/>
      <c r="SNC18" s="396"/>
      <c r="SND18" s="396"/>
      <c r="SNE18" s="396"/>
      <c r="SNF18" s="396"/>
      <c r="SNG18" s="396"/>
      <c r="SNH18" s="396"/>
      <c r="SNI18" s="396"/>
      <c r="SNJ18" s="396"/>
      <c r="SNK18" s="396"/>
      <c r="SNL18" s="396"/>
      <c r="SNM18" s="396"/>
      <c r="SNN18" s="396"/>
      <c r="SNO18" s="396"/>
      <c r="SNP18" s="396"/>
      <c r="SNQ18" s="396"/>
      <c r="SNR18" s="396"/>
      <c r="SNS18" s="396"/>
      <c r="SNT18" s="396"/>
      <c r="SNU18" s="396"/>
      <c r="SNV18" s="396"/>
      <c r="SNW18" s="396"/>
      <c r="SNX18" s="396"/>
      <c r="SNY18" s="396"/>
      <c r="SNZ18" s="396"/>
      <c r="SOA18" s="396"/>
      <c r="SOB18" s="396"/>
      <c r="SOC18" s="396"/>
      <c r="SOD18" s="396"/>
      <c r="SOE18" s="396"/>
      <c r="SOF18" s="396"/>
      <c r="SOG18" s="396"/>
      <c r="SOH18" s="396"/>
      <c r="SOI18" s="396"/>
      <c r="SOJ18" s="396"/>
      <c r="SOK18" s="396"/>
      <c r="SOL18" s="396"/>
      <c r="SOM18" s="396"/>
      <c r="SON18" s="396"/>
      <c r="SOO18" s="396"/>
      <c r="SOP18" s="396"/>
      <c r="SOQ18" s="396"/>
      <c r="SOR18" s="396"/>
      <c r="SOS18" s="396"/>
      <c r="SOT18" s="396"/>
      <c r="SOU18" s="396"/>
      <c r="SOV18" s="396"/>
      <c r="SOW18" s="396"/>
      <c r="SOX18" s="396"/>
      <c r="SOY18" s="396"/>
      <c r="SOZ18" s="396"/>
      <c r="SPA18" s="396"/>
      <c r="SPB18" s="396"/>
      <c r="SPC18" s="396"/>
      <c r="SPD18" s="396"/>
      <c r="SPE18" s="396"/>
      <c r="SPF18" s="396"/>
      <c r="SPG18" s="396"/>
      <c r="SPH18" s="396"/>
      <c r="SPI18" s="396"/>
      <c r="SPJ18" s="396"/>
      <c r="SPK18" s="396"/>
      <c r="SPL18" s="396"/>
      <c r="SPM18" s="396"/>
      <c r="SPN18" s="396"/>
      <c r="SPO18" s="396"/>
      <c r="SPP18" s="396"/>
      <c r="SPQ18" s="396"/>
      <c r="SPR18" s="396"/>
      <c r="SPS18" s="396"/>
      <c r="SPT18" s="396"/>
      <c r="SPU18" s="396"/>
      <c r="SPV18" s="396"/>
      <c r="SPW18" s="396"/>
      <c r="SPX18" s="396"/>
      <c r="SPY18" s="396"/>
      <c r="SPZ18" s="396"/>
      <c r="SQA18" s="396"/>
      <c r="SQB18" s="396"/>
      <c r="SQC18" s="396"/>
      <c r="SQD18" s="396"/>
      <c r="SQE18" s="396"/>
      <c r="SQF18" s="396"/>
      <c r="SQG18" s="396"/>
      <c r="SQH18" s="396"/>
      <c r="SQI18" s="396"/>
      <c r="SQJ18" s="396"/>
      <c r="SQK18" s="396"/>
      <c r="SQL18" s="396"/>
      <c r="SQM18" s="396"/>
      <c r="SQN18" s="396"/>
      <c r="SQO18" s="396"/>
      <c r="SQP18" s="396"/>
      <c r="SQQ18" s="396"/>
      <c r="SQR18" s="396"/>
      <c r="SQS18" s="396"/>
      <c r="SQT18" s="396"/>
      <c r="SQU18" s="396"/>
      <c r="SQV18" s="396"/>
      <c r="SQW18" s="396"/>
      <c r="SQX18" s="396"/>
      <c r="SQY18" s="396"/>
      <c r="SQZ18" s="396"/>
      <c r="SRA18" s="396"/>
      <c r="SRB18" s="396"/>
      <c r="SRC18" s="396"/>
      <c r="SRD18" s="396"/>
      <c r="SRE18" s="396"/>
      <c r="SRF18" s="396"/>
      <c r="SRG18" s="396"/>
      <c r="SRH18" s="396"/>
      <c r="SRI18" s="396"/>
      <c r="SRJ18" s="396"/>
      <c r="SRK18" s="396"/>
      <c r="SRL18" s="396"/>
      <c r="SRM18" s="396"/>
      <c r="SRN18" s="396"/>
      <c r="SRO18" s="396"/>
      <c r="SRP18" s="396"/>
      <c r="SRQ18" s="396"/>
      <c r="SRR18" s="396"/>
      <c r="SRS18" s="396"/>
      <c r="SRT18" s="396"/>
      <c r="SRU18" s="396"/>
      <c r="SRV18" s="396"/>
      <c r="SRW18" s="396"/>
      <c r="SRX18" s="396"/>
      <c r="SRY18" s="396"/>
      <c r="SRZ18" s="396"/>
      <c r="SSA18" s="396"/>
      <c r="SSB18" s="396"/>
      <c r="SSC18" s="396"/>
      <c r="SSD18" s="396"/>
      <c r="SSE18" s="396"/>
      <c r="SSF18" s="396"/>
      <c r="SSG18" s="396"/>
      <c r="SSH18" s="396"/>
      <c r="SSI18" s="396"/>
      <c r="SSJ18" s="396"/>
      <c r="SSK18" s="396"/>
      <c r="SSL18" s="396"/>
      <c r="SSM18" s="396"/>
      <c r="SSN18" s="396"/>
      <c r="SSO18" s="396"/>
      <c r="SSP18" s="396"/>
      <c r="SSQ18" s="396"/>
      <c r="SSR18" s="396"/>
      <c r="SSS18" s="396"/>
      <c r="SST18" s="396"/>
      <c r="SSU18" s="396"/>
      <c r="SSV18" s="396"/>
      <c r="SSW18" s="396"/>
      <c r="SSX18" s="396"/>
      <c r="SSY18" s="396"/>
      <c r="SSZ18" s="396"/>
      <c r="STA18" s="396"/>
      <c r="STB18" s="396"/>
      <c r="STC18" s="396"/>
      <c r="STD18" s="396"/>
      <c r="STE18" s="396"/>
      <c r="STF18" s="396"/>
      <c r="STG18" s="396"/>
      <c r="STH18" s="396"/>
      <c r="STI18" s="396"/>
      <c r="STJ18" s="396"/>
      <c r="STK18" s="396"/>
      <c r="STL18" s="396"/>
      <c r="STM18" s="396"/>
      <c r="STN18" s="396"/>
      <c r="STO18" s="396"/>
      <c r="STP18" s="396"/>
      <c r="STQ18" s="396"/>
      <c r="STR18" s="396"/>
      <c r="STS18" s="396"/>
      <c r="STT18" s="396"/>
      <c r="STU18" s="396"/>
      <c r="STV18" s="396"/>
      <c r="STW18" s="396"/>
      <c r="STX18" s="396"/>
      <c r="STY18" s="396"/>
      <c r="STZ18" s="396"/>
      <c r="SUA18" s="396"/>
      <c r="SUB18" s="396"/>
      <c r="SUC18" s="396"/>
      <c r="SUD18" s="396"/>
      <c r="SUE18" s="396"/>
      <c r="SUF18" s="396"/>
      <c r="SUG18" s="396"/>
      <c r="SUH18" s="396"/>
      <c r="SUI18" s="396"/>
      <c r="SUJ18" s="396"/>
      <c r="SUK18" s="396"/>
      <c r="SUL18" s="396"/>
      <c r="SUM18" s="396"/>
      <c r="SUN18" s="396"/>
      <c r="SUO18" s="396"/>
      <c r="SUP18" s="396"/>
      <c r="SUQ18" s="396"/>
      <c r="SUR18" s="396"/>
      <c r="SUS18" s="396"/>
      <c r="SUT18" s="396"/>
      <c r="SUU18" s="396"/>
      <c r="SUV18" s="396"/>
      <c r="SUW18" s="396"/>
      <c r="SUX18" s="396"/>
      <c r="SUY18" s="396"/>
      <c r="SUZ18" s="396"/>
      <c r="SVA18" s="396"/>
      <c r="SVB18" s="396"/>
      <c r="SVC18" s="396"/>
      <c r="SVD18" s="396"/>
      <c r="SVE18" s="396"/>
      <c r="SVF18" s="396"/>
      <c r="SVG18" s="396"/>
      <c r="SVH18" s="396"/>
      <c r="SVI18" s="396"/>
      <c r="SVJ18" s="396"/>
      <c r="SVK18" s="396"/>
      <c r="SVL18" s="396"/>
      <c r="SVM18" s="396"/>
      <c r="SVN18" s="396"/>
      <c r="SVO18" s="396"/>
      <c r="SVP18" s="396"/>
      <c r="SVQ18" s="396"/>
      <c r="SVR18" s="396"/>
      <c r="SVS18" s="396"/>
      <c r="SVT18" s="396"/>
      <c r="SVU18" s="396"/>
      <c r="SVV18" s="396"/>
      <c r="SVW18" s="396"/>
      <c r="SVX18" s="396"/>
      <c r="SVY18" s="396"/>
      <c r="SVZ18" s="396"/>
      <c r="SWA18" s="396"/>
      <c r="SWB18" s="396"/>
      <c r="SWC18" s="396"/>
      <c r="SWD18" s="396"/>
      <c r="SWE18" s="396"/>
      <c r="SWF18" s="396"/>
      <c r="SWG18" s="396"/>
      <c r="SWH18" s="396"/>
      <c r="SWI18" s="396"/>
      <c r="SWJ18" s="396"/>
      <c r="SWK18" s="396"/>
      <c r="SWL18" s="396"/>
      <c r="SWM18" s="396"/>
      <c r="SWN18" s="396"/>
      <c r="SWO18" s="396"/>
      <c r="SWP18" s="396"/>
      <c r="SWQ18" s="396"/>
      <c r="SWR18" s="396"/>
      <c r="SWS18" s="396"/>
      <c r="SWT18" s="396"/>
      <c r="SWU18" s="396"/>
      <c r="SWV18" s="396"/>
      <c r="SWW18" s="396"/>
      <c r="SWX18" s="396"/>
      <c r="SWY18" s="396"/>
      <c r="SWZ18" s="396"/>
      <c r="SXA18" s="396"/>
      <c r="SXB18" s="396"/>
      <c r="SXC18" s="396"/>
      <c r="SXD18" s="396"/>
      <c r="SXE18" s="396"/>
      <c r="SXF18" s="396"/>
      <c r="SXG18" s="396"/>
      <c r="SXH18" s="396"/>
      <c r="SXI18" s="396"/>
      <c r="SXJ18" s="396"/>
      <c r="SXK18" s="396"/>
      <c r="SXL18" s="396"/>
      <c r="SXM18" s="396"/>
      <c r="SXN18" s="396"/>
      <c r="SXO18" s="396"/>
      <c r="SXP18" s="396"/>
      <c r="SXQ18" s="396"/>
      <c r="SXR18" s="396"/>
      <c r="SXS18" s="396"/>
      <c r="SXT18" s="396"/>
      <c r="SXU18" s="396"/>
      <c r="SXV18" s="396"/>
      <c r="SXW18" s="396"/>
      <c r="SXX18" s="396"/>
      <c r="SXY18" s="396"/>
      <c r="SXZ18" s="396"/>
      <c r="SYA18" s="396"/>
      <c r="SYB18" s="396"/>
      <c r="SYC18" s="396"/>
      <c r="SYD18" s="396"/>
      <c r="SYE18" s="396"/>
      <c r="SYF18" s="396"/>
      <c r="SYG18" s="396"/>
      <c r="SYH18" s="396"/>
      <c r="SYI18" s="396"/>
      <c r="SYJ18" s="396"/>
      <c r="SYK18" s="396"/>
      <c r="SYL18" s="396"/>
      <c r="SYM18" s="396"/>
      <c r="SYN18" s="396"/>
      <c r="SYO18" s="396"/>
      <c r="SYP18" s="396"/>
      <c r="SYQ18" s="396"/>
      <c r="SYR18" s="396"/>
      <c r="SYS18" s="396"/>
      <c r="SYT18" s="396"/>
      <c r="SYU18" s="396"/>
      <c r="SYV18" s="396"/>
      <c r="SYW18" s="396"/>
      <c r="SYX18" s="396"/>
      <c r="SYY18" s="396"/>
      <c r="SYZ18" s="396"/>
      <c r="SZA18" s="396"/>
      <c r="SZB18" s="396"/>
      <c r="SZC18" s="396"/>
      <c r="SZD18" s="396"/>
      <c r="SZE18" s="396"/>
      <c r="SZF18" s="396"/>
      <c r="SZG18" s="396"/>
      <c r="SZH18" s="396"/>
      <c r="SZI18" s="396"/>
      <c r="SZJ18" s="396"/>
      <c r="SZK18" s="396"/>
      <c r="SZL18" s="396"/>
      <c r="SZM18" s="396"/>
      <c r="SZN18" s="396"/>
      <c r="SZO18" s="396"/>
      <c r="SZP18" s="396"/>
      <c r="SZQ18" s="396"/>
      <c r="SZR18" s="396"/>
      <c r="SZS18" s="396"/>
      <c r="SZT18" s="396"/>
      <c r="SZU18" s="396"/>
      <c r="SZV18" s="396"/>
      <c r="SZW18" s="396"/>
      <c r="SZX18" s="396"/>
      <c r="SZY18" s="396"/>
      <c r="SZZ18" s="396"/>
      <c r="TAA18" s="396"/>
      <c r="TAB18" s="396"/>
      <c r="TAC18" s="396"/>
      <c r="TAD18" s="396"/>
      <c r="TAE18" s="396"/>
      <c r="TAF18" s="396"/>
      <c r="TAG18" s="396"/>
      <c r="TAH18" s="396"/>
      <c r="TAI18" s="396"/>
      <c r="TAJ18" s="396"/>
      <c r="TAK18" s="396"/>
      <c r="TAL18" s="396"/>
      <c r="TAM18" s="396"/>
      <c r="TAN18" s="396"/>
      <c r="TAO18" s="396"/>
      <c r="TAP18" s="396"/>
      <c r="TAQ18" s="396"/>
      <c r="TAR18" s="396"/>
      <c r="TAS18" s="396"/>
      <c r="TAT18" s="396"/>
      <c r="TAU18" s="396"/>
      <c r="TAV18" s="396"/>
      <c r="TAW18" s="396"/>
      <c r="TAX18" s="396"/>
      <c r="TAY18" s="396"/>
      <c r="TAZ18" s="396"/>
      <c r="TBA18" s="396"/>
      <c r="TBB18" s="396"/>
      <c r="TBC18" s="396"/>
      <c r="TBD18" s="396"/>
      <c r="TBE18" s="396"/>
      <c r="TBF18" s="396"/>
      <c r="TBG18" s="396"/>
      <c r="TBH18" s="396"/>
      <c r="TBI18" s="396"/>
      <c r="TBJ18" s="396"/>
      <c r="TBK18" s="396"/>
      <c r="TBL18" s="396"/>
      <c r="TBM18" s="396"/>
      <c r="TBN18" s="396"/>
      <c r="TBO18" s="396"/>
      <c r="TBP18" s="396"/>
      <c r="TBQ18" s="396"/>
      <c r="TBR18" s="396"/>
      <c r="TBS18" s="396"/>
      <c r="TBT18" s="396"/>
      <c r="TBU18" s="396"/>
      <c r="TBV18" s="396"/>
      <c r="TBW18" s="396"/>
      <c r="TBX18" s="396"/>
      <c r="TBY18" s="396"/>
      <c r="TBZ18" s="396"/>
      <c r="TCA18" s="396"/>
      <c r="TCB18" s="396"/>
      <c r="TCC18" s="396"/>
      <c r="TCD18" s="396"/>
      <c r="TCE18" s="396"/>
      <c r="TCF18" s="396"/>
      <c r="TCG18" s="396"/>
      <c r="TCH18" s="396"/>
      <c r="TCI18" s="396"/>
      <c r="TCJ18" s="396"/>
      <c r="TCK18" s="396"/>
      <c r="TCL18" s="396"/>
      <c r="TCM18" s="396"/>
      <c r="TCN18" s="396"/>
      <c r="TCO18" s="396"/>
      <c r="TCP18" s="396"/>
      <c r="TCQ18" s="396"/>
      <c r="TCR18" s="396"/>
      <c r="TCS18" s="396"/>
      <c r="TCT18" s="396"/>
      <c r="TCU18" s="396"/>
      <c r="TCV18" s="396"/>
      <c r="TCW18" s="396"/>
      <c r="TCX18" s="396"/>
      <c r="TCY18" s="396"/>
      <c r="TCZ18" s="396"/>
      <c r="TDA18" s="396"/>
      <c r="TDB18" s="396"/>
      <c r="TDC18" s="396"/>
      <c r="TDD18" s="396"/>
      <c r="TDE18" s="396"/>
      <c r="TDF18" s="396"/>
      <c r="TDG18" s="396"/>
      <c r="TDH18" s="396"/>
      <c r="TDI18" s="396"/>
      <c r="TDJ18" s="396"/>
      <c r="TDK18" s="396"/>
      <c r="TDL18" s="396"/>
      <c r="TDM18" s="396"/>
      <c r="TDN18" s="396"/>
      <c r="TDO18" s="396"/>
      <c r="TDP18" s="396"/>
      <c r="TDQ18" s="396"/>
      <c r="TDR18" s="396"/>
      <c r="TDS18" s="396"/>
      <c r="TDT18" s="396"/>
      <c r="TDU18" s="396"/>
      <c r="TDV18" s="396"/>
      <c r="TDW18" s="396"/>
      <c r="TDX18" s="396"/>
      <c r="TDY18" s="396"/>
      <c r="TDZ18" s="396"/>
      <c r="TEA18" s="396"/>
      <c r="TEB18" s="396"/>
      <c r="TEC18" s="396"/>
      <c r="TED18" s="396"/>
      <c r="TEE18" s="396"/>
      <c r="TEF18" s="396"/>
      <c r="TEG18" s="396"/>
      <c r="TEH18" s="396"/>
      <c r="TEI18" s="396"/>
      <c r="TEJ18" s="396"/>
      <c r="TEK18" s="396"/>
      <c r="TEL18" s="396"/>
      <c r="TEM18" s="396"/>
      <c r="TEN18" s="396"/>
      <c r="TEO18" s="396"/>
      <c r="TEP18" s="396"/>
      <c r="TEQ18" s="396"/>
      <c r="TER18" s="396"/>
      <c r="TES18" s="396"/>
      <c r="TET18" s="396"/>
      <c r="TEU18" s="396"/>
      <c r="TEV18" s="396"/>
      <c r="TEW18" s="396"/>
      <c r="TEX18" s="396"/>
      <c r="TEY18" s="396"/>
      <c r="TEZ18" s="396"/>
      <c r="TFA18" s="396"/>
      <c r="TFB18" s="396"/>
      <c r="TFC18" s="396"/>
      <c r="TFD18" s="396"/>
      <c r="TFE18" s="396"/>
      <c r="TFF18" s="396"/>
      <c r="TFG18" s="396"/>
      <c r="TFH18" s="396"/>
      <c r="TFI18" s="396"/>
      <c r="TFJ18" s="396"/>
      <c r="TFK18" s="396"/>
      <c r="TFL18" s="396"/>
      <c r="TFM18" s="396"/>
      <c r="TFN18" s="396"/>
      <c r="TFO18" s="396"/>
      <c r="TFP18" s="396"/>
      <c r="TFQ18" s="396"/>
      <c r="TFR18" s="396"/>
      <c r="TFS18" s="396"/>
      <c r="TFT18" s="396"/>
      <c r="TFU18" s="396"/>
      <c r="TFV18" s="396"/>
      <c r="TFW18" s="396"/>
      <c r="TFX18" s="396"/>
      <c r="TFY18" s="396"/>
      <c r="TFZ18" s="396"/>
      <c r="TGA18" s="396"/>
      <c r="TGB18" s="396"/>
      <c r="TGC18" s="396"/>
      <c r="TGD18" s="396"/>
      <c r="TGE18" s="396"/>
      <c r="TGF18" s="396"/>
      <c r="TGG18" s="396"/>
      <c r="TGH18" s="396"/>
      <c r="TGI18" s="396"/>
      <c r="TGJ18" s="396"/>
      <c r="TGK18" s="396"/>
      <c r="TGL18" s="396"/>
      <c r="TGM18" s="396"/>
      <c r="TGN18" s="396"/>
      <c r="TGO18" s="396"/>
      <c r="TGP18" s="396"/>
      <c r="TGQ18" s="396"/>
      <c r="TGR18" s="396"/>
      <c r="TGS18" s="396"/>
      <c r="TGT18" s="396"/>
      <c r="TGU18" s="396"/>
      <c r="TGV18" s="396"/>
      <c r="TGW18" s="396"/>
      <c r="TGX18" s="396"/>
      <c r="TGY18" s="396"/>
      <c r="TGZ18" s="396"/>
      <c r="THA18" s="396"/>
      <c r="THB18" s="396"/>
      <c r="THC18" s="396"/>
      <c r="THD18" s="396"/>
      <c r="THE18" s="396"/>
      <c r="THF18" s="396"/>
      <c r="THG18" s="396"/>
      <c r="THH18" s="396"/>
      <c r="THI18" s="396"/>
      <c r="THJ18" s="396"/>
      <c r="THK18" s="396"/>
      <c r="THL18" s="396"/>
      <c r="THM18" s="396"/>
      <c r="THN18" s="396"/>
      <c r="THO18" s="396"/>
      <c r="THP18" s="396"/>
      <c r="THQ18" s="396"/>
      <c r="THR18" s="396"/>
      <c r="THS18" s="396"/>
      <c r="THT18" s="396"/>
      <c r="THU18" s="396"/>
      <c r="THV18" s="396"/>
      <c r="THW18" s="396"/>
      <c r="THX18" s="396"/>
      <c r="THY18" s="396"/>
      <c r="THZ18" s="396"/>
      <c r="TIA18" s="396"/>
      <c r="TIB18" s="396"/>
      <c r="TIC18" s="396"/>
      <c r="TID18" s="396"/>
      <c r="TIE18" s="396"/>
      <c r="TIF18" s="396"/>
      <c r="TIG18" s="396"/>
      <c r="TIH18" s="396"/>
      <c r="TII18" s="396"/>
      <c r="TIJ18" s="396"/>
      <c r="TIK18" s="396"/>
      <c r="TIL18" s="396"/>
      <c r="TIM18" s="396"/>
      <c r="TIN18" s="396"/>
      <c r="TIO18" s="396"/>
      <c r="TIP18" s="396"/>
      <c r="TIQ18" s="396"/>
      <c r="TIR18" s="396"/>
      <c r="TIS18" s="396"/>
      <c r="TIT18" s="396"/>
      <c r="TIU18" s="396"/>
      <c r="TIV18" s="396"/>
      <c r="TIW18" s="396"/>
      <c r="TIX18" s="396"/>
      <c r="TIY18" s="396"/>
      <c r="TIZ18" s="396"/>
      <c r="TJA18" s="396"/>
      <c r="TJB18" s="396"/>
      <c r="TJC18" s="396"/>
      <c r="TJD18" s="396"/>
      <c r="TJE18" s="396"/>
      <c r="TJF18" s="396"/>
      <c r="TJG18" s="396"/>
      <c r="TJH18" s="396"/>
      <c r="TJI18" s="396"/>
      <c r="TJJ18" s="396"/>
      <c r="TJK18" s="396"/>
      <c r="TJL18" s="396"/>
      <c r="TJM18" s="396"/>
      <c r="TJN18" s="396"/>
      <c r="TJO18" s="396"/>
      <c r="TJP18" s="396"/>
      <c r="TJQ18" s="396"/>
      <c r="TJR18" s="396"/>
      <c r="TJS18" s="396"/>
      <c r="TJT18" s="396"/>
      <c r="TJU18" s="396"/>
      <c r="TJV18" s="396"/>
      <c r="TJW18" s="396"/>
      <c r="TJX18" s="396"/>
      <c r="TJY18" s="396"/>
      <c r="TJZ18" s="396"/>
      <c r="TKA18" s="396"/>
      <c r="TKB18" s="396"/>
      <c r="TKC18" s="396"/>
      <c r="TKD18" s="396"/>
      <c r="TKE18" s="396"/>
      <c r="TKF18" s="396"/>
      <c r="TKG18" s="396"/>
      <c r="TKH18" s="396"/>
      <c r="TKI18" s="396"/>
      <c r="TKJ18" s="396"/>
      <c r="TKK18" s="396"/>
      <c r="TKL18" s="396"/>
      <c r="TKM18" s="396"/>
      <c r="TKN18" s="396"/>
      <c r="TKO18" s="396"/>
      <c r="TKP18" s="396"/>
      <c r="TKQ18" s="396"/>
      <c r="TKR18" s="396"/>
      <c r="TKS18" s="396"/>
      <c r="TKT18" s="396"/>
      <c r="TKU18" s="396"/>
      <c r="TKV18" s="396"/>
      <c r="TKW18" s="396"/>
      <c r="TKX18" s="396"/>
      <c r="TKY18" s="396"/>
      <c r="TKZ18" s="396"/>
      <c r="TLA18" s="396"/>
      <c r="TLB18" s="396"/>
      <c r="TLC18" s="396"/>
      <c r="TLD18" s="396"/>
      <c r="TLE18" s="396"/>
      <c r="TLF18" s="396"/>
      <c r="TLG18" s="396"/>
      <c r="TLH18" s="396"/>
      <c r="TLI18" s="396"/>
      <c r="TLJ18" s="396"/>
      <c r="TLK18" s="396"/>
      <c r="TLL18" s="396"/>
      <c r="TLM18" s="396"/>
      <c r="TLN18" s="396"/>
      <c r="TLO18" s="396"/>
      <c r="TLP18" s="396"/>
      <c r="TLQ18" s="396"/>
      <c r="TLR18" s="396"/>
      <c r="TLS18" s="396"/>
      <c r="TLT18" s="396"/>
      <c r="TLU18" s="396"/>
      <c r="TLV18" s="396"/>
      <c r="TLW18" s="396"/>
      <c r="TLX18" s="396"/>
      <c r="TLY18" s="396"/>
      <c r="TLZ18" s="396"/>
      <c r="TMA18" s="396"/>
      <c r="TMB18" s="396"/>
      <c r="TMC18" s="396"/>
      <c r="TMD18" s="396"/>
      <c r="TME18" s="396"/>
      <c r="TMF18" s="396"/>
      <c r="TMG18" s="396"/>
      <c r="TMH18" s="396"/>
      <c r="TMI18" s="396"/>
      <c r="TMJ18" s="396"/>
      <c r="TMK18" s="396"/>
      <c r="TML18" s="396"/>
      <c r="TMM18" s="396"/>
      <c r="TMN18" s="396"/>
      <c r="TMO18" s="396"/>
      <c r="TMP18" s="396"/>
      <c r="TMQ18" s="396"/>
      <c r="TMR18" s="396"/>
      <c r="TMS18" s="396"/>
      <c r="TMT18" s="396"/>
      <c r="TMU18" s="396"/>
      <c r="TMV18" s="396"/>
      <c r="TMW18" s="396"/>
      <c r="TMX18" s="396"/>
      <c r="TMY18" s="396"/>
      <c r="TMZ18" s="396"/>
      <c r="TNA18" s="396"/>
      <c r="TNB18" s="396"/>
      <c r="TNC18" s="396"/>
      <c r="TND18" s="396"/>
      <c r="TNE18" s="396"/>
      <c r="TNF18" s="396"/>
      <c r="TNG18" s="396"/>
      <c r="TNH18" s="396"/>
      <c r="TNI18" s="396"/>
      <c r="TNJ18" s="396"/>
      <c r="TNK18" s="396"/>
      <c r="TNL18" s="396"/>
      <c r="TNM18" s="396"/>
      <c r="TNN18" s="396"/>
      <c r="TNO18" s="396"/>
      <c r="TNP18" s="396"/>
      <c r="TNQ18" s="396"/>
      <c r="TNR18" s="396"/>
      <c r="TNS18" s="396"/>
      <c r="TNT18" s="396"/>
      <c r="TNU18" s="396"/>
      <c r="TNV18" s="396"/>
      <c r="TNW18" s="396"/>
      <c r="TNX18" s="396"/>
      <c r="TNY18" s="396"/>
      <c r="TNZ18" s="396"/>
      <c r="TOA18" s="396"/>
      <c r="TOB18" s="396"/>
      <c r="TOC18" s="396"/>
      <c r="TOD18" s="396"/>
      <c r="TOE18" s="396"/>
      <c r="TOF18" s="396"/>
      <c r="TOG18" s="396"/>
      <c r="TOH18" s="396"/>
      <c r="TOI18" s="396"/>
      <c r="TOJ18" s="396"/>
      <c r="TOK18" s="396"/>
      <c r="TOL18" s="396"/>
      <c r="TOM18" s="396"/>
      <c r="TON18" s="396"/>
      <c r="TOO18" s="396"/>
      <c r="TOP18" s="396"/>
      <c r="TOQ18" s="396"/>
      <c r="TOR18" s="396"/>
      <c r="TOS18" s="396"/>
      <c r="TOT18" s="396"/>
      <c r="TOU18" s="396"/>
      <c r="TOV18" s="396"/>
      <c r="TOW18" s="396"/>
      <c r="TOX18" s="396"/>
      <c r="TOY18" s="396"/>
      <c r="TOZ18" s="396"/>
      <c r="TPA18" s="396"/>
      <c r="TPB18" s="396"/>
      <c r="TPC18" s="396"/>
      <c r="TPD18" s="396"/>
      <c r="TPE18" s="396"/>
      <c r="TPF18" s="396"/>
      <c r="TPG18" s="396"/>
      <c r="TPH18" s="396"/>
      <c r="TPI18" s="396"/>
      <c r="TPJ18" s="396"/>
      <c r="TPK18" s="396"/>
      <c r="TPL18" s="396"/>
      <c r="TPM18" s="396"/>
      <c r="TPN18" s="396"/>
      <c r="TPO18" s="396"/>
      <c r="TPP18" s="396"/>
      <c r="TPQ18" s="396"/>
      <c r="TPR18" s="396"/>
      <c r="TPS18" s="396"/>
      <c r="TPT18" s="396"/>
      <c r="TPU18" s="396"/>
      <c r="TPV18" s="396"/>
      <c r="TPW18" s="396"/>
      <c r="TPX18" s="396"/>
      <c r="TPY18" s="396"/>
      <c r="TPZ18" s="396"/>
      <c r="TQA18" s="396"/>
      <c r="TQB18" s="396"/>
      <c r="TQC18" s="396"/>
      <c r="TQD18" s="396"/>
      <c r="TQE18" s="396"/>
      <c r="TQF18" s="396"/>
      <c r="TQG18" s="396"/>
      <c r="TQH18" s="396"/>
      <c r="TQI18" s="396"/>
      <c r="TQJ18" s="396"/>
      <c r="TQK18" s="396"/>
      <c r="TQL18" s="396"/>
      <c r="TQM18" s="396"/>
      <c r="TQN18" s="396"/>
      <c r="TQO18" s="396"/>
      <c r="TQP18" s="396"/>
      <c r="TQQ18" s="396"/>
      <c r="TQR18" s="396"/>
      <c r="TQS18" s="396"/>
      <c r="TQT18" s="396"/>
      <c r="TQU18" s="396"/>
      <c r="TQV18" s="396"/>
      <c r="TQW18" s="396"/>
      <c r="TQX18" s="396"/>
      <c r="TQY18" s="396"/>
      <c r="TQZ18" s="396"/>
      <c r="TRA18" s="396"/>
      <c r="TRB18" s="396"/>
      <c r="TRC18" s="396"/>
      <c r="TRD18" s="396"/>
      <c r="TRE18" s="396"/>
      <c r="TRF18" s="396"/>
      <c r="TRG18" s="396"/>
      <c r="TRH18" s="396"/>
      <c r="TRI18" s="396"/>
      <c r="TRJ18" s="396"/>
      <c r="TRK18" s="396"/>
      <c r="TRL18" s="396"/>
      <c r="TRM18" s="396"/>
      <c r="TRN18" s="396"/>
      <c r="TRO18" s="396"/>
      <c r="TRP18" s="396"/>
      <c r="TRQ18" s="396"/>
      <c r="TRR18" s="396"/>
      <c r="TRS18" s="396"/>
      <c r="TRT18" s="396"/>
      <c r="TRU18" s="396"/>
      <c r="TRV18" s="396"/>
      <c r="TRW18" s="396"/>
      <c r="TRX18" s="396"/>
      <c r="TRY18" s="396"/>
      <c r="TRZ18" s="396"/>
      <c r="TSA18" s="396"/>
      <c r="TSB18" s="396"/>
      <c r="TSC18" s="396"/>
      <c r="TSD18" s="396"/>
      <c r="TSE18" s="396"/>
      <c r="TSF18" s="396"/>
      <c r="TSG18" s="396"/>
      <c r="TSH18" s="396"/>
      <c r="TSI18" s="396"/>
      <c r="TSJ18" s="396"/>
      <c r="TSK18" s="396"/>
      <c r="TSL18" s="396"/>
      <c r="TSM18" s="396"/>
      <c r="TSN18" s="396"/>
      <c r="TSO18" s="396"/>
      <c r="TSP18" s="396"/>
      <c r="TSQ18" s="396"/>
      <c r="TSR18" s="396"/>
      <c r="TSS18" s="396"/>
      <c r="TST18" s="396"/>
      <c r="TSU18" s="396"/>
      <c r="TSV18" s="396"/>
      <c r="TSW18" s="396"/>
      <c r="TSX18" s="396"/>
      <c r="TSY18" s="396"/>
      <c r="TSZ18" s="396"/>
      <c r="TTA18" s="396"/>
      <c r="TTB18" s="396"/>
      <c r="TTC18" s="396"/>
      <c r="TTD18" s="396"/>
      <c r="TTE18" s="396"/>
      <c r="TTF18" s="396"/>
      <c r="TTG18" s="396"/>
      <c r="TTH18" s="396"/>
      <c r="TTI18" s="396"/>
      <c r="TTJ18" s="396"/>
      <c r="TTK18" s="396"/>
      <c r="TTL18" s="396"/>
      <c r="TTM18" s="396"/>
      <c r="TTN18" s="396"/>
      <c r="TTO18" s="396"/>
      <c r="TTP18" s="396"/>
      <c r="TTQ18" s="396"/>
      <c r="TTR18" s="396"/>
      <c r="TTS18" s="396"/>
      <c r="TTT18" s="396"/>
      <c r="TTU18" s="396"/>
      <c r="TTV18" s="396"/>
      <c r="TTW18" s="396"/>
      <c r="TTX18" s="396"/>
      <c r="TTY18" s="396"/>
      <c r="TTZ18" s="396"/>
      <c r="TUA18" s="396"/>
      <c r="TUB18" s="396"/>
      <c r="TUC18" s="396"/>
      <c r="TUD18" s="396"/>
      <c r="TUE18" s="396"/>
      <c r="TUF18" s="396"/>
      <c r="TUG18" s="396"/>
      <c r="TUH18" s="396"/>
      <c r="TUI18" s="396"/>
      <c r="TUJ18" s="396"/>
      <c r="TUK18" s="396"/>
      <c r="TUL18" s="396"/>
      <c r="TUM18" s="396"/>
      <c r="TUN18" s="396"/>
      <c r="TUO18" s="396"/>
      <c r="TUP18" s="396"/>
      <c r="TUQ18" s="396"/>
      <c r="TUR18" s="396"/>
      <c r="TUS18" s="396"/>
      <c r="TUT18" s="396"/>
      <c r="TUU18" s="396"/>
      <c r="TUV18" s="396"/>
      <c r="TUW18" s="396"/>
      <c r="TUX18" s="396"/>
      <c r="TUY18" s="396"/>
      <c r="TUZ18" s="396"/>
      <c r="TVA18" s="396"/>
      <c r="TVB18" s="396"/>
      <c r="TVC18" s="396"/>
      <c r="TVD18" s="396"/>
      <c r="TVE18" s="396"/>
      <c r="TVF18" s="396"/>
      <c r="TVG18" s="396"/>
      <c r="TVH18" s="396"/>
      <c r="TVI18" s="396"/>
      <c r="TVJ18" s="396"/>
      <c r="TVK18" s="396"/>
      <c r="TVL18" s="396"/>
      <c r="TVM18" s="396"/>
      <c r="TVN18" s="396"/>
      <c r="TVO18" s="396"/>
      <c r="TVP18" s="396"/>
      <c r="TVQ18" s="396"/>
      <c r="TVR18" s="396"/>
      <c r="TVS18" s="396"/>
      <c r="TVT18" s="396"/>
      <c r="TVU18" s="396"/>
      <c r="TVV18" s="396"/>
      <c r="TVW18" s="396"/>
      <c r="TVX18" s="396"/>
      <c r="TVY18" s="396"/>
      <c r="TVZ18" s="396"/>
      <c r="TWA18" s="396"/>
      <c r="TWB18" s="396"/>
      <c r="TWC18" s="396"/>
      <c r="TWD18" s="396"/>
      <c r="TWE18" s="396"/>
      <c r="TWF18" s="396"/>
      <c r="TWG18" s="396"/>
      <c r="TWH18" s="396"/>
      <c r="TWI18" s="396"/>
      <c r="TWJ18" s="396"/>
      <c r="TWK18" s="396"/>
      <c r="TWL18" s="396"/>
      <c r="TWM18" s="396"/>
      <c r="TWN18" s="396"/>
      <c r="TWO18" s="396"/>
      <c r="TWP18" s="396"/>
      <c r="TWQ18" s="396"/>
      <c r="TWR18" s="396"/>
      <c r="TWS18" s="396"/>
      <c r="TWT18" s="396"/>
      <c r="TWU18" s="396"/>
      <c r="TWV18" s="396"/>
      <c r="TWW18" s="396"/>
      <c r="TWX18" s="396"/>
      <c r="TWY18" s="396"/>
      <c r="TWZ18" s="396"/>
      <c r="TXA18" s="396"/>
      <c r="TXB18" s="396"/>
      <c r="TXC18" s="396"/>
      <c r="TXD18" s="396"/>
      <c r="TXE18" s="396"/>
      <c r="TXF18" s="396"/>
      <c r="TXG18" s="396"/>
      <c r="TXH18" s="396"/>
      <c r="TXI18" s="396"/>
      <c r="TXJ18" s="396"/>
      <c r="TXK18" s="396"/>
      <c r="TXL18" s="396"/>
      <c r="TXM18" s="396"/>
      <c r="TXN18" s="396"/>
      <c r="TXO18" s="396"/>
      <c r="TXP18" s="396"/>
      <c r="TXQ18" s="396"/>
      <c r="TXR18" s="396"/>
      <c r="TXS18" s="396"/>
      <c r="TXT18" s="396"/>
      <c r="TXU18" s="396"/>
      <c r="TXV18" s="396"/>
      <c r="TXW18" s="396"/>
      <c r="TXX18" s="396"/>
      <c r="TXY18" s="396"/>
      <c r="TXZ18" s="396"/>
      <c r="TYA18" s="396"/>
      <c r="TYB18" s="396"/>
      <c r="TYC18" s="396"/>
      <c r="TYD18" s="396"/>
      <c r="TYE18" s="396"/>
      <c r="TYF18" s="396"/>
      <c r="TYG18" s="396"/>
      <c r="TYH18" s="396"/>
      <c r="TYI18" s="396"/>
      <c r="TYJ18" s="396"/>
      <c r="TYK18" s="396"/>
      <c r="TYL18" s="396"/>
      <c r="TYM18" s="396"/>
      <c r="TYN18" s="396"/>
      <c r="TYO18" s="396"/>
      <c r="TYP18" s="396"/>
      <c r="TYQ18" s="396"/>
      <c r="TYR18" s="396"/>
      <c r="TYS18" s="396"/>
      <c r="TYT18" s="396"/>
      <c r="TYU18" s="396"/>
      <c r="TYV18" s="396"/>
      <c r="TYW18" s="396"/>
      <c r="TYX18" s="396"/>
      <c r="TYY18" s="396"/>
      <c r="TYZ18" s="396"/>
      <c r="TZA18" s="396"/>
      <c r="TZB18" s="396"/>
      <c r="TZC18" s="396"/>
      <c r="TZD18" s="396"/>
      <c r="TZE18" s="396"/>
      <c r="TZF18" s="396"/>
      <c r="TZG18" s="396"/>
      <c r="TZH18" s="396"/>
      <c r="TZI18" s="396"/>
      <c r="TZJ18" s="396"/>
      <c r="TZK18" s="396"/>
      <c r="TZL18" s="396"/>
      <c r="TZM18" s="396"/>
      <c r="TZN18" s="396"/>
      <c r="TZO18" s="396"/>
      <c r="TZP18" s="396"/>
      <c r="TZQ18" s="396"/>
      <c r="TZR18" s="396"/>
      <c r="TZS18" s="396"/>
      <c r="TZT18" s="396"/>
      <c r="TZU18" s="396"/>
      <c r="TZV18" s="396"/>
      <c r="TZW18" s="396"/>
      <c r="TZX18" s="396"/>
      <c r="TZY18" s="396"/>
      <c r="TZZ18" s="396"/>
      <c r="UAA18" s="396"/>
      <c r="UAB18" s="396"/>
      <c r="UAC18" s="396"/>
      <c r="UAD18" s="396"/>
      <c r="UAE18" s="396"/>
      <c r="UAF18" s="396"/>
      <c r="UAG18" s="396"/>
      <c r="UAH18" s="396"/>
      <c r="UAI18" s="396"/>
      <c r="UAJ18" s="396"/>
      <c r="UAK18" s="396"/>
      <c r="UAL18" s="396"/>
      <c r="UAM18" s="396"/>
      <c r="UAN18" s="396"/>
      <c r="UAO18" s="396"/>
      <c r="UAP18" s="396"/>
      <c r="UAQ18" s="396"/>
      <c r="UAR18" s="396"/>
      <c r="UAS18" s="396"/>
      <c r="UAT18" s="396"/>
      <c r="UAU18" s="396"/>
      <c r="UAV18" s="396"/>
      <c r="UAW18" s="396"/>
      <c r="UAX18" s="396"/>
      <c r="UAY18" s="396"/>
      <c r="UAZ18" s="396"/>
      <c r="UBA18" s="396"/>
      <c r="UBB18" s="396"/>
      <c r="UBC18" s="396"/>
      <c r="UBD18" s="396"/>
      <c r="UBE18" s="396"/>
      <c r="UBF18" s="396"/>
      <c r="UBG18" s="396"/>
      <c r="UBH18" s="396"/>
      <c r="UBI18" s="396"/>
      <c r="UBJ18" s="396"/>
      <c r="UBK18" s="396"/>
      <c r="UBL18" s="396"/>
      <c r="UBM18" s="396"/>
      <c r="UBN18" s="396"/>
      <c r="UBO18" s="396"/>
      <c r="UBP18" s="396"/>
      <c r="UBQ18" s="396"/>
      <c r="UBR18" s="396"/>
      <c r="UBS18" s="396"/>
      <c r="UBT18" s="396"/>
      <c r="UBU18" s="396"/>
      <c r="UBV18" s="396"/>
      <c r="UBW18" s="396"/>
      <c r="UBX18" s="396"/>
      <c r="UBY18" s="396"/>
      <c r="UBZ18" s="396"/>
      <c r="UCA18" s="396"/>
      <c r="UCB18" s="396"/>
      <c r="UCC18" s="396"/>
      <c r="UCD18" s="396"/>
      <c r="UCE18" s="396"/>
      <c r="UCF18" s="396"/>
      <c r="UCG18" s="396"/>
      <c r="UCH18" s="396"/>
      <c r="UCI18" s="396"/>
      <c r="UCJ18" s="396"/>
      <c r="UCK18" s="396"/>
      <c r="UCL18" s="396"/>
      <c r="UCM18" s="396"/>
      <c r="UCN18" s="396"/>
      <c r="UCO18" s="396"/>
      <c r="UCP18" s="396"/>
      <c r="UCQ18" s="396"/>
      <c r="UCR18" s="396"/>
      <c r="UCS18" s="396"/>
      <c r="UCT18" s="396"/>
      <c r="UCU18" s="396"/>
      <c r="UCV18" s="396"/>
      <c r="UCW18" s="396"/>
      <c r="UCX18" s="396"/>
      <c r="UCY18" s="396"/>
      <c r="UCZ18" s="396"/>
      <c r="UDA18" s="396"/>
      <c r="UDB18" s="396"/>
      <c r="UDC18" s="396"/>
      <c r="UDD18" s="396"/>
      <c r="UDE18" s="396"/>
      <c r="UDF18" s="396"/>
      <c r="UDG18" s="396"/>
      <c r="UDH18" s="396"/>
      <c r="UDI18" s="396"/>
      <c r="UDJ18" s="396"/>
      <c r="UDK18" s="396"/>
      <c r="UDL18" s="396"/>
      <c r="UDM18" s="396"/>
      <c r="UDN18" s="396"/>
      <c r="UDO18" s="396"/>
      <c r="UDP18" s="396"/>
      <c r="UDQ18" s="396"/>
      <c r="UDR18" s="396"/>
      <c r="UDS18" s="396"/>
      <c r="UDT18" s="396"/>
      <c r="UDU18" s="396"/>
      <c r="UDV18" s="396"/>
      <c r="UDW18" s="396"/>
      <c r="UDX18" s="396"/>
      <c r="UDY18" s="396"/>
      <c r="UDZ18" s="396"/>
      <c r="UEA18" s="396"/>
      <c r="UEB18" s="396"/>
      <c r="UEC18" s="396"/>
      <c r="UED18" s="396"/>
      <c r="UEE18" s="396"/>
      <c r="UEF18" s="396"/>
      <c r="UEG18" s="396"/>
      <c r="UEH18" s="396"/>
      <c r="UEI18" s="396"/>
      <c r="UEJ18" s="396"/>
      <c r="UEK18" s="396"/>
      <c r="UEL18" s="396"/>
      <c r="UEM18" s="396"/>
      <c r="UEN18" s="396"/>
      <c r="UEO18" s="396"/>
      <c r="UEP18" s="396"/>
      <c r="UEQ18" s="396"/>
      <c r="UER18" s="396"/>
      <c r="UES18" s="396"/>
      <c r="UET18" s="396"/>
      <c r="UEU18" s="396"/>
      <c r="UEV18" s="396"/>
      <c r="UEW18" s="396"/>
      <c r="UEX18" s="396"/>
      <c r="UEY18" s="396"/>
      <c r="UEZ18" s="396"/>
      <c r="UFA18" s="396"/>
      <c r="UFB18" s="396"/>
      <c r="UFC18" s="396"/>
      <c r="UFD18" s="396"/>
      <c r="UFE18" s="396"/>
      <c r="UFF18" s="396"/>
      <c r="UFG18" s="396"/>
      <c r="UFH18" s="396"/>
      <c r="UFI18" s="396"/>
      <c r="UFJ18" s="396"/>
      <c r="UFK18" s="396"/>
      <c r="UFL18" s="396"/>
      <c r="UFM18" s="396"/>
      <c r="UFN18" s="396"/>
      <c r="UFO18" s="396"/>
      <c r="UFP18" s="396"/>
      <c r="UFQ18" s="396"/>
      <c r="UFR18" s="396"/>
      <c r="UFS18" s="396"/>
      <c r="UFT18" s="396"/>
      <c r="UFU18" s="396"/>
      <c r="UFV18" s="396"/>
      <c r="UFW18" s="396"/>
      <c r="UFX18" s="396"/>
      <c r="UFY18" s="396"/>
      <c r="UFZ18" s="396"/>
      <c r="UGA18" s="396"/>
      <c r="UGB18" s="396"/>
      <c r="UGC18" s="396"/>
      <c r="UGD18" s="396"/>
      <c r="UGE18" s="396"/>
      <c r="UGF18" s="396"/>
      <c r="UGG18" s="396"/>
      <c r="UGH18" s="396"/>
      <c r="UGI18" s="396"/>
      <c r="UGJ18" s="396"/>
      <c r="UGK18" s="396"/>
      <c r="UGL18" s="396"/>
      <c r="UGM18" s="396"/>
      <c r="UGN18" s="396"/>
      <c r="UGO18" s="396"/>
      <c r="UGP18" s="396"/>
      <c r="UGQ18" s="396"/>
      <c r="UGR18" s="396"/>
      <c r="UGS18" s="396"/>
      <c r="UGT18" s="396"/>
      <c r="UGU18" s="396"/>
      <c r="UGV18" s="396"/>
      <c r="UGW18" s="396"/>
      <c r="UGX18" s="396"/>
      <c r="UGY18" s="396"/>
      <c r="UGZ18" s="396"/>
      <c r="UHA18" s="396"/>
      <c r="UHB18" s="396"/>
      <c r="UHC18" s="396"/>
      <c r="UHD18" s="396"/>
      <c r="UHE18" s="396"/>
      <c r="UHF18" s="396"/>
      <c r="UHG18" s="396"/>
      <c r="UHH18" s="396"/>
      <c r="UHI18" s="396"/>
      <c r="UHJ18" s="396"/>
      <c r="UHK18" s="396"/>
      <c r="UHL18" s="396"/>
      <c r="UHM18" s="396"/>
      <c r="UHN18" s="396"/>
      <c r="UHO18" s="396"/>
      <c r="UHP18" s="396"/>
      <c r="UHQ18" s="396"/>
      <c r="UHR18" s="396"/>
      <c r="UHS18" s="396"/>
      <c r="UHT18" s="396"/>
      <c r="UHU18" s="396"/>
      <c r="UHV18" s="396"/>
      <c r="UHW18" s="396"/>
      <c r="UHX18" s="396"/>
      <c r="UHY18" s="396"/>
      <c r="UHZ18" s="396"/>
      <c r="UIA18" s="396"/>
      <c r="UIB18" s="396"/>
      <c r="UIC18" s="396"/>
      <c r="UID18" s="396"/>
      <c r="UIE18" s="396"/>
      <c r="UIF18" s="396"/>
      <c r="UIG18" s="396"/>
      <c r="UIH18" s="396"/>
      <c r="UII18" s="396"/>
      <c r="UIJ18" s="396"/>
      <c r="UIK18" s="396"/>
      <c r="UIL18" s="396"/>
      <c r="UIM18" s="396"/>
      <c r="UIN18" s="396"/>
      <c r="UIO18" s="396"/>
      <c r="UIP18" s="396"/>
      <c r="UIQ18" s="396"/>
      <c r="UIR18" s="396"/>
      <c r="UIS18" s="396"/>
      <c r="UIT18" s="396"/>
      <c r="UIU18" s="396"/>
      <c r="UIV18" s="396"/>
      <c r="UIW18" s="396"/>
      <c r="UIX18" s="396"/>
      <c r="UIY18" s="396"/>
      <c r="UIZ18" s="396"/>
      <c r="UJA18" s="396"/>
      <c r="UJB18" s="396"/>
      <c r="UJC18" s="396"/>
      <c r="UJD18" s="396"/>
      <c r="UJE18" s="396"/>
      <c r="UJF18" s="396"/>
      <c r="UJG18" s="396"/>
      <c r="UJH18" s="396"/>
      <c r="UJI18" s="396"/>
      <c r="UJJ18" s="396"/>
      <c r="UJK18" s="396"/>
      <c r="UJL18" s="396"/>
      <c r="UJM18" s="396"/>
      <c r="UJN18" s="396"/>
      <c r="UJO18" s="396"/>
      <c r="UJP18" s="396"/>
      <c r="UJQ18" s="396"/>
      <c r="UJR18" s="396"/>
      <c r="UJS18" s="396"/>
      <c r="UJT18" s="396"/>
      <c r="UJU18" s="396"/>
      <c r="UJV18" s="396"/>
      <c r="UJW18" s="396"/>
      <c r="UJX18" s="396"/>
      <c r="UJY18" s="396"/>
      <c r="UJZ18" s="396"/>
      <c r="UKA18" s="396"/>
      <c r="UKB18" s="396"/>
      <c r="UKC18" s="396"/>
      <c r="UKD18" s="396"/>
      <c r="UKE18" s="396"/>
      <c r="UKF18" s="396"/>
      <c r="UKG18" s="396"/>
      <c r="UKH18" s="396"/>
      <c r="UKI18" s="396"/>
      <c r="UKJ18" s="396"/>
      <c r="UKK18" s="396"/>
      <c r="UKL18" s="396"/>
      <c r="UKM18" s="396"/>
      <c r="UKN18" s="396"/>
      <c r="UKO18" s="396"/>
      <c r="UKP18" s="396"/>
      <c r="UKQ18" s="396"/>
      <c r="UKR18" s="396"/>
      <c r="UKS18" s="396"/>
      <c r="UKT18" s="396"/>
      <c r="UKU18" s="396"/>
      <c r="UKV18" s="396"/>
      <c r="UKW18" s="396"/>
      <c r="UKX18" s="396"/>
      <c r="UKY18" s="396"/>
      <c r="UKZ18" s="396"/>
      <c r="ULA18" s="396"/>
      <c r="ULB18" s="396"/>
      <c r="ULC18" s="396"/>
      <c r="ULD18" s="396"/>
      <c r="ULE18" s="396"/>
      <c r="ULF18" s="396"/>
      <c r="ULG18" s="396"/>
      <c r="ULH18" s="396"/>
      <c r="ULI18" s="396"/>
      <c r="ULJ18" s="396"/>
      <c r="ULK18" s="396"/>
      <c r="ULL18" s="396"/>
      <c r="ULM18" s="396"/>
      <c r="ULN18" s="396"/>
      <c r="ULO18" s="396"/>
      <c r="ULP18" s="396"/>
      <c r="ULQ18" s="396"/>
      <c r="ULR18" s="396"/>
      <c r="ULS18" s="396"/>
      <c r="ULT18" s="396"/>
      <c r="ULU18" s="396"/>
      <c r="ULV18" s="396"/>
      <c r="ULW18" s="396"/>
      <c r="ULX18" s="396"/>
      <c r="ULY18" s="396"/>
      <c r="ULZ18" s="396"/>
      <c r="UMA18" s="396"/>
      <c r="UMB18" s="396"/>
      <c r="UMC18" s="396"/>
      <c r="UMD18" s="396"/>
      <c r="UME18" s="396"/>
      <c r="UMF18" s="396"/>
      <c r="UMG18" s="396"/>
      <c r="UMH18" s="396"/>
      <c r="UMI18" s="396"/>
      <c r="UMJ18" s="396"/>
      <c r="UMK18" s="396"/>
      <c r="UML18" s="396"/>
      <c r="UMM18" s="396"/>
      <c r="UMN18" s="396"/>
      <c r="UMO18" s="396"/>
      <c r="UMP18" s="396"/>
      <c r="UMQ18" s="396"/>
      <c r="UMR18" s="396"/>
      <c r="UMS18" s="396"/>
      <c r="UMT18" s="396"/>
      <c r="UMU18" s="396"/>
      <c r="UMV18" s="396"/>
      <c r="UMW18" s="396"/>
      <c r="UMX18" s="396"/>
      <c r="UMY18" s="396"/>
      <c r="UMZ18" s="396"/>
      <c r="UNA18" s="396"/>
      <c r="UNB18" s="396"/>
      <c r="UNC18" s="396"/>
      <c r="UND18" s="396"/>
      <c r="UNE18" s="396"/>
      <c r="UNF18" s="396"/>
      <c r="UNG18" s="396"/>
      <c r="UNH18" s="396"/>
      <c r="UNI18" s="396"/>
      <c r="UNJ18" s="396"/>
      <c r="UNK18" s="396"/>
      <c r="UNL18" s="396"/>
      <c r="UNM18" s="396"/>
      <c r="UNN18" s="396"/>
      <c r="UNO18" s="396"/>
      <c r="UNP18" s="396"/>
      <c r="UNQ18" s="396"/>
      <c r="UNR18" s="396"/>
      <c r="UNS18" s="396"/>
      <c r="UNT18" s="396"/>
      <c r="UNU18" s="396"/>
      <c r="UNV18" s="396"/>
      <c r="UNW18" s="396"/>
      <c r="UNX18" s="396"/>
      <c r="UNY18" s="396"/>
      <c r="UNZ18" s="396"/>
      <c r="UOA18" s="396"/>
      <c r="UOB18" s="396"/>
      <c r="UOC18" s="396"/>
      <c r="UOD18" s="396"/>
      <c r="UOE18" s="396"/>
      <c r="UOF18" s="396"/>
      <c r="UOG18" s="396"/>
      <c r="UOH18" s="396"/>
      <c r="UOI18" s="396"/>
      <c r="UOJ18" s="396"/>
      <c r="UOK18" s="396"/>
      <c r="UOL18" s="396"/>
      <c r="UOM18" s="396"/>
      <c r="UON18" s="396"/>
      <c r="UOO18" s="396"/>
      <c r="UOP18" s="396"/>
      <c r="UOQ18" s="396"/>
      <c r="UOR18" s="396"/>
      <c r="UOS18" s="396"/>
      <c r="UOT18" s="396"/>
      <c r="UOU18" s="396"/>
      <c r="UOV18" s="396"/>
      <c r="UOW18" s="396"/>
      <c r="UOX18" s="396"/>
      <c r="UOY18" s="396"/>
      <c r="UOZ18" s="396"/>
      <c r="UPA18" s="396"/>
      <c r="UPB18" s="396"/>
      <c r="UPC18" s="396"/>
      <c r="UPD18" s="396"/>
      <c r="UPE18" s="396"/>
      <c r="UPF18" s="396"/>
      <c r="UPG18" s="396"/>
      <c r="UPH18" s="396"/>
      <c r="UPI18" s="396"/>
      <c r="UPJ18" s="396"/>
      <c r="UPK18" s="396"/>
      <c r="UPL18" s="396"/>
      <c r="UPM18" s="396"/>
      <c r="UPN18" s="396"/>
      <c r="UPO18" s="396"/>
      <c r="UPP18" s="396"/>
      <c r="UPQ18" s="396"/>
      <c r="UPR18" s="396"/>
      <c r="UPS18" s="396"/>
      <c r="UPT18" s="396"/>
      <c r="UPU18" s="396"/>
      <c r="UPV18" s="396"/>
      <c r="UPW18" s="396"/>
      <c r="UPX18" s="396"/>
      <c r="UPY18" s="396"/>
      <c r="UPZ18" s="396"/>
      <c r="UQA18" s="396"/>
      <c r="UQB18" s="396"/>
      <c r="UQC18" s="396"/>
      <c r="UQD18" s="396"/>
      <c r="UQE18" s="396"/>
      <c r="UQF18" s="396"/>
      <c r="UQG18" s="396"/>
      <c r="UQH18" s="396"/>
      <c r="UQI18" s="396"/>
      <c r="UQJ18" s="396"/>
      <c r="UQK18" s="396"/>
      <c r="UQL18" s="396"/>
      <c r="UQM18" s="396"/>
      <c r="UQN18" s="396"/>
      <c r="UQO18" s="396"/>
      <c r="UQP18" s="396"/>
      <c r="UQQ18" s="396"/>
      <c r="UQR18" s="396"/>
      <c r="UQS18" s="396"/>
      <c r="UQT18" s="396"/>
      <c r="UQU18" s="396"/>
      <c r="UQV18" s="396"/>
      <c r="UQW18" s="396"/>
      <c r="UQX18" s="396"/>
      <c r="UQY18" s="396"/>
      <c r="UQZ18" s="396"/>
      <c r="URA18" s="396"/>
      <c r="URB18" s="396"/>
      <c r="URC18" s="396"/>
      <c r="URD18" s="396"/>
      <c r="URE18" s="396"/>
      <c r="URF18" s="396"/>
      <c r="URG18" s="396"/>
      <c r="URH18" s="396"/>
      <c r="URI18" s="396"/>
      <c r="URJ18" s="396"/>
      <c r="URK18" s="396"/>
      <c r="URL18" s="396"/>
      <c r="URM18" s="396"/>
      <c r="URN18" s="396"/>
      <c r="URO18" s="396"/>
      <c r="URP18" s="396"/>
      <c r="URQ18" s="396"/>
      <c r="URR18" s="396"/>
      <c r="URS18" s="396"/>
      <c r="URT18" s="396"/>
      <c r="URU18" s="396"/>
      <c r="URV18" s="396"/>
      <c r="URW18" s="396"/>
      <c r="URX18" s="396"/>
      <c r="URY18" s="396"/>
      <c r="URZ18" s="396"/>
      <c r="USA18" s="396"/>
      <c r="USB18" s="396"/>
      <c r="USC18" s="396"/>
      <c r="USD18" s="396"/>
      <c r="USE18" s="396"/>
      <c r="USF18" s="396"/>
      <c r="USG18" s="396"/>
      <c r="USH18" s="396"/>
      <c r="USI18" s="396"/>
      <c r="USJ18" s="396"/>
      <c r="USK18" s="396"/>
      <c r="USL18" s="396"/>
      <c r="USM18" s="396"/>
      <c r="USN18" s="396"/>
      <c r="USO18" s="396"/>
      <c r="USP18" s="396"/>
      <c r="USQ18" s="396"/>
      <c r="USR18" s="396"/>
      <c r="USS18" s="396"/>
      <c r="UST18" s="396"/>
      <c r="USU18" s="396"/>
      <c r="USV18" s="396"/>
      <c r="USW18" s="396"/>
      <c r="USX18" s="396"/>
      <c r="USY18" s="396"/>
      <c r="USZ18" s="396"/>
      <c r="UTA18" s="396"/>
      <c r="UTB18" s="396"/>
      <c r="UTC18" s="396"/>
      <c r="UTD18" s="396"/>
      <c r="UTE18" s="396"/>
      <c r="UTF18" s="396"/>
      <c r="UTG18" s="396"/>
      <c r="UTH18" s="396"/>
      <c r="UTI18" s="396"/>
      <c r="UTJ18" s="396"/>
      <c r="UTK18" s="396"/>
      <c r="UTL18" s="396"/>
      <c r="UTM18" s="396"/>
      <c r="UTN18" s="396"/>
      <c r="UTO18" s="396"/>
      <c r="UTP18" s="396"/>
      <c r="UTQ18" s="396"/>
      <c r="UTR18" s="396"/>
      <c r="UTS18" s="396"/>
      <c r="UTT18" s="396"/>
      <c r="UTU18" s="396"/>
      <c r="UTV18" s="396"/>
      <c r="UTW18" s="396"/>
      <c r="UTX18" s="396"/>
      <c r="UTY18" s="396"/>
      <c r="UTZ18" s="396"/>
      <c r="UUA18" s="396"/>
      <c r="UUB18" s="396"/>
      <c r="UUC18" s="396"/>
      <c r="UUD18" s="396"/>
      <c r="UUE18" s="396"/>
      <c r="UUF18" s="396"/>
      <c r="UUG18" s="396"/>
      <c r="UUH18" s="396"/>
      <c r="UUI18" s="396"/>
      <c r="UUJ18" s="396"/>
      <c r="UUK18" s="396"/>
      <c r="UUL18" s="396"/>
      <c r="UUM18" s="396"/>
      <c r="UUN18" s="396"/>
      <c r="UUO18" s="396"/>
      <c r="UUP18" s="396"/>
      <c r="UUQ18" s="396"/>
      <c r="UUR18" s="396"/>
      <c r="UUS18" s="396"/>
      <c r="UUT18" s="396"/>
      <c r="UUU18" s="396"/>
      <c r="UUV18" s="396"/>
      <c r="UUW18" s="396"/>
      <c r="UUX18" s="396"/>
      <c r="UUY18" s="396"/>
      <c r="UUZ18" s="396"/>
      <c r="UVA18" s="396"/>
      <c r="UVB18" s="396"/>
      <c r="UVC18" s="396"/>
      <c r="UVD18" s="396"/>
      <c r="UVE18" s="396"/>
      <c r="UVF18" s="396"/>
      <c r="UVG18" s="396"/>
      <c r="UVH18" s="396"/>
      <c r="UVI18" s="396"/>
      <c r="UVJ18" s="396"/>
      <c r="UVK18" s="396"/>
      <c r="UVL18" s="396"/>
      <c r="UVM18" s="396"/>
      <c r="UVN18" s="396"/>
      <c r="UVO18" s="396"/>
      <c r="UVP18" s="396"/>
      <c r="UVQ18" s="396"/>
      <c r="UVR18" s="396"/>
      <c r="UVS18" s="396"/>
      <c r="UVT18" s="396"/>
      <c r="UVU18" s="396"/>
      <c r="UVV18" s="396"/>
      <c r="UVW18" s="396"/>
      <c r="UVX18" s="396"/>
      <c r="UVY18" s="396"/>
      <c r="UVZ18" s="396"/>
      <c r="UWA18" s="396"/>
      <c r="UWB18" s="396"/>
      <c r="UWC18" s="396"/>
      <c r="UWD18" s="396"/>
      <c r="UWE18" s="396"/>
      <c r="UWF18" s="396"/>
      <c r="UWG18" s="396"/>
      <c r="UWH18" s="396"/>
      <c r="UWI18" s="396"/>
      <c r="UWJ18" s="396"/>
      <c r="UWK18" s="396"/>
      <c r="UWL18" s="396"/>
      <c r="UWM18" s="396"/>
      <c r="UWN18" s="396"/>
      <c r="UWO18" s="396"/>
      <c r="UWP18" s="396"/>
      <c r="UWQ18" s="396"/>
      <c r="UWR18" s="396"/>
      <c r="UWS18" s="396"/>
      <c r="UWT18" s="396"/>
      <c r="UWU18" s="396"/>
      <c r="UWV18" s="396"/>
      <c r="UWW18" s="396"/>
      <c r="UWX18" s="396"/>
      <c r="UWY18" s="396"/>
      <c r="UWZ18" s="396"/>
      <c r="UXA18" s="396"/>
      <c r="UXB18" s="396"/>
      <c r="UXC18" s="396"/>
      <c r="UXD18" s="396"/>
      <c r="UXE18" s="396"/>
      <c r="UXF18" s="396"/>
      <c r="UXG18" s="396"/>
      <c r="UXH18" s="396"/>
      <c r="UXI18" s="396"/>
      <c r="UXJ18" s="396"/>
      <c r="UXK18" s="396"/>
      <c r="UXL18" s="396"/>
      <c r="UXM18" s="396"/>
      <c r="UXN18" s="396"/>
      <c r="UXO18" s="396"/>
      <c r="UXP18" s="396"/>
      <c r="UXQ18" s="396"/>
      <c r="UXR18" s="396"/>
      <c r="UXS18" s="396"/>
      <c r="UXT18" s="396"/>
      <c r="UXU18" s="396"/>
      <c r="UXV18" s="396"/>
      <c r="UXW18" s="396"/>
      <c r="UXX18" s="396"/>
      <c r="UXY18" s="396"/>
      <c r="UXZ18" s="396"/>
      <c r="UYA18" s="396"/>
      <c r="UYB18" s="396"/>
      <c r="UYC18" s="396"/>
      <c r="UYD18" s="396"/>
      <c r="UYE18" s="396"/>
      <c r="UYF18" s="396"/>
      <c r="UYG18" s="396"/>
      <c r="UYH18" s="396"/>
      <c r="UYI18" s="396"/>
      <c r="UYJ18" s="396"/>
      <c r="UYK18" s="396"/>
      <c r="UYL18" s="396"/>
      <c r="UYM18" s="396"/>
      <c r="UYN18" s="396"/>
      <c r="UYO18" s="396"/>
      <c r="UYP18" s="396"/>
      <c r="UYQ18" s="396"/>
      <c r="UYR18" s="396"/>
      <c r="UYS18" s="396"/>
      <c r="UYT18" s="396"/>
      <c r="UYU18" s="396"/>
      <c r="UYV18" s="396"/>
      <c r="UYW18" s="396"/>
      <c r="UYX18" s="396"/>
      <c r="UYY18" s="396"/>
      <c r="UYZ18" s="396"/>
      <c r="UZA18" s="396"/>
      <c r="UZB18" s="396"/>
      <c r="UZC18" s="396"/>
      <c r="UZD18" s="396"/>
      <c r="UZE18" s="396"/>
      <c r="UZF18" s="396"/>
      <c r="UZG18" s="396"/>
      <c r="UZH18" s="396"/>
      <c r="UZI18" s="396"/>
      <c r="UZJ18" s="396"/>
      <c r="UZK18" s="396"/>
      <c r="UZL18" s="396"/>
      <c r="UZM18" s="396"/>
      <c r="UZN18" s="396"/>
      <c r="UZO18" s="396"/>
      <c r="UZP18" s="396"/>
      <c r="UZQ18" s="396"/>
      <c r="UZR18" s="396"/>
      <c r="UZS18" s="396"/>
      <c r="UZT18" s="396"/>
      <c r="UZU18" s="396"/>
      <c r="UZV18" s="396"/>
      <c r="UZW18" s="396"/>
      <c r="UZX18" s="396"/>
      <c r="UZY18" s="396"/>
      <c r="UZZ18" s="396"/>
      <c r="VAA18" s="396"/>
      <c r="VAB18" s="396"/>
      <c r="VAC18" s="396"/>
      <c r="VAD18" s="396"/>
      <c r="VAE18" s="396"/>
      <c r="VAF18" s="396"/>
      <c r="VAG18" s="396"/>
      <c r="VAH18" s="396"/>
      <c r="VAI18" s="396"/>
      <c r="VAJ18" s="396"/>
      <c r="VAK18" s="396"/>
      <c r="VAL18" s="396"/>
      <c r="VAM18" s="396"/>
      <c r="VAN18" s="396"/>
      <c r="VAO18" s="396"/>
      <c r="VAP18" s="396"/>
      <c r="VAQ18" s="396"/>
      <c r="VAR18" s="396"/>
      <c r="VAS18" s="396"/>
      <c r="VAT18" s="396"/>
      <c r="VAU18" s="396"/>
      <c r="VAV18" s="396"/>
      <c r="VAW18" s="396"/>
      <c r="VAX18" s="396"/>
      <c r="VAY18" s="396"/>
      <c r="VAZ18" s="396"/>
      <c r="VBA18" s="396"/>
      <c r="VBB18" s="396"/>
      <c r="VBC18" s="396"/>
      <c r="VBD18" s="396"/>
      <c r="VBE18" s="396"/>
      <c r="VBF18" s="396"/>
      <c r="VBG18" s="396"/>
      <c r="VBH18" s="396"/>
      <c r="VBI18" s="396"/>
      <c r="VBJ18" s="396"/>
      <c r="VBK18" s="396"/>
      <c r="VBL18" s="396"/>
      <c r="VBM18" s="396"/>
      <c r="VBN18" s="396"/>
      <c r="VBO18" s="396"/>
      <c r="VBP18" s="396"/>
      <c r="VBQ18" s="396"/>
      <c r="VBR18" s="396"/>
      <c r="VBS18" s="396"/>
      <c r="VBT18" s="396"/>
      <c r="VBU18" s="396"/>
      <c r="VBV18" s="396"/>
      <c r="VBW18" s="396"/>
      <c r="VBX18" s="396"/>
      <c r="VBY18" s="396"/>
      <c r="VBZ18" s="396"/>
      <c r="VCA18" s="396"/>
      <c r="VCB18" s="396"/>
      <c r="VCC18" s="396"/>
      <c r="VCD18" s="396"/>
      <c r="VCE18" s="396"/>
      <c r="VCF18" s="396"/>
      <c r="VCG18" s="396"/>
      <c r="VCH18" s="396"/>
      <c r="VCI18" s="396"/>
      <c r="VCJ18" s="396"/>
      <c r="VCK18" s="396"/>
      <c r="VCL18" s="396"/>
      <c r="VCM18" s="396"/>
      <c r="VCN18" s="396"/>
      <c r="VCO18" s="396"/>
      <c r="VCP18" s="396"/>
      <c r="VCQ18" s="396"/>
      <c r="VCR18" s="396"/>
      <c r="VCS18" s="396"/>
      <c r="VCT18" s="396"/>
      <c r="VCU18" s="396"/>
      <c r="VCV18" s="396"/>
      <c r="VCW18" s="396"/>
      <c r="VCX18" s="396"/>
      <c r="VCY18" s="396"/>
      <c r="VCZ18" s="396"/>
      <c r="VDA18" s="396"/>
      <c r="VDB18" s="396"/>
      <c r="VDC18" s="396"/>
      <c r="VDD18" s="396"/>
      <c r="VDE18" s="396"/>
      <c r="VDF18" s="396"/>
      <c r="VDG18" s="396"/>
      <c r="VDH18" s="396"/>
      <c r="VDI18" s="396"/>
      <c r="VDJ18" s="396"/>
      <c r="VDK18" s="396"/>
      <c r="VDL18" s="396"/>
      <c r="VDM18" s="396"/>
      <c r="VDN18" s="396"/>
      <c r="VDO18" s="396"/>
      <c r="VDP18" s="396"/>
      <c r="VDQ18" s="396"/>
      <c r="VDR18" s="396"/>
      <c r="VDS18" s="396"/>
      <c r="VDT18" s="396"/>
      <c r="VDU18" s="396"/>
      <c r="VDV18" s="396"/>
      <c r="VDW18" s="396"/>
      <c r="VDX18" s="396"/>
      <c r="VDY18" s="396"/>
      <c r="VDZ18" s="396"/>
      <c r="VEA18" s="396"/>
      <c r="VEB18" s="396"/>
      <c r="VEC18" s="396"/>
      <c r="VED18" s="396"/>
      <c r="VEE18" s="396"/>
      <c r="VEF18" s="396"/>
      <c r="VEG18" s="396"/>
      <c r="VEH18" s="396"/>
      <c r="VEI18" s="396"/>
      <c r="VEJ18" s="396"/>
      <c r="VEK18" s="396"/>
      <c r="VEL18" s="396"/>
      <c r="VEM18" s="396"/>
      <c r="VEN18" s="396"/>
      <c r="VEO18" s="396"/>
      <c r="VEP18" s="396"/>
      <c r="VEQ18" s="396"/>
      <c r="VER18" s="396"/>
      <c r="VES18" s="396"/>
      <c r="VET18" s="396"/>
      <c r="VEU18" s="396"/>
      <c r="VEV18" s="396"/>
      <c r="VEW18" s="396"/>
      <c r="VEX18" s="396"/>
      <c r="VEY18" s="396"/>
      <c r="VEZ18" s="396"/>
      <c r="VFA18" s="396"/>
      <c r="VFB18" s="396"/>
      <c r="VFC18" s="396"/>
      <c r="VFD18" s="396"/>
      <c r="VFE18" s="396"/>
      <c r="VFF18" s="396"/>
      <c r="VFG18" s="396"/>
      <c r="VFH18" s="396"/>
      <c r="VFI18" s="396"/>
      <c r="VFJ18" s="396"/>
      <c r="VFK18" s="396"/>
      <c r="VFL18" s="396"/>
      <c r="VFM18" s="396"/>
      <c r="VFN18" s="396"/>
      <c r="VFO18" s="396"/>
      <c r="VFP18" s="396"/>
      <c r="VFQ18" s="396"/>
      <c r="VFR18" s="396"/>
      <c r="VFS18" s="396"/>
      <c r="VFT18" s="396"/>
      <c r="VFU18" s="396"/>
      <c r="VFV18" s="396"/>
      <c r="VFW18" s="396"/>
      <c r="VFX18" s="396"/>
      <c r="VFY18" s="396"/>
      <c r="VFZ18" s="396"/>
      <c r="VGA18" s="396"/>
      <c r="VGB18" s="396"/>
      <c r="VGC18" s="396"/>
      <c r="VGD18" s="396"/>
      <c r="VGE18" s="396"/>
      <c r="VGF18" s="396"/>
      <c r="VGG18" s="396"/>
      <c r="VGH18" s="396"/>
      <c r="VGI18" s="396"/>
      <c r="VGJ18" s="396"/>
      <c r="VGK18" s="396"/>
      <c r="VGL18" s="396"/>
      <c r="VGM18" s="396"/>
      <c r="VGN18" s="396"/>
      <c r="VGO18" s="396"/>
      <c r="VGP18" s="396"/>
      <c r="VGQ18" s="396"/>
      <c r="VGR18" s="396"/>
      <c r="VGS18" s="396"/>
      <c r="VGT18" s="396"/>
      <c r="VGU18" s="396"/>
      <c r="VGV18" s="396"/>
      <c r="VGW18" s="396"/>
      <c r="VGX18" s="396"/>
      <c r="VGY18" s="396"/>
      <c r="VGZ18" s="396"/>
      <c r="VHA18" s="396"/>
      <c r="VHB18" s="396"/>
      <c r="VHC18" s="396"/>
      <c r="VHD18" s="396"/>
      <c r="VHE18" s="396"/>
      <c r="VHF18" s="396"/>
      <c r="VHG18" s="396"/>
      <c r="VHH18" s="396"/>
      <c r="VHI18" s="396"/>
      <c r="VHJ18" s="396"/>
      <c r="VHK18" s="396"/>
      <c r="VHL18" s="396"/>
      <c r="VHM18" s="396"/>
      <c r="VHN18" s="396"/>
      <c r="VHO18" s="396"/>
      <c r="VHP18" s="396"/>
      <c r="VHQ18" s="396"/>
      <c r="VHR18" s="396"/>
      <c r="VHS18" s="396"/>
      <c r="VHT18" s="396"/>
      <c r="VHU18" s="396"/>
      <c r="VHV18" s="396"/>
      <c r="VHW18" s="396"/>
      <c r="VHX18" s="396"/>
      <c r="VHY18" s="396"/>
      <c r="VHZ18" s="396"/>
      <c r="VIA18" s="396"/>
      <c r="VIB18" s="396"/>
      <c r="VIC18" s="396"/>
      <c r="VID18" s="396"/>
      <c r="VIE18" s="396"/>
      <c r="VIF18" s="396"/>
      <c r="VIG18" s="396"/>
      <c r="VIH18" s="396"/>
      <c r="VII18" s="396"/>
      <c r="VIJ18" s="396"/>
      <c r="VIK18" s="396"/>
      <c r="VIL18" s="396"/>
      <c r="VIM18" s="396"/>
      <c r="VIN18" s="396"/>
      <c r="VIO18" s="396"/>
      <c r="VIP18" s="396"/>
      <c r="VIQ18" s="396"/>
      <c r="VIR18" s="396"/>
      <c r="VIS18" s="396"/>
      <c r="VIT18" s="396"/>
      <c r="VIU18" s="396"/>
      <c r="VIV18" s="396"/>
      <c r="VIW18" s="396"/>
      <c r="VIX18" s="396"/>
      <c r="VIY18" s="396"/>
      <c r="VIZ18" s="396"/>
      <c r="VJA18" s="396"/>
      <c r="VJB18" s="396"/>
      <c r="VJC18" s="396"/>
      <c r="VJD18" s="396"/>
      <c r="VJE18" s="396"/>
      <c r="VJF18" s="396"/>
      <c r="VJG18" s="396"/>
      <c r="VJH18" s="396"/>
      <c r="VJI18" s="396"/>
      <c r="VJJ18" s="396"/>
      <c r="VJK18" s="396"/>
      <c r="VJL18" s="396"/>
      <c r="VJM18" s="396"/>
      <c r="VJN18" s="396"/>
      <c r="VJO18" s="396"/>
      <c r="VJP18" s="396"/>
      <c r="VJQ18" s="396"/>
      <c r="VJR18" s="396"/>
      <c r="VJS18" s="396"/>
      <c r="VJT18" s="396"/>
      <c r="VJU18" s="396"/>
      <c r="VJV18" s="396"/>
      <c r="VJW18" s="396"/>
      <c r="VJX18" s="396"/>
      <c r="VJY18" s="396"/>
      <c r="VJZ18" s="396"/>
      <c r="VKA18" s="396"/>
      <c r="VKB18" s="396"/>
      <c r="VKC18" s="396"/>
      <c r="VKD18" s="396"/>
      <c r="VKE18" s="396"/>
      <c r="VKF18" s="396"/>
      <c r="VKG18" s="396"/>
      <c r="VKH18" s="396"/>
      <c r="VKI18" s="396"/>
      <c r="VKJ18" s="396"/>
      <c r="VKK18" s="396"/>
      <c r="VKL18" s="396"/>
      <c r="VKM18" s="396"/>
      <c r="VKN18" s="396"/>
      <c r="VKO18" s="396"/>
      <c r="VKP18" s="396"/>
      <c r="VKQ18" s="396"/>
      <c r="VKR18" s="396"/>
      <c r="VKS18" s="396"/>
      <c r="VKT18" s="396"/>
      <c r="VKU18" s="396"/>
      <c r="VKV18" s="396"/>
      <c r="VKW18" s="396"/>
      <c r="VKX18" s="396"/>
      <c r="VKY18" s="396"/>
      <c r="VKZ18" s="396"/>
      <c r="VLA18" s="396"/>
      <c r="VLB18" s="396"/>
      <c r="VLC18" s="396"/>
      <c r="VLD18" s="396"/>
      <c r="VLE18" s="396"/>
      <c r="VLF18" s="396"/>
      <c r="VLG18" s="396"/>
      <c r="VLH18" s="396"/>
      <c r="VLI18" s="396"/>
      <c r="VLJ18" s="396"/>
      <c r="VLK18" s="396"/>
      <c r="VLL18" s="396"/>
      <c r="VLM18" s="396"/>
      <c r="VLN18" s="396"/>
      <c r="VLO18" s="396"/>
      <c r="VLP18" s="396"/>
      <c r="VLQ18" s="396"/>
      <c r="VLR18" s="396"/>
      <c r="VLS18" s="396"/>
      <c r="VLT18" s="396"/>
      <c r="VLU18" s="396"/>
      <c r="VLV18" s="396"/>
      <c r="VLW18" s="396"/>
      <c r="VLX18" s="396"/>
      <c r="VLY18" s="396"/>
      <c r="VLZ18" s="396"/>
      <c r="VMA18" s="396"/>
      <c r="VMB18" s="396"/>
      <c r="VMC18" s="396"/>
      <c r="VMD18" s="396"/>
      <c r="VME18" s="396"/>
      <c r="VMF18" s="396"/>
      <c r="VMG18" s="396"/>
      <c r="VMH18" s="396"/>
      <c r="VMI18" s="396"/>
      <c r="VMJ18" s="396"/>
      <c r="VMK18" s="396"/>
      <c r="VML18" s="396"/>
      <c r="VMM18" s="396"/>
      <c r="VMN18" s="396"/>
      <c r="VMO18" s="396"/>
      <c r="VMP18" s="396"/>
      <c r="VMQ18" s="396"/>
      <c r="VMR18" s="396"/>
      <c r="VMS18" s="396"/>
      <c r="VMT18" s="396"/>
      <c r="VMU18" s="396"/>
      <c r="VMV18" s="396"/>
      <c r="VMW18" s="396"/>
      <c r="VMX18" s="396"/>
      <c r="VMY18" s="396"/>
      <c r="VMZ18" s="396"/>
      <c r="VNA18" s="396"/>
      <c r="VNB18" s="396"/>
      <c r="VNC18" s="396"/>
      <c r="VND18" s="396"/>
      <c r="VNE18" s="396"/>
      <c r="VNF18" s="396"/>
      <c r="VNG18" s="396"/>
      <c r="VNH18" s="396"/>
      <c r="VNI18" s="396"/>
      <c r="VNJ18" s="396"/>
      <c r="VNK18" s="396"/>
      <c r="VNL18" s="396"/>
      <c r="VNM18" s="396"/>
      <c r="VNN18" s="396"/>
      <c r="VNO18" s="396"/>
      <c r="VNP18" s="396"/>
      <c r="VNQ18" s="396"/>
      <c r="VNR18" s="396"/>
      <c r="VNS18" s="396"/>
      <c r="VNT18" s="396"/>
      <c r="VNU18" s="396"/>
      <c r="VNV18" s="396"/>
      <c r="VNW18" s="396"/>
      <c r="VNX18" s="396"/>
      <c r="VNY18" s="396"/>
      <c r="VNZ18" s="396"/>
      <c r="VOA18" s="396"/>
      <c r="VOB18" s="396"/>
      <c r="VOC18" s="396"/>
      <c r="VOD18" s="396"/>
      <c r="VOE18" s="396"/>
      <c r="VOF18" s="396"/>
      <c r="VOG18" s="396"/>
      <c r="VOH18" s="396"/>
      <c r="VOI18" s="396"/>
      <c r="VOJ18" s="396"/>
      <c r="VOK18" s="396"/>
      <c r="VOL18" s="396"/>
      <c r="VOM18" s="396"/>
      <c r="VON18" s="396"/>
      <c r="VOO18" s="396"/>
      <c r="VOP18" s="396"/>
      <c r="VOQ18" s="396"/>
      <c r="VOR18" s="396"/>
      <c r="VOS18" s="396"/>
      <c r="VOT18" s="396"/>
      <c r="VOU18" s="396"/>
      <c r="VOV18" s="396"/>
      <c r="VOW18" s="396"/>
      <c r="VOX18" s="396"/>
      <c r="VOY18" s="396"/>
      <c r="VOZ18" s="396"/>
      <c r="VPA18" s="396"/>
      <c r="VPB18" s="396"/>
      <c r="VPC18" s="396"/>
      <c r="VPD18" s="396"/>
      <c r="VPE18" s="396"/>
      <c r="VPF18" s="396"/>
      <c r="VPG18" s="396"/>
      <c r="VPH18" s="396"/>
      <c r="VPI18" s="396"/>
      <c r="VPJ18" s="396"/>
      <c r="VPK18" s="396"/>
      <c r="VPL18" s="396"/>
      <c r="VPM18" s="396"/>
      <c r="VPN18" s="396"/>
      <c r="VPO18" s="396"/>
      <c r="VPP18" s="396"/>
      <c r="VPQ18" s="396"/>
      <c r="VPR18" s="396"/>
      <c r="VPS18" s="396"/>
      <c r="VPT18" s="396"/>
      <c r="VPU18" s="396"/>
      <c r="VPV18" s="396"/>
      <c r="VPW18" s="396"/>
      <c r="VPX18" s="396"/>
      <c r="VPY18" s="396"/>
      <c r="VPZ18" s="396"/>
      <c r="VQA18" s="396"/>
      <c r="VQB18" s="396"/>
      <c r="VQC18" s="396"/>
      <c r="VQD18" s="396"/>
      <c r="VQE18" s="396"/>
      <c r="VQF18" s="396"/>
      <c r="VQG18" s="396"/>
      <c r="VQH18" s="396"/>
      <c r="VQI18" s="396"/>
      <c r="VQJ18" s="396"/>
      <c r="VQK18" s="396"/>
      <c r="VQL18" s="396"/>
      <c r="VQM18" s="396"/>
      <c r="VQN18" s="396"/>
      <c r="VQO18" s="396"/>
      <c r="VQP18" s="396"/>
      <c r="VQQ18" s="396"/>
      <c r="VQR18" s="396"/>
      <c r="VQS18" s="396"/>
      <c r="VQT18" s="396"/>
      <c r="VQU18" s="396"/>
      <c r="VQV18" s="396"/>
      <c r="VQW18" s="396"/>
      <c r="VQX18" s="396"/>
      <c r="VQY18" s="396"/>
      <c r="VQZ18" s="396"/>
      <c r="VRA18" s="396"/>
      <c r="VRB18" s="396"/>
      <c r="VRC18" s="396"/>
      <c r="VRD18" s="396"/>
      <c r="VRE18" s="396"/>
      <c r="VRF18" s="396"/>
      <c r="VRG18" s="396"/>
      <c r="VRH18" s="396"/>
      <c r="VRI18" s="396"/>
      <c r="VRJ18" s="396"/>
      <c r="VRK18" s="396"/>
      <c r="VRL18" s="396"/>
      <c r="VRM18" s="396"/>
      <c r="VRN18" s="396"/>
      <c r="VRO18" s="396"/>
      <c r="VRP18" s="396"/>
      <c r="VRQ18" s="396"/>
      <c r="VRR18" s="396"/>
      <c r="VRS18" s="396"/>
      <c r="VRT18" s="396"/>
      <c r="VRU18" s="396"/>
      <c r="VRV18" s="396"/>
      <c r="VRW18" s="396"/>
      <c r="VRX18" s="396"/>
      <c r="VRY18" s="396"/>
      <c r="VRZ18" s="396"/>
      <c r="VSA18" s="396"/>
      <c r="VSB18" s="396"/>
      <c r="VSC18" s="396"/>
      <c r="VSD18" s="396"/>
      <c r="VSE18" s="396"/>
      <c r="VSF18" s="396"/>
      <c r="VSG18" s="396"/>
      <c r="VSH18" s="396"/>
      <c r="VSI18" s="396"/>
      <c r="VSJ18" s="396"/>
      <c r="VSK18" s="396"/>
      <c r="VSL18" s="396"/>
      <c r="VSM18" s="396"/>
      <c r="VSN18" s="396"/>
      <c r="VSO18" s="396"/>
      <c r="VSP18" s="396"/>
      <c r="VSQ18" s="396"/>
      <c r="VSR18" s="396"/>
      <c r="VSS18" s="396"/>
      <c r="VST18" s="396"/>
      <c r="VSU18" s="396"/>
      <c r="VSV18" s="396"/>
      <c r="VSW18" s="396"/>
      <c r="VSX18" s="396"/>
      <c r="VSY18" s="396"/>
      <c r="VSZ18" s="396"/>
      <c r="VTA18" s="396"/>
      <c r="VTB18" s="396"/>
      <c r="VTC18" s="396"/>
      <c r="VTD18" s="396"/>
      <c r="VTE18" s="396"/>
      <c r="VTF18" s="396"/>
      <c r="VTG18" s="396"/>
      <c r="VTH18" s="396"/>
      <c r="VTI18" s="396"/>
      <c r="VTJ18" s="396"/>
      <c r="VTK18" s="396"/>
      <c r="VTL18" s="396"/>
      <c r="VTM18" s="396"/>
      <c r="VTN18" s="396"/>
      <c r="VTO18" s="396"/>
      <c r="VTP18" s="396"/>
      <c r="VTQ18" s="396"/>
      <c r="VTR18" s="396"/>
      <c r="VTS18" s="396"/>
      <c r="VTT18" s="396"/>
      <c r="VTU18" s="396"/>
      <c r="VTV18" s="396"/>
      <c r="VTW18" s="396"/>
      <c r="VTX18" s="396"/>
      <c r="VTY18" s="396"/>
      <c r="VTZ18" s="396"/>
      <c r="VUA18" s="396"/>
      <c r="VUB18" s="396"/>
      <c r="VUC18" s="396"/>
      <c r="VUD18" s="396"/>
      <c r="VUE18" s="396"/>
      <c r="VUF18" s="396"/>
      <c r="VUG18" s="396"/>
      <c r="VUH18" s="396"/>
      <c r="VUI18" s="396"/>
      <c r="VUJ18" s="396"/>
      <c r="VUK18" s="396"/>
      <c r="VUL18" s="396"/>
      <c r="VUM18" s="396"/>
      <c r="VUN18" s="396"/>
      <c r="VUO18" s="396"/>
      <c r="VUP18" s="396"/>
      <c r="VUQ18" s="396"/>
      <c r="VUR18" s="396"/>
      <c r="VUS18" s="396"/>
      <c r="VUT18" s="396"/>
      <c r="VUU18" s="396"/>
      <c r="VUV18" s="396"/>
      <c r="VUW18" s="396"/>
      <c r="VUX18" s="396"/>
      <c r="VUY18" s="396"/>
      <c r="VUZ18" s="396"/>
      <c r="VVA18" s="396"/>
      <c r="VVB18" s="396"/>
      <c r="VVC18" s="396"/>
      <c r="VVD18" s="396"/>
      <c r="VVE18" s="396"/>
      <c r="VVF18" s="396"/>
      <c r="VVG18" s="396"/>
      <c r="VVH18" s="396"/>
      <c r="VVI18" s="396"/>
      <c r="VVJ18" s="396"/>
      <c r="VVK18" s="396"/>
      <c r="VVL18" s="396"/>
      <c r="VVM18" s="396"/>
      <c r="VVN18" s="396"/>
      <c r="VVO18" s="396"/>
      <c r="VVP18" s="396"/>
      <c r="VVQ18" s="396"/>
      <c r="VVR18" s="396"/>
      <c r="VVS18" s="396"/>
      <c r="VVT18" s="396"/>
      <c r="VVU18" s="396"/>
      <c r="VVV18" s="396"/>
      <c r="VVW18" s="396"/>
      <c r="VVX18" s="396"/>
      <c r="VVY18" s="396"/>
      <c r="VVZ18" s="396"/>
      <c r="VWA18" s="396"/>
      <c r="VWB18" s="396"/>
      <c r="VWC18" s="396"/>
      <c r="VWD18" s="396"/>
      <c r="VWE18" s="396"/>
      <c r="VWF18" s="396"/>
      <c r="VWG18" s="396"/>
      <c r="VWH18" s="396"/>
      <c r="VWI18" s="396"/>
      <c r="VWJ18" s="396"/>
      <c r="VWK18" s="396"/>
      <c r="VWL18" s="396"/>
      <c r="VWM18" s="396"/>
      <c r="VWN18" s="396"/>
      <c r="VWO18" s="396"/>
      <c r="VWP18" s="396"/>
      <c r="VWQ18" s="396"/>
      <c r="VWR18" s="396"/>
      <c r="VWS18" s="396"/>
      <c r="VWT18" s="396"/>
      <c r="VWU18" s="396"/>
      <c r="VWV18" s="396"/>
      <c r="VWW18" s="396"/>
      <c r="VWX18" s="396"/>
      <c r="VWY18" s="396"/>
      <c r="VWZ18" s="396"/>
      <c r="VXA18" s="396"/>
      <c r="VXB18" s="396"/>
      <c r="VXC18" s="396"/>
      <c r="VXD18" s="396"/>
      <c r="VXE18" s="396"/>
      <c r="VXF18" s="396"/>
      <c r="VXG18" s="396"/>
      <c r="VXH18" s="396"/>
      <c r="VXI18" s="396"/>
      <c r="VXJ18" s="396"/>
      <c r="VXK18" s="396"/>
      <c r="VXL18" s="396"/>
      <c r="VXM18" s="396"/>
      <c r="VXN18" s="396"/>
      <c r="VXO18" s="396"/>
      <c r="VXP18" s="396"/>
      <c r="VXQ18" s="396"/>
      <c r="VXR18" s="396"/>
      <c r="VXS18" s="396"/>
      <c r="VXT18" s="396"/>
      <c r="VXU18" s="396"/>
      <c r="VXV18" s="396"/>
      <c r="VXW18" s="396"/>
      <c r="VXX18" s="396"/>
      <c r="VXY18" s="396"/>
      <c r="VXZ18" s="396"/>
      <c r="VYA18" s="396"/>
      <c r="VYB18" s="396"/>
      <c r="VYC18" s="396"/>
      <c r="VYD18" s="396"/>
      <c r="VYE18" s="396"/>
      <c r="VYF18" s="396"/>
      <c r="VYG18" s="396"/>
      <c r="VYH18" s="396"/>
      <c r="VYI18" s="396"/>
      <c r="VYJ18" s="396"/>
      <c r="VYK18" s="396"/>
      <c r="VYL18" s="396"/>
      <c r="VYM18" s="396"/>
      <c r="VYN18" s="396"/>
      <c r="VYO18" s="396"/>
      <c r="VYP18" s="396"/>
      <c r="VYQ18" s="396"/>
      <c r="VYR18" s="396"/>
      <c r="VYS18" s="396"/>
      <c r="VYT18" s="396"/>
      <c r="VYU18" s="396"/>
      <c r="VYV18" s="396"/>
      <c r="VYW18" s="396"/>
      <c r="VYX18" s="396"/>
      <c r="VYY18" s="396"/>
      <c r="VYZ18" s="396"/>
      <c r="VZA18" s="396"/>
      <c r="VZB18" s="396"/>
      <c r="VZC18" s="396"/>
      <c r="VZD18" s="396"/>
      <c r="VZE18" s="396"/>
      <c r="VZF18" s="396"/>
      <c r="VZG18" s="396"/>
      <c r="VZH18" s="396"/>
      <c r="VZI18" s="396"/>
      <c r="VZJ18" s="396"/>
      <c r="VZK18" s="396"/>
      <c r="VZL18" s="396"/>
      <c r="VZM18" s="396"/>
      <c r="VZN18" s="396"/>
      <c r="VZO18" s="396"/>
      <c r="VZP18" s="396"/>
      <c r="VZQ18" s="396"/>
      <c r="VZR18" s="396"/>
      <c r="VZS18" s="396"/>
      <c r="VZT18" s="396"/>
      <c r="VZU18" s="396"/>
      <c r="VZV18" s="396"/>
      <c r="VZW18" s="396"/>
      <c r="VZX18" s="396"/>
      <c r="VZY18" s="396"/>
      <c r="VZZ18" s="396"/>
      <c r="WAA18" s="396"/>
      <c r="WAB18" s="396"/>
      <c r="WAC18" s="396"/>
      <c r="WAD18" s="396"/>
      <c r="WAE18" s="396"/>
      <c r="WAF18" s="396"/>
      <c r="WAG18" s="396"/>
      <c r="WAH18" s="396"/>
      <c r="WAI18" s="396"/>
      <c r="WAJ18" s="396"/>
      <c r="WAK18" s="396"/>
      <c r="WAL18" s="396"/>
      <c r="WAM18" s="396"/>
      <c r="WAN18" s="396"/>
      <c r="WAO18" s="396"/>
      <c r="WAP18" s="396"/>
      <c r="WAQ18" s="396"/>
      <c r="WAR18" s="396"/>
      <c r="WAS18" s="396"/>
      <c r="WAT18" s="396"/>
      <c r="WAU18" s="396"/>
      <c r="WAV18" s="396"/>
      <c r="WAW18" s="396"/>
      <c r="WAX18" s="396"/>
      <c r="WAY18" s="396"/>
      <c r="WAZ18" s="396"/>
      <c r="WBA18" s="396"/>
      <c r="WBB18" s="396"/>
      <c r="WBC18" s="396"/>
      <c r="WBD18" s="396"/>
      <c r="WBE18" s="396"/>
      <c r="WBF18" s="396"/>
      <c r="WBG18" s="396"/>
      <c r="WBH18" s="396"/>
      <c r="WBI18" s="396"/>
      <c r="WBJ18" s="396"/>
      <c r="WBK18" s="396"/>
      <c r="WBL18" s="396"/>
      <c r="WBM18" s="396"/>
      <c r="WBN18" s="396"/>
      <c r="WBO18" s="396"/>
      <c r="WBP18" s="396"/>
      <c r="WBQ18" s="396"/>
      <c r="WBR18" s="396"/>
      <c r="WBS18" s="396"/>
      <c r="WBT18" s="396"/>
      <c r="WBU18" s="396"/>
      <c r="WBV18" s="396"/>
      <c r="WBW18" s="396"/>
      <c r="WBX18" s="396"/>
      <c r="WBY18" s="396"/>
      <c r="WBZ18" s="396"/>
      <c r="WCA18" s="396"/>
      <c r="WCB18" s="396"/>
      <c r="WCC18" s="396"/>
      <c r="WCD18" s="396"/>
      <c r="WCE18" s="396"/>
      <c r="WCF18" s="396"/>
      <c r="WCG18" s="396"/>
      <c r="WCH18" s="396"/>
      <c r="WCI18" s="396"/>
      <c r="WCJ18" s="396"/>
      <c r="WCK18" s="396"/>
      <c r="WCL18" s="396"/>
      <c r="WCM18" s="396"/>
      <c r="WCN18" s="396"/>
      <c r="WCO18" s="396"/>
      <c r="WCP18" s="396"/>
      <c r="WCQ18" s="396"/>
      <c r="WCR18" s="396"/>
      <c r="WCS18" s="396"/>
      <c r="WCT18" s="396"/>
      <c r="WCU18" s="396"/>
      <c r="WCV18" s="396"/>
      <c r="WCW18" s="396"/>
      <c r="WCX18" s="396"/>
      <c r="WCY18" s="396"/>
      <c r="WCZ18" s="396"/>
      <c r="WDA18" s="396"/>
      <c r="WDB18" s="396"/>
      <c r="WDC18" s="396"/>
      <c r="WDD18" s="396"/>
      <c r="WDE18" s="396"/>
      <c r="WDF18" s="396"/>
      <c r="WDG18" s="396"/>
      <c r="WDH18" s="396"/>
      <c r="WDI18" s="396"/>
      <c r="WDJ18" s="396"/>
      <c r="WDK18" s="396"/>
      <c r="WDL18" s="396"/>
      <c r="WDM18" s="396"/>
      <c r="WDN18" s="396"/>
      <c r="WDO18" s="396"/>
      <c r="WDP18" s="396"/>
      <c r="WDQ18" s="396"/>
      <c r="WDR18" s="396"/>
      <c r="WDS18" s="396"/>
      <c r="WDT18" s="396"/>
      <c r="WDU18" s="396"/>
      <c r="WDV18" s="396"/>
      <c r="WDW18" s="396"/>
      <c r="WDX18" s="396"/>
      <c r="WDY18" s="396"/>
      <c r="WDZ18" s="396"/>
      <c r="WEA18" s="396"/>
      <c r="WEB18" s="396"/>
      <c r="WEC18" s="396"/>
      <c r="WED18" s="396"/>
      <c r="WEE18" s="396"/>
      <c r="WEF18" s="396"/>
      <c r="WEG18" s="396"/>
      <c r="WEH18" s="396"/>
      <c r="WEI18" s="396"/>
      <c r="WEJ18" s="396"/>
      <c r="WEK18" s="396"/>
      <c r="WEL18" s="396"/>
      <c r="WEM18" s="396"/>
      <c r="WEN18" s="396"/>
      <c r="WEO18" s="396"/>
      <c r="WEP18" s="396"/>
      <c r="WEQ18" s="396"/>
      <c r="WER18" s="396"/>
      <c r="WES18" s="396"/>
      <c r="WET18" s="396"/>
      <c r="WEU18" s="396"/>
      <c r="WEV18" s="396"/>
      <c r="WEW18" s="396"/>
      <c r="WEX18" s="396"/>
      <c r="WEY18" s="396"/>
      <c r="WEZ18" s="396"/>
      <c r="WFA18" s="396"/>
      <c r="WFB18" s="396"/>
      <c r="WFC18" s="396"/>
      <c r="WFD18" s="396"/>
      <c r="WFE18" s="396"/>
      <c r="WFF18" s="396"/>
      <c r="WFG18" s="396"/>
      <c r="WFH18" s="396"/>
      <c r="WFI18" s="396"/>
      <c r="WFJ18" s="396"/>
      <c r="WFK18" s="396"/>
      <c r="WFL18" s="396"/>
      <c r="WFM18" s="396"/>
      <c r="WFN18" s="396"/>
      <c r="WFO18" s="396"/>
      <c r="WFP18" s="396"/>
      <c r="WFQ18" s="396"/>
      <c r="WFR18" s="396"/>
      <c r="WFS18" s="396"/>
      <c r="WFT18" s="396"/>
      <c r="WFU18" s="396"/>
      <c r="WFV18" s="396"/>
      <c r="WFW18" s="396"/>
      <c r="WFX18" s="396"/>
      <c r="WFY18" s="396"/>
      <c r="WFZ18" s="396"/>
      <c r="WGA18" s="396"/>
      <c r="WGB18" s="396"/>
      <c r="WGC18" s="396"/>
      <c r="WGD18" s="396"/>
      <c r="WGE18" s="396"/>
      <c r="WGF18" s="396"/>
      <c r="WGG18" s="396"/>
      <c r="WGH18" s="396"/>
      <c r="WGI18" s="396"/>
      <c r="WGJ18" s="396"/>
      <c r="WGK18" s="396"/>
      <c r="WGL18" s="396"/>
      <c r="WGM18" s="396"/>
      <c r="WGN18" s="396"/>
      <c r="WGO18" s="396"/>
      <c r="WGP18" s="396"/>
      <c r="WGQ18" s="396"/>
      <c r="WGR18" s="396"/>
      <c r="WGS18" s="396"/>
      <c r="WGT18" s="396"/>
      <c r="WGU18" s="396"/>
      <c r="WGV18" s="396"/>
      <c r="WGW18" s="396"/>
      <c r="WGX18" s="396"/>
      <c r="WGY18" s="396"/>
      <c r="WGZ18" s="396"/>
      <c r="WHA18" s="396"/>
      <c r="WHB18" s="396"/>
      <c r="WHC18" s="396"/>
      <c r="WHD18" s="396"/>
      <c r="WHE18" s="396"/>
      <c r="WHF18" s="396"/>
      <c r="WHG18" s="396"/>
      <c r="WHH18" s="396"/>
      <c r="WHI18" s="396"/>
      <c r="WHJ18" s="396"/>
      <c r="WHK18" s="396"/>
      <c r="WHL18" s="396"/>
      <c r="WHM18" s="396"/>
      <c r="WHN18" s="396"/>
      <c r="WHO18" s="396"/>
      <c r="WHP18" s="396"/>
      <c r="WHQ18" s="396"/>
      <c r="WHR18" s="396"/>
      <c r="WHS18" s="396"/>
      <c r="WHT18" s="396"/>
      <c r="WHU18" s="396"/>
      <c r="WHV18" s="396"/>
      <c r="WHW18" s="396"/>
      <c r="WHX18" s="396"/>
      <c r="WHY18" s="396"/>
      <c r="WHZ18" s="396"/>
      <c r="WIA18" s="396"/>
      <c r="WIB18" s="396"/>
      <c r="WIC18" s="396"/>
      <c r="WID18" s="396"/>
      <c r="WIE18" s="396"/>
      <c r="WIF18" s="396"/>
      <c r="WIG18" s="396"/>
      <c r="WIH18" s="396"/>
      <c r="WII18" s="396"/>
      <c r="WIJ18" s="396"/>
      <c r="WIK18" s="396"/>
      <c r="WIL18" s="396"/>
      <c r="WIM18" s="396"/>
      <c r="WIN18" s="396"/>
      <c r="WIO18" s="396"/>
      <c r="WIP18" s="396"/>
      <c r="WIQ18" s="396"/>
      <c r="WIR18" s="396"/>
      <c r="WIS18" s="396"/>
      <c r="WIT18" s="396"/>
      <c r="WIU18" s="396"/>
      <c r="WIV18" s="396"/>
      <c r="WIW18" s="396"/>
      <c r="WIX18" s="396"/>
      <c r="WIY18" s="396"/>
      <c r="WIZ18" s="396"/>
      <c r="WJA18" s="396"/>
      <c r="WJB18" s="396"/>
      <c r="WJC18" s="396"/>
      <c r="WJD18" s="396"/>
      <c r="WJE18" s="396"/>
      <c r="WJF18" s="396"/>
      <c r="WJG18" s="396"/>
      <c r="WJH18" s="396"/>
      <c r="WJI18" s="396"/>
      <c r="WJJ18" s="396"/>
      <c r="WJK18" s="396"/>
      <c r="WJL18" s="396"/>
      <c r="WJM18" s="396"/>
      <c r="WJN18" s="396"/>
      <c r="WJO18" s="396"/>
      <c r="WJP18" s="396"/>
      <c r="WJQ18" s="396"/>
      <c r="WJR18" s="396"/>
      <c r="WJS18" s="396"/>
      <c r="WJT18" s="396"/>
      <c r="WJU18" s="396"/>
      <c r="WJV18" s="396"/>
      <c r="WJW18" s="396"/>
      <c r="WJX18" s="396"/>
      <c r="WJY18" s="396"/>
      <c r="WJZ18" s="396"/>
      <c r="WKA18" s="396"/>
      <c r="WKB18" s="396"/>
      <c r="WKC18" s="396"/>
      <c r="WKD18" s="396"/>
      <c r="WKE18" s="396"/>
      <c r="WKF18" s="396"/>
      <c r="WKG18" s="396"/>
      <c r="WKH18" s="396"/>
      <c r="WKI18" s="396"/>
      <c r="WKJ18" s="396"/>
      <c r="WKK18" s="396"/>
      <c r="WKL18" s="396"/>
      <c r="WKM18" s="396"/>
      <c r="WKN18" s="396"/>
      <c r="WKO18" s="396"/>
      <c r="WKP18" s="396"/>
      <c r="WKQ18" s="396"/>
      <c r="WKR18" s="396"/>
      <c r="WKS18" s="396"/>
      <c r="WKT18" s="396"/>
      <c r="WKU18" s="396"/>
      <c r="WKV18" s="396"/>
      <c r="WKW18" s="396"/>
      <c r="WKX18" s="396"/>
      <c r="WKY18" s="396"/>
      <c r="WKZ18" s="396"/>
      <c r="WLA18" s="396"/>
      <c r="WLB18" s="396"/>
      <c r="WLC18" s="396"/>
      <c r="WLD18" s="396"/>
      <c r="WLE18" s="396"/>
      <c r="WLF18" s="396"/>
      <c r="WLG18" s="396"/>
      <c r="WLH18" s="396"/>
      <c r="WLI18" s="396"/>
      <c r="WLJ18" s="396"/>
      <c r="WLK18" s="396"/>
      <c r="WLL18" s="396"/>
      <c r="WLM18" s="396"/>
      <c r="WLN18" s="396"/>
      <c r="WLO18" s="396"/>
      <c r="WLP18" s="396"/>
      <c r="WLQ18" s="396"/>
      <c r="WLR18" s="396"/>
      <c r="WLS18" s="396"/>
      <c r="WLT18" s="396"/>
      <c r="WLU18" s="396"/>
      <c r="WLV18" s="396"/>
      <c r="WLW18" s="396"/>
      <c r="WLX18" s="396"/>
      <c r="WLY18" s="396"/>
      <c r="WLZ18" s="396"/>
      <c r="WMA18" s="396"/>
      <c r="WMB18" s="396"/>
      <c r="WMC18" s="396"/>
      <c r="WMD18" s="396"/>
      <c r="WME18" s="396"/>
      <c r="WMF18" s="396"/>
      <c r="WMG18" s="396"/>
      <c r="WMH18" s="396"/>
      <c r="WMI18" s="396"/>
      <c r="WMJ18" s="396"/>
      <c r="WMK18" s="396"/>
      <c r="WML18" s="396"/>
      <c r="WMM18" s="396"/>
      <c r="WMN18" s="396"/>
      <c r="WMO18" s="396"/>
      <c r="WMP18" s="396"/>
      <c r="WMQ18" s="396"/>
      <c r="WMR18" s="396"/>
      <c r="WMS18" s="396"/>
      <c r="WMT18" s="396"/>
      <c r="WMU18" s="396"/>
      <c r="WMV18" s="396"/>
      <c r="WMW18" s="396"/>
      <c r="WMX18" s="396"/>
      <c r="WMY18" s="396"/>
      <c r="WMZ18" s="396"/>
      <c r="WNA18" s="396"/>
      <c r="WNB18" s="396"/>
      <c r="WNC18" s="396"/>
      <c r="WND18" s="396"/>
      <c r="WNE18" s="396"/>
      <c r="WNF18" s="396"/>
      <c r="WNG18" s="396"/>
      <c r="WNH18" s="396"/>
      <c r="WNI18" s="396"/>
      <c r="WNJ18" s="396"/>
      <c r="WNK18" s="396"/>
      <c r="WNL18" s="396"/>
      <c r="WNM18" s="396"/>
      <c r="WNN18" s="396"/>
      <c r="WNO18" s="396"/>
      <c r="WNP18" s="396"/>
      <c r="WNQ18" s="396"/>
      <c r="WNR18" s="396"/>
      <c r="WNS18" s="396"/>
      <c r="WNT18" s="396"/>
      <c r="WNU18" s="396"/>
      <c r="WNV18" s="396"/>
      <c r="WNW18" s="396"/>
      <c r="WNX18" s="396"/>
      <c r="WNY18" s="396"/>
      <c r="WNZ18" s="396"/>
      <c r="WOA18" s="396"/>
      <c r="WOB18" s="396"/>
      <c r="WOC18" s="396"/>
      <c r="WOD18" s="396"/>
      <c r="WOE18" s="396"/>
      <c r="WOF18" s="396"/>
      <c r="WOG18" s="396"/>
      <c r="WOH18" s="396"/>
      <c r="WOI18" s="396"/>
      <c r="WOJ18" s="396"/>
      <c r="WOK18" s="396"/>
      <c r="WOL18" s="396"/>
      <c r="WOM18" s="396"/>
      <c r="WON18" s="396"/>
      <c r="WOO18" s="396"/>
      <c r="WOP18" s="396"/>
      <c r="WOQ18" s="396"/>
      <c r="WOR18" s="396"/>
      <c r="WOS18" s="396"/>
      <c r="WOT18" s="396"/>
      <c r="WOU18" s="396"/>
      <c r="WOV18" s="396"/>
      <c r="WOW18" s="396"/>
      <c r="WOX18" s="396"/>
      <c r="WOY18" s="396"/>
      <c r="WOZ18" s="396"/>
      <c r="WPA18" s="396"/>
      <c r="WPB18" s="396"/>
      <c r="WPC18" s="396"/>
      <c r="WPD18" s="396"/>
      <c r="WPE18" s="396"/>
      <c r="WPF18" s="396"/>
      <c r="WPG18" s="396"/>
      <c r="WPH18" s="396"/>
      <c r="WPI18" s="396"/>
      <c r="WPJ18" s="396"/>
      <c r="WPK18" s="396"/>
      <c r="WPL18" s="396"/>
      <c r="WPM18" s="396"/>
      <c r="WPN18" s="396"/>
      <c r="WPO18" s="396"/>
      <c r="WPP18" s="396"/>
      <c r="WPQ18" s="396"/>
      <c r="WPR18" s="396"/>
      <c r="WPS18" s="396"/>
      <c r="WPT18" s="396"/>
      <c r="WPU18" s="396"/>
      <c r="WPV18" s="396"/>
      <c r="WPW18" s="396"/>
      <c r="WPX18" s="396"/>
      <c r="WPY18" s="396"/>
      <c r="WPZ18" s="396"/>
      <c r="WQA18" s="396"/>
      <c r="WQB18" s="396"/>
      <c r="WQC18" s="396"/>
      <c r="WQD18" s="396"/>
      <c r="WQE18" s="396"/>
      <c r="WQF18" s="396"/>
      <c r="WQG18" s="396"/>
      <c r="WQH18" s="396"/>
      <c r="WQI18" s="396"/>
      <c r="WQJ18" s="396"/>
      <c r="WQK18" s="396"/>
      <c r="WQL18" s="396"/>
      <c r="WQM18" s="396"/>
      <c r="WQN18" s="396"/>
      <c r="WQO18" s="396"/>
      <c r="WQP18" s="396"/>
      <c r="WQQ18" s="396"/>
      <c r="WQR18" s="396"/>
      <c r="WQS18" s="396"/>
      <c r="WQT18" s="396"/>
      <c r="WQU18" s="396"/>
      <c r="WQV18" s="396"/>
      <c r="WQW18" s="396"/>
      <c r="WQX18" s="396"/>
      <c r="WQY18" s="396"/>
      <c r="WQZ18" s="396"/>
      <c r="WRA18" s="396"/>
      <c r="WRB18" s="396"/>
      <c r="WRC18" s="396"/>
      <c r="WRD18" s="396"/>
      <c r="WRE18" s="396"/>
      <c r="WRF18" s="396"/>
      <c r="WRG18" s="396"/>
      <c r="WRH18" s="396"/>
      <c r="WRI18" s="396"/>
      <c r="WRJ18" s="396"/>
      <c r="WRK18" s="396"/>
      <c r="WRL18" s="396"/>
      <c r="WRM18" s="396"/>
      <c r="WRN18" s="396"/>
      <c r="WRO18" s="396"/>
      <c r="WRP18" s="396"/>
      <c r="WRQ18" s="396"/>
      <c r="WRR18" s="396"/>
      <c r="WRS18" s="396"/>
      <c r="WRT18" s="396"/>
      <c r="WRU18" s="396"/>
      <c r="WRV18" s="396"/>
      <c r="WRW18" s="396"/>
      <c r="WRX18" s="396"/>
      <c r="WRY18" s="396"/>
      <c r="WRZ18" s="396"/>
      <c r="WSA18" s="396"/>
      <c r="WSB18" s="396"/>
      <c r="WSC18" s="396"/>
      <c r="WSD18" s="396"/>
      <c r="WSE18" s="396"/>
      <c r="WSF18" s="396"/>
      <c r="WSG18" s="396"/>
      <c r="WSH18" s="396"/>
      <c r="WSI18" s="396"/>
      <c r="WSJ18" s="396"/>
      <c r="WSK18" s="396"/>
      <c r="WSL18" s="396"/>
      <c r="WSM18" s="396"/>
      <c r="WSN18" s="396"/>
      <c r="WSO18" s="396"/>
      <c r="WSP18" s="396"/>
      <c r="WSQ18" s="396"/>
      <c r="WSR18" s="396"/>
      <c r="WSS18" s="396"/>
      <c r="WST18" s="396"/>
      <c r="WSU18" s="396"/>
      <c r="WSV18" s="396"/>
      <c r="WSW18" s="396"/>
      <c r="WSX18" s="396"/>
      <c r="WSY18" s="396"/>
      <c r="WSZ18" s="396"/>
      <c r="WTA18" s="396"/>
      <c r="WTB18" s="396"/>
      <c r="WTC18" s="396"/>
      <c r="WTD18" s="396"/>
      <c r="WTE18" s="396"/>
      <c r="WTF18" s="396"/>
      <c r="WTG18" s="396"/>
      <c r="WTH18" s="396"/>
      <c r="WTI18" s="396"/>
      <c r="WTJ18" s="396"/>
      <c r="WTK18" s="396"/>
      <c r="WTL18" s="396"/>
      <c r="WTM18" s="396"/>
      <c r="WTN18" s="396"/>
      <c r="WTO18" s="396"/>
      <c r="WTP18" s="396"/>
      <c r="WTQ18" s="396"/>
      <c r="WTR18" s="396"/>
      <c r="WTS18" s="396"/>
      <c r="WTT18" s="396"/>
      <c r="WTU18" s="396"/>
      <c r="WTV18" s="396"/>
      <c r="WTW18" s="396"/>
      <c r="WTX18" s="396"/>
      <c r="WTY18" s="396"/>
      <c r="WTZ18" s="396"/>
      <c r="WUA18" s="396"/>
      <c r="WUB18" s="396"/>
      <c r="WUC18" s="396"/>
      <c r="WUD18" s="396"/>
      <c r="WUE18" s="396"/>
      <c r="WUF18" s="396"/>
      <c r="WUG18" s="396"/>
      <c r="WUH18" s="396"/>
      <c r="WUI18" s="396"/>
      <c r="WUJ18" s="396"/>
      <c r="WUK18" s="396"/>
      <c r="WUL18" s="396"/>
      <c r="WUM18" s="396"/>
      <c r="WUN18" s="396"/>
      <c r="WUO18" s="396"/>
      <c r="WUP18" s="396"/>
      <c r="WUQ18" s="396"/>
      <c r="WUR18" s="396"/>
      <c r="WUS18" s="396"/>
      <c r="WUT18" s="396"/>
      <c r="WUU18" s="396"/>
      <c r="WUV18" s="396"/>
      <c r="WUW18" s="396"/>
      <c r="WUX18" s="396"/>
      <c r="WUY18" s="396"/>
      <c r="WUZ18" s="396"/>
      <c r="WVA18" s="396"/>
      <c r="WVB18" s="396"/>
      <c r="WVC18" s="396"/>
      <c r="WVD18" s="396"/>
      <c r="WVE18" s="396"/>
      <c r="WVF18" s="396"/>
      <c r="WVG18" s="396"/>
      <c r="WVH18" s="396"/>
      <c r="WVI18" s="396"/>
      <c r="WVJ18" s="396"/>
      <c r="WVK18" s="396"/>
      <c r="WVL18" s="396"/>
      <c r="WVM18" s="396"/>
      <c r="WVN18" s="396"/>
      <c r="WVO18" s="396"/>
      <c r="WVP18" s="396"/>
      <c r="WVQ18" s="396"/>
      <c r="WVR18" s="396"/>
      <c r="WVS18" s="396"/>
      <c r="WVT18" s="396"/>
      <c r="WVU18" s="396"/>
      <c r="WVV18" s="396"/>
      <c r="WVW18" s="396"/>
      <c r="WVX18" s="396"/>
      <c r="WVY18" s="396"/>
      <c r="WVZ18" s="396"/>
      <c r="WWA18" s="396"/>
      <c r="WWB18" s="396"/>
      <c r="WWC18" s="396"/>
      <c r="WWD18" s="396"/>
      <c r="WWE18" s="396"/>
      <c r="WWF18" s="396"/>
      <c r="WWG18" s="396"/>
      <c r="WWH18" s="396"/>
      <c r="WWI18" s="396"/>
      <c r="WWJ18" s="396"/>
      <c r="WWK18" s="396"/>
      <c r="WWL18" s="396"/>
      <c r="WWM18" s="396"/>
      <c r="WWN18" s="396"/>
      <c r="WWO18" s="396"/>
      <c r="WWP18" s="396"/>
      <c r="WWQ18" s="396"/>
      <c r="WWR18" s="396"/>
      <c r="WWS18" s="396"/>
      <c r="WWT18" s="396"/>
      <c r="WWU18" s="396"/>
      <c r="WWV18" s="396"/>
      <c r="WWW18" s="396"/>
      <c r="WWX18" s="396"/>
      <c r="WWY18" s="396"/>
      <c r="WWZ18" s="396"/>
      <c r="WXA18" s="396"/>
      <c r="WXB18" s="396"/>
      <c r="WXC18" s="396"/>
      <c r="WXD18" s="396"/>
      <c r="WXE18" s="396"/>
      <c r="WXF18" s="396"/>
      <c r="WXG18" s="396"/>
      <c r="WXH18" s="396"/>
      <c r="WXI18" s="396"/>
      <c r="WXJ18" s="396"/>
      <c r="WXK18" s="396"/>
      <c r="WXL18" s="396"/>
      <c r="WXM18" s="396"/>
      <c r="WXN18" s="396"/>
      <c r="WXO18" s="396"/>
      <c r="WXP18" s="396"/>
      <c r="WXQ18" s="396"/>
      <c r="WXR18" s="396"/>
      <c r="WXS18" s="396"/>
      <c r="WXT18" s="396"/>
      <c r="WXU18" s="396"/>
      <c r="WXV18" s="396"/>
      <c r="WXW18" s="396"/>
      <c r="WXX18" s="396"/>
      <c r="WXY18" s="396"/>
      <c r="WXZ18" s="396"/>
      <c r="WYA18" s="396"/>
      <c r="WYB18" s="396"/>
      <c r="WYC18" s="396"/>
      <c r="WYD18" s="396"/>
      <c r="WYE18" s="396"/>
      <c r="WYF18" s="396"/>
      <c r="WYG18" s="396"/>
      <c r="WYH18" s="396"/>
      <c r="WYI18" s="396"/>
      <c r="WYJ18" s="396"/>
      <c r="WYK18" s="396"/>
      <c r="WYL18" s="396"/>
      <c r="WYM18" s="396"/>
      <c r="WYN18" s="396"/>
      <c r="WYO18" s="396"/>
      <c r="WYP18" s="396"/>
      <c r="WYQ18" s="396"/>
      <c r="WYR18" s="396"/>
      <c r="WYS18" s="396"/>
      <c r="WYT18" s="396"/>
      <c r="WYU18" s="396"/>
      <c r="WYV18" s="396"/>
      <c r="WYW18" s="396"/>
      <c r="WYX18" s="396"/>
      <c r="WYY18" s="396"/>
      <c r="WYZ18" s="396"/>
      <c r="WZA18" s="396"/>
      <c r="WZB18" s="396"/>
      <c r="WZC18" s="396"/>
      <c r="WZD18" s="396"/>
      <c r="WZE18" s="396"/>
      <c r="WZF18" s="396"/>
      <c r="WZG18" s="396"/>
      <c r="WZH18" s="396"/>
      <c r="WZI18" s="396"/>
      <c r="WZJ18" s="396"/>
      <c r="WZK18" s="396"/>
      <c r="WZL18" s="396"/>
      <c r="WZM18" s="396"/>
      <c r="WZN18" s="396"/>
      <c r="WZO18" s="396"/>
      <c r="WZP18" s="396"/>
      <c r="WZQ18" s="396"/>
      <c r="WZR18" s="396"/>
      <c r="WZS18" s="396"/>
      <c r="WZT18" s="396"/>
      <c r="WZU18" s="396"/>
      <c r="WZV18" s="396"/>
      <c r="WZW18" s="396"/>
      <c r="WZX18" s="396"/>
      <c r="WZY18" s="396"/>
      <c r="WZZ18" s="396"/>
      <c r="XAA18" s="396"/>
      <c r="XAB18" s="396"/>
      <c r="XAC18" s="396"/>
      <c r="XAD18" s="396"/>
      <c r="XAE18" s="396"/>
      <c r="XAF18" s="396"/>
      <c r="XAG18" s="396"/>
      <c r="XAH18" s="396"/>
      <c r="XAI18" s="396"/>
      <c r="XAJ18" s="396"/>
      <c r="XAK18" s="396"/>
      <c r="XAL18" s="396"/>
      <c r="XAM18" s="396"/>
      <c r="XAN18" s="396"/>
      <c r="XAO18" s="396"/>
      <c r="XAP18" s="396"/>
      <c r="XAQ18" s="396"/>
      <c r="XAR18" s="396"/>
      <c r="XAS18" s="396"/>
      <c r="XAT18" s="396"/>
      <c r="XAU18" s="396"/>
      <c r="XAV18" s="396"/>
      <c r="XAW18" s="396"/>
      <c r="XAX18" s="396"/>
      <c r="XAY18" s="396"/>
      <c r="XAZ18" s="396"/>
      <c r="XBA18" s="396"/>
      <c r="XBB18" s="396"/>
      <c r="XBC18" s="396"/>
      <c r="XBD18" s="396"/>
      <c r="XBE18" s="396"/>
      <c r="XBF18" s="396"/>
      <c r="XBG18" s="396"/>
      <c r="XBH18" s="396"/>
      <c r="XBI18" s="396"/>
      <c r="XBJ18" s="396"/>
      <c r="XBK18" s="396"/>
      <c r="XBL18" s="396"/>
      <c r="XBM18" s="396"/>
      <c r="XBN18" s="396"/>
      <c r="XBO18" s="396"/>
      <c r="XBP18" s="396"/>
      <c r="XBQ18" s="396"/>
      <c r="XBR18" s="396"/>
      <c r="XBS18" s="396"/>
      <c r="XBT18" s="396"/>
      <c r="XBU18" s="396"/>
      <c r="XBV18" s="396"/>
      <c r="XBW18" s="396"/>
      <c r="XBX18" s="396"/>
      <c r="XBY18" s="396"/>
      <c r="XBZ18" s="396"/>
      <c r="XCA18" s="396"/>
      <c r="XCB18" s="396"/>
      <c r="XCC18" s="396"/>
      <c r="XCD18" s="396"/>
      <c r="XCE18" s="396"/>
      <c r="XCF18" s="396"/>
      <c r="XCG18" s="396"/>
      <c r="XCH18" s="396"/>
      <c r="XCI18" s="396"/>
      <c r="XCJ18" s="396"/>
      <c r="XCK18" s="396"/>
      <c r="XCL18" s="396"/>
      <c r="XCM18" s="396"/>
      <c r="XCN18" s="396"/>
      <c r="XCO18" s="396"/>
      <c r="XCP18" s="396"/>
      <c r="XCQ18" s="396"/>
      <c r="XCR18" s="396"/>
      <c r="XCS18" s="396"/>
      <c r="XCT18" s="396"/>
      <c r="XCU18" s="396"/>
      <c r="XCV18" s="396"/>
      <c r="XCW18" s="396"/>
      <c r="XCX18" s="396"/>
      <c r="XCY18" s="396"/>
      <c r="XCZ18" s="396"/>
      <c r="XDA18" s="396"/>
      <c r="XDB18" s="396"/>
      <c r="XDC18" s="396"/>
      <c r="XDD18" s="396"/>
      <c r="XDE18" s="396"/>
      <c r="XDF18" s="396"/>
      <c r="XDG18" s="396"/>
      <c r="XDH18" s="396"/>
      <c r="XDI18" s="396"/>
      <c r="XDJ18" s="396"/>
      <c r="XDK18" s="396"/>
      <c r="XDL18" s="396"/>
      <c r="XDM18" s="396"/>
      <c r="XDN18" s="396"/>
      <c r="XDO18" s="396"/>
      <c r="XDP18" s="396"/>
      <c r="XDQ18" s="396"/>
      <c r="XDR18" s="396"/>
      <c r="XDS18" s="396"/>
      <c r="XDT18" s="396"/>
      <c r="XDU18" s="396"/>
      <c r="XDV18" s="396"/>
      <c r="XDW18" s="396"/>
      <c r="XDX18" s="396"/>
      <c r="XDY18" s="396"/>
      <c r="XDZ18" s="396"/>
      <c r="XEA18" s="396"/>
      <c r="XEB18" s="396"/>
      <c r="XEC18" s="396"/>
      <c r="XED18" s="396"/>
      <c r="XEE18" s="396"/>
      <c r="XEF18" s="396"/>
      <c r="XEG18" s="396"/>
      <c r="XEH18" s="396"/>
      <c r="XEI18" s="396"/>
      <c r="XEJ18" s="396"/>
      <c r="XEK18" s="396"/>
      <c r="XEL18" s="396"/>
      <c r="XEM18" s="396"/>
      <c r="XEN18" s="396"/>
      <c r="XEO18" s="396"/>
      <c r="XEP18" s="396"/>
      <c r="XEQ18" s="396"/>
      <c r="XER18" s="396"/>
      <c r="XES18" s="396"/>
      <c r="XET18" s="396"/>
      <c r="XEU18" s="396"/>
      <c r="XEV18" s="396"/>
      <c r="XEW18" s="396"/>
      <c r="XEX18" s="396"/>
      <c r="XEY18" s="396"/>
      <c r="XEZ18" s="396"/>
      <c r="XFA18" s="396"/>
      <c r="XFB18" s="396"/>
      <c r="XFC18" s="396"/>
    </row>
    <row r="19" spans="1:16384" ht="12" customHeight="1">
      <c r="A19" s="404">
        <v>8</v>
      </c>
      <c r="B19" s="113" t="s">
        <v>2345</v>
      </c>
      <c r="C19" s="113" t="s">
        <v>4752</v>
      </c>
      <c r="D19" s="113" t="s">
        <v>2100</v>
      </c>
      <c r="E19" s="113" t="s">
        <v>2101</v>
      </c>
      <c r="F19" s="1733" t="s">
        <v>2345</v>
      </c>
      <c r="G19" s="1733" t="s">
        <v>4752</v>
      </c>
      <c r="H19" s="1733" t="s">
        <v>2096</v>
      </c>
      <c r="I19" s="1733" t="s">
        <v>2097</v>
      </c>
      <c r="J19" s="762"/>
      <c r="K19" s="762"/>
      <c r="L19" s="762"/>
      <c r="M19" s="417"/>
      <c r="N19" s="404" t="s">
        <v>2308</v>
      </c>
      <c r="O19" s="113" t="s">
        <v>5662</v>
      </c>
      <c r="P19" s="113" t="s">
        <v>2345</v>
      </c>
      <c r="Q19" s="113" t="s">
        <v>4754</v>
      </c>
      <c r="R19" s="113" t="s">
        <v>2100</v>
      </c>
      <c r="S19" s="113" t="s">
        <v>2286</v>
      </c>
      <c r="T19" s="762"/>
      <c r="U19" s="762"/>
      <c r="V19" s="762"/>
      <c r="W19" s="762"/>
      <c r="X19" s="762"/>
      <c r="Y19" s="396"/>
      <c r="Z19" s="396"/>
      <c r="AA19" s="396"/>
      <c r="AB19" s="396"/>
      <c r="AC19" s="396"/>
      <c r="AD19" s="396"/>
      <c r="AE19" s="396"/>
      <c r="AF19" s="396"/>
      <c r="AG19" s="396"/>
      <c r="AH19" s="396"/>
      <c r="AI19" s="396"/>
      <c r="AJ19" s="396"/>
      <c r="AK19" s="396"/>
      <c r="AL19" s="396"/>
      <c r="AM19" s="396"/>
      <c r="AN19" s="396"/>
      <c r="AO19" s="396"/>
      <c r="AP19" s="396"/>
      <c r="AQ19" s="396"/>
      <c r="AR19" s="396"/>
      <c r="AS19" s="396"/>
      <c r="AT19" s="396"/>
      <c r="AU19" s="396"/>
      <c r="AV19" s="396"/>
      <c r="AW19" s="396"/>
      <c r="AX19" s="396"/>
      <c r="AY19" s="396"/>
      <c r="AZ19" s="396"/>
      <c r="BA19" s="396"/>
      <c r="BB19" s="396"/>
      <c r="BC19" s="396"/>
      <c r="BD19" s="396"/>
      <c r="BE19" s="396"/>
      <c r="BF19" s="396"/>
      <c r="BG19" s="396"/>
      <c r="BH19" s="396"/>
      <c r="BI19" s="396"/>
      <c r="BJ19" s="396"/>
      <c r="BK19" s="396"/>
      <c r="BL19" s="396"/>
      <c r="BM19" s="396"/>
      <c r="BN19" s="396"/>
      <c r="BO19" s="396"/>
      <c r="BP19" s="396"/>
      <c r="BQ19" s="396"/>
      <c r="BR19" s="396"/>
      <c r="BS19" s="396"/>
      <c r="BT19" s="396"/>
      <c r="BU19" s="396"/>
      <c r="BV19" s="396"/>
      <c r="BW19" s="396"/>
      <c r="BX19" s="396"/>
      <c r="BY19" s="396"/>
      <c r="BZ19" s="396"/>
      <c r="CA19" s="396"/>
      <c r="CB19" s="396"/>
      <c r="CC19" s="396"/>
      <c r="CD19" s="396"/>
      <c r="CE19" s="396"/>
      <c r="CF19" s="396"/>
      <c r="CG19" s="396"/>
      <c r="CH19" s="396"/>
      <c r="CI19" s="396"/>
      <c r="CJ19" s="396"/>
      <c r="CK19" s="396"/>
      <c r="CL19" s="396"/>
      <c r="CM19" s="396"/>
      <c r="CN19" s="396"/>
      <c r="CO19" s="396"/>
      <c r="CP19" s="396"/>
      <c r="CQ19" s="396"/>
      <c r="CR19" s="396"/>
      <c r="CS19" s="396"/>
      <c r="CT19" s="396"/>
      <c r="CU19" s="396"/>
      <c r="CV19" s="396"/>
      <c r="CW19" s="396"/>
      <c r="CX19" s="396"/>
      <c r="CY19" s="396"/>
      <c r="CZ19" s="396"/>
      <c r="DA19" s="396"/>
      <c r="DB19" s="396"/>
      <c r="DC19" s="396"/>
      <c r="DD19" s="396"/>
      <c r="DE19" s="396"/>
      <c r="DF19" s="396"/>
      <c r="DG19" s="396"/>
      <c r="DH19" s="396"/>
      <c r="DI19" s="396"/>
      <c r="DJ19" s="396"/>
      <c r="DK19" s="396"/>
      <c r="DL19" s="396"/>
      <c r="DM19" s="396"/>
      <c r="DN19" s="396"/>
      <c r="DO19" s="396"/>
      <c r="DP19" s="396"/>
      <c r="DQ19" s="396"/>
      <c r="DR19" s="396"/>
      <c r="DS19" s="396"/>
      <c r="DT19" s="396"/>
      <c r="DU19" s="396"/>
      <c r="DV19" s="396"/>
      <c r="DW19" s="396"/>
      <c r="DX19" s="396"/>
      <c r="DY19" s="396"/>
      <c r="DZ19" s="396"/>
      <c r="EA19" s="396"/>
      <c r="EB19" s="396"/>
      <c r="EC19" s="396"/>
      <c r="ED19" s="396"/>
      <c r="EE19" s="396"/>
      <c r="EF19" s="396"/>
      <c r="EG19" s="396"/>
      <c r="EH19" s="396"/>
      <c r="EI19" s="396"/>
      <c r="EJ19" s="396"/>
      <c r="EK19" s="396"/>
      <c r="EL19" s="396"/>
      <c r="EM19" s="396"/>
      <c r="EN19" s="396"/>
      <c r="EO19" s="396"/>
      <c r="EP19" s="396"/>
      <c r="EQ19" s="396"/>
      <c r="ER19" s="396"/>
      <c r="ES19" s="396"/>
      <c r="ET19" s="396"/>
      <c r="EU19" s="396"/>
      <c r="EV19" s="396"/>
      <c r="EW19" s="396"/>
      <c r="EX19" s="396"/>
      <c r="EY19" s="396"/>
      <c r="EZ19" s="396"/>
      <c r="FA19" s="396"/>
      <c r="FB19" s="396"/>
      <c r="FC19" s="396"/>
      <c r="FD19" s="396"/>
      <c r="FE19" s="396"/>
      <c r="FF19" s="396"/>
      <c r="FG19" s="396"/>
      <c r="FH19" s="396"/>
      <c r="FI19" s="396"/>
      <c r="FJ19" s="396"/>
      <c r="FK19" s="396"/>
      <c r="FL19" s="396"/>
      <c r="FM19" s="396"/>
      <c r="FN19" s="396"/>
      <c r="FO19" s="396"/>
      <c r="FP19" s="396"/>
      <c r="FQ19" s="396"/>
      <c r="FR19" s="396"/>
      <c r="FS19" s="396"/>
      <c r="FT19" s="396"/>
      <c r="FU19" s="396"/>
      <c r="FV19" s="396"/>
      <c r="FW19" s="396"/>
      <c r="FX19" s="396"/>
      <c r="FY19" s="396"/>
      <c r="FZ19" s="396"/>
      <c r="GA19" s="396"/>
      <c r="GB19" s="396"/>
      <c r="GC19" s="396"/>
      <c r="GD19" s="396"/>
      <c r="GE19" s="396"/>
      <c r="GF19" s="396"/>
      <c r="GG19" s="396"/>
      <c r="GH19" s="396"/>
      <c r="GI19" s="396"/>
      <c r="GJ19" s="396"/>
      <c r="GK19" s="396"/>
      <c r="GL19" s="396"/>
      <c r="GM19" s="396"/>
      <c r="GN19" s="396"/>
      <c r="GO19" s="396"/>
      <c r="GP19" s="396"/>
      <c r="GQ19" s="396"/>
      <c r="GR19" s="396"/>
      <c r="GS19" s="396"/>
      <c r="GT19" s="396"/>
      <c r="GU19" s="396"/>
      <c r="GV19" s="396"/>
      <c r="GW19" s="396"/>
      <c r="GX19" s="396"/>
      <c r="GY19" s="396"/>
      <c r="GZ19" s="396"/>
      <c r="HA19" s="396"/>
      <c r="HB19" s="396"/>
      <c r="HC19" s="396"/>
      <c r="HD19" s="396"/>
      <c r="HE19" s="396"/>
      <c r="HF19" s="396"/>
      <c r="HG19" s="396"/>
      <c r="HH19" s="396"/>
      <c r="HI19" s="396"/>
      <c r="HJ19" s="396"/>
      <c r="HK19" s="396"/>
      <c r="HL19" s="396"/>
      <c r="HM19" s="396"/>
      <c r="HN19" s="396"/>
      <c r="HO19" s="396"/>
      <c r="HP19" s="396"/>
      <c r="HQ19" s="396"/>
      <c r="HR19" s="396"/>
      <c r="HS19" s="396"/>
      <c r="HT19" s="396"/>
      <c r="HU19" s="396"/>
      <c r="HV19" s="396"/>
      <c r="HW19" s="396"/>
      <c r="HX19" s="396"/>
      <c r="HY19" s="396"/>
      <c r="HZ19" s="396"/>
      <c r="IA19" s="396"/>
      <c r="IB19" s="396"/>
      <c r="IC19" s="396"/>
      <c r="ID19" s="396"/>
      <c r="IE19" s="396"/>
      <c r="IF19" s="396"/>
      <c r="IG19" s="396"/>
      <c r="IH19" s="396"/>
      <c r="II19" s="396"/>
      <c r="IJ19" s="396"/>
      <c r="IK19" s="396"/>
      <c r="IL19" s="396"/>
      <c r="IM19" s="396"/>
      <c r="IN19" s="396"/>
      <c r="IO19" s="396"/>
      <c r="IP19" s="396"/>
      <c r="IQ19" s="396"/>
      <c r="IR19" s="396"/>
      <c r="IS19" s="396"/>
      <c r="IT19" s="396"/>
      <c r="IU19" s="396"/>
      <c r="IV19" s="396"/>
      <c r="IW19" s="396"/>
      <c r="IX19" s="396"/>
      <c r="IY19" s="396"/>
      <c r="IZ19" s="396"/>
      <c r="JA19" s="396"/>
      <c r="JB19" s="396"/>
      <c r="JC19" s="396"/>
      <c r="JD19" s="396"/>
      <c r="JE19" s="396"/>
      <c r="JF19" s="396"/>
      <c r="JG19" s="396"/>
      <c r="JH19" s="396"/>
      <c r="JI19" s="396"/>
      <c r="JJ19" s="396"/>
      <c r="JK19" s="396"/>
      <c r="JL19" s="396"/>
      <c r="JM19" s="396"/>
      <c r="JN19" s="396"/>
      <c r="JO19" s="396"/>
      <c r="JP19" s="396"/>
      <c r="JQ19" s="396"/>
      <c r="JR19" s="396"/>
      <c r="JS19" s="396"/>
      <c r="JT19" s="396"/>
      <c r="JU19" s="396"/>
      <c r="JV19" s="396"/>
      <c r="JW19" s="396"/>
      <c r="JX19" s="396"/>
      <c r="JY19" s="396"/>
      <c r="JZ19" s="396"/>
      <c r="KA19" s="396"/>
      <c r="KB19" s="396"/>
      <c r="KC19" s="396"/>
      <c r="KD19" s="396"/>
      <c r="KE19" s="396"/>
      <c r="KF19" s="396"/>
      <c r="KG19" s="396"/>
      <c r="KH19" s="396"/>
      <c r="KI19" s="396"/>
      <c r="KJ19" s="396"/>
      <c r="KK19" s="396"/>
      <c r="KL19" s="396"/>
      <c r="KM19" s="396"/>
      <c r="KN19" s="396"/>
      <c r="KO19" s="396"/>
      <c r="KP19" s="396"/>
      <c r="KQ19" s="396"/>
      <c r="KR19" s="396"/>
      <c r="KS19" s="396"/>
      <c r="KT19" s="396"/>
      <c r="KU19" s="396"/>
      <c r="KV19" s="396"/>
      <c r="KW19" s="396"/>
      <c r="KX19" s="396"/>
      <c r="KY19" s="396"/>
      <c r="KZ19" s="396"/>
      <c r="LA19" s="396"/>
      <c r="LB19" s="396"/>
      <c r="LC19" s="396"/>
      <c r="LD19" s="396"/>
      <c r="LE19" s="396"/>
      <c r="LF19" s="396"/>
      <c r="LG19" s="396"/>
      <c r="LH19" s="396"/>
      <c r="LI19" s="396"/>
      <c r="LJ19" s="396"/>
      <c r="LK19" s="396"/>
      <c r="LL19" s="396"/>
      <c r="LM19" s="396"/>
      <c r="LN19" s="396"/>
      <c r="LO19" s="396"/>
      <c r="LP19" s="396"/>
      <c r="LQ19" s="396"/>
      <c r="LR19" s="396"/>
      <c r="LS19" s="396"/>
      <c r="LT19" s="396"/>
      <c r="LU19" s="396"/>
      <c r="LV19" s="396"/>
      <c r="LW19" s="396"/>
      <c r="LX19" s="396"/>
      <c r="LY19" s="396"/>
      <c r="LZ19" s="396"/>
      <c r="MA19" s="396"/>
      <c r="MB19" s="396"/>
      <c r="MC19" s="396"/>
      <c r="MD19" s="396"/>
      <c r="ME19" s="396"/>
      <c r="MF19" s="396"/>
      <c r="MG19" s="396"/>
      <c r="MH19" s="396"/>
      <c r="MI19" s="396"/>
      <c r="MJ19" s="396"/>
      <c r="MK19" s="396"/>
      <c r="ML19" s="396"/>
      <c r="MM19" s="396"/>
      <c r="MN19" s="396"/>
      <c r="MO19" s="396"/>
      <c r="MP19" s="396"/>
      <c r="MQ19" s="396"/>
      <c r="MR19" s="396"/>
      <c r="MS19" s="396"/>
      <c r="MT19" s="396"/>
      <c r="MU19" s="396"/>
      <c r="MV19" s="396"/>
      <c r="MW19" s="396"/>
      <c r="MX19" s="396"/>
      <c r="MY19" s="396"/>
      <c r="MZ19" s="396"/>
      <c r="NA19" s="396"/>
      <c r="NB19" s="396"/>
      <c r="NC19" s="396"/>
      <c r="ND19" s="396"/>
      <c r="NE19" s="396"/>
      <c r="NF19" s="396"/>
      <c r="NG19" s="396"/>
      <c r="NH19" s="396"/>
      <c r="NI19" s="396"/>
      <c r="NJ19" s="396"/>
      <c r="NK19" s="396"/>
      <c r="NL19" s="396"/>
      <c r="NM19" s="396"/>
      <c r="NN19" s="396"/>
      <c r="NO19" s="396"/>
      <c r="NP19" s="396"/>
      <c r="NQ19" s="396"/>
      <c r="NR19" s="396"/>
      <c r="NS19" s="396"/>
      <c r="NT19" s="396"/>
      <c r="NU19" s="396"/>
      <c r="NV19" s="396"/>
      <c r="NW19" s="396"/>
      <c r="NX19" s="396"/>
      <c r="NY19" s="396"/>
      <c r="NZ19" s="396"/>
      <c r="OA19" s="396"/>
      <c r="OB19" s="396"/>
      <c r="OC19" s="396"/>
      <c r="OD19" s="396"/>
      <c r="OE19" s="396"/>
      <c r="OF19" s="396"/>
      <c r="OG19" s="396"/>
      <c r="OH19" s="396"/>
      <c r="OI19" s="396"/>
      <c r="OJ19" s="396"/>
      <c r="OK19" s="396"/>
      <c r="OL19" s="396"/>
      <c r="OM19" s="396"/>
      <c r="ON19" s="396"/>
      <c r="OO19" s="396"/>
      <c r="OP19" s="396"/>
      <c r="OQ19" s="396"/>
      <c r="OR19" s="396"/>
      <c r="OS19" s="396"/>
      <c r="OT19" s="396"/>
      <c r="OU19" s="396"/>
      <c r="OV19" s="396"/>
      <c r="OW19" s="396"/>
      <c r="OX19" s="396"/>
      <c r="OY19" s="396"/>
      <c r="OZ19" s="396"/>
      <c r="PA19" s="396"/>
      <c r="PB19" s="396"/>
      <c r="PC19" s="396"/>
      <c r="PD19" s="396"/>
      <c r="PE19" s="396"/>
      <c r="PF19" s="396"/>
      <c r="PG19" s="396"/>
      <c r="PH19" s="396"/>
      <c r="PI19" s="396"/>
      <c r="PJ19" s="396"/>
      <c r="PK19" s="396"/>
      <c r="PL19" s="396"/>
      <c r="PM19" s="396"/>
      <c r="PN19" s="396"/>
      <c r="PO19" s="396"/>
      <c r="PP19" s="396"/>
      <c r="PQ19" s="396"/>
      <c r="PR19" s="396"/>
      <c r="PS19" s="396"/>
      <c r="PT19" s="396"/>
      <c r="PU19" s="396"/>
      <c r="PV19" s="396"/>
      <c r="PW19" s="396"/>
      <c r="PX19" s="396"/>
      <c r="PY19" s="396"/>
      <c r="PZ19" s="396"/>
      <c r="QA19" s="396"/>
      <c r="QB19" s="396"/>
      <c r="QC19" s="396"/>
      <c r="QD19" s="396"/>
      <c r="QE19" s="396"/>
      <c r="QF19" s="396"/>
      <c r="QG19" s="396"/>
      <c r="QH19" s="396"/>
      <c r="QI19" s="396"/>
      <c r="QJ19" s="396"/>
      <c r="QK19" s="396"/>
      <c r="QL19" s="396"/>
      <c r="QM19" s="396"/>
      <c r="QN19" s="396"/>
      <c r="QO19" s="396"/>
      <c r="QP19" s="396"/>
      <c r="QQ19" s="396"/>
      <c r="QR19" s="396"/>
      <c r="QS19" s="396"/>
      <c r="QT19" s="396"/>
      <c r="QU19" s="396"/>
      <c r="QV19" s="396"/>
      <c r="QW19" s="396"/>
      <c r="QX19" s="396"/>
      <c r="QY19" s="396"/>
      <c r="QZ19" s="396"/>
      <c r="RA19" s="396"/>
      <c r="RB19" s="396"/>
      <c r="RC19" s="396"/>
      <c r="RD19" s="396"/>
      <c r="RE19" s="396"/>
      <c r="RF19" s="396"/>
      <c r="RG19" s="396"/>
      <c r="RH19" s="396"/>
      <c r="RI19" s="396"/>
      <c r="RJ19" s="396"/>
      <c r="RK19" s="396"/>
      <c r="RL19" s="396"/>
      <c r="RM19" s="396"/>
      <c r="RN19" s="396"/>
      <c r="RO19" s="396"/>
      <c r="RP19" s="396"/>
      <c r="RQ19" s="396"/>
      <c r="RR19" s="396"/>
      <c r="RS19" s="396"/>
      <c r="RT19" s="396"/>
      <c r="RU19" s="396"/>
      <c r="RV19" s="396"/>
      <c r="RW19" s="396"/>
      <c r="RX19" s="396"/>
      <c r="RY19" s="396"/>
      <c r="RZ19" s="396"/>
      <c r="SA19" s="396"/>
      <c r="SB19" s="396"/>
      <c r="SC19" s="396"/>
      <c r="SD19" s="396"/>
      <c r="SE19" s="396"/>
      <c r="SF19" s="396"/>
      <c r="SG19" s="396"/>
      <c r="SH19" s="396"/>
      <c r="SI19" s="396"/>
      <c r="SJ19" s="396"/>
      <c r="SK19" s="396"/>
      <c r="SL19" s="396"/>
      <c r="SM19" s="396"/>
      <c r="SN19" s="396"/>
      <c r="SO19" s="396"/>
      <c r="SP19" s="396"/>
      <c r="SQ19" s="396"/>
      <c r="SR19" s="396"/>
      <c r="SS19" s="396"/>
      <c r="ST19" s="396"/>
      <c r="SU19" s="396"/>
      <c r="SV19" s="396"/>
      <c r="SW19" s="396"/>
      <c r="SX19" s="396"/>
      <c r="SY19" s="396"/>
      <c r="SZ19" s="396"/>
      <c r="TA19" s="396"/>
      <c r="TB19" s="396"/>
      <c r="TC19" s="396"/>
      <c r="TD19" s="396"/>
      <c r="TE19" s="396"/>
      <c r="TF19" s="396"/>
      <c r="TG19" s="396"/>
      <c r="TH19" s="396"/>
      <c r="TI19" s="396"/>
      <c r="TJ19" s="396"/>
      <c r="TK19" s="396"/>
      <c r="TL19" s="396"/>
      <c r="TM19" s="396"/>
      <c r="TN19" s="396"/>
      <c r="TO19" s="396"/>
      <c r="TP19" s="396"/>
      <c r="TQ19" s="396"/>
      <c r="TR19" s="396"/>
      <c r="TS19" s="396"/>
      <c r="TT19" s="396"/>
      <c r="TU19" s="396"/>
      <c r="TV19" s="396"/>
      <c r="TW19" s="396"/>
      <c r="TX19" s="396"/>
      <c r="TY19" s="396"/>
      <c r="TZ19" s="396"/>
      <c r="UA19" s="396"/>
      <c r="UB19" s="396"/>
      <c r="UC19" s="396"/>
      <c r="UD19" s="396"/>
      <c r="UE19" s="396"/>
      <c r="UF19" s="396"/>
      <c r="UG19" s="396"/>
      <c r="UH19" s="396"/>
      <c r="UI19" s="396"/>
      <c r="UJ19" s="396"/>
      <c r="UK19" s="396"/>
      <c r="UL19" s="396"/>
      <c r="UM19" s="396"/>
      <c r="UN19" s="396"/>
      <c r="UO19" s="396"/>
      <c r="UP19" s="396"/>
      <c r="UQ19" s="396"/>
      <c r="UR19" s="396"/>
      <c r="US19" s="396"/>
      <c r="UT19" s="396"/>
      <c r="UU19" s="396"/>
      <c r="UV19" s="396"/>
      <c r="UW19" s="396"/>
      <c r="UX19" s="396"/>
      <c r="UY19" s="396"/>
      <c r="UZ19" s="396"/>
      <c r="VA19" s="396"/>
      <c r="VB19" s="396"/>
      <c r="VC19" s="396"/>
      <c r="VD19" s="396"/>
      <c r="VE19" s="396"/>
      <c r="VF19" s="396"/>
      <c r="VG19" s="396"/>
      <c r="VH19" s="396"/>
      <c r="VI19" s="396"/>
      <c r="VJ19" s="396"/>
      <c r="VK19" s="396"/>
      <c r="VL19" s="396"/>
      <c r="VM19" s="396"/>
      <c r="VN19" s="396"/>
      <c r="VO19" s="396"/>
      <c r="VP19" s="396"/>
      <c r="VQ19" s="396"/>
      <c r="VR19" s="396"/>
      <c r="VS19" s="396"/>
      <c r="VT19" s="396"/>
      <c r="VU19" s="396"/>
      <c r="VV19" s="396"/>
      <c r="VW19" s="396"/>
      <c r="VX19" s="396"/>
      <c r="VY19" s="396"/>
      <c r="VZ19" s="396"/>
      <c r="WA19" s="396"/>
      <c r="WB19" s="396"/>
      <c r="WC19" s="396"/>
      <c r="WD19" s="396"/>
      <c r="WE19" s="396"/>
      <c r="WF19" s="396"/>
      <c r="WG19" s="396"/>
      <c r="WH19" s="396"/>
      <c r="WI19" s="396"/>
      <c r="WJ19" s="396"/>
      <c r="WK19" s="396"/>
      <c r="WL19" s="396"/>
      <c r="WM19" s="396"/>
      <c r="WN19" s="396"/>
      <c r="WO19" s="396"/>
      <c r="WP19" s="396"/>
      <c r="WQ19" s="396"/>
      <c r="WR19" s="396"/>
      <c r="WS19" s="396"/>
      <c r="WT19" s="396"/>
      <c r="WU19" s="396"/>
      <c r="WV19" s="396"/>
      <c r="WW19" s="396"/>
      <c r="WX19" s="396"/>
      <c r="WY19" s="396"/>
      <c r="WZ19" s="396"/>
      <c r="XA19" s="396"/>
      <c r="XB19" s="396"/>
      <c r="XC19" s="396"/>
      <c r="XD19" s="396"/>
      <c r="XE19" s="396"/>
      <c r="XF19" s="396"/>
      <c r="XG19" s="396"/>
      <c r="XH19" s="396"/>
      <c r="XI19" s="396"/>
      <c r="XJ19" s="396"/>
      <c r="XK19" s="396"/>
      <c r="XL19" s="396"/>
      <c r="XM19" s="396"/>
      <c r="XN19" s="396"/>
      <c r="XO19" s="396"/>
      <c r="XP19" s="396"/>
      <c r="XQ19" s="396"/>
      <c r="XR19" s="396"/>
      <c r="XS19" s="396"/>
      <c r="XT19" s="396"/>
      <c r="XU19" s="396"/>
      <c r="XV19" s="396"/>
      <c r="XW19" s="396"/>
      <c r="XX19" s="396"/>
      <c r="XY19" s="396"/>
      <c r="XZ19" s="396"/>
      <c r="YA19" s="396"/>
      <c r="YB19" s="396"/>
      <c r="YC19" s="396"/>
      <c r="YD19" s="396"/>
      <c r="YE19" s="396"/>
      <c r="YF19" s="396"/>
      <c r="YG19" s="396"/>
      <c r="YH19" s="396"/>
      <c r="YI19" s="396"/>
      <c r="YJ19" s="396"/>
      <c r="YK19" s="396"/>
      <c r="YL19" s="396"/>
      <c r="YM19" s="396"/>
      <c r="YN19" s="396"/>
      <c r="YO19" s="396"/>
      <c r="YP19" s="396"/>
      <c r="YQ19" s="396"/>
      <c r="YR19" s="396"/>
      <c r="YS19" s="396"/>
      <c r="YT19" s="396"/>
      <c r="YU19" s="396"/>
      <c r="YV19" s="396"/>
      <c r="YW19" s="396"/>
      <c r="YX19" s="396"/>
      <c r="YY19" s="396"/>
      <c r="YZ19" s="396"/>
      <c r="ZA19" s="396"/>
      <c r="ZB19" s="396"/>
      <c r="ZC19" s="396"/>
      <c r="ZD19" s="396"/>
      <c r="ZE19" s="396"/>
      <c r="ZF19" s="396"/>
      <c r="ZG19" s="396"/>
      <c r="ZH19" s="396"/>
      <c r="ZI19" s="396"/>
      <c r="ZJ19" s="396"/>
      <c r="ZK19" s="396"/>
      <c r="ZL19" s="396"/>
      <c r="ZM19" s="396"/>
      <c r="ZN19" s="396"/>
      <c r="ZO19" s="396"/>
      <c r="ZP19" s="396"/>
      <c r="ZQ19" s="396"/>
      <c r="ZR19" s="396"/>
      <c r="ZS19" s="396"/>
      <c r="ZT19" s="396"/>
      <c r="ZU19" s="396"/>
      <c r="ZV19" s="396"/>
      <c r="ZW19" s="396"/>
      <c r="ZX19" s="396"/>
      <c r="ZY19" s="396"/>
      <c r="ZZ19" s="396"/>
      <c r="AAA19" s="396"/>
      <c r="AAB19" s="396"/>
      <c r="AAC19" s="396"/>
      <c r="AAD19" s="396"/>
      <c r="AAE19" s="396"/>
      <c r="AAF19" s="396"/>
      <c r="AAG19" s="396"/>
      <c r="AAH19" s="396"/>
      <c r="AAI19" s="396"/>
      <c r="AAJ19" s="396"/>
      <c r="AAK19" s="396"/>
      <c r="AAL19" s="396"/>
      <c r="AAM19" s="396"/>
      <c r="AAN19" s="396"/>
      <c r="AAO19" s="396"/>
      <c r="AAP19" s="396"/>
      <c r="AAQ19" s="396"/>
      <c r="AAR19" s="396"/>
      <c r="AAS19" s="396"/>
      <c r="AAT19" s="396"/>
      <c r="AAU19" s="396"/>
      <c r="AAV19" s="396"/>
      <c r="AAW19" s="396"/>
      <c r="AAX19" s="396"/>
      <c r="AAY19" s="396"/>
      <c r="AAZ19" s="396"/>
      <c r="ABA19" s="396"/>
      <c r="ABB19" s="396"/>
      <c r="ABC19" s="396"/>
      <c r="ABD19" s="396"/>
      <c r="ABE19" s="396"/>
      <c r="ABF19" s="396"/>
      <c r="ABG19" s="396"/>
      <c r="ABH19" s="396"/>
      <c r="ABI19" s="396"/>
      <c r="ABJ19" s="396"/>
      <c r="ABK19" s="396"/>
      <c r="ABL19" s="396"/>
      <c r="ABM19" s="396"/>
      <c r="ABN19" s="396"/>
      <c r="ABO19" s="396"/>
      <c r="ABP19" s="396"/>
      <c r="ABQ19" s="396"/>
      <c r="ABR19" s="396"/>
      <c r="ABS19" s="396"/>
      <c r="ABT19" s="396"/>
      <c r="ABU19" s="396"/>
      <c r="ABV19" s="396"/>
      <c r="ABW19" s="396"/>
      <c r="ABX19" s="396"/>
      <c r="ABY19" s="396"/>
      <c r="ABZ19" s="396"/>
      <c r="ACA19" s="396"/>
      <c r="ACB19" s="396"/>
      <c r="ACC19" s="396"/>
      <c r="ACD19" s="396"/>
      <c r="ACE19" s="396"/>
      <c r="ACF19" s="396"/>
      <c r="ACG19" s="396"/>
      <c r="ACH19" s="396"/>
      <c r="ACI19" s="396"/>
      <c r="ACJ19" s="396"/>
      <c r="ACK19" s="396"/>
      <c r="ACL19" s="396"/>
      <c r="ACM19" s="396"/>
      <c r="ACN19" s="396"/>
      <c r="ACO19" s="396"/>
      <c r="ACP19" s="396"/>
      <c r="ACQ19" s="396"/>
      <c r="ACR19" s="396"/>
      <c r="ACS19" s="396"/>
      <c r="ACT19" s="396"/>
      <c r="ACU19" s="396"/>
      <c r="ACV19" s="396"/>
      <c r="ACW19" s="396"/>
      <c r="ACX19" s="396"/>
      <c r="ACY19" s="396"/>
      <c r="ACZ19" s="396"/>
      <c r="ADA19" s="396"/>
      <c r="ADB19" s="396"/>
      <c r="ADC19" s="396"/>
      <c r="ADD19" s="396"/>
      <c r="ADE19" s="396"/>
      <c r="ADF19" s="396"/>
      <c r="ADG19" s="396"/>
      <c r="ADH19" s="396"/>
      <c r="ADI19" s="396"/>
      <c r="ADJ19" s="396"/>
      <c r="ADK19" s="396"/>
      <c r="ADL19" s="396"/>
      <c r="ADM19" s="396"/>
      <c r="ADN19" s="396"/>
      <c r="ADO19" s="396"/>
      <c r="ADP19" s="396"/>
      <c r="ADQ19" s="396"/>
      <c r="ADR19" s="396"/>
      <c r="ADS19" s="396"/>
      <c r="ADT19" s="396"/>
      <c r="ADU19" s="396"/>
      <c r="ADV19" s="396"/>
      <c r="ADW19" s="396"/>
      <c r="ADX19" s="396"/>
      <c r="ADY19" s="396"/>
      <c r="ADZ19" s="396"/>
      <c r="AEA19" s="396"/>
      <c r="AEB19" s="396"/>
      <c r="AEC19" s="396"/>
      <c r="AED19" s="396"/>
      <c r="AEE19" s="396"/>
      <c r="AEF19" s="396"/>
      <c r="AEG19" s="396"/>
      <c r="AEH19" s="396"/>
      <c r="AEI19" s="396"/>
      <c r="AEJ19" s="396"/>
      <c r="AEK19" s="396"/>
      <c r="AEL19" s="396"/>
      <c r="AEM19" s="396"/>
      <c r="AEN19" s="396"/>
      <c r="AEO19" s="396"/>
      <c r="AEP19" s="396"/>
      <c r="AEQ19" s="396"/>
      <c r="AER19" s="396"/>
      <c r="AES19" s="396"/>
      <c r="AET19" s="396"/>
      <c r="AEU19" s="396"/>
      <c r="AEV19" s="396"/>
      <c r="AEW19" s="396"/>
      <c r="AEX19" s="396"/>
      <c r="AEY19" s="396"/>
      <c r="AEZ19" s="396"/>
      <c r="AFA19" s="396"/>
      <c r="AFB19" s="396"/>
      <c r="AFC19" s="396"/>
      <c r="AFD19" s="396"/>
      <c r="AFE19" s="396"/>
      <c r="AFF19" s="396"/>
      <c r="AFG19" s="396"/>
      <c r="AFH19" s="396"/>
      <c r="AFI19" s="396"/>
      <c r="AFJ19" s="396"/>
      <c r="AFK19" s="396"/>
      <c r="AFL19" s="396"/>
      <c r="AFM19" s="396"/>
      <c r="AFN19" s="396"/>
      <c r="AFO19" s="396"/>
      <c r="AFP19" s="396"/>
      <c r="AFQ19" s="396"/>
      <c r="AFR19" s="396"/>
      <c r="AFS19" s="396"/>
      <c r="AFT19" s="396"/>
      <c r="AFU19" s="396"/>
      <c r="AFV19" s="396"/>
      <c r="AFW19" s="396"/>
      <c r="AFX19" s="396"/>
      <c r="AFY19" s="396"/>
      <c r="AFZ19" s="396"/>
      <c r="AGA19" s="396"/>
      <c r="AGB19" s="396"/>
      <c r="AGC19" s="396"/>
      <c r="AGD19" s="396"/>
      <c r="AGE19" s="396"/>
      <c r="AGF19" s="396"/>
      <c r="AGG19" s="396"/>
      <c r="AGH19" s="396"/>
      <c r="AGI19" s="396"/>
      <c r="AGJ19" s="396"/>
      <c r="AGK19" s="396"/>
      <c r="AGL19" s="396"/>
      <c r="AGM19" s="396"/>
      <c r="AGN19" s="396"/>
      <c r="AGO19" s="396"/>
      <c r="AGP19" s="396"/>
      <c r="AGQ19" s="396"/>
      <c r="AGR19" s="396"/>
      <c r="AGS19" s="396"/>
      <c r="AGT19" s="396"/>
      <c r="AGU19" s="396"/>
      <c r="AGV19" s="396"/>
      <c r="AGW19" s="396"/>
      <c r="AGX19" s="396"/>
      <c r="AGY19" s="396"/>
      <c r="AGZ19" s="396"/>
      <c r="AHA19" s="396"/>
      <c r="AHB19" s="396"/>
      <c r="AHC19" s="396"/>
      <c r="AHD19" s="396"/>
      <c r="AHE19" s="396"/>
      <c r="AHF19" s="396"/>
      <c r="AHG19" s="396"/>
      <c r="AHH19" s="396"/>
      <c r="AHI19" s="396"/>
      <c r="AHJ19" s="396"/>
      <c r="AHK19" s="396"/>
      <c r="AHL19" s="396"/>
      <c r="AHM19" s="396"/>
      <c r="AHN19" s="396"/>
      <c r="AHO19" s="396"/>
      <c r="AHP19" s="396"/>
      <c r="AHQ19" s="396"/>
      <c r="AHR19" s="396"/>
      <c r="AHS19" s="396"/>
      <c r="AHT19" s="396"/>
      <c r="AHU19" s="396"/>
      <c r="AHV19" s="396"/>
      <c r="AHW19" s="396"/>
      <c r="AHX19" s="396"/>
      <c r="AHY19" s="396"/>
      <c r="AHZ19" s="396"/>
      <c r="AIA19" s="396"/>
      <c r="AIB19" s="396"/>
      <c r="AIC19" s="396"/>
      <c r="AID19" s="396"/>
      <c r="AIE19" s="396"/>
      <c r="AIF19" s="396"/>
      <c r="AIG19" s="396"/>
      <c r="AIH19" s="396"/>
      <c r="AII19" s="396"/>
      <c r="AIJ19" s="396"/>
      <c r="AIK19" s="396"/>
      <c r="AIL19" s="396"/>
      <c r="AIM19" s="396"/>
      <c r="AIN19" s="396"/>
      <c r="AIO19" s="396"/>
      <c r="AIP19" s="396"/>
      <c r="AIQ19" s="396"/>
      <c r="AIR19" s="396"/>
      <c r="AIS19" s="396"/>
      <c r="AIT19" s="396"/>
      <c r="AIU19" s="396"/>
      <c r="AIV19" s="396"/>
      <c r="AIW19" s="396"/>
      <c r="AIX19" s="396"/>
      <c r="AIY19" s="396"/>
      <c r="AIZ19" s="396"/>
      <c r="AJA19" s="396"/>
      <c r="AJB19" s="396"/>
      <c r="AJC19" s="396"/>
      <c r="AJD19" s="396"/>
      <c r="AJE19" s="396"/>
      <c r="AJF19" s="396"/>
      <c r="AJG19" s="396"/>
      <c r="AJH19" s="396"/>
      <c r="AJI19" s="396"/>
      <c r="AJJ19" s="396"/>
      <c r="AJK19" s="396"/>
      <c r="AJL19" s="396"/>
      <c r="AJM19" s="396"/>
      <c r="AJN19" s="396"/>
      <c r="AJO19" s="396"/>
      <c r="AJP19" s="396"/>
      <c r="AJQ19" s="396"/>
      <c r="AJR19" s="396"/>
      <c r="AJS19" s="396"/>
      <c r="AJT19" s="396"/>
      <c r="AJU19" s="396"/>
      <c r="AJV19" s="396"/>
      <c r="AJW19" s="396"/>
      <c r="AJX19" s="396"/>
      <c r="AJY19" s="396"/>
      <c r="AJZ19" s="396"/>
      <c r="AKA19" s="396"/>
      <c r="AKB19" s="396"/>
      <c r="AKC19" s="396"/>
      <c r="AKD19" s="396"/>
      <c r="AKE19" s="396"/>
      <c r="AKF19" s="396"/>
      <c r="AKG19" s="396"/>
      <c r="AKH19" s="396"/>
      <c r="AKI19" s="396"/>
      <c r="AKJ19" s="396"/>
      <c r="AKK19" s="396"/>
      <c r="AKL19" s="396"/>
      <c r="AKM19" s="396"/>
      <c r="AKN19" s="396"/>
      <c r="AKO19" s="396"/>
      <c r="AKP19" s="396"/>
      <c r="AKQ19" s="396"/>
      <c r="AKR19" s="396"/>
      <c r="AKS19" s="396"/>
      <c r="AKT19" s="396"/>
      <c r="AKU19" s="396"/>
      <c r="AKV19" s="396"/>
      <c r="AKW19" s="396"/>
      <c r="AKX19" s="396"/>
      <c r="AKY19" s="396"/>
      <c r="AKZ19" s="396"/>
      <c r="ALA19" s="396"/>
      <c r="ALB19" s="396"/>
      <c r="ALC19" s="396"/>
      <c r="ALD19" s="396"/>
      <c r="ALE19" s="396"/>
      <c r="ALF19" s="396"/>
      <c r="ALG19" s="396"/>
      <c r="ALH19" s="396"/>
      <c r="ALI19" s="396"/>
      <c r="ALJ19" s="396"/>
      <c r="ALK19" s="396"/>
      <c r="ALL19" s="396"/>
      <c r="ALM19" s="396"/>
      <c r="ALN19" s="396"/>
      <c r="ALO19" s="396"/>
      <c r="ALP19" s="396"/>
      <c r="ALQ19" s="396"/>
      <c r="ALR19" s="396"/>
      <c r="ALS19" s="396"/>
      <c r="ALT19" s="396"/>
      <c r="ALU19" s="396"/>
      <c r="ALV19" s="396"/>
      <c r="ALW19" s="396"/>
      <c r="ALX19" s="396"/>
      <c r="ALY19" s="396"/>
      <c r="ALZ19" s="396"/>
      <c r="AMA19" s="396"/>
      <c r="AMB19" s="396"/>
      <c r="AMC19" s="396"/>
      <c r="AMD19" s="396"/>
      <c r="AME19" s="396"/>
      <c r="AMF19" s="396"/>
      <c r="AMG19" s="396"/>
      <c r="AMH19" s="396"/>
      <c r="AMI19" s="396"/>
      <c r="AMJ19" s="396"/>
      <c r="AMK19" s="396"/>
      <c r="AML19" s="396"/>
      <c r="AMM19" s="396"/>
      <c r="AMN19" s="396"/>
      <c r="AMO19" s="396"/>
      <c r="AMP19" s="396"/>
      <c r="AMQ19" s="396"/>
      <c r="AMR19" s="396"/>
      <c r="AMS19" s="396"/>
      <c r="AMT19" s="396"/>
      <c r="AMU19" s="396"/>
      <c r="AMV19" s="396"/>
      <c r="AMW19" s="396"/>
      <c r="AMX19" s="396"/>
      <c r="AMY19" s="396"/>
      <c r="AMZ19" s="396"/>
      <c r="ANA19" s="396"/>
      <c r="ANB19" s="396"/>
      <c r="ANC19" s="396"/>
      <c r="AND19" s="396"/>
      <c r="ANE19" s="396"/>
      <c r="ANF19" s="396"/>
      <c r="ANG19" s="396"/>
      <c r="ANH19" s="396"/>
      <c r="ANI19" s="396"/>
      <c r="ANJ19" s="396"/>
      <c r="ANK19" s="396"/>
      <c r="ANL19" s="396"/>
      <c r="ANM19" s="396"/>
      <c r="ANN19" s="396"/>
      <c r="ANO19" s="396"/>
      <c r="ANP19" s="396"/>
      <c r="ANQ19" s="396"/>
      <c r="ANR19" s="396"/>
      <c r="ANS19" s="396"/>
      <c r="ANT19" s="396"/>
      <c r="ANU19" s="396"/>
      <c r="ANV19" s="396"/>
      <c r="ANW19" s="396"/>
      <c r="ANX19" s="396"/>
      <c r="ANY19" s="396"/>
      <c r="ANZ19" s="396"/>
      <c r="AOA19" s="396"/>
      <c r="AOB19" s="396"/>
      <c r="AOC19" s="396"/>
      <c r="AOD19" s="396"/>
      <c r="AOE19" s="396"/>
      <c r="AOF19" s="396"/>
      <c r="AOG19" s="396"/>
      <c r="AOH19" s="396"/>
      <c r="AOI19" s="396"/>
      <c r="AOJ19" s="396"/>
      <c r="AOK19" s="396"/>
      <c r="AOL19" s="396"/>
      <c r="AOM19" s="396"/>
      <c r="AON19" s="396"/>
      <c r="AOO19" s="396"/>
      <c r="AOP19" s="396"/>
      <c r="AOQ19" s="396"/>
      <c r="AOR19" s="396"/>
      <c r="AOS19" s="396"/>
      <c r="AOT19" s="396"/>
      <c r="AOU19" s="396"/>
      <c r="AOV19" s="396"/>
      <c r="AOW19" s="396"/>
      <c r="AOX19" s="396"/>
      <c r="AOY19" s="396"/>
      <c r="AOZ19" s="396"/>
      <c r="APA19" s="396"/>
      <c r="APB19" s="396"/>
      <c r="APC19" s="396"/>
      <c r="APD19" s="396"/>
      <c r="APE19" s="396"/>
      <c r="APF19" s="396"/>
      <c r="APG19" s="396"/>
      <c r="APH19" s="396"/>
      <c r="API19" s="396"/>
      <c r="APJ19" s="396"/>
      <c r="APK19" s="396"/>
      <c r="APL19" s="396"/>
      <c r="APM19" s="396"/>
      <c r="APN19" s="396"/>
      <c r="APO19" s="396"/>
      <c r="APP19" s="396"/>
      <c r="APQ19" s="396"/>
      <c r="APR19" s="396"/>
      <c r="APS19" s="396"/>
      <c r="APT19" s="396"/>
      <c r="APU19" s="396"/>
      <c r="APV19" s="396"/>
      <c r="APW19" s="396"/>
      <c r="APX19" s="396"/>
      <c r="APY19" s="396"/>
      <c r="APZ19" s="396"/>
      <c r="AQA19" s="396"/>
      <c r="AQB19" s="396"/>
      <c r="AQC19" s="396"/>
      <c r="AQD19" s="396"/>
      <c r="AQE19" s="396"/>
      <c r="AQF19" s="396"/>
      <c r="AQG19" s="396"/>
      <c r="AQH19" s="396"/>
      <c r="AQI19" s="396"/>
      <c r="AQJ19" s="396"/>
      <c r="AQK19" s="396"/>
      <c r="AQL19" s="396"/>
      <c r="AQM19" s="396"/>
      <c r="AQN19" s="396"/>
      <c r="AQO19" s="396"/>
      <c r="AQP19" s="396"/>
      <c r="AQQ19" s="396"/>
      <c r="AQR19" s="396"/>
      <c r="AQS19" s="396"/>
      <c r="AQT19" s="396"/>
      <c r="AQU19" s="396"/>
      <c r="AQV19" s="396"/>
      <c r="AQW19" s="396"/>
      <c r="AQX19" s="396"/>
      <c r="AQY19" s="396"/>
      <c r="AQZ19" s="396"/>
      <c r="ARA19" s="396"/>
      <c r="ARB19" s="396"/>
      <c r="ARC19" s="396"/>
      <c r="ARD19" s="396"/>
      <c r="ARE19" s="396"/>
      <c r="ARF19" s="396"/>
      <c r="ARG19" s="396"/>
      <c r="ARH19" s="396"/>
      <c r="ARI19" s="396"/>
      <c r="ARJ19" s="396"/>
      <c r="ARK19" s="396"/>
      <c r="ARL19" s="396"/>
      <c r="ARM19" s="396"/>
      <c r="ARN19" s="396"/>
      <c r="ARO19" s="396"/>
      <c r="ARP19" s="396"/>
      <c r="ARQ19" s="396"/>
      <c r="ARR19" s="396"/>
      <c r="ARS19" s="396"/>
      <c r="ART19" s="396"/>
      <c r="ARU19" s="396"/>
      <c r="ARV19" s="396"/>
      <c r="ARW19" s="396"/>
      <c r="ARX19" s="396"/>
      <c r="ARY19" s="396"/>
      <c r="ARZ19" s="396"/>
      <c r="ASA19" s="396"/>
      <c r="ASB19" s="396"/>
      <c r="ASC19" s="396"/>
      <c r="ASD19" s="396"/>
      <c r="ASE19" s="396"/>
      <c r="ASF19" s="396"/>
      <c r="ASG19" s="396"/>
      <c r="ASH19" s="396"/>
      <c r="ASI19" s="396"/>
      <c r="ASJ19" s="396"/>
      <c r="ASK19" s="396"/>
      <c r="ASL19" s="396"/>
      <c r="ASM19" s="396"/>
      <c r="ASN19" s="396"/>
      <c r="ASO19" s="396"/>
      <c r="ASP19" s="396"/>
      <c r="ASQ19" s="396"/>
      <c r="ASR19" s="396"/>
      <c r="ASS19" s="396"/>
      <c r="AST19" s="396"/>
      <c r="ASU19" s="396"/>
      <c r="ASV19" s="396"/>
      <c r="ASW19" s="396"/>
      <c r="ASX19" s="396"/>
      <c r="ASY19" s="396"/>
      <c r="ASZ19" s="396"/>
      <c r="ATA19" s="396"/>
      <c r="ATB19" s="396"/>
      <c r="ATC19" s="396"/>
      <c r="ATD19" s="396"/>
      <c r="ATE19" s="396"/>
      <c r="ATF19" s="396"/>
      <c r="ATG19" s="396"/>
      <c r="ATH19" s="396"/>
      <c r="ATI19" s="396"/>
      <c r="ATJ19" s="396"/>
      <c r="ATK19" s="396"/>
      <c r="ATL19" s="396"/>
      <c r="ATM19" s="396"/>
      <c r="ATN19" s="396"/>
      <c r="ATO19" s="396"/>
      <c r="ATP19" s="396"/>
      <c r="ATQ19" s="396"/>
      <c r="ATR19" s="396"/>
      <c r="ATS19" s="396"/>
      <c r="ATT19" s="396"/>
      <c r="ATU19" s="396"/>
      <c r="ATV19" s="396"/>
      <c r="ATW19" s="396"/>
      <c r="ATX19" s="396"/>
      <c r="ATY19" s="396"/>
      <c r="ATZ19" s="396"/>
      <c r="AUA19" s="396"/>
      <c r="AUB19" s="396"/>
      <c r="AUC19" s="396"/>
      <c r="AUD19" s="396"/>
      <c r="AUE19" s="396"/>
      <c r="AUF19" s="396"/>
      <c r="AUG19" s="396"/>
      <c r="AUH19" s="396"/>
      <c r="AUI19" s="396"/>
      <c r="AUJ19" s="396"/>
      <c r="AUK19" s="396"/>
      <c r="AUL19" s="396"/>
      <c r="AUM19" s="396"/>
      <c r="AUN19" s="396"/>
      <c r="AUO19" s="396"/>
      <c r="AUP19" s="396"/>
      <c r="AUQ19" s="396"/>
      <c r="AUR19" s="396"/>
      <c r="AUS19" s="396"/>
      <c r="AUT19" s="396"/>
      <c r="AUU19" s="396"/>
      <c r="AUV19" s="396"/>
      <c r="AUW19" s="396"/>
      <c r="AUX19" s="396"/>
      <c r="AUY19" s="396"/>
      <c r="AUZ19" s="396"/>
      <c r="AVA19" s="396"/>
      <c r="AVB19" s="396"/>
      <c r="AVC19" s="396"/>
      <c r="AVD19" s="396"/>
      <c r="AVE19" s="396"/>
      <c r="AVF19" s="396"/>
      <c r="AVG19" s="396"/>
      <c r="AVH19" s="396"/>
      <c r="AVI19" s="396"/>
      <c r="AVJ19" s="396"/>
      <c r="AVK19" s="396"/>
      <c r="AVL19" s="396"/>
      <c r="AVM19" s="396"/>
      <c r="AVN19" s="396"/>
      <c r="AVO19" s="396"/>
      <c r="AVP19" s="396"/>
      <c r="AVQ19" s="396"/>
      <c r="AVR19" s="396"/>
      <c r="AVS19" s="396"/>
      <c r="AVT19" s="396"/>
      <c r="AVU19" s="396"/>
      <c r="AVV19" s="396"/>
      <c r="AVW19" s="396"/>
      <c r="AVX19" s="396"/>
      <c r="AVY19" s="396"/>
      <c r="AVZ19" s="396"/>
      <c r="AWA19" s="396"/>
      <c r="AWB19" s="396"/>
      <c r="AWC19" s="396"/>
      <c r="AWD19" s="396"/>
      <c r="AWE19" s="396"/>
      <c r="AWF19" s="396"/>
      <c r="AWG19" s="396"/>
      <c r="AWH19" s="396"/>
      <c r="AWI19" s="396"/>
      <c r="AWJ19" s="396"/>
      <c r="AWK19" s="396"/>
      <c r="AWL19" s="396"/>
      <c r="AWM19" s="396"/>
      <c r="AWN19" s="396"/>
      <c r="AWO19" s="396"/>
      <c r="AWP19" s="396"/>
      <c r="AWQ19" s="396"/>
      <c r="AWR19" s="396"/>
      <c r="AWS19" s="396"/>
      <c r="AWT19" s="396"/>
      <c r="AWU19" s="396"/>
      <c r="AWV19" s="396"/>
      <c r="AWW19" s="396"/>
      <c r="AWX19" s="396"/>
      <c r="AWY19" s="396"/>
      <c r="AWZ19" s="396"/>
      <c r="AXA19" s="396"/>
      <c r="AXB19" s="396"/>
      <c r="AXC19" s="396"/>
      <c r="AXD19" s="396"/>
      <c r="AXE19" s="396"/>
      <c r="AXF19" s="396"/>
      <c r="AXG19" s="396"/>
      <c r="AXH19" s="396"/>
      <c r="AXI19" s="396"/>
      <c r="AXJ19" s="396"/>
      <c r="AXK19" s="396"/>
      <c r="AXL19" s="396"/>
      <c r="AXM19" s="396"/>
      <c r="AXN19" s="396"/>
      <c r="AXO19" s="396"/>
      <c r="AXP19" s="396"/>
      <c r="AXQ19" s="396"/>
      <c r="AXR19" s="396"/>
      <c r="AXS19" s="396"/>
      <c r="AXT19" s="396"/>
      <c r="AXU19" s="396"/>
      <c r="AXV19" s="396"/>
      <c r="AXW19" s="396"/>
      <c r="AXX19" s="396"/>
      <c r="AXY19" s="396"/>
      <c r="AXZ19" s="396"/>
      <c r="AYA19" s="396"/>
      <c r="AYB19" s="396"/>
      <c r="AYC19" s="396"/>
      <c r="AYD19" s="396"/>
      <c r="AYE19" s="396"/>
      <c r="AYF19" s="396"/>
      <c r="AYG19" s="396"/>
      <c r="AYH19" s="396"/>
      <c r="AYI19" s="396"/>
      <c r="AYJ19" s="396"/>
      <c r="AYK19" s="396"/>
      <c r="AYL19" s="396"/>
      <c r="AYM19" s="396"/>
      <c r="AYN19" s="396"/>
      <c r="AYO19" s="396"/>
      <c r="AYP19" s="396"/>
      <c r="AYQ19" s="396"/>
      <c r="AYR19" s="396"/>
      <c r="AYS19" s="396"/>
      <c r="AYT19" s="396"/>
      <c r="AYU19" s="396"/>
      <c r="AYV19" s="396"/>
      <c r="AYW19" s="396"/>
      <c r="AYX19" s="396"/>
      <c r="AYY19" s="396"/>
      <c r="AYZ19" s="396"/>
      <c r="AZA19" s="396"/>
      <c r="AZB19" s="396"/>
      <c r="AZC19" s="396"/>
      <c r="AZD19" s="396"/>
      <c r="AZE19" s="396"/>
      <c r="AZF19" s="396"/>
      <c r="AZG19" s="396"/>
      <c r="AZH19" s="396"/>
      <c r="AZI19" s="396"/>
      <c r="AZJ19" s="396"/>
      <c r="AZK19" s="396"/>
      <c r="AZL19" s="396"/>
      <c r="AZM19" s="396"/>
      <c r="AZN19" s="396"/>
      <c r="AZO19" s="396"/>
      <c r="AZP19" s="396"/>
      <c r="AZQ19" s="396"/>
      <c r="AZR19" s="396"/>
      <c r="AZS19" s="396"/>
      <c r="AZT19" s="396"/>
      <c r="AZU19" s="396"/>
      <c r="AZV19" s="396"/>
      <c r="AZW19" s="396"/>
      <c r="AZX19" s="396"/>
      <c r="AZY19" s="396"/>
      <c r="AZZ19" s="396"/>
      <c r="BAA19" s="396"/>
      <c r="BAB19" s="396"/>
      <c r="BAC19" s="396"/>
      <c r="BAD19" s="396"/>
      <c r="BAE19" s="396"/>
      <c r="BAF19" s="396"/>
      <c r="BAG19" s="396"/>
      <c r="BAH19" s="396"/>
      <c r="BAI19" s="396"/>
      <c r="BAJ19" s="396"/>
      <c r="BAK19" s="396"/>
      <c r="BAL19" s="396"/>
      <c r="BAM19" s="396"/>
      <c r="BAN19" s="396"/>
      <c r="BAO19" s="396"/>
      <c r="BAP19" s="396"/>
      <c r="BAQ19" s="396"/>
      <c r="BAR19" s="396"/>
      <c r="BAS19" s="396"/>
      <c r="BAT19" s="396"/>
      <c r="BAU19" s="396"/>
      <c r="BAV19" s="396"/>
      <c r="BAW19" s="396"/>
      <c r="BAX19" s="396"/>
      <c r="BAY19" s="396"/>
      <c r="BAZ19" s="396"/>
      <c r="BBA19" s="396"/>
      <c r="BBB19" s="396"/>
      <c r="BBC19" s="396"/>
      <c r="BBD19" s="396"/>
      <c r="BBE19" s="396"/>
      <c r="BBF19" s="396"/>
      <c r="BBG19" s="396"/>
      <c r="BBH19" s="396"/>
      <c r="BBI19" s="396"/>
      <c r="BBJ19" s="396"/>
      <c r="BBK19" s="396"/>
      <c r="BBL19" s="396"/>
      <c r="BBM19" s="396"/>
      <c r="BBN19" s="396"/>
      <c r="BBO19" s="396"/>
      <c r="BBP19" s="396"/>
      <c r="BBQ19" s="396"/>
      <c r="BBR19" s="396"/>
      <c r="BBS19" s="396"/>
      <c r="BBT19" s="396"/>
      <c r="BBU19" s="396"/>
      <c r="BBV19" s="396"/>
      <c r="BBW19" s="396"/>
      <c r="BBX19" s="396"/>
      <c r="BBY19" s="396"/>
      <c r="BBZ19" s="396"/>
      <c r="BCA19" s="396"/>
      <c r="BCB19" s="396"/>
      <c r="BCC19" s="396"/>
      <c r="BCD19" s="396"/>
      <c r="BCE19" s="396"/>
      <c r="BCF19" s="396"/>
      <c r="BCG19" s="396"/>
      <c r="BCH19" s="396"/>
      <c r="BCI19" s="396"/>
      <c r="BCJ19" s="396"/>
      <c r="BCK19" s="396"/>
      <c r="BCL19" s="396"/>
      <c r="BCM19" s="396"/>
      <c r="BCN19" s="396"/>
      <c r="BCO19" s="396"/>
      <c r="BCP19" s="396"/>
      <c r="BCQ19" s="396"/>
      <c r="BCR19" s="396"/>
      <c r="BCS19" s="396"/>
      <c r="BCT19" s="396"/>
      <c r="BCU19" s="396"/>
      <c r="BCV19" s="396"/>
      <c r="BCW19" s="396"/>
      <c r="BCX19" s="396"/>
      <c r="BCY19" s="396"/>
      <c r="BCZ19" s="396"/>
      <c r="BDA19" s="396"/>
      <c r="BDB19" s="396"/>
      <c r="BDC19" s="396"/>
      <c r="BDD19" s="396"/>
      <c r="BDE19" s="396"/>
      <c r="BDF19" s="396"/>
      <c r="BDG19" s="396"/>
      <c r="BDH19" s="396"/>
      <c r="BDI19" s="396"/>
      <c r="BDJ19" s="396"/>
      <c r="BDK19" s="396"/>
      <c r="BDL19" s="396"/>
      <c r="BDM19" s="396"/>
      <c r="BDN19" s="396"/>
      <c r="BDO19" s="396"/>
      <c r="BDP19" s="396"/>
      <c r="BDQ19" s="396"/>
      <c r="BDR19" s="396"/>
      <c r="BDS19" s="396"/>
      <c r="BDT19" s="396"/>
      <c r="BDU19" s="396"/>
      <c r="BDV19" s="396"/>
      <c r="BDW19" s="396"/>
      <c r="BDX19" s="396"/>
      <c r="BDY19" s="396"/>
      <c r="BDZ19" s="396"/>
      <c r="BEA19" s="396"/>
      <c r="BEB19" s="396"/>
      <c r="BEC19" s="396"/>
      <c r="BED19" s="396"/>
      <c r="BEE19" s="396"/>
      <c r="BEF19" s="396"/>
      <c r="BEG19" s="396"/>
      <c r="BEH19" s="396"/>
      <c r="BEI19" s="396"/>
      <c r="BEJ19" s="396"/>
      <c r="BEK19" s="396"/>
      <c r="BEL19" s="396"/>
      <c r="BEM19" s="396"/>
      <c r="BEN19" s="396"/>
      <c r="BEO19" s="396"/>
      <c r="BEP19" s="396"/>
      <c r="BEQ19" s="396"/>
      <c r="BER19" s="396"/>
      <c r="BES19" s="396"/>
      <c r="BET19" s="396"/>
      <c r="BEU19" s="396"/>
      <c r="BEV19" s="396"/>
      <c r="BEW19" s="396"/>
      <c r="BEX19" s="396"/>
      <c r="BEY19" s="396"/>
      <c r="BEZ19" s="396"/>
      <c r="BFA19" s="396"/>
      <c r="BFB19" s="396"/>
      <c r="BFC19" s="396"/>
      <c r="BFD19" s="396"/>
      <c r="BFE19" s="396"/>
      <c r="BFF19" s="396"/>
      <c r="BFG19" s="396"/>
      <c r="BFH19" s="396"/>
      <c r="BFI19" s="396"/>
      <c r="BFJ19" s="396"/>
      <c r="BFK19" s="396"/>
      <c r="BFL19" s="396"/>
      <c r="BFM19" s="396"/>
      <c r="BFN19" s="396"/>
      <c r="BFO19" s="396"/>
      <c r="BFP19" s="396"/>
      <c r="BFQ19" s="396"/>
      <c r="BFR19" s="396"/>
      <c r="BFS19" s="396"/>
      <c r="BFT19" s="396"/>
      <c r="BFU19" s="396"/>
      <c r="BFV19" s="396"/>
      <c r="BFW19" s="396"/>
      <c r="BFX19" s="396"/>
      <c r="BFY19" s="396"/>
      <c r="BFZ19" s="396"/>
      <c r="BGA19" s="396"/>
      <c r="BGB19" s="396"/>
      <c r="BGC19" s="396"/>
      <c r="BGD19" s="396"/>
      <c r="BGE19" s="396"/>
      <c r="BGF19" s="396"/>
      <c r="BGG19" s="396"/>
      <c r="BGH19" s="396"/>
      <c r="BGI19" s="396"/>
      <c r="BGJ19" s="396"/>
      <c r="BGK19" s="396"/>
      <c r="BGL19" s="396"/>
      <c r="BGM19" s="396"/>
      <c r="BGN19" s="396"/>
      <c r="BGO19" s="396"/>
      <c r="BGP19" s="396"/>
      <c r="BGQ19" s="396"/>
      <c r="BGR19" s="396"/>
      <c r="BGS19" s="396"/>
      <c r="BGT19" s="396"/>
      <c r="BGU19" s="396"/>
      <c r="BGV19" s="396"/>
      <c r="BGW19" s="396"/>
      <c r="BGX19" s="396"/>
      <c r="BGY19" s="396"/>
      <c r="BGZ19" s="396"/>
      <c r="BHA19" s="396"/>
      <c r="BHB19" s="396"/>
      <c r="BHC19" s="396"/>
      <c r="BHD19" s="396"/>
      <c r="BHE19" s="396"/>
      <c r="BHF19" s="396"/>
      <c r="BHG19" s="396"/>
      <c r="BHH19" s="396"/>
      <c r="BHI19" s="396"/>
      <c r="BHJ19" s="396"/>
      <c r="BHK19" s="396"/>
      <c r="BHL19" s="396"/>
      <c r="BHM19" s="396"/>
      <c r="BHN19" s="396"/>
      <c r="BHO19" s="396"/>
      <c r="BHP19" s="396"/>
      <c r="BHQ19" s="396"/>
      <c r="BHR19" s="396"/>
      <c r="BHS19" s="396"/>
      <c r="BHT19" s="396"/>
      <c r="BHU19" s="396"/>
      <c r="BHV19" s="396"/>
      <c r="BHW19" s="396"/>
      <c r="BHX19" s="396"/>
      <c r="BHY19" s="396"/>
      <c r="BHZ19" s="396"/>
      <c r="BIA19" s="396"/>
      <c r="BIB19" s="396"/>
      <c r="BIC19" s="396"/>
      <c r="BID19" s="396"/>
      <c r="BIE19" s="396"/>
      <c r="BIF19" s="396"/>
      <c r="BIG19" s="396"/>
      <c r="BIH19" s="396"/>
      <c r="BII19" s="396"/>
      <c r="BIJ19" s="396"/>
      <c r="BIK19" s="396"/>
      <c r="BIL19" s="396"/>
      <c r="BIM19" s="396"/>
      <c r="BIN19" s="396"/>
      <c r="BIO19" s="396"/>
      <c r="BIP19" s="396"/>
      <c r="BIQ19" s="396"/>
      <c r="BIR19" s="396"/>
      <c r="BIS19" s="396"/>
      <c r="BIT19" s="396"/>
      <c r="BIU19" s="396"/>
      <c r="BIV19" s="396"/>
      <c r="BIW19" s="396"/>
      <c r="BIX19" s="396"/>
      <c r="BIY19" s="396"/>
      <c r="BIZ19" s="396"/>
      <c r="BJA19" s="396"/>
      <c r="BJB19" s="396"/>
      <c r="BJC19" s="396"/>
      <c r="BJD19" s="396"/>
      <c r="BJE19" s="396"/>
      <c r="BJF19" s="396"/>
      <c r="BJG19" s="396"/>
      <c r="BJH19" s="396"/>
      <c r="BJI19" s="396"/>
      <c r="BJJ19" s="396"/>
      <c r="BJK19" s="396"/>
      <c r="BJL19" s="396"/>
      <c r="BJM19" s="396"/>
      <c r="BJN19" s="396"/>
      <c r="BJO19" s="396"/>
      <c r="BJP19" s="396"/>
      <c r="BJQ19" s="396"/>
      <c r="BJR19" s="396"/>
      <c r="BJS19" s="396"/>
      <c r="BJT19" s="396"/>
      <c r="BJU19" s="396"/>
      <c r="BJV19" s="396"/>
      <c r="BJW19" s="396"/>
      <c r="BJX19" s="396"/>
      <c r="BJY19" s="396"/>
      <c r="BJZ19" s="396"/>
      <c r="BKA19" s="396"/>
      <c r="BKB19" s="396"/>
      <c r="BKC19" s="396"/>
      <c r="BKD19" s="396"/>
      <c r="BKE19" s="396"/>
      <c r="BKF19" s="396"/>
      <c r="BKG19" s="396"/>
      <c r="BKH19" s="396"/>
      <c r="BKI19" s="396"/>
      <c r="BKJ19" s="396"/>
      <c r="BKK19" s="396"/>
      <c r="BKL19" s="396"/>
      <c r="BKM19" s="396"/>
      <c r="BKN19" s="396"/>
      <c r="BKO19" s="396"/>
      <c r="BKP19" s="396"/>
      <c r="BKQ19" s="396"/>
      <c r="BKR19" s="396"/>
      <c r="BKS19" s="396"/>
      <c r="BKT19" s="396"/>
      <c r="BKU19" s="396"/>
      <c r="BKV19" s="396"/>
      <c r="BKW19" s="396"/>
      <c r="BKX19" s="396"/>
      <c r="BKY19" s="396"/>
      <c r="BKZ19" s="396"/>
      <c r="BLA19" s="396"/>
      <c r="BLB19" s="396"/>
      <c r="BLC19" s="396"/>
      <c r="BLD19" s="396"/>
      <c r="BLE19" s="396"/>
      <c r="BLF19" s="396"/>
      <c r="BLG19" s="396"/>
      <c r="BLH19" s="396"/>
      <c r="BLI19" s="396"/>
      <c r="BLJ19" s="396"/>
      <c r="BLK19" s="396"/>
      <c r="BLL19" s="396"/>
      <c r="BLM19" s="396"/>
      <c r="BLN19" s="396"/>
      <c r="BLO19" s="396"/>
      <c r="BLP19" s="396"/>
      <c r="BLQ19" s="396"/>
      <c r="BLR19" s="396"/>
      <c r="BLS19" s="396"/>
      <c r="BLT19" s="396"/>
      <c r="BLU19" s="396"/>
      <c r="BLV19" s="396"/>
      <c r="BLW19" s="396"/>
      <c r="BLX19" s="396"/>
      <c r="BLY19" s="396"/>
      <c r="BLZ19" s="396"/>
      <c r="BMA19" s="396"/>
      <c r="BMB19" s="396"/>
      <c r="BMC19" s="396"/>
      <c r="BMD19" s="396"/>
      <c r="BME19" s="396"/>
      <c r="BMF19" s="396"/>
      <c r="BMG19" s="396"/>
      <c r="BMH19" s="396"/>
      <c r="BMI19" s="396"/>
      <c r="BMJ19" s="396"/>
      <c r="BMK19" s="396"/>
      <c r="BML19" s="396"/>
      <c r="BMM19" s="396"/>
      <c r="BMN19" s="396"/>
      <c r="BMO19" s="396"/>
      <c r="BMP19" s="396"/>
      <c r="BMQ19" s="396"/>
      <c r="BMR19" s="396"/>
      <c r="BMS19" s="396"/>
      <c r="BMT19" s="396"/>
      <c r="BMU19" s="396"/>
      <c r="BMV19" s="396"/>
      <c r="BMW19" s="396"/>
      <c r="BMX19" s="396"/>
      <c r="BMY19" s="396"/>
      <c r="BMZ19" s="396"/>
      <c r="BNA19" s="396"/>
      <c r="BNB19" s="396"/>
      <c r="BNC19" s="396"/>
      <c r="BND19" s="396"/>
      <c r="BNE19" s="396"/>
      <c r="BNF19" s="396"/>
      <c r="BNG19" s="396"/>
      <c r="BNH19" s="396"/>
      <c r="BNI19" s="396"/>
      <c r="BNJ19" s="396"/>
      <c r="BNK19" s="396"/>
      <c r="BNL19" s="396"/>
      <c r="BNM19" s="396"/>
      <c r="BNN19" s="396"/>
      <c r="BNO19" s="396"/>
      <c r="BNP19" s="396"/>
      <c r="BNQ19" s="396"/>
      <c r="BNR19" s="396"/>
      <c r="BNS19" s="396"/>
      <c r="BNT19" s="396"/>
      <c r="BNU19" s="396"/>
      <c r="BNV19" s="396"/>
      <c r="BNW19" s="396"/>
      <c r="BNX19" s="396"/>
      <c r="BNY19" s="396"/>
      <c r="BNZ19" s="396"/>
      <c r="BOA19" s="396"/>
      <c r="BOB19" s="396"/>
      <c r="BOC19" s="396"/>
      <c r="BOD19" s="396"/>
      <c r="BOE19" s="396"/>
      <c r="BOF19" s="396"/>
      <c r="BOG19" s="396"/>
      <c r="BOH19" s="396"/>
      <c r="BOI19" s="396"/>
      <c r="BOJ19" s="396"/>
      <c r="BOK19" s="396"/>
      <c r="BOL19" s="396"/>
      <c r="BOM19" s="396"/>
      <c r="BON19" s="396"/>
      <c r="BOO19" s="396"/>
      <c r="BOP19" s="396"/>
      <c r="BOQ19" s="396"/>
      <c r="BOR19" s="396"/>
      <c r="BOS19" s="396"/>
      <c r="BOT19" s="396"/>
      <c r="BOU19" s="396"/>
      <c r="BOV19" s="396"/>
      <c r="BOW19" s="396"/>
      <c r="BOX19" s="396"/>
      <c r="BOY19" s="396"/>
      <c r="BOZ19" s="396"/>
      <c r="BPA19" s="396"/>
      <c r="BPB19" s="396"/>
      <c r="BPC19" s="396"/>
      <c r="BPD19" s="396"/>
      <c r="BPE19" s="396"/>
      <c r="BPF19" s="396"/>
      <c r="BPG19" s="396"/>
      <c r="BPH19" s="396"/>
      <c r="BPI19" s="396"/>
      <c r="BPJ19" s="396"/>
      <c r="BPK19" s="396"/>
      <c r="BPL19" s="396"/>
      <c r="BPM19" s="396"/>
      <c r="BPN19" s="396"/>
      <c r="BPO19" s="396"/>
      <c r="BPP19" s="396"/>
      <c r="BPQ19" s="396"/>
      <c r="BPR19" s="396"/>
      <c r="BPS19" s="396"/>
      <c r="BPT19" s="396"/>
      <c r="BPU19" s="396"/>
      <c r="BPV19" s="396"/>
      <c r="BPW19" s="396"/>
      <c r="BPX19" s="396"/>
      <c r="BPY19" s="396"/>
      <c r="BPZ19" s="396"/>
      <c r="BQA19" s="396"/>
      <c r="BQB19" s="396"/>
      <c r="BQC19" s="396"/>
      <c r="BQD19" s="396"/>
      <c r="BQE19" s="396"/>
      <c r="BQF19" s="396"/>
      <c r="BQG19" s="396"/>
      <c r="BQH19" s="396"/>
      <c r="BQI19" s="396"/>
      <c r="BQJ19" s="396"/>
      <c r="BQK19" s="396"/>
      <c r="BQL19" s="396"/>
      <c r="BQM19" s="396"/>
      <c r="BQN19" s="396"/>
      <c r="BQO19" s="396"/>
      <c r="BQP19" s="396"/>
      <c r="BQQ19" s="396"/>
      <c r="BQR19" s="396"/>
      <c r="BQS19" s="396"/>
      <c r="BQT19" s="396"/>
      <c r="BQU19" s="396"/>
      <c r="BQV19" s="396"/>
      <c r="BQW19" s="396"/>
      <c r="BQX19" s="396"/>
      <c r="BQY19" s="396"/>
      <c r="BQZ19" s="396"/>
      <c r="BRA19" s="396"/>
      <c r="BRB19" s="396"/>
      <c r="BRC19" s="396"/>
      <c r="BRD19" s="396"/>
      <c r="BRE19" s="396"/>
      <c r="BRF19" s="396"/>
      <c r="BRG19" s="396"/>
      <c r="BRH19" s="396"/>
      <c r="BRI19" s="396"/>
      <c r="BRJ19" s="396"/>
      <c r="BRK19" s="396"/>
      <c r="BRL19" s="396"/>
      <c r="BRM19" s="396"/>
      <c r="BRN19" s="396"/>
      <c r="BRO19" s="396"/>
      <c r="BRP19" s="396"/>
      <c r="BRQ19" s="396"/>
      <c r="BRR19" s="396"/>
      <c r="BRS19" s="396"/>
      <c r="BRT19" s="396"/>
      <c r="BRU19" s="396"/>
      <c r="BRV19" s="396"/>
      <c r="BRW19" s="396"/>
      <c r="BRX19" s="396"/>
      <c r="BRY19" s="396"/>
      <c r="BRZ19" s="396"/>
      <c r="BSA19" s="396"/>
      <c r="BSB19" s="396"/>
      <c r="BSC19" s="396"/>
      <c r="BSD19" s="396"/>
      <c r="BSE19" s="396"/>
      <c r="BSF19" s="396"/>
      <c r="BSG19" s="396"/>
      <c r="BSH19" s="396"/>
      <c r="BSI19" s="396"/>
      <c r="BSJ19" s="396"/>
      <c r="BSK19" s="396"/>
      <c r="BSL19" s="396"/>
      <c r="BSM19" s="396"/>
      <c r="BSN19" s="396"/>
      <c r="BSO19" s="396"/>
      <c r="BSP19" s="396"/>
      <c r="BSQ19" s="396"/>
      <c r="BSR19" s="396"/>
      <c r="BSS19" s="396"/>
      <c r="BST19" s="396"/>
      <c r="BSU19" s="396"/>
      <c r="BSV19" s="396"/>
      <c r="BSW19" s="396"/>
      <c r="BSX19" s="396"/>
      <c r="BSY19" s="396"/>
      <c r="BSZ19" s="396"/>
      <c r="BTA19" s="396"/>
      <c r="BTB19" s="396"/>
      <c r="BTC19" s="396"/>
      <c r="BTD19" s="396"/>
      <c r="BTE19" s="396"/>
      <c r="BTF19" s="396"/>
      <c r="BTG19" s="396"/>
      <c r="BTH19" s="396"/>
      <c r="BTI19" s="396"/>
      <c r="BTJ19" s="396"/>
      <c r="BTK19" s="396"/>
      <c r="BTL19" s="396"/>
      <c r="BTM19" s="396"/>
      <c r="BTN19" s="396"/>
      <c r="BTO19" s="396"/>
      <c r="BTP19" s="396"/>
      <c r="BTQ19" s="396"/>
      <c r="BTR19" s="396"/>
      <c r="BTS19" s="396"/>
      <c r="BTT19" s="396"/>
      <c r="BTU19" s="396"/>
      <c r="BTV19" s="396"/>
      <c r="BTW19" s="396"/>
      <c r="BTX19" s="396"/>
      <c r="BTY19" s="396"/>
      <c r="BTZ19" s="396"/>
      <c r="BUA19" s="396"/>
      <c r="BUB19" s="396"/>
      <c r="BUC19" s="396"/>
      <c r="BUD19" s="396"/>
      <c r="BUE19" s="396"/>
      <c r="BUF19" s="396"/>
      <c r="BUG19" s="396"/>
      <c r="BUH19" s="396"/>
      <c r="BUI19" s="396"/>
      <c r="BUJ19" s="396"/>
      <c r="BUK19" s="396"/>
      <c r="BUL19" s="396"/>
      <c r="BUM19" s="396"/>
      <c r="BUN19" s="396"/>
      <c r="BUO19" s="396"/>
      <c r="BUP19" s="396"/>
      <c r="BUQ19" s="396"/>
      <c r="BUR19" s="396"/>
      <c r="BUS19" s="396"/>
      <c r="BUT19" s="396"/>
      <c r="BUU19" s="396"/>
      <c r="BUV19" s="396"/>
      <c r="BUW19" s="396"/>
      <c r="BUX19" s="396"/>
      <c r="BUY19" s="396"/>
      <c r="BUZ19" s="396"/>
      <c r="BVA19" s="396"/>
      <c r="BVB19" s="396"/>
      <c r="BVC19" s="396"/>
      <c r="BVD19" s="396"/>
      <c r="BVE19" s="396"/>
      <c r="BVF19" s="396"/>
      <c r="BVG19" s="396"/>
      <c r="BVH19" s="396"/>
      <c r="BVI19" s="396"/>
      <c r="BVJ19" s="396"/>
      <c r="BVK19" s="396"/>
      <c r="BVL19" s="396"/>
      <c r="BVM19" s="396"/>
      <c r="BVN19" s="396"/>
      <c r="BVO19" s="396"/>
      <c r="BVP19" s="396"/>
      <c r="BVQ19" s="396"/>
      <c r="BVR19" s="396"/>
      <c r="BVS19" s="396"/>
      <c r="BVT19" s="396"/>
      <c r="BVU19" s="396"/>
      <c r="BVV19" s="396"/>
      <c r="BVW19" s="396"/>
      <c r="BVX19" s="396"/>
      <c r="BVY19" s="396"/>
      <c r="BVZ19" s="396"/>
      <c r="BWA19" s="396"/>
      <c r="BWB19" s="396"/>
      <c r="BWC19" s="396"/>
      <c r="BWD19" s="396"/>
      <c r="BWE19" s="396"/>
      <c r="BWF19" s="396"/>
      <c r="BWG19" s="396"/>
      <c r="BWH19" s="396"/>
      <c r="BWI19" s="396"/>
      <c r="BWJ19" s="396"/>
      <c r="BWK19" s="396"/>
      <c r="BWL19" s="396"/>
      <c r="BWM19" s="396"/>
      <c r="BWN19" s="396"/>
      <c r="BWO19" s="396"/>
      <c r="BWP19" s="396"/>
      <c r="BWQ19" s="396"/>
      <c r="BWR19" s="396"/>
      <c r="BWS19" s="396"/>
      <c r="BWT19" s="396"/>
      <c r="BWU19" s="396"/>
      <c r="BWV19" s="396"/>
      <c r="BWW19" s="396"/>
      <c r="BWX19" s="396"/>
      <c r="BWY19" s="396"/>
      <c r="BWZ19" s="396"/>
      <c r="BXA19" s="396"/>
      <c r="BXB19" s="396"/>
      <c r="BXC19" s="396"/>
      <c r="BXD19" s="396"/>
      <c r="BXE19" s="396"/>
      <c r="BXF19" s="396"/>
      <c r="BXG19" s="396"/>
      <c r="BXH19" s="396"/>
      <c r="BXI19" s="396"/>
      <c r="BXJ19" s="396"/>
      <c r="BXK19" s="396"/>
      <c r="BXL19" s="396"/>
      <c r="BXM19" s="396"/>
      <c r="BXN19" s="396"/>
      <c r="BXO19" s="396"/>
      <c r="BXP19" s="396"/>
      <c r="BXQ19" s="396"/>
      <c r="BXR19" s="396"/>
      <c r="BXS19" s="396"/>
      <c r="BXT19" s="396"/>
      <c r="BXU19" s="396"/>
      <c r="BXV19" s="396"/>
      <c r="BXW19" s="396"/>
      <c r="BXX19" s="396"/>
      <c r="BXY19" s="396"/>
      <c r="BXZ19" s="396"/>
      <c r="BYA19" s="396"/>
      <c r="BYB19" s="396"/>
      <c r="BYC19" s="396"/>
      <c r="BYD19" s="396"/>
      <c r="BYE19" s="396"/>
      <c r="BYF19" s="396"/>
      <c r="BYG19" s="396"/>
      <c r="BYH19" s="396"/>
      <c r="BYI19" s="396"/>
      <c r="BYJ19" s="396"/>
      <c r="BYK19" s="396"/>
      <c r="BYL19" s="396"/>
      <c r="BYM19" s="396"/>
      <c r="BYN19" s="396"/>
      <c r="BYO19" s="396"/>
      <c r="BYP19" s="396"/>
      <c r="BYQ19" s="396"/>
      <c r="BYR19" s="396"/>
      <c r="BYS19" s="396"/>
      <c r="BYT19" s="396"/>
      <c r="BYU19" s="396"/>
      <c r="BYV19" s="396"/>
      <c r="BYW19" s="396"/>
      <c r="BYX19" s="396"/>
      <c r="BYY19" s="396"/>
      <c r="BYZ19" s="396"/>
      <c r="BZA19" s="396"/>
      <c r="BZB19" s="396"/>
      <c r="BZC19" s="396"/>
      <c r="BZD19" s="396"/>
      <c r="BZE19" s="396"/>
      <c r="BZF19" s="396"/>
      <c r="BZG19" s="396"/>
      <c r="BZH19" s="396"/>
      <c r="BZI19" s="396"/>
      <c r="BZJ19" s="396"/>
      <c r="BZK19" s="396"/>
      <c r="BZL19" s="396"/>
      <c r="BZM19" s="396"/>
      <c r="BZN19" s="396"/>
      <c r="BZO19" s="396"/>
      <c r="BZP19" s="396"/>
      <c r="BZQ19" s="396"/>
      <c r="BZR19" s="396"/>
      <c r="BZS19" s="396"/>
      <c r="BZT19" s="396"/>
      <c r="BZU19" s="396"/>
      <c r="BZV19" s="396"/>
      <c r="BZW19" s="396"/>
      <c r="BZX19" s="396"/>
      <c r="BZY19" s="396"/>
      <c r="BZZ19" s="396"/>
      <c r="CAA19" s="396"/>
      <c r="CAB19" s="396"/>
      <c r="CAC19" s="396"/>
      <c r="CAD19" s="396"/>
      <c r="CAE19" s="396"/>
      <c r="CAF19" s="396"/>
      <c r="CAG19" s="396"/>
      <c r="CAH19" s="396"/>
      <c r="CAI19" s="396"/>
      <c r="CAJ19" s="396"/>
      <c r="CAK19" s="396"/>
      <c r="CAL19" s="396"/>
      <c r="CAM19" s="396"/>
      <c r="CAN19" s="396"/>
      <c r="CAO19" s="396"/>
      <c r="CAP19" s="396"/>
      <c r="CAQ19" s="396"/>
      <c r="CAR19" s="396"/>
      <c r="CAS19" s="396"/>
      <c r="CAT19" s="396"/>
      <c r="CAU19" s="396"/>
      <c r="CAV19" s="396"/>
      <c r="CAW19" s="396"/>
      <c r="CAX19" s="396"/>
      <c r="CAY19" s="396"/>
      <c r="CAZ19" s="396"/>
      <c r="CBA19" s="396"/>
      <c r="CBB19" s="396"/>
      <c r="CBC19" s="396"/>
      <c r="CBD19" s="396"/>
      <c r="CBE19" s="396"/>
      <c r="CBF19" s="396"/>
      <c r="CBG19" s="396"/>
      <c r="CBH19" s="396"/>
      <c r="CBI19" s="396"/>
      <c r="CBJ19" s="396"/>
      <c r="CBK19" s="396"/>
      <c r="CBL19" s="396"/>
      <c r="CBM19" s="396"/>
      <c r="CBN19" s="396"/>
      <c r="CBO19" s="396"/>
      <c r="CBP19" s="396"/>
      <c r="CBQ19" s="396"/>
      <c r="CBR19" s="396"/>
      <c r="CBS19" s="396"/>
      <c r="CBT19" s="396"/>
      <c r="CBU19" s="396"/>
      <c r="CBV19" s="396"/>
      <c r="CBW19" s="396"/>
      <c r="CBX19" s="396"/>
      <c r="CBY19" s="396"/>
      <c r="CBZ19" s="396"/>
      <c r="CCA19" s="396"/>
      <c r="CCB19" s="396"/>
      <c r="CCC19" s="396"/>
      <c r="CCD19" s="396"/>
      <c r="CCE19" s="396"/>
      <c r="CCF19" s="396"/>
      <c r="CCG19" s="396"/>
      <c r="CCH19" s="396"/>
      <c r="CCI19" s="396"/>
      <c r="CCJ19" s="396"/>
      <c r="CCK19" s="396"/>
      <c r="CCL19" s="396"/>
      <c r="CCM19" s="396"/>
      <c r="CCN19" s="396"/>
      <c r="CCO19" s="396"/>
      <c r="CCP19" s="396"/>
      <c r="CCQ19" s="396"/>
      <c r="CCR19" s="396"/>
      <c r="CCS19" s="396"/>
      <c r="CCT19" s="396"/>
      <c r="CCU19" s="396"/>
      <c r="CCV19" s="396"/>
      <c r="CCW19" s="396"/>
      <c r="CCX19" s="396"/>
      <c r="CCY19" s="396"/>
      <c r="CCZ19" s="396"/>
      <c r="CDA19" s="396"/>
      <c r="CDB19" s="396"/>
      <c r="CDC19" s="396"/>
      <c r="CDD19" s="396"/>
      <c r="CDE19" s="396"/>
      <c r="CDF19" s="396"/>
      <c r="CDG19" s="396"/>
      <c r="CDH19" s="396"/>
      <c r="CDI19" s="396"/>
      <c r="CDJ19" s="396"/>
      <c r="CDK19" s="396"/>
      <c r="CDL19" s="396"/>
      <c r="CDM19" s="396"/>
      <c r="CDN19" s="396"/>
      <c r="CDO19" s="396"/>
      <c r="CDP19" s="396"/>
      <c r="CDQ19" s="396"/>
      <c r="CDR19" s="396"/>
      <c r="CDS19" s="396"/>
      <c r="CDT19" s="396"/>
      <c r="CDU19" s="396"/>
      <c r="CDV19" s="396"/>
      <c r="CDW19" s="396"/>
      <c r="CDX19" s="396"/>
      <c r="CDY19" s="396"/>
      <c r="CDZ19" s="396"/>
      <c r="CEA19" s="396"/>
      <c r="CEB19" s="396"/>
      <c r="CEC19" s="396"/>
      <c r="CED19" s="396"/>
      <c r="CEE19" s="396"/>
      <c r="CEF19" s="396"/>
      <c r="CEG19" s="396"/>
      <c r="CEH19" s="396"/>
      <c r="CEI19" s="396"/>
      <c r="CEJ19" s="396"/>
      <c r="CEK19" s="396"/>
      <c r="CEL19" s="396"/>
      <c r="CEM19" s="396"/>
      <c r="CEN19" s="396"/>
      <c r="CEO19" s="396"/>
      <c r="CEP19" s="396"/>
      <c r="CEQ19" s="396"/>
      <c r="CER19" s="396"/>
      <c r="CES19" s="396"/>
      <c r="CET19" s="396"/>
      <c r="CEU19" s="396"/>
      <c r="CEV19" s="396"/>
      <c r="CEW19" s="396"/>
      <c r="CEX19" s="396"/>
      <c r="CEY19" s="396"/>
      <c r="CEZ19" s="396"/>
      <c r="CFA19" s="396"/>
      <c r="CFB19" s="396"/>
      <c r="CFC19" s="396"/>
      <c r="CFD19" s="396"/>
      <c r="CFE19" s="396"/>
      <c r="CFF19" s="396"/>
      <c r="CFG19" s="396"/>
      <c r="CFH19" s="396"/>
      <c r="CFI19" s="396"/>
      <c r="CFJ19" s="396"/>
      <c r="CFK19" s="396"/>
      <c r="CFL19" s="396"/>
      <c r="CFM19" s="396"/>
      <c r="CFN19" s="396"/>
      <c r="CFO19" s="396"/>
      <c r="CFP19" s="396"/>
      <c r="CFQ19" s="396"/>
      <c r="CFR19" s="396"/>
      <c r="CFS19" s="396"/>
      <c r="CFT19" s="396"/>
      <c r="CFU19" s="396"/>
      <c r="CFV19" s="396"/>
      <c r="CFW19" s="396"/>
      <c r="CFX19" s="396"/>
      <c r="CFY19" s="396"/>
      <c r="CFZ19" s="396"/>
      <c r="CGA19" s="396"/>
      <c r="CGB19" s="396"/>
      <c r="CGC19" s="396"/>
      <c r="CGD19" s="396"/>
      <c r="CGE19" s="396"/>
      <c r="CGF19" s="396"/>
      <c r="CGG19" s="396"/>
      <c r="CGH19" s="396"/>
      <c r="CGI19" s="396"/>
      <c r="CGJ19" s="396"/>
      <c r="CGK19" s="396"/>
      <c r="CGL19" s="396"/>
      <c r="CGM19" s="396"/>
      <c r="CGN19" s="396"/>
      <c r="CGO19" s="396"/>
      <c r="CGP19" s="396"/>
      <c r="CGQ19" s="396"/>
      <c r="CGR19" s="396"/>
      <c r="CGS19" s="396"/>
      <c r="CGT19" s="396"/>
      <c r="CGU19" s="396"/>
      <c r="CGV19" s="396"/>
      <c r="CGW19" s="396"/>
      <c r="CGX19" s="396"/>
      <c r="CGY19" s="396"/>
      <c r="CGZ19" s="396"/>
      <c r="CHA19" s="396"/>
      <c r="CHB19" s="396"/>
      <c r="CHC19" s="396"/>
      <c r="CHD19" s="396"/>
      <c r="CHE19" s="396"/>
      <c r="CHF19" s="396"/>
      <c r="CHG19" s="396"/>
      <c r="CHH19" s="396"/>
      <c r="CHI19" s="396"/>
      <c r="CHJ19" s="396"/>
      <c r="CHK19" s="396"/>
      <c r="CHL19" s="396"/>
      <c r="CHM19" s="396"/>
      <c r="CHN19" s="396"/>
      <c r="CHO19" s="396"/>
      <c r="CHP19" s="396"/>
      <c r="CHQ19" s="396"/>
      <c r="CHR19" s="396"/>
      <c r="CHS19" s="396"/>
      <c r="CHT19" s="396"/>
      <c r="CHU19" s="396"/>
      <c r="CHV19" s="396"/>
      <c r="CHW19" s="396"/>
      <c r="CHX19" s="396"/>
      <c r="CHY19" s="396"/>
      <c r="CHZ19" s="396"/>
      <c r="CIA19" s="396"/>
      <c r="CIB19" s="396"/>
      <c r="CIC19" s="396"/>
      <c r="CID19" s="396"/>
      <c r="CIE19" s="396"/>
      <c r="CIF19" s="396"/>
      <c r="CIG19" s="396"/>
      <c r="CIH19" s="396"/>
      <c r="CII19" s="396"/>
      <c r="CIJ19" s="396"/>
      <c r="CIK19" s="396"/>
      <c r="CIL19" s="396"/>
      <c r="CIM19" s="396"/>
      <c r="CIN19" s="396"/>
      <c r="CIO19" s="396"/>
      <c r="CIP19" s="396"/>
      <c r="CIQ19" s="396"/>
      <c r="CIR19" s="396"/>
      <c r="CIS19" s="396"/>
      <c r="CIT19" s="396"/>
      <c r="CIU19" s="396"/>
      <c r="CIV19" s="396"/>
      <c r="CIW19" s="396"/>
      <c r="CIX19" s="396"/>
      <c r="CIY19" s="396"/>
      <c r="CIZ19" s="396"/>
      <c r="CJA19" s="396"/>
      <c r="CJB19" s="396"/>
      <c r="CJC19" s="396"/>
      <c r="CJD19" s="396"/>
      <c r="CJE19" s="396"/>
      <c r="CJF19" s="396"/>
      <c r="CJG19" s="396"/>
      <c r="CJH19" s="396"/>
      <c r="CJI19" s="396"/>
      <c r="CJJ19" s="396"/>
      <c r="CJK19" s="396"/>
      <c r="CJL19" s="396"/>
      <c r="CJM19" s="396"/>
      <c r="CJN19" s="396"/>
      <c r="CJO19" s="396"/>
      <c r="CJP19" s="396"/>
      <c r="CJQ19" s="396"/>
      <c r="CJR19" s="396"/>
      <c r="CJS19" s="396"/>
      <c r="CJT19" s="396"/>
      <c r="CJU19" s="396"/>
      <c r="CJV19" s="396"/>
      <c r="CJW19" s="396"/>
      <c r="CJX19" s="396"/>
      <c r="CJY19" s="396"/>
      <c r="CJZ19" s="396"/>
      <c r="CKA19" s="396"/>
      <c r="CKB19" s="396"/>
      <c r="CKC19" s="396"/>
      <c r="CKD19" s="396"/>
      <c r="CKE19" s="396"/>
      <c r="CKF19" s="396"/>
      <c r="CKG19" s="396"/>
      <c r="CKH19" s="396"/>
      <c r="CKI19" s="396"/>
      <c r="CKJ19" s="396"/>
      <c r="CKK19" s="396"/>
      <c r="CKL19" s="396"/>
      <c r="CKM19" s="396"/>
      <c r="CKN19" s="396"/>
      <c r="CKO19" s="396"/>
      <c r="CKP19" s="396"/>
      <c r="CKQ19" s="396"/>
      <c r="CKR19" s="396"/>
      <c r="CKS19" s="396"/>
      <c r="CKT19" s="396"/>
      <c r="CKU19" s="396"/>
      <c r="CKV19" s="396"/>
      <c r="CKW19" s="396"/>
      <c r="CKX19" s="396"/>
      <c r="CKY19" s="396"/>
      <c r="CKZ19" s="396"/>
      <c r="CLA19" s="396"/>
      <c r="CLB19" s="396"/>
      <c r="CLC19" s="396"/>
      <c r="CLD19" s="396"/>
      <c r="CLE19" s="396"/>
      <c r="CLF19" s="396"/>
      <c r="CLG19" s="396"/>
      <c r="CLH19" s="396"/>
      <c r="CLI19" s="396"/>
      <c r="CLJ19" s="396"/>
      <c r="CLK19" s="396"/>
      <c r="CLL19" s="396"/>
      <c r="CLM19" s="396"/>
      <c r="CLN19" s="396"/>
      <c r="CLO19" s="396"/>
      <c r="CLP19" s="396"/>
      <c r="CLQ19" s="396"/>
      <c r="CLR19" s="396"/>
      <c r="CLS19" s="396"/>
      <c r="CLT19" s="396"/>
      <c r="CLU19" s="396"/>
      <c r="CLV19" s="396"/>
      <c r="CLW19" s="396"/>
      <c r="CLX19" s="396"/>
      <c r="CLY19" s="396"/>
      <c r="CLZ19" s="396"/>
      <c r="CMA19" s="396"/>
      <c r="CMB19" s="396"/>
      <c r="CMC19" s="396"/>
      <c r="CMD19" s="396"/>
      <c r="CME19" s="396"/>
      <c r="CMF19" s="396"/>
      <c r="CMG19" s="396"/>
      <c r="CMH19" s="396"/>
      <c r="CMI19" s="396"/>
      <c r="CMJ19" s="396"/>
      <c r="CMK19" s="396"/>
      <c r="CML19" s="396"/>
      <c r="CMM19" s="396"/>
      <c r="CMN19" s="396"/>
      <c r="CMO19" s="396"/>
      <c r="CMP19" s="396"/>
      <c r="CMQ19" s="396"/>
      <c r="CMR19" s="396"/>
      <c r="CMS19" s="396"/>
      <c r="CMT19" s="396"/>
      <c r="CMU19" s="396"/>
      <c r="CMV19" s="396"/>
      <c r="CMW19" s="396"/>
      <c r="CMX19" s="396"/>
      <c r="CMY19" s="396"/>
      <c r="CMZ19" s="396"/>
      <c r="CNA19" s="396"/>
      <c r="CNB19" s="396"/>
      <c r="CNC19" s="396"/>
      <c r="CND19" s="396"/>
      <c r="CNE19" s="396"/>
      <c r="CNF19" s="396"/>
      <c r="CNG19" s="396"/>
      <c r="CNH19" s="396"/>
      <c r="CNI19" s="396"/>
      <c r="CNJ19" s="396"/>
      <c r="CNK19" s="396"/>
      <c r="CNL19" s="396"/>
      <c r="CNM19" s="396"/>
      <c r="CNN19" s="396"/>
      <c r="CNO19" s="396"/>
      <c r="CNP19" s="396"/>
      <c r="CNQ19" s="396"/>
      <c r="CNR19" s="396"/>
      <c r="CNS19" s="396"/>
      <c r="CNT19" s="396"/>
      <c r="CNU19" s="396"/>
      <c r="CNV19" s="396"/>
      <c r="CNW19" s="396"/>
      <c r="CNX19" s="396"/>
      <c r="CNY19" s="396"/>
      <c r="CNZ19" s="396"/>
      <c r="COA19" s="396"/>
      <c r="COB19" s="396"/>
      <c r="COC19" s="396"/>
      <c r="COD19" s="396"/>
      <c r="COE19" s="396"/>
      <c r="COF19" s="396"/>
      <c r="COG19" s="396"/>
      <c r="COH19" s="396"/>
      <c r="COI19" s="396"/>
      <c r="COJ19" s="396"/>
      <c r="COK19" s="396"/>
      <c r="COL19" s="396"/>
      <c r="COM19" s="396"/>
      <c r="CON19" s="396"/>
      <c r="COO19" s="396"/>
      <c r="COP19" s="396"/>
      <c r="COQ19" s="396"/>
      <c r="COR19" s="396"/>
      <c r="COS19" s="396"/>
      <c r="COT19" s="396"/>
      <c r="COU19" s="396"/>
      <c r="COV19" s="396"/>
      <c r="COW19" s="396"/>
      <c r="COX19" s="396"/>
      <c r="COY19" s="396"/>
      <c r="COZ19" s="396"/>
      <c r="CPA19" s="396"/>
      <c r="CPB19" s="396"/>
      <c r="CPC19" s="396"/>
      <c r="CPD19" s="396"/>
      <c r="CPE19" s="396"/>
      <c r="CPF19" s="396"/>
      <c r="CPG19" s="396"/>
      <c r="CPH19" s="396"/>
      <c r="CPI19" s="396"/>
      <c r="CPJ19" s="396"/>
      <c r="CPK19" s="396"/>
      <c r="CPL19" s="396"/>
      <c r="CPM19" s="396"/>
      <c r="CPN19" s="396"/>
      <c r="CPO19" s="396"/>
      <c r="CPP19" s="396"/>
      <c r="CPQ19" s="396"/>
      <c r="CPR19" s="396"/>
      <c r="CPS19" s="396"/>
      <c r="CPT19" s="396"/>
      <c r="CPU19" s="396"/>
      <c r="CPV19" s="396"/>
      <c r="CPW19" s="396"/>
      <c r="CPX19" s="396"/>
      <c r="CPY19" s="396"/>
      <c r="CPZ19" s="396"/>
      <c r="CQA19" s="396"/>
      <c r="CQB19" s="396"/>
      <c r="CQC19" s="396"/>
      <c r="CQD19" s="396"/>
      <c r="CQE19" s="396"/>
      <c r="CQF19" s="396"/>
      <c r="CQG19" s="396"/>
      <c r="CQH19" s="396"/>
      <c r="CQI19" s="396"/>
      <c r="CQJ19" s="396"/>
      <c r="CQK19" s="396"/>
      <c r="CQL19" s="396"/>
      <c r="CQM19" s="396"/>
      <c r="CQN19" s="396"/>
      <c r="CQO19" s="396"/>
      <c r="CQP19" s="396"/>
      <c r="CQQ19" s="396"/>
      <c r="CQR19" s="396"/>
      <c r="CQS19" s="396"/>
      <c r="CQT19" s="396"/>
      <c r="CQU19" s="396"/>
      <c r="CQV19" s="396"/>
      <c r="CQW19" s="396"/>
      <c r="CQX19" s="396"/>
      <c r="CQY19" s="396"/>
      <c r="CQZ19" s="396"/>
      <c r="CRA19" s="396"/>
      <c r="CRB19" s="396"/>
      <c r="CRC19" s="396"/>
      <c r="CRD19" s="396"/>
      <c r="CRE19" s="396"/>
      <c r="CRF19" s="396"/>
      <c r="CRG19" s="396"/>
      <c r="CRH19" s="396"/>
      <c r="CRI19" s="396"/>
      <c r="CRJ19" s="396"/>
      <c r="CRK19" s="396"/>
      <c r="CRL19" s="396"/>
      <c r="CRM19" s="396"/>
      <c r="CRN19" s="396"/>
      <c r="CRO19" s="396"/>
      <c r="CRP19" s="396"/>
      <c r="CRQ19" s="396"/>
      <c r="CRR19" s="396"/>
      <c r="CRS19" s="396"/>
      <c r="CRT19" s="396"/>
      <c r="CRU19" s="396"/>
      <c r="CRV19" s="396"/>
      <c r="CRW19" s="396"/>
      <c r="CRX19" s="396"/>
      <c r="CRY19" s="396"/>
      <c r="CRZ19" s="396"/>
      <c r="CSA19" s="396"/>
      <c r="CSB19" s="396"/>
      <c r="CSC19" s="396"/>
      <c r="CSD19" s="396"/>
      <c r="CSE19" s="396"/>
      <c r="CSF19" s="396"/>
      <c r="CSG19" s="396"/>
      <c r="CSH19" s="396"/>
      <c r="CSI19" s="396"/>
      <c r="CSJ19" s="396"/>
      <c r="CSK19" s="396"/>
      <c r="CSL19" s="396"/>
      <c r="CSM19" s="396"/>
      <c r="CSN19" s="396"/>
      <c r="CSO19" s="396"/>
      <c r="CSP19" s="396"/>
      <c r="CSQ19" s="396"/>
      <c r="CSR19" s="396"/>
      <c r="CSS19" s="396"/>
      <c r="CST19" s="396"/>
      <c r="CSU19" s="396"/>
      <c r="CSV19" s="396"/>
      <c r="CSW19" s="396"/>
      <c r="CSX19" s="396"/>
      <c r="CSY19" s="396"/>
      <c r="CSZ19" s="396"/>
      <c r="CTA19" s="396"/>
      <c r="CTB19" s="396"/>
      <c r="CTC19" s="396"/>
      <c r="CTD19" s="396"/>
      <c r="CTE19" s="396"/>
      <c r="CTF19" s="396"/>
      <c r="CTG19" s="396"/>
      <c r="CTH19" s="396"/>
      <c r="CTI19" s="396"/>
      <c r="CTJ19" s="396"/>
      <c r="CTK19" s="396"/>
      <c r="CTL19" s="396"/>
      <c r="CTM19" s="396"/>
      <c r="CTN19" s="396"/>
      <c r="CTO19" s="396"/>
      <c r="CTP19" s="396"/>
      <c r="CTQ19" s="396"/>
      <c r="CTR19" s="396"/>
      <c r="CTS19" s="396"/>
      <c r="CTT19" s="396"/>
      <c r="CTU19" s="396"/>
      <c r="CTV19" s="396"/>
      <c r="CTW19" s="396"/>
      <c r="CTX19" s="396"/>
      <c r="CTY19" s="396"/>
      <c r="CTZ19" s="396"/>
      <c r="CUA19" s="396"/>
      <c r="CUB19" s="396"/>
      <c r="CUC19" s="396"/>
      <c r="CUD19" s="396"/>
      <c r="CUE19" s="396"/>
      <c r="CUF19" s="396"/>
      <c r="CUG19" s="396"/>
      <c r="CUH19" s="396"/>
      <c r="CUI19" s="396"/>
      <c r="CUJ19" s="396"/>
      <c r="CUK19" s="396"/>
      <c r="CUL19" s="396"/>
      <c r="CUM19" s="396"/>
      <c r="CUN19" s="396"/>
      <c r="CUO19" s="396"/>
      <c r="CUP19" s="396"/>
      <c r="CUQ19" s="396"/>
      <c r="CUR19" s="396"/>
      <c r="CUS19" s="396"/>
      <c r="CUT19" s="396"/>
      <c r="CUU19" s="396"/>
      <c r="CUV19" s="396"/>
      <c r="CUW19" s="396"/>
      <c r="CUX19" s="396"/>
      <c r="CUY19" s="396"/>
      <c r="CUZ19" s="396"/>
      <c r="CVA19" s="396"/>
      <c r="CVB19" s="396"/>
      <c r="CVC19" s="396"/>
      <c r="CVD19" s="396"/>
      <c r="CVE19" s="396"/>
      <c r="CVF19" s="396"/>
      <c r="CVG19" s="396"/>
      <c r="CVH19" s="396"/>
      <c r="CVI19" s="396"/>
      <c r="CVJ19" s="396"/>
      <c r="CVK19" s="396"/>
      <c r="CVL19" s="396"/>
      <c r="CVM19" s="396"/>
      <c r="CVN19" s="396"/>
      <c r="CVO19" s="396"/>
      <c r="CVP19" s="396"/>
      <c r="CVQ19" s="396"/>
      <c r="CVR19" s="396"/>
      <c r="CVS19" s="396"/>
      <c r="CVT19" s="396"/>
      <c r="CVU19" s="396"/>
      <c r="CVV19" s="396"/>
      <c r="CVW19" s="396"/>
      <c r="CVX19" s="396"/>
      <c r="CVY19" s="396"/>
      <c r="CVZ19" s="396"/>
      <c r="CWA19" s="396"/>
      <c r="CWB19" s="396"/>
      <c r="CWC19" s="396"/>
      <c r="CWD19" s="396"/>
      <c r="CWE19" s="396"/>
      <c r="CWF19" s="396"/>
      <c r="CWG19" s="396"/>
      <c r="CWH19" s="396"/>
      <c r="CWI19" s="396"/>
      <c r="CWJ19" s="396"/>
      <c r="CWK19" s="396"/>
      <c r="CWL19" s="396"/>
      <c r="CWM19" s="396"/>
      <c r="CWN19" s="396"/>
      <c r="CWO19" s="396"/>
      <c r="CWP19" s="396"/>
      <c r="CWQ19" s="396"/>
      <c r="CWR19" s="396"/>
      <c r="CWS19" s="396"/>
      <c r="CWT19" s="396"/>
      <c r="CWU19" s="396"/>
      <c r="CWV19" s="396"/>
      <c r="CWW19" s="396"/>
      <c r="CWX19" s="396"/>
      <c r="CWY19" s="396"/>
      <c r="CWZ19" s="396"/>
      <c r="CXA19" s="396"/>
      <c r="CXB19" s="396"/>
      <c r="CXC19" s="396"/>
      <c r="CXD19" s="396"/>
      <c r="CXE19" s="396"/>
      <c r="CXF19" s="396"/>
      <c r="CXG19" s="396"/>
      <c r="CXH19" s="396"/>
      <c r="CXI19" s="396"/>
      <c r="CXJ19" s="396"/>
      <c r="CXK19" s="396"/>
      <c r="CXL19" s="396"/>
      <c r="CXM19" s="396"/>
      <c r="CXN19" s="396"/>
      <c r="CXO19" s="396"/>
      <c r="CXP19" s="396"/>
      <c r="CXQ19" s="396"/>
      <c r="CXR19" s="396"/>
      <c r="CXS19" s="396"/>
      <c r="CXT19" s="396"/>
      <c r="CXU19" s="396"/>
      <c r="CXV19" s="396"/>
      <c r="CXW19" s="396"/>
      <c r="CXX19" s="396"/>
      <c r="CXY19" s="396"/>
      <c r="CXZ19" s="396"/>
      <c r="CYA19" s="396"/>
      <c r="CYB19" s="396"/>
      <c r="CYC19" s="396"/>
      <c r="CYD19" s="396"/>
      <c r="CYE19" s="396"/>
      <c r="CYF19" s="396"/>
      <c r="CYG19" s="396"/>
      <c r="CYH19" s="396"/>
      <c r="CYI19" s="396"/>
      <c r="CYJ19" s="396"/>
      <c r="CYK19" s="396"/>
      <c r="CYL19" s="396"/>
      <c r="CYM19" s="396"/>
      <c r="CYN19" s="396"/>
      <c r="CYO19" s="396"/>
      <c r="CYP19" s="396"/>
      <c r="CYQ19" s="396"/>
      <c r="CYR19" s="396"/>
      <c r="CYS19" s="396"/>
      <c r="CYT19" s="396"/>
      <c r="CYU19" s="396"/>
      <c r="CYV19" s="396"/>
      <c r="CYW19" s="396"/>
      <c r="CYX19" s="396"/>
      <c r="CYY19" s="396"/>
      <c r="CYZ19" s="396"/>
      <c r="CZA19" s="396"/>
      <c r="CZB19" s="396"/>
      <c r="CZC19" s="396"/>
      <c r="CZD19" s="396"/>
      <c r="CZE19" s="396"/>
      <c r="CZF19" s="396"/>
      <c r="CZG19" s="396"/>
      <c r="CZH19" s="396"/>
      <c r="CZI19" s="396"/>
      <c r="CZJ19" s="396"/>
      <c r="CZK19" s="396"/>
      <c r="CZL19" s="396"/>
      <c r="CZM19" s="396"/>
      <c r="CZN19" s="396"/>
      <c r="CZO19" s="396"/>
      <c r="CZP19" s="396"/>
      <c r="CZQ19" s="396"/>
      <c r="CZR19" s="396"/>
      <c r="CZS19" s="396"/>
      <c r="CZT19" s="396"/>
      <c r="CZU19" s="396"/>
      <c r="CZV19" s="396"/>
      <c r="CZW19" s="396"/>
      <c r="CZX19" s="396"/>
      <c r="CZY19" s="396"/>
      <c r="CZZ19" s="396"/>
      <c r="DAA19" s="396"/>
      <c r="DAB19" s="396"/>
      <c r="DAC19" s="396"/>
      <c r="DAD19" s="396"/>
      <c r="DAE19" s="396"/>
      <c r="DAF19" s="396"/>
      <c r="DAG19" s="396"/>
      <c r="DAH19" s="396"/>
      <c r="DAI19" s="396"/>
      <c r="DAJ19" s="396"/>
      <c r="DAK19" s="396"/>
      <c r="DAL19" s="396"/>
      <c r="DAM19" s="396"/>
      <c r="DAN19" s="396"/>
      <c r="DAO19" s="396"/>
      <c r="DAP19" s="396"/>
      <c r="DAQ19" s="396"/>
      <c r="DAR19" s="396"/>
      <c r="DAS19" s="396"/>
      <c r="DAT19" s="396"/>
      <c r="DAU19" s="396"/>
      <c r="DAV19" s="396"/>
      <c r="DAW19" s="396"/>
      <c r="DAX19" s="396"/>
      <c r="DAY19" s="396"/>
      <c r="DAZ19" s="396"/>
      <c r="DBA19" s="396"/>
      <c r="DBB19" s="396"/>
      <c r="DBC19" s="396"/>
      <c r="DBD19" s="396"/>
      <c r="DBE19" s="396"/>
      <c r="DBF19" s="396"/>
      <c r="DBG19" s="396"/>
      <c r="DBH19" s="396"/>
      <c r="DBI19" s="396"/>
      <c r="DBJ19" s="396"/>
      <c r="DBK19" s="396"/>
      <c r="DBL19" s="396"/>
      <c r="DBM19" s="396"/>
      <c r="DBN19" s="396"/>
      <c r="DBO19" s="396"/>
      <c r="DBP19" s="396"/>
      <c r="DBQ19" s="396"/>
      <c r="DBR19" s="396"/>
      <c r="DBS19" s="396"/>
      <c r="DBT19" s="396"/>
      <c r="DBU19" s="396"/>
      <c r="DBV19" s="396"/>
      <c r="DBW19" s="396"/>
      <c r="DBX19" s="396"/>
      <c r="DBY19" s="396"/>
      <c r="DBZ19" s="396"/>
      <c r="DCA19" s="396"/>
      <c r="DCB19" s="396"/>
      <c r="DCC19" s="396"/>
      <c r="DCD19" s="396"/>
      <c r="DCE19" s="396"/>
      <c r="DCF19" s="396"/>
      <c r="DCG19" s="396"/>
      <c r="DCH19" s="396"/>
      <c r="DCI19" s="396"/>
      <c r="DCJ19" s="396"/>
      <c r="DCK19" s="396"/>
      <c r="DCL19" s="396"/>
      <c r="DCM19" s="396"/>
      <c r="DCN19" s="396"/>
      <c r="DCO19" s="396"/>
      <c r="DCP19" s="396"/>
      <c r="DCQ19" s="396"/>
      <c r="DCR19" s="396"/>
      <c r="DCS19" s="396"/>
      <c r="DCT19" s="396"/>
      <c r="DCU19" s="396"/>
      <c r="DCV19" s="396"/>
      <c r="DCW19" s="396"/>
      <c r="DCX19" s="396"/>
      <c r="DCY19" s="396"/>
      <c r="DCZ19" s="396"/>
      <c r="DDA19" s="396"/>
      <c r="DDB19" s="396"/>
      <c r="DDC19" s="396"/>
      <c r="DDD19" s="396"/>
      <c r="DDE19" s="396"/>
      <c r="DDF19" s="396"/>
      <c r="DDG19" s="396"/>
      <c r="DDH19" s="396"/>
      <c r="DDI19" s="396"/>
      <c r="DDJ19" s="396"/>
      <c r="DDK19" s="396"/>
      <c r="DDL19" s="396"/>
      <c r="DDM19" s="396"/>
      <c r="DDN19" s="396"/>
      <c r="DDO19" s="396"/>
      <c r="DDP19" s="396"/>
      <c r="DDQ19" s="396"/>
      <c r="DDR19" s="396"/>
      <c r="DDS19" s="396"/>
      <c r="DDT19" s="396"/>
      <c r="DDU19" s="396"/>
      <c r="DDV19" s="396"/>
      <c r="DDW19" s="396"/>
      <c r="DDX19" s="396"/>
      <c r="DDY19" s="396"/>
      <c r="DDZ19" s="396"/>
      <c r="DEA19" s="396"/>
      <c r="DEB19" s="396"/>
      <c r="DEC19" s="396"/>
      <c r="DED19" s="396"/>
      <c r="DEE19" s="396"/>
      <c r="DEF19" s="396"/>
      <c r="DEG19" s="396"/>
      <c r="DEH19" s="396"/>
      <c r="DEI19" s="396"/>
      <c r="DEJ19" s="396"/>
      <c r="DEK19" s="396"/>
      <c r="DEL19" s="396"/>
      <c r="DEM19" s="396"/>
      <c r="DEN19" s="396"/>
      <c r="DEO19" s="396"/>
      <c r="DEP19" s="396"/>
      <c r="DEQ19" s="396"/>
      <c r="DER19" s="396"/>
      <c r="DES19" s="396"/>
      <c r="DET19" s="396"/>
      <c r="DEU19" s="396"/>
      <c r="DEV19" s="396"/>
      <c r="DEW19" s="396"/>
      <c r="DEX19" s="396"/>
      <c r="DEY19" s="396"/>
      <c r="DEZ19" s="396"/>
      <c r="DFA19" s="396"/>
      <c r="DFB19" s="396"/>
      <c r="DFC19" s="396"/>
      <c r="DFD19" s="396"/>
      <c r="DFE19" s="396"/>
      <c r="DFF19" s="396"/>
      <c r="DFG19" s="396"/>
      <c r="DFH19" s="396"/>
      <c r="DFI19" s="396"/>
      <c r="DFJ19" s="396"/>
      <c r="DFK19" s="396"/>
      <c r="DFL19" s="396"/>
      <c r="DFM19" s="396"/>
      <c r="DFN19" s="396"/>
      <c r="DFO19" s="396"/>
      <c r="DFP19" s="396"/>
      <c r="DFQ19" s="396"/>
      <c r="DFR19" s="396"/>
      <c r="DFS19" s="396"/>
      <c r="DFT19" s="396"/>
      <c r="DFU19" s="396"/>
      <c r="DFV19" s="396"/>
      <c r="DFW19" s="396"/>
      <c r="DFX19" s="396"/>
      <c r="DFY19" s="396"/>
      <c r="DFZ19" s="396"/>
      <c r="DGA19" s="396"/>
      <c r="DGB19" s="396"/>
      <c r="DGC19" s="396"/>
      <c r="DGD19" s="396"/>
      <c r="DGE19" s="396"/>
      <c r="DGF19" s="396"/>
      <c r="DGG19" s="396"/>
      <c r="DGH19" s="396"/>
      <c r="DGI19" s="396"/>
      <c r="DGJ19" s="396"/>
      <c r="DGK19" s="396"/>
      <c r="DGL19" s="396"/>
      <c r="DGM19" s="396"/>
      <c r="DGN19" s="396"/>
      <c r="DGO19" s="396"/>
      <c r="DGP19" s="396"/>
      <c r="DGQ19" s="396"/>
      <c r="DGR19" s="396"/>
      <c r="DGS19" s="396"/>
      <c r="DGT19" s="396"/>
      <c r="DGU19" s="396"/>
      <c r="DGV19" s="396"/>
      <c r="DGW19" s="396"/>
      <c r="DGX19" s="396"/>
      <c r="DGY19" s="396"/>
      <c r="DGZ19" s="396"/>
      <c r="DHA19" s="396"/>
      <c r="DHB19" s="396"/>
      <c r="DHC19" s="396"/>
      <c r="DHD19" s="396"/>
      <c r="DHE19" s="396"/>
      <c r="DHF19" s="396"/>
      <c r="DHG19" s="396"/>
      <c r="DHH19" s="396"/>
      <c r="DHI19" s="396"/>
      <c r="DHJ19" s="396"/>
      <c r="DHK19" s="396"/>
      <c r="DHL19" s="396"/>
      <c r="DHM19" s="396"/>
      <c r="DHN19" s="396"/>
      <c r="DHO19" s="396"/>
      <c r="DHP19" s="396"/>
      <c r="DHQ19" s="396"/>
      <c r="DHR19" s="396"/>
      <c r="DHS19" s="396"/>
      <c r="DHT19" s="396"/>
      <c r="DHU19" s="396"/>
      <c r="DHV19" s="396"/>
      <c r="DHW19" s="396"/>
      <c r="DHX19" s="396"/>
      <c r="DHY19" s="396"/>
      <c r="DHZ19" s="396"/>
      <c r="DIA19" s="396"/>
      <c r="DIB19" s="396"/>
      <c r="DIC19" s="396"/>
      <c r="DID19" s="396"/>
      <c r="DIE19" s="396"/>
      <c r="DIF19" s="396"/>
      <c r="DIG19" s="396"/>
      <c r="DIH19" s="396"/>
      <c r="DII19" s="396"/>
      <c r="DIJ19" s="396"/>
      <c r="DIK19" s="396"/>
      <c r="DIL19" s="396"/>
      <c r="DIM19" s="396"/>
      <c r="DIN19" s="396"/>
      <c r="DIO19" s="396"/>
      <c r="DIP19" s="396"/>
      <c r="DIQ19" s="396"/>
      <c r="DIR19" s="396"/>
      <c r="DIS19" s="396"/>
      <c r="DIT19" s="396"/>
      <c r="DIU19" s="396"/>
      <c r="DIV19" s="396"/>
      <c r="DIW19" s="396"/>
      <c r="DIX19" s="396"/>
      <c r="DIY19" s="396"/>
      <c r="DIZ19" s="396"/>
      <c r="DJA19" s="396"/>
      <c r="DJB19" s="396"/>
      <c r="DJC19" s="396"/>
      <c r="DJD19" s="396"/>
      <c r="DJE19" s="396"/>
      <c r="DJF19" s="396"/>
      <c r="DJG19" s="396"/>
      <c r="DJH19" s="396"/>
      <c r="DJI19" s="396"/>
      <c r="DJJ19" s="396"/>
      <c r="DJK19" s="396"/>
      <c r="DJL19" s="396"/>
      <c r="DJM19" s="396"/>
      <c r="DJN19" s="396"/>
      <c r="DJO19" s="396"/>
      <c r="DJP19" s="396"/>
      <c r="DJQ19" s="396"/>
      <c r="DJR19" s="396"/>
      <c r="DJS19" s="396"/>
      <c r="DJT19" s="396"/>
      <c r="DJU19" s="396"/>
      <c r="DJV19" s="396"/>
      <c r="DJW19" s="396"/>
      <c r="DJX19" s="396"/>
      <c r="DJY19" s="396"/>
      <c r="DJZ19" s="396"/>
      <c r="DKA19" s="396"/>
      <c r="DKB19" s="396"/>
      <c r="DKC19" s="396"/>
      <c r="DKD19" s="396"/>
      <c r="DKE19" s="396"/>
      <c r="DKF19" s="396"/>
      <c r="DKG19" s="396"/>
      <c r="DKH19" s="396"/>
      <c r="DKI19" s="396"/>
      <c r="DKJ19" s="396"/>
      <c r="DKK19" s="396"/>
      <c r="DKL19" s="396"/>
      <c r="DKM19" s="396"/>
      <c r="DKN19" s="396"/>
      <c r="DKO19" s="396"/>
      <c r="DKP19" s="396"/>
      <c r="DKQ19" s="396"/>
      <c r="DKR19" s="396"/>
      <c r="DKS19" s="396"/>
      <c r="DKT19" s="396"/>
      <c r="DKU19" s="396"/>
      <c r="DKV19" s="396"/>
      <c r="DKW19" s="396"/>
      <c r="DKX19" s="396"/>
      <c r="DKY19" s="396"/>
      <c r="DKZ19" s="396"/>
      <c r="DLA19" s="396"/>
      <c r="DLB19" s="396"/>
      <c r="DLC19" s="396"/>
      <c r="DLD19" s="396"/>
      <c r="DLE19" s="396"/>
      <c r="DLF19" s="396"/>
      <c r="DLG19" s="396"/>
      <c r="DLH19" s="396"/>
      <c r="DLI19" s="396"/>
      <c r="DLJ19" s="396"/>
      <c r="DLK19" s="396"/>
      <c r="DLL19" s="396"/>
      <c r="DLM19" s="396"/>
      <c r="DLN19" s="396"/>
      <c r="DLO19" s="396"/>
      <c r="DLP19" s="396"/>
      <c r="DLQ19" s="396"/>
      <c r="DLR19" s="396"/>
      <c r="DLS19" s="396"/>
      <c r="DLT19" s="396"/>
      <c r="DLU19" s="396"/>
      <c r="DLV19" s="396"/>
      <c r="DLW19" s="396"/>
      <c r="DLX19" s="396"/>
      <c r="DLY19" s="396"/>
      <c r="DLZ19" s="396"/>
      <c r="DMA19" s="396"/>
      <c r="DMB19" s="396"/>
      <c r="DMC19" s="396"/>
      <c r="DMD19" s="396"/>
      <c r="DME19" s="396"/>
      <c r="DMF19" s="396"/>
      <c r="DMG19" s="396"/>
      <c r="DMH19" s="396"/>
      <c r="DMI19" s="396"/>
      <c r="DMJ19" s="396"/>
      <c r="DMK19" s="396"/>
      <c r="DML19" s="396"/>
      <c r="DMM19" s="396"/>
      <c r="DMN19" s="396"/>
      <c r="DMO19" s="396"/>
      <c r="DMP19" s="396"/>
      <c r="DMQ19" s="396"/>
      <c r="DMR19" s="396"/>
      <c r="DMS19" s="396"/>
      <c r="DMT19" s="396"/>
      <c r="DMU19" s="396"/>
      <c r="DMV19" s="396"/>
      <c r="DMW19" s="396"/>
      <c r="DMX19" s="396"/>
      <c r="DMY19" s="396"/>
      <c r="DMZ19" s="396"/>
      <c r="DNA19" s="396"/>
      <c r="DNB19" s="396"/>
      <c r="DNC19" s="396"/>
      <c r="DND19" s="396"/>
      <c r="DNE19" s="396"/>
      <c r="DNF19" s="396"/>
      <c r="DNG19" s="396"/>
      <c r="DNH19" s="396"/>
      <c r="DNI19" s="396"/>
      <c r="DNJ19" s="396"/>
      <c r="DNK19" s="396"/>
      <c r="DNL19" s="396"/>
      <c r="DNM19" s="396"/>
      <c r="DNN19" s="396"/>
      <c r="DNO19" s="396"/>
      <c r="DNP19" s="396"/>
      <c r="DNQ19" s="396"/>
      <c r="DNR19" s="396"/>
      <c r="DNS19" s="396"/>
      <c r="DNT19" s="396"/>
      <c r="DNU19" s="396"/>
      <c r="DNV19" s="396"/>
      <c r="DNW19" s="396"/>
      <c r="DNX19" s="396"/>
      <c r="DNY19" s="396"/>
      <c r="DNZ19" s="396"/>
      <c r="DOA19" s="396"/>
      <c r="DOB19" s="396"/>
      <c r="DOC19" s="396"/>
      <c r="DOD19" s="396"/>
      <c r="DOE19" s="396"/>
      <c r="DOF19" s="396"/>
      <c r="DOG19" s="396"/>
      <c r="DOH19" s="396"/>
      <c r="DOI19" s="396"/>
      <c r="DOJ19" s="396"/>
      <c r="DOK19" s="396"/>
      <c r="DOL19" s="396"/>
      <c r="DOM19" s="396"/>
      <c r="DON19" s="396"/>
      <c r="DOO19" s="396"/>
      <c r="DOP19" s="396"/>
      <c r="DOQ19" s="396"/>
      <c r="DOR19" s="396"/>
      <c r="DOS19" s="396"/>
      <c r="DOT19" s="396"/>
      <c r="DOU19" s="396"/>
      <c r="DOV19" s="396"/>
      <c r="DOW19" s="396"/>
      <c r="DOX19" s="396"/>
      <c r="DOY19" s="396"/>
      <c r="DOZ19" s="396"/>
      <c r="DPA19" s="396"/>
      <c r="DPB19" s="396"/>
      <c r="DPC19" s="396"/>
      <c r="DPD19" s="396"/>
      <c r="DPE19" s="396"/>
      <c r="DPF19" s="396"/>
      <c r="DPG19" s="396"/>
      <c r="DPH19" s="396"/>
      <c r="DPI19" s="396"/>
      <c r="DPJ19" s="396"/>
      <c r="DPK19" s="396"/>
      <c r="DPL19" s="396"/>
      <c r="DPM19" s="396"/>
      <c r="DPN19" s="396"/>
      <c r="DPO19" s="396"/>
      <c r="DPP19" s="396"/>
      <c r="DPQ19" s="396"/>
      <c r="DPR19" s="396"/>
      <c r="DPS19" s="396"/>
      <c r="DPT19" s="396"/>
      <c r="DPU19" s="396"/>
      <c r="DPV19" s="396"/>
      <c r="DPW19" s="396"/>
      <c r="DPX19" s="396"/>
      <c r="DPY19" s="396"/>
      <c r="DPZ19" s="396"/>
      <c r="DQA19" s="396"/>
      <c r="DQB19" s="396"/>
      <c r="DQC19" s="396"/>
      <c r="DQD19" s="396"/>
      <c r="DQE19" s="396"/>
      <c r="DQF19" s="396"/>
      <c r="DQG19" s="396"/>
      <c r="DQH19" s="396"/>
      <c r="DQI19" s="396"/>
      <c r="DQJ19" s="396"/>
      <c r="DQK19" s="396"/>
      <c r="DQL19" s="396"/>
      <c r="DQM19" s="396"/>
      <c r="DQN19" s="396"/>
      <c r="DQO19" s="396"/>
      <c r="DQP19" s="396"/>
      <c r="DQQ19" s="396"/>
      <c r="DQR19" s="396"/>
      <c r="DQS19" s="396"/>
      <c r="DQT19" s="396"/>
      <c r="DQU19" s="396"/>
      <c r="DQV19" s="396"/>
      <c r="DQW19" s="396"/>
      <c r="DQX19" s="396"/>
      <c r="DQY19" s="396"/>
      <c r="DQZ19" s="396"/>
      <c r="DRA19" s="396"/>
      <c r="DRB19" s="396"/>
      <c r="DRC19" s="396"/>
      <c r="DRD19" s="396"/>
      <c r="DRE19" s="396"/>
      <c r="DRF19" s="396"/>
      <c r="DRG19" s="396"/>
      <c r="DRH19" s="396"/>
      <c r="DRI19" s="396"/>
      <c r="DRJ19" s="396"/>
      <c r="DRK19" s="396"/>
      <c r="DRL19" s="396"/>
      <c r="DRM19" s="396"/>
      <c r="DRN19" s="396"/>
      <c r="DRO19" s="396"/>
      <c r="DRP19" s="396"/>
      <c r="DRQ19" s="396"/>
      <c r="DRR19" s="396"/>
      <c r="DRS19" s="396"/>
      <c r="DRT19" s="396"/>
      <c r="DRU19" s="396"/>
      <c r="DRV19" s="396"/>
      <c r="DRW19" s="396"/>
      <c r="DRX19" s="396"/>
      <c r="DRY19" s="396"/>
      <c r="DRZ19" s="396"/>
      <c r="DSA19" s="396"/>
      <c r="DSB19" s="396"/>
      <c r="DSC19" s="396"/>
      <c r="DSD19" s="396"/>
      <c r="DSE19" s="396"/>
      <c r="DSF19" s="396"/>
      <c r="DSG19" s="396"/>
      <c r="DSH19" s="396"/>
      <c r="DSI19" s="396"/>
      <c r="DSJ19" s="396"/>
      <c r="DSK19" s="396"/>
      <c r="DSL19" s="396"/>
      <c r="DSM19" s="396"/>
      <c r="DSN19" s="396"/>
      <c r="DSO19" s="396"/>
      <c r="DSP19" s="396"/>
      <c r="DSQ19" s="396"/>
      <c r="DSR19" s="396"/>
      <c r="DSS19" s="396"/>
      <c r="DST19" s="396"/>
      <c r="DSU19" s="396"/>
      <c r="DSV19" s="396"/>
      <c r="DSW19" s="396"/>
      <c r="DSX19" s="396"/>
      <c r="DSY19" s="396"/>
      <c r="DSZ19" s="396"/>
      <c r="DTA19" s="396"/>
      <c r="DTB19" s="396"/>
      <c r="DTC19" s="396"/>
      <c r="DTD19" s="396"/>
      <c r="DTE19" s="396"/>
      <c r="DTF19" s="396"/>
      <c r="DTG19" s="396"/>
      <c r="DTH19" s="396"/>
      <c r="DTI19" s="396"/>
      <c r="DTJ19" s="396"/>
      <c r="DTK19" s="396"/>
      <c r="DTL19" s="396"/>
      <c r="DTM19" s="396"/>
      <c r="DTN19" s="396"/>
      <c r="DTO19" s="396"/>
      <c r="DTP19" s="396"/>
      <c r="DTQ19" s="396"/>
      <c r="DTR19" s="396"/>
      <c r="DTS19" s="396"/>
      <c r="DTT19" s="396"/>
      <c r="DTU19" s="396"/>
      <c r="DTV19" s="396"/>
      <c r="DTW19" s="396"/>
      <c r="DTX19" s="396"/>
      <c r="DTY19" s="396"/>
      <c r="DTZ19" s="396"/>
      <c r="DUA19" s="396"/>
      <c r="DUB19" s="396"/>
      <c r="DUC19" s="396"/>
      <c r="DUD19" s="396"/>
      <c r="DUE19" s="396"/>
      <c r="DUF19" s="396"/>
      <c r="DUG19" s="396"/>
      <c r="DUH19" s="396"/>
      <c r="DUI19" s="396"/>
      <c r="DUJ19" s="396"/>
      <c r="DUK19" s="396"/>
      <c r="DUL19" s="396"/>
      <c r="DUM19" s="396"/>
      <c r="DUN19" s="396"/>
      <c r="DUO19" s="396"/>
      <c r="DUP19" s="396"/>
      <c r="DUQ19" s="396"/>
      <c r="DUR19" s="396"/>
      <c r="DUS19" s="396"/>
      <c r="DUT19" s="396"/>
      <c r="DUU19" s="396"/>
      <c r="DUV19" s="396"/>
      <c r="DUW19" s="396"/>
      <c r="DUX19" s="396"/>
      <c r="DUY19" s="396"/>
      <c r="DUZ19" s="396"/>
      <c r="DVA19" s="396"/>
      <c r="DVB19" s="396"/>
      <c r="DVC19" s="396"/>
      <c r="DVD19" s="396"/>
      <c r="DVE19" s="396"/>
      <c r="DVF19" s="396"/>
      <c r="DVG19" s="396"/>
      <c r="DVH19" s="396"/>
      <c r="DVI19" s="396"/>
      <c r="DVJ19" s="396"/>
      <c r="DVK19" s="396"/>
      <c r="DVL19" s="396"/>
      <c r="DVM19" s="396"/>
      <c r="DVN19" s="396"/>
      <c r="DVO19" s="396"/>
      <c r="DVP19" s="396"/>
      <c r="DVQ19" s="396"/>
      <c r="DVR19" s="396"/>
      <c r="DVS19" s="396"/>
      <c r="DVT19" s="396"/>
      <c r="DVU19" s="396"/>
      <c r="DVV19" s="396"/>
      <c r="DVW19" s="396"/>
      <c r="DVX19" s="396"/>
      <c r="DVY19" s="396"/>
      <c r="DVZ19" s="396"/>
      <c r="DWA19" s="396"/>
      <c r="DWB19" s="396"/>
      <c r="DWC19" s="396"/>
      <c r="DWD19" s="396"/>
      <c r="DWE19" s="396"/>
      <c r="DWF19" s="396"/>
      <c r="DWG19" s="396"/>
      <c r="DWH19" s="396"/>
      <c r="DWI19" s="396"/>
      <c r="DWJ19" s="396"/>
      <c r="DWK19" s="396"/>
      <c r="DWL19" s="396"/>
      <c r="DWM19" s="396"/>
      <c r="DWN19" s="396"/>
      <c r="DWO19" s="396"/>
      <c r="DWP19" s="396"/>
      <c r="DWQ19" s="396"/>
      <c r="DWR19" s="396"/>
      <c r="DWS19" s="396"/>
      <c r="DWT19" s="396"/>
      <c r="DWU19" s="396"/>
      <c r="DWV19" s="396"/>
      <c r="DWW19" s="396"/>
      <c r="DWX19" s="396"/>
      <c r="DWY19" s="396"/>
      <c r="DWZ19" s="396"/>
      <c r="DXA19" s="396"/>
      <c r="DXB19" s="396"/>
      <c r="DXC19" s="396"/>
      <c r="DXD19" s="396"/>
      <c r="DXE19" s="396"/>
      <c r="DXF19" s="396"/>
      <c r="DXG19" s="396"/>
      <c r="DXH19" s="396"/>
      <c r="DXI19" s="396"/>
      <c r="DXJ19" s="396"/>
      <c r="DXK19" s="396"/>
      <c r="DXL19" s="396"/>
      <c r="DXM19" s="396"/>
      <c r="DXN19" s="396"/>
      <c r="DXO19" s="396"/>
      <c r="DXP19" s="396"/>
      <c r="DXQ19" s="396"/>
      <c r="DXR19" s="396"/>
      <c r="DXS19" s="396"/>
      <c r="DXT19" s="396"/>
      <c r="DXU19" s="396"/>
      <c r="DXV19" s="396"/>
      <c r="DXW19" s="396"/>
      <c r="DXX19" s="396"/>
      <c r="DXY19" s="396"/>
      <c r="DXZ19" s="396"/>
      <c r="DYA19" s="396"/>
      <c r="DYB19" s="396"/>
      <c r="DYC19" s="396"/>
      <c r="DYD19" s="396"/>
      <c r="DYE19" s="396"/>
      <c r="DYF19" s="396"/>
      <c r="DYG19" s="396"/>
      <c r="DYH19" s="396"/>
      <c r="DYI19" s="396"/>
      <c r="DYJ19" s="396"/>
      <c r="DYK19" s="396"/>
      <c r="DYL19" s="396"/>
      <c r="DYM19" s="396"/>
      <c r="DYN19" s="396"/>
      <c r="DYO19" s="396"/>
      <c r="DYP19" s="396"/>
      <c r="DYQ19" s="396"/>
      <c r="DYR19" s="396"/>
      <c r="DYS19" s="396"/>
      <c r="DYT19" s="396"/>
      <c r="DYU19" s="396"/>
      <c r="DYV19" s="396"/>
      <c r="DYW19" s="396"/>
      <c r="DYX19" s="396"/>
      <c r="DYY19" s="396"/>
      <c r="DYZ19" s="396"/>
      <c r="DZA19" s="396"/>
      <c r="DZB19" s="396"/>
      <c r="DZC19" s="396"/>
      <c r="DZD19" s="396"/>
      <c r="DZE19" s="396"/>
      <c r="DZF19" s="396"/>
      <c r="DZG19" s="396"/>
      <c r="DZH19" s="396"/>
      <c r="DZI19" s="396"/>
      <c r="DZJ19" s="396"/>
      <c r="DZK19" s="396"/>
      <c r="DZL19" s="396"/>
      <c r="DZM19" s="396"/>
      <c r="DZN19" s="396"/>
      <c r="DZO19" s="396"/>
      <c r="DZP19" s="396"/>
      <c r="DZQ19" s="396"/>
      <c r="DZR19" s="396"/>
      <c r="DZS19" s="396"/>
      <c r="DZT19" s="396"/>
      <c r="DZU19" s="396"/>
      <c r="DZV19" s="396"/>
      <c r="DZW19" s="396"/>
      <c r="DZX19" s="396"/>
      <c r="DZY19" s="396"/>
      <c r="DZZ19" s="396"/>
      <c r="EAA19" s="396"/>
      <c r="EAB19" s="396"/>
      <c r="EAC19" s="396"/>
      <c r="EAD19" s="396"/>
      <c r="EAE19" s="396"/>
      <c r="EAF19" s="396"/>
      <c r="EAG19" s="396"/>
      <c r="EAH19" s="396"/>
      <c r="EAI19" s="396"/>
      <c r="EAJ19" s="396"/>
      <c r="EAK19" s="396"/>
      <c r="EAL19" s="396"/>
      <c r="EAM19" s="396"/>
      <c r="EAN19" s="396"/>
      <c r="EAO19" s="396"/>
      <c r="EAP19" s="396"/>
      <c r="EAQ19" s="396"/>
      <c r="EAR19" s="396"/>
      <c r="EAS19" s="396"/>
      <c r="EAT19" s="396"/>
      <c r="EAU19" s="396"/>
      <c r="EAV19" s="396"/>
      <c r="EAW19" s="396"/>
      <c r="EAX19" s="396"/>
      <c r="EAY19" s="396"/>
      <c r="EAZ19" s="396"/>
      <c r="EBA19" s="396"/>
      <c r="EBB19" s="396"/>
      <c r="EBC19" s="396"/>
      <c r="EBD19" s="396"/>
      <c r="EBE19" s="396"/>
      <c r="EBF19" s="396"/>
      <c r="EBG19" s="396"/>
      <c r="EBH19" s="396"/>
      <c r="EBI19" s="396"/>
      <c r="EBJ19" s="396"/>
      <c r="EBK19" s="396"/>
      <c r="EBL19" s="396"/>
      <c r="EBM19" s="396"/>
      <c r="EBN19" s="396"/>
      <c r="EBO19" s="396"/>
      <c r="EBP19" s="396"/>
      <c r="EBQ19" s="396"/>
      <c r="EBR19" s="396"/>
      <c r="EBS19" s="396"/>
      <c r="EBT19" s="396"/>
      <c r="EBU19" s="396"/>
      <c r="EBV19" s="396"/>
      <c r="EBW19" s="396"/>
      <c r="EBX19" s="396"/>
      <c r="EBY19" s="396"/>
      <c r="EBZ19" s="396"/>
      <c r="ECA19" s="396"/>
      <c r="ECB19" s="396"/>
      <c r="ECC19" s="396"/>
      <c r="ECD19" s="396"/>
      <c r="ECE19" s="396"/>
      <c r="ECF19" s="396"/>
      <c r="ECG19" s="396"/>
      <c r="ECH19" s="396"/>
      <c r="ECI19" s="396"/>
      <c r="ECJ19" s="396"/>
      <c r="ECK19" s="396"/>
      <c r="ECL19" s="396"/>
      <c r="ECM19" s="396"/>
      <c r="ECN19" s="396"/>
      <c r="ECO19" s="396"/>
      <c r="ECP19" s="396"/>
      <c r="ECQ19" s="396"/>
      <c r="ECR19" s="396"/>
      <c r="ECS19" s="396"/>
      <c r="ECT19" s="396"/>
      <c r="ECU19" s="396"/>
      <c r="ECV19" s="396"/>
      <c r="ECW19" s="396"/>
      <c r="ECX19" s="396"/>
      <c r="ECY19" s="396"/>
      <c r="ECZ19" s="396"/>
      <c r="EDA19" s="396"/>
      <c r="EDB19" s="396"/>
      <c r="EDC19" s="396"/>
      <c r="EDD19" s="396"/>
      <c r="EDE19" s="396"/>
      <c r="EDF19" s="396"/>
      <c r="EDG19" s="396"/>
      <c r="EDH19" s="396"/>
      <c r="EDI19" s="396"/>
      <c r="EDJ19" s="396"/>
      <c r="EDK19" s="396"/>
      <c r="EDL19" s="396"/>
      <c r="EDM19" s="396"/>
      <c r="EDN19" s="396"/>
      <c r="EDO19" s="396"/>
      <c r="EDP19" s="396"/>
      <c r="EDQ19" s="396"/>
      <c r="EDR19" s="396"/>
      <c r="EDS19" s="396"/>
      <c r="EDT19" s="396"/>
      <c r="EDU19" s="396"/>
      <c r="EDV19" s="396"/>
      <c r="EDW19" s="396"/>
      <c r="EDX19" s="396"/>
      <c r="EDY19" s="396"/>
      <c r="EDZ19" s="396"/>
      <c r="EEA19" s="396"/>
      <c r="EEB19" s="396"/>
      <c r="EEC19" s="396"/>
      <c r="EED19" s="396"/>
      <c r="EEE19" s="396"/>
      <c r="EEF19" s="396"/>
      <c r="EEG19" s="396"/>
      <c r="EEH19" s="396"/>
      <c r="EEI19" s="396"/>
      <c r="EEJ19" s="396"/>
      <c r="EEK19" s="396"/>
      <c r="EEL19" s="396"/>
      <c r="EEM19" s="396"/>
      <c r="EEN19" s="396"/>
      <c r="EEO19" s="396"/>
      <c r="EEP19" s="396"/>
      <c r="EEQ19" s="396"/>
      <c r="EER19" s="396"/>
      <c r="EES19" s="396"/>
      <c r="EET19" s="396"/>
      <c r="EEU19" s="396"/>
      <c r="EEV19" s="396"/>
      <c r="EEW19" s="396"/>
      <c r="EEX19" s="396"/>
      <c r="EEY19" s="396"/>
      <c r="EEZ19" s="396"/>
      <c r="EFA19" s="396"/>
      <c r="EFB19" s="396"/>
      <c r="EFC19" s="396"/>
      <c r="EFD19" s="396"/>
      <c r="EFE19" s="396"/>
      <c r="EFF19" s="396"/>
      <c r="EFG19" s="396"/>
      <c r="EFH19" s="396"/>
      <c r="EFI19" s="396"/>
      <c r="EFJ19" s="396"/>
      <c r="EFK19" s="396"/>
      <c r="EFL19" s="396"/>
      <c r="EFM19" s="396"/>
      <c r="EFN19" s="396"/>
      <c r="EFO19" s="396"/>
      <c r="EFP19" s="396"/>
      <c r="EFQ19" s="396"/>
      <c r="EFR19" s="396"/>
      <c r="EFS19" s="396"/>
      <c r="EFT19" s="396"/>
      <c r="EFU19" s="396"/>
      <c r="EFV19" s="396"/>
      <c r="EFW19" s="396"/>
      <c r="EFX19" s="396"/>
      <c r="EFY19" s="396"/>
      <c r="EFZ19" s="396"/>
      <c r="EGA19" s="396"/>
      <c r="EGB19" s="396"/>
      <c r="EGC19" s="396"/>
      <c r="EGD19" s="396"/>
      <c r="EGE19" s="396"/>
      <c r="EGF19" s="396"/>
      <c r="EGG19" s="396"/>
      <c r="EGH19" s="396"/>
      <c r="EGI19" s="396"/>
      <c r="EGJ19" s="396"/>
      <c r="EGK19" s="396"/>
      <c r="EGL19" s="396"/>
      <c r="EGM19" s="396"/>
      <c r="EGN19" s="396"/>
      <c r="EGO19" s="396"/>
      <c r="EGP19" s="396"/>
      <c r="EGQ19" s="396"/>
      <c r="EGR19" s="396"/>
      <c r="EGS19" s="396"/>
      <c r="EGT19" s="396"/>
      <c r="EGU19" s="396"/>
      <c r="EGV19" s="396"/>
      <c r="EGW19" s="396"/>
      <c r="EGX19" s="396"/>
      <c r="EGY19" s="396"/>
      <c r="EGZ19" s="396"/>
      <c r="EHA19" s="396"/>
      <c r="EHB19" s="396"/>
      <c r="EHC19" s="396"/>
      <c r="EHD19" s="396"/>
      <c r="EHE19" s="396"/>
      <c r="EHF19" s="396"/>
      <c r="EHG19" s="396"/>
      <c r="EHH19" s="396"/>
      <c r="EHI19" s="396"/>
      <c r="EHJ19" s="396"/>
      <c r="EHK19" s="396"/>
      <c r="EHL19" s="396"/>
      <c r="EHM19" s="396"/>
      <c r="EHN19" s="396"/>
      <c r="EHO19" s="396"/>
      <c r="EHP19" s="396"/>
      <c r="EHQ19" s="396"/>
      <c r="EHR19" s="396"/>
      <c r="EHS19" s="396"/>
      <c r="EHT19" s="396"/>
      <c r="EHU19" s="396"/>
      <c r="EHV19" s="396"/>
      <c r="EHW19" s="396"/>
      <c r="EHX19" s="396"/>
      <c r="EHY19" s="396"/>
      <c r="EHZ19" s="396"/>
      <c r="EIA19" s="396"/>
      <c r="EIB19" s="396"/>
      <c r="EIC19" s="396"/>
      <c r="EID19" s="396"/>
      <c r="EIE19" s="396"/>
      <c r="EIF19" s="396"/>
      <c r="EIG19" s="396"/>
      <c r="EIH19" s="396"/>
      <c r="EII19" s="396"/>
      <c r="EIJ19" s="396"/>
      <c r="EIK19" s="396"/>
      <c r="EIL19" s="396"/>
      <c r="EIM19" s="396"/>
      <c r="EIN19" s="396"/>
      <c r="EIO19" s="396"/>
      <c r="EIP19" s="396"/>
      <c r="EIQ19" s="396"/>
      <c r="EIR19" s="396"/>
      <c r="EIS19" s="396"/>
      <c r="EIT19" s="396"/>
      <c r="EIU19" s="396"/>
      <c r="EIV19" s="396"/>
      <c r="EIW19" s="396"/>
      <c r="EIX19" s="396"/>
      <c r="EIY19" s="396"/>
      <c r="EIZ19" s="396"/>
      <c r="EJA19" s="396"/>
      <c r="EJB19" s="396"/>
      <c r="EJC19" s="396"/>
      <c r="EJD19" s="396"/>
      <c r="EJE19" s="396"/>
      <c r="EJF19" s="396"/>
      <c r="EJG19" s="396"/>
      <c r="EJH19" s="396"/>
      <c r="EJI19" s="396"/>
      <c r="EJJ19" s="396"/>
      <c r="EJK19" s="396"/>
      <c r="EJL19" s="396"/>
      <c r="EJM19" s="396"/>
      <c r="EJN19" s="396"/>
      <c r="EJO19" s="396"/>
      <c r="EJP19" s="396"/>
      <c r="EJQ19" s="396"/>
      <c r="EJR19" s="396"/>
      <c r="EJS19" s="396"/>
      <c r="EJT19" s="396"/>
      <c r="EJU19" s="396"/>
      <c r="EJV19" s="396"/>
      <c r="EJW19" s="396"/>
      <c r="EJX19" s="396"/>
      <c r="EJY19" s="396"/>
      <c r="EJZ19" s="396"/>
      <c r="EKA19" s="396"/>
      <c r="EKB19" s="396"/>
      <c r="EKC19" s="396"/>
      <c r="EKD19" s="396"/>
      <c r="EKE19" s="396"/>
      <c r="EKF19" s="396"/>
      <c r="EKG19" s="396"/>
      <c r="EKH19" s="396"/>
      <c r="EKI19" s="396"/>
      <c r="EKJ19" s="396"/>
      <c r="EKK19" s="396"/>
      <c r="EKL19" s="396"/>
      <c r="EKM19" s="396"/>
      <c r="EKN19" s="396"/>
      <c r="EKO19" s="396"/>
      <c r="EKP19" s="396"/>
      <c r="EKQ19" s="396"/>
      <c r="EKR19" s="396"/>
      <c r="EKS19" s="396"/>
      <c r="EKT19" s="396"/>
      <c r="EKU19" s="396"/>
      <c r="EKV19" s="396"/>
      <c r="EKW19" s="396"/>
      <c r="EKX19" s="396"/>
      <c r="EKY19" s="396"/>
      <c r="EKZ19" s="396"/>
      <c r="ELA19" s="396"/>
      <c r="ELB19" s="396"/>
      <c r="ELC19" s="396"/>
      <c r="ELD19" s="396"/>
      <c r="ELE19" s="396"/>
      <c r="ELF19" s="396"/>
      <c r="ELG19" s="396"/>
      <c r="ELH19" s="396"/>
      <c r="ELI19" s="396"/>
      <c r="ELJ19" s="396"/>
      <c r="ELK19" s="396"/>
      <c r="ELL19" s="396"/>
      <c r="ELM19" s="396"/>
      <c r="ELN19" s="396"/>
      <c r="ELO19" s="396"/>
      <c r="ELP19" s="396"/>
      <c r="ELQ19" s="396"/>
      <c r="ELR19" s="396"/>
      <c r="ELS19" s="396"/>
      <c r="ELT19" s="396"/>
      <c r="ELU19" s="396"/>
      <c r="ELV19" s="396"/>
      <c r="ELW19" s="396"/>
      <c r="ELX19" s="396"/>
      <c r="ELY19" s="396"/>
      <c r="ELZ19" s="396"/>
      <c r="EMA19" s="396"/>
      <c r="EMB19" s="396"/>
      <c r="EMC19" s="396"/>
      <c r="EMD19" s="396"/>
      <c r="EME19" s="396"/>
      <c r="EMF19" s="396"/>
      <c r="EMG19" s="396"/>
      <c r="EMH19" s="396"/>
      <c r="EMI19" s="396"/>
      <c r="EMJ19" s="396"/>
      <c r="EMK19" s="396"/>
      <c r="EML19" s="396"/>
      <c r="EMM19" s="396"/>
      <c r="EMN19" s="396"/>
      <c r="EMO19" s="396"/>
      <c r="EMP19" s="396"/>
      <c r="EMQ19" s="396"/>
      <c r="EMR19" s="396"/>
      <c r="EMS19" s="396"/>
      <c r="EMT19" s="396"/>
      <c r="EMU19" s="396"/>
      <c r="EMV19" s="396"/>
      <c r="EMW19" s="396"/>
      <c r="EMX19" s="396"/>
      <c r="EMY19" s="396"/>
      <c r="EMZ19" s="396"/>
      <c r="ENA19" s="396"/>
      <c r="ENB19" s="396"/>
      <c r="ENC19" s="396"/>
      <c r="END19" s="396"/>
      <c r="ENE19" s="396"/>
      <c r="ENF19" s="396"/>
      <c r="ENG19" s="396"/>
      <c r="ENH19" s="396"/>
      <c r="ENI19" s="396"/>
      <c r="ENJ19" s="396"/>
      <c r="ENK19" s="396"/>
      <c r="ENL19" s="396"/>
      <c r="ENM19" s="396"/>
      <c r="ENN19" s="396"/>
      <c r="ENO19" s="396"/>
      <c r="ENP19" s="396"/>
      <c r="ENQ19" s="396"/>
      <c r="ENR19" s="396"/>
      <c r="ENS19" s="396"/>
      <c r="ENT19" s="396"/>
      <c r="ENU19" s="396"/>
      <c r="ENV19" s="396"/>
      <c r="ENW19" s="396"/>
      <c r="ENX19" s="396"/>
      <c r="ENY19" s="396"/>
      <c r="ENZ19" s="396"/>
      <c r="EOA19" s="396"/>
      <c r="EOB19" s="396"/>
      <c r="EOC19" s="396"/>
      <c r="EOD19" s="396"/>
      <c r="EOE19" s="396"/>
      <c r="EOF19" s="396"/>
      <c r="EOG19" s="396"/>
      <c r="EOH19" s="396"/>
      <c r="EOI19" s="396"/>
      <c r="EOJ19" s="396"/>
      <c r="EOK19" s="396"/>
      <c r="EOL19" s="396"/>
      <c r="EOM19" s="396"/>
      <c r="EON19" s="396"/>
      <c r="EOO19" s="396"/>
      <c r="EOP19" s="396"/>
      <c r="EOQ19" s="396"/>
      <c r="EOR19" s="396"/>
      <c r="EOS19" s="396"/>
      <c r="EOT19" s="396"/>
      <c r="EOU19" s="396"/>
      <c r="EOV19" s="396"/>
      <c r="EOW19" s="396"/>
      <c r="EOX19" s="396"/>
      <c r="EOY19" s="396"/>
      <c r="EOZ19" s="396"/>
      <c r="EPA19" s="396"/>
      <c r="EPB19" s="396"/>
      <c r="EPC19" s="396"/>
      <c r="EPD19" s="396"/>
      <c r="EPE19" s="396"/>
      <c r="EPF19" s="396"/>
      <c r="EPG19" s="396"/>
      <c r="EPH19" s="396"/>
      <c r="EPI19" s="396"/>
      <c r="EPJ19" s="396"/>
      <c r="EPK19" s="396"/>
      <c r="EPL19" s="396"/>
      <c r="EPM19" s="396"/>
      <c r="EPN19" s="396"/>
      <c r="EPO19" s="396"/>
      <c r="EPP19" s="396"/>
      <c r="EPQ19" s="396"/>
      <c r="EPR19" s="396"/>
      <c r="EPS19" s="396"/>
      <c r="EPT19" s="396"/>
      <c r="EPU19" s="396"/>
      <c r="EPV19" s="396"/>
      <c r="EPW19" s="396"/>
      <c r="EPX19" s="396"/>
      <c r="EPY19" s="396"/>
      <c r="EPZ19" s="396"/>
      <c r="EQA19" s="396"/>
      <c r="EQB19" s="396"/>
      <c r="EQC19" s="396"/>
      <c r="EQD19" s="396"/>
      <c r="EQE19" s="396"/>
      <c r="EQF19" s="396"/>
      <c r="EQG19" s="396"/>
      <c r="EQH19" s="396"/>
      <c r="EQI19" s="396"/>
      <c r="EQJ19" s="396"/>
      <c r="EQK19" s="396"/>
      <c r="EQL19" s="396"/>
      <c r="EQM19" s="396"/>
      <c r="EQN19" s="396"/>
      <c r="EQO19" s="396"/>
      <c r="EQP19" s="396"/>
      <c r="EQQ19" s="396"/>
      <c r="EQR19" s="396"/>
      <c r="EQS19" s="396"/>
      <c r="EQT19" s="396"/>
      <c r="EQU19" s="396"/>
      <c r="EQV19" s="396"/>
      <c r="EQW19" s="396"/>
      <c r="EQX19" s="396"/>
      <c r="EQY19" s="396"/>
      <c r="EQZ19" s="396"/>
      <c r="ERA19" s="396"/>
      <c r="ERB19" s="396"/>
      <c r="ERC19" s="396"/>
      <c r="ERD19" s="396"/>
      <c r="ERE19" s="396"/>
      <c r="ERF19" s="396"/>
      <c r="ERG19" s="396"/>
      <c r="ERH19" s="396"/>
      <c r="ERI19" s="396"/>
      <c r="ERJ19" s="396"/>
      <c r="ERK19" s="396"/>
      <c r="ERL19" s="396"/>
      <c r="ERM19" s="396"/>
      <c r="ERN19" s="396"/>
      <c r="ERO19" s="396"/>
      <c r="ERP19" s="396"/>
      <c r="ERQ19" s="396"/>
      <c r="ERR19" s="396"/>
      <c r="ERS19" s="396"/>
      <c r="ERT19" s="396"/>
      <c r="ERU19" s="396"/>
      <c r="ERV19" s="396"/>
      <c r="ERW19" s="396"/>
      <c r="ERX19" s="396"/>
      <c r="ERY19" s="396"/>
      <c r="ERZ19" s="396"/>
      <c r="ESA19" s="396"/>
      <c r="ESB19" s="396"/>
      <c r="ESC19" s="396"/>
      <c r="ESD19" s="396"/>
      <c r="ESE19" s="396"/>
      <c r="ESF19" s="396"/>
      <c r="ESG19" s="396"/>
      <c r="ESH19" s="396"/>
      <c r="ESI19" s="396"/>
      <c r="ESJ19" s="396"/>
      <c r="ESK19" s="396"/>
      <c r="ESL19" s="396"/>
      <c r="ESM19" s="396"/>
      <c r="ESN19" s="396"/>
      <c r="ESO19" s="396"/>
      <c r="ESP19" s="396"/>
      <c r="ESQ19" s="396"/>
      <c r="ESR19" s="396"/>
      <c r="ESS19" s="396"/>
      <c r="EST19" s="396"/>
      <c r="ESU19" s="396"/>
      <c r="ESV19" s="396"/>
      <c r="ESW19" s="396"/>
      <c r="ESX19" s="396"/>
      <c r="ESY19" s="396"/>
      <c r="ESZ19" s="396"/>
      <c r="ETA19" s="396"/>
      <c r="ETB19" s="396"/>
      <c r="ETC19" s="396"/>
      <c r="ETD19" s="396"/>
      <c r="ETE19" s="396"/>
      <c r="ETF19" s="396"/>
      <c r="ETG19" s="396"/>
      <c r="ETH19" s="396"/>
      <c r="ETI19" s="396"/>
      <c r="ETJ19" s="396"/>
      <c r="ETK19" s="396"/>
      <c r="ETL19" s="396"/>
      <c r="ETM19" s="396"/>
      <c r="ETN19" s="396"/>
      <c r="ETO19" s="396"/>
      <c r="ETP19" s="396"/>
      <c r="ETQ19" s="396"/>
      <c r="ETR19" s="396"/>
      <c r="ETS19" s="396"/>
      <c r="ETT19" s="396"/>
      <c r="ETU19" s="396"/>
      <c r="ETV19" s="396"/>
      <c r="ETW19" s="396"/>
      <c r="ETX19" s="396"/>
      <c r="ETY19" s="396"/>
      <c r="ETZ19" s="396"/>
      <c r="EUA19" s="396"/>
      <c r="EUB19" s="396"/>
      <c r="EUC19" s="396"/>
      <c r="EUD19" s="396"/>
      <c r="EUE19" s="396"/>
      <c r="EUF19" s="396"/>
      <c r="EUG19" s="396"/>
      <c r="EUH19" s="396"/>
      <c r="EUI19" s="396"/>
      <c r="EUJ19" s="396"/>
      <c r="EUK19" s="396"/>
      <c r="EUL19" s="396"/>
      <c r="EUM19" s="396"/>
      <c r="EUN19" s="396"/>
      <c r="EUO19" s="396"/>
      <c r="EUP19" s="396"/>
      <c r="EUQ19" s="396"/>
      <c r="EUR19" s="396"/>
      <c r="EUS19" s="396"/>
      <c r="EUT19" s="396"/>
      <c r="EUU19" s="396"/>
      <c r="EUV19" s="396"/>
      <c r="EUW19" s="396"/>
      <c r="EUX19" s="396"/>
      <c r="EUY19" s="396"/>
      <c r="EUZ19" s="396"/>
      <c r="EVA19" s="396"/>
      <c r="EVB19" s="396"/>
      <c r="EVC19" s="396"/>
      <c r="EVD19" s="396"/>
      <c r="EVE19" s="396"/>
      <c r="EVF19" s="396"/>
      <c r="EVG19" s="396"/>
      <c r="EVH19" s="396"/>
      <c r="EVI19" s="396"/>
      <c r="EVJ19" s="396"/>
      <c r="EVK19" s="396"/>
      <c r="EVL19" s="396"/>
      <c r="EVM19" s="396"/>
      <c r="EVN19" s="396"/>
      <c r="EVO19" s="396"/>
      <c r="EVP19" s="396"/>
      <c r="EVQ19" s="396"/>
      <c r="EVR19" s="396"/>
      <c r="EVS19" s="396"/>
      <c r="EVT19" s="396"/>
      <c r="EVU19" s="396"/>
      <c r="EVV19" s="396"/>
      <c r="EVW19" s="396"/>
      <c r="EVX19" s="396"/>
      <c r="EVY19" s="396"/>
      <c r="EVZ19" s="396"/>
      <c r="EWA19" s="396"/>
      <c r="EWB19" s="396"/>
      <c r="EWC19" s="396"/>
      <c r="EWD19" s="396"/>
      <c r="EWE19" s="396"/>
      <c r="EWF19" s="396"/>
      <c r="EWG19" s="396"/>
      <c r="EWH19" s="396"/>
      <c r="EWI19" s="396"/>
      <c r="EWJ19" s="396"/>
      <c r="EWK19" s="396"/>
      <c r="EWL19" s="396"/>
      <c r="EWM19" s="396"/>
      <c r="EWN19" s="396"/>
      <c r="EWO19" s="396"/>
      <c r="EWP19" s="396"/>
      <c r="EWQ19" s="396"/>
      <c r="EWR19" s="396"/>
      <c r="EWS19" s="396"/>
      <c r="EWT19" s="396"/>
      <c r="EWU19" s="396"/>
      <c r="EWV19" s="396"/>
      <c r="EWW19" s="396"/>
      <c r="EWX19" s="396"/>
      <c r="EWY19" s="396"/>
      <c r="EWZ19" s="396"/>
      <c r="EXA19" s="396"/>
      <c r="EXB19" s="396"/>
      <c r="EXC19" s="396"/>
      <c r="EXD19" s="396"/>
      <c r="EXE19" s="396"/>
      <c r="EXF19" s="396"/>
      <c r="EXG19" s="396"/>
      <c r="EXH19" s="396"/>
      <c r="EXI19" s="396"/>
      <c r="EXJ19" s="396"/>
      <c r="EXK19" s="396"/>
      <c r="EXL19" s="396"/>
      <c r="EXM19" s="396"/>
      <c r="EXN19" s="396"/>
      <c r="EXO19" s="396"/>
      <c r="EXP19" s="396"/>
      <c r="EXQ19" s="396"/>
      <c r="EXR19" s="396"/>
      <c r="EXS19" s="396"/>
      <c r="EXT19" s="396"/>
      <c r="EXU19" s="396"/>
      <c r="EXV19" s="396"/>
      <c r="EXW19" s="396"/>
      <c r="EXX19" s="396"/>
      <c r="EXY19" s="396"/>
      <c r="EXZ19" s="396"/>
      <c r="EYA19" s="396"/>
      <c r="EYB19" s="396"/>
      <c r="EYC19" s="396"/>
      <c r="EYD19" s="396"/>
      <c r="EYE19" s="396"/>
      <c r="EYF19" s="396"/>
      <c r="EYG19" s="396"/>
      <c r="EYH19" s="396"/>
      <c r="EYI19" s="396"/>
      <c r="EYJ19" s="396"/>
      <c r="EYK19" s="396"/>
      <c r="EYL19" s="396"/>
      <c r="EYM19" s="396"/>
      <c r="EYN19" s="396"/>
      <c r="EYO19" s="396"/>
      <c r="EYP19" s="396"/>
      <c r="EYQ19" s="396"/>
      <c r="EYR19" s="396"/>
      <c r="EYS19" s="396"/>
      <c r="EYT19" s="396"/>
      <c r="EYU19" s="396"/>
      <c r="EYV19" s="396"/>
      <c r="EYW19" s="396"/>
      <c r="EYX19" s="396"/>
      <c r="EYY19" s="396"/>
      <c r="EYZ19" s="396"/>
      <c r="EZA19" s="396"/>
      <c r="EZB19" s="396"/>
      <c r="EZC19" s="396"/>
      <c r="EZD19" s="396"/>
      <c r="EZE19" s="396"/>
      <c r="EZF19" s="396"/>
      <c r="EZG19" s="396"/>
      <c r="EZH19" s="396"/>
      <c r="EZI19" s="396"/>
      <c r="EZJ19" s="396"/>
      <c r="EZK19" s="396"/>
      <c r="EZL19" s="396"/>
      <c r="EZM19" s="396"/>
      <c r="EZN19" s="396"/>
      <c r="EZO19" s="396"/>
      <c r="EZP19" s="396"/>
      <c r="EZQ19" s="396"/>
      <c r="EZR19" s="396"/>
      <c r="EZS19" s="396"/>
      <c r="EZT19" s="396"/>
      <c r="EZU19" s="396"/>
      <c r="EZV19" s="396"/>
      <c r="EZW19" s="396"/>
      <c r="EZX19" s="396"/>
      <c r="EZY19" s="396"/>
      <c r="EZZ19" s="396"/>
      <c r="FAA19" s="396"/>
      <c r="FAB19" s="396"/>
      <c r="FAC19" s="396"/>
      <c r="FAD19" s="396"/>
      <c r="FAE19" s="396"/>
      <c r="FAF19" s="396"/>
      <c r="FAG19" s="396"/>
      <c r="FAH19" s="396"/>
      <c r="FAI19" s="396"/>
      <c r="FAJ19" s="396"/>
      <c r="FAK19" s="396"/>
      <c r="FAL19" s="396"/>
      <c r="FAM19" s="396"/>
      <c r="FAN19" s="396"/>
      <c r="FAO19" s="396"/>
      <c r="FAP19" s="396"/>
      <c r="FAQ19" s="396"/>
      <c r="FAR19" s="396"/>
      <c r="FAS19" s="396"/>
      <c r="FAT19" s="396"/>
      <c r="FAU19" s="396"/>
      <c r="FAV19" s="396"/>
      <c r="FAW19" s="396"/>
      <c r="FAX19" s="396"/>
      <c r="FAY19" s="396"/>
      <c r="FAZ19" s="396"/>
      <c r="FBA19" s="396"/>
      <c r="FBB19" s="396"/>
      <c r="FBC19" s="396"/>
      <c r="FBD19" s="396"/>
      <c r="FBE19" s="396"/>
      <c r="FBF19" s="396"/>
      <c r="FBG19" s="396"/>
      <c r="FBH19" s="396"/>
      <c r="FBI19" s="396"/>
      <c r="FBJ19" s="396"/>
      <c r="FBK19" s="396"/>
      <c r="FBL19" s="396"/>
      <c r="FBM19" s="396"/>
      <c r="FBN19" s="396"/>
      <c r="FBO19" s="396"/>
      <c r="FBP19" s="396"/>
      <c r="FBQ19" s="396"/>
      <c r="FBR19" s="396"/>
      <c r="FBS19" s="396"/>
      <c r="FBT19" s="396"/>
      <c r="FBU19" s="396"/>
      <c r="FBV19" s="396"/>
      <c r="FBW19" s="396"/>
      <c r="FBX19" s="396"/>
      <c r="FBY19" s="396"/>
      <c r="FBZ19" s="396"/>
      <c r="FCA19" s="396"/>
      <c r="FCB19" s="396"/>
      <c r="FCC19" s="396"/>
      <c r="FCD19" s="396"/>
      <c r="FCE19" s="396"/>
      <c r="FCF19" s="396"/>
      <c r="FCG19" s="396"/>
      <c r="FCH19" s="396"/>
      <c r="FCI19" s="396"/>
      <c r="FCJ19" s="396"/>
      <c r="FCK19" s="396"/>
      <c r="FCL19" s="396"/>
      <c r="FCM19" s="396"/>
      <c r="FCN19" s="396"/>
      <c r="FCO19" s="396"/>
      <c r="FCP19" s="396"/>
      <c r="FCQ19" s="396"/>
      <c r="FCR19" s="396"/>
      <c r="FCS19" s="396"/>
      <c r="FCT19" s="396"/>
      <c r="FCU19" s="396"/>
      <c r="FCV19" s="396"/>
      <c r="FCW19" s="396"/>
      <c r="FCX19" s="396"/>
      <c r="FCY19" s="396"/>
      <c r="FCZ19" s="396"/>
      <c r="FDA19" s="396"/>
      <c r="FDB19" s="396"/>
      <c r="FDC19" s="396"/>
      <c r="FDD19" s="396"/>
      <c r="FDE19" s="396"/>
      <c r="FDF19" s="396"/>
      <c r="FDG19" s="396"/>
      <c r="FDH19" s="396"/>
      <c r="FDI19" s="396"/>
      <c r="FDJ19" s="396"/>
      <c r="FDK19" s="396"/>
      <c r="FDL19" s="396"/>
      <c r="FDM19" s="396"/>
      <c r="FDN19" s="396"/>
      <c r="FDO19" s="396"/>
      <c r="FDP19" s="396"/>
      <c r="FDQ19" s="396"/>
      <c r="FDR19" s="396"/>
      <c r="FDS19" s="396"/>
      <c r="FDT19" s="396"/>
      <c r="FDU19" s="396"/>
      <c r="FDV19" s="396"/>
      <c r="FDW19" s="396"/>
      <c r="FDX19" s="396"/>
      <c r="FDY19" s="396"/>
      <c r="FDZ19" s="396"/>
      <c r="FEA19" s="396"/>
      <c r="FEB19" s="396"/>
      <c r="FEC19" s="396"/>
      <c r="FED19" s="396"/>
      <c r="FEE19" s="396"/>
      <c r="FEF19" s="396"/>
      <c r="FEG19" s="396"/>
      <c r="FEH19" s="396"/>
      <c r="FEI19" s="396"/>
      <c r="FEJ19" s="396"/>
      <c r="FEK19" s="396"/>
      <c r="FEL19" s="396"/>
      <c r="FEM19" s="396"/>
      <c r="FEN19" s="396"/>
      <c r="FEO19" s="396"/>
      <c r="FEP19" s="396"/>
      <c r="FEQ19" s="396"/>
      <c r="FER19" s="396"/>
      <c r="FES19" s="396"/>
      <c r="FET19" s="396"/>
      <c r="FEU19" s="396"/>
      <c r="FEV19" s="396"/>
      <c r="FEW19" s="396"/>
      <c r="FEX19" s="396"/>
      <c r="FEY19" s="396"/>
      <c r="FEZ19" s="396"/>
      <c r="FFA19" s="396"/>
      <c r="FFB19" s="396"/>
      <c r="FFC19" s="396"/>
      <c r="FFD19" s="396"/>
      <c r="FFE19" s="396"/>
      <c r="FFF19" s="396"/>
      <c r="FFG19" s="396"/>
      <c r="FFH19" s="396"/>
      <c r="FFI19" s="396"/>
      <c r="FFJ19" s="396"/>
      <c r="FFK19" s="396"/>
      <c r="FFL19" s="396"/>
      <c r="FFM19" s="396"/>
      <c r="FFN19" s="396"/>
      <c r="FFO19" s="396"/>
      <c r="FFP19" s="396"/>
      <c r="FFQ19" s="396"/>
      <c r="FFR19" s="396"/>
      <c r="FFS19" s="396"/>
      <c r="FFT19" s="396"/>
      <c r="FFU19" s="396"/>
      <c r="FFV19" s="396"/>
      <c r="FFW19" s="396"/>
      <c r="FFX19" s="396"/>
      <c r="FFY19" s="396"/>
      <c r="FFZ19" s="396"/>
      <c r="FGA19" s="396"/>
      <c r="FGB19" s="396"/>
      <c r="FGC19" s="396"/>
      <c r="FGD19" s="396"/>
      <c r="FGE19" s="396"/>
      <c r="FGF19" s="396"/>
      <c r="FGG19" s="396"/>
      <c r="FGH19" s="396"/>
      <c r="FGI19" s="396"/>
      <c r="FGJ19" s="396"/>
      <c r="FGK19" s="396"/>
      <c r="FGL19" s="396"/>
      <c r="FGM19" s="396"/>
      <c r="FGN19" s="396"/>
      <c r="FGO19" s="396"/>
      <c r="FGP19" s="396"/>
      <c r="FGQ19" s="396"/>
      <c r="FGR19" s="396"/>
      <c r="FGS19" s="396"/>
      <c r="FGT19" s="396"/>
      <c r="FGU19" s="396"/>
      <c r="FGV19" s="396"/>
      <c r="FGW19" s="396"/>
      <c r="FGX19" s="396"/>
      <c r="FGY19" s="396"/>
      <c r="FGZ19" s="396"/>
      <c r="FHA19" s="396"/>
      <c r="FHB19" s="396"/>
      <c r="FHC19" s="396"/>
      <c r="FHD19" s="396"/>
      <c r="FHE19" s="396"/>
      <c r="FHF19" s="396"/>
      <c r="FHG19" s="396"/>
      <c r="FHH19" s="396"/>
      <c r="FHI19" s="396"/>
      <c r="FHJ19" s="396"/>
      <c r="FHK19" s="396"/>
      <c r="FHL19" s="396"/>
      <c r="FHM19" s="396"/>
      <c r="FHN19" s="396"/>
      <c r="FHO19" s="396"/>
      <c r="FHP19" s="396"/>
      <c r="FHQ19" s="396"/>
      <c r="FHR19" s="396"/>
      <c r="FHS19" s="396"/>
      <c r="FHT19" s="396"/>
      <c r="FHU19" s="396"/>
      <c r="FHV19" s="396"/>
      <c r="FHW19" s="396"/>
      <c r="FHX19" s="396"/>
      <c r="FHY19" s="396"/>
      <c r="FHZ19" s="396"/>
      <c r="FIA19" s="396"/>
      <c r="FIB19" s="396"/>
      <c r="FIC19" s="396"/>
      <c r="FID19" s="396"/>
      <c r="FIE19" s="396"/>
      <c r="FIF19" s="396"/>
      <c r="FIG19" s="396"/>
      <c r="FIH19" s="396"/>
      <c r="FII19" s="396"/>
      <c r="FIJ19" s="396"/>
      <c r="FIK19" s="396"/>
      <c r="FIL19" s="396"/>
      <c r="FIM19" s="396"/>
      <c r="FIN19" s="396"/>
      <c r="FIO19" s="396"/>
      <c r="FIP19" s="396"/>
      <c r="FIQ19" s="396"/>
      <c r="FIR19" s="396"/>
      <c r="FIS19" s="396"/>
      <c r="FIT19" s="396"/>
      <c r="FIU19" s="396"/>
      <c r="FIV19" s="396"/>
      <c r="FIW19" s="396"/>
      <c r="FIX19" s="396"/>
      <c r="FIY19" s="396"/>
      <c r="FIZ19" s="396"/>
      <c r="FJA19" s="396"/>
      <c r="FJB19" s="396"/>
      <c r="FJC19" s="396"/>
      <c r="FJD19" s="396"/>
      <c r="FJE19" s="396"/>
      <c r="FJF19" s="396"/>
      <c r="FJG19" s="396"/>
      <c r="FJH19" s="396"/>
      <c r="FJI19" s="396"/>
      <c r="FJJ19" s="396"/>
      <c r="FJK19" s="396"/>
      <c r="FJL19" s="396"/>
      <c r="FJM19" s="396"/>
      <c r="FJN19" s="396"/>
      <c r="FJO19" s="396"/>
      <c r="FJP19" s="396"/>
      <c r="FJQ19" s="396"/>
      <c r="FJR19" s="396"/>
      <c r="FJS19" s="396"/>
      <c r="FJT19" s="396"/>
      <c r="FJU19" s="396"/>
      <c r="FJV19" s="396"/>
      <c r="FJW19" s="396"/>
      <c r="FJX19" s="396"/>
      <c r="FJY19" s="396"/>
      <c r="FJZ19" s="396"/>
      <c r="FKA19" s="396"/>
      <c r="FKB19" s="396"/>
      <c r="FKC19" s="396"/>
      <c r="FKD19" s="396"/>
      <c r="FKE19" s="396"/>
      <c r="FKF19" s="396"/>
      <c r="FKG19" s="396"/>
      <c r="FKH19" s="396"/>
      <c r="FKI19" s="396"/>
      <c r="FKJ19" s="396"/>
      <c r="FKK19" s="396"/>
      <c r="FKL19" s="396"/>
      <c r="FKM19" s="396"/>
      <c r="FKN19" s="396"/>
      <c r="FKO19" s="396"/>
      <c r="FKP19" s="396"/>
      <c r="FKQ19" s="396"/>
      <c r="FKR19" s="396"/>
      <c r="FKS19" s="396"/>
      <c r="FKT19" s="396"/>
      <c r="FKU19" s="396"/>
      <c r="FKV19" s="396"/>
      <c r="FKW19" s="396"/>
      <c r="FKX19" s="396"/>
      <c r="FKY19" s="396"/>
      <c r="FKZ19" s="396"/>
      <c r="FLA19" s="396"/>
      <c r="FLB19" s="396"/>
      <c r="FLC19" s="396"/>
      <c r="FLD19" s="396"/>
      <c r="FLE19" s="396"/>
      <c r="FLF19" s="396"/>
      <c r="FLG19" s="396"/>
      <c r="FLH19" s="396"/>
      <c r="FLI19" s="396"/>
      <c r="FLJ19" s="396"/>
      <c r="FLK19" s="396"/>
      <c r="FLL19" s="396"/>
      <c r="FLM19" s="396"/>
      <c r="FLN19" s="396"/>
      <c r="FLO19" s="396"/>
      <c r="FLP19" s="396"/>
      <c r="FLQ19" s="396"/>
      <c r="FLR19" s="396"/>
      <c r="FLS19" s="396"/>
      <c r="FLT19" s="396"/>
      <c r="FLU19" s="396"/>
      <c r="FLV19" s="396"/>
      <c r="FLW19" s="396"/>
      <c r="FLX19" s="396"/>
      <c r="FLY19" s="396"/>
      <c r="FLZ19" s="396"/>
      <c r="FMA19" s="396"/>
      <c r="FMB19" s="396"/>
      <c r="FMC19" s="396"/>
      <c r="FMD19" s="396"/>
      <c r="FME19" s="396"/>
      <c r="FMF19" s="396"/>
      <c r="FMG19" s="396"/>
      <c r="FMH19" s="396"/>
      <c r="FMI19" s="396"/>
      <c r="FMJ19" s="396"/>
      <c r="FMK19" s="396"/>
      <c r="FML19" s="396"/>
      <c r="FMM19" s="396"/>
      <c r="FMN19" s="396"/>
      <c r="FMO19" s="396"/>
      <c r="FMP19" s="396"/>
      <c r="FMQ19" s="396"/>
      <c r="FMR19" s="396"/>
      <c r="FMS19" s="396"/>
      <c r="FMT19" s="396"/>
      <c r="FMU19" s="396"/>
      <c r="FMV19" s="396"/>
      <c r="FMW19" s="396"/>
      <c r="FMX19" s="396"/>
      <c r="FMY19" s="396"/>
      <c r="FMZ19" s="396"/>
      <c r="FNA19" s="396"/>
      <c r="FNB19" s="396"/>
      <c r="FNC19" s="396"/>
      <c r="FND19" s="396"/>
      <c r="FNE19" s="396"/>
      <c r="FNF19" s="396"/>
      <c r="FNG19" s="396"/>
      <c r="FNH19" s="396"/>
      <c r="FNI19" s="396"/>
      <c r="FNJ19" s="396"/>
      <c r="FNK19" s="396"/>
      <c r="FNL19" s="396"/>
      <c r="FNM19" s="396"/>
      <c r="FNN19" s="396"/>
      <c r="FNO19" s="396"/>
      <c r="FNP19" s="396"/>
      <c r="FNQ19" s="396"/>
      <c r="FNR19" s="396"/>
      <c r="FNS19" s="396"/>
      <c r="FNT19" s="396"/>
      <c r="FNU19" s="396"/>
      <c r="FNV19" s="396"/>
      <c r="FNW19" s="396"/>
      <c r="FNX19" s="396"/>
      <c r="FNY19" s="396"/>
      <c r="FNZ19" s="396"/>
      <c r="FOA19" s="396"/>
      <c r="FOB19" s="396"/>
      <c r="FOC19" s="396"/>
      <c r="FOD19" s="396"/>
      <c r="FOE19" s="396"/>
      <c r="FOF19" s="396"/>
      <c r="FOG19" s="396"/>
      <c r="FOH19" s="396"/>
      <c r="FOI19" s="396"/>
      <c r="FOJ19" s="396"/>
      <c r="FOK19" s="396"/>
      <c r="FOL19" s="396"/>
      <c r="FOM19" s="396"/>
      <c r="FON19" s="396"/>
      <c r="FOO19" s="396"/>
      <c r="FOP19" s="396"/>
      <c r="FOQ19" s="396"/>
      <c r="FOR19" s="396"/>
      <c r="FOS19" s="396"/>
      <c r="FOT19" s="396"/>
      <c r="FOU19" s="396"/>
      <c r="FOV19" s="396"/>
      <c r="FOW19" s="396"/>
      <c r="FOX19" s="396"/>
      <c r="FOY19" s="396"/>
      <c r="FOZ19" s="396"/>
      <c r="FPA19" s="396"/>
      <c r="FPB19" s="396"/>
      <c r="FPC19" s="396"/>
      <c r="FPD19" s="396"/>
      <c r="FPE19" s="396"/>
      <c r="FPF19" s="396"/>
      <c r="FPG19" s="396"/>
      <c r="FPH19" s="396"/>
      <c r="FPI19" s="396"/>
      <c r="FPJ19" s="396"/>
      <c r="FPK19" s="396"/>
      <c r="FPL19" s="396"/>
      <c r="FPM19" s="396"/>
      <c r="FPN19" s="396"/>
      <c r="FPO19" s="396"/>
      <c r="FPP19" s="396"/>
      <c r="FPQ19" s="396"/>
      <c r="FPR19" s="396"/>
      <c r="FPS19" s="396"/>
      <c r="FPT19" s="396"/>
      <c r="FPU19" s="396"/>
      <c r="FPV19" s="396"/>
      <c r="FPW19" s="396"/>
      <c r="FPX19" s="396"/>
      <c r="FPY19" s="396"/>
      <c r="FPZ19" s="396"/>
      <c r="FQA19" s="396"/>
      <c r="FQB19" s="396"/>
      <c r="FQC19" s="396"/>
      <c r="FQD19" s="396"/>
      <c r="FQE19" s="396"/>
      <c r="FQF19" s="396"/>
      <c r="FQG19" s="396"/>
      <c r="FQH19" s="396"/>
      <c r="FQI19" s="396"/>
      <c r="FQJ19" s="396"/>
      <c r="FQK19" s="396"/>
      <c r="FQL19" s="396"/>
      <c r="FQM19" s="396"/>
      <c r="FQN19" s="396"/>
      <c r="FQO19" s="396"/>
      <c r="FQP19" s="396"/>
      <c r="FQQ19" s="396"/>
      <c r="FQR19" s="396"/>
      <c r="FQS19" s="396"/>
      <c r="FQT19" s="396"/>
      <c r="FQU19" s="396"/>
      <c r="FQV19" s="396"/>
      <c r="FQW19" s="396"/>
      <c r="FQX19" s="396"/>
      <c r="FQY19" s="396"/>
      <c r="FQZ19" s="396"/>
      <c r="FRA19" s="396"/>
      <c r="FRB19" s="396"/>
      <c r="FRC19" s="396"/>
      <c r="FRD19" s="396"/>
      <c r="FRE19" s="396"/>
      <c r="FRF19" s="396"/>
      <c r="FRG19" s="396"/>
      <c r="FRH19" s="396"/>
      <c r="FRI19" s="396"/>
      <c r="FRJ19" s="396"/>
      <c r="FRK19" s="396"/>
      <c r="FRL19" s="396"/>
      <c r="FRM19" s="396"/>
      <c r="FRN19" s="396"/>
      <c r="FRO19" s="396"/>
      <c r="FRP19" s="396"/>
      <c r="FRQ19" s="396"/>
      <c r="FRR19" s="396"/>
      <c r="FRS19" s="396"/>
      <c r="FRT19" s="396"/>
      <c r="FRU19" s="396"/>
      <c r="FRV19" s="396"/>
      <c r="FRW19" s="396"/>
      <c r="FRX19" s="396"/>
      <c r="FRY19" s="396"/>
      <c r="FRZ19" s="396"/>
      <c r="FSA19" s="396"/>
      <c r="FSB19" s="396"/>
      <c r="FSC19" s="396"/>
      <c r="FSD19" s="396"/>
      <c r="FSE19" s="396"/>
      <c r="FSF19" s="396"/>
      <c r="FSG19" s="396"/>
      <c r="FSH19" s="396"/>
      <c r="FSI19" s="396"/>
      <c r="FSJ19" s="396"/>
      <c r="FSK19" s="396"/>
      <c r="FSL19" s="396"/>
      <c r="FSM19" s="396"/>
      <c r="FSN19" s="396"/>
      <c r="FSO19" s="396"/>
      <c r="FSP19" s="396"/>
      <c r="FSQ19" s="396"/>
      <c r="FSR19" s="396"/>
      <c r="FSS19" s="396"/>
      <c r="FST19" s="396"/>
      <c r="FSU19" s="396"/>
      <c r="FSV19" s="396"/>
      <c r="FSW19" s="396"/>
      <c r="FSX19" s="396"/>
      <c r="FSY19" s="396"/>
      <c r="FSZ19" s="396"/>
      <c r="FTA19" s="396"/>
      <c r="FTB19" s="396"/>
      <c r="FTC19" s="396"/>
      <c r="FTD19" s="396"/>
      <c r="FTE19" s="396"/>
      <c r="FTF19" s="396"/>
      <c r="FTG19" s="396"/>
      <c r="FTH19" s="396"/>
      <c r="FTI19" s="396"/>
      <c r="FTJ19" s="396"/>
      <c r="FTK19" s="396"/>
      <c r="FTL19" s="396"/>
      <c r="FTM19" s="396"/>
      <c r="FTN19" s="396"/>
      <c r="FTO19" s="396"/>
      <c r="FTP19" s="396"/>
      <c r="FTQ19" s="396"/>
      <c r="FTR19" s="396"/>
      <c r="FTS19" s="396"/>
      <c r="FTT19" s="396"/>
      <c r="FTU19" s="396"/>
      <c r="FTV19" s="396"/>
      <c r="FTW19" s="396"/>
      <c r="FTX19" s="396"/>
      <c r="FTY19" s="396"/>
      <c r="FTZ19" s="396"/>
      <c r="FUA19" s="396"/>
      <c r="FUB19" s="396"/>
      <c r="FUC19" s="396"/>
      <c r="FUD19" s="396"/>
      <c r="FUE19" s="396"/>
      <c r="FUF19" s="396"/>
      <c r="FUG19" s="396"/>
      <c r="FUH19" s="396"/>
      <c r="FUI19" s="396"/>
      <c r="FUJ19" s="396"/>
      <c r="FUK19" s="396"/>
      <c r="FUL19" s="396"/>
      <c r="FUM19" s="396"/>
      <c r="FUN19" s="396"/>
      <c r="FUO19" s="396"/>
      <c r="FUP19" s="396"/>
      <c r="FUQ19" s="396"/>
      <c r="FUR19" s="396"/>
      <c r="FUS19" s="396"/>
      <c r="FUT19" s="396"/>
      <c r="FUU19" s="396"/>
      <c r="FUV19" s="396"/>
      <c r="FUW19" s="396"/>
      <c r="FUX19" s="396"/>
      <c r="FUY19" s="396"/>
      <c r="FUZ19" s="396"/>
      <c r="FVA19" s="396"/>
      <c r="FVB19" s="396"/>
      <c r="FVC19" s="396"/>
      <c r="FVD19" s="396"/>
      <c r="FVE19" s="396"/>
      <c r="FVF19" s="396"/>
      <c r="FVG19" s="396"/>
      <c r="FVH19" s="396"/>
      <c r="FVI19" s="396"/>
      <c r="FVJ19" s="396"/>
      <c r="FVK19" s="396"/>
      <c r="FVL19" s="396"/>
      <c r="FVM19" s="396"/>
      <c r="FVN19" s="396"/>
      <c r="FVO19" s="396"/>
      <c r="FVP19" s="396"/>
      <c r="FVQ19" s="396"/>
      <c r="FVR19" s="396"/>
      <c r="FVS19" s="396"/>
      <c r="FVT19" s="396"/>
      <c r="FVU19" s="396"/>
      <c r="FVV19" s="396"/>
      <c r="FVW19" s="396"/>
      <c r="FVX19" s="396"/>
      <c r="FVY19" s="396"/>
      <c r="FVZ19" s="396"/>
      <c r="FWA19" s="396"/>
      <c r="FWB19" s="396"/>
      <c r="FWC19" s="396"/>
      <c r="FWD19" s="396"/>
      <c r="FWE19" s="396"/>
      <c r="FWF19" s="396"/>
      <c r="FWG19" s="396"/>
      <c r="FWH19" s="396"/>
      <c r="FWI19" s="396"/>
      <c r="FWJ19" s="396"/>
      <c r="FWK19" s="396"/>
      <c r="FWL19" s="396"/>
      <c r="FWM19" s="396"/>
      <c r="FWN19" s="396"/>
      <c r="FWO19" s="396"/>
      <c r="FWP19" s="396"/>
      <c r="FWQ19" s="396"/>
      <c r="FWR19" s="396"/>
      <c r="FWS19" s="396"/>
      <c r="FWT19" s="396"/>
      <c r="FWU19" s="396"/>
      <c r="FWV19" s="396"/>
      <c r="FWW19" s="396"/>
      <c r="FWX19" s="396"/>
      <c r="FWY19" s="396"/>
      <c r="FWZ19" s="396"/>
      <c r="FXA19" s="396"/>
      <c r="FXB19" s="396"/>
      <c r="FXC19" s="396"/>
      <c r="FXD19" s="396"/>
      <c r="FXE19" s="396"/>
      <c r="FXF19" s="396"/>
      <c r="FXG19" s="396"/>
      <c r="FXH19" s="396"/>
      <c r="FXI19" s="396"/>
      <c r="FXJ19" s="396"/>
      <c r="FXK19" s="396"/>
      <c r="FXL19" s="396"/>
      <c r="FXM19" s="396"/>
      <c r="FXN19" s="396"/>
      <c r="FXO19" s="396"/>
      <c r="FXP19" s="396"/>
      <c r="FXQ19" s="396"/>
      <c r="FXR19" s="396"/>
      <c r="FXS19" s="396"/>
      <c r="FXT19" s="396"/>
      <c r="FXU19" s="396"/>
      <c r="FXV19" s="396"/>
      <c r="FXW19" s="396"/>
      <c r="FXX19" s="396"/>
      <c r="FXY19" s="396"/>
      <c r="FXZ19" s="396"/>
      <c r="FYA19" s="396"/>
      <c r="FYB19" s="396"/>
      <c r="FYC19" s="396"/>
      <c r="FYD19" s="396"/>
      <c r="FYE19" s="396"/>
      <c r="FYF19" s="396"/>
      <c r="FYG19" s="396"/>
      <c r="FYH19" s="396"/>
      <c r="FYI19" s="396"/>
      <c r="FYJ19" s="396"/>
      <c r="FYK19" s="396"/>
      <c r="FYL19" s="396"/>
      <c r="FYM19" s="396"/>
      <c r="FYN19" s="396"/>
      <c r="FYO19" s="396"/>
      <c r="FYP19" s="396"/>
      <c r="FYQ19" s="396"/>
      <c r="FYR19" s="396"/>
      <c r="FYS19" s="396"/>
      <c r="FYT19" s="396"/>
      <c r="FYU19" s="396"/>
      <c r="FYV19" s="396"/>
      <c r="FYW19" s="396"/>
      <c r="FYX19" s="396"/>
      <c r="FYY19" s="396"/>
      <c r="FYZ19" s="396"/>
      <c r="FZA19" s="396"/>
      <c r="FZB19" s="396"/>
      <c r="FZC19" s="396"/>
      <c r="FZD19" s="396"/>
      <c r="FZE19" s="396"/>
      <c r="FZF19" s="396"/>
      <c r="FZG19" s="396"/>
      <c r="FZH19" s="396"/>
      <c r="FZI19" s="396"/>
      <c r="FZJ19" s="396"/>
      <c r="FZK19" s="396"/>
      <c r="FZL19" s="396"/>
      <c r="FZM19" s="396"/>
      <c r="FZN19" s="396"/>
      <c r="FZO19" s="396"/>
      <c r="FZP19" s="396"/>
      <c r="FZQ19" s="396"/>
      <c r="FZR19" s="396"/>
      <c r="FZS19" s="396"/>
      <c r="FZT19" s="396"/>
      <c r="FZU19" s="396"/>
      <c r="FZV19" s="396"/>
      <c r="FZW19" s="396"/>
      <c r="FZX19" s="396"/>
      <c r="FZY19" s="396"/>
      <c r="FZZ19" s="396"/>
      <c r="GAA19" s="396"/>
      <c r="GAB19" s="396"/>
      <c r="GAC19" s="396"/>
      <c r="GAD19" s="396"/>
      <c r="GAE19" s="396"/>
      <c r="GAF19" s="396"/>
      <c r="GAG19" s="396"/>
      <c r="GAH19" s="396"/>
      <c r="GAI19" s="396"/>
      <c r="GAJ19" s="396"/>
      <c r="GAK19" s="396"/>
      <c r="GAL19" s="396"/>
      <c r="GAM19" s="396"/>
      <c r="GAN19" s="396"/>
      <c r="GAO19" s="396"/>
      <c r="GAP19" s="396"/>
      <c r="GAQ19" s="396"/>
      <c r="GAR19" s="396"/>
      <c r="GAS19" s="396"/>
      <c r="GAT19" s="396"/>
      <c r="GAU19" s="396"/>
      <c r="GAV19" s="396"/>
      <c r="GAW19" s="396"/>
      <c r="GAX19" s="396"/>
      <c r="GAY19" s="396"/>
      <c r="GAZ19" s="396"/>
      <c r="GBA19" s="396"/>
      <c r="GBB19" s="396"/>
      <c r="GBC19" s="396"/>
      <c r="GBD19" s="396"/>
      <c r="GBE19" s="396"/>
      <c r="GBF19" s="396"/>
      <c r="GBG19" s="396"/>
      <c r="GBH19" s="396"/>
      <c r="GBI19" s="396"/>
      <c r="GBJ19" s="396"/>
      <c r="GBK19" s="396"/>
      <c r="GBL19" s="396"/>
      <c r="GBM19" s="396"/>
      <c r="GBN19" s="396"/>
      <c r="GBO19" s="396"/>
      <c r="GBP19" s="396"/>
      <c r="GBQ19" s="396"/>
      <c r="GBR19" s="396"/>
      <c r="GBS19" s="396"/>
      <c r="GBT19" s="396"/>
      <c r="GBU19" s="396"/>
      <c r="GBV19" s="396"/>
      <c r="GBW19" s="396"/>
      <c r="GBX19" s="396"/>
      <c r="GBY19" s="396"/>
      <c r="GBZ19" s="396"/>
      <c r="GCA19" s="396"/>
      <c r="GCB19" s="396"/>
      <c r="GCC19" s="396"/>
      <c r="GCD19" s="396"/>
      <c r="GCE19" s="396"/>
      <c r="GCF19" s="396"/>
      <c r="GCG19" s="396"/>
      <c r="GCH19" s="396"/>
      <c r="GCI19" s="396"/>
      <c r="GCJ19" s="396"/>
      <c r="GCK19" s="396"/>
      <c r="GCL19" s="396"/>
      <c r="GCM19" s="396"/>
      <c r="GCN19" s="396"/>
      <c r="GCO19" s="396"/>
      <c r="GCP19" s="396"/>
      <c r="GCQ19" s="396"/>
      <c r="GCR19" s="396"/>
      <c r="GCS19" s="396"/>
      <c r="GCT19" s="396"/>
      <c r="GCU19" s="396"/>
      <c r="GCV19" s="396"/>
      <c r="GCW19" s="396"/>
      <c r="GCX19" s="396"/>
      <c r="GCY19" s="396"/>
      <c r="GCZ19" s="396"/>
      <c r="GDA19" s="396"/>
      <c r="GDB19" s="396"/>
      <c r="GDC19" s="396"/>
      <c r="GDD19" s="396"/>
      <c r="GDE19" s="396"/>
      <c r="GDF19" s="396"/>
      <c r="GDG19" s="396"/>
      <c r="GDH19" s="396"/>
      <c r="GDI19" s="396"/>
      <c r="GDJ19" s="396"/>
      <c r="GDK19" s="396"/>
      <c r="GDL19" s="396"/>
      <c r="GDM19" s="396"/>
      <c r="GDN19" s="396"/>
      <c r="GDO19" s="396"/>
      <c r="GDP19" s="396"/>
      <c r="GDQ19" s="396"/>
      <c r="GDR19" s="396"/>
      <c r="GDS19" s="396"/>
      <c r="GDT19" s="396"/>
      <c r="GDU19" s="396"/>
      <c r="GDV19" s="396"/>
      <c r="GDW19" s="396"/>
      <c r="GDX19" s="396"/>
      <c r="GDY19" s="396"/>
      <c r="GDZ19" s="396"/>
      <c r="GEA19" s="396"/>
      <c r="GEB19" s="396"/>
      <c r="GEC19" s="396"/>
      <c r="GED19" s="396"/>
      <c r="GEE19" s="396"/>
      <c r="GEF19" s="396"/>
      <c r="GEG19" s="396"/>
      <c r="GEH19" s="396"/>
      <c r="GEI19" s="396"/>
      <c r="GEJ19" s="396"/>
      <c r="GEK19" s="396"/>
      <c r="GEL19" s="396"/>
      <c r="GEM19" s="396"/>
      <c r="GEN19" s="396"/>
      <c r="GEO19" s="396"/>
      <c r="GEP19" s="396"/>
      <c r="GEQ19" s="396"/>
      <c r="GER19" s="396"/>
      <c r="GES19" s="396"/>
      <c r="GET19" s="396"/>
      <c r="GEU19" s="396"/>
      <c r="GEV19" s="396"/>
      <c r="GEW19" s="396"/>
      <c r="GEX19" s="396"/>
      <c r="GEY19" s="396"/>
      <c r="GEZ19" s="396"/>
      <c r="GFA19" s="396"/>
      <c r="GFB19" s="396"/>
      <c r="GFC19" s="396"/>
      <c r="GFD19" s="396"/>
      <c r="GFE19" s="396"/>
      <c r="GFF19" s="396"/>
      <c r="GFG19" s="396"/>
      <c r="GFH19" s="396"/>
      <c r="GFI19" s="396"/>
      <c r="GFJ19" s="396"/>
      <c r="GFK19" s="396"/>
      <c r="GFL19" s="396"/>
      <c r="GFM19" s="396"/>
      <c r="GFN19" s="396"/>
      <c r="GFO19" s="396"/>
      <c r="GFP19" s="396"/>
      <c r="GFQ19" s="396"/>
      <c r="GFR19" s="396"/>
      <c r="GFS19" s="396"/>
      <c r="GFT19" s="396"/>
      <c r="GFU19" s="396"/>
      <c r="GFV19" s="396"/>
      <c r="GFW19" s="396"/>
      <c r="GFX19" s="396"/>
      <c r="GFY19" s="396"/>
      <c r="GFZ19" s="396"/>
      <c r="GGA19" s="396"/>
      <c r="GGB19" s="396"/>
      <c r="GGC19" s="396"/>
      <c r="GGD19" s="396"/>
      <c r="GGE19" s="396"/>
      <c r="GGF19" s="396"/>
      <c r="GGG19" s="396"/>
      <c r="GGH19" s="396"/>
      <c r="GGI19" s="396"/>
      <c r="GGJ19" s="396"/>
      <c r="GGK19" s="396"/>
      <c r="GGL19" s="396"/>
      <c r="GGM19" s="396"/>
      <c r="GGN19" s="396"/>
      <c r="GGO19" s="396"/>
      <c r="GGP19" s="396"/>
      <c r="GGQ19" s="396"/>
      <c r="GGR19" s="396"/>
      <c r="GGS19" s="396"/>
      <c r="GGT19" s="396"/>
      <c r="GGU19" s="396"/>
      <c r="GGV19" s="396"/>
      <c r="GGW19" s="396"/>
      <c r="GGX19" s="396"/>
      <c r="GGY19" s="396"/>
      <c r="GGZ19" s="396"/>
      <c r="GHA19" s="396"/>
      <c r="GHB19" s="396"/>
      <c r="GHC19" s="396"/>
      <c r="GHD19" s="396"/>
      <c r="GHE19" s="396"/>
      <c r="GHF19" s="396"/>
      <c r="GHG19" s="396"/>
      <c r="GHH19" s="396"/>
      <c r="GHI19" s="396"/>
      <c r="GHJ19" s="396"/>
      <c r="GHK19" s="396"/>
      <c r="GHL19" s="396"/>
      <c r="GHM19" s="396"/>
      <c r="GHN19" s="396"/>
      <c r="GHO19" s="396"/>
      <c r="GHP19" s="396"/>
      <c r="GHQ19" s="396"/>
      <c r="GHR19" s="396"/>
      <c r="GHS19" s="396"/>
      <c r="GHT19" s="396"/>
      <c r="GHU19" s="396"/>
      <c r="GHV19" s="396"/>
      <c r="GHW19" s="396"/>
      <c r="GHX19" s="396"/>
      <c r="GHY19" s="396"/>
      <c r="GHZ19" s="396"/>
      <c r="GIA19" s="396"/>
      <c r="GIB19" s="396"/>
      <c r="GIC19" s="396"/>
      <c r="GID19" s="396"/>
      <c r="GIE19" s="396"/>
      <c r="GIF19" s="396"/>
      <c r="GIG19" s="396"/>
      <c r="GIH19" s="396"/>
      <c r="GII19" s="396"/>
      <c r="GIJ19" s="396"/>
      <c r="GIK19" s="396"/>
      <c r="GIL19" s="396"/>
      <c r="GIM19" s="396"/>
      <c r="GIN19" s="396"/>
      <c r="GIO19" s="396"/>
      <c r="GIP19" s="396"/>
      <c r="GIQ19" s="396"/>
      <c r="GIR19" s="396"/>
      <c r="GIS19" s="396"/>
      <c r="GIT19" s="396"/>
      <c r="GIU19" s="396"/>
      <c r="GIV19" s="396"/>
      <c r="GIW19" s="396"/>
      <c r="GIX19" s="396"/>
      <c r="GIY19" s="396"/>
      <c r="GIZ19" s="396"/>
      <c r="GJA19" s="396"/>
      <c r="GJB19" s="396"/>
      <c r="GJC19" s="396"/>
      <c r="GJD19" s="396"/>
      <c r="GJE19" s="396"/>
      <c r="GJF19" s="396"/>
      <c r="GJG19" s="396"/>
      <c r="GJH19" s="396"/>
      <c r="GJI19" s="396"/>
      <c r="GJJ19" s="396"/>
      <c r="GJK19" s="396"/>
      <c r="GJL19" s="396"/>
      <c r="GJM19" s="396"/>
      <c r="GJN19" s="396"/>
      <c r="GJO19" s="396"/>
      <c r="GJP19" s="396"/>
      <c r="GJQ19" s="396"/>
      <c r="GJR19" s="396"/>
      <c r="GJS19" s="396"/>
      <c r="GJT19" s="396"/>
      <c r="GJU19" s="396"/>
      <c r="GJV19" s="396"/>
      <c r="GJW19" s="396"/>
      <c r="GJX19" s="396"/>
      <c r="GJY19" s="396"/>
      <c r="GJZ19" s="396"/>
      <c r="GKA19" s="396"/>
      <c r="GKB19" s="396"/>
      <c r="GKC19" s="396"/>
      <c r="GKD19" s="396"/>
      <c r="GKE19" s="396"/>
      <c r="GKF19" s="396"/>
      <c r="GKG19" s="396"/>
      <c r="GKH19" s="396"/>
      <c r="GKI19" s="396"/>
      <c r="GKJ19" s="396"/>
      <c r="GKK19" s="396"/>
      <c r="GKL19" s="396"/>
      <c r="GKM19" s="396"/>
      <c r="GKN19" s="396"/>
      <c r="GKO19" s="396"/>
      <c r="GKP19" s="396"/>
      <c r="GKQ19" s="396"/>
      <c r="GKR19" s="396"/>
      <c r="GKS19" s="396"/>
      <c r="GKT19" s="396"/>
      <c r="GKU19" s="396"/>
      <c r="GKV19" s="396"/>
      <c r="GKW19" s="396"/>
      <c r="GKX19" s="396"/>
      <c r="GKY19" s="396"/>
      <c r="GKZ19" s="396"/>
      <c r="GLA19" s="396"/>
      <c r="GLB19" s="396"/>
      <c r="GLC19" s="396"/>
      <c r="GLD19" s="396"/>
      <c r="GLE19" s="396"/>
      <c r="GLF19" s="396"/>
      <c r="GLG19" s="396"/>
      <c r="GLH19" s="396"/>
      <c r="GLI19" s="396"/>
      <c r="GLJ19" s="396"/>
      <c r="GLK19" s="396"/>
      <c r="GLL19" s="396"/>
      <c r="GLM19" s="396"/>
      <c r="GLN19" s="396"/>
      <c r="GLO19" s="396"/>
      <c r="GLP19" s="396"/>
      <c r="GLQ19" s="396"/>
      <c r="GLR19" s="396"/>
      <c r="GLS19" s="396"/>
      <c r="GLT19" s="396"/>
      <c r="GLU19" s="396"/>
      <c r="GLV19" s="396"/>
      <c r="GLW19" s="396"/>
      <c r="GLX19" s="396"/>
      <c r="GLY19" s="396"/>
      <c r="GLZ19" s="396"/>
      <c r="GMA19" s="396"/>
      <c r="GMB19" s="396"/>
      <c r="GMC19" s="396"/>
      <c r="GMD19" s="396"/>
      <c r="GME19" s="396"/>
      <c r="GMF19" s="396"/>
      <c r="GMG19" s="396"/>
      <c r="GMH19" s="396"/>
      <c r="GMI19" s="396"/>
      <c r="GMJ19" s="396"/>
      <c r="GMK19" s="396"/>
      <c r="GML19" s="396"/>
      <c r="GMM19" s="396"/>
      <c r="GMN19" s="396"/>
      <c r="GMO19" s="396"/>
      <c r="GMP19" s="396"/>
      <c r="GMQ19" s="396"/>
      <c r="GMR19" s="396"/>
      <c r="GMS19" s="396"/>
      <c r="GMT19" s="396"/>
      <c r="GMU19" s="396"/>
      <c r="GMV19" s="396"/>
      <c r="GMW19" s="396"/>
      <c r="GMX19" s="396"/>
      <c r="GMY19" s="396"/>
      <c r="GMZ19" s="396"/>
      <c r="GNA19" s="396"/>
      <c r="GNB19" s="396"/>
      <c r="GNC19" s="396"/>
      <c r="GND19" s="396"/>
      <c r="GNE19" s="396"/>
      <c r="GNF19" s="396"/>
      <c r="GNG19" s="396"/>
      <c r="GNH19" s="396"/>
      <c r="GNI19" s="396"/>
      <c r="GNJ19" s="396"/>
      <c r="GNK19" s="396"/>
      <c r="GNL19" s="396"/>
      <c r="GNM19" s="396"/>
      <c r="GNN19" s="396"/>
      <c r="GNO19" s="396"/>
      <c r="GNP19" s="396"/>
      <c r="GNQ19" s="396"/>
      <c r="GNR19" s="396"/>
      <c r="GNS19" s="396"/>
      <c r="GNT19" s="396"/>
      <c r="GNU19" s="396"/>
      <c r="GNV19" s="396"/>
      <c r="GNW19" s="396"/>
      <c r="GNX19" s="396"/>
      <c r="GNY19" s="396"/>
      <c r="GNZ19" s="396"/>
      <c r="GOA19" s="396"/>
      <c r="GOB19" s="396"/>
      <c r="GOC19" s="396"/>
      <c r="GOD19" s="396"/>
      <c r="GOE19" s="396"/>
      <c r="GOF19" s="396"/>
      <c r="GOG19" s="396"/>
      <c r="GOH19" s="396"/>
      <c r="GOI19" s="396"/>
      <c r="GOJ19" s="396"/>
      <c r="GOK19" s="396"/>
      <c r="GOL19" s="396"/>
      <c r="GOM19" s="396"/>
      <c r="GON19" s="396"/>
      <c r="GOO19" s="396"/>
      <c r="GOP19" s="396"/>
      <c r="GOQ19" s="396"/>
      <c r="GOR19" s="396"/>
      <c r="GOS19" s="396"/>
      <c r="GOT19" s="396"/>
      <c r="GOU19" s="396"/>
      <c r="GOV19" s="396"/>
      <c r="GOW19" s="396"/>
      <c r="GOX19" s="396"/>
      <c r="GOY19" s="396"/>
      <c r="GOZ19" s="396"/>
      <c r="GPA19" s="396"/>
      <c r="GPB19" s="396"/>
      <c r="GPC19" s="396"/>
      <c r="GPD19" s="396"/>
      <c r="GPE19" s="396"/>
      <c r="GPF19" s="396"/>
      <c r="GPG19" s="396"/>
      <c r="GPH19" s="396"/>
      <c r="GPI19" s="396"/>
      <c r="GPJ19" s="396"/>
      <c r="GPK19" s="396"/>
      <c r="GPL19" s="396"/>
      <c r="GPM19" s="396"/>
      <c r="GPN19" s="396"/>
      <c r="GPO19" s="396"/>
      <c r="GPP19" s="396"/>
      <c r="GPQ19" s="396"/>
      <c r="GPR19" s="396"/>
      <c r="GPS19" s="396"/>
      <c r="GPT19" s="396"/>
      <c r="GPU19" s="396"/>
      <c r="GPV19" s="396"/>
      <c r="GPW19" s="396"/>
      <c r="GPX19" s="396"/>
      <c r="GPY19" s="396"/>
      <c r="GPZ19" s="396"/>
      <c r="GQA19" s="396"/>
      <c r="GQB19" s="396"/>
      <c r="GQC19" s="396"/>
      <c r="GQD19" s="396"/>
      <c r="GQE19" s="396"/>
      <c r="GQF19" s="396"/>
      <c r="GQG19" s="396"/>
      <c r="GQH19" s="396"/>
      <c r="GQI19" s="396"/>
      <c r="GQJ19" s="396"/>
      <c r="GQK19" s="396"/>
      <c r="GQL19" s="396"/>
      <c r="GQM19" s="396"/>
      <c r="GQN19" s="396"/>
      <c r="GQO19" s="396"/>
      <c r="GQP19" s="396"/>
      <c r="GQQ19" s="396"/>
      <c r="GQR19" s="396"/>
      <c r="GQS19" s="396"/>
      <c r="GQT19" s="396"/>
      <c r="GQU19" s="396"/>
      <c r="GQV19" s="396"/>
      <c r="GQW19" s="396"/>
      <c r="GQX19" s="396"/>
      <c r="GQY19" s="396"/>
      <c r="GQZ19" s="396"/>
      <c r="GRA19" s="396"/>
      <c r="GRB19" s="396"/>
      <c r="GRC19" s="396"/>
      <c r="GRD19" s="396"/>
      <c r="GRE19" s="396"/>
      <c r="GRF19" s="396"/>
      <c r="GRG19" s="396"/>
      <c r="GRH19" s="396"/>
      <c r="GRI19" s="396"/>
      <c r="GRJ19" s="396"/>
      <c r="GRK19" s="396"/>
      <c r="GRL19" s="396"/>
      <c r="GRM19" s="396"/>
      <c r="GRN19" s="396"/>
      <c r="GRO19" s="396"/>
      <c r="GRP19" s="396"/>
      <c r="GRQ19" s="396"/>
      <c r="GRR19" s="396"/>
      <c r="GRS19" s="396"/>
      <c r="GRT19" s="396"/>
      <c r="GRU19" s="396"/>
      <c r="GRV19" s="396"/>
      <c r="GRW19" s="396"/>
      <c r="GRX19" s="396"/>
      <c r="GRY19" s="396"/>
      <c r="GRZ19" s="396"/>
      <c r="GSA19" s="396"/>
      <c r="GSB19" s="396"/>
      <c r="GSC19" s="396"/>
      <c r="GSD19" s="396"/>
      <c r="GSE19" s="396"/>
      <c r="GSF19" s="396"/>
      <c r="GSG19" s="396"/>
      <c r="GSH19" s="396"/>
      <c r="GSI19" s="396"/>
      <c r="GSJ19" s="396"/>
      <c r="GSK19" s="396"/>
      <c r="GSL19" s="396"/>
      <c r="GSM19" s="396"/>
      <c r="GSN19" s="396"/>
      <c r="GSO19" s="396"/>
      <c r="GSP19" s="396"/>
      <c r="GSQ19" s="396"/>
      <c r="GSR19" s="396"/>
      <c r="GSS19" s="396"/>
      <c r="GST19" s="396"/>
      <c r="GSU19" s="396"/>
      <c r="GSV19" s="396"/>
      <c r="GSW19" s="396"/>
      <c r="GSX19" s="396"/>
      <c r="GSY19" s="396"/>
      <c r="GSZ19" s="396"/>
      <c r="GTA19" s="396"/>
      <c r="GTB19" s="396"/>
      <c r="GTC19" s="396"/>
      <c r="GTD19" s="396"/>
      <c r="GTE19" s="396"/>
      <c r="GTF19" s="396"/>
      <c r="GTG19" s="396"/>
      <c r="GTH19" s="396"/>
      <c r="GTI19" s="396"/>
      <c r="GTJ19" s="396"/>
      <c r="GTK19" s="396"/>
      <c r="GTL19" s="396"/>
      <c r="GTM19" s="396"/>
      <c r="GTN19" s="396"/>
      <c r="GTO19" s="396"/>
      <c r="GTP19" s="396"/>
      <c r="GTQ19" s="396"/>
      <c r="GTR19" s="396"/>
      <c r="GTS19" s="396"/>
      <c r="GTT19" s="396"/>
      <c r="GTU19" s="396"/>
      <c r="GTV19" s="396"/>
      <c r="GTW19" s="396"/>
      <c r="GTX19" s="396"/>
      <c r="GTY19" s="396"/>
      <c r="GTZ19" s="396"/>
      <c r="GUA19" s="396"/>
      <c r="GUB19" s="396"/>
      <c r="GUC19" s="396"/>
      <c r="GUD19" s="396"/>
      <c r="GUE19" s="396"/>
      <c r="GUF19" s="396"/>
      <c r="GUG19" s="396"/>
      <c r="GUH19" s="396"/>
      <c r="GUI19" s="396"/>
      <c r="GUJ19" s="396"/>
      <c r="GUK19" s="396"/>
      <c r="GUL19" s="396"/>
      <c r="GUM19" s="396"/>
      <c r="GUN19" s="396"/>
      <c r="GUO19" s="396"/>
      <c r="GUP19" s="396"/>
      <c r="GUQ19" s="396"/>
      <c r="GUR19" s="396"/>
      <c r="GUS19" s="396"/>
      <c r="GUT19" s="396"/>
      <c r="GUU19" s="396"/>
      <c r="GUV19" s="396"/>
      <c r="GUW19" s="396"/>
      <c r="GUX19" s="396"/>
      <c r="GUY19" s="396"/>
      <c r="GUZ19" s="396"/>
      <c r="GVA19" s="396"/>
      <c r="GVB19" s="396"/>
      <c r="GVC19" s="396"/>
      <c r="GVD19" s="396"/>
      <c r="GVE19" s="396"/>
      <c r="GVF19" s="396"/>
      <c r="GVG19" s="396"/>
      <c r="GVH19" s="396"/>
      <c r="GVI19" s="396"/>
      <c r="GVJ19" s="396"/>
      <c r="GVK19" s="396"/>
      <c r="GVL19" s="396"/>
      <c r="GVM19" s="396"/>
      <c r="GVN19" s="396"/>
      <c r="GVO19" s="396"/>
      <c r="GVP19" s="396"/>
      <c r="GVQ19" s="396"/>
      <c r="GVR19" s="396"/>
      <c r="GVS19" s="396"/>
      <c r="GVT19" s="396"/>
      <c r="GVU19" s="396"/>
      <c r="GVV19" s="396"/>
      <c r="GVW19" s="396"/>
      <c r="GVX19" s="396"/>
      <c r="GVY19" s="396"/>
      <c r="GVZ19" s="396"/>
      <c r="GWA19" s="396"/>
      <c r="GWB19" s="396"/>
      <c r="GWC19" s="396"/>
      <c r="GWD19" s="396"/>
      <c r="GWE19" s="396"/>
      <c r="GWF19" s="396"/>
      <c r="GWG19" s="396"/>
      <c r="GWH19" s="396"/>
      <c r="GWI19" s="396"/>
      <c r="GWJ19" s="396"/>
      <c r="GWK19" s="396"/>
      <c r="GWL19" s="396"/>
      <c r="GWM19" s="396"/>
      <c r="GWN19" s="396"/>
      <c r="GWO19" s="396"/>
      <c r="GWP19" s="396"/>
      <c r="GWQ19" s="396"/>
      <c r="GWR19" s="396"/>
      <c r="GWS19" s="396"/>
      <c r="GWT19" s="396"/>
      <c r="GWU19" s="396"/>
      <c r="GWV19" s="396"/>
      <c r="GWW19" s="396"/>
      <c r="GWX19" s="396"/>
      <c r="GWY19" s="396"/>
      <c r="GWZ19" s="396"/>
      <c r="GXA19" s="396"/>
      <c r="GXB19" s="396"/>
      <c r="GXC19" s="396"/>
      <c r="GXD19" s="396"/>
      <c r="GXE19" s="396"/>
      <c r="GXF19" s="396"/>
      <c r="GXG19" s="396"/>
      <c r="GXH19" s="396"/>
      <c r="GXI19" s="396"/>
      <c r="GXJ19" s="396"/>
      <c r="GXK19" s="396"/>
      <c r="GXL19" s="396"/>
      <c r="GXM19" s="396"/>
      <c r="GXN19" s="396"/>
      <c r="GXO19" s="396"/>
      <c r="GXP19" s="396"/>
      <c r="GXQ19" s="396"/>
      <c r="GXR19" s="396"/>
      <c r="GXS19" s="396"/>
      <c r="GXT19" s="396"/>
      <c r="GXU19" s="396"/>
      <c r="GXV19" s="396"/>
      <c r="GXW19" s="396"/>
      <c r="GXX19" s="396"/>
      <c r="GXY19" s="396"/>
      <c r="GXZ19" s="396"/>
      <c r="GYA19" s="396"/>
      <c r="GYB19" s="396"/>
      <c r="GYC19" s="396"/>
      <c r="GYD19" s="396"/>
      <c r="GYE19" s="396"/>
      <c r="GYF19" s="396"/>
      <c r="GYG19" s="396"/>
      <c r="GYH19" s="396"/>
      <c r="GYI19" s="396"/>
      <c r="GYJ19" s="396"/>
      <c r="GYK19" s="396"/>
      <c r="GYL19" s="396"/>
      <c r="GYM19" s="396"/>
      <c r="GYN19" s="396"/>
      <c r="GYO19" s="396"/>
      <c r="GYP19" s="396"/>
      <c r="GYQ19" s="396"/>
      <c r="GYR19" s="396"/>
      <c r="GYS19" s="396"/>
      <c r="GYT19" s="396"/>
      <c r="GYU19" s="396"/>
      <c r="GYV19" s="396"/>
      <c r="GYW19" s="396"/>
      <c r="GYX19" s="396"/>
      <c r="GYY19" s="396"/>
      <c r="GYZ19" s="396"/>
      <c r="GZA19" s="396"/>
      <c r="GZB19" s="396"/>
      <c r="GZC19" s="396"/>
      <c r="GZD19" s="396"/>
      <c r="GZE19" s="396"/>
      <c r="GZF19" s="396"/>
      <c r="GZG19" s="396"/>
      <c r="GZH19" s="396"/>
      <c r="GZI19" s="396"/>
      <c r="GZJ19" s="396"/>
      <c r="GZK19" s="396"/>
      <c r="GZL19" s="396"/>
      <c r="GZM19" s="396"/>
      <c r="GZN19" s="396"/>
      <c r="GZO19" s="396"/>
      <c r="GZP19" s="396"/>
      <c r="GZQ19" s="396"/>
      <c r="GZR19" s="396"/>
      <c r="GZS19" s="396"/>
      <c r="GZT19" s="396"/>
      <c r="GZU19" s="396"/>
      <c r="GZV19" s="396"/>
      <c r="GZW19" s="396"/>
      <c r="GZX19" s="396"/>
      <c r="GZY19" s="396"/>
      <c r="GZZ19" s="396"/>
      <c r="HAA19" s="396"/>
      <c r="HAB19" s="396"/>
      <c r="HAC19" s="396"/>
      <c r="HAD19" s="396"/>
      <c r="HAE19" s="396"/>
      <c r="HAF19" s="396"/>
      <c r="HAG19" s="396"/>
      <c r="HAH19" s="396"/>
      <c r="HAI19" s="396"/>
      <c r="HAJ19" s="396"/>
      <c r="HAK19" s="396"/>
      <c r="HAL19" s="396"/>
      <c r="HAM19" s="396"/>
      <c r="HAN19" s="396"/>
      <c r="HAO19" s="396"/>
      <c r="HAP19" s="396"/>
      <c r="HAQ19" s="396"/>
      <c r="HAR19" s="396"/>
      <c r="HAS19" s="396"/>
      <c r="HAT19" s="396"/>
      <c r="HAU19" s="396"/>
      <c r="HAV19" s="396"/>
      <c r="HAW19" s="396"/>
      <c r="HAX19" s="396"/>
      <c r="HAY19" s="396"/>
      <c r="HAZ19" s="396"/>
      <c r="HBA19" s="396"/>
      <c r="HBB19" s="396"/>
      <c r="HBC19" s="396"/>
      <c r="HBD19" s="396"/>
      <c r="HBE19" s="396"/>
      <c r="HBF19" s="396"/>
      <c r="HBG19" s="396"/>
      <c r="HBH19" s="396"/>
      <c r="HBI19" s="396"/>
      <c r="HBJ19" s="396"/>
      <c r="HBK19" s="396"/>
      <c r="HBL19" s="396"/>
      <c r="HBM19" s="396"/>
      <c r="HBN19" s="396"/>
      <c r="HBO19" s="396"/>
      <c r="HBP19" s="396"/>
      <c r="HBQ19" s="396"/>
      <c r="HBR19" s="396"/>
      <c r="HBS19" s="396"/>
      <c r="HBT19" s="396"/>
      <c r="HBU19" s="396"/>
      <c r="HBV19" s="396"/>
      <c r="HBW19" s="396"/>
      <c r="HBX19" s="396"/>
      <c r="HBY19" s="396"/>
      <c r="HBZ19" s="396"/>
      <c r="HCA19" s="396"/>
      <c r="HCB19" s="396"/>
      <c r="HCC19" s="396"/>
      <c r="HCD19" s="396"/>
      <c r="HCE19" s="396"/>
      <c r="HCF19" s="396"/>
      <c r="HCG19" s="396"/>
      <c r="HCH19" s="396"/>
      <c r="HCI19" s="396"/>
      <c r="HCJ19" s="396"/>
      <c r="HCK19" s="396"/>
      <c r="HCL19" s="396"/>
      <c r="HCM19" s="396"/>
      <c r="HCN19" s="396"/>
      <c r="HCO19" s="396"/>
      <c r="HCP19" s="396"/>
      <c r="HCQ19" s="396"/>
      <c r="HCR19" s="396"/>
      <c r="HCS19" s="396"/>
      <c r="HCT19" s="396"/>
      <c r="HCU19" s="396"/>
      <c r="HCV19" s="396"/>
      <c r="HCW19" s="396"/>
      <c r="HCX19" s="396"/>
      <c r="HCY19" s="396"/>
      <c r="HCZ19" s="396"/>
      <c r="HDA19" s="396"/>
      <c r="HDB19" s="396"/>
      <c r="HDC19" s="396"/>
      <c r="HDD19" s="396"/>
      <c r="HDE19" s="396"/>
      <c r="HDF19" s="396"/>
      <c r="HDG19" s="396"/>
      <c r="HDH19" s="396"/>
      <c r="HDI19" s="396"/>
      <c r="HDJ19" s="396"/>
      <c r="HDK19" s="396"/>
      <c r="HDL19" s="396"/>
      <c r="HDM19" s="396"/>
      <c r="HDN19" s="396"/>
      <c r="HDO19" s="396"/>
      <c r="HDP19" s="396"/>
      <c r="HDQ19" s="396"/>
      <c r="HDR19" s="396"/>
      <c r="HDS19" s="396"/>
      <c r="HDT19" s="396"/>
      <c r="HDU19" s="396"/>
      <c r="HDV19" s="396"/>
      <c r="HDW19" s="396"/>
      <c r="HDX19" s="396"/>
      <c r="HDY19" s="396"/>
      <c r="HDZ19" s="396"/>
      <c r="HEA19" s="396"/>
      <c r="HEB19" s="396"/>
      <c r="HEC19" s="396"/>
      <c r="HED19" s="396"/>
      <c r="HEE19" s="396"/>
      <c r="HEF19" s="396"/>
      <c r="HEG19" s="396"/>
      <c r="HEH19" s="396"/>
      <c r="HEI19" s="396"/>
      <c r="HEJ19" s="396"/>
      <c r="HEK19" s="396"/>
      <c r="HEL19" s="396"/>
      <c r="HEM19" s="396"/>
      <c r="HEN19" s="396"/>
      <c r="HEO19" s="396"/>
      <c r="HEP19" s="396"/>
      <c r="HEQ19" s="396"/>
      <c r="HER19" s="396"/>
      <c r="HES19" s="396"/>
      <c r="HET19" s="396"/>
      <c r="HEU19" s="396"/>
      <c r="HEV19" s="396"/>
      <c r="HEW19" s="396"/>
      <c r="HEX19" s="396"/>
      <c r="HEY19" s="396"/>
      <c r="HEZ19" s="396"/>
      <c r="HFA19" s="396"/>
      <c r="HFB19" s="396"/>
      <c r="HFC19" s="396"/>
      <c r="HFD19" s="396"/>
      <c r="HFE19" s="396"/>
      <c r="HFF19" s="396"/>
      <c r="HFG19" s="396"/>
      <c r="HFH19" s="396"/>
      <c r="HFI19" s="396"/>
      <c r="HFJ19" s="396"/>
      <c r="HFK19" s="396"/>
      <c r="HFL19" s="396"/>
      <c r="HFM19" s="396"/>
      <c r="HFN19" s="396"/>
      <c r="HFO19" s="396"/>
      <c r="HFP19" s="396"/>
      <c r="HFQ19" s="396"/>
      <c r="HFR19" s="396"/>
      <c r="HFS19" s="396"/>
      <c r="HFT19" s="396"/>
      <c r="HFU19" s="396"/>
      <c r="HFV19" s="396"/>
      <c r="HFW19" s="396"/>
      <c r="HFX19" s="396"/>
      <c r="HFY19" s="396"/>
      <c r="HFZ19" s="396"/>
      <c r="HGA19" s="396"/>
      <c r="HGB19" s="396"/>
      <c r="HGC19" s="396"/>
      <c r="HGD19" s="396"/>
      <c r="HGE19" s="396"/>
      <c r="HGF19" s="396"/>
      <c r="HGG19" s="396"/>
      <c r="HGH19" s="396"/>
      <c r="HGI19" s="396"/>
      <c r="HGJ19" s="396"/>
      <c r="HGK19" s="396"/>
      <c r="HGL19" s="396"/>
      <c r="HGM19" s="396"/>
      <c r="HGN19" s="396"/>
      <c r="HGO19" s="396"/>
      <c r="HGP19" s="396"/>
      <c r="HGQ19" s="396"/>
      <c r="HGR19" s="396"/>
      <c r="HGS19" s="396"/>
      <c r="HGT19" s="396"/>
      <c r="HGU19" s="396"/>
      <c r="HGV19" s="396"/>
      <c r="HGW19" s="396"/>
      <c r="HGX19" s="396"/>
      <c r="HGY19" s="396"/>
      <c r="HGZ19" s="396"/>
      <c r="HHA19" s="396"/>
      <c r="HHB19" s="396"/>
      <c r="HHC19" s="396"/>
      <c r="HHD19" s="396"/>
      <c r="HHE19" s="396"/>
      <c r="HHF19" s="396"/>
      <c r="HHG19" s="396"/>
      <c r="HHH19" s="396"/>
      <c r="HHI19" s="396"/>
      <c r="HHJ19" s="396"/>
      <c r="HHK19" s="396"/>
      <c r="HHL19" s="396"/>
      <c r="HHM19" s="396"/>
      <c r="HHN19" s="396"/>
      <c r="HHO19" s="396"/>
      <c r="HHP19" s="396"/>
      <c r="HHQ19" s="396"/>
      <c r="HHR19" s="396"/>
      <c r="HHS19" s="396"/>
      <c r="HHT19" s="396"/>
      <c r="HHU19" s="396"/>
      <c r="HHV19" s="396"/>
      <c r="HHW19" s="396"/>
      <c r="HHX19" s="396"/>
      <c r="HHY19" s="396"/>
      <c r="HHZ19" s="396"/>
      <c r="HIA19" s="396"/>
      <c r="HIB19" s="396"/>
      <c r="HIC19" s="396"/>
      <c r="HID19" s="396"/>
      <c r="HIE19" s="396"/>
      <c r="HIF19" s="396"/>
      <c r="HIG19" s="396"/>
      <c r="HIH19" s="396"/>
      <c r="HII19" s="396"/>
      <c r="HIJ19" s="396"/>
      <c r="HIK19" s="396"/>
      <c r="HIL19" s="396"/>
      <c r="HIM19" s="396"/>
      <c r="HIN19" s="396"/>
      <c r="HIO19" s="396"/>
      <c r="HIP19" s="396"/>
      <c r="HIQ19" s="396"/>
      <c r="HIR19" s="396"/>
      <c r="HIS19" s="396"/>
      <c r="HIT19" s="396"/>
      <c r="HIU19" s="396"/>
      <c r="HIV19" s="396"/>
      <c r="HIW19" s="396"/>
      <c r="HIX19" s="396"/>
      <c r="HIY19" s="396"/>
      <c r="HIZ19" s="396"/>
      <c r="HJA19" s="396"/>
      <c r="HJB19" s="396"/>
      <c r="HJC19" s="396"/>
      <c r="HJD19" s="396"/>
      <c r="HJE19" s="396"/>
      <c r="HJF19" s="396"/>
      <c r="HJG19" s="396"/>
      <c r="HJH19" s="396"/>
      <c r="HJI19" s="396"/>
      <c r="HJJ19" s="396"/>
      <c r="HJK19" s="396"/>
      <c r="HJL19" s="396"/>
      <c r="HJM19" s="396"/>
      <c r="HJN19" s="396"/>
      <c r="HJO19" s="396"/>
      <c r="HJP19" s="396"/>
      <c r="HJQ19" s="396"/>
      <c r="HJR19" s="396"/>
      <c r="HJS19" s="396"/>
      <c r="HJT19" s="396"/>
      <c r="HJU19" s="396"/>
      <c r="HJV19" s="396"/>
      <c r="HJW19" s="396"/>
      <c r="HJX19" s="396"/>
      <c r="HJY19" s="396"/>
      <c r="HJZ19" s="396"/>
      <c r="HKA19" s="396"/>
      <c r="HKB19" s="396"/>
      <c r="HKC19" s="396"/>
      <c r="HKD19" s="396"/>
      <c r="HKE19" s="396"/>
      <c r="HKF19" s="396"/>
      <c r="HKG19" s="396"/>
      <c r="HKH19" s="396"/>
      <c r="HKI19" s="396"/>
      <c r="HKJ19" s="396"/>
      <c r="HKK19" s="396"/>
      <c r="HKL19" s="396"/>
      <c r="HKM19" s="396"/>
      <c r="HKN19" s="396"/>
      <c r="HKO19" s="396"/>
      <c r="HKP19" s="396"/>
      <c r="HKQ19" s="396"/>
      <c r="HKR19" s="396"/>
      <c r="HKS19" s="396"/>
      <c r="HKT19" s="396"/>
      <c r="HKU19" s="396"/>
      <c r="HKV19" s="396"/>
      <c r="HKW19" s="396"/>
      <c r="HKX19" s="396"/>
      <c r="HKY19" s="396"/>
      <c r="HKZ19" s="396"/>
      <c r="HLA19" s="396"/>
      <c r="HLB19" s="396"/>
      <c r="HLC19" s="396"/>
      <c r="HLD19" s="396"/>
      <c r="HLE19" s="396"/>
      <c r="HLF19" s="396"/>
      <c r="HLG19" s="396"/>
      <c r="HLH19" s="396"/>
      <c r="HLI19" s="396"/>
      <c r="HLJ19" s="396"/>
      <c r="HLK19" s="396"/>
      <c r="HLL19" s="396"/>
      <c r="HLM19" s="396"/>
      <c r="HLN19" s="396"/>
      <c r="HLO19" s="396"/>
      <c r="HLP19" s="396"/>
      <c r="HLQ19" s="396"/>
      <c r="HLR19" s="396"/>
      <c r="HLS19" s="396"/>
      <c r="HLT19" s="396"/>
      <c r="HLU19" s="396"/>
      <c r="HLV19" s="396"/>
      <c r="HLW19" s="396"/>
      <c r="HLX19" s="396"/>
      <c r="HLY19" s="396"/>
      <c r="HLZ19" s="396"/>
      <c r="HMA19" s="396"/>
      <c r="HMB19" s="396"/>
      <c r="HMC19" s="396"/>
      <c r="HMD19" s="396"/>
      <c r="HME19" s="396"/>
      <c r="HMF19" s="396"/>
      <c r="HMG19" s="396"/>
      <c r="HMH19" s="396"/>
      <c r="HMI19" s="396"/>
      <c r="HMJ19" s="396"/>
      <c r="HMK19" s="396"/>
      <c r="HML19" s="396"/>
      <c r="HMM19" s="396"/>
      <c r="HMN19" s="396"/>
      <c r="HMO19" s="396"/>
      <c r="HMP19" s="396"/>
      <c r="HMQ19" s="396"/>
      <c r="HMR19" s="396"/>
      <c r="HMS19" s="396"/>
      <c r="HMT19" s="396"/>
      <c r="HMU19" s="396"/>
      <c r="HMV19" s="396"/>
      <c r="HMW19" s="396"/>
      <c r="HMX19" s="396"/>
      <c r="HMY19" s="396"/>
      <c r="HMZ19" s="396"/>
      <c r="HNA19" s="396"/>
      <c r="HNB19" s="396"/>
      <c r="HNC19" s="396"/>
      <c r="HND19" s="396"/>
      <c r="HNE19" s="396"/>
      <c r="HNF19" s="396"/>
      <c r="HNG19" s="396"/>
      <c r="HNH19" s="396"/>
      <c r="HNI19" s="396"/>
      <c r="HNJ19" s="396"/>
      <c r="HNK19" s="396"/>
      <c r="HNL19" s="396"/>
      <c r="HNM19" s="396"/>
      <c r="HNN19" s="396"/>
      <c r="HNO19" s="396"/>
      <c r="HNP19" s="396"/>
      <c r="HNQ19" s="396"/>
      <c r="HNR19" s="396"/>
      <c r="HNS19" s="396"/>
      <c r="HNT19" s="396"/>
      <c r="HNU19" s="396"/>
      <c r="HNV19" s="396"/>
      <c r="HNW19" s="396"/>
      <c r="HNX19" s="396"/>
      <c r="HNY19" s="396"/>
      <c r="HNZ19" s="396"/>
      <c r="HOA19" s="396"/>
      <c r="HOB19" s="396"/>
      <c r="HOC19" s="396"/>
      <c r="HOD19" s="396"/>
      <c r="HOE19" s="396"/>
      <c r="HOF19" s="396"/>
      <c r="HOG19" s="396"/>
      <c r="HOH19" s="396"/>
      <c r="HOI19" s="396"/>
      <c r="HOJ19" s="396"/>
      <c r="HOK19" s="396"/>
      <c r="HOL19" s="396"/>
      <c r="HOM19" s="396"/>
      <c r="HON19" s="396"/>
      <c r="HOO19" s="396"/>
      <c r="HOP19" s="396"/>
      <c r="HOQ19" s="396"/>
      <c r="HOR19" s="396"/>
      <c r="HOS19" s="396"/>
      <c r="HOT19" s="396"/>
      <c r="HOU19" s="396"/>
      <c r="HOV19" s="396"/>
      <c r="HOW19" s="396"/>
      <c r="HOX19" s="396"/>
      <c r="HOY19" s="396"/>
      <c r="HOZ19" s="396"/>
      <c r="HPA19" s="396"/>
      <c r="HPB19" s="396"/>
      <c r="HPC19" s="396"/>
      <c r="HPD19" s="396"/>
      <c r="HPE19" s="396"/>
      <c r="HPF19" s="396"/>
      <c r="HPG19" s="396"/>
      <c r="HPH19" s="396"/>
      <c r="HPI19" s="396"/>
      <c r="HPJ19" s="396"/>
      <c r="HPK19" s="396"/>
      <c r="HPL19" s="396"/>
      <c r="HPM19" s="396"/>
      <c r="HPN19" s="396"/>
      <c r="HPO19" s="396"/>
      <c r="HPP19" s="396"/>
      <c r="HPQ19" s="396"/>
      <c r="HPR19" s="396"/>
      <c r="HPS19" s="396"/>
      <c r="HPT19" s="396"/>
      <c r="HPU19" s="396"/>
      <c r="HPV19" s="396"/>
      <c r="HPW19" s="396"/>
      <c r="HPX19" s="396"/>
      <c r="HPY19" s="396"/>
      <c r="HPZ19" s="396"/>
      <c r="HQA19" s="396"/>
      <c r="HQB19" s="396"/>
      <c r="HQC19" s="396"/>
      <c r="HQD19" s="396"/>
      <c r="HQE19" s="396"/>
      <c r="HQF19" s="396"/>
      <c r="HQG19" s="396"/>
      <c r="HQH19" s="396"/>
      <c r="HQI19" s="396"/>
      <c r="HQJ19" s="396"/>
      <c r="HQK19" s="396"/>
      <c r="HQL19" s="396"/>
      <c r="HQM19" s="396"/>
      <c r="HQN19" s="396"/>
      <c r="HQO19" s="396"/>
      <c r="HQP19" s="396"/>
      <c r="HQQ19" s="396"/>
      <c r="HQR19" s="396"/>
      <c r="HQS19" s="396"/>
      <c r="HQT19" s="396"/>
      <c r="HQU19" s="396"/>
      <c r="HQV19" s="396"/>
      <c r="HQW19" s="396"/>
      <c r="HQX19" s="396"/>
      <c r="HQY19" s="396"/>
      <c r="HQZ19" s="396"/>
      <c r="HRA19" s="396"/>
      <c r="HRB19" s="396"/>
      <c r="HRC19" s="396"/>
      <c r="HRD19" s="396"/>
      <c r="HRE19" s="396"/>
      <c r="HRF19" s="396"/>
      <c r="HRG19" s="396"/>
      <c r="HRH19" s="396"/>
      <c r="HRI19" s="396"/>
      <c r="HRJ19" s="396"/>
      <c r="HRK19" s="396"/>
      <c r="HRL19" s="396"/>
      <c r="HRM19" s="396"/>
      <c r="HRN19" s="396"/>
      <c r="HRO19" s="396"/>
      <c r="HRP19" s="396"/>
      <c r="HRQ19" s="396"/>
      <c r="HRR19" s="396"/>
      <c r="HRS19" s="396"/>
      <c r="HRT19" s="396"/>
      <c r="HRU19" s="396"/>
      <c r="HRV19" s="396"/>
      <c r="HRW19" s="396"/>
      <c r="HRX19" s="396"/>
      <c r="HRY19" s="396"/>
      <c r="HRZ19" s="396"/>
      <c r="HSA19" s="396"/>
      <c r="HSB19" s="396"/>
      <c r="HSC19" s="396"/>
      <c r="HSD19" s="396"/>
      <c r="HSE19" s="396"/>
      <c r="HSF19" s="396"/>
      <c r="HSG19" s="396"/>
      <c r="HSH19" s="396"/>
      <c r="HSI19" s="396"/>
      <c r="HSJ19" s="396"/>
      <c r="HSK19" s="396"/>
      <c r="HSL19" s="396"/>
      <c r="HSM19" s="396"/>
      <c r="HSN19" s="396"/>
      <c r="HSO19" s="396"/>
      <c r="HSP19" s="396"/>
      <c r="HSQ19" s="396"/>
      <c r="HSR19" s="396"/>
      <c r="HSS19" s="396"/>
      <c r="HST19" s="396"/>
      <c r="HSU19" s="396"/>
      <c r="HSV19" s="396"/>
      <c r="HSW19" s="396"/>
      <c r="HSX19" s="396"/>
      <c r="HSY19" s="396"/>
      <c r="HSZ19" s="396"/>
      <c r="HTA19" s="396"/>
      <c r="HTB19" s="396"/>
      <c r="HTC19" s="396"/>
      <c r="HTD19" s="396"/>
      <c r="HTE19" s="396"/>
      <c r="HTF19" s="396"/>
      <c r="HTG19" s="396"/>
      <c r="HTH19" s="396"/>
      <c r="HTI19" s="396"/>
      <c r="HTJ19" s="396"/>
      <c r="HTK19" s="396"/>
      <c r="HTL19" s="396"/>
      <c r="HTM19" s="396"/>
      <c r="HTN19" s="396"/>
      <c r="HTO19" s="396"/>
      <c r="HTP19" s="396"/>
      <c r="HTQ19" s="396"/>
      <c r="HTR19" s="396"/>
      <c r="HTS19" s="396"/>
      <c r="HTT19" s="396"/>
      <c r="HTU19" s="396"/>
      <c r="HTV19" s="396"/>
      <c r="HTW19" s="396"/>
      <c r="HTX19" s="396"/>
      <c r="HTY19" s="396"/>
      <c r="HTZ19" s="396"/>
      <c r="HUA19" s="396"/>
      <c r="HUB19" s="396"/>
      <c r="HUC19" s="396"/>
      <c r="HUD19" s="396"/>
      <c r="HUE19" s="396"/>
      <c r="HUF19" s="396"/>
      <c r="HUG19" s="396"/>
      <c r="HUH19" s="396"/>
      <c r="HUI19" s="396"/>
      <c r="HUJ19" s="396"/>
      <c r="HUK19" s="396"/>
      <c r="HUL19" s="396"/>
      <c r="HUM19" s="396"/>
      <c r="HUN19" s="396"/>
      <c r="HUO19" s="396"/>
      <c r="HUP19" s="396"/>
      <c r="HUQ19" s="396"/>
      <c r="HUR19" s="396"/>
      <c r="HUS19" s="396"/>
      <c r="HUT19" s="396"/>
      <c r="HUU19" s="396"/>
      <c r="HUV19" s="396"/>
      <c r="HUW19" s="396"/>
      <c r="HUX19" s="396"/>
      <c r="HUY19" s="396"/>
      <c r="HUZ19" s="396"/>
      <c r="HVA19" s="396"/>
      <c r="HVB19" s="396"/>
      <c r="HVC19" s="396"/>
      <c r="HVD19" s="396"/>
      <c r="HVE19" s="396"/>
      <c r="HVF19" s="396"/>
      <c r="HVG19" s="396"/>
      <c r="HVH19" s="396"/>
      <c r="HVI19" s="396"/>
      <c r="HVJ19" s="396"/>
      <c r="HVK19" s="396"/>
      <c r="HVL19" s="396"/>
      <c r="HVM19" s="396"/>
      <c r="HVN19" s="396"/>
      <c r="HVO19" s="396"/>
      <c r="HVP19" s="396"/>
      <c r="HVQ19" s="396"/>
      <c r="HVR19" s="396"/>
      <c r="HVS19" s="396"/>
      <c r="HVT19" s="396"/>
      <c r="HVU19" s="396"/>
      <c r="HVV19" s="396"/>
      <c r="HVW19" s="396"/>
      <c r="HVX19" s="396"/>
      <c r="HVY19" s="396"/>
      <c r="HVZ19" s="396"/>
      <c r="HWA19" s="396"/>
      <c r="HWB19" s="396"/>
      <c r="HWC19" s="396"/>
      <c r="HWD19" s="396"/>
      <c r="HWE19" s="396"/>
      <c r="HWF19" s="396"/>
      <c r="HWG19" s="396"/>
      <c r="HWH19" s="396"/>
      <c r="HWI19" s="396"/>
      <c r="HWJ19" s="396"/>
      <c r="HWK19" s="396"/>
      <c r="HWL19" s="396"/>
      <c r="HWM19" s="396"/>
      <c r="HWN19" s="396"/>
      <c r="HWO19" s="396"/>
      <c r="HWP19" s="396"/>
      <c r="HWQ19" s="396"/>
      <c r="HWR19" s="396"/>
      <c r="HWS19" s="396"/>
      <c r="HWT19" s="396"/>
      <c r="HWU19" s="396"/>
      <c r="HWV19" s="396"/>
      <c r="HWW19" s="396"/>
      <c r="HWX19" s="396"/>
      <c r="HWY19" s="396"/>
      <c r="HWZ19" s="396"/>
      <c r="HXA19" s="396"/>
      <c r="HXB19" s="396"/>
      <c r="HXC19" s="396"/>
      <c r="HXD19" s="396"/>
      <c r="HXE19" s="396"/>
      <c r="HXF19" s="396"/>
      <c r="HXG19" s="396"/>
      <c r="HXH19" s="396"/>
      <c r="HXI19" s="396"/>
      <c r="HXJ19" s="396"/>
      <c r="HXK19" s="396"/>
      <c r="HXL19" s="396"/>
      <c r="HXM19" s="396"/>
      <c r="HXN19" s="396"/>
      <c r="HXO19" s="396"/>
      <c r="HXP19" s="396"/>
      <c r="HXQ19" s="396"/>
      <c r="HXR19" s="396"/>
      <c r="HXS19" s="396"/>
      <c r="HXT19" s="396"/>
      <c r="HXU19" s="396"/>
      <c r="HXV19" s="396"/>
      <c r="HXW19" s="396"/>
      <c r="HXX19" s="396"/>
      <c r="HXY19" s="396"/>
      <c r="HXZ19" s="396"/>
      <c r="HYA19" s="396"/>
      <c r="HYB19" s="396"/>
      <c r="HYC19" s="396"/>
      <c r="HYD19" s="396"/>
      <c r="HYE19" s="396"/>
      <c r="HYF19" s="396"/>
      <c r="HYG19" s="396"/>
      <c r="HYH19" s="396"/>
      <c r="HYI19" s="396"/>
      <c r="HYJ19" s="396"/>
      <c r="HYK19" s="396"/>
      <c r="HYL19" s="396"/>
      <c r="HYM19" s="396"/>
      <c r="HYN19" s="396"/>
      <c r="HYO19" s="396"/>
      <c r="HYP19" s="396"/>
      <c r="HYQ19" s="396"/>
      <c r="HYR19" s="396"/>
      <c r="HYS19" s="396"/>
      <c r="HYT19" s="396"/>
      <c r="HYU19" s="396"/>
      <c r="HYV19" s="396"/>
      <c r="HYW19" s="396"/>
      <c r="HYX19" s="396"/>
      <c r="HYY19" s="396"/>
      <c r="HYZ19" s="396"/>
      <c r="HZA19" s="396"/>
      <c r="HZB19" s="396"/>
      <c r="HZC19" s="396"/>
      <c r="HZD19" s="396"/>
      <c r="HZE19" s="396"/>
      <c r="HZF19" s="396"/>
      <c r="HZG19" s="396"/>
      <c r="HZH19" s="396"/>
      <c r="HZI19" s="396"/>
      <c r="HZJ19" s="396"/>
      <c r="HZK19" s="396"/>
      <c r="HZL19" s="396"/>
      <c r="HZM19" s="396"/>
      <c r="HZN19" s="396"/>
      <c r="HZO19" s="396"/>
      <c r="HZP19" s="396"/>
      <c r="HZQ19" s="396"/>
      <c r="HZR19" s="396"/>
      <c r="HZS19" s="396"/>
      <c r="HZT19" s="396"/>
      <c r="HZU19" s="396"/>
      <c r="HZV19" s="396"/>
      <c r="HZW19" s="396"/>
      <c r="HZX19" s="396"/>
      <c r="HZY19" s="396"/>
      <c r="HZZ19" s="396"/>
      <c r="IAA19" s="396"/>
      <c r="IAB19" s="396"/>
      <c r="IAC19" s="396"/>
      <c r="IAD19" s="396"/>
      <c r="IAE19" s="396"/>
      <c r="IAF19" s="396"/>
      <c r="IAG19" s="396"/>
      <c r="IAH19" s="396"/>
      <c r="IAI19" s="396"/>
      <c r="IAJ19" s="396"/>
      <c r="IAK19" s="396"/>
      <c r="IAL19" s="396"/>
      <c r="IAM19" s="396"/>
      <c r="IAN19" s="396"/>
      <c r="IAO19" s="396"/>
      <c r="IAP19" s="396"/>
      <c r="IAQ19" s="396"/>
      <c r="IAR19" s="396"/>
      <c r="IAS19" s="396"/>
      <c r="IAT19" s="396"/>
      <c r="IAU19" s="396"/>
      <c r="IAV19" s="396"/>
      <c r="IAW19" s="396"/>
      <c r="IAX19" s="396"/>
      <c r="IAY19" s="396"/>
      <c r="IAZ19" s="396"/>
      <c r="IBA19" s="396"/>
      <c r="IBB19" s="396"/>
      <c r="IBC19" s="396"/>
      <c r="IBD19" s="396"/>
      <c r="IBE19" s="396"/>
      <c r="IBF19" s="396"/>
      <c r="IBG19" s="396"/>
      <c r="IBH19" s="396"/>
      <c r="IBI19" s="396"/>
      <c r="IBJ19" s="396"/>
      <c r="IBK19" s="396"/>
      <c r="IBL19" s="396"/>
      <c r="IBM19" s="396"/>
      <c r="IBN19" s="396"/>
      <c r="IBO19" s="396"/>
      <c r="IBP19" s="396"/>
      <c r="IBQ19" s="396"/>
      <c r="IBR19" s="396"/>
      <c r="IBS19" s="396"/>
      <c r="IBT19" s="396"/>
      <c r="IBU19" s="396"/>
      <c r="IBV19" s="396"/>
      <c r="IBW19" s="396"/>
      <c r="IBX19" s="396"/>
      <c r="IBY19" s="396"/>
      <c r="IBZ19" s="396"/>
      <c r="ICA19" s="396"/>
      <c r="ICB19" s="396"/>
      <c r="ICC19" s="396"/>
      <c r="ICD19" s="396"/>
      <c r="ICE19" s="396"/>
      <c r="ICF19" s="396"/>
      <c r="ICG19" s="396"/>
      <c r="ICH19" s="396"/>
      <c r="ICI19" s="396"/>
      <c r="ICJ19" s="396"/>
      <c r="ICK19" s="396"/>
      <c r="ICL19" s="396"/>
      <c r="ICM19" s="396"/>
      <c r="ICN19" s="396"/>
      <c r="ICO19" s="396"/>
      <c r="ICP19" s="396"/>
      <c r="ICQ19" s="396"/>
      <c r="ICR19" s="396"/>
      <c r="ICS19" s="396"/>
      <c r="ICT19" s="396"/>
      <c r="ICU19" s="396"/>
      <c r="ICV19" s="396"/>
      <c r="ICW19" s="396"/>
      <c r="ICX19" s="396"/>
      <c r="ICY19" s="396"/>
      <c r="ICZ19" s="396"/>
      <c r="IDA19" s="396"/>
      <c r="IDB19" s="396"/>
      <c r="IDC19" s="396"/>
      <c r="IDD19" s="396"/>
      <c r="IDE19" s="396"/>
      <c r="IDF19" s="396"/>
      <c r="IDG19" s="396"/>
      <c r="IDH19" s="396"/>
      <c r="IDI19" s="396"/>
      <c r="IDJ19" s="396"/>
      <c r="IDK19" s="396"/>
      <c r="IDL19" s="396"/>
      <c r="IDM19" s="396"/>
      <c r="IDN19" s="396"/>
      <c r="IDO19" s="396"/>
      <c r="IDP19" s="396"/>
      <c r="IDQ19" s="396"/>
      <c r="IDR19" s="396"/>
      <c r="IDS19" s="396"/>
      <c r="IDT19" s="396"/>
      <c r="IDU19" s="396"/>
      <c r="IDV19" s="396"/>
      <c r="IDW19" s="396"/>
      <c r="IDX19" s="396"/>
      <c r="IDY19" s="396"/>
      <c r="IDZ19" s="396"/>
      <c r="IEA19" s="396"/>
      <c r="IEB19" s="396"/>
      <c r="IEC19" s="396"/>
      <c r="IED19" s="396"/>
      <c r="IEE19" s="396"/>
      <c r="IEF19" s="396"/>
      <c r="IEG19" s="396"/>
      <c r="IEH19" s="396"/>
      <c r="IEI19" s="396"/>
      <c r="IEJ19" s="396"/>
      <c r="IEK19" s="396"/>
      <c r="IEL19" s="396"/>
      <c r="IEM19" s="396"/>
      <c r="IEN19" s="396"/>
      <c r="IEO19" s="396"/>
      <c r="IEP19" s="396"/>
      <c r="IEQ19" s="396"/>
      <c r="IER19" s="396"/>
      <c r="IES19" s="396"/>
      <c r="IET19" s="396"/>
      <c r="IEU19" s="396"/>
      <c r="IEV19" s="396"/>
      <c r="IEW19" s="396"/>
      <c r="IEX19" s="396"/>
      <c r="IEY19" s="396"/>
      <c r="IEZ19" s="396"/>
      <c r="IFA19" s="396"/>
      <c r="IFB19" s="396"/>
      <c r="IFC19" s="396"/>
      <c r="IFD19" s="396"/>
      <c r="IFE19" s="396"/>
      <c r="IFF19" s="396"/>
      <c r="IFG19" s="396"/>
      <c r="IFH19" s="396"/>
      <c r="IFI19" s="396"/>
      <c r="IFJ19" s="396"/>
      <c r="IFK19" s="396"/>
      <c r="IFL19" s="396"/>
      <c r="IFM19" s="396"/>
      <c r="IFN19" s="396"/>
      <c r="IFO19" s="396"/>
      <c r="IFP19" s="396"/>
      <c r="IFQ19" s="396"/>
      <c r="IFR19" s="396"/>
      <c r="IFS19" s="396"/>
      <c r="IFT19" s="396"/>
      <c r="IFU19" s="396"/>
      <c r="IFV19" s="396"/>
      <c r="IFW19" s="396"/>
      <c r="IFX19" s="396"/>
      <c r="IFY19" s="396"/>
      <c r="IFZ19" s="396"/>
      <c r="IGA19" s="396"/>
      <c r="IGB19" s="396"/>
      <c r="IGC19" s="396"/>
      <c r="IGD19" s="396"/>
      <c r="IGE19" s="396"/>
      <c r="IGF19" s="396"/>
      <c r="IGG19" s="396"/>
      <c r="IGH19" s="396"/>
      <c r="IGI19" s="396"/>
      <c r="IGJ19" s="396"/>
      <c r="IGK19" s="396"/>
      <c r="IGL19" s="396"/>
      <c r="IGM19" s="396"/>
      <c r="IGN19" s="396"/>
      <c r="IGO19" s="396"/>
      <c r="IGP19" s="396"/>
      <c r="IGQ19" s="396"/>
      <c r="IGR19" s="396"/>
      <c r="IGS19" s="396"/>
      <c r="IGT19" s="396"/>
      <c r="IGU19" s="396"/>
      <c r="IGV19" s="396"/>
      <c r="IGW19" s="396"/>
      <c r="IGX19" s="396"/>
      <c r="IGY19" s="396"/>
      <c r="IGZ19" s="396"/>
      <c r="IHA19" s="396"/>
      <c r="IHB19" s="396"/>
      <c r="IHC19" s="396"/>
      <c r="IHD19" s="396"/>
      <c r="IHE19" s="396"/>
      <c r="IHF19" s="396"/>
      <c r="IHG19" s="396"/>
      <c r="IHH19" s="396"/>
      <c r="IHI19" s="396"/>
      <c r="IHJ19" s="396"/>
      <c r="IHK19" s="396"/>
      <c r="IHL19" s="396"/>
      <c r="IHM19" s="396"/>
      <c r="IHN19" s="396"/>
      <c r="IHO19" s="396"/>
      <c r="IHP19" s="396"/>
      <c r="IHQ19" s="396"/>
      <c r="IHR19" s="396"/>
      <c r="IHS19" s="396"/>
      <c r="IHT19" s="396"/>
      <c r="IHU19" s="396"/>
      <c r="IHV19" s="396"/>
      <c r="IHW19" s="396"/>
      <c r="IHX19" s="396"/>
      <c r="IHY19" s="396"/>
      <c r="IHZ19" s="396"/>
      <c r="IIA19" s="396"/>
      <c r="IIB19" s="396"/>
      <c r="IIC19" s="396"/>
      <c r="IID19" s="396"/>
      <c r="IIE19" s="396"/>
      <c r="IIF19" s="396"/>
      <c r="IIG19" s="396"/>
      <c r="IIH19" s="396"/>
      <c r="III19" s="396"/>
      <c r="IIJ19" s="396"/>
      <c r="IIK19" s="396"/>
      <c r="IIL19" s="396"/>
      <c r="IIM19" s="396"/>
      <c r="IIN19" s="396"/>
      <c r="IIO19" s="396"/>
      <c r="IIP19" s="396"/>
      <c r="IIQ19" s="396"/>
      <c r="IIR19" s="396"/>
      <c r="IIS19" s="396"/>
      <c r="IIT19" s="396"/>
      <c r="IIU19" s="396"/>
      <c r="IIV19" s="396"/>
      <c r="IIW19" s="396"/>
      <c r="IIX19" s="396"/>
      <c r="IIY19" s="396"/>
      <c r="IIZ19" s="396"/>
      <c r="IJA19" s="396"/>
      <c r="IJB19" s="396"/>
      <c r="IJC19" s="396"/>
      <c r="IJD19" s="396"/>
      <c r="IJE19" s="396"/>
      <c r="IJF19" s="396"/>
      <c r="IJG19" s="396"/>
      <c r="IJH19" s="396"/>
      <c r="IJI19" s="396"/>
      <c r="IJJ19" s="396"/>
      <c r="IJK19" s="396"/>
      <c r="IJL19" s="396"/>
      <c r="IJM19" s="396"/>
      <c r="IJN19" s="396"/>
      <c r="IJO19" s="396"/>
      <c r="IJP19" s="396"/>
      <c r="IJQ19" s="396"/>
      <c r="IJR19" s="396"/>
      <c r="IJS19" s="396"/>
      <c r="IJT19" s="396"/>
      <c r="IJU19" s="396"/>
      <c r="IJV19" s="396"/>
      <c r="IJW19" s="396"/>
      <c r="IJX19" s="396"/>
      <c r="IJY19" s="396"/>
      <c r="IJZ19" s="396"/>
      <c r="IKA19" s="396"/>
      <c r="IKB19" s="396"/>
      <c r="IKC19" s="396"/>
      <c r="IKD19" s="396"/>
      <c r="IKE19" s="396"/>
      <c r="IKF19" s="396"/>
      <c r="IKG19" s="396"/>
      <c r="IKH19" s="396"/>
      <c r="IKI19" s="396"/>
      <c r="IKJ19" s="396"/>
      <c r="IKK19" s="396"/>
      <c r="IKL19" s="396"/>
      <c r="IKM19" s="396"/>
      <c r="IKN19" s="396"/>
      <c r="IKO19" s="396"/>
      <c r="IKP19" s="396"/>
      <c r="IKQ19" s="396"/>
      <c r="IKR19" s="396"/>
      <c r="IKS19" s="396"/>
      <c r="IKT19" s="396"/>
      <c r="IKU19" s="396"/>
      <c r="IKV19" s="396"/>
      <c r="IKW19" s="396"/>
      <c r="IKX19" s="396"/>
      <c r="IKY19" s="396"/>
      <c r="IKZ19" s="396"/>
      <c r="ILA19" s="396"/>
      <c r="ILB19" s="396"/>
      <c r="ILC19" s="396"/>
      <c r="ILD19" s="396"/>
      <c r="ILE19" s="396"/>
      <c r="ILF19" s="396"/>
      <c r="ILG19" s="396"/>
      <c r="ILH19" s="396"/>
      <c r="ILI19" s="396"/>
      <c r="ILJ19" s="396"/>
      <c r="ILK19" s="396"/>
      <c r="ILL19" s="396"/>
      <c r="ILM19" s="396"/>
      <c r="ILN19" s="396"/>
      <c r="ILO19" s="396"/>
      <c r="ILP19" s="396"/>
      <c r="ILQ19" s="396"/>
      <c r="ILR19" s="396"/>
      <c r="ILS19" s="396"/>
      <c r="ILT19" s="396"/>
      <c r="ILU19" s="396"/>
      <c r="ILV19" s="396"/>
      <c r="ILW19" s="396"/>
      <c r="ILX19" s="396"/>
      <c r="ILY19" s="396"/>
      <c r="ILZ19" s="396"/>
      <c r="IMA19" s="396"/>
      <c r="IMB19" s="396"/>
      <c r="IMC19" s="396"/>
      <c r="IMD19" s="396"/>
      <c r="IME19" s="396"/>
      <c r="IMF19" s="396"/>
      <c r="IMG19" s="396"/>
      <c r="IMH19" s="396"/>
      <c r="IMI19" s="396"/>
      <c r="IMJ19" s="396"/>
      <c r="IMK19" s="396"/>
      <c r="IML19" s="396"/>
      <c r="IMM19" s="396"/>
      <c r="IMN19" s="396"/>
      <c r="IMO19" s="396"/>
      <c r="IMP19" s="396"/>
      <c r="IMQ19" s="396"/>
      <c r="IMR19" s="396"/>
      <c r="IMS19" s="396"/>
      <c r="IMT19" s="396"/>
      <c r="IMU19" s="396"/>
      <c r="IMV19" s="396"/>
      <c r="IMW19" s="396"/>
      <c r="IMX19" s="396"/>
      <c r="IMY19" s="396"/>
      <c r="IMZ19" s="396"/>
      <c r="INA19" s="396"/>
      <c r="INB19" s="396"/>
      <c r="INC19" s="396"/>
      <c r="IND19" s="396"/>
      <c r="INE19" s="396"/>
      <c r="INF19" s="396"/>
      <c r="ING19" s="396"/>
      <c r="INH19" s="396"/>
      <c r="INI19" s="396"/>
      <c r="INJ19" s="396"/>
      <c r="INK19" s="396"/>
      <c r="INL19" s="396"/>
      <c r="INM19" s="396"/>
      <c r="INN19" s="396"/>
      <c r="INO19" s="396"/>
      <c r="INP19" s="396"/>
      <c r="INQ19" s="396"/>
      <c r="INR19" s="396"/>
      <c r="INS19" s="396"/>
      <c r="INT19" s="396"/>
      <c r="INU19" s="396"/>
      <c r="INV19" s="396"/>
      <c r="INW19" s="396"/>
      <c r="INX19" s="396"/>
      <c r="INY19" s="396"/>
      <c r="INZ19" s="396"/>
      <c r="IOA19" s="396"/>
      <c r="IOB19" s="396"/>
      <c r="IOC19" s="396"/>
      <c r="IOD19" s="396"/>
      <c r="IOE19" s="396"/>
      <c r="IOF19" s="396"/>
      <c r="IOG19" s="396"/>
      <c r="IOH19" s="396"/>
      <c r="IOI19" s="396"/>
      <c r="IOJ19" s="396"/>
      <c r="IOK19" s="396"/>
      <c r="IOL19" s="396"/>
      <c r="IOM19" s="396"/>
      <c r="ION19" s="396"/>
      <c r="IOO19" s="396"/>
      <c r="IOP19" s="396"/>
      <c r="IOQ19" s="396"/>
      <c r="IOR19" s="396"/>
      <c r="IOS19" s="396"/>
      <c r="IOT19" s="396"/>
      <c r="IOU19" s="396"/>
      <c r="IOV19" s="396"/>
      <c r="IOW19" s="396"/>
      <c r="IOX19" s="396"/>
      <c r="IOY19" s="396"/>
      <c r="IOZ19" s="396"/>
      <c r="IPA19" s="396"/>
      <c r="IPB19" s="396"/>
      <c r="IPC19" s="396"/>
      <c r="IPD19" s="396"/>
      <c r="IPE19" s="396"/>
      <c r="IPF19" s="396"/>
      <c r="IPG19" s="396"/>
      <c r="IPH19" s="396"/>
      <c r="IPI19" s="396"/>
      <c r="IPJ19" s="396"/>
      <c r="IPK19" s="396"/>
      <c r="IPL19" s="396"/>
      <c r="IPM19" s="396"/>
      <c r="IPN19" s="396"/>
      <c r="IPO19" s="396"/>
      <c r="IPP19" s="396"/>
      <c r="IPQ19" s="396"/>
      <c r="IPR19" s="396"/>
      <c r="IPS19" s="396"/>
      <c r="IPT19" s="396"/>
      <c r="IPU19" s="396"/>
      <c r="IPV19" s="396"/>
      <c r="IPW19" s="396"/>
      <c r="IPX19" s="396"/>
      <c r="IPY19" s="396"/>
      <c r="IPZ19" s="396"/>
      <c r="IQA19" s="396"/>
      <c r="IQB19" s="396"/>
      <c r="IQC19" s="396"/>
      <c r="IQD19" s="396"/>
      <c r="IQE19" s="396"/>
      <c r="IQF19" s="396"/>
      <c r="IQG19" s="396"/>
      <c r="IQH19" s="396"/>
      <c r="IQI19" s="396"/>
      <c r="IQJ19" s="396"/>
      <c r="IQK19" s="396"/>
      <c r="IQL19" s="396"/>
      <c r="IQM19" s="396"/>
      <c r="IQN19" s="396"/>
      <c r="IQO19" s="396"/>
      <c r="IQP19" s="396"/>
      <c r="IQQ19" s="396"/>
      <c r="IQR19" s="396"/>
      <c r="IQS19" s="396"/>
      <c r="IQT19" s="396"/>
      <c r="IQU19" s="396"/>
      <c r="IQV19" s="396"/>
      <c r="IQW19" s="396"/>
      <c r="IQX19" s="396"/>
      <c r="IQY19" s="396"/>
      <c r="IQZ19" s="396"/>
      <c r="IRA19" s="396"/>
      <c r="IRB19" s="396"/>
      <c r="IRC19" s="396"/>
      <c r="IRD19" s="396"/>
      <c r="IRE19" s="396"/>
      <c r="IRF19" s="396"/>
      <c r="IRG19" s="396"/>
      <c r="IRH19" s="396"/>
      <c r="IRI19" s="396"/>
      <c r="IRJ19" s="396"/>
      <c r="IRK19" s="396"/>
      <c r="IRL19" s="396"/>
      <c r="IRM19" s="396"/>
      <c r="IRN19" s="396"/>
      <c r="IRO19" s="396"/>
      <c r="IRP19" s="396"/>
      <c r="IRQ19" s="396"/>
      <c r="IRR19" s="396"/>
      <c r="IRS19" s="396"/>
      <c r="IRT19" s="396"/>
      <c r="IRU19" s="396"/>
      <c r="IRV19" s="396"/>
      <c r="IRW19" s="396"/>
      <c r="IRX19" s="396"/>
      <c r="IRY19" s="396"/>
      <c r="IRZ19" s="396"/>
      <c r="ISA19" s="396"/>
      <c r="ISB19" s="396"/>
      <c r="ISC19" s="396"/>
      <c r="ISD19" s="396"/>
      <c r="ISE19" s="396"/>
      <c r="ISF19" s="396"/>
      <c r="ISG19" s="396"/>
      <c r="ISH19" s="396"/>
      <c r="ISI19" s="396"/>
      <c r="ISJ19" s="396"/>
      <c r="ISK19" s="396"/>
      <c r="ISL19" s="396"/>
      <c r="ISM19" s="396"/>
      <c r="ISN19" s="396"/>
      <c r="ISO19" s="396"/>
      <c r="ISP19" s="396"/>
      <c r="ISQ19" s="396"/>
      <c r="ISR19" s="396"/>
      <c r="ISS19" s="396"/>
      <c r="IST19" s="396"/>
      <c r="ISU19" s="396"/>
      <c r="ISV19" s="396"/>
      <c r="ISW19" s="396"/>
      <c r="ISX19" s="396"/>
      <c r="ISY19" s="396"/>
      <c r="ISZ19" s="396"/>
      <c r="ITA19" s="396"/>
      <c r="ITB19" s="396"/>
      <c r="ITC19" s="396"/>
      <c r="ITD19" s="396"/>
      <c r="ITE19" s="396"/>
      <c r="ITF19" s="396"/>
      <c r="ITG19" s="396"/>
      <c r="ITH19" s="396"/>
      <c r="ITI19" s="396"/>
      <c r="ITJ19" s="396"/>
      <c r="ITK19" s="396"/>
      <c r="ITL19" s="396"/>
      <c r="ITM19" s="396"/>
      <c r="ITN19" s="396"/>
      <c r="ITO19" s="396"/>
      <c r="ITP19" s="396"/>
      <c r="ITQ19" s="396"/>
      <c r="ITR19" s="396"/>
      <c r="ITS19" s="396"/>
      <c r="ITT19" s="396"/>
      <c r="ITU19" s="396"/>
      <c r="ITV19" s="396"/>
      <c r="ITW19" s="396"/>
      <c r="ITX19" s="396"/>
      <c r="ITY19" s="396"/>
      <c r="ITZ19" s="396"/>
      <c r="IUA19" s="396"/>
      <c r="IUB19" s="396"/>
      <c r="IUC19" s="396"/>
      <c r="IUD19" s="396"/>
      <c r="IUE19" s="396"/>
      <c r="IUF19" s="396"/>
      <c r="IUG19" s="396"/>
      <c r="IUH19" s="396"/>
      <c r="IUI19" s="396"/>
      <c r="IUJ19" s="396"/>
      <c r="IUK19" s="396"/>
      <c r="IUL19" s="396"/>
      <c r="IUM19" s="396"/>
      <c r="IUN19" s="396"/>
      <c r="IUO19" s="396"/>
      <c r="IUP19" s="396"/>
      <c r="IUQ19" s="396"/>
      <c r="IUR19" s="396"/>
      <c r="IUS19" s="396"/>
      <c r="IUT19" s="396"/>
      <c r="IUU19" s="396"/>
      <c r="IUV19" s="396"/>
      <c r="IUW19" s="396"/>
      <c r="IUX19" s="396"/>
      <c r="IUY19" s="396"/>
      <c r="IUZ19" s="396"/>
      <c r="IVA19" s="396"/>
      <c r="IVB19" s="396"/>
      <c r="IVC19" s="396"/>
      <c r="IVD19" s="396"/>
      <c r="IVE19" s="396"/>
      <c r="IVF19" s="396"/>
      <c r="IVG19" s="396"/>
      <c r="IVH19" s="396"/>
      <c r="IVI19" s="396"/>
      <c r="IVJ19" s="396"/>
      <c r="IVK19" s="396"/>
      <c r="IVL19" s="396"/>
      <c r="IVM19" s="396"/>
      <c r="IVN19" s="396"/>
      <c r="IVO19" s="396"/>
      <c r="IVP19" s="396"/>
      <c r="IVQ19" s="396"/>
      <c r="IVR19" s="396"/>
      <c r="IVS19" s="396"/>
      <c r="IVT19" s="396"/>
      <c r="IVU19" s="396"/>
      <c r="IVV19" s="396"/>
      <c r="IVW19" s="396"/>
      <c r="IVX19" s="396"/>
      <c r="IVY19" s="396"/>
      <c r="IVZ19" s="396"/>
      <c r="IWA19" s="396"/>
      <c r="IWB19" s="396"/>
      <c r="IWC19" s="396"/>
      <c r="IWD19" s="396"/>
      <c r="IWE19" s="396"/>
      <c r="IWF19" s="396"/>
      <c r="IWG19" s="396"/>
      <c r="IWH19" s="396"/>
      <c r="IWI19" s="396"/>
      <c r="IWJ19" s="396"/>
      <c r="IWK19" s="396"/>
      <c r="IWL19" s="396"/>
      <c r="IWM19" s="396"/>
      <c r="IWN19" s="396"/>
      <c r="IWO19" s="396"/>
      <c r="IWP19" s="396"/>
      <c r="IWQ19" s="396"/>
      <c r="IWR19" s="396"/>
      <c r="IWS19" s="396"/>
      <c r="IWT19" s="396"/>
      <c r="IWU19" s="396"/>
      <c r="IWV19" s="396"/>
      <c r="IWW19" s="396"/>
      <c r="IWX19" s="396"/>
      <c r="IWY19" s="396"/>
      <c r="IWZ19" s="396"/>
      <c r="IXA19" s="396"/>
      <c r="IXB19" s="396"/>
      <c r="IXC19" s="396"/>
      <c r="IXD19" s="396"/>
      <c r="IXE19" s="396"/>
      <c r="IXF19" s="396"/>
      <c r="IXG19" s="396"/>
      <c r="IXH19" s="396"/>
      <c r="IXI19" s="396"/>
      <c r="IXJ19" s="396"/>
      <c r="IXK19" s="396"/>
      <c r="IXL19" s="396"/>
      <c r="IXM19" s="396"/>
      <c r="IXN19" s="396"/>
      <c r="IXO19" s="396"/>
      <c r="IXP19" s="396"/>
      <c r="IXQ19" s="396"/>
      <c r="IXR19" s="396"/>
      <c r="IXS19" s="396"/>
      <c r="IXT19" s="396"/>
      <c r="IXU19" s="396"/>
      <c r="IXV19" s="396"/>
      <c r="IXW19" s="396"/>
      <c r="IXX19" s="396"/>
      <c r="IXY19" s="396"/>
      <c r="IXZ19" s="396"/>
      <c r="IYA19" s="396"/>
      <c r="IYB19" s="396"/>
      <c r="IYC19" s="396"/>
      <c r="IYD19" s="396"/>
      <c r="IYE19" s="396"/>
      <c r="IYF19" s="396"/>
      <c r="IYG19" s="396"/>
      <c r="IYH19" s="396"/>
      <c r="IYI19" s="396"/>
      <c r="IYJ19" s="396"/>
      <c r="IYK19" s="396"/>
      <c r="IYL19" s="396"/>
      <c r="IYM19" s="396"/>
      <c r="IYN19" s="396"/>
      <c r="IYO19" s="396"/>
      <c r="IYP19" s="396"/>
      <c r="IYQ19" s="396"/>
      <c r="IYR19" s="396"/>
      <c r="IYS19" s="396"/>
      <c r="IYT19" s="396"/>
      <c r="IYU19" s="396"/>
      <c r="IYV19" s="396"/>
      <c r="IYW19" s="396"/>
      <c r="IYX19" s="396"/>
      <c r="IYY19" s="396"/>
      <c r="IYZ19" s="396"/>
      <c r="IZA19" s="396"/>
      <c r="IZB19" s="396"/>
      <c r="IZC19" s="396"/>
      <c r="IZD19" s="396"/>
      <c r="IZE19" s="396"/>
      <c r="IZF19" s="396"/>
      <c r="IZG19" s="396"/>
      <c r="IZH19" s="396"/>
      <c r="IZI19" s="396"/>
      <c r="IZJ19" s="396"/>
      <c r="IZK19" s="396"/>
      <c r="IZL19" s="396"/>
      <c r="IZM19" s="396"/>
      <c r="IZN19" s="396"/>
      <c r="IZO19" s="396"/>
      <c r="IZP19" s="396"/>
      <c r="IZQ19" s="396"/>
      <c r="IZR19" s="396"/>
      <c r="IZS19" s="396"/>
      <c r="IZT19" s="396"/>
      <c r="IZU19" s="396"/>
      <c r="IZV19" s="396"/>
      <c r="IZW19" s="396"/>
      <c r="IZX19" s="396"/>
      <c r="IZY19" s="396"/>
      <c r="IZZ19" s="396"/>
      <c r="JAA19" s="396"/>
      <c r="JAB19" s="396"/>
      <c r="JAC19" s="396"/>
      <c r="JAD19" s="396"/>
      <c r="JAE19" s="396"/>
      <c r="JAF19" s="396"/>
      <c r="JAG19" s="396"/>
      <c r="JAH19" s="396"/>
      <c r="JAI19" s="396"/>
      <c r="JAJ19" s="396"/>
      <c r="JAK19" s="396"/>
      <c r="JAL19" s="396"/>
      <c r="JAM19" s="396"/>
      <c r="JAN19" s="396"/>
      <c r="JAO19" s="396"/>
      <c r="JAP19" s="396"/>
      <c r="JAQ19" s="396"/>
      <c r="JAR19" s="396"/>
      <c r="JAS19" s="396"/>
      <c r="JAT19" s="396"/>
      <c r="JAU19" s="396"/>
      <c r="JAV19" s="396"/>
      <c r="JAW19" s="396"/>
      <c r="JAX19" s="396"/>
      <c r="JAY19" s="396"/>
      <c r="JAZ19" s="396"/>
      <c r="JBA19" s="396"/>
      <c r="JBB19" s="396"/>
      <c r="JBC19" s="396"/>
      <c r="JBD19" s="396"/>
      <c r="JBE19" s="396"/>
      <c r="JBF19" s="396"/>
      <c r="JBG19" s="396"/>
      <c r="JBH19" s="396"/>
      <c r="JBI19" s="396"/>
      <c r="JBJ19" s="396"/>
      <c r="JBK19" s="396"/>
      <c r="JBL19" s="396"/>
      <c r="JBM19" s="396"/>
      <c r="JBN19" s="396"/>
      <c r="JBO19" s="396"/>
      <c r="JBP19" s="396"/>
      <c r="JBQ19" s="396"/>
      <c r="JBR19" s="396"/>
      <c r="JBS19" s="396"/>
      <c r="JBT19" s="396"/>
      <c r="JBU19" s="396"/>
      <c r="JBV19" s="396"/>
      <c r="JBW19" s="396"/>
      <c r="JBX19" s="396"/>
      <c r="JBY19" s="396"/>
      <c r="JBZ19" s="396"/>
      <c r="JCA19" s="396"/>
      <c r="JCB19" s="396"/>
      <c r="JCC19" s="396"/>
      <c r="JCD19" s="396"/>
      <c r="JCE19" s="396"/>
      <c r="JCF19" s="396"/>
      <c r="JCG19" s="396"/>
      <c r="JCH19" s="396"/>
      <c r="JCI19" s="396"/>
      <c r="JCJ19" s="396"/>
      <c r="JCK19" s="396"/>
      <c r="JCL19" s="396"/>
      <c r="JCM19" s="396"/>
      <c r="JCN19" s="396"/>
      <c r="JCO19" s="396"/>
      <c r="JCP19" s="396"/>
      <c r="JCQ19" s="396"/>
      <c r="JCR19" s="396"/>
      <c r="JCS19" s="396"/>
      <c r="JCT19" s="396"/>
      <c r="JCU19" s="396"/>
      <c r="JCV19" s="396"/>
      <c r="JCW19" s="396"/>
      <c r="JCX19" s="396"/>
      <c r="JCY19" s="396"/>
      <c r="JCZ19" s="396"/>
      <c r="JDA19" s="396"/>
      <c r="JDB19" s="396"/>
      <c r="JDC19" s="396"/>
      <c r="JDD19" s="396"/>
      <c r="JDE19" s="396"/>
      <c r="JDF19" s="396"/>
      <c r="JDG19" s="396"/>
      <c r="JDH19" s="396"/>
      <c r="JDI19" s="396"/>
      <c r="JDJ19" s="396"/>
      <c r="JDK19" s="396"/>
      <c r="JDL19" s="396"/>
      <c r="JDM19" s="396"/>
      <c r="JDN19" s="396"/>
      <c r="JDO19" s="396"/>
      <c r="JDP19" s="396"/>
      <c r="JDQ19" s="396"/>
      <c r="JDR19" s="396"/>
      <c r="JDS19" s="396"/>
      <c r="JDT19" s="396"/>
      <c r="JDU19" s="396"/>
      <c r="JDV19" s="396"/>
      <c r="JDW19" s="396"/>
      <c r="JDX19" s="396"/>
      <c r="JDY19" s="396"/>
      <c r="JDZ19" s="396"/>
      <c r="JEA19" s="396"/>
      <c r="JEB19" s="396"/>
      <c r="JEC19" s="396"/>
      <c r="JED19" s="396"/>
      <c r="JEE19" s="396"/>
      <c r="JEF19" s="396"/>
      <c r="JEG19" s="396"/>
      <c r="JEH19" s="396"/>
      <c r="JEI19" s="396"/>
      <c r="JEJ19" s="396"/>
      <c r="JEK19" s="396"/>
      <c r="JEL19" s="396"/>
      <c r="JEM19" s="396"/>
      <c r="JEN19" s="396"/>
      <c r="JEO19" s="396"/>
      <c r="JEP19" s="396"/>
      <c r="JEQ19" s="396"/>
      <c r="JER19" s="396"/>
      <c r="JES19" s="396"/>
      <c r="JET19" s="396"/>
      <c r="JEU19" s="396"/>
      <c r="JEV19" s="396"/>
      <c r="JEW19" s="396"/>
      <c r="JEX19" s="396"/>
      <c r="JEY19" s="396"/>
      <c r="JEZ19" s="396"/>
      <c r="JFA19" s="396"/>
      <c r="JFB19" s="396"/>
      <c r="JFC19" s="396"/>
      <c r="JFD19" s="396"/>
      <c r="JFE19" s="396"/>
      <c r="JFF19" s="396"/>
      <c r="JFG19" s="396"/>
      <c r="JFH19" s="396"/>
      <c r="JFI19" s="396"/>
      <c r="JFJ19" s="396"/>
      <c r="JFK19" s="396"/>
      <c r="JFL19" s="396"/>
      <c r="JFM19" s="396"/>
      <c r="JFN19" s="396"/>
      <c r="JFO19" s="396"/>
      <c r="JFP19" s="396"/>
      <c r="JFQ19" s="396"/>
      <c r="JFR19" s="396"/>
      <c r="JFS19" s="396"/>
      <c r="JFT19" s="396"/>
      <c r="JFU19" s="396"/>
      <c r="JFV19" s="396"/>
      <c r="JFW19" s="396"/>
      <c r="JFX19" s="396"/>
      <c r="JFY19" s="396"/>
      <c r="JFZ19" s="396"/>
      <c r="JGA19" s="396"/>
      <c r="JGB19" s="396"/>
      <c r="JGC19" s="396"/>
      <c r="JGD19" s="396"/>
      <c r="JGE19" s="396"/>
      <c r="JGF19" s="396"/>
      <c r="JGG19" s="396"/>
      <c r="JGH19" s="396"/>
      <c r="JGI19" s="396"/>
      <c r="JGJ19" s="396"/>
      <c r="JGK19" s="396"/>
      <c r="JGL19" s="396"/>
      <c r="JGM19" s="396"/>
      <c r="JGN19" s="396"/>
      <c r="JGO19" s="396"/>
      <c r="JGP19" s="396"/>
      <c r="JGQ19" s="396"/>
      <c r="JGR19" s="396"/>
      <c r="JGS19" s="396"/>
      <c r="JGT19" s="396"/>
      <c r="JGU19" s="396"/>
      <c r="JGV19" s="396"/>
      <c r="JGW19" s="396"/>
      <c r="JGX19" s="396"/>
      <c r="JGY19" s="396"/>
      <c r="JGZ19" s="396"/>
      <c r="JHA19" s="396"/>
      <c r="JHB19" s="396"/>
      <c r="JHC19" s="396"/>
      <c r="JHD19" s="396"/>
      <c r="JHE19" s="396"/>
      <c r="JHF19" s="396"/>
      <c r="JHG19" s="396"/>
      <c r="JHH19" s="396"/>
      <c r="JHI19" s="396"/>
      <c r="JHJ19" s="396"/>
      <c r="JHK19" s="396"/>
      <c r="JHL19" s="396"/>
      <c r="JHM19" s="396"/>
      <c r="JHN19" s="396"/>
      <c r="JHO19" s="396"/>
      <c r="JHP19" s="396"/>
      <c r="JHQ19" s="396"/>
      <c r="JHR19" s="396"/>
      <c r="JHS19" s="396"/>
      <c r="JHT19" s="396"/>
      <c r="JHU19" s="396"/>
      <c r="JHV19" s="396"/>
      <c r="JHW19" s="396"/>
      <c r="JHX19" s="396"/>
      <c r="JHY19" s="396"/>
      <c r="JHZ19" s="396"/>
      <c r="JIA19" s="396"/>
      <c r="JIB19" s="396"/>
      <c r="JIC19" s="396"/>
      <c r="JID19" s="396"/>
      <c r="JIE19" s="396"/>
      <c r="JIF19" s="396"/>
      <c r="JIG19" s="396"/>
      <c r="JIH19" s="396"/>
      <c r="JII19" s="396"/>
      <c r="JIJ19" s="396"/>
      <c r="JIK19" s="396"/>
      <c r="JIL19" s="396"/>
      <c r="JIM19" s="396"/>
      <c r="JIN19" s="396"/>
      <c r="JIO19" s="396"/>
      <c r="JIP19" s="396"/>
      <c r="JIQ19" s="396"/>
      <c r="JIR19" s="396"/>
      <c r="JIS19" s="396"/>
      <c r="JIT19" s="396"/>
      <c r="JIU19" s="396"/>
      <c r="JIV19" s="396"/>
      <c r="JIW19" s="396"/>
      <c r="JIX19" s="396"/>
      <c r="JIY19" s="396"/>
      <c r="JIZ19" s="396"/>
      <c r="JJA19" s="396"/>
      <c r="JJB19" s="396"/>
      <c r="JJC19" s="396"/>
      <c r="JJD19" s="396"/>
      <c r="JJE19" s="396"/>
      <c r="JJF19" s="396"/>
      <c r="JJG19" s="396"/>
      <c r="JJH19" s="396"/>
      <c r="JJI19" s="396"/>
      <c r="JJJ19" s="396"/>
      <c r="JJK19" s="396"/>
      <c r="JJL19" s="396"/>
      <c r="JJM19" s="396"/>
      <c r="JJN19" s="396"/>
      <c r="JJO19" s="396"/>
      <c r="JJP19" s="396"/>
      <c r="JJQ19" s="396"/>
      <c r="JJR19" s="396"/>
      <c r="JJS19" s="396"/>
      <c r="JJT19" s="396"/>
      <c r="JJU19" s="396"/>
      <c r="JJV19" s="396"/>
      <c r="JJW19" s="396"/>
      <c r="JJX19" s="396"/>
      <c r="JJY19" s="396"/>
      <c r="JJZ19" s="396"/>
      <c r="JKA19" s="396"/>
      <c r="JKB19" s="396"/>
      <c r="JKC19" s="396"/>
      <c r="JKD19" s="396"/>
      <c r="JKE19" s="396"/>
      <c r="JKF19" s="396"/>
      <c r="JKG19" s="396"/>
      <c r="JKH19" s="396"/>
      <c r="JKI19" s="396"/>
      <c r="JKJ19" s="396"/>
      <c r="JKK19" s="396"/>
      <c r="JKL19" s="396"/>
      <c r="JKM19" s="396"/>
      <c r="JKN19" s="396"/>
      <c r="JKO19" s="396"/>
      <c r="JKP19" s="396"/>
      <c r="JKQ19" s="396"/>
      <c r="JKR19" s="396"/>
      <c r="JKS19" s="396"/>
      <c r="JKT19" s="396"/>
      <c r="JKU19" s="396"/>
      <c r="JKV19" s="396"/>
      <c r="JKW19" s="396"/>
      <c r="JKX19" s="396"/>
      <c r="JKY19" s="396"/>
      <c r="JKZ19" s="396"/>
      <c r="JLA19" s="396"/>
      <c r="JLB19" s="396"/>
      <c r="JLC19" s="396"/>
      <c r="JLD19" s="396"/>
      <c r="JLE19" s="396"/>
      <c r="JLF19" s="396"/>
      <c r="JLG19" s="396"/>
      <c r="JLH19" s="396"/>
      <c r="JLI19" s="396"/>
      <c r="JLJ19" s="396"/>
      <c r="JLK19" s="396"/>
      <c r="JLL19" s="396"/>
      <c r="JLM19" s="396"/>
      <c r="JLN19" s="396"/>
      <c r="JLO19" s="396"/>
      <c r="JLP19" s="396"/>
      <c r="JLQ19" s="396"/>
      <c r="JLR19" s="396"/>
      <c r="JLS19" s="396"/>
      <c r="JLT19" s="396"/>
      <c r="JLU19" s="396"/>
      <c r="JLV19" s="396"/>
      <c r="JLW19" s="396"/>
      <c r="JLX19" s="396"/>
      <c r="JLY19" s="396"/>
      <c r="JLZ19" s="396"/>
      <c r="JMA19" s="396"/>
      <c r="JMB19" s="396"/>
      <c r="JMC19" s="396"/>
      <c r="JMD19" s="396"/>
      <c r="JME19" s="396"/>
      <c r="JMF19" s="396"/>
      <c r="JMG19" s="396"/>
      <c r="JMH19" s="396"/>
      <c r="JMI19" s="396"/>
      <c r="JMJ19" s="396"/>
      <c r="JMK19" s="396"/>
      <c r="JML19" s="396"/>
      <c r="JMM19" s="396"/>
      <c r="JMN19" s="396"/>
      <c r="JMO19" s="396"/>
      <c r="JMP19" s="396"/>
      <c r="JMQ19" s="396"/>
      <c r="JMR19" s="396"/>
      <c r="JMS19" s="396"/>
      <c r="JMT19" s="396"/>
      <c r="JMU19" s="396"/>
      <c r="JMV19" s="396"/>
      <c r="JMW19" s="396"/>
      <c r="JMX19" s="396"/>
      <c r="JMY19" s="396"/>
      <c r="JMZ19" s="396"/>
      <c r="JNA19" s="396"/>
      <c r="JNB19" s="396"/>
      <c r="JNC19" s="396"/>
      <c r="JND19" s="396"/>
      <c r="JNE19" s="396"/>
      <c r="JNF19" s="396"/>
      <c r="JNG19" s="396"/>
      <c r="JNH19" s="396"/>
      <c r="JNI19" s="396"/>
      <c r="JNJ19" s="396"/>
      <c r="JNK19" s="396"/>
      <c r="JNL19" s="396"/>
      <c r="JNM19" s="396"/>
      <c r="JNN19" s="396"/>
      <c r="JNO19" s="396"/>
      <c r="JNP19" s="396"/>
      <c r="JNQ19" s="396"/>
      <c r="JNR19" s="396"/>
      <c r="JNS19" s="396"/>
      <c r="JNT19" s="396"/>
      <c r="JNU19" s="396"/>
      <c r="JNV19" s="396"/>
      <c r="JNW19" s="396"/>
      <c r="JNX19" s="396"/>
      <c r="JNY19" s="396"/>
      <c r="JNZ19" s="396"/>
      <c r="JOA19" s="396"/>
      <c r="JOB19" s="396"/>
      <c r="JOC19" s="396"/>
      <c r="JOD19" s="396"/>
      <c r="JOE19" s="396"/>
      <c r="JOF19" s="396"/>
      <c r="JOG19" s="396"/>
      <c r="JOH19" s="396"/>
      <c r="JOI19" s="396"/>
      <c r="JOJ19" s="396"/>
      <c r="JOK19" s="396"/>
      <c r="JOL19" s="396"/>
      <c r="JOM19" s="396"/>
      <c r="JON19" s="396"/>
      <c r="JOO19" s="396"/>
      <c r="JOP19" s="396"/>
      <c r="JOQ19" s="396"/>
      <c r="JOR19" s="396"/>
      <c r="JOS19" s="396"/>
      <c r="JOT19" s="396"/>
      <c r="JOU19" s="396"/>
      <c r="JOV19" s="396"/>
      <c r="JOW19" s="396"/>
      <c r="JOX19" s="396"/>
      <c r="JOY19" s="396"/>
      <c r="JOZ19" s="396"/>
      <c r="JPA19" s="396"/>
      <c r="JPB19" s="396"/>
      <c r="JPC19" s="396"/>
      <c r="JPD19" s="396"/>
      <c r="JPE19" s="396"/>
      <c r="JPF19" s="396"/>
      <c r="JPG19" s="396"/>
      <c r="JPH19" s="396"/>
      <c r="JPI19" s="396"/>
      <c r="JPJ19" s="396"/>
      <c r="JPK19" s="396"/>
      <c r="JPL19" s="396"/>
      <c r="JPM19" s="396"/>
      <c r="JPN19" s="396"/>
      <c r="JPO19" s="396"/>
      <c r="JPP19" s="396"/>
      <c r="JPQ19" s="396"/>
      <c r="JPR19" s="396"/>
      <c r="JPS19" s="396"/>
      <c r="JPT19" s="396"/>
      <c r="JPU19" s="396"/>
      <c r="JPV19" s="396"/>
      <c r="JPW19" s="396"/>
      <c r="JPX19" s="396"/>
      <c r="JPY19" s="396"/>
      <c r="JPZ19" s="396"/>
      <c r="JQA19" s="396"/>
      <c r="JQB19" s="396"/>
      <c r="JQC19" s="396"/>
      <c r="JQD19" s="396"/>
      <c r="JQE19" s="396"/>
      <c r="JQF19" s="396"/>
      <c r="JQG19" s="396"/>
      <c r="JQH19" s="396"/>
      <c r="JQI19" s="396"/>
      <c r="JQJ19" s="396"/>
      <c r="JQK19" s="396"/>
      <c r="JQL19" s="396"/>
      <c r="JQM19" s="396"/>
      <c r="JQN19" s="396"/>
      <c r="JQO19" s="396"/>
      <c r="JQP19" s="396"/>
      <c r="JQQ19" s="396"/>
      <c r="JQR19" s="396"/>
      <c r="JQS19" s="396"/>
      <c r="JQT19" s="396"/>
      <c r="JQU19" s="396"/>
      <c r="JQV19" s="396"/>
      <c r="JQW19" s="396"/>
      <c r="JQX19" s="396"/>
      <c r="JQY19" s="396"/>
      <c r="JQZ19" s="396"/>
      <c r="JRA19" s="396"/>
      <c r="JRB19" s="396"/>
      <c r="JRC19" s="396"/>
      <c r="JRD19" s="396"/>
      <c r="JRE19" s="396"/>
      <c r="JRF19" s="396"/>
      <c r="JRG19" s="396"/>
      <c r="JRH19" s="396"/>
      <c r="JRI19" s="396"/>
      <c r="JRJ19" s="396"/>
      <c r="JRK19" s="396"/>
      <c r="JRL19" s="396"/>
      <c r="JRM19" s="396"/>
      <c r="JRN19" s="396"/>
      <c r="JRO19" s="396"/>
      <c r="JRP19" s="396"/>
      <c r="JRQ19" s="396"/>
      <c r="JRR19" s="396"/>
      <c r="JRS19" s="396"/>
      <c r="JRT19" s="396"/>
      <c r="JRU19" s="396"/>
      <c r="JRV19" s="396"/>
      <c r="JRW19" s="396"/>
      <c r="JRX19" s="396"/>
      <c r="JRY19" s="396"/>
      <c r="JRZ19" s="396"/>
      <c r="JSA19" s="396"/>
      <c r="JSB19" s="396"/>
      <c r="JSC19" s="396"/>
      <c r="JSD19" s="396"/>
      <c r="JSE19" s="396"/>
      <c r="JSF19" s="396"/>
      <c r="JSG19" s="396"/>
      <c r="JSH19" s="396"/>
      <c r="JSI19" s="396"/>
      <c r="JSJ19" s="396"/>
      <c r="JSK19" s="396"/>
      <c r="JSL19" s="396"/>
      <c r="JSM19" s="396"/>
      <c r="JSN19" s="396"/>
      <c r="JSO19" s="396"/>
      <c r="JSP19" s="396"/>
      <c r="JSQ19" s="396"/>
      <c r="JSR19" s="396"/>
      <c r="JSS19" s="396"/>
      <c r="JST19" s="396"/>
      <c r="JSU19" s="396"/>
      <c r="JSV19" s="396"/>
      <c r="JSW19" s="396"/>
      <c r="JSX19" s="396"/>
      <c r="JSY19" s="396"/>
      <c r="JSZ19" s="396"/>
      <c r="JTA19" s="396"/>
      <c r="JTB19" s="396"/>
      <c r="JTC19" s="396"/>
      <c r="JTD19" s="396"/>
      <c r="JTE19" s="396"/>
      <c r="JTF19" s="396"/>
      <c r="JTG19" s="396"/>
      <c r="JTH19" s="396"/>
      <c r="JTI19" s="396"/>
      <c r="JTJ19" s="396"/>
      <c r="JTK19" s="396"/>
      <c r="JTL19" s="396"/>
      <c r="JTM19" s="396"/>
      <c r="JTN19" s="396"/>
      <c r="JTO19" s="396"/>
      <c r="JTP19" s="396"/>
      <c r="JTQ19" s="396"/>
      <c r="JTR19" s="396"/>
      <c r="JTS19" s="396"/>
      <c r="JTT19" s="396"/>
      <c r="JTU19" s="396"/>
      <c r="JTV19" s="396"/>
      <c r="JTW19" s="396"/>
      <c r="JTX19" s="396"/>
      <c r="JTY19" s="396"/>
      <c r="JTZ19" s="396"/>
      <c r="JUA19" s="396"/>
      <c r="JUB19" s="396"/>
      <c r="JUC19" s="396"/>
      <c r="JUD19" s="396"/>
      <c r="JUE19" s="396"/>
      <c r="JUF19" s="396"/>
      <c r="JUG19" s="396"/>
      <c r="JUH19" s="396"/>
      <c r="JUI19" s="396"/>
      <c r="JUJ19" s="396"/>
      <c r="JUK19" s="396"/>
      <c r="JUL19" s="396"/>
      <c r="JUM19" s="396"/>
      <c r="JUN19" s="396"/>
      <c r="JUO19" s="396"/>
      <c r="JUP19" s="396"/>
      <c r="JUQ19" s="396"/>
      <c r="JUR19" s="396"/>
      <c r="JUS19" s="396"/>
      <c r="JUT19" s="396"/>
      <c r="JUU19" s="396"/>
      <c r="JUV19" s="396"/>
      <c r="JUW19" s="396"/>
      <c r="JUX19" s="396"/>
      <c r="JUY19" s="396"/>
      <c r="JUZ19" s="396"/>
      <c r="JVA19" s="396"/>
      <c r="JVB19" s="396"/>
      <c r="JVC19" s="396"/>
      <c r="JVD19" s="396"/>
      <c r="JVE19" s="396"/>
      <c r="JVF19" s="396"/>
      <c r="JVG19" s="396"/>
      <c r="JVH19" s="396"/>
      <c r="JVI19" s="396"/>
      <c r="JVJ19" s="396"/>
      <c r="JVK19" s="396"/>
      <c r="JVL19" s="396"/>
      <c r="JVM19" s="396"/>
      <c r="JVN19" s="396"/>
      <c r="JVO19" s="396"/>
      <c r="JVP19" s="396"/>
      <c r="JVQ19" s="396"/>
      <c r="JVR19" s="396"/>
      <c r="JVS19" s="396"/>
      <c r="JVT19" s="396"/>
      <c r="JVU19" s="396"/>
      <c r="JVV19" s="396"/>
      <c r="JVW19" s="396"/>
      <c r="JVX19" s="396"/>
      <c r="JVY19" s="396"/>
      <c r="JVZ19" s="396"/>
      <c r="JWA19" s="396"/>
      <c r="JWB19" s="396"/>
      <c r="JWC19" s="396"/>
      <c r="JWD19" s="396"/>
      <c r="JWE19" s="396"/>
      <c r="JWF19" s="396"/>
      <c r="JWG19" s="396"/>
      <c r="JWH19" s="396"/>
      <c r="JWI19" s="396"/>
      <c r="JWJ19" s="396"/>
      <c r="JWK19" s="396"/>
      <c r="JWL19" s="396"/>
      <c r="JWM19" s="396"/>
      <c r="JWN19" s="396"/>
      <c r="JWO19" s="396"/>
      <c r="JWP19" s="396"/>
      <c r="JWQ19" s="396"/>
      <c r="JWR19" s="396"/>
      <c r="JWS19" s="396"/>
      <c r="JWT19" s="396"/>
      <c r="JWU19" s="396"/>
      <c r="JWV19" s="396"/>
      <c r="JWW19" s="396"/>
      <c r="JWX19" s="396"/>
      <c r="JWY19" s="396"/>
      <c r="JWZ19" s="396"/>
      <c r="JXA19" s="396"/>
      <c r="JXB19" s="396"/>
      <c r="JXC19" s="396"/>
      <c r="JXD19" s="396"/>
      <c r="JXE19" s="396"/>
      <c r="JXF19" s="396"/>
      <c r="JXG19" s="396"/>
      <c r="JXH19" s="396"/>
      <c r="JXI19" s="396"/>
      <c r="JXJ19" s="396"/>
      <c r="JXK19" s="396"/>
      <c r="JXL19" s="396"/>
      <c r="JXM19" s="396"/>
      <c r="JXN19" s="396"/>
      <c r="JXO19" s="396"/>
      <c r="JXP19" s="396"/>
      <c r="JXQ19" s="396"/>
      <c r="JXR19" s="396"/>
      <c r="JXS19" s="396"/>
      <c r="JXT19" s="396"/>
      <c r="JXU19" s="396"/>
      <c r="JXV19" s="396"/>
      <c r="JXW19" s="396"/>
      <c r="JXX19" s="396"/>
      <c r="JXY19" s="396"/>
      <c r="JXZ19" s="396"/>
      <c r="JYA19" s="396"/>
      <c r="JYB19" s="396"/>
      <c r="JYC19" s="396"/>
      <c r="JYD19" s="396"/>
      <c r="JYE19" s="396"/>
      <c r="JYF19" s="396"/>
      <c r="JYG19" s="396"/>
      <c r="JYH19" s="396"/>
      <c r="JYI19" s="396"/>
      <c r="JYJ19" s="396"/>
      <c r="JYK19" s="396"/>
      <c r="JYL19" s="396"/>
      <c r="JYM19" s="396"/>
      <c r="JYN19" s="396"/>
      <c r="JYO19" s="396"/>
      <c r="JYP19" s="396"/>
      <c r="JYQ19" s="396"/>
      <c r="JYR19" s="396"/>
      <c r="JYS19" s="396"/>
      <c r="JYT19" s="396"/>
      <c r="JYU19" s="396"/>
      <c r="JYV19" s="396"/>
      <c r="JYW19" s="396"/>
      <c r="JYX19" s="396"/>
      <c r="JYY19" s="396"/>
      <c r="JYZ19" s="396"/>
      <c r="JZA19" s="396"/>
      <c r="JZB19" s="396"/>
      <c r="JZC19" s="396"/>
      <c r="JZD19" s="396"/>
      <c r="JZE19" s="396"/>
      <c r="JZF19" s="396"/>
      <c r="JZG19" s="396"/>
      <c r="JZH19" s="396"/>
      <c r="JZI19" s="396"/>
      <c r="JZJ19" s="396"/>
      <c r="JZK19" s="396"/>
      <c r="JZL19" s="396"/>
      <c r="JZM19" s="396"/>
      <c r="JZN19" s="396"/>
      <c r="JZO19" s="396"/>
      <c r="JZP19" s="396"/>
      <c r="JZQ19" s="396"/>
      <c r="JZR19" s="396"/>
      <c r="JZS19" s="396"/>
      <c r="JZT19" s="396"/>
      <c r="JZU19" s="396"/>
      <c r="JZV19" s="396"/>
      <c r="JZW19" s="396"/>
      <c r="JZX19" s="396"/>
      <c r="JZY19" s="396"/>
      <c r="JZZ19" s="396"/>
      <c r="KAA19" s="396"/>
      <c r="KAB19" s="396"/>
      <c r="KAC19" s="396"/>
      <c r="KAD19" s="396"/>
      <c r="KAE19" s="396"/>
      <c r="KAF19" s="396"/>
      <c r="KAG19" s="396"/>
      <c r="KAH19" s="396"/>
      <c r="KAI19" s="396"/>
      <c r="KAJ19" s="396"/>
      <c r="KAK19" s="396"/>
      <c r="KAL19" s="396"/>
      <c r="KAM19" s="396"/>
      <c r="KAN19" s="396"/>
      <c r="KAO19" s="396"/>
      <c r="KAP19" s="396"/>
      <c r="KAQ19" s="396"/>
      <c r="KAR19" s="396"/>
      <c r="KAS19" s="396"/>
      <c r="KAT19" s="396"/>
      <c r="KAU19" s="396"/>
      <c r="KAV19" s="396"/>
      <c r="KAW19" s="396"/>
      <c r="KAX19" s="396"/>
      <c r="KAY19" s="396"/>
      <c r="KAZ19" s="396"/>
      <c r="KBA19" s="396"/>
      <c r="KBB19" s="396"/>
      <c r="KBC19" s="396"/>
      <c r="KBD19" s="396"/>
      <c r="KBE19" s="396"/>
      <c r="KBF19" s="396"/>
      <c r="KBG19" s="396"/>
      <c r="KBH19" s="396"/>
      <c r="KBI19" s="396"/>
      <c r="KBJ19" s="396"/>
      <c r="KBK19" s="396"/>
      <c r="KBL19" s="396"/>
      <c r="KBM19" s="396"/>
      <c r="KBN19" s="396"/>
      <c r="KBO19" s="396"/>
      <c r="KBP19" s="396"/>
      <c r="KBQ19" s="396"/>
      <c r="KBR19" s="396"/>
      <c r="KBS19" s="396"/>
      <c r="KBT19" s="396"/>
      <c r="KBU19" s="396"/>
      <c r="KBV19" s="396"/>
      <c r="KBW19" s="396"/>
      <c r="KBX19" s="396"/>
      <c r="KBY19" s="396"/>
      <c r="KBZ19" s="396"/>
      <c r="KCA19" s="396"/>
      <c r="KCB19" s="396"/>
      <c r="KCC19" s="396"/>
      <c r="KCD19" s="396"/>
      <c r="KCE19" s="396"/>
      <c r="KCF19" s="396"/>
      <c r="KCG19" s="396"/>
      <c r="KCH19" s="396"/>
      <c r="KCI19" s="396"/>
      <c r="KCJ19" s="396"/>
      <c r="KCK19" s="396"/>
      <c r="KCL19" s="396"/>
      <c r="KCM19" s="396"/>
      <c r="KCN19" s="396"/>
      <c r="KCO19" s="396"/>
      <c r="KCP19" s="396"/>
      <c r="KCQ19" s="396"/>
      <c r="KCR19" s="396"/>
      <c r="KCS19" s="396"/>
      <c r="KCT19" s="396"/>
      <c r="KCU19" s="396"/>
      <c r="KCV19" s="396"/>
      <c r="KCW19" s="396"/>
      <c r="KCX19" s="396"/>
      <c r="KCY19" s="396"/>
      <c r="KCZ19" s="396"/>
      <c r="KDA19" s="396"/>
      <c r="KDB19" s="396"/>
      <c r="KDC19" s="396"/>
      <c r="KDD19" s="396"/>
      <c r="KDE19" s="396"/>
      <c r="KDF19" s="396"/>
      <c r="KDG19" s="396"/>
      <c r="KDH19" s="396"/>
      <c r="KDI19" s="396"/>
      <c r="KDJ19" s="396"/>
      <c r="KDK19" s="396"/>
      <c r="KDL19" s="396"/>
      <c r="KDM19" s="396"/>
      <c r="KDN19" s="396"/>
      <c r="KDO19" s="396"/>
      <c r="KDP19" s="396"/>
      <c r="KDQ19" s="396"/>
      <c r="KDR19" s="396"/>
      <c r="KDS19" s="396"/>
      <c r="KDT19" s="396"/>
      <c r="KDU19" s="396"/>
      <c r="KDV19" s="396"/>
      <c r="KDW19" s="396"/>
      <c r="KDX19" s="396"/>
      <c r="KDY19" s="396"/>
      <c r="KDZ19" s="396"/>
      <c r="KEA19" s="396"/>
      <c r="KEB19" s="396"/>
      <c r="KEC19" s="396"/>
      <c r="KED19" s="396"/>
      <c r="KEE19" s="396"/>
      <c r="KEF19" s="396"/>
      <c r="KEG19" s="396"/>
      <c r="KEH19" s="396"/>
      <c r="KEI19" s="396"/>
      <c r="KEJ19" s="396"/>
      <c r="KEK19" s="396"/>
      <c r="KEL19" s="396"/>
      <c r="KEM19" s="396"/>
      <c r="KEN19" s="396"/>
      <c r="KEO19" s="396"/>
      <c r="KEP19" s="396"/>
      <c r="KEQ19" s="396"/>
      <c r="KER19" s="396"/>
      <c r="KES19" s="396"/>
      <c r="KET19" s="396"/>
      <c r="KEU19" s="396"/>
      <c r="KEV19" s="396"/>
      <c r="KEW19" s="396"/>
      <c r="KEX19" s="396"/>
      <c r="KEY19" s="396"/>
      <c r="KEZ19" s="396"/>
      <c r="KFA19" s="396"/>
      <c r="KFB19" s="396"/>
      <c r="KFC19" s="396"/>
      <c r="KFD19" s="396"/>
      <c r="KFE19" s="396"/>
      <c r="KFF19" s="396"/>
      <c r="KFG19" s="396"/>
      <c r="KFH19" s="396"/>
      <c r="KFI19" s="396"/>
      <c r="KFJ19" s="396"/>
      <c r="KFK19" s="396"/>
      <c r="KFL19" s="396"/>
      <c r="KFM19" s="396"/>
      <c r="KFN19" s="396"/>
      <c r="KFO19" s="396"/>
      <c r="KFP19" s="396"/>
      <c r="KFQ19" s="396"/>
      <c r="KFR19" s="396"/>
      <c r="KFS19" s="396"/>
      <c r="KFT19" s="396"/>
      <c r="KFU19" s="396"/>
      <c r="KFV19" s="396"/>
      <c r="KFW19" s="396"/>
      <c r="KFX19" s="396"/>
      <c r="KFY19" s="396"/>
      <c r="KFZ19" s="396"/>
      <c r="KGA19" s="396"/>
      <c r="KGB19" s="396"/>
      <c r="KGC19" s="396"/>
      <c r="KGD19" s="396"/>
      <c r="KGE19" s="396"/>
      <c r="KGF19" s="396"/>
      <c r="KGG19" s="396"/>
      <c r="KGH19" s="396"/>
      <c r="KGI19" s="396"/>
      <c r="KGJ19" s="396"/>
      <c r="KGK19" s="396"/>
      <c r="KGL19" s="396"/>
      <c r="KGM19" s="396"/>
      <c r="KGN19" s="396"/>
      <c r="KGO19" s="396"/>
      <c r="KGP19" s="396"/>
      <c r="KGQ19" s="396"/>
      <c r="KGR19" s="396"/>
      <c r="KGS19" s="396"/>
      <c r="KGT19" s="396"/>
      <c r="KGU19" s="396"/>
      <c r="KGV19" s="396"/>
      <c r="KGW19" s="396"/>
      <c r="KGX19" s="396"/>
      <c r="KGY19" s="396"/>
      <c r="KGZ19" s="396"/>
      <c r="KHA19" s="396"/>
      <c r="KHB19" s="396"/>
      <c r="KHC19" s="396"/>
      <c r="KHD19" s="396"/>
      <c r="KHE19" s="396"/>
      <c r="KHF19" s="396"/>
      <c r="KHG19" s="396"/>
      <c r="KHH19" s="396"/>
      <c r="KHI19" s="396"/>
      <c r="KHJ19" s="396"/>
      <c r="KHK19" s="396"/>
      <c r="KHL19" s="396"/>
      <c r="KHM19" s="396"/>
      <c r="KHN19" s="396"/>
      <c r="KHO19" s="396"/>
      <c r="KHP19" s="396"/>
      <c r="KHQ19" s="396"/>
      <c r="KHR19" s="396"/>
      <c r="KHS19" s="396"/>
      <c r="KHT19" s="396"/>
      <c r="KHU19" s="396"/>
      <c r="KHV19" s="396"/>
      <c r="KHW19" s="396"/>
      <c r="KHX19" s="396"/>
      <c r="KHY19" s="396"/>
      <c r="KHZ19" s="396"/>
      <c r="KIA19" s="396"/>
      <c r="KIB19" s="396"/>
      <c r="KIC19" s="396"/>
      <c r="KID19" s="396"/>
      <c r="KIE19" s="396"/>
      <c r="KIF19" s="396"/>
      <c r="KIG19" s="396"/>
      <c r="KIH19" s="396"/>
      <c r="KII19" s="396"/>
      <c r="KIJ19" s="396"/>
      <c r="KIK19" s="396"/>
      <c r="KIL19" s="396"/>
      <c r="KIM19" s="396"/>
      <c r="KIN19" s="396"/>
      <c r="KIO19" s="396"/>
      <c r="KIP19" s="396"/>
      <c r="KIQ19" s="396"/>
      <c r="KIR19" s="396"/>
      <c r="KIS19" s="396"/>
      <c r="KIT19" s="396"/>
      <c r="KIU19" s="396"/>
      <c r="KIV19" s="396"/>
      <c r="KIW19" s="396"/>
      <c r="KIX19" s="396"/>
      <c r="KIY19" s="396"/>
      <c r="KIZ19" s="396"/>
      <c r="KJA19" s="396"/>
      <c r="KJB19" s="396"/>
      <c r="KJC19" s="396"/>
      <c r="KJD19" s="396"/>
      <c r="KJE19" s="396"/>
      <c r="KJF19" s="396"/>
      <c r="KJG19" s="396"/>
      <c r="KJH19" s="396"/>
      <c r="KJI19" s="396"/>
      <c r="KJJ19" s="396"/>
      <c r="KJK19" s="396"/>
      <c r="KJL19" s="396"/>
      <c r="KJM19" s="396"/>
      <c r="KJN19" s="396"/>
      <c r="KJO19" s="396"/>
      <c r="KJP19" s="396"/>
      <c r="KJQ19" s="396"/>
      <c r="KJR19" s="396"/>
      <c r="KJS19" s="396"/>
      <c r="KJT19" s="396"/>
      <c r="KJU19" s="396"/>
      <c r="KJV19" s="396"/>
      <c r="KJW19" s="396"/>
      <c r="KJX19" s="396"/>
      <c r="KJY19" s="396"/>
      <c r="KJZ19" s="396"/>
      <c r="KKA19" s="396"/>
      <c r="KKB19" s="396"/>
      <c r="KKC19" s="396"/>
      <c r="KKD19" s="396"/>
      <c r="KKE19" s="396"/>
      <c r="KKF19" s="396"/>
      <c r="KKG19" s="396"/>
      <c r="KKH19" s="396"/>
      <c r="KKI19" s="396"/>
      <c r="KKJ19" s="396"/>
      <c r="KKK19" s="396"/>
      <c r="KKL19" s="396"/>
      <c r="KKM19" s="396"/>
      <c r="KKN19" s="396"/>
      <c r="KKO19" s="396"/>
      <c r="KKP19" s="396"/>
      <c r="KKQ19" s="396"/>
      <c r="KKR19" s="396"/>
      <c r="KKS19" s="396"/>
      <c r="KKT19" s="396"/>
      <c r="KKU19" s="396"/>
      <c r="KKV19" s="396"/>
      <c r="KKW19" s="396"/>
      <c r="KKX19" s="396"/>
      <c r="KKY19" s="396"/>
      <c r="KKZ19" s="396"/>
      <c r="KLA19" s="396"/>
      <c r="KLB19" s="396"/>
      <c r="KLC19" s="396"/>
      <c r="KLD19" s="396"/>
      <c r="KLE19" s="396"/>
      <c r="KLF19" s="396"/>
      <c r="KLG19" s="396"/>
      <c r="KLH19" s="396"/>
      <c r="KLI19" s="396"/>
      <c r="KLJ19" s="396"/>
      <c r="KLK19" s="396"/>
      <c r="KLL19" s="396"/>
      <c r="KLM19" s="396"/>
      <c r="KLN19" s="396"/>
      <c r="KLO19" s="396"/>
      <c r="KLP19" s="396"/>
      <c r="KLQ19" s="396"/>
      <c r="KLR19" s="396"/>
      <c r="KLS19" s="396"/>
      <c r="KLT19" s="396"/>
      <c r="KLU19" s="396"/>
      <c r="KLV19" s="396"/>
      <c r="KLW19" s="396"/>
      <c r="KLX19" s="396"/>
      <c r="KLY19" s="396"/>
      <c r="KLZ19" s="396"/>
      <c r="KMA19" s="396"/>
      <c r="KMB19" s="396"/>
      <c r="KMC19" s="396"/>
      <c r="KMD19" s="396"/>
      <c r="KME19" s="396"/>
      <c r="KMF19" s="396"/>
      <c r="KMG19" s="396"/>
      <c r="KMH19" s="396"/>
      <c r="KMI19" s="396"/>
      <c r="KMJ19" s="396"/>
      <c r="KMK19" s="396"/>
      <c r="KML19" s="396"/>
      <c r="KMM19" s="396"/>
      <c r="KMN19" s="396"/>
      <c r="KMO19" s="396"/>
      <c r="KMP19" s="396"/>
      <c r="KMQ19" s="396"/>
      <c r="KMR19" s="396"/>
      <c r="KMS19" s="396"/>
      <c r="KMT19" s="396"/>
      <c r="KMU19" s="396"/>
      <c r="KMV19" s="396"/>
      <c r="KMW19" s="396"/>
      <c r="KMX19" s="396"/>
      <c r="KMY19" s="396"/>
      <c r="KMZ19" s="396"/>
      <c r="KNA19" s="396"/>
      <c r="KNB19" s="396"/>
      <c r="KNC19" s="396"/>
      <c r="KND19" s="396"/>
      <c r="KNE19" s="396"/>
      <c r="KNF19" s="396"/>
      <c r="KNG19" s="396"/>
      <c r="KNH19" s="396"/>
      <c r="KNI19" s="396"/>
      <c r="KNJ19" s="396"/>
      <c r="KNK19" s="396"/>
      <c r="KNL19" s="396"/>
      <c r="KNM19" s="396"/>
      <c r="KNN19" s="396"/>
      <c r="KNO19" s="396"/>
      <c r="KNP19" s="396"/>
      <c r="KNQ19" s="396"/>
      <c r="KNR19" s="396"/>
      <c r="KNS19" s="396"/>
      <c r="KNT19" s="396"/>
      <c r="KNU19" s="396"/>
      <c r="KNV19" s="396"/>
      <c r="KNW19" s="396"/>
      <c r="KNX19" s="396"/>
      <c r="KNY19" s="396"/>
      <c r="KNZ19" s="396"/>
      <c r="KOA19" s="396"/>
      <c r="KOB19" s="396"/>
      <c r="KOC19" s="396"/>
      <c r="KOD19" s="396"/>
      <c r="KOE19" s="396"/>
      <c r="KOF19" s="396"/>
      <c r="KOG19" s="396"/>
      <c r="KOH19" s="396"/>
      <c r="KOI19" s="396"/>
      <c r="KOJ19" s="396"/>
      <c r="KOK19" s="396"/>
      <c r="KOL19" s="396"/>
      <c r="KOM19" s="396"/>
      <c r="KON19" s="396"/>
      <c r="KOO19" s="396"/>
      <c r="KOP19" s="396"/>
      <c r="KOQ19" s="396"/>
      <c r="KOR19" s="396"/>
      <c r="KOS19" s="396"/>
      <c r="KOT19" s="396"/>
      <c r="KOU19" s="396"/>
      <c r="KOV19" s="396"/>
      <c r="KOW19" s="396"/>
      <c r="KOX19" s="396"/>
      <c r="KOY19" s="396"/>
      <c r="KOZ19" s="396"/>
      <c r="KPA19" s="396"/>
      <c r="KPB19" s="396"/>
      <c r="KPC19" s="396"/>
      <c r="KPD19" s="396"/>
      <c r="KPE19" s="396"/>
      <c r="KPF19" s="396"/>
      <c r="KPG19" s="396"/>
      <c r="KPH19" s="396"/>
      <c r="KPI19" s="396"/>
      <c r="KPJ19" s="396"/>
      <c r="KPK19" s="396"/>
      <c r="KPL19" s="396"/>
      <c r="KPM19" s="396"/>
      <c r="KPN19" s="396"/>
      <c r="KPO19" s="396"/>
      <c r="KPP19" s="396"/>
      <c r="KPQ19" s="396"/>
      <c r="KPR19" s="396"/>
      <c r="KPS19" s="396"/>
      <c r="KPT19" s="396"/>
      <c r="KPU19" s="396"/>
      <c r="KPV19" s="396"/>
      <c r="KPW19" s="396"/>
      <c r="KPX19" s="396"/>
      <c r="KPY19" s="396"/>
      <c r="KPZ19" s="396"/>
      <c r="KQA19" s="396"/>
      <c r="KQB19" s="396"/>
      <c r="KQC19" s="396"/>
      <c r="KQD19" s="396"/>
      <c r="KQE19" s="396"/>
      <c r="KQF19" s="396"/>
      <c r="KQG19" s="396"/>
      <c r="KQH19" s="396"/>
      <c r="KQI19" s="396"/>
      <c r="KQJ19" s="396"/>
      <c r="KQK19" s="396"/>
      <c r="KQL19" s="396"/>
      <c r="KQM19" s="396"/>
      <c r="KQN19" s="396"/>
      <c r="KQO19" s="396"/>
      <c r="KQP19" s="396"/>
      <c r="KQQ19" s="396"/>
      <c r="KQR19" s="396"/>
      <c r="KQS19" s="396"/>
      <c r="KQT19" s="396"/>
      <c r="KQU19" s="396"/>
      <c r="KQV19" s="396"/>
      <c r="KQW19" s="396"/>
      <c r="KQX19" s="396"/>
      <c r="KQY19" s="396"/>
      <c r="KQZ19" s="396"/>
      <c r="KRA19" s="396"/>
      <c r="KRB19" s="396"/>
      <c r="KRC19" s="396"/>
      <c r="KRD19" s="396"/>
      <c r="KRE19" s="396"/>
      <c r="KRF19" s="396"/>
      <c r="KRG19" s="396"/>
      <c r="KRH19" s="396"/>
      <c r="KRI19" s="396"/>
      <c r="KRJ19" s="396"/>
      <c r="KRK19" s="396"/>
      <c r="KRL19" s="396"/>
      <c r="KRM19" s="396"/>
      <c r="KRN19" s="396"/>
      <c r="KRO19" s="396"/>
      <c r="KRP19" s="396"/>
      <c r="KRQ19" s="396"/>
      <c r="KRR19" s="396"/>
      <c r="KRS19" s="396"/>
      <c r="KRT19" s="396"/>
      <c r="KRU19" s="396"/>
      <c r="KRV19" s="396"/>
      <c r="KRW19" s="396"/>
      <c r="KRX19" s="396"/>
      <c r="KRY19" s="396"/>
      <c r="KRZ19" s="396"/>
      <c r="KSA19" s="396"/>
      <c r="KSB19" s="396"/>
      <c r="KSC19" s="396"/>
      <c r="KSD19" s="396"/>
      <c r="KSE19" s="396"/>
      <c r="KSF19" s="396"/>
      <c r="KSG19" s="396"/>
      <c r="KSH19" s="396"/>
      <c r="KSI19" s="396"/>
      <c r="KSJ19" s="396"/>
      <c r="KSK19" s="396"/>
      <c r="KSL19" s="396"/>
      <c r="KSM19" s="396"/>
      <c r="KSN19" s="396"/>
      <c r="KSO19" s="396"/>
      <c r="KSP19" s="396"/>
      <c r="KSQ19" s="396"/>
      <c r="KSR19" s="396"/>
      <c r="KSS19" s="396"/>
      <c r="KST19" s="396"/>
      <c r="KSU19" s="396"/>
      <c r="KSV19" s="396"/>
      <c r="KSW19" s="396"/>
      <c r="KSX19" s="396"/>
      <c r="KSY19" s="396"/>
      <c r="KSZ19" s="396"/>
      <c r="KTA19" s="396"/>
      <c r="KTB19" s="396"/>
      <c r="KTC19" s="396"/>
      <c r="KTD19" s="396"/>
      <c r="KTE19" s="396"/>
      <c r="KTF19" s="396"/>
      <c r="KTG19" s="396"/>
      <c r="KTH19" s="396"/>
      <c r="KTI19" s="396"/>
      <c r="KTJ19" s="396"/>
      <c r="KTK19" s="396"/>
      <c r="KTL19" s="396"/>
      <c r="KTM19" s="396"/>
      <c r="KTN19" s="396"/>
      <c r="KTO19" s="396"/>
      <c r="KTP19" s="396"/>
      <c r="KTQ19" s="396"/>
      <c r="KTR19" s="396"/>
      <c r="KTS19" s="396"/>
      <c r="KTT19" s="396"/>
      <c r="KTU19" s="396"/>
      <c r="KTV19" s="396"/>
      <c r="KTW19" s="396"/>
      <c r="KTX19" s="396"/>
      <c r="KTY19" s="396"/>
      <c r="KTZ19" s="396"/>
      <c r="KUA19" s="396"/>
      <c r="KUB19" s="396"/>
      <c r="KUC19" s="396"/>
      <c r="KUD19" s="396"/>
      <c r="KUE19" s="396"/>
      <c r="KUF19" s="396"/>
      <c r="KUG19" s="396"/>
      <c r="KUH19" s="396"/>
      <c r="KUI19" s="396"/>
      <c r="KUJ19" s="396"/>
      <c r="KUK19" s="396"/>
      <c r="KUL19" s="396"/>
      <c r="KUM19" s="396"/>
      <c r="KUN19" s="396"/>
      <c r="KUO19" s="396"/>
      <c r="KUP19" s="396"/>
      <c r="KUQ19" s="396"/>
      <c r="KUR19" s="396"/>
      <c r="KUS19" s="396"/>
      <c r="KUT19" s="396"/>
      <c r="KUU19" s="396"/>
      <c r="KUV19" s="396"/>
      <c r="KUW19" s="396"/>
      <c r="KUX19" s="396"/>
      <c r="KUY19" s="396"/>
      <c r="KUZ19" s="396"/>
      <c r="KVA19" s="396"/>
      <c r="KVB19" s="396"/>
      <c r="KVC19" s="396"/>
      <c r="KVD19" s="396"/>
      <c r="KVE19" s="396"/>
      <c r="KVF19" s="396"/>
      <c r="KVG19" s="396"/>
      <c r="KVH19" s="396"/>
      <c r="KVI19" s="396"/>
      <c r="KVJ19" s="396"/>
      <c r="KVK19" s="396"/>
      <c r="KVL19" s="396"/>
      <c r="KVM19" s="396"/>
      <c r="KVN19" s="396"/>
      <c r="KVO19" s="396"/>
      <c r="KVP19" s="396"/>
      <c r="KVQ19" s="396"/>
      <c r="KVR19" s="396"/>
      <c r="KVS19" s="396"/>
      <c r="KVT19" s="396"/>
      <c r="KVU19" s="396"/>
      <c r="KVV19" s="396"/>
      <c r="KVW19" s="396"/>
      <c r="KVX19" s="396"/>
      <c r="KVY19" s="396"/>
      <c r="KVZ19" s="396"/>
      <c r="KWA19" s="396"/>
      <c r="KWB19" s="396"/>
      <c r="KWC19" s="396"/>
      <c r="KWD19" s="396"/>
      <c r="KWE19" s="396"/>
      <c r="KWF19" s="396"/>
      <c r="KWG19" s="396"/>
      <c r="KWH19" s="396"/>
      <c r="KWI19" s="396"/>
      <c r="KWJ19" s="396"/>
      <c r="KWK19" s="396"/>
      <c r="KWL19" s="396"/>
      <c r="KWM19" s="396"/>
      <c r="KWN19" s="396"/>
      <c r="KWO19" s="396"/>
      <c r="KWP19" s="396"/>
      <c r="KWQ19" s="396"/>
      <c r="KWR19" s="396"/>
      <c r="KWS19" s="396"/>
      <c r="KWT19" s="396"/>
      <c r="KWU19" s="396"/>
      <c r="KWV19" s="396"/>
      <c r="KWW19" s="396"/>
      <c r="KWX19" s="396"/>
      <c r="KWY19" s="396"/>
      <c r="KWZ19" s="396"/>
      <c r="KXA19" s="396"/>
      <c r="KXB19" s="396"/>
      <c r="KXC19" s="396"/>
      <c r="KXD19" s="396"/>
      <c r="KXE19" s="396"/>
      <c r="KXF19" s="396"/>
      <c r="KXG19" s="396"/>
      <c r="KXH19" s="396"/>
      <c r="KXI19" s="396"/>
      <c r="KXJ19" s="396"/>
      <c r="KXK19" s="396"/>
      <c r="KXL19" s="396"/>
      <c r="KXM19" s="396"/>
      <c r="KXN19" s="396"/>
      <c r="KXO19" s="396"/>
      <c r="KXP19" s="396"/>
      <c r="KXQ19" s="396"/>
      <c r="KXR19" s="396"/>
      <c r="KXS19" s="396"/>
      <c r="KXT19" s="396"/>
      <c r="KXU19" s="396"/>
      <c r="KXV19" s="396"/>
      <c r="KXW19" s="396"/>
      <c r="KXX19" s="396"/>
      <c r="KXY19" s="396"/>
      <c r="KXZ19" s="396"/>
      <c r="KYA19" s="396"/>
      <c r="KYB19" s="396"/>
      <c r="KYC19" s="396"/>
      <c r="KYD19" s="396"/>
      <c r="KYE19" s="396"/>
      <c r="KYF19" s="396"/>
      <c r="KYG19" s="396"/>
      <c r="KYH19" s="396"/>
      <c r="KYI19" s="396"/>
      <c r="KYJ19" s="396"/>
      <c r="KYK19" s="396"/>
      <c r="KYL19" s="396"/>
      <c r="KYM19" s="396"/>
      <c r="KYN19" s="396"/>
      <c r="KYO19" s="396"/>
      <c r="KYP19" s="396"/>
      <c r="KYQ19" s="396"/>
      <c r="KYR19" s="396"/>
      <c r="KYS19" s="396"/>
      <c r="KYT19" s="396"/>
      <c r="KYU19" s="396"/>
      <c r="KYV19" s="396"/>
      <c r="KYW19" s="396"/>
      <c r="KYX19" s="396"/>
      <c r="KYY19" s="396"/>
      <c r="KYZ19" s="396"/>
      <c r="KZA19" s="396"/>
      <c r="KZB19" s="396"/>
      <c r="KZC19" s="396"/>
      <c r="KZD19" s="396"/>
      <c r="KZE19" s="396"/>
      <c r="KZF19" s="396"/>
      <c r="KZG19" s="396"/>
      <c r="KZH19" s="396"/>
      <c r="KZI19" s="396"/>
      <c r="KZJ19" s="396"/>
      <c r="KZK19" s="396"/>
      <c r="KZL19" s="396"/>
      <c r="KZM19" s="396"/>
      <c r="KZN19" s="396"/>
      <c r="KZO19" s="396"/>
      <c r="KZP19" s="396"/>
      <c r="KZQ19" s="396"/>
      <c r="KZR19" s="396"/>
      <c r="KZS19" s="396"/>
      <c r="KZT19" s="396"/>
      <c r="KZU19" s="396"/>
      <c r="KZV19" s="396"/>
      <c r="KZW19" s="396"/>
      <c r="KZX19" s="396"/>
      <c r="KZY19" s="396"/>
      <c r="KZZ19" s="396"/>
      <c r="LAA19" s="396"/>
      <c r="LAB19" s="396"/>
      <c r="LAC19" s="396"/>
      <c r="LAD19" s="396"/>
      <c r="LAE19" s="396"/>
      <c r="LAF19" s="396"/>
      <c r="LAG19" s="396"/>
      <c r="LAH19" s="396"/>
      <c r="LAI19" s="396"/>
      <c r="LAJ19" s="396"/>
      <c r="LAK19" s="396"/>
      <c r="LAL19" s="396"/>
      <c r="LAM19" s="396"/>
      <c r="LAN19" s="396"/>
      <c r="LAO19" s="396"/>
      <c r="LAP19" s="396"/>
      <c r="LAQ19" s="396"/>
      <c r="LAR19" s="396"/>
      <c r="LAS19" s="396"/>
      <c r="LAT19" s="396"/>
      <c r="LAU19" s="396"/>
      <c r="LAV19" s="396"/>
      <c r="LAW19" s="396"/>
      <c r="LAX19" s="396"/>
      <c r="LAY19" s="396"/>
      <c r="LAZ19" s="396"/>
      <c r="LBA19" s="396"/>
      <c r="LBB19" s="396"/>
      <c r="LBC19" s="396"/>
      <c r="LBD19" s="396"/>
      <c r="LBE19" s="396"/>
      <c r="LBF19" s="396"/>
      <c r="LBG19" s="396"/>
      <c r="LBH19" s="396"/>
      <c r="LBI19" s="396"/>
      <c r="LBJ19" s="396"/>
      <c r="LBK19" s="396"/>
      <c r="LBL19" s="396"/>
      <c r="LBM19" s="396"/>
      <c r="LBN19" s="396"/>
      <c r="LBO19" s="396"/>
      <c r="LBP19" s="396"/>
      <c r="LBQ19" s="396"/>
      <c r="LBR19" s="396"/>
      <c r="LBS19" s="396"/>
      <c r="LBT19" s="396"/>
      <c r="LBU19" s="396"/>
      <c r="LBV19" s="396"/>
      <c r="LBW19" s="396"/>
      <c r="LBX19" s="396"/>
      <c r="LBY19" s="396"/>
      <c r="LBZ19" s="396"/>
      <c r="LCA19" s="396"/>
      <c r="LCB19" s="396"/>
      <c r="LCC19" s="396"/>
      <c r="LCD19" s="396"/>
      <c r="LCE19" s="396"/>
      <c r="LCF19" s="396"/>
      <c r="LCG19" s="396"/>
      <c r="LCH19" s="396"/>
      <c r="LCI19" s="396"/>
      <c r="LCJ19" s="396"/>
      <c r="LCK19" s="396"/>
      <c r="LCL19" s="396"/>
      <c r="LCM19" s="396"/>
      <c r="LCN19" s="396"/>
      <c r="LCO19" s="396"/>
      <c r="LCP19" s="396"/>
      <c r="LCQ19" s="396"/>
      <c r="LCR19" s="396"/>
      <c r="LCS19" s="396"/>
      <c r="LCT19" s="396"/>
      <c r="LCU19" s="396"/>
      <c r="LCV19" s="396"/>
      <c r="LCW19" s="396"/>
      <c r="LCX19" s="396"/>
      <c r="LCY19" s="396"/>
      <c r="LCZ19" s="396"/>
      <c r="LDA19" s="396"/>
      <c r="LDB19" s="396"/>
      <c r="LDC19" s="396"/>
      <c r="LDD19" s="396"/>
      <c r="LDE19" s="396"/>
      <c r="LDF19" s="396"/>
      <c r="LDG19" s="396"/>
      <c r="LDH19" s="396"/>
      <c r="LDI19" s="396"/>
      <c r="LDJ19" s="396"/>
      <c r="LDK19" s="396"/>
      <c r="LDL19" s="396"/>
      <c r="LDM19" s="396"/>
      <c r="LDN19" s="396"/>
      <c r="LDO19" s="396"/>
      <c r="LDP19" s="396"/>
      <c r="LDQ19" s="396"/>
      <c r="LDR19" s="396"/>
      <c r="LDS19" s="396"/>
      <c r="LDT19" s="396"/>
      <c r="LDU19" s="396"/>
      <c r="LDV19" s="396"/>
      <c r="LDW19" s="396"/>
      <c r="LDX19" s="396"/>
      <c r="LDY19" s="396"/>
      <c r="LDZ19" s="396"/>
      <c r="LEA19" s="396"/>
      <c r="LEB19" s="396"/>
      <c r="LEC19" s="396"/>
      <c r="LED19" s="396"/>
      <c r="LEE19" s="396"/>
      <c r="LEF19" s="396"/>
      <c r="LEG19" s="396"/>
      <c r="LEH19" s="396"/>
      <c r="LEI19" s="396"/>
      <c r="LEJ19" s="396"/>
      <c r="LEK19" s="396"/>
      <c r="LEL19" s="396"/>
      <c r="LEM19" s="396"/>
      <c r="LEN19" s="396"/>
      <c r="LEO19" s="396"/>
      <c r="LEP19" s="396"/>
      <c r="LEQ19" s="396"/>
      <c r="LER19" s="396"/>
      <c r="LES19" s="396"/>
      <c r="LET19" s="396"/>
      <c r="LEU19" s="396"/>
      <c r="LEV19" s="396"/>
      <c r="LEW19" s="396"/>
      <c r="LEX19" s="396"/>
      <c r="LEY19" s="396"/>
      <c r="LEZ19" s="396"/>
      <c r="LFA19" s="396"/>
      <c r="LFB19" s="396"/>
      <c r="LFC19" s="396"/>
      <c r="LFD19" s="396"/>
      <c r="LFE19" s="396"/>
      <c r="LFF19" s="396"/>
      <c r="LFG19" s="396"/>
      <c r="LFH19" s="396"/>
      <c r="LFI19" s="396"/>
      <c r="LFJ19" s="396"/>
      <c r="LFK19" s="396"/>
      <c r="LFL19" s="396"/>
      <c r="LFM19" s="396"/>
      <c r="LFN19" s="396"/>
      <c r="LFO19" s="396"/>
      <c r="LFP19" s="396"/>
      <c r="LFQ19" s="396"/>
      <c r="LFR19" s="396"/>
      <c r="LFS19" s="396"/>
      <c r="LFT19" s="396"/>
      <c r="LFU19" s="396"/>
      <c r="LFV19" s="396"/>
      <c r="LFW19" s="396"/>
      <c r="LFX19" s="396"/>
      <c r="LFY19" s="396"/>
      <c r="LFZ19" s="396"/>
      <c r="LGA19" s="396"/>
      <c r="LGB19" s="396"/>
      <c r="LGC19" s="396"/>
      <c r="LGD19" s="396"/>
      <c r="LGE19" s="396"/>
      <c r="LGF19" s="396"/>
      <c r="LGG19" s="396"/>
      <c r="LGH19" s="396"/>
      <c r="LGI19" s="396"/>
      <c r="LGJ19" s="396"/>
      <c r="LGK19" s="396"/>
      <c r="LGL19" s="396"/>
      <c r="LGM19" s="396"/>
      <c r="LGN19" s="396"/>
      <c r="LGO19" s="396"/>
      <c r="LGP19" s="396"/>
      <c r="LGQ19" s="396"/>
      <c r="LGR19" s="396"/>
      <c r="LGS19" s="396"/>
      <c r="LGT19" s="396"/>
      <c r="LGU19" s="396"/>
      <c r="LGV19" s="396"/>
      <c r="LGW19" s="396"/>
      <c r="LGX19" s="396"/>
      <c r="LGY19" s="396"/>
      <c r="LGZ19" s="396"/>
      <c r="LHA19" s="396"/>
      <c r="LHB19" s="396"/>
      <c r="LHC19" s="396"/>
      <c r="LHD19" s="396"/>
      <c r="LHE19" s="396"/>
      <c r="LHF19" s="396"/>
      <c r="LHG19" s="396"/>
      <c r="LHH19" s="396"/>
      <c r="LHI19" s="396"/>
      <c r="LHJ19" s="396"/>
      <c r="LHK19" s="396"/>
      <c r="LHL19" s="396"/>
      <c r="LHM19" s="396"/>
      <c r="LHN19" s="396"/>
      <c r="LHO19" s="396"/>
      <c r="LHP19" s="396"/>
      <c r="LHQ19" s="396"/>
      <c r="LHR19" s="396"/>
      <c r="LHS19" s="396"/>
      <c r="LHT19" s="396"/>
      <c r="LHU19" s="396"/>
      <c r="LHV19" s="396"/>
      <c r="LHW19" s="396"/>
      <c r="LHX19" s="396"/>
      <c r="LHY19" s="396"/>
      <c r="LHZ19" s="396"/>
      <c r="LIA19" s="396"/>
      <c r="LIB19" s="396"/>
      <c r="LIC19" s="396"/>
      <c r="LID19" s="396"/>
      <c r="LIE19" s="396"/>
      <c r="LIF19" s="396"/>
      <c r="LIG19" s="396"/>
      <c r="LIH19" s="396"/>
      <c r="LII19" s="396"/>
      <c r="LIJ19" s="396"/>
      <c r="LIK19" s="396"/>
      <c r="LIL19" s="396"/>
      <c r="LIM19" s="396"/>
      <c r="LIN19" s="396"/>
      <c r="LIO19" s="396"/>
      <c r="LIP19" s="396"/>
      <c r="LIQ19" s="396"/>
      <c r="LIR19" s="396"/>
      <c r="LIS19" s="396"/>
      <c r="LIT19" s="396"/>
      <c r="LIU19" s="396"/>
      <c r="LIV19" s="396"/>
      <c r="LIW19" s="396"/>
      <c r="LIX19" s="396"/>
      <c r="LIY19" s="396"/>
      <c r="LIZ19" s="396"/>
      <c r="LJA19" s="396"/>
      <c r="LJB19" s="396"/>
      <c r="LJC19" s="396"/>
      <c r="LJD19" s="396"/>
      <c r="LJE19" s="396"/>
      <c r="LJF19" s="396"/>
      <c r="LJG19" s="396"/>
      <c r="LJH19" s="396"/>
      <c r="LJI19" s="396"/>
      <c r="LJJ19" s="396"/>
      <c r="LJK19" s="396"/>
      <c r="LJL19" s="396"/>
      <c r="LJM19" s="396"/>
      <c r="LJN19" s="396"/>
      <c r="LJO19" s="396"/>
      <c r="LJP19" s="396"/>
      <c r="LJQ19" s="396"/>
      <c r="LJR19" s="396"/>
      <c r="LJS19" s="396"/>
      <c r="LJT19" s="396"/>
      <c r="LJU19" s="396"/>
      <c r="LJV19" s="396"/>
      <c r="LJW19" s="396"/>
      <c r="LJX19" s="396"/>
      <c r="LJY19" s="396"/>
      <c r="LJZ19" s="396"/>
      <c r="LKA19" s="396"/>
      <c r="LKB19" s="396"/>
      <c r="LKC19" s="396"/>
      <c r="LKD19" s="396"/>
      <c r="LKE19" s="396"/>
      <c r="LKF19" s="396"/>
      <c r="LKG19" s="396"/>
      <c r="LKH19" s="396"/>
      <c r="LKI19" s="396"/>
      <c r="LKJ19" s="396"/>
      <c r="LKK19" s="396"/>
      <c r="LKL19" s="396"/>
      <c r="LKM19" s="396"/>
      <c r="LKN19" s="396"/>
      <c r="LKO19" s="396"/>
      <c r="LKP19" s="396"/>
      <c r="LKQ19" s="396"/>
      <c r="LKR19" s="396"/>
      <c r="LKS19" s="396"/>
      <c r="LKT19" s="396"/>
      <c r="LKU19" s="396"/>
      <c r="LKV19" s="396"/>
      <c r="LKW19" s="396"/>
      <c r="LKX19" s="396"/>
      <c r="LKY19" s="396"/>
      <c r="LKZ19" s="396"/>
      <c r="LLA19" s="396"/>
      <c r="LLB19" s="396"/>
      <c r="LLC19" s="396"/>
      <c r="LLD19" s="396"/>
      <c r="LLE19" s="396"/>
      <c r="LLF19" s="396"/>
      <c r="LLG19" s="396"/>
      <c r="LLH19" s="396"/>
      <c r="LLI19" s="396"/>
      <c r="LLJ19" s="396"/>
      <c r="LLK19" s="396"/>
      <c r="LLL19" s="396"/>
      <c r="LLM19" s="396"/>
      <c r="LLN19" s="396"/>
      <c r="LLO19" s="396"/>
      <c r="LLP19" s="396"/>
      <c r="LLQ19" s="396"/>
      <c r="LLR19" s="396"/>
      <c r="LLS19" s="396"/>
      <c r="LLT19" s="396"/>
      <c r="LLU19" s="396"/>
      <c r="LLV19" s="396"/>
      <c r="LLW19" s="396"/>
      <c r="LLX19" s="396"/>
      <c r="LLY19" s="396"/>
      <c r="LLZ19" s="396"/>
      <c r="LMA19" s="396"/>
      <c r="LMB19" s="396"/>
      <c r="LMC19" s="396"/>
      <c r="LMD19" s="396"/>
      <c r="LME19" s="396"/>
      <c r="LMF19" s="396"/>
      <c r="LMG19" s="396"/>
      <c r="LMH19" s="396"/>
      <c r="LMI19" s="396"/>
      <c r="LMJ19" s="396"/>
      <c r="LMK19" s="396"/>
      <c r="LML19" s="396"/>
      <c r="LMM19" s="396"/>
      <c r="LMN19" s="396"/>
      <c r="LMO19" s="396"/>
      <c r="LMP19" s="396"/>
      <c r="LMQ19" s="396"/>
      <c r="LMR19" s="396"/>
      <c r="LMS19" s="396"/>
      <c r="LMT19" s="396"/>
      <c r="LMU19" s="396"/>
      <c r="LMV19" s="396"/>
      <c r="LMW19" s="396"/>
      <c r="LMX19" s="396"/>
      <c r="LMY19" s="396"/>
      <c r="LMZ19" s="396"/>
      <c r="LNA19" s="396"/>
      <c r="LNB19" s="396"/>
      <c r="LNC19" s="396"/>
      <c r="LND19" s="396"/>
      <c r="LNE19" s="396"/>
      <c r="LNF19" s="396"/>
      <c r="LNG19" s="396"/>
      <c r="LNH19" s="396"/>
      <c r="LNI19" s="396"/>
      <c r="LNJ19" s="396"/>
      <c r="LNK19" s="396"/>
      <c r="LNL19" s="396"/>
      <c r="LNM19" s="396"/>
      <c r="LNN19" s="396"/>
      <c r="LNO19" s="396"/>
      <c r="LNP19" s="396"/>
      <c r="LNQ19" s="396"/>
      <c r="LNR19" s="396"/>
      <c r="LNS19" s="396"/>
      <c r="LNT19" s="396"/>
      <c r="LNU19" s="396"/>
      <c r="LNV19" s="396"/>
      <c r="LNW19" s="396"/>
      <c r="LNX19" s="396"/>
      <c r="LNY19" s="396"/>
      <c r="LNZ19" s="396"/>
      <c r="LOA19" s="396"/>
      <c r="LOB19" s="396"/>
      <c r="LOC19" s="396"/>
      <c r="LOD19" s="396"/>
      <c r="LOE19" s="396"/>
      <c r="LOF19" s="396"/>
      <c r="LOG19" s="396"/>
      <c r="LOH19" s="396"/>
      <c r="LOI19" s="396"/>
      <c r="LOJ19" s="396"/>
      <c r="LOK19" s="396"/>
      <c r="LOL19" s="396"/>
      <c r="LOM19" s="396"/>
      <c r="LON19" s="396"/>
      <c r="LOO19" s="396"/>
      <c r="LOP19" s="396"/>
      <c r="LOQ19" s="396"/>
      <c r="LOR19" s="396"/>
      <c r="LOS19" s="396"/>
      <c r="LOT19" s="396"/>
      <c r="LOU19" s="396"/>
      <c r="LOV19" s="396"/>
      <c r="LOW19" s="396"/>
      <c r="LOX19" s="396"/>
      <c r="LOY19" s="396"/>
      <c r="LOZ19" s="396"/>
      <c r="LPA19" s="396"/>
      <c r="LPB19" s="396"/>
      <c r="LPC19" s="396"/>
      <c r="LPD19" s="396"/>
      <c r="LPE19" s="396"/>
      <c r="LPF19" s="396"/>
      <c r="LPG19" s="396"/>
      <c r="LPH19" s="396"/>
      <c r="LPI19" s="396"/>
      <c r="LPJ19" s="396"/>
      <c r="LPK19" s="396"/>
      <c r="LPL19" s="396"/>
      <c r="LPM19" s="396"/>
      <c r="LPN19" s="396"/>
      <c r="LPO19" s="396"/>
      <c r="LPP19" s="396"/>
      <c r="LPQ19" s="396"/>
      <c r="LPR19" s="396"/>
      <c r="LPS19" s="396"/>
      <c r="LPT19" s="396"/>
      <c r="LPU19" s="396"/>
      <c r="LPV19" s="396"/>
      <c r="LPW19" s="396"/>
      <c r="LPX19" s="396"/>
      <c r="LPY19" s="396"/>
      <c r="LPZ19" s="396"/>
      <c r="LQA19" s="396"/>
      <c r="LQB19" s="396"/>
      <c r="LQC19" s="396"/>
      <c r="LQD19" s="396"/>
      <c r="LQE19" s="396"/>
      <c r="LQF19" s="396"/>
      <c r="LQG19" s="396"/>
      <c r="LQH19" s="396"/>
      <c r="LQI19" s="396"/>
      <c r="LQJ19" s="396"/>
      <c r="LQK19" s="396"/>
      <c r="LQL19" s="396"/>
      <c r="LQM19" s="396"/>
      <c r="LQN19" s="396"/>
      <c r="LQO19" s="396"/>
      <c r="LQP19" s="396"/>
      <c r="LQQ19" s="396"/>
      <c r="LQR19" s="396"/>
      <c r="LQS19" s="396"/>
      <c r="LQT19" s="396"/>
      <c r="LQU19" s="396"/>
      <c r="LQV19" s="396"/>
      <c r="LQW19" s="396"/>
      <c r="LQX19" s="396"/>
      <c r="LQY19" s="396"/>
      <c r="LQZ19" s="396"/>
      <c r="LRA19" s="396"/>
      <c r="LRB19" s="396"/>
      <c r="LRC19" s="396"/>
      <c r="LRD19" s="396"/>
      <c r="LRE19" s="396"/>
      <c r="LRF19" s="396"/>
      <c r="LRG19" s="396"/>
      <c r="LRH19" s="396"/>
      <c r="LRI19" s="396"/>
      <c r="LRJ19" s="396"/>
      <c r="LRK19" s="396"/>
      <c r="LRL19" s="396"/>
      <c r="LRM19" s="396"/>
      <c r="LRN19" s="396"/>
      <c r="LRO19" s="396"/>
      <c r="LRP19" s="396"/>
      <c r="LRQ19" s="396"/>
      <c r="LRR19" s="396"/>
      <c r="LRS19" s="396"/>
      <c r="LRT19" s="396"/>
      <c r="LRU19" s="396"/>
      <c r="LRV19" s="396"/>
      <c r="LRW19" s="396"/>
      <c r="LRX19" s="396"/>
      <c r="LRY19" s="396"/>
      <c r="LRZ19" s="396"/>
      <c r="LSA19" s="396"/>
      <c r="LSB19" s="396"/>
      <c r="LSC19" s="396"/>
      <c r="LSD19" s="396"/>
      <c r="LSE19" s="396"/>
      <c r="LSF19" s="396"/>
      <c r="LSG19" s="396"/>
      <c r="LSH19" s="396"/>
      <c r="LSI19" s="396"/>
      <c r="LSJ19" s="396"/>
      <c r="LSK19" s="396"/>
      <c r="LSL19" s="396"/>
      <c r="LSM19" s="396"/>
      <c r="LSN19" s="396"/>
      <c r="LSO19" s="396"/>
      <c r="LSP19" s="396"/>
      <c r="LSQ19" s="396"/>
      <c r="LSR19" s="396"/>
      <c r="LSS19" s="396"/>
      <c r="LST19" s="396"/>
      <c r="LSU19" s="396"/>
      <c r="LSV19" s="396"/>
      <c r="LSW19" s="396"/>
      <c r="LSX19" s="396"/>
      <c r="LSY19" s="396"/>
      <c r="LSZ19" s="396"/>
      <c r="LTA19" s="396"/>
      <c r="LTB19" s="396"/>
      <c r="LTC19" s="396"/>
      <c r="LTD19" s="396"/>
      <c r="LTE19" s="396"/>
      <c r="LTF19" s="396"/>
      <c r="LTG19" s="396"/>
      <c r="LTH19" s="396"/>
      <c r="LTI19" s="396"/>
      <c r="LTJ19" s="396"/>
      <c r="LTK19" s="396"/>
      <c r="LTL19" s="396"/>
      <c r="LTM19" s="396"/>
      <c r="LTN19" s="396"/>
      <c r="LTO19" s="396"/>
      <c r="LTP19" s="396"/>
      <c r="LTQ19" s="396"/>
      <c r="LTR19" s="396"/>
      <c r="LTS19" s="396"/>
      <c r="LTT19" s="396"/>
      <c r="LTU19" s="396"/>
      <c r="LTV19" s="396"/>
      <c r="LTW19" s="396"/>
      <c r="LTX19" s="396"/>
      <c r="LTY19" s="396"/>
      <c r="LTZ19" s="396"/>
      <c r="LUA19" s="396"/>
      <c r="LUB19" s="396"/>
      <c r="LUC19" s="396"/>
      <c r="LUD19" s="396"/>
      <c r="LUE19" s="396"/>
      <c r="LUF19" s="396"/>
      <c r="LUG19" s="396"/>
      <c r="LUH19" s="396"/>
      <c r="LUI19" s="396"/>
      <c r="LUJ19" s="396"/>
      <c r="LUK19" s="396"/>
      <c r="LUL19" s="396"/>
      <c r="LUM19" s="396"/>
      <c r="LUN19" s="396"/>
      <c r="LUO19" s="396"/>
      <c r="LUP19" s="396"/>
      <c r="LUQ19" s="396"/>
      <c r="LUR19" s="396"/>
      <c r="LUS19" s="396"/>
      <c r="LUT19" s="396"/>
      <c r="LUU19" s="396"/>
      <c r="LUV19" s="396"/>
      <c r="LUW19" s="396"/>
      <c r="LUX19" s="396"/>
      <c r="LUY19" s="396"/>
      <c r="LUZ19" s="396"/>
      <c r="LVA19" s="396"/>
      <c r="LVB19" s="396"/>
      <c r="LVC19" s="396"/>
      <c r="LVD19" s="396"/>
      <c r="LVE19" s="396"/>
      <c r="LVF19" s="396"/>
      <c r="LVG19" s="396"/>
      <c r="LVH19" s="396"/>
      <c r="LVI19" s="396"/>
      <c r="LVJ19" s="396"/>
      <c r="LVK19" s="396"/>
      <c r="LVL19" s="396"/>
      <c r="LVM19" s="396"/>
      <c r="LVN19" s="396"/>
      <c r="LVO19" s="396"/>
      <c r="LVP19" s="396"/>
      <c r="LVQ19" s="396"/>
      <c r="LVR19" s="396"/>
      <c r="LVS19" s="396"/>
      <c r="LVT19" s="396"/>
      <c r="LVU19" s="396"/>
      <c r="LVV19" s="396"/>
      <c r="LVW19" s="396"/>
      <c r="LVX19" s="396"/>
      <c r="LVY19" s="396"/>
      <c r="LVZ19" s="396"/>
      <c r="LWA19" s="396"/>
      <c r="LWB19" s="396"/>
      <c r="LWC19" s="396"/>
      <c r="LWD19" s="396"/>
      <c r="LWE19" s="396"/>
      <c r="LWF19" s="396"/>
      <c r="LWG19" s="396"/>
      <c r="LWH19" s="396"/>
      <c r="LWI19" s="396"/>
      <c r="LWJ19" s="396"/>
      <c r="LWK19" s="396"/>
      <c r="LWL19" s="396"/>
      <c r="LWM19" s="396"/>
      <c r="LWN19" s="396"/>
      <c r="LWO19" s="396"/>
      <c r="LWP19" s="396"/>
      <c r="LWQ19" s="396"/>
      <c r="LWR19" s="396"/>
      <c r="LWS19" s="396"/>
      <c r="LWT19" s="396"/>
      <c r="LWU19" s="396"/>
      <c r="LWV19" s="396"/>
      <c r="LWW19" s="396"/>
      <c r="LWX19" s="396"/>
      <c r="LWY19" s="396"/>
      <c r="LWZ19" s="396"/>
      <c r="LXA19" s="396"/>
      <c r="LXB19" s="396"/>
      <c r="LXC19" s="396"/>
      <c r="LXD19" s="396"/>
      <c r="LXE19" s="396"/>
      <c r="LXF19" s="396"/>
      <c r="LXG19" s="396"/>
      <c r="LXH19" s="396"/>
      <c r="LXI19" s="396"/>
      <c r="LXJ19" s="396"/>
      <c r="LXK19" s="396"/>
      <c r="LXL19" s="396"/>
      <c r="LXM19" s="396"/>
      <c r="LXN19" s="396"/>
      <c r="LXO19" s="396"/>
      <c r="LXP19" s="396"/>
      <c r="LXQ19" s="396"/>
      <c r="LXR19" s="396"/>
      <c r="LXS19" s="396"/>
      <c r="LXT19" s="396"/>
      <c r="LXU19" s="396"/>
      <c r="LXV19" s="396"/>
      <c r="LXW19" s="396"/>
      <c r="LXX19" s="396"/>
      <c r="LXY19" s="396"/>
      <c r="LXZ19" s="396"/>
      <c r="LYA19" s="396"/>
      <c r="LYB19" s="396"/>
      <c r="LYC19" s="396"/>
      <c r="LYD19" s="396"/>
      <c r="LYE19" s="396"/>
      <c r="LYF19" s="396"/>
      <c r="LYG19" s="396"/>
      <c r="LYH19" s="396"/>
      <c r="LYI19" s="396"/>
      <c r="LYJ19" s="396"/>
      <c r="LYK19" s="396"/>
      <c r="LYL19" s="396"/>
      <c r="LYM19" s="396"/>
      <c r="LYN19" s="396"/>
      <c r="LYO19" s="396"/>
      <c r="LYP19" s="396"/>
      <c r="LYQ19" s="396"/>
      <c r="LYR19" s="396"/>
      <c r="LYS19" s="396"/>
      <c r="LYT19" s="396"/>
      <c r="LYU19" s="396"/>
      <c r="LYV19" s="396"/>
      <c r="LYW19" s="396"/>
      <c r="LYX19" s="396"/>
      <c r="LYY19" s="396"/>
      <c r="LYZ19" s="396"/>
      <c r="LZA19" s="396"/>
      <c r="LZB19" s="396"/>
      <c r="LZC19" s="396"/>
      <c r="LZD19" s="396"/>
      <c r="LZE19" s="396"/>
      <c r="LZF19" s="396"/>
      <c r="LZG19" s="396"/>
      <c r="LZH19" s="396"/>
      <c r="LZI19" s="396"/>
      <c r="LZJ19" s="396"/>
      <c r="LZK19" s="396"/>
      <c r="LZL19" s="396"/>
      <c r="LZM19" s="396"/>
      <c r="LZN19" s="396"/>
      <c r="LZO19" s="396"/>
      <c r="LZP19" s="396"/>
      <c r="LZQ19" s="396"/>
      <c r="LZR19" s="396"/>
      <c r="LZS19" s="396"/>
      <c r="LZT19" s="396"/>
      <c r="LZU19" s="396"/>
      <c r="LZV19" s="396"/>
      <c r="LZW19" s="396"/>
      <c r="LZX19" s="396"/>
      <c r="LZY19" s="396"/>
      <c r="LZZ19" s="396"/>
      <c r="MAA19" s="396"/>
      <c r="MAB19" s="396"/>
      <c r="MAC19" s="396"/>
      <c r="MAD19" s="396"/>
      <c r="MAE19" s="396"/>
      <c r="MAF19" s="396"/>
      <c r="MAG19" s="396"/>
      <c r="MAH19" s="396"/>
      <c r="MAI19" s="396"/>
      <c r="MAJ19" s="396"/>
      <c r="MAK19" s="396"/>
      <c r="MAL19" s="396"/>
      <c r="MAM19" s="396"/>
      <c r="MAN19" s="396"/>
      <c r="MAO19" s="396"/>
      <c r="MAP19" s="396"/>
      <c r="MAQ19" s="396"/>
      <c r="MAR19" s="396"/>
      <c r="MAS19" s="396"/>
      <c r="MAT19" s="396"/>
      <c r="MAU19" s="396"/>
      <c r="MAV19" s="396"/>
      <c r="MAW19" s="396"/>
      <c r="MAX19" s="396"/>
      <c r="MAY19" s="396"/>
      <c r="MAZ19" s="396"/>
      <c r="MBA19" s="396"/>
      <c r="MBB19" s="396"/>
      <c r="MBC19" s="396"/>
      <c r="MBD19" s="396"/>
      <c r="MBE19" s="396"/>
      <c r="MBF19" s="396"/>
      <c r="MBG19" s="396"/>
      <c r="MBH19" s="396"/>
      <c r="MBI19" s="396"/>
      <c r="MBJ19" s="396"/>
      <c r="MBK19" s="396"/>
      <c r="MBL19" s="396"/>
      <c r="MBM19" s="396"/>
      <c r="MBN19" s="396"/>
      <c r="MBO19" s="396"/>
      <c r="MBP19" s="396"/>
      <c r="MBQ19" s="396"/>
      <c r="MBR19" s="396"/>
      <c r="MBS19" s="396"/>
      <c r="MBT19" s="396"/>
      <c r="MBU19" s="396"/>
      <c r="MBV19" s="396"/>
      <c r="MBW19" s="396"/>
      <c r="MBX19" s="396"/>
      <c r="MBY19" s="396"/>
      <c r="MBZ19" s="396"/>
      <c r="MCA19" s="396"/>
      <c r="MCB19" s="396"/>
      <c r="MCC19" s="396"/>
      <c r="MCD19" s="396"/>
      <c r="MCE19" s="396"/>
      <c r="MCF19" s="396"/>
      <c r="MCG19" s="396"/>
      <c r="MCH19" s="396"/>
      <c r="MCI19" s="396"/>
      <c r="MCJ19" s="396"/>
      <c r="MCK19" s="396"/>
      <c r="MCL19" s="396"/>
      <c r="MCM19" s="396"/>
      <c r="MCN19" s="396"/>
      <c r="MCO19" s="396"/>
      <c r="MCP19" s="396"/>
      <c r="MCQ19" s="396"/>
      <c r="MCR19" s="396"/>
      <c r="MCS19" s="396"/>
      <c r="MCT19" s="396"/>
      <c r="MCU19" s="396"/>
      <c r="MCV19" s="396"/>
      <c r="MCW19" s="396"/>
      <c r="MCX19" s="396"/>
      <c r="MCY19" s="396"/>
      <c r="MCZ19" s="396"/>
      <c r="MDA19" s="396"/>
      <c r="MDB19" s="396"/>
      <c r="MDC19" s="396"/>
      <c r="MDD19" s="396"/>
      <c r="MDE19" s="396"/>
      <c r="MDF19" s="396"/>
      <c r="MDG19" s="396"/>
      <c r="MDH19" s="396"/>
      <c r="MDI19" s="396"/>
      <c r="MDJ19" s="396"/>
      <c r="MDK19" s="396"/>
      <c r="MDL19" s="396"/>
      <c r="MDM19" s="396"/>
      <c r="MDN19" s="396"/>
      <c r="MDO19" s="396"/>
      <c r="MDP19" s="396"/>
      <c r="MDQ19" s="396"/>
      <c r="MDR19" s="396"/>
      <c r="MDS19" s="396"/>
      <c r="MDT19" s="396"/>
      <c r="MDU19" s="396"/>
      <c r="MDV19" s="396"/>
      <c r="MDW19" s="396"/>
      <c r="MDX19" s="396"/>
      <c r="MDY19" s="396"/>
      <c r="MDZ19" s="396"/>
      <c r="MEA19" s="396"/>
      <c r="MEB19" s="396"/>
      <c r="MEC19" s="396"/>
      <c r="MED19" s="396"/>
      <c r="MEE19" s="396"/>
      <c r="MEF19" s="396"/>
      <c r="MEG19" s="396"/>
      <c r="MEH19" s="396"/>
      <c r="MEI19" s="396"/>
      <c r="MEJ19" s="396"/>
      <c r="MEK19" s="396"/>
      <c r="MEL19" s="396"/>
      <c r="MEM19" s="396"/>
      <c r="MEN19" s="396"/>
      <c r="MEO19" s="396"/>
      <c r="MEP19" s="396"/>
      <c r="MEQ19" s="396"/>
      <c r="MER19" s="396"/>
      <c r="MES19" s="396"/>
      <c r="MET19" s="396"/>
      <c r="MEU19" s="396"/>
      <c r="MEV19" s="396"/>
      <c r="MEW19" s="396"/>
      <c r="MEX19" s="396"/>
      <c r="MEY19" s="396"/>
      <c r="MEZ19" s="396"/>
      <c r="MFA19" s="396"/>
      <c r="MFB19" s="396"/>
      <c r="MFC19" s="396"/>
      <c r="MFD19" s="396"/>
      <c r="MFE19" s="396"/>
      <c r="MFF19" s="396"/>
      <c r="MFG19" s="396"/>
      <c r="MFH19" s="396"/>
      <c r="MFI19" s="396"/>
      <c r="MFJ19" s="396"/>
      <c r="MFK19" s="396"/>
      <c r="MFL19" s="396"/>
      <c r="MFM19" s="396"/>
      <c r="MFN19" s="396"/>
      <c r="MFO19" s="396"/>
      <c r="MFP19" s="396"/>
      <c r="MFQ19" s="396"/>
      <c r="MFR19" s="396"/>
      <c r="MFS19" s="396"/>
      <c r="MFT19" s="396"/>
      <c r="MFU19" s="396"/>
      <c r="MFV19" s="396"/>
      <c r="MFW19" s="396"/>
      <c r="MFX19" s="396"/>
      <c r="MFY19" s="396"/>
      <c r="MFZ19" s="396"/>
      <c r="MGA19" s="396"/>
      <c r="MGB19" s="396"/>
      <c r="MGC19" s="396"/>
      <c r="MGD19" s="396"/>
      <c r="MGE19" s="396"/>
      <c r="MGF19" s="396"/>
      <c r="MGG19" s="396"/>
      <c r="MGH19" s="396"/>
      <c r="MGI19" s="396"/>
      <c r="MGJ19" s="396"/>
      <c r="MGK19" s="396"/>
      <c r="MGL19" s="396"/>
      <c r="MGM19" s="396"/>
      <c r="MGN19" s="396"/>
      <c r="MGO19" s="396"/>
      <c r="MGP19" s="396"/>
      <c r="MGQ19" s="396"/>
      <c r="MGR19" s="396"/>
      <c r="MGS19" s="396"/>
      <c r="MGT19" s="396"/>
      <c r="MGU19" s="396"/>
      <c r="MGV19" s="396"/>
      <c r="MGW19" s="396"/>
      <c r="MGX19" s="396"/>
      <c r="MGY19" s="396"/>
      <c r="MGZ19" s="396"/>
      <c r="MHA19" s="396"/>
      <c r="MHB19" s="396"/>
      <c r="MHC19" s="396"/>
      <c r="MHD19" s="396"/>
      <c r="MHE19" s="396"/>
      <c r="MHF19" s="396"/>
      <c r="MHG19" s="396"/>
      <c r="MHH19" s="396"/>
      <c r="MHI19" s="396"/>
      <c r="MHJ19" s="396"/>
      <c r="MHK19" s="396"/>
      <c r="MHL19" s="396"/>
      <c r="MHM19" s="396"/>
      <c r="MHN19" s="396"/>
      <c r="MHO19" s="396"/>
      <c r="MHP19" s="396"/>
      <c r="MHQ19" s="396"/>
      <c r="MHR19" s="396"/>
      <c r="MHS19" s="396"/>
      <c r="MHT19" s="396"/>
      <c r="MHU19" s="396"/>
      <c r="MHV19" s="396"/>
      <c r="MHW19" s="396"/>
      <c r="MHX19" s="396"/>
      <c r="MHY19" s="396"/>
      <c r="MHZ19" s="396"/>
      <c r="MIA19" s="396"/>
      <c r="MIB19" s="396"/>
      <c r="MIC19" s="396"/>
      <c r="MID19" s="396"/>
      <c r="MIE19" s="396"/>
      <c r="MIF19" s="396"/>
      <c r="MIG19" s="396"/>
      <c r="MIH19" s="396"/>
      <c r="MII19" s="396"/>
      <c r="MIJ19" s="396"/>
      <c r="MIK19" s="396"/>
      <c r="MIL19" s="396"/>
      <c r="MIM19" s="396"/>
      <c r="MIN19" s="396"/>
      <c r="MIO19" s="396"/>
      <c r="MIP19" s="396"/>
      <c r="MIQ19" s="396"/>
      <c r="MIR19" s="396"/>
      <c r="MIS19" s="396"/>
      <c r="MIT19" s="396"/>
      <c r="MIU19" s="396"/>
      <c r="MIV19" s="396"/>
      <c r="MIW19" s="396"/>
      <c r="MIX19" s="396"/>
      <c r="MIY19" s="396"/>
      <c r="MIZ19" s="396"/>
      <c r="MJA19" s="396"/>
      <c r="MJB19" s="396"/>
      <c r="MJC19" s="396"/>
      <c r="MJD19" s="396"/>
      <c r="MJE19" s="396"/>
      <c r="MJF19" s="396"/>
      <c r="MJG19" s="396"/>
      <c r="MJH19" s="396"/>
      <c r="MJI19" s="396"/>
      <c r="MJJ19" s="396"/>
      <c r="MJK19" s="396"/>
      <c r="MJL19" s="396"/>
      <c r="MJM19" s="396"/>
      <c r="MJN19" s="396"/>
      <c r="MJO19" s="396"/>
      <c r="MJP19" s="396"/>
      <c r="MJQ19" s="396"/>
      <c r="MJR19" s="396"/>
      <c r="MJS19" s="396"/>
      <c r="MJT19" s="396"/>
      <c r="MJU19" s="396"/>
      <c r="MJV19" s="396"/>
      <c r="MJW19" s="396"/>
      <c r="MJX19" s="396"/>
      <c r="MJY19" s="396"/>
      <c r="MJZ19" s="396"/>
      <c r="MKA19" s="396"/>
      <c r="MKB19" s="396"/>
      <c r="MKC19" s="396"/>
      <c r="MKD19" s="396"/>
      <c r="MKE19" s="396"/>
      <c r="MKF19" s="396"/>
      <c r="MKG19" s="396"/>
      <c r="MKH19" s="396"/>
      <c r="MKI19" s="396"/>
      <c r="MKJ19" s="396"/>
      <c r="MKK19" s="396"/>
      <c r="MKL19" s="396"/>
      <c r="MKM19" s="396"/>
      <c r="MKN19" s="396"/>
      <c r="MKO19" s="396"/>
      <c r="MKP19" s="396"/>
      <c r="MKQ19" s="396"/>
      <c r="MKR19" s="396"/>
      <c r="MKS19" s="396"/>
      <c r="MKT19" s="396"/>
      <c r="MKU19" s="396"/>
      <c r="MKV19" s="396"/>
      <c r="MKW19" s="396"/>
      <c r="MKX19" s="396"/>
      <c r="MKY19" s="396"/>
      <c r="MKZ19" s="396"/>
      <c r="MLA19" s="396"/>
      <c r="MLB19" s="396"/>
      <c r="MLC19" s="396"/>
      <c r="MLD19" s="396"/>
      <c r="MLE19" s="396"/>
      <c r="MLF19" s="396"/>
      <c r="MLG19" s="396"/>
      <c r="MLH19" s="396"/>
      <c r="MLI19" s="396"/>
      <c r="MLJ19" s="396"/>
      <c r="MLK19" s="396"/>
      <c r="MLL19" s="396"/>
      <c r="MLM19" s="396"/>
      <c r="MLN19" s="396"/>
      <c r="MLO19" s="396"/>
      <c r="MLP19" s="396"/>
      <c r="MLQ19" s="396"/>
      <c r="MLR19" s="396"/>
      <c r="MLS19" s="396"/>
      <c r="MLT19" s="396"/>
      <c r="MLU19" s="396"/>
      <c r="MLV19" s="396"/>
      <c r="MLW19" s="396"/>
      <c r="MLX19" s="396"/>
      <c r="MLY19" s="396"/>
      <c r="MLZ19" s="396"/>
      <c r="MMA19" s="396"/>
      <c r="MMB19" s="396"/>
      <c r="MMC19" s="396"/>
      <c r="MMD19" s="396"/>
      <c r="MME19" s="396"/>
      <c r="MMF19" s="396"/>
      <c r="MMG19" s="396"/>
      <c r="MMH19" s="396"/>
      <c r="MMI19" s="396"/>
      <c r="MMJ19" s="396"/>
      <c r="MMK19" s="396"/>
      <c r="MML19" s="396"/>
      <c r="MMM19" s="396"/>
      <c r="MMN19" s="396"/>
      <c r="MMO19" s="396"/>
      <c r="MMP19" s="396"/>
      <c r="MMQ19" s="396"/>
      <c r="MMR19" s="396"/>
      <c r="MMS19" s="396"/>
      <c r="MMT19" s="396"/>
      <c r="MMU19" s="396"/>
      <c r="MMV19" s="396"/>
      <c r="MMW19" s="396"/>
      <c r="MMX19" s="396"/>
      <c r="MMY19" s="396"/>
      <c r="MMZ19" s="396"/>
      <c r="MNA19" s="396"/>
      <c r="MNB19" s="396"/>
      <c r="MNC19" s="396"/>
      <c r="MND19" s="396"/>
      <c r="MNE19" s="396"/>
      <c r="MNF19" s="396"/>
      <c r="MNG19" s="396"/>
      <c r="MNH19" s="396"/>
      <c r="MNI19" s="396"/>
      <c r="MNJ19" s="396"/>
      <c r="MNK19" s="396"/>
      <c r="MNL19" s="396"/>
      <c r="MNM19" s="396"/>
      <c r="MNN19" s="396"/>
      <c r="MNO19" s="396"/>
      <c r="MNP19" s="396"/>
      <c r="MNQ19" s="396"/>
      <c r="MNR19" s="396"/>
      <c r="MNS19" s="396"/>
      <c r="MNT19" s="396"/>
      <c r="MNU19" s="396"/>
      <c r="MNV19" s="396"/>
      <c r="MNW19" s="396"/>
      <c r="MNX19" s="396"/>
      <c r="MNY19" s="396"/>
      <c r="MNZ19" s="396"/>
      <c r="MOA19" s="396"/>
      <c r="MOB19" s="396"/>
      <c r="MOC19" s="396"/>
      <c r="MOD19" s="396"/>
      <c r="MOE19" s="396"/>
      <c r="MOF19" s="396"/>
      <c r="MOG19" s="396"/>
      <c r="MOH19" s="396"/>
      <c r="MOI19" s="396"/>
      <c r="MOJ19" s="396"/>
      <c r="MOK19" s="396"/>
      <c r="MOL19" s="396"/>
      <c r="MOM19" s="396"/>
      <c r="MON19" s="396"/>
      <c r="MOO19" s="396"/>
      <c r="MOP19" s="396"/>
      <c r="MOQ19" s="396"/>
      <c r="MOR19" s="396"/>
      <c r="MOS19" s="396"/>
      <c r="MOT19" s="396"/>
      <c r="MOU19" s="396"/>
      <c r="MOV19" s="396"/>
      <c r="MOW19" s="396"/>
      <c r="MOX19" s="396"/>
      <c r="MOY19" s="396"/>
      <c r="MOZ19" s="396"/>
      <c r="MPA19" s="396"/>
      <c r="MPB19" s="396"/>
      <c r="MPC19" s="396"/>
      <c r="MPD19" s="396"/>
      <c r="MPE19" s="396"/>
      <c r="MPF19" s="396"/>
      <c r="MPG19" s="396"/>
      <c r="MPH19" s="396"/>
      <c r="MPI19" s="396"/>
      <c r="MPJ19" s="396"/>
      <c r="MPK19" s="396"/>
      <c r="MPL19" s="396"/>
      <c r="MPM19" s="396"/>
      <c r="MPN19" s="396"/>
      <c r="MPO19" s="396"/>
      <c r="MPP19" s="396"/>
      <c r="MPQ19" s="396"/>
      <c r="MPR19" s="396"/>
      <c r="MPS19" s="396"/>
      <c r="MPT19" s="396"/>
      <c r="MPU19" s="396"/>
      <c r="MPV19" s="396"/>
      <c r="MPW19" s="396"/>
      <c r="MPX19" s="396"/>
      <c r="MPY19" s="396"/>
      <c r="MPZ19" s="396"/>
      <c r="MQA19" s="396"/>
      <c r="MQB19" s="396"/>
      <c r="MQC19" s="396"/>
      <c r="MQD19" s="396"/>
      <c r="MQE19" s="396"/>
      <c r="MQF19" s="396"/>
      <c r="MQG19" s="396"/>
      <c r="MQH19" s="396"/>
      <c r="MQI19" s="396"/>
      <c r="MQJ19" s="396"/>
      <c r="MQK19" s="396"/>
      <c r="MQL19" s="396"/>
      <c r="MQM19" s="396"/>
      <c r="MQN19" s="396"/>
      <c r="MQO19" s="396"/>
      <c r="MQP19" s="396"/>
      <c r="MQQ19" s="396"/>
      <c r="MQR19" s="396"/>
      <c r="MQS19" s="396"/>
      <c r="MQT19" s="396"/>
      <c r="MQU19" s="396"/>
      <c r="MQV19" s="396"/>
      <c r="MQW19" s="396"/>
      <c r="MQX19" s="396"/>
      <c r="MQY19" s="396"/>
      <c r="MQZ19" s="396"/>
      <c r="MRA19" s="396"/>
      <c r="MRB19" s="396"/>
      <c r="MRC19" s="396"/>
      <c r="MRD19" s="396"/>
      <c r="MRE19" s="396"/>
      <c r="MRF19" s="396"/>
      <c r="MRG19" s="396"/>
      <c r="MRH19" s="396"/>
      <c r="MRI19" s="396"/>
      <c r="MRJ19" s="396"/>
      <c r="MRK19" s="396"/>
      <c r="MRL19" s="396"/>
      <c r="MRM19" s="396"/>
      <c r="MRN19" s="396"/>
      <c r="MRO19" s="396"/>
      <c r="MRP19" s="396"/>
      <c r="MRQ19" s="396"/>
      <c r="MRR19" s="396"/>
      <c r="MRS19" s="396"/>
      <c r="MRT19" s="396"/>
      <c r="MRU19" s="396"/>
      <c r="MRV19" s="396"/>
      <c r="MRW19" s="396"/>
      <c r="MRX19" s="396"/>
      <c r="MRY19" s="396"/>
      <c r="MRZ19" s="396"/>
      <c r="MSA19" s="396"/>
      <c r="MSB19" s="396"/>
      <c r="MSC19" s="396"/>
      <c r="MSD19" s="396"/>
      <c r="MSE19" s="396"/>
      <c r="MSF19" s="396"/>
      <c r="MSG19" s="396"/>
      <c r="MSH19" s="396"/>
      <c r="MSI19" s="396"/>
      <c r="MSJ19" s="396"/>
      <c r="MSK19" s="396"/>
      <c r="MSL19" s="396"/>
      <c r="MSM19" s="396"/>
      <c r="MSN19" s="396"/>
      <c r="MSO19" s="396"/>
      <c r="MSP19" s="396"/>
      <c r="MSQ19" s="396"/>
      <c r="MSR19" s="396"/>
      <c r="MSS19" s="396"/>
      <c r="MST19" s="396"/>
      <c r="MSU19" s="396"/>
      <c r="MSV19" s="396"/>
      <c r="MSW19" s="396"/>
      <c r="MSX19" s="396"/>
      <c r="MSY19" s="396"/>
      <c r="MSZ19" s="396"/>
      <c r="MTA19" s="396"/>
      <c r="MTB19" s="396"/>
      <c r="MTC19" s="396"/>
      <c r="MTD19" s="396"/>
      <c r="MTE19" s="396"/>
      <c r="MTF19" s="396"/>
      <c r="MTG19" s="396"/>
      <c r="MTH19" s="396"/>
      <c r="MTI19" s="396"/>
      <c r="MTJ19" s="396"/>
      <c r="MTK19" s="396"/>
      <c r="MTL19" s="396"/>
      <c r="MTM19" s="396"/>
      <c r="MTN19" s="396"/>
      <c r="MTO19" s="396"/>
      <c r="MTP19" s="396"/>
      <c r="MTQ19" s="396"/>
      <c r="MTR19" s="396"/>
      <c r="MTS19" s="396"/>
      <c r="MTT19" s="396"/>
      <c r="MTU19" s="396"/>
      <c r="MTV19" s="396"/>
      <c r="MTW19" s="396"/>
      <c r="MTX19" s="396"/>
      <c r="MTY19" s="396"/>
      <c r="MTZ19" s="396"/>
      <c r="MUA19" s="396"/>
      <c r="MUB19" s="396"/>
      <c r="MUC19" s="396"/>
      <c r="MUD19" s="396"/>
      <c r="MUE19" s="396"/>
      <c r="MUF19" s="396"/>
      <c r="MUG19" s="396"/>
      <c r="MUH19" s="396"/>
      <c r="MUI19" s="396"/>
      <c r="MUJ19" s="396"/>
      <c r="MUK19" s="396"/>
      <c r="MUL19" s="396"/>
      <c r="MUM19" s="396"/>
      <c r="MUN19" s="396"/>
      <c r="MUO19" s="396"/>
      <c r="MUP19" s="396"/>
      <c r="MUQ19" s="396"/>
      <c r="MUR19" s="396"/>
      <c r="MUS19" s="396"/>
      <c r="MUT19" s="396"/>
      <c r="MUU19" s="396"/>
      <c r="MUV19" s="396"/>
      <c r="MUW19" s="396"/>
      <c r="MUX19" s="396"/>
      <c r="MUY19" s="396"/>
      <c r="MUZ19" s="396"/>
      <c r="MVA19" s="396"/>
      <c r="MVB19" s="396"/>
      <c r="MVC19" s="396"/>
      <c r="MVD19" s="396"/>
      <c r="MVE19" s="396"/>
      <c r="MVF19" s="396"/>
      <c r="MVG19" s="396"/>
      <c r="MVH19" s="396"/>
      <c r="MVI19" s="396"/>
      <c r="MVJ19" s="396"/>
      <c r="MVK19" s="396"/>
      <c r="MVL19" s="396"/>
      <c r="MVM19" s="396"/>
      <c r="MVN19" s="396"/>
      <c r="MVO19" s="396"/>
      <c r="MVP19" s="396"/>
      <c r="MVQ19" s="396"/>
      <c r="MVR19" s="396"/>
      <c r="MVS19" s="396"/>
      <c r="MVT19" s="396"/>
      <c r="MVU19" s="396"/>
      <c r="MVV19" s="396"/>
      <c r="MVW19" s="396"/>
      <c r="MVX19" s="396"/>
      <c r="MVY19" s="396"/>
      <c r="MVZ19" s="396"/>
      <c r="MWA19" s="396"/>
      <c r="MWB19" s="396"/>
      <c r="MWC19" s="396"/>
      <c r="MWD19" s="396"/>
      <c r="MWE19" s="396"/>
      <c r="MWF19" s="396"/>
      <c r="MWG19" s="396"/>
      <c r="MWH19" s="396"/>
      <c r="MWI19" s="396"/>
      <c r="MWJ19" s="396"/>
      <c r="MWK19" s="396"/>
      <c r="MWL19" s="396"/>
      <c r="MWM19" s="396"/>
      <c r="MWN19" s="396"/>
      <c r="MWO19" s="396"/>
      <c r="MWP19" s="396"/>
      <c r="MWQ19" s="396"/>
      <c r="MWR19" s="396"/>
      <c r="MWS19" s="396"/>
      <c r="MWT19" s="396"/>
      <c r="MWU19" s="396"/>
      <c r="MWV19" s="396"/>
      <c r="MWW19" s="396"/>
      <c r="MWX19" s="396"/>
      <c r="MWY19" s="396"/>
      <c r="MWZ19" s="396"/>
      <c r="MXA19" s="396"/>
      <c r="MXB19" s="396"/>
      <c r="MXC19" s="396"/>
      <c r="MXD19" s="396"/>
      <c r="MXE19" s="396"/>
      <c r="MXF19" s="396"/>
      <c r="MXG19" s="396"/>
      <c r="MXH19" s="396"/>
      <c r="MXI19" s="396"/>
      <c r="MXJ19" s="396"/>
      <c r="MXK19" s="396"/>
      <c r="MXL19" s="396"/>
      <c r="MXM19" s="396"/>
      <c r="MXN19" s="396"/>
      <c r="MXO19" s="396"/>
      <c r="MXP19" s="396"/>
      <c r="MXQ19" s="396"/>
      <c r="MXR19" s="396"/>
      <c r="MXS19" s="396"/>
      <c r="MXT19" s="396"/>
      <c r="MXU19" s="396"/>
      <c r="MXV19" s="396"/>
      <c r="MXW19" s="396"/>
      <c r="MXX19" s="396"/>
      <c r="MXY19" s="396"/>
      <c r="MXZ19" s="396"/>
      <c r="MYA19" s="396"/>
      <c r="MYB19" s="396"/>
      <c r="MYC19" s="396"/>
      <c r="MYD19" s="396"/>
      <c r="MYE19" s="396"/>
      <c r="MYF19" s="396"/>
      <c r="MYG19" s="396"/>
      <c r="MYH19" s="396"/>
      <c r="MYI19" s="396"/>
      <c r="MYJ19" s="396"/>
      <c r="MYK19" s="396"/>
      <c r="MYL19" s="396"/>
      <c r="MYM19" s="396"/>
      <c r="MYN19" s="396"/>
      <c r="MYO19" s="396"/>
      <c r="MYP19" s="396"/>
      <c r="MYQ19" s="396"/>
      <c r="MYR19" s="396"/>
      <c r="MYS19" s="396"/>
      <c r="MYT19" s="396"/>
      <c r="MYU19" s="396"/>
      <c r="MYV19" s="396"/>
      <c r="MYW19" s="396"/>
      <c r="MYX19" s="396"/>
      <c r="MYY19" s="396"/>
      <c r="MYZ19" s="396"/>
      <c r="MZA19" s="396"/>
      <c r="MZB19" s="396"/>
      <c r="MZC19" s="396"/>
      <c r="MZD19" s="396"/>
      <c r="MZE19" s="396"/>
      <c r="MZF19" s="396"/>
      <c r="MZG19" s="396"/>
      <c r="MZH19" s="396"/>
      <c r="MZI19" s="396"/>
      <c r="MZJ19" s="396"/>
      <c r="MZK19" s="396"/>
      <c r="MZL19" s="396"/>
      <c r="MZM19" s="396"/>
      <c r="MZN19" s="396"/>
      <c r="MZO19" s="396"/>
      <c r="MZP19" s="396"/>
      <c r="MZQ19" s="396"/>
      <c r="MZR19" s="396"/>
      <c r="MZS19" s="396"/>
      <c r="MZT19" s="396"/>
      <c r="MZU19" s="396"/>
      <c r="MZV19" s="396"/>
      <c r="MZW19" s="396"/>
      <c r="MZX19" s="396"/>
      <c r="MZY19" s="396"/>
      <c r="MZZ19" s="396"/>
      <c r="NAA19" s="396"/>
      <c r="NAB19" s="396"/>
      <c r="NAC19" s="396"/>
      <c r="NAD19" s="396"/>
      <c r="NAE19" s="396"/>
      <c r="NAF19" s="396"/>
      <c r="NAG19" s="396"/>
      <c r="NAH19" s="396"/>
      <c r="NAI19" s="396"/>
      <c r="NAJ19" s="396"/>
      <c r="NAK19" s="396"/>
      <c r="NAL19" s="396"/>
      <c r="NAM19" s="396"/>
      <c r="NAN19" s="396"/>
      <c r="NAO19" s="396"/>
      <c r="NAP19" s="396"/>
      <c r="NAQ19" s="396"/>
      <c r="NAR19" s="396"/>
      <c r="NAS19" s="396"/>
      <c r="NAT19" s="396"/>
      <c r="NAU19" s="396"/>
      <c r="NAV19" s="396"/>
      <c r="NAW19" s="396"/>
      <c r="NAX19" s="396"/>
      <c r="NAY19" s="396"/>
      <c r="NAZ19" s="396"/>
      <c r="NBA19" s="396"/>
      <c r="NBB19" s="396"/>
      <c r="NBC19" s="396"/>
      <c r="NBD19" s="396"/>
      <c r="NBE19" s="396"/>
      <c r="NBF19" s="396"/>
      <c r="NBG19" s="396"/>
      <c r="NBH19" s="396"/>
      <c r="NBI19" s="396"/>
      <c r="NBJ19" s="396"/>
      <c r="NBK19" s="396"/>
      <c r="NBL19" s="396"/>
      <c r="NBM19" s="396"/>
      <c r="NBN19" s="396"/>
      <c r="NBO19" s="396"/>
      <c r="NBP19" s="396"/>
      <c r="NBQ19" s="396"/>
      <c r="NBR19" s="396"/>
      <c r="NBS19" s="396"/>
      <c r="NBT19" s="396"/>
      <c r="NBU19" s="396"/>
      <c r="NBV19" s="396"/>
      <c r="NBW19" s="396"/>
      <c r="NBX19" s="396"/>
      <c r="NBY19" s="396"/>
      <c r="NBZ19" s="396"/>
      <c r="NCA19" s="396"/>
      <c r="NCB19" s="396"/>
      <c r="NCC19" s="396"/>
      <c r="NCD19" s="396"/>
      <c r="NCE19" s="396"/>
      <c r="NCF19" s="396"/>
      <c r="NCG19" s="396"/>
      <c r="NCH19" s="396"/>
      <c r="NCI19" s="396"/>
      <c r="NCJ19" s="396"/>
      <c r="NCK19" s="396"/>
      <c r="NCL19" s="396"/>
      <c r="NCM19" s="396"/>
      <c r="NCN19" s="396"/>
      <c r="NCO19" s="396"/>
      <c r="NCP19" s="396"/>
      <c r="NCQ19" s="396"/>
      <c r="NCR19" s="396"/>
      <c r="NCS19" s="396"/>
      <c r="NCT19" s="396"/>
      <c r="NCU19" s="396"/>
      <c r="NCV19" s="396"/>
      <c r="NCW19" s="396"/>
      <c r="NCX19" s="396"/>
      <c r="NCY19" s="396"/>
      <c r="NCZ19" s="396"/>
      <c r="NDA19" s="396"/>
      <c r="NDB19" s="396"/>
      <c r="NDC19" s="396"/>
      <c r="NDD19" s="396"/>
      <c r="NDE19" s="396"/>
      <c r="NDF19" s="396"/>
      <c r="NDG19" s="396"/>
      <c r="NDH19" s="396"/>
      <c r="NDI19" s="396"/>
      <c r="NDJ19" s="396"/>
      <c r="NDK19" s="396"/>
      <c r="NDL19" s="396"/>
      <c r="NDM19" s="396"/>
      <c r="NDN19" s="396"/>
      <c r="NDO19" s="396"/>
      <c r="NDP19" s="396"/>
      <c r="NDQ19" s="396"/>
      <c r="NDR19" s="396"/>
      <c r="NDS19" s="396"/>
      <c r="NDT19" s="396"/>
      <c r="NDU19" s="396"/>
      <c r="NDV19" s="396"/>
      <c r="NDW19" s="396"/>
      <c r="NDX19" s="396"/>
      <c r="NDY19" s="396"/>
      <c r="NDZ19" s="396"/>
      <c r="NEA19" s="396"/>
      <c r="NEB19" s="396"/>
      <c r="NEC19" s="396"/>
      <c r="NED19" s="396"/>
      <c r="NEE19" s="396"/>
      <c r="NEF19" s="396"/>
      <c r="NEG19" s="396"/>
      <c r="NEH19" s="396"/>
      <c r="NEI19" s="396"/>
      <c r="NEJ19" s="396"/>
      <c r="NEK19" s="396"/>
      <c r="NEL19" s="396"/>
      <c r="NEM19" s="396"/>
      <c r="NEN19" s="396"/>
      <c r="NEO19" s="396"/>
      <c r="NEP19" s="396"/>
      <c r="NEQ19" s="396"/>
      <c r="NER19" s="396"/>
      <c r="NES19" s="396"/>
      <c r="NET19" s="396"/>
      <c r="NEU19" s="396"/>
      <c r="NEV19" s="396"/>
      <c r="NEW19" s="396"/>
      <c r="NEX19" s="396"/>
      <c r="NEY19" s="396"/>
      <c r="NEZ19" s="396"/>
      <c r="NFA19" s="396"/>
      <c r="NFB19" s="396"/>
      <c r="NFC19" s="396"/>
      <c r="NFD19" s="396"/>
      <c r="NFE19" s="396"/>
      <c r="NFF19" s="396"/>
      <c r="NFG19" s="396"/>
      <c r="NFH19" s="396"/>
      <c r="NFI19" s="396"/>
      <c r="NFJ19" s="396"/>
      <c r="NFK19" s="396"/>
      <c r="NFL19" s="396"/>
      <c r="NFM19" s="396"/>
      <c r="NFN19" s="396"/>
      <c r="NFO19" s="396"/>
      <c r="NFP19" s="396"/>
      <c r="NFQ19" s="396"/>
      <c r="NFR19" s="396"/>
      <c r="NFS19" s="396"/>
      <c r="NFT19" s="396"/>
      <c r="NFU19" s="396"/>
      <c r="NFV19" s="396"/>
      <c r="NFW19" s="396"/>
      <c r="NFX19" s="396"/>
      <c r="NFY19" s="396"/>
      <c r="NFZ19" s="396"/>
      <c r="NGA19" s="396"/>
      <c r="NGB19" s="396"/>
      <c r="NGC19" s="396"/>
      <c r="NGD19" s="396"/>
      <c r="NGE19" s="396"/>
      <c r="NGF19" s="396"/>
      <c r="NGG19" s="396"/>
      <c r="NGH19" s="396"/>
      <c r="NGI19" s="396"/>
      <c r="NGJ19" s="396"/>
      <c r="NGK19" s="396"/>
      <c r="NGL19" s="396"/>
      <c r="NGM19" s="396"/>
      <c r="NGN19" s="396"/>
      <c r="NGO19" s="396"/>
      <c r="NGP19" s="396"/>
      <c r="NGQ19" s="396"/>
      <c r="NGR19" s="396"/>
      <c r="NGS19" s="396"/>
      <c r="NGT19" s="396"/>
      <c r="NGU19" s="396"/>
      <c r="NGV19" s="396"/>
      <c r="NGW19" s="396"/>
      <c r="NGX19" s="396"/>
      <c r="NGY19" s="396"/>
      <c r="NGZ19" s="396"/>
      <c r="NHA19" s="396"/>
      <c r="NHB19" s="396"/>
      <c r="NHC19" s="396"/>
      <c r="NHD19" s="396"/>
      <c r="NHE19" s="396"/>
      <c r="NHF19" s="396"/>
      <c r="NHG19" s="396"/>
      <c r="NHH19" s="396"/>
      <c r="NHI19" s="396"/>
      <c r="NHJ19" s="396"/>
      <c r="NHK19" s="396"/>
      <c r="NHL19" s="396"/>
      <c r="NHM19" s="396"/>
      <c r="NHN19" s="396"/>
      <c r="NHO19" s="396"/>
      <c r="NHP19" s="396"/>
      <c r="NHQ19" s="396"/>
      <c r="NHR19" s="396"/>
      <c r="NHS19" s="396"/>
      <c r="NHT19" s="396"/>
      <c r="NHU19" s="396"/>
      <c r="NHV19" s="396"/>
      <c r="NHW19" s="396"/>
      <c r="NHX19" s="396"/>
      <c r="NHY19" s="396"/>
      <c r="NHZ19" s="396"/>
      <c r="NIA19" s="396"/>
      <c r="NIB19" s="396"/>
      <c r="NIC19" s="396"/>
      <c r="NID19" s="396"/>
      <c r="NIE19" s="396"/>
      <c r="NIF19" s="396"/>
      <c r="NIG19" s="396"/>
      <c r="NIH19" s="396"/>
      <c r="NII19" s="396"/>
      <c r="NIJ19" s="396"/>
      <c r="NIK19" s="396"/>
      <c r="NIL19" s="396"/>
      <c r="NIM19" s="396"/>
      <c r="NIN19" s="396"/>
      <c r="NIO19" s="396"/>
      <c r="NIP19" s="396"/>
      <c r="NIQ19" s="396"/>
      <c r="NIR19" s="396"/>
      <c r="NIS19" s="396"/>
      <c r="NIT19" s="396"/>
      <c r="NIU19" s="396"/>
      <c r="NIV19" s="396"/>
      <c r="NIW19" s="396"/>
      <c r="NIX19" s="396"/>
      <c r="NIY19" s="396"/>
      <c r="NIZ19" s="396"/>
      <c r="NJA19" s="396"/>
      <c r="NJB19" s="396"/>
      <c r="NJC19" s="396"/>
      <c r="NJD19" s="396"/>
      <c r="NJE19" s="396"/>
      <c r="NJF19" s="396"/>
      <c r="NJG19" s="396"/>
      <c r="NJH19" s="396"/>
      <c r="NJI19" s="396"/>
      <c r="NJJ19" s="396"/>
      <c r="NJK19" s="396"/>
      <c r="NJL19" s="396"/>
      <c r="NJM19" s="396"/>
      <c r="NJN19" s="396"/>
      <c r="NJO19" s="396"/>
      <c r="NJP19" s="396"/>
      <c r="NJQ19" s="396"/>
      <c r="NJR19" s="396"/>
      <c r="NJS19" s="396"/>
      <c r="NJT19" s="396"/>
      <c r="NJU19" s="396"/>
      <c r="NJV19" s="396"/>
      <c r="NJW19" s="396"/>
      <c r="NJX19" s="396"/>
      <c r="NJY19" s="396"/>
      <c r="NJZ19" s="396"/>
      <c r="NKA19" s="396"/>
      <c r="NKB19" s="396"/>
      <c r="NKC19" s="396"/>
      <c r="NKD19" s="396"/>
      <c r="NKE19" s="396"/>
      <c r="NKF19" s="396"/>
      <c r="NKG19" s="396"/>
      <c r="NKH19" s="396"/>
      <c r="NKI19" s="396"/>
      <c r="NKJ19" s="396"/>
      <c r="NKK19" s="396"/>
      <c r="NKL19" s="396"/>
      <c r="NKM19" s="396"/>
      <c r="NKN19" s="396"/>
      <c r="NKO19" s="396"/>
      <c r="NKP19" s="396"/>
      <c r="NKQ19" s="396"/>
      <c r="NKR19" s="396"/>
      <c r="NKS19" s="396"/>
      <c r="NKT19" s="396"/>
      <c r="NKU19" s="396"/>
      <c r="NKV19" s="396"/>
      <c r="NKW19" s="396"/>
      <c r="NKX19" s="396"/>
      <c r="NKY19" s="396"/>
      <c r="NKZ19" s="396"/>
      <c r="NLA19" s="396"/>
      <c r="NLB19" s="396"/>
      <c r="NLC19" s="396"/>
      <c r="NLD19" s="396"/>
      <c r="NLE19" s="396"/>
      <c r="NLF19" s="396"/>
      <c r="NLG19" s="396"/>
      <c r="NLH19" s="396"/>
      <c r="NLI19" s="396"/>
      <c r="NLJ19" s="396"/>
      <c r="NLK19" s="396"/>
      <c r="NLL19" s="396"/>
      <c r="NLM19" s="396"/>
      <c r="NLN19" s="396"/>
      <c r="NLO19" s="396"/>
      <c r="NLP19" s="396"/>
      <c r="NLQ19" s="396"/>
      <c r="NLR19" s="396"/>
      <c r="NLS19" s="396"/>
      <c r="NLT19" s="396"/>
      <c r="NLU19" s="396"/>
      <c r="NLV19" s="396"/>
      <c r="NLW19" s="396"/>
      <c r="NLX19" s="396"/>
      <c r="NLY19" s="396"/>
      <c r="NLZ19" s="396"/>
      <c r="NMA19" s="396"/>
      <c r="NMB19" s="396"/>
      <c r="NMC19" s="396"/>
      <c r="NMD19" s="396"/>
      <c r="NME19" s="396"/>
      <c r="NMF19" s="396"/>
      <c r="NMG19" s="396"/>
      <c r="NMH19" s="396"/>
      <c r="NMI19" s="396"/>
      <c r="NMJ19" s="396"/>
      <c r="NMK19" s="396"/>
      <c r="NML19" s="396"/>
      <c r="NMM19" s="396"/>
      <c r="NMN19" s="396"/>
      <c r="NMO19" s="396"/>
      <c r="NMP19" s="396"/>
      <c r="NMQ19" s="396"/>
      <c r="NMR19" s="396"/>
      <c r="NMS19" s="396"/>
      <c r="NMT19" s="396"/>
      <c r="NMU19" s="396"/>
      <c r="NMV19" s="396"/>
      <c r="NMW19" s="396"/>
      <c r="NMX19" s="396"/>
      <c r="NMY19" s="396"/>
      <c r="NMZ19" s="396"/>
      <c r="NNA19" s="396"/>
      <c r="NNB19" s="396"/>
      <c r="NNC19" s="396"/>
      <c r="NND19" s="396"/>
      <c r="NNE19" s="396"/>
      <c r="NNF19" s="396"/>
      <c r="NNG19" s="396"/>
      <c r="NNH19" s="396"/>
      <c r="NNI19" s="396"/>
      <c r="NNJ19" s="396"/>
      <c r="NNK19" s="396"/>
      <c r="NNL19" s="396"/>
      <c r="NNM19" s="396"/>
      <c r="NNN19" s="396"/>
      <c r="NNO19" s="396"/>
      <c r="NNP19" s="396"/>
      <c r="NNQ19" s="396"/>
      <c r="NNR19" s="396"/>
      <c r="NNS19" s="396"/>
      <c r="NNT19" s="396"/>
      <c r="NNU19" s="396"/>
      <c r="NNV19" s="396"/>
      <c r="NNW19" s="396"/>
      <c r="NNX19" s="396"/>
      <c r="NNY19" s="396"/>
      <c r="NNZ19" s="396"/>
      <c r="NOA19" s="396"/>
      <c r="NOB19" s="396"/>
      <c r="NOC19" s="396"/>
      <c r="NOD19" s="396"/>
      <c r="NOE19" s="396"/>
      <c r="NOF19" s="396"/>
      <c r="NOG19" s="396"/>
      <c r="NOH19" s="396"/>
      <c r="NOI19" s="396"/>
      <c r="NOJ19" s="396"/>
      <c r="NOK19" s="396"/>
      <c r="NOL19" s="396"/>
      <c r="NOM19" s="396"/>
      <c r="NON19" s="396"/>
      <c r="NOO19" s="396"/>
      <c r="NOP19" s="396"/>
      <c r="NOQ19" s="396"/>
      <c r="NOR19" s="396"/>
      <c r="NOS19" s="396"/>
      <c r="NOT19" s="396"/>
      <c r="NOU19" s="396"/>
      <c r="NOV19" s="396"/>
      <c r="NOW19" s="396"/>
      <c r="NOX19" s="396"/>
      <c r="NOY19" s="396"/>
      <c r="NOZ19" s="396"/>
      <c r="NPA19" s="396"/>
      <c r="NPB19" s="396"/>
      <c r="NPC19" s="396"/>
      <c r="NPD19" s="396"/>
      <c r="NPE19" s="396"/>
      <c r="NPF19" s="396"/>
      <c r="NPG19" s="396"/>
      <c r="NPH19" s="396"/>
      <c r="NPI19" s="396"/>
      <c r="NPJ19" s="396"/>
      <c r="NPK19" s="396"/>
      <c r="NPL19" s="396"/>
      <c r="NPM19" s="396"/>
      <c r="NPN19" s="396"/>
      <c r="NPO19" s="396"/>
      <c r="NPP19" s="396"/>
      <c r="NPQ19" s="396"/>
      <c r="NPR19" s="396"/>
      <c r="NPS19" s="396"/>
      <c r="NPT19" s="396"/>
      <c r="NPU19" s="396"/>
      <c r="NPV19" s="396"/>
      <c r="NPW19" s="396"/>
      <c r="NPX19" s="396"/>
      <c r="NPY19" s="396"/>
      <c r="NPZ19" s="396"/>
      <c r="NQA19" s="396"/>
      <c r="NQB19" s="396"/>
      <c r="NQC19" s="396"/>
      <c r="NQD19" s="396"/>
      <c r="NQE19" s="396"/>
      <c r="NQF19" s="396"/>
      <c r="NQG19" s="396"/>
      <c r="NQH19" s="396"/>
      <c r="NQI19" s="396"/>
      <c r="NQJ19" s="396"/>
      <c r="NQK19" s="396"/>
      <c r="NQL19" s="396"/>
      <c r="NQM19" s="396"/>
      <c r="NQN19" s="396"/>
      <c r="NQO19" s="396"/>
      <c r="NQP19" s="396"/>
      <c r="NQQ19" s="396"/>
      <c r="NQR19" s="396"/>
      <c r="NQS19" s="396"/>
      <c r="NQT19" s="396"/>
      <c r="NQU19" s="396"/>
      <c r="NQV19" s="396"/>
      <c r="NQW19" s="396"/>
      <c r="NQX19" s="396"/>
      <c r="NQY19" s="396"/>
      <c r="NQZ19" s="396"/>
      <c r="NRA19" s="396"/>
      <c r="NRB19" s="396"/>
      <c r="NRC19" s="396"/>
      <c r="NRD19" s="396"/>
      <c r="NRE19" s="396"/>
      <c r="NRF19" s="396"/>
      <c r="NRG19" s="396"/>
      <c r="NRH19" s="396"/>
      <c r="NRI19" s="396"/>
      <c r="NRJ19" s="396"/>
      <c r="NRK19" s="396"/>
      <c r="NRL19" s="396"/>
      <c r="NRM19" s="396"/>
      <c r="NRN19" s="396"/>
      <c r="NRO19" s="396"/>
      <c r="NRP19" s="396"/>
      <c r="NRQ19" s="396"/>
      <c r="NRR19" s="396"/>
      <c r="NRS19" s="396"/>
      <c r="NRT19" s="396"/>
      <c r="NRU19" s="396"/>
      <c r="NRV19" s="396"/>
      <c r="NRW19" s="396"/>
      <c r="NRX19" s="396"/>
      <c r="NRY19" s="396"/>
      <c r="NRZ19" s="396"/>
      <c r="NSA19" s="396"/>
      <c r="NSB19" s="396"/>
      <c r="NSC19" s="396"/>
      <c r="NSD19" s="396"/>
      <c r="NSE19" s="396"/>
      <c r="NSF19" s="396"/>
      <c r="NSG19" s="396"/>
      <c r="NSH19" s="396"/>
      <c r="NSI19" s="396"/>
      <c r="NSJ19" s="396"/>
      <c r="NSK19" s="396"/>
      <c r="NSL19" s="396"/>
      <c r="NSM19" s="396"/>
      <c r="NSN19" s="396"/>
      <c r="NSO19" s="396"/>
      <c r="NSP19" s="396"/>
      <c r="NSQ19" s="396"/>
      <c r="NSR19" s="396"/>
      <c r="NSS19" s="396"/>
      <c r="NST19" s="396"/>
      <c r="NSU19" s="396"/>
      <c r="NSV19" s="396"/>
      <c r="NSW19" s="396"/>
      <c r="NSX19" s="396"/>
      <c r="NSY19" s="396"/>
      <c r="NSZ19" s="396"/>
      <c r="NTA19" s="396"/>
      <c r="NTB19" s="396"/>
      <c r="NTC19" s="396"/>
      <c r="NTD19" s="396"/>
      <c r="NTE19" s="396"/>
      <c r="NTF19" s="396"/>
      <c r="NTG19" s="396"/>
      <c r="NTH19" s="396"/>
      <c r="NTI19" s="396"/>
      <c r="NTJ19" s="396"/>
      <c r="NTK19" s="396"/>
      <c r="NTL19" s="396"/>
      <c r="NTM19" s="396"/>
      <c r="NTN19" s="396"/>
      <c r="NTO19" s="396"/>
      <c r="NTP19" s="396"/>
      <c r="NTQ19" s="396"/>
      <c r="NTR19" s="396"/>
      <c r="NTS19" s="396"/>
      <c r="NTT19" s="396"/>
      <c r="NTU19" s="396"/>
      <c r="NTV19" s="396"/>
      <c r="NTW19" s="396"/>
      <c r="NTX19" s="396"/>
      <c r="NTY19" s="396"/>
      <c r="NTZ19" s="396"/>
      <c r="NUA19" s="396"/>
      <c r="NUB19" s="396"/>
      <c r="NUC19" s="396"/>
      <c r="NUD19" s="396"/>
      <c r="NUE19" s="396"/>
      <c r="NUF19" s="396"/>
      <c r="NUG19" s="396"/>
      <c r="NUH19" s="396"/>
      <c r="NUI19" s="396"/>
      <c r="NUJ19" s="396"/>
      <c r="NUK19" s="396"/>
      <c r="NUL19" s="396"/>
      <c r="NUM19" s="396"/>
      <c r="NUN19" s="396"/>
      <c r="NUO19" s="396"/>
      <c r="NUP19" s="396"/>
      <c r="NUQ19" s="396"/>
      <c r="NUR19" s="396"/>
      <c r="NUS19" s="396"/>
      <c r="NUT19" s="396"/>
      <c r="NUU19" s="396"/>
      <c r="NUV19" s="396"/>
      <c r="NUW19" s="396"/>
      <c r="NUX19" s="396"/>
      <c r="NUY19" s="396"/>
      <c r="NUZ19" s="396"/>
      <c r="NVA19" s="396"/>
      <c r="NVB19" s="396"/>
      <c r="NVC19" s="396"/>
      <c r="NVD19" s="396"/>
      <c r="NVE19" s="396"/>
      <c r="NVF19" s="396"/>
      <c r="NVG19" s="396"/>
      <c r="NVH19" s="396"/>
      <c r="NVI19" s="396"/>
      <c r="NVJ19" s="396"/>
      <c r="NVK19" s="396"/>
      <c r="NVL19" s="396"/>
      <c r="NVM19" s="396"/>
      <c r="NVN19" s="396"/>
      <c r="NVO19" s="396"/>
      <c r="NVP19" s="396"/>
      <c r="NVQ19" s="396"/>
      <c r="NVR19" s="396"/>
      <c r="NVS19" s="396"/>
      <c r="NVT19" s="396"/>
      <c r="NVU19" s="396"/>
      <c r="NVV19" s="396"/>
      <c r="NVW19" s="396"/>
      <c r="NVX19" s="396"/>
      <c r="NVY19" s="396"/>
      <c r="NVZ19" s="396"/>
      <c r="NWA19" s="396"/>
      <c r="NWB19" s="396"/>
      <c r="NWC19" s="396"/>
      <c r="NWD19" s="396"/>
      <c r="NWE19" s="396"/>
      <c r="NWF19" s="396"/>
      <c r="NWG19" s="396"/>
      <c r="NWH19" s="396"/>
      <c r="NWI19" s="396"/>
      <c r="NWJ19" s="396"/>
      <c r="NWK19" s="396"/>
      <c r="NWL19" s="396"/>
      <c r="NWM19" s="396"/>
      <c r="NWN19" s="396"/>
      <c r="NWO19" s="396"/>
      <c r="NWP19" s="396"/>
      <c r="NWQ19" s="396"/>
      <c r="NWR19" s="396"/>
      <c r="NWS19" s="396"/>
      <c r="NWT19" s="396"/>
      <c r="NWU19" s="396"/>
      <c r="NWV19" s="396"/>
      <c r="NWW19" s="396"/>
      <c r="NWX19" s="396"/>
      <c r="NWY19" s="396"/>
      <c r="NWZ19" s="396"/>
      <c r="NXA19" s="396"/>
      <c r="NXB19" s="396"/>
      <c r="NXC19" s="396"/>
      <c r="NXD19" s="396"/>
      <c r="NXE19" s="396"/>
      <c r="NXF19" s="396"/>
      <c r="NXG19" s="396"/>
      <c r="NXH19" s="396"/>
      <c r="NXI19" s="396"/>
      <c r="NXJ19" s="396"/>
      <c r="NXK19" s="396"/>
      <c r="NXL19" s="396"/>
      <c r="NXM19" s="396"/>
      <c r="NXN19" s="396"/>
      <c r="NXO19" s="396"/>
      <c r="NXP19" s="396"/>
      <c r="NXQ19" s="396"/>
      <c r="NXR19" s="396"/>
      <c r="NXS19" s="396"/>
      <c r="NXT19" s="396"/>
      <c r="NXU19" s="396"/>
      <c r="NXV19" s="396"/>
      <c r="NXW19" s="396"/>
      <c r="NXX19" s="396"/>
      <c r="NXY19" s="396"/>
      <c r="NXZ19" s="396"/>
      <c r="NYA19" s="396"/>
      <c r="NYB19" s="396"/>
      <c r="NYC19" s="396"/>
      <c r="NYD19" s="396"/>
      <c r="NYE19" s="396"/>
      <c r="NYF19" s="396"/>
      <c r="NYG19" s="396"/>
      <c r="NYH19" s="396"/>
      <c r="NYI19" s="396"/>
      <c r="NYJ19" s="396"/>
      <c r="NYK19" s="396"/>
      <c r="NYL19" s="396"/>
      <c r="NYM19" s="396"/>
      <c r="NYN19" s="396"/>
      <c r="NYO19" s="396"/>
      <c r="NYP19" s="396"/>
      <c r="NYQ19" s="396"/>
      <c r="NYR19" s="396"/>
      <c r="NYS19" s="396"/>
      <c r="NYT19" s="396"/>
      <c r="NYU19" s="396"/>
      <c r="NYV19" s="396"/>
      <c r="NYW19" s="396"/>
      <c r="NYX19" s="396"/>
      <c r="NYY19" s="396"/>
      <c r="NYZ19" s="396"/>
      <c r="NZA19" s="396"/>
      <c r="NZB19" s="396"/>
      <c r="NZC19" s="396"/>
      <c r="NZD19" s="396"/>
      <c r="NZE19" s="396"/>
      <c r="NZF19" s="396"/>
      <c r="NZG19" s="396"/>
      <c r="NZH19" s="396"/>
      <c r="NZI19" s="396"/>
      <c r="NZJ19" s="396"/>
      <c r="NZK19" s="396"/>
      <c r="NZL19" s="396"/>
      <c r="NZM19" s="396"/>
      <c r="NZN19" s="396"/>
      <c r="NZO19" s="396"/>
      <c r="NZP19" s="396"/>
      <c r="NZQ19" s="396"/>
      <c r="NZR19" s="396"/>
      <c r="NZS19" s="396"/>
      <c r="NZT19" s="396"/>
      <c r="NZU19" s="396"/>
      <c r="NZV19" s="396"/>
      <c r="NZW19" s="396"/>
      <c r="NZX19" s="396"/>
      <c r="NZY19" s="396"/>
      <c r="NZZ19" s="396"/>
      <c r="OAA19" s="396"/>
      <c r="OAB19" s="396"/>
      <c r="OAC19" s="396"/>
      <c r="OAD19" s="396"/>
      <c r="OAE19" s="396"/>
      <c r="OAF19" s="396"/>
      <c r="OAG19" s="396"/>
      <c r="OAH19" s="396"/>
      <c r="OAI19" s="396"/>
      <c r="OAJ19" s="396"/>
      <c r="OAK19" s="396"/>
      <c r="OAL19" s="396"/>
      <c r="OAM19" s="396"/>
      <c r="OAN19" s="396"/>
      <c r="OAO19" s="396"/>
      <c r="OAP19" s="396"/>
      <c r="OAQ19" s="396"/>
      <c r="OAR19" s="396"/>
      <c r="OAS19" s="396"/>
      <c r="OAT19" s="396"/>
      <c r="OAU19" s="396"/>
      <c r="OAV19" s="396"/>
      <c r="OAW19" s="396"/>
      <c r="OAX19" s="396"/>
      <c r="OAY19" s="396"/>
      <c r="OAZ19" s="396"/>
      <c r="OBA19" s="396"/>
      <c r="OBB19" s="396"/>
      <c r="OBC19" s="396"/>
      <c r="OBD19" s="396"/>
      <c r="OBE19" s="396"/>
      <c r="OBF19" s="396"/>
      <c r="OBG19" s="396"/>
      <c r="OBH19" s="396"/>
      <c r="OBI19" s="396"/>
      <c r="OBJ19" s="396"/>
      <c r="OBK19" s="396"/>
      <c r="OBL19" s="396"/>
      <c r="OBM19" s="396"/>
      <c r="OBN19" s="396"/>
      <c r="OBO19" s="396"/>
      <c r="OBP19" s="396"/>
      <c r="OBQ19" s="396"/>
      <c r="OBR19" s="396"/>
      <c r="OBS19" s="396"/>
      <c r="OBT19" s="396"/>
      <c r="OBU19" s="396"/>
      <c r="OBV19" s="396"/>
      <c r="OBW19" s="396"/>
      <c r="OBX19" s="396"/>
      <c r="OBY19" s="396"/>
      <c r="OBZ19" s="396"/>
      <c r="OCA19" s="396"/>
      <c r="OCB19" s="396"/>
      <c r="OCC19" s="396"/>
      <c r="OCD19" s="396"/>
      <c r="OCE19" s="396"/>
      <c r="OCF19" s="396"/>
      <c r="OCG19" s="396"/>
      <c r="OCH19" s="396"/>
      <c r="OCI19" s="396"/>
      <c r="OCJ19" s="396"/>
      <c r="OCK19" s="396"/>
      <c r="OCL19" s="396"/>
      <c r="OCM19" s="396"/>
      <c r="OCN19" s="396"/>
      <c r="OCO19" s="396"/>
      <c r="OCP19" s="396"/>
      <c r="OCQ19" s="396"/>
      <c r="OCR19" s="396"/>
      <c r="OCS19" s="396"/>
      <c r="OCT19" s="396"/>
      <c r="OCU19" s="396"/>
      <c r="OCV19" s="396"/>
      <c r="OCW19" s="396"/>
      <c r="OCX19" s="396"/>
      <c r="OCY19" s="396"/>
      <c r="OCZ19" s="396"/>
      <c r="ODA19" s="396"/>
      <c r="ODB19" s="396"/>
      <c r="ODC19" s="396"/>
      <c r="ODD19" s="396"/>
      <c r="ODE19" s="396"/>
      <c r="ODF19" s="396"/>
      <c r="ODG19" s="396"/>
      <c r="ODH19" s="396"/>
      <c r="ODI19" s="396"/>
      <c r="ODJ19" s="396"/>
      <c r="ODK19" s="396"/>
      <c r="ODL19" s="396"/>
      <c r="ODM19" s="396"/>
      <c r="ODN19" s="396"/>
      <c r="ODO19" s="396"/>
      <c r="ODP19" s="396"/>
      <c r="ODQ19" s="396"/>
      <c r="ODR19" s="396"/>
      <c r="ODS19" s="396"/>
      <c r="ODT19" s="396"/>
      <c r="ODU19" s="396"/>
      <c r="ODV19" s="396"/>
      <c r="ODW19" s="396"/>
      <c r="ODX19" s="396"/>
      <c r="ODY19" s="396"/>
      <c r="ODZ19" s="396"/>
      <c r="OEA19" s="396"/>
      <c r="OEB19" s="396"/>
      <c r="OEC19" s="396"/>
      <c r="OED19" s="396"/>
      <c r="OEE19" s="396"/>
      <c r="OEF19" s="396"/>
      <c r="OEG19" s="396"/>
      <c r="OEH19" s="396"/>
      <c r="OEI19" s="396"/>
      <c r="OEJ19" s="396"/>
      <c r="OEK19" s="396"/>
      <c r="OEL19" s="396"/>
      <c r="OEM19" s="396"/>
      <c r="OEN19" s="396"/>
      <c r="OEO19" s="396"/>
      <c r="OEP19" s="396"/>
      <c r="OEQ19" s="396"/>
      <c r="OER19" s="396"/>
      <c r="OES19" s="396"/>
      <c r="OET19" s="396"/>
      <c r="OEU19" s="396"/>
      <c r="OEV19" s="396"/>
      <c r="OEW19" s="396"/>
      <c r="OEX19" s="396"/>
      <c r="OEY19" s="396"/>
      <c r="OEZ19" s="396"/>
      <c r="OFA19" s="396"/>
      <c r="OFB19" s="396"/>
      <c r="OFC19" s="396"/>
      <c r="OFD19" s="396"/>
      <c r="OFE19" s="396"/>
      <c r="OFF19" s="396"/>
      <c r="OFG19" s="396"/>
      <c r="OFH19" s="396"/>
      <c r="OFI19" s="396"/>
      <c r="OFJ19" s="396"/>
      <c r="OFK19" s="396"/>
      <c r="OFL19" s="396"/>
      <c r="OFM19" s="396"/>
      <c r="OFN19" s="396"/>
      <c r="OFO19" s="396"/>
      <c r="OFP19" s="396"/>
      <c r="OFQ19" s="396"/>
      <c r="OFR19" s="396"/>
      <c r="OFS19" s="396"/>
      <c r="OFT19" s="396"/>
      <c r="OFU19" s="396"/>
      <c r="OFV19" s="396"/>
      <c r="OFW19" s="396"/>
      <c r="OFX19" s="396"/>
      <c r="OFY19" s="396"/>
      <c r="OFZ19" s="396"/>
      <c r="OGA19" s="396"/>
      <c r="OGB19" s="396"/>
      <c r="OGC19" s="396"/>
      <c r="OGD19" s="396"/>
      <c r="OGE19" s="396"/>
      <c r="OGF19" s="396"/>
      <c r="OGG19" s="396"/>
      <c r="OGH19" s="396"/>
      <c r="OGI19" s="396"/>
      <c r="OGJ19" s="396"/>
      <c r="OGK19" s="396"/>
      <c r="OGL19" s="396"/>
      <c r="OGM19" s="396"/>
      <c r="OGN19" s="396"/>
      <c r="OGO19" s="396"/>
      <c r="OGP19" s="396"/>
      <c r="OGQ19" s="396"/>
      <c r="OGR19" s="396"/>
      <c r="OGS19" s="396"/>
      <c r="OGT19" s="396"/>
      <c r="OGU19" s="396"/>
      <c r="OGV19" s="396"/>
      <c r="OGW19" s="396"/>
      <c r="OGX19" s="396"/>
      <c r="OGY19" s="396"/>
      <c r="OGZ19" s="396"/>
      <c r="OHA19" s="396"/>
      <c r="OHB19" s="396"/>
      <c r="OHC19" s="396"/>
      <c r="OHD19" s="396"/>
      <c r="OHE19" s="396"/>
      <c r="OHF19" s="396"/>
      <c r="OHG19" s="396"/>
      <c r="OHH19" s="396"/>
      <c r="OHI19" s="396"/>
      <c r="OHJ19" s="396"/>
      <c r="OHK19" s="396"/>
      <c r="OHL19" s="396"/>
      <c r="OHM19" s="396"/>
      <c r="OHN19" s="396"/>
      <c r="OHO19" s="396"/>
      <c r="OHP19" s="396"/>
      <c r="OHQ19" s="396"/>
      <c r="OHR19" s="396"/>
      <c r="OHS19" s="396"/>
      <c r="OHT19" s="396"/>
      <c r="OHU19" s="396"/>
      <c r="OHV19" s="396"/>
      <c r="OHW19" s="396"/>
      <c r="OHX19" s="396"/>
      <c r="OHY19" s="396"/>
      <c r="OHZ19" s="396"/>
      <c r="OIA19" s="396"/>
      <c r="OIB19" s="396"/>
      <c r="OIC19" s="396"/>
      <c r="OID19" s="396"/>
      <c r="OIE19" s="396"/>
      <c r="OIF19" s="396"/>
      <c r="OIG19" s="396"/>
      <c r="OIH19" s="396"/>
      <c r="OII19" s="396"/>
      <c r="OIJ19" s="396"/>
      <c r="OIK19" s="396"/>
      <c r="OIL19" s="396"/>
      <c r="OIM19" s="396"/>
      <c r="OIN19" s="396"/>
      <c r="OIO19" s="396"/>
      <c r="OIP19" s="396"/>
      <c r="OIQ19" s="396"/>
      <c r="OIR19" s="396"/>
      <c r="OIS19" s="396"/>
      <c r="OIT19" s="396"/>
      <c r="OIU19" s="396"/>
      <c r="OIV19" s="396"/>
      <c r="OIW19" s="396"/>
      <c r="OIX19" s="396"/>
      <c r="OIY19" s="396"/>
      <c r="OIZ19" s="396"/>
      <c r="OJA19" s="396"/>
      <c r="OJB19" s="396"/>
      <c r="OJC19" s="396"/>
      <c r="OJD19" s="396"/>
      <c r="OJE19" s="396"/>
      <c r="OJF19" s="396"/>
      <c r="OJG19" s="396"/>
      <c r="OJH19" s="396"/>
      <c r="OJI19" s="396"/>
      <c r="OJJ19" s="396"/>
      <c r="OJK19" s="396"/>
      <c r="OJL19" s="396"/>
      <c r="OJM19" s="396"/>
      <c r="OJN19" s="396"/>
      <c r="OJO19" s="396"/>
      <c r="OJP19" s="396"/>
      <c r="OJQ19" s="396"/>
      <c r="OJR19" s="396"/>
      <c r="OJS19" s="396"/>
      <c r="OJT19" s="396"/>
      <c r="OJU19" s="396"/>
      <c r="OJV19" s="396"/>
      <c r="OJW19" s="396"/>
      <c r="OJX19" s="396"/>
      <c r="OJY19" s="396"/>
      <c r="OJZ19" s="396"/>
      <c r="OKA19" s="396"/>
      <c r="OKB19" s="396"/>
      <c r="OKC19" s="396"/>
      <c r="OKD19" s="396"/>
      <c r="OKE19" s="396"/>
      <c r="OKF19" s="396"/>
      <c r="OKG19" s="396"/>
      <c r="OKH19" s="396"/>
      <c r="OKI19" s="396"/>
      <c r="OKJ19" s="396"/>
      <c r="OKK19" s="396"/>
      <c r="OKL19" s="396"/>
      <c r="OKM19" s="396"/>
      <c r="OKN19" s="396"/>
      <c r="OKO19" s="396"/>
      <c r="OKP19" s="396"/>
      <c r="OKQ19" s="396"/>
      <c r="OKR19" s="396"/>
      <c r="OKS19" s="396"/>
      <c r="OKT19" s="396"/>
      <c r="OKU19" s="396"/>
      <c r="OKV19" s="396"/>
      <c r="OKW19" s="396"/>
      <c r="OKX19" s="396"/>
      <c r="OKY19" s="396"/>
      <c r="OKZ19" s="396"/>
      <c r="OLA19" s="396"/>
      <c r="OLB19" s="396"/>
      <c r="OLC19" s="396"/>
      <c r="OLD19" s="396"/>
      <c r="OLE19" s="396"/>
      <c r="OLF19" s="396"/>
      <c r="OLG19" s="396"/>
      <c r="OLH19" s="396"/>
      <c r="OLI19" s="396"/>
      <c r="OLJ19" s="396"/>
      <c r="OLK19" s="396"/>
      <c r="OLL19" s="396"/>
      <c r="OLM19" s="396"/>
      <c r="OLN19" s="396"/>
      <c r="OLO19" s="396"/>
      <c r="OLP19" s="396"/>
      <c r="OLQ19" s="396"/>
      <c r="OLR19" s="396"/>
      <c r="OLS19" s="396"/>
      <c r="OLT19" s="396"/>
      <c r="OLU19" s="396"/>
      <c r="OLV19" s="396"/>
      <c r="OLW19" s="396"/>
      <c r="OLX19" s="396"/>
      <c r="OLY19" s="396"/>
      <c r="OLZ19" s="396"/>
      <c r="OMA19" s="396"/>
      <c r="OMB19" s="396"/>
      <c r="OMC19" s="396"/>
      <c r="OMD19" s="396"/>
      <c r="OME19" s="396"/>
      <c r="OMF19" s="396"/>
      <c r="OMG19" s="396"/>
      <c r="OMH19" s="396"/>
      <c r="OMI19" s="396"/>
      <c r="OMJ19" s="396"/>
      <c r="OMK19" s="396"/>
      <c r="OML19" s="396"/>
      <c r="OMM19" s="396"/>
      <c r="OMN19" s="396"/>
      <c r="OMO19" s="396"/>
      <c r="OMP19" s="396"/>
      <c r="OMQ19" s="396"/>
      <c r="OMR19" s="396"/>
      <c r="OMS19" s="396"/>
      <c r="OMT19" s="396"/>
      <c r="OMU19" s="396"/>
      <c r="OMV19" s="396"/>
      <c r="OMW19" s="396"/>
      <c r="OMX19" s="396"/>
      <c r="OMY19" s="396"/>
      <c r="OMZ19" s="396"/>
      <c r="ONA19" s="396"/>
      <c r="ONB19" s="396"/>
      <c r="ONC19" s="396"/>
      <c r="OND19" s="396"/>
      <c r="ONE19" s="396"/>
      <c r="ONF19" s="396"/>
      <c r="ONG19" s="396"/>
      <c r="ONH19" s="396"/>
      <c r="ONI19" s="396"/>
      <c r="ONJ19" s="396"/>
      <c r="ONK19" s="396"/>
      <c r="ONL19" s="396"/>
      <c r="ONM19" s="396"/>
      <c r="ONN19" s="396"/>
      <c r="ONO19" s="396"/>
      <c r="ONP19" s="396"/>
      <c r="ONQ19" s="396"/>
      <c r="ONR19" s="396"/>
      <c r="ONS19" s="396"/>
      <c r="ONT19" s="396"/>
      <c r="ONU19" s="396"/>
      <c r="ONV19" s="396"/>
      <c r="ONW19" s="396"/>
      <c r="ONX19" s="396"/>
      <c r="ONY19" s="396"/>
      <c r="ONZ19" s="396"/>
      <c r="OOA19" s="396"/>
      <c r="OOB19" s="396"/>
      <c r="OOC19" s="396"/>
      <c r="OOD19" s="396"/>
      <c r="OOE19" s="396"/>
      <c r="OOF19" s="396"/>
      <c r="OOG19" s="396"/>
      <c r="OOH19" s="396"/>
      <c r="OOI19" s="396"/>
      <c r="OOJ19" s="396"/>
      <c r="OOK19" s="396"/>
      <c r="OOL19" s="396"/>
      <c r="OOM19" s="396"/>
      <c r="OON19" s="396"/>
      <c r="OOO19" s="396"/>
      <c r="OOP19" s="396"/>
      <c r="OOQ19" s="396"/>
      <c r="OOR19" s="396"/>
      <c r="OOS19" s="396"/>
      <c r="OOT19" s="396"/>
      <c r="OOU19" s="396"/>
      <c r="OOV19" s="396"/>
      <c r="OOW19" s="396"/>
      <c r="OOX19" s="396"/>
      <c r="OOY19" s="396"/>
      <c r="OOZ19" s="396"/>
      <c r="OPA19" s="396"/>
      <c r="OPB19" s="396"/>
      <c r="OPC19" s="396"/>
      <c r="OPD19" s="396"/>
      <c r="OPE19" s="396"/>
      <c r="OPF19" s="396"/>
      <c r="OPG19" s="396"/>
      <c r="OPH19" s="396"/>
      <c r="OPI19" s="396"/>
      <c r="OPJ19" s="396"/>
      <c r="OPK19" s="396"/>
      <c r="OPL19" s="396"/>
      <c r="OPM19" s="396"/>
      <c r="OPN19" s="396"/>
      <c r="OPO19" s="396"/>
      <c r="OPP19" s="396"/>
      <c r="OPQ19" s="396"/>
      <c r="OPR19" s="396"/>
      <c r="OPS19" s="396"/>
      <c r="OPT19" s="396"/>
      <c r="OPU19" s="396"/>
      <c r="OPV19" s="396"/>
      <c r="OPW19" s="396"/>
      <c r="OPX19" s="396"/>
      <c r="OPY19" s="396"/>
      <c r="OPZ19" s="396"/>
      <c r="OQA19" s="396"/>
      <c r="OQB19" s="396"/>
      <c r="OQC19" s="396"/>
      <c r="OQD19" s="396"/>
      <c r="OQE19" s="396"/>
      <c r="OQF19" s="396"/>
      <c r="OQG19" s="396"/>
      <c r="OQH19" s="396"/>
      <c r="OQI19" s="396"/>
      <c r="OQJ19" s="396"/>
      <c r="OQK19" s="396"/>
      <c r="OQL19" s="396"/>
      <c r="OQM19" s="396"/>
      <c r="OQN19" s="396"/>
      <c r="OQO19" s="396"/>
      <c r="OQP19" s="396"/>
      <c r="OQQ19" s="396"/>
      <c r="OQR19" s="396"/>
      <c r="OQS19" s="396"/>
      <c r="OQT19" s="396"/>
      <c r="OQU19" s="396"/>
      <c r="OQV19" s="396"/>
      <c r="OQW19" s="396"/>
      <c r="OQX19" s="396"/>
      <c r="OQY19" s="396"/>
      <c r="OQZ19" s="396"/>
      <c r="ORA19" s="396"/>
      <c r="ORB19" s="396"/>
      <c r="ORC19" s="396"/>
      <c r="ORD19" s="396"/>
      <c r="ORE19" s="396"/>
      <c r="ORF19" s="396"/>
      <c r="ORG19" s="396"/>
      <c r="ORH19" s="396"/>
      <c r="ORI19" s="396"/>
      <c r="ORJ19" s="396"/>
      <c r="ORK19" s="396"/>
      <c r="ORL19" s="396"/>
      <c r="ORM19" s="396"/>
      <c r="ORN19" s="396"/>
      <c r="ORO19" s="396"/>
      <c r="ORP19" s="396"/>
      <c r="ORQ19" s="396"/>
      <c r="ORR19" s="396"/>
      <c r="ORS19" s="396"/>
      <c r="ORT19" s="396"/>
      <c r="ORU19" s="396"/>
      <c r="ORV19" s="396"/>
      <c r="ORW19" s="396"/>
      <c r="ORX19" s="396"/>
      <c r="ORY19" s="396"/>
      <c r="ORZ19" s="396"/>
      <c r="OSA19" s="396"/>
      <c r="OSB19" s="396"/>
      <c r="OSC19" s="396"/>
      <c r="OSD19" s="396"/>
      <c r="OSE19" s="396"/>
      <c r="OSF19" s="396"/>
      <c r="OSG19" s="396"/>
      <c r="OSH19" s="396"/>
      <c r="OSI19" s="396"/>
      <c r="OSJ19" s="396"/>
      <c r="OSK19" s="396"/>
      <c r="OSL19" s="396"/>
      <c r="OSM19" s="396"/>
      <c r="OSN19" s="396"/>
      <c r="OSO19" s="396"/>
      <c r="OSP19" s="396"/>
      <c r="OSQ19" s="396"/>
      <c r="OSR19" s="396"/>
      <c r="OSS19" s="396"/>
      <c r="OST19" s="396"/>
      <c r="OSU19" s="396"/>
      <c r="OSV19" s="396"/>
      <c r="OSW19" s="396"/>
      <c r="OSX19" s="396"/>
      <c r="OSY19" s="396"/>
      <c r="OSZ19" s="396"/>
      <c r="OTA19" s="396"/>
      <c r="OTB19" s="396"/>
      <c r="OTC19" s="396"/>
      <c r="OTD19" s="396"/>
      <c r="OTE19" s="396"/>
      <c r="OTF19" s="396"/>
      <c r="OTG19" s="396"/>
      <c r="OTH19" s="396"/>
      <c r="OTI19" s="396"/>
      <c r="OTJ19" s="396"/>
      <c r="OTK19" s="396"/>
      <c r="OTL19" s="396"/>
      <c r="OTM19" s="396"/>
      <c r="OTN19" s="396"/>
      <c r="OTO19" s="396"/>
      <c r="OTP19" s="396"/>
      <c r="OTQ19" s="396"/>
      <c r="OTR19" s="396"/>
      <c r="OTS19" s="396"/>
      <c r="OTT19" s="396"/>
      <c r="OTU19" s="396"/>
      <c r="OTV19" s="396"/>
      <c r="OTW19" s="396"/>
      <c r="OTX19" s="396"/>
      <c r="OTY19" s="396"/>
      <c r="OTZ19" s="396"/>
      <c r="OUA19" s="396"/>
      <c r="OUB19" s="396"/>
      <c r="OUC19" s="396"/>
      <c r="OUD19" s="396"/>
      <c r="OUE19" s="396"/>
      <c r="OUF19" s="396"/>
      <c r="OUG19" s="396"/>
      <c r="OUH19" s="396"/>
      <c r="OUI19" s="396"/>
      <c r="OUJ19" s="396"/>
      <c r="OUK19" s="396"/>
      <c r="OUL19" s="396"/>
      <c r="OUM19" s="396"/>
      <c r="OUN19" s="396"/>
      <c r="OUO19" s="396"/>
      <c r="OUP19" s="396"/>
      <c r="OUQ19" s="396"/>
      <c r="OUR19" s="396"/>
      <c r="OUS19" s="396"/>
      <c r="OUT19" s="396"/>
      <c r="OUU19" s="396"/>
      <c r="OUV19" s="396"/>
      <c r="OUW19" s="396"/>
      <c r="OUX19" s="396"/>
      <c r="OUY19" s="396"/>
      <c r="OUZ19" s="396"/>
      <c r="OVA19" s="396"/>
      <c r="OVB19" s="396"/>
      <c r="OVC19" s="396"/>
      <c r="OVD19" s="396"/>
      <c r="OVE19" s="396"/>
      <c r="OVF19" s="396"/>
      <c r="OVG19" s="396"/>
      <c r="OVH19" s="396"/>
      <c r="OVI19" s="396"/>
      <c r="OVJ19" s="396"/>
      <c r="OVK19" s="396"/>
      <c r="OVL19" s="396"/>
      <c r="OVM19" s="396"/>
      <c r="OVN19" s="396"/>
      <c r="OVO19" s="396"/>
      <c r="OVP19" s="396"/>
      <c r="OVQ19" s="396"/>
      <c r="OVR19" s="396"/>
      <c r="OVS19" s="396"/>
      <c r="OVT19" s="396"/>
      <c r="OVU19" s="396"/>
      <c r="OVV19" s="396"/>
      <c r="OVW19" s="396"/>
      <c r="OVX19" s="396"/>
      <c r="OVY19" s="396"/>
      <c r="OVZ19" s="396"/>
      <c r="OWA19" s="396"/>
      <c r="OWB19" s="396"/>
      <c r="OWC19" s="396"/>
      <c r="OWD19" s="396"/>
      <c r="OWE19" s="396"/>
      <c r="OWF19" s="396"/>
      <c r="OWG19" s="396"/>
      <c r="OWH19" s="396"/>
      <c r="OWI19" s="396"/>
      <c r="OWJ19" s="396"/>
      <c r="OWK19" s="396"/>
      <c r="OWL19" s="396"/>
      <c r="OWM19" s="396"/>
      <c r="OWN19" s="396"/>
      <c r="OWO19" s="396"/>
      <c r="OWP19" s="396"/>
      <c r="OWQ19" s="396"/>
      <c r="OWR19" s="396"/>
      <c r="OWS19" s="396"/>
      <c r="OWT19" s="396"/>
      <c r="OWU19" s="396"/>
      <c r="OWV19" s="396"/>
      <c r="OWW19" s="396"/>
      <c r="OWX19" s="396"/>
      <c r="OWY19" s="396"/>
      <c r="OWZ19" s="396"/>
      <c r="OXA19" s="396"/>
      <c r="OXB19" s="396"/>
      <c r="OXC19" s="396"/>
      <c r="OXD19" s="396"/>
      <c r="OXE19" s="396"/>
      <c r="OXF19" s="396"/>
      <c r="OXG19" s="396"/>
      <c r="OXH19" s="396"/>
      <c r="OXI19" s="396"/>
      <c r="OXJ19" s="396"/>
      <c r="OXK19" s="396"/>
      <c r="OXL19" s="396"/>
      <c r="OXM19" s="396"/>
      <c r="OXN19" s="396"/>
      <c r="OXO19" s="396"/>
      <c r="OXP19" s="396"/>
      <c r="OXQ19" s="396"/>
      <c r="OXR19" s="396"/>
      <c r="OXS19" s="396"/>
      <c r="OXT19" s="396"/>
      <c r="OXU19" s="396"/>
      <c r="OXV19" s="396"/>
      <c r="OXW19" s="396"/>
      <c r="OXX19" s="396"/>
      <c r="OXY19" s="396"/>
      <c r="OXZ19" s="396"/>
      <c r="OYA19" s="396"/>
      <c r="OYB19" s="396"/>
      <c r="OYC19" s="396"/>
      <c r="OYD19" s="396"/>
      <c r="OYE19" s="396"/>
      <c r="OYF19" s="396"/>
      <c r="OYG19" s="396"/>
      <c r="OYH19" s="396"/>
      <c r="OYI19" s="396"/>
      <c r="OYJ19" s="396"/>
      <c r="OYK19" s="396"/>
      <c r="OYL19" s="396"/>
      <c r="OYM19" s="396"/>
      <c r="OYN19" s="396"/>
      <c r="OYO19" s="396"/>
      <c r="OYP19" s="396"/>
      <c r="OYQ19" s="396"/>
      <c r="OYR19" s="396"/>
      <c r="OYS19" s="396"/>
      <c r="OYT19" s="396"/>
      <c r="OYU19" s="396"/>
      <c r="OYV19" s="396"/>
      <c r="OYW19" s="396"/>
      <c r="OYX19" s="396"/>
      <c r="OYY19" s="396"/>
      <c r="OYZ19" s="396"/>
      <c r="OZA19" s="396"/>
      <c r="OZB19" s="396"/>
      <c r="OZC19" s="396"/>
      <c r="OZD19" s="396"/>
      <c r="OZE19" s="396"/>
      <c r="OZF19" s="396"/>
      <c r="OZG19" s="396"/>
      <c r="OZH19" s="396"/>
      <c r="OZI19" s="396"/>
      <c r="OZJ19" s="396"/>
      <c r="OZK19" s="396"/>
      <c r="OZL19" s="396"/>
      <c r="OZM19" s="396"/>
      <c r="OZN19" s="396"/>
      <c r="OZO19" s="396"/>
      <c r="OZP19" s="396"/>
      <c r="OZQ19" s="396"/>
      <c r="OZR19" s="396"/>
      <c r="OZS19" s="396"/>
      <c r="OZT19" s="396"/>
      <c r="OZU19" s="396"/>
      <c r="OZV19" s="396"/>
      <c r="OZW19" s="396"/>
      <c r="OZX19" s="396"/>
      <c r="OZY19" s="396"/>
      <c r="OZZ19" s="396"/>
      <c r="PAA19" s="396"/>
      <c r="PAB19" s="396"/>
      <c r="PAC19" s="396"/>
      <c r="PAD19" s="396"/>
      <c r="PAE19" s="396"/>
      <c r="PAF19" s="396"/>
      <c r="PAG19" s="396"/>
      <c r="PAH19" s="396"/>
      <c r="PAI19" s="396"/>
      <c r="PAJ19" s="396"/>
      <c r="PAK19" s="396"/>
      <c r="PAL19" s="396"/>
      <c r="PAM19" s="396"/>
      <c r="PAN19" s="396"/>
      <c r="PAO19" s="396"/>
      <c r="PAP19" s="396"/>
      <c r="PAQ19" s="396"/>
      <c r="PAR19" s="396"/>
      <c r="PAS19" s="396"/>
      <c r="PAT19" s="396"/>
      <c r="PAU19" s="396"/>
      <c r="PAV19" s="396"/>
      <c r="PAW19" s="396"/>
      <c r="PAX19" s="396"/>
      <c r="PAY19" s="396"/>
      <c r="PAZ19" s="396"/>
      <c r="PBA19" s="396"/>
      <c r="PBB19" s="396"/>
      <c r="PBC19" s="396"/>
      <c r="PBD19" s="396"/>
      <c r="PBE19" s="396"/>
      <c r="PBF19" s="396"/>
      <c r="PBG19" s="396"/>
      <c r="PBH19" s="396"/>
      <c r="PBI19" s="396"/>
      <c r="PBJ19" s="396"/>
      <c r="PBK19" s="396"/>
      <c r="PBL19" s="396"/>
      <c r="PBM19" s="396"/>
      <c r="PBN19" s="396"/>
      <c r="PBO19" s="396"/>
      <c r="PBP19" s="396"/>
      <c r="PBQ19" s="396"/>
      <c r="PBR19" s="396"/>
      <c r="PBS19" s="396"/>
      <c r="PBT19" s="396"/>
      <c r="PBU19" s="396"/>
      <c r="PBV19" s="396"/>
      <c r="PBW19" s="396"/>
      <c r="PBX19" s="396"/>
      <c r="PBY19" s="396"/>
      <c r="PBZ19" s="396"/>
      <c r="PCA19" s="396"/>
      <c r="PCB19" s="396"/>
      <c r="PCC19" s="396"/>
      <c r="PCD19" s="396"/>
      <c r="PCE19" s="396"/>
      <c r="PCF19" s="396"/>
      <c r="PCG19" s="396"/>
      <c r="PCH19" s="396"/>
      <c r="PCI19" s="396"/>
      <c r="PCJ19" s="396"/>
      <c r="PCK19" s="396"/>
      <c r="PCL19" s="396"/>
      <c r="PCM19" s="396"/>
      <c r="PCN19" s="396"/>
      <c r="PCO19" s="396"/>
      <c r="PCP19" s="396"/>
      <c r="PCQ19" s="396"/>
      <c r="PCR19" s="396"/>
      <c r="PCS19" s="396"/>
      <c r="PCT19" s="396"/>
      <c r="PCU19" s="396"/>
      <c r="PCV19" s="396"/>
      <c r="PCW19" s="396"/>
      <c r="PCX19" s="396"/>
      <c r="PCY19" s="396"/>
      <c r="PCZ19" s="396"/>
      <c r="PDA19" s="396"/>
      <c r="PDB19" s="396"/>
      <c r="PDC19" s="396"/>
      <c r="PDD19" s="396"/>
      <c r="PDE19" s="396"/>
      <c r="PDF19" s="396"/>
      <c r="PDG19" s="396"/>
      <c r="PDH19" s="396"/>
      <c r="PDI19" s="396"/>
      <c r="PDJ19" s="396"/>
      <c r="PDK19" s="396"/>
      <c r="PDL19" s="396"/>
      <c r="PDM19" s="396"/>
      <c r="PDN19" s="396"/>
      <c r="PDO19" s="396"/>
      <c r="PDP19" s="396"/>
      <c r="PDQ19" s="396"/>
      <c r="PDR19" s="396"/>
      <c r="PDS19" s="396"/>
      <c r="PDT19" s="396"/>
      <c r="PDU19" s="396"/>
      <c r="PDV19" s="396"/>
      <c r="PDW19" s="396"/>
      <c r="PDX19" s="396"/>
      <c r="PDY19" s="396"/>
      <c r="PDZ19" s="396"/>
      <c r="PEA19" s="396"/>
      <c r="PEB19" s="396"/>
      <c r="PEC19" s="396"/>
      <c r="PED19" s="396"/>
      <c r="PEE19" s="396"/>
      <c r="PEF19" s="396"/>
      <c r="PEG19" s="396"/>
      <c r="PEH19" s="396"/>
      <c r="PEI19" s="396"/>
      <c r="PEJ19" s="396"/>
      <c r="PEK19" s="396"/>
      <c r="PEL19" s="396"/>
      <c r="PEM19" s="396"/>
      <c r="PEN19" s="396"/>
      <c r="PEO19" s="396"/>
      <c r="PEP19" s="396"/>
      <c r="PEQ19" s="396"/>
      <c r="PER19" s="396"/>
      <c r="PES19" s="396"/>
      <c r="PET19" s="396"/>
      <c r="PEU19" s="396"/>
      <c r="PEV19" s="396"/>
      <c r="PEW19" s="396"/>
      <c r="PEX19" s="396"/>
      <c r="PEY19" s="396"/>
      <c r="PEZ19" s="396"/>
      <c r="PFA19" s="396"/>
      <c r="PFB19" s="396"/>
      <c r="PFC19" s="396"/>
      <c r="PFD19" s="396"/>
      <c r="PFE19" s="396"/>
      <c r="PFF19" s="396"/>
      <c r="PFG19" s="396"/>
      <c r="PFH19" s="396"/>
      <c r="PFI19" s="396"/>
      <c r="PFJ19" s="396"/>
      <c r="PFK19" s="396"/>
      <c r="PFL19" s="396"/>
      <c r="PFM19" s="396"/>
      <c r="PFN19" s="396"/>
      <c r="PFO19" s="396"/>
      <c r="PFP19" s="396"/>
      <c r="PFQ19" s="396"/>
      <c r="PFR19" s="396"/>
      <c r="PFS19" s="396"/>
      <c r="PFT19" s="396"/>
      <c r="PFU19" s="396"/>
      <c r="PFV19" s="396"/>
      <c r="PFW19" s="396"/>
      <c r="PFX19" s="396"/>
      <c r="PFY19" s="396"/>
      <c r="PFZ19" s="396"/>
      <c r="PGA19" s="396"/>
      <c r="PGB19" s="396"/>
      <c r="PGC19" s="396"/>
      <c r="PGD19" s="396"/>
      <c r="PGE19" s="396"/>
      <c r="PGF19" s="396"/>
      <c r="PGG19" s="396"/>
      <c r="PGH19" s="396"/>
      <c r="PGI19" s="396"/>
      <c r="PGJ19" s="396"/>
      <c r="PGK19" s="396"/>
      <c r="PGL19" s="396"/>
      <c r="PGM19" s="396"/>
      <c r="PGN19" s="396"/>
      <c r="PGO19" s="396"/>
      <c r="PGP19" s="396"/>
      <c r="PGQ19" s="396"/>
      <c r="PGR19" s="396"/>
      <c r="PGS19" s="396"/>
      <c r="PGT19" s="396"/>
      <c r="PGU19" s="396"/>
      <c r="PGV19" s="396"/>
      <c r="PGW19" s="396"/>
      <c r="PGX19" s="396"/>
      <c r="PGY19" s="396"/>
      <c r="PGZ19" s="396"/>
      <c r="PHA19" s="396"/>
      <c r="PHB19" s="396"/>
      <c r="PHC19" s="396"/>
      <c r="PHD19" s="396"/>
      <c r="PHE19" s="396"/>
      <c r="PHF19" s="396"/>
      <c r="PHG19" s="396"/>
      <c r="PHH19" s="396"/>
      <c r="PHI19" s="396"/>
      <c r="PHJ19" s="396"/>
      <c r="PHK19" s="396"/>
      <c r="PHL19" s="396"/>
      <c r="PHM19" s="396"/>
      <c r="PHN19" s="396"/>
      <c r="PHO19" s="396"/>
      <c r="PHP19" s="396"/>
      <c r="PHQ19" s="396"/>
      <c r="PHR19" s="396"/>
      <c r="PHS19" s="396"/>
      <c r="PHT19" s="396"/>
      <c r="PHU19" s="396"/>
      <c r="PHV19" s="396"/>
      <c r="PHW19" s="396"/>
      <c r="PHX19" s="396"/>
      <c r="PHY19" s="396"/>
      <c r="PHZ19" s="396"/>
      <c r="PIA19" s="396"/>
      <c r="PIB19" s="396"/>
      <c r="PIC19" s="396"/>
      <c r="PID19" s="396"/>
      <c r="PIE19" s="396"/>
      <c r="PIF19" s="396"/>
      <c r="PIG19" s="396"/>
      <c r="PIH19" s="396"/>
      <c r="PII19" s="396"/>
      <c r="PIJ19" s="396"/>
      <c r="PIK19" s="396"/>
      <c r="PIL19" s="396"/>
      <c r="PIM19" s="396"/>
      <c r="PIN19" s="396"/>
      <c r="PIO19" s="396"/>
      <c r="PIP19" s="396"/>
      <c r="PIQ19" s="396"/>
      <c r="PIR19" s="396"/>
      <c r="PIS19" s="396"/>
      <c r="PIT19" s="396"/>
      <c r="PIU19" s="396"/>
      <c r="PIV19" s="396"/>
      <c r="PIW19" s="396"/>
      <c r="PIX19" s="396"/>
      <c r="PIY19" s="396"/>
      <c r="PIZ19" s="396"/>
      <c r="PJA19" s="396"/>
      <c r="PJB19" s="396"/>
      <c r="PJC19" s="396"/>
      <c r="PJD19" s="396"/>
      <c r="PJE19" s="396"/>
      <c r="PJF19" s="396"/>
      <c r="PJG19" s="396"/>
      <c r="PJH19" s="396"/>
      <c r="PJI19" s="396"/>
      <c r="PJJ19" s="396"/>
      <c r="PJK19" s="396"/>
      <c r="PJL19" s="396"/>
      <c r="PJM19" s="396"/>
      <c r="PJN19" s="396"/>
      <c r="PJO19" s="396"/>
      <c r="PJP19" s="396"/>
      <c r="PJQ19" s="396"/>
      <c r="PJR19" s="396"/>
      <c r="PJS19" s="396"/>
      <c r="PJT19" s="396"/>
      <c r="PJU19" s="396"/>
      <c r="PJV19" s="396"/>
      <c r="PJW19" s="396"/>
      <c r="PJX19" s="396"/>
      <c r="PJY19" s="396"/>
      <c r="PJZ19" s="396"/>
      <c r="PKA19" s="396"/>
      <c r="PKB19" s="396"/>
      <c r="PKC19" s="396"/>
      <c r="PKD19" s="396"/>
      <c r="PKE19" s="396"/>
      <c r="PKF19" s="396"/>
      <c r="PKG19" s="396"/>
      <c r="PKH19" s="396"/>
      <c r="PKI19" s="396"/>
      <c r="PKJ19" s="396"/>
      <c r="PKK19" s="396"/>
      <c r="PKL19" s="396"/>
      <c r="PKM19" s="396"/>
      <c r="PKN19" s="396"/>
      <c r="PKO19" s="396"/>
      <c r="PKP19" s="396"/>
      <c r="PKQ19" s="396"/>
      <c r="PKR19" s="396"/>
      <c r="PKS19" s="396"/>
      <c r="PKT19" s="396"/>
      <c r="PKU19" s="396"/>
      <c r="PKV19" s="396"/>
      <c r="PKW19" s="396"/>
      <c r="PKX19" s="396"/>
      <c r="PKY19" s="396"/>
      <c r="PKZ19" s="396"/>
      <c r="PLA19" s="396"/>
      <c r="PLB19" s="396"/>
      <c r="PLC19" s="396"/>
      <c r="PLD19" s="396"/>
      <c r="PLE19" s="396"/>
      <c r="PLF19" s="396"/>
      <c r="PLG19" s="396"/>
      <c r="PLH19" s="396"/>
      <c r="PLI19" s="396"/>
      <c r="PLJ19" s="396"/>
      <c r="PLK19" s="396"/>
      <c r="PLL19" s="396"/>
      <c r="PLM19" s="396"/>
      <c r="PLN19" s="396"/>
      <c r="PLO19" s="396"/>
      <c r="PLP19" s="396"/>
      <c r="PLQ19" s="396"/>
      <c r="PLR19" s="396"/>
      <c r="PLS19" s="396"/>
      <c r="PLT19" s="396"/>
      <c r="PLU19" s="396"/>
      <c r="PLV19" s="396"/>
      <c r="PLW19" s="396"/>
      <c r="PLX19" s="396"/>
      <c r="PLY19" s="396"/>
      <c r="PLZ19" s="396"/>
      <c r="PMA19" s="396"/>
      <c r="PMB19" s="396"/>
      <c r="PMC19" s="396"/>
      <c r="PMD19" s="396"/>
      <c r="PME19" s="396"/>
      <c r="PMF19" s="396"/>
      <c r="PMG19" s="396"/>
      <c r="PMH19" s="396"/>
      <c r="PMI19" s="396"/>
      <c r="PMJ19" s="396"/>
      <c r="PMK19" s="396"/>
      <c r="PML19" s="396"/>
      <c r="PMM19" s="396"/>
      <c r="PMN19" s="396"/>
      <c r="PMO19" s="396"/>
      <c r="PMP19" s="396"/>
      <c r="PMQ19" s="396"/>
      <c r="PMR19" s="396"/>
      <c r="PMS19" s="396"/>
      <c r="PMT19" s="396"/>
      <c r="PMU19" s="396"/>
      <c r="PMV19" s="396"/>
      <c r="PMW19" s="396"/>
      <c r="PMX19" s="396"/>
      <c r="PMY19" s="396"/>
      <c r="PMZ19" s="396"/>
      <c r="PNA19" s="396"/>
      <c r="PNB19" s="396"/>
      <c r="PNC19" s="396"/>
      <c r="PND19" s="396"/>
      <c r="PNE19" s="396"/>
      <c r="PNF19" s="396"/>
      <c r="PNG19" s="396"/>
      <c r="PNH19" s="396"/>
      <c r="PNI19" s="396"/>
      <c r="PNJ19" s="396"/>
      <c r="PNK19" s="396"/>
      <c r="PNL19" s="396"/>
      <c r="PNM19" s="396"/>
      <c r="PNN19" s="396"/>
      <c r="PNO19" s="396"/>
      <c r="PNP19" s="396"/>
      <c r="PNQ19" s="396"/>
      <c r="PNR19" s="396"/>
      <c r="PNS19" s="396"/>
      <c r="PNT19" s="396"/>
      <c r="PNU19" s="396"/>
      <c r="PNV19" s="396"/>
      <c r="PNW19" s="396"/>
      <c r="PNX19" s="396"/>
      <c r="PNY19" s="396"/>
      <c r="PNZ19" s="396"/>
      <c r="POA19" s="396"/>
      <c r="POB19" s="396"/>
      <c r="POC19" s="396"/>
      <c r="POD19" s="396"/>
      <c r="POE19" s="396"/>
      <c r="POF19" s="396"/>
      <c r="POG19" s="396"/>
      <c r="POH19" s="396"/>
      <c r="POI19" s="396"/>
      <c r="POJ19" s="396"/>
      <c r="POK19" s="396"/>
      <c r="POL19" s="396"/>
      <c r="POM19" s="396"/>
      <c r="PON19" s="396"/>
      <c r="POO19" s="396"/>
      <c r="POP19" s="396"/>
      <c r="POQ19" s="396"/>
      <c r="POR19" s="396"/>
      <c r="POS19" s="396"/>
      <c r="POT19" s="396"/>
      <c r="POU19" s="396"/>
      <c r="POV19" s="396"/>
      <c r="POW19" s="396"/>
      <c r="POX19" s="396"/>
      <c r="POY19" s="396"/>
      <c r="POZ19" s="396"/>
      <c r="PPA19" s="396"/>
      <c r="PPB19" s="396"/>
      <c r="PPC19" s="396"/>
      <c r="PPD19" s="396"/>
      <c r="PPE19" s="396"/>
      <c r="PPF19" s="396"/>
      <c r="PPG19" s="396"/>
      <c r="PPH19" s="396"/>
      <c r="PPI19" s="396"/>
      <c r="PPJ19" s="396"/>
      <c r="PPK19" s="396"/>
      <c r="PPL19" s="396"/>
      <c r="PPM19" s="396"/>
      <c r="PPN19" s="396"/>
      <c r="PPO19" s="396"/>
      <c r="PPP19" s="396"/>
      <c r="PPQ19" s="396"/>
      <c r="PPR19" s="396"/>
      <c r="PPS19" s="396"/>
      <c r="PPT19" s="396"/>
      <c r="PPU19" s="396"/>
      <c r="PPV19" s="396"/>
      <c r="PPW19" s="396"/>
      <c r="PPX19" s="396"/>
      <c r="PPY19" s="396"/>
      <c r="PPZ19" s="396"/>
      <c r="PQA19" s="396"/>
      <c r="PQB19" s="396"/>
      <c r="PQC19" s="396"/>
      <c r="PQD19" s="396"/>
      <c r="PQE19" s="396"/>
      <c r="PQF19" s="396"/>
      <c r="PQG19" s="396"/>
      <c r="PQH19" s="396"/>
      <c r="PQI19" s="396"/>
      <c r="PQJ19" s="396"/>
      <c r="PQK19" s="396"/>
      <c r="PQL19" s="396"/>
      <c r="PQM19" s="396"/>
      <c r="PQN19" s="396"/>
      <c r="PQO19" s="396"/>
      <c r="PQP19" s="396"/>
      <c r="PQQ19" s="396"/>
      <c r="PQR19" s="396"/>
      <c r="PQS19" s="396"/>
      <c r="PQT19" s="396"/>
      <c r="PQU19" s="396"/>
      <c r="PQV19" s="396"/>
      <c r="PQW19" s="396"/>
      <c r="PQX19" s="396"/>
      <c r="PQY19" s="396"/>
      <c r="PQZ19" s="396"/>
      <c r="PRA19" s="396"/>
      <c r="PRB19" s="396"/>
      <c r="PRC19" s="396"/>
      <c r="PRD19" s="396"/>
      <c r="PRE19" s="396"/>
      <c r="PRF19" s="396"/>
      <c r="PRG19" s="396"/>
      <c r="PRH19" s="396"/>
      <c r="PRI19" s="396"/>
      <c r="PRJ19" s="396"/>
      <c r="PRK19" s="396"/>
      <c r="PRL19" s="396"/>
      <c r="PRM19" s="396"/>
      <c r="PRN19" s="396"/>
      <c r="PRO19" s="396"/>
      <c r="PRP19" s="396"/>
      <c r="PRQ19" s="396"/>
      <c r="PRR19" s="396"/>
      <c r="PRS19" s="396"/>
      <c r="PRT19" s="396"/>
      <c r="PRU19" s="396"/>
      <c r="PRV19" s="396"/>
      <c r="PRW19" s="396"/>
      <c r="PRX19" s="396"/>
      <c r="PRY19" s="396"/>
      <c r="PRZ19" s="396"/>
      <c r="PSA19" s="396"/>
      <c r="PSB19" s="396"/>
      <c r="PSC19" s="396"/>
      <c r="PSD19" s="396"/>
      <c r="PSE19" s="396"/>
      <c r="PSF19" s="396"/>
      <c r="PSG19" s="396"/>
      <c r="PSH19" s="396"/>
      <c r="PSI19" s="396"/>
      <c r="PSJ19" s="396"/>
      <c r="PSK19" s="396"/>
      <c r="PSL19" s="396"/>
      <c r="PSM19" s="396"/>
      <c r="PSN19" s="396"/>
      <c r="PSO19" s="396"/>
      <c r="PSP19" s="396"/>
      <c r="PSQ19" s="396"/>
      <c r="PSR19" s="396"/>
      <c r="PSS19" s="396"/>
      <c r="PST19" s="396"/>
      <c r="PSU19" s="396"/>
      <c r="PSV19" s="396"/>
      <c r="PSW19" s="396"/>
      <c r="PSX19" s="396"/>
      <c r="PSY19" s="396"/>
      <c r="PSZ19" s="396"/>
      <c r="PTA19" s="396"/>
      <c r="PTB19" s="396"/>
      <c r="PTC19" s="396"/>
      <c r="PTD19" s="396"/>
      <c r="PTE19" s="396"/>
      <c r="PTF19" s="396"/>
      <c r="PTG19" s="396"/>
      <c r="PTH19" s="396"/>
      <c r="PTI19" s="396"/>
      <c r="PTJ19" s="396"/>
      <c r="PTK19" s="396"/>
      <c r="PTL19" s="396"/>
      <c r="PTM19" s="396"/>
      <c r="PTN19" s="396"/>
      <c r="PTO19" s="396"/>
      <c r="PTP19" s="396"/>
      <c r="PTQ19" s="396"/>
      <c r="PTR19" s="396"/>
      <c r="PTS19" s="396"/>
      <c r="PTT19" s="396"/>
      <c r="PTU19" s="396"/>
      <c r="PTV19" s="396"/>
      <c r="PTW19" s="396"/>
      <c r="PTX19" s="396"/>
      <c r="PTY19" s="396"/>
      <c r="PTZ19" s="396"/>
      <c r="PUA19" s="396"/>
      <c r="PUB19" s="396"/>
      <c r="PUC19" s="396"/>
      <c r="PUD19" s="396"/>
      <c r="PUE19" s="396"/>
      <c r="PUF19" s="396"/>
      <c r="PUG19" s="396"/>
      <c r="PUH19" s="396"/>
      <c r="PUI19" s="396"/>
      <c r="PUJ19" s="396"/>
      <c r="PUK19" s="396"/>
      <c r="PUL19" s="396"/>
      <c r="PUM19" s="396"/>
      <c r="PUN19" s="396"/>
      <c r="PUO19" s="396"/>
      <c r="PUP19" s="396"/>
      <c r="PUQ19" s="396"/>
      <c r="PUR19" s="396"/>
      <c r="PUS19" s="396"/>
      <c r="PUT19" s="396"/>
      <c r="PUU19" s="396"/>
      <c r="PUV19" s="396"/>
      <c r="PUW19" s="396"/>
      <c r="PUX19" s="396"/>
      <c r="PUY19" s="396"/>
      <c r="PUZ19" s="396"/>
      <c r="PVA19" s="396"/>
      <c r="PVB19" s="396"/>
      <c r="PVC19" s="396"/>
      <c r="PVD19" s="396"/>
      <c r="PVE19" s="396"/>
      <c r="PVF19" s="396"/>
      <c r="PVG19" s="396"/>
      <c r="PVH19" s="396"/>
      <c r="PVI19" s="396"/>
      <c r="PVJ19" s="396"/>
      <c r="PVK19" s="396"/>
      <c r="PVL19" s="396"/>
      <c r="PVM19" s="396"/>
      <c r="PVN19" s="396"/>
      <c r="PVO19" s="396"/>
      <c r="PVP19" s="396"/>
      <c r="PVQ19" s="396"/>
      <c r="PVR19" s="396"/>
      <c r="PVS19" s="396"/>
      <c r="PVT19" s="396"/>
      <c r="PVU19" s="396"/>
      <c r="PVV19" s="396"/>
      <c r="PVW19" s="396"/>
      <c r="PVX19" s="396"/>
      <c r="PVY19" s="396"/>
      <c r="PVZ19" s="396"/>
      <c r="PWA19" s="396"/>
      <c r="PWB19" s="396"/>
      <c r="PWC19" s="396"/>
      <c r="PWD19" s="396"/>
      <c r="PWE19" s="396"/>
      <c r="PWF19" s="396"/>
      <c r="PWG19" s="396"/>
      <c r="PWH19" s="396"/>
      <c r="PWI19" s="396"/>
      <c r="PWJ19" s="396"/>
      <c r="PWK19" s="396"/>
      <c r="PWL19" s="396"/>
      <c r="PWM19" s="396"/>
      <c r="PWN19" s="396"/>
      <c r="PWO19" s="396"/>
      <c r="PWP19" s="396"/>
      <c r="PWQ19" s="396"/>
      <c r="PWR19" s="396"/>
      <c r="PWS19" s="396"/>
      <c r="PWT19" s="396"/>
      <c r="PWU19" s="396"/>
      <c r="PWV19" s="396"/>
      <c r="PWW19" s="396"/>
      <c r="PWX19" s="396"/>
      <c r="PWY19" s="396"/>
      <c r="PWZ19" s="396"/>
      <c r="PXA19" s="396"/>
      <c r="PXB19" s="396"/>
      <c r="PXC19" s="396"/>
      <c r="PXD19" s="396"/>
      <c r="PXE19" s="396"/>
      <c r="PXF19" s="396"/>
      <c r="PXG19" s="396"/>
      <c r="PXH19" s="396"/>
      <c r="PXI19" s="396"/>
      <c r="PXJ19" s="396"/>
      <c r="PXK19" s="396"/>
      <c r="PXL19" s="396"/>
      <c r="PXM19" s="396"/>
      <c r="PXN19" s="396"/>
      <c r="PXO19" s="396"/>
      <c r="PXP19" s="396"/>
      <c r="PXQ19" s="396"/>
      <c r="PXR19" s="396"/>
      <c r="PXS19" s="396"/>
      <c r="PXT19" s="396"/>
      <c r="PXU19" s="396"/>
      <c r="PXV19" s="396"/>
      <c r="PXW19" s="396"/>
      <c r="PXX19" s="396"/>
      <c r="PXY19" s="396"/>
      <c r="PXZ19" s="396"/>
      <c r="PYA19" s="396"/>
      <c r="PYB19" s="396"/>
      <c r="PYC19" s="396"/>
      <c r="PYD19" s="396"/>
      <c r="PYE19" s="396"/>
      <c r="PYF19" s="396"/>
      <c r="PYG19" s="396"/>
      <c r="PYH19" s="396"/>
      <c r="PYI19" s="396"/>
      <c r="PYJ19" s="396"/>
      <c r="PYK19" s="396"/>
      <c r="PYL19" s="396"/>
      <c r="PYM19" s="396"/>
      <c r="PYN19" s="396"/>
      <c r="PYO19" s="396"/>
      <c r="PYP19" s="396"/>
      <c r="PYQ19" s="396"/>
      <c r="PYR19" s="396"/>
      <c r="PYS19" s="396"/>
      <c r="PYT19" s="396"/>
      <c r="PYU19" s="396"/>
      <c r="PYV19" s="396"/>
      <c r="PYW19" s="396"/>
      <c r="PYX19" s="396"/>
      <c r="PYY19" s="396"/>
      <c r="PYZ19" s="396"/>
      <c r="PZA19" s="396"/>
      <c r="PZB19" s="396"/>
      <c r="PZC19" s="396"/>
      <c r="PZD19" s="396"/>
      <c r="PZE19" s="396"/>
      <c r="PZF19" s="396"/>
      <c r="PZG19" s="396"/>
      <c r="PZH19" s="396"/>
      <c r="PZI19" s="396"/>
      <c r="PZJ19" s="396"/>
      <c r="PZK19" s="396"/>
      <c r="PZL19" s="396"/>
      <c r="PZM19" s="396"/>
      <c r="PZN19" s="396"/>
      <c r="PZO19" s="396"/>
      <c r="PZP19" s="396"/>
      <c r="PZQ19" s="396"/>
      <c r="PZR19" s="396"/>
      <c r="PZS19" s="396"/>
      <c r="PZT19" s="396"/>
      <c r="PZU19" s="396"/>
      <c r="PZV19" s="396"/>
      <c r="PZW19" s="396"/>
      <c r="PZX19" s="396"/>
      <c r="PZY19" s="396"/>
      <c r="PZZ19" s="396"/>
      <c r="QAA19" s="396"/>
      <c r="QAB19" s="396"/>
      <c r="QAC19" s="396"/>
      <c r="QAD19" s="396"/>
      <c r="QAE19" s="396"/>
      <c r="QAF19" s="396"/>
      <c r="QAG19" s="396"/>
      <c r="QAH19" s="396"/>
      <c r="QAI19" s="396"/>
      <c r="QAJ19" s="396"/>
      <c r="QAK19" s="396"/>
      <c r="QAL19" s="396"/>
      <c r="QAM19" s="396"/>
      <c r="QAN19" s="396"/>
      <c r="QAO19" s="396"/>
      <c r="QAP19" s="396"/>
      <c r="QAQ19" s="396"/>
      <c r="QAR19" s="396"/>
      <c r="QAS19" s="396"/>
      <c r="QAT19" s="396"/>
      <c r="QAU19" s="396"/>
      <c r="QAV19" s="396"/>
      <c r="QAW19" s="396"/>
      <c r="QAX19" s="396"/>
      <c r="QAY19" s="396"/>
      <c r="QAZ19" s="396"/>
      <c r="QBA19" s="396"/>
      <c r="QBB19" s="396"/>
      <c r="QBC19" s="396"/>
      <c r="QBD19" s="396"/>
      <c r="QBE19" s="396"/>
      <c r="QBF19" s="396"/>
      <c r="QBG19" s="396"/>
      <c r="QBH19" s="396"/>
      <c r="QBI19" s="396"/>
      <c r="QBJ19" s="396"/>
      <c r="QBK19" s="396"/>
      <c r="QBL19" s="396"/>
      <c r="QBM19" s="396"/>
      <c r="QBN19" s="396"/>
      <c r="QBO19" s="396"/>
      <c r="QBP19" s="396"/>
      <c r="QBQ19" s="396"/>
      <c r="QBR19" s="396"/>
      <c r="QBS19" s="396"/>
      <c r="QBT19" s="396"/>
      <c r="QBU19" s="396"/>
      <c r="QBV19" s="396"/>
      <c r="QBW19" s="396"/>
      <c r="QBX19" s="396"/>
      <c r="QBY19" s="396"/>
      <c r="QBZ19" s="396"/>
      <c r="QCA19" s="396"/>
      <c r="QCB19" s="396"/>
      <c r="QCC19" s="396"/>
      <c r="QCD19" s="396"/>
      <c r="QCE19" s="396"/>
      <c r="QCF19" s="396"/>
      <c r="QCG19" s="396"/>
      <c r="QCH19" s="396"/>
      <c r="QCI19" s="396"/>
      <c r="QCJ19" s="396"/>
      <c r="QCK19" s="396"/>
      <c r="QCL19" s="396"/>
      <c r="QCM19" s="396"/>
      <c r="QCN19" s="396"/>
      <c r="QCO19" s="396"/>
      <c r="QCP19" s="396"/>
      <c r="QCQ19" s="396"/>
      <c r="QCR19" s="396"/>
      <c r="QCS19" s="396"/>
      <c r="QCT19" s="396"/>
      <c r="QCU19" s="396"/>
      <c r="QCV19" s="396"/>
      <c r="QCW19" s="396"/>
      <c r="QCX19" s="396"/>
      <c r="QCY19" s="396"/>
      <c r="QCZ19" s="396"/>
      <c r="QDA19" s="396"/>
      <c r="QDB19" s="396"/>
      <c r="QDC19" s="396"/>
      <c r="QDD19" s="396"/>
      <c r="QDE19" s="396"/>
      <c r="QDF19" s="396"/>
      <c r="QDG19" s="396"/>
      <c r="QDH19" s="396"/>
      <c r="QDI19" s="396"/>
      <c r="QDJ19" s="396"/>
      <c r="QDK19" s="396"/>
      <c r="QDL19" s="396"/>
      <c r="QDM19" s="396"/>
      <c r="QDN19" s="396"/>
      <c r="QDO19" s="396"/>
      <c r="QDP19" s="396"/>
      <c r="QDQ19" s="396"/>
      <c r="QDR19" s="396"/>
      <c r="QDS19" s="396"/>
      <c r="QDT19" s="396"/>
      <c r="QDU19" s="396"/>
      <c r="QDV19" s="396"/>
      <c r="QDW19" s="396"/>
      <c r="QDX19" s="396"/>
      <c r="QDY19" s="396"/>
      <c r="QDZ19" s="396"/>
      <c r="QEA19" s="396"/>
      <c r="QEB19" s="396"/>
      <c r="QEC19" s="396"/>
      <c r="QED19" s="396"/>
      <c r="QEE19" s="396"/>
      <c r="QEF19" s="396"/>
      <c r="QEG19" s="396"/>
      <c r="QEH19" s="396"/>
      <c r="QEI19" s="396"/>
      <c r="QEJ19" s="396"/>
      <c r="QEK19" s="396"/>
      <c r="QEL19" s="396"/>
      <c r="QEM19" s="396"/>
      <c r="QEN19" s="396"/>
      <c r="QEO19" s="396"/>
      <c r="QEP19" s="396"/>
      <c r="QEQ19" s="396"/>
      <c r="QER19" s="396"/>
      <c r="QES19" s="396"/>
      <c r="QET19" s="396"/>
      <c r="QEU19" s="396"/>
      <c r="QEV19" s="396"/>
      <c r="QEW19" s="396"/>
      <c r="QEX19" s="396"/>
      <c r="QEY19" s="396"/>
      <c r="QEZ19" s="396"/>
      <c r="QFA19" s="396"/>
      <c r="QFB19" s="396"/>
      <c r="QFC19" s="396"/>
      <c r="QFD19" s="396"/>
      <c r="QFE19" s="396"/>
      <c r="QFF19" s="396"/>
      <c r="QFG19" s="396"/>
      <c r="QFH19" s="396"/>
      <c r="QFI19" s="396"/>
      <c r="QFJ19" s="396"/>
      <c r="QFK19" s="396"/>
      <c r="QFL19" s="396"/>
      <c r="QFM19" s="396"/>
      <c r="QFN19" s="396"/>
      <c r="QFO19" s="396"/>
      <c r="QFP19" s="396"/>
      <c r="QFQ19" s="396"/>
      <c r="QFR19" s="396"/>
      <c r="QFS19" s="396"/>
      <c r="QFT19" s="396"/>
      <c r="QFU19" s="396"/>
      <c r="QFV19" s="396"/>
      <c r="QFW19" s="396"/>
      <c r="QFX19" s="396"/>
      <c r="QFY19" s="396"/>
      <c r="QFZ19" s="396"/>
      <c r="QGA19" s="396"/>
      <c r="QGB19" s="396"/>
      <c r="QGC19" s="396"/>
      <c r="QGD19" s="396"/>
      <c r="QGE19" s="396"/>
      <c r="QGF19" s="396"/>
      <c r="QGG19" s="396"/>
      <c r="QGH19" s="396"/>
      <c r="QGI19" s="396"/>
      <c r="QGJ19" s="396"/>
      <c r="QGK19" s="396"/>
      <c r="QGL19" s="396"/>
      <c r="QGM19" s="396"/>
      <c r="QGN19" s="396"/>
      <c r="QGO19" s="396"/>
      <c r="QGP19" s="396"/>
      <c r="QGQ19" s="396"/>
      <c r="QGR19" s="396"/>
      <c r="QGS19" s="396"/>
      <c r="QGT19" s="396"/>
      <c r="QGU19" s="396"/>
      <c r="QGV19" s="396"/>
      <c r="QGW19" s="396"/>
      <c r="QGX19" s="396"/>
      <c r="QGY19" s="396"/>
      <c r="QGZ19" s="396"/>
      <c r="QHA19" s="396"/>
      <c r="QHB19" s="396"/>
      <c r="QHC19" s="396"/>
      <c r="QHD19" s="396"/>
      <c r="QHE19" s="396"/>
      <c r="QHF19" s="396"/>
      <c r="QHG19" s="396"/>
      <c r="QHH19" s="396"/>
      <c r="QHI19" s="396"/>
      <c r="QHJ19" s="396"/>
      <c r="QHK19" s="396"/>
      <c r="QHL19" s="396"/>
      <c r="QHM19" s="396"/>
      <c r="QHN19" s="396"/>
      <c r="QHO19" s="396"/>
      <c r="QHP19" s="396"/>
      <c r="QHQ19" s="396"/>
      <c r="QHR19" s="396"/>
      <c r="QHS19" s="396"/>
      <c r="QHT19" s="396"/>
      <c r="QHU19" s="396"/>
      <c r="QHV19" s="396"/>
      <c r="QHW19" s="396"/>
      <c r="QHX19" s="396"/>
      <c r="QHY19" s="396"/>
      <c r="QHZ19" s="396"/>
      <c r="QIA19" s="396"/>
      <c r="QIB19" s="396"/>
      <c r="QIC19" s="396"/>
      <c r="QID19" s="396"/>
      <c r="QIE19" s="396"/>
      <c r="QIF19" s="396"/>
      <c r="QIG19" s="396"/>
      <c r="QIH19" s="396"/>
      <c r="QII19" s="396"/>
      <c r="QIJ19" s="396"/>
      <c r="QIK19" s="396"/>
      <c r="QIL19" s="396"/>
      <c r="QIM19" s="396"/>
      <c r="QIN19" s="396"/>
      <c r="QIO19" s="396"/>
      <c r="QIP19" s="396"/>
      <c r="QIQ19" s="396"/>
      <c r="QIR19" s="396"/>
      <c r="QIS19" s="396"/>
      <c r="QIT19" s="396"/>
      <c r="QIU19" s="396"/>
      <c r="QIV19" s="396"/>
      <c r="QIW19" s="396"/>
      <c r="QIX19" s="396"/>
      <c r="QIY19" s="396"/>
      <c r="QIZ19" s="396"/>
      <c r="QJA19" s="396"/>
      <c r="QJB19" s="396"/>
      <c r="QJC19" s="396"/>
      <c r="QJD19" s="396"/>
      <c r="QJE19" s="396"/>
      <c r="QJF19" s="396"/>
      <c r="QJG19" s="396"/>
      <c r="QJH19" s="396"/>
      <c r="QJI19" s="396"/>
      <c r="QJJ19" s="396"/>
      <c r="QJK19" s="396"/>
      <c r="QJL19" s="396"/>
      <c r="QJM19" s="396"/>
      <c r="QJN19" s="396"/>
      <c r="QJO19" s="396"/>
      <c r="QJP19" s="396"/>
      <c r="QJQ19" s="396"/>
      <c r="QJR19" s="396"/>
      <c r="QJS19" s="396"/>
      <c r="QJT19" s="396"/>
      <c r="QJU19" s="396"/>
      <c r="QJV19" s="396"/>
      <c r="QJW19" s="396"/>
      <c r="QJX19" s="396"/>
      <c r="QJY19" s="396"/>
      <c r="QJZ19" s="396"/>
      <c r="QKA19" s="396"/>
      <c r="QKB19" s="396"/>
      <c r="QKC19" s="396"/>
      <c r="QKD19" s="396"/>
      <c r="QKE19" s="396"/>
      <c r="QKF19" s="396"/>
      <c r="QKG19" s="396"/>
      <c r="QKH19" s="396"/>
      <c r="QKI19" s="396"/>
      <c r="QKJ19" s="396"/>
      <c r="QKK19" s="396"/>
      <c r="QKL19" s="396"/>
      <c r="QKM19" s="396"/>
      <c r="QKN19" s="396"/>
      <c r="QKO19" s="396"/>
      <c r="QKP19" s="396"/>
      <c r="QKQ19" s="396"/>
      <c r="QKR19" s="396"/>
      <c r="QKS19" s="396"/>
      <c r="QKT19" s="396"/>
      <c r="QKU19" s="396"/>
      <c r="QKV19" s="396"/>
      <c r="QKW19" s="396"/>
      <c r="QKX19" s="396"/>
      <c r="QKY19" s="396"/>
      <c r="QKZ19" s="396"/>
      <c r="QLA19" s="396"/>
      <c r="QLB19" s="396"/>
      <c r="QLC19" s="396"/>
      <c r="QLD19" s="396"/>
      <c r="QLE19" s="396"/>
      <c r="QLF19" s="396"/>
      <c r="QLG19" s="396"/>
      <c r="QLH19" s="396"/>
      <c r="QLI19" s="396"/>
      <c r="QLJ19" s="396"/>
      <c r="QLK19" s="396"/>
      <c r="QLL19" s="396"/>
      <c r="QLM19" s="396"/>
      <c r="QLN19" s="396"/>
      <c r="QLO19" s="396"/>
      <c r="QLP19" s="396"/>
      <c r="QLQ19" s="396"/>
      <c r="QLR19" s="396"/>
      <c r="QLS19" s="396"/>
      <c r="QLT19" s="396"/>
      <c r="QLU19" s="396"/>
      <c r="QLV19" s="396"/>
      <c r="QLW19" s="396"/>
      <c r="QLX19" s="396"/>
      <c r="QLY19" s="396"/>
      <c r="QLZ19" s="396"/>
      <c r="QMA19" s="396"/>
      <c r="QMB19" s="396"/>
      <c r="QMC19" s="396"/>
      <c r="QMD19" s="396"/>
      <c r="QME19" s="396"/>
      <c r="QMF19" s="396"/>
      <c r="QMG19" s="396"/>
      <c r="QMH19" s="396"/>
      <c r="QMI19" s="396"/>
      <c r="QMJ19" s="396"/>
      <c r="QMK19" s="396"/>
      <c r="QML19" s="396"/>
      <c r="QMM19" s="396"/>
      <c r="QMN19" s="396"/>
      <c r="QMO19" s="396"/>
      <c r="QMP19" s="396"/>
      <c r="QMQ19" s="396"/>
      <c r="QMR19" s="396"/>
      <c r="QMS19" s="396"/>
      <c r="QMT19" s="396"/>
      <c r="QMU19" s="396"/>
      <c r="QMV19" s="396"/>
      <c r="QMW19" s="396"/>
      <c r="QMX19" s="396"/>
      <c r="QMY19" s="396"/>
      <c r="QMZ19" s="396"/>
      <c r="QNA19" s="396"/>
      <c r="QNB19" s="396"/>
      <c r="QNC19" s="396"/>
      <c r="QND19" s="396"/>
      <c r="QNE19" s="396"/>
      <c r="QNF19" s="396"/>
      <c r="QNG19" s="396"/>
      <c r="QNH19" s="396"/>
      <c r="QNI19" s="396"/>
      <c r="QNJ19" s="396"/>
      <c r="QNK19" s="396"/>
      <c r="QNL19" s="396"/>
      <c r="QNM19" s="396"/>
      <c r="QNN19" s="396"/>
      <c r="QNO19" s="396"/>
      <c r="QNP19" s="396"/>
      <c r="QNQ19" s="396"/>
      <c r="QNR19" s="396"/>
      <c r="QNS19" s="396"/>
      <c r="QNT19" s="396"/>
      <c r="QNU19" s="396"/>
      <c r="QNV19" s="396"/>
      <c r="QNW19" s="396"/>
      <c r="QNX19" s="396"/>
      <c r="QNY19" s="396"/>
      <c r="QNZ19" s="396"/>
      <c r="QOA19" s="396"/>
      <c r="QOB19" s="396"/>
      <c r="QOC19" s="396"/>
      <c r="QOD19" s="396"/>
      <c r="QOE19" s="396"/>
      <c r="QOF19" s="396"/>
      <c r="QOG19" s="396"/>
      <c r="QOH19" s="396"/>
      <c r="QOI19" s="396"/>
      <c r="QOJ19" s="396"/>
      <c r="QOK19" s="396"/>
      <c r="QOL19" s="396"/>
      <c r="QOM19" s="396"/>
      <c r="QON19" s="396"/>
      <c r="QOO19" s="396"/>
      <c r="QOP19" s="396"/>
      <c r="QOQ19" s="396"/>
      <c r="QOR19" s="396"/>
      <c r="QOS19" s="396"/>
      <c r="QOT19" s="396"/>
      <c r="QOU19" s="396"/>
      <c r="QOV19" s="396"/>
      <c r="QOW19" s="396"/>
      <c r="QOX19" s="396"/>
      <c r="QOY19" s="396"/>
      <c r="QOZ19" s="396"/>
      <c r="QPA19" s="396"/>
      <c r="QPB19" s="396"/>
      <c r="QPC19" s="396"/>
      <c r="QPD19" s="396"/>
      <c r="QPE19" s="396"/>
      <c r="QPF19" s="396"/>
      <c r="QPG19" s="396"/>
      <c r="QPH19" s="396"/>
      <c r="QPI19" s="396"/>
      <c r="QPJ19" s="396"/>
      <c r="QPK19" s="396"/>
      <c r="QPL19" s="396"/>
      <c r="QPM19" s="396"/>
      <c r="QPN19" s="396"/>
      <c r="QPO19" s="396"/>
      <c r="QPP19" s="396"/>
      <c r="QPQ19" s="396"/>
      <c r="QPR19" s="396"/>
      <c r="QPS19" s="396"/>
      <c r="QPT19" s="396"/>
      <c r="QPU19" s="396"/>
      <c r="QPV19" s="396"/>
      <c r="QPW19" s="396"/>
      <c r="QPX19" s="396"/>
      <c r="QPY19" s="396"/>
      <c r="QPZ19" s="396"/>
      <c r="QQA19" s="396"/>
      <c r="QQB19" s="396"/>
      <c r="QQC19" s="396"/>
      <c r="QQD19" s="396"/>
      <c r="QQE19" s="396"/>
      <c r="QQF19" s="396"/>
      <c r="QQG19" s="396"/>
      <c r="QQH19" s="396"/>
      <c r="QQI19" s="396"/>
      <c r="QQJ19" s="396"/>
      <c r="QQK19" s="396"/>
      <c r="QQL19" s="396"/>
      <c r="QQM19" s="396"/>
      <c r="QQN19" s="396"/>
      <c r="QQO19" s="396"/>
      <c r="QQP19" s="396"/>
      <c r="QQQ19" s="396"/>
      <c r="QQR19" s="396"/>
      <c r="QQS19" s="396"/>
      <c r="QQT19" s="396"/>
      <c r="QQU19" s="396"/>
      <c r="QQV19" s="396"/>
      <c r="QQW19" s="396"/>
      <c r="QQX19" s="396"/>
      <c r="QQY19" s="396"/>
      <c r="QQZ19" s="396"/>
      <c r="QRA19" s="396"/>
      <c r="QRB19" s="396"/>
      <c r="QRC19" s="396"/>
      <c r="QRD19" s="396"/>
      <c r="QRE19" s="396"/>
      <c r="QRF19" s="396"/>
      <c r="QRG19" s="396"/>
      <c r="QRH19" s="396"/>
      <c r="QRI19" s="396"/>
      <c r="QRJ19" s="396"/>
      <c r="QRK19" s="396"/>
      <c r="QRL19" s="396"/>
      <c r="QRM19" s="396"/>
      <c r="QRN19" s="396"/>
      <c r="QRO19" s="396"/>
      <c r="QRP19" s="396"/>
      <c r="QRQ19" s="396"/>
      <c r="QRR19" s="396"/>
      <c r="QRS19" s="396"/>
      <c r="QRT19" s="396"/>
      <c r="QRU19" s="396"/>
      <c r="QRV19" s="396"/>
      <c r="QRW19" s="396"/>
      <c r="QRX19" s="396"/>
      <c r="QRY19" s="396"/>
      <c r="QRZ19" s="396"/>
      <c r="QSA19" s="396"/>
      <c r="QSB19" s="396"/>
      <c r="QSC19" s="396"/>
      <c r="QSD19" s="396"/>
      <c r="QSE19" s="396"/>
      <c r="QSF19" s="396"/>
      <c r="QSG19" s="396"/>
      <c r="QSH19" s="396"/>
      <c r="QSI19" s="396"/>
      <c r="QSJ19" s="396"/>
      <c r="QSK19" s="396"/>
      <c r="QSL19" s="396"/>
      <c r="QSM19" s="396"/>
      <c r="QSN19" s="396"/>
      <c r="QSO19" s="396"/>
      <c r="QSP19" s="396"/>
      <c r="QSQ19" s="396"/>
      <c r="QSR19" s="396"/>
      <c r="QSS19" s="396"/>
      <c r="QST19" s="396"/>
      <c r="QSU19" s="396"/>
      <c r="QSV19" s="396"/>
      <c r="QSW19" s="396"/>
      <c r="QSX19" s="396"/>
      <c r="QSY19" s="396"/>
      <c r="QSZ19" s="396"/>
      <c r="QTA19" s="396"/>
      <c r="QTB19" s="396"/>
      <c r="QTC19" s="396"/>
      <c r="QTD19" s="396"/>
      <c r="QTE19" s="396"/>
      <c r="QTF19" s="396"/>
      <c r="QTG19" s="396"/>
      <c r="QTH19" s="396"/>
      <c r="QTI19" s="396"/>
      <c r="QTJ19" s="396"/>
      <c r="QTK19" s="396"/>
      <c r="QTL19" s="396"/>
      <c r="QTM19" s="396"/>
      <c r="QTN19" s="396"/>
      <c r="QTO19" s="396"/>
      <c r="QTP19" s="396"/>
      <c r="QTQ19" s="396"/>
      <c r="QTR19" s="396"/>
      <c r="QTS19" s="396"/>
      <c r="QTT19" s="396"/>
      <c r="QTU19" s="396"/>
      <c r="QTV19" s="396"/>
      <c r="QTW19" s="396"/>
      <c r="QTX19" s="396"/>
      <c r="QTY19" s="396"/>
      <c r="QTZ19" s="396"/>
      <c r="QUA19" s="396"/>
      <c r="QUB19" s="396"/>
      <c r="QUC19" s="396"/>
      <c r="QUD19" s="396"/>
      <c r="QUE19" s="396"/>
      <c r="QUF19" s="396"/>
      <c r="QUG19" s="396"/>
      <c r="QUH19" s="396"/>
      <c r="QUI19" s="396"/>
      <c r="QUJ19" s="396"/>
      <c r="QUK19" s="396"/>
      <c r="QUL19" s="396"/>
      <c r="QUM19" s="396"/>
      <c r="QUN19" s="396"/>
      <c r="QUO19" s="396"/>
      <c r="QUP19" s="396"/>
      <c r="QUQ19" s="396"/>
      <c r="QUR19" s="396"/>
      <c r="QUS19" s="396"/>
      <c r="QUT19" s="396"/>
      <c r="QUU19" s="396"/>
      <c r="QUV19" s="396"/>
      <c r="QUW19" s="396"/>
      <c r="QUX19" s="396"/>
      <c r="QUY19" s="396"/>
      <c r="QUZ19" s="396"/>
      <c r="QVA19" s="396"/>
      <c r="QVB19" s="396"/>
      <c r="QVC19" s="396"/>
      <c r="QVD19" s="396"/>
      <c r="QVE19" s="396"/>
      <c r="QVF19" s="396"/>
      <c r="QVG19" s="396"/>
      <c r="QVH19" s="396"/>
      <c r="QVI19" s="396"/>
      <c r="QVJ19" s="396"/>
      <c r="QVK19" s="396"/>
      <c r="QVL19" s="396"/>
      <c r="QVM19" s="396"/>
      <c r="QVN19" s="396"/>
      <c r="QVO19" s="396"/>
      <c r="QVP19" s="396"/>
      <c r="QVQ19" s="396"/>
      <c r="QVR19" s="396"/>
      <c r="QVS19" s="396"/>
      <c r="QVT19" s="396"/>
      <c r="QVU19" s="396"/>
      <c r="QVV19" s="396"/>
      <c r="QVW19" s="396"/>
      <c r="QVX19" s="396"/>
      <c r="QVY19" s="396"/>
      <c r="QVZ19" s="396"/>
      <c r="QWA19" s="396"/>
      <c r="QWB19" s="396"/>
      <c r="QWC19" s="396"/>
      <c r="QWD19" s="396"/>
      <c r="QWE19" s="396"/>
      <c r="QWF19" s="396"/>
      <c r="QWG19" s="396"/>
      <c r="QWH19" s="396"/>
      <c r="QWI19" s="396"/>
      <c r="QWJ19" s="396"/>
      <c r="QWK19" s="396"/>
      <c r="QWL19" s="396"/>
      <c r="QWM19" s="396"/>
      <c r="QWN19" s="396"/>
      <c r="QWO19" s="396"/>
      <c r="QWP19" s="396"/>
      <c r="QWQ19" s="396"/>
      <c r="QWR19" s="396"/>
      <c r="QWS19" s="396"/>
      <c r="QWT19" s="396"/>
      <c r="QWU19" s="396"/>
      <c r="QWV19" s="396"/>
      <c r="QWW19" s="396"/>
      <c r="QWX19" s="396"/>
      <c r="QWY19" s="396"/>
      <c r="QWZ19" s="396"/>
      <c r="QXA19" s="396"/>
      <c r="QXB19" s="396"/>
      <c r="QXC19" s="396"/>
      <c r="QXD19" s="396"/>
      <c r="QXE19" s="396"/>
      <c r="QXF19" s="396"/>
      <c r="QXG19" s="396"/>
      <c r="QXH19" s="396"/>
      <c r="QXI19" s="396"/>
      <c r="QXJ19" s="396"/>
      <c r="QXK19" s="396"/>
      <c r="QXL19" s="396"/>
      <c r="QXM19" s="396"/>
      <c r="QXN19" s="396"/>
      <c r="QXO19" s="396"/>
      <c r="QXP19" s="396"/>
      <c r="QXQ19" s="396"/>
      <c r="QXR19" s="396"/>
      <c r="QXS19" s="396"/>
      <c r="QXT19" s="396"/>
      <c r="QXU19" s="396"/>
      <c r="QXV19" s="396"/>
      <c r="QXW19" s="396"/>
      <c r="QXX19" s="396"/>
      <c r="QXY19" s="396"/>
      <c r="QXZ19" s="396"/>
      <c r="QYA19" s="396"/>
      <c r="QYB19" s="396"/>
      <c r="QYC19" s="396"/>
      <c r="QYD19" s="396"/>
      <c r="QYE19" s="396"/>
      <c r="QYF19" s="396"/>
      <c r="QYG19" s="396"/>
      <c r="QYH19" s="396"/>
      <c r="QYI19" s="396"/>
      <c r="QYJ19" s="396"/>
      <c r="QYK19" s="396"/>
      <c r="QYL19" s="396"/>
      <c r="QYM19" s="396"/>
      <c r="QYN19" s="396"/>
      <c r="QYO19" s="396"/>
      <c r="QYP19" s="396"/>
      <c r="QYQ19" s="396"/>
      <c r="QYR19" s="396"/>
      <c r="QYS19" s="396"/>
      <c r="QYT19" s="396"/>
      <c r="QYU19" s="396"/>
      <c r="QYV19" s="396"/>
      <c r="QYW19" s="396"/>
      <c r="QYX19" s="396"/>
      <c r="QYY19" s="396"/>
      <c r="QYZ19" s="396"/>
      <c r="QZA19" s="396"/>
      <c r="QZB19" s="396"/>
      <c r="QZC19" s="396"/>
      <c r="QZD19" s="396"/>
      <c r="QZE19" s="396"/>
      <c r="QZF19" s="396"/>
      <c r="QZG19" s="396"/>
      <c r="QZH19" s="396"/>
      <c r="QZI19" s="396"/>
      <c r="QZJ19" s="396"/>
      <c r="QZK19" s="396"/>
      <c r="QZL19" s="396"/>
      <c r="QZM19" s="396"/>
      <c r="QZN19" s="396"/>
      <c r="QZO19" s="396"/>
      <c r="QZP19" s="396"/>
      <c r="QZQ19" s="396"/>
      <c r="QZR19" s="396"/>
      <c r="QZS19" s="396"/>
      <c r="QZT19" s="396"/>
      <c r="QZU19" s="396"/>
      <c r="QZV19" s="396"/>
      <c r="QZW19" s="396"/>
      <c r="QZX19" s="396"/>
      <c r="QZY19" s="396"/>
      <c r="QZZ19" s="396"/>
      <c r="RAA19" s="396"/>
      <c r="RAB19" s="396"/>
      <c r="RAC19" s="396"/>
      <c r="RAD19" s="396"/>
      <c r="RAE19" s="396"/>
      <c r="RAF19" s="396"/>
      <c r="RAG19" s="396"/>
      <c r="RAH19" s="396"/>
      <c r="RAI19" s="396"/>
      <c r="RAJ19" s="396"/>
      <c r="RAK19" s="396"/>
      <c r="RAL19" s="396"/>
      <c r="RAM19" s="396"/>
      <c r="RAN19" s="396"/>
      <c r="RAO19" s="396"/>
      <c r="RAP19" s="396"/>
      <c r="RAQ19" s="396"/>
      <c r="RAR19" s="396"/>
      <c r="RAS19" s="396"/>
      <c r="RAT19" s="396"/>
      <c r="RAU19" s="396"/>
      <c r="RAV19" s="396"/>
      <c r="RAW19" s="396"/>
      <c r="RAX19" s="396"/>
      <c r="RAY19" s="396"/>
      <c r="RAZ19" s="396"/>
      <c r="RBA19" s="396"/>
      <c r="RBB19" s="396"/>
      <c r="RBC19" s="396"/>
      <c r="RBD19" s="396"/>
      <c r="RBE19" s="396"/>
      <c r="RBF19" s="396"/>
      <c r="RBG19" s="396"/>
      <c r="RBH19" s="396"/>
      <c r="RBI19" s="396"/>
      <c r="RBJ19" s="396"/>
      <c r="RBK19" s="396"/>
      <c r="RBL19" s="396"/>
      <c r="RBM19" s="396"/>
      <c r="RBN19" s="396"/>
      <c r="RBO19" s="396"/>
      <c r="RBP19" s="396"/>
      <c r="RBQ19" s="396"/>
      <c r="RBR19" s="396"/>
      <c r="RBS19" s="396"/>
      <c r="RBT19" s="396"/>
      <c r="RBU19" s="396"/>
      <c r="RBV19" s="396"/>
      <c r="RBW19" s="396"/>
      <c r="RBX19" s="396"/>
      <c r="RBY19" s="396"/>
      <c r="RBZ19" s="396"/>
      <c r="RCA19" s="396"/>
      <c r="RCB19" s="396"/>
      <c r="RCC19" s="396"/>
      <c r="RCD19" s="396"/>
      <c r="RCE19" s="396"/>
      <c r="RCF19" s="396"/>
      <c r="RCG19" s="396"/>
      <c r="RCH19" s="396"/>
      <c r="RCI19" s="396"/>
      <c r="RCJ19" s="396"/>
      <c r="RCK19" s="396"/>
      <c r="RCL19" s="396"/>
      <c r="RCM19" s="396"/>
      <c r="RCN19" s="396"/>
      <c r="RCO19" s="396"/>
      <c r="RCP19" s="396"/>
      <c r="RCQ19" s="396"/>
      <c r="RCR19" s="396"/>
      <c r="RCS19" s="396"/>
      <c r="RCT19" s="396"/>
      <c r="RCU19" s="396"/>
      <c r="RCV19" s="396"/>
      <c r="RCW19" s="396"/>
      <c r="RCX19" s="396"/>
      <c r="RCY19" s="396"/>
      <c r="RCZ19" s="396"/>
      <c r="RDA19" s="396"/>
      <c r="RDB19" s="396"/>
      <c r="RDC19" s="396"/>
      <c r="RDD19" s="396"/>
      <c r="RDE19" s="396"/>
      <c r="RDF19" s="396"/>
      <c r="RDG19" s="396"/>
      <c r="RDH19" s="396"/>
      <c r="RDI19" s="396"/>
      <c r="RDJ19" s="396"/>
      <c r="RDK19" s="396"/>
      <c r="RDL19" s="396"/>
      <c r="RDM19" s="396"/>
      <c r="RDN19" s="396"/>
      <c r="RDO19" s="396"/>
      <c r="RDP19" s="396"/>
      <c r="RDQ19" s="396"/>
      <c r="RDR19" s="396"/>
      <c r="RDS19" s="396"/>
      <c r="RDT19" s="396"/>
      <c r="RDU19" s="396"/>
      <c r="RDV19" s="396"/>
      <c r="RDW19" s="396"/>
      <c r="RDX19" s="396"/>
      <c r="RDY19" s="396"/>
      <c r="RDZ19" s="396"/>
      <c r="REA19" s="396"/>
      <c r="REB19" s="396"/>
      <c r="REC19" s="396"/>
      <c r="RED19" s="396"/>
      <c r="REE19" s="396"/>
      <c r="REF19" s="396"/>
      <c r="REG19" s="396"/>
      <c r="REH19" s="396"/>
      <c r="REI19" s="396"/>
      <c r="REJ19" s="396"/>
      <c r="REK19" s="396"/>
      <c r="REL19" s="396"/>
      <c r="REM19" s="396"/>
      <c r="REN19" s="396"/>
      <c r="REO19" s="396"/>
      <c r="REP19" s="396"/>
      <c r="REQ19" s="396"/>
      <c r="RER19" s="396"/>
      <c r="RES19" s="396"/>
      <c r="RET19" s="396"/>
      <c r="REU19" s="396"/>
      <c r="REV19" s="396"/>
      <c r="REW19" s="396"/>
      <c r="REX19" s="396"/>
      <c r="REY19" s="396"/>
      <c r="REZ19" s="396"/>
      <c r="RFA19" s="396"/>
      <c r="RFB19" s="396"/>
      <c r="RFC19" s="396"/>
      <c r="RFD19" s="396"/>
      <c r="RFE19" s="396"/>
      <c r="RFF19" s="396"/>
      <c r="RFG19" s="396"/>
      <c r="RFH19" s="396"/>
      <c r="RFI19" s="396"/>
      <c r="RFJ19" s="396"/>
      <c r="RFK19" s="396"/>
      <c r="RFL19" s="396"/>
      <c r="RFM19" s="396"/>
      <c r="RFN19" s="396"/>
      <c r="RFO19" s="396"/>
      <c r="RFP19" s="396"/>
      <c r="RFQ19" s="396"/>
      <c r="RFR19" s="396"/>
      <c r="RFS19" s="396"/>
      <c r="RFT19" s="396"/>
      <c r="RFU19" s="396"/>
      <c r="RFV19" s="396"/>
      <c r="RFW19" s="396"/>
      <c r="RFX19" s="396"/>
      <c r="RFY19" s="396"/>
      <c r="RFZ19" s="396"/>
      <c r="RGA19" s="396"/>
      <c r="RGB19" s="396"/>
      <c r="RGC19" s="396"/>
      <c r="RGD19" s="396"/>
      <c r="RGE19" s="396"/>
      <c r="RGF19" s="396"/>
      <c r="RGG19" s="396"/>
      <c r="RGH19" s="396"/>
      <c r="RGI19" s="396"/>
      <c r="RGJ19" s="396"/>
      <c r="RGK19" s="396"/>
      <c r="RGL19" s="396"/>
      <c r="RGM19" s="396"/>
      <c r="RGN19" s="396"/>
      <c r="RGO19" s="396"/>
      <c r="RGP19" s="396"/>
      <c r="RGQ19" s="396"/>
      <c r="RGR19" s="396"/>
      <c r="RGS19" s="396"/>
      <c r="RGT19" s="396"/>
      <c r="RGU19" s="396"/>
      <c r="RGV19" s="396"/>
      <c r="RGW19" s="396"/>
      <c r="RGX19" s="396"/>
      <c r="RGY19" s="396"/>
      <c r="RGZ19" s="396"/>
      <c r="RHA19" s="396"/>
      <c r="RHB19" s="396"/>
      <c r="RHC19" s="396"/>
      <c r="RHD19" s="396"/>
      <c r="RHE19" s="396"/>
      <c r="RHF19" s="396"/>
      <c r="RHG19" s="396"/>
      <c r="RHH19" s="396"/>
      <c r="RHI19" s="396"/>
      <c r="RHJ19" s="396"/>
      <c r="RHK19" s="396"/>
      <c r="RHL19" s="396"/>
      <c r="RHM19" s="396"/>
      <c r="RHN19" s="396"/>
      <c r="RHO19" s="396"/>
      <c r="RHP19" s="396"/>
      <c r="RHQ19" s="396"/>
      <c r="RHR19" s="396"/>
      <c r="RHS19" s="396"/>
      <c r="RHT19" s="396"/>
      <c r="RHU19" s="396"/>
      <c r="RHV19" s="396"/>
      <c r="RHW19" s="396"/>
      <c r="RHX19" s="396"/>
      <c r="RHY19" s="396"/>
      <c r="RHZ19" s="396"/>
      <c r="RIA19" s="396"/>
      <c r="RIB19" s="396"/>
      <c r="RIC19" s="396"/>
      <c r="RID19" s="396"/>
      <c r="RIE19" s="396"/>
      <c r="RIF19" s="396"/>
      <c r="RIG19" s="396"/>
      <c r="RIH19" s="396"/>
      <c r="RII19" s="396"/>
      <c r="RIJ19" s="396"/>
      <c r="RIK19" s="396"/>
      <c r="RIL19" s="396"/>
      <c r="RIM19" s="396"/>
      <c r="RIN19" s="396"/>
      <c r="RIO19" s="396"/>
      <c r="RIP19" s="396"/>
      <c r="RIQ19" s="396"/>
      <c r="RIR19" s="396"/>
      <c r="RIS19" s="396"/>
      <c r="RIT19" s="396"/>
      <c r="RIU19" s="396"/>
      <c r="RIV19" s="396"/>
      <c r="RIW19" s="396"/>
      <c r="RIX19" s="396"/>
      <c r="RIY19" s="396"/>
      <c r="RIZ19" s="396"/>
      <c r="RJA19" s="396"/>
      <c r="RJB19" s="396"/>
      <c r="RJC19" s="396"/>
      <c r="RJD19" s="396"/>
      <c r="RJE19" s="396"/>
      <c r="RJF19" s="396"/>
      <c r="RJG19" s="396"/>
      <c r="RJH19" s="396"/>
      <c r="RJI19" s="396"/>
      <c r="RJJ19" s="396"/>
      <c r="RJK19" s="396"/>
      <c r="RJL19" s="396"/>
      <c r="RJM19" s="396"/>
      <c r="RJN19" s="396"/>
      <c r="RJO19" s="396"/>
      <c r="RJP19" s="396"/>
      <c r="RJQ19" s="396"/>
      <c r="RJR19" s="396"/>
      <c r="RJS19" s="396"/>
      <c r="RJT19" s="396"/>
      <c r="RJU19" s="396"/>
      <c r="RJV19" s="396"/>
      <c r="RJW19" s="396"/>
      <c r="RJX19" s="396"/>
      <c r="RJY19" s="396"/>
      <c r="RJZ19" s="396"/>
      <c r="RKA19" s="396"/>
      <c r="RKB19" s="396"/>
      <c r="RKC19" s="396"/>
      <c r="RKD19" s="396"/>
      <c r="RKE19" s="396"/>
      <c r="RKF19" s="396"/>
      <c r="RKG19" s="396"/>
      <c r="RKH19" s="396"/>
      <c r="RKI19" s="396"/>
      <c r="RKJ19" s="396"/>
      <c r="RKK19" s="396"/>
      <c r="RKL19" s="396"/>
      <c r="RKM19" s="396"/>
      <c r="RKN19" s="396"/>
      <c r="RKO19" s="396"/>
      <c r="RKP19" s="396"/>
      <c r="RKQ19" s="396"/>
      <c r="RKR19" s="396"/>
      <c r="RKS19" s="396"/>
      <c r="RKT19" s="396"/>
      <c r="RKU19" s="396"/>
      <c r="RKV19" s="396"/>
      <c r="RKW19" s="396"/>
      <c r="RKX19" s="396"/>
      <c r="RKY19" s="396"/>
      <c r="RKZ19" s="396"/>
      <c r="RLA19" s="396"/>
      <c r="RLB19" s="396"/>
      <c r="RLC19" s="396"/>
      <c r="RLD19" s="396"/>
      <c r="RLE19" s="396"/>
      <c r="RLF19" s="396"/>
      <c r="RLG19" s="396"/>
      <c r="RLH19" s="396"/>
      <c r="RLI19" s="396"/>
      <c r="RLJ19" s="396"/>
      <c r="RLK19" s="396"/>
      <c r="RLL19" s="396"/>
      <c r="RLM19" s="396"/>
      <c r="RLN19" s="396"/>
      <c r="RLO19" s="396"/>
      <c r="RLP19" s="396"/>
      <c r="RLQ19" s="396"/>
      <c r="RLR19" s="396"/>
      <c r="RLS19" s="396"/>
      <c r="RLT19" s="396"/>
      <c r="RLU19" s="396"/>
      <c r="RLV19" s="396"/>
      <c r="RLW19" s="396"/>
      <c r="RLX19" s="396"/>
      <c r="RLY19" s="396"/>
      <c r="RLZ19" s="396"/>
      <c r="RMA19" s="396"/>
      <c r="RMB19" s="396"/>
      <c r="RMC19" s="396"/>
      <c r="RMD19" s="396"/>
      <c r="RME19" s="396"/>
      <c r="RMF19" s="396"/>
      <c r="RMG19" s="396"/>
      <c r="RMH19" s="396"/>
      <c r="RMI19" s="396"/>
      <c r="RMJ19" s="396"/>
      <c r="RMK19" s="396"/>
      <c r="RML19" s="396"/>
      <c r="RMM19" s="396"/>
      <c r="RMN19" s="396"/>
      <c r="RMO19" s="396"/>
      <c r="RMP19" s="396"/>
      <c r="RMQ19" s="396"/>
      <c r="RMR19" s="396"/>
      <c r="RMS19" s="396"/>
      <c r="RMT19" s="396"/>
      <c r="RMU19" s="396"/>
      <c r="RMV19" s="396"/>
      <c r="RMW19" s="396"/>
      <c r="RMX19" s="396"/>
      <c r="RMY19" s="396"/>
      <c r="RMZ19" s="396"/>
      <c r="RNA19" s="396"/>
      <c r="RNB19" s="396"/>
      <c r="RNC19" s="396"/>
      <c r="RND19" s="396"/>
      <c r="RNE19" s="396"/>
      <c r="RNF19" s="396"/>
      <c r="RNG19" s="396"/>
      <c r="RNH19" s="396"/>
      <c r="RNI19" s="396"/>
      <c r="RNJ19" s="396"/>
      <c r="RNK19" s="396"/>
      <c r="RNL19" s="396"/>
      <c r="RNM19" s="396"/>
      <c r="RNN19" s="396"/>
      <c r="RNO19" s="396"/>
      <c r="RNP19" s="396"/>
      <c r="RNQ19" s="396"/>
      <c r="RNR19" s="396"/>
      <c r="RNS19" s="396"/>
      <c r="RNT19" s="396"/>
      <c r="RNU19" s="396"/>
      <c r="RNV19" s="396"/>
      <c r="RNW19" s="396"/>
      <c r="RNX19" s="396"/>
      <c r="RNY19" s="396"/>
      <c r="RNZ19" s="396"/>
      <c r="ROA19" s="396"/>
      <c r="ROB19" s="396"/>
      <c r="ROC19" s="396"/>
      <c r="ROD19" s="396"/>
      <c r="ROE19" s="396"/>
      <c r="ROF19" s="396"/>
      <c r="ROG19" s="396"/>
      <c r="ROH19" s="396"/>
      <c r="ROI19" s="396"/>
      <c r="ROJ19" s="396"/>
      <c r="ROK19" s="396"/>
      <c r="ROL19" s="396"/>
      <c r="ROM19" s="396"/>
      <c r="RON19" s="396"/>
      <c r="ROO19" s="396"/>
      <c r="ROP19" s="396"/>
      <c r="ROQ19" s="396"/>
      <c r="ROR19" s="396"/>
      <c r="ROS19" s="396"/>
      <c r="ROT19" s="396"/>
      <c r="ROU19" s="396"/>
      <c r="ROV19" s="396"/>
      <c r="ROW19" s="396"/>
      <c r="ROX19" s="396"/>
      <c r="ROY19" s="396"/>
      <c r="ROZ19" s="396"/>
      <c r="RPA19" s="396"/>
      <c r="RPB19" s="396"/>
      <c r="RPC19" s="396"/>
      <c r="RPD19" s="396"/>
      <c r="RPE19" s="396"/>
      <c r="RPF19" s="396"/>
      <c r="RPG19" s="396"/>
      <c r="RPH19" s="396"/>
      <c r="RPI19" s="396"/>
      <c r="RPJ19" s="396"/>
      <c r="RPK19" s="396"/>
      <c r="RPL19" s="396"/>
      <c r="RPM19" s="396"/>
      <c r="RPN19" s="396"/>
      <c r="RPO19" s="396"/>
      <c r="RPP19" s="396"/>
      <c r="RPQ19" s="396"/>
      <c r="RPR19" s="396"/>
      <c r="RPS19" s="396"/>
      <c r="RPT19" s="396"/>
      <c r="RPU19" s="396"/>
      <c r="RPV19" s="396"/>
      <c r="RPW19" s="396"/>
      <c r="RPX19" s="396"/>
      <c r="RPY19" s="396"/>
      <c r="RPZ19" s="396"/>
      <c r="RQA19" s="396"/>
      <c r="RQB19" s="396"/>
      <c r="RQC19" s="396"/>
      <c r="RQD19" s="396"/>
      <c r="RQE19" s="396"/>
      <c r="RQF19" s="396"/>
      <c r="RQG19" s="396"/>
      <c r="RQH19" s="396"/>
      <c r="RQI19" s="396"/>
      <c r="RQJ19" s="396"/>
      <c r="RQK19" s="396"/>
      <c r="RQL19" s="396"/>
      <c r="RQM19" s="396"/>
      <c r="RQN19" s="396"/>
      <c r="RQO19" s="396"/>
      <c r="RQP19" s="396"/>
      <c r="RQQ19" s="396"/>
      <c r="RQR19" s="396"/>
      <c r="RQS19" s="396"/>
      <c r="RQT19" s="396"/>
      <c r="RQU19" s="396"/>
      <c r="RQV19" s="396"/>
      <c r="RQW19" s="396"/>
      <c r="RQX19" s="396"/>
      <c r="RQY19" s="396"/>
      <c r="RQZ19" s="396"/>
      <c r="RRA19" s="396"/>
      <c r="RRB19" s="396"/>
      <c r="RRC19" s="396"/>
      <c r="RRD19" s="396"/>
      <c r="RRE19" s="396"/>
      <c r="RRF19" s="396"/>
      <c r="RRG19" s="396"/>
      <c r="RRH19" s="396"/>
      <c r="RRI19" s="396"/>
      <c r="RRJ19" s="396"/>
      <c r="RRK19" s="396"/>
      <c r="RRL19" s="396"/>
      <c r="RRM19" s="396"/>
      <c r="RRN19" s="396"/>
      <c r="RRO19" s="396"/>
      <c r="RRP19" s="396"/>
      <c r="RRQ19" s="396"/>
      <c r="RRR19" s="396"/>
      <c r="RRS19" s="396"/>
      <c r="RRT19" s="396"/>
      <c r="RRU19" s="396"/>
      <c r="RRV19" s="396"/>
      <c r="RRW19" s="396"/>
      <c r="RRX19" s="396"/>
      <c r="RRY19" s="396"/>
      <c r="RRZ19" s="396"/>
      <c r="RSA19" s="396"/>
      <c r="RSB19" s="396"/>
      <c r="RSC19" s="396"/>
      <c r="RSD19" s="396"/>
      <c r="RSE19" s="396"/>
      <c r="RSF19" s="396"/>
      <c r="RSG19" s="396"/>
      <c r="RSH19" s="396"/>
      <c r="RSI19" s="396"/>
      <c r="RSJ19" s="396"/>
      <c r="RSK19" s="396"/>
      <c r="RSL19" s="396"/>
      <c r="RSM19" s="396"/>
      <c r="RSN19" s="396"/>
      <c r="RSO19" s="396"/>
      <c r="RSP19" s="396"/>
      <c r="RSQ19" s="396"/>
      <c r="RSR19" s="396"/>
      <c r="RSS19" s="396"/>
      <c r="RST19" s="396"/>
      <c r="RSU19" s="396"/>
      <c r="RSV19" s="396"/>
      <c r="RSW19" s="396"/>
      <c r="RSX19" s="396"/>
      <c r="RSY19" s="396"/>
      <c r="RSZ19" s="396"/>
      <c r="RTA19" s="396"/>
      <c r="RTB19" s="396"/>
      <c r="RTC19" s="396"/>
      <c r="RTD19" s="396"/>
      <c r="RTE19" s="396"/>
      <c r="RTF19" s="396"/>
      <c r="RTG19" s="396"/>
      <c r="RTH19" s="396"/>
      <c r="RTI19" s="396"/>
      <c r="RTJ19" s="396"/>
      <c r="RTK19" s="396"/>
      <c r="RTL19" s="396"/>
      <c r="RTM19" s="396"/>
      <c r="RTN19" s="396"/>
      <c r="RTO19" s="396"/>
      <c r="RTP19" s="396"/>
      <c r="RTQ19" s="396"/>
      <c r="RTR19" s="396"/>
      <c r="RTS19" s="396"/>
      <c r="RTT19" s="396"/>
      <c r="RTU19" s="396"/>
      <c r="RTV19" s="396"/>
      <c r="RTW19" s="396"/>
      <c r="RTX19" s="396"/>
      <c r="RTY19" s="396"/>
      <c r="RTZ19" s="396"/>
      <c r="RUA19" s="396"/>
      <c r="RUB19" s="396"/>
      <c r="RUC19" s="396"/>
      <c r="RUD19" s="396"/>
      <c r="RUE19" s="396"/>
      <c r="RUF19" s="396"/>
      <c r="RUG19" s="396"/>
      <c r="RUH19" s="396"/>
      <c r="RUI19" s="396"/>
      <c r="RUJ19" s="396"/>
      <c r="RUK19" s="396"/>
      <c r="RUL19" s="396"/>
      <c r="RUM19" s="396"/>
      <c r="RUN19" s="396"/>
      <c r="RUO19" s="396"/>
      <c r="RUP19" s="396"/>
      <c r="RUQ19" s="396"/>
      <c r="RUR19" s="396"/>
      <c r="RUS19" s="396"/>
      <c r="RUT19" s="396"/>
      <c r="RUU19" s="396"/>
      <c r="RUV19" s="396"/>
      <c r="RUW19" s="396"/>
      <c r="RUX19" s="396"/>
      <c r="RUY19" s="396"/>
      <c r="RUZ19" s="396"/>
      <c r="RVA19" s="396"/>
      <c r="RVB19" s="396"/>
      <c r="RVC19" s="396"/>
      <c r="RVD19" s="396"/>
      <c r="RVE19" s="396"/>
      <c r="RVF19" s="396"/>
      <c r="RVG19" s="396"/>
      <c r="RVH19" s="396"/>
      <c r="RVI19" s="396"/>
      <c r="RVJ19" s="396"/>
      <c r="RVK19" s="396"/>
      <c r="RVL19" s="396"/>
      <c r="RVM19" s="396"/>
      <c r="RVN19" s="396"/>
      <c r="RVO19" s="396"/>
      <c r="RVP19" s="396"/>
      <c r="RVQ19" s="396"/>
      <c r="RVR19" s="396"/>
      <c r="RVS19" s="396"/>
      <c r="RVT19" s="396"/>
      <c r="RVU19" s="396"/>
      <c r="RVV19" s="396"/>
      <c r="RVW19" s="396"/>
      <c r="RVX19" s="396"/>
      <c r="RVY19" s="396"/>
      <c r="RVZ19" s="396"/>
      <c r="RWA19" s="396"/>
      <c r="RWB19" s="396"/>
      <c r="RWC19" s="396"/>
      <c r="RWD19" s="396"/>
      <c r="RWE19" s="396"/>
      <c r="RWF19" s="396"/>
      <c r="RWG19" s="396"/>
      <c r="RWH19" s="396"/>
      <c r="RWI19" s="396"/>
      <c r="RWJ19" s="396"/>
      <c r="RWK19" s="396"/>
      <c r="RWL19" s="396"/>
      <c r="RWM19" s="396"/>
      <c r="RWN19" s="396"/>
      <c r="RWO19" s="396"/>
      <c r="RWP19" s="396"/>
      <c r="RWQ19" s="396"/>
      <c r="RWR19" s="396"/>
      <c r="RWS19" s="396"/>
      <c r="RWT19" s="396"/>
      <c r="RWU19" s="396"/>
      <c r="RWV19" s="396"/>
      <c r="RWW19" s="396"/>
      <c r="RWX19" s="396"/>
      <c r="RWY19" s="396"/>
      <c r="RWZ19" s="396"/>
      <c r="RXA19" s="396"/>
      <c r="RXB19" s="396"/>
      <c r="RXC19" s="396"/>
      <c r="RXD19" s="396"/>
      <c r="RXE19" s="396"/>
      <c r="RXF19" s="396"/>
      <c r="RXG19" s="396"/>
      <c r="RXH19" s="396"/>
      <c r="RXI19" s="396"/>
      <c r="RXJ19" s="396"/>
      <c r="RXK19" s="396"/>
      <c r="RXL19" s="396"/>
      <c r="RXM19" s="396"/>
      <c r="RXN19" s="396"/>
      <c r="RXO19" s="396"/>
      <c r="RXP19" s="396"/>
      <c r="RXQ19" s="396"/>
      <c r="RXR19" s="396"/>
      <c r="RXS19" s="396"/>
      <c r="RXT19" s="396"/>
      <c r="RXU19" s="396"/>
      <c r="RXV19" s="396"/>
      <c r="RXW19" s="396"/>
      <c r="RXX19" s="396"/>
      <c r="RXY19" s="396"/>
      <c r="RXZ19" s="396"/>
      <c r="RYA19" s="396"/>
      <c r="RYB19" s="396"/>
      <c r="RYC19" s="396"/>
      <c r="RYD19" s="396"/>
      <c r="RYE19" s="396"/>
      <c r="RYF19" s="396"/>
      <c r="RYG19" s="396"/>
      <c r="RYH19" s="396"/>
      <c r="RYI19" s="396"/>
      <c r="RYJ19" s="396"/>
      <c r="RYK19" s="396"/>
      <c r="RYL19" s="396"/>
      <c r="RYM19" s="396"/>
      <c r="RYN19" s="396"/>
      <c r="RYO19" s="396"/>
      <c r="RYP19" s="396"/>
      <c r="RYQ19" s="396"/>
      <c r="RYR19" s="396"/>
      <c r="RYS19" s="396"/>
      <c r="RYT19" s="396"/>
      <c r="RYU19" s="396"/>
      <c r="RYV19" s="396"/>
      <c r="RYW19" s="396"/>
      <c r="RYX19" s="396"/>
      <c r="RYY19" s="396"/>
      <c r="RYZ19" s="396"/>
      <c r="RZA19" s="396"/>
      <c r="RZB19" s="396"/>
      <c r="RZC19" s="396"/>
      <c r="RZD19" s="396"/>
      <c r="RZE19" s="396"/>
      <c r="RZF19" s="396"/>
      <c r="RZG19" s="396"/>
      <c r="RZH19" s="396"/>
      <c r="RZI19" s="396"/>
      <c r="RZJ19" s="396"/>
      <c r="RZK19" s="396"/>
      <c r="RZL19" s="396"/>
      <c r="RZM19" s="396"/>
      <c r="RZN19" s="396"/>
      <c r="RZO19" s="396"/>
      <c r="RZP19" s="396"/>
      <c r="RZQ19" s="396"/>
      <c r="RZR19" s="396"/>
      <c r="RZS19" s="396"/>
      <c r="RZT19" s="396"/>
      <c r="RZU19" s="396"/>
      <c r="RZV19" s="396"/>
      <c r="RZW19" s="396"/>
      <c r="RZX19" s="396"/>
      <c r="RZY19" s="396"/>
      <c r="RZZ19" s="396"/>
      <c r="SAA19" s="396"/>
      <c r="SAB19" s="396"/>
      <c r="SAC19" s="396"/>
      <c r="SAD19" s="396"/>
      <c r="SAE19" s="396"/>
      <c r="SAF19" s="396"/>
      <c r="SAG19" s="396"/>
      <c r="SAH19" s="396"/>
      <c r="SAI19" s="396"/>
      <c r="SAJ19" s="396"/>
      <c r="SAK19" s="396"/>
      <c r="SAL19" s="396"/>
      <c r="SAM19" s="396"/>
      <c r="SAN19" s="396"/>
      <c r="SAO19" s="396"/>
      <c r="SAP19" s="396"/>
      <c r="SAQ19" s="396"/>
      <c r="SAR19" s="396"/>
      <c r="SAS19" s="396"/>
      <c r="SAT19" s="396"/>
      <c r="SAU19" s="396"/>
      <c r="SAV19" s="396"/>
      <c r="SAW19" s="396"/>
      <c r="SAX19" s="396"/>
      <c r="SAY19" s="396"/>
      <c r="SAZ19" s="396"/>
      <c r="SBA19" s="396"/>
      <c r="SBB19" s="396"/>
      <c r="SBC19" s="396"/>
      <c r="SBD19" s="396"/>
      <c r="SBE19" s="396"/>
      <c r="SBF19" s="396"/>
      <c r="SBG19" s="396"/>
      <c r="SBH19" s="396"/>
      <c r="SBI19" s="396"/>
      <c r="SBJ19" s="396"/>
      <c r="SBK19" s="396"/>
      <c r="SBL19" s="396"/>
      <c r="SBM19" s="396"/>
      <c r="SBN19" s="396"/>
      <c r="SBO19" s="396"/>
      <c r="SBP19" s="396"/>
      <c r="SBQ19" s="396"/>
      <c r="SBR19" s="396"/>
      <c r="SBS19" s="396"/>
      <c r="SBT19" s="396"/>
      <c r="SBU19" s="396"/>
      <c r="SBV19" s="396"/>
      <c r="SBW19" s="396"/>
      <c r="SBX19" s="396"/>
      <c r="SBY19" s="396"/>
      <c r="SBZ19" s="396"/>
      <c r="SCA19" s="396"/>
      <c r="SCB19" s="396"/>
      <c r="SCC19" s="396"/>
      <c r="SCD19" s="396"/>
      <c r="SCE19" s="396"/>
      <c r="SCF19" s="396"/>
      <c r="SCG19" s="396"/>
      <c r="SCH19" s="396"/>
      <c r="SCI19" s="396"/>
      <c r="SCJ19" s="396"/>
      <c r="SCK19" s="396"/>
      <c r="SCL19" s="396"/>
      <c r="SCM19" s="396"/>
      <c r="SCN19" s="396"/>
      <c r="SCO19" s="396"/>
      <c r="SCP19" s="396"/>
      <c r="SCQ19" s="396"/>
      <c r="SCR19" s="396"/>
      <c r="SCS19" s="396"/>
      <c r="SCT19" s="396"/>
      <c r="SCU19" s="396"/>
      <c r="SCV19" s="396"/>
      <c r="SCW19" s="396"/>
      <c r="SCX19" s="396"/>
      <c r="SCY19" s="396"/>
      <c r="SCZ19" s="396"/>
      <c r="SDA19" s="396"/>
      <c r="SDB19" s="396"/>
      <c r="SDC19" s="396"/>
      <c r="SDD19" s="396"/>
      <c r="SDE19" s="396"/>
      <c r="SDF19" s="396"/>
      <c r="SDG19" s="396"/>
      <c r="SDH19" s="396"/>
      <c r="SDI19" s="396"/>
      <c r="SDJ19" s="396"/>
      <c r="SDK19" s="396"/>
      <c r="SDL19" s="396"/>
      <c r="SDM19" s="396"/>
      <c r="SDN19" s="396"/>
      <c r="SDO19" s="396"/>
      <c r="SDP19" s="396"/>
      <c r="SDQ19" s="396"/>
      <c r="SDR19" s="396"/>
      <c r="SDS19" s="396"/>
      <c r="SDT19" s="396"/>
      <c r="SDU19" s="396"/>
      <c r="SDV19" s="396"/>
      <c r="SDW19" s="396"/>
      <c r="SDX19" s="396"/>
      <c r="SDY19" s="396"/>
      <c r="SDZ19" s="396"/>
      <c r="SEA19" s="396"/>
      <c r="SEB19" s="396"/>
      <c r="SEC19" s="396"/>
      <c r="SED19" s="396"/>
      <c r="SEE19" s="396"/>
      <c r="SEF19" s="396"/>
      <c r="SEG19" s="396"/>
      <c r="SEH19" s="396"/>
      <c r="SEI19" s="396"/>
      <c r="SEJ19" s="396"/>
      <c r="SEK19" s="396"/>
      <c r="SEL19" s="396"/>
      <c r="SEM19" s="396"/>
      <c r="SEN19" s="396"/>
      <c r="SEO19" s="396"/>
      <c r="SEP19" s="396"/>
      <c r="SEQ19" s="396"/>
      <c r="SER19" s="396"/>
      <c r="SES19" s="396"/>
      <c r="SET19" s="396"/>
      <c r="SEU19" s="396"/>
      <c r="SEV19" s="396"/>
      <c r="SEW19" s="396"/>
      <c r="SEX19" s="396"/>
      <c r="SEY19" s="396"/>
      <c r="SEZ19" s="396"/>
      <c r="SFA19" s="396"/>
      <c r="SFB19" s="396"/>
      <c r="SFC19" s="396"/>
      <c r="SFD19" s="396"/>
      <c r="SFE19" s="396"/>
      <c r="SFF19" s="396"/>
      <c r="SFG19" s="396"/>
      <c r="SFH19" s="396"/>
      <c r="SFI19" s="396"/>
      <c r="SFJ19" s="396"/>
      <c r="SFK19" s="396"/>
      <c r="SFL19" s="396"/>
      <c r="SFM19" s="396"/>
      <c r="SFN19" s="396"/>
      <c r="SFO19" s="396"/>
      <c r="SFP19" s="396"/>
      <c r="SFQ19" s="396"/>
      <c r="SFR19" s="396"/>
      <c r="SFS19" s="396"/>
      <c r="SFT19" s="396"/>
      <c r="SFU19" s="396"/>
      <c r="SFV19" s="396"/>
      <c r="SFW19" s="396"/>
      <c r="SFX19" s="396"/>
      <c r="SFY19" s="396"/>
      <c r="SFZ19" s="396"/>
      <c r="SGA19" s="396"/>
      <c r="SGB19" s="396"/>
      <c r="SGC19" s="396"/>
      <c r="SGD19" s="396"/>
      <c r="SGE19" s="396"/>
      <c r="SGF19" s="396"/>
      <c r="SGG19" s="396"/>
      <c r="SGH19" s="396"/>
      <c r="SGI19" s="396"/>
      <c r="SGJ19" s="396"/>
      <c r="SGK19" s="396"/>
      <c r="SGL19" s="396"/>
      <c r="SGM19" s="396"/>
      <c r="SGN19" s="396"/>
      <c r="SGO19" s="396"/>
      <c r="SGP19" s="396"/>
      <c r="SGQ19" s="396"/>
      <c r="SGR19" s="396"/>
      <c r="SGS19" s="396"/>
      <c r="SGT19" s="396"/>
      <c r="SGU19" s="396"/>
      <c r="SGV19" s="396"/>
      <c r="SGW19" s="396"/>
      <c r="SGX19" s="396"/>
      <c r="SGY19" s="396"/>
      <c r="SGZ19" s="396"/>
      <c r="SHA19" s="396"/>
      <c r="SHB19" s="396"/>
      <c r="SHC19" s="396"/>
      <c r="SHD19" s="396"/>
      <c r="SHE19" s="396"/>
      <c r="SHF19" s="396"/>
      <c r="SHG19" s="396"/>
      <c r="SHH19" s="396"/>
      <c r="SHI19" s="396"/>
      <c r="SHJ19" s="396"/>
      <c r="SHK19" s="396"/>
      <c r="SHL19" s="396"/>
      <c r="SHM19" s="396"/>
      <c r="SHN19" s="396"/>
      <c r="SHO19" s="396"/>
      <c r="SHP19" s="396"/>
      <c r="SHQ19" s="396"/>
      <c r="SHR19" s="396"/>
      <c r="SHS19" s="396"/>
      <c r="SHT19" s="396"/>
      <c r="SHU19" s="396"/>
      <c r="SHV19" s="396"/>
      <c r="SHW19" s="396"/>
      <c r="SHX19" s="396"/>
      <c r="SHY19" s="396"/>
      <c r="SHZ19" s="396"/>
      <c r="SIA19" s="396"/>
      <c r="SIB19" s="396"/>
      <c r="SIC19" s="396"/>
      <c r="SID19" s="396"/>
      <c r="SIE19" s="396"/>
      <c r="SIF19" s="396"/>
      <c r="SIG19" s="396"/>
      <c r="SIH19" s="396"/>
      <c r="SII19" s="396"/>
      <c r="SIJ19" s="396"/>
      <c r="SIK19" s="396"/>
      <c r="SIL19" s="396"/>
      <c r="SIM19" s="396"/>
      <c r="SIN19" s="396"/>
      <c r="SIO19" s="396"/>
      <c r="SIP19" s="396"/>
      <c r="SIQ19" s="396"/>
      <c r="SIR19" s="396"/>
      <c r="SIS19" s="396"/>
      <c r="SIT19" s="396"/>
      <c r="SIU19" s="396"/>
      <c r="SIV19" s="396"/>
      <c r="SIW19" s="396"/>
      <c r="SIX19" s="396"/>
      <c r="SIY19" s="396"/>
      <c r="SIZ19" s="396"/>
      <c r="SJA19" s="396"/>
      <c r="SJB19" s="396"/>
      <c r="SJC19" s="396"/>
      <c r="SJD19" s="396"/>
      <c r="SJE19" s="396"/>
      <c r="SJF19" s="396"/>
      <c r="SJG19" s="396"/>
      <c r="SJH19" s="396"/>
      <c r="SJI19" s="396"/>
      <c r="SJJ19" s="396"/>
      <c r="SJK19" s="396"/>
      <c r="SJL19" s="396"/>
      <c r="SJM19" s="396"/>
      <c r="SJN19" s="396"/>
      <c r="SJO19" s="396"/>
      <c r="SJP19" s="396"/>
      <c r="SJQ19" s="396"/>
      <c r="SJR19" s="396"/>
      <c r="SJS19" s="396"/>
      <c r="SJT19" s="396"/>
      <c r="SJU19" s="396"/>
      <c r="SJV19" s="396"/>
      <c r="SJW19" s="396"/>
      <c r="SJX19" s="396"/>
      <c r="SJY19" s="396"/>
      <c r="SJZ19" s="396"/>
      <c r="SKA19" s="396"/>
      <c r="SKB19" s="396"/>
      <c r="SKC19" s="396"/>
      <c r="SKD19" s="396"/>
      <c r="SKE19" s="396"/>
      <c r="SKF19" s="396"/>
      <c r="SKG19" s="396"/>
      <c r="SKH19" s="396"/>
      <c r="SKI19" s="396"/>
      <c r="SKJ19" s="396"/>
      <c r="SKK19" s="396"/>
      <c r="SKL19" s="396"/>
      <c r="SKM19" s="396"/>
      <c r="SKN19" s="396"/>
      <c r="SKO19" s="396"/>
      <c r="SKP19" s="396"/>
      <c r="SKQ19" s="396"/>
      <c r="SKR19" s="396"/>
      <c r="SKS19" s="396"/>
      <c r="SKT19" s="396"/>
      <c r="SKU19" s="396"/>
      <c r="SKV19" s="396"/>
      <c r="SKW19" s="396"/>
      <c r="SKX19" s="396"/>
      <c r="SKY19" s="396"/>
      <c r="SKZ19" s="396"/>
      <c r="SLA19" s="396"/>
      <c r="SLB19" s="396"/>
      <c r="SLC19" s="396"/>
      <c r="SLD19" s="396"/>
      <c r="SLE19" s="396"/>
      <c r="SLF19" s="396"/>
      <c r="SLG19" s="396"/>
      <c r="SLH19" s="396"/>
      <c r="SLI19" s="396"/>
      <c r="SLJ19" s="396"/>
      <c r="SLK19" s="396"/>
      <c r="SLL19" s="396"/>
      <c r="SLM19" s="396"/>
      <c r="SLN19" s="396"/>
      <c r="SLO19" s="396"/>
      <c r="SLP19" s="396"/>
      <c r="SLQ19" s="396"/>
      <c r="SLR19" s="396"/>
      <c r="SLS19" s="396"/>
      <c r="SLT19" s="396"/>
      <c r="SLU19" s="396"/>
      <c r="SLV19" s="396"/>
      <c r="SLW19" s="396"/>
      <c r="SLX19" s="396"/>
      <c r="SLY19" s="396"/>
      <c r="SLZ19" s="396"/>
      <c r="SMA19" s="396"/>
      <c r="SMB19" s="396"/>
      <c r="SMC19" s="396"/>
      <c r="SMD19" s="396"/>
      <c r="SME19" s="396"/>
      <c r="SMF19" s="396"/>
      <c r="SMG19" s="396"/>
      <c r="SMH19" s="396"/>
      <c r="SMI19" s="396"/>
      <c r="SMJ19" s="396"/>
      <c r="SMK19" s="396"/>
      <c r="SML19" s="396"/>
      <c r="SMM19" s="396"/>
      <c r="SMN19" s="396"/>
      <c r="SMO19" s="396"/>
      <c r="SMP19" s="396"/>
      <c r="SMQ19" s="396"/>
      <c r="SMR19" s="396"/>
      <c r="SMS19" s="396"/>
      <c r="SMT19" s="396"/>
      <c r="SMU19" s="396"/>
      <c r="SMV19" s="396"/>
      <c r="SMW19" s="396"/>
      <c r="SMX19" s="396"/>
      <c r="SMY19" s="396"/>
      <c r="SMZ19" s="396"/>
      <c r="SNA19" s="396"/>
      <c r="SNB19" s="396"/>
      <c r="SNC19" s="396"/>
      <c r="SND19" s="396"/>
      <c r="SNE19" s="396"/>
      <c r="SNF19" s="396"/>
      <c r="SNG19" s="396"/>
      <c r="SNH19" s="396"/>
      <c r="SNI19" s="396"/>
      <c r="SNJ19" s="396"/>
      <c r="SNK19" s="396"/>
      <c r="SNL19" s="396"/>
      <c r="SNM19" s="396"/>
      <c r="SNN19" s="396"/>
      <c r="SNO19" s="396"/>
      <c r="SNP19" s="396"/>
      <c r="SNQ19" s="396"/>
      <c r="SNR19" s="396"/>
      <c r="SNS19" s="396"/>
      <c r="SNT19" s="396"/>
      <c r="SNU19" s="396"/>
      <c r="SNV19" s="396"/>
      <c r="SNW19" s="396"/>
      <c r="SNX19" s="396"/>
      <c r="SNY19" s="396"/>
      <c r="SNZ19" s="396"/>
      <c r="SOA19" s="396"/>
      <c r="SOB19" s="396"/>
      <c r="SOC19" s="396"/>
      <c r="SOD19" s="396"/>
      <c r="SOE19" s="396"/>
      <c r="SOF19" s="396"/>
      <c r="SOG19" s="396"/>
      <c r="SOH19" s="396"/>
      <c r="SOI19" s="396"/>
      <c r="SOJ19" s="396"/>
      <c r="SOK19" s="396"/>
      <c r="SOL19" s="396"/>
      <c r="SOM19" s="396"/>
      <c r="SON19" s="396"/>
      <c r="SOO19" s="396"/>
      <c r="SOP19" s="396"/>
      <c r="SOQ19" s="396"/>
      <c r="SOR19" s="396"/>
      <c r="SOS19" s="396"/>
      <c r="SOT19" s="396"/>
      <c r="SOU19" s="396"/>
      <c r="SOV19" s="396"/>
      <c r="SOW19" s="396"/>
      <c r="SOX19" s="396"/>
      <c r="SOY19" s="396"/>
      <c r="SOZ19" s="396"/>
      <c r="SPA19" s="396"/>
      <c r="SPB19" s="396"/>
      <c r="SPC19" s="396"/>
      <c r="SPD19" s="396"/>
      <c r="SPE19" s="396"/>
      <c r="SPF19" s="396"/>
      <c r="SPG19" s="396"/>
      <c r="SPH19" s="396"/>
      <c r="SPI19" s="396"/>
      <c r="SPJ19" s="396"/>
      <c r="SPK19" s="396"/>
      <c r="SPL19" s="396"/>
      <c r="SPM19" s="396"/>
      <c r="SPN19" s="396"/>
      <c r="SPO19" s="396"/>
      <c r="SPP19" s="396"/>
      <c r="SPQ19" s="396"/>
      <c r="SPR19" s="396"/>
      <c r="SPS19" s="396"/>
      <c r="SPT19" s="396"/>
      <c r="SPU19" s="396"/>
      <c r="SPV19" s="396"/>
      <c r="SPW19" s="396"/>
      <c r="SPX19" s="396"/>
      <c r="SPY19" s="396"/>
      <c r="SPZ19" s="396"/>
      <c r="SQA19" s="396"/>
      <c r="SQB19" s="396"/>
      <c r="SQC19" s="396"/>
      <c r="SQD19" s="396"/>
      <c r="SQE19" s="396"/>
      <c r="SQF19" s="396"/>
      <c r="SQG19" s="396"/>
      <c r="SQH19" s="396"/>
      <c r="SQI19" s="396"/>
      <c r="SQJ19" s="396"/>
      <c r="SQK19" s="396"/>
      <c r="SQL19" s="396"/>
      <c r="SQM19" s="396"/>
      <c r="SQN19" s="396"/>
      <c r="SQO19" s="396"/>
      <c r="SQP19" s="396"/>
      <c r="SQQ19" s="396"/>
      <c r="SQR19" s="396"/>
      <c r="SQS19" s="396"/>
      <c r="SQT19" s="396"/>
      <c r="SQU19" s="396"/>
      <c r="SQV19" s="396"/>
      <c r="SQW19" s="396"/>
      <c r="SQX19" s="396"/>
      <c r="SQY19" s="396"/>
      <c r="SQZ19" s="396"/>
      <c r="SRA19" s="396"/>
      <c r="SRB19" s="396"/>
      <c r="SRC19" s="396"/>
      <c r="SRD19" s="396"/>
      <c r="SRE19" s="396"/>
      <c r="SRF19" s="396"/>
      <c r="SRG19" s="396"/>
      <c r="SRH19" s="396"/>
      <c r="SRI19" s="396"/>
      <c r="SRJ19" s="396"/>
      <c r="SRK19" s="396"/>
      <c r="SRL19" s="396"/>
      <c r="SRM19" s="396"/>
      <c r="SRN19" s="396"/>
      <c r="SRO19" s="396"/>
      <c r="SRP19" s="396"/>
      <c r="SRQ19" s="396"/>
      <c r="SRR19" s="396"/>
      <c r="SRS19" s="396"/>
      <c r="SRT19" s="396"/>
      <c r="SRU19" s="396"/>
      <c r="SRV19" s="396"/>
      <c r="SRW19" s="396"/>
      <c r="SRX19" s="396"/>
      <c r="SRY19" s="396"/>
      <c r="SRZ19" s="396"/>
      <c r="SSA19" s="396"/>
      <c r="SSB19" s="396"/>
      <c r="SSC19" s="396"/>
      <c r="SSD19" s="396"/>
      <c r="SSE19" s="396"/>
      <c r="SSF19" s="396"/>
      <c r="SSG19" s="396"/>
      <c r="SSH19" s="396"/>
      <c r="SSI19" s="396"/>
      <c r="SSJ19" s="396"/>
      <c r="SSK19" s="396"/>
      <c r="SSL19" s="396"/>
      <c r="SSM19" s="396"/>
      <c r="SSN19" s="396"/>
      <c r="SSO19" s="396"/>
      <c r="SSP19" s="396"/>
      <c r="SSQ19" s="396"/>
      <c r="SSR19" s="396"/>
      <c r="SSS19" s="396"/>
      <c r="SST19" s="396"/>
      <c r="SSU19" s="396"/>
      <c r="SSV19" s="396"/>
      <c r="SSW19" s="396"/>
      <c r="SSX19" s="396"/>
      <c r="SSY19" s="396"/>
      <c r="SSZ19" s="396"/>
      <c r="STA19" s="396"/>
      <c r="STB19" s="396"/>
      <c r="STC19" s="396"/>
      <c r="STD19" s="396"/>
      <c r="STE19" s="396"/>
      <c r="STF19" s="396"/>
      <c r="STG19" s="396"/>
      <c r="STH19" s="396"/>
      <c r="STI19" s="396"/>
      <c r="STJ19" s="396"/>
      <c r="STK19" s="396"/>
      <c r="STL19" s="396"/>
      <c r="STM19" s="396"/>
      <c r="STN19" s="396"/>
      <c r="STO19" s="396"/>
      <c r="STP19" s="396"/>
      <c r="STQ19" s="396"/>
      <c r="STR19" s="396"/>
      <c r="STS19" s="396"/>
      <c r="STT19" s="396"/>
      <c r="STU19" s="396"/>
      <c r="STV19" s="396"/>
      <c r="STW19" s="396"/>
      <c r="STX19" s="396"/>
      <c r="STY19" s="396"/>
      <c r="STZ19" s="396"/>
      <c r="SUA19" s="396"/>
      <c r="SUB19" s="396"/>
      <c r="SUC19" s="396"/>
      <c r="SUD19" s="396"/>
      <c r="SUE19" s="396"/>
      <c r="SUF19" s="396"/>
      <c r="SUG19" s="396"/>
      <c r="SUH19" s="396"/>
      <c r="SUI19" s="396"/>
      <c r="SUJ19" s="396"/>
      <c r="SUK19" s="396"/>
      <c r="SUL19" s="396"/>
      <c r="SUM19" s="396"/>
      <c r="SUN19" s="396"/>
      <c r="SUO19" s="396"/>
      <c r="SUP19" s="396"/>
      <c r="SUQ19" s="396"/>
      <c r="SUR19" s="396"/>
      <c r="SUS19" s="396"/>
      <c r="SUT19" s="396"/>
      <c r="SUU19" s="396"/>
      <c r="SUV19" s="396"/>
      <c r="SUW19" s="396"/>
      <c r="SUX19" s="396"/>
      <c r="SUY19" s="396"/>
      <c r="SUZ19" s="396"/>
      <c r="SVA19" s="396"/>
      <c r="SVB19" s="396"/>
      <c r="SVC19" s="396"/>
      <c r="SVD19" s="396"/>
      <c r="SVE19" s="396"/>
      <c r="SVF19" s="396"/>
      <c r="SVG19" s="396"/>
      <c r="SVH19" s="396"/>
      <c r="SVI19" s="396"/>
      <c r="SVJ19" s="396"/>
      <c r="SVK19" s="396"/>
      <c r="SVL19" s="396"/>
      <c r="SVM19" s="396"/>
      <c r="SVN19" s="396"/>
      <c r="SVO19" s="396"/>
      <c r="SVP19" s="396"/>
      <c r="SVQ19" s="396"/>
      <c r="SVR19" s="396"/>
      <c r="SVS19" s="396"/>
      <c r="SVT19" s="396"/>
      <c r="SVU19" s="396"/>
      <c r="SVV19" s="396"/>
      <c r="SVW19" s="396"/>
      <c r="SVX19" s="396"/>
      <c r="SVY19" s="396"/>
      <c r="SVZ19" s="396"/>
      <c r="SWA19" s="396"/>
      <c r="SWB19" s="396"/>
      <c r="SWC19" s="396"/>
      <c r="SWD19" s="396"/>
      <c r="SWE19" s="396"/>
      <c r="SWF19" s="396"/>
      <c r="SWG19" s="396"/>
      <c r="SWH19" s="396"/>
      <c r="SWI19" s="396"/>
      <c r="SWJ19" s="396"/>
      <c r="SWK19" s="396"/>
      <c r="SWL19" s="396"/>
      <c r="SWM19" s="396"/>
      <c r="SWN19" s="396"/>
      <c r="SWO19" s="396"/>
      <c r="SWP19" s="396"/>
      <c r="SWQ19" s="396"/>
      <c r="SWR19" s="396"/>
      <c r="SWS19" s="396"/>
      <c r="SWT19" s="396"/>
      <c r="SWU19" s="396"/>
      <c r="SWV19" s="396"/>
      <c r="SWW19" s="396"/>
      <c r="SWX19" s="396"/>
      <c r="SWY19" s="396"/>
      <c r="SWZ19" s="396"/>
      <c r="SXA19" s="396"/>
      <c r="SXB19" s="396"/>
      <c r="SXC19" s="396"/>
      <c r="SXD19" s="396"/>
      <c r="SXE19" s="396"/>
      <c r="SXF19" s="396"/>
      <c r="SXG19" s="396"/>
      <c r="SXH19" s="396"/>
      <c r="SXI19" s="396"/>
      <c r="SXJ19" s="396"/>
      <c r="SXK19" s="396"/>
      <c r="SXL19" s="396"/>
      <c r="SXM19" s="396"/>
      <c r="SXN19" s="396"/>
      <c r="SXO19" s="396"/>
      <c r="SXP19" s="396"/>
      <c r="SXQ19" s="396"/>
      <c r="SXR19" s="396"/>
      <c r="SXS19" s="396"/>
      <c r="SXT19" s="396"/>
      <c r="SXU19" s="396"/>
      <c r="SXV19" s="396"/>
      <c r="SXW19" s="396"/>
      <c r="SXX19" s="396"/>
      <c r="SXY19" s="396"/>
      <c r="SXZ19" s="396"/>
      <c r="SYA19" s="396"/>
      <c r="SYB19" s="396"/>
      <c r="SYC19" s="396"/>
      <c r="SYD19" s="396"/>
      <c r="SYE19" s="396"/>
      <c r="SYF19" s="396"/>
      <c r="SYG19" s="396"/>
      <c r="SYH19" s="396"/>
      <c r="SYI19" s="396"/>
      <c r="SYJ19" s="396"/>
      <c r="SYK19" s="396"/>
      <c r="SYL19" s="396"/>
      <c r="SYM19" s="396"/>
      <c r="SYN19" s="396"/>
      <c r="SYO19" s="396"/>
      <c r="SYP19" s="396"/>
      <c r="SYQ19" s="396"/>
      <c r="SYR19" s="396"/>
      <c r="SYS19" s="396"/>
      <c r="SYT19" s="396"/>
      <c r="SYU19" s="396"/>
      <c r="SYV19" s="396"/>
      <c r="SYW19" s="396"/>
      <c r="SYX19" s="396"/>
      <c r="SYY19" s="396"/>
      <c r="SYZ19" s="396"/>
      <c r="SZA19" s="396"/>
      <c r="SZB19" s="396"/>
      <c r="SZC19" s="396"/>
      <c r="SZD19" s="396"/>
      <c r="SZE19" s="396"/>
      <c r="SZF19" s="396"/>
      <c r="SZG19" s="396"/>
      <c r="SZH19" s="396"/>
      <c r="SZI19" s="396"/>
      <c r="SZJ19" s="396"/>
      <c r="SZK19" s="396"/>
      <c r="SZL19" s="396"/>
      <c r="SZM19" s="396"/>
      <c r="SZN19" s="396"/>
      <c r="SZO19" s="396"/>
      <c r="SZP19" s="396"/>
      <c r="SZQ19" s="396"/>
      <c r="SZR19" s="396"/>
      <c r="SZS19" s="396"/>
      <c r="SZT19" s="396"/>
      <c r="SZU19" s="396"/>
      <c r="SZV19" s="396"/>
      <c r="SZW19" s="396"/>
      <c r="SZX19" s="396"/>
      <c r="SZY19" s="396"/>
      <c r="SZZ19" s="396"/>
      <c r="TAA19" s="396"/>
      <c r="TAB19" s="396"/>
      <c r="TAC19" s="396"/>
      <c r="TAD19" s="396"/>
      <c r="TAE19" s="396"/>
      <c r="TAF19" s="396"/>
      <c r="TAG19" s="396"/>
      <c r="TAH19" s="396"/>
      <c r="TAI19" s="396"/>
      <c r="TAJ19" s="396"/>
      <c r="TAK19" s="396"/>
      <c r="TAL19" s="396"/>
      <c r="TAM19" s="396"/>
      <c r="TAN19" s="396"/>
      <c r="TAO19" s="396"/>
      <c r="TAP19" s="396"/>
      <c r="TAQ19" s="396"/>
      <c r="TAR19" s="396"/>
      <c r="TAS19" s="396"/>
      <c r="TAT19" s="396"/>
      <c r="TAU19" s="396"/>
      <c r="TAV19" s="396"/>
      <c r="TAW19" s="396"/>
      <c r="TAX19" s="396"/>
      <c r="TAY19" s="396"/>
      <c r="TAZ19" s="396"/>
      <c r="TBA19" s="396"/>
      <c r="TBB19" s="396"/>
      <c r="TBC19" s="396"/>
      <c r="TBD19" s="396"/>
      <c r="TBE19" s="396"/>
      <c r="TBF19" s="396"/>
      <c r="TBG19" s="396"/>
      <c r="TBH19" s="396"/>
      <c r="TBI19" s="396"/>
      <c r="TBJ19" s="396"/>
      <c r="TBK19" s="396"/>
      <c r="TBL19" s="396"/>
      <c r="TBM19" s="396"/>
      <c r="TBN19" s="396"/>
      <c r="TBO19" s="396"/>
      <c r="TBP19" s="396"/>
      <c r="TBQ19" s="396"/>
      <c r="TBR19" s="396"/>
      <c r="TBS19" s="396"/>
      <c r="TBT19" s="396"/>
      <c r="TBU19" s="396"/>
      <c r="TBV19" s="396"/>
      <c r="TBW19" s="396"/>
      <c r="TBX19" s="396"/>
      <c r="TBY19" s="396"/>
      <c r="TBZ19" s="396"/>
      <c r="TCA19" s="396"/>
      <c r="TCB19" s="396"/>
      <c r="TCC19" s="396"/>
      <c r="TCD19" s="396"/>
      <c r="TCE19" s="396"/>
      <c r="TCF19" s="396"/>
      <c r="TCG19" s="396"/>
      <c r="TCH19" s="396"/>
      <c r="TCI19" s="396"/>
      <c r="TCJ19" s="396"/>
      <c r="TCK19" s="396"/>
      <c r="TCL19" s="396"/>
      <c r="TCM19" s="396"/>
      <c r="TCN19" s="396"/>
      <c r="TCO19" s="396"/>
      <c r="TCP19" s="396"/>
      <c r="TCQ19" s="396"/>
      <c r="TCR19" s="396"/>
      <c r="TCS19" s="396"/>
      <c r="TCT19" s="396"/>
      <c r="TCU19" s="396"/>
      <c r="TCV19" s="396"/>
      <c r="TCW19" s="396"/>
      <c r="TCX19" s="396"/>
      <c r="TCY19" s="396"/>
      <c r="TCZ19" s="396"/>
      <c r="TDA19" s="396"/>
      <c r="TDB19" s="396"/>
      <c r="TDC19" s="396"/>
      <c r="TDD19" s="396"/>
      <c r="TDE19" s="396"/>
      <c r="TDF19" s="396"/>
      <c r="TDG19" s="396"/>
      <c r="TDH19" s="396"/>
      <c r="TDI19" s="396"/>
      <c r="TDJ19" s="396"/>
      <c r="TDK19" s="396"/>
      <c r="TDL19" s="396"/>
      <c r="TDM19" s="396"/>
      <c r="TDN19" s="396"/>
      <c r="TDO19" s="396"/>
      <c r="TDP19" s="396"/>
      <c r="TDQ19" s="396"/>
      <c r="TDR19" s="396"/>
      <c r="TDS19" s="396"/>
      <c r="TDT19" s="396"/>
      <c r="TDU19" s="396"/>
      <c r="TDV19" s="396"/>
      <c r="TDW19" s="396"/>
      <c r="TDX19" s="396"/>
      <c r="TDY19" s="396"/>
      <c r="TDZ19" s="396"/>
      <c r="TEA19" s="396"/>
      <c r="TEB19" s="396"/>
      <c r="TEC19" s="396"/>
      <c r="TED19" s="396"/>
      <c r="TEE19" s="396"/>
      <c r="TEF19" s="396"/>
      <c r="TEG19" s="396"/>
      <c r="TEH19" s="396"/>
      <c r="TEI19" s="396"/>
      <c r="TEJ19" s="396"/>
      <c r="TEK19" s="396"/>
      <c r="TEL19" s="396"/>
      <c r="TEM19" s="396"/>
      <c r="TEN19" s="396"/>
      <c r="TEO19" s="396"/>
      <c r="TEP19" s="396"/>
      <c r="TEQ19" s="396"/>
      <c r="TER19" s="396"/>
      <c r="TES19" s="396"/>
      <c r="TET19" s="396"/>
      <c r="TEU19" s="396"/>
      <c r="TEV19" s="396"/>
      <c r="TEW19" s="396"/>
      <c r="TEX19" s="396"/>
      <c r="TEY19" s="396"/>
      <c r="TEZ19" s="396"/>
      <c r="TFA19" s="396"/>
      <c r="TFB19" s="396"/>
      <c r="TFC19" s="396"/>
      <c r="TFD19" s="396"/>
      <c r="TFE19" s="396"/>
      <c r="TFF19" s="396"/>
      <c r="TFG19" s="396"/>
      <c r="TFH19" s="396"/>
      <c r="TFI19" s="396"/>
      <c r="TFJ19" s="396"/>
      <c r="TFK19" s="396"/>
      <c r="TFL19" s="396"/>
      <c r="TFM19" s="396"/>
      <c r="TFN19" s="396"/>
      <c r="TFO19" s="396"/>
      <c r="TFP19" s="396"/>
      <c r="TFQ19" s="396"/>
      <c r="TFR19" s="396"/>
      <c r="TFS19" s="396"/>
      <c r="TFT19" s="396"/>
      <c r="TFU19" s="396"/>
      <c r="TFV19" s="396"/>
      <c r="TFW19" s="396"/>
      <c r="TFX19" s="396"/>
      <c r="TFY19" s="396"/>
      <c r="TFZ19" s="396"/>
      <c r="TGA19" s="396"/>
      <c r="TGB19" s="396"/>
      <c r="TGC19" s="396"/>
      <c r="TGD19" s="396"/>
      <c r="TGE19" s="396"/>
      <c r="TGF19" s="396"/>
      <c r="TGG19" s="396"/>
      <c r="TGH19" s="396"/>
      <c r="TGI19" s="396"/>
      <c r="TGJ19" s="396"/>
      <c r="TGK19" s="396"/>
      <c r="TGL19" s="396"/>
      <c r="TGM19" s="396"/>
      <c r="TGN19" s="396"/>
      <c r="TGO19" s="396"/>
      <c r="TGP19" s="396"/>
      <c r="TGQ19" s="396"/>
      <c r="TGR19" s="396"/>
      <c r="TGS19" s="396"/>
      <c r="TGT19" s="396"/>
      <c r="TGU19" s="396"/>
      <c r="TGV19" s="396"/>
      <c r="TGW19" s="396"/>
      <c r="TGX19" s="396"/>
      <c r="TGY19" s="396"/>
      <c r="TGZ19" s="396"/>
      <c r="THA19" s="396"/>
      <c r="THB19" s="396"/>
      <c r="THC19" s="396"/>
      <c r="THD19" s="396"/>
      <c r="THE19" s="396"/>
      <c r="THF19" s="396"/>
      <c r="THG19" s="396"/>
      <c r="THH19" s="396"/>
      <c r="THI19" s="396"/>
      <c r="THJ19" s="396"/>
      <c r="THK19" s="396"/>
      <c r="THL19" s="396"/>
      <c r="THM19" s="396"/>
      <c r="THN19" s="396"/>
      <c r="THO19" s="396"/>
      <c r="THP19" s="396"/>
      <c r="THQ19" s="396"/>
      <c r="THR19" s="396"/>
      <c r="THS19" s="396"/>
      <c r="THT19" s="396"/>
      <c r="THU19" s="396"/>
      <c r="THV19" s="396"/>
      <c r="THW19" s="396"/>
      <c r="THX19" s="396"/>
      <c r="THY19" s="396"/>
      <c r="THZ19" s="396"/>
      <c r="TIA19" s="396"/>
      <c r="TIB19" s="396"/>
      <c r="TIC19" s="396"/>
      <c r="TID19" s="396"/>
      <c r="TIE19" s="396"/>
      <c r="TIF19" s="396"/>
      <c r="TIG19" s="396"/>
      <c r="TIH19" s="396"/>
      <c r="TII19" s="396"/>
      <c r="TIJ19" s="396"/>
      <c r="TIK19" s="396"/>
      <c r="TIL19" s="396"/>
      <c r="TIM19" s="396"/>
      <c r="TIN19" s="396"/>
      <c r="TIO19" s="396"/>
      <c r="TIP19" s="396"/>
      <c r="TIQ19" s="396"/>
      <c r="TIR19" s="396"/>
      <c r="TIS19" s="396"/>
      <c r="TIT19" s="396"/>
      <c r="TIU19" s="396"/>
      <c r="TIV19" s="396"/>
      <c r="TIW19" s="396"/>
      <c r="TIX19" s="396"/>
      <c r="TIY19" s="396"/>
      <c r="TIZ19" s="396"/>
      <c r="TJA19" s="396"/>
      <c r="TJB19" s="396"/>
      <c r="TJC19" s="396"/>
      <c r="TJD19" s="396"/>
      <c r="TJE19" s="396"/>
      <c r="TJF19" s="396"/>
      <c r="TJG19" s="396"/>
      <c r="TJH19" s="396"/>
      <c r="TJI19" s="396"/>
      <c r="TJJ19" s="396"/>
      <c r="TJK19" s="396"/>
      <c r="TJL19" s="396"/>
      <c r="TJM19" s="396"/>
      <c r="TJN19" s="396"/>
      <c r="TJO19" s="396"/>
      <c r="TJP19" s="396"/>
      <c r="TJQ19" s="396"/>
      <c r="TJR19" s="396"/>
      <c r="TJS19" s="396"/>
      <c r="TJT19" s="396"/>
      <c r="TJU19" s="396"/>
      <c r="TJV19" s="396"/>
      <c r="TJW19" s="396"/>
      <c r="TJX19" s="396"/>
      <c r="TJY19" s="396"/>
      <c r="TJZ19" s="396"/>
      <c r="TKA19" s="396"/>
      <c r="TKB19" s="396"/>
      <c r="TKC19" s="396"/>
      <c r="TKD19" s="396"/>
      <c r="TKE19" s="396"/>
      <c r="TKF19" s="396"/>
      <c r="TKG19" s="396"/>
      <c r="TKH19" s="396"/>
      <c r="TKI19" s="396"/>
      <c r="TKJ19" s="396"/>
      <c r="TKK19" s="396"/>
      <c r="TKL19" s="396"/>
      <c r="TKM19" s="396"/>
      <c r="TKN19" s="396"/>
      <c r="TKO19" s="396"/>
      <c r="TKP19" s="396"/>
      <c r="TKQ19" s="396"/>
      <c r="TKR19" s="396"/>
      <c r="TKS19" s="396"/>
      <c r="TKT19" s="396"/>
      <c r="TKU19" s="396"/>
      <c r="TKV19" s="396"/>
      <c r="TKW19" s="396"/>
      <c r="TKX19" s="396"/>
      <c r="TKY19" s="396"/>
      <c r="TKZ19" s="396"/>
      <c r="TLA19" s="396"/>
      <c r="TLB19" s="396"/>
      <c r="TLC19" s="396"/>
      <c r="TLD19" s="396"/>
      <c r="TLE19" s="396"/>
      <c r="TLF19" s="396"/>
      <c r="TLG19" s="396"/>
      <c r="TLH19" s="396"/>
      <c r="TLI19" s="396"/>
      <c r="TLJ19" s="396"/>
      <c r="TLK19" s="396"/>
      <c r="TLL19" s="396"/>
      <c r="TLM19" s="396"/>
      <c r="TLN19" s="396"/>
      <c r="TLO19" s="396"/>
      <c r="TLP19" s="396"/>
      <c r="TLQ19" s="396"/>
      <c r="TLR19" s="396"/>
      <c r="TLS19" s="396"/>
      <c r="TLT19" s="396"/>
      <c r="TLU19" s="396"/>
      <c r="TLV19" s="396"/>
      <c r="TLW19" s="396"/>
      <c r="TLX19" s="396"/>
      <c r="TLY19" s="396"/>
      <c r="TLZ19" s="396"/>
      <c r="TMA19" s="396"/>
      <c r="TMB19" s="396"/>
      <c r="TMC19" s="396"/>
      <c r="TMD19" s="396"/>
      <c r="TME19" s="396"/>
      <c r="TMF19" s="396"/>
      <c r="TMG19" s="396"/>
      <c r="TMH19" s="396"/>
      <c r="TMI19" s="396"/>
      <c r="TMJ19" s="396"/>
      <c r="TMK19" s="396"/>
      <c r="TML19" s="396"/>
      <c r="TMM19" s="396"/>
      <c r="TMN19" s="396"/>
      <c r="TMO19" s="396"/>
      <c r="TMP19" s="396"/>
      <c r="TMQ19" s="396"/>
      <c r="TMR19" s="396"/>
      <c r="TMS19" s="396"/>
      <c r="TMT19" s="396"/>
      <c r="TMU19" s="396"/>
      <c r="TMV19" s="396"/>
      <c r="TMW19" s="396"/>
      <c r="TMX19" s="396"/>
      <c r="TMY19" s="396"/>
      <c r="TMZ19" s="396"/>
      <c r="TNA19" s="396"/>
      <c r="TNB19" s="396"/>
      <c r="TNC19" s="396"/>
      <c r="TND19" s="396"/>
      <c r="TNE19" s="396"/>
      <c r="TNF19" s="396"/>
      <c r="TNG19" s="396"/>
      <c r="TNH19" s="396"/>
      <c r="TNI19" s="396"/>
      <c r="TNJ19" s="396"/>
      <c r="TNK19" s="396"/>
      <c r="TNL19" s="396"/>
      <c r="TNM19" s="396"/>
      <c r="TNN19" s="396"/>
      <c r="TNO19" s="396"/>
      <c r="TNP19" s="396"/>
      <c r="TNQ19" s="396"/>
      <c r="TNR19" s="396"/>
      <c r="TNS19" s="396"/>
      <c r="TNT19" s="396"/>
      <c r="TNU19" s="396"/>
      <c r="TNV19" s="396"/>
      <c r="TNW19" s="396"/>
      <c r="TNX19" s="396"/>
      <c r="TNY19" s="396"/>
      <c r="TNZ19" s="396"/>
      <c r="TOA19" s="396"/>
      <c r="TOB19" s="396"/>
      <c r="TOC19" s="396"/>
      <c r="TOD19" s="396"/>
      <c r="TOE19" s="396"/>
      <c r="TOF19" s="396"/>
      <c r="TOG19" s="396"/>
      <c r="TOH19" s="396"/>
      <c r="TOI19" s="396"/>
      <c r="TOJ19" s="396"/>
      <c r="TOK19" s="396"/>
      <c r="TOL19" s="396"/>
      <c r="TOM19" s="396"/>
      <c r="TON19" s="396"/>
      <c r="TOO19" s="396"/>
      <c r="TOP19" s="396"/>
      <c r="TOQ19" s="396"/>
      <c r="TOR19" s="396"/>
      <c r="TOS19" s="396"/>
      <c r="TOT19" s="396"/>
      <c r="TOU19" s="396"/>
      <c r="TOV19" s="396"/>
      <c r="TOW19" s="396"/>
      <c r="TOX19" s="396"/>
      <c r="TOY19" s="396"/>
      <c r="TOZ19" s="396"/>
      <c r="TPA19" s="396"/>
      <c r="TPB19" s="396"/>
      <c r="TPC19" s="396"/>
      <c r="TPD19" s="396"/>
      <c r="TPE19" s="396"/>
      <c r="TPF19" s="396"/>
      <c r="TPG19" s="396"/>
      <c r="TPH19" s="396"/>
      <c r="TPI19" s="396"/>
      <c r="TPJ19" s="396"/>
      <c r="TPK19" s="396"/>
      <c r="TPL19" s="396"/>
      <c r="TPM19" s="396"/>
      <c r="TPN19" s="396"/>
      <c r="TPO19" s="396"/>
      <c r="TPP19" s="396"/>
      <c r="TPQ19" s="396"/>
      <c r="TPR19" s="396"/>
      <c r="TPS19" s="396"/>
      <c r="TPT19" s="396"/>
      <c r="TPU19" s="396"/>
      <c r="TPV19" s="396"/>
      <c r="TPW19" s="396"/>
      <c r="TPX19" s="396"/>
      <c r="TPY19" s="396"/>
      <c r="TPZ19" s="396"/>
      <c r="TQA19" s="396"/>
      <c r="TQB19" s="396"/>
      <c r="TQC19" s="396"/>
      <c r="TQD19" s="396"/>
      <c r="TQE19" s="396"/>
      <c r="TQF19" s="396"/>
      <c r="TQG19" s="396"/>
      <c r="TQH19" s="396"/>
      <c r="TQI19" s="396"/>
      <c r="TQJ19" s="396"/>
      <c r="TQK19" s="396"/>
      <c r="TQL19" s="396"/>
      <c r="TQM19" s="396"/>
      <c r="TQN19" s="396"/>
      <c r="TQO19" s="396"/>
      <c r="TQP19" s="396"/>
      <c r="TQQ19" s="396"/>
      <c r="TQR19" s="396"/>
      <c r="TQS19" s="396"/>
      <c r="TQT19" s="396"/>
      <c r="TQU19" s="396"/>
      <c r="TQV19" s="396"/>
      <c r="TQW19" s="396"/>
      <c r="TQX19" s="396"/>
      <c r="TQY19" s="396"/>
      <c r="TQZ19" s="396"/>
      <c r="TRA19" s="396"/>
      <c r="TRB19" s="396"/>
      <c r="TRC19" s="396"/>
      <c r="TRD19" s="396"/>
      <c r="TRE19" s="396"/>
      <c r="TRF19" s="396"/>
      <c r="TRG19" s="396"/>
      <c r="TRH19" s="396"/>
      <c r="TRI19" s="396"/>
      <c r="TRJ19" s="396"/>
      <c r="TRK19" s="396"/>
      <c r="TRL19" s="396"/>
      <c r="TRM19" s="396"/>
      <c r="TRN19" s="396"/>
      <c r="TRO19" s="396"/>
      <c r="TRP19" s="396"/>
      <c r="TRQ19" s="396"/>
      <c r="TRR19" s="396"/>
      <c r="TRS19" s="396"/>
      <c r="TRT19" s="396"/>
      <c r="TRU19" s="396"/>
      <c r="TRV19" s="396"/>
      <c r="TRW19" s="396"/>
      <c r="TRX19" s="396"/>
      <c r="TRY19" s="396"/>
      <c r="TRZ19" s="396"/>
      <c r="TSA19" s="396"/>
      <c r="TSB19" s="396"/>
      <c r="TSC19" s="396"/>
      <c r="TSD19" s="396"/>
      <c r="TSE19" s="396"/>
      <c r="TSF19" s="396"/>
      <c r="TSG19" s="396"/>
      <c r="TSH19" s="396"/>
      <c r="TSI19" s="396"/>
      <c r="TSJ19" s="396"/>
      <c r="TSK19" s="396"/>
      <c r="TSL19" s="396"/>
      <c r="TSM19" s="396"/>
      <c r="TSN19" s="396"/>
      <c r="TSO19" s="396"/>
      <c r="TSP19" s="396"/>
      <c r="TSQ19" s="396"/>
      <c r="TSR19" s="396"/>
      <c r="TSS19" s="396"/>
      <c r="TST19" s="396"/>
      <c r="TSU19" s="396"/>
      <c r="TSV19" s="396"/>
      <c r="TSW19" s="396"/>
      <c r="TSX19" s="396"/>
      <c r="TSY19" s="396"/>
      <c r="TSZ19" s="396"/>
      <c r="TTA19" s="396"/>
      <c r="TTB19" s="396"/>
      <c r="TTC19" s="396"/>
      <c r="TTD19" s="396"/>
      <c r="TTE19" s="396"/>
      <c r="TTF19" s="396"/>
      <c r="TTG19" s="396"/>
      <c r="TTH19" s="396"/>
      <c r="TTI19" s="396"/>
      <c r="TTJ19" s="396"/>
      <c r="TTK19" s="396"/>
      <c r="TTL19" s="396"/>
      <c r="TTM19" s="396"/>
      <c r="TTN19" s="396"/>
      <c r="TTO19" s="396"/>
      <c r="TTP19" s="396"/>
      <c r="TTQ19" s="396"/>
      <c r="TTR19" s="396"/>
      <c r="TTS19" s="396"/>
      <c r="TTT19" s="396"/>
      <c r="TTU19" s="396"/>
      <c r="TTV19" s="396"/>
      <c r="TTW19" s="396"/>
      <c r="TTX19" s="396"/>
      <c r="TTY19" s="396"/>
      <c r="TTZ19" s="396"/>
      <c r="TUA19" s="396"/>
      <c r="TUB19" s="396"/>
      <c r="TUC19" s="396"/>
      <c r="TUD19" s="396"/>
      <c r="TUE19" s="396"/>
      <c r="TUF19" s="396"/>
      <c r="TUG19" s="396"/>
      <c r="TUH19" s="396"/>
      <c r="TUI19" s="396"/>
      <c r="TUJ19" s="396"/>
      <c r="TUK19" s="396"/>
      <c r="TUL19" s="396"/>
      <c r="TUM19" s="396"/>
      <c r="TUN19" s="396"/>
      <c r="TUO19" s="396"/>
      <c r="TUP19" s="396"/>
      <c r="TUQ19" s="396"/>
      <c r="TUR19" s="396"/>
      <c r="TUS19" s="396"/>
      <c r="TUT19" s="396"/>
      <c r="TUU19" s="396"/>
      <c r="TUV19" s="396"/>
      <c r="TUW19" s="396"/>
      <c r="TUX19" s="396"/>
      <c r="TUY19" s="396"/>
      <c r="TUZ19" s="396"/>
      <c r="TVA19" s="396"/>
      <c r="TVB19" s="396"/>
      <c r="TVC19" s="396"/>
      <c r="TVD19" s="396"/>
      <c r="TVE19" s="396"/>
      <c r="TVF19" s="396"/>
      <c r="TVG19" s="396"/>
      <c r="TVH19" s="396"/>
      <c r="TVI19" s="396"/>
      <c r="TVJ19" s="396"/>
      <c r="TVK19" s="396"/>
      <c r="TVL19" s="396"/>
      <c r="TVM19" s="396"/>
      <c r="TVN19" s="396"/>
      <c r="TVO19" s="396"/>
      <c r="TVP19" s="396"/>
      <c r="TVQ19" s="396"/>
      <c r="TVR19" s="396"/>
      <c r="TVS19" s="396"/>
      <c r="TVT19" s="396"/>
      <c r="TVU19" s="396"/>
      <c r="TVV19" s="396"/>
      <c r="TVW19" s="396"/>
      <c r="TVX19" s="396"/>
      <c r="TVY19" s="396"/>
      <c r="TVZ19" s="396"/>
      <c r="TWA19" s="396"/>
      <c r="TWB19" s="396"/>
      <c r="TWC19" s="396"/>
      <c r="TWD19" s="396"/>
      <c r="TWE19" s="396"/>
      <c r="TWF19" s="396"/>
      <c r="TWG19" s="396"/>
      <c r="TWH19" s="396"/>
      <c r="TWI19" s="396"/>
      <c r="TWJ19" s="396"/>
      <c r="TWK19" s="396"/>
      <c r="TWL19" s="396"/>
      <c r="TWM19" s="396"/>
      <c r="TWN19" s="396"/>
      <c r="TWO19" s="396"/>
      <c r="TWP19" s="396"/>
      <c r="TWQ19" s="396"/>
      <c r="TWR19" s="396"/>
      <c r="TWS19" s="396"/>
      <c r="TWT19" s="396"/>
      <c r="TWU19" s="396"/>
      <c r="TWV19" s="396"/>
      <c r="TWW19" s="396"/>
      <c r="TWX19" s="396"/>
      <c r="TWY19" s="396"/>
      <c r="TWZ19" s="396"/>
      <c r="TXA19" s="396"/>
      <c r="TXB19" s="396"/>
      <c r="TXC19" s="396"/>
      <c r="TXD19" s="396"/>
      <c r="TXE19" s="396"/>
      <c r="TXF19" s="396"/>
      <c r="TXG19" s="396"/>
      <c r="TXH19" s="396"/>
      <c r="TXI19" s="396"/>
      <c r="TXJ19" s="396"/>
      <c r="TXK19" s="396"/>
      <c r="TXL19" s="396"/>
      <c r="TXM19" s="396"/>
      <c r="TXN19" s="396"/>
      <c r="TXO19" s="396"/>
      <c r="TXP19" s="396"/>
      <c r="TXQ19" s="396"/>
      <c r="TXR19" s="396"/>
      <c r="TXS19" s="396"/>
      <c r="TXT19" s="396"/>
      <c r="TXU19" s="396"/>
      <c r="TXV19" s="396"/>
      <c r="TXW19" s="396"/>
      <c r="TXX19" s="396"/>
      <c r="TXY19" s="396"/>
      <c r="TXZ19" s="396"/>
      <c r="TYA19" s="396"/>
      <c r="TYB19" s="396"/>
      <c r="TYC19" s="396"/>
      <c r="TYD19" s="396"/>
      <c r="TYE19" s="396"/>
      <c r="TYF19" s="396"/>
      <c r="TYG19" s="396"/>
      <c r="TYH19" s="396"/>
      <c r="TYI19" s="396"/>
      <c r="TYJ19" s="396"/>
      <c r="TYK19" s="396"/>
      <c r="TYL19" s="396"/>
      <c r="TYM19" s="396"/>
      <c r="TYN19" s="396"/>
      <c r="TYO19" s="396"/>
      <c r="TYP19" s="396"/>
      <c r="TYQ19" s="396"/>
      <c r="TYR19" s="396"/>
      <c r="TYS19" s="396"/>
      <c r="TYT19" s="396"/>
      <c r="TYU19" s="396"/>
      <c r="TYV19" s="396"/>
      <c r="TYW19" s="396"/>
      <c r="TYX19" s="396"/>
      <c r="TYY19" s="396"/>
      <c r="TYZ19" s="396"/>
      <c r="TZA19" s="396"/>
      <c r="TZB19" s="396"/>
      <c r="TZC19" s="396"/>
      <c r="TZD19" s="396"/>
      <c r="TZE19" s="396"/>
      <c r="TZF19" s="396"/>
      <c r="TZG19" s="396"/>
      <c r="TZH19" s="396"/>
      <c r="TZI19" s="396"/>
      <c r="TZJ19" s="396"/>
      <c r="TZK19" s="396"/>
      <c r="TZL19" s="396"/>
      <c r="TZM19" s="396"/>
      <c r="TZN19" s="396"/>
      <c r="TZO19" s="396"/>
      <c r="TZP19" s="396"/>
      <c r="TZQ19" s="396"/>
      <c r="TZR19" s="396"/>
      <c r="TZS19" s="396"/>
      <c r="TZT19" s="396"/>
      <c r="TZU19" s="396"/>
      <c r="TZV19" s="396"/>
      <c r="TZW19" s="396"/>
      <c r="TZX19" s="396"/>
      <c r="TZY19" s="396"/>
      <c r="TZZ19" s="396"/>
      <c r="UAA19" s="396"/>
      <c r="UAB19" s="396"/>
      <c r="UAC19" s="396"/>
      <c r="UAD19" s="396"/>
      <c r="UAE19" s="396"/>
      <c r="UAF19" s="396"/>
      <c r="UAG19" s="396"/>
      <c r="UAH19" s="396"/>
      <c r="UAI19" s="396"/>
      <c r="UAJ19" s="396"/>
      <c r="UAK19" s="396"/>
      <c r="UAL19" s="396"/>
      <c r="UAM19" s="396"/>
      <c r="UAN19" s="396"/>
      <c r="UAO19" s="396"/>
      <c r="UAP19" s="396"/>
      <c r="UAQ19" s="396"/>
      <c r="UAR19" s="396"/>
      <c r="UAS19" s="396"/>
      <c r="UAT19" s="396"/>
      <c r="UAU19" s="396"/>
      <c r="UAV19" s="396"/>
      <c r="UAW19" s="396"/>
      <c r="UAX19" s="396"/>
      <c r="UAY19" s="396"/>
      <c r="UAZ19" s="396"/>
      <c r="UBA19" s="396"/>
      <c r="UBB19" s="396"/>
      <c r="UBC19" s="396"/>
      <c r="UBD19" s="396"/>
      <c r="UBE19" s="396"/>
      <c r="UBF19" s="396"/>
      <c r="UBG19" s="396"/>
      <c r="UBH19" s="396"/>
      <c r="UBI19" s="396"/>
      <c r="UBJ19" s="396"/>
      <c r="UBK19" s="396"/>
      <c r="UBL19" s="396"/>
      <c r="UBM19" s="396"/>
      <c r="UBN19" s="396"/>
      <c r="UBO19" s="396"/>
      <c r="UBP19" s="396"/>
      <c r="UBQ19" s="396"/>
      <c r="UBR19" s="396"/>
      <c r="UBS19" s="396"/>
      <c r="UBT19" s="396"/>
      <c r="UBU19" s="396"/>
      <c r="UBV19" s="396"/>
      <c r="UBW19" s="396"/>
      <c r="UBX19" s="396"/>
      <c r="UBY19" s="396"/>
      <c r="UBZ19" s="396"/>
      <c r="UCA19" s="396"/>
      <c r="UCB19" s="396"/>
      <c r="UCC19" s="396"/>
      <c r="UCD19" s="396"/>
      <c r="UCE19" s="396"/>
      <c r="UCF19" s="396"/>
      <c r="UCG19" s="396"/>
      <c r="UCH19" s="396"/>
      <c r="UCI19" s="396"/>
      <c r="UCJ19" s="396"/>
      <c r="UCK19" s="396"/>
      <c r="UCL19" s="396"/>
      <c r="UCM19" s="396"/>
      <c r="UCN19" s="396"/>
      <c r="UCO19" s="396"/>
      <c r="UCP19" s="396"/>
      <c r="UCQ19" s="396"/>
      <c r="UCR19" s="396"/>
      <c r="UCS19" s="396"/>
      <c r="UCT19" s="396"/>
      <c r="UCU19" s="396"/>
      <c r="UCV19" s="396"/>
      <c r="UCW19" s="396"/>
      <c r="UCX19" s="396"/>
      <c r="UCY19" s="396"/>
      <c r="UCZ19" s="396"/>
      <c r="UDA19" s="396"/>
      <c r="UDB19" s="396"/>
      <c r="UDC19" s="396"/>
      <c r="UDD19" s="396"/>
      <c r="UDE19" s="396"/>
      <c r="UDF19" s="396"/>
      <c r="UDG19" s="396"/>
      <c r="UDH19" s="396"/>
      <c r="UDI19" s="396"/>
      <c r="UDJ19" s="396"/>
      <c r="UDK19" s="396"/>
      <c r="UDL19" s="396"/>
      <c r="UDM19" s="396"/>
      <c r="UDN19" s="396"/>
      <c r="UDO19" s="396"/>
      <c r="UDP19" s="396"/>
      <c r="UDQ19" s="396"/>
      <c r="UDR19" s="396"/>
      <c r="UDS19" s="396"/>
      <c r="UDT19" s="396"/>
      <c r="UDU19" s="396"/>
      <c r="UDV19" s="396"/>
      <c r="UDW19" s="396"/>
      <c r="UDX19" s="396"/>
      <c r="UDY19" s="396"/>
      <c r="UDZ19" s="396"/>
      <c r="UEA19" s="396"/>
      <c r="UEB19" s="396"/>
      <c r="UEC19" s="396"/>
      <c r="UED19" s="396"/>
      <c r="UEE19" s="396"/>
      <c r="UEF19" s="396"/>
      <c r="UEG19" s="396"/>
      <c r="UEH19" s="396"/>
      <c r="UEI19" s="396"/>
      <c r="UEJ19" s="396"/>
      <c r="UEK19" s="396"/>
      <c r="UEL19" s="396"/>
      <c r="UEM19" s="396"/>
      <c r="UEN19" s="396"/>
      <c r="UEO19" s="396"/>
      <c r="UEP19" s="396"/>
      <c r="UEQ19" s="396"/>
      <c r="UER19" s="396"/>
      <c r="UES19" s="396"/>
      <c r="UET19" s="396"/>
      <c r="UEU19" s="396"/>
      <c r="UEV19" s="396"/>
      <c r="UEW19" s="396"/>
      <c r="UEX19" s="396"/>
      <c r="UEY19" s="396"/>
      <c r="UEZ19" s="396"/>
      <c r="UFA19" s="396"/>
      <c r="UFB19" s="396"/>
      <c r="UFC19" s="396"/>
      <c r="UFD19" s="396"/>
      <c r="UFE19" s="396"/>
      <c r="UFF19" s="396"/>
      <c r="UFG19" s="396"/>
      <c r="UFH19" s="396"/>
      <c r="UFI19" s="396"/>
      <c r="UFJ19" s="396"/>
      <c r="UFK19" s="396"/>
      <c r="UFL19" s="396"/>
      <c r="UFM19" s="396"/>
      <c r="UFN19" s="396"/>
      <c r="UFO19" s="396"/>
      <c r="UFP19" s="396"/>
      <c r="UFQ19" s="396"/>
      <c r="UFR19" s="396"/>
      <c r="UFS19" s="396"/>
      <c r="UFT19" s="396"/>
      <c r="UFU19" s="396"/>
      <c r="UFV19" s="396"/>
      <c r="UFW19" s="396"/>
      <c r="UFX19" s="396"/>
      <c r="UFY19" s="396"/>
      <c r="UFZ19" s="396"/>
      <c r="UGA19" s="396"/>
      <c r="UGB19" s="396"/>
      <c r="UGC19" s="396"/>
      <c r="UGD19" s="396"/>
      <c r="UGE19" s="396"/>
      <c r="UGF19" s="396"/>
      <c r="UGG19" s="396"/>
      <c r="UGH19" s="396"/>
      <c r="UGI19" s="396"/>
      <c r="UGJ19" s="396"/>
      <c r="UGK19" s="396"/>
      <c r="UGL19" s="396"/>
      <c r="UGM19" s="396"/>
      <c r="UGN19" s="396"/>
      <c r="UGO19" s="396"/>
      <c r="UGP19" s="396"/>
      <c r="UGQ19" s="396"/>
      <c r="UGR19" s="396"/>
      <c r="UGS19" s="396"/>
      <c r="UGT19" s="396"/>
      <c r="UGU19" s="396"/>
      <c r="UGV19" s="396"/>
      <c r="UGW19" s="396"/>
      <c r="UGX19" s="396"/>
      <c r="UGY19" s="396"/>
      <c r="UGZ19" s="396"/>
      <c r="UHA19" s="396"/>
      <c r="UHB19" s="396"/>
      <c r="UHC19" s="396"/>
      <c r="UHD19" s="396"/>
      <c r="UHE19" s="396"/>
      <c r="UHF19" s="396"/>
      <c r="UHG19" s="396"/>
      <c r="UHH19" s="396"/>
      <c r="UHI19" s="396"/>
      <c r="UHJ19" s="396"/>
      <c r="UHK19" s="396"/>
      <c r="UHL19" s="396"/>
      <c r="UHM19" s="396"/>
      <c r="UHN19" s="396"/>
      <c r="UHO19" s="396"/>
      <c r="UHP19" s="396"/>
      <c r="UHQ19" s="396"/>
      <c r="UHR19" s="396"/>
      <c r="UHS19" s="396"/>
      <c r="UHT19" s="396"/>
      <c r="UHU19" s="396"/>
      <c r="UHV19" s="396"/>
      <c r="UHW19" s="396"/>
      <c r="UHX19" s="396"/>
      <c r="UHY19" s="396"/>
      <c r="UHZ19" s="396"/>
      <c r="UIA19" s="396"/>
      <c r="UIB19" s="396"/>
      <c r="UIC19" s="396"/>
      <c r="UID19" s="396"/>
      <c r="UIE19" s="396"/>
      <c r="UIF19" s="396"/>
      <c r="UIG19" s="396"/>
      <c r="UIH19" s="396"/>
      <c r="UII19" s="396"/>
      <c r="UIJ19" s="396"/>
      <c r="UIK19" s="396"/>
      <c r="UIL19" s="396"/>
      <c r="UIM19" s="396"/>
      <c r="UIN19" s="396"/>
      <c r="UIO19" s="396"/>
      <c r="UIP19" s="396"/>
      <c r="UIQ19" s="396"/>
      <c r="UIR19" s="396"/>
      <c r="UIS19" s="396"/>
      <c r="UIT19" s="396"/>
      <c r="UIU19" s="396"/>
      <c r="UIV19" s="396"/>
      <c r="UIW19" s="396"/>
      <c r="UIX19" s="396"/>
      <c r="UIY19" s="396"/>
      <c r="UIZ19" s="396"/>
      <c r="UJA19" s="396"/>
      <c r="UJB19" s="396"/>
      <c r="UJC19" s="396"/>
      <c r="UJD19" s="396"/>
      <c r="UJE19" s="396"/>
      <c r="UJF19" s="396"/>
      <c r="UJG19" s="396"/>
      <c r="UJH19" s="396"/>
      <c r="UJI19" s="396"/>
      <c r="UJJ19" s="396"/>
      <c r="UJK19" s="396"/>
      <c r="UJL19" s="396"/>
      <c r="UJM19" s="396"/>
      <c r="UJN19" s="396"/>
      <c r="UJO19" s="396"/>
      <c r="UJP19" s="396"/>
      <c r="UJQ19" s="396"/>
      <c r="UJR19" s="396"/>
      <c r="UJS19" s="396"/>
      <c r="UJT19" s="396"/>
      <c r="UJU19" s="396"/>
      <c r="UJV19" s="396"/>
      <c r="UJW19" s="396"/>
      <c r="UJX19" s="396"/>
      <c r="UJY19" s="396"/>
      <c r="UJZ19" s="396"/>
      <c r="UKA19" s="396"/>
      <c r="UKB19" s="396"/>
      <c r="UKC19" s="396"/>
      <c r="UKD19" s="396"/>
      <c r="UKE19" s="396"/>
      <c r="UKF19" s="396"/>
      <c r="UKG19" s="396"/>
      <c r="UKH19" s="396"/>
      <c r="UKI19" s="396"/>
      <c r="UKJ19" s="396"/>
      <c r="UKK19" s="396"/>
      <c r="UKL19" s="396"/>
      <c r="UKM19" s="396"/>
      <c r="UKN19" s="396"/>
      <c r="UKO19" s="396"/>
      <c r="UKP19" s="396"/>
      <c r="UKQ19" s="396"/>
      <c r="UKR19" s="396"/>
      <c r="UKS19" s="396"/>
      <c r="UKT19" s="396"/>
      <c r="UKU19" s="396"/>
      <c r="UKV19" s="396"/>
      <c r="UKW19" s="396"/>
      <c r="UKX19" s="396"/>
      <c r="UKY19" s="396"/>
      <c r="UKZ19" s="396"/>
      <c r="ULA19" s="396"/>
      <c r="ULB19" s="396"/>
      <c r="ULC19" s="396"/>
      <c r="ULD19" s="396"/>
      <c r="ULE19" s="396"/>
      <c r="ULF19" s="396"/>
      <c r="ULG19" s="396"/>
      <c r="ULH19" s="396"/>
      <c r="ULI19" s="396"/>
      <c r="ULJ19" s="396"/>
      <c r="ULK19" s="396"/>
      <c r="ULL19" s="396"/>
      <c r="ULM19" s="396"/>
      <c r="ULN19" s="396"/>
      <c r="ULO19" s="396"/>
      <c r="ULP19" s="396"/>
      <c r="ULQ19" s="396"/>
      <c r="ULR19" s="396"/>
      <c r="ULS19" s="396"/>
      <c r="ULT19" s="396"/>
      <c r="ULU19" s="396"/>
      <c r="ULV19" s="396"/>
      <c r="ULW19" s="396"/>
      <c r="ULX19" s="396"/>
      <c r="ULY19" s="396"/>
      <c r="ULZ19" s="396"/>
      <c r="UMA19" s="396"/>
      <c r="UMB19" s="396"/>
      <c r="UMC19" s="396"/>
      <c r="UMD19" s="396"/>
      <c r="UME19" s="396"/>
      <c r="UMF19" s="396"/>
      <c r="UMG19" s="396"/>
      <c r="UMH19" s="396"/>
      <c r="UMI19" s="396"/>
      <c r="UMJ19" s="396"/>
      <c r="UMK19" s="396"/>
      <c r="UML19" s="396"/>
      <c r="UMM19" s="396"/>
      <c r="UMN19" s="396"/>
      <c r="UMO19" s="396"/>
      <c r="UMP19" s="396"/>
      <c r="UMQ19" s="396"/>
      <c r="UMR19" s="396"/>
      <c r="UMS19" s="396"/>
      <c r="UMT19" s="396"/>
      <c r="UMU19" s="396"/>
      <c r="UMV19" s="396"/>
      <c r="UMW19" s="396"/>
      <c r="UMX19" s="396"/>
      <c r="UMY19" s="396"/>
      <c r="UMZ19" s="396"/>
      <c r="UNA19" s="396"/>
      <c r="UNB19" s="396"/>
      <c r="UNC19" s="396"/>
      <c r="UND19" s="396"/>
      <c r="UNE19" s="396"/>
      <c r="UNF19" s="396"/>
      <c r="UNG19" s="396"/>
      <c r="UNH19" s="396"/>
      <c r="UNI19" s="396"/>
      <c r="UNJ19" s="396"/>
      <c r="UNK19" s="396"/>
      <c r="UNL19" s="396"/>
      <c r="UNM19" s="396"/>
      <c r="UNN19" s="396"/>
      <c r="UNO19" s="396"/>
      <c r="UNP19" s="396"/>
      <c r="UNQ19" s="396"/>
      <c r="UNR19" s="396"/>
      <c r="UNS19" s="396"/>
      <c r="UNT19" s="396"/>
      <c r="UNU19" s="396"/>
      <c r="UNV19" s="396"/>
      <c r="UNW19" s="396"/>
      <c r="UNX19" s="396"/>
      <c r="UNY19" s="396"/>
      <c r="UNZ19" s="396"/>
      <c r="UOA19" s="396"/>
      <c r="UOB19" s="396"/>
      <c r="UOC19" s="396"/>
      <c r="UOD19" s="396"/>
      <c r="UOE19" s="396"/>
      <c r="UOF19" s="396"/>
      <c r="UOG19" s="396"/>
      <c r="UOH19" s="396"/>
      <c r="UOI19" s="396"/>
      <c r="UOJ19" s="396"/>
      <c r="UOK19" s="396"/>
      <c r="UOL19" s="396"/>
      <c r="UOM19" s="396"/>
      <c r="UON19" s="396"/>
      <c r="UOO19" s="396"/>
      <c r="UOP19" s="396"/>
      <c r="UOQ19" s="396"/>
      <c r="UOR19" s="396"/>
      <c r="UOS19" s="396"/>
      <c r="UOT19" s="396"/>
      <c r="UOU19" s="396"/>
      <c r="UOV19" s="396"/>
      <c r="UOW19" s="396"/>
      <c r="UOX19" s="396"/>
      <c r="UOY19" s="396"/>
      <c r="UOZ19" s="396"/>
      <c r="UPA19" s="396"/>
      <c r="UPB19" s="396"/>
      <c r="UPC19" s="396"/>
      <c r="UPD19" s="396"/>
      <c r="UPE19" s="396"/>
      <c r="UPF19" s="396"/>
      <c r="UPG19" s="396"/>
      <c r="UPH19" s="396"/>
      <c r="UPI19" s="396"/>
      <c r="UPJ19" s="396"/>
      <c r="UPK19" s="396"/>
      <c r="UPL19" s="396"/>
      <c r="UPM19" s="396"/>
      <c r="UPN19" s="396"/>
      <c r="UPO19" s="396"/>
      <c r="UPP19" s="396"/>
      <c r="UPQ19" s="396"/>
      <c r="UPR19" s="396"/>
      <c r="UPS19" s="396"/>
      <c r="UPT19" s="396"/>
      <c r="UPU19" s="396"/>
      <c r="UPV19" s="396"/>
      <c r="UPW19" s="396"/>
      <c r="UPX19" s="396"/>
      <c r="UPY19" s="396"/>
      <c r="UPZ19" s="396"/>
      <c r="UQA19" s="396"/>
      <c r="UQB19" s="396"/>
      <c r="UQC19" s="396"/>
      <c r="UQD19" s="396"/>
      <c r="UQE19" s="396"/>
      <c r="UQF19" s="396"/>
      <c r="UQG19" s="396"/>
      <c r="UQH19" s="396"/>
      <c r="UQI19" s="396"/>
      <c r="UQJ19" s="396"/>
      <c r="UQK19" s="396"/>
      <c r="UQL19" s="396"/>
      <c r="UQM19" s="396"/>
      <c r="UQN19" s="396"/>
      <c r="UQO19" s="396"/>
      <c r="UQP19" s="396"/>
      <c r="UQQ19" s="396"/>
      <c r="UQR19" s="396"/>
      <c r="UQS19" s="396"/>
      <c r="UQT19" s="396"/>
      <c r="UQU19" s="396"/>
      <c r="UQV19" s="396"/>
      <c r="UQW19" s="396"/>
      <c r="UQX19" s="396"/>
      <c r="UQY19" s="396"/>
      <c r="UQZ19" s="396"/>
      <c r="URA19" s="396"/>
      <c r="URB19" s="396"/>
      <c r="URC19" s="396"/>
      <c r="URD19" s="396"/>
      <c r="URE19" s="396"/>
      <c r="URF19" s="396"/>
      <c r="URG19" s="396"/>
      <c r="URH19" s="396"/>
      <c r="URI19" s="396"/>
      <c r="URJ19" s="396"/>
      <c r="URK19" s="396"/>
      <c r="URL19" s="396"/>
      <c r="URM19" s="396"/>
      <c r="URN19" s="396"/>
      <c r="URO19" s="396"/>
      <c r="URP19" s="396"/>
      <c r="URQ19" s="396"/>
      <c r="URR19" s="396"/>
      <c r="URS19" s="396"/>
      <c r="URT19" s="396"/>
      <c r="URU19" s="396"/>
      <c r="URV19" s="396"/>
      <c r="URW19" s="396"/>
      <c r="URX19" s="396"/>
      <c r="URY19" s="396"/>
      <c r="URZ19" s="396"/>
      <c r="USA19" s="396"/>
      <c r="USB19" s="396"/>
      <c r="USC19" s="396"/>
      <c r="USD19" s="396"/>
      <c r="USE19" s="396"/>
      <c r="USF19" s="396"/>
      <c r="USG19" s="396"/>
      <c r="USH19" s="396"/>
      <c r="USI19" s="396"/>
      <c r="USJ19" s="396"/>
      <c r="USK19" s="396"/>
      <c r="USL19" s="396"/>
      <c r="USM19" s="396"/>
      <c r="USN19" s="396"/>
      <c r="USO19" s="396"/>
      <c r="USP19" s="396"/>
      <c r="USQ19" s="396"/>
      <c r="USR19" s="396"/>
      <c r="USS19" s="396"/>
      <c r="UST19" s="396"/>
      <c r="USU19" s="396"/>
      <c r="USV19" s="396"/>
      <c r="USW19" s="396"/>
      <c r="USX19" s="396"/>
      <c r="USY19" s="396"/>
      <c r="USZ19" s="396"/>
      <c r="UTA19" s="396"/>
      <c r="UTB19" s="396"/>
      <c r="UTC19" s="396"/>
      <c r="UTD19" s="396"/>
      <c r="UTE19" s="396"/>
      <c r="UTF19" s="396"/>
      <c r="UTG19" s="396"/>
      <c r="UTH19" s="396"/>
      <c r="UTI19" s="396"/>
      <c r="UTJ19" s="396"/>
      <c r="UTK19" s="396"/>
      <c r="UTL19" s="396"/>
      <c r="UTM19" s="396"/>
      <c r="UTN19" s="396"/>
      <c r="UTO19" s="396"/>
      <c r="UTP19" s="396"/>
      <c r="UTQ19" s="396"/>
      <c r="UTR19" s="396"/>
      <c r="UTS19" s="396"/>
      <c r="UTT19" s="396"/>
      <c r="UTU19" s="396"/>
      <c r="UTV19" s="396"/>
      <c r="UTW19" s="396"/>
      <c r="UTX19" s="396"/>
      <c r="UTY19" s="396"/>
      <c r="UTZ19" s="396"/>
      <c r="UUA19" s="396"/>
      <c r="UUB19" s="396"/>
      <c r="UUC19" s="396"/>
      <c r="UUD19" s="396"/>
      <c r="UUE19" s="396"/>
      <c r="UUF19" s="396"/>
      <c r="UUG19" s="396"/>
      <c r="UUH19" s="396"/>
      <c r="UUI19" s="396"/>
      <c r="UUJ19" s="396"/>
      <c r="UUK19" s="396"/>
      <c r="UUL19" s="396"/>
      <c r="UUM19" s="396"/>
      <c r="UUN19" s="396"/>
      <c r="UUO19" s="396"/>
      <c r="UUP19" s="396"/>
      <c r="UUQ19" s="396"/>
      <c r="UUR19" s="396"/>
      <c r="UUS19" s="396"/>
      <c r="UUT19" s="396"/>
      <c r="UUU19" s="396"/>
      <c r="UUV19" s="396"/>
      <c r="UUW19" s="396"/>
      <c r="UUX19" s="396"/>
      <c r="UUY19" s="396"/>
      <c r="UUZ19" s="396"/>
      <c r="UVA19" s="396"/>
      <c r="UVB19" s="396"/>
      <c r="UVC19" s="396"/>
      <c r="UVD19" s="396"/>
      <c r="UVE19" s="396"/>
      <c r="UVF19" s="396"/>
      <c r="UVG19" s="396"/>
      <c r="UVH19" s="396"/>
      <c r="UVI19" s="396"/>
      <c r="UVJ19" s="396"/>
      <c r="UVK19" s="396"/>
      <c r="UVL19" s="396"/>
      <c r="UVM19" s="396"/>
      <c r="UVN19" s="396"/>
      <c r="UVO19" s="396"/>
      <c r="UVP19" s="396"/>
      <c r="UVQ19" s="396"/>
      <c r="UVR19" s="396"/>
      <c r="UVS19" s="396"/>
      <c r="UVT19" s="396"/>
      <c r="UVU19" s="396"/>
      <c r="UVV19" s="396"/>
      <c r="UVW19" s="396"/>
      <c r="UVX19" s="396"/>
      <c r="UVY19" s="396"/>
      <c r="UVZ19" s="396"/>
      <c r="UWA19" s="396"/>
      <c r="UWB19" s="396"/>
      <c r="UWC19" s="396"/>
      <c r="UWD19" s="396"/>
      <c r="UWE19" s="396"/>
      <c r="UWF19" s="396"/>
      <c r="UWG19" s="396"/>
      <c r="UWH19" s="396"/>
      <c r="UWI19" s="396"/>
      <c r="UWJ19" s="396"/>
      <c r="UWK19" s="396"/>
      <c r="UWL19" s="396"/>
      <c r="UWM19" s="396"/>
      <c r="UWN19" s="396"/>
      <c r="UWO19" s="396"/>
      <c r="UWP19" s="396"/>
      <c r="UWQ19" s="396"/>
      <c r="UWR19" s="396"/>
      <c r="UWS19" s="396"/>
      <c r="UWT19" s="396"/>
      <c r="UWU19" s="396"/>
      <c r="UWV19" s="396"/>
      <c r="UWW19" s="396"/>
      <c r="UWX19" s="396"/>
      <c r="UWY19" s="396"/>
      <c r="UWZ19" s="396"/>
      <c r="UXA19" s="396"/>
      <c r="UXB19" s="396"/>
      <c r="UXC19" s="396"/>
      <c r="UXD19" s="396"/>
      <c r="UXE19" s="396"/>
      <c r="UXF19" s="396"/>
      <c r="UXG19" s="396"/>
      <c r="UXH19" s="396"/>
      <c r="UXI19" s="396"/>
      <c r="UXJ19" s="396"/>
      <c r="UXK19" s="396"/>
      <c r="UXL19" s="396"/>
      <c r="UXM19" s="396"/>
      <c r="UXN19" s="396"/>
      <c r="UXO19" s="396"/>
      <c r="UXP19" s="396"/>
      <c r="UXQ19" s="396"/>
      <c r="UXR19" s="396"/>
      <c r="UXS19" s="396"/>
      <c r="UXT19" s="396"/>
      <c r="UXU19" s="396"/>
      <c r="UXV19" s="396"/>
      <c r="UXW19" s="396"/>
      <c r="UXX19" s="396"/>
      <c r="UXY19" s="396"/>
      <c r="UXZ19" s="396"/>
      <c r="UYA19" s="396"/>
      <c r="UYB19" s="396"/>
      <c r="UYC19" s="396"/>
      <c r="UYD19" s="396"/>
      <c r="UYE19" s="396"/>
      <c r="UYF19" s="396"/>
      <c r="UYG19" s="396"/>
      <c r="UYH19" s="396"/>
      <c r="UYI19" s="396"/>
      <c r="UYJ19" s="396"/>
      <c r="UYK19" s="396"/>
      <c r="UYL19" s="396"/>
      <c r="UYM19" s="396"/>
      <c r="UYN19" s="396"/>
      <c r="UYO19" s="396"/>
      <c r="UYP19" s="396"/>
      <c r="UYQ19" s="396"/>
      <c r="UYR19" s="396"/>
      <c r="UYS19" s="396"/>
      <c r="UYT19" s="396"/>
      <c r="UYU19" s="396"/>
      <c r="UYV19" s="396"/>
      <c r="UYW19" s="396"/>
      <c r="UYX19" s="396"/>
      <c r="UYY19" s="396"/>
      <c r="UYZ19" s="396"/>
      <c r="UZA19" s="396"/>
      <c r="UZB19" s="396"/>
      <c r="UZC19" s="396"/>
      <c r="UZD19" s="396"/>
      <c r="UZE19" s="396"/>
      <c r="UZF19" s="396"/>
      <c r="UZG19" s="396"/>
      <c r="UZH19" s="396"/>
      <c r="UZI19" s="396"/>
      <c r="UZJ19" s="396"/>
      <c r="UZK19" s="396"/>
      <c r="UZL19" s="396"/>
      <c r="UZM19" s="396"/>
      <c r="UZN19" s="396"/>
      <c r="UZO19" s="396"/>
      <c r="UZP19" s="396"/>
      <c r="UZQ19" s="396"/>
      <c r="UZR19" s="396"/>
      <c r="UZS19" s="396"/>
      <c r="UZT19" s="396"/>
      <c r="UZU19" s="396"/>
      <c r="UZV19" s="396"/>
      <c r="UZW19" s="396"/>
      <c r="UZX19" s="396"/>
      <c r="UZY19" s="396"/>
      <c r="UZZ19" s="396"/>
      <c r="VAA19" s="396"/>
      <c r="VAB19" s="396"/>
      <c r="VAC19" s="396"/>
      <c r="VAD19" s="396"/>
      <c r="VAE19" s="396"/>
      <c r="VAF19" s="396"/>
      <c r="VAG19" s="396"/>
      <c r="VAH19" s="396"/>
      <c r="VAI19" s="396"/>
      <c r="VAJ19" s="396"/>
      <c r="VAK19" s="396"/>
      <c r="VAL19" s="396"/>
      <c r="VAM19" s="396"/>
      <c r="VAN19" s="396"/>
      <c r="VAO19" s="396"/>
      <c r="VAP19" s="396"/>
      <c r="VAQ19" s="396"/>
      <c r="VAR19" s="396"/>
      <c r="VAS19" s="396"/>
      <c r="VAT19" s="396"/>
      <c r="VAU19" s="396"/>
      <c r="VAV19" s="396"/>
      <c r="VAW19" s="396"/>
      <c r="VAX19" s="396"/>
      <c r="VAY19" s="396"/>
      <c r="VAZ19" s="396"/>
      <c r="VBA19" s="396"/>
      <c r="VBB19" s="396"/>
      <c r="VBC19" s="396"/>
      <c r="VBD19" s="396"/>
      <c r="VBE19" s="396"/>
      <c r="VBF19" s="396"/>
      <c r="VBG19" s="396"/>
      <c r="VBH19" s="396"/>
      <c r="VBI19" s="396"/>
      <c r="VBJ19" s="396"/>
      <c r="VBK19" s="396"/>
      <c r="VBL19" s="396"/>
      <c r="VBM19" s="396"/>
      <c r="VBN19" s="396"/>
      <c r="VBO19" s="396"/>
      <c r="VBP19" s="396"/>
      <c r="VBQ19" s="396"/>
      <c r="VBR19" s="396"/>
      <c r="VBS19" s="396"/>
      <c r="VBT19" s="396"/>
      <c r="VBU19" s="396"/>
      <c r="VBV19" s="396"/>
      <c r="VBW19" s="396"/>
      <c r="VBX19" s="396"/>
      <c r="VBY19" s="396"/>
      <c r="VBZ19" s="396"/>
      <c r="VCA19" s="396"/>
      <c r="VCB19" s="396"/>
      <c r="VCC19" s="396"/>
      <c r="VCD19" s="396"/>
      <c r="VCE19" s="396"/>
      <c r="VCF19" s="396"/>
      <c r="VCG19" s="396"/>
      <c r="VCH19" s="396"/>
      <c r="VCI19" s="396"/>
      <c r="VCJ19" s="396"/>
      <c r="VCK19" s="396"/>
      <c r="VCL19" s="396"/>
      <c r="VCM19" s="396"/>
      <c r="VCN19" s="396"/>
      <c r="VCO19" s="396"/>
      <c r="VCP19" s="396"/>
      <c r="VCQ19" s="396"/>
      <c r="VCR19" s="396"/>
      <c r="VCS19" s="396"/>
      <c r="VCT19" s="396"/>
      <c r="VCU19" s="396"/>
      <c r="VCV19" s="396"/>
      <c r="VCW19" s="396"/>
      <c r="VCX19" s="396"/>
      <c r="VCY19" s="396"/>
      <c r="VCZ19" s="396"/>
      <c r="VDA19" s="396"/>
      <c r="VDB19" s="396"/>
      <c r="VDC19" s="396"/>
      <c r="VDD19" s="396"/>
      <c r="VDE19" s="396"/>
      <c r="VDF19" s="396"/>
      <c r="VDG19" s="396"/>
      <c r="VDH19" s="396"/>
      <c r="VDI19" s="396"/>
      <c r="VDJ19" s="396"/>
      <c r="VDK19" s="396"/>
      <c r="VDL19" s="396"/>
      <c r="VDM19" s="396"/>
      <c r="VDN19" s="396"/>
      <c r="VDO19" s="396"/>
      <c r="VDP19" s="396"/>
      <c r="VDQ19" s="396"/>
      <c r="VDR19" s="396"/>
      <c r="VDS19" s="396"/>
      <c r="VDT19" s="396"/>
      <c r="VDU19" s="396"/>
      <c r="VDV19" s="396"/>
      <c r="VDW19" s="396"/>
      <c r="VDX19" s="396"/>
      <c r="VDY19" s="396"/>
      <c r="VDZ19" s="396"/>
      <c r="VEA19" s="396"/>
      <c r="VEB19" s="396"/>
      <c r="VEC19" s="396"/>
      <c r="VED19" s="396"/>
      <c r="VEE19" s="396"/>
      <c r="VEF19" s="396"/>
      <c r="VEG19" s="396"/>
      <c r="VEH19" s="396"/>
      <c r="VEI19" s="396"/>
      <c r="VEJ19" s="396"/>
      <c r="VEK19" s="396"/>
      <c r="VEL19" s="396"/>
      <c r="VEM19" s="396"/>
      <c r="VEN19" s="396"/>
      <c r="VEO19" s="396"/>
      <c r="VEP19" s="396"/>
      <c r="VEQ19" s="396"/>
      <c r="VER19" s="396"/>
      <c r="VES19" s="396"/>
      <c r="VET19" s="396"/>
      <c r="VEU19" s="396"/>
      <c r="VEV19" s="396"/>
      <c r="VEW19" s="396"/>
      <c r="VEX19" s="396"/>
      <c r="VEY19" s="396"/>
      <c r="VEZ19" s="396"/>
      <c r="VFA19" s="396"/>
      <c r="VFB19" s="396"/>
      <c r="VFC19" s="396"/>
      <c r="VFD19" s="396"/>
      <c r="VFE19" s="396"/>
      <c r="VFF19" s="396"/>
      <c r="VFG19" s="396"/>
      <c r="VFH19" s="396"/>
      <c r="VFI19" s="396"/>
      <c r="VFJ19" s="396"/>
      <c r="VFK19" s="396"/>
      <c r="VFL19" s="396"/>
      <c r="VFM19" s="396"/>
      <c r="VFN19" s="396"/>
      <c r="VFO19" s="396"/>
      <c r="VFP19" s="396"/>
      <c r="VFQ19" s="396"/>
      <c r="VFR19" s="396"/>
      <c r="VFS19" s="396"/>
      <c r="VFT19" s="396"/>
      <c r="VFU19" s="396"/>
      <c r="VFV19" s="396"/>
      <c r="VFW19" s="396"/>
      <c r="VFX19" s="396"/>
      <c r="VFY19" s="396"/>
      <c r="VFZ19" s="396"/>
      <c r="VGA19" s="396"/>
      <c r="VGB19" s="396"/>
      <c r="VGC19" s="396"/>
      <c r="VGD19" s="396"/>
      <c r="VGE19" s="396"/>
      <c r="VGF19" s="396"/>
      <c r="VGG19" s="396"/>
      <c r="VGH19" s="396"/>
      <c r="VGI19" s="396"/>
      <c r="VGJ19" s="396"/>
      <c r="VGK19" s="396"/>
      <c r="VGL19" s="396"/>
      <c r="VGM19" s="396"/>
      <c r="VGN19" s="396"/>
      <c r="VGO19" s="396"/>
      <c r="VGP19" s="396"/>
      <c r="VGQ19" s="396"/>
      <c r="VGR19" s="396"/>
      <c r="VGS19" s="396"/>
      <c r="VGT19" s="396"/>
      <c r="VGU19" s="396"/>
      <c r="VGV19" s="396"/>
      <c r="VGW19" s="396"/>
      <c r="VGX19" s="396"/>
      <c r="VGY19" s="396"/>
      <c r="VGZ19" s="396"/>
      <c r="VHA19" s="396"/>
      <c r="VHB19" s="396"/>
      <c r="VHC19" s="396"/>
      <c r="VHD19" s="396"/>
      <c r="VHE19" s="396"/>
      <c r="VHF19" s="396"/>
      <c r="VHG19" s="396"/>
      <c r="VHH19" s="396"/>
      <c r="VHI19" s="396"/>
      <c r="VHJ19" s="396"/>
      <c r="VHK19" s="396"/>
      <c r="VHL19" s="396"/>
      <c r="VHM19" s="396"/>
      <c r="VHN19" s="396"/>
      <c r="VHO19" s="396"/>
      <c r="VHP19" s="396"/>
      <c r="VHQ19" s="396"/>
      <c r="VHR19" s="396"/>
      <c r="VHS19" s="396"/>
      <c r="VHT19" s="396"/>
      <c r="VHU19" s="396"/>
      <c r="VHV19" s="396"/>
      <c r="VHW19" s="396"/>
      <c r="VHX19" s="396"/>
      <c r="VHY19" s="396"/>
      <c r="VHZ19" s="396"/>
      <c r="VIA19" s="396"/>
      <c r="VIB19" s="396"/>
      <c r="VIC19" s="396"/>
      <c r="VID19" s="396"/>
      <c r="VIE19" s="396"/>
      <c r="VIF19" s="396"/>
      <c r="VIG19" s="396"/>
      <c r="VIH19" s="396"/>
      <c r="VII19" s="396"/>
      <c r="VIJ19" s="396"/>
      <c r="VIK19" s="396"/>
      <c r="VIL19" s="396"/>
      <c r="VIM19" s="396"/>
      <c r="VIN19" s="396"/>
      <c r="VIO19" s="396"/>
      <c r="VIP19" s="396"/>
      <c r="VIQ19" s="396"/>
      <c r="VIR19" s="396"/>
      <c r="VIS19" s="396"/>
      <c r="VIT19" s="396"/>
      <c r="VIU19" s="396"/>
      <c r="VIV19" s="396"/>
      <c r="VIW19" s="396"/>
      <c r="VIX19" s="396"/>
      <c r="VIY19" s="396"/>
      <c r="VIZ19" s="396"/>
      <c r="VJA19" s="396"/>
      <c r="VJB19" s="396"/>
      <c r="VJC19" s="396"/>
      <c r="VJD19" s="396"/>
      <c r="VJE19" s="396"/>
      <c r="VJF19" s="396"/>
      <c r="VJG19" s="396"/>
      <c r="VJH19" s="396"/>
      <c r="VJI19" s="396"/>
      <c r="VJJ19" s="396"/>
      <c r="VJK19" s="396"/>
      <c r="VJL19" s="396"/>
      <c r="VJM19" s="396"/>
      <c r="VJN19" s="396"/>
      <c r="VJO19" s="396"/>
      <c r="VJP19" s="396"/>
      <c r="VJQ19" s="396"/>
      <c r="VJR19" s="396"/>
      <c r="VJS19" s="396"/>
      <c r="VJT19" s="396"/>
      <c r="VJU19" s="396"/>
      <c r="VJV19" s="396"/>
      <c r="VJW19" s="396"/>
      <c r="VJX19" s="396"/>
      <c r="VJY19" s="396"/>
      <c r="VJZ19" s="396"/>
      <c r="VKA19" s="396"/>
      <c r="VKB19" s="396"/>
      <c r="VKC19" s="396"/>
      <c r="VKD19" s="396"/>
      <c r="VKE19" s="396"/>
      <c r="VKF19" s="396"/>
      <c r="VKG19" s="396"/>
      <c r="VKH19" s="396"/>
      <c r="VKI19" s="396"/>
      <c r="VKJ19" s="396"/>
      <c r="VKK19" s="396"/>
      <c r="VKL19" s="396"/>
      <c r="VKM19" s="396"/>
      <c r="VKN19" s="396"/>
      <c r="VKO19" s="396"/>
      <c r="VKP19" s="396"/>
      <c r="VKQ19" s="396"/>
      <c r="VKR19" s="396"/>
      <c r="VKS19" s="396"/>
      <c r="VKT19" s="396"/>
      <c r="VKU19" s="396"/>
      <c r="VKV19" s="396"/>
      <c r="VKW19" s="396"/>
      <c r="VKX19" s="396"/>
      <c r="VKY19" s="396"/>
      <c r="VKZ19" s="396"/>
      <c r="VLA19" s="396"/>
      <c r="VLB19" s="396"/>
      <c r="VLC19" s="396"/>
      <c r="VLD19" s="396"/>
      <c r="VLE19" s="396"/>
      <c r="VLF19" s="396"/>
      <c r="VLG19" s="396"/>
      <c r="VLH19" s="396"/>
      <c r="VLI19" s="396"/>
      <c r="VLJ19" s="396"/>
      <c r="VLK19" s="396"/>
      <c r="VLL19" s="396"/>
      <c r="VLM19" s="396"/>
      <c r="VLN19" s="396"/>
      <c r="VLO19" s="396"/>
      <c r="VLP19" s="396"/>
      <c r="VLQ19" s="396"/>
      <c r="VLR19" s="396"/>
      <c r="VLS19" s="396"/>
      <c r="VLT19" s="396"/>
      <c r="VLU19" s="396"/>
      <c r="VLV19" s="396"/>
      <c r="VLW19" s="396"/>
      <c r="VLX19" s="396"/>
      <c r="VLY19" s="396"/>
      <c r="VLZ19" s="396"/>
      <c r="VMA19" s="396"/>
      <c r="VMB19" s="396"/>
      <c r="VMC19" s="396"/>
      <c r="VMD19" s="396"/>
      <c r="VME19" s="396"/>
      <c r="VMF19" s="396"/>
      <c r="VMG19" s="396"/>
      <c r="VMH19" s="396"/>
      <c r="VMI19" s="396"/>
      <c r="VMJ19" s="396"/>
      <c r="VMK19" s="396"/>
      <c r="VML19" s="396"/>
      <c r="VMM19" s="396"/>
      <c r="VMN19" s="396"/>
      <c r="VMO19" s="396"/>
      <c r="VMP19" s="396"/>
      <c r="VMQ19" s="396"/>
      <c r="VMR19" s="396"/>
      <c r="VMS19" s="396"/>
      <c r="VMT19" s="396"/>
      <c r="VMU19" s="396"/>
      <c r="VMV19" s="396"/>
      <c r="VMW19" s="396"/>
      <c r="VMX19" s="396"/>
      <c r="VMY19" s="396"/>
      <c r="VMZ19" s="396"/>
      <c r="VNA19" s="396"/>
      <c r="VNB19" s="396"/>
      <c r="VNC19" s="396"/>
      <c r="VND19" s="396"/>
      <c r="VNE19" s="396"/>
      <c r="VNF19" s="396"/>
      <c r="VNG19" s="396"/>
      <c r="VNH19" s="396"/>
      <c r="VNI19" s="396"/>
      <c r="VNJ19" s="396"/>
      <c r="VNK19" s="396"/>
      <c r="VNL19" s="396"/>
      <c r="VNM19" s="396"/>
      <c r="VNN19" s="396"/>
      <c r="VNO19" s="396"/>
      <c r="VNP19" s="396"/>
      <c r="VNQ19" s="396"/>
      <c r="VNR19" s="396"/>
      <c r="VNS19" s="396"/>
      <c r="VNT19" s="396"/>
      <c r="VNU19" s="396"/>
      <c r="VNV19" s="396"/>
      <c r="VNW19" s="396"/>
      <c r="VNX19" s="396"/>
      <c r="VNY19" s="396"/>
      <c r="VNZ19" s="396"/>
      <c r="VOA19" s="396"/>
      <c r="VOB19" s="396"/>
      <c r="VOC19" s="396"/>
      <c r="VOD19" s="396"/>
      <c r="VOE19" s="396"/>
      <c r="VOF19" s="396"/>
      <c r="VOG19" s="396"/>
      <c r="VOH19" s="396"/>
      <c r="VOI19" s="396"/>
      <c r="VOJ19" s="396"/>
      <c r="VOK19" s="396"/>
      <c r="VOL19" s="396"/>
      <c r="VOM19" s="396"/>
      <c r="VON19" s="396"/>
      <c r="VOO19" s="396"/>
      <c r="VOP19" s="396"/>
      <c r="VOQ19" s="396"/>
      <c r="VOR19" s="396"/>
      <c r="VOS19" s="396"/>
      <c r="VOT19" s="396"/>
      <c r="VOU19" s="396"/>
      <c r="VOV19" s="396"/>
      <c r="VOW19" s="396"/>
      <c r="VOX19" s="396"/>
      <c r="VOY19" s="396"/>
      <c r="VOZ19" s="396"/>
      <c r="VPA19" s="396"/>
      <c r="VPB19" s="396"/>
      <c r="VPC19" s="396"/>
      <c r="VPD19" s="396"/>
      <c r="VPE19" s="396"/>
      <c r="VPF19" s="396"/>
      <c r="VPG19" s="396"/>
      <c r="VPH19" s="396"/>
      <c r="VPI19" s="396"/>
      <c r="VPJ19" s="396"/>
      <c r="VPK19" s="396"/>
      <c r="VPL19" s="396"/>
      <c r="VPM19" s="396"/>
      <c r="VPN19" s="396"/>
      <c r="VPO19" s="396"/>
      <c r="VPP19" s="396"/>
      <c r="VPQ19" s="396"/>
      <c r="VPR19" s="396"/>
      <c r="VPS19" s="396"/>
      <c r="VPT19" s="396"/>
      <c r="VPU19" s="396"/>
      <c r="VPV19" s="396"/>
      <c r="VPW19" s="396"/>
      <c r="VPX19" s="396"/>
      <c r="VPY19" s="396"/>
      <c r="VPZ19" s="396"/>
      <c r="VQA19" s="396"/>
      <c r="VQB19" s="396"/>
      <c r="VQC19" s="396"/>
      <c r="VQD19" s="396"/>
      <c r="VQE19" s="396"/>
      <c r="VQF19" s="396"/>
      <c r="VQG19" s="396"/>
      <c r="VQH19" s="396"/>
      <c r="VQI19" s="396"/>
      <c r="VQJ19" s="396"/>
      <c r="VQK19" s="396"/>
      <c r="VQL19" s="396"/>
      <c r="VQM19" s="396"/>
      <c r="VQN19" s="396"/>
      <c r="VQO19" s="396"/>
      <c r="VQP19" s="396"/>
      <c r="VQQ19" s="396"/>
      <c r="VQR19" s="396"/>
      <c r="VQS19" s="396"/>
      <c r="VQT19" s="396"/>
      <c r="VQU19" s="396"/>
      <c r="VQV19" s="396"/>
      <c r="VQW19" s="396"/>
      <c r="VQX19" s="396"/>
      <c r="VQY19" s="396"/>
      <c r="VQZ19" s="396"/>
      <c r="VRA19" s="396"/>
      <c r="VRB19" s="396"/>
      <c r="VRC19" s="396"/>
      <c r="VRD19" s="396"/>
      <c r="VRE19" s="396"/>
      <c r="VRF19" s="396"/>
      <c r="VRG19" s="396"/>
      <c r="VRH19" s="396"/>
      <c r="VRI19" s="396"/>
      <c r="VRJ19" s="396"/>
      <c r="VRK19" s="396"/>
      <c r="VRL19" s="396"/>
      <c r="VRM19" s="396"/>
      <c r="VRN19" s="396"/>
      <c r="VRO19" s="396"/>
      <c r="VRP19" s="396"/>
      <c r="VRQ19" s="396"/>
      <c r="VRR19" s="396"/>
      <c r="VRS19" s="396"/>
      <c r="VRT19" s="396"/>
      <c r="VRU19" s="396"/>
      <c r="VRV19" s="396"/>
      <c r="VRW19" s="396"/>
      <c r="VRX19" s="396"/>
      <c r="VRY19" s="396"/>
      <c r="VRZ19" s="396"/>
      <c r="VSA19" s="396"/>
      <c r="VSB19" s="396"/>
      <c r="VSC19" s="396"/>
      <c r="VSD19" s="396"/>
      <c r="VSE19" s="396"/>
      <c r="VSF19" s="396"/>
      <c r="VSG19" s="396"/>
      <c r="VSH19" s="396"/>
      <c r="VSI19" s="396"/>
      <c r="VSJ19" s="396"/>
      <c r="VSK19" s="396"/>
      <c r="VSL19" s="396"/>
      <c r="VSM19" s="396"/>
      <c r="VSN19" s="396"/>
      <c r="VSO19" s="396"/>
      <c r="VSP19" s="396"/>
      <c r="VSQ19" s="396"/>
      <c r="VSR19" s="396"/>
      <c r="VSS19" s="396"/>
      <c r="VST19" s="396"/>
      <c r="VSU19" s="396"/>
      <c r="VSV19" s="396"/>
      <c r="VSW19" s="396"/>
      <c r="VSX19" s="396"/>
      <c r="VSY19" s="396"/>
      <c r="VSZ19" s="396"/>
      <c r="VTA19" s="396"/>
      <c r="VTB19" s="396"/>
      <c r="VTC19" s="396"/>
      <c r="VTD19" s="396"/>
      <c r="VTE19" s="396"/>
      <c r="VTF19" s="396"/>
      <c r="VTG19" s="396"/>
      <c r="VTH19" s="396"/>
      <c r="VTI19" s="396"/>
      <c r="VTJ19" s="396"/>
      <c r="VTK19" s="396"/>
      <c r="VTL19" s="396"/>
      <c r="VTM19" s="396"/>
      <c r="VTN19" s="396"/>
      <c r="VTO19" s="396"/>
      <c r="VTP19" s="396"/>
      <c r="VTQ19" s="396"/>
      <c r="VTR19" s="396"/>
      <c r="VTS19" s="396"/>
      <c r="VTT19" s="396"/>
      <c r="VTU19" s="396"/>
      <c r="VTV19" s="396"/>
      <c r="VTW19" s="396"/>
      <c r="VTX19" s="396"/>
      <c r="VTY19" s="396"/>
      <c r="VTZ19" s="396"/>
      <c r="VUA19" s="396"/>
      <c r="VUB19" s="396"/>
      <c r="VUC19" s="396"/>
      <c r="VUD19" s="396"/>
      <c r="VUE19" s="396"/>
      <c r="VUF19" s="396"/>
      <c r="VUG19" s="396"/>
      <c r="VUH19" s="396"/>
      <c r="VUI19" s="396"/>
      <c r="VUJ19" s="396"/>
      <c r="VUK19" s="396"/>
      <c r="VUL19" s="396"/>
      <c r="VUM19" s="396"/>
      <c r="VUN19" s="396"/>
      <c r="VUO19" s="396"/>
      <c r="VUP19" s="396"/>
      <c r="VUQ19" s="396"/>
      <c r="VUR19" s="396"/>
      <c r="VUS19" s="396"/>
      <c r="VUT19" s="396"/>
      <c r="VUU19" s="396"/>
      <c r="VUV19" s="396"/>
      <c r="VUW19" s="396"/>
      <c r="VUX19" s="396"/>
      <c r="VUY19" s="396"/>
      <c r="VUZ19" s="396"/>
      <c r="VVA19" s="396"/>
      <c r="VVB19" s="396"/>
      <c r="VVC19" s="396"/>
      <c r="VVD19" s="396"/>
      <c r="VVE19" s="396"/>
      <c r="VVF19" s="396"/>
      <c r="VVG19" s="396"/>
      <c r="VVH19" s="396"/>
      <c r="VVI19" s="396"/>
      <c r="VVJ19" s="396"/>
      <c r="VVK19" s="396"/>
      <c r="VVL19" s="396"/>
      <c r="VVM19" s="396"/>
      <c r="VVN19" s="396"/>
      <c r="VVO19" s="396"/>
      <c r="VVP19" s="396"/>
      <c r="VVQ19" s="396"/>
      <c r="VVR19" s="396"/>
      <c r="VVS19" s="396"/>
      <c r="VVT19" s="396"/>
      <c r="VVU19" s="396"/>
      <c r="VVV19" s="396"/>
      <c r="VVW19" s="396"/>
      <c r="VVX19" s="396"/>
      <c r="VVY19" s="396"/>
      <c r="VVZ19" s="396"/>
      <c r="VWA19" s="396"/>
      <c r="VWB19" s="396"/>
      <c r="VWC19" s="396"/>
      <c r="VWD19" s="396"/>
      <c r="VWE19" s="396"/>
      <c r="VWF19" s="396"/>
      <c r="VWG19" s="396"/>
      <c r="VWH19" s="396"/>
      <c r="VWI19" s="396"/>
      <c r="VWJ19" s="396"/>
      <c r="VWK19" s="396"/>
      <c r="VWL19" s="396"/>
      <c r="VWM19" s="396"/>
      <c r="VWN19" s="396"/>
      <c r="VWO19" s="396"/>
      <c r="VWP19" s="396"/>
      <c r="VWQ19" s="396"/>
      <c r="VWR19" s="396"/>
      <c r="VWS19" s="396"/>
      <c r="VWT19" s="396"/>
      <c r="VWU19" s="396"/>
      <c r="VWV19" s="396"/>
      <c r="VWW19" s="396"/>
      <c r="VWX19" s="396"/>
      <c r="VWY19" s="396"/>
      <c r="VWZ19" s="396"/>
      <c r="VXA19" s="396"/>
      <c r="VXB19" s="396"/>
      <c r="VXC19" s="396"/>
      <c r="VXD19" s="396"/>
      <c r="VXE19" s="396"/>
      <c r="VXF19" s="396"/>
      <c r="VXG19" s="396"/>
      <c r="VXH19" s="396"/>
      <c r="VXI19" s="396"/>
      <c r="VXJ19" s="396"/>
      <c r="VXK19" s="396"/>
      <c r="VXL19" s="396"/>
      <c r="VXM19" s="396"/>
      <c r="VXN19" s="396"/>
      <c r="VXO19" s="396"/>
      <c r="VXP19" s="396"/>
      <c r="VXQ19" s="396"/>
      <c r="VXR19" s="396"/>
      <c r="VXS19" s="396"/>
      <c r="VXT19" s="396"/>
      <c r="VXU19" s="396"/>
      <c r="VXV19" s="396"/>
      <c r="VXW19" s="396"/>
      <c r="VXX19" s="396"/>
      <c r="VXY19" s="396"/>
      <c r="VXZ19" s="396"/>
      <c r="VYA19" s="396"/>
      <c r="VYB19" s="396"/>
      <c r="VYC19" s="396"/>
      <c r="VYD19" s="396"/>
      <c r="VYE19" s="396"/>
      <c r="VYF19" s="396"/>
      <c r="VYG19" s="396"/>
      <c r="VYH19" s="396"/>
      <c r="VYI19" s="396"/>
      <c r="VYJ19" s="396"/>
      <c r="VYK19" s="396"/>
      <c r="VYL19" s="396"/>
      <c r="VYM19" s="396"/>
      <c r="VYN19" s="396"/>
      <c r="VYO19" s="396"/>
      <c r="VYP19" s="396"/>
      <c r="VYQ19" s="396"/>
      <c r="VYR19" s="396"/>
      <c r="VYS19" s="396"/>
      <c r="VYT19" s="396"/>
      <c r="VYU19" s="396"/>
      <c r="VYV19" s="396"/>
      <c r="VYW19" s="396"/>
      <c r="VYX19" s="396"/>
      <c r="VYY19" s="396"/>
      <c r="VYZ19" s="396"/>
      <c r="VZA19" s="396"/>
      <c r="VZB19" s="396"/>
      <c r="VZC19" s="396"/>
      <c r="VZD19" s="396"/>
      <c r="VZE19" s="396"/>
      <c r="VZF19" s="396"/>
      <c r="VZG19" s="396"/>
      <c r="VZH19" s="396"/>
      <c r="VZI19" s="396"/>
      <c r="VZJ19" s="396"/>
      <c r="VZK19" s="396"/>
      <c r="VZL19" s="396"/>
      <c r="VZM19" s="396"/>
      <c r="VZN19" s="396"/>
      <c r="VZO19" s="396"/>
      <c r="VZP19" s="396"/>
      <c r="VZQ19" s="396"/>
      <c r="VZR19" s="396"/>
      <c r="VZS19" s="396"/>
      <c r="VZT19" s="396"/>
      <c r="VZU19" s="396"/>
      <c r="VZV19" s="396"/>
      <c r="VZW19" s="396"/>
      <c r="VZX19" s="396"/>
      <c r="VZY19" s="396"/>
      <c r="VZZ19" s="396"/>
      <c r="WAA19" s="396"/>
      <c r="WAB19" s="396"/>
      <c r="WAC19" s="396"/>
      <c r="WAD19" s="396"/>
      <c r="WAE19" s="396"/>
      <c r="WAF19" s="396"/>
      <c r="WAG19" s="396"/>
      <c r="WAH19" s="396"/>
      <c r="WAI19" s="396"/>
      <c r="WAJ19" s="396"/>
      <c r="WAK19" s="396"/>
      <c r="WAL19" s="396"/>
      <c r="WAM19" s="396"/>
      <c r="WAN19" s="396"/>
      <c r="WAO19" s="396"/>
      <c r="WAP19" s="396"/>
      <c r="WAQ19" s="396"/>
      <c r="WAR19" s="396"/>
      <c r="WAS19" s="396"/>
      <c r="WAT19" s="396"/>
      <c r="WAU19" s="396"/>
      <c r="WAV19" s="396"/>
      <c r="WAW19" s="396"/>
      <c r="WAX19" s="396"/>
      <c r="WAY19" s="396"/>
      <c r="WAZ19" s="396"/>
      <c r="WBA19" s="396"/>
      <c r="WBB19" s="396"/>
      <c r="WBC19" s="396"/>
      <c r="WBD19" s="396"/>
      <c r="WBE19" s="396"/>
      <c r="WBF19" s="396"/>
      <c r="WBG19" s="396"/>
      <c r="WBH19" s="396"/>
      <c r="WBI19" s="396"/>
      <c r="WBJ19" s="396"/>
      <c r="WBK19" s="396"/>
      <c r="WBL19" s="396"/>
      <c r="WBM19" s="396"/>
      <c r="WBN19" s="396"/>
      <c r="WBO19" s="396"/>
      <c r="WBP19" s="396"/>
      <c r="WBQ19" s="396"/>
      <c r="WBR19" s="396"/>
      <c r="WBS19" s="396"/>
      <c r="WBT19" s="396"/>
      <c r="WBU19" s="396"/>
      <c r="WBV19" s="396"/>
      <c r="WBW19" s="396"/>
      <c r="WBX19" s="396"/>
      <c r="WBY19" s="396"/>
      <c r="WBZ19" s="396"/>
      <c r="WCA19" s="396"/>
      <c r="WCB19" s="396"/>
      <c r="WCC19" s="396"/>
      <c r="WCD19" s="396"/>
      <c r="WCE19" s="396"/>
      <c r="WCF19" s="396"/>
      <c r="WCG19" s="396"/>
      <c r="WCH19" s="396"/>
      <c r="WCI19" s="396"/>
      <c r="WCJ19" s="396"/>
      <c r="WCK19" s="396"/>
      <c r="WCL19" s="396"/>
      <c r="WCM19" s="396"/>
      <c r="WCN19" s="396"/>
      <c r="WCO19" s="396"/>
      <c r="WCP19" s="396"/>
      <c r="WCQ19" s="396"/>
      <c r="WCR19" s="396"/>
      <c r="WCS19" s="396"/>
      <c r="WCT19" s="396"/>
      <c r="WCU19" s="396"/>
      <c r="WCV19" s="396"/>
      <c r="WCW19" s="396"/>
      <c r="WCX19" s="396"/>
      <c r="WCY19" s="396"/>
      <c r="WCZ19" s="396"/>
      <c r="WDA19" s="396"/>
      <c r="WDB19" s="396"/>
      <c r="WDC19" s="396"/>
      <c r="WDD19" s="396"/>
      <c r="WDE19" s="396"/>
      <c r="WDF19" s="396"/>
      <c r="WDG19" s="396"/>
      <c r="WDH19" s="396"/>
      <c r="WDI19" s="396"/>
      <c r="WDJ19" s="396"/>
      <c r="WDK19" s="396"/>
      <c r="WDL19" s="396"/>
      <c r="WDM19" s="396"/>
      <c r="WDN19" s="396"/>
      <c r="WDO19" s="396"/>
      <c r="WDP19" s="396"/>
      <c r="WDQ19" s="396"/>
      <c r="WDR19" s="396"/>
      <c r="WDS19" s="396"/>
      <c r="WDT19" s="396"/>
      <c r="WDU19" s="396"/>
      <c r="WDV19" s="396"/>
      <c r="WDW19" s="396"/>
      <c r="WDX19" s="396"/>
      <c r="WDY19" s="396"/>
      <c r="WDZ19" s="396"/>
      <c r="WEA19" s="396"/>
      <c r="WEB19" s="396"/>
      <c r="WEC19" s="396"/>
      <c r="WED19" s="396"/>
      <c r="WEE19" s="396"/>
      <c r="WEF19" s="396"/>
      <c r="WEG19" s="396"/>
      <c r="WEH19" s="396"/>
      <c r="WEI19" s="396"/>
      <c r="WEJ19" s="396"/>
      <c r="WEK19" s="396"/>
      <c r="WEL19" s="396"/>
      <c r="WEM19" s="396"/>
      <c r="WEN19" s="396"/>
      <c r="WEO19" s="396"/>
      <c r="WEP19" s="396"/>
      <c r="WEQ19" s="396"/>
      <c r="WER19" s="396"/>
      <c r="WES19" s="396"/>
      <c r="WET19" s="396"/>
      <c r="WEU19" s="396"/>
      <c r="WEV19" s="396"/>
      <c r="WEW19" s="396"/>
      <c r="WEX19" s="396"/>
      <c r="WEY19" s="396"/>
      <c r="WEZ19" s="396"/>
      <c r="WFA19" s="396"/>
      <c r="WFB19" s="396"/>
      <c r="WFC19" s="396"/>
      <c r="WFD19" s="396"/>
      <c r="WFE19" s="396"/>
      <c r="WFF19" s="396"/>
      <c r="WFG19" s="396"/>
      <c r="WFH19" s="396"/>
      <c r="WFI19" s="396"/>
      <c r="WFJ19" s="396"/>
      <c r="WFK19" s="396"/>
      <c r="WFL19" s="396"/>
      <c r="WFM19" s="396"/>
      <c r="WFN19" s="396"/>
      <c r="WFO19" s="396"/>
      <c r="WFP19" s="396"/>
      <c r="WFQ19" s="396"/>
      <c r="WFR19" s="396"/>
      <c r="WFS19" s="396"/>
      <c r="WFT19" s="396"/>
      <c r="WFU19" s="396"/>
      <c r="WFV19" s="396"/>
      <c r="WFW19" s="396"/>
      <c r="WFX19" s="396"/>
      <c r="WFY19" s="396"/>
      <c r="WFZ19" s="396"/>
      <c r="WGA19" s="396"/>
      <c r="WGB19" s="396"/>
      <c r="WGC19" s="396"/>
      <c r="WGD19" s="396"/>
      <c r="WGE19" s="396"/>
      <c r="WGF19" s="396"/>
      <c r="WGG19" s="396"/>
      <c r="WGH19" s="396"/>
      <c r="WGI19" s="396"/>
      <c r="WGJ19" s="396"/>
      <c r="WGK19" s="396"/>
      <c r="WGL19" s="396"/>
      <c r="WGM19" s="396"/>
      <c r="WGN19" s="396"/>
      <c r="WGO19" s="396"/>
      <c r="WGP19" s="396"/>
      <c r="WGQ19" s="396"/>
      <c r="WGR19" s="396"/>
      <c r="WGS19" s="396"/>
      <c r="WGT19" s="396"/>
      <c r="WGU19" s="396"/>
      <c r="WGV19" s="396"/>
      <c r="WGW19" s="396"/>
      <c r="WGX19" s="396"/>
      <c r="WGY19" s="396"/>
      <c r="WGZ19" s="396"/>
      <c r="WHA19" s="396"/>
      <c r="WHB19" s="396"/>
      <c r="WHC19" s="396"/>
      <c r="WHD19" s="396"/>
      <c r="WHE19" s="396"/>
      <c r="WHF19" s="396"/>
      <c r="WHG19" s="396"/>
      <c r="WHH19" s="396"/>
      <c r="WHI19" s="396"/>
      <c r="WHJ19" s="396"/>
      <c r="WHK19" s="396"/>
      <c r="WHL19" s="396"/>
      <c r="WHM19" s="396"/>
      <c r="WHN19" s="396"/>
      <c r="WHO19" s="396"/>
      <c r="WHP19" s="396"/>
      <c r="WHQ19" s="396"/>
      <c r="WHR19" s="396"/>
      <c r="WHS19" s="396"/>
      <c r="WHT19" s="396"/>
      <c r="WHU19" s="396"/>
      <c r="WHV19" s="396"/>
      <c r="WHW19" s="396"/>
      <c r="WHX19" s="396"/>
      <c r="WHY19" s="396"/>
      <c r="WHZ19" s="396"/>
      <c r="WIA19" s="396"/>
      <c r="WIB19" s="396"/>
      <c r="WIC19" s="396"/>
      <c r="WID19" s="396"/>
      <c r="WIE19" s="396"/>
      <c r="WIF19" s="396"/>
      <c r="WIG19" s="396"/>
      <c r="WIH19" s="396"/>
      <c r="WII19" s="396"/>
      <c r="WIJ19" s="396"/>
      <c r="WIK19" s="396"/>
      <c r="WIL19" s="396"/>
      <c r="WIM19" s="396"/>
      <c r="WIN19" s="396"/>
      <c r="WIO19" s="396"/>
      <c r="WIP19" s="396"/>
      <c r="WIQ19" s="396"/>
      <c r="WIR19" s="396"/>
      <c r="WIS19" s="396"/>
      <c r="WIT19" s="396"/>
      <c r="WIU19" s="396"/>
      <c r="WIV19" s="396"/>
      <c r="WIW19" s="396"/>
      <c r="WIX19" s="396"/>
      <c r="WIY19" s="396"/>
      <c r="WIZ19" s="396"/>
      <c r="WJA19" s="396"/>
      <c r="WJB19" s="396"/>
      <c r="WJC19" s="396"/>
      <c r="WJD19" s="396"/>
      <c r="WJE19" s="396"/>
      <c r="WJF19" s="396"/>
      <c r="WJG19" s="396"/>
      <c r="WJH19" s="396"/>
      <c r="WJI19" s="396"/>
      <c r="WJJ19" s="396"/>
      <c r="WJK19" s="396"/>
      <c r="WJL19" s="396"/>
      <c r="WJM19" s="396"/>
      <c r="WJN19" s="396"/>
      <c r="WJO19" s="396"/>
      <c r="WJP19" s="396"/>
      <c r="WJQ19" s="396"/>
      <c r="WJR19" s="396"/>
      <c r="WJS19" s="396"/>
      <c r="WJT19" s="396"/>
      <c r="WJU19" s="396"/>
      <c r="WJV19" s="396"/>
      <c r="WJW19" s="396"/>
      <c r="WJX19" s="396"/>
      <c r="WJY19" s="396"/>
      <c r="WJZ19" s="396"/>
      <c r="WKA19" s="396"/>
      <c r="WKB19" s="396"/>
      <c r="WKC19" s="396"/>
      <c r="WKD19" s="396"/>
      <c r="WKE19" s="396"/>
      <c r="WKF19" s="396"/>
      <c r="WKG19" s="396"/>
      <c r="WKH19" s="396"/>
      <c r="WKI19" s="396"/>
      <c r="WKJ19" s="396"/>
      <c r="WKK19" s="396"/>
      <c r="WKL19" s="396"/>
      <c r="WKM19" s="396"/>
      <c r="WKN19" s="396"/>
      <c r="WKO19" s="396"/>
      <c r="WKP19" s="396"/>
      <c r="WKQ19" s="396"/>
      <c r="WKR19" s="396"/>
      <c r="WKS19" s="396"/>
      <c r="WKT19" s="396"/>
      <c r="WKU19" s="396"/>
      <c r="WKV19" s="396"/>
      <c r="WKW19" s="396"/>
      <c r="WKX19" s="396"/>
      <c r="WKY19" s="396"/>
      <c r="WKZ19" s="396"/>
      <c r="WLA19" s="396"/>
      <c r="WLB19" s="396"/>
      <c r="WLC19" s="396"/>
      <c r="WLD19" s="396"/>
      <c r="WLE19" s="396"/>
      <c r="WLF19" s="396"/>
      <c r="WLG19" s="396"/>
      <c r="WLH19" s="396"/>
      <c r="WLI19" s="396"/>
      <c r="WLJ19" s="396"/>
      <c r="WLK19" s="396"/>
      <c r="WLL19" s="396"/>
      <c r="WLM19" s="396"/>
      <c r="WLN19" s="396"/>
      <c r="WLO19" s="396"/>
      <c r="WLP19" s="396"/>
      <c r="WLQ19" s="396"/>
      <c r="WLR19" s="396"/>
      <c r="WLS19" s="396"/>
      <c r="WLT19" s="396"/>
      <c r="WLU19" s="396"/>
      <c r="WLV19" s="396"/>
      <c r="WLW19" s="396"/>
      <c r="WLX19" s="396"/>
      <c r="WLY19" s="396"/>
      <c r="WLZ19" s="396"/>
      <c r="WMA19" s="396"/>
      <c r="WMB19" s="396"/>
      <c r="WMC19" s="396"/>
      <c r="WMD19" s="396"/>
      <c r="WME19" s="396"/>
      <c r="WMF19" s="396"/>
      <c r="WMG19" s="396"/>
      <c r="WMH19" s="396"/>
      <c r="WMI19" s="396"/>
      <c r="WMJ19" s="396"/>
      <c r="WMK19" s="396"/>
      <c r="WML19" s="396"/>
      <c r="WMM19" s="396"/>
      <c r="WMN19" s="396"/>
      <c r="WMO19" s="396"/>
      <c r="WMP19" s="396"/>
      <c r="WMQ19" s="396"/>
      <c r="WMR19" s="396"/>
      <c r="WMS19" s="396"/>
      <c r="WMT19" s="396"/>
      <c r="WMU19" s="396"/>
      <c r="WMV19" s="396"/>
      <c r="WMW19" s="396"/>
      <c r="WMX19" s="396"/>
      <c r="WMY19" s="396"/>
      <c r="WMZ19" s="396"/>
      <c r="WNA19" s="396"/>
      <c r="WNB19" s="396"/>
      <c r="WNC19" s="396"/>
      <c r="WND19" s="396"/>
      <c r="WNE19" s="396"/>
      <c r="WNF19" s="396"/>
      <c r="WNG19" s="396"/>
      <c r="WNH19" s="396"/>
      <c r="WNI19" s="396"/>
      <c r="WNJ19" s="396"/>
      <c r="WNK19" s="396"/>
      <c r="WNL19" s="396"/>
      <c r="WNM19" s="396"/>
      <c r="WNN19" s="396"/>
      <c r="WNO19" s="396"/>
      <c r="WNP19" s="396"/>
      <c r="WNQ19" s="396"/>
      <c r="WNR19" s="396"/>
      <c r="WNS19" s="396"/>
      <c r="WNT19" s="396"/>
      <c r="WNU19" s="396"/>
      <c r="WNV19" s="396"/>
      <c r="WNW19" s="396"/>
      <c r="WNX19" s="396"/>
      <c r="WNY19" s="396"/>
      <c r="WNZ19" s="396"/>
      <c r="WOA19" s="396"/>
      <c r="WOB19" s="396"/>
      <c r="WOC19" s="396"/>
      <c r="WOD19" s="396"/>
      <c r="WOE19" s="396"/>
      <c r="WOF19" s="396"/>
      <c r="WOG19" s="396"/>
      <c r="WOH19" s="396"/>
      <c r="WOI19" s="396"/>
      <c r="WOJ19" s="396"/>
      <c r="WOK19" s="396"/>
      <c r="WOL19" s="396"/>
      <c r="WOM19" s="396"/>
      <c r="WON19" s="396"/>
      <c r="WOO19" s="396"/>
      <c r="WOP19" s="396"/>
      <c r="WOQ19" s="396"/>
      <c r="WOR19" s="396"/>
      <c r="WOS19" s="396"/>
      <c r="WOT19" s="396"/>
      <c r="WOU19" s="396"/>
      <c r="WOV19" s="396"/>
      <c r="WOW19" s="396"/>
      <c r="WOX19" s="396"/>
      <c r="WOY19" s="396"/>
      <c r="WOZ19" s="396"/>
      <c r="WPA19" s="396"/>
      <c r="WPB19" s="396"/>
      <c r="WPC19" s="396"/>
      <c r="WPD19" s="396"/>
      <c r="WPE19" s="396"/>
      <c r="WPF19" s="396"/>
      <c r="WPG19" s="396"/>
      <c r="WPH19" s="396"/>
      <c r="WPI19" s="396"/>
      <c r="WPJ19" s="396"/>
      <c r="WPK19" s="396"/>
      <c r="WPL19" s="396"/>
      <c r="WPM19" s="396"/>
      <c r="WPN19" s="396"/>
      <c r="WPO19" s="396"/>
      <c r="WPP19" s="396"/>
      <c r="WPQ19" s="396"/>
      <c r="WPR19" s="396"/>
      <c r="WPS19" s="396"/>
      <c r="WPT19" s="396"/>
      <c r="WPU19" s="396"/>
      <c r="WPV19" s="396"/>
      <c r="WPW19" s="396"/>
      <c r="WPX19" s="396"/>
      <c r="WPY19" s="396"/>
      <c r="WPZ19" s="396"/>
      <c r="WQA19" s="396"/>
      <c r="WQB19" s="396"/>
      <c r="WQC19" s="396"/>
      <c r="WQD19" s="396"/>
      <c r="WQE19" s="396"/>
      <c r="WQF19" s="396"/>
      <c r="WQG19" s="396"/>
      <c r="WQH19" s="396"/>
      <c r="WQI19" s="396"/>
      <c r="WQJ19" s="396"/>
      <c r="WQK19" s="396"/>
      <c r="WQL19" s="396"/>
      <c r="WQM19" s="396"/>
      <c r="WQN19" s="396"/>
      <c r="WQO19" s="396"/>
      <c r="WQP19" s="396"/>
      <c r="WQQ19" s="396"/>
      <c r="WQR19" s="396"/>
      <c r="WQS19" s="396"/>
      <c r="WQT19" s="396"/>
      <c r="WQU19" s="396"/>
      <c r="WQV19" s="396"/>
      <c r="WQW19" s="396"/>
      <c r="WQX19" s="396"/>
      <c r="WQY19" s="396"/>
      <c r="WQZ19" s="396"/>
      <c r="WRA19" s="396"/>
      <c r="WRB19" s="396"/>
      <c r="WRC19" s="396"/>
      <c r="WRD19" s="396"/>
      <c r="WRE19" s="396"/>
      <c r="WRF19" s="396"/>
      <c r="WRG19" s="396"/>
      <c r="WRH19" s="396"/>
      <c r="WRI19" s="396"/>
      <c r="WRJ19" s="396"/>
      <c r="WRK19" s="396"/>
      <c r="WRL19" s="396"/>
      <c r="WRM19" s="396"/>
      <c r="WRN19" s="396"/>
      <c r="WRO19" s="396"/>
      <c r="WRP19" s="396"/>
      <c r="WRQ19" s="396"/>
      <c r="WRR19" s="396"/>
      <c r="WRS19" s="396"/>
      <c r="WRT19" s="396"/>
      <c r="WRU19" s="396"/>
      <c r="WRV19" s="396"/>
      <c r="WRW19" s="396"/>
      <c r="WRX19" s="396"/>
      <c r="WRY19" s="396"/>
      <c r="WRZ19" s="396"/>
      <c r="WSA19" s="396"/>
      <c r="WSB19" s="396"/>
      <c r="WSC19" s="396"/>
      <c r="WSD19" s="396"/>
      <c r="WSE19" s="396"/>
      <c r="WSF19" s="396"/>
      <c r="WSG19" s="396"/>
      <c r="WSH19" s="396"/>
      <c r="WSI19" s="396"/>
      <c r="WSJ19" s="396"/>
      <c r="WSK19" s="396"/>
      <c r="WSL19" s="396"/>
      <c r="WSM19" s="396"/>
      <c r="WSN19" s="396"/>
      <c r="WSO19" s="396"/>
      <c r="WSP19" s="396"/>
      <c r="WSQ19" s="396"/>
      <c r="WSR19" s="396"/>
      <c r="WSS19" s="396"/>
      <c r="WST19" s="396"/>
      <c r="WSU19" s="396"/>
      <c r="WSV19" s="396"/>
      <c r="WSW19" s="396"/>
      <c r="WSX19" s="396"/>
      <c r="WSY19" s="396"/>
      <c r="WSZ19" s="396"/>
      <c r="WTA19" s="396"/>
      <c r="WTB19" s="396"/>
      <c r="WTC19" s="396"/>
      <c r="WTD19" s="396"/>
      <c r="WTE19" s="396"/>
      <c r="WTF19" s="396"/>
      <c r="WTG19" s="396"/>
      <c r="WTH19" s="396"/>
      <c r="WTI19" s="396"/>
      <c r="WTJ19" s="396"/>
      <c r="WTK19" s="396"/>
      <c r="WTL19" s="396"/>
      <c r="WTM19" s="396"/>
      <c r="WTN19" s="396"/>
      <c r="WTO19" s="396"/>
      <c r="WTP19" s="396"/>
      <c r="WTQ19" s="396"/>
      <c r="WTR19" s="396"/>
      <c r="WTS19" s="396"/>
      <c r="WTT19" s="396"/>
      <c r="WTU19" s="396"/>
      <c r="WTV19" s="396"/>
      <c r="WTW19" s="396"/>
      <c r="WTX19" s="396"/>
      <c r="WTY19" s="396"/>
      <c r="WTZ19" s="396"/>
      <c r="WUA19" s="396"/>
      <c r="WUB19" s="396"/>
      <c r="WUC19" s="396"/>
      <c r="WUD19" s="396"/>
      <c r="WUE19" s="396"/>
      <c r="WUF19" s="396"/>
      <c r="WUG19" s="396"/>
      <c r="WUH19" s="396"/>
      <c r="WUI19" s="396"/>
      <c r="WUJ19" s="396"/>
      <c r="WUK19" s="396"/>
      <c r="WUL19" s="396"/>
      <c r="WUM19" s="396"/>
      <c r="WUN19" s="396"/>
      <c r="WUO19" s="396"/>
      <c r="WUP19" s="396"/>
      <c r="WUQ19" s="396"/>
      <c r="WUR19" s="396"/>
      <c r="WUS19" s="396"/>
      <c r="WUT19" s="396"/>
      <c r="WUU19" s="396"/>
      <c r="WUV19" s="396"/>
      <c r="WUW19" s="396"/>
      <c r="WUX19" s="396"/>
      <c r="WUY19" s="396"/>
      <c r="WUZ19" s="396"/>
      <c r="WVA19" s="396"/>
      <c r="WVB19" s="396"/>
      <c r="WVC19" s="396"/>
      <c r="WVD19" s="396"/>
      <c r="WVE19" s="396"/>
      <c r="WVF19" s="396"/>
      <c r="WVG19" s="396"/>
      <c r="WVH19" s="396"/>
      <c r="WVI19" s="396"/>
      <c r="WVJ19" s="396"/>
      <c r="WVK19" s="396"/>
      <c r="WVL19" s="396"/>
      <c r="WVM19" s="396"/>
      <c r="WVN19" s="396"/>
      <c r="WVO19" s="396"/>
      <c r="WVP19" s="396"/>
      <c r="WVQ19" s="396"/>
      <c r="WVR19" s="396"/>
      <c r="WVS19" s="396"/>
      <c r="WVT19" s="396"/>
      <c r="WVU19" s="396"/>
      <c r="WVV19" s="396"/>
      <c r="WVW19" s="396"/>
      <c r="WVX19" s="396"/>
      <c r="WVY19" s="396"/>
      <c r="WVZ19" s="396"/>
      <c r="WWA19" s="396"/>
      <c r="WWB19" s="396"/>
      <c r="WWC19" s="396"/>
      <c r="WWD19" s="396"/>
      <c r="WWE19" s="396"/>
      <c r="WWF19" s="396"/>
      <c r="WWG19" s="396"/>
      <c r="WWH19" s="396"/>
      <c r="WWI19" s="396"/>
      <c r="WWJ19" s="396"/>
      <c r="WWK19" s="396"/>
      <c r="WWL19" s="396"/>
      <c r="WWM19" s="396"/>
      <c r="WWN19" s="396"/>
      <c r="WWO19" s="396"/>
      <c r="WWP19" s="396"/>
      <c r="WWQ19" s="396"/>
      <c r="WWR19" s="396"/>
      <c r="WWS19" s="396"/>
      <c r="WWT19" s="396"/>
      <c r="WWU19" s="396"/>
      <c r="WWV19" s="396"/>
      <c r="WWW19" s="396"/>
      <c r="WWX19" s="396"/>
      <c r="WWY19" s="396"/>
      <c r="WWZ19" s="396"/>
      <c r="WXA19" s="396"/>
      <c r="WXB19" s="396"/>
      <c r="WXC19" s="396"/>
      <c r="WXD19" s="396"/>
      <c r="WXE19" s="396"/>
      <c r="WXF19" s="396"/>
      <c r="WXG19" s="396"/>
      <c r="WXH19" s="396"/>
      <c r="WXI19" s="396"/>
      <c r="WXJ19" s="396"/>
      <c r="WXK19" s="396"/>
      <c r="WXL19" s="396"/>
      <c r="WXM19" s="396"/>
      <c r="WXN19" s="396"/>
      <c r="WXO19" s="396"/>
      <c r="WXP19" s="396"/>
      <c r="WXQ19" s="396"/>
      <c r="WXR19" s="396"/>
      <c r="WXS19" s="396"/>
      <c r="WXT19" s="396"/>
      <c r="WXU19" s="396"/>
      <c r="WXV19" s="396"/>
      <c r="WXW19" s="396"/>
      <c r="WXX19" s="396"/>
      <c r="WXY19" s="396"/>
      <c r="WXZ19" s="396"/>
      <c r="WYA19" s="396"/>
      <c r="WYB19" s="396"/>
      <c r="WYC19" s="396"/>
      <c r="WYD19" s="396"/>
      <c r="WYE19" s="396"/>
      <c r="WYF19" s="396"/>
      <c r="WYG19" s="396"/>
      <c r="WYH19" s="396"/>
      <c r="WYI19" s="396"/>
      <c r="WYJ19" s="396"/>
      <c r="WYK19" s="396"/>
      <c r="WYL19" s="396"/>
      <c r="WYM19" s="396"/>
      <c r="WYN19" s="396"/>
      <c r="WYO19" s="396"/>
      <c r="WYP19" s="396"/>
      <c r="WYQ19" s="396"/>
      <c r="WYR19" s="396"/>
      <c r="WYS19" s="396"/>
      <c r="WYT19" s="396"/>
      <c r="WYU19" s="396"/>
      <c r="WYV19" s="396"/>
      <c r="WYW19" s="396"/>
      <c r="WYX19" s="396"/>
      <c r="WYY19" s="396"/>
      <c r="WYZ19" s="396"/>
      <c r="WZA19" s="396"/>
      <c r="WZB19" s="396"/>
      <c r="WZC19" s="396"/>
      <c r="WZD19" s="396"/>
      <c r="WZE19" s="396"/>
      <c r="WZF19" s="396"/>
      <c r="WZG19" s="396"/>
      <c r="WZH19" s="396"/>
      <c r="WZI19" s="396"/>
      <c r="WZJ19" s="396"/>
      <c r="WZK19" s="396"/>
      <c r="WZL19" s="396"/>
      <c r="WZM19" s="396"/>
      <c r="WZN19" s="396"/>
      <c r="WZO19" s="396"/>
      <c r="WZP19" s="396"/>
      <c r="WZQ19" s="396"/>
      <c r="WZR19" s="396"/>
      <c r="WZS19" s="396"/>
      <c r="WZT19" s="396"/>
      <c r="WZU19" s="396"/>
      <c r="WZV19" s="396"/>
      <c r="WZW19" s="396"/>
      <c r="WZX19" s="396"/>
      <c r="WZY19" s="396"/>
      <c r="WZZ19" s="396"/>
      <c r="XAA19" s="396"/>
      <c r="XAB19" s="396"/>
      <c r="XAC19" s="396"/>
      <c r="XAD19" s="396"/>
      <c r="XAE19" s="396"/>
      <c r="XAF19" s="396"/>
      <c r="XAG19" s="396"/>
      <c r="XAH19" s="396"/>
      <c r="XAI19" s="396"/>
      <c r="XAJ19" s="396"/>
      <c r="XAK19" s="396"/>
      <c r="XAL19" s="396"/>
      <c r="XAM19" s="396"/>
      <c r="XAN19" s="396"/>
      <c r="XAO19" s="396"/>
      <c r="XAP19" s="396"/>
      <c r="XAQ19" s="396"/>
      <c r="XAR19" s="396"/>
      <c r="XAS19" s="396"/>
      <c r="XAT19" s="396"/>
      <c r="XAU19" s="396"/>
      <c r="XAV19" s="396"/>
      <c r="XAW19" s="396"/>
      <c r="XAX19" s="396"/>
      <c r="XAY19" s="396"/>
      <c r="XAZ19" s="396"/>
      <c r="XBA19" s="396"/>
      <c r="XBB19" s="396"/>
      <c r="XBC19" s="396"/>
      <c r="XBD19" s="396"/>
      <c r="XBE19" s="396"/>
      <c r="XBF19" s="396"/>
      <c r="XBG19" s="396"/>
      <c r="XBH19" s="396"/>
      <c r="XBI19" s="396"/>
      <c r="XBJ19" s="396"/>
      <c r="XBK19" s="396"/>
      <c r="XBL19" s="396"/>
      <c r="XBM19" s="396"/>
      <c r="XBN19" s="396"/>
      <c r="XBO19" s="396"/>
      <c r="XBP19" s="396"/>
      <c r="XBQ19" s="396"/>
      <c r="XBR19" s="396"/>
      <c r="XBS19" s="396"/>
      <c r="XBT19" s="396"/>
      <c r="XBU19" s="396"/>
      <c r="XBV19" s="396"/>
      <c r="XBW19" s="396"/>
      <c r="XBX19" s="396"/>
      <c r="XBY19" s="396"/>
      <c r="XBZ19" s="396"/>
      <c r="XCA19" s="396"/>
      <c r="XCB19" s="396"/>
      <c r="XCC19" s="396"/>
      <c r="XCD19" s="396"/>
      <c r="XCE19" s="396"/>
      <c r="XCF19" s="396"/>
      <c r="XCG19" s="396"/>
      <c r="XCH19" s="396"/>
      <c r="XCI19" s="396"/>
      <c r="XCJ19" s="396"/>
      <c r="XCK19" s="396"/>
      <c r="XCL19" s="396"/>
      <c r="XCM19" s="396"/>
      <c r="XCN19" s="396"/>
      <c r="XCO19" s="396"/>
      <c r="XCP19" s="396"/>
      <c r="XCQ19" s="396"/>
      <c r="XCR19" s="396"/>
      <c r="XCS19" s="396"/>
      <c r="XCT19" s="396"/>
      <c r="XCU19" s="396"/>
      <c r="XCV19" s="396"/>
      <c r="XCW19" s="396"/>
      <c r="XCX19" s="396"/>
      <c r="XCY19" s="396"/>
      <c r="XCZ19" s="396"/>
      <c r="XDA19" s="396"/>
      <c r="XDB19" s="396"/>
      <c r="XDC19" s="396"/>
      <c r="XDD19" s="396"/>
      <c r="XDE19" s="396"/>
      <c r="XDF19" s="396"/>
      <c r="XDG19" s="396"/>
      <c r="XDH19" s="396"/>
      <c r="XDI19" s="396"/>
      <c r="XDJ19" s="396"/>
      <c r="XDK19" s="396"/>
      <c r="XDL19" s="396"/>
      <c r="XDM19" s="396"/>
      <c r="XDN19" s="396"/>
      <c r="XDO19" s="396"/>
      <c r="XDP19" s="396"/>
      <c r="XDQ19" s="396"/>
      <c r="XDR19" s="396"/>
      <c r="XDS19" s="396"/>
      <c r="XDT19" s="396"/>
      <c r="XDU19" s="396"/>
      <c r="XDV19" s="396"/>
      <c r="XDW19" s="396"/>
      <c r="XDX19" s="396"/>
      <c r="XDY19" s="396"/>
      <c r="XDZ19" s="396"/>
      <c r="XEA19" s="396"/>
      <c r="XEB19" s="396"/>
      <c r="XEC19" s="396"/>
      <c r="XED19" s="396"/>
      <c r="XEE19" s="396"/>
      <c r="XEF19" s="396"/>
      <c r="XEG19" s="396"/>
      <c r="XEH19" s="396"/>
      <c r="XEI19" s="396"/>
      <c r="XEJ19" s="396"/>
      <c r="XEK19" s="396"/>
      <c r="XEL19" s="396"/>
      <c r="XEM19" s="396"/>
      <c r="XEN19" s="396"/>
      <c r="XEO19" s="396"/>
      <c r="XEP19" s="396"/>
      <c r="XEQ19" s="396"/>
      <c r="XER19" s="396"/>
      <c r="XES19" s="396"/>
      <c r="XET19" s="396"/>
      <c r="XEU19" s="396"/>
      <c r="XEV19" s="396"/>
      <c r="XEW19" s="396"/>
      <c r="XEX19" s="396"/>
      <c r="XEY19" s="396"/>
      <c r="XEZ19" s="396"/>
      <c r="XFA19" s="396"/>
      <c r="XFB19" s="396"/>
      <c r="XFC19" s="396"/>
    </row>
    <row r="20" spans="1:16384" ht="12" customHeight="1">
      <c r="A20" s="404">
        <v>9</v>
      </c>
      <c r="B20" s="113" t="s">
        <v>5654</v>
      </c>
      <c r="C20" s="113" t="s">
        <v>5626</v>
      </c>
      <c r="D20" s="113" t="s">
        <v>2096</v>
      </c>
      <c r="E20" s="113" t="s">
        <v>2097</v>
      </c>
      <c r="F20" s="1733" t="s">
        <v>5654</v>
      </c>
      <c r="G20" s="1733" t="s">
        <v>5655</v>
      </c>
      <c r="H20" s="1733" t="s">
        <v>2078</v>
      </c>
      <c r="I20" s="1733" t="s">
        <v>2079</v>
      </c>
      <c r="J20" s="762"/>
      <c r="K20" s="762"/>
      <c r="L20" s="762"/>
      <c r="M20" s="417"/>
      <c r="N20" s="404" t="s">
        <v>2308</v>
      </c>
      <c r="O20" s="113" t="s">
        <v>5662</v>
      </c>
      <c r="P20" s="113" t="s">
        <v>5654</v>
      </c>
      <c r="Q20" s="113" t="s">
        <v>5626</v>
      </c>
      <c r="R20" s="113" t="s">
        <v>2096</v>
      </c>
      <c r="S20" s="113" t="s">
        <v>2286</v>
      </c>
      <c r="T20" s="762"/>
      <c r="U20" s="762"/>
      <c r="V20" s="762"/>
      <c r="W20" s="762"/>
      <c r="X20" s="762"/>
      <c r="Y20" s="396"/>
      <c r="Z20" s="396"/>
      <c r="AA20" s="396"/>
      <c r="AB20" s="396"/>
      <c r="AC20" s="396"/>
      <c r="AD20" s="396"/>
      <c r="AE20" s="396"/>
      <c r="AF20" s="396"/>
      <c r="AG20" s="396"/>
      <c r="AH20" s="396"/>
      <c r="AI20" s="396"/>
      <c r="AJ20" s="396"/>
      <c r="AK20" s="396"/>
      <c r="AL20" s="396"/>
      <c r="AM20" s="396"/>
      <c r="AN20" s="396"/>
      <c r="AO20" s="396"/>
      <c r="AP20" s="396"/>
      <c r="AQ20" s="396"/>
      <c r="AR20" s="396"/>
      <c r="AS20" s="396"/>
      <c r="AT20" s="396"/>
      <c r="AU20" s="396"/>
      <c r="AV20" s="396"/>
      <c r="AW20" s="396"/>
      <c r="AX20" s="396"/>
      <c r="AY20" s="396"/>
      <c r="AZ20" s="396"/>
      <c r="BA20" s="396"/>
      <c r="BB20" s="396"/>
      <c r="BC20" s="396"/>
      <c r="BD20" s="396"/>
      <c r="BE20" s="396"/>
      <c r="BF20" s="396"/>
      <c r="BG20" s="396"/>
      <c r="BH20" s="396"/>
      <c r="BI20" s="396"/>
      <c r="BJ20" s="396"/>
      <c r="BK20" s="396"/>
      <c r="BL20" s="396"/>
      <c r="BM20" s="396"/>
      <c r="BN20" s="396"/>
      <c r="BO20" s="396"/>
      <c r="BP20" s="396"/>
      <c r="BQ20" s="396"/>
      <c r="BR20" s="396"/>
      <c r="BS20" s="396"/>
      <c r="BT20" s="396"/>
      <c r="BU20" s="396"/>
      <c r="BV20" s="396"/>
      <c r="BW20" s="396"/>
      <c r="BX20" s="396"/>
      <c r="BY20" s="396"/>
      <c r="BZ20" s="396"/>
      <c r="CA20" s="396"/>
      <c r="CB20" s="396"/>
      <c r="CC20" s="396"/>
      <c r="CD20" s="396"/>
      <c r="CE20" s="396"/>
      <c r="CF20" s="396"/>
      <c r="CG20" s="396"/>
      <c r="CH20" s="396"/>
      <c r="CI20" s="396"/>
      <c r="CJ20" s="396"/>
      <c r="CK20" s="396"/>
      <c r="CL20" s="396"/>
      <c r="CM20" s="396"/>
      <c r="CN20" s="396"/>
      <c r="CO20" s="396"/>
      <c r="CP20" s="396"/>
      <c r="CQ20" s="396"/>
      <c r="CR20" s="396"/>
      <c r="CS20" s="396"/>
      <c r="CT20" s="396"/>
      <c r="CU20" s="396"/>
      <c r="CV20" s="396"/>
      <c r="CW20" s="396"/>
      <c r="CX20" s="396"/>
      <c r="CY20" s="396"/>
      <c r="CZ20" s="396"/>
      <c r="DA20" s="396"/>
      <c r="DB20" s="396"/>
      <c r="DC20" s="396"/>
      <c r="DD20" s="396"/>
      <c r="DE20" s="396"/>
      <c r="DF20" s="396"/>
      <c r="DG20" s="396"/>
      <c r="DH20" s="396"/>
      <c r="DI20" s="396"/>
      <c r="DJ20" s="396"/>
      <c r="DK20" s="396"/>
      <c r="DL20" s="396"/>
      <c r="DM20" s="396"/>
      <c r="DN20" s="396"/>
      <c r="DO20" s="396"/>
      <c r="DP20" s="396"/>
      <c r="DQ20" s="396"/>
      <c r="DR20" s="396"/>
      <c r="DS20" s="396"/>
      <c r="DT20" s="396"/>
      <c r="DU20" s="396"/>
      <c r="DV20" s="396"/>
      <c r="DW20" s="396"/>
      <c r="DX20" s="396"/>
      <c r="DY20" s="396"/>
      <c r="DZ20" s="396"/>
      <c r="EA20" s="396"/>
      <c r="EB20" s="396"/>
      <c r="EC20" s="396"/>
      <c r="ED20" s="396"/>
      <c r="EE20" s="396"/>
      <c r="EF20" s="396"/>
      <c r="EG20" s="396"/>
      <c r="EH20" s="396"/>
      <c r="EI20" s="396"/>
      <c r="EJ20" s="396"/>
      <c r="EK20" s="396"/>
      <c r="EL20" s="396"/>
      <c r="EM20" s="396"/>
      <c r="EN20" s="396"/>
      <c r="EO20" s="396"/>
      <c r="EP20" s="396"/>
      <c r="EQ20" s="396"/>
      <c r="ER20" s="396"/>
      <c r="ES20" s="396"/>
      <c r="ET20" s="396"/>
      <c r="EU20" s="396"/>
      <c r="EV20" s="396"/>
      <c r="EW20" s="396"/>
      <c r="EX20" s="396"/>
      <c r="EY20" s="396"/>
      <c r="EZ20" s="396"/>
      <c r="FA20" s="396"/>
      <c r="FB20" s="396"/>
      <c r="FC20" s="396"/>
      <c r="FD20" s="396"/>
      <c r="FE20" s="396"/>
      <c r="FF20" s="396"/>
      <c r="FG20" s="396"/>
      <c r="FH20" s="396"/>
      <c r="FI20" s="396"/>
      <c r="FJ20" s="396"/>
      <c r="FK20" s="396"/>
      <c r="FL20" s="396"/>
      <c r="FM20" s="396"/>
      <c r="FN20" s="396"/>
      <c r="FO20" s="396"/>
      <c r="FP20" s="396"/>
      <c r="FQ20" s="396"/>
      <c r="FR20" s="396"/>
      <c r="FS20" s="396"/>
      <c r="FT20" s="396"/>
      <c r="FU20" s="396"/>
      <c r="FV20" s="396"/>
      <c r="FW20" s="396"/>
      <c r="FX20" s="396"/>
      <c r="FY20" s="396"/>
      <c r="FZ20" s="396"/>
      <c r="GA20" s="396"/>
      <c r="GB20" s="396"/>
      <c r="GC20" s="396"/>
      <c r="GD20" s="396"/>
      <c r="GE20" s="396"/>
      <c r="GF20" s="396"/>
      <c r="GG20" s="396"/>
      <c r="GH20" s="396"/>
      <c r="GI20" s="396"/>
      <c r="GJ20" s="396"/>
      <c r="GK20" s="396"/>
      <c r="GL20" s="396"/>
      <c r="GM20" s="396"/>
      <c r="GN20" s="396"/>
      <c r="GO20" s="396"/>
      <c r="GP20" s="396"/>
      <c r="GQ20" s="396"/>
      <c r="GR20" s="396"/>
      <c r="GS20" s="396"/>
      <c r="GT20" s="396"/>
      <c r="GU20" s="396"/>
      <c r="GV20" s="396"/>
      <c r="GW20" s="396"/>
      <c r="GX20" s="396"/>
      <c r="GY20" s="396"/>
      <c r="GZ20" s="396"/>
      <c r="HA20" s="396"/>
      <c r="HB20" s="396"/>
      <c r="HC20" s="396"/>
      <c r="HD20" s="396"/>
      <c r="HE20" s="396"/>
      <c r="HF20" s="396"/>
      <c r="HG20" s="396"/>
      <c r="HH20" s="396"/>
      <c r="HI20" s="396"/>
      <c r="HJ20" s="396"/>
      <c r="HK20" s="396"/>
      <c r="HL20" s="396"/>
      <c r="HM20" s="396"/>
      <c r="HN20" s="396"/>
      <c r="HO20" s="396"/>
      <c r="HP20" s="396"/>
      <c r="HQ20" s="396"/>
      <c r="HR20" s="396"/>
      <c r="HS20" s="396"/>
      <c r="HT20" s="396"/>
      <c r="HU20" s="396"/>
      <c r="HV20" s="396"/>
      <c r="HW20" s="396"/>
      <c r="HX20" s="396"/>
      <c r="HY20" s="396"/>
      <c r="HZ20" s="396"/>
      <c r="IA20" s="396"/>
      <c r="IB20" s="396"/>
      <c r="IC20" s="396"/>
      <c r="ID20" s="396"/>
      <c r="IE20" s="396"/>
      <c r="IF20" s="396"/>
      <c r="IG20" s="396"/>
      <c r="IH20" s="396"/>
      <c r="II20" s="396"/>
      <c r="IJ20" s="396"/>
      <c r="IK20" s="396"/>
      <c r="IL20" s="396"/>
      <c r="IM20" s="396"/>
      <c r="IN20" s="396"/>
      <c r="IO20" s="396"/>
      <c r="IP20" s="396"/>
      <c r="IQ20" s="396"/>
      <c r="IR20" s="396"/>
      <c r="IS20" s="396"/>
      <c r="IT20" s="396"/>
      <c r="IU20" s="396"/>
      <c r="IV20" s="396"/>
      <c r="IW20" s="396"/>
      <c r="IX20" s="396"/>
      <c r="IY20" s="396"/>
      <c r="IZ20" s="396"/>
      <c r="JA20" s="396"/>
      <c r="JB20" s="396"/>
      <c r="JC20" s="396"/>
      <c r="JD20" s="396"/>
      <c r="JE20" s="396"/>
      <c r="JF20" s="396"/>
      <c r="JG20" s="396"/>
      <c r="JH20" s="396"/>
      <c r="JI20" s="396"/>
      <c r="JJ20" s="396"/>
      <c r="JK20" s="396"/>
      <c r="JL20" s="396"/>
      <c r="JM20" s="396"/>
      <c r="JN20" s="396"/>
      <c r="JO20" s="396"/>
      <c r="JP20" s="396"/>
      <c r="JQ20" s="396"/>
      <c r="JR20" s="396"/>
      <c r="JS20" s="396"/>
      <c r="JT20" s="396"/>
      <c r="JU20" s="396"/>
      <c r="JV20" s="396"/>
      <c r="JW20" s="396"/>
      <c r="JX20" s="396"/>
      <c r="JY20" s="396"/>
      <c r="JZ20" s="396"/>
      <c r="KA20" s="396"/>
      <c r="KB20" s="396"/>
      <c r="KC20" s="396"/>
      <c r="KD20" s="396"/>
      <c r="KE20" s="396"/>
      <c r="KF20" s="396"/>
      <c r="KG20" s="396"/>
      <c r="KH20" s="396"/>
      <c r="KI20" s="396"/>
      <c r="KJ20" s="396"/>
      <c r="KK20" s="396"/>
      <c r="KL20" s="396"/>
      <c r="KM20" s="396"/>
      <c r="KN20" s="396"/>
      <c r="KO20" s="396"/>
      <c r="KP20" s="396"/>
      <c r="KQ20" s="396"/>
      <c r="KR20" s="396"/>
      <c r="KS20" s="396"/>
      <c r="KT20" s="396"/>
      <c r="KU20" s="396"/>
      <c r="KV20" s="396"/>
      <c r="KW20" s="396"/>
      <c r="KX20" s="396"/>
      <c r="KY20" s="396"/>
      <c r="KZ20" s="396"/>
      <c r="LA20" s="396"/>
      <c r="LB20" s="396"/>
      <c r="LC20" s="396"/>
      <c r="LD20" s="396"/>
      <c r="LE20" s="396"/>
      <c r="LF20" s="396"/>
      <c r="LG20" s="396"/>
      <c r="LH20" s="396"/>
      <c r="LI20" s="396"/>
      <c r="LJ20" s="396"/>
      <c r="LK20" s="396"/>
      <c r="LL20" s="396"/>
      <c r="LM20" s="396"/>
      <c r="LN20" s="396"/>
      <c r="LO20" s="396"/>
      <c r="LP20" s="396"/>
      <c r="LQ20" s="396"/>
      <c r="LR20" s="396"/>
      <c r="LS20" s="396"/>
      <c r="LT20" s="396"/>
      <c r="LU20" s="396"/>
      <c r="LV20" s="396"/>
      <c r="LW20" s="396"/>
      <c r="LX20" s="396"/>
      <c r="LY20" s="396"/>
      <c r="LZ20" s="396"/>
      <c r="MA20" s="396"/>
      <c r="MB20" s="396"/>
      <c r="MC20" s="396"/>
      <c r="MD20" s="396"/>
      <c r="ME20" s="396"/>
      <c r="MF20" s="396"/>
      <c r="MG20" s="396"/>
      <c r="MH20" s="396"/>
      <c r="MI20" s="396"/>
      <c r="MJ20" s="396"/>
      <c r="MK20" s="396"/>
      <c r="ML20" s="396"/>
      <c r="MM20" s="396"/>
      <c r="MN20" s="396"/>
      <c r="MO20" s="396"/>
      <c r="MP20" s="396"/>
      <c r="MQ20" s="396"/>
      <c r="MR20" s="396"/>
      <c r="MS20" s="396"/>
      <c r="MT20" s="396"/>
      <c r="MU20" s="396"/>
      <c r="MV20" s="396"/>
      <c r="MW20" s="396"/>
      <c r="MX20" s="396"/>
      <c r="MY20" s="396"/>
      <c r="MZ20" s="396"/>
      <c r="NA20" s="396"/>
      <c r="NB20" s="396"/>
      <c r="NC20" s="396"/>
      <c r="ND20" s="396"/>
      <c r="NE20" s="396"/>
      <c r="NF20" s="396"/>
      <c r="NG20" s="396"/>
      <c r="NH20" s="396"/>
      <c r="NI20" s="396"/>
      <c r="NJ20" s="396"/>
      <c r="NK20" s="396"/>
      <c r="NL20" s="396"/>
      <c r="NM20" s="396"/>
      <c r="NN20" s="396"/>
      <c r="NO20" s="396"/>
      <c r="NP20" s="396"/>
      <c r="NQ20" s="396"/>
      <c r="NR20" s="396"/>
      <c r="NS20" s="396"/>
      <c r="NT20" s="396"/>
      <c r="NU20" s="396"/>
      <c r="NV20" s="396"/>
      <c r="NW20" s="396"/>
      <c r="NX20" s="396"/>
      <c r="NY20" s="396"/>
      <c r="NZ20" s="396"/>
      <c r="OA20" s="396"/>
      <c r="OB20" s="396"/>
      <c r="OC20" s="396"/>
      <c r="OD20" s="396"/>
      <c r="OE20" s="396"/>
      <c r="OF20" s="396"/>
      <c r="OG20" s="396"/>
      <c r="OH20" s="396"/>
      <c r="OI20" s="396"/>
      <c r="OJ20" s="396"/>
      <c r="OK20" s="396"/>
      <c r="OL20" s="396"/>
      <c r="OM20" s="396"/>
      <c r="ON20" s="396"/>
      <c r="OO20" s="396"/>
      <c r="OP20" s="396"/>
      <c r="OQ20" s="396"/>
      <c r="OR20" s="396"/>
      <c r="OS20" s="396"/>
      <c r="OT20" s="396"/>
      <c r="OU20" s="396"/>
      <c r="OV20" s="396"/>
      <c r="OW20" s="396"/>
      <c r="OX20" s="396"/>
      <c r="OY20" s="396"/>
      <c r="OZ20" s="396"/>
      <c r="PA20" s="396"/>
      <c r="PB20" s="396"/>
      <c r="PC20" s="396"/>
      <c r="PD20" s="396"/>
      <c r="PE20" s="396"/>
      <c r="PF20" s="396"/>
      <c r="PG20" s="396"/>
      <c r="PH20" s="396"/>
      <c r="PI20" s="396"/>
      <c r="PJ20" s="396"/>
      <c r="PK20" s="396"/>
      <c r="PL20" s="396"/>
      <c r="PM20" s="396"/>
      <c r="PN20" s="396"/>
      <c r="PO20" s="396"/>
      <c r="PP20" s="396"/>
      <c r="PQ20" s="396"/>
      <c r="PR20" s="396"/>
      <c r="PS20" s="396"/>
      <c r="PT20" s="396"/>
      <c r="PU20" s="396"/>
      <c r="PV20" s="396"/>
      <c r="PW20" s="396"/>
      <c r="PX20" s="396"/>
      <c r="PY20" s="396"/>
      <c r="PZ20" s="396"/>
      <c r="QA20" s="396"/>
      <c r="QB20" s="396"/>
      <c r="QC20" s="396"/>
      <c r="QD20" s="396"/>
      <c r="QE20" s="396"/>
      <c r="QF20" s="396"/>
      <c r="QG20" s="396"/>
      <c r="QH20" s="396"/>
      <c r="QI20" s="396"/>
      <c r="QJ20" s="396"/>
      <c r="QK20" s="396"/>
      <c r="QL20" s="396"/>
      <c r="QM20" s="396"/>
      <c r="QN20" s="396"/>
      <c r="QO20" s="396"/>
      <c r="QP20" s="396"/>
      <c r="QQ20" s="396"/>
      <c r="QR20" s="396"/>
      <c r="QS20" s="396"/>
      <c r="QT20" s="396"/>
      <c r="QU20" s="396"/>
      <c r="QV20" s="396"/>
      <c r="QW20" s="396"/>
      <c r="QX20" s="396"/>
      <c r="QY20" s="396"/>
      <c r="QZ20" s="396"/>
      <c r="RA20" s="396"/>
      <c r="RB20" s="396"/>
      <c r="RC20" s="396"/>
      <c r="RD20" s="396"/>
      <c r="RE20" s="396"/>
      <c r="RF20" s="396"/>
      <c r="RG20" s="396"/>
      <c r="RH20" s="396"/>
      <c r="RI20" s="396"/>
      <c r="RJ20" s="396"/>
      <c r="RK20" s="396"/>
      <c r="RL20" s="396"/>
      <c r="RM20" s="396"/>
      <c r="RN20" s="396"/>
      <c r="RO20" s="396"/>
      <c r="RP20" s="396"/>
      <c r="RQ20" s="396"/>
      <c r="RR20" s="396"/>
      <c r="RS20" s="396"/>
      <c r="RT20" s="396"/>
      <c r="RU20" s="396"/>
      <c r="RV20" s="396"/>
      <c r="RW20" s="396"/>
      <c r="RX20" s="396"/>
      <c r="RY20" s="396"/>
      <c r="RZ20" s="396"/>
      <c r="SA20" s="396"/>
      <c r="SB20" s="396"/>
      <c r="SC20" s="396"/>
      <c r="SD20" s="396"/>
      <c r="SE20" s="396"/>
      <c r="SF20" s="396"/>
      <c r="SG20" s="396"/>
      <c r="SH20" s="396"/>
      <c r="SI20" s="396"/>
      <c r="SJ20" s="396"/>
      <c r="SK20" s="396"/>
      <c r="SL20" s="396"/>
      <c r="SM20" s="396"/>
      <c r="SN20" s="396"/>
      <c r="SO20" s="396"/>
      <c r="SP20" s="396"/>
      <c r="SQ20" s="396"/>
      <c r="SR20" s="396"/>
      <c r="SS20" s="396"/>
      <c r="ST20" s="396"/>
      <c r="SU20" s="396"/>
      <c r="SV20" s="396"/>
      <c r="SW20" s="396"/>
      <c r="SX20" s="396"/>
      <c r="SY20" s="396"/>
      <c r="SZ20" s="396"/>
      <c r="TA20" s="396"/>
      <c r="TB20" s="396"/>
      <c r="TC20" s="396"/>
      <c r="TD20" s="396"/>
      <c r="TE20" s="396"/>
      <c r="TF20" s="396"/>
      <c r="TG20" s="396"/>
      <c r="TH20" s="396"/>
      <c r="TI20" s="396"/>
      <c r="TJ20" s="396"/>
      <c r="TK20" s="396"/>
      <c r="TL20" s="396"/>
      <c r="TM20" s="396"/>
      <c r="TN20" s="396"/>
      <c r="TO20" s="396"/>
      <c r="TP20" s="396"/>
      <c r="TQ20" s="396"/>
      <c r="TR20" s="396"/>
      <c r="TS20" s="396"/>
      <c r="TT20" s="396"/>
      <c r="TU20" s="396"/>
      <c r="TV20" s="396"/>
      <c r="TW20" s="396"/>
      <c r="TX20" s="396"/>
      <c r="TY20" s="396"/>
      <c r="TZ20" s="396"/>
      <c r="UA20" s="396"/>
      <c r="UB20" s="396"/>
      <c r="UC20" s="396"/>
      <c r="UD20" s="396"/>
      <c r="UE20" s="396"/>
      <c r="UF20" s="396"/>
      <c r="UG20" s="396"/>
      <c r="UH20" s="396"/>
      <c r="UI20" s="396"/>
      <c r="UJ20" s="396"/>
      <c r="UK20" s="396"/>
      <c r="UL20" s="396"/>
      <c r="UM20" s="396"/>
      <c r="UN20" s="396"/>
      <c r="UO20" s="396"/>
      <c r="UP20" s="396"/>
      <c r="UQ20" s="396"/>
      <c r="UR20" s="396"/>
      <c r="US20" s="396"/>
      <c r="UT20" s="396"/>
      <c r="UU20" s="396"/>
      <c r="UV20" s="396"/>
      <c r="UW20" s="396"/>
      <c r="UX20" s="396"/>
      <c r="UY20" s="396"/>
      <c r="UZ20" s="396"/>
      <c r="VA20" s="396"/>
      <c r="VB20" s="396"/>
      <c r="VC20" s="396"/>
      <c r="VD20" s="396"/>
      <c r="VE20" s="396"/>
      <c r="VF20" s="396"/>
      <c r="VG20" s="396"/>
      <c r="VH20" s="396"/>
      <c r="VI20" s="396"/>
      <c r="VJ20" s="396"/>
      <c r="VK20" s="396"/>
      <c r="VL20" s="396"/>
      <c r="VM20" s="396"/>
      <c r="VN20" s="396"/>
      <c r="VO20" s="396"/>
      <c r="VP20" s="396"/>
      <c r="VQ20" s="396"/>
      <c r="VR20" s="396"/>
      <c r="VS20" s="396"/>
      <c r="VT20" s="396"/>
      <c r="VU20" s="396"/>
      <c r="VV20" s="396"/>
      <c r="VW20" s="396"/>
      <c r="VX20" s="396"/>
      <c r="VY20" s="396"/>
      <c r="VZ20" s="396"/>
      <c r="WA20" s="396"/>
      <c r="WB20" s="396"/>
      <c r="WC20" s="396"/>
      <c r="WD20" s="396"/>
      <c r="WE20" s="396"/>
      <c r="WF20" s="396"/>
      <c r="WG20" s="396"/>
      <c r="WH20" s="396"/>
      <c r="WI20" s="396"/>
      <c r="WJ20" s="396"/>
      <c r="WK20" s="396"/>
      <c r="WL20" s="396"/>
      <c r="WM20" s="396"/>
      <c r="WN20" s="396"/>
      <c r="WO20" s="396"/>
      <c r="WP20" s="396"/>
      <c r="WQ20" s="396"/>
      <c r="WR20" s="396"/>
      <c r="WS20" s="396"/>
      <c r="WT20" s="396"/>
      <c r="WU20" s="396"/>
      <c r="WV20" s="396"/>
      <c r="WW20" s="396"/>
      <c r="WX20" s="396"/>
      <c r="WY20" s="396"/>
      <c r="WZ20" s="396"/>
      <c r="XA20" s="396"/>
      <c r="XB20" s="396"/>
      <c r="XC20" s="396"/>
      <c r="XD20" s="396"/>
      <c r="XE20" s="396"/>
      <c r="XF20" s="396"/>
      <c r="XG20" s="396"/>
      <c r="XH20" s="396"/>
      <c r="XI20" s="396"/>
      <c r="XJ20" s="396"/>
      <c r="XK20" s="396"/>
      <c r="XL20" s="396"/>
      <c r="XM20" s="396"/>
      <c r="XN20" s="396"/>
      <c r="XO20" s="396"/>
      <c r="XP20" s="396"/>
      <c r="XQ20" s="396"/>
      <c r="XR20" s="396"/>
      <c r="XS20" s="396"/>
      <c r="XT20" s="396"/>
      <c r="XU20" s="396"/>
      <c r="XV20" s="396"/>
      <c r="XW20" s="396"/>
      <c r="XX20" s="396"/>
      <c r="XY20" s="396"/>
      <c r="XZ20" s="396"/>
      <c r="YA20" s="396"/>
      <c r="YB20" s="396"/>
      <c r="YC20" s="396"/>
      <c r="YD20" s="396"/>
      <c r="YE20" s="396"/>
      <c r="YF20" s="396"/>
      <c r="YG20" s="396"/>
      <c r="YH20" s="396"/>
      <c r="YI20" s="396"/>
      <c r="YJ20" s="396"/>
      <c r="YK20" s="396"/>
      <c r="YL20" s="396"/>
      <c r="YM20" s="396"/>
      <c r="YN20" s="396"/>
      <c r="YO20" s="396"/>
      <c r="YP20" s="396"/>
      <c r="YQ20" s="396"/>
      <c r="YR20" s="396"/>
      <c r="YS20" s="396"/>
      <c r="YT20" s="396"/>
      <c r="YU20" s="396"/>
      <c r="YV20" s="396"/>
      <c r="YW20" s="396"/>
      <c r="YX20" s="396"/>
      <c r="YY20" s="396"/>
      <c r="YZ20" s="396"/>
      <c r="ZA20" s="396"/>
      <c r="ZB20" s="396"/>
      <c r="ZC20" s="396"/>
      <c r="ZD20" s="396"/>
      <c r="ZE20" s="396"/>
      <c r="ZF20" s="396"/>
      <c r="ZG20" s="396"/>
      <c r="ZH20" s="396"/>
      <c r="ZI20" s="396"/>
      <c r="ZJ20" s="396"/>
      <c r="ZK20" s="396"/>
      <c r="ZL20" s="396"/>
      <c r="ZM20" s="396"/>
      <c r="ZN20" s="396"/>
      <c r="ZO20" s="396"/>
      <c r="ZP20" s="396"/>
      <c r="ZQ20" s="396"/>
      <c r="ZR20" s="396"/>
      <c r="ZS20" s="396"/>
      <c r="ZT20" s="396"/>
      <c r="ZU20" s="396"/>
      <c r="ZV20" s="396"/>
      <c r="ZW20" s="396"/>
      <c r="ZX20" s="396"/>
      <c r="ZY20" s="396"/>
      <c r="ZZ20" s="396"/>
      <c r="AAA20" s="396"/>
      <c r="AAB20" s="396"/>
      <c r="AAC20" s="396"/>
      <c r="AAD20" s="396"/>
      <c r="AAE20" s="396"/>
      <c r="AAF20" s="396"/>
      <c r="AAG20" s="396"/>
      <c r="AAH20" s="396"/>
      <c r="AAI20" s="396"/>
      <c r="AAJ20" s="396"/>
      <c r="AAK20" s="396"/>
      <c r="AAL20" s="396"/>
      <c r="AAM20" s="396"/>
      <c r="AAN20" s="396"/>
      <c r="AAO20" s="396"/>
      <c r="AAP20" s="396"/>
      <c r="AAQ20" s="396"/>
      <c r="AAR20" s="396"/>
      <c r="AAS20" s="396"/>
      <c r="AAT20" s="396"/>
      <c r="AAU20" s="396"/>
      <c r="AAV20" s="396"/>
      <c r="AAW20" s="396"/>
      <c r="AAX20" s="396"/>
      <c r="AAY20" s="396"/>
      <c r="AAZ20" s="396"/>
      <c r="ABA20" s="396"/>
      <c r="ABB20" s="396"/>
      <c r="ABC20" s="396"/>
      <c r="ABD20" s="396"/>
      <c r="ABE20" s="396"/>
      <c r="ABF20" s="396"/>
      <c r="ABG20" s="396"/>
      <c r="ABH20" s="396"/>
      <c r="ABI20" s="396"/>
      <c r="ABJ20" s="396"/>
      <c r="ABK20" s="396"/>
      <c r="ABL20" s="396"/>
      <c r="ABM20" s="396"/>
      <c r="ABN20" s="396"/>
      <c r="ABO20" s="396"/>
      <c r="ABP20" s="396"/>
      <c r="ABQ20" s="396"/>
      <c r="ABR20" s="396"/>
      <c r="ABS20" s="396"/>
      <c r="ABT20" s="396"/>
      <c r="ABU20" s="396"/>
      <c r="ABV20" s="396"/>
      <c r="ABW20" s="396"/>
      <c r="ABX20" s="396"/>
      <c r="ABY20" s="396"/>
      <c r="ABZ20" s="396"/>
      <c r="ACA20" s="396"/>
      <c r="ACB20" s="396"/>
      <c r="ACC20" s="396"/>
      <c r="ACD20" s="396"/>
      <c r="ACE20" s="396"/>
      <c r="ACF20" s="396"/>
      <c r="ACG20" s="396"/>
      <c r="ACH20" s="396"/>
      <c r="ACI20" s="396"/>
      <c r="ACJ20" s="396"/>
      <c r="ACK20" s="396"/>
      <c r="ACL20" s="396"/>
      <c r="ACM20" s="396"/>
      <c r="ACN20" s="396"/>
      <c r="ACO20" s="396"/>
      <c r="ACP20" s="396"/>
      <c r="ACQ20" s="396"/>
      <c r="ACR20" s="396"/>
      <c r="ACS20" s="396"/>
      <c r="ACT20" s="396"/>
      <c r="ACU20" s="396"/>
      <c r="ACV20" s="396"/>
      <c r="ACW20" s="396"/>
      <c r="ACX20" s="396"/>
      <c r="ACY20" s="396"/>
      <c r="ACZ20" s="396"/>
      <c r="ADA20" s="396"/>
      <c r="ADB20" s="396"/>
      <c r="ADC20" s="396"/>
      <c r="ADD20" s="396"/>
      <c r="ADE20" s="396"/>
      <c r="ADF20" s="396"/>
      <c r="ADG20" s="396"/>
      <c r="ADH20" s="396"/>
      <c r="ADI20" s="396"/>
      <c r="ADJ20" s="396"/>
      <c r="ADK20" s="396"/>
      <c r="ADL20" s="396"/>
      <c r="ADM20" s="396"/>
      <c r="ADN20" s="396"/>
      <c r="ADO20" s="396"/>
      <c r="ADP20" s="396"/>
      <c r="ADQ20" s="396"/>
      <c r="ADR20" s="396"/>
      <c r="ADS20" s="396"/>
      <c r="ADT20" s="396"/>
      <c r="ADU20" s="396"/>
      <c r="ADV20" s="396"/>
      <c r="ADW20" s="396"/>
      <c r="ADX20" s="396"/>
      <c r="ADY20" s="396"/>
      <c r="ADZ20" s="396"/>
      <c r="AEA20" s="396"/>
      <c r="AEB20" s="396"/>
      <c r="AEC20" s="396"/>
      <c r="AED20" s="396"/>
      <c r="AEE20" s="396"/>
      <c r="AEF20" s="396"/>
      <c r="AEG20" s="396"/>
      <c r="AEH20" s="396"/>
      <c r="AEI20" s="396"/>
      <c r="AEJ20" s="396"/>
      <c r="AEK20" s="396"/>
      <c r="AEL20" s="396"/>
      <c r="AEM20" s="396"/>
      <c r="AEN20" s="396"/>
      <c r="AEO20" s="396"/>
      <c r="AEP20" s="396"/>
      <c r="AEQ20" s="396"/>
      <c r="AER20" s="396"/>
      <c r="AES20" s="396"/>
      <c r="AET20" s="396"/>
      <c r="AEU20" s="396"/>
      <c r="AEV20" s="396"/>
      <c r="AEW20" s="396"/>
      <c r="AEX20" s="396"/>
      <c r="AEY20" s="396"/>
      <c r="AEZ20" s="396"/>
      <c r="AFA20" s="396"/>
      <c r="AFB20" s="396"/>
      <c r="AFC20" s="396"/>
      <c r="AFD20" s="396"/>
      <c r="AFE20" s="396"/>
      <c r="AFF20" s="396"/>
      <c r="AFG20" s="396"/>
      <c r="AFH20" s="396"/>
      <c r="AFI20" s="396"/>
      <c r="AFJ20" s="396"/>
      <c r="AFK20" s="396"/>
      <c r="AFL20" s="396"/>
      <c r="AFM20" s="396"/>
      <c r="AFN20" s="396"/>
      <c r="AFO20" s="396"/>
      <c r="AFP20" s="396"/>
      <c r="AFQ20" s="396"/>
      <c r="AFR20" s="396"/>
      <c r="AFS20" s="396"/>
      <c r="AFT20" s="396"/>
      <c r="AFU20" s="396"/>
      <c r="AFV20" s="396"/>
      <c r="AFW20" s="396"/>
      <c r="AFX20" s="396"/>
      <c r="AFY20" s="396"/>
      <c r="AFZ20" s="396"/>
      <c r="AGA20" s="396"/>
      <c r="AGB20" s="396"/>
      <c r="AGC20" s="396"/>
      <c r="AGD20" s="396"/>
      <c r="AGE20" s="396"/>
      <c r="AGF20" s="396"/>
      <c r="AGG20" s="396"/>
      <c r="AGH20" s="396"/>
      <c r="AGI20" s="396"/>
      <c r="AGJ20" s="396"/>
      <c r="AGK20" s="396"/>
      <c r="AGL20" s="396"/>
      <c r="AGM20" s="396"/>
      <c r="AGN20" s="396"/>
      <c r="AGO20" s="396"/>
      <c r="AGP20" s="396"/>
      <c r="AGQ20" s="396"/>
      <c r="AGR20" s="396"/>
      <c r="AGS20" s="396"/>
      <c r="AGT20" s="396"/>
      <c r="AGU20" s="396"/>
      <c r="AGV20" s="396"/>
      <c r="AGW20" s="396"/>
      <c r="AGX20" s="396"/>
      <c r="AGY20" s="396"/>
      <c r="AGZ20" s="396"/>
      <c r="AHA20" s="396"/>
      <c r="AHB20" s="396"/>
      <c r="AHC20" s="396"/>
      <c r="AHD20" s="396"/>
      <c r="AHE20" s="396"/>
      <c r="AHF20" s="396"/>
      <c r="AHG20" s="396"/>
      <c r="AHH20" s="396"/>
      <c r="AHI20" s="396"/>
      <c r="AHJ20" s="396"/>
      <c r="AHK20" s="396"/>
      <c r="AHL20" s="396"/>
      <c r="AHM20" s="396"/>
      <c r="AHN20" s="396"/>
      <c r="AHO20" s="396"/>
      <c r="AHP20" s="396"/>
      <c r="AHQ20" s="396"/>
      <c r="AHR20" s="396"/>
      <c r="AHS20" s="396"/>
      <c r="AHT20" s="396"/>
      <c r="AHU20" s="396"/>
      <c r="AHV20" s="396"/>
      <c r="AHW20" s="396"/>
      <c r="AHX20" s="396"/>
      <c r="AHY20" s="396"/>
      <c r="AHZ20" s="396"/>
      <c r="AIA20" s="396"/>
      <c r="AIB20" s="396"/>
      <c r="AIC20" s="396"/>
      <c r="AID20" s="396"/>
      <c r="AIE20" s="396"/>
      <c r="AIF20" s="396"/>
      <c r="AIG20" s="396"/>
      <c r="AIH20" s="396"/>
      <c r="AII20" s="396"/>
      <c r="AIJ20" s="396"/>
      <c r="AIK20" s="396"/>
      <c r="AIL20" s="396"/>
      <c r="AIM20" s="396"/>
      <c r="AIN20" s="396"/>
      <c r="AIO20" s="396"/>
      <c r="AIP20" s="396"/>
      <c r="AIQ20" s="396"/>
      <c r="AIR20" s="396"/>
      <c r="AIS20" s="396"/>
      <c r="AIT20" s="396"/>
      <c r="AIU20" s="396"/>
      <c r="AIV20" s="396"/>
      <c r="AIW20" s="396"/>
      <c r="AIX20" s="396"/>
      <c r="AIY20" s="396"/>
      <c r="AIZ20" s="396"/>
      <c r="AJA20" s="396"/>
      <c r="AJB20" s="396"/>
      <c r="AJC20" s="396"/>
      <c r="AJD20" s="396"/>
      <c r="AJE20" s="396"/>
      <c r="AJF20" s="396"/>
      <c r="AJG20" s="396"/>
      <c r="AJH20" s="396"/>
      <c r="AJI20" s="396"/>
      <c r="AJJ20" s="396"/>
      <c r="AJK20" s="396"/>
      <c r="AJL20" s="396"/>
      <c r="AJM20" s="396"/>
      <c r="AJN20" s="396"/>
      <c r="AJO20" s="396"/>
      <c r="AJP20" s="396"/>
      <c r="AJQ20" s="396"/>
      <c r="AJR20" s="396"/>
      <c r="AJS20" s="396"/>
      <c r="AJT20" s="396"/>
      <c r="AJU20" s="396"/>
      <c r="AJV20" s="396"/>
      <c r="AJW20" s="396"/>
      <c r="AJX20" s="396"/>
      <c r="AJY20" s="396"/>
      <c r="AJZ20" s="396"/>
      <c r="AKA20" s="396"/>
      <c r="AKB20" s="396"/>
      <c r="AKC20" s="396"/>
      <c r="AKD20" s="396"/>
      <c r="AKE20" s="396"/>
      <c r="AKF20" s="396"/>
      <c r="AKG20" s="396"/>
      <c r="AKH20" s="396"/>
      <c r="AKI20" s="396"/>
      <c r="AKJ20" s="396"/>
      <c r="AKK20" s="396"/>
      <c r="AKL20" s="396"/>
      <c r="AKM20" s="396"/>
      <c r="AKN20" s="396"/>
      <c r="AKO20" s="396"/>
      <c r="AKP20" s="396"/>
      <c r="AKQ20" s="396"/>
      <c r="AKR20" s="396"/>
      <c r="AKS20" s="396"/>
      <c r="AKT20" s="396"/>
      <c r="AKU20" s="396"/>
      <c r="AKV20" s="396"/>
      <c r="AKW20" s="396"/>
      <c r="AKX20" s="396"/>
      <c r="AKY20" s="396"/>
      <c r="AKZ20" s="396"/>
      <c r="ALA20" s="396"/>
      <c r="ALB20" s="396"/>
      <c r="ALC20" s="396"/>
      <c r="ALD20" s="396"/>
      <c r="ALE20" s="396"/>
      <c r="ALF20" s="396"/>
      <c r="ALG20" s="396"/>
      <c r="ALH20" s="396"/>
      <c r="ALI20" s="396"/>
      <c r="ALJ20" s="396"/>
      <c r="ALK20" s="396"/>
      <c r="ALL20" s="396"/>
      <c r="ALM20" s="396"/>
      <c r="ALN20" s="396"/>
      <c r="ALO20" s="396"/>
      <c r="ALP20" s="396"/>
      <c r="ALQ20" s="396"/>
      <c r="ALR20" s="396"/>
      <c r="ALS20" s="396"/>
      <c r="ALT20" s="396"/>
      <c r="ALU20" s="396"/>
      <c r="ALV20" s="396"/>
      <c r="ALW20" s="396"/>
      <c r="ALX20" s="396"/>
      <c r="ALY20" s="396"/>
      <c r="ALZ20" s="396"/>
      <c r="AMA20" s="396"/>
      <c r="AMB20" s="396"/>
      <c r="AMC20" s="396"/>
      <c r="AMD20" s="396"/>
      <c r="AME20" s="396"/>
      <c r="AMF20" s="396"/>
      <c r="AMG20" s="396"/>
      <c r="AMH20" s="396"/>
      <c r="AMI20" s="396"/>
      <c r="AMJ20" s="396"/>
      <c r="AMK20" s="396"/>
      <c r="AML20" s="396"/>
      <c r="AMM20" s="396"/>
      <c r="AMN20" s="396"/>
      <c r="AMO20" s="396"/>
      <c r="AMP20" s="396"/>
      <c r="AMQ20" s="396"/>
      <c r="AMR20" s="396"/>
      <c r="AMS20" s="396"/>
      <c r="AMT20" s="396"/>
      <c r="AMU20" s="396"/>
      <c r="AMV20" s="396"/>
      <c r="AMW20" s="396"/>
      <c r="AMX20" s="396"/>
      <c r="AMY20" s="396"/>
      <c r="AMZ20" s="396"/>
      <c r="ANA20" s="396"/>
      <c r="ANB20" s="396"/>
      <c r="ANC20" s="396"/>
      <c r="AND20" s="396"/>
      <c r="ANE20" s="396"/>
      <c r="ANF20" s="396"/>
      <c r="ANG20" s="396"/>
      <c r="ANH20" s="396"/>
      <c r="ANI20" s="396"/>
      <c r="ANJ20" s="396"/>
      <c r="ANK20" s="396"/>
      <c r="ANL20" s="396"/>
      <c r="ANM20" s="396"/>
      <c r="ANN20" s="396"/>
      <c r="ANO20" s="396"/>
      <c r="ANP20" s="396"/>
      <c r="ANQ20" s="396"/>
      <c r="ANR20" s="396"/>
      <c r="ANS20" s="396"/>
      <c r="ANT20" s="396"/>
      <c r="ANU20" s="396"/>
      <c r="ANV20" s="396"/>
      <c r="ANW20" s="396"/>
      <c r="ANX20" s="396"/>
      <c r="ANY20" s="396"/>
      <c r="ANZ20" s="396"/>
      <c r="AOA20" s="396"/>
      <c r="AOB20" s="396"/>
      <c r="AOC20" s="396"/>
      <c r="AOD20" s="396"/>
      <c r="AOE20" s="396"/>
      <c r="AOF20" s="396"/>
      <c r="AOG20" s="396"/>
      <c r="AOH20" s="396"/>
      <c r="AOI20" s="396"/>
      <c r="AOJ20" s="396"/>
      <c r="AOK20" s="396"/>
      <c r="AOL20" s="396"/>
      <c r="AOM20" s="396"/>
      <c r="AON20" s="396"/>
      <c r="AOO20" s="396"/>
      <c r="AOP20" s="396"/>
      <c r="AOQ20" s="396"/>
      <c r="AOR20" s="396"/>
      <c r="AOS20" s="396"/>
      <c r="AOT20" s="396"/>
      <c r="AOU20" s="396"/>
      <c r="AOV20" s="396"/>
      <c r="AOW20" s="396"/>
      <c r="AOX20" s="396"/>
      <c r="AOY20" s="396"/>
      <c r="AOZ20" s="396"/>
      <c r="APA20" s="396"/>
      <c r="APB20" s="396"/>
      <c r="APC20" s="396"/>
      <c r="APD20" s="396"/>
      <c r="APE20" s="396"/>
      <c r="APF20" s="396"/>
      <c r="APG20" s="396"/>
      <c r="APH20" s="396"/>
      <c r="API20" s="396"/>
      <c r="APJ20" s="396"/>
      <c r="APK20" s="396"/>
      <c r="APL20" s="396"/>
      <c r="APM20" s="396"/>
      <c r="APN20" s="396"/>
      <c r="APO20" s="396"/>
      <c r="APP20" s="396"/>
      <c r="APQ20" s="396"/>
      <c r="APR20" s="396"/>
      <c r="APS20" s="396"/>
      <c r="APT20" s="396"/>
      <c r="APU20" s="396"/>
      <c r="APV20" s="396"/>
      <c r="APW20" s="396"/>
      <c r="APX20" s="396"/>
      <c r="APY20" s="396"/>
      <c r="APZ20" s="396"/>
      <c r="AQA20" s="396"/>
      <c r="AQB20" s="396"/>
      <c r="AQC20" s="396"/>
      <c r="AQD20" s="396"/>
      <c r="AQE20" s="396"/>
      <c r="AQF20" s="396"/>
      <c r="AQG20" s="396"/>
      <c r="AQH20" s="396"/>
      <c r="AQI20" s="396"/>
      <c r="AQJ20" s="396"/>
      <c r="AQK20" s="396"/>
      <c r="AQL20" s="396"/>
      <c r="AQM20" s="396"/>
      <c r="AQN20" s="396"/>
      <c r="AQO20" s="396"/>
      <c r="AQP20" s="396"/>
      <c r="AQQ20" s="396"/>
      <c r="AQR20" s="396"/>
      <c r="AQS20" s="396"/>
      <c r="AQT20" s="396"/>
      <c r="AQU20" s="396"/>
      <c r="AQV20" s="396"/>
      <c r="AQW20" s="396"/>
      <c r="AQX20" s="396"/>
      <c r="AQY20" s="396"/>
      <c r="AQZ20" s="396"/>
      <c r="ARA20" s="396"/>
      <c r="ARB20" s="396"/>
      <c r="ARC20" s="396"/>
      <c r="ARD20" s="396"/>
      <c r="ARE20" s="396"/>
      <c r="ARF20" s="396"/>
      <c r="ARG20" s="396"/>
      <c r="ARH20" s="396"/>
      <c r="ARI20" s="396"/>
      <c r="ARJ20" s="396"/>
      <c r="ARK20" s="396"/>
      <c r="ARL20" s="396"/>
      <c r="ARM20" s="396"/>
      <c r="ARN20" s="396"/>
      <c r="ARO20" s="396"/>
      <c r="ARP20" s="396"/>
      <c r="ARQ20" s="396"/>
      <c r="ARR20" s="396"/>
      <c r="ARS20" s="396"/>
      <c r="ART20" s="396"/>
      <c r="ARU20" s="396"/>
      <c r="ARV20" s="396"/>
      <c r="ARW20" s="396"/>
      <c r="ARX20" s="396"/>
      <c r="ARY20" s="396"/>
      <c r="ARZ20" s="396"/>
      <c r="ASA20" s="396"/>
      <c r="ASB20" s="396"/>
      <c r="ASC20" s="396"/>
      <c r="ASD20" s="396"/>
      <c r="ASE20" s="396"/>
      <c r="ASF20" s="396"/>
      <c r="ASG20" s="396"/>
      <c r="ASH20" s="396"/>
      <c r="ASI20" s="396"/>
      <c r="ASJ20" s="396"/>
      <c r="ASK20" s="396"/>
      <c r="ASL20" s="396"/>
      <c r="ASM20" s="396"/>
      <c r="ASN20" s="396"/>
      <c r="ASO20" s="396"/>
      <c r="ASP20" s="396"/>
      <c r="ASQ20" s="396"/>
      <c r="ASR20" s="396"/>
      <c r="ASS20" s="396"/>
      <c r="AST20" s="396"/>
      <c r="ASU20" s="396"/>
      <c r="ASV20" s="396"/>
      <c r="ASW20" s="396"/>
      <c r="ASX20" s="396"/>
      <c r="ASY20" s="396"/>
      <c r="ASZ20" s="396"/>
      <c r="ATA20" s="396"/>
      <c r="ATB20" s="396"/>
      <c r="ATC20" s="396"/>
      <c r="ATD20" s="396"/>
      <c r="ATE20" s="396"/>
      <c r="ATF20" s="396"/>
      <c r="ATG20" s="396"/>
      <c r="ATH20" s="396"/>
      <c r="ATI20" s="396"/>
      <c r="ATJ20" s="396"/>
      <c r="ATK20" s="396"/>
      <c r="ATL20" s="396"/>
      <c r="ATM20" s="396"/>
      <c r="ATN20" s="396"/>
      <c r="ATO20" s="396"/>
      <c r="ATP20" s="396"/>
      <c r="ATQ20" s="396"/>
      <c r="ATR20" s="396"/>
      <c r="ATS20" s="396"/>
      <c r="ATT20" s="396"/>
      <c r="ATU20" s="396"/>
      <c r="ATV20" s="396"/>
      <c r="ATW20" s="396"/>
      <c r="ATX20" s="396"/>
      <c r="ATY20" s="396"/>
      <c r="ATZ20" s="396"/>
      <c r="AUA20" s="396"/>
      <c r="AUB20" s="396"/>
      <c r="AUC20" s="396"/>
      <c r="AUD20" s="396"/>
      <c r="AUE20" s="396"/>
      <c r="AUF20" s="396"/>
      <c r="AUG20" s="396"/>
      <c r="AUH20" s="396"/>
      <c r="AUI20" s="396"/>
      <c r="AUJ20" s="396"/>
      <c r="AUK20" s="396"/>
      <c r="AUL20" s="396"/>
      <c r="AUM20" s="396"/>
      <c r="AUN20" s="396"/>
      <c r="AUO20" s="396"/>
      <c r="AUP20" s="396"/>
      <c r="AUQ20" s="396"/>
      <c r="AUR20" s="396"/>
      <c r="AUS20" s="396"/>
      <c r="AUT20" s="396"/>
      <c r="AUU20" s="396"/>
      <c r="AUV20" s="396"/>
      <c r="AUW20" s="396"/>
      <c r="AUX20" s="396"/>
      <c r="AUY20" s="396"/>
      <c r="AUZ20" s="396"/>
      <c r="AVA20" s="396"/>
      <c r="AVB20" s="396"/>
      <c r="AVC20" s="396"/>
      <c r="AVD20" s="396"/>
      <c r="AVE20" s="396"/>
      <c r="AVF20" s="396"/>
      <c r="AVG20" s="396"/>
      <c r="AVH20" s="396"/>
      <c r="AVI20" s="396"/>
      <c r="AVJ20" s="396"/>
      <c r="AVK20" s="396"/>
      <c r="AVL20" s="396"/>
      <c r="AVM20" s="396"/>
      <c r="AVN20" s="396"/>
      <c r="AVO20" s="396"/>
      <c r="AVP20" s="396"/>
      <c r="AVQ20" s="396"/>
      <c r="AVR20" s="396"/>
      <c r="AVS20" s="396"/>
      <c r="AVT20" s="396"/>
      <c r="AVU20" s="396"/>
      <c r="AVV20" s="396"/>
      <c r="AVW20" s="396"/>
      <c r="AVX20" s="396"/>
      <c r="AVY20" s="396"/>
      <c r="AVZ20" s="396"/>
      <c r="AWA20" s="396"/>
      <c r="AWB20" s="396"/>
      <c r="AWC20" s="396"/>
      <c r="AWD20" s="396"/>
      <c r="AWE20" s="396"/>
      <c r="AWF20" s="396"/>
      <c r="AWG20" s="396"/>
      <c r="AWH20" s="396"/>
      <c r="AWI20" s="396"/>
      <c r="AWJ20" s="396"/>
      <c r="AWK20" s="396"/>
      <c r="AWL20" s="396"/>
      <c r="AWM20" s="396"/>
      <c r="AWN20" s="396"/>
      <c r="AWO20" s="396"/>
      <c r="AWP20" s="396"/>
      <c r="AWQ20" s="396"/>
      <c r="AWR20" s="396"/>
      <c r="AWS20" s="396"/>
      <c r="AWT20" s="396"/>
      <c r="AWU20" s="396"/>
      <c r="AWV20" s="396"/>
      <c r="AWW20" s="396"/>
      <c r="AWX20" s="396"/>
      <c r="AWY20" s="396"/>
      <c r="AWZ20" s="396"/>
      <c r="AXA20" s="396"/>
      <c r="AXB20" s="396"/>
      <c r="AXC20" s="396"/>
      <c r="AXD20" s="396"/>
      <c r="AXE20" s="396"/>
      <c r="AXF20" s="396"/>
      <c r="AXG20" s="396"/>
      <c r="AXH20" s="396"/>
      <c r="AXI20" s="396"/>
      <c r="AXJ20" s="396"/>
      <c r="AXK20" s="396"/>
      <c r="AXL20" s="396"/>
      <c r="AXM20" s="396"/>
      <c r="AXN20" s="396"/>
      <c r="AXO20" s="396"/>
      <c r="AXP20" s="396"/>
      <c r="AXQ20" s="396"/>
      <c r="AXR20" s="396"/>
      <c r="AXS20" s="396"/>
      <c r="AXT20" s="396"/>
      <c r="AXU20" s="396"/>
      <c r="AXV20" s="396"/>
      <c r="AXW20" s="396"/>
      <c r="AXX20" s="396"/>
      <c r="AXY20" s="396"/>
      <c r="AXZ20" s="396"/>
      <c r="AYA20" s="396"/>
      <c r="AYB20" s="396"/>
      <c r="AYC20" s="396"/>
      <c r="AYD20" s="396"/>
      <c r="AYE20" s="396"/>
      <c r="AYF20" s="396"/>
      <c r="AYG20" s="396"/>
      <c r="AYH20" s="396"/>
      <c r="AYI20" s="396"/>
      <c r="AYJ20" s="396"/>
      <c r="AYK20" s="396"/>
      <c r="AYL20" s="396"/>
      <c r="AYM20" s="396"/>
      <c r="AYN20" s="396"/>
      <c r="AYO20" s="396"/>
      <c r="AYP20" s="396"/>
      <c r="AYQ20" s="396"/>
      <c r="AYR20" s="396"/>
      <c r="AYS20" s="396"/>
      <c r="AYT20" s="396"/>
      <c r="AYU20" s="396"/>
      <c r="AYV20" s="396"/>
      <c r="AYW20" s="396"/>
      <c r="AYX20" s="396"/>
      <c r="AYY20" s="396"/>
      <c r="AYZ20" s="396"/>
      <c r="AZA20" s="396"/>
      <c r="AZB20" s="396"/>
      <c r="AZC20" s="396"/>
      <c r="AZD20" s="396"/>
      <c r="AZE20" s="396"/>
      <c r="AZF20" s="396"/>
      <c r="AZG20" s="396"/>
      <c r="AZH20" s="396"/>
      <c r="AZI20" s="396"/>
      <c r="AZJ20" s="396"/>
      <c r="AZK20" s="396"/>
      <c r="AZL20" s="396"/>
      <c r="AZM20" s="396"/>
      <c r="AZN20" s="396"/>
      <c r="AZO20" s="396"/>
      <c r="AZP20" s="396"/>
      <c r="AZQ20" s="396"/>
      <c r="AZR20" s="396"/>
      <c r="AZS20" s="396"/>
      <c r="AZT20" s="396"/>
      <c r="AZU20" s="396"/>
      <c r="AZV20" s="396"/>
      <c r="AZW20" s="396"/>
      <c r="AZX20" s="396"/>
      <c r="AZY20" s="396"/>
      <c r="AZZ20" s="396"/>
      <c r="BAA20" s="396"/>
      <c r="BAB20" s="396"/>
      <c r="BAC20" s="396"/>
      <c r="BAD20" s="396"/>
      <c r="BAE20" s="396"/>
      <c r="BAF20" s="396"/>
      <c r="BAG20" s="396"/>
      <c r="BAH20" s="396"/>
      <c r="BAI20" s="396"/>
      <c r="BAJ20" s="396"/>
      <c r="BAK20" s="396"/>
      <c r="BAL20" s="396"/>
      <c r="BAM20" s="396"/>
      <c r="BAN20" s="396"/>
      <c r="BAO20" s="396"/>
      <c r="BAP20" s="396"/>
      <c r="BAQ20" s="396"/>
      <c r="BAR20" s="396"/>
      <c r="BAS20" s="396"/>
      <c r="BAT20" s="396"/>
      <c r="BAU20" s="396"/>
      <c r="BAV20" s="396"/>
      <c r="BAW20" s="396"/>
      <c r="BAX20" s="396"/>
      <c r="BAY20" s="396"/>
      <c r="BAZ20" s="396"/>
      <c r="BBA20" s="396"/>
      <c r="BBB20" s="396"/>
      <c r="BBC20" s="396"/>
      <c r="BBD20" s="396"/>
      <c r="BBE20" s="396"/>
      <c r="BBF20" s="396"/>
      <c r="BBG20" s="396"/>
      <c r="BBH20" s="396"/>
      <c r="BBI20" s="396"/>
      <c r="BBJ20" s="396"/>
      <c r="BBK20" s="396"/>
      <c r="BBL20" s="396"/>
      <c r="BBM20" s="396"/>
      <c r="BBN20" s="396"/>
      <c r="BBO20" s="396"/>
      <c r="BBP20" s="396"/>
      <c r="BBQ20" s="396"/>
      <c r="BBR20" s="396"/>
      <c r="BBS20" s="396"/>
      <c r="BBT20" s="396"/>
      <c r="BBU20" s="396"/>
      <c r="BBV20" s="396"/>
      <c r="BBW20" s="396"/>
      <c r="BBX20" s="396"/>
      <c r="BBY20" s="396"/>
      <c r="BBZ20" s="396"/>
      <c r="BCA20" s="396"/>
      <c r="BCB20" s="396"/>
      <c r="BCC20" s="396"/>
      <c r="BCD20" s="396"/>
      <c r="BCE20" s="396"/>
      <c r="BCF20" s="396"/>
      <c r="BCG20" s="396"/>
      <c r="BCH20" s="396"/>
      <c r="BCI20" s="396"/>
      <c r="BCJ20" s="396"/>
      <c r="BCK20" s="396"/>
      <c r="BCL20" s="396"/>
      <c r="BCM20" s="396"/>
      <c r="BCN20" s="396"/>
      <c r="BCO20" s="396"/>
      <c r="BCP20" s="396"/>
      <c r="BCQ20" s="396"/>
      <c r="BCR20" s="396"/>
      <c r="BCS20" s="396"/>
      <c r="BCT20" s="396"/>
      <c r="BCU20" s="396"/>
      <c r="BCV20" s="396"/>
      <c r="BCW20" s="396"/>
      <c r="BCX20" s="396"/>
      <c r="BCY20" s="396"/>
      <c r="BCZ20" s="396"/>
      <c r="BDA20" s="396"/>
      <c r="BDB20" s="396"/>
      <c r="BDC20" s="396"/>
      <c r="BDD20" s="396"/>
      <c r="BDE20" s="396"/>
      <c r="BDF20" s="396"/>
      <c r="BDG20" s="396"/>
      <c r="BDH20" s="396"/>
      <c r="BDI20" s="396"/>
      <c r="BDJ20" s="396"/>
      <c r="BDK20" s="396"/>
      <c r="BDL20" s="396"/>
      <c r="BDM20" s="396"/>
      <c r="BDN20" s="396"/>
      <c r="BDO20" s="396"/>
      <c r="BDP20" s="396"/>
      <c r="BDQ20" s="396"/>
      <c r="BDR20" s="396"/>
      <c r="BDS20" s="396"/>
      <c r="BDT20" s="396"/>
      <c r="BDU20" s="396"/>
      <c r="BDV20" s="396"/>
      <c r="BDW20" s="396"/>
      <c r="BDX20" s="396"/>
      <c r="BDY20" s="396"/>
      <c r="BDZ20" s="396"/>
      <c r="BEA20" s="396"/>
      <c r="BEB20" s="396"/>
      <c r="BEC20" s="396"/>
      <c r="BED20" s="396"/>
      <c r="BEE20" s="396"/>
      <c r="BEF20" s="396"/>
      <c r="BEG20" s="396"/>
      <c r="BEH20" s="396"/>
      <c r="BEI20" s="396"/>
      <c r="BEJ20" s="396"/>
      <c r="BEK20" s="396"/>
      <c r="BEL20" s="396"/>
      <c r="BEM20" s="396"/>
      <c r="BEN20" s="396"/>
      <c r="BEO20" s="396"/>
      <c r="BEP20" s="396"/>
      <c r="BEQ20" s="396"/>
      <c r="BER20" s="396"/>
      <c r="BES20" s="396"/>
      <c r="BET20" s="396"/>
      <c r="BEU20" s="396"/>
      <c r="BEV20" s="396"/>
      <c r="BEW20" s="396"/>
      <c r="BEX20" s="396"/>
      <c r="BEY20" s="396"/>
      <c r="BEZ20" s="396"/>
      <c r="BFA20" s="396"/>
      <c r="BFB20" s="396"/>
      <c r="BFC20" s="396"/>
      <c r="BFD20" s="396"/>
      <c r="BFE20" s="396"/>
      <c r="BFF20" s="396"/>
      <c r="BFG20" s="396"/>
      <c r="BFH20" s="396"/>
      <c r="BFI20" s="396"/>
      <c r="BFJ20" s="396"/>
      <c r="BFK20" s="396"/>
      <c r="BFL20" s="396"/>
      <c r="BFM20" s="396"/>
      <c r="BFN20" s="396"/>
      <c r="BFO20" s="396"/>
      <c r="BFP20" s="396"/>
      <c r="BFQ20" s="396"/>
      <c r="BFR20" s="396"/>
      <c r="BFS20" s="396"/>
      <c r="BFT20" s="396"/>
      <c r="BFU20" s="396"/>
      <c r="BFV20" s="396"/>
      <c r="BFW20" s="396"/>
      <c r="BFX20" s="396"/>
      <c r="BFY20" s="396"/>
      <c r="BFZ20" s="396"/>
      <c r="BGA20" s="396"/>
      <c r="BGB20" s="396"/>
      <c r="BGC20" s="396"/>
      <c r="BGD20" s="396"/>
      <c r="BGE20" s="396"/>
      <c r="BGF20" s="396"/>
      <c r="BGG20" s="396"/>
      <c r="BGH20" s="396"/>
      <c r="BGI20" s="396"/>
      <c r="BGJ20" s="396"/>
      <c r="BGK20" s="396"/>
      <c r="BGL20" s="396"/>
      <c r="BGM20" s="396"/>
      <c r="BGN20" s="396"/>
      <c r="BGO20" s="396"/>
      <c r="BGP20" s="396"/>
      <c r="BGQ20" s="396"/>
      <c r="BGR20" s="396"/>
      <c r="BGS20" s="396"/>
      <c r="BGT20" s="396"/>
      <c r="BGU20" s="396"/>
      <c r="BGV20" s="396"/>
      <c r="BGW20" s="396"/>
      <c r="BGX20" s="396"/>
      <c r="BGY20" s="396"/>
      <c r="BGZ20" s="396"/>
      <c r="BHA20" s="396"/>
      <c r="BHB20" s="396"/>
      <c r="BHC20" s="396"/>
      <c r="BHD20" s="396"/>
      <c r="BHE20" s="396"/>
      <c r="BHF20" s="396"/>
      <c r="BHG20" s="396"/>
      <c r="BHH20" s="396"/>
      <c r="BHI20" s="396"/>
      <c r="BHJ20" s="396"/>
      <c r="BHK20" s="396"/>
      <c r="BHL20" s="396"/>
      <c r="BHM20" s="396"/>
      <c r="BHN20" s="396"/>
      <c r="BHO20" s="396"/>
      <c r="BHP20" s="396"/>
      <c r="BHQ20" s="396"/>
      <c r="BHR20" s="396"/>
      <c r="BHS20" s="396"/>
      <c r="BHT20" s="396"/>
      <c r="BHU20" s="396"/>
      <c r="BHV20" s="396"/>
      <c r="BHW20" s="396"/>
      <c r="BHX20" s="396"/>
      <c r="BHY20" s="396"/>
      <c r="BHZ20" s="396"/>
      <c r="BIA20" s="396"/>
      <c r="BIB20" s="396"/>
      <c r="BIC20" s="396"/>
      <c r="BID20" s="396"/>
      <c r="BIE20" s="396"/>
      <c r="BIF20" s="396"/>
      <c r="BIG20" s="396"/>
      <c r="BIH20" s="396"/>
      <c r="BII20" s="396"/>
      <c r="BIJ20" s="396"/>
      <c r="BIK20" s="396"/>
      <c r="BIL20" s="396"/>
      <c r="BIM20" s="396"/>
      <c r="BIN20" s="396"/>
      <c r="BIO20" s="396"/>
      <c r="BIP20" s="396"/>
      <c r="BIQ20" s="396"/>
      <c r="BIR20" s="396"/>
      <c r="BIS20" s="396"/>
      <c r="BIT20" s="396"/>
      <c r="BIU20" s="396"/>
      <c r="BIV20" s="396"/>
      <c r="BIW20" s="396"/>
      <c r="BIX20" s="396"/>
      <c r="BIY20" s="396"/>
      <c r="BIZ20" s="396"/>
      <c r="BJA20" s="396"/>
      <c r="BJB20" s="396"/>
      <c r="BJC20" s="396"/>
      <c r="BJD20" s="396"/>
      <c r="BJE20" s="396"/>
      <c r="BJF20" s="396"/>
      <c r="BJG20" s="396"/>
      <c r="BJH20" s="396"/>
      <c r="BJI20" s="396"/>
      <c r="BJJ20" s="396"/>
      <c r="BJK20" s="396"/>
      <c r="BJL20" s="396"/>
      <c r="BJM20" s="396"/>
      <c r="BJN20" s="396"/>
      <c r="BJO20" s="396"/>
      <c r="BJP20" s="396"/>
      <c r="BJQ20" s="396"/>
      <c r="BJR20" s="396"/>
      <c r="BJS20" s="396"/>
      <c r="BJT20" s="396"/>
      <c r="BJU20" s="396"/>
      <c r="BJV20" s="396"/>
      <c r="BJW20" s="396"/>
      <c r="BJX20" s="396"/>
      <c r="BJY20" s="396"/>
      <c r="BJZ20" s="396"/>
      <c r="BKA20" s="396"/>
      <c r="BKB20" s="396"/>
      <c r="BKC20" s="396"/>
      <c r="BKD20" s="396"/>
      <c r="BKE20" s="396"/>
      <c r="BKF20" s="396"/>
      <c r="BKG20" s="396"/>
      <c r="BKH20" s="396"/>
      <c r="BKI20" s="396"/>
      <c r="BKJ20" s="396"/>
      <c r="BKK20" s="396"/>
      <c r="BKL20" s="396"/>
      <c r="BKM20" s="396"/>
      <c r="BKN20" s="396"/>
      <c r="BKO20" s="396"/>
      <c r="BKP20" s="396"/>
      <c r="BKQ20" s="396"/>
      <c r="BKR20" s="396"/>
      <c r="BKS20" s="396"/>
      <c r="BKT20" s="396"/>
      <c r="BKU20" s="396"/>
      <c r="BKV20" s="396"/>
      <c r="BKW20" s="396"/>
      <c r="BKX20" s="396"/>
      <c r="BKY20" s="396"/>
      <c r="BKZ20" s="396"/>
      <c r="BLA20" s="396"/>
      <c r="BLB20" s="396"/>
      <c r="BLC20" s="396"/>
      <c r="BLD20" s="396"/>
      <c r="BLE20" s="396"/>
      <c r="BLF20" s="396"/>
      <c r="BLG20" s="396"/>
      <c r="BLH20" s="396"/>
      <c r="BLI20" s="396"/>
      <c r="BLJ20" s="396"/>
      <c r="BLK20" s="396"/>
      <c r="BLL20" s="396"/>
      <c r="BLM20" s="396"/>
      <c r="BLN20" s="396"/>
      <c r="BLO20" s="396"/>
      <c r="BLP20" s="396"/>
      <c r="BLQ20" s="396"/>
      <c r="BLR20" s="396"/>
      <c r="BLS20" s="396"/>
      <c r="BLT20" s="396"/>
      <c r="BLU20" s="396"/>
      <c r="BLV20" s="396"/>
      <c r="BLW20" s="396"/>
      <c r="BLX20" s="396"/>
      <c r="BLY20" s="396"/>
      <c r="BLZ20" s="396"/>
      <c r="BMA20" s="396"/>
      <c r="BMB20" s="396"/>
      <c r="BMC20" s="396"/>
      <c r="BMD20" s="396"/>
      <c r="BME20" s="396"/>
      <c r="BMF20" s="396"/>
      <c r="BMG20" s="396"/>
      <c r="BMH20" s="396"/>
      <c r="BMI20" s="396"/>
      <c r="BMJ20" s="396"/>
      <c r="BMK20" s="396"/>
      <c r="BML20" s="396"/>
      <c r="BMM20" s="396"/>
      <c r="BMN20" s="396"/>
      <c r="BMO20" s="396"/>
      <c r="BMP20" s="396"/>
      <c r="BMQ20" s="396"/>
      <c r="BMR20" s="396"/>
      <c r="BMS20" s="396"/>
      <c r="BMT20" s="396"/>
      <c r="BMU20" s="396"/>
      <c r="BMV20" s="396"/>
      <c r="BMW20" s="396"/>
      <c r="BMX20" s="396"/>
      <c r="BMY20" s="396"/>
      <c r="BMZ20" s="396"/>
      <c r="BNA20" s="396"/>
      <c r="BNB20" s="396"/>
      <c r="BNC20" s="396"/>
      <c r="BND20" s="396"/>
      <c r="BNE20" s="396"/>
      <c r="BNF20" s="396"/>
      <c r="BNG20" s="396"/>
      <c r="BNH20" s="396"/>
      <c r="BNI20" s="396"/>
      <c r="BNJ20" s="396"/>
      <c r="BNK20" s="396"/>
      <c r="BNL20" s="396"/>
      <c r="BNM20" s="396"/>
      <c r="BNN20" s="396"/>
      <c r="BNO20" s="396"/>
      <c r="BNP20" s="396"/>
      <c r="BNQ20" s="396"/>
      <c r="BNR20" s="396"/>
      <c r="BNS20" s="396"/>
      <c r="BNT20" s="396"/>
      <c r="BNU20" s="396"/>
      <c r="BNV20" s="396"/>
      <c r="BNW20" s="396"/>
      <c r="BNX20" s="396"/>
      <c r="BNY20" s="396"/>
      <c r="BNZ20" s="396"/>
      <c r="BOA20" s="396"/>
      <c r="BOB20" s="396"/>
      <c r="BOC20" s="396"/>
      <c r="BOD20" s="396"/>
      <c r="BOE20" s="396"/>
      <c r="BOF20" s="396"/>
      <c r="BOG20" s="396"/>
      <c r="BOH20" s="396"/>
      <c r="BOI20" s="396"/>
      <c r="BOJ20" s="396"/>
      <c r="BOK20" s="396"/>
      <c r="BOL20" s="396"/>
      <c r="BOM20" s="396"/>
      <c r="BON20" s="396"/>
      <c r="BOO20" s="396"/>
      <c r="BOP20" s="396"/>
      <c r="BOQ20" s="396"/>
      <c r="BOR20" s="396"/>
      <c r="BOS20" s="396"/>
      <c r="BOT20" s="396"/>
      <c r="BOU20" s="396"/>
      <c r="BOV20" s="396"/>
      <c r="BOW20" s="396"/>
      <c r="BOX20" s="396"/>
      <c r="BOY20" s="396"/>
      <c r="BOZ20" s="396"/>
      <c r="BPA20" s="396"/>
      <c r="BPB20" s="396"/>
      <c r="BPC20" s="396"/>
      <c r="BPD20" s="396"/>
      <c r="BPE20" s="396"/>
      <c r="BPF20" s="396"/>
      <c r="BPG20" s="396"/>
      <c r="BPH20" s="396"/>
      <c r="BPI20" s="396"/>
      <c r="BPJ20" s="396"/>
      <c r="BPK20" s="396"/>
      <c r="BPL20" s="396"/>
      <c r="BPM20" s="396"/>
      <c r="BPN20" s="396"/>
      <c r="BPO20" s="396"/>
      <c r="BPP20" s="396"/>
      <c r="BPQ20" s="396"/>
      <c r="BPR20" s="396"/>
      <c r="BPS20" s="396"/>
      <c r="BPT20" s="396"/>
      <c r="BPU20" s="396"/>
      <c r="BPV20" s="396"/>
      <c r="BPW20" s="396"/>
      <c r="BPX20" s="396"/>
      <c r="BPY20" s="396"/>
      <c r="BPZ20" s="396"/>
      <c r="BQA20" s="396"/>
      <c r="BQB20" s="396"/>
      <c r="BQC20" s="396"/>
      <c r="BQD20" s="396"/>
      <c r="BQE20" s="396"/>
      <c r="BQF20" s="396"/>
      <c r="BQG20" s="396"/>
      <c r="BQH20" s="396"/>
      <c r="BQI20" s="396"/>
      <c r="BQJ20" s="396"/>
      <c r="BQK20" s="396"/>
      <c r="BQL20" s="396"/>
      <c r="BQM20" s="396"/>
      <c r="BQN20" s="396"/>
      <c r="BQO20" s="396"/>
      <c r="BQP20" s="396"/>
      <c r="BQQ20" s="396"/>
      <c r="BQR20" s="396"/>
      <c r="BQS20" s="396"/>
      <c r="BQT20" s="396"/>
      <c r="BQU20" s="396"/>
      <c r="BQV20" s="396"/>
      <c r="BQW20" s="396"/>
      <c r="BQX20" s="396"/>
      <c r="BQY20" s="396"/>
      <c r="BQZ20" s="396"/>
      <c r="BRA20" s="396"/>
      <c r="BRB20" s="396"/>
      <c r="BRC20" s="396"/>
      <c r="BRD20" s="396"/>
      <c r="BRE20" s="396"/>
      <c r="BRF20" s="396"/>
      <c r="BRG20" s="396"/>
      <c r="BRH20" s="396"/>
      <c r="BRI20" s="396"/>
      <c r="BRJ20" s="396"/>
      <c r="BRK20" s="396"/>
      <c r="BRL20" s="396"/>
      <c r="BRM20" s="396"/>
      <c r="BRN20" s="396"/>
      <c r="BRO20" s="396"/>
      <c r="BRP20" s="396"/>
      <c r="BRQ20" s="396"/>
      <c r="BRR20" s="396"/>
      <c r="BRS20" s="396"/>
      <c r="BRT20" s="396"/>
      <c r="BRU20" s="396"/>
      <c r="BRV20" s="396"/>
      <c r="BRW20" s="396"/>
      <c r="BRX20" s="396"/>
      <c r="BRY20" s="396"/>
      <c r="BRZ20" s="396"/>
      <c r="BSA20" s="396"/>
      <c r="BSB20" s="396"/>
      <c r="BSC20" s="396"/>
      <c r="BSD20" s="396"/>
      <c r="BSE20" s="396"/>
      <c r="BSF20" s="396"/>
      <c r="BSG20" s="396"/>
      <c r="BSH20" s="396"/>
      <c r="BSI20" s="396"/>
      <c r="BSJ20" s="396"/>
      <c r="BSK20" s="396"/>
      <c r="BSL20" s="396"/>
      <c r="BSM20" s="396"/>
      <c r="BSN20" s="396"/>
      <c r="BSO20" s="396"/>
      <c r="BSP20" s="396"/>
      <c r="BSQ20" s="396"/>
      <c r="BSR20" s="396"/>
      <c r="BSS20" s="396"/>
      <c r="BST20" s="396"/>
      <c r="BSU20" s="396"/>
      <c r="BSV20" s="396"/>
      <c r="BSW20" s="396"/>
      <c r="BSX20" s="396"/>
      <c r="BSY20" s="396"/>
      <c r="BSZ20" s="396"/>
      <c r="BTA20" s="396"/>
      <c r="BTB20" s="396"/>
      <c r="BTC20" s="396"/>
      <c r="BTD20" s="396"/>
      <c r="BTE20" s="396"/>
      <c r="BTF20" s="396"/>
      <c r="BTG20" s="396"/>
      <c r="BTH20" s="396"/>
      <c r="BTI20" s="396"/>
      <c r="BTJ20" s="396"/>
      <c r="BTK20" s="396"/>
      <c r="BTL20" s="396"/>
      <c r="BTM20" s="396"/>
      <c r="BTN20" s="396"/>
      <c r="BTO20" s="396"/>
      <c r="BTP20" s="396"/>
      <c r="BTQ20" s="396"/>
      <c r="BTR20" s="396"/>
      <c r="BTS20" s="396"/>
      <c r="BTT20" s="396"/>
      <c r="BTU20" s="396"/>
      <c r="BTV20" s="396"/>
      <c r="BTW20" s="396"/>
      <c r="BTX20" s="396"/>
      <c r="BTY20" s="396"/>
      <c r="BTZ20" s="396"/>
      <c r="BUA20" s="396"/>
      <c r="BUB20" s="396"/>
      <c r="BUC20" s="396"/>
      <c r="BUD20" s="396"/>
      <c r="BUE20" s="396"/>
      <c r="BUF20" s="396"/>
      <c r="BUG20" s="396"/>
      <c r="BUH20" s="396"/>
      <c r="BUI20" s="396"/>
      <c r="BUJ20" s="396"/>
      <c r="BUK20" s="396"/>
      <c r="BUL20" s="396"/>
      <c r="BUM20" s="396"/>
      <c r="BUN20" s="396"/>
      <c r="BUO20" s="396"/>
      <c r="BUP20" s="396"/>
      <c r="BUQ20" s="396"/>
      <c r="BUR20" s="396"/>
      <c r="BUS20" s="396"/>
      <c r="BUT20" s="396"/>
      <c r="BUU20" s="396"/>
      <c r="BUV20" s="396"/>
      <c r="BUW20" s="396"/>
      <c r="BUX20" s="396"/>
      <c r="BUY20" s="396"/>
      <c r="BUZ20" s="396"/>
      <c r="BVA20" s="396"/>
      <c r="BVB20" s="396"/>
      <c r="BVC20" s="396"/>
      <c r="BVD20" s="396"/>
      <c r="BVE20" s="396"/>
      <c r="BVF20" s="396"/>
      <c r="BVG20" s="396"/>
      <c r="BVH20" s="396"/>
      <c r="BVI20" s="396"/>
      <c r="BVJ20" s="396"/>
      <c r="BVK20" s="396"/>
      <c r="BVL20" s="396"/>
      <c r="BVM20" s="396"/>
      <c r="BVN20" s="396"/>
      <c r="BVO20" s="396"/>
      <c r="BVP20" s="396"/>
      <c r="BVQ20" s="396"/>
      <c r="BVR20" s="396"/>
      <c r="BVS20" s="396"/>
      <c r="BVT20" s="396"/>
      <c r="BVU20" s="396"/>
      <c r="BVV20" s="396"/>
      <c r="BVW20" s="396"/>
      <c r="BVX20" s="396"/>
      <c r="BVY20" s="396"/>
      <c r="BVZ20" s="396"/>
      <c r="BWA20" s="396"/>
      <c r="BWB20" s="396"/>
      <c r="BWC20" s="396"/>
      <c r="BWD20" s="396"/>
      <c r="BWE20" s="396"/>
      <c r="BWF20" s="396"/>
      <c r="BWG20" s="396"/>
      <c r="BWH20" s="396"/>
      <c r="BWI20" s="396"/>
      <c r="BWJ20" s="396"/>
      <c r="BWK20" s="396"/>
      <c r="BWL20" s="396"/>
      <c r="BWM20" s="396"/>
      <c r="BWN20" s="396"/>
      <c r="BWO20" s="396"/>
      <c r="BWP20" s="396"/>
      <c r="BWQ20" s="396"/>
      <c r="BWR20" s="396"/>
      <c r="BWS20" s="396"/>
      <c r="BWT20" s="396"/>
      <c r="BWU20" s="396"/>
      <c r="BWV20" s="396"/>
      <c r="BWW20" s="396"/>
      <c r="BWX20" s="396"/>
      <c r="BWY20" s="396"/>
      <c r="BWZ20" s="396"/>
      <c r="BXA20" s="396"/>
      <c r="BXB20" s="396"/>
      <c r="BXC20" s="396"/>
      <c r="BXD20" s="396"/>
      <c r="BXE20" s="396"/>
      <c r="BXF20" s="396"/>
      <c r="BXG20" s="396"/>
      <c r="BXH20" s="396"/>
      <c r="BXI20" s="396"/>
      <c r="BXJ20" s="396"/>
      <c r="BXK20" s="396"/>
      <c r="BXL20" s="396"/>
      <c r="BXM20" s="396"/>
      <c r="BXN20" s="396"/>
      <c r="BXO20" s="396"/>
      <c r="BXP20" s="396"/>
      <c r="BXQ20" s="396"/>
      <c r="BXR20" s="396"/>
      <c r="BXS20" s="396"/>
      <c r="BXT20" s="396"/>
      <c r="BXU20" s="396"/>
      <c r="BXV20" s="396"/>
      <c r="BXW20" s="396"/>
      <c r="BXX20" s="396"/>
      <c r="BXY20" s="396"/>
      <c r="BXZ20" s="396"/>
      <c r="BYA20" s="396"/>
      <c r="BYB20" s="396"/>
      <c r="BYC20" s="396"/>
      <c r="BYD20" s="396"/>
      <c r="BYE20" s="396"/>
      <c r="BYF20" s="396"/>
      <c r="BYG20" s="396"/>
      <c r="BYH20" s="396"/>
      <c r="BYI20" s="396"/>
      <c r="BYJ20" s="396"/>
      <c r="BYK20" s="396"/>
      <c r="BYL20" s="396"/>
      <c r="BYM20" s="396"/>
      <c r="BYN20" s="396"/>
      <c r="BYO20" s="396"/>
      <c r="BYP20" s="396"/>
      <c r="BYQ20" s="396"/>
      <c r="BYR20" s="396"/>
      <c r="BYS20" s="396"/>
      <c r="BYT20" s="396"/>
      <c r="BYU20" s="396"/>
      <c r="BYV20" s="396"/>
      <c r="BYW20" s="396"/>
      <c r="BYX20" s="396"/>
      <c r="BYY20" s="396"/>
      <c r="BYZ20" s="396"/>
      <c r="BZA20" s="396"/>
      <c r="BZB20" s="396"/>
      <c r="BZC20" s="396"/>
      <c r="BZD20" s="396"/>
      <c r="BZE20" s="396"/>
      <c r="BZF20" s="396"/>
      <c r="BZG20" s="396"/>
      <c r="BZH20" s="396"/>
      <c r="BZI20" s="396"/>
      <c r="BZJ20" s="396"/>
      <c r="BZK20" s="396"/>
      <c r="BZL20" s="396"/>
      <c r="BZM20" s="396"/>
      <c r="BZN20" s="396"/>
      <c r="BZO20" s="396"/>
      <c r="BZP20" s="396"/>
      <c r="BZQ20" s="396"/>
      <c r="BZR20" s="396"/>
      <c r="BZS20" s="396"/>
      <c r="BZT20" s="396"/>
      <c r="BZU20" s="396"/>
      <c r="BZV20" s="396"/>
      <c r="BZW20" s="396"/>
      <c r="BZX20" s="396"/>
      <c r="BZY20" s="396"/>
      <c r="BZZ20" s="396"/>
      <c r="CAA20" s="396"/>
      <c r="CAB20" s="396"/>
      <c r="CAC20" s="396"/>
      <c r="CAD20" s="396"/>
      <c r="CAE20" s="396"/>
      <c r="CAF20" s="396"/>
      <c r="CAG20" s="396"/>
      <c r="CAH20" s="396"/>
      <c r="CAI20" s="396"/>
      <c r="CAJ20" s="396"/>
      <c r="CAK20" s="396"/>
      <c r="CAL20" s="396"/>
      <c r="CAM20" s="396"/>
      <c r="CAN20" s="396"/>
      <c r="CAO20" s="396"/>
      <c r="CAP20" s="396"/>
      <c r="CAQ20" s="396"/>
      <c r="CAR20" s="396"/>
      <c r="CAS20" s="396"/>
      <c r="CAT20" s="396"/>
      <c r="CAU20" s="396"/>
      <c r="CAV20" s="396"/>
      <c r="CAW20" s="396"/>
      <c r="CAX20" s="396"/>
      <c r="CAY20" s="396"/>
      <c r="CAZ20" s="396"/>
      <c r="CBA20" s="396"/>
      <c r="CBB20" s="396"/>
      <c r="CBC20" s="396"/>
      <c r="CBD20" s="396"/>
      <c r="CBE20" s="396"/>
      <c r="CBF20" s="396"/>
      <c r="CBG20" s="396"/>
      <c r="CBH20" s="396"/>
      <c r="CBI20" s="396"/>
      <c r="CBJ20" s="396"/>
      <c r="CBK20" s="396"/>
      <c r="CBL20" s="396"/>
      <c r="CBM20" s="396"/>
      <c r="CBN20" s="396"/>
      <c r="CBO20" s="396"/>
      <c r="CBP20" s="396"/>
      <c r="CBQ20" s="396"/>
      <c r="CBR20" s="396"/>
      <c r="CBS20" s="396"/>
      <c r="CBT20" s="396"/>
      <c r="CBU20" s="396"/>
      <c r="CBV20" s="396"/>
      <c r="CBW20" s="396"/>
      <c r="CBX20" s="396"/>
      <c r="CBY20" s="396"/>
      <c r="CBZ20" s="396"/>
      <c r="CCA20" s="396"/>
      <c r="CCB20" s="396"/>
      <c r="CCC20" s="396"/>
      <c r="CCD20" s="396"/>
      <c r="CCE20" s="396"/>
      <c r="CCF20" s="396"/>
      <c r="CCG20" s="396"/>
      <c r="CCH20" s="396"/>
      <c r="CCI20" s="396"/>
      <c r="CCJ20" s="396"/>
      <c r="CCK20" s="396"/>
      <c r="CCL20" s="396"/>
      <c r="CCM20" s="396"/>
      <c r="CCN20" s="396"/>
      <c r="CCO20" s="396"/>
      <c r="CCP20" s="396"/>
      <c r="CCQ20" s="396"/>
      <c r="CCR20" s="396"/>
      <c r="CCS20" s="396"/>
      <c r="CCT20" s="396"/>
      <c r="CCU20" s="396"/>
      <c r="CCV20" s="396"/>
      <c r="CCW20" s="396"/>
      <c r="CCX20" s="396"/>
      <c r="CCY20" s="396"/>
      <c r="CCZ20" s="396"/>
      <c r="CDA20" s="396"/>
      <c r="CDB20" s="396"/>
      <c r="CDC20" s="396"/>
      <c r="CDD20" s="396"/>
      <c r="CDE20" s="396"/>
      <c r="CDF20" s="396"/>
      <c r="CDG20" s="396"/>
      <c r="CDH20" s="396"/>
      <c r="CDI20" s="396"/>
      <c r="CDJ20" s="396"/>
      <c r="CDK20" s="396"/>
      <c r="CDL20" s="396"/>
      <c r="CDM20" s="396"/>
      <c r="CDN20" s="396"/>
      <c r="CDO20" s="396"/>
      <c r="CDP20" s="396"/>
      <c r="CDQ20" s="396"/>
      <c r="CDR20" s="396"/>
      <c r="CDS20" s="396"/>
      <c r="CDT20" s="396"/>
      <c r="CDU20" s="396"/>
      <c r="CDV20" s="396"/>
      <c r="CDW20" s="396"/>
      <c r="CDX20" s="396"/>
      <c r="CDY20" s="396"/>
      <c r="CDZ20" s="396"/>
      <c r="CEA20" s="396"/>
      <c r="CEB20" s="396"/>
      <c r="CEC20" s="396"/>
      <c r="CED20" s="396"/>
      <c r="CEE20" s="396"/>
      <c r="CEF20" s="396"/>
      <c r="CEG20" s="396"/>
      <c r="CEH20" s="396"/>
      <c r="CEI20" s="396"/>
      <c r="CEJ20" s="396"/>
      <c r="CEK20" s="396"/>
      <c r="CEL20" s="396"/>
      <c r="CEM20" s="396"/>
      <c r="CEN20" s="396"/>
      <c r="CEO20" s="396"/>
      <c r="CEP20" s="396"/>
      <c r="CEQ20" s="396"/>
      <c r="CER20" s="396"/>
      <c r="CES20" s="396"/>
      <c r="CET20" s="396"/>
      <c r="CEU20" s="396"/>
      <c r="CEV20" s="396"/>
      <c r="CEW20" s="396"/>
      <c r="CEX20" s="396"/>
      <c r="CEY20" s="396"/>
      <c r="CEZ20" s="396"/>
      <c r="CFA20" s="396"/>
      <c r="CFB20" s="396"/>
      <c r="CFC20" s="396"/>
      <c r="CFD20" s="396"/>
      <c r="CFE20" s="396"/>
      <c r="CFF20" s="396"/>
      <c r="CFG20" s="396"/>
      <c r="CFH20" s="396"/>
      <c r="CFI20" s="396"/>
      <c r="CFJ20" s="396"/>
      <c r="CFK20" s="396"/>
      <c r="CFL20" s="396"/>
      <c r="CFM20" s="396"/>
      <c r="CFN20" s="396"/>
      <c r="CFO20" s="396"/>
      <c r="CFP20" s="396"/>
      <c r="CFQ20" s="396"/>
      <c r="CFR20" s="396"/>
      <c r="CFS20" s="396"/>
      <c r="CFT20" s="396"/>
      <c r="CFU20" s="396"/>
      <c r="CFV20" s="396"/>
      <c r="CFW20" s="396"/>
      <c r="CFX20" s="396"/>
      <c r="CFY20" s="396"/>
      <c r="CFZ20" s="396"/>
      <c r="CGA20" s="396"/>
      <c r="CGB20" s="396"/>
      <c r="CGC20" s="396"/>
      <c r="CGD20" s="396"/>
      <c r="CGE20" s="396"/>
      <c r="CGF20" s="396"/>
      <c r="CGG20" s="396"/>
      <c r="CGH20" s="396"/>
      <c r="CGI20" s="396"/>
      <c r="CGJ20" s="396"/>
      <c r="CGK20" s="396"/>
      <c r="CGL20" s="396"/>
      <c r="CGM20" s="396"/>
      <c r="CGN20" s="396"/>
      <c r="CGO20" s="396"/>
      <c r="CGP20" s="396"/>
      <c r="CGQ20" s="396"/>
      <c r="CGR20" s="396"/>
      <c r="CGS20" s="396"/>
      <c r="CGT20" s="396"/>
      <c r="CGU20" s="396"/>
      <c r="CGV20" s="396"/>
      <c r="CGW20" s="396"/>
      <c r="CGX20" s="396"/>
      <c r="CGY20" s="396"/>
      <c r="CGZ20" s="396"/>
      <c r="CHA20" s="396"/>
      <c r="CHB20" s="396"/>
      <c r="CHC20" s="396"/>
      <c r="CHD20" s="396"/>
      <c r="CHE20" s="396"/>
      <c r="CHF20" s="396"/>
      <c r="CHG20" s="396"/>
      <c r="CHH20" s="396"/>
      <c r="CHI20" s="396"/>
      <c r="CHJ20" s="396"/>
      <c r="CHK20" s="396"/>
      <c r="CHL20" s="396"/>
      <c r="CHM20" s="396"/>
      <c r="CHN20" s="396"/>
      <c r="CHO20" s="396"/>
      <c r="CHP20" s="396"/>
      <c r="CHQ20" s="396"/>
      <c r="CHR20" s="396"/>
      <c r="CHS20" s="396"/>
      <c r="CHT20" s="396"/>
      <c r="CHU20" s="396"/>
      <c r="CHV20" s="396"/>
      <c r="CHW20" s="396"/>
      <c r="CHX20" s="396"/>
      <c r="CHY20" s="396"/>
      <c r="CHZ20" s="396"/>
      <c r="CIA20" s="396"/>
      <c r="CIB20" s="396"/>
      <c r="CIC20" s="396"/>
      <c r="CID20" s="396"/>
      <c r="CIE20" s="396"/>
      <c r="CIF20" s="396"/>
      <c r="CIG20" s="396"/>
      <c r="CIH20" s="396"/>
      <c r="CII20" s="396"/>
      <c r="CIJ20" s="396"/>
      <c r="CIK20" s="396"/>
      <c r="CIL20" s="396"/>
      <c r="CIM20" s="396"/>
      <c r="CIN20" s="396"/>
      <c r="CIO20" s="396"/>
      <c r="CIP20" s="396"/>
      <c r="CIQ20" s="396"/>
      <c r="CIR20" s="396"/>
      <c r="CIS20" s="396"/>
      <c r="CIT20" s="396"/>
      <c r="CIU20" s="396"/>
      <c r="CIV20" s="396"/>
      <c r="CIW20" s="396"/>
      <c r="CIX20" s="396"/>
      <c r="CIY20" s="396"/>
      <c r="CIZ20" s="396"/>
      <c r="CJA20" s="396"/>
      <c r="CJB20" s="396"/>
      <c r="CJC20" s="396"/>
      <c r="CJD20" s="396"/>
      <c r="CJE20" s="396"/>
      <c r="CJF20" s="396"/>
      <c r="CJG20" s="396"/>
      <c r="CJH20" s="396"/>
      <c r="CJI20" s="396"/>
      <c r="CJJ20" s="396"/>
      <c r="CJK20" s="396"/>
      <c r="CJL20" s="396"/>
      <c r="CJM20" s="396"/>
      <c r="CJN20" s="396"/>
      <c r="CJO20" s="396"/>
      <c r="CJP20" s="396"/>
      <c r="CJQ20" s="396"/>
      <c r="CJR20" s="396"/>
      <c r="CJS20" s="396"/>
      <c r="CJT20" s="396"/>
      <c r="CJU20" s="396"/>
      <c r="CJV20" s="396"/>
      <c r="CJW20" s="396"/>
      <c r="CJX20" s="396"/>
      <c r="CJY20" s="396"/>
      <c r="CJZ20" s="396"/>
      <c r="CKA20" s="396"/>
      <c r="CKB20" s="396"/>
      <c r="CKC20" s="396"/>
      <c r="CKD20" s="396"/>
      <c r="CKE20" s="396"/>
      <c r="CKF20" s="396"/>
      <c r="CKG20" s="396"/>
      <c r="CKH20" s="396"/>
      <c r="CKI20" s="396"/>
      <c r="CKJ20" s="396"/>
      <c r="CKK20" s="396"/>
      <c r="CKL20" s="396"/>
      <c r="CKM20" s="396"/>
      <c r="CKN20" s="396"/>
      <c r="CKO20" s="396"/>
      <c r="CKP20" s="396"/>
      <c r="CKQ20" s="396"/>
      <c r="CKR20" s="396"/>
      <c r="CKS20" s="396"/>
      <c r="CKT20" s="396"/>
      <c r="CKU20" s="396"/>
      <c r="CKV20" s="396"/>
      <c r="CKW20" s="396"/>
      <c r="CKX20" s="396"/>
      <c r="CKY20" s="396"/>
      <c r="CKZ20" s="396"/>
      <c r="CLA20" s="396"/>
      <c r="CLB20" s="396"/>
      <c r="CLC20" s="396"/>
      <c r="CLD20" s="396"/>
      <c r="CLE20" s="396"/>
      <c r="CLF20" s="396"/>
      <c r="CLG20" s="396"/>
      <c r="CLH20" s="396"/>
      <c r="CLI20" s="396"/>
      <c r="CLJ20" s="396"/>
      <c r="CLK20" s="396"/>
      <c r="CLL20" s="396"/>
      <c r="CLM20" s="396"/>
      <c r="CLN20" s="396"/>
      <c r="CLO20" s="396"/>
      <c r="CLP20" s="396"/>
      <c r="CLQ20" s="396"/>
      <c r="CLR20" s="396"/>
      <c r="CLS20" s="396"/>
      <c r="CLT20" s="396"/>
      <c r="CLU20" s="396"/>
      <c r="CLV20" s="396"/>
      <c r="CLW20" s="396"/>
      <c r="CLX20" s="396"/>
      <c r="CLY20" s="396"/>
      <c r="CLZ20" s="396"/>
      <c r="CMA20" s="396"/>
      <c r="CMB20" s="396"/>
      <c r="CMC20" s="396"/>
      <c r="CMD20" s="396"/>
      <c r="CME20" s="396"/>
      <c r="CMF20" s="396"/>
      <c r="CMG20" s="396"/>
      <c r="CMH20" s="396"/>
      <c r="CMI20" s="396"/>
      <c r="CMJ20" s="396"/>
      <c r="CMK20" s="396"/>
      <c r="CML20" s="396"/>
      <c r="CMM20" s="396"/>
      <c r="CMN20" s="396"/>
      <c r="CMO20" s="396"/>
      <c r="CMP20" s="396"/>
      <c r="CMQ20" s="396"/>
      <c r="CMR20" s="396"/>
      <c r="CMS20" s="396"/>
      <c r="CMT20" s="396"/>
      <c r="CMU20" s="396"/>
      <c r="CMV20" s="396"/>
      <c r="CMW20" s="396"/>
      <c r="CMX20" s="396"/>
      <c r="CMY20" s="396"/>
      <c r="CMZ20" s="396"/>
      <c r="CNA20" s="396"/>
      <c r="CNB20" s="396"/>
      <c r="CNC20" s="396"/>
      <c r="CND20" s="396"/>
      <c r="CNE20" s="396"/>
      <c r="CNF20" s="396"/>
      <c r="CNG20" s="396"/>
      <c r="CNH20" s="396"/>
      <c r="CNI20" s="396"/>
      <c r="CNJ20" s="396"/>
      <c r="CNK20" s="396"/>
      <c r="CNL20" s="396"/>
      <c r="CNM20" s="396"/>
      <c r="CNN20" s="396"/>
      <c r="CNO20" s="396"/>
      <c r="CNP20" s="396"/>
      <c r="CNQ20" s="396"/>
      <c r="CNR20" s="396"/>
      <c r="CNS20" s="396"/>
      <c r="CNT20" s="396"/>
      <c r="CNU20" s="396"/>
      <c r="CNV20" s="396"/>
      <c r="CNW20" s="396"/>
      <c r="CNX20" s="396"/>
      <c r="CNY20" s="396"/>
      <c r="CNZ20" s="396"/>
      <c r="COA20" s="396"/>
      <c r="COB20" s="396"/>
      <c r="COC20" s="396"/>
      <c r="COD20" s="396"/>
      <c r="COE20" s="396"/>
      <c r="COF20" s="396"/>
      <c r="COG20" s="396"/>
      <c r="COH20" s="396"/>
      <c r="COI20" s="396"/>
      <c r="COJ20" s="396"/>
      <c r="COK20" s="396"/>
      <c r="COL20" s="396"/>
      <c r="COM20" s="396"/>
      <c r="CON20" s="396"/>
      <c r="COO20" s="396"/>
      <c r="COP20" s="396"/>
      <c r="COQ20" s="396"/>
      <c r="COR20" s="396"/>
      <c r="COS20" s="396"/>
      <c r="COT20" s="396"/>
      <c r="COU20" s="396"/>
      <c r="COV20" s="396"/>
      <c r="COW20" s="396"/>
      <c r="COX20" s="396"/>
      <c r="COY20" s="396"/>
      <c r="COZ20" s="396"/>
      <c r="CPA20" s="396"/>
      <c r="CPB20" s="396"/>
      <c r="CPC20" s="396"/>
      <c r="CPD20" s="396"/>
      <c r="CPE20" s="396"/>
      <c r="CPF20" s="396"/>
      <c r="CPG20" s="396"/>
      <c r="CPH20" s="396"/>
      <c r="CPI20" s="396"/>
      <c r="CPJ20" s="396"/>
      <c r="CPK20" s="396"/>
      <c r="CPL20" s="396"/>
      <c r="CPM20" s="396"/>
      <c r="CPN20" s="396"/>
      <c r="CPO20" s="396"/>
      <c r="CPP20" s="396"/>
      <c r="CPQ20" s="396"/>
      <c r="CPR20" s="396"/>
      <c r="CPS20" s="396"/>
      <c r="CPT20" s="396"/>
      <c r="CPU20" s="396"/>
      <c r="CPV20" s="396"/>
      <c r="CPW20" s="396"/>
      <c r="CPX20" s="396"/>
      <c r="CPY20" s="396"/>
      <c r="CPZ20" s="396"/>
      <c r="CQA20" s="396"/>
      <c r="CQB20" s="396"/>
      <c r="CQC20" s="396"/>
      <c r="CQD20" s="396"/>
      <c r="CQE20" s="396"/>
      <c r="CQF20" s="396"/>
      <c r="CQG20" s="396"/>
      <c r="CQH20" s="396"/>
      <c r="CQI20" s="396"/>
      <c r="CQJ20" s="396"/>
      <c r="CQK20" s="396"/>
      <c r="CQL20" s="396"/>
      <c r="CQM20" s="396"/>
      <c r="CQN20" s="396"/>
      <c r="CQO20" s="396"/>
      <c r="CQP20" s="396"/>
      <c r="CQQ20" s="396"/>
      <c r="CQR20" s="396"/>
      <c r="CQS20" s="396"/>
      <c r="CQT20" s="396"/>
      <c r="CQU20" s="396"/>
      <c r="CQV20" s="396"/>
      <c r="CQW20" s="396"/>
      <c r="CQX20" s="396"/>
      <c r="CQY20" s="396"/>
      <c r="CQZ20" s="396"/>
      <c r="CRA20" s="396"/>
      <c r="CRB20" s="396"/>
      <c r="CRC20" s="396"/>
      <c r="CRD20" s="396"/>
      <c r="CRE20" s="396"/>
      <c r="CRF20" s="396"/>
      <c r="CRG20" s="396"/>
      <c r="CRH20" s="396"/>
      <c r="CRI20" s="396"/>
      <c r="CRJ20" s="396"/>
      <c r="CRK20" s="396"/>
      <c r="CRL20" s="396"/>
      <c r="CRM20" s="396"/>
      <c r="CRN20" s="396"/>
      <c r="CRO20" s="396"/>
      <c r="CRP20" s="396"/>
      <c r="CRQ20" s="396"/>
      <c r="CRR20" s="396"/>
      <c r="CRS20" s="396"/>
      <c r="CRT20" s="396"/>
      <c r="CRU20" s="396"/>
      <c r="CRV20" s="396"/>
      <c r="CRW20" s="396"/>
      <c r="CRX20" s="396"/>
      <c r="CRY20" s="396"/>
      <c r="CRZ20" s="396"/>
      <c r="CSA20" s="396"/>
      <c r="CSB20" s="396"/>
      <c r="CSC20" s="396"/>
      <c r="CSD20" s="396"/>
      <c r="CSE20" s="396"/>
      <c r="CSF20" s="396"/>
      <c r="CSG20" s="396"/>
      <c r="CSH20" s="396"/>
      <c r="CSI20" s="396"/>
      <c r="CSJ20" s="396"/>
      <c r="CSK20" s="396"/>
      <c r="CSL20" s="396"/>
      <c r="CSM20" s="396"/>
      <c r="CSN20" s="396"/>
      <c r="CSO20" s="396"/>
      <c r="CSP20" s="396"/>
      <c r="CSQ20" s="396"/>
      <c r="CSR20" s="396"/>
      <c r="CSS20" s="396"/>
      <c r="CST20" s="396"/>
      <c r="CSU20" s="396"/>
      <c r="CSV20" s="396"/>
      <c r="CSW20" s="396"/>
      <c r="CSX20" s="396"/>
      <c r="CSY20" s="396"/>
      <c r="CSZ20" s="396"/>
      <c r="CTA20" s="396"/>
      <c r="CTB20" s="396"/>
      <c r="CTC20" s="396"/>
      <c r="CTD20" s="396"/>
      <c r="CTE20" s="396"/>
      <c r="CTF20" s="396"/>
      <c r="CTG20" s="396"/>
      <c r="CTH20" s="396"/>
      <c r="CTI20" s="396"/>
      <c r="CTJ20" s="396"/>
      <c r="CTK20" s="396"/>
      <c r="CTL20" s="396"/>
      <c r="CTM20" s="396"/>
      <c r="CTN20" s="396"/>
      <c r="CTO20" s="396"/>
      <c r="CTP20" s="396"/>
      <c r="CTQ20" s="396"/>
      <c r="CTR20" s="396"/>
      <c r="CTS20" s="396"/>
      <c r="CTT20" s="396"/>
      <c r="CTU20" s="396"/>
      <c r="CTV20" s="396"/>
      <c r="CTW20" s="396"/>
      <c r="CTX20" s="396"/>
      <c r="CTY20" s="396"/>
      <c r="CTZ20" s="396"/>
      <c r="CUA20" s="396"/>
      <c r="CUB20" s="396"/>
      <c r="CUC20" s="396"/>
      <c r="CUD20" s="396"/>
      <c r="CUE20" s="396"/>
      <c r="CUF20" s="396"/>
      <c r="CUG20" s="396"/>
      <c r="CUH20" s="396"/>
      <c r="CUI20" s="396"/>
      <c r="CUJ20" s="396"/>
      <c r="CUK20" s="396"/>
      <c r="CUL20" s="396"/>
      <c r="CUM20" s="396"/>
      <c r="CUN20" s="396"/>
      <c r="CUO20" s="396"/>
      <c r="CUP20" s="396"/>
      <c r="CUQ20" s="396"/>
      <c r="CUR20" s="396"/>
      <c r="CUS20" s="396"/>
      <c r="CUT20" s="396"/>
      <c r="CUU20" s="396"/>
      <c r="CUV20" s="396"/>
      <c r="CUW20" s="396"/>
      <c r="CUX20" s="396"/>
      <c r="CUY20" s="396"/>
      <c r="CUZ20" s="396"/>
      <c r="CVA20" s="396"/>
      <c r="CVB20" s="396"/>
      <c r="CVC20" s="396"/>
      <c r="CVD20" s="396"/>
      <c r="CVE20" s="396"/>
      <c r="CVF20" s="396"/>
      <c r="CVG20" s="396"/>
      <c r="CVH20" s="396"/>
      <c r="CVI20" s="396"/>
      <c r="CVJ20" s="396"/>
      <c r="CVK20" s="396"/>
      <c r="CVL20" s="396"/>
      <c r="CVM20" s="396"/>
      <c r="CVN20" s="396"/>
      <c r="CVO20" s="396"/>
      <c r="CVP20" s="396"/>
      <c r="CVQ20" s="396"/>
      <c r="CVR20" s="396"/>
      <c r="CVS20" s="396"/>
      <c r="CVT20" s="396"/>
      <c r="CVU20" s="396"/>
      <c r="CVV20" s="396"/>
      <c r="CVW20" s="396"/>
      <c r="CVX20" s="396"/>
      <c r="CVY20" s="396"/>
      <c r="CVZ20" s="396"/>
      <c r="CWA20" s="396"/>
      <c r="CWB20" s="396"/>
      <c r="CWC20" s="396"/>
      <c r="CWD20" s="396"/>
      <c r="CWE20" s="396"/>
      <c r="CWF20" s="396"/>
      <c r="CWG20" s="396"/>
      <c r="CWH20" s="396"/>
      <c r="CWI20" s="396"/>
      <c r="CWJ20" s="396"/>
      <c r="CWK20" s="396"/>
      <c r="CWL20" s="396"/>
      <c r="CWM20" s="396"/>
      <c r="CWN20" s="396"/>
      <c r="CWO20" s="396"/>
      <c r="CWP20" s="396"/>
      <c r="CWQ20" s="396"/>
      <c r="CWR20" s="396"/>
      <c r="CWS20" s="396"/>
      <c r="CWT20" s="396"/>
      <c r="CWU20" s="396"/>
      <c r="CWV20" s="396"/>
      <c r="CWW20" s="396"/>
      <c r="CWX20" s="396"/>
      <c r="CWY20" s="396"/>
      <c r="CWZ20" s="396"/>
      <c r="CXA20" s="396"/>
      <c r="CXB20" s="396"/>
      <c r="CXC20" s="396"/>
      <c r="CXD20" s="396"/>
      <c r="CXE20" s="396"/>
      <c r="CXF20" s="396"/>
      <c r="CXG20" s="396"/>
      <c r="CXH20" s="396"/>
      <c r="CXI20" s="396"/>
      <c r="CXJ20" s="396"/>
      <c r="CXK20" s="396"/>
      <c r="CXL20" s="396"/>
      <c r="CXM20" s="396"/>
      <c r="CXN20" s="396"/>
      <c r="CXO20" s="396"/>
      <c r="CXP20" s="396"/>
      <c r="CXQ20" s="396"/>
      <c r="CXR20" s="396"/>
      <c r="CXS20" s="396"/>
      <c r="CXT20" s="396"/>
      <c r="CXU20" s="396"/>
      <c r="CXV20" s="396"/>
      <c r="CXW20" s="396"/>
      <c r="CXX20" s="396"/>
      <c r="CXY20" s="396"/>
      <c r="CXZ20" s="396"/>
      <c r="CYA20" s="396"/>
      <c r="CYB20" s="396"/>
      <c r="CYC20" s="396"/>
      <c r="CYD20" s="396"/>
      <c r="CYE20" s="396"/>
      <c r="CYF20" s="396"/>
      <c r="CYG20" s="396"/>
      <c r="CYH20" s="396"/>
      <c r="CYI20" s="396"/>
      <c r="CYJ20" s="396"/>
      <c r="CYK20" s="396"/>
      <c r="CYL20" s="396"/>
      <c r="CYM20" s="396"/>
      <c r="CYN20" s="396"/>
      <c r="CYO20" s="396"/>
      <c r="CYP20" s="396"/>
      <c r="CYQ20" s="396"/>
      <c r="CYR20" s="396"/>
      <c r="CYS20" s="396"/>
      <c r="CYT20" s="396"/>
      <c r="CYU20" s="396"/>
      <c r="CYV20" s="396"/>
      <c r="CYW20" s="396"/>
      <c r="CYX20" s="396"/>
      <c r="CYY20" s="396"/>
      <c r="CYZ20" s="396"/>
      <c r="CZA20" s="396"/>
      <c r="CZB20" s="396"/>
      <c r="CZC20" s="396"/>
      <c r="CZD20" s="396"/>
      <c r="CZE20" s="396"/>
      <c r="CZF20" s="396"/>
      <c r="CZG20" s="396"/>
      <c r="CZH20" s="396"/>
      <c r="CZI20" s="396"/>
      <c r="CZJ20" s="396"/>
      <c r="CZK20" s="396"/>
      <c r="CZL20" s="396"/>
      <c r="CZM20" s="396"/>
      <c r="CZN20" s="396"/>
      <c r="CZO20" s="396"/>
      <c r="CZP20" s="396"/>
      <c r="CZQ20" s="396"/>
      <c r="CZR20" s="396"/>
      <c r="CZS20" s="396"/>
      <c r="CZT20" s="396"/>
      <c r="CZU20" s="396"/>
      <c r="CZV20" s="396"/>
      <c r="CZW20" s="396"/>
      <c r="CZX20" s="396"/>
      <c r="CZY20" s="396"/>
      <c r="CZZ20" s="396"/>
      <c r="DAA20" s="396"/>
      <c r="DAB20" s="396"/>
      <c r="DAC20" s="396"/>
      <c r="DAD20" s="396"/>
      <c r="DAE20" s="396"/>
      <c r="DAF20" s="396"/>
      <c r="DAG20" s="396"/>
      <c r="DAH20" s="396"/>
      <c r="DAI20" s="396"/>
      <c r="DAJ20" s="396"/>
      <c r="DAK20" s="396"/>
      <c r="DAL20" s="396"/>
      <c r="DAM20" s="396"/>
      <c r="DAN20" s="396"/>
      <c r="DAO20" s="396"/>
      <c r="DAP20" s="396"/>
      <c r="DAQ20" s="396"/>
      <c r="DAR20" s="396"/>
      <c r="DAS20" s="396"/>
      <c r="DAT20" s="396"/>
      <c r="DAU20" s="396"/>
      <c r="DAV20" s="396"/>
      <c r="DAW20" s="396"/>
      <c r="DAX20" s="396"/>
      <c r="DAY20" s="396"/>
      <c r="DAZ20" s="396"/>
      <c r="DBA20" s="396"/>
      <c r="DBB20" s="396"/>
      <c r="DBC20" s="396"/>
      <c r="DBD20" s="396"/>
      <c r="DBE20" s="396"/>
      <c r="DBF20" s="396"/>
      <c r="DBG20" s="396"/>
      <c r="DBH20" s="396"/>
      <c r="DBI20" s="396"/>
      <c r="DBJ20" s="396"/>
      <c r="DBK20" s="396"/>
      <c r="DBL20" s="396"/>
      <c r="DBM20" s="396"/>
      <c r="DBN20" s="396"/>
      <c r="DBO20" s="396"/>
      <c r="DBP20" s="396"/>
      <c r="DBQ20" s="396"/>
      <c r="DBR20" s="396"/>
      <c r="DBS20" s="396"/>
      <c r="DBT20" s="396"/>
      <c r="DBU20" s="396"/>
      <c r="DBV20" s="396"/>
      <c r="DBW20" s="396"/>
      <c r="DBX20" s="396"/>
      <c r="DBY20" s="396"/>
      <c r="DBZ20" s="396"/>
      <c r="DCA20" s="396"/>
      <c r="DCB20" s="396"/>
      <c r="DCC20" s="396"/>
      <c r="DCD20" s="396"/>
      <c r="DCE20" s="396"/>
      <c r="DCF20" s="396"/>
      <c r="DCG20" s="396"/>
      <c r="DCH20" s="396"/>
      <c r="DCI20" s="396"/>
      <c r="DCJ20" s="396"/>
      <c r="DCK20" s="396"/>
      <c r="DCL20" s="396"/>
      <c r="DCM20" s="396"/>
      <c r="DCN20" s="396"/>
      <c r="DCO20" s="396"/>
      <c r="DCP20" s="396"/>
      <c r="DCQ20" s="396"/>
      <c r="DCR20" s="396"/>
      <c r="DCS20" s="396"/>
      <c r="DCT20" s="396"/>
      <c r="DCU20" s="396"/>
      <c r="DCV20" s="396"/>
      <c r="DCW20" s="396"/>
      <c r="DCX20" s="396"/>
      <c r="DCY20" s="396"/>
      <c r="DCZ20" s="396"/>
      <c r="DDA20" s="396"/>
      <c r="DDB20" s="396"/>
      <c r="DDC20" s="396"/>
      <c r="DDD20" s="396"/>
      <c r="DDE20" s="396"/>
      <c r="DDF20" s="396"/>
      <c r="DDG20" s="396"/>
      <c r="DDH20" s="396"/>
      <c r="DDI20" s="396"/>
      <c r="DDJ20" s="396"/>
      <c r="DDK20" s="396"/>
      <c r="DDL20" s="396"/>
      <c r="DDM20" s="396"/>
      <c r="DDN20" s="396"/>
      <c r="DDO20" s="396"/>
      <c r="DDP20" s="396"/>
      <c r="DDQ20" s="396"/>
      <c r="DDR20" s="396"/>
      <c r="DDS20" s="396"/>
      <c r="DDT20" s="396"/>
      <c r="DDU20" s="396"/>
      <c r="DDV20" s="396"/>
      <c r="DDW20" s="396"/>
      <c r="DDX20" s="396"/>
      <c r="DDY20" s="396"/>
      <c r="DDZ20" s="396"/>
      <c r="DEA20" s="396"/>
      <c r="DEB20" s="396"/>
      <c r="DEC20" s="396"/>
      <c r="DED20" s="396"/>
      <c r="DEE20" s="396"/>
      <c r="DEF20" s="396"/>
      <c r="DEG20" s="396"/>
      <c r="DEH20" s="396"/>
      <c r="DEI20" s="396"/>
      <c r="DEJ20" s="396"/>
      <c r="DEK20" s="396"/>
      <c r="DEL20" s="396"/>
      <c r="DEM20" s="396"/>
      <c r="DEN20" s="396"/>
      <c r="DEO20" s="396"/>
      <c r="DEP20" s="396"/>
      <c r="DEQ20" s="396"/>
      <c r="DER20" s="396"/>
      <c r="DES20" s="396"/>
      <c r="DET20" s="396"/>
      <c r="DEU20" s="396"/>
      <c r="DEV20" s="396"/>
      <c r="DEW20" s="396"/>
      <c r="DEX20" s="396"/>
      <c r="DEY20" s="396"/>
      <c r="DEZ20" s="396"/>
      <c r="DFA20" s="396"/>
      <c r="DFB20" s="396"/>
      <c r="DFC20" s="396"/>
      <c r="DFD20" s="396"/>
      <c r="DFE20" s="396"/>
      <c r="DFF20" s="396"/>
      <c r="DFG20" s="396"/>
      <c r="DFH20" s="396"/>
      <c r="DFI20" s="396"/>
      <c r="DFJ20" s="396"/>
      <c r="DFK20" s="396"/>
      <c r="DFL20" s="396"/>
      <c r="DFM20" s="396"/>
      <c r="DFN20" s="396"/>
      <c r="DFO20" s="396"/>
      <c r="DFP20" s="396"/>
      <c r="DFQ20" s="396"/>
      <c r="DFR20" s="396"/>
      <c r="DFS20" s="396"/>
      <c r="DFT20" s="396"/>
      <c r="DFU20" s="396"/>
      <c r="DFV20" s="396"/>
      <c r="DFW20" s="396"/>
      <c r="DFX20" s="396"/>
      <c r="DFY20" s="396"/>
      <c r="DFZ20" s="396"/>
      <c r="DGA20" s="396"/>
      <c r="DGB20" s="396"/>
      <c r="DGC20" s="396"/>
      <c r="DGD20" s="396"/>
      <c r="DGE20" s="396"/>
      <c r="DGF20" s="396"/>
      <c r="DGG20" s="396"/>
      <c r="DGH20" s="396"/>
      <c r="DGI20" s="396"/>
      <c r="DGJ20" s="396"/>
      <c r="DGK20" s="396"/>
      <c r="DGL20" s="396"/>
      <c r="DGM20" s="396"/>
      <c r="DGN20" s="396"/>
      <c r="DGO20" s="396"/>
      <c r="DGP20" s="396"/>
      <c r="DGQ20" s="396"/>
      <c r="DGR20" s="396"/>
      <c r="DGS20" s="396"/>
      <c r="DGT20" s="396"/>
      <c r="DGU20" s="396"/>
      <c r="DGV20" s="396"/>
      <c r="DGW20" s="396"/>
      <c r="DGX20" s="396"/>
      <c r="DGY20" s="396"/>
      <c r="DGZ20" s="396"/>
      <c r="DHA20" s="396"/>
      <c r="DHB20" s="396"/>
      <c r="DHC20" s="396"/>
      <c r="DHD20" s="396"/>
      <c r="DHE20" s="396"/>
      <c r="DHF20" s="396"/>
      <c r="DHG20" s="396"/>
      <c r="DHH20" s="396"/>
      <c r="DHI20" s="396"/>
      <c r="DHJ20" s="396"/>
      <c r="DHK20" s="396"/>
      <c r="DHL20" s="396"/>
      <c r="DHM20" s="396"/>
      <c r="DHN20" s="396"/>
      <c r="DHO20" s="396"/>
      <c r="DHP20" s="396"/>
      <c r="DHQ20" s="396"/>
      <c r="DHR20" s="396"/>
      <c r="DHS20" s="396"/>
      <c r="DHT20" s="396"/>
      <c r="DHU20" s="396"/>
      <c r="DHV20" s="396"/>
      <c r="DHW20" s="396"/>
      <c r="DHX20" s="396"/>
      <c r="DHY20" s="396"/>
      <c r="DHZ20" s="396"/>
      <c r="DIA20" s="396"/>
      <c r="DIB20" s="396"/>
      <c r="DIC20" s="396"/>
      <c r="DID20" s="396"/>
      <c r="DIE20" s="396"/>
      <c r="DIF20" s="396"/>
      <c r="DIG20" s="396"/>
      <c r="DIH20" s="396"/>
      <c r="DII20" s="396"/>
      <c r="DIJ20" s="396"/>
      <c r="DIK20" s="396"/>
      <c r="DIL20" s="396"/>
      <c r="DIM20" s="396"/>
      <c r="DIN20" s="396"/>
      <c r="DIO20" s="396"/>
      <c r="DIP20" s="396"/>
      <c r="DIQ20" s="396"/>
      <c r="DIR20" s="396"/>
      <c r="DIS20" s="396"/>
      <c r="DIT20" s="396"/>
      <c r="DIU20" s="396"/>
      <c r="DIV20" s="396"/>
      <c r="DIW20" s="396"/>
      <c r="DIX20" s="396"/>
      <c r="DIY20" s="396"/>
      <c r="DIZ20" s="396"/>
      <c r="DJA20" s="396"/>
      <c r="DJB20" s="396"/>
      <c r="DJC20" s="396"/>
      <c r="DJD20" s="396"/>
      <c r="DJE20" s="396"/>
      <c r="DJF20" s="396"/>
      <c r="DJG20" s="396"/>
      <c r="DJH20" s="396"/>
      <c r="DJI20" s="396"/>
      <c r="DJJ20" s="396"/>
      <c r="DJK20" s="396"/>
      <c r="DJL20" s="396"/>
      <c r="DJM20" s="396"/>
      <c r="DJN20" s="396"/>
      <c r="DJO20" s="396"/>
      <c r="DJP20" s="396"/>
      <c r="DJQ20" s="396"/>
      <c r="DJR20" s="396"/>
      <c r="DJS20" s="396"/>
      <c r="DJT20" s="396"/>
      <c r="DJU20" s="396"/>
      <c r="DJV20" s="396"/>
      <c r="DJW20" s="396"/>
      <c r="DJX20" s="396"/>
      <c r="DJY20" s="396"/>
      <c r="DJZ20" s="396"/>
      <c r="DKA20" s="396"/>
      <c r="DKB20" s="396"/>
      <c r="DKC20" s="396"/>
      <c r="DKD20" s="396"/>
      <c r="DKE20" s="396"/>
      <c r="DKF20" s="396"/>
      <c r="DKG20" s="396"/>
      <c r="DKH20" s="396"/>
      <c r="DKI20" s="396"/>
      <c r="DKJ20" s="396"/>
      <c r="DKK20" s="396"/>
      <c r="DKL20" s="396"/>
      <c r="DKM20" s="396"/>
      <c r="DKN20" s="396"/>
      <c r="DKO20" s="396"/>
      <c r="DKP20" s="396"/>
      <c r="DKQ20" s="396"/>
      <c r="DKR20" s="396"/>
      <c r="DKS20" s="396"/>
      <c r="DKT20" s="396"/>
      <c r="DKU20" s="396"/>
      <c r="DKV20" s="396"/>
      <c r="DKW20" s="396"/>
      <c r="DKX20" s="396"/>
      <c r="DKY20" s="396"/>
      <c r="DKZ20" s="396"/>
      <c r="DLA20" s="396"/>
      <c r="DLB20" s="396"/>
      <c r="DLC20" s="396"/>
      <c r="DLD20" s="396"/>
      <c r="DLE20" s="396"/>
      <c r="DLF20" s="396"/>
      <c r="DLG20" s="396"/>
      <c r="DLH20" s="396"/>
      <c r="DLI20" s="396"/>
      <c r="DLJ20" s="396"/>
      <c r="DLK20" s="396"/>
      <c r="DLL20" s="396"/>
      <c r="DLM20" s="396"/>
      <c r="DLN20" s="396"/>
      <c r="DLO20" s="396"/>
      <c r="DLP20" s="396"/>
      <c r="DLQ20" s="396"/>
      <c r="DLR20" s="396"/>
      <c r="DLS20" s="396"/>
      <c r="DLT20" s="396"/>
      <c r="DLU20" s="396"/>
      <c r="DLV20" s="396"/>
      <c r="DLW20" s="396"/>
      <c r="DLX20" s="396"/>
      <c r="DLY20" s="396"/>
      <c r="DLZ20" s="396"/>
      <c r="DMA20" s="396"/>
      <c r="DMB20" s="396"/>
      <c r="DMC20" s="396"/>
      <c r="DMD20" s="396"/>
      <c r="DME20" s="396"/>
      <c r="DMF20" s="396"/>
      <c r="DMG20" s="396"/>
      <c r="DMH20" s="396"/>
      <c r="DMI20" s="396"/>
      <c r="DMJ20" s="396"/>
      <c r="DMK20" s="396"/>
      <c r="DML20" s="396"/>
      <c r="DMM20" s="396"/>
      <c r="DMN20" s="396"/>
      <c r="DMO20" s="396"/>
      <c r="DMP20" s="396"/>
      <c r="DMQ20" s="396"/>
      <c r="DMR20" s="396"/>
      <c r="DMS20" s="396"/>
      <c r="DMT20" s="396"/>
      <c r="DMU20" s="396"/>
      <c r="DMV20" s="396"/>
      <c r="DMW20" s="396"/>
      <c r="DMX20" s="396"/>
      <c r="DMY20" s="396"/>
      <c r="DMZ20" s="396"/>
      <c r="DNA20" s="396"/>
      <c r="DNB20" s="396"/>
      <c r="DNC20" s="396"/>
      <c r="DND20" s="396"/>
      <c r="DNE20" s="396"/>
      <c r="DNF20" s="396"/>
      <c r="DNG20" s="396"/>
      <c r="DNH20" s="396"/>
      <c r="DNI20" s="396"/>
      <c r="DNJ20" s="396"/>
      <c r="DNK20" s="396"/>
      <c r="DNL20" s="396"/>
      <c r="DNM20" s="396"/>
      <c r="DNN20" s="396"/>
      <c r="DNO20" s="396"/>
      <c r="DNP20" s="396"/>
      <c r="DNQ20" s="396"/>
      <c r="DNR20" s="396"/>
      <c r="DNS20" s="396"/>
      <c r="DNT20" s="396"/>
      <c r="DNU20" s="396"/>
      <c r="DNV20" s="396"/>
      <c r="DNW20" s="396"/>
      <c r="DNX20" s="396"/>
      <c r="DNY20" s="396"/>
      <c r="DNZ20" s="396"/>
      <c r="DOA20" s="396"/>
      <c r="DOB20" s="396"/>
      <c r="DOC20" s="396"/>
      <c r="DOD20" s="396"/>
      <c r="DOE20" s="396"/>
      <c r="DOF20" s="396"/>
      <c r="DOG20" s="396"/>
      <c r="DOH20" s="396"/>
      <c r="DOI20" s="396"/>
      <c r="DOJ20" s="396"/>
      <c r="DOK20" s="396"/>
      <c r="DOL20" s="396"/>
      <c r="DOM20" s="396"/>
      <c r="DON20" s="396"/>
      <c r="DOO20" s="396"/>
      <c r="DOP20" s="396"/>
      <c r="DOQ20" s="396"/>
      <c r="DOR20" s="396"/>
      <c r="DOS20" s="396"/>
      <c r="DOT20" s="396"/>
      <c r="DOU20" s="396"/>
      <c r="DOV20" s="396"/>
      <c r="DOW20" s="396"/>
      <c r="DOX20" s="396"/>
      <c r="DOY20" s="396"/>
      <c r="DOZ20" s="396"/>
      <c r="DPA20" s="396"/>
      <c r="DPB20" s="396"/>
      <c r="DPC20" s="396"/>
      <c r="DPD20" s="396"/>
      <c r="DPE20" s="396"/>
      <c r="DPF20" s="396"/>
      <c r="DPG20" s="396"/>
      <c r="DPH20" s="396"/>
      <c r="DPI20" s="396"/>
      <c r="DPJ20" s="396"/>
      <c r="DPK20" s="396"/>
      <c r="DPL20" s="396"/>
      <c r="DPM20" s="396"/>
      <c r="DPN20" s="396"/>
      <c r="DPO20" s="396"/>
      <c r="DPP20" s="396"/>
      <c r="DPQ20" s="396"/>
      <c r="DPR20" s="396"/>
      <c r="DPS20" s="396"/>
      <c r="DPT20" s="396"/>
      <c r="DPU20" s="396"/>
      <c r="DPV20" s="396"/>
      <c r="DPW20" s="396"/>
      <c r="DPX20" s="396"/>
      <c r="DPY20" s="396"/>
      <c r="DPZ20" s="396"/>
      <c r="DQA20" s="396"/>
      <c r="DQB20" s="396"/>
      <c r="DQC20" s="396"/>
      <c r="DQD20" s="396"/>
      <c r="DQE20" s="396"/>
      <c r="DQF20" s="396"/>
      <c r="DQG20" s="396"/>
      <c r="DQH20" s="396"/>
      <c r="DQI20" s="396"/>
      <c r="DQJ20" s="396"/>
      <c r="DQK20" s="396"/>
      <c r="DQL20" s="396"/>
      <c r="DQM20" s="396"/>
      <c r="DQN20" s="396"/>
      <c r="DQO20" s="396"/>
      <c r="DQP20" s="396"/>
      <c r="DQQ20" s="396"/>
      <c r="DQR20" s="396"/>
      <c r="DQS20" s="396"/>
      <c r="DQT20" s="396"/>
      <c r="DQU20" s="396"/>
      <c r="DQV20" s="396"/>
      <c r="DQW20" s="396"/>
      <c r="DQX20" s="396"/>
      <c r="DQY20" s="396"/>
      <c r="DQZ20" s="396"/>
      <c r="DRA20" s="396"/>
      <c r="DRB20" s="396"/>
      <c r="DRC20" s="396"/>
      <c r="DRD20" s="396"/>
      <c r="DRE20" s="396"/>
      <c r="DRF20" s="396"/>
      <c r="DRG20" s="396"/>
      <c r="DRH20" s="396"/>
      <c r="DRI20" s="396"/>
      <c r="DRJ20" s="396"/>
      <c r="DRK20" s="396"/>
      <c r="DRL20" s="396"/>
      <c r="DRM20" s="396"/>
      <c r="DRN20" s="396"/>
      <c r="DRO20" s="396"/>
      <c r="DRP20" s="396"/>
      <c r="DRQ20" s="396"/>
      <c r="DRR20" s="396"/>
      <c r="DRS20" s="396"/>
      <c r="DRT20" s="396"/>
      <c r="DRU20" s="396"/>
      <c r="DRV20" s="396"/>
      <c r="DRW20" s="396"/>
      <c r="DRX20" s="396"/>
      <c r="DRY20" s="396"/>
      <c r="DRZ20" s="396"/>
      <c r="DSA20" s="396"/>
      <c r="DSB20" s="396"/>
      <c r="DSC20" s="396"/>
      <c r="DSD20" s="396"/>
      <c r="DSE20" s="396"/>
      <c r="DSF20" s="396"/>
      <c r="DSG20" s="396"/>
      <c r="DSH20" s="396"/>
      <c r="DSI20" s="396"/>
      <c r="DSJ20" s="396"/>
      <c r="DSK20" s="396"/>
      <c r="DSL20" s="396"/>
      <c r="DSM20" s="396"/>
      <c r="DSN20" s="396"/>
      <c r="DSO20" s="396"/>
      <c r="DSP20" s="396"/>
      <c r="DSQ20" s="396"/>
      <c r="DSR20" s="396"/>
      <c r="DSS20" s="396"/>
      <c r="DST20" s="396"/>
      <c r="DSU20" s="396"/>
      <c r="DSV20" s="396"/>
      <c r="DSW20" s="396"/>
      <c r="DSX20" s="396"/>
      <c r="DSY20" s="396"/>
      <c r="DSZ20" s="396"/>
      <c r="DTA20" s="396"/>
      <c r="DTB20" s="396"/>
      <c r="DTC20" s="396"/>
      <c r="DTD20" s="396"/>
      <c r="DTE20" s="396"/>
      <c r="DTF20" s="396"/>
      <c r="DTG20" s="396"/>
      <c r="DTH20" s="396"/>
      <c r="DTI20" s="396"/>
      <c r="DTJ20" s="396"/>
      <c r="DTK20" s="396"/>
      <c r="DTL20" s="396"/>
      <c r="DTM20" s="396"/>
      <c r="DTN20" s="396"/>
      <c r="DTO20" s="396"/>
      <c r="DTP20" s="396"/>
      <c r="DTQ20" s="396"/>
      <c r="DTR20" s="396"/>
      <c r="DTS20" s="396"/>
      <c r="DTT20" s="396"/>
      <c r="DTU20" s="396"/>
      <c r="DTV20" s="396"/>
      <c r="DTW20" s="396"/>
      <c r="DTX20" s="396"/>
      <c r="DTY20" s="396"/>
      <c r="DTZ20" s="396"/>
      <c r="DUA20" s="396"/>
      <c r="DUB20" s="396"/>
      <c r="DUC20" s="396"/>
      <c r="DUD20" s="396"/>
      <c r="DUE20" s="396"/>
      <c r="DUF20" s="396"/>
      <c r="DUG20" s="396"/>
      <c r="DUH20" s="396"/>
      <c r="DUI20" s="396"/>
      <c r="DUJ20" s="396"/>
      <c r="DUK20" s="396"/>
      <c r="DUL20" s="396"/>
      <c r="DUM20" s="396"/>
      <c r="DUN20" s="396"/>
      <c r="DUO20" s="396"/>
      <c r="DUP20" s="396"/>
      <c r="DUQ20" s="396"/>
      <c r="DUR20" s="396"/>
      <c r="DUS20" s="396"/>
      <c r="DUT20" s="396"/>
      <c r="DUU20" s="396"/>
      <c r="DUV20" s="396"/>
      <c r="DUW20" s="396"/>
      <c r="DUX20" s="396"/>
      <c r="DUY20" s="396"/>
      <c r="DUZ20" s="396"/>
      <c r="DVA20" s="396"/>
      <c r="DVB20" s="396"/>
      <c r="DVC20" s="396"/>
      <c r="DVD20" s="396"/>
      <c r="DVE20" s="396"/>
      <c r="DVF20" s="396"/>
      <c r="DVG20" s="396"/>
      <c r="DVH20" s="396"/>
      <c r="DVI20" s="396"/>
      <c r="DVJ20" s="396"/>
      <c r="DVK20" s="396"/>
      <c r="DVL20" s="396"/>
      <c r="DVM20" s="396"/>
      <c r="DVN20" s="396"/>
      <c r="DVO20" s="396"/>
      <c r="DVP20" s="396"/>
      <c r="DVQ20" s="396"/>
      <c r="DVR20" s="396"/>
      <c r="DVS20" s="396"/>
      <c r="DVT20" s="396"/>
      <c r="DVU20" s="396"/>
      <c r="DVV20" s="396"/>
      <c r="DVW20" s="396"/>
      <c r="DVX20" s="396"/>
      <c r="DVY20" s="396"/>
      <c r="DVZ20" s="396"/>
      <c r="DWA20" s="396"/>
      <c r="DWB20" s="396"/>
      <c r="DWC20" s="396"/>
      <c r="DWD20" s="396"/>
      <c r="DWE20" s="396"/>
      <c r="DWF20" s="396"/>
      <c r="DWG20" s="396"/>
      <c r="DWH20" s="396"/>
      <c r="DWI20" s="396"/>
      <c r="DWJ20" s="396"/>
      <c r="DWK20" s="396"/>
      <c r="DWL20" s="396"/>
      <c r="DWM20" s="396"/>
      <c r="DWN20" s="396"/>
      <c r="DWO20" s="396"/>
      <c r="DWP20" s="396"/>
      <c r="DWQ20" s="396"/>
      <c r="DWR20" s="396"/>
      <c r="DWS20" s="396"/>
      <c r="DWT20" s="396"/>
      <c r="DWU20" s="396"/>
      <c r="DWV20" s="396"/>
      <c r="DWW20" s="396"/>
      <c r="DWX20" s="396"/>
      <c r="DWY20" s="396"/>
      <c r="DWZ20" s="396"/>
      <c r="DXA20" s="396"/>
      <c r="DXB20" s="396"/>
      <c r="DXC20" s="396"/>
      <c r="DXD20" s="396"/>
      <c r="DXE20" s="396"/>
      <c r="DXF20" s="396"/>
      <c r="DXG20" s="396"/>
      <c r="DXH20" s="396"/>
      <c r="DXI20" s="396"/>
      <c r="DXJ20" s="396"/>
      <c r="DXK20" s="396"/>
      <c r="DXL20" s="396"/>
      <c r="DXM20" s="396"/>
      <c r="DXN20" s="396"/>
      <c r="DXO20" s="396"/>
      <c r="DXP20" s="396"/>
      <c r="DXQ20" s="396"/>
      <c r="DXR20" s="396"/>
      <c r="DXS20" s="396"/>
      <c r="DXT20" s="396"/>
      <c r="DXU20" s="396"/>
      <c r="DXV20" s="396"/>
      <c r="DXW20" s="396"/>
      <c r="DXX20" s="396"/>
      <c r="DXY20" s="396"/>
      <c r="DXZ20" s="396"/>
      <c r="DYA20" s="396"/>
      <c r="DYB20" s="396"/>
      <c r="DYC20" s="396"/>
      <c r="DYD20" s="396"/>
      <c r="DYE20" s="396"/>
      <c r="DYF20" s="396"/>
      <c r="DYG20" s="396"/>
      <c r="DYH20" s="396"/>
      <c r="DYI20" s="396"/>
      <c r="DYJ20" s="396"/>
      <c r="DYK20" s="396"/>
      <c r="DYL20" s="396"/>
      <c r="DYM20" s="396"/>
      <c r="DYN20" s="396"/>
      <c r="DYO20" s="396"/>
      <c r="DYP20" s="396"/>
      <c r="DYQ20" s="396"/>
      <c r="DYR20" s="396"/>
      <c r="DYS20" s="396"/>
      <c r="DYT20" s="396"/>
      <c r="DYU20" s="396"/>
      <c r="DYV20" s="396"/>
      <c r="DYW20" s="396"/>
      <c r="DYX20" s="396"/>
      <c r="DYY20" s="396"/>
      <c r="DYZ20" s="396"/>
      <c r="DZA20" s="396"/>
      <c r="DZB20" s="396"/>
      <c r="DZC20" s="396"/>
      <c r="DZD20" s="396"/>
      <c r="DZE20" s="396"/>
      <c r="DZF20" s="396"/>
      <c r="DZG20" s="396"/>
      <c r="DZH20" s="396"/>
      <c r="DZI20" s="396"/>
      <c r="DZJ20" s="396"/>
      <c r="DZK20" s="396"/>
      <c r="DZL20" s="396"/>
      <c r="DZM20" s="396"/>
      <c r="DZN20" s="396"/>
      <c r="DZO20" s="396"/>
      <c r="DZP20" s="396"/>
      <c r="DZQ20" s="396"/>
      <c r="DZR20" s="396"/>
      <c r="DZS20" s="396"/>
      <c r="DZT20" s="396"/>
      <c r="DZU20" s="396"/>
      <c r="DZV20" s="396"/>
      <c r="DZW20" s="396"/>
      <c r="DZX20" s="396"/>
      <c r="DZY20" s="396"/>
      <c r="DZZ20" s="396"/>
      <c r="EAA20" s="396"/>
      <c r="EAB20" s="396"/>
      <c r="EAC20" s="396"/>
      <c r="EAD20" s="396"/>
      <c r="EAE20" s="396"/>
      <c r="EAF20" s="396"/>
      <c r="EAG20" s="396"/>
      <c r="EAH20" s="396"/>
      <c r="EAI20" s="396"/>
      <c r="EAJ20" s="396"/>
      <c r="EAK20" s="396"/>
      <c r="EAL20" s="396"/>
      <c r="EAM20" s="396"/>
      <c r="EAN20" s="396"/>
      <c r="EAO20" s="396"/>
      <c r="EAP20" s="396"/>
      <c r="EAQ20" s="396"/>
      <c r="EAR20" s="396"/>
      <c r="EAS20" s="396"/>
      <c r="EAT20" s="396"/>
      <c r="EAU20" s="396"/>
      <c r="EAV20" s="396"/>
      <c r="EAW20" s="396"/>
      <c r="EAX20" s="396"/>
      <c r="EAY20" s="396"/>
      <c r="EAZ20" s="396"/>
      <c r="EBA20" s="396"/>
      <c r="EBB20" s="396"/>
      <c r="EBC20" s="396"/>
      <c r="EBD20" s="396"/>
      <c r="EBE20" s="396"/>
      <c r="EBF20" s="396"/>
      <c r="EBG20" s="396"/>
      <c r="EBH20" s="396"/>
      <c r="EBI20" s="396"/>
      <c r="EBJ20" s="396"/>
      <c r="EBK20" s="396"/>
      <c r="EBL20" s="396"/>
      <c r="EBM20" s="396"/>
      <c r="EBN20" s="396"/>
      <c r="EBO20" s="396"/>
      <c r="EBP20" s="396"/>
      <c r="EBQ20" s="396"/>
      <c r="EBR20" s="396"/>
      <c r="EBS20" s="396"/>
      <c r="EBT20" s="396"/>
      <c r="EBU20" s="396"/>
      <c r="EBV20" s="396"/>
      <c r="EBW20" s="396"/>
      <c r="EBX20" s="396"/>
      <c r="EBY20" s="396"/>
      <c r="EBZ20" s="396"/>
      <c r="ECA20" s="396"/>
      <c r="ECB20" s="396"/>
      <c r="ECC20" s="396"/>
      <c r="ECD20" s="396"/>
      <c r="ECE20" s="396"/>
      <c r="ECF20" s="396"/>
      <c r="ECG20" s="396"/>
      <c r="ECH20" s="396"/>
      <c r="ECI20" s="396"/>
      <c r="ECJ20" s="396"/>
      <c r="ECK20" s="396"/>
      <c r="ECL20" s="396"/>
      <c r="ECM20" s="396"/>
      <c r="ECN20" s="396"/>
      <c r="ECO20" s="396"/>
      <c r="ECP20" s="396"/>
      <c r="ECQ20" s="396"/>
      <c r="ECR20" s="396"/>
      <c r="ECS20" s="396"/>
      <c r="ECT20" s="396"/>
      <c r="ECU20" s="396"/>
      <c r="ECV20" s="396"/>
      <c r="ECW20" s="396"/>
      <c r="ECX20" s="396"/>
      <c r="ECY20" s="396"/>
      <c r="ECZ20" s="396"/>
      <c r="EDA20" s="396"/>
      <c r="EDB20" s="396"/>
      <c r="EDC20" s="396"/>
      <c r="EDD20" s="396"/>
      <c r="EDE20" s="396"/>
      <c r="EDF20" s="396"/>
      <c r="EDG20" s="396"/>
      <c r="EDH20" s="396"/>
      <c r="EDI20" s="396"/>
      <c r="EDJ20" s="396"/>
      <c r="EDK20" s="396"/>
      <c r="EDL20" s="396"/>
      <c r="EDM20" s="396"/>
      <c r="EDN20" s="396"/>
      <c r="EDO20" s="396"/>
      <c r="EDP20" s="396"/>
      <c r="EDQ20" s="396"/>
      <c r="EDR20" s="396"/>
      <c r="EDS20" s="396"/>
      <c r="EDT20" s="396"/>
      <c r="EDU20" s="396"/>
      <c r="EDV20" s="396"/>
      <c r="EDW20" s="396"/>
      <c r="EDX20" s="396"/>
      <c r="EDY20" s="396"/>
      <c r="EDZ20" s="396"/>
      <c r="EEA20" s="396"/>
      <c r="EEB20" s="396"/>
      <c r="EEC20" s="396"/>
      <c r="EED20" s="396"/>
      <c r="EEE20" s="396"/>
      <c r="EEF20" s="396"/>
      <c r="EEG20" s="396"/>
      <c r="EEH20" s="396"/>
      <c r="EEI20" s="396"/>
      <c r="EEJ20" s="396"/>
      <c r="EEK20" s="396"/>
      <c r="EEL20" s="396"/>
      <c r="EEM20" s="396"/>
      <c r="EEN20" s="396"/>
      <c r="EEO20" s="396"/>
      <c r="EEP20" s="396"/>
      <c r="EEQ20" s="396"/>
      <c r="EER20" s="396"/>
      <c r="EES20" s="396"/>
      <c r="EET20" s="396"/>
      <c r="EEU20" s="396"/>
      <c r="EEV20" s="396"/>
      <c r="EEW20" s="396"/>
      <c r="EEX20" s="396"/>
      <c r="EEY20" s="396"/>
      <c r="EEZ20" s="396"/>
      <c r="EFA20" s="396"/>
      <c r="EFB20" s="396"/>
      <c r="EFC20" s="396"/>
      <c r="EFD20" s="396"/>
      <c r="EFE20" s="396"/>
      <c r="EFF20" s="396"/>
      <c r="EFG20" s="396"/>
      <c r="EFH20" s="396"/>
      <c r="EFI20" s="396"/>
      <c r="EFJ20" s="396"/>
      <c r="EFK20" s="396"/>
      <c r="EFL20" s="396"/>
      <c r="EFM20" s="396"/>
      <c r="EFN20" s="396"/>
      <c r="EFO20" s="396"/>
      <c r="EFP20" s="396"/>
      <c r="EFQ20" s="396"/>
      <c r="EFR20" s="396"/>
      <c r="EFS20" s="396"/>
      <c r="EFT20" s="396"/>
      <c r="EFU20" s="396"/>
      <c r="EFV20" s="396"/>
      <c r="EFW20" s="396"/>
      <c r="EFX20" s="396"/>
      <c r="EFY20" s="396"/>
      <c r="EFZ20" s="396"/>
      <c r="EGA20" s="396"/>
      <c r="EGB20" s="396"/>
      <c r="EGC20" s="396"/>
      <c r="EGD20" s="396"/>
      <c r="EGE20" s="396"/>
      <c r="EGF20" s="396"/>
      <c r="EGG20" s="396"/>
      <c r="EGH20" s="396"/>
      <c r="EGI20" s="396"/>
      <c r="EGJ20" s="396"/>
      <c r="EGK20" s="396"/>
      <c r="EGL20" s="396"/>
      <c r="EGM20" s="396"/>
      <c r="EGN20" s="396"/>
      <c r="EGO20" s="396"/>
      <c r="EGP20" s="396"/>
      <c r="EGQ20" s="396"/>
      <c r="EGR20" s="396"/>
      <c r="EGS20" s="396"/>
      <c r="EGT20" s="396"/>
      <c r="EGU20" s="396"/>
      <c r="EGV20" s="396"/>
      <c r="EGW20" s="396"/>
      <c r="EGX20" s="396"/>
      <c r="EGY20" s="396"/>
      <c r="EGZ20" s="396"/>
      <c r="EHA20" s="396"/>
      <c r="EHB20" s="396"/>
      <c r="EHC20" s="396"/>
      <c r="EHD20" s="396"/>
      <c r="EHE20" s="396"/>
      <c r="EHF20" s="396"/>
      <c r="EHG20" s="396"/>
      <c r="EHH20" s="396"/>
      <c r="EHI20" s="396"/>
      <c r="EHJ20" s="396"/>
      <c r="EHK20" s="396"/>
      <c r="EHL20" s="396"/>
      <c r="EHM20" s="396"/>
      <c r="EHN20" s="396"/>
      <c r="EHO20" s="396"/>
      <c r="EHP20" s="396"/>
      <c r="EHQ20" s="396"/>
      <c r="EHR20" s="396"/>
      <c r="EHS20" s="396"/>
      <c r="EHT20" s="396"/>
      <c r="EHU20" s="396"/>
      <c r="EHV20" s="396"/>
      <c r="EHW20" s="396"/>
      <c r="EHX20" s="396"/>
      <c r="EHY20" s="396"/>
      <c r="EHZ20" s="396"/>
      <c r="EIA20" s="396"/>
      <c r="EIB20" s="396"/>
      <c r="EIC20" s="396"/>
      <c r="EID20" s="396"/>
      <c r="EIE20" s="396"/>
      <c r="EIF20" s="396"/>
      <c r="EIG20" s="396"/>
      <c r="EIH20" s="396"/>
      <c r="EII20" s="396"/>
      <c r="EIJ20" s="396"/>
      <c r="EIK20" s="396"/>
      <c r="EIL20" s="396"/>
      <c r="EIM20" s="396"/>
      <c r="EIN20" s="396"/>
      <c r="EIO20" s="396"/>
      <c r="EIP20" s="396"/>
      <c r="EIQ20" s="396"/>
      <c r="EIR20" s="396"/>
      <c r="EIS20" s="396"/>
      <c r="EIT20" s="396"/>
      <c r="EIU20" s="396"/>
      <c r="EIV20" s="396"/>
      <c r="EIW20" s="396"/>
      <c r="EIX20" s="396"/>
      <c r="EIY20" s="396"/>
      <c r="EIZ20" s="396"/>
      <c r="EJA20" s="396"/>
      <c r="EJB20" s="396"/>
      <c r="EJC20" s="396"/>
      <c r="EJD20" s="396"/>
      <c r="EJE20" s="396"/>
      <c r="EJF20" s="396"/>
      <c r="EJG20" s="396"/>
      <c r="EJH20" s="396"/>
      <c r="EJI20" s="396"/>
      <c r="EJJ20" s="396"/>
      <c r="EJK20" s="396"/>
      <c r="EJL20" s="396"/>
      <c r="EJM20" s="396"/>
      <c r="EJN20" s="396"/>
      <c r="EJO20" s="396"/>
      <c r="EJP20" s="396"/>
      <c r="EJQ20" s="396"/>
      <c r="EJR20" s="396"/>
      <c r="EJS20" s="396"/>
      <c r="EJT20" s="396"/>
      <c r="EJU20" s="396"/>
      <c r="EJV20" s="396"/>
      <c r="EJW20" s="396"/>
      <c r="EJX20" s="396"/>
      <c r="EJY20" s="396"/>
      <c r="EJZ20" s="396"/>
      <c r="EKA20" s="396"/>
      <c r="EKB20" s="396"/>
      <c r="EKC20" s="396"/>
      <c r="EKD20" s="396"/>
      <c r="EKE20" s="396"/>
      <c r="EKF20" s="396"/>
      <c r="EKG20" s="396"/>
      <c r="EKH20" s="396"/>
      <c r="EKI20" s="396"/>
      <c r="EKJ20" s="396"/>
      <c r="EKK20" s="396"/>
      <c r="EKL20" s="396"/>
      <c r="EKM20" s="396"/>
      <c r="EKN20" s="396"/>
      <c r="EKO20" s="396"/>
      <c r="EKP20" s="396"/>
      <c r="EKQ20" s="396"/>
      <c r="EKR20" s="396"/>
      <c r="EKS20" s="396"/>
      <c r="EKT20" s="396"/>
      <c r="EKU20" s="396"/>
      <c r="EKV20" s="396"/>
      <c r="EKW20" s="396"/>
      <c r="EKX20" s="396"/>
      <c r="EKY20" s="396"/>
      <c r="EKZ20" s="396"/>
      <c r="ELA20" s="396"/>
      <c r="ELB20" s="396"/>
      <c r="ELC20" s="396"/>
      <c r="ELD20" s="396"/>
      <c r="ELE20" s="396"/>
      <c r="ELF20" s="396"/>
      <c r="ELG20" s="396"/>
      <c r="ELH20" s="396"/>
      <c r="ELI20" s="396"/>
      <c r="ELJ20" s="396"/>
      <c r="ELK20" s="396"/>
      <c r="ELL20" s="396"/>
      <c r="ELM20" s="396"/>
      <c r="ELN20" s="396"/>
      <c r="ELO20" s="396"/>
      <c r="ELP20" s="396"/>
      <c r="ELQ20" s="396"/>
      <c r="ELR20" s="396"/>
      <c r="ELS20" s="396"/>
      <c r="ELT20" s="396"/>
      <c r="ELU20" s="396"/>
      <c r="ELV20" s="396"/>
      <c r="ELW20" s="396"/>
      <c r="ELX20" s="396"/>
      <c r="ELY20" s="396"/>
      <c r="ELZ20" s="396"/>
      <c r="EMA20" s="396"/>
      <c r="EMB20" s="396"/>
      <c r="EMC20" s="396"/>
      <c r="EMD20" s="396"/>
      <c r="EME20" s="396"/>
      <c r="EMF20" s="396"/>
      <c r="EMG20" s="396"/>
      <c r="EMH20" s="396"/>
      <c r="EMI20" s="396"/>
      <c r="EMJ20" s="396"/>
      <c r="EMK20" s="396"/>
      <c r="EML20" s="396"/>
      <c r="EMM20" s="396"/>
      <c r="EMN20" s="396"/>
      <c r="EMO20" s="396"/>
      <c r="EMP20" s="396"/>
      <c r="EMQ20" s="396"/>
      <c r="EMR20" s="396"/>
      <c r="EMS20" s="396"/>
      <c r="EMT20" s="396"/>
      <c r="EMU20" s="396"/>
      <c r="EMV20" s="396"/>
      <c r="EMW20" s="396"/>
      <c r="EMX20" s="396"/>
      <c r="EMY20" s="396"/>
      <c r="EMZ20" s="396"/>
      <c r="ENA20" s="396"/>
      <c r="ENB20" s="396"/>
      <c r="ENC20" s="396"/>
      <c r="END20" s="396"/>
      <c r="ENE20" s="396"/>
      <c r="ENF20" s="396"/>
      <c r="ENG20" s="396"/>
      <c r="ENH20" s="396"/>
      <c r="ENI20" s="396"/>
      <c r="ENJ20" s="396"/>
      <c r="ENK20" s="396"/>
      <c r="ENL20" s="396"/>
      <c r="ENM20" s="396"/>
      <c r="ENN20" s="396"/>
      <c r="ENO20" s="396"/>
      <c r="ENP20" s="396"/>
      <c r="ENQ20" s="396"/>
      <c r="ENR20" s="396"/>
      <c r="ENS20" s="396"/>
      <c r="ENT20" s="396"/>
      <c r="ENU20" s="396"/>
      <c r="ENV20" s="396"/>
      <c r="ENW20" s="396"/>
      <c r="ENX20" s="396"/>
      <c r="ENY20" s="396"/>
      <c r="ENZ20" s="396"/>
      <c r="EOA20" s="396"/>
      <c r="EOB20" s="396"/>
      <c r="EOC20" s="396"/>
      <c r="EOD20" s="396"/>
      <c r="EOE20" s="396"/>
      <c r="EOF20" s="396"/>
      <c r="EOG20" s="396"/>
      <c r="EOH20" s="396"/>
      <c r="EOI20" s="396"/>
      <c r="EOJ20" s="396"/>
      <c r="EOK20" s="396"/>
      <c r="EOL20" s="396"/>
      <c r="EOM20" s="396"/>
      <c r="EON20" s="396"/>
      <c r="EOO20" s="396"/>
      <c r="EOP20" s="396"/>
      <c r="EOQ20" s="396"/>
      <c r="EOR20" s="396"/>
      <c r="EOS20" s="396"/>
      <c r="EOT20" s="396"/>
      <c r="EOU20" s="396"/>
      <c r="EOV20" s="396"/>
      <c r="EOW20" s="396"/>
      <c r="EOX20" s="396"/>
      <c r="EOY20" s="396"/>
      <c r="EOZ20" s="396"/>
      <c r="EPA20" s="396"/>
      <c r="EPB20" s="396"/>
      <c r="EPC20" s="396"/>
      <c r="EPD20" s="396"/>
      <c r="EPE20" s="396"/>
      <c r="EPF20" s="396"/>
      <c r="EPG20" s="396"/>
      <c r="EPH20" s="396"/>
      <c r="EPI20" s="396"/>
      <c r="EPJ20" s="396"/>
      <c r="EPK20" s="396"/>
      <c r="EPL20" s="396"/>
      <c r="EPM20" s="396"/>
      <c r="EPN20" s="396"/>
      <c r="EPO20" s="396"/>
      <c r="EPP20" s="396"/>
      <c r="EPQ20" s="396"/>
      <c r="EPR20" s="396"/>
      <c r="EPS20" s="396"/>
      <c r="EPT20" s="396"/>
      <c r="EPU20" s="396"/>
      <c r="EPV20" s="396"/>
      <c r="EPW20" s="396"/>
      <c r="EPX20" s="396"/>
      <c r="EPY20" s="396"/>
      <c r="EPZ20" s="396"/>
      <c r="EQA20" s="396"/>
      <c r="EQB20" s="396"/>
      <c r="EQC20" s="396"/>
      <c r="EQD20" s="396"/>
      <c r="EQE20" s="396"/>
      <c r="EQF20" s="396"/>
      <c r="EQG20" s="396"/>
      <c r="EQH20" s="396"/>
      <c r="EQI20" s="396"/>
      <c r="EQJ20" s="396"/>
      <c r="EQK20" s="396"/>
      <c r="EQL20" s="396"/>
      <c r="EQM20" s="396"/>
      <c r="EQN20" s="396"/>
      <c r="EQO20" s="396"/>
      <c r="EQP20" s="396"/>
      <c r="EQQ20" s="396"/>
      <c r="EQR20" s="396"/>
      <c r="EQS20" s="396"/>
      <c r="EQT20" s="396"/>
      <c r="EQU20" s="396"/>
      <c r="EQV20" s="396"/>
      <c r="EQW20" s="396"/>
      <c r="EQX20" s="396"/>
      <c r="EQY20" s="396"/>
      <c r="EQZ20" s="396"/>
      <c r="ERA20" s="396"/>
      <c r="ERB20" s="396"/>
      <c r="ERC20" s="396"/>
      <c r="ERD20" s="396"/>
      <c r="ERE20" s="396"/>
      <c r="ERF20" s="396"/>
      <c r="ERG20" s="396"/>
      <c r="ERH20" s="396"/>
      <c r="ERI20" s="396"/>
      <c r="ERJ20" s="396"/>
      <c r="ERK20" s="396"/>
      <c r="ERL20" s="396"/>
      <c r="ERM20" s="396"/>
      <c r="ERN20" s="396"/>
      <c r="ERO20" s="396"/>
      <c r="ERP20" s="396"/>
      <c r="ERQ20" s="396"/>
      <c r="ERR20" s="396"/>
      <c r="ERS20" s="396"/>
      <c r="ERT20" s="396"/>
      <c r="ERU20" s="396"/>
      <c r="ERV20" s="396"/>
      <c r="ERW20" s="396"/>
      <c r="ERX20" s="396"/>
      <c r="ERY20" s="396"/>
      <c r="ERZ20" s="396"/>
      <c r="ESA20" s="396"/>
      <c r="ESB20" s="396"/>
      <c r="ESC20" s="396"/>
      <c r="ESD20" s="396"/>
      <c r="ESE20" s="396"/>
      <c r="ESF20" s="396"/>
      <c r="ESG20" s="396"/>
      <c r="ESH20" s="396"/>
      <c r="ESI20" s="396"/>
      <c r="ESJ20" s="396"/>
      <c r="ESK20" s="396"/>
      <c r="ESL20" s="396"/>
      <c r="ESM20" s="396"/>
      <c r="ESN20" s="396"/>
      <c r="ESO20" s="396"/>
      <c r="ESP20" s="396"/>
      <c r="ESQ20" s="396"/>
      <c r="ESR20" s="396"/>
      <c r="ESS20" s="396"/>
      <c r="EST20" s="396"/>
      <c r="ESU20" s="396"/>
      <c r="ESV20" s="396"/>
      <c r="ESW20" s="396"/>
      <c r="ESX20" s="396"/>
      <c r="ESY20" s="396"/>
      <c r="ESZ20" s="396"/>
      <c r="ETA20" s="396"/>
      <c r="ETB20" s="396"/>
      <c r="ETC20" s="396"/>
      <c r="ETD20" s="396"/>
      <c r="ETE20" s="396"/>
      <c r="ETF20" s="396"/>
      <c r="ETG20" s="396"/>
      <c r="ETH20" s="396"/>
      <c r="ETI20" s="396"/>
      <c r="ETJ20" s="396"/>
      <c r="ETK20" s="396"/>
      <c r="ETL20" s="396"/>
      <c r="ETM20" s="396"/>
      <c r="ETN20" s="396"/>
      <c r="ETO20" s="396"/>
      <c r="ETP20" s="396"/>
      <c r="ETQ20" s="396"/>
      <c r="ETR20" s="396"/>
      <c r="ETS20" s="396"/>
      <c r="ETT20" s="396"/>
      <c r="ETU20" s="396"/>
      <c r="ETV20" s="396"/>
      <c r="ETW20" s="396"/>
      <c r="ETX20" s="396"/>
      <c r="ETY20" s="396"/>
      <c r="ETZ20" s="396"/>
      <c r="EUA20" s="396"/>
      <c r="EUB20" s="396"/>
      <c r="EUC20" s="396"/>
      <c r="EUD20" s="396"/>
      <c r="EUE20" s="396"/>
      <c r="EUF20" s="396"/>
      <c r="EUG20" s="396"/>
      <c r="EUH20" s="396"/>
      <c r="EUI20" s="396"/>
      <c r="EUJ20" s="396"/>
      <c r="EUK20" s="396"/>
      <c r="EUL20" s="396"/>
      <c r="EUM20" s="396"/>
      <c r="EUN20" s="396"/>
      <c r="EUO20" s="396"/>
      <c r="EUP20" s="396"/>
      <c r="EUQ20" s="396"/>
      <c r="EUR20" s="396"/>
      <c r="EUS20" s="396"/>
      <c r="EUT20" s="396"/>
      <c r="EUU20" s="396"/>
      <c r="EUV20" s="396"/>
      <c r="EUW20" s="396"/>
      <c r="EUX20" s="396"/>
      <c r="EUY20" s="396"/>
      <c r="EUZ20" s="396"/>
      <c r="EVA20" s="396"/>
      <c r="EVB20" s="396"/>
      <c r="EVC20" s="396"/>
      <c r="EVD20" s="396"/>
      <c r="EVE20" s="396"/>
      <c r="EVF20" s="396"/>
      <c r="EVG20" s="396"/>
      <c r="EVH20" s="396"/>
      <c r="EVI20" s="396"/>
      <c r="EVJ20" s="396"/>
      <c r="EVK20" s="396"/>
      <c r="EVL20" s="396"/>
      <c r="EVM20" s="396"/>
      <c r="EVN20" s="396"/>
      <c r="EVO20" s="396"/>
      <c r="EVP20" s="396"/>
      <c r="EVQ20" s="396"/>
      <c r="EVR20" s="396"/>
      <c r="EVS20" s="396"/>
      <c r="EVT20" s="396"/>
      <c r="EVU20" s="396"/>
      <c r="EVV20" s="396"/>
      <c r="EVW20" s="396"/>
      <c r="EVX20" s="396"/>
      <c r="EVY20" s="396"/>
      <c r="EVZ20" s="396"/>
      <c r="EWA20" s="396"/>
      <c r="EWB20" s="396"/>
      <c r="EWC20" s="396"/>
      <c r="EWD20" s="396"/>
      <c r="EWE20" s="396"/>
      <c r="EWF20" s="396"/>
      <c r="EWG20" s="396"/>
      <c r="EWH20" s="396"/>
      <c r="EWI20" s="396"/>
      <c r="EWJ20" s="396"/>
      <c r="EWK20" s="396"/>
      <c r="EWL20" s="396"/>
      <c r="EWM20" s="396"/>
      <c r="EWN20" s="396"/>
      <c r="EWO20" s="396"/>
      <c r="EWP20" s="396"/>
      <c r="EWQ20" s="396"/>
      <c r="EWR20" s="396"/>
      <c r="EWS20" s="396"/>
      <c r="EWT20" s="396"/>
      <c r="EWU20" s="396"/>
      <c r="EWV20" s="396"/>
      <c r="EWW20" s="396"/>
      <c r="EWX20" s="396"/>
      <c r="EWY20" s="396"/>
      <c r="EWZ20" s="396"/>
      <c r="EXA20" s="396"/>
      <c r="EXB20" s="396"/>
      <c r="EXC20" s="396"/>
      <c r="EXD20" s="396"/>
      <c r="EXE20" s="396"/>
      <c r="EXF20" s="396"/>
      <c r="EXG20" s="396"/>
      <c r="EXH20" s="396"/>
      <c r="EXI20" s="396"/>
      <c r="EXJ20" s="396"/>
      <c r="EXK20" s="396"/>
      <c r="EXL20" s="396"/>
      <c r="EXM20" s="396"/>
      <c r="EXN20" s="396"/>
      <c r="EXO20" s="396"/>
      <c r="EXP20" s="396"/>
      <c r="EXQ20" s="396"/>
      <c r="EXR20" s="396"/>
      <c r="EXS20" s="396"/>
      <c r="EXT20" s="396"/>
      <c r="EXU20" s="396"/>
      <c r="EXV20" s="396"/>
      <c r="EXW20" s="396"/>
      <c r="EXX20" s="396"/>
      <c r="EXY20" s="396"/>
      <c r="EXZ20" s="396"/>
      <c r="EYA20" s="396"/>
      <c r="EYB20" s="396"/>
      <c r="EYC20" s="396"/>
      <c r="EYD20" s="396"/>
      <c r="EYE20" s="396"/>
      <c r="EYF20" s="396"/>
      <c r="EYG20" s="396"/>
      <c r="EYH20" s="396"/>
      <c r="EYI20" s="396"/>
      <c r="EYJ20" s="396"/>
      <c r="EYK20" s="396"/>
      <c r="EYL20" s="396"/>
      <c r="EYM20" s="396"/>
      <c r="EYN20" s="396"/>
      <c r="EYO20" s="396"/>
      <c r="EYP20" s="396"/>
      <c r="EYQ20" s="396"/>
      <c r="EYR20" s="396"/>
      <c r="EYS20" s="396"/>
      <c r="EYT20" s="396"/>
      <c r="EYU20" s="396"/>
      <c r="EYV20" s="396"/>
      <c r="EYW20" s="396"/>
      <c r="EYX20" s="396"/>
      <c r="EYY20" s="396"/>
      <c r="EYZ20" s="396"/>
      <c r="EZA20" s="396"/>
      <c r="EZB20" s="396"/>
      <c r="EZC20" s="396"/>
      <c r="EZD20" s="396"/>
      <c r="EZE20" s="396"/>
      <c r="EZF20" s="396"/>
      <c r="EZG20" s="396"/>
      <c r="EZH20" s="396"/>
      <c r="EZI20" s="396"/>
      <c r="EZJ20" s="396"/>
      <c r="EZK20" s="396"/>
      <c r="EZL20" s="396"/>
      <c r="EZM20" s="396"/>
      <c r="EZN20" s="396"/>
      <c r="EZO20" s="396"/>
      <c r="EZP20" s="396"/>
      <c r="EZQ20" s="396"/>
      <c r="EZR20" s="396"/>
      <c r="EZS20" s="396"/>
      <c r="EZT20" s="396"/>
      <c r="EZU20" s="396"/>
      <c r="EZV20" s="396"/>
      <c r="EZW20" s="396"/>
      <c r="EZX20" s="396"/>
      <c r="EZY20" s="396"/>
      <c r="EZZ20" s="396"/>
      <c r="FAA20" s="396"/>
      <c r="FAB20" s="396"/>
      <c r="FAC20" s="396"/>
      <c r="FAD20" s="396"/>
      <c r="FAE20" s="396"/>
      <c r="FAF20" s="396"/>
      <c r="FAG20" s="396"/>
      <c r="FAH20" s="396"/>
      <c r="FAI20" s="396"/>
      <c r="FAJ20" s="396"/>
      <c r="FAK20" s="396"/>
      <c r="FAL20" s="396"/>
      <c r="FAM20" s="396"/>
      <c r="FAN20" s="396"/>
      <c r="FAO20" s="396"/>
      <c r="FAP20" s="396"/>
      <c r="FAQ20" s="396"/>
      <c r="FAR20" s="396"/>
      <c r="FAS20" s="396"/>
      <c r="FAT20" s="396"/>
      <c r="FAU20" s="396"/>
      <c r="FAV20" s="396"/>
      <c r="FAW20" s="396"/>
      <c r="FAX20" s="396"/>
      <c r="FAY20" s="396"/>
      <c r="FAZ20" s="396"/>
      <c r="FBA20" s="396"/>
      <c r="FBB20" s="396"/>
      <c r="FBC20" s="396"/>
      <c r="FBD20" s="396"/>
      <c r="FBE20" s="396"/>
      <c r="FBF20" s="396"/>
      <c r="FBG20" s="396"/>
      <c r="FBH20" s="396"/>
      <c r="FBI20" s="396"/>
      <c r="FBJ20" s="396"/>
      <c r="FBK20" s="396"/>
      <c r="FBL20" s="396"/>
      <c r="FBM20" s="396"/>
      <c r="FBN20" s="396"/>
      <c r="FBO20" s="396"/>
      <c r="FBP20" s="396"/>
      <c r="FBQ20" s="396"/>
      <c r="FBR20" s="396"/>
      <c r="FBS20" s="396"/>
      <c r="FBT20" s="396"/>
      <c r="FBU20" s="396"/>
      <c r="FBV20" s="396"/>
      <c r="FBW20" s="396"/>
      <c r="FBX20" s="396"/>
      <c r="FBY20" s="396"/>
      <c r="FBZ20" s="396"/>
      <c r="FCA20" s="396"/>
      <c r="FCB20" s="396"/>
      <c r="FCC20" s="396"/>
      <c r="FCD20" s="396"/>
      <c r="FCE20" s="396"/>
      <c r="FCF20" s="396"/>
      <c r="FCG20" s="396"/>
      <c r="FCH20" s="396"/>
      <c r="FCI20" s="396"/>
      <c r="FCJ20" s="396"/>
      <c r="FCK20" s="396"/>
      <c r="FCL20" s="396"/>
      <c r="FCM20" s="396"/>
      <c r="FCN20" s="396"/>
      <c r="FCO20" s="396"/>
      <c r="FCP20" s="396"/>
      <c r="FCQ20" s="396"/>
      <c r="FCR20" s="396"/>
      <c r="FCS20" s="396"/>
      <c r="FCT20" s="396"/>
      <c r="FCU20" s="396"/>
      <c r="FCV20" s="396"/>
      <c r="FCW20" s="396"/>
      <c r="FCX20" s="396"/>
      <c r="FCY20" s="396"/>
      <c r="FCZ20" s="396"/>
      <c r="FDA20" s="396"/>
      <c r="FDB20" s="396"/>
      <c r="FDC20" s="396"/>
      <c r="FDD20" s="396"/>
      <c r="FDE20" s="396"/>
      <c r="FDF20" s="396"/>
      <c r="FDG20" s="396"/>
      <c r="FDH20" s="396"/>
      <c r="FDI20" s="396"/>
      <c r="FDJ20" s="396"/>
      <c r="FDK20" s="396"/>
      <c r="FDL20" s="396"/>
      <c r="FDM20" s="396"/>
      <c r="FDN20" s="396"/>
      <c r="FDO20" s="396"/>
      <c r="FDP20" s="396"/>
      <c r="FDQ20" s="396"/>
      <c r="FDR20" s="396"/>
      <c r="FDS20" s="396"/>
      <c r="FDT20" s="396"/>
      <c r="FDU20" s="396"/>
      <c r="FDV20" s="396"/>
      <c r="FDW20" s="396"/>
      <c r="FDX20" s="396"/>
      <c r="FDY20" s="396"/>
      <c r="FDZ20" s="396"/>
      <c r="FEA20" s="396"/>
      <c r="FEB20" s="396"/>
      <c r="FEC20" s="396"/>
      <c r="FED20" s="396"/>
      <c r="FEE20" s="396"/>
      <c r="FEF20" s="396"/>
      <c r="FEG20" s="396"/>
      <c r="FEH20" s="396"/>
      <c r="FEI20" s="396"/>
      <c r="FEJ20" s="396"/>
      <c r="FEK20" s="396"/>
      <c r="FEL20" s="396"/>
      <c r="FEM20" s="396"/>
      <c r="FEN20" s="396"/>
      <c r="FEO20" s="396"/>
      <c r="FEP20" s="396"/>
      <c r="FEQ20" s="396"/>
      <c r="FER20" s="396"/>
      <c r="FES20" s="396"/>
      <c r="FET20" s="396"/>
      <c r="FEU20" s="396"/>
      <c r="FEV20" s="396"/>
      <c r="FEW20" s="396"/>
      <c r="FEX20" s="396"/>
      <c r="FEY20" s="396"/>
      <c r="FEZ20" s="396"/>
      <c r="FFA20" s="396"/>
      <c r="FFB20" s="396"/>
      <c r="FFC20" s="396"/>
      <c r="FFD20" s="396"/>
      <c r="FFE20" s="396"/>
      <c r="FFF20" s="396"/>
      <c r="FFG20" s="396"/>
      <c r="FFH20" s="396"/>
      <c r="FFI20" s="396"/>
      <c r="FFJ20" s="396"/>
      <c r="FFK20" s="396"/>
      <c r="FFL20" s="396"/>
      <c r="FFM20" s="396"/>
      <c r="FFN20" s="396"/>
      <c r="FFO20" s="396"/>
      <c r="FFP20" s="396"/>
      <c r="FFQ20" s="396"/>
      <c r="FFR20" s="396"/>
      <c r="FFS20" s="396"/>
      <c r="FFT20" s="396"/>
      <c r="FFU20" s="396"/>
      <c r="FFV20" s="396"/>
      <c r="FFW20" s="396"/>
      <c r="FFX20" s="396"/>
      <c r="FFY20" s="396"/>
      <c r="FFZ20" s="396"/>
      <c r="FGA20" s="396"/>
      <c r="FGB20" s="396"/>
      <c r="FGC20" s="396"/>
      <c r="FGD20" s="396"/>
      <c r="FGE20" s="396"/>
      <c r="FGF20" s="396"/>
      <c r="FGG20" s="396"/>
      <c r="FGH20" s="396"/>
      <c r="FGI20" s="396"/>
      <c r="FGJ20" s="396"/>
      <c r="FGK20" s="396"/>
      <c r="FGL20" s="396"/>
      <c r="FGM20" s="396"/>
      <c r="FGN20" s="396"/>
      <c r="FGO20" s="396"/>
      <c r="FGP20" s="396"/>
      <c r="FGQ20" s="396"/>
      <c r="FGR20" s="396"/>
      <c r="FGS20" s="396"/>
      <c r="FGT20" s="396"/>
      <c r="FGU20" s="396"/>
      <c r="FGV20" s="396"/>
      <c r="FGW20" s="396"/>
      <c r="FGX20" s="396"/>
      <c r="FGY20" s="396"/>
      <c r="FGZ20" s="396"/>
      <c r="FHA20" s="396"/>
      <c r="FHB20" s="396"/>
      <c r="FHC20" s="396"/>
      <c r="FHD20" s="396"/>
      <c r="FHE20" s="396"/>
      <c r="FHF20" s="396"/>
      <c r="FHG20" s="396"/>
      <c r="FHH20" s="396"/>
      <c r="FHI20" s="396"/>
      <c r="FHJ20" s="396"/>
      <c r="FHK20" s="396"/>
      <c r="FHL20" s="396"/>
      <c r="FHM20" s="396"/>
      <c r="FHN20" s="396"/>
      <c r="FHO20" s="396"/>
      <c r="FHP20" s="396"/>
      <c r="FHQ20" s="396"/>
      <c r="FHR20" s="396"/>
      <c r="FHS20" s="396"/>
      <c r="FHT20" s="396"/>
      <c r="FHU20" s="396"/>
      <c r="FHV20" s="396"/>
      <c r="FHW20" s="396"/>
      <c r="FHX20" s="396"/>
      <c r="FHY20" s="396"/>
      <c r="FHZ20" s="396"/>
      <c r="FIA20" s="396"/>
      <c r="FIB20" s="396"/>
      <c r="FIC20" s="396"/>
      <c r="FID20" s="396"/>
      <c r="FIE20" s="396"/>
      <c r="FIF20" s="396"/>
      <c r="FIG20" s="396"/>
      <c r="FIH20" s="396"/>
      <c r="FII20" s="396"/>
      <c r="FIJ20" s="396"/>
      <c r="FIK20" s="396"/>
      <c r="FIL20" s="396"/>
      <c r="FIM20" s="396"/>
      <c r="FIN20" s="396"/>
      <c r="FIO20" s="396"/>
      <c r="FIP20" s="396"/>
      <c r="FIQ20" s="396"/>
      <c r="FIR20" s="396"/>
      <c r="FIS20" s="396"/>
      <c r="FIT20" s="396"/>
      <c r="FIU20" s="396"/>
      <c r="FIV20" s="396"/>
      <c r="FIW20" s="396"/>
      <c r="FIX20" s="396"/>
      <c r="FIY20" s="396"/>
      <c r="FIZ20" s="396"/>
      <c r="FJA20" s="396"/>
      <c r="FJB20" s="396"/>
      <c r="FJC20" s="396"/>
      <c r="FJD20" s="396"/>
      <c r="FJE20" s="396"/>
      <c r="FJF20" s="396"/>
      <c r="FJG20" s="396"/>
      <c r="FJH20" s="396"/>
      <c r="FJI20" s="396"/>
      <c r="FJJ20" s="396"/>
      <c r="FJK20" s="396"/>
      <c r="FJL20" s="396"/>
      <c r="FJM20" s="396"/>
      <c r="FJN20" s="396"/>
      <c r="FJO20" s="396"/>
      <c r="FJP20" s="396"/>
      <c r="FJQ20" s="396"/>
      <c r="FJR20" s="396"/>
      <c r="FJS20" s="396"/>
      <c r="FJT20" s="396"/>
      <c r="FJU20" s="396"/>
      <c r="FJV20" s="396"/>
      <c r="FJW20" s="396"/>
      <c r="FJX20" s="396"/>
      <c r="FJY20" s="396"/>
      <c r="FJZ20" s="396"/>
      <c r="FKA20" s="396"/>
      <c r="FKB20" s="396"/>
      <c r="FKC20" s="396"/>
      <c r="FKD20" s="396"/>
      <c r="FKE20" s="396"/>
      <c r="FKF20" s="396"/>
      <c r="FKG20" s="396"/>
      <c r="FKH20" s="396"/>
      <c r="FKI20" s="396"/>
      <c r="FKJ20" s="396"/>
      <c r="FKK20" s="396"/>
      <c r="FKL20" s="396"/>
      <c r="FKM20" s="396"/>
      <c r="FKN20" s="396"/>
      <c r="FKO20" s="396"/>
      <c r="FKP20" s="396"/>
      <c r="FKQ20" s="396"/>
      <c r="FKR20" s="396"/>
      <c r="FKS20" s="396"/>
      <c r="FKT20" s="396"/>
      <c r="FKU20" s="396"/>
      <c r="FKV20" s="396"/>
      <c r="FKW20" s="396"/>
      <c r="FKX20" s="396"/>
      <c r="FKY20" s="396"/>
      <c r="FKZ20" s="396"/>
      <c r="FLA20" s="396"/>
      <c r="FLB20" s="396"/>
      <c r="FLC20" s="396"/>
      <c r="FLD20" s="396"/>
      <c r="FLE20" s="396"/>
      <c r="FLF20" s="396"/>
      <c r="FLG20" s="396"/>
      <c r="FLH20" s="396"/>
      <c r="FLI20" s="396"/>
      <c r="FLJ20" s="396"/>
      <c r="FLK20" s="396"/>
      <c r="FLL20" s="396"/>
      <c r="FLM20" s="396"/>
      <c r="FLN20" s="396"/>
      <c r="FLO20" s="396"/>
      <c r="FLP20" s="396"/>
      <c r="FLQ20" s="396"/>
      <c r="FLR20" s="396"/>
      <c r="FLS20" s="396"/>
      <c r="FLT20" s="396"/>
      <c r="FLU20" s="396"/>
      <c r="FLV20" s="396"/>
      <c r="FLW20" s="396"/>
      <c r="FLX20" s="396"/>
      <c r="FLY20" s="396"/>
      <c r="FLZ20" s="396"/>
      <c r="FMA20" s="396"/>
      <c r="FMB20" s="396"/>
      <c r="FMC20" s="396"/>
      <c r="FMD20" s="396"/>
      <c r="FME20" s="396"/>
      <c r="FMF20" s="396"/>
      <c r="FMG20" s="396"/>
      <c r="FMH20" s="396"/>
      <c r="FMI20" s="396"/>
      <c r="FMJ20" s="396"/>
      <c r="FMK20" s="396"/>
      <c r="FML20" s="396"/>
      <c r="FMM20" s="396"/>
      <c r="FMN20" s="396"/>
      <c r="FMO20" s="396"/>
      <c r="FMP20" s="396"/>
      <c r="FMQ20" s="396"/>
      <c r="FMR20" s="396"/>
      <c r="FMS20" s="396"/>
      <c r="FMT20" s="396"/>
      <c r="FMU20" s="396"/>
      <c r="FMV20" s="396"/>
      <c r="FMW20" s="396"/>
      <c r="FMX20" s="396"/>
      <c r="FMY20" s="396"/>
      <c r="FMZ20" s="396"/>
      <c r="FNA20" s="396"/>
      <c r="FNB20" s="396"/>
      <c r="FNC20" s="396"/>
      <c r="FND20" s="396"/>
      <c r="FNE20" s="396"/>
      <c r="FNF20" s="396"/>
      <c r="FNG20" s="396"/>
      <c r="FNH20" s="396"/>
      <c r="FNI20" s="396"/>
      <c r="FNJ20" s="396"/>
      <c r="FNK20" s="396"/>
      <c r="FNL20" s="396"/>
      <c r="FNM20" s="396"/>
      <c r="FNN20" s="396"/>
      <c r="FNO20" s="396"/>
      <c r="FNP20" s="396"/>
      <c r="FNQ20" s="396"/>
      <c r="FNR20" s="396"/>
      <c r="FNS20" s="396"/>
      <c r="FNT20" s="396"/>
      <c r="FNU20" s="396"/>
      <c r="FNV20" s="396"/>
      <c r="FNW20" s="396"/>
      <c r="FNX20" s="396"/>
      <c r="FNY20" s="396"/>
      <c r="FNZ20" s="396"/>
      <c r="FOA20" s="396"/>
      <c r="FOB20" s="396"/>
      <c r="FOC20" s="396"/>
      <c r="FOD20" s="396"/>
      <c r="FOE20" s="396"/>
      <c r="FOF20" s="396"/>
      <c r="FOG20" s="396"/>
      <c r="FOH20" s="396"/>
      <c r="FOI20" s="396"/>
      <c r="FOJ20" s="396"/>
      <c r="FOK20" s="396"/>
      <c r="FOL20" s="396"/>
      <c r="FOM20" s="396"/>
      <c r="FON20" s="396"/>
      <c r="FOO20" s="396"/>
      <c r="FOP20" s="396"/>
      <c r="FOQ20" s="396"/>
      <c r="FOR20" s="396"/>
      <c r="FOS20" s="396"/>
      <c r="FOT20" s="396"/>
      <c r="FOU20" s="396"/>
      <c r="FOV20" s="396"/>
      <c r="FOW20" s="396"/>
      <c r="FOX20" s="396"/>
      <c r="FOY20" s="396"/>
      <c r="FOZ20" s="396"/>
      <c r="FPA20" s="396"/>
      <c r="FPB20" s="396"/>
      <c r="FPC20" s="396"/>
      <c r="FPD20" s="396"/>
      <c r="FPE20" s="396"/>
      <c r="FPF20" s="396"/>
      <c r="FPG20" s="396"/>
      <c r="FPH20" s="396"/>
      <c r="FPI20" s="396"/>
      <c r="FPJ20" s="396"/>
      <c r="FPK20" s="396"/>
      <c r="FPL20" s="396"/>
      <c r="FPM20" s="396"/>
      <c r="FPN20" s="396"/>
      <c r="FPO20" s="396"/>
      <c r="FPP20" s="396"/>
      <c r="FPQ20" s="396"/>
      <c r="FPR20" s="396"/>
      <c r="FPS20" s="396"/>
      <c r="FPT20" s="396"/>
      <c r="FPU20" s="396"/>
      <c r="FPV20" s="396"/>
      <c r="FPW20" s="396"/>
      <c r="FPX20" s="396"/>
      <c r="FPY20" s="396"/>
      <c r="FPZ20" s="396"/>
      <c r="FQA20" s="396"/>
      <c r="FQB20" s="396"/>
      <c r="FQC20" s="396"/>
      <c r="FQD20" s="396"/>
      <c r="FQE20" s="396"/>
      <c r="FQF20" s="396"/>
      <c r="FQG20" s="396"/>
      <c r="FQH20" s="396"/>
      <c r="FQI20" s="396"/>
      <c r="FQJ20" s="396"/>
      <c r="FQK20" s="396"/>
      <c r="FQL20" s="396"/>
      <c r="FQM20" s="396"/>
      <c r="FQN20" s="396"/>
      <c r="FQO20" s="396"/>
      <c r="FQP20" s="396"/>
      <c r="FQQ20" s="396"/>
      <c r="FQR20" s="396"/>
      <c r="FQS20" s="396"/>
      <c r="FQT20" s="396"/>
      <c r="FQU20" s="396"/>
      <c r="FQV20" s="396"/>
      <c r="FQW20" s="396"/>
      <c r="FQX20" s="396"/>
      <c r="FQY20" s="396"/>
      <c r="FQZ20" s="396"/>
      <c r="FRA20" s="396"/>
      <c r="FRB20" s="396"/>
      <c r="FRC20" s="396"/>
      <c r="FRD20" s="396"/>
      <c r="FRE20" s="396"/>
      <c r="FRF20" s="396"/>
      <c r="FRG20" s="396"/>
      <c r="FRH20" s="396"/>
      <c r="FRI20" s="396"/>
      <c r="FRJ20" s="396"/>
      <c r="FRK20" s="396"/>
      <c r="FRL20" s="396"/>
      <c r="FRM20" s="396"/>
      <c r="FRN20" s="396"/>
      <c r="FRO20" s="396"/>
      <c r="FRP20" s="396"/>
      <c r="FRQ20" s="396"/>
      <c r="FRR20" s="396"/>
      <c r="FRS20" s="396"/>
      <c r="FRT20" s="396"/>
      <c r="FRU20" s="396"/>
      <c r="FRV20" s="396"/>
      <c r="FRW20" s="396"/>
      <c r="FRX20" s="396"/>
      <c r="FRY20" s="396"/>
      <c r="FRZ20" s="396"/>
      <c r="FSA20" s="396"/>
      <c r="FSB20" s="396"/>
      <c r="FSC20" s="396"/>
      <c r="FSD20" s="396"/>
      <c r="FSE20" s="396"/>
      <c r="FSF20" s="396"/>
      <c r="FSG20" s="396"/>
      <c r="FSH20" s="396"/>
      <c r="FSI20" s="396"/>
      <c r="FSJ20" s="396"/>
      <c r="FSK20" s="396"/>
      <c r="FSL20" s="396"/>
      <c r="FSM20" s="396"/>
      <c r="FSN20" s="396"/>
      <c r="FSO20" s="396"/>
      <c r="FSP20" s="396"/>
      <c r="FSQ20" s="396"/>
      <c r="FSR20" s="396"/>
      <c r="FSS20" s="396"/>
      <c r="FST20" s="396"/>
      <c r="FSU20" s="396"/>
      <c r="FSV20" s="396"/>
      <c r="FSW20" s="396"/>
      <c r="FSX20" s="396"/>
      <c r="FSY20" s="396"/>
      <c r="FSZ20" s="396"/>
      <c r="FTA20" s="396"/>
      <c r="FTB20" s="396"/>
      <c r="FTC20" s="396"/>
      <c r="FTD20" s="396"/>
      <c r="FTE20" s="396"/>
      <c r="FTF20" s="396"/>
      <c r="FTG20" s="396"/>
      <c r="FTH20" s="396"/>
      <c r="FTI20" s="396"/>
      <c r="FTJ20" s="396"/>
      <c r="FTK20" s="396"/>
      <c r="FTL20" s="396"/>
      <c r="FTM20" s="396"/>
      <c r="FTN20" s="396"/>
      <c r="FTO20" s="396"/>
      <c r="FTP20" s="396"/>
      <c r="FTQ20" s="396"/>
      <c r="FTR20" s="396"/>
      <c r="FTS20" s="396"/>
      <c r="FTT20" s="396"/>
      <c r="FTU20" s="396"/>
      <c r="FTV20" s="396"/>
      <c r="FTW20" s="396"/>
      <c r="FTX20" s="396"/>
      <c r="FTY20" s="396"/>
      <c r="FTZ20" s="396"/>
      <c r="FUA20" s="396"/>
      <c r="FUB20" s="396"/>
      <c r="FUC20" s="396"/>
      <c r="FUD20" s="396"/>
      <c r="FUE20" s="396"/>
      <c r="FUF20" s="396"/>
      <c r="FUG20" s="396"/>
      <c r="FUH20" s="396"/>
      <c r="FUI20" s="396"/>
      <c r="FUJ20" s="396"/>
      <c r="FUK20" s="396"/>
      <c r="FUL20" s="396"/>
      <c r="FUM20" s="396"/>
      <c r="FUN20" s="396"/>
      <c r="FUO20" s="396"/>
      <c r="FUP20" s="396"/>
      <c r="FUQ20" s="396"/>
      <c r="FUR20" s="396"/>
      <c r="FUS20" s="396"/>
      <c r="FUT20" s="396"/>
      <c r="FUU20" s="396"/>
      <c r="FUV20" s="396"/>
      <c r="FUW20" s="396"/>
      <c r="FUX20" s="396"/>
      <c r="FUY20" s="396"/>
      <c r="FUZ20" s="396"/>
      <c r="FVA20" s="396"/>
      <c r="FVB20" s="396"/>
      <c r="FVC20" s="396"/>
      <c r="FVD20" s="396"/>
      <c r="FVE20" s="396"/>
      <c r="FVF20" s="396"/>
      <c r="FVG20" s="396"/>
      <c r="FVH20" s="396"/>
      <c r="FVI20" s="396"/>
      <c r="FVJ20" s="396"/>
      <c r="FVK20" s="396"/>
      <c r="FVL20" s="396"/>
      <c r="FVM20" s="396"/>
      <c r="FVN20" s="396"/>
      <c r="FVO20" s="396"/>
      <c r="FVP20" s="396"/>
      <c r="FVQ20" s="396"/>
      <c r="FVR20" s="396"/>
      <c r="FVS20" s="396"/>
      <c r="FVT20" s="396"/>
      <c r="FVU20" s="396"/>
      <c r="FVV20" s="396"/>
      <c r="FVW20" s="396"/>
      <c r="FVX20" s="396"/>
      <c r="FVY20" s="396"/>
      <c r="FVZ20" s="396"/>
      <c r="FWA20" s="396"/>
      <c r="FWB20" s="396"/>
      <c r="FWC20" s="396"/>
      <c r="FWD20" s="396"/>
      <c r="FWE20" s="396"/>
      <c r="FWF20" s="396"/>
      <c r="FWG20" s="396"/>
      <c r="FWH20" s="396"/>
      <c r="FWI20" s="396"/>
      <c r="FWJ20" s="396"/>
      <c r="FWK20" s="396"/>
      <c r="FWL20" s="396"/>
      <c r="FWM20" s="396"/>
      <c r="FWN20" s="396"/>
      <c r="FWO20" s="396"/>
      <c r="FWP20" s="396"/>
      <c r="FWQ20" s="396"/>
      <c r="FWR20" s="396"/>
      <c r="FWS20" s="396"/>
      <c r="FWT20" s="396"/>
      <c r="FWU20" s="396"/>
      <c r="FWV20" s="396"/>
      <c r="FWW20" s="396"/>
      <c r="FWX20" s="396"/>
      <c r="FWY20" s="396"/>
      <c r="FWZ20" s="396"/>
      <c r="FXA20" s="396"/>
      <c r="FXB20" s="396"/>
      <c r="FXC20" s="396"/>
      <c r="FXD20" s="396"/>
      <c r="FXE20" s="396"/>
      <c r="FXF20" s="396"/>
      <c r="FXG20" s="396"/>
      <c r="FXH20" s="396"/>
      <c r="FXI20" s="396"/>
      <c r="FXJ20" s="396"/>
      <c r="FXK20" s="396"/>
      <c r="FXL20" s="396"/>
      <c r="FXM20" s="396"/>
      <c r="FXN20" s="396"/>
      <c r="FXO20" s="396"/>
      <c r="FXP20" s="396"/>
      <c r="FXQ20" s="396"/>
      <c r="FXR20" s="396"/>
      <c r="FXS20" s="396"/>
      <c r="FXT20" s="396"/>
      <c r="FXU20" s="396"/>
      <c r="FXV20" s="396"/>
      <c r="FXW20" s="396"/>
      <c r="FXX20" s="396"/>
      <c r="FXY20" s="396"/>
      <c r="FXZ20" s="396"/>
      <c r="FYA20" s="396"/>
      <c r="FYB20" s="396"/>
      <c r="FYC20" s="396"/>
      <c r="FYD20" s="396"/>
      <c r="FYE20" s="396"/>
      <c r="FYF20" s="396"/>
      <c r="FYG20" s="396"/>
      <c r="FYH20" s="396"/>
      <c r="FYI20" s="396"/>
      <c r="FYJ20" s="396"/>
      <c r="FYK20" s="396"/>
      <c r="FYL20" s="396"/>
      <c r="FYM20" s="396"/>
      <c r="FYN20" s="396"/>
      <c r="FYO20" s="396"/>
      <c r="FYP20" s="396"/>
      <c r="FYQ20" s="396"/>
      <c r="FYR20" s="396"/>
      <c r="FYS20" s="396"/>
      <c r="FYT20" s="396"/>
      <c r="FYU20" s="396"/>
      <c r="FYV20" s="396"/>
      <c r="FYW20" s="396"/>
      <c r="FYX20" s="396"/>
      <c r="FYY20" s="396"/>
      <c r="FYZ20" s="396"/>
      <c r="FZA20" s="396"/>
      <c r="FZB20" s="396"/>
      <c r="FZC20" s="396"/>
      <c r="FZD20" s="396"/>
      <c r="FZE20" s="396"/>
      <c r="FZF20" s="396"/>
      <c r="FZG20" s="396"/>
      <c r="FZH20" s="396"/>
      <c r="FZI20" s="396"/>
      <c r="FZJ20" s="396"/>
      <c r="FZK20" s="396"/>
      <c r="FZL20" s="396"/>
      <c r="FZM20" s="396"/>
      <c r="FZN20" s="396"/>
      <c r="FZO20" s="396"/>
      <c r="FZP20" s="396"/>
      <c r="FZQ20" s="396"/>
      <c r="FZR20" s="396"/>
      <c r="FZS20" s="396"/>
      <c r="FZT20" s="396"/>
      <c r="FZU20" s="396"/>
      <c r="FZV20" s="396"/>
      <c r="FZW20" s="396"/>
      <c r="FZX20" s="396"/>
      <c r="FZY20" s="396"/>
      <c r="FZZ20" s="396"/>
      <c r="GAA20" s="396"/>
      <c r="GAB20" s="396"/>
      <c r="GAC20" s="396"/>
      <c r="GAD20" s="396"/>
      <c r="GAE20" s="396"/>
      <c r="GAF20" s="396"/>
      <c r="GAG20" s="396"/>
      <c r="GAH20" s="396"/>
      <c r="GAI20" s="396"/>
      <c r="GAJ20" s="396"/>
      <c r="GAK20" s="396"/>
      <c r="GAL20" s="396"/>
      <c r="GAM20" s="396"/>
      <c r="GAN20" s="396"/>
      <c r="GAO20" s="396"/>
      <c r="GAP20" s="396"/>
      <c r="GAQ20" s="396"/>
      <c r="GAR20" s="396"/>
      <c r="GAS20" s="396"/>
      <c r="GAT20" s="396"/>
      <c r="GAU20" s="396"/>
      <c r="GAV20" s="396"/>
      <c r="GAW20" s="396"/>
      <c r="GAX20" s="396"/>
      <c r="GAY20" s="396"/>
      <c r="GAZ20" s="396"/>
      <c r="GBA20" s="396"/>
      <c r="GBB20" s="396"/>
      <c r="GBC20" s="396"/>
      <c r="GBD20" s="396"/>
      <c r="GBE20" s="396"/>
      <c r="GBF20" s="396"/>
      <c r="GBG20" s="396"/>
      <c r="GBH20" s="396"/>
      <c r="GBI20" s="396"/>
      <c r="GBJ20" s="396"/>
      <c r="GBK20" s="396"/>
      <c r="GBL20" s="396"/>
      <c r="GBM20" s="396"/>
      <c r="GBN20" s="396"/>
      <c r="GBO20" s="396"/>
      <c r="GBP20" s="396"/>
      <c r="GBQ20" s="396"/>
      <c r="GBR20" s="396"/>
      <c r="GBS20" s="396"/>
      <c r="GBT20" s="396"/>
      <c r="GBU20" s="396"/>
      <c r="GBV20" s="396"/>
      <c r="GBW20" s="396"/>
      <c r="GBX20" s="396"/>
      <c r="GBY20" s="396"/>
      <c r="GBZ20" s="396"/>
      <c r="GCA20" s="396"/>
      <c r="GCB20" s="396"/>
      <c r="GCC20" s="396"/>
      <c r="GCD20" s="396"/>
      <c r="GCE20" s="396"/>
      <c r="GCF20" s="396"/>
      <c r="GCG20" s="396"/>
      <c r="GCH20" s="396"/>
      <c r="GCI20" s="396"/>
      <c r="GCJ20" s="396"/>
      <c r="GCK20" s="396"/>
      <c r="GCL20" s="396"/>
      <c r="GCM20" s="396"/>
      <c r="GCN20" s="396"/>
      <c r="GCO20" s="396"/>
      <c r="GCP20" s="396"/>
      <c r="GCQ20" s="396"/>
      <c r="GCR20" s="396"/>
      <c r="GCS20" s="396"/>
      <c r="GCT20" s="396"/>
      <c r="GCU20" s="396"/>
      <c r="GCV20" s="396"/>
      <c r="GCW20" s="396"/>
      <c r="GCX20" s="396"/>
      <c r="GCY20" s="396"/>
      <c r="GCZ20" s="396"/>
      <c r="GDA20" s="396"/>
      <c r="GDB20" s="396"/>
      <c r="GDC20" s="396"/>
      <c r="GDD20" s="396"/>
      <c r="GDE20" s="396"/>
      <c r="GDF20" s="396"/>
      <c r="GDG20" s="396"/>
      <c r="GDH20" s="396"/>
      <c r="GDI20" s="396"/>
      <c r="GDJ20" s="396"/>
      <c r="GDK20" s="396"/>
      <c r="GDL20" s="396"/>
      <c r="GDM20" s="396"/>
      <c r="GDN20" s="396"/>
      <c r="GDO20" s="396"/>
      <c r="GDP20" s="396"/>
      <c r="GDQ20" s="396"/>
      <c r="GDR20" s="396"/>
      <c r="GDS20" s="396"/>
      <c r="GDT20" s="396"/>
      <c r="GDU20" s="396"/>
      <c r="GDV20" s="396"/>
      <c r="GDW20" s="396"/>
      <c r="GDX20" s="396"/>
      <c r="GDY20" s="396"/>
      <c r="GDZ20" s="396"/>
      <c r="GEA20" s="396"/>
      <c r="GEB20" s="396"/>
      <c r="GEC20" s="396"/>
      <c r="GED20" s="396"/>
      <c r="GEE20" s="396"/>
      <c r="GEF20" s="396"/>
      <c r="GEG20" s="396"/>
      <c r="GEH20" s="396"/>
      <c r="GEI20" s="396"/>
      <c r="GEJ20" s="396"/>
      <c r="GEK20" s="396"/>
      <c r="GEL20" s="396"/>
      <c r="GEM20" s="396"/>
      <c r="GEN20" s="396"/>
      <c r="GEO20" s="396"/>
      <c r="GEP20" s="396"/>
      <c r="GEQ20" s="396"/>
      <c r="GER20" s="396"/>
      <c r="GES20" s="396"/>
      <c r="GET20" s="396"/>
      <c r="GEU20" s="396"/>
      <c r="GEV20" s="396"/>
      <c r="GEW20" s="396"/>
      <c r="GEX20" s="396"/>
      <c r="GEY20" s="396"/>
      <c r="GEZ20" s="396"/>
      <c r="GFA20" s="396"/>
      <c r="GFB20" s="396"/>
      <c r="GFC20" s="396"/>
      <c r="GFD20" s="396"/>
      <c r="GFE20" s="396"/>
      <c r="GFF20" s="396"/>
      <c r="GFG20" s="396"/>
      <c r="GFH20" s="396"/>
      <c r="GFI20" s="396"/>
      <c r="GFJ20" s="396"/>
      <c r="GFK20" s="396"/>
      <c r="GFL20" s="396"/>
      <c r="GFM20" s="396"/>
      <c r="GFN20" s="396"/>
      <c r="GFO20" s="396"/>
      <c r="GFP20" s="396"/>
      <c r="GFQ20" s="396"/>
      <c r="GFR20" s="396"/>
      <c r="GFS20" s="396"/>
      <c r="GFT20" s="396"/>
      <c r="GFU20" s="396"/>
      <c r="GFV20" s="396"/>
      <c r="GFW20" s="396"/>
      <c r="GFX20" s="396"/>
      <c r="GFY20" s="396"/>
      <c r="GFZ20" s="396"/>
      <c r="GGA20" s="396"/>
      <c r="GGB20" s="396"/>
      <c r="GGC20" s="396"/>
      <c r="GGD20" s="396"/>
      <c r="GGE20" s="396"/>
      <c r="GGF20" s="396"/>
      <c r="GGG20" s="396"/>
      <c r="GGH20" s="396"/>
      <c r="GGI20" s="396"/>
      <c r="GGJ20" s="396"/>
      <c r="GGK20" s="396"/>
      <c r="GGL20" s="396"/>
      <c r="GGM20" s="396"/>
      <c r="GGN20" s="396"/>
      <c r="GGO20" s="396"/>
      <c r="GGP20" s="396"/>
      <c r="GGQ20" s="396"/>
      <c r="GGR20" s="396"/>
      <c r="GGS20" s="396"/>
      <c r="GGT20" s="396"/>
      <c r="GGU20" s="396"/>
      <c r="GGV20" s="396"/>
      <c r="GGW20" s="396"/>
      <c r="GGX20" s="396"/>
      <c r="GGY20" s="396"/>
      <c r="GGZ20" s="396"/>
      <c r="GHA20" s="396"/>
      <c r="GHB20" s="396"/>
      <c r="GHC20" s="396"/>
      <c r="GHD20" s="396"/>
      <c r="GHE20" s="396"/>
      <c r="GHF20" s="396"/>
      <c r="GHG20" s="396"/>
      <c r="GHH20" s="396"/>
      <c r="GHI20" s="396"/>
      <c r="GHJ20" s="396"/>
      <c r="GHK20" s="396"/>
      <c r="GHL20" s="396"/>
      <c r="GHM20" s="396"/>
      <c r="GHN20" s="396"/>
      <c r="GHO20" s="396"/>
      <c r="GHP20" s="396"/>
      <c r="GHQ20" s="396"/>
      <c r="GHR20" s="396"/>
      <c r="GHS20" s="396"/>
      <c r="GHT20" s="396"/>
      <c r="GHU20" s="396"/>
      <c r="GHV20" s="396"/>
      <c r="GHW20" s="396"/>
      <c r="GHX20" s="396"/>
      <c r="GHY20" s="396"/>
      <c r="GHZ20" s="396"/>
      <c r="GIA20" s="396"/>
      <c r="GIB20" s="396"/>
      <c r="GIC20" s="396"/>
      <c r="GID20" s="396"/>
      <c r="GIE20" s="396"/>
      <c r="GIF20" s="396"/>
      <c r="GIG20" s="396"/>
      <c r="GIH20" s="396"/>
      <c r="GII20" s="396"/>
      <c r="GIJ20" s="396"/>
      <c r="GIK20" s="396"/>
      <c r="GIL20" s="396"/>
      <c r="GIM20" s="396"/>
      <c r="GIN20" s="396"/>
      <c r="GIO20" s="396"/>
      <c r="GIP20" s="396"/>
      <c r="GIQ20" s="396"/>
      <c r="GIR20" s="396"/>
      <c r="GIS20" s="396"/>
      <c r="GIT20" s="396"/>
      <c r="GIU20" s="396"/>
      <c r="GIV20" s="396"/>
      <c r="GIW20" s="396"/>
      <c r="GIX20" s="396"/>
      <c r="GIY20" s="396"/>
      <c r="GIZ20" s="396"/>
      <c r="GJA20" s="396"/>
      <c r="GJB20" s="396"/>
      <c r="GJC20" s="396"/>
      <c r="GJD20" s="396"/>
      <c r="GJE20" s="396"/>
      <c r="GJF20" s="396"/>
      <c r="GJG20" s="396"/>
      <c r="GJH20" s="396"/>
      <c r="GJI20" s="396"/>
      <c r="GJJ20" s="396"/>
      <c r="GJK20" s="396"/>
      <c r="GJL20" s="396"/>
      <c r="GJM20" s="396"/>
      <c r="GJN20" s="396"/>
      <c r="GJO20" s="396"/>
      <c r="GJP20" s="396"/>
      <c r="GJQ20" s="396"/>
      <c r="GJR20" s="396"/>
      <c r="GJS20" s="396"/>
      <c r="GJT20" s="396"/>
      <c r="GJU20" s="396"/>
      <c r="GJV20" s="396"/>
      <c r="GJW20" s="396"/>
      <c r="GJX20" s="396"/>
      <c r="GJY20" s="396"/>
      <c r="GJZ20" s="396"/>
      <c r="GKA20" s="396"/>
      <c r="GKB20" s="396"/>
      <c r="GKC20" s="396"/>
      <c r="GKD20" s="396"/>
      <c r="GKE20" s="396"/>
      <c r="GKF20" s="396"/>
      <c r="GKG20" s="396"/>
      <c r="GKH20" s="396"/>
      <c r="GKI20" s="396"/>
      <c r="GKJ20" s="396"/>
      <c r="GKK20" s="396"/>
      <c r="GKL20" s="396"/>
      <c r="GKM20" s="396"/>
      <c r="GKN20" s="396"/>
      <c r="GKO20" s="396"/>
      <c r="GKP20" s="396"/>
      <c r="GKQ20" s="396"/>
      <c r="GKR20" s="396"/>
      <c r="GKS20" s="396"/>
      <c r="GKT20" s="396"/>
      <c r="GKU20" s="396"/>
      <c r="GKV20" s="396"/>
      <c r="GKW20" s="396"/>
      <c r="GKX20" s="396"/>
      <c r="GKY20" s="396"/>
      <c r="GKZ20" s="396"/>
      <c r="GLA20" s="396"/>
      <c r="GLB20" s="396"/>
      <c r="GLC20" s="396"/>
      <c r="GLD20" s="396"/>
      <c r="GLE20" s="396"/>
      <c r="GLF20" s="396"/>
      <c r="GLG20" s="396"/>
      <c r="GLH20" s="396"/>
      <c r="GLI20" s="396"/>
      <c r="GLJ20" s="396"/>
      <c r="GLK20" s="396"/>
      <c r="GLL20" s="396"/>
      <c r="GLM20" s="396"/>
      <c r="GLN20" s="396"/>
      <c r="GLO20" s="396"/>
      <c r="GLP20" s="396"/>
      <c r="GLQ20" s="396"/>
      <c r="GLR20" s="396"/>
      <c r="GLS20" s="396"/>
      <c r="GLT20" s="396"/>
      <c r="GLU20" s="396"/>
      <c r="GLV20" s="396"/>
      <c r="GLW20" s="396"/>
      <c r="GLX20" s="396"/>
      <c r="GLY20" s="396"/>
      <c r="GLZ20" s="396"/>
      <c r="GMA20" s="396"/>
      <c r="GMB20" s="396"/>
      <c r="GMC20" s="396"/>
      <c r="GMD20" s="396"/>
      <c r="GME20" s="396"/>
      <c r="GMF20" s="396"/>
      <c r="GMG20" s="396"/>
      <c r="GMH20" s="396"/>
      <c r="GMI20" s="396"/>
      <c r="GMJ20" s="396"/>
      <c r="GMK20" s="396"/>
      <c r="GML20" s="396"/>
      <c r="GMM20" s="396"/>
      <c r="GMN20" s="396"/>
      <c r="GMO20" s="396"/>
      <c r="GMP20" s="396"/>
      <c r="GMQ20" s="396"/>
      <c r="GMR20" s="396"/>
      <c r="GMS20" s="396"/>
      <c r="GMT20" s="396"/>
      <c r="GMU20" s="396"/>
      <c r="GMV20" s="396"/>
      <c r="GMW20" s="396"/>
      <c r="GMX20" s="396"/>
      <c r="GMY20" s="396"/>
      <c r="GMZ20" s="396"/>
      <c r="GNA20" s="396"/>
      <c r="GNB20" s="396"/>
      <c r="GNC20" s="396"/>
      <c r="GND20" s="396"/>
      <c r="GNE20" s="396"/>
      <c r="GNF20" s="396"/>
      <c r="GNG20" s="396"/>
      <c r="GNH20" s="396"/>
      <c r="GNI20" s="396"/>
      <c r="GNJ20" s="396"/>
      <c r="GNK20" s="396"/>
      <c r="GNL20" s="396"/>
      <c r="GNM20" s="396"/>
      <c r="GNN20" s="396"/>
      <c r="GNO20" s="396"/>
      <c r="GNP20" s="396"/>
      <c r="GNQ20" s="396"/>
      <c r="GNR20" s="396"/>
      <c r="GNS20" s="396"/>
      <c r="GNT20" s="396"/>
      <c r="GNU20" s="396"/>
      <c r="GNV20" s="396"/>
      <c r="GNW20" s="396"/>
      <c r="GNX20" s="396"/>
      <c r="GNY20" s="396"/>
      <c r="GNZ20" s="396"/>
      <c r="GOA20" s="396"/>
      <c r="GOB20" s="396"/>
      <c r="GOC20" s="396"/>
      <c r="GOD20" s="396"/>
      <c r="GOE20" s="396"/>
      <c r="GOF20" s="396"/>
      <c r="GOG20" s="396"/>
      <c r="GOH20" s="396"/>
      <c r="GOI20" s="396"/>
      <c r="GOJ20" s="396"/>
      <c r="GOK20" s="396"/>
      <c r="GOL20" s="396"/>
      <c r="GOM20" s="396"/>
      <c r="GON20" s="396"/>
      <c r="GOO20" s="396"/>
      <c r="GOP20" s="396"/>
      <c r="GOQ20" s="396"/>
      <c r="GOR20" s="396"/>
      <c r="GOS20" s="396"/>
      <c r="GOT20" s="396"/>
      <c r="GOU20" s="396"/>
      <c r="GOV20" s="396"/>
      <c r="GOW20" s="396"/>
      <c r="GOX20" s="396"/>
      <c r="GOY20" s="396"/>
      <c r="GOZ20" s="396"/>
      <c r="GPA20" s="396"/>
      <c r="GPB20" s="396"/>
      <c r="GPC20" s="396"/>
      <c r="GPD20" s="396"/>
      <c r="GPE20" s="396"/>
      <c r="GPF20" s="396"/>
      <c r="GPG20" s="396"/>
      <c r="GPH20" s="396"/>
      <c r="GPI20" s="396"/>
      <c r="GPJ20" s="396"/>
      <c r="GPK20" s="396"/>
      <c r="GPL20" s="396"/>
      <c r="GPM20" s="396"/>
      <c r="GPN20" s="396"/>
      <c r="GPO20" s="396"/>
      <c r="GPP20" s="396"/>
      <c r="GPQ20" s="396"/>
      <c r="GPR20" s="396"/>
      <c r="GPS20" s="396"/>
      <c r="GPT20" s="396"/>
      <c r="GPU20" s="396"/>
      <c r="GPV20" s="396"/>
      <c r="GPW20" s="396"/>
      <c r="GPX20" s="396"/>
      <c r="GPY20" s="396"/>
      <c r="GPZ20" s="396"/>
      <c r="GQA20" s="396"/>
      <c r="GQB20" s="396"/>
      <c r="GQC20" s="396"/>
      <c r="GQD20" s="396"/>
      <c r="GQE20" s="396"/>
      <c r="GQF20" s="396"/>
      <c r="GQG20" s="396"/>
      <c r="GQH20" s="396"/>
      <c r="GQI20" s="396"/>
      <c r="GQJ20" s="396"/>
      <c r="GQK20" s="396"/>
      <c r="GQL20" s="396"/>
      <c r="GQM20" s="396"/>
      <c r="GQN20" s="396"/>
      <c r="GQO20" s="396"/>
      <c r="GQP20" s="396"/>
      <c r="GQQ20" s="396"/>
      <c r="GQR20" s="396"/>
      <c r="GQS20" s="396"/>
      <c r="GQT20" s="396"/>
      <c r="GQU20" s="396"/>
      <c r="GQV20" s="396"/>
      <c r="GQW20" s="396"/>
      <c r="GQX20" s="396"/>
      <c r="GQY20" s="396"/>
      <c r="GQZ20" s="396"/>
      <c r="GRA20" s="396"/>
      <c r="GRB20" s="396"/>
      <c r="GRC20" s="396"/>
      <c r="GRD20" s="396"/>
      <c r="GRE20" s="396"/>
      <c r="GRF20" s="396"/>
      <c r="GRG20" s="396"/>
      <c r="GRH20" s="396"/>
      <c r="GRI20" s="396"/>
      <c r="GRJ20" s="396"/>
      <c r="GRK20" s="396"/>
      <c r="GRL20" s="396"/>
      <c r="GRM20" s="396"/>
      <c r="GRN20" s="396"/>
      <c r="GRO20" s="396"/>
      <c r="GRP20" s="396"/>
      <c r="GRQ20" s="396"/>
      <c r="GRR20" s="396"/>
      <c r="GRS20" s="396"/>
      <c r="GRT20" s="396"/>
      <c r="GRU20" s="396"/>
      <c r="GRV20" s="396"/>
      <c r="GRW20" s="396"/>
      <c r="GRX20" s="396"/>
      <c r="GRY20" s="396"/>
      <c r="GRZ20" s="396"/>
      <c r="GSA20" s="396"/>
      <c r="GSB20" s="396"/>
      <c r="GSC20" s="396"/>
      <c r="GSD20" s="396"/>
      <c r="GSE20" s="396"/>
      <c r="GSF20" s="396"/>
      <c r="GSG20" s="396"/>
      <c r="GSH20" s="396"/>
      <c r="GSI20" s="396"/>
      <c r="GSJ20" s="396"/>
      <c r="GSK20" s="396"/>
      <c r="GSL20" s="396"/>
      <c r="GSM20" s="396"/>
      <c r="GSN20" s="396"/>
      <c r="GSO20" s="396"/>
      <c r="GSP20" s="396"/>
      <c r="GSQ20" s="396"/>
      <c r="GSR20" s="396"/>
      <c r="GSS20" s="396"/>
      <c r="GST20" s="396"/>
      <c r="GSU20" s="396"/>
      <c r="GSV20" s="396"/>
      <c r="GSW20" s="396"/>
      <c r="GSX20" s="396"/>
      <c r="GSY20" s="396"/>
      <c r="GSZ20" s="396"/>
      <c r="GTA20" s="396"/>
      <c r="GTB20" s="396"/>
      <c r="GTC20" s="396"/>
      <c r="GTD20" s="396"/>
      <c r="GTE20" s="396"/>
      <c r="GTF20" s="396"/>
      <c r="GTG20" s="396"/>
      <c r="GTH20" s="396"/>
      <c r="GTI20" s="396"/>
      <c r="GTJ20" s="396"/>
      <c r="GTK20" s="396"/>
      <c r="GTL20" s="396"/>
      <c r="GTM20" s="396"/>
      <c r="GTN20" s="396"/>
      <c r="GTO20" s="396"/>
      <c r="GTP20" s="396"/>
      <c r="GTQ20" s="396"/>
      <c r="GTR20" s="396"/>
      <c r="GTS20" s="396"/>
      <c r="GTT20" s="396"/>
      <c r="GTU20" s="396"/>
      <c r="GTV20" s="396"/>
      <c r="GTW20" s="396"/>
      <c r="GTX20" s="396"/>
      <c r="GTY20" s="396"/>
      <c r="GTZ20" s="396"/>
      <c r="GUA20" s="396"/>
      <c r="GUB20" s="396"/>
      <c r="GUC20" s="396"/>
      <c r="GUD20" s="396"/>
      <c r="GUE20" s="396"/>
      <c r="GUF20" s="396"/>
      <c r="GUG20" s="396"/>
      <c r="GUH20" s="396"/>
      <c r="GUI20" s="396"/>
      <c r="GUJ20" s="396"/>
      <c r="GUK20" s="396"/>
      <c r="GUL20" s="396"/>
      <c r="GUM20" s="396"/>
      <c r="GUN20" s="396"/>
      <c r="GUO20" s="396"/>
      <c r="GUP20" s="396"/>
      <c r="GUQ20" s="396"/>
      <c r="GUR20" s="396"/>
      <c r="GUS20" s="396"/>
      <c r="GUT20" s="396"/>
      <c r="GUU20" s="396"/>
      <c r="GUV20" s="396"/>
      <c r="GUW20" s="396"/>
      <c r="GUX20" s="396"/>
      <c r="GUY20" s="396"/>
      <c r="GUZ20" s="396"/>
      <c r="GVA20" s="396"/>
      <c r="GVB20" s="396"/>
      <c r="GVC20" s="396"/>
      <c r="GVD20" s="396"/>
      <c r="GVE20" s="396"/>
      <c r="GVF20" s="396"/>
      <c r="GVG20" s="396"/>
      <c r="GVH20" s="396"/>
      <c r="GVI20" s="396"/>
      <c r="GVJ20" s="396"/>
      <c r="GVK20" s="396"/>
      <c r="GVL20" s="396"/>
      <c r="GVM20" s="396"/>
      <c r="GVN20" s="396"/>
      <c r="GVO20" s="396"/>
      <c r="GVP20" s="396"/>
      <c r="GVQ20" s="396"/>
      <c r="GVR20" s="396"/>
      <c r="GVS20" s="396"/>
      <c r="GVT20" s="396"/>
      <c r="GVU20" s="396"/>
      <c r="GVV20" s="396"/>
      <c r="GVW20" s="396"/>
      <c r="GVX20" s="396"/>
      <c r="GVY20" s="396"/>
      <c r="GVZ20" s="396"/>
      <c r="GWA20" s="396"/>
      <c r="GWB20" s="396"/>
      <c r="GWC20" s="396"/>
      <c r="GWD20" s="396"/>
      <c r="GWE20" s="396"/>
      <c r="GWF20" s="396"/>
      <c r="GWG20" s="396"/>
      <c r="GWH20" s="396"/>
      <c r="GWI20" s="396"/>
      <c r="GWJ20" s="396"/>
      <c r="GWK20" s="396"/>
      <c r="GWL20" s="396"/>
      <c r="GWM20" s="396"/>
      <c r="GWN20" s="396"/>
      <c r="GWO20" s="396"/>
      <c r="GWP20" s="396"/>
      <c r="GWQ20" s="396"/>
      <c r="GWR20" s="396"/>
      <c r="GWS20" s="396"/>
      <c r="GWT20" s="396"/>
      <c r="GWU20" s="396"/>
      <c r="GWV20" s="396"/>
      <c r="GWW20" s="396"/>
      <c r="GWX20" s="396"/>
      <c r="GWY20" s="396"/>
      <c r="GWZ20" s="396"/>
      <c r="GXA20" s="396"/>
      <c r="GXB20" s="396"/>
      <c r="GXC20" s="396"/>
      <c r="GXD20" s="396"/>
      <c r="GXE20" s="396"/>
      <c r="GXF20" s="396"/>
      <c r="GXG20" s="396"/>
      <c r="GXH20" s="396"/>
      <c r="GXI20" s="396"/>
      <c r="GXJ20" s="396"/>
      <c r="GXK20" s="396"/>
      <c r="GXL20" s="396"/>
      <c r="GXM20" s="396"/>
      <c r="GXN20" s="396"/>
      <c r="GXO20" s="396"/>
      <c r="GXP20" s="396"/>
      <c r="GXQ20" s="396"/>
      <c r="GXR20" s="396"/>
      <c r="GXS20" s="396"/>
      <c r="GXT20" s="396"/>
      <c r="GXU20" s="396"/>
      <c r="GXV20" s="396"/>
      <c r="GXW20" s="396"/>
      <c r="GXX20" s="396"/>
      <c r="GXY20" s="396"/>
      <c r="GXZ20" s="396"/>
      <c r="GYA20" s="396"/>
      <c r="GYB20" s="396"/>
      <c r="GYC20" s="396"/>
      <c r="GYD20" s="396"/>
      <c r="GYE20" s="396"/>
      <c r="GYF20" s="396"/>
      <c r="GYG20" s="396"/>
      <c r="GYH20" s="396"/>
      <c r="GYI20" s="396"/>
      <c r="GYJ20" s="396"/>
      <c r="GYK20" s="396"/>
      <c r="GYL20" s="396"/>
      <c r="GYM20" s="396"/>
      <c r="GYN20" s="396"/>
      <c r="GYO20" s="396"/>
      <c r="GYP20" s="396"/>
      <c r="GYQ20" s="396"/>
      <c r="GYR20" s="396"/>
      <c r="GYS20" s="396"/>
      <c r="GYT20" s="396"/>
      <c r="GYU20" s="396"/>
      <c r="GYV20" s="396"/>
      <c r="GYW20" s="396"/>
      <c r="GYX20" s="396"/>
      <c r="GYY20" s="396"/>
      <c r="GYZ20" s="396"/>
      <c r="GZA20" s="396"/>
      <c r="GZB20" s="396"/>
      <c r="GZC20" s="396"/>
      <c r="GZD20" s="396"/>
      <c r="GZE20" s="396"/>
      <c r="GZF20" s="396"/>
      <c r="GZG20" s="396"/>
      <c r="GZH20" s="396"/>
      <c r="GZI20" s="396"/>
      <c r="GZJ20" s="396"/>
      <c r="GZK20" s="396"/>
      <c r="GZL20" s="396"/>
      <c r="GZM20" s="396"/>
      <c r="GZN20" s="396"/>
      <c r="GZO20" s="396"/>
      <c r="GZP20" s="396"/>
      <c r="GZQ20" s="396"/>
      <c r="GZR20" s="396"/>
      <c r="GZS20" s="396"/>
      <c r="GZT20" s="396"/>
      <c r="GZU20" s="396"/>
      <c r="GZV20" s="396"/>
      <c r="GZW20" s="396"/>
      <c r="GZX20" s="396"/>
      <c r="GZY20" s="396"/>
      <c r="GZZ20" s="396"/>
      <c r="HAA20" s="396"/>
      <c r="HAB20" s="396"/>
      <c r="HAC20" s="396"/>
      <c r="HAD20" s="396"/>
      <c r="HAE20" s="396"/>
      <c r="HAF20" s="396"/>
      <c r="HAG20" s="396"/>
      <c r="HAH20" s="396"/>
      <c r="HAI20" s="396"/>
      <c r="HAJ20" s="396"/>
      <c r="HAK20" s="396"/>
      <c r="HAL20" s="396"/>
      <c r="HAM20" s="396"/>
      <c r="HAN20" s="396"/>
      <c r="HAO20" s="396"/>
      <c r="HAP20" s="396"/>
      <c r="HAQ20" s="396"/>
      <c r="HAR20" s="396"/>
      <c r="HAS20" s="396"/>
      <c r="HAT20" s="396"/>
      <c r="HAU20" s="396"/>
      <c r="HAV20" s="396"/>
      <c r="HAW20" s="396"/>
      <c r="HAX20" s="396"/>
      <c r="HAY20" s="396"/>
      <c r="HAZ20" s="396"/>
      <c r="HBA20" s="396"/>
      <c r="HBB20" s="396"/>
      <c r="HBC20" s="396"/>
      <c r="HBD20" s="396"/>
      <c r="HBE20" s="396"/>
      <c r="HBF20" s="396"/>
      <c r="HBG20" s="396"/>
      <c r="HBH20" s="396"/>
      <c r="HBI20" s="396"/>
      <c r="HBJ20" s="396"/>
      <c r="HBK20" s="396"/>
      <c r="HBL20" s="396"/>
      <c r="HBM20" s="396"/>
      <c r="HBN20" s="396"/>
      <c r="HBO20" s="396"/>
      <c r="HBP20" s="396"/>
      <c r="HBQ20" s="396"/>
      <c r="HBR20" s="396"/>
      <c r="HBS20" s="396"/>
      <c r="HBT20" s="396"/>
      <c r="HBU20" s="396"/>
      <c r="HBV20" s="396"/>
      <c r="HBW20" s="396"/>
      <c r="HBX20" s="396"/>
      <c r="HBY20" s="396"/>
      <c r="HBZ20" s="396"/>
      <c r="HCA20" s="396"/>
      <c r="HCB20" s="396"/>
      <c r="HCC20" s="396"/>
      <c r="HCD20" s="396"/>
      <c r="HCE20" s="396"/>
      <c r="HCF20" s="396"/>
      <c r="HCG20" s="396"/>
      <c r="HCH20" s="396"/>
      <c r="HCI20" s="396"/>
      <c r="HCJ20" s="396"/>
      <c r="HCK20" s="396"/>
      <c r="HCL20" s="396"/>
      <c r="HCM20" s="396"/>
      <c r="HCN20" s="396"/>
      <c r="HCO20" s="396"/>
      <c r="HCP20" s="396"/>
      <c r="HCQ20" s="396"/>
      <c r="HCR20" s="396"/>
      <c r="HCS20" s="396"/>
      <c r="HCT20" s="396"/>
      <c r="HCU20" s="396"/>
      <c r="HCV20" s="396"/>
      <c r="HCW20" s="396"/>
      <c r="HCX20" s="396"/>
      <c r="HCY20" s="396"/>
      <c r="HCZ20" s="396"/>
      <c r="HDA20" s="396"/>
      <c r="HDB20" s="396"/>
      <c r="HDC20" s="396"/>
      <c r="HDD20" s="396"/>
      <c r="HDE20" s="396"/>
      <c r="HDF20" s="396"/>
      <c r="HDG20" s="396"/>
      <c r="HDH20" s="396"/>
      <c r="HDI20" s="396"/>
      <c r="HDJ20" s="396"/>
      <c r="HDK20" s="396"/>
      <c r="HDL20" s="396"/>
      <c r="HDM20" s="396"/>
      <c r="HDN20" s="396"/>
      <c r="HDO20" s="396"/>
      <c r="HDP20" s="396"/>
      <c r="HDQ20" s="396"/>
      <c r="HDR20" s="396"/>
      <c r="HDS20" s="396"/>
      <c r="HDT20" s="396"/>
      <c r="HDU20" s="396"/>
      <c r="HDV20" s="396"/>
      <c r="HDW20" s="396"/>
      <c r="HDX20" s="396"/>
      <c r="HDY20" s="396"/>
      <c r="HDZ20" s="396"/>
      <c r="HEA20" s="396"/>
      <c r="HEB20" s="396"/>
      <c r="HEC20" s="396"/>
      <c r="HED20" s="396"/>
      <c r="HEE20" s="396"/>
      <c r="HEF20" s="396"/>
      <c r="HEG20" s="396"/>
      <c r="HEH20" s="396"/>
      <c r="HEI20" s="396"/>
      <c r="HEJ20" s="396"/>
      <c r="HEK20" s="396"/>
      <c r="HEL20" s="396"/>
      <c r="HEM20" s="396"/>
      <c r="HEN20" s="396"/>
      <c r="HEO20" s="396"/>
      <c r="HEP20" s="396"/>
      <c r="HEQ20" s="396"/>
      <c r="HER20" s="396"/>
      <c r="HES20" s="396"/>
      <c r="HET20" s="396"/>
      <c r="HEU20" s="396"/>
      <c r="HEV20" s="396"/>
      <c r="HEW20" s="396"/>
      <c r="HEX20" s="396"/>
      <c r="HEY20" s="396"/>
      <c r="HEZ20" s="396"/>
      <c r="HFA20" s="396"/>
      <c r="HFB20" s="396"/>
      <c r="HFC20" s="396"/>
      <c r="HFD20" s="396"/>
      <c r="HFE20" s="396"/>
      <c r="HFF20" s="396"/>
      <c r="HFG20" s="396"/>
      <c r="HFH20" s="396"/>
      <c r="HFI20" s="396"/>
      <c r="HFJ20" s="396"/>
      <c r="HFK20" s="396"/>
      <c r="HFL20" s="396"/>
      <c r="HFM20" s="396"/>
      <c r="HFN20" s="396"/>
      <c r="HFO20" s="396"/>
      <c r="HFP20" s="396"/>
      <c r="HFQ20" s="396"/>
      <c r="HFR20" s="396"/>
      <c r="HFS20" s="396"/>
      <c r="HFT20" s="396"/>
      <c r="HFU20" s="396"/>
      <c r="HFV20" s="396"/>
      <c r="HFW20" s="396"/>
      <c r="HFX20" s="396"/>
      <c r="HFY20" s="396"/>
      <c r="HFZ20" s="396"/>
      <c r="HGA20" s="396"/>
      <c r="HGB20" s="396"/>
      <c r="HGC20" s="396"/>
      <c r="HGD20" s="396"/>
      <c r="HGE20" s="396"/>
      <c r="HGF20" s="396"/>
      <c r="HGG20" s="396"/>
      <c r="HGH20" s="396"/>
      <c r="HGI20" s="396"/>
      <c r="HGJ20" s="396"/>
      <c r="HGK20" s="396"/>
      <c r="HGL20" s="396"/>
      <c r="HGM20" s="396"/>
      <c r="HGN20" s="396"/>
      <c r="HGO20" s="396"/>
      <c r="HGP20" s="396"/>
      <c r="HGQ20" s="396"/>
      <c r="HGR20" s="396"/>
      <c r="HGS20" s="396"/>
      <c r="HGT20" s="396"/>
      <c r="HGU20" s="396"/>
      <c r="HGV20" s="396"/>
      <c r="HGW20" s="396"/>
      <c r="HGX20" s="396"/>
      <c r="HGY20" s="396"/>
      <c r="HGZ20" s="396"/>
      <c r="HHA20" s="396"/>
      <c r="HHB20" s="396"/>
      <c r="HHC20" s="396"/>
      <c r="HHD20" s="396"/>
      <c r="HHE20" s="396"/>
      <c r="HHF20" s="396"/>
      <c r="HHG20" s="396"/>
      <c r="HHH20" s="396"/>
      <c r="HHI20" s="396"/>
      <c r="HHJ20" s="396"/>
      <c r="HHK20" s="396"/>
      <c r="HHL20" s="396"/>
      <c r="HHM20" s="396"/>
      <c r="HHN20" s="396"/>
      <c r="HHO20" s="396"/>
      <c r="HHP20" s="396"/>
      <c r="HHQ20" s="396"/>
      <c r="HHR20" s="396"/>
      <c r="HHS20" s="396"/>
      <c r="HHT20" s="396"/>
      <c r="HHU20" s="396"/>
      <c r="HHV20" s="396"/>
      <c r="HHW20" s="396"/>
      <c r="HHX20" s="396"/>
      <c r="HHY20" s="396"/>
      <c r="HHZ20" s="396"/>
      <c r="HIA20" s="396"/>
      <c r="HIB20" s="396"/>
      <c r="HIC20" s="396"/>
      <c r="HID20" s="396"/>
      <c r="HIE20" s="396"/>
      <c r="HIF20" s="396"/>
      <c r="HIG20" s="396"/>
      <c r="HIH20" s="396"/>
      <c r="HII20" s="396"/>
      <c r="HIJ20" s="396"/>
      <c r="HIK20" s="396"/>
      <c r="HIL20" s="396"/>
      <c r="HIM20" s="396"/>
      <c r="HIN20" s="396"/>
      <c r="HIO20" s="396"/>
      <c r="HIP20" s="396"/>
      <c r="HIQ20" s="396"/>
      <c r="HIR20" s="396"/>
      <c r="HIS20" s="396"/>
      <c r="HIT20" s="396"/>
      <c r="HIU20" s="396"/>
      <c r="HIV20" s="396"/>
      <c r="HIW20" s="396"/>
      <c r="HIX20" s="396"/>
      <c r="HIY20" s="396"/>
      <c r="HIZ20" s="396"/>
      <c r="HJA20" s="396"/>
      <c r="HJB20" s="396"/>
      <c r="HJC20" s="396"/>
      <c r="HJD20" s="396"/>
      <c r="HJE20" s="396"/>
      <c r="HJF20" s="396"/>
      <c r="HJG20" s="396"/>
      <c r="HJH20" s="396"/>
      <c r="HJI20" s="396"/>
      <c r="HJJ20" s="396"/>
      <c r="HJK20" s="396"/>
      <c r="HJL20" s="396"/>
      <c r="HJM20" s="396"/>
      <c r="HJN20" s="396"/>
      <c r="HJO20" s="396"/>
      <c r="HJP20" s="396"/>
      <c r="HJQ20" s="396"/>
      <c r="HJR20" s="396"/>
      <c r="HJS20" s="396"/>
      <c r="HJT20" s="396"/>
      <c r="HJU20" s="396"/>
      <c r="HJV20" s="396"/>
      <c r="HJW20" s="396"/>
      <c r="HJX20" s="396"/>
      <c r="HJY20" s="396"/>
      <c r="HJZ20" s="396"/>
      <c r="HKA20" s="396"/>
      <c r="HKB20" s="396"/>
      <c r="HKC20" s="396"/>
      <c r="HKD20" s="396"/>
      <c r="HKE20" s="396"/>
      <c r="HKF20" s="396"/>
      <c r="HKG20" s="396"/>
      <c r="HKH20" s="396"/>
      <c r="HKI20" s="396"/>
      <c r="HKJ20" s="396"/>
      <c r="HKK20" s="396"/>
      <c r="HKL20" s="396"/>
      <c r="HKM20" s="396"/>
      <c r="HKN20" s="396"/>
      <c r="HKO20" s="396"/>
      <c r="HKP20" s="396"/>
      <c r="HKQ20" s="396"/>
      <c r="HKR20" s="396"/>
      <c r="HKS20" s="396"/>
      <c r="HKT20" s="396"/>
      <c r="HKU20" s="396"/>
      <c r="HKV20" s="396"/>
      <c r="HKW20" s="396"/>
      <c r="HKX20" s="396"/>
      <c r="HKY20" s="396"/>
      <c r="HKZ20" s="396"/>
      <c r="HLA20" s="396"/>
      <c r="HLB20" s="396"/>
      <c r="HLC20" s="396"/>
      <c r="HLD20" s="396"/>
      <c r="HLE20" s="396"/>
      <c r="HLF20" s="396"/>
      <c r="HLG20" s="396"/>
      <c r="HLH20" s="396"/>
      <c r="HLI20" s="396"/>
      <c r="HLJ20" s="396"/>
      <c r="HLK20" s="396"/>
      <c r="HLL20" s="396"/>
      <c r="HLM20" s="396"/>
      <c r="HLN20" s="396"/>
      <c r="HLO20" s="396"/>
      <c r="HLP20" s="396"/>
      <c r="HLQ20" s="396"/>
      <c r="HLR20" s="396"/>
      <c r="HLS20" s="396"/>
      <c r="HLT20" s="396"/>
      <c r="HLU20" s="396"/>
      <c r="HLV20" s="396"/>
      <c r="HLW20" s="396"/>
      <c r="HLX20" s="396"/>
      <c r="HLY20" s="396"/>
      <c r="HLZ20" s="396"/>
      <c r="HMA20" s="396"/>
      <c r="HMB20" s="396"/>
      <c r="HMC20" s="396"/>
      <c r="HMD20" s="396"/>
      <c r="HME20" s="396"/>
      <c r="HMF20" s="396"/>
      <c r="HMG20" s="396"/>
      <c r="HMH20" s="396"/>
      <c r="HMI20" s="396"/>
      <c r="HMJ20" s="396"/>
      <c r="HMK20" s="396"/>
      <c r="HML20" s="396"/>
      <c r="HMM20" s="396"/>
      <c r="HMN20" s="396"/>
      <c r="HMO20" s="396"/>
      <c r="HMP20" s="396"/>
      <c r="HMQ20" s="396"/>
      <c r="HMR20" s="396"/>
      <c r="HMS20" s="396"/>
      <c r="HMT20" s="396"/>
      <c r="HMU20" s="396"/>
      <c r="HMV20" s="396"/>
      <c r="HMW20" s="396"/>
      <c r="HMX20" s="396"/>
      <c r="HMY20" s="396"/>
      <c r="HMZ20" s="396"/>
      <c r="HNA20" s="396"/>
      <c r="HNB20" s="396"/>
      <c r="HNC20" s="396"/>
      <c r="HND20" s="396"/>
      <c r="HNE20" s="396"/>
      <c r="HNF20" s="396"/>
      <c r="HNG20" s="396"/>
      <c r="HNH20" s="396"/>
      <c r="HNI20" s="396"/>
      <c r="HNJ20" s="396"/>
      <c r="HNK20" s="396"/>
      <c r="HNL20" s="396"/>
      <c r="HNM20" s="396"/>
      <c r="HNN20" s="396"/>
      <c r="HNO20" s="396"/>
      <c r="HNP20" s="396"/>
      <c r="HNQ20" s="396"/>
      <c r="HNR20" s="396"/>
      <c r="HNS20" s="396"/>
      <c r="HNT20" s="396"/>
      <c r="HNU20" s="396"/>
      <c r="HNV20" s="396"/>
      <c r="HNW20" s="396"/>
      <c r="HNX20" s="396"/>
      <c r="HNY20" s="396"/>
      <c r="HNZ20" s="396"/>
      <c r="HOA20" s="396"/>
      <c r="HOB20" s="396"/>
      <c r="HOC20" s="396"/>
      <c r="HOD20" s="396"/>
      <c r="HOE20" s="396"/>
      <c r="HOF20" s="396"/>
      <c r="HOG20" s="396"/>
      <c r="HOH20" s="396"/>
      <c r="HOI20" s="396"/>
      <c r="HOJ20" s="396"/>
      <c r="HOK20" s="396"/>
      <c r="HOL20" s="396"/>
      <c r="HOM20" s="396"/>
      <c r="HON20" s="396"/>
      <c r="HOO20" s="396"/>
      <c r="HOP20" s="396"/>
      <c r="HOQ20" s="396"/>
      <c r="HOR20" s="396"/>
      <c r="HOS20" s="396"/>
      <c r="HOT20" s="396"/>
      <c r="HOU20" s="396"/>
      <c r="HOV20" s="396"/>
      <c r="HOW20" s="396"/>
      <c r="HOX20" s="396"/>
      <c r="HOY20" s="396"/>
      <c r="HOZ20" s="396"/>
      <c r="HPA20" s="396"/>
      <c r="HPB20" s="396"/>
      <c r="HPC20" s="396"/>
      <c r="HPD20" s="396"/>
      <c r="HPE20" s="396"/>
      <c r="HPF20" s="396"/>
      <c r="HPG20" s="396"/>
      <c r="HPH20" s="396"/>
      <c r="HPI20" s="396"/>
      <c r="HPJ20" s="396"/>
      <c r="HPK20" s="396"/>
      <c r="HPL20" s="396"/>
      <c r="HPM20" s="396"/>
      <c r="HPN20" s="396"/>
      <c r="HPO20" s="396"/>
      <c r="HPP20" s="396"/>
      <c r="HPQ20" s="396"/>
      <c r="HPR20" s="396"/>
      <c r="HPS20" s="396"/>
      <c r="HPT20" s="396"/>
      <c r="HPU20" s="396"/>
      <c r="HPV20" s="396"/>
      <c r="HPW20" s="396"/>
      <c r="HPX20" s="396"/>
      <c r="HPY20" s="396"/>
      <c r="HPZ20" s="396"/>
      <c r="HQA20" s="396"/>
      <c r="HQB20" s="396"/>
      <c r="HQC20" s="396"/>
      <c r="HQD20" s="396"/>
      <c r="HQE20" s="396"/>
      <c r="HQF20" s="396"/>
      <c r="HQG20" s="396"/>
      <c r="HQH20" s="396"/>
      <c r="HQI20" s="396"/>
      <c r="HQJ20" s="396"/>
      <c r="HQK20" s="396"/>
      <c r="HQL20" s="396"/>
      <c r="HQM20" s="396"/>
      <c r="HQN20" s="396"/>
      <c r="HQO20" s="396"/>
      <c r="HQP20" s="396"/>
      <c r="HQQ20" s="396"/>
      <c r="HQR20" s="396"/>
      <c r="HQS20" s="396"/>
      <c r="HQT20" s="396"/>
      <c r="HQU20" s="396"/>
      <c r="HQV20" s="396"/>
      <c r="HQW20" s="396"/>
      <c r="HQX20" s="396"/>
      <c r="HQY20" s="396"/>
      <c r="HQZ20" s="396"/>
      <c r="HRA20" s="396"/>
      <c r="HRB20" s="396"/>
      <c r="HRC20" s="396"/>
      <c r="HRD20" s="396"/>
      <c r="HRE20" s="396"/>
      <c r="HRF20" s="396"/>
      <c r="HRG20" s="396"/>
      <c r="HRH20" s="396"/>
      <c r="HRI20" s="396"/>
      <c r="HRJ20" s="396"/>
      <c r="HRK20" s="396"/>
      <c r="HRL20" s="396"/>
      <c r="HRM20" s="396"/>
      <c r="HRN20" s="396"/>
      <c r="HRO20" s="396"/>
      <c r="HRP20" s="396"/>
      <c r="HRQ20" s="396"/>
      <c r="HRR20" s="396"/>
      <c r="HRS20" s="396"/>
      <c r="HRT20" s="396"/>
      <c r="HRU20" s="396"/>
      <c r="HRV20" s="396"/>
      <c r="HRW20" s="396"/>
      <c r="HRX20" s="396"/>
      <c r="HRY20" s="396"/>
      <c r="HRZ20" s="396"/>
      <c r="HSA20" s="396"/>
      <c r="HSB20" s="396"/>
      <c r="HSC20" s="396"/>
      <c r="HSD20" s="396"/>
      <c r="HSE20" s="396"/>
      <c r="HSF20" s="396"/>
      <c r="HSG20" s="396"/>
      <c r="HSH20" s="396"/>
      <c r="HSI20" s="396"/>
      <c r="HSJ20" s="396"/>
      <c r="HSK20" s="396"/>
      <c r="HSL20" s="396"/>
      <c r="HSM20" s="396"/>
      <c r="HSN20" s="396"/>
      <c r="HSO20" s="396"/>
      <c r="HSP20" s="396"/>
      <c r="HSQ20" s="396"/>
      <c r="HSR20" s="396"/>
      <c r="HSS20" s="396"/>
      <c r="HST20" s="396"/>
      <c r="HSU20" s="396"/>
      <c r="HSV20" s="396"/>
      <c r="HSW20" s="396"/>
      <c r="HSX20" s="396"/>
      <c r="HSY20" s="396"/>
      <c r="HSZ20" s="396"/>
      <c r="HTA20" s="396"/>
      <c r="HTB20" s="396"/>
      <c r="HTC20" s="396"/>
      <c r="HTD20" s="396"/>
      <c r="HTE20" s="396"/>
      <c r="HTF20" s="396"/>
      <c r="HTG20" s="396"/>
      <c r="HTH20" s="396"/>
      <c r="HTI20" s="396"/>
      <c r="HTJ20" s="396"/>
      <c r="HTK20" s="396"/>
      <c r="HTL20" s="396"/>
      <c r="HTM20" s="396"/>
      <c r="HTN20" s="396"/>
      <c r="HTO20" s="396"/>
      <c r="HTP20" s="396"/>
      <c r="HTQ20" s="396"/>
      <c r="HTR20" s="396"/>
      <c r="HTS20" s="396"/>
      <c r="HTT20" s="396"/>
      <c r="HTU20" s="396"/>
      <c r="HTV20" s="396"/>
      <c r="HTW20" s="396"/>
      <c r="HTX20" s="396"/>
      <c r="HTY20" s="396"/>
      <c r="HTZ20" s="396"/>
      <c r="HUA20" s="396"/>
      <c r="HUB20" s="396"/>
      <c r="HUC20" s="396"/>
      <c r="HUD20" s="396"/>
      <c r="HUE20" s="396"/>
      <c r="HUF20" s="396"/>
      <c r="HUG20" s="396"/>
      <c r="HUH20" s="396"/>
      <c r="HUI20" s="396"/>
      <c r="HUJ20" s="396"/>
      <c r="HUK20" s="396"/>
      <c r="HUL20" s="396"/>
      <c r="HUM20" s="396"/>
      <c r="HUN20" s="396"/>
      <c r="HUO20" s="396"/>
      <c r="HUP20" s="396"/>
      <c r="HUQ20" s="396"/>
      <c r="HUR20" s="396"/>
      <c r="HUS20" s="396"/>
      <c r="HUT20" s="396"/>
      <c r="HUU20" s="396"/>
      <c r="HUV20" s="396"/>
      <c r="HUW20" s="396"/>
      <c r="HUX20" s="396"/>
      <c r="HUY20" s="396"/>
      <c r="HUZ20" s="396"/>
      <c r="HVA20" s="396"/>
      <c r="HVB20" s="396"/>
      <c r="HVC20" s="396"/>
      <c r="HVD20" s="396"/>
      <c r="HVE20" s="396"/>
      <c r="HVF20" s="396"/>
      <c r="HVG20" s="396"/>
      <c r="HVH20" s="396"/>
      <c r="HVI20" s="396"/>
      <c r="HVJ20" s="396"/>
      <c r="HVK20" s="396"/>
      <c r="HVL20" s="396"/>
      <c r="HVM20" s="396"/>
      <c r="HVN20" s="396"/>
      <c r="HVO20" s="396"/>
      <c r="HVP20" s="396"/>
      <c r="HVQ20" s="396"/>
      <c r="HVR20" s="396"/>
      <c r="HVS20" s="396"/>
      <c r="HVT20" s="396"/>
      <c r="HVU20" s="396"/>
      <c r="HVV20" s="396"/>
      <c r="HVW20" s="396"/>
      <c r="HVX20" s="396"/>
      <c r="HVY20" s="396"/>
      <c r="HVZ20" s="396"/>
      <c r="HWA20" s="396"/>
      <c r="HWB20" s="396"/>
      <c r="HWC20" s="396"/>
      <c r="HWD20" s="396"/>
      <c r="HWE20" s="396"/>
      <c r="HWF20" s="396"/>
      <c r="HWG20" s="396"/>
      <c r="HWH20" s="396"/>
      <c r="HWI20" s="396"/>
      <c r="HWJ20" s="396"/>
      <c r="HWK20" s="396"/>
      <c r="HWL20" s="396"/>
      <c r="HWM20" s="396"/>
      <c r="HWN20" s="396"/>
      <c r="HWO20" s="396"/>
      <c r="HWP20" s="396"/>
      <c r="HWQ20" s="396"/>
      <c r="HWR20" s="396"/>
      <c r="HWS20" s="396"/>
      <c r="HWT20" s="396"/>
      <c r="HWU20" s="396"/>
      <c r="HWV20" s="396"/>
      <c r="HWW20" s="396"/>
      <c r="HWX20" s="396"/>
      <c r="HWY20" s="396"/>
      <c r="HWZ20" s="396"/>
      <c r="HXA20" s="396"/>
      <c r="HXB20" s="396"/>
      <c r="HXC20" s="396"/>
      <c r="HXD20" s="396"/>
      <c r="HXE20" s="396"/>
      <c r="HXF20" s="396"/>
      <c r="HXG20" s="396"/>
      <c r="HXH20" s="396"/>
      <c r="HXI20" s="396"/>
      <c r="HXJ20" s="396"/>
      <c r="HXK20" s="396"/>
      <c r="HXL20" s="396"/>
      <c r="HXM20" s="396"/>
      <c r="HXN20" s="396"/>
      <c r="HXO20" s="396"/>
      <c r="HXP20" s="396"/>
      <c r="HXQ20" s="396"/>
      <c r="HXR20" s="396"/>
      <c r="HXS20" s="396"/>
      <c r="HXT20" s="396"/>
      <c r="HXU20" s="396"/>
      <c r="HXV20" s="396"/>
      <c r="HXW20" s="396"/>
      <c r="HXX20" s="396"/>
      <c r="HXY20" s="396"/>
      <c r="HXZ20" s="396"/>
      <c r="HYA20" s="396"/>
      <c r="HYB20" s="396"/>
      <c r="HYC20" s="396"/>
      <c r="HYD20" s="396"/>
      <c r="HYE20" s="396"/>
      <c r="HYF20" s="396"/>
      <c r="HYG20" s="396"/>
      <c r="HYH20" s="396"/>
      <c r="HYI20" s="396"/>
      <c r="HYJ20" s="396"/>
      <c r="HYK20" s="396"/>
      <c r="HYL20" s="396"/>
      <c r="HYM20" s="396"/>
      <c r="HYN20" s="396"/>
      <c r="HYO20" s="396"/>
      <c r="HYP20" s="396"/>
      <c r="HYQ20" s="396"/>
      <c r="HYR20" s="396"/>
      <c r="HYS20" s="396"/>
      <c r="HYT20" s="396"/>
      <c r="HYU20" s="396"/>
      <c r="HYV20" s="396"/>
      <c r="HYW20" s="396"/>
      <c r="HYX20" s="396"/>
      <c r="HYY20" s="396"/>
      <c r="HYZ20" s="396"/>
      <c r="HZA20" s="396"/>
      <c r="HZB20" s="396"/>
      <c r="HZC20" s="396"/>
      <c r="HZD20" s="396"/>
      <c r="HZE20" s="396"/>
      <c r="HZF20" s="396"/>
      <c r="HZG20" s="396"/>
      <c r="HZH20" s="396"/>
      <c r="HZI20" s="396"/>
      <c r="HZJ20" s="396"/>
      <c r="HZK20" s="396"/>
      <c r="HZL20" s="396"/>
      <c r="HZM20" s="396"/>
      <c r="HZN20" s="396"/>
      <c r="HZO20" s="396"/>
      <c r="HZP20" s="396"/>
      <c r="HZQ20" s="396"/>
      <c r="HZR20" s="396"/>
      <c r="HZS20" s="396"/>
      <c r="HZT20" s="396"/>
      <c r="HZU20" s="396"/>
      <c r="HZV20" s="396"/>
      <c r="HZW20" s="396"/>
      <c r="HZX20" s="396"/>
      <c r="HZY20" s="396"/>
      <c r="HZZ20" s="396"/>
      <c r="IAA20" s="396"/>
      <c r="IAB20" s="396"/>
      <c r="IAC20" s="396"/>
      <c r="IAD20" s="396"/>
      <c r="IAE20" s="396"/>
      <c r="IAF20" s="396"/>
      <c r="IAG20" s="396"/>
      <c r="IAH20" s="396"/>
      <c r="IAI20" s="396"/>
      <c r="IAJ20" s="396"/>
      <c r="IAK20" s="396"/>
      <c r="IAL20" s="396"/>
      <c r="IAM20" s="396"/>
      <c r="IAN20" s="396"/>
      <c r="IAO20" s="396"/>
      <c r="IAP20" s="396"/>
      <c r="IAQ20" s="396"/>
      <c r="IAR20" s="396"/>
      <c r="IAS20" s="396"/>
      <c r="IAT20" s="396"/>
      <c r="IAU20" s="396"/>
      <c r="IAV20" s="396"/>
      <c r="IAW20" s="396"/>
      <c r="IAX20" s="396"/>
      <c r="IAY20" s="396"/>
      <c r="IAZ20" s="396"/>
      <c r="IBA20" s="396"/>
      <c r="IBB20" s="396"/>
      <c r="IBC20" s="396"/>
      <c r="IBD20" s="396"/>
      <c r="IBE20" s="396"/>
      <c r="IBF20" s="396"/>
      <c r="IBG20" s="396"/>
      <c r="IBH20" s="396"/>
      <c r="IBI20" s="396"/>
      <c r="IBJ20" s="396"/>
      <c r="IBK20" s="396"/>
      <c r="IBL20" s="396"/>
      <c r="IBM20" s="396"/>
      <c r="IBN20" s="396"/>
      <c r="IBO20" s="396"/>
      <c r="IBP20" s="396"/>
      <c r="IBQ20" s="396"/>
      <c r="IBR20" s="396"/>
      <c r="IBS20" s="396"/>
      <c r="IBT20" s="396"/>
      <c r="IBU20" s="396"/>
      <c r="IBV20" s="396"/>
      <c r="IBW20" s="396"/>
      <c r="IBX20" s="396"/>
      <c r="IBY20" s="396"/>
      <c r="IBZ20" s="396"/>
      <c r="ICA20" s="396"/>
      <c r="ICB20" s="396"/>
      <c r="ICC20" s="396"/>
      <c r="ICD20" s="396"/>
      <c r="ICE20" s="396"/>
      <c r="ICF20" s="396"/>
      <c r="ICG20" s="396"/>
      <c r="ICH20" s="396"/>
      <c r="ICI20" s="396"/>
      <c r="ICJ20" s="396"/>
      <c r="ICK20" s="396"/>
      <c r="ICL20" s="396"/>
      <c r="ICM20" s="396"/>
      <c r="ICN20" s="396"/>
      <c r="ICO20" s="396"/>
      <c r="ICP20" s="396"/>
      <c r="ICQ20" s="396"/>
      <c r="ICR20" s="396"/>
      <c r="ICS20" s="396"/>
      <c r="ICT20" s="396"/>
      <c r="ICU20" s="396"/>
      <c r="ICV20" s="396"/>
      <c r="ICW20" s="396"/>
      <c r="ICX20" s="396"/>
      <c r="ICY20" s="396"/>
      <c r="ICZ20" s="396"/>
      <c r="IDA20" s="396"/>
      <c r="IDB20" s="396"/>
      <c r="IDC20" s="396"/>
      <c r="IDD20" s="396"/>
      <c r="IDE20" s="396"/>
      <c r="IDF20" s="396"/>
      <c r="IDG20" s="396"/>
      <c r="IDH20" s="396"/>
      <c r="IDI20" s="396"/>
      <c r="IDJ20" s="396"/>
      <c r="IDK20" s="396"/>
      <c r="IDL20" s="396"/>
      <c r="IDM20" s="396"/>
      <c r="IDN20" s="396"/>
      <c r="IDO20" s="396"/>
      <c r="IDP20" s="396"/>
      <c r="IDQ20" s="396"/>
      <c r="IDR20" s="396"/>
      <c r="IDS20" s="396"/>
      <c r="IDT20" s="396"/>
      <c r="IDU20" s="396"/>
      <c r="IDV20" s="396"/>
      <c r="IDW20" s="396"/>
      <c r="IDX20" s="396"/>
      <c r="IDY20" s="396"/>
      <c r="IDZ20" s="396"/>
      <c r="IEA20" s="396"/>
      <c r="IEB20" s="396"/>
      <c r="IEC20" s="396"/>
      <c r="IED20" s="396"/>
      <c r="IEE20" s="396"/>
      <c r="IEF20" s="396"/>
      <c r="IEG20" s="396"/>
      <c r="IEH20" s="396"/>
      <c r="IEI20" s="396"/>
      <c r="IEJ20" s="396"/>
      <c r="IEK20" s="396"/>
      <c r="IEL20" s="396"/>
      <c r="IEM20" s="396"/>
      <c r="IEN20" s="396"/>
      <c r="IEO20" s="396"/>
      <c r="IEP20" s="396"/>
      <c r="IEQ20" s="396"/>
      <c r="IER20" s="396"/>
      <c r="IES20" s="396"/>
      <c r="IET20" s="396"/>
      <c r="IEU20" s="396"/>
      <c r="IEV20" s="396"/>
      <c r="IEW20" s="396"/>
      <c r="IEX20" s="396"/>
      <c r="IEY20" s="396"/>
      <c r="IEZ20" s="396"/>
      <c r="IFA20" s="396"/>
      <c r="IFB20" s="396"/>
      <c r="IFC20" s="396"/>
      <c r="IFD20" s="396"/>
      <c r="IFE20" s="396"/>
      <c r="IFF20" s="396"/>
      <c r="IFG20" s="396"/>
      <c r="IFH20" s="396"/>
      <c r="IFI20" s="396"/>
      <c r="IFJ20" s="396"/>
      <c r="IFK20" s="396"/>
      <c r="IFL20" s="396"/>
      <c r="IFM20" s="396"/>
      <c r="IFN20" s="396"/>
      <c r="IFO20" s="396"/>
      <c r="IFP20" s="396"/>
      <c r="IFQ20" s="396"/>
      <c r="IFR20" s="396"/>
      <c r="IFS20" s="396"/>
      <c r="IFT20" s="396"/>
      <c r="IFU20" s="396"/>
      <c r="IFV20" s="396"/>
      <c r="IFW20" s="396"/>
      <c r="IFX20" s="396"/>
      <c r="IFY20" s="396"/>
      <c r="IFZ20" s="396"/>
      <c r="IGA20" s="396"/>
      <c r="IGB20" s="396"/>
      <c r="IGC20" s="396"/>
      <c r="IGD20" s="396"/>
      <c r="IGE20" s="396"/>
      <c r="IGF20" s="396"/>
      <c r="IGG20" s="396"/>
      <c r="IGH20" s="396"/>
      <c r="IGI20" s="396"/>
      <c r="IGJ20" s="396"/>
      <c r="IGK20" s="396"/>
      <c r="IGL20" s="396"/>
      <c r="IGM20" s="396"/>
      <c r="IGN20" s="396"/>
      <c r="IGO20" s="396"/>
      <c r="IGP20" s="396"/>
      <c r="IGQ20" s="396"/>
      <c r="IGR20" s="396"/>
      <c r="IGS20" s="396"/>
      <c r="IGT20" s="396"/>
      <c r="IGU20" s="396"/>
      <c r="IGV20" s="396"/>
      <c r="IGW20" s="396"/>
      <c r="IGX20" s="396"/>
      <c r="IGY20" s="396"/>
      <c r="IGZ20" s="396"/>
      <c r="IHA20" s="396"/>
      <c r="IHB20" s="396"/>
      <c r="IHC20" s="396"/>
      <c r="IHD20" s="396"/>
      <c r="IHE20" s="396"/>
      <c r="IHF20" s="396"/>
      <c r="IHG20" s="396"/>
      <c r="IHH20" s="396"/>
      <c r="IHI20" s="396"/>
      <c r="IHJ20" s="396"/>
      <c r="IHK20" s="396"/>
      <c r="IHL20" s="396"/>
      <c r="IHM20" s="396"/>
      <c r="IHN20" s="396"/>
      <c r="IHO20" s="396"/>
      <c r="IHP20" s="396"/>
      <c r="IHQ20" s="396"/>
      <c r="IHR20" s="396"/>
      <c r="IHS20" s="396"/>
      <c r="IHT20" s="396"/>
      <c r="IHU20" s="396"/>
      <c r="IHV20" s="396"/>
      <c r="IHW20" s="396"/>
      <c r="IHX20" s="396"/>
      <c r="IHY20" s="396"/>
      <c r="IHZ20" s="396"/>
      <c r="IIA20" s="396"/>
      <c r="IIB20" s="396"/>
      <c r="IIC20" s="396"/>
      <c r="IID20" s="396"/>
      <c r="IIE20" s="396"/>
      <c r="IIF20" s="396"/>
      <c r="IIG20" s="396"/>
      <c r="IIH20" s="396"/>
      <c r="III20" s="396"/>
      <c r="IIJ20" s="396"/>
      <c r="IIK20" s="396"/>
      <c r="IIL20" s="396"/>
      <c r="IIM20" s="396"/>
      <c r="IIN20" s="396"/>
      <c r="IIO20" s="396"/>
      <c r="IIP20" s="396"/>
      <c r="IIQ20" s="396"/>
      <c r="IIR20" s="396"/>
      <c r="IIS20" s="396"/>
      <c r="IIT20" s="396"/>
      <c r="IIU20" s="396"/>
      <c r="IIV20" s="396"/>
      <c r="IIW20" s="396"/>
      <c r="IIX20" s="396"/>
      <c r="IIY20" s="396"/>
      <c r="IIZ20" s="396"/>
      <c r="IJA20" s="396"/>
      <c r="IJB20" s="396"/>
      <c r="IJC20" s="396"/>
      <c r="IJD20" s="396"/>
      <c r="IJE20" s="396"/>
      <c r="IJF20" s="396"/>
      <c r="IJG20" s="396"/>
      <c r="IJH20" s="396"/>
      <c r="IJI20" s="396"/>
      <c r="IJJ20" s="396"/>
      <c r="IJK20" s="396"/>
      <c r="IJL20" s="396"/>
      <c r="IJM20" s="396"/>
      <c r="IJN20" s="396"/>
      <c r="IJO20" s="396"/>
      <c r="IJP20" s="396"/>
      <c r="IJQ20" s="396"/>
      <c r="IJR20" s="396"/>
      <c r="IJS20" s="396"/>
      <c r="IJT20" s="396"/>
      <c r="IJU20" s="396"/>
      <c r="IJV20" s="396"/>
      <c r="IJW20" s="396"/>
      <c r="IJX20" s="396"/>
      <c r="IJY20" s="396"/>
      <c r="IJZ20" s="396"/>
      <c r="IKA20" s="396"/>
      <c r="IKB20" s="396"/>
      <c r="IKC20" s="396"/>
      <c r="IKD20" s="396"/>
      <c r="IKE20" s="396"/>
      <c r="IKF20" s="396"/>
      <c r="IKG20" s="396"/>
      <c r="IKH20" s="396"/>
      <c r="IKI20" s="396"/>
      <c r="IKJ20" s="396"/>
      <c r="IKK20" s="396"/>
      <c r="IKL20" s="396"/>
      <c r="IKM20" s="396"/>
      <c r="IKN20" s="396"/>
      <c r="IKO20" s="396"/>
      <c r="IKP20" s="396"/>
      <c r="IKQ20" s="396"/>
      <c r="IKR20" s="396"/>
      <c r="IKS20" s="396"/>
      <c r="IKT20" s="396"/>
      <c r="IKU20" s="396"/>
      <c r="IKV20" s="396"/>
      <c r="IKW20" s="396"/>
      <c r="IKX20" s="396"/>
      <c r="IKY20" s="396"/>
      <c r="IKZ20" s="396"/>
      <c r="ILA20" s="396"/>
      <c r="ILB20" s="396"/>
      <c r="ILC20" s="396"/>
      <c r="ILD20" s="396"/>
      <c r="ILE20" s="396"/>
      <c r="ILF20" s="396"/>
      <c r="ILG20" s="396"/>
      <c r="ILH20" s="396"/>
      <c r="ILI20" s="396"/>
      <c r="ILJ20" s="396"/>
      <c r="ILK20" s="396"/>
      <c r="ILL20" s="396"/>
      <c r="ILM20" s="396"/>
      <c r="ILN20" s="396"/>
      <c r="ILO20" s="396"/>
      <c r="ILP20" s="396"/>
      <c r="ILQ20" s="396"/>
      <c r="ILR20" s="396"/>
      <c r="ILS20" s="396"/>
      <c r="ILT20" s="396"/>
      <c r="ILU20" s="396"/>
      <c r="ILV20" s="396"/>
      <c r="ILW20" s="396"/>
      <c r="ILX20" s="396"/>
      <c r="ILY20" s="396"/>
      <c r="ILZ20" s="396"/>
      <c r="IMA20" s="396"/>
      <c r="IMB20" s="396"/>
      <c r="IMC20" s="396"/>
      <c r="IMD20" s="396"/>
      <c r="IME20" s="396"/>
      <c r="IMF20" s="396"/>
      <c r="IMG20" s="396"/>
      <c r="IMH20" s="396"/>
      <c r="IMI20" s="396"/>
      <c r="IMJ20" s="396"/>
      <c r="IMK20" s="396"/>
      <c r="IML20" s="396"/>
      <c r="IMM20" s="396"/>
      <c r="IMN20" s="396"/>
      <c r="IMO20" s="396"/>
      <c r="IMP20" s="396"/>
      <c r="IMQ20" s="396"/>
      <c r="IMR20" s="396"/>
      <c r="IMS20" s="396"/>
      <c r="IMT20" s="396"/>
      <c r="IMU20" s="396"/>
      <c r="IMV20" s="396"/>
      <c r="IMW20" s="396"/>
      <c r="IMX20" s="396"/>
      <c r="IMY20" s="396"/>
      <c r="IMZ20" s="396"/>
      <c r="INA20" s="396"/>
      <c r="INB20" s="396"/>
      <c r="INC20" s="396"/>
      <c r="IND20" s="396"/>
      <c r="INE20" s="396"/>
      <c r="INF20" s="396"/>
      <c r="ING20" s="396"/>
      <c r="INH20" s="396"/>
      <c r="INI20" s="396"/>
      <c r="INJ20" s="396"/>
      <c r="INK20" s="396"/>
      <c r="INL20" s="396"/>
      <c r="INM20" s="396"/>
      <c r="INN20" s="396"/>
      <c r="INO20" s="396"/>
      <c r="INP20" s="396"/>
      <c r="INQ20" s="396"/>
      <c r="INR20" s="396"/>
      <c r="INS20" s="396"/>
      <c r="INT20" s="396"/>
      <c r="INU20" s="396"/>
      <c r="INV20" s="396"/>
      <c r="INW20" s="396"/>
      <c r="INX20" s="396"/>
      <c r="INY20" s="396"/>
      <c r="INZ20" s="396"/>
      <c r="IOA20" s="396"/>
      <c r="IOB20" s="396"/>
      <c r="IOC20" s="396"/>
      <c r="IOD20" s="396"/>
      <c r="IOE20" s="396"/>
      <c r="IOF20" s="396"/>
      <c r="IOG20" s="396"/>
      <c r="IOH20" s="396"/>
      <c r="IOI20" s="396"/>
      <c r="IOJ20" s="396"/>
      <c r="IOK20" s="396"/>
      <c r="IOL20" s="396"/>
      <c r="IOM20" s="396"/>
      <c r="ION20" s="396"/>
      <c r="IOO20" s="396"/>
      <c r="IOP20" s="396"/>
      <c r="IOQ20" s="396"/>
      <c r="IOR20" s="396"/>
      <c r="IOS20" s="396"/>
      <c r="IOT20" s="396"/>
      <c r="IOU20" s="396"/>
      <c r="IOV20" s="396"/>
      <c r="IOW20" s="396"/>
      <c r="IOX20" s="396"/>
      <c r="IOY20" s="396"/>
      <c r="IOZ20" s="396"/>
      <c r="IPA20" s="396"/>
      <c r="IPB20" s="396"/>
      <c r="IPC20" s="396"/>
      <c r="IPD20" s="396"/>
      <c r="IPE20" s="396"/>
      <c r="IPF20" s="396"/>
      <c r="IPG20" s="396"/>
      <c r="IPH20" s="396"/>
      <c r="IPI20" s="396"/>
      <c r="IPJ20" s="396"/>
      <c r="IPK20" s="396"/>
      <c r="IPL20" s="396"/>
      <c r="IPM20" s="396"/>
      <c r="IPN20" s="396"/>
      <c r="IPO20" s="396"/>
      <c r="IPP20" s="396"/>
      <c r="IPQ20" s="396"/>
      <c r="IPR20" s="396"/>
      <c r="IPS20" s="396"/>
      <c r="IPT20" s="396"/>
      <c r="IPU20" s="396"/>
      <c r="IPV20" s="396"/>
      <c r="IPW20" s="396"/>
      <c r="IPX20" s="396"/>
      <c r="IPY20" s="396"/>
      <c r="IPZ20" s="396"/>
      <c r="IQA20" s="396"/>
      <c r="IQB20" s="396"/>
      <c r="IQC20" s="396"/>
      <c r="IQD20" s="396"/>
      <c r="IQE20" s="396"/>
      <c r="IQF20" s="396"/>
      <c r="IQG20" s="396"/>
      <c r="IQH20" s="396"/>
      <c r="IQI20" s="396"/>
      <c r="IQJ20" s="396"/>
      <c r="IQK20" s="396"/>
      <c r="IQL20" s="396"/>
      <c r="IQM20" s="396"/>
      <c r="IQN20" s="396"/>
      <c r="IQO20" s="396"/>
      <c r="IQP20" s="396"/>
      <c r="IQQ20" s="396"/>
      <c r="IQR20" s="396"/>
      <c r="IQS20" s="396"/>
      <c r="IQT20" s="396"/>
      <c r="IQU20" s="396"/>
      <c r="IQV20" s="396"/>
      <c r="IQW20" s="396"/>
      <c r="IQX20" s="396"/>
      <c r="IQY20" s="396"/>
      <c r="IQZ20" s="396"/>
      <c r="IRA20" s="396"/>
      <c r="IRB20" s="396"/>
      <c r="IRC20" s="396"/>
      <c r="IRD20" s="396"/>
      <c r="IRE20" s="396"/>
      <c r="IRF20" s="396"/>
      <c r="IRG20" s="396"/>
      <c r="IRH20" s="396"/>
      <c r="IRI20" s="396"/>
      <c r="IRJ20" s="396"/>
      <c r="IRK20" s="396"/>
      <c r="IRL20" s="396"/>
      <c r="IRM20" s="396"/>
      <c r="IRN20" s="396"/>
      <c r="IRO20" s="396"/>
      <c r="IRP20" s="396"/>
      <c r="IRQ20" s="396"/>
      <c r="IRR20" s="396"/>
      <c r="IRS20" s="396"/>
      <c r="IRT20" s="396"/>
      <c r="IRU20" s="396"/>
      <c r="IRV20" s="396"/>
      <c r="IRW20" s="396"/>
      <c r="IRX20" s="396"/>
      <c r="IRY20" s="396"/>
      <c r="IRZ20" s="396"/>
      <c r="ISA20" s="396"/>
      <c r="ISB20" s="396"/>
      <c r="ISC20" s="396"/>
      <c r="ISD20" s="396"/>
      <c r="ISE20" s="396"/>
      <c r="ISF20" s="396"/>
      <c r="ISG20" s="396"/>
      <c r="ISH20" s="396"/>
      <c r="ISI20" s="396"/>
      <c r="ISJ20" s="396"/>
      <c r="ISK20" s="396"/>
      <c r="ISL20" s="396"/>
      <c r="ISM20" s="396"/>
      <c r="ISN20" s="396"/>
      <c r="ISO20" s="396"/>
      <c r="ISP20" s="396"/>
      <c r="ISQ20" s="396"/>
      <c r="ISR20" s="396"/>
      <c r="ISS20" s="396"/>
      <c r="IST20" s="396"/>
      <c r="ISU20" s="396"/>
      <c r="ISV20" s="396"/>
      <c r="ISW20" s="396"/>
      <c r="ISX20" s="396"/>
      <c r="ISY20" s="396"/>
      <c r="ISZ20" s="396"/>
      <c r="ITA20" s="396"/>
      <c r="ITB20" s="396"/>
      <c r="ITC20" s="396"/>
      <c r="ITD20" s="396"/>
      <c r="ITE20" s="396"/>
      <c r="ITF20" s="396"/>
      <c r="ITG20" s="396"/>
      <c r="ITH20" s="396"/>
      <c r="ITI20" s="396"/>
      <c r="ITJ20" s="396"/>
      <c r="ITK20" s="396"/>
      <c r="ITL20" s="396"/>
      <c r="ITM20" s="396"/>
      <c r="ITN20" s="396"/>
      <c r="ITO20" s="396"/>
      <c r="ITP20" s="396"/>
      <c r="ITQ20" s="396"/>
      <c r="ITR20" s="396"/>
      <c r="ITS20" s="396"/>
      <c r="ITT20" s="396"/>
      <c r="ITU20" s="396"/>
      <c r="ITV20" s="396"/>
      <c r="ITW20" s="396"/>
      <c r="ITX20" s="396"/>
      <c r="ITY20" s="396"/>
      <c r="ITZ20" s="396"/>
      <c r="IUA20" s="396"/>
      <c r="IUB20" s="396"/>
      <c r="IUC20" s="396"/>
      <c r="IUD20" s="396"/>
      <c r="IUE20" s="396"/>
      <c r="IUF20" s="396"/>
      <c r="IUG20" s="396"/>
      <c r="IUH20" s="396"/>
      <c r="IUI20" s="396"/>
      <c r="IUJ20" s="396"/>
      <c r="IUK20" s="396"/>
      <c r="IUL20" s="396"/>
      <c r="IUM20" s="396"/>
      <c r="IUN20" s="396"/>
      <c r="IUO20" s="396"/>
      <c r="IUP20" s="396"/>
      <c r="IUQ20" s="396"/>
      <c r="IUR20" s="396"/>
      <c r="IUS20" s="396"/>
      <c r="IUT20" s="396"/>
      <c r="IUU20" s="396"/>
      <c r="IUV20" s="396"/>
      <c r="IUW20" s="396"/>
      <c r="IUX20" s="396"/>
      <c r="IUY20" s="396"/>
      <c r="IUZ20" s="396"/>
      <c r="IVA20" s="396"/>
      <c r="IVB20" s="396"/>
      <c r="IVC20" s="396"/>
      <c r="IVD20" s="396"/>
      <c r="IVE20" s="396"/>
      <c r="IVF20" s="396"/>
      <c r="IVG20" s="396"/>
      <c r="IVH20" s="396"/>
      <c r="IVI20" s="396"/>
      <c r="IVJ20" s="396"/>
      <c r="IVK20" s="396"/>
      <c r="IVL20" s="396"/>
      <c r="IVM20" s="396"/>
      <c r="IVN20" s="396"/>
      <c r="IVO20" s="396"/>
      <c r="IVP20" s="396"/>
      <c r="IVQ20" s="396"/>
      <c r="IVR20" s="396"/>
      <c r="IVS20" s="396"/>
      <c r="IVT20" s="396"/>
      <c r="IVU20" s="396"/>
      <c r="IVV20" s="396"/>
      <c r="IVW20" s="396"/>
      <c r="IVX20" s="396"/>
      <c r="IVY20" s="396"/>
      <c r="IVZ20" s="396"/>
      <c r="IWA20" s="396"/>
      <c r="IWB20" s="396"/>
      <c r="IWC20" s="396"/>
      <c r="IWD20" s="396"/>
      <c r="IWE20" s="396"/>
      <c r="IWF20" s="396"/>
      <c r="IWG20" s="396"/>
      <c r="IWH20" s="396"/>
      <c r="IWI20" s="396"/>
      <c r="IWJ20" s="396"/>
      <c r="IWK20" s="396"/>
      <c r="IWL20" s="396"/>
      <c r="IWM20" s="396"/>
      <c r="IWN20" s="396"/>
      <c r="IWO20" s="396"/>
      <c r="IWP20" s="396"/>
      <c r="IWQ20" s="396"/>
      <c r="IWR20" s="396"/>
      <c r="IWS20" s="396"/>
      <c r="IWT20" s="396"/>
      <c r="IWU20" s="396"/>
      <c r="IWV20" s="396"/>
      <c r="IWW20" s="396"/>
      <c r="IWX20" s="396"/>
      <c r="IWY20" s="396"/>
      <c r="IWZ20" s="396"/>
      <c r="IXA20" s="396"/>
      <c r="IXB20" s="396"/>
      <c r="IXC20" s="396"/>
      <c r="IXD20" s="396"/>
      <c r="IXE20" s="396"/>
      <c r="IXF20" s="396"/>
      <c r="IXG20" s="396"/>
      <c r="IXH20" s="396"/>
      <c r="IXI20" s="396"/>
      <c r="IXJ20" s="396"/>
      <c r="IXK20" s="396"/>
      <c r="IXL20" s="396"/>
      <c r="IXM20" s="396"/>
      <c r="IXN20" s="396"/>
      <c r="IXO20" s="396"/>
      <c r="IXP20" s="396"/>
      <c r="IXQ20" s="396"/>
      <c r="IXR20" s="396"/>
      <c r="IXS20" s="396"/>
      <c r="IXT20" s="396"/>
      <c r="IXU20" s="396"/>
      <c r="IXV20" s="396"/>
      <c r="IXW20" s="396"/>
      <c r="IXX20" s="396"/>
      <c r="IXY20" s="396"/>
      <c r="IXZ20" s="396"/>
      <c r="IYA20" s="396"/>
      <c r="IYB20" s="396"/>
      <c r="IYC20" s="396"/>
      <c r="IYD20" s="396"/>
      <c r="IYE20" s="396"/>
      <c r="IYF20" s="396"/>
      <c r="IYG20" s="396"/>
      <c r="IYH20" s="396"/>
      <c r="IYI20" s="396"/>
      <c r="IYJ20" s="396"/>
      <c r="IYK20" s="396"/>
      <c r="IYL20" s="396"/>
      <c r="IYM20" s="396"/>
      <c r="IYN20" s="396"/>
      <c r="IYO20" s="396"/>
      <c r="IYP20" s="396"/>
      <c r="IYQ20" s="396"/>
      <c r="IYR20" s="396"/>
      <c r="IYS20" s="396"/>
      <c r="IYT20" s="396"/>
      <c r="IYU20" s="396"/>
      <c r="IYV20" s="396"/>
      <c r="IYW20" s="396"/>
      <c r="IYX20" s="396"/>
      <c r="IYY20" s="396"/>
      <c r="IYZ20" s="396"/>
      <c r="IZA20" s="396"/>
      <c r="IZB20" s="396"/>
      <c r="IZC20" s="396"/>
      <c r="IZD20" s="396"/>
      <c r="IZE20" s="396"/>
      <c r="IZF20" s="396"/>
      <c r="IZG20" s="396"/>
      <c r="IZH20" s="396"/>
      <c r="IZI20" s="396"/>
      <c r="IZJ20" s="396"/>
      <c r="IZK20" s="396"/>
      <c r="IZL20" s="396"/>
      <c r="IZM20" s="396"/>
      <c r="IZN20" s="396"/>
      <c r="IZO20" s="396"/>
      <c r="IZP20" s="396"/>
      <c r="IZQ20" s="396"/>
      <c r="IZR20" s="396"/>
      <c r="IZS20" s="396"/>
      <c r="IZT20" s="396"/>
      <c r="IZU20" s="396"/>
      <c r="IZV20" s="396"/>
      <c r="IZW20" s="396"/>
      <c r="IZX20" s="396"/>
      <c r="IZY20" s="396"/>
      <c r="IZZ20" s="396"/>
      <c r="JAA20" s="396"/>
      <c r="JAB20" s="396"/>
      <c r="JAC20" s="396"/>
      <c r="JAD20" s="396"/>
      <c r="JAE20" s="396"/>
      <c r="JAF20" s="396"/>
      <c r="JAG20" s="396"/>
      <c r="JAH20" s="396"/>
      <c r="JAI20" s="396"/>
      <c r="JAJ20" s="396"/>
      <c r="JAK20" s="396"/>
      <c r="JAL20" s="396"/>
      <c r="JAM20" s="396"/>
      <c r="JAN20" s="396"/>
      <c r="JAO20" s="396"/>
      <c r="JAP20" s="396"/>
      <c r="JAQ20" s="396"/>
      <c r="JAR20" s="396"/>
      <c r="JAS20" s="396"/>
      <c r="JAT20" s="396"/>
      <c r="JAU20" s="396"/>
      <c r="JAV20" s="396"/>
      <c r="JAW20" s="396"/>
      <c r="JAX20" s="396"/>
      <c r="JAY20" s="396"/>
      <c r="JAZ20" s="396"/>
      <c r="JBA20" s="396"/>
      <c r="JBB20" s="396"/>
      <c r="JBC20" s="396"/>
      <c r="JBD20" s="396"/>
      <c r="JBE20" s="396"/>
      <c r="JBF20" s="396"/>
      <c r="JBG20" s="396"/>
      <c r="JBH20" s="396"/>
      <c r="JBI20" s="396"/>
      <c r="JBJ20" s="396"/>
      <c r="JBK20" s="396"/>
      <c r="JBL20" s="396"/>
      <c r="JBM20" s="396"/>
      <c r="JBN20" s="396"/>
      <c r="JBO20" s="396"/>
      <c r="JBP20" s="396"/>
      <c r="JBQ20" s="396"/>
      <c r="JBR20" s="396"/>
      <c r="JBS20" s="396"/>
      <c r="JBT20" s="396"/>
      <c r="JBU20" s="396"/>
      <c r="JBV20" s="396"/>
      <c r="JBW20" s="396"/>
      <c r="JBX20" s="396"/>
      <c r="JBY20" s="396"/>
      <c r="JBZ20" s="396"/>
      <c r="JCA20" s="396"/>
      <c r="JCB20" s="396"/>
      <c r="JCC20" s="396"/>
      <c r="JCD20" s="396"/>
      <c r="JCE20" s="396"/>
      <c r="JCF20" s="396"/>
      <c r="JCG20" s="396"/>
      <c r="JCH20" s="396"/>
      <c r="JCI20" s="396"/>
      <c r="JCJ20" s="396"/>
      <c r="JCK20" s="396"/>
      <c r="JCL20" s="396"/>
      <c r="JCM20" s="396"/>
      <c r="JCN20" s="396"/>
      <c r="JCO20" s="396"/>
      <c r="JCP20" s="396"/>
      <c r="JCQ20" s="396"/>
      <c r="JCR20" s="396"/>
      <c r="JCS20" s="396"/>
      <c r="JCT20" s="396"/>
      <c r="JCU20" s="396"/>
      <c r="JCV20" s="396"/>
      <c r="JCW20" s="396"/>
      <c r="JCX20" s="396"/>
      <c r="JCY20" s="396"/>
      <c r="JCZ20" s="396"/>
      <c r="JDA20" s="396"/>
      <c r="JDB20" s="396"/>
      <c r="JDC20" s="396"/>
      <c r="JDD20" s="396"/>
      <c r="JDE20" s="396"/>
      <c r="JDF20" s="396"/>
      <c r="JDG20" s="396"/>
      <c r="JDH20" s="396"/>
      <c r="JDI20" s="396"/>
      <c r="JDJ20" s="396"/>
      <c r="JDK20" s="396"/>
      <c r="JDL20" s="396"/>
      <c r="JDM20" s="396"/>
      <c r="JDN20" s="396"/>
      <c r="JDO20" s="396"/>
      <c r="JDP20" s="396"/>
      <c r="JDQ20" s="396"/>
      <c r="JDR20" s="396"/>
      <c r="JDS20" s="396"/>
      <c r="JDT20" s="396"/>
      <c r="JDU20" s="396"/>
      <c r="JDV20" s="396"/>
      <c r="JDW20" s="396"/>
      <c r="JDX20" s="396"/>
      <c r="JDY20" s="396"/>
      <c r="JDZ20" s="396"/>
      <c r="JEA20" s="396"/>
      <c r="JEB20" s="396"/>
      <c r="JEC20" s="396"/>
      <c r="JED20" s="396"/>
      <c r="JEE20" s="396"/>
      <c r="JEF20" s="396"/>
      <c r="JEG20" s="396"/>
      <c r="JEH20" s="396"/>
      <c r="JEI20" s="396"/>
      <c r="JEJ20" s="396"/>
      <c r="JEK20" s="396"/>
      <c r="JEL20" s="396"/>
      <c r="JEM20" s="396"/>
      <c r="JEN20" s="396"/>
      <c r="JEO20" s="396"/>
      <c r="JEP20" s="396"/>
      <c r="JEQ20" s="396"/>
      <c r="JER20" s="396"/>
      <c r="JES20" s="396"/>
      <c r="JET20" s="396"/>
      <c r="JEU20" s="396"/>
      <c r="JEV20" s="396"/>
      <c r="JEW20" s="396"/>
      <c r="JEX20" s="396"/>
      <c r="JEY20" s="396"/>
      <c r="JEZ20" s="396"/>
      <c r="JFA20" s="396"/>
      <c r="JFB20" s="396"/>
      <c r="JFC20" s="396"/>
      <c r="JFD20" s="396"/>
      <c r="JFE20" s="396"/>
      <c r="JFF20" s="396"/>
      <c r="JFG20" s="396"/>
      <c r="JFH20" s="396"/>
      <c r="JFI20" s="396"/>
      <c r="JFJ20" s="396"/>
      <c r="JFK20" s="396"/>
      <c r="JFL20" s="396"/>
      <c r="JFM20" s="396"/>
      <c r="JFN20" s="396"/>
      <c r="JFO20" s="396"/>
      <c r="JFP20" s="396"/>
      <c r="JFQ20" s="396"/>
      <c r="JFR20" s="396"/>
      <c r="JFS20" s="396"/>
      <c r="JFT20" s="396"/>
      <c r="JFU20" s="396"/>
      <c r="JFV20" s="396"/>
      <c r="JFW20" s="396"/>
      <c r="JFX20" s="396"/>
      <c r="JFY20" s="396"/>
      <c r="JFZ20" s="396"/>
      <c r="JGA20" s="396"/>
      <c r="JGB20" s="396"/>
      <c r="JGC20" s="396"/>
      <c r="JGD20" s="396"/>
      <c r="JGE20" s="396"/>
      <c r="JGF20" s="396"/>
      <c r="JGG20" s="396"/>
      <c r="JGH20" s="396"/>
      <c r="JGI20" s="396"/>
      <c r="JGJ20" s="396"/>
      <c r="JGK20" s="396"/>
      <c r="JGL20" s="396"/>
      <c r="JGM20" s="396"/>
      <c r="JGN20" s="396"/>
      <c r="JGO20" s="396"/>
      <c r="JGP20" s="396"/>
      <c r="JGQ20" s="396"/>
      <c r="JGR20" s="396"/>
      <c r="JGS20" s="396"/>
      <c r="JGT20" s="396"/>
      <c r="JGU20" s="396"/>
      <c r="JGV20" s="396"/>
      <c r="JGW20" s="396"/>
      <c r="JGX20" s="396"/>
      <c r="JGY20" s="396"/>
      <c r="JGZ20" s="396"/>
      <c r="JHA20" s="396"/>
      <c r="JHB20" s="396"/>
      <c r="JHC20" s="396"/>
      <c r="JHD20" s="396"/>
      <c r="JHE20" s="396"/>
      <c r="JHF20" s="396"/>
      <c r="JHG20" s="396"/>
      <c r="JHH20" s="396"/>
      <c r="JHI20" s="396"/>
      <c r="JHJ20" s="396"/>
      <c r="JHK20" s="396"/>
      <c r="JHL20" s="396"/>
      <c r="JHM20" s="396"/>
      <c r="JHN20" s="396"/>
      <c r="JHO20" s="396"/>
      <c r="JHP20" s="396"/>
      <c r="JHQ20" s="396"/>
      <c r="JHR20" s="396"/>
      <c r="JHS20" s="396"/>
      <c r="JHT20" s="396"/>
      <c r="JHU20" s="396"/>
      <c r="JHV20" s="396"/>
      <c r="JHW20" s="396"/>
      <c r="JHX20" s="396"/>
      <c r="JHY20" s="396"/>
      <c r="JHZ20" s="396"/>
      <c r="JIA20" s="396"/>
      <c r="JIB20" s="396"/>
      <c r="JIC20" s="396"/>
      <c r="JID20" s="396"/>
      <c r="JIE20" s="396"/>
      <c r="JIF20" s="396"/>
      <c r="JIG20" s="396"/>
      <c r="JIH20" s="396"/>
      <c r="JII20" s="396"/>
      <c r="JIJ20" s="396"/>
      <c r="JIK20" s="396"/>
      <c r="JIL20" s="396"/>
      <c r="JIM20" s="396"/>
      <c r="JIN20" s="396"/>
      <c r="JIO20" s="396"/>
      <c r="JIP20" s="396"/>
      <c r="JIQ20" s="396"/>
      <c r="JIR20" s="396"/>
      <c r="JIS20" s="396"/>
      <c r="JIT20" s="396"/>
      <c r="JIU20" s="396"/>
      <c r="JIV20" s="396"/>
      <c r="JIW20" s="396"/>
      <c r="JIX20" s="396"/>
      <c r="JIY20" s="396"/>
      <c r="JIZ20" s="396"/>
      <c r="JJA20" s="396"/>
      <c r="JJB20" s="396"/>
      <c r="JJC20" s="396"/>
      <c r="JJD20" s="396"/>
      <c r="JJE20" s="396"/>
      <c r="JJF20" s="396"/>
      <c r="JJG20" s="396"/>
      <c r="JJH20" s="396"/>
      <c r="JJI20" s="396"/>
      <c r="JJJ20" s="396"/>
      <c r="JJK20" s="396"/>
      <c r="JJL20" s="396"/>
      <c r="JJM20" s="396"/>
      <c r="JJN20" s="396"/>
      <c r="JJO20" s="396"/>
      <c r="JJP20" s="396"/>
      <c r="JJQ20" s="396"/>
      <c r="JJR20" s="396"/>
      <c r="JJS20" s="396"/>
      <c r="JJT20" s="396"/>
      <c r="JJU20" s="396"/>
      <c r="JJV20" s="396"/>
      <c r="JJW20" s="396"/>
      <c r="JJX20" s="396"/>
      <c r="JJY20" s="396"/>
      <c r="JJZ20" s="396"/>
      <c r="JKA20" s="396"/>
      <c r="JKB20" s="396"/>
      <c r="JKC20" s="396"/>
      <c r="JKD20" s="396"/>
      <c r="JKE20" s="396"/>
      <c r="JKF20" s="396"/>
      <c r="JKG20" s="396"/>
      <c r="JKH20" s="396"/>
      <c r="JKI20" s="396"/>
      <c r="JKJ20" s="396"/>
      <c r="JKK20" s="396"/>
      <c r="JKL20" s="396"/>
      <c r="JKM20" s="396"/>
      <c r="JKN20" s="396"/>
      <c r="JKO20" s="396"/>
      <c r="JKP20" s="396"/>
      <c r="JKQ20" s="396"/>
      <c r="JKR20" s="396"/>
      <c r="JKS20" s="396"/>
      <c r="JKT20" s="396"/>
      <c r="JKU20" s="396"/>
      <c r="JKV20" s="396"/>
      <c r="JKW20" s="396"/>
      <c r="JKX20" s="396"/>
      <c r="JKY20" s="396"/>
      <c r="JKZ20" s="396"/>
      <c r="JLA20" s="396"/>
      <c r="JLB20" s="396"/>
      <c r="JLC20" s="396"/>
      <c r="JLD20" s="396"/>
      <c r="JLE20" s="396"/>
      <c r="JLF20" s="396"/>
      <c r="JLG20" s="396"/>
      <c r="JLH20" s="396"/>
      <c r="JLI20" s="396"/>
      <c r="JLJ20" s="396"/>
      <c r="JLK20" s="396"/>
      <c r="JLL20" s="396"/>
      <c r="JLM20" s="396"/>
      <c r="JLN20" s="396"/>
      <c r="JLO20" s="396"/>
      <c r="JLP20" s="396"/>
      <c r="JLQ20" s="396"/>
      <c r="JLR20" s="396"/>
      <c r="JLS20" s="396"/>
      <c r="JLT20" s="396"/>
      <c r="JLU20" s="396"/>
      <c r="JLV20" s="396"/>
      <c r="JLW20" s="396"/>
      <c r="JLX20" s="396"/>
      <c r="JLY20" s="396"/>
      <c r="JLZ20" s="396"/>
      <c r="JMA20" s="396"/>
      <c r="JMB20" s="396"/>
      <c r="JMC20" s="396"/>
      <c r="JMD20" s="396"/>
      <c r="JME20" s="396"/>
      <c r="JMF20" s="396"/>
      <c r="JMG20" s="396"/>
      <c r="JMH20" s="396"/>
      <c r="JMI20" s="396"/>
      <c r="JMJ20" s="396"/>
      <c r="JMK20" s="396"/>
      <c r="JML20" s="396"/>
      <c r="JMM20" s="396"/>
      <c r="JMN20" s="396"/>
      <c r="JMO20" s="396"/>
      <c r="JMP20" s="396"/>
      <c r="JMQ20" s="396"/>
      <c r="JMR20" s="396"/>
      <c r="JMS20" s="396"/>
      <c r="JMT20" s="396"/>
      <c r="JMU20" s="396"/>
      <c r="JMV20" s="396"/>
      <c r="JMW20" s="396"/>
      <c r="JMX20" s="396"/>
      <c r="JMY20" s="396"/>
      <c r="JMZ20" s="396"/>
      <c r="JNA20" s="396"/>
      <c r="JNB20" s="396"/>
      <c r="JNC20" s="396"/>
      <c r="JND20" s="396"/>
      <c r="JNE20" s="396"/>
      <c r="JNF20" s="396"/>
      <c r="JNG20" s="396"/>
      <c r="JNH20" s="396"/>
      <c r="JNI20" s="396"/>
      <c r="JNJ20" s="396"/>
      <c r="JNK20" s="396"/>
      <c r="JNL20" s="396"/>
      <c r="JNM20" s="396"/>
      <c r="JNN20" s="396"/>
      <c r="JNO20" s="396"/>
      <c r="JNP20" s="396"/>
      <c r="JNQ20" s="396"/>
      <c r="JNR20" s="396"/>
      <c r="JNS20" s="396"/>
      <c r="JNT20" s="396"/>
      <c r="JNU20" s="396"/>
      <c r="JNV20" s="396"/>
      <c r="JNW20" s="396"/>
      <c r="JNX20" s="396"/>
      <c r="JNY20" s="396"/>
      <c r="JNZ20" s="396"/>
      <c r="JOA20" s="396"/>
      <c r="JOB20" s="396"/>
      <c r="JOC20" s="396"/>
      <c r="JOD20" s="396"/>
      <c r="JOE20" s="396"/>
      <c r="JOF20" s="396"/>
      <c r="JOG20" s="396"/>
      <c r="JOH20" s="396"/>
      <c r="JOI20" s="396"/>
      <c r="JOJ20" s="396"/>
      <c r="JOK20" s="396"/>
      <c r="JOL20" s="396"/>
      <c r="JOM20" s="396"/>
      <c r="JON20" s="396"/>
      <c r="JOO20" s="396"/>
      <c r="JOP20" s="396"/>
      <c r="JOQ20" s="396"/>
      <c r="JOR20" s="396"/>
      <c r="JOS20" s="396"/>
      <c r="JOT20" s="396"/>
      <c r="JOU20" s="396"/>
      <c r="JOV20" s="396"/>
      <c r="JOW20" s="396"/>
      <c r="JOX20" s="396"/>
      <c r="JOY20" s="396"/>
      <c r="JOZ20" s="396"/>
      <c r="JPA20" s="396"/>
      <c r="JPB20" s="396"/>
      <c r="JPC20" s="396"/>
      <c r="JPD20" s="396"/>
      <c r="JPE20" s="396"/>
      <c r="JPF20" s="396"/>
      <c r="JPG20" s="396"/>
      <c r="JPH20" s="396"/>
      <c r="JPI20" s="396"/>
      <c r="JPJ20" s="396"/>
      <c r="JPK20" s="396"/>
      <c r="JPL20" s="396"/>
      <c r="JPM20" s="396"/>
      <c r="JPN20" s="396"/>
      <c r="JPO20" s="396"/>
      <c r="JPP20" s="396"/>
      <c r="JPQ20" s="396"/>
      <c r="JPR20" s="396"/>
      <c r="JPS20" s="396"/>
      <c r="JPT20" s="396"/>
      <c r="JPU20" s="396"/>
      <c r="JPV20" s="396"/>
      <c r="JPW20" s="396"/>
      <c r="JPX20" s="396"/>
      <c r="JPY20" s="396"/>
      <c r="JPZ20" s="396"/>
      <c r="JQA20" s="396"/>
      <c r="JQB20" s="396"/>
      <c r="JQC20" s="396"/>
      <c r="JQD20" s="396"/>
      <c r="JQE20" s="396"/>
      <c r="JQF20" s="396"/>
      <c r="JQG20" s="396"/>
      <c r="JQH20" s="396"/>
      <c r="JQI20" s="396"/>
      <c r="JQJ20" s="396"/>
      <c r="JQK20" s="396"/>
      <c r="JQL20" s="396"/>
      <c r="JQM20" s="396"/>
      <c r="JQN20" s="396"/>
      <c r="JQO20" s="396"/>
      <c r="JQP20" s="396"/>
      <c r="JQQ20" s="396"/>
      <c r="JQR20" s="396"/>
      <c r="JQS20" s="396"/>
      <c r="JQT20" s="396"/>
      <c r="JQU20" s="396"/>
      <c r="JQV20" s="396"/>
      <c r="JQW20" s="396"/>
      <c r="JQX20" s="396"/>
      <c r="JQY20" s="396"/>
      <c r="JQZ20" s="396"/>
      <c r="JRA20" s="396"/>
      <c r="JRB20" s="396"/>
      <c r="JRC20" s="396"/>
      <c r="JRD20" s="396"/>
      <c r="JRE20" s="396"/>
      <c r="JRF20" s="396"/>
      <c r="JRG20" s="396"/>
      <c r="JRH20" s="396"/>
      <c r="JRI20" s="396"/>
      <c r="JRJ20" s="396"/>
      <c r="JRK20" s="396"/>
      <c r="JRL20" s="396"/>
      <c r="JRM20" s="396"/>
      <c r="JRN20" s="396"/>
      <c r="JRO20" s="396"/>
      <c r="JRP20" s="396"/>
      <c r="JRQ20" s="396"/>
      <c r="JRR20" s="396"/>
      <c r="JRS20" s="396"/>
      <c r="JRT20" s="396"/>
      <c r="JRU20" s="396"/>
      <c r="JRV20" s="396"/>
      <c r="JRW20" s="396"/>
      <c r="JRX20" s="396"/>
      <c r="JRY20" s="396"/>
      <c r="JRZ20" s="396"/>
      <c r="JSA20" s="396"/>
      <c r="JSB20" s="396"/>
      <c r="JSC20" s="396"/>
      <c r="JSD20" s="396"/>
      <c r="JSE20" s="396"/>
      <c r="JSF20" s="396"/>
      <c r="JSG20" s="396"/>
      <c r="JSH20" s="396"/>
      <c r="JSI20" s="396"/>
      <c r="JSJ20" s="396"/>
      <c r="JSK20" s="396"/>
      <c r="JSL20" s="396"/>
      <c r="JSM20" s="396"/>
      <c r="JSN20" s="396"/>
      <c r="JSO20" s="396"/>
      <c r="JSP20" s="396"/>
      <c r="JSQ20" s="396"/>
      <c r="JSR20" s="396"/>
      <c r="JSS20" s="396"/>
      <c r="JST20" s="396"/>
      <c r="JSU20" s="396"/>
      <c r="JSV20" s="396"/>
      <c r="JSW20" s="396"/>
      <c r="JSX20" s="396"/>
      <c r="JSY20" s="396"/>
      <c r="JSZ20" s="396"/>
      <c r="JTA20" s="396"/>
      <c r="JTB20" s="396"/>
      <c r="JTC20" s="396"/>
      <c r="JTD20" s="396"/>
      <c r="JTE20" s="396"/>
      <c r="JTF20" s="396"/>
      <c r="JTG20" s="396"/>
      <c r="JTH20" s="396"/>
      <c r="JTI20" s="396"/>
      <c r="JTJ20" s="396"/>
      <c r="JTK20" s="396"/>
      <c r="JTL20" s="396"/>
      <c r="JTM20" s="396"/>
      <c r="JTN20" s="396"/>
      <c r="JTO20" s="396"/>
      <c r="JTP20" s="396"/>
      <c r="JTQ20" s="396"/>
      <c r="JTR20" s="396"/>
      <c r="JTS20" s="396"/>
      <c r="JTT20" s="396"/>
      <c r="JTU20" s="396"/>
      <c r="JTV20" s="396"/>
      <c r="JTW20" s="396"/>
      <c r="JTX20" s="396"/>
      <c r="JTY20" s="396"/>
      <c r="JTZ20" s="396"/>
      <c r="JUA20" s="396"/>
      <c r="JUB20" s="396"/>
      <c r="JUC20" s="396"/>
      <c r="JUD20" s="396"/>
      <c r="JUE20" s="396"/>
      <c r="JUF20" s="396"/>
      <c r="JUG20" s="396"/>
      <c r="JUH20" s="396"/>
      <c r="JUI20" s="396"/>
      <c r="JUJ20" s="396"/>
      <c r="JUK20" s="396"/>
      <c r="JUL20" s="396"/>
      <c r="JUM20" s="396"/>
      <c r="JUN20" s="396"/>
      <c r="JUO20" s="396"/>
      <c r="JUP20" s="396"/>
      <c r="JUQ20" s="396"/>
      <c r="JUR20" s="396"/>
      <c r="JUS20" s="396"/>
      <c r="JUT20" s="396"/>
      <c r="JUU20" s="396"/>
      <c r="JUV20" s="396"/>
      <c r="JUW20" s="396"/>
      <c r="JUX20" s="396"/>
      <c r="JUY20" s="396"/>
      <c r="JUZ20" s="396"/>
      <c r="JVA20" s="396"/>
      <c r="JVB20" s="396"/>
      <c r="JVC20" s="396"/>
      <c r="JVD20" s="396"/>
      <c r="JVE20" s="396"/>
      <c r="JVF20" s="396"/>
      <c r="JVG20" s="396"/>
      <c r="JVH20" s="396"/>
      <c r="JVI20" s="396"/>
      <c r="JVJ20" s="396"/>
      <c r="JVK20" s="396"/>
      <c r="JVL20" s="396"/>
      <c r="JVM20" s="396"/>
      <c r="JVN20" s="396"/>
      <c r="JVO20" s="396"/>
      <c r="JVP20" s="396"/>
      <c r="JVQ20" s="396"/>
      <c r="JVR20" s="396"/>
      <c r="JVS20" s="396"/>
      <c r="JVT20" s="396"/>
      <c r="JVU20" s="396"/>
      <c r="JVV20" s="396"/>
      <c r="JVW20" s="396"/>
      <c r="JVX20" s="396"/>
      <c r="JVY20" s="396"/>
      <c r="JVZ20" s="396"/>
      <c r="JWA20" s="396"/>
      <c r="JWB20" s="396"/>
      <c r="JWC20" s="396"/>
      <c r="JWD20" s="396"/>
      <c r="JWE20" s="396"/>
      <c r="JWF20" s="396"/>
      <c r="JWG20" s="396"/>
      <c r="JWH20" s="396"/>
      <c r="JWI20" s="396"/>
      <c r="JWJ20" s="396"/>
      <c r="JWK20" s="396"/>
      <c r="JWL20" s="396"/>
      <c r="JWM20" s="396"/>
      <c r="JWN20" s="396"/>
      <c r="JWO20" s="396"/>
      <c r="JWP20" s="396"/>
      <c r="JWQ20" s="396"/>
      <c r="JWR20" s="396"/>
      <c r="JWS20" s="396"/>
      <c r="JWT20" s="396"/>
      <c r="JWU20" s="396"/>
      <c r="JWV20" s="396"/>
      <c r="JWW20" s="396"/>
      <c r="JWX20" s="396"/>
      <c r="JWY20" s="396"/>
      <c r="JWZ20" s="396"/>
      <c r="JXA20" s="396"/>
      <c r="JXB20" s="396"/>
      <c r="JXC20" s="396"/>
      <c r="JXD20" s="396"/>
      <c r="JXE20" s="396"/>
      <c r="JXF20" s="396"/>
      <c r="JXG20" s="396"/>
      <c r="JXH20" s="396"/>
      <c r="JXI20" s="396"/>
      <c r="JXJ20" s="396"/>
      <c r="JXK20" s="396"/>
      <c r="JXL20" s="396"/>
      <c r="JXM20" s="396"/>
      <c r="JXN20" s="396"/>
      <c r="JXO20" s="396"/>
      <c r="JXP20" s="396"/>
      <c r="JXQ20" s="396"/>
      <c r="JXR20" s="396"/>
      <c r="JXS20" s="396"/>
      <c r="JXT20" s="396"/>
      <c r="JXU20" s="396"/>
      <c r="JXV20" s="396"/>
      <c r="JXW20" s="396"/>
      <c r="JXX20" s="396"/>
      <c r="JXY20" s="396"/>
      <c r="JXZ20" s="396"/>
      <c r="JYA20" s="396"/>
      <c r="JYB20" s="396"/>
      <c r="JYC20" s="396"/>
      <c r="JYD20" s="396"/>
      <c r="JYE20" s="396"/>
      <c r="JYF20" s="396"/>
      <c r="JYG20" s="396"/>
      <c r="JYH20" s="396"/>
      <c r="JYI20" s="396"/>
      <c r="JYJ20" s="396"/>
      <c r="JYK20" s="396"/>
      <c r="JYL20" s="396"/>
      <c r="JYM20" s="396"/>
      <c r="JYN20" s="396"/>
      <c r="JYO20" s="396"/>
      <c r="JYP20" s="396"/>
      <c r="JYQ20" s="396"/>
      <c r="JYR20" s="396"/>
      <c r="JYS20" s="396"/>
      <c r="JYT20" s="396"/>
      <c r="JYU20" s="396"/>
      <c r="JYV20" s="396"/>
      <c r="JYW20" s="396"/>
      <c r="JYX20" s="396"/>
      <c r="JYY20" s="396"/>
      <c r="JYZ20" s="396"/>
      <c r="JZA20" s="396"/>
      <c r="JZB20" s="396"/>
      <c r="JZC20" s="396"/>
      <c r="JZD20" s="396"/>
      <c r="JZE20" s="396"/>
      <c r="JZF20" s="396"/>
      <c r="JZG20" s="396"/>
      <c r="JZH20" s="396"/>
      <c r="JZI20" s="396"/>
      <c r="JZJ20" s="396"/>
      <c r="JZK20" s="396"/>
      <c r="JZL20" s="396"/>
      <c r="JZM20" s="396"/>
      <c r="JZN20" s="396"/>
      <c r="JZO20" s="396"/>
      <c r="JZP20" s="396"/>
      <c r="JZQ20" s="396"/>
      <c r="JZR20" s="396"/>
      <c r="JZS20" s="396"/>
      <c r="JZT20" s="396"/>
      <c r="JZU20" s="396"/>
      <c r="JZV20" s="396"/>
      <c r="JZW20" s="396"/>
      <c r="JZX20" s="396"/>
      <c r="JZY20" s="396"/>
      <c r="JZZ20" s="396"/>
      <c r="KAA20" s="396"/>
      <c r="KAB20" s="396"/>
      <c r="KAC20" s="396"/>
      <c r="KAD20" s="396"/>
      <c r="KAE20" s="396"/>
      <c r="KAF20" s="396"/>
      <c r="KAG20" s="396"/>
      <c r="KAH20" s="396"/>
      <c r="KAI20" s="396"/>
      <c r="KAJ20" s="396"/>
      <c r="KAK20" s="396"/>
      <c r="KAL20" s="396"/>
      <c r="KAM20" s="396"/>
      <c r="KAN20" s="396"/>
      <c r="KAO20" s="396"/>
      <c r="KAP20" s="396"/>
      <c r="KAQ20" s="396"/>
      <c r="KAR20" s="396"/>
      <c r="KAS20" s="396"/>
      <c r="KAT20" s="396"/>
      <c r="KAU20" s="396"/>
      <c r="KAV20" s="396"/>
      <c r="KAW20" s="396"/>
      <c r="KAX20" s="396"/>
      <c r="KAY20" s="396"/>
      <c r="KAZ20" s="396"/>
      <c r="KBA20" s="396"/>
      <c r="KBB20" s="396"/>
      <c r="KBC20" s="396"/>
      <c r="KBD20" s="396"/>
      <c r="KBE20" s="396"/>
      <c r="KBF20" s="396"/>
      <c r="KBG20" s="396"/>
      <c r="KBH20" s="396"/>
      <c r="KBI20" s="396"/>
      <c r="KBJ20" s="396"/>
      <c r="KBK20" s="396"/>
      <c r="KBL20" s="396"/>
      <c r="KBM20" s="396"/>
      <c r="KBN20" s="396"/>
      <c r="KBO20" s="396"/>
      <c r="KBP20" s="396"/>
      <c r="KBQ20" s="396"/>
      <c r="KBR20" s="396"/>
      <c r="KBS20" s="396"/>
      <c r="KBT20" s="396"/>
      <c r="KBU20" s="396"/>
      <c r="KBV20" s="396"/>
      <c r="KBW20" s="396"/>
      <c r="KBX20" s="396"/>
      <c r="KBY20" s="396"/>
      <c r="KBZ20" s="396"/>
      <c r="KCA20" s="396"/>
      <c r="KCB20" s="396"/>
      <c r="KCC20" s="396"/>
      <c r="KCD20" s="396"/>
      <c r="KCE20" s="396"/>
      <c r="KCF20" s="396"/>
      <c r="KCG20" s="396"/>
      <c r="KCH20" s="396"/>
      <c r="KCI20" s="396"/>
      <c r="KCJ20" s="396"/>
      <c r="KCK20" s="396"/>
      <c r="KCL20" s="396"/>
      <c r="KCM20" s="396"/>
      <c r="KCN20" s="396"/>
      <c r="KCO20" s="396"/>
      <c r="KCP20" s="396"/>
      <c r="KCQ20" s="396"/>
      <c r="KCR20" s="396"/>
      <c r="KCS20" s="396"/>
      <c r="KCT20" s="396"/>
      <c r="KCU20" s="396"/>
      <c r="KCV20" s="396"/>
      <c r="KCW20" s="396"/>
      <c r="KCX20" s="396"/>
      <c r="KCY20" s="396"/>
      <c r="KCZ20" s="396"/>
      <c r="KDA20" s="396"/>
      <c r="KDB20" s="396"/>
      <c r="KDC20" s="396"/>
      <c r="KDD20" s="396"/>
      <c r="KDE20" s="396"/>
      <c r="KDF20" s="396"/>
      <c r="KDG20" s="396"/>
      <c r="KDH20" s="396"/>
      <c r="KDI20" s="396"/>
      <c r="KDJ20" s="396"/>
      <c r="KDK20" s="396"/>
      <c r="KDL20" s="396"/>
      <c r="KDM20" s="396"/>
      <c r="KDN20" s="396"/>
      <c r="KDO20" s="396"/>
      <c r="KDP20" s="396"/>
      <c r="KDQ20" s="396"/>
      <c r="KDR20" s="396"/>
      <c r="KDS20" s="396"/>
      <c r="KDT20" s="396"/>
      <c r="KDU20" s="396"/>
      <c r="KDV20" s="396"/>
      <c r="KDW20" s="396"/>
      <c r="KDX20" s="396"/>
      <c r="KDY20" s="396"/>
      <c r="KDZ20" s="396"/>
      <c r="KEA20" s="396"/>
      <c r="KEB20" s="396"/>
      <c r="KEC20" s="396"/>
      <c r="KED20" s="396"/>
      <c r="KEE20" s="396"/>
      <c r="KEF20" s="396"/>
      <c r="KEG20" s="396"/>
      <c r="KEH20" s="396"/>
      <c r="KEI20" s="396"/>
      <c r="KEJ20" s="396"/>
      <c r="KEK20" s="396"/>
      <c r="KEL20" s="396"/>
      <c r="KEM20" s="396"/>
      <c r="KEN20" s="396"/>
      <c r="KEO20" s="396"/>
      <c r="KEP20" s="396"/>
      <c r="KEQ20" s="396"/>
      <c r="KER20" s="396"/>
      <c r="KES20" s="396"/>
      <c r="KET20" s="396"/>
      <c r="KEU20" s="396"/>
      <c r="KEV20" s="396"/>
      <c r="KEW20" s="396"/>
      <c r="KEX20" s="396"/>
      <c r="KEY20" s="396"/>
      <c r="KEZ20" s="396"/>
      <c r="KFA20" s="396"/>
      <c r="KFB20" s="396"/>
      <c r="KFC20" s="396"/>
      <c r="KFD20" s="396"/>
      <c r="KFE20" s="396"/>
      <c r="KFF20" s="396"/>
      <c r="KFG20" s="396"/>
      <c r="KFH20" s="396"/>
      <c r="KFI20" s="396"/>
      <c r="KFJ20" s="396"/>
      <c r="KFK20" s="396"/>
      <c r="KFL20" s="396"/>
      <c r="KFM20" s="396"/>
      <c r="KFN20" s="396"/>
      <c r="KFO20" s="396"/>
      <c r="KFP20" s="396"/>
      <c r="KFQ20" s="396"/>
      <c r="KFR20" s="396"/>
      <c r="KFS20" s="396"/>
      <c r="KFT20" s="396"/>
      <c r="KFU20" s="396"/>
      <c r="KFV20" s="396"/>
      <c r="KFW20" s="396"/>
      <c r="KFX20" s="396"/>
      <c r="KFY20" s="396"/>
      <c r="KFZ20" s="396"/>
      <c r="KGA20" s="396"/>
      <c r="KGB20" s="396"/>
      <c r="KGC20" s="396"/>
      <c r="KGD20" s="396"/>
      <c r="KGE20" s="396"/>
      <c r="KGF20" s="396"/>
      <c r="KGG20" s="396"/>
      <c r="KGH20" s="396"/>
      <c r="KGI20" s="396"/>
      <c r="KGJ20" s="396"/>
      <c r="KGK20" s="396"/>
      <c r="KGL20" s="396"/>
      <c r="KGM20" s="396"/>
      <c r="KGN20" s="396"/>
      <c r="KGO20" s="396"/>
      <c r="KGP20" s="396"/>
      <c r="KGQ20" s="396"/>
      <c r="KGR20" s="396"/>
      <c r="KGS20" s="396"/>
      <c r="KGT20" s="396"/>
      <c r="KGU20" s="396"/>
      <c r="KGV20" s="396"/>
      <c r="KGW20" s="396"/>
      <c r="KGX20" s="396"/>
      <c r="KGY20" s="396"/>
      <c r="KGZ20" s="396"/>
      <c r="KHA20" s="396"/>
      <c r="KHB20" s="396"/>
      <c r="KHC20" s="396"/>
      <c r="KHD20" s="396"/>
      <c r="KHE20" s="396"/>
      <c r="KHF20" s="396"/>
      <c r="KHG20" s="396"/>
      <c r="KHH20" s="396"/>
      <c r="KHI20" s="396"/>
      <c r="KHJ20" s="396"/>
      <c r="KHK20" s="396"/>
      <c r="KHL20" s="396"/>
      <c r="KHM20" s="396"/>
      <c r="KHN20" s="396"/>
      <c r="KHO20" s="396"/>
      <c r="KHP20" s="396"/>
      <c r="KHQ20" s="396"/>
      <c r="KHR20" s="396"/>
      <c r="KHS20" s="396"/>
      <c r="KHT20" s="396"/>
      <c r="KHU20" s="396"/>
      <c r="KHV20" s="396"/>
      <c r="KHW20" s="396"/>
      <c r="KHX20" s="396"/>
      <c r="KHY20" s="396"/>
      <c r="KHZ20" s="396"/>
      <c r="KIA20" s="396"/>
      <c r="KIB20" s="396"/>
      <c r="KIC20" s="396"/>
      <c r="KID20" s="396"/>
      <c r="KIE20" s="396"/>
      <c r="KIF20" s="396"/>
      <c r="KIG20" s="396"/>
      <c r="KIH20" s="396"/>
      <c r="KII20" s="396"/>
      <c r="KIJ20" s="396"/>
      <c r="KIK20" s="396"/>
      <c r="KIL20" s="396"/>
      <c r="KIM20" s="396"/>
      <c r="KIN20" s="396"/>
      <c r="KIO20" s="396"/>
      <c r="KIP20" s="396"/>
      <c r="KIQ20" s="396"/>
      <c r="KIR20" s="396"/>
      <c r="KIS20" s="396"/>
      <c r="KIT20" s="396"/>
      <c r="KIU20" s="396"/>
      <c r="KIV20" s="396"/>
      <c r="KIW20" s="396"/>
      <c r="KIX20" s="396"/>
      <c r="KIY20" s="396"/>
      <c r="KIZ20" s="396"/>
      <c r="KJA20" s="396"/>
      <c r="KJB20" s="396"/>
      <c r="KJC20" s="396"/>
      <c r="KJD20" s="396"/>
      <c r="KJE20" s="396"/>
      <c r="KJF20" s="396"/>
      <c r="KJG20" s="396"/>
      <c r="KJH20" s="396"/>
      <c r="KJI20" s="396"/>
      <c r="KJJ20" s="396"/>
      <c r="KJK20" s="396"/>
      <c r="KJL20" s="396"/>
      <c r="KJM20" s="396"/>
      <c r="KJN20" s="396"/>
      <c r="KJO20" s="396"/>
      <c r="KJP20" s="396"/>
      <c r="KJQ20" s="396"/>
      <c r="KJR20" s="396"/>
      <c r="KJS20" s="396"/>
      <c r="KJT20" s="396"/>
      <c r="KJU20" s="396"/>
      <c r="KJV20" s="396"/>
      <c r="KJW20" s="396"/>
      <c r="KJX20" s="396"/>
      <c r="KJY20" s="396"/>
      <c r="KJZ20" s="396"/>
      <c r="KKA20" s="396"/>
      <c r="KKB20" s="396"/>
      <c r="KKC20" s="396"/>
      <c r="KKD20" s="396"/>
      <c r="KKE20" s="396"/>
      <c r="KKF20" s="396"/>
      <c r="KKG20" s="396"/>
      <c r="KKH20" s="396"/>
      <c r="KKI20" s="396"/>
      <c r="KKJ20" s="396"/>
      <c r="KKK20" s="396"/>
      <c r="KKL20" s="396"/>
      <c r="KKM20" s="396"/>
      <c r="KKN20" s="396"/>
      <c r="KKO20" s="396"/>
      <c r="KKP20" s="396"/>
      <c r="KKQ20" s="396"/>
      <c r="KKR20" s="396"/>
      <c r="KKS20" s="396"/>
      <c r="KKT20" s="396"/>
      <c r="KKU20" s="396"/>
      <c r="KKV20" s="396"/>
      <c r="KKW20" s="396"/>
      <c r="KKX20" s="396"/>
      <c r="KKY20" s="396"/>
      <c r="KKZ20" s="396"/>
      <c r="KLA20" s="396"/>
      <c r="KLB20" s="396"/>
      <c r="KLC20" s="396"/>
      <c r="KLD20" s="396"/>
      <c r="KLE20" s="396"/>
      <c r="KLF20" s="396"/>
      <c r="KLG20" s="396"/>
      <c r="KLH20" s="396"/>
      <c r="KLI20" s="396"/>
      <c r="KLJ20" s="396"/>
      <c r="KLK20" s="396"/>
      <c r="KLL20" s="396"/>
      <c r="KLM20" s="396"/>
      <c r="KLN20" s="396"/>
      <c r="KLO20" s="396"/>
      <c r="KLP20" s="396"/>
      <c r="KLQ20" s="396"/>
      <c r="KLR20" s="396"/>
      <c r="KLS20" s="396"/>
      <c r="KLT20" s="396"/>
      <c r="KLU20" s="396"/>
      <c r="KLV20" s="396"/>
      <c r="KLW20" s="396"/>
      <c r="KLX20" s="396"/>
      <c r="KLY20" s="396"/>
      <c r="KLZ20" s="396"/>
      <c r="KMA20" s="396"/>
      <c r="KMB20" s="396"/>
      <c r="KMC20" s="396"/>
      <c r="KMD20" s="396"/>
      <c r="KME20" s="396"/>
      <c r="KMF20" s="396"/>
      <c r="KMG20" s="396"/>
      <c r="KMH20" s="396"/>
      <c r="KMI20" s="396"/>
      <c r="KMJ20" s="396"/>
      <c r="KMK20" s="396"/>
      <c r="KML20" s="396"/>
      <c r="KMM20" s="396"/>
      <c r="KMN20" s="396"/>
      <c r="KMO20" s="396"/>
      <c r="KMP20" s="396"/>
      <c r="KMQ20" s="396"/>
      <c r="KMR20" s="396"/>
      <c r="KMS20" s="396"/>
      <c r="KMT20" s="396"/>
      <c r="KMU20" s="396"/>
      <c r="KMV20" s="396"/>
      <c r="KMW20" s="396"/>
      <c r="KMX20" s="396"/>
      <c r="KMY20" s="396"/>
      <c r="KMZ20" s="396"/>
      <c r="KNA20" s="396"/>
      <c r="KNB20" s="396"/>
      <c r="KNC20" s="396"/>
      <c r="KND20" s="396"/>
      <c r="KNE20" s="396"/>
      <c r="KNF20" s="396"/>
      <c r="KNG20" s="396"/>
      <c r="KNH20" s="396"/>
      <c r="KNI20" s="396"/>
      <c r="KNJ20" s="396"/>
      <c r="KNK20" s="396"/>
      <c r="KNL20" s="396"/>
      <c r="KNM20" s="396"/>
      <c r="KNN20" s="396"/>
      <c r="KNO20" s="396"/>
      <c r="KNP20" s="396"/>
      <c r="KNQ20" s="396"/>
      <c r="KNR20" s="396"/>
      <c r="KNS20" s="396"/>
      <c r="KNT20" s="396"/>
      <c r="KNU20" s="396"/>
      <c r="KNV20" s="396"/>
      <c r="KNW20" s="396"/>
      <c r="KNX20" s="396"/>
      <c r="KNY20" s="396"/>
      <c r="KNZ20" s="396"/>
      <c r="KOA20" s="396"/>
      <c r="KOB20" s="396"/>
      <c r="KOC20" s="396"/>
      <c r="KOD20" s="396"/>
      <c r="KOE20" s="396"/>
      <c r="KOF20" s="396"/>
      <c r="KOG20" s="396"/>
      <c r="KOH20" s="396"/>
      <c r="KOI20" s="396"/>
      <c r="KOJ20" s="396"/>
      <c r="KOK20" s="396"/>
      <c r="KOL20" s="396"/>
      <c r="KOM20" s="396"/>
      <c r="KON20" s="396"/>
      <c r="KOO20" s="396"/>
      <c r="KOP20" s="396"/>
      <c r="KOQ20" s="396"/>
      <c r="KOR20" s="396"/>
      <c r="KOS20" s="396"/>
      <c r="KOT20" s="396"/>
      <c r="KOU20" s="396"/>
      <c r="KOV20" s="396"/>
      <c r="KOW20" s="396"/>
      <c r="KOX20" s="396"/>
      <c r="KOY20" s="396"/>
      <c r="KOZ20" s="396"/>
      <c r="KPA20" s="396"/>
      <c r="KPB20" s="396"/>
      <c r="KPC20" s="396"/>
      <c r="KPD20" s="396"/>
      <c r="KPE20" s="396"/>
      <c r="KPF20" s="396"/>
      <c r="KPG20" s="396"/>
      <c r="KPH20" s="396"/>
      <c r="KPI20" s="396"/>
      <c r="KPJ20" s="396"/>
      <c r="KPK20" s="396"/>
      <c r="KPL20" s="396"/>
      <c r="KPM20" s="396"/>
      <c r="KPN20" s="396"/>
      <c r="KPO20" s="396"/>
      <c r="KPP20" s="396"/>
      <c r="KPQ20" s="396"/>
      <c r="KPR20" s="396"/>
      <c r="KPS20" s="396"/>
      <c r="KPT20" s="396"/>
      <c r="KPU20" s="396"/>
      <c r="KPV20" s="396"/>
      <c r="KPW20" s="396"/>
      <c r="KPX20" s="396"/>
      <c r="KPY20" s="396"/>
      <c r="KPZ20" s="396"/>
      <c r="KQA20" s="396"/>
      <c r="KQB20" s="396"/>
      <c r="KQC20" s="396"/>
      <c r="KQD20" s="396"/>
      <c r="KQE20" s="396"/>
      <c r="KQF20" s="396"/>
      <c r="KQG20" s="396"/>
      <c r="KQH20" s="396"/>
      <c r="KQI20" s="396"/>
      <c r="KQJ20" s="396"/>
      <c r="KQK20" s="396"/>
      <c r="KQL20" s="396"/>
      <c r="KQM20" s="396"/>
      <c r="KQN20" s="396"/>
      <c r="KQO20" s="396"/>
      <c r="KQP20" s="396"/>
      <c r="KQQ20" s="396"/>
      <c r="KQR20" s="396"/>
      <c r="KQS20" s="396"/>
      <c r="KQT20" s="396"/>
      <c r="KQU20" s="396"/>
      <c r="KQV20" s="396"/>
      <c r="KQW20" s="396"/>
      <c r="KQX20" s="396"/>
      <c r="KQY20" s="396"/>
      <c r="KQZ20" s="396"/>
      <c r="KRA20" s="396"/>
      <c r="KRB20" s="396"/>
      <c r="KRC20" s="396"/>
      <c r="KRD20" s="396"/>
      <c r="KRE20" s="396"/>
      <c r="KRF20" s="396"/>
      <c r="KRG20" s="396"/>
      <c r="KRH20" s="396"/>
      <c r="KRI20" s="396"/>
      <c r="KRJ20" s="396"/>
      <c r="KRK20" s="396"/>
      <c r="KRL20" s="396"/>
      <c r="KRM20" s="396"/>
      <c r="KRN20" s="396"/>
      <c r="KRO20" s="396"/>
      <c r="KRP20" s="396"/>
      <c r="KRQ20" s="396"/>
      <c r="KRR20" s="396"/>
      <c r="KRS20" s="396"/>
      <c r="KRT20" s="396"/>
      <c r="KRU20" s="396"/>
      <c r="KRV20" s="396"/>
      <c r="KRW20" s="396"/>
      <c r="KRX20" s="396"/>
      <c r="KRY20" s="396"/>
      <c r="KRZ20" s="396"/>
      <c r="KSA20" s="396"/>
      <c r="KSB20" s="396"/>
      <c r="KSC20" s="396"/>
      <c r="KSD20" s="396"/>
      <c r="KSE20" s="396"/>
      <c r="KSF20" s="396"/>
      <c r="KSG20" s="396"/>
      <c r="KSH20" s="396"/>
      <c r="KSI20" s="396"/>
      <c r="KSJ20" s="396"/>
      <c r="KSK20" s="396"/>
      <c r="KSL20" s="396"/>
      <c r="KSM20" s="396"/>
      <c r="KSN20" s="396"/>
      <c r="KSO20" s="396"/>
      <c r="KSP20" s="396"/>
      <c r="KSQ20" s="396"/>
      <c r="KSR20" s="396"/>
      <c r="KSS20" s="396"/>
      <c r="KST20" s="396"/>
      <c r="KSU20" s="396"/>
      <c r="KSV20" s="396"/>
      <c r="KSW20" s="396"/>
      <c r="KSX20" s="396"/>
      <c r="KSY20" s="396"/>
      <c r="KSZ20" s="396"/>
      <c r="KTA20" s="396"/>
      <c r="KTB20" s="396"/>
      <c r="KTC20" s="396"/>
      <c r="KTD20" s="396"/>
      <c r="KTE20" s="396"/>
      <c r="KTF20" s="396"/>
      <c r="KTG20" s="396"/>
      <c r="KTH20" s="396"/>
      <c r="KTI20" s="396"/>
      <c r="KTJ20" s="396"/>
      <c r="KTK20" s="396"/>
      <c r="KTL20" s="396"/>
      <c r="KTM20" s="396"/>
      <c r="KTN20" s="396"/>
      <c r="KTO20" s="396"/>
      <c r="KTP20" s="396"/>
      <c r="KTQ20" s="396"/>
      <c r="KTR20" s="396"/>
      <c r="KTS20" s="396"/>
      <c r="KTT20" s="396"/>
      <c r="KTU20" s="396"/>
      <c r="KTV20" s="396"/>
      <c r="KTW20" s="396"/>
      <c r="KTX20" s="396"/>
      <c r="KTY20" s="396"/>
      <c r="KTZ20" s="396"/>
      <c r="KUA20" s="396"/>
      <c r="KUB20" s="396"/>
      <c r="KUC20" s="396"/>
      <c r="KUD20" s="396"/>
      <c r="KUE20" s="396"/>
      <c r="KUF20" s="396"/>
      <c r="KUG20" s="396"/>
      <c r="KUH20" s="396"/>
      <c r="KUI20" s="396"/>
      <c r="KUJ20" s="396"/>
      <c r="KUK20" s="396"/>
      <c r="KUL20" s="396"/>
      <c r="KUM20" s="396"/>
      <c r="KUN20" s="396"/>
      <c r="KUO20" s="396"/>
      <c r="KUP20" s="396"/>
      <c r="KUQ20" s="396"/>
      <c r="KUR20" s="396"/>
      <c r="KUS20" s="396"/>
      <c r="KUT20" s="396"/>
      <c r="KUU20" s="396"/>
      <c r="KUV20" s="396"/>
      <c r="KUW20" s="396"/>
      <c r="KUX20" s="396"/>
      <c r="KUY20" s="396"/>
      <c r="KUZ20" s="396"/>
      <c r="KVA20" s="396"/>
      <c r="KVB20" s="396"/>
      <c r="KVC20" s="396"/>
      <c r="KVD20" s="396"/>
      <c r="KVE20" s="396"/>
      <c r="KVF20" s="396"/>
      <c r="KVG20" s="396"/>
      <c r="KVH20" s="396"/>
      <c r="KVI20" s="396"/>
      <c r="KVJ20" s="396"/>
      <c r="KVK20" s="396"/>
      <c r="KVL20" s="396"/>
      <c r="KVM20" s="396"/>
      <c r="KVN20" s="396"/>
      <c r="KVO20" s="396"/>
      <c r="KVP20" s="396"/>
      <c r="KVQ20" s="396"/>
      <c r="KVR20" s="396"/>
      <c r="KVS20" s="396"/>
      <c r="KVT20" s="396"/>
      <c r="KVU20" s="396"/>
      <c r="KVV20" s="396"/>
      <c r="KVW20" s="396"/>
      <c r="KVX20" s="396"/>
      <c r="KVY20" s="396"/>
      <c r="KVZ20" s="396"/>
      <c r="KWA20" s="396"/>
      <c r="KWB20" s="396"/>
      <c r="KWC20" s="396"/>
      <c r="KWD20" s="396"/>
      <c r="KWE20" s="396"/>
      <c r="KWF20" s="396"/>
      <c r="KWG20" s="396"/>
      <c r="KWH20" s="396"/>
      <c r="KWI20" s="396"/>
      <c r="KWJ20" s="396"/>
      <c r="KWK20" s="396"/>
      <c r="KWL20" s="396"/>
      <c r="KWM20" s="396"/>
      <c r="KWN20" s="396"/>
      <c r="KWO20" s="396"/>
      <c r="KWP20" s="396"/>
      <c r="KWQ20" s="396"/>
      <c r="KWR20" s="396"/>
      <c r="KWS20" s="396"/>
      <c r="KWT20" s="396"/>
      <c r="KWU20" s="396"/>
      <c r="KWV20" s="396"/>
      <c r="KWW20" s="396"/>
      <c r="KWX20" s="396"/>
      <c r="KWY20" s="396"/>
      <c r="KWZ20" s="396"/>
      <c r="KXA20" s="396"/>
      <c r="KXB20" s="396"/>
      <c r="KXC20" s="396"/>
      <c r="KXD20" s="396"/>
      <c r="KXE20" s="396"/>
      <c r="KXF20" s="396"/>
      <c r="KXG20" s="396"/>
      <c r="KXH20" s="396"/>
      <c r="KXI20" s="396"/>
      <c r="KXJ20" s="396"/>
      <c r="KXK20" s="396"/>
      <c r="KXL20" s="396"/>
      <c r="KXM20" s="396"/>
      <c r="KXN20" s="396"/>
      <c r="KXO20" s="396"/>
      <c r="KXP20" s="396"/>
      <c r="KXQ20" s="396"/>
      <c r="KXR20" s="396"/>
      <c r="KXS20" s="396"/>
      <c r="KXT20" s="396"/>
      <c r="KXU20" s="396"/>
      <c r="KXV20" s="396"/>
      <c r="KXW20" s="396"/>
      <c r="KXX20" s="396"/>
      <c r="KXY20" s="396"/>
      <c r="KXZ20" s="396"/>
      <c r="KYA20" s="396"/>
      <c r="KYB20" s="396"/>
      <c r="KYC20" s="396"/>
      <c r="KYD20" s="396"/>
      <c r="KYE20" s="396"/>
      <c r="KYF20" s="396"/>
      <c r="KYG20" s="396"/>
      <c r="KYH20" s="396"/>
      <c r="KYI20" s="396"/>
      <c r="KYJ20" s="396"/>
      <c r="KYK20" s="396"/>
      <c r="KYL20" s="396"/>
      <c r="KYM20" s="396"/>
      <c r="KYN20" s="396"/>
      <c r="KYO20" s="396"/>
      <c r="KYP20" s="396"/>
      <c r="KYQ20" s="396"/>
      <c r="KYR20" s="396"/>
      <c r="KYS20" s="396"/>
      <c r="KYT20" s="396"/>
      <c r="KYU20" s="396"/>
      <c r="KYV20" s="396"/>
      <c r="KYW20" s="396"/>
      <c r="KYX20" s="396"/>
      <c r="KYY20" s="396"/>
      <c r="KYZ20" s="396"/>
      <c r="KZA20" s="396"/>
      <c r="KZB20" s="396"/>
      <c r="KZC20" s="396"/>
      <c r="KZD20" s="396"/>
      <c r="KZE20" s="396"/>
      <c r="KZF20" s="396"/>
      <c r="KZG20" s="396"/>
      <c r="KZH20" s="396"/>
      <c r="KZI20" s="396"/>
      <c r="KZJ20" s="396"/>
      <c r="KZK20" s="396"/>
      <c r="KZL20" s="396"/>
      <c r="KZM20" s="396"/>
      <c r="KZN20" s="396"/>
      <c r="KZO20" s="396"/>
      <c r="KZP20" s="396"/>
      <c r="KZQ20" s="396"/>
      <c r="KZR20" s="396"/>
      <c r="KZS20" s="396"/>
      <c r="KZT20" s="396"/>
      <c r="KZU20" s="396"/>
      <c r="KZV20" s="396"/>
      <c r="KZW20" s="396"/>
      <c r="KZX20" s="396"/>
      <c r="KZY20" s="396"/>
      <c r="KZZ20" s="396"/>
      <c r="LAA20" s="396"/>
      <c r="LAB20" s="396"/>
      <c r="LAC20" s="396"/>
      <c r="LAD20" s="396"/>
      <c r="LAE20" s="396"/>
      <c r="LAF20" s="396"/>
      <c r="LAG20" s="396"/>
      <c r="LAH20" s="396"/>
      <c r="LAI20" s="396"/>
      <c r="LAJ20" s="396"/>
      <c r="LAK20" s="396"/>
      <c r="LAL20" s="396"/>
      <c r="LAM20" s="396"/>
      <c r="LAN20" s="396"/>
      <c r="LAO20" s="396"/>
      <c r="LAP20" s="396"/>
      <c r="LAQ20" s="396"/>
      <c r="LAR20" s="396"/>
      <c r="LAS20" s="396"/>
      <c r="LAT20" s="396"/>
      <c r="LAU20" s="396"/>
      <c r="LAV20" s="396"/>
      <c r="LAW20" s="396"/>
      <c r="LAX20" s="396"/>
      <c r="LAY20" s="396"/>
      <c r="LAZ20" s="396"/>
      <c r="LBA20" s="396"/>
      <c r="LBB20" s="396"/>
      <c r="LBC20" s="396"/>
      <c r="LBD20" s="396"/>
      <c r="LBE20" s="396"/>
      <c r="LBF20" s="396"/>
      <c r="LBG20" s="396"/>
      <c r="LBH20" s="396"/>
      <c r="LBI20" s="396"/>
      <c r="LBJ20" s="396"/>
      <c r="LBK20" s="396"/>
      <c r="LBL20" s="396"/>
      <c r="LBM20" s="396"/>
      <c r="LBN20" s="396"/>
      <c r="LBO20" s="396"/>
      <c r="LBP20" s="396"/>
      <c r="LBQ20" s="396"/>
      <c r="LBR20" s="396"/>
      <c r="LBS20" s="396"/>
      <c r="LBT20" s="396"/>
      <c r="LBU20" s="396"/>
      <c r="LBV20" s="396"/>
      <c r="LBW20" s="396"/>
      <c r="LBX20" s="396"/>
      <c r="LBY20" s="396"/>
      <c r="LBZ20" s="396"/>
      <c r="LCA20" s="396"/>
      <c r="LCB20" s="396"/>
      <c r="LCC20" s="396"/>
      <c r="LCD20" s="396"/>
      <c r="LCE20" s="396"/>
      <c r="LCF20" s="396"/>
      <c r="LCG20" s="396"/>
      <c r="LCH20" s="396"/>
      <c r="LCI20" s="396"/>
      <c r="LCJ20" s="396"/>
      <c r="LCK20" s="396"/>
      <c r="LCL20" s="396"/>
      <c r="LCM20" s="396"/>
      <c r="LCN20" s="396"/>
      <c r="LCO20" s="396"/>
      <c r="LCP20" s="396"/>
      <c r="LCQ20" s="396"/>
      <c r="LCR20" s="396"/>
      <c r="LCS20" s="396"/>
      <c r="LCT20" s="396"/>
      <c r="LCU20" s="396"/>
      <c r="LCV20" s="396"/>
      <c r="LCW20" s="396"/>
      <c r="LCX20" s="396"/>
      <c r="LCY20" s="396"/>
      <c r="LCZ20" s="396"/>
      <c r="LDA20" s="396"/>
      <c r="LDB20" s="396"/>
      <c r="LDC20" s="396"/>
      <c r="LDD20" s="396"/>
      <c r="LDE20" s="396"/>
      <c r="LDF20" s="396"/>
      <c r="LDG20" s="396"/>
      <c r="LDH20" s="396"/>
      <c r="LDI20" s="396"/>
      <c r="LDJ20" s="396"/>
      <c r="LDK20" s="396"/>
      <c r="LDL20" s="396"/>
      <c r="LDM20" s="396"/>
      <c r="LDN20" s="396"/>
      <c r="LDO20" s="396"/>
      <c r="LDP20" s="396"/>
      <c r="LDQ20" s="396"/>
      <c r="LDR20" s="396"/>
      <c r="LDS20" s="396"/>
      <c r="LDT20" s="396"/>
      <c r="LDU20" s="396"/>
      <c r="LDV20" s="396"/>
      <c r="LDW20" s="396"/>
      <c r="LDX20" s="396"/>
      <c r="LDY20" s="396"/>
      <c r="LDZ20" s="396"/>
      <c r="LEA20" s="396"/>
      <c r="LEB20" s="396"/>
      <c r="LEC20" s="396"/>
      <c r="LED20" s="396"/>
      <c r="LEE20" s="396"/>
      <c r="LEF20" s="396"/>
      <c r="LEG20" s="396"/>
      <c r="LEH20" s="396"/>
      <c r="LEI20" s="396"/>
      <c r="LEJ20" s="396"/>
      <c r="LEK20" s="396"/>
      <c r="LEL20" s="396"/>
      <c r="LEM20" s="396"/>
      <c r="LEN20" s="396"/>
      <c r="LEO20" s="396"/>
      <c r="LEP20" s="396"/>
      <c r="LEQ20" s="396"/>
      <c r="LER20" s="396"/>
      <c r="LES20" s="396"/>
      <c r="LET20" s="396"/>
      <c r="LEU20" s="396"/>
      <c r="LEV20" s="396"/>
      <c r="LEW20" s="396"/>
      <c r="LEX20" s="396"/>
      <c r="LEY20" s="396"/>
      <c r="LEZ20" s="396"/>
      <c r="LFA20" s="396"/>
      <c r="LFB20" s="396"/>
      <c r="LFC20" s="396"/>
      <c r="LFD20" s="396"/>
      <c r="LFE20" s="396"/>
      <c r="LFF20" s="396"/>
      <c r="LFG20" s="396"/>
      <c r="LFH20" s="396"/>
      <c r="LFI20" s="396"/>
      <c r="LFJ20" s="396"/>
      <c r="LFK20" s="396"/>
      <c r="LFL20" s="396"/>
      <c r="LFM20" s="396"/>
      <c r="LFN20" s="396"/>
      <c r="LFO20" s="396"/>
      <c r="LFP20" s="396"/>
      <c r="LFQ20" s="396"/>
      <c r="LFR20" s="396"/>
      <c r="LFS20" s="396"/>
      <c r="LFT20" s="396"/>
      <c r="LFU20" s="396"/>
      <c r="LFV20" s="396"/>
      <c r="LFW20" s="396"/>
      <c r="LFX20" s="396"/>
      <c r="LFY20" s="396"/>
      <c r="LFZ20" s="396"/>
      <c r="LGA20" s="396"/>
      <c r="LGB20" s="396"/>
      <c r="LGC20" s="396"/>
      <c r="LGD20" s="396"/>
      <c r="LGE20" s="396"/>
      <c r="LGF20" s="396"/>
      <c r="LGG20" s="396"/>
      <c r="LGH20" s="396"/>
      <c r="LGI20" s="396"/>
      <c r="LGJ20" s="396"/>
      <c r="LGK20" s="396"/>
      <c r="LGL20" s="396"/>
      <c r="LGM20" s="396"/>
      <c r="LGN20" s="396"/>
      <c r="LGO20" s="396"/>
      <c r="LGP20" s="396"/>
      <c r="LGQ20" s="396"/>
      <c r="LGR20" s="396"/>
      <c r="LGS20" s="396"/>
      <c r="LGT20" s="396"/>
      <c r="LGU20" s="396"/>
      <c r="LGV20" s="396"/>
      <c r="LGW20" s="396"/>
      <c r="LGX20" s="396"/>
      <c r="LGY20" s="396"/>
      <c r="LGZ20" s="396"/>
      <c r="LHA20" s="396"/>
      <c r="LHB20" s="396"/>
      <c r="LHC20" s="396"/>
      <c r="LHD20" s="396"/>
      <c r="LHE20" s="396"/>
      <c r="LHF20" s="396"/>
      <c r="LHG20" s="396"/>
      <c r="LHH20" s="396"/>
      <c r="LHI20" s="396"/>
      <c r="LHJ20" s="396"/>
      <c r="LHK20" s="396"/>
      <c r="LHL20" s="396"/>
      <c r="LHM20" s="396"/>
      <c r="LHN20" s="396"/>
      <c r="LHO20" s="396"/>
      <c r="LHP20" s="396"/>
      <c r="LHQ20" s="396"/>
      <c r="LHR20" s="396"/>
      <c r="LHS20" s="396"/>
      <c r="LHT20" s="396"/>
      <c r="LHU20" s="396"/>
      <c r="LHV20" s="396"/>
      <c r="LHW20" s="396"/>
      <c r="LHX20" s="396"/>
      <c r="LHY20" s="396"/>
      <c r="LHZ20" s="396"/>
      <c r="LIA20" s="396"/>
      <c r="LIB20" s="396"/>
      <c r="LIC20" s="396"/>
      <c r="LID20" s="396"/>
      <c r="LIE20" s="396"/>
      <c r="LIF20" s="396"/>
      <c r="LIG20" s="396"/>
      <c r="LIH20" s="396"/>
      <c r="LII20" s="396"/>
      <c r="LIJ20" s="396"/>
      <c r="LIK20" s="396"/>
      <c r="LIL20" s="396"/>
      <c r="LIM20" s="396"/>
      <c r="LIN20" s="396"/>
      <c r="LIO20" s="396"/>
      <c r="LIP20" s="396"/>
      <c r="LIQ20" s="396"/>
      <c r="LIR20" s="396"/>
      <c r="LIS20" s="396"/>
      <c r="LIT20" s="396"/>
      <c r="LIU20" s="396"/>
      <c r="LIV20" s="396"/>
      <c r="LIW20" s="396"/>
      <c r="LIX20" s="396"/>
      <c r="LIY20" s="396"/>
      <c r="LIZ20" s="396"/>
      <c r="LJA20" s="396"/>
      <c r="LJB20" s="396"/>
      <c r="LJC20" s="396"/>
      <c r="LJD20" s="396"/>
      <c r="LJE20" s="396"/>
      <c r="LJF20" s="396"/>
      <c r="LJG20" s="396"/>
      <c r="LJH20" s="396"/>
      <c r="LJI20" s="396"/>
      <c r="LJJ20" s="396"/>
      <c r="LJK20" s="396"/>
      <c r="LJL20" s="396"/>
      <c r="LJM20" s="396"/>
      <c r="LJN20" s="396"/>
      <c r="LJO20" s="396"/>
      <c r="LJP20" s="396"/>
      <c r="LJQ20" s="396"/>
      <c r="LJR20" s="396"/>
      <c r="LJS20" s="396"/>
      <c r="LJT20" s="396"/>
      <c r="LJU20" s="396"/>
      <c r="LJV20" s="396"/>
      <c r="LJW20" s="396"/>
      <c r="LJX20" s="396"/>
      <c r="LJY20" s="396"/>
      <c r="LJZ20" s="396"/>
      <c r="LKA20" s="396"/>
      <c r="LKB20" s="396"/>
      <c r="LKC20" s="396"/>
      <c r="LKD20" s="396"/>
      <c r="LKE20" s="396"/>
      <c r="LKF20" s="396"/>
      <c r="LKG20" s="396"/>
      <c r="LKH20" s="396"/>
      <c r="LKI20" s="396"/>
      <c r="LKJ20" s="396"/>
      <c r="LKK20" s="396"/>
      <c r="LKL20" s="396"/>
      <c r="LKM20" s="396"/>
      <c r="LKN20" s="396"/>
      <c r="LKO20" s="396"/>
      <c r="LKP20" s="396"/>
      <c r="LKQ20" s="396"/>
      <c r="LKR20" s="396"/>
      <c r="LKS20" s="396"/>
      <c r="LKT20" s="396"/>
      <c r="LKU20" s="396"/>
      <c r="LKV20" s="396"/>
      <c r="LKW20" s="396"/>
      <c r="LKX20" s="396"/>
      <c r="LKY20" s="396"/>
      <c r="LKZ20" s="396"/>
      <c r="LLA20" s="396"/>
      <c r="LLB20" s="396"/>
      <c r="LLC20" s="396"/>
      <c r="LLD20" s="396"/>
      <c r="LLE20" s="396"/>
      <c r="LLF20" s="396"/>
      <c r="LLG20" s="396"/>
      <c r="LLH20" s="396"/>
      <c r="LLI20" s="396"/>
      <c r="LLJ20" s="396"/>
      <c r="LLK20" s="396"/>
      <c r="LLL20" s="396"/>
      <c r="LLM20" s="396"/>
      <c r="LLN20" s="396"/>
      <c r="LLO20" s="396"/>
      <c r="LLP20" s="396"/>
      <c r="LLQ20" s="396"/>
      <c r="LLR20" s="396"/>
      <c r="LLS20" s="396"/>
      <c r="LLT20" s="396"/>
      <c r="LLU20" s="396"/>
      <c r="LLV20" s="396"/>
      <c r="LLW20" s="396"/>
      <c r="LLX20" s="396"/>
      <c r="LLY20" s="396"/>
      <c r="LLZ20" s="396"/>
      <c r="LMA20" s="396"/>
      <c r="LMB20" s="396"/>
      <c r="LMC20" s="396"/>
      <c r="LMD20" s="396"/>
      <c r="LME20" s="396"/>
      <c r="LMF20" s="396"/>
      <c r="LMG20" s="396"/>
      <c r="LMH20" s="396"/>
      <c r="LMI20" s="396"/>
      <c r="LMJ20" s="396"/>
      <c r="LMK20" s="396"/>
      <c r="LML20" s="396"/>
      <c r="LMM20" s="396"/>
      <c r="LMN20" s="396"/>
      <c r="LMO20" s="396"/>
      <c r="LMP20" s="396"/>
      <c r="LMQ20" s="396"/>
      <c r="LMR20" s="396"/>
      <c r="LMS20" s="396"/>
      <c r="LMT20" s="396"/>
      <c r="LMU20" s="396"/>
      <c r="LMV20" s="396"/>
      <c r="LMW20" s="396"/>
      <c r="LMX20" s="396"/>
      <c r="LMY20" s="396"/>
      <c r="LMZ20" s="396"/>
      <c r="LNA20" s="396"/>
      <c r="LNB20" s="396"/>
      <c r="LNC20" s="396"/>
      <c r="LND20" s="396"/>
      <c r="LNE20" s="396"/>
      <c r="LNF20" s="396"/>
      <c r="LNG20" s="396"/>
      <c r="LNH20" s="396"/>
      <c r="LNI20" s="396"/>
      <c r="LNJ20" s="396"/>
      <c r="LNK20" s="396"/>
      <c r="LNL20" s="396"/>
      <c r="LNM20" s="396"/>
      <c r="LNN20" s="396"/>
      <c r="LNO20" s="396"/>
      <c r="LNP20" s="396"/>
      <c r="LNQ20" s="396"/>
      <c r="LNR20" s="396"/>
      <c r="LNS20" s="396"/>
      <c r="LNT20" s="396"/>
      <c r="LNU20" s="396"/>
      <c r="LNV20" s="396"/>
      <c r="LNW20" s="396"/>
      <c r="LNX20" s="396"/>
      <c r="LNY20" s="396"/>
      <c r="LNZ20" s="396"/>
      <c r="LOA20" s="396"/>
      <c r="LOB20" s="396"/>
      <c r="LOC20" s="396"/>
      <c r="LOD20" s="396"/>
      <c r="LOE20" s="396"/>
      <c r="LOF20" s="396"/>
      <c r="LOG20" s="396"/>
      <c r="LOH20" s="396"/>
      <c r="LOI20" s="396"/>
      <c r="LOJ20" s="396"/>
      <c r="LOK20" s="396"/>
      <c r="LOL20" s="396"/>
      <c r="LOM20" s="396"/>
      <c r="LON20" s="396"/>
      <c r="LOO20" s="396"/>
      <c r="LOP20" s="396"/>
      <c r="LOQ20" s="396"/>
      <c r="LOR20" s="396"/>
      <c r="LOS20" s="396"/>
      <c r="LOT20" s="396"/>
      <c r="LOU20" s="396"/>
      <c r="LOV20" s="396"/>
      <c r="LOW20" s="396"/>
      <c r="LOX20" s="396"/>
      <c r="LOY20" s="396"/>
      <c r="LOZ20" s="396"/>
      <c r="LPA20" s="396"/>
      <c r="LPB20" s="396"/>
      <c r="LPC20" s="396"/>
      <c r="LPD20" s="396"/>
      <c r="LPE20" s="396"/>
      <c r="LPF20" s="396"/>
      <c r="LPG20" s="396"/>
      <c r="LPH20" s="396"/>
      <c r="LPI20" s="396"/>
      <c r="LPJ20" s="396"/>
      <c r="LPK20" s="396"/>
      <c r="LPL20" s="396"/>
      <c r="LPM20" s="396"/>
      <c r="LPN20" s="396"/>
      <c r="LPO20" s="396"/>
      <c r="LPP20" s="396"/>
      <c r="LPQ20" s="396"/>
      <c r="LPR20" s="396"/>
      <c r="LPS20" s="396"/>
      <c r="LPT20" s="396"/>
      <c r="LPU20" s="396"/>
      <c r="LPV20" s="396"/>
      <c r="LPW20" s="396"/>
      <c r="LPX20" s="396"/>
      <c r="LPY20" s="396"/>
      <c r="LPZ20" s="396"/>
      <c r="LQA20" s="396"/>
      <c r="LQB20" s="396"/>
      <c r="LQC20" s="396"/>
      <c r="LQD20" s="396"/>
      <c r="LQE20" s="396"/>
      <c r="LQF20" s="396"/>
      <c r="LQG20" s="396"/>
      <c r="LQH20" s="396"/>
      <c r="LQI20" s="396"/>
      <c r="LQJ20" s="396"/>
      <c r="LQK20" s="396"/>
      <c r="LQL20" s="396"/>
      <c r="LQM20" s="396"/>
      <c r="LQN20" s="396"/>
      <c r="LQO20" s="396"/>
      <c r="LQP20" s="396"/>
      <c r="LQQ20" s="396"/>
      <c r="LQR20" s="396"/>
      <c r="LQS20" s="396"/>
      <c r="LQT20" s="396"/>
      <c r="LQU20" s="396"/>
      <c r="LQV20" s="396"/>
      <c r="LQW20" s="396"/>
      <c r="LQX20" s="396"/>
      <c r="LQY20" s="396"/>
      <c r="LQZ20" s="396"/>
      <c r="LRA20" s="396"/>
      <c r="LRB20" s="396"/>
      <c r="LRC20" s="396"/>
      <c r="LRD20" s="396"/>
      <c r="LRE20" s="396"/>
      <c r="LRF20" s="396"/>
      <c r="LRG20" s="396"/>
      <c r="LRH20" s="396"/>
      <c r="LRI20" s="396"/>
      <c r="LRJ20" s="396"/>
      <c r="LRK20" s="396"/>
      <c r="LRL20" s="396"/>
      <c r="LRM20" s="396"/>
      <c r="LRN20" s="396"/>
      <c r="LRO20" s="396"/>
      <c r="LRP20" s="396"/>
      <c r="LRQ20" s="396"/>
      <c r="LRR20" s="396"/>
      <c r="LRS20" s="396"/>
      <c r="LRT20" s="396"/>
      <c r="LRU20" s="396"/>
      <c r="LRV20" s="396"/>
      <c r="LRW20" s="396"/>
      <c r="LRX20" s="396"/>
      <c r="LRY20" s="396"/>
      <c r="LRZ20" s="396"/>
      <c r="LSA20" s="396"/>
      <c r="LSB20" s="396"/>
      <c r="LSC20" s="396"/>
      <c r="LSD20" s="396"/>
      <c r="LSE20" s="396"/>
      <c r="LSF20" s="396"/>
      <c r="LSG20" s="396"/>
      <c r="LSH20" s="396"/>
      <c r="LSI20" s="396"/>
      <c r="LSJ20" s="396"/>
      <c r="LSK20" s="396"/>
      <c r="LSL20" s="396"/>
      <c r="LSM20" s="396"/>
      <c r="LSN20" s="396"/>
      <c r="LSO20" s="396"/>
      <c r="LSP20" s="396"/>
      <c r="LSQ20" s="396"/>
      <c r="LSR20" s="396"/>
      <c r="LSS20" s="396"/>
      <c r="LST20" s="396"/>
      <c r="LSU20" s="396"/>
      <c r="LSV20" s="396"/>
      <c r="LSW20" s="396"/>
      <c r="LSX20" s="396"/>
      <c r="LSY20" s="396"/>
      <c r="LSZ20" s="396"/>
      <c r="LTA20" s="396"/>
      <c r="LTB20" s="396"/>
      <c r="LTC20" s="396"/>
      <c r="LTD20" s="396"/>
      <c r="LTE20" s="396"/>
      <c r="LTF20" s="396"/>
      <c r="LTG20" s="396"/>
      <c r="LTH20" s="396"/>
      <c r="LTI20" s="396"/>
      <c r="LTJ20" s="396"/>
      <c r="LTK20" s="396"/>
      <c r="LTL20" s="396"/>
      <c r="LTM20" s="396"/>
      <c r="LTN20" s="396"/>
      <c r="LTO20" s="396"/>
      <c r="LTP20" s="396"/>
      <c r="LTQ20" s="396"/>
      <c r="LTR20" s="396"/>
      <c r="LTS20" s="396"/>
      <c r="LTT20" s="396"/>
      <c r="LTU20" s="396"/>
      <c r="LTV20" s="396"/>
      <c r="LTW20" s="396"/>
      <c r="LTX20" s="396"/>
      <c r="LTY20" s="396"/>
      <c r="LTZ20" s="396"/>
      <c r="LUA20" s="396"/>
      <c r="LUB20" s="396"/>
      <c r="LUC20" s="396"/>
      <c r="LUD20" s="396"/>
      <c r="LUE20" s="396"/>
      <c r="LUF20" s="396"/>
      <c r="LUG20" s="396"/>
      <c r="LUH20" s="396"/>
      <c r="LUI20" s="396"/>
      <c r="LUJ20" s="396"/>
      <c r="LUK20" s="396"/>
      <c r="LUL20" s="396"/>
      <c r="LUM20" s="396"/>
      <c r="LUN20" s="396"/>
      <c r="LUO20" s="396"/>
      <c r="LUP20" s="396"/>
      <c r="LUQ20" s="396"/>
      <c r="LUR20" s="396"/>
      <c r="LUS20" s="396"/>
      <c r="LUT20" s="396"/>
      <c r="LUU20" s="396"/>
      <c r="LUV20" s="396"/>
      <c r="LUW20" s="396"/>
      <c r="LUX20" s="396"/>
      <c r="LUY20" s="396"/>
      <c r="LUZ20" s="396"/>
      <c r="LVA20" s="396"/>
      <c r="LVB20" s="396"/>
      <c r="LVC20" s="396"/>
      <c r="LVD20" s="396"/>
      <c r="LVE20" s="396"/>
      <c r="LVF20" s="396"/>
      <c r="LVG20" s="396"/>
      <c r="LVH20" s="396"/>
      <c r="LVI20" s="396"/>
      <c r="LVJ20" s="396"/>
      <c r="LVK20" s="396"/>
      <c r="LVL20" s="396"/>
      <c r="LVM20" s="396"/>
      <c r="LVN20" s="396"/>
      <c r="LVO20" s="396"/>
      <c r="LVP20" s="396"/>
      <c r="LVQ20" s="396"/>
      <c r="LVR20" s="396"/>
      <c r="LVS20" s="396"/>
      <c r="LVT20" s="396"/>
      <c r="LVU20" s="396"/>
      <c r="LVV20" s="396"/>
      <c r="LVW20" s="396"/>
      <c r="LVX20" s="396"/>
      <c r="LVY20" s="396"/>
      <c r="LVZ20" s="396"/>
      <c r="LWA20" s="396"/>
      <c r="LWB20" s="396"/>
      <c r="LWC20" s="396"/>
      <c r="LWD20" s="396"/>
      <c r="LWE20" s="396"/>
      <c r="LWF20" s="396"/>
      <c r="LWG20" s="396"/>
      <c r="LWH20" s="396"/>
      <c r="LWI20" s="396"/>
      <c r="LWJ20" s="396"/>
      <c r="LWK20" s="396"/>
      <c r="LWL20" s="396"/>
      <c r="LWM20" s="396"/>
      <c r="LWN20" s="396"/>
      <c r="LWO20" s="396"/>
      <c r="LWP20" s="396"/>
      <c r="LWQ20" s="396"/>
      <c r="LWR20" s="396"/>
      <c r="LWS20" s="396"/>
      <c r="LWT20" s="396"/>
      <c r="LWU20" s="396"/>
      <c r="LWV20" s="396"/>
      <c r="LWW20" s="396"/>
      <c r="LWX20" s="396"/>
      <c r="LWY20" s="396"/>
      <c r="LWZ20" s="396"/>
      <c r="LXA20" s="396"/>
      <c r="LXB20" s="396"/>
      <c r="LXC20" s="396"/>
      <c r="LXD20" s="396"/>
      <c r="LXE20" s="396"/>
      <c r="LXF20" s="396"/>
      <c r="LXG20" s="396"/>
      <c r="LXH20" s="396"/>
      <c r="LXI20" s="396"/>
      <c r="LXJ20" s="396"/>
      <c r="LXK20" s="396"/>
      <c r="LXL20" s="396"/>
      <c r="LXM20" s="396"/>
      <c r="LXN20" s="396"/>
      <c r="LXO20" s="396"/>
      <c r="LXP20" s="396"/>
      <c r="LXQ20" s="396"/>
      <c r="LXR20" s="396"/>
      <c r="LXS20" s="396"/>
      <c r="LXT20" s="396"/>
      <c r="LXU20" s="396"/>
      <c r="LXV20" s="396"/>
      <c r="LXW20" s="396"/>
      <c r="LXX20" s="396"/>
      <c r="LXY20" s="396"/>
      <c r="LXZ20" s="396"/>
      <c r="LYA20" s="396"/>
      <c r="LYB20" s="396"/>
      <c r="LYC20" s="396"/>
      <c r="LYD20" s="396"/>
      <c r="LYE20" s="396"/>
      <c r="LYF20" s="396"/>
      <c r="LYG20" s="396"/>
      <c r="LYH20" s="396"/>
      <c r="LYI20" s="396"/>
      <c r="LYJ20" s="396"/>
      <c r="LYK20" s="396"/>
      <c r="LYL20" s="396"/>
      <c r="LYM20" s="396"/>
      <c r="LYN20" s="396"/>
      <c r="LYO20" s="396"/>
      <c r="LYP20" s="396"/>
      <c r="LYQ20" s="396"/>
      <c r="LYR20" s="396"/>
      <c r="LYS20" s="396"/>
      <c r="LYT20" s="396"/>
      <c r="LYU20" s="396"/>
      <c r="LYV20" s="396"/>
      <c r="LYW20" s="396"/>
      <c r="LYX20" s="396"/>
      <c r="LYY20" s="396"/>
      <c r="LYZ20" s="396"/>
      <c r="LZA20" s="396"/>
      <c r="LZB20" s="396"/>
      <c r="LZC20" s="396"/>
      <c r="LZD20" s="396"/>
      <c r="LZE20" s="396"/>
      <c r="LZF20" s="396"/>
      <c r="LZG20" s="396"/>
      <c r="LZH20" s="396"/>
      <c r="LZI20" s="396"/>
      <c r="LZJ20" s="396"/>
      <c r="LZK20" s="396"/>
      <c r="LZL20" s="396"/>
      <c r="LZM20" s="396"/>
      <c r="LZN20" s="396"/>
      <c r="LZO20" s="396"/>
      <c r="LZP20" s="396"/>
      <c r="LZQ20" s="396"/>
      <c r="LZR20" s="396"/>
      <c r="LZS20" s="396"/>
      <c r="LZT20" s="396"/>
      <c r="LZU20" s="396"/>
      <c r="LZV20" s="396"/>
      <c r="LZW20" s="396"/>
      <c r="LZX20" s="396"/>
      <c r="LZY20" s="396"/>
      <c r="LZZ20" s="396"/>
      <c r="MAA20" s="396"/>
      <c r="MAB20" s="396"/>
      <c r="MAC20" s="396"/>
      <c r="MAD20" s="396"/>
      <c r="MAE20" s="396"/>
      <c r="MAF20" s="396"/>
      <c r="MAG20" s="396"/>
      <c r="MAH20" s="396"/>
      <c r="MAI20" s="396"/>
      <c r="MAJ20" s="396"/>
      <c r="MAK20" s="396"/>
      <c r="MAL20" s="396"/>
      <c r="MAM20" s="396"/>
      <c r="MAN20" s="396"/>
      <c r="MAO20" s="396"/>
      <c r="MAP20" s="396"/>
      <c r="MAQ20" s="396"/>
      <c r="MAR20" s="396"/>
      <c r="MAS20" s="396"/>
      <c r="MAT20" s="396"/>
      <c r="MAU20" s="396"/>
      <c r="MAV20" s="396"/>
      <c r="MAW20" s="396"/>
      <c r="MAX20" s="396"/>
      <c r="MAY20" s="396"/>
      <c r="MAZ20" s="396"/>
      <c r="MBA20" s="396"/>
      <c r="MBB20" s="396"/>
      <c r="MBC20" s="396"/>
      <c r="MBD20" s="396"/>
      <c r="MBE20" s="396"/>
      <c r="MBF20" s="396"/>
      <c r="MBG20" s="396"/>
      <c r="MBH20" s="396"/>
      <c r="MBI20" s="396"/>
      <c r="MBJ20" s="396"/>
      <c r="MBK20" s="396"/>
      <c r="MBL20" s="396"/>
      <c r="MBM20" s="396"/>
      <c r="MBN20" s="396"/>
      <c r="MBO20" s="396"/>
      <c r="MBP20" s="396"/>
      <c r="MBQ20" s="396"/>
      <c r="MBR20" s="396"/>
      <c r="MBS20" s="396"/>
      <c r="MBT20" s="396"/>
      <c r="MBU20" s="396"/>
      <c r="MBV20" s="396"/>
      <c r="MBW20" s="396"/>
      <c r="MBX20" s="396"/>
      <c r="MBY20" s="396"/>
      <c r="MBZ20" s="396"/>
      <c r="MCA20" s="396"/>
      <c r="MCB20" s="396"/>
      <c r="MCC20" s="396"/>
      <c r="MCD20" s="396"/>
      <c r="MCE20" s="396"/>
      <c r="MCF20" s="396"/>
      <c r="MCG20" s="396"/>
      <c r="MCH20" s="396"/>
      <c r="MCI20" s="396"/>
      <c r="MCJ20" s="396"/>
      <c r="MCK20" s="396"/>
      <c r="MCL20" s="396"/>
      <c r="MCM20" s="396"/>
      <c r="MCN20" s="396"/>
      <c r="MCO20" s="396"/>
      <c r="MCP20" s="396"/>
      <c r="MCQ20" s="396"/>
      <c r="MCR20" s="396"/>
      <c r="MCS20" s="396"/>
      <c r="MCT20" s="396"/>
      <c r="MCU20" s="396"/>
      <c r="MCV20" s="396"/>
      <c r="MCW20" s="396"/>
      <c r="MCX20" s="396"/>
      <c r="MCY20" s="396"/>
      <c r="MCZ20" s="396"/>
      <c r="MDA20" s="396"/>
      <c r="MDB20" s="396"/>
      <c r="MDC20" s="396"/>
      <c r="MDD20" s="396"/>
      <c r="MDE20" s="396"/>
      <c r="MDF20" s="396"/>
      <c r="MDG20" s="396"/>
      <c r="MDH20" s="396"/>
      <c r="MDI20" s="396"/>
      <c r="MDJ20" s="396"/>
      <c r="MDK20" s="396"/>
      <c r="MDL20" s="396"/>
      <c r="MDM20" s="396"/>
      <c r="MDN20" s="396"/>
      <c r="MDO20" s="396"/>
      <c r="MDP20" s="396"/>
      <c r="MDQ20" s="396"/>
      <c r="MDR20" s="396"/>
      <c r="MDS20" s="396"/>
      <c r="MDT20" s="396"/>
      <c r="MDU20" s="396"/>
      <c r="MDV20" s="396"/>
      <c r="MDW20" s="396"/>
      <c r="MDX20" s="396"/>
      <c r="MDY20" s="396"/>
      <c r="MDZ20" s="396"/>
      <c r="MEA20" s="396"/>
      <c r="MEB20" s="396"/>
      <c r="MEC20" s="396"/>
      <c r="MED20" s="396"/>
      <c r="MEE20" s="396"/>
      <c r="MEF20" s="396"/>
      <c r="MEG20" s="396"/>
      <c r="MEH20" s="396"/>
      <c r="MEI20" s="396"/>
      <c r="MEJ20" s="396"/>
      <c r="MEK20" s="396"/>
      <c r="MEL20" s="396"/>
      <c r="MEM20" s="396"/>
      <c r="MEN20" s="396"/>
      <c r="MEO20" s="396"/>
      <c r="MEP20" s="396"/>
      <c r="MEQ20" s="396"/>
      <c r="MER20" s="396"/>
      <c r="MES20" s="396"/>
      <c r="MET20" s="396"/>
      <c r="MEU20" s="396"/>
      <c r="MEV20" s="396"/>
      <c r="MEW20" s="396"/>
      <c r="MEX20" s="396"/>
      <c r="MEY20" s="396"/>
      <c r="MEZ20" s="396"/>
      <c r="MFA20" s="396"/>
      <c r="MFB20" s="396"/>
      <c r="MFC20" s="396"/>
      <c r="MFD20" s="396"/>
      <c r="MFE20" s="396"/>
      <c r="MFF20" s="396"/>
      <c r="MFG20" s="396"/>
      <c r="MFH20" s="396"/>
      <c r="MFI20" s="396"/>
      <c r="MFJ20" s="396"/>
      <c r="MFK20" s="396"/>
      <c r="MFL20" s="396"/>
      <c r="MFM20" s="396"/>
      <c r="MFN20" s="396"/>
      <c r="MFO20" s="396"/>
      <c r="MFP20" s="396"/>
      <c r="MFQ20" s="396"/>
      <c r="MFR20" s="396"/>
      <c r="MFS20" s="396"/>
      <c r="MFT20" s="396"/>
      <c r="MFU20" s="396"/>
      <c r="MFV20" s="396"/>
      <c r="MFW20" s="396"/>
      <c r="MFX20" s="396"/>
      <c r="MFY20" s="396"/>
      <c r="MFZ20" s="396"/>
      <c r="MGA20" s="396"/>
      <c r="MGB20" s="396"/>
      <c r="MGC20" s="396"/>
      <c r="MGD20" s="396"/>
      <c r="MGE20" s="396"/>
      <c r="MGF20" s="396"/>
      <c r="MGG20" s="396"/>
      <c r="MGH20" s="396"/>
      <c r="MGI20" s="396"/>
      <c r="MGJ20" s="396"/>
      <c r="MGK20" s="396"/>
      <c r="MGL20" s="396"/>
      <c r="MGM20" s="396"/>
      <c r="MGN20" s="396"/>
      <c r="MGO20" s="396"/>
      <c r="MGP20" s="396"/>
      <c r="MGQ20" s="396"/>
      <c r="MGR20" s="396"/>
      <c r="MGS20" s="396"/>
      <c r="MGT20" s="396"/>
      <c r="MGU20" s="396"/>
      <c r="MGV20" s="396"/>
      <c r="MGW20" s="396"/>
      <c r="MGX20" s="396"/>
      <c r="MGY20" s="396"/>
      <c r="MGZ20" s="396"/>
      <c r="MHA20" s="396"/>
      <c r="MHB20" s="396"/>
      <c r="MHC20" s="396"/>
      <c r="MHD20" s="396"/>
      <c r="MHE20" s="396"/>
      <c r="MHF20" s="396"/>
      <c r="MHG20" s="396"/>
      <c r="MHH20" s="396"/>
      <c r="MHI20" s="396"/>
      <c r="MHJ20" s="396"/>
      <c r="MHK20" s="396"/>
      <c r="MHL20" s="396"/>
      <c r="MHM20" s="396"/>
      <c r="MHN20" s="396"/>
      <c r="MHO20" s="396"/>
      <c r="MHP20" s="396"/>
      <c r="MHQ20" s="396"/>
      <c r="MHR20" s="396"/>
      <c r="MHS20" s="396"/>
      <c r="MHT20" s="396"/>
      <c r="MHU20" s="396"/>
      <c r="MHV20" s="396"/>
      <c r="MHW20" s="396"/>
      <c r="MHX20" s="396"/>
      <c r="MHY20" s="396"/>
      <c r="MHZ20" s="396"/>
      <c r="MIA20" s="396"/>
      <c r="MIB20" s="396"/>
      <c r="MIC20" s="396"/>
      <c r="MID20" s="396"/>
      <c r="MIE20" s="396"/>
      <c r="MIF20" s="396"/>
      <c r="MIG20" s="396"/>
      <c r="MIH20" s="396"/>
      <c r="MII20" s="396"/>
      <c r="MIJ20" s="396"/>
      <c r="MIK20" s="396"/>
      <c r="MIL20" s="396"/>
      <c r="MIM20" s="396"/>
      <c r="MIN20" s="396"/>
      <c r="MIO20" s="396"/>
      <c r="MIP20" s="396"/>
      <c r="MIQ20" s="396"/>
      <c r="MIR20" s="396"/>
      <c r="MIS20" s="396"/>
      <c r="MIT20" s="396"/>
      <c r="MIU20" s="396"/>
      <c r="MIV20" s="396"/>
      <c r="MIW20" s="396"/>
      <c r="MIX20" s="396"/>
      <c r="MIY20" s="396"/>
      <c r="MIZ20" s="396"/>
      <c r="MJA20" s="396"/>
      <c r="MJB20" s="396"/>
      <c r="MJC20" s="396"/>
      <c r="MJD20" s="396"/>
      <c r="MJE20" s="396"/>
      <c r="MJF20" s="396"/>
      <c r="MJG20" s="396"/>
      <c r="MJH20" s="396"/>
      <c r="MJI20" s="396"/>
      <c r="MJJ20" s="396"/>
      <c r="MJK20" s="396"/>
      <c r="MJL20" s="396"/>
      <c r="MJM20" s="396"/>
      <c r="MJN20" s="396"/>
      <c r="MJO20" s="396"/>
      <c r="MJP20" s="396"/>
      <c r="MJQ20" s="396"/>
      <c r="MJR20" s="396"/>
      <c r="MJS20" s="396"/>
      <c r="MJT20" s="396"/>
      <c r="MJU20" s="396"/>
      <c r="MJV20" s="396"/>
      <c r="MJW20" s="396"/>
      <c r="MJX20" s="396"/>
      <c r="MJY20" s="396"/>
      <c r="MJZ20" s="396"/>
      <c r="MKA20" s="396"/>
      <c r="MKB20" s="396"/>
      <c r="MKC20" s="396"/>
      <c r="MKD20" s="396"/>
      <c r="MKE20" s="396"/>
      <c r="MKF20" s="396"/>
      <c r="MKG20" s="396"/>
      <c r="MKH20" s="396"/>
      <c r="MKI20" s="396"/>
      <c r="MKJ20" s="396"/>
      <c r="MKK20" s="396"/>
      <c r="MKL20" s="396"/>
      <c r="MKM20" s="396"/>
      <c r="MKN20" s="396"/>
      <c r="MKO20" s="396"/>
      <c r="MKP20" s="396"/>
      <c r="MKQ20" s="396"/>
      <c r="MKR20" s="396"/>
      <c r="MKS20" s="396"/>
      <c r="MKT20" s="396"/>
      <c r="MKU20" s="396"/>
      <c r="MKV20" s="396"/>
      <c r="MKW20" s="396"/>
      <c r="MKX20" s="396"/>
      <c r="MKY20" s="396"/>
      <c r="MKZ20" s="396"/>
      <c r="MLA20" s="396"/>
      <c r="MLB20" s="396"/>
      <c r="MLC20" s="396"/>
      <c r="MLD20" s="396"/>
      <c r="MLE20" s="396"/>
      <c r="MLF20" s="396"/>
      <c r="MLG20" s="396"/>
      <c r="MLH20" s="396"/>
      <c r="MLI20" s="396"/>
      <c r="MLJ20" s="396"/>
      <c r="MLK20" s="396"/>
      <c r="MLL20" s="396"/>
      <c r="MLM20" s="396"/>
      <c r="MLN20" s="396"/>
      <c r="MLO20" s="396"/>
      <c r="MLP20" s="396"/>
      <c r="MLQ20" s="396"/>
      <c r="MLR20" s="396"/>
      <c r="MLS20" s="396"/>
      <c r="MLT20" s="396"/>
      <c r="MLU20" s="396"/>
      <c r="MLV20" s="396"/>
      <c r="MLW20" s="396"/>
      <c r="MLX20" s="396"/>
      <c r="MLY20" s="396"/>
      <c r="MLZ20" s="396"/>
      <c r="MMA20" s="396"/>
      <c r="MMB20" s="396"/>
      <c r="MMC20" s="396"/>
      <c r="MMD20" s="396"/>
      <c r="MME20" s="396"/>
      <c r="MMF20" s="396"/>
      <c r="MMG20" s="396"/>
      <c r="MMH20" s="396"/>
      <c r="MMI20" s="396"/>
      <c r="MMJ20" s="396"/>
      <c r="MMK20" s="396"/>
      <c r="MML20" s="396"/>
      <c r="MMM20" s="396"/>
      <c r="MMN20" s="396"/>
      <c r="MMO20" s="396"/>
      <c r="MMP20" s="396"/>
      <c r="MMQ20" s="396"/>
      <c r="MMR20" s="396"/>
      <c r="MMS20" s="396"/>
      <c r="MMT20" s="396"/>
      <c r="MMU20" s="396"/>
      <c r="MMV20" s="396"/>
      <c r="MMW20" s="396"/>
      <c r="MMX20" s="396"/>
      <c r="MMY20" s="396"/>
      <c r="MMZ20" s="396"/>
      <c r="MNA20" s="396"/>
      <c r="MNB20" s="396"/>
      <c r="MNC20" s="396"/>
      <c r="MND20" s="396"/>
      <c r="MNE20" s="396"/>
      <c r="MNF20" s="396"/>
      <c r="MNG20" s="396"/>
      <c r="MNH20" s="396"/>
      <c r="MNI20" s="396"/>
      <c r="MNJ20" s="396"/>
      <c r="MNK20" s="396"/>
      <c r="MNL20" s="396"/>
      <c r="MNM20" s="396"/>
      <c r="MNN20" s="396"/>
      <c r="MNO20" s="396"/>
      <c r="MNP20" s="396"/>
      <c r="MNQ20" s="396"/>
      <c r="MNR20" s="396"/>
      <c r="MNS20" s="396"/>
      <c r="MNT20" s="396"/>
      <c r="MNU20" s="396"/>
      <c r="MNV20" s="396"/>
      <c r="MNW20" s="396"/>
      <c r="MNX20" s="396"/>
      <c r="MNY20" s="396"/>
      <c r="MNZ20" s="396"/>
      <c r="MOA20" s="396"/>
      <c r="MOB20" s="396"/>
      <c r="MOC20" s="396"/>
      <c r="MOD20" s="396"/>
      <c r="MOE20" s="396"/>
      <c r="MOF20" s="396"/>
      <c r="MOG20" s="396"/>
      <c r="MOH20" s="396"/>
      <c r="MOI20" s="396"/>
      <c r="MOJ20" s="396"/>
      <c r="MOK20" s="396"/>
      <c r="MOL20" s="396"/>
      <c r="MOM20" s="396"/>
      <c r="MON20" s="396"/>
      <c r="MOO20" s="396"/>
      <c r="MOP20" s="396"/>
      <c r="MOQ20" s="396"/>
      <c r="MOR20" s="396"/>
      <c r="MOS20" s="396"/>
      <c r="MOT20" s="396"/>
      <c r="MOU20" s="396"/>
      <c r="MOV20" s="396"/>
      <c r="MOW20" s="396"/>
      <c r="MOX20" s="396"/>
      <c r="MOY20" s="396"/>
      <c r="MOZ20" s="396"/>
      <c r="MPA20" s="396"/>
      <c r="MPB20" s="396"/>
      <c r="MPC20" s="396"/>
      <c r="MPD20" s="396"/>
      <c r="MPE20" s="396"/>
      <c r="MPF20" s="396"/>
      <c r="MPG20" s="396"/>
      <c r="MPH20" s="396"/>
      <c r="MPI20" s="396"/>
      <c r="MPJ20" s="396"/>
      <c r="MPK20" s="396"/>
      <c r="MPL20" s="396"/>
      <c r="MPM20" s="396"/>
      <c r="MPN20" s="396"/>
      <c r="MPO20" s="396"/>
      <c r="MPP20" s="396"/>
      <c r="MPQ20" s="396"/>
      <c r="MPR20" s="396"/>
      <c r="MPS20" s="396"/>
      <c r="MPT20" s="396"/>
      <c r="MPU20" s="396"/>
      <c r="MPV20" s="396"/>
      <c r="MPW20" s="396"/>
      <c r="MPX20" s="396"/>
      <c r="MPY20" s="396"/>
      <c r="MPZ20" s="396"/>
      <c r="MQA20" s="396"/>
      <c r="MQB20" s="396"/>
      <c r="MQC20" s="396"/>
      <c r="MQD20" s="396"/>
      <c r="MQE20" s="396"/>
      <c r="MQF20" s="396"/>
      <c r="MQG20" s="396"/>
      <c r="MQH20" s="396"/>
      <c r="MQI20" s="396"/>
      <c r="MQJ20" s="396"/>
      <c r="MQK20" s="396"/>
      <c r="MQL20" s="396"/>
      <c r="MQM20" s="396"/>
      <c r="MQN20" s="396"/>
      <c r="MQO20" s="396"/>
      <c r="MQP20" s="396"/>
      <c r="MQQ20" s="396"/>
      <c r="MQR20" s="396"/>
      <c r="MQS20" s="396"/>
      <c r="MQT20" s="396"/>
      <c r="MQU20" s="396"/>
      <c r="MQV20" s="396"/>
      <c r="MQW20" s="396"/>
      <c r="MQX20" s="396"/>
      <c r="MQY20" s="396"/>
      <c r="MQZ20" s="396"/>
      <c r="MRA20" s="396"/>
      <c r="MRB20" s="396"/>
      <c r="MRC20" s="396"/>
      <c r="MRD20" s="396"/>
      <c r="MRE20" s="396"/>
      <c r="MRF20" s="396"/>
      <c r="MRG20" s="396"/>
      <c r="MRH20" s="396"/>
      <c r="MRI20" s="396"/>
      <c r="MRJ20" s="396"/>
      <c r="MRK20" s="396"/>
      <c r="MRL20" s="396"/>
      <c r="MRM20" s="396"/>
      <c r="MRN20" s="396"/>
      <c r="MRO20" s="396"/>
      <c r="MRP20" s="396"/>
      <c r="MRQ20" s="396"/>
      <c r="MRR20" s="396"/>
      <c r="MRS20" s="396"/>
      <c r="MRT20" s="396"/>
      <c r="MRU20" s="396"/>
      <c r="MRV20" s="396"/>
      <c r="MRW20" s="396"/>
      <c r="MRX20" s="396"/>
      <c r="MRY20" s="396"/>
      <c r="MRZ20" s="396"/>
      <c r="MSA20" s="396"/>
      <c r="MSB20" s="396"/>
      <c r="MSC20" s="396"/>
      <c r="MSD20" s="396"/>
      <c r="MSE20" s="396"/>
      <c r="MSF20" s="396"/>
      <c r="MSG20" s="396"/>
      <c r="MSH20" s="396"/>
      <c r="MSI20" s="396"/>
      <c r="MSJ20" s="396"/>
      <c r="MSK20" s="396"/>
      <c r="MSL20" s="396"/>
      <c r="MSM20" s="396"/>
      <c r="MSN20" s="396"/>
      <c r="MSO20" s="396"/>
      <c r="MSP20" s="396"/>
      <c r="MSQ20" s="396"/>
      <c r="MSR20" s="396"/>
      <c r="MSS20" s="396"/>
      <c r="MST20" s="396"/>
      <c r="MSU20" s="396"/>
      <c r="MSV20" s="396"/>
      <c r="MSW20" s="396"/>
      <c r="MSX20" s="396"/>
      <c r="MSY20" s="396"/>
      <c r="MSZ20" s="396"/>
      <c r="MTA20" s="396"/>
      <c r="MTB20" s="396"/>
      <c r="MTC20" s="396"/>
      <c r="MTD20" s="396"/>
      <c r="MTE20" s="396"/>
      <c r="MTF20" s="396"/>
      <c r="MTG20" s="396"/>
      <c r="MTH20" s="396"/>
      <c r="MTI20" s="396"/>
      <c r="MTJ20" s="396"/>
      <c r="MTK20" s="396"/>
      <c r="MTL20" s="396"/>
      <c r="MTM20" s="396"/>
      <c r="MTN20" s="396"/>
      <c r="MTO20" s="396"/>
      <c r="MTP20" s="396"/>
      <c r="MTQ20" s="396"/>
      <c r="MTR20" s="396"/>
      <c r="MTS20" s="396"/>
      <c r="MTT20" s="396"/>
      <c r="MTU20" s="396"/>
      <c r="MTV20" s="396"/>
      <c r="MTW20" s="396"/>
      <c r="MTX20" s="396"/>
      <c r="MTY20" s="396"/>
      <c r="MTZ20" s="396"/>
      <c r="MUA20" s="396"/>
      <c r="MUB20" s="396"/>
      <c r="MUC20" s="396"/>
      <c r="MUD20" s="396"/>
      <c r="MUE20" s="396"/>
      <c r="MUF20" s="396"/>
      <c r="MUG20" s="396"/>
      <c r="MUH20" s="396"/>
      <c r="MUI20" s="396"/>
      <c r="MUJ20" s="396"/>
      <c r="MUK20" s="396"/>
      <c r="MUL20" s="396"/>
      <c r="MUM20" s="396"/>
      <c r="MUN20" s="396"/>
      <c r="MUO20" s="396"/>
      <c r="MUP20" s="396"/>
      <c r="MUQ20" s="396"/>
      <c r="MUR20" s="396"/>
      <c r="MUS20" s="396"/>
      <c r="MUT20" s="396"/>
      <c r="MUU20" s="396"/>
      <c r="MUV20" s="396"/>
      <c r="MUW20" s="396"/>
      <c r="MUX20" s="396"/>
      <c r="MUY20" s="396"/>
      <c r="MUZ20" s="396"/>
      <c r="MVA20" s="396"/>
      <c r="MVB20" s="396"/>
      <c r="MVC20" s="396"/>
      <c r="MVD20" s="396"/>
      <c r="MVE20" s="396"/>
      <c r="MVF20" s="396"/>
      <c r="MVG20" s="396"/>
      <c r="MVH20" s="396"/>
      <c r="MVI20" s="396"/>
      <c r="MVJ20" s="396"/>
      <c r="MVK20" s="396"/>
      <c r="MVL20" s="396"/>
      <c r="MVM20" s="396"/>
      <c r="MVN20" s="396"/>
      <c r="MVO20" s="396"/>
      <c r="MVP20" s="396"/>
      <c r="MVQ20" s="396"/>
      <c r="MVR20" s="396"/>
      <c r="MVS20" s="396"/>
      <c r="MVT20" s="396"/>
      <c r="MVU20" s="396"/>
      <c r="MVV20" s="396"/>
      <c r="MVW20" s="396"/>
      <c r="MVX20" s="396"/>
      <c r="MVY20" s="396"/>
      <c r="MVZ20" s="396"/>
      <c r="MWA20" s="396"/>
      <c r="MWB20" s="396"/>
      <c r="MWC20" s="396"/>
      <c r="MWD20" s="396"/>
      <c r="MWE20" s="396"/>
      <c r="MWF20" s="396"/>
      <c r="MWG20" s="396"/>
      <c r="MWH20" s="396"/>
      <c r="MWI20" s="396"/>
      <c r="MWJ20" s="396"/>
      <c r="MWK20" s="396"/>
      <c r="MWL20" s="396"/>
      <c r="MWM20" s="396"/>
      <c r="MWN20" s="396"/>
      <c r="MWO20" s="396"/>
      <c r="MWP20" s="396"/>
      <c r="MWQ20" s="396"/>
      <c r="MWR20" s="396"/>
      <c r="MWS20" s="396"/>
      <c r="MWT20" s="396"/>
      <c r="MWU20" s="396"/>
      <c r="MWV20" s="396"/>
      <c r="MWW20" s="396"/>
      <c r="MWX20" s="396"/>
      <c r="MWY20" s="396"/>
      <c r="MWZ20" s="396"/>
      <c r="MXA20" s="396"/>
      <c r="MXB20" s="396"/>
      <c r="MXC20" s="396"/>
      <c r="MXD20" s="396"/>
      <c r="MXE20" s="396"/>
      <c r="MXF20" s="396"/>
      <c r="MXG20" s="396"/>
      <c r="MXH20" s="396"/>
      <c r="MXI20" s="396"/>
      <c r="MXJ20" s="396"/>
      <c r="MXK20" s="396"/>
      <c r="MXL20" s="396"/>
      <c r="MXM20" s="396"/>
      <c r="MXN20" s="396"/>
      <c r="MXO20" s="396"/>
      <c r="MXP20" s="396"/>
      <c r="MXQ20" s="396"/>
      <c r="MXR20" s="396"/>
      <c r="MXS20" s="396"/>
      <c r="MXT20" s="396"/>
      <c r="MXU20" s="396"/>
      <c r="MXV20" s="396"/>
      <c r="MXW20" s="396"/>
      <c r="MXX20" s="396"/>
      <c r="MXY20" s="396"/>
      <c r="MXZ20" s="396"/>
      <c r="MYA20" s="396"/>
      <c r="MYB20" s="396"/>
      <c r="MYC20" s="396"/>
      <c r="MYD20" s="396"/>
      <c r="MYE20" s="396"/>
      <c r="MYF20" s="396"/>
      <c r="MYG20" s="396"/>
      <c r="MYH20" s="396"/>
      <c r="MYI20" s="396"/>
      <c r="MYJ20" s="396"/>
      <c r="MYK20" s="396"/>
      <c r="MYL20" s="396"/>
      <c r="MYM20" s="396"/>
      <c r="MYN20" s="396"/>
      <c r="MYO20" s="396"/>
      <c r="MYP20" s="396"/>
      <c r="MYQ20" s="396"/>
      <c r="MYR20" s="396"/>
      <c r="MYS20" s="396"/>
      <c r="MYT20" s="396"/>
      <c r="MYU20" s="396"/>
      <c r="MYV20" s="396"/>
      <c r="MYW20" s="396"/>
      <c r="MYX20" s="396"/>
      <c r="MYY20" s="396"/>
      <c r="MYZ20" s="396"/>
      <c r="MZA20" s="396"/>
      <c r="MZB20" s="396"/>
      <c r="MZC20" s="396"/>
      <c r="MZD20" s="396"/>
      <c r="MZE20" s="396"/>
      <c r="MZF20" s="396"/>
      <c r="MZG20" s="396"/>
      <c r="MZH20" s="396"/>
      <c r="MZI20" s="396"/>
      <c r="MZJ20" s="396"/>
      <c r="MZK20" s="396"/>
      <c r="MZL20" s="396"/>
      <c r="MZM20" s="396"/>
      <c r="MZN20" s="396"/>
      <c r="MZO20" s="396"/>
      <c r="MZP20" s="396"/>
      <c r="MZQ20" s="396"/>
      <c r="MZR20" s="396"/>
      <c r="MZS20" s="396"/>
      <c r="MZT20" s="396"/>
      <c r="MZU20" s="396"/>
      <c r="MZV20" s="396"/>
      <c r="MZW20" s="396"/>
      <c r="MZX20" s="396"/>
      <c r="MZY20" s="396"/>
      <c r="MZZ20" s="396"/>
      <c r="NAA20" s="396"/>
      <c r="NAB20" s="396"/>
      <c r="NAC20" s="396"/>
      <c r="NAD20" s="396"/>
      <c r="NAE20" s="396"/>
      <c r="NAF20" s="396"/>
      <c r="NAG20" s="396"/>
      <c r="NAH20" s="396"/>
      <c r="NAI20" s="396"/>
      <c r="NAJ20" s="396"/>
      <c r="NAK20" s="396"/>
      <c r="NAL20" s="396"/>
      <c r="NAM20" s="396"/>
      <c r="NAN20" s="396"/>
      <c r="NAO20" s="396"/>
      <c r="NAP20" s="396"/>
      <c r="NAQ20" s="396"/>
      <c r="NAR20" s="396"/>
      <c r="NAS20" s="396"/>
      <c r="NAT20" s="396"/>
      <c r="NAU20" s="396"/>
      <c r="NAV20" s="396"/>
      <c r="NAW20" s="396"/>
      <c r="NAX20" s="396"/>
      <c r="NAY20" s="396"/>
      <c r="NAZ20" s="396"/>
      <c r="NBA20" s="396"/>
      <c r="NBB20" s="396"/>
      <c r="NBC20" s="396"/>
      <c r="NBD20" s="396"/>
      <c r="NBE20" s="396"/>
      <c r="NBF20" s="396"/>
      <c r="NBG20" s="396"/>
      <c r="NBH20" s="396"/>
      <c r="NBI20" s="396"/>
      <c r="NBJ20" s="396"/>
      <c r="NBK20" s="396"/>
      <c r="NBL20" s="396"/>
      <c r="NBM20" s="396"/>
      <c r="NBN20" s="396"/>
      <c r="NBO20" s="396"/>
      <c r="NBP20" s="396"/>
      <c r="NBQ20" s="396"/>
      <c r="NBR20" s="396"/>
      <c r="NBS20" s="396"/>
      <c r="NBT20" s="396"/>
      <c r="NBU20" s="396"/>
      <c r="NBV20" s="396"/>
      <c r="NBW20" s="396"/>
      <c r="NBX20" s="396"/>
      <c r="NBY20" s="396"/>
      <c r="NBZ20" s="396"/>
      <c r="NCA20" s="396"/>
      <c r="NCB20" s="396"/>
      <c r="NCC20" s="396"/>
      <c r="NCD20" s="396"/>
      <c r="NCE20" s="396"/>
      <c r="NCF20" s="396"/>
      <c r="NCG20" s="396"/>
      <c r="NCH20" s="396"/>
      <c r="NCI20" s="396"/>
      <c r="NCJ20" s="396"/>
      <c r="NCK20" s="396"/>
      <c r="NCL20" s="396"/>
      <c r="NCM20" s="396"/>
      <c r="NCN20" s="396"/>
      <c r="NCO20" s="396"/>
      <c r="NCP20" s="396"/>
      <c r="NCQ20" s="396"/>
      <c r="NCR20" s="396"/>
      <c r="NCS20" s="396"/>
      <c r="NCT20" s="396"/>
      <c r="NCU20" s="396"/>
      <c r="NCV20" s="396"/>
      <c r="NCW20" s="396"/>
      <c r="NCX20" s="396"/>
      <c r="NCY20" s="396"/>
      <c r="NCZ20" s="396"/>
      <c r="NDA20" s="396"/>
      <c r="NDB20" s="396"/>
      <c r="NDC20" s="396"/>
      <c r="NDD20" s="396"/>
      <c r="NDE20" s="396"/>
      <c r="NDF20" s="396"/>
      <c r="NDG20" s="396"/>
      <c r="NDH20" s="396"/>
      <c r="NDI20" s="396"/>
      <c r="NDJ20" s="396"/>
      <c r="NDK20" s="396"/>
      <c r="NDL20" s="396"/>
      <c r="NDM20" s="396"/>
      <c r="NDN20" s="396"/>
      <c r="NDO20" s="396"/>
      <c r="NDP20" s="396"/>
      <c r="NDQ20" s="396"/>
      <c r="NDR20" s="396"/>
      <c r="NDS20" s="396"/>
      <c r="NDT20" s="396"/>
      <c r="NDU20" s="396"/>
      <c r="NDV20" s="396"/>
      <c r="NDW20" s="396"/>
      <c r="NDX20" s="396"/>
      <c r="NDY20" s="396"/>
      <c r="NDZ20" s="396"/>
      <c r="NEA20" s="396"/>
      <c r="NEB20" s="396"/>
      <c r="NEC20" s="396"/>
      <c r="NED20" s="396"/>
      <c r="NEE20" s="396"/>
      <c r="NEF20" s="396"/>
      <c r="NEG20" s="396"/>
      <c r="NEH20" s="396"/>
      <c r="NEI20" s="396"/>
      <c r="NEJ20" s="396"/>
      <c r="NEK20" s="396"/>
      <c r="NEL20" s="396"/>
      <c r="NEM20" s="396"/>
      <c r="NEN20" s="396"/>
      <c r="NEO20" s="396"/>
      <c r="NEP20" s="396"/>
      <c r="NEQ20" s="396"/>
      <c r="NER20" s="396"/>
      <c r="NES20" s="396"/>
      <c r="NET20" s="396"/>
      <c r="NEU20" s="396"/>
      <c r="NEV20" s="396"/>
      <c r="NEW20" s="396"/>
      <c r="NEX20" s="396"/>
      <c r="NEY20" s="396"/>
      <c r="NEZ20" s="396"/>
      <c r="NFA20" s="396"/>
      <c r="NFB20" s="396"/>
      <c r="NFC20" s="396"/>
      <c r="NFD20" s="396"/>
      <c r="NFE20" s="396"/>
      <c r="NFF20" s="396"/>
      <c r="NFG20" s="396"/>
      <c r="NFH20" s="396"/>
      <c r="NFI20" s="396"/>
      <c r="NFJ20" s="396"/>
      <c r="NFK20" s="396"/>
      <c r="NFL20" s="396"/>
      <c r="NFM20" s="396"/>
      <c r="NFN20" s="396"/>
      <c r="NFO20" s="396"/>
      <c r="NFP20" s="396"/>
      <c r="NFQ20" s="396"/>
      <c r="NFR20" s="396"/>
      <c r="NFS20" s="396"/>
      <c r="NFT20" s="396"/>
      <c r="NFU20" s="396"/>
      <c r="NFV20" s="396"/>
      <c r="NFW20" s="396"/>
      <c r="NFX20" s="396"/>
      <c r="NFY20" s="396"/>
      <c r="NFZ20" s="396"/>
      <c r="NGA20" s="396"/>
      <c r="NGB20" s="396"/>
      <c r="NGC20" s="396"/>
      <c r="NGD20" s="396"/>
      <c r="NGE20" s="396"/>
      <c r="NGF20" s="396"/>
      <c r="NGG20" s="396"/>
      <c r="NGH20" s="396"/>
      <c r="NGI20" s="396"/>
      <c r="NGJ20" s="396"/>
      <c r="NGK20" s="396"/>
      <c r="NGL20" s="396"/>
      <c r="NGM20" s="396"/>
      <c r="NGN20" s="396"/>
      <c r="NGO20" s="396"/>
      <c r="NGP20" s="396"/>
      <c r="NGQ20" s="396"/>
      <c r="NGR20" s="396"/>
      <c r="NGS20" s="396"/>
      <c r="NGT20" s="396"/>
      <c r="NGU20" s="396"/>
      <c r="NGV20" s="396"/>
      <c r="NGW20" s="396"/>
      <c r="NGX20" s="396"/>
      <c r="NGY20" s="396"/>
      <c r="NGZ20" s="396"/>
      <c r="NHA20" s="396"/>
      <c r="NHB20" s="396"/>
      <c r="NHC20" s="396"/>
      <c r="NHD20" s="396"/>
      <c r="NHE20" s="396"/>
      <c r="NHF20" s="396"/>
      <c r="NHG20" s="396"/>
      <c r="NHH20" s="396"/>
      <c r="NHI20" s="396"/>
      <c r="NHJ20" s="396"/>
      <c r="NHK20" s="396"/>
      <c r="NHL20" s="396"/>
      <c r="NHM20" s="396"/>
      <c r="NHN20" s="396"/>
      <c r="NHO20" s="396"/>
      <c r="NHP20" s="396"/>
      <c r="NHQ20" s="396"/>
      <c r="NHR20" s="396"/>
      <c r="NHS20" s="396"/>
      <c r="NHT20" s="396"/>
      <c r="NHU20" s="396"/>
      <c r="NHV20" s="396"/>
      <c r="NHW20" s="396"/>
      <c r="NHX20" s="396"/>
      <c r="NHY20" s="396"/>
      <c r="NHZ20" s="396"/>
      <c r="NIA20" s="396"/>
      <c r="NIB20" s="396"/>
      <c r="NIC20" s="396"/>
      <c r="NID20" s="396"/>
      <c r="NIE20" s="396"/>
      <c r="NIF20" s="396"/>
      <c r="NIG20" s="396"/>
      <c r="NIH20" s="396"/>
      <c r="NII20" s="396"/>
      <c r="NIJ20" s="396"/>
      <c r="NIK20" s="396"/>
      <c r="NIL20" s="396"/>
      <c r="NIM20" s="396"/>
      <c r="NIN20" s="396"/>
      <c r="NIO20" s="396"/>
      <c r="NIP20" s="396"/>
      <c r="NIQ20" s="396"/>
      <c r="NIR20" s="396"/>
      <c r="NIS20" s="396"/>
      <c r="NIT20" s="396"/>
      <c r="NIU20" s="396"/>
      <c r="NIV20" s="396"/>
      <c r="NIW20" s="396"/>
      <c r="NIX20" s="396"/>
      <c r="NIY20" s="396"/>
      <c r="NIZ20" s="396"/>
      <c r="NJA20" s="396"/>
      <c r="NJB20" s="396"/>
      <c r="NJC20" s="396"/>
      <c r="NJD20" s="396"/>
      <c r="NJE20" s="396"/>
      <c r="NJF20" s="396"/>
      <c r="NJG20" s="396"/>
      <c r="NJH20" s="396"/>
      <c r="NJI20" s="396"/>
      <c r="NJJ20" s="396"/>
      <c r="NJK20" s="396"/>
      <c r="NJL20" s="396"/>
      <c r="NJM20" s="396"/>
      <c r="NJN20" s="396"/>
      <c r="NJO20" s="396"/>
      <c r="NJP20" s="396"/>
      <c r="NJQ20" s="396"/>
      <c r="NJR20" s="396"/>
      <c r="NJS20" s="396"/>
      <c r="NJT20" s="396"/>
      <c r="NJU20" s="396"/>
      <c r="NJV20" s="396"/>
      <c r="NJW20" s="396"/>
      <c r="NJX20" s="396"/>
      <c r="NJY20" s="396"/>
      <c r="NJZ20" s="396"/>
      <c r="NKA20" s="396"/>
      <c r="NKB20" s="396"/>
      <c r="NKC20" s="396"/>
      <c r="NKD20" s="396"/>
      <c r="NKE20" s="396"/>
      <c r="NKF20" s="396"/>
      <c r="NKG20" s="396"/>
      <c r="NKH20" s="396"/>
      <c r="NKI20" s="396"/>
      <c r="NKJ20" s="396"/>
      <c r="NKK20" s="396"/>
      <c r="NKL20" s="396"/>
      <c r="NKM20" s="396"/>
      <c r="NKN20" s="396"/>
      <c r="NKO20" s="396"/>
      <c r="NKP20" s="396"/>
      <c r="NKQ20" s="396"/>
      <c r="NKR20" s="396"/>
      <c r="NKS20" s="396"/>
      <c r="NKT20" s="396"/>
      <c r="NKU20" s="396"/>
      <c r="NKV20" s="396"/>
      <c r="NKW20" s="396"/>
      <c r="NKX20" s="396"/>
      <c r="NKY20" s="396"/>
      <c r="NKZ20" s="396"/>
      <c r="NLA20" s="396"/>
      <c r="NLB20" s="396"/>
      <c r="NLC20" s="396"/>
      <c r="NLD20" s="396"/>
      <c r="NLE20" s="396"/>
      <c r="NLF20" s="396"/>
      <c r="NLG20" s="396"/>
      <c r="NLH20" s="396"/>
      <c r="NLI20" s="396"/>
      <c r="NLJ20" s="396"/>
      <c r="NLK20" s="396"/>
      <c r="NLL20" s="396"/>
      <c r="NLM20" s="396"/>
      <c r="NLN20" s="396"/>
      <c r="NLO20" s="396"/>
      <c r="NLP20" s="396"/>
      <c r="NLQ20" s="396"/>
      <c r="NLR20" s="396"/>
      <c r="NLS20" s="396"/>
      <c r="NLT20" s="396"/>
      <c r="NLU20" s="396"/>
      <c r="NLV20" s="396"/>
      <c r="NLW20" s="396"/>
      <c r="NLX20" s="396"/>
      <c r="NLY20" s="396"/>
      <c r="NLZ20" s="396"/>
      <c r="NMA20" s="396"/>
      <c r="NMB20" s="396"/>
      <c r="NMC20" s="396"/>
      <c r="NMD20" s="396"/>
      <c r="NME20" s="396"/>
      <c r="NMF20" s="396"/>
      <c r="NMG20" s="396"/>
      <c r="NMH20" s="396"/>
      <c r="NMI20" s="396"/>
      <c r="NMJ20" s="396"/>
      <c r="NMK20" s="396"/>
      <c r="NML20" s="396"/>
      <c r="NMM20" s="396"/>
      <c r="NMN20" s="396"/>
      <c r="NMO20" s="396"/>
      <c r="NMP20" s="396"/>
      <c r="NMQ20" s="396"/>
      <c r="NMR20" s="396"/>
      <c r="NMS20" s="396"/>
      <c r="NMT20" s="396"/>
      <c r="NMU20" s="396"/>
      <c r="NMV20" s="396"/>
      <c r="NMW20" s="396"/>
      <c r="NMX20" s="396"/>
      <c r="NMY20" s="396"/>
      <c r="NMZ20" s="396"/>
      <c r="NNA20" s="396"/>
      <c r="NNB20" s="396"/>
      <c r="NNC20" s="396"/>
      <c r="NND20" s="396"/>
      <c r="NNE20" s="396"/>
      <c r="NNF20" s="396"/>
      <c r="NNG20" s="396"/>
      <c r="NNH20" s="396"/>
      <c r="NNI20" s="396"/>
      <c r="NNJ20" s="396"/>
      <c r="NNK20" s="396"/>
      <c r="NNL20" s="396"/>
      <c r="NNM20" s="396"/>
      <c r="NNN20" s="396"/>
      <c r="NNO20" s="396"/>
      <c r="NNP20" s="396"/>
      <c r="NNQ20" s="396"/>
      <c r="NNR20" s="396"/>
      <c r="NNS20" s="396"/>
      <c r="NNT20" s="396"/>
      <c r="NNU20" s="396"/>
      <c r="NNV20" s="396"/>
      <c r="NNW20" s="396"/>
      <c r="NNX20" s="396"/>
      <c r="NNY20" s="396"/>
      <c r="NNZ20" s="396"/>
      <c r="NOA20" s="396"/>
      <c r="NOB20" s="396"/>
      <c r="NOC20" s="396"/>
      <c r="NOD20" s="396"/>
      <c r="NOE20" s="396"/>
      <c r="NOF20" s="396"/>
      <c r="NOG20" s="396"/>
      <c r="NOH20" s="396"/>
      <c r="NOI20" s="396"/>
      <c r="NOJ20" s="396"/>
      <c r="NOK20" s="396"/>
      <c r="NOL20" s="396"/>
      <c r="NOM20" s="396"/>
      <c r="NON20" s="396"/>
      <c r="NOO20" s="396"/>
      <c r="NOP20" s="396"/>
      <c r="NOQ20" s="396"/>
      <c r="NOR20" s="396"/>
      <c r="NOS20" s="396"/>
      <c r="NOT20" s="396"/>
      <c r="NOU20" s="396"/>
      <c r="NOV20" s="396"/>
      <c r="NOW20" s="396"/>
      <c r="NOX20" s="396"/>
      <c r="NOY20" s="396"/>
      <c r="NOZ20" s="396"/>
      <c r="NPA20" s="396"/>
      <c r="NPB20" s="396"/>
      <c r="NPC20" s="396"/>
      <c r="NPD20" s="396"/>
      <c r="NPE20" s="396"/>
      <c r="NPF20" s="396"/>
      <c r="NPG20" s="396"/>
      <c r="NPH20" s="396"/>
      <c r="NPI20" s="396"/>
      <c r="NPJ20" s="396"/>
      <c r="NPK20" s="396"/>
      <c r="NPL20" s="396"/>
      <c r="NPM20" s="396"/>
      <c r="NPN20" s="396"/>
      <c r="NPO20" s="396"/>
      <c r="NPP20" s="396"/>
      <c r="NPQ20" s="396"/>
      <c r="NPR20" s="396"/>
      <c r="NPS20" s="396"/>
      <c r="NPT20" s="396"/>
      <c r="NPU20" s="396"/>
      <c r="NPV20" s="396"/>
      <c r="NPW20" s="396"/>
      <c r="NPX20" s="396"/>
      <c r="NPY20" s="396"/>
      <c r="NPZ20" s="396"/>
      <c r="NQA20" s="396"/>
      <c r="NQB20" s="396"/>
      <c r="NQC20" s="396"/>
      <c r="NQD20" s="396"/>
      <c r="NQE20" s="396"/>
      <c r="NQF20" s="396"/>
      <c r="NQG20" s="396"/>
      <c r="NQH20" s="396"/>
      <c r="NQI20" s="396"/>
      <c r="NQJ20" s="396"/>
      <c r="NQK20" s="396"/>
      <c r="NQL20" s="396"/>
      <c r="NQM20" s="396"/>
      <c r="NQN20" s="396"/>
      <c r="NQO20" s="396"/>
      <c r="NQP20" s="396"/>
      <c r="NQQ20" s="396"/>
      <c r="NQR20" s="396"/>
      <c r="NQS20" s="396"/>
      <c r="NQT20" s="396"/>
      <c r="NQU20" s="396"/>
      <c r="NQV20" s="396"/>
      <c r="NQW20" s="396"/>
      <c r="NQX20" s="396"/>
      <c r="NQY20" s="396"/>
      <c r="NQZ20" s="396"/>
      <c r="NRA20" s="396"/>
      <c r="NRB20" s="396"/>
      <c r="NRC20" s="396"/>
      <c r="NRD20" s="396"/>
      <c r="NRE20" s="396"/>
      <c r="NRF20" s="396"/>
      <c r="NRG20" s="396"/>
      <c r="NRH20" s="396"/>
      <c r="NRI20" s="396"/>
      <c r="NRJ20" s="396"/>
      <c r="NRK20" s="396"/>
      <c r="NRL20" s="396"/>
      <c r="NRM20" s="396"/>
      <c r="NRN20" s="396"/>
      <c r="NRO20" s="396"/>
      <c r="NRP20" s="396"/>
      <c r="NRQ20" s="396"/>
      <c r="NRR20" s="396"/>
      <c r="NRS20" s="396"/>
      <c r="NRT20" s="396"/>
      <c r="NRU20" s="396"/>
      <c r="NRV20" s="396"/>
      <c r="NRW20" s="396"/>
      <c r="NRX20" s="396"/>
      <c r="NRY20" s="396"/>
      <c r="NRZ20" s="396"/>
      <c r="NSA20" s="396"/>
      <c r="NSB20" s="396"/>
      <c r="NSC20" s="396"/>
      <c r="NSD20" s="396"/>
      <c r="NSE20" s="396"/>
      <c r="NSF20" s="396"/>
      <c r="NSG20" s="396"/>
      <c r="NSH20" s="396"/>
      <c r="NSI20" s="396"/>
      <c r="NSJ20" s="396"/>
      <c r="NSK20" s="396"/>
      <c r="NSL20" s="396"/>
      <c r="NSM20" s="396"/>
      <c r="NSN20" s="396"/>
      <c r="NSO20" s="396"/>
      <c r="NSP20" s="396"/>
      <c r="NSQ20" s="396"/>
      <c r="NSR20" s="396"/>
      <c r="NSS20" s="396"/>
      <c r="NST20" s="396"/>
      <c r="NSU20" s="396"/>
      <c r="NSV20" s="396"/>
      <c r="NSW20" s="396"/>
      <c r="NSX20" s="396"/>
      <c r="NSY20" s="396"/>
      <c r="NSZ20" s="396"/>
      <c r="NTA20" s="396"/>
      <c r="NTB20" s="396"/>
      <c r="NTC20" s="396"/>
      <c r="NTD20" s="396"/>
      <c r="NTE20" s="396"/>
      <c r="NTF20" s="396"/>
      <c r="NTG20" s="396"/>
      <c r="NTH20" s="396"/>
      <c r="NTI20" s="396"/>
      <c r="NTJ20" s="396"/>
      <c r="NTK20" s="396"/>
      <c r="NTL20" s="396"/>
      <c r="NTM20" s="396"/>
      <c r="NTN20" s="396"/>
      <c r="NTO20" s="396"/>
      <c r="NTP20" s="396"/>
      <c r="NTQ20" s="396"/>
      <c r="NTR20" s="396"/>
      <c r="NTS20" s="396"/>
      <c r="NTT20" s="396"/>
      <c r="NTU20" s="396"/>
      <c r="NTV20" s="396"/>
      <c r="NTW20" s="396"/>
      <c r="NTX20" s="396"/>
      <c r="NTY20" s="396"/>
      <c r="NTZ20" s="396"/>
      <c r="NUA20" s="396"/>
      <c r="NUB20" s="396"/>
      <c r="NUC20" s="396"/>
      <c r="NUD20" s="396"/>
      <c r="NUE20" s="396"/>
      <c r="NUF20" s="396"/>
      <c r="NUG20" s="396"/>
      <c r="NUH20" s="396"/>
      <c r="NUI20" s="396"/>
      <c r="NUJ20" s="396"/>
      <c r="NUK20" s="396"/>
      <c r="NUL20" s="396"/>
      <c r="NUM20" s="396"/>
      <c r="NUN20" s="396"/>
      <c r="NUO20" s="396"/>
      <c r="NUP20" s="396"/>
      <c r="NUQ20" s="396"/>
      <c r="NUR20" s="396"/>
      <c r="NUS20" s="396"/>
      <c r="NUT20" s="396"/>
      <c r="NUU20" s="396"/>
      <c r="NUV20" s="396"/>
      <c r="NUW20" s="396"/>
      <c r="NUX20" s="396"/>
      <c r="NUY20" s="396"/>
      <c r="NUZ20" s="396"/>
      <c r="NVA20" s="396"/>
      <c r="NVB20" s="396"/>
      <c r="NVC20" s="396"/>
      <c r="NVD20" s="396"/>
      <c r="NVE20" s="396"/>
      <c r="NVF20" s="396"/>
      <c r="NVG20" s="396"/>
      <c r="NVH20" s="396"/>
      <c r="NVI20" s="396"/>
      <c r="NVJ20" s="396"/>
      <c r="NVK20" s="396"/>
      <c r="NVL20" s="396"/>
      <c r="NVM20" s="396"/>
      <c r="NVN20" s="396"/>
      <c r="NVO20" s="396"/>
      <c r="NVP20" s="396"/>
      <c r="NVQ20" s="396"/>
      <c r="NVR20" s="396"/>
      <c r="NVS20" s="396"/>
      <c r="NVT20" s="396"/>
      <c r="NVU20" s="396"/>
      <c r="NVV20" s="396"/>
      <c r="NVW20" s="396"/>
      <c r="NVX20" s="396"/>
      <c r="NVY20" s="396"/>
      <c r="NVZ20" s="396"/>
      <c r="NWA20" s="396"/>
      <c r="NWB20" s="396"/>
      <c r="NWC20" s="396"/>
      <c r="NWD20" s="396"/>
      <c r="NWE20" s="396"/>
      <c r="NWF20" s="396"/>
      <c r="NWG20" s="396"/>
      <c r="NWH20" s="396"/>
      <c r="NWI20" s="396"/>
      <c r="NWJ20" s="396"/>
      <c r="NWK20" s="396"/>
      <c r="NWL20" s="396"/>
      <c r="NWM20" s="396"/>
      <c r="NWN20" s="396"/>
      <c r="NWO20" s="396"/>
      <c r="NWP20" s="396"/>
      <c r="NWQ20" s="396"/>
      <c r="NWR20" s="396"/>
      <c r="NWS20" s="396"/>
      <c r="NWT20" s="396"/>
      <c r="NWU20" s="396"/>
      <c r="NWV20" s="396"/>
      <c r="NWW20" s="396"/>
      <c r="NWX20" s="396"/>
      <c r="NWY20" s="396"/>
      <c r="NWZ20" s="396"/>
      <c r="NXA20" s="396"/>
      <c r="NXB20" s="396"/>
      <c r="NXC20" s="396"/>
      <c r="NXD20" s="396"/>
      <c r="NXE20" s="396"/>
      <c r="NXF20" s="396"/>
      <c r="NXG20" s="396"/>
      <c r="NXH20" s="396"/>
      <c r="NXI20" s="396"/>
      <c r="NXJ20" s="396"/>
      <c r="NXK20" s="396"/>
      <c r="NXL20" s="396"/>
      <c r="NXM20" s="396"/>
      <c r="NXN20" s="396"/>
      <c r="NXO20" s="396"/>
      <c r="NXP20" s="396"/>
      <c r="NXQ20" s="396"/>
      <c r="NXR20" s="396"/>
      <c r="NXS20" s="396"/>
      <c r="NXT20" s="396"/>
      <c r="NXU20" s="396"/>
      <c r="NXV20" s="396"/>
      <c r="NXW20" s="396"/>
      <c r="NXX20" s="396"/>
      <c r="NXY20" s="396"/>
      <c r="NXZ20" s="396"/>
      <c r="NYA20" s="396"/>
      <c r="NYB20" s="396"/>
      <c r="NYC20" s="396"/>
      <c r="NYD20" s="396"/>
      <c r="NYE20" s="396"/>
      <c r="NYF20" s="396"/>
      <c r="NYG20" s="396"/>
      <c r="NYH20" s="396"/>
      <c r="NYI20" s="396"/>
      <c r="NYJ20" s="396"/>
      <c r="NYK20" s="396"/>
      <c r="NYL20" s="396"/>
      <c r="NYM20" s="396"/>
      <c r="NYN20" s="396"/>
      <c r="NYO20" s="396"/>
      <c r="NYP20" s="396"/>
      <c r="NYQ20" s="396"/>
      <c r="NYR20" s="396"/>
      <c r="NYS20" s="396"/>
      <c r="NYT20" s="396"/>
      <c r="NYU20" s="396"/>
      <c r="NYV20" s="396"/>
      <c r="NYW20" s="396"/>
      <c r="NYX20" s="396"/>
      <c r="NYY20" s="396"/>
      <c r="NYZ20" s="396"/>
      <c r="NZA20" s="396"/>
      <c r="NZB20" s="396"/>
      <c r="NZC20" s="396"/>
      <c r="NZD20" s="396"/>
      <c r="NZE20" s="396"/>
      <c r="NZF20" s="396"/>
      <c r="NZG20" s="396"/>
      <c r="NZH20" s="396"/>
      <c r="NZI20" s="396"/>
      <c r="NZJ20" s="396"/>
      <c r="NZK20" s="396"/>
      <c r="NZL20" s="396"/>
      <c r="NZM20" s="396"/>
      <c r="NZN20" s="396"/>
      <c r="NZO20" s="396"/>
      <c r="NZP20" s="396"/>
      <c r="NZQ20" s="396"/>
      <c r="NZR20" s="396"/>
      <c r="NZS20" s="396"/>
      <c r="NZT20" s="396"/>
      <c r="NZU20" s="396"/>
      <c r="NZV20" s="396"/>
      <c r="NZW20" s="396"/>
      <c r="NZX20" s="396"/>
      <c r="NZY20" s="396"/>
      <c r="NZZ20" s="396"/>
      <c r="OAA20" s="396"/>
      <c r="OAB20" s="396"/>
      <c r="OAC20" s="396"/>
      <c r="OAD20" s="396"/>
      <c r="OAE20" s="396"/>
      <c r="OAF20" s="396"/>
      <c r="OAG20" s="396"/>
      <c r="OAH20" s="396"/>
      <c r="OAI20" s="396"/>
      <c r="OAJ20" s="396"/>
      <c r="OAK20" s="396"/>
      <c r="OAL20" s="396"/>
      <c r="OAM20" s="396"/>
      <c r="OAN20" s="396"/>
      <c r="OAO20" s="396"/>
      <c r="OAP20" s="396"/>
      <c r="OAQ20" s="396"/>
      <c r="OAR20" s="396"/>
      <c r="OAS20" s="396"/>
      <c r="OAT20" s="396"/>
      <c r="OAU20" s="396"/>
      <c r="OAV20" s="396"/>
      <c r="OAW20" s="396"/>
      <c r="OAX20" s="396"/>
      <c r="OAY20" s="396"/>
      <c r="OAZ20" s="396"/>
      <c r="OBA20" s="396"/>
      <c r="OBB20" s="396"/>
      <c r="OBC20" s="396"/>
      <c r="OBD20" s="396"/>
      <c r="OBE20" s="396"/>
      <c r="OBF20" s="396"/>
      <c r="OBG20" s="396"/>
      <c r="OBH20" s="396"/>
      <c r="OBI20" s="396"/>
      <c r="OBJ20" s="396"/>
      <c r="OBK20" s="396"/>
      <c r="OBL20" s="396"/>
      <c r="OBM20" s="396"/>
      <c r="OBN20" s="396"/>
      <c r="OBO20" s="396"/>
      <c r="OBP20" s="396"/>
      <c r="OBQ20" s="396"/>
      <c r="OBR20" s="396"/>
      <c r="OBS20" s="396"/>
      <c r="OBT20" s="396"/>
      <c r="OBU20" s="396"/>
      <c r="OBV20" s="396"/>
      <c r="OBW20" s="396"/>
      <c r="OBX20" s="396"/>
      <c r="OBY20" s="396"/>
      <c r="OBZ20" s="396"/>
      <c r="OCA20" s="396"/>
      <c r="OCB20" s="396"/>
      <c r="OCC20" s="396"/>
      <c r="OCD20" s="396"/>
      <c r="OCE20" s="396"/>
      <c r="OCF20" s="396"/>
      <c r="OCG20" s="396"/>
      <c r="OCH20" s="396"/>
      <c r="OCI20" s="396"/>
      <c r="OCJ20" s="396"/>
      <c r="OCK20" s="396"/>
      <c r="OCL20" s="396"/>
      <c r="OCM20" s="396"/>
      <c r="OCN20" s="396"/>
      <c r="OCO20" s="396"/>
      <c r="OCP20" s="396"/>
      <c r="OCQ20" s="396"/>
      <c r="OCR20" s="396"/>
      <c r="OCS20" s="396"/>
      <c r="OCT20" s="396"/>
      <c r="OCU20" s="396"/>
      <c r="OCV20" s="396"/>
      <c r="OCW20" s="396"/>
      <c r="OCX20" s="396"/>
      <c r="OCY20" s="396"/>
      <c r="OCZ20" s="396"/>
      <c r="ODA20" s="396"/>
      <c r="ODB20" s="396"/>
      <c r="ODC20" s="396"/>
      <c r="ODD20" s="396"/>
      <c r="ODE20" s="396"/>
      <c r="ODF20" s="396"/>
      <c r="ODG20" s="396"/>
      <c r="ODH20" s="396"/>
      <c r="ODI20" s="396"/>
      <c r="ODJ20" s="396"/>
      <c r="ODK20" s="396"/>
      <c r="ODL20" s="396"/>
      <c r="ODM20" s="396"/>
      <c r="ODN20" s="396"/>
      <c r="ODO20" s="396"/>
      <c r="ODP20" s="396"/>
      <c r="ODQ20" s="396"/>
      <c r="ODR20" s="396"/>
      <c r="ODS20" s="396"/>
      <c r="ODT20" s="396"/>
      <c r="ODU20" s="396"/>
      <c r="ODV20" s="396"/>
      <c r="ODW20" s="396"/>
      <c r="ODX20" s="396"/>
      <c r="ODY20" s="396"/>
      <c r="ODZ20" s="396"/>
      <c r="OEA20" s="396"/>
      <c r="OEB20" s="396"/>
      <c r="OEC20" s="396"/>
      <c r="OED20" s="396"/>
      <c r="OEE20" s="396"/>
      <c r="OEF20" s="396"/>
      <c r="OEG20" s="396"/>
      <c r="OEH20" s="396"/>
      <c r="OEI20" s="396"/>
      <c r="OEJ20" s="396"/>
      <c r="OEK20" s="396"/>
      <c r="OEL20" s="396"/>
      <c r="OEM20" s="396"/>
      <c r="OEN20" s="396"/>
      <c r="OEO20" s="396"/>
      <c r="OEP20" s="396"/>
      <c r="OEQ20" s="396"/>
      <c r="OER20" s="396"/>
      <c r="OES20" s="396"/>
      <c r="OET20" s="396"/>
      <c r="OEU20" s="396"/>
      <c r="OEV20" s="396"/>
      <c r="OEW20" s="396"/>
      <c r="OEX20" s="396"/>
      <c r="OEY20" s="396"/>
      <c r="OEZ20" s="396"/>
      <c r="OFA20" s="396"/>
      <c r="OFB20" s="396"/>
      <c r="OFC20" s="396"/>
      <c r="OFD20" s="396"/>
      <c r="OFE20" s="396"/>
      <c r="OFF20" s="396"/>
      <c r="OFG20" s="396"/>
      <c r="OFH20" s="396"/>
      <c r="OFI20" s="396"/>
      <c r="OFJ20" s="396"/>
      <c r="OFK20" s="396"/>
      <c r="OFL20" s="396"/>
      <c r="OFM20" s="396"/>
      <c r="OFN20" s="396"/>
      <c r="OFO20" s="396"/>
      <c r="OFP20" s="396"/>
      <c r="OFQ20" s="396"/>
      <c r="OFR20" s="396"/>
      <c r="OFS20" s="396"/>
      <c r="OFT20" s="396"/>
      <c r="OFU20" s="396"/>
      <c r="OFV20" s="396"/>
      <c r="OFW20" s="396"/>
      <c r="OFX20" s="396"/>
      <c r="OFY20" s="396"/>
      <c r="OFZ20" s="396"/>
      <c r="OGA20" s="396"/>
      <c r="OGB20" s="396"/>
      <c r="OGC20" s="396"/>
      <c r="OGD20" s="396"/>
      <c r="OGE20" s="396"/>
      <c r="OGF20" s="396"/>
      <c r="OGG20" s="396"/>
      <c r="OGH20" s="396"/>
      <c r="OGI20" s="396"/>
      <c r="OGJ20" s="396"/>
      <c r="OGK20" s="396"/>
      <c r="OGL20" s="396"/>
      <c r="OGM20" s="396"/>
      <c r="OGN20" s="396"/>
      <c r="OGO20" s="396"/>
      <c r="OGP20" s="396"/>
      <c r="OGQ20" s="396"/>
      <c r="OGR20" s="396"/>
      <c r="OGS20" s="396"/>
      <c r="OGT20" s="396"/>
      <c r="OGU20" s="396"/>
      <c r="OGV20" s="396"/>
      <c r="OGW20" s="396"/>
      <c r="OGX20" s="396"/>
      <c r="OGY20" s="396"/>
      <c r="OGZ20" s="396"/>
      <c r="OHA20" s="396"/>
      <c r="OHB20" s="396"/>
      <c r="OHC20" s="396"/>
      <c r="OHD20" s="396"/>
      <c r="OHE20" s="396"/>
      <c r="OHF20" s="396"/>
      <c r="OHG20" s="396"/>
      <c r="OHH20" s="396"/>
      <c r="OHI20" s="396"/>
      <c r="OHJ20" s="396"/>
      <c r="OHK20" s="396"/>
      <c r="OHL20" s="396"/>
      <c r="OHM20" s="396"/>
      <c r="OHN20" s="396"/>
      <c r="OHO20" s="396"/>
      <c r="OHP20" s="396"/>
      <c r="OHQ20" s="396"/>
      <c r="OHR20" s="396"/>
      <c r="OHS20" s="396"/>
      <c r="OHT20" s="396"/>
      <c r="OHU20" s="396"/>
      <c r="OHV20" s="396"/>
      <c r="OHW20" s="396"/>
      <c r="OHX20" s="396"/>
      <c r="OHY20" s="396"/>
      <c r="OHZ20" s="396"/>
      <c r="OIA20" s="396"/>
      <c r="OIB20" s="396"/>
      <c r="OIC20" s="396"/>
      <c r="OID20" s="396"/>
      <c r="OIE20" s="396"/>
      <c r="OIF20" s="396"/>
      <c r="OIG20" s="396"/>
      <c r="OIH20" s="396"/>
      <c r="OII20" s="396"/>
      <c r="OIJ20" s="396"/>
      <c r="OIK20" s="396"/>
      <c r="OIL20" s="396"/>
      <c r="OIM20" s="396"/>
      <c r="OIN20" s="396"/>
      <c r="OIO20" s="396"/>
      <c r="OIP20" s="396"/>
      <c r="OIQ20" s="396"/>
      <c r="OIR20" s="396"/>
      <c r="OIS20" s="396"/>
      <c r="OIT20" s="396"/>
      <c r="OIU20" s="396"/>
      <c r="OIV20" s="396"/>
      <c r="OIW20" s="396"/>
      <c r="OIX20" s="396"/>
      <c r="OIY20" s="396"/>
      <c r="OIZ20" s="396"/>
      <c r="OJA20" s="396"/>
      <c r="OJB20" s="396"/>
      <c r="OJC20" s="396"/>
      <c r="OJD20" s="396"/>
      <c r="OJE20" s="396"/>
      <c r="OJF20" s="396"/>
      <c r="OJG20" s="396"/>
      <c r="OJH20" s="396"/>
      <c r="OJI20" s="396"/>
      <c r="OJJ20" s="396"/>
      <c r="OJK20" s="396"/>
      <c r="OJL20" s="396"/>
      <c r="OJM20" s="396"/>
      <c r="OJN20" s="396"/>
      <c r="OJO20" s="396"/>
      <c r="OJP20" s="396"/>
      <c r="OJQ20" s="396"/>
      <c r="OJR20" s="396"/>
      <c r="OJS20" s="396"/>
      <c r="OJT20" s="396"/>
      <c r="OJU20" s="396"/>
      <c r="OJV20" s="396"/>
      <c r="OJW20" s="396"/>
      <c r="OJX20" s="396"/>
      <c r="OJY20" s="396"/>
      <c r="OJZ20" s="396"/>
      <c r="OKA20" s="396"/>
      <c r="OKB20" s="396"/>
      <c r="OKC20" s="396"/>
      <c r="OKD20" s="396"/>
      <c r="OKE20" s="396"/>
      <c r="OKF20" s="396"/>
      <c r="OKG20" s="396"/>
      <c r="OKH20" s="396"/>
      <c r="OKI20" s="396"/>
      <c r="OKJ20" s="396"/>
      <c r="OKK20" s="396"/>
      <c r="OKL20" s="396"/>
      <c r="OKM20" s="396"/>
      <c r="OKN20" s="396"/>
      <c r="OKO20" s="396"/>
      <c r="OKP20" s="396"/>
      <c r="OKQ20" s="396"/>
      <c r="OKR20" s="396"/>
      <c r="OKS20" s="396"/>
      <c r="OKT20" s="396"/>
      <c r="OKU20" s="396"/>
      <c r="OKV20" s="396"/>
      <c r="OKW20" s="396"/>
      <c r="OKX20" s="396"/>
      <c r="OKY20" s="396"/>
      <c r="OKZ20" s="396"/>
      <c r="OLA20" s="396"/>
      <c r="OLB20" s="396"/>
      <c r="OLC20" s="396"/>
      <c r="OLD20" s="396"/>
      <c r="OLE20" s="396"/>
      <c r="OLF20" s="396"/>
      <c r="OLG20" s="396"/>
      <c r="OLH20" s="396"/>
      <c r="OLI20" s="396"/>
      <c r="OLJ20" s="396"/>
      <c r="OLK20" s="396"/>
      <c r="OLL20" s="396"/>
      <c r="OLM20" s="396"/>
      <c r="OLN20" s="396"/>
      <c r="OLO20" s="396"/>
      <c r="OLP20" s="396"/>
      <c r="OLQ20" s="396"/>
      <c r="OLR20" s="396"/>
      <c r="OLS20" s="396"/>
      <c r="OLT20" s="396"/>
      <c r="OLU20" s="396"/>
      <c r="OLV20" s="396"/>
      <c r="OLW20" s="396"/>
      <c r="OLX20" s="396"/>
      <c r="OLY20" s="396"/>
      <c r="OLZ20" s="396"/>
      <c r="OMA20" s="396"/>
      <c r="OMB20" s="396"/>
      <c r="OMC20" s="396"/>
      <c r="OMD20" s="396"/>
      <c r="OME20" s="396"/>
      <c r="OMF20" s="396"/>
      <c r="OMG20" s="396"/>
      <c r="OMH20" s="396"/>
      <c r="OMI20" s="396"/>
      <c r="OMJ20" s="396"/>
      <c r="OMK20" s="396"/>
      <c r="OML20" s="396"/>
      <c r="OMM20" s="396"/>
      <c r="OMN20" s="396"/>
      <c r="OMO20" s="396"/>
      <c r="OMP20" s="396"/>
      <c r="OMQ20" s="396"/>
      <c r="OMR20" s="396"/>
      <c r="OMS20" s="396"/>
      <c r="OMT20" s="396"/>
      <c r="OMU20" s="396"/>
      <c r="OMV20" s="396"/>
      <c r="OMW20" s="396"/>
      <c r="OMX20" s="396"/>
      <c r="OMY20" s="396"/>
      <c r="OMZ20" s="396"/>
      <c r="ONA20" s="396"/>
      <c r="ONB20" s="396"/>
      <c r="ONC20" s="396"/>
      <c r="OND20" s="396"/>
      <c r="ONE20" s="396"/>
      <c r="ONF20" s="396"/>
      <c r="ONG20" s="396"/>
      <c r="ONH20" s="396"/>
      <c r="ONI20" s="396"/>
      <c r="ONJ20" s="396"/>
      <c r="ONK20" s="396"/>
      <c r="ONL20" s="396"/>
      <c r="ONM20" s="396"/>
      <c r="ONN20" s="396"/>
      <c r="ONO20" s="396"/>
      <c r="ONP20" s="396"/>
      <c r="ONQ20" s="396"/>
      <c r="ONR20" s="396"/>
      <c r="ONS20" s="396"/>
      <c r="ONT20" s="396"/>
      <c r="ONU20" s="396"/>
      <c r="ONV20" s="396"/>
      <c r="ONW20" s="396"/>
      <c r="ONX20" s="396"/>
      <c r="ONY20" s="396"/>
      <c r="ONZ20" s="396"/>
      <c r="OOA20" s="396"/>
      <c r="OOB20" s="396"/>
      <c r="OOC20" s="396"/>
      <c r="OOD20" s="396"/>
      <c r="OOE20" s="396"/>
      <c r="OOF20" s="396"/>
      <c r="OOG20" s="396"/>
      <c r="OOH20" s="396"/>
      <c r="OOI20" s="396"/>
      <c r="OOJ20" s="396"/>
      <c r="OOK20" s="396"/>
      <c r="OOL20" s="396"/>
      <c r="OOM20" s="396"/>
      <c r="OON20" s="396"/>
      <c r="OOO20" s="396"/>
      <c r="OOP20" s="396"/>
      <c r="OOQ20" s="396"/>
      <c r="OOR20" s="396"/>
      <c r="OOS20" s="396"/>
      <c r="OOT20" s="396"/>
      <c r="OOU20" s="396"/>
      <c r="OOV20" s="396"/>
      <c r="OOW20" s="396"/>
      <c r="OOX20" s="396"/>
      <c r="OOY20" s="396"/>
      <c r="OOZ20" s="396"/>
      <c r="OPA20" s="396"/>
      <c r="OPB20" s="396"/>
      <c r="OPC20" s="396"/>
      <c r="OPD20" s="396"/>
      <c r="OPE20" s="396"/>
      <c r="OPF20" s="396"/>
      <c r="OPG20" s="396"/>
      <c r="OPH20" s="396"/>
      <c r="OPI20" s="396"/>
      <c r="OPJ20" s="396"/>
      <c r="OPK20" s="396"/>
      <c r="OPL20" s="396"/>
      <c r="OPM20" s="396"/>
      <c r="OPN20" s="396"/>
      <c r="OPO20" s="396"/>
      <c r="OPP20" s="396"/>
      <c r="OPQ20" s="396"/>
      <c r="OPR20" s="396"/>
      <c r="OPS20" s="396"/>
      <c r="OPT20" s="396"/>
      <c r="OPU20" s="396"/>
      <c r="OPV20" s="396"/>
      <c r="OPW20" s="396"/>
      <c r="OPX20" s="396"/>
      <c r="OPY20" s="396"/>
      <c r="OPZ20" s="396"/>
      <c r="OQA20" s="396"/>
      <c r="OQB20" s="396"/>
      <c r="OQC20" s="396"/>
      <c r="OQD20" s="396"/>
      <c r="OQE20" s="396"/>
      <c r="OQF20" s="396"/>
      <c r="OQG20" s="396"/>
      <c r="OQH20" s="396"/>
      <c r="OQI20" s="396"/>
      <c r="OQJ20" s="396"/>
      <c r="OQK20" s="396"/>
      <c r="OQL20" s="396"/>
      <c r="OQM20" s="396"/>
      <c r="OQN20" s="396"/>
      <c r="OQO20" s="396"/>
      <c r="OQP20" s="396"/>
      <c r="OQQ20" s="396"/>
      <c r="OQR20" s="396"/>
      <c r="OQS20" s="396"/>
      <c r="OQT20" s="396"/>
      <c r="OQU20" s="396"/>
      <c r="OQV20" s="396"/>
      <c r="OQW20" s="396"/>
      <c r="OQX20" s="396"/>
      <c r="OQY20" s="396"/>
      <c r="OQZ20" s="396"/>
      <c r="ORA20" s="396"/>
      <c r="ORB20" s="396"/>
      <c r="ORC20" s="396"/>
      <c r="ORD20" s="396"/>
      <c r="ORE20" s="396"/>
      <c r="ORF20" s="396"/>
      <c r="ORG20" s="396"/>
      <c r="ORH20" s="396"/>
      <c r="ORI20" s="396"/>
      <c r="ORJ20" s="396"/>
      <c r="ORK20" s="396"/>
      <c r="ORL20" s="396"/>
      <c r="ORM20" s="396"/>
      <c r="ORN20" s="396"/>
      <c r="ORO20" s="396"/>
      <c r="ORP20" s="396"/>
      <c r="ORQ20" s="396"/>
      <c r="ORR20" s="396"/>
      <c r="ORS20" s="396"/>
      <c r="ORT20" s="396"/>
      <c r="ORU20" s="396"/>
      <c r="ORV20" s="396"/>
      <c r="ORW20" s="396"/>
      <c r="ORX20" s="396"/>
      <c r="ORY20" s="396"/>
      <c r="ORZ20" s="396"/>
      <c r="OSA20" s="396"/>
      <c r="OSB20" s="396"/>
      <c r="OSC20" s="396"/>
      <c r="OSD20" s="396"/>
      <c r="OSE20" s="396"/>
      <c r="OSF20" s="396"/>
      <c r="OSG20" s="396"/>
      <c r="OSH20" s="396"/>
      <c r="OSI20" s="396"/>
      <c r="OSJ20" s="396"/>
      <c r="OSK20" s="396"/>
      <c r="OSL20" s="396"/>
      <c r="OSM20" s="396"/>
      <c r="OSN20" s="396"/>
      <c r="OSO20" s="396"/>
      <c r="OSP20" s="396"/>
      <c r="OSQ20" s="396"/>
      <c r="OSR20" s="396"/>
      <c r="OSS20" s="396"/>
      <c r="OST20" s="396"/>
      <c r="OSU20" s="396"/>
      <c r="OSV20" s="396"/>
      <c r="OSW20" s="396"/>
      <c r="OSX20" s="396"/>
      <c r="OSY20" s="396"/>
      <c r="OSZ20" s="396"/>
      <c r="OTA20" s="396"/>
      <c r="OTB20" s="396"/>
      <c r="OTC20" s="396"/>
      <c r="OTD20" s="396"/>
      <c r="OTE20" s="396"/>
      <c r="OTF20" s="396"/>
      <c r="OTG20" s="396"/>
      <c r="OTH20" s="396"/>
      <c r="OTI20" s="396"/>
      <c r="OTJ20" s="396"/>
      <c r="OTK20" s="396"/>
      <c r="OTL20" s="396"/>
      <c r="OTM20" s="396"/>
      <c r="OTN20" s="396"/>
      <c r="OTO20" s="396"/>
      <c r="OTP20" s="396"/>
      <c r="OTQ20" s="396"/>
      <c r="OTR20" s="396"/>
      <c r="OTS20" s="396"/>
      <c r="OTT20" s="396"/>
      <c r="OTU20" s="396"/>
      <c r="OTV20" s="396"/>
      <c r="OTW20" s="396"/>
      <c r="OTX20" s="396"/>
      <c r="OTY20" s="396"/>
      <c r="OTZ20" s="396"/>
      <c r="OUA20" s="396"/>
      <c r="OUB20" s="396"/>
      <c r="OUC20" s="396"/>
      <c r="OUD20" s="396"/>
      <c r="OUE20" s="396"/>
      <c r="OUF20" s="396"/>
      <c r="OUG20" s="396"/>
      <c r="OUH20" s="396"/>
      <c r="OUI20" s="396"/>
      <c r="OUJ20" s="396"/>
      <c r="OUK20" s="396"/>
      <c r="OUL20" s="396"/>
      <c r="OUM20" s="396"/>
      <c r="OUN20" s="396"/>
      <c r="OUO20" s="396"/>
      <c r="OUP20" s="396"/>
      <c r="OUQ20" s="396"/>
      <c r="OUR20" s="396"/>
      <c r="OUS20" s="396"/>
      <c r="OUT20" s="396"/>
      <c r="OUU20" s="396"/>
      <c r="OUV20" s="396"/>
      <c r="OUW20" s="396"/>
      <c r="OUX20" s="396"/>
      <c r="OUY20" s="396"/>
      <c r="OUZ20" s="396"/>
      <c r="OVA20" s="396"/>
      <c r="OVB20" s="396"/>
      <c r="OVC20" s="396"/>
      <c r="OVD20" s="396"/>
      <c r="OVE20" s="396"/>
      <c r="OVF20" s="396"/>
      <c r="OVG20" s="396"/>
      <c r="OVH20" s="396"/>
      <c r="OVI20" s="396"/>
      <c r="OVJ20" s="396"/>
      <c r="OVK20" s="396"/>
      <c r="OVL20" s="396"/>
      <c r="OVM20" s="396"/>
      <c r="OVN20" s="396"/>
      <c r="OVO20" s="396"/>
      <c r="OVP20" s="396"/>
      <c r="OVQ20" s="396"/>
      <c r="OVR20" s="396"/>
      <c r="OVS20" s="396"/>
      <c r="OVT20" s="396"/>
      <c r="OVU20" s="396"/>
      <c r="OVV20" s="396"/>
      <c r="OVW20" s="396"/>
      <c r="OVX20" s="396"/>
      <c r="OVY20" s="396"/>
      <c r="OVZ20" s="396"/>
      <c r="OWA20" s="396"/>
      <c r="OWB20" s="396"/>
      <c r="OWC20" s="396"/>
      <c r="OWD20" s="396"/>
      <c r="OWE20" s="396"/>
      <c r="OWF20" s="396"/>
      <c r="OWG20" s="396"/>
      <c r="OWH20" s="396"/>
      <c r="OWI20" s="396"/>
      <c r="OWJ20" s="396"/>
      <c r="OWK20" s="396"/>
      <c r="OWL20" s="396"/>
      <c r="OWM20" s="396"/>
      <c r="OWN20" s="396"/>
      <c r="OWO20" s="396"/>
      <c r="OWP20" s="396"/>
      <c r="OWQ20" s="396"/>
      <c r="OWR20" s="396"/>
      <c r="OWS20" s="396"/>
      <c r="OWT20" s="396"/>
      <c r="OWU20" s="396"/>
      <c r="OWV20" s="396"/>
      <c r="OWW20" s="396"/>
      <c r="OWX20" s="396"/>
      <c r="OWY20" s="396"/>
      <c r="OWZ20" s="396"/>
      <c r="OXA20" s="396"/>
      <c r="OXB20" s="396"/>
      <c r="OXC20" s="396"/>
      <c r="OXD20" s="396"/>
      <c r="OXE20" s="396"/>
      <c r="OXF20" s="396"/>
      <c r="OXG20" s="396"/>
      <c r="OXH20" s="396"/>
      <c r="OXI20" s="396"/>
      <c r="OXJ20" s="396"/>
      <c r="OXK20" s="396"/>
      <c r="OXL20" s="396"/>
      <c r="OXM20" s="396"/>
      <c r="OXN20" s="396"/>
      <c r="OXO20" s="396"/>
      <c r="OXP20" s="396"/>
      <c r="OXQ20" s="396"/>
      <c r="OXR20" s="396"/>
      <c r="OXS20" s="396"/>
      <c r="OXT20" s="396"/>
      <c r="OXU20" s="396"/>
      <c r="OXV20" s="396"/>
      <c r="OXW20" s="396"/>
      <c r="OXX20" s="396"/>
      <c r="OXY20" s="396"/>
      <c r="OXZ20" s="396"/>
      <c r="OYA20" s="396"/>
      <c r="OYB20" s="396"/>
      <c r="OYC20" s="396"/>
      <c r="OYD20" s="396"/>
      <c r="OYE20" s="396"/>
      <c r="OYF20" s="396"/>
      <c r="OYG20" s="396"/>
      <c r="OYH20" s="396"/>
      <c r="OYI20" s="396"/>
      <c r="OYJ20" s="396"/>
      <c r="OYK20" s="396"/>
      <c r="OYL20" s="396"/>
      <c r="OYM20" s="396"/>
      <c r="OYN20" s="396"/>
      <c r="OYO20" s="396"/>
      <c r="OYP20" s="396"/>
      <c r="OYQ20" s="396"/>
      <c r="OYR20" s="396"/>
      <c r="OYS20" s="396"/>
      <c r="OYT20" s="396"/>
      <c r="OYU20" s="396"/>
      <c r="OYV20" s="396"/>
      <c r="OYW20" s="396"/>
      <c r="OYX20" s="396"/>
      <c r="OYY20" s="396"/>
      <c r="OYZ20" s="396"/>
      <c r="OZA20" s="396"/>
      <c r="OZB20" s="396"/>
      <c r="OZC20" s="396"/>
      <c r="OZD20" s="396"/>
      <c r="OZE20" s="396"/>
      <c r="OZF20" s="396"/>
      <c r="OZG20" s="396"/>
      <c r="OZH20" s="396"/>
      <c r="OZI20" s="396"/>
      <c r="OZJ20" s="396"/>
      <c r="OZK20" s="396"/>
      <c r="OZL20" s="396"/>
      <c r="OZM20" s="396"/>
      <c r="OZN20" s="396"/>
      <c r="OZO20" s="396"/>
      <c r="OZP20" s="396"/>
      <c r="OZQ20" s="396"/>
      <c r="OZR20" s="396"/>
      <c r="OZS20" s="396"/>
      <c r="OZT20" s="396"/>
      <c r="OZU20" s="396"/>
      <c r="OZV20" s="396"/>
      <c r="OZW20" s="396"/>
      <c r="OZX20" s="396"/>
      <c r="OZY20" s="396"/>
      <c r="OZZ20" s="396"/>
      <c r="PAA20" s="396"/>
      <c r="PAB20" s="396"/>
      <c r="PAC20" s="396"/>
      <c r="PAD20" s="396"/>
      <c r="PAE20" s="396"/>
      <c r="PAF20" s="396"/>
      <c r="PAG20" s="396"/>
      <c r="PAH20" s="396"/>
      <c r="PAI20" s="396"/>
      <c r="PAJ20" s="396"/>
      <c r="PAK20" s="396"/>
      <c r="PAL20" s="396"/>
      <c r="PAM20" s="396"/>
      <c r="PAN20" s="396"/>
      <c r="PAO20" s="396"/>
      <c r="PAP20" s="396"/>
      <c r="PAQ20" s="396"/>
      <c r="PAR20" s="396"/>
      <c r="PAS20" s="396"/>
      <c r="PAT20" s="396"/>
      <c r="PAU20" s="396"/>
      <c r="PAV20" s="396"/>
      <c r="PAW20" s="396"/>
      <c r="PAX20" s="396"/>
      <c r="PAY20" s="396"/>
      <c r="PAZ20" s="396"/>
      <c r="PBA20" s="396"/>
      <c r="PBB20" s="396"/>
      <c r="PBC20" s="396"/>
      <c r="PBD20" s="396"/>
      <c r="PBE20" s="396"/>
      <c r="PBF20" s="396"/>
      <c r="PBG20" s="396"/>
      <c r="PBH20" s="396"/>
      <c r="PBI20" s="396"/>
      <c r="PBJ20" s="396"/>
      <c r="PBK20" s="396"/>
      <c r="PBL20" s="396"/>
      <c r="PBM20" s="396"/>
      <c r="PBN20" s="396"/>
      <c r="PBO20" s="396"/>
      <c r="PBP20" s="396"/>
      <c r="PBQ20" s="396"/>
      <c r="PBR20" s="396"/>
      <c r="PBS20" s="396"/>
      <c r="PBT20" s="396"/>
      <c r="PBU20" s="396"/>
      <c r="PBV20" s="396"/>
      <c r="PBW20" s="396"/>
      <c r="PBX20" s="396"/>
      <c r="PBY20" s="396"/>
      <c r="PBZ20" s="396"/>
      <c r="PCA20" s="396"/>
      <c r="PCB20" s="396"/>
      <c r="PCC20" s="396"/>
      <c r="PCD20" s="396"/>
      <c r="PCE20" s="396"/>
      <c r="PCF20" s="396"/>
      <c r="PCG20" s="396"/>
      <c r="PCH20" s="396"/>
      <c r="PCI20" s="396"/>
      <c r="PCJ20" s="396"/>
      <c r="PCK20" s="396"/>
      <c r="PCL20" s="396"/>
      <c r="PCM20" s="396"/>
      <c r="PCN20" s="396"/>
      <c r="PCO20" s="396"/>
      <c r="PCP20" s="396"/>
      <c r="PCQ20" s="396"/>
      <c r="PCR20" s="396"/>
      <c r="PCS20" s="396"/>
      <c r="PCT20" s="396"/>
      <c r="PCU20" s="396"/>
      <c r="PCV20" s="396"/>
      <c r="PCW20" s="396"/>
      <c r="PCX20" s="396"/>
      <c r="PCY20" s="396"/>
      <c r="PCZ20" s="396"/>
      <c r="PDA20" s="396"/>
      <c r="PDB20" s="396"/>
      <c r="PDC20" s="396"/>
      <c r="PDD20" s="396"/>
      <c r="PDE20" s="396"/>
      <c r="PDF20" s="396"/>
      <c r="PDG20" s="396"/>
      <c r="PDH20" s="396"/>
      <c r="PDI20" s="396"/>
      <c r="PDJ20" s="396"/>
      <c r="PDK20" s="396"/>
      <c r="PDL20" s="396"/>
      <c r="PDM20" s="396"/>
      <c r="PDN20" s="396"/>
      <c r="PDO20" s="396"/>
      <c r="PDP20" s="396"/>
      <c r="PDQ20" s="396"/>
      <c r="PDR20" s="396"/>
      <c r="PDS20" s="396"/>
      <c r="PDT20" s="396"/>
      <c r="PDU20" s="396"/>
      <c r="PDV20" s="396"/>
      <c r="PDW20" s="396"/>
      <c r="PDX20" s="396"/>
      <c r="PDY20" s="396"/>
      <c r="PDZ20" s="396"/>
      <c r="PEA20" s="396"/>
      <c r="PEB20" s="396"/>
      <c r="PEC20" s="396"/>
      <c r="PED20" s="396"/>
      <c r="PEE20" s="396"/>
      <c r="PEF20" s="396"/>
      <c r="PEG20" s="396"/>
      <c r="PEH20" s="396"/>
      <c r="PEI20" s="396"/>
      <c r="PEJ20" s="396"/>
      <c r="PEK20" s="396"/>
      <c r="PEL20" s="396"/>
      <c r="PEM20" s="396"/>
      <c r="PEN20" s="396"/>
      <c r="PEO20" s="396"/>
      <c r="PEP20" s="396"/>
      <c r="PEQ20" s="396"/>
      <c r="PER20" s="396"/>
      <c r="PES20" s="396"/>
      <c r="PET20" s="396"/>
      <c r="PEU20" s="396"/>
      <c r="PEV20" s="396"/>
      <c r="PEW20" s="396"/>
      <c r="PEX20" s="396"/>
      <c r="PEY20" s="396"/>
      <c r="PEZ20" s="396"/>
      <c r="PFA20" s="396"/>
      <c r="PFB20" s="396"/>
      <c r="PFC20" s="396"/>
      <c r="PFD20" s="396"/>
      <c r="PFE20" s="396"/>
      <c r="PFF20" s="396"/>
      <c r="PFG20" s="396"/>
      <c r="PFH20" s="396"/>
      <c r="PFI20" s="396"/>
      <c r="PFJ20" s="396"/>
      <c r="PFK20" s="396"/>
      <c r="PFL20" s="396"/>
      <c r="PFM20" s="396"/>
      <c r="PFN20" s="396"/>
      <c r="PFO20" s="396"/>
      <c r="PFP20" s="396"/>
      <c r="PFQ20" s="396"/>
      <c r="PFR20" s="396"/>
      <c r="PFS20" s="396"/>
      <c r="PFT20" s="396"/>
      <c r="PFU20" s="396"/>
      <c r="PFV20" s="396"/>
      <c r="PFW20" s="396"/>
      <c r="PFX20" s="396"/>
      <c r="PFY20" s="396"/>
      <c r="PFZ20" s="396"/>
      <c r="PGA20" s="396"/>
      <c r="PGB20" s="396"/>
      <c r="PGC20" s="396"/>
      <c r="PGD20" s="396"/>
      <c r="PGE20" s="396"/>
      <c r="PGF20" s="396"/>
      <c r="PGG20" s="396"/>
      <c r="PGH20" s="396"/>
      <c r="PGI20" s="396"/>
      <c r="PGJ20" s="396"/>
      <c r="PGK20" s="396"/>
      <c r="PGL20" s="396"/>
      <c r="PGM20" s="396"/>
      <c r="PGN20" s="396"/>
      <c r="PGO20" s="396"/>
      <c r="PGP20" s="396"/>
      <c r="PGQ20" s="396"/>
      <c r="PGR20" s="396"/>
      <c r="PGS20" s="396"/>
      <c r="PGT20" s="396"/>
      <c r="PGU20" s="396"/>
      <c r="PGV20" s="396"/>
      <c r="PGW20" s="396"/>
      <c r="PGX20" s="396"/>
      <c r="PGY20" s="396"/>
      <c r="PGZ20" s="396"/>
      <c r="PHA20" s="396"/>
      <c r="PHB20" s="396"/>
      <c r="PHC20" s="396"/>
      <c r="PHD20" s="396"/>
      <c r="PHE20" s="396"/>
      <c r="PHF20" s="396"/>
      <c r="PHG20" s="396"/>
      <c r="PHH20" s="396"/>
      <c r="PHI20" s="396"/>
      <c r="PHJ20" s="396"/>
      <c r="PHK20" s="396"/>
      <c r="PHL20" s="396"/>
      <c r="PHM20" s="396"/>
      <c r="PHN20" s="396"/>
      <c r="PHO20" s="396"/>
      <c r="PHP20" s="396"/>
      <c r="PHQ20" s="396"/>
      <c r="PHR20" s="396"/>
      <c r="PHS20" s="396"/>
      <c r="PHT20" s="396"/>
      <c r="PHU20" s="396"/>
      <c r="PHV20" s="396"/>
      <c r="PHW20" s="396"/>
      <c r="PHX20" s="396"/>
      <c r="PHY20" s="396"/>
      <c r="PHZ20" s="396"/>
      <c r="PIA20" s="396"/>
      <c r="PIB20" s="396"/>
      <c r="PIC20" s="396"/>
      <c r="PID20" s="396"/>
      <c r="PIE20" s="396"/>
      <c r="PIF20" s="396"/>
      <c r="PIG20" s="396"/>
      <c r="PIH20" s="396"/>
      <c r="PII20" s="396"/>
      <c r="PIJ20" s="396"/>
      <c r="PIK20" s="396"/>
      <c r="PIL20" s="396"/>
      <c r="PIM20" s="396"/>
      <c r="PIN20" s="396"/>
      <c r="PIO20" s="396"/>
      <c r="PIP20" s="396"/>
      <c r="PIQ20" s="396"/>
      <c r="PIR20" s="396"/>
      <c r="PIS20" s="396"/>
      <c r="PIT20" s="396"/>
      <c r="PIU20" s="396"/>
      <c r="PIV20" s="396"/>
      <c r="PIW20" s="396"/>
      <c r="PIX20" s="396"/>
      <c r="PIY20" s="396"/>
      <c r="PIZ20" s="396"/>
      <c r="PJA20" s="396"/>
      <c r="PJB20" s="396"/>
      <c r="PJC20" s="396"/>
      <c r="PJD20" s="396"/>
      <c r="PJE20" s="396"/>
      <c r="PJF20" s="396"/>
      <c r="PJG20" s="396"/>
      <c r="PJH20" s="396"/>
      <c r="PJI20" s="396"/>
      <c r="PJJ20" s="396"/>
      <c r="PJK20" s="396"/>
      <c r="PJL20" s="396"/>
      <c r="PJM20" s="396"/>
      <c r="PJN20" s="396"/>
      <c r="PJO20" s="396"/>
      <c r="PJP20" s="396"/>
      <c r="PJQ20" s="396"/>
      <c r="PJR20" s="396"/>
      <c r="PJS20" s="396"/>
      <c r="PJT20" s="396"/>
      <c r="PJU20" s="396"/>
      <c r="PJV20" s="396"/>
      <c r="PJW20" s="396"/>
      <c r="PJX20" s="396"/>
      <c r="PJY20" s="396"/>
      <c r="PJZ20" s="396"/>
      <c r="PKA20" s="396"/>
      <c r="PKB20" s="396"/>
      <c r="PKC20" s="396"/>
      <c r="PKD20" s="396"/>
      <c r="PKE20" s="396"/>
      <c r="PKF20" s="396"/>
      <c r="PKG20" s="396"/>
      <c r="PKH20" s="396"/>
      <c r="PKI20" s="396"/>
      <c r="PKJ20" s="396"/>
      <c r="PKK20" s="396"/>
      <c r="PKL20" s="396"/>
      <c r="PKM20" s="396"/>
      <c r="PKN20" s="396"/>
      <c r="PKO20" s="396"/>
      <c r="PKP20" s="396"/>
      <c r="PKQ20" s="396"/>
      <c r="PKR20" s="396"/>
      <c r="PKS20" s="396"/>
      <c r="PKT20" s="396"/>
      <c r="PKU20" s="396"/>
      <c r="PKV20" s="396"/>
      <c r="PKW20" s="396"/>
      <c r="PKX20" s="396"/>
      <c r="PKY20" s="396"/>
      <c r="PKZ20" s="396"/>
      <c r="PLA20" s="396"/>
      <c r="PLB20" s="396"/>
      <c r="PLC20" s="396"/>
      <c r="PLD20" s="396"/>
      <c r="PLE20" s="396"/>
      <c r="PLF20" s="396"/>
      <c r="PLG20" s="396"/>
      <c r="PLH20" s="396"/>
      <c r="PLI20" s="396"/>
      <c r="PLJ20" s="396"/>
      <c r="PLK20" s="396"/>
      <c r="PLL20" s="396"/>
      <c r="PLM20" s="396"/>
      <c r="PLN20" s="396"/>
      <c r="PLO20" s="396"/>
      <c r="PLP20" s="396"/>
      <c r="PLQ20" s="396"/>
      <c r="PLR20" s="396"/>
      <c r="PLS20" s="396"/>
      <c r="PLT20" s="396"/>
      <c r="PLU20" s="396"/>
      <c r="PLV20" s="396"/>
      <c r="PLW20" s="396"/>
      <c r="PLX20" s="396"/>
      <c r="PLY20" s="396"/>
      <c r="PLZ20" s="396"/>
      <c r="PMA20" s="396"/>
      <c r="PMB20" s="396"/>
      <c r="PMC20" s="396"/>
      <c r="PMD20" s="396"/>
      <c r="PME20" s="396"/>
      <c r="PMF20" s="396"/>
      <c r="PMG20" s="396"/>
      <c r="PMH20" s="396"/>
      <c r="PMI20" s="396"/>
      <c r="PMJ20" s="396"/>
      <c r="PMK20" s="396"/>
      <c r="PML20" s="396"/>
      <c r="PMM20" s="396"/>
      <c r="PMN20" s="396"/>
      <c r="PMO20" s="396"/>
      <c r="PMP20" s="396"/>
      <c r="PMQ20" s="396"/>
      <c r="PMR20" s="396"/>
      <c r="PMS20" s="396"/>
      <c r="PMT20" s="396"/>
      <c r="PMU20" s="396"/>
      <c r="PMV20" s="396"/>
      <c r="PMW20" s="396"/>
      <c r="PMX20" s="396"/>
      <c r="PMY20" s="396"/>
      <c r="PMZ20" s="396"/>
      <c r="PNA20" s="396"/>
      <c r="PNB20" s="396"/>
      <c r="PNC20" s="396"/>
      <c r="PND20" s="396"/>
      <c r="PNE20" s="396"/>
      <c r="PNF20" s="396"/>
      <c r="PNG20" s="396"/>
      <c r="PNH20" s="396"/>
      <c r="PNI20" s="396"/>
      <c r="PNJ20" s="396"/>
      <c r="PNK20" s="396"/>
      <c r="PNL20" s="396"/>
      <c r="PNM20" s="396"/>
      <c r="PNN20" s="396"/>
      <c r="PNO20" s="396"/>
      <c r="PNP20" s="396"/>
      <c r="PNQ20" s="396"/>
      <c r="PNR20" s="396"/>
      <c r="PNS20" s="396"/>
      <c r="PNT20" s="396"/>
      <c r="PNU20" s="396"/>
      <c r="PNV20" s="396"/>
      <c r="PNW20" s="396"/>
      <c r="PNX20" s="396"/>
      <c r="PNY20" s="396"/>
      <c r="PNZ20" s="396"/>
      <c r="POA20" s="396"/>
      <c r="POB20" s="396"/>
      <c r="POC20" s="396"/>
      <c r="POD20" s="396"/>
      <c r="POE20" s="396"/>
      <c r="POF20" s="396"/>
      <c r="POG20" s="396"/>
      <c r="POH20" s="396"/>
      <c r="POI20" s="396"/>
      <c r="POJ20" s="396"/>
      <c r="POK20" s="396"/>
      <c r="POL20" s="396"/>
      <c r="POM20" s="396"/>
      <c r="PON20" s="396"/>
      <c r="POO20" s="396"/>
      <c r="POP20" s="396"/>
      <c r="POQ20" s="396"/>
      <c r="POR20" s="396"/>
      <c r="POS20" s="396"/>
      <c r="POT20" s="396"/>
      <c r="POU20" s="396"/>
      <c r="POV20" s="396"/>
      <c r="POW20" s="396"/>
      <c r="POX20" s="396"/>
      <c r="POY20" s="396"/>
      <c r="POZ20" s="396"/>
      <c r="PPA20" s="396"/>
      <c r="PPB20" s="396"/>
      <c r="PPC20" s="396"/>
      <c r="PPD20" s="396"/>
      <c r="PPE20" s="396"/>
      <c r="PPF20" s="396"/>
      <c r="PPG20" s="396"/>
      <c r="PPH20" s="396"/>
      <c r="PPI20" s="396"/>
      <c r="PPJ20" s="396"/>
      <c r="PPK20" s="396"/>
      <c r="PPL20" s="396"/>
      <c r="PPM20" s="396"/>
      <c r="PPN20" s="396"/>
      <c r="PPO20" s="396"/>
      <c r="PPP20" s="396"/>
      <c r="PPQ20" s="396"/>
      <c r="PPR20" s="396"/>
      <c r="PPS20" s="396"/>
      <c r="PPT20" s="396"/>
      <c r="PPU20" s="396"/>
      <c r="PPV20" s="396"/>
      <c r="PPW20" s="396"/>
      <c r="PPX20" s="396"/>
      <c r="PPY20" s="396"/>
      <c r="PPZ20" s="396"/>
      <c r="PQA20" s="396"/>
      <c r="PQB20" s="396"/>
      <c r="PQC20" s="396"/>
      <c r="PQD20" s="396"/>
      <c r="PQE20" s="396"/>
      <c r="PQF20" s="396"/>
      <c r="PQG20" s="396"/>
      <c r="PQH20" s="396"/>
      <c r="PQI20" s="396"/>
      <c r="PQJ20" s="396"/>
      <c r="PQK20" s="396"/>
      <c r="PQL20" s="396"/>
      <c r="PQM20" s="396"/>
      <c r="PQN20" s="396"/>
      <c r="PQO20" s="396"/>
      <c r="PQP20" s="396"/>
      <c r="PQQ20" s="396"/>
      <c r="PQR20" s="396"/>
      <c r="PQS20" s="396"/>
      <c r="PQT20" s="396"/>
      <c r="PQU20" s="396"/>
      <c r="PQV20" s="396"/>
      <c r="PQW20" s="396"/>
      <c r="PQX20" s="396"/>
      <c r="PQY20" s="396"/>
      <c r="PQZ20" s="396"/>
      <c r="PRA20" s="396"/>
      <c r="PRB20" s="396"/>
      <c r="PRC20" s="396"/>
      <c r="PRD20" s="396"/>
      <c r="PRE20" s="396"/>
      <c r="PRF20" s="396"/>
      <c r="PRG20" s="396"/>
      <c r="PRH20" s="396"/>
      <c r="PRI20" s="396"/>
      <c r="PRJ20" s="396"/>
      <c r="PRK20" s="396"/>
      <c r="PRL20" s="396"/>
      <c r="PRM20" s="396"/>
      <c r="PRN20" s="396"/>
      <c r="PRO20" s="396"/>
      <c r="PRP20" s="396"/>
      <c r="PRQ20" s="396"/>
      <c r="PRR20" s="396"/>
      <c r="PRS20" s="396"/>
      <c r="PRT20" s="396"/>
      <c r="PRU20" s="396"/>
      <c r="PRV20" s="396"/>
      <c r="PRW20" s="396"/>
      <c r="PRX20" s="396"/>
      <c r="PRY20" s="396"/>
      <c r="PRZ20" s="396"/>
      <c r="PSA20" s="396"/>
      <c r="PSB20" s="396"/>
      <c r="PSC20" s="396"/>
      <c r="PSD20" s="396"/>
      <c r="PSE20" s="396"/>
      <c r="PSF20" s="396"/>
      <c r="PSG20" s="396"/>
      <c r="PSH20" s="396"/>
      <c r="PSI20" s="396"/>
      <c r="PSJ20" s="396"/>
      <c r="PSK20" s="396"/>
      <c r="PSL20" s="396"/>
      <c r="PSM20" s="396"/>
      <c r="PSN20" s="396"/>
      <c r="PSO20" s="396"/>
      <c r="PSP20" s="396"/>
      <c r="PSQ20" s="396"/>
      <c r="PSR20" s="396"/>
      <c r="PSS20" s="396"/>
      <c r="PST20" s="396"/>
      <c r="PSU20" s="396"/>
      <c r="PSV20" s="396"/>
      <c r="PSW20" s="396"/>
      <c r="PSX20" s="396"/>
      <c r="PSY20" s="396"/>
      <c r="PSZ20" s="396"/>
      <c r="PTA20" s="396"/>
      <c r="PTB20" s="396"/>
      <c r="PTC20" s="396"/>
      <c r="PTD20" s="396"/>
      <c r="PTE20" s="396"/>
      <c r="PTF20" s="396"/>
      <c r="PTG20" s="396"/>
      <c r="PTH20" s="396"/>
      <c r="PTI20" s="396"/>
      <c r="PTJ20" s="396"/>
      <c r="PTK20" s="396"/>
      <c r="PTL20" s="396"/>
      <c r="PTM20" s="396"/>
      <c r="PTN20" s="396"/>
      <c r="PTO20" s="396"/>
      <c r="PTP20" s="396"/>
      <c r="PTQ20" s="396"/>
      <c r="PTR20" s="396"/>
      <c r="PTS20" s="396"/>
      <c r="PTT20" s="396"/>
      <c r="PTU20" s="396"/>
      <c r="PTV20" s="396"/>
      <c r="PTW20" s="396"/>
      <c r="PTX20" s="396"/>
      <c r="PTY20" s="396"/>
      <c r="PTZ20" s="396"/>
      <c r="PUA20" s="396"/>
      <c r="PUB20" s="396"/>
      <c r="PUC20" s="396"/>
      <c r="PUD20" s="396"/>
      <c r="PUE20" s="396"/>
      <c r="PUF20" s="396"/>
      <c r="PUG20" s="396"/>
      <c r="PUH20" s="396"/>
      <c r="PUI20" s="396"/>
      <c r="PUJ20" s="396"/>
      <c r="PUK20" s="396"/>
      <c r="PUL20" s="396"/>
      <c r="PUM20" s="396"/>
      <c r="PUN20" s="396"/>
      <c r="PUO20" s="396"/>
      <c r="PUP20" s="396"/>
      <c r="PUQ20" s="396"/>
      <c r="PUR20" s="396"/>
      <c r="PUS20" s="396"/>
      <c r="PUT20" s="396"/>
      <c r="PUU20" s="396"/>
      <c r="PUV20" s="396"/>
      <c r="PUW20" s="396"/>
      <c r="PUX20" s="396"/>
      <c r="PUY20" s="396"/>
      <c r="PUZ20" s="396"/>
      <c r="PVA20" s="396"/>
      <c r="PVB20" s="396"/>
      <c r="PVC20" s="396"/>
      <c r="PVD20" s="396"/>
      <c r="PVE20" s="396"/>
      <c r="PVF20" s="396"/>
      <c r="PVG20" s="396"/>
      <c r="PVH20" s="396"/>
      <c r="PVI20" s="396"/>
      <c r="PVJ20" s="396"/>
      <c r="PVK20" s="396"/>
      <c r="PVL20" s="396"/>
      <c r="PVM20" s="396"/>
      <c r="PVN20" s="396"/>
      <c r="PVO20" s="396"/>
      <c r="PVP20" s="396"/>
      <c r="PVQ20" s="396"/>
      <c r="PVR20" s="396"/>
      <c r="PVS20" s="396"/>
      <c r="PVT20" s="396"/>
      <c r="PVU20" s="396"/>
      <c r="PVV20" s="396"/>
      <c r="PVW20" s="396"/>
      <c r="PVX20" s="396"/>
      <c r="PVY20" s="396"/>
      <c r="PVZ20" s="396"/>
      <c r="PWA20" s="396"/>
      <c r="PWB20" s="396"/>
      <c r="PWC20" s="396"/>
      <c r="PWD20" s="396"/>
      <c r="PWE20" s="396"/>
      <c r="PWF20" s="396"/>
      <c r="PWG20" s="396"/>
      <c r="PWH20" s="396"/>
      <c r="PWI20" s="396"/>
      <c r="PWJ20" s="396"/>
      <c r="PWK20" s="396"/>
      <c r="PWL20" s="396"/>
      <c r="PWM20" s="396"/>
      <c r="PWN20" s="396"/>
      <c r="PWO20" s="396"/>
      <c r="PWP20" s="396"/>
      <c r="PWQ20" s="396"/>
      <c r="PWR20" s="396"/>
      <c r="PWS20" s="396"/>
      <c r="PWT20" s="396"/>
      <c r="PWU20" s="396"/>
      <c r="PWV20" s="396"/>
      <c r="PWW20" s="396"/>
      <c r="PWX20" s="396"/>
      <c r="PWY20" s="396"/>
      <c r="PWZ20" s="396"/>
      <c r="PXA20" s="396"/>
      <c r="PXB20" s="396"/>
      <c r="PXC20" s="396"/>
      <c r="PXD20" s="396"/>
      <c r="PXE20" s="396"/>
      <c r="PXF20" s="396"/>
      <c r="PXG20" s="396"/>
      <c r="PXH20" s="396"/>
      <c r="PXI20" s="396"/>
      <c r="PXJ20" s="396"/>
      <c r="PXK20" s="396"/>
      <c r="PXL20" s="396"/>
      <c r="PXM20" s="396"/>
      <c r="PXN20" s="396"/>
      <c r="PXO20" s="396"/>
      <c r="PXP20" s="396"/>
      <c r="PXQ20" s="396"/>
      <c r="PXR20" s="396"/>
      <c r="PXS20" s="396"/>
      <c r="PXT20" s="396"/>
      <c r="PXU20" s="396"/>
      <c r="PXV20" s="396"/>
      <c r="PXW20" s="396"/>
      <c r="PXX20" s="396"/>
      <c r="PXY20" s="396"/>
      <c r="PXZ20" s="396"/>
      <c r="PYA20" s="396"/>
      <c r="PYB20" s="396"/>
      <c r="PYC20" s="396"/>
      <c r="PYD20" s="396"/>
      <c r="PYE20" s="396"/>
      <c r="PYF20" s="396"/>
      <c r="PYG20" s="396"/>
      <c r="PYH20" s="396"/>
      <c r="PYI20" s="396"/>
      <c r="PYJ20" s="396"/>
      <c r="PYK20" s="396"/>
      <c r="PYL20" s="396"/>
      <c r="PYM20" s="396"/>
      <c r="PYN20" s="396"/>
      <c r="PYO20" s="396"/>
      <c r="PYP20" s="396"/>
      <c r="PYQ20" s="396"/>
      <c r="PYR20" s="396"/>
      <c r="PYS20" s="396"/>
      <c r="PYT20" s="396"/>
      <c r="PYU20" s="396"/>
      <c r="PYV20" s="396"/>
      <c r="PYW20" s="396"/>
      <c r="PYX20" s="396"/>
      <c r="PYY20" s="396"/>
      <c r="PYZ20" s="396"/>
      <c r="PZA20" s="396"/>
      <c r="PZB20" s="396"/>
      <c r="PZC20" s="396"/>
      <c r="PZD20" s="396"/>
      <c r="PZE20" s="396"/>
      <c r="PZF20" s="396"/>
      <c r="PZG20" s="396"/>
      <c r="PZH20" s="396"/>
      <c r="PZI20" s="396"/>
      <c r="PZJ20" s="396"/>
      <c r="PZK20" s="396"/>
      <c r="PZL20" s="396"/>
      <c r="PZM20" s="396"/>
      <c r="PZN20" s="396"/>
      <c r="PZO20" s="396"/>
      <c r="PZP20" s="396"/>
      <c r="PZQ20" s="396"/>
      <c r="PZR20" s="396"/>
      <c r="PZS20" s="396"/>
      <c r="PZT20" s="396"/>
      <c r="PZU20" s="396"/>
      <c r="PZV20" s="396"/>
      <c r="PZW20" s="396"/>
      <c r="PZX20" s="396"/>
      <c r="PZY20" s="396"/>
      <c r="PZZ20" s="396"/>
      <c r="QAA20" s="396"/>
      <c r="QAB20" s="396"/>
      <c r="QAC20" s="396"/>
      <c r="QAD20" s="396"/>
      <c r="QAE20" s="396"/>
      <c r="QAF20" s="396"/>
      <c r="QAG20" s="396"/>
      <c r="QAH20" s="396"/>
      <c r="QAI20" s="396"/>
      <c r="QAJ20" s="396"/>
      <c r="QAK20" s="396"/>
      <c r="QAL20" s="396"/>
      <c r="QAM20" s="396"/>
      <c r="QAN20" s="396"/>
      <c r="QAO20" s="396"/>
      <c r="QAP20" s="396"/>
      <c r="QAQ20" s="396"/>
      <c r="QAR20" s="396"/>
      <c r="QAS20" s="396"/>
      <c r="QAT20" s="396"/>
      <c r="QAU20" s="396"/>
      <c r="QAV20" s="396"/>
      <c r="QAW20" s="396"/>
      <c r="QAX20" s="396"/>
      <c r="QAY20" s="396"/>
      <c r="QAZ20" s="396"/>
      <c r="QBA20" s="396"/>
      <c r="QBB20" s="396"/>
      <c r="QBC20" s="396"/>
      <c r="QBD20" s="396"/>
      <c r="QBE20" s="396"/>
      <c r="QBF20" s="396"/>
      <c r="QBG20" s="396"/>
      <c r="QBH20" s="396"/>
      <c r="QBI20" s="396"/>
      <c r="QBJ20" s="396"/>
      <c r="QBK20" s="396"/>
      <c r="QBL20" s="396"/>
      <c r="QBM20" s="396"/>
      <c r="QBN20" s="396"/>
      <c r="QBO20" s="396"/>
      <c r="QBP20" s="396"/>
      <c r="QBQ20" s="396"/>
      <c r="QBR20" s="396"/>
      <c r="QBS20" s="396"/>
      <c r="QBT20" s="396"/>
      <c r="QBU20" s="396"/>
      <c r="QBV20" s="396"/>
      <c r="QBW20" s="396"/>
      <c r="QBX20" s="396"/>
      <c r="QBY20" s="396"/>
      <c r="QBZ20" s="396"/>
      <c r="QCA20" s="396"/>
      <c r="QCB20" s="396"/>
      <c r="QCC20" s="396"/>
      <c r="QCD20" s="396"/>
      <c r="QCE20" s="396"/>
      <c r="QCF20" s="396"/>
      <c r="QCG20" s="396"/>
      <c r="QCH20" s="396"/>
      <c r="QCI20" s="396"/>
      <c r="QCJ20" s="396"/>
      <c r="QCK20" s="396"/>
      <c r="QCL20" s="396"/>
      <c r="QCM20" s="396"/>
      <c r="QCN20" s="396"/>
      <c r="QCO20" s="396"/>
      <c r="QCP20" s="396"/>
      <c r="QCQ20" s="396"/>
      <c r="QCR20" s="396"/>
      <c r="QCS20" s="396"/>
      <c r="QCT20" s="396"/>
      <c r="QCU20" s="396"/>
      <c r="QCV20" s="396"/>
      <c r="QCW20" s="396"/>
      <c r="QCX20" s="396"/>
      <c r="QCY20" s="396"/>
      <c r="QCZ20" s="396"/>
      <c r="QDA20" s="396"/>
      <c r="QDB20" s="396"/>
      <c r="QDC20" s="396"/>
      <c r="QDD20" s="396"/>
      <c r="QDE20" s="396"/>
      <c r="QDF20" s="396"/>
      <c r="QDG20" s="396"/>
      <c r="QDH20" s="396"/>
      <c r="QDI20" s="396"/>
      <c r="QDJ20" s="396"/>
      <c r="QDK20" s="396"/>
      <c r="QDL20" s="396"/>
      <c r="QDM20" s="396"/>
      <c r="QDN20" s="396"/>
      <c r="QDO20" s="396"/>
      <c r="QDP20" s="396"/>
      <c r="QDQ20" s="396"/>
      <c r="QDR20" s="396"/>
      <c r="QDS20" s="396"/>
      <c r="QDT20" s="396"/>
      <c r="QDU20" s="396"/>
      <c r="QDV20" s="396"/>
      <c r="QDW20" s="396"/>
      <c r="QDX20" s="396"/>
      <c r="QDY20" s="396"/>
      <c r="QDZ20" s="396"/>
      <c r="QEA20" s="396"/>
      <c r="QEB20" s="396"/>
      <c r="QEC20" s="396"/>
      <c r="QED20" s="396"/>
      <c r="QEE20" s="396"/>
      <c r="QEF20" s="396"/>
      <c r="QEG20" s="396"/>
      <c r="QEH20" s="396"/>
      <c r="QEI20" s="396"/>
      <c r="QEJ20" s="396"/>
      <c r="QEK20" s="396"/>
      <c r="QEL20" s="396"/>
      <c r="QEM20" s="396"/>
      <c r="QEN20" s="396"/>
      <c r="QEO20" s="396"/>
      <c r="QEP20" s="396"/>
      <c r="QEQ20" s="396"/>
      <c r="QER20" s="396"/>
      <c r="QES20" s="396"/>
      <c r="QET20" s="396"/>
      <c r="QEU20" s="396"/>
      <c r="QEV20" s="396"/>
      <c r="QEW20" s="396"/>
      <c r="QEX20" s="396"/>
      <c r="QEY20" s="396"/>
      <c r="QEZ20" s="396"/>
      <c r="QFA20" s="396"/>
      <c r="QFB20" s="396"/>
      <c r="QFC20" s="396"/>
      <c r="QFD20" s="396"/>
      <c r="QFE20" s="396"/>
      <c r="QFF20" s="396"/>
      <c r="QFG20" s="396"/>
      <c r="QFH20" s="396"/>
      <c r="QFI20" s="396"/>
      <c r="QFJ20" s="396"/>
      <c r="QFK20" s="396"/>
      <c r="QFL20" s="396"/>
      <c r="QFM20" s="396"/>
      <c r="QFN20" s="396"/>
      <c r="QFO20" s="396"/>
      <c r="QFP20" s="396"/>
      <c r="QFQ20" s="396"/>
      <c r="QFR20" s="396"/>
      <c r="QFS20" s="396"/>
      <c r="QFT20" s="396"/>
      <c r="QFU20" s="396"/>
      <c r="QFV20" s="396"/>
      <c r="QFW20" s="396"/>
      <c r="QFX20" s="396"/>
      <c r="QFY20" s="396"/>
      <c r="QFZ20" s="396"/>
      <c r="QGA20" s="396"/>
      <c r="QGB20" s="396"/>
      <c r="QGC20" s="396"/>
      <c r="QGD20" s="396"/>
      <c r="QGE20" s="396"/>
      <c r="QGF20" s="396"/>
      <c r="QGG20" s="396"/>
      <c r="QGH20" s="396"/>
      <c r="QGI20" s="396"/>
      <c r="QGJ20" s="396"/>
      <c r="QGK20" s="396"/>
      <c r="QGL20" s="396"/>
      <c r="QGM20" s="396"/>
      <c r="QGN20" s="396"/>
      <c r="QGO20" s="396"/>
      <c r="QGP20" s="396"/>
      <c r="QGQ20" s="396"/>
      <c r="QGR20" s="396"/>
      <c r="QGS20" s="396"/>
      <c r="QGT20" s="396"/>
      <c r="QGU20" s="396"/>
      <c r="QGV20" s="396"/>
      <c r="QGW20" s="396"/>
      <c r="QGX20" s="396"/>
      <c r="QGY20" s="396"/>
      <c r="QGZ20" s="396"/>
      <c r="QHA20" s="396"/>
      <c r="QHB20" s="396"/>
      <c r="QHC20" s="396"/>
      <c r="QHD20" s="396"/>
      <c r="QHE20" s="396"/>
      <c r="QHF20" s="396"/>
      <c r="QHG20" s="396"/>
      <c r="QHH20" s="396"/>
      <c r="QHI20" s="396"/>
      <c r="QHJ20" s="396"/>
      <c r="QHK20" s="396"/>
      <c r="QHL20" s="396"/>
      <c r="QHM20" s="396"/>
      <c r="QHN20" s="396"/>
      <c r="QHO20" s="396"/>
      <c r="QHP20" s="396"/>
      <c r="QHQ20" s="396"/>
      <c r="QHR20" s="396"/>
      <c r="QHS20" s="396"/>
      <c r="QHT20" s="396"/>
      <c r="QHU20" s="396"/>
      <c r="QHV20" s="396"/>
      <c r="QHW20" s="396"/>
      <c r="QHX20" s="396"/>
      <c r="QHY20" s="396"/>
      <c r="QHZ20" s="396"/>
      <c r="QIA20" s="396"/>
      <c r="QIB20" s="396"/>
      <c r="QIC20" s="396"/>
      <c r="QID20" s="396"/>
      <c r="QIE20" s="396"/>
      <c r="QIF20" s="396"/>
      <c r="QIG20" s="396"/>
      <c r="QIH20" s="396"/>
      <c r="QII20" s="396"/>
      <c r="QIJ20" s="396"/>
      <c r="QIK20" s="396"/>
      <c r="QIL20" s="396"/>
      <c r="QIM20" s="396"/>
      <c r="QIN20" s="396"/>
      <c r="QIO20" s="396"/>
      <c r="QIP20" s="396"/>
      <c r="QIQ20" s="396"/>
      <c r="QIR20" s="396"/>
      <c r="QIS20" s="396"/>
      <c r="QIT20" s="396"/>
      <c r="QIU20" s="396"/>
      <c r="QIV20" s="396"/>
      <c r="QIW20" s="396"/>
      <c r="QIX20" s="396"/>
      <c r="QIY20" s="396"/>
      <c r="QIZ20" s="396"/>
      <c r="QJA20" s="396"/>
      <c r="QJB20" s="396"/>
      <c r="QJC20" s="396"/>
      <c r="QJD20" s="396"/>
      <c r="QJE20" s="396"/>
      <c r="QJF20" s="396"/>
      <c r="QJG20" s="396"/>
      <c r="QJH20" s="396"/>
      <c r="QJI20" s="396"/>
      <c r="QJJ20" s="396"/>
      <c r="QJK20" s="396"/>
      <c r="QJL20" s="396"/>
      <c r="QJM20" s="396"/>
      <c r="QJN20" s="396"/>
      <c r="QJO20" s="396"/>
      <c r="QJP20" s="396"/>
      <c r="QJQ20" s="396"/>
      <c r="QJR20" s="396"/>
      <c r="QJS20" s="396"/>
      <c r="QJT20" s="396"/>
      <c r="QJU20" s="396"/>
      <c r="QJV20" s="396"/>
      <c r="QJW20" s="396"/>
      <c r="QJX20" s="396"/>
      <c r="QJY20" s="396"/>
      <c r="QJZ20" s="396"/>
      <c r="QKA20" s="396"/>
      <c r="QKB20" s="396"/>
      <c r="QKC20" s="396"/>
      <c r="QKD20" s="396"/>
      <c r="QKE20" s="396"/>
      <c r="QKF20" s="396"/>
      <c r="QKG20" s="396"/>
      <c r="QKH20" s="396"/>
      <c r="QKI20" s="396"/>
      <c r="QKJ20" s="396"/>
      <c r="QKK20" s="396"/>
      <c r="QKL20" s="396"/>
      <c r="QKM20" s="396"/>
      <c r="QKN20" s="396"/>
      <c r="QKO20" s="396"/>
      <c r="QKP20" s="396"/>
      <c r="QKQ20" s="396"/>
      <c r="QKR20" s="396"/>
      <c r="QKS20" s="396"/>
      <c r="QKT20" s="396"/>
      <c r="QKU20" s="396"/>
      <c r="QKV20" s="396"/>
      <c r="QKW20" s="396"/>
      <c r="QKX20" s="396"/>
      <c r="QKY20" s="396"/>
      <c r="QKZ20" s="396"/>
      <c r="QLA20" s="396"/>
      <c r="QLB20" s="396"/>
      <c r="QLC20" s="396"/>
      <c r="QLD20" s="396"/>
      <c r="QLE20" s="396"/>
      <c r="QLF20" s="396"/>
      <c r="QLG20" s="396"/>
      <c r="QLH20" s="396"/>
      <c r="QLI20" s="396"/>
      <c r="QLJ20" s="396"/>
      <c r="QLK20" s="396"/>
      <c r="QLL20" s="396"/>
      <c r="QLM20" s="396"/>
      <c r="QLN20" s="396"/>
      <c r="QLO20" s="396"/>
      <c r="QLP20" s="396"/>
      <c r="QLQ20" s="396"/>
      <c r="QLR20" s="396"/>
      <c r="QLS20" s="396"/>
      <c r="QLT20" s="396"/>
      <c r="QLU20" s="396"/>
      <c r="QLV20" s="396"/>
      <c r="QLW20" s="396"/>
      <c r="QLX20" s="396"/>
      <c r="QLY20" s="396"/>
      <c r="QLZ20" s="396"/>
      <c r="QMA20" s="396"/>
      <c r="QMB20" s="396"/>
      <c r="QMC20" s="396"/>
      <c r="QMD20" s="396"/>
      <c r="QME20" s="396"/>
      <c r="QMF20" s="396"/>
      <c r="QMG20" s="396"/>
      <c r="QMH20" s="396"/>
      <c r="QMI20" s="396"/>
      <c r="QMJ20" s="396"/>
      <c r="QMK20" s="396"/>
      <c r="QML20" s="396"/>
      <c r="QMM20" s="396"/>
      <c r="QMN20" s="396"/>
      <c r="QMO20" s="396"/>
      <c r="QMP20" s="396"/>
      <c r="QMQ20" s="396"/>
      <c r="QMR20" s="396"/>
      <c r="QMS20" s="396"/>
      <c r="QMT20" s="396"/>
      <c r="QMU20" s="396"/>
      <c r="QMV20" s="396"/>
      <c r="QMW20" s="396"/>
      <c r="QMX20" s="396"/>
      <c r="QMY20" s="396"/>
      <c r="QMZ20" s="396"/>
      <c r="QNA20" s="396"/>
      <c r="QNB20" s="396"/>
      <c r="QNC20" s="396"/>
      <c r="QND20" s="396"/>
      <c r="QNE20" s="396"/>
      <c r="QNF20" s="396"/>
      <c r="QNG20" s="396"/>
      <c r="QNH20" s="396"/>
      <c r="QNI20" s="396"/>
      <c r="QNJ20" s="396"/>
      <c r="QNK20" s="396"/>
      <c r="QNL20" s="396"/>
      <c r="QNM20" s="396"/>
      <c r="QNN20" s="396"/>
      <c r="QNO20" s="396"/>
      <c r="QNP20" s="396"/>
      <c r="QNQ20" s="396"/>
      <c r="QNR20" s="396"/>
      <c r="QNS20" s="396"/>
      <c r="QNT20" s="396"/>
      <c r="QNU20" s="396"/>
      <c r="QNV20" s="396"/>
      <c r="QNW20" s="396"/>
      <c r="QNX20" s="396"/>
      <c r="QNY20" s="396"/>
      <c r="QNZ20" s="396"/>
      <c r="QOA20" s="396"/>
      <c r="QOB20" s="396"/>
      <c r="QOC20" s="396"/>
      <c r="QOD20" s="396"/>
      <c r="QOE20" s="396"/>
      <c r="QOF20" s="396"/>
      <c r="QOG20" s="396"/>
      <c r="QOH20" s="396"/>
      <c r="QOI20" s="396"/>
      <c r="QOJ20" s="396"/>
      <c r="QOK20" s="396"/>
      <c r="QOL20" s="396"/>
      <c r="QOM20" s="396"/>
      <c r="QON20" s="396"/>
      <c r="QOO20" s="396"/>
      <c r="QOP20" s="396"/>
      <c r="QOQ20" s="396"/>
      <c r="QOR20" s="396"/>
      <c r="QOS20" s="396"/>
      <c r="QOT20" s="396"/>
      <c r="QOU20" s="396"/>
      <c r="QOV20" s="396"/>
      <c r="QOW20" s="396"/>
      <c r="QOX20" s="396"/>
      <c r="QOY20" s="396"/>
      <c r="QOZ20" s="396"/>
      <c r="QPA20" s="396"/>
      <c r="QPB20" s="396"/>
      <c r="QPC20" s="396"/>
      <c r="QPD20" s="396"/>
      <c r="QPE20" s="396"/>
      <c r="QPF20" s="396"/>
      <c r="QPG20" s="396"/>
      <c r="QPH20" s="396"/>
      <c r="QPI20" s="396"/>
      <c r="QPJ20" s="396"/>
      <c r="QPK20" s="396"/>
      <c r="QPL20" s="396"/>
      <c r="QPM20" s="396"/>
      <c r="QPN20" s="396"/>
      <c r="QPO20" s="396"/>
      <c r="QPP20" s="396"/>
      <c r="QPQ20" s="396"/>
      <c r="QPR20" s="396"/>
      <c r="QPS20" s="396"/>
      <c r="QPT20" s="396"/>
      <c r="QPU20" s="396"/>
      <c r="QPV20" s="396"/>
      <c r="QPW20" s="396"/>
      <c r="QPX20" s="396"/>
      <c r="QPY20" s="396"/>
      <c r="QPZ20" s="396"/>
      <c r="QQA20" s="396"/>
      <c r="QQB20" s="396"/>
      <c r="QQC20" s="396"/>
      <c r="QQD20" s="396"/>
      <c r="QQE20" s="396"/>
      <c r="QQF20" s="396"/>
      <c r="QQG20" s="396"/>
      <c r="QQH20" s="396"/>
      <c r="QQI20" s="396"/>
      <c r="QQJ20" s="396"/>
      <c r="QQK20" s="396"/>
      <c r="QQL20" s="396"/>
      <c r="QQM20" s="396"/>
      <c r="QQN20" s="396"/>
      <c r="QQO20" s="396"/>
      <c r="QQP20" s="396"/>
      <c r="QQQ20" s="396"/>
      <c r="QQR20" s="396"/>
      <c r="QQS20" s="396"/>
      <c r="QQT20" s="396"/>
      <c r="QQU20" s="396"/>
      <c r="QQV20" s="396"/>
      <c r="QQW20" s="396"/>
      <c r="QQX20" s="396"/>
      <c r="QQY20" s="396"/>
      <c r="QQZ20" s="396"/>
      <c r="QRA20" s="396"/>
      <c r="QRB20" s="396"/>
      <c r="QRC20" s="396"/>
      <c r="QRD20" s="396"/>
      <c r="QRE20" s="396"/>
      <c r="QRF20" s="396"/>
      <c r="QRG20" s="396"/>
      <c r="QRH20" s="396"/>
      <c r="QRI20" s="396"/>
      <c r="QRJ20" s="396"/>
      <c r="QRK20" s="396"/>
      <c r="QRL20" s="396"/>
      <c r="QRM20" s="396"/>
      <c r="QRN20" s="396"/>
      <c r="QRO20" s="396"/>
      <c r="QRP20" s="396"/>
      <c r="QRQ20" s="396"/>
      <c r="QRR20" s="396"/>
      <c r="QRS20" s="396"/>
      <c r="QRT20" s="396"/>
      <c r="QRU20" s="396"/>
      <c r="QRV20" s="396"/>
      <c r="QRW20" s="396"/>
      <c r="QRX20" s="396"/>
      <c r="QRY20" s="396"/>
      <c r="QRZ20" s="396"/>
      <c r="QSA20" s="396"/>
      <c r="QSB20" s="396"/>
      <c r="QSC20" s="396"/>
      <c r="QSD20" s="396"/>
      <c r="QSE20" s="396"/>
      <c r="QSF20" s="396"/>
      <c r="QSG20" s="396"/>
      <c r="QSH20" s="396"/>
      <c r="QSI20" s="396"/>
      <c r="QSJ20" s="396"/>
      <c r="QSK20" s="396"/>
      <c r="QSL20" s="396"/>
      <c r="QSM20" s="396"/>
      <c r="QSN20" s="396"/>
      <c r="QSO20" s="396"/>
      <c r="QSP20" s="396"/>
      <c r="QSQ20" s="396"/>
      <c r="QSR20" s="396"/>
      <c r="QSS20" s="396"/>
      <c r="QST20" s="396"/>
      <c r="QSU20" s="396"/>
      <c r="QSV20" s="396"/>
      <c r="QSW20" s="396"/>
      <c r="QSX20" s="396"/>
      <c r="QSY20" s="396"/>
      <c r="QSZ20" s="396"/>
      <c r="QTA20" s="396"/>
      <c r="QTB20" s="396"/>
      <c r="QTC20" s="396"/>
      <c r="QTD20" s="396"/>
      <c r="QTE20" s="396"/>
      <c r="QTF20" s="396"/>
      <c r="QTG20" s="396"/>
      <c r="QTH20" s="396"/>
      <c r="QTI20" s="396"/>
      <c r="QTJ20" s="396"/>
      <c r="QTK20" s="396"/>
      <c r="QTL20" s="396"/>
      <c r="QTM20" s="396"/>
      <c r="QTN20" s="396"/>
      <c r="QTO20" s="396"/>
      <c r="QTP20" s="396"/>
      <c r="QTQ20" s="396"/>
      <c r="QTR20" s="396"/>
      <c r="QTS20" s="396"/>
      <c r="QTT20" s="396"/>
      <c r="QTU20" s="396"/>
      <c r="QTV20" s="396"/>
      <c r="QTW20" s="396"/>
      <c r="QTX20" s="396"/>
      <c r="QTY20" s="396"/>
      <c r="QTZ20" s="396"/>
      <c r="QUA20" s="396"/>
      <c r="QUB20" s="396"/>
      <c r="QUC20" s="396"/>
      <c r="QUD20" s="396"/>
      <c r="QUE20" s="396"/>
      <c r="QUF20" s="396"/>
      <c r="QUG20" s="396"/>
      <c r="QUH20" s="396"/>
      <c r="QUI20" s="396"/>
      <c r="QUJ20" s="396"/>
      <c r="QUK20" s="396"/>
      <c r="QUL20" s="396"/>
      <c r="QUM20" s="396"/>
      <c r="QUN20" s="396"/>
      <c r="QUO20" s="396"/>
      <c r="QUP20" s="396"/>
      <c r="QUQ20" s="396"/>
      <c r="QUR20" s="396"/>
      <c r="QUS20" s="396"/>
      <c r="QUT20" s="396"/>
      <c r="QUU20" s="396"/>
      <c r="QUV20" s="396"/>
      <c r="QUW20" s="396"/>
      <c r="QUX20" s="396"/>
      <c r="QUY20" s="396"/>
      <c r="QUZ20" s="396"/>
      <c r="QVA20" s="396"/>
      <c r="QVB20" s="396"/>
      <c r="QVC20" s="396"/>
      <c r="QVD20" s="396"/>
      <c r="QVE20" s="396"/>
      <c r="QVF20" s="396"/>
      <c r="QVG20" s="396"/>
      <c r="QVH20" s="396"/>
      <c r="QVI20" s="396"/>
      <c r="QVJ20" s="396"/>
      <c r="QVK20" s="396"/>
      <c r="QVL20" s="396"/>
      <c r="QVM20" s="396"/>
      <c r="QVN20" s="396"/>
      <c r="QVO20" s="396"/>
      <c r="QVP20" s="396"/>
      <c r="QVQ20" s="396"/>
      <c r="QVR20" s="396"/>
      <c r="QVS20" s="396"/>
      <c r="QVT20" s="396"/>
      <c r="QVU20" s="396"/>
      <c r="QVV20" s="396"/>
      <c r="QVW20" s="396"/>
      <c r="QVX20" s="396"/>
      <c r="QVY20" s="396"/>
      <c r="QVZ20" s="396"/>
      <c r="QWA20" s="396"/>
      <c r="QWB20" s="396"/>
      <c r="QWC20" s="396"/>
      <c r="QWD20" s="396"/>
      <c r="QWE20" s="396"/>
      <c r="QWF20" s="396"/>
      <c r="QWG20" s="396"/>
      <c r="QWH20" s="396"/>
      <c r="QWI20" s="396"/>
      <c r="QWJ20" s="396"/>
      <c r="QWK20" s="396"/>
      <c r="QWL20" s="396"/>
      <c r="QWM20" s="396"/>
      <c r="QWN20" s="396"/>
      <c r="QWO20" s="396"/>
      <c r="QWP20" s="396"/>
      <c r="QWQ20" s="396"/>
      <c r="QWR20" s="396"/>
      <c r="QWS20" s="396"/>
      <c r="QWT20" s="396"/>
      <c r="QWU20" s="396"/>
      <c r="QWV20" s="396"/>
      <c r="QWW20" s="396"/>
      <c r="QWX20" s="396"/>
      <c r="QWY20" s="396"/>
      <c r="QWZ20" s="396"/>
      <c r="QXA20" s="396"/>
      <c r="QXB20" s="396"/>
      <c r="QXC20" s="396"/>
      <c r="QXD20" s="396"/>
      <c r="QXE20" s="396"/>
      <c r="QXF20" s="396"/>
      <c r="QXG20" s="396"/>
      <c r="QXH20" s="396"/>
      <c r="QXI20" s="396"/>
      <c r="QXJ20" s="396"/>
      <c r="QXK20" s="396"/>
      <c r="QXL20" s="396"/>
      <c r="QXM20" s="396"/>
      <c r="QXN20" s="396"/>
      <c r="QXO20" s="396"/>
      <c r="QXP20" s="396"/>
      <c r="QXQ20" s="396"/>
      <c r="QXR20" s="396"/>
      <c r="QXS20" s="396"/>
      <c r="QXT20" s="396"/>
      <c r="QXU20" s="396"/>
      <c r="QXV20" s="396"/>
      <c r="QXW20" s="396"/>
      <c r="QXX20" s="396"/>
      <c r="QXY20" s="396"/>
      <c r="QXZ20" s="396"/>
      <c r="QYA20" s="396"/>
      <c r="QYB20" s="396"/>
      <c r="QYC20" s="396"/>
      <c r="QYD20" s="396"/>
      <c r="QYE20" s="396"/>
      <c r="QYF20" s="396"/>
      <c r="QYG20" s="396"/>
      <c r="QYH20" s="396"/>
      <c r="QYI20" s="396"/>
      <c r="QYJ20" s="396"/>
      <c r="QYK20" s="396"/>
      <c r="QYL20" s="396"/>
      <c r="QYM20" s="396"/>
      <c r="QYN20" s="396"/>
      <c r="QYO20" s="396"/>
      <c r="QYP20" s="396"/>
      <c r="QYQ20" s="396"/>
      <c r="QYR20" s="396"/>
      <c r="QYS20" s="396"/>
      <c r="QYT20" s="396"/>
      <c r="QYU20" s="396"/>
      <c r="QYV20" s="396"/>
      <c r="QYW20" s="396"/>
      <c r="QYX20" s="396"/>
      <c r="QYY20" s="396"/>
      <c r="QYZ20" s="396"/>
      <c r="QZA20" s="396"/>
      <c r="QZB20" s="396"/>
      <c r="QZC20" s="396"/>
      <c r="QZD20" s="396"/>
      <c r="QZE20" s="396"/>
      <c r="QZF20" s="396"/>
      <c r="QZG20" s="396"/>
      <c r="QZH20" s="396"/>
      <c r="QZI20" s="396"/>
      <c r="QZJ20" s="396"/>
      <c r="QZK20" s="396"/>
      <c r="QZL20" s="396"/>
      <c r="QZM20" s="396"/>
      <c r="QZN20" s="396"/>
      <c r="QZO20" s="396"/>
      <c r="QZP20" s="396"/>
      <c r="QZQ20" s="396"/>
      <c r="QZR20" s="396"/>
      <c r="QZS20" s="396"/>
      <c r="QZT20" s="396"/>
      <c r="QZU20" s="396"/>
      <c r="QZV20" s="396"/>
      <c r="QZW20" s="396"/>
      <c r="QZX20" s="396"/>
      <c r="QZY20" s="396"/>
      <c r="QZZ20" s="396"/>
      <c r="RAA20" s="396"/>
      <c r="RAB20" s="396"/>
      <c r="RAC20" s="396"/>
      <c r="RAD20" s="396"/>
      <c r="RAE20" s="396"/>
      <c r="RAF20" s="396"/>
      <c r="RAG20" s="396"/>
      <c r="RAH20" s="396"/>
      <c r="RAI20" s="396"/>
      <c r="RAJ20" s="396"/>
      <c r="RAK20" s="396"/>
      <c r="RAL20" s="396"/>
      <c r="RAM20" s="396"/>
      <c r="RAN20" s="396"/>
      <c r="RAO20" s="396"/>
      <c r="RAP20" s="396"/>
      <c r="RAQ20" s="396"/>
      <c r="RAR20" s="396"/>
      <c r="RAS20" s="396"/>
      <c r="RAT20" s="396"/>
      <c r="RAU20" s="396"/>
      <c r="RAV20" s="396"/>
      <c r="RAW20" s="396"/>
      <c r="RAX20" s="396"/>
      <c r="RAY20" s="396"/>
      <c r="RAZ20" s="396"/>
      <c r="RBA20" s="396"/>
      <c r="RBB20" s="396"/>
      <c r="RBC20" s="396"/>
      <c r="RBD20" s="396"/>
      <c r="RBE20" s="396"/>
      <c r="RBF20" s="396"/>
      <c r="RBG20" s="396"/>
      <c r="RBH20" s="396"/>
      <c r="RBI20" s="396"/>
      <c r="RBJ20" s="396"/>
      <c r="RBK20" s="396"/>
      <c r="RBL20" s="396"/>
      <c r="RBM20" s="396"/>
      <c r="RBN20" s="396"/>
      <c r="RBO20" s="396"/>
      <c r="RBP20" s="396"/>
      <c r="RBQ20" s="396"/>
      <c r="RBR20" s="396"/>
      <c r="RBS20" s="396"/>
      <c r="RBT20" s="396"/>
      <c r="RBU20" s="396"/>
      <c r="RBV20" s="396"/>
      <c r="RBW20" s="396"/>
      <c r="RBX20" s="396"/>
      <c r="RBY20" s="396"/>
      <c r="RBZ20" s="396"/>
      <c r="RCA20" s="396"/>
      <c r="RCB20" s="396"/>
      <c r="RCC20" s="396"/>
      <c r="RCD20" s="396"/>
      <c r="RCE20" s="396"/>
      <c r="RCF20" s="396"/>
      <c r="RCG20" s="396"/>
      <c r="RCH20" s="396"/>
      <c r="RCI20" s="396"/>
      <c r="RCJ20" s="396"/>
      <c r="RCK20" s="396"/>
      <c r="RCL20" s="396"/>
      <c r="RCM20" s="396"/>
      <c r="RCN20" s="396"/>
      <c r="RCO20" s="396"/>
      <c r="RCP20" s="396"/>
      <c r="RCQ20" s="396"/>
      <c r="RCR20" s="396"/>
      <c r="RCS20" s="396"/>
      <c r="RCT20" s="396"/>
      <c r="RCU20" s="396"/>
      <c r="RCV20" s="396"/>
      <c r="RCW20" s="396"/>
      <c r="RCX20" s="396"/>
      <c r="RCY20" s="396"/>
      <c r="RCZ20" s="396"/>
      <c r="RDA20" s="396"/>
      <c r="RDB20" s="396"/>
      <c r="RDC20" s="396"/>
      <c r="RDD20" s="396"/>
      <c r="RDE20" s="396"/>
      <c r="RDF20" s="396"/>
      <c r="RDG20" s="396"/>
      <c r="RDH20" s="396"/>
      <c r="RDI20" s="396"/>
      <c r="RDJ20" s="396"/>
      <c r="RDK20" s="396"/>
      <c r="RDL20" s="396"/>
      <c r="RDM20" s="396"/>
      <c r="RDN20" s="396"/>
      <c r="RDO20" s="396"/>
      <c r="RDP20" s="396"/>
      <c r="RDQ20" s="396"/>
      <c r="RDR20" s="396"/>
      <c r="RDS20" s="396"/>
      <c r="RDT20" s="396"/>
      <c r="RDU20" s="396"/>
      <c r="RDV20" s="396"/>
      <c r="RDW20" s="396"/>
      <c r="RDX20" s="396"/>
      <c r="RDY20" s="396"/>
      <c r="RDZ20" s="396"/>
      <c r="REA20" s="396"/>
      <c r="REB20" s="396"/>
      <c r="REC20" s="396"/>
      <c r="RED20" s="396"/>
      <c r="REE20" s="396"/>
      <c r="REF20" s="396"/>
      <c r="REG20" s="396"/>
      <c r="REH20" s="396"/>
      <c r="REI20" s="396"/>
      <c r="REJ20" s="396"/>
      <c r="REK20" s="396"/>
      <c r="REL20" s="396"/>
      <c r="REM20" s="396"/>
      <c r="REN20" s="396"/>
      <c r="REO20" s="396"/>
      <c r="REP20" s="396"/>
      <c r="REQ20" s="396"/>
      <c r="RER20" s="396"/>
      <c r="RES20" s="396"/>
      <c r="RET20" s="396"/>
      <c r="REU20" s="396"/>
      <c r="REV20" s="396"/>
      <c r="REW20" s="396"/>
      <c r="REX20" s="396"/>
      <c r="REY20" s="396"/>
      <c r="REZ20" s="396"/>
      <c r="RFA20" s="396"/>
      <c r="RFB20" s="396"/>
      <c r="RFC20" s="396"/>
      <c r="RFD20" s="396"/>
      <c r="RFE20" s="396"/>
      <c r="RFF20" s="396"/>
      <c r="RFG20" s="396"/>
      <c r="RFH20" s="396"/>
      <c r="RFI20" s="396"/>
      <c r="RFJ20" s="396"/>
      <c r="RFK20" s="396"/>
      <c r="RFL20" s="396"/>
      <c r="RFM20" s="396"/>
      <c r="RFN20" s="396"/>
      <c r="RFO20" s="396"/>
      <c r="RFP20" s="396"/>
      <c r="RFQ20" s="396"/>
      <c r="RFR20" s="396"/>
      <c r="RFS20" s="396"/>
      <c r="RFT20" s="396"/>
      <c r="RFU20" s="396"/>
      <c r="RFV20" s="396"/>
      <c r="RFW20" s="396"/>
      <c r="RFX20" s="396"/>
      <c r="RFY20" s="396"/>
      <c r="RFZ20" s="396"/>
      <c r="RGA20" s="396"/>
      <c r="RGB20" s="396"/>
      <c r="RGC20" s="396"/>
      <c r="RGD20" s="396"/>
      <c r="RGE20" s="396"/>
      <c r="RGF20" s="396"/>
      <c r="RGG20" s="396"/>
      <c r="RGH20" s="396"/>
      <c r="RGI20" s="396"/>
      <c r="RGJ20" s="396"/>
      <c r="RGK20" s="396"/>
      <c r="RGL20" s="396"/>
      <c r="RGM20" s="396"/>
      <c r="RGN20" s="396"/>
      <c r="RGO20" s="396"/>
      <c r="RGP20" s="396"/>
      <c r="RGQ20" s="396"/>
      <c r="RGR20" s="396"/>
      <c r="RGS20" s="396"/>
      <c r="RGT20" s="396"/>
      <c r="RGU20" s="396"/>
      <c r="RGV20" s="396"/>
      <c r="RGW20" s="396"/>
      <c r="RGX20" s="396"/>
      <c r="RGY20" s="396"/>
      <c r="RGZ20" s="396"/>
      <c r="RHA20" s="396"/>
      <c r="RHB20" s="396"/>
      <c r="RHC20" s="396"/>
      <c r="RHD20" s="396"/>
      <c r="RHE20" s="396"/>
      <c r="RHF20" s="396"/>
      <c r="RHG20" s="396"/>
      <c r="RHH20" s="396"/>
      <c r="RHI20" s="396"/>
      <c r="RHJ20" s="396"/>
      <c r="RHK20" s="396"/>
      <c r="RHL20" s="396"/>
      <c r="RHM20" s="396"/>
      <c r="RHN20" s="396"/>
      <c r="RHO20" s="396"/>
      <c r="RHP20" s="396"/>
      <c r="RHQ20" s="396"/>
      <c r="RHR20" s="396"/>
      <c r="RHS20" s="396"/>
      <c r="RHT20" s="396"/>
      <c r="RHU20" s="396"/>
      <c r="RHV20" s="396"/>
      <c r="RHW20" s="396"/>
      <c r="RHX20" s="396"/>
      <c r="RHY20" s="396"/>
      <c r="RHZ20" s="396"/>
      <c r="RIA20" s="396"/>
      <c r="RIB20" s="396"/>
      <c r="RIC20" s="396"/>
      <c r="RID20" s="396"/>
      <c r="RIE20" s="396"/>
      <c r="RIF20" s="396"/>
      <c r="RIG20" s="396"/>
      <c r="RIH20" s="396"/>
      <c r="RII20" s="396"/>
      <c r="RIJ20" s="396"/>
      <c r="RIK20" s="396"/>
      <c r="RIL20" s="396"/>
      <c r="RIM20" s="396"/>
      <c r="RIN20" s="396"/>
      <c r="RIO20" s="396"/>
      <c r="RIP20" s="396"/>
      <c r="RIQ20" s="396"/>
      <c r="RIR20" s="396"/>
      <c r="RIS20" s="396"/>
      <c r="RIT20" s="396"/>
      <c r="RIU20" s="396"/>
      <c r="RIV20" s="396"/>
      <c r="RIW20" s="396"/>
      <c r="RIX20" s="396"/>
      <c r="RIY20" s="396"/>
      <c r="RIZ20" s="396"/>
      <c r="RJA20" s="396"/>
      <c r="RJB20" s="396"/>
      <c r="RJC20" s="396"/>
      <c r="RJD20" s="396"/>
      <c r="RJE20" s="396"/>
      <c r="RJF20" s="396"/>
      <c r="RJG20" s="396"/>
      <c r="RJH20" s="396"/>
      <c r="RJI20" s="396"/>
      <c r="RJJ20" s="396"/>
      <c r="RJK20" s="396"/>
      <c r="RJL20" s="396"/>
      <c r="RJM20" s="396"/>
      <c r="RJN20" s="396"/>
      <c r="RJO20" s="396"/>
      <c r="RJP20" s="396"/>
      <c r="RJQ20" s="396"/>
      <c r="RJR20" s="396"/>
      <c r="RJS20" s="396"/>
      <c r="RJT20" s="396"/>
      <c r="RJU20" s="396"/>
      <c r="RJV20" s="396"/>
      <c r="RJW20" s="396"/>
      <c r="RJX20" s="396"/>
      <c r="RJY20" s="396"/>
      <c r="RJZ20" s="396"/>
      <c r="RKA20" s="396"/>
      <c r="RKB20" s="396"/>
      <c r="RKC20" s="396"/>
      <c r="RKD20" s="396"/>
      <c r="RKE20" s="396"/>
      <c r="RKF20" s="396"/>
      <c r="RKG20" s="396"/>
      <c r="RKH20" s="396"/>
      <c r="RKI20" s="396"/>
      <c r="RKJ20" s="396"/>
      <c r="RKK20" s="396"/>
      <c r="RKL20" s="396"/>
      <c r="RKM20" s="396"/>
      <c r="RKN20" s="396"/>
      <c r="RKO20" s="396"/>
      <c r="RKP20" s="396"/>
      <c r="RKQ20" s="396"/>
      <c r="RKR20" s="396"/>
      <c r="RKS20" s="396"/>
      <c r="RKT20" s="396"/>
      <c r="RKU20" s="396"/>
      <c r="RKV20" s="396"/>
      <c r="RKW20" s="396"/>
      <c r="RKX20" s="396"/>
      <c r="RKY20" s="396"/>
      <c r="RKZ20" s="396"/>
      <c r="RLA20" s="396"/>
      <c r="RLB20" s="396"/>
      <c r="RLC20" s="396"/>
      <c r="RLD20" s="396"/>
      <c r="RLE20" s="396"/>
      <c r="RLF20" s="396"/>
      <c r="RLG20" s="396"/>
      <c r="RLH20" s="396"/>
      <c r="RLI20" s="396"/>
      <c r="RLJ20" s="396"/>
      <c r="RLK20" s="396"/>
      <c r="RLL20" s="396"/>
      <c r="RLM20" s="396"/>
      <c r="RLN20" s="396"/>
      <c r="RLO20" s="396"/>
      <c r="RLP20" s="396"/>
      <c r="RLQ20" s="396"/>
      <c r="RLR20" s="396"/>
      <c r="RLS20" s="396"/>
      <c r="RLT20" s="396"/>
      <c r="RLU20" s="396"/>
      <c r="RLV20" s="396"/>
      <c r="RLW20" s="396"/>
      <c r="RLX20" s="396"/>
      <c r="RLY20" s="396"/>
      <c r="RLZ20" s="396"/>
      <c r="RMA20" s="396"/>
      <c r="RMB20" s="396"/>
      <c r="RMC20" s="396"/>
      <c r="RMD20" s="396"/>
      <c r="RME20" s="396"/>
      <c r="RMF20" s="396"/>
      <c r="RMG20" s="396"/>
      <c r="RMH20" s="396"/>
      <c r="RMI20" s="396"/>
      <c r="RMJ20" s="396"/>
      <c r="RMK20" s="396"/>
      <c r="RML20" s="396"/>
      <c r="RMM20" s="396"/>
      <c r="RMN20" s="396"/>
      <c r="RMO20" s="396"/>
      <c r="RMP20" s="396"/>
      <c r="RMQ20" s="396"/>
      <c r="RMR20" s="396"/>
      <c r="RMS20" s="396"/>
      <c r="RMT20" s="396"/>
      <c r="RMU20" s="396"/>
      <c r="RMV20" s="396"/>
      <c r="RMW20" s="396"/>
      <c r="RMX20" s="396"/>
      <c r="RMY20" s="396"/>
      <c r="RMZ20" s="396"/>
      <c r="RNA20" s="396"/>
      <c r="RNB20" s="396"/>
      <c r="RNC20" s="396"/>
      <c r="RND20" s="396"/>
      <c r="RNE20" s="396"/>
      <c r="RNF20" s="396"/>
      <c r="RNG20" s="396"/>
      <c r="RNH20" s="396"/>
      <c r="RNI20" s="396"/>
      <c r="RNJ20" s="396"/>
      <c r="RNK20" s="396"/>
      <c r="RNL20" s="396"/>
      <c r="RNM20" s="396"/>
      <c r="RNN20" s="396"/>
      <c r="RNO20" s="396"/>
      <c r="RNP20" s="396"/>
      <c r="RNQ20" s="396"/>
      <c r="RNR20" s="396"/>
      <c r="RNS20" s="396"/>
      <c r="RNT20" s="396"/>
      <c r="RNU20" s="396"/>
      <c r="RNV20" s="396"/>
      <c r="RNW20" s="396"/>
      <c r="RNX20" s="396"/>
      <c r="RNY20" s="396"/>
      <c r="RNZ20" s="396"/>
      <c r="ROA20" s="396"/>
      <c r="ROB20" s="396"/>
      <c r="ROC20" s="396"/>
      <c r="ROD20" s="396"/>
      <c r="ROE20" s="396"/>
      <c r="ROF20" s="396"/>
      <c r="ROG20" s="396"/>
      <c r="ROH20" s="396"/>
      <c r="ROI20" s="396"/>
      <c r="ROJ20" s="396"/>
      <c r="ROK20" s="396"/>
      <c r="ROL20" s="396"/>
      <c r="ROM20" s="396"/>
      <c r="RON20" s="396"/>
      <c r="ROO20" s="396"/>
      <c r="ROP20" s="396"/>
      <c r="ROQ20" s="396"/>
      <c r="ROR20" s="396"/>
      <c r="ROS20" s="396"/>
      <c r="ROT20" s="396"/>
      <c r="ROU20" s="396"/>
      <c r="ROV20" s="396"/>
      <c r="ROW20" s="396"/>
      <c r="ROX20" s="396"/>
      <c r="ROY20" s="396"/>
      <c r="ROZ20" s="396"/>
      <c r="RPA20" s="396"/>
      <c r="RPB20" s="396"/>
      <c r="RPC20" s="396"/>
      <c r="RPD20" s="396"/>
      <c r="RPE20" s="396"/>
      <c r="RPF20" s="396"/>
      <c r="RPG20" s="396"/>
      <c r="RPH20" s="396"/>
      <c r="RPI20" s="396"/>
      <c r="RPJ20" s="396"/>
      <c r="RPK20" s="396"/>
      <c r="RPL20" s="396"/>
      <c r="RPM20" s="396"/>
      <c r="RPN20" s="396"/>
      <c r="RPO20" s="396"/>
      <c r="RPP20" s="396"/>
      <c r="RPQ20" s="396"/>
      <c r="RPR20" s="396"/>
      <c r="RPS20" s="396"/>
      <c r="RPT20" s="396"/>
      <c r="RPU20" s="396"/>
      <c r="RPV20" s="396"/>
      <c r="RPW20" s="396"/>
      <c r="RPX20" s="396"/>
      <c r="RPY20" s="396"/>
      <c r="RPZ20" s="396"/>
      <c r="RQA20" s="396"/>
      <c r="RQB20" s="396"/>
      <c r="RQC20" s="396"/>
      <c r="RQD20" s="396"/>
      <c r="RQE20" s="396"/>
      <c r="RQF20" s="396"/>
      <c r="RQG20" s="396"/>
      <c r="RQH20" s="396"/>
      <c r="RQI20" s="396"/>
      <c r="RQJ20" s="396"/>
      <c r="RQK20" s="396"/>
      <c r="RQL20" s="396"/>
      <c r="RQM20" s="396"/>
      <c r="RQN20" s="396"/>
      <c r="RQO20" s="396"/>
      <c r="RQP20" s="396"/>
      <c r="RQQ20" s="396"/>
      <c r="RQR20" s="396"/>
      <c r="RQS20" s="396"/>
      <c r="RQT20" s="396"/>
      <c r="RQU20" s="396"/>
      <c r="RQV20" s="396"/>
      <c r="RQW20" s="396"/>
      <c r="RQX20" s="396"/>
      <c r="RQY20" s="396"/>
      <c r="RQZ20" s="396"/>
      <c r="RRA20" s="396"/>
      <c r="RRB20" s="396"/>
      <c r="RRC20" s="396"/>
      <c r="RRD20" s="396"/>
      <c r="RRE20" s="396"/>
      <c r="RRF20" s="396"/>
      <c r="RRG20" s="396"/>
      <c r="RRH20" s="396"/>
      <c r="RRI20" s="396"/>
      <c r="RRJ20" s="396"/>
      <c r="RRK20" s="396"/>
      <c r="RRL20" s="396"/>
      <c r="RRM20" s="396"/>
      <c r="RRN20" s="396"/>
      <c r="RRO20" s="396"/>
      <c r="RRP20" s="396"/>
      <c r="RRQ20" s="396"/>
      <c r="RRR20" s="396"/>
      <c r="RRS20" s="396"/>
      <c r="RRT20" s="396"/>
      <c r="RRU20" s="396"/>
      <c r="RRV20" s="396"/>
      <c r="RRW20" s="396"/>
      <c r="RRX20" s="396"/>
      <c r="RRY20" s="396"/>
      <c r="RRZ20" s="396"/>
      <c r="RSA20" s="396"/>
      <c r="RSB20" s="396"/>
      <c r="RSC20" s="396"/>
      <c r="RSD20" s="396"/>
      <c r="RSE20" s="396"/>
      <c r="RSF20" s="396"/>
      <c r="RSG20" s="396"/>
      <c r="RSH20" s="396"/>
      <c r="RSI20" s="396"/>
      <c r="RSJ20" s="396"/>
      <c r="RSK20" s="396"/>
      <c r="RSL20" s="396"/>
      <c r="RSM20" s="396"/>
      <c r="RSN20" s="396"/>
      <c r="RSO20" s="396"/>
      <c r="RSP20" s="396"/>
      <c r="RSQ20" s="396"/>
      <c r="RSR20" s="396"/>
      <c r="RSS20" s="396"/>
      <c r="RST20" s="396"/>
      <c r="RSU20" s="396"/>
      <c r="RSV20" s="396"/>
      <c r="RSW20" s="396"/>
      <c r="RSX20" s="396"/>
      <c r="RSY20" s="396"/>
      <c r="RSZ20" s="396"/>
      <c r="RTA20" s="396"/>
      <c r="RTB20" s="396"/>
      <c r="RTC20" s="396"/>
      <c r="RTD20" s="396"/>
      <c r="RTE20" s="396"/>
      <c r="RTF20" s="396"/>
      <c r="RTG20" s="396"/>
      <c r="RTH20" s="396"/>
      <c r="RTI20" s="396"/>
      <c r="RTJ20" s="396"/>
      <c r="RTK20" s="396"/>
      <c r="RTL20" s="396"/>
      <c r="RTM20" s="396"/>
      <c r="RTN20" s="396"/>
      <c r="RTO20" s="396"/>
      <c r="RTP20" s="396"/>
      <c r="RTQ20" s="396"/>
      <c r="RTR20" s="396"/>
      <c r="RTS20" s="396"/>
      <c r="RTT20" s="396"/>
      <c r="RTU20" s="396"/>
      <c r="RTV20" s="396"/>
      <c r="RTW20" s="396"/>
      <c r="RTX20" s="396"/>
      <c r="RTY20" s="396"/>
      <c r="RTZ20" s="396"/>
      <c r="RUA20" s="396"/>
      <c r="RUB20" s="396"/>
      <c r="RUC20" s="396"/>
      <c r="RUD20" s="396"/>
      <c r="RUE20" s="396"/>
      <c r="RUF20" s="396"/>
      <c r="RUG20" s="396"/>
      <c r="RUH20" s="396"/>
      <c r="RUI20" s="396"/>
      <c r="RUJ20" s="396"/>
      <c r="RUK20" s="396"/>
      <c r="RUL20" s="396"/>
      <c r="RUM20" s="396"/>
      <c r="RUN20" s="396"/>
      <c r="RUO20" s="396"/>
      <c r="RUP20" s="396"/>
      <c r="RUQ20" s="396"/>
      <c r="RUR20" s="396"/>
      <c r="RUS20" s="396"/>
      <c r="RUT20" s="396"/>
      <c r="RUU20" s="396"/>
      <c r="RUV20" s="396"/>
      <c r="RUW20" s="396"/>
      <c r="RUX20" s="396"/>
      <c r="RUY20" s="396"/>
      <c r="RUZ20" s="396"/>
      <c r="RVA20" s="396"/>
      <c r="RVB20" s="396"/>
      <c r="RVC20" s="396"/>
      <c r="RVD20" s="396"/>
      <c r="RVE20" s="396"/>
      <c r="RVF20" s="396"/>
      <c r="RVG20" s="396"/>
      <c r="RVH20" s="396"/>
      <c r="RVI20" s="396"/>
      <c r="RVJ20" s="396"/>
      <c r="RVK20" s="396"/>
      <c r="RVL20" s="396"/>
      <c r="RVM20" s="396"/>
      <c r="RVN20" s="396"/>
      <c r="RVO20" s="396"/>
      <c r="RVP20" s="396"/>
      <c r="RVQ20" s="396"/>
      <c r="RVR20" s="396"/>
      <c r="RVS20" s="396"/>
      <c r="RVT20" s="396"/>
      <c r="RVU20" s="396"/>
      <c r="RVV20" s="396"/>
      <c r="RVW20" s="396"/>
      <c r="RVX20" s="396"/>
      <c r="RVY20" s="396"/>
      <c r="RVZ20" s="396"/>
      <c r="RWA20" s="396"/>
      <c r="RWB20" s="396"/>
      <c r="RWC20" s="396"/>
      <c r="RWD20" s="396"/>
      <c r="RWE20" s="396"/>
      <c r="RWF20" s="396"/>
      <c r="RWG20" s="396"/>
      <c r="RWH20" s="396"/>
      <c r="RWI20" s="396"/>
      <c r="RWJ20" s="396"/>
      <c r="RWK20" s="396"/>
      <c r="RWL20" s="396"/>
      <c r="RWM20" s="396"/>
      <c r="RWN20" s="396"/>
      <c r="RWO20" s="396"/>
      <c r="RWP20" s="396"/>
      <c r="RWQ20" s="396"/>
      <c r="RWR20" s="396"/>
      <c r="RWS20" s="396"/>
      <c r="RWT20" s="396"/>
      <c r="RWU20" s="396"/>
      <c r="RWV20" s="396"/>
      <c r="RWW20" s="396"/>
      <c r="RWX20" s="396"/>
      <c r="RWY20" s="396"/>
      <c r="RWZ20" s="396"/>
      <c r="RXA20" s="396"/>
      <c r="RXB20" s="396"/>
      <c r="RXC20" s="396"/>
      <c r="RXD20" s="396"/>
      <c r="RXE20" s="396"/>
      <c r="RXF20" s="396"/>
      <c r="RXG20" s="396"/>
      <c r="RXH20" s="396"/>
      <c r="RXI20" s="396"/>
      <c r="RXJ20" s="396"/>
      <c r="RXK20" s="396"/>
      <c r="RXL20" s="396"/>
      <c r="RXM20" s="396"/>
      <c r="RXN20" s="396"/>
      <c r="RXO20" s="396"/>
      <c r="RXP20" s="396"/>
      <c r="RXQ20" s="396"/>
      <c r="RXR20" s="396"/>
      <c r="RXS20" s="396"/>
      <c r="RXT20" s="396"/>
      <c r="RXU20" s="396"/>
      <c r="RXV20" s="396"/>
      <c r="RXW20" s="396"/>
      <c r="RXX20" s="396"/>
      <c r="RXY20" s="396"/>
      <c r="RXZ20" s="396"/>
      <c r="RYA20" s="396"/>
      <c r="RYB20" s="396"/>
      <c r="RYC20" s="396"/>
      <c r="RYD20" s="396"/>
      <c r="RYE20" s="396"/>
      <c r="RYF20" s="396"/>
      <c r="RYG20" s="396"/>
      <c r="RYH20" s="396"/>
      <c r="RYI20" s="396"/>
      <c r="RYJ20" s="396"/>
      <c r="RYK20" s="396"/>
      <c r="RYL20" s="396"/>
      <c r="RYM20" s="396"/>
      <c r="RYN20" s="396"/>
      <c r="RYO20" s="396"/>
      <c r="RYP20" s="396"/>
      <c r="RYQ20" s="396"/>
      <c r="RYR20" s="396"/>
      <c r="RYS20" s="396"/>
      <c r="RYT20" s="396"/>
      <c r="RYU20" s="396"/>
      <c r="RYV20" s="396"/>
      <c r="RYW20" s="396"/>
      <c r="RYX20" s="396"/>
      <c r="RYY20" s="396"/>
      <c r="RYZ20" s="396"/>
      <c r="RZA20" s="396"/>
      <c r="RZB20" s="396"/>
      <c r="RZC20" s="396"/>
      <c r="RZD20" s="396"/>
      <c r="RZE20" s="396"/>
      <c r="RZF20" s="396"/>
      <c r="RZG20" s="396"/>
      <c r="RZH20" s="396"/>
      <c r="RZI20" s="396"/>
      <c r="RZJ20" s="396"/>
      <c r="RZK20" s="396"/>
      <c r="RZL20" s="396"/>
      <c r="RZM20" s="396"/>
      <c r="RZN20" s="396"/>
      <c r="RZO20" s="396"/>
      <c r="RZP20" s="396"/>
      <c r="RZQ20" s="396"/>
      <c r="RZR20" s="396"/>
      <c r="RZS20" s="396"/>
      <c r="RZT20" s="396"/>
      <c r="RZU20" s="396"/>
      <c r="RZV20" s="396"/>
      <c r="RZW20" s="396"/>
      <c r="RZX20" s="396"/>
      <c r="RZY20" s="396"/>
      <c r="RZZ20" s="396"/>
      <c r="SAA20" s="396"/>
      <c r="SAB20" s="396"/>
      <c r="SAC20" s="396"/>
      <c r="SAD20" s="396"/>
      <c r="SAE20" s="396"/>
      <c r="SAF20" s="396"/>
      <c r="SAG20" s="396"/>
      <c r="SAH20" s="396"/>
      <c r="SAI20" s="396"/>
      <c r="SAJ20" s="396"/>
      <c r="SAK20" s="396"/>
      <c r="SAL20" s="396"/>
      <c r="SAM20" s="396"/>
      <c r="SAN20" s="396"/>
      <c r="SAO20" s="396"/>
      <c r="SAP20" s="396"/>
      <c r="SAQ20" s="396"/>
      <c r="SAR20" s="396"/>
      <c r="SAS20" s="396"/>
      <c r="SAT20" s="396"/>
      <c r="SAU20" s="396"/>
      <c r="SAV20" s="396"/>
      <c r="SAW20" s="396"/>
      <c r="SAX20" s="396"/>
      <c r="SAY20" s="396"/>
      <c r="SAZ20" s="396"/>
      <c r="SBA20" s="396"/>
      <c r="SBB20" s="396"/>
      <c r="SBC20" s="396"/>
      <c r="SBD20" s="396"/>
      <c r="SBE20" s="396"/>
      <c r="SBF20" s="396"/>
      <c r="SBG20" s="396"/>
      <c r="SBH20" s="396"/>
      <c r="SBI20" s="396"/>
      <c r="SBJ20" s="396"/>
      <c r="SBK20" s="396"/>
      <c r="SBL20" s="396"/>
      <c r="SBM20" s="396"/>
      <c r="SBN20" s="396"/>
      <c r="SBO20" s="396"/>
      <c r="SBP20" s="396"/>
      <c r="SBQ20" s="396"/>
      <c r="SBR20" s="396"/>
      <c r="SBS20" s="396"/>
      <c r="SBT20" s="396"/>
      <c r="SBU20" s="396"/>
      <c r="SBV20" s="396"/>
      <c r="SBW20" s="396"/>
      <c r="SBX20" s="396"/>
      <c r="SBY20" s="396"/>
      <c r="SBZ20" s="396"/>
      <c r="SCA20" s="396"/>
      <c r="SCB20" s="396"/>
      <c r="SCC20" s="396"/>
      <c r="SCD20" s="396"/>
      <c r="SCE20" s="396"/>
      <c r="SCF20" s="396"/>
      <c r="SCG20" s="396"/>
      <c r="SCH20" s="396"/>
      <c r="SCI20" s="396"/>
      <c r="SCJ20" s="396"/>
      <c r="SCK20" s="396"/>
      <c r="SCL20" s="396"/>
      <c r="SCM20" s="396"/>
      <c r="SCN20" s="396"/>
      <c r="SCO20" s="396"/>
      <c r="SCP20" s="396"/>
      <c r="SCQ20" s="396"/>
      <c r="SCR20" s="396"/>
      <c r="SCS20" s="396"/>
      <c r="SCT20" s="396"/>
      <c r="SCU20" s="396"/>
      <c r="SCV20" s="396"/>
      <c r="SCW20" s="396"/>
      <c r="SCX20" s="396"/>
      <c r="SCY20" s="396"/>
      <c r="SCZ20" s="396"/>
      <c r="SDA20" s="396"/>
      <c r="SDB20" s="396"/>
      <c r="SDC20" s="396"/>
      <c r="SDD20" s="396"/>
      <c r="SDE20" s="396"/>
      <c r="SDF20" s="396"/>
      <c r="SDG20" s="396"/>
      <c r="SDH20" s="396"/>
      <c r="SDI20" s="396"/>
      <c r="SDJ20" s="396"/>
      <c r="SDK20" s="396"/>
      <c r="SDL20" s="396"/>
      <c r="SDM20" s="396"/>
      <c r="SDN20" s="396"/>
      <c r="SDO20" s="396"/>
      <c r="SDP20" s="396"/>
      <c r="SDQ20" s="396"/>
      <c r="SDR20" s="396"/>
      <c r="SDS20" s="396"/>
      <c r="SDT20" s="396"/>
      <c r="SDU20" s="396"/>
      <c r="SDV20" s="396"/>
      <c r="SDW20" s="396"/>
      <c r="SDX20" s="396"/>
      <c r="SDY20" s="396"/>
      <c r="SDZ20" s="396"/>
      <c r="SEA20" s="396"/>
      <c r="SEB20" s="396"/>
      <c r="SEC20" s="396"/>
      <c r="SED20" s="396"/>
      <c r="SEE20" s="396"/>
      <c r="SEF20" s="396"/>
      <c r="SEG20" s="396"/>
      <c r="SEH20" s="396"/>
      <c r="SEI20" s="396"/>
      <c r="SEJ20" s="396"/>
      <c r="SEK20" s="396"/>
      <c r="SEL20" s="396"/>
      <c r="SEM20" s="396"/>
      <c r="SEN20" s="396"/>
      <c r="SEO20" s="396"/>
      <c r="SEP20" s="396"/>
      <c r="SEQ20" s="396"/>
      <c r="SER20" s="396"/>
      <c r="SES20" s="396"/>
      <c r="SET20" s="396"/>
      <c r="SEU20" s="396"/>
      <c r="SEV20" s="396"/>
      <c r="SEW20" s="396"/>
      <c r="SEX20" s="396"/>
      <c r="SEY20" s="396"/>
      <c r="SEZ20" s="396"/>
      <c r="SFA20" s="396"/>
      <c r="SFB20" s="396"/>
      <c r="SFC20" s="396"/>
      <c r="SFD20" s="396"/>
      <c r="SFE20" s="396"/>
      <c r="SFF20" s="396"/>
      <c r="SFG20" s="396"/>
      <c r="SFH20" s="396"/>
      <c r="SFI20" s="396"/>
      <c r="SFJ20" s="396"/>
      <c r="SFK20" s="396"/>
      <c r="SFL20" s="396"/>
      <c r="SFM20" s="396"/>
      <c r="SFN20" s="396"/>
      <c r="SFO20" s="396"/>
      <c r="SFP20" s="396"/>
      <c r="SFQ20" s="396"/>
      <c r="SFR20" s="396"/>
      <c r="SFS20" s="396"/>
      <c r="SFT20" s="396"/>
      <c r="SFU20" s="396"/>
      <c r="SFV20" s="396"/>
      <c r="SFW20" s="396"/>
      <c r="SFX20" s="396"/>
      <c r="SFY20" s="396"/>
      <c r="SFZ20" s="396"/>
      <c r="SGA20" s="396"/>
      <c r="SGB20" s="396"/>
      <c r="SGC20" s="396"/>
      <c r="SGD20" s="396"/>
      <c r="SGE20" s="396"/>
      <c r="SGF20" s="396"/>
      <c r="SGG20" s="396"/>
      <c r="SGH20" s="396"/>
      <c r="SGI20" s="396"/>
      <c r="SGJ20" s="396"/>
      <c r="SGK20" s="396"/>
      <c r="SGL20" s="396"/>
      <c r="SGM20" s="396"/>
      <c r="SGN20" s="396"/>
      <c r="SGO20" s="396"/>
      <c r="SGP20" s="396"/>
      <c r="SGQ20" s="396"/>
      <c r="SGR20" s="396"/>
      <c r="SGS20" s="396"/>
      <c r="SGT20" s="396"/>
      <c r="SGU20" s="396"/>
      <c r="SGV20" s="396"/>
      <c r="SGW20" s="396"/>
      <c r="SGX20" s="396"/>
      <c r="SGY20" s="396"/>
      <c r="SGZ20" s="396"/>
      <c r="SHA20" s="396"/>
      <c r="SHB20" s="396"/>
      <c r="SHC20" s="396"/>
      <c r="SHD20" s="396"/>
      <c r="SHE20" s="396"/>
      <c r="SHF20" s="396"/>
      <c r="SHG20" s="396"/>
      <c r="SHH20" s="396"/>
      <c r="SHI20" s="396"/>
      <c r="SHJ20" s="396"/>
      <c r="SHK20" s="396"/>
      <c r="SHL20" s="396"/>
      <c r="SHM20" s="396"/>
      <c r="SHN20" s="396"/>
      <c r="SHO20" s="396"/>
      <c r="SHP20" s="396"/>
      <c r="SHQ20" s="396"/>
      <c r="SHR20" s="396"/>
      <c r="SHS20" s="396"/>
      <c r="SHT20" s="396"/>
      <c r="SHU20" s="396"/>
      <c r="SHV20" s="396"/>
      <c r="SHW20" s="396"/>
      <c r="SHX20" s="396"/>
      <c r="SHY20" s="396"/>
      <c r="SHZ20" s="396"/>
      <c r="SIA20" s="396"/>
      <c r="SIB20" s="396"/>
      <c r="SIC20" s="396"/>
      <c r="SID20" s="396"/>
      <c r="SIE20" s="396"/>
      <c r="SIF20" s="396"/>
      <c r="SIG20" s="396"/>
      <c r="SIH20" s="396"/>
      <c r="SII20" s="396"/>
      <c r="SIJ20" s="396"/>
      <c r="SIK20" s="396"/>
      <c r="SIL20" s="396"/>
      <c r="SIM20" s="396"/>
      <c r="SIN20" s="396"/>
      <c r="SIO20" s="396"/>
      <c r="SIP20" s="396"/>
      <c r="SIQ20" s="396"/>
      <c r="SIR20" s="396"/>
      <c r="SIS20" s="396"/>
      <c r="SIT20" s="396"/>
      <c r="SIU20" s="396"/>
      <c r="SIV20" s="396"/>
      <c r="SIW20" s="396"/>
      <c r="SIX20" s="396"/>
      <c r="SIY20" s="396"/>
      <c r="SIZ20" s="396"/>
      <c r="SJA20" s="396"/>
      <c r="SJB20" s="396"/>
      <c r="SJC20" s="396"/>
      <c r="SJD20" s="396"/>
      <c r="SJE20" s="396"/>
      <c r="SJF20" s="396"/>
      <c r="SJG20" s="396"/>
      <c r="SJH20" s="396"/>
      <c r="SJI20" s="396"/>
      <c r="SJJ20" s="396"/>
      <c r="SJK20" s="396"/>
      <c r="SJL20" s="396"/>
      <c r="SJM20" s="396"/>
      <c r="SJN20" s="396"/>
      <c r="SJO20" s="396"/>
      <c r="SJP20" s="396"/>
      <c r="SJQ20" s="396"/>
      <c r="SJR20" s="396"/>
      <c r="SJS20" s="396"/>
      <c r="SJT20" s="396"/>
      <c r="SJU20" s="396"/>
      <c r="SJV20" s="396"/>
      <c r="SJW20" s="396"/>
      <c r="SJX20" s="396"/>
      <c r="SJY20" s="396"/>
      <c r="SJZ20" s="396"/>
      <c r="SKA20" s="396"/>
      <c r="SKB20" s="396"/>
      <c r="SKC20" s="396"/>
      <c r="SKD20" s="396"/>
      <c r="SKE20" s="396"/>
      <c r="SKF20" s="396"/>
      <c r="SKG20" s="396"/>
      <c r="SKH20" s="396"/>
      <c r="SKI20" s="396"/>
      <c r="SKJ20" s="396"/>
      <c r="SKK20" s="396"/>
      <c r="SKL20" s="396"/>
      <c r="SKM20" s="396"/>
      <c r="SKN20" s="396"/>
      <c r="SKO20" s="396"/>
      <c r="SKP20" s="396"/>
      <c r="SKQ20" s="396"/>
      <c r="SKR20" s="396"/>
      <c r="SKS20" s="396"/>
      <c r="SKT20" s="396"/>
      <c r="SKU20" s="396"/>
      <c r="SKV20" s="396"/>
      <c r="SKW20" s="396"/>
      <c r="SKX20" s="396"/>
      <c r="SKY20" s="396"/>
      <c r="SKZ20" s="396"/>
      <c r="SLA20" s="396"/>
      <c r="SLB20" s="396"/>
      <c r="SLC20" s="396"/>
      <c r="SLD20" s="396"/>
      <c r="SLE20" s="396"/>
      <c r="SLF20" s="396"/>
      <c r="SLG20" s="396"/>
      <c r="SLH20" s="396"/>
      <c r="SLI20" s="396"/>
      <c r="SLJ20" s="396"/>
      <c r="SLK20" s="396"/>
      <c r="SLL20" s="396"/>
      <c r="SLM20" s="396"/>
      <c r="SLN20" s="396"/>
      <c r="SLO20" s="396"/>
      <c r="SLP20" s="396"/>
      <c r="SLQ20" s="396"/>
      <c r="SLR20" s="396"/>
      <c r="SLS20" s="396"/>
      <c r="SLT20" s="396"/>
      <c r="SLU20" s="396"/>
      <c r="SLV20" s="396"/>
      <c r="SLW20" s="396"/>
      <c r="SLX20" s="396"/>
      <c r="SLY20" s="396"/>
      <c r="SLZ20" s="396"/>
      <c r="SMA20" s="396"/>
      <c r="SMB20" s="396"/>
      <c r="SMC20" s="396"/>
      <c r="SMD20" s="396"/>
      <c r="SME20" s="396"/>
      <c r="SMF20" s="396"/>
      <c r="SMG20" s="396"/>
      <c r="SMH20" s="396"/>
      <c r="SMI20" s="396"/>
      <c r="SMJ20" s="396"/>
      <c r="SMK20" s="396"/>
      <c r="SML20" s="396"/>
      <c r="SMM20" s="396"/>
      <c r="SMN20" s="396"/>
      <c r="SMO20" s="396"/>
      <c r="SMP20" s="396"/>
      <c r="SMQ20" s="396"/>
      <c r="SMR20" s="396"/>
      <c r="SMS20" s="396"/>
      <c r="SMT20" s="396"/>
      <c r="SMU20" s="396"/>
      <c r="SMV20" s="396"/>
      <c r="SMW20" s="396"/>
      <c r="SMX20" s="396"/>
      <c r="SMY20" s="396"/>
      <c r="SMZ20" s="396"/>
      <c r="SNA20" s="396"/>
      <c r="SNB20" s="396"/>
      <c r="SNC20" s="396"/>
      <c r="SND20" s="396"/>
      <c r="SNE20" s="396"/>
      <c r="SNF20" s="396"/>
      <c r="SNG20" s="396"/>
      <c r="SNH20" s="396"/>
      <c r="SNI20" s="396"/>
      <c r="SNJ20" s="396"/>
      <c r="SNK20" s="396"/>
      <c r="SNL20" s="396"/>
      <c r="SNM20" s="396"/>
      <c r="SNN20" s="396"/>
      <c r="SNO20" s="396"/>
      <c r="SNP20" s="396"/>
      <c r="SNQ20" s="396"/>
      <c r="SNR20" s="396"/>
      <c r="SNS20" s="396"/>
      <c r="SNT20" s="396"/>
      <c r="SNU20" s="396"/>
      <c r="SNV20" s="396"/>
      <c r="SNW20" s="396"/>
      <c r="SNX20" s="396"/>
      <c r="SNY20" s="396"/>
      <c r="SNZ20" s="396"/>
      <c r="SOA20" s="396"/>
      <c r="SOB20" s="396"/>
      <c r="SOC20" s="396"/>
      <c r="SOD20" s="396"/>
      <c r="SOE20" s="396"/>
      <c r="SOF20" s="396"/>
      <c r="SOG20" s="396"/>
      <c r="SOH20" s="396"/>
      <c r="SOI20" s="396"/>
      <c r="SOJ20" s="396"/>
      <c r="SOK20" s="396"/>
      <c r="SOL20" s="396"/>
      <c r="SOM20" s="396"/>
      <c r="SON20" s="396"/>
      <c r="SOO20" s="396"/>
      <c r="SOP20" s="396"/>
      <c r="SOQ20" s="396"/>
      <c r="SOR20" s="396"/>
      <c r="SOS20" s="396"/>
      <c r="SOT20" s="396"/>
      <c r="SOU20" s="396"/>
      <c r="SOV20" s="396"/>
      <c r="SOW20" s="396"/>
      <c r="SOX20" s="396"/>
      <c r="SOY20" s="396"/>
      <c r="SOZ20" s="396"/>
      <c r="SPA20" s="396"/>
      <c r="SPB20" s="396"/>
      <c r="SPC20" s="396"/>
      <c r="SPD20" s="396"/>
      <c r="SPE20" s="396"/>
      <c r="SPF20" s="396"/>
      <c r="SPG20" s="396"/>
      <c r="SPH20" s="396"/>
      <c r="SPI20" s="396"/>
      <c r="SPJ20" s="396"/>
      <c r="SPK20" s="396"/>
      <c r="SPL20" s="396"/>
      <c r="SPM20" s="396"/>
      <c r="SPN20" s="396"/>
      <c r="SPO20" s="396"/>
      <c r="SPP20" s="396"/>
      <c r="SPQ20" s="396"/>
      <c r="SPR20" s="396"/>
      <c r="SPS20" s="396"/>
      <c r="SPT20" s="396"/>
      <c r="SPU20" s="396"/>
      <c r="SPV20" s="396"/>
      <c r="SPW20" s="396"/>
      <c r="SPX20" s="396"/>
      <c r="SPY20" s="396"/>
      <c r="SPZ20" s="396"/>
      <c r="SQA20" s="396"/>
      <c r="SQB20" s="396"/>
      <c r="SQC20" s="396"/>
      <c r="SQD20" s="396"/>
      <c r="SQE20" s="396"/>
      <c r="SQF20" s="396"/>
      <c r="SQG20" s="396"/>
      <c r="SQH20" s="396"/>
      <c r="SQI20" s="396"/>
      <c r="SQJ20" s="396"/>
      <c r="SQK20" s="396"/>
      <c r="SQL20" s="396"/>
      <c r="SQM20" s="396"/>
      <c r="SQN20" s="396"/>
      <c r="SQO20" s="396"/>
      <c r="SQP20" s="396"/>
      <c r="SQQ20" s="396"/>
      <c r="SQR20" s="396"/>
      <c r="SQS20" s="396"/>
      <c r="SQT20" s="396"/>
      <c r="SQU20" s="396"/>
      <c r="SQV20" s="396"/>
      <c r="SQW20" s="396"/>
      <c r="SQX20" s="396"/>
      <c r="SQY20" s="396"/>
      <c r="SQZ20" s="396"/>
      <c r="SRA20" s="396"/>
      <c r="SRB20" s="396"/>
      <c r="SRC20" s="396"/>
      <c r="SRD20" s="396"/>
      <c r="SRE20" s="396"/>
      <c r="SRF20" s="396"/>
      <c r="SRG20" s="396"/>
      <c r="SRH20" s="396"/>
      <c r="SRI20" s="396"/>
      <c r="SRJ20" s="396"/>
      <c r="SRK20" s="396"/>
      <c r="SRL20" s="396"/>
      <c r="SRM20" s="396"/>
      <c r="SRN20" s="396"/>
      <c r="SRO20" s="396"/>
      <c r="SRP20" s="396"/>
      <c r="SRQ20" s="396"/>
      <c r="SRR20" s="396"/>
      <c r="SRS20" s="396"/>
      <c r="SRT20" s="396"/>
      <c r="SRU20" s="396"/>
      <c r="SRV20" s="396"/>
      <c r="SRW20" s="396"/>
      <c r="SRX20" s="396"/>
      <c r="SRY20" s="396"/>
      <c r="SRZ20" s="396"/>
      <c r="SSA20" s="396"/>
      <c r="SSB20" s="396"/>
      <c r="SSC20" s="396"/>
      <c r="SSD20" s="396"/>
      <c r="SSE20" s="396"/>
      <c r="SSF20" s="396"/>
      <c r="SSG20" s="396"/>
      <c r="SSH20" s="396"/>
      <c r="SSI20" s="396"/>
      <c r="SSJ20" s="396"/>
      <c r="SSK20" s="396"/>
      <c r="SSL20" s="396"/>
      <c r="SSM20" s="396"/>
      <c r="SSN20" s="396"/>
      <c r="SSO20" s="396"/>
      <c r="SSP20" s="396"/>
      <c r="SSQ20" s="396"/>
      <c r="SSR20" s="396"/>
      <c r="SSS20" s="396"/>
      <c r="SST20" s="396"/>
      <c r="SSU20" s="396"/>
      <c r="SSV20" s="396"/>
      <c r="SSW20" s="396"/>
      <c r="SSX20" s="396"/>
      <c r="SSY20" s="396"/>
      <c r="SSZ20" s="396"/>
      <c r="STA20" s="396"/>
      <c r="STB20" s="396"/>
      <c r="STC20" s="396"/>
      <c r="STD20" s="396"/>
      <c r="STE20" s="396"/>
      <c r="STF20" s="396"/>
      <c r="STG20" s="396"/>
      <c r="STH20" s="396"/>
      <c r="STI20" s="396"/>
      <c r="STJ20" s="396"/>
      <c r="STK20" s="396"/>
      <c r="STL20" s="396"/>
      <c r="STM20" s="396"/>
      <c r="STN20" s="396"/>
      <c r="STO20" s="396"/>
      <c r="STP20" s="396"/>
      <c r="STQ20" s="396"/>
      <c r="STR20" s="396"/>
      <c r="STS20" s="396"/>
      <c r="STT20" s="396"/>
      <c r="STU20" s="396"/>
      <c r="STV20" s="396"/>
      <c r="STW20" s="396"/>
      <c r="STX20" s="396"/>
      <c r="STY20" s="396"/>
      <c r="STZ20" s="396"/>
      <c r="SUA20" s="396"/>
      <c r="SUB20" s="396"/>
      <c r="SUC20" s="396"/>
      <c r="SUD20" s="396"/>
      <c r="SUE20" s="396"/>
      <c r="SUF20" s="396"/>
      <c r="SUG20" s="396"/>
      <c r="SUH20" s="396"/>
      <c r="SUI20" s="396"/>
      <c r="SUJ20" s="396"/>
      <c r="SUK20" s="396"/>
      <c r="SUL20" s="396"/>
      <c r="SUM20" s="396"/>
      <c r="SUN20" s="396"/>
      <c r="SUO20" s="396"/>
      <c r="SUP20" s="396"/>
      <c r="SUQ20" s="396"/>
      <c r="SUR20" s="396"/>
      <c r="SUS20" s="396"/>
      <c r="SUT20" s="396"/>
      <c r="SUU20" s="396"/>
      <c r="SUV20" s="396"/>
      <c r="SUW20" s="396"/>
      <c r="SUX20" s="396"/>
      <c r="SUY20" s="396"/>
      <c r="SUZ20" s="396"/>
      <c r="SVA20" s="396"/>
      <c r="SVB20" s="396"/>
      <c r="SVC20" s="396"/>
      <c r="SVD20" s="396"/>
      <c r="SVE20" s="396"/>
      <c r="SVF20" s="396"/>
      <c r="SVG20" s="396"/>
      <c r="SVH20" s="396"/>
      <c r="SVI20" s="396"/>
      <c r="SVJ20" s="396"/>
      <c r="SVK20" s="396"/>
      <c r="SVL20" s="396"/>
      <c r="SVM20" s="396"/>
      <c r="SVN20" s="396"/>
      <c r="SVO20" s="396"/>
      <c r="SVP20" s="396"/>
      <c r="SVQ20" s="396"/>
      <c r="SVR20" s="396"/>
      <c r="SVS20" s="396"/>
      <c r="SVT20" s="396"/>
      <c r="SVU20" s="396"/>
      <c r="SVV20" s="396"/>
      <c r="SVW20" s="396"/>
      <c r="SVX20" s="396"/>
      <c r="SVY20" s="396"/>
      <c r="SVZ20" s="396"/>
      <c r="SWA20" s="396"/>
      <c r="SWB20" s="396"/>
      <c r="SWC20" s="396"/>
      <c r="SWD20" s="396"/>
      <c r="SWE20" s="396"/>
      <c r="SWF20" s="396"/>
      <c r="SWG20" s="396"/>
      <c r="SWH20" s="396"/>
      <c r="SWI20" s="396"/>
      <c r="SWJ20" s="396"/>
      <c r="SWK20" s="396"/>
      <c r="SWL20" s="396"/>
      <c r="SWM20" s="396"/>
      <c r="SWN20" s="396"/>
      <c r="SWO20" s="396"/>
      <c r="SWP20" s="396"/>
      <c r="SWQ20" s="396"/>
      <c r="SWR20" s="396"/>
      <c r="SWS20" s="396"/>
      <c r="SWT20" s="396"/>
      <c r="SWU20" s="396"/>
      <c r="SWV20" s="396"/>
      <c r="SWW20" s="396"/>
      <c r="SWX20" s="396"/>
      <c r="SWY20" s="396"/>
      <c r="SWZ20" s="396"/>
      <c r="SXA20" s="396"/>
      <c r="SXB20" s="396"/>
      <c r="SXC20" s="396"/>
      <c r="SXD20" s="396"/>
      <c r="SXE20" s="396"/>
      <c r="SXF20" s="396"/>
      <c r="SXG20" s="396"/>
      <c r="SXH20" s="396"/>
      <c r="SXI20" s="396"/>
      <c r="SXJ20" s="396"/>
      <c r="SXK20" s="396"/>
      <c r="SXL20" s="396"/>
      <c r="SXM20" s="396"/>
      <c r="SXN20" s="396"/>
      <c r="SXO20" s="396"/>
      <c r="SXP20" s="396"/>
      <c r="SXQ20" s="396"/>
      <c r="SXR20" s="396"/>
      <c r="SXS20" s="396"/>
      <c r="SXT20" s="396"/>
      <c r="SXU20" s="396"/>
      <c r="SXV20" s="396"/>
      <c r="SXW20" s="396"/>
      <c r="SXX20" s="396"/>
      <c r="SXY20" s="396"/>
      <c r="SXZ20" s="396"/>
      <c r="SYA20" s="396"/>
      <c r="SYB20" s="396"/>
      <c r="SYC20" s="396"/>
      <c r="SYD20" s="396"/>
      <c r="SYE20" s="396"/>
      <c r="SYF20" s="396"/>
      <c r="SYG20" s="396"/>
      <c r="SYH20" s="396"/>
      <c r="SYI20" s="396"/>
      <c r="SYJ20" s="396"/>
      <c r="SYK20" s="396"/>
      <c r="SYL20" s="396"/>
      <c r="SYM20" s="396"/>
      <c r="SYN20" s="396"/>
      <c r="SYO20" s="396"/>
      <c r="SYP20" s="396"/>
      <c r="SYQ20" s="396"/>
      <c r="SYR20" s="396"/>
      <c r="SYS20" s="396"/>
      <c r="SYT20" s="396"/>
      <c r="SYU20" s="396"/>
      <c r="SYV20" s="396"/>
      <c r="SYW20" s="396"/>
      <c r="SYX20" s="396"/>
      <c r="SYY20" s="396"/>
      <c r="SYZ20" s="396"/>
      <c r="SZA20" s="396"/>
      <c r="SZB20" s="396"/>
      <c r="SZC20" s="396"/>
      <c r="SZD20" s="396"/>
      <c r="SZE20" s="396"/>
      <c r="SZF20" s="396"/>
      <c r="SZG20" s="396"/>
      <c r="SZH20" s="396"/>
      <c r="SZI20" s="396"/>
      <c r="SZJ20" s="396"/>
      <c r="SZK20" s="396"/>
      <c r="SZL20" s="396"/>
      <c r="SZM20" s="396"/>
      <c r="SZN20" s="396"/>
      <c r="SZO20" s="396"/>
      <c r="SZP20" s="396"/>
      <c r="SZQ20" s="396"/>
      <c r="SZR20" s="396"/>
      <c r="SZS20" s="396"/>
      <c r="SZT20" s="396"/>
      <c r="SZU20" s="396"/>
      <c r="SZV20" s="396"/>
      <c r="SZW20" s="396"/>
      <c r="SZX20" s="396"/>
      <c r="SZY20" s="396"/>
      <c r="SZZ20" s="396"/>
      <c r="TAA20" s="396"/>
      <c r="TAB20" s="396"/>
      <c r="TAC20" s="396"/>
      <c r="TAD20" s="396"/>
      <c r="TAE20" s="396"/>
      <c r="TAF20" s="396"/>
      <c r="TAG20" s="396"/>
      <c r="TAH20" s="396"/>
      <c r="TAI20" s="396"/>
      <c r="TAJ20" s="396"/>
      <c r="TAK20" s="396"/>
      <c r="TAL20" s="396"/>
      <c r="TAM20" s="396"/>
      <c r="TAN20" s="396"/>
      <c r="TAO20" s="396"/>
      <c r="TAP20" s="396"/>
      <c r="TAQ20" s="396"/>
      <c r="TAR20" s="396"/>
      <c r="TAS20" s="396"/>
      <c r="TAT20" s="396"/>
      <c r="TAU20" s="396"/>
      <c r="TAV20" s="396"/>
      <c r="TAW20" s="396"/>
      <c r="TAX20" s="396"/>
      <c r="TAY20" s="396"/>
      <c r="TAZ20" s="396"/>
      <c r="TBA20" s="396"/>
      <c r="TBB20" s="396"/>
      <c r="TBC20" s="396"/>
      <c r="TBD20" s="396"/>
      <c r="TBE20" s="396"/>
      <c r="TBF20" s="396"/>
      <c r="TBG20" s="396"/>
      <c r="TBH20" s="396"/>
      <c r="TBI20" s="396"/>
      <c r="TBJ20" s="396"/>
      <c r="TBK20" s="396"/>
      <c r="TBL20" s="396"/>
      <c r="TBM20" s="396"/>
      <c r="TBN20" s="396"/>
      <c r="TBO20" s="396"/>
      <c r="TBP20" s="396"/>
      <c r="TBQ20" s="396"/>
      <c r="TBR20" s="396"/>
      <c r="TBS20" s="396"/>
      <c r="TBT20" s="396"/>
      <c r="TBU20" s="396"/>
      <c r="TBV20" s="396"/>
      <c r="TBW20" s="396"/>
      <c r="TBX20" s="396"/>
      <c r="TBY20" s="396"/>
      <c r="TBZ20" s="396"/>
      <c r="TCA20" s="396"/>
      <c r="TCB20" s="396"/>
      <c r="TCC20" s="396"/>
      <c r="TCD20" s="396"/>
      <c r="TCE20" s="396"/>
      <c r="TCF20" s="396"/>
      <c r="TCG20" s="396"/>
      <c r="TCH20" s="396"/>
      <c r="TCI20" s="396"/>
      <c r="TCJ20" s="396"/>
      <c r="TCK20" s="396"/>
      <c r="TCL20" s="396"/>
      <c r="TCM20" s="396"/>
      <c r="TCN20" s="396"/>
      <c r="TCO20" s="396"/>
      <c r="TCP20" s="396"/>
      <c r="TCQ20" s="396"/>
      <c r="TCR20" s="396"/>
      <c r="TCS20" s="396"/>
      <c r="TCT20" s="396"/>
      <c r="TCU20" s="396"/>
      <c r="TCV20" s="396"/>
      <c r="TCW20" s="396"/>
      <c r="TCX20" s="396"/>
      <c r="TCY20" s="396"/>
      <c r="TCZ20" s="396"/>
      <c r="TDA20" s="396"/>
      <c r="TDB20" s="396"/>
      <c r="TDC20" s="396"/>
      <c r="TDD20" s="396"/>
      <c r="TDE20" s="396"/>
      <c r="TDF20" s="396"/>
      <c r="TDG20" s="396"/>
      <c r="TDH20" s="396"/>
      <c r="TDI20" s="396"/>
      <c r="TDJ20" s="396"/>
      <c r="TDK20" s="396"/>
      <c r="TDL20" s="396"/>
      <c r="TDM20" s="396"/>
      <c r="TDN20" s="396"/>
      <c r="TDO20" s="396"/>
      <c r="TDP20" s="396"/>
      <c r="TDQ20" s="396"/>
      <c r="TDR20" s="396"/>
      <c r="TDS20" s="396"/>
      <c r="TDT20" s="396"/>
      <c r="TDU20" s="396"/>
      <c r="TDV20" s="396"/>
      <c r="TDW20" s="396"/>
      <c r="TDX20" s="396"/>
      <c r="TDY20" s="396"/>
      <c r="TDZ20" s="396"/>
      <c r="TEA20" s="396"/>
      <c r="TEB20" s="396"/>
      <c r="TEC20" s="396"/>
      <c r="TED20" s="396"/>
      <c r="TEE20" s="396"/>
      <c r="TEF20" s="396"/>
      <c r="TEG20" s="396"/>
      <c r="TEH20" s="396"/>
      <c r="TEI20" s="396"/>
      <c r="TEJ20" s="396"/>
      <c r="TEK20" s="396"/>
      <c r="TEL20" s="396"/>
      <c r="TEM20" s="396"/>
      <c r="TEN20" s="396"/>
      <c r="TEO20" s="396"/>
      <c r="TEP20" s="396"/>
      <c r="TEQ20" s="396"/>
      <c r="TER20" s="396"/>
      <c r="TES20" s="396"/>
      <c r="TET20" s="396"/>
      <c r="TEU20" s="396"/>
      <c r="TEV20" s="396"/>
      <c r="TEW20" s="396"/>
      <c r="TEX20" s="396"/>
      <c r="TEY20" s="396"/>
      <c r="TEZ20" s="396"/>
      <c r="TFA20" s="396"/>
      <c r="TFB20" s="396"/>
      <c r="TFC20" s="396"/>
      <c r="TFD20" s="396"/>
      <c r="TFE20" s="396"/>
      <c r="TFF20" s="396"/>
      <c r="TFG20" s="396"/>
      <c r="TFH20" s="396"/>
      <c r="TFI20" s="396"/>
      <c r="TFJ20" s="396"/>
      <c r="TFK20" s="396"/>
      <c r="TFL20" s="396"/>
      <c r="TFM20" s="396"/>
      <c r="TFN20" s="396"/>
      <c r="TFO20" s="396"/>
      <c r="TFP20" s="396"/>
      <c r="TFQ20" s="396"/>
      <c r="TFR20" s="396"/>
      <c r="TFS20" s="396"/>
      <c r="TFT20" s="396"/>
      <c r="TFU20" s="396"/>
      <c r="TFV20" s="396"/>
      <c r="TFW20" s="396"/>
      <c r="TFX20" s="396"/>
      <c r="TFY20" s="396"/>
      <c r="TFZ20" s="396"/>
      <c r="TGA20" s="396"/>
      <c r="TGB20" s="396"/>
      <c r="TGC20" s="396"/>
      <c r="TGD20" s="396"/>
      <c r="TGE20" s="396"/>
      <c r="TGF20" s="396"/>
      <c r="TGG20" s="396"/>
      <c r="TGH20" s="396"/>
      <c r="TGI20" s="396"/>
      <c r="TGJ20" s="396"/>
      <c r="TGK20" s="396"/>
      <c r="TGL20" s="396"/>
      <c r="TGM20" s="396"/>
      <c r="TGN20" s="396"/>
      <c r="TGO20" s="396"/>
      <c r="TGP20" s="396"/>
      <c r="TGQ20" s="396"/>
      <c r="TGR20" s="396"/>
      <c r="TGS20" s="396"/>
      <c r="TGT20" s="396"/>
      <c r="TGU20" s="396"/>
      <c r="TGV20" s="396"/>
      <c r="TGW20" s="396"/>
      <c r="TGX20" s="396"/>
      <c r="TGY20" s="396"/>
      <c r="TGZ20" s="396"/>
      <c r="THA20" s="396"/>
      <c r="THB20" s="396"/>
      <c r="THC20" s="396"/>
      <c r="THD20" s="396"/>
      <c r="THE20" s="396"/>
      <c r="THF20" s="396"/>
      <c r="THG20" s="396"/>
      <c r="THH20" s="396"/>
      <c r="THI20" s="396"/>
      <c r="THJ20" s="396"/>
      <c r="THK20" s="396"/>
      <c r="THL20" s="396"/>
      <c r="THM20" s="396"/>
      <c r="THN20" s="396"/>
      <c r="THO20" s="396"/>
      <c r="THP20" s="396"/>
      <c r="THQ20" s="396"/>
      <c r="THR20" s="396"/>
      <c r="THS20" s="396"/>
      <c r="THT20" s="396"/>
      <c r="THU20" s="396"/>
      <c r="THV20" s="396"/>
      <c r="THW20" s="396"/>
      <c r="THX20" s="396"/>
      <c r="THY20" s="396"/>
      <c r="THZ20" s="396"/>
      <c r="TIA20" s="396"/>
      <c r="TIB20" s="396"/>
      <c r="TIC20" s="396"/>
      <c r="TID20" s="396"/>
      <c r="TIE20" s="396"/>
      <c r="TIF20" s="396"/>
      <c r="TIG20" s="396"/>
      <c r="TIH20" s="396"/>
      <c r="TII20" s="396"/>
      <c r="TIJ20" s="396"/>
      <c r="TIK20" s="396"/>
      <c r="TIL20" s="396"/>
      <c r="TIM20" s="396"/>
      <c r="TIN20" s="396"/>
      <c r="TIO20" s="396"/>
      <c r="TIP20" s="396"/>
      <c r="TIQ20" s="396"/>
      <c r="TIR20" s="396"/>
      <c r="TIS20" s="396"/>
      <c r="TIT20" s="396"/>
      <c r="TIU20" s="396"/>
      <c r="TIV20" s="396"/>
      <c r="TIW20" s="396"/>
      <c r="TIX20" s="396"/>
      <c r="TIY20" s="396"/>
      <c r="TIZ20" s="396"/>
      <c r="TJA20" s="396"/>
      <c r="TJB20" s="396"/>
      <c r="TJC20" s="396"/>
      <c r="TJD20" s="396"/>
      <c r="TJE20" s="396"/>
      <c r="TJF20" s="396"/>
      <c r="TJG20" s="396"/>
      <c r="TJH20" s="396"/>
      <c r="TJI20" s="396"/>
      <c r="TJJ20" s="396"/>
      <c r="TJK20" s="396"/>
      <c r="TJL20" s="396"/>
      <c r="TJM20" s="396"/>
      <c r="TJN20" s="396"/>
      <c r="TJO20" s="396"/>
      <c r="TJP20" s="396"/>
      <c r="TJQ20" s="396"/>
      <c r="TJR20" s="396"/>
      <c r="TJS20" s="396"/>
      <c r="TJT20" s="396"/>
      <c r="TJU20" s="396"/>
      <c r="TJV20" s="396"/>
      <c r="TJW20" s="396"/>
      <c r="TJX20" s="396"/>
      <c r="TJY20" s="396"/>
      <c r="TJZ20" s="396"/>
      <c r="TKA20" s="396"/>
      <c r="TKB20" s="396"/>
      <c r="TKC20" s="396"/>
      <c r="TKD20" s="396"/>
      <c r="TKE20" s="396"/>
      <c r="TKF20" s="396"/>
      <c r="TKG20" s="396"/>
      <c r="TKH20" s="396"/>
      <c r="TKI20" s="396"/>
      <c r="TKJ20" s="396"/>
      <c r="TKK20" s="396"/>
      <c r="TKL20" s="396"/>
      <c r="TKM20" s="396"/>
      <c r="TKN20" s="396"/>
      <c r="TKO20" s="396"/>
      <c r="TKP20" s="396"/>
      <c r="TKQ20" s="396"/>
      <c r="TKR20" s="396"/>
      <c r="TKS20" s="396"/>
      <c r="TKT20" s="396"/>
      <c r="TKU20" s="396"/>
      <c r="TKV20" s="396"/>
      <c r="TKW20" s="396"/>
      <c r="TKX20" s="396"/>
      <c r="TKY20" s="396"/>
      <c r="TKZ20" s="396"/>
      <c r="TLA20" s="396"/>
      <c r="TLB20" s="396"/>
      <c r="TLC20" s="396"/>
      <c r="TLD20" s="396"/>
      <c r="TLE20" s="396"/>
      <c r="TLF20" s="396"/>
      <c r="TLG20" s="396"/>
      <c r="TLH20" s="396"/>
      <c r="TLI20" s="396"/>
      <c r="TLJ20" s="396"/>
      <c r="TLK20" s="396"/>
      <c r="TLL20" s="396"/>
      <c r="TLM20" s="396"/>
      <c r="TLN20" s="396"/>
      <c r="TLO20" s="396"/>
      <c r="TLP20" s="396"/>
      <c r="TLQ20" s="396"/>
      <c r="TLR20" s="396"/>
      <c r="TLS20" s="396"/>
      <c r="TLT20" s="396"/>
      <c r="TLU20" s="396"/>
      <c r="TLV20" s="396"/>
      <c r="TLW20" s="396"/>
      <c r="TLX20" s="396"/>
      <c r="TLY20" s="396"/>
      <c r="TLZ20" s="396"/>
      <c r="TMA20" s="396"/>
      <c r="TMB20" s="396"/>
      <c r="TMC20" s="396"/>
      <c r="TMD20" s="396"/>
      <c r="TME20" s="396"/>
      <c r="TMF20" s="396"/>
      <c r="TMG20" s="396"/>
      <c r="TMH20" s="396"/>
      <c r="TMI20" s="396"/>
      <c r="TMJ20" s="396"/>
      <c r="TMK20" s="396"/>
      <c r="TML20" s="396"/>
      <c r="TMM20" s="396"/>
      <c r="TMN20" s="396"/>
      <c r="TMO20" s="396"/>
      <c r="TMP20" s="396"/>
      <c r="TMQ20" s="396"/>
      <c r="TMR20" s="396"/>
      <c r="TMS20" s="396"/>
      <c r="TMT20" s="396"/>
      <c r="TMU20" s="396"/>
      <c r="TMV20" s="396"/>
      <c r="TMW20" s="396"/>
      <c r="TMX20" s="396"/>
      <c r="TMY20" s="396"/>
      <c r="TMZ20" s="396"/>
      <c r="TNA20" s="396"/>
      <c r="TNB20" s="396"/>
      <c r="TNC20" s="396"/>
      <c r="TND20" s="396"/>
      <c r="TNE20" s="396"/>
      <c r="TNF20" s="396"/>
      <c r="TNG20" s="396"/>
      <c r="TNH20" s="396"/>
      <c r="TNI20" s="396"/>
      <c r="TNJ20" s="396"/>
      <c r="TNK20" s="396"/>
      <c r="TNL20" s="396"/>
      <c r="TNM20" s="396"/>
      <c r="TNN20" s="396"/>
      <c r="TNO20" s="396"/>
      <c r="TNP20" s="396"/>
      <c r="TNQ20" s="396"/>
      <c r="TNR20" s="396"/>
      <c r="TNS20" s="396"/>
      <c r="TNT20" s="396"/>
      <c r="TNU20" s="396"/>
      <c r="TNV20" s="396"/>
      <c r="TNW20" s="396"/>
      <c r="TNX20" s="396"/>
      <c r="TNY20" s="396"/>
      <c r="TNZ20" s="396"/>
      <c r="TOA20" s="396"/>
      <c r="TOB20" s="396"/>
      <c r="TOC20" s="396"/>
      <c r="TOD20" s="396"/>
      <c r="TOE20" s="396"/>
      <c r="TOF20" s="396"/>
      <c r="TOG20" s="396"/>
      <c r="TOH20" s="396"/>
      <c r="TOI20" s="396"/>
      <c r="TOJ20" s="396"/>
      <c r="TOK20" s="396"/>
      <c r="TOL20" s="396"/>
      <c r="TOM20" s="396"/>
      <c r="TON20" s="396"/>
      <c r="TOO20" s="396"/>
      <c r="TOP20" s="396"/>
      <c r="TOQ20" s="396"/>
      <c r="TOR20" s="396"/>
      <c r="TOS20" s="396"/>
      <c r="TOT20" s="396"/>
      <c r="TOU20" s="396"/>
      <c r="TOV20" s="396"/>
      <c r="TOW20" s="396"/>
      <c r="TOX20" s="396"/>
      <c r="TOY20" s="396"/>
      <c r="TOZ20" s="396"/>
      <c r="TPA20" s="396"/>
      <c r="TPB20" s="396"/>
      <c r="TPC20" s="396"/>
      <c r="TPD20" s="396"/>
      <c r="TPE20" s="396"/>
      <c r="TPF20" s="396"/>
      <c r="TPG20" s="396"/>
      <c r="TPH20" s="396"/>
      <c r="TPI20" s="396"/>
      <c r="TPJ20" s="396"/>
      <c r="TPK20" s="396"/>
      <c r="TPL20" s="396"/>
      <c r="TPM20" s="396"/>
      <c r="TPN20" s="396"/>
      <c r="TPO20" s="396"/>
      <c r="TPP20" s="396"/>
      <c r="TPQ20" s="396"/>
      <c r="TPR20" s="396"/>
      <c r="TPS20" s="396"/>
      <c r="TPT20" s="396"/>
      <c r="TPU20" s="396"/>
      <c r="TPV20" s="396"/>
      <c r="TPW20" s="396"/>
      <c r="TPX20" s="396"/>
      <c r="TPY20" s="396"/>
      <c r="TPZ20" s="396"/>
      <c r="TQA20" s="396"/>
      <c r="TQB20" s="396"/>
      <c r="TQC20" s="396"/>
      <c r="TQD20" s="396"/>
      <c r="TQE20" s="396"/>
      <c r="TQF20" s="396"/>
      <c r="TQG20" s="396"/>
      <c r="TQH20" s="396"/>
      <c r="TQI20" s="396"/>
      <c r="TQJ20" s="396"/>
      <c r="TQK20" s="396"/>
      <c r="TQL20" s="396"/>
      <c r="TQM20" s="396"/>
      <c r="TQN20" s="396"/>
      <c r="TQO20" s="396"/>
      <c r="TQP20" s="396"/>
      <c r="TQQ20" s="396"/>
      <c r="TQR20" s="396"/>
      <c r="TQS20" s="396"/>
      <c r="TQT20" s="396"/>
      <c r="TQU20" s="396"/>
      <c r="TQV20" s="396"/>
      <c r="TQW20" s="396"/>
      <c r="TQX20" s="396"/>
      <c r="TQY20" s="396"/>
      <c r="TQZ20" s="396"/>
      <c r="TRA20" s="396"/>
      <c r="TRB20" s="396"/>
      <c r="TRC20" s="396"/>
      <c r="TRD20" s="396"/>
      <c r="TRE20" s="396"/>
      <c r="TRF20" s="396"/>
      <c r="TRG20" s="396"/>
      <c r="TRH20" s="396"/>
      <c r="TRI20" s="396"/>
      <c r="TRJ20" s="396"/>
      <c r="TRK20" s="396"/>
      <c r="TRL20" s="396"/>
      <c r="TRM20" s="396"/>
      <c r="TRN20" s="396"/>
      <c r="TRO20" s="396"/>
      <c r="TRP20" s="396"/>
      <c r="TRQ20" s="396"/>
      <c r="TRR20" s="396"/>
      <c r="TRS20" s="396"/>
      <c r="TRT20" s="396"/>
      <c r="TRU20" s="396"/>
      <c r="TRV20" s="396"/>
      <c r="TRW20" s="396"/>
      <c r="TRX20" s="396"/>
      <c r="TRY20" s="396"/>
      <c r="TRZ20" s="396"/>
      <c r="TSA20" s="396"/>
      <c r="TSB20" s="396"/>
      <c r="TSC20" s="396"/>
      <c r="TSD20" s="396"/>
      <c r="TSE20" s="396"/>
      <c r="TSF20" s="396"/>
      <c r="TSG20" s="396"/>
      <c r="TSH20" s="396"/>
      <c r="TSI20" s="396"/>
      <c r="TSJ20" s="396"/>
      <c r="TSK20" s="396"/>
      <c r="TSL20" s="396"/>
      <c r="TSM20" s="396"/>
      <c r="TSN20" s="396"/>
      <c r="TSO20" s="396"/>
      <c r="TSP20" s="396"/>
      <c r="TSQ20" s="396"/>
      <c r="TSR20" s="396"/>
      <c r="TSS20" s="396"/>
      <c r="TST20" s="396"/>
      <c r="TSU20" s="396"/>
      <c r="TSV20" s="396"/>
      <c r="TSW20" s="396"/>
      <c r="TSX20" s="396"/>
      <c r="TSY20" s="396"/>
      <c r="TSZ20" s="396"/>
      <c r="TTA20" s="396"/>
      <c r="TTB20" s="396"/>
      <c r="TTC20" s="396"/>
      <c r="TTD20" s="396"/>
      <c r="TTE20" s="396"/>
      <c r="TTF20" s="396"/>
      <c r="TTG20" s="396"/>
      <c r="TTH20" s="396"/>
      <c r="TTI20" s="396"/>
      <c r="TTJ20" s="396"/>
      <c r="TTK20" s="396"/>
      <c r="TTL20" s="396"/>
      <c r="TTM20" s="396"/>
      <c r="TTN20" s="396"/>
      <c r="TTO20" s="396"/>
      <c r="TTP20" s="396"/>
      <c r="TTQ20" s="396"/>
      <c r="TTR20" s="396"/>
      <c r="TTS20" s="396"/>
      <c r="TTT20" s="396"/>
      <c r="TTU20" s="396"/>
      <c r="TTV20" s="396"/>
      <c r="TTW20" s="396"/>
      <c r="TTX20" s="396"/>
      <c r="TTY20" s="396"/>
      <c r="TTZ20" s="396"/>
      <c r="TUA20" s="396"/>
      <c r="TUB20" s="396"/>
      <c r="TUC20" s="396"/>
      <c r="TUD20" s="396"/>
      <c r="TUE20" s="396"/>
      <c r="TUF20" s="396"/>
      <c r="TUG20" s="396"/>
      <c r="TUH20" s="396"/>
      <c r="TUI20" s="396"/>
      <c r="TUJ20" s="396"/>
      <c r="TUK20" s="396"/>
      <c r="TUL20" s="396"/>
      <c r="TUM20" s="396"/>
      <c r="TUN20" s="396"/>
      <c r="TUO20" s="396"/>
      <c r="TUP20" s="396"/>
      <c r="TUQ20" s="396"/>
      <c r="TUR20" s="396"/>
      <c r="TUS20" s="396"/>
      <c r="TUT20" s="396"/>
      <c r="TUU20" s="396"/>
      <c r="TUV20" s="396"/>
      <c r="TUW20" s="396"/>
      <c r="TUX20" s="396"/>
      <c r="TUY20" s="396"/>
      <c r="TUZ20" s="396"/>
      <c r="TVA20" s="396"/>
      <c r="TVB20" s="396"/>
      <c r="TVC20" s="396"/>
      <c r="TVD20" s="396"/>
      <c r="TVE20" s="396"/>
      <c r="TVF20" s="396"/>
      <c r="TVG20" s="396"/>
      <c r="TVH20" s="396"/>
      <c r="TVI20" s="396"/>
      <c r="TVJ20" s="396"/>
      <c r="TVK20" s="396"/>
      <c r="TVL20" s="396"/>
      <c r="TVM20" s="396"/>
      <c r="TVN20" s="396"/>
      <c r="TVO20" s="396"/>
      <c r="TVP20" s="396"/>
      <c r="TVQ20" s="396"/>
      <c r="TVR20" s="396"/>
      <c r="TVS20" s="396"/>
      <c r="TVT20" s="396"/>
      <c r="TVU20" s="396"/>
      <c r="TVV20" s="396"/>
      <c r="TVW20" s="396"/>
      <c r="TVX20" s="396"/>
      <c r="TVY20" s="396"/>
      <c r="TVZ20" s="396"/>
      <c r="TWA20" s="396"/>
      <c r="TWB20" s="396"/>
      <c r="TWC20" s="396"/>
      <c r="TWD20" s="396"/>
      <c r="TWE20" s="396"/>
      <c r="TWF20" s="396"/>
      <c r="TWG20" s="396"/>
      <c r="TWH20" s="396"/>
      <c r="TWI20" s="396"/>
      <c r="TWJ20" s="396"/>
      <c r="TWK20" s="396"/>
      <c r="TWL20" s="396"/>
      <c r="TWM20" s="396"/>
      <c r="TWN20" s="396"/>
      <c r="TWO20" s="396"/>
      <c r="TWP20" s="396"/>
      <c r="TWQ20" s="396"/>
      <c r="TWR20" s="396"/>
      <c r="TWS20" s="396"/>
      <c r="TWT20" s="396"/>
      <c r="TWU20" s="396"/>
      <c r="TWV20" s="396"/>
      <c r="TWW20" s="396"/>
      <c r="TWX20" s="396"/>
      <c r="TWY20" s="396"/>
      <c r="TWZ20" s="396"/>
      <c r="TXA20" s="396"/>
      <c r="TXB20" s="396"/>
      <c r="TXC20" s="396"/>
      <c r="TXD20" s="396"/>
      <c r="TXE20" s="396"/>
      <c r="TXF20" s="396"/>
      <c r="TXG20" s="396"/>
      <c r="TXH20" s="396"/>
      <c r="TXI20" s="396"/>
      <c r="TXJ20" s="396"/>
      <c r="TXK20" s="396"/>
      <c r="TXL20" s="396"/>
      <c r="TXM20" s="396"/>
      <c r="TXN20" s="396"/>
      <c r="TXO20" s="396"/>
      <c r="TXP20" s="396"/>
      <c r="TXQ20" s="396"/>
      <c r="TXR20" s="396"/>
      <c r="TXS20" s="396"/>
      <c r="TXT20" s="396"/>
      <c r="TXU20" s="396"/>
      <c r="TXV20" s="396"/>
      <c r="TXW20" s="396"/>
      <c r="TXX20" s="396"/>
      <c r="TXY20" s="396"/>
      <c r="TXZ20" s="396"/>
      <c r="TYA20" s="396"/>
      <c r="TYB20" s="396"/>
      <c r="TYC20" s="396"/>
      <c r="TYD20" s="396"/>
      <c r="TYE20" s="396"/>
      <c r="TYF20" s="396"/>
      <c r="TYG20" s="396"/>
      <c r="TYH20" s="396"/>
      <c r="TYI20" s="396"/>
      <c r="TYJ20" s="396"/>
      <c r="TYK20" s="396"/>
      <c r="TYL20" s="396"/>
      <c r="TYM20" s="396"/>
      <c r="TYN20" s="396"/>
      <c r="TYO20" s="396"/>
      <c r="TYP20" s="396"/>
      <c r="TYQ20" s="396"/>
      <c r="TYR20" s="396"/>
      <c r="TYS20" s="396"/>
      <c r="TYT20" s="396"/>
      <c r="TYU20" s="396"/>
      <c r="TYV20" s="396"/>
      <c r="TYW20" s="396"/>
      <c r="TYX20" s="396"/>
      <c r="TYY20" s="396"/>
      <c r="TYZ20" s="396"/>
      <c r="TZA20" s="396"/>
      <c r="TZB20" s="396"/>
      <c r="TZC20" s="396"/>
      <c r="TZD20" s="396"/>
      <c r="TZE20" s="396"/>
      <c r="TZF20" s="396"/>
      <c r="TZG20" s="396"/>
      <c r="TZH20" s="396"/>
      <c r="TZI20" s="396"/>
      <c r="TZJ20" s="396"/>
      <c r="TZK20" s="396"/>
      <c r="TZL20" s="396"/>
      <c r="TZM20" s="396"/>
      <c r="TZN20" s="396"/>
      <c r="TZO20" s="396"/>
      <c r="TZP20" s="396"/>
      <c r="TZQ20" s="396"/>
      <c r="TZR20" s="396"/>
      <c r="TZS20" s="396"/>
      <c r="TZT20" s="396"/>
      <c r="TZU20" s="396"/>
      <c r="TZV20" s="396"/>
      <c r="TZW20" s="396"/>
      <c r="TZX20" s="396"/>
      <c r="TZY20" s="396"/>
      <c r="TZZ20" s="396"/>
      <c r="UAA20" s="396"/>
      <c r="UAB20" s="396"/>
      <c r="UAC20" s="396"/>
      <c r="UAD20" s="396"/>
      <c r="UAE20" s="396"/>
      <c r="UAF20" s="396"/>
      <c r="UAG20" s="396"/>
      <c r="UAH20" s="396"/>
      <c r="UAI20" s="396"/>
      <c r="UAJ20" s="396"/>
      <c r="UAK20" s="396"/>
      <c r="UAL20" s="396"/>
      <c r="UAM20" s="396"/>
      <c r="UAN20" s="396"/>
      <c r="UAO20" s="396"/>
      <c r="UAP20" s="396"/>
      <c r="UAQ20" s="396"/>
      <c r="UAR20" s="396"/>
      <c r="UAS20" s="396"/>
      <c r="UAT20" s="396"/>
      <c r="UAU20" s="396"/>
      <c r="UAV20" s="396"/>
      <c r="UAW20" s="396"/>
      <c r="UAX20" s="396"/>
      <c r="UAY20" s="396"/>
      <c r="UAZ20" s="396"/>
      <c r="UBA20" s="396"/>
      <c r="UBB20" s="396"/>
      <c r="UBC20" s="396"/>
      <c r="UBD20" s="396"/>
      <c r="UBE20" s="396"/>
      <c r="UBF20" s="396"/>
      <c r="UBG20" s="396"/>
      <c r="UBH20" s="396"/>
      <c r="UBI20" s="396"/>
      <c r="UBJ20" s="396"/>
      <c r="UBK20" s="396"/>
      <c r="UBL20" s="396"/>
      <c r="UBM20" s="396"/>
      <c r="UBN20" s="396"/>
      <c r="UBO20" s="396"/>
      <c r="UBP20" s="396"/>
      <c r="UBQ20" s="396"/>
      <c r="UBR20" s="396"/>
      <c r="UBS20" s="396"/>
      <c r="UBT20" s="396"/>
      <c r="UBU20" s="396"/>
      <c r="UBV20" s="396"/>
      <c r="UBW20" s="396"/>
      <c r="UBX20" s="396"/>
      <c r="UBY20" s="396"/>
      <c r="UBZ20" s="396"/>
      <c r="UCA20" s="396"/>
      <c r="UCB20" s="396"/>
      <c r="UCC20" s="396"/>
      <c r="UCD20" s="396"/>
      <c r="UCE20" s="396"/>
      <c r="UCF20" s="396"/>
      <c r="UCG20" s="396"/>
      <c r="UCH20" s="396"/>
      <c r="UCI20" s="396"/>
      <c r="UCJ20" s="396"/>
      <c r="UCK20" s="396"/>
      <c r="UCL20" s="396"/>
      <c r="UCM20" s="396"/>
      <c r="UCN20" s="396"/>
      <c r="UCO20" s="396"/>
      <c r="UCP20" s="396"/>
      <c r="UCQ20" s="396"/>
      <c r="UCR20" s="396"/>
      <c r="UCS20" s="396"/>
      <c r="UCT20" s="396"/>
      <c r="UCU20" s="396"/>
      <c r="UCV20" s="396"/>
      <c r="UCW20" s="396"/>
      <c r="UCX20" s="396"/>
      <c r="UCY20" s="396"/>
      <c r="UCZ20" s="396"/>
      <c r="UDA20" s="396"/>
      <c r="UDB20" s="396"/>
      <c r="UDC20" s="396"/>
      <c r="UDD20" s="396"/>
      <c r="UDE20" s="396"/>
      <c r="UDF20" s="396"/>
      <c r="UDG20" s="396"/>
      <c r="UDH20" s="396"/>
      <c r="UDI20" s="396"/>
      <c r="UDJ20" s="396"/>
      <c r="UDK20" s="396"/>
      <c r="UDL20" s="396"/>
      <c r="UDM20" s="396"/>
      <c r="UDN20" s="396"/>
      <c r="UDO20" s="396"/>
      <c r="UDP20" s="396"/>
      <c r="UDQ20" s="396"/>
      <c r="UDR20" s="396"/>
      <c r="UDS20" s="396"/>
      <c r="UDT20" s="396"/>
      <c r="UDU20" s="396"/>
      <c r="UDV20" s="396"/>
      <c r="UDW20" s="396"/>
      <c r="UDX20" s="396"/>
      <c r="UDY20" s="396"/>
      <c r="UDZ20" s="396"/>
      <c r="UEA20" s="396"/>
      <c r="UEB20" s="396"/>
      <c r="UEC20" s="396"/>
      <c r="UED20" s="396"/>
      <c r="UEE20" s="396"/>
      <c r="UEF20" s="396"/>
      <c r="UEG20" s="396"/>
      <c r="UEH20" s="396"/>
      <c r="UEI20" s="396"/>
      <c r="UEJ20" s="396"/>
      <c r="UEK20" s="396"/>
      <c r="UEL20" s="396"/>
      <c r="UEM20" s="396"/>
      <c r="UEN20" s="396"/>
      <c r="UEO20" s="396"/>
      <c r="UEP20" s="396"/>
      <c r="UEQ20" s="396"/>
      <c r="UER20" s="396"/>
      <c r="UES20" s="396"/>
      <c r="UET20" s="396"/>
      <c r="UEU20" s="396"/>
      <c r="UEV20" s="396"/>
      <c r="UEW20" s="396"/>
      <c r="UEX20" s="396"/>
      <c r="UEY20" s="396"/>
      <c r="UEZ20" s="396"/>
      <c r="UFA20" s="396"/>
      <c r="UFB20" s="396"/>
      <c r="UFC20" s="396"/>
      <c r="UFD20" s="396"/>
      <c r="UFE20" s="396"/>
      <c r="UFF20" s="396"/>
      <c r="UFG20" s="396"/>
      <c r="UFH20" s="396"/>
      <c r="UFI20" s="396"/>
      <c r="UFJ20" s="396"/>
      <c r="UFK20" s="396"/>
      <c r="UFL20" s="396"/>
      <c r="UFM20" s="396"/>
      <c r="UFN20" s="396"/>
      <c r="UFO20" s="396"/>
      <c r="UFP20" s="396"/>
      <c r="UFQ20" s="396"/>
      <c r="UFR20" s="396"/>
      <c r="UFS20" s="396"/>
      <c r="UFT20" s="396"/>
      <c r="UFU20" s="396"/>
      <c r="UFV20" s="396"/>
      <c r="UFW20" s="396"/>
      <c r="UFX20" s="396"/>
      <c r="UFY20" s="396"/>
      <c r="UFZ20" s="396"/>
      <c r="UGA20" s="396"/>
      <c r="UGB20" s="396"/>
      <c r="UGC20" s="396"/>
      <c r="UGD20" s="396"/>
      <c r="UGE20" s="396"/>
      <c r="UGF20" s="396"/>
      <c r="UGG20" s="396"/>
      <c r="UGH20" s="396"/>
      <c r="UGI20" s="396"/>
      <c r="UGJ20" s="396"/>
      <c r="UGK20" s="396"/>
      <c r="UGL20" s="396"/>
      <c r="UGM20" s="396"/>
      <c r="UGN20" s="396"/>
      <c r="UGO20" s="396"/>
      <c r="UGP20" s="396"/>
      <c r="UGQ20" s="396"/>
      <c r="UGR20" s="396"/>
      <c r="UGS20" s="396"/>
      <c r="UGT20" s="396"/>
      <c r="UGU20" s="396"/>
      <c r="UGV20" s="396"/>
      <c r="UGW20" s="396"/>
      <c r="UGX20" s="396"/>
      <c r="UGY20" s="396"/>
      <c r="UGZ20" s="396"/>
      <c r="UHA20" s="396"/>
      <c r="UHB20" s="396"/>
      <c r="UHC20" s="396"/>
      <c r="UHD20" s="396"/>
      <c r="UHE20" s="396"/>
      <c r="UHF20" s="396"/>
      <c r="UHG20" s="396"/>
      <c r="UHH20" s="396"/>
      <c r="UHI20" s="396"/>
      <c r="UHJ20" s="396"/>
      <c r="UHK20" s="396"/>
      <c r="UHL20" s="396"/>
      <c r="UHM20" s="396"/>
      <c r="UHN20" s="396"/>
      <c r="UHO20" s="396"/>
      <c r="UHP20" s="396"/>
      <c r="UHQ20" s="396"/>
      <c r="UHR20" s="396"/>
      <c r="UHS20" s="396"/>
      <c r="UHT20" s="396"/>
      <c r="UHU20" s="396"/>
      <c r="UHV20" s="396"/>
      <c r="UHW20" s="396"/>
      <c r="UHX20" s="396"/>
      <c r="UHY20" s="396"/>
      <c r="UHZ20" s="396"/>
      <c r="UIA20" s="396"/>
      <c r="UIB20" s="396"/>
      <c r="UIC20" s="396"/>
      <c r="UID20" s="396"/>
      <c r="UIE20" s="396"/>
      <c r="UIF20" s="396"/>
      <c r="UIG20" s="396"/>
      <c r="UIH20" s="396"/>
      <c r="UII20" s="396"/>
      <c r="UIJ20" s="396"/>
      <c r="UIK20" s="396"/>
      <c r="UIL20" s="396"/>
      <c r="UIM20" s="396"/>
      <c r="UIN20" s="396"/>
      <c r="UIO20" s="396"/>
      <c r="UIP20" s="396"/>
      <c r="UIQ20" s="396"/>
      <c r="UIR20" s="396"/>
      <c r="UIS20" s="396"/>
      <c r="UIT20" s="396"/>
      <c r="UIU20" s="396"/>
      <c r="UIV20" s="396"/>
      <c r="UIW20" s="396"/>
      <c r="UIX20" s="396"/>
      <c r="UIY20" s="396"/>
      <c r="UIZ20" s="396"/>
      <c r="UJA20" s="396"/>
      <c r="UJB20" s="396"/>
      <c r="UJC20" s="396"/>
      <c r="UJD20" s="396"/>
      <c r="UJE20" s="396"/>
      <c r="UJF20" s="396"/>
      <c r="UJG20" s="396"/>
      <c r="UJH20" s="396"/>
      <c r="UJI20" s="396"/>
      <c r="UJJ20" s="396"/>
      <c r="UJK20" s="396"/>
      <c r="UJL20" s="396"/>
      <c r="UJM20" s="396"/>
      <c r="UJN20" s="396"/>
      <c r="UJO20" s="396"/>
      <c r="UJP20" s="396"/>
      <c r="UJQ20" s="396"/>
      <c r="UJR20" s="396"/>
      <c r="UJS20" s="396"/>
      <c r="UJT20" s="396"/>
      <c r="UJU20" s="396"/>
      <c r="UJV20" s="396"/>
      <c r="UJW20" s="396"/>
      <c r="UJX20" s="396"/>
      <c r="UJY20" s="396"/>
      <c r="UJZ20" s="396"/>
      <c r="UKA20" s="396"/>
      <c r="UKB20" s="396"/>
      <c r="UKC20" s="396"/>
      <c r="UKD20" s="396"/>
      <c r="UKE20" s="396"/>
      <c r="UKF20" s="396"/>
      <c r="UKG20" s="396"/>
      <c r="UKH20" s="396"/>
      <c r="UKI20" s="396"/>
      <c r="UKJ20" s="396"/>
      <c r="UKK20" s="396"/>
      <c r="UKL20" s="396"/>
      <c r="UKM20" s="396"/>
      <c r="UKN20" s="396"/>
      <c r="UKO20" s="396"/>
      <c r="UKP20" s="396"/>
      <c r="UKQ20" s="396"/>
      <c r="UKR20" s="396"/>
      <c r="UKS20" s="396"/>
      <c r="UKT20" s="396"/>
      <c r="UKU20" s="396"/>
      <c r="UKV20" s="396"/>
      <c r="UKW20" s="396"/>
      <c r="UKX20" s="396"/>
      <c r="UKY20" s="396"/>
      <c r="UKZ20" s="396"/>
      <c r="ULA20" s="396"/>
      <c r="ULB20" s="396"/>
      <c r="ULC20" s="396"/>
      <c r="ULD20" s="396"/>
      <c r="ULE20" s="396"/>
      <c r="ULF20" s="396"/>
      <c r="ULG20" s="396"/>
      <c r="ULH20" s="396"/>
      <c r="ULI20" s="396"/>
      <c r="ULJ20" s="396"/>
      <c r="ULK20" s="396"/>
      <c r="ULL20" s="396"/>
      <c r="ULM20" s="396"/>
      <c r="ULN20" s="396"/>
      <c r="ULO20" s="396"/>
      <c r="ULP20" s="396"/>
      <c r="ULQ20" s="396"/>
      <c r="ULR20" s="396"/>
      <c r="ULS20" s="396"/>
      <c r="ULT20" s="396"/>
      <c r="ULU20" s="396"/>
      <c r="ULV20" s="396"/>
      <c r="ULW20" s="396"/>
      <c r="ULX20" s="396"/>
      <c r="ULY20" s="396"/>
      <c r="ULZ20" s="396"/>
      <c r="UMA20" s="396"/>
      <c r="UMB20" s="396"/>
      <c r="UMC20" s="396"/>
      <c r="UMD20" s="396"/>
      <c r="UME20" s="396"/>
      <c r="UMF20" s="396"/>
      <c r="UMG20" s="396"/>
      <c r="UMH20" s="396"/>
      <c r="UMI20" s="396"/>
      <c r="UMJ20" s="396"/>
      <c r="UMK20" s="396"/>
      <c r="UML20" s="396"/>
      <c r="UMM20" s="396"/>
      <c r="UMN20" s="396"/>
      <c r="UMO20" s="396"/>
      <c r="UMP20" s="396"/>
      <c r="UMQ20" s="396"/>
      <c r="UMR20" s="396"/>
      <c r="UMS20" s="396"/>
      <c r="UMT20" s="396"/>
      <c r="UMU20" s="396"/>
      <c r="UMV20" s="396"/>
      <c r="UMW20" s="396"/>
      <c r="UMX20" s="396"/>
      <c r="UMY20" s="396"/>
      <c r="UMZ20" s="396"/>
      <c r="UNA20" s="396"/>
      <c r="UNB20" s="396"/>
      <c r="UNC20" s="396"/>
      <c r="UND20" s="396"/>
      <c r="UNE20" s="396"/>
      <c r="UNF20" s="396"/>
      <c r="UNG20" s="396"/>
      <c r="UNH20" s="396"/>
      <c r="UNI20" s="396"/>
      <c r="UNJ20" s="396"/>
      <c r="UNK20" s="396"/>
      <c r="UNL20" s="396"/>
      <c r="UNM20" s="396"/>
      <c r="UNN20" s="396"/>
      <c r="UNO20" s="396"/>
      <c r="UNP20" s="396"/>
      <c r="UNQ20" s="396"/>
      <c r="UNR20" s="396"/>
      <c r="UNS20" s="396"/>
      <c r="UNT20" s="396"/>
      <c r="UNU20" s="396"/>
      <c r="UNV20" s="396"/>
      <c r="UNW20" s="396"/>
      <c r="UNX20" s="396"/>
      <c r="UNY20" s="396"/>
      <c r="UNZ20" s="396"/>
      <c r="UOA20" s="396"/>
      <c r="UOB20" s="396"/>
      <c r="UOC20" s="396"/>
      <c r="UOD20" s="396"/>
      <c r="UOE20" s="396"/>
      <c r="UOF20" s="396"/>
      <c r="UOG20" s="396"/>
      <c r="UOH20" s="396"/>
      <c r="UOI20" s="396"/>
      <c r="UOJ20" s="396"/>
      <c r="UOK20" s="396"/>
      <c r="UOL20" s="396"/>
      <c r="UOM20" s="396"/>
      <c r="UON20" s="396"/>
      <c r="UOO20" s="396"/>
      <c r="UOP20" s="396"/>
      <c r="UOQ20" s="396"/>
      <c r="UOR20" s="396"/>
      <c r="UOS20" s="396"/>
      <c r="UOT20" s="396"/>
      <c r="UOU20" s="396"/>
      <c r="UOV20" s="396"/>
      <c r="UOW20" s="396"/>
      <c r="UOX20" s="396"/>
      <c r="UOY20" s="396"/>
      <c r="UOZ20" s="396"/>
      <c r="UPA20" s="396"/>
      <c r="UPB20" s="396"/>
      <c r="UPC20" s="396"/>
      <c r="UPD20" s="396"/>
      <c r="UPE20" s="396"/>
      <c r="UPF20" s="396"/>
      <c r="UPG20" s="396"/>
      <c r="UPH20" s="396"/>
      <c r="UPI20" s="396"/>
      <c r="UPJ20" s="396"/>
      <c r="UPK20" s="396"/>
      <c r="UPL20" s="396"/>
      <c r="UPM20" s="396"/>
      <c r="UPN20" s="396"/>
      <c r="UPO20" s="396"/>
      <c r="UPP20" s="396"/>
      <c r="UPQ20" s="396"/>
      <c r="UPR20" s="396"/>
      <c r="UPS20" s="396"/>
      <c r="UPT20" s="396"/>
      <c r="UPU20" s="396"/>
      <c r="UPV20" s="396"/>
      <c r="UPW20" s="396"/>
      <c r="UPX20" s="396"/>
      <c r="UPY20" s="396"/>
      <c r="UPZ20" s="396"/>
      <c r="UQA20" s="396"/>
      <c r="UQB20" s="396"/>
      <c r="UQC20" s="396"/>
      <c r="UQD20" s="396"/>
      <c r="UQE20" s="396"/>
      <c r="UQF20" s="396"/>
      <c r="UQG20" s="396"/>
      <c r="UQH20" s="396"/>
      <c r="UQI20" s="396"/>
      <c r="UQJ20" s="396"/>
      <c r="UQK20" s="396"/>
      <c r="UQL20" s="396"/>
      <c r="UQM20" s="396"/>
      <c r="UQN20" s="396"/>
      <c r="UQO20" s="396"/>
      <c r="UQP20" s="396"/>
      <c r="UQQ20" s="396"/>
      <c r="UQR20" s="396"/>
      <c r="UQS20" s="396"/>
      <c r="UQT20" s="396"/>
      <c r="UQU20" s="396"/>
      <c r="UQV20" s="396"/>
      <c r="UQW20" s="396"/>
      <c r="UQX20" s="396"/>
      <c r="UQY20" s="396"/>
      <c r="UQZ20" s="396"/>
      <c r="URA20" s="396"/>
      <c r="URB20" s="396"/>
      <c r="URC20" s="396"/>
      <c r="URD20" s="396"/>
      <c r="URE20" s="396"/>
      <c r="URF20" s="396"/>
      <c r="URG20" s="396"/>
      <c r="URH20" s="396"/>
      <c r="URI20" s="396"/>
      <c r="URJ20" s="396"/>
      <c r="URK20" s="396"/>
      <c r="URL20" s="396"/>
      <c r="URM20" s="396"/>
      <c r="URN20" s="396"/>
      <c r="URO20" s="396"/>
      <c r="URP20" s="396"/>
      <c r="URQ20" s="396"/>
      <c r="URR20" s="396"/>
      <c r="URS20" s="396"/>
      <c r="URT20" s="396"/>
      <c r="URU20" s="396"/>
      <c r="URV20" s="396"/>
      <c r="URW20" s="396"/>
      <c r="URX20" s="396"/>
      <c r="URY20" s="396"/>
      <c r="URZ20" s="396"/>
      <c r="USA20" s="396"/>
      <c r="USB20" s="396"/>
      <c r="USC20" s="396"/>
      <c r="USD20" s="396"/>
      <c r="USE20" s="396"/>
      <c r="USF20" s="396"/>
      <c r="USG20" s="396"/>
      <c r="USH20" s="396"/>
      <c r="USI20" s="396"/>
      <c r="USJ20" s="396"/>
      <c r="USK20" s="396"/>
      <c r="USL20" s="396"/>
      <c r="USM20" s="396"/>
      <c r="USN20" s="396"/>
      <c r="USO20" s="396"/>
      <c r="USP20" s="396"/>
      <c r="USQ20" s="396"/>
      <c r="USR20" s="396"/>
      <c r="USS20" s="396"/>
      <c r="UST20" s="396"/>
      <c r="USU20" s="396"/>
      <c r="USV20" s="396"/>
      <c r="USW20" s="396"/>
      <c r="USX20" s="396"/>
      <c r="USY20" s="396"/>
      <c r="USZ20" s="396"/>
      <c r="UTA20" s="396"/>
      <c r="UTB20" s="396"/>
      <c r="UTC20" s="396"/>
      <c r="UTD20" s="396"/>
      <c r="UTE20" s="396"/>
      <c r="UTF20" s="396"/>
      <c r="UTG20" s="396"/>
      <c r="UTH20" s="396"/>
      <c r="UTI20" s="396"/>
      <c r="UTJ20" s="396"/>
      <c r="UTK20" s="396"/>
      <c r="UTL20" s="396"/>
      <c r="UTM20" s="396"/>
      <c r="UTN20" s="396"/>
      <c r="UTO20" s="396"/>
      <c r="UTP20" s="396"/>
      <c r="UTQ20" s="396"/>
      <c r="UTR20" s="396"/>
      <c r="UTS20" s="396"/>
      <c r="UTT20" s="396"/>
      <c r="UTU20" s="396"/>
      <c r="UTV20" s="396"/>
      <c r="UTW20" s="396"/>
      <c r="UTX20" s="396"/>
      <c r="UTY20" s="396"/>
      <c r="UTZ20" s="396"/>
      <c r="UUA20" s="396"/>
      <c r="UUB20" s="396"/>
      <c r="UUC20" s="396"/>
      <c r="UUD20" s="396"/>
      <c r="UUE20" s="396"/>
      <c r="UUF20" s="396"/>
      <c r="UUG20" s="396"/>
      <c r="UUH20" s="396"/>
      <c r="UUI20" s="396"/>
      <c r="UUJ20" s="396"/>
      <c r="UUK20" s="396"/>
      <c r="UUL20" s="396"/>
      <c r="UUM20" s="396"/>
      <c r="UUN20" s="396"/>
      <c r="UUO20" s="396"/>
      <c r="UUP20" s="396"/>
      <c r="UUQ20" s="396"/>
      <c r="UUR20" s="396"/>
      <c r="UUS20" s="396"/>
      <c r="UUT20" s="396"/>
      <c r="UUU20" s="396"/>
      <c r="UUV20" s="396"/>
      <c r="UUW20" s="396"/>
      <c r="UUX20" s="396"/>
      <c r="UUY20" s="396"/>
      <c r="UUZ20" s="396"/>
      <c r="UVA20" s="396"/>
      <c r="UVB20" s="396"/>
      <c r="UVC20" s="396"/>
      <c r="UVD20" s="396"/>
      <c r="UVE20" s="396"/>
      <c r="UVF20" s="396"/>
      <c r="UVG20" s="396"/>
      <c r="UVH20" s="396"/>
      <c r="UVI20" s="396"/>
      <c r="UVJ20" s="396"/>
      <c r="UVK20" s="396"/>
      <c r="UVL20" s="396"/>
      <c r="UVM20" s="396"/>
      <c r="UVN20" s="396"/>
      <c r="UVO20" s="396"/>
      <c r="UVP20" s="396"/>
      <c r="UVQ20" s="396"/>
      <c r="UVR20" s="396"/>
      <c r="UVS20" s="396"/>
      <c r="UVT20" s="396"/>
      <c r="UVU20" s="396"/>
      <c r="UVV20" s="396"/>
      <c r="UVW20" s="396"/>
      <c r="UVX20" s="396"/>
      <c r="UVY20" s="396"/>
      <c r="UVZ20" s="396"/>
      <c r="UWA20" s="396"/>
      <c r="UWB20" s="396"/>
      <c r="UWC20" s="396"/>
      <c r="UWD20" s="396"/>
      <c r="UWE20" s="396"/>
      <c r="UWF20" s="396"/>
      <c r="UWG20" s="396"/>
      <c r="UWH20" s="396"/>
      <c r="UWI20" s="396"/>
      <c r="UWJ20" s="396"/>
      <c r="UWK20" s="396"/>
      <c r="UWL20" s="396"/>
      <c r="UWM20" s="396"/>
      <c r="UWN20" s="396"/>
      <c r="UWO20" s="396"/>
      <c r="UWP20" s="396"/>
      <c r="UWQ20" s="396"/>
      <c r="UWR20" s="396"/>
      <c r="UWS20" s="396"/>
      <c r="UWT20" s="396"/>
      <c r="UWU20" s="396"/>
      <c r="UWV20" s="396"/>
      <c r="UWW20" s="396"/>
      <c r="UWX20" s="396"/>
      <c r="UWY20" s="396"/>
      <c r="UWZ20" s="396"/>
      <c r="UXA20" s="396"/>
      <c r="UXB20" s="396"/>
      <c r="UXC20" s="396"/>
      <c r="UXD20" s="396"/>
      <c r="UXE20" s="396"/>
      <c r="UXF20" s="396"/>
      <c r="UXG20" s="396"/>
      <c r="UXH20" s="396"/>
      <c r="UXI20" s="396"/>
      <c r="UXJ20" s="396"/>
      <c r="UXK20" s="396"/>
      <c r="UXL20" s="396"/>
      <c r="UXM20" s="396"/>
      <c r="UXN20" s="396"/>
      <c r="UXO20" s="396"/>
      <c r="UXP20" s="396"/>
      <c r="UXQ20" s="396"/>
      <c r="UXR20" s="396"/>
      <c r="UXS20" s="396"/>
      <c r="UXT20" s="396"/>
      <c r="UXU20" s="396"/>
      <c r="UXV20" s="396"/>
      <c r="UXW20" s="396"/>
      <c r="UXX20" s="396"/>
      <c r="UXY20" s="396"/>
      <c r="UXZ20" s="396"/>
      <c r="UYA20" s="396"/>
      <c r="UYB20" s="396"/>
      <c r="UYC20" s="396"/>
      <c r="UYD20" s="396"/>
      <c r="UYE20" s="396"/>
      <c r="UYF20" s="396"/>
      <c r="UYG20" s="396"/>
      <c r="UYH20" s="396"/>
      <c r="UYI20" s="396"/>
      <c r="UYJ20" s="396"/>
      <c r="UYK20" s="396"/>
      <c r="UYL20" s="396"/>
      <c r="UYM20" s="396"/>
      <c r="UYN20" s="396"/>
      <c r="UYO20" s="396"/>
      <c r="UYP20" s="396"/>
      <c r="UYQ20" s="396"/>
      <c r="UYR20" s="396"/>
      <c r="UYS20" s="396"/>
      <c r="UYT20" s="396"/>
      <c r="UYU20" s="396"/>
      <c r="UYV20" s="396"/>
      <c r="UYW20" s="396"/>
      <c r="UYX20" s="396"/>
      <c r="UYY20" s="396"/>
      <c r="UYZ20" s="396"/>
      <c r="UZA20" s="396"/>
      <c r="UZB20" s="396"/>
      <c r="UZC20" s="396"/>
      <c r="UZD20" s="396"/>
      <c r="UZE20" s="396"/>
      <c r="UZF20" s="396"/>
      <c r="UZG20" s="396"/>
      <c r="UZH20" s="396"/>
      <c r="UZI20" s="396"/>
      <c r="UZJ20" s="396"/>
      <c r="UZK20" s="396"/>
      <c r="UZL20" s="396"/>
      <c r="UZM20" s="396"/>
      <c r="UZN20" s="396"/>
      <c r="UZO20" s="396"/>
      <c r="UZP20" s="396"/>
      <c r="UZQ20" s="396"/>
      <c r="UZR20" s="396"/>
      <c r="UZS20" s="396"/>
      <c r="UZT20" s="396"/>
      <c r="UZU20" s="396"/>
      <c r="UZV20" s="396"/>
      <c r="UZW20" s="396"/>
      <c r="UZX20" s="396"/>
      <c r="UZY20" s="396"/>
      <c r="UZZ20" s="396"/>
      <c r="VAA20" s="396"/>
      <c r="VAB20" s="396"/>
      <c r="VAC20" s="396"/>
      <c r="VAD20" s="396"/>
      <c r="VAE20" s="396"/>
      <c r="VAF20" s="396"/>
      <c r="VAG20" s="396"/>
      <c r="VAH20" s="396"/>
      <c r="VAI20" s="396"/>
      <c r="VAJ20" s="396"/>
      <c r="VAK20" s="396"/>
      <c r="VAL20" s="396"/>
      <c r="VAM20" s="396"/>
      <c r="VAN20" s="396"/>
      <c r="VAO20" s="396"/>
      <c r="VAP20" s="396"/>
      <c r="VAQ20" s="396"/>
      <c r="VAR20" s="396"/>
      <c r="VAS20" s="396"/>
      <c r="VAT20" s="396"/>
      <c r="VAU20" s="396"/>
      <c r="VAV20" s="396"/>
      <c r="VAW20" s="396"/>
      <c r="VAX20" s="396"/>
      <c r="VAY20" s="396"/>
      <c r="VAZ20" s="396"/>
      <c r="VBA20" s="396"/>
      <c r="VBB20" s="396"/>
      <c r="VBC20" s="396"/>
      <c r="VBD20" s="396"/>
      <c r="VBE20" s="396"/>
      <c r="VBF20" s="396"/>
      <c r="VBG20" s="396"/>
      <c r="VBH20" s="396"/>
      <c r="VBI20" s="396"/>
      <c r="VBJ20" s="396"/>
      <c r="VBK20" s="396"/>
      <c r="VBL20" s="396"/>
      <c r="VBM20" s="396"/>
      <c r="VBN20" s="396"/>
      <c r="VBO20" s="396"/>
      <c r="VBP20" s="396"/>
      <c r="VBQ20" s="396"/>
      <c r="VBR20" s="396"/>
      <c r="VBS20" s="396"/>
      <c r="VBT20" s="396"/>
      <c r="VBU20" s="396"/>
      <c r="VBV20" s="396"/>
      <c r="VBW20" s="396"/>
      <c r="VBX20" s="396"/>
      <c r="VBY20" s="396"/>
      <c r="VBZ20" s="396"/>
      <c r="VCA20" s="396"/>
      <c r="VCB20" s="396"/>
      <c r="VCC20" s="396"/>
      <c r="VCD20" s="396"/>
      <c r="VCE20" s="396"/>
      <c r="VCF20" s="396"/>
      <c r="VCG20" s="396"/>
      <c r="VCH20" s="396"/>
      <c r="VCI20" s="396"/>
      <c r="VCJ20" s="396"/>
      <c r="VCK20" s="396"/>
      <c r="VCL20" s="396"/>
      <c r="VCM20" s="396"/>
      <c r="VCN20" s="396"/>
      <c r="VCO20" s="396"/>
      <c r="VCP20" s="396"/>
      <c r="VCQ20" s="396"/>
      <c r="VCR20" s="396"/>
      <c r="VCS20" s="396"/>
      <c r="VCT20" s="396"/>
      <c r="VCU20" s="396"/>
      <c r="VCV20" s="396"/>
      <c r="VCW20" s="396"/>
      <c r="VCX20" s="396"/>
      <c r="VCY20" s="396"/>
      <c r="VCZ20" s="396"/>
      <c r="VDA20" s="396"/>
      <c r="VDB20" s="396"/>
      <c r="VDC20" s="396"/>
      <c r="VDD20" s="396"/>
      <c r="VDE20" s="396"/>
      <c r="VDF20" s="396"/>
      <c r="VDG20" s="396"/>
      <c r="VDH20" s="396"/>
      <c r="VDI20" s="396"/>
      <c r="VDJ20" s="396"/>
      <c r="VDK20" s="396"/>
      <c r="VDL20" s="396"/>
      <c r="VDM20" s="396"/>
      <c r="VDN20" s="396"/>
      <c r="VDO20" s="396"/>
      <c r="VDP20" s="396"/>
      <c r="VDQ20" s="396"/>
      <c r="VDR20" s="396"/>
      <c r="VDS20" s="396"/>
      <c r="VDT20" s="396"/>
      <c r="VDU20" s="396"/>
      <c r="VDV20" s="396"/>
      <c r="VDW20" s="396"/>
      <c r="VDX20" s="396"/>
      <c r="VDY20" s="396"/>
      <c r="VDZ20" s="396"/>
      <c r="VEA20" s="396"/>
      <c r="VEB20" s="396"/>
      <c r="VEC20" s="396"/>
      <c r="VED20" s="396"/>
      <c r="VEE20" s="396"/>
      <c r="VEF20" s="396"/>
      <c r="VEG20" s="396"/>
      <c r="VEH20" s="396"/>
      <c r="VEI20" s="396"/>
      <c r="VEJ20" s="396"/>
      <c r="VEK20" s="396"/>
      <c r="VEL20" s="396"/>
      <c r="VEM20" s="396"/>
      <c r="VEN20" s="396"/>
      <c r="VEO20" s="396"/>
      <c r="VEP20" s="396"/>
      <c r="VEQ20" s="396"/>
      <c r="VER20" s="396"/>
      <c r="VES20" s="396"/>
      <c r="VET20" s="396"/>
      <c r="VEU20" s="396"/>
      <c r="VEV20" s="396"/>
      <c r="VEW20" s="396"/>
      <c r="VEX20" s="396"/>
      <c r="VEY20" s="396"/>
      <c r="VEZ20" s="396"/>
      <c r="VFA20" s="396"/>
      <c r="VFB20" s="396"/>
      <c r="VFC20" s="396"/>
      <c r="VFD20" s="396"/>
      <c r="VFE20" s="396"/>
      <c r="VFF20" s="396"/>
      <c r="VFG20" s="396"/>
      <c r="VFH20" s="396"/>
      <c r="VFI20" s="396"/>
      <c r="VFJ20" s="396"/>
      <c r="VFK20" s="396"/>
      <c r="VFL20" s="396"/>
      <c r="VFM20" s="396"/>
      <c r="VFN20" s="396"/>
      <c r="VFO20" s="396"/>
      <c r="VFP20" s="396"/>
      <c r="VFQ20" s="396"/>
      <c r="VFR20" s="396"/>
      <c r="VFS20" s="396"/>
      <c r="VFT20" s="396"/>
      <c r="VFU20" s="396"/>
      <c r="VFV20" s="396"/>
      <c r="VFW20" s="396"/>
      <c r="VFX20" s="396"/>
      <c r="VFY20" s="396"/>
      <c r="VFZ20" s="396"/>
      <c r="VGA20" s="396"/>
      <c r="VGB20" s="396"/>
      <c r="VGC20" s="396"/>
      <c r="VGD20" s="396"/>
      <c r="VGE20" s="396"/>
      <c r="VGF20" s="396"/>
      <c r="VGG20" s="396"/>
      <c r="VGH20" s="396"/>
      <c r="VGI20" s="396"/>
      <c r="VGJ20" s="396"/>
      <c r="VGK20" s="396"/>
      <c r="VGL20" s="396"/>
      <c r="VGM20" s="396"/>
      <c r="VGN20" s="396"/>
      <c r="VGO20" s="396"/>
      <c r="VGP20" s="396"/>
      <c r="VGQ20" s="396"/>
      <c r="VGR20" s="396"/>
      <c r="VGS20" s="396"/>
      <c r="VGT20" s="396"/>
      <c r="VGU20" s="396"/>
      <c r="VGV20" s="396"/>
      <c r="VGW20" s="396"/>
      <c r="VGX20" s="396"/>
      <c r="VGY20" s="396"/>
      <c r="VGZ20" s="396"/>
      <c r="VHA20" s="396"/>
      <c r="VHB20" s="396"/>
      <c r="VHC20" s="396"/>
      <c r="VHD20" s="396"/>
      <c r="VHE20" s="396"/>
      <c r="VHF20" s="396"/>
      <c r="VHG20" s="396"/>
      <c r="VHH20" s="396"/>
      <c r="VHI20" s="396"/>
      <c r="VHJ20" s="396"/>
      <c r="VHK20" s="396"/>
      <c r="VHL20" s="396"/>
      <c r="VHM20" s="396"/>
      <c r="VHN20" s="396"/>
      <c r="VHO20" s="396"/>
      <c r="VHP20" s="396"/>
      <c r="VHQ20" s="396"/>
      <c r="VHR20" s="396"/>
      <c r="VHS20" s="396"/>
      <c r="VHT20" s="396"/>
      <c r="VHU20" s="396"/>
      <c r="VHV20" s="396"/>
      <c r="VHW20" s="396"/>
      <c r="VHX20" s="396"/>
      <c r="VHY20" s="396"/>
      <c r="VHZ20" s="396"/>
      <c r="VIA20" s="396"/>
      <c r="VIB20" s="396"/>
      <c r="VIC20" s="396"/>
      <c r="VID20" s="396"/>
      <c r="VIE20" s="396"/>
      <c r="VIF20" s="396"/>
      <c r="VIG20" s="396"/>
      <c r="VIH20" s="396"/>
      <c r="VII20" s="396"/>
      <c r="VIJ20" s="396"/>
      <c r="VIK20" s="396"/>
      <c r="VIL20" s="396"/>
      <c r="VIM20" s="396"/>
      <c r="VIN20" s="396"/>
      <c r="VIO20" s="396"/>
      <c r="VIP20" s="396"/>
      <c r="VIQ20" s="396"/>
      <c r="VIR20" s="396"/>
      <c r="VIS20" s="396"/>
      <c r="VIT20" s="396"/>
      <c r="VIU20" s="396"/>
      <c r="VIV20" s="396"/>
      <c r="VIW20" s="396"/>
      <c r="VIX20" s="396"/>
      <c r="VIY20" s="396"/>
      <c r="VIZ20" s="396"/>
      <c r="VJA20" s="396"/>
      <c r="VJB20" s="396"/>
      <c r="VJC20" s="396"/>
      <c r="VJD20" s="396"/>
      <c r="VJE20" s="396"/>
      <c r="VJF20" s="396"/>
      <c r="VJG20" s="396"/>
      <c r="VJH20" s="396"/>
      <c r="VJI20" s="396"/>
      <c r="VJJ20" s="396"/>
      <c r="VJK20" s="396"/>
      <c r="VJL20" s="396"/>
      <c r="VJM20" s="396"/>
      <c r="VJN20" s="396"/>
      <c r="VJO20" s="396"/>
      <c r="VJP20" s="396"/>
      <c r="VJQ20" s="396"/>
      <c r="VJR20" s="396"/>
      <c r="VJS20" s="396"/>
      <c r="VJT20" s="396"/>
      <c r="VJU20" s="396"/>
      <c r="VJV20" s="396"/>
      <c r="VJW20" s="396"/>
      <c r="VJX20" s="396"/>
      <c r="VJY20" s="396"/>
      <c r="VJZ20" s="396"/>
      <c r="VKA20" s="396"/>
      <c r="VKB20" s="396"/>
      <c r="VKC20" s="396"/>
      <c r="VKD20" s="396"/>
      <c r="VKE20" s="396"/>
      <c r="VKF20" s="396"/>
      <c r="VKG20" s="396"/>
      <c r="VKH20" s="396"/>
      <c r="VKI20" s="396"/>
      <c r="VKJ20" s="396"/>
      <c r="VKK20" s="396"/>
      <c r="VKL20" s="396"/>
      <c r="VKM20" s="396"/>
      <c r="VKN20" s="396"/>
      <c r="VKO20" s="396"/>
      <c r="VKP20" s="396"/>
      <c r="VKQ20" s="396"/>
      <c r="VKR20" s="396"/>
      <c r="VKS20" s="396"/>
      <c r="VKT20" s="396"/>
      <c r="VKU20" s="396"/>
      <c r="VKV20" s="396"/>
      <c r="VKW20" s="396"/>
      <c r="VKX20" s="396"/>
      <c r="VKY20" s="396"/>
      <c r="VKZ20" s="396"/>
      <c r="VLA20" s="396"/>
      <c r="VLB20" s="396"/>
      <c r="VLC20" s="396"/>
      <c r="VLD20" s="396"/>
      <c r="VLE20" s="396"/>
      <c r="VLF20" s="396"/>
      <c r="VLG20" s="396"/>
      <c r="VLH20" s="396"/>
      <c r="VLI20" s="396"/>
      <c r="VLJ20" s="396"/>
      <c r="VLK20" s="396"/>
      <c r="VLL20" s="396"/>
      <c r="VLM20" s="396"/>
      <c r="VLN20" s="396"/>
      <c r="VLO20" s="396"/>
      <c r="VLP20" s="396"/>
      <c r="VLQ20" s="396"/>
      <c r="VLR20" s="396"/>
      <c r="VLS20" s="396"/>
      <c r="VLT20" s="396"/>
      <c r="VLU20" s="396"/>
      <c r="VLV20" s="396"/>
      <c r="VLW20" s="396"/>
      <c r="VLX20" s="396"/>
      <c r="VLY20" s="396"/>
      <c r="VLZ20" s="396"/>
      <c r="VMA20" s="396"/>
      <c r="VMB20" s="396"/>
      <c r="VMC20" s="396"/>
      <c r="VMD20" s="396"/>
      <c r="VME20" s="396"/>
      <c r="VMF20" s="396"/>
      <c r="VMG20" s="396"/>
      <c r="VMH20" s="396"/>
      <c r="VMI20" s="396"/>
      <c r="VMJ20" s="396"/>
      <c r="VMK20" s="396"/>
      <c r="VML20" s="396"/>
      <c r="VMM20" s="396"/>
      <c r="VMN20" s="396"/>
      <c r="VMO20" s="396"/>
      <c r="VMP20" s="396"/>
      <c r="VMQ20" s="396"/>
      <c r="VMR20" s="396"/>
      <c r="VMS20" s="396"/>
      <c r="VMT20" s="396"/>
      <c r="VMU20" s="396"/>
      <c r="VMV20" s="396"/>
      <c r="VMW20" s="396"/>
      <c r="VMX20" s="396"/>
      <c r="VMY20" s="396"/>
      <c r="VMZ20" s="396"/>
      <c r="VNA20" s="396"/>
      <c r="VNB20" s="396"/>
      <c r="VNC20" s="396"/>
      <c r="VND20" s="396"/>
      <c r="VNE20" s="396"/>
      <c r="VNF20" s="396"/>
      <c r="VNG20" s="396"/>
      <c r="VNH20" s="396"/>
      <c r="VNI20" s="396"/>
      <c r="VNJ20" s="396"/>
      <c r="VNK20" s="396"/>
      <c r="VNL20" s="396"/>
      <c r="VNM20" s="396"/>
      <c r="VNN20" s="396"/>
      <c r="VNO20" s="396"/>
      <c r="VNP20" s="396"/>
      <c r="VNQ20" s="396"/>
      <c r="VNR20" s="396"/>
      <c r="VNS20" s="396"/>
      <c r="VNT20" s="396"/>
      <c r="VNU20" s="396"/>
      <c r="VNV20" s="396"/>
      <c r="VNW20" s="396"/>
      <c r="VNX20" s="396"/>
      <c r="VNY20" s="396"/>
      <c r="VNZ20" s="396"/>
      <c r="VOA20" s="396"/>
      <c r="VOB20" s="396"/>
      <c r="VOC20" s="396"/>
      <c r="VOD20" s="396"/>
      <c r="VOE20" s="396"/>
      <c r="VOF20" s="396"/>
      <c r="VOG20" s="396"/>
      <c r="VOH20" s="396"/>
      <c r="VOI20" s="396"/>
      <c r="VOJ20" s="396"/>
      <c r="VOK20" s="396"/>
      <c r="VOL20" s="396"/>
      <c r="VOM20" s="396"/>
      <c r="VON20" s="396"/>
      <c r="VOO20" s="396"/>
      <c r="VOP20" s="396"/>
      <c r="VOQ20" s="396"/>
      <c r="VOR20" s="396"/>
      <c r="VOS20" s="396"/>
      <c r="VOT20" s="396"/>
      <c r="VOU20" s="396"/>
      <c r="VOV20" s="396"/>
      <c r="VOW20" s="396"/>
      <c r="VOX20" s="396"/>
      <c r="VOY20" s="396"/>
      <c r="VOZ20" s="396"/>
      <c r="VPA20" s="396"/>
      <c r="VPB20" s="396"/>
      <c r="VPC20" s="396"/>
      <c r="VPD20" s="396"/>
      <c r="VPE20" s="396"/>
      <c r="VPF20" s="396"/>
      <c r="VPG20" s="396"/>
      <c r="VPH20" s="396"/>
      <c r="VPI20" s="396"/>
      <c r="VPJ20" s="396"/>
      <c r="VPK20" s="396"/>
      <c r="VPL20" s="396"/>
      <c r="VPM20" s="396"/>
      <c r="VPN20" s="396"/>
      <c r="VPO20" s="396"/>
      <c r="VPP20" s="396"/>
      <c r="VPQ20" s="396"/>
      <c r="VPR20" s="396"/>
      <c r="VPS20" s="396"/>
      <c r="VPT20" s="396"/>
      <c r="VPU20" s="396"/>
      <c r="VPV20" s="396"/>
      <c r="VPW20" s="396"/>
      <c r="VPX20" s="396"/>
      <c r="VPY20" s="396"/>
      <c r="VPZ20" s="396"/>
      <c r="VQA20" s="396"/>
      <c r="VQB20" s="396"/>
      <c r="VQC20" s="396"/>
      <c r="VQD20" s="396"/>
      <c r="VQE20" s="396"/>
      <c r="VQF20" s="396"/>
      <c r="VQG20" s="396"/>
      <c r="VQH20" s="396"/>
      <c r="VQI20" s="396"/>
      <c r="VQJ20" s="396"/>
      <c r="VQK20" s="396"/>
      <c r="VQL20" s="396"/>
      <c r="VQM20" s="396"/>
      <c r="VQN20" s="396"/>
      <c r="VQO20" s="396"/>
      <c r="VQP20" s="396"/>
      <c r="VQQ20" s="396"/>
      <c r="VQR20" s="396"/>
      <c r="VQS20" s="396"/>
      <c r="VQT20" s="396"/>
      <c r="VQU20" s="396"/>
      <c r="VQV20" s="396"/>
      <c r="VQW20" s="396"/>
      <c r="VQX20" s="396"/>
      <c r="VQY20" s="396"/>
      <c r="VQZ20" s="396"/>
      <c r="VRA20" s="396"/>
      <c r="VRB20" s="396"/>
      <c r="VRC20" s="396"/>
      <c r="VRD20" s="396"/>
      <c r="VRE20" s="396"/>
      <c r="VRF20" s="396"/>
      <c r="VRG20" s="396"/>
      <c r="VRH20" s="396"/>
      <c r="VRI20" s="396"/>
      <c r="VRJ20" s="396"/>
      <c r="VRK20" s="396"/>
      <c r="VRL20" s="396"/>
      <c r="VRM20" s="396"/>
      <c r="VRN20" s="396"/>
      <c r="VRO20" s="396"/>
      <c r="VRP20" s="396"/>
      <c r="VRQ20" s="396"/>
      <c r="VRR20" s="396"/>
      <c r="VRS20" s="396"/>
      <c r="VRT20" s="396"/>
      <c r="VRU20" s="396"/>
      <c r="VRV20" s="396"/>
      <c r="VRW20" s="396"/>
      <c r="VRX20" s="396"/>
      <c r="VRY20" s="396"/>
      <c r="VRZ20" s="396"/>
      <c r="VSA20" s="396"/>
      <c r="VSB20" s="396"/>
      <c r="VSC20" s="396"/>
      <c r="VSD20" s="396"/>
      <c r="VSE20" s="396"/>
      <c r="VSF20" s="396"/>
      <c r="VSG20" s="396"/>
      <c r="VSH20" s="396"/>
      <c r="VSI20" s="396"/>
      <c r="VSJ20" s="396"/>
      <c r="VSK20" s="396"/>
      <c r="VSL20" s="396"/>
      <c r="VSM20" s="396"/>
      <c r="VSN20" s="396"/>
      <c r="VSO20" s="396"/>
      <c r="VSP20" s="396"/>
      <c r="VSQ20" s="396"/>
      <c r="VSR20" s="396"/>
      <c r="VSS20" s="396"/>
      <c r="VST20" s="396"/>
      <c r="VSU20" s="396"/>
      <c r="VSV20" s="396"/>
      <c r="VSW20" s="396"/>
      <c r="VSX20" s="396"/>
      <c r="VSY20" s="396"/>
      <c r="VSZ20" s="396"/>
      <c r="VTA20" s="396"/>
      <c r="VTB20" s="396"/>
      <c r="VTC20" s="396"/>
      <c r="VTD20" s="396"/>
      <c r="VTE20" s="396"/>
      <c r="VTF20" s="396"/>
      <c r="VTG20" s="396"/>
      <c r="VTH20" s="396"/>
      <c r="VTI20" s="396"/>
      <c r="VTJ20" s="396"/>
      <c r="VTK20" s="396"/>
      <c r="VTL20" s="396"/>
      <c r="VTM20" s="396"/>
      <c r="VTN20" s="396"/>
      <c r="VTO20" s="396"/>
      <c r="VTP20" s="396"/>
      <c r="VTQ20" s="396"/>
      <c r="VTR20" s="396"/>
      <c r="VTS20" s="396"/>
      <c r="VTT20" s="396"/>
      <c r="VTU20" s="396"/>
      <c r="VTV20" s="396"/>
      <c r="VTW20" s="396"/>
      <c r="VTX20" s="396"/>
      <c r="VTY20" s="396"/>
      <c r="VTZ20" s="396"/>
      <c r="VUA20" s="396"/>
      <c r="VUB20" s="396"/>
      <c r="VUC20" s="396"/>
      <c r="VUD20" s="396"/>
      <c r="VUE20" s="396"/>
      <c r="VUF20" s="396"/>
      <c r="VUG20" s="396"/>
      <c r="VUH20" s="396"/>
      <c r="VUI20" s="396"/>
      <c r="VUJ20" s="396"/>
      <c r="VUK20" s="396"/>
      <c r="VUL20" s="396"/>
      <c r="VUM20" s="396"/>
      <c r="VUN20" s="396"/>
      <c r="VUO20" s="396"/>
      <c r="VUP20" s="396"/>
      <c r="VUQ20" s="396"/>
      <c r="VUR20" s="396"/>
      <c r="VUS20" s="396"/>
      <c r="VUT20" s="396"/>
      <c r="VUU20" s="396"/>
      <c r="VUV20" s="396"/>
      <c r="VUW20" s="396"/>
      <c r="VUX20" s="396"/>
      <c r="VUY20" s="396"/>
      <c r="VUZ20" s="396"/>
      <c r="VVA20" s="396"/>
      <c r="VVB20" s="396"/>
      <c r="VVC20" s="396"/>
      <c r="VVD20" s="396"/>
      <c r="VVE20" s="396"/>
      <c r="VVF20" s="396"/>
      <c r="VVG20" s="396"/>
      <c r="VVH20" s="396"/>
      <c r="VVI20" s="396"/>
      <c r="VVJ20" s="396"/>
      <c r="VVK20" s="396"/>
      <c r="VVL20" s="396"/>
      <c r="VVM20" s="396"/>
      <c r="VVN20" s="396"/>
      <c r="VVO20" s="396"/>
      <c r="VVP20" s="396"/>
      <c r="VVQ20" s="396"/>
      <c r="VVR20" s="396"/>
      <c r="VVS20" s="396"/>
      <c r="VVT20" s="396"/>
      <c r="VVU20" s="396"/>
      <c r="VVV20" s="396"/>
      <c r="VVW20" s="396"/>
      <c r="VVX20" s="396"/>
      <c r="VVY20" s="396"/>
      <c r="VVZ20" s="396"/>
      <c r="VWA20" s="396"/>
      <c r="VWB20" s="396"/>
      <c r="VWC20" s="396"/>
      <c r="VWD20" s="396"/>
      <c r="VWE20" s="396"/>
      <c r="VWF20" s="396"/>
      <c r="VWG20" s="396"/>
      <c r="VWH20" s="396"/>
      <c r="VWI20" s="396"/>
      <c r="VWJ20" s="396"/>
      <c r="VWK20" s="396"/>
      <c r="VWL20" s="396"/>
      <c r="VWM20" s="396"/>
      <c r="VWN20" s="396"/>
      <c r="VWO20" s="396"/>
      <c r="VWP20" s="396"/>
      <c r="VWQ20" s="396"/>
      <c r="VWR20" s="396"/>
      <c r="VWS20" s="396"/>
      <c r="VWT20" s="396"/>
      <c r="VWU20" s="396"/>
      <c r="VWV20" s="396"/>
      <c r="VWW20" s="396"/>
      <c r="VWX20" s="396"/>
      <c r="VWY20" s="396"/>
      <c r="VWZ20" s="396"/>
      <c r="VXA20" s="396"/>
      <c r="VXB20" s="396"/>
      <c r="VXC20" s="396"/>
      <c r="VXD20" s="396"/>
      <c r="VXE20" s="396"/>
      <c r="VXF20" s="396"/>
      <c r="VXG20" s="396"/>
      <c r="VXH20" s="396"/>
      <c r="VXI20" s="396"/>
      <c r="VXJ20" s="396"/>
      <c r="VXK20" s="396"/>
      <c r="VXL20" s="396"/>
      <c r="VXM20" s="396"/>
      <c r="VXN20" s="396"/>
      <c r="VXO20" s="396"/>
      <c r="VXP20" s="396"/>
      <c r="VXQ20" s="396"/>
      <c r="VXR20" s="396"/>
      <c r="VXS20" s="396"/>
      <c r="VXT20" s="396"/>
      <c r="VXU20" s="396"/>
      <c r="VXV20" s="396"/>
      <c r="VXW20" s="396"/>
      <c r="VXX20" s="396"/>
      <c r="VXY20" s="396"/>
      <c r="VXZ20" s="396"/>
      <c r="VYA20" s="396"/>
      <c r="VYB20" s="396"/>
      <c r="VYC20" s="396"/>
      <c r="VYD20" s="396"/>
      <c r="VYE20" s="396"/>
      <c r="VYF20" s="396"/>
      <c r="VYG20" s="396"/>
      <c r="VYH20" s="396"/>
      <c r="VYI20" s="396"/>
      <c r="VYJ20" s="396"/>
      <c r="VYK20" s="396"/>
      <c r="VYL20" s="396"/>
      <c r="VYM20" s="396"/>
      <c r="VYN20" s="396"/>
      <c r="VYO20" s="396"/>
      <c r="VYP20" s="396"/>
      <c r="VYQ20" s="396"/>
      <c r="VYR20" s="396"/>
      <c r="VYS20" s="396"/>
      <c r="VYT20" s="396"/>
      <c r="VYU20" s="396"/>
      <c r="VYV20" s="396"/>
      <c r="VYW20" s="396"/>
      <c r="VYX20" s="396"/>
      <c r="VYY20" s="396"/>
      <c r="VYZ20" s="396"/>
      <c r="VZA20" s="396"/>
      <c r="VZB20" s="396"/>
      <c r="VZC20" s="396"/>
      <c r="VZD20" s="396"/>
      <c r="VZE20" s="396"/>
      <c r="VZF20" s="396"/>
      <c r="VZG20" s="396"/>
      <c r="VZH20" s="396"/>
      <c r="VZI20" s="396"/>
      <c r="VZJ20" s="396"/>
      <c r="VZK20" s="396"/>
      <c r="VZL20" s="396"/>
      <c r="VZM20" s="396"/>
      <c r="VZN20" s="396"/>
      <c r="VZO20" s="396"/>
      <c r="VZP20" s="396"/>
      <c r="VZQ20" s="396"/>
      <c r="VZR20" s="396"/>
      <c r="VZS20" s="396"/>
      <c r="VZT20" s="396"/>
      <c r="VZU20" s="396"/>
      <c r="VZV20" s="396"/>
      <c r="VZW20" s="396"/>
      <c r="VZX20" s="396"/>
      <c r="VZY20" s="396"/>
      <c r="VZZ20" s="396"/>
      <c r="WAA20" s="396"/>
      <c r="WAB20" s="396"/>
      <c r="WAC20" s="396"/>
      <c r="WAD20" s="396"/>
      <c r="WAE20" s="396"/>
      <c r="WAF20" s="396"/>
      <c r="WAG20" s="396"/>
      <c r="WAH20" s="396"/>
      <c r="WAI20" s="396"/>
      <c r="WAJ20" s="396"/>
      <c r="WAK20" s="396"/>
      <c r="WAL20" s="396"/>
      <c r="WAM20" s="396"/>
      <c r="WAN20" s="396"/>
      <c r="WAO20" s="396"/>
      <c r="WAP20" s="396"/>
      <c r="WAQ20" s="396"/>
      <c r="WAR20" s="396"/>
      <c r="WAS20" s="396"/>
      <c r="WAT20" s="396"/>
      <c r="WAU20" s="396"/>
      <c r="WAV20" s="396"/>
      <c r="WAW20" s="396"/>
      <c r="WAX20" s="396"/>
      <c r="WAY20" s="396"/>
      <c r="WAZ20" s="396"/>
      <c r="WBA20" s="396"/>
      <c r="WBB20" s="396"/>
      <c r="WBC20" s="396"/>
      <c r="WBD20" s="396"/>
      <c r="WBE20" s="396"/>
      <c r="WBF20" s="396"/>
      <c r="WBG20" s="396"/>
      <c r="WBH20" s="396"/>
      <c r="WBI20" s="396"/>
      <c r="WBJ20" s="396"/>
      <c r="WBK20" s="396"/>
      <c r="WBL20" s="396"/>
      <c r="WBM20" s="396"/>
      <c r="WBN20" s="396"/>
      <c r="WBO20" s="396"/>
      <c r="WBP20" s="396"/>
      <c r="WBQ20" s="396"/>
      <c r="WBR20" s="396"/>
      <c r="WBS20" s="396"/>
      <c r="WBT20" s="396"/>
      <c r="WBU20" s="396"/>
      <c r="WBV20" s="396"/>
      <c r="WBW20" s="396"/>
      <c r="WBX20" s="396"/>
      <c r="WBY20" s="396"/>
      <c r="WBZ20" s="396"/>
      <c r="WCA20" s="396"/>
      <c r="WCB20" s="396"/>
      <c r="WCC20" s="396"/>
      <c r="WCD20" s="396"/>
      <c r="WCE20" s="396"/>
      <c r="WCF20" s="396"/>
      <c r="WCG20" s="396"/>
      <c r="WCH20" s="396"/>
      <c r="WCI20" s="396"/>
      <c r="WCJ20" s="396"/>
      <c r="WCK20" s="396"/>
      <c r="WCL20" s="396"/>
      <c r="WCM20" s="396"/>
      <c r="WCN20" s="396"/>
      <c r="WCO20" s="396"/>
      <c r="WCP20" s="396"/>
      <c r="WCQ20" s="396"/>
      <c r="WCR20" s="396"/>
      <c r="WCS20" s="396"/>
      <c r="WCT20" s="396"/>
      <c r="WCU20" s="396"/>
      <c r="WCV20" s="396"/>
      <c r="WCW20" s="396"/>
      <c r="WCX20" s="396"/>
      <c r="WCY20" s="396"/>
      <c r="WCZ20" s="396"/>
      <c r="WDA20" s="396"/>
      <c r="WDB20" s="396"/>
      <c r="WDC20" s="396"/>
      <c r="WDD20" s="396"/>
      <c r="WDE20" s="396"/>
      <c r="WDF20" s="396"/>
      <c r="WDG20" s="396"/>
      <c r="WDH20" s="396"/>
      <c r="WDI20" s="396"/>
      <c r="WDJ20" s="396"/>
      <c r="WDK20" s="396"/>
      <c r="WDL20" s="396"/>
      <c r="WDM20" s="396"/>
      <c r="WDN20" s="396"/>
      <c r="WDO20" s="396"/>
      <c r="WDP20" s="396"/>
      <c r="WDQ20" s="396"/>
      <c r="WDR20" s="396"/>
      <c r="WDS20" s="396"/>
      <c r="WDT20" s="396"/>
      <c r="WDU20" s="396"/>
      <c r="WDV20" s="396"/>
      <c r="WDW20" s="396"/>
      <c r="WDX20" s="396"/>
      <c r="WDY20" s="396"/>
      <c r="WDZ20" s="396"/>
      <c r="WEA20" s="396"/>
      <c r="WEB20" s="396"/>
      <c r="WEC20" s="396"/>
      <c r="WED20" s="396"/>
      <c r="WEE20" s="396"/>
      <c r="WEF20" s="396"/>
      <c r="WEG20" s="396"/>
      <c r="WEH20" s="396"/>
      <c r="WEI20" s="396"/>
      <c r="WEJ20" s="396"/>
      <c r="WEK20" s="396"/>
      <c r="WEL20" s="396"/>
      <c r="WEM20" s="396"/>
      <c r="WEN20" s="396"/>
      <c r="WEO20" s="396"/>
      <c r="WEP20" s="396"/>
      <c r="WEQ20" s="396"/>
      <c r="WER20" s="396"/>
      <c r="WES20" s="396"/>
      <c r="WET20" s="396"/>
      <c r="WEU20" s="396"/>
      <c r="WEV20" s="396"/>
      <c r="WEW20" s="396"/>
      <c r="WEX20" s="396"/>
      <c r="WEY20" s="396"/>
      <c r="WEZ20" s="396"/>
      <c r="WFA20" s="396"/>
      <c r="WFB20" s="396"/>
      <c r="WFC20" s="396"/>
      <c r="WFD20" s="396"/>
      <c r="WFE20" s="396"/>
      <c r="WFF20" s="396"/>
      <c r="WFG20" s="396"/>
      <c r="WFH20" s="396"/>
      <c r="WFI20" s="396"/>
      <c r="WFJ20" s="396"/>
      <c r="WFK20" s="396"/>
      <c r="WFL20" s="396"/>
      <c r="WFM20" s="396"/>
      <c r="WFN20" s="396"/>
      <c r="WFO20" s="396"/>
      <c r="WFP20" s="396"/>
      <c r="WFQ20" s="396"/>
      <c r="WFR20" s="396"/>
      <c r="WFS20" s="396"/>
      <c r="WFT20" s="396"/>
      <c r="WFU20" s="396"/>
      <c r="WFV20" s="396"/>
      <c r="WFW20" s="396"/>
      <c r="WFX20" s="396"/>
      <c r="WFY20" s="396"/>
      <c r="WFZ20" s="396"/>
      <c r="WGA20" s="396"/>
      <c r="WGB20" s="396"/>
      <c r="WGC20" s="396"/>
      <c r="WGD20" s="396"/>
      <c r="WGE20" s="396"/>
      <c r="WGF20" s="396"/>
      <c r="WGG20" s="396"/>
      <c r="WGH20" s="396"/>
      <c r="WGI20" s="396"/>
      <c r="WGJ20" s="396"/>
      <c r="WGK20" s="396"/>
      <c r="WGL20" s="396"/>
      <c r="WGM20" s="396"/>
      <c r="WGN20" s="396"/>
      <c r="WGO20" s="396"/>
      <c r="WGP20" s="396"/>
      <c r="WGQ20" s="396"/>
      <c r="WGR20" s="396"/>
      <c r="WGS20" s="396"/>
      <c r="WGT20" s="396"/>
      <c r="WGU20" s="396"/>
      <c r="WGV20" s="396"/>
      <c r="WGW20" s="396"/>
      <c r="WGX20" s="396"/>
      <c r="WGY20" s="396"/>
      <c r="WGZ20" s="396"/>
      <c r="WHA20" s="396"/>
      <c r="WHB20" s="396"/>
      <c r="WHC20" s="396"/>
      <c r="WHD20" s="396"/>
      <c r="WHE20" s="396"/>
      <c r="WHF20" s="396"/>
      <c r="WHG20" s="396"/>
      <c r="WHH20" s="396"/>
      <c r="WHI20" s="396"/>
      <c r="WHJ20" s="396"/>
      <c r="WHK20" s="396"/>
      <c r="WHL20" s="396"/>
      <c r="WHM20" s="396"/>
      <c r="WHN20" s="396"/>
      <c r="WHO20" s="396"/>
      <c r="WHP20" s="396"/>
      <c r="WHQ20" s="396"/>
      <c r="WHR20" s="396"/>
      <c r="WHS20" s="396"/>
      <c r="WHT20" s="396"/>
      <c r="WHU20" s="396"/>
      <c r="WHV20" s="396"/>
      <c r="WHW20" s="396"/>
      <c r="WHX20" s="396"/>
      <c r="WHY20" s="396"/>
      <c r="WHZ20" s="396"/>
      <c r="WIA20" s="396"/>
      <c r="WIB20" s="396"/>
      <c r="WIC20" s="396"/>
      <c r="WID20" s="396"/>
      <c r="WIE20" s="396"/>
      <c r="WIF20" s="396"/>
      <c r="WIG20" s="396"/>
      <c r="WIH20" s="396"/>
      <c r="WII20" s="396"/>
      <c r="WIJ20" s="396"/>
      <c r="WIK20" s="396"/>
      <c r="WIL20" s="396"/>
      <c r="WIM20" s="396"/>
      <c r="WIN20" s="396"/>
      <c r="WIO20" s="396"/>
      <c r="WIP20" s="396"/>
      <c r="WIQ20" s="396"/>
      <c r="WIR20" s="396"/>
      <c r="WIS20" s="396"/>
      <c r="WIT20" s="396"/>
      <c r="WIU20" s="396"/>
      <c r="WIV20" s="396"/>
      <c r="WIW20" s="396"/>
      <c r="WIX20" s="396"/>
      <c r="WIY20" s="396"/>
      <c r="WIZ20" s="396"/>
      <c r="WJA20" s="396"/>
      <c r="WJB20" s="396"/>
      <c r="WJC20" s="396"/>
      <c r="WJD20" s="396"/>
      <c r="WJE20" s="396"/>
      <c r="WJF20" s="396"/>
      <c r="WJG20" s="396"/>
      <c r="WJH20" s="396"/>
      <c r="WJI20" s="396"/>
      <c r="WJJ20" s="396"/>
      <c r="WJK20" s="396"/>
      <c r="WJL20" s="396"/>
      <c r="WJM20" s="396"/>
      <c r="WJN20" s="396"/>
      <c r="WJO20" s="396"/>
      <c r="WJP20" s="396"/>
      <c r="WJQ20" s="396"/>
      <c r="WJR20" s="396"/>
      <c r="WJS20" s="396"/>
      <c r="WJT20" s="396"/>
      <c r="WJU20" s="396"/>
      <c r="WJV20" s="396"/>
      <c r="WJW20" s="396"/>
      <c r="WJX20" s="396"/>
      <c r="WJY20" s="396"/>
      <c r="WJZ20" s="396"/>
      <c r="WKA20" s="396"/>
      <c r="WKB20" s="396"/>
      <c r="WKC20" s="396"/>
      <c r="WKD20" s="396"/>
      <c r="WKE20" s="396"/>
      <c r="WKF20" s="396"/>
      <c r="WKG20" s="396"/>
      <c r="WKH20" s="396"/>
      <c r="WKI20" s="396"/>
      <c r="WKJ20" s="396"/>
      <c r="WKK20" s="396"/>
      <c r="WKL20" s="396"/>
      <c r="WKM20" s="396"/>
      <c r="WKN20" s="396"/>
      <c r="WKO20" s="396"/>
      <c r="WKP20" s="396"/>
      <c r="WKQ20" s="396"/>
      <c r="WKR20" s="396"/>
      <c r="WKS20" s="396"/>
      <c r="WKT20" s="396"/>
      <c r="WKU20" s="396"/>
      <c r="WKV20" s="396"/>
      <c r="WKW20" s="396"/>
      <c r="WKX20" s="396"/>
      <c r="WKY20" s="396"/>
      <c r="WKZ20" s="396"/>
      <c r="WLA20" s="396"/>
      <c r="WLB20" s="396"/>
      <c r="WLC20" s="396"/>
      <c r="WLD20" s="396"/>
      <c r="WLE20" s="396"/>
      <c r="WLF20" s="396"/>
      <c r="WLG20" s="396"/>
      <c r="WLH20" s="396"/>
      <c r="WLI20" s="396"/>
      <c r="WLJ20" s="396"/>
      <c r="WLK20" s="396"/>
      <c r="WLL20" s="396"/>
      <c r="WLM20" s="396"/>
      <c r="WLN20" s="396"/>
      <c r="WLO20" s="396"/>
      <c r="WLP20" s="396"/>
      <c r="WLQ20" s="396"/>
      <c r="WLR20" s="396"/>
      <c r="WLS20" s="396"/>
      <c r="WLT20" s="396"/>
      <c r="WLU20" s="396"/>
      <c r="WLV20" s="396"/>
      <c r="WLW20" s="396"/>
      <c r="WLX20" s="396"/>
      <c r="WLY20" s="396"/>
      <c r="WLZ20" s="396"/>
      <c r="WMA20" s="396"/>
      <c r="WMB20" s="396"/>
      <c r="WMC20" s="396"/>
      <c r="WMD20" s="396"/>
      <c r="WME20" s="396"/>
      <c r="WMF20" s="396"/>
      <c r="WMG20" s="396"/>
      <c r="WMH20" s="396"/>
      <c r="WMI20" s="396"/>
      <c r="WMJ20" s="396"/>
      <c r="WMK20" s="396"/>
      <c r="WML20" s="396"/>
      <c r="WMM20" s="396"/>
      <c r="WMN20" s="396"/>
      <c r="WMO20" s="396"/>
      <c r="WMP20" s="396"/>
      <c r="WMQ20" s="396"/>
      <c r="WMR20" s="396"/>
      <c r="WMS20" s="396"/>
      <c r="WMT20" s="396"/>
      <c r="WMU20" s="396"/>
      <c r="WMV20" s="396"/>
      <c r="WMW20" s="396"/>
      <c r="WMX20" s="396"/>
      <c r="WMY20" s="396"/>
      <c r="WMZ20" s="396"/>
      <c r="WNA20" s="396"/>
      <c r="WNB20" s="396"/>
      <c r="WNC20" s="396"/>
      <c r="WND20" s="396"/>
      <c r="WNE20" s="396"/>
      <c r="WNF20" s="396"/>
      <c r="WNG20" s="396"/>
      <c r="WNH20" s="396"/>
      <c r="WNI20" s="396"/>
      <c r="WNJ20" s="396"/>
      <c r="WNK20" s="396"/>
      <c r="WNL20" s="396"/>
      <c r="WNM20" s="396"/>
      <c r="WNN20" s="396"/>
      <c r="WNO20" s="396"/>
      <c r="WNP20" s="396"/>
      <c r="WNQ20" s="396"/>
      <c r="WNR20" s="396"/>
      <c r="WNS20" s="396"/>
      <c r="WNT20" s="396"/>
      <c r="WNU20" s="396"/>
      <c r="WNV20" s="396"/>
      <c r="WNW20" s="396"/>
      <c r="WNX20" s="396"/>
      <c r="WNY20" s="396"/>
      <c r="WNZ20" s="396"/>
      <c r="WOA20" s="396"/>
      <c r="WOB20" s="396"/>
      <c r="WOC20" s="396"/>
      <c r="WOD20" s="396"/>
      <c r="WOE20" s="396"/>
      <c r="WOF20" s="396"/>
      <c r="WOG20" s="396"/>
      <c r="WOH20" s="396"/>
      <c r="WOI20" s="396"/>
      <c r="WOJ20" s="396"/>
      <c r="WOK20" s="396"/>
      <c r="WOL20" s="396"/>
      <c r="WOM20" s="396"/>
      <c r="WON20" s="396"/>
      <c r="WOO20" s="396"/>
      <c r="WOP20" s="396"/>
      <c r="WOQ20" s="396"/>
      <c r="WOR20" s="396"/>
      <c r="WOS20" s="396"/>
      <c r="WOT20" s="396"/>
      <c r="WOU20" s="396"/>
      <c r="WOV20" s="396"/>
      <c r="WOW20" s="396"/>
      <c r="WOX20" s="396"/>
      <c r="WOY20" s="396"/>
      <c r="WOZ20" s="396"/>
      <c r="WPA20" s="396"/>
      <c r="WPB20" s="396"/>
      <c r="WPC20" s="396"/>
      <c r="WPD20" s="396"/>
      <c r="WPE20" s="396"/>
      <c r="WPF20" s="396"/>
      <c r="WPG20" s="396"/>
      <c r="WPH20" s="396"/>
      <c r="WPI20" s="396"/>
      <c r="WPJ20" s="396"/>
      <c r="WPK20" s="396"/>
      <c r="WPL20" s="396"/>
      <c r="WPM20" s="396"/>
      <c r="WPN20" s="396"/>
      <c r="WPO20" s="396"/>
      <c r="WPP20" s="396"/>
      <c r="WPQ20" s="396"/>
      <c r="WPR20" s="396"/>
      <c r="WPS20" s="396"/>
      <c r="WPT20" s="396"/>
      <c r="WPU20" s="396"/>
      <c r="WPV20" s="396"/>
      <c r="WPW20" s="396"/>
      <c r="WPX20" s="396"/>
      <c r="WPY20" s="396"/>
      <c r="WPZ20" s="396"/>
      <c r="WQA20" s="396"/>
      <c r="WQB20" s="396"/>
      <c r="WQC20" s="396"/>
      <c r="WQD20" s="396"/>
      <c r="WQE20" s="396"/>
      <c r="WQF20" s="396"/>
      <c r="WQG20" s="396"/>
      <c r="WQH20" s="396"/>
      <c r="WQI20" s="396"/>
      <c r="WQJ20" s="396"/>
      <c r="WQK20" s="396"/>
      <c r="WQL20" s="396"/>
      <c r="WQM20" s="396"/>
      <c r="WQN20" s="396"/>
      <c r="WQO20" s="396"/>
      <c r="WQP20" s="396"/>
      <c r="WQQ20" s="396"/>
      <c r="WQR20" s="396"/>
      <c r="WQS20" s="396"/>
      <c r="WQT20" s="396"/>
      <c r="WQU20" s="396"/>
      <c r="WQV20" s="396"/>
      <c r="WQW20" s="396"/>
      <c r="WQX20" s="396"/>
      <c r="WQY20" s="396"/>
      <c r="WQZ20" s="396"/>
      <c r="WRA20" s="396"/>
      <c r="WRB20" s="396"/>
      <c r="WRC20" s="396"/>
      <c r="WRD20" s="396"/>
      <c r="WRE20" s="396"/>
      <c r="WRF20" s="396"/>
      <c r="WRG20" s="396"/>
      <c r="WRH20" s="396"/>
      <c r="WRI20" s="396"/>
      <c r="WRJ20" s="396"/>
      <c r="WRK20" s="396"/>
      <c r="WRL20" s="396"/>
      <c r="WRM20" s="396"/>
      <c r="WRN20" s="396"/>
      <c r="WRO20" s="396"/>
      <c r="WRP20" s="396"/>
      <c r="WRQ20" s="396"/>
      <c r="WRR20" s="396"/>
      <c r="WRS20" s="396"/>
      <c r="WRT20" s="396"/>
      <c r="WRU20" s="396"/>
      <c r="WRV20" s="396"/>
      <c r="WRW20" s="396"/>
      <c r="WRX20" s="396"/>
      <c r="WRY20" s="396"/>
      <c r="WRZ20" s="396"/>
      <c r="WSA20" s="396"/>
      <c r="WSB20" s="396"/>
      <c r="WSC20" s="396"/>
      <c r="WSD20" s="396"/>
      <c r="WSE20" s="396"/>
      <c r="WSF20" s="396"/>
      <c r="WSG20" s="396"/>
      <c r="WSH20" s="396"/>
      <c r="WSI20" s="396"/>
      <c r="WSJ20" s="396"/>
      <c r="WSK20" s="396"/>
      <c r="WSL20" s="396"/>
      <c r="WSM20" s="396"/>
      <c r="WSN20" s="396"/>
      <c r="WSO20" s="396"/>
      <c r="WSP20" s="396"/>
      <c r="WSQ20" s="396"/>
      <c r="WSR20" s="396"/>
      <c r="WSS20" s="396"/>
      <c r="WST20" s="396"/>
      <c r="WSU20" s="396"/>
      <c r="WSV20" s="396"/>
      <c r="WSW20" s="396"/>
      <c r="WSX20" s="396"/>
      <c r="WSY20" s="396"/>
      <c r="WSZ20" s="396"/>
      <c r="WTA20" s="396"/>
      <c r="WTB20" s="396"/>
      <c r="WTC20" s="396"/>
      <c r="WTD20" s="396"/>
      <c r="WTE20" s="396"/>
      <c r="WTF20" s="396"/>
      <c r="WTG20" s="396"/>
      <c r="WTH20" s="396"/>
      <c r="WTI20" s="396"/>
      <c r="WTJ20" s="396"/>
      <c r="WTK20" s="396"/>
      <c r="WTL20" s="396"/>
      <c r="WTM20" s="396"/>
      <c r="WTN20" s="396"/>
      <c r="WTO20" s="396"/>
      <c r="WTP20" s="396"/>
      <c r="WTQ20" s="396"/>
      <c r="WTR20" s="396"/>
      <c r="WTS20" s="396"/>
      <c r="WTT20" s="396"/>
      <c r="WTU20" s="396"/>
      <c r="WTV20" s="396"/>
      <c r="WTW20" s="396"/>
      <c r="WTX20" s="396"/>
      <c r="WTY20" s="396"/>
      <c r="WTZ20" s="396"/>
      <c r="WUA20" s="396"/>
      <c r="WUB20" s="396"/>
      <c r="WUC20" s="396"/>
      <c r="WUD20" s="396"/>
      <c r="WUE20" s="396"/>
      <c r="WUF20" s="396"/>
      <c r="WUG20" s="396"/>
      <c r="WUH20" s="396"/>
      <c r="WUI20" s="396"/>
      <c r="WUJ20" s="396"/>
      <c r="WUK20" s="396"/>
      <c r="WUL20" s="396"/>
      <c r="WUM20" s="396"/>
      <c r="WUN20" s="396"/>
      <c r="WUO20" s="396"/>
      <c r="WUP20" s="396"/>
      <c r="WUQ20" s="396"/>
      <c r="WUR20" s="396"/>
      <c r="WUS20" s="396"/>
      <c r="WUT20" s="396"/>
      <c r="WUU20" s="396"/>
      <c r="WUV20" s="396"/>
      <c r="WUW20" s="396"/>
      <c r="WUX20" s="396"/>
      <c r="WUY20" s="396"/>
      <c r="WUZ20" s="396"/>
      <c r="WVA20" s="396"/>
      <c r="WVB20" s="396"/>
      <c r="WVC20" s="396"/>
      <c r="WVD20" s="396"/>
      <c r="WVE20" s="396"/>
      <c r="WVF20" s="396"/>
      <c r="WVG20" s="396"/>
      <c r="WVH20" s="396"/>
      <c r="WVI20" s="396"/>
      <c r="WVJ20" s="396"/>
      <c r="WVK20" s="396"/>
      <c r="WVL20" s="396"/>
      <c r="WVM20" s="396"/>
      <c r="WVN20" s="396"/>
      <c r="WVO20" s="396"/>
      <c r="WVP20" s="396"/>
      <c r="WVQ20" s="396"/>
      <c r="WVR20" s="396"/>
      <c r="WVS20" s="396"/>
      <c r="WVT20" s="396"/>
      <c r="WVU20" s="396"/>
      <c r="WVV20" s="396"/>
      <c r="WVW20" s="396"/>
      <c r="WVX20" s="396"/>
      <c r="WVY20" s="396"/>
      <c r="WVZ20" s="396"/>
      <c r="WWA20" s="396"/>
      <c r="WWB20" s="396"/>
      <c r="WWC20" s="396"/>
      <c r="WWD20" s="396"/>
      <c r="WWE20" s="396"/>
      <c r="WWF20" s="396"/>
      <c r="WWG20" s="396"/>
      <c r="WWH20" s="396"/>
      <c r="WWI20" s="396"/>
      <c r="WWJ20" s="396"/>
      <c r="WWK20" s="396"/>
      <c r="WWL20" s="396"/>
      <c r="WWM20" s="396"/>
      <c r="WWN20" s="396"/>
      <c r="WWO20" s="396"/>
      <c r="WWP20" s="396"/>
      <c r="WWQ20" s="396"/>
      <c r="WWR20" s="396"/>
      <c r="WWS20" s="396"/>
      <c r="WWT20" s="396"/>
      <c r="WWU20" s="396"/>
      <c r="WWV20" s="396"/>
      <c r="WWW20" s="396"/>
      <c r="WWX20" s="396"/>
      <c r="WWY20" s="396"/>
      <c r="WWZ20" s="396"/>
      <c r="WXA20" s="396"/>
      <c r="WXB20" s="396"/>
      <c r="WXC20" s="396"/>
      <c r="WXD20" s="396"/>
      <c r="WXE20" s="396"/>
      <c r="WXF20" s="396"/>
      <c r="WXG20" s="396"/>
      <c r="WXH20" s="396"/>
      <c r="WXI20" s="396"/>
      <c r="WXJ20" s="396"/>
      <c r="WXK20" s="396"/>
      <c r="WXL20" s="396"/>
      <c r="WXM20" s="396"/>
      <c r="WXN20" s="396"/>
      <c r="WXO20" s="396"/>
      <c r="WXP20" s="396"/>
      <c r="WXQ20" s="396"/>
      <c r="WXR20" s="396"/>
      <c r="WXS20" s="396"/>
      <c r="WXT20" s="396"/>
      <c r="WXU20" s="396"/>
      <c r="WXV20" s="396"/>
      <c r="WXW20" s="396"/>
      <c r="WXX20" s="396"/>
      <c r="WXY20" s="396"/>
      <c r="WXZ20" s="396"/>
      <c r="WYA20" s="396"/>
      <c r="WYB20" s="396"/>
      <c r="WYC20" s="396"/>
      <c r="WYD20" s="396"/>
      <c r="WYE20" s="396"/>
      <c r="WYF20" s="396"/>
      <c r="WYG20" s="396"/>
      <c r="WYH20" s="396"/>
      <c r="WYI20" s="396"/>
      <c r="WYJ20" s="396"/>
      <c r="WYK20" s="396"/>
      <c r="WYL20" s="396"/>
      <c r="WYM20" s="396"/>
      <c r="WYN20" s="396"/>
      <c r="WYO20" s="396"/>
      <c r="WYP20" s="396"/>
      <c r="WYQ20" s="396"/>
      <c r="WYR20" s="396"/>
      <c r="WYS20" s="396"/>
      <c r="WYT20" s="396"/>
      <c r="WYU20" s="396"/>
      <c r="WYV20" s="396"/>
      <c r="WYW20" s="396"/>
      <c r="WYX20" s="396"/>
      <c r="WYY20" s="396"/>
      <c r="WYZ20" s="396"/>
      <c r="WZA20" s="396"/>
      <c r="WZB20" s="396"/>
      <c r="WZC20" s="396"/>
      <c r="WZD20" s="396"/>
      <c r="WZE20" s="396"/>
      <c r="WZF20" s="396"/>
      <c r="WZG20" s="396"/>
      <c r="WZH20" s="396"/>
      <c r="WZI20" s="396"/>
      <c r="WZJ20" s="396"/>
      <c r="WZK20" s="396"/>
      <c r="WZL20" s="396"/>
      <c r="WZM20" s="396"/>
      <c r="WZN20" s="396"/>
      <c r="WZO20" s="396"/>
      <c r="WZP20" s="396"/>
      <c r="WZQ20" s="396"/>
      <c r="WZR20" s="396"/>
      <c r="WZS20" s="396"/>
      <c r="WZT20" s="396"/>
      <c r="WZU20" s="396"/>
      <c r="WZV20" s="396"/>
      <c r="WZW20" s="396"/>
      <c r="WZX20" s="396"/>
      <c r="WZY20" s="396"/>
      <c r="WZZ20" s="396"/>
      <c r="XAA20" s="396"/>
      <c r="XAB20" s="396"/>
      <c r="XAC20" s="396"/>
      <c r="XAD20" s="396"/>
      <c r="XAE20" s="396"/>
      <c r="XAF20" s="396"/>
      <c r="XAG20" s="396"/>
      <c r="XAH20" s="396"/>
      <c r="XAI20" s="396"/>
      <c r="XAJ20" s="396"/>
      <c r="XAK20" s="396"/>
      <c r="XAL20" s="396"/>
      <c r="XAM20" s="396"/>
      <c r="XAN20" s="396"/>
      <c r="XAO20" s="396"/>
      <c r="XAP20" s="396"/>
      <c r="XAQ20" s="396"/>
      <c r="XAR20" s="396"/>
      <c r="XAS20" s="396"/>
      <c r="XAT20" s="396"/>
      <c r="XAU20" s="396"/>
      <c r="XAV20" s="396"/>
      <c r="XAW20" s="396"/>
      <c r="XAX20" s="396"/>
      <c r="XAY20" s="396"/>
      <c r="XAZ20" s="396"/>
      <c r="XBA20" s="396"/>
      <c r="XBB20" s="396"/>
      <c r="XBC20" s="396"/>
      <c r="XBD20" s="396"/>
      <c r="XBE20" s="396"/>
      <c r="XBF20" s="396"/>
      <c r="XBG20" s="396"/>
      <c r="XBH20" s="396"/>
      <c r="XBI20" s="396"/>
      <c r="XBJ20" s="396"/>
      <c r="XBK20" s="396"/>
      <c r="XBL20" s="396"/>
      <c r="XBM20" s="396"/>
      <c r="XBN20" s="396"/>
      <c r="XBO20" s="396"/>
      <c r="XBP20" s="396"/>
      <c r="XBQ20" s="396"/>
      <c r="XBR20" s="396"/>
      <c r="XBS20" s="396"/>
      <c r="XBT20" s="396"/>
      <c r="XBU20" s="396"/>
      <c r="XBV20" s="396"/>
      <c r="XBW20" s="396"/>
      <c r="XBX20" s="396"/>
      <c r="XBY20" s="396"/>
      <c r="XBZ20" s="396"/>
      <c r="XCA20" s="396"/>
      <c r="XCB20" s="396"/>
      <c r="XCC20" s="396"/>
      <c r="XCD20" s="396"/>
      <c r="XCE20" s="396"/>
      <c r="XCF20" s="396"/>
      <c r="XCG20" s="396"/>
      <c r="XCH20" s="396"/>
      <c r="XCI20" s="396"/>
      <c r="XCJ20" s="396"/>
      <c r="XCK20" s="396"/>
      <c r="XCL20" s="396"/>
      <c r="XCM20" s="396"/>
      <c r="XCN20" s="396"/>
      <c r="XCO20" s="396"/>
      <c r="XCP20" s="396"/>
      <c r="XCQ20" s="396"/>
      <c r="XCR20" s="396"/>
      <c r="XCS20" s="396"/>
      <c r="XCT20" s="396"/>
      <c r="XCU20" s="396"/>
      <c r="XCV20" s="396"/>
      <c r="XCW20" s="396"/>
      <c r="XCX20" s="396"/>
      <c r="XCY20" s="396"/>
      <c r="XCZ20" s="396"/>
      <c r="XDA20" s="396"/>
      <c r="XDB20" s="396"/>
      <c r="XDC20" s="396"/>
      <c r="XDD20" s="396"/>
      <c r="XDE20" s="396"/>
      <c r="XDF20" s="396"/>
      <c r="XDG20" s="396"/>
      <c r="XDH20" s="396"/>
      <c r="XDI20" s="396"/>
      <c r="XDJ20" s="396"/>
      <c r="XDK20" s="396"/>
      <c r="XDL20" s="396"/>
      <c r="XDM20" s="396"/>
      <c r="XDN20" s="396"/>
      <c r="XDO20" s="396"/>
      <c r="XDP20" s="396"/>
      <c r="XDQ20" s="396"/>
      <c r="XDR20" s="396"/>
      <c r="XDS20" s="396"/>
      <c r="XDT20" s="396"/>
      <c r="XDU20" s="396"/>
      <c r="XDV20" s="396"/>
      <c r="XDW20" s="396"/>
      <c r="XDX20" s="396"/>
      <c r="XDY20" s="396"/>
      <c r="XDZ20" s="396"/>
      <c r="XEA20" s="396"/>
      <c r="XEB20" s="396"/>
      <c r="XEC20" s="396"/>
      <c r="XED20" s="396"/>
      <c r="XEE20" s="396"/>
      <c r="XEF20" s="396"/>
      <c r="XEG20" s="396"/>
      <c r="XEH20" s="396"/>
      <c r="XEI20" s="396"/>
      <c r="XEJ20" s="396"/>
      <c r="XEK20" s="396"/>
      <c r="XEL20" s="396"/>
      <c r="XEM20" s="396"/>
      <c r="XEN20" s="396"/>
      <c r="XEO20" s="396"/>
      <c r="XEP20" s="396"/>
      <c r="XEQ20" s="396"/>
      <c r="XER20" s="396"/>
      <c r="XES20" s="396"/>
      <c r="XET20" s="396"/>
      <c r="XEU20" s="396"/>
      <c r="XEV20" s="396"/>
      <c r="XEW20" s="396"/>
      <c r="XEX20" s="396"/>
      <c r="XEY20" s="396"/>
      <c r="XEZ20" s="396"/>
      <c r="XFA20" s="396"/>
      <c r="XFB20" s="396"/>
      <c r="XFC20" s="396"/>
    </row>
    <row r="21" spans="1:16384" ht="12" customHeight="1">
      <c r="A21" s="404">
        <v>10</v>
      </c>
      <c r="B21" s="113" t="s">
        <v>2343</v>
      </c>
      <c r="C21" s="113" t="s">
        <v>5462</v>
      </c>
      <c r="D21" s="113" t="s">
        <v>2078</v>
      </c>
      <c r="E21" s="113" t="s">
        <v>2079</v>
      </c>
      <c r="F21" s="1733" t="s">
        <v>2343</v>
      </c>
      <c r="G21" s="1733" t="s">
        <v>5462</v>
      </c>
      <c r="H21" s="1733" t="s">
        <v>2684</v>
      </c>
      <c r="I21" s="1733" t="s">
        <v>2884</v>
      </c>
      <c r="J21" s="762"/>
      <c r="K21" s="762"/>
      <c r="L21" s="762"/>
      <c r="M21" s="417"/>
      <c r="N21" s="404" t="s">
        <v>2308</v>
      </c>
      <c r="O21" s="113" t="s">
        <v>5662</v>
      </c>
      <c r="P21" s="113" t="s">
        <v>2343</v>
      </c>
      <c r="Q21" s="113" t="s">
        <v>5627</v>
      </c>
      <c r="R21" s="113" t="s">
        <v>2078</v>
      </c>
      <c r="S21" s="113" t="s">
        <v>2286</v>
      </c>
      <c r="T21" s="762"/>
      <c r="U21" s="762"/>
      <c r="V21" s="762"/>
      <c r="W21" s="762"/>
      <c r="X21" s="762"/>
      <c r="Y21" s="396"/>
      <c r="Z21" s="396"/>
      <c r="AA21" s="396"/>
      <c r="AB21" s="396"/>
      <c r="AC21" s="396"/>
      <c r="AD21" s="396"/>
      <c r="AE21" s="396"/>
      <c r="AF21" s="396"/>
      <c r="AG21" s="396"/>
      <c r="AH21" s="396"/>
      <c r="AI21" s="396"/>
      <c r="AJ21" s="396"/>
      <c r="AK21" s="396"/>
      <c r="AL21" s="396"/>
      <c r="AM21" s="396"/>
      <c r="AN21" s="396"/>
      <c r="AO21" s="396"/>
      <c r="AP21" s="396"/>
      <c r="AQ21" s="396"/>
      <c r="AR21" s="396"/>
      <c r="AS21" s="396"/>
      <c r="AT21" s="396"/>
      <c r="AU21" s="396"/>
      <c r="AV21" s="396"/>
      <c r="AW21" s="396"/>
      <c r="AX21" s="396"/>
      <c r="AY21" s="396"/>
      <c r="AZ21" s="396"/>
      <c r="BA21" s="396"/>
      <c r="BB21" s="396"/>
      <c r="BC21" s="396"/>
      <c r="BD21" s="396"/>
      <c r="BE21" s="396"/>
      <c r="BF21" s="396"/>
      <c r="BG21" s="396"/>
      <c r="BH21" s="396"/>
      <c r="BI21" s="396"/>
      <c r="BJ21" s="396"/>
      <c r="BK21" s="396"/>
      <c r="BL21" s="396"/>
      <c r="BM21" s="396"/>
      <c r="BN21" s="396"/>
      <c r="BO21" s="396"/>
      <c r="BP21" s="396"/>
      <c r="BQ21" s="396"/>
      <c r="BR21" s="396"/>
      <c r="BS21" s="396"/>
      <c r="BT21" s="396"/>
      <c r="BU21" s="396"/>
      <c r="BV21" s="396"/>
      <c r="BW21" s="396"/>
      <c r="BX21" s="396"/>
      <c r="BY21" s="396"/>
      <c r="BZ21" s="396"/>
      <c r="CA21" s="396"/>
      <c r="CB21" s="396"/>
      <c r="CC21" s="396"/>
      <c r="CD21" s="396"/>
      <c r="CE21" s="396"/>
      <c r="CF21" s="396"/>
      <c r="CG21" s="396"/>
      <c r="CH21" s="396"/>
      <c r="CI21" s="396"/>
      <c r="CJ21" s="396"/>
      <c r="CK21" s="396"/>
      <c r="CL21" s="396"/>
      <c r="CM21" s="396"/>
      <c r="CN21" s="396"/>
      <c r="CO21" s="396"/>
      <c r="CP21" s="396"/>
      <c r="CQ21" s="396"/>
      <c r="CR21" s="396"/>
      <c r="CS21" s="396"/>
      <c r="CT21" s="396"/>
      <c r="CU21" s="396"/>
      <c r="CV21" s="396"/>
      <c r="CW21" s="396"/>
      <c r="CX21" s="396"/>
      <c r="CY21" s="396"/>
      <c r="CZ21" s="396"/>
      <c r="DA21" s="396"/>
      <c r="DB21" s="396"/>
      <c r="DC21" s="396"/>
      <c r="DD21" s="396"/>
      <c r="DE21" s="396"/>
      <c r="DF21" s="396"/>
      <c r="DG21" s="396"/>
      <c r="DH21" s="396"/>
      <c r="DI21" s="396"/>
      <c r="DJ21" s="396"/>
      <c r="DK21" s="396"/>
      <c r="DL21" s="396"/>
      <c r="DM21" s="396"/>
      <c r="DN21" s="396"/>
      <c r="DO21" s="396"/>
      <c r="DP21" s="396"/>
      <c r="DQ21" s="396"/>
      <c r="DR21" s="396"/>
      <c r="DS21" s="396"/>
      <c r="DT21" s="396"/>
      <c r="DU21" s="396"/>
      <c r="DV21" s="396"/>
      <c r="DW21" s="396"/>
      <c r="DX21" s="396"/>
      <c r="DY21" s="396"/>
      <c r="DZ21" s="396"/>
      <c r="EA21" s="396"/>
      <c r="EB21" s="396"/>
      <c r="EC21" s="396"/>
      <c r="ED21" s="396"/>
      <c r="EE21" s="396"/>
      <c r="EF21" s="396"/>
      <c r="EG21" s="396"/>
      <c r="EH21" s="396"/>
      <c r="EI21" s="396"/>
      <c r="EJ21" s="396"/>
      <c r="EK21" s="396"/>
      <c r="EL21" s="396"/>
      <c r="EM21" s="396"/>
      <c r="EN21" s="396"/>
      <c r="EO21" s="396"/>
      <c r="EP21" s="396"/>
      <c r="EQ21" s="396"/>
      <c r="ER21" s="396"/>
      <c r="ES21" s="396"/>
      <c r="ET21" s="396"/>
      <c r="EU21" s="396"/>
      <c r="EV21" s="396"/>
      <c r="EW21" s="396"/>
      <c r="EX21" s="396"/>
      <c r="EY21" s="396"/>
      <c r="EZ21" s="396"/>
      <c r="FA21" s="396"/>
      <c r="FB21" s="396"/>
      <c r="FC21" s="396"/>
      <c r="FD21" s="396"/>
      <c r="FE21" s="396"/>
      <c r="FF21" s="396"/>
      <c r="FG21" s="396"/>
      <c r="FH21" s="396"/>
      <c r="FI21" s="396"/>
      <c r="FJ21" s="396"/>
      <c r="FK21" s="396"/>
      <c r="FL21" s="396"/>
      <c r="FM21" s="396"/>
      <c r="FN21" s="396"/>
      <c r="FO21" s="396"/>
      <c r="FP21" s="396"/>
      <c r="FQ21" s="396"/>
      <c r="FR21" s="396"/>
      <c r="FS21" s="396"/>
      <c r="FT21" s="396"/>
      <c r="FU21" s="396"/>
      <c r="FV21" s="396"/>
      <c r="FW21" s="396"/>
      <c r="FX21" s="396"/>
      <c r="FY21" s="396"/>
      <c r="FZ21" s="396"/>
      <c r="GA21" s="396"/>
      <c r="GB21" s="396"/>
      <c r="GC21" s="396"/>
      <c r="GD21" s="396"/>
      <c r="GE21" s="396"/>
      <c r="GF21" s="396"/>
      <c r="GG21" s="396"/>
      <c r="GH21" s="396"/>
      <c r="GI21" s="396"/>
      <c r="GJ21" s="396"/>
      <c r="GK21" s="396"/>
      <c r="GL21" s="396"/>
      <c r="GM21" s="396"/>
      <c r="GN21" s="396"/>
      <c r="GO21" s="396"/>
      <c r="GP21" s="396"/>
      <c r="GQ21" s="396"/>
      <c r="GR21" s="396"/>
      <c r="GS21" s="396"/>
      <c r="GT21" s="396"/>
      <c r="GU21" s="396"/>
      <c r="GV21" s="396"/>
      <c r="GW21" s="396"/>
      <c r="GX21" s="396"/>
      <c r="GY21" s="396"/>
      <c r="GZ21" s="396"/>
      <c r="HA21" s="396"/>
      <c r="HB21" s="396"/>
      <c r="HC21" s="396"/>
      <c r="HD21" s="396"/>
      <c r="HE21" s="396"/>
      <c r="HF21" s="396"/>
      <c r="HG21" s="396"/>
      <c r="HH21" s="396"/>
      <c r="HI21" s="396"/>
      <c r="HJ21" s="396"/>
      <c r="HK21" s="396"/>
      <c r="HL21" s="396"/>
      <c r="HM21" s="396"/>
      <c r="HN21" s="396"/>
      <c r="HO21" s="396"/>
      <c r="HP21" s="396"/>
      <c r="HQ21" s="396"/>
      <c r="HR21" s="396"/>
      <c r="HS21" s="396"/>
      <c r="HT21" s="396"/>
      <c r="HU21" s="396"/>
      <c r="HV21" s="396"/>
      <c r="HW21" s="396"/>
      <c r="HX21" s="396"/>
      <c r="HY21" s="396"/>
      <c r="HZ21" s="396"/>
      <c r="IA21" s="396"/>
      <c r="IB21" s="396"/>
      <c r="IC21" s="396"/>
      <c r="ID21" s="396"/>
      <c r="IE21" s="396"/>
      <c r="IF21" s="396"/>
      <c r="IG21" s="396"/>
      <c r="IH21" s="396"/>
      <c r="II21" s="396"/>
      <c r="IJ21" s="396"/>
      <c r="IK21" s="396"/>
      <c r="IL21" s="396"/>
      <c r="IM21" s="396"/>
      <c r="IN21" s="396"/>
      <c r="IO21" s="396"/>
      <c r="IP21" s="396"/>
      <c r="IQ21" s="396"/>
      <c r="IR21" s="396"/>
      <c r="IS21" s="396"/>
      <c r="IT21" s="396"/>
      <c r="IU21" s="396"/>
      <c r="IV21" s="396"/>
      <c r="IW21" s="396"/>
      <c r="IX21" s="396"/>
      <c r="IY21" s="396"/>
      <c r="IZ21" s="396"/>
      <c r="JA21" s="396"/>
      <c r="JB21" s="396"/>
      <c r="JC21" s="396"/>
      <c r="JD21" s="396"/>
      <c r="JE21" s="396"/>
      <c r="JF21" s="396"/>
      <c r="JG21" s="396"/>
      <c r="JH21" s="396"/>
      <c r="JI21" s="396"/>
      <c r="JJ21" s="396"/>
      <c r="JK21" s="396"/>
      <c r="JL21" s="396"/>
      <c r="JM21" s="396"/>
      <c r="JN21" s="396"/>
      <c r="JO21" s="396"/>
      <c r="JP21" s="396"/>
      <c r="JQ21" s="396"/>
      <c r="JR21" s="396"/>
      <c r="JS21" s="396"/>
      <c r="JT21" s="396"/>
      <c r="JU21" s="396"/>
      <c r="JV21" s="396"/>
      <c r="JW21" s="396"/>
      <c r="JX21" s="396"/>
      <c r="JY21" s="396"/>
      <c r="JZ21" s="396"/>
      <c r="KA21" s="396"/>
      <c r="KB21" s="396"/>
      <c r="KC21" s="396"/>
      <c r="KD21" s="396"/>
      <c r="KE21" s="396"/>
      <c r="KF21" s="396"/>
      <c r="KG21" s="396"/>
      <c r="KH21" s="396"/>
      <c r="KI21" s="396"/>
      <c r="KJ21" s="396"/>
      <c r="KK21" s="396"/>
      <c r="KL21" s="396"/>
      <c r="KM21" s="396"/>
      <c r="KN21" s="396"/>
      <c r="KO21" s="396"/>
      <c r="KP21" s="396"/>
      <c r="KQ21" s="396"/>
      <c r="KR21" s="396"/>
      <c r="KS21" s="396"/>
      <c r="KT21" s="396"/>
      <c r="KU21" s="396"/>
      <c r="KV21" s="396"/>
      <c r="KW21" s="396"/>
      <c r="KX21" s="396"/>
      <c r="KY21" s="396"/>
      <c r="KZ21" s="396"/>
      <c r="LA21" s="396"/>
      <c r="LB21" s="396"/>
      <c r="LC21" s="396"/>
      <c r="LD21" s="396"/>
      <c r="LE21" s="396"/>
      <c r="LF21" s="396"/>
      <c r="LG21" s="396"/>
      <c r="LH21" s="396"/>
      <c r="LI21" s="396"/>
      <c r="LJ21" s="396"/>
      <c r="LK21" s="396"/>
      <c r="LL21" s="396"/>
      <c r="LM21" s="396"/>
      <c r="LN21" s="396"/>
      <c r="LO21" s="396"/>
      <c r="LP21" s="396"/>
      <c r="LQ21" s="396"/>
      <c r="LR21" s="396"/>
      <c r="LS21" s="396"/>
      <c r="LT21" s="396"/>
      <c r="LU21" s="396"/>
      <c r="LV21" s="396"/>
      <c r="LW21" s="396"/>
      <c r="LX21" s="396"/>
      <c r="LY21" s="396"/>
      <c r="LZ21" s="396"/>
      <c r="MA21" s="396"/>
      <c r="MB21" s="396"/>
      <c r="MC21" s="396"/>
      <c r="MD21" s="396"/>
      <c r="ME21" s="396"/>
      <c r="MF21" s="396"/>
      <c r="MG21" s="396"/>
      <c r="MH21" s="396"/>
      <c r="MI21" s="396"/>
      <c r="MJ21" s="396"/>
      <c r="MK21" s="396"/>
      <c r="ML21" s="396"/>
      <c r="MM21" s="396"/>
      <c r="MN21" s="396"/>
      <c r="MO21" s="396"/>
      <c r="MP21" s="396"/>
      <c r="MQ21" s="396"/>
      <c r="MR21" s="396"/>
      <c r="MS21" s="396"/>
      <c r="MT21" s="396"/>
      <c r="MU21" s="396"/>
      <c r="MV21" s="396"/>
      <c r="MW21" s="396"/>
      <c r="MX21" s="396"/>
      <c r="MY21" s="396"/>
      <c r="MZ21" s="396"/>
      <c r="NA21" s="396"/>
      <c r="NB21" s="396"/>
      <c r="NC21" s="396"/>
      <c r="ND21" s="396"/>
      <c r="NE21" s="396"/>
      <c r="NF21" s="396"/>
      <c r="NG21" s="396"/>
      <c r="NH21" s="396"/>
      <c r="NI21" s="396"/>
      <c r="NJ21" s="396"/>
      <c r="NK21" s="396"/>
      <c r="NL21" s="396"/>
      <c r="NM21" s="396"/>
      <c r="NN21" s="396"/>
      <c r="NO21" s="396"/>
      <c r="NP21" s="396"/>
      <c r="NQ21" s="396"/>
      <c r="NR21" s="396"/>
      <c r="NS21" s="396"/>
      <c r="NT21" s="396"/>
      <c r="NU21" s="396"/>
      <c r="NV21" s="396"/>
      <c r="NW21" s="396"/>
      <c r="NX21" s="396"/>
      <c r="NY21" s="396"/>
      <c r="NZ21" s="396"/>
      <c r="OA21" s="396"/>
      <c r="OB21" s="396"/>
      <c r="OC21" s="396"/>
      <c r="OD21" s="396"/>
      <c r="OE21" s="396"/>
      <c r="OF21" s="396"/>
      <c r="OG21" s="396"/>
      <c r="OH21" s="396"/>
      <c r="OI21" s="396"/>
      <c r="OJ21" s="396"/>
      <c r="OK21" s="396"/>
      <c r="OL21" s="396"/>
      <c r="OM21" s="396"/>
      <c r="ON21" s="396"/>
      <c r="OO21" s="396"/>
      <c r="OP21" s="396"/>
      <c r="OQ21" s="396"/>
      <c r="OR21" s="396"/>
      <c r="OS21" s="396"/>
      <c r="OT21" s="396"/>
      <c r="OU21" s="396"/>
      <c r="OV21" s="396"/>
      <c r="OW21" s="396"/>
      <c r="OX21" s="396"/>
      <c r="OY21" s="396"/>
      <c r="OZ21" s="396"/>
      <c r="PA21" s="396"/>
      <c r="PB21" s="396"/>
      <c r="PC21" s="396"/>
      <c r="PD21" s="396"/>
      <c r="PE21" s="396"/>
      <c r="PF21" s="396"/>
      <c r="PG21" s="396"/>
      <c r="PH21" s="396"/>
      <c r="PI21" s="396"/>
      <c r="PJ21" s="396"/>
      <c r="PK21" s="396"/>
      <c r="PL21" s="396"/>
      <c r="PM21" s="396"/>
      <c r="PN21" s="396"/>
      <c r="PO21" s="396"/>
      <c r="PP21" s="396"/>
      <c r="PQ21" s="396"/>
      <c r="PR21" s="396"/>
      <c r="PS21" s="396"/>
      <c r="PT21" s="396"/>
      <c r="PU21" s="396"/>
      <c r="PV21" s="396"/>
      <c r="PW21" s="396"/>
      <c r="PX21" s="396"/>
      <c r="PY21" s="396"/>
      <c r="PZ21" s="396"/>
      <c r="QA21" s="396"/>
      <c r="QB21" s="396"/>
      <c r="QC21" s="396"/>
      <c r="QD21" s="396"/>
      <c r="QE21" s="396"/>
      <c r="QF21" s="396"/>
      <c r="QG21" s="396"/>
      <c r="QH21" s="396"/>
      <c r="QI21" s="396"/>
      <c r="QJ21" s="396"/>
      <c r="QK21" s="396"/>
      <c r="QL21" s="396"/>
      <c r="QM21" s="396"/>
      <c r="QN21" s="396"/>
      <c r="QO21" s="396"/>
      <c r="QP21" s="396"/>
      <c r="QQ21" s="396"/>
      <c r="QR21" s="396"/>
      <c r="QS21" s="396"/>
      <c r="QT21" s="396"/>
      <c r="QU21" s="396"/>
      <c r="QV21" s="396"/>
      <c r="QW21" s="396"/>
      <c r="QX21" s="396"/>
      <c r="QY21" s="396"/>
      <c r="QZ21" s="396"/>
      <c r="RA21" s="396"/>
      <c r="RB21" s="396"/>
      <c r="RC21" s="396"/>
      <c r="RD21" s="396"/>
      <c r="RE21" s="396"/>
      <c r="RF21" s="396"/>
      <c r="RG21" s="396"/>
      <c r="RH21" s="396"/>
      <c r="RI21" s="396"/>
      <c r="RJ21" s="396"/>
      <c r="RK21" s="396"/>
      <c r="RL21" s="396"/>
      <c r="RM21" s="396"/>
      <c r="RN21" s="396"/>
      <c r="RO21" s="396"/>
      <c r="RP21" s="396"/>
      <c r="RQ21" s="396"/>
      <c r="RR21" s="396"/>
      <c r="RS21" s="396"/>
      <c r="RT21" s="396"/>
      <c r="RU21" s="396"/>
      <c r="RV21" s="396"/>
      <c r="RW21" s="396"/>
      <c r="RX21" s="396"/>
      <c r="RY21" s="396"/>
      <c r="RZ21" s="396"/>
      <c r="SA21" s="396"/>
      <c r="SB21" s="396"/>
      <c r="SC21" s="396"/>
      <c r="SD21" s="396"/>
      <c r="SE21" s="396"/>
      <c r="SF21" s="396"/>
      <c r="SG21" s="396"/>
      <c r="SH21" s="396"/>
      <c r="SI21" s="396"/>
      <c r="SJ21" s="396"/>
      <c r="SK21" s="396"/>
      <c r="SL21" s="396"/>
      <c r="SM21" s="396"/>
      <c r="SN21" s="396"/>
      <c r="SO21" s="396"/>
      <c r="SP21" s="396"/>
      <c r="SQ21" s="396"/>
      <c r="SR21" s="396"/>
      <c r="SS21" s="396"/>
      <c r="ST21" s="396"/>
      <c r="SU21" s="396"/>
      <c r="SV21" s="396"/>
      <c r="SW21" s="396"/>
      <c r="SX21" s="396"/>
      <c r="SY21" s="396"/>
      <c r="SZ21" s="396"/>
      <c r="TA21" s="396"/>
      <c r="TB21" s="396"/>
      <c r="TC21" s="396"/>
      <c r="TD21" s="396"/>
      <c r="TE21" s="396"/>
      <c r="TF21" s="396"/>
      <c r="TG21" s="396"/>
      <c r="TH21" s="396"/>
      <c r="TI21" s="396"/>
      <c r="TJ21" s="396"/>
      <c r="TK21" s="396"/>
      <c r="TL21" s="396"/>
      <c r="TM21" s="396"/>
      <c r="TN21" s="396"/>
      <c r="TO21" s="396"/>
      <c r="TP21" s="396"/>
      <c r="TQ21" s="396"/>
      <c r="TR21" s="396"/>
      <c r="TS21" s="396"/>
      <c r="TT21" s="396"/>
      <c r="TU21" s="396"/>
      <c r="TV21" s="396"/>
      <c r="TW21" s="396"/>
      <c r="TX21" s="396"/>
      <c r="TY21" s="396"/>
      <c r="TZ21" s="396"/>
      <c r="UA21" s="396"/>
      <c r="UB21" s="396"/>
      <c r="UC21" s="396"/>
      <c r="UD21" s="396"/>
      <c r="UE21" s="396"/>
      <c r="UF21" s="396"/>
      <c r="UG21" s="396"/>
      <c r="UH21" s="396"/>
      <c r="UI21" s="396"/>
      <c r="UJ21" s="396"/>
      <c r="UK21" s="396"/>
      <c r="UL21" s="396"/>
      <c r="UM21" s="396"/>
      <c r="UN21" s="396"/>
      <c r="UO21" s="396"/>
      <c r="UP21" s="396"/>
      <c r="UQ21" s="396"/>
      <c r="UR21" s="396"/>
      <c r="US21" s="396"/>
      <c r="UT21" s="396"/>
      <c r="UU21" s="396"/>
      <c r="UV21" s="396"/>
      <c r="UW21" s="396"/>
      <c r="UX21" s="396"/>
      <c r="UY21" s="396"/>
      <c r="UZ21" s="396"/>
      <c r="VA21" s="396"/>
      <c r="VB21" s="396"/>
      <c r="VC21" s="396"/>
      <c r="VD21" s="396"/>
      <c r="VE21" s="396"/>
      <c r="VF21" s="396"/>
      <c r="VG21" s="396"/>
      <c r="VH21" s="396"/>
      <c r="VI21" s="396"/>
      <c r="VJ21" s="396"/>
      <c r="VK21" s="396"/>
      <c r="VL21" s="396"/>
      <c r="VM21" s="396"/>
      <c r="VN21" s="396"/>
      <c r="VO21" s="396"/>
      <c r="VP21" s="396"/>
      <c r="VQ21" s="396"/>
      <c r="VR21" s="396"/>
      <c r="VS21" s="396"/>
      <c r="VT21" s="396"/>
      <c r="VU21" s="396"/>
      <c r="VV21" s="396"/>
      <c r="VW21" s="396"/>
      <c r="VX21" s="396"/>
      <c r="VY21" s="396"/>
      <c r="VZ21" s="396"/>
      <c r="WA21" s="396"/>
      <c r="WB21" s="396"/>
      <c r="WC21" s="396"/>
      <c r="WD21" s="396"/>
      <c r="WE21" s="396"/>
      <c r="WF21" s="396"/>
      <c r="WG21" s="396"/>
      <c r="WH21" s="396"/>
      <c r="WI21" s="396"/>
      <c r="WJ21" s="396"/>
      <c r="WK21" s="396"/>
      <c r="WL21" s="396"/>
      <c r="WM21" s="396"/>
      <c r="WN21" s="396"/>
      <c r="WO21" s="396"/>
      <c r="WP21" s="396"/>
      <c r="WQ21" s="396"/>
      <c r="WR21" s="396"/>
      <c r="WS21" s="396"/>
      <c r="WT21" s="396"/>
      <c r="WU21" s="396"/>
      <c r="WV21" s="396"/>
      <c r="WW21" s="396"/>
      <c r="WX21" s="396"/>
      <c r="WY21" s="396"/>
      <c r="WZ21" s="396"/>
      <c r="XA21" s="396"/>
      <c r="XB21" s="396"/>
      <c r="XC21" s="396"/>
      <c r="XD21" s="396"/>
      <c r="XE21" s="396"/>
      <c r="XF21" s="396"/>
      <c r="XG21" s="396"/>
      <c r="XH21" s="396"/>
      <c r="XI21" s="396"/>
      <c r="XJ21" s="396"/>
      <c r="XK21" s="396"/>
      <c r="XL21" s="396"/>
      <c r="XM21" s="396"/>
      <c r="XN21" s="396"/>
      <c r="XO21" s="396"/>
      <c r="XP21" s="396"/>
      <c r="XQ21" s="396"/>
      <c r="XR21" s="396"/>
      <c r="XS21" s="396"/>
      <c r="XT21" s="396"/>
      <c r="XU21" s="396"/>
      <c r="XV21" s="396"/>
      <c r="XW21" s="396"/>
      <c r="XX21" s="396"/>
      <c r="XY21" s="396"/>
      <c r="XZ21" s="396"/>
      <c r="YA21" s="396"/>
      <c r="YB21" s="396"/>
      <c r="YC21" s="396"/>
      <c r="YD21" s="396"/>
      <c r="YE21" s="396"/>
      <c r="YF21" s="396"/>
      <c r="YG21" s="396"/>
      <c r="YH21" s="396"/>
      <c r="YI21" s="396"/>
      <c r="YJ21" s="396"/>
      <c r="YK21" s="396"/>
      <c r="YL21" s="396"/>
      <c r="YM21" s="396"/>
      <c r="YN21" s="396"/>
      <c r="YO21" s="396"/>
      <c r="YP21" s="396"/>
      <c r="YQ21" s="396"/>
      <c r="YR21" s="396"/>
      <c r="YS21" s="396"/>
      <c r="YT21" s="396"/>
      <c r="YU21" s="396"/>
      <c r="YV21" s="396"/>
      <c r="YW21" s="396"/>
      <c r="YX21" s="396"/>
      <c r="YY21" s="396"/>
      <c r="YZ21" s="396"/>
      <c r="ZA21" s="396"/>
      <c r="ZB21" s="396"/>
      <c r="ZC21" s="396"/>
      <c r="ZD21" s="396"/>
      <c r="ZE21" s="396"/>
      <c r="ZF21" s="396"/>
      <c r="ZG21" s="396"/>
      <c r="ZH21" s="396"/>
      <c r="ZI21" s="396"/>
      <c r="ZJ21" s="396"/>
      <c r="ZK21" s="396"/>
      <c r="ZL21" s="396"/>
      <c r="ZM21" s="396"/>
      <c r="ZN21" s="396"/>
      <c r="ZO21" s="396"/>
      <c r="ZP21" s="396"/>
      <c r="ZQ21" s="396"/>
      <c r="ZR21" s="396"/>
      <c r="ZS21" s="396"/>
      <c r="ZT21" s="396"/>
      <c r="ZU21" s="396"/>
      <c r="ZV21" s="396"/>
      <c r="ZW21" s="396"/>
      <c r="ZX21" s="396"/>
      <c r="ZY21" s="396"/>
      <c r="ZZ21" s="396"/>
      <c r="AAA21" s="396"/>
      <c r="AAB21" s="396"/>
      <c r="AAC21" s="396"/>
      <c r="AAD21" s="396"/>
      <c r="AAE21" s="396"/>
      <c r="AAF21" s="396"/>
      <c r="AAG21" s="396"/>
      <c r="AAH21" s="396"/>
      <c r="AAI21" s="396"/>
      <c r="AAJ21" s="396"/>
      <c r="AAK21" s="396"/>
      <c r="AAL21" s="396"/>
      <c r="AAM21" s="396"/>
      <c r="AAN21" s="396"/>
      <c r="AAO21" s="396"/>
      <c r="AAP21" s="396"/>
      <c r="AAQ21" s="396"/>
      <c r="AAR21" s="396"/>
      <c r="AAS21" s="396"/>
      <c r="AAT21" s="396"/>
      <c r="AAU21" s="396"/>
      <c r="AAV21" s="396"/>
      <c r="AAW21" s="396"/>
      <c r="AAX21" s="396"/>
      <c r="AAY21" s="396"/>
      <c r="AAZ21" s="396"/>
      <c r="ABA21" s="396"/>
      <c r="ABB21" s="396"/>
      <c r="ABC21" s="396"/>
      <c r="ABD21" s="396"/>
      <c r="ABE21" s="396"/>
      <c r="ABF21" s="396"/>
      <c r="ABG21" s="396"/>
      <c r="ABH21" s="396"/>
      <c r="ABI21" s="396"/>
      <c r="ABJ21" s="396"/>
      <c r="ABK21" s="396"/>
      <c r="ABL21" s="396"/>
      <c r="ABM21" s="396"/>
      <c r="ABN21" s="396"/>
      <c r="ABO21" s="396"/>
      <c r="ABP21" s="396"/>
      <c r="ABQ21" s="396"/>
      <c r="ABR21" s="396"/>
      <c r="ABS21" s="396"/>
      <c r="ABT21" s="396"/>
      <c r="ABU21" s="396"/>
      <c r="ABV21" s="396"/>
      <c r="ABW21" s="396"/>
      <c r="ABX21" s="396"/>
      <c r="ABY21" s="396"/>
      <c r="ABZ21" s="396"/>
      <c r="ACA21" s="396"/>
      <c r="ACB21" s="396"/>
      <c r="ACC21" s="396"/>
      <c r="ACD21" s="396"/>
      <c r="ACE21" s="396"/>
      <c r="ACF21" s="396"/>
      <c r="ACG21" s="396"/>
      <c r="ACH21" s="396"/>
      <c r="ACI21" s="396"/>
      <c r="ACJ21" s="396"/>
      <c r="ACK21" s="396"/>
      <c r="ACL21" s="396"/>
      <c r="ACM21" s="396"/>
      <c r="ACN21" s="396"/>
      <c r="ACO21" s="396"/>
      <c r="ACP21" s="396"/>
      <c r="ACQ21" s="396"/>
      <c r="ACR21" s="396"/>
      <c r="ACS21" s="396"/>
      <c r="ACT21" s="396"/>
      <c r="ACU21" s="396"/>
      <c r="ACV21" s="396"/>
      <c r="ACW21" s="396"/>
      <c r="ACX21" s="396"/>
      <c r="ACY21" s="396"/>
      <c r="ACZ21" s="396"/>
      <c r="ADA21" s="396"/>
      <c r="ADB21" s="396"/>
      <c r="ADC21" s="396"/>
      <c r="ADD21" s="396"/>
      <c r="ADE21" s="396"/>
      <c r="ADF21" s="396"/>
      <c r="ADG21" s="396"/>
      <c r="ADH21" s="396"/>
      <c r="ADI21" s="396"/>
      <c r="ADJ21" s="396"/>
      <c r="ADK21" s="396"/>
      <c r="ADL21" s="396"/>
      <c r="ADM21" s="396"/>
      <c r="ADN21" s="396"/>
      <c r="ADO21" s="396"/>
      <c r="ADP21" s="396"/>
      <c r="ADQ21" s="396"/>
      <c r="ADR21" s="396"/>
      <c r="ADS21" s="396"/>
      <c r="ADT21" s="396"/>
      <c r="ADU21" s="396"/>
      <c r="ADV21" s="396"/>
      <c r="ADW21" s="396"/>
      <c r="ADX21" s="396"/>
      <c r="ADY21" s="396"/>
      <c r="ADZ21" s="396"/>
      <c r="AEA21" s="396"/>
      <c r="AEB21" s="396"/>
      <c r="AEC21" s="396"/>
      <c r="AED21" s="396"/>
      <c r="AEE21" s="396"/>
      <c r="AEF21" s="396"/>
      <c r="AEG21" s="396"/>
      <c r="AEH21" s="396"/>
      <c r="AEI21" s="396"/>
      <c r="AEJ21" s="396"/>
      <c r="AEK21" s="396"/>
      <c r="AEL21" s="396"/>
      <c r="AEM21" s="396"/>
      <c r="AEN21" s="396"/>
      <c r="AEO21" s="396"/>
      <c r="AEP21" s="396"/>
      <c r="AEQ21" s="396"/>
      <c r="AER21" s="396"/>
      <c r="AES21" s="396"/>
      <c r="AET21" s="396"/>
      <c r="AEU21" s="396"/>
      <c r="AEV21" s="396"/>
      <c r="AEW21" s="396"/>
      <c r="AEX21" s="396"/>
      <c r="AEY21" s="396"/>
      <c r="AEZ21" s="396"/>
      <c r="AFA21" s="396"/>
      <c r="AFB21" s="396"/>
      <c r="AFC21" s="396"/>
      <c r="AFD21" s="396"/>
      <c r="AFE21" s="396"/>
      <c r="AFF21" s="396"/>
      <c r="AFG21" s="396"/>
      <c r="AFH21" s="396"/>
      <c r="AFI21" s="396"/>
      <c r="AFJ21" s="396"/>
      <c r="AFK21" s="396"/>
      <c r="AFL21" s="396"/>
      <c r="AFM21" s="396"/>
      <c r="AFN21" s="396"/>
      <c r="AFO21" s="396"/>
      <c r="AFP21" s="396"/>
      <c r="AFQ21" s="396"/>
      <c r="AFR21" s="396"/>
      <c r="AFS21" s="396"/>
      <c r="AFT21" s="396"/>
      <c r="AFU21" s="396"/>
      <c r="AFV21" s="396"/>
      <c r="AFW21" s="396"/>
      <c r="AFX21" s="396"/>
      <c r="AFY21" s="396"/>
      <c r="AFZ21" s="396"/>
      <c r="AGA21" s="396"/>
      <c r="AGB21" s="396"/>
      <c r="AGC21" s="396"/>
      <c r="AGD21" s="396"/>
      <c r="AGE21" s="396"/>
      <c r="AGF21" s="396"/>
      <c r="AGG21" s="396"/>
      <c r="AGH21" s="396"/>
      <c r="AGI21" s="396"/>
      <c r="AGJ21" s="396"/>
      <c r="AGK21" s="396"/>
      <c r="AGL21" s="396"/>
      <c r="AGM21" s="396"/>
      <c r="AGN21" s="396"/>
      <c r="AGO21" s="396"/>
      <c r="AGP21" s="396"/>
      <c r="AGQ21" s="396"/>
      <c r="AGR21" s="396"/>
      <c r="AGS21" s="396"/>
      <c r="AGT21" s="396"/>
      <c r="AGU21" s="396"/>
      <c r="AGV21" s="396"/>
      <c r="AGW21" s="396"/>
      <c r="AGX21" s="396"/>
      <c r="AGY21" s="396"/>
      <c r="AGZ21" s="396"/>
      <c r="AHA21" s="396"/>
      <c r="AHB21" s="396"/>
      <c r="AHC21" s="396"/>
      <c r="AHD21" s="396"/>
      <c r="AHE21" s="396"/>
      <c r="AHF21" s="396"/>
      <c r="AHG21" s="396"/>
      <c r="AHH21" s="396"/>
      <c r="AHI21" s="396"/>
      <c r="AHJ21" s="396"/>
      <c r="AHK21" s="396"/>
      <c r="AHL21" s="396"/>
      <c r="AHM21" s="396"/>
      <c r="AHN21" s="396"/>
      <c r="AHO21" s="396"/>
      <c r="AHP21" s="396"/>
      <c r="AHQ21" s="396"/>
      <c r="AHR21" s="396"/>
      <c r="AHS21" s="396"/>
      <c r="AHT21" s="396"/>
      <c r="AHU21" s="396"/>
      <c r="AHV21" s="396"/>
      <c r="AHW21" s="396"/>
      <c r="AHX21" s="396"/>
      <c r="AHY21" s="396"/>
      <c r="AHZ21" s="396"/>
      <c r="AIA21" s="396"/>
      <c r="AIB21" s="396"/>
      <c r="AIC21" s="396"/>
      <c r="AID21" s="396"/>
      <c r="AIE21" s="396"/>
      <c r="AIF21" s="396"/>
      <c r="AIG21" s="396"/>
      <c r="AIH21" s="396"/>
      <c r="AII21" s="396"/>
      <c r="AIJ21" s="396"/>
      <c r="AIK21" s="396"/>
      <c r="AIL21" s="396"/>
      <c r="AIM21" s="396"/>
      <c r="AIN21" s="396"/>
      <c r="AIO21" s="396"/>
      <c r="AIP21" s="396"/>
      <c r="AIQ21" s="396"/>
      <c r="AIR21" s="396"/>
      <c r="AIS21" s="396"/>
      <c r="AIT21" s="396"/>
      <c r="AIU21" s="396"/>
      <c r="AIV21" s="396"/>
      <c r="AIW21" s="396"/>
      <c r="AIX21" s="396"/>
      <c r="AIY21" s="396"/>
      <c r="AIZ21" s="396"/>
      <c r="AJA21" s="396"/>
      <c r="AJB21" s="396"/>
      <c r="AJC21" s="396"/>
      <c r="AJD21" s="396"/>
      <c r="AJE21" s="396"/>
      <c r="AJF21" s="396"/>
      <c r="AJG21" s="396"/>
      <c r="AJH21" s="396"/>
      <c r="AJI21" s="396"/>
      <c r="AJJ21" s="396"/>
      <c r="AJK21" s="396"/>
      <c r="AJL21" s="396"/>
      <c r="AJM21" s="396"/>
      <c r="AJN21" s="396"/>
      <c r="AJO21" s="396"/>
      <c r="AJP21" s="396"/>
      <c r="AJQ21" s="396"/>
      <c r="AJR21" s="396"/>
      <c r="AJS21" s="396"/>
      <c r="AJT21" s="396"/>
      <c r="AJU21" s="396"/>
      <c r="AJV21" s="396"/>
      <c r="AJW21" s="396"/>
      <c r="AJX21" s="396"/>
      <c r="AJY21" s="396"/>
      <c r="AJZ21" s="396"/>
      <c r="AKA21" s="396"/>
      <c r="AKB21" s="396"/>
      <c r="AKC21" s="396"/>
      <c r="AKD21" s="396"/>
      <c r="AKE21" s="396"/>
      <c r="AKF21" s="396"/>
      <c r="AKG21" s="396"/>
      <c r="AKH21" s="396"/>
      <c r="AKI21" s="396"/>
      <c r="AKJ21" s="396"/>
      <c r="AKK21" s="396"/>
      <c r="AKL21" s="396"/>
      <c r="AKM21" s="396"/>
      <c r="AKN21" s="396"/>
      <c r="AKO21" s="396"/>
      <c r="AKP21" s="396"/>
      <c r="AKQ21" s="396"/>
      <c r="AKR21" s="396"/>
      <c r="AKS21" s="396"/>
      <c r="AKT21" s="396"/>
      <c r="AKU21" s="396"/>
      <c r="AKV21" s="396"/>
      <c r="AKW21" s="396"/>
      <c r="AKX21" s="396"/>
      <c r="AKY21" s="396"/>
      <c r="AKZ21" s="396"/>
      <c r="ALA21" s="396"/>
      <c r="ALB21" s="396"/>
      <c r="ALC21" s="396"/>
      <c r="ALD21" s="396"/>
      <c r="ALE21" s="396"/>
      <c r="ALF21" s="396"/>
      <c r="ALG21" s="396"/>
      <c r="ALH21" s="396"/>
      <c r="ALI21" s="396"/>
      <c r="ALJ21" s="396"/>
      <c r="ALK21" s="396"/>
      <c r="ALL21" s="396"/>
      <c r="ALM21" s="396"/>
      <c r="ALN21" s="396"/>
      <c r="ALO21" s="396"/>
      <c r="ALP21" s="396"/>
      <c r="ALQ21" s="396"/>
      <c r="ALR21" s="396"/>
      <c r="ALS21" s="396"/>
      <c r="ALT21" s="396"/>
      <c r="ALU21" s="396"/>
      <c r="ALV21" s="396"/>
      <c r="ALW21" s="396"/>
      <c r="ALX21" s="396"/>
      <c r="ALY21" s="396"/>
      <c r="ALZ21" s="396"/>
      <c r="AMA21" s="396"/>
      <c r="AMB21" s="396"/>
      <c r="AMC21" s="396"/>
      <c r="AMD21" s="396"/>
      <c r="AME21" s="396"/>
      <c r="AMF21" s="396"/>
      <c r="AMG21" s="396"/>
      <c r="AMH21" s="396"/>
      <c r="AMI21" s="396"/>
      <c r="AMJ21" s="396"/>
      <c r="AMK21" s="396"/>
      <c r="AML21" s="396"/>
      <c r="AMM21" s="396"/>
      <c r="AMN21" s="396"/>
      <c r="AMO21" s="396"/>
      <c r="AMP21" s="396"/>
      <c r="AMQ21" s="396"/>
      <c r="AMR21" s="396"/>
      <c r="AMS21" s="396"/>
      <c r="AMT21" s="396"/>
      <c r="AMU21" s="396"/>
      <c r="AMV21" s="396"/>
      <c r="AMW21" s="396"/>
      <c r="AMX21" s="396"/>
      <c r="AMY21" s="396"/>
      <c r="AMZ21" s="396"/>
      <c r="ANA21" s="396"/>
      <c r="ANB21" s="396"/>
      <c r="ANC21" s="396"/>
      <c r="AND21" s="396"/>
      <c r="ANE21" s="396"/>
      <c r="ANF21" s="396"/>
      <c r="ANG21" s="396"/>
      <c r="ANH21" s="396"/>
      <c r="ANI21" s="396"/>
      <c r="ANJ21" s="396"/>
      <c r="ANK21" s="396"/>
      <c r="ANL21" s="396"/>
      <c r="ANM21" s="396"/>
      <c r="ANN21" s="396"/>
      <c r="ANO21" s="396"/>
      <c r="ANP21" s="396"/>
      <c r="ANQ21" s="396"/>
      <c r="ANR21" s="396"/>
      <c r="ANS21" s="396"/>
      <c r="ANT21" s="396"/>
      <c r="ANU21" s="396"/>
      <c r="ANV21" s="396"/>
      <c r="ANW21" s="396"/>
      <c r="ANX21" s="396"/>
      <c r="ANY21" s="396"/>
      <c r="ANZ21" s="396"/>
      <c r="AOA21" s="396"/>
      <c r="AOB21" s="396"/>
      <c r="AOC21" s="396"/>
      <c r="AOD21" s="396"/>
      <c r="AOE21" s="396"/>
      <c r="AOF21" s="396"/>
      <c r="AOG21" s="396"/>
      <c r="AOH21" s="396"/>
      <c r="AOI21" s="396"/>
      <c r="AOJ21" s="396"/>
      <c r="AOK21" s="396"/>
      <c r="AOL21" s="396"/>
      <c r="AOM21" s="396"/>
      <c r="AON21" s="396"/>
      <c r="AOO21" s="396"/>
      <c r="AOP21" s="396"/>
      <c r="AOQ21" s="396"/>
      <c r="AOR21" s="396"/>
      <c r="AOS21" s="396"/>
      <c r="AOT21" s="396"/>
      <c r="AOU21" s="396"/>
      <c r="AOV21" s="396"/>
      <c r="AOW21" s="396"/>
      <c r="AOX21" s="396"/>
      <c r="AOY21" s="396"/>
      <c r="AOZ21" s="396"/>
      <c r="APA21" s="396"/>
      <c r="APB21" s="396"/>
      <c r="APC21" s="396"/>
      <c r="APD21" s="396"/>
      <c r="APE21" s="396"/>
      <c r="APF21" s="396"/>
      <c r="APG21" s="396"/>
      <c r="APH21" s="396"/>
      <c r="API21" s="396"/>
      <c r="APJ21" s="396"/>
      <c r="APK21" s="396"/>
      <c r="APL21" s="396"/>
      <c r="APM21" s="396"/>
      <c r="APN21" s="396"/>
      <c r="APO21" s="396"/>
      <c r="APP21" s="396"/>
      <c r="APQ21" s="396"/>
      <c r="APR21" s="396"/>
      <c r="APS21" s="396"/>
      <c r="APT21" s="396"/>
      <c r="APU21" s="396"/>
      <c r="APV21" s="396"/>
      <c r="APW21" s="396"/>
      <c r="APX21" s="396"/>
      <c r="APY21" s="396"/>
      <c r="APZ21" s="396"/>
      <c r="AQA21" s="396"/>
      <c r="AQB21" s="396"/>
      <c r="AQC21" s="396"/>
      <c r="AQD21" s="396"/>
      <c r="AQE21" s="396"/>
      <c r="AQF21" s="396"/>
      <c r="AQG21" s="396"/>
      <c r="AQH21" s="396"/>
      <c r="AQI21" s="396"/>
      <c r="AQJ21" s="396"/>
      <c r="AQK21" s="396"/>
      <c r="AQL21" s="396"/>
      <c r="AQM21" s="396"/>
      <c r="AQN21" s="396"/>
      <c r="AQO21" s="396"/>
      <c r="AQP21" s="396"/>
      <c r="AQQ21" s="396"/>
      <c r="AQR21" s="396"/>
      <c r="AQS21" s="396"/>
      <c r="AQT21" s="396"/>
      <c r="AQU21" s="396"/>
      <c r="AQV21" s="396"/>
      <c r="AQW21" s="396"/>
      <c r="AQX21" s="396"/>
      <c r="AQY21" s="396"/>
      <c r="AQZ21" s="396"/>
      <c r="ARA21" s="396"/>
      <c r="ARB21" s="396"/>
      <c r="ARC21" s="396"/>
      <c r="ARD21" s="396"/>
      <c r="ARE21" s="396"/>
      <c r="ARF21" s="396"/>
      <c r="ARG21" s="396"/>
      <c r="ARH21" s="396"/>
      <c r="ARI21" s="396"/>
      <c r="ARJ21" s="396"/>
      <c r="ARK21" s="396"/>
      <c r="ARL21" s="396"/>
      <c r="ARM21" s="396"/>
      <c r="ARN21" s="396"/>
      <c r="ARO21" s="396"/>
      <c r="ARP21" s="396"/>
      <c r="ARQ21" s="396"/>
      <c r="ARR21" s="396"/>
      <c r="ARS21" s="396"/>
      <c r="ART21" s="396"/>
      <c r="ARU21" s="396"/>
      <c r="ARV21" s="396"/>
      <c r="ARW21" s="396"/>
      <c r="ARX21" s="396"/>
      <c r="ARY21" s="396"/>
      <c r="ARZ21" s="396"/>
      <c r="ASA21" s="396"/>
      <c r="ASB21" s="396"/>
      <c r="ASC21" s="396"/>
      <c r="ASD21" s="396"/>
      <c r="ASE21" s="396"/>
      <c r="ASF21" s="396"/>
      <c r="ASG21" s="396"/>
      <c r="ASH21" s="396"/>
      <c r="ASI21" s="396"/>
      <c r="ASJ21" s="396"/>
      <c r="ASK21" s="396"/>
      <c r="ASL21" s="396"/>
      <c r="ASM21" s="396"/>
      <c r="ASN21" s="396"/>
      <c r="ASO21" s="396"/>
      <c r="ASP21" s="396"/>
      <c r="ASQ21" s="396"/>
      <c r="ASR21" s="396"/>
      <c r="ASS21" s="396"/>
      <c r="AST21" s="396"/>
      <c r="ASU21" s="396"/>
      <c r="ASV21" s="396"/>
      <c r="ASW21" s="396"/>
      <c r="ASX21" s="396"/>
      <c r="ASY21" s="396"/>
      <c r="ASZ21" s="396"/>
      <c r="ATA21" s="396"/>
      <c r="ATB21" s="396"/>
      <c r="ATC21" s="396"/>
      <c r="ATD21" s="396"/>
      <c r="ATE21" s="396"/>
      <c r="ATF21" s="396"/>
      <c r="ATG21" s="396"/>
      <c r="ATH21" s="396"/>
      <c r="ATI21" s="396"/>
      <c r="ATJ21" s="396"/>
      <c r="ATK21" s="396"/>
      <c r="ATL21" s="396"/>
      <c r="ATM21" s="396"/>
      <c r="ATN21" s="396"/>
      <c r="ATO21" s="396"/>
      <c r="ATP21" s="396"/>
      <c r="ATQ21" s="396"/>
      <c r="ATR21" s="396"/>
      <c r="ATS21" s="396"/>
      <c r="ATT21" s="396"/>
      <c r="ATU21" s="396"/>
      <c r="ATV21" s="396"/>
      <c r="ATW21" s="396"/>
      <c r="ATX21" s="396"/>
      <c r="ATY21" s="396"/>
      <c r="ATZ21" s="396"/>
      <c r="AUA21" s="396"/>
      <c r="AUB21" s="396"/>
      <c r="AUC21" s="396"/>
      <c r="AUD21" s="396"/>
      <c r="AUE21" s="396"/>
      <c r="AUF21" s="396"/>
      <c r="AUG21" s="396"/>
      <c r="AUH21" s="396"/>
      <c r="AUI21" s="396"/>
      <c r="AUJ21" s="396"/>
      <c r="AUK21" s="396"/>
      <c r="AUL21" s="396"/>
      <c r="AUM21" s="396"/>
      <c r="AUN21" s="396"/>
      <c r="AUO21" s="396"/>
      <c r="AUP21" s="396"/>
      <c r="AUQ21" s="396"/>
      <c r="AUR21" s="396"/>
      <c r="AUS21" s="396"/>
      <c r="AUT21" s="396"/>
      <c r="AUU21" s="396"/>
      <c r="AUV21" s="396"/>
      <c r="AUW21" s="396"/>
      <c r="AUX21" s="396"/>
      <c r="AUY21" s="396"/>
      <c r="AUZ21" s="396"/>
      <c r="AVA21" s="396"/>
      <c r="AVB21" s="396"/>
      <c r="AVC21" s="396"/>
      <c r="AVD21" s="396"/>
      <c r="AVE21" s="396"/>
      <c r="AVF21" s="396"/>
      <c r="AVG21" s="396"/>
      <c r="AVH21" s="396"/>
      <c r="AVI21" s="396"/>
      <c r="AVJ21" s="396"/>
      <c r="AVK21" s="396"/>
      <c r="AVL21" s="396"/>
      <c r="AVM21" s="396"/>
      <c r="AVN21" s="396"/>
      <c r="AVO21" s="396"/>
      <c r="AVP21" s="396"/>
      <c r="AVQ21" s="396"/>
      <c r="AVR21" s="396"/>
      <c r="AVS21" s="396"/>
      <c r="AVT21" s="396"/>
      <c r="AVU21" s="396"/>
      <c r="AVV21" s="396"/>
      <c r="AVW21" s="396"/>
      <c r="AVX21" s="396"/>
      <c r="AVY21" s="396"/>
      <c r="AVZ21" s="396"/>
      <c r="AWA21" s="396"/>
      <c r="AWB21" s="396"/>
      <c r="AWC21" s="396"/>
      <c r="AWD21" s="396"/>
      <c r="AWE21" s="396"/>
      <c r="AWF21" s="396"/>
      <c r="AWG21" s="396"/>
      <c r="AWH21" s="396"/>
      <c r="AWI21" s="396"/>
      <c r="AWJ21" s="396"/>
      <c r="AWK21" s="396"/>
      <c r="AWL21" s="396"/>
      <c r="AWM21" s="396"/>
      <c r="AWN21" s="396"/>
      <c r="AWO21" s="396"/>
      <c r="AWP21" s="396"/>
      <c r="AWQ21" s="396"/>
      <c r="AWR21" s="396"/>
      <c r="AWS21" s="396"/>
      <c r="AWT21" s="396"/>
      <c r="AWU21" s="396"/>
      <c r="AWV21" s="396"/>
      <c r="AWW21" s="396"/>
      <c r="AWX21" s="396"/>
      <c r="AWY21" s="396"/>
      <c r="AWZ21" s="396"/>
      <c r="AXA21" s="396"/>
      <c r="AXB21" s="396"/>
      <c r="AXC21" s="396"/>
      <c r="AXD21" s="396"/>
      <c r="AXE21" s="396"/>
      <c r="AXF21" s="396"/>
      <c r="AXG21" s="396"/>
      <c r="AXH21" s="396"/>
      <c r="AXI21" s="396"/>
      <c r="AXJ21" s="396"/>
      <c r="AXK21" s="396"/>
      <c r="AXL21" s="396"/>
      <c r="AXM21" s="396"/>
      <c r="AXN21" s="396"/>
      <c r="AXO21" s="396"/>
      <c r="AXP21" s="396"/>
      <c r="AXQ21" s="396"/>
      <c r="AXR21" s="396"/>
      <c r="AXS21" s="396"/>
      <c r="AXT21" s="396"/>
      <c r="AXU21" s="396"/>
      <c r="AXV21" s="396"/>
      <c r="AXW21" s="396"/>
      <c r="AXX21" s="396"/>
      <c r="AXY21" s="396"/>
      <c r="AXZ21" s="396"/>
      <c r="AYA21" s="396"/>
      <c r="AYB21" s="396"/>
      <c r="AYC21" s="396"/>
      <c r="AYD21" s="396"/>
      <c r="AYE21" s="396"/>
      <c r="AYF21" s="396"/>
      <c r="AYG21" s="396"/>
      <c r="AYH21" s="396"/>
      <c r="AYI21" s="396"/>
      <c r="AYJ21" s="396"/>
      <c r="AYK21" s="396"/>
      <c r="AYL21" s="396"/>
      <c r="AYM21" s="396"/>
      <c r="AYN21" s="396"/>
      <c r="AYO21" s="396"/>
      <c r="AYP21" s="396"/>
      <c r="AYQ21" s="396"/>
      <c r="AYR21" s="396"/>
      <c r="AYS21" s="396"/>
      <c r="AYT21" s="396"/>
      <c r="AYU21" s="396"/>
      <c r="AYV21" s="396"/>
      <c r="AYW21" s="396"/>
      <c r="AYX21" s="396"/>
      <c r="AYY21" s="396"/>
      <c r="AYZ21" s="396"/>
      <c r="AZA21" s="396"/>
      <c r="AZB21" s="396"/>
      <c r="AZC21" s="396"/>
      <c r="AZD21" s="396"/>
      <c r="AZE21" s="396"/>
      <c r="AZF21" s="396"/>
      <c r="AZG21" s="396"/>
      <c r="AZH21" s="396"/>
      <c r="AZI21" s="396"/>
      <c r="AZJ21" s="396"/>
      <c r="AZK21" s="396"/>
      <c r="AZL21" s="396"/>
      <c r="AZM21" s="396"/>
      <c r="AZN21" s="396"/>
      <c r="AZO21" s="396"/>
      <c r="AZP21" s="396"/>
      <c r="AZQ21" s="396"/>
      <c r="AZR21" s="396"/>
      <c r="AZS21" s="396"/>
      <c r="AZT21" s="396"/>
      <c r="AZU21" s="396"/>
      <c r="AZV21" s="396"/>
      <c r="AZW21" s="396"/>
      <c r="AZX21" s="396"/>
      <c r="AZY21" s="396"/>
      <c r="AZZ21" s="396"/>
      <c r="BAA21" s="396"/>
      <c r="BAB21" s="396"/>
      <c r="BAC21" s="396"/>
      <c r="BAD21" s="396"/>
      <c r="BAE21" s="396"/>
      <c r="BAF21" s="396"/>
      <c r="BAG21" s="396"/>
      <c r="BAH21" s="396"/>
      <c r="BAI21" s="396"/>
      <c r="BAJ21" s="396"/>
      <c r="BAK21" s="396"/>
      <c r="BAL21" s="396"/>
      <c r="BAM21" s="396"/>
      <c r="BAN21" s="396"/>
      <c r="BAO21" s="396"/>
      <c r="BAP21" s="396"/>
      <c r="BAQ21" s="396"/>
      <c r="BAR21" s="396"/>
      <c r="BAS21" s="396"/>
      <c r="BAT21" s="396"/>
      <c r="BAU21" s="396"/>
      <c r="BAV21" s="396"/>
      <c r="BAW21" s="396"/>
      <c r="BAX21" s="396"/>
      <c r="BAY21" s="396"/>
      <c r="BAZ21" s="396"/>
      <c r="BBA21" s="396"/>
      <c r="BBB21" s="396"/>
      <c r="BBC21" s="396"/>
      <c r="BBD21" s="396"/>
      <c r="BBE21" s="396"/>
      <c r="BBF21" s="396"/>
      <c r="BBG21" s="396"/>
      <c r="BBH21" s="396"/>
      <c r="BBI21" s="396"/>
      <c r="BBJ21" s="396"/>
      <c r="BBK21" s="396"/>
      <c r="BBL21" s="396"/>
      <c r="BBM21" s="396"/>
      <c r="BBN21" s="396"/>
      <c r="BBO21" s="396"/>
      <c r="BBP21" s="396"/>
      <c r="BBQ21" s="396"/>
      <c r="BBR21" s="396"/>
      <c r="BBS21" s="396"/>
      <c r="BBT21" s="396"/>
      <c r="BBU21" s="396"/>
      <c r="BBV21" s="396"/>
      <c r="BBW21" s="396"/>
      <c r="BBX21" s="396"/>
      <c r="BBY21" s="396"/>
      <c r="BBZ21" s="396"/>
      <c r="BCA21" s="396"/>
      <c r="BCB21" s="396"/>
      <c r="BCC21" s="396"/>
      <c r="BCD21" s="396"/>
      <c r="BCE21" s="396"/>
      <c r="BCF21" s="396"/>
      <c r="BCG21" s="396"/>
      <c r="BCH21" s="396"/>
      <c r="BCI21" s="396"/>
      <c r="BCJ21" s="396"/>
      <c r="BCK21" s="396"/>
      <c r="BCL21" s="396"/>
      <c r="BCM21" s="396"/>
      <c r="BCN21" s="396"/>
      <c r="BCO21" s="396"/>
      <c r="BCP21" s="396"/>
      <c r="BCQ21" s="396"/>
      <c r="BCR21" s="396"/>
      <c r="BCS21" s="396"/>
      <c r="BCT21" s="396"/>
      <c r="BCU21" s="396"/>
      <c r="BCV21" s="396"/>
      <c r="BCW21" s="396"/>
      <c r="BCX21" s="396"/>
      <c r="BCY21" s="396"/>
      <c r="BCZ21" s="396"/>
      <c r="BDA21" s="396"/>
      <c r="BDB21" s="396"/>
      <c r="BDC21" s="396"/>
      <c r="BDD21" s="396"/>
      <c r="BDE21" s="396"/>
      <c r="BDF21" s="396"/>
      <c r="BDG21" s="396"/>
      <c r="BDH21" s="396"/>
      <c r="BDI21" s="396"/>
      <c r="BDJ21" s="396"/>
      <c r="BDK21" s="396"/>
      <c r="BDL21" s="396"/>
      <c r="BDM21" s="396"/>
      <c r="BDN21" s="396"/>
      <c r="BDO21" s="396"/>
      <c r="BDP21" s="396"/>
      <c r="BDQ21" s="396"/>
      <c r="BDR21" s="396"/>
      <c r="BDS21" s="396"/>
      <c r="BDT21" s="396"/>
      <c r="BDU21" s="396"/>
      <c r="BDV21" s="396"/>
      <c r="BDW21" s="396"/>
      <c r="BDX21" s="396"/>
      <c r="BDY21" s="396"/>
      <c r="BDZ21" s="396"/>
      <c r="BEA21" s="396"/>
      <c r="BEB21" s="396"/>
      <c r="BEC21" s="396"/>
      <c r="BED21" s="396"/>
      <c r="BEE21" s="396"/>
      <c r="BEF21" s="396"/>
      <c r="BEG21" s="396"/>
      <c r="BEH21" s="396"/>
      <c r="BEI21" s="396"/>
      <c r="BEJ21" s="396"/>
      <c r="BEK21" s="396"/>
      <c r="BEL21" s="396"/>
      <c r="BEM21" s="396"/>
      <c r="BEN21" s="396"/>
      <c r="BEO21" s="396"/>
      <c r="BEP21" s="396"/>
      <c r="BEQ21" s="396"/>
      <c r="BER21" s="396"/>
      <c r="BES21" s="396"/>
      <c r="BET21" s="396"/>
      <c r="BEU21" s="396"/>
      <c r="BEV21" s="396"/>
      <c r="BEW21" s="396"/>
      <c r="BEX21" s="396"/>
      <c r="BEY21" s="396"/>
      <c r="BEZ21" s="396"/>
      <c r="BFA21" s="396"/>
      <c r="BFB21" s="396"/>
      <c r="BFC21" s="396"/>
      <c r="BFD21" s="396"/>
      <c r="BFE21" s="396"/>
      <c r="BFF21" s="396"/>
      <c r="BFG21" s="396"/>
      <c r="BFH21" s="396"/>
      <c r="BFI21" s="396"/>
      <c r="BFJ21" s="396"/>
      <c r="BFK21" s="396"/>
      <c r="BFL21" s="396"/>
      <c r="BFM21" s="396"/>
      <c r="BFN21" s="396"/>
      <c r="BFO21" s="396"/>
      <c r="BFP21" s="396"/>
      <c r="BFQ21" s="396"/>
      <c r="BFR21" s="396"/>
      <c r="BFS21" s="396"/>
      <c r="BFT21" s="396"/>
      <c r="BFU21" s="396"/>
      <c r="BFV21" s="396"/>
      <c r="BFW21" s="396"/>
      <c r="BFX21" s="396"/>
      <c r="BFY21" s="396"/>
      <c r="BFZ21" s="396"/>
      <c r="BGA21" s="396"/>
      <c r="BGB21" s="396"/>
      <c r="BGC21" s="396"/>
      <c r="BGD21" s="396"/>
      <c r="BGE21" s="396"/>
      <c r="BGF21" s="396"/>
      <c r="BGG21" s="396"/>
      <c r="BGH21" s="396"/>
      <c r="BGI21" s="396"/>
      <c r="BGJ21" s="396"/>
      <c r="BGK21" s="396"/>
      <c r="BGL21" s="396"/>
      <c r="BGM21" s="396"/>
      <c r="BGN21" s="396"/>
      <c r="BGO21" s="396"/>
      <c r="BGP21" s="396"/>
      <c r="BGQ21" s="396"/>
      <c r="BGR21" s="396"/>
      <c r="BGS21" s="396"/>
      <c r="BGT21" s="396"/>
      <c r="BGU21" s="396"/>
      <c r="BGV21" s="396"/>
      <c r="BGW21" s="396"/>
      <c r="BGX21" s="396"/>
      <c r="BGY21" s="396"/>
      <c r="BGZ21" s="396"/>
      <c r="BHA21" s="396"/>
      <c r="BHB21" s="396"/>
      <c r="BHC21" s="396"/>
      <c r="BHD21" s="396"/>
      <c r="BHE21" s="396"/>
      <c r="BHF21" s="396"/>
      <c r="BHG21" s="396"/>
      <c r="BHH21" s="396"/>
      <c r="BHI21" s="396"/>
      <c r="BHJ21" s="396"/>
      <c r="BHK21" s="396"/>
      <c r="BHL21" s="396"/>
      <c r="BHM21" s="396"/>
      <c r="BHN21" s="396"/>
      <c r="BHO21" s="396"/>
      <c r="BHP21" s="396"/>
      <c r="BHQ21" s="396"/>
      <c r="BHR21" s="396"/>
      <c r="BHS21" s="396"/>
      <c r="BHT21" s="396"/>
      <c r="BHU21" s="396"/>
      <c r="BHV21" s="396"/>
      <c r="BHW21" s="396"/>
      <c r="BHX21" s="396"/>
      <c r="BHY21" s="396"/>
      <c r="BHZ21" s="396"/>
      <c r="BIA21" s="396"/>
      <c r="BIB21" s="396"/>
      <c r="BIC21" s="396"/>
      <c r="BID21" s="396"/>
      <c r="BIE21" s="396"/>
      <c r="BIF21" s="396"/>
      <c r="BIG21" s="396"/>
      <c r="BIH21" s="396"/>
      <c r="BII21" s="396"/>
      <c r="BIJ21" s="396"/>
      <c r="BIK21" s="396"/>
      <c r="BIL21" s="396"/>
      <c r="BIM21" s="396"/>
      <c r="BIN21" s="396"/>
      <c r="BIO21" s="396"/>
      <c r="BIP21" s="396"/>
      <c r="BIQ21" s="396"/>
      <c r="BIR21" s="396"/>
      <c r="BIS21" s="396"/>
      <c r="BIT21" s="396"/>
      <c r="BIU21" s="396"/>
      <c r="BIV21" s="396"/>
      <c r="BIW21" s="396"/>
      <c r="BIX21" s="396"/>
      <c r="BIY21" s="396"/>
      <c r="BIZ21" s="396"/>
      <c r="BJA21" s="396"/>
      <c r="BJB21" s="396"/>
      <c r="BJC21" s="396"/>
      <c r="BJD21" s="396"/>
      <c r="BJE21" s="396"/>
      <c r="BJF21" s="396"/>
      <c r="BJG21" s="396"/>
      <c r="BJH21" s="396"/>
      <c r="BJI21" s="396"/>
      <c r="BJJ21" s="396"/>
      <c r="BJK21" s="396"/>
      <c r="BJL21" s="396"/>
      <c r="BJM21" s="396"/>
      <c r="BJN21" s="396"/>
      <c r="BJO21" s="396"/>
      <c r="BJP21" s="396"/>
      <c r="BJQ21" s="396"/>
      <c r="BJR21" s="396"/>
      <c r="BJS21" s="396"/>
      <c r="BJT21" s="396"/>
      <c r="BJU21" s="396"/>
      <c r="BJV21" s="396"/>
      <c r="BJW21" s="396"/>
      <c r="BJX21" s="396"/>
      <c r="BJY21" s="396"/>
      <c r="BJZ21" s="396"/>
      <c r="BKA21" s="396"/>
      <c r="BKB21" s="396"/>
      <c r="BKC21" s="396"/>
      <c r="BKD21" s="396"/>
      <c r="BKE21" s="396"/>
      <c r="BKF21" s="396"/>
      <c r="BKG21" s="396"/>
      <c r="BKH21" s="396"/>
      <c r="BKI21" s="396"/>
      <c r="BKJ21" s="396"/>
      <c r="BKK21" s="396"/>
      <c r="BKL21" s="396"/>
      <c r="BKM21" s="396"/>
      <c r="BKN21" s="396"/>
      <c r="BKO21" s="396"/>
      <c r="BKP21" s="396"/>
      <c r="BKQ21" s="396"/>
      <c r="BKR21" s="396"/>
      <c r="BKS21" s="396"/>
      <c r="BKT21" s="396"/>
      <c r="BKU21" s="396"/>
      <c r="BKV21" s="396"/>
      <c r="BKW21" s="396"/>
      <c r="BKX21" s="396"/>
      <c r="BKY21" s="396"/>
      <c r="BKZ21" s="396"/>
      <c r="BLA21" s="396"/>
      <c r="BLB21" s="396"/>
      <c r="BLC21" s="396"/>
      <c r="BLD21" s="396"/>
      <c r="BLE21" s="396"/>
      <c r="BLF21" s="396"/>
      <c r="BLG21" s="396"/>
      <c r="BLH21" s="396"/>
      <c r="BLI21" s="396"/>
      <c r="BLJ21" s="396"/>
      <c r="BLK21" s="396"/>
      <c r="BLL21" s="396"/>
      <c r="BLM21" s="396"/>
      <c r="BLN21" s="396"/>
      <c r="BLO21" s="396"/>
      <c r="BLP21" s="396"/>
      <c r="BLQ21" s="396"/>
      <c r="BLR21" s="396"/>
      <c r="BLS21" s="396"/>
      <c r="BLT21" s="396"/>
      <c r="BLU21" s="396"/>
      <c r="BLV21" s="396"/>
      <c r="BLW21" s="396"/>
      <c r="BLX21" s="396"/>
      <c r="BLY21" s="396"/>
      <c r="BLZ21" s="396"/>
      <c r="BMA21" s="396"/>
      <c r="BMB21" s="396"/>
      <c r="BMC21" s="396"/>
      <c r="BMD21" s="396"/>
      <c r="BME21" s="396"/>
      <c r="BMF21" s="396"/>
      <c r="BMG21" s="396"/>
      <c r="BMH21" s="396"/>
      <c r="BMI21" s="396"/>
      <c r="BMJ21" s="396"/>
      <c r="BMK21" s="396"/>
      <c r="BML21" s="396"/>
      <c r="BMM21" s="396"/>
      <c r="BMN21" s="396"/>
      <c r="BMO21" s="396"/>
      <c r="BMP21" s="396"/>
      <c r="BMQ21" s="396"/>
      <c r="BMR21" s="396"/>
      <c r="BMS21" s="396"/>
      <c r="BMT21" s="396"/>
      <c r="BMU21" s="396"/>
      <c r="BMV21" s="396"/>
      <c r="BMW21" s="396"/>
      <c r="BMX21" s="396"/>
      <c r="BMY21" s="396"/>
      <c r="BMZ21" s="396"/>
      <c r="BNA21" s="396"/>
      <c r="BNB21" s="396"/>
      <c r="BNC21" s="396"/>
      <c r="BND21" s="396"/>
      <c r="BNE21" s="396"/>
      <c r="BNF21" s="396"/>
      <c r="BNG21" s="396"/>
      <c r="BNH21" s="396"/>
      <c r="BNI21" s="396"/>
      <c r="BNJ21" s="396"/>
      <c r="BNK21" s="396"/>
      <c r="BNL21" s="396"/>
      <c r="BNM21" s="396"/>
      <c r="BNN21" s="396"/>
      <c r="BNO21" s="396"/>
      <c r="BNP21" s="396"/>
      <c r="BNQ21" s="396"/>
      <c r="BNR21" s="396"/>
      <c r="BNS21" s="396"/>
      <c r="BNT21" s="396"/>
      <c r="BNU21" s="396"/>
      <c r="BNV21" s="396"/>
      <c r="BNW21" s="396"/>
      <c r="BNX21" s="396"/>
      <c r="BNY21" s="396"/>
      <c r="BNZ21" s="396"/>
      <c r="BOA21" s="396"/>
      <c r="BOB21" s="396"/>
      <c r="BOC21" s="396"/>
      <c r="BOD21" s="396"/>
      <c r="BOE21" s="396"/>
      <c r="BOF21" s="396"/>
      <c r="BOG21" s="396"/>
      <c r="BOH21" s="396"/>
      <c r="BOI21" s="396"/>
      <c r="BOJ21" s="396"/>
      <c r="BOK21" s="396"/>
      <c r="BOL21" s="396"/>
      <c r="BOM21" s="396"/>
      <c r="BON21" s="396"/>
      <c r="BOO21" s="396"/>
      <c r="BOP21" s="396"/>
      <c r="BOQ21" s="396"/>
      <c r="BOR21" s="396"/>
      <c r="BOS21" s="396"/>
      <c r="BOT21" s="396"/>
      <c r="BOU21" s="396"/>
      <c r="BOV21" s="396"/>
      <c r="BOW21" s="396"/>
      <c r="BOX21" s="396"/>
      <c r="BOY21" s="396"/>
      <c r="BOZ21" s="396"/>
      <c r="BPA21" s="396"/>
      <c r="BPB21" s="396"/>
      <c r="BPC21" s="396"/>
      <c r="BPD21" s="396"/>
      <c r="BPE21" s="396"/>
      <c r="BPF21" s="396"/>
      <c r="BPG21" s="396"/>
      <c r="BPH21" s="396"/>
      <c r="BPI21" s="396"/>
      <c r="BPJ21" s="396"/>
      <c r="BPK21" s="396"/>
      <c r="BPL21" s="396"/>
      <c r="BPM21" s="396"/>
      <c r="BPN21" s="396"/>
      <c r="BPO21" s="396"/>
      <c r="BPP21" s="396"/>
      <c r="BPQ21" s="396"/>
      <c r="BPR21" s="396"/>
      <c r="BPS21" s="396"/>
      <c r="BPT21" s="396"/>
      <c r="BPU21" s="396"/>
      <c r="BPV21" s="396"/>
      <c r="BPW21" s="396"/>
      <c r="BPX21" s="396"/>
      <c r="BPY21" s="396"/>
      <c r="BPZ21" s="396"/>
      <c r="BQA21" s="396"/>
      <c r="BQB21" s="396"/>
      <c r="BQC21" s="396"/>
      <c r="BQD21" s="396"/>
      <c r="BQE21" s="396"/>
      <c r="BQF21" s="396"/>
      <c r="BQG21" s="396"/>
      <c r="BQH21" s="396"/>
      <c r="BQI21" s="396"/>
      <c r="BQJ21" s="396"/>
      <c r="BQK21" s="396"/>
      <c r="BQL21" s="396"/>
      <c r="BQM21" s="396"/>
      <c r="BQN21" s="396"/>
      <c r="BQO21" s="396"/>
      <c r="BQP21" s="396"/>
      <c r="BQQ21" s="396"/>
      <c r="BQR21" s="396"/>
      <c r="BQS21" s="396"/>
      <c r="BQT21" s="396"/>
      <c r="BQU21" s="396"/>
      <c r="BQV21" s="396"/>
      <c r="BQW21" s="396"/>
      <c r="BQX21" s="396"/>
      <c r="BQY21" s="396"/>
      <c r="BQZ21" s="396"/>
      <c r="BRA21" s="396"/>
      <c r="BRB21" s="396"/>
      <c r="BRC21" s="396"/>
      <c r="BRD21" s="396"/>
      <c r="BRE21" s="396"/>
      <c r="BRF21" s="396"/>
      <c r="BRG21" s="396"/>
      <c r="BRH21" s="396"/>
      <c r="BRI21" s="396"/>
      <c r="BRJ21" s="396"/>
      <c r="BRK21" s="396"/>
      <c r="BRL21" s="396"/>
      <c r="BRM21" s="396"/>
      <c r="BRN21" s="396"/>
      <c r="BRO21" s="396"/>
      <c r="BRP21" s="396"/>
      <c r="BRQ21" s="396"/>
      <c r="BRR21" s="396"/>
      <c r="BRS21" s="396"/>
      <c r="BRT21" s="396"/>
      <c r="BRU21" s="396"/>
      <c r="BRV21" s="396"/>
      <c r="BRW21" s="396"/>
      <c r="BRX21" s="396"/>
      <c r="BRY21" s="396"/>
      <c r="BRZ21" s="396"/>
      <c r="BSA21" s="396"/>
      <c r="BSB21" s="396"/>
      <c r="BSC21" s="396"/>
      <c r="BSD21" s="396"/>
      <c r="BSE21" s="396"/>
      <c r="BSF21" s="396"/>
      <c r="BSG21" s="396"/>
      <c r="BSH21" s="396"/>
      <c r="BSI21" s="396"/>
      <c r="BSJ21" s="396"/>
      <c r="BSK21" s="396"/>
      <c r="BSL21" s="396"/>
      <c r="BSM21" s="396"/>
      <c r="BSN21" s="396"/>
      <c r="BSO21" s="396"/>
      <c r="BSP21" s="396"/>
      <c r="BSQ21" s="396"/>
      <c r="BSR21" s="396"/>
      <c r="BSS21" s="396"/>
      <c r="BST21" s="396"/>
      <c r="BSU21" s="396"/>
      <c r="BSV21" s="396"/>
      <c r="BSW21" s="396"/>
      <c r="BSX21" s="396"/>
      <c r="BSY21" s="396"/>
      <c r="BSZ21" s="396"/>
      <c r="BTA21" s="396"/>
      <c r="BTB21" s="396"/>
      <c r="BTC21" s="396"/>
      <c r="BTD21" s="396"/>
      <c r="BTE21" s="396"/>
      <c r="BTF21" s="396"/>
      <c r="BTG21" s="396"/>
      <c r="BTH21" s="396"/>
      <c r="BTI21" s="396"/>
      <c r="BTJ21" s="396"/>
      <c r="BTK21" s="396"/>
      <c r="BTL21" s="396"/>
      <c r="BTM21" s="396"/>
      <c r="BTN21" s="396"/>
      <c r="BTO21" s="396"/>
      <c r="BTP21" s="396"/>
      <c r="BTQ21" s="396"/>
      <c r="BTR21" s="396"/>
      <c r="BTS21" s="396"/>
      <c r="BTT21" s="396"/>
      <c r="BTU21" s="396"/>
      <c r="BTV21" s="396"/>
      <c r="BTW21" s="396"/>
      <c r="BTX21" s="396"/>
      <c r="BTY21" s="396"/>
      <c r="BTZ21" s="396"/>
      <c r="BUA21" s="396"/>
      <c r="BUB21" s="396"/>
      <c r="BUC21" s="396"/>
      <c r="BUD21" s="396"/>
      <c r="BUE21" s="396"/>
      <c r="BUF21" s="396"/>
      <c r="BUG21" s="396"/>
      <c r="BUH21" s="396"/>
      <c r="BUI21" s="396"/>
      <c r="BUJ21" s="396"/>
      <c r="BUK21" s="396"/>
      <c r="BUL21" s="396"/>
      <c r="BUM21" s="396"/>
      <c r="BUN21" s="396"/>
      <c r="BUO21" s="396"/>
      <c r="BUP21" s="396"/>
      <c r="BUQ21" s="396"/>
      <c r="BUR21" s="396"/>
      <c r="BUS21" s="396"/>
      <c r="BUT21" s="396"/>
      <c r="BUU21" s="396"/>
      <c r="BUV21" s="396"/>
      <c r="BUW21" s="396"/>
      <c r="BUX21" s="396"/>
      <c r="BUY21" s="396"/>
      <c r="BUZ21" s="396"/>
      <c r="BVA21" s="396"/>
      <c r="BVB21" s="396"/>
      <c r="BVC21" s="396"/>
      <c r="BVD21" s="396"/>
      <c r="BVE21" s="396"/>
      <c r="BVF21" s="396"/>
      <c r="BVG21" s="396"/>
      <c r="BVH21" s="396"/>
      <c r="BVI21" s="396"/>
      <c r="BVJ21" s="396"/>
      <c r="BVK21" s="396"/>
      <c r="BVL21" s="396"/>
      <c r="BVM21" s="396"/>
      <c r="BVN21" s="396"/>
      <c r="BVO21" s="396"/>
      <c r="BVP21" s="396"/>
      <c r="BVQ21" s="396"/>
      <c r="BVR21" s="396"/>
      <c r="BVS21" s="396"/>
      <c r="BVT21" s="396"/>
      <c r="BVU21" s="396"/>
      <c r="BVV21" s="396"/>
      <c r="BVW21" s="396"/>
      <c r="BVX21" s="396"/>
      <c r="BVY21" s="396"/>
      <c r="BVZ21" s="396"/>
      <c r="BWA21" s="396"/>
      <c r="BWB21" s="396"/>
      <c r="BWC21" s="396"/>
      <c r="BWD21" s="396"/>
      <c r="BWE21" s="396"/>
      <c r="BWF21" s="396"/>
      <c r="BWG21" s="396"/>
      <c r="BWH21" s="396"/>
      <c r="BWI21" s="396"/>
      <c r="BWJ21" s="396"/>
      <c r="BWK21" s="396"/>
      <c r="BWL21" s="396"/>
      <c r="BWM21" s="396"/>
      <c r="BWN21" s="396"/>
      <c r="BWO21" s="396"/>
      <c r="BWP21" s="396"/>
      <c r="BWQ21" s="396"/>
      <c r="BWR21" s="396"/>
      <c r="BWS21" s="396"/>
      <c r="BWT21" s="396"/>
      <c r="BWU21" s="396"/>
      <c r="BWV21" s="396"/>
      <c r="BWW21" s="396"/>
      <c r="BWX21" s="396"/>
      <c r="BWY21" s="396"/>
      <c r="BWZ21" s="396"/>
      <c r="BXA21" s="396"/>
      <c r="BXB21" s="396"/>
      <c r="BXC21" s="396"/>
      <c r="BXD21" s="396"/>
      <c r="BXE21" s="396"/>
      <c r="BXF21" s="396"/>
      <c r="BXG21" s="396"/>
      <c r="BXH21" s="396"/>
      <c r="BXI21" s="396"/>
      <c r="BXJ21" s="396"/>
      <c r="BXK21" s="396"/>
      <c r="BXL21" s="396"/>
      <c r="BXM21" s="396"/>
      <c r="BXN21" s="396"/>
      <c r="BXO21" s="396"/>
      <c r="BXP21" s="396"/>
      <c r="BXQ21" s="396"/>
      <c r="BXR21" s="396"/>
      <c r="BXS21" s="396"/>
      <c r="BXT21" s="396"/>
      <c r="BXU21" s="396"/>
      <c r="BXV21" s="396"/>
      <c r="BXW21" s="396"/>
      <c r="BXX21" s="396"/>
      <c r="BXY21" s="396"/>
      <c r="BXZ21" s="396"/>
      <c r="BYA21" s="396"/>
      <c r="BYB21" s="396"/>
      <c r="BYC21" s="396"/>
      <c r="BYD21" s="396"/>
      <c r="BYE21" s="396"/>
      <c r="BYF21" s="396"/>
      <c r="BYG21" s="396"/>
      <c r="BYH21" s="396"/>
      <c r="BYI21" s="396"/>
      <c r="BYJ21" s="396"/>
      <c r="BYK21" s="396"/>
      <c r="BYL21" s="396"/>
      <c r="BYM21" s="396"/>
      <c r="BYN21" s="396"/>
      <c r="BYO21" s="396"/>
      <c r="BYP21" s="396"/>
      <c r="BYQ21" s="396"/>
      <c r="BYR21" s="396"/>
      <c r="BYS21" s="396"/>
      <c r="BYT21" s="396"/>
      <c r="BYU21" s="396"/>
      <c r="BYV21" s="396"/>
      <c r="BYW21" s="396"/>
      <c r="BYX21" s="396"/>
      <c r="BYY21" s="396"/>
      <c r="BYZ21" s="396"/>
      <c r="BZA21" s="396"/>
      <c r="BZB21" s="396"/>
      <c r="BZC21" s="396"/>
      <c r="BZD21" s="396"/>
      <c r="BZE21" s="396"/>
      <c r="BZF21" s="396"/>
      <c r="BZG21" s="396"/>
      <c r="BZH21" s="396"/>
      <c r="BZI21" s="396"/>
      <c r="BZJ21" s="396"/>
      <c r="BZK21" s="396"/>
      <c r="BZL21" s="396"/>
      <c r="BZM21" s="396"/>
      <c r="BZN21" s="396"/>
      <c r="BZO21" s="396"/>
      <c r="BZP21" s="396"/>
      <c r="BZQ21" s="396"/>
      <c r="BZR21" s="396"/>
      <c r="BZS21" s="396"/>
      <c r="BZT21" s="396"/>
      <c r="BZU21" s="396"/>
      <c r="BZV21" s="396"/>
      <c r="BZW21" s="396"/>
      <c r="BZX21" s="396"/>
      <c r="BZY21" s="396"/>
      <c r="BZZ21" s="396"/>
      <c r="CAA21" s="396"/>
      <c r="CAB21" s="396"/>
      <c r="CAC21" s="396"/>
      <c r="CAD21" s="396"/>
      <c r="CAE21" s="396"/>
      <c r="CAF21" s="396"/>
      <c r="CAG21" s="396"/>
      <c r="CAH21" s="396"/>
      <c r="CAI21" s="396"/>
      <c r="CAJ21" s="396"/>
      <c r="CAK21" s="396"/>
      <c r="CAL21" s="396"/>
      <c r="CAM21" s="396"/>
      <c r="CAN21" s="396"/>
      <c r="CAO21" s="396"/>
      <c r="CAP21" s="396"/>
      <c r="CAQ21" s="396"/>
      <c r="CAR21" s="396"/>
      <c r="CAS21" s="396"/>
      <c r="CAT21" s="396"/>
      <c r="CAU21" s="396"/>
      <c r="CAV21" s="396"/>
      <c r="CAW21" s="396"/>
      <c r="CAX21" s="396"/>
      <c r="CAY21" s="396"/>
      <c r="CAZ21" s="396"/>
      <c r="CBA21" s="396"/>
      <c r="CBB21" s="396"/>
      <c r="CBC21" s="396"/>
      <c r="CBD21" s="396"/>
      <c r="CBE21" s="396"/>
      <c r="CBF21" s="396"/>
      <c r="CBG21" s="396"/>
      <c r="CBH21" s="396"/>
      <c r="CBI21" s="396"/>
      <c r="CBJ21" s="396"/>
      <c r="CBK21" s="396"/>
      <c r="CBL21" s="396"/>
      <c r="CBM21" s="396"/>
      <c r="CBN21" s="396"/>
      <c r="CBO21" s="396"/>
      <c r="CBP21" s="396"/>
      <c r="CBQ21" s="396"/>
      <c r="CBR21" s="396"/>
      <c r="CBS21" s="396"/>
      <c r="CBT21" s="396"/>
      <c r="CBU21" s="396"/>
      <c r="CBV21" s="396"/>
      <c r="CBW21" s="396"/>
      <c r="CBX21" s="396"/>
      <c r="CBY21" s="396"/>
      <c r="CBZ21" s="396"/>
      <c r="CCA21" s="396"/>
      <c r="CCB21" s="396"/>
      <c r="CCC21" s="396"/>
      <c r="CCD21" s="396"/>
      <c r="CCE21" s="396"/>
      <c r="CCF21" s="396"/>
      <c r="CCG21" s="396"/>
      <c r="CCH21" s="396"/>
      <c r="CCI21" s="396"/>
      <c r="CCJ21" s="396"/>
      <c r="CCK21" s="396"/>
      <c r="CCL21" s="396"/>
      <c r="CCM21" s="396"/>
      <c r="CCN21" s="396"/>
      <c r="CCO21" s="396"/>
      <c r="CCP21" s="396"/>
      <c r="CCQ21" s="396"/>
      <c r="CCR21" s="396"/>
      <c r="CCS21" s="396"/>
      <c r="CCT21" s="396"/>
      <c r="CCU21" s="396"/>
      <c r="CCV21" s="396"/>
      <c r="CCW21" s="396"/>
      <c r="CCX21" s="396"/>
      <c r="CCY21" s="396"/>
      <c r="CCZ21" s="396"/>
      <c r="CDA21" s="396"/>
      <c r="CDB21" s="396"/>
      <c r="CDC21" s="396"/>
      <c r="CDD21" s="396"/>
      <c r="CDE21" s="396"/>
      <c r="CDF21" s="396"/>
      <c r="CDG21" s="396"/>
      <c r="CDH21" s="396"/>
      <c r="CDI21" s="396"/>
      <c r="CDJ21" s="396"/>
      <c r="CDK21" s="396"/>
      <c r="CDL21" s="396"/>
      <c r="CDM21" s="396"/>
      <c r="CDN21" s="396"/>
      <c r="CDO21" s="396"/>
      <c r="CDP21" s="396"/>
      <c r="CDQ21" s="396"/>
      <c r="CDR21" s="396"/>
      <c r="CDS21" s="396"/>
      <c r="CDT21" s="396"/>
      <c r="CDU21" s="396"/>
      <c r="CDV21" s="396"/>
      <c r="CDW21" s="396"/>
      <c r="CDX21" s="396"/>
      <c r="CDY21" s="396"/>
      <c r="CDZ21" s="396"/>
      <c r="CEA21" s="396"/>
      <c r="CEB21" s="396"/>
      <c r="CEC21" s="396"/>
      <c r="CED21" s="396"/>
      <c r="CEE21" s="396"/>
      <c r="CEF21" s="396"/>
      <c r="CEG21" s="396"/>
      <c r="CEH21" s="396"/>
      <c r="CEI21" s="396"/>
      <c r="CEJ21" s="396"/>
      <c r="CEK21" s="396"/>
      <c r="CEL21" s="396"/>
      <c r="CEM21" s="396"/>
      <c r="CEN21" s="396"/>
      <c r="CEO21" s="396"/>
      <c r="CEP21" s="396"/>
      <c r="CEQ21" s="396"/>
      <c r="CER21" s="396"/>
      <c r="CES21" s="396"/>
      <c r="CET21" s="396"/>
      <c r="CEU21" s="396"/>
      <c r="CEV21" s="396"/>
      <c r="CEW21" s="396"/>
      <c r="CEX21" s="396"/>
      <c r="CEY21" s="396"/>
      <c r="CEZ21" s="396"/>
      <c r="CFA21" s="396"/>
      <c r="CFB21" s="396"/>
      <c r="CFC21" s="396"/>
      <c r="CFD21" s="396"/>
      <c r="CFE21" s="396"/>
      <c r="CFF21" s="396"/>
      <c r="CFG21" s="396"/>
      <c r="CFH21" s="396"/>
      <c r="CFI21" s="396"/>
      <c r="CFJ21" s="396"/>
      <c r="CFK21" s="396"/>
      <c r="CFL21" s="396"/>
      <c r="CFM21" s="396"/>
      <c r="CFN21" s="396"/>
      <c r="CFO21" s="396"/>
      <c r="CFP21" s="396"/>
      <c r="CFQ21" s="396"/>
      <c r="CFR21" s="396"/>
      <c r="CFS21" s="396"/>
      <c r="CFT21" s="396"/>
      <c r="CFU21" s="396"/>
      <c r="CFV21" s="396"/>
      <c r="CFW21" s="396"/>
      <c r="CFX21" s="396"/>
      <c r="CFY21" s="396"/>
      <c r="CFZ21" s="396"/>
      <c r="CGA21" s="396"/>
      <c r="CGB21" s="396"/>
      <c r="CGC21" s="396"/>
      <c r="CGD21" s="396"/>
      <c r="CGE21" s="396"/>
      <c r="CGF21" s="396"/>
      <c r="CGG21" s="396"/>
      <c r="CGH21" s="396"/>
      <c r="CGI21" s="396"/>
      <c r="CGJ21" s="396"/>
      <c r="CGK21" s="396"/>
      <c r="CGL21" s="396"/>
      <c r="CGM21" s="396"/>
      <c r="CGN21" s="396"/>
      <c r="CGO21" s="396"/>
      <c r="CGP21" s="396"/>
      <c r="CGQ21" s="396"/>
      <c r="CGR21" s="396"/>
      <c r="CGS21" s="396"/>
      <c r="CGT21" s="396"/>
      <c r="CGU21" s="396"/>
      <c r="CGV21" s="396"/>
      <c r="CGW21" s="396"/>
      <c r="CGX21" s="396"/>
      <c r="CGY21" s="396"/>
      <c r="CGZ21" s="396"/>
      <c r="CHA21" s="396"/>
      <c r="CHB21" s="396"/>
      <c r="CHC21" s="396"/>
      <c r="CHD21" s="396"/>
      <c r="CHE21" s="396"/>
      <c r="CHF21" s="396"/>
      <c r="CHG21" s="396"/>
      <c r="CHH21" s="396"/>
      <c r="CHI21" s="396"/>
      <c r="CHJ21" s="396"/>
      <c r="CHK21" s="396"/>
      <c r="CHL21" s="396"/>
      <c r="CHM21" s="396"/>
      <c r="CHN21" s="396"/>
      <c r="CHO21" s="396"/>
      <c r="CHP21" s="396"/>
      <c r="CHQ21" s="396"/>
      <c r="CHR21" s="396"/>
      <c r="CHS21" s="396"/>
      <c r="CHT21" s="396"/>
      <c r="CHU21" s="396"/>
      <c r="CHV21" s="396"/>
      <c r="CHW21" s="396"/>
      <c r="CHX21" s="396"/>
      <c r="CHY21" s="396"/>
      <c r="CHZ21" s="396"/>
      <c r="CIA21" s="396"/>
      <c r="CIB21" s="396"/>
      <c r="CIC21" s="396"/>
      <c r="CID21" s="396"/>
      <c r="CIE21" s="396"/>
      <c r="CIF21" s="396"/>
      <c r="CIG21" s="396"/>
      <c r="CIH21" s="396"/>
      <c r="CII21" s="396"/>
      <c r="CIJ21" s="396"/>
      <c r="CIK21" s="396"/>
      <c r="CIL21" s="396"/>
      <c r="CIM21" s="396"/>
      <c r="CIN21" s="396"/>
      <c r="CIO21" s="396"/>
      <c r="CIP21" s="396"/>
      <c r="CIQ21" s="396"/>
      <c r="CIR21" s="396"/>
      <c r="CIS21" s="396"/>
      <c r="CIT21" s="396"/>
      <c r="CIU21" s="396"/>
      <c r="CIV21" s="396"/>
      <c r="CIW21" s="396"/>
      <c r="CIX21" s="396"/>
      <c r="CIY21" s="396"/>
      <c r="CIZ21" s="396"/>
      <c r="CJA21" s="396"/>
      <c r="CJB21" s="396"/>
      <c r="CJC21" s="396"/>
      <c r="CJD21" s="396"/>
      <c r="CJE21" s="396"/>
      <c r="CJF21" s="396"/>
      <c r="CJG21" s="396"/>
      <c r="CJH21" s="396"/>
      <c r="CJI21" s="396"/>
      <c r="CJJ21" s="396"/>
      <c r="CJK21" s="396"/>
      <c r="CJL21" s="396"/>
      <c r="CJM21" s="396"/>
      <c r="CJN21" s="396"/>
      <c r="CJO21" s="396"/>
      <c r="CJP21" s="396"/>
      <c r="CJQ21" s="396"/>
      <c r="CJR21" s="396"/>
      <c r="CJS21" s="396"/>
      <c r="CJT21" s="396"/>
      <c r="CJU21" s="396"/>
      <c r="CJV21" s="396"/>
      <c r="CJW21" s="396"/>
      <c r="CJX21" s="396"/>
      <c r="CJY21" s="396"/>
      <c r="CJZ21" s="396"/>
      <c r="CKA21" s="396"/>
      <c r="CKB21" s="396"/>
      <c r="CKC21" s="396"/>
      <c r="CKD21" s="396"/>
      <c r="CKE21" s="396"/>
      <c r="CKF21" s="396"/>
      <c r="CKG21" s="396"/>
      <c r="CKH21" s="396"/>
      <c r="CKI21" s="396"/>
      <c r="CKJ21" s="396"/>
      <c r="CKK21" s="396"/>
      <c r="CKL21" s="396"/>
      <c r="CKM21" s="396"/>
      <c r="CKN21" s="396"/>
      <c r="CKO21" s="396"/>
      <c r="CKP21" s="396"/>
      <c r="CKQ21" s="396"/>
      <c r="CKR21" s="396"/>
      <c r="CKS21" s="396"/>
      <c r="CKT21" s="396"/>
      <c r="CKU21" s="396"/>
      <c r="CKV21" s="396"/>
      <c r="CKW21" s="396"/>
      <c r="CKX21" s="396"/>
      <c r="CKY21" s="396"/>
      <c r="CKZ21" s="396"/>
      <c r="CLA21" s="396"/>
      <c r="CLB21" s="396"/>
      <c r="CLC21" s="396"/>
      <c r="CLD21" s="396"/>
      <c r="CLE21" s="396"/>
      <c r="CLF21" s="396"/>
      <c r="CLG21" s="396"/>
      <c r="CLH21" s="396"/>
      <c r="CLI21" s="396"/>
      <c r="CLJ21" s="396"/>
      <c r="CLK21" s="396"/>
      <c r="CLL21" s="396"/>
      <c r="CLM21" s="396"/>
      <c r="CLN21" s="396"/>
      <c r="CLO21" s="396"/>
      <c r="CLP21" s="396"/>
      <c r="CLQ21" s="396"/>
      <c r="CLR21" s="396"/>
      <c r="CLS21" s="396"/>
      <c r="CLT21" s="396"/>
      <c r="CLU21" s="396"/>
      <c r="CLV21" s="396"/>
      <c r="CLW21" s="396"/>
      <c r="CLX21" s="396"/>
      <c r="CLY21" s="396"/>
      <c r="CLZ21" s="396"/>
      <c r="CMA21" s="396"/>
      <c r="CMB21" s="396"/>
      <c r="CMC21" s="396"/>
      <c r="CMD21" s="396"/>
      <c r="CME21" s="396"/>
      <c r="CMF21" s="396"/>
      <c r="CMG21" s="396"/>
      <c r="CMH21" s="396"/>
      <c r="CMI21" s="396"/>
      <c r="CMJ21" s="396"/>
      <c r="CMK21" s="396"/>
      <c r="CML21" s="396"/>
      <c r="CMM21" s="396"/>
      <c r="CMN21" s="396"/>
      <c r="CMO21" s="396"/>
      <c r="CMP21" s="396"/>
      <c r="CMQ21" s="396"/>
      <c r="CMR21" s="396"/>
      <c r="CMS21" s="396"/>
      <c r="CMT21" s="396"/>
      <c r="CMU21" s="396"/>
      <c r="CMV21" s="396"/>
      <c r="CMW21" s="396"/>
      <c r="CMX21" s="396"/>
      <c r="CMY21" s="396"/>
      <c r="CMZ21" s="396"/>
      <c r="CNA21" s="396"/>
      <c r="CNB21" s="396"/>
      <c r="CNC21" s="396"/>
      <c r="CND21" s="396"/>
      <c r="CNE21" s="396"/>
      <c r="CNF21" s="396"/>
      <c r="CNG21" s="396"/>
      <c r="CNH21" s="396"/>
      <c r="CNI21" s="396"/>
      <c r="CNJ21" s="396"/>
      <c r="CNK21" s="396"/>
      <c r="CNL21" s="396"/>
      <c r="CNM21" s="396"/>
      <c r="CNN21" s="396"/>
      <c r="CNO21" s="396"/>
      <c r="CNP21" s="396"/>
      <c r="CNQ21" s="396"/>
      <c r="CNR21" s="396"/>
      <c r="CNS21" s="396"/>
      <c r="CNT21" s="396"/>
      <c r="CNU21" s="396"/>
      <c r="CNV21" s="396"/>
      <c r="CNW21" s="396"/>
      <c r="CNX21" s="396"/>
      <c r="CNY21" s="396"/>
      <c r="CNZ21" s="396"/>
      <c r="COA21" s="396"/>
      <c r="COB21" s="396"/>
      <c r="COC21" s="396"/>
      <c r="COD21" s="396"/>
      <c r="COE21" s="396"/>
      <c r="COF21" s="396"/>
      <c r="COG21" s="396"/>
      <c r="COH21" s="396"/>
      <c r="COI21" s="396"/>
      <c r="COJ21" s="396"/>
      <c r="COK21" s="396"/>
      <c r="COL21" s="396"/>
      <c r="COM21" s="396"/>
      <c r="CON21" s="396"/>
      <c r="COO21" s="396"/>
      <c r="COP21" s="396"/>
      <c r="COQ21" s="396"/>
      <c r="COR21" s="396"/>
      <c r="COS21" s="396"/>
      <c r="COT21" s="396"/>
      <c r="COU21" s="396"/>
      <c r="COV21" s="396"/>
      <c r="COW21" s="396"/>
      <c r="COX21" s="396"/>
      <c r="COY21" s="396"/>
      <c r="COZ21" s="396"/>
      <c r="CPA21" s="396"/>
      <c r="CPB21" s="396"/>
      <c r="CPC21" s="396"/>
      <c r="CPD21" s="396"/>
      <c r="CPE21" s="396"/>
      <c r="CPF21" s="396"/>
      <c r="CPG21" s="396"/>
      <c r="CPH21" s="396"/>
      <c r="CPI21" s="396"/>
      <c r="CPJ21" s="396"/>
      <c r="CPK21" s="396"/>
      <c r="CPL21" s="396"/>
      <c r="CPM21" s="396"/>
      <c r="CPN21" s="396"/>
      <c r="CPO21" s="396"/>
      <c r="CPP21" s="396"/>
      <c r="CPQ21" s="396"/>
      <c r="CPR21" s="396"/>
      <c r="CPS21" s="396"/>
      <c r="CPT21" s="396"/>
      <c r="CPU21" s="396"/>
      <c r="CPV21" s="396"/>
      <c r="CPW21" s="396"/>
      <c r="CPX21" s="396"/>
      <c r="CPY21" s="396"/>
      <c r="CPZ21" s="396"/>
      <c r="CQA21" s="396"/>
      <c r="CQB21" s="396"/>
      <c r="CQC21" s="396"/>
      <c r="CQD21" s="396"/>
      <c r="CQE21" s="396"/>
      <c r="CQF21" s="396"/>
      <c r="CQG21" s="396"/>
      <c r="CQH21" s="396"/>
      <c r="CQI21" s="396"/>
      <c r="CQJ21" s="396"/>
      <c r="CQK21" s="396"/>
      <c r="CQL21" s="396"/>
      <c r="CQM21" s="396"/>
      <c r="CQN21" s="396"/>
      <c r="CQO21" s="396"/>
      <c r="CQP21" s="396"/>
      <c r="CQQ21" s="396"/>
      <c r="CQR21" s="396"/>
      <c r="CQS21" s="396"/>
      <c r="CQT21" s="396"/>
      <c r="CQU21" s="396"/>
      <c r="CQV21" s="396"/>
      <c r="CQW21" s="396"/>
      <c r="CQX21" s="396"/>
      <c r="CQY21" s="396"/>
      <c r="CQZ21" s="396"/>
      <c r="CRA21" s="396"/>
      <c r="CRB21" s="396"/>
      <c r="CRC21" s="396"/>
      <c r="CRD21" s="396"/>
      <c r="CRE21" s="396"/>
      <c r="CRF21" s="396"/>
      <c r="CRG21" s="396"/>
      <c r="CRH21" s="396"/>
      <c r="CRI21" s="396"/>
      <c r="CRJ21" s="396"/>
      <c r="CRK21" s="396"/>
      <c r="CRL21" s="396"/>
      <c r="CRM21" s="396"/>
      <c r="CRN21" s="396"/>
      <c r="CRO21" s="396"/>
      <c r="CRP21" s="396"/>
      <c r="CRQ21" s="396"/>
      <c r="CRR21" s="396"/>
      <c r="CRS21" s="396"/>
      <c r="CRT21" s="396"/>
      <c r="CRU21" s="396"/>
      <c r="CRV21" s="396"/>
      <c r="CRW21" s="396"/>
      <c r="CRX21" s="396"/>
      <c r="CRY21" s="396"/>
      <c r="CRZ21" s="396"/>
      <c r="CSA21" s="396"/>
      <c r="CSB21" s="396"/>
      <c r="CSC21" s="396"/>
      <c r="CSD21" s="396"/>
      <c r="CSE21" s="396"/>
      <c r="CSF21" s="396"/>
      <c r="CSG21" s="396"/>
      <c r="CSH21" s="396"/>
      <c r="CSI21" s="396"/>
      <c r="CSJ21" s="396"/>
      <c r="CSK21" s="396"/>
      <c r="CSL21" s="396"/>
      <c r="CSM21" s="396"/>
      <c r="CSN21" s="396"/>
      <c r="CSO21" s="396"/>
      <c r="CSP21" s="396"/>
      <c r="CSQ21" s="396"/>
      <c r="CSR21" s="396"/>
      <c r="CSS21" s="396"/>
      <c r="CST21" s="396"/>
      <c r="CSU21" s="396"/>
      <c r="CSV21" s="396"/>
      <c r="CSW21" s="396"/>
      <c r="CSX21" s="396"/>
      <c r="CSY21" s="396"/>
      <c r="CSZ21" s="396"/>
      <c r="CTA21" s="396"/>
      <c r="CTB21" s="396"/>
      <c r="CTC21" s="396"/>
      <c r="CTD21" s="396"/>
      <c r="CTE21" s="396"/>
      <c r="CTF21" s="396"/>
      <c r="CTG21" s="396"/>
      <c r="CTH21" s="396"/>
      <c r="CTI21" s="396"/>
      <c r="CTJ21" s="396"/>
      <c r="CTK21" s="396"/>
      <c r="CTL21" s="396"/>
      <c r="CTM21" s="396"/>
      <c r="CTN21" s="396"/>
      <c r="CTO21" s="396"/>
      <c r="CTP21" s="396"/>
      <c r="CTQ21" s="396"/>
      <c r="CTR21" s="396"/>
      <c r="CTS21" s="396"/>
      <c r="CTT21" s="396"/>
      <c r="CTU21" s="396"/>
      <c r="CTV21" s="396"/>
      <c r="CTW21" s="396"/>
      <c r="CTX21" s="396"/>
      <c r="CTY21" s="396"/>
      <c r="CTZ21" s="396"/>
      <c r="CUA21" s="396"/>
      <c r="CUB21" s="396"/>
      <c r="CUC21" s="396"/>
      <c r="CUD21" s="396"/>
      <c r="CUE21" s="396"/>
      <c r="CUF21" s="396"/>
      <c r="CUG21" s="396"/>
      <c r="CUH21" s="396"/>
      <c r="CUI21" s="396"/>
      <c r="CUJ21" s="396"/>
      <c r="CUK21" s="396"/>
      <c r="CUL21" s="396"/>
      <c r="CUM21" s="396"/>
      <c r="CUN21" s="396"/>
      <c r="CUO21" s="396"/>
      <c r="CUP21" s="396"/>
      <c r="CUQ21" s="396"/>
      <c r="CUR21" s="396"/>
      <c r="CUS21" s="396"/>
      <c r="CUT21" s="396"/>
      <c r="CUU21" s="396"/>
      <c r="CUV21" s="396"/>
      <c r="CUW21" s="396"/>
      <c r="CUX21" s="396"/>
      <c r="CUY21" s="396"/>
      <c r="CUZ21" s="396"/>
      <c r="CVA21" s="396"/>
      <c r="CVB21" s="396"/>
      <c r="CVC21" s="396"/>
      <c r="CVD21" s="396"/>
      <c r="CVE21" s="396"/>
      <c r="CVF21" s="396"/>
      <c r="CVG21" s="396"/>
      <c r="CVH21" s="396"/>
      <c r="CVI21" s="396"/>
      <c r="CVJ21" s="396"/>
      <c r="CVK21" s="396"/>
      <c r="CVL21" s="396"/>
      <c r="CVM21" s="396"/>
      <c r="CVN21" s="396"/>
      <c r="CVO21" s="396"/>
      <c r="CVP21" s="396"/>
      <c r="CVQ21" s="396"/>
      <c r="CVR21" s="396"/>
      <c r="CVS21" s="396"/>
      <c r="CVT21" s="396"/>
      <c r="CVU21" s="396"/>
      <c r="CVV21" s="396"/>
      <c r="CVW21" s="396"/>
      <c r="CVX21" s="396"/>
      <c r="CVY21" s="396"/>
      <c r="CVZ21" s="396"/>
      <c r="CWA21" s="396"/>
      <c r="CWB21" s="396"/>
      <c r="CWC21" s="396"/>
      <c r="CWD21" s="396"/>
      <c r="CWE21" s="396"/>
      <c r="CWF21" s="396"/>
      <c r="CWG21" s="396"/>
      <c r="CWH21" s="396"/>
      <c r="CWI21" s="396"/>
      <c r="CWJ21" s="396"/>
      <c r="CWK21" s="396"/>
      <c r="CWL21" s="396"/>
      <c r="CWM21" s="396"/>
      <c r="CWN21" s="396"/>
      <c r="CWO21" s="396"/>
      <c r="CWP21" s="396"/>
      <c r="CWQ21" s="396"/>
      <c r="CWR21" s="396"/>
      <c r="CWS21" s="396"/>
      <c r="CWT21" s="396"/>
      <c r="CWU21" s="396"/>
      <c r="CWV21" s="396"/>
      <c r="CWW21" s="396"/>
      <c r="CWX21" s="396"/>
      <c r="CWY21" s="396"/>
      <c r="CWZ21" s="396"/>
      <c r="CXA21" s="396"/>
      <c r="CXB21" s="396"/>
      <c r="CXC21" s="396"/>
      <c r="CXD21" s="396"/>
      <c r="CXE21" s="396"/>
      <c r="CXF21" s="396"/>
      <c r="CXG21" s="396"/>
      <c r="CXH21" s="396"/>
      <c r="CXI21" s="396"/>
      <c r="CXJ21" s="396"/>
      <c r="CXK21" s="396"/>
      <c r="CXL21" s="396"/>
      <c r="CXM21" s="396"/>
      <c r="CXN21" s="396"/>
      <c r="CXO21" s="396"/>
      <c r="CXP21" s="396"/>
      <c r="CXQ21" s="396"/>
      <c r="CXR21" s="396"/>
      <c r="CXS21" s="396"/>
      <c r="CXT21" s="396"/>
      <c r="CXU21" s="396"/>
      <c r="CXV21" s="396"/>
      <c r="CXW21" s="396"/>
      <c r="CXX21" s="396"/>
      <c r="CXY21" s="396"/>
      <c r="CXZ21" s="396"/>
      <c r="CYA21" s="396"/>
      <c r="CYB21" s="396"/>
      <c r="CYC21" s="396"/>
      <c r="CYD21" s="396"/>
      <c r="CYE21" s="396"/>
      <c r="CYF21" s="396"/>
      <c r="CYG21" s="396"/>
      <c r="CYH21" s="396"/>
      <c r="CYI21" s="396"/>
      <c r="CYJ21" s="396"/>
      <c r="CYK21" s="396"/>
      <c r="CYL21" s="396"/>
      <c r="CYM21" s="396"/>
      <c r="CYN21" s="396"/>
      <c r="CYO21" s="396"/>
      <c r="CYP21" s="396"/>
      <c r="CYQ21" s="396"/>
      <c r="CYR21" s="396"/>
      <c r="CYS21" s="396"/>
      <c r="CYT21" s="396"/>
      <c r="CYU21" s="396"/>
      <c r="CYV21" s="396"/>
      <c r="CYW21" s="396"/>
      <c r="CYX21" s="396"/>
      <c r="CYY21" s="396"/>
      <c r="CYZ21" s="396"/>
      <c r="CZA21" s="396"/>
      <c r="CZB21" s="396"/>
      <c r="CZC21" s="396"/>
      <c r="CZD21" s="396"/>
      <c r="CZE21" s="396"/>
      <c r="CZF21" s="396"/>
      <c r="CZG21" s="396"/>
      <c r="CZH21" s="396"/>
      <c r="CZI21" s="396"/>
      <c r="CZJ21" s="396"/>
      <c r="CZK21" s="396"/>
      <c r="CZL21" s="396"/>
      <c r="CZM21" s="396"/>
      <c r="CZN21" s="396"/>
      <c r="CZO21" s="396"/>
      <c r="CZP21" s="396"/>
      <c r="CZQ21" s="396"/>
      <c r="CZR21" s="396"/>
      <c r="CZS21" s="396"/>
      <c r="CZT21" s="396"/>
      <c r="CZU21" s="396"/>
      <c r="CZV21" s="396"/>
      <c r="CZW21" s="396"/>
      <c r="CZX21" s="396"/>
      <c r="CZY21" s="396"/>
      <c r="CZZ21" s="396"/>
      <c r="DAA21" s="396"/>
      <c r="DAB21" s="396"/>
      <c r="DAC21" s="396"/>
      <c r="DAD21" s="396"/>
      <c r="DAE21" s="396"/>
      <c r="DAF21" s="396"/>
      <c r="DAG21" s="396"/>
      <c r="DAH21" s="396"/>
      <c r="DAI21" s="396"/>
      <c r="DAJ21" s="396"/>
      <c r="DAK21" s="396"/>
      <c r="DAL21" s="396"/>
      <c r="DAM21" s="396"/>
      <c r="DAN21" s="396"/>
      <c r="DAO21" s="396"/>
      <c r="DAP21" s="396"/>
      <c r="DAQ21" s="396"/>
      <c r="DAR21" s="396"/>
      <c r="DAS21" s="396"/>
      <c r="DAT21" s="396"/>
      <c r="DAU21" s="396"/>
      <c r="DAV21" s="396"/>
      <c r="DAW21" s="396"/>
      <c r="DAX21" s="396"/>
      <c r="DAY21" s="396"/>
      <c r="DAZ21" s="396"/>
      <c r="DBA21" s="396"/>
      <c r="DBB21" s="396"/>
      <c r="DBC21" s="396"/>
      <c r="DBD21" s="396"/>
      <c r="DBE21" s="396"/>
      <c r="DBF21" s="396"/>
      <c r="DBG21" s="396"/>
      <c r="DBH21" s="396"/>
      <c r="DBI21" s="396"/>
      <c r="DBJ21" s="396"/>
      <c r="DBK21" s="396"/>
      <c r="DBL21" s="396"/>
      <c r="DBM21" s="396"/>
      <c r="DBN21" s="396"/>
      <c r="DBO21" s="396"/>
      <c r="DBP21" s="396"/>
      <c r="DBQ21" s="396"/>
      <c r="DBR21" s="396"/>
      <c r="DBS21" s="396"/>
      <c r="DBT21" s="396"/>
      <c r="DBU21" s="396"/>
      <c r="DBV21" s="396"/>
      <c r="DBW21" s="396"/>
      <c r="DBX21" s="396"/>
      <c r="DBY21" s="396"/>
      <c r="DBZ21" s="396"/>
      <c r="DCA21" s="396"/>
      <c r="DCB21" s="396"/>
      <c r="DCC21" s="396"/>
      <c r="DCD21" s="396"/>
      <c r="DCE21" s="396"/>
      <c r="DCF21" s="396"/>
      <c r="DCG21" s="396"/>
      <c r="DCH21" s="396"/>
      <c r="DCI21" s="396"/>
      <c r="DCJ21" s="396"/>
      <c r="DCK21" s="396"/>
      <c r="DCL21" s="396"/>
      <c r="DCM21" s="396"/>
      <c r="DCN21" s="396"/>
      <c r="DCO21" s="396"/>
      <c r="DCP21" s="396"/>
      <c r="DCQ21" s="396"/>
      <c r="DCR21" s="396"/>
      <c r="DCS21" s="396"/>
      <c r="DCT21" s="396"/>
      <c r="DCU21" s="396"/>
      <c r="DCV21" s="396"/>
      <c r="DCW21" s="396"/>
      <c r="DCX21" s="396"/>
      <c r="DCY21" s="396"/>
      <c r="DCZ21" s="396"/>
      <c r="DDA21" s="396"/>
      <c r="DDB21" s="396"/>
      <c r="DDC21" s="396"/>
      <c r="DDD21" s="396"/>
      <c r="DDE21" s="396"/>
      <c r="DDF21" s="396"/>
      <c r="DDG21" s="396"/>
      <c r="DDH21" s="396"/>
      <c r="DDI21" s="396"/>
      <c r="DDJ21" s="396"/>
      <c r="DDK21" s="396"/>
      <c r="DDL21" s="396"/>
      <c r="DDM21" s="396"/>
      <c r="DDN21" s="396"/>
      <c r="DDO21" s="396"/>
      <c r="DDP21" s="396"/>
      <c r="DDQ21" s="396"/>
      <c r="DDR21" s="396"/>
      <c r="DDS21" s="396"/>
      <c r="DDT21" s="396"/>
      <c r="DDU21" s="396"/>
      <c r="DDV21" s="396"/>
      <c r="DDW21" s="396"/>
      <c r="DDX21" s="396"/>
      <c r="DDY21" s="396"/>
      <c r="DDZ21" s="396"/>
      <c r="DEA21" s="396"/>
      <c r="DEB21" s="396"/>
      <c r="DEC21" s="396"/>
      <c r="DED21" s="396"/>
      <c r="DEE21" s="396"/>
      <c r="DEF21" s="396"/>
      <c r="DEG21" s="396"/>
      <c r="DEH21" s="396"/>
      <c r="DEI21" s="396"/>
      <c r="DEJ21" s="396"/>
      <c r="DEK21" s="396"/>
      <c r="DEL21" s="396"/>
      <c r="DEM21" s="396"/>
      <c r="DEN21" s="396"/>
      <c r="DEO21" s="396"/>
      <c r="DEP21" s="396"/>
      <c r="DEQ21" s="396"/>
      <c r="DER21" s="396"/>
      <c r="DES21" s="396"/>
      <c r="DET21" s="396"/>
      <c r="DEU21" s="396"/>
      <c r="DEV21" s="396"/>
      <c r="DEW21" s="396"/>
      <c r="DEX21" s="396"/>
      <c r="DEY21" s="396"/>
      <c r="DEZ21" s="396"/>
      <c r="DFA21" s="396"/>
      <c r="DFB21" s="396"/>
      <c r="DFC21" s="396"/>
      <c r="DFD21" s="396"/>
      <c r="DFE21" s="396"/>
      <c r="DFF21" s="396"/>
      <c r="DFG21" s="396"/>
      <c r="DFH21" s="396"/>
      <c r="DFI21" s="396"/>
      <c r="DFJ21" s="396"/>
      <c r="DFK21" s="396"/>
      <c r="DFL21" s="396"/>
      <c r="DFM21" s="396"/>
      <c r="DFN21" s="396"/>
      <c r="DFO21" s="396"/>
      <c r="DFP21" s="396"/>
      <c r="DFQ21" s="396"/>
      <c r="DFR21" s="396"/>
      <c r="DFS21" s="396"/>
      <c r="DFT21" s="396"/>
      <c r="DFU21" s="396"/>
      <c r="DFV21" s="396"/>
      <c r="DFW21" s="396"/>
      <c r="DFX21" s="396"/>
      <c r="DFY21" s="396"/>
      <c r="DFZ21" s="396"/>
      <c r="DGA21" s="396"/>
      <c r="DGB21" s="396"/>
      <c r="DGC21" s="396"/>
      <c r="DGD21" s="396"/>
      <c r="DGE21" s="396"/>
      <c r="DGF21" s="396"/>
      <c r="DGG21" s="396"/>
      <c r="DGH21" s="396"/>
      <c r="DGI21" s="396"/>
      <c r="DGJ21" s="396"/>
      <c r="DGK21" s="396"/>
      <c r="DGL21" s="396"/>
      <c r="DGM21" s="396"/>
      <c r="DGN21" s="396"/>
      <c r="DGO21" s="396"/>
      <c r="DGP21" s="396"/>
      <c r="DGQ21" s="396"/>
      <c r="DGR21" s="396"/>
      <c r="DGS21" s="396"/>
      <c r="DGT21" s="396"/>
      <c r="DGU21" s="396"/>
      <c r="DGV21" s="396"/>
      <c r="DGW21" s="396"/>
      <c r="DGX21" s="396"/>
      <c r="DGY21" s="396"/>
      <c r="DGZ21" s="396"/>
      <c r="DHA21" s="396"/>
      <c r="DHB21" s="396"/>
      <c r="DHC21" s="396"/>
      <c r="DHD21" s="396"/>
      <c r="DHE21" s="396"/>
      <c r="DHF21" s="396"/>
      <c r="DHG21" s="396"/>
      <c r="DHH21" s="396"/>
      <c r="DHI21" s="396"/>
      <c r="DHJ21" s="396"/>
      <c r="DHK21" s="396"/>
      <c r="DHL21" s="396"/>
      <c r="DHM21" s="396"/>
      <c r="DHN21" s="396"/>
      <c r="DHO21" s="396"/>
      <c r="DHP21" s="396"/>
      <c r="DHQ21" s="396"/>
      <c r="DHR21" s="396"/>
      <c r="DHS21" s="396"/>
      <c r="DHT21" s="396"/>
      <c r="DHU21" s="396"/>
      <c r="DHV21" s="396"/>
      <c r="DHW21" s="396"/>
      <c r="DHX21" s="396"/>
      <c r="DHY21" s="396"/>
      <c r="DHZ21" s="396"/>
      <c r="DIA21" s="396"/>
      <c r="DIB21" s="396"/>
      <c r="DIC21" s="396"/>
      <c r="DID21" s="396"/>
      <c r="DIE21" s="396"/>
      <c r="DIF21" s="396"/>
      <c r="DIG21" s="396"/>
      <c r="DIH21" s="396"/>
      <c r="DII21" s="396"/>
      <c r="DIJ21" s="396"/>
      <c r="DIK21" s="396"/>
      <c r="DIL21" s="396"/>
      <c r="DIM21" s="396"/>
      <c r="DIN21" s="396"/>
      <c r="DIO21" s="396"/>
      <c r="DIP21" s="396"/>
      <c r="DIQ21" s="396"/>
      <c r="DIR21" s="396"/>
      <c r="DIS21" s="396"/>
      <c r="DIT21" s="396"/>
      <c r="DIU21" s="396"/>
      <c r="DIV21" s="396"/>
      <c r="DIW21" s="396"/>
      <c r="DIX21" s="396"/>
      <c r="DIY21" s="396"/>
      <c r="DIZ21" s="396"/>
      <c r="DJA21" s="396"/>
      <c r="DJB21" s="396"/>
      <c r="DJC21" s="396"/>
      <c r="DJD21" s="396"/>
      <c r="DJE21" s="396"/>
      <c r="DJF21" s="396"/>
      <c r="DJG21" s="396"/>
      <c r="DJH21" s="396"/>
      <c r="DJI21" s="396"/>
      <c r="DJJ21" s="396"/>
      <c r="DJK21" s="396"/>
      <c r="DJL21" s="396"/>
      <c r="DJM21" s="396"/>
      <c r="DJN21" s="396"/>
      <c r="DJO21" s="396"/>
      <c r="DJP21" s="396"/>
      <c r="DJQ21" s="396"/>
      <c r="DJR21" s="396"/>
      <c r="DJS21" s="396"/>
      <c r="DJT21" s="396"/>
      <c r="DJU21" s="396"/>
      <c r="DJV21" s="396"/>
      <c r="DJW21" s="396"/>
      <c r="DJX21" s="396"/>
      <c r="DJY21" s="396"/>
      <c r="DJZ21" s="396"/>
      <c r="DKA21" s="396"/>
      <c r="DKB21" s="396"/>
      <c r="DKC21" s="396"/>
      <c r="DKD21" s="396"/>
      <c r="DKE21" s="396"/>
      <c r="DKF21" s="396"/>
      <c r="DKG21" s="396"/>
      <c r="DKH21" s="396"/>
      <c r="DKI21" s="396"/>
      <c r="DKJ21" s="396"/>
      <c r="DKK21" s="396"/>
      <c r="DKL21" s="396"/>
      <c r="DKM21" s="396"/>
      <c r="DKN21" s="396"/>
      <c r="DKO21" s="396"/>
      <c r="DKP21" s="396"/>
      <c r="DKQ21" s="396"/>
      <c r="DKR21" s="396"/>
      <c r="DKS21" s="396"/>
      <c r="DKT21" s="396"/>
      <c r="DKU21" s="396"/>
      <c r="DKV21" s="396"/>
      <c r="DKW21" s="396"/>
      <c r="DKX21" s="396"/>
      <c r="DKY21" s="396"/>
      <c r="DKZ21" s="396"/>
      <c r="DLA21" s="396"/>
      <c r="DLB21" s="396"/>
      <c r="DLC21" s="396"/>
      <c r="DLD21" s="396"/>
      <c r="DLE21" s="396"/>
      <c r="DLF21" s="396"/>
      <c r="DLG21" s="396"/>
      <c r="DLH21" s="396"/>
      <c r="DLI21" s="396"/>
      <c r="DLJ21" s="396"/>
      <c r="DLK21" s="396"/>
      <c r="DLL21" s="396"/>
      <c r="DLM21" s="396"/>
      <c r="DLN21" s="396"/>
      <c r="DLO21" s="396"/>
      <c r="DLP21" s="396"/>
      <c r="DLQ21" s="396"/>
      <c r="DLR21" s="396"/>
      <c r="DLS21" s="396"/>
      <c r="DLT21" s="396"/>
      <c r="DLU21" s="396"/>
      <c r="DLV21" s="396"/>
      <c r="DLW21" s="396"/>
      <c r="DLX21" s="396"/>
      <c r="DLY21" s="396"/>
      <c r="DLZ21" s="396"/>
      <c r="DMA21" s="396"/>
      <c r="DMB21" s="396"/>
      <c r="DMC21" s="396"/>
      <c r="DMD21" s="396"/>
      <c r="DME21" s="396"/>
      <c r="DMF21" s="396"/>
      <c r="DMG21" s="396"/>
      <c r="DMH21" s="396"/>
      <c r="DMI21" s="396"/>
      <c r="DMJ21" s="396"/>
      <c r="DMK21" s="396"/>
      <c r="DML21" s="396"/>
      <c r="DMM21" s="396"/>
      <c r="DMN21" s="396"/>
      <c r="DMO21" s="396"/>
      <c r="DMP21" s="396"/>
      <c r="DMQ21" s="396"/>
      <c r="DMR21" s="396"/>
      <c r="DMS21" s="396"/>
      <c r="DMT21" s="396"/>
      <c r="DMU21" s="396"/>
      <c r="DMV21" s="396"/>
      <c r="DMW21" s="396"/>
      <c r="DMX21" s="396"/>
      <c r="DMY21" s="396"/>
      <c r="DMZ21" s="396"/>
      <c r="DNA21" s="396"/>
      <c r="DNB21" s="396"/>
      <c r="DNC21" s="396"/>
      <c r="DND21" s="396"/>
      <c r="DNE21" s="396"/>
      <c r="DNF21" s="396"/>
      <c r="DNG21" s="396"/>
      <c r="DNH21" s="396"/>
      <c r="DNI21" s="396"/>
      <c r="DNJ21" s="396"/>
      <c r="DNK21" s="396"/>
      <c r="DNL21" s="396"/>
      <c r="DNM21" s="396"/>
      <c r="DNN21" s="396"/>
      <c r="DNO21" s="396"/>
      <c r="DNP21" s="396"/>
      <c r="DNQ21" s="396"/>
      <c r="DNR21" s="396"/>
      <c r="DNS21" s="396"/>
      <c r="DNT21" s="396"/>
      <c r="DNU21" s="396"/>
      <c r="DNV21" s="396"/>
      <c r="DNW21" s="396"/>
      <c r="DNX21" s="396"/>
      <c r="DNY21" s="396"/>
      <c r="DNZ21" s="396"/>
      <c r="DOA21" s="396"/>
      <c r="DOB21" s="396"/>
      <c r="DOC21" s="396"/>
      <c r="DOD21" s="396"/>
      <c r="DOE21" s="396"/>
      <c r="DOF21" s="396"/>
      <c r="DOG21" s="396"/>
      <c r="DOH21" s="396"/>
      <c r="DOI21" s="396"/>
      <c r="DOJ21" s="396"/>
      <c r="DOK21" s="396"/>
      <c r="DOL21" s="396"/>
      <c r="DOM21" s="396"/>
      <c r="DON21" s="396"/>
      <c r="DOO21" s="396"/>
      <c r="DOP21" s="396"/>
      <c r="DOQ21" s="396"/>
      <c r="DOR21" s="396"/>
      <c r="DOS21" s="396"/>
      <c r="DOT21" s="396"/>
      <c r="DOU21" s="396"/>
      <c r="DOV21" s="396"/>
      <c r="DOW21" s="396"/>
      <c r="DOX21" s="396"/>
      <c r="DOY21" s="396"/>
      <c r="DOZ21" s="396"/>
      <c r="DPA21" s="396"/>
      <c r="DPB21" s="396"/>
      <c r="DPC21" s="396"/>
      <c r="DPD21" s="396"/>
      <c r="DPE21" s="396"/>
      <c r="DPF21" s="396"/>
      <c r="DPG21" s="396"/>
      <c r="DPH21" s="396"/>
      <c r="DPI21" s="396"/>
      <c r="DPJ21" s="396"/>
      <c r="DPK21" s="396"/>
      <c r="DPL21" s="396"/>
      <c r="DPM21" s="396"/>
      <c r="DPN21" s="396"/>
      <c r="DPO21" s="396"/>
      <c r="DPP21" s="396"/>
      <c r="DPQ21" s="396"/>
      <c r="DPR21" s="396"/>
      <c r="DPS21" s="396"/>
      <c r="DPT21" s="396"/>
      <c r="DPU21" s="396"/>
      <c r="DPV21" s="396"/>
      <c r="DPW21" s="396"/>
      <c r="DPX21" s="396"/>
      <c r="DPY21" s="396"/>
      <c r="DPZ21" s="396"/>
      <c r="DQA21" s="396"/>
      <c r="DQB21" s="396"/>
      <c r="DQC21" s="396"/>
      <c r="DQD21" s="396"/>
      <c r="DQE21" s="396"/>
      <c r="DQF21" s="396"/>
      <c r="DQG21" s="396"/>
      <c r="DQH21" s="396"/>
      <c r="DQI21" s="396"/>
      <c r="DQJ21" s="396"/>
      <c r="DQK21" s="396"/>
      <c r="DQL21" s="396"/>
      <c r="DQM21" s="396"/>
      <c r="DQN21" s="396"/>
      <c r="DQO21" s="396"/>
      <c r="DQP21" s="396"/>
      <c r="DQQ21" s="396"/>
      <c r="DQR21" s="396"/>
      <c r="DQS21" s="396"/>
      <c r="DQT21" s="396"/>
      <c r="DQU21" s="396"/>
      <c r="DQV21" s="396"/>
      <c r="DQW21" s="396"/>
      <c r="DQX21" s="396"/>
      <c r="DQY21" s="396"/>
      <c r="DQZ21" s="396"/>
      <c r="DRA21" s="396"/>
      <c r="DRB21" s="396"/>
      <c r="DRC21" s="396"/>
      <c r="DRD21" s="396"/>
      <c r="DRE21" s="396"/>
      <c r="DRF21" s="396"/>
      <c r="DRG21" s="396"/>
      <c r="DRH21" s="396"/>
      <c r="DRI21" s="396"/>
      <c r="DRJ21" s="396"/>
      <c r="DRK21" s="396"/>
      <c r="DRL21" s="396"/>
      <c r="DRM21" s="396"/>
      <c r="DRN21" s="396"/>
      <c r="DRO21" s="396"/>
      <c r="DRP21" s="396"/>
      <c r="DRQ21" s="396"/>
      <c r="DRR21" s="396"/>
      <c r="DRS21" s="396"/>
      <c r="DRT21" s="396"/>
      <c r="DRU21" s="396"/>
      <c r="DRV21" s="396"/>
      <c r="DRW21" s="396"/>
      <c r="DRX21" s="396"/>
      <c r="DRY21" s="396"/>
      <c r="DRZ21" s="396"/>
      <c r="DSA21" s="396"/>
      <c r="DSB21" s="396"/>
      <c r="DSC21" s="396"/>
      <c r="DSD21" s="396"/>
      <c r="DSE21" s="396"/>
      <c r="DSF21" s="396"/>
      <c r="DSG21" s="396"/>
      <c r="DSH21" s="396"/>
      <c r="DSI21" s="396"/>
      <c r="DSJ21" s="396"/>
      <c r="DSK21" s="396"/>
      <c r="DSL21" s="396"/>
      <c r="DSM21" s="396"/>
      <c r="DSN21" s="396"/>
      <c r="DSO21" s="396"/>
      <c r="DSP21" s="396"/>
      <c r="DSQ21" s="396"/>
      <c r="DSR21" s="396"/>
      <c r="DSS21" s="396"/>
      <c r="DST21" s="396"/>
      <c r="DSU21" s="396"/>
      <c r="DSV21" s="396"/>
      <c r="DSW21" s="396"/>
      <c r="DSX21" s="396"/>
      <c r="DSY21" s="396"/>
      <c r="DSZ21" s="396"/>
      <c r="DTA21" s="396"/>
      <c r="DTB21" s="396"/>
      <c r="DTC21" s="396"/>
      <c r="DTD21" s="396"/>
      <c r="DTE21" s="396"/>
      <c r="DTF21" s="396"/>
      <c r="DTG21" s="396"/>
      <c r="DTH21" s="396"/>
      <c r="DTI21" s="396"/>
      <c r="DTJ21" s="396"/>
      <c r="DTK21" s="396"/>
      <c r="DTL21" s="396"/>
      <c r="DTM21" s="396"/>
      <c r="DTN21" s="396"/>
      <c r="DTO21" s="396"/>
      <c r="DTP21" s="396"/>
      <c r="DTQ21" s="396"/>
      <c r="DTR21" s="396"/>
      <c r="DTS21" s="396"/>
      <c r="DTT21" s="396"/>
      <c r="DTU21" s="396"/>
      <c r="DTV21" s="396"/>
      <c r="DTW21" s="396"/>
      <c r="DTX21" s="396"/>
      <c r="DTY21" s="396"/>
      <c r="DTZ21" s="396"/>
      <c r="DUA21" s="396"/>
      <c r="DUB21" s="396"/>
      <c r="DUC21" s="396"/>
      <c r="DUD21" s="396"/>
      <c r="DUE21" s="396"/>
      <c r="DUF21" s="396"/>
      <c r="DUG21" s="396"/>
      <c r="DUH21" s="396"/>
      <c r="DUI21" s="396"/>
      <c r="DUJ21" s="396"/>
      <c r="DUK21" s="396"/>
      <c r="DUL21" s="396"/>
      <c r="DUM21" s="396"/>
      <c r="DUN21" s="396"/>
      <c r="DUO21" s="396"/>
      <c r="DUP21" s="396"/>
      <c r="DUQ21" s="396"/>
      <c r="DUR21" s="396"/>
      <c r="DUS21" s="396"/>
      <c r="DUT21" s="396"/>
      <c r="DUU21" s="396"/>
      <c r="DUV21" s="396"/>
      <c r="DUW21" s="396"/>
      <c r="DUX21" s="396"/>
      <c r="DUY21" s="396"/>
      <c r="DUZ21" s="396"/>
      <c r="DVA21" s="396"/>
      <c r="DVB21" s="396"/>
      <c r="DVC21" s="396"/>
      <c r="DVD21" s="396"/>
      <c r="DVE21" s="396"/>
      <c r="DVF21" s="396"/>
      <c r="DVG21" s="396"/>
      <c r="DVH21" s="396"/>
      <c r="DVI21" s="396"/>
      <c r="DVJ21" s="396"/>
      <c r="DVK21" s="396"/>
      <c r="DVL21" s="396"/>
      <c r="DVM21" s="396"/>
      <c r="DVN21" s="396"/>
      <c r="DVO21" s="396"/>
      <c r="DVP21" s="396"/>
      <c r="DVQ21" s="396"/>
      <c r="DVR21" s="396"/>
      <c r="DVS21" s="396"/>
      <c r="DVT21" s="396"/>
      <c r="DVU21" s="396"/>
      <c r="DVV21" s="396"/>
      <c r="DVW21" s="396"/>
      <c r="DVX21" s="396"/>
      <c r="DVY21" s="396"/>
      <c r="DVZ21" s="396"/>
      <c r="DWA21" s="396"/>
      <c r="DWB21" s="396"/>
      <c r="DWC21" s="396"/>
      <c r="DWD21" s="396"/>
      <c r="DWE21" s="396"/>
      <c r="DWF21" s="396"/>
      <c r="DWG21" s="396"/>
      <c r="DWH21" s="396"/>
      <c r="DWI21" s="396"/>
      <c r="DWJ21" s="396"/>
      <c r="DWK21" s="396"/>
      <c r="DWL21" s="396"/>
      <c r="DWM21" s="396"/>
      <c r="DWN21" s="396"/>
      <c r="DWO21" s="396"/>
      <c r="DWP21" s="396"/>
      <c r="DWQ21" s="396"/>
      <c r="DWR21" s="396"/>
      <c r="DWS21" s="396"/>
      <c r="DWT21" s="396"/>
      <c r="DWU21" s="396"/>
      <c r="DWV21" s="396"/>
      <c r="DWW21" s="396"/>
      <c r="DWX21" s="396"/>
      <c r="DWY21" s="396"/>
      <c r="DWZ21" s="396"/>
      <c r="DXA21" s="396"/>
      <c r="DXB21" s="396"/>
      <c r="DXC21" s="396"/>
      <c r="DXD21" s="396"/>
      <c r="DXE21" s="396"/>
      <c r="DXF21" s="396"/>
      <c r="DXG21" s="396"/>
      <c r="DXH21" s="396"/>
      <c r="DXI21" s="396"/>
      <c r="DXJ21" s="396"/>
      <c r="DXK21" s="396"/>
      <c r="DXL21" s="396"/>
      <c r="DXM21" s="396"/>
      <c r="DXN21" s="396"/>
      <c r="DXO21" s="396"/>
      <c r="DXP21" s="396"/>
      <c r="DXQ21" s="396"/>
      <c r="DXR21" s="396"/>
      <c r="DXS21" s="396"/>
      <c r="DXT21" s="396"/>
      <c r="DXU21" s="396"/>
      <c r="DXV21" s="396"/>
      <c r="DXW21" s="396"/>
      <c r="DXX21" s="396"/>
      <c r="DXY21" s="396"/>
      <c r="DXZ21" s="396"/>
      <c r="DYA21" s="396"/>
      <c r="DYB21" s="396"/>
      <c r="DYC21" s="396"/>
      <c r="DYD21" s="396"/>
      <c r="DYE21" s="396"/>
      <c r="DYF21" s="396"/>
      <c r="DYG21" s="396"/>
      <c r="DYH21" s="396"/>
      <c r="DYI21" s="396"/>
      <c r="DYJ21" s="396"/>
      <c r="DYK21" s="396"/>
      <c r="DYL21" s="396"/>
      <c r="DYM21" s="396"/>
      <c r="DYN21" s="396"/>
      <c r="DYO21" s="396"/>
      <c r="DYP21" s="396"/>
      <c r="DYQ21" s="396"/>
      <c r="DYR21" s="396"/>
      <c r="DYS21" s="396"/>
      <c r="DYT21" s="396"/>
      <c r="DYU21" s="396"/>
      <c r="DYV21" s="396"/>
      <c r="DYW21" s="396"/>
      <c r="DYX21" s="396"/>
      <c r="DYY21" s="396"/>
      <c r="DYZ21" s="396"/>
      <c r="DZA21" s="396"/>
      <c r="DZB21" s="396"/>
      <c r="DZC21" s="396"/>
      <c r="DZD21" s="396"/>
      <c r="DZE21" s="396"/>
      <c r="DZF21" s="396"/>
      <c r="DZG21" s="396"/>
      <c r="DZH21" s="396"/>
      <c r="DZI21" s="396"/>
      <c r="DZJ21" s="396"/>
      <c r="DZK21" s="396"/>
      <c r="DZL21" s="396"/>
      <c r="DZM21" s="396"/>
      <c r="DZN21" s="396"/>
      <c r="DZO21" s="396"/>
      <c r="DZP21" s="396"/>
      <c r="DZQ21" s="396"/>
      <c r="DZR21" s="396"/>
      <c r="DZS21" s="396"/>
      <c r="DZT21" s="396"/>
      <c r="DZU21" s="396"/>
      <c r="DZV21" s="396"/>
      <c r="DZW21" s="396"/>
      <c r="DZX21" s="396"/>
      <c r="DZY21" s="396"/>
      <c r="DZZ21" s="396"/>
      <c r="EAA21" s="396"/>
      <c r="EAB21" s="396"/>
      <c r="EAC21" s="396"/>
      <c r="EAD21" s="396"/>
      <c r="EAE21" s="396"/>
      <c r="EAF21" s="396"/>
      <c r="EAG21" s="396"/>
      <c r="EAH21" s="396"/>
      <c r="EAI21" s="396"/>
      <c r="EAJ21" s="396"/>
      <c r="EAK21" s="396"/>
      <c r="EAL21" s="396"/>
      <c r="EAM21" s="396"/>
      <c r="EAN21" s="396"/>
      <c r="EAO21" s="396"/>
      <c r="EAP21" s="396"/>
      <c r="EAQ21" s="396"/>
      <c r="EAR21" s="396"/>
      <c r="EAS21" s="396"/>
      <c r="EAT21" s="396"/>
      <c r="EAU21" s="396"/>
      <c r="EAV21" s="396"/>
      <c r="EAW21" s="396"/>
      <c r="EAX21" s="396"/>
      <c r="EAY21" s="396"/>
      <c r="EAZ21" s="396"/>
      <c r="EBA21" s="396"/>
      <c r="EBB21" s="396"/>
      <c r="EBC21" s="396"/>
      <c r="EBD21" s="396"/>
      <c r="EBE21" s="396"/>
      <c r="EBF21" s="396"/>
      <c r="EBG21" s="396"/>
      <c r="EBH21" s="396"/>
      <c r="EBI21" s="396"/>
      <c r="EBJ21" s="396"/>
      <c r="EBK21" s="396"/>
      <c r="EBL21" s="396"/>
      <c r="EBM21" s="396"/>
      <c r="EBN21" s="396"/>
      <c r="EBO21" s="396"/>
      <c r="EBP21" s="396"/>
      <c r="EBQ21" s="396"/>
      <c r="EBR21" s="396"/>
      <c r="EBS21" s="396"/>
      <c r="EBT21" s="396"/>
      <c r="EBU21" s="396"/>
      <c r="EBV21" s="396"/>
      <c r="EBW21" s="396"/>
      <c r="EBX21" s="396"/>
      <c r="EBY21" s="396"/>
      <c r="EBZ21" s="396"/>
      <c r="ECA21" s="396"/>
      <c r="ECB21" s="396"/>
      <c r="ECC21" s="396"/>
      <c r="ECD21" s="396"/>
      <c r="ECE21" s="396"/>
      <c r="ECF21" s="396"/>
      <c r="ECG21" s="396"/>
      <c r="ECH21" s="396"/>
      <c r="ECI21" s="396"/>
      <c r="ECJ21" s="396"/>
      <c r="ECK21" s="396"/>
      <c r="ECL21" s="396"/>
      <c r="ECM21" s="396"/>
      <c r="ECN21" s="396"/>
      <c r="ECO21" s="396"/>
      <c r="ECP21" s="396"/>
      <c r="ECQ21" s="396"/>
      <c r="ECR21" s="396"/>
      <c r="ECS21" s="396"/>
      <c r="ECT21" s="396"/>
      <c r="ECU21" s="396"/>
      <c r="ECV21" s="396"/>
      <c r="ECW21" s="396"/>
      <c r="ECX21" s="396"/>
      <c r="ECY21" s="396"/>
      <c r="ECZ21" s="396"/>
      <c r="EDA21" s="396"/>
      <c r="EDB21" s="396"/>
      <c r="EDC21" s="396"/>
      <c r="EDD21" s="396"/>
      <c r="EDE21" s="396"/>
      <c r="EDF21" s="396"/>
      <c r="EDG21" s="396"/>
      <c r="EDH21" s="396"/>
      <c r="EDI21" s="396"/>
      <c r="EDJ21" s="396"/>
      <c r="EDK21" s="396"/>
      <c r="EDL21" s="396"/>
      <c r="EDM21" s="396"/>
      <c r="EDN21" s="396"/>
      <c r="EDO21" s="396"/>
      <c r="EDP21" s="396"/>
      <c r="EDQ21" s="396"/>
      <c r="EDR21" s="396"/>
      <c r="EDS21" s="396"/>
      <c r="EDT21" s="396"/>
      <c r="EDU21" s="396"/>
      <c r="EDV21" s="396"/>
      <c r="EDW21" s="396"/>
      <c r="EDX21" s="396"/>
      <c r="EDY21" s="396"/>
      <c r="EDZ21" s="396"/>
      <c r="EEA21" s="396"/>
      <c r="EEB21" s="396"/>
      <c r="EEC21" s="396"/>
      <c r="EED21" s="396"/>
      <c r="EEE21" s="396"/>
      <c r="EEF21" s="396"/>
      <c r="EEG21" s="396"/>
      <c r="EEH21" s="396"/>
      <c r="EEI21" s="396"/>
      <c r="EEJ21" s="396"/>
      <c r="EEK21" s="396"/>
      <c r="EEL21" s="396"/>
      <c r="EEM21" s="396"/>
      <c r="EEN21" s="396"/>
      <c r="EEO21" s="396"/>
      <c r="EEP21" s="396"/>
      <c r="EEQ21" s="396"/>
      <c r="EER21" s="396"/>
      <c r="EES21" s="396"/>
      <c r="EET21" s="396"/>
      <c r="EEU21" s="396"/>
      <c r="EEV21" s="396"/>
      <c r="EEW21" s="396"/>
      <c r="EEX21" s="396"/>
      <c r="EEY21" s="396"/>
      <c r="EEZ21" s="396"/>
      <c r="EFA21" s="396"/>
      <c r="EFB21" s="396"/>
      <c r="EFC21" s="396"/>
      <c r="EFD21" s="396"/>
      <c r="EFE21" s="396"/>
      <c r="EFF21" s="396"/>
      <c r="EFG21" s="396"/>
      <c r="EFH21" s="396"/>
      <c r="EFI21" s="396"/>
      <c r="EFJ21" s="396"/>
      <c r="EFK21" s="396"/>
      <c r="EFL21" s="396"/>
      <c r="EFM21" s="396"/>
      <c r="EFN21" s="396"/>
      <c r="EFO21" s="396"/>
      <c r="EFP21" s="396"/>
      <c r="EFQ21" s="396"/>
      <c r="EFR21" s="396"/>
      <c r="EFS21" s="396"/>
      <c r="EFT21" s="396"/>
      <c r="EFU21" s="396"/>
      <c r="EFV21" s="396"/>
      <c r="EFW21" s="396"/>
      <c r="EFX21" s="396"/>
      <c r="EFY21" s="396"/>
      <c r="EFZ21" s="396"/>
      <c r="EGA21" s="396"/>
      <c r="EGB21" s="396"/>
      <c r="EGC21" s="396"/>
      <c r="EGD21" s="396"/>
      <c r="EGE21" s="396"/>
      <c r="EGF21" s="396"/>
      <c r="EGG21" s="396"/>
      <c r="EGH21" s="396"/>
      <c r="EGI21" s="396"/>
      <c r="EGJ21" s="396"/>
      <c r="EGK21" s="396"/>
      <c r="EGL21" s="396"/>
      <c r="EGM21" s="396"/>
      <c r="EGN21" s="396"/>
      <c r="EGO21" s="396"/>
      <c r="EGP21" s="396"/>
      <c r="EGQ21" s="396"/>
      <c r="EGR21" s="396"/>
      <c r="EGS21" s="396"/>
      <c r="EGT21" s="396"/>
      <c r="EGU21" s="396"/>
      <c r="EGV21" s="396"/>
      <c r="EGW21" s="396"/>
      <c r="EGX21" s="396"/>
      <c r="EGY21" s="396"/>
      <c r="EGZ21" s="396"/>
      <c r="EHA21" s="396"/>
      <c r="EHB21" s="396"/>
      <c r="EHC21" s="396"/>
      <c r="EHD21" s="396"/>
      <c r="EHE21" s="396"/>
      <c r="EHF21" s="396"/>
      <c r="EHG21" s="396"/>
      <c r="EHH21" s="396"/>
      <c r="EHI21" s="396"/>
      <c r="EHJ21" s="396"/>
      <c r="EHK21" s="396"/>
      <c r="EHL21" s="396"/>
      <c r="EHM21" s="396"/>
      <c r="EHN21" s="396"/>
      <c r="EHO21" s="396"/>
      <c r="EHP21" s="396"/>
      <c r="EHQ21" s="396"/>
      <c r="EHR21" s="396"/>
      <c r="EHS21" s="396"/>
      <c r="EHT21" s="396"/>
      <c r="EHU21" s="396"/>
      <c r="EHV21" s="396"/>
      <c r="EHW21" s="396"/>
      <c r="EHX21" s="396"/>
      <c r="EHY21" s="396"/>
      <c r="EHZ21" s="396"/>
      <c r="EIA21" s="396"/>
      <c r="EIB21" s="396"/>
      <c r="EIC21" s="396"/>
      <c r="EID21" s="396"/>
      <c r="EIE21" s="396"/>
      <c r="EIF21" s="396"/>
      <c r="EIG21" s="396"/>
      <c r="EIH21" s="396"/>
      <c r="EII21" s="396"/>
      <c r="EIJ21" s="396"/>
      <c r="EIK21" s="396"/>
      <c r="EIL21" s="396"/>
      <c r="EIM21" s="396"/>
      <c r="EIN21" s="396"/>
      <c r="EIO21" s="396"/>
      <c r="EIP21" s="396"/>
      <c r="EIQ21" s="396"/>
      <c r="EIR21" s="396"/>
      <c r="EIS21" s="396"/>
      <c r="EIT21" s="396"/>
      <c r="EIU21" s="396"/>
      <c r="EIV21" s="396"/>
      <c r="EIW21" s="396"/>
      <c r="EIX21" s="396"/>
      <c r="EIY21" s="396"/>
      <c r="EIZ21" s="396"/>
      <c r="EJA21" s="396"/>
      <c r="EJB21" s="396"/>
      <c r="EJC21" s="396"/>
      <c r="EJD21" s="396"/>
      <c r="EJE21" s="396"/>
      <c r="EJF21" s="396"/>
      <c r="EJG21" s="396"/>
      <c r="EJH21" s="396"/>
      <c r="EJI21" s="396"/>
      <c r="EJJ21" s="396"/>
      <c r="EJK21" s="396"/>
      <c r="EJL21" s="396"/>
      <c r="EJM21" s="396"/>
      <c r="EJN21" s="396"/>
      <c r="EJO21" s="396"/>
      <c r="EJP21" s="396"/>
      <c r="EJQ21" s="396"/>
      <c r="EJR21" s="396"/>
      <c r="EJS21" s="396"/>
      <c r="EJT21" s="396"/>
      <c r="EJU21" s="396"/>
      <c r="EJV21" s="396"/>
      <c r="EJW21" s="396"/>
      <c r="EJX21" s="396"/>
      <c r="EJY21" s="396"/>
      <c r="EJZ21" s="396"/>
      <c r="EKA21" s="396"/>
      <c r="EKB21" s="396"/>
      <c r="EKC21" s="396"/>
      <c r="EKD21" s="396"/>
      <c r="EKE21" s="396"/>
      <c r="EKF21" s="396"/>
      <c r="EKG21" s="396"/>
      <c r="EKH21" s="396"/>
      <c r="EKI21" s="396"/>
      <c r="EKJ21" s="396"/>
      <c r="EKK21" s="396"/>
      <c r="EKL21" s="396"/>
      <c r="EKM21" s="396"/>
      <c r="EKN21" s="396"/>
      <c r="EKO21" s="396"/>
      <c r="EKP21" s="396"/>
      <c r="EKQ21" s="396"/>
      <c r="EKR21" s="396"/>
      <c r="EKS21" s="396"/>
      <c r="EKT21" s="396"/>
      <c r="EKU21" s="396"/>
      <c r="EKV21" s="396"/>
      <c r="EKW21" s="396"/>
      <c r="EKX21" s="396"/>
      <c r="EKY21" s="396"/>
      <c r="EKZ21" s="396"/>
      <c r="ELA21" s="396"/>
      <c r="ELB21" s="396"/>
      <c r="ELC21" s="396"/>
      <c r="ELD21" s="396"/>
      <c r="ELE21" s="396"/>
      <c r="ELF21" s="396"/>
      <c r="ELG21" s="396"/>
      <c r="ELH21" s="396"/>
      <c r="ELI21" s="396"/>
      <c r="ELJ21" s="396"/>
      <c r="ELK21" s="396"/>
      <c r="ELL21" s="396"/>
      <c r="ELM21" s="396"/>
      <c r="ELN21" s="396"/>
      <c r="ELO21" s="396"/>
      <c r="ELP21" s="396"/>
      <c r="ELQ21" s="396"/>
      <c r="ELR21" s="396"/>
      <c r="ELS21" s="396"/>
      <c r="ELT21" s="396"/>
      <c r="ELU21" s="396"/>
      <c r="ELV21" s="396"/>
      <c r="ELW21" s="396"/>
      <c r="ELX21" s="396"/>
      <c r="ELY21" s="396"/>
      <c r="ELZ21" s="396"/>
      <c r="EMA21" s="396"/>
      <c r="EMB21" s="396"/>
      <c r="EMC21" s="396"/>
      <c r="EMD21" s="396"/>
      <c r="EME21" s="396"/>
      <c r="EMF21" s="396"/>
      <c r="EMG21" s="396"/>
      <c r="EMH21" s="396"/>
      <c r="EMI21" s="396"/>
      <c r="EMJ21" s="396"/>
      <c r="EMK21" s="396"/>
      <c r="EML21" s="396"/>
      <c r="EMM21" s="396"/>
      <c r="EMN21" s="396"/>
      <c r="EMO21" s="396"/>
      <c r="EMP21" s="396"/>
      <c r="EMQ21" s="396"/>
      <c r="EMR21" s="396"/>
      <c r="EMS21" s="396"/>
      <c r="EMT21" s="396"/>
      <c r="EMU21" s="396"/>
      <c r="EMV21" s="396"/>
      <c r="EMW21" s="396"/>
      <c r="EMX21" s="396"/>
      <c r="EMY21" s="396"/>
      <c r="EMZ21" s="396"/>
      <c r="ENA21" s="396"/>
      <c r="ENB21" s="396"/>
      <c r="ENC21" s="396"/>
      <c r="END21" s="396"/>
      <c r="ENE21" s="396"/>
      <c r="ENF21" s="396"/>
      <c r="ENG21" s="396"/>
      <c r="ENH21" s="396"/>
      <c r="ENI21" s="396"/>
      <c r="ENJ21" s="396"/>
      <c r="ENK21" s="396"/>
      <c r="ENL21" s="396"/>
      <c r="ENM21" s="396"/>
      <c r="ENN21" s="396"/>
      <c r="ENO21" s="396"/>
      <c r="ENP21" s="396"/>
      <c r="ENQ21" s="396"/>
      <c r="ENR21" s="396"/>
      <c r="ENS21" s="396"/>
      <c r="ENT21" s="396"/>
      <c r="ENU21" s="396"/>
      <c r="ENV21" s="396"/>
      <c r="ENW21" s="396"/>
      <c r="ENX21" s="396"/>
      <c r="ENY21" s="396"/>
      <c r="ENZ21" s="396"/>
      <c r="EOA21" s="396"/>
      <c r="EOB21" s="396"/>
      <c r="EOC21" s="396"/>
      <c r="EOD21" s="396"/>
      <c r="EOE21" s="396"/>
      <c r="EOF21" s="396"/>
      <c r="EOG21" s="396"/>
      <c r="EOH21" s="396"/>
      <c r="EOI21" s="396"/>
      <c r="EOJ21" s="396"/>
      <c r="EOK21" s="396"/>
      <c r="EOL21" s="396"/>
      <c r="EOM21" s="396"/>
      <c r="EON21" s="396"/>
      <c r="EOO21" s="396"/>
      <c r="EOP21" s="396"/>
      <c r="EOQ21" s="396"/>
      <c r="EOR21" s="396"/>
      <c r="EOS21" s="396"/>
      <c r="EOT21" s="396"/>
      <c r="EOU21" s="396"/>
      <c r="EOV21" s="396"/>
      <c r="EOW21" s="396"/>
      <c r="EOX21" s="396"/>
      <c r="EOY21" s="396"/>
      <c r="EOZ21" s="396"/>
      <c r="EPA21" s="396"/>
      <c r="EPB21" s="396"/>
      <c r="EPC21" s="396"/>
      <c r="EPD21" s="396"/>
      <c r="EPE21" s="396"/>
      <c r="EPF21" s="396"/>
      <c r="EPG21" s="396"/>
      <c r="EPH21" s="396"/>
      <c r="EPI21" s="396"/>
      <c r="EPJ21" s="396"/>
      <c r="EPK21" s="396"/>
      <c r="EPL21" s="396"/>
      <c r="EPM21" s="396"/>
      <c r="EPN21" s="396"/>
      <c r="EPO21" s="396"/>
      <c r="EPP21" s="396"/>
      <c r="EPQ21" s="396"/>
      <c r="EPR21" s="396"/>
      <c r="EPS21" s="396"/>
      <c r="EPT21" s="396"/>
      <c r="EPU21" s="396"/>
      <c r="EPV21" s="396"/>
      <c r="EPW21" s="396"/>
      <c r="EPX21" s="396"/>
      <c r="EPY21" s="396"/>
      <c r="EPZ21" s="396"/>
      <c r="EQA21" s="396"/>
      <c r="EQB21" s="396"/>
      <c r="EQC21" s="396"/>
      <c r="EQD21" s="396"/>
      <c r="EQE21" s="396"/>
      <c r="EQF21" s="396"/>
      <c r="EQG21" s="396"/>
      <c r="EQH21" s="396"/>
      <c r="EQI21" s="396"/>
      <c r="EQJ21" s="396"/>
      <c r="EQK21" s="396"/>
      <c r="EQL21" s="396"/>
      <c r="EQM21" s="396"/>
      <c r="EQN21" s="396"/>
      <c r="EQO21" s="396"/>
      <c r="EQP21" s="396"/>
      <c r="EQQ21" s="396"/>
      <c r="EQR21" s="396"/>
      <c r="EQS21" s="396"/>
      <c r="EQT21" s="396"/>
      <c r="EQU21" s="396"/>
      <c r="EQV21" s="396"/>
      <c r="EQW21" s="396"/>
      <c r="EQX21" s="396"/>
      <c r="EQY21" s="396"/>
      <c r="EQZ21" s="396"/>
      <c r="ERA21" s="396"/>
      <c r="ERB21" s="396"/>
      <c r="ERC21" s="396"/>
      <c r="ERD21" s="396"/>
      <c r="ERE21" s="396"/>
      <c r="ERF21" s="396"/>
      <c r="ERG21" s="396"/>
      <c r="ERH21" s="396"/>
      <c r="ERI21" s="396"/>
      <c r="ERJ21" s="396"/>
      <c r="ERK21" s="396"/>
      <c r="ERL21" s="396"/>
      <c r="ERM21" s="396"/>
      <c r="ERN21" s="396"/>
      <c r="ERO21" s="396"/>
      <c r="ERP21" s="396"/>
      <c r="ERQ21" s="396"/>
      <c r="ERR21" s="396"/>
      <c r="ERS21" s="396"/>
      <c r="ERT21" s="396"/>
      <c r="ERU21" s="396"/>
      <c r="ERV21" s="396"/>
      <c r="ERW21" s="396"/>
      <c r="ERX21" s="396"/>
      <c r="ERY21" s="396"/>
      <c r="ERZ21" s="396"/>
      <c r="ESA21" s="396"/>
      <c r="ESB21" s="396"/>
      <c r="ESC21" s="396"/>
      <c r="ESD21" s="396"/>
      <c r="ESE21" s="396"/>
      <c r="ESF21" s="396"/>
      <c r="ESG21" s="396"/>
      <c r="ESH21" s="396"/>
      <c r="ESI21" s="396"/>
      <c r="ESJ21" s="396"/>
      <c r="ESK21" s="396"/>
      <c r="ESL21" s="396"/>
      <c r="ESM21" s="396"/>
      <c r="ESN21" s="396"/>
      <c r="ESO21" s="396"/>
      <c r="ESP21" s="396"/>
      <c r="ESQ21" s="396"/>
      <c r="ESR21" s="396"/>
      <c r="ESS21" s="396"/>
      <c r="EST21" s="396"/>
      <c r="ESU21" s="396"/>
      <c r="ESV21" s="396"/>
      <c r="ESW21" s="396"/>
      <c r="ESX21" s="396"/>
      <c r="ESY21" s="396"/>
      <c r="ESZ21" s="396"/>
      <c r="ETA21" s="396"/>
      <c r="ETB21" s="396"/>
      <c r="ETC21" s="396"/>
      <c r="ETD21" s="396"/>
      <c r="ETE21" s="396"/>
      <c r="ETF21" s="396"/>
      <c r="ETG21" s="396"/>
      <c r="ETH21" s="396"/>
      <c r="ETI21" s="396"/>
      <c r="ETJ21" s="396"/>
      <c r="ETK21" s="396"/>
      <c r="ETL21" s="396"/>
      <c r="ETM21" s="396"/>
      <c r="ETN21" s="396"/>
      <c r="ETO21" s="396"/>
      <c r="ETP21" s="396"/>
      <c r="ETQ21" s="396"/>
      <c r="ETR21" s="396"/>
      <c r="ETS21" s="396"/>
      <c r="ETT21" s="396"/>
      <c r="ETU21" s="396"/>
      <c r="ETV21" s="396"/>
      <c r="ETW21" s="396"/>
      <c r="ETX21" s="396"/>
      <c r="ETY21" s="396"/>
      <c r="ETZ21" s="396"/>
      <c r="EUA21" s="396"/>
      <c r="EUB21" s="396"/>
      <c r="EUC21" s="396"/>
      <c r="EUD21" s="396"/>
      <c r="EUE21" s="396"/>
      <c r="EUF21" s="396"/>
      <c r="EUG21" s="396"/>
      <c r="EUH21" s="396"/>
      <c r="EUI21" s="396"/>
      <c r="EUJ21" s="396"/>
      <c r="EUK21" s="396"/>
      <c r="EUL21" s="396"/>
      <c r="EUM21" s="396"/>
      <c r="EUN21" s="396"/>
      <c r="EUO21" s="396"/>
      <c r="EUP21" s="396"/>
      <c r="EUQ21" s="396"/>
      <c r="EUR21" s="396"/>
      <c r="EUS21" s="396"/>
      <c r="EUT21" s="396"/>
      <c r="EUU21" s="396"/>
      <c r="EUV21" s="396"/>
      <c r="EUW21" s="396"/>
      <c r="EUX21" s="396"/>
      <c r="EUY21" s="396"/>
      <c r="EUZ21" s="396"/>
      <c r="EVA21" s="396"/>
      <c r="EVB21" s="396"/>
      <c r="EVC21" s="396"/>
      <c r="EVD21" s="396"/>
      <c r="EVE21" s="396"/>
      <c r="EVF21" s="396"/>
      <c r="EVG21" s="396"/>
      <c r="EVH21" s="396"/>
      <c r="EVI21" s="396"/>
      <c r="EVJ21" s="396"/>
      <c r="EVK21" s="396"/>
      <c r="EVL21" s="396"/>
      <c r="EVM21" s="396"/>
      <c r="EVN21" s="396"/>
      <c r="EVO21" s="396"/>
      <c r="EVP21" s="396"/>
      <c r="EVQ21" s="396"/>
      <c r="EVR21" s="396"/>
      <c r="EVS21" s="396"/>
      <c r="EVT21" s="396"/>
      <c r="EVU21" s="396"/>
      <c r="EVV21" s="396"/>
      <c r="EVW21" s="396"/>
      <c r="EVX21" s="396"/>
      <c r="EVY21" s="396"/>
      <c r="EVZ21" s="396"/>
      <c r="EWA21" s="396"/>
      <c r="EWB21" s="396"/>
      <c r="EWC21" s="396"/>
      <c r="EWD21" s="396"/>
      <c r="EWE21" s="396"/>
      <c r="EWF21" s="396"/>
      <c r="EWG21" s="396"/>
      <c r="EWH21" s="396"/>
      <c r="EWI21" s="396"/>
      <c r="EWJ21" s="396"/>
      <c r="EWK21" s="396"/>
      <c r="EWL21" s="396"/>
      <c r="EWM21" s="396"/>
      <c r="EWN21" s="396"/>
      <c r="EWO21" s="396"/>
      <c r="EWP21" s="396"/>
      <c r="EWQ21" s="396"/>
      <c r="EWR21" s="396"/>
      <c r="EWS21" s="396"/>
      <c r="EWT21" s="396"/>
      <c r="EWU21" s="396"/>
      <c r="EWV21" s="396"/>
      <c r="EWW21" s="396"/>
      <c r="EWX21" s="396"/>
      <c r="EWY21" s="396"/>
      <c r="EWZ21" s="396"/>
      <c r="EXA21" s="396"/>
      <c r="EXB21" s="396"/>
      <c r="EXC21" s="396"/>
      <c r="EXD21" s="396"/>
      <c r="EXE21" s="396"/>
      <c r="EXF21" s="396"/>
      <c r="EXG21" s="396"/>
      <c r="EXH21" s="396"/>
      <c r="EXI21" s="396"/>
      <c r="EXJ21" s="396"/>
      <c r="EXK21" s="396"/>
      <c r="EXL21" s="396"/>
      <c r="EXM21" s="396"/>
      <c r="EXN21" s="396"/>
      <c r="EXO21" s="396"/>
      <c r="EXP21" s="396"/>
      <c r="EXQ21" s="396"/>
      <c r="EXR21" s="396"/>
      <c r="EXS21" s="396"/>
      <c r="EXT21" s="396"/>
      <c r="EXU21" s="396"/>
      <c r="EXV21" s="396"/>
      <c r="EXW21" s="396"/>
      <c r="EXX21" s="396"/>
      <c r="EXY21" s="396"/>
      <c r="EXZ21" s="396"/>
      <c r="EYA21" s="396"/>
      <c r="EYB21" s="396"/>
      <c r="EYC21" s="396"/>
      <c r="EYD21" s="396"/>
      <c r="EYE21" s="396"/>
      <c r="EYF21" s="396"/>
      <c r="EYG21" s="396"/>
      <c r="EYH21" s="396"/>
      <c r="EYI21" s="396"/>
      <c r="EYJ21" s="396"/>
      <c r="EYK21" s="396"/>
      <c r="EYL21" s="396"/>
      <c r="EYM21" s="396"/>
      <c r="EYN21" s="396"/>
      <c r="EYO21" s="396"/>
      <c r="EYP21" s="396"/>
      <c r="EYQ21" s="396"/>
      <c r="EYR21" s="396"/>
      <c r="EYS21" s="396"/>
      <c r="EYT21" s="396"/>
      <c r="EYU21" s="396"/>
      <c r="EYV21" s="396"/>
      <c r="EYW21" s="396"/>
      <c r="EYX21" s="396"/>
      <c r="EYY21" s="396"/>
      <c r="EYZ21" s="396"/>
      <c r="EZA21" s="396"/>
      <c r="EZB21" s="396"/>
      <c r="EZC21" s="396"/>
      <c r="EZD21" s="396"/>
      <c r="EZE21" s="396"/>
      <c r="EZF21" s="396"/>
      <c r="EZG21" s="396"/>
      <c r="EZH21" s="396"/>
      <c r="EZI21" s="396"/>
      <c r="EZJ21" s="396"/>
      <c r="EZK21" s="396"/>
      <c r="EZL21" s="396"/>
      <c r="EZM21" s="396"/>
      <c r="EZN21" s="396"/>
      <c r="EZO21" s="396"/>
      <c r="EZP21" s="396"/>
      <c r="EZQ21" s="396"/>
      <c r="EZR21" s="396"/>
      <c r="EZS21" s="396"/>
      <c r="EZT21" s="396"/>
      <c r="EZU21" s="396"/>
      <c r="EZV21" s="396"/>
      <c r="EZW21" s="396"/>
      <c r="EZX21" s="396"/>
      <c r="EZY21" s="396"/>
      <c r="EZZ21" s="396"/>
      <c r="FAA21" s="396"/>
      <c r="FAB21" s="396"/>
      <c r="FAC21" s="396"/>
      <c r="FAD21" s="396"/>
      <c r="FAE21" s="396"/>
      <c r="FAF21" s="396"/>
      <c r="FAG21" s="396"/>
      <c r="FAH21" s="396"/>
      <c r="FAI21" s="396"/>
      <c r="FAJ21" s="396"/>
      <c r="FAK21" s="396"/>
      <c r="FAL21" s="396"/>
      <c r="FAM21" s="396"/>
      <c r="FAN21" s="396"/>
      <c r="FAO21" s="396"/>
      <c r="FAP21" s="396"/>
      <c r="FAQ21" s="396"/>
      <c r="FAR21" s="396"/>
      <c r="FAS21" s="396"/>
      <c r="FAT21" s="396"/>
      <c r="FAU21" s="396"/>
      <c r="FAV21" s="396"/>
      <c r="FAW21" s="396"/>
      <c r="FAX21" s="396"/>
      <c r="FAY21" s="396"/>
      <c r="FAZ21" s="396"/>
      <c r="FBA21" s="396"/>
      <c r="FBB21" s="396"/>
      <c r="FBC21" s="396"/>
      <c r="FBD21" s="396"/>
      <c r="FBE21" s="396"/>
      <c r="FBF21" s="396"/>
      <c r="FBG21" s="396"/>
      <c r="FBH21" s="396"/>
      <c r="FBI21" s="396"/>
      <c r="FBJ21" s="396"/>
      <c r="FBK21" s="396"/>
      <c r="FBL21" s="396"/>
      <c r="FBM21" s="396"/>
      <c r="FBN21" s="396"/>
      <c r="FBO21" s="396"/>
      <c r="FBP21" s="396"/>
      <c r="FBQ21" s="396"/>
      <c r="FBR21" s="396"/>
      <c r="FBS21" s="396"/>
      <c r="FBT21" s="396"/>
      <c r="FBU21" s="396"/>
      <c r="FBV21" s="396"/>
      <c r="FBW21" s="396"/>
      <c r="FBX21" s="396"/>
      <c r="FBY21" s="396"/>
      <c r="FBZ21" s="396"/>
      <c r="FCA21" s="396"/>
      <c r="FCB21" s="396"/>
      <c r="FCC21" s="396"/>
      <c r="FCD21" s="396"/>
      <c r="FCE21" s="396"/>
      <c r="FCF21" s="396"/>
      <c r="FCG21" s="396"/>
      <c r="FCH21" s="396"/>
      <c r="FCI21" s="396"/>
      <c r="FCJ21" s="396"/>
      <c r="FCK21" s="396"/>
      <c r="FCL21" s="396"/>
      <c r="FCM21" s="396"/>
      <c r="FCN21" s="396"/>
      <c r="FCO21" s="396"/>
      <c r="FCP21" s="396"/>
      <c r="FCQ21" s="396"/>
      <c r="FCR21" s="396"/>
      <c r="FCS21" s="396"/>
      <c r="FCT21" s="396"/>
      <c r="FCU21" s="396"/>
      <c r="FCV21" s="396"/>
      <c r="FCW21" s="396"/>
      <c r="FCX21" s="396"/>
      <c r="FCY21" s="396"/>
      <c r="FCZ21" s="396"/>
      <c r="FDA21" s="396"/>
      <c r="FDB21" s="396"/>
      <c r="FDC21" s="396"/>
      <c r="FDD21" s="396"/>
      <c r="FDE21" s="396"/>
      <c r="FDF21" s="396"/>
      <c r="FDG21" s="396"/>
      <c r="FDH21" s="396"/>
      <c r="FDI21" s="396"/>
      <c r="FDJ21" s="396"/>
      <c r="FDK21" s="396"/>
      <c r="FDL21" s="396"/>
      <c r="FDM21" s="396"/>
      <c r="FDN21" s="396"/>
      <c r="FDO21" s="396"/>
      <c r="FDP21" s="396"/>
      <c r="FDQ21" s="396"/>
      <c r="FDR21" s="396"/>
      <c r="FDS21" s="396"/>
      <c r="FDT21" s="396"/>
      <c r="FDU21" s="396"/>
      <c r="FDV21" s="396"/>
      <c r="FDW21" s="396"/>
      <c r="FDX21" s="396"/>
      <c r="FDY21" s="396"/>
      <c r="FDZ21" s="396"/>
      <c r="FEA21" s="396"/>
      <c r="FEB21" s="396"/>
      <c r="FEC21" s="396"/>
      <c r="FED21" s="396"/>
      <c r="FEE21" s="396"/>
      <c r="FEF21" s="396"/>
      <c r="FEG21" s="396"/>
      <c r="FEH21" s="396"/>
      <c r="FEI21" s="396"/>
      <c r="FEJ21" s="396"/>
      <c r="FEK21" s="396"/>
      <c r="FEL21" s="396"/>
      <c r="FEM21" s="396"/>
      <c r="FEN21" s="396"/>
      <c r="FEO21" s="396"/>
      <c r="FEP21" s="396"/>
      <c r="FEQ21" s="396"/>
      <c r="FER21" s="396"/>
      <c r="FES21" s="396"/>
      <c r="FET21" s="396"/>
      <c r="FEU21" s="396"/>
      <c r="FEV21" s="396"/>
      <c r="FEW21" s="396"/>
      <c r="FEX21" s="396"/>
      <c r="FEY21" s="396"/>
      <c r="FEZ21" s="396"/>
      <c r="FFA21" s="396"/>
      <c r="FFB21" s="396"/>
      <c r="FFC21" s="396"/>
      <c r="FFD21" s="396"/>
      <c r="FFE21" s="396"/>
      <c r="FFF21" s="396"/>
      <c r="FFG21" s="396"/>
      <c r="FFH21" s="396"/>
      <c r="FFI21" s="396"/>
      <c r="FFJ21" s="396"/>
      <c r="FFK21" s="396"/>
      <c r="FFL21" s="396"/>
      <c r="FFM21" s="396"/>
      <c r="FFN21" s="396"/>
      <c r="FFO21" s="396"/>
      <c r="FFP21" s="396"/>
      <c r="FFQ21" s="396"/>
      <c r="FFR21" s="396"/>
      <c r="FFS21" s="396"/>
      <c r="FFT21" s="396"/>
      <c r="FFU21" s="396"/>
      <c r="FFV21" s="396"/>
      <c r="FFW21" s="396"/>
      <c r="FFX21" s="396"/>
      <c r="FFY21" s="396"/>
      <c r="FFZ21" s="396"/>
      <c r="FGA21" s="396"/>
      <c r="FGB21" s="396"/>
      <c r="FGC21" s="396"/>
      <c r="FGD21" s="396"/>
      <c r="FGE21" s="396"/>
      <c r="FGF21" s="396"/>
      <c r="FGG21" s="396"/>
      <c r="FGH21" s="396"/>
      <c r="FGI21" s="396"/>
      <c r="FGJ21" s="396"/>
      <c r="FGK21" s="396"/>
      <c r="FGL21" s="396"/>
      <c r="FGM21" s="396"/>
      <c r="FGN21" s="396"/>
      <c r="FGO21" s="396"/>
      <c r="FGP21" s="396"/>
      <c r="FGQ21" s="396"/>
      <c r="FGR21" s="396"/>
      <c r="FGS21" s="396"/>
      <c r="FGT21" s="396"/>
      <c r="FGU21" s="396"/>
      <c r="FGV21" s="396"/>
      <c r="FGW21" s="396"/>
      <c r="FGX21" s="396"/>
      <c r="FGY21" s="396"/>
      <c r="FGZ21" s="396"/>
      <c r="FHA21" s="396"/>
      <c r="FHB21" s="396"/>
      <c r="FHC21" s="396"/>
      <c r="FHD21" s="396"/>
      <c r="FHE21" s="396"/>
      <c r="FHF21" s="396"/>
      <c r="FHG21" s="396"/>
      <c r="FHH21" s="396"/>
      <c r="FHI21" s="396"/>
      <c r="FHJ21" s="396"/>
      <c r="FHK21" s="396"/>
      <c r="FHL21" s="396"/>
      <c r="FHM21" s="396"/>
      <c r="FHN21" s="396"/>
      <c r="FHO21" s="396"/>
      <c r="FHP21" s="396"/>
      <c r="FHQ21" s="396"/>
      <c r="FHR21" s="396"/>
      <c r="FHS21" s="396"/>
      <c r="FHT21" s="396"/>
      <c r="FHU21" s="396"/>
      <c r="FHV21" s="396"/>
      <c r="FHW21" s="396"/>
      <c r="FHX21" s="396"/>
      <c r="FHY21" s="396"/>
      <c r="FHZ21" s="396"/>
      <c r="FIA21" s="396"/>
      <c r="FIB21" s="396"/>
      <c r="FIC21" s="396"/>
      <c r="FID21" s="396"/>
      <c r="FIE21" s="396"/>
      <c r="FIF21" s="396"/>
      <c r="FIG21" s="396"/>
      <c r="FIH21" s="396"/>
      <c r="FII21" s="396"/>
      <c r="FIJ21" s="396"/>
      <c r="FIK21" s="396"/>
      <c r="FIL21" s="396"/>
      <c r="FIM21" s="396"/>
      <c r="FIN21" s="396"/>
      <c r="FIO21" s="396"/>
      <c r="FIP21" s="396"/>
      <c r="FIQ21" s="396"/>
      <c r="FIR21" s="396"/>
      <c r="FIS21" s="396"/>
      <c r="FIT21" s="396"/>
      <c r="FIU21" s="396"/>
      <c r="FIV21" s="396"/>
      <c r="FIW21" s="396"/>
      <c r="FIX21" s="396"/>
      <c r="FIY21" s="396"/>
      <c r="FIZ21" s="396"/>
      <c r="FJA21" s="396"/>
      <c r="FJB21" s="396"/>
      <c r="FJC21" s="396"/>
      <c r="FJD21" s="396"/>
      <c r="FJE21" s="396"/>
      <c r="FJF21" s="396"/>
      <c r="FJG21" s="396"/>
      <c r="FJH21" s="396"/>
      <c r="FJI21" s="396"/>
      <c r="FJJ21" s="396"/>
      <c r="FJK21" s="396"/>
      <c r="FJL21" s="396"/>
      <c r="FJM21" s="396"/>
      <c r="FJN21" s="396"/>
      <c r="FJO21" s="396"/>
      <c r="FJP21" s="396"/>
      <c r="FJQ21" s="396"/>
      <c r="FJR21" s="396"/>
      <c r="FJS21" s="396"/>
      <c r="FJT21" s="396"/>
      <c r="FJU21" s="396"/>
      <c r="FJV21" s="396"/>
      <c r="FJW21" s="396"/>
      <c r="FJX21" s="396"/>
      <c r="FJY21" s="396"/>
      <c r="FJZ21" s="396"/>
      <c r="FKA21" s="396"/>
      <c r="FKB21" s="396"/>
      <c r="FKC21" s="396"/>
      <c r="FKD21" s="396"/>
      <c r="FKE21" s="396"/>
      <c r="FKF21" s="396"/>
      <c r="FKG21" s="396"/>
      <c r="FKH21" s="396"/>
      <c r="FKI21" s="396"/>
      <c r="FKJ21" s="396"/>
      <c r="FKK21" s="396"/>
      <c r="FKL21" s="396"/>
      <c r="FKM21" s="396"/>
      <c r="FKN21" s="396"/>
      <c r="FKO21" s="396"/>
      <c r="FKP21" s="396"/>
      <c r="FKQ21" s="396"/>
      <c r="FKR21" s="396"/>
      <c r="FKS21" s="396"/>
      <c r="FKT21" s="396"/>
      <c r="FKU21" s="396"/>
      <c r="FKV21" s="396"/>
      <c r="FKW21" s="396"/>
      <c r="FKX21" s="396"/>
      <c r="FKY21" s="396"/>
      <c r="FKZ21" s="396"/>
      <c r="FLA21" s="396"/>
      <c r="FLB21" s="396"/>
      <c r="FLC21" s="396"/>
      <c r="FLD21" s="396"/>
      <c r="FLE21" s="396"/>
      <c r="FLF21" s="396"/>
      <c r="FLG21" s="396"/>
      <c r="FLH21" s="396"/>
      <c r="FLI21" s="396"/>
      <c r="FLJ21" s="396"/>
      <c r="FLK21" s="396"/>
      <c r="FLL21" s="396"/>
      <c r="FLM21" s="396"/>
      <c r="FLN21" s="396"/>
      <c r="FLO21" s="396"/>
      <c r="FLP21" s="396"/>
      <c r="FLQ21" s="396"/>
      <c r="FLR21" s="396"/>
      <c r="FLS21" s="396"/>
      <c r="FLT21" s="396"/>
      <c r="FLU21" s="396"/>
      <c r="FLV21" s="396"/>
      <c r="FLW21" s="396"/>
      <c r="FLX21" s="396"/>
      <c r="FLY21" s="396"/>
      <c r="FLZ21" s="396"/>
      <c r="FMA21" s="396"/>
      <c r="FMB21" s="396"/>
      <c r="FMC21" s="396"/>
      <c r="FMD21" s="396"/>
      <c r="FME21" s="396"/>
      <c r="FMF21" s="396"/>
      <c r="FMG21" s="396"/>
      <c r="FMH21" s="396"/>
      <c r="FMI21" s="396"/>
      <c r="FMJ21" s="396"/>
      <c r="FMK21" s="396"/>
      <c r="FML21" s="396"/>
      <c r="FMM21" s="396"/>
      <c r="FMN21" s="396"/>
      <c r="FMO21" s="396"/>
      <c r="FMP21" s="396"/>
      <c r="FMQ21" s="396"/>
      <c r="FMR21" s="396"/>
      <c r="FMS21" s="396"/>
      <c r="FMT21" s="396"/>
      <c r="FMU21" s="396"/>
      <c r="FMV21" s="396"/>
      <c r="FMW21" s="396"/>
      <c r="FMX21" s="396"/>
      <c r="FMY21" s="396"/>
      <c r="FMZ21" s="396"/>
      <c r="FNA21" s="396"/>
      <c r="FNB21" s="396"/>
      <c r="FNC21" s="396"/>
      <c r="FND21" s="396"/>
      <c r="FNE21" s="396"/>
      <c r="FNF21" s="396"/>
      <c r="FNG21" s="396"/>
      <c r="FNH21" s="396"/>
      <c r="FNI21" s="396"/>
      <c r="FNJ21" s="396"/>
      <c r="FNK21" s="396"/>
      <c r="FNL21" s="396"/>
      <c r="FNM21" s="396"/>
      <c r="FNN21" s="396"/>
      <c r="FNO21" s="396"/>
      <c r="FNP21" s="396"/>
      <c r="FNQ21" s="396"/>
      <c r="FNR21" s="396"/>
      <c r="FNS21" s="396"/>
      <c r="FNT21" s="396"/>
      <c r="FNU21" s="396"/>
      <c r="FNV21" s="396"/>
      <c r="FNW21" s="396"/>
      <c r="FNX21" s="396"/>
      <c r="FNY21" s="396"/>
      <c r="FNZ21" s="396"/>
      <c r="FOA21" s="396"/>
      <c r="FOB21" s="396"/>
      <c r="FOC21" s="396"/>
      <c r="FOD21" s="396"/>
      <c r="FOE21" s="396"/>
      <c r="FOF21" s="396"/>
      <c r="FOG21" s="396"/>
      <c r="FOH21" s="396"/>
      <c r="FOI21" s="396"/>
      <c r="FOJ21" s="396"/>
      <c r="FOK21" s="396"/>
      <c r="FOL21" s="396"/>
      <c r="FOM21" s="396"/>
      <c r="FON21" s="396"/>
      <c r="FOO21" s="396"/>
      <c r="FOP21" s="396"/>
      <c r="FOQ21" s="396"/>
      <c r="FOR21" s="396"/>
      <c r="FOS21" s="396"/>
      <c r="FOT21" s="396"/>
      <c r="FOU21" s="396"/>
      <c r="FOV21" s="396"/>
      <c r="FOW21" s="396"/>
      <c r="FOX21" s="396"/>
      <c r="FOY21" s="396"/>
      <c r="FOZ21" s="396"/>
      <c r="FPA21" s="396"/>
      <c r="FPB21" s="396"/>
      <c r="FPC21" s="396"/>
      <c r="FPD21" s="396"/>
      <c r="FPE21" s="396"/>
      <c r="FPF21" s="396"/>
      <c r="FPG21" s="396"/>
      <c r="FPH21" s="396"/>
      <c r="FPI21" s="396"/>
      <c r="FPJ21" s="396"/>
      <c r="FPK21" s="396"/>
      <c r="FPL21" s="396"/>
      <c r="FPM21" s="396"/>
      <c r="FPN21" s="396"/>
      <c r="FPO21" s="396"/>
      <c r="FPP21" s="396"/>
      <c r="FPQ21" s="396"/>
      <c r="FPR21" s="396"/>
      <c r="FPS21" s="396"/>
      <c r="FPT21" s="396"/>
      <c r="FPU21" s="396"/>
      <c r="FPV21" s="396"/>
      <c r="FPW21" s="396"/>
      <c r="FPX21" s="396"/>
      <c r="FPY21" s="396"/>
      <c r="FPZ21" s="396"/>
      <c r="FQA21" s="396"/>
      <c r="FQB21" s="396"/>
      <c r="FQC21" s="396"/>
      <c r="FQD21" s="396"/>
      <c r="FQE21" s="396"/>
      <c r="FQF21" s="396"/>
      <c r="FQG21" s="396"/>
      <c r="FQH21" s="396"/>
      <c r="FQI21" s="396"/>
      <c r="FQJ21" s="396"/>
      <c r="FQK21" s="396"/>
      <c r="FQL21" s="396"/>
      <c r="FQM21" s="396"/>
      <c r="FQN21" s="396"/>
      <c r="FQO21" s="396"/>
      <c r="FQP21" s="396"/>
      <c r="FQQ21" s="396"/>
      <c r="FQR21" s="396"/>
      <c r="FQS21" s="396"/>
      <c r="FQT21" s="396"/>
      <c r="FQU21" s="396"/>
      <c r="FQV21" s="396"/>
      <c r="FQW21" s="396"/>
      <c r="FQX21" s="396"/>
      <c r="FQY21" s="396"/>
      <c r="FQZ21" s="396"/>
      <c r="FRA21" s="396"/>
      <c r="FRB21" s="396"/>
      <c r="FRC21" s="396"/>
      <c r="FRD21" s="396"/>
      <c r="FRE21" s="396"/>
      <c r="FRF21" s="396"/>
      <c r="FRG21" s="396"/>
      <c r="FRH21" s="396"/>
      <c r="FRI21" s="396"/>
      <c r="FRJ21" s="396"/>
      <c r="FRK21" s="396"/>
      <c r="FRL21" s="396"/>
      <c r="FRM21" s="396"/>
      <c r="FRN21" s="396"/>
      <c r="FRO21" s="396"/>
      <c r="FRP21" s="396"/>
      <c r="FRQ21" s="396"/>
      <c r="FRR21" s="396"/>
      <c r="FRS21" s="396"/>
      <c r="FRT21" s="396"/>
      <c r="FRU21" s="396"/>
      <c r="FRV21" s="396"/>
      <c r="FRW21" s="396"/>
      <c r="FRX21" s="396"/>
      <c r="FRY21" s="396"/>
      <c r="FRZ21" s="396"/>
      <c r="FSA21" s="396"/>
      <c r="FSB21" s="396"/>
      <c r="FSC21" s="396"/>
      <c r="FSD21" s="396"/>
      <c r="FSE21" s="396"/>
      <c r="FSF21" s="396"/>
      <c r="FSG21" s="396"/>
      <c r="FSH21" s="396"/>
      <c r="FSI21" s="396"/>
      <c r="FSJ21" s="396"/>
      <c r="FSK21" s="396"/>
      <c r="FSL21" s="396"/>
      <c r="FSM21" s="396"/>
      <c r="FSN21" s="396"/>
      <c r="FSO21" s="396"/>
      <c r="FSP21" s="396"/>
      <c r="FSQ21" s="396"/>
      <c r="FSR21" s="396"/>
      <c r="FSS21" s="396"/>
      <c r="FST21" s="396"/>
      <c r="FSU21" s="396"/>
      <c r="FSV21" s="396"/>
      <c r="FSW21" s="396"/>
      <c r="FSX21" s="396"/>
      <c r="FSY21" s="396"/>
      <c r="FSZ21" s="396"/>
      <c r="FTA21" s="396"/>
      <c r="FTB21" s="396"/>
      <c r="FTC21" s="396"/>
      <c r="FTD21" s="396"/>
      <c r="FTE21" s="396"/>
      <c r="FTF21" s="396"/>
      <c r="FTG21" s="396"/>
      <c r="FTH21" s="396"/>
      <c r="FTI21" s="396"/>
      <c r="FTJ21" s="396"/>
      <c r="FTK21" s="396"/>
      <c r="FTL21" s="396"/>
      <c r="FTM21" s="396"/>
      <c r="FTN21" s="396"/>
      <c r="FTO21" s="396"/>
      <c r="FTP21" s="396"/>
      <c r="FTQ21" s="396"/>
      <c r="FTR21" s="396"/>
      <c r="FTS21" s="396"/>
      <c r="FTT21" s="396"/>
      <c r="FTU21" s="396"/>
      <c r="FTV21" s="396"/>
      <c r="FTW21" s="396"/>
      <c r="FTX21" s="396"/>
      <c r="FTY21" s="396"/>
      <c r="FTZ21" s="396"/>
      <c r="FUA21" s="396"/>
      <c r="FUB21" s="396"/>
      <c r="FUC21" s="396"/>
      <c r="FUD21" s="396"/>
      <c r="FUE21" s="396"/>
      <c r="FUF21" s="396"/>
      <c r="FUG21" s="396"/>
      <c r="FUH21" s="396"/>
      <c r="FUI21" s="396"/>
      <c r="FUJ21" s="396"/>
      <c r="FUK21" s="396"/>
      <c r="FUL21" s="396"/>
      <c r="FUM21" s="396"/>
      <c r="FUN21" s="396"/>
      <c r="FUO21" s="396"/>
      <c r="FUP21" s="396"/>
      <c r="FUQ21" s="396"/>
      <c r="FUR21" s="396"/>
      <c r="FUS21" s="396"/>
      <c r="FUT21" s="396"/>
      <c r="FUU21" s="396"/>
      <c r="FUV21" s="396"/>
      <c r="FUW21" s="396"/>
      <c r="FUX21" s="396"/>
      <c r="FUY21" s="396"/>
      <c r="FUZ21" s="396"/>
      <c r="FVA21" s="396"/>
      <c r="FVB21" s="396"/>
      <c r="FVC21" s="396"/>
      <c r="FVD21" s="396"/>
      <c r="FVE21" s="396"/>
      <c r="FVF21" s="396"/>
      <c r="FVG21" s="396"/>
      <c r="FVH21" s="396"/>
      <c r="FVI21" s="396"/>
      <c r="FVJ21" s="396"/>
      <c r="FVK21" s="396"/>
      <c r="FVL21" s="396"/>
      <c r="FVM21" s="396"/>
      <c r="FVN21" s="396"/>
      <c r="FVO21" s="396"/>
      <c r="FVP21" s="396"/>
      <c r="FVQ21" s="396"/>
      <c r="FVR21" s="396"/>
      <c r="FVS21" s="396"/>
      <c r="FVT21" s="396"/>
      <c r="FVU21" s="396"/>
      <c r="FVV21" s="396"/>
      <c r="FVW21" s="396"/>
      <c r="FVX21" s="396"/>
      <c r="FVY21" s="396"/>
      <c r="FVZ21" s="396"/>
      <c r="FWA21" s="396"/>
      <c r="FWB21" s="396"/>
      <c r="FWC21" s="396"/>
      <c r="FWD21" s="396"/>
      <c r="FWE21" s="396"/>
      <c r="FWF21" s="396"/>
      <c r="FWG21" s="396"/>
      <c r="FWH21" s="396"/>
      <c r="FWI21" s="396"/>
      <c r="FWJ21" s="396"/>
      <c r="FWK21" s="396"/>
      <c r="FWL21" s="396"/>
      <c r="FWM21" s="396"/>
      <c r="FWN21" s="396"/>
      <c r="FWO21" s="396"/>
      <c r="FWP21" s="396"/>
      <c r="FWQ21" s="396"/>
      <c r="FWR21" s="396"/>
      <c r="FWS21" s="396"/>
      <c r="FWT21" s="396"/>
      <c r="FWU21" s="396"/>
      <c r="FWV21" s="396"/>
      <c r="FWW21" s="396"/>
      <c r="FWX21" s="396"/>
      <c r="FWY21" s="396"/>
      <c r="FWZ21" s="396"/>
      <c r="FXA21" s="396"/>
      <c r="FXB21" s="396"/>
      <c r="FXC21" s="396"/>
      <c r="FXD21" s="396"/>
      <c r="FXE21" s="396"/>
      <c r="FXF21" s="396"/>
      <c r="FXG21" s="396"/>
      <c r="FXH21" s="396"/>
      <c r="FXI21" s="396"/>
      <c r="FXJ21" s="396"/>
      <c r="FXK21" s="396"/>
      <c r="FXL21" s="396"/>
      <c r="FXM21" s="396"/>
      <c r="FXN21" s="396"/>
      <c r="FXO21" s="396"/>
      <c r="FXP21" s="396"/>
      <c r="FXQ21" s="396"/>
      <c r="FXR21" s="396"/>
      <c r="FXS21" s="396"/>
      <c r="FXT21" s="396"/>
      <c r="FXU21" s="396"/>
      <c r="FXV21" s="396"/>
      <c r="FXW21" s="396"/>
      <c r="FXX21" s="396"/>
      <c r="FXY21" s="396"/>
      <c r="FXZ21" s="396"/>
      <c r="FYA21" s="396"/>
      <c r="FYB21" s="396"/>
      <c r="FYC21" s="396"/>
      <c r="FYD21" s="396"/>
      <c r="FYE21" s="396"/>
      <c r="FYF21" s="396"/>
      <c r="FYG21" s="396"/>
      <c r="FYH21" s="396"/>
      <c r="FYI21" s="396"/>
      <c r="FYJ21" s="396"/>
      <c r="FYK21" s="396"/>
      <c r="FYL21" s="396"/>
      <c r="FYM21" s="396"/>
      <c r="FYN21" s="396"/>
      <c r="FYO21" s="396"/>
      <c r="FYP21" s="396"/>
      <c r="FYQ21" s="396"/>
      <c r="FYR21" s="396"/>
      <c r="FYS21" s="396"/>
      <c r="FYT21" s="396"/>
      <c r="FYU21" s="396"/>
      <c r="FYV21" s="396"/>
      <c r="FYW21" s="396"/>
      <c r="FYX21" s="396"/>
      <c r="FYY21" s="396"/>
      <c r="FYZ21" s="396"/>
      <c r="FZA21" s="396"/>
      <c r="FZB21" s="396"/>
      <c r="FZC21" s="396"/>
      <c r="FZD21" s="396"/>
      <c r="FZE21" s="396"/>
      <c r="FZF21" s="396"/>
      <c r="FZG21" s="396"/>
      <c r="FZH21" s="396"/>
      <c r="FZI21" s="396"/>
      <c r="FZJ21" s="396"/>
      <c r="FZK21" s="396"/>
      <c r="FZL21" s="396"/>
      <c r="FZM21" s="396"/>
      <c r="FZN21" s="396"/>
      <c r="FZO21" s="396"/>
      <c r="FZP21" s="396"/>
      <c r="FZQ21" s="396"/>
      <c r="FZR21" s="396"/>
      <c r="FZS21" s="396"/>
      <c r="FZT21" s="396"/>
      <c r="FZU21" s="396"/>
      <c r="FZV21" s="396"/>
      <c r="FZW21" s="396"/>
      <c r="FZX21" s="396"/>
      <c r="FZY21" s="396"/>
      <c r="FZZ21" s="396"/>
      <c r="GAA21" s="396"/>
      <c r="GAB21" s="396"/>
      <c r="GAC21" s="396"/>
      <c r="GAD21" s="396"/>
      <c r="GAE21" s="396"/>
      <c r="GAF21" s="396"/>
      <c r="GAG21" s="396"/>
      <c r="GAH21" s="396"/>
      <c r="GAI21" s="396"/>
      <c r="GAJ21" s="396"/>
      <c r="GAK21" s="396"/>
      <c r="GAL21" s="396"/>
      <c r="GAM21" s="396"/>
      <c r="GAN21" s="396"/>
      <c r="GAO21" s="396"/>
      <c r="GAP21" s="396"/>
      <c r="GAQ21" s="396"/>
      <c r="GAR21" s="396"/>
      <c r="GAS21" s="396"/>
      <c r="GAT21" s="396"/>
      <c r="GAU21" s="396"/>
      <c r="GAV21" s="396"/>
      <c r="GAW21" s="396"/>
      <c r="GAX21" s="396"/>
      <c r="GAY21" s="396"/>
      <c r="GAZ21" s="396"/>
      <c r="GBA21" s="396"/>
      <c r="GBB21" s="396"/>
      <c r="GBC21" s="396"/>
      <c r="GBD21" s="396"/>
      <c r="GBE21" s="396"/>
      <c r="GBF21" s="396"/>
      <c r="GBG21" s="396"/>
      <c r="GBH21" s="396"/>
      <c r="GBI21" s="396"/>
      <c r="GBJ21" s="396"/>
      <c r="GBK21" s="396"/>
      <c r="GBL21" s="396"/>
      <c r="GBM21" s="396"/>
      <c r="GBN21" s="396"/>
      <c r="GBO21" s="396"/>
      <c r="GBP21" s="396"/>
      <c r="GBQ21" s="396"/>
      <c r="GBR21" s="396"/>
      <c r="GBS21" s="396"/>
      <c r="GBT21" s="396"/>
      <c r="GBU21" s="396"/>
      <c r="GBV21" s="396"/>
      <c r="GBW21" s="396"/>
      <c r="GBX21" s="396"/>
      <c r="GBY21" s="396"/>
      <c r="GBZ21" s="396"/>
      <c r="GCA21" s="396"/>
      <c r="GCB21" s="396"/>
      <c r="GCC21" s="396"/>
      <c r="GCD21" s="396"/>
      <c r="GCE21" s="396"/>
      <c r="GCF21" s="396"/>
      <c r="GCG21" s="396"/>
      <c r="GCH21" s="396"/>
      <c r="GCI21" s="396"/>
      <c r="GCJ21" s="396"/>
      <c r="GCK21" s="396"/>
      <c r="GCL21" s="396"/>
      <c r="GCM21" s="396"/>
      <c r="GCN21" s="396"/>
      <c r="GCO21" s="396"/>
      <c r="GCP21" s="396"/>
      <c r="GCQ21" s="396"/>
      <c r="GCR21" s="396"/>
      <c r="GCS21" s="396"/>
      <c r="GCT21" s="396"/>
      <c r="GCU21" s="396"/>
      <c r="GCV21" s="396"/>
      <c r="GCW21" s="396"/>
      <c r="GCX21" s="396"/>
      <c r="GCY21" s="396"/>
      <c r="GCZ21" s="396"/>
      <c r="GDA21" s="396"/>
      <c r="GDB21" s="396"/>
      <c r="GDC21" s="396"/>
      <c r="GDD21" s="396"/>
      <c r="GDE21" s="396"/>
      <c r="GDF21" s="396"/>
      <c r="GDG21" s="396"/>
      <c r="GDH21" s="396"/>
      <c r="GDI21" s="396"/>
      <c r="GDJ21" s="396"/>
      <c r="GDK21" s="396"/>
      <c r="GDL21" s="396"/>
      <c r="GDM21" s="396"/>
      <c r="GDN21" s="396"/>
      <c r="GDO21" s="396"/>
      <c r="GDP21" s="396"/>
      <c r="GDQ21" s="396"/>
      <c r="GDR21" s="396"/>
      <c r="GDS21" s="396"/>
      <c r="GDT21" s="396"/>
      <c r="GDU21" s="396"/>
      <c r="GDV21" s="396"/>
      <c r="GDW21" s="396"/>
      <c r="GDX21" s="396"/>
      <c r="GDY21" s="396"/>
      <c r="GDZ21" s="396"/>
      <c r="GEA21" s="396"/>
      <c r="GEB21" s="396"/>
      <c r="GEC21" s="396"/>
      <c r="GED21" s="396"/>
      <c r="GEE21" s="396"/>
      <c r="GEF21" s="396"/>
      <c r="GEG21" s="396"/>
      <c r="GEH21" s="396"/>
      <c r="GEI21" s="396"/>
      <c r="GEJ21" s="396"/>
      <c r="GEK21" s="396"/>
      <c r="GEL21" s="396"/>
      <c r="GEM21" s="396"/>
      <c r="GEN21" s="396"/>
      <c r="GEO21" s="396"/>
      <c r="GEP21" s="396"/>
      <c r="GEQ21" s="396"/>
      <c r="GER21" s="396"/>
      <c r="GES21" s="396"/>
      <c r="GET21" s="396"/>
      <c r="GEU21" s="396"/>
      <c r="GEV21" s="396"/>
      <c r="GEW21" s="396"/>
      <c r="GEX21" s="396"/>
      <c r="GEY21" s="396"/>
      <c r="GEZ21" s="396"/>
      <c r="GFA21" s="396"/>
      <c r="GFB21" s="396"/>
      <c r="GFC21" s="396"/>
      <c r="GFD21" s="396"/>
      <c r="GFE21" s="396"/>
      <c r="GFF21" s="396"/>
      <c r="GFG21" s="396"/>
      <c r="GFH21" s="396"/>
      <c r="GFI21" s="396"/>
      <c r="GFJ21" s="396"/>
      <c r="GFK21" s="396"/>
      <c r="GFL21" s="396"/>
      <c r="GFM21" s="396"/>
      <c r="GFN21" s="396"/>
      <c r="GFO21" s="396"/>
      <c r="GFP21" s="396"/>
      <c r="GFQ21" s="396"/>
      <c r="GFR21" s="396"/>
      <c r="GFS21" s="396"/>
      <c r="GFT21" s="396"/>
      <c r="GFU21" s="396"/>
      <c r="GFV21" s="396"/>
      <c r="GFW21" s="396"/>
      <c r="GFX21" s="396"/>
      <c r="GFY21" s="396"/>
      <c r="GFZ21" s="396"/>
      <c r="GGA21" s="396"/>
      <c r="GGB21" s="396"/>
      <c r="GGC21" s="396"/>
      <c r="GGD21" s="396"/>
      <c r="GGE21" s="396"/>
      <c r="GGF21" s="396"/>
      <c r="GGG21" s="396"/>
      <c r="GGH21" s="396"/>
      <c r="GGI21" s="396"/>
      <c r="GGJ21" s="396"/>
      <c r="GGK21" s="396"/>
      <c r="GGL21" s="396"/>
      <c r="GGM21" s="396"/>
      <c r="GGN21" s="396"/>
      <c r="GGO21" s="396"/>
      <c r="GGP21" s="396"/>
      <c r="GGQ21" s="396"/>
      <c r="GGR21" s="396"/>
      <c r="GGS21" s="396"/>
      <c r="GGT21" s="396"/>
      <c r="GGU21" s="396"/>
      <c r="GGV21" s="396"/>
      <c r="GGW21" s="396"/>
      <c r="GGX21" s="396"/>
      <c r="GGY21" s="396"/>
      <c r="GGZ21" s="396"/>
      <c r="GHA21" s="396"/>
      <c r="GHB21" s="396"/>
      <c r="GHC21" s="396"/>
      <c r="GHD21" s="396"/>
      <c r="GHE21" s="396"/>
      <c r="GHF21" s="396"/>
      <c r="GHG21" s="396"/>
      <c r="GHH21" s="396"/>
      <c r="GHI21" s="396"/>
      <c r="GHJ21" s="396"/>
      <c r="GHK21" s="396"/>
      <c r="GHL21" s="396"/>
      <c r="GHM21" s="396"/>
      <c r="GHN21" s="396"/>
      <c r="GHO21" s="396"/>
      <c r="GHP21" s="396"/>
      <c r="GHQ21" s="396"/>
      <c r="GHR21" s="396"/>
      <c r="GHS21" s="396"/>
      <c r="GHT21" s="396"/>
      <c r="GHU21" s="396"/>
      <c r="GHV21" s="396"/>
      <c r="GHW21" s="396"/>
      <c r="GHX21" s="396"/>
      <c r="GHY21" s="396"/>
      <c r="GHZ21" s="396"/>
      <c r="GIA21" s="396"/>
      <c r="GIB21" s="396"/>
      <c r="GIC21" s="396"/>
      <c r="GID21" s="396"/>
      <c r="GIE21" s="396"/>
      <c r="GIF21" s="396"/>
      <c r="GIG21" s="396"/>
      <c r="GIH21" s="396"/>
      <c r="GII21" s="396"/>
      <c r="GIJ21" s="396"/>
      <c r="GIK21" s="396"/>
      <c r="GIL21" s="396"/>
      <c r="GIM21" s="396"/>
      <c r="GIN21" s="396"/>
      <c r="GIO21" s="396"/>
      <c r="GIP21" s="396"/>
      <c r="GIQ21" s="396"/>
      <c r="GIR21" s="396"/>
      <c r="GIS21" s="396"/>
      <c r="GIT21" s="396"/>
      <c r="GIU21" s="396"/>
      <c r="GIV21" s="396"/>
      <c r="GIW21" s="396"/>
      <c r="GIX21" s="396"/>
      <c r="GIY21" s="396"/>
      <c r="GIZ21" s="396"/>
      <c r="GJA21" s="396"/>
      <c r="GJB21" s="396"/>
      <c r="GJC21" s="396"/>
      <c r="GJD21" s="396"/>
      <c r="GJE21" s="396"/>
      <c r="GJF21" s="396"/>
      <c r="GJG21" s="396"/>
      <c r="GJH21" s="396"/>
      <c r="GJI21" s="396"/>
      <c r="GJJ21" s="396"/>
      <c r="GJK21" s="396"/>
      <c r="GJL21" s="396"/>
      <c r="GJM21" s="396"/>
      <c r="GJN21" s="396"/>
      <c r="GJO21" s="396"/>
      <c r="GJP21" s="396"/>
      <c r="GJQ21" s="396"/>
      <c r="GJR21" s="396"/>
      <c r="GJS21" s="396"/>
      <c r="GJT21" s="396"/>
      <c r="GJU21" s="396"/>
      <c r="GJV21" s="396"/>
      <c r="GJW21" s="396"/>
      <c r="GJX21" s="396"/>
      <c r="GJY21" s="396"/>
      <c r="GJZ21" s="396"/>
      <c r="GKA21" s="396"/>
      <c r="GKB21" s="396"/>
      <c r="GKC21" s="396"/>
      <c r="GKD21" s="396"/>
      <c r="GKE21" s="396"/>
      <c r="GKF21" s="396"/>
      <c r="GKG21" s="396"/>
      <c r="GKH21" s="396"/>
      <c r="GKI21" s="396"/>
      <c r="GKJ21" s="396"/>
      <c r="GKK21" s="396"/>
      <c r="GKL21" s="396"/>
      <c r="GKM21" s="396"/>
      <c r="GKN21" s="396"/>
      <c r="GKO21" s="396"/>
      <c r="GKP21" s="396"/>
      <c r="GKQ21" s="396"/>
      <c r="GKR21" s="396"/>
      <c r="GKS21" s="396"/>
      <c r="GKT21" s="396"/>
      <c r="GKU21" s="396"/>
      <c r="GKV21" s="396"/>
      <c r="GKW21" s="396"/>
      <c r="GKX21" s="396"/>
      <c r="GKY21" s="396"/>
      <c r="GKZ21" s="396"/>
      <c r="GLA21" s="396"/>
      <c r="GLB21" s="396"/>
      <c r="GLC21" s="396"/>
      <c r="GLD21" s="396"/>
      <c r="GLE21" s="396"/>
      <c r="GLF21" s="396"/>
      <c r="GLG21" s="396"/>
      <c r="GLH21" s="396"/>
      <c r="GLI21" s="396"/>
      <c r="GLJ21" s="396"/>
      <c r="GLK21" s="396"/>
      <c r="GLL21" s="396"/>
      <c r="GLM21" s="396"/>
      <c r="GLN21" s="396"/>
      <c r="GLO21" s="396"/>
      <c r="GLP21" s="396"/>
      <c r="GLQ21" s="396"/>
      <c r="GLR21" s="396"/>
      <c r="GLS21" s="396"/>
      <c r="GLT21" s="396"/>
      <c r="GLU21" s="396"/>
      <c r="GLV21" s="396"/>
      <c r="GLW21" s="396"/>
      <c r="GLX21" s="396"/>
      <c r="GLY21" s="396"/>
      <c r="GLZ21" s="396"/>
      <c r="GMA21" s="396"/>
      <c r="GMB21" s="396"/>
      <c r="GMC21" s="396"/>
      <c r="GMD21" s="396"/>
      <c r="GME21" s="396"/>
      <c r="GMF21" s="396"/>
      <c r="GMG21" s="396"/>
      <c r="GMH21" s="396"/>
      <c r="GMI21" s="396"/>
      <c r="GMJ21" s="396"/>
      <c r="GMK21" s="396"/>
      <c r="GML21" s="396"/>
      <c r="GMM21" s="396"/>
      <c r="GMN21" s="396"/>
      <c r="GMO21" s="396"/>
      <c r="GMP21" s="396"/>
      <c r="GMQ21" s="396"/>
      <c r="GMR21" s="396"/>
      <c r="GMS21" s="396"/>
      <c r="GMT21" s="396"/>
      <c r="GMU21" s="396"/>
      <c r="GMV21" s="396"/>
      <c r="GMW21" s="396"/>
      <c r="GMX21" s="396"/>
      <c r="GMY21" s="396"/>
      <c r="GMZ21" s="396"/>
      <c r="GNA21" s="396"/>
      <c r="GNB21" s="396"/>
      <c r="GNC21" s="396"/>
      <c r="GND21" s="396"/>
      <c r="GNE21" s="396"/>
      <c r="GNF21" s="396"/>
      <c r="GNG21" s="396"/>
      <c r="GNH21" s="396"/>
      <c r="GNI21" s="396"/>
      <c r="GNJ21" s="396"/>
      <c r="GNK21" s="396"/>
      <c r="GNL21" s="396"/>
      <c r="GNM21" s="396"/>
      <c r="GNN21" s="396"/>
      <c r="GNO21" s="396"/>
      <c r="GNP21" s="396"/>
      <c r="GNQ21" s="396"/>
      <c r="GNR21" s="396"/>
      <c r="GNS21" s="396"/>
      <c r="GNT21" s="396"/>
      <c r="GNU21" s="396"/>
      <c r="GNV21" s="396"/>
      <c r="GNW21" s="396"/>
      <c r="GNX21" s="396"/>
      <c r="GNY21" s="396"/>
      <c r="GNZ21" s="396"/>
      <c r="GOA21" s="396"/>
      <c r="GOB21" s="396"/>
      <c r="GOC21" s="396"/>
      <c r="GOD21" s="396"/>
      <c r="GOE21" s="396"/>
      <c r="GOF21" s="396"/>
      <c r="GOG21" s="396"/>
      <c r="GOH21" s="396"/>
      <c r="GOI21" s="396"/>
      <c r="GOJ21" s="396"/>
      <c r="GOK21" s="396"/>
      <c r="GOL21" s="396"/>
      <c r="GOM21" s="396"/>
      <c r="GON21" s="396"/>
      <c r="GOO21" s="396"/>
      <c r="GOP21" s="396"/>
      <c r="GOQ21" s="396"/>
      <c r="GOR21" s="396"/>
      <c r="GOS21" s="396"/>
      <c r="GOT21" s="396"/>
      <c r="GOU21" s="396"/>
      <c r="GOV21" s="396"/>
      <c r="GOW21" s="396"/>
      <c r="GOX21" s="396"/>
      <c r="GOY21" s="396"/>
      <c r="GOZ21" s="396"/>
      <c r="GPA21" s="396"/>
      <c r="GPB21" s="396"/>
      <c r="GPC21" s="396"/>
      <c r="GPD21" s="396"/>
      <c r="GPE21" s="396"/>
      <c r="GPF21" s="396"/>
      <c r="GPG21" s="396"/>
      <c r="GPH21" s="396"/>
      <c r="GPI21" s="396"/>
      <c r="GPJ21" s="396"/>
      <c r="GPK21" s="396"/>
      <c r="GPL21" s="396"/>
      <c r="GPM21" s="396"/>
      <c r="GPN21" s="396"/>
      <c r="GPO21" s="396"/>
      <c r="GPP21" s="396"/>
      <c r="GPQ21" s="396"/>
      <c r="GPR21" s="396"/>
      <c r="GPS21" s="396"/>
      <c r="GPT21" s="396"/>
      <c r="GPU21" s="396"/>
      <c r="GPV21" s="396"/>
      <c r="GPW21" s="396"/>
      <c r="GPX21" s="396"/>
      <c r="GPY21" s="396"/>
      <c r="GPZ21" s="396"/>
      <c r="GQA21" s="396"/>
      <c r="GQB21" s="396"/>
      <c r="GQC21" s="396"/>
      <c r="GQD21" s="396"/>
      <c r="GQE21" s="396"/>
      <c r="GQF21" s="396"/>
      <c r="GQG21" s="396"/>
      <c r="GQH21" s="396"/>
      <c r="GQI21" s="396"/>
      <c r="GQJ21" s="396"/>
      <c r="GQK21" s="396"/>
      <c r="GQL21" s="396"/>
      <c r="GQM21" s="396"/>
      <c r="GQN21" s="396"/>
      <c r="GQO21" s="396"/>
      <c r="GQP21" s="396"/>
      <c r="GQQ21" s="396"/>
      <c r="GQR21" s="396"/>
      <c r="GQS21" s="396"/>
      <c r="GQT21" s="396"/>
      <c r="GQU21" s="396"/>
      <c r="GQV21" s="396"/>
      <c r="GQW21" s="396"/>
      <c r="GQX21" s="396"/>
      <c r="GQY21" s="396"/>
      <c r="GQZ21" s="396"/>
      <c r="GRA21" s="396"/>
      <c r="GRB21" s="396"/>
      <c r="GRC21" s="396"/>
      <c r="GRD21" s="396"/>
      <c r="GRE21" s="396"/>
      <c r="GRF21" s="396"/>
      <c r="GRG21" s="396"/>
      <c r="GRH21" s="396"/>
      <c r="GRI21" s="396"/>
      <c r="GRJ21" s="396"/>
      <c r="GRK21" s="396"/>
      <c r="GRL21" s="396"/>
      <c r="GRM21" s="396"/>
      <c r="GRN21" s="396"/>
      <c r="GRO21" s="396"/>
      <c r="GRP21" s="396"/>
      <c r="GRQ21" s="396"/>
      <c r="GRR21" s="396"/>
      <c r="GRS21" s="396"/>
      <c r="GRT21" s="396"/>
      <c r="GRU21" s="396"/>
      <c r="GRV21" s="396"/>
      <c r="GRW21" s="396"/>
      <c r="GRX21" s="396"/>
      <c r="GRY21" s="396"/>
      <c r="GRZ21" s="396"/>
      <c r="GSA21" s="396"/>
      <c r="GSB21" s="396"/>
      <c r="GSC21" s="396"/>
      <c r="GSD21" s="396"/>
      <c r="GSE21" s="396"/>
      <c r="GSF21" s="396"/>
      <c r="GSG21" s="396"/>
      <c r="GSH21" s="396"/>
      <c r="GSI21" s="396"/>
      <c r="GSJ21" s="396"/>
      <c r="GSK21" s="396"/>
      <c r="GSL21" s="396"/>
      <c r="GSM21" s="396"/>
      <c r="GSN21" s="396"/>
      <c r="GSO21" s="396"/>
      <c r="GSP21" s="396"/>
      <c r="GSQ21" s="396"/>
      <c r="GSR21" s="396"/>
      <c r="GSS21" s="396"/>
      <c r="GST21" s="396"/>
      <c r="GSU21" s="396"/>
      <c r="GSV21" s="396"/>
      <c r="GSW21" s="396"/>
      <c r="GSX21" s="396"/>
      <c r="GSY21" s="396"/>
      <c r="GSZ21" s="396"/>
      <c r="GTA21" s="396"/>
      <c r="GTB21" s="396"/>
      <c r="GTC21" s="396"/>
      <c r="GTD21" s="396"/>
      <c r="GTE21" s="396"/>
      <c r="GTF21" s="396"/>
      <c r="GTG21" s="396"/>
      <c r="GTH21" s="396"/>
      <c r="GTI21" s="396"/>
      <c r="GTJ21" s="396"/>
      <c r="GTK21" s="396"/>
      <c r="GTL21" s="396"/>
      <c r="GTM21" s="396"/>
      <c r="GTN21" s="396"/>
      <c r="GTO21" s="396"/>
      <c r="GTP21" s="396"/>
      <c r="GTQ21" s="396"/>
      <c r="GTR21" s="396"/>
      <c r="GTS21" s="396"/>
      <c r="GTT21" s="396"/>
      <c r="GTU21" s="396"/>
      <c r="GTV21" s="396"/>
      <c r="GTW21" s="396"/>
      <c r="GTX21" s="396"/>
      <c r="GTY21" s="396"/>
      <c r="GTZ21" s="396"/>
      <c r="GUA21" s="396"/>
      <c r="GUB21" s="396"/>
      <c r="GUC21" s="396"/>
      <c r="GUD21" s="396"/>
      <c r="GUE21" s="396"/>
      <c r="GUF21" s="396"/>
      <c r="GUG21" s="396"/>
      <c r="GUH21" s="396"/>
      <c r="GUI21" s="396"/>
      <c r="GUJ21" s="396"/>
      <c r="GUK21" s="396"/>
      <c r="GUL21" s="396"/>
      <c r="GUM21" s="396"/>
      <c r="GUN21" s="396"/>
      <c r="GUO21" s="396"/>
      <c r="GUP21" s="396"/>
      <c r="GUQ21" s="396"/>
      <c r="GUR21" s="396"/>
      <c r="GUS21" s="396"/>
      <c r="GUT21" s="396"/>
      <c r="GUU21" s="396"/>
      <c r="GUV21" s="396"/>
      <c r="GUW21" s="396"/>
      <c r="GUX21" s="396"/>
      <c r="GUY21" s="396"/>
      <c r="GUZ21" s="396"/>
      <c r="GVA21" s="396"/>
      <c r="GVB21" s="396"/>
      <c r="GVC21" s="396"/>
      <c r="GVD21" s="396"/>
      <c r="GVE21" s="396"/>
      <c r="GVF21" s="396"/>
      <c r="GVG21" s="396"/>
      <c r="GVH21" s="396"/>
      <c r="GVI21" s="396"/>
      <c r="GVJ21" s="396"/>
      <c r="GVK21" s="396"/>
      <c r="GVL21" s="396"/>
      <c r="GVM21" s="396"/>
      <c r="GVN21" s="396"/>
      <c r="GVO21" s="396"/>
      <c r="GVP21" s="396"/>
      <c r="GVQ21" s="396"/>
      <c r="GVR21" s="396"/>
      <c r="GVS21" s="396"/>
      <c r="GVT21" s="396"/>
      <c r="GVU21" s="396"/>
      <c r="GVV21" s="396"/>
      <c r="GVW21" s="396"/>
      <c r="GVX21" s="396"/>
      <c r="GVY21" s="396"/>
      <c r="GVZ21" s="396"/>
      <c r="GWA21" s="396"/>
      <c r="GWB21" s="396"/>
      <c r="GWC21" s="396"/>
      <c r="GWD21" s="396"/>
      <c r="GWE21" s="396"/>
      <c r="GWF21" s="396"/>
      <c r="GWG21" s="396"/>
      <c r="GWH21" s="396"/>
      <c r="GWI21" s="396"/>
      <c r="GWJ21" s="396"/>
      <c r="GWK21" s="396"/>
      <c r="GWL21" s="396"/>
      <c r="GWM21" s="396"/>
      <c r="GWN21" s="396"/>
      <c r="GWO21" s="396"/>
      <c r="GWP21" s="396"/>
      <c r="GWQ21" s="396"/>
      <c r="GWR21" s="396"/>
      <c r="GWS21" s="396"/>
      <c r="GWT21" s="396"/>
      <c r="GWU21" s="396"/>
      <c r="GWV21" s="396"/>
      <c r="GWW21" s="396"/>
      <c r="GWX21" s="396"/>
      <c r="GWY21" s="396"/>
      <c r="GWZ21" s="396"/>
      <c r="GXA21" s="396"/>
      <c r="GXB21" s="396"/>
      <c r="GXC21" s="396"/>
      <c r="GXD21" s="396"/>
      <c r="GXE21" s="396"/>
      <c r="GXF21" s="396"/>
      <c r="GXG21" s="396"/>
      <c r="GXH21" s="396"/>
      <c r="GXI21" s="396"/>
      <c r="GXJ21" s="396"/>
      <c r="GXK21" s="396"/>
      <c r="GXL21" s="396"/>
      <c r="GXM21" s="396"/>
      <c r="GXN21" s="396"/>
      <c r="GXO21" s="396"/>
      <c r="GXP21" s="396"/>
      <c r="GXQ21" s="396"/>
      <c r="GXR21" s="396"/>
      <c r="GXS21" s="396"/>
      <c r="GXT21" s="396"/>
      <c r="GXU21" s="396"/>
      <c r="GXV21" s="396"/>
      <c r="GXW21" s="396"/>
      <c r="GXX21" s="396"/>
      <c r="GXY21" s="396"/>
      <c r="GXZ21" s="396"/>
      <c r="GYA21" s="396"/>
      <c r="GYB21" s="396"/>
      <c r="GYC21" s="396"/>
      <c r="GYD21" s="396"/>
      <c r="GYE21" s="396"/>
      <c r="GYF21" s="396"/>
      <c r="GYG21" s="396"/>
      <c r="GYH21" s="396"/>
      <c r="GYI21" s="396"/>
      <c r="GYJ21" s="396"/>
      <c r="GYK21" s="396"/>
      <c r="GYL21" s="396"/>
      <c r="GYM21" s="396"/>
      <c r="GYN21" s="396"/>
      <c r="GYO21" s="396"/>
      <c r="GYP21" s="396"/>
      <c r="GYQ21" s="396"/>
      <c r="GYR21" s="396"/>
      <c r="GYS21" s="396"/>
      <c r="GYT21" s="396"/>
      <c r="GYU21" s="396"/>
      <c r="GYV21" s="396"/>
      <c r="GYW21" s="396"/>
      <c r="GYX21" s="396"/>
      <c r="GYY21" s="396"/>
      <c r="GYZ21" s="396"/>
      <c r="GZA21" s="396"/>
      <c r="GZB21" s="396"/>
      <c r="GZC21" s="396"/>
      <c r="GZD21" s="396"/>
      <c r="GZE21" s="396"/>
      <c r="GZF21" s="396"/>
      <c r="GZG21" s="396"/>
      <c r="GZH21" s="396"/>
      <c r="GZI21" s="396"/>
      <c r="GZJ21" s="396"/>
      <c r="GZK21" s="396"/>
      <c r="GZL21" s="396"/>
      <c r="GZM21" s="396"/>
      <c r="GZN21" s="396"/>
      <c r="GZO21" s="396"/>
      <c r="GZP21" s="396"/>
      <c r="GZQ21" s="396"/>
      <c r="GZR21" s="396"/>
      <c r="GZS21" s="396"/>
      <c r="GZT21" s="396"/>
      <c r="GZU21" s="396"/>
      <c r="GZV21" s="396"/>
      <c r="GZW21" s="396"/>
      <c r="GZX21" s="396"/>
      <c r="GZY21" s="396"/>
      <c r="GZZ21" s="396"/>
      <c r="HAA21" s="396"/>
      <c r="HAB21" s="396"/>
      <c r="HAC21" s="396"/>
      <c r="HAD21" s="396"/>
      <c r="HAE21" s="396"/>
      <c r="HAF21" s="396"/>
      <c r="HAG21" s="396"/>
      <c r="HAH21" s="396"/>
      <c r="HAI21" s="396"/>
      <c r="HAJ21" s="396"/>
      <c r="HAK21" s="396"/>
      <c r="HAL21" s="396"/>
      <c r="HAM21" s="396"/>
      <c r="HAN21" s="396"/>
      <c r="HAO21" s="396"/>
      <c r="HAP21" s="396"/>
      <c r="HAQ21" s="396"/>
      <c r="HAR21" s="396"/>
      <c r="HAS21" s="396"/>
      <c r="HAT21" s="396"/>
      <c r="HAU21" s="396"/>
      <c r="HAV21" s="396"/>
      <c r="HAW21" s="396"/>
      <c r="HAX21" s="396"/>
      <c r="HAY21" s="396"/>
      <c r="HAZ21" s="396"/>
      <c r="HBA21" s="396"/>
      <c r="HBB21" s="396"/>
      <c r="HBC21" s="396"/>
      <c r="HBD21" s="396"/>
      <c r="HBE21" s="396"/>
      <c r="HBF21" s="396"/>
      <c r="HBG21" s="396"/>
      <c r="HBH21" s="396"/>
      <c r="HBI21" s="396"/>
      <c r="HBJ21" s="396"/>
      <c r="HBK21" s="396"/>
      <c r="HBL21" s="396"/>
      <c r="HBM21" s="396"/>
      <c r="HBN21" s="396"/>
      <c r="HBO21" s="396"/>
      <c r="HBP21" s="396"/>
      <c r="HBQ21" s="396"/>
      <c r="HBR21" s="396"/>
      <c r="HBS21" s="396"/>
      <c r="HBT21" s="396"/>
      <c r="HBU21" s="396"/>
      <c r="HBV21" s="396"/>
      <c r="HBW21" s="396"/>
      <c r="HBX21" s="396"/>
      <c r="HBY21" s="396"/>
      <c r="HBZ21" s="396"/>
      <c r="HCA21" s="396"/>
      <c r="HCB21" s="396"/>
      <c r="HCC21" s="396"/>
      <c r="HCD21" s="396"/>
      <c r="HCE21" s="396"/>
      <c r="HCF21" s="396"/>
      <c r="HCG21" s="396"/>
      <c r="HCH21" s="396"/>
      <c r="HCI21" s="396"/>
      <c r="HCJ21" s="396"/>
      <c r="HCK21" s="396"/>
      <c r="HCL21" s="396"/>
      <c r="HCM21" s="396"/>
      <c r="HCN21" s="396"/>
      <c r="HCO21" s="396"/>
      <c r="HCP21" s="396"/>
      <c r="HCQ21" s="396"/>
      <c r="HCR21" s="396"/>
      <c r="HCS21" s="396"/>
      <c r="HCT21" s="396"/>
      <c r="HCU21" s="396"/>
      <c r="HCV21" s="396"/>
      <c r="HCW21" s="396"/>
      <c r="HCX21" s="396"/>
      <c r="HCY21" s="396"/>
      <c r="HCZ21" s="396"/>
      <c r="HDA21" s="396"/>
      <c r="HDB21" s="396"/>
      <c r="HDC21" s="396"/>
      <c r="HDD21" s="396"/>
      <c r="HDE21" s="396"/>
      <c r="HDF21" s="396"/>
      <c r="HDG21" s="396"/>
      <c r="HDH21" s="396"/>
      <c r="HDI21" s="396"/>
      <c r="HDJ21" s="396"/>
      <c r="HDK21" s="396"/>
      <c r="HDL21" s="396"/>
      <c r="HDM21" s="396"/>
      <c r="HDN21" s="396"/>
      <c r="HDO21" s="396"/>
      <c r="HDP21" s="396"/>
      <c r="HDQ21" s="396"/>
      <c r="HDR21" s="396"/>
      <c r="HDS21" s="396"/>
      <c r="HDT21" s="396"/>
      <c r="HDU21" s="396"/>
      <c r="HDV21" s="396"/>
      <c r="HDW21" s="396"/>
      <c r="HDX21" s="396"/>
      <c r="HDY21" s="396"/>
      <c r="HDZ21" s="396"/>
      <c r="HEA21" s="396"/>
      <c r="HEB21" s="396"/>
      <c r="HEC21" s="396"/>
      <c r="HED21" s="396"/>
      <c r="HEE21" s="396"/>
      <c r="HEF21" s="396"/>
      <c r="HEG21" s="396"/>
      <c r="HEH21" s="396"/>
      <c r="HEI21" s="396"/>
      <c r="HEJ21" s="396"/>
      <c r="HEK21" s="396"/>
      <c r="HEL21" s="396"/>
      <c r="HEM21" s="396"/>
      <c r="HEN21" s="396"/>
      <c r="HEO21" s="396"/>
      <c r="HEP21" s="396"/>
      <c r="HEQ21" s="396"/>
      <c r="HER21" s="396"/>
      <c r="HES21" s="396"/>
      <c r="HET21" s="396"/>
      <c r="HEU21" s="396"/>
      <c r="HEV21" s="396"/>
      <c r="HEW21" s="396"/>
      <c r="HEX21" s="396"/>
      <c r="HEY21" s="396"/>
      <c r="HEZ21" s="396"/>
      <c r="HFA21" s="396"/>
      <c r="HFB21" s="396"/>
      <c r="HFC21" s="396"/>
      <c r="HFD21" s="396"/>
      <c r="HFE21" s="396"/>
      <c r="HFF21" s="396"/>
      <c r="HFG21" s="396"/>
      <c r="HFH21" s="396"/>
      <c r="HFI21" s="396"/>
      <c r="HFJ21" s="396"/>
      <c r="HFK21" s="396"/>
      <c r="HFL21" s="396"/>
      <c r="HFM21" s="396"/>
      <c r="HFN21" s="396"/>
      <c r="HFO21" s="396"/>
      <c r="HFP21" s="396"/>
      <c r="HFQ21" s="396"/>
      <c r="HFR21" s="396"/>
      <c r="HFS21" s="396"/>
      <c r="HFT21" s="396"/>
      <c r="HFU21" s="396"/>
      <c r="HFV21" s="396"/>
      <c r="HFW21" s="396"/>
      <c r="HFX21" s="396"/>
      <c r="HFY21" s="396"/>
      <c r="HFZ21" s="396"/>
      <c r="HGA21" s="396"/>
      <c r="HGB21" s="396"/>
      <c r="HGC21" s="396"/>
      <c r="HGD21" s="396"/>
      <c r="HGE21" s="396"/>
      <c r="HGF21" s="396"/>
      <c r="HGG21" s="396"/>
      <c r="HGH21" s="396"/>
      <c r="HGI21" s="396"/>
      <c r="HGJ21" s="396"/>
      <c r="HGK21" s="396"/>
      <c r="HGL21" s="396"/>
      <c r="HGM21" s="396"/>
      <c r="HGN21" s="396"/>
      <c r="HGO21" s="396"/>
      <c r="HGP21" s="396"/>
      <c r="HGQ21" s="396"/>
      <c r="HGR21" s="396"/>
      <c r="HGS21" s="396"/>
      <c r="HGT21" s="396"/>
      <c r="HGU21" s="396"/>
      <c r="HGV21" s="396"/>
      <c r="HGW21" s="396"/>
      <c r="HGX21" s="396"/>
      <c r="HGY21" s="396"/>
      <c r="HGZ21" s="396"/>
      <c r="HHA21" s="396"/>
      <c r="HHB21" s="396"/>
      <c r="HHC21" s="396"/>
      <c r="HHD21" s="396"/>
      <c r="HHE21" s="396"/>
      <c r="HHF21" s="396"/>
      <c r="HHG21" s="396"/>
      <c r="HHH21" s="396"/>
      <c r="HHI21" s="396"/>
      <c r="HHJ21" s="396"/>
      <c r="HHK21" s="396"/>
      <c r="HHL21" s="396"/>
      <c r="HHM21" s="396"/>
      <c r="HHN21" s="396"/>
      <c r="HHO21" s="396"/>
      <c r="HHP21" s="396"/>
      <c r="HHQ21" s="396"/>
      <c r="HHR21" s="396"/>
      <c r="HHS21" s="396"/>
      <c r="HHT21" s="396"/>
      <c r="HHU21" s="396"/>
      <c r="HHV21" s="396"/>
      <c r="HHW21" s="396"/>
      <c r="HHX21" s="396"/>
      <c r="HHY21" s="396"/>
      <c r="HHZ21" s="396"/>
      <c r="HIA21" s="396"/>
      <c r="HIB21" s="396"/>
      <c r="HIC21" s="396"/>
      <c r="HID21" s="396"/>
      <c r="HIE21" s="396"/>
      <c r="HIF21" s="396"/>
      <c r="HIG21" s="396"/>
      <c r="HIH21" s="396"/>
      <c r="HII21" s="396"/>
      <c r="HIJ21" s="396"/>
      <c r="HIK21" s="396"/>
      <c r="HIL21" s="396"/>
      <c r="HIM21" s="396"/>
      <c r="HIN21" s="396"/>
      <c r="HIO21" s="396"/>
      <c r="HIP21" s="396"/>
      <c r="HIQ21" s="396"/>
      <c r="HIR21" s="396"/>
      <c r="HIS21" s="396"/>
      <c r="HIT21" s="396"/>
      <c r="HIU21" s="396"/>
      <c r="HIV21" s="396"/>
      <c r="HIW21" s="396"/>
      <c r="HIX21" s="396"/>
      <c r="HIY21" s="396"/>
      <c r="HIZ21" s="396"/>
      <c r="HJA21" s="396"/>
      <c r="HJB21" s="396"/>
      <c r="HJC21" s="396"/>
      <c r="HJD21" s="396"/>
      <c r="HJE21" s="396"/>
      <c r="HJF21" s="396"/>
      <c r="HJG21" s="396"/>
      <c r="HJH21" s="396"/>
      <c r="HJI21" s="396"/>
      <c r="HJJ21" s="396"/>
      <c r="HJK21" s="396"/>
      <c r="HJL21" s="396"/>
      <c r="HJM21" s="396"/>
      <c r="HJN21" s="396"/>
      <c r="HJO21" s="396"/>
      <c r="HJP21" s="396"/>
      <c r="HJQ21" s="396"/>
      <c r="HJR21" s="396"/>
      <c r="HJS21" s="396"/>
      <c r="HJT21" s="396"/>
      <c r="HJU21" s="396"/>
      <c r="HJV21" s="396"/>
      <c r="HJW21" s="396"/>
      <c r="HJX21" s="396"/>
      <c r="HJY21" s="396"/>
      <c r="HJZ21" s="396"/>
      <c r="HKA21" s="396"/>
      <c r="HKB21" s="396"/>
      <c r="HKC21" s="396"/>
      <c r="HKD21" s="396"/>
      <c r="HKE21" s="396"/>
      <c r="HKF21" s="396"/>
      <c r="HKG21" s="396"/>
      <c r="HKH21" s="396"/>
      <c r="HKI21" s="396"/>
      <c r="HKJ21" s="396"/>
      <c r="HKK21" s="396"/>
      <c r="HKL21" s="396"/>
      <c r="HKM21" s="396"/>
      <c r="HKN21" s="396"/>
      <c r="HKO21" s="396"/>
      <c r="HKP21" s="396"/>
      <c r="HKQ21" s="396"/>
      <c r="HKR21" s="396"/>
      <c r="HKS21" s="396"/>
      <c r="HKT21" s="396"/>
      <c r="HKU21" s="396"/>
      <c r="HKV21" s="396"/>
      <c r="HKW21" s="396"/>
      <c r="HKX21" s="396"/>
      <c r="HKY21" s="396"/>
      <c r="HKZ21" s="396"/>
      <c r="HLA21" s="396"/>
      <c r="HLB21" s="396"/>
      <c r="HLC21" s="396"/>
      <c r="HLD21" s="396"/>
      <c r="HLE21" s="396"/>
      <c r="HLF21" s="396"/>
      <c r="HLG21" s="396"/>
      <c r="HLH21" s="396"/>
      <c r="HLI21" s="396"/>
      <c r="HLJ21" s="396"/>
      <c r="HLK21" s="396"/>
      <c r="HLL21" s="396"/>
      <c r="HLM21" s="396"/>
      <c r="HLN21" s="396"/>
      <c r="HLO21" s="396"/>
      <c r="HLP21" s="396"/>
      <c r="HLQ21" s="396"/>
      <c r="HLR21" s="396"/>
      <c r="HLS21" s="396"/>
      <c r="HLT21" s="396"/>
      <c r="HLU21" s="396"/>
      <c r="HLV21" s="396"/>
      <c r="HLW21" s="396"/>
      <c r="HLX21" s="396"/>
      <c r="HLY21" s="396"/>
      <c r="HLZ21" s="396"/>
      <c r="HMA21" s="396"/>
      <c r="HMB21" s="396"/>
      <c r="HMC21" s="396"/>
      <c r="HMD21" s="396"/>
      <c r="HME21" s="396"/>
      <c r="HMF21" s="396"/>
      <c r="HMG21" s="396"/>
      <c r="HMH21" s="396"/>
      <c r="HMI21" s="396"/>
      <c r="HMJ21" s="396"/>
      <c r="HMK21" s="396"/>
      <c r="HML21" s="396"/>
      <c r="HMM21" s="396"/>
      <c r="HMN21" s="396"/>
      <c r="HMO21" s="396"/>
      <c r="HMP21" s="396"/>
      <c r="HMQ21" s="396"/>
      <c r="HMR21" s="396"/>
      <c r="HMS21" s="396"/>
      <c r="HMT21" s="396"/>
      <c r="HMU21" s="396"/>
      <c r="HMV21" s="396"/>
      <c r="HMW21" s="396"/>
      <c r="HMX21" s="396"/>
      <c r="HMY21" s="396"/>
      <c r="HMZ21" s="396"/>
      <c r="HNA21" s="396"/>
      <c r="HNB21" s="396"/>
      <c r="HNC21" s="396"/>
      <c r="HND21" s="396"/>
      <c r="HNE21" s="396"/>
      <c r="HNF21" s="396"/>
      <c r="HNG21" s="396"/>
      <c r="HNH21" s="396"/>
      <c r="HNI21" s="396"/>
      <c r="HNJ21" s="396"/>
      <c r="HNK21" s="396"/>
      <c r="HNL21" s="396"/>
      <c r="HNM21" s="396"/>
      <c r="HNN21" s="396"/>
      <c r="HNO21" s="396"/>
      <c r="HNP21" s="396"/>
      <c r="HNQ21" s="396"/>
      <c r="HNR21" s="396"/>
      <c r="HNS21" s="396"/>
      <c r="HNT21" s="396"/>
      <c r="HNU21" s="396"/>
      <c r="HNV21" s="396"/>
      <c r="HNW21" s="396"/>
      <c r="HNX21" s="396"/>
      <c r="HNY21" s="396"/>
      <c r="HNZ21" s="396"/>
      <c r="HOA21" s="396"/>
      <c r="HOB21" s="396"/>
      <c r="HOC21" s="396"/>
      <c r="HOD21" s="396"/>
      <c r="HOE21" s="396"/>
      <c r="HOF21" s="396"/>
      <c r="HOG21" s="396"/>
      <c r="HOH21" s="396"/>
      <c r="HOI21" s="396"/>
      <c r="HOJ21" s="396"/>
      <c r="HOK21" s="396"/>
      <c r="HOL21" s="396"/>
      <c r="HOM21" s="396"/>
      <c r="HON21" s="396"/>
      <c r="HOO21" s="396"/>
      <c r="HOP21" s="396"/>
      <c r="HOQ21" s="396"/>
      <c r="HOR21" s="396"/>
      <c r="HOS21" s="396"/>
      <c r="HOT21" s="396"/>
      <c r="HOU21" s="396"/>
      <c r="HOV21" s="396"/>
      <c r="HOW21" s="396"/>
      <c r="HOX21" s="396"/>
      <c r="HOY21" s="396"/>
      <c r="HOZ21" s="396"/>
      <c r="HPA21" s="396"/>
      <c r="HPB21" s="396"/>
      <c r="HPC21" s="396"/>
      <c r="HPD21" s="396"/>
      <c r="HPE21" s="396"/>
      <c r="HPF21" s="396"/>
      <c r="HPG21" s="396"/>
      <c r="HPH21" s="396"/>
      <c r="HPI21" s="396"/>
      <c r="HPJ21" s="396"/>
      <c r="HPK21" s="396"/>
      <c r="HPL21" s="396"/>
      <c r="HPM21" s="396"/>
      <c r="HPN21" s="396"/>
      <c r="HPO21" s="396"/>
      <c r="HPP21" s="396"/>
      <c r="HPQ21" s="396"/>
      <c r="HPR21" s="396"/>
      <c r="HPS21" s="396"/>
      <c r="HPT21" s="396"/>
      <c r="HPU21" s="396"/>
      <c r="HPV21" s="396"/>
      <c r="HPW21" s="396"/>
      <c r="HPX21" s="396"/>
      <c r="HPY21" s="396"/>
      <c r="HPZ21" s="396"/>
      <c r="HQA21" s="396"/>
      <c r="HQB21" s="396"/>
      <c r="HQC21" s="396"/>
      <c r="HQD21" s="396"/>
      <c r="HQE21" s="396"/>
      <c r="HQF21" s="396"/>
      <c r="HQG21" s="396"/>
      <c r="HQH21" s="396"/>
      <c r="HQI21" s="396"/>
      <c r="HQJ21" s="396"/>
      <c r="HQK21" s="396"/>
      <c r="HQL21" s="396"/>
      <c r="HQM21" s="396"/>
      <c r="HQN21" s="396"/>
      <c r="HQO21" s="396"/>
      <c r="HQP21" s="396"/>
      <c r="HQQ21" s="396"/>
      <c r="HQR21" s="396"/>
      <c r="HQS21" s="396"/>
      <c r="HQT21" s="396"/>
      <c r="HQU21" s="396"/>
      <c r="HQV21" s="396"/>
      <c r="HQW21" s="396"/>
      <c r="HQX21" s="396"/>
      <c r="HQY21" s="396"/>
      <c r="HQZ21" s="396"/>
      <c r="HRA21" s="396"/>
      <c r="HRB21" s="396"/>
      <c r="HRC21" s="396"/>
      <c r="HRD21" s="396"/>
      <c r="HRE21" s="396"/>
      <c r="HRF21" s="396"/>
      <c r="HRG21" s="396"/>
      <c r="HRH21" s="396"/>
      <c r="HRI21" s="396"/>
      <c r="HRJ21" s="396"/>
      <c r="HRK21" s="396"/>
      <c r="HRL21" s="396"/>
      <c r="HRM21" s="396"/>
      <c r="HRN21" s="396"/>
      <c r="HRO21" s="396"/>
      <c r="HRP21" s="396"/>
      <c r="HRQ21" s="396"/>
      <c r="HRR21" s="396"/>
      <c r="HRS21" s="396"/>
      <c r="HRT21" s="396"/>
      <c r="HRU21" s="396"/>
      <c r="HRV21" s="396"/>
      <c r="HRW21" s="396"/>
      <c r="HRX21" s="396"/>
      <c r="HRY21" s="396"/>
      <c r="HRZ21" s="396"/>
      <c r="HSA21" s="396"/>
      <c r="HSB21" s="396"/>
      <c r="HSC21" s="396"/>
      <c r="HSD21" s="396"/>
      <c r="HSE21" s="396"/>
      <c r="HSF21" s="396"/>
      <c r="HSG21" s="396"/>
      <c r="HSH21" s="396"/>
      <c r="HSI21" s="396"/>
      <c r="HSJ21" s="396"/>
      <c r="HSK21" s="396"/>
      <c r="HSL21" s="396"/>
      <c r="HSM21" s="396"/>
      <c r="HSN21" s="396"/>
      <c r="HSO21" s="396"/>
      <c r="HSP21" s="396"/>
      <c r="HSQ21" s="396"/>
      <c r="HSR21" s="396"/>
      <c r="HSS21" s="396"/>
      <c r="HST21" s="396"/>
      <c r="HSU21" s="396"/>
      <c r="HSV21" s="396"/>
      <c r="HSW21" s="396"/>
      <c r="HSX21" s="396"/>
      <c r="HSY21" s="396"/>
      <c r="HSZ21" s="396"/>
      <c r="HTA21" s="396"/>
      <c r="HTB21" s="396"/>
      <c r="HTC21" s="396"/>
      <c r="HTD21" s="396"/>
      <c r="HTE21" s="396"/>
      <c r="HTF21" s="396"/>
      <c r="HTG21" s="396"/>
      <c r="HTH21" s="396"/>
      <c r="HTI21" s="396"/>
      <c r="HTJ21" s="396"/>
      <c r="HTK21" s="396"/>
      <c r="HTL21" s="396"/>
      <c r="HTM21" s="396"/>
      <c r="HTN21" s="396"/>
      <c r="HTO21" s="396"/>
      <c r="HTP21" s="396"/>
      <c r="HTQ21" s="396"/>
      <c r="HTR21" s="396"/>
      <c r="HTS21" s="396"/>
      <c r="HTT21" s="396"/>
      <c r="HTU21" s="396"/>
      <c r="HTV21" s="396"/>
      <c r="HTW21" s="396"/>
      <c r="HTX21" s="396"/>
      <c r="HTY21" s="396"/>
      <c r="HTZ21" s="396"/>
      <c r="HUA21" s="396"/>
      <c r="HUB21" s="396"/>
      <c r="HUC21" s="396"/>
      <c r="HUD21" s="396"/>
      <c r="HUE21" s="396"/>
      <c r="HUF21" s="396"/>
      <c r="HUG21" s="396"/>
      <c r="HUH21" s="396"/>
      <c r="HUI21" s="396"/>
      <c r="HUJ21" s="396"/>
      <c r="HUK21" s="396"/>
      <c r="HUL21" s="396"/>
      <c r="HUM21" s="396"/>
      <c r="HUN21" s="396"/>
      <c r="HUO21" s="396"/>
      <c r="HUP21" s="396"/>
      <c r="HUQ21" s="396"/>
      <c r="HUR21" s="396"/>
      <c r="HUS21" s="396"/>
      <c r="HUT21" s="396"/>
      <c r="HUU21" s="396"/>
      <c r="HUV21" s="396"/>
      <c r="HUW21" s="396"/>
      <c r="HUX21" s="396"/>
      <c r="HUY21" s="396"/>
      <c r="HUZ21" s="396"/>
      <c r="HVA21" s="396"/>
      <c r="HVB21" s="396"/>
      <c r="HVC21" s="396"/>
      <c r="HVD21" s="396"/>
      <c r="HVE21" s="396"/>
      <c r="HVF21" s="396"/>
      <c r="HVG21" s="396"/>
      <c r="HVH21" s="396"/>
      <c r="HVI21" s="396"/>
      <c r="HVJ21" s="396"/>
      <c r="HVK21" s="396"/>
      <c r="HVL21" s="396"/>
      <c r="HVM21" s="396"/>
      <c r="HVN21" s="396"/>
      <c r="HVO21" s="396"/>
      <c r="HVP21" s="396"/>
      <c r="HVQ21" s="396"/>
      <c r="HVR21" s="396"/>
      <c r="HVS21" s="396"/>
      <c r="HVT21" s="396"/>
      <c r="HVU21" s="396"/>
      <c r="HVV21" s="396"/>
      <c r="HVW21" s="396"/>
      <c r="HVX21" s="396"/>
      <c r="HVY21" s="396"/>
      <c r="HVZ21" s="396"/>
      <c r="HWA21" s="396"/>
      <c r="HWB21" s="396"/>
      <c r="HWC21" s="396"/>
      <c r="HWD21" s="396"/>
      <c r="HWE21" s="396"/>
      <c r="HWF21" s="396"/>
      <c r="HWG21" s="396"/>
      <c r="HWH21" s="396"/>
      <c r="HWI21" s="396"/>
      <c r="HWJ21" s="396"/>
      <c r="HWK21" s="396"/>
      <c r="HWL21" s="396"/>
      <c r="HWM21" s="396"/>
      <c r="HWN21" s="396"/>
      <c r="HWO21" s="396"/>
      <c r="HWP21" s="396"/>
      <c r="HWQ21" s="396"/>
      <c r="HWR21" s="396"/>
      <c r="HWS21" s="396"/>
      <c r="HWT21" s="396"/>
      <c r="HWU21" s="396"/>
      <c r="HWV21" s="396"/>
      <c r="HWW21" s="396"/>
      <c r="HWX21" s="396"/>
      <c r="HWY21" s="396"/>
      <c r="HWZ21" s="396"/>
      <c r="HXA21" s="396"/>
      <c r="HXB21" s="396"/>
      <c r="HXC21" s="396"/>
      <c r="HXD21" s="396"/>
      <c r="HXE21" s="396"/>
      <c r="HXF21" s="396"/>
      <c r="HXG21" s="396"/>
      <c r="HXH21" s="396"/>
      <c r="HXI21" s="396"/>
      <c r="HXJ21" s="396"/>
      <c r="HXK21" s="396"/>
      <c r="HXL21" s="396"/>
      <c r="HXM21" s="396"/>
      <c r="HXN21" s="396"/>
      <c r="HXO21" s="396"/>
      <c r="HXP21" s="396"/>
      <c r="HXQ21" s="396"/>
      <c r="HXR21" s="396"/>
      <c r="HXS21" s="396"/>
      <c r="HXT21" s="396"/>
      <c r="HXU21" s="396"/>
      <c r="HXV21" s="396"/>
      <c r="HXW21" s="396"/>
      <c r="HXX21" s="396"/>
      <c r="HXY21" s="396"/>
      <c r="HXZ21" s="396"/>
      <c r="HYA21" s="396"/>
      <c r="HYB21" s="396"/>
      <c r="HYC21" s="396"/>
      <c r="HYD21" s="396"/>
      <c r="HYE21" s="396"/>
      <c r="HYF21" s="396"/>
      <c r="HYG21" s="396"/>
      <c r="HYH21" s="396"/>
      <c r="HYI21" s="396"/>
      <c r="HYJ21" s="396"/>
      <c r="HYK21" s="396"/>
      <c r="HYL21" s="396"/>
      <c r="HYM21" s="396"/>
      <c r="HYN21" s="396"/>
      <c r="HYO21" s="396"/>
      <c r="HYP21" s="396"/>
      <c r="HYQ21" s="396"/>
      <c r="HYR21" s="396"/>
      <c r="HYS21" s="396"/>
      <c r="HYT21" s="396"/>
      <c r="HYU21" s="396"/>
      <c r="HYV21" s="396"/>
      <c r="HYW21" s="396"/>
      <c r="HYX21" s="396"/>
      <c r="HYY21" s="396"/>
      <c r="HYZ21" s="396"/>
      <c r="HZA21" s="396"/>
      <c r="HZB21" s="396"/>
      <c r="HZC21" s="396"/>
      <c r="HZD21" s="396"/>
      <c r="HZE21" s="396"/>
      <c r="HZF21" s="396"/>
      <c r="HZG21" s="396"/>
      <c r="HZH21" s="396"/>
      <c r="HZI21" s="396"/>
      <c r="HZJ21" s="396"/>
      <c r="HZK21" s="396"/>
      <c r="HZL21" s="396"/>
      <c r="HZM21" s="396"/>
      <c r="HZN21" s="396"/>
      <c r="HZO21" s="396"/>
      <c r="HZP21" s="396"/>
      <c r="HZQ21" s="396"/>
      <c r="HZR21" s="396"/>
      <c r="HZS21" s="396"/>
      <c r="HZT21" s="396"/>
      <c r="HZU21" s="396"/>
      <c r="HZV21" s="396"/>
      <c r="HZW21" s="396"/>
      <c r="HZX21" s="396"/>
      <c r="HZY21" s="396"/>
      <c r="HZZ21" s="396"/>
      <c r="IAA21" s="396"/>
      <c r="IAB21" s="396"/>
      <c r="IAC21" s="396"/>
      <c r="IAD21" s="396"/>
      <c r="IAE21" s="396"/>
      <c r="IAF21" s="396"/>
      <c r="IAG21" s="396"/>
      <c r="IAH21" s="396"/>
      <c r="IAI21" s="396"/>
      <c r="IAJ21" s="396"/>
      <c r="IAK21" s="396"/>
      <c r="IAL21" s="396"/>
      <c r="IAM21" s="396"/>
      <c r="IAN21" s="396"/>
      <c r="IAO21" s="396"/>
      <c r="IAP21" s="396"/>
      <c r="IAQ21" s="396"/>
      <c r="IAR21" s="396"/>
      <c r="IAS21" s="396"/>
      <c r="IAT21" s="396"/>
      <c r="IAU21" s="396"/>
      <c r="IAV21" s="396"/>
      <c r="IAW21" s="396"/>
      <c r="IAX21" s="396"/>
      <c r="IAY21" s="396"/>
      <c r="IAZ21" s="396"/>
      <c r="IBA21" s="396"/>
      <c r="IBB21" s="396"/>
      <c r="IBC21" s="396"/>
      <c r="IBD21" s="396"/>
      <c r="IBE21" s="396"/>
      <c r="IBF21" s="396"/>
      <c r="IBG21" s="396"/>
      <c r="IBH21" s="396"/>
      <c r="IBI21" s="396"/>
      <c r="IBJ21" s="396"/>
      <c r="IBK21" s="396"/>
      <c r="IBL21" s="396"/>
      <c r="IBM21" s="396"/>
      <c r="IBN21" s="396"/>
      <c r="IBO21" s="396"/>
      <c r="IBP21" s="396"/>
      <c r="IBQ21" s="396"/>
      <c r="IBR21" s="396"/>
      <c r="IBS21" s="396"/>
      <c r="IBT21" s="396"/>
      <c r="IBU21" s="396"/>
      <c r="IBV21" s="396"/>
      <c r="IBW21" s="396"/>
      <c r="IBX21" s="396"/>
      <c r="IBY21" s="396"/>
      <c r="IBZ21" s="396"/>
      <c r="ICA21" s="396"/>
      <c r="ICB21" s="396"/>
      <c r="ICC21" s="396"/>
      <c r="ICD21" s="396"/>
      <c r="ICE21" s="396"/>
      <c r="ICF21" s="396"/>
      <c r="ICG21" s="396"/>
      <c r="ICH21" s="396"/>
      <c r="ICI21" s="396"/>
      <c r="ICJ21" s="396"/>
      <c r="ICK21" s="396"/>
      <c r="ICL21" s="396"/>
      <c r="ICM21" s="396"/>
      <c r="ICN21" s="396"/>
      <c r="ICO21" s="396"/>
      <c r="ICP21" s="396"/>
      <c r="ICQ21" s="396"/>
      <c r="ICR21" s="396"/>
      <c r="ICS21" s="396"/>
      <c r="ICT21" s="396"/>
      <c r="ICU21" s="396"/>
      <c r="ICV21" s="396"/>
      <c r="ICW21" s="396"/>
      <c r="ICX21" s="396"/>
      <c r="ICY21" s="396"/>
      <c r="ICZ21" s="396"/>
      <c r="IDA21" s="396"/>
      <c r="IDB21" s="396"/>
      <c r="IDC21" s="396"/>
      <c r="IDD21" s="396"/>
      <c r="IDE21" s="396"/>
      <c r="IDF21" s="396"/>
      <c r="IDG21" s="396"/>
      <c r="IDH21" s="396"/>
      <c r="IDI21" s="396"/>
      <c r="IDJ21" s="396"/>
      <c r="IDK21" s="396"/>
      <c r="IDL21" s="396"/>
      <c r="IDM21" s="396"/>
      <c r="IDN21" s="396"/>
      <c r="IDO21" s="396"/>
      <c r="IDP21" s="396"/>
      <c r="IDQ21" s="396"/>
      <c r="IDR21" s="396"/>
      <c r="IDS21" s="396"/>
      <c r="IDT21" s="396"/>
      <c r="IDU21" s="396"/>
      <c r="IDV21" s="396"/>
      <c r="IDW21" s="396"/>
      <c r="IDX21" s="396"/>
      <c r="IDY21" s="396"/>
      <c r="IDZ21" s="396"/>
      <c r="IEA21" s="396"/>
      <c r="IEB21" s="396"/>
      <c r="IEC21" s="396"/>
      <c r="IED21" s="396"/>
      <c r="IEE21" s="396"/>
      <c r="IEF21" s="396"/>
      <c r="IEG21" s="396"/>
      <c r="IEH21" s="396"/>
      <c r="IEI21" s="396"/>
      <c r="IEJ21" s="396"/>
      <c r="IEK21" s="396"/>
      <c r="IEL21" s="396"/>
      <c r="IEM21" s="396"/>
      <c r="IEN21" s="396"/>
      <c r="IEO21" s="396"/>
      <c r="IEP21" s="396"/>
      <c r="IEQ21" s="396"/>
      <c r="IER21" s="396"/>
      <c r="IES21" s="396"/>
      <c r="IET21" s="396"/>
      <c r="IEU21" s="396"/>
      <c r="IEV21" s="396"/>
      <c r="IEW21" s="396"/>
      <c r="IEX21" s="396"/>
      <c r="IEY21" s="396"/>
      <c r="IEZ21" s="396"/>
      <c r="IFA21" s="396"/>
      <c r="IFB21" s="396"/>
      <c r="IFC21" s="396"/>
      <c r="IFD21" s="396"/>
      <c r="IFE21" s="396"/>
      <c r="IFF21" s="396"/>
      <c r="IFG21" s="396"/>
      <c r="IFH21" s="396"/>
      <c r="IFI21" s="396"/>
      <c r="IFJ21" s="396"/>
      <c r="IFK21" s="396"/>
      <c r="IFL21" s="396"/>
      <c r="IFM21" s="396"/>
      <c r="IFN21" s="396"/>
      <c r="IFO21" s="396"/>
      <c r="IFP21" s="396"/>
      <c r="IFQ21" s="396"/>
      <c r="IFR21" s="396"/>
      <c r="IFS21" s="396"/>
      <c r="IFT21" s="396"/>
      <c r="IFU21" s="396"/>
      <c r="IFV21" s="396"/>
      <c r="IFW21" s="396"/>
      <c r="IFX21" s="396"/>
      <c r="IFY21" s="396"/>
      <c r="IFZ21" s="396"/>
      <c r="IGA21" s="396"/>
      <c r="IGB21" s="396"/>
      <c r="IGC21" s="396"/>
      <c r="IGD21" s="396"/>
      <c r="IGE21" s="396"/>
      <c r="IGF21" s="396"/>
      <c r="IGG21" s="396"/>
      <c r="IGH21" s="396"/>
      <c r="IGI21" s="396"/>
      <c r="IGJ21" s="396"/>
      <c r="IGK21" s="396"/>
      <c r="IGL21" s="396"/>
      <c r="IGM21" s="396"/>
      <c r="IGN21" s="396"/>
      <c r="IGO21" s="396"/>
      <c r="IGP21" s="396"/>
      <c r="IGQ21" s="396"/>
      <c r="IGR21" s="396"/>
      <c r="IGS21" s="396"/>
      <c r="IGT21" s="396"/>
      <c r="IGU21" s="396"/>
      <c r="IGV21" s="396"/>
      <c r="IGW21" s="396"/>
      <c r="IGX21" s="396"/>
      <c r="IGY21" s="396"/>
      <c r="IGZ21" s="396"/>
      <c r="IHA21" s="396"/>
      <c r="IHB21" s="396"/>
      <c r="IHC21" s="396"/>
      <c r="IHD21" s="396"/>
      <c r="IHE21" s="396"/>
      <c r="IHF21" s="396"/>
      <c r="IHG21" s="396"/>
      <c r="IHH21" s="396"/>
      <c r="IHI21" s="396"/>
      <c r="IHJ21" s="396"/>
      <c r="IHK21" s="396"/>
      <c r="IHL21" s="396"/>
      <c r="IHM21" s="396"/>
      <c r="IHN21" s="396"/>
      <c r="IHO21" s="396"/>
      <c r="IHP21" s="396"/>
      <c r="IHQ21" s="396"/>
      <c r="IHR21" s="396"/>
      <c r="IHS21" s="396"/>
      <c r="IHT21" s="396"/>
      <c r="IHU21" s="396"/>
      <c r="IHV21" s="396"/>
      <c r="IHW21" s="396"/>
      <c r="IHX21" s="396"/>
      <c r="IHY21" s="396"/>
      <c r="IHZ21" s="396"/>
      <c r="IIA21" s="396"/>
      <c r="IIB21" s="396"/>
      <c r="IIC21" s="396"/>
      <c r="IID21" s="396"/>
      <c r="IIE21" s="396"/>
      <c r="IIF21" s="396"/>
      <c r="IIG21" s="396"/>
      <c r="IIH21" s="396"/>
      <c r="III21" s="396"/>
      <c r="IIJ21" s="396"/>
      <c r="IIK21" s="396"/>
      <c r="IIL21" s="396"/>
      <c r="IIM21" s="396"/>
      <c r="IIN21" s="396"/>
      <c r="IIO21" s="396"/>
      <c r="IIP21" s="396"/>
      <c r="IIQ21" s="396"/>
      <c r="IIR21" s="396"/>
      <c r="IIS21" s="396"/>
      <c r="IIT21" s="396"/>
      <c r="IIU21" s="396"/>
      <c r="IIV21" s="396"/>
      <c r="IIW21" s="396"/>
      <c r="IIX21" s="396"/>
      <c r="IIY21" s="396"/>
      <c r="IIZ21" s="396"/>
      <c r="IJA21" s="396"/>
      <c r="IJB21" s="396"/>
      <c r="IJC21" s="396"/>
      <c r="IJD21" s="396"/>
      <c r="IJE21" s="396"/>
      <c r="IJF21" s="396"/>
      <c r="IJG21" s="396"/>
      <c r="IJH21" s="396"/>
      <c r="IJI21" s="396"/>
      <c r="IJJ21" s="396"/>
      <c r="IJK21" s="396"/>
      <c r="IJL21" s="396"/>
      <c r="IJM21" s="396"/>
      <c r="IJN21" s="396"/>
      <c r="IJO21" s="396"/>
      <c r="IJP21" s="396"/>
      <c r="IJQ21" s="396"/>
      <c r="IJR21" s="396"/>
      <c r="IJS21" s="396"/>
      <c r="IJT21" s="396"/>
      <c r="IJU21" s="396"/>
      <c r="IJV21" s="396"/>
      <c r="IJW21" s="396"/>
      <c r="IJX21" s="396"/>
      <c r="IJY21" s="396"/>
      <c r="IJZ21" s="396"/>
      <c r="IKA21" s="396"/>
      <c r="IKB21" s="396"/>
      <c r="IKC21" s="396"/>
      <c r="IKD21" s="396"/>
      <c r="IKE21" s="396"/>
      <c r="IKF21" s="396"/>
      <c r="IKG21" s="396"/>
      <c r="IKH21" s="396"/>
      <c r="IKI21" s="396"/>
      <c r="IKJ21" s="396"/>
      <c r="IKK21" s="396"/>
      <c r="IKL21" s="396"/>
      <c r="IKM21" s="396"/>
      <c r="IKN21" s="396"/>
      <c r="IKO21" s="396"/>
      <c r="IKP21" s="396"/>
      <c r="IKQ21" s="396"/>
      <c r="IKR21" s="396"/>
      <c r="IKS21" s="396"/>
      <c r="IKT21" s="396"/>
      <c r="IKU21" s="396"/>
      <c r="IKV21" s="396"/>
      <c r="IKW21" s="396"/>
      <c r="IKX21" s="396"/>
      <c r="IKY21" s="396"/>
      <c r="IKZ21" s="396"/>
      <c r="ILA21" s="396"/>
      <c r="ILB21" s="396"/>
      <c r="ILC21" s="396"/>
      <c r="ILD21" s="396"/>
      <c r="ILE21" s="396"/>
      <c r="ILF21" s="396"/>
      <c r="ILG21" s="396"/>
      <c r="ILH21" s="396"/>
      <c r="ILI21" s="396"/>
      <c r="ILJ21" s="396"/>
      <c r="ILK21" s="396"/>
      <c r="ILL21" s="396"/>
      <c r="ILM21" s="396"/>
      <c r="ILN21" s="396"/>
      <c r="ILO21" s="396"/>
      <c r="ILP21" s="396"/>
      <c r="ILQ21" s="396"/>
      <c r="ILR21" s="396"/>
      <c r="ILS21" s="396"/>
      <c r="ILT21" s="396"/>
      <c r="ILU21" s="396"/>
      <c r="ILV21" s="396"/>
      <c r="ILW21" s="396"/>
      <c r="ILX21" s="396"/>
      <c r="ILY21" s="396"/>
      <c r="ILZ21" s="396"/>
      <c r="IMA21" s="396"/>
      <c r="IMB21" s="396"/>
      <c r="IMC21" s="396"/>
      <c r="IMD21" s="396"/>
      <c r="IME21" s="396"/>
      <c r="IMF21" s="396"/>
      <c r="IMG21" s="396"/>
      <c r="IMH21" s="396"/>
      <c r="IMI21" s="396"/>
      <c r="IMJ21" s="396"/>
      <c r="IMK21" s="396"/>
      <c r="IML21" s="396"/>
      <c r="IMM21" s="396"/>
      <c r="IMN21" s="396"/>
      <c r="IMO21" s="396"/>
      <c r="IMP21" s="396"/>
      <c r="IMQ21" s="396"/>
      <c r="IMR21" s="396"/>
      <c r="IMS21" s="396"/>
      <c r="IMT21" s="396"/>
      <c r="IMU21" s="396"/>
      <c r="IMV21" s="396"/>
      <c r="IMW21" s="396"/>
      <c r="IMX21" s="396"/>
      <c r="IMY21" s="396"/>
      <c r="IMZ21" s="396"/>
      <c r="INA21" s="396"/>
      <c r="INB21" s="396"/>
      <c r="INC21" s="396"/>
      <c r="IND21" s="396"/>
      <c r="INE21" s="396"/>
      <c r="INF21" s="396"/>
      <c r="ING21" s="396"/>
      <c r="INH21" s="396"/>
      <c r="INI21" s="396"/>
      <c r="INJ21" s="396"/>
      <c r="INK21" s="396"/>
      <c r="INL21" s="396"/>
      <c r="INM21" s="396"/>
      <c r="INN21" s="396"/>
      <c r="INO21" s="396"/>
      <c r="INP21" s="396"/>
      <c r="INQ21" s="396"/>
      <c r="INR21" s="396"/>
      <c r="INS21" s="396"/>
      <c r="INT21" s="396"/>
      <c r="INU21" s="396"/>
      <c r="INV21" s="396"/>
      <c r="INW21" s="396"/>
      <c r="INX21" s="396"/>
      <c r="INY21" s="396"/>
      <c r="INZ21" s="396"/>
      <c r="IOA21" s="396"/>
      <c r="IOB21" s="396"/>
      <c r="IOC21" s="396"/>
      <c r="IOD21" s="396"/>
      <c r="IOE21" s="396"/>
      <c r="IOF21" s="396"/>
      <c r="IOG21" s="396"/>
      <c r="IOH21" s="396"/>
      <c r="IOI21" s="396"/>
      <c r="IOJ21" s="396"/>
      <c r="IOK21" s="396"/>
      <c r="IOL21" s="396"/>
      <c r="IOM21" s="396"/>
      <c r="ION21" s="396"/>
      <c r="IOO21" s="396"/>
      <c r="IOP21" s="396"/>
      <c r="IOQ21" s="396"/>
      <c r="IOR21" s="396"/>
      <c r="IOS21" s="396"/>
      <c r="IOT21" s="396"/>
      <c r="IOU21" s="396"/>
      <c r="IOV21" s="396"/>
      <c r="IOW21" s="396"/>
      <c r="IOX21" s="396"/>
      <c r="IOY21" s="396"/>
      <c r="IOZ21" s="396"/>
      <c r="IPA21" s="396"/>
      <c r="IPB21" s="396"/>
      <c r="IPC21" s="396"/>
      <c r="IPD21" s="396"/>
      <c r="IPE21" s="396"/>
      <c r="IPF21" s="396"/>
      <c r="IPG21" s="396"/>
      <c r="IPH21" s="396"/>
      <c r="IPI21" s="396"/>
      <c r="IPJ21" s="396"/>
      <c r="IPK21" s="396"/>
      <c r="IPL21" s="396"/>
      <c r="IPM21" s="396"/>
      <c r="IPN21" s="396"/>
      <c r="IPO21" s="396"/>
      <c r="IPP21" s="396"/>
      <c r="IPQ21" s="396"/>
      <c r="IPR21" s="396"/>
      <c r="IPS21" s="396"/>
      <c r="IPT21" s="396"/>
      <c r="IPU21" s="396"/>
      <c r="IPV21" s="396"/>
      <c r="IPW21" s="396"/>
      <c r="IPX21" s="396"/>
      <c r="IPY21" s="396"/>
      <c r="IPZ21" s="396"/>
      <c r="IQA21" s="396"/>
      <c r="IQB21" s="396"/>
      <c r="IQC21" s="396"/>
      <c r="IQD21" s="396"/>
      <c r="IQE21" s="396"/>
      <c r="IQF21" s="396"/>
      <c r="IQG21" s="396"/>
      <c r="IQH21" s="396"/>
      <c r="IQI21" s="396"/>
      <c r="IQJ21" s="396"/>
      <c r="IQK21" s="396"/>
      <c r="IQL21" s="396"/>
      <c r="IQM21" s="396"/>
      <c r="IQN21" s="396"/>
      <c r="IQO21" s="396"/>
      <c r="IQP21" s="396"/>
      <c r="IQQ21" s="396"/>
      <c r="IQR21" s="396"/>
      <c r="IQS21" s="396"/>
      <c r="IQT21" s="396"/>
      <c r="IQU21" s="396"/>
      <c r="IQV21" s="396"/>
      <c r="IQW21" s="396"/>
      <c r="IQX21" s="396"/>
      <c r="IQY21" s="396"/>
      <c r="IQZ21" s="396"/>
      <c r="IRA21" s="396"/>
      <c r="IRB21" s="396"/>
      <c r="IRC21" s="396"/>
      <c r="IRD21" s="396"/>
      <c r="IRE21" s="396"/>
      <c r="IRF21" s="396"/>
      <c r="IRG21" s="396"/>
      <c r="IRH21" s="396"/>
      <c r="IRI21" s="396"/>
      <c r="IRJ21" s="396"/>
      <c r="IRK21" s="396"/>
      <c r="IRL21" s="396"/>
      <c r="IRM21" s="396"/>
      <c r="IRN21" s="396"/>
      <c r="IRO21" s="396"/>
      <c r="IRP21" s="396"/>
      <c r="IRQ21" s="396"/>
      <c r="IRR21" s="396"/>
      <c r="IRS21" s="396"/>
      <c r="IRT21" s="396"/>
      <c r="IRU21" s="396"/>
      <c r="IRV21" s="396"/>
      <c r="IRW21" s="396"/>
      <c r="IRX21" s="396"/>
      <c r="IRY21" s="396"/>
      <c r="IRZ21" s="396"/>
      <c r="ISA21" s="396"/>
      <c r="ISB21" s="396"/>
      <c r="ISC21" s="396"/>
      <c r="ISD21" s="396"/>
      <c r="ISE21" s="396"/>
      <c r="ISF21" s="396"/>
      <c r="ISG21" s="396"/>
      <c r="ISH21" s="396"/>
      <c r="ISI21" s="396"/>
      <c r="ISJ21" s="396"/>
      <c r="ISK21" s="396"/>
      <c r="ISL21" s="396"/>
      <c r="ISM21" s="396"/>
      <c r="ISN21" s="396"/>
      <c r="ISO21" s="396"/>
      <c r="ISP21" s="396"/>
      <c r="ISQ21" s="396"/>
      <c r="ISR21" s="396"/>
      <c r="ISS21" s="396"/>
      <c r="IST21" s="396"/>
      <c r="ISU21" s="396"/>
      <c r="ISV21" s="396"/>
      <c r="ISW21" s="396"/>
      <c r="ISX21" s="396"/>
      <c r="ISY21" s="396"/>
      <c r="ISZ21" s="396"/>
      <c r="ITA21" s="396"/>
      <c r="ITB21" s="396"/>
      <c r="ITC21" s="396"/>
      <c r="ITD21" s="396"/>
      <c r="ITE21" s="396"/>
      <c r="ITF21" s="396"/>
      <c r="ITG21" s="396"/>
      <c r="ITH21" s="396"/>
      <c r="ITI21" s="396"/>
      <c r="ITJ21" s="396"/>
      <c r="ITK21" s="396"/>
      <c r="ITL21" s="396"/>
      <c r="ITM21" s="396"/>
      <c r="ITN21" s="396"/>
      <c r="ITO21" s="396"/>
      <c r="ITP21" s="396"/>
      <c r="ITQ21" s="396"/>
      <c r="ITR21" s="396"/>
      <c r="ITS21" s="396"/>
      <c r="ITT21" s="396"/>
      <c r="ITU21" s="396"/>
      <c r="ITV21" s="396"/>
      <c r="ITW21" s="396"/>
      <c r="ITX21" s="396"/>
      <c r="ITY21" s="396"/>
      <c r="ITZ21" s="396"/>
      <c r="IUA21" s="396"/>
      <c r="IUB21" s="396"/>
      <c r="IUC21" s="396"/>
      <c r="IUD21" s="396"/>
      <c r="IUE21" s="396"/>
      <c r="IUF21" s="396"/>
      <c r="IUG21" s="396"/>
      <c r="IUH21" s="396"/>
      <c r="IUI21" s="396"/>
      <c r="IUJ21" s="396"/>
      <c r="IUK21" s="396"/>
      <c r="IUL21" s="396"/>
      <c r="IUM21" s="396"/>
      <c r="IUN21" s="396"/>
      <c r="IUO21" s="396"/>
      <c r="IUP21" s="396"/>
      <c r="IUQ21" s="396"/>
      <c r="IUR21" s="396"/>
      <c r="IUS21" s="396"/>
      <c r="IUT21" s="396"/>
      <c r="IUU21" s="396"/>
      <c r="IUV21" s="396"/>
      <c r="IUW21" s="396"/>
      <c r="IUX21" s="396"/>
      <c r="IUY21" s="396"/>
      <c r="IUZ21" s="396"/>
      <c r="IVA21" s="396"/>
      <c r="IVB21" s="396"/>
      <c r="IVC21" s="396"/>
      <c r="IVD21" s="396"/>
      <c r="IVE21" s="396"/>
      <c r="IVF21" s="396"/>
      <c r="IVG21" s="396"/>
      <c r="IVH21" s="396"/>
      <c r="IVI21" s="396"/>
      <c r="IVJ21" s="396"/>
      <c r="IVK21" s="396"/>
      <c r="IVL21" s="396"/>
      <c r="IVM21" s="396"/>
      <c r="IVN21" s="396"/>
      <c r="IVO21" s="396"/>
      <c r="IVP21" s="396"/>
      <c r="IVQ21" s="396"/>
      <c r="IVR21" s="396"/>
      <c r="IVS21" s="396"/>
      <c r="IVT21" s="396"/>
      <c r="IVU21" s="396"/>
      <c r="IVV21" s="396"/>
      <c r="IVW21" s="396"/>
      <c r="IVX21" s="396"/>
      <c r="IVY21" s="396"/>
      <c r="IVZ21" s="396"/>
      <c r="IWA21" s="396"/>
      <c r="IWB21" s="396"/>
      <c r="IWC21" s="396"/>
      <c r="IWD21" s="396"/>
      <c r="IWE21" s="396"/>
      <c r="IWF21" s="396"/>
      <c r="IWG21" s="396"/>
      <c r="IWH21" s="396"/>
      <c r="IWI21" s="396"/>
      <c r="IWJ21" s="396"/>
      <c r="IWK21" s="396"/>
      <c r="IWL21" s="396"/>
      <c r="IWM21" s="396"/>
      <c r="IWN21" s="396"/>
      <c r="IWO21" s="396"/>
      <c r="IWP21" s="396"/>
      <c r="IWQ21" s="396"/>
      <c r="IWR21" s="396"/>
      <c r="IWS21" s="396"/>
      <c r="IWT21" s="396"/>
      <c r="IWU21" s="396"/>
      <c r="IWV21" s="396"/>
      <c r="IWW21" s="396"/>
      <c r="IWX21" s="396"/>
      <c r="IWY21" s="396"/>
      <c r="IWZ21" s="396"/>
      <c r="IXA21" s="396"/>
      <c r="IXB21" s="396"/>
      <c r="IXC21" s="396"/>
      <c r="IXD21" s="396"/>
      <c r="IXE21" s="396"/>
      <c r="IXF21" s="396"/>
      <c r="IXG21" s="396"/>
      <c r="IXH21" s="396"/>
      <c r="IXI21" s="396"/>
      <c r="IXJ21" s="396"/>
      <c r="IXK21" s="396"/>
      <c r="IXL21" s="396"/>
      <c r="IXM21" s="396"/>
      <c r="IXN21" s="396"/>
      <c r="IXO21" s="396"/>
      <c r="IXP21" s="396"/>
      <c r="IXQ21" s="396"/>
      <c r="IXR21" s="396"/>
      <c r="IXS21" s="396"/>
      <c r="IXT21" s="396"/>
      <c r="IXU21" s="396"/>
      <c r="IXV21" s="396"/>
      <c r="IXW21" s="396"/>
      <c r="IXX21" s="396"/>
      <c r="IXY21" s="396"/>
      <c r="IXZ21" s="396"/>
      <c r="IYA21" s="396"/>
      <c r="IYB21" s="396"/>
      <c r="IYC21" s="396"/>
      <c r="IYD21" s="396"/>
      <c r="IYE21" s="396"/>
      <c r="IYF21" s="396"/>
      <c r="IYG21" s="396"/>
      <c r="IYH21" s="396"/>
      <c r="IYI21" s="396"/>
      <c r="IYJ21" s="396"/>
      <c r="IYK21" s="396"/>
      <c r="IYL21" s="396"/>
      <c r="IYM21" s="396"/>
      <c r="IYN21" s="396"/>
      <c r="IYO21" s="396"/>
      <c r="IYP21" s="396"/>
      <c r="IYQ21" s="396"/>
      <c r="IYR21" s="396"/>
      <c r="IYS21" s="396"/>
      <c r="IYT21" s="396"/>
      <c r="IYU21" s="396"/>
      <c r="IYV21" s="396"/>
      <c r="IYW21" s="396"/>
      <c r="IYX21" s="396"/>
      <c r="IYY21" s="396"/>
      <c r="IYZ21" s="396"/>
      <c r="IZA21" s="396"/>
      <c r="IZB21" s="396"/>
      <c r="IZC21" s="396"/>
      <c r="IZD21" s="396"/>
      <c r="IZE21" s="396"/>
      <c r="IZF21" s="396"/>
      <c r="IZG21" s="396"/>
      <c r="IZH21" s="396"/>
      <c r="IZI21" s="396"/>
      <c r="IZJ21" s="396"/>
      <c r="IZK21" s="396"/>
      <c r="IZL21" s="396"/>
      <c r="IZM21" s="396"/>
      <c r="IZN21" s="396"/>
      <c r="IZO21" s="396"/>
      <c r="IZP21" s="396"/>
      <c r="IZQ21" s="396"/>
      <c r="IZR21" s="396"/>
      <c r="IZS21" s="396"/>
      <c r="IZT21" s="396"/>
      <c r="IZU21" s="396"/>
      <c r="IZV21" s="396"/>
      <c r="IZW21" s="396"/>
      <c r="IZX21" s="396"/>
      <c r="IZY21" s="396"/>
      <c r="IZZ21" s="396"/>
      <c r="JAA21" s="396"/>
      <c r="JAB21" s="396"/>
      <c r="JAC21" s="396"/>
      <c r="JAD21" s="396"/>
      <c r="JAE21" s="396"/>
      <c r="JAF21" s="396"/>
      <c r="JAG21" s="396"/>
      <c r="JAH21" s="396"/>
      <c r="JAI21" s="396"/>
      <c r="JAJ21" s="396"/>
      <c r="JAK21" s="396"/>
      <c r="JAL21" s="396"/>
      <c r="JAM21" s="396"/>
      <c r="JAN21" s="396"/>
      <c r="JAO21" s="396"/>
      <c r="JAP21" s="396"/>
      <c r="JAQ21" s="396"/>
      <c r="JAR21" s="396"/>
      <c r="JAS21" s="396"/>
      <c r="JAT21" s="396"/>
      <c r="JAU21" s="396"/>
      <c r="JAV21" s="396"/>
      <c r="JAW21" s="396"/>
      <c r="JAX21" s="396"/>
      <c r="JAY21" s="396"/>
      <c r="JAZ21" s="396"/>
      <c r="JBA21" s="396"/>
      <c r="JBB21" s="396"/>
      <c r="JBC21" s="396"/>
      <c r="JBD21" s="396"/>
      <c r="JBE21" s="396"/>
      <c r="JBF21" s="396"/>
      <c r="JBG21" s="396"/>
      <c r="JBH21" s="396"/>
      <c r="JBI21" s="396"/>
      <c r="JBJ21" s="396"/>
      <c r="JBK21" s="396"/>
      <c r="JBL21" s="396"/>
      <c r="JBM21" s="396"/>
      <c r="JBN21" s="396"/>
      <c r="JBO21" s="396"/>
      <c r="JBP21" s="396"/>
      <c r="JBQ21" s="396"/>
      <c r="JBR21" s="396"/>
      <c r="JBS21" s="396"/>
      <c r="JBT21" s="396"/>
      <c r="JBU21" s="396"/>
      <c r="JBV21" s="396"/>
      <c r="JBW21" s="396"/>
      <c r="JBX21" s="396"/>
      <c r="JBY21" s="396"/>
      <c r="JBZ21" s="396"/>
      <c r="JCA21" s="396"/>
      <c r="JCB21" s="396"/>
      <c r="JCC21" s="396"/>
      <c r="JCD21" s="396"/>
      <c r="JCE21" s="396"/>
      <c r="JCF21" s="396"/>
      <c r="JCG21" s="396"/>
      <c r="JCH21" s="396"/>
      <c r="JCI21" s="396"/>
      <c r="JCJ21" s="396"/>
      <c r="JCK21" s="396"/>
      <c r="JCL21" s="396"/>
      <c r="JCM21" s="396"/>
      <c r="JCN21" s="396"/>
      <c r="JCO21" s="396"/>
      <c r="JCP21" s="396"/>
      <c r="JCQ21" s="396"/>
      <c r="JCR21" s="396"/>
      <c r="JCS21" s="396"/>
      <c r="JCT21" s="396"/>
      <c r="JCU21" s="396"/>
      <c r="JCV21" s="396"/>
      <c r="JCW21" s="396"/>
      <c r="JCX21" s="396"/>
      <c r="JCY21" s="396"/>
      <c r="JCZ21" s="396"/>
      <c r="JDA21" s="396"/>
      <c r="JDB21" s="396"/>
      <c r="JDC21" s="396"/>
      <c r="JDD21" s="396"/>
      <c r="JDE21" s="396"/>
      <c r="JDF21" s="396"/>
      <c r="JDG21" s="396"/>
      <c r="JDH21" s="396"/>
      <c r="JDI21" s="396"/>
      <c r="JDJ21" s="396"/>
      <c r="JDK21" s="396"/>
      <c r="JDL21" s="396"/>
      <c r="JDM21" s="396"/>
      <c r="JDN21" s="396"/>
      <c r="JDO21" s="396"/>
      <c r="JDP21" s="396"/>
      <c r="JDQ21" s="396"/>
      <c r="JDR21" s="396"/>
      <c r="JDS21" s="396"/>
      <c r="JDT21" s="396"/>
      <c r="JDU21" s="396"/>
      <c r="JDV21" s="396"/>
      <c r="JDW21" s="396"/>
      <c r="JDX21" s="396"/>
      <c r="JDY21" s="396"/>
      <c r="JDZ21" s="396"/>
      <c r="JEA21" s="396"/>
      <c r="JEB21" s="396"/>
      <c r="JEC21" s="396"/>
      <c r="JED21" s="396"/>
      <c r="JEE21" s="396"/>
      <c r="JEF21" s="396"/>
      <c r="JEG21" s="396"/>
      <c r="JEH21" s="396"/>
      <c r="JEI21" s="396"/>
      <c r="JEJ21" s="396"/>
      <c r="JEK21" s="396"/>
      <c r="JEL21" s="396"/>
      <c r="JEM21" s="396"/>
      <c r="JEN21" s="396"/>
      <c r="JEO21" s="396"/>
      <c r="JEP21" s="396"/>
      <c r="JEQ21" s="396"/>
      <c r="JER21" s="396"/>
      <c r="JES21" s="396"/>
      <c r="JET21" s="396"/>
      <c r="JEU21" s="396"/>
      <c r="JEV21" s="396"/>
      <c r="JEW21" s="396"/>
      <c r="JEX21" s="396"/>
      <c r="JEY21" s="396"/>
      <c r="JEZ21" s="396"/>
      <c r="JFA21" s="396"/>
      <c r="JFB21" s="396"/>
      <c r="JFC21" s="396"/>
      <c r="JFD21" s="396"/>
      <c r="JFE21" s="396"/>
      <c r="JFF21" s="396"/>
      <c r="JFG21" s="396"/>
      <c r="JFH21" s="396"/>
      <c r="JFI21" s="396"/>
      <c r="JFJ21" s="396"/>
      <c r="JFK21" s="396"/>
      <c r="JFL21" s="396"/>
      <c r="JFM21" s="396"/>
      <c r="JFN21" s="396"/>
      <c r="JFO21" s="396"/>
      <c r="JFP21" s="396"/>
      <c r="JFQ21" s="396"/>
      <c r="JFR21" s="396"/>
      <c r="JFS21" s="396"/>
      <c r="JFT21" s="396"/>
      <c r="JFU21" s="396"/>
      <c r="JFV21" s="396"/>
      <c r="JFW21" s="396"/>
      <c r="JFX21" s="396"/>
      <c r="JFY21" s="396"/>
      <c r="JFZ21" s="396"/>
      <c r="JGA21" s="396"/>
      <c r="JGB21" s="396"/>
      <c r="JGC21" s="396"/>
      <c r="JGD21" s="396"/>
      <c r="JGE21" s="396"/>
      <c r="JGF21" s="396"/>
      <c r="JGG21" s="396"/>
      <c r="JGH21" s="396"/>
      <c r="JGI21" s="396"/>
      <c r="JGJ21" s="396"/>
      <c r="JGK21" s="396"/>
      <c r="JGL21" s="396"/>
      <c r="JGM21" s="396"/>
      <c r="JGN21" s="396"/>
      <c r="JGO21" s="396"/>
      <c r="JGP21" s="396"/>
      <c r="JGQ21" s="396"/>
      <c r="JGR21" s="396"/>
      <c r="JGS21" s="396"/>
      <c r="JGT21" s="396"/>
      <c r="JGU21" s="396"/>
      <c r="JGV21" s="396"/>
      <c r="JGW21" s="396"/>
      <c r="JGX21" s="396"/>
      <c r="JGY21" s="396"/>
      <c r="JGZ21" s="396"/>
      <c r="JHA21" s="396"/>
      <c r="JHB21" s="396"/>
      <c r="JHC21" s="396"/>
      <c r="JHD21" s="396"/>
      <c r="JHE21" s="396"/>
      <c r="JHF21" s="396"/>
      <c r="JHG21" s="396"/>
      <c r="JHH21" s="396"/>
      <c r="JHI21" s="396"/>
      <c r="JHJ21" s="396"/>
      <c r="JHK21" s="396"/>
      <c r="JHL21" s="396"/>
      <c r="JHM21" s="396"/>
      <c r="JHN21" s="396"/>
      <c r="JHO21" s="396"/>
      <c r="JHP21" s="396"/>
      <c r="JHQ21" s="396"/>
      <c r="JHR21" s="396"/>
      <c r="JHS21" s="396"/>
      <c r="JHT21" s="396"/>
      <c r="JHU21" s="396"/>
      <c r="JHV21" s="396"/>
      <c r="JHW21" s="396"/>
      <c r="JHX21" s="396"/>
      <c r="JHY21" s="396"/>
      <c r="JHZ21" s="396"/>
      <c r="JIA21" s="396"/>
      <c r="JIB21" s="396"/>
      <c r="JIC21" s="396"/>
      <c r="JID21" s="396"/>
      <c r="JIE21" s="396"/>
      <c r="JIF21" s="396"/>
      <c r="JIG21" s="396"/>
      <c r="JIH21" s="396"/>
      <c r="JII21" s="396"/>
      <c r="JIJ21" s="396"/>
      <c r="JIK21" s="396"/>
      <c r="JIL21" s="396"/>
      <c r="JIM21" s="396"/>
      <c r="JIN21" s="396"/>
      <c r="JIO21" s="396"/>
      <c r="JIP21" s="396"/>
      <c r="JIQ21" s="396"/>
      <c r="JIR21" s="396"/>
      <c r="JIS21" s="396"/>
      <c r="JIT21" s="396"/>
      <c r="JIU21" s="396"/>
      <c r="JIV21" s="396"/>
      <c r="JIW21" s="396"/>
      <c r="JIX21" s="396"/>
      <c r="JIY21" s="396"/>
      <c r="JIZ21" s="396"/>
      <c r="JJA21" s="396"/>
      <c r="JJB21" s="396"/>
      <c r="JJC21" s="396"/>
      <c r="JJD21" s="396"/>
      <c r="JJE21" s="396"/>
      <c r="JJF21" s="396"/>
      <c r="JJG21" s="396"/>
      <c r="JJH21" s="396"/>
      <c r="JJI21" s="396"/>
      <c r="JJJ21" s="396"/>
      <c r="JJK21" s="396"/>
      <c r="JJL21" s="396"/>
      <c r="JJM21" s="396"/>
      <c r="JJN21" s="396"/>
      <c r="JJO21" s="396"/>
      <c r="JJP21" s="396"/>
      <c r="JJQ21" s="396"/>
      <c r="JJR21" s="396"/>
      <c r="JJS21" s="396"/>
      <c r="JJT21" s="396"/>
      <c r="JJU21" s="396"/>
      <c r="JJV21" s="396"/>
      <c r="JJW21" s="396"/>
      <c r="JJX21" s="396"/>
      <c r="JJY21" s="396"/>
      <c r="JJZ21" s="396"/>
      <c r="JKA21" s="396"/>
      <c r="JKB21" s="396"/>
      <c r="JKC21" s="396"/>
      <c r="JKD21" s="396"/>
      <c r="JKE21" s="396"/>
      <c r="JKF21" s="396"/>
      <c r="JKG21" s="396"/>
      <c r="JKH21" s="396"/>
      <c r="JKI21" s="396"/>
      <c r="JKJ21" s="396"/>
      <c r="JKK21" s="396"/>
      <c r="JKL21" s="396"/>
      <c r="JKM21" s="396"/>
      <c r="JKN21" s="396"/>
      <c r="JKO21" s="396"/>
      <c r="JKP21" s="396"/>
      <c r="JKQ21" s="396"/>
      <c r="JKR21" s="396"/>
      <c r="JKS21" s="396"/>
      <c r="JKT21" s="396"/>
      <c r="JKU21" s="396"/>
      <c r="JKV21" s="396"/>
      <c r="JKW21" s="396"/>
      <c r="JKX21" s="396"/>
      <c r="JKY21" s="396"/>
      <c r="JKZ21" s="396"/>
      <c r="JLA21" s="396"/>
      <c r="JLB21" s="396"/>
      <c r="JLC21" s="396"/>
      <c r="JLD21" s="396"/>
      <c r="JLE21" s="396"/>
      <c r="JLF21" s="396"/>
      <c r="JLG21" s="396"/>
      <c r="JLH21" s="396"/>
      <c r="JLI21" s="396"/>
      <c r="JLJ21" s="396"/>
      <c r="JLK21" s="396"/>
      <c r="JLL21" s="396"/>
      <c r="JLM21" s="396"/>
      <c r="JLN21" s="396"/>
      <c r="JLO21" s="396"/>
      <c r="JLP21" s="396"/>
      <c r="JLQ21" s="396"/>
      <c r="JLR21" s="396"/>
      <c r="JLS21" s="396"/>
      <c r="JLT21" s="396"/>
      <c r="JLU21" s="396"/>
      <c r="JLV21" s="396"/>
      <c r="JLW21" s="396"/>
      <c r="JLX21" s="396"/>
      <c r="JLY21" s="396"/>
      <c r="JLZ21" s="396"/>
      <c r="JMA21" s="396"/>
      <c r="JMB21" s="396"/>
      <c r="JMC21" s="396"/>
      <c r="JMD21" s="396"/>
      <c r="JME21" s="396"/>
      <c r="JMF21" s="396"/>
      <c r="JMG21" s="396"/>
      <c r="JMH21" s="396"/>
      <c r="JMI21" s="396"/>
      <c r="JMJ21" s="396"/>
      <c r="JMK21" s="396"/>
      <c r="JML21" s="396"/>
      <c r="JMM21" s="396"/>
      <c r="JMN21" s="396"/>
      <c r="JMO21" s="396"/>
      <c r="JMP21" s="396"/>
      <c r="JMQ21" s="396"/>
      <c r="JMR21" s="396"/>
      <c r="JMS21" s="396"/>
      <c r="JMT21" s="396"/>
      <c r="JMU21" s="396"/>
      <c r="JMV21" s="396"/>
      <c r="JMW21" s="396"/>
      <c r="JMX21" s="396"/>
      <c r="JMY21" s="396"/>
      <c r="JMZ21" s="396"/>
      <c r="JNA21" s="396"/>
      <c r="JNB21" s="396"/>
      <c r="JNC21" s="396"/>
      <c r="JND21" s="396"/>
      <c r="JNE21" s="396"/>
      <c r="JNF21" s="396"/>
      <c r="JNG21" s="396"/>
      <c r="JNH21" s="396"/>
      <c r="JNI21" s="396"/>
      <c r="JNJ21" s="396"/>
      <c r="JNK21" s="396"/>
      <c r="JNL21" s="396"/>
      <c r="JNM21" s="396"/>
      <c r="JNN21" s="396"/>
      <c r="JNO21" s="396"/>
      <c r="JNP21" s="396"/>
      <c r="JNQ21" s="396"/>
      <c r="JNR21" s="396"/>
      <c r="JNS21" s="396"/>
      <c r="JNT21" s="396"/>
      <c r="JNU21" s="396"/>
      <c r="JNV21" s="396"/>
      <c r="JNW21" s="396"/>
      <c r="JNX21" s="396"/>
      <c r="JNY21" s="396"/>
      <c r="JNZ21" s="396"/>
      <c r="JOA21" s="396"/>
      <c r="JOB21" s="396"/>
      <c r="JOC21" s="396"/>
      <c r="JOD21" s="396"/>
      <c r="JOE21" s="396"/>
      <c r="JOF21" s="396"/>
      <c r="JOG21" s="396"/>
      <c r="JOH21" s="396"/>
      <c r="JOI21" s="396"/>
      <c r="JOJ21" s="396"/>
      <c r="JOK21" s="396"/>
      <c r="JOL21" s="396"/>
      <c r="JOM21" s="396"/>
      <c r="JON21" s="396"/>
      <c r="JOO21" s="396"/>
      <c r="JOP21" s="396"/>
      <c r="JOQ21" s="396"/>
      <c r="JOR21" s="396"/>
      <c r="JOS21" s="396"/>
      <c r="JOT21" s="396"/>
      <c r="JOU21" s="396"/>
      <c r="JOV21" s="396"/>
      <c r="JOW21" s="396"/>
      <c r="JOX21" s="396"/>
      <c r="JOY21" s="396"/>
      <c r="JOZ21" s="396"/>
      <c r="JPA21" s="396"/>
      <c r="JPB21" s="396"/>
      <c r="JPC21" s="396"/>
      <c r="JPD21" s="396"/>
      <c r="JPE21" s="396"/>
      <c r="JPF21" s="396"/>
      <c r="JPG21" s="396"/>
      <c r="JPH21" s="396"/>
      <c r="JPI21" s="396"/>
      <c r="JPJ21" s="396"/>
      <c r="JPK21" s="396"/>
      <c r="JPL21" s="396"/>
      <c r="JPM21" s="396"/>
      <c r="JPN21" s="396"/>
      <c r="JPO21" s="396"/>
      <c r="JPP21" s="396"/>
      <c r="JPQ21" s="396"/>
      <c r="JPR21" s="396"/>
      <c r="JPS21" s="396"/>
      <c r="JPT21" s="396"/>
      <c r="JPU21" s="396"/>
      <c r="JPV21" s="396"/>
      <c r="JPW21" s="396"/>
      <c r="JPX21" s="396"/>
      <c r="JPY21" s="396"/>
      <c r="JPZ21" s="396"/>
      <c r="JQA21" s="396"/>
      <c r="JQB21" s="396"/>
      <c r="JQC21" s="396"/>
      <c r="JQD21" s="396"/>
      <c r="JQE21" s="396"/>
      <c r="JQF21" s="396"/>
      <c r="JQG21" s="396"/>
      <c r="JQH21" s="396"/>
      <c r="JQI21" s="396"/>
      <c r="JQJ21" s="396"/>
      <c r="JQK21" s="396"/>
      <c r="JQL21" s="396"/>
      <c r="JQM21" s="396"/>
      <c r="JQN21" s="396"/>
      <c r="JQO21" s="396"/>
      <c r="JQP21" s="396"/>
      <c r="JQQ21" s="396"/>
      <c r="JQR21" s="396"/>
      <c r="JQS21" s="396"/>
      <c r="JQT21" s="396"/>
      <c r="JQU21" s="396"/>
      <c r="JQV21" s="396"/>
      <c r="JQW21" s="396"/>
      <c r="JQX21" s="396"/>
      <c r="JQY21" s="396"/>
      <c r="JQZ21" s="396"/>
      <c r="JRA21" s="396"/>
      <c r="JRB21" s="396"/>
      <c r="JRC21" s="396"/>
      <c r="JRD21" s="396"/>
      <c r="JRE21" s="396"/>
      <c r="JRF21" s="396"/>
      <c r="JRG21" s="396"/>
      <c r="JRH21" s="396"/>
      <c r="JRI21" s="396"/>
      <c r="JRJ21" s="396"/>
      <c r="JRK21" s="396"/>
      <c r="JRL21" s="396"/>
      <c r="JRM21" s="396"/>
      <c r="JRN21" s="396"/>
      <c r="JRO21" s="396"/>
      <c r="JRP21" s="396"/>
      <c r="JRQ21" s="396"/>
      <c r="JRR21" s="396"/>
      <c r="JRS21" s="396"/>
      <c r="JRT21" s="396"/>
      <c r="JRU21" s="396"/>
      <c r="JRV21" s="396"/>
      <c r="JRW21" s="396"/>
      <c r="JRX21" s="396"/>
      <c r="JRY21" s="396"/>
      <c r="JRZ21" s="396"/>
      <c r="JSA21" s="396"/>
      <c r="JSB21" s="396"/>
      <c r="JSC21" s="396"/>
      <c r="JSD21" s="396"/>
      <c r="JSE21" s="396"/>
      <c r="JSF21" s="396"/>
      <c r="JSG21" s="396"/>
      <c r="JSH21" s="396"/>
      <c r="JSI21" s="396"/>
      <c r="JSJ21" s="396"/>
      <c r="JSK21" s="396"/>
      <c r="JSL21" s="396"/>
      <c r="JSM21" s="396"/>
      <c r="JSN21" s="396"/>
      <c r="JSO21" s="396"/>
      <c r="JSP21" s="396"/>
      <c r="JSQ21" s="396"/>
      <c r="JSR21" s="396"/>
      <c r="JSS21" s="396"/>
      <c r="JST21" s="396"/>
      <c r="JSU21" s="396"/>
      <c r="JSV21" s="396"/>
      <c r="JSW21" s="396"/>
      <c r="JSX21" s="396"/>
      <c r="JSY21" s="396"/>
      <c r="JSZ21" s="396"/>
      <c r="JTA21" s="396"/>
      <c r="JTB21" s="396"/>
      <c r="JTC21" s="396"/>
      <c r="JTD21" s="396"/>
      <c r="JTE21" s="396"/>
      <c r="JTF21" s="396"/>
      <c r="JTG21" s="396"/>
      <c r="JTH21" s="396"/>
      <c r="JTI21" s="396"/>
      <c r="JTJ21" s="396"/>
      <c r="JTK21" s="396"/>
      <c r="JTL21" s="396"/>
      <c r="JTM21" s="396"/>
      <c r="JTN21" s="396"/>
      <c r="JTO21" s="396"/>
      <c r="JTP21" s="396"/>
      <c r="JTQ21" s="396"/>
      <c r="JTR21" s="396"/>
      <c r="JTS21" s="396"/>
      <c r="JTT21" s="396"/>
      <c r="JTU21" s="396"/>
      <c r="JTV21" s="396"/>
      <c r="JTW21" s="396"/>
      <c r="JTX21" s="396"/>
      <c r="JTY21" s="396"/>
      <c r="JTZ21" s="396"/>
      <c r="JUA21" s="396"/>
      <c r="JUB21" s="396"/>
      <c r="JUC21" s="396"/>
      <c r="JUD21" s="396"/>
      <c r="JUE21" s="396"/>
      <c r="JUF21" s="396"/>
      <c r="JUG21" s="396"/>
      <c r="JUH21" s="396"/>
      <c r="JUI21" s="396"/>
      <c r="JUJ21" s="396"/>
      <c r="JUK21" s="396"/>
      <c r="JUL21" s="396"/>
      <c r="JUM21" s="396"/>
      <c r="JUN21" s="396"/>
      <c r="JUO21" s="396"/>
      <c r="JUP21" s="396"/>
      <c r="JUQ21" s="396"/>
      <c r="JUR21" s="396"/>
      <c r="JUS21" s="396"/>
      <c r="JUT21" s="396"/>
      <c r="JUU21" s="396"/>
      <c r="JUV21" s="396"/>
      <c r="JUW21" s="396"/>
      <c r="JUX21" s="396"/>
      <c r="JUY21" s="396"/>
      <c r="JUZ21" s="396"/>
      <c r="JVA21" s="396"/>
      <c r="JVB21" s="396"/>
      <c r="JVC21" s="396"/>
      <c r="JVD21" s="396"/>
      <c r="JVE21" s="396"/>
      <c r="JVF21" s="396"/>
      <c r="JVG21" s="396"/>
      <c r="JVH21" s="396"/>
      <c r="JVI21" s="396"/>
      <c r="JVJ21" s="396"/>
      <c r="JVK21" s="396"/>
      <c r="JVL21" s="396"/>
      <c r="JVM21" s="396"/>
      <c r="JVN21" s="396"/>
      <c r="JVO21" s="396"/>
      <c r="JVP21" s="396"/>
      <c r="JVQ21" s="396"/>
      <c r="JVR21" s="396"/>
      <c r="JVS21" s="396"/>
      <c r="JVT21" s="396"/>
      <c r="JVU21" s="396"/>
      <c r="JVV21" s="396"/>
      <c r="JVW21" s="396"/>
      <c r="JVX21" s="396"/>
      <c r="JVY21" s="396"/>
      <c r="JVZ21" s="396"/>
      <c r="JWA21" s="396"/>
      <c r="JWB21" s="396"/>
      <c r="JWC21" s="396"/>
      <c r="JWD21" s="396"/>
      <c r="JWE21" s="396"/>
      <c r="JWF21" s="396"/>
      <c r="JWG21" s="396"/>
      <c r="JWH21" s="396"/>
      <c r="JWI21" s="396"/>
      <c r="JWJ21" s="396"/>
      <c r="JWK21" s="396"/>
      <c r="JWL21" s="396"/>
      <c r="JWM21" s="396"/>
      <c r="JWN21" s="396"/>
      <c r="JWO21" s="396"/>
      <c r="JWP21" s="396"/>
      <c r="JWQ21" s="396"/>
      <c r="JWR21" s="396"/>
      <c r="JWS21" s="396"/>
      <c r="JWT21" s="396"/>
      <c r="JWU21" s="396"/>
      <c r="JWV21" s="396"/>
      <c r="JWW21" s="396"/>
      <c r="JWX21" s="396"/>
      <c r="JWY21" s="396"/>
      <c r="JWZ21" s="396"/>
      <c r="JXA21" s="396"/>
      <c r="JXB21" s="396"/>
      <c r="JXC21" s="396"/>
      <c r="JXD21" s="396"/>
      <c r="JXE21" s="396"/>
      <c r="JXF21" s="396"/>
      <c r="JXG21" s="396"/>
      <c r="JXH21" s="396"/>
      <c r="JXI21" s="396"/>
      <c r="JXJ21" s="396"/>
      <c r="JXK21" s="396"/>
      <c r="JXL21" s="396"/>
      <c r="JXM21" s="396"/>
      <c r="JXN21" s="396"/>
      <c r="JXO21" s="396"/>
      <c r="JXP21" s="396"/>
      <c r="JXQ21" s="396"/>
      <c r="JXR21" s="396"/>
      <c r="JXS21" s="396"/>
      <c r="JXT21" s="396"/>
      <c r="JXU21" s="396"/>
      <c r="JXV21" s="396"/>
      <c r="JXW21" s="396"/>
      <c r="JXX21" s="396"/>
      <c r="JXY21" s="396"/>
      <c r="JXZ21" s="396"/>
      <c r="JYA21" s="396"/>
      <c r="JYB21" s="396"/>
      <c r="JYC21" s="396"/>
      <c r="JYD21" s="396"/>
      <c r="JYE21" s="396"/>
      <c r="JYF21" s="396"/>
      <c r="JYG21" s="396"/>
      <c r="JYH21" s="396"/>
      <c r="JYI21" s="396"/>
      <c r="JYJ21" s="396"/>
      <c r="JYK21" s="396"/>
      <c r="JYL21" s="396"/>
      <c r="JYM21" s="396"/>
      <c r="JYN21" s="396"/>
      <c r="JYO21" s="396"/>
      <c r="JYP21" s="396"/>
      <c r="JYQ21" s="396"/>
      <c r="JYR21" s="396"/>
      <c r="JYS21" s="396"/>
      <c r="JYT21" s="396"/>
      <c r="JYU21" s="396"/>
      <c r="JYV21" s="396"/>
      <c r="JYW21" s="396"/>
      <c r="JYX21" s="396"/>
      <c r="JYY21" s="396"/>
      <c r="JYZ21" s="396"/>
      <c r="JZA21" s="396"/>
      <c r="JZB21" s="396"/>
      <c r="JZC21" s="396"/>
      <c r="JZD21" s="396"/>
      <c r="JZE21" s="396"/>
      <c r="JZF21" s="396"/>
      <c r="JZG21" s="396"/>
      <c r="JZH21" s="396"/>
      <c r="JZI21" s="396"/>
      <c r="JZJ21" s="396"/>
      <c r="JZK21" s="396"/>
      <c r="JZL21" s="396"/>
      <c r="JZM21" s="396"/>
      <c r="JZN21" s="396"/>
      <c r="JZO21" s="396"/>
      <c r="JZP21" s="396"/>
      <c r="JZQ21" s="396"/>
      <c r="JZR21" s="396"/>
      <c r="JZS21" s="396"/>
      <c r="JZT21" s="396"/>
      <c r="JZU21" s="396"/>
      <c r="JZV21" s="396"/>
      <c r="JZW21" s="396"/>
      <c r="JZX21" s="396"/>
      <c r="JZY21" s="396"/>
      <c r="JZZ21" s="396"/>
      <c r="KAA21" s="396"/>
      <c r="KAB21" s="396"/>
      <c r="KAC21" s="396"/>
      <c r="KAD21" s="396"/>
      <c r="KAE21" s="396"/>
      <c r="KAF21" s="396"/>
      <c r="KAG21" s="396"/>
      <c r="KAH21" s="396"/>
      <c r="KAI21" s="396"/>
      <c r="KAJ21" s="396"/>
      <c r="KAK21" s="396"/>
      <c r="KAL21" s="396"/>
      <c r="KAM21" s="396"/>
      <c r="KAN21" s="396"/>
      <c r="KAO21" s="396"/>
      <c r="KAP21" s="396"/>
      <c r="KAQ21" s="396"/>
      <c r="KAR21" s="396"/>
      <c r="KAS21" s="396"/>
      <c r="KAT21" s="396"/>
      <c r="KAU21" s="396"/>
      <c r="KAV21" s="396"/>
      <c r="KAW21" s="396"/>
      <c r="KAX21" s="396"/>
      <c r="KAY21" s="396"/>
      <c r="KAZ21" s="396"/>
      <c r="KBA21" s="396"/>
      <c r="KBB21" s="396"/>
      <c r="KBC21" s="396"/>
      <c r="KBD21" s="396"/>
      <c r="KBE21" s="396"/>
      <c r="KBF21" s="396"/>
      <c r="KBG21" s="396"/>
      <c r="KBH21" s="396"/>
      <c r="KBI21" s="396"/>
      <c r="KBJ21" s="396"/>
      <c r="KBK21" s="396"/>
      <c r="KBL21" s="396"/>
      <c r="KBM21" s="396"/>
      <c r="KBN21" s="396"/>
      <c r="KBO21" s="396"/>
      <c r="KBP21" s="396"/>
      <c r="KBQ21" s="396"/>
      <c r="KBR21" s="396"/>
      <c r="KBS21" s="396"/>
      <c r="KBT21" s="396"/>
      <c r="KBU21" s="396"/>
      <c r="KBV21" s="396"/>
      <c r="KBW21" s="396"/>
      <c r="KBX21" s="396"/>
      <c r="KBY21" s="396"/>
      <c r="KBZ21" s="396"/>
      <c r="KCA21" s="396"/>
      <c r="KCB21" s="396"/>
      <c r="KCC21" s="396"/>
      <c r="KCD21" s="396"/>
      <c r="KCE21" s="396"/>
      <c r="KCF21" s="396"/>
      <c r="KCG21" s="396"/>
      <c r="KCH21" s="396"/>
      <c r="KCI21" s="396"/>
      <c r="KCJ21" s="396"/>
      <c r="KCK21" s="396"/>
      <c r="KCL21" s="396"/>
      <c r="KCM21" s="396"/>
      <c r="KCN21" s="396"/>
      <c r="KCO21" s="396"/>
      <c r="KCP21" s="396"/>
      <c r="KCQ21" s="396"/>
      <c r="KCR21" s="396"/>
      <c r="KCS21" s="396"/>
      <c r="KCT21" s="396"/>
      <c r="KCU21" s="396"/>
      <c r="KCV21" s="396"/>
      <c r="KCW21" s="396"/>
      <c r="KCX21" s="396"/>
      <c r="KCY21" s="396"/>
      <c r="KCZ21" s="396"/>
      <c r="KDA21" s="396"/>
      <c r="KDB21" s="396"/>
      <c r="KDC21" s="396"/>
      <c r="KDD21" s="396"/>
      <c r="KDE21" s="396"/>
      <c r="KDF21" s="396"/>
      <c r="KDG21" s="396"/>
      <c r="KDH21" s="396"/>
      <c r="KDI21" s="396"/>
      <c r="KDJ21" s="396"/>
      <c r="KDK21" s="396"/>
      <c r="KDL21" s="396"/>
      <c r="KDM21" s="396"/>
      <c r="KDN21" s="396"/>
      <c r="KDO21" s="396"/>
      <c r="KDP21" s="396"/>
      <c r="KDQ21" s="396"/>
      <c r="KDR21" s="396"/>
      <c r="KDS21" s="396"/>
      <c r="KDT21" s="396"/>
      <c r="KDU21" s="396"/>
      <c r="KDV21" s="396"/>
      <c r="KDW21" s="396"/>
      <c r="KDX21" s="396"/>
      <c r="KDY21" s="396"/>
      <c r="KDZ21" s="396"/>
      <c r="KEA21" s="396"/>
      <c r="KEB21" s="396"/>
      <c r="KEC21" s="396"/>
      <c r="KED21" s="396"/>
      <c r="KEE21" s="396"/>
      <c r="KEF21" s="396"/>
      <c r="KEG21" s="396"/>
      <c r="KEH21" s="396"/>
      <c r="KEI21" s="396"/>
      <c r="KEJ21" s="396"/>
      <c r="KEK21" s="396"/>
      <c r="KEL21" s="396"/>
      <c r="KEM21" s="396"/>
      <c r="KEN21" s="396"/>
      <c r="KEO21" s="396"/>
      <c r="KEP21" s="396"/>
      <c r="KEQ21" s="396"/>
      <c r="KER21" s="396"/>
      <c r="KES21" s="396"/>
      <c r="KET21" s="396"/>
      <c r="KEU21" s="396"/>
      <c r="KEV21" s="396"/>
      <c r="KEW21" s="396"/>
      <c r="KEX21" s="396"/>
      <c r="KEY21" s="396"/>
      <c r="KEZ21" s="396"/>
      <c r="KFA21" s="396"/>
      <c r="KFB21" s="396"/>
      <c r="KFC21" s="396"/>
      <c r="KFD21" s="396"/>
      <c r="KFE21" s="396"/>
      <c r="KFF21" s="396"/>
      <c r="KFG21" s="396"/>
      <c r="KFH21" s="396"/>
      <c r="KFI21" s="396"/>
      <c r="KFJ21" s="396"/>
      <c r="KFK21" s="396"/>
      <c r="KFL21" s="396"/>
      <c r="KFM21" s="396"/>
      <c r="KFN21" s="396"/>
      <c r="KFO21" s="396"/>
      <c r="KFP21" s="396"/>
      <c r="KFQ21" s="396"/>
      <c r="KFR21" s="396"/>
      <c r="KFS21" s="396"/>
      <c r="KFT21" s="396"/>
      <c r="KFU21" s="396"/>
      <c r="KFV21" s="396"/>
      <c r="KFW21" s="396"/>
      <c r="KFX21" s="396"/>
      <c r="KFY21" s="396"/>
      <c r="KFZ21" s="396"/>
      <c r="KGA21" s="396"/>
      <c r="KGB21" s="396"/>
      <c r="KGC21" s="396"/>
      <c r="KGD21" s="396"/>
      <c r="KGE21" s="396"/>
      <c r="KGF21" s="396"/>
      <c r="KGG21" s="396"/>
      <c r="KGH21" s="396"/>
      <c r="KGI21" s="396"/>
      <c r="KGJ21" s="396"/>
      <c r="KGK21" s="396"/>
      <c r="KGL21" s="396"/>
      <c r="KGM21" s="396"/>
      <c r="KGN21" s="396"/>
      <c r="KGO21" s="396"/>
      <c r="KGP21" s="396"/>
      <c r="KGQ21" s="396"/>
      <c r="KGR21" s="396"/>
      <c r="KGS21" s="396"/>
      <c r="KGT21" s="396"/>
      <c r="KGU21" s="396"/>
      <c r="KGV21" s="396"/>
      <c r="KGW21" s="396"/>
      <c r="KGX21" s="396"/>
      <c r="KGY21" s="396"/>
      <c r="KGZ21" s="396"/>
      <c r="KHA21" s="396"/>
      <c r="KHB21" s="396"/>
      <c r="KHC21" s="396"/>
      <c r="KHD21" s="396"/>
      <c r="KHE21" s="396"/>
      <c r="KHF21" s="396"/>
      <c r="KHG21" s="396"/>
      <c r="KHH21" s="396"/>
      <c r="KHI21" s="396"/>
      <c r="KHJ21" s="396"/>
      <c r="KHK21" s="396"/>
      <c r="KHL21" s="396"/>
      <c r="KHM21" s="396"/>
      <c r="KHN21" s="396"/>
      <c r="KHO21" s="396"/>
      <c r="KHP21" s="396"/>
      <c r="KHQ21" s="396"/>
      <c r="KHR21" s="396"/>
      <c r="KHS21" s="396"/>
      <c r="KHT21" s="396"/>
      <c r="KHU21" s="396"/>
      <c r="KHV21" s="396"/>
      <c r="KHW21" s="396"/>
      <c r="KHX21" s="396"/>
      <c r="KHY21" s="396"/>
      <c r="KHZ21" s="396"/>
      <c r="KIA21" s="396"/>
      <c r="KIB21" s="396"/>
      <c r="KIC21" s="396"/>
      <c r="KID21" s="396"/>
      <c r="KIE21" s="396"/>
      <c r="KIF21" s="396"/>
      <c r="KIG21" s="396"/>
      <c r="KIH21" s="396"/>
      <c r="KII21" s="396"/>
      <c r="KIJ21" s="396"/>
      <c r="KIK21" s="396"/>
      <c r="KIL21" s="396"/>
      <c r="KIM21" s="396"/>
      <c r="KIN21" s="396"/>
      <c r="KIO21" s="396"/>
      <c r="KIP21" s="396"/>
      <c r="KIQ21" s="396"/>
      <c r="KIR21" s="396"/>
      <c r="KIS21" s="396"/>
      <c r="KIT21" s="396"/>
      <c r="KIU21" s="396"/>
      <c r="KIV21" s="396"/>
      <c r="KIW21" s="396"/>
      <c r="KIX21" s="396"/>
      <c r="KIY21" s="396"/>
      <c r="KIZ21" s="396"/>
      <c r="KJA21" s="396"/>
      <c r="KJB21" s="396"/>
      <c r="KJC21" s="396"/>
      <c r="KJD21" s="396"/>
      <c r="KJE21" s="396"/>
      <c r="KJF21" s="396"/>
      <c r="KJG21" s="396"/>
      <c r="KJH21" s="396"/>
      <c r="KJI21" s="396"/>
      <c r="KJJ21" s="396"/>
      <c r="KJK21" s="396"/>
      <c r="KJL21" s="396"/>
      <c r="KJM21" s="396"/>
      <c r="KJN21" s="396"/>
      <c r="KJO21" s="396"/>
      <c r="KJP21" s="396"/>
      <c r="KJQ21" s="396"/>
      <c r="KJR21" s="396"/>
      <c r="KJS21" s="396"/>
      <c r="KJT21" s="396"/>
      <c r="KJU21" s="396"/>
      <c r="KJV21" s="396"/>
      <c r="KJW21" s="396"/>
      <c r="KJX21" s="396"/>
      <c r="KJY21" s="396"/>
      <c r="KJZ21" s="396"/>
      <c r="KKA21" s="396"/>
      <c r="KKB21" s="396"/>
      <c r="KKC21" s="396"/>
      <c r="KKD21" s="396"/>
      <c r="KKE21" s="396"/>
      <c r="KKF21" s="396"/>
      <c r="KKG21" s="396"/>
      <c r="KKH21" s="396"/>
      <c r="KKI21" s="396"/>
      <c r="KKJ21" s="396"/>
      <c r="KKK21" s="396"/>
      <c r="KKL21" s="396"/>
      <c r="KKM21" s="396"/>
      <c r="KKN21" s="396"/>
      <c r="KKO21" s="396"/>
      <c r="KKP21" s="396"/>
      <c r="KKQ21" s="396"/>
      <c r="KKR21" s="396"/>
      <c r="KKS21" s="396"/>
      <c r="KKT21" s="396"/>
      <c r="KKU21" s="396"/>
      <c r="KKV21" s="396"/>
      <c r="KKW21" s="396"/>
      <c r="KKX21" s="396"/>
      <c r="KKY21" s="396"/>
      <c r="KKZ21" s="396"/>
      <c r="KLA21" s="396"/>
      <c r="KLB21" s="396"/>
      <c r="KLC21" s="396"/>
      <c r="KLD21" s="396"/>
      <c r="KLE21" s="396"/>
      <c r="KLF21" s="396"/>
      <c r="KLG21" s="396"/>
      <c r="KLH21" s="396"/>
      <c r="KLI21" s="396"/>
      <c r="KLJ21" s="396"/>
      <c r="KLK21" s="396"/>
      <c r="KLL21" s="396"/>
      <c r="KLM21" s="396"/>
      <c r="KLN21" s="396"/>
      <c r="KLO21" s="396"/>
      <c r="KLP21" s="396"/>
      <c r="KLQ21" s="396"/>
      <c r="KLR21" s="396"/>
      <c r="KLS21" s="396"/>
      <c r="KLT21" s="396"/>
      <c r="KLU21" s="396"/>
      <c r="KLV21" s="396"/>
      <c r="KLW21" s="396"/>
      <c r="KLX21" s="396"/>
      <c r="KLY21" s="396"/>
      <c r="KLZ21" s="396"/>
      <c r="KMA21" s="396"/>
      <c r="KMB21" s="396"/>
      <c r="KMC21" s="396"/>
      <c r="KMD21" s="396"/>
      <c r="KME21" s="396"/>
      <c r="KMF21" s="396"/>
      <c r="KMG21" s="396"/>
      <c r="KMH21" s="396"/>
      <c r="KMI21" s="396"/>
      <c r="KMJ21" s="396"/>
      <c r="KMK21" s="396"/>
      <c r="KML21" s="396"/>
      <c r="KMM21" s="396"/>
      <c r="KMN21" s="396"/>
      <c r="KMO21" s="396"/>
      <c r="KMP21" s="396"/>
      <c r="KMQ21" s="396"/>
      <c r="KMR21" s="396"/>
      <c r="KMS21" s="396"/>
      <c r="KMT21" s="396"/>
      <c r="KMU21" s="396"/>
      <c r="KMV21" s="396"/>
      <c r="KMW21" s="396"/>
      <c r="KMX21" s="396"/>
      <c r="KMY21" s="396"/>
      <c r="KMZ21" s="396"/>
      <c r="KNA21" s="396"/>
      <c r="KNB21" s="396"/>
      <c r="KNC21" s="396"/>
      <c r="KND21" s="396"/>
      <c r="KNE21" s="396"/>
      <c r="KNF21" s="396"/>
      <c r="KNG21" s="396"/>
      <c r="KNH21" s="396"/>
      <c r="KNI21" s="396"/>
      <c r="KNJ21" s="396"/>
      <c r="KNK21" s="396"/>
      <c r="KNL21" s="396"/>
      <c r="KNM21" s="396"/>
      <c r="KNN21" s="396"/>
      <c r="KNO21" s="396"/>
      <c r="KNP21" s="396"/>
      <c r="KNQ21" s="396"/>
      <c r="KNR21" s="396"/>
      <c r="KNS21" s="396"/>
      <c r="KNT21" s="396"/>
      <c r="KNU21" s="396"/>
      <c r="KNV21" s="396"/>
      <c r="KNW21" s="396"/>
      <c r="KNX21" s="396"/>
      <c r="KNY21" s="396"/>
      <c r="KNZ21" s="396"/>
      <c r="KOA21" s="396"/>
      <c r="KOB21" s="396"/>
      <c r="KOC21" s="396"/>
      <c r="KOD21" s="396"/>
      <c r="KOE21" s="396"/>
      <c r="KOF21" s="396"/>
      <c r="KOG21" s="396"/>
      <c r="KOH21" s="396"/>
      <c r="KOI21" s="396"/>
      <c r="KOJ21" s="396"/>
      <c r="KOK21" s="396"/>
      <c r="KOL21" s="396"/>
      <c r="KOM21" s="396"/>
      <c r="KON21" s="396"/>
      <c r="KOO21" s="396"/>
      <c r="KOP21" s="396"/>
      <c r="KOQ21" s="396"/>
      <c r="KOR21" s="396"/>
      <c r="KOS21" s="396"/>
      <c r="KOT21" s="396"/>
      <c r="KOU21" s="396"/>
      <c r="KOV21" s="396"/>
      <c r="KOW21" s="396"/>
      <c r="KOX21" s="396"/>
      <c r="KOY21" s="396"/>
      <c r="KOZ21" s="396"/>
      <c r="KPA21" s="396"/>
      <c r="KPB21" s="396"/>
      <c r="KPC21" s="396"/>
      <c r="KPD21" s="396"/>
      <c r="KPE21" s="396"/>
      <c r="KPF21" s="396"/>
      <c r="KPG21" s="396"/>
      <c r="KPH21" s="396"/>
      <c r="KPI21" s="396"/>
      <c r="KPJ21" s="396"/>
      <c r="KPK21" s="396"/>
      <c r="KPL21" s="396"/>
      <c r="KPM21" s="396"/>
      <c r="KPN21" s="396"/>
      <c r="KPO21" s="396"/>
      <c r="KPP21" s="396"/>
      <c r="KPQ21" s="396"/>
      <c r="KPR21" s="396"/>
      <c r="KPS21" s="396"/>
      <c r="KPT21" s="396"/>
      <c r="KPU21" s="396"/>
      <c r="KPV21" s="396"/>
      <c r="KPW21" s="396"/>
      <c r="KPX21" s="396"/>
      <c r="KPY21" s="396"/>
      <c r="KPZ21" s="396"/>
      <c r="KQA21" s="396"/>
      <c r="KQB21" s="396"/>
      <c r="KQC21" s="396"/>
      <c r="KQD21" s="396"/>
      <c r="KQE21" s="396"/>
      <c r="KQF21" s="396"/>
      <c r="KQG21" s="396"/>
      <c r="KQH21" s="396"/>
      <c r="KQI21" s="396"/>
      <c r="KQJ21" s="396"/>
      <c r="KQK21" s="396"/>
      <c r="KQL21" s="396"/>
      <c r="KQM21" s="396"/>
      <c r="KQN21" s="396"/>
      <c r="KQO21" s="396"/>
      <c r="KQP21" s="396"/>
      <c r="KQQ21" s="396"/>
      <c r="KQR21" s="396"/>
      <c r="KQS21" s="396"/>
      <c r="KQT21" s="396"/>
      <c r="KQU21" s="396"/>
      <c r="KQV21" s="396"/>
      <c r="KQW21" s="396"/>
      <c r="KQX21" s="396"/>
      <c r="KQY21" s="396"/>
      <c r="KQZ21" s="396"/>
      <c r="KRA21" s="396"/>
      <c r="KRB21" s="396"/>
      <c r="KRC21" s="396"/>
      <c r="KRD21" s="396"/>
      <c r="KRE21" s="396"/>
      <c r="KRF21" s="396"/>
      <c r="KRG21" s="396"/>
      <c r="KRH21" s="396"/>
      <c r="KRI21" s="396"/>
      <c r="KRJ21" s="396"/>
      <c r="KRK21" s="396"/>
      <c r="KRL21" s="396"/>
      <c r="KRM21" s="396"/>
      <c r="KRN21" s="396"/>
      <c r="KRO21" s="396"/>
      <c r="KRP21" s="396"/>
      <c r="KRQ21" s="396"/>
      <c r="KRR21" s="396"/>
      <c r="KRS21" s="396"/>
      <c r="KRT21" s="396"/>
      <c r="KRU21" s="396"/>
      <c r="KRV21" s="396"/>
      <c r="KRW21" s="396"/>
      <c r="KRX21" s="396"/>
      <c r="KRY21" s="396"/>
      <c r="KRZ21" s="396"/>
      <c r="KSA21" s="396"/>
      <c r="KSB21" s="396"/>
      <c r="KSC21" s="396"/>
      <c r="KSD21" s="396"/>
      <c r="KSE21" s="396"/>
      <c r="KSF21" s="396"/>
      <c r="KSG21" s="396"/>
      <c r="KSH21" s="396"/>
      <c r="KSI21" s="396"/>
      <c r="KSJ21" s="396"/>
      <c r="KSK21" s="396"/>
      <c r="KSL21" s="396"/>
      <c r="KSM21" s="396"/>
      <c r="KSN21" s="396"/>
      <c r="KSO21" s="396"/>
      <c r="KSP21" s="396"/>
      <c r="KSQ21" s="396"/>
      <c r="KSR21" s="396"/>
      <c r="KSS21" s="396"/>
      <c r="KST21" s="396"/>
      <c r="KSU21" s="396"/>
      <c r="KSV21" s="396"/>
      <c r="KSW21" s="396"/>
      <c r="KSX21" s="396"/>
      <c r="KSY21" s="396"/>
      <c r="KSZ21" s="396"/>
      <c r="KTA21" s="396"/>
      <c r="KTB21" s="396"/>
      <c r="KTC21" s="396"/>
      <c r="KTD21" s="396"/>
      <c r="KTE21" s="396"/>
      <c r="KTF21" s="396"/>
      <c r="KTG21" s="396"/>
      <c r="KTH21" s="396"/>
      <c r="KTI21" s="396"/>
      <c r="KTJ21" s="396"/>
      <c r="KTK21" s="396"/>
      <c r="KTL21" s="396"/>
      <c r="KTM21" s="396"/>
      <c r="KTN21" s="396"/>
      <c r="KTO21" s="396"/>
      <c r="KTP21" s="396"/>
      <c r="KTQ21" s="396"/>
      <c r="KTR21" s="396"/>
      <c r="KTS21" s="396"/>
      <c r="KTT21" s="396"/>
      <c r="KTU21" s="396"/>
      <c r="KTV21" s="396"/>
      <c r="KTW21" s="396"/>
      <c r="KTX21" s="396"/>
      <c r="KTY21" s="396"/>
      <c r="KTZ21" s="396"/>
      <c r="KUA21" s="396"/>
      <c r="KUB21" s="396"/>
      <c r="KUC21" s="396"/>
      <c r="KUD21" s="396"/>
      <c r="KUE21" s="396"/>
      <c r="KUF21" s="396"/>
      <c r="KUG21" s="396"/>
      <c r="KUH21" s="396"/>
      <c r="KUI21" s="396"/>
      <c r="KUJ21" s="396"/>
      <c r="KUK21" s="396"/>
      <c r="KUL21" s="396"/>
      <c r="KUM21" s="396"/>
      <c r="KUN21" s="396"/>
      <c r="KUO21" s="396"/>
      <c r="KUP21" s="396"/>
      <c r="KUQ21" s="396"/>
      <c r="KUR21" s="396"/>
      <c r="KUS21" s="396"/>
      <c r="KUT21" s="396"/>
      <c r="KUU21" s="396"/>
      <c r="KUV21" s="396"/>
      <c r="KUW21" s="396"/>
      <c r="KUX21" s="396"/>
      <c r="KUY21" s="396"/>
      <c r="KUZ21" s="396"/>
      <c r="KVA21" s="396"/>
      <c r="KVB21" s="396"/>
      <c r="KVC21" s="396"/>
      <c r="KVD21" s="396"/>
      <c r="KVE21" s="396"/>
      <c r="KVF21" s="396"/>
      <c r="KVG21" s="396"/>
      <c r="KVH21" s="396"/>
      <c r="KVI21" s="396"/>
      <c r="KVJ21" s="396"/>
      <c r="KVK21" s="396"/>
      <c r="KVL21" s="396"/>
      <c r="KVM21" s="396"/>
      <c r="KVN21" s="396"/>
      <c r="KVO21" s="396"/>
      <c r="KVP21" s="396"/>
      <c r="KVQ21" s="396"/>
      <c r="KVR21" s="396"/>
      <c r="KVS21" s="396"/>
      <c r="KVT21" s="396"/>
      <c r="KVU21" s="396"/>
      <c r="KVV21" s="396"/>
      <c r="KVW21" s="396"/>
      <c r="KVX21" s="396"/>
      <c r="KVY21" s="396"/>
      <c r="KVZ21" s="396"/>
      <c r="KWA21" s="396"/>
      <c r="KWB21" s="396"/>
      <c r="KWC21" s="396"/>
      <c r="KWD21" s="396"/>
      <c r="KWE21" s="396"/>
      <c r="KWF21" s="396"/>
      <c r="KWG21" s="396"/>
      <c r="KWH21" s="396"/>
      <c r="KWI21" s="396"/>
      <c r="KWJ21" s="396"/>
      <c r="KWK21" s="396"/>
      <c r="KWL21" s="396"/>
      <c r="KWM21" s="396"/>
      <c r="KWN21" s="396"/>
      <c r="KWO21" s="396"/>
      <c r="KWP21" s="396"/>
      <c r="KWQ21" s="396"/>
      <c r="KWR21" s="396"/>
      <c r="KWS21" s="396"/>
      <c r="KWT21" s="396"/>
      <c r="KWU21" s="396"/>
      <c r="KWV21" s="396"/>
      <c r="KWW21" s="396"/>
      <c r="KWX21" s="396"/>
      <c r="KWY21" s="396"/>
      <c r="KWZ21" s="396"/>
      <c r="KXA21" s="396"/>
      <c r="KXB21" s="396"/>
      <c r="KXC21" s="396"/>
      <c r="KXD21" s="396"/>
      <c r="KXE21" s="396"/>
      <c r="KXF21" s="396"/>
      <c r="KXG21" s="396"/>
      <c r="KXH21" s="396"/>
      <c r="KXI21" s="396"/>
      <c r="KXJ21" s="396"/>
      <c r="KXK21" s="396"/>
      <c r="KXL21" s="396"/>
      <c r="KXM21" s="396"/>
      <c r="KXN21" s="396"/>
      <c r="KXO21" s="396"/>
      <c r="KXP21" s="396"/>
      <c r="KXQ21" s="396"/>
      <c r="KXR21" s="396"/>
      <c r="KXS21" s="396"/>
      <c r="KXT21" s="396"/>
      <c r="KXU21" s="396"/>
      <c r="KXV21" s="396"/>
      <c r="KXW21" s="396"/>
      <c r="KXX21" s="396"/>
      <c r="KXY21" s="396"/>
      <c r="KXZ21" s="396"/>
      <c r="KYA21" s="396"/>
      <c r="KYB21" s="396"/>
      <c r="KYC21" s="396"/>
      <c r="KYD21" s="396"/>
      <c r="KYE21" s="396"/>
      <c r="KYF21" s="396"/>
      <c r="KYG21" s="396"/>
      <c r="KYH21" s="396"/>
      <c r="KYI21" s="396"/>
      <c r="KYJ21" s="396"/>
      <c r="KYK21" s="396"/>
      <c r="KYL21" s="396"/>
      <c r="KYM21" s="396"/>
      <c r="KYN21" s="396"/>
      <c r="KYO21" s="396"/>
      <c r="KYP21" s="396"/>
      <c r="KYQ21" s="396"/>
      <c r="KYR21" s="396"/>
      <c r="KYS21" s="396"/>
      <c r="KYT21" s="396"/>
      <c r="KYU21" s="396"/>
      <c r="KYV21" s="396"/>
      <c r="KYW21" s="396"/>
      <c r="KYX21" s="396"/>
      <c r="KYY21" s="396"/>
      <c r="KYZ21" s="396"/>
      <c r="KZA21" s="396"/>
      <c r="KZB21" s="396"/>
      <c r="KZC21" s="396"/>
      <c r="KZD21" s="396"/>
      <c r="KZE21" s="396"/>
      <c r="KZF21" s="396"/>
      <c r="KZG21" s="396"/>
      <c r="KZH21" s="396"/>
      <c r="KZI21" s="396"/>
      <c r="KZJ21" s="396"/>
      <c r="KZK21" s="396"/>
      <c r="KZL21" s="396"/>
      <c r="KZM21" s="396"/>
      <c r="KZN21" s="396"/>
      <c r="KZO21" s="396"/>
      <c r="KZP21" s="396"/>
      <c r="KZQ21" s="396"/>
      <c r="KZR21" s="396"/>
      <c r="KZS21" s="396"/>
      <c r="KZT21" s="396"/>
      <c r="KZU21" s="396"/>
      <c r="KZV21" s="396"/>
      <c r="KZW21" s="396"/>
      <c r="KZX21" s="396"/>
      <c r="KZY21" s="396"/>
      <c r="KZZ21" s="396"/>
      <c r="LAA21" s="396"/>
      <c r="LAB21" s="396"/>
      <c r="LAC21" s="396"/>
      <c r="LAD21" s="396"/>
      <c r="LAE21" s="396"/>
      <c r="LAF21" s="396"/>
      <c r="LAG21" s="396"/>
      <c r="LAH21" s="396"/>
      <c r="LAI21" s="396"/>
      <c r="LAJ21" s="396"/>
      <c r="LAK21" s="396"/>
      <c r="LAL21" s="396"/>
      <c r="LAM21" s="396"/>
      <c r="LAN21" s="396"/>
      <c r="LAO21" s="396"/>
      <c r="LAP21" s="396"/>
      <c r="LAQ21" s="396"/>
      <c r="LAR21" s="396"/>
      <c r="LAS21" s="396"/>
      <c r="LAT21" s="396"/>
      <c r="LAU21" s="396"/>
      <c r="LAV21" s="396"/>
      <c r="LAW21" s="396"/>
      <c r="LAX21" s="396"/>
      <c r="LAY21" s="396"/>
      <c r="LAZ21" s="396"/>
      <c r="LBA21" s="396"/>
      <c r="LBB21" s="396"/>
      <c r="LBC21" s="396"/>
      <c r="LBD21" s="396"/>
      <c r="LBE21" s="396"/>
      <c r="LBF21" s="396"/>
      <c r="LBG21" s="396"/>
      <c r="LBH21" s="396"/>
      <c r="LBI21" s="396"/>
      <c r="LBJ21" s="396"/>
      <c r="LBK21" s="396"/>
      <c r="LBL21" s="396"/>
      <c r="LBM21" s="396"/>
      <c r="LBN21" s="396"/>
      <c r="LBO21" s="396"/>
      <c r="LBP21" s="396"/>
      <c r="LBQ21" s="396"/>
      <c r="LBR21" s="396"/>
      <c r="LBS21" s="396"/>
      <c r="LBT21" s="396"/>
      <c r="LBU21" s="396"/>
      <c r="LBV21" s="396"/>
      <c r="LBW21" s="396"/>
      <c r="LBX21" s="396"/>
      <c r="LBY21" s="396"/>
      <c r="LBZ21" s="396"/>
      <c r="LCA21" s="396"/>
      <c r="LCB21" s="396"/>
      <c r="LCC21" s="396"/>
      <c r="LCD21" s="396"/>
      <c r="LCE21" s="396"/>
      <c r="LCF21" s="396"/>
      <c r="LCG21" s="396"/>
      <c r="LCH21" s="396"/>
      <c r="LCI21" s="396"/>
      <c r="LCJ21" s="396"/>
      <c r="LCK21" s="396"/>
      <c r="LCL21" s="396"/>
      <c r="LCM21" s="396"/>
      <c r="LCN21" s="396"/>
      <c r="LCO21" s="396"/>
      <c r="LCP21" s="396"/>
      <c r="LCQ21" s="396"/>
      <c r="LCR21" s="396"/>
      <c r="LCS21" s="396"/>
      <c r="LCT21" s="396"/>
      <c r="LCU21" s="396"/>
      <c r="LCV21" s="396"/>
      <c r="LCW21" s="396"/>
      <c r="LCX21" s="396"/>
      <c r="LCY21" s="396"/>
      <c r="LCZ21" s="396"/>
      <c r="LDA21" s="396"/>
      <c r="LDB21" s="396"/>
      <c r="LDC21" s="396"/>
      <c r="LDD21" s="396"/>
      <c r="LDE21" s="396"/>
      <c r="LDF21" s="396"/>
      <c r="LDG21" s="396"/>
      <c r="LDH21" s="396"/>
      <c r="LDI21" s="396"/>
      <c r="LDJ21" s="396"/>
      <c r="LDK21" s="396"/>
      <c r="LDL21" s="396"/>
      <c r="LDM21" s="396"/>
      <c r="LDN21" s="396"/>
      <c r="LDO21" s="396"/>
      <c r="LDP21" s="396"/>
      <c r="LDQ21" s="396"/>
      <c r="LDR21" s="396"/>
      <c r="LDS21" s="396"/>
      <c r="LDT21" s="396"/>
      <c r="LDU21" s="396"/>
      <c r="LDV21" s="396"/>
      <c r="LDW21" s="396"/>
      <c r="LDX21" s="396"/>
      <c r="LDY21" s="396"/>
      <c r="LDZ21" s="396"/>
      <c r="LEA21" s="396"/>
      <c r="LEB21" s="396"/>
      <c r="LEC21" s="396"/>
      <c r="LED21" s="396"/>
      <c r="LEE21" s="396"/>
      <c r="LEF21" s="396"/>
      <c r="LEG21" s="396"/>
      <c r="LEH21" s="396"/>
      <c r="LEI21" s="396"/>
      <c r="LEJ21" s="396"/>
      <c r="LEK21" s="396"/>
      <c r="LEL21" s="396"/>
      <c r="LEM21" s="396"/>
      <c r="LEN21" s="396"/>
      <c r="LEO21" s="396"/>
      <c r="LEP21" s="396"/>
      <c r="LEQ21" s="396"/>
      <c r="LER21" s="396"/>
      <c r="LES21" s="396"/>
      <c r="LET21" s="396"/>
      <c r="LEU21" s="396"/>
      <c r="LEV21" s="396"/>
      <c r="LEW21" s="396"/>
      <c r="LEX21" s="396"/>
      <c r="LEY21" s="396"/>
      <c r="LEZ21" s="396"/>
      <c r="LFA21" s="396"/>
      <c r="LFB21" s="396"/>
      <c r="LFC21" s="396"/>
      <c r="LFD21" s="396"/>
      <c r="LFE21" s="396"/>
      <c r="LFF21" s="396"/>
      <c r="LFG21" s="396"/>
      <c r="LFH21" s="396"/>
      <c r="LFI21" s="396"/>
      <c r="LFJ21" s="396"/>
      <c r="LFK21" s="396"/>
      <c r="LFL21" s="396"/>
      <c r="LFM21" s="396"/>
      <c r="LFN21" s="396"/>
      <c r="LFO21" s="396"/>
      <c r="LFP21" s="396"/>
      <c r="LFQ21" s="396"/>
      <c r="LFR21" s="396"/>
      <c r="LFS21" s="396"/>
      <c r="LFT21" s="396"/>
      <c r="LFU21" s="396"/>
      <c r="LFV21" s="396"/>
      <c r="LFW21" s="396"/>
      <c r="LFX21" s="396"/>
      <c r="LFY21" s="396"/>
      <c r="LFZ21" s="396"/>
      <c r="LGA21" s="396"/>
      <c r="LGB21" s="396"/>
      <c r="LGC21" s="396"/>
      <c r="LGD21" s="396"/>
      <c r="LGE21" s="396"/>
      <c r="LGF21" s="396"/>
      <c r="LGG21" s="396"/>
      <c r="LGH21" s="396"/>
      <c r="LGI21" s="396"/>
      <c r="LGJ21" s="396"/>
      <c r="LGK21" s="396"/>
      <c r="LGL21" s="396"/>
      <c r="LGM21" s="396"/>
      <c r="LGN21" s="396"/>
      <c r="LGO21" s="396"/>
      <c r="LGP21" s="396"/>
      <c r="LGQ21" s="396"/>
      <c r="LGR21" s="396"/>
      <c r="LGS21" s="396"/>
      <c r="LGT21" s="396"/>
      <c r="LGU21" s="396"/>
      <c r="LGV21" s="396"/>
      <c r="LGW21" s="396"/>
      <c r="LGX21" s="396"/>
      <c r="LGY21" s="396"/>
      <c r="LGZ21" s="396"/>
      <c r="LHA21" s="396"/>
      <c r="LHB21" s="396"/>
      <c r="LHC21" s="396"/>
      <c r="LHD21" s="396"/>
      <c r="LHE21" s="396"/>
      <c r="LHF21" s="396"/>
      <c r="LHG21" s="396"/>
      <c r="LHH21" s="396"/>
      <c r="LHI21" s="396"/>
      <c r="LHJ21" s="396"/>
      <c r="LHK21" s="396"/>
      <c r="LHL21" s="396"/>
      <c r="LHM21" s="396"/>
      <c r="LHN21" s="396"/>
      <c r="LHO21" s="396"/>
      <c r="LHP21" s="396"/>
      <c r="LHQ21" s="396"/>
      <c r="LHR21" s="396"/>
      <c r="LHS21" s="396"/>
      <c r="LHT21" s="396"/>
      <c r="LHU21" s="396"/>
      <c r="LHV21" s="396"/>
      <c r="LHW21" s="396"/>
      <c r="LHX21" s="396"/>
      <c r="LHY21" s="396"/>
      <c r="LHZ21" s="396"/>
      <c r="LIA21" s="396"/>
      <c r="LIB21" s="396"/>
      <c r="LIC21" s="396"/>
      <c r="LID21" s="396"/>
      <c r="LIE21" s="396"/>
      <c r="LIF21" s="396"/>
      <c r="LIG21" s="396"/>
      <c r="LIH21" s="396"/>
      <c r="LII21" s="396"/>
      <c r="LIJ21" s="396"/>
      <c r="LIK21" s="396"/>
      <c r="LIL21" s="396"/>
      <c r="LIM21" s="396"/>
      <c r="LIN21" s="396"/>
      <c r="LIO21" s="396"/>
      <c r="LIP21" s="396"/>
      <c r="LIQ21" s="396"/>
      <c r="LIR21" s="396"/>
      <c r="LIS21" s="396"/>
      <c r="LIT21" s="396"/>
      <c r="LIU21" s="396"/>
      <c r="LIV21" s="396"/>
      <c r="LIW21" s="396"/>
      <c r="LIX21" s="396"/>
      <c r="LIY21" s="396"/>
      <c r="LIZ21" s="396"/>
      <c r="LJA21" s="396"/>
      <c r="LJB21" s="396"/>
      <c r="LJC21" s="396"/>
      <c r="LJD21" s="396"/>
      <c r="LJE21" s="396"/>
      <c r="LJF21" s="396"/>
      <c r="LJG21" s="396"/>
      <c r="LJH21" s="396"/>
      <c r="LJI21" s="396"/>
      <c r="LJJ21" s="396"/>
      <c r="LJK21" s="396"/>
      <c r="LJL21" s="396"/>
      <c r="LJM21" s="396"/>
      <c r="LJN21" s="396"/>
      <c r="LJO21" s="396"/>
      <c r="LJP21" s="396"/>
      <c r="LJQ21" s="396"/>
      <c r="LJR21" s="396"/>
      <c r="LJS21" s="396"/>
      <c r="LJT21" s="396"/>
      <c r="LJU21" s="396"/>
      <c r="LJV21" s="396"/>
      <c r="LJW21" s="396"/>
      <c r="LJX21" s="396"/>
      <c r="LJY21" s="396"/>
      <c r="LJZ21" s="396"/>
      <c r="LKA21" s="396"/>
      <c r="LKB21" s="396"/>
      <c r="LKC21" s="396"/>
      <c r="LKD21" s="396"/>
      <c r="LKE21" s="396"/>
      <c r="LKF21" s="396"/>
      <c r="LKG21" s="396"/>
      <c r="LKH21" s="396"/>
      <c r="LKI21" s="396"/>
      <c r="LKJ21" s="396"/>
      <c r="LKK21" s="396"/>
      <c r="LKL21" s="396"/>
      <c r="LKM21" s="396"/>
      <c r="LKN21" s="396"/>
      <c r="LKO21" s="396"/>
      <c r="LKP21" s="396"/>
      <c r="LKQ21" s="396"/>
      <c r="LKR21" s="396"/>
      <c r="LKS21" s="396"/>
      <c r="LKT21" s="396"/>
      <c r="LKU21" s="396"/>
      <c r="LKV21" s="396"/>
      <c r="LKW21" s="396"/>
      <c r="LKX21" s="396"/>
      <c r="LKY21" s="396"/>
      <c r="LKZ21" s="396"/>
      <c r="LLA21" s="396"/>
      <c r="LLB21" s="396"/>
      <c r="LLC21" s="396"/>
      <c r="LLD21" s="396"/>
      <c r="LLE21" s="396"/>
      <c r="LLF21" s="396"/>
      <c r="LLG21" s="396"/>
      <c r="LLH21" s="396"/>
      <c r="LLI21" s="396"/>
      <c r="LLJ21" s="396"/>
      <c r="LLK21" s="396"/>
      <c r="LLL21" s="396"/>
      <c r="LLM21" s="396"/>
      <c r="LLN21" s="396"/>
      <c r="LLO21" s="396"/>
      <c r="LLP21" s="396"/>
      <c r="LLQ21" s="396"/>
      <c r="LLR21" s="396"/>
      <c r="LLS21" s="396"/>
      <c r="LLT21" s="396"/>
      <c r="LLU21" s="396"/>
      <c r="LLV21" s="396"/>
      <c r="LLW21" s="396"/>
      <c r="LLX21" s="396"/>
      <c r="LLY21" s="396"/>
      <c r="LLZ21" s="396"/>
      <c r="LMA21" s="396"/>
      <c r="LMB21" s="396"/>
      <c r="LMC21" s="396"/>
      <c r="LMD21" s="396"/>
      <c r="LME21" s="396"/>
      <c r="LMF21" s="396"/>
      <c r="LMG21" s="396"/>
      <c r="LMH21" s="396"/>
      <c r="LMI21" s="396"/>
      <c r="LMJ21" s="396"/>
      <c r="LMK21" s="396"/>
      <c r="LML21" s="396"/>
      <c r="LMM21" s="396"/>
      <c r="LMN21" s="396"/>
      <c r="LMO21" s="396"/>
      <c r="LMP21" s="396"/>
      <c r="LMQ21" s="396"/>
      <c r="LMR21" s="396"/>
      <c r="LMS21" s="396"/>
      <c r="LMT21" s="396"/>
      <c r="LMU21" s="396"/>
      <c r="LMV21" s="396"/>
      <c r="LMW21" s="396"/>
      <c r="LMX21" s="396"/>
      <c r="LMY21" s="396"/>
      <c r="LMZ21" s="396"/>
      <c r="LNA21" s="396"/>
      <c r="LNB21" s="396"/>
      <c r="LNC21" s="396"/>
      <c r="LND21" s="396"/>
      <c r="LNE21" s="396"/>
      <c r="LNF21" s="396"/>
      <c r="LNG21" s="396"/>
      <c r="LNH21" s="396"/>
      <c r="LNI21" s="396"/>
      <c r="LNJ21" s="396"/>
      <c r="LNK21" s="396"/>
      <c r="LNL21" s="396"/>
      <c r="LNM21" s="396"/>
      <c r="LNN21" s="396"/>
      <c r="LNO21" s="396"/>
      <c r="LNP21" s="396"/>
      <c r="LNQ21" s="396"/>
      <c r="LNR21" s="396"/>
      <c r="LNS21" s="396"/>
      <c r="LNT21" s="396"/>
      <c r="LNU21" s="396"/>
      <c r="LNV21" s="396"/>
      <c r="LNW21" s="396"/>
      <c r="LNX21" s="396"/>
      <c r="LNY21" s="396"/>
      <c r="LNZ21" s="396"/>
      <c r="LOA21" s="396"/>
      <c r="LOB21" s="396"/>
      <c r="LOC21" s="396"/>
      <c r="LOD21" s="396"/>
      <c r="LOE21" s="396"/>
      <c r="LOF21" s="396"/>
      <c r="LOG21" s="396"/>
      <c r="LOH21" s="396"/>
      <c r="LOI21" s="396"/>
      <c r="LOJ21" s="396"/>
      <c r="LOK21" s="396"/>
      <c r="LOL21" s="396"/>
      <c r="LOM21" s="396"/>
      <c r="LON21" s="396"/>
      <c r="LOO21" s="396"/>
      <c r="LOP21" s="396"/>
      <c r="LOQ21" s="396"/>
      <c r="LOR21" s="396"/>
      <c r="LOS21" s="396"/>
      <c r="LOT21" s="396"/>
      <c r="LOU21" s="396"/>
      <c r="LOV21" s="396"/>
      <c r="LOW21" s="396"/>
      <c r="LOX21" s="396"/>
      <c r="LOY21" s="396"/>
      <c r="LOZ21" s="396"/>
      <c r="LPA21" s="396"/>
      <c r="LPB21" s="396"/>
      <c r="LPC21" s="396"/>
      <c r="LPD21" s="396"/>
      <c r="LPE21" s="396"/>
      <c r="LPF21" s="396"/>
      <c r="LPG21" s="396"/>
      <c r="LPH21" s="396"/>
      <c r="LPI21" s="396"/>
      <c r="LPJ21" s="396"/>
      <c r="LPK21" s="396"/>
      <c r="LPL21" s="396"/>
      <c r="LPM21" s="396"/>
      <c r="LPN21" s="396"/>
      <c r="LPO21" s="396"/>
      <c r="LPP21" s="396"/>
      <c r="LPQ21" s="396"/>
      <c r="LPR21" s="396"/>
      <c r="LPS21" s="396"/>
      <c r="LPT21" s="396"/>
      <c r="LPU21" s="396"/>
      <c r="LPV21" s="396"/>
      <c r="LPW21" s="396"/>
      <c r="LPX21" s="396"/>
      <c r="LPY21" s="396"/>
      <c r="LPZ21" s="396"/>
      <c r="LQA21" s="396"/>
      <c r="LQB21" s="396"/>
      <c r="LQC21" s="396"/>
      <c r="LQD21" s="396"/>
      <c r="LQE21" s="396"/>
      <c r="LQF21" s="396"/>
      <c r="LQG21" s="396"/>
      <c r="LQH21" s="396"/>
      <c r="LQI21" s="396"/>
      <c r="LQJ21" s="396"/>
      <c r="LQK21" s="396"/>
      <c r="LQL21" s="396"/>
      <c r="LQM21" s="396"/>
      <c r="LQN21" s="396"/>
      <c r="LQO21" s="396"/>
      <c r="LQP21" s="396"/>
      <c r="LQQ21" s="396"/>
      <c r="LQR21" s="396"/>
      <c r="LQS21" s="396"/>
      <c r="LQT21" s="396"/>
      <c r="LQU21" s="396"/>
      <c r="LQV21" s="396"/>
      <c r="LQW21" s="396"/>
      <c r="LQX21" s="396"/>
      <c r="LQY21" s="396"/>
      <c r="LQZ21" s="396"/>
      <c r="LRA21" s="396"/>
      <c r="LRB21" s="396"/>
      <c r="LRC21" s="396"/>
      <c r="LRD21" s="396"/>
      <c r="LRE21" s="396"/>
      <c r="LRF21" s="396"/>
      <c r="LRG21" s="396"/>
      <c r="LRH21" s="396"/>
      <c r="LRI21" s="396"/>
      <c r="LRJ21" s="396"/>
      <c r="LRK21" s="396"/>
      <c r="LRL21" s="396"/>
      <c r="LRM21" s="396"/>
      <c r="LRN21" s="396"/>
      <c r="LRO21" s="396"/>
      <c r="LRP21" s="396"/>
      <c r="LRQ21" s="396"/>
      <c r="LRR21" s="396"/>
      <c r="LRS21" s="396"/>
      <c r="LRT21" s="396"/>
      <c r="LRU21" s="396"/>
      <c r="LRV21" s="396"/>
      <c r="LRW21" s="396"/>
      <c r="LRX21" s="396"/>
      <c r="LRY21" s="396"/>
      <c r="LRZ21" s="396"/>
      <c r="LSA21" s="396"/>
      <c r="LSB21" s="396"/>
      <c r="LSC21" s="396"/>
      <c r="LSD21" s="396"/>
      <c r="LSE21" s="396"/>
      <c r="LSF21" s="396"/>
      <c r="LSG21" s="396"/>
      <c r="LSH21" s="396"/>
      <c r="LSI21" s="396"/>
      <c r="LSJ21" s="396"/>
      <c r="LSK21" s="396"/>
      <c r="LSL21" s="396"/>
      <c r="LSM21" s="396"/>
      <c r="LSN21" s="396"/>
      <c r="LSO21" s="396"/>
      <c r="LSP21" s="396"/>
      <c r="LSQ21" s="396"/>
      <c r="LSR21" s="396"/>
      <c r="LSS21" s="396"/>
      <c r="LST21" s="396"/>
      <c r="LSU21" s="396"/>
      <c r="LSV21" s="396"/>
      <c r="LSW21" s="396"/>
      <c r="LSX21" s="396"/>
      <c r="LSY21" s="396"/>
      <c r="LSZ21" s="396"/>
      <c r="LTA21" s="396"/>
      <c r="LTB21" s="396"/>
      <c r="LTC21" s="396"/>
      <c r="LTD21" s="396"/>
      <c r="LTE21" s="396"/>
      <c r="LTF21" s="396"/>
      <c r="LTG21" s="396"/>
      <c r="LTH21" s="396"/>
      <c r="LTI21" s="396"/>
      <c r="LTJ21" s="396"/>
      <c r="LTK21" s="396"/>
      <c r="LTL21" s="396"/>
      <c r="LTM21" s="396"/>
      <c r="LTN21" s="396"/>
      <c r="LTO21" s="396"/>
      <c r="LTP21" s="396"/>
      <c r="LTQ21" s="396"/>
      <c r="LTR21" s="396"/>
      <c r="LTS21" s="396"/>
      <c r="LTT21" s="396"/>
      <c r="LTU21" s="396"/>
      <c r="LTV21" s="396"/>
      <c r="LTW21" s="396"/>
      <c r="LTX21" s="396"/>
      <c r="LTY21" s="396"/>
      <c r="LTZ21" s="396"/>
      <c r="LUA21" s="396"/>
      <c r="LUB21" s="396"/>
      <c r="LUC21" s="396"/>
      <c r="LUD21" s="396"/>
      <c r="LUE21" s="396"/>
      <c r="LUF21" s="396"/>
      <c r="LUG21" s="396"/>
      <c r="LUH21" s="396"/>
      <c r="LUI21" s="396"/>
      <c r="LUJ21" s="396"/>
      <c r="LUK21" s="396"/>
      <c r="LUL21" s="396"/>
      <c r="LUM21" s="396"/>
      <c r="LUN21" s="396"/>
      <c r="LUO21" s="396"/>
      <c r="LUP21" s="396"/>
      <c r="LUQ21" s="396"/>
      <c r="LUR21" s="396"/>
      <c r="LUS21" s="396"/>
      <c r="LUT21" s="396"/>
      <c r="LUU21" s="396"/>
      <c r="LUV21" s="396"/>
      <c r="LUW21" s="396"/>
      <c r="LUX21" s="396"/>
      <c r="LUY21" s="396"/>
      <c r="LUZ21" s="396"/>
      <c r="LVA21" s="396"/>
      <c r="LVB21" s="396"/>
      <c r="LVC21" s="396"/>
      <c r="LVD21" s="396"/>
      <c r="LVE21" s="396"/>
      <c r="LVF21" s="396"/>
      <c r="LVG21" s="396"/>
      <c r="LVH21" s="396"/>
      <c r="LVI21" s="396"/>
      <c r="LVJ21" s="396"/>
      <c r="LVK21" s="396"/>
      <c r="LVL21" s="396"/>
      <c r="LVM21" s="396"/>
      <c r="LVN21" s="396"/>
      <c r="LVO21" s="396"/>
      <c r="LVP21" s="396"/>
      <c r="LVQ21" s="396"/>
      <c r="LVR21" s="396"/>
      <c r="LVS21" s="396"/>
      <c r="LVT21" s="396"/>
      <c r="LVU21" s="396"/>
      <c r="LVV21" s="396"/>
      <c r="LVW21" s="396"/>
      <c r="LVX21" s="396"/>
      <c r="LVY21" s="396"/>
      <c r="LVZ21" s="396"/>
      <c r="LWA21" s="396"/>
      <c r="LWB21" s="396"/>
      <c r="LWC21" s="396"/>
      <c r="LWD21" s="396"/>
      <c r="LWE21" s="396"/>
      <c r="LWF21" s="396"/>
      <c r="LWG21" s="396"/>
      <c r="LWH21" s="396"/>
      <c r="LWI21" s="396"/>
      <c r="LWJ21" s="396"/>
      <c r="LWK21" s="396"/>
      <c r="LWL21" s="396"/>
      <c r="LWM21" s="396"/>
      <c r="LWN21" s="396"/>
      <c r="LWO21" s="396"/>
      <c r="LWP21" s="396"/>
      <c r="LWQ21" s="396"/>
      <c r="LWR21" s="396"/>
      <c r="LWS21" s="396"/>
      <c r="LWT21" s="396"/>
      <c r="LWU21" s="396"/>
      <c r="LWV21" s="396"/>
      <c r="LWW21" s="396"/>
      <c r="LWX21" s="396"/>
      <c r="LWY21" s="396"/>
      <c r="LWZ21" s="396"/>
      <c r="LXA21" s="396"/>
      <c r="LXB21" s="396"/>
      <c r="LXC21" s="396"/>
      <c r="LXD21" s="396"/>
      <c r="LXE21" s="396"/>
      <c r="LXF21" s="396"/>
      <c r="LXG21" s="396"/>
      <c r="LXH21" s="396"/>
      <c r="LXI21" s="396"/>
      <c r="LXJ21" s="396"/>
      <c r="LXK21" s="396"/>
      <c r="LXL21" s="396"/>
      <c r="LXM21" s="396"/>
      <c r="LXN21" s="396"/>
      <c r="LXO21" s="396"/>
      <c r="LXP21" s="396"/>
      <c r="LXQ21" s="396"/>
      <c r="LXR21" s="396"/>
      <c r="LXS21" s="396"/>
      <c r="LXT21" s="396"/>
      <c r="LXU21" s="396"/>
      <c r="LXV21" s="396"/>
      <c r="LXW21" s="396"/>
      <c r="LXX21" s="396"/>
      <c r="LXY21" s="396"/>
      <c r="LXZ21" s="396"/>
      <c r="LYA21" s="396"/>
      <c r="LYB21" s="396"/>
      <c r="LYC21" s="396"/>
      <c r="LYD21" s="396"/>
      <c r="LYE21" s="396"/>
      <c r="LYF21" s="396"/>
      <c r="LYG21" s="396"/>
      <c r="LYH21" s="396"/>
      <c r="LYI21" s="396"/>
      <c r="LYJ21" s="396"/>
      <c r="LYK21" s="396"/>
      <c r="LYL21" s="396"/>
      <c r="LYM21" s="396"/>
      <c r="LYN21" s="396"/>
      <c r="LYO21" s="396"/>
      <c r="LYP21" s="396"/>
      <c r="LYQ21" s="396"/>
      <c r="LYR21" s="396"/>
      <c r="LYS21" s="396"/>
      <c r="LYT21" s="396"/>
      <c r="LYU21" s="396"/>
      <c r="LYV21" s="396"/>
      <c r="LYW21" s="396"/>
      <c r="LYX21" s="396"/>
      <c r="LYY21" s="396"/>
      <c r="LYZ21" s="396"/>
      <c r="LZA21" s="396"/>
      <c r="LZB21" s="396"/>
      <c r="LZC21" s="396"/>
      <c r="LZD21" s="396"/>
      <c r="LZE21" s="396"/>
      <c r="LZF21" s="396"/>
      <c r="LZG21" s="396"/>
      <c r="LZH21" s="396"/>
      <c r="LZI21" s="396"/>
      <c r="LZJ21" s="396"/>
      <c r="LZK21" s="396"/>
      <c r="LZL21" s="396"/>
      <c r="LZM21" s="396"/>
      <c r="LZN21" s="396"/>
      <c r="LZO21" s="396"/>
      <c r="LZP21" s="396"/>
      <c r="LZQ21" s="396"/>
      <c r="LZR21" s="396"/>
      <c r="LZS21" s="396"/>
      <c r="LZT21" s="396"/>
      <c r="LZU21" s="396"/>
      <c r="LZV21" s="396"/>
      <c r="LZW21" s="396"/>
      <c r="LZX21" s="396"/>
      <c r="LZY21" s="396"/>
      <c r="LZZ21" s="396"/>
      <c r="MAA21" s="396"/>
      <c r="MAB21" s="396"/>
      <c r="MAC21" s="396"/>
      <c r="MAD21" s="396"/>
      <c r="MAE21" s="396"/>
      <c r="MAF21" s="396"/>
      <c r="MAG21" s="396"/>
      <c r="MAH21" s="396"/>
      <c r="MAI21" s="396"/>
      <c r="MAJ21" s="396"/>
      <c r="MAK21" s="396"/>
      <c r="MAL21" s="396"/>
      <c r="MAM21" s="396"/>
      <c r="MAN21" s="396"/>
      <c r="MAO21" s="396"/>
      <c r="MAP21" s="396"/>
      <c r="MAQ21" s="396"/>
      <c r="MAR21" s="396"/>
      <c r="MAS21" s="396"/>
      <c r="MAT21" s="396"/>
      <c r="MAU21" s="396"/>
      <c r="MAV21" s="396"/>
      <c r="MAW21" s="396"/>
      <c r="MAX21" s="396"/>
      <c r="MAY21" s="396"/>
      <c r="MAZ21" s="396"/>
      <c r="MBA21" s="396"/>
      <c r="MBB21" s="396"/>
      <c r="MBC21" s="396"/>
      <c r="MBD21" s="396"/>
      <c r="MBE21" s="396"/>
      <c r="MBF21" s="396"/>
      <c r="MBG21" s="396"/>
      <c r="MBH21" s="396"/>
      <c r="MBI21" s="396"/>
      <c r="MBJ21" s="396"/>
      <c r="MBK21" s="396"/>
      <c r="MBL21" s="396"/>
      <c r="MBM21" s="396"/>
      <c r="MBN21" s="396"/>
      <c r="MBO21" s="396"/>
      <c r="MBP21" s="396"/>
      <c r="MBQ21" s="396"/>
      <c r="MBR21" s="396"/>
      <c r="MBS21" s="396"/>
      <c r="MBT21" s="396"/>
      <c r="MBU21" s="396"/>
      <c r="MBV21" s="396"/>
      <c r="MBW21" s="396"/>
      <c r="MBX21" s="396"/>
      <c r="MBY21" s="396"/>
      <c r="MBZ21" s="396"/>
      <c r="MCA21" s="396"/>
      <c r="MCB21" s="396"/>
      <c r="MCC21" s="396"/>
      <c r="MCD21" s="396"/>
      <c r="MCE21" s="396"/>
      <c r="MCF21" s="396"/>
      <c r="MCG21" s="396"/>
      <c r="MCH21" s="396"/>
      <c r="MCI21" s="396"/>
      <c r="MCJ21" s="396"/>
      <c r="MCK21" s="396"/>
      <c r="MCL21" s="396"/>
      <c r="MCM21" s="396"/>
      <c r="MCN21" s="396"/>
      <c r="MCO21" s="396"/>
      <c r="MCP21" s="396"/>
      <c r="MCQ21" s="396"/>
      <c r="MCR21" s="396"/>
      <c r="MCS21" s="396"/>
      <c r="MCT21" s="396"/>
      <c r="MCU21" s="396"/>
      <c r="MCV21" s="396"/>
      <c r="MCW21" s="396"/>
      <c r="MCX21" s="396"/>
      <c r="MCY21" s="396"/>
      <c r="MCZ21" s="396"/>
      <c r="MDA21" s="396"/>
      <c r="MDB21" s="396"/>
      <c r="MDC21" s="396"/>
      <c r="MDD21" s="396"/>
      <c r="MDE21" s="396"/>
      <c r="MDF21" s="396"/>
      <c r="MDG21" s="396"/>
      <c r="MDH21" s="396"/>
      <c r="MDI21" s="396"/>
      <c r="MDJ21" s="396"/>
      <c r="MDK21" s="396"/>
      <c r="MDL21" s="396"/>
      <c r="MDM21" s="396"/>
      <c r="MDN21" s="396"/>
      <c r="MDO21" s="396"/>
      <c r="MDP21" s="396"/>
      <c r="MDQ21" s="396"/>
      <c r="MDR21" s="396"/>
      <c r="MDS21" s="396"/>
      <c r="MDT21" s="396"/>
      <c r="MDU21" s="396"/>
      <c r="MDV21" s="396"/>
      <c r="MDW21" s="396"/>
      <c r="MDX21" s="396"/>
      <c r="MDY21" s="396"/>
      <c r="MDZ21" s="396"/>
      <c r="MEA21" s="396"/>
      <c r="MEB21" s="396"/>
      <c r="MEC21" s="396"/>
      <c r="MED21" s="396"/>
      <c r="MEE21" s="396"/>
      <c r="MEF21" s="396"/>
      <c r="MEG21" s="396"/>
      <c r="MEH21" s="396"/>
      <c r="MEI21" s="396"/>
      <c r="MEJ21" s="396"/>
      <c r="MEK21" s="396"/>
      <c r="MEL21" s="396"/>
      <c r="MEM21" s="396"/>
      <c r="MEN21" s="396"/>
      <c r="MEO21" s="396"/>
      <c r="MEP21" s="396"/>
      <c r="MEQ21" s="396"/>
      <c r="MER21" s="396"/>
      <c r="MES21" s="396"/>
      <c r="MET21" s="396"/>
      <c r="MEU21" s="396"/>
      <c r="MEV21" s="396"/>
      <c r="MEW21" s="396"/>
      <c r="MEX21" s="396"/>
      <c r="MEY21" s="396"/>
      <c r="MEZ21" s="396"/>
      <c r="MFA21" s="396"/>
      <c r="MFB21" s="396"/>
      <c r="MFC21" s="396"/>
      <c r="MFD21" s="396"/>
      <c r="MFE21" s="396"/>
      <c r="MFF21" s="396"/>
      <c r="MFG21" s="396"/>
      <c r="MFH21" s="396"/>
      <c r="MFI21" s="396"/>
      <c r="MFJ21" s="396"/>
      <c r="MFK21" s="396"/>
      <c r="MFL21" s="396"/>
      <c r="MFM21" s="396"/>
      <c r="MFN21" s="396"/>
      <c r="MFO21" s="396"/>
      <c r="MFP21" s="396"/>
      <c r="MFQ21" s="396"/>
      <c r="MFR21" s="396"/>
      <c r="MFS21" s="396"/>
      <c r="MFT21" s="396"/>
      <c r="MFU21" s="396"/>
      <c r="MFV21" s="396"/>
      <c r="MFW21" s="396"/>
      <c r="MFX21" s="396"/>
      <c r="MFY21" s="396"/>
      <c r="MFZ21" s="396"/>
      <c r="MGA21" s="396"/>
      <c r="MGB21" s="396"/>
      <c r="MGC21" s="396"/>
      <c r="MGD21" s="396"/>
      <c r="MGE21" s="396"/>
      <c r="MGF21" s="396"/>
      <c r="MGG21" s="396"/>
      <c r="MGH21" s="396"/>
      <c r="MGI21" s="396"/>
      <c r="MGJ21" s="396"/>
      <c r="MGK21" s="396"/>
      <c r="MGL21" s="396"/>
      <c r="MGM21" s="396"/>
      <c r="MGN21" s="396"/>
      <c r="MGO21" s="396"/>
      <c r="MGP21" s="396"/>
      <c r="MGQ21" s="396"/>
      <c r="MGR21" s="396"/>
      <c r="MGS21" s="396"/>
      <c r="MGT21" s="396"/>
      <c r="MGU21" s="396"/>
      <c r="MGV21" s="396"/>
      <c r="MGW21" s="396"/>
      <c r="MGX21" s="396"/>
      <c r="MGY21" s="396"/>
      <c r="MGZ21" s="396"/>
      <c r="MHA21" s="396"/>
      <c r="MHB21" s="396"/>
      <c r="MHC21" s="396"/>
      <c r="MHD21" s="396"/>
      <c r="MHE21" s="396"/>
      <c r="MHF21" s="396"/>
      <c r="MHG21" s="396"/>
      <c r="MHH21" s="396"/>
      <c r="MHI21" s="396"/>
      <c r="MHJ21" s="396"/>
      <c r="MHK21" s="396"/>
      <c r="MHL21" s="396"/>
      <c r="MHM21" s="396"/>
      <c r="MHN21" s="396"/>
      <c r="MHO21" s="396"/>
      <c r="MHP21" s="396"/>
      <c r="MHQ21" s="396"/>
      <c r="MHR21" s="396"/>
      <c r="MHS21" s="396"/>
      <c r="MHT21" s="396"/>
      <c r="MHU21" s="396"/>
      <c r="MHV21" s="396"/>
      <c r="MHW21" s="396"/>
      <c r="MHX21" s="396"/>
      <c r="MHY21" s="396"/>
      <c r="MHZ21" s="396"/>
      <c r="MIA21" s="396"/>
      <c r="MIB21" s="396"/>
      <c r="MIC21" s="396"/>
      <c r="MID21" s="396"/>
      <c r="MIE21" s="396"/>
      <c r="MIF21" s="396"/>
      <c r="MIG21" s="396"/>
      <c r="MIH21" s="396"/>
      <c r="MII21" s="396"/>
      <c r="MIJ21" s="396"/>
      <c r="MIK21" s="396"/>
      <c r="MIL21" s="396"/>
      <c r="MIM21" s="396"/>
      <c r="MIN21" s="396"/>
      <c r="MIO21" s="396"/>
      <c r="MIP21" s="396"/>
      <c r="MIQ21" s="396"/>
      <c r="MIR21" s="396"/>
      <c r="MIS21" s="396"/>
      <c r="MIT21" s="396"/>
      <c r="MIU21" s="396"/>
      <c r="MIV21" s="396"/>
      <c r="MIW21" s="396"/>
      <c r="MIX21" s="396"/>
      <c r="MIY21" s="396"/>
      <c r="MIZ21" s="396"/>
      <c r="MJA21" s="396"/>
      <c r="MJB21" s="396"/>
      <c r="MJC21" s="396"/>
      <c r="MJD21" s="396"/>
      <c r="MJE21" s="396"/>
      <c r="MJF21" s="396"/>
      <c r="MJG21" s="396"/>
      <c r="MJH21" s="396"/>
      <c r="MJI21" s="396"/>
      <c r="MJJ21" s="396"/>
      <c r="MJK21" s="396"/>
      <c r="MJL21" s="396"/>
      <c r="MJM21" s="396"/>
      <c r="MJN21" s="396"/>
      <c r="MJO21" s="396"/>
      <c r="MJP21" s="396"/>
      <c r="MJQ21" s="396"/>
      <c r="MJR21" s="396"/>
      <c r="MJS21" s="396"/>
      <c r="MJT21" s="396"/>
      <c r="MJU21" s="396"/>
      <c r="MJV21" s="396"/>
      <c r="MJW21" s="396"/>
      <c r="MJX21" s="396"/>
      <c r="MJY21" s="396"/>
      <c r="MJZ21" s="396"/>
      <c r="MKA21" s="396"/>
      <c r="MKB21" s="396"/>
      <c r="MKC21" s="396"/>
      <c r="MKD21" s="396"/>
      <c r="MKE21" s="396"/>
      <c r="MKF21" s="396"/>
      <c r="MKG21" s="396"/>
      <c r="MKH21" s="396"/>
      <c r="MKI21" s="396"/>
      <c r="MKJ21" s="396"/>
      <c r="MKK21" s="396"/>
      <c r="MKL21" s="396"/>
      <c r="MKM21" s="396"/>
      <c r="MKN21" s="396"/>
      <c r="MKO21" s="396"/>
      <c r="MKP21" s="396"/>
      <c r="MKQ21" s="396"/>
      <c r="MKR21" s="396"/>
      <c r="MKS21" s="396"/>
      <c r="MKT21" s="396"/>
      <c r="MKU21" s="396"/>
      <c r="MKV21" s="396"/>
      <c r="MKW21" s="396"/>
      <c r="MKX21" s="396"/>
      <c r="MKY21" s="396"/>
      <c r="MKZ21" s="396"/>
      <c r="MLA21" s="396"/>
      <c r="MLB21" s="396"/>
      <c r="MLC21" s="396"/>
      <c r="MLD21" s="396"/>
      <c r="MLE21" s="396"/>
      <c r="MLF21" s="396"/>
      <c r="MLG21" s="396"/>
      <c r="MLH21" s="396"/>
      <c r="MLI21" s="396"/>
      <c r="MLJ21" s="396"/>
      <c r="MLK21" s="396"/>
      <c r="MLL21" s="396"/>
      <c r="MLM21" s="396"/>
      <c r="MLN21" s="396"/>
      <c r="MLO21" s="396"/>
      <c r="MLP21" s="396"/>
      <c r="MLQ21" s="396"/>
      <c r="MLR21" s="396"/>
      <c r="MLS21" s="396"/>
      <c r="MLT21" s="396"/>
      <c r="MLU21" s="396"/>
      <c r="MLV21" s="396"/>
      <c r="MLW21" s="396"/>
      <c r="MLX21" s="396"/>
      <c r="MLY21" s="396"/>
      <c r="MLZ21" s="396"/>
      <c r="MMA21" s="396"/>
      <c r="MMB21" s="396"/>
      <c r="MMC21" s="396"/>
      <c r="MMD21" s="396"/>
      <c r="MME21" s="396"/>
      <c r="MMF21" s="396"/>
      <c r="MMG21" s="396"/>
      <c r="MMH21" s="396"/>
      <c r="MMI21" s="396"/>
      <c r="MMJ21" s="396"/>
      <c r="MMK21" s="396"/>
      <c r="MML21" s="396"/>
      <c r="MMM21" s="396"/>
      <c r="MMN21" s="396"/>
      <c r="MMO21" s="396"/>
      <c r="MMP21" s="396"/>
      <c r="MMQ21" s="396"/>
      <c r="MMR21" s="396"/>
      <c r="MMS21" s="396"/>
      <c r="MMT21" s="396"/>
      <c r="MMU21" s="396"/>
      <c r="MMV21" s="396"/>
      <c r="MMW21" s="396"/>
      <c r="MMX21" s="396"/>
      <c r="MMY21" s="396"/>
      <c r="MMZ21" s="396"/>
      <c r="MNA21" s="396"/>
      <c r="MNB21" s="396"/>
      <c r="MNC21" s="396"/>
      <c r="MND21" s="396"/>
      <c r="MNE21" s="396"/>
      <c r="MNF21" s="396"/>
      <c r="MNG21" s="396"/>
      <c r="MNH21" s="396"/>
      <c r="MNI21" s="396"/>
      <c r="MNJ21" s="396"/>
      <c r="MNK21" s="396"/>
      <c r="MNL21" s="396"/>
      <c r="MNM21" s="396"/>
      <c r="MNN21" s="396"/>
      <c r="MNO21" s="396"/>
      <c r="MNP21" s="396"/>
      <c r="MNQ21" s="396"/>
      <c r="MNR21" s="396"/>
      <c r="MNS21" s="396"/>
      <c r="MNT21" s="396"/>
      <c r="MNU21" s="396"/>
      <c r="MNV21" s="396"/>
      <c r="MNW21" s="396"/>
      <c r="MNX21" s="396"/>
      <c r="MNY21" s="396"/>
      <c r="MNZ21" s="396"/>
      <c r="MOA21" s="396"/>
      <c r="MOB21" s="396"/>
      <c r="MOC21" s="396"/>
      <c r="MOD21" s="396"/>
      <c r="MOE21" s="396"/>
      <c r="MOF21" s="396"/>
      <c r="MOG21" s="396"/>
      <c r="MOH21" s="396"/>
      <c r="MOI21" s="396"/>
      <c r="MOJ21" s="396"/>
      <c r="MOK21" s="396"/>
      <c r="MOL21" s="396"/>
      <c r="MOM21" s="396"/>
      <c r="MON21" s="396"/>
      <c r="MOO21" s="396"/>
      <c r="MOP21" s="396"/>
      <c r="MOQ21" s="396"/>
      <c r="MOR21" s="396"/>
      <c r="MOS21" s="396"/>
      <c r="MOT21" s="396"/>
      <c r="MOU21" s="396"/>
      <c r="MOV21" s="396"/>
      <c r="MOW21" s="396"/>
      <c r="MOX21" s="396"/>
      <c r="MOY21" s="396"/>
      <c r="MOZ21" s="396"/>
      <c r="MPA21" s="396"/>
      <c r="MPB21" s="396"/>
      <c r="MPC21" s="396"/>
      <c r="MPD21" s="396"/>
      <c r="MPE21" s="396"/>
      <c r="MPF21" s="396"/>
      <c r="MPG21" s="396"/>
      <c r="MPH21" s="396"/>
      <c r="MPI21" s="396"/>
      <c r="MPJ21" s="396"/>
      <c r="MPK21" s="396"/>
      <c r="MPL21" s="396"/>
      <c r="MPM21" s="396"/>
      <c r="MPN21" s="396"/>
      <c r="MPO21" s="396"/>
      <c r="MPP21" s="396"/>
      <c r="MPQ21" s="396"/>
      <c r="MPR21" s="396"/>
      <c r="MPS21" s="396"/>
      <c r="MPT21" s="396"/>
      <c r="MPU21" s="396"/>
      <c r="MPV21" s="396"/>
      <c r="MPW21" s="396"/>
      <c r="MPX21" s="396"/>
      <c r="MPY21" s="396"/>
      <c r="MPZ21" s="396"/>
      <c r="MQA21" s="396"/>
      <c r="MQB21" s="396"/>
      <c r="MQC21" s="396"/>
      <c r="MQD21" s="396"/>
      <c r="MQE21" s="396"/>
      <c r="MQF21" s="396"/>
      <c r="MQG21" s="396"/>
      <c r="MQH21" s="396"/>
      <c r="MQI21" s="396"/>
      <c r="MQJ21" s="396"/>
      <c r="MQK21" s="396"/>
      <c r="MQL21" s="396"/>
      <c r="MQM21" s="396"/>
      <c r="MQN21" s="396"/>
      <c r="MQO21" s="396"/>
      <c r="MQP21" s="396"/>
      <c r="MQQ21" s="396"/>
      <c r="MQR21" s="396"/>
      <c r="MQS21" s="396"/>
      <c r="MQT21" s="396"/>
      <c r="MQU21" s="396"/>
      <c r="MQV21" s="396"/>
      <c r="MQW21" s="396"/>
      <c r="MQX21" s="396"/>
      <c r="MQY21" s="396"/>
      <c r="MQZ21" s="396"/>
      <c r="MRA21" s="396"/>
      <c r="MRB21" s="396"/>
      <c r="MRC21" s="396"/>
      <c r="MRD21" s="396"/>
      <c r="MRE21" s="396"/>
      <c r="MRF21" s="396"/>
      <c r="MRG21" s="396"/>
      <c r="MRH21" s="396"/>
      <c r="MRI21" s="396"/>
      <c r="MRJ21" s="396"/>
      <c r="MRK21" s="396"/>
      <c r="MRL21" s="396"/>
      <c r="MRM21" s="396"/>
      <c r="MRN21" s="396"/>
      <c r="MRO21" s="396"/>
      <c r="MRP21" s="396"/>
      <c r="MRQ21" s="396"/>
      <c r="MRR21" s="396"/>
      <c r="MRS21" s="396"/>
      <c r="MRT21" s="396"/>
      <c r="MRU21" s="396"/>
      <c r="MRV21" s="396"/>
      <c r="MRW21" s="396"/>
      <c r="MRX21" s="396"/>
      <c r="MRY21" s="396"/>
      <c r="MRZ21" s="396"/>
      <c r="MSA21" s="396"/>
      <c r="MSB21" s="396"/>
      <c r="MSC21" s="396"/>
      <c r="MSD21" s="396"/>
      <c r="MSE21" s="396"/>
      <c r="MSF21" s="396"/>
      <c r="MSG21" s="396"/>
      <c r="MSH21" s="396"/>
      <c r="MSI21" s="396"/>
      <c r="MSJ21" s="396"/>
      <c r="MSK21" s="396"/>
      <c r="MSL21" s="396"/>
      <c r="MSM21" s="396"/>
      <c r="MSN21" s="396"/>
      <c r="MSO21" s="396"/>
      <c r="MSP21" s="396"/>
      <c r="MSQ21" s="396"/>
      <c r="MSR21" s="396"/>
      <c r="MSS21" s="396"/>
      <c r="MST21" s="396"/>
      <c r="MSU21" s="396"/>
      <c r="MSV21" s="396"/>
      <c r="MSW21" s="396"/>
      <c r="MSX21" s="396"/>
      <c r="MSY21" s="396"/>
      <c r="MSZ21" s="396"/>
      <c r="MTA21" s="396"/>
      <c r="MTB21" s="396"/>
      <c r="MTC21" s="396"/>
      <c r="MTD21" s="396"/>
      <c r="MTE21" s="396"/>
      <c r="MTF21" s="396"/>
      <c r="MTG21" s="396"/>
      <c r="MTH21" s="396"/>
      <c r="MTI21" s="396"/>
      <c r="MTJ21" s="396"/>
      <c r="MTK21" s="396"/>
      <c r="MTL21" s="396"/>
      <c r="MTM21" s="396"/>
      <c r="MTN21" s="396"/>
      <c r="MTO21" s="396"/>
      <c r="MTP21" s="396"/>
      <c r="MTQ21" s="396"/>
      <c r="MTR21" s="396"/>
      <c r="MTS21" s="396"/>
      <c r="MTT21" s="396"/>
      <c r="MTU21" s="396"/>
      <c r="MTV21" s="396"/>
      <c r="MTW21" s="396"/>
      <c r="MTX21" s="396"/>
      <c r="MTY21" s="396"/>
      <c r="MTZ21" s="396"/>
      <c r="MUA21" s="396"/>
      <c r="MUB21" s="396"/>
      <c r="MUC21" s="396"/>
      <c r="MUD21" s="396"/>
      <c r="MUE21" s="396"/>
      <c r="MUF21" s="396"/>
      <c r="MUG21" s="396"/>
      <c r="MUH21" s="396"/>
      <c r="MUI21" s="396"/>
      <c r="MUJ21" s="396"/>
      <c r="MUK21" s="396"/>
      <c r="MUL21" s="396"/>
      <c r="MUM21" s="396"/>
      <c r="MUN21" s="396"/>
      <c r="MUO21" s="396"/>
      <c r="MUP21" s="396"/>
      <c r="MUQ21" s="396"/>
      <c r="MUR21" s="396"/>
      <c r="MUS21" s="396"/>
      <c r="MUT21" s="396"/>
      <c r="MUU21" s="396"/>
      <c r="MUV21" s="396"/>
      <c r="MUW21" s="396"/>
      <c r="MUX21" s="396"/>
      <c r="MUY21" s="396"/>
      <c r="MUZ21" s="396"/>
      <c r="MVA21" s="396"/>
      <c r="MVB21" s="396"/>
      <c r="MVC21" s="396"/>
      <c r="MVD21" s="396"/>
      <c r="MVE21" s="396"/>
      <c r="MVF21" s="396"/>
      <c r="MVG21" s="396"/>
      <c r="MVH21" s="396"/>
      <c r="MVI21" s="396"/>
      <c r="MVJ21" s="396"/>
      <c r="MVK21" s="396"/>
      <c r="MVL21" s="396"/>
      <c r="MVM21" s="396"/>
      <c r="MVN21" s="396"/>
      <c r="MVO21" s="396"/>
      <c r="MVP21" s="396"/>
      <c r="MVQ21" s="396"/>
      <c r="MVR21" s="396"/>
      <c r="MVS21" s="396"/>
      <c r="MVT21" s="396"/>
      <c r="MVU21" s="396"/>
      <c r="MVV21" s="396"/>
      <c r="MVW21" s="396"/>
      <c r="MVX21" s="396"/>
      <c r="MVY21" s="396"/>
      <c r="MVZ21" s="396"/>
      <c r="MWA21" s="396"/>
      <c r="MWB21" s="396"/>
      <c r="MWC21" s="396"/>
      <c r="MWD21" s="396"/>
      <c r="MWE21" s="396"/>
      <c r="MWF21" s="396"/>
      <c r="MWG21" s="396"/>
      <c r="MWH21" s="396"/>
      <c r="MWI21" s="396"/>
      <c r="MWJ21" s="396"/>
      <c r="MWK21" s="396"/>
      <c r="MWL21" s="396"/>
      <c r="MWM21" s="396"/>
      <c r="MWN21" s="396"/>
      <c r="MWO21" s="396"/>
      <c r="MWP21" s="396"/>
      <c r="MWQ21" s="396"/>
      <c r="MWR21" s="396"/>
      <c r="MWS21" s="396"/>
      <c r="MWT21" s="396"/>
      <c r="MWU21" s="396"/>
      <c r="MWV21" s="396"/>
      <c r="MWW21" s="396"/>
      <c r="MWX21" s="396"/>
      <c r="MWY21" s="396"/>
      <c r="MWZ21" s="396"/>
      <c r="MXA21" s="396"/>
      <c r="MXB21" s="396"/>
      <c r="MXC21" s="396"/>
      <c r="MXD21" s="396"/>
      <c r="MXE21" s="396"/>
      <c r="MXF21" s="396"/>
      <c r="MXG21" s="396"/>
      <c r="MXH21" s="396"/>
      <c r="MXI21" s="396"/>
      <c r="MXJ21" s="396"/>
      <c r="MXK21" s="396"/>
      <c r="MXL21" s="396"/>
      <c r="MXM21" s="396"/>
      <c r="MXN21" s="396"/>
      <c r="MXO21" s="396"/>
      <c r="MXP21" s="396"/>
      <c r="MXQ21" s="396"/>
      <c r="MXR21" s="396"/>
      <c r="MXS21" s="396"/>
      <c r="MXT21" s="396"/>
      <c r="MXU21" s="396"/>
      <c r="MXV21" s="396"/>
      <c r="MXW21" s="396"/>
      <c r="MXX21" s="396"/>
      <c r="MXY21" s="396"/>
      <c r="MXZ21" s="396"/>
      <c r="MYA21" s="396"/>
      <c r="MYB21" s="396"/>
      <c r="MYC21" s="396"/>
      <c r="MYD21" s="396"/>
      <c r="MYE21" s="396"/>
      <c r="MYF21" s="396"/>
      <c r="MYG21" s="396"/>
      <c r="MYH21" s="396"/>
      <c r="MYI21" s="396"/>
      <c r="MYJ21" s="396"/>
      <c r="MYK21" s="396"/>
      <c r="MYL21" s="396"/>
      <c r="MYM21" s="396"/>
      <c r="MYN21" s="396"/>
      <c r="MYO21" s="396"/>
      <c r="MYP21" s="396"/>
      <c r="MYQ21" s="396"/>
      <c r="MYR21" s="396"/>
      <c r="MYS21" s="396"/>
      <c r="MYT21" s="396"/>
      <c r="MYU21" s="396"/>
      <c r="MYV21" s="396"/>
      <c r="MYW21" s="396"/>
      <c r="MYX21" s="396"/>
      <c r="MYY21" s="396"/>
      <c r="MYZ21" s="396"/>
      <c r="MZA21" s="396"/>
      <c r="MZB21" s="396"/>
      <c r="MZC21" s="396"/>
      <c r="MZD21" s="396"/>
      <c r="MZE21" s="396"/>
      <c r="MZF21" s="396"/>
      <c r="MZG21" s="396"/>
      <c r="MZH21" s="396"/>
      <c r="MZI21" s="396"/>
      <c r="MZJ21" s="396"/>
      <c r="MZK21" s="396"/>
      <c r="MZL21" s="396"/>
      <c r="MZM21" s="396"/>
      <c r="MZN21" s="396"/>
      <c r="MZO21" s="396"/>
      <c r="MZP21" s="396"/>
      <c r="MZQ21" s="396"/>
      <c r="MZR21" s="396"/>
      <c r="MZS21" s="396"/>
      <c r="MZT21" s="396"/>
      <c r="MZU21" s="396"/>
      <c r="MZV21" s="396"/>
      <c r="MZW21" s="396"/>
      <c r="MZX21" s="396"/>
      <c r="MZY21" s="396"/>
      <c r="MZZ21" s="396"/>
      <c r="NAA21" s="396"/>
      <c r="NAB21" s="396"/>
      <c r="NAC21" s="396"/>
      <c r="NAD21" s="396"/>
      <c r="NAE21" s="396"/>
      <c r="NAF21" s="396"/>
      <c r="NAG21" s="396"/>
      <c r="NAH21" s="396"/>
      <c r="NAI21" s="396"/>
      <c r="NAJ21" s="396"/>
      <c r="NAK21" s="396"/>
      <c r="NAL21" s="396"/>
      <c r="NAM21" s="396"/>
      <c r="NAN21" s="396"/>
      <c r="NAO21" s="396"/>
      <c r="NAP21" s="396"/>
      <c r="NAQ21" s="396"/>
      <c r="NAR21" s="396"/>
      <c r="NAS21" s="396"/>
      <c r="NAT21" s="396"/>
      <c r="NAU21" s="396"/>
      <c r="NAV21" s="396"/>
      <c r="NAW21" s="396"/>
      <c r="NAX21" s="396"/>
      <c r="NAY21" s="396"/>
      <c r="NAZ21" s="396"/>
      <c r="NBA21" s="396"/>
      <c r="NBB21" s="396"/>
      <c r="NBC21" s="396"/>
      <c r="NBD21" s="396"/>
      <c r="NBE21" s="396"/>
      <c r="NBF21" s="396"/>
      <c r="NBG21" s="396"/>
      <c r="NBH21" s="396"/>
      <c r="NBI21" s="396"/>
      <c r="NBJ21" s="396"/>
      <c r="NBK21" s="396"/>
      <c r="NBL21" s="396"/>
      <c r="NBM21" s="396"/>
      <c r="NBN21" s="396"/>
      <c r="NBO21" s="396"/>
      <c r="NBP21" s="396"/>
      <c r="NBQ21" s="396"/>
      <c r="NBR21" s="396"/>
      <c r="NBS21" s="396"/>
      <c r="NBT21" s="396"/>
      <c r="NBU21" s="396"/>
      <c r="NBV21" s="396"/>
      <c r="NBW21" s="396"/>
      <c r="NBX21" s="396"/>
      <c r="NBY21" s="396"/>
      <c r="NBZ21" s="396"/>
      <c r="NCA21" s="396"/>
      <c r="NCB21" s="396"/>
      <c r="NCC21" s="396"/>
      <c r="NCD21" s="396"/>
      <c r="NCE21" s="396"/>
      <c r="NCF21" s="396"/>
      <c r="NCG21" s="396"/>
      <c r="NCH21" s="396"/>
      <c r="NCI21" s="396"/>
      <c r="NCJ21" s="396"/>
      <c r="NCK21" s="396"/>
      <c r="NCL21" s="396"/>
      <c r="NCM21" s="396"/>
      <c r="NCN21" s="396"/>
      <c r="NCO21" s="396"/>
      <c r="NCP21" s="396"/>
      <c r="NCQ21" s="396"/>
      <c r="NCR21" s="396"/>
      <c r="NCS21" s="396"/>
      <c r="NCT21" s="396"/>
      <c r="NCU21" s="396"/>
      <c r="NCV21" s="396"/>
      <c r="NCW21" s="396"/>
      <c r="NCX21" s="396"/>
      <c r="NCY21" s="396"/>
      <c r="NCZ21" s="396"/>
      <c r="NDA21" s="396"/>
      <c r="NDB21" s="396"/>
      <c r="NDC21" s="396"/>
      <c r="NDD21" s="396"/>
      <c r="NDE21" s="396"/>
      <c r="NDF21" s="396"/>
      <c r="NDG21" s="396"/>
      <c r="NDH21" s="396"/>
      <c r="NDI21" s="396"/>
      <c r="NDJ21" s="396"/>
      <c r="NDK21" s="396"/>
      <c r="NDL21" s="396"/>
      <c r="NDM21" s="396"/>
      <c r="NDN21" s="396"/>
      <c r="NDO21" s="396"/>
      <c r="NDP21" s="396"/>
      <c r="NDQ21" s="396"/>
      <c r="NDR21" s="396"/>
      <c r="NDS21" s="396"/>
      <c r="NDT21" s="396"/>
      <c r="NDU21" s="396"/>
      <c r="NDV21" s="396"/>
      <c r="NDW21" s="396"/>
      <c r="NDX21" s="396"/>
      <c r="NDY21" s="396"/>
      <c r="NDZ21" s="396"/>
      <c r="NEA21" s="396"/>
      <c r="NEB21" s="396"/>
      <c r="NEC21" s="396"/>
      <c r="NED21" s="396"/>
      <c r="NEE21" s="396"/>
      <c r="NEF21" s="396"/>
      <c r="NEG21" s="396"/>
      <c r="NEH21" s="396"/>
      <c r="NEI21" s="396"/>
      <c r="NEJ21" s="396"/>
      <c r="NEK21" s="396"/>
      <c r="NEL21" s="396"/>
      <c r="NEM21" s="396"/>
      <c r="NEN21" s="396"/>
      <c r="NEO21" s="396"/>
      <c r="NEP21" s="396"/>
      <c r="NEQ21" s="396"/>
      <c r="NER21" s="396"/>
      <c r="NES21" s="396"/>
      <c r="NET21" s="396"/>
      <c r="NEU21" s="396"/>
      <c r="NEV21" s="396"/>
      <c r="NEW21" s="396"/>
      <c r="NEX21" s="396"/>
      <c r="NEY21" s="396"/>
      <c r="NEZ21" s="396"/>
      <c r="NFA21" s="396"/>
      <c r="NFB21" s="396"/>
      <c r="NFC21" s="396"/>
      <c r="NFD21" s="396"/>
      <c r="NFE21" s="396"/>
      <c r="NFF21" s="396"/>
      <c r="NFG21" s="396"/>
      <c r="NFH21" s="396"/>
      <c r="NFI21" s="396"/>
      <c r="NFJ21" s="396"/>
      <c r="NFK21" s="396"/>
      <c r="NFL21" s="396"/>
      <c r="NFM21" s="396"/>
      <c r="NFN21" s="396"/>
      <c r="NFO21" s="396"/>
      <c r="NFP21" s="396"/>
      <c r="NFQ21" s="396"/>
      <c r="NFR21" s="396"/>
      <c r="NFS21" s="396"/>
      <c r="NFT21" s="396"/>
      <c r="NFU21" s="396"/>
      <c r="NFV21" s="396"/>
      <c r="NFW21" s="396"/>
      <c r="NFX21" s="396"/>
      <c r="NFY21" s="396"/>
      <c r="NFZ21" s="396"/>
      <c r="NGA21" s="396"/>
      <c r="NGB21" s="396"/>
      <c r="NGC21" s="396"/>
      <c r="NGD21" s="396"/>
      <c r="NGE21" s="396"/>
      <c r="NGF21" s="396"/>
      <c r="NGG21" s="396"/>
      <c r="NGH21" s="396"/>
      <c r="NGI21" s="396"/>
      <c r="NGJ21" s="396"/>
      <c r="NGK21" s="396"/>
      <c r="NGL21" s="396"/>
      <c r="NGM21" s="396"/>
      <c r="NGN21" s="396"/>
      <c r="NGO21" s="396"/>
      <c r="NGP21" s="396"/>
      <c r="NGQ21" s="396"/>
      <c r="NGR21" s="396"/>
      <c r="NGS21" s="396"/>
      <c r="NGT21" s="396"/>
      <c r="NGU21" s="396"/>
      <c r="NGV21" s="396"/>
      <c r="NGW21" s="396"/>
      <c r="NGX21" s="396"/>
      <c r="NGY21" s="396"/>
      <c r="NGZ21" s="396"/>
      <c r="NHA21" s="396"/>
      <c r="NHB21" s="396"/>
      <c r="NHC21" s="396"/>
      <c r="NHD21" s="396"/>
      <c r="NHE21" s="396"/>
      <c r="NHF21" s="396"/>
      <c r="NHG21" s="396"/>
      <c r="NHH21" s="396"/>
      <c r="NHI21" s="396"/>
      <c r="NHJ21" s="396"/>
      <c r="NHK21" s="396"/>
      <c r="NHL21" s="396"/>
      <c r="NHM21" s="396"/>
      <c r="NHN21" s="396"/>
      <c r="NHO21" s="396"/>
      <c r="NHP21" s="396"/>
      <c r="NHQ21" s="396"/>
      <c r="NHR21" s="396"/>
      <c r="NHS21" s="396"/>
      <c r="NHT21" s="396"/>
      <c r="NHU21" s="396"/>
      <c r="NHV21" s="396"/>
      <c r="NHW21" s="396"/>
      <c r="NHX21" s="396"/>
      <c r="NHY21" s="396"/>
      <c r="NHZ21" s="396"/>
      <c r="NIA21" s="396"/>
      <c r="NIB21" s="396"/>
      <c r="NIC21" s="396"/>
      <c r="NID21" s="396"/>
      <c r="NIE21" s="396"/>
      <c r="NIF21" s="396"/>
      <c r="NIG21" s="396"/>
      <c r="NIH21" s="396"/>
      <c r="NII21" s="396"/>
      <c r="NIJ21" s="396"/>
      <c r="NIK21" s="396"/>
      <c r="NIL21" s="396"/>
      <c r="NIM21" s="396"/>
      <c r="NIN21" s="396"/>
      <c r="NIO21" s="396"/>
      <c r="NIP21" s="396"/>
      <c r="NIQ21" s="396"/>
      <c r="NIR21" s="396"/>
      <c r="NIS21" s="396"/>
      <c r="NIT21" s="396"/>
      <c r="NIU21" s="396"/>
      <c r="NIV21" s="396"/>
      <c r="NIW21" s="396"/>
      <c r="NIX21" s="396"/>
      <c r="NIY21" s="396"/>
      <c r="NIZ21" s="396"/>
      <c r="NJA21" s="396"/>
      <c r="NJB21" s="396"/>
      <c r="NJC21" s="396"/>
      <c r="NJD21" s="396"/>
      <c r="NJE21" s="396"/>
      <c r="NJF21" s="396"/>
      <c r="NJG21" s="396"/>
      <c r="NJH21" s="396"/>
      <c r="NJI21" s="396"/>
      <c r="NJJ21" s="396"/>
      <c r="NJK21" s="396"/>
      <c r="NJL21" s="396"/>
      <c r="NJM21" s="396"/>
      <c r="NJN21" s="396"/>
      <c r="NJO21" s="396"/>
      <c r="NJP21" s="396"/>
      <c r="NJQ21" s="396"/>
      <c r="NJR21" s="396"/>
      <c r="NJS21" s="396"/>
      <c r="NJT21" s="396"/>
      <c r="NJU21" s="396"/>
      <c r="NJV21" s="396"/>
      <c r="NJW21" s="396"/>
      <c r="NJX21" s="396"/>
      <c r="NJY21" s="396"/>
      <c r="NJZ21" s="396"/>
      <c r="NKA21" s="396"/>
      <c r="NKB21" s="396"/>
      <c r="NKC21" s="396"/>
      <c r="NKD21" s="396"/>
      <c r="NKE21" s="396"/>
      <c r="NKF21" s="396"/>
      <c r="NKG21" s="396"/>
      <c r="NKH21" s="396"/>
      <c r="NKI21" s="396"/>
      <c r="NKJ21" s="396"/>
      <c r="NKK21" s="396"/>
      <c r="NKL21" s="396"/>
      <c r="NKM21" s="396"/>
      <c r="NKN21" s="396"/>
      <c r="NKO21" s="396"/>
      <c r="NKP21" s="396"/>
      <c r="NKQ21" s="396"/>
      <c r="NKR21" s="396"/>
      <c r="NKS21" s="396"/>
      <c r="NKT21" s="396"/>
      <c r="NKU21" s="396"/>
      <c r="NKV21" s="396"/>
      <c r="NKW21" s="396"/>
      <c r="NKX21" s="396"/>
      <c r="NKY21" s="396"/>
      <c r="NKZ21" s="396"/>
      <c r="NLA21" s="396"/>
      <c r="NLB21" s="396"/>
      <c r="NLC21" s="396"/>
      <c r="NLD21" s="396"/>
      <c r="NLE21" s="396"/>
      <c r="NLF21" s="396"/>
      <c r="NLG21" s="396"/>
      <c r="NLH21" s="396"/>
      <c r="NLI21" s="396"/>
      <c r="NLJ21" s="396"/>
      <c r="NLK21" s="396"/>
      <c r="NLL21" s="396"/>
      <c r="NLM21" s="396"/>
      <c r="NLN21" s="396"/>
      <c r="NLO21" s="396"/>
      <c r="NLP21" s="396"/>
      <c r="NLQ21" s="396"/>
      <c r="NLR21" s="396"/>
      <c r="NLS21" s="396"/>
      <c r="NLT21" s="396"/>
      <c r="NLU21" s="396"/>
      <c r="NLV21" s="396"/>
      <c r="NLW21" s="396"/>
      <c r="NLX21" s="396"/>
      <c r="NLY21" s="396"/>
      <c r="NLZ21" s="396"/>
      <c r="NMA21" s="396"/>
      <c r="NMB21" s="396"/>
      <c r="NMC21" s="396"/>
      <c r="NMD21" s="396"/>
      <c r="NME21" s="396"/>
      <c r="NMF21" s="396"/>
      <c r="NMG21" s="396"/>
      <c r="NMH21" s="396"/>
      <c r="NMI21" s="396"/>
      <c r="NMJ21" s="396"/>
      <c r="NMK21" s="396"/>
      <c r="NML21" s="396"/>
      <c r="NMM21" s="396"/>
      <c r="NMN21" s="396"/>
      <c r="NMO21" s="396"/>
      <c r="NMP21" s="396"/>
      <c r="NMQ21" s="396"/>
      <c r="NMR21" s="396"/>
      <c r="NMS21" s="396"/>
      <c r="NMT21" s="396"/>
      <c r="NMU21" s="396"/>
      <c r="NMV21" s="396"/>
      <c r="NMW21" s="396"/>
      <c r="NMX21" s="396"/>
      <c r="NMY21" s="396"/>
      <c r="NMZ21" s="396"/>
      <c r="NNA21" s="396"/>
      <c r="NNB21" s="396"/>
      <c r="NNC21" s="396"/>
      <c r="NND21" s="396"/>
      <c r="NNE21" s="396"/>
      <c r="NNF21" s="396"/>
      <c r="NNG21" s="396"/>
      <c r="NNH21" s="396"/>
      <c r="NNI21" s="396"/>
      <c r="NNJ21" s="396"/>
      <c r="NNK21" s="396"/>
      <c r="NNL21" s="396"/>
      <c r="NNM21" s="396"/>
      <c r="NNN21" s="396"/>
      <c r="NNO21" s="396"/>
      <c r="NNP21" s="396"/>
      <c r="NNQ21" s="396"/>
      <c r="NNR21" s="396"/>
      <c r="NNS21" s="396"/>
      <c r="NNT21" s="396"/>
      <c r="NNU21" s="396"/>
      <c r="NNV21" s="396"/>
      <c r="NNW21" s="396"/>
      <c r="NNX21" s="396"/>
      <c r="NNY21" s="396"/>
      <c r="NNZ21" s="396"/>
      <c r="NOA21" s="396"/>
      <c r="NOB21" s="396"/>
      <c r="NOC21" s="396"/>
      <c r="NOD21" s="396"/>
      <c r="NOE21" s="396"/>
      <c r="NOF21" s="396"/>
      <c r="NOG21" s="396"/>
      <c r="NOH21" s="396"/>
      <c r="NOI21" s="396"/>
      <c r="NOJ21" s="396"/>
      <c r="NOK21" s="396"/>
      <c r="NOL21" s="396"/>
      <c r="NOM21" s="396"/>
      <c r="NON21" s="396"/>
      <c r="NOO21" s="396"/>
      <c r="NOP21" s="396"/>
      <c r="NOQ21" s="396"/>
      <c r="NOR21" s="396"/>
      <c r="NOS21" s="396"/>
      <c r="NOT21" s="396"/>
      <c r="NOU21" s="396"/>
      <c r="NOV21" s="396"/>
      <c r="NOW21" s="396"/>
      <c r="NOX21" s="396"/>
      <c r="NOY21" s="396"/>
      <c r="NOZ21" s="396"/>
      <c r="NPA21" s="396"/>
      <c r="NPB21" s="396"/>
      <c r="NPC21" s="396"/>
      <c r="NPD21" s="396"/>
      <c r="NPE21" s="396"/>
      <c r="NPF21" s="396"/>
      <c r="NPG21" s="396"/>
      <c r="NPH21" s="396"/>
      <c r="NPI21" s="396"/>
      <c r="NPJ21" s="396"/>
      <c r="NPK21" s="396"/>
      <c r="NPL21" s="396"/>
      <c r="NPM21" s="396"/>
      <c r="NPN21" s="396"/>
      <c r="NPO21" s="396"/>
      <c r="NPP21" s="396"/>
      <c r="NPQ21" s="396"/>
      <c r="NPR21" s="396"/>
      <c r="NPS21" s="396"/>
      <c r="NPT21" s="396"/>
      <c r="NPU21" s="396"/>
      <c r="NPV21" s="396"/>
      <c r="NPW21" s="396"/>
      <c r="NPX21" s="396"/>
      <c r="NPY21" s="396"/>
      <c r="NPZ21" s="396"/>
      <c r="NQA21" s="396"/>
      <c r="NQB21" s="396"/>
      <c r="NQC21" s="396"/>
      <c r="NQD21" s="396"/>
      <c r="NQE21" s="396"/>
      <c r="NQF21" s="396"/>
      <c r="NQG21" s="396"/>
      <c r="NQH21" s="396"/>
      <c r="NQI21" s="396"/>
      <c r="NQJ21" s="396"/>
      <c r="NQK21" s="396"/>
      <c r="NQL21" s="396"/>
      <c r="NQM21" s="396"/>
      <c r="NQN21" s="396"/>
      <c r="NQO21" s="396"/>
      <c r="NQP21" s="396"/>
      <c r="NQQ21" s="396"/>
      <c r="NQR21" s="396"/>
      <c r="NQS21" s="396"/>
      <c r="NQT21" s="396"/>
      <c r="NQU21" s="396"/>
      <c r="NQV21" s="396"/>
      <c r="NQW21" s="396"/>
      <c r="NQX21" s="396"/>
      <c r="NQY21" s="396"/>
      <c r="NQZ21" s="396"/>
      <c r="NRA21" s="396"/>
      <c r="NRB21" s="396"/>
      <c r="NRC21" s="396"/>
      <c r="NRD21" s="396"/>
      <c r="NRE21" s="396"/>
      <c r="NRF21" s="396"/>
      <c r="NRG21" s="396"/>
      <c r="NRH21" s="396"/>
      <c r="NRI21" s="396"/>
      <c r="NRJ21" s="396"/>
      <c r="NRK21" s="396"/>
      <c r="NRL21" s="396"/>
      <c r="NRM21" s="396"/>
      <c r="NRN21" s="396"/>
      <c r="NRO21" s="396"/>
      <c r="NRP21" s="396"/>
      <c r="NRQ21" s="396"/>
      <c r="NRR21" s="396"/>
      <c r="NRS21" s="396"/>
      <c r="NRT21" s="396"/>
      <c r="NRU21" s="396"/>
      <c r="NRV21" s="396"/>
      <c r="NRW21" s="396"/>
      <c r="NRX21" s="396"/>
      <c r="NRY21" s="396"/>
      <c r="NRZ21" s="396"/>
      <c r="NSA21" s="396"/>
      <c r="NSB21" s="396"/>
      <c r="NSC21" s="396"/>
      <c r="NSD21" s="396"/>
      <c r="NSE21" s="396"/>
      <c r="NSF21" s="396"/>
      <c r="NSG21" s="396"/>
      <c r="NSH21" s="396"/>
      <c r="NSI21" s="396"/>
      <c r="NSJ21" s="396"/>
      <c r="NSK21" s="396"/>
      <c r="NSL21" s="396"/>
      <c r="NSM21" s="396"/>
      <c r="NSN21" s="396"/>
      <c r="NSO21" s="396"/>
      <c r="NSP21" s="396"/>
      <c r="NSQ21" s="396"/>
      <c r="NSR21" s="396"/>
      <c r="NSS21" s="396"/>
      <c r="NST21" s="396"/>
      <c r="NSU21" s="396"/>
      <c r="NSV21" s="396"/>
      <c r="NSW21" s="396"/>
      <c r="NSX21" s="396"/>
      <c r="NSY21" s="396"/>
      <c r="NSZ21" s="396"/>
      <c r="NTA21" s="396"/>
      <c r="NTB21" s="396"/>
      <c r="NTC21" s="396"/>
      <c r="NTD21" s="396"/>
      <c r="NTE21" s="396"/>
      <c r="NTF21" s="396"/>
      <c r="NTG21" s="396"/>
      <c r="NTH21" s="396"/>
      <c r="NTI21" s="396"/>
      <c r="NTJ21" s="396"/>
      <c r="NTK21" s="396"/>
      <c r="NTL21" s="396"/>
      <c r="NTM21" s="396"/>
      <c r="NTN21" s="396"/>
      <c r="NTO21" s="396"/>
      <c r="NTP21" s="396"/>
      <c r="NTQ21" s="396"/>
      <c r="NTR21" s="396"/>
      <c r="NTS21" s="396"/>
      <c r="NTT21" s="396"/>
      <c r="NTU21" s="396"/>
      <c r="NTV21" s="396"/>
      <c r="NTW21" s="396"/>
      <c r="NTX21" s="396"/>
      <c r="NTY21" s="396"/>
      <c r="NTZ21" s="396"/>
      <c r="NUA21" s="396"/>
      <c r="NUB21" s="396"/>
      <c r="NUC21" s="396"/>
      <c r="NUD21" s="396"/>
      <c r="NUE21" s="396"/>
      <c r="NUF21" s="396"/>
      <c r="NUG21" s="396"/>
      <c r="NUH21" s="396"/>
      <c r="NUI21" s="396"/>
      <c r="NUJ21" s="396"/>
      <c r="NUK21" s="396"/>
      <c r="NUL21" s="396"/>
      <c r="NUM21" s="396"/>
      <c r="NUN21" s="396"/>
      <c r="NUO21" s="396"/>
      <c r="NUP21" s="396"/>
      <c r="NUQ21" s="396"/>
      <c r="NUR21" s="396"/>
      <c r="NUS21" s="396"/>
      <c r="NUT21" s="396"/>
      <c r="NUU21" s="396"/>
      <c r="NUV21" s="396"/>
      <c r="NUW21" s="396"/>
      <c r="NUX21" s="396"/>
      <c r="NUY21" s="396"/>
      <c r="NUZ21" s="396"/>
      <c r="NVA21" s="396"/>
      <c r="NVB21" s="396"/>
      <c r="NVC21" s="396"/>
      <c r="NVD21" s="396"/>
      <c r="NVE21" s="396"/>
      <c r="NVF21" s="396"/>
      <c r="NVG21" s="396"/>
      <c r="NVH21" s="396"/>
      <c r="NVI21" s="396"/>
      <c r="NVJ21" s="396"/>
      <c r="NVK21" s="396"/>
      <c r="NVL21" s="396"/>
      <c r="NVM21" s="396"/>
      <c r="NVN21" s="396"/>
      <c r="NVO21" s="396"/>
      <c r="NVP21" s="396"/>
      <c r="NVQ21" s="396"/>
      <c r="NVR21" s="396"/>
      <c r="NVS21" s="396"/>
      <c r="NVT21" s="396"/>
      <c r="NVU21" s="396"/>
      <c r="NVV21" s="396"/>
      <c r="NVW21" s="396"/>
      <c r="NVX21" s="396"/>
      <c r="NVY21" s="396"/>
      <c r="NVZ21" s="396"/>
      <c r="NWA21" s="396"/>
      <c r="NWB21" s="396"/>
      <c r="NWC21" s="396"/>
      <c r="NWD21" s="396"/>
      <c r="NWE21" s="396"/>
      <c r="NWF21" s="396"/>
      <c r="NWG21" s="396"/>
      <c r="NWH21" s="396"/>
      <c r="NWI21" s="396"/>
      <c r="NWJ21" s="396"/>
      <c r="NWK21" s="396"/>
      <c r="NWL21" s="396"/>
      <c r="NWM21" s="396"/>
      <c r="NWN21" s="396"/>
      <c r="NWO21" s="396"/>
      <c r="NWP21" s="396"/>
      <c r="NWQ21" s="396"/>
      <c r="NWR21" s="396"/>
      <c r="NWS21" s="396"/>
      <c r="NWT21" s="396"/>
      <c r="NWU21" s="396"/>
      <c r="NWV21" s="396"/>
      <c r="NWW21" s="396"/>
      <c r="NWX21" s="396"/>
      <c r="NWY21" s="396"/>
      <c r="NWZ21" s="396"/>
      <c r="NXA21" s="396"/>
      <c r="NXB21" s="396"/>
      <c r="NXC21" s="396"/>
      <c r="NXD21" s="396"/>
      <c r="NXE21" s="396"/>
      <c r="NXF21" s="396"/>
      <c r="NXG21" s="396"/>
      <c r="NXH21" s="396"/>
      <c r="NXI21" s="396"/>
      <c r="NXJ21" s="396"/>
      <c r="NXK21" s="396"/>
      <c r="NXL21" s="396"/>
      <c r="NXM21" s="396"/>
      <c r="NXN21" s="396"/>
      <c r="NXO21" s="396"/>
      <c r="NXP21" s="396"/>
      <c r="NXQ21" s="396"/>
      <c r="NXR21" s="396"/>
      <c r="NXS21" s="396"/>
      <c r="NXT21" s="396"/>
      <c r="NXU21" s="396"/>
      <c r="NXV21" s="396"/>
      <c r="NXW21" s="396"/>
      <c r="NXX21" s="396"/>
      <c r="NXY21" s="396"/>
      <c r="NXZ21" s="396"/>
      <c r="NYA21" s="396"/>
      <c r="NYB21" s="396"/>
      <c r="NYC21" s="396"/>
      <c r="NYD21" s="396"/>
      <c r="NYE21" s="396"/>
      <c r="NYF21" s="396"/>
      <c r="NYG21" s="396"/>
      <c r="NYH21" s="396"/>
      <c r="NYI21" s="396"/>
      <c r="NYJ21" s="396"/>
      <c r="NYK21" s="396"/>
      <c r="NYL21" s="396"/>
      <c r="NYM21" s="396"/>
      <c r="NYN21" s="396"/>
      <c r="NYO21" s="396"/>
      <c r="NYP21" s="396"/>
      <c r="NYQ21" s="396"/>
      <c r="NYR21" s="396"/>
      <c r="NYS21" s="396"/>
      <c r="NYT21" s="396"/>
      <c r="NYU21" s="396"/>
      <c r="NYV21" s="396"/>
      <c r="NYW21" s="396"/>
      <c r="NYX21" s="396"/>
      <c r="NYY21" s="396"/>
      <c r="NYZ21" s="396"/>
      <c r="NZA21" s="396"/>
      <c r="NZB21" s="396"/>
      <c r="NZC21" s="396"/>
      <c r="NZD21" s="396"/>
      <c r="NZE21" s="396"/>
      <c r="NZF21" s="396"/>
      <c r="NZG21" s="396"/>
      <c r="NZH21" s="396"/>
      <c r="NZI21" s="396"/>
      <c r="NZJ21" s="396"/>
      <c r="NZK21" s="396"/>
      <c r="NZL21" s="396"/>
      <c r="NZM21" s="396"/>
      <c r="NZN21" s="396"/>
      <c r="NZO21" s="396"/>
      <c r="NZP21" s="396"/>
      <c r="NZQ21" s="396"/>
      <c r="NZR21" s="396"/>
      <c r="NZS21" s="396"/>
      <c r="NZT21" s="396"/>
      <c r="NZU21" s="396"/>
      <c r="NZV21" s="396"/>
      <c r="NZW21" s="396"/>
      <c r="NZX21" s="396"/>
      <c r="NZY21" s="396"/>
      <c r="NZZ21" s="396"/>
      <c r="OAA21" s="396"/>
      <c r="OAB21" s="396"/>
      <c r="OAC21" s="396"/>
      <c r="OAD21" s="396"/>
      <c r="OAE21" s="396"/>
      <c r="OAF21" s="396"/>
      <c r="OAG21" s="396"/>
      <c r="OAH21" s="396"/>
      <c r="OAI21" s="396"/>
      <c r="OAJ21" s="396"/>
      <c r="OAK21" s="396"/>
      <c r="OAL21" s="396"/>
      <c r="OAM21" s="396"/>
      <c r="OAN21" s="396"/>
      <c r="OAO21" s="396"/>
      <c r="OAP21" s="396"/>
      <c r="OAQ21" s="396"/>
      <c r="OAR21" s="396"/>
      <c r="OAS21" s="396"/>
      <c r="OAT21" s="396"/>
      <c r="OAU21" s="396"/>
      <c r="OAV21" s="396"/>
      <c r="OAW21" s="396"/>
      <c r="OAX21" s="396"/>
      <c r="OAY21" s="396"/>
      <c r="OAZ21" s="396"/>
      <c r="OBA21" s="396"/>
      <c r="OBB21" s="396"/>
      <c r="OBC21" s="396"/>
      <c r="OBD21" s="396"/>
      <c r="OBE21" s="396"/>
      <c r="OBF21" s="396"/>
      <c r="OBG21" s="396"/>
      <c r="OBH21" s="396"/>
      <c r="OBI21" s="396"/>
      <c r="OBJ21" s="396"/>
      <c r="OBK21" s="396"/>
      <c r="OBL21" s="396"/>
      <c r="OBM21" s="396"/>
      <c r="OBN21" s="396"/>
      <c r="OBO21" s="396"/>
      <c r="OBP21" s="396"/>
      <c r="OBQ21" s="396"/>
      <c r="OBR21" s="396"/>
      <c r="OBS21" s="396"/>
      <c r="OBT21" s="396"/>
      <c r="OBU21" s="396"/>
      <c r="OBV21" s="396"/>
      <c r="OBW21" s="396"/>
      <c r="OBX21" s="396"/>
      <c r="OBY21" s="396"/>
      <c r="OBZ21" s="396"/>
      <c r="OCA21" s="396"/>
      <c r="OCB21" s="396"/>
      <c r="OCC21" s="396"/>
      <c r="OCD21" s="396"/>
      <c r="OCE21" s="396"/>
      <c r="OCF21" s="396"/>
      <c r="OCG21" s="396"/>
      <c r="OCH21" s="396"/>
      <c r="OCI21" s="396"/>
      <c r="OCJ21" s="396"/>
      <c r="OCK21" s="396"/>
      <c r="OCL21" s="396"/>
      <c r="OCM21" s="396"/>
      <c r="OCN21" s="396"/>
      <c r="OCO21" s="396"/>
      <c r="OCP21" s="396"/>
      <c r="OCQ21" s="396"/>
      <c r="OCR21" s="396"/>
      <c r="OCS21" s="396"/>
      <c r="OCT21" s="396"/>
      <c r="OCU21" s="396"/>
      <c r="OCV21" s="396"/>
      <c r="OCW21" s="396"/>
      <c r="OCX21" s="396"/>
      <c r="OCY21" s="396"/>
      <c r="OCZ21" s="396"/>
      <c r="ODA21" s="396"/>
      <c r="ODB21" s="396"/>
      <c r="ODC21" s="396"/>
      <c r="ODD21" s="396"/>
      <c r="ODE21" s="396"/>
      <c r="ODF21" s="396"/>
      <c r="ODG21" s="396"/>
      <c r="ODH21" s="396"/>
      <c r="ODI21" s="396"/>
      <c r="ODJ21" s="396"/>
      <c r="ODK21" s="396"/>
      <c r="ODL21" s="396"/>
      <c r="ODM21" s="396"/>
      <c r="ODN21" s="396"/>
      <c r="ODO21" s="396"/>
      <c r="ODP21" s="396"/>
      <c r="ODQ21" s="396"/>
      <c r="ODR21" s="396"/>
      <c r="ODS21" s="396"/>
      <c r="ODT21" s="396"/>
      <c r="ODU21" s="396"/>
      <c r="ODV21" s="396"/>
      <c r="ODW21" s="396"/>
      <c r="ODX21" s="396"/>
      <c r="ODY21" s="396"/>
      <c r="ODZ21" s="396"/>
      <c r="OEA21" s="396"/>
      <c r="OEB21" s="396"/>
      <c r="OEC21" s="396"/>
      <c r="OED21" s="396"/>
      <c r="OEE21" s="396"/>
      <c r="OEF21" s="396"/>
      <c r="OEG21" s="396"/>
      <c r="OEH21" s="396"/>
      <c r="OEI21" s="396"/>
      <c r="OEJ21" s="396"/>
      <c r="OEK21" s="396"/>
      <c r="OEL21" s="396"/>
      <c r="OEM21" s="396"/>
      <c r="OEN21" s="396"/>
      <c r="OEO21" s="396"/>
      <c r="OEP21" s="396"/>
      <c r="OEQ21" s="396"/>
      <c r="OER21" s="396"/>
      <c r="OES21" s="396"/>
      <c r="OET21" s="396"/>
      <c r="OEU21" s="396"/>
      <c r="OEV21" s="396"/>
      <c r="OEW21" s="396"/>
      <c r="OEX21" s="396"/>
      <c r="OEY21" s="396"/>
      <c r="OEZ21" s="396"/>
      <c r="OFA21" s="396"/>
      <c r="OFB21" s="396"/>
      <c r="OFC21" s="396"/>
      <c r="OFD21" s="396"/>
      <c r="OFE21" s="396"/>
      <c r="OFF21" s="396"/>
      <c r="OFG21" s="396"/>
      <c r="OFH21" s="396"/>
      <c r="OFI21" s="396"/>
      <c r="OFJ21" s="396"/>
      <c r="OFK21" s="396"/>
      <c r="OFL21" s="396"/>
      <c r="OFM21" s="396"/>
      <c r="OFN21" s="396"/>
      <c r="OFO21" s="396"/>
      <c r="OFP21" s="396"/>
      <c r="OFQ21" s="396"/>
      <c r="OFR21" s="396"/>
      <c r="OFS21" s="396"/>
      <c r="OFT21" s="396"/>
      <c r="OFU21" s="396"/>
      <c r="OFV21" s="396"/>
      <c r="OFW21" s="396"/>
      <c r="OFX21" s="396"/>
      <c r="OFY21" s="396"/>
      <c r="OFZ21" s="396"/>
      <c r="OGA21" s="396"/>
      <c r="OGB21" s="396"/>
      <c r="OGC21" s="396"/>
      <c r="OGD21" s="396"/>
      <c r="OGE21" s="396"/>
      <c r="OGF21" s="396"/>
      <c r="OGG21" s="396"/>
      <c r="OGH21" s="396"/>
      <c r="OGI21" s="396"/>
      <c r="OGJ21" s="396"/>
      <c r="OGK21" s="396"/>
      <c r="OGL21" s="396"/>
      <c r="OGM21" s="396"/>
      <c r="OGN21" s="396"/>
      <c r="OGO21" s="396"/>
      <c r="OGP21" s="396"/>
      <c r="OGQ21" s="396"/>
      <c r="OGR21" s="396"/>
      <c r="OGS21" s="396"/>
      <c r="OGT21" s="396"/>
      <c r="OGU21" s="396"/>
      <c r="OGV21" s="396"/>
      <c r="OGW21" s="396"/>
      <c r="OGX21" s="396"/>
      <c r="OGY21" s="396"/>
      <c r="OGZ21" s="396"/>
      <c r="OHA21" s="396"/>
      <c r="OHB21" s="396"/>
      <c r="OHC21" s="396"/>
      <c r="OHD21" s="396"/>
      <c r="OHE21" s="396"/>
      <c r="OHF21" s="396"/>
      <c r="OHG21" s="396"/>
      <c r="OHH21" s="396"/>
      <c r="OHI21" s="396"/>
      <c r="OHJ21" s="396"/>
      <c r="OHK21" s="396"/>
      <c r="OHL21" s="396"/>
      <c r="OHM21" s="396"/>
      <c r="OHN21" s="396"/>
      <c r="OHO21" s="396"/>
      <c r="OHP21" s="396"/>
      <c r="OHQ21" s="396"/>
      <c r="OHR21" s="396"/>
      <c r="OHS21" s="396"/>
      <c r="OHT21" s="396"/>
      <c r="OHU21" s="396"/>
      <c r="OHV21" s="396"/>
      <c r="OHW21" s="396"/>
      <c r="OHX21" s="396"/>
      <c r="OHY21" s="396"/>
      <c r="OHZ21" s="396"/>
      <c r="OIA21" s="396"/>
      <c r="OIB21" s="396"/>
      <c r="OIC21" s="396"/>
      <c r="OID21" s="396"/>
      <c r="OIE21" s="396"/>
      <c r="OIF21" s="396"/>
      <c r="OIG21" s="396"/>
      <c r="OIH21" s="396"/>
      <c r="OII21" s="396"/>
      <c r="OIJ21" s="396"/>
      <c r="OIK21" s="396"/>
      <c r="OIL21" s="396"/>
      <c r="OIM21" s="396"/>
      <c r="OIN21" s="396"/>
      <c r="OIO21" s="396"/>
      <c r="OIP21" s="396"/>
      <c r="OIQ21" s="396"/>
      <c r="OIR21" s="396"/>
      <c r="OIS21" s="396"/>
      <c r="OIT21" s="396"/>
      <c r="OIU21" s="396"/>
      <c r="OIV21" s="396"/>
      <c r="OIW21" s="396"/>
      <c r="OIX21" s="396"/>
      <c r="OIY21" s="396"/>
      <c r="OIZ21" s="396"/>
      <c r="OJA21" s="396"/>
      <c r="OJB21" s="396"/>
      <c r="OJC21" s="396"/>
      <c r="OJD21" s="396"/>
      <c r="OJE21" s="396"/>
      <c r="OJF21" s="396"/>
      <c r="OJG21" s="396"/>
      <c r="OJH21" s="396"/>
      <c r="OJI21" s="396"/>
      <c r="OJJ21" s="396"/>
      <c r="OJK21" s="396"/>
      <c r="OJL21" s="396"/>
      <c r="OJM21" s="396"/>
      <c r="OJN21" s="396"/>
      <c r="OJO21" s="396"/>
      <c r="OJP21" s="396"/>
      <c r="OJQ21" s="396"/>
      <c r="OJR21" s="396"/>
      <c r="OJS21" s="396"/>
      <c r="OJT21" s="396"/>
      <c r="OJU21" s="396"/>
      <c r="OJV21" s="396"/>
      <c r="OJW21" s="396"/>
      <c r="OJX21" s="396"/>
      <c r="OJY21" s="396"/>
      <c r="OJZ21" s="396"/>
      <c r="OKA21" s="396"/>
      <c r="OKB21" s="396"/>
      <c r="OKC21" s="396"/>
      <c r="OKD21" s="396"/>
      <c r="OKE21" s="396"/>
      <c r="OKF21" s="396"/>
      <c r="OKG21" s="396"/>
      <c r="OKH21" s="396"/>
      <c r="OKI21" s="396"/>
      <c r="OKJ21" s="396"/>
      <c r="OKK21" s="396"/>
      <c r="OKL21" s="396"/>
      <c r="OKM21" s="396"/>
      <c r="OKN21" s="396"/>
      <c r="OKO21" s="396"/>
      <c r="OKP21" s="396"/>
      <c r="OKQ21" s="396"/>
      <c r="OKR21" s="396"/>
      <c r="OKS21" s="396"/>
      <c r="OKT21" s="396"/>
      <c r="OKU21" s="396"/>
      <c r="OKV21" s="396"/>
      <c r="OKW21" s="396"/>
      <c r="OKX21" s="396"/>
      <c r="OKY21" s="396"/>
      <c r="OKZ21" s="396"/>
      <c r="OLA21" s="396"/>
      <c r="OLB21" s="396"/>
      <c r="OLC21" s="396"/>
      <c r="OLD21" s="396"/>
      <c r="OLE21" s="396"/>
      <c r="OLF21" s="396"/>
      <c r="OLG21" s="396"/>
      <c r="OLH21" s="396"/>
      <c r="OLI21" s="396"/>
      <c r="OLJ21" s="396"/>
      <c r="OLK21" s="396"/>
      <c r="OLL21" s="396"/>
      <c r="OLM21" s="396"/>
      <c r="OLN21" s="396"/>
      <c r="OLO21" s="396"/>
      <c r="OLP21" s="396"/>
      <c r="OLQ21" s="396"/>
      <c r="OLR21" s="396"/>
      <c r="OLS21" s="396"/>
      <c r="OLT21" s="396"/>
      <c r="OLU21" s="396"/>
      <c r="OLV21" s="396"/>
      <c r="OLW21" s="396"/>
      <c r="OLX21" s="396"/>
      <c r="OLY21" s="396"/>
      <c r="OLZ21" s="396"/>
      <c r="OMA21" s="396"/>
      <c r="OMB21" s="396"/>
      <c r="OMC21" s="396"/>
      <c r="OMD21" s="396"/>
      <c r="OME21" s="396"/>
      <c r="OMF21" s="396"/>
      <c r="OMG21" s="396"/>
      <c r="OMH21" s="396"/>
      <c r="OMI21" s="396"/>
      <c r="OMJ21" s="396"/>
      <c r="OMK21" s="396"/>
      <c r="OML21" s="396"/>
      <c r="OMM21" s="396"/>
      <c r="OMN21" s="396"/>
      <c r="OMO21" s="396"/>
      <c r="OMP21" s="396"/>
      <c r="OMQ21" s="396"/>
      <c r="OMR21" s="396"/>
      <c r="OMS21" s="396"/>
      <c r="OMT21" s="396"/>
      <c r="OMU21" s="396"/>
      <c r="OMV21" s="396"/>
      <c r="OMW21" s="396"/>
      <c r="OMX21" s="396"/>
      <c r="OMY21" s="396"/>
      <c r="OMZ21" s="396"/>
      <c r="ONA21" s="396"/>
      <c r="ONB21" s="396"/>
      <c r="ONC21" s="396"/>
      <c r="OND21" s="396"/>
      <c r="ONE21" s="396"/>
      <c r="ONF21" s="396"/>
      <c r="ONG21" s="396"/>
      <c r="ONH21" s="396"/>
      <c r="ONI21" s="396"/>
      <c r="ONJ21" s="396"/>
      <c r="ONK21" s="396"/>
      <c r="ONL21" s="396"/>
      <c r="ONM21" s="396"/>
      <c r="ONN21" s="396"/>
      <c r="ONO21" s="396"/>
      <c r="ONP21" s="396"/>
      <c r="ONQ21" s="396"/>
      <c r="ONR21" s="396"/>
      <c r="ONS21" s="396"/>
      <c r="ONT21" s="396"/>
      <c r="ONU21" s="396"/>
      <c r="ONV21" s="396"/>
      <c r="ONW21" s="396"/>
      <c r="ONX21" s="396"/>
      <c r="ONY21" s="396"/>
      <c r="ONZ21" s="396"/>
      <c r="OOA21" s="396"/>
      <c r="OOB21" s="396"/>
      <c r="OOC21" s="396"/>
      <c r="OOD21" s="396"/>
      <c r="OOE21" s="396"/>
      <c r="OOF21" s="396"/>
      <c r="OOG21" s="396"/>
      <c r="OOH21" s="396"/>
      <c r="OOI21" s="396"/>
      <c r="OOJ21" s="396"/>
      <c r="OOK21" s="396"/>
      <c r="OOL21" s="396"/>
      <c r="OOM21" s="396"/>
      <c r="OON21" s="396"/>
      <c r="OOO21" s="396"/>
      <c r="OOP21" s="396"/>
      <c r="OOQ21" s="396"/>
      <c r="OOR21" s="396"/>
      <c r="OOS21" s="396"/>
      <c r="OOT21" s="396"/>
      <c r="OOU21" s="396"/>
      <c r="OOV21" s="396"/>
      <c r="OOW21" s="396"/>
      <c r="OOX21" s="396"/>
      <c r="OOY21" s="396"/>
      <c r="OOZ21" s="396"/>
      <c r="OPA21" s="396"/>
      <c r="OPB21" s="396"/>
      <c r="OPC21" s="396"/>
      <c r="OPD21" s="396"/>
      <c r="OPE21" s="396"/>
      <c r="OPF21" s="396"/>
      <c r="OPG21" s="396"/>
      <c r="OPH21" s="396"/>
      <c r="OPI21" s="396"/>
      <c r="OPJ21" s="396"/>
      <c r="OPK21" s="396"/>
      <c r="OPL21" s="396"/>
      <c r="OPM21" s="396"/>
      <c r="OPN21" s="396"/>
      <c r="OPO21" s="396"/>
      <c r="OPP21" s="396"/>
      <c r="OPQ21" s="396"/>
      <c r="OPR21" s="396"/>
      <c r="OPS21" s="396"/>
      <c r="OPT21" s="396"/>
      <c r="OPU21" s="396"/>
      <c r="OPV21" s="396"/>
      <c r="OPW21" s="396"/>
      <c r="OPX21" s="396"/>
      <c r="OPY21" s="396"/>
      <c r="OPZ21" s="396"/>
      <c r="OQA21" s="396"/>
      <c r="OQB21" s="396"/>
      <c r="OQC21" s="396"/>
      <c r="OQD21" s="396"/>
      <c r="OQE21" s="396"/>
      <c r="OQF21" s="396"/>
      <c r="OQG21" s="396"/>
      <c r="OQH21" s="396"/>
      <c r="OQI21" s="396"/>
      <c r="OQJ21" s="396"/>
      <c r="OQK21" s="396"/>
      <c r="OQL21" s="396"/>
      <c r="OQM21" s="396"/>
      <c r="OQN21" s="396"/>
      <c r="OQO21" s="396"/>
      <c r="OQP21" s="396"/>
      <c r="OQQ21" s="396"/>
      <c r="OQR21" s="396"/>
      <c r="OQS21" s="396"/>
      <c r="OQT21" s="396"/>
      <c r="OQU21" s="396"/>
      <c r="OQV21" s="396"/>
      <c r="OQW21" s="396"/>
      <c r="OQX21" s="396"/>
      <c r="OQY21" s="396"/>
      <c r="OQZ21" s="396"/>
      <c r="ORA21" s="396"/>
      <c r="ORB21" s="396"/>
      <c r="ORC21" s="396"/>
      <c r="ORD21" s="396"/>
      <c r="ORE21" s="396"/>
      <c r="ORF21" s="396"/>
      <c r="ORG21" s="396"/>
      <c r="ORH21" s="396"/>
      <c r="ORI21" s="396"/>
      <c r="ORJ21" s="396"/>
      <c r="ORK21" s="396"/>
      <c r="ORL21" s="396"/>
      <c r="ORM21" s="396"/>
      <c r="ORN21" s="396"/>
      <c r="ORO21" s="396"/>
      <c r="ORP21" s="396"/>
      <c r="ORQ21" s="396"/>
      <c r="ORR21" s="396"/>
      <c r="ORS21" s="396"/>
      <c r="ORT21" s="396"/>
      <c r="ORU21" s="396"/>
      <c r="ORV21" s="396"/>
      <c r="ORW21" s="396"/>
      <c r="ORX21" s="396"/>
      <c r="ORY21" s="396"/>
      <c r="ORZ21" s="396"/>
      <c r="OSA21" s="396"/>
      <c r="OSB21" s="396"/>
      <c r="OSC21" s="396"/>
      <c r="OSD21" s="396"/>
      <c r="OSE21" s="396"/>
      <c r="OSF21" s="396"/>
      <c r="OSG21" s="396"/>
      <c r="OSH21" s="396"/>
      <c r="OSI21" s="396"/>
      <c r="OSJ21" s="396"/>
      <c r="OSK21" s="396"/>
      <c r="OSL21" s="396"/>
      <c r="OSM21" s="396"/>
      <c r="OSN21" s="396"/>
      <c r="OSO21" s="396"/>
      <c r="OSP21" s="396"/>
      <c r="OSQ21" s="396"/>
      <c r="OSR21" s="396"/>
      <c r="OSS21" s="396"/>
      <c r="OST21" s="396"/>
      <c r="OSU21" s="396"/>
      <c r="OSV21" s="396"/>
      <c r="OSW21" s="396"/>
      <c r="OSX21" s="396"/>
      <c r="OSY21" s="396"/>
      <c r="OSZ21" s="396"/>
      <c r="OTA21" s="396"/>
      <c r="OTB21" s="396"/>
      <c r="OTC21" s="396"/>
      <c r="OTD21" s="396"/>
      <c r="OTE21" s="396"/>
      <c r="OTF21" s="396"/>
      <c r="OTG21" s="396"/>
      <c r="OTH21" s="396"/>
      <c r="OTI21" s="396"/>
      <c r="OTJ21" s="396"/>
      <c r="OTK21" s="396"/>
      <c r="OTL21" s="396"/>
      <c r="OTM21" s="396"/>
      <c r="OTN21" s="396"/>
      <c r="OTO21" s="396"/>
      <c r="OTP21" s="396"/>
      <c r="OTQ21" s="396"/>
      <c r="OTR21" s="396"/>
      <c r="OTS21" s="396"/>
      <c r="OTT21" s="396"/>
      <c r="OTU21" s="396"/>
      <c r="OTV21" s="396"/>
      <c r="OTW21" s="396"/>
      <c r="OTX21" s="396"/>
      <c r="OTY21" s="396"/>
      <c r="OTZ21" s="396"/>
      <c r="OUA21" s="396"/>
      <c r="OUB21" s="396"/>
      <c r="OUC21" s="396"/>
      <c r="OUD21" s="396"/>
      <c r="OUE21" s="396"/>
      <c r="OUF21" s="396"/>
      <c r="OUG21" s="396"/>
      <c r="OUH21" s="396"/>
      <c r="OUI21" s="396"/>
      <c r="OUJ21" s="396"/>
      <c r="OUK21" s="396"/>
      <c r="OUL21" s="396"/>
      <c r="OUM21" s="396"/>
      <c r="OUN21" s="396"/>
      <c r="OUO21" s="396"/>
      <c r="OUP21" s="396"/>
      <c r="OUQ21" s="396"/>
      <c r="OUR21" s="396"/>
      <c r="OUS21" s="396"/>
      <c r="OUT21" s="396"/>
      <c r="OUU21" s="396"/>
      <c r="OUV21" s="396"/>
      <c r="OUW21" s="396"/>
      <c r="OUX21" s="396"/>
      <c r="OUY21" s="396"/>
      <c r="OUZ21" s="396"/>
      <c r="OVA21" s="396"/>
      <c r="OVB21" s="396"/>
      <c r="OVC21" s="396"/>
      <c r="OVD21" s="396"/>
      <c r="OVE21" s="396"/>
      <c r="OVF21" s="396"/>
      <c r="OVG21" s="396"/>
      <c r="OVH21" s="396"/>
      <c r="OVI21" s="396"/>
      <c r="OVJ21" s="396"/>
      <c r="OVK21" s="396"/>
      <c r="OVL21" s="396"/>
      <c r="OVM21" s="396"/>
      <c r="OVN21" s="396"/>
      <c r="OVO21" s="396"/>
      <c r="OVP21" s="396"/>
      <c r="OVQ21" s="396"/>
      <c r="OVR21" s="396"/>
      <c r="OVS21" s="396"/>
      <c r="OVT21" s="396"/>
      <c r="OVU21" s="396"/>
      <c r="OVV21" s="396"/>
      <c r="OVW21" s="396"/>
      <c r="OVX21" s="396"/>
      <c r="OVY21" s="396"/>
      <c r="OVZ21" s="396"/>
      <c r="OWA21" s="396"/>
      <c r="OWB21" s="396"/>
      <c r="OWC21" s="396"/>
      <c r="OWD21" s="396"/>
      <c r="OWE21" s="396"/>
      <c r="OWF21" s="396"/>
      <c r="OWG21" s="396"/>
      <c r="OWH21" s="396"/>
      <c r="OWI21" s="396"/>
      <c r="OWJ21" s="396"/>
      <c r="OWK21" s="396"/>
      <c r="OWL21" s="396"/>
      <c r="OWM21" s="396"/>
      <c r="OWN21" s="396"/>
      <c r="OWO21" s="396"/>
      <c r="OWP21" s="396"/>
      <c r="OWQ21" s="396"/>
      <c r="OWR21" s="396"/>
      <c r="OWS21" s="396"/>
      <c r="OWT21" s="396"/>
      <c r="OWU21" s="396"/>
      <c r="OWV21" s="396"/>
      <c r="OWW21" s="396"/>
      <c r="OWX21" s="396"/>
      <c r="OWY21" s="396"/>
      <c r="OWZ21" s="396"/>
      <c r="OXA21" s="396"/>
      <c r="OXB21" s="396"/>
      <c r="OXC21" s="396"/>
      <c r="OXD21" s="396"/>
      <c r="OXE21" s="396"/>
      <c r="OXF21" s="396"/>
      <c r="OXG21" s="396"/>
      <c r="OXH21" s="396"/>
      <c r="OXI21" s="396"/>
      <c r="OXJ21" s="396"/>
      <c r="OXK21" s="396"/>
      <c r="OXL21" s="396"/>
      <c r="OXM21" s="396"/>
      <c r="OXN21" s="396"/>
      <c r="OXO21" s="396"/>
      <c r="OXP21" s="396"/>
      <c r="OXQ21" s="396"/>
      <c r="OXR21" s="396"/>
      <c r="OXS21" s="396"/>
      <c r="OXT21" s="396"/>
      <c r="OXU21" s="396"/>
      <c r="OXV21" s="396"/>
      <c r="OXW21" s="396"/>
      <c r="OXX21" s="396"/>
      <c r="OXY21" s="396"/>
      <c r="OXZ21" s="396"/>
      <c r="OYA21" s="396"/>
      <c r="OYB21" s="396"/>
      <c r="OYC21" s="396"/>
      <c r="OYD21" s="396"/>
      <c r="OYE21" s="396"/>
      <c r="OYF21" s="396"/>
      <c r="OYG21" s="396"/>
      <c r="OYH21" s="396"/>
      <c r="OYI21" s="396"/>
      <c r="OYJ21" s="396"/>
      <c r="OYK21" s="396"/>
      <c r="OYL21" s="396"/>
      <c r="OYM21" s="396"/>
      <c r="OYN21" s="396"/>
      <c r="OYO21" s="396"/>
      <c r="OYP21" s="396"/>
      <c r="OYQ21" s="396"/>
      <c r="OYR21" s="396"/>
      <c r="OYS21" s="396"/>
      <c r="OYT21" s="396"/>
      <c r="OYU21" s="396"/>
      <c r="OYV21" s="396"/>
      <c r="OYW21" s="396"/>
      <c r="OYX21" s="396"/>
      <c r="OYY21" s="396"/>
      <c r="OYZ21" s="396"/>
      <c r="OZA21" s="396"/>
      <c r="OZB21" s="396"/>
      <c r="OZC21" s="396"/>
      <c r="OZD21" s="396"/>
      <c r="OZE21" s="396"/>
      <c r="OZF21" s="396"/>
      <c r="OZG21" s="396"/>
      <c r="OZH21" s="396"/>
      <c r="OZI21" s="396"/>
      <c r="OZJ21" s="396"/>
      <c r="OZK21" s="396"/>
      <c r="OZL21" s="396"/>
      <c r="OZM21" s="396"/>
      <c r="OZN21" s="396"/>
      <c r="OZO21" s="396"/>
      <c r="OZP21" s="396"/>
      <c r="OZQ21" s="396"/>
      <c r="OZR21" s="396"/>
      <c r="OZS21" s="396"/>
      <c r="OZT21" s="396"/>
      <c r="OZU21" s="396"/>
      <c r="OZV21" s="396"/>
      <c r="OZW21" s="396"/>
      <c r="OZX21" s="396"/>
      <c r="OZY21" s="396"/>
      <c r="OZZ21" s="396"/>
      <c r="PAA21" s="396"/>
      <c r="PAB21" s="396"/>
      <c r="PAC21" s="396"/>
      <c r="PAD21" s="396"/>
      <c r="PAE21" s="396"/>
      <c r="PAF21" s="396"/>
      <c r="PAG21" s="396"/>
      <c r="PAH21" s="396"/>
      <c r="PAI21" s="396"/>
      <c r="PAJ21" s="396"/>
      <c r="PAK21" s="396"/>
      <c r="PAL21" s="396"/>
      <c r="PAM21" s="396"/>
      <c r="PAN21" s="396"/>
      <c r="PAO21" s="396"/>
      <c r="PAP21" s="396"/>
      <c r="PAQ21" s="396"/>
      <c r="PAR21" s="396"/>
      <c r="PAS21" s="396"/>
      <c r="PAT21" s="396"/>
      <c r="PAU21" s="396"/>
      <c r="PAV21" s="396"/>
      <c r="PAW21" s="396"/>
      <c r="PAX21" s="396"/>
      <c r="PAY21" s="396"/>
      <c r="PAZ21" s="396"/>
      <c r="PBA21" s="396"/>
      <c r="PBB21" s="396"/>
      <c r="PBC21" s="396"/>
      <c r="PBD21" s="396"/>
      <c r="PBE21" s="396"/>
      <c r="PBF21" s="396"/>
      <c r="PBG21" s="396"/>
      <c r="PBH21" s="396"/>
      <c r="PBI21" s="396"/>
      <c r="PBJ21" s="396"/>
      <c r="PBK21" s="396"/>
      <c r="PBL21" s="396"/>
      <c r="PBM21" s="396"/>
      <c r="PBN21" s="396"/>
      <c r="PBO21" s="396"/>
      <c r="PBP21" s="396"/>
      <c r="PBQ21" s="396"/>
      <c r="PBR21" s="396"/>
      <c r="PBS21" s="396"/>
      <c r="PBT21" s="396"/>
      <c r="PBU21" s="396"/>
      <c r="PBV21" s="396"/>
      <c r="PBW21" s="396"/>
      <c r="PBX21" s="396"/>
      <c r="PBY21" s="396"/>
      <c r="PBZ21" s="396"/>
      <c r="PCA21" s="396"/>
      <c r="PCB21" s="396"/>
      <c r="PCC21" s="396"/>
      <c r="PCD21" s="396"/>
      <c r="PCE21" s="396"/>
      <c r="PCF21" s="396"/>
      <c r="PCG21" s="396"/>
      <c r="PCH21" s="396"/>
      <c r="PCI21" s="396"/>
      <c r="PCJ21" s="396"/>
      <c r="PCK21" s="396"/>
      <c r="PCL21" s="396"/>
      <c r="PCM21" s="396"/>
      <c r="PCN21" s="396"/>
      <c r="PCO21" s="396"/>
      <c r="PCP21" s="396"/>
      <c r="PCQ21" s="396"/>
      <c r="PCR21" s="396"/>
      <c r="PCS21" s="396"/>
      <c r="PCT21" s="396"/>
      <c r="PCU21" s="396"/>
      <c r="PCV21" s="396"/>
      <c r="PCW21" s="396"/>
      <c r="PCX21" s="396"/>
      <c r="PCY21" s="396"/>
      <c r="PCZ21" s="396"/>
      <c r="PDA21" s="396"/>
      <c r="PDB21" s="396"/>
      <c r="PDC21" s="396"/>
      <c r="PDD21" s="396"/>
      <c r="PDE21" s="396"/>
      <c r="PDF21" s="396"/>
      <c r="PDG21" s="396"/>
      <c r="PDH21" s="396"/>
      <c r="PDI21" s="396"/>
      <c r="PDJ21" s="396"/>
      <c r="PDK21" s="396"/>
      <c r="PDL21" s="396"/>
      <c r="PDM21" s="396"/>
      <c r="PDN21" s="396"/>
      <c r="PDO21" s="396"/>
      <c r="PDP21" s="396"/>
      <c r="PDQ21" s="396"/>
      <c r="PDR21" s="396"/>
      <c r="PDS21" s="396"/>
      <c r="PDT21" s="396"/>
      <c r="PDU21" s="396"/>
      <c r="PDV21" s="396"/>
      <c r="PDW21" s="396"/>
      <c r="PDX21" s="396"/>
      <c r="PDY21" s="396"/>
      <c r="PDZ21" s="396"/>
      <c r="PEA21" s="396"/>
      <c r="PEB21" s="396"/>
      <c r="PEC21" s="396"/>
      <c r="PED21" s="396"/>
      <c r="PEE21" s="396"/>
      <c r="PEF21" s="396"/>
      <c r="PEG21" s="396"/>
      <c r="PEH21" s="396"/>
      <c r="PEI21" s="396"/>
      <c r="PEJ21" s="396"/>
      <c r="PEK21" s="396"/>
      <c r="PEL21" s="396"/>
      <c r="PEM21" s="396"/>
      <c r="PEN21" s="396"/>
      <c r="PEO21" s="396"/>
      <c r="PEP21" s="396"/>
      <c r="PEQ21" s="396"/>
      <c r="PER21" s="396"/>
      <c r="PES21" s="396"/>
      <c r="PET21" s="396"/>
      <c r="PEU21" s="396"/>
      <c r="PEV21" s="396"/>
      <c r="PEW21" s="396"/>
      <c r="PEX21" s="396"/>
      <c r="PEY21" s="396"/>
      <c r="PEZ21" s="396"/>
      <c r="PFA21" s="396"/>
      <c r="PFB21" s="396"/>
      <c r="PFC21" s="396"/>
      <c r="PFD21" s="396"/>
      <c r="PFE21" s="396"/>
      <c r="PFF21" s="396"/>
      <c r="PFG21" s="396"/>
      <c r="PFH21" s="396"/>
      <c r="PFI21" s="396"/>
      <c r="PFJ21" s="396"/>
      <c r="PFK21" s="396"/>
      <c r="PFL21" s="396"/>
      <c r="PFM21" s="396"/>
      <c r="PFN21" s="396"/>
      <c r="PFO21" s="396"/>
      <c r="PFP21" s="396"/>
      <c r="PFQ21" s="396"/>
      <c r="PFR21" s="396"/>
      <c r="PFS21" s="396"/>
      <c r="PFT21" s="396"/>
      <c r="PFU21" s="396"/>
      <c r="PFV21" s="396"/>
      <c r="PFW21" s="396"/>
      <c r="PFX21" s="396"/>
      <c r="PFY21" s="396"/>
      <c r="PFZ21" s="396"/>
      <c r="PGA21" s="396"/>
      <c r="PGB21" s="396"/>
      <c r="PGC21" s="396"/>
      <c r="PGD21" s="396"/>
      <c r="PGE21" s="396"/>
      <c r="PGF21" s="396"/>
      <c r="PGG21" s="396"/>
      <c r="PGH21" s="396"/>
      <c r="PGI21" s="396"/>
      <c r="PGJ21" s="396"/>
      <c r="PGK21" s="396"/>
      <c r="PGL21" s="396"/>
      <c r="PGM21" s="396"/>
      <c r="PGN21" s="396"/>
      <c r="PGO21" s="396"/>
      <c r="PGP21" s="396"/>
      <c r="PGQ21" s="396"/>
      <c r="PGR21" s="396"/>
      <c r="PGS21" s="396"/>
      <c r="PGT21" s="396"/>
      <c r="PGU21" s="396"/>
      <c r="PGV21" s="396"/>
      <c r="PGW21" s="396"/>
      <c r="PGX21" s="396"/>
      <c r="PGY21" s="396"/>
      <c r="PGZ21" s="396"/>
      <c r="PHA21" s="396"/>
      <c r="PHB21" s="396"/>
      <c r="PHC21" s="396"/>
      <c r="PHD21" s="396"/>
      <c r="PHE21" s="396"/>
      <c r="PHF21" s="396"/>
      <c r="PHG21" s="396"/>
      <c r="PHH21" s="396"/>
      <c r="PHI21" s="396"/>
      <c r="PHJ21" s="396"/>
      <c r="PHK21" s="396"/>
      <c r="PHL21" s="396"/>
      <c r="PHM21" s="396"/>
      <c r="PHN21" s="396"/>
      <c r="PHO21" s="396"/>
      <c r="PHP21" s="396"/>
      <c r="PHQ21" s="396"/>
      <c r="PHR21" s="396"/>
      <c r="PHS21" s="396"/>
      <c r="PHT21" s="396"/>
      <c r="PHU21" s="396"/>
      <c r="PHV21" s="396"/>
      <c r="PHW21" s="396"/>
      <c r="PHX21" s="396"/>
      <c r="PHY21" s="396"/>
      <c r="PHZ21" s="396"/>
      <c r="PIA21" s="396"/>
      <c r="PIB21" s="396"/>
      <c r="PIC21" s="396"/>
      <c r="PID21" s="396"/>
      <c r="PIE21" s="396"/>
      <c r="PIF21" s="396"/>
      <c r="PIG21" s="396"/>
      <c r="PIH21" s="396"/>
      <c r="PII21" s="396"/>
      <c r="PIJ21" s="396"/>
      <c r="PIK21" s="396"/>
      <c r="PIL21" s="396"/>
      <c r="PIM21" s="396"/>
      <c r="PIN21" s="396"/>
      <c r="PIO21" s="396"/>
      <c r="PIP21" s="396"/>
      <c r="PIQ21" s="396"/>
      <c r="PIR21" s="396"/>
      <c r="PIS21" s="396"/>
      <c r="PIT21" s="396"/>
      <c r="PIU21" s="396"/>
      <c r="PIV21" s="396"/>
      <c r="PIW21" s="396"/>
      <c r="PIX21" s="396"/>
      <c r="PIY21" s="396"/>
      <c r="PIZ21" s="396"/>
      <c r="PJA21" s="396"/>
      <c r="PJB21" s="396"/>
      <c r="PJC21" s="396"/>
      <c r="PJD21" s="396"/>
      <c r="PJE21" s="396"/>
      <c r="PJF21" s="396"/>
      <c r="PJG21" s="396"/>
      <c r="PJH21" s="396"/>
      <c r="PJI21" s="396"/>
      <c r="PJJ21" s="396"/>
      <c r="PJK21" s="396"/>
      <c r="PJL21" s="396"/>
      <c r="PJM21" s="396"/>
      <c r="PJN21" s="396"/>
      <c r="PJO21" s="396"/>
      <c r="PJP21" s="396"/>
      <c r="PJQ21" s="396"/>
      <c r="PJR21" s="396"/>
      <c r="PJS21" s="396"/>
      <c r="PJT21" s="396"/>
      <c r="PJU21" s="396"/>
      <c r="PJV21" s="396"/>
      <c r="PJW21" s="396"/>
      <c r="PJX21" s="396"/>
      <c r="PJY21" s="396"/>
      <c r="PJZ21" s="396"/>
      <c r="PKA21" s="396"/>
      <c r="PKB21" s="396"/>
      <c r="PKC21" s="396"/>
      <c r="PKD21" s="396"/>
      <c r="PKE21" s="396"/>
      <c r="PKF21" s="396"/>
      <c r="PKG21" s="396"/>
      <c r="PKH21" s="396"/>
      <c r="PKI21" s="396"/>
      <c r="PKJ21" s="396"/>
      <c r="PKK21" s="396"/>
      <c r="PKL21" s="396"/>
      <c r="PKM21" s="396"/>
      <c r="PKN21" s="396"/>
      <c r="PKO21" s="396"/>
      <c r="PKP21" s="396"/>
      <c r="PKQ21" s="396"/>
      <c r="PKR21" s="396"/>
      <c r="PKS21" s="396"/>
      <c r="PKT21" s="396"/>
      <c r="PKU21" s="396"/>
      <c r="PKV21" s="396"/>
      <c r="PKW21" s="396"/>
      <c r="PKX21" s="396"/>
      <c r="PKY21" s="396"/>
      <c r="PKZ21" s="396"/>
      <c r="PLA21" s="396"/>
      <c r="PLB21" s="396"/>
      <c r="PLC21" s="396"/>
      <c r="PLD21" s="396"/>
      <c r="PLE21" s="396"/>
      <c r="PLF21" s="396"/>
      <c r="PLG21" s="396"/>
      <c r="PLH21" s="396"/>
      <c r="PLI21" s="396"/>
      <c r="PLJ21" s="396"/>
      <c r="PLK21" s="396"/>
      <c r="PLL21" s="396"/>
      <c r="PLM21" s="396"/>
      <c r="PLN21" s="396"/>
      <c r="PLO21" s="396"/>
      <c r="PLP21" s="396"/>
      <c r="PLQ21" s="396"/>
      <c r="PLR21" s="396"/>
      <c r="PLS21" s="396"/>
      <c r="PLT21" s="396"/>
      <c r="PLU21" s="396"/>
      <c r="PLV21" s="396"/>
      <c r="PLW21" s="396"/>
      <c r="PLX21" s="396"/>
      <c r="PLY21" s="396"/>
      <c r="PLZ21" s="396"/>
      <c r="PMA21" s="396"/>
      <c r="PMB21" s="396"/>
      <c r="PMC21" s="396"/>
      <c r="PMD21" s="396"/>
      <c r="PME21" s="396"/>
      <c r="PMF21" s="396"/>
      <c r="PMG21" s="396"/>
      <c r="PMH21" s="396"/>
      <c r="PMI21" s="396"/>
      <c r="PMJ21" s="396"/>
      <c r="PMK21" s="396"/>
      <c r="PML21" s="396"/>
      <c r="PMM21" s="396"/>
      <c r="PMN21" s="396"/>
      <c r="PMO21" s="396"/>
      <c r="PMP21" s="396"/>
      <c r="PMQ21" s="396"/>
      <c r="PMR21" s="396"/>
      <c r="PMS21" s="396"/>
      <c r="PMT21" s="396"/>
      <c r="PMU21" s="396"/>
      <c r="PMV21" s="396"/>
      <c r="PMW21" s="396"/>
      <c r="PMX21" s="396"/>
      <c r="PMY21" s="396"/>
      <c r="PMZ21" s="396"/>
      <c r="PNA21" s="396"/>
      <c r="PNB21" s="396"/>
      <c r="PNC21" s="396"/>
      <c r="PND21" s="396"/>
      <c r="PNE21" s="396"/>
      <c r="PNF21" s="396"/>
      <c r="PNG21" s="396"/>
      <c r="PNH21" s="396"/>
      <c r="PNI21" s="396"/>
      <c r="PNJ21" s="396"/>
      <c r="PNK21" s="396"/>
      <c r="PNL21" s="396"/>
      <c r="PNM21" s="396"/>
      <c r="PNN21" s="396"/>
      <c r="PNO21" s="396"/>
      <c r="PNP21" s="396"/>
      <c r="PNQ21" s="396"/>
      <c r="PNR21" s="396"/>
      <c r="PNS21" s="396"/>
      <c r="PNT21" s="396"/>
      <c r="PNU21" s="396"/>
      <c r="PNV21" s="396"/>
      <c r="PNW21" s="396"/>
      <c r="PNX21" s="396"/>
      <c r="PNY21" s="396"/>
      <c r="PNZ21" s="396"/>
      <c r="POA21" s="396"/>
      <c r="POB21" s="396"/>
      <c r="POC21" s="396"/>
      <c r="POD21" s="396"/>
      <c r="POE21" s="396"/>
      <c r="POF21" s="396"/>
      <c r="POG21" s="396"/>
      <c r="POH21" s="396"/>
      <c r="POI21" s="396"/>
      <c r="POJ21" s="396"/>
      <c r="POK21" s="396"/>
      <c r="POL21" s="396"/>
      <c r="POM21" s="396"/>
      <c r="PON21" s="396"/>
      <c r="POO21" s="396"/>
      <c r="POP21" s="396"/>
      <c r="POQ21" s="396"/>
      <c r="POR21" s="396"/>
      <c r="POS21" s="396"/>
      <c r="POT21" s="396"/>
      <c r="POU21" s="396"/>
      <c r="POV21" s="396"/>
      <c r="POW21" s="396"/>
      <c r="POX21" s="396"/>
      <c r="POY21" s="396"/>
      <c r="POZ21" s="396"/>
      <c r="PPA21" s="396"/>
      <c r="PPB21" s="396"/>
      <c r="PPC21" s="396"/>
      <c r="PPD21" s="396"/>
      <c r="PPE21" s="396"/>
      <c r="PPF21" s="396"/>
      <c r="PPG21" s="396"/>
      <c r="PPH21" s="396"/>
      <c r="PPI21" s="396"/>
      <c r="PPJ21" s="396"/>
      <c r="PPK21" s="396"/>
      <c r="PPL21" s="396"/>
      <c r="PPM21" s="396"/>
      <c r="PPN21" s="396"/>
      <c r="PPO21" s="396"/>
      <c r="PPP21" s="396"/>
      <c r="PPQ21" s="396"/>
      <c r="PPR21" s="396"/>
      <c r="PPS21" s="396"/>
      <c r="PPT21" s="396"/>
      <c r="PPU21" s="396"/>
      <c r="PPV21" s="396"/>
      <c r="PPW21" s="396"/>
      <c r="PPX21" s="396"/>
      <c r="PPY21" s="396"/>
      <c r="PPZ21" s="396"/>
      <c r="PQA21" s="396"/>
      <c r="PQB21" s="396"/>
      <c r="PQC21" s="396"/>
      <c r="PQD21" s="396"/>
      <c r="PQE21" s="396"/>
      <c r="PQF21" s="396"/>
      <c r="PQG21" s="396"/>
      <c r="PQH21" s="396"/>
      <c r="PQI21" s="396"/>
      <c r="PQJ21" s="396"/>
      <c r="PQK21" s="396"/>
      <c r="PQL21" s="396"/>
      <c r="PQM21" s="396"/>
      <c r="PQN21" s="396"/>
      <c r="PQO21" s="396"/>
      <c r="PQP21" s="396"/>
      <c r="PQQ21" s="396"/>
      <c r="PQR21" s="396"/>
      <c r="PQS21" s="396"/>
      <c r="PQT21" s="396"/>
      <c r="PQU21" s="396"/>
      <c r="PQV21" s="396"/>
      <c r="PQW21" s="396"/>
      <c r="PQX21" s="396"/>
      <c r="PQY21" s="396"/>
      <c r="PQZ21" s="396"/>
      <c r="PRA21" s="396"/>
      <c r="PRB21" s="396"/>
      <c r="PRC21" s="396"/>
      <c r="PRD21" s="396"/>
      <c r="PRE21" s="396"/>
      <c r="PRF21" s="396"/>
      <c r="PRG21" s="396"/>
      <c r="PRH21" s="396"/>
      <c r="PRI21" s="396"/>
      <c r="PRJ21" s="396"/>
      <c r="PRK21" s="396"/>
      <c r="PRL21" s="396"/>
      <c r="PRM21" s="396"/>
      <c r="PRN21" s="396"/>
      <c r="PRO21" s="396"/>
      <c r="PRP21" s="396"/>
      <c r="PRQ21" s="396"/>
      <c r="PRR21" s="396"/>
      <c r="PRS21" s="396"/>
      <c r="PRT21" s="396"/>
      <c r="PRU21" s="396"/>
      <c r="PRV21" s="396"/>
      <c r="PRW21" s="396"/>
      <c r="PRX21" s="396"/>
      <c r="PRY21" s="396"/>
      <c r="PRZ21" s="396"/>
      <c r="PSA21" s="396"/>
      <c r="PSB21" s="396"/>
      <c r="PSC21" s="396"/>
      <c r="PSD21" s="396"/>
      <c r="PSE21" s="396"/>
      <c r="PSF21" s="396"/>
      <c r="PSG21" s="396"/>
      <c r="PSH21" s="396"/>
      <c r="PSI21" s="396"/>
      <c r="PSJ21" s="396"/>
      <c r="PSK21" s="396"/>
      <c r="PSL21" s="396"/>
      <c r="PSM21" s="396"/>
      <c r="PSN21" s="396"/>
      <c r="PSO21" s="396"/>
      <c r="PSP21" s="396"/>
      <c r="PSQ21" s="396"/>
      <c r="PSR21" s="396"/>
      <c r="PSS21" s="396"/>
      <c r="PST21" s="396"/>
      <c r="PSU21" s="396"/>
      <c r="PSV21" s="396"/>
      <c r="PSW21" s="396"/>
      <c r="PSX21" s="396"/>
      <c r="PSY21" s="396"/>
      <c r="PSZ21" s="396"/>
      <c r="PTA21" s="396"/>
      <c r="PTB21" s="396"/>
      <c r="PTC21" s="396"/>
      <c r="PTD21" s="396"/>
      <c r="PTE21" s="396"/>
      <c r="PTF21" s="396"/>
      <c r="PTG21" s="396"/>
      <c r="PTH21" s="396"/>
      <c r="PTI21" s="396"/>
      <c r="PTJ21" s="396"/>
      <c r="PTK21" s="396"/>
      <c r="PTL21" s="396"/>
      <c r="PTM21" s="396"/>
      <c r="PTN21" s="396"/>
      <c r="PTO21" s="396"/>
      <c r="PTP21" s="396"/>
      <c r="PTQ21" s="396"/>
      <c r="PTR21" s="396"/>
      <c r="PTS21" s="396"/>
      <c r="PTT21" s="396"/>
      <c r="PTU21" s="396"/>
      <c r="PTV21" s="396"/>
      <c r="PTW21" s="396"/>
      <c r="PTX21" s="396"/>
      <c r="PTY21" s="396"/>
      <c r="PTZ21" s="396"/>
      <c r="PUA21" s="396"/>
      <c r="PUB21" s="396"/>
      <c r="PUC21" s="396"/>
      <c r="PUD21" s="396"/>
      <c r="PUE21" s="396"/>
      <c r="PUF21" s="396"/>
      <c r="PUG21" s="396"/>
      <c r="PUH21" s="396"/>
      <c r="PUI21" s="396"/>
      <c r="PUJ21" s="396"/>
      <c r="PUK21" s="396"/>
      <c r="PUL21" s="396"/>
      <c r="PUM21" s="396"/>
      <c r="PUN21" s="396"/>
      <c r="PUO21" s="396"/>
      <c r="PUP21" s="396"/>
      <c r="PUQ21" s="396"/>
      <c r="PUR21" s="396"/>
      <c r="PUS21" s="396"/>
      <c r="PUT21" s="396"/>
      <c r="PUU21" s="396"/>
      <c r="PUV21" s="396"/>
      <c r="PUW21" s="396"/>
      <c r="PUX21" s="396"/>
      <c r="PUY21" s="396"/>
      <c r="PUZ21" s="396"/>
      <c r="PVA21" s="396"/>
      <c r="PVB21" s="396"/>
      <c r="PVC21" s="396"/>
      <c r="PVD21" s="396"/>
      <c r="PVE21" s="396"/>
      <c r="PVF21" s="396"/>
      <c r="PVG21" s="396"/>
      <c r="PVH21" s="396"/>
      <c r="PVI21" s="396"/>
      <c r="PVJ21" s="396"/>
      <c r="PVK21" s="396"/>
      <c r="PVL21" s="396"/>
      <c r="PVM21" s="396"/>
      <c r="PVN21" s="396"/>
      <c r="PVO21" s="396"/>
      <c r="PVP21" s="396"/>
      <c r="PVQ21" s="396"/>
      <c r="PVR21" s="396"/>
      <c r="PVS21" s="396"/>
      <c r="PVT21" s="396"/>
      <c r="PVU21" s="396"/>
      <c r="PVV21" s="396"/>
      <c r="PVW21" s="396"/>
      <c r="PVX21" s="396"/>
      <c r="PVY21" s="396"/>
      <c r="PVZ21" s="396"/>
      <c r="PWA21" s="396"/>
      <c r="PWB21" s="396"/>
      <c r="PWC21" s="396"/>
      <c r="PWD21" s="396"/>
      <c r="PWE21" s="396"/>
      <c r="PWF21" s="396"/>
      <c r="PWG21" s="396"/>
      <c r="PWH21" s="396"/>
      <c r="PWI21" s="396"/>
      <c r="PWJ21" s="396"/>
      <c r="PWK21" s="396"/>
      <c r="PWL21" s="396"/>
      <c r="PWM21" s="396"/>
      <c r="PWN21" s="396"/>
      <c r="PWO21" s="396"/>
      <c r="PWP21" s="396"/>
      <c r="PWQ21" s="396"/>
      <c r="PWR21" s="396"/>
      <c r="PWS21" s="396"/>
      <c r="PWT21" s="396"/>
      <c r="PWU21" s="396"/>
      <c r="PWV21" s="396"/>
      <c r="PWW21" s="396"/>
      <c r="PWX21" s="396"/>
      <c r="PWY21" s="396"/>
      <c r="PWZ21" s="396"/>
      <c r="PXA21" s="396"/>
      <c r="PXB21" s="396"/>
      <c r="PXC21" s="396"/>
      <c r="PXD21" s="396"/>
      <c r="PXE21" s="396"/>
      <c r="PXF21" s="396"/>
      <c r="PXG21" s="396"/>
      <c r="PXH21" s="396"/>
      <c r="PXI21" s="396"/>
      <c r="PXJ21" s="396"/>
      <c r="PXK21" s="396"/>
      <c r="PXL21" s="396"/>
      <c r="PXM21" s="396"/>
      <c r="PXN21" s="396"/>
      <c r="PXO21" s="396"/>
      <c r="PXP21" s="396"/>
      <c r="PXQ21" s="396"/>
      <c r="PXR21" s="396"/>
      <c r="PXS21" s="396"/>
      <c r="PXT21" s="396"/>
      <c r="PXU21" s="396"/>
      <c r="PXV21" s="396"/>
      <c r="PXW21" s="396"/>
      <c r="PXX21" s="396"/>
      <c r="PXY21" s="396"/>
      <c r="PXZ21" s="396"/>
      <c r="PYA21" s="396"/>
      <c r="PYB21" s="396"/>
      <c r="PYC21" s="396"/>
      <c r="PYD21" s="396"/>
      <c r="PYE21" s="396"/>
      <c r="PYF21" s="396"/>
      <c r="PYG21" s="396"/>
      <c r="PYH21" s="396"/>
      <c r="PYI21" s="396"/>
      <c r="PYJ21" s="396"/>
      <c r="PYK21" s="396"/>
      <c r="PYL21" s="396"/>
      <c r="PYM21" s="396"/>
      <c r="PYN21" s="396"/>
      <c r="PYO21" s="396"/>
      <c r="PYP21" s="396"/>
      <c r="PYQ21" s="396"/>
      <c r="PYR21" s="396"/>
      <c r="PYS21" s="396"/>
      <c r="PYT21" s="396"/>
      <c r="PYU21" s="396"/>
      <c r="PYV21" s="396"/>
      <c r="PYW21" s="396"/>
      <c r="PYX21" s="396"/>
      <c r="PYY21" s="396"/>
      <c r="PYZ21" s="396"/>
      <c r="PZA21" s="396"/>
      <c r="PZB21" s="396"/>
      <c r="PZC21" s="396"/>
      <c r="PZD21" s="396"/>
      <c r="PZE21" s="396"/>
      <c r="PZF21" s="396"/>
      <c r="PZG21" s="396"/>
      <c r="PZH21" s="396"/>
      <c r="PZI21" s="396"/>
      <c r="PZJ21" s="396"/>
      <c r="PZK21" s="396"/>
      <c r="PZL21" s="396"/>
      <c r="PZM21" s="396"/>
      <c r="PZN21" s="396"/>
      <c r="PZO21" s="396"/>
      <c r="PZP21" s="396"/>
      <c r="PZQ21" s="396"/>
      <c r="PZR21" s="396"/>
      <c r="PZS21" s="396"/>
      <c r="PZT21" s="396"/>
      <c r="PZU21" s="396"/>
      <c r="PZV21" s="396"/>
      <c r="PZW21" s="396"/>
      <c r="PZX21" s="396"/>
      <c r="PZY21" s="396"/>
      <c r="PZZ21" s="396"/>
      <c r="QAA21" s="396"/>
      <c r="QAB21" s="396"/>
      <c r="QAC21" s="396"/>
      <c r="QAD21" s="396"/>
      <c r="QAE21" s="396"/>
      <c r="QAF21" s="396"/>
      <c r="QAG21" s="396"/>
      <c r="QAH21" s="396"/>
      <c r="QAI21" s="396"/>
      <c r="QAJ21" s="396"/>
      <c r="QAK21" s="396"/>
      <c r="QAL21" s="396"/>
      <c r="QAM21" s="396"/>
      <c r="QAN21" s="396"/>
      <c r="QAO21" s="396"/>
      <c r="QAP21" s="396"/>
      <c r="QAQ21" s="396"/>
      <c r="QAR21" s="396"/>
      <c r="QAS21" s="396"/>
      <c r="QAT21" s="396"/>
      <c r="QAU21" s="396"/>
      <c r="QAV21" s="396"/>
      <c r="QAW21" s="396"/>
      <c r="QAX21" s="396"/>
      <c r="QAY21" s="396"/>
      <c r="QAZ21" s="396"/>
      <c r="QBA21" s="396"/>
      <c r="QBB21" s="396"/>
      <c r="QBC21" s="396"/>
      <c r="QBD21" s="396"/>
      <c r="QBE21" s="396"/>
      <c r="QBF21" s="396"/>
      <c r="QBG21" s="396"/>
      <c r="QBH21" s="396"/>
      <c r="QBI21" s="396"/>
      <c r="QBJ21" s="396"/>
      <c r="QBK21" s="396"/>
      <c r="QBL21" s="396"/>
      <c r="QBM21" s="396"/>
      <c r="QBN21" s="396"/>
      <c r="QBO21" s="396"/>
      <c r="QBP21" s="396"/>
      <c r="QBQ21" s="396"/>
      <c r="QBR21" s="396"/>
      <c r="QBS21" s="396"/>
      <c r="QBT21" s="396"/>
      <c r="QBU21" s="396"/>
      <c r="QBV21" s="396"/>
      <c r="QBW21" s="396"/>
      <c r="QBX21" s="396"/>
      <c r="QBY21" s="396"/>
      <c r="QBZ21" s="396"/>
      <c r="QCA21" s="396"/>
      <c r="QCB21" s="396"/>
      <c r="QCC21" s="396"/>
      <c r="QCD21" s="396"/>
      <c r="QCE21" s="396"/>
      <c r="QCF21" s="396"/>
      <c r="QCG21" s="396"/>
      <c r="QCH21" s="396"/>
      <c r="QCI21" s="396"/>
      <c r="QCJ21" s="396"/>
      <c r="QCK21" s="396"/>
      <c r="QCL21" s="396"/>
      <c r="QCM21" s="396"/>
      <c r="QCN21" s="396"/>
      <c r="QCO21" s="396"/>
      <c r="QCP21" s="396"/>
      <c r="QCQ21" s="396"/>
      <c r="QCR21" s="396"/>
      <c r="QCS21" s="396"/>
      <c r="QCT21" s="396"/>
      <c r="QCU21" s="396"/>
      <c r="QCV21" s="396"/>
      <c r="QCW21" s="396"/>
      <c r="QCX21" s="396"/>
      <c r="QCY21" s="396"/>
      <c r="QCZ21" s="396"/>
      <c r="QDA21" s="396"/>
      <c r="QDB21" s="396"/>
      <c r="QDC21" s="396"/>
      <c r="QDD21" s="396"/>
      <c r="QDE21" s="396"/>
      <c r="QDF21" s="396"/>
      <c r="QDG21" s="396"/>
      <c r="QDH21" s="396"/>
      <c r="QDI21" s="396"/>
      <c r="QDJ21" s="396"/>
      <c r="QDK21" s="396"/>
      <c r="QDL21" s="396"/>
      <c r="QDM21" s="396"/>
      <c r="QDN21" s="396"/>
      <c r="QDO21" s="396"/>
      <c r="QDP21" s="396"/>
      <c r="QDQ21" s="396"/>
      <c r="QDR21" s="396"/>
      <c r="QDS21" s="396"/>
      <c r="QDT21" s="396"/>
      <c r="QDU21" s="396"/>
      <c r="QDV21" s="396"/>
      <c r="QDW21" s="396"/>
      <c r="QDX21" s="396"/>
      <c r="QDY21" s="396"/>
      <c r="QDZ21" s="396"/>
      <c r="QEA21" s="396"/>
      <c r="QEB21" s="396"/>
      <c r="QEC21" s="396"/>
      <c r="QED21" s="396"/>
      <c r="QEE21" s="396"/>
      <c r="QEF21" s="396"/>
      <c r="QEG21" s="396"/>
      <c r="QEH21" s="396"/>
      <c r="QEI21" s="396"/>
      <c r="QEJ21" s="396"/>
      <c r="QEK21" s="396"/>
      <c r="QEL21" s="396"/>
      <c r="QEM21" s="396"/>
      <c r="QEN21" s="396"/>
      <c r="QEO21" s="396"/>
      <c r="QEP21" s="396"/>
      <c r="QEQ21" s="396"/>
      <c r="QER21" s="396"/>
      <c r="QES21" s="396"/>
      <c r="QET21" s="396"/>
      <c r="QEU21" s="396"/>
      <c r="QEV21" s="396"/>
      <c r="QEW21" s="396"/>
      <c r="QEX21" s="396"/>
      <c r="QEY21" s="396"/>
      <c r="QEZ21" s="396"/>
      <c r="QFA21" s="396"/>
      <c r="QFB21" s="396"/>
      <c r="QFC21" s="396"/>
      <c r="QFD21" s="396"/>
      <c r="QFE21" s="396"/>
      <c r="QFF21" s="396"/>
      <c r="QFG21" s="396"/>
      <c r="QFH21" s="396"/>
      <c r="QFI21" s="396"/>
      <c r="QFJ21" s="396"/>
      <c r="QFK21" s="396"/>
      <c r="QFL21" s="396"/>
      <c r="QFM21" s="396"/>
      <c r="QFN21" s="396"/>
      <c r="QFO21" s="396"/>
      <c r="QFP21" s="396"/>
      <c r="QFQ21" s="396"/>
      <c r="QFR21" s="396"/>
      <c r="QFS21" s="396"/>
      <c r="QFT21" s="396"/>
      <c r="QFU21" s="396"/>
      <c r="QFV21" s="396"/>
      <c r="QFW21" s="396"/>
      <c r="QFX21" s="396"/>
      <c r="QFY21" s="396"/>
      <c r="QFZ21" s="396"/>
      <c r="QGA21" s="396"/>
      <c r="QGB21" s="396"/>
      <c r="QGC21" s="396"/>
      <c r="QGD21" s="396"/>
      <c r="QGE21" s="396"/>
      <c r="QGF21" s="396"/>
      <c r="QGG21" s="396"/>
      <c r="QGH21" s="396"/>
      <c r="QGI21" s="396"/>
      <c r="QGJ21" s="396"/>
      <c r="QGK21" s="396"/>
      <c r="QGL21" s="396"/>
      <c r="QGM21" s="396"/>
      <c r="QGN21" s="396"/>
      <c r="QGO21" s="396"/>
      <c r="QGP21" s="396"/>
      <c r="QGQ21" s="396"/>
      <c r="QGR21" s="396"/>
      <c r="QGS21" s="396"/>
      <c r="QGT21" s="396"/>
      <c r="QGU21" s="396"/>
      <c r="QGV21" s="396"/>
      <c r="QGW21" s="396"/>
      <c r="QGX21" s="396"/>
      <c r="QGY21" s="396"/>
      <c r="QGZ21" s="396"/>
      <c r="QHA21" s="396"/>
      <c r="QHB21" s="396"/>
      <c r="QHC21" s="396"/>
      <c r="QHD21" s="396"/>
      <c r="QHE21" s="396"/>
      <c r="QHF21" s="396"/>
      <c r="QHG21" s="396"/>
      <c r="QHH21" s="396"/>
      <c r="QHI21" s="396"/>
      <c r="QHJ21" s="396"/>
      <c r="QHK21" s="396"/>
      <c r="QHL21" s="396"/>
      <c r="QHM21" s="396"/>
      <c r="QHN21" s="396"/>
      <c r="QHO21" s="396"/>
      <c r="QHP21" s="396"/>
      <c r="QHQ21" s="396"/>
      <c r="QHR21" s="396"/>
      <c r="QHS21" s="396"/>
      <c r="QHT21" s="396"/>
      <c r="QHU21" s="396"/>
      <c r="QHV21" s="396"/>
      <c r="QHW21" s="396"/>
      <c r="QHX21" s="396"/>
      <c r="QHY21" s="396"/>
      <c r="QHZ21" s="396"/>
      <c r="QIA21" s="396"/>
      <c r="QIB21" s="396"/>
      <c r="QIC21" s="396"/>
      <c r="QID21" s="396"/>
      <c r="QIE21" s="396"/>
      <c r="QIF21" s="396"/>
      <c r="QIG21" s="396"/>
      <c r="QIH21" s="396"/>
      <c r="QII21" s="396"/>
      <c r="QIJ21" s="396"/>
      <c r="QIK21" s="396"/>
      <c r="QIL21" s="396"/>
      <c r="QIM21" s="396"/>
      <c r="QIN21" s="396"/>
      <c r="QIO21" s="396"/>
      <c r="QIP21" s="396"/>
      <c r="QIQ21" s="396"/>
      <c r="QIR21" s="396"/>
      <c r="QIS21" s="396"/>
      <c r="QIT21" s="396"/>
      <c r="QIU21" s="396"/>
      <c r="QIV21" s="396"/>
      <c r="QIW21" s="396"/>
      <c r="QIX21" s="396"/>
      <c r="QIY21" s="396"/>
      <c r="QIZ21" s="396"/>
      <c r="QJA21" s="396"/>
      <c r="QJB21" s="396"/>
      <c r="QJC21" s="396"/>
      <c r="QJD21" s="396"/>
      <c r="QJE21" s="396"/>
      <c r="QJF21" s="396"/>
      <c r="QJG21" s="396"/>
      <c r="QJH21" s="396"/>
      <c r="QJI21" s="396"/>
      <c r="QJJ21" s="396"/>
      <c r="QJK21" s="396"/>
      <c r="QJL21" s="396"/>
      <c r="QJM21" s="396"/>
      <c r="QJN21" s="396"/>
      <c r="QJO21" s="396"/>
      <c r="QJP21" s="396"/>
      <c r="QJQ21" s="396"/>
      <c r="QJR21" s="396"/>
      <c r="QJS21" s="396"/>
      <c r="QJT21" s="396"/>
      <c r="QJU21" s="396"/>
      <c r="QJV21" s="396"/>
      <c r="QJW21" s="396"/>
      <c r="QJX21" s="396"/>
      <c r="QJY21" s="396"/>
      <c r="QJZ21" s="396"/>
      <c r="QKA21" s="396"/>
      <c r="QKB21" s="396"/>
      <c r="QKC21" s="396"/>
      <c r="QKD21" s="396"/>
      <c r="QKE21" s="396"/>
      <c r="QKF21" s="396"/>
      <c r="QKG21" s="396"/>
      <c r="QKH21" s="396"/>
      <c r="QKI21" s="396"/>
      <c r="QKJ21" s="396"/>
      <c r="QKK21" s="396"/>
      <c r="QKL21" s="396"/>
      <c r="QKM21" s="396"/>
      <c r="QKN21" s="396"/>
      <c r="QKO21" s="396"/>
      <c r="QKP21" s="396"/>
      <c r="QKQ21" s="396"/>
      <c r="QKR21" s="396"/>
      <c r="QKS21" s="396"/>
      <c r="QKT21" s="396"/>
      <c r="QKU21" s="396"/>
      <c r="QKV21" s="396"/>
      <c r="QKW21" s="396"/>
      <c r="QKX21" s="396"/>
      <c r="QKY21" s="396"/>
      <c r="QKZ21" s="396"/>
      <c r="QLA21" s="396"/>
      <c r="QLB21" s="396"/>
      <c r="QLC21" s="396"/>
      <c r="QLD21" s="396"/>
      <c r="QLE21" s="396"/>
      <c r="QLF21" s="396"/>
      <c r="QLG21" s="396"/>
      <c r="QLH21" s="396"/>
      <c r="QLI21" s="396"/>
      <c r="QLJ21" s="396"/>
      <c r="QLK21" s="396"/>
      <c r="QLL21" s="396"/>
      <c r="QLM21" s="396"/>
      <c r="QLN21" s="396"/>
      <c r="QLO21" s="396"/>
      <c r="QLP21" s="396"/>
      <c r="QLQ21" s="396"/>
      <c r="QLR21" s="396"/>
      <c r="QLS21" s="396"/>
      <c r="QLT21" s="396"/>
      <c r="QLU21" s="396"/>
      <c r="QLV21" s="396"/>
      <c r="QLW21" s="396"/>
      <c r="QLX21" s="396"/>
      <c r="QLY21" s="396"/>
      <c r="QLZ21" s="396"/>
      <c r="QMA21" s="396"/>
      <c r="QMB21" s="396"/>
      <c r="QMC21" s="396"/>
      <c r="QMD21" s="396"/>
      <c r="QME21" s="396"/>
      <c r="QMF21" s="396"/>
      <c r="QMG21" s="396"/>
      <c r="QMH21" s="396"/>
      <c r="QMI21" s="396"/>
      <c r="QMJ21" s="396"/>
      <c r="QMK21" s="396"/>
      <c r="QML21" s="396"/>
      <c r="QMM21" s="396"/>
      <c r="QMN21" s="396"/>
      <c r="QMO21" s="396"/>
      <c r="QMP21" s="396"/>
      <c r="QMQ21" s="396"/>
      <c r="QMR21" s="396"/>
      <c r="QMS21" s="396"/>
      <c r="QMT21" s="396"/>
      <c r="QMU21" s="396"/>
      <c r="QMV21" s="396"/>
      <c r="QMW21" s="396"/>
      <c r="QMX21" s="396"/>
      <c r="QMY21" s="396"/>
      <c r="QMZ21" s="396"/>
      <c r="QNA21" s="396"/>
      <c r="QNB21" s="396"/>
      <c r="QNC21" s="396"/>
      <c r="QND21" s="396"/>
      <c r="QNE21" s="396"/>
      <c r="QNF21" s="396"/>
      <c r="QNG21" s="396"/>
      <c r="QNH21" s="396"/>
      <c r="QNI21" s="396"/>
      <c r="QNJ21" s="396"/>
      <c r="QNK21" s="396"/>
      <c r="QNL21" s="396"/>
      <c r="QNM21" s="396"/>
      <c r="QNN21" s="396"/>
      <c r="QNO21" s="396"/>
      <c r="QNP21" s="396"/>
      <c r="QNQ21" s="396"/>
      <c r="QNR21" s="396"/>
      <c r="QNS21" s="396"/>
      <c r="QNT21" s="396"/>
      <c r="QNU21" s="396"/>
      <c r="QNV21" s="396"/>
      <c r="QNW21" s="396"/>
      <c r="QNX21" s="396"/>
      <c r="QNY21" s="396"/>
      <c r="QNZ21" s="396"/>
      <c r="QOA21" s="396"/>
      <c r="QOB21" s="396"/>
      <c r="QOC21" s="396"/>
      <c r="QOD21" s="396"/>
      <c r="QOE21" s="396"/>
      <c r="QOF21" s="396"/>
      <c r="QOG21" s="396"/>
      <c r="QOH21" s="396"/>
      <c r="QOI21" s="396"/>
      <c r="QOJ21" s="396"/>
      <c r="QOK21" s="396"/>
      <c r="QOL21" s="396"/>
      <c r="QOM21" s="396"/>
      <c r="QON21" s="396"/>
      <c r="QOO21" s="396"/>
      <c r="QOP21" s="396"/>
      <c r="QOQ21" s="396"/>
      <c r="QOR21" s="396"/>
      <c r="QOS21" s="396"/>
      <c r="QOT21" s="396"/>
      <c r="QOU21" s="396"/>
      <c r="QOV21" s="396"/>
      <c r="QOW21" s="396"/>
      <c r="QOX21" s="396"/>
      <c r="QOY21" s="396"/>
      <c r="QOZ21" s="396"/>
      <c r="QPA21" s="396"/>
      <c r="QPB21" s="396"/>
      <c r="QPC21" s="396"/>
      <c r="QPD21" s="396"/>
      <c r="QPE21" s="396"/>
      <c r="QPF21" s="396"/>
      <c r="QPG21" s="396"/>
      <c r="QPH21" s="396"/>
      <c r="QPI21" s="396"/>
      <c r="QPJ21" s="396"/>
      <c r="QPK21" s="396"/>
      <c r="QPL21" s="396"/>
      <c r="QPM21" s="396"/>
      <c r="QPN21" s="396"/>
      <c r="QPO21" s="396"/>
      <c r="QPP21" s="396"/>
      <c r="QPQ21" s="396"/>
      <c r="QPR21" s="396"/>
      <c r="QPS21" s="396"/>
      <c r="QPT21" s="396"/>
      <c r="QPU21" s="396"/>
      <c r="QPV21" s="396"/>
      <c r="QPW21" s="396"/>
      <c r="QPX21" s="396"/>
      <c r="QPY21" s="396"/>
      <c r="QPZ21" s="396"/>
      <c r="QQA21" s="396"/>
      <c r="QQB21" s="396"/>
      <c r="QQC21" s="396"/>
      <c r="QQD21" s="396"/>
      <c r="QQE21" s="396"/>
      <c r="QQF21" s="396"/>
      <c r="QQG21" s="396"/>
      <c r="QQH21" s="396"/>
      <c r="QQI21" s="396"/>
      <c r="QQJ21" s="396"/>
      <c r="QQK21" s="396"/>
      <c r="QQL21" s="396"/>
      <c r="QQM21" s="396"/>
      <c r="QQN21" s="396"/>
      <c r="QQO21" s="396"/>
      <c r="QQP21" s="396"/>
      <c r="QQQ21" s="396"/>
      <c r="QQR21" s="396"/>
      <c r="QQS21" s="396"/>
      <c r="QQT21" s="396"/>
      <c r="QQU21" s="396"/>
      <c r="QQV21" s="396"/>
      <c r="QQW21" s="396"/>
      <c r="QQX21" s="396"/>
      <c r="QQY21" s="396"/>
      <c r="QQZ21" s="396"/>
      <c r="QRA21" s="396"/>
      <c r="QRB21" s="396"/>
      <c r="QRC21" s="396"/>
      <c r="QRD21" s="396"/>
      <c r="QRE21" s="396"/>
      <c r="QRF21" s="396"/>
      <c r="QRG21" s="396"/>
      <c r="QRH21" s="396"/>
      <c r="QRI21" s="396"/>
      <c r="QRJ21" s="396"/>
      <c r="QRK21" s="396"/>
      <c r="QRL21" s="396"/>
      <c r="QRM21" s="396"/>
      <c r="QRN21" s="396"/>
      <c r="QRO21" s="396"/>
      <c r="QRP21" s="396"/>
      <c r="QRQ21" s="396"/>
      <c r="QRR21" s="396"/>
      <c r="QRS21" s="396"/>
      <c r="QRT21" s="396"/>
      <c r="QRU21" s="396"/>
      <c r="QRV21" s="396"/>
      <c r="QRW21" s="396"/>
      <c r="QRX21" s="396"/>
      <c r="QRY21" s="396"/>
      <c r="QRZ21" s="396"/>
      <c r="QSA21" s="396"/>
      <c r="QSB21" s="396"/>
      <c r="QSC21" s="396"/>
      <c r="QSD21" s="396"/>
      <c r="QSE21" s="396"/>
      <c r="QSF21" s="396"/>
      <c r="QSG21" s="396"/>
      <c r="QSH21" s="396"/>
      <c r="QSI21" s="396"/>
      <c r="QSJ21" s="396"/>
      <c r="QSK21" s="396"/>
      <c r="QSL21" s="396"/>
      <c r="QSM21" s="396"/>
      <c r="QSN21" s="396"/>
      <c r="QSO21" s="396"/>
      <c r="QSP21" s="396"/>
      <c r="QSQ21" s="396"/>
      <c r="QSR21" s="396"/>
      <c r="QSS21" s="396"/>
      <c r="QST21" s="396"/>
      <c r="QSU21" s="396"/>
      <c r="QSV21" s="396"/>
      <c r="QSW21" s="396"/>
      <c r="QSX21" s="396"/>
      <c r="QSY21" s="396"/>
      <c r="QSZ21" s="396"/>
      <c r="QTA21" s="396"/>
      <c r="QTB21" s="396"/>
      <c r="QTC21" s="396"/>
      <c r="QTD21" s="396"/>
      <c r="QTE21" s="396"/>
      <c r="QTF21" s="396"/>
      <c r="QTG21" s="396"/>
      <c r="QTH21" s="396"/>
      <c r="QTI21" s="396"/>
      <c r="QTJ21" s="396"/>
      <c r="QTK21" s="396"/>
      <c r="QTL21" s="396"/>
      <c r="QTM21" s="396"/>
      <c r="QTN21" s="396"/>
      <c r="QTO21" s="396"/>
      <c r="QTP21" s="396"/>
      <c r="QTQ21" s="396"/>
      <c r="QTR21" s="396"/>
      <c r="QTS21" s="396"/>
      <c r="QTT21" s="396"/>
      <c r="QTU21" s="396"/>
      <c r="QTV21" s="396"/>
      <c r="QTW21" s="396"/>
      <c r="QTX21" s="396"/>
      <c r="QTY21" s="396"/>
      <c r="QTZ21" s="396"/>
      <c r="QUA21" s="396"/>
      <c r="QUB21" s="396"/>
      <c r="QUC21" s="396"/>
      <c r="QUD21" s="396"/>
      <c r="QUE21" s="396"/>
      <c r="QUF21" s="396"/>
      <c r="QUG21" s="396"/>
      <c r="QUH21" s="396"/>
      <c r="QUI21" s="396"/>
      <c r="QUJ21" s="396"/>
      <c r="QUK21" s="396"/>
      <c r="QUL21" s="396"/>
      <c r="QUM21" s="396"/>
      <c r="QUN21" s="396"/>
      <c r="QUO21" s="396"/>
      <c r="QUP21" s="396"/>
      <c r="QUQ21" s="396"/>
      <c r="QUR21" s="396"/>
      <c r="QUS21" s="396"/>
      <c r="QUT21" s="396"/>
      <c r="QUU21" s="396"/>
      <c r="QUV21" s="396"/>
      <c r="QUW21" s="396"/>
      <c r="QUX21" s="396"/>
      <c r="QUY21" s="396"/>
      <c r="QUZ21" s="396"/>
      <c r="QVA21" s="396"/>
      <c r="QVB21" s="396"/>
      <c r="QVC21" s="396"/>
      <c r="QVD21" s="396"/>
      <c r="QVE21" s="396"/>
      <c r="QVF21" s="396"/>
      <c r="QVG21" s="396"/>
      <c r="QVH21" s="396"/>
      <c r="QVI21" s="396"/>
      <c r="QVJ21" s="396"/>
      <c r="QVK21" s="396"/>
      <c r="QVL21" s="396"/>
      <c r="QVM21" s="396"/>
      <c r="QVN21" s="396"/>
      <c r="QVO21" s="396"/>
      <c r="QVP21" s="396"/>
      <c r="QVQ21" s="396"/>
      <c r="QVR21" s="396"/>
      <c r="QVS21" s="396"/>
      <c r="QVT21" s="396"/>
      <c r="QVU21" s="396"/>
      <c r="QVV21" s="396"/>
      <c r="QVW21" s="396"/>
      <c r="QVX21" s="396"/>
      <c r="QVY21" s="396"/>
      <c r="QVZ21" s="396"/>
      <c r="QWA21" s="396"/>
      <c r="QWB21" s="396"/>
      <c r="QWC21" s="396"/>
      <c r="QWD21" s="396"/>
      <c r="QWE21" s="396"/>
      <c r="QWF21" s="396"/>
      <c r="QWG21" s="396"/>
      <c r="QWH21" s="396"/>
      <c r="QWI21" s="396"/>
      <c r="QWJ21" s="396"/>
      <c r="QWK21" s="396"/>
      <c r="QWL21" s="396"/>
      <c r="QWM21" s="396"/>
      <c r="QWN21" s="396"/>
      <c r="QWO21" s="396"/>
      <c r="QWP21" s="396"/>
      <c r="QWQ21" s="396"/>
      <c r="QWR21" s="396"/>
      <c r="QWS21" s="396"/>
      <c r="QWT21" s="396"/>
      <c r="QWU21" s="396"/>
      <c r="QWV21" s="396"/>
      <c r="QWW21" s="396"/>
      <c r="QWX21" s="396"/>
      <c r="QWY21" s="396"/>
      <c r="QWZ21" s="396"/>
      <c r="QXA21" s="396"/>
      <c r="QXB21" s="396"/>
      <c r="QXC21" s="396"/>
      <c r="QXD21" s="396"/>
      <c r="QXE21" s="396"/>
      <c r="QXF21" s="396"/>
      <c r="QXG21" s="396"/>
      <c r="QXH21" s="396"/>
      <c r="QXI21" s="396"/>
      <c r="QXJ21" s="396"/>
      <c r="QXK21" s="396"/>
      <c r="QXL21" s="396"/>
      <c r="QXM21" s="396"/>
      <c r="QXN21" s="396"/>
      <c r="QXO21" s="396"/>
      <c r="QXP21" s="396"/>
      <c r="QXQ21" s="396"/>
      <c r="QXR21" s="396"/>
      <c r="QXS21" s="396"/>
      <c r="QXT21" s="396"/>
      <c r="QXU21" s="396"/>
      <c r="QXV21" s="396"/>
      <c r="QXW21" s="396"/>
      <c r="QXX21" s="396"/>
      <c r="QXY21" s="396"/>
      <c r="QXZ21" s="396"/>
      <c r="QYA21" s="396"/>
      <c r="QYB21" s="396"/>
      <c r="QYC21" s="396"/>
      <c r="QYD21" s="396"/>
      <c r="QYE21" s="396"/>
      <c r="QYF21" s="396"/>
      <c r="QYG21" s="396"/>
      <c r="QYH21" s="396"/>
      <c r="QYI21" s="396"/>
      <c r="QYJ21" s="396"/>
      <c r="QYK21" s="396"/>
      <c r="QYL21" s="396"/>
      <c r="QYM21" s="396"/>
      <c r="QYN21" s="396"/>
      <c r="QYO21" s="396"/>
      <c r="QYP21" s="396"/>
      <c r="QYQ21" s="396"/>
      <c r="QYR21" s="396"/>
      <c r="QYS21" s="396"/>
      <c r="QYT21" s="396"/>
      <c r="QYU21" s="396"/>
      <c r="QYV21" s="396"/>
      <c r="QYW21" s="396"/>
      <c r="QYX21" s="396"/>
      <c r="QYY21" s="396"/>
      <c r="QYZ21" s="396"/>
      <c r="QZA21" s="396"/>
      <c r="QZB21" s="396"/>
      <c r="QZC21" s="396"/>
      <c r="QZD21" s="396"/>
      <c r="QZE21" s="396"/>
      <c r="QZF21" s="396"/>
      <c r="QZG21" s="396"/>
      <c r="QZH21" s="396"/>
      <c r="QZI21" s="396"/>
      <c r="QZJ21" s="396"/>
      <c r="QZK21" s="396"/>
      <c r="QZL21" s="396"/>
      <c r="QZM21" s="396"/>
      <c r="QZN21" s="396"/>
      <c r="QZO21" s="396"/>
      <c r="QZP21" s="396"/>
      <c r="QZQ21" s="396"/>
      <c r="QZR21" s="396"/>
      <c r="QZS21" s="396"/>
      <c r="QZT21" s="396"/>
      <c r="QZU21" s="396"/>
      <c r="QZV21" s="396"/>
      <c r="QZW21" s="396"/>
      <c r="QZX21" s="396"/>
      <c r="QZY21" s="396"/>
      <c r="QZZ21" s="396"/>
      <c r="RAA21" s="396"/>
      <c r="RAB21" s="396"/>
      <c r="RAC21" s="396"/>
      <c r="RAD21" s="396"/>
      <c r="RAE21" s="396"/>
      <c r="RAF21" s="396"/>
      <c r="RAG21" s="396"/>
      <c r="RAH21" s="396"/>
      <c r="RAI21" s="396"/>
      <c r="RAJ21" s="396"/>
      <c r="RAK21" s="396"/>
      <c r="RAL21" s="396"/>
      <c r="RAM21" s="396"/>
      <c r="RAN21" s="396"/>
      <c r="RAO21" s="396"/>
      <c r="RAP21" s="396"/>
      <c r="RAQ21" s="396"/>
      <c r="RAR21" s="396"/>
      <c r="RAS21" s="396"/>
      <c r="RAT21" s="396"/>
      <c r="RAU21" s="396"/>
      <c r="RAV21" s="396"/>
      <c r="RAW21" s="396"/>
      <c r="RAX21" s="396"/>
      <c r="RAY21" s="396"/>
      <c r="RAZ21" s="396"/>
      <c r="RBA21" s="396"/>
      <c r="RBB21" s="396"/>
      <c r="RBC21" s="396"/>
      <c r="RBD21" s="396"/>
      <c r="RBE21" s="396"/>
      <c r="RBF21" s="396"/>
      <c r="RBG21" s="396"/>
      <c r="RBH21" s="396"/>
      <c r="RBI21" s="396"/>
      <c r="RBJ21" s="396"/>
      <c r="RBK21" s="396"/>
      <c r="RBL21" s="396"/>
      <c r="RBM21" s="396"/>
      <c r="RBN21" s="396"/>
      <c r="RBO21" s="396"/>
      <c r="RBP21" s="396"/>
      <c r="RBQ21" s="396"/>
      <c r="RBR21" s="396"/>
      <c r="RBS21" s="396"/>
      <c r="RBT21" s="396"/>
      <c r="RBU21" s="396"/>
      <c r="RBV21" s="396"/>
      <c r="RBW21" s="396"/>
      <c r="RBX21" s="396"/>
      <c r="RBY21" s="396"/>
      <c r="RBZ21" s="396"/>
      <c r="RCA21" s="396"/>
      <c r="RCB21" s="396"/>
      <c r="RCC21" s="396"/>
      <c r="RCD21" s="396"/>
      <c r="RCE21" s="396"/>
      <c r="RCF21" s="396"/>
      <c r="RCG21" s="396"/>
      <c r="RCH21" s="396"/>
      <c r="RCI21" s="396"/>
      <c r="RCJ21" s="396"/>
      <c r="RCK21" s="396"/>
      <c r="RCL21" s="396"/>
      <c r="RCM21" s="396"/>
      <c r="RCN21" s="396"/>
      <c r="RCO21" s="396"/>
      <c r="RCP21" s="396"/>
      <c r="RCQ21" s="396"/>
      <c r="RCR21" s="396"/>
      <c r="RCS21" s="396"/>
      <c r="RCT21" s="396"/>
      <c r="RCU21" s="396"/>
      <c r="RCV21" s="396"/>
      <c r="RCW21" s="396"/>
      <c r="RCX21" s="396"/>
      <c r="RCY21" s="396"/>
      <c r="RCZ21" s="396"/>
      <c r="RDA21" s="396"/>
      <c r="RDB21" s="396"/>
      <c r="RDC21" s="396"/>
      <c r="RDD21" s="396"/>
      <c r="RDE21" s="396"/>
      <c r="RDF21" s="396"/>
      <c r="RDG21" s="396"/>
      <c r="RDH21" s="396"/>
      <c r="RDI21" s="396"/>
      <c r="RDJ21" s="396"/>
      <c r="RDK21" s="396"/>
      <c r="RDL21" s="396"/>
      <c r="RDM21" s="396"/>
      <c r="RDN21" s="396"/>
      <c r="RDO21" s="396"/>
      <c r="RDP21" s="396"/>
      <c r="RDQ21" s="396"/>
      <c r="RDR21" s="396"/>
      <c r="RDS21" s="396"/>
      <c r="RDT21" s="396"/>
      <c r="RDU21" s="396"/>
      <c r="RDV21" s="396"/>
      <c r="RDW21" s="396"/>
      <c r="RDX21" s="396"/>
      <c r="RDY21" s="396"/>
      <c r="RDZ21" s="396"/>
      <c r="REA21" s="396"/>
      <c r="REB21" s="396"/>
      <c r="REC21" s="396"/>
      <c r="RED21" s="396"/>
      <c r="REE21" s="396"/>
      <c r="REF21" s="396"/>
      <c r="REG21" s="396"/>
      <c r="REH21" s="396"/>
      <c r="REI21" s="396"/>
      <c r="REJ21" s="396"/>
      <c r="REK21" s="396"/>
      <c r="REL21" s="396"/>
      <c r="REM21" s="396"/>
      <c r="REN21" s="396"/>
      <c r="REO21" s="396"/>
      <c r="REP21" s="396"/>
      <c r="REQ21" s="396"/>
      <c r="RER21" s="396"/>
      <c r="RES21" s="396"/>
      <c r="RET21" s="396"/>
      <c r="REU21" s="396"/>
      <c r="REV21" s="396"/>
      <c r="REW21" s="396"/>
      <c r="REX21" s="396"/>
      <c r="REY21" s="396"/>
      <c r="REZ21" s="396"/>
      <c r="RFA21" s="396"/>
      <c r="RFB21" s="396"/>
      <c r="RFC21" s="396"/>
      <c r="RFD21" s="396"/>
      <c r="RFE21" s="396"/>
      <c r="RFF21" s="396"/>
      <c r="RFG21" s="396"/>
      <c r="RFH21" s="396"/>
      <c r="RFI21" s="396"/>
      <c r="RFJ21" s="396"/>
      <c r="RFK21" s="396"/>
      <c r="RFL21" s="396"/>
      <c r="RFM21" s="396"/>
      <c r="RFN21" s="396"/>
      <c r="RFO21" s="396"/>
      <c r="RFP21" s="396"/>
      <c r="RFQ21" s="396"/>
      <c r="RFR21" s="396"/>
      <c r="RFS21" s="396"/>
      <c r="RFT21" s="396"/>
      <c r="RFU21" s="396"/>
      <c r="RFV21" s="396"/>
      <c r="RFW21" s="396"/>
      <c r="RFX21" s="396"/>
      <c r="RFY21" s="396"/>
      <c r="RFZ21" s="396"/>
      <c r="RGA21" s="396"/>
      <c r="RGB21" s="396"/>
      <c r="RGC21" s="396"/>
      <c r="RGD21" s="396"/>
      <c r="RGE21" s="396"/>
      <c r="RGF21" s="396"/>
      <c r="RGG21" s="396"/>
      <c r="RGH21" s="396"/>
      <c r="RGI21" s="396"/>
      <c r="RGJ21" s="396"/>
      <c r="RGK21" s="396"/>
      <c r="RGL21" s="396"/>
      <c r="RGM21" s="396"/>
      <c r="RGN21" s="396"/>
      <c r="RGO21" s="396"/>
      <c r="RGP21" s="396"/>
      <c r="RGQ21" s="396"/>
      <c r="RGR21" s="396"/>
      <c r="RGS21" s="396"/>
      <c r="RGT21" s="396"/>
      <c r="RGU21" s="396"/>
      <c r="RGV21" s="396"/>
      <c r="RGW21" s="396"/>
      <c r="RGX21" s="396"/>
      <c r="RGY21" s="396"/>
      <c r="RGZ21" s="396"/>
      <c r="RHA21" s="396"/>
      <c r="RHB21" s="396"/>
      <c r="RHC21" s="396"/>
      <c r="RHD21" s="396"/>
      <c r="RHE21" s="396"/>
      <c r="RHF21" s="396"/>
      <c r="RHG21" s="396"/>
      <c r="RHH21" s="396"/>
      <c r="RHI21" s="396"/>
      <c r="RHJ21" s="396"/>
      <c r="RHK21" s="396"/>
      <c r="RHL21" s="396"/>
      <c r="RHM21" s="396"/>
      <c r="RHN21" s="396"/>
      <c r="RHO21" s="396"/>
      <c r="RHP21" s="396"/>
      <c r="RHQ21" s="396"/>
      <c r="RHR21" s="396"/>
      <c r="RHS21" s="396"/>
      <c r="RHT21" s="396"/>
      <c r="RHU21" s="396"/>
      <c r="RHV21" s="396"/>
      <c r="RHW21" s="396"/>
      <c r="RHX21" s="396"/>
      <c r="RHY21" s="396"/>
      <c r="RHZ21" s="396"/>
      <c r="RIA21" s="396"/>
      <c r="RIB21" s="396"/>
      <c r="RIC21" s="396"/>
      <c r="RID21" s="396"/>
      <c r="RIE21" s="396"/>
      <c r="RIF21" s="396"/>
      <c r="RIG21" s="396"/>
      <c r="RIH21" s="396"/>
      <c r="RII21" s="396"/>
      <c r="RIJ21" s="396"/>
      <c r="RIK21" s="396"/>
      <c r="RIL21" s="396"/>
      <c r="RIM21" s="396"/>
      <c r="RIN21" s="396"/>
      <c r="RIO21" s="396"/>
      <c r="RIP21" s="396"/>
      <c r="RIQ21" s="396"/>
      <c r="RIR21" s="396"/>
      <c r="RIS21" s="396"/>
      <c r="RIT21" s="396"/>
      <c r="RIU21" s="396"/>
      <c r="RIV21" s="396"/>
      <c r="RIW21" s="396"/>
      <c r="RIX21" s="396"/>
      <c r="RIY21" s="396"/>
      <c r="RIZ21" s="396"/>
      <c r="RJA21" s="396"/>
      <c r="RJB21" s="396"/>
      <c r="RJC21" s="396"/>
      <c r="RJD21" s="396"/>
      <c r="RJE21" s="396"/>
      <c r="RJF21" s="396"/>
      <c r="RJG21" s="396"/>
      <c r="RJH21" s="396"/>
      <c r="RJI21" s="396"/>
      <c r="RJJ21" s="396"/>
      <c r="RJK21" s="396"/>
      <c r="RJL21" s="396"/>
      <c r="RJM21" s="396"/>
      <c r="RJN21" s="396"/>
      <c r="RJO21" s="396"/>
      <c r="RJP21" s="396"/>
      <c r="RJQ21" s="396"/>
      <c r="RJR21" s="396"/>
      <c r="RJS21" s="396"/>
      <c r="RJT21" s="396"/>
      <c r="RJU21" s="396"/>
      <c r="RJV21" s="396"/>
      <c r="RJW21" s="396"/>
      <c r="RJX21" s="396"/>
      <c r="RJY21" s="396"/>
      <c r="RJZ21" s="396"/>
      <c r="RKA21" s="396"/>
      <c r="RKB21" s="396"/>
      <c r="RKC21" s="396"/>
      <c r="RKD21" s="396"/>
      <c r="RKE21" s="396"/>
      <c r="RKF21" s="396"/>
      <c r="RKG21" s="396"/>
      <c r="RKH21" s="396"/>
      <c r="RKI21" s="396"/>
      <c r="RKJ21" s="396"/>
      <c r="RKK21" s="396"/>
      <c r="RKL21" s="396"/>
      <c r="RKM21" s="396"/>
      <c r="RKN21" s="396"/>
      <c r="RKO21" s="396"/>
      <c r="RKP21" s="396"/>
      <c r="RKQ21" s="396"/>
      <c r="RKR21" s="396"/>
      <c r="RKS21" s="396"/>
      <c r="RKT21" s="396"/>
      <c r="RKU21" s="396"/>
      <c r="RKV21" s="396"/>
      <c r="RKW21" s="396"/>
      <c r="RKX21" s="396"/>
      <c r="RKY21" s="396"/>
      <c r="RKZ21" s="396"/>
      <c r="RLA21" s="396"/>
      <c r="RLB21" s="396"/>
      <c r="RLC21" s="396"/>
      <c r="RLD21" s="396"/>
      <c r="RLE21" s="396"/>
      <c r="RLF21" s="396"/>
      <c r="RLG21" s="396"/>
      <c r="RLH21" s="396"/>
      <c r="RLI21" s="396"/>
      <c r="RLJ21" s="396"/>
      <c r="RLK21" s="396"/>
      <c r="RLL21" s="396"/>
      <c r="RLM21" s="396"/>
      <c r="RLN21" s="396"/>
      <c r="RLO21" s="396"/>
      <c r="RLP21" s="396"/>
      <c r="RLQ21" s="396"/>
      <c r="RLR21" s="396"/>
      <c r="RLS21" s="396"/>
      <c r="RLT21" s="396"/>
      <c r="RLU21" s="396"/>
      <c r="RLV21" s="396"/>
      <c r="RLW21" s="396"/>
      <c r="RLX21" s="396"/>
      <c r="RLY21" s="396"/>
      <c r="RLZ21" s="396"/>
      <c r="RMA21" s="396"/>
      <c r="RMB21" s="396"/>
      <c r="RMC21" s="396"/>
      <c r="RMD21" s="396"/>
      <c r="RME21" s="396"/>
      <c r="RMF21" s="396"/>
      <c r="RMG21" s="396"/>
      <c r="RMH21" s="396"/>
      <c r="RMI21" s="396"/>
      <c r="RMJ21" s="396"/>
      <c r="RMK21" s="396"/>
      <c r="RML21" s="396"/>
      <c r="RMM21" s="396"/>
      <c r="RMN21" s="396"/>
      <c r="RMO21" s="396"/>
      <c r="RMP21" s="396"/>
      <c r="RMQ21" s="396"/>
      <c r="RMR21" s="396"/>
      <c r="RMS21" s="396"/>
      <c r="RMT21" s="396"/>
      <c r="RMU21" s="396"/>
      <c r="RMV21" s="396"/>
      <c r="RMW21" s="396"/>
      <c r="RMX21" s="396"/>
      <c r="RMY21" s="396"/>
      <c r="RMZ21" s="396"/>
      <c r="RNA21" s="396"/>
      <c r="RNB21" s="396"/>
      <c r="RNC21" s="396"/>
      <c r="RND21" s="396"/>
      <c r="RNE21" s="396"/>
      <c r="RNF21" s="396"/>
      <c r="RNG21" s="396"/>
      <c r="RNH21" s="396"/>
      <c r="RNI21" s="396"/>
      <c r="RNJ21" s="396"/>
      <c r="RNK21" s="396"/>
      <c r="RNL21" s="396"/>
      <c r="RNM21" s="396"/>
      <c r="RNN21" s="396"/>
      <c r="RNO21" s="396"/>
      <c r="RNP21" s="396"/>
      <c r="RNQ21" s="396"/>
      <c r="RNR21" s="396"/>
      <c r="RNS21" s="396"/>
      <c r="RNT21" s="396"/>
      <c r="RNU21" s="396"/>
      <c r="RNV21" s="396"/>
      <c r="RNW21" s="396"/>
      <c r="RNX21" s="396"/>
      <c r="RNY21" s="396"/>
      <c r="RNZ21" s="396"/>
      <c r="ROA21" s="396"/>
      <c r="ROB21" s="396"/>
      <c r="ROC21" s="396"/>
      <c r="ROD21" s="396"/>
      <c r="ROE21" s="396"/>
      <c r="ROF21" s="396"/>
      <c r="ROG21" s="396"/>
      <c r="ROH21" s="396"/>
      <c r="ROI21" s="396"/>
      <c r="ROJ21" s="396"/>
      <c r="ROK21" s="396"/>
      <c r="ROL21" s="396"/>
      <c r="ROM21" s="396"/>
      <c r="RON21" s="396"/>
      <c r="ROO21" s="396"/>
      <c r="ROP21" s="396"/>
      <c r="ROQ21" s="396"/>
      <c r="ROR21" s="396"/>
      <c r="ROS21" s="396"/>
      <c r="ROT21" s="396"/>
      <c r="ROU21" s="396"/>
      <c r="ROV21" s="396"/>
      <c r="ROW21" s="396"/>
      <c r="ROX21" s="396"/>
      <c r="ROY21" s="396"/>
      <c r="ROZ21" s="396"/>
      <c r="RPA21" s="396"/>
      <c r="RPB21" s="396"/>
      <c r="RPC21" s="396"/>
      <c r="RPD21" s="396"/>
      <c r="RPE21" s="396"/>
      <c r="RPF21" s="396"/>
      <c r="RPG21" s="396"/>
      <c r="RPH21" s="396"/>
      <c r="RPI21" s="396"/>
      <c r="RPJ21" s="396"/>
      <c r="RPK21" s="396"/>
      <c r="RPL21" s="396"/>
      <c r="RPM21" s="396"/>
      <c r="RPN21" s="396"/>
      <c r="RPO21" s="396"/>
      <c r="RPP21" s="396"/>
      <c r="RPQ21" s="396"/>
      <c r="RPR21" s="396"/>
      <c r="RPS21" s="396"/>
      <c r="RPT21" s="396"/>
      <c r="RPU21" s="396"/>
      <c r="RPV21" s="396"/>
      <c r="RPW21" s="396"/>
      <c r="RPX21" s="396"/>
      <c r="RPY21" s="396"/>
      <c r="RPZ21" s="396"/>
      <c r="RQA21" s="396"/>
      <c r="RQB21" s="396"/>
      <c r="RQC21" s="396"/>
      <c r="RQD21" s="396"/>
      <c r="RQE21" s="396"/>
      <c r="RQF21" s="396"/>
      <c r="RQG21" s="396"/>
      <c r="RQH21" s="396"/>
      <c r="RQI21" s="396"/>
      <c r="RQJ21" s="396"/>
      <c r="RQK21" s="396"/>
      <c r="RQL21" s="396"/>
      <c r="RQM21" s="396"/>
      <c r="RQN21" s="396"/>
      <c r="RQO21" s="396"/>
      <c r="RQP21" s="396"/>
      <c r="RQQ21" s="396"/>
      <c r="RQR21" s="396"/>
      <c r="RQS21" s="396"/>
      <c r="RQT21" s="396"/>
      <c r="RQU21" s="396"/>
      <c r="RQV21" s="396"/>
      <c r="RQW21" s="396"/>
      <c r="RQX21" s="396"/>
      <c r="RQY21" s="396"/>
      <c r="RQZ21" s="396"/>
      <c r="RRA21" s="396"/>
      <c r="RRB21" s="396"/>
      <c r="RRC21" s="396"/>
      <c r="RRD21" s="396"/>
      <c r="RRE21" s="396"/>
      <c r="RRF21" s="396"/>
      <c r="RRG21" s="396"/>
      <c r="RRH21" s="396"/>
      <c r="RRI21" s="396"/>
      <c r="RRJ21" s="396"/>
      <c r="RRK21" s="396"/>
      <c r="RRL21" s="396"/>
      <c r="RRM21" s="396"/>
      <c r="RRN21" s="396"/>
      <c r="RRO21" s="396"/>
      <c r="RRP21" s="396"/>
      <c r="RRQ21" s="396"/>
      <c r="RRR21" s="396"/>
      <c r="RRS21" s="396"/>
      <c r="RRT21" s="396"/>
      <c r="RRU21" s="396"/>
      <c r="RRV21" s="396"/>
      <c r="RRW21" s="396"/>
      <c r="RRX21" s="396"/>
      <c r="RRY21" s="396"/>
      <c r="RRZ21" s="396"/>
      <c r="RSA21" s="396"/>
      <c r="RSB21" s="396"/>
      <c r="RSC21" s="396"/>
      <c r="RSD21" s="396"/>
      <c r="RSE21" s="396"/>
      <c r="RSF21" s="396"/>
      <c r="RSG21" s="396"/>
      <c r="RSH21" s="396"/>
      <c r="RSI21" s="396"/>
      <c r="RSJ21" s="396"/>
      <c r="RSK21" s="396"/>
      <c r="RSL21" s="396"/>
      <c r="RSM21" s="396"/>
      <c r="RSN21" s="396"/>
      <c r="RSO21" s="396"/>
      <c r="RSP21" s="396"/>
      <c r="RSQ21" s="396"/>
      <c r="RSR21" s="396"/>
      <c r="RSS21" s="396"/>
      <c r="RST21" s="396"/>
      <c r="RSU21" s="396"/>
      <c r="RSV21" s="396"/>
      <c r="RSW21" s="396"/>
      <c r="RSX21" s="396"/>
      <c r="RSY21" s="396"/>
      <c r="RSZ21" s="396"/>
      <c r="RTA21" s="396"/>
      <c r="RTB21" s="396"/>
      <c r="RTC21" s="396"/>
      <c r="RTD21" s="396"/>
      <c r="RTE21" s="396"/>
      <c r="RTF21" s="396"/>
      <c r="RTG21" s="396"/>
      <c r="RTH21" s="396"/>
      <c r="RTI21" s="396"/>
      <c r="RTJ21" s="396"/>
      <c r="RTK21" s="396"/>
      <c r="RTL21" s="396"/>
      <c r="RTM21" s="396"/>
      <c r="RTN21" s="396"/>
      <c r="RTO21" s="396"/>
      <c r="RTP21" s="396"/>
      <c r="RTQ21" s="396"/>
      <c r="RTR21" s="396"/>
      <c r="RTS21" s="396"/>
      <c r="RTT21" s="396"/>
      <c r="RTU21" s="396"/>
      <c r="RTV21" s="396"/>
      <c r="RTW21" s="396"/>
      <c r="RTX21" s="396"/>
      <c r="RTY21" s="396"/>
      <c r="RTZ21" s="396"/>
      <c r="RUA21" s="396"/>
      <c r="RUB21" s="396"/>
      <c r="RUC21" s="396"/>
      <c r="RUD21" s="396"/>
      <c r="RUE21" s="396"/>
      <c r="RUF21" s="396"/>
      <c r="RUG21" s="396"/>
      <c r="RUH21" s="396"/>
      <c r="RUI21" s="396"/>
      <c r="RUJ21" s="396"/>
      <c r="RUK21" s="396"/>
      <c r="RUL21" s="396"/>
      <c r="RUM21" s="396"/>
      <c r="RUN21" s="396"/>
      <c r="RUO21" s="396"/>
      <c r="RUP21" s="396"/>
      <c r="RUQ21" s="396"/>
      <c r="RUR21" s="396"/>
      <c r="RUS21" s="396"/>
      <c r="RUT21" s="396"/>
      <c r="RUU21" s="396"/>
      <c r="RUV21" s="396"/>
      <c r="RUW21" s="396"/>
      <c r="RUX21" s="396"/>
      <c r="RUY21" s="396"/>
      <c r="RUZ21" s="396"/>
      <c r="RVA21" s="396"/>
      <c r="RVB21" s="396"/>
      <c r="RVC21" s="396"/>
      <c r="RVD21" s="396"/>
      <c r="RVE21" s="396"/>
      <c r="RVF21" s="396"/>
      <c r="RVG21" s="396"/>
      <c r="RVH21" s="396"/>
      <c r="RVI21" s="396"/>
      <c r="RVJ21" s="396"/>
      <c r="RVK21" s="396"/>
      <c r="RVL21" s="396"/>
      <c r="RVM21" s="396"/>
      <c r="RVN21" s="396"/>
      <c r="RVO21" s="396"/>
      <c r="RVP21" s="396"/>
      <c r="RVQ21" s="396"/>
      <c r="RVR21" s="396"/>
      <c r="RVS21" s="396"/>
      <c r="RVT21" s="396"/>
      <c r="RVU21" s="396"/>
      <c r="RVV21" s="396"/>
      <c r="RVW21" s="396"/>
      <c r="RVX21" s="396"/>
      <c r="RVY21" s="396"/>
      <c r="RVZ21" s="396"/>
      <c r="RWA21" s="396"/>
      <c r="RWB21" s="396"/>
      <c r="RWC21" s="396"/>
      <c r="RWD21" s="396"/>
      <c r="RWE21" s="396"/>
      <c r="RWF21" s="396"/>
      <c r="RWG21" s="396"/>
      <c r="RWH21" s="396"/>
      <c r="RWI21" s="396"/>
      <c r="RWJ21" s="396"/>
      <c r="RWK21" s="396"/>
      <c r="RWL21" s="396"/>
      <c r="RWM21" s="396"/>
      <c r="RWN21" s="396"/>
      <c r="RWO21" s="396"/>
      <c r="RWP21" s="396"/>
      <c r="RWQ21" s="396"/>
      <c r="RWR21" s="396"/>
      <c r="RWS21" s="396"/>
      <c r="RWT21" s="396"/>
      <c r="RWU21" s="396"/>
      <c r="RWV21" s="396"/>
      <c r="RWW21" s="396"/>
      <c r="RWX21" s="396"/>
      <c r="RWY21" s="396"/>
      <c r="RWZ21" s="396"/>
      <c r="RXA21" s="396"/>
      <c r="RXB21" s="396"/>
      <c r="RXC21" s="396"/>
      <c r="RXD21" s="396"/>
      <c r="RXE21" s="396"/>
      <c r="RXF21" s="396"/>
      <c r="RXG21" s="396"/>
      <c r="RXH21" s="396"/>
      <c r="RXI21" s="396"/>
      <c r="RXJ21" s="396"/>
      <c r="RXK21" s="396"/>
      <c r="RXL21" s="396"/>
      <c r="RXM21" s="396"/>
      <c r="RXN21" s="396"/>
      <c r="RXO21" s="396"/>
      <c r="RXP21" s="396"/>
      <c r="RXQ21" s="396"/>
      <c r="RXR21" s="396"/>
      <c r="RXS21" s="396"/>
      <c r="RXT21" s="396"/>
      <c r="RXU21" s="396"/>
      <c r="RXV21" s="396"/>
      <c r="RXW21" s="396"/>
      <c r="RXX21" s="396"/>
      <c r="RXY21" s="396"/>
      <c r="RXZ21" s="396"/>
      <c r="RYA21" s="396"/>
      <c r="RYB21" s="396"/>
      <c r="RYC21" s="396"/>
      <c r="RYD21" s="396"/>
      <c r="RYE21" s="396"/>
      <c r="RYF21" s="396"/>
      <c r="RYG21" s="396"/>
      <c r="RYH21" s="396"/>
      <c r="RYI21" s="396"/>
      <c r="RYJ21" s="396"/>
      <c r="RYK21" s="396"/>
      <c r="RYL21" s="396"/>
      <c r="RYM21" s="396"/>
      <c r="RYN21" s="396"/>
      <c r="RYO21" s="396"/>
      <c r="RYP21" s="396"/>
      <c r="RYQ21" s="396"/>
      <c r="RYR21" s="396"/>
      <c r="RYS21" s="396"/>
      <c r="RYT21" s="396"/>
      <c r="RYU21" s="396"/>
      <c r="RYV21" s="396"/>
      <c r="RYW21" s="396"/>
      <c r="RYX21" s="396"/>
      <c r="RYY21" s="396"/>
      <c r="RYZ21" s="396"/>
      <c r="RZA21" s="396"/>
      <c r="RZB21" s="396"/>
      <c r="RZC21" s="396"/>
      <c r="RZD21" s="396"/>
      <c r="RZE21" s="396"/>
      <c r="RZF21" s="396"/>
      <c r="RZG21" s="396"/>
      <c r="RZH21" s="396"/>
      <c r="RZI21" s="396"/>
      <c r="RZJ21" s="396"/>
      <c r="RZK21" s="396"/>
      <c r="RZL21" s="396"/>
      <c r="RZM21" s="396"/>
      <c r="RZN21" s="396"/>
      <c r="RZO21" s="396"/>
      <c r="RZP21" s="396"/>
      <c r="RZQ21" s="396"/>
      <c r="RZR21" s="396"/>
      <c r="RZS21" s="396"/>
      <c r="RZT21" s="396"/>
      <c r="RZU21" s="396"/>
      <c r="RZV21" s="396"/>
      <c r="RZW21" s="396"/>
      <c r="RZX21" s="396"/>
      <c r="RZY21" s="396"/>
      <c r="RZZ21" s="396"/>
      <c r="SAA21" s="396"/>
      <c r="SAB21" s="396"/>
      <c r="SAC21" s="396"/>
      <c r="SAD21" s="396"/>
      <c r="SAE21" s="396"/>
      <c r="SAF21" s="396"/>
      <c r="SAG21" s="396"/>
      <c r="SAH21" s="396"/>
      <c r="SAI21" s="396"/>
      <c r="SAJ21" s="396"/>
      <c r="SAK21" s="396"/>
      <c r="SAL21" s="396"/>
      <c r="SAM21" s="396"/>
      <c r="SAN21" s="396"/>
      <c r="SAO21" s="396"/>
      <c r="SAP21" s="396"/>
      <c r="SAQ21" s="396"/>
      <c r="SAR21" s="396"/>
      <c r="SAS21" s="396"/>
      <c r="SAT21" s="396"/>
      <c r="SAU21" s="396"/>
      <c r="SAV21" s="396"/>
      <c r="SAW21" s="396"/>
      <c r="SAX21" s="396"/>
      <c r="SAY21" s="396"/>
      <c r="SAZ21" s="396"/>
      <c r="SBA21" s="396"/>
      <c r="SBB21" s="396"/>
      <c r="SBC21" s="396"/>
      <c r="SBD21" s="396"/>
      <c r="SBE21" s="396"/>
      <c r="SBF21" s="396"/>
      <c r="SBG21" s="396"/>
      <c r="SBH21" s="396"/>
      <c r="SBI21" s="396"/>
      <c r="SBJ21" s="396"/>
      <c r="SBK21" s="396"/>
      <c r="SBL21" s="396"/>
      <c r="SBM21" s="396"/>
      <c r="SBN21" s="396"/>
      <c r="SBO21" s="396"/>
      <c r="SBP21" s="396"/>
      <c r="SBQ21" s="396"/>
      <c r="SBR21" s="396"/>
      <c r="SBS21" s="396"/>
      <c r="SBT21" s="396"/>
      <c r="SBU21" s="396"/>
      <c r="SBV21" s="396"/>
      <c r="SBW21" s="396"/>
      <c r="SBX21" s="396"/>
      <c r="SBY21" s="396"/>
      <c r="SBZ21" s="396"/>
      <c r="SCA21" s="396"/>
      <c r="SCB21" s="396"/>
      <c r="SCC21" s="396"/>
      <c r="SCD21" s="396"/>
      <c r="SCE21" s="396"/>
      <c r="SCF21" s="396"/>
      <c r="SCG21" s="396"/>
      <c r="SCH21" s="396"/>
      <c r="SCI21" s="396"/>
      <c r="SCJ21" s="396"/>
      <c r="SCK21" s="396"/>
      <c r="SCL21" s="396"/>
      <c r="SCM21" s="396"/>
      <c r="SCN21" s="396"/>
      <c r="SCO21" s="396"/>
      <c r="SCP21" s="396"/>
      <c r="SCQ21" s="396"/>
      <c r="SCR21" s="396"/>
      <c r="SCS21" s="396"/>
      <c r="SCT21" s="396"/>
      <c r="SCU21" s="396"/>
      <c r="SCV21" s="396"/>
      <c r="SCW21" s="396"/>
      <c r="SCX21" s="396"/>
      <c r="SCY21" s="396"/>
      <c r="SCZ21" s="396"/>
      <c r="SDA21" s="396"/>
      <c r="SDB21" s="396"/>
      <c r="SDC21" s="396"/>
      <c r="SDD21" s="396"/>
      <c r="SDE21" s="396"/>
      <c r="SDF21" s="396"/>
      <c r="SDG21" s="396"/>
      <c r="SDH21" s="396"/>
      <c r="SDI21" s="396"/>
      <c r="SDJ21" s="396"/>
      <c r="SDK21" s="396"/>
      <c r="SDL21" s="396"/>
      <c r="SDM21" s="396"/>
      <c r="SDN21" s="396"/>
      <c r="SDO21" s="396"/>
      <c r="SDP21" s="396"/>
      <c r="SDQ21" s="396"/>
      <c r="SDR21" s="396"/>
      <c r="SDS21" s="396"/>
      <c r="SDT21" s="396"/>
      <c r="SDU21" s="396"/>
      <c r="SDV21" s="396"/>
      <c r="SDW21" s="396"/>
      <c r="SDX21" s="396"/>
      <c r="SDY21" s="396"/>
      <c r="SDZ21" s="396"/>
      <c r="SEA21" s="396"/>
      <c r="SEB21" s="396"/>
      <c r="SEC21" s="396"/>
      <c r="SED21" s="396"/>
      <c r="SEE21" s="396"/>
      <c r="SEF21" s="396"/>
      <c r="SEG21" s="396"/>
      <c r="SEH21" s="396"/>
      <c r="SEI21" s="396"/>
      <c r="SEJ21" s="396"/>
      <c r="SEK21" s="396"/>
      <c r="SEL21" s="396"/>
      <c r="SEM21" s="396"/>
      <c r="SEN21" s="396"/>
      <c r="SEO21" s="396"/>
      <c r="SEP21" s="396"/>
      <c r="SEQ21" s="396"/>
      <c r="SER21" s="396"/>
      <c r="SES21" s="396"/>
      <c r="SET21" s="396"/>
      <c r="SEU21" s="396"/>
      <c r="SEV21" s="396"/>
      <c r="SEW21" s="396"/>
      <c r="SEX21" s="396"/>
      <c r="SEY21" s="396"/>
      <c r="SEZ21" s="396"/>
      <c r="SFA21" s="396"/>
      <c r="SFB21" s="396"/>
      <c r="SFC21" s="396"/>
      <c r="SFD21" s="396"/>
      <c r="SFE21" s="396"/>
      <c r="SFF21" s="396"/>
      <c r="SFG21" s="396"/>
      <c r="SFH21" s="396"/>
      <c r="SFI21" s="396"/>
      <c r="SFJ21" s="396"/>
      <c r="SFK21" s="396"/>
      <c r="SFL21" s="396"/>
      <c r="SFM21" s="396"/>
      <c r="SFN21" s="396"/>
      <c r="SFO21" s="396"/>
      <c r="SFP21" s="396"/>
      <c r="SFQ21" s="396"/>
      <c r="SFR21" s="396"/>
      <c r="SFS21" s="396"/>
      <c r="SFT21" s="396"/>
      <c r="SFU21" s="396"/>
      <c r="SFV21" s="396"/>
      <c r="SFW21" s="396"/>
      <c r="SFX21" s="396"/>
      <c r="SFY21" s="396"/>
      <c r="SFZ21" s="396"/>
      <c r="SGA21" s="396"/>
      <c r="SGB21" s="396"/>
      <c r="SGC21" s="396"/>
      <c r="SGD21" s="396"/>
      <c r="SGE21" s="396"/>
      <c r="SGF21" s="396"/>
      <c r="SGG21" s="396"/>
      <c r="SGH21" s="396"/>
      <c r="SGI21" s="396"/>
      <c r="SGJ21" s="396"/>
      <c r="SGK21" s="396"/>
      <c r="SGL21" s="396"/>
      <c r="SGM21" s="396"/>
      <c r="SGN21" s="396"/>
      <c r="SGO21" s="396"/>
      <c r="SGP21" s="396"/>
      <c r="SGQ21" s="396"/>
      <c r="SGR21" s="396"/>
      <c r="SGS21" s="396"/>
      <c r="SGT21" s="396"/>
      <c r="SGU21" s="396"/>
      <c r="SGV21" s="396"/>
      <c r="SGW21" s="396"/>
      <c r="SGX21" s="396"/>
      <c r="SGY21" s="396"/>
      <c r="SGZ21" s="396"/>
      <c r="SHA21" s="396"/>
      <c r="SHB21" s="396"/>
      <c r="SHC21" s="396"/>
      <c r="SHD21" s="396"/>
      <c r="SHE21" s="396"/>
      <c r="SHF21" s="396"/>
      <c r="SHG21" s="396"/>
      <c r="SHH21" s="396"/>
      <c r="SHI21" s="396"/>
      <c r="SHJ21" s="396"/>
      <c r="SHK21" s="396"/>
      <c r="SHL21" s="396"/>
      <c r="SHM21" s="396"/>
      <c r="SHN21" s="396"/>
      <c r="SHO21" s="396"/>
      <c r="SHP21" s="396"/>
      <c r="SHQ21" s="396"/>
      <c r="SHR21" s="396"/>
      <c r="SHS21" s="396"/>
      <c r="SHT21" s="396"/>
      <c r="SHU21" s="396"/>
      <c r="SHV21" s="396"/>
      <c r="SHW21" s="396"/>
      <c r="SHX21" s="396"/>
      <c r="SHY21" s="396"/>
      <c r="SHZ21" s="396"/>
      <c r="SIA21" s="396"/>
      <c r="SIB21" s="396"/>
      <c r="SIC21" s="396"/>
      <c r="SID21" s="396"/>
      <c r="SIE21" s="396"/>
      <c r="SIF21" s="396"/>
      <c r="SIG21" s="396"/>
      <c r="SIH21" s="396"/>
      <c r="SII21" s="396"/>
      <c r="SIJ21" s="396"/>
      <c r="SIK21" s="396"/>
      <c r="SIL21" s="396"/>
      <c r="SIM21" s="396"/>
      <c r="SIN21" s="396"/>
      <c r="SIO21" s="396"/>
      <c r="SIP21" s="396"/>
      <c r="SIQ21" s="396"/>
      <c r="SIR21" s="396"/>
      <c r="SIS21" s="396"/>
      <c r="SIT21" s="396"/>
      <c r="SIU21" s="396"/>
      <c r="SIV21" s="396"/>
      <c r="SIW21" s="396"/>
      <c r="SIX21" s="396"/>
      <c r="SIY21" s="396"/>
      <c r="SIZ21" s="396"/>
      <c r="SJA21" s="396"/>
      <c r="SJB21" s="396"/>
      <c r="SJC21" s="396"/>
      <c r="SJD21" s="396"/>
      <c r="SJE21" s="396"/>
      <c r="SJF21" s="396"/>
      <c r="SJG21" s="396"/>
      <c r="SJH21" s="396"/>
      <c r="SJI21" s="396"/>
      <c r="SJJ21" s="396"/>
      <c r="SJK21" s="396"/>
      <c r="SJL21" s="396"/>
      <c r="SJM21" s="396"/>
      <c r="SJN21" s="396"/>
      <c r="SJO21" s="396"/>
      <c r="SJP21" s="396"/>
      <c r="SJQ21" s="396"/>
      <c r="SJR21" s="396"/>
      <c r="SJS21" s="396"/>
      <c r="SJT21" s="396"/>
      <c r="SJU21" s="396"/>
      <c r="SJV21" s="396"/>
      <c r="SJW21" s="396"/>
      <c r="SJX21" s="396"/>
      <c r="SJY21" s="396"/>
      <c r="SJZ21" s="396"/>
      <c r="SKA21" s="396"/>
      <c r="SKB21" s="396"/>
      <c r="SKC21" s="396"/>
      <c r="SKD21" s="396"/>
      <c r="SKE21" s="396"/>
      <c r="SKF21" s="396"/>
      <c r="SKG21" s="396"/>
      <c r="SKH21" s="396"/>
      <c r="SKI21" s="396"/>
      <c r="SKJ21" s="396"/>
      <c r="SKK21" s="396"/>
      <c r="SKL21" s="396"/>
      <c r="SKM21" s="396"/>
      <c r="SKN21" s="396"/>
      <c r="SKO21" s="396"/>
      <c r="SKP21" s="396"/>
      <c r="SKQ21" s="396"/>
      <c r="SKR21" s="396"/>
      <c r="SKS21" s="396"/>
      <c r="SKT21" s="396"/>
      <c r="SKU21" s="396"/>
      <c r="SKV21" s="396"/>
      <c r="SKW21" s="396"/>
      <c r="SKX21" s="396"/>
      <c r="SKY21" s="396"/>
      <c r="SKZ21" s="396"/>
      <c r="SLA21" s="396"/>
      <c r="SLB21" s="396"/>
      <c r="SLC21" s="396"/>
      <c r="SLD21" s="396"/>
      <c r="SLE21" s="396"/>
      <c r="SLF21" s="396"/>
      <c r="SLG21" s="396"/>
      <c r="SLH21" s="396"/>
      <c r="SLI21" s="396"/>
      <c r="SLJ21" s="396"/>
      <c r="SLK21" s="396"/>
      <c r="SLL21" s="396"/>
      <c r="SLM21" s="396"/>
      <c r="SLN21" s="396"/>
      <c r="SLO21" s="396"/>
      <c r="SLP21" s="396"/>
      <c r="SLQ21" s="396"/>
      <c r="SLR21" s="396"/>
      <c r="SLS21" s="396"/>
      <c r="SLT21" s="396"/>
      <c r="SLU21" s="396"/>
      <c r="SLV21" s="396"/>
      <c r="SLW21" s="396"/>
      <c r="SLX21" s="396"/>
      <c r="SLY21" s="396"/>
      <c r="SLZ21" s="396"/>
      <c r="SMA21" s="396"/>
      <c r="SMB21" s="396"/>
      <c r="SMC21" s="396"/>
      <c r="SMD21" s="396"/>
      <c r="SME21" s="396"/>
      <c r="SMF21" s="396"/>
      <c r="SMG21" s="396"/>
      <c r="SMH21" s="396"/>
      <c r="SMI21" s="396"/>
      <c r="SMJ21" s="396"/>
      <c r="SMK21" s="396"/>
      <c r="SML21" s="396"/>
      <c r="SMM21" s="396"/>
      <c r="SMN21" s="396"/>
      <c r="SMO21" s="396"/>
      <c r="SMP21" s="396"/>
      <c r="SMQ21" s="396"/>
      <c r="SMR21" s="396"/>
      <c r="SMS21" s="396"/>
      <c r="SMT21" s="396"/>
      <c r="SMU21" s="396"/>
      <c r="SMV21" s="396"/>
      <c r="SMW21" s="396"/>
      <c r="SMX21" s="396"/>
      <c r="SMY21" s="396"/>
      <c r="SMZ21" s="396"/>
      <c r="SNA21" s="396"/>
      <c r="SNB21" s="396"/>
      <c r="SNC21" s="396"/>
      <c r="SND21" s="396"/>
      <c r="SNE21" s="396"/>
      <c r="SNF21" s="396"/>
      <c r="SNG21" s="396"/>
      <c r="SNH21" s="396"/>
      <c r="SNI21" s="396"/>
      <c r="SNJ21" s="396"/>
      <c r="SNK21" s="396"/>
      <c r="SNL21" s="396"/>
      <c r="SNM21" s="396"/>
      <c r="SNN21" s="396"/>
      <c r="SNO21" s="396"/>
      <c r="SNP21" s="396"/>
      <c r="SNQ21" s="396"/>
      <c r="SNR21" s="396"/>
      <c r="SNS21" s="396"/>
      <c r="SNT21" s="396"/>
      <c r="SNU21" s="396"/>
      <c r="SNV21" s="396"/>
      <c r="SNW21" s="396"/>
      <c r="SNX21" s="396"/>
      <c r="SNY21" s="396"/>
      <c r="SNZ21" s="396"/>
      <c r="SOA21" s="396"/>
      <c r="SOB21" s="396"/>
      <c r="SOC21" s="396"/>
      <c r="SOD21" s="396"/>
      <c r="SOE21" s="396"/>
      <c r="SOF21" s="396"/>
      <c r="SOG21" s="396"/>
      <c r="SOH21" s="396"/>
      <c r="SOI21" s="396"/>
      <c r="SOJ21" s="396"/>
      <c r="SOK21" s="396"/>
      <c r="SOL21" s="396"/>
      <c r="SOM21" s="396"/>
      <c r="SON21" s="396"/>
      <c r="SOO21" s="396"/>
      <c r="SOP21" s="396"/>
      <c r="SOQ21" s="396"/>
      <c r="SOR21" s="396"/>
      <c r="SOS21" s="396"/>
      <c r="SOT21" s="396"/>
      <c r="SOU21" s="396"/>
      <c r="SOV21" s="396"/>
      <c r="SOW21" s="396"/>
      <c r="SOX21" s="396"/>
      <c r="SOY21" s="396"/>
      <c r="SOZ21" s="396"/>
      <c r="SPA21" s="396"/>
      <c r="SPB21" s="396"/>
      <c r="SPC21" s="396"/>
      <c r="SPD21" s="396"/>
      <c r="SPE21" s="396"/>
      <c r="SPF21" s="396"/>
      <c r="SPG21" s="396"/>
      <c r="SPH21" s="396"/>
      <c r="SPI21" s="396"/>
      <c r="SPJ21" s="396"/>
      <c r="SPK21" s="396"/>
      <c r="SPL21" s="396"/>
      <c r="SPM21" s="396"/>
      <c r="SPN21" s="396"/>
      <c r="SPO21" s="396"/>
      <c r="SPP21" s="396"/>
      <c r="SPQ21" s="396"/>
      <c r="SPR21" s="396"/>
      <c r="SPS21" s="396"/>
      <c r="SPT21" s="396"/>
      <c r="SPU21" s="396"/>
      <c r="SPV21" s="396"/>
      <c r="SPW21" s="396"/>
      <c r="SPX21" s="396"/>
      <c r="SPY21" s="396"/>
      <c r="SPZ21" s="396"/>
      <c r="SQA21" s="396"/>
      <c r="SQB21" s="396"/>
      <c r="SQC21" s="396"/>
      <c r="SQD21" s="396"/>
      <c r="SQE21" s="396"/>
      <c r="SQF21" s="396"/>
      <c r="SQG21" s="396"/>
      <c r="SQH21" s="396"/>
      <c r="SQI21" s="396"/>
      <c r="SQJ21" s="396"/>
      <c r="SQK21" s="396"/>
      <c r="SQL21" s="396"/>
      <c r="SQM21" s="396"/>
      <c r="SQN21" s="396"/>
      <c r="SQO21" s="396"/>
      <c r="SQP21" s="396"/>
      <c r="SQQ21" s="396"/>
      <c r="SQR21" s="396"/>
      <c r="SQS21" s="396"/>
      <c r="SQT21" s="396"/>
      <c r="SQU21" s="396"/>
      <c r="SQV21" s="396"/>
      <c r="SQW21" s="396"/>
      <c r="SQX21" s="396"/>
      <c r="SQY21" s="396"/>
      <c r="SQZ21" s="396"/>
      <c r="SRA21" s="396"/>
      <c r="SRB21" s="396"/>
      <c r="SRC21" s="396"/>
      <c r="SRD21" s="396"/>
      <c r="SRE21" s="396"/>
      <c r="SRF21" s="396"/>
      <c r="SRG21" s="396"/>
      <c r="SRH21" s="396"/>
      <c r="SRI21" s="396"/>
      <c r="SRJ21" s="396"/>
      <c r="SRK21" s="396"/>
      <c r="SRL21" s="396"/>
      <c r="SRM21" s="396"/>
      <c r="SRN21" s="396"/>
      <c r="SRO21" s="396"/>
      <c r="SRP21" s="396"/>
      <c r="SRQ21" s="396"/>
      <c r="SRR21" s="396"/>
      <c r="SRS21" s="396"/>
      <c r="SRT21" s="396"/>
      <c r="SRU21" s="396"/>
      <c r="SRV21" s="396"/>
      <c r="SRW21" s="396"/>
      <c r="SRX21" s="396"/>
      <c r="SRY21" s="396"/>
      <c r="SRZ21" s="396"/>
      <c r="SSA21" s="396"/>
      <c r="SSB21" s="396"/>
      <c r="SSC21" s="396"/>
      <c r="SSD21" s="396"/>
      <c r="SSE21" s="396"/>
      <c r="SSF21" s="396"/>
      <c r="SSG21" s="396"/>
      <c r="SSH21" s="396"/>
      <c r="SSI21" s="396"/>
      <c r="SSJ21" s="396"/>
      <c r="SSK21" s="396"/>
      <c r="SSL21" s="396"/>
      <c r="SSM21" s="396"/>
      <c r="SSN21" s="396"/>
      <c r="SSO21" s="396"/>
      <c r="SSP21" s="396"/>
      <c r="SSQ21" s="396"/>
      <c r="SSR21" s="396"/>
      <c r="SSS21" s="396"/>
      <c r="SST21" s="396"/>
      <c r="SSU21" s="396"/>
      <c r="SSV21" s="396"/>
      <c r="SSW21" s="396"/>
      <c r="SSX21" s="396"/>
      <c r="SSY21" s="396"/>
      <c r="SSZ21" s="396"/>
      <c r="STA21" s="396"/>
      <c r="STB21" s="396"/>
      <c r="STC21" s="396"/>
      <c r="STD21" s="396"/>
      <c r="STE21" s="396"/>
      <c r="STF21" s="396"/>
      <c r="STG21" s="396"/>
      <c r="STH21" s="396"/>
      <c r="STI21" s="396"/>
      <c r="STJ21" s="396"/>
      <c r="STK21" s="396"/>
      <c r="STL21" s="396"/>
      <c r="STM21" s="396"/>
      <c r="STN21" s="396"/>
      <c r="STO21" s="396"/>
      <c r="STP21" s="396"/>
      <c r="STQ21" s="396"/>
      <c r="STR21" s="396"/>
      <c r="STS21" s="396"/>
      <c r="STT21" s="396"/>
      <c r="STU21" s="396"/>
      <c r="STV21" s="396"/>
      <c r="STW21" s="396"/>
      <c r="STX21" s="396"/>
      <c r="STY21" s="396"/>
      <c r="STZ21" s="396"/>
      <c r="SUA21" s="396"/>
      <c r="SUB21" s="396"/>
      <c r="SUC21" s="396"/>
      <c r="SUD21" s="396"/>
      <c r="SUE21" s="396"/>
      <c r="SUF21" s="396"/>
      <c r="SUG21" s="396"/>
      <c r="SUH21" s="396"/>
      <c r="SUI21" s="396"/>
      <c r="SUJ21" s="396"/>
      <c r="SUK21" s="396"/>
      <c r="SUL21" s="396"/>
      <c r="SUM21" s="396"/>
      <c r="SUN21" s="396"/>
      <c r="SUO21" s="396"/>
      <c r="SUP21" s="396"/>
      <c r="SUQ21" s="396"/>
      <c r="SUR21" s="396"/>
      <c r="SUS21" s="396"/>
      <c r="SUT21" s="396"/>
      <c r="SUU21" s="396"/>
      <c r="SUV21" s="396"/>
      <c r="SUW21" s="396"/>
      <c r="SUX21" s="396"/>
      <c r="SUY21" s="396"/>
      <c r="SUZ21" s="396"/>
      <c r="SVA21" s="396"/>
      <c r="SVB21" s="396"/>
      <c r="SVC21" s="396"/>
      <c r="SVD21" s="396"/>
      <c r="SVE21" s="396"/>
      <c r="SVF21" s="396"/>
      <c r="SVG21" s="396"/>
      <c r="SVH21" s="396"/>
      <c r="SVI21" s="396"/>
      <c r="SVJ21" s="396"/>
      <c r="SVK21" s="396"/>
      <c r="SVL21" s="396"/>
      <c r="SVM21" s="396"/>
      <c r="SVN21" s="396"/>
      <c r="SVO21" s="396"/>
      <c r="SVP21" s="396"/>
      <c r="SVQ21" s="396"/>
      <c r="SVR21" s="396"/>
      <c r="SVS21" s="396"/>
      <c r="SVT21" s="396"/>
      <c r="SVU21" s="396"/>
      <c r="SVV21" s="396"/>
      <c r="SVW21" s="396"/>
      <c r="SVX21" s="396"/>
      <c r="SVY21" s="396"/>
      <c r="SVZ21" s="396"/>
      <c r="SWA21" s="396"/>
      <c r="SWB21" s="396"/>
      <c r="SWC21" s="396"/>
      <c r="SWD21" s="396"/>
      <c r="SWE21" s="396"/>
      <c r="SWF21" s="396"/>
      <c r="SWG21" s="396"/>
      <c r="SWH21" s="396"/>
      <c r="SWI21" s="396"/>
      <c r="SWJ21" s="396"/>
      <c r="SWK21" s="396"/>
      <c r="SWL21" s="396"/>
      <c r="SWM21" s="396"/>
      <c r="SWN21" s="396"/>
      <c r="SWO21" s="396"/>
      <c r="SWP21" s="396"/>
      <c r="SWQ21" s="396"/>
      <c r="SWR21" s="396"/>
      <c r="SWS21" s="396"/>
      <c r="SWT21" s="396"/>
      <c r="SWU21" s="396"/>
      <c r="SWV21" s="396"/>
      <c r="SWW21" s="396"/>
      <c r="SWX21" s="396"/>
      <c r="SWY21" s="396"/>
      <c r="SWZ21" s="396"/>
      <c r="SXA21" s="396"/>
      <c r="SXB21" s="396"/>
      <c r="SXC21" s="396"/>
      <c r="SXD21" s="396"/>
      <c r="SXE21" s="396"/>
      <c r="SXF21" s="396"/>
      <c r="SXG21" s="396"/>
      <c r="SXH21" s="396"/>
      <c r="SXI21" s="396"/>
      <c r="SXJ21" s="396"/>
      <c r="SXK21" s="396"/>
      <c r="SXL21" s="396"/>
      <c r="SXM21" s="396"/>
      <c r="SXN21" s="396"/>
      <c r="SXO21" s="396"/>
      <c r="SXP21" s="396"/>
      <c r="SXQ21" s="396"/>
      <c r="SXR21" s="396"/>
      <c r="SXS21" s="396"/>
      <c r="SXT21" s="396"/>
      <c r="SXU21" s="396"/>
      <c r="SXV21" s="396"/>
      <c r="SXW21" s="396"/>
      <c r="SXX21" s="396"/>
      <c r="SXY21" s="396"/>
      <c r="SXZ21" s="396"/>
      <c r="SYA21" s="396"/>
      <c r="SYB21" s="396"/>
      <c r="SYC21" s="396"/>
      <c r="SYD21" s="396"/>
      <c r="SYE21" s="396"/>
      <c r="SYF21" s="396"/>
      <c r="SYG21" s="396"/>
      <c r="SYH21" s="396"/>
      <c r="SYI21" s="396"/>
      <c r="SYJ21" s="396"/>
      <c r="SYK21" s="396"/>
      <c r="SYL21" s="396"/>
      <c r="SYM21" s="396"/>
      <c r="SYN21" s="396"/>
      <c r="SYO21" s="396"/>
      <c r="SYP21" s="396"/>
      <c r="SYQ21" s="396"/>
      <c r="SYR21" s="396"/>
      <c r="SYS21" s="396"/>
      <c r="SYT21" s="396"/>
      <c r="SYU21" s="396"/>
      <c r="SYV21" s="396"/>
      <c r="SYW21" s="396"/>
      <c r="SYX21" s="396"/>
      <c r="SYY21" s="396"/>
      <c r="SYZ21" s="396"/>
      <c r="SZA21" s="396"/>
      <c r="SZB21" s="396"/>
      <c r="SZC21" s="396"/>
      <c r="SZD21" s="396"/>
      <c r="SZE21" s="396"/>
      <c r="SZF21" s="396"/>
      <c r="SZG21" s="396"/>
      <c r="SZH21" s="396"/>
      <c r="SZI21" s="396"/>
      <c r="SZJ21" s="396"/>
      <c r="SZK21" s="396"/>
      <c r="SZL21" s="396"/>
      <c r="SZM21" s="396"/>
      <c r="SZN21" s="396"/>
      <c r="SZO21" s="396"/>
      <c r="SZP21" s="396"/>
      <c r="SZQ21" s="396"/>
      <c r="SZR21" s="396"/>
      <c r="SZS21" s="396"/>
      <c r="SZT21" s="396"/>
      <c r="SZU21" s="396"/>
      <c r="SZV21" s="396"/>
      <c r="SZW21" s="396"/>
      <c r="SZX21" s="396"/>
      <c r="SZY21" s="396"/>
      <c r="SZZ21" s="396"/>
      <c r="TAA21" s="396"/>
      <c r="TAB21" s="396"/>
      <c r="TAC21" s="396"/>
      <c r="TAD21" s="396"/>
      <c r="TAE21" s="396"/>
      <c r="TAF21" s="396"/>
      <c r="TAG21" s="396"/>
      <c r="TAH21" s="396"/>
      <c r="TAI21" s="396"/>
      <c r="TAJ21" s="396"/>
      <c r="TAK21" s="396"/>
      <c r="TAL21" s="396"/>
      <c r="TAM21" s="396"/>
      <c r="TAN21" s="396"/>
      <c r="TAO21" s="396"/>
      <c r="TAP21" s="396"/>
      <c r="TAQ21" s="396"/>
      <c r="TAR21" s="396"/>
      <c r="TAS21" s="396"/>
      <c r="TAT21" s="396"/>
      <c r="TAU21" s="396"/>
      <c r="TAV21" s="396"/>
      <c r="TAW21" s="396"/>
      <c r="TAX21" s="396"/>
      <c r="TAY21" s="396"/>
      <c r="TAZ21" s="396"/>
      <c r="TBA21" s="396"/>
      <c r="TBB21" s="396"/>
      <c r="TBC21" s="396"/>
      <c r="TBD21" s="396"/>
      <c r="TBE21" s="396"/>
      <c r="TBF21" s="396"/>
      <c r="TBG21" s="396"/>
      <c r="TBH21" s="396"/>
      <c r="TBI21" s="396"/>
      <c r="TBJ21" s="396"/>
      <c r="TBK21" s="396"/>
      <c r="TBL21" s="396"/>
      <c r="TBM21" s="396"/>
      <c r="TBN21" s="396"/>
      <c r="TBO21" s="396"/>
      <c r="TBP21" s="396"/>
      <c r="TBQ21" s="396"/>
      <c r="TBR21" s="396"/>
      <c r="TBS21" s="396"/>
      <c r="TBT21" s="396"/>
      <c r="TBU21" s="396"/>
      <c r="TBV21" s="396"/>
      <c r="TBW21" s="396"/>
      <c r="TBX21" s="396"/>
      <c r="TBY21" s="396"/>
      <c r="TBZ21" s="396"/>
      <c r="TCA21" s="396"/>
      <c r="TCB21" s="396"/>
      <c r="TCC21" s="396"/>
      <c r="TCD21" s="396"/>
      <c r="TCE21" s="396"/>
      <c r="TCF21" s="396"/>
      <c r="TCG21" s="396"/>
      <c r="TCH21" s="396"/>
      <c r="TCI21" s="396"/>
      <c r="TCJ21" s="396"/>
      <c r="TCK21" s="396"/>
      <c r="TCL21" s="396"/>
      <c r="TCM21" s="396"/>
      <c r="TCN21" s="396"/>
      <c r="TCO21" s="396"/>
      <c r="TCP21" s="396"/>
      <c r="TCQ21" s="396"/>
      <c r="TCR21" s="396"/>
      <c r="TCS21" s="396"/>
      <c r="TCT21" s="396"/>
      <c r="TCU21" s="396"/>
      <c r="TCV21" s="396"/>
      <c r="TCW21" s="396"/>
      <c r="TCX21" s="396"/>
      <c r="TCY21" s="396"/>
      <c r="TCZ21" s="396"/>
      <c r="TDA21" s="396"/>
      <c r="TDB21" s="396"/>
      <c r="TDC21" s="396"/>
      <c r="TDD21" s="396"/>
      <c r="TDE21" s="396"/>
      <c r="TDF21" s="396"/>
      <c r="TDG21" s="396"/>
      <c r="TDH21" s="396"/>
      <c r="TDI21" s="396"/>
      <c r="TDJ21" s="396"/>
      <c r="TDK21" s="396"/>
      <c r="TDL21" s="396"/>
      <c r="TDM21" s="396"/>
      <c r="TDN21" s="396"/>
      <c r="TDO21" s="396"/>
      <c r="TDP21" s="396"/>
      <c r="TDQ21" s="396"/>
      <c r="TDR21" s="396"/>
      <c r="TDS21" s="396"/>
      <c r="TDT21" s="396"/>
      <c r="TDU21" s="396"/>
      <c r="TDV21" s="396"/>
      <c r="TDW21" s="396"/>
      <c r="TDX21" s="396"/>
      <c r="TDY21" s="396"/>
      <c r="TDZ21" s="396"/>
      <c r="TEA21" s="396"/>
      <c r="TEB21" s="396"/>
      <c r="TEC21" s="396"/>
      <c r="TED21" s="396"/>
      <c r="TEE21" s="396"/>
      <c r="TEF21" s="396"/>
      <c r="TEG21" s="396"/>
      <c r="TEH21" s="396"/>
      <c r="TEI21" s="396"/>
      <c r="TEJ21" s="396"/>
      <c r="TEK21" s="396"/>
      <c r="TEL21" s="396"/>
      <c r="TEM21" s="396"/>
      <c r="TEN21" s="396"/>
      <c r="TEO21" s="396"/>
      <c r="TEP21" s="396"/>
      <c r="TEQ21" s="396"/>
      <c r="TER21" s="396"/>
      <c r="TES21" s="396"/>
      <c r="TET21" s="396"/>
      <c r="TEU21" s="396"/>
      <c r="TEV21" s="396"/>
      <c r="TEW21" s="396"/>
      <c r="TEX21" s="396"/>
      <c r="TEY21" s="396"/>
      <c r="TEZ21" s="396"/>
      <c r="TFA21" s="396"/>
      <c r="TFB21" s="396"/>
      <c r="TFC21" s="396"/>
      <c r="TFD21" s="396"/>
      <c r="TFE21" s="396"/>
      <c r="TFF21" s="396"/>
      <c r="TFG21" s="396"/>
      <c r="TFH21" s="396"/>
      <c r="TFI21" s="396"/>
      <c r="TFJ21" s="396"/>
      <c r="TFK21" s="396"/>
      <c r="TFL21" s="396"/>
      <c r="TFM21" s="396"/>
      <c r="TFN21" s="396"/>
      <c r="TFO21" s="396"/>
      <c r="TFP21" s="396"/>
      <c r="TFQ21" s="396"/>
      <c r="TFR21" s="396"/>
      <c r="TFS21" s="396"/>
      <c r="TFT21" s="396"/>
      <c r="TFU21" s="396"/>
      <c r="TFV21" s="396"/>
      <c r="TFW21" s="396"/>
      <c r="TFX21" s="396"/>
      <c r="TFY21" s="396"/>
      <c r="TFZ21" s="396"/>
      <c r="TGA21" s="396"/>
      <c r="TGB21" s="396"/>
      <c r="TGC21" s="396"/>
      <c r="TGD21" s="396"/>
      <c r="TGE21" s="396"/>
      <c r="TGF21" s="396"/>
      <c r="TGG21" s="396"/>
      <c r="TGH21" s="396"/>
      <c r="TGI21" s="396"/>
      <c r="TGJ21" s="396"/>
      <c r="TGK21" s="396"/>
      <c r="TGL21" s="396"/>
      <c r="TGM21" s="396"/>
      <c r="TGN21" s="396"/>
      <c r="TGO21" s="396"/>
      <c r="TGP21" s="396"/>
      <c r="TGQ21" s="396"/>
      <c r="TGR21" s="396"/>
      <c r="TGS21" s="396"/>
      <c r="TGT21" s="396"/>
      <c r="TGU21" s="396"/>
      <c r="TGV21" s="396"/>
      <c r="TGW21" s="396"/>
      <c r="TGX21" s="396"/>
      <c r="TGY21" s="396"/>
      <c r="TGZ21" s="396"/>
      <c r="THA21" s="396"/>
      <c r="THB21" s="396"/>
      <c r="THC21" s="396"/>
      <c r="THD21" s="396"/>
      <c r="THE21" s="396"/>
      <c r="THF21" s="396"/>
      <c r="THG21" s="396"/>
      <c r="THH21" s="396"/>
      <c r="THI21" s="396"/>
      <c r="THJ21" s="396"/>
      <c r="THK21" s="396"/>
      <c r="THL21" s="396"/>
      <c r="THM21" s="396"/>
      <c r="THN21" s="396"/>
      <c r="THO21" s="396"/>
      <c r="THP21" s="396"/>
      <c r="THQ21" s="396"/>
      <c r="THR21" s="396"/>
      <c r="THS21" s="396"/>
      <c r="THT21" s="396"/>
      <c r="THU21" s="396"/>
      <c r="THV21" s="396"/>
      <c r="THW21" s="396"/>
      <c r="THX21" s="396"/>
      <c r="THY21" s="396"/>
      <c r="THZ21" s="396"/>
      <c r="TIA21" s="396"/>
      <c r="TIB21" s="396"/>
      <c r="TIC21" s="396"/>
      <c r="TID21" s="396"/>
      <c r="TIE21" s="396"/>
      <c r="TIF21" s="396"/>
      <c r="TIG21" s="396"/>
      <c r="TIH21" s="396"/>
      <c r="TII21" s="396"/>
      <c r="TIJ21" s="396"/>
      <c r="TIK21" s="396"/>
      <c r="TIL21" s="396"/>
      <c r="TIM21" s="396"/>
      <c r="TIN21" s="396"/>
      <c r="TIO21" s="396"/>
      <c r="TIP21" s="396"/>
      <c r="TIQ21" s="396"/>
      <c r="TIR21" s="396"/>
      <c r="TIS21" s="396"/>
      <c r="TIT21" s="396"/>
      <c r="TIU21" s="396"/>
      <c r="TIV21" s="396"/>
      <c r="TIW21" s="396"/>
      <c r="TIX21" s="396"/>
      <c r="TIY21" s="396"/>
      <c r="TIZ21" s="396"/>
      <c r="TJA21" s="396"/>
      <c r="TJB21" s="396"/>
      <c r="TJC21" s="396"/>
      <c r="TJD21" s="396"/>
      <c r="TJE21" s="396"/>
      <c r="TJF21" s="396"/>
      <c r="TJG21" s="396"/>
      <c r="TJH21" s="396"/>
      <c r="TJI21" s="396"/>
      <c r="TJJ21" s="396"/>
      <c r="TJK21" s="396"/>
      <c r="TJL21" s="396"/>
      <c r="TJM21" s="396"/>
      <c r="TJN21" s="396"/>
      <c r="TJO21" s="396"/>
      <c r="TJP21" s="396"/>
      <c r="TJQ21" s="396"/>
      <c r="TJR21" s="396"/>
      <c r="TJS21" s="396"/>
      <c r="TJT21" s="396"/>
      <c r="TJU21" s="396"/>
      <c r="TJV21" s="396"/>
      <c r="TJW21" s="396"/>
      <c r="TJX21" s="396"/>
      <c r="TJY21" s="396"/>
      <c r="TJZ21" s="396"/>
      <c r="TKA21" s="396"/>
      <c r="TKB21" s="396"/>
      <c r="TKC21" s="396"/>
      <c r="TKD21" s="396"/>
      <c r="TKE21" s="396"/>
      <c r="TKF21" s="396"/>
      <c r="TKG21" s="396"/>
      <c r="TKH21" s="396"/>
      <c r="TKI21" s="396"/>
      <c r="TKJ21" s="396"/>
      <c r="TKK21" s="396"/>
      <c r="TKL21" s="396"/>
      <c r="TKM21" s="396"/>
      <c r="TKN21" s="396"/>
      <c r="TKO21" s="396"/>
      <c r="TKP21" s="396"/>
      <c r="TKQ21" s="396"/>
      <c r="TKR21" s="396"/>
      <c r="TKS21" s="396"/>
      <c r="TKT21" s="396"/>
      <c r="TKU21" s="396"/>
      <c r="TKV21" s="396"/>
      <c r="TKW21" s="396"/>
      <c r="TKX21" s="396"/>
      <c r="TKY21" s="396"/>
      <c r="TKZ21" s="396"/>
      <c r="TLA21" s="396"/>
      <c r="TLB21" s="396"/>
      <c r="TLC21" s="396"/>
      <c r="TLD21" s="396"/>
      <c r="TLE21" s="396"/>
      <c r="TLF21" s="396"/>
      <c r="TLG21" s="396"/>
      <c r="TLH21" s="396"/>
      <c r="TLI21" s="396"/>
      <c r="TLJ21" s="396"/>
      <c r="TLK21" s="396"/>
      <c r="TLL21" s="396"/>
      <c r="TLM21" s="396"/>
      <c r="TLN21" s="396"/>
      <c r="TLO21" s="396"/>
      <c r="TLP21" s="396"/>
      <c r="TLQ21" s="396"/>
      <c r="TLR21" s="396"/>
      <c r="TLS21" s="396"/>
      <c r="TLT21" s="396"/>
      <c r="TLU21" s="396"/>
      <c r="TLV21" s="396"/>
      <c r="TLW21" s="396"/>
      <c r="TLX21" s="396"/>
      <c r="TLY21" s="396"/>
      <c r="TLZ21" s="396"/>
      <c r="TMA21" s="396"/>
      <c r="TMB21" s="396"/>
      <c r="TMC21" s="396"/>
      <c r="TMD21" s="396"/>
      <c r="TME21" s="396"/>
      <c r="TMF21" s="396"/>
      <c r="TMG21" s="396"/>
      <c r="TMH21" s="396"/>
      <c r="TMI21" s="396"/>
      <c r="TMJ21" s="396"/>
      <c r="TMK21" s="396"/>
      <c r="TML21" s="396"/>
      <c r="TMM21" s="396"/>
      <c r="TMN21" s="396"/>
      <c r="TMO21" s="396"/>
      <c r="TMP21" s="396"/>
      <c r="TMQ21" s="396"/>
      <c r="TMR21" s="396"/>
      <c r="TMS21" s="396"/>
      <c r="TMT21" s="396"/>
      <c r="TMU21" s="396"/>
      <c r="TMV21" s="396"/>
      <c r="TMW21" s="396"/>
      <c r="TMX21" s="396"/>
      <c r="TMY21" s="396"/>
      <c r="TMZ21" s="396"/>
      <c r="TNA21" s="396"/>
      <c r="TNB21" s="396"/>
      <c r="TNC21" s="396"/>
      <c r="TND21" s="396"/>
      <c r="TNE21" s="396"/>
      <c r="TNF21" s="396"/>
      <c r="TNG21" s="396"/>
      <c r="TNH21" s="396"/>
      <c r="TNI21" s="396"/>
      <c r="TNJ21" s="396"/>
      <c r="TNK21" s="396"/>
      <c r="TNL21" s="396"/>
      <c r="TNM21" s="396"/>
      <c r="TNN21" s="396"/>
      <c r="TNO21" s="396"/>
      <c r="TNP21" s="396"/>
      <c r="TNQ21" s="396"/>
      <c r="TNR21" s="396"/>
      <c r="TNS21" s="396"/>
      <c r="TNT21" s="396"/>
      <c r="TNU21" s="396"/>
      <c r="TNV21" s="396"/>
      <c r="TNW21" s="396"/>
      <c r="TNX21" s="396"/>
      <c r="TNY21" s="396"/>
      <c r="TNZ21" s="396"/>
      <c r="TOA21" s="396"/>
      <c r="TOB21" s="396"/>
      <c r="TOC21" s="396"/>
      <c r="TOD21" s="396"/>
      <c r="TOE21" s="396"/>
      <c r="TOF21" s="396"/>
      <c r="TOG21" s="396"/>
      <c r="TOH21" s="396"/>
      <c r="TOI21" s="396"/>
      <c r="TOJ21" s="396"/>
      <c r="TOK21" s="396"/>
      <c r="TOL21" s="396"/>
      <c r="TOM21" s="396"/>
      <c r="TON21" s="396"/>
      <c r="TOO21" s="396"/>
      <c r="TOP21" s="396"/>
      <c r="TOQ21" s="396"/>
      <c r="TOR21" s="396"/>
      <c r="TOS21" s="396"/>
      <c r="TOT21" s="396"/>
      <c r="TOU21" s="396"/>
      <c r="TOV21" s="396"/>
      <c r="TOW21" s="396"/>
      <c r="TOX21" s="396"/>
      <c r="TOY21" s="396"/>
      <c r="TOZ21" s="396"/>
      <c r="TPA21" s="396"/>
      <c r="TPB21" s="396"/>
      <c r="TPC21" s="396"/>
      <c r="TPD21" s="396"/>
      <c r="TPE21" s="396"/>
      <c r="TPF21" s="396"/>
      <c r="TPG21" s="396"/>
      <c r="TPH21" s="396"/>
      <c r="TPI21" s="396"/>
      <c r="TPJ21" s="396"/>
      <c r="TPK21" s="396"/>
      <c r="TPL21" s="396"/>
      <c r="TPM21" s="396"/>
      <c r="TPN21" s="396"/>
      <c r="TPO21" s="396"/>
      <c r="TPP21" s="396"/>
      <c r="TPQ21" s="396"/>
      <c r="TPR21" s="396"/>
      <c r="TPS21" s="396"/>
      <c r="TPT21" s="396"/>
      <c r="TPU21" s="396"/>
      <c r="TPV21" s="396"/>
      <c r="TPW21" s="396"/>
      <c r="TPX21" s="396"/>
      <c r="TPY21" s="396"/>
      <c r="TPZ21" s="396"/>
      <c r="TQA21" s="396"/>
      <c r="TQB21" s="396"/>
      <c r="TQC21" s="396"/>
      <c r="TQD21" s="396"/>
      <c r="TQE21" s="396"/>
      <c r="TQF21" s="396"/>
      <c r="TQG21" s="396"/>
      <c r="TQH21" s="396"/>
      <c r="TQI21" s="396"/>
      <c r="TQJ21" s="396"/>
      <c r="TQK21" s="396"/>
      <c r="TQL21" s="396"/>
      <c r="TQM21" s="396"/>
      <c r="TQN21" s="396"/>
      <c r="TQO21" s="396"/>
      <c r="TQP21" s="396"/>
      <c r="TQQ21" s="396"/>
      <c r="TQR21" s="396"/>
      <c r="TQS21" s="396"/>
      <c r="TQT21" s="396"/>
      <c r="TQU21" s="396"/>
      <c r="TQV21" s="396"/>
      <c r="TQW21" s="396"/>
      <c r="TQX21" s="396"/>
      <c r="TQY21" s="396"/>
      <c r="TQZ21" s="396"/>
      <c r="TRA21" s="396"/>
      <c r="TRB21" s="396"/>
      <c r="TRC21" s="396"/>
      <c r="TRD21" s="396"/>
      <c r="TRE21" s="396"/>
      <c r="TRF21" s="396"/>
      <c r="TRG21" s="396"/>
      <c r="TRH21" s="396"/>
      <c r="TRI21" s="396"/>
      <c r="TRJ21" s="396"/>
      <c r="TRK21" s="396"/>
      <c r="TRL21" s="396"/>
      <c r="TRM21" s="396"/>
      <c r="TRN21" s="396"/>
      <c r="TRO21" s="396"/>
      <c r="TRP21" s="396"/>
      <c r="TRQ21" s="396"/>
      <c r="TRR21" s="396"/>
      <c r="TRS21" s="396"/>
      <c r="TRT21" s="396"/>
      <c r="TRU21" s="396"/>
      <c r="TRV21" s="396"/>
      <c r="TRW21" s="396"/>
      <c r="TRX21" s="396"/>
      <c r="TRY21" s="396"/>
      <c r="TRZ21" s="396"/>
      <c r="TSA21" s="396"/>
      <c r="TSB21" s="396"/>
      <c r="TSC21" s="396"/>
      <c r="TSD21" s="396"/>
      <c r="TSE21" s="396"/>
      <c r="TSF21" s="396"/>
      <c r="TSG21" s="396"/>
      <c r="TSH21" s="396"/>
      <c r="TSI21" s="396"/>
      <c r="TSJ21" s="396"/>
      <c r="TSK21" s="396"/>
      <c r="TSL21" s="396"/>
      <c r="TSM21" s="396"/>
      <c r="TSN21" s="396"/>
      <c r="TSO21" s="396"/>
      <c r="TSP21" s="396"/>
      <c r="TSQ21" s="396"/>
      <c r="TSR21" s="396"/>
      <c r="TSS21" s="396"/>
      <c r="TST21" s="396"/>
      <c r="TSU21" s="396"/>
      <c r="TSV21" s="396"/>
      <c r="TSW21" s="396"/>
      <c r="TSX21" s="396"/>
      <c r="TSY21" s="396"/>
      <c r="TSZ21" s="396"/>
      <c r="TTA21" s="396"/>
      <c r="TTB21" s="396"/>
      <c r="TTC21" s="396"/>
      <c r="TTD21" s="396"/>
      <c r="TTE21" s="396"/>
      <c r="TTF21" s="396"/>
      <c r="TTG21" s="396"/>
      <c r="TTH21" s="396"/>
      <c r="TTI21" s="396"/>
      <c r="TTJ21" s="396"/>
      <c r="TTK21" s="396"/>
      <c r="TTL21" s="396"/>
      <c r="TTM21" s="396"/>
      <c r="TTN21" s="396"/>
      <c r="TTO21" s="396"/>
      <c r="TTP21" s="396"/>
      <c r="TTQ21" s="396"/>
      <c r="TTR21" s="396"/>
      <c r="TTS21" s="396"/>
      <c r="TTT21" s="396"/>
      <c r="TTU21" s="396"/>
      <c r="TTV21" s="396"/>
      <c r="TTW21" s="396"/>
      <c r="TTX21" s="396"/>
      <c r="TTY21" s="396"/>
      <c r="TTZ21" s="396"/>
      <c r="TUA21" s="396"/>
      <c r="TUB21" s="396"/>
      <c r="TUC21" s="396"/>
      <c r="TUD21" s="396"/>
      <c r="TUE21" s="396"/>
      <c r="TUF21" s="396"/>
      <c r="TUG21" s="396"/>
      <c r="TUH21" s="396"/>
      <c r="TUI21" s="396"/>
      <c r="TUJ21" s="396"/>
      <c r="TUK21" s="396"/>
      <c r="TUL21" s="396"/>
      <c r="TUM21" s="396"/>
      <c r="TUN21" s="396"/>
      <c r="TUO21" s="396"/>
      <c r="TUP21" s="396"/>
      <c r="TUQ21" s="396"/>
      <c r="TUR21" s="396"/>
      <c r="TUS21" s="396"/>
      <c r="TUT21" s="396"/>
      <c r="TUU21" s="396"/>
      <c r="TUV21" s="396"/>
      <c r="TUW21" s="396"/>
      <c r="TUX21" s="396"/>
      <c r="TUY21" s="396"/>
      <c r="TUZ21" s="396"/>
      <c r="TVA21" s="396"/>
      <c r="TVB21" s="396"/>
      <c r="TVC21" s="396"/>
      <c r="TVD21" s="396"/>
      <c r="TVE21" s="396"/>
      <c r="TVF21" s="396"/>
      <c r="TVG21" s="396"/>
      <c r="TVH21" s="396"/>
      <c r="TVI21" s="396"/>
      <c r="TVJ21" s="396"/>
      <c r="TVK21" s="396"/>
      <c r="TVL21" s="396"/>
      <c r="TVM21" s="396"/>
      <c r="TVN21" s="396"/>
      <c r="TVO21" s="396"/>
      <c r="TVP21" s="396"/>
      <c r="TVQ21" s="396"/>
      <c r="TVR21" s="396"/>
      <c r="TVS21" s="396"/>
      <c r="TVT21" s="396"/>
      <c r="TVU21" s="396"/>
      <c r="TVV21" s="396"/>
      <c r="TVW21" s="396"/>
      <c r="TVX21" s="396"/>
      <c r="TVY21" s="396"/>
      <c r="TVZ21" s="396"/>
      <c r="TWA21" s="396"/>
      <c r="TWB21" s="396"/>
      <c r="TWC21" s="396"/>
      <c r="TWD21" s="396"/>
      <c r="TWE21" s="396"/>
      <c r="TWF21" s="396"/>
      <c r="TWG21" s="396"/>
      <c r="TWH21" s="396"/>
      <c r="TWI21" s="396"/>
      <c r="TWJ21" s="396"/>
      <c r="TWK21" s="396"/>
      <c r="TWL21" s="396"/>
      <c r="TWM21" s="396"/>
      <c r="TWN21" s="396"/>
      <c r="TWO21" s="396"/>
      <c r="TWP21" s="396"/>
      <c r="TWQ21" s="396"/>
      <c r="TWR21" s="396"/>
      <c r="TWS21" s="396"/>
      <c r="TWT21" s="396"/>
      <c r="TWU21" s="396"/>
      <c r="TWV21" s="396"/>
      <c r="TWW21" s="396"/>
      <c r="TWX21" s="396"/>
      <c r="TWY21" s="396"/>
      <c r="TWZ21" s="396"/>
      <c r="TXA21" s="396"/>
      <c r="TXB21" s="396"/>
      <c r="TXC21" s="396"/>
      <c r="TXD21" s="396"/>
      <c r="TXE21" s="396"/>
      <c r="TXF21" s="396"/>
      <c r="TXG21" s="396"/>
      <c r="TXH21" s="396"/>
      <c r="TXI21" s="396"/>
      <c r="TXJ21" s="396"/>
      <c r="TXK21" s="396"/>
      <c r="TXL21" s="396"/>
      <c r="TXM21" s="396"/>
      <c r="TXN21" s="396"/>
      <c r="TXO21" s="396"/>
      <c r="TXP21" s="396"/>
      <c r="TXQ21" s="396"/>
      <c r="TXR21" s="396"/>
      <c r="TXS21" s="396"/>
      <c r="TXT21" s="396"/>
      <c r="TXU21" s="396"/>
      <c r="TXV21" s="396"/>
      <c r="TXW21" s="396"/>
      <c r="TXX21" s="396"/>
      <c r="TXY21" s="396"/>
      <c r="TXZ21" s="396"/>
      <c r="TYA21" s="396"/>
      <c r="TYB21" s="396"/>
      <c r="TYC21" s="396"/>
      <c r="TYD21" s="396"/>
      <c r="TYE21" s="396"/>
      <c r="TYF21" s="396"/>
      <c r="TYG21" s="396"/>
      <c r="TYH21" s="396"/>
      <c r="TYI21" s="396"/>
      <c r="TYJ21" s="396"/>
      <c r="TYK21" s="396"/>
      <c r="TYL21" s="396"/>
      <c r="TYM21" s="396"/>
      <c r="TYN21" s="396"/>
      <c r="TYO21" s="396"/>
      <c r="TYP21" s="396"/>
      <c r="TYQ21" s="396"/>
      <c r="TYR21" s="396"/>
      <c r="TYS21" s="396"/>
      <c r="TYT21" s="396"/>
      <c r="TYU21" s="396"/>
      <c r="TYV21" s="396"/>
      <c r="TYW21" s="396"/>
      <c r="TYX21" s="396"/>
      <c r="TYY21" s="396"/>
      <c r="TYZ21" s="396"/>
      <c r="TZA21" s="396"/>
      <c r="TZB21" s="396"/>
      <c r="TZC21" s="396"/>
      <c r="TZD21" s="396"/>
      <c r="TZE21" s="396"/>
      <c r="TZF21" s="396"/>
      <c r="TZG21" s="396"/>
      <c r="TZH21" s="396"/>
      <c r="TZI21" s="396"/>
      <c r="TZJ21" s="396"/>
      <c r="TZK21" s="396"/>
      <c r="TZL21" s="396"/>
      <c r="TZM21" s="396"/>
      <c r="TZN21" s="396"/>
      <c r="TZO21" s="396"/>
      <c r="TZP21" s="396"/>
      <c r="TZQ21" s="396"/>
      <c r="TZR21" s="396"/>
      <c r="TZS21" s="396"/>
      <c r="TZT21" s="396"/>
      <c r="TZU21" s="396"/>
      <c r="TZV21" s="396"/>
      <c r="TZW21" s="396"/>
      <c r="TZX21" s="396"/>
      <c r="TZY21" s="396"/>
      <c r="TZZ21" s="396"/>
      <c r="UAA21" s="396"/>
      <c r="UAB21" s="396"/>
      <c r="UAC21" s="396"/>
      <c r="UAD21" s="396"/>
      <c r="UAE21" s="396"/>
      <c r="UAF21" s="396"/>
      <c r="UAG21" s="396"/>
      <c r="UAH21" s="396"/>
      <c r="UAI21" s="396"/>
      <c r="UAJ21" s="396"/>
      <c r="UAK21" s="396"/>
      <c r="UAL21" s="396"/>
      <c r="UAM21" s="396"/>
      <c r="UAN21" s="396"/>
      <c r="UAO21" s="396"/>
      <c r="UAP21" s="396"/>
      <c r="UAQ21" s="396"/>
      <c r="UAR21" s="396"/>
      <c r="UAS21" s="396"/>
      <c r="UAT21" s="396"/>
      <c r="UAU21" s="396"/>
      <c r="UAV21" s="396"/>
      <c r="UAW21" s="396"/>
      <c r="UAX21" s="396"/>
      <c r="UAY21" s="396"/>
      <c r="UAZ21" s="396"/>
      <c r="UBA21" s="396"/>
      <c r="UBB21" s="396"/>
      <c r="UBC21" s="396"/>
      <c r="UBD21" s="396"/>
      <c r="UBE21" s="396"/>
      <c r="UBF21" s="396"/>
      <c r="UBG21" s="396"/>
      <c r="UBH21" s="396"/>
      <c r="UBI21" s="396"/>
      <c r="UBJ21" s="396"/>
      <c r="UBK21" s="396"/>
      <c r="UBL21" s="396"/>
      <c r="UBM21" s="396"/>
      <c r="UBN21" s="396"/>
      <c r="UBO21" s="396"/>
      <c r="UBP21" s="396"/>
      <c r="UBQ21" s="396"/>
      <c r="UBR21" s="396"/>
      <c r="UBS21" s="396"/>
      <c r="UBT21" s="396"/>
      <c r="UBU21" s="396"/>
      <c r="UBV21" s="396"/>
      <c r="UBW21" s="396"/>
      <c r="UBX21" s="396"/>
      <c r="UBY21" s="396"/>
      <c r="UBZ21" s="396"/>
      <c r="UCA21" s="396"/>
      <c r="UCB21" s="396"/>
      <c r="UCC21" s="396"/>
      <c r="UCD21" s="396"/>
      <c r="UCE21" s="396"/>
      <c r="UCF21" s="396"/>
      <c r="UCG21" s="396"/>
      <c r="UCH21" s="396"/>
      <c r="UCI21" s="396"/>
      <c r="UCJ21" s="396"/>
      <c r="UCK21" s="396"/>
      <c r="UCL21" s="396"/>
      <c r="UCM21" s="396"/>
      <c r="UCN21" s="396"/>
      <c r="UCO21" s="396"/>
      <c r="UCP21" s="396"/>
      <c r="UCQ21" s="396"/>
      <c r="UCR21" s="396"/>
      <c r="UCS21" s="396"/>
      <c r="UCT21" s="396"/>
      <c r="UCU21" s="396"/>
      <c r="UCV21" s="396"/>
      <c r="UCW21" s="396"/>
      <c r="UCX21" s="396"/>
      <c r="UCY21" s="396"/>
      <c r="UCZ21" s="396"/>
      <c r="UDA21" s="396"/>
      <c r="UDB21" s="396"/>
      <c r="UDC21" s="396"/>
      <c r="UDD21" s="396"/>
      <c r="UDE21" s="396"/>
      <c r="UDF21" s="396"/>
      <c r="UDG21" s="396"/>
      <c r="UDH21" s="396"/>
      <c r="UDI21" s="396"/>
      <c r="UDJ21" s="396"/>
      <c r="UDK21" s="396"/>
      <c r="UDL21" s="396"/>
      <c r="UDM21" s="396"/>
      <c r="UDN21" s="396"/>
      <c r="UDO21" s="396"/>
      <c r="UDP21" s="396"/>
      <c r="UDQ21" s="396"/>
      <c r="UDR21" s="396"/>
      <c r="UDS21" s="396"/>
      <c r="UDT21" s="396"/>
      <c r="UDU21" s="396"/>
      <c r="UDV21" s="396"/>
      <c r="UDW21" s="396"/>
      <c r="UDX21" s="396"/>
      <c r="UDY21" s="396"/>
      <c r="UDZ21" s="396"/>
      <c r="UEA21" s="396"/>
      <c r="UEB21" s="396"/>
      <c r="UEC21" s="396"/>
      <c r="UED21" s="396"/>
      <c r="UEE21" s="396"/>
      <c r="UEF21" s="396"/>
      <c r="UEG21" s="396"/>
      <c r="UEH21" s="396"/>
      <c r="UEI21" s="396"/>
      <c r="UEJ21" s="396"/>
      <c r="UEK21" s="396"/>
      <c r="UEL21" s="396"/>
      <c r="UEM21" s="396"/>
      <c r="UEN21" s="396"/>
      <c r="UEO21" s="396"/>
      <c r="UEP21" s="396"/>
      <c r="UEQ21" s="396"/>
      <c r="UER21" s="396"/>
      <c r="UES21" s="396"/>
      <c r="UET21" s="396"/>
      <c r="UEU21" s="396"/>
      <c r="UEV21" s="396"/>
      <c r="UEW21" s="396"/>
      <c r="UEX21" s="396"/>
      <c r="UEY21" s="396"/>
      <c r="UEZ21" s="396"/>
      <c r="UFA21" s="396"/>
      <c r="UFB21" s="396"/>
      <c r="UFC21" s="396"/>
      <c r="UFD21" s="396"/>
      <c r="UFE21" s="396"/>
      <c r="UFF21" s="396"/>
      <c r="UFG21" s="396"/>
      <c r="UFH21" s="396"/>
      <c r="UFI21" s="396"/>
      <c r="UFJ21" s="396"/>
      <c r="UFK21" s="396"/>
      <c r="UFL21" s="396"/>
      <c r="UFM21" s="396"/>
      <c r="UFN21" s="396"/>
      <c r="UFO21" s="396"/>
      <c r="UFP21" s="396"/>
      <c r="UFQ21" s="396"/>
      <c r="UFR21" s="396"/>
      <c r="UFS21" s="396"/>
      <c r="UFT21" s="396"/>
      <c r="UFU21" s="396"/>
      <c r="UFV21" s="396"/>
      <c r="UFW21" s="396"/>
      <c r="UFX21" s="396"/>
      <c r="UFY21" s="396"/>
      <c r="UFZ21" s="396"/>
      <c r="UGA21" s="396"/>
      <c r="UGB21" s="396"/>
      <c r="UGC21" s="396"/>
      <c r="UGD21" s="396"/>
      <c r="UGE21" s="396"/>
      <c r="UGF21" s="396"/>
      <c r="UGG21" s="396"/>
      <c r="UGH21" s="396"/>
      <c r="UGI21" s="396"/>
      <c r="UGJ21" s="396"/>
      <c r="UGK21" s="396"/>
      <c r="UGL21" s="396"/>
      <c r="UGM21" s="396"/>
      <c r="UGN21" s="396"/>
      <c r="UGO21" s="396"/>
      <c r="UGP21" s="396"/>
      <c r="UGQ21" s="396"/>
      <c r="UGR21" s="396"/>
      <c r="UGS21" s="396"/>
      <c r="UGT21" s="396"/>
      <c r="UGU21" s="396"/>
      <c r="UGV21" s="396"/>
      <c r="UGW21" s="396"/>
      <c r="UGX21" s="396"/>
      <c r="UGY21" s="396"/>
      <c r="UGZ21" s="396"/>
      <c r="UHA21" s="396"/>
      <c r="UHB21" s="396"/>
      <c r="UHC21" s="396"/>
      <c r="UHD21" s="396"/>
      <c r="UHE21" s="396"/>
      <c r="UHF21" s="396"/>
      <c r="UHG21" s="396"/>
      <c r="UHH21" s="396"/>
      <c r="UHI21" s="396"/>
      <c r="UHJ21" s="396"/>
      <c r="UHK21" s="396"/>
      <c r="UHL21" s="396"/>
      <c r="UHM21" s="396"/>
      <c r="UHN21" s="396"/>
      <c r="UHO21" s="396"/>
      <c r="UHP21" s="396"/>
      <c r="UHQ21" s="396"/>
      <c r="UHR21" s="396"/>
      <c r="UHS21" s="396"/>
      <c r="UHT21" s="396"/>
      <c r="UHU21" s="396"/>
      <c r="UHV21" s="396"/>
      <c r="UHW21" s="396"/>
      <c r="UHX21" s="396"/>
      <c r="UHY21" s="396"/>
      <c r="UHZ21" s="396"/>
      <c r="UIA21" s="396"/>
      <c r="UIB21" s="396"/>
      <c r="UIC21" s="396"/>
      <c r="UID21" s="396"/>
      <c r="UIE21" s="396"/>
      <c r="UIF21" s="396"/>
      <c r="UIG21" s="396"/>
      <c r="UIH21" s="396"/>
      <c r="UII21" s="396"/>
      <c r="UIJ21" s="396"/>
      <c r="UIK21" s="396"/>
      <c r="UIL21" s="396"/>
      <c r="UIM21" s="396"/>
      <c r="UIN21" s="396"/>
      <c r="UIO21" s="396"/>
      <c r="UIP21" s="396"/>
      <c r="UIQ21" s="396"/>
      <c r="UIR21" s="396"/>
      <c r="UIS21" s="396"/>
      <c r="UIT21" s="396"/>
      <c r="UIU21" s="396"/>
      <c r="UIV21" s="396"/>
      <c r="UIW21" s="396"/>
      <c r="UIX21" s="396"/>
      <c r="UIY21" s="396"/>
      <c r="UIZ21" s="396"/>
      <c r="UJA21" s="396"/>
      <c r="UJB21" s="396"/>
      <c r="UJC21" s="396"/>
      <c r="UJD21" s="396"/>
      <c r="UJE21" s="396"/>
      <c r="UJF21" s="396"/>
      <c r="UJG21" s="396"/>
      <c r="UJH21" s="396"/>
      <c r="UJI21" s="396"/>
      <c r="UJJ21" s="396"/>
      <c r="UJK21" s="396"/>
      <c r="UJL21" s="396"/>
      <c r="UJM21" s="396"/>
      <c r="UJN21" s="396"/>
      <c r="UJO21" s="396"/>
      <c r="UJP21" s="396"/>
      <c r="UJQ21" s="396"/>
      <c r="UJR21" s="396"/>
      <c r="UJS21" s="396"/>
      <c r="UJT21" s="396"/>
      <c r="UJU21" s="396"/>
      <c r="UJV21" s="396"/>
      <c r="UJW21" s="396"/>
      <c r="UJX21" s="396"/>
      <c r="UJY21" s="396"/>
      <c r="UJZ21" s="396"/>
      <c r="UKA21" s="396"/>
      <c r="UKB21" s="396"/>
      <c r="UKC21" s="396"/>
      <c r="UKD21" s="396"/>
      <c r="UKE21" s="396"/>
      <c r="UKF21" s="396"/>
      <c r="UKG21" s="396"/>
      <c r="UKH21" s="396"/>
      <c r="UKI21" s="396"/>
      <c r="UKJ21" s="396"/>
      <c r="UKK21" s="396"/>
      <c r="UKL21" s="396"/>
      <c r="UKM21" s="396"/>
      <c r="UKN21" s="396"/>
      <c r="UKO21" s="396"/>
      <c r="UKP21" s="396"/>
      <c r="UKQ21" s="396"/>
      <c r="UKR21" s="396"/>
      <c r="UKS21" s="396"/>
      <c r="UKT21" s="396"/>
      <c r="UKU21" s="396"/>
      <c r="UKV21" s="396"/>
      <c r="UKW21" s="396"/>
      <c r="UKX21" s="396"/>
      <c r="UKY21" s="396"/>
      <c r="UKZ21" s="396"/>
      <c r="ULA21" s="396"/>
      <c r="ULB21" s="396"/>
      <c r="ULC21" s="396"/>
      <c r="ULD21" s="396"/>
      <c r="ULE21" s="396"/>
      <c r="ULF21" s="396"/>
      <c r="ULG21" s="396"/>
      <c r="ULH21" s="396"/>
      <c r="ULI21" s="396"/>
      <c r="ULJ21" s="396"/>
      <c r="ULK21" s="396"/>
      <c r="ULL21" s="396"/>
      <c r="ULM21" s="396"/>
      <c r="ULN21" s="396"/>
      <c r="ULO21" s="396"/>
      <c r="ULP21" s="396"/>
      <c r="ULQ21" s="396"/>
      <c r="ULR21" s="396"/>
      <c r="ULS21" s="396"/>
      <c r="ULT21" s="396"/>
      <c r="ULU21" s="396"/>
      <c r="ULV21" s="396"/>
      <c r="ULW21" s="396"/>
      <c r="ULX21" s="396"/>
      <c r="ULY21" s="396"/>
      <c r="ULZ21" s="396"/>
      <c r="UMA21" s="396"/>
      <c r="UMB21" s="396"/>
      <c r="UMC21" s="396"/>
      <c r="UMD21" s="396"/>
      <c r="UME21" s="396"/>
      <c r="UMF21" s="396"/>
      <c r="UMG21" s="396"/>
      <c r="UMH21" s="396"/>
      <c r="UMI21" s="396"/>
      <c r="UMJ21" s="396"/>
      <c r="UMK21" s="396"/>
      <c r="UML21" s="396"/>
      <c r="UMM21" s="396"/>
      <c r="UMN21" s="396"/>
      <c r="UMO21" s="396"/>
      <c r="UMP21" s="396"/>
      <c r="UMQ21" s="396"/>
      <c r="UMR21" s="396"/>
      <c r="UMS21" s="396"/>
      <c r="UMT21" s="396"/>
      <c r="UMU21" s="396"/>
      <c r="UMV21" s="396"/>
      <c r="UMW21" s="396"/>
      <c r="UMX21" s="396"/>
      <c r="UMY21" s="396"/>
      <c r="UMZ21" s="396"/>
      <c r="UNA21" s="396"/>
      <c r="UNB21" s="396"/>
      <c r="UNC21" s="396"/>
      <c r="UND21" s="396"/>
      <c r="UNE21" s="396"/>
      <c r="UNF21" s="396"/>
      <c r="UNG21" s="396"/>
      <c r="UNH21" s="396"/>
      <c r="UNI21" s="396"/>
      <c r="UNJ21" s="396"/>
      <c r="UNK21" s="396"/>
      <c r="UNL21" s="396"/>
      <c r="UNM21" s="396"/>
      <c r="UNN21" s="396"/>
      <c r="UNO21" s="396"/>
      <c r="UNP21" s="396"/>
      <c r="UNQ21" s="396"/>
      <c r="UNR21" s="396"/>
      <c r="UNS21" s="396"/>
      <c r="UNT21" s="396"/>
      <c r="UNU21" s="396"/>
      <c r="UNV21" s="396"/>
      <c r="UNW21" s="396"/>
      <c r="UNX21" s="396"/>
      <c r="UNY21" s="396"/>
      <c r="UNZ21" s="396"/>
      <c r="UOA21" s="396"/>
      <c r="UOB21" s="396"/>
      <c r="UOC21" s="396"/>
      <c r="UOD21" s="396"/>
      <c r="UOE21" s="396"/>
      <c r="UOF21" s="396"/>
      <c r="UOG21" s="396"/>
      <c r="UOH21" s="396"/>
      <c r="UOI21" s="396"/>
      <c r="UOJ21" s="396"/>
      <c r="UOK21" s="396"/>
      <c r="UOL21" s="396"/>
      <c r="UOM21" s="396"/>
      <c r="UON21" s="396"/>
      <c r="UOO21" s="396"/>
      <c r="UOP21" s="396"/>
      <c r="UOQ21" s="396"/>
      <c r="UOR21" s="396"/>
      <c r="UOS21" s="396"/>
      <c r="UOT21" s="396"/>
      <c r="UOU21" s="396"/>
      <c r="UOV21" s="396"/>
      <c r="UOW21" s="396"/>
      <c r="UOX21" s="396"/>
      <c r="UOY21" s="396"/>
      <c r="UOZ21" s="396"/>
      <c r="UPA21" s="396"/>
      <c r="UPB21" s="396"/>
      <c r="UPC21" s="396"/>
      <c r="UPD21" s="396"/>
      <c r="UPE21" s="396"/>
      <c r="UPF21" s="396"/>
      <c r="UPG21" s="396"/>
      <c r="UPH21" s="396"/>
      <c r="UPI21" s="396"/>
      <c r="UPJ21" s="396"/>
      <c r="UPK21" s="396"/>
      <c r="UPL21" s="396"/>
      <c r="UPM21" s="396"/>
      <c r="UPN21" s="396"/>
      <c r="UPO21" s="396"/>
      <c r="UPP21" s="396"/>
      <c r="UPQ21" s="396"/>
      <c r="UPR21" s="396"/>
      <c r="UPS21" s="396"/>
      <c r="UPT21" s="396"/>
      <c r="UPU21" s="396"/>
      <c r="UPV21" s="396"/>
      <c r="UPW21" s="396"/>
      <c r="UPX21" s="396"/>
      <c r="UPY21" s="396"/>
      <c r="UPZ21" s="396"/>
      <c r="UQA21" s="396"/>
      <c r="UQB21" s="396"/>
      <c r="UQC21" s="396"/>
      <c r="UQD21" s="396"/>
      <c r="UQE21" s="396"/>
      <c r="UQF21" s="396"/>
      <c r="UQG21" s="396"/>
      <c r="UQH21" s="396"/>
      <c r="UQI21" s="396"/>
      <c r="UQJ21" s="396"/>
      <c r="UQK21" s="396"/>
      <c r="UQL21" s="396"/>
      <c r="UQM21" s="396"/>
      <c r="UQN21" s="396"/>
      <c r="UQO21" s="396"/>
      <c r="UQP21" s="396"/>
      <c r="UQQ21" s="396"/>
      <c r="UQR21" s="396"/>
      <c r="UQS21" s="396"/>
      <c r="UQT21" s="396"/>
      <c r="UQU21" s="396"/>
      <c r="UQV21" s="396"/>
      <c r="UQW21" s="396"/>
      <c r="UQX21" s="396"/>
      <c r="UQY21" s="396"/>
      <c r="UQZ21" s="396"/>
      <c r="URA21" s="396"/>
      <c r="URB21" s="396"/>
      <c r="URC21" s="396"/>
      <c r="URD21" s="396"/>
      <c r="URE21" s="396"/>
      <c r="URF21" s="396"/>
      <c r="URG21" s="396"/>
      <c r="URH21" s="396"/>
      <c r="URI21" s="396"/>
      <c r="URJ21" s="396"/>
      <c r="URK21" s="396"/>
      <c r="URL21" s="396"/>
      <c r="URM21" s="396"/>
      <c r="URN21" s="396"/>
      <c r="URO21" s="396"/>
      <c r="URP21" s="396"/>
      <c r="URQ21" s="396"/>
      <c r="URR21" s="396"/>
      <c r="URS21" s="396"/>
      <c r="URT21" s="396"/>
      <c r="URU21" s="396"/>
      <c r="URV21" s="396"/>
      <c r="URW21" s="396"/>
      <c r="URX21" s="396"/>
      <c r="URY21" s="396"/>
      <c r="URZ21" s="396"/>
      <c r="USA21" s="396"/>
      <c r="USB21" s="396"/>
      <c r="USC21" s="396"/>
      <c r="USD21" s="396"/>
      <c r="USE21" s="396"/>
      <c r="USF21" s="396"/>
      <c r="USG21" s="396"/>
      <c r="USH21" s="396"/>
      <c r="USI21" s="396"/>
      <c r="USJ21" s="396"/>
      <c r="USK21" s="396"/>
      <c r="USL21" s="396"/>
      <c r="USM21" s="396"/>
      <c r="USN21" s="396"/>
      <c r="USO21" s="396"/>
      <c r="USP21" s="396"/>
      <c r="USQ21" s="396"/>
      <c r="USR21" s="396"/>
      <c r="USS21" s="396"/>
      <c r="UST21" s="396"/>
      <c r="USU21" s="396"/>
      <c r="USV21" s="396"/>
      <c r="USW21" s="396"/>
      <c r="USX21" s="396"/>
      <c r="USY21" s="396"/>
      <c r="USZ21" s="396"/>
      <c r="UTA21" s="396"/>
      <c r="UTB21" s="396"/>
      <c r="UTC21" s="396"/>
      <c r="UTD21" s="396"/>
      <c r="UTE21" s="396"/>
      <c r="UTF21" s="396"/>
      <c r="UTG21" s="396"/>
      <c r="UTH21" s="396"/>
      <c r="UTI21" s="396"/>
      <c r="UTJ21" s="396"/>
      <c r="UTK21" s="396"/>
      <c r="UTL21" s="396"/>
      <c r="UTM21" s="396"/>
      <c r="UTN21" s="396"/>
      <c r="UTO21" s="396"/>
      <c r="UTP21" s="396"/>
      <c r="UTQ21" s="396"/>
      <c r="UTR21" s="396"/>
      <c r="UTS21" s="396"/>
      <c r="UTT21" s="396"/>
      <c r="UTU21" s="396"/>
      <c r="UTV21" s="396"/>
      <c r="UTW21" s="396"/>
      <c r="UTX21" s="396"/>
      <c r="UTY21" s="396"/>
      <c r="UTZ21" s="396"/>
      <c r="UUA21" s="396"/>
      <c r="UUB21" s="396"/>
      <c r="UUC21" s="396"/>
      <c r="UUD21" s="396"/>
      <c r="UUE21" s="396"/>
      <c r="UUF21" s="396"/>
      <c r="UUG21" s="396"/>
      <c r="UUH21" s="396"/>
      <c r="UUI21" s="396"/>
      <c r="UUJ21" s="396"/>
      <c r="UUK21" s="396"/>
      <c r="UUL21" s="396"/>
      <c r="UUM21" s="396"/>
      <c r="UUN21" s="396"/>
      <c r="UUO21" s="396"/>
      <c r="UUP21" s="396"/>
      <c r="UUQ21" s="396"/>
      <c r="UUR21" s="396"/>
      <c r="UUS21" s="396"/>
      <c r="UUT21" s="396"/>
      <c r="UUU21" s="396"/>
      <c r="UUV21" s="396"/>
      <c r="UUW21" s="396"/>
      <c r="UUX21" s="396"/>
      <c r="UUY21" s="396"/>
      <c r="UUZ21" s="396"/>
      <c r="UVA21" s="396"/>
      <c r="UVB21" s="396"/>
      <c r="UVC21" s="396"/>
      <c r="UVD21" s="396"/>
      <c r="UVE21" s="396"/>
      <c r="UVF21" s="396"/>
      <c r="UVG21" s="396"/>
      <c r="UVH21" s="396"/>
      <c r="UVI21" s="396"/>
      <c r="UVJ21" s="396"/>
      <c r="UVK21" s="396"/>
      <c r="UVL21" s="396"/>
      <c r="UVM21" s="396"/>
      <c r="UVN21" s="396"/>
      <c r="UVO21" s="396"/>
      <c r="UVP21" s="396"/>
      <c r="UVQ21" s="396"/>
      <c r="UVR21" s="396"/>
      <c r="UVS21" s="396"/>
      <c r="UVT21" s="396"/>
      <c r="UVU21" s="396"/>
      <c r="UVV21" s="396"/>
      <c r="UVW21" s="396"/>
      <c r="UVX21" s="396"/>
      <c r="UVY21" s="396"/>
      <c r="UVZ21" s="396"/>
      <c r="UWA21" s="396"/>
      <c r="UWB21" s="396"/>
      <c r="UWC21" s="396"/>
      <c r="UWD21" s="396"/>
      <c r="UWE21" s="396"/>
      <c r="UWF21" s="396"/>
      <c r="UWG21" s="396"/>
      <c r="UWH21" s="396"/>
      <c r="UWI21" s="396"/>
      <c r="UWJ21" s="396"/>
      <c r="UWK21" s="396"/>
      <c r="UWL21" s="396"/>
      <c r="UWM21" s="396"/>
      <c r="UWN21" s="396"/>
      <c r="UWO21" s="396"/>
      <c r="UWP21" s="396"/>
      <c r="UWQ21" s="396"/>
      <c r="UWR21" s="396"/>
      <c r="UWS21" s="396"/>
      <c r="UWT21" s="396"/>
      <c r="UWU21" s="396"/>
      <c r="UWV21" s="396"/>
      <c r="UWW21" s="396"/>
      <c r="UWX21" s="396"/>
      <c r="UWY21" s="396"/>
      <c r="UWZ21" s="396"/>
      <c r="UXA21" s="396"/>
      <c r="UXB21" s="396"/>
      <c r="UXC21" s="396"/>
      <c r="UXD21" s="396"/>
      <c r="UXE21" s="396"/>
      <c r="UXF21" s="396"/>
      <c r="UXG21" s="396"/>
      <c r="UXH21" s="396"/>
      <c r="UXI21" s="396"/>
      <c r="UXJ21" s="396"/>
      <c r="UXK21" s="396"/>
      <c r="UXL21" s="396"/>
      <c r="UXM21" s="396"/>
      <c r="UXN21" s="396"/>
      <c r="UXO21" s="396"/>
      <c r="UXP21" s="396"/>
      <c r="UXQ21" s="396"/>
      <c r="UXR21" s="396"/>
      <c r="UXS21" s="396"/>
      <c r="UXT21" s="396"/>
      <c r="UXU21" s="396"/>
      <c r="UXV21" s="396"/>
      <c r="UXW21" s="396"/>
      <c r="UXX21" s="396"/>
      <c r="UXY21" s="396"/>
      <c r="UXZ21" s="396"/>
      <c r="UYA21" s="396"/>
      <c r="UYB21" s="396"/>
      <c r="UYC21" s="396"/>
      <c r="UYD21" s="396"/>
      <c r="UYE21" s="396"/>
      <c r="UYF21" s="396"/>
      <c r="UYG21" s="396"/>
      <c r="UYH21" s="396"/>
      <c r="UYI21" s="396"/>
      <c r="UYJ21" s="396"/>
      <c r="UYK21" s="396"/>
      <c r="UYL21" s="396"/>
      <c r="UYM21" s="396"/>
      <c r="UYN21" s="396"/>
      <c r="UYO21" s="396"/>
      <c r="UYP21" s="396"/>
      <c r="UYQ21" s="396"/>
      <c r="UYR21" s="396"/>
      <c r="UYS21" s="396"/>
      <c r="UYT21" s="396"/>
      <c r="UYU21" s="396"/>
      <c r="UYV21" s="396"/>
      <c r="UYW21" s="396"/>
      <c r="UYX21" s="396"/>
      <c r="UYY21" s="396"/>
      <c r="UYZ21" s="396"/>
      <c r="UZA21" s="396"/>
      <c r="UZB21" s="396"/>
      <c r="UZC21" s="396"/>
      <c r="UZD21" s="396"/>
      <c r="UZE21" s="396"/>
      <c r="UZF21" s="396"/>
      <c r="UZG21" s="396"/>
      <c r="UZH21" s="396"/>
      <c r="UZI21" s="396"/>
      <c r="UZJ21" s="396"/>
      <c r="UZK21" s="396"/>
      <c r="UZL21" s="396"/>
      <c r="UZM21" s="396"/>
      <c r="UZN21" s="396"/>
      <c r="UZO21" s="396"/>
      <c r="UZP21" s="396"/>
      <c r="UZQ21" s="396"/>
      <c r="UZR21" s="396"/>
      <c r="UZS21" s="396"/>
      <c r="UZT21" s="396"/>
      <c r="UZU21" s="396"/>
      <c r="UZV21" s="396"/>
      <c r="UZW21" s="396"/>
      <c r="UZX21" s="396"/>
      <c r="UZY21" s="396"/>
      <c r="UZZ21" s="396"/>
      <c r="VAA21" s="396"/>
      <c r="VAB21" s="396"/>
      <c r="VAC21" s="396"/>
      <c r="VAD21" s="396"/>
      <c r="VAE21" s="396"/>
      <c r="VAF21" s="396"/>
      <c r="VAG21" s="396"/>
      <c r="VAH21" s="396"/>
      <c r="VAI21" s="396"/>
      <c r="VAJ21" s="396"/>
      <c r="VAK21" s="396"/>
      <c r="VAL21" s="396"/>
      <c r="VAM21" s="396"/>
      <c r="VAN21" s="396"/>
      <c r="VAO21" s="396"/>
      <c r="VAP21" s="396"/>
      <c r="VAQ21" s="396"/>
      <c r="VAR21" s="396"/>
      <c r="VAS21" s="396"/>
      <c r="VAT21" s="396"/>
      <c r="VAU21" s="396"/>
      <c r="VAV21" s="396"/>
      <c r="VAW21" s="396"/>
      <c r="VAX21" s="396"/>
      <c r="VAY21" s="396"/>
      <c r="VAZ21" s="396"/>
      <c r="VBA21" s="396"/>
      <c r="VBB21" s="396"/>
      <c r="VBC21" s="396"/>
      <c r="VBD21" s="396"/>
      <c r="VBE21" s="396"/>
      <c r="VBF21" s="396"/>
      <c r="VBG21" s="396"/>
      <c r="VBH21" s="396"/>
      <c r="VBI21" s="396"/>
      <c r="VBJ21" s="396"/>
      <c r="VBK21" s="396"/>
      <c r="VBL21" s="396"/>
      <c r="VBM21" s="396"/>
      <c r="VBN21" s="396"/>
      <c r="VBO21" s="396"/>
      <c r="VBP21" s="396"/>
      <c r="VBQ21" s="396"/>
      <c r="VBR21" s="396"/>
      <c r="VBS21" s="396"/>
      <c r="VBT21" s="396"/>
      <c r="VBU21" s="396"/>
      <c r="VBV21" s="396"/>
      <c r="VBW21" s="396"/>
      <c r="VBX21" s="396"/>
      <c r="VBY21" s="396"/>
      <c r="VBZ21" s="396"/>
      <c r="VCA21" s="396"/>
      <c r="VCB21" s="396"/>
      <c r="VCC21" s="396"/>
      <c r="VCD21" s="396"/>
      <c r="VCE21" s="396"/>
      <c r="VCF21" s="396"/>
      <c r="VCG21" s="396"/>
      <c r="VCH21" s="396"/>
      <c r="VCI21" s="396"/>
      <c r="VCJ21" s="396"/>
      <c r="VCK21" s="396"/>
      <c r="VCL21" s="396"/>
      <c r="VCM21" s="396"/>
      <c r="VCN21" s="396"/>
      <c r="VCO21" s="396"/>
      <c r="VCP21" s="396"/>
      <c r="VCQ21" s="396"/>
      <c r="VCR21" s="396"/>
      <c r="VCS21" s="396"/>
      <c r="VCT21" s="396"/>
      <c r="VCU21" s="396"/>
      <c r="VCV21" s="396"/>
      <c r="VCW21" s="396"/>
      <c r="VCX21" s="396"/>
      <c r="VCY21" s="396"/>
      <c r="VCZ21" s="396"/>
      <c r="VDA21" s="396"/>
      <c r="VDB21" s="396"/>
      <c r="VDC21" s="396"/>
      <c r="VDD21" s="396"/>
      <c r="VDE21" s="396"/>
      <c r="VDF21" s="396"/>
      <c r="VDG21" s="396"/>
      <c r="VDH21" s="396"/>
      <c r="VDI21" s="396"/>
      <c r="VDJ21" s="396"/>
      <c r="VDK21" s="396"/>
      <c r="VDL21" s="396"/>
      <c r="VDM21" s="396"/>
      <c r="VDN21" s="396"/>
      <c r="VDO21" s="396"/>
      <c r="VDP21" s="396"/>
      <c r="VDQ21" s="396"/>
      <c r="VDR21" s="396"/>
      <c r="VDS21" s="396"/>
      <c r="VDT21" s="396"/>
      <c r="VDU21" s="396"/>
      <c r="VDV21" s="396"/>
      <c r="VDW21" s="396"/>
      <c r="VDX21" s="396"/>
      <c r="VDY21" s="396"/>
      <c r="VDZ21" s="396"/>
      <c r="VEA21" s="396"/>
      <c r="VEB21" s="396"/>
      <c r="VEC21" s="396"/>
      <c r="VED21" s="396"/>
      <c r="VEE21" s="396"/>
      <c r="VEF21" s="396"/>
      <c r="VEG21" s="396"/>
      <c r="VEH21" s="396"/>
      <c r="VEI21" s="396"/>
      <c r="VEJ21" s="396"/>
      <c r="VEK21" s="396"/>
      <c r="VEL21" s="396"/>
      <c r="VEM21" s="396"/>
      <c r="VEN21" s="396"/>
      <c r="VEO21" s="396"/>
      <c r="VEP21" s="396"/>
      <c r="VEQ21" s="396"/>
      <c r="VER21" s="396"/>
      <c r="VES21" s="396"/>
      <c r="VET21" s="396"/>
      <c r="VEU21" s="396"/>
      <c r="VEV21" s="396"/>
      <c r="VEW21" s="396"/>
      <c r="VEX21" s="396"/>
      <c r="VEY21" s="396"/>
      <c r="VEZ21" s="396"/>
      <c r="VFA21" s="396"/>
      <c r="VFB21" s="396"/>
      <c r="VFC21" s="396"/>
      <c r="VFD21" s="396"/>
      <c r="VFE21" s="396"/>
      <c r="VFF21" s="396"/>
      <c r="VFG21" s="396"/>
      <c r="VFH21" s="396"/>
      <c r="VFI21" s="396"/>
      <c r="VFJ21" s="396"/>
      <c r="VFK21" s="396"/>
      <c r="VFL21" s="396"/>
      <c r="VFM21" s="396"/>
      <c r="VFN21" s="396"/>
      <c r="VFO21" s="396"/>
      <c r="VFP21" s="396"/>
      <c r="VFQ21" s="396"/>
      <c r="VFR21" s="396"/>
      <c r="VFS21" s="396"/>
      <c r="VFT21" s="396"/>
      <c r="VFU21" s="396"/>
      <c r="VFV21" s="396"/>
      <c r="VFW21" s="396"/>
      <c r="VFX21" s="396"/>
      <c r="VFY21" s="396"/>
      <c r="VFZ21" s="396"/>
      <c r="VGA21" s="396"/>
      <c r="VGB21" s="396"/>
      <c r="VGC21" s="396"/>
      <c r="VGD21" s="396"/>
      <c r="VGE21" s="396"/>
      <c r="VGF21" s="396"/>
      <c r="VGG21" s="396"/>
      <c r="VGH21" s="396"/>
      <c r="VGI21" s="396"/>
      <c r="VGJ21" s="396"/>
      <c r="VGK21" s="396"/>
      <c r="VGL21" s="396"/>
      <c r="VGM21" s="396"/>
      <c r="VGN21" s="396"/>
      <c r="VGO21" s="396"/>
      <c r="VGP21" s="396"/>
      <c r="VGQ21" s="396"/>
      <c r="VGR21" s="396"/>
      <c r="VGS21" s="396"/>
      <c r="VGT21" s="396"/>
      <c r="VGU21" s="396"/>
      <c r="VGV21" s="396"/>
      <c r="VGW21" s="396"/>
      <c r="VGX21" s="396"/>
      <c r="VGY21" s="396"/>
      <c r="VGZ21" s="396"/>
      <c r="VHA21" s="396"/>
      <c r="VHB21" s="396"/>
      <c r="VHC21" s="396"/>
      <c r="VHD21" s="396"/>
      <c r="VHE21" s="396"/>
      <c r="VHF21" s="396"/>
      <c r="VHG21" s="396"/>
      <c r="VHH21" s="396"/>
      <c r="VHI21" s="396"/>
      <c r="VHJ21" s="396"/>
      <c r="VHK21" s="396"/>
      <c r="VHL21" s="396"/>
      <c r="VHM21" s="396"/>
      <c r="VHN21" s="396"/>
      <c r="VHO21" s="396"/>
      <c r="VHP21" s="396"/>
      <c r="VHQ21" s="396"/>
      <c r="VHR21" s="396"/>
      <c r="VHS21" s="396"/>
      <c r="VHT21" s="396"/>
      <c r="VHU21" s="396"/>
      <c r="VHV21" s="396"/>
      <c r="VHW21" s="396"/>
      <c r="VHX21" s="396"/>
      <c r="VHY21" s="396"/>
      <c r="VHZ21" s="396"/>
      <c r="VIA21" s="396"/>
      <c r="VIB21" s="396"/>
      <c r="VIC21" s="396"/>
      <c r="VID21" s="396"/>
      <c r="VIE21" s="396"/>
      <c r="VIF21" s="396"/>
      <c r="VIG21" s="396"/>
      <c r="VIH21" s="396"/>
      <c r="VII21" s="396"/>
      <c r="VIJ21" s="396"/>
      <c r="VIK21" s="396"/>
      <c r="VIL21" s="396"/>
      <c r="VIM21" s="396"/>
      <c r="VIN21" s="396"/>
      <c r="VIO21" s="396"/>
      <c r="VIP21" s="396"/>
      <c r="VIQ21" s="396"/>
      <c r="VIR21" s="396"/>
      <c r="VIS21" s="396"/>
      <c r="VIT21" s="396"/>
      <c r="VIU21" s="396"/>
      <c r="VIV21" s="396"/>
      <c r="VIW21" s="396"/>
      <c r="VIX21" s="396"/>
      <c r="VIY21" s="396"/>
      <c r="VIZ21" s="396"/>
      <c r="VJA21" s="396"/>
      <c r="VJB21" s="396"/>
      <c r="VJC21" s="396"/>
      <c r="VJD21" s="396"/>
      <c r="VJE21" s="396"/>
      <c r="VJF21" s="396"/>
      <c r="VJG21" s="396"/>
      <c r="VJH21" s="396"/>
      <c r="VJI21" s="396"/>
      <c r="VJJ21" s="396"/>
      <c r="VJK21" s="396"/>
      <c r="VJL21" s="396"/>
      <c r="VJM21" s="396"/>
      <c r="VJN21" s="396"/>
      <c r="VJO21" s="396"/>
      <c r="VJP21" s="396"/>
      <c r="VJQ21" s="396"/>
      <c r="VJR21" s="396"/>
      <c r="VJS21" s="396"/>
      <c r="VJT21" s="396"/>
      <c r="VJU21" s="396"/>
      <c r="VJV21" s="396"/>
      <c r="VJW21" s="396"/>
      <c r="VJX21" s="396"/>
      <c r="VJY21" s="396"/>
      <c r="VJZ21" s="396"/>
      <c r="VKA21" s="396"/>
      <c r="VKB21" s="396"/>
      <c r="VKC21" s="396"/>
      <c r="VKD21" s="396"/>
      <c r="VKE21" s="396"/>
      <c r="VKF21" s="396"/>
      <c r="VKG21" s="396"/>
      <c r="VKH21" s="396"/>
      <c r="VKI21" s="396"/>
      <c r="VKJ21" s="396"/>
      <c r="VKK21" s="396"/>
      <c r="VKL21" s="396"/>
      <c r="VKM21" s="396"/>
      <c r="VKN21" s="396"/>
      <c r="VKO21" s="396"/>
      <c r="VKP21" s="396"/>
      <c r="VKQ21" s="396"/>
      <c r="VKR21" s="396"/>
      <c r="VKS21" s="396"/>
      <c r="VKT21" s="396"/>
      <c r="VKU21" s="396"/>
      <c r="VKV21" s="396"/>
      <c r="VKW21" s="396"/>
      <c r="VKX21" s="396"/>
      <c r="VKY21" s="396"/>
      <c r="VKZ21" s="396"/>
      <c r="VLA21" s="396"/>
      <c r="VLB21" s="396"/>
      <c r="VLC21" s="396"/>
      <c r="VLD21" s="396"/>
      <c r="VLE21" s="396"/>
      <c r="VLF21" s="396"/>
      <c r="VLG21" s="396"/>
      <c r="VLH21" s="396"/>
      <c r="VLI21" s="396"/>
      <c r="VLJ21" s="396"/>
      <c r="VLK21" s="396"/>
      <c r="VLL21" s="396"/>
      <c r="VLM21" s="396"/>
      <c r="VLN21" s="396"/>
      <c r="VLO21" s="396"/>
      <c r="VLP21" s="396"/>
      <c r="VLQ21" s="396"/>
      <c r="VLR21" s="396"/>
      <c r="VLS21" s="396"/>
      <c r="VLT21" s="396"/>
      <c r="VLU21" s="396"/>
      <c r="VLV21" s="396"/>
      <c r="VLW21" s="396"/>
      <c r="VLX21" s="396"/>
      <c r="VLY21" s="396"/>
      <c r="VLZ21" s="396"/>
      <c r="VMA21" s="396"/>
      <c r="VMB21" s="396"/>
      <c r="VMC21" s="396"/>
      <c r="VMD21" s="396"/>
      <c r="VME21" s="396"/>
      <c r="VMF21" s="396"/>
      <c r="VMG21" s="396"/>
      <c r="VMH21" s="396"/>
      <c r="VMI21" s="396"/>
      <c r="VMJ21" s="396"/>
      <c r="VMK21" s="396"/>
      <c r="VML21" s="396"/>
      <c r="VMM21" s="396"/>
      <c r="VMN21" s="396"/>
      <c r="VMO21" s="396"/>
      <c r="VMP21" s="396"/>
      <c r="VMQ21" s="396"/>
      <c r="VMR21" s="396"/>
      <c r="VMS21" s="396"/>
      <c r="VMT21" s="396"/>
      <c r="VMU21" s="396"/>
      <c r="VMV21" s="396"/>
      <c r="VMW21" s="396"/>
      <c r="VMX21" s="396"/>
      <c r="VMY21" s="396"/>
      <c r="VMZ21" s="396"/>
      <c r="VNA21" s="396"/>
      <c r="VNB21" s="396"/>
      <c r="VNC21" s="396"/>
      <c r="VND21" s="396"/>
      <c r="VNE21" s="396"/>
      <c r="VNF21" s="396"/>
      <c r="VNG21" s="396"/>
      <c r="VNH21" s="396"/>
      <c r="VNI21" s="396"/>
      <c r="VNJ21" s="396"/>
      <c r="VNK21" s="396"/>
      <c r="VNL21" s="396"/>
      <c r="VNM21" s="396"/>
      <c r="VNN21" s="396"/>
      <c r="VNO21" s="396"/>
      <c r="VNP21" s="396"/>
      <c r="VNQ21" s="396"/>
      <c r="VNR21" s="396"/>
      <c r="VNS21" s="396"/>
      <c r="VNT21" s="396"/>
      <c r="VNU21" s="396"/>
      <c r="VNV21" s="396"/>
      <c r="VNW21" s="396"/>
      <c r="VNX21" s="396"/>
      <c r="VNY21" s="396"/>
      <c r="VNZ21" s="396"/>
      <c r="VOA21" s="396"/>
      <c r="VOB21" s="396"/>
      <c r="VOC21" s="396"/>
      <c r="VOD21" s="396"/>
      <c r="VOE21" s="396"/>
      <c r="VOF21" s="396"/>
      <c r="VOG21" s="396"/>
      <c r="VOH21" s="396"/>
      <c r="VOI21" s="396"/>
      <c r="VOJ21" s="396"/>
      <c r="VOK21" s="396"/>
      <c r="VOL21" s="396"/>
      <c r="VOM21" s="396"/>
      <c r="VON21" s="396"/>
      <c r="VOO21" s="396"/>
      <c r="VOP21" s="396"/>
      <c r="VOQ21" s="396"/>
      <c r="VOR21" s="396"/>
      <c r="VOS21" s="396"/>
      <c r="VOT21" s="396"/>
      <c r="VOU21" s="396"/>
      <c r="VOV21" s="396"/>
      <c r="VOW21" s="396"/>
      <c r="VOX21" s="396"/>
      <c r="VOY21" s="396"/>
      <c r="VOZ21" s="396"/>
      <c r="VPA21" s="396"/>
      <c r="VPB21" s="396"/>
      <c r="VPC21" s="396"/>
      <c r="VPD21" s="396"/>
      <c r="VPE21" s="396"/>
      <c r="VPF21" s="396"/>
      <c r="VPG21" s="396"/>
      <c r="VPH21" s="396"/>
      <c r="VPI21" s="396"/>
      <c r="VPJ21" s="396"/>
      <c r="VPK21" s="396"/>
      <c r="VPL21" s="396"/>
      <c r="VPM21" s="396"/>
      <c r="VPN21" s="396"/>
      <c r="VPO21" s="396"/>
      <c r="VPP21" s="396"/>
      <c r="VPQ21" s="396"/>
      <c r="VPR21" s="396"/>
      <c r="VPS21" s="396"/>
      <c r="VPT21" s="396"/>
      <c r="VPU21" s="396"/>
      <c r="VPV21" s="396"/>
      <c r="VPW21" s="396"/>
      <c r="VPX21" s="396"/>
      <c r="VPY21" s="396"/>
      <c r="VPZ21" s="396"/>
      <c r="VQA21" s="396"/>
      <c r="VQB21" s="396"/>
      <c r="VQC21" s="396"/>
      <c r="VQD21" s="396"/>
      <c r="VQE21" s="396"/>
      <c r="VQF21" s="396"/>
      <c r="VQG21" s="396"/>
      <c r="VQH21" s="396"/>
      <c r="VQI21" s="396"/>
      <c r="VQJ21" s="396"/>
      <c r="VQK21" s="396"/>
      <c r="VQL21" s="396"/>
      <c r="VQM21" s="396"/>
      <c r="VQN21" s="396"/>
      <c r="VQO21" s="396"/>
      <c r="VQP21" s="396"/>
      <c r="VQQ21" s="396"/>
      <c r="VQR21" s="396"/>
      <c r="VQS21" s="396"/>
      <c r="VQT21" s="396"/>
      <c r="VQU21" s="396"/>
      <c r="VQV21" s="396"/>
      <c r="VQW21" s="396"/>
      <c r="VQX21" s="396"/>
      <c r="VQY21" s="396"/>
      <c r="VQZ21" s="396"/>
      <c r="VRA21" s="396"/>
      <c r="VRB21" s="396"/>
      <c r="VRC21" s="396"/>
      <c r="VRD21" s="396"/>
      <c r="VRE21" s="396"/>
      <c r="VRF21" s="396"/>
      <c r="VRG21" s="396"/>
      <c r="VRH21" s="396"/>
      <c r="VRI21" s="396"/>
      <c r="VRJ21" s="396"/>
      <c r="VRK21" s="396"/>
      <c r="VRL21" s="396"/>
      <c r="VRM21" s="396"/>
      <c r="VRN21" s="396"/>
      <c r="VRO21" s="396"/>
      <c r="VRP21" s="396"/>
      <c r="VRQ21" s="396"/>
      <c r="VRR21" s="396"/>
      <c r="VRS21" s="396"/>
      <c r="VRT21" s="396"/>
      <c r="VRU21" s="396"/>
      <c r="VRV21" s="396"/>
      <c r="VRW21" s="396"/>
      <c r="VRX21" s="396"/>
      <c r="VRY21" s="396"/>
      <c r="VRZ21" s="396"/>
      <c r="VSA21" s="396"/>
      <c r="VSB21" s="396"/>
      <c r="VSC21" s="396"/>
      <c r="VSD21" s="396"/>
      <c r="VSE21" s="396"/>
      <c r="VSF21" s="396"/>
      <c r="VSG21" s="396"/>
      <c r="VSH21" s="396"/>
      <c r="VSI21" s="396"/>
      <c r="VSJ21" s="396"/>
      <c r="VSK21" s="396"/>
      <c r="VSL21" s="396"/>
      <c r="VSM21" s="396"/>
      <c r="VSN21" s="396"/>
      <c r="VSO21" s="396"/>
      <c r="VSP21" s="396"/>
      <c r="VSQ21" s="396"/>
      <c r="VSR21" s="396"/>
      <c r="VSS21" s="396"/>
      <c r="VST21" s="396"/>
      <c r="VSU21" s="396"/>
      <c r="VSV21" s="396"/>
      <c r="VSW21" s="396"/>
      <c r="VSX21" s="396"/>
      <c r="VSY21" s="396"/>
      <c r="VSZ21" s="396"/>
      <c r="VTA21" s="396"/>
      <c r="VTB21" s="396"/>
      <c r="VTC21" s="396"/>
      <c r="VTD21" s="396"/>
      <c r="VTE21" s="396"/>
      <c r="VTF21" s="396"/>
      <c r="VTG21" s="396"/>
      <c r="VTH21" s="396"/>
      <c r="VTI21" s="396"/>
      <c r="VTJ21" s="396"/>
      <c r="VTK21" s="396"/>
      <c r="VTL21" s="396"/>
      <c r="VTM21" s="396"/>
      <c r="VTN21" s="396"/>
      <c r="VTO21" s="396"/>
      <c r="VTP21" s="396"/>
      <c r="VTQ21" s="396"/>
      <c r="VTR21" s="396"/>
      <c r="VTS21" s="396"/>
      <c r="VTT21" s="396"/>
      <c r="VTU21" s="396"/>
      <c r="VTV21" s="396"/>
      <c r="VTW21" s="396"/>
      <c r="VTX21" s="396"/>
      <c r="VTY21" s="396"/>
      <c r="VTZ21" s="396"/>
      <c r="VUA21" s="396"/>
      <c r="VUB21" s="396"/>
      <c r="VUC21" s="396"/>
      <c r="VUD21" s="396"/>
      <c r="VUE21" s="396"/>
      <c r="VUF21" s="396"/>
      <c r="VUG21" s="396"/>
      <c r="VUH21" s="396"/>
      <c r="VUI21" s="396"/>
      <c r="VUJ21" s="396"/>
      <c r="VUK21" s="396"/>
      <c r="VUL21" s="396"/>
      <c r="VUM21" s="396"/>
      <c r="VUN21" s="396"/>
      <c r="VUO21" s="396"/>
      <c r="VUP21" s="396"/>
      <c r="VUQ21" s="396"/>
      <c r="VUR21" s="396"/>
      <c r="VUS21" s="396"/>
      <c r="VUT21" s="396"/>
      <c r="VUU21" s="396"/>
      <c r="VUV21" s="396"/>
      <c r="VUW21" s="396"/>
      <c r="VUX21" s="396"/>
      <c r="VUY21" s="396"/>
      <c r="VUZ21" s="396"/>
      <c r="VVA21" s="396"/>
      <c r="VVB21" s="396"/>
      <c r="VVC21" s="396"/>
      <c r="VVD21" s="396"/>
      <c r="VVE21" s="396"/>
      <c r="VVF21" s="396"/>
      <c r="VVG21" s="396"/>
      <c r="VVH21" s="396"/>
      <c r="VVI21" s="396"/>
      <c r="VVJ21" s="396"/>
      <c r="VVK21" s="396"/>
      <c r="VVL21" s="396"/>
      <c r="VVM21" s="396"/>
      <c r="VVN21" s="396"/>
      <c r="VVO21" s="396"/>
      <c r="VVP21" s="396"/>
      <c r="VVQ21" s="396"/>
      <c r="VVR21" s="396"/>
      <c r="VVS21" s="396"/>
      <c r="VVT21" s="396"/>
      <c r="VVU21" s="396"/>
      <c r="VVV21" s="396"/>
      <c r="VVW21" s="396"/>
      <c r="VVX21" s="396"/>
      <c r="VVY21" s="396"/>
      <c r="VVZ21" s="396"/>
      <c r="VWA21" s="396"/>
      <c r="VWB21" s="396"/>
      <c r="VWC21" s="396"/>
      <c r="VWD21" s="396"/>
      <c r="VWE21" s="396"/>
      <c r="VWF21" s="396"/>
      <c r="VWG21" s="396"/>
      <c r="VWH21" s="396"/>
      <c r="VWI21" s="396"/>
      <c r="VWJ21" s="396"/>
      <c r="VWK21" s="396"/>
      <c r="VWL21" s="396"/>
      <c r="VWM21" s="396"/>
      <c r="VWN21" s="396"/>
      <c r="VWO21" s="396"/>
      <c r="VWP21" s="396"/>
      <c r="VWQ21" s="396"/>
      <c r="VWR21" s="396"/>
      <c r="VWS21" s="396"/>
      <c r="VWT21" s="396"/>
      <c r="VWU21" s="396"/>
      <c r="VWV21" s="396"/>
      <c r="VWW21" s="396"/>
      <c r="VWX21" s="396"/>
      <c r="VWY21" s="396"/>
      <c r="VWZ21" s="396"/>
      <c r="VXA21" s="396"/>
      <c r="VXB21" s="396"/>
      <c r="VXC21" s="396"/>
      <c r="VXD21" s="396"/>
      <c r="VXE21" s="396"/>
      <c r="VXF21" s="396"/>
      <c r="VXG21" s="396"/>
      <c r="VXH21" s="396"/>
      <c r="VXI21" s="396"/>
      <c r="VXJ21" s="396"/>
      <c r="VXK21" s="396"/>
      <c r="VXL21" s="396"/>
      <c r="VXM21" s="396"/>
      <c r="VXN21" s="396"/>
      <c r="VXO21" s="396"/>
      <c r="VXP21" s="396"/>
      <c r="VXQ21" s="396"/>
      <c r="VXR21" s="396"/>
      <c r="VXS21" s="396"/>
      <c r="VXT21" s="396"/>
      <c r="VXU21" s="396"/>
      <c r="VXV21" s="396"/>
      <c r="VXW21" s="396"/>
      <c r="VXX21" s="396"/>
      <c r="VXY21" s="396"/>
      <c r="VXZ21" s="396"/>
      <c r="VYA21" s="396"/>
      <c r="VYB21" s="396"/>
      <c r="VYC21" s="396"/>
      <c r="VYD21" s="396"/>
      <c r="VYE21" s="396"/>
      <c r="VYF21" s="396"/>
      <c r="VYG21" s="396"/>
      <c r="VYH21" s="396"/>
      <c r="VYI21" s="396"/>
      <c r="VYJ21" s="396"/>
      <c r="VYK21" s="396"/>
      <c r="VYL21" s="396"/>
      <c r="VYM21" s="396"/>
      <c r="VYN21" s="396"/>
      <c r="VYO21" s="396"/>
      <c r="VYP21" s="396"/>
      <c r="VYQ21" s="396"/>
      <c r="VYR21" s="396"/>
      <c r="VYS21" s="396"/>
      <c r="VYT21" s="396"/>
      <c r="VYU21" s="396"/>
      <c r="VYV21" s="396"/>
      <c r="VYW21" s="396"/>
      <c r="VYX21" s="396"/>
      <c r="VYY21" s="396"/>
      <c r="VYZ21" s="396"/>
      <c r="VZA21" s="396"/>
      <c r="VZB21" s="396"/>
      <c r="VZC21" s="396"/>
      <c r="VZD21" s="396"/>
      <c r="VZE21" s="396"/>
      <c r="VZF21" s="396"/>
      <c r="VZG21" s="396"/>
      <c r="VZH21" s="396"/>
      <c r="VZI21" s="396"/>
      <c r="VZJ21" s="396"/>
      <c r="VZK21" s="396"/>
      <c r="VZL21" s="396"/>
      <c r="VZM21" s="396"/>
      <c r="VZN21" s="396"/>
      <c r="VZO21" s="396"/>
      <c r="VZP21" s="396"/>
      <c r="VZQ21" s="396"/>
      <c r="VZR21" s="396"/>
      <c r="VZS21" s="396"/>
      <c r="VZT21" s="396"/>
      <c r="VZU21" s="396"/>
      <c r="VZV21" s="396"/>
      <c r="VZW21" s="396"/>
      <c r="VZX21" s="396"/>
      <c r="VZY21" s="396"/>
      <c r="VZZ21" s="396"/>
      <c r="WAA21" s="396"/>
      <c r="WAB21" s="396"/>
      <c r="WAC21" s="396"/>
      <c r="WAD21" s="396"/>
      <c r="WAE21" s="396"/>
      <c r="WAF21" s="396"/>
      <c r="WAG21" s="396"/>
      <c r="WAH21" s="396"/>
      <c r="WAI21" s="396"/>
      <c r="WAJ21" s="396"/>
      <c r="WAK21" s="396"/>
      <c r="WAL21" s="396"/>
      <c r="WAM21" s="396"/>
      <c r="WAN21" s="396"/>
      <c r="WAO21" s="396"/>
      <c r="WAP21" s="396"/>
      <c r="WAQ21" s="396"/>
      <c r="WAR21" s="396"/>
      <c r="WAS21" s="396"/>
      <c r="WAT21" s="396"/>
      <c r="WAU21" s="396"/>
      <c r="WAV21" s="396"/>
      <c r="WAW21" s="396"/>
      <c r="WAX21" s="396"/>
      <c r="WAY21" s="396"/>
      <c r="WAZ21" s="396"/>
      <c r="WBA21" s="396"/>
      <c r="WBB21" s="396"/>
      <c r="WBC21" s="396"/>
      <c r="WBD21" s="396"/>
      <c r="WBE21" s="396"/>
      <c r="WBF21" s="396"/>
      <c r="WBG21" s="396"/>
      <c r="WBH21" s="396"/>
      <c r="WBI21" s="396"/>
      <c r="WBJ21" s="396"/>
      <c r="WBK21" s="396"/>
      <c r="WBL21" s="396"/>
      <c r="WBM21" s="396"/>
      <c r="WBN21" s="396"/>
      <c r="WBO21" s="396"/>
      <c r="WBP21" s="396"/>
      <c r="WBQ21" s="396"/>
      <c r="WBR21" s="396"/>
      <c r="WBS21" s="396"/>
      <c r="WBT21" s="396"/>
      <c r="WBU21" s="396"/>
      <c r="WBV21" s="396"/>
      <c r="WBW21" s="396"/>
      <c r="WBX21" s="396"/>
      <c r="WBY21" s="396"/>
      <c r="WBZ21" s="396"/>
      <c r="WCA21" s="396"/>
      <c r="WCB21" s="396"/>
      <c r="WCC21" s="396"/>
      <c r="WCD21" s="396"/>
      <c r="WCE21" s="396"/>
      <c r="WCF21" s="396"/>
      <c r="WCG21" s="396"/>
      <c r="WCH21" s="396"/>
      <c r="WCI21" s="396"/>
      <c r="WCJ21" s="396"/>
      <c r="WCK21" s="396"/>
      <c r="WCL21" s="396"/>
      <c r="WCM21" s="396"/>
      <c r="WCN21" s="396"/>
      <c r="WCO21" s="396"/>
      <c r="WCP21" s="396"/>
      <c r="WCQ21" s="396"/>
      <c r="WCR21" s="396"/>
      <c r="WCS21" s="396"/>
      <c r="WCT21" s="396"/>
      <c r="WCU21" s="396"/>
      <c r="WCV21" s="396"/>
      <c r="WCW21" s="396"/>
      <c r="WCX21" s="396"/>
      <c r="WCY21" s="396"/>
      <c r="WCZ21" s="396"/>
      <c r="WDA21" s="396"/>
      <c r="WDB21" s="396"/>
      <c r="WDC21" s="396"/>
      <c r="WDD21" s="396"/>
      <c r="WDE21" s="396"/>
      <c r="WDF21" s="396"/>
      <c r="WDG21" s="396"/>
      <c r="WDH21" s="396"/>
      <c r="WDI21" s="396"/>
      <c r="WDJ21" s="396"/>
      <c r="WDK21" s="396"/>
      <c r="WDL21" s="396"/>
      <c r="WDM21" s="396"/>
      <c r="WDN21" s="396"/>
      <c r="WDO21" s="396"/>
      <c r="WDP21" s="396"/>
      <c r="WDQ21" s="396"/>
      <c r="WDR21" s="396"/>
      <c r="WDS21" s="396"/>
      <c r="WDT21" s="396"/>
      <c r="WDU21" s="396"/>
      <c r="WDV21" s="396"/>
      <c r="WDW21" s="396"/>
      <c r="WDX21" s="396"/>
      <c r="WDY21" s="396"/>
      <c r="WDZ21" s="396"/>
      <c r="WEA21" s="396"/>
      <c r="WEB21" s="396"/>
      <c r="WEC21" s="396"/>
      <c r="WED21" s="396"/>
      <c r="WEE21" s="396"/>
      <c r="WEF21" s="396"/>
      <c r="WEG21" s="396"/>
      <c r="WEH21" s="396"/>
      <c r="WEI21" s="396"/>
      <c r="WEJ21" s="396"/>
      <c r="WEK21" s="396"/>
      <c r="WEL21" s="396"/>
      <c r="WEM21" s="396"/>
      <c r="WEN21" s="396"/>
      <c r="WEO21" s="396"/>
      <c r="WEP21" s="396"/>
      <c r="WEQ21" s="396"/>
      <c r="WER21" s="396"/>
      <c r="WES21" s="396"/>
      <c r="WET21" s="396"/>
      <c r="WEU21" s="396"/>
      <c r="WEV21" s="396"/>
      <c r="WEW21" s="396"/>
      <c r="WEX21" s="396"/>
      <c r="WEY21" s="396"/>
      <c r="WEZ21" s="396"/>
      <c r="WFA21" s="396"/>
      <c r="WFB21" s="396"/>
      <c r="WFC21" s="396"/>
      <c r="WFD21" s="396"/>
      <c r="WFE21" s="396"/>
      <c r="WFF21" s="396"/>
      <c r="WFG21" s="396"/>
      <c r="WFH21" s="396"/>
      <c r="WFI21" s="396"/>
      <c r="WFJ21" s="396"/>
      <c r="WFK21" s="396"/>
      <c r="WFL21" s="396"/>
      <c r="WFM21" s="396"/>
      <c r="WFN21" s="396"/>
      <c r="WFO21" s="396"/>
      <c r="WFP21" s="396"/>
      <c r="WFQ21" s="396"/>
      <c r="WFR21" s="396"/>
      <c r="WFS21" s="396"/>
      <c r="WFT21" s="396"/>
      <c r="WFU21" s="396"/>
      <c r="WFV21" s="396"/>
      <c r="WFW21" s="396"/>
      <c r="WFX21" s="396"/>
      <c r="WFY21" s="396"/>
      <c r="WFZ21" s="396"/>
      <c r="WGA21" s="396"/>
      <c r="WGB21" s="396"/>
      <c r="WGC21" s="396"/>
      <c r="WGD21" s="396"/>
      <c r="WGE21" s="396"/>
      <c r="WGF21" s="396"/>
      <c r="WGG21" s="396"/>
      <c r="WGH21" s="396"/>
      <c r="WGI21" s="396"/>
      <c r="WGJ21" s="396"/>
      <c r="WGK21" s="396"/>
      <c r="WGL21" s="396"/>
      <c r="WGM21" s="396"/>
      <c r="WGN21" s="396"/>
      <c r="WGO21" s="396"/>
      <c r="WGP21" s="396"/>
      <c r="WGQ21" s="396"/>
      <c r="WGR21" s="396"/>
      <c r="WGS21" s="396"/>
      <c r="WGT21" s="396"/>
      <c r="WGU21" s="396"/>
      <c r="WGV21" s="396"/>
      <c r="WGW21" s="396"/>
      <c r="WGX21" s="396"/>
      <c r="WGY21" s="396"/>
      <c r="WGZ21" s="396"/>
      <c r="WHA21" s="396"/>
      <c r="WHB21" s="396"/>
      <c r="WHC21" s="396"/>
      <c r="WHD21" s="396"/>
      <c r="WHE21" s="396"/>
      <c r="WHF21" s="396"/>
      <c r="WHG21" s="396"/>
      <c r="WHH21" s="396"/>
      <c r="WHI21" s="396"/>
      <c r="WHJ21" s="396"/>
      <c r="WHK21" s="396"/>
      <c r="WHL21" s="396"/>
      <c r="WHM21" s="396"/>
      <c r="WHN21" s="396"/>
      <c r="WHO21" s="396"/>
      <c r="WHP21" s="396"/>
      <c r="WHQ21" s="396"/>
      <c r="WHR21" s="396"/>
      <c r="WHS21" s="396"/>
      <c r="WHT21" s="396"/>
      <c r="WHU21" s="396"/>
      <c r="WHV21" s="396"/>
      <c r="WHW21" s="396"/>
      <c r="WHX21" s="396"/>
      <c r="WHY21" s="396"/>
      <c r="WHZ21" s="396"/>
      <c r="WIA21" s="396"/>
      <c r="WIB21" s="396"/>
      <c r="WIC21" s="396"/>
      <c r="WID21" s="396"/>
      <c r="WIE21" s="396"/>
      <c r="WIF21" s="396"/>
      <c r="WIG21" s="396"/>
      <c r="WIH21" s="396"/>
      <c r="WII21" s="396"/>
      <c r="WIJ21" s="396"/>
      <c r="WIK21" s="396"/>
      <c r="WIL21" s="396"/>
      <c r="WIM21" s="396"/>
      <c r="WIN21" s="396"/>
      <c r="WIO21" s="396"/>
      <c r="WIP21" s="396"/>
      <c r="WIQ21" s="396"/>
      <c r="WIR21" s="396"/>
      <c r="WIS21" s="396"/>
      <c r="WIT21" s="396"/>
      <c r="WIU21" s="396"/>
      <c r="WIV21" s="396"/>
      <c r="WIW21" s="396"/>
      <c r="WIX21" s="396"/>
      <c r="WIY21" s="396"/>
      <c r="WIZ21" s="396"/>
      <c r="WJA21" s="396"/>
      <c r="WJB21" s="396"/>
      <c r="WJC21" s="396"/>
      <c r="WJD21" s="396"/>
      <c r="WJE21" s="396"/>
      <c r="WJF21" s="396"/>
      <c r="WJG21" s="396"/>
      <c r="WJH21" s="396"/>
      <c r="WJI21" s="396"/>
      <c r="WJJ21" s="396"/>
      <c r="WJK21" s="396"/>
      <c r="WJL21" s="396"/>
      <c r="WJM21" s="396"/>
      <c r="WJN21" s="396"/>
      <c r="WJO21" s="396"/>
      <c r="WJP21" s="396"/>
      <c r="WJQ21" s="396"/>
      <c r="WJR21" s="396"/>
      <c r="WJS21" s="396"/>
      <c r="WJT21" s="396"/>
      <c r="WJU21" s="396"/>
      <c r="WJV21" s="396"/>
      <c r="WJW21" s="396"/>
      <c r="WJX21" s="396"/>
      <c r="WJY21" s="396"/>
      <c r="WJZ21" s="396"/>
      <c r="WKA21" s="396"/>
      <c r="WKB21" s="396"/>
      <c r="WKC21" s="396"/>
      <c r="WKD21" s="396"/>
      <c r="WKE21" s="396"/>
      <c r="WKF21" s="396"/>
      <c r="WKG21" s="396"/>
      <c r="WKH21" s="396"/>
      <c r="WKI21" s="396"/>
      <c r="WKJ21" s="396"/>
      <c r="WKK21" s="396"/>
      <c r="WKL21" s="396"/>
      <c r="WKM21" s="396"/>
      <c r="WKN21" s="396"/>
      <c r="WKO21" s="396"/>
      <c r="WKP21" s="396"/>
      <c r="WKQ21" s="396"/>
      <c r="WKR21" s="396"/>
      <c r="WKS21" s="396"/>
      <c r="WKT21" s="396"/>
      <c r="WKU21" s="396"/>
      <c r="WKV21" s="396"/>
      <c r="WKW21" s="396"/>
      <c r="WKX21" s="396"/>
      <c r="WKY21" s="396"/>
      <c r="WKZ21" s="396"/>
      <c r="WLA21" s="396"/>
      <c r="WLB21" s="396"/>
      <c r="WLC21" s="396"/>
      <c r="WLD21" s="396"/>
      <c r="WLE21" s="396"/>
      <c r="WLF21" s="396"/>
      <c r="WLG21" s="396"/>
      <c r="WLH21" s="396"/>
      <c r="WLI21" s="396"/>
      <c r="WLJ21" s="396"/>
      <c r="WLK21" s="396"/>
      <c r="WLL21" s="396"/>
      <c r="WLM21" s="396"/>
      <c r="WLN21" s="396"/>
      <c r="WLO21" s="396"/>
      <c r="WLP21" s="396"/>
      <c r="WLQ21" s="396"/>
      <c r="WLR21" s="396"/>
      <c r="WLS21" s="396"/>
      <c r="WLT21" s="396"/>
      <c r="WLU21" s="396"/>
      <c r="WLV21" s="396"/>
      <c r="WLW21" s="396"/>
      <c r="WLX21" s="396"/>
      <c r="WLY21" s="396"/>
      <c r="WLZ21" s="396"/>
      <c r="WMA21" s="396"/>
      <c r="WMB21" s="396"/>
      <c r="WMC21" s="396"/>
      <c r="WMD21" s="396"/>
      <c r="WME21" s="396"/>
      <c r="WMF21" s="396"/>
      <c r="WMG21" s="396"/>
      <c r="WMH21" s="396"/>
      <c r="WMI21" s="396"/>
      <c r="WMJ21" s="396"/>
      <c r="WMK21" s="396"/>
      <c r="WML21" s="396"/>
      <c r="WMM21" s="396"/>
      <c r="WMN21" s="396"/>
      <c r="WMO21" s="396"/>
      <c r="WMP21" s="396"/>
      <c r="WMQ21" s="396"/>
      <c r="WMR21" s="396"/>
      <c r="WMS21" s="396"/>
      <c r="WMT21" s="396"/>
      <c r="WMU21" s="396"/>
      <c r="WMV21" s="396"/>
      <c r="WMW21" s="396"/>
      <c r="WMX21" s="396"/>
      <c r="WMY21" s="396"/>
      <c r="WMZ21" s="396"/>
      <c r="WNA21" s="396"/>
      <c r="WNB21" s="396"/>
      <c r="WNC21" s="396"/>
      <c r="WND21" s="396"/>
      <c r="WNE21" s="396"/>
      <c r="WNF21" s="396"/>
      <c r="WNG21" s="396"/>
      <c r="WNH21" s="396"/>
      <c r="WNI21" s="396"/>
      <c r="WNJ21" s="396"/>
      <c r="WNK21" s="396"/>
      <c r="WNL21" s="396"/>
      <c r="WNM21" s="396"/>
      <c r="WNN21" s="396"/>
      <c r="WNO21" s="396"/>
      <c r="WNP21" s="396"/>
      <c r="WNQ21" s="396"/>
      <c r="WNR21" s="396"/>
      <c r="WNS21" s="396"/>
      <c r="WNT21" s="396"/>
      <c r="WNU21" s="396"/>
      <c r="WNV21" s="396"/>
      <c r="WNW21" s="396"/>
      <c r="WNX21" s="396"/>
      <c r="WNY21" s="396"/>
      <c r="WNZ21" s="396"/>
      <c r="WOA21" s="396"/>
      <c r="WOB21" s="396"/>
      <c r="WOC21" s="396"/>
      <c r="WOD21" s="396"/>
      <c r="WOE21" s="396"/>
      <c r="WOF21" s="396"/>
      <c r="WOG21" s="396"/>
      <c r="WOH21" s="396"/>
      <c r="WOI21" s="396"/>
      <c r="WOJ21" s="396"/>
      <c r="WOK21" s="396"/>
      <c r="WOL21" s="396"/>
      <c r="WOM21" s="396"/>
      <c r="WON21" s="396"/>
      <c r="WOO21" s="396"/>
      <c r="WOP21" s="396"/>
      <c r="WOQ21" s="396"/>
      <c r="WOR21" s="396"/>
      <c r="WOS21" s="396"/>
      <c r="WOT21" s="396"/>
      <c r="WOU21" s="396"/>
      <c r="WOV21" s="396"/>
      <c r="WOW21" s="396"/>
      <c r="WOX21" s="396"/>
      <c r="WOY21" s="396"/>
      <c r="WOZ21" s="396"/>
      <c r="WPA21" s="396"/>
      <c r="WPB21" s="396"/>
      <c r="WPC21" s="396"/>
      <c r="WPD21" s="396"/>
      <c r="WPE21" s="396"/>
      <c r="WPF21" s="396"/>
      <c r="WPG21" s="396"/>
      <c r="WPH21" s="396"/>
      <c r="WPI21" s="396"/>
      <c r="WPJ21" s="396"/>
      <c r="WPK21" s="396"/>
      <c r="WPL21" s="396"/>
      <c r="WPM21" s="396"/>
      <c r="WPN21" s="396"/>
      <c r="WPO21" s="396"/>
      <c r="WPP21" s="396"/>
      <c r="WPQ21" s="396"/>
      <c r="WPR21" s="396"/>
      <c r="WPS21" s="396"/>
      <c r="WPT21" s="396"/>
      <c r="WPU21" s="396"/>
      <c r="WPV21" s="396"/>
      <c r="WPW21" s="396"/>
      <c r="WPX21" s="396"/>
      <c r="WPY21" s="396"/>
      <c r="WPZ21" s="396"/>
      <c r="WQA21" s="396"/>
      <c r="WQB21" s="396"/>
      <c r="WQC21" s="396"/>
      <c r="WQD21" s="396"/>
      <c r="WQE21" s="396"/>
      <c r="WQF21" s="396"/>
      <c r="WQG21" s="396"/>
      <c r="WQH21" s="396"/>
      <c r="WQI21" s="396"/>
      <c r="WQJ21" s="396"/>
      <c r="WQK21" s="396"/>
      <c r="WQL21" s="396"/>
      <c r="WQM21" s="396"/>
      <c r="WQN21" s="396"/>
      <c r="WQO21" s="396"/>
      <c r="WQP21" s="396"/>
      <c r="WQQ21" s="396"/>
      <c r="WQR21" s="396"/>
      <c r="WQS21" s="396"/>
      <c r="WQT21" s="396"/>
      <c r="WQU21" s="396"/>
      <c r="WQV21" s="396"/>
      <c r="WQW21" s="396"/>
      <c r="WQX21" s="396"/>
      <c r="WQY21" s="396"/>
      <c r="WQZ21" s="396"/>
      <c r="WRA21" s="396"/>
      <c r="WRB21" s="396"/>
      <c r="WRC21" s="396"/>
      <c r="WRD21" s="396"/>
      <c r="WRE21" s="396"/>
      <c r="WRF21" s="396"/>
      <c r="WRG21" s="396"/>
      <c r="WRH21" s="396"/>
      <c r="WRI21" s="396"/>
      <c r="WRJ21" s="396"/>
      <c r="WRK21" s="396"/>
      <c r="WRL21" s="396"/>
      <c r="WRM21" s="396"/>
      <c r="WRN21" s="396"/>
      <c r="WRO21" s="396"/>
      <c r="WRP21" s="396"/>
      <c r="WRQ21" s="396"/>
      <c r="WRR21" s="396"/>
      <c r="WRS21" s="396"/>
      <c r="WRT21" s="396"/>
      <c r="WRU21" s="396"/>
      <c r="WRV21" s="396"/>
      <c r="WRW21" s="396"/>
      <c r="WRX21" s="396"/>
      <c r="WRY21" s="396"/>
      <c r="WRZ21" s="396"/>
      <c r="WSA21" s="396"/>
      <c r="WSB21" s="396"/>
      <c r="WSC21" s="396"/>
      <c r="WSD21" s="396"/>
      <c r="WSE21" s="396"/>
      <c r="WSF21" s="396"/>
      <c r="WSG21" s="396"/>
      <c r="WSH21" s="396"/>
      <c r="WSI21" s="396"/>
      <c r="WSJ21" s="396"/>
      <c r="WSK21" s="396"/>
      <c r="WSL21" s="396"/>
      <c r="WSM21" s="396"/>
      <c r="WSN21" s="396"/>
      <c r="WSO21" s="396"/>
      <c r="WSP21" s="396"/>
      <c r="WSQ21" s="396"/>
      <c r="WSR21" s="396"/>
      <c r="WSS21" s="396"/>
      <c r="WST21" s="396"/>
      <c r="WSU21" s="396"/>
      <c r="WSV21" s="396"/>
      <c r="WSW21" s="396"/>
      <c r="WSX21" s="396"/>
      <c r="WSY21" s="396"/>
      <c r="WSZ21" s="396"/>
      <c r="WTA21" s="396"/>
      <c r="WTB21" s="396"/>
      <c r="WTC21" s="396"/>
      <c r="WTD21" s="396"/>
      <c r="WTE21" s="396"/>
      <c r="WTF21" s="396"/>
      <c r="WTG21" s="396"/>
      <c r="WTH21" s="396"/>
      <c r="WTI21" s="396"/>
      <c r="WTJ21" s="396"/>
      <c r="WTK21" s="396"/>
      <c r="WTL21" s="396"/>
      <c r="WTM21" s="396"/>
      <c r="WTN21" s="396"/>
      <c r="WTO21" s="396"/>
      <c r="WTP21" s="396"/>
      <c r="WTQ21" s="396"/>
      <c r="WTR21" s="396"/>
      <c r="WTS21" s="396"/>
      <c r="WTT21" s="396"/>
      <c r="WTU21" s="396"/>
      <c r="WTV21" s="396"/>
      <c r="WTW21" s="396"/>
      <c r="WTX21" s="396"/>
      <c r="WTY21" s="396"/>
      <c r="WTZ21" s="396"/>
      <c r="WUA21" s="396"/>
      <c r="WUB21" s="396"/>
      <c r="WUC21" s="396"/>
      <c r="WUD21" s="396"/>
      <c r="WUE21" s="396"/>
      <c r="WUF21" s="396"/>
      <c r="WUG21" s="396"/>
      <c r="WUH21" s="396"/>
      <c r="WUI21" s="396"/>
      <c r="WUJ21" s="396"/>
      <c r="WUK21" s="396"/>
      <c r="WUL21" s="396"/>
      <c r="WUM21" s="396"/>
      <c r="WUN21" s="396"/>
      <c r="WUO21" s="396"/>
      <c r="WUP21" s="396"/>
      <c r="WUQ21" s="396"/>
      <c r="WUR21" s="396"/>
      <c r="WUS21" s="396"/>
      <c r="WUT21" s="396"/>
      <c r="WUU21" s="396"/>
      <c r="WUV21" s="396"/>
      <c r="WUW21" s="396"/>
      <c r="WUX21" s="396"/>
      <c r="WUY21" s="396"/>
      <c r="WUZ21" s="396"/>
      <c r="WVA21" s="396"/>
      <c r="WVB21" s="396"/>
      <c r="WVC21" s="396"/>
      <c r="WVD21" s="396"/>
      <c r="WVE21" s="396"/>
      <c r="WVF21" s="396"/>
      <c r="WVG21" s="396"/>
      <c r="WVH21" s="396"/>
      <c r="WVI21" s="396"/>
      <c r="WVJ21" s="396"/>
      <c r="WVK21" s="396"/>
      <c r="WVL21" s="396"/>
      <c r="WVM21" s="396"/>
      <c r="WVN21" s="396"/>
      <c r="WVO21" s="396"/>
      <c r="WVP21" s="396"/>
      <c r="WVQ21" s="396"/>
      <c r="WVR21" s="396"/>
      <c r="WVS21" s="396"/>
      <c r="WVT21" s="396"/>
      <c r="WVU21" s="396"/>
      <c r="WVV21" s="396"/>
      <c r="WVW21" s="396"/>
      <c r="WVX21" s="396"/>
      <c r="WVY21" s="396"/>
      <c r="WVZ21" s="396"/>
      <c r="WWA21" s="396"/>
      <c r="WWB21" s="396"/>
      <c r="WWC21" s="396"/>
      <c r="WWD21" s="396"/>
      <c r="WWE21" s="396"/>
      <c r="WWF21" s="396"/>
      <c r="WWG21" s="396"/>
      <c r="WWH21" s="396"/>
      <c r="WWI21" s="396"/>
      <c r="WWJ21" s="396"/>
      <c r="WWK21" s="396"/>
      <c r="WWL21" s="396"/>
      <c r="WWM21" s="396"/>
      <c r="WWN21" s="396"/>
      <c r="WWO21" s="396"/>
      <c r="WWP21" s="396"/>
      <c r="WWQ21" s="396"/>
      <c r="WWR21" s="396"/>
      <c r="WWS21" s="396"/>
      <c r="WWT21" s="396"/>
      <c r="WWU21" s="396"/>
      <c r="WWV21" s="396"/>
      <c r="WWW21" s="396"/>
      <c r="WWX21" s="396"/>
      <c r="WWY21" s="396"/>
      <c r="WWZ21" s="396"/>
      <c r="WXA21" s="396"/>
      <c r="WXB21" s="396"/>
      <c r="WXC21" s="396"/>
      <c r="WXD21" s="396"/>
      <c r="WXE21" s="396"/>
      <c r="WXF21" s="396"/>
      <c r="WXG21" s="396"/>
      <c r="WXH21" s="396"/>
      <c r="WXI21" s="396"/>
      <c r="WXJ21" s="396"/>
      <c r="WXK21" s="396"/>
      <c r="WXL21" s="396"/>
      <c r="WXM21" s="396"/>
      <c r="WXN21" s="396"/>
      <c r="WXO21" s="396"/>
      <c r="WXP21" s="396"/>
      <c r="WXQ21" s="396"/>
      <c r="WXR21" s="396"/>
      <c r="WXS21" s="396"/>
      <c r="WXT21" s="396"/>
      <c r="WXU21" s="396"/>
      <c r="WXV21" s="396"/>
      <c r="WXW21" s="396"/>
      <c r="WXX21" s="396"/>
      <c r="WXY21" s="396"/>
      <c r="WXZ21" s="396"/>
      <c r="WYA21" s="396"/>
      <c r="WYB21" s="396"/>
      <c r="WYC21" s="396"/>
      <c r="WYD21" s="396"/>
      <c r="WYE21" s="396"/>
      <c r="WYF21" s="396"/>
      <c r="WYG21" s="396"/>
      <c r="WYH21" s="396"/>
      <c r="WYI21" s="396"/>
      <c r="WYJ21" s="396"/>
      <c r="WYK21" s="396"/>
      <c r="WYL21" s="396"/>
      <c r="WYM21" s="396"/>
      <c r="WYN21" s="396"/>
      <c r="WYO21" s="396"/>
      <c r="WYP21" s="396"/>
      <c r="WYQ21" s="396"/>
      <c r="WYR21" s="396"/>
      <c r="WYS21" s="396"/>
      <c r="WYT21" s="396"/>
      <c r="WYU21" s="396"/>
      <c r="WYV21" s="396"/>
      <c r="WYW21" s="396"/>
      <c r="WYX21" s="396"/>
      <c r="WYY21" s="396"/>
      <c r="WYZ21" s="396"/>
      <c r="WZA21" s="396"/>
      <c r="WZB21" s="396"/>
      <c r="WZC21" s="396"/>
      <c r="WZD21" s="396"/>
      <c r="WZE21" s="396"/>
      <c r="WZF21" s="396"/>
      <c r="WZG21" s="396"/>
      <c r="WZH21" s="396"/>
      <c r="WZI21" s="396"/>
      <c r="WZJ21" s="396"/>
      <c r="WZK21" s="396"/>
      <c r="WZL21" s="396"/>
      <c r="WZM21" s="396"/>
      <c r="WZN21" s="396"/>
      <c r="WZO21" s="396"/>
      <c r="WZP21" s="396"/>
      <c r="WZQ21" s="396"/>
      <c r="WZR21" s="396"/>
      <c r="WZS21" s="396"/>
      <c r="WZT21" s="396"/>
      <c r="WZU21" s="396"/>
      <c r="WZV21" s="396"/>
      <c r="WZW21" s="396"/>
      <c r="WZX21" s="396"/>
      <c r="WZY21" s="396"/>
      <c r="WZZ21" s="396"/>
      <c r="XAA21" s="396"/>
      <c r="XAB21" s="396"/>
      <c r="XAC21" s="396"/>
      <c r="XAD21" s="396"/>
      <c r="XAE21" s="396"/>
      <c r="XAF21" s="396"/>
      <c r="XAG21" s="396"/>
      <c r="XAH21" s="396"/>
      <c r="XAI21" s="396"/>
      <c r="XAJ21" s="396"/>
      <c r="XAK21" s="396"/>
      <c r="XAL21" s="396"/>
      <c r="XAM21" s="396"/>
      <c r="XAN21" s="396"/>
      <c r="XAO21" s="396"/>
      <c r="XAP21" s="396"/>
      <c r="XAQ21" s="396"/>
      <c r="XAR21" s="396"/>
      <c r="XAS21" s="396"/>
      <c r="XAT21" s="396"/>
      <c r="XAU21" s="396"/>
      <c r="XAV21" s="396"/>
      <c r="XAW21" s="396"/>
      <c r="XAX21" s="396"/>
      <c r="XAY21" s="396"/>
      <c r="XAZ21" s="396"/>
      <c r="XBA21" s="396"/>
      <c r="XBB21" s="396"/>
      <c r="XBC21" s="396"/>
      <c r="XBD21" s="396"/>
      <c r="XBE21" s="396"/>
      <c r="XBF21" s="396"/>
      <c r="XBG21" s="396"/>
      <c r="XBH21" s="396"/>
      <c r="XBI21" s="396"/>
      <c r="XBJ21" s="396"/>
      <c r="XBK21" s="396"/>
      <c r="XBL21" s="396"/>
      <c r="XBM21" s="396"/>
      <c r="XBN21" s="396"/>
      <c r="XBO21" s="396"/>
      <c r="XBP21" s="396"/>
      <c r="XBQ21" s="396"/>
      <c r="XBR21" s="396"/>
      <c r="XBS21" s="396"/>
      <c r="XBT21" s="396"/>
      <c r="XBU21" s="396"/>
      <c r="XBV21" s="396"/>
      <c r="XBW21" s="396"/>
      <c r="XBX21" s="396"/>
      <c r="XBY21" s="396"/>
      <c r="XBZ21" s="396"/>
      <c r="XCA21" s="396"/>
      <c r="XCB21" s="396"/>
      <c r="XCC21" s="396"/>
      <c r="XCD21" s="396"/>
      <c r="XCE21" s="396"/>
      <c r="XCF21" s="396"/>
      <c r="XCG21" s="396"/>
      <c r="XCH21" s="396"/>
      <c r="XCI21" s="396"/>
      <c r="XCJ21" s="396"/>
      <c r="XCK21" s="396"/>
      <c r="XCL21" s="396"/>
      <c r="XCM21" s="396"/>
      <c r="XCN21" s="396"/>
      <c r="XCO21" s="396"/>
      <c r="XCP21" s="396"/>
      <c r="XCQ21" s="396"/>
      <c r="XCR21" s="396"/>
      <c r="XCS21" s="396"/>
      <c r="XCT21" s="396"/>
      <c r="XCU21" s="396"/>
      <c r="XCV21" s="396"/>
      <c r="XCW21" s="396"/>
      <c r="XCX21" s="396"/>
      <c r="XCY21" s="396"/>
      <c r="XCZ21" s="396"/>
      <c r="XDA21" s="396"/>
      <c r="XDB21" s="396"/>
      <c r="XDC21" s="396"/>
      <c r="XDD21" s="396"/>
      <c r="XDE21" s="396"/>
      <c r="XDF21" s="396"/>
      <c r="XDG21" s="396"/>
      <c r="XDH21" s="396"/>
      <c r="XDI21" s="396"/>
      <c r="XDJ21" s="396"/>
      <c r="XDK21" s="396"/>
      <c r="XDL21" s="396"/>
      <c r="XDM21" s="396"/>
      <c r="XDN21" s="396"/>
      <c r="XDO21" s="396"/>
      <c r="XDP21" s="396"/>
      <c r="XDQ21" s="396"/>
      <c r="XDR21" s="396"/>
      <c r="XDS21" s="396"/>
      <c r="XDT21" s="396"/>
      <c r="XDU21" s="396"/>
      <c r="XDV21" s="396"/>
      <c r="XDW21" s="396"/>
      <c r="XDX21" s="396"/>
      <c r="XDY21" s="396"/>
      <c r="XDZ21" s="396"/>
      <c r="XEA21" s="396"/>
      <c r="XEB21" s="396"/>
      <c r="XEC21" s="396"/>
      <c r="XED21" s="396"/>
      <c r="XEE21" s="396"/>
      <c r="XEF21" s="396"/>
      <c r="XEG21" s="396"/>
      <c r="XEH21" s="396"/>
      <c r="XEI21" s="396"/>
      <c r="XEJ21" s="396"/>
      <c r="XEK21" s="396"/>
      <c r="XEL21" s="396"/>
      <c r="XEM21" s="396"/>
      <c r="XEN21" s="396"/>
      <c r="XEO21" s="396"/>
      <c r="XEP21" s="396"/>
      <c r="XEQ21" s="396"/>
      <c r="XER21" s="396"/>
      <c r="XES21" s="396"/>
      <c r="XET21" s="396"/>
      <c r="XEU21" s="396"/>
      <c r="XEV21" s="396"/>
      <c r="XEW21" s="396"/>
      <c r="XEX21" s="396"/>
      <c r="XEY21" s="396"/>
      <c r="XEZ21" s="396"/>
      <c r="XFA21" s="396"/>
      <c r="XFB21" s="396"/>
      <c r="XFC21" s="396"/>
    </row>
    <row r="22" spans="1:16384" s="396" customFormat="1" ht="12" customHeight="1">
      <c r="A22" s="404">
        <v>11</v>
      </c>
      <c r="B22" s="229" t="s">
        <v>5671</v>
      </c>
      <c r="C22" s="229" t="s">
        <v>5242</v>
      </c>
      <c r="D22" s="229" t="s">
        <v>2272</v>
      </c>
      <c r="E22" s="1178" t="s">
        <v>2272</v>
      </c>
      <c r="F22" s="1733" t="s">
        <v>5671</v>
      </c>
      <c r="G22" s="1733" t="s">
        <v>5672</v>
      </c>
      <c r="H22" s="1733" t="s">
        <v>2272</v>
      </c>
      <c r="I22" s="1733" t="s">
        <v>2273</v>
      </c>
      <c r="J22" s="762"/>
      <c r="K22" s="762"/>
      <c r="L22" s="762"/>
      <c r="M22" s="762"/>
      <c r="N22" s="404" t="s">
        <v>2308</v>
      </c>
      <c r="O22" s="229" t="s">
        <v>5662</v>
      </c>
      <c r="P22" s="229" t="s">
        <v>5671</v>
      </c>
      <c r="Q22" s="229" t="s">
        <v>5242</v>
      </c>
      <c r="R22" s="229" t="s">
        <v>2272</v>
      </c>
      <c r="S22" s="229" t="s">
        <v>2849</v>
      </c>
      <c r="T22" s="364" t="s">
        <v>5663</v>
      </c>
      <c r="U22" s="229" t="s">
        <v>5671</v>
      </c>
      <c r="V22" s="229" t="s">
        <v>5242</v>
      </c>
      <c r="W22" s="229" t="s">
        <v>2272</v>
      </c>
      <c r="X22" s="229" t="s">
        <v>2849</v>
      </c>
      <c r="XFD22" s="426"/>
    </row>
    <row r="23" spans="1:16384" s="396" customFormat="1" ht="12" customHeight="1">
      <c r="A23" s="404">
        <v>12</v>
      </c>
      <c r="B23" s="229" t="s">
        <v>5673</v>
      </c>
      <c r="C23" s="229" t="s">
        <v>5504</v>
      </c>
      <c r="D23" s="229" t="s">
        <v>2088</v>
      </c>
      <c r="E23" s="1178" t="s">
        <v>2089</v>
      </c>
      <c r="F23" s="1733" t="s">
        <v>5673</v>
      </c>
      <c r="G23" s="1733" t="s">
        <v>5674</v>
      </c>
      <c r="H23" s="1733" t="s">
        <v>2100</v>
      </c>
      <c r="I23" s="1733" t="s">
        <v>2101</v>
      </c>
      <c r="J23" s="762"/>
      <c r="K23" s="762"/>
      <c r="L23" s="239" t="s">
        <v>5675</v>
      </c>
      <c r="M23" s="762"/>
      <c r="N23" s="404" t="s">
        <v>2308</v>
      </c>
      <c r="O23" s="762"/>
      <c r="P23" s="762"/>
      <c r="Q23" s="229">
        <v>1</v>
      </c>
      <c r="R23" s="762"/>
      <c r="S23" s="762"/>
      <c r="T23" s="762"/>
      <c r="U23" s="762"/>
      <c r="V23" s="229">
        <v>2</v>
      </c>
      <c r="W23" s="762"/>
      <c r="X23" s="762"/>
      <c r="XFD23" s="426"/>
    </row>
  </sheetData>
  <phoneticPr fontId="5" type="noConversion"/>
  <dataValidations count="3">
    <dataValidation type="list" allowBlank="1" showInputMessage="1" showErrorMessage="1" sqref="B6" xr:uid="{00000000-0002-0000-5300-000000000000}">
      <formula1>"Mi: Minute,H: Hour,D: Daily,W: Weekly,M: Monthly,Y: Yearly"</formula1>
    </dataValidation>
    <dataValidation type="list" allowBlank="1" showInputMessage="1" showErrorMessage="1" sqref="B7 B9" xr:uid="{00000000-0002-0000-5300-000001000000}">
      <formula1>"替换,追加"</formula1>
    </dataValidation>
    <dataValidation type="list" allowBlank="1" showInputMessage="1" showErrorMessage="1" sqref="N12:N23" xr:uid="{00000000-0002-0000-5300-000002000000}">
      <formula1>"匹配,基线特有,本地扩充,废弃"</formula1>
    </dataValidation>
  </dataValidations>
  <hyperlinks>
    <hyperlink ref="A1" location="目录!A1" display="返回" xr:uid="{00000000-0004-0000-5300-000000000000}"/>
  </hyperlinks>
  <pageMargins left="0.75" right="0.75" top="1" bottom="1" header="0.51180555555555596" footer="0.51180555555555596"/>
  <pageSetup paperSize="9" orientation="portrai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S45"/>
  <sheetViews>
    <sheetView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hidden="1" customWidth="1"/>
    <col min="11" max="11" width="7.44140625" style="396" hidden="1" customWidth="1"/>
    <col min="12" max="12" width="9" style="396" hidden="1" customWidth="1"/>
    <col min="13" max="13" width="8.6640625" style="396" hidden="1" customWidth="1"/>
    <col min="14" max="14" width="11.21875" style="396" customWidth="1"/>
    <col min="15" max="15" width="18.6640625" style="396" customWidth="1"/>
    <col min="16" max="16" width="11.77734375" style="396" customWidth="1"/>
    <col min="17" max="17" width="15.21875" style="396" customWidth="1"/>
    <col min="18" max="19" width="13.77734375" style="396" customWidth="1"/>
    <col min="20" max="16384" width="9" style="328"/>
  </cols>
  <sheetData>
    <row r="1" spans="1:19" s="396" customFormat="1">
      <c r="A1" s="2"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239" t="s">
        <v>477</v>
      </c>
      <c r="C3" s="1732"/>
      <c r="D3" s="219"/>
      <c r="E3" s="219"/>
      <c r="F3" s="219"/>
      <c r="G3" s="219"/>
      <c r="H3" s="219"/>
      <c r="I3" s="219"/>
      <c r="J3" s="219"/>
      <c r="K3" s="219"/>
      <c r="L3" s="219"/>
      <c r="M3" s="219"/>
      <c r="N3" s="219"/>
      <c r="O3" s="339" t="s">
        <v>2041</v>
      </c>
      <c r="P3" s="340" t="s">
        <v>2042</v>
      </c>
      <c r="Q3" s="340"/>
      <c r="R3" s="354"/>
      <c r="S3" s="355"/>
    </row>
    <row r="4" spans="1:19" s="397" customFormat="1">
      <c r="A4" s="220" t="s">
        <v>2042</v>
      </c>
      <c r="B4" s="239" t="s">
        <v>478</v>
      </c>
      <c r="C4" s="352"/>
      <c r="D4" s="222"/>
      <c r="E4" s="222"/>
      <c r="F4" s="222"/>
      <c r="G4" s="222"/>
      <c r="H4" s="222"/>
      <c r="I4" s="222"/>
      <c r="J4" s="222"/>
      <c r="K4" s="222"/>
      <c r="L4" s="222"/>
      <c r="M4" s="222"/>
      <c r="N4" s="222"/>
      <c r="O4" s="229" t="s">
        <v>2301</v>
      </c>
      <c r="P4" s="515" t="s">
        <v>5676</v>
      </c>
      <c r="Q4" s="229"/>
      <c r="R4" s="225"/>
      <c r="S4" s="827"/>
    </row>
    <row r="5" spans="1:19" s="397" customFormat="1">
      <c r="A5" s="220" t="s">
        <v>2041</v>
      </c>
      <c r="B5" s="221" t="s">
        <v>2043</v>
      </c>
      <c r="C5" s="352"/>
      <c r="D5" s="222"/>
      <c r="E5" s="222"/>
      <c r="F5" s="222"/>
      <c r="G5" s="222"/>
      <c r="H5" s="222"/>
      <c r="I5" s="222"/>
      <c r="J5" s="222"/>
      <c r="K5" s="222"/>
      <c r="L5" s="222"/>
      <c r="M5" s="222"/>
      <c r="N5" s="222"/>
      <c r="O5" s="341"/>
      <c r="P5" s="342"/>
      <c r="Q5" s="229"/>
      <c r="R5" s="225"/>
      <c r="S5" s="827"/>
    </row>
    <row r="6" spans="1:19" s="397" customFormat="1">
      <c r="A6" s="220" t="s">
        <v>2044</v>
      </c>
      <c r="B6" s="12" t="s">
        <v>2045</v>
      </c>
      <c r="C6" s="352"/>
      <c r="D6" s="222"/>
      <c r="E6" s="222"/>
      <c r="F6" s="222"/>
      <c r="G6" s="222"/>
      <c r="H6" s="222"/>
      <c r="I6" s="222"/>
      <c r="J6" s="222"/>
      <c r="K6" s="222"/>
      <c r="L6" s="222"/>
      <c r="M6" s="222"/>
      <c r="N6" s="222"/>
      <c r="O6" s="341"/>
      <c r="P6" s="229"/>
      <c r="Q6" s="229"/>
      <c r="R6" s="225"/>
      <c r="S6" s="827"/>
    </row>
    <row r="7" spans="1:19" s="396" customFormat="1">
      <c r="A7" s="223" t="s">
        <v>2046</v>
      </c>
      <c r="B7" s="224" t="s">
        <v>2047</v>
      </c>
      <c r="C7" s="1732"/>
      <c r="D7" s="219"/>
      <c r="E7" s="219"/>
      <c r="F7" s="219"/>
      <c r="G7" s="219"/>
      <c r="H7" s="219"/>
      <c r="I7" s="219"/>
      <c r="J7" s="219"/>
      <c r="K7" s="219"/>
      <c r="L7" s="219"/>
      <c r="M7" s="219"/>
      <c r="N7" s="219"/>
      <c r="O7" s="343"/>
      <c r="P7" s="344"/>
      <c r="Q7" s="356"/>
      <c r="R7" s="358"/>
      <c r="S7" s="348"/>
    </row>
    <row r="8" spans="1:19" s="396" customFormat="1">
      <c r="A8" s="223" t="s">
        <v>2048</v>
      </c>
      <c r="B8" s="225"/>
      <c r="C8" s="219"/>
      <c r="D8" s="219"/>
      <c r="E8" s="219"/>
      <c r="F8" s="219"/>
      <c r="G8" s="219"/>
      <c r="H8" s="219"/>
      <c r="I8" s="219"/>
      <c r="J8" s="219"/>
      <c r="K8" s="219"/>
      <c r="L8" s="219"/>
      <c r="M8" s="219"/>
      <c r="N8" s="219"/>
      <c r="O8" s="347"/>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c r="G11" s="228"/>
      <c r="H11" s="228"/>
      <c r="I11" s="228"/>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2" customHeight="1">
      <c r="A12" s="1758">
        <v>1</v>
      </c>
      <c r="B12" s="1757" t="s">
        <v>2064</v>
      </c>
      <c r="C12" s="1757" t="s">
        <v>2065</v>
      </c>
      <c r="D12" s="1757" t="s">
        <v>2754</v>
      </c>
      <c r="E12" s="1757" t="s">
        <v>2067</v>
      </c>
      <c r="F12" s="1733" t="s">
        <v>2064</v>
      </c>
      <c r="G12" s="1733" t="s">
        <v>2065</v>
      </c>
      <c r="H12" s="1733" t="s">
        <v>2066</v>
      </c>
      <c r="I12" s="1733" t="s">
        <v>2067</v>
      </c>
      <c r="J12" s="1757"/>
      <c r="K12" s="1757" t="s">
        <v>2702</v>
      </c>
      <c r="L12" s="1757"/>
      <c r="M12" s="1757"/>
      <c r="N12" s="1757" t="s">
        <v>4189</v>
      </c>
      <c r="O12" s="1757" t="s">
        <v>5676</v>
      </c>
      <c r="P12" s="1757" t="s">
        <v>2064</v>
      </c>
      <c r="Q12" s="1757" t="s">
        <v>2753</v>
      </c>
      <c r="R12" s="1757" t="s">
        <v>2754</v>
      </c>
      <c r="S12" s="1757" t="s">
        <v>2849</v>
      </c>
    </row>
    <row r="13" spans="1:19" s="389" customFormat="1" ht="12" customHeight="1">
      <c r="A13" s="1758">
        <v>2</v>
      </c>
      <c r="B13" s="1757" t="s">
        <v>222</v>
      </c>
      <c r="C13" s="1757" t="s">
        <v>2234</v>
      </c>
      <c r="D13" s="1757" t="s">
        <v>3898</v>
      </c>
      <c r="E13" s="1757" t="s">
        <v>4007</v>
      </c>
      <c r="F13" s="1733" t="s">
        <v>222</v>
      </c>
      <c r="G13" s="1733" t="s">
        <v>2234</v>
      </c>
      <c r="H13" s="1733" t="s">
        <v>3991</v>
      </c>
      <c r="I13" s="1733" t="s">
        <v>2108</v>
      </c>
      <c r="J13" s="1757" t="s">
        <v>79</v>
      </c>
      <c r="K13" s="1757"/>
      <c r="L13" s="1757"/>
      <c r="M13" s="1757"/>
      <c r="N13" s="1757" t="s">
        <v>4189</v>
      </c>
      <c r="O13" s="1757" t="s">
        <v>5676</v>
      </c>
      <c r="P13" s="1757" t="s">
        <v>222</v>
      </c>
      <c r="Q13" s="1757" t="s">
        <v>2234</v>
      </c>
      <c r="R13" s="1757" t="s">
        <v>3898</v>
      </c>
      <c r="S13" s="1757" t="s">
        <v>2849</v>
      </c>
    </row>
    <row r="14" spans="1:19" s="389" customFormat="1" ht="12" customHeight="1">
      <c r="A14" s="1758">
        <v>3</v>
      </c>
      <c r="B14" s="113" t="s">
        <v>105</v>
      </c>
      <c r="C14" s="1757" t="s">
        <v>2239</v>
      </c>
      <c r="D14" s="515" t="s">
        <v>2811</v>
      </c>
      <c r="E14" s="1755" t="s">
        <v>2812</v>
      </c>
      <c r="F14" s="1733" t="s">
        <v>105</v>
      </c>
      <c r="G14" s="1733" t="s">
        <v>2239</v>
      </c>
      <c r="H14" s="1733" t="s">
        <v>3175</v>
      </c>
      <c r="I14" s="1733" t="s">
        <v>2241</v>
      </c>
      <c r="J14" s="1757"/>
      <c r="K14" s="1757"/>
      <c r="L14" s="1757"/>
      <c r="M14" s="417"/>
      <c r="N14" s="1757" t="s">
        <v>2308</v>
      </c>
      <c r="O14" s="1757"/>
      <c r="P14" s="1757"/>
      <c r="Q14" s="1757"/>
      <c r="R14" s="1757"/>
      <c r="S14" s="1757"/>
    </row>
    <row r="15" spans="1:19" s="389" customFormat="1" ht="12" customHeight="1">
      <c r="A15" s="1758">
        <v>4</v>
      </c>
      <c r="B15" s="1757" t="s">
        <v>4005</v>
      </c>
      <c r="C15" s="1757" t="s">
        <v>4006</v>
      </c>
      <c r="D15" s="1757" t="s">
        <v>3898</v>
      </c>
      <c r="E15" s="1757" t="s">
        <v>4007</v>
      </c>
      <c r="F15" s="1733" t="s">
        <v>4005</v>
      </c>
      <c r="G15" s="1733" t="s">
        <v>4006</v>
      </c>
      <c r="H15" s="1733" t="s">
        <v>3898</v>
      </c>
      <c r="I15" s="1733" t="s">
        <v>4007</v>
      </c>
      <c r="J15" s="1757"/>
      <c r="K15" s="1757" t="s">
        <v>2702</v>
      </c>
      <c r="L15" s="1757"/>
      <c r="M15" s="1757"/>
      <c r="N15" s="1757" t="s">
        <v>4189</v>
      </c>
      <c r="O15" s="1757" t="s">
        <v>5676</v>
      </c>
      <c r="P15" s="1757" t="s">
        <v>4005</v>
      </c>
      <c r="Q15" s="1757" t="s">
        <v>4006</v>
      </c>
      <c r="R15" s="1757" t="s">
        <v>3898</v>
      </c>
      <c r="S15" s="1757" t="s">
        <v>2849</v>
      </c>
    </row>
    <row r="16" spans="1:19" s="389" customFormat="1" ht="12" customHeight="1">
      <c r="A16" s="1758">
        <v>5</v>
      </c>
      <c r="B16" s="1757" t="s">
        <v>5509</v>
      </c>
      <c r="C16" s="1757" t="s">
        <v>5510</v>
      </c>
      <c r="D16" s="1757" t="s">
        <v>2096</v>
      </c>
      <c r="E16" s="1757" t="s">
        <v>2097</v>
      </c>
      <c r="F16" s="1733" t="s">
        <v>5509</v>
      </c>
      <c r="G16" s="1733" t="s">
        <v>5511</v>
      </c>
      <c r="H16" s="1733" t="s">
        <v>2096</v>
      </c>
      <c r="I16" s="1733" t="s">
        <v>2097</v>
      </c>
      <c r="J16" s="1757"/>
      <c r="K16" s="1757"/>
      <c r="L16" s="648" t="s">
        <v>5677</v>
      </c>
      <c r="M16" s="417" t="s">
        <v>5561</v>
      </c>
      <c r="N16" s="1757" t="s">
        <v>2286</v>
      </c>
      <c r="O16" s="1757" t="s">
        <v>5676</v>
      </c>
      <c r="P16" s="1757" t="s">
        <v>5509</v>
      </c>
      <c r="Q16" s="1757" t="s">
        <v>5510</v>
      </c>
      <c r="R16" s="1757" t="s">
        <v>2096</v>
      </c>
      <c r="S16" s="1757" t="s">
        <v>2849</v>
      </c>
    </row>
    <row r="17" spans="1:19" s="389" customFormat="1" ht="12" customHeight="1">
      <c r="A17" s="1767">
        <v>6</v>
      </c>
      <c r="B17" s="1768" t="s">
        <v>5253</v>
      </c>
      <c r="C17" s="1768" t="s">
        <v>2722</v>
      </c>
      <c r="D17" s="1768" t="s">
        <v>2747</v>
      </c>
      <c r="E17" s="1768" t="s">
        <v>4748</v>
      </c>
      <c r="F17" s="1768" t="s">
        <v>5253</v>
      </c>
      <c r="G17" s="1768" t="s">
        <v>2722</v>
      </c>
      <c r="H17" s="1768" t="s">
        <v>2747</v>
      </c>
      <c r="I17" s="1768" t="s">
        <v>4748</v>
      </c>
      <c r="J17" s="1768"/>
      <c r="K17" s="1768"/>
      <c r="L17" s="599" t="s">
        <v>2723</v>
      </c>
      <c r="M17" s="1765"/>
      <c r="N17" s="1768" t="s">
        <v>2308</v>
      </c>
      <c r="O17" s="1757" t="s">
        <v>5676</v>
      </c>
      <c r="P17" s="1757" t="s">
        <v>5253</v>
      </c>
      <c r="Q17" s="1757" t="s">
        <v>2722</v>
      </c>
      <c r="R17" s="1757" t="s">
        <v>2747</v>
      </c>
      <c r="S17" s="1757" t="s">
        <v>2849</v>
      </c>
    </row>
    <row r="18" spans="1:19" s="389" customFormat="1" ht="12" customHeight="1">
      <c r="A18" s="1767">
        <v>7</v>
      </c>
      <c r="B18" s="1768" t="s">
        <v>2341</v>
      </c>
      <c r="C18" s="1768" t="s">
        <v>5559</v>
      </c>
      <c r="D18" s="1768" t="s">
        <v>2096</v>
      </c>
      <c r="E18" s="1768" t="s">
        <v>2097</v>
      </c>
      <c r="F18" s="1768" t="s">
        <v>2341</v>
      </c>
      <c r="G18" s="1768" t="s">
        <v>5559</v>
      </c>
      <c r="H18" s="1768" t="s">
        <v>2096</v>
      </c>
      <c r="I18" s="1768" t="s">
        <v>2097</v>
      </c>
      <c r="J18" s="1768"/>
      <c r="K18" s="1768"/>
      <c r="L18" s="599" t="s">
        <v>5560</v>
      </c>
      <c r="M18" s="1765" t="s">
        <v>5561</v>
      </c>
      <c r="N18" s="1768" t="s">
        <v>2286</v>
      </c>
      <c r="O18" s="1757" t="s">
        <v>5676</v>
      </c>
      <c r="P18" s="1757" t="s">
        <v>2341</v>
      </c>
      <c r="Q18" s="1757" t="s">
        <v>5559</v>
      </c>
      <c r="R18" s="1757" t="s">
        <v>2096</v>
      </c>
      <c r="S18" s="1757" t="s">
        <v>2849</v>
      </c>
    </row>
    <row r="19" spans="1:19" s="389" customFormat="1" ht="12" customHeight="1">
      <c r="A19" s="1767">
        <v>8</v>
      </c>
      <c r="B19" s="1768" t="s">
        <v>5678</v>
      </c>
      <c r="C19" s="1768" t="s">
        <v>4021</v>
      </c>
      <c r="D19" s="1768" t="s">
        <v>2088</v>
      </c>
      <c r="E19" s="1768" t="s">
        <v>2089</v>
      </c>
      <c r="F19" s="1768" t="s">
        <v>5678</v>
      </c>
      <c r="G19" s="1768" t="s">
        <v>4021</v>
      </c>
      <c r="H19" s="1768" t="s">
        <v>2088</v>
      </c>
      <c r="I19" s="1768" t="s">
        <v>2089</v>
      </c>
      <c r="J19" s="1768"/>
      <c r="K19" s="1768"/>
      <c r="L19" s="1768" t="s">
        <v>4870</v>
      </c>
      <c r="M19" s="1765" t="s">
        <v>5561</v>
      </c>
      <c r="N19" s="1768" t="s">
        <v>2286</v>
      </c>
      <c r="O19" s="1757" t="s">
        <v>5676</v>
      </c>
      <c r="P19" s="1757" t="s">
        <v>5678</v>
      </c>
      <c r="Q19" s="1757" t="s">
        <v>4021</v>
      </c>
      <c r="R19" s="1757" t="s">
        <v>2088</v>
      </c>
      <c r="S19" s="1757" t="s">
        <v>2849</v>
      </c>
    </row>
    <row r="20" spans="1:19" s="389" customFormat="1" ht="12" customHeight="1">
      <c r="A20" s="1767">
        <v>9</v>
      </c>
      <c r="B20" s="1768" t="s">
        <v>5679</v>
      </c>
      <c r="C20" s="1768" t="s">
        <v>2862</v>
      </c>
      <c r="D20" s="1768" t="s">
        <v>2088</v>
      </c>
      <c r="E20" s="1768" t="s">
        <v>2089</v>
      </c>
      <c r="F20" s="1768" t="s">
        <v>5679</v>
      </c>
      <c r="G20" s="1768" t="s">
        <v>2862</v>
      </c>
      <c r="H20" s="1768" t="s">
        <v>2088</v>
      </c>
      <c r="I20" s="1768" t="s">
        <v>2089</v>
      </c>
      <c r="J20" s="1768"/>
      <c r="K20" s="1768"/>
      <c r="L20" s="1768" t="s">
        <v>4870</v>
      </c>
      <c r="M20" s="1765" t="s">
        <v>5680</v>
      </c>
      <c r="N20" s="1768" t="s">
        <v>2286</v>
      </c>
      <c r="O20" s="1757" t="s">
        <v>5676</v>
      </c>
      <c r="P20" s="1757" t="s">
        <v>5679</v>
      </c>
      <c r="Q20" s="1757" t="s">
        <v>2862</v>
      </c>
      <c r="R20" s="1757" t="s">
        <v>2088</v>
      </c>
      <c r="S20" s="1757" t="s">
        <v>2849</v>
      </c>
    </row>
    <row r="21" spans="1:19" s="389" customFormat="1" ht="12" customHeight="1">
      <c r="A21" s="1758">
        <v>10</v>
      </c>
      <c r="B21" s="1757" t="s">
        <v>2817</v>
      </c>
      <c r="C21" s="1757" t="s">
        <v>5551</v>
      </c>
      <c r="D21" s="1757" t="s">
        <v>2096</v>
      </c>
      <c r="E21" s="1757" t="s">
        <v>2097</v>
      </c>
      <c r="F21" s="1733" t="s">
        <v>3174</v>
      </c>
      <c r="G21" s="1733" t="s">
        <v>2818</v>
      </c>
      <c r="H21" s="1733" t="s">
        <v>2803</v>
      </c>
      <c r="I21" s="1733" t="s">
        <v>2804</v>
      </c>
      <c r="J21" s="1757"/>
      <c r="K21" s="1757"/>
      <c r="L21" s="246" t="s">
        <v>2868</v>
      </c>
      <c r="M21" s="417" t="s">
        <v>5561</v>
      </c>
      <c r="N21" s="1757" t="s">
        <v>2286</v>
      </c>
      <c r="O21" s="1757" t="s">
        <v>5676</v>
      </c>
      <c r="P21" s="1757" t="s">
        <v>2817</v>
      </c>
      <c r="Q21" s="1757" t="s">
        <v>3622</v>
      </c>
      <c r="R21" s="1757" t="s">
        <v>2096</v>
      </c>
      <c r="S21" s="1757" t="s">
        <v>2849</v>
      </c>
    </row>
    <row r="22" spans="1:19" s="389" customFormat="1" ht="12" customHeight="1">
      <c r="A22" s="1758">
        <v>11</v>
      </c>
      <c r="B22" s="1757" t="s">
        <v>5681</v>
      </c>
      <c r="C22" s="1757" t="s">
        <v>5682</v>
      </c>
      <c r="D22" s="1757" t="s">
        <v>2096</v>
      </c>
      <c r="E22" s="1757" t="s">
        <v>2097</v>
      </c>
      <c r="F22" s="1733" t="s">
        <v>5681</v>
      </c>
      <c r="G22" s="1733" t="s">
        <v>5683</v>
      </c>
      <c r="H22" s="1733" t="s">
        <v>2096</v>
      </c>
      <c r="I22" s="1733" t="s">
        <v>2097</v>
      </c>
      <c r="J22" s="1757"/>
      <c r="K22" s="1757"/>
      <c r="L22" s="1757"/>
      <c r="M22" s="1757"/>
      <c r="N22" s="1757" t="s">
        <v>2308</v>
      </c>
      <c r="O22" s="1757" t="s">
        <v>5676</v>
      </c>
      <c r="P22" s="1757" t="s">
        <v>5681</v>
      </c>
      <c r="Q22" s="1757" t="s">
        <v>5682</v>
      </c>
      <c r="R22" s="1757" t="s">
        <v>2096</v>
      </c>
      <c r="S22" s="1757" t="s">
        <v>2849</v>
      </c>
    </row>
    <row r="23" spans="1:19" s="389" customFormat="1" ht="12" customHeight="1">
      <c r="A23" s="1758">
        <v>12</v>
      </c>
      <c r="B23" s="1757" t="s">
        <v>5684</v>
      </c>
      <c r="C23" s="1757" t="s">
        <v>4077</v>
      </c>
      <c r="D23" s="1757" t="s">
        <v>3505</v>
      </c>
      <c r="E23" s="1757" t="s">
        <v>3985</v>
      </c>
      <c r="F23" s="1733" t="s">
        <v>5684</v>
      </c>
      <c r="G23" s="1733" t="s">
        <v>5685</v>
      </c>
      <c r="H23" s="1733" t="s">
        <v>3505</v>
      </c>
      <c r="I23" s="1733" t="s">
        <v>3985</v>
      </c>
      <c r="J23" s="1757"/>
      <c r="K23" s="1757"/>
      <c r="L23" s="1757"/>
      <c r="M23" s="1757"/>
      <c r="N23" s="1757" t="s">
        <v>2308</v>
      </c>
      <c r="O23" s="1757" t="s">
        <v>5676</v>
      </c>
      <c r="P23" s="1757" t="s">
        <v>5684</v>
      </c>
      <c r="Q23" s="1757" t="s">
        <v>4077</v>
      </c>
      <c r="R23" s="1757" t="s">
        <v>3505</v>
      </c>
      <c r="S23" s="1757" t="s">
        <v>2849</v>
      </c>
    </row>
    <row r="24" spans="1:19" s="389" customFormat="1" ht="12" customHeight="1">
      <c r="A24" s="1758">
        <v>13</v>
      </c>
      <c r="B24" s="1757" t="s">
        <v>4090</v>
      </c>
      <c r="C24" s="1757" t="s">
        <v>4091</v>
      </c>
      <c r="D24" s="1757" t="s">
        <v>2725</v>
      </c>
      <c r="E24" s="1757" t="s">
        <v>3176</v>
      </c>
      <c r="F24" s="1733" t="s">
        <v>4092</v>
      </c>
      <c r="G24" s="1733" t="s">
        <v>4093</v>
      </c>
      <c r="H24" s="1733" t="s">
        <v>2066</v>
      </c>
      <c r="I24" s="1733" t="s">
        <v>2067</v>
      </c>
      <c r="J24" s="1757"/>
      <c r="K24" s="1757"/>
      <c r="L24" s="1757" t="s">
        <v>4094</v>
      </c>
      <c r="M24" s="1757"/>
      <c r="N24" s="1757" t="s">
        <v>2308</v>
      </c>
      <c r="O24" s="1757" t="s">
        <v>5676</v>
      </c>
      <c r="P24" s="1757" t="s">
        <v>4090</v>
      </c>
      <c r="Q24" s="1757" t="s">
        <v>4091</v>
      </c>
      <c r="R24" s="1757" t="s">
        <v>2725</v>
      </c>
      <c r="S24" s="1757" t="s">
        <v>2849</v>
      </c>
    </row>
    <row r="25" spans="1:19" s="389" customFormat="1" ht="12" customHeight="1">
      <c r="A25" s="1758">
        <v>14</v>
      </c>
      <c r="B25" s="1757" t="s">
        <v>4069</v>
      </c>
      <c r="C25" s="1757" t="s">
        <v>4070</v>
      </c>
      <c r="D25" s="1757" t="s">
        <v>2725</v>
      </c>
      <c r="E25" s="1757" t="s">
        <v>3176</v>
      </c>
      <c r="F25" s="1733" t="s">
        <v>5686</v>
      </c>
      <c r="G25" s="1733" t="s">
        <v>5687</v>
      </c>
      <c r="H25" s="1733" t="s">
        <v>2725</v>
      </c>
      <c r="I25" s="1733" t="s">
        <v>3176</v>
      </c>
      <c r="J25" s="1757"/>
      <c r="K25" s="1757"/>
      <c r="L25" s="1757"/>
      <c r="M25" s="1757" t="s">
        <v>142</v>
      </c>
      <c r="N25" s="1757" t="s">
        <v>2308</v>
      </c>
      <c r="O25" s="1757"/>
      <c r="P25" s="1757"/>
      <c r="Q25" s="1757"/>
      <c r="R25" s="1757"/>
      <c r="S25" s="1757"/>
    </row>
    <row r="26" spans="1:19" s="389" customFormat="1" ht="12" customHeight="1">
      <c r="A26" s="1758">
        <v>15</v>
      </c>
      <c r="B26" s="1757" t="s">
        <v>4073</v>
      </c>
      <c r="C26" s="1757" t="s">
        <v>4074</v>
      </c>
      <c r="D26" s="1757" t="s">
        <v>2725</v>
      </c>
      <c r="E26" s="1757" t="s">
        <v>3176</v>
      </c>
      <c r="F26" s="1733" t="s">
        <v>5688</v>
      </c>
      <c r="G26" s="1733" t="s">
        <v>4075</v>
      </c>
      <c r="H26" s="1733" t="s">
        <v>2278</v>
      </c>
      <c r="I26" s="1733" t="s">
        <v>2827</v>
      </c>
      <c r="J26" s="1757"/>
      <c r="K26" s="1757"/>
      <c r="L26" s="1757"/>
      <c r="M26" s="1757" t="s">
        <v>142</v>
      </c>
      <c r="N26" s="1757" t="s">
        <v>2308</v>
      </c>
      <c r="O26" s="1757"/>
      <c r="P26" s="1757"/>
      <c r="Q26" s="1757"/>
      <c r="R26" s="1757"/>
      <c r="S26" s="1757"/>
    </row>
    <row r="27" spans="1:19" s="389" customFormat="1" ht="12" customHeight="1">
      <c r="A27" s="1758">
        <v>16</v>
      </c>
      <c r="B27" s="1757" t="s">
        <v>3977</v>
      </c>
      <c r="C27" s="1757" t="s">
        <v>3978</v>
      </c>
      <c r="D27" s="1757" t="s">
        <v>2070</v>
      </c>
      <c r="E27" s="1757" t="s">
        <v>2071</v>
      </c>
      <c r="F27" s="1733" t="s">
        <v>5636</v>
      </c>
      <c r="G27" s="1733" t="s">
        <v>2742</v>
      </c>
      <c r="H27" s="1733" t="s">
        <v>2737</v>
      </c>
      <c r="I27" s="1733" t="s">
        <v>3180</v>
      </c>
      <c r="J27" s="1757"/>
      <c r="K27" s="1757"/>
      <c r="L27" s="1757"/>
      <c r="M27" s="1757"/>
      <c r="N27" s="1757" t="s">
        <v>2308</v>
      </c>
      <c r="O27" s="1757" t="s">
        <v>5676</v>
      </c>
      <c r="P27" s="1757" t="s">
        <v>3977</v>
      </c>
      <c r="Q27" s="1757" t="s">
        <v>3978</v>
      </c>
      <c r="R27" s="1757" t="s">
        <v>2070</v>
      </c>
      <c r="S27" s="1757" t="s">
        <v>2849</v>
      </c>
    </row>
    <row r="28" spans="1:19" s="389" customFormat="1" ht="12" customHeight="1">
      <c r="A28" s="1758">
        <v>17</v>
      </c>
      <c r="B28" s="1757" t="s">
        <v>4086</v>
      </c>
      <c r="C28" s="1757" t="s">
        <v>4087</v>
      </c>
      <c r="D28" s="1757" t="s">
        <v>2725</v>
      </c>
      <c r="E28" s="1757" t="s">
        <v>3176</v>
      </c>
      <c r="F28" s="1733" t="s">
        <v>4086</v>
      </c>
      <c r="G28" s="1733" t="s">
        <v>4087</v>
      </c>
      <c r="H28" s="1733" t="s">
        <v>2278</v>
      </c>
      <c r="I28" s="1733" t="s">
        <v>2827</v>
      </c>
      <c r="J28" s="1757"/>
      <c r="K28" s="1757"/>
      <c r="L28" s="1757"/>
      <c r="M28" s="1757"/>
      <c r="N28" s="1757" t="s">
        <v>2308</v>
      </c>
      <c r="O28" s="1757" t="s">
        <v>5676</v>
      </c>
      <c r="P28" s="1757" t="s">
        <v>4086</v>
      </c>
      <c r="Q28" s="1757" t="s">
        <v>4087</v>
      </c>
      <c r="R28" s="1757" t="s">
        <v>2725</v>
      </c>
      <c r="S28" s="1757" t="s">
        <v>2849</v>
      </c>
    </row>
    <row r="29" spans="1:19" s="389" customFormat="1" ht="12" customHeight="1">
      <c r="A29" s="1758">
        <v>18</v>
      </c>
      <c r="B29" s="1757" t="s">
        <v>3045</v>
      </c>
      <c r="C29" s="1757" t="s">
        <v>3428</v>
      </c>
      <c r="D29" s="1757" t="s">
        <v>5225</v>
      </c>
      <c r="E29" s="1757" t="s">
        <v>5226</v>
      </c>
      <c r="F29" s="1733" t="s">
        <v>3045</v>
      </c>
      <c r="G29" s="1733" t="s">
        <v>3046</v>
      </c>
      <c r="H29" s="1733" t="s">
        <v>3175</v>
      </c>
      <c r="I29" s="1733" t="s">
        <v>2241</v>
      </c>
      <c r="J29" s="1757"/>
      <c r="K29" s="1757"/>
      <c r="L29" s="1757"/>
      <c r="M29" s="1757" t="s">
        <v>2702</v>
      </c>
      <c r="N29" s="1757" t="s">
        <v>2308</v>
      </c>
      <c r="O29" s="1757" t="s">
        <v>5676</v>
      </c>
      <c r="P29" s="1757" t="s">
        <v>3045</v>
      </c>
      <c r="Q29" s="1757" t="s">
        <v>3428</v>
      </c>
      <c r="R29" s="1757" t="s">
        <v>5225</v>
      </c>
      <c r="S29" s="1757" t="s">
        <v>2849</v>
      </c>
    </row>
    <row r="30" spans="1:19" s="396" customFormat="1" ht="12" customHeight="1">
      <c r="A30" s="1758">
        <v>19</v>
      </c>
      <c r="B30" s="1757" t="s">
        <v>4002</v>
      </c>
      <c r="C30" s="1757" t="s">
        <v>4003</v>
      </c>
      <c r="D30" s="1757" t="s">
        <v>2278</v>
      </c>
      <c r="E30" s="1757" t="s">
        <v>2827</v>
      </c>
      <c r="F30" s="1733" t="s">
        <v>5631</v>
      </c>
      <c r="G30" s="1733" t="s">
        <v>5632</v>
      </c>
      <c r="H30" s="1733" t="s">
        <v>2278</v>
      </c>
      <c r="I30" s="1733" t="s">
        <v>2827</v>
      </c>
      <c r="J30" s="1757"/>
      <c r="K30" s="1757"/>
      <c r="L30" s="1757"/>
      <c r="M30" s="1757" t="s">
        <v>2702</v>
      </c>
      <c r="N30" s="1757" t="s">
        <v>2308</v>
      </c>
      <c r="O30" s="1757" t="s">
        <v>5676</v>
      </c>
      <c r="P30" s="1757" t="s">
        <v>4002</v>
      </c>
      <c r="Q30" s="1757" t="s">
        <v>4003</v>
      </c>
      <c r="R30" s="1757" t="s">
        <v>2278</v>
      </c>
      <c r="S30" s="1757" t="s">
        <v>2849</v>
      </c>
    </row>
    <row r="31" spans="1:19" s="396" customFormat="1" ht="12" customHeight="1">
      <c r="A31" s="1758">
        <v>20</v>
      </c>
      <c r="B31" s="1757" t="s">
        <v>3852</v>
      </c>
      <c r="C31" s="1757" t="s">
        <v>3434</v>
      </c>
      <c r="D31" s="1757" t="s">
        <v>2278</v>
      </c>
      <c r="E31" s="1757" t="s">
        <v>2827</v>
      </c>
      <c r="F31" s="1733" t="s">
        <v>3852</v>
      </c>
      <c r="G31" s="1733" t="s">
        <v>4871</v>
      </c>
      <c r="H31" s="1733" t="s">
        <v>2684</v>
      </c>
      <c r="I31" s="1733" t="s">
        <v>2884</v>
      </c>
      <c r="J31" s="1757"/>
      <c r="K31" s="1757"/>
      <c r="L31" s="1757"/>
      <c r="M31" s="1757"/>
      <c r="N31" s="1757" t="s">
        <v>2308</v>
      </c>
      <c r="O31" s="1757" t="s">
        <v>5676</v>
      </c>
      <c r="P31" s="1757" t="s">
        <v>3852</v>
      </c>
      <c r="Q31" s="1757" t="s">
        <v>3434</v>
      </c>
      <c r="R31" s="1757" t="s">
        <v>2278</v>
      </c>
      <c r="S31" s="1757" t="s">
        <v>2849</v>
      </c>
    </row>
    <row r="32" spans="1:19" s="396" customFormat="1" ht="12" customHeight="1">
      <c r="A32" s="1758">
        <v>21</v>
      </c>
      <c r="B32" s="1757" t="s">
        <v>5689</v>
      </c>
      <c r="C32" s="1757" t="s">
        <v>2285</v>
      </c>
      <c r="D32" s="1757" t="s">
        <v>2278</v>
      </c>
      <c r="E32" s="1757" t="s">
        <v>2827</v>
      </c>
      <c r="F32" s="1733" t="s">
        <v>5689</v>
      </c>
      <c r="G32" s="1733" t="s">
        <v>5690</v>
      </c>
      <c r="H32" s="1733" t="s">
        <v>2278</v>
      </c>
      <c r="I32" s="1733" t="s">
        <v>2827</v>
      </c>
      <c r="J32" s="1757"/>
      <c r="K32" s="1757"/>
      <c r="L32" s="1757"/>
      <c r="M32" s="1757" t="s">
        <v>2702</v>
      </c>
      <c r="N32" s="1757" t="s">
        <v>2308</v>
      </c>
      <c r="O32" s="1757" t="s">
        <v>5676</v>
      </c>
      <c r="P32" s="1757" t="s">
        <v>5689</v>
      </c>
      <c r="Q32" s="1757" t="s">
        <v>2285</v>
      </c>
      <c r="R32" s="1757" t="s">
        <v>2278</v>
      </c>
      <c r="S32" s="1757" t="s">
        <v>2849</v>
      </c>
    </row>
    <row r="33" spans="1:19" s="396" customFormat="1" ht="12" customHeight="1">
      <c r="A33" s="1758">
        <v>22</v>
      </c>
      <c r="B33" s="1757" t="s">
        <v>4097</v>
      </c>
      <c r="C33" s="1757" t="s">
        <v>2117</v>
      </c>
      <c r="D33" s="1757" t="s">
        <v>2084</v>
      </c>
      <c r="E33" s="1757" t="s">
        <v>3215</v>
      </c>
      <c r="F33" s="1733" t="s">
        <v>4097</v>
      </c>
      <c r="G33" s="1733" t="s">
        <v>2119</v>
      </c>
      <c r="H33" s="1733" t="s">
        <v>3212</v>
      </c>
      <c r="I33" s="1734" t="s">
        <v>2108</v>
      </c>
      <c r="J33" s="1757"/>
      <c r="K33" s="1757" t="s">
        <v>4098</v>
      </c>
      <c r="L33" s="1757"/>
      <c r="M33" s="1757" t="s">
        <v>2702</v>
      </c>
      <c r="N33" s="1757" t="s">
        <v>2308</v>
      </c>
      <c r="O33" s="1757" t="s">
        <v>5676</v>
      </c>
      <c r="P33" s="1757" t="s">
        <v>4097</v>
      </c>
      <c r="Q33" s="1757" t="s">
        <v>2117</v>
      </c>
      <c r="R33" s="1757" t="s">
        <v>2084</v>
      </c>
      <c r="S33" s="1757" t="s">
        <v>2849</v>
      </c>
    </row>
    <row r="34" spans="1:19" s="396" customFormat="1" ht="12" customHeight="1">
      <c r="A34" s="1758">
        <v>23</v>
      </c>
      <c r="B34" s="1757" t="s">
        <v>4101</v>
      </c>
      <c r="C34" s="1757" t="s">
        <v>4102</v>
      </c>
      <c r="D34" s="1757" t="s">
        <v>2084</v>
      </c>
      <c r="E34" s="1757" t="s">
        <v>3215</v>
      </c>
      <c r="F34" s="1757" t="s">
        <v>4101</v>
      </c>
      <c r="G34" s="1757" t="s">
        <v>4102</v>
      </c>
      <c r="H34" s="1734" t="s">
        <v>3215</v>
      </c>
      <c r="I34" s="1768" t="s">
        <v>2111</v>
      </c>
      <c r="J34" s="1757"/>
      <c r="K34" s="1757" t="s">
        <v>2622</v>
      </c>
      <c r="L34" s="1757"/>
      <c r="M34" s="1757"/>
      <c r="N34" s="1757" t="s">
        <v>2308</v>
      </c>
      <c r="O34" s="1757" t="s">
        <v>5676</v>
      </c>
      <c r="P34" s="1757" t="s">
        <v>4101</v>
      </c>
      <c r="Q34" s="1757" t="s">
        <v>4102</v>
      </c>
      <c r="R34" s="1757" t="s">
        <v>2084</v>
      </c>
      <c r="S34" s="1757" t="s">
        <v>2849</v>
      </c>
    </row>
    <row r="35" spans="1:19" s="396" customFormat="1" ht="12" customHeight="1">
      <c r="A35" s="1758">
        <v>24</v>
      </c>
      <c r="B35" s="1757" t="s">
        <v>5691</v>
      </c>
      <c r="C35" s="1757" t="s">
        <v>2698</v>
      </c>
      <c r="D35" s="1757" t="s">
        <v>2084</v>
      </c>
      <c r="E35" s="1757" t="s">
        <v>3215</v>
      </c>
      <c r="F35" s="1738" t="s">
        <v>5691</v>
      </c>
      <c r="G35" s="1738" t="s">
        <v>5692</v>
      </c>
      <c r="H35" s="1738" t="s">
        <v>3215</v>
      </c>
      <c r="I35" s="1768" t="s">
        <v>2111</v>
      </c>
      <c r="J35" s="1757"/>
      <c r="K35" s="1757" t="s">
        <v>2622</v>
      </c>
      <c r="L35" s="1757"/>
      <c r="M35" s="1757"/>
      <c r="N35" s="1757" t="s">
        <v>2308</v>
      </c>
      <c r="O35" s="1757" t="s">
        <v>5676</v>
      </c>
      <c r="P35" s="1757" t="s">
        <v>5691</v>
      </c>
      <c r="Q35" s="1757" t="s">
        <v>2698</v>
      </c>
      <c r="R35" s="1757" t="s">
        <v>2084</v>
      </c>
      <c r="S35" s="1757" t="s">
        <v>2849</v>
      </c>
    </row>
    <row r="36" spans="1:19" s="396" customFormat="1" ht="12" customHeight="1">
      <c r="A36" s="1758">
        <v>25</v>
      </c>
      <c r="B36" s="1757" t="s">
        <v>4108</v>
      </c>
      <c r="C36" s="1757" t="s">
        <v>4109</v>
      </c>
      <c r="D36" s="1757" t="s">
        <v>2084</v>
      </c>
      <c r="E36" s="1757" t="s">
        <v>3215</v>
      </c>
      <c r="F36" s="1738" t="s">
        <v>4108</v>
      </c>
      <c r="G36" s="1738" t="s">
        <v>4109</v>
      </c>
      <c r="H36" s="1738" t="s">
        <v>3215</v>
      </c>
      <c r="I36" s="1768" t="s">
        <v>2111</v>
      </c>
      <c r="J36" s="1757"/>
      <c r="K36" s="1757" t="s">
        <v>2622</v>
      </c>
      <c r="L36" s="1757"/>
      <c r="M36" s="1757"/>
      <c r="N36" s="1757" t="s">
        <v>2308</v>
      </c>
      <c r="O36" s="1757" t="s">
        <v>5676</v>
      </c>
      <c r="P36" s="1757" t="s">
        <v>4108</v>
      </c>
      <c r="Q36" s="1757" t="s">
        <v>4109</v>
      </c>
      <c r="R36" s="1757" t="s">
        <v>2084</v>
      </c>
      <c r="S36" s="1757" t="s">
        <v>2849</v>
      </c>
    </row>
    <row r="37" spans="1:19" s="396" customFormat="1" ht="12" customHeight="1">
      <c r="A37" s="1758">
        <v>26</v>
      </c>
      <c r="B37" s="1757" t="s">
        <v>4112</v>
      </c>
      <c r="C37" s="1757" t="s">
        <v>4113</v>
      </c>
      <c r="D37" s="1757" t="s">
        <v>2084</v>
      </c>
      <c r="E37" s="1757" t="s">
        <v>3215</v>
      </c>
      <c r="F37" s="1738" t="s">
        <v>4112</v>
      </c>
      <c r="G37" s="1738" t="s">
        <v>4113</v>
      </c>
      <c r="H37" s="1738" t="s">
        <v>3215</v>
      </c>
      <c r="I37" s="1768" t="s">
        <v>2111</v>
      </c>
      <c r="J37" s="1757"/>
      <c r="K37" s="1757" t="s">
        <v>2622</v>
      </c>
      <c r="L37" s="1757"/>
      <c r="M37" s="1757" t="s">
        <v>5693</v>
      </c>
      <c r="N37" s="1757" t="s">
        <v>2308</v>
      </c>
      <c r="O37" s="1757" t="s">
        <v>5676</v>
      </c>
      <c r="P37" s="1757" t="s">
        <v>4112</v>
      </c>
      <c r="Q37" s="1757" t="s">
        <v>4113</v>
      </c>
      <c r="R37" s="1757" t="s">
        <v>2084</v>
      </c>
      <c r="S37" s="1757" t="s">
        <v>2849</v>
      </c>
    </row>
    <row r="38" spans="1:19" s="396" customFormat="1" ht="12" customHeight="1">
      <c r="A38" s="1758">
        <v>27</v>
      </c>
      <c r="B38" s="1757" t="s">
        <v>4116</v>
      </c>
      <c r="C38" s="1757" t="s">
        <v>4119</v>
      </c>
      <c r="D38" s="1757" t="s">
        <v>2084</v>
      </c>
      <c r="E38" s="1757" t="s">
        <v>3215</v>
      </c>
      <c r="F38" s="1738" t="s">
        <v>4116</v>
      </c>
      <c r="G38" s="1738" t="s">
        <v>4117</v>
      </c>
      <c r="H38" s="1734" t="s">
        <v>3215</v>
      </c>
      <c r="I38" s="1768" t="s">
        <v>2111</v>
      </c>
      <c r="J38" s="1757"/>
      <c r="K38" s="1757" t="s">
        <v>2622</v>
      </c>
      <c r="L38" s="1757"/>
      <c r="M38" s="1757"/>
      <c r="N38" s="1757" t="s">
        <v>2308</v>
      </c>
      <c r="O38" s="1757" t="s">
        <v>5676</v>
      </c>
      <c r="P38" s="1757" t="s">
        <v>4116</v>
      </c>
      <c r="Q38" s="1757" t="s">
        <v>4119</v>
      </c>
      <c r="R38" s="1757" t="s">
        <v>2084</v>
      </c>
      <c r="S38" s="1757" t="s">
        <v>2849</v>
      </c>
    </row>
    <row r="39" spans="1:19" s="396" customFormat="1" ht="12" customHeight="1">
      <c r="A39" s="1758">
        <v>28</v>
      </c>
      <c r="B39" s="1757" t="s">
        <v>4123</v>
      </c>
      <c r="C39" s="1757" t="s">
        <v>4124</v>
      </c>
      <c r="D39" s="1757" t="s">
        <v>2084</v>
      </c>
      <c r="E39" s="1757" t="s">
        <v>3215</v>
      </c>
      <c r="F39" s="1757" t="s">
        <v>4123</v>
      </c>
      <c r="G39" s="1757" t="s">
        <v>4124</v>
      </c>
      <c r="H39" s="1734" t="s">
        <v>3215</v>
      </c>
      <c r="I39" s="1768" t="s">
        <v>2111</v>
      </c>
      <c r="J39" s="1757"/>
      <c r="K39" s="1757" t="s">
        <v>2622</v>
      </c>
      <c r="L39" s="1757"/>
      <c r="M39" s="1757"/>
      <c r="N39" s="1757" t="s">
        <v>2308</v>
      </c>
      <c r="O39" s="1757" t="s">
        <v>5676</v>
      </c>
      <c r="P39" s="1757" t="s">
        <v>4123</v>
      </c>
      <c r="Q39" s="1757" t="s">
        <v>4124</v>
      </c>
      <c r="R39" s="1757" t="s">
        <v>2084</v>
      </c>
      <c r="S39" s="1757" t="s">
        <v>2849</v>
      </c>
    </row>
    <row r="40" spans="1:19" s="396" customFormat="1" ht="12" customHeight="1">
      <c r="A40" s="1758">
        <v>29</v>
      </c>
      <c r="B40" s="1757" t="s">
        <v>4127</v>
      </c>
      <c r="C40" s="1757" t="s">
        <v>4128</v>
      </c>
      <c r="D40" s="1757" t="s">
        <v>2084</v>
      </c>
      <c r="E40" s="1757" t="s">
        <v>3215</v>
      </c>
      <c r="F40" s="1738" t="s">
        <v>4129</v>
      </c>
      <c r="G40" s="1738" t="s">
        <v>4128</v>
      </c>
      <c r="H40" s="1738" t="s">
        <v>2733</v>
      </c>
      <c r="I40" s="1768" t="s">
        <v>2111</v>
      </c>
      <c r="J40" s="1757"/>
      <c r="K40" s="1757" t="s">
        <v>2622</v>
      </c>
      <c r="L40" s="1757"/>
      <c r="M40" s="1757"/>
      <c r="N40" s="1757" t="s">
        <v>2308</v>
      </c>
      <c r="O40" s="1757" t="s">
        <v>5676</v>
      </c>
      <c r="P40" s="1757" t="s">
        <v>4127</v>
      </c>
      <c r="Q40" s="1757" t="s">
        <v>4128</v>
      </c>
      <c r="R40" s="1757" t="s">
        <v>2084</v>
      </c>
      <c r="S40" s="1757" t="s">
        <v>2849</v>
      </c>
    </row>
    <row r="41" spans="1:19" s="396" customFormat="1" ht="12" customHeight="1">
      <c r="A41" s="1758">
        <v>30</v>
      </c>
      <c r="B41" s="1757" t="s">
        <v>4132</v>
      </c>
      <c r="C41" s="1757" t="s">
        <v>4133</v>
      </c>
      <c r="D41" s="1757" t="s">
        <v>2084</v>
      </c>
      <c r="E41" s="1757" t="s">
        <v>3215</v>
      </c>
      <c r="F41" s="1757" t="s">
        <v>4132</v>
      </c>
      <c r="G41" s="1757" t="s">
        <v>4133</v>
      </c>
      <c r="H41" s="1734" t="s">
        <v>3215</v>
      </c>
      <c r="I41" s="1768" t="s">
        <v>2111</v>
      </c>
      <c r="J41" s="1757"/>
      <c r="K41" s="1757" t="s">
        <v>2622</v>
      </c>
      <c r="L41" s="1757"/>
      <c r="M41" s="1757"/>
      <c r="N41" s="1757" t="s">
        <v>2308</v>
      </c>
      <c r="O41" s="1757" t="s">
        <v>5676</v>
      </c>
      <c r="P41" s="1757" t="s">
        <v>4132</v>
      </c>
      <c r="Q41" s="1757" t="s">
        <v>4133</v>
      </c>
      <c r="R41" s="1757" t="s">
        <v>2084</v>
      </c>
      <c r="S41" s="1757" t="s">
        <v>2849</v>
      </c>
    </row>
    <row r="42" spans="1:19" s="396" customFormat="1" ht="12" customHeight="1">
      <c r="A42" s="1758">
        <v>31</v>
      </c>
      <c r="B42" s="1757" t="s">
        <v>4136</v>
      </c>
      <c r="C42" s="1757" t="s">
        <v>4137</v>
      </c>
      <c r="D42" s="1757" t="s">
        <v>2084</v>
      </c>
      <c r="E42" s="1757" t="s">
        <v>3215</v>
      </c>
      <c r="F42" s="1757" t="s">
        <v>4136</v>
      </c>
      <c r="G42" s="1757" t="s">
        <v>4137</v>
      </c>
      <c r="H42" s="1734" t="s">
        <v>3215</v>
      </c>
      <c r="I42" s="1768" t="s">
        <v>2111</v>
      </c>
      <c r="J42" s="1757"/>
      <c r="K42" s="1757" t="s">
        <v>2622</v>
      </c>
      <c r="L42" s="1757"/>
      <c r="M42" s="1757"/>
      <c r="N42" s="1757" t="s">
        <v>2308</v>
      </c>
      <c r="O42" s="1757" t="s">
        <v>5676</v>
      </c>
      <c r="P42" s="1757" t="s">
        <v>4136</v>
      </c>
      <c r="Q42" s="1757" t="s">
        <v>4137</v>
      </c>
      <c r="R42" s="1757" t="s">
        <v>2084</v>
      </c>
      <c r="S42" s="1757" t="s">
        <v>2849</v>
      </c>
    </row>
    <row r="43" spans="1:19" s="396" customFormat="1" ht="12" customHeight="1">
      <c r="A43" s="1758">
        <v>32</v>
      </c>
      <c r="B43" s="1757" t="s">
        <v>4140</v>
      </c>
      <c r="C43" s="1757" t="s">
        <v>2145</v>
      </c>
      <c r="D43" s="1757" t="s">
        <v>2084</v>
      </c>
      <c r="E43" s="1757" t="s">
        <v>3215</v>
      </c>
      <c r="F43" s="1757" t="s">
        <v>4140</v>
      </c>
      <c r="G43" s="1757" t="s">
        <v>2145</v>
      </c>
      <c r="H43" s="1734" t="s">
        <v>3215</v>
      </c>
      <c r="I43" s="1768" t="s">
        <v>2111</v>
      </c>
      <c r="J43" s="1757"/>
      <c r="K43" s="1757" t="s">
        <v>2622</v>
      </c>
      <c r="L43" s="1757"/>
      <c r="M43" s="1757"/>
      <c r="N43" s="1757" t="s">
        <v>2308</v>
      </c>
      <c r="O43" s="1757" t="s">
        <v>5676</v>
      </c>
      <c r="P43" s="1757" t="s">
        <v>4140</v>
      </c>
      <c r="Q43" s="1757" t="s">
        <v>2145</v>
      </c>
      <c r="R43" s="1757" t="s">
        <v>2084</v>
      </c>
      <c r="S43" s="1757" t="s">
        <v>2849</v>
      </c>
    </row>
    <row r="44" spans="1:19" s="396" customFormat="1" ht="12" customHeight="1">
      <c r="A44" s="1758">
        <v>33</v>
      </c>
      <c r="B44" s="1757" t="s">
        <v>4095</v>
      </c>
      <c r="C44" s="1757" t="s">
        <v>4096</v>
      </c>
      <c r="D44" s="1757" t="s">
        <v>2078</v>
      </c>
      <c r="E44" s="1757" t="s">
        <v>2079</v>
      </c>
      <c r="F44" s="1733" t="s">
        <v>4095</v>
      </c>
      <c r="G44" s="1733" t="s">
        <v>4096</v>
      </c>
      <c r="H44" s="1733" t="s">
        <v>2078</v>
      </c>
      <c r="I44" s="1733" t="s">
        <v>2079</v>
      </c>
      <c r="J44" s="1757"/>
      <c r="K44" s="1757"/>
      <c r="L44" s="1757"/>
      <c r="M44" s="1757"/>
      <c r="N44" s="1757" t="s">
        <v>2308</v>
      </c>
      <c r="O44" s="1757" t="s">
        <v>5676</v>
      </c>
      <c r="P44" s="1757" t="s">
        <v>4095</v>
      </c>
      <c r="Q44" s="1757" t="s">
        <v>4096</v>
      </c>
      <c r="R44" s="1757" t="s">
        <v>2078</v>
      </c>
      <c r="S44" s="1757" t="s">
        <v>2849</v>
      </c>
    </row>
    <row r="45" spans="1:19">
      <c r="A45" s="371">
        <v>34</v>
      </c>
      <c r="B45" s="762"/>
      <c r="C45" s="762"/>
      <c r="D45" s="762"/>
      <c r="E45" s="762"/>
      <c r="F45" s="762" t="s">
        <v>5694</v>
      </c>
      <c r="G45" s="762" t="s">
        <v>5695</v>
      </c>
      <c r="H45" s="1733" t="s">
        <v>2078</v>
      </c>
      <c r="I45" s="1733" t="s">
        <v>2079</v>
      </c>
      <c r="J45" s="762"/>
      <c r="K45" s="762"/>
      <c r="L45" s="762"/>
      <c r="M45" s="762"/>
      <c r="N45" s="762"/>
      <c r="O45" s="762"/>
      <c r="P45" s="762"/>
      <c r="Q45" s="762"/>
      <c r="R45" s="762"/>
      <c r="S45" s="762"/>
    </row>
  </sheetData>
  <phoneticPr fontId="5" type="noConversion"/>
  <dataValidations count="3">
    <dataValidation type="list" allowBlank="1" showInputMessage="1" showErrorMessage="1" sqref="B6" xr:uid="{00000000-0002-0000-5400-000000000000}">
      <formula1>"Mi: Minute,H: Hour,D: Daily,W: Weekly,M: Monthly,Y: Yearly"</formula1>
    </dataValidation>
    <dataValidation type="list" allowBlank="1" showInputMessage="1" showErrorMessage="1" sqref="B7 B9" xr:uid="{00000000-0002-0000-5400-000001000000}">
      <formula1>"替换,追加"</formula1>
    </dataValidation>
    <dataValidation type="list" allowBlank="1" showInputMessage="1" showErrorMessage="1" sqref="N12:N44" xr:uid="{00000000-0002-0000-5400-000002000000}">
      <formula1>"匹配,基线特有,本地扩充,废弃"</formula1>
    </dataValidation>
  </dataValidations>
  <hyperlinks>
    <hyperlink ref="A1" location="目录!A1" display="返回" xr:uid="{00000000-0004-0000-5400-000000000000}"/>
  </hyperlinks>
  <pageMargins left="0.75" right="0.75" top="1" bottom="1" header="0.51180555555555596" footer="0.51180555555555596"/>
  <pageSetup paperSize="9" orientation="portrai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O57"/>
  <sheetViews>
    <sheetView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5" width="12" style="396" customWidth="1"/>
    <col min="6" max="6" width="7.109375" style="396" customWidth="1"/>
    <col min="7" max="7" width="7.44140625" style="396" customWidth="1"/>
    <col min="8" max="8" width="9" style="396" customWidth="1"/>
    <col min="9" max="9" width="8.6640625" style="396" customWidth="1"/>
    <col min="10" max="10" width="11.21875" style="396" customWidth="1"/>
    <col min="11" max="11" width="23" style="396" customWidth="1"/>
    <col min="12" max="12" width="19" style="396" customWidth="1"/>
    <col min="13" max="13" width="14.88671875" style="396" customWidth="1"/>
    <col min="14" max="15" width="13.77734375" style="396" customWidth="1"/>
    <col min="16" max="16384" width="9" style="328"/>
  </cols>
  <sheetData>
    <row r="1" spans="1:15" s="396" customFormat="1">
      <c r="A1" s="2" t="s">
        <v>2037</v>
      </c>
      <c r="B1" s="331"/>
      <c r="C1" s="331"/>
      <c r="D1" s="331"/>
      <c r="E1" s="331"/>
      <c r="F1" s="331"/>
      <c r="G1" s="331"/>
      <c r="H1" s="331"/>
      <c r="I1" s="331"/>
      <c r="J1" s="331"/>
      <c r="K1" s="336"/>
      <c r="L1" s="336"/>
      <c r="M1" s="336"/>
      <c r="N1" s="336"/>
      <c r="O1" s="336"/>
    </row>
    <row r="2" spans="1:15" s="396" customFormat="1">
      <c r="A2" s="216" t="s">
        <v>2038</v>
      </c>
      <c r="B2" s="217"/>
      <c r="C2" s="217"/>
      <c r="D2" s="217"/>
      <c r="E2" s="217"/>
      <c r="F2" s="217"/>
      <c r="G2" s="217"/>
      <c r="H2" s="217"/>
      <c r="I2" s="217"/>
      <c r="J2" s="217"/>
      <c r="K2" s="337" t="s">
        <v>2039</v>
      </c>
      <c r="L2" s="338"/>
      <c r="M2" s="338"/>
      <c r="N2" s="338"/>
      <c r="O2" s="353"/>
    </row>
    <row r="3" spans="1:15" s="396" customFormat="1">
      <c r="A3" s="218" t="s">
        <v>2040</v>
      </c>
      <c r="B3" s="239" t="s">
        <v>235</v>
      </c>
      <c r="C3" s="1732"/>
      <c r="D3" s="219"/>
      <c r="E3" s="219"/>
      <c r="F3" s="219"/>
      <c r="G3" s="219"/>
      <c r="H3" s="219"/>
      <c r="I3" s="219"/>
      <c r="J3" s="219"/>
      <c r="K3" s="339" t="s">
        <v>2041</v>
      </c>
      <c r="L3" s="340" t="s">
        <v>2042</v>
      </c>
      <c r="M3" s="340"/>
      <c r="N3" s="354"/>
      <c r="O3" s="355"/>
    </row>
    <row r="4" spans="1:15" s="397" customFormat="1">
      <c r="A4" s="220" t="s">
        <v>2042</v>
      </c>
      <c r="B4" s="239" t="s">
        <v>236</v>
      </c>
      <c r="C4" s="352"/>
      <c r="D4" s="222"/>
      <c r="E4" s="222"/>
      <c r="F4" s="222"/>
      <c r="G4" s="222"/>
      <c r="H4" s="222"/>
      <c r="I4" s="222"/>
      <c r="J4" s="222"/>
      <c r="K4" s="229" t="s">
        <v>2301</v>
      </c>
      <c r="L4" s="229" t="s">
        <v>5696</v>
      </c>
      <c r="M4" s="229"/>
      <c r="N4" s="225"/>
      <c r="O4" s="827"/>
    </row>
    <row r="5" spans="1:15" s="397" customFormat="1">
      <c r="A5" s="220" t="s">
        <v>2041</v>
      </c>
      <c r="B5" s="221" t="s">
        <v>2043</v>
      </c>
      <c r="C5" s="352"/>
      <c r="D5" s="222"/>
      <c r="E5" s="222"/>
      <c r="F5" s="222"/>
      <c r="G5" s="222"/>
      <c r="H5" s="222"/>
      <c r="I5" s="222"/>
      <c r="J5" s="222"/>
      <c r="K5" s="341"/>
      <c r="L5" s="342"/>
      <c r="M5" s="229"/>
      <c r="N5" s="225"/>
      <c r="O5" s="827"/>
    </row>
    <row r="6" spans="1:15" s="397" customFormat="1">
      <c r="A6" s="220" t="s">
        <v>2044</v>
      </c>
      <c r="B6" s="12" t="s">
        <v>2045</v>
      </c>
      <c r="C6" s="352"/>
      <c r="D6" s="222"/>
      <c r="E6" s="222"/>
      <c r="F6" s="222"/>
      <c r="G6" s="222"/>
      <c r="H6" s="222"/>
      <c r="I6" s="222"/>
      <c r="J6" s="222"/>
      <c r="K6" s="341"/>
      <c r="L6" s="229"/>
      <c r="M6" s="229"/>
      <c r="N6" s="225"/>
      <c r="O6" s="827"/>
    </row>
    <row r="7" spans="1:15" s="396" customFormat="1">
      <c r="A7" s="223" t="s">
        <v>2046</v>
      </c>
      <c r="B7" s="224" t="s">
        <v>2047</v>
      </c>
      <c r="C7" s="1732"/>
      <c r="D7" s="219"/>
      <c r="E7" s="219"/>
      <c r="F7" s="219"/>
      <c r="G7" s="219"/>
      <c r="H7" s="219"/>
      <c r="I7" s="219"/>
      <c r="J7" s="219"/>
      <c r="K7" s="343"/>
      <c r="L7" s="344"/>
      <c r="M7" s="356"/>
      <c r="N7" s="358"/>
      <c r="O7" s="348"/>
    </row>
    <row r="8" spans="1:15" s="396" customFormat="1">
      <c r="A8" s="223" t="s">
        <v>2048</v>
      </c>
      <c r="B8" s="225"/>
      <c r="C8" s="219"/>
      <c r="D8" s="219"/>
      <c r="E8" s="219"/>
      <c r="F8" s="219"/>
      <c r="G8" s="219"/>
      <c r="H8" s="219"/>
      <c r="I8" s="219"/>
      <c r="J8" s="219"/>
      <c r="K8" s="347"/>
      <c r="L8" s="346"/>
      <c r="M8" s="348"/>
      <c r="N8" s="358"/>
      <c r="O8" s="348"/>
    </row>
    <row r="9" spans="1:15" s="396" customFormat="1">
      <c r="A9" s="223"/>
      <c r="B9" s="226"/>
      <c r="C9" s="219"/>
      <c r="D9" s="219"/>
      <c r="E9" s="219"/>
      <c r="F9" s="219"/>
      <c r="G9" s="219"/>
      <c r="H9" s="219"/>
      <c r="I9" s="219"/>
      <c r="J9" s="219"/>
      <c r="K9" s="347"/>
      <c r="L9" s="348"/>
      <c r="M9" s="348"/>
      <c r="N9" s="358"/>
      <c r="O9" s="67"/>
    </row>
    <row r="10" spans="1:15" s="396" customFormat="1">
      <c r="A10" s="216" t="s">
        <v>2049</v>
      </c>
      <c r="B10" s="217"/>
      <c r="C10" s="217"/>
      <c r="D10" s="217"/>
      <c r="E10" s="217"/>
      <c r="F10" s="217"/>
      <c r="G10" s="217"/>
      <c r="H10" s="217"/>
      <c r="I10" s="217"/>
      <c r="J10" s="217"/>
      <c r="K10" s="337" t="s">
        <v>2050</v>
      </c>
      <c r="L10" s="338"/>
      <c r="M10" s="338"/>
      <c r="N10" s="338"/>
      <c r="O10" s="353"/>
    </row>
    <row r="11" spans="1:15" s="396" customFormat="1" ht="24.75" customHeight="1">
      <c r="A11" s="227" t="s">
        <v>49</v>
      </c>
      <c r="B11" s="228" t="s">
        <v>2051</v>
      </c>
      <c r="C11" s="228" t="s">
        <v>2052</v>
      </c>
      <c r="D11" s="228" t="s">
        <v>2053</v>
      </c>
      <c r="E11" s="228" t="s">
        <v>2054</v>
      </c>
      <c r="F11" s="228" t="s">
        <v>2055</v>
      </c>
      <c r="G11" s="228" t="s">
        <v>2056</v>
      </c>
      <c r="H11" s="228" t="s">
        <v>2057</v>
      </c>
      <c r="I11" s="228" t="s">
        <v>73</v>
      </c>
      <c r="J11" s="232" t="s">
        <v>2058</v>
      </c>
      <c r="K11" s="349" t="s">
        <v>2059</v>
      </c>
      <c r="L11" s="350" t="s">
        <v>2060</v>
      </c>
      <c r="M11" s="350" t="s">
        <v>2061</v>
      </c>
      <c r="N11" s="359" t="s">
        <v>2062</v>
      </c>
      <c r="O11" s="350" t="s">
        <v>2063</v>
      </c>
    </row>
    <row r="12" spans="1:15" s="389" customFormat="1" ht="12" customHeight="1">
      <c r="A12" s="404">
        <v>1</v>
      </c>
      <c r="B12" s="316" t="s">
        <v>2064</v>
      </c>
      <c r="C12" s="316" t="s">
        <v>2065</v>
      </c>
      <c r="D12" s="316" t="s">
        <v>2754</v>
      </c>
      <c r="E12" s="405" t="s">
        <v>2067</v>
      </c>
      <c r="F12" s="404"/>
      <c r="G12" s="239" t="s">
        <v>2702</v>
      </c>
      <c r="H12" s="239"/>
      <c r="I12" s="404"/>
      <c r="J12" s="1379" t="s">
        <v>4189</v>
      </c>
      <c r="K12" s="229" t="s">
        <v>5696</v>
      </c>
      <c r="L12" s="316" t="s">
        <v>2064</v>
      </c>
      <c r="M12" s="316" t="s">
        <v>2753</v>
      </c>
      <c r="N12" s="316" t="s">
        <v>2754</v>
      </c>
      <c r="O12" s="1735" t="s">
        <v>2849</v>
      </c>
    </row>
    <row r="13" spans="1:15" s="389" customFormat="1" ht="12" customHeight="1">
      <c r="A13" s="404">
        <v>2</v>
      </c>
      <c r="B13" s="316" t="s">
        <v>222</v>
      </c>
      <c r="C13" s="316" t="s">
        <v>2234</v>
      </c>
      <c r="D13" s="316" t="s">
        <v>3898</v>
      </c>
      <c r="E13" s="1761" t="s">
        <v>2108</v>
      </c>
      <c r="F13" s="567" t="s">
        <v>79</v>
      </c>
      <c r="G13" s="239" t="s">
        <v>2702</v>
      </c>
      <c r="H13" s="239"/>
      <c r="I13" s="404"/>
      <c r="J13" s="1379" t="s">
        <v>4189</v>
      </c>
      <c r="K13" s="229" t="s">
        <v>5696</v>
      </c>
      <c r="L13" s="316" t="s">
        <v>222</v>
      </c>
      <c r="M13" s="316" t="s">
        <v>2234</v>
      </c>
      <c r="N13" s="316" t="s">
        <v>3898</v>
      </c>
      <c r="O13" s="1735" t="s">
        <v>2849</v>
      </c>
    </row>
    <row r="14" spans="1:15" s="389" customFormat="1" ht="12" customHeight="1">
      <c r="A14" s="404">
        <v>3</v>
      </c>
      <c r="B14" s="316" t="s">
        <v>5508</v>
      </c>
      <c r="C14" s="316" t="s">
        <v>4006</v>
      </c>
      <c r="D14" s="316" t="s">
        <v>3898</v>
      </c>
      <c r="E14" s="1761" t="s">
        <v>2108</v>
      </c>
      <c r="F14" s="404"/>
      <c r="G14" s="239" t="s">
        <v>2702</v>
      </c>
      <c r="H14" s="239"/>
      <c r="I14" s="417"/>
      <c r="J14" s="1379" t="s">
        <v>4189</v>
      </c>
      <c r="K14" s="229" t="s">
        <v>5696</v>
      </c>
      <c r="L14" s="316" t="s">
        <v>5508</v>
      </c>
      <c r="M14" s="316" t="s">
        <v>4006</v>
      </c>
      <c r="N14" s="316" t="s">
        <v>3898</v>
      </c>
      <c r="O14" s="1735" t="s">
        <v>2849</v>
      </c>
    </row>
    <row r="15" spans="1:15" s="389" customFormat="1" ht="12" customHeight="1">
      <c r="A15" s="404">
        <v>4</v>
      </c>
      <c r="B15" s="316" t="s">
        <v>105</v>
      </c>
      <c r="C15" s="316" t="s">
        <v>2239</v>
      </c>
      <c r="D15" s="316" t="s">
        <v>2811</v>
      </c>
      <c r="E15" s="1761" t="s">
        <v>2241</v>
      </c>
      <c r="F15" s="404"/>
      <c r="G15" s="239" t="s">
        <v>2702</v>
      </c>
      <c r="H15" s="239"/>
      <c r="I15" s="417"/>
      <c r="J15" s="1379" t="s">
        <v>2308</v>
      </c>
      <c r="K15" s="229" t="s">
        <v>5696</v>
      </c>
      <c r="L15" s="316" t="s">
        <v>105</v>
      </c>
      <c r="M15" s="316" t="s">
        <v>2675</v>
      </c>
      <c r="N15" s="316" t="s">
        <v>2811</v>
      </c>
      <c r="O15" s="1735" t="s">
        <v>2286</v>
      </c>
    </row>
    <row r="16" spans="1:15" s="389" customFormat="1" ht="12" customHeight="1">
      <c r="A16" s="404">
        <v>5</v>
      </c>
      <c r="B16" s="316" t="s">
        <v>2076</v>
      </c>
      <c r="C16" s="316" t="s">
        <v>2077</v>
      </c>
      <c r="D16" s="316" t="s">
        <v>2096</v>
      </c>
      <c r="E16" s="405" t="s">
        <v>2097</v>
      </c>
      <c r="F16" s="404"/>
      <c r="G16" s="239" t="s">
        <v>2702</v>
      </c>
      <c r="H16" s="239"/>
      <c r="I16" s="417"/>
      <c r="J16" s="1379" t="s">
        <v>2308</v>
      </c>
      <c r="K16" s="229" t="s">
        <v>5696</v>
      </c>
      <c r="L16" s="316" t="s">
        <v>2076</v>
      </c>
      <c r="M16" s="316" t="s">
        <v>2705</v>
      </c>
      <c r="N16" s="316" t="s">
        <v>2096</v>
      </c>
      <c r="O16" s="1735" t="s">
        <v>2286</v>
      </c>
    </row>
    <row r="17" spans="1:15" s="389" customFormat="1" ht="12" customHeight="1">
      <c r="A17" s="404">
        <v>6</v>
      </c>
      <c r="B17" s="316" t="s">
        <v>3174</v>
      </c>
      <c r="C17" s="316" t="s">
        <v>5551</v>
      </c>
      <c r="D17" s="316" t="s">
        <v>2066</v>
      </c>
      <c r="E17" s="405" t="s">
        <v>2067</v>
      </c>
      <c r="F17" s="404"/>
      <c r="G17" s="239" t="s">
        <v>2702</v>
      </c>
      <c r="H17" s="239"/>
      <c r="I17" s="417"/>
      <c r="J17" s="1379" t="s">
        <v>2308</v>
      </c>
      <c r="K17" s="229" t="s">
        <v>5696</v>
      </c>
      <c r="L17" s="316" t="s">
        <v>3174</v>
      </c>
      <c r="M17" s="316" t="s">
        <v>3622</v>
      </c>
      <c r="N17" s="316" t="s">
        <v>2066</v>
      </c>
      <c r="O17" s="1735" t="s">
        <v>2286</v>
      </c>
    </row>
    <row r="18" spans="1:15" s="389" customFormat="1" ht="12" customHeight="1">
      <c r="A18" s="1762">
        <v>7</v>
      </c>
      <c r="B18" s="1648" t="s">
        <v>5697</v>
      </c>
      <c r="C18" s="1648" t="s">
        <v>2672</v>
      </c>
      <c r="D18" s="1648" t="s">
        <v>5225</v>
      </c>
      <c r="E18" s="1761" t="s">
        <v>5226</v>
      </c>
      <c r="F18" s="1762"/>
      <c r="G18" s="261" t="s">
        <v>2702</v>
      </c>
      <c r="H18" s="261"/>
      <c r="I18" s="1765" t="s">
        <v>5561</v>
      </c>
      <c r="J18" s="1766" t="s">
        <v>2286</v>
      </c>
      <c r="K18" s="229" t="s">
        <v>5696</v>
      </c>
      <c r="L18" s="316" t="s">
        <v>5697</v>
      </c>
      <c r="M18" s="316" t="s">
        <v>2672</v>
      </c>
      <c r="N18" s="316" t="s">
        <v>5225</v>
      </c>
      <c r="O18" s="1735" t="s">
        <v>2286</v>
      </c>
    </row>
    <row r="19" spans="1:15" s="389" customFormat="1" ht="12" customHeight="1">
      <c r="A19" s="1762">
        <v>8</v>
      </c>
      <c r="B19" s="1648" t="s">
        <v>3852</v>
      </c>
      <c r="C19" s="1648" t="s">
        <v>4164</v>
      </c>
      <c r="D19" s="1648" t="s">
        <v>2070</v>
      </c>
      <c r="E19" s="1761" t="s">
        <v>2071</v>
      </c>
      <c r="F19" s="1762"/>
      <c r="G19" s="261" t="s">
        <v>2702</v>
      </c>
      <c r="H19" s="261"/>
      <c r="I19" s="1765" t="s">
        <v>5561</v>
      </c>
      <c r="J19" s="1766" t="s">
        <v>2286</v>
      </c>
      <c r="K19" s="229" t="s">
        <v>5696</v>
      </c>
      <c r="L19" s="316" t="s">
        <v>3852</v>
      </c>
      <c r="M19" s="316" t="s">
        <v>4164</v>
      </c>
      <c r="N19" s="316" t="s">
        <v>2070</v>
      </c>
      <c r="O19" s="1735" t="s">
        <v>2286</v>
      </c>
    </row>
    <row r="20" spans="1:15" s="389" customFormat="1" ht="12" customHeight="1">
      <c r="A20" s="404">
        <v>9</v>
      </c>
      <c r="B20" s="316" t="s">
        <v>5509</v>
      </c>
      <c r="C20" s="316" t="s">
        <v>5510</v>
      </c>
      <c r="D20" s="316" t="s">
        <v>2096</v>
      </c>
      <c r="E20" s="405" t="s">
        <v>2097</v>
      </c>
      <c r="F20" s="567"/>
      <c r="G20" s="239" t="s">
        <v>2702</v>
      </c>
      <c r="H20" s="239"/>
      <c r="I20" s="417"/>
      <c r="J20" s="1379" t="s">
        <v>2308</v>
      </c>
      <c r="K20" s="229" t="s">
        <v>5696</v>
      </c>
      <c r="L20" s="316" t="s">
        <v>5509</v>
      </c>
      <c r="M20" s="316" t="s">
        <v>5510</v>
      </c>
      <c r="N20" s="316" t="s">
        <v>2096</v>
      </c>
      <c r="O20" s="1735" t="s">
        <v>2286</v>
      </c>
    </row>
    <row r="21" spans="1:15" s="389" customFormat="1" ht="12" customHeight="1">
      <c r="A21" s="1762">
        <v>10</v>
      </c>
      <c r="B21" s="1648" t="s">
        <v>5698</v>
      </c>
      <c r="C21" s="1648" t="s">
        <v>5699</v>
      </c>
      <c r="D21" s="1648" t="s">
        <v>2078</v>
      </c>
      <c r="E21" s="1761" t="s">
        <v>2079</v>
      </c>
      <c r="F21" s="1763"/>
      <c r="G21" s="261" t="s">
        <v>2702</v>
      </c>
      <c r="H21" s="261"/>
      <c r="I21" s="1765" t="s">
        <v>5561</v>
      </c>
      <c r="J21" s="1766" t="s">
        <v>2286</v>
      </c>
      <c r="K21" s="229" t="s">
        <v>5696</v>
      </c>
      <c r="L21" s="316" t="s">
        <v>5698</v>
      </c>
      <c r="M21" s="316" t="s">
        <v>5699</v>
      </c>
      <c r="N21" s="316" t="s">
        <v>2078</v>
      </c>
      <c r="O21" s="1735" t="s">
        <v>2286</v>
      </c>
    </row>
    <row r="22" spans="1:15" s="389" customFormat="1" ht="12" customHeight="1">
      <c r="A22" s="1762">
        <v>11</v>
      </c>
      <c r="B22" s="1648" t="s">
        <v>2343</v>
      </c>
      <c r="C22" s="1648" t="s">
        <v>5627</v>
      </c>
      <c r="D22" s="1648" t="s">
        <v>2100</v>
      </c>
      <c r="E22" s="1761" t="s">
        <v>2101</v>
      </c>
      <c r="F22" s="1762"/>
      <c r="G22" s="261" t="s">
        <v>2702</v>
      </c>
      <c r="H22" s="261"/>
      <c r="I22" s="1765" t="s">
        <v>5561</v>
      </c>
      <c r="J22" s="1766" t="s">
        <v>2286</v>
      </c>
      <c r="K22" s="229" t="s">
        <v>5696</v>
      </c>
      <c r="L22" s="316" t="s">
        <v>2343</v>
      </c>
      <c r="M22" s="316" t="s">
        <v>5627</v>
      </c>
      <c r="N22" s="316" t="s">
        <v>2100</v>
      </c>
      <c r="O22" s="1735" t="s">
        <v>2286</v>
      </c>
    </row>
    <row r="23" spans="1:15" s="389" customFormat="1" ht="12" customHeight="1">
      <c r="A23" s="1762">
        <v>12</v>
      </c>
      <c r="B23" s="1648" t="s">
        <v>5700</v>
      </c>
      <c r="C23" s="1648" t="s">
        <v>4754</v>
      </c>
      <c r="D23" s="1648" t="s">
        <v>2100</v>
      </c>
      <c r="E23" s="1761" t="s">
        <v>2101</v>
      </c>
      <c r="F23" s="1762"/>
      <c r="G23" s="261" t="s">
        <v>2702</v>
      </c>
      <c r="H23" s="261"/>
      <c r="I23" s="1765" t="s">
        <v>5561</v>
      </c>
      <c r="J23" s="1766" t="s">
        <v>2286</v>
      </c>
      <c r="K23" s="229" t="s">
        <v>5696</v>
      </c>
      <c r="L23" s="316" t="s">
        <v>5700</v>
      </c>
      <c r="M23" s="316" t="s">
        <v>4754</v>
      </c>
      <c r="N23" s="316" t="s">
        <v>2100</v>
      </c>
      <c r="O23" s="1735" t="s">
        <v>2286</v>
      </c>
    </row>
    <row r="24" spans="1:15" s="389" customFormat="1" ht="12" customHeight="1">
      <c r="A24" s="1762">
        <v>13</v>
      </c>
      <c r="B24" s="1648" t="s">
        <v>5701</v>
      </c>
      <c r="C24" s="1648" t="s">
        <v>5702</v>
      </c>
      <c r="D24" s="1648" t="s">
        <v>2100</v>
      </c>
      <c r="E24" s="1761" t="s">
        <v>2101</v>
      </c>
      <c r="F24" s="1762"/>
      <c r="G24" s="261" t="s">
        <v>2702</v>
      </c>
      <c r="H24" s="261"/>
      <c r="I24" s="1765" t="s">
        <v>5561</v>
      </c>
      <c r="J24" s="1766" t="s">
        <v>2286</v>
      </c>
      <c r="K24" s="229" t="s">
        <v>5696</v>
      </c>
      <c r="L24" s="316" t="s">
        <v>5701</v>
      </c>
      <c r="M24" s="316" t="s">
        <v>5702</v>
      </c>
      <c r="N24" s="316" t="s">
        <v>2100</v>
      </c>
      <c r="O24" s="1735" t="s">
        <v>2286</v>
      </c>
    </row>
    <row r="25" spans="1:15" s="389" customFormat="1" ht="12" customHeight="1">
      <c r="A25" s="1762">
        <v>14</v>
      </c>
      <c r="B25" s="1648" t="s">
        <v>4743</v>
      </c>
      <c r="C25" s="1648" t="s">
        <v>4742</v>
      </c>
      <c r="D25" s="1648" t="s">
        <v>2088</v>
      </c>
      <c r="E25" s="1761" t="s">
        <v>2089</v>
      </c>
      <c r="F25" s="1762"/>
      <c r="G25" s="261" t="s">
        <v>2702</v>
      </c>
      <c r="H25" s="261"/>
      <c r="I25" s="1765" t="s">
        <v>5561</v>
      </c>
      <c r="J25" s="1766" t="s">
        <v>2286</v>
      </c>
      <c r="K25" s="229" t="s">
        <v>5696</v>
      </c>
      <c r="L25" s="316" t="s">
        <v>4743</v>
      </c>
      <c r="M25" s="316" t="s">
        <v>4742</v>
      </c>
      <c r="N25" s="316" t="s">
        <v>2088</v>
      </c>
      <c r="O25" s="1735" t="s">
        <v>2286</v>
      </c>
    </row>
    <row r="26" spans="1:15" s="389" customFormat="1" ht="12" customHeight="1">
      <c r="A26" s="1762">
        <v>15</v>
      </c>
      <c r="B26" s="1648" t="s">
        <v>5703</v>
      </c>
      <c r="C26" s="1648" t="s">
        <v>5137</v>
      </c>
      <c r="D26" s="1648" t="s">
        <v>2088</v>
      </c>
      <c r="E26" s="1761" t="s">
        <v>2089</v>
      </c>
      <c r="F26" s="1762"/>
      <c r="G26" s="261" t="s">
        <v>2702</v>
      </c>
      <c r="H26" s="261"/>
      <c r="I26" s="1765" t="s">
        <v>5561</v>
      </c>
      <c r="J26" s="1766" t="s">
        <v>2286</v>
      </c>
      <c r="K26" s="229" t="s">
        <v>5696</v>
      </c>
      <c r="L26" s="316" t="s">
        <v>5703</v>
      </c>
      <c r="M26" s="316" t="s">
        <v>5137</v>
      </c>
      <c r="N26" s="316" t="s">
        <v>2088</v>
      </c>
      <c r="O26" s="1735" t="s">
        <v>2286</v>
      </c>
    </row>
    <row r="27" spans="1:15" s="389" customFormat="1" ht="12" customHeight="1">
      <c r="A27" s="1762">
        <v>16</v>
      </c>
      <c r="B27" s="1648" t="s">
        <v>2354</v>
      </c>
      <c r="C27" s="1648" t="s">
        <v>4826</v>
      </c>
      <c r="D27" s="1648" t="s">
        <v>2088</v>
      </c>
      <c r="E27" s="1761" t="s">
        <v>2089</v>
      </c>
      <c r="F27" s="1762"/>
      <c r="G27" s="261" t="s">
        <v>2702</v>
      </c>
      <c r="H27" s="261"/>
      <c r="I27" s="1765" t="s">
        <v>5561</v>
      </c>
      <c r="J27" s="1766" t="s">
        <v>2286</v>
      </c>
      <c r="K27" s="229" t="s">
        <v>5696</v>
      </c>
      <c r="L27" s="316" t="s">
        <v>2354</v>
      </c>
      <c r="M27" s="316" t="s">
        <v>4826</v>
      </c>
      <c r="N27" s="316" t="s">
        <v>2088</v>
      </c>
      <c r="O27" s="1735" t="s">
        <v>2286</v>
      </c>
    </row>
    <row r="28" spans="1:15" s="396" customFormat="1" ht="12" customHeight="1">
      <c r="A28" s="1762">
        <v>17</v>
      </c>
      <c r="B28" s="1648" t="s">
        <v>5704</v>
      </c>
      <c r="C28" s="1648" t="s">
        <v>5705</v>
      </c>
      <c r="D28" s="1648" t="s">
        <v>2088</v>
      </c>
      <c r="E28" s="1761" t="s">
        <v>2089</v>
      </c>
      <c r="F28" s="1764"/>
      <c r="G28" s="261" t="s">
        <v>2702</v>
      </c>
      <c r="H28" s="261"/>
      <c r="I28" s="1765" t="s">
        <v>5561</v>
      </c>
      <c r="J28" s="1766" t="s">
        <v>2286</v>
      </c>
      <c r="K28" s="229" t="s">
        <v>5696</v>
      </c>
      <c r="L28" s="316" t="s">
        <v>5704</v>
      </c>
      <c r="M28" s="316" t="s">
        <v>5705</v>
      </c>
      <c r="N28" s="316" t="s">
        <v>2088</v>
      </c>
      <c r="O28" s="1735" t="s">
        <v>2286</v>
      </c>
    </row>
    <row r="29" spans="1:15" s="396" customFormat="1" ht="12" customHeight="1">
      <c r="A29" s="1762">
        <v>18</v>
      </c>
      <c r="B29" s="1648" t="s">
        <v>5706</v>
      </c>
      <c r="C29" s="1648" t="s">
        <v>5707</v>
      </c>
      <c r="D29" s="1648" t="s">
        <v>2189</v>
      </c>
      <c r="E29" s="1761" t="s">
        <v>2190</v>
      </c>
      <c r="F29" s="1764"/>
      <c r="G29" s="261" t="s">
        <v>2702</v>
      </c>
      <c r="H29" s="261"/>
      <c r="I29" s="1765" t="s">
        <v>5561</v>
      </c>
      <c r="J29" s="1766" t="s">
        <v>2286</v>
      </c>
      <c r="K29" s="229" t="s">
        <v>5696</v>
      </c>
      <c r="L29" s="316" t="s">
        <v>5706</v>
      </c>
      <c r="M29" s="316" t="s">
        <v>5707</v>
      </c>
      <c r="N29" s="316" t="s">
        <v>2189</v>
      </c>
      <c r="O29" s="1735" t="s">
        <v>2286</v>
      </c>
    </row>
    <row r="30" spans="1:15" s="396" customFormat="1" ht="12" customHeight="1">
      <c r="A30" s="1762">
        <v>19</v>
      </c>
      <c r="B30" s="1648" t="s">
        <v>5253</v>
      </c>
      <c r="C30" s="1648" t="s">
        <v>2722</v>
      </c>
      <c r="D30" s="1648" t="s">
        <v>2100</v>
      </c>
      <c r="E30" s="1761" t="s">
        <v>2101</v>
      </c>
      <c r="F30" s="1764"/>
      <c r="G30" s="261" t="s">
        <v>2702</v>
      </c>
      <c r="H30" s="261"/>
      <c r="I30" s="1765" t="s">
        <v>5561</v>
      </c>
      <c r="J30" s="1766" t="s">
        <v>2286</v>
      </c>
      <c r="K30" s="229" t="s">
        <v>5696</v>
      </c>
      <c r="L30" s="316" t="s">
        <v>5253</v>
      </c>
      <c r="M30" s="316" t="s">
        <v>2722</v>
      </c>
      <c r="N30" s="316" t="s">
        <v>2100</v>
      </c>
      <c r="O30" s="1735" t="s">
        <v>2286</v>
      </c>
    </row>
    <row r="31" spans="1:15" s="396" customFormat="1" ht="12" customHeight="1">
      <c r="A31" s="1762">
        <v>20</v>
      </c>
      <c r="B31" s="1648" t="s">
        <v>2341</v>
      </c>
      <c r="C31" s="1648" t="s">
        <v>5559</v>
      </c>
      <c r="D31" s="1648" t="s">
        <v>2100</v>
      </c>
      <c r="E31" s="1761" t="s">
        <v>2101</v>
      </c>
      <c r="F31" s="1764"/>
      <c r="G31" s="261" t="s">
        <v>2702</v>
      </c>
      <c r="H31" s="261"/>
      <c r="I31" s="1765" t="s">
        <v>5561</v>
      </c>
      <c r="J31" s="1766" t="s">
        <v>2286</v>
      </c>
      <c r="K31" s="229" t="s">
        <v>5696</v>
      </c>
      <c r="L31" s="316" t="s">
        <v>2341</v>
      </c>
      <c r="M31" s="316" t="s">
        <v>5559</v>
      </c>
      <c r="N31" s="316" t="s">
        <v>2100</v>
      </c>
      <c r="O31" s="1735" t="s">
        <v>2286</v>
      </c>
    </row>
    <row r="32" spans="1:15" s="396" customFormat="1" ht="12" customHeight="1">
      <c r="A32" s="1762">
        <v>21</v>
      </c>
      <c r="B32" s="1648" t="s">
        <v>5708</v>
      </c>
      <c r="C32" s="1648" t="s">
        <v>5709</v>
      </c>
      <c r="D32" s="1648" t="s">
        <v>2088</v>
      </c>
      <c r="E32" s="1761" t="s">
        <v>2089</v>
      </c>
      <c r="F32" s="1764"/>
      <c r="G32" s="261" t="s">
        <v>2702</v>
      </c>
      <c r="H32" s="261"/>
      <c r="I32" s="1765" t="s">
        <v>5561</v>
      </c>
      <c r="J32" s="1766" t="s">
        <v>2286</v>
      </c>
      <c r="K32" s="229" t="s">
        <v>5696</v>
      </c>
      <c r="L32" s="316" t="s">
        <v>5708</v>
      </c>
      <c r="M32" s="316" t="s">
        <v>5709</v>
      </c>
      <c r="N32" s="316" t="s">
        <v>2088</v>
      </c>
      <c r="O32" s="1735" t="s">
        <v>2286</v>
      </c>
    </row>
    <row r="33" spans="1:15" s="396" customFormat="1" ht="12" customHeight="1">
      <c r="A33" s="1762">
        <v>22</v>
      </c>
      <c r="B33" s="1648" t="s">
        <v>5710</v>
      </c>
      <c r="C33" s="1648" t="s">
        <v>4021</v>
      </c>
      <c r="D33" s="1648" t="s">
        <v>2088</v>
      </c>
      <c r="E33" s="1761" t="s">
        <v>2089</v>
      </c>
      <c r="F33" s="1764"/>
      <c r="G33" s="261" t="s">
        <v>2702</v>
      </c>
      <c r="H33" s="261"/>
      <c r="I33" s="1765" t="s">
        <v>5561</v>
      </c>
      <c r="J33" s="1766" t="s">
        <v>2286</v>
      </c>
      <c r="K33" s="229" t="s">
        <v>5696</v>
      </c>
      <c r="L33" s="316" t="s">
        <v>5710</v>
      </c>
      <c r="M33" s="316" t="s">
        <v>4021</v>
      </c>
      <c r="N33" s="316" t="s">
        <v>2088</v>
      </c>
      <c r="O33" s="1735" t="s">
        <v>2286</v>
      </c>
    </row>
    <row r="34" spans="1:15" s="396" customFormat="1" ht="12" customHeight="1">
      <c r="A34" s="1762">
        <v>23</v>
      </c>
      <c r="B34" s="1648" t="s">
        <v>5711</v>
      </c>
      <c r="C34" s="1648" t="s">
        <v>5712</v>
      </c>
      <c r="D34" s="1648" t="s">
        <v>2088</v>
      </c>
      <c r="E34" s="1761" t="s">
        <v>2089</v>
      </c>
      <c r="F34" s="1764"/>
      <c r="G34" s="261" t="s">
        <v>2702</v>
      </c>
      <c r="H34" s="261"/>
      <c r="I34" s="1765" t="s">
        <v>5561</v>
      </c>
      <c r="J34" s="1766" t="s">
        <v>2286</v>
      </c>
      <c r="K34" s="229" t="s">
        <v>5696</v>
      </c>
      <c r="L34" s="316" t="s">
        <v>5711</v>
      </c>
      <c r="M34" s="316" t="s">
        <v>5712</v>
      </c>
      <c r="N34" s="316" t="s">
        <v>2088</v>
      </c>
      <c r="O34" s="1735" t="s">
        <v>2286</v>
      </c>
    </row>
    <row r="35" spans="1:15" s="396" customFormat="1" ht="12" customHeight="1">
      <c r="A35" s="1762">
        <v>24</v>
      </c>
      <c r="B35" s="1648" t="s">
        <v>5713</v>
      </c>
      <c r="C35" s="1648" t="s">
        <v>2866</v>
      </c>
      <c r="D35" s="1648" t="s">
        <v>2088</v>
      </c>
      <c r="E35" s="1761" t="s">
        <v>2089</v>
      </c>
      <c r="F35" s="1764"/>
      <c r="G35" s="261" t="s">
        <v>2702</v>
      </c>
      <c r="H35" s="261"/>
      <c r="I35" s="1765" t="s">
        <v>5561</v>
      </c>
      <c r="J35" s="1766" t="s">
        <v>2286</v>
      </c>
      <c r="K35" s="229" t="s">
        <v>5696</v>
      </c>
      <c r="L35" s="316" t="s">
        <v>5713</v>
      </c>
      <c r="M35" s="316" t="s">
        <v>2866</v>
      </c>
      <c r="N35" s="316" t="s">
        <v>2088</v>
      </c>
      <c r="O35" s="1735" t="s">
        <v>2286</v>
      </c>
    </row>
    <row r="36" spans="1:15" s="396" customFormat="1" ht="12" customHeight="1">
      <c r="A36" s="1762">
        <v>25</v>
      </c>
      <c r="B36" s="1648" t="s">
        <v>5714</v>
      </c>
      <c r="C36" s="1648" t="s">
        <v>2862</v>
      </c>
      <c r="D36" s="1648" t="s">
        <v>2088</v>
      </c>
      <c r="E36" s="1761" t="s">
        <v>2089</v>
      </c>
      <c r="F36" s="1764"/>
      <c r="G36" s="261" t="s">
        <v>2702</v>
      </c>
      <c r="H36" s="261"/>
      <c r="I36" s="1765" t="s">
        <v>5561</v>
      </c>
      <c r="J36" s="1766" t="s">
        <v>2286</v>
      </c>
      <c r="K36" s="229" t="s">
        <v>5696</v>
      </c>
      <c r="L36" s="316" t="s">
        <v>5714</v>
      </c>
      <c r="M36" s="316" t="s">
        <v>2862</v>
      </c>
      <c r="N36" s="316" t="s">
        <v>2088</v>
      </c>
      <c r="O36" s="1735" t="s">
        <v>2286</v>
      </c>
    </row>
    <row r="37" spans="1:15" s="396" customFormat="1" ht="12" customHeight="1">
      <c r="A37" s="1762">
        <v>26</v>
      </c>
      <c r="B37" s="1648" t="s">
        <v>5625</v>
      </c>
      <c r="C37" s="1648" t="s">
        <v>5626</v>
      </c>
      <c r="D37" s="1648" t="s">
        <v>2096</v>
      </c>
      <c r="E37" s="1761" t="s">
        <v>2097</v>
      </c>
      <c r="F37" s="1764"/>
      <c r="G37" s="261" t="s">
        <v>2702</v>
      </c>
      <c r="H37" s="261"/>
      <c r="I37" s="1765" t="s">
        <v>5561</v>
      </c>
      <c r="J37" s="1766" t="s">
        <v>2286</v>
      </c>
      <c r="K37" s="229" t="s">
        <v>5696</v>
      </c>
      <c r="L37" s="316" t="s">
        <v>5625</v>
      </c>
      <c r="M37" s="316" t="s">
        <v>5626</v>
      </c>
      <c r="N37" s="316" t="s">
        <v>2096</v>
      </c>
      <c r="O37" s="1735" t="s">
        <v>2286</v>
      </c>
    </row>
    <row r="38" spans="1:15" s="396" customFormat="1" ht="12" customHeight="1">
      <c r="A38" s="404">
        <v>27</v>
      </c>
      <c r="B38" s="316" t="s">
        <v>5512</v>
      </c>
      <c r="C38" s="316" t="s">
        <v>5513</v>
      </c>
      <c r="D38" s="316" t="s">
        <v>3215</v>
      </c>
      <c r="E38" s="1761" t="s">
        <v>2111</v>
      </c>
      <c r="F38" s="762"/>
      <c r="G38" s="239" t="s">
        <v>2622</v>
      </c>
      <c r="H38" s="239"/>
      <c r="I38" s="417"/>
      <c r="J38" s="404" t="s">
        <v>2308</v>
      </c>
      <c r="K38" s="229" t="s">
        <v>5696</v>
      </c>
      <c r="L38" s="316" t="s">
        <v>5512</v>
      </c>
      <c r="M38" s="316" t="s">
        <v>5513</v>
      </c>
      <c r="N38" s="316" t="s">
        <v>3215</v>
      </c>
      <c r="O38" s="1735" t="s">
        <v>2849</v>
      </c>
    </row>
    <row r="39" spans="1:15" s="396" customFormat="1" ht="12" customHeight="1">
      <c r="A39" s="404">
        <v>28</v>
      </c>
      <c r="B39" s="316" t="s">
        <v>5516</v>
      </c>
      <c r="C39" s="316" t="s">
        <v>5517</v>
      </c>
      <c r="D39" s="316" t="s">
        <v>3215</v>
      </c>
      <c r="E39" s="1761" t="s">
        <v>2111</v>
      </c>
      <c r="F39" s="762"/>
      <c r="G39" s="239" t="s">
        <v>2622</v>
      </c>
      <c r="H39" s="239"/>
      <c r="I39" s="417"/>
      <c r="J39" s="404" t="s">
        <v>2308</v>
      </c>
      <c r="K39" s="229" t="s">
        <v>5696</v>
      </c>
      <c r="L39" s="316" t="s">
        <v>5516</v>
      </c>
      <c r="M39" s="316" t="s">
        <v>5517</v>
      </c>
      <c r="N39" s="316" t="s">
        <v>3215</v>
      </c>
      <c r="O39" s="1735" t="s">
        <v>2849</v>
      </c>
    </row>
    <row r="40" spans="1:15" s="396" customFormat="1" ht="12" customHeight="1">
      <c r="A40" s="404">
        <v>29</v>
      </c>
      <c r="B40" s="316" t="s">
        <v>5520</v>
      </c>
      <c r="C40" s="316" t="s">
        <v>5521</v>
      </c>
      <c r="D40" s="316" t="s">
        <v>3215</v>
      </c>
      <c r="E40" s="1761" t="s">
        <v>2111</v>
      </c>
      <c r="F40" s="762"/>
      <c r="G40" s="239" t="s">
        <v>2622</v>
      </c>
      <c r="H40" s="239"/>
      <c r="I40" s="417"/>
      <c r="J40" s="404" t="s">
        <v>2308</v>
      </c>
      <c r="K40" s="229" t="s">
        <v>5696</v>
      </c>
      <c r="L40" s="316" t="s">
        <v>5520</v>
      </c>
      <c r="M40" s="316" t="s">
        <v>5521</v>
      </c>
      <c r="N40" s="316" t="s">
        <v>3215</v>
      </c>
      <c r="O40" s="1735" t="s">
        <v>2849</v>
      </c>
    </row>
    <row r="41" spans="1:15" s="396" customFormat="1" ht="12" customHeight="1">
      <c r="A41" s="404">
        <v>30</v>
      </c>
      <c r="B41" s="316" t="s">
        <v>5523</v>
      </c>
      <c r="C41" s="316" t="s">
        <v>5524</v>
      </c>
      <c r="D41" s="316" t="s">
        <v>3215</v>
      </c>
      <c r="E41" s="1761" t="s">
        <v>2111</v>
      </c>
      <c r="F41" s="762"/>
      <c r="G41" s="239" t="s">
        <v>2622</v>
      </c>
      <c r="H41" s="239"/>
      <c r="I41" s="417"/>
      <c r="J41" s="404" t="s">
        <v>2308</v>
      </c>
      <c r="K41" s="229" t="s">
        <v>5696</v>
      </c>
      <c r="L41" s="316" t="s">
        <v>5523</v>
      </c>
      <c r="M41" s="316" t="s">
        <v>5524</v>
      </c>
      <c r="N41" s="316" t="s">
        <v>3215</v>
      </c>
      <c r="O41" s="1735" t="s">
        <v>2849</v>
      </c>
    </row>
    <row r="42" spans="1:15" s="396" customFormat="1" ht="12" customHeight="1">
      <c r="A42" s="404">
        <v>31</v>
      </c>
      <c r="B42" s="316" t="s">
        <v>4707</v>
      </c>
      <c r="C42" s="316" t="s">
        <v>4708</v>
      </c>
      <c r="D42" s="316" t="s">
        <v>2085</v>
      </c>
      <c r="E42" s="1761" t="s">
        <v>2108</v>
      </c>
      <c r="F42" s="762"/>
      <c r="G42" s="239" t="s">
        <v>3760</v>
      </c>
      <c r="H42" s="239"/>
      <c r="I42" s="417"/>
      <c r="J42" s="404" t="s">
        <v>2308</v>
      </c>
      <c r="K42" s="229" t="s">
        <v>5696</v>
      </c>
      <c r="L42" s="316" t="s">
        <v>4707</v>
      </c>
      <c r="M42" s="316" t="s">
        <v>4710</v>
      </c>
      <c r="N42" s="316" t="s">
        <v>2085</v>
      </c>
      <c r="O42" s="1735" t="s">
        <v>2849</v>
      </c>
    </row>
    <row r="43" spans="1:15" s="396" customFormat="1" ht="12" customHeight="1">
      <c r="A43" s="404">
        <v>32</v>
      </c>
      <c r="B43" s="316" t="s">
        <v>2541</v>
      </c>
      <c r="C43" s="316" t="s">
        <v>4720</v>
      </c>
      <c r="D43" s="316" t="s">
        <v>2085</v>
      </c>
      <c r="E43" s="1761" t="s">
        <v>2108</v>
      </c>
      <c r="F43" s="762"/>
      <c r="G43" s="239" t="s">
        <v>4810</v>
      </c>
      <c r="H43" s="239"/>
      <c r="I43" s="417"/>
      <c r="J43" s="404" t="s">
        <v>2308</v>
      </c>
      <c r="K43" s="229" t="s">
        <v>5696</v>
      </c>
      <c r="L43" s="316" t="s">
        <v>2541</v>
      </c>
      <c r="M43" s="316" t="s">
        <v>4856</v>
      </c>
      <c r="N43" s="316" t="s">
        <v>2085</v>
      </c>
      <c r="O43" s="1735" t="s">
        <v>2849</v>
      </c>
    </row>
    <row r="44" spans="1:15" s="396" customFormat="1" ht="12" customHeight="1">
      <c r="A44" s="1762">
        <v>33</v>
      </c>
      <c r="B44" s="1648" t="s">
        <v>5715</v>
      </c>
      <c r="C44" s="1648" t="s">
        <v>4751</v>
      </c>
      <c r="D44" s="1648" t="s">
        <v>2100</v>
      </c>
      <c r="E44" s="1761" t="s">
        <v>2101</v>
      </c>
      <c r="F44" s="1764"/>
      <c r="G44" s="261" t="s">
        <v>2702</v>
      </c>
      <c r="H44" s="261"/>
      <c r="I44" s="1765" t="s">
        <v>5561</v>
      </c>
      <c r="J44" s="1766" t="s">
        <v>2286</v>
      </c>
      <c r="K44" s="229" t="s">
        <v>5696</v>
      </c>
      <c r="L44" s="316" t="s">
        <v>5715</v>
      </c>
      <c r="M44" s="316" t="s">
        <v>4751</v>
      </c>
      <c r="N44" s="316" t="s">
        <v>2100</v>
      </c>
      <c r="O44" s="1735" t="s">
        <v>2286</v>
      </c>
    </row>
    <row r="45" spans="1:15" s="396" customFormat="1" ht="12" customHeight="1">
      <c r="A45" s="1762">
        <v>34</v>
      </c>
      <c r="B45" s="1648" t="s">
        <v>2359</v>
      </c>
      <c r="C45" s="1648" t="s">
        <v>4739</v>
      </c>
      <c r="D45" s="1648" t="s">
        <v>2088</v>
      </c>
      <c r="E45" s="1761" t="s">
        <v>2089</v>
      </c>
      <c r="F45" s="1764"/>
      <c r="G45" s="261" t="s">
        <v>2702</v>
      </c>
      <c r="H45" s="261"/>
      <c r="I45" s="1765" t="s">
        <v>5561</v>
      </c>
      <c r="J45" s="1766" t="s">
        <v>2286</v>
      </c>
      <c r="K45" s="229" t="s">
        <v>5696</v>
      </c>
      <c r="L45" s="316" t="s">
        <v>2359</v>
      </c>
      <c r="M45" s="316" t="s">
        <v>4739</v>
      </c>
      <c r="N45" s="316" t="s">
        <v>2088</v>
      </c>
      <c r="O45" s="1735" t="s">
        <v>2286</v>
      </c>
    </row>
    <row r="46" spans="1:15" s="396" customFormat="1" ht="12" customHeight="1">
      <c r="A46" s="1762">
        <v>35</v>
      </c>
      <c r="B46" s="1648" t="s">
        <v>5716</v>
      </c>
      <c r="C46" s="1648" t="s">
        <v>5580</v>
      </c>
      <c r="D46" s="1648" t="s">
        <v>2088</v>
      </c>
      <c r="E46" s="1761" t="s">
        <v>2089</v>
      </c>
      <c r="F46" s="1764"/>
      <c r="G46" s="261" t="s">
        <v>2702</v>
      </c>
      <c r="H46" s="261"/>
      <c r="I46" s="1765" t="s">
        <v>5561</v>
      </c>
      <c r="J46" s="1766" t="s">
        <v>2286</v>
      </c>
      <c r="K46" s="229" t="s">
        <v>5696</v>
      </c>
      <c r="L46" s="316" t="s">
        <v>5716</v>
      </c>
      <c r="M46" s="316" t="s">
        <v>5580</v>
      </c>
      <c r="N46" s="316" t="s">
        <v>2088</v>
      </c>
      <c r="O46" s="1735" t="s">
        <v>2286</v>
      </c>
    </row>
    <row r="47" spans="1:15" s="396" customFormat="1" ht="12" customHeight="1">
      <c r="A47" s="404">
        <v>36</v>
      </c>
      <c r="B47" s="316" t="s">
        <v>5717</v>
      </c>
      <c r="C47" s="316" t="s">
        <v>5718</v>
      </c>
      <c r="D47" s="316" t="s">
        <v>2084</v>
      </c>
      <c r="E47" s="405" t="s">
        <v>2084</v>
      </c>
      <c r="F47" s="762"/>
      <c r="G47" s="239"/>
      <c r="H47" s="239"/>
      <c r="I47" s="762"/>
      <c r="J47" s="404" t="s">
        <v>2308</v>
      </c>
      <c r="K47" s="229" t="s">
        <v>5696</v>
      </c>
      <c r="L47" s="316" t="s">
        <v>5717</v>
      </c>
      <c r="M47" s="316" t="s">
        <v>5718</v>
      </c>
      <c r="N47" s="316" t="s">
        <v>2084</v>
      </c>
      <c r="O47" s="1735" t="s">
        <v>2849</v>
      </c>
    </row>
    <row r="48" spans="1:15" s="396" customFormat="1" ht="12" customHeight="1">
      <c r="A48" s="404">
        <v>37</v>
      </c>
      <c r="B48" s="316" t="s">
        <v>5719</v>
      </c>
      <c r="C48" s="316" t="s">
        <v>5720</v>
      </c>
      <c r="D48" s="316" t="s">
        <v>2084</v>
      </c>
      <c r="E48" s="405" t="s">
        <v>2084</v>
      </c>
      <c r="F48" s="762"/>
      <c r="G48" s="239"/>
      <c r="H48" s="239"/>
      <c r="I48" s="762"/>
      <c r="J48" s="404" t="s">
        <v>2308</v>
      </c>
      <c r="K48" s="229" t="s">
        <v>5696</v>
      </c>
      <c r="L48" s="316" t="s">
        <v>5719</v>
      </c>
      <c r="M48" s="316" t="s">
        <v>5720</v>
      </c>
      <c r="N48" s="316" t="s">
        <v>2084</v>
      </c>
      <c r="O48" s="1735" t="s">
        <v>2849</v>
      </c>
    </row>
    <row r="49" spans="1:15" s="396" customFormat="1" ht="12" customHeight="1">
      <c r="A49" s="404">
        <v>38</v>
      </c>
      <c r="B49" s="316" t="s">
        <v>5721</v>
      </c>
      <c r="C49" s="316" t="s">
        <v>2192</v>
      </c>
      <c r="D49" s="316" t="s">
        <v>2084</v>
      </c>
      <c r="E49" s="1761" t="s">
        <v>2111</v>
      </c>
      <c r="F49" s="762"/>
      <c r="G49" s="239" t="s">
        <v>2622</v>
      </c>
      <c r="H49" s="239"/>
      <c r="I49" s="762"/>
      <c r="J49" s="404" t="s">
        <v>2308</v>
      </c>
      <c r="K49" s="229" t="s">
        <v>5696</v>
      </c>
      <c r="L49" s="316" t="s">
        <v>5721</v>
      </c>
      <c r="M49" s="316" t="s">
        <v>2192</v>
      </c>
      <c r="N49" s="316" t="s">
        <v>2084</v>
      </c>
      <c r="O49" s="1735" t="s">
        <v>2849</v>
      </c>
    </row>
    <row r="50" spans="1:15" s="396" customFormat="1" ht="12" customHeight="1">
      <c r="A50" s="404">
        <v>39</v>
      </c>
      <c r="B50" s="316" t="s">
        <v>5722</v>
      </c>
      <c r="C50" s="316" t="s">
        <v>5723</v>
      </c>
      <c r="D50" s="316" t="s">
        <v>2084</v>
      </c>
      <c r="E50" s="1761" t="s">
        <v>2111</v>
      </c>
      <c r="F50" s="762"/>
      <c r="G50" s="239" t="s">
        <v>2622</v>
      </c>
      <c r="H50" s="239"/>
      <c r="I50" s="762"/>
      <c r="J50" s="404" t="s">
        <v>2308</v>
      </c>
      <c r="K50" s="229" t="s">
        <v>5696</v>
      </c>
      <c r="L50" s="316" t="s">
        <v>5722</v>
      </c>
      <c r="M50" s="316" t="s">
        <v>5723</v>
      </c>
      <c r="N50" s="316" t="s">
        <v>2084</v>
      </c>
      <c r="O50" s="1735" t="s">
        <v>2849</v>
      </c>
    </row>
    <row r="51" spans="1:15" s="396" customFormat="1" ht="12" customHeight="1">
      <c r="A51" s="404">
        <v>40</v>
      </c>
      <c r="B51" s="316" t="s">
        <v>5724</v>
      </c>
      <c r="C51" s="316" t="s">
        <v>5725</v>
      </c>
      <c r="D51" s="316" t="s">
        <v>2084</v>
      </c>
      <c r="E51" s="1761" t="s">
        <v>2111</v>
      </c>
      <c r="F51" s="762"/>
      <c r="G51" s="239" t="s">
        <v>2622</v>
      </c>
      <c r="H51" s="239"/>
      <c r="I51" s="762"/>
      <c r="J51" s="404" t="s">
        <v>2308</v>
      </c>
      <c r="K51" s="229" t="s">
        <v>5696</v>
      </c>
      <c r="L51" s="316" t="s">
        <v>5724</v>
      </c>
      <c r="M51" s="316" t="s">
        <v>5725</v>
      </c>
      <c r="N51" s="316" t="s">
        <v>2084</v>
      </c>
      <c r="O51" s="1735" t="s">
        <v>2849</v>
      </c>
    </row>
    <row r="52" spans="1:15" s="396" customFormat="1" ht="12" customHeight="1">
      <c r="A52" s="404">
        <v>41</v>
      </c>
      <c r="B52" s="316" t="s">
        <v>5726</v>
      </c>
      <c r="C52" s="316" t="s">
        <v>5727</v>
      </c>
      <c r="D52" s="316" t="s">
        <v>2754</v>
      </c>
      <c r="E52" s="405" t="s">
        <v>2085</v>
      </c>
      <c r="F52" s="762"/>
      <c r="G52" s="239"/>
      <c r="H52" s="239"/>
      <c r="I52" s="762"/>
      <c r="J52" s="404" t="s">
        <v>2308</v>
      </c>
      <c r="K52" s="229" t="s">
        <v>5696</v>
      </c>
      <c r="L52" s="316" t="s">
        <v>5726</v>
      </c>
      <c r="M52" s="316" t="s">
        <v>5727</v>
      </c>
      <c r="N52" s="316" t="s">
        <v>2754</v>
      </c>
      <c r="O52" s="1735" t="s">
        <v>2849</v>
      </c>
    </row>
    <row r="53" spans="1:15" s="396" customFormat="1" ht="12" customHeight="1">
      <c r="A53" s="1762">
        <v>42</v>
      </c>
      <c r="B53" s="1648" t="s">
        <v>5728</v>
      </c>
      <c r="C53" s="1648" t="s">
        <v>4316</v>
      </c>
      <c r="D53" s="1648" t="s">
        <v>2272</v>
      </c>
      <c r="E53" s="1761" t="s">
        <v>2272</v>
      </c>
      <c r="F53" s="1764"/>
      <c r="G53" s="261" t="s">
        <v>2702</v>
      </c>
      <c r="H53" s="261"/>
      <c r="I53" s="1765" t="s">
        <v>5729</v>
      </c>
      <c r="J53" s="1762" t="s">
        <v>2286</v>
      </c>
      <c r="K53" s="229" t="s">
        <v>5696</v>
      </c>
      <c r="L53" s="316" t="s">
        <v>5728</v>
      </c>
      <c r="M53" s="316" t="s">
        <v>4316</v>
      </c>
      <c r="N53" s="316" t="s">
        <v>2272</v>
      </c>
      <c r="O53" s="1735" t="s">
        <v>2286</v>
      </c>
    </row>
    <row r="54" spans="1:15" s="396" customFormat="1" ht="12" customHeight="1">
      <c r="A54" s="404">
        <v>43</v>
      </c>
      <c r="B54" s="316" t="s">
        <v>5730</v>
      </c>
      <c r="C54" s="316" t="s">
        <v>5731</v>
      </c>
      <c r="D54" s="316" t="s">
        <v>2084</v>
      </c>
      <c r="E54" s="1761" t="s">
        <v>2111</v>
      </c>
      <c r="F54" s="762"/>
      <c r="G54" s="239" t="s">
        <v>2622</v>
      </c>
      <c r="H54" s="239"/>
      <c r="I54" s="417"/>
      <c r="J54" s="404" t="s">
        <v>2308</v>
      </c>
      <c r="K54" s="229" t="s">
        <v>5696</v>
      </c>
      <c r="L54" s="316" t="s">
        <v>5730</v>
      </c>
      <c r="M54" s="316" t="s">
        <v>5731</v>
      </c>
      <c r="N54" s="316" t="s">
        <v>2084</v>
      </c>
      <c r="O54" s="1735" t="s">
        <v>2849</v>
      </c>
    </row>
    <row r="55" spans="1:15" s="396" customFormat="1" ht="12" customHeight="1">
      <c r="A55" s="404">
        <v>44</v>
      </c>
      <c r="B55" s="316" t="s">
        <v>5732</v>
      </c>
      <c r="C55" s="316" t="s">
        <v>5733</v>
      </c>
      <c r="D55" s="316" t="s">
        <v>2084</v>
      </c>
      <c r="E55" s="1761" t="s">
        <v>2111</v>
      </c>
      <c r="F55" s="762"/>
      <c r="G55" s="239" t="s">
        <v>2622</v>
      </c>
      <c r="H55" s="239"/>
      <c r="I55" s="417"/>
      <c r="J55" s="404" t="s">
        <v>2308</v>
      </c>
      <c r="K55" s="229" t="s">
        <v>5696</v>
      </c>
      <c r="L55" s="316" t="s">
        <v>5732</v>
      </c>
      <c r="M55" s="316" t="s">
        <v>5733</v>
      </c>
      <c r="N55" s="316" t="s">
        <v>2084</v>
      </c>
      <c r="O55" s="1735" t="s">
        <v>2849</v>
      </c>
    </row>
    <row r="56" spans="1:15" s="396" customFormat="1" ht="12" customHeight="1">
      <c r="A56" s="404">
        <v>45</v>
      </c>
      <c r="B56" s="316" t="s">
        <v>2369</v>
      </c>
      <c r="C56" s="316" t="s">
        <v>5529</v>
      </c>
      <c r="D56" s="316" t="s">
        <v>2088</v>
      </c>
      <c r="E56" s="405" t="s">
        <v>2089</v>
      </c>
      <c r="F56" s="762"/>
      <c r="G56" s="239"/>
      <c r="H56" s="239" t="s">
        <v>4870</v>
      </c>
      <c r="I56" s="417"/>
      <c r="J56" s="404" t="s">
        <v>2308</v>
      </c>
      <c r="K56" s="229" t="s">
        <v>5696</v>
      </c>
      <c r="L56" s="316" t="s">
        <v>2369</v>
      </c>
      <c r="M56" s="316" t="s">
        <v>5529</v>
      </c>
      <c r="N56" s="316" t="s">
        <v>2088</v>
      </c>
      <c r="O56" s="1735" t="s">
        <v>2849</v>
      </c>
    </row>
    <row r="57" spans="1:15" s="396" customFormat="1" ht="12" customHeight="1">
      <c r="A57" s="404">
        <v>46</v>
      </c>
      <c r="B57" s="316" t="s">
        <v>5734</v>
      </c>
      <c r="C57" s="316" t="s">
        <v>5532</v>
      </c>
      <c r="D57" s="316" t="s">
        <v>2088</v>
      </c>
      <c r="E57" s="405" t="s">
        <v>2089</v>
      </c>
      <c r="F57" s="762"/>
      <c r="G57" s="239" t="s">
        <v>2702</v>
      </c>
      <c r="H57" s="239" t="s">
        <v>4870</v>
      </c>
      <c r="I57" s="762"/>
      <c r="J57" s="404" t="s">
        <v>2308</v>
      </c>
      <c r="K57" s="229" t="s">
        <v>5696</v>
      </c>
      <c r="L57" s="316" t="s">
        <v>5734</v>
      </c>
      <c r="M57" s="316" t="s">
        <v>5532</v>
      </c>
      <c r="N57" s="316" t="s">
        <v>2088</v>
      </c>
      <c r="O57" s="1735" t="s">
        <v>2849</v>
      </c>
    </row>
  </sheetData>
  <phoneticPr fontId="5" type="noConversion"/>
  <dataValidations count="3">
    <dataValidation type="list" allowBlank="1" showInputMessage="1" showErrorMessage="1" sqref="B6" xr:uid="{00000000-0002-0000-5500-000000000000}">
      <formula1>"Mi: Minute,H: Hour,D: Daily,W: Weekly,M: Monthly,Y: Yearly"</formula1>
    </dataValidation>
    <dataValidation type="list" allowBlank="1" showInputMessage="1" showErrorMessage="1" sqref="B7 B9" xr:uid="{00000000-0002-0000-5500-000001000000}">
      <formula1>"替换,追加"</formula1>
    </dataValidation>
    <dataValidation type="list" allowBlank="1" showInputMessage="1" showErrorMessage="1" sqref="J12:J57" xr:uid="{00000000-0002-0000-5500-000002000000}">
      <formula1>"匹配,基线特有,本地扩充,废弃"</formula1>
    </dataValidation>
  </dataValidations>
  <hyperlinks>
    <hyperlink ref="A1" location="目录!A1" display="返回" xr:uid="{00000000-0004-0000-5500-000000000000}"/>
  </hyperlinks>
  <pageMargins left="0.75" right="0.75" top="1" bottom="1" header="0.51180555555555596" footer="0.51180555555555596"/>
  <pageSetup paperSize="9" orientation="portrai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S39"/>
  <sheetViews>
    <sheetView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21875" style="396" customWidth="1"/>
    <col min="15" max="15" width="24.109375" style="396" customWidth="1"/>
    <col min="16" max="16" width="19" style="396" customWidth="1"/>
    <col min="17" max="17" width="23.88671875" style="396" customWidth="1"/>
    <col min="18" max="19" width="13.77734375" style="396" customWidth="1"/>
    <col min="20" max="16384" width="9" style="328"/>
  </cols>
  <sheetData>
    <row r="1" spans="1:19" s="396" customFormat="1">
      <c r="A1" s="2"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239" t="s">
        <v>570</v>
      </c>
      <c r="C3" s="1732"/>
      <c r="D3" s="219"/>
      <c r="E3" s="219"/>
      <c r="F3" s="219"/>
      <c r="G3" s="219"/>
      <c r="H3" s="219"/>
      <c r="I3" s="219"/>
      <c r="J3" s="219"/>
      <c r="K3" s="219"/>
      <c r="L3" s="219"/>
      <c r="M3" s="219"/>
      <c r="N3" s="219"/>
      <c r="O3" s="339" t="s">
        <v>2041</v>
      </c>
      <c r="P3" s="340" t="s">
        <v>2042</v>
      </c>
      <c r="Q3" s="340"/>
      <c r="R3" s="354"/>
      <c r="S3" s="355"/>
    </row>
    <row r="4" spans="1:19" s="397" customFormat="1">
      <c r="A4" s="220" t="s">
        <v>2042</v>
      </c>
      <c r="B4" s="332" t="s">
        <v>571</v>
      </c>
      <c r="C4" s="352"/>
      <c r="D4" s="222"/>
      <c r="E4" s="222"/>
      <c r="F4" s="222"/>
      <c r="G4" s="222"/>
      <c r="H4" s="222"/>
      <c r="I4" s="222"/>
      <c r="J4" s="222"/>
      <c r="K4" s="222"/>
      <c r="L4" s="222"/>
      <c r="M4" s="222"/>
      <c r="N4" s="222"/>
      <c r="O4" s="229" t="s">
        <v>2301</v>
      </c>
      <c r="P4" s="515" t="s">
        <v>5735</v>
      </c>
      <c r="Q4" s="229"/>
      <c r="R4" s="225"/>
      <c r="S4" s="827"/>
    </row>
    <row r="5" spans="1:19" s="397" customFormat="1">
      <c r="A5" s="220" t="s">
        <v>2041</v>
      </c>
      <c r="B5" s="221" t="s">
        <v>2043</v>
      </c>
      <c r="C5" s="352"/>
      <c r="D5" s="222"/>
      <c r="E5" s="222"/>
      <c r="F5" s="222"/>
      <c r="G5" s="222"/>
      <c r="H5" s="222"/>
      <c r="I5" s="222"/>
      <c r="J5" s="222"/>
      <c r="K5" s="222"/>
      <c r="L5" s="222"/>
      <c r="M5" s="222"/>
      <c r="N5" s="222"/>
      <c r="O5" s="341"/>
      <c r="P5" s="342"/>
      <c r="Q5" s="229"/>
      <c r="R5" s="225"/>
      <c r="S5" s="827"/>
    </row>
    <row r="6" spans="1:19" s="397" customFormat="1">
      <c r="A6" s="220" t="s">
        <v>2044</v>
      </c>
      <c r="B6" s="12" t="s">
        <v>2045</v>
      </c>
      <c r="C6" s="352"/>
      <c r="D6" s="222"/>
      <c r="E6" s="222"/>
      <c r="F6" s="222"/>
      <c r="G6" s="222"/>
      <c r="H6" s="222"/>
      <c r="I6" s="222"/>
      <c r="J6" s="222"/>
      <c r="K6" s="222"/>
      <c r="L6" s="222"/>
      <c r="M6" s="222"/>
      <c r="N6" s="222"/>
      <c r="O6" s="341"/>
      <c r="P6" s="229"/>
      <c r="Q6" s="229"/>
      <c r="R6" s="225"/>
      <c r="S6" s="827"/>
    </row>
    <row r="7" spans="1:19" s="396" customFormat="1">
      <c r="A7" s="223" t="s">
        <v>2046</v>
      </c>
      <c r="B7" s="224" t="s">
        <v>2047</v>
      </c>
      <c r="C7" s="1732"/>
      <c r="D7" s="219"/>
      <c r="E7" s="219"/>
      <c r="F7" s="219"/>
      <c r="G7" s="219"/>
      <c r="H7" s="219"/>
      <c r="I7" s="219"/>
      <c r="J7" s="219"/>
      <c r="K7" s="219"/>
      <c r="L7" s="219"/>
      <c r="M7" s="219"/>
      <c r="N7" s="219"/>
      <c r="O7" s="343"/>
      <c r="P7" s="344"/>
      <c r="Q7" s="356"/>
      <c r="R7" s="358"/>
      <c r="S7" s="348"/>
    </row>
    <row r="8" spans="1:19" s="396" customFormat="1">
      <c r="A8" s="223" t="s">
        <v>2048</v>
      </c>
      <c r="B8" s="225"/>
      <c r="C8" s="219"/>
      <c r="D8" s="219"/>
      <c r="E8" s="219"/>
      <c r="F8" s="219"/>
      <c r="G8" s="219"/>
      <c r="H8" s="219"/>
      <c r="I8" s="219"/>
      <c r="J8" s="219"/>
      <c r="K8" s="219"/>
      <c r="L8" s="219"/>
      <c r="M8" s="219"/>
      <c r="N8" s="219"/>
      <c r="O8" s="347"/>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c r="G11" s="228"/>
      <c r="H11" s="228"/>
      <c r="I11" s="228"/>
      <c r="J11" s="228" t="s">
        <v>2055</v>
      </c>
      <c r="K11" s="228" t="s">
        <v>2056</v>
      </c>
      <c r="L11" s="228" t="s">
        <v>2057</v>
      </c>
      <c r="M11" s="228" t="s">
        <v>73</v>
      </c>
      <c r="N11" s="232" t="s">
        <v>2058</v>
      </c>
      <c r="O11" s="349" t="s">
        <v>2059</v>
      </c>
      <c r="P11" s="390" t="s">
        <v>2060</v>
      </c>
      <c r="Q11" s="350" t="s">
        <v>2061</v>
      </c>
      <c r="R11" s="359" t="s">
        <v>2062</v>
      </c>
      <c r="S11" s="350" t="s">
        <v>2063</v>
      </c>
    </row>
    <row r="12" spans="1:19" s="389" customFormat="1" ht="12" customHeight="1">
      <c r="A12" s="404">
        <v>1</v>
      </c>
      <c r="B12" s="240" t="s">
        <v>2064</v>
      </c>
      <c r="C12" s="515" t="s">
        <v>2065</v>
      </c>
      <c r="D12" s="515" t="s">
        <v>2754</v>
      </c>
      <c r="E12" s="1755" t="s">
        <v>2067</v>
      </c>
      <c r="F12" s="1738" t="s">
        <v>2064</v>
      </c>
      <c r="G12" s="1738" t="s">
        <v>2065</v>
      </c>
      <c r="H12" s="1738" t="s">
        <v>2066</v>
      </c>
      <c r="I12" s="1738" t="s">
        <v>2067</v>
      </c>
      <c r="J12" s="1757"/>
      <c r="K12" s="1757" t="s">
        <v>2702</v>
      </c>
      <c r="L12" s="1757"/>
      <c r="M12" s="1757"/>
      <c r="N12" s="1379" t="s">
        <v>2308</v>
      </c>
      <c r="O12" s="515" t="s">
        <v>5735</v>
      </c>
      <c r="P12" s="240" t="s">
        <v>2064</v>
      </c>
      <c r="Q12" s="515" t="s">
        <v>2753</v>
      </c>
      <c r="R12" s="515" t="s">
        <v>2754</v>
      </c>
      <c r="S12" s="1735" t="s">
        <v>2849</v>
      </c>
    </row>
    <row r="13" spans="1:19" s="389" customFormat="1" ht="12" customHeight="1">
      <c r="A13" s="404">
        <v>2</v>
      </c>
      <c r="B13" s="240" t="s">
        <v>755</v>
      </c>
      <c r="C13" s="515" t="s">
        <v>2234</v>
      </c>
      <c r="D13" s="515" t="s">
        <v>3898</v>
      </c>
      <c r="E13" s="1755" t="s">
        <v>4007</v>
      </c>
      <c r="F13" s="1738" t="s">
        <v>755</v>
      </c>
      <c r="G13" s="1738" t="s">
        <v>2234</v>
      </c>
      <c r="H13" s="1738" t="s">
        <v>3898</v>
      </c>
      <c r="I13" s="1734" t="s">
        <v>2108</v>
      </c>
      <c r="J13" s="1757" t="s">
        <v>79</v>
      </c>
      <c r="K13" s="1757"/>
      <c r="L13" s="1757"/>
      <c r="M13" s="1757"/>
      <c r="N13" s="1379" t="s">
        <v>2308</v>
      </c>
      <c r="O13" s="515"/>
      <c r="P13" s="240"/>
      <c r="Q13" s="515"/>
      <c r="R13" s="515"/>
      <c r="S13" s="1735"/>
    </row>
    <row r="14" spans="1:19" s="389" customFormat="1" ht="12" customHeight="1">
      <c r="A14" s="404">
        <v>3</v>
      </c>
      <c r="B14" s="240" t="s">
        <v>105</v>
      </c>
      <c r="C14" s="239" t="s">
        <v>2239</v>
      </c>
      <c r="D14" s="515" t="s">
        <v>2811</v>
      </c>
      <c r="E14" s="1755" t="s">
        <v>2812</v>
      </c>
      <c r="F14" s="1738" t="s">
        <v>105</v>
      </c>
      <c r="G14" s="1738" t="s">
        <v>2239</v>
      </c>
      <c r="H14" s="1738" t="s">
        <v>3175</v>
      </c>
      <c r="I14" s="1738" t="s">
        <v>2241</v>
      </c>
      <c r="J14" s="1758"/>
      <c r="K14" s="1757" t="s">
        <v>2702</v>
      </c>
      <c r="L14" s="1757"/>
      <c r="M14" s="1757"/>
      <c r="N14" s="1379" t="s">
        <v>2308</v>
      </c>
      <c r="O14" s="515" t="s">
        <v>5735</v>
      </c>
      <c r="P14" s="240" t="s">
        <v>105</v>
      </c>
      <c r="Q14" s="515" t="s">
        <v>2675</v>
      </c>
      <c r="R14" s="515" t="s">
        <v>2811</v>
      </c>
      <c r="S14" s="417" t="s">
        <v>2849</v>
      </c>
    </row>
    <row r="15" spans="1:19" s="389" customFormat="1" ht="12" customHeight="1">
      <c r="A15" s="404">
        <v>4</v>
      </c>
      <c r="B15" s="240" t="s">
        <v>5736</v>
      </c>
      <c r="C15" s="515" t="s">
        <v>5737</v>
      </c>
      <c r="D15" s="515" t="s">
        <v>3457</v>
      </c>
      <c r="E15" s="1755" t="s">
        <v>3457</v>
      </c>
      <c r="F15" s="1738" t="s">
        <v>5736</v>
      </c>
      <c r="G15" s="1738" t="s">
        <v>5738</v>
      </c>
      <c r="H15" s="1738" t="s">
        <v>3457</v>
      </c>
      <c r="I15" s="1734" t="s">
        <v>2085</v>
      </c>
      <c r="J15" s="1757"/>
      <c r="K15" s="1757" t="s">
        <v>2702</v>
      </c>
      <c r="L15" s="1757" t="s">
        <v>4870</v>
      </c>
      <c r="M15" s="1757"/>
      <c r="N15" s="1379" t="s">
        <v>2308</v>
      </c>
      <c r="O15" s="515" t="s">
        <v>5735</v>
      </c>
      <c r="P15" s="240" t="s">
        <v>5736</v>
      </c>
      <c r="Q15" s="515" t="s">
        <v>5737</v>
      </c>
      <c r="R15" s="515" t="s">
        <v>3457</v>
      </c>
      <c r="S15" s="417" t="s">
        <v>2849</v>
      </c>
    </row>
    <row r="16" spans="1:19" s="389" customFormat="1" ht="12" customHeight="1">
      <c r="A16" s="404">
        <v>5</v>
      </c>
      <c r="B16" s="240" t="s">
        <v>5739</v>
      </c>
      <c r="C16" s="515" t="s">
        <v>5740</v>
      </c>
      <c r="D16" s="515" t="s">
        <v>2084</v>
      </c>
      <c r="E16" s="405" t="s">
        <v>3215</v>
      </c>
      <c r="F16" s="1738" t="s">
        <v>5739</v>
      </c>
      <c r="G16" s="1738" t="s">
        <v>5741</v>
      </c>
      <c r="H16" s="1738" t="s">
        <v>3215</v>
      </c>
      <c r="I16" s="1734" t="s">
        <v>2111</v>
      </c>
      <c r="J16" s="1757"/>
      <c r="K16" s="1757" t="s">
        <v>2622</v>
      </c>
      <c r="L16" s="1757"/>
      <c r="M16" s="1377"/>
      <c r="N16" s="1379" t="s">
        <v>2308</v>
      </c>
      <c r="O16" s="515" t="s">
        <v>5735</v>
      </c>
      <c r="P16" s="240" t="s">
        <v>5742</v>
      </c>
      <c r="Q16" s="515" t="s">
        <v>5740</v>
      </c>
      <c r="R16" s="515" t="s">
        <v>2084</v>
      </c>
      <c r="S16" s="417" t="s">
        <v>2849</v>
      </c>
    </row>
    <row r="17" spans="1:19" s="389" customFormat="1" ht="12" customHeight="1">
      <c r="A17" s="404">
        <v>6</v>
      </c>
      <c r="B17" s="240" t="s">
        <v>5743</v>
      </c>
      <c r="C17" s="515" t="s">
        <v>5744</v>
      </c>
      <c r="D17" s="515" t="s">
        <v>3457</v>
      </c>
      <c r="E17" s="1755" t="s">
        <v>3457</v>
      </c>
      <c r="F17" s="1738" t="s">
        <v>5743</v>
      </c>
      <c r="G17" s="1738" t="s">
        <v>5744</v>
      </c>
      <c r="H17" s="1738" t="s">
        <v>3457</v>
      </c>
      <c r="I17" s="1734" t="s">
        <v>2085</v>
      </c>
      <c r="J17" s="1757"/>
      <c r="K17" s="1757" t="s">
        <v>2702</v>
      </c>
      <c r="L17" s="1757" t="s">
        <v>4870</v>
      </c>
      <c r="M17" s="1377"/>
      <c r="N17" s="1379" t="s">
        <v>2308</v>
      </c>
      <c r="O17" s="515" t="s">
        <v>5735</v>
      </c>
      <c r="P17" s="240" t="s">
        <v>5745</v>
      </c>
      <c r="Q17" s="515" t="s">
        <v>5744</v>
      </c>
      <c r="R17" s="515" t="s">
        <v>3457</v>
      </c>
      <c r="S17" s="417" t="s">
        <v>2849</v>
      </c>
    </row>
    <row r="18" spans="1:19" s="389" customFormat="1" ht="12" customHeight="1">
      <c r="A18" s="404">
        <v>7</v>
      </c>
      <c r="B18" s="240" t="s">
        <v>5746</v>
      </c>
      <c r="C18" s="515" t="s">
        <v>5747</v>
      </c>
      <c r="D18" s="515" t="s">
        <v>2084</v>
      </c>
      <c r="E18" s="405" t="s">
        <v>3215</v>
      </c>
      <c r="F18" s="1738" t="s">
        <v>5746</v>
      </c>
      <c r="G18" s="1738" t="s">
        <v>5747</v>
      </c>
      <c r="H18" s="1738" t="s">
        <v>3215</v>
      </c>
      <c r="I18" s="1734" t="s">
        <v>2111</v>
      </c>
      <c r="J18" s="1757"/>
      <c r="K18" s="1757" t="s">
        <v>2622</v>
      </c>
      <c r="L18" s="1757"/>
      <c r="M18" s="1377"/>
      <c r="N18" s="1379" t="s">
        <v>2308</v>
      </c>
      <c r="O18" s="515" t="s">
        <v>5735</v>
      </c>
      <c r="P18" s="240" t="s">
        <v>5748</v>
      </c>
      <c r="Q18" s="515" t="s">
        <v>5747</v>
      </c>
      <c r="R18" s="515" t="s">
        <v>2084</v>
      </c>
      <c r="S18" s="417" t="s">
        <v>2849</v>
      </c>
    </row>
    <row r="19" spans="1:19" s="389" customFormat="1" ht="12" customHeight="1">
      <c r="A19" s="404">
        <v>8</v>
      </c>
      <c r="B19" s="240" t="s">
        <v>5749</v>
      </c>
      <c r="C19" s="515" t="s">
        <v>5750</v>
      </c>
      <c r="D19" s="515" t="s">
        <v>3457</v>
      </c>
      <c r="E19" s="1755" t="s">
        <v>3457</v>
      </c>
      <c r="F19" s="1738" t="s">
        <v>5749</v>
      </c>
      <c r="G19" s="1738" t="s">
        <v>5751</v>
      </c>
      <c r="H19" s="1738" t="s">
        <v>3457</v>
      </c>
      <c r="I19" s="1734" t="s">
        <v>2085</v>
      </c>
      <c r="J19" s="1757"/>
      <c r="K19" s="1757" t="s">
        <v>2702</v>
      </c>
      <c r="L19" s="1757" t="s">
        <v>4870</v>
      </c>
      <c r="M19" s="1377"/>
      <c r="N19" s="1379" t="s">
        <v>2308</v>
      </c>
      <c r="O19" s="515" t="s">
        <v>5735</v>
      </c>
      <c r="P19" s="240" t="s">
        <v>5752</v>
      </c>
      <c r="Q19" s="515" t="s">
        <v>5750</v>
      </c>
      <c r="R19" s="515" t="s">
        <v>3457</v>
      </c>
      <c r="S19" s="417" t="s">
        <v>2849</v>
      </c>
    </row>
    <row r="20" spans="1:19" s="389" customFormat="1" ht="12" customHeight="1">
      <c r="A20" s="404">
        <v>9</v>
      </c>
      <c r="B20" s="240" t="s">
        <v>5753</v>
      </c>
      <c r="C20" s="760" t="s">
        <v>5754</v>
      </c>
      <c r="D20" s="760" t="s">
        <v>2084</v>
      </c>
      <c r="E20" s="405" t="s">
        <v>3215</v>
      </c>
      <c r="F20" s="1738" t="s">
        <v>5753</v>
      </c>
      <c r="G20" s="1738" t="s">
        <v>5755</v>
      </c>
      <c r="H20" s="1738" t="s">
        <v>3215</v>
      </c>
      <c r="I20" s="1734" t="s">
        <v>2111</v>
      </c>
      <c r="J20" s="760"/>
      <c r="K20" s="1757" t="s">
        <v>2622</v>
      </c>
      <c r="L20" s="1757"/>
      <c r="M20" s="762"/>
      <c r="N20" s="1379" t="s">
        <v>2308</v>
      </c>
      <c r="O20" s="515" t="s">
        <v>5735</v>
      </c>
      <c r="P20" s="240" t="s">
        <v>5756</v>
      </c>
      <c r="Q20" s="760" t="s">
        <v>5754</v>
      </c>
      <c r="R20" s="760" t="s">
        <v>2084</v>
      </c>
      <c r="S20" s="417" t="s">
        <v>2849</v>
      </c>
    </row>
    <row r="21" spans="1:19" s="389" customFormat="1" ht="12" customHeight="1">
      <c r="A21" s="404">
        <v>10</v>
      </c>
      <c r="B21" s="240" t="s">
        <v>5757</v>
      </c>
      <c r="C21" s="760" t="s">
        <v>5758</v>
      </c>
      <c r="D21" s="760" t="s">
        <v>3457</v>
      </c>
      <c r="E21" s="1755" t="s">
        <v>3457</v>
      </c>
      <c r="F21" s="1738" t="s">
        <v>5757</v>
      </c>
      <c r="G21" s="1738" t="s">
        <v>5758</v>
      </c>
      <c r="H21" s="1738" t="s">
        <v>3457</v>
      </c>
      <c r="I21" s="1734" t="s">
        <v>2085</v>
      </c>
      <c r="J21" s="760"/>
      <c r="K21" s="1757" t="s">
        <v>2702</v>
      </c>
      <c r="L21" s="1757" t="s">
        <v>4870</v>
      </c>
      <c r="M21" s="762"/>
      <c r="N21" s="1379" t="s">
        <v>2308</v>
      </c>
      <c r="O21" s="515" t="s">
        <v>5735</v>
      </c>
      <c r="P21" s="240" t="s">
        <v>5759</v>
      </c>
      <c r="Q21" s="760" t="s">
        <v>5758</v>
      </c>
      <c r="R21" s="760" t="s">
        <v>3457</v>
      </c>
      <c r="S21" s="417" t="s">
        <v>2849</v>
      </c>
    </row>
    <row r="22" spans="1:19" s="389" customFormat="1" ht="12" customHeight="1">
      <c r="A22" s="404">
        <v>11</v>
      </c>
      <c r="B22" s="240" t="s">
        <v>5760</v>
      </c>
      <c r="C22" s="760" t="s">
        <v>5761</v>
      </c>
      <c r="D22" s="760" t="s">
        <v>2084</v>
      </c>
      <c r="E22" s="405" t="s">
        <v>3215</v>
      </c>
      <c r="F22" s="1738" t="s">
        <v>5760</v>
      </c>
      <c r="G22" s="1738" t="s">
        <v>5761</v>
      </c>
      <c r="H22" s="1738" t="s">
        <v>3215</v>
      </c>
      <c r="I22" s="1734" t="s">
        <v>2111</v>
      </c>
      <c r="J22" s="760"/>
      <c r="K22" s="1757" t="s">
        <v>2622</v>
      </c>
      <c r="L22" s="760"/>
      <c r="M22" s="1757"/>
      <c r="N22" s="1379" t="s">
        <v>2308</v>
      </c>
      <c r="O22" s="515" t="s">
        <v>5735</v>
      </c>
      <c r="P22" s="240" t="s">
        <v>5762</v>
      </c>
      <c r="Q22" s="760" t="s">
        <v>5761</v>
      </c>
      <c r="R22" s="760" t="s">
        <v>2084</v>
      </c>
      <c r="S22" s="417" t="s">
        <v>2849</v>
      </c>
    </row>
    <row r="23" spans="1:19" s="389" customFormat="1" ht="12" customHeight="1">
      <c r="A23" s="404">
        <v>12</v>
      </c>
      <c r="B23" s="240" t="s">
        <v>5763</v>
      </c>
      <c r="C23" s="760" t="s">
        <v>5764</v>
      </c>
      <c r="D23" s="760" t="s">
        <v>3457</v>
      </c>
      <c r="E23" s="1755" t="s">
        <v>3457</v>
      </c>
      <c r="F23" s="1738" t="s">
        <v>5763</v>
      </c>
      <c r="G23" s="1738" t="s">
        <v>5764</v>
      </c>
      <c r="H23" s="1738" t="s">
        <v>3457</v>
      </c>
      <c r="I23" s="1734" t="s">
        <v>2085</v>
      </c>
      <c r="J23" s="760"/>
      <c r="K23" s="1757" t="s">
        <v>2702</v>
      </c>
      <c r="L23" s="1757" t="s">
        <v>4870</v>
      </c>
      <c r="M23" s="1757"/>
      <c r="N23" s="1379" t="s">
        <v>2308</v>
      </c>
      <c r="O23" s="515" t="s">
        <v>5735</v>
      </c>
      <c r="P23" s="240" t="s">
        <v>5765</v>
      </c>
      <c r="Q23" s="760" t="s">
        <v>5764</v>
      </c>
      <c r="R23" s="760" t="s">
        <v>3457</v>
      </c>
      <c r="S23" s="417" t="s">
        <v>2849</v>
      </c>
    </row>
    <row r="24" spans="1:19" s="389" customFormat="1" ht="12" customHeight="1">
      <c r="A24" s="404">
        <v>13</v>
      </c>
      <c r="B24" s="240" t="s">
        <v>5766</v>
      </c>
      <c r="C24" s="760" t="s">
        <v>5767</v>
      </c>
      <c r="D24" s="760" t="s">
        <v>2084</v>
      </c>
      <c r="E24" s="405" t="s">
        <v>3215</v>
      </c>
      <c r="F24" s="1738" t="s">
        <v>5766</v>
      </c>
      <c r="G24" s="1738" t="s">
        <v>5767</v>
      </c>
      <c r="H24" s="1738" t="s">
        <v>3215</v>
      </c>
      <c r="I24" s="1734" t="s">
        <v>2111</v>
      </c>
      <c r="J24" s="760"/>
      <c r="K24" s="1757" t="s">
        <v>2622</v>
      </c>
      <c r="L24" s="760"/>
      <c r="M24" s="1757"/>
      <c r="N24" s="1379" t="s">
        <v>2308</v>
      </c>
      <c r="O24" s="515" t="s">
        <v>5735</v>
      </c>
      <c r="P24" s="240" t="s">
        <v>5768</v>
      </c>
      <c r="Q24" s="760" t="s">
        <v>5767</v>
      </c>
      <c r="R24" s="760" t="s">
        <v>2084</v>
      </c>
      <c r="S24" s="417" t="s">
        <v>2849</v>
      </c>
    </row>
    <row r="25" spans="1:19" s="389" customFormat="1" ht="12" customHeight="1">
      <c r="A25" s="404">
        <v>14</v>
      </c>
      <c r="B25" s="240" t="s">
        <v>5769</v>
      </c>
      <c r="C25" s="760" t="s">
        <v>5770</v>
      </c>
      <c r="D25" s="760" t="s">
        <v>3457</v>
      </c>
      <c r="E25" s="1755" t="s">
        <v>3457</v>
      </c>
      <c r="F25" s="1738" t="s">
        <v>5769</v>
      </c>
      <c r="G25" s="1738" t="s">
        <v>5770</v>
      </c>
      <c r="H25" s="1738" t="s">
        <v>3457</v>
      </c>
      <c r="I25" s="1734" t="s">
        <v>2085</v>
      </c>
      <c r="J25" s="760"/>
      <c r="K25" s="1757" t="s">
        <v>2702</v>
      </c>
      <c r="L25" s="1757" t="s">
        <v>4870</v>
      </c>
      <c r="M25" s="1757"/>
      <c r="N25" s="1379" t="s">
        <v>2308</v>
      </c>
      <c r="O25" s="515" t="s">
        <v>5735</v>
      </c>
      <c r="P25" s="240" t="s">
        <v>5771</v>
      </c>
      <c r="Q25" s="760" t="s">
        <v>5770</v>
      </c>
      <c r="R25" s="760" t="s">
        <v>3457</v>
      </c>
      <c r="S25" s="417" t="s">
        <v>2849</v>
      </c>
    </row>
    <row r="26" spans="1:19" s="389" customFormat="1" ht="12" customHeight="1">
      <c r="A26" s="404">
        <v>15</v>
      </c>
      <c r="B26" s="240" t="s">
        <v>5772</v>
      </c>
      <c r="C26" s="760" t="s">
        <v>5773</v>
      </c>
      <c r="D26" s="760" t="s">
        <v>2084</v>
      </c>
      <c r="E26" s="405" t="s">
        <v>3215</v>
      </c>
      <c r="F26" s="1738" t="s">
        <v>5772</v>
      </c>
      <c r="G26" s="1738" t="s">
        <v>5773</v>
      </c>
      <c r="H26" s="1738" t="s">
        <v>3215</v>
      </c>
      <c r="I26" s="1734" t="s">
        <v>2111</v>
      </c>
      <c r="J26" s="760"/>
      <c r="K26" s="1757" t="s">
        <v>2622</v>
      </c>
      <c r="L26" s="760"/>
      <c r="M26" s="1757" t="s">
        <v>2702</v>
      </c>
      <c r="N26" s="1379" t="s">
        <v>2308</v>
      </c>
      <c r="O26" s="515" t="s">
        <v>5735</v>
      </c>
      <c r="P26" s="240" t="s">
        <v>5743</v>
      </c>
      <c r="Q26" s="760" t="s">
        <v>5773</v>
      </c>
      <c r="R26" s="760" t="s">
        <v>2084</v>
      </c>
      <c r="S26" s="417" t="s">
        <v>2849</v>
      </c>
    </row>
    <row r="27" spans="1:19" s="389" customFormat="1" ht="12" customHeight="1">
      <c r="A27" s="404">
        <v>16</v>
      </c>
      <c r="B27" s="240" t="s">
        <v>5774</v>
      </c>
      <c r="C27" s="760" t="s">
        <v>5775</v>
      </c>
      <c r="D27" s="760" t="s">
        <v>3457</v>
      </c>
      <c r="E27" s="1755" t="s">
        <v>3457</v>
      </c>
      <c r="F27" s="1738" t="s">
        <v>5774</v>
      </c>
      <c r="G27" s="1738" t="s">
        <v>5775</v>
      </c>
      <c r="H27" s="1738" t="s">
        <v>3457</v>
      </c>
      <c r="I27" s="1734" t="s">
        <v>2085</v>
      </c>
      <c r="J27" s="760"/>
      <c r="K27" s="1757"/>
      <c r="L27" s="1757" t="s">
        <v>4870</v>
      </c>
      <c r="M27" s="1757" t="s">
        <v>2702</v>
      </c>
      <c r="N27" s="1379" t="s">
        <v>2308</v>
      </c>
      <c r="O27" s="515" t="s">
        <v>5735</v>
      </c>
      <c r="P27" s="240" t="s">
        <v>5776</v>
      </c>
      <c r="Q27" s="760" t="s">
        <v>5775</v>
      </c>
      <c r="R27" s="760" t="s">
        <v>3457</v>
      </c>
      <c r="S27" s="417" t="s">
        <v>2849</v>
      </c>
    </row>
    <row r="28" spans="1:19" s="396" customFormat="1" ht="12" customHeight="1">
      <c r="A28" s="404">
        <v>17</v>
      </c>
      <c r="B28" s="240" t="s">
        <v>5777</v>
      </c>
      <c r="C28" s="760" t="s">
        <v>5778</v>
      </c>
      <c r="D28" s="760" t="s">
        <v>2084</v>
      </c>
      <c r="E28" s="405" t="s">
        <v>3215</v>
      </c>
      <c r="F28" s="1738" t="s">
        <v>5777</v>
      </c>
      <c r="G28" s="1738" t="s">
        <v>5778</v>
      </c>
      <c r="H28" s="1738" t="s">
        <v>3215</v>
      </c>
      <c r="I28" s="1734" t="s">
        <v>2111</v>
      </c>
      <c r="J28" s="760"/>
      <c r="K28" s="1757" t="s">
        <v>2622</v>
      </c>
      <c r="L28" s="760"/>
      <c r="M28" s="1757" t="s">
        <v>2702</v>
      </c>
      <c r="N28" s="1379" t="s">
        <v>2308</v>
      </c>
      <c r="O28" s="515" t="s">
        <v>5735</v>
      </c>
      <c r="P28" s="240" t="s">
        <v>5749</v>
      </c>
      <c r="Q28" s="760" t="s">
        <v>5778</v>
      </c>
      <c r="R28" s="760" t="s">
        <v>2084</v>
      </c>
      <c r="S28" s="417" t="s">
        <v>2849</v>
      </c>
    </row>
    <row r="29" spans="1:19" s="396" customFormat="1" ht="12" customHeight="1">
      <c r="A29" s="404">
        <v>18</v>
      </c>
      <c r="B29" s="240" t="s">
        <v>5745</v>
      </c>
      <c r="C29" s="760" t="s">
        <v>5779</v>
      </c>
      <c r="D29" s="760" t="s">
        <v>3457</v>
      </c>
      <c r="E29" s="1755" t="s">
        <v>3457</v>
      </c>
      <c r="F29" s="1738" t="s">
        <v>5745</v>
      </c>
      <c r="G29" s="1738" t="s">
        <v>5780</v>
      </c>
      <c r="H29" s="1738" t="s">
        <v>3457</v>
      </c>
      <c r="I29" s="1734" t="s">
        <v>2085</v>
      </c>
      <c r="J29" s="760"/>
      <c r="K29" s="1757"/>
      <c r="L29" s="1757" t="s">
        <v>4870</v>
      </c>
      <c r="M29" s="1757" t="s">
        <v>2702</v>
      </c>
      <c r="N29" s="1379" t="s">
        <v>2308</v>
      </c>
      <c r="O29" s="515" t="s">
        <v>5735</v>
      </c>
      <c r="P29" s="240" t="s">
        <v>5781</v>
      </c>
      <c r="Q29" s="760" t="s">
        <v>5779</v>
      </c>
      <c r="R29" s="760" t="s">
        <v>3457</v>
      </c>
      <c r="S29" s="417" t="s">
        <v>2849</v>
      </c>
    </row>
    <row r="30" spans="1:19" s="396" customFormat="1" ht="12" customHeight="1">
      <c r="A30" s="404">
        <v>19</v>
      </c>
      <c r="B30" s="240" t="s">
        <v>5748</v>
      </c>
      <c r="C30" s="760" t="s">
        <v>5782</v>
      </c>
      <c r="D30" s="760" t="s">
        <v>3457</v>
      </c>
      <c r="E30" s="1755" t="s">
        <v>3457</v>
      </c>
      <c r="F30" s="1738" t="s">
        <v>5748</v>
      </c>
      <c r="G30" s="1738" t="s">
        <v>5783</v>
      </c>
      <c r="H30" s="1738" t="s">
        <v>3457</v>
      </c>
      <c r="I30" s="1734" t="s">
        <v>2085</v>
      </c>
      <c r="J30" s="760"/>
      <c r="K30" s="1757"/>
      <c r="L30" s="760"/>
      <c r="M30" s="1757" t="s">
        <v>2702</v>
      </c>
      <c r="N30" s="1379" t="s">
        <v>2308</v>
      </c>
      <c r="O30" s="515" t="s">
        <v>5735</v>
      </c>
      <c r="P30" s="240" t="s">
        <v>5757</v>
      </c>
      <c r="Q30" s="760" t="s">
        <v>5782</v>
      </c>
      <c r="R30" s="760" t="s">
        <v>3457</v>
      </c>
      <c r="S30" s="417" t="s">
        <v>2849</v>
      </c>
    </row>
    <row r="31" spans="1:19" s="396" customFormat="1" ht="12" customHeight="1">
      <c r="A31" s="404">
        <v>20</v>
      </c>
      <c r="B31" s="240" t="s">
        <v>5784</v>
      </c>
      <c r="C31" s="760" t="s">
        <v>5785</v>
      </c>
      <c r="D31" s="760" t="s">
        <v>2084</v>
      </c>
      <c r="E31" s="405" t="s">
        <v>3215</v>
      </c>
      <c r="F31" s="1738" t="s">
        <v>5784</v>
      </c>
      <c r="G31" s="1738" t="s">
        <v>5786</v>
      </c>
      <c r="H31" s="1738" t="s">
        <v>3215</v>
      </c>
      <c r="I31" s="1734" t="s">
        <v>2111</v>
      </c>
      <c r="J31" s="760"/>
      <c r="K31" s="1757" t="s">
        <v>2622</v>
      </c>
      <c r="L31" s="1757"/>
      <c r="M31" s="762"/>
      <c r="N31" s="1379" t="s">
        <v>2308</v>
      </c>
      <c r="O31" s="515" t="s">
        <v>5735</v>
      </c>
      <c r="P31" s="240" t="s">
        <v>5787</v>
      </c>
      <c r="Q31" s="760" t="s">
        <v>5785</v>
      </c>
      <c r="R31" s="760" t="s">
        <v>2084</v>
      </c>
      <c r="S31" s="417" t="s">
        <v>2849</v>
      </c>
    </row>
    <row r="32" spans="1:19" s="396" customFormat="1" ht="12" customHeight="1">
      <c r="A32" s="404">
        <v>21</v>
      </c>
      <c r="B32" s="240" t="s">
        <v>5788</v>
      </c>
      <c r="C32" s="760" t="s">
        <v>5789</v>
      </c>
      <c r="D32" s="760" t="s">
        <v>2084</v>
      </c>
      <c r="E32" s="405" t="s">
        <v>3215</v>
      </c>
      <c r="F32" s="1738" t="s">
        <v>5788</v>
      </c>
      <c r="G32" s="1738" t="s">
        <v>5790</v>
      </c>
      <c r="H32" s="1738" t="s">
        <v>3215</v>
      </c>
      <c r="I32" s="1734" t="s">
        <v>2111</v>
      </c>
      <c r="J32" s="760"/>
      <c r="K32" s="1757" t="s">
        <v>2622</v>
      </c>
      <c r="L32" s="760"/>
      <c r="M32" s="1757"/>
      <c r="N32" s="1379" t="s">
        <v>2308</v>
      </c>
      <c r="O32" s="515" t="s">
        <v>5735</v>
      </c>
      <c r="P32" s="240" t="s">
        <v>5763</v>
      </c>
      <c r="Q32" s="760" t="s">
        <v>5789</v>
      </c>
      <c r="R32" s="760" t="s">
        <v>2084</v>
      </c>
      <c r="S32" s="417" t="s">
        <v>2849</v>
      </c>
    </row>
    <row r="33" spans="1:19" s="396" customFormat="1" ht="12" customHeight="1">
      <c r="A33" s="404">
        <v>22</v>
      </c>
      <c r="B33" s="240" t="s">
        <v>5759</v>
      </c>
      <c r="C33" s="760" t="s">
        <v>5791</v>
      </c>
      <c r="D33" s="760" t="s">
        <v>3457</v>
      </c>
      <c r="E33" s="1755" t="s">
        <v>3457</v>
      </c>
      <c r="F33" s="1738" t="s">
        <v>5759</v>
      </c>
      <c r="G33" s="1738" t="s">
        <v>5792</v>
      </c>
      <c r="H33" s="1738" t="s">
        <v>3457</v>
      </c>
      <c r="I33" s="1734" t="s">
        <v>2085</v>
      </c>
      <c r="J33" s="760"/>
      <c r="K33" s="1757" t="s">
        <v>2702</v>
      </c>
      <c r="L33" s="1757" t="s">
        <v>4870</v>
      </c>
      <c r="M33" s="1757"/>
      <c r="N33" s="1379" t="s">
        <v>2308</v>
      </c>
      <c r="O33" s="515" t="s">
        <v>5735</v>
      </c>
      <c r="P33" s="240" t="s">
        <v>5793</v>
      </c>
      <c r="Q33" s="760" t="s">
        <v>5791</v>
      </c>
      <c r="R33" s="760" t="s">
        <v>3457</v>
      </c>
      <c r="S33" s="417" t="s">
        <v>2849</v>
      </c>
    </row>
    <row r="34" spans="1:19" s="396" customFormat="1" ht="12" customHeight="1">
      <c r="A34" s="404">
        <v>23</v>
      </c>
      <c r="B34" s="240" t="s">
        <v>5794</v>
      </c>
      <c r="C34" s="760" t="s">
        <v>5795</v>
      </c>
      <c r="D34" s="760" t="s">
        <v>2084</v>
      </c>
      <c r="E34" s="405" t="s">
        <v>3215</v>
      </c>
      <c r="F34" s="1738" t="s">
        <v>5794</v>
      </c>
      <c r="G34" s="1738" t="s">
        <v>5796</v>
      </c>
      <c r="H34" s="1738" t="s">
        <v>3215</v>
      </c>
      <c r="I34" s="1734" t="s">
        <v>2111</v>
      </c>
      <c r="J34" s="760"/>
      <c r="K34" s="1757" t="s">
        <v>2622</v>
      </c>
      <c r="L34" s="760"/>
      <c r="M34" s="1757"/>
      <c r="N34" s="1379" t="s">
        <v>2308</v>
      </c>
      <c r="O34" s="515" t="s">
        <v>5735</v>
      </c>
      <c r="P34" s="240" t="s">
        <v>5769</v>
      </c>
      <c r="Q34" s="760" t="s">
        <v>5795</v>
      </c>
      <c r="R34" s="760" t="s">
        <v>2084</v>
      </c>
      <c r="S34" s="417" t="s">
        <v>2849</v>
      </c>
    </row>
    <row r="35" spans="1:19" s="396" customFormat="1" ht="12" customHeight="1">
      <c r="A35" s="404">
        <v>24</v>
      </c>
      <c r="B35" s="240" t="s">
        <v>5797</v>
      </c>
      <c r="C35" s="1756" t="s">
        <v>5798</v>
      </c>
      <c r="D35" s="1756" t="s">
        <v>2084</v>
      </c>
      <c r="E35" s="405" t="s">
        <v>3215</v>
      </c>
      <c r="F35" s="1738" t="s">
        <v>5797</v>
      </c>
      <c r="G35" s="1738" t="s">
        <v>5799</v>
      </c>
      <c r="H35" s="1738" t="s">
        <v>3215</v>
      </c>
      <c r="I35" s="1734" t="s">
        <v>2111</v>
      </c>
      <c r="J35" s="1756"/>
      <c r="K35" s="1757" t="s">
        <v>2622</v>
      </c>
      <c r="L35" s="1756"/>
      <c r="M35" s="1759"/>
      <c r="N35" s="1379" t="s">
        <v>2308</v>
      </c>
      <c r="O35" s="1760" t="s">
        <v>5735</v>
      </c>
      <c r="P35" s="240" t="s">
        <v>5800</v>
      </c>
      <c r="Q35" s="1756" t="s">
        <v>5798</v>
      </c>
      <c r="R35" s="1756" t="s">
        <v>2084</v>
      </c>
      <c r="S35" s="417" t="s">
        <v>2849</v>
      </c>
    </row>
    <row r="36" spans="1:19" s="396" customFormat="1" ht="12" customHeight="1">
      <c r="A36" s="404">
        <v>25</v>
      </c>
      <c r="B36" s="240" t="s">
        <v>5768</v>
      </c>
      <c r="C36" s="760" t="s">
        <v>5801</v>
      </c>
      <c r="D36" s="760" t="s">
        <v>3457</v>
      </c>
      <c r="E36" s="1755" t="s">
        <v>3457</v>
      </c>
      <c r="F36" s="1738" t="s">
        <v>5768</v>
      </c>
      <c r="G36" s="1738" t="s">
        <v>5802</v>
      </c>
      <c r="H36" s="1738" t="s">
        <v>3457</v>
      </c>
      <c r="I36" s="1734" t="s">
        <v>2085</v>
      </c>
      <c r="J36" s="762"/>
      <c r="K36" s="762"/>
      <c r="L36" s="1757" t="s">
        <v>4870</v>
      </c>
      <c r="M36" s="762"/>
      <c r="N36" s="1379" t="s">
        <v>2308</v>
      </c>
      <c r="O36" s="515" t="s">
        <v>5735</v>
      </c>
      <c r="P36" s="240" t="s">
        <v>5774</v>
      </c>
      <c r="Q36" s="760" t="s">
        <v>5801</v>
      </c>
      <c r="R36" s="760" t="s">
        <v>3457</v>
      </c>
      <c r="S36" s="417" t="s">
        <v>2849</v>
      </c>
    </row>
    <row r="37" spans="1:19" s="396" customFormat="1" ht="12" customHeight="1">
      <c r="A37" s="404">
        <v>26</v>
      </c>
      <c r="B37" s="240" t="s">
        <v>5803</v>
      </c>
      <c r="C37" s="760" t="s">
        <v>5804</v>
      </c>
      <c r="D37" s="760" t="s">
        <v>2084</v>
      </c>
      <c r="E37" s="405" t="s">
        <v>3215</v>
      </c>
      <c r="F37" s="1738" t="s">
        <v>5803</v>
      </c>
      <c r="G37" s="1738" t="s">
        <v>5805</v>
      </c>
      <c r="H37" s="1738" t="s">
        <v>3215</v>
      </c>
      <c r="I37" s="1734" t="s">
        <v>2111</v>
      </c>
      <c r="J37" s="762"/>
      <c r="K37" s="1757" t="s">
        <v>2622</v>
      </c>
      <c r="L37" s="762"/>
      <c r="M37" s="762"/>
      <c r="N37" s="1379" t="s">
        <v>2308</v>
      </c>
      <c r="O37" s="515" t="s">
        <v>5735</v>
      </c>
      <c r="P37" s="240" t="s">
        <v>5806</v>
      </c>
      <c r="Q37" s="760" t="s">
        <v>5804</v>
      </c>
      <c r="R37" s="760" t="s">
        <v>2084</v>
      </c>
      <c r="S37" s="417" t="s">
        <v>2849</v>
      </c>
    </row>
    <row r="38" spans="1:19" s="396" customFormat="1" ht="12" customHeight="1">
      <c r="A38" s="404">
        <v>27</v>
      </c>
      <c r="B38" s="240" t="s">
        <v>5807</v>
      </c>
      <c r="C38" s="760" t="s">
        <v>5808</v>
      </c>
      <c r="D38" s="760" t="s">
        <v>3457</v>
      </c>
      <c r="E38" s="1755" t="s">
        <v>3457</v>
      </c>
      <c r="F38" s="1738" t="s">
        <v>5807</v>
      </c>
      <c r="G38" s="1738" t="s">
        <v>5809</v>
      </c>
      <c r="H38" s="1738" t="s">
        <v>3457</v>
      </c>
      <c r="I38" s="1734" t="s">
        <v>2085</v>
      </c>
      <c r="J38" s="762"/>
      <c r="K38" s="762"/>
      <c r="L38" s="1757" t="s">
        <v>4870</v>
      </c>
      <c r="M38" s="762"/>
      <c r="N38" s="1379" t="s">
        <v>2308</v>
      </c>
      <c r="O38" s="515" t="s">
        <v>5735</v>
      </c>
      <c r="P38" s="240" t="s">
        <v>5807</v>
      </c>
      <c r="Q38" s="760" t="s">
        <v>5808</v>
      </c>
      <c r="R38" s="760" t="s">
        <v>3457</v>
      </c>
      <c r="S38" s="417" t="s">
        <v>2849</v>
      </c>
    </row>
    <row r="39" spans="1:19" s="396" customFormat="1" ht="12" customHeight="1">
      <c r="A39" s="404">
        <v>28</v>
      </c>
      <c r="B39" s="240" t="s">
        <v>5810</v>
      </c>
      <c r="C39" s="760" t="s">
        <v>5811</v>
      </c>
      <c r="D39" s="760" t="s">
        <v>2084</v>
      </c>
      <c r="E39" s="405" t="s">
        <v>3215</v>
      </c>
      <c r="F39" s="1738" t="s">
        <v>5810</v>
      </c>
      <c r="G39" s="1738" t="s">
        <v>5812</v>
      </c>
      <c r="H39" s="1738" t="s">
        <v>3215</v>
      </c>
      <c r="I39" s="1734" t="s">
        <v>2111</v>
      </c>
      <c r="J39" s="762"/>
      <c r="K39" s="1757" t="s">
        <v>2622</v>
      </c>
      <c r="L39" s="762"/>
      <c r="M39" s="762"/>
      <c r="N39" s="1379" t="s">
        <v>2308</v>
      </c>
      <c r="O39" s="515" t="s">
        <v>5735</v>
      </c>
      <c r="P39" s="240" t="s">
        <v>5813</v>
      </c>
      <c r="Q39" s="760" t="s">
        <v>5811</v>
      </c>
      <c r="R39" s="760" t="s">
        <v>2084</v>
      </c>
      <c r="S39" s="417" t="s">
        <v>2849</v>
      </c>
    </row>
  </sheetData>
  <phoneticPr fontId="5" type="noConversion"/>
  <dataValidations count="3">
    <dataValidation type="list" allowBlank="1" showInputMessage="1" showErrorMessage="1" sqref="B6" xr:uid="{00000000-0002-0000-5600-000000000000}">
      <formula1>"Mi: Minute,H: Hour,D: Daily,W: Weekly,M: Monthly,Y: Yearly"</formula1>
    </dataValidation>
    <dataValidation type="list" allowBlank="1" showInputMessage="1" showErrorMessage="1" sqref="B7 B9" xr:uid="{00000000-0002-0000-5600-000001000000}">
      <formula1>"替换,追加"</formula1>
    </dataValidation>
    <dataValidation type="list" allowBlank="1" showInputMessage="1" showErrorMessage="1" sqref="N12:N39" xr:uid="{00000000-0002-0000-5600-000002000000}">
      <formula1>"匹配,基线特有,本地扩充,废弃"</formula1>
    </dataValidation>
  </dataValidations>
  <hyperlinks>
    <hyperlink ref="A1" location="目录!A1" display="返回" xr:uid="{00000000-0004-0000-5600-000000000000}"/>
  </hyperlinks>
  <pageMargins left="0.75" right="0.75" top="1" bottom="1" header="0.51180555555555596" footer="0.51180555555555596"/>
  <pageSetup paperSize="9" orientation="portrai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XFC21"/>
  <sheetViews>
    <sheetView workbookViewId="0">
      <selection activeCell="B4" sqref="B4"/>
    </sheetView>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21875" style="396" customWidth="1"/>
    <col min="15" max="15" width="42.33203125" style="396" customWidth="1"/>
    <col min="16" max="16" width="24.88671875" style="396" customWidth="1"/>
    <col min="17" max="17" width="14.88671875" style="396" customWidth="1"/>
    <col min="18" max="19" width="13.77734375" style="396" customWidth="1"/>
    <col min="20" max="16383" width="9" style="328"/>
    <col min="16384" max="16384" width="9" style="426"/>
  </cols>
  <sheetData>
    <row r="1" spans="1:19" s="396" customFormat="1">
      <c r="A1" s="2"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380" t="s">
        <v>799</v>
      </c>
      <c r="C3" s="1732"/>
      <c r="D3" s="219"/>
      <c r="E3" s="219"/>
      <c r="F3" s="219"/>
      <c r="G3" s="219"/>
      <c r="H3" s="219"/>
      <c r="I3" s="219"/>
      <c r="J3" s="219"/>
      <c r="K3" s="219"/>
      <c r="L3" s="219"/>
      <c r="M3" s="219"/>
      <c r="N3" s="219"/>
      <c r="O3" s="339" t="s">
        <v>2041</v>
      </c>
      <c r="P3" s="340" t="s">
        <v>2042</v>
      </c>
      <c r="Q3" s="340"/>
      <c r="R3" s="354"/>
      <c r="S3" s="355"/>
    </row>
    <row r="4" spans="1:19" s="397" customFormat="1">
      <c r="A4" s="220" t="s">
        <v>2042</v>
      </c>
      <c r="B4" s="332" t="s">
        <v>800</v>
      </c>
      <c r="C4" s="352"/>
      <c r="D4" s="222"/>
      <c r="E4" s="222"/>
      <c r="F4" s="222"/>
      <c r="G4" s="222"/>
      <c r="H4" s="222"/>
      <c r="I4" s="222"/>
      <c r="J4" s="222"/>
      <c r="K4" s="222"/>
      <c r="L4" s="222"/>
      <c r="M4" s="222"/>
      <c r="N4" s="222"/>
      <c r="O4" s="229" t="s">
        <v>3195</v>
      </c>
      <c r="P4" s="229" t="s">
        <v>5814</v>
      </c>
      <c r="Q4" s="229"/>
      <c r="R4" s="225"/>
      <c r="S4" s="827"/>
    </row>
    <row r="5" spans="1:19" s="397" customFormat="1">
      <c r="A5" s="220" t="s">
        <v>2041</v>
      </c>
      <c r="B5" s="221" t="s">
        <v>2043</v>
      </c>
      <c r="C5" s="352"/>
      <c r="D5" s="222"/>
      <c r="E5" s="222"/>
      <c r="F5" s="222"/>
      <c r="G5" s="222"/>
      <c r="H5" s="222"/>
      <c r="I5" s="222"/>
      <c r="J5" s="222"/>
      <c r="K5" s="222"/>
      <c r="L5" s="222"/>
      <c r="M5" s="222"/>
      <c r="N5" s="222"/>
      <c r="O5" s="341"/>
      <c r="P5" s="342"/>
      <c r="Q5" s="229"/>
      <c r="R5" s="225"/>
      <c r="S5" s="827"/>
    </row>
    <row r="6" spans="1:19" s="397" customFormat="1">
      <c r="A6" s="220" t="s">
        <v>2044</v>
      </c>
      <c r="B6" s="12" t="s">
        <v>2045</v>
      </c>
      <c r="C6" s="352"/>
      <c r="D6" s="222"/>
      <c r="E6" s="222"/>
      <c r="F6" s="222"/>
      <c r="G6" s="222"/>
      <c r="H6" s="222"/>
      <c r="I6" s="222"/>
      <c r="J6" s="222"/>
      <c r="K6" s="222"/>
      <c r="L6" s="222"/>
      <c r="M6" s="222"/>
      <c r="N6" s="222"/>
      <c r="O6" s="341"/>
      <c r="P6" s="229"/>
      <c r="Q6" s="229"/>
      <c r="R6" s="225"/>
      <c r="S6" s="827"/>
    </row>
    <row r="7" spans="1:19" s="396" customFormat="1">
      <c r="A7" s="223" t="s">
        <v>2046</v>
      </c>
      <c r="B7" s="224" t="s">
        <v>2047</v>
      </c>
      <c r="C7" s="1732"/>
      <c r="D7" s="219"/>
      <c r="E7" s="219"/>
      <c r="F7" s="219"/>
      <c r="G7" s="219"/>
      <c r="H7" s="219"/>
      <c r="I7" s="219"/>
      <c r="J7" s="219"/>
      <c r="K7" s="219"/>
      <c r="L7" s="219"/>
      <c r="M7" s="219"/>
      <c r="N7" s="219"/>
      <c r="O7" s="343"/>
      <c r="P7" s="344"/>
      <c r="Q7" s="356"/>
      <c r="R7" s="358"/>
      <c r="S7" s="348"/>
    </row>
    <row r="8" spans="1:19" s="396" customFormat="1">
      <c r="A8" s="223" t="s">
        <v>2048</v>
      </c>
      <c r="B8" s="225"/>
      <c r="C8" s="219"/>
      <c r="D8" s="219"/>
      <c r="E8" s="219"/>
      <c r="F8" s="219"/>
      <c r="G8" s="219"/>
      <c r="H8" s="219"/>
      <c r="I8" s="219"/>
      <c r="J8" s="219"/>
      <c r="K8" s="219"/>
      <c r="L8" s="219"/>
      <c r="M8" s="219"/>
      <c r="N8" s="219"/>
      <c r="O8" s="347"/>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c r="G11" s="228"/>
      <c r="H11" s="228"/>
      <c r="I11" s="228"/>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2" customHeight="1">
      <c r="A12" s="404">
        <v>1</v>
      </c>
      <c r="B12" s="316" t="s">
        <v>2064</v>
      </c>
      <c r="C12" s="316" t="s">
        <v>2065</v>
      </c>
      <c r="D12" s="316" t="s">
        <v>2754</v>
      </c>
      <c r="E12" s="405" t="s">
        <v>2067</v>
      </c>
      <c r="F12" s="1738" t="s">
        <v>2064</v>
      </c>
      <c r="G12" s="1738" t="s">
        <v>2065</v>
      </c>
      <c r="H12" s="1738" t="s">
        <v>2066</v>
      </c>
      <c r="I12" s="1738" t="s">
        <v>2067</v>
      </c>
      <c r="J12" s="404"/>
      <c r="K12" s="239" t="s">
        <v>2702</v>
      </c>
      <c r="L12" s="239"/>
      <c r="M12" s="404"/>
      <c r="N12" s="1379" t="s">
        <v>2308</v>
      </c>
      <c r="O12" s="229" t="s">
        <v>5814</v>
      </c>
      <c r="P12" s="316" t="s">
        <v>2064</v>
      </c>
      <c r="Q12" s="316" t="s">
        <v>2753</v>
      </c>
      <c r="R12" s="316" t="s">
        <v>2754</v>
      </c>
      <c r="S12" s="1735" t="s">
        <v>2849</v>
      </c>
    </row>
    <row r="13" spans="1:19" s="389" customFormat="1" ht="12" customHeight="1">
      <c r="A13" s="404">
        <v>2</v>
      </c>
      <c r="B13" s="316" t="s">
        <v>3174</v>
      </c>
      <c r="C13" s="316" t="s">
        <v>5551</v>
      </c>
      <c r="D13" s="316" t="s">
        <v>2066</v>
      </c>
      <c r="E13" s="405" t="s">
        <v>2067</v>
      </c>
      <c r="F13" s="1738" t="s">
        <v>3174</v>
      </c>
      <c r="G13" s="1738" t="s">
        <v>2818</v>
      </c>
      <c r="H13" s="1738" t="s">
        <v>2803</v>
      </c>
      <c r="I13" s="1738" t="s">
        <v>2804</v>
      </c>
      <c r="J13" s="746"/>
      <c r="K13" s="239" t="s">
        <v>2702</v>
      </c>
      <c r="L13" s="1178" t="s">
        <v>5815</v>
      </c>
      <c r="M13" s="404"/>
      <c r="N13" s="1379" t="s">
        <v>2308</v>
      </c>
      <c r="O13" s="229" t="s">
        <v>5814</v>
      </c>
      <c r="P13" s="316" t="s">
        <v>3174</v>
      </c>
      <c r="Q13" s="316" t="s">
        <v>3622</v>
      </c>
      <c r="R13" s="316" t="s">
        <v>2066</v>
      </c>
      <c r="S13" s="1735" t="s">
        <v>2849</v>
      </c>
    </row>
    <row r="14" spans="1:19" s="389" customFormat="1" ht="12" customHeight="1">
      <c r="A14" s="404">
        <v>4</v>
      </c>
      <c r="B14" s="316" t="s">
        <v>222</v>
      </c>
      <c r="C14" s="567" t="s">
        <v>2234</v>
      </c>
      <c r="D14" s="316" t="s">
        <v>3898</v>
      </c>
      <c r="E14" s="405" t="s">
        <v>4007</v>
      </c>
      <c r="F14" s="1738" t="s">
        <v>222</v>
      </c>
      <c r="G14" s="1738" t="s">
        <v>2234</v>
      </c>
      <c r="H14" s="1738" t="s">
        <v>3991</v>
      </c>
      <c r="I14" s="1738" t="s">
        <v>2108</v>
      </c>
      <c r="J14" s="746" t="s">
        <v>79</v>
      </c>
      <c r="K14" s="239" t="s">
        <v>2702</v>
      </c>
      <c r="L14" s="239"/>
      <c r="M14" s="417"/>
      <c r="N14" s="1379" t="s">
        <v>2308</v>
      </c>
      <c r="O14" s="229" t="s">
        <v>5814</v>
      </c>
      <c r="P14" s="316" t="s">
        <v>222</v>
      </c>
      <c r="Q14" s="567" t="s">
        <v>2234</v>
      </c>
      <c r="R14" s="316" t="s">
        <v>3898</v>
      </c>
      <c r="S14" s="1735" t="s">
        <v>2849</v>
      </c>
    </row>
    <row r="15" spans="1:19" s="389" customFormat="1" ht="12" customHeight="1">
      <c r="A15" s="404">
        <v>5</v>
      </c>
      <c r="B15" s="316" t="s">
        <v>105</v>
      </c>
      <c r="C15" s="316" t="s">
        <v>2239</v>
      </c>
      <c r="D15" s="316" t="s">
        <v>2811</v>
      </c>
      <c r="E15" s="405" t="s">
        <v>2812</v>
      </c>
      <c r="F15" s="1738" t="s">
        <v>105</v>
      </c>
      <c r="G15" s="1738" t="s">
        <v>2239</v>
      </c>
      <c r="H15" s="1738" t="s">
        <v>3175</v>
      </c>
      <c r="I15" s="1738" t="s">
        <v>2241</v>
      </c>
      <c r="J15" s="404"/>
      <c r="K15" s="239" t="s">
        <v>2702</v>
      </c>
      <c r="L15" s="239"/>
      <c r="M15" s="417"/>
      <c r="N15" s="1379" t="s">
        <v>2308</v>
      </c>
      <c r="O15" s="229" t="s">
        <v>5814</v>
      </c>
      <c r="P15" s="316" t="s">
        <v>105</v>
      </c>
      <c r="Q15" s="316" t="s">
        <v>2675</v>
      </c>
      <c r="R15" s="316" t="s">
        <v>2811</v>
      </c>
      <c r="S15" s="1735" t="s">
        <v>2849</v>
      </c>
    </row>
    <row r="16" spans="1:19" s="389" customFormat="1" ht="12" customHeight="1">
      <c r="A16" s="404">
        <v>6</v>
      </c>
      <c r="B16" s="316" t="s">
        <v>5536</v>
      </c>
      <c r="C16" s="316" t="s">
        <v>5535</v>
      </c>
      <c r="D16" s="316" t="s">
        <v>2100</v>
      </c>
      <c r="E16" s="405" t="s">
        <v>2101</v>
      </c>
      <c r="F16" s="1738" t="s">
        <v>5536</v>
      </c>
      <c r="G16" s="1738" t="s">
        <v>5537</v>
      </c>
      <c r="H16" s="1738" t="s">
        <v>2725</v>
      </c>
      <c r="I16" s="1738" t="s">
        <v>3176</v>
      </c>
      <c r="J16" s="404"/>
      <c r="K16" s="239" t="s">
        <v>2702</v>
      </c>
      <c r="L16" s="239" t="s">
        <v>5816</v>
      </c>
      <c r="M16" s="417"/>
      <c r="N16" s="1379" t="s">
        <v>2308</v>
      </c>
      <c r="O16" s="229" t="s">
        <v>5814</v>
      </c>
      <c r="P16" s="316" t="s">
        <v>5536</v>
      </c>
      <c r="Q16" s="316" t="s">
        <v>5535</v>
      </c>
      <c r="R16" s="316" t="s">
        <v>2100</v>
      </c>
      <c r="S16" s="1735" t="s">
        <v>2849</v>
      </c>
    </row>
    <row r="17" spans="1:19" s="389" customFormat="1" ht="12" customHeight="1">
      <c r="A17" s="404">
        <v>7</v>
      </c>
      <c r="B17" s="316" t="s">
        <v>5554</v>
      </c>
      <c r="C17" s="567" t="s">
        <v>5817</v>
      </c>
      <c r="D17" s="316" t="s">
        <v>2066</v>
      </c>
      <c r="E17" s="405" t="s">
        <v>2067</v>
      </c>
      <c r="F17" s="1738" t="s">
        <v>5818</v>
      </c>
      <c r="G17" s="1738" t="s">
        <v>5819</v>
      </c>
      <c r="H17" s="1738" t="s">
        <v>2066</v>
      </c>
      <c r="I17" s="1738" t="s">
        <v>2067</v>
      </c>
      <c r="J17" s="404"/>
      <c r="K17" s="239" t="s">
        <v>2702</v>
      </c>
      <c r="L17" s="239"/>
      <c r="M17" s="417"/>
      <c r="N17" s="1379" t="s">
        <v>2308</v>
      </c>
      <c r="O17" s="229" t="s">
        <v>5814</v>
      </c>
      <c r="P17" s="316" t="s">
        <v>5554</v>
      </c>
      <c r="Q17" s="567" t="s">
        <v>5817</v>
      </c>
      <c r="R17" s="316" t="s">
        <v>2066</v>
      </c>
      <c r="S17" s="1735" t="s">
        <v>2849</v>
      </c>
    </row>
    <row r="18" spans="1:19" s="389" customFormat="1" ht="12" customHeight="1">
      <c r="A18" s="404">
        <v>8</v>
      </c>
      <c r="B18" s="316" t="s">
        <v>5512</v>
      </c>
      <c r="C18" s="567" t="s">
        <v>5521</v>
      </c>
      <c r="D18" s="316" t="s">
        <v>2084</v>
      </c>
      <c r="E18" s="405" t="s">
        <v>3215</v>
      </c>
      <c r="F18" s="1738" t="s">
        <v>5522</v>
      </c>
      <c r="G18" s="1738" t="s">
        <v>5521</v>
      </c>
      <c r="H18" s="1738" t="s">
        <v>2733</v>
      </c>
      <c r="I18" s="1734" t="s">
        <v>2111</v>
      </c>
      <c r="J18" s="404"/>
      <c r="K18" s="239" t="s">
        <v>2622</v>
      </c>
      <c r="L18" s="239"/>
      <c r="M18" s="417"/>
      <c r="N18" s="1379" t="s">
        <v>2308</v>
      </c>
      <c r="O18" s="229" t="s">
        <v>5814</v>
      </c>
      <c r="P18" s="316" t="s">
        <v>5512</v>
      </c>
      <c r="Q18" s="567" t="s">
        <v>5521</v>
      </c>
      <c r="R18" s="316" t="s">
        <v>2084</v>
      </c>
      <c r="S18" s="1735" t="s">
        <v>2849</v>
      </c>
    </row>
    <row r="19" spans="1:19" s="389" customFormat="1" ht="12" customHeight="1">
      <c r="A19" s="404">
        <v>9</v>
      </c>
      <c r="B19" s="316" t="s">
        <v>5516</v>
      </c>
      <c r="C19" s="567" t="s">
        <v>5524</v>
      </c>
      <c r="D19" s="316" t="s">
        <v>2084</v>
      </c>
      <c r="E19" s="405" t="s">
        <v>3215</v>
      </c>
      <c r="F19" s="1738" t="s">
        <v>5525</v>
      </c>
      <c r="G19" s="1738" t="s">
        <v>5524</v>
      </c>
      <c r="H19" s="1738" t="s">
        <v>2733</v>
      </c>
      <c r="I19" s="1734" t="s">
        <v>2111</v>
      </c>
      <c r="J19" s="567"/>
      <c r="K19" s="239" t="s">
        <v>2622</v>
      </c>
      <c r="L19" s="239"/>
      <c r="M19" s="417"/>
      <c r="N19" s="1379" t="s">
        <v>2308</v>
      </c>
      <c r="O19" s="229" t="s">
        <v>5814</v>
      </c>
      <c r="P19" s="316" t="s">
        <v>5516</v>
      </c>
      <c r="Q19" s="567" t="s">
        <v>5524</v>
      </c>
      <c r="R19" s="316" t="s">
        <v>2084</v>
      </c>
      <c r="S19" s="1735" t="s">
        <v>2849</v>
      </c>
    </row>
    <row r="20" spans="1:19" s="389" customFormat="1" ht="12" customHeight="1">
      <c r="A20" s="404">
        <v>10</v>
      </c>
      <c r="B20" s="316" t="s">
        <v>5820</v>
      </c>
      <c r="C20" s="567" t="s">
        <v>5821</v>
      </c>
      <c r="D20" s="316" t="s">
        <v>2084</v>
      </c>
      <c r="E20" s="405" t="s">
        <v>3215</v>
      </c>
      <c r="F20" s="1738" t="s">
        <v>5820</v>
      </c>
      <c r="G20" s="1738" t="s">
        <v>5822</v>
      </c>
      <c r="H20" s="1738" t="s">
        <v>2733</v>
      </c>
      <c r="I20" s="1734" t="s">
        <v>2111</v>
      </c>
      <c r="J20" s="567"/>
      <c r="K20" s="239" t="s">
        <v>2622</v>
      </c>
      <c r="L20" s="239"/>
      <c r="M20" s="417"/>
      <c r="N20" s="1379" t="s">
        <v>2308</v>
      </c>
      <c r="O20" s="229" t="s">
        <v>5814</v>
      </c>
      <c r="P20" s="316" t="s">
        <v>5820</v>
      </c>
      <c r="Q20" s="567" t="s">
        <v>5821</v>
      </c>
      <c r="R20" s="316" t="s">
        <v>2084</v>
      </c>
      <c r="S20" s="1735" t="s">
        <v>2849</v>
      </c>
    </row>
    <row r="21" spans="1:19" s="389" customFormat="1" ht="12" customHeight="1">
      <c r="A21" s="404">
        <v>11</v>
      </c>
      <c r="B21" s="316" t="s">
        <v>5598</v>
      </c>
      <c r="C21" s="567" t="s">
        <v>5823</v>
      </c>
      <c r="D21" s="316" t="s">
        <v>2084</v>
      </c>
      <c r="E21" s="405" t="s">
        <v>3215</v>
      </c>
      <c r="F21" s="1738" t="s">
        <v>5598</v>
      </c>
      <c r="G21" s="1738" t="s">
        <v>5600</v>
      </c>
      <c r="H21" s="1738" t="s">
        <v>2733</v>
      </c>
      <c r="I21" s="1734" t="s">
        <v>2111</v>
      </c>
      <c r="J21" s="404"/>
      <c r="K21" s="239" t="s">
        <v>2622</v>
      </c>
      <c r="L21" s="239"/>
      <c r="M21" s="417"/>
      <c r="N21" s="1379" t="s">
        <v>2308</v>
      </c>
      <c r="O21" s="229" t="s">
        <v>5814</v>
      </c>
      <c r="P21" s="316" t="s">
        <v>5598</v>
      </c>
      <c r="Q21" s="567" t="s">
        <v>5823</v>
      </c>
      <c r="R21" s="316" t="s">
        <v>2084</v>
      </c>
      <c r="S21" s="1735" t="s">
        <v>2849</v>
      </c>
    </row>
  </sheetData>
  <phoneticPr fontId="5" type="noConversion"/>
  <dataValidations count="3">
    <dataValidation type="list" allowBlank="1" showInputMessage="1" showErrorMessage="1" sqref="B6" xr:uid="{00000000-0002-0000-5700-000000000000}">
      <formula1>"Mi: Minute,H: Hour,D: Daily,W: Weekly,M: Monthly,Y: Yearly"</formula1>
    </dataValidation>
    <dataValidation type="list" allowBlank="1" showInputMessage="1" showErrorMessage="1" sqref="B7 B9" xr:uid="{00000000-0002-0000-5700-000001000000}">
      <formula1>"替换,追加"</formula1>
    </dataValidation>
    <dataValidation type="list" allowBlank="1" showInputMessage="1" showErrorMessage="1" sqref="N12:N13 N14:N21" xr:uid="{00000000-0002-0000-5700-000002000000}">
      <formula1>"匹配,基线特有,本地扩充,废弃"</formula1>
    </dataValidation>
  </dataValidations>
  <hyperlinks>
    <hyperlink ref="A1" location="目录!A1" display="返回" xr:uid="{00000000-0004-0000-5700-000000000000}"/>
  </hyperlinks>
  <pageMargins left="0.75" right="0.75" top="1" bottom="1" header="0.51180555555555596" footer="0.51180555555555596"/>
  <pageSetup paperSize="9" orientation="portrait"/>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XFC25"/>
  <sheetViews>
    <sheetView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21875" style="396" customWidth="1"/>
    <col min="15" max="15" width="24.44140625" style="396" customWidth="1"/>
    <col min="16" max="16" width="24.88671875" style="396" customWidth="1"/>
    <col min="17" max="17" width="14.88671875" style="396" customWidth="1"/>
    <col min="18" max="19" width="13.77734375" style="396" customWidth="1"/>
    <col min="20" max="16383" width="9" style="328"/>
    <col min="16384" max="16384" width="9" style="426"/>
  </cols>
  <sheetData>
    <row r="1" spans="1:19" s="396" customFormat="1">
      <c r="A1" s="2"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380" t="s">
        <v>695</v>
      </c>
      <c r="C3" s="1732"/>
      <c r="D3" s="219"/>
      <c r="E3" s="219"/>
      <c r="F3" s="219"/>
      <c r="G3" s="219"/>
      <c r="H3" s="219"/>
      <c r="I3" s="219"/>
      <c r="J3" s="219"/>
      <c r="K3" s="219"/>
      <c r="L3" s="219"/>
      <c r="M3" s="219"/>
      <c r="N3" s="219"/>
      <c r="O3" s="339" t="s">
        <v>2041</v>
      </c>
      <c r="P3" s="340" t="s">
        <v>2042</v>
      </c>
      <c r="Q3" s="340"/>
      <c r="R3" s="354"/>
      <c r="S3" s="355"/>
    </row>
    <row r="4" spans="1:19" s="397" customFormat="1">
      <c r="A4" s="220" t="s">
        <v>2042</v>
      </c>
      <c r="B4" s="332" t="s">
        <v>696</v>
      </c>
      <c r="C4" s="352"/>
      <c r="D4" s="222"/>
      <c r="E4" s="222"/>
      <c r="F4" s="222"/>
      <c r="G4" s="222"/>
      <c r="H4" s="222"/>
      <c r="I4" s="222"/>
      <c r="J4" s="222"/>
      <c r="K4" s="222"/>
      <c r="L4" s="222"/>
      <c r="M4" s="222"/>
      <c r="N4" s="222"/>
      <c r="O4" s="229" t="s">
        <v>3195</v>
      </c>
      <c r="P4" s="229" t="s">
        <v>5824</v>
      </c>
      <c r="Q4" s="229"/>
      <c r="R4" s="225"/>
      <c r="S4" s="827"/>
    </row>
    <row r="5" spans="1:19" s="397" customFormat="1">
      <c r="A5" s="220" t="s">
        <v>2041</v>
      </c>
      <c r="B5" s="221" t="s">
        <v>2043</v>
      </c>
      <c r="C5" s="352"/>
      <c r="D5" s="222"/>
      <c r="E5" s="222"/>
      <c r="F5" s="222"/>
      <c r="G5" s="222"/>
      <c r="H5" s="222"/>
      <c r="I5" s="222"/>
      <c r="J5" s="222"/>
      <c r="K5" s="222"/>
      <c r="L5" s="222"/>
      <c r="M5" s="222"/>
      <c r="N5" s="222"/>
      <c r="O5" s="341"/>
      <c r="P5" s="342"/>
      <c r="Q5" s="229"/>
      <c r="R5" s="225"/>
      <c r="S5" s="827"/>
    </row>
    <row r="6" spans="1:19" s="397" customFormat="1">
      <c r="A6" s="220" t="s">
        <v>2044</v>
      </c>
      <c r="B6" s="12" t="s">
        <v>2045</v>
      </c>
      <c r="C6" s="352"/>
      <c r="D6" s="222"/>
      <c r="E6" s="222"/>
      <c r="F6" s="222"/>
      <c r="G6" s="222"/>
      <c r="H6" s="222"/>
      <c r="I6" s="222"/>
      <c r="J6" s="222"/>
      <c r="K6" s="222"/>
      <c r="L6" s="222"/>
      <c r="M6" s="222"/>
      <c r="N6" s="222"/>
      <c r="O6" s="341"/>
      <c r="P6" s="229"/>
      <c r="Q6" s="229"/>
      <c r="R6" s="225"/>
      <c r="S6" s="827"/>
    </row>
    <row r="7" spans="1:19" s="396" customFormat="1">
      <c r="A7" s="223" t="s">
        <v>2046</v>
      </c>
      <c r="B7" s="224" t="s">
        <v>2047</v>
      </c>
      <c r="C7" s="1732"/>
      <c r="D7" s="219"/>
      <c r="E7" s="219"/>
      <c r="F7" s="219"/>
      <c r="G7" s="219"/>
      <c r="H7" s="219"/>
      <c r="I7" s="219"/>
      <c r="J7" s="219"/>
      <c r="K7" s="219"/>
      <c r="L7" s="219"/>
      <c r="M7" s="219"/>
      <c r="N7" s="219"/>
      <c r="O7" s="343"/>
      <c r="P7" s="344"/>
      <c r="Q7" s="356"/>
      <c r="R7" s="358"/>
      <c r="S7" s="348"/>
    </row>
    <row r="8" spans="1:19" s="396" customFormat="1">
      <c r="A8" s="223" t="s">
        <v>2048</v>
      </c>
      <c r="B8" s="225"/>
      <c r="C8" s="219"/>
      <c r="D8" s="219"/>
      <c r="E8" s="219"/>
      <c r="F8" s="219"/>
      <c r="G8" s="219"/>
      <c r="H8" s="219"/>
      <c r="I8" s="219"/>
      <c r="J8" s="219"/>
      <c r="K8" s="219"/>
      <c r="L8" s="219"/>
      <c r="M8" s="219"/>
      <c r="N8" s="219"/>
      <c r="O8" s="347"/>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2" customHeight="1">
      <c r="A12" s="404">
        <v>1</v>
      </c>
      <c r="B12" s="316" t="s">
        <v>2064</v>
      </c>
      <c r="C12" s="316" t="s">
        <v>2065</v>
      </c>
      <c r="D12" s="316" t="s">
        <v>2754</v>
      </c>
      <c r="E12" s="405" t="s">
        <v>2067</v>
      </c>
      <c r="F12" s="1733" t="s">
        <v>2064</v>
      </c>
      <c r="G12" s="1733" t="s">
        <v>2065</v>
      </c>
      <c r="H12" s="1733" t="s">
        <v>2066</v>
      </c>
      <c r="I12" s="1733" t="s">
        <v>2067</v>
      </c>
      <c r="J12" s="404"/>
      <c r="K12" s="239" t="s">
        <v>2702</v>
      </c>
      <c r="L12" s="239"/>
      <c r="M12" s="404"/>
      <c r="N12" s="1379" t="s">
        <v>2308</v>
      </c>
      <c r="O12" s="229" t="s">
        <v>5824</v>
      </c>
      <c r="P12" s="316" t="s">
        <v>2064</v>
      </c>
      <c r="Q12" s="316" t="s">
        <v>2753</v>
      </c>
      <c r="R12" s="316" t="s">
        <v>2754</v>
      </c>
      <c r="S12" s="1735" t="s">
        <v>2849</v>
      </c>
    </row>
    <row r="13" spans="1:19" s="389" customFormat="1" ht="12" customHeight="1">
      <c r="A13" s="404">
        <v>2</v>
      </c>
      <c r="B13" s="316" t="s">
        <v>3174</v>
      </c>
      <c r="C13" s="316" t="s">
        <v>5551</v>
      </c>
      <c r="D13" s="316" t="s">
        <v>2066</v>
      </c>
      <c r="E13" s="405" t="s">
        <v>2067</v>
      </c>
      <c r="F13" s="1733" t="s">
        <v>3174</v>
      </c>
      <c r="G13" s="1734" t="s">
        <v>2818</v>
      </c>
      <c r="H13" s="1733" t="s">
        <v>2803</v>
      </c>
      <c r="I13" s="1733" t="s">
        <v>2804</v>
      </c>
      <c r="J13" s="746"/>
      <c r="K13" s="239" t="s">
        <v>2702</v>
      </c>
      <c r="L13" s="1178" t="s">
        <v>5815</v>
      </c>
      <c r="M13" s="404"/>
      <c r="N13" s="1379" t="s">
        <v>2308</v>
      </c>
      <c r="O13" s="229" t="s">
        <v>5824</v>
      </c>
      <c r="P13" s="316" t="s">
        <v>3174</v>
      </c>
      <c r="Q13" s="316" t="s">
        <v>3622</v>
      </c>
      <c r="R13" s="316" t="s">
        <v>2066</v>
      </c>
      <c r="S13" s="1735" t="s">
        <v>2849</v>
      </c>
    </row>
    <row r="14" spans="1:19" s="389" customFormat="1" ht="12" customHeight="1">
      <c r="A14" s="404">
        <v>3</v>
      </c>
      <c r="B14" s="316" t="s">
        <v>5825</v>
      </c>
      <c r="C14" s="316" t="s">
        <v>2722</v>
      </c>
      <c r="D14" s="1178" t="s">
        <v>2747</v>
      </c>
      <c r="E14" s="405" t="s">
        <v>4748</v>
      </c>
      <c r="F14" s="1733" t="s">
        <v>5825</v>
      </c>
      <c r="G14" s="1733" t="s">
        <v>2722</v>
      </c>
      <c r="H14" s="1733" t="s">
        <v>2747</v>
      </c>
      <c r="I14" s="1733" t="s">
        <v>4748</v>
      </c>
      <c r="J14" s="404"/>
      <c r="K14" s="239" t="s">
        <v>2702</v>
      </c>
      <c r="L14" s="1178" t="s">
        <v>2853</v>
      </c>
      <c r="M14" s="417"/>
      <c r="N14" s="1379" t="s">
        <v>2308</v>
      </c>
      <c r="O14" s="229" t="s">
        <v>5824</v>
      </c>
      <c r="P14" s="316" t="s">
        <v>5825</v>
      </c>
      <c r="Q14" s="316" t="s">
        <v>2722</v>
      </c>
      <c r="R14" s="1178" t="s">
        <v>2747</v>
      </c>
      <c r="S14" s="1735" t="s">
        <v>2849</v>
      </c>
    </row>
    <row r="15" spans="1:19" s="389" customFormat="1" ht="12" customHeight="1">
      <c r="A15" s="404">
        <v>4</v>
      </c>
      <c r="B15" s="316" t="s">
        <v>222</v>
      </c>
      <c r="C15" s="316" t="s">
        <v>2234</v>
      </c>
      <c r="D15" s="316" t="s">
        <v>3898</v>
      </c>
      <c r="E15" s="405" t="s">
        <v>4007</v>
      </c>
      <c r="F15" s="1733" t="s">
        <v>222</v>
      </c>
      <c r="G15" s="1733" t="s">
        <v>2234</v>
      </c>
      <c r="H15" s="1733" t="s">
        <v>3991</v>
      </c>
      <c r="I15" s="1733" t="s">
        <v>2108</v>
      </c>
      <c r="J15" s="746" t="s">
        <v>79</v>
      </c>
      <c r="K15" s="239" t="s">
        <v>2702</v>
      </c>
      <c r="L15" s="239"/>
      <c r="M15" s="417"/>
      <c r="N15" s="1379" t="s">
        <v>2308</v>
      </c>
      <c r="O15" s="229" t="s">
        <v>5824</v>
      </c>
      <c r="P15" s="316" t="s">
        <v>222</v>
      </c>
      <c r="Q15" s="316" t="s">
        <v>5633</v>
      </c>
      <c r="R15" s="316" t="s">
        <v>3898</v>
      </c>
      <c r="S15" s="1735" t="s">
        <v>2849</v>
      </c>
    </row>
    <row r="16" spans="1:19" s="389" customFormat="1" ht="12" customHeight="1">
      <c r="A16" s="404">
        <v>5</v>
      </c>
      <c r="B16" s="316" t="s">
        <v>105</v>
      </c>
      <c r="C16" s="316" t="s">
        <v>2239</v>
      </c>
      <c r="D16" s="316" t="s">
        <v>2811</v>
      </c>
      <c r="E16" s="405" t="s">
        <v>2812</v>
      </c>
      <c r="F16" s="1733" t="s">
        <v>105</v>
      </c>
      <c r="G16" s="1733" t="s">
        <v>2239</v>
      </c>
      <c r="H16" s="1733" t="s">
        <v>3175</v>
      </c>
      <c r="I16" s="1733" t="s">
        <v>2241</v>
      </c>
      <c r="J16" s="404"/>
      <c r="K16" s="239" t="s">
        <v>2702</v>
      </c>
      <c r="L16" s="239"/>
      <c r="M16" s="417"/>
      <c r="N16" s="1379" t="s">
        <v>2308</v>
      </c>
      <c r="O16" s="229" t="s">
        <v>5824</v>
      </c>
      <c r="P16" s="316" t="s">
        <v>105</v>
      </c>
      <c r="Q16" s="316" t="s">
        <v>2675</v>
      </c>
      <c r="R16" s="316" t="s">
        <v>2811</v>
      </c>
      <c r="S16" s="1735" t="s">
        <v>2849</v>
      </c>
    </row>
    <row r="17" spans="1:19" s="389" customFormat="1" ht="12" customHeight="1">
      <c r="A17" s="404">
        <v>6</v>
      </c>
      <c r="B17" s="316" t="s">
        <v>5536</v>
      </c>
      <c r="C17" s="316" t="s">
        <v>5535</v>
      </c>
      <c r="D17" s="316" t="s">
        <v>2100</v>
      </c>
      <c r="E17" s="405" t="s">
        <v>2101</v>
      </c>
      <c r="F17" s="1733" t="s">
        <v>5536</v>
      </c>
      <c r="G17" s="1734" t="s">
        <v>5537</v>
      </c>
      <c r="H17" s="1733" t="s">
        <v>2725</v>
      </c>
      <c r="I17" s="1733" t="s">
        <v>3176</v>
      </c>
      <c r="J17" s="404"/>
      <c r="K17" s="239" t="s">
        <v>2702</v>
      </c>
      <c r="L17" s="239" t="s">
        <v>5816</v>
      </c>
      <c r="M17" s="417"/>
      <c r="N17" s="1379" t="s">
        <v>2308</v>
      </c>
      <c r="O17" s="229" t="s">
        <v>5824</v>
      </c>
      <c r="P17" s="316" t="s">
        <v>5536</v>
      </c>
      <c r="Q17" s="316" t="s">
        <v>5535</v>
      </c>
      <c r="R17" s="316" t="s">
        <v>2100</v>
      </c>
      <c r="S17" s="1735" t="s">
        <v>2849</v>
      </c>
    </row>
    <row r="18" spans="1:19" s="389" customFormat="1" ht="12" customHeight="1">
      <c r="A18" s="404">
        <v>7</v>
      </c>
      <c r="B18" s="316" t="s">
        <v>5554</v>
      </c>
      <c r="C18" s="316" t="s">
        <v>5826</v>
      </c>
      <c r="D18" s="316" t="s">
        <v>2066</v>
      </c>
      <c r="E18" s="405" t="s">
        <v>2067</v>
      </c>
      <c r="F18" s="1734" t="s">
        <v>5818</v>
      </c>
      <c r="G18" s="1734" t="s">
        <v>5819</v>
      </c>
      <c r="H18" s="1733" t="s">
        <v>2066</v>
      </c>
      <c r="I18" s="1733" t="s">
        <v>2067</v>
      </c>
      <c r="J18" s="404"/>
      <c r="K18" s="239" t="s">
        <v>2702</v>
      </c>
      <c r="L18" s="239"/>
      <c r="M18" s="417"/>
      <c r="N18" s="1379" t="s">
        <v>2308</v>
      </c>
      <c r="O18" s="229" t="s">
        <v>5824</v>
      </c>
      <c r="P18" s="316" t="s">
        <v>5554</v>
      </c>
      <c r="Q18" s="316" t="s">
        <v>5826</v>
      </c>
      <c r="R18" s="316" t="s">
        <v>2066</v>
      </c>
      <c r="S18" s="1735" t="s">
        <v>2849</v>
      </c>
    </row>
    <row r="19" spans="1:19" s="389" customFormat="1" ht="12" customHeight="1">
      <c r="A19" s="404">
        <v>8</v>
      </c>
      <c r="B19" s="316" t="s">
        <v>5512</v>
      </c>
      <c r="C19" s="316" t="s">
        <v>5513</v>
      </c>
      <c r="D19" s="316" t="s">
        <v>2084</v>
      </c>
      <c r="E19" s="405" t="s">
        <v>3215</v>
      </c>
      <c r="F19" s="1734" t="s">
        <v>5514</v>
      </c>
      <c r="G19" s="1734" t="s">
        <v>5515</v>
      </c>
      <c r="H19" s="1733" t="s">
        <v>3215</v>
      </c>
      <c r="I19" s="1733" t="s">
        <v>2111</v>
      </c>
      <c r="J19" s="404"/>
      <c r="K19" s="239" t="s">
        <v>2622</v>
      </c>
      <c r="L19" s="239"/>
      <c r="M19" s="417"/>
      <c r="N19" s="1379" t="s">
        <v>2308</v>
      </c>
      <c r="O19" s="229" t="s">
        <v>5824</v>
      </c>
      <c r="P19" s="316" t="s">
        <v>5512</v>
      </c>
      <c r="Q19" s="316" t="s">
        <v>5513</v>
      </c>
      <c r="R19" s="316" t="s">
        <v>2084</v>
      </c>
      <c r="S19" s="1735" t="s">
        <v>2849</v>
      </c>
    </row>
    <row r="20" spans="1:19" s="389" customFormat="1" ht="12" customHeight="1">
      <c r="A20" s="404">
        <v>9</v>
      </c>
      <c r="B20" s="316" t="s">
        <v>5516</v>
      </c>
      <c r="C20" s="316" t="s">
        <v>5517</v>
      </c>
      <c r="D20" s="316" t="s">
        <v>2084</v>
      </c>
      <c r="E20" s="405" t="s">
        <v>3215</v>
      </c>
      <c r="F20" s="1734" t="s">
        <v>5518</v>
      </c>
      <c r="G20" s="1734" t="s">
        <v>5519</v>
      </c>
      <c r="H20" s="1733" t="s">
        <v>3215</v>
      </c>
      <c r="I20" s="1733" t="s">
        <v>2111</v>
      </c>
      <c r="J20" s="567"/>
      <c r="K20" s="239" t="s">
        <v>2622</v>
      </c>
      <c r="L20" s="239"/>
      <c r="M20" s="417"/>
      <c r="N20" s="1379" t="s">
        <v>2308</v>
      </c>
      <c r="O20" s="229" t="s">
        <v>5824</v>
      </c>
      <c r="P20" s="316" t="s">
        <v>5516</v>
      </c>
      <c r="Q20" s="316" t="s">
        <v>5517</v>
      </c>
      <c r="R20" s="316" t="s">
        <v>2084</v>
      </c>
      <c r="S20" s="1735" t="s">
        <v>2849</v>
      </c>
    </row>
    <row r="21" spans="1:19" s="389" customFormat="1" ht="12" customHeight="1">
      <c r="A21" s="404">
        <v>10</v>
      </c>
      <c r="B21" s="316" t="s">
        <v>5820</v>
      </c>
      <c r="C21" s="316" t="s">
        <v>5595</v>
      </c>
      <c r="D21" s="316" t="s">
        <v>2084</v>
      </c>
      <c r="E21" s="405" t="s">
        <v>3215</v>
      </c>
      <c r="F21" s="1733" t="s">
        <v>5820</v>
      </c>
      <c r="G21" s="1734" t="s">
        <v>5822</v>
      </c>
      <c r="H21" s="1733" t="s">
        <v>3215</v>
      </c>
      <c r="I21" s="1733" t="s">
        <v>2111</v>
      </c>
      <c r="J21" s="567"/>
      <c r="K21" s="239" t="s">
        <v>2622</v>
      </c>
      <c r="L21" s="239"/>
      <c r="M21" s="417"/>
      <c r="N21" s="1379" t="s">
        <v>2308</v>
      </c>
      <c r="O21" s="229" t="s">
        <v>5824</v>
      </c>
      <c r="P21" s="316" t="s">
        <v>5820</v>
      </c>
      <c r="Q21" s="316" t="s">
        <v>5595</v>
      </c>
      <c r="R21" s="316" t="s">
        <v>2084</v>
      </c>
      <c r="S21" s="1735" t="s">
        <v>2849</v>
      </c>
    </row>
    <row r="22" spans="1:19" s="389" customFormat="1" ht="12" customHeight="1">
      <c r="A22" s="404">
        <v>11</v>
      </c>
      <c r="B22" s="316" t="s">
        <v>5598</v>
      </c>
      <c r="C22" s="316" t="s">
        <v>5599</v>
      </c>
      <c r="D22" s="316" t="s">
        <v>2084</v>
      </c>
      <c r="E22" s="405" t="s">
        <v>3215</v>
      </c>
      <c r="F22" s="1733" t="s">
        <v>5598</v>
      </c>
      <c r="G22" s="1734" t="s">
        <v>5600</v>
      </c>
      <c r="H22" s="1733" t="s">
        <v>3215</v>
      </c>
      <c r="I22" s="1733" t="s">
        <v>2111</v>
      </c>
      <c r="J22" s="404"/>
      <c r="K22" s="239" t="s">
        <v>2622</v>
      </c>
      <c r="L22" s="239"/>
      <c r="M22" s="417"/>
      <c r="N22" s="1379" t="s">
        <v>2308</v>
      </c>
      <c r="O22" s="229" t="s">
        <v>5824</v>
      </c>
      <c r="P22" s="316" t="s">
        <v>5598</v>
      </c>
      <c r="Q22" s="316" t="s">
        <v>5599</v>
      </c>
      <c r="R22" s="316" t="s">
        <v>2084</v>
      </c>
      <c r="S22" s="1735" t="s">
        <v>2849</v>
      </c>
    </row>
    <row r="23" spans="1:19" s="389" customFormat="1" ht="12" customHeight="1">
      <c r="A23" s="404">
        <v>12</v>
      </c>
      <c r="B23" s="239" t="s">
        <v>5520</v>
      </c>
      <c r="C23" s="316" t="s">
        <v>5521</v>
      </c>
      <c r="D23" s="316" t="s">
        <v>2084</v>
      </c>
      <c r="E23" s="405" t="s">
        <v>3215</v>
      </c>
      <c r="F23" s="1734" t="s">
        <v>5522</v>
      </c>
      <c r="G23" s="1733" t="s">
        <v>5521</v>
      </c>
      <c r="H23" s="1733" t="s">
        <v>3215</v>
      </c>
      <c r="I23" s="1733" t="s">
        <v>2111</v>
      </c>
      <c r="J23" s="404"/>
      <c r="K23" s="239" t="s">
        <v>2622</v>
      </c>
      <c r="L23" s="239"/>
      <c r="M23" s="417"/>
      <c r="N23" s="1379" t="s">
        <v>2308</v>
      </c>
      <c r="O23" s="229" t="s">
        <v>5824</v>
      </c>
      <c r="P23" s="239" t="s">
        <v>5520</v>
      </c>
      <c r="Q23" s="316" t="s">
        <v>5521</v>
      </c>
      <c r="R23" s="316" t="s">
        <v>2084</v>
      </c>
      <c r="S23" s="1735" t="s">
        <v>2849</v>
      </c>
    </row>
    <row r="24" spans="1:19" s="389" customFormat="1" ht="12" customHeight="1">
      <c r="A24" s="404">
        <v>13</v>
      </c>
      <c r="B24" s="239" t="s">
        <v>5523</v>
      </c>
      <c r="C24" s="316" t="s">
        <v>5524</v>
      </c>
      <c r="D24" s="316" t="s">
        <v>2084</v>
      </c>
      <c r="E24" s="405" t="s">
        <v>3215</v>
      </c>
      <c r="F24" s="1734" t="s">
        <v>5525</v>
      </c>
      <c r="G24" s="1733" t="s">
        <v>5524</v>
      </c>
      <c r="H24" s="1733" t="s">
        <v>3215</v>
      </c>
      <c r="I24" s="1733" t="s">
        <v>2111</v>
      </c>
      <c r="J24" s="404"/>
      <c r="K24" s="239" t="s">
        <v>2622</v>
      </c>
      <c r="L24" s="239"/>
      <c r="M24" s="417"/>
      <c r="N24" s="1379" t="s">
        <v>2308</v>
      </c>
      <c r="O24" s="229" t="s">
        <v>5824</v>
      </c>
      <c r="P24" s="239" t="s">
        <v>5523</v>
      </c>
      <c r="Q24" s="316" t="s">
        <v>5524</v>
      </c>
      <c r="R24" s="316" t="s">
        <v>2084</v>
      </c>
      <c r="S24" s="1735" t="s">
        <v>2849</v>
      </c>
    </row>
    <row r="25" spans="1:19" s="389" customFormat="1" ht="12" customHeight="1">
      <c r="A25" s="404">
        <v>14</v>
      </c>
      <c r="B25" s="316" t="s">
        <v>5587</v>
      </c>
      <c r="C25" s="316" t="s">
        <v>5588</v>
      </c>
      <c r="D25" s="316" t="s">
        <v>2084</v>
      </c>
      <c r="E25" s="405" t="s">
        <v>3215</v>
      </c>
      <c r="F25" s="1733" t="s">
        <v>5587</v>
      </c>
      <c r="G25" s="1733" t="s">
        <v>5588</v>
      </c>
      <c r="H25" s="1733" t="s">
        <v>5589</v>
      </c>
      <c r="I25" s="1733" t="s">
        <v>5590</v>
      </c>
      <c r="J25" s="404"/>
      <c r="K25" s="239" t="s">
        <v>2702</v>
      </c>
      <c r="L25" s="239"/>
      <c r="M25" s="417"/>
      <c r="N25" s="1379" t="s">
        <v>2308</v>
      </c>
      <c r="O25" s="229" t="s">
        <v>5824</v>
      </c>
      <c r="P25" s="316" t="s">
        <v>5587</v>
      </c>
      <c r="Q25" s="316" t="s">
        <v>5588</v>
      </c>
      <c r="R25" s="316" t="s">
        <v>2084</v>
      </c>
      <c r="S25" s="1735" t="s">
        <v>2849</v>
      </c>
    </row>
  </sheetData>
  <phoneticPr fontId="5" type="noConversion"/>
  <dataValidations count="3">
    <dataValidation type="list" allowBlank="1" showInputMessage="1" showErrorMessage="1" sqref="B6" xr:uid="{00000000-0002-0000-5800-000000000000}">
      <formula1>"Mi: Minute,H: Hour,D: Daily,W: Weekly,M: Monthly,Y: Yearly"</formula1>
    </dataValidation>
    <dataValidation type="list" allowBlank="1" showInputMessage="1" showErrorMessage="1" sqref="B7 B9" xr:uid="{00000000-0002-0000-5800-000001000000}">
      <formula1>"替换,追加"</formula1>
    </dataValidation>
    <dataValidation type="list" allowBlank="1" showInputMessage="1" showErrorMessage="1" sqref="N12:N14 N15:N25" xr:uid="{00000000-0002-0000-5800-000002000000}">
      <formula1>"匹配,基线特有,本地扩充,废弃"</formula1>
    </dataValidation>
  </dataValidations>
  <hyperlinks>
    <hyperlink ref="A1" location="目录!A1" display="返回" xr:uid="{00000000-0004-0000-5800-000000000000}"/>
  </hyperlinks>
  <pageMargins left="0.75" right="0.75" top="1" bottom="1" header="0.51180555555555596" footer="0.51180555555555596"/>
  <pageSetup paperSize="9" orientation="portrai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XFD29"/>
  <sheetViews>
    <sheetView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21875" style="396" customWidth="1"/>
    <col min="15" max="15" width="23" style="396" customWidth="1"/>
    <col min="16" max="16" width="19" style="396" customWidth="1"/>
    <col min="17" max="17" width="14.88671875" style="396" customWidth="1"/>
    <col min="18" max="19" width="13.77734375" style="396" customWidth="1"/>
    <col min="20" max="16383" width="9" style="328"/>
    <col min="16384" max="16384" width="9" style="426"/>
  </cols>
  <sheetData>
    <row r="1" spans="1:19 16384:16384" s="396" customFormat="1">
      <c r="A1" s="2" t="s">
        <v>2037</v>
      </c>
      <c r="B1" s="331"/>
      <c r="C1" s="331"/>
      <c r="D1" s="331"/>
      <c r="E1" s="331"/>
      <c r="F1" s="331"/>
      <c r="G1" s="331"/>
      <c r="H1" s="331"/>
      <c r="I1" s="331"/>
      <c r="J1" s="331"/>
      <c r="K1" s="331"/>
      <c r="L1" s="331"/>
      <c r="M1" s="331"/>
      <c r="N1" s="331"/>
      <c r="O1" s="336"/>
      <c r="P1" s="336"/>
      <c r="Q1" s="336"/>
      <c r="R1" s="336"/>
      <c r="S1" s="336"/>
      <c r="XFD1" s="426"/>
    </row>
    <row r="2" spans="1:19 16384:16384" s="396" customFormat="1">
      <c r="A2" s="216" t="s">
        <v>2038</v>
      </c>
      <c r="B2" s="217"/>
      <c r="C2" s="217"/>
      <c r="D2" s="217"/>
      <c r="E2" s="217"/>
      <c r="F2" s="217"/>
      <c r="G2" s="217"/>
      <c r="H2" s="217"/>
      <c r="I2" s="217"/>
      <c r="J2" s="217"/>
      <c r="K2" s="217"/>
      <c r="L2" s="217"/>
      <c r="M2" s="217"/>
      <c r="N2" s="217"/>
      <c r="O2" s="337" t="s">
        <v>2039</v>
      </c>
      <c r="P2" s="338"/>
      <c r="Q2" s="338"/>
      <c r="R2" s="338"/>
      <c r="S2" s="353"/>
      <c r="XFD2" s="426"/>
    </row>
    <row r="3" spans="1:19 16384:16384" s="396" customFormat="1">
      <c r="A3" s="218" t="s">
        <v>2040</v>
      </c>
      <c r="B3" s="239" t="s">
        <v>316</v>
      </c>
      <c r="C3" s="1732"/>
      <c r="D3" s="219"/>
      <c r="E3" s="219"/>
      <c r="F3" s="219"/>
      <c r="G3" s="219"/>
      <c r="H3" s="219"/>
      <c r="I3" s="219"/>
      <c r="J3" s="219"/>
      <c r="K3" s="219"/>
      <c r="L3" s="219"/>
      <c r="M3" s="219"/>
      <c r="N3" s="219"/>
      <c r="O3" s="339" t="s">
        <v>2041</v>
      </c>
      <c r="P3" s="340" t="s">
        <v>2042</v>
      </c>
      <c r="Q3" s="340"/>
      <c r="R3" s="354"/>
      <c r="S3" s="355"/>
      <c r="XFD3" s="426"/>
    </row>
    <row r="4" spans="1:19 16384:16384" s="397" customFormat="1">
      <c r="A4" s="220" t="s">
        <v>2042</v>
      </c>
      <c r="B4" s="239" t="s">
        <v>317</v>
      </c>
      <c r="C4" s="352"/>
      <c r="D4" s="222"/>
      <c r="E4" s="222"/>
      <c r="F4" s="222"/>
      <c r="G4" s="222"/>
      <c r="H4" s="222"/>
      <c r="I4" s="222"/>
      <c r="J4" s="222"/>
      <c r="K4" s="222"/>
      <c r="L4" s="222"/>
      <c r="M4" s="222"/>
      <c r="N4" s="222"/>
      <c r="O4" s="229" t="s">
        <v>3195</v>
      </c>
      <c r="P4" s="229" t="s">
        <v>5827</v>
      </c>
      <c r="Q4" s="229"/>
      <c r="R4" s="225"/>
      <c r="S4" s="827"/>
    </row>
    <row r="5" spans="1:19 16384:16384" s="397" customFormat="1">
      <c r="A5" s="220" t="s">
        <v>2041</v>
      </c>
      <c r="B5" s="221" t="s">
        <v>2043</v>
      </c>
      <c r="C5" s="352"/>
      <c r="D5" s="222"/>
      <c r="E5" s="222"/>
      <c r="F5" s="222"/>
      <c r="G5" s="222"/>
      <c r="H5" s="222"/>
      <c r="I5" s="222"/>
      <c r="J5" s="222"/>
      <c r="K5" s="222"/>
      <c r="L5" s="222"/>
      <c r="M5" s="222"/>
      <c r="N5" s="222"/>
      <c r="O5" s="341"/>
      <c r="P5" s="342"/>
      <c r="Q5" s="229"/>
      <c r="R5" s="225"/>
      <c r="S5" s="827"/>
    </row>
    <row r="6" spans="1:19 16384:16384" s="397" customFormat="1">
      <c r="A6" s="220" t="s">
        <v>2044</v>
      </c>
      <c r="B6" s="12" t="s">
        <v>2045</v>
      </c>
      <c r="C6" s="352"/>
      <c r="D6" s="222"/>
      <c r="E6" s="222"/>
      <c r="F6" s="222"/>
      <c r="G6" s="222"/>
      <c r="H6" s="222"/>
      <c r="I6" s="222"/>
      <c r="J6" s="222"/>
      <c r="K6" s="222"/>
      <c r="L6" s="222"/>
      <c r="M6" s="222"/>
      <c r="N6" s="222"/>
      <c r="O6" s="341"/>
      <c r="P6" s="229"/>
      <c r="Q6" s="229"/>
      <c r="R6" s="225"/>
      <c r="S6" s="827"/>
    </row>
    <row r="7" spans="1:19 16384:16384" s="396" customFormat="1">
      <c r="A7" s="223" t="s">
        <v>2046</v>
      </c>
      <c r="B7" s="224" t="s">
        <v>2047</v>
      </c>
      <c r="C7" s="1732"/>
      <c r="D7" s="219"/>
      <c r="E7" s="219"/>
      <c r="F7" s="219"/>
      <c r="G7" s="219"/>
      <c r="H7" s="219"/>
      <c r="I7" s="219"/>
      <c r="J7" s="219"/>
      <c r="K7" s="219"/>
      <c r="L7" s="219"/>
      <c r="M7" s="219"/>
      <c r="N7" s="219"/>
      <c r="O7" s="343"/>
      <c r="P7" s="344"/>
      <c r="Q7" s="356"/>
      <c r="R7" s="358"/>
      <c r="S7" s="348"/>
      <c r="XFD7" s="426"/>
    </row>
    <row r="8" spans="1:19 16384:16384" s="396" customFormat="1">
      <c r="A8" s="223" t="s">
        <v>2048</v>
      </c>
      <c r="B8" s="225"/>
      <c r="C8" s="219"/>
      <c r="D8" s="219"/>
      <c r="E8" s="219"/>
      <c r="F8" s="219"/>
      <c r="G8" s="219"/>
      <c r="H8" s="219"/>
      <c r="I8" s="219"/>
      <c r="J8" s="219"/>
      <c r="K8" s="219"/>
      <c r="L8" s="219"/>
      <c r="M8" s="219"/>
      <c r="N8" s="219"/>
      <c r="O8" s="347"/>
      <c r="P8" s="346"/>
      <c r="Q8" s="348"/>
      <c r="R8" s="358"/>
      <c r="S8" s="348"/>
      <c r="XFD8" s="426"/>
    </row>
    <row r="9" spans="1:19 16384:16384" s="396" customFormat="1">
      <c r="A9" s="223"/>
      <c r="B9" s="226"/>
      <c r="C9" s="219"/>
      <c r="D9" s="219"/>
      <c r="E9" s="219"/>
      <c r="F9" s="219"/>
      <c r="G9" s="219"/>
      <c r="H9" s="219"/>
      <c r="I9" s="219"/>
      <c r="J9" s="219"/>
      <c r="K9" s="219"/>
      <c r="L9" s="219"/>
      <c r="M9" s="219"/>
      <c r="N9" s="219"/>
      <c r="O9" s="347"/>
      <c r="P9" s="348"/>
      <c r="Q9" s="348"/>
      <c r="R9" s="358"/>
      <c r="S9" s="67"/>
      <c r="XFD9" s="426"/>
    </row>
    <row r="10" spans="1:19 16384:16384" s="396" customFormat="1">
      <c r="A10" s="216" t="s">
        <v>2049</v>
      </c>
      <c r="B10" s="217"/>
      <c r="C10" s="217"/>
      <c r="D10" s="217"/>
      <c r="E10" s="217"/>
      <c r="F10" s="217"/>
      <c r="G10" s="217"/>
      <c r="H10" s="217"/>
      <c r="I10" s="217"/>
      <c r="J10" s="217"/>
      <c r="K10" s="217"/>
      <c r="L10" s="217"/>
      <c r="M10" s="217"/>
      <c r="N10" s="217"/>
      <c r="O10" s="337" t="s">
        <v>2050</v>
      </c>
      <c r="P10" s="338"/>
      <c r="Q10" s="338"/>
      <c r="R10" s="338"/>
      <c r="S10" s="353"/>
      <c r="XFD10" s="426"/>
    </row>
    <row r="11" spans="1:19 16384:16384" s="396" customFormat="1" ht="24.75" customHeight="1">
      <c r="A11" s="227" t="s">
        <v>49</v>
      </c>
      <c r="B11" s="228" t="s">
        <v>2051</v>
      </c>
      <c r="C11" s="228" t="s">
        <v>2052</v>
      </c>
      <c r="D11" s="228" t="s">
        <v>2053</v>
      </c>
      <c r="E11" s="228" t="s">
        <v>2054</v>
      </c>
      <c r="F11" s="228"/>
      <c r="G11" s="228"/>
      <c r="H11" s="228"/>
      <c r="I11" s="228"/>
      <c r="J11" s="228" t="s">
        <v>2055</v>
      </c>
      <c r="K11" s="228" t="s">
        <v>2056</v>
      </c>
      <c r="L11" s="228" t="s">
        <v>2057</v>
      </c>
      <c r="M11" s="228" t="s">
        <v>73</v>
      </c>
      <c r="N11" s="232" t="s">
        <v>2058</v>
      </c>
      <c r="O11" s="349" t="s">
        <v>2059</v>
      </c>
      <c r="P11" s="350" t="s">
        <v>2060</v>
      </c>
      <c r="Q11" s="350" t="s">
        <v>2061</v>
      </c>
      <c r="R11" s="359" t="s">
        <v>2062</v>
      </c>
      <c r="S11" s="350" t="s">
        <v>2063</v>
      </c>
      <c r="XFD11" s="426"/>
    </row>
    <row r="12" spans="1:19 16384:16384" s="389" customFormat="1" ht="12" customHeight="1">
      <c r="A12" s="404">
        <v>1</v>
      </c>
      <c r="B12" s="239" t="s">
        <v>2064</v>
      </c>
      <c r="C12" s="239" t="s">
        <v>2065</v>
      </c>
      <c r="D12" s="239" t="s">
        <v>2084</v>
      </c>
      <c r="E12" s="1178" t="s">
        <v>2067</v>
      </c>
      <c r="F12" s="1733" t="s">
        <v>2064</v>
      </c>
      <c r="G12" s="1733" t="s">
        <v>2065</v>
      </c>
      <c r="H12" s="1733" t="s">
        <v>2066</v>
      </c>
      <c r="I12" s="1733" t="s">
        <v>2067</v>
      </c>
      <c r="J12" s="404"/>
      <c r="K12" s="239" t="s">
        <v>2702</v>
      </c>
      <c r="L12" s="239" t="s">
        <v>2702</v>
      </c>
      <c r="M12" s="404"/>
      <c r="N12" s="1379" t="s">
        <v>2308</v>
      </c>
      <c r="O12" s="229" t="s">
        <v>5827</v>
      </c>
      <c r="P12" s="239" t="s">
        <v>2064</v>
      </c>
      <c r="Q12" s="239" t="s">
        <v>2753</v>
      </c>
      <c r="R12" s="239" t="s">
        <v>2084</v>
      </c>
      <c r="S12" s="1735" t="s">
        <v>2849</v>
      </c>
    </row>
    <row r="13" spans="1:19 16384:16384" s="389" customFormat="1" ht="12" customHeight="1">
      <c r="A13" s="404">
        <v>2</v>
      </c>
      <c r="B13" s="239" t="s">
        <v>2076</v>
      </c>
      <c r="C13" s="239" t="s">
        <v>2705</v>
      </c>
      <c r="D13" s="239" t="s">
        <v>2096</v>
      </c>
      <c r="E13" s="1178" t="s">
        <v>2097</v>
      </c>
      <c r="F13" s="1733" t="s">
        <v>2076</v>
      </c>
      <c r="G13" s="1733" t="s">
        <v>2077</v>
      </c>
      <c r="H13" s="1733" t="s">
        <v>3175</v>
      </c>
      <c r="I13" s="1733" t="s">
        <v>2241</v>
      </c>
      <c r="J13" s="567"/>
      <c r="K13" s="239" t="s">
        <v>2702</v>
      </c>
      <c r="L13" s="239" t="s">
        <v>2726</v>
      </c>
      <c r="M13" s="404"/>
      <c r="N13" s="1379" t="s">
        <v>2308</v>
      </c>
      <c r="O13" s="229" t="s">
        <v>5827</v>
      </c>
      <c r="P13" s="239" t="s">
        <v>2076</v>
      </c>
      <c r="Q13" s="239" t="s">
        <v>2705</v>
      </c>
      <c r="R13" s="239" t="s">
        <v>2096</v>
      </c>
      <c r="S13" s="1735" t="s">
        <v>2849</v>
      </c>
    </row>
    <row r="14" spans="1:19 16384:16384" s="389" customFormat="1" ht="12" customHeight="1">
      <c r="A14" s="404">
        <v>3</v>
      </c>
      <c r="B14" s="239" t="s">
        <v>3174</v>
      </c>
      <c r="C14" s="239" t="s">
        <v>5551</v>
      </c>
      <c r="D14" s="239" t="s">
        <v>2096</v>
      </c>
      <c r="E14" s="1178" t="s">
        <v>2097</v>
      </c>
      <c r="F14" s="1733" t="s">
        <v>3174</v>
      </c>
      <c r="G14" s="1733" t="s">
        <v>2818</v>
      </c>
      <c r="H14" s="1733" t="s">
        <v>2803</v>
      </c>
      <c r="I14" s="1733" t="s">
        <v>2804</v>
      </c>
      <c r="J14" s="404"/>
      <c r="K14" s="239" t="s">
        <v>2702</v>
      </c>
      <c r="L14" s="239" t="s">
        <v>2868</v>
      </c>
      <c r="M14" s="417"/>
      <c r="N14" s="1379" t="s">
        <v>2308</v>
      </c>
      <c r="O14" s="229" t="s">
        <v>5827</v>
      </c>
      <c r="P14" s="239" t="s">
        <v>3174</v>
      </c>
      <c r="Q14" s="239" t="s">
        <v>3622</v>
      </c>
      <c r="R14" s="239" t="s">
        <v>2096</v>
      </c>
      <c r="S14" s="1735" t="s">
        <v>2849</v>
      </c>
    </row>
    <row r="15" spans="1:19 16384:16384" s="389" customFormat="1" ht="12" customHeight="1">
      <c r="A15" s="404">
        <v>4</v>
      </c>
      <c r="B15" s="239" t="s">
        <v>222</v>
      </c>
      <c r="C15" s="239" t="s">
        <v>2234</v>
      </c>
      <c r="D15" s="239" t="s">
        <v>3898</v>
      </c>
      <c r="E15" s="1178" t="s">
        <v>4007</v>
      </c>
      <c r="F15" s="1733" t="s">
        <v>222</v>
      </c>
      <c r="G15" s="1733" t="s">
        <v>2234</v>
      </c>
      <c r="H15" s="1733" t="s">
        <v>3991</v>
      </c>
      <c r="I15" s="1733" t="s">
        <v>2108</v>
      </c>
      <c r="J15" s="567" t="s">
        <v>79</v>
      </c>
      <c r="K15" s="239" t="s">
        <v>2702</v>
      </c>
      <c r="L15" s="239" t="s">
        <v>2702</v>
      </c>
      <c r="M15" s="404"/>
      <c r="N15" s="1379" t="s">
        <v>2308</v>
      </c>
      <c r="O15" s="229" t="s">
        <v>5827</v>
      </c>
      <c r="P15" s="239" t="s">
        <v>222</v>
      </c>
      <c r="Q15" s="239" t="s">
        <v>2234</v>
      </c>
      <c r="R15" s="239" t="s">
        <v>2811</v>
      </c>
      <c r="S15" s="1735" t="s">
        <v>2849</v>
      </c>
    </row>
    <row r="16" spans="1:19 16384:16384" s="389" customFormat="1" ht="12" customHeight="1">
      <c r="A16" s="404">
        <v>5</v>
      </c>
      <c r="B16" s="239" t="s">
        <v>5828</v>
      </c>
      <c r="C16" s="239" t="s">
        <v>5540</v>
      </c>
      <c r="D16" s="239" t="s">
        <v>2070</v>
      </c>
      <c r="E16" s="1178" t="s">
        <v>2071</v>
      </c>
      <c r="F16" s="1733" t="s">
        <v>5828</v>
      </c>
      <c r="G16" s="1733" t="s">
        <v>5829</v>
      </c>
      <c r="H16" s="1733" t="s">
        <v>2070</v>
      </c>
      <c r="I16" s="1733" t="s">
        <v>2071</v>
      </c>
      <c r="J16" s="567"/>
      <c r="K16" s="239" t="s">
        <v>2702</v>
      </c>
      <c r="L16" s="239" t="s">
        <v>2702</v>
      </c>
      <c r="M16" s="404"/>
      <c r="N16" s="1379" t="s">
        <v>2308</v>
      </c>
      <c r="O16" s="229" t="s">
        <v>5827</v>
      </c>
      <c r="P16" s="239" t="s">
        <v>5828</v>
      </c>
      <c r="Q16" s="239" t="s">
        <v>5540</v>
      </c>
      <c r="R16" s="239" t="s">
        <v>2070</v>
      </c>
      <c r="S16" s="1735" t="s">
        <v>2849</v>
      </c>
    </row>
    <row r="17" spans="1:19 16384:16384" s="389" customFormat="1" ht="12" customHeight="1">
      <c r="A17" s="404">
        <v>6</v>
      </c>
      <c r="B17" s="239" t="s">
        <v>5830</v>
      </c>
      <c r="C17" s="239" t="s">
        <v>5831</v>
      </c>
      <c r="D17" s="239" t="s">
        <v>2684</v>
      </c>
      <c r="E17" s="1178" t="s">
        <v>2884</v>
      </c>
      <c r="F17" s="1733" t="s">
        <v>5830</v>
      </c>
      <c r="G17" s="1733" t="s">
        <v>5832</v>
      </c>
      <c r="H17" s="1733" t="s">
        <v>2684</v>
      </c>
      <c r="I17" s="1733" t="s">
        <v>2884</v>
      </c>
      <c r="J17" s="567"/>
      <c r="K17" s="239" t="s">
        <v>2702</v>
      </c>
      <c r="L17" s="239" t="s">
        <v>2702</v>
      </c>
      <c r="M17" s="404"/>
      <c r="N17" s="1379" t="s">
        <v>2308</v>
      </c>
      <c r="O17" s="229" t="s">
        <v>5827</v>
      </c>
      <c r="P17" s="239" t="s">
        <v>5830</v>
      </c>
      <c r="Q17" s="239" t="s">
        <v>5831</v>
      </c>
      <c r="R17" s="239" t="s">
        <v>2684</v>
      </c>
      <c r="S17" s="1735" t="s">
        <v>2849</v>
      </c>
    </row>
    <row r="18" spans="1:19 16384:16384" s="389" customFormat="1" ht="12" customHeight="1">
      <c r="A18" s="404">
        <v>7</v>
      </c>
      <c r="B18" s="567" t="s">
        <v>5833</v>
      </c>
      <c r="C18" s="239" t="s">
        <v>5539</v>
      </c>
      <c r="D18" s="239" t="s">
        <v>2747</v>
      </c>
      <c r="E18" s="1178" t="s">
        <v>4748</v>
      </c>
      <c r="F18" s="1733" t="s">
        <v>5538</v>
      </c>
      <c r="G18" s="1733" t="s">
        <v>5540</v>
      </c>
      <c r="H18" s="1733" t="s">
        <v>2747</v>
      </c>
      <c r="I18" s="1733" t="s">
        <v>4748</v>
      </c>
      <c r="J18" s="404"/>
      <c r="K18" s="239" t="s">
        <v>2702</v>
      </c>
      <c r="L18" s="239" t="s">
        <v>2702</v>
      </c>
      <c r="M18" s="404"/>
      <c r="N18" s="1379" t="s">
        <v>2308</v>
      </c>
      <c r="O18" s="229" t="s">
        <v>5827</v>
      </c>
      <c r="P18" s="567" t="s">
        <v>5833</v>
      </c>
      <c r="Q18" s="239" t="s">
        <v>5539</v>
      </c>
      <c r="R18" s="239" t="s">
        <v>2747</v>
      </c>
      <c r="S18" s="1735" t="s">
        <v>2849</v>
      </c>
    </row>
    <row r="19" spans="1:19 16384:16384" s="389" customFormat="1" ht="12" customHeight="1">
      <c r="A19" s="404">
        <v>8</v>
      </c>
      <c r="B19" s="567" t="s">
        <v>5534</v>
      </c>
      <c r="C19" s="239" t="s">
        <v>5535</v>
      </c>
      <c r="D19" s="239" t="s">
        <v>2725</v>
      </c>
      <c r="E19" s="1178" t="s">
        <v>3176</v>
      </c>
      <c r="F19" s="1733" t="s">
        <v>5536</v>
      </c>
      <c r="G19" s="1733" t="s">
        <v>5537</v>
      </c>
      <c r="H19" s="1733" t="s">
        <v>2725</v>
      </c>
      <c r="I19" s="1733" t="s">
        <v>3176</v>
      </c>
      <c r="J19" s="404"/>
      <c r="K19" s="239" t="s">
        <v>2702</v>
      </c>
      <c r="L19" s="239"/>
      <c r="M19" s="417"/>
      <c r="N19" s="1379" t="s">
        <v>2308</v>
      </c>
      <c r="O19" s="229" t="s">
        <v>5827</v>
      </c>
      <c r="P19" s="567" t="s">
        <v>5534</v>
      </c>
      <c r="Q19" s="239" t="s">
        <v>5535</v>
      </c>
      <c r="R19" s="239" t="s">
        <v>2725</v>
      </c>
      <c r="S19" s="1735" t="s">
        <v>2849</v>
      </c>
    </row>
    <row r="20" spans="1:19 16384:16384" s="389" customFormat="1" ht="12" customHeight="1">
      <c r="A20" s="404">
        <v>9</v>
      </c>
      <c r="B20" s="239" t="s">
        <v>5834</v>
      </c>
      <c r="C20" s="239" t="s">
        <v>5835</v>
      </c>
      <c r="D20" s="239" t="s">
        <v>2100</v>
      </c>
      <c r="E20" s="405" t="s">
        <v>2101</v>
      </c>
      <c r="F20" s="1733" t="s">
        <v>5834</v>
      </c>
      <c r="G20" s="1733" t="s">
        <v>5836</v>
      </c>
      <c r="H20" s="1733" t="s">
        <v>2100</v>
      </c>
      <c r="I20" s="1733" t="s">
        <v>2101</v>
      </c>
      <c r="J20" s="404"/>
      <c r="K20" s="239" t="s">
        <v>2702</v>
      </c>
      <c r="L20" s="239"/>
      <c r="M20" s="417"/>
      <c r="N20" s="1379" t="s">
        <v>2308</v>
      </c>
      <c r="O20" s="229" t="s">
        <v>5827</v>
      </c>
      <c r="P20" s="239"/>
      <c r="Q20" s="239" t="s">
        <v>5835</v>
      </c>
      <c r="R20" s="239" t="s">
        <v>2100</v>
      </c>
      <c r="S20" s="1735" t="s">
        <v>2849</v>
      </c>
    </row>
    <row r="21" spans="1:19 16384:16384" s="389" customFormat="1" ht="12" customHeight="1">
      <c r="A21" s="404">
        <v>10</v>
      </c>
      <c r="B21" s="239" t="s">
        <v>4304</v>
      </c>
      <c r="C21" s="239" t="s">
        <v>5837</v>
      </c>
      <c r="D21" s="239" t="s">
        <v>2096</v>
      </c>
      <c r="E21" s="405" t="s">
        <v>2097</v>
      </c>
      <c r="F21" s="1733" t="s">
        <v>4304</v>
      </c>
      <c r="G21" s="1733" t="s">
        <v>5838</v>
      </c>
      <c r="H21" s="1733" t="s">
        <v>2278</v>
      </c>
      <c r="I21" s="1733" t="s">
        <v>2827</v>
      </c>
      <c r="J21" s="404"/>
      <c r="K21" s="239" t="s">
        <v>2702</v>
      </c>
      <c r="L21" s="239"/>
      <c r="M21" s="404"/>
      <c r="N21" s="1379" t="s">
        <v>2308</v>
      </c>
      <c r="O21" s="229" t="s">
        <v>5827</v>
      </c>
      <c r="P21" s="239"/>
      <c r="Q21" s="239" t="s">
        <v>5837</v>
      </c>
      <c r="R21" s="239" t="s">
        <v>2096</v>
      </c>
      <c r="S21" s="1735" t="s">
        <v>2849</v>
      </c>
    </row>
    <row r="22" spans="1:19 16384:16384" s="389" customFormat="1" ht="12" customHeight="1">
      <c r="A22" s="404">
        <v>11</v>
      </c>
      <c r="B22" s="239" t="s">
        <v>5839</v>
      </c>
      <c r="C22" s="239" t="s">
        <v>5840</v>
      </c>
      <c r="D22" s="239" t="s">
        <v>2084</v>
      </c>
      <c r="E22" s="1178" t="s">
        <v>3215</v>
      </c>
      <c r="F22" s="1733" t="s">
        <v>5839</v>
      </c>
      <c r="G22" s="1733" t="s">
        <v>5841</v>
      </c>
      <c r="H22" s="1733" t="s">
        <v>3215</v>
      </c>
      <c r="I22" s="1734" t="s">
        <v>2111</v>
      </c>
      <c r="J22" s="239" t="s">
        <v>2622</v>
      </c>
      <c r="K22" s="239" t="s">
        <v>2702</v>
      </c>
      <c r="L22" s="239"/>
      <c r="M22" s="417"/>
      <c r="N22" s="1379" t="s">
        <v>2308</v>
      </c>
      <c r="O22" s="229" t="s">
        <v>5827</v>
      </c>
      <c r="P22" s="239" t="s">
        <v>5839</v>
      </c>
      <c r="Q22" s="239" t="s">
        <v>5840</v>
      </c>
      <c r="R22" s="239" t="s">
        <v>2084</v>
      </c>
      <c r="S22" s="1735" t="s">
        <v>2849</v>
      </c>
    </row>
    <row r="23" spans="1:19 16384:16384" s="389" customFormat="1" ht="12" customHeight="1">
      <c r="A23" s="404">
        <v>12</v>
      </c>
      <c r="B23" s="239" t="s">
        <v>5526</v>
      </c>
      <c r="C23" s="239" t="s">
        <v>2192</v>
      </c>
      <c r="D23" s="239" t="s">
        <v>2084</v>
      </c>
      <c r="E23" s="1178" t="s">
        <v>3215</v>
      </c>
      <c r="F23" s="1733" t="s">
        <v>5526</v>
      </c>
      <c r="G23" s="1733" t="s">
        <v>5527</v>
      </c>
      <c r="H23" s="1733" t="s">
        <v>2733</v>
      </c>
      <c r="I23" s="1734" t="s">
        <v>2111</v>
      </c>
      <c r="J23" s="239" t="s">
        <v>2622</v>
      </c>
      <c r="K23" s="239" t="s">
        <v>2702</v>
      </c>
      <c r="L23" s="239" t="s">
        <v>2702</v>
      </c>
      <c r="M23" s="417"/>
      <c r="N23" s="1379" t="s">
        <v>2308</v>
      </c>
      <c r="O23" s="229" t="s">
        <v>5827</v>
      </c>
      <c r="P23" s="239" t="s">
        <v>5526</v>
      </c>
      <c r="Q23" s="239" t="s">
        <v>2192</v>
      </c>
      <c r="R23" s="239" t="s">
        <v>2084</v>
      </c>
      <c r="S23" s="1735" t="s">
        <v>2849</v>
      </c>
    </row>
    <row r="24" spans="1:19 16384:16384" s="396" customFormat="1" ht="12" customHeight="1">
      <c r="A24" s="404">
        <v>13</v>
      </c>
      <c r="B24" s="239" t="s">
        <v>5842</v>
      </c>
      <c r="C24" s="239" t="s">
        <v>5843</v>
      </c>
      <c r="D24" s="239" t="s">
        <v>2084</v>
      </c>
      <c r="E24" s="1178" t="s">
        <v>3215</v>
      </c>
      <c r="F24" s="1733" t="s">
        <v>5842</v>
      </c>
      <c r="G24" s="1733" t="s">
        <v>5843</v>
      </c>
      <c r="H24" s="1733" t="s">
        <v>3215</v>
      </c>
      <c r="I24" s="1734" t="s">
        <v>2111</v>
      </c>
      <c r="J24" s="239" t="s">
        <v>2622</v>
      </c>
      <c r="K24" s="239" t="s">
        <v>2702</v>
      </c>
      <c r="L24" s="239" t="s">
        <v>2702</v>
      </c>
      <c r="M24" s="239"/>
      <c r="N24" s="1379" t="s">
        <v>2308</v>
      </c>
      <c r="O24" s="229" t="s">
        <v>5827</v>
      </c>
      <c r="P24" s="239" t="s">
        <v>5842</v>
      </c>
      <c r="Q24" s="239" t="s">
        <v>5843</v>
      </c>
      <c r="R24" s="239" t="s">
        <v>2084</v>
      </c>
      <c r="S24" s="1735" t="s">
        <v>2849</v>
      </c>
      <c r="XFD24" s="426"/>
    </row>
    <row r="25" spans="1:19 16384:16384" s="396" customFormat="1" ht="12" customHeight="1">
      <c r="A25" s="404">
        <v>14</v>
      </c>
      <c r="B25" s="239" t="s">
        <v>5587</v>
      </c>
      <c r="C25" s="239" t="s">
        <v>5588</v>
      </c>
      <c r="D25" s="239" t="s">
        <v>2084</v>
      </c>
      <c r="E25" s="1178" t="s">
        <v>2798</v>
      </c>
      <c r="F25" s="1733" t="s">
        <v>5587</v>
      </c>
      <c r="G25" s="1733" t="s">
        <v>5588</v>
      </c>
      <c r="H25" s="1733" t="s">
        <v>5589</v>
      </c>
      <c r="I25" s="1734" t="s">
        <v>5590</v>
      </c>
      <c r="J25" s="762"/>
      <c r="K25" s="239"/>
      <c r="L25" s="239" t="s">
        <v>2702</v>
      </c>
      <c r="M25" s="762"/>
      <c r="N25" s="1379" t="s">
        <v>2308</v>
      </c>
      <c r="O25" s="229" t="s">
        <v>5827</v>
      </c>
      <c r="P25" s="239" t="s">
        <v>5587</v>
      </c>
      <c r="Q25" s="239" t="s">
        <v>5588</v>
      </c>
      <c r="R25" s="239" t="s">
        <v>2084</v>
      </c>
      <c r="S25" s="1735" t="s">
        <v>2849</v>
      </c>
      <c r="XFD25" s="426"/>
    </row>
    <row r="26" spans="1:19 16384:16384" s="396" customFormat="1" ht="12" customHeight="1">
      <c r="A26" s="404">
        <v>15</v>
      </c>
      <c r="B26" s="239" t="s">
        <v>5844</v>
      </c>
      <c r="C26" s="239" t="s">
        <v>5845</v>
      </c>
      <c r="D26" s="239" t="s">
        <v>2084</v>
      </c>
      <c r="E26" s="1178" t="s">
        <v>2798</v>
      </c>
      <c r="F26" s="1733" t="s">
        <v>5844</v>
      </c>
      <c r="G26" s="1733" t="s">
        <v>5846</v>
      </c>
      <c r="H26" s="1733" t="s">
        <v>2798</v>
      </c>
      <c r="I26" s="1734" t="s">
        <v>5847</v>
      </c>
      <c r="J26" s="762"/>
      <c r="K26" s="239" t="s">
        <v>2702</v>
      </c>
      <c r="L26" s="239" t="s">
        <v>2702</v>
      </c>
      <c r="M26" s="762"/>
      <c r="N26" s="1379" t="s">
        <v>2308</v>
      </c>
      <c r="O26" s="229" t="s">
        <v>5827</v>
      </c>
      <c r="P26" s="239" t="s">
        <v>5844</v>
      </c>
      <c r="Q26" s="239" t="s">
        <v>5845</v>
      </c>
      <c r="R26" s="239" t="s">
        <v>2084</v>
      </c>
      <c r="S26" s="1735" t="s">
        <v>2849</v>
      </c>
      <c r="XFD26" s="426"/>
    </row>
    <row r="27" spans="1:19 16384:16384" s="396" customFormat="1" ht="12" customHeight="1">
      <c r="A27" s="404">
        <v>16</v>
      </c>
      <c r="B27" s="239" t="s">
        <v>5848</v>
      </c>
      <c r="C27" s="239" t="s">
        <v>5849</v>
      </c>
      <c r="D27" s="239" t="s">
        <v>2084</v>
      </c>
      <c r="E27" s="1178" t="s">
        <v>2798</v>
      </c>
      <c r="F27" s="1733" t="s">
        <v>5848</v>
      </c>
      <c r="G27" s="1733" t="s">
        <v>5850</v>
      </c>
      <c r="H27" s="1733" t="s">
        <v>2798</v>
      </c>
      <c r="I27" s="1734" t="s">
        <v>5847</v>
      </c>
      <c r="J27" s="762"/>
      <c r="K27" s="239"/>
      <c r="L27" s="239" t="s">
        <v>2702</v>
      </c>
      <c r="M27" s="762"/>
      <c r="N27" s="1379" t="s">
        <v>2308</v>
      </c>
      <c r="O27" s="229" t="s">
        <v>5827</v>
      </c>
      <c r="P27" s="239" t="s">
        <v>5848</v>
      </c>
      <c r="Q27" s="239" t="s">
        <v>5849</v>
      </c>
      <c r="R27" s="239" t="s">
        <v>2084</v>
      </c>
      <c r="S27" s="1735" t="s">
        <v>2849</v>
      </c>
      <c r="XFD27" s="426"/>
    </row>
    <row r="28" spans="1:19 16384:16384" s="396" customFormat="1" ht="12" customHeight="1">
      <c r="A28" s="404">
        <v>17</v>
      </c>
      <c r="B28" s="239" t="s">
        <v>5851</v>
      </c>
      <c r="C28" s="239" t="s">
        <v>5852</v>
      </c>
      <c r="D28" s="239" t="s">
        <v>2084</v>
      </c>
      <c r="E28" s="1178" t="s">
        <v>2798</v>
      </c>
      <c r="F28" s="1733" t="s">
        <v>5851</v>
      </c>
      <c r="G28" s="1733" t="s">
        <v>5853</v>
      </c>
      <c r="H28" s="1733" t="s">
        <v>2798</v>
      </c>
      <c r="I28" s="1734" t="s">
        <v>5847</v>
      </c>
      <c r="J28" s="762"/>
      <c r="K28" s="239"/>
      <c r="L28" s="239" t="s">
        <v>2702</v>
      </c>
      <c r="M28" s="762"/>
      <c r="N28" s="1379" t="s">
        <v>2308</v>
      </c>
      <c r="O28" s="229" t="s">
        <v>5827</v>
      </c>
      <c r="P28" s="239" t="s">
        <v>5851</v>
      </c>
      <c r="Q28" s="239" t="s">
        <v>5852</v>
      </c>
      <c r="R28" s="239" t="s">
        <v>2084</v>
      </c>
      <c r="S28" s="1735" t="s">
        <v>2849</v>
      </c>
      <c r="XFD28" s="426"/>
    </row>
    <row r="29" spans="1:19 16384:16384" s="396" customFormat="1" ht="12" customHeight="1">
      <c r="A29" s="404">
        <v>18</v>
      </c>
      <c r="B29" s="239" t="s">
        <v>5854</v>
      </c>
      <c r="C29" s="239" t="s">
        <v>5855</v>
      </c>
      <c r="D29" s="239" t="s">
        <v>2100</v>
      </c>
      <c r="E29" s="1178" t="s">
        <v>2101</v>
      </c>
      <c r="F29" s="1733" t="s">
        <v>5854</v>
      </c>
      <c r="G29" s="1733" t="s">
        <v>5855</v>
      </c>
      <c r="H29" s="1733" t="s">
        <v>2100</v>
      </c>
      <c r="I29" s="1733" t="s">
        <v>2101</v>
      </c>
      <c r="J29" s="762"/>
      <c r="K29" s="239"/>
      <c r="L29" s="239" t="s">
        <v>2702</v>
      </c>
      <c r="M29" s="762"/>
      <c r="N29" s="1379" t="s">
        <v>2308</v>
      </c>
      <c r="O29" s="229" t="s">
        <v>5827</v>
      </c>
      <c r="P29" s="239" t="s">
        <v>5854</v>
      </c>
      <c r="Q29" s="239" t="s">
        <v>5855</v>
      </c>
      <c r="R29" s="239" t="s">
        <v>2100</v>
      </c>
      <c r="S29" s="1735" t="s">
        <v>2849</v>
      </c>
      <c r="XFD29" s="426"/>
    </row>
  </sheetData>
  <phoneticPr fontId="5" type="noConversion"/>
  <dataValidations count="3">
    <dataValidation type="list" allowBlank="1" showInputMessage="1" showErrorMessage="1" sqref="B6" xr:uid="{00000000-0002-0000-5900-000000000000}">
      <formula1>"Mi: Minute,H: Hour,D: Daily,W: Weekly,M: Monthly,Y: Yearly"</formula1>
    </dataValidation>
    <dataValidation type="list" allowBlank="1" showInputMessage="1" showErrorMessage="1" sqref="B7 B9" xr:uid="{00000000-0002-0000-5900-000001000000}">
      <formula1>"替换,追加"</formula1>
    </dataValidation>
    <dataValidation type="list" allowBlank="1" showInputMessage="1" showErrorMessage="1" sqref="N12:N29" xr:uid="{00000000-0002-0000-5900-000002000000}">
      <formula1>"匹配,基线特有,本地扩充,废弃"</formula1>
    </dataValidation>
  </dataValidations>
  <hyperlinks>
    <hyperlink ref="A1" location="目录!A1" display="返回" xr:uid="{00000000-0004-0000-5900-000000000000}"/>
  </hyperlinks>
  <pageMargins left="0.75" right="0.75" top="1" bottom="1" header="0.51180555555555596" footer="0.51180555555555596"/>
  <pageSetup paperSize="9" orientation="portrait"/>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XFC75"/>
  <sheetViews>
    <sheetView topLeftCell="A44" workbookViewId="0">
      <selection activeCell="A11" sqref="A11:B75"/>
    </sheetView>
  </sheetViews>
  <sheetFormatPr defaultColWidth="9" defaultRowHeight="15.6"/>
  <cols>
    <col min="1" max="1" width="10" style="328" customWidth="1"/>
    <col min="2" max="2" width="22.44140625" style="396" customWidth="1"/>
    <col min="3" max="3" width="22.21875" style="396" customWidth="1"/>
    <col min="4" max="4" width="15.109375" style="396" customWidth="1"/>
    <col min="5" max="5" width="12" style="396" customWidth="1"/>
    <col min="6" max="6" width="22" style="396" customWidth="1"/>
    <col min="7" max="7" width="23.6640625" style="396" customWidth="1"/>
    <col min="8" max="9" width="12" style="396" customWidth="1"/>
    <col min="10" max="10" width="7.109375" style="396" customWidth="1"/>
    <col min="11" max="11" width="7.44140625" style="396" customWidth="1"/>
    <col min="12" max="12" width="9" style="396" hidden="1" customWidth="1"/>
    <col min="13" max="13" width="8.6640625" style="396" hidden="1" customWidth="1"/>
    <col min="14" max="14" width="11.21875" style="396" customWidth="1"/>
    <col min="15" max="15" width="23" style="396" customWidth="1"/>
    <col min="16" max="16" width="19" style="396" customWidth="1"/>
    <col min="17" max="17" width="15.88671875" style="396" customWidth="1"/>
    <col min="18" max="19" width="13.77734375" style="396" customWidth="1"/>
    <col min="20" max="16347" width="9" style="328"/>
    <col min="16348" max="16384" width="9" style="426"/>
  </cols>
  <sheetData>
    <row r="1" spans="1:19 16348:16383" s="396" customFormat="1">
      <c r="A1" s="2" t="s">
        <v>2037</v>
      </c>
      <c r="B1" s="331"/>
      <c r="C1" s="331"/>
      <c r="D1" s="331"/>
      <c r="E1" s="331"/>
      <c r="F1" s="331"/>
      <c r="G1" s="331"/>
      <c r="H1" s="331"/>
      <c r="I1" s="331"/>
      <c r="J1" s="331"/>
      <c r="K1" s="331"/>
      <c r="L1" s="331"/>
      <c r="M1" s="331"/>
      <c r="N1" s="331"/>
      <c r="O1" s="336"/>
      <c r="P1" s="336"/>
      <c r="Q1" s="336"/>
      <c r="R1" s="336"/>
      <c r="S1" s="336"/>
      <c r="XDT1" s="426"/>
      <c r="XDU1" s="426"/>
      <c r="XDV1" s="426"/>
      <c r="XDW1" s="426"/>
      <c r="XDX1" s="426"/>
      <c r="XDY1" s="426"/>
      <c r="XDZ1" s="426"/>
      <c r="XEA1" s="426"/>
      <c r="XEB1" s="426"/>
      <c r="XEC1" s="426"/>
      <c r="XED1" s="426"/>
      <c r="XEE1" s="426"/>
      <c r="XEF1" s="426"/>
      <c r="XEG1" s="426"/>
      <c r="XEH1" s="426"/>
      <c r="XEI1" s="426"/>
      <c r="XEJ1" s="426"/>
      <c r="XEK1" s="426"/>
      <c r="XEL1" s="426"/>
      <c r="XEM1" s="426"/>
      <c r="XEN1" s="426"/>
      <c r="XEO1" s="426"/>
      <c r="XEP1" s="426"/>
      <c r="XEQ1" s="426"/>
      <c r="XER1" s="426"/>
      <c r="XES1" s="426"/>
      <c r="XET1" s="426"/>
      <c r="XEU1" s="426"/>
      <c r="XEV1" s="426"/>
      <c r="XEW1" s="426"/>
      <c r="XEX1" s="426"/>
      <c r="XEY1" s="426"/>
      <c r="XEZ1" s="426"/>
      <c r="XFA1" s="426"/>
      <c r="XFB1" s="426"/>
      <c r="XFC1" s="426"/>
    </row>
    <row r="2" spans="1:19 16348:16383" s="396" customFormat="1">
      <c r="A2" s="216" t="s">
        <v>2038</v>
      </c>
      <c r="B2" s="217"/>
      <c r="C2" s="217"/>
      <c r="D2" s="217"/>
      <c r="E2" s="217"/>
      <c r="F2" s="217"/>
      <c r="G2" s="217"/>
      <c r="H2" s="217"/>
      <c r="I2" s="217"/>
      <c r="J2" s="217"/>
      <c r="K2" s="217"/>
      <c r="L2" s="217"/>
      <c r="M2" s="217"/>
      <c r="N2" s="217"/>
      <c r="O2" s="337" t="s">
        <v>2039</v>
      </c>
      <c r="P2" s="338"/>
      <c r="Q2" s="338"/>
      <c r="R2" s="338"/>
      <c r="S2" s="353"/>
      <c r="XDT2" s="426"/>
      <c r="XDU2" s="426"/>
      <c r="XDV2" s="426"/>
      <c r="XDW2" s="426"/>
      <c r="XDX2" s="426"/>
      <c r="XDY2" s="426"/>
      <c r="XDZ2" s="426"/>
      <c r="XEA2" s="426"/>
      <c r="XEB2" s="426"/>
      <c r="XEC2" s="426"/>
      <c r="XED2" s="426"/>
      <c r="XEE2" s="426"/>
      <c r="XEF2" s="426"/>
      <c r="XEG2" s="426"/>
      <c r="XEH2" s="426"/>
      <c r="XEI2" s="426"/>
      <c r="XEJ2" s="426"/>
      <c r="XEK2" s="426"/>
      <c r="XEL2" s="426"/>
      <c r="XEM2" s="426"/>
      <c r="XEN2" s="426"/>
      <c r="XEO2" s="426"/>
      <c r="XEP2" s="426"/>
      <c r="XEQ2" s="426"/>
      <c r="XER2" s="426"/>
      <c r="XES2" s="426"/>
      <c r="XET2" s="426"/>
      <c r="XEU2" s="426"/>
      <c r="XEV2" s="426"/>
      <c r="XEW2" s="426"/>
      <c r="XEX2" s="426"/>
      <c r="XEY2" s="426"/>
      <c r="XEZ2" s="426"/>
      <c r="XFA2" s="426"/>
      <c r="XFB2" s="426"/>
      <c r="XFC2" s="426"/>
    </row>
    <row r="3" spans="1:19 16348:16383" s="396" customFormat="1">
      <c r="A3" s="218" t="s">
        <v>2040</v>
      </c>
      <c r="B3" s="380" t="s">
        <v>805</v>
      </c>
      <c r="C3" s="1732"/>
      <c r="D3" s="219"/>
      <c r="E3" s="219"/>
      <c r="F3" s="219"/>
      <c r="G3" s="219"/>
      <c r="H3" s="219"/>
      <c r="I3" s="219"/>
      <c r="J3" s="219"/>
      <c r="K3" s="219"/>
      <c r="L3" s="219"/>
      <c r="M3" s="219"/>
      <c r="N3" s="219"/>
      <c r="O3" s="339" t="s">
        <v>2041</v>
      </c>
      <c r="P3" s="340" t="s">
        <v>2042</v>
      </c>
      <c r="Q3" s="340"/>
      <c r="R3" s="354"/>
      <c r="S3" s="355"/>
      <c r="XDT3" s="426"/>
      <c r="XDU3" s="426"/>
      <c r="XDV3" s="426"/>
      <c r="XDW3" s="426"/>
      <c r="XDX3" s="426"/>
      <c r="XDY3" s="426"/>
      <c r="XDZ3" s="426"/>
      <c r="XEA3" s="426"/>
      <c r="XEB3" s="426"/>
      <c r="XEC3" s="426"/>
      <c r="XED3" s="426"/>
      <c r="XEE3" s="426"/>
      <c r="XEF3" s="426"/>
      <c r="XEG3" s="426"/>
      <c r="XEH3" s="426"/>
      <c r="XEI3" s="426"/>
      <c r="XEJ3" s="426"/>
      <c r="XEK3" s="426"/>
      <c r="XEL3" s="426"/>
      <c r="XEM3" s="426"/>
      <c r="XEN3" s="426"/>
      <c r="XEO3" s="426"/>
      <c r="XEP3" s="426"/>
      <c r="XEQ3" s="426"/>
      <c r="XER3" s="426"/>
      <c r="XES3" s="426"/>
      <c r="XET3" s="426"/>
      <c r="XEU3" s="426"/>
      <c r="XEV3" s="426"/>
      <c r="XEW3" s="426"/>
      <c r="XEX3" s="426"/>
      <c r="XEY3" s="426"/>
      <c r="XEZ3" s="426"/>
      <c r="XFA3" s="426"/>
      <c r="XFB3" s="426"/>
      <c r="XFC3" s="426"/>
    </row>
    <row r="4" spans="1:19 16348:16383" s="397" customFormat="1">
      <c r="A4" s="220" t="s">
        <v>2042</v>
      </c>
      <c r="B4" s="332" t="s">
        <v>806</v>
      </c>
      <c r="C4" s="352"/>
      <c r="D4" s="222"/>
      <c r="E4" s="222"/>
      <c r="F4" s="222"/>
      <c r="G4" s="222"/>
      <c r="H4" s="222"/>
      <c r="I4" s="222"/>
      <c r="J4" s="222"/>
      <c r="K4" s="222"/>
      <c r="L4" s="222"/>
      <c r="M4" s="222"/>
      <c r="N4" s="222"/>
      <c r="O4" s="229" t="s">
        <v>2301</v>
      </c>
      <c r="P4" s="229" t="s">
        <v>5856</v>
      </c>
      <c r="Q4" s="229"/>
      <c r="R4" s="225"/>
      <c r="S4" s="827"/>
    </row>
    <row r="5" spans="1:19 16348:16383" s="397" customFormat="1">
      <c r="A5" s="220" t="s">
        <v>2041</v>
      </c>
      <c r="B5" s="221" t="s">
        <v>2043</v>
      </c>
      <c r="C5" s="352"/>
      <c r="D5" s="222"/>
      <c r="E5" s="222"/>
      <c r="F5" s="222"/>
      <c r="G5" s="222"/>
      <c r="H5" s="222"/>
      <c r="I5" s="222"/>
      <c r="J5" s="222"/>
      <c r="K5" s="222"/>
      <c r="L5" s="222"/>
      <c r="M5" s="222"/>
      <c r="N5" s="222"/>
      <c r="O5" s="341"/>
      <c r="P5" s="342"/>
      <c r="Q5" s="229"/>
      <c r="R5" s="225"/>
      <c r="S5" s="827"/>
    </row>
    <row r="6" spans="1:19 16348:16383" s="397" customFormat="1">
      <c r="A6" s="220" t="s">
        <v>2044</v>
      </c>
      <c r="B6" s="12" t="s">
        <v>2045</v>
      </c>
      <c r="C6" s="352"/>
      <c r="D6" s="222"/>
      <c r="E6" s="222"/>
      <c r="F6" s="222"/>
      <c r="G6" s="222"/>
      <c r="H6" s="222"/>
      <c r="I6" s="222"/>
      <c r="J6" s="222"/>
      <c r="K6" s="222"/>
      <c r="L6" s="222"/>
      <c r="M6" s="222"/>
      <c r="N6" s="222"/>
      <c r="O6" s="341"/>
      <c r="P6" s="229"/>
      <c r="Q6" s="229"/>
      <c r="R6" s="225"/>
      <c r="S6" s="827"/>
    </row>
    <row r="7" spans="1:19 16348:16383" s="396" customFormat="1">
      <c r="A7" s="223" t="s">
        <v>2046</v>
      </c>
      <c r="B7" s="224" t="s">
        <v>2047</v>
      </c>
      <c r="C7" s="1732"/>
      <c r="D7" s="219"/>
      <c r="E7" s="219"/>
      <c r="F7" s="219"/>
      <c r="G7" s="219"/>
      <c r="H7" s="219"/>
      <c r="I7" s="219"/>
      <c r="J7" s="219"/>
      <c r="K7" s="219"/>
      <c r="L7" s="219"/>
      <c r="M7" s="219"/>
      <c r="N7" s="219"/>
      <c r="O7" s="343"/>
      <c r="P7" s="344"/>
      <c r="Q7" s="356"/>
      <c r="R7" s="358"/>
      <c r="S7" s="348"/>
      <c r="XDT7" s="426"/>
      <c r="XDU7" s="426"/>
      <c r="XDV7" s="426"/>
      <c r="XDW7" s="426"/>
      <c r="XDX7" s="426"/>
      <c r="XDY7" s="426"/>
      <c r="XDZ7" s="426"/>
      <c r="XEA7" s="426"/>
      <c r="XEB7" s="426"/>
      <c r="XEC7" s="426"/>
      <c r="XED7" s="426"/>
      <c r="XEE7" s="426"/>
      <c r="XEF7" s="426"/>
      <c r="XEG7" s="426"/>
      <c r="XEH7" s="426"/>
      <c r="XEI7" s="426"/>
      <c r="XEJ7" s="426"/>
      <c r="XEK7" s="426"/>
      <c r="XEL7" s="426"/>
      <c r="XEM7" s="426"/>
      <c r="XEN7" s="426"/>
      <c r="XEO7" s="426"/>
      <c r="XEP7" s="426"/>
      <c r="XEQ7" s="426"/>
      <c r="XER7" s="426"/>
      <c r="XES7" s="426"/>
      <c r="XET7" s="426"/>
      <c r="XEU7" s="426"/>
      <c r="XEV7" s="426"/>
      <c r="XEW7" s="426"/>
      <c r="XEX7" s="426"/>
      <c r="XEY7" s="426"/>
      <c r="XEZ7" s="426"/>
      <c r="XFA7" s="426"/>
      <c r="XFB7" s="426"/>
      <c r="XFC7" s="426"/>
    </row>
    <row r="8" spans="1:19 16348:16383" s="396" customFormat="1">
      <c r="A8" s="223" t="s">
        <v>2048</v>
      </c>
      <c r="B8" s="225"/>
      <c r="C8" s="219"/>
      <c r="D8" s="219"/>
      <c r="E8" s="219"/>
      <c r="F8" s="219"/>
      <c r="G8" s="219"/>
      <c r="H8" s="219"/>
      <c r="I8" s="219"/>
      <c r="J8" s="219"/>
      <c r="K8" s="219"/>
      <c r="L8" s="219"/>
      <c r="M8" s="219"/>
      <c r="N8" s="219"/>
      <c r="O8" s="347"/>
      <c r="P8" s="346"/>
      <c r="Q8" s="348"/>
      <c r="R8" s="358"/>
      <c r="S8" s="348"/>
      <c r="XDT8" s="426"/>
      <c r="XDU8" s="426"/>
      <c r="XDV8" s="426"/>
      <c r="XDW8" s="426"/>
      <c r="XDX8" s="426"/>
      <c r="XDY8" s="426"/>
      <c r="XDZ8" s="426"/>
      <c r="XEA8" s="426"/>
      <c r="XEB8" s="426"/>
      <c r="XEC8" s="426"/>
      <c r="XED8" s="426"/>
      <c r="XEE8" s="426"/>
      <c r="XEF8" s="426"/>
      <c r="XEG8" s="426"/>
      <c r="XEH8" s="426"/>
      <c r="XEI8" s="426"/>
      <c r="XEJ8" s="426"/>
      <c r="XEK8" s="426"/>
      <c r="XEL8" s="426"/>
      <c r="XEM8" s="426"/>
      <c r="XEN8" s="426"/>
      <c r="XEO8" s="426"/>
      <c r="XEP8" s="426"/>
      <c r="XEQ8" s="426"/>
      <c r="XER8" s="426"/>
      <c r="XES8" s="426"/>
      <c r="XET8" s="426"/>
      <c r="XEU8" s="426"/>
      <c r="XEV8" s="426"/>
      <c r="XEW8" s="426"/>
      <c r="XEX8" s="426"/>
      <c r="XEY8" s="426"/>
      <c r="XEZ8" s="426"/>
      <c r="XFA8" s="426"/>
      <c r="XFB8" s="426"/>
      <c r="XFC8" s="426"/>
    </row>
    <row r="9" spans="1:19 16348:16383" s="396" customFormat="1">
      <c r="A9" s="223"/>
      <c r="B9" s="226"/>
      <c r="C9" s="219"/>
      <c r="D9" s="219"/>
      <c r="E9" s="219"/>
      <c r="F9" s="219"/>
      <c r="G9" s="219"/>
      <c r="H9" s="219"/>
      <c r="I9" s="219"/>
      <c r="J9" s="219"/>
      <c r="K9" s="219"/>
      <c r="L9" s="219"/>
      <c r="M9" s="219"/>
      <c r="N9" s="219"/>
      <c r="O9" s="347"/>
      <c r="P9" s="348"/>
      <c r="Q9" s="348"/>
      <c r="R9" s="358"/>
      <c r="S9" s="67"/>
      <c r="XDT9" s="426"/>
      <c r="XDU9" s="426"/>
      <c r="XDV9" s="426"/>
      <c r="XDW9" s="426"/>
      <c r="XDX9" s="426"/>
      <c r="XDY9" s="426"/>
      <c r="XDZ9" s="426"/>
      <c r="XEA9" s="426"/>
      <c r="XEB9" s="426"/>
      <c r="XEC9" s="426"/>
      <c r="XED9" s="426"/>
      <c r="XEE9" s="426"/>
      <c r="XEF9" s="426"/>
      <c r="XEG9" s="426"/>
      <c r="XEH9" s="426"/>
      <c r="XEI9" s="426"/>
      <c r="XEJ9" s="426"/>
      <c r="XEK9" s="426"/>
      <c r="XEL9" s="426"/>
      <c r="XEM9" s="426"/>
      <c r="XEN9" s="426"/>
      <c r="XEO9" s="426"/>
      <c r="XEP9" s="426"/>
      <c r="XEQ9" s="426"/>
      <c r="XER9" s="426"/>
      <c r="XES9" s="426"/>
      <c r="XET9" s="426"/>
      <c r="XEU9" s="426"/>
      <c r="XEV9" s="426"/>
      <c r="XEW9" s="426"/>
      <c r="XEX9" s="426"/>
      <c r="XEY9" s="426"/>
      <c r="XEZ9" s="426"/>
      <c r="XFA9" s="426"/>
      <c r="XFB9" s="426"/>
      <c r="XFC9" s="426"/>
    </row>
    <row r="10" spans="1:19 16348:16383" s="396" customFormat="1">
      <c r="A10" s="216" t="s">
        <v>2049</v>
      </c>
      <c r="B10" s="217"/>
      <c r="C10" s="217"/>
      <c r="D10" s="217"/>
      <c r="E10" s="217"/>
      <c r="F10" s="217"/>
      <c r="G10" s="217"/>
      <c r="H10" s="217"/>
      <c r="I10" s="217"/>
      <c r="J10" s="217"/>
      <c r="K10" s="217"/>
      <c r="L10" s="217"/>
      <c r="M10" s="217"/>
      <c r="N10" s="217"/>
      <c r="O10" s="337" t="s">
        <v>2050</v>
      </c>
      <c r="P10" s="338"/>
      <c r="Q10" s="338"/>
      <c r="R10" s="338"/>
      <c r="S10" s="353"/>
      <c r="XDT10" s="426"/>
      <c r="XDU10" s="426"/>
      <c r="XDV10" s="426"/>
      <c r="XDW10" s="426"/>
      <c r="XDX10" s="426"/>
      <c r="XDY10" s="426"/>
      <c r="XDZ10" s="426"/>
      <c r="XEA10" s="426"/>
      <c r="XEB10" s="426"/>
      <c r="XEC10" s="426"/>
      <c r="XED10" s="426"/>
      <c r="XEE10" s="426"/>
      <c r="XEF10" s="426"/>
      <c r="XEG10" s="426"/>
      <c r="XEH10" s="426"/>
      <c r="XEI10" s="426"/>
      <c r="XEJ10" s="426"/>
      <c r="XEK10" s="426"/>
      <c r="XEL10" s="426"/>
      <c r="XEM10" s="426"/>
      <c r="XEN10" s="426"/>
      <c r="XEO10" s="426"/>
      <c r="XEP10" s="426"/>
      <c r="XEQ10" s="426"/>
      <c r="XER10" s="426"/>
      <c r="XES10" s="426"/>
      <c r="XET10" s="426"/>
      <c r="XEU10" s="426"/>
      <c r="XEV10" s="426"/>
      <c r="XEW10" s="426"/>
      <c r="XEX10" s="426"/>
      <c r="XEY10" s="426"/>
      <c r="XEZ10" s="426"/>
      <c r="XFA10" s="426"/>
      <c r="XFB10" s="426"/>
      <c r="XFC10" s="426"/>
    </row>
    <row r="11" spans="1:19 16348:16383" s="396" customFormat="1" ht="24.75" customHeight="1">
      <c r="A11" s="227" t="s">
        <v>49</v>
      </c>
      <c r="B11" s="228" t="s">
        <v>2051</v>
      </c>
      <c r="C11" s="228" t="s">
        <v>2052</v>
      </c>
      <c r="D11" s="228" t="s">
        <v>2053</v>
      </c>
      <c r="E11" s="228" t="s">
        <v>2054</v>
      </c>
      <c r="F11" s="228"/>
      <c r="G11" s="228"/>
      <c r="H11" s="228"/>
      <c r="I11" s="228"/>
      <c r="J11" s="228" t="s">
        <v>2055</v>
      </c>
      <c r="K11" s="228" t="s">
        <v>2056</v>
      </c>
      <c r="L11" s="228" t="s">
        <v>2057</v>
      </c>
      <c r="M11" s="228" t="s">
        <v>73</v>
      </c>
      <c r="N11" s="232" t="s">
        <v>2058</v>
      </c>
      <c r="O11" s="349" t="s">
        <v>2059</v>
      </c>
      <c r="P11" s="350" t="s">
        <v>2060</v>
      </c>
      <c r="Q11" s="350" t="s">
        <v>2061</v>
      </c>
      <c r="R11" s="359" t="s">
        <v>2062</v>
      </c>
      <c r="S11" s="350" t="s">
        <v>2063</v>
      </c>
      <c r="XDT11" s="426"/>
      <c r="XDU11" s="426"/>
      <c r="XDV11" s="426"/>
      <c r="XDW11" s="426"/>
      <c r="XDX11" s="426"/>
      <c r="XDY11" s="426"/>
      <c r="XDZ11" s="426"/>
      <c r="XEA11" s="426"/>
      <c r="XEB11" s="426"/>
      <c r="XEC11" s="426"/>
      <c r="XED11" s="426"/>
      <c r="XEE11" s="426"/>
      <c r="XEF11" s="426"/>
      <c r="XEG11" s="426"/>
      <c r="XEH11" s="426"/>
      <c r="XEI11" s="426"/>
      <c r="XEJ11" s="426"/>
      <c r="XEK11" s="426"/>
      <c r="XEL11" s="426"/>
      <c r="XEM11" s="426"/>
      <c r="XEN11" s="426"/>
      <c r="XEO11" s="426"/>
      <c r="XEP11" s="426"/>
      <c r="XEQ11" s="426"/>
      <c r="XER11" s="426"/>
      <c r="XES11" s="426"/>
      <c r="XET11" s="426"/>
      <c r="XEU11" s="426"/>
      <c r="XEV11" s="426"/>
      <c r="XEW11" s="426"/>
      <c r="XEX11" s="426"/>
      <c r="XEY11" s="426"/>
      <c r="XEZ11" s="426"/>
      <c r="XFA11" s="426"/>
      <c r="XFB11" s="426"/>
      <c r="XFC11" s="426"/>
    </row>
    <row r="12" spans="1:19 16348:16383" s="389" customFormat="1" ht="12" customHeight="1">
      <c r="A12" s="404">
        <v>1</v>
      </c>
      <c r="B12" s="229" t="s">
        <v>2064</v>
      </c>
      <c r="C12" s="229" t="s">
        <v>2065</v>
      </c>
      <c r="D12" s="239" t="s">
        <v>2754</v>
      </c>
      <c r="E12" s="1178" t="s">
        <v>2754</v>
      </c>
      <c r="F12" s="1733" t="s">
        <v>2064</v>
      </c>
      <c r="G12" s="1733" t="s">
        <v>2065</v>
      </c>
      <c r="H12" s="1733" t="s">
        <v>2066</v>
      </c>
      <c r="I12" s="1733" t="s">
        <v>2067</v>
      </c>
      <c r="J12" s="404"/>
      <c r="K12" s="239" t="s">
        <v>2702</v>
      </c>
      <c r="L12" s="239" t="s">
        <v>2702</v>
      </c>
      <c r="M12" s="404"/>
      <c r="N12" s="1379" t="s">
        <v>2308</v>
      </c>
      <c r="O12" s="229" t="s">
        <v>5856</v>
      </c>
      <c r="P12" s="229" t="s">
        <v>2064</v>
      </c>
      <c r="Q12" s="229" t="s">
        <v>2753</v>
      </c>
      <c r="R12" s="239" t="s">
        <v>2754</v>
      </c>
      <c r="S12" s="1735" t="s">
        <v>2849</v>
      </c>
    </row>
    <row r="13" spans="1:19 16348:16383" s="389" customFormat="1" ht="12" customHeight="1">
      <c r="A13" s="404">
        <v>2</v>
      </c>
      <c r="B13" s="113" t="s">
        <v>3461</v>
      </c>
      <c r="C13" s="239" t="s">
        <v>2077</v>
      </c>
      <c r="D13" s="239" t="s">
        <v>2096</v>
      </c>
      <c r="E13" s="405" t="s">
        <v>2097</v>
      </c>
      <c r="F13" s="1734" t="s">
        <v>2076</v>
      </c>
      <c r="G13" s="1733" t="s">
        <v>2077</v>
      </c>
      <c r="H13" s="1733" t="s">
        <v>3175</v>
      </c>
      <c r="I13" s="1733" t="s">
        <v>2241</v>
      </c>
      <c r="J13" s="567"/>
      <c r="K13" s="239" t="s">
        <v>2702</v>
      </c>
      <c r="L13" s="239" t="s">
        <v>2726</v>
      </c>
      <c r="M13" s="404"/>
      <c r="N13" s="1379" t="s">
        <v>2308</v>
      </c>
      <c r="O13" s="229" t="s">
        <v>5856</v>
      </c>
      <c r="P13" s="229" t="s">
        <v>3461</v>
      </c>
      <c r="Q13" s="229" t="s">
        <v>2705</v>
      </c>
      <c r="R13" s="239" t="s">
        <v>2096</v>
      </c>
      <c r="S13" s="1735" t="s">
        <v>2286</v>
      </c>
    </row>
    <row r="14" spans="1:19 16348:16383" s="389" customFormat="1" ht="12" customHeight="1">
      <c r="A14" s="404">
        <v>3</v>
      </c>
      <c r="B14" s="113" t="s">
        <v>2817</v>
      </c>
      <c r="C14" s="239" t="s">
        <v>5551</v>
      </c>
      <c r="D14" s="239" t="s">
        <v>3505</v>
      </c>
      <c r="E14" s="405" t="s">
        <v>3985</v>
      </c>
      <c r="F14" s="1734" t="s">
        <v>3174</v>
      </c>
      <c r="G14" s="1734" t="s">
        <v>2818</v>
      </c>
      <c r="H14" s="1733" t="s">
        <v>2803</v>
      </c>
      <c r="I14" s="1733" t="s">
        <v>2804</v>
      </c>
      <c r="J14" s="404"/>
      <c r="K14" s="239" t="s">
        <v>2702</v>
      </c>
      <c r="L14" s="239" t="s">
        <v>2868</v>
      </c>
      <c r="M14" s="417"/>
      <c r="N14" s="1379" t="s">
        <v>2308</v>
      </c>
      <c r="O14" s="229" t="s">
        <v>5856</v>
      </c>
      <c r="P14" s="229" t="s">
        <v>2817</v>
      </c>
      <c r="Q14" s="229" t="s">
        <v>3622</v>
      </c>
      <c r="R14" s="239" t="s">
        <v>3505</v>
      </c>
      <c r="S14" s="1735" t="s">
        <v>2286</v>
      </c>
    </row>
    <row r="15" spans="1:19 16348:16383" s="389" customFormat="1" ht="12" customHeight="1">
      <c r="A15" s="404">
        <v>4</v>
      </c>
      <c r="B15" s="229" t="s">
        <v>222</v>
      </c>
      <c r="C15" s="229" t="s">
        <v>2234</v>
      </c>
      <c r="D15" s="239" t="s">
        <v>3898</v>
      </c>
      <c r="E15" s="1178" t="s">
        <v>4007</v>
      </c>
      <c r="F15" s="1733" t="s">
        <v>222</v>
      </c>
      <c r="G15" s="1733" t="s">
        <v>2234</v>
      </c>
      <c r="H15" s="1733" t="s">
        <v>3991</v>
      </c>
      <c r="I15" s="1733" t="s">
        <v>2108</v>
      </c>
      <c r="J15" s="404" t="s">
        <v>79</v>
      </c>
      <c r="K15" s="239" t="s">
        <v>2702</v>
      </c>
      <c r="L15" s="239" t="s">
        <v>2702</v>
      </c>
      <c r="M15" s="417"/>
      <c r="N15" s="1379" t="s">
        <v>2308</v>
      </c>
      <c r="O15" s="229" t="s">
        <v>5856</v>
      </c>
      <c r="P15" s="229" t="s">
        <v>222</v>
      </c>
      <c r="Q15" s="229" t="s">
        <v>2234</v>
      </c>
      <c r="R15" s="239" t="s">
        <v>3898</v>
      </c>
      <c r="S15" s="1735" t="s">
        <v>2849</v>
      </c>
    </row>
    <row r="16" spans="1:19 16348:16383" s="389" customFormat="1" ht="12" customHeight="1">
      <c r="A16" s="404">
        <v>5</v>
      </c>
      <c r="B16" s="229" t="s">
        <v>105</v>
      </c>
      <c r="C16" s="229" t="s">
        <v>2239</v>
      </c>
      <c r="D16" s="239" t="s">
        <v>2811</v>
      </c>
      <c r="E16" s="1178" t="s">
        <v>2812</v>
      </c>
      <c r="F16" s="1733" t="s">
        <v>105</v>
      </c>
      <c r="G16" s="1733" t="s">
        <v>2239</v>
      </c>
      <c r="H16" s="1733" t="s">
        <v>3175</v>
      </c>
      <c r="I16" s="1733" t="s">
        <v>2241</v>
      </c>
      <c r="J16" s="404"/>
      <c r="K16" s="239" t="s">
        <v>2702</v>
      </c>
      <c r="L16" s="239" t="s">
        <v>2702</v>
      </c>
      <c r="M16" s="404"/>
      <c r="N16" s="1379" t="s">
        <v>2308</v>
      </c>
      <c r="O16" s="229" t="s">
        <v>5856</v>
      </c>
      <c r="P16" s="229" t="s">
        <v>5857</v>
      </c>
      <c r="Q16" s="229" t="s">
        <v>2675</v>
      </c>
      <c r="R16" s="239" t="s">
        <v>2811</v>
      </c>
      <c r="S16" s="1735" t="s">
        <v>2849</v>
      </c>
    </row>
    <row r="17" spans="1:19 16348:16383" s="389" customFormat="1" ht="12" customHeight="1">
      <c r="A17" s="404">
        <v>6</v>
      </c>
      <c r="B17" s="113" t="s">
        <v>5858</v>
      </c>
      <c r="C17" s="113" t="s">
        <v>5840</v>
      </c>
      <c r="D17" s="239" t="s">
        <v>2085</v>
      </c>
      <c r="E17" s="1178" t="s">
        <v>3215</v>
      </c>
      <c r="F17" s="1733" t="s">
        <v>5858</v>
      </c>
      <c r="G17" s="1734" t="s">
        <v>5859</v>
      </c>
      <c r="H17" s="1733" t="s">
        <v>3215</v>
      </c>
      <c r="I17" s="1733" t="s">
        <v>2111</v>
      </c>
      <c r="J17" s="404"/>
      <c r="K17" s="239" t="s">
        <v>2622</v>
      </c>
      <c r="L17" s="239"/>
      <c r="M17" s="417"/>
      <c r="N17" s="1379" t="s">
        <v>2308</v>
      </c>
      <c r="O17" s="229" t="s">
        <v>5856</v>
      </c>
      <c r="P17" s="229" t="s">
        <v>5858</v>
      </c>
      <c r="Q17" s="229" t="s">
        <v>5840</v>
      </c>
      <c r="R17" s="239" t="s">
        <v>2085</v>
      </c>
      <c r="S17" s="1735" t="s">
        <v>2849</v>
      </c>
    </row>
    <row r="18" spans="1:19 16348:16383" s="389" customFormat="1" ht="12" customHeight="1">
      <c r="A18" s="404">
        <v>7</v>
      </c>
      <c r="B18" s="113" t="s">
        <v>5860</v>
      </c>
      <c r="C18" s="113" t="s">
        <v>5861</v>
      </c>
      <c r="D18" s="239" t="s">
        <v>2085</v>
      </c>
      <c r="E18" s="1178" t="s">
        <v>3215</v>
      </c>
      <c r="F18" s="1733" t="s">
        <v>5860</v>
      </c>
      <c r="G18" s="1733" t="s">
        <v>5861</v>
      </c>
      <c r="H18" s="1733" t="s">
        <v>3215</v>
      </c>
      <c r="I18" s="1733" t="s">
        <v>2111</v>
      </c>
      <c r="J18" s="404"/>
      <c r="K18" s="239" t="s">
        <v>2622</v>
      </c>
      <c r="L18" s="239"/>
      <c r="M18" s="417"/>
      <c r="N18" s="1379" t="s">
        <v>2308</v>
      </c>
      <c r="O18" s="229" t="s">
        <v>5856</v>
      </c>
      <c r="P18" s="229" t="s">
        <v>5860</v>
      </c>
      <c r="Q18" s="229" t="s">
        <v>5861</v>
      </c>
      <c r="R18" s="239" t="s">
        <v>2085</v>
      </c>
      <c r="S18" s="1735" t="s">
        <v>2849</v>
      </c>
    </row>
    <row r="19" spans="1:19 16348:16383" s="389" customFormat="1" ht="12" customHeight="1">
      <c r="A19" s="404">
        <v>8</v>
      </c>
      <c r="B19" s="113" t="s">
        <v>5862</v>
      </c>
      <c r="C19" s="113" t="s">
        <v>5863</v>
      </c>
      <c r="D19" s="239" t="s">
        <v>2085</v>
      </c>
      <c r="E19" s="1178" t="s">
        <v>3215</v>
      </c>
      <c r="F19" s="1733" t="s">
        <v>5862</v>
      </c>
      <c r="G19" s="1733" t="s">
        <v>5863</v>
      </c>
      <c r="H19" s="1733" t="s">
        <v>3215</v>
      </c>
      <c r="I19" s="1733" t="s">
        <v>2111</v>
      </c>
      <c r="J19" s="404"/>
      <c r="K19" s="239" t="s">
        <v>2622</v>
      </c>
      <c r="L19" s="239"/>
      <c r="M19" s="417"/>
      <c r="N19" s="1379" t="s">
        <v>2308</v>
      </c>
      <c r="O19" s="229" t="s">
        <v>5856</v>
      </c>
      <c r="P19" s="229" t="s">
        <v>5864</v>
      </c>
      <c r="Q19" s="229" t="s">
        <v>5863</v>
      </c>
      <c r="R19" s="239" t="s">
        <v>2085</v>
      </c>
      <c r="S19" s="1735" t="s">
        <v>2849</v>
      </c>
    </row>
    <row r="20" spans="1:19 16348:16383" s="389" customFormat="1" ht="12" customHeight="1">
      <c r="A20" s="404">
        <v>9</v>
      </c>
      <c r="B20" s="113" t="s">
        <v>5865</v>
      </c>
      <c r="C20" s="113" t="s">
        <v>5866</v>
      </c>
      <c r="D20" s="239" t="s">
        <v>2085</v>
      </c>
      <c r="E20" s="1178" t="s">
        <v>3215</v>
      </c>
      <c r="F20" s="1733" t="s">
        <v>5865</v>
      </c>
      <c r="G20" s="1733" t="s">
        <v>5866</v>
      </c>
      <c r="H20" s="1733" t="s">
        <v>3215</v>
      </c>
      <c r="I20" s="1733" t="s">
        <v>2111</v>
      </c>
      <c r="J20" s="567"/>
      <c r="K20" s="239" t="s">
        <v>2622</v>
      </c>
      <c r="L20" s="239"/>
      <c r="M20" s="417"/>
      <c r="N20" s="1379" t="s">
        <v>2308</v>
      </c>
      <c r="O20" s="229" t="s">
        <v>5856</v>
      </c>
      <c r="P20" s="229" t="s">
        <v>5867</v>
      </c>
      <c r="Q20" s="229" t="s">
        <v>5866</v>
      </c>
      <c r="R20" s="239" t="s">
        <v>2085</v>
      </c>
      <c r="S20" s="1735" t="s">
        <v>2849</v>
      </c>
    </row>
    <row r="21" spans="1:19 16348:16383" s="389" customFormat="1" ht="12" customHeight="1">
      <c r="A21" s="404">
        <v>10</v>
      </c>
      <c r="B21" s="113" t="s">
        <v>5868</v>
      </c>
      <c r="C21" s="113" t="s">
        <v>5869</v>
      </c>
      <c r="D21" s="239" t="s">
        <v>2085</v>
      </c>
      <c r="E21" s="1178" t="s">
        <v>3215</v>
      </c>
      <c r="F21" s="1733" t="s">
        <v>5868</v>
      </c>
      <c r="G21" s="1734" t="s">
        <v>5870</v>
      </c>
      <c r="H21" s="1733" t="s">
        <v>3215</v>
      </c>
      <c r="I21" s="1733" t="s">
        <v>2111</v>
      </c>
      <c r="J21" s="567"/>
      <c r="K21" s="239" t="s">
        <v>2622</v>
      </c>
      <c r="L21" s="239"/>
      <c r="M21" s="417"/>
      <c r="N21" s="1379" t="s">
        <v>2308</v>
      </c>
      <c r="O21" s="229" t="s">
        <v>5856</v>
      </c>
      <c r="P21" s="229" t="s">
        <v>5871</v>
      </c>
      <c r="Q21" s="229" t="s">
        <v>5869</v>
      </c>
      <c r="R21" s="239" t="s">
        <v>2085</v>
      </c>
      <c r="S21" s="1735" t="s">
        <v>2849</v>
      </c>
    </row>
    <row r="22" spans="1:19 16348:16383" s="389" customFormat="1" ht="12" customHeight="1">
      <c r="A22" s="404">
        <v>11</v>
      </c>
      <c r="B22" s="113" t="s">
        <v>5872</v>
      </c>
      <c r="C22" s="113" t="s">
        <v>5873</v>
      </c>
      <c r="D22" s="239" t="s">
        <v>2085</v>
      </c>
      <c r="E22" s="1178" t="s">
        <v>3215</v>
      </c>
      <c r="F22" s="1733" t="s">
        <v>5872</v>
      </c>
      <c r="G22" s="1734" t="s">
        <v>5874</v>
      </c>
      <c r="H22" s="1733" t="s">
        <v>3215</v>
      </c>
      <c r="I22" s="1733" t="s">
        <v>2111</v>
      </c>
      <c r="J22" s="404"/>
      <c r="K22" s="239" t="s">
        <v>2622</v>
      </c>
      <c r="L22" s="239"/>
      <c r="M22" s="417"/>
      <c r="N22" s="1379" t="s">
        <v>2308</v>
      </c>
      <c r="O22" s="229" t="s">
        <v>5856</v>
      </c>
      <c r="P22" s="229" t="s">
        <v>5875</v>
      </c>
      <c r="Q22" s="229" t="s">
        <v>5873</v>
      </c>
      <c r="R22" s="239" t="s">
        <v>2085</v>
      </c>
      <c r="S22" s="1735" t="s">
        <v>2849</v>
      </c>
    </row>
    <row r="23" spans="1:19 16348:16383" s="389" customFormat="1" ht="12" customHeight="1">
      <c r="A23" s="404">
        <v>12</v>
      </c>
      <c r="B23" s="113" t="s">
        <v>5876</v>
      </c>
      <c r="C23" s="113" t="s">
        <v>5877</v>
      </c>
      <c r="D23" s="239" t="s">
        <v>2085</v>
      </c>
      <c r="E23" s="1178" t="s">
        <v>3215</v>
      </c>
      <c r="F23" s="1733" t="s">
        <v>5876</v>
      </c>
      <c r="G23" s="1734" t="s">
        <v>5878</v>
      </c>
      <c r="H23" s="1733" t="s">
        <v>3215</v>
      </c>
      <c r="I23" s="1733" t="s">
        <v>2111</v>
      </c>
      <c r="J23" s="404"/>
      <c r="K23" s="239" t="s">
        <v>2622</v>
      </c>
      <c r="L23" s="239"/>
      <c r="M23" s="417"/>
      <c r="N23" s="1379" t="s">
        <v>2308</v>
      </c>
      <c r="O23" s="229" t="s">
        <v>5856</v>
      </c>
      <c r="P23" s="229" t="s">
        <v>5879</v>
      </c>
      <c r="Q23" s="229" t="s">
        <v>5877</v>
      </c>
      <c r="R23" s="239" t="s">
        <v>2085</v>
      </c>
      <c r="S23" s="1735" t="s">
        <v>2849</v>
      </c>
    </row>
    <row r="24" spans="1:19 16348:16383" s="389" customFormat="1" ht="12" customHeight="1">
      <c r="A24" s="404">
        <v>13</v>
      </c>
      <c r="B24" s="113" t="s">
        <v>5880</v>
      </c>
      <c r="C24" s="113" t="s">
        <v>5881</v>
      </c>
      <c r="D24" s="239" t="s">
        <v>2085</v>
      </c>
      <c r="E24" s="1178" t="s">
        <v>3215</v>
      </c>
      <c r="F24" s="1733" t="s">
        <v>5880</v>
      </c>
      <c r="G24" s="1734" t="s">
        <v>5882</v>
      </c>
      <c r="H24" s="1733" t="s">
        <v>3215</v>
      </c>
      <c r="I24" s="1733" t="s">
        <v>2111</v>
      </c>
      <c r="J24" s="404"/>
      <c r="K24" s="239" t="s">
        <v>2622</v>
      </c>
      <c r="L24" s="239"/>
      <c r="M24" s="417"/>
      <c r="N24" s="1379" t="s">
        <v>2308</v>
      </c>
      <c r="O24" s="229" t="s">
        <v>5856</v>
      </c>
      <c r="P24" s="229" t="s">
        <v>5883</v>
      </c>
      <c r="Q24" s="229" t="s">
        <v>5881</v>
      </c>
      <c r="R24" s="239" t="s">
        <v>2085</v>
      </c>
      <c r="S24" s="1735" t="s">
        <v>2849</v>
      </c>
    </row>
    <row r="25" spans="1:19 16348:16383" s="389" customFormat="1" ht="12" customHeight="1">
      <c r="A25" s="404">
        <v>14</v>
      </c>
      <c r="B25" s="113" t="s">
        <v>5884</v>
      </c>
      <c r="C25" s="113" t="s">
        <v>5885</v>
      </c>
      <c r="D25" s="239" t="s">
        <v>2085</v>
      </c>
      <c r="E25" s="1178" t="s">
        <v>3215</v>
      </c>
      <c r="F25" s="1733" t="s">
        <v>5884</v>
      </c>
      <c r="G25" s="1734" t="s">
        <v>5886</v>
      </c>
      <c r="H25" s="1733" t="s">
        <v>3215</v>
      </c>
      <c r="I25" s="1733" t="s">
        <v>2111</v>
      </c>
      <c r="J25" s="404"/>
      <c r="K25" s="239" t="s">
        <v>2622</v>
      </c>
      <c r="L25" s="239"/>
      <c r="M25" s="417"/>
      <c r="N25" s="1379" t="s">
        <v>2308</v>
      </c>
      <c r="O25" s="229" t="s">
        <v>5856</v>
      </c>
      <c r="P25" s="229" t="s">
        <v>5887</v>
      </c>
      <c r="Q25" s="229" t="s">
        <v>5885</v>
      </c>
      <c r="R25" s="239" t="s">
        <v>2085</v>
      </c>
      <c r="S25" s="1735" t="s">
        <v>2849</v>
      </c>
    </row>
    <row r="26" spans="1:19 16348:16383" s="389" customFormat="1" ht="12" customHeight="1">
      <c r="A26" s="404">
        <v>15</v>
      </c>
      <c r="B26" s="113" t="s">
        <v>5888</v>
      </c>
      <c r="C26" s="113" t="s">
        <v>5889</v>
      </c>
      <c r="D26" s="239" t="s">
        <v>2085</v>
      </c>
      <c r="E26" s="1178" t="s">
        <v>3215</v>
      </c>
      <c r="F26" s="1733" t="s">
        <v>5888</v>
      </c>
      <c r="G26" s="1734" t="s">
        <v>5890</v>
      </c>
      <c r="H26" s="1733" t="s">
        <v>3215</v>
      </c>
      <c r="I26" s="1733" t="s">
        <v>2111</v>
      </c>
      <c r="J26" s="404"/>
      <c r="K26" s="239" t="s">
        <v>2622</v>
      </c>
      <c r="L26" s="239"/>
      <c r="M26" s="417"/>
      <c r="N26" s="1379" t="s">
        <v>2308</v>
      </c>
      <c r="O26" s="229" t="s">
        <v>5856</v>
      </c>
      <c r="P26" s="229" t="s">
        <v>5891</v>
      </c>
      <c r="Q26" s="229" t="s">
        <v>5889</v>
      </c>
      <c r="R26" s="239" t="s">
        <v>2085</v>
      </c>
      <c r="S26" s="1735" t="s">
        <v>2849</v>
      </c>
    </row>
    <row r="27" spans="1:19 16348:16383" s="389" customFormat="1" ht="12" customHeight="1">
      <c r="A27" s="404">
        <v>16</v>
      </c>
      <c r="B27" s="113" t="s">
        <v>5892</v>
      </c>
      <c r="C27" s="113" t="s">
        <v>5893</v>
      </c>
      <c r="D27" s="239" t="s">
        <v>2085</v>
      </c>
      <c r="E27" s="1178" t="s">
        <v>3215</v>
      </c>
      <c r="F27" s="1733" t="s">
        <v>5892</v>
      </c>
      <c r="G27" s="1734" t="s">
        <v>5894</v>
      </c>
      <c r="H27" s="1733" t="s">
        <v>3215</v>
      </c>
      <c r="I27" s="1733" t="s">
        <v>2111</v>
      </c>
      <c r="J27" s="404"/>
      <c r="K27" s="239" t="s">
        <v>2622</v>
      </c>
      <c r="L27" s="239" t="s">
        <v>2702</v>
      </c>
      <c r="M27" s="417"/>
      <c r="N27" s="1379" t="s">
        <v>2308</v>
      </c>
      <c r="O27" s="229" t="s">
        <v>5856</v>
      </c>
      <c r="P27" s="229" t="s">
        <v>5895</v>
      </c>
      <c r="Q27" s="229" t="s">
        <v>5893</v>
      </c>
      <c r="R27" s="239" t="s">
        <v>2085</v>
      </c>
      <c r="S27" s="1735" t="s">
        <v>2849</v>
      </c>
    </row>
    <row r="28" spans="1:19 16348:16383" s="396" customFormat="1" ht="12" customHeight="1">
      <c r="A28" s="404">
        <v>17</v>
      </c>
      <c r="B28" s="113" t="s">
        <v>5896</v>
      </c>
      <c r="C28" s="113" t="s">
        <v>5897</v>
      </c>
      <c r="D28" s="239" t="s">
        <v>2085</v>
      </c>
      <c r="E28" s="1178" t="s">
        <v>3215</v>
      </c>
      <c r="F28" s="1733" t="s">
        <v>5896</v>
      </c>
      <c r="G28" s="1733" t="s">
        <v>5897</v>
      </c>
      <c r="H28" s="1733" t="s">
        <v>3215</v>
      </c>
      <c r="I28" s="1733" t="s">
        <v>2111</v>
      </c>
      <c r="J28" s="762"/>
      <c r="K28" s="239" t="s">
        <v>2622</v>
      </c>
      <c r="L28" s="239" t="s">
        <v>2702</v>
      </c>
      <c r="M28" s="417"/>
      <c r="N28" s="1379" t="s">
        <v>2308</v>
      </c>
      <c r="O28" s="229" t="s">
        <v>5856</v>
      </c>
      <c r="P28" s="229" t="s">
        <v>5896</v>
      </c>
      <c r="Q28" s="229" t="s">
        <v>5897</v>
      </c>
      <c r="R28" s="239" t="s">
        <v>2085</v>
      </c>
      <c r="S28" s="1735" t="s">
        <v>2849</v>
      </c>
      <c r="XDT28" s="426"/>
      <c r="XDU28" s="426"/>
      <c r="XDV28" s="426"/>
      <c r="XDW28" s="426"/>
      <c r="XDX28" s="426"/>
      <c r="XDY28" s="426"/>
      <c r="XDZ28" s="426"/>
      <c r="XEA28" s="426"/>
      <c r="XEB28" s="426"/>
      <c r="XEC28" s="426"/>
      <c r="XED28" s="426"/>
      <c r="XEE28" s="426"/>
      <c r="XEF28" s="426"/>
      <c r="XEG28" s="426"/>
      <c r="XEH28" s="426"/>
      <c r="XEI28" s="426"/>
      <c r="XEJ28" s="426"/>
      <c r="XEK28" s="426"/>
      <c r="XEL28" s="426"/>
      <c r="XEM28" s="426"/>
      <c r="XEN28" s="426"/>
      <c r="XEO28" s="426"/>
      <c r="XEP28" s="426"/>
      <c r="XEQ28" s="426"/>
      <c r="XER28" s="426"/>
      <c r="XES28" s="426"/>
      <c r="XET28" s="426"/>
      <c r="XEU28" s="426"/>
      <c r="XEV28" s="426"/>
      <c r="XEW28" s="426"/>
      <c r="XEX28" s="426"/>
      <c r="XEY28" s="426"/>
      <c r="XEZ28" s="426"/>
      <c r="XFA28" s="426"/>
      <c r="XFB28" s="426"/>
      <c r="XFC28" s="426"/>
    </row>
    <row r="29" spans="1:19 16348:16383" s="396" customFormat="1" ht="12" customHeight="1">
      <c r="A29" s="404">
        <v>18</v>
      </c>
      <c r="B29" s="113" t="s">
        <v>5898</v>
      </c>
      <c r="C29" s="113" t="s">
        <v>5899</v>
      </c>
      <c r="D29" s="239" t="s">
        <v>2085</v>
      </c>
      <c r="E29" s="1178" t="s">
        <v>3215</v>
      </c>
      <c r="F29" s="1733" t="s">
        <v>5898</v>
      </c>
      <c r="G29" s="1734" t="s">
        <v>5900</v>
      </c>
      <c r="H29" s="1733" t="s">
        <v>3215</v>
      </c>
      <c r="I29" s="1733" t="s">
        <v>2111</v>
      </c>
      <c r="J29" s="762"/>
      <c r="K29" s="239" t="s">
        <v>2622</v>
      </c>
      <c r="L29" s="239" t="s">
        <v>2702</v>
      </c>
      <c r="M29" s="417"/>
      <c r="N29" s="1379" t="s">
        <v>2308</v>
      </c>
      <c r="O29" s="229" t="s">
        <v>5856</v>
      </c>
      <c r="P29" s="229" t="s">
        <v>5898</v>
      </c>
      <c r="Q29" s="229" t="s">
        <v>5899</v>
      </c>
      <c r="R29" s="239" t="s">
        <v>2085</v>
      </c>
      <c r="S29" s="1735" t="s">
        <v>2849</v>
      </c>
      <c r="XDT29" s="426"/>
      <c r="XDU29" s="426"/>
      <c r="XDV29" s="426"/>
      <c r="XDW29" s="426"/>
      <c r="XDX29" s="426"/>
      <c r="XDY29" s="426"/>
      <c r="XDZ29" s="426"/>
      <c r="XEA29" s="426"/>
      <c r="XEB29" s="426"/>
      <c r="XEC29" s="426"/>
      <c r="XED29" s="426"/>
      <c r="XEE29" s="426"/>
      <c r="XEF29" s="426"/>
      <c r="XEG29" s="426"/>
      <c r="XEH29" s="426"/>
      <c r="XEI29" s="426"/>
      <c r="XEJ29" s="426"/>
      <c r="XEK29" s="426"/>
      <c r="XEL29" s="426"/>
      <c r="XEM29" s="426"/>
      <c r="XEN29" s="426"/>
      <c r="XEO29" s="426"/>
      <c r="XEP29" s="426"/>
      <c r="XEQ29" s="426"/>
      <c r="XER29" s="426"/>
      <c r="XES29" s="426"/>
      <c r="XET29" s="426"/>
      <c r="XEU29" s="426"/>
      <c r="XEV29" s="426"/>
      <c r="XEW29" s="426"/>
      <c r="XEX29" s="426"/>
      <c r="XEY29" s="426"/>
      <c r="XEZ29" s="426"/>
      <c r="XFA29" s="426"/>
      <c r="XFB29" s="426"/>
      <c r="XFC29" s="426"/>
    </row>
    <row r="30" spans="1:19 16348:16383" s="396" customFormat="1" ht="12" customHeight="1">
      <c r="A30" s="404">
        <v>19</v>
      </c>
      <c r="B30" s="113" t="s">
        <v>5901</v>
      </c>
      <c r="C30" s="113" t="s">
        <v>5902</v>
      </c>
      <c r="D30" s="239" t="s">
        <v>2085</v>
      </c>
      <c r="E30" s="1178" t="s">
        <v>3215</v>
      </c>
      <c r="F30" s="1733" t="s">
        <v>5901</v>
      </c>
      <c r="G30" s="1734" t="s">
        <v>5903</v>
      </c>
      <c r="H30" s="1733" t="s">
        <v>3215</v>
      </c>
      <c r="I30" s="1733" t="s">
        <v>2111</v>
      </c>
      <c r="J30" s="762"/>
      <c r="K30" s="239" t="s">
        <v>2622</v>
      </c>
      <c r="L30" s="239" t="s">
        <v>2702</v>
      </c>
      <c r="M30" s="417"/>
      <c r="N30" s="1379" t="s">
        <v>2308</v>
      </c>
      <c r="O30" s="229" t="s">
        <v>5856</v>
      </c>
      <c r="P30" s="229" t="s">
        <v>5901</v>
      </c>
      <c r="Q30" s="229" t="s">
        <v>5902</v>
      </c>
      <c r="R30" s="239" t="s">
        <v>2085</v>
      </c>
      <c r="S30" s="1735" t="s">
        <v>2849</v>
      </c>
      <c r="XDT30" s="426"/>
      <c r="XDU30" s="426"/>
      <c r="XDV30" s="426"/>
      <c r="XDW30" s="426"/>
      <c r="XDX30" s="426"/>
      <c r="XDY30" s="426"/>
      <c r="XDZ30" s="426"/>
      <c r="XEA30" s="426"/>
      <c r="XEB30" s="426"/>
      <c r="XEC30" s="426"/>
      <c r="XED30" s="426"/>
      <c r="XEE30" s="426"/>
      <c r="XEF30" s="426"/>
      <c r="XEG30" s="426"/>
      <c r="XEH30" s="426"/>
      <c r="XEI30" s="426"/>
      <c r="XEJ30" s="426"/>
      <c r="XEK30" s="426"/>
      <c r="XEL30" s="426"/>
      <c r="XEM30" s="426"/>
      <c r="XEN30" s="426"/>
      <c r="XEO30" s="426"/>
      <c r="XEP30" s="426"/>
      <c r="XEQ30" s="426"/>
      <c r="XER30" s="426"/>
      <c r="XES30" s="426"/>
      <c r="XET30" s="426"/>
      <c r="XEU30" s="426"/>
      <c r="XEV30" s="426"/>
      <c r="XEW30" s="426"/>
      <c r="XEX30" s="426"/>
      <c r="XEY30" s="426"/>
      <c r="XEZ30" s="426"/>
      <c r="XFA30" s="426"/>
      <c r="XFB30" s="426"/>
      <c r="XFC30" s="426"/>
    </row>
    <row r="31" spans="1:19 16348:16383" s="396" customFormat="1" ht="12" customHeight="1">
      <c r="A31" s="404">
        <v>20</v>
      </c>
      <c r="B31" s="113" t="s">
        <v>5904</v>
      </c>
      <c r="C31" s="113" t="s">
        <v>5905</v>
      </c>
      <c r="D31" s="239" t="s">
        <v>2085</v>
      </c>
      <c r="E31" s="1178" t="s">
        <v>3215</v>
      </c>
      <c r="F31" s="1733" t="s">
        <v>5904</v>
      </c>
      <c r="G31" s="1734" t="s">
        <v>5906</v>
      </c>
      <c r="H31" s="1733" t="s">
        <v>3215</v>
      </c>
      <c r="I31" s="1733" t="s">
        <v>2111</v>
      </c>
      <c r="J31" s="762"/>
      <c r="K31" s="239" t="s">
        <v>2622</v>
      </c>
      <c r="L31" s="239" t="s">
        <v>2702</v>
      </c>
      <c r="M31" s="417"/>
      <c r="N31" s="1379" t="s">
        <v>2308</v>
      </c>
      <c r="O31" s="229" t="s">
        <v>5856</v>
      </c>
      <c r="P31" s="229" t="s">
        <v>5904</v>
      </c>
      <c r="Q31" s="229" t="s">
        <v>5905</v>
      </c>
      <c r="R31" s="239" t="s">
        <v>2085</v>
      </c>
      <c r="S31" s="1735" t="s">
        <v>2849</v>
      </c>
      <c r="XDT31" s="426"/>
      <c r="XDU31" s="426"/>
      <c r="XDV31" s="426"/>
      <c r="XDW31" s="426"/>
      <c r="XDX31" s="426"/>
      <c r="XDY31" s="426"/>
      <c r="XDZ31" s="426"/>
      <c r="XEA31" s="426"/>
      <c r="XEB31" s="426"/>
      <c r="XEC31" s="426"/>
      <c r="XED31" s="426"/>
      <c r="XEE31" s="426"/>
      <c r="XEF31" s="426"/>
      <c r="XEG31" s="426"/>
      <c r="XEH31" s="426"/>
      <c r="XEI31" s="426"/>
      <c r="XEJ31" s="426"/>
      <c r="XEK31" s="426"/>
      <c r="XEL31" s="426"/>
      <c r="XEM31" s="426"/>
      <c r="XEN31" s="426"/>
      <c r="XEO31" s="426"/>
      <c r="XEP31" s="426"/>
      <c r="XEQ31" s="426"/>
      <c r="XER31" s="426"/>
      <c r="XES31" s="426"/>
      <c r="XET31" s="426"/>
      <c r="XEU31" s="426"/>
      <c r="XEV31" s="426"/>
      <c r="XEW31" s="426"/>
      <c r="XEX31" s="426"/>
      <c r="XEY31" s="426"/>
      <c r="XEZ31" s="426"/>
      <c r="XFA31" s="426"/>
      <c r="XFB31" s="426"/>
      <c r="XFC31" s="426"/>
    </row>
    <row r="32" spans="1:19 16348:16383" s="396" customFormat="1" ht="12" customHeight="1">
      <c r="A32" s="404">
        <v>21</v>
      </c>
      <c r="B32" s="113" t="s">
        <v>5907</v>
      </c>
      <c r="C32" s="113" t="s">
        <v>5908</v>
      </c>
      <c r="D32" s="239" t="s">
        <v>2085</v>
      </c>
      <c r="E32" s="1178" t="s">
        <v>3215</v>
      </c>
      <c r="F32" s="1733" t="s">
        <v>5907</v>
      </c>
      <c r="G32" s="1733" t="s">
        <v>5908</v>
      </c>
      <c r="H32" s="1733" t="s">
        <v>3215</v>
      </c>
      <c r="I32" s="1733" t="s">
        <v>2111</v>
      </c>
      <c r="J32" s="762"/>
      <c r="K32" s="239" t="s">
        <v>2622</v>
      </c>
      <c r="L32" s="239"/>
      <c r="M32" s="417"/>
      <c r="N32" s="1379" t="s">
        <v>2308</v>
      </c>
      <c r="O32" s="229" t="s">
        <v>5856</v>
      </c>
      <c r="P32" s="229" t="s">
        <v>5907</v>
      </c>
      <c r="Q32" s="229" t="s">
        <v>5908</v>
      </c>
      <c r="R32" s="239" t="s">
        <v>2085</v>
      </c>
      <c r="S32" s="1735" t="s">
        <v>2849</v>
      </c>
      <c r="XDT32" s="426"/>
      <c r="XDU32" s="426"/>
      <c r="XDV32" s="426"/>
      <c r="XDW32" s="426"/>
      <c r="XDX32" s="426"/>
      <c r="XDY32" s="426"/>
      <c r="XDZ32" s="426"/>
      <c r="XEA32" s="426"/>
      <c r="XEB32" s="426"/>
      <c r="XEC32" s="426"/>
      <c r="XED32" s="426"/>
      <c r="XEE32" s="426"/>
      <c r="XEF32" s="426"/>
      <c r="XEG32" s="426"/>
      <c r="XEH32" s="426"/>
      <c r="XEI32" s="426"/>
      <c r="XEJ32" s="426"/>
      <c r="XEK32" s="426"/>
      <c r="XEL32" s="426"/>
      <c r="XEM32" s="426"/>
      <c r="XEN32" s="426"/>
      <c r="XEO32" s="426"/>
      <c r="XEP32" s="426"/>
      <c r="XEQ32" s="426"/>
      <c r="XER32" s="426"/>
      <c r="XES32" s="426"/>
      <c r="XET32" s="426"/>
      <c r="XEU32" s="426"/>
      <c r="XEV32" s="426"/>
      <c r="XEW32" s="426"/>
      <c r="XEX32" s="426"/>
      <c r="XEY32" s="426"/>
      <c r="XEZ32" s="426"/>
      <c r="XFA32" s="426"/>
      <c r="XFB32" s="426"/>
      <c r="XFC32" s="426"/>
    </row>
    <row r="33" spans="1:19 16348:16383" s="396" customFormat="1" ht="12" customHeight="1">
      <c r="A33" s="404">
        <v>22</v>
      </c>
      <c r="B33" s="113" t="s">
        <v>5909</v>
      </c>
      <c r="C33" s="113" t="s">
        <v>5910</v>
      </c>
      <c r="D33" s="239" t="s">
        <v>2085</v>
      </c>
      <c r="E33" s="1178" t="s">
        <v>3215</v>
      </c>
      <c r="F33" s="1733" t="s">
        <v>5909</v>
      </c>
      <c r="G33" s="1734" t="s">
        <v>5911</v>
      </c>
      <c r="H33" s="1733" t="s">
        <v>3215</v>
      </c>
      <c r="I33" s="1733" t="s">
        <v>2111</v>
      </c>
      <c r="J33" s="762"/>
      <c r="K33" s="239" t="s">
        <v>2622</v>
      </c>
      <c r="L33" s="239"/>
      <c r="M33" s="417"/>
      <c r="N33" s="1379" t="s">
        <v>2308</v>
      </c>
      <c r="O33" s="229" t="s">
        <v>5856</v>
      </c>
      <c r="P33" s="229" t="s">
        <v>5909</v>
      </c>
      <c r="Q33" s="229" t="s">
        <v>5910</v>
      </c>
      <c r="R33" s="239" t="s">
        <v>2085</v>
      </c>
      <c r="S33" s="1735" t="s">
        <v>2849</v>
      </c>
      <c r="XDT33" s="426"/>
      <c r="XDU33" s="426"/>
      <c r="XDV33" s="426"/>
      <c r="XDW33" s="426"/>
      <c r="XDX33" s="426"/>
      <c r="XDY33" s="426"/>
      <c r="XDZ33" s="426"/>
      <c r="XEA33" s="426"/>
      <c r="XEB33" s="426"/>
      <c r="XEC33" s="426"/>
      <c r="XED33" s="426"/>
      <c r="XEE33" s="426"/>
      <c r="XEF33" s="426"/>
      <c r="XEG33" s="426"/>
      <c r="XEH33" s="426"/>
      <c r="XEI33" s="426"/>
      <c r="XEJ33" s="426"/>
      <c r="XEK33" s="426"/>
      <c r="XEL33" s="426"/>
      <c r="XEM33" s="426"/>
      <c r="XEN33" s="426"/>
      <c r="XEO33" s="426"/>
      <c r="XEP33" s="426"/>
      <c r="XEQ33" s="426"/>
      <c r="XER33" s="426"/>
      <c r="XES33" s="426"/>
      <c r="XET33" s="426"/>
      <c r="XEU33" s="426"/>
      <c r="XEV33" s="426"/>
      <c r="XEW33" s="426"/>
      <c r="XEX33" s="426"/>
      <c r="XEY33" s="426"/>
      <c r="XEZ33" s="426"/>
      <c r="XFA33" s="426"/>
      <c r="XFB33" s="426"/>
      <c r="XFC33" s="426"/>
    </row>
    <row r="34" spans="1:19 16348:16383" s="396" customFormat="1" ht="12" customHeight="1">
      <c r="A34" s="404">
        <v>23</v>
      </c>
      <c r="B34" s="113" t="s">
        <v>5912</v>
      </c>
      <c r="C34" s="113" t="s">
        <v>5913</v>
      </c>
      <c r="D34" s="239" t="s">
        <v>2085</v>
      </c>
      <c r="E34" s="1178" t="s">
        <v>3215</v>
      </c>
      <c r="F34" s="1733" t="s">
        <v>5912</v>
      </c>
      <c r="G34" s="1734" t="s">
        <v>5914</v>
      </c>
      <c r="H34" s="1733" t="s">
        <v>3215</v>
      </c>
      <c r="I34" s="1733" t="s">
        <v>2111</v>
      </c>
      <c r="J34" s="762"/>
      <c r="K34" s="239" t="s">
        <v>2622</v>
      </c>
      <c r="L34" s="239"/>
      <c r="M34" s="417"/>
      <c r="N34" s="1379" t="s">
        <v>2308</v>
      </c>
      <c r="O34" s="229" t="s">
        <v>5856</v>
      </c>
      <c r="P34" s="229" t="s">
        <v>5912</v>
      </c>
      <c r="Q34" s="229" t="s">
        <v>5913</v>
      </c>
      <c r="R34" s="239" t="s">
        <v>2085</v>
      </c>
      <c r="S34" s="1735" t="s">
        <v>2849</v>
      </c>
      <c r="XDT34" s="426"/>
      <c r="XDU34" s="426"/>
      <c r="XDV34" s="426"/>
      <c r="XDW34" s="426"/>
      <c r="XDX34" s="426"/>
      <c r="XDY34" s="426"/>
      <c r="XDZ34" s="426"/>
      <c r="XEA34" s="426"/>
      <c r="XEB34" s="426"/>
      <c r="XEC34" s="426"/>
      <c r="XED34" s="426"/>
      <c r="XEE34" s="426"/>
      <c r="XEF34" s="426"/>
      <c r="XEG34" s="426"/>
      <c r="XEH34" s="426"/>
      <c r="XEI34" s="426"/>
      <c r="XEJ34" s="426"/>
      <c r="XEK34" s="426"/>
      <c r="XEL34" s="426"/>
      <c r="XEM34" s="426"/>
      <c r="XEN34" s="426"/>
      <c r="XEO34" s="426"/>
      <c r="XEP34" s="426"/>
      <c r="XEQ34" s="426"/>
      <c r="XER34" s="426"/>
      <c r="XES34" s="426"/>
      <c r="XET34" s="426"/>
      <c r="XEU34" s="426"/>
      <c r="XEV34" s="426"/>
      <c r="XEW34" s="426"/>
      <c r="XEX34" s="426"/>
      <c r="XEY34" s="426"/>
      <c r="XEZ34" s="426"/>
      <c r="XFA34" s="426"/>
      <c r="XFB34" s="426"/>
      <c r="XFC34" s="426"/>
    </row>
    <row r="35" spans="1:19 16348:16383" s="396" customFormat="1" ht="12" customHeight="1">
      <c r="A35" s="404">
        <v>24</v>
      </c>
      <c r="B35" s="113" t="s">
        <v>5915</v>
      </c>
      <c r="C35" s="113" t="s">
        <v>5916</v>
      </c>
      <c r="D35" s="239" t="s">
        <v>2085</v>
      </c>
      <c r="E35" s="1178" t="s">
        <v>3215</v>
      </c>
      <c r="F35" s="1733" t="s">
        <v>5915</v>
      </c>
      <c r="G35" s="1734" t="s">
        <v>5917</v>
      </c>
      <c r="H35" s="1733" t="s">
        <v>3215</v>
      </c>
      <c r="I35" s="1733" t="s">
        <v>2111</v>
      </c>
      <c r="J35" s="762"/>
      <c r="K35" s="239" t="s">
        <v>2622</v>
      </c>
      <c r="L35" s="239"/>
      <c r="M35" s="417"/>
      <c r="N35" s="1379" t="s">
        <v>2308</v>
      </c>
      <c r="O35" s="229" t="s">
        <v>5856</v>
      </c>
      <c r="P35" s="229" t="s">
        <v>5915</v>
      </c>
      <c r="Q35" s="229" t="s">
        <v>5916</v>
      </c>
      <c r="R35" s="239" t="s">
        <v>2085</v>
      </c>
      <c r="S35" s="1735" t="s">
        <v>2849</v>
      </c>
      <c r="XDT35" s="426"/>
      <c r="XDU35" s="426"/>
      <c r="XDV35" s="426"/>
      <c r="XDW35" s="426"/>
      <c r="XDX35" s="426"/>
      <c r="XDY35" s="426"/>
      <c r="XDZ35" s="426"/>
      <c r="XEA35" s="426"/>
      <c r="XEB35" s="426"/>
      <c r="XEC35" s="426"/>
      <c r="XED35" s="426"/>
      <c r="XEE35" s="426"/>
      <c r="XEF35" s="426"/>
      <c r="XEG35" s="426"/>
      <c r="XEH35" s="426"/>
      <c r="XEI35" s="426"/>
      <c r="XEJ35" s="426"/>
      <c r="XEK35" s="426"/>
      <c r="XEL35" s="426"/>
      <c r="XEM35" s="426"/>
      <c r="XEN35" s="426"/>
      <c r="XEO35" s="426"/>
      <c r="XEP35" s="426"/>
      <c r="XEQ35" s="426"/>
      <c r="XER35" s="426"/>
      <c r="XES35" s="426"/>
      <c r="XET35" s="426"/>
      <c r="XEU35" s="426"/>
      <c r="XEV35" s="426"/>
      <c r="XEW35" s="426"/>
      <c r="XEX35" s="426"/>
      <c r="XEY35" s="426"/>
      <c r="XEZ35" s="426"/>
      <c r="XFA35" s="426"/>
      <c r="XFB35" s="426"/>
      <c r="XFC35" s="426"/>
    </row>
    <row r="36" spans="1:19 16348:16383" s="396" customFormat="1" ht="12" customHeight="1">
      <c r="A36" s="404">
        <v>25</v>
      </c>
      <c r="B36" s="113" t="s">
        <v>5918</v>
      </c>
      <c r="C36" s="113" t="s">
        <v>5919</v>
      </c>
      <c r="D36" s="239" t="s">
        <v>2085</v>
      </c>
      <c r="E36" s="1178" t="s">
        <v>3215</v>
      </c>
      <c r="F36" s="1733" t="s">
        <v>5918</v>
      </c>
      <c r="G36" s="1734" t="s">
        <v>5920</v>
      </c>
      <c r="H36" s="1733" t="s">
        <v>3215</v>
      </c>
      <c r="I36" s="1733" t="s">
        <v>2111</v>
      </c>
      <c r="J36" s="762"/>
      <c r="K36" s="239" t="s">
        <v>2622</v>
      </c>
      <c r="L36" s="239"/>
      <c r="M36" s="417"/>
      <c r="N36" s="1379" t="s">
        <v>2308</v>
      </c>
      <c r="O36" s="229" t="s">
        <v>5856</v>
      </c>
      <c r="P36" s="229" t="s">
        <v>5918</v>
      </c>
      <c r="Q36" s="229" t="s">
        <v>5919</v>
      </c>
      <c r="R36" s="239" t="s">
        <v>2085</v>
      </c>
      <c r="S36" s="1735" t="s">
        <v>2849</v>
      </c>
      <c r="XDT36" s="426"/>
      <c r="XDU36" s="426"/>
      <c r="XDV36" s="426"/>
      <c r="XDW36" s="426"/>
      <c r="XDX36" s="426"/>
      <c r="XDY36" s="426"/>
      <c r="XDZ36" s="426"/>
      <c r="XEA36" s="426"/>
      <c r="XEB36" s="426"/>
      <c r="XEC36" s="426"/>
      <c r="XED36" s="426"/>
      <c r="XEE36" s="426"/>
      <c r="XEF36" s="426"/>
      <c r="XEG36" s="426"/>
      <c r="XEH36" s="426"/>
      <c r="XEI36" s="426"/>
      <c r="XEJ36" s="426"/>
      <c r="XEK36" s="426"/>
      <c r="XEL36" s="426"/>
      <c r="XEM36" s="426"/>
      <c r="XEN36" s="426"/>
      <c r="XEO36" s="426"/>
      <c r="XEP36" s="426"/>
      <c r="XEQ36" s="426"/>
      <c r="XER36" s="426"/>
      <c r="XES36" s="426"/>
      <c r="XET36" s="426"/>
      <c r="XEU36" s="426"/>
      <c r="XEV36" s="426"/>
      <c r="XEW36" s="426"/>
      <c r="XEX36" s="426"/>
      <c r="XEY36" s="426"/>
      <c r="XEZ36" s="426"/>
      <c r="XFA36" s="426"/>
      <c r="XFB36" s="426"/>
      <c r="XFC36" s="426"/>
    </row>
    <row r="37" spans="1:19 16348:16383" s="396" customFormat="1" ht="12" customHeight="1">
      <c r="A37" s="404">
        <v>26</v>
      </c>
      <c r="B37" s="113" t="s">
        <v>5921</v>
      </c>
      <c r="C37" s="113" t="s">
        <v>5922</v>
      </c>
      <c r="D37" s="239" t="s">
        <v>2085</v>
      </c>
      <c r="E37" s="1178" t="s">
        <v>3215</v>
      </c>
      <c r="F37" s="1733" t="s">
        <v>5921</v>
      </c>
      <c r="G37" s="1733" t="s">
        <v>5922</v>
      </c>
      <c r="H37" s="1733" t="s">
        <v>3215</v>
      </c>
      <c r="I37" s="1733" t="s">
        <v>2111</v>
      </c>
      <c r="J37" s="762"/>
      <c r="K37" s="239" t="s">
        <v>2622</v>
      </c>
      <c r="L37" s="239"/>
      <c r="M37" s="417"/>
      <c r="N37" s="1379" t="s">
        <v>2308</v>
      </c>
      <c r="O37" s="229" t="s">
        <v>5856</v>
      </c>
      <c r="P37" s="229" t="s">
        <v>5921</v>
      </c>
      <c r="Q37" s="229" t="s">
        <v>5922</v>
      </c>
      <c r="R37" s="239" t="s">
        <v>2085</v>
      </c>
      <c r="S37" s="1735" t="s">
        <v>2849</v>
      </c>
      <c r="XDT37" s="426"/>
      <c r="XDU37" s="426"/>
      <c r="XDV37" s="426"/>
      <c r="XDW37" s="426"/>
      <c r="XDX37" s="426"/>
      <c r="XDY37" s="426"/>
      <c r="XDZ37" s="426"/>
      <c r="XEA37" s="426"/>
      <c r="XEB37" s="426"/>
      <c r="XEC37" s="426"/>
      <c r="XED37" s="426"/>
      <c r="XEE37" s="426"/>
      <c r="XEF37" s="426"/>
      <c r="XEG37" s="426"/>
      <c r="XEH37" s="426"/>
      <c r="XEI37" s="426"/>
      <c r="XEJ37" s="426"/>
      <c r="XEK37" s="426"/>
      <c r="XEL37" s="426"/>
      <c r="XEM37" s="426"/>
      <c r="XEN37" s="426"/>
      <c r="XEO37" s="426"/>
      <c r="XEP37" s="426"/>
      <c r="XEQ37" s="426"/>
      <c r="XER37" s="426"/>
      <c r="XES37" s="426"/>
      <c r="XET37" s="426"/>
      <c r="XEU37" s="426"/>
      <c r="XEV37" s="426"/>
      <c r="XEW37" s="426"/>
      <c r="XEX37" s="426"/>
      <c r="XEY37" s="426"/>
      <c r="XEZ37" s="426"/>
      <c r="XFA37" s="426"/>
      <c r="XFB37" s="426"/>
      <c r="XFC37" s="426"/>
    </row>
    <row r="38" spans="1:19 16348:16383" s="396" customFormat="1" ht="12" customHeight="1">
      <c r="A38" s="404">
        <v>27</v>
      </c>
      <c r="B38" s="113" t="s">
        <v>5923</v>
      </c>
      <c r="C38" s="113" t="s">
        <v>5924</v>
      </c>
      <c r="D38" s="239" t="s">
        <v>2085</v>
      </c>
      <c r="E38" s="1178" t="s">
        <v>3215</v>
      </c>
      <c r="F38" s="1733" t="s">
        <v>5923</v>
      </c>
      <c r="G38" s="1734" t="s">
        <v>5925</v>
      </c>
      <c r="H38" s="1733" t="s">
        <v>3215</v>
      </c>
      <c r="I38" s="1733" t="s">
        <v>2111</v>
      </c>
      <c r="J38" s="762"/>
      <c r="K38" s="239" t="s">
        <v>2622</v>
      </c>
      <c r="L38" s="239"/>
      <c r="M38" s="417"/>
      <c r="N38" s="1379" t="s">
        <v>2308</v>
      </c>
      <c r="O38" s="229" t="s">
        <v>5856</v>
      </c>
      <c r="P38" s="229" t="s">
        <v>5923</v>
      </c>
      <c r="Q38" s="229" t="s">
        <v>5924</v>
      </c>
      <c r="R38" s="239" t="s">
        <v>2085</v>
      </c>
      <c r="S38" s="1735" t="s">
        <v>2849</v>
      </c>
      <c r="XDT38" s="426"/>
      <c r="XDU38" s="426"/>
      <c r="XDV38" s="426"/>
      <c r="XDW38" s="426"/>
      <c r="XDX38" s="426"/>
      <c r="XDY38" s="426"/>
      <c r="XDZ38" s="426"/>
      <c r="XEA38" s="426"/>
      <c r="XEB38" s="426"/>
      <c r="XEC38" s="426"/>
      <c r="XED38" s="426"/>
      <c r="XEE38" s="426"/>
      <c r="XEF38" s="426"/>
      <c r="XEG38" s="426"/>
      <c r="XEH38" s="426"/>
      <c r="XEI38" s="426"/>
      <c r="XEJ38" s="426"/>
      <c r="XEK38" s="426"/>
      <c r="XEL38" s="426"/>
      <c r="XEM38" s="426"/>
      <c r="XEN38" s="426"/>
      <c r="XEO38" s="426"/>
      <c r="XEP38" s="426"/>
      <c r="XEQ38" s="426"/>
      <c r="XER38" s="426"/>
      <c r="XES38" s="426"/>
      <c r="XET38" s="426"/>
      <c r="XEU38" s="426"/>
      <c r="XEV38" s="426"/>
      <c r="XEW38" s="426"/>
      <c r="XEX38" s="426"/>
      <c r="XEY38" s="426"/>
      <c r="XEZ38" s="426"/>
      <c r="XFA38" s="426"/>
      <c r="XFB38" s="426"/>
      <c r="XFC38" s="426"/>
    </row>
    <row r="39" spans="1:19 16348:16383" s="396" customFormat="1" ht="12" customHeight="1">
      <c r="A39" s="404">
        <v>28</v>
      </c>
      <c r="B39" s="113" t="s">
        <v>5926</v>
      </c>
      <c r="C39" s="113" t="s">
        <v>5927</v>
      </c>
      <c r="D39" s="239" t="s">
        <v>2085</v>
      </c>
      <c r="E39" s="1178" t="s">
        <v>3215</v>
      </c>
      <c r="F39" s="1733" t="s">
        <v>5926</v>
      </c>
      <c r="G39" s="1733" t="s">
        <v>5927</v>
      </c>
      <c r="H39" s="1733" t="s">
        <v>3215</v>
      </c>
      <c r="I39" s="1733" t="s">
        <v>2111</v>
      </c>
      <c r="J39" s="762"/>
      <c r="K39" s="239" t="s">
        <v>2622</v>
      </c>
      <c r="L39" s="239"/>
      <c r="M39" s="417"/>
      <c r="N39" s="1379" t="s">
        <v>2308</v>
      </c>
      <c r="O39" s="229" t="s">
        <v>5856</v>
      </c>
      <c r="P39" s="229" t="s">
        <v>5926</v>
      </c>
      <c r="Q39" s="229" t="s">
        <v>5927</v>
      </c>
      <c r="R39" s="239" t="s">
        <v>2085</v>
      </c>
      <c r="S39" s="1735" t="s">
        <v>2849</v>
      </c>
      <c r="XDT39" s="426"/>
      <c r="XDU39" s="426"/>
      <c r="XDV39" s="426"/>
      <c r="XDW39" s="426"/>
      <c r="XDX39" s="426"/>
      <c r="XDY39" s="426"/>
      <c r="XDZ39" s="426"/>
      <c r="XEA39" s="426"/>
      <c r="XEB39" s="426"/>
      <c r="XEC39" s="426"/>
      <c r="XED39" s="426"/>
      <c r="XEE39" s="426"/>
      <c r="XEF39" s="426"/>
      <c r="XEG39" s="426"/>
      <c r="XEH39" s="426"/>
      <c r="XEI39" s="426"/>
      <c r="XEJ39" s="426"/>
      <c r="XEK39" s="426"/>
      <c r="XEL39" s="426"/>
      <c r="XEM39" s="426"/>
      <c r="XEN39" s="426"/>
      <c r="XEO39" s="426"/>
      <c r="XEP39" s="426"/>
      <c r="XEQ39" s="426"/>
      <c r="XER39" s="426"/>
      <c r="XES39" s="426"/>
      <c r="XET39" s="426"/>
      <c r="XEU39" s="426"/>
      <c r="XEV39" s="426"/>
      <c r="XEW39" s="426"/>
      <c r="XEX39" s="426"/>
      <c r="XEY39" s="426"/>
      <c r="XEZ39" s="426"/>
      <c r="XFA39" s="426"/>
      <c r="XFB39" s="426"/>
      <c r="XFC39" s="426"/>
    </row>
    <row r="40" spans="1:19 16348:16383" s="396" customFormat="1" ht="12" customHeight="1">
      <c r="A40" s="404">
        <v>29</v>
      </c>
      <c r="B40" s="113" t="s">
        <v>5928</v>
      </c>
      <c r="C40" s="113" t="s">
        <v>5929</v>
      </c>
      <c r="D40" s="239" t="s">
        <v>2085</v>
      </c>
      <c r="E40" s="1178" t="s">
        <v>3215</v>
      </c>
      <c r="F40" s="1733" t="s">
        <v>5928</v>
      </c>
      <c r="G40" s="1734" t="s">
        <v>5930</v>
      </c>
      <c r="H40" s="1733" t="s">
        <v>3215</v>
      </c>
      <c r="I40" s="1733" t="s">
        <v>2111</v>
      </c>
      <c r="J40" s="762"/>
      <c r="K40" s="239" t="s">
        <v>2622</v>
      </c>
      <c r="L40" s="239"/>
      <c r="M40" s="417"/>
      <c r="N40" s="1379" t="s">
        <v>2308</v>
      </c>
      <c r="O40" s="229" t="s">
        <v>5856</v>
      </c>
      <c r="P40" s="229" t="s">
        <v>5928</v>
      </c>
      <c r="Q40" s="229" t="s">
        <v>5929</v>
      </c>
      <c r="R40" s="239" t="s">
        <v>2085</v>
      </c>
      <c r="S40" s="1735" t="s">
        <v>2849</v>
      </c>
      <c r="XDT40" s="426"/>
      <c r="XDU40" s="426"/>
      <c r="XDV40" s="426"/>
      <c r="XDW40" s="426"/>
      <c r="XDX40" s="426"/>
      <c r="XDY40" s="426"/>
      <c r="XDZ40" s="426"/>
      <c r="XEA40" s="426"/>
      <c r="XEB40" s="426"/>
      <c r="XEC40" s="426"/>
      <c r="XED40" s="426"/>
      <c r="XEE40" s="426"/>
      <c r="XEF40" s="426"/>
      <c r="XEG40" s="426"/>
      <c r="XEH40" s="426"/>
      <c r="XEI40" s="426"/>
      <c r="XEJ40" s="426"/>
      <c r="XEK40" s="426"/>
      <c r="XEL40" s="426"/>
      <c r="XEM40" s="426"/>
      <c r="XEN40" s="426"/>
      <c r="XEO40" s="426"/>
      <c r="XEP40" s="426"/>
      <c r="XEQ40" s="426"/>
      <c r="XER40" s="426"/>
      <c r="XES40" s="426"/>
      <c r="XET40" s="426"/>
      <c r="XEU40" s="426"/>
      <c r="XEV40" s="426"/>
      <c r="XEW40" s="426"/>
      <c r="XEX40" s="426"/>
      <c r="XEY40" s="426"/>
      <c r="XEZ40" s="426"/>
      <c r="XFA40" s="426"/>
      <c r="XFB40" s="426"/>
      <c r="XFC40" s="426"/>
    </row>
    <row r="41" spans="1:19 16348:16383" s="396" customFormat="1" ht="12" customHeight="1">
      <c r="A41" s="404">
        <v>30</v>
      </c>
      <c r="B41" s="113" t="s">
        <v>5931</v>
      </c>
      <c r="C41" s="113" t="s">
        <v>5932</v>
      </c>
      <c r="D41" s="239" t="s">
        <v>2085</v>
      </c>
      <c r="E41" s="1178" t="s">
        <v>3215</v>
      </c>
      <c r="F41" s="1733" t="s">
        <v>5931</v>
      </c>
      <c r="G41" s="1734" t="s">
        <v>5933</v>
      </c>
      <c r="H41" s="1733" t="s">
        <v>3215</v>
      </c>
      <c r="I41" s="1733" t="s">
        <v>2111</v>
      </c>
      <c r="J41" s="762"/>
      <c r="K41" s="239" t="s">
        <v>2622</v>
      </c>
      <c r="L41" s="239"/>
      <c r="M41" s="417"/>
      <c r="N41" s="1379" t="s">
        <v>2308</v>
      </c>
      <c r="O41" s="229" t="s">
        <v>5856</v>
      </c>
      <c r="P41" s="229" t="s">
        <v>5931</v>
      </c>
      <c r="Q41" s="229" t="s">
        <v>5932</v>
      </c>
      <c r="R41" s="239" t="s">
        <v>2085</v>
      </c>
      <c r="S41" s="1735" t="s">
        <v>2849</v>
      </c>
      <c r="XDT41" s="426"/>
      <c r="XDU41" s="426"/>
      <c r="XDV41" s="426"/>
      <c r="XDW41" s="426"/>
      <c r="XDX41" s="426"/>
      <c r="XDY41" s="426"/>
      <c r="XDZ41" s="426"/>
      <c r="XEA41" s="426"/>
      <c r="XEB41" s="426"/>
      <c r="XEC41" s="426"/>
      <c r="XED41" s="426"/>
      <c r="XEE41" s="426"/>
      <c r="XEF41" s="426"/>
      <c r="XEG41" s="426"/>
      <c r="XEH41" s="426"/>
      <c r="XEI41" s="426"/>
      <c r="XEJ41" s="426"/>
      <c r="XEK41" s="426"/>
      <c r="XEL41" s="426"/>
      <c r="XEM41" s="426"/>
      <c r="XEN41" s="426"/>
      <c r="XEO41" s="426"/>
      <c r="XEP41" s="426"/>
      <c r="XEQ41" s="426"/>
      <c r="XER41" s="426"/>
      <c r="XES41" s="426"/>
      <c r="XET41" s="426"/>
      <c r="XEU41" s="426"/>
      <c r="XEV41" s="426"/>
      <c r="XEW41" s="426"/>
      <c r="XEX41" s="426"/>
      <c r="XEY41" s="426"/>
      <c r="XEZ41" s="426"/>
      <c r="XFA41" s="426"/>
      <c r="XFB41" s="426"/>
      <c r="XFC41" s="426"/>
    </row>
    <row r="42" spans="1:19 16348:16383" s="396" customFormat="1" ht="12" customHeight="1">
      <c r="A42" s="404">
        <v>31</v>
      </c>
      <c r="B42" s="113" t="s">
        <v>5934</v>
      </c>
      <c r="C42" s="113" t="s">
        <v>5935</v>
      </c>
      <c r="D42" s="239" t="s">
        <v>2085</v>
      </c>
      <c r="E42" s="1178" t="s">
        <v>3215</v>
      </c>
      <c r="F42" s="1733" t="s">
        <v>5934</v>
      </c>
      <c r="G42" s="1734" t="s">
        <v>5936</v>
      </c>
      <c r="H42" s="1733" t="s">
        <v>3215</v>
      </c>
      <c r="I42" s="1733" t="s">
        <v>2111</v>
      </c>
      <c r="J42" s="762"/>
      <c r="K42" s="239" t="s">
        <v>2622</v>
      </c>
      <c r="L42" s="239"/>
      <c r="M42" s="417"/>
      <c r="N42" s="1379" t="s">
        <v>2308</v>
      </c>
      <c r="O42" s="229" t="s">
        <v>5856</v>
      </c>
      <c r="P42" s="229" t="s">
        <v>5934</v>
      </c>
      <c r="Q42" s="229" t="s">
        <v>5935</v>
      </c>
      <c r="R42" s="239" t="s">
        <v>2085</v>
      </c>
      <c r="S42" s="1735" t="s">
        <v>2849</v>
      </c>
      <c r="XDT42" s="426"/>
      <c r="XDU42" s="426"/>
      <c r="XDV42" s="426"/>
      <c r="XDW42" s="426"/>
      <c r="XDX42" s="426"/>
      <c r="XDY42" s="426"/>
      <c r="XDZ42" s="426"/>
      <c r="XEA42" s="426"/>
      <c r="XEB42" s="426"/>
      <c r="XEC42" s="426"/>
      <c r="XED42" s="426"/>
      <c r="XEE42" s="426"/>
      <c r="XEF42" s="426"/>
      <c r="XEG42" s="426"/>
      <c r="XEH42" s="426"/>
      <c r="XEI42" s="426"/>
      <c r="XEJ42" s="426"/>
      <c r="XEK42" s="426"/>
      <c r="XEL42" s="426"/>
      <c r="XEM42" s="426"/>
      <c r="XEN42" s="426"/>
      <c r="XEO42" s="426"/>
      <c r="XEP42" s="426"/>
      <c r="XEQ42" s="426"/>
      <c r="XER42" s="426"/>
      <c r="XES42" s="426"/>
      <c r="XET42" s="426"/>
      <c r="XEU42" s="426"/>
      <c r="XEV42" s="426"/>
      <c r="XEW42" s="426"/>
      <c r="XEX42" s="426"/>
      <c r="XEY42" s="426"/>
      <c r="XEZ42" s="426"/>
      <c r="XFA42" s="426"/>
      <c r="XFB42" s="426"/>
      <c r="XFC42" s="426"/>
    </row>
    <row r="43" spans="1:19 16348:16383" s="396" customFormat="1" ht="12" customHeight="1">
      <c r="A43" s="404">
        <v>32</v>
      </c>
      <c r="B43" s="229" t="s">
        <v>5937</v>
      </c>
      <c r="C43" s="229" t="s">
        <v>5938</v>
      </c>
      <c r="D43" s="239" t="s">
        <v>2085</v>
      </c>
      <c r="E43" s="1178" t="s">
        <v>3215</v>
      </c>
      <c r="F43" s="1733" t="s">
        <v>5937</v>
      </c>
      <c r="G43" s="1733" t="s">
        <v>5938</v>
      </c>
      <c r="H43" s="1733" t="s">
        <v>3215</v>
      </c>
      <c r="I43" s="1733" t="s">
        <v>2111</v>
      </c>
      <c r="J43" s="762"/>
      <c r="K43" s="239" t="s">
        <v>2622</v>
      </c>
      <c r="L43" s="239" t="s">
        <v>2702</v>
      </c>
      <c r="M43" s="762"/>
      <c r="N43" s="1379" t="s">
        <v>2308</v>
      </c>
      <c r="O43" s="229" t="s">
        <v>5856</v>
      </c>
      <c r="P43" s="229" t="s">
        <v>5937</v>
      </c>
      <c r="Q43" s="229" t="s">
        <v>5938</v>
      </c>
      <c r="R43" s="239" t="s">
        <v>2085</v>
      </c>
      <c r="S43" s="1735" t="s">
        <v>2849</v>
      </c>
      <c r="XDT43" s="426"/>
      <c r="XDU43" s="426"/>
      <c r="XDV43" s="426"/>
      <c r="XDW43" s="426"/>
      <c r="XDX43" s="426"/>
      <c r="XDY43" s="426"/>
      <c r="XDZ43" s="426"/>
      <c r="XEA43" s="426"/>
      <c r="XEB43" s="426"/>
      <c r="XEC43" s="426"/>
      <c r="XED43" s="426"/>
      <c r="XEE43" s="426"/>
      <c r="XEF43" s="426"/>
      <c r="XEG43" s="426"/>
      <c r="XEH43" s="426"/>
      <c r="XEI43" s="426"/>
      <c r="XEJ43" s="426"/>
      <c r="XEK43" s="426"/>
      <c r="XEL43" s="426"/>
      <c r="XEM43" s="426"/>
      <c r="XEN43" s="426"/>
      <c r="XEO43" s="426"/>
      <c r="XEP43" s="426"/>
      <c r="XEQ43" s="426"/>
      <c r="XER43" s="426"/>
      <c r="XES43" s="426"/>
      <c r="XET43" s="426"/>
      <c r="XEU43" s="426"/>
      <c r="XEV43" s="426"/>
      <c r="XEW43" s="426"/>
      <c r="XEX43" s="426"/>
      <c r="XEY43" s="426"/>
      <c r="XEZ43" s="426"/>
      <c r="XFA43" s="426"/>
      <c r="XFB43" s="426"/>
      <c r="XFC43" s="426"/>
    </row>
    <row r="44" spans="1:19 16348:16383" s="396" customFormat="1" ht="12" customHeight="1">
      <c r="A44" s="404">
        <v>33</v>
      </c>
      <c r="B44" s="229" t="s">
        <v>5939</v>
      </c>
      <c r="C44" s="229" t="s">
        <v>5940</v>
      </c>
      <c r="D44" s="239" t="s">
        <v>2085</v>
      </c>
      <c r="E44" s="1178" t="s">
        <v>3215</v>
      </c>
      <c r="F44" s="1734" t="s">
        <v>5941</v>
      </c>
      <c r="G44" s="1734" t="s">
        <v>5942</v>
      </c>
      <c r="H44" s="1733" t="s">
        <v>3215</v>
      </c>
      <c r="I44" s="1733" t="s">
        <v>2111</v>
      </c>
      <c r="J44" s="762"/>
      <c r="K44" s="239" t="s">
        <v>2622</v>
      </c>
      <c r="L44" s="239" t="s">
        <v>2702</v>
      </c>
      <c r="M44" s="762"/>
      <c r="N44" s="1379" t="s">
        <v>2308</v>
      </c>
      <c r="O44" s="229" t="s">
        <v>5856</v>
      </c>
      <c r="P44" s="229" t="s">
        <v>5939</v>
      </c>
      <c r="Q44" s="229" t="s">
        <v>5940</v>
      </c>
      <c r="R44" s="239" t="s">
        <v>2085</v>
      </c>
      <c r="S44" s="1735" t="s">
        <v>2849</v>
      </c>
      <c r="XDT44" s="426"/>
      <c r="XDU44" s="426"/>
      <c r="XDV44" s="426"/>
      <c r="XDW44" s="426"/>
      <c r="XDX44" s="426"/>
      <c r="XDY44" s="426"/>
      <c r="XDZ44" s="426"/>
      <c r="XEA44" s="426"/>
      <c r="XEB44" s="426"/>
      <c r="XEC44" s="426"/>
      <c r="XED44" s="426"/>
      <c r="XEE44" s="426"/>
      <c r="XEF44" s="426"/>
      <c r="XEG44" s="426"/>
      <c r="XEH44" s="426"/>
      <c r="XEI44" s="426"/>
      <c r="XEJ44" s="426"/>
      <c r="XEK44" s="426"/>
      <c r="XEL44" s="426"/>
      <c r="XEM44" s="426"/>
      <c r="XEN44" s="426"/>
      <c r="XEO44" s="426"/>
      <c r="XEP44" s="426"/>
      <c r="XEQ44" s="426"/>
      <c r="XER44" s="426"/>
      <c r="XES44" s="426"/>
      <c r="XET44" s="426"/>
      <c r="XEU44" s="426"/>
      <c r="XEV44" s="426"/>
      <c r="XEW44" s="426"/>
      <c r="XEX44" s="426"/>
      <c r="XEY44" s="426"/>
      <c r="XEZ44" s="426"/>
      <c r="XFA44" s="426"/>
      <c r="XFB44" s="426"/>
      <c r="XFC44" s="426"/>
    </row>
    <row r="45" spans="1:19 16348:16383" s="396" customFormat="1" ht="12" customHeight="1">
      <c r="A45" s="404">
        <v>34</v>
      </c>
      <c r="B45" s="229" t="s">
        <v>5943</v>
      </c>
      <c r="C45" s="229" t="s">
        <v>5944</v>
      </c>
      <c r="D45" s="239" t="s">
        <v>2085</v>
      </c>
      <c r="E45" s="1178" t="s">
        <v>3215</v>
      </c>
      <c r="F45" s="1733" t="s">
        <v>5943</v>
      </c>
      <c r="G45" s="1734" t="s">
        <v>5945</v>
      </c>
      <c r="H45" s="1733" t="s">
        <v>3215</v>
      </c>
      <c r="I45" s="1733" t="s">
        <v>2111</v>
      </c>
      <c r="J45" s="762"/>
      <c r="K45" s="239" t="s">
        <v>2622</v>
      </c>
      <c r="L45" s="239" t="s">
        <v>2702</v>
      </c>
      <c r="M45" s="762"/>
      <c r="N45" s="1379" t="s">
        <v>2308</v>
      </c>
      <c r="O45" s="229" t="s">
        <v>5856</v>
      </c>
      <c r="P45" s="229" t="s">
        <v>5943</v>
      </c>
      <c r="Q45" s="229" t="s">
        <v>5944</v>
      </c>
      <c r="R45" s="239" t="s">
        <v>2085</v>
      </c>
      <c r="S45" s="1735" t="s">
        <v>2849</v>
      </c>
      <c r="XDT45" s="426"/>
      <c r="XDU45" s="426"/>
      <c r="XDV45" s="426"/>
      <c r="XDW45" s="426"/>
      <c r="XDX45" s="426"/>
      <c r="XDY45" s="426"/>
      <c r="XDZ45" s="426"/>
      <c r="XEA45" s="426"/>
      <c r="XEB45" s="426"/>
      <c r="XEC45" s="426"/>
      <c r="XED45" s="426"/>
      <c r="XEE45" s="426"/>
      <c r="XEF45" s="426"/>
      <c r="XEG45" s="426"/>
      <c r="XEH45" s="426"/>
      <c r="XEI45" s="426"/>
      <c r="XEJ45" s="426"/>
      <c r="XEK45" s="426"/>
      <c r="XEL45" s="426"/>
      <c r="XEM45" s="426"/>
      <c r="XEN45" s="426"/>
      <c r="XEO45" s="426"/>
      <c r="XEP45" s="426"/>
      <c r="XEQ45" s="426"/>
      <c r="XER45" s="426"/>
      <c r="XES45" s="426"/>
      <c r="XET45" s="426"/>
      <c r="XEU45" s="426"/>
      <c r="XEV45" s="426"/>
      <c r="XEW45" s="426"/>
      <c r="XEX45" s="426"/>
      <c r="XEY45" s="426"/>
      <c r="XEZ45" s="426"/>
      <c r="XFA45" s="426"/>
      <c r="XFB45" s="426"/>
      <c r="XFC45" s="426"/>
    </row>
    <row r="46" spans="1:19 16348:16383" s="396" customFormat="1" ht="12" customHeight="1">
      <c r="A46" s="404">
        <v>35</v>
      </c>
      <c r="B46" s="229" t="s">
        <v>5946</v>
      </c>
      <c r="C46" s="229" t="s">
        <v>5947</v>
      </c>
      <c r="D46" s="239" t="s">
        <v>2085</v>
      </c>
      <c r="E46" s="1178" t="s">
        <v>3215</v>
      </c>
      <c r="F46" s="1733" t="s">
        <v>5946</v>
      </c>
      <c r="G46" s="1733" t="s">
        <v>5947</v>
      </c>
      <c r="H46" s="1733" t="s">
        <v>3215</v>
      </c>
      <c r="I46" s="1733" t="s">
        <v>2111</v>
      </c>
      <c r="J46" s="762"/>
      <c r="K46" s="239" t="s">
        <v>2622</v>
      </c>
      <c r="L46" s="239" t="s">
        <v>2702</v>
      </c>
      <c r="M46" s="762"/>
      <c r="N46" s="404" t="s">
        <v>2308</v>
      </c>
      <c r="O46" s="229" t="s">
        <v>5856</v>
      </c>
      <c r="P46" s="229" t="s">
        <v>5946</v>
      </c>
      <c r="Q46" s="229" t="s">
        <v>5947</v>
      </c>
      <c r="R46" s="239" t="s">
        <v>2085</v>
      </c>
      <c r="S46" s="1735" t="s">
        <v>2849</v>
      </c>
      <c r="XDT46" s="426"/>
      <c r="XDU46" s="426"/>
      <c r="XDV46" s="426"/>
      <c r="XDW46" s="426"/>
      <c r="XDX46" s="426"/>
      <c r="XDY46" s="426"/>
      <c r="XDZ46" s="426"/>
      <c r="XEA46" s="426"/>
      <c r="XEB46" s="426"/>
      <c r="XEC46" s="426"/>
      <c r="XED46" s="426"/>
      <c r="XEE46" s="426"/>
      <c r="XEF46" s="426"/>
      <c r="XEG46" s="426"/>
      <c r="XEH46" s="426"/>
      <c r="XEI46" s="426"/>
      <c r="XEJ46" s="426"/>
      <c r="XEK46" s="426"/>
      <c r="XEL46" s="426"/>
      <c r="XEM46" s="426"/>
      <c r="XEN46" s="426"/>
      <c r="XEO46" s="426"/>
      <c r="XEP46" s="426"/>
      <c r="XEQ46" s="426"/>
      <c r="XER46" s="426"/>
      <c r="XES46" s="426"/>
      <c r="XET46" s="426"/>
      <c r="XEU46" s="426"/>
      <c r="XEV46" s="426"/>
      <c r="XEW46" s="426"/>
      <c r="XEX46" s="426"/>
      <c r="XEY46" s="426"/>
      <c r="XEZ46" s="426"/>
      <c r="XFA46" s="426"/>
      <c r="XFB46" s="426"/>
      <c r="XFC46" s="426"/>
    </row>
    <row r="47" spans="1:19 16348:16383" s="396" customFormat="1" ht="12" customHeight="1">
      <c r="A47" s="404">
        <v>36</v>
      </c>
      <c r="B47" s="229" t="s">
        <v>5948</v>
      </c>
      <c r="C47" s="229" t="s">
        <v>5949</v>
      </c>
      <c r="D47" s="239" t="s">
        <v>2085</v>
      </c>
      <c r="E47" s="1178" t="s">
        <v>3215</v>
      </c>
      <c r="F47" s="1733" t="s">
        <v>5948</v>
      </c>
      <c r="G47" s="1733" t="s">
        <v>5949</v>
      </c>
      <c r="H47" s="1733" t="s">
        <v>3215</v>
      </c>
      <c r="I47" s="1733" t="s">
        <v>2111</v>
      </c>
      <c r="J47" s="762"/>
      <c r="K47" s="239" t="s">
        <v>2622</v>
      </c>
      <c r="L47" s="239" t="s">
        <v>2702</v>
      </c>
      <c r="M47" s="762"/>
      <c r="N47" s="1379" t="s">
        <v>2308</v>
      </c>
      <c r="O47" s="229" t="s">
        <v>5856</v>
      </c>
      <c r="P47" s="229" t="s">
        <v>5948</v>
      </c>
      <c r="Q47" s="229" t="s">
        <v>5949</v>
      </c>
      <c r="R47" s="239" t="s">
        <v>2085</v>
      </c>
      <c r="S47" s="1735" t="s">
        <v>2849</v>
      </c>
      <c r="XDT47" s="426"/>
      <c r="XDU47" s="426"/>
      <c r="XDV47" s="426"/>
      <c r="XDW47" s="426"/>
      <c r="XDX47" s="426"/>
      <c r="XDY47" s="426"/>
      <c r="XDZ47" s="426"/>
      <c r="XEA47" s="426"/>
      <c r="XEB47" s="426"/>
      <c r="XEC47" s="426"/>
      <c r="XED47" s="426"/>
      <c r="XEE47" s="426"/>
      <c r="XEF47" s="426"/>
      <c r="XEG47" s="426"/>
      <c r="XEH47" s="426"/>
      <c r="XEI47" s="426"/>
      <c r="XEJ47" s="426"/>
      <c r="XEK47" s="426"/>
      <c r="XEL47" s="426"/>
      <c r="XEM47" s="426"/>
      <c r="XEN47" s="426"/>
      <c r="XEO47" s="426"/>
      <c r="XEP47" s="426"/>
      <c r="XEQ47" s="426"/>
      <c r="XER47" s="426"/>
      <c r="XES47" s="426"/>
      <c r="XET47" s="426"/>
      <c r="XEU47" s="426"/>
      <c r="XEV47" s="426"/>
      <c r="XEW47" s="426"/>
      <c r="XEX47" s="426"/>
      <c r="XEY47" s="426"/>
      <c r="XEZ47" s="426"/>
      <c r="XFA47" s="426"/>
      <c r="XFB47" s="426"/>
      <c r="XFC47" s="426"/>
    </row>
    <row r="48" spans="1:19 16348:16383" s="396" customFormat="1" ht="12" customHeight="1">
      <c r="A48" s="404">
        <v>37</v>
      </c>
      <c r="B48" s="229" t="s">
        <v>5950</v>
      </c>
      <c r="C48" s="229" t="s">
        <v>5951</v>
      </c>
      <c r="D48" s="239" t="s">
        <v>2085</v>
      </c>
      <c r="E48" s="1178" t="s">
        <v>3215</v>
      </c>
      <c r="F48" s="1733" t="s">
        <v>5950</v>
      </c>
      <c r="G48" s="1733" t="s">
        <v>5951</v>
      </c>
      <c r="H48" s="1733" t="s">
        <v>3215</v>
      </c>
      <c r="I48" s="1733" t="s">
        <v>2111</v>
      </c>
      <c r="J48" s="762"/>
      <c r="K48" s="239" t="s">
        <v>2622</v>
      </c>
      <c r="L48" s="239" t="s">
        <v>2702</v>
      </c>
      <c r="M48" s="762"/>
      <c r="N48" s="1379" t="s">
        <v>2308</v>
      </c>
      <c r="O48" s="229" t="s">
        <v>5856</v>
      </c>
      <c r="P48" s="229" t="s">
        <v>5950</v>
      </c>
      <c r="Q48" s="229" t="s">
        <v>5951</v>
      </c>
      <c r="R48" s="239" t="s">
        <v>2085</v>
      </c>
      <c r="S48" s="1735" t="s">
        <v>2849</v>
      </c>
      <c r="XDT48" s="426"/>
      <c r="XDU48" s="426"/>
      <c r="XDV48" s="426"/>
      <c r="XDW48" s="426"/>
      <c r="XDX48" s="426"/>
      <c r="XDY48" s="426"/>
      <c r="XDZ48" s="426"/>
      <c r="XEA48" s="426"/>
      <c r="XEB48" s="426"/>
      <c r="XEC48" s="426"/>
      <c r="XED48" s="426"/>
      <c r="XEE48" s="426"/>
      <c r="XEF48" s="426"/>
      <c r="XEG48" s="426"/>
      <c r="XEH48" s="426"/>
      <c r="XEI48" s="426"/>
      <c r="XEJ48" s="426"/>
      <c r="XEK48" s="426"/>
      <c r="XEL48" s="426"/>
      <c r="XEM48" s="426"/>
      <c r="XEN48" s="426"/>
      <c r="XEO48" s="426"/>
      <c r="XEP48" s="426"/>
      <c r="XEQ48" s="426"/>
      <c r="XER48" s="426"/>
      <c r="XES48" s="426"/>
      <c r="XET48" s="426"/>
      <c r="XEU48" s="426"/>
      <c r="XEV48" s="426"/>
      <c r="XEW48" s="426"/>
      <c r="XEX48" s="426"/>
      <c r="XEY48" s="426"/>
      <c r="XEZ48" s="426"/>
      <c r="XFA48" s="426"/>
      <c r="XFB48" s="426"/>
      <c r="XFC48" s="426"/>
    </row>
    <row r="49" spans="1:19 16348:16383" s="396" customFormat="1" ht="12" customHeight="1">
      <c r="A49" s="404">
        <v>38</v>
      </c>
      <c r="B49" s="229" t="s">
        <v>5952</v>
      </c>
      <c r="C49" s="229" t="s">
        <v>5953</v>
      </c>
      <c r="D49" s="239" t="s">
        <v>2085</v>
      </c>
      <c r="E49" s="1178" t="s">
        <v>3215</v>
      </c>
      <c r="F49" s="1733" t="s">
        <v>5952</v>
      </c>
      <c r="G49" s="1733" t="s">
        <v>5953</v>
      </c>
      <c r="H49" s="1733" t="s">
        <v>3215</v>
      </c>
      <c r="I49" s="1733" t="s">
        <v>2111</v>
      </c>
      <c r="J49" s="762"/>
      <c r="K49" s="239" t="s">
        <v>2622</v>
      </c>
      <c r="L49" s="239" t="s">
        <v>2702</v>
      </c>
      <c r="M49" s="762"/>
      <c r="N49" s="1379" t="s">
        <v>2308</v>
      </c>
      <c r="O49" s="229" t="s">
        <v>5856</v>
      </c>
      <c r="P49" s="229" t="s">
        <v>5952</v>
      </c>
      <c r="Q49" s="229" t="s">
        <v>5953</v>
      </c>
      <c r="R49" s="239" t="s">
        <v>2085</v>
      </c>
      <c r="S49" s="1735" t="s">
        <v>2849</v>
      </c>
      <c r="XDT49" s="426"/>
      <c r="XDU49" s="426"/>
      <c r="XDV49" s="426"/>
      <c r="XDW49" s="426"/>
      <c r="XDX49" s="426"/>
      <c r="XDY49" s="426"/>
      <c r="XDZ49" s="426"/>
      <c r="XEA49" s="426"/>
      <c r="XEB49" s="426"/>
      <c r="XEC49" s="426"/>
      <c r="XED49" s="426"/>
      <c r="XEE49" s="426"/>
      <c r="XEF49" s="426"/>
      <c r="XEG49" s="426"/>
      <c r="XEH49" s="426"/>
      <c r="XEI49" s="426"/>
      <c r="XEJ49" s="426"/>
      <c r="XEK49" s="426"/>
      <c r="XEL49" s="426"/>
      <c r="XEM49" s="426"/>
      <c r="XEN49" s="426"/>
      <c r="XEO49" s="426"/>
      <c r="XEP49" s="426"/>
      <c r="XEQ49" s="426"/>
      <c r="XER49" s="426"/>
      <c r="XES49" s="426"/>
      <c r="XET49" s="426"/>
      <c r="XEU49" s="426"/>
      <c r="XEV49" s="426"/>
      <c r="XEW49" s="426"/>
      <c r="XEX49" s="426"/>
      <c r="XEY49" s="426"/>
      <c r="XEZ49" s="426"/>
      <c r="XFA49" s="426"/>
      <c r="XFB49" s="426"/>
      <c r="XFC49" s="426"/>
    </row>
    <row r="50" spans="1:19 16348:16383" s="396" customFormat="1" ht="12" customHeight="1">
      <c r="A50" s="404">
        <v>39</v>
      </c>
      <c r="B50" s="229" t="s">
        <v>5954</v>
      </c>
      <c r="C50" s="229" t="s">
        <v>5955</v>
      </c>
      <c r="D50" s="239" t="s">
        <v>2085</v>
      </c>
      <c r="E50" s="1178" t="s">
        <v>3215</v>
      </c>
      <c r="F50" s="1733" t="s">
        <v>5954</v>
      </c>
      <c r="G50" s="1733" t="s">
        <v>5955</v>
      </c>
      <c r="H50" s="1733" t="s">
        <v>3215</v>
      </c>
      <c r="I50" s="1733" t="s">
        <v>2111</v>
      </c>
      <c r="J50" s="762"/>
      <c r="K50" s="239" t="s">
        <v>2622</v>
      </c>
      <c r="L50" s="239" t="s">
        <v>2702</v>
      </c>
      <c r="M50" s="762"/>
      <c r="N50" s="1379" t="s">
        <v>2308</v>
      </c>
      <c r="O50" s="229" t="s">
        <v>5856</v>
      </c>
      <c r="P50" s="229" t="s">
        <v>5954</v>
      </c>
      <c r="Q50" s="229" t="s">
        <v>5955</v>
      </c>
      <c r="R50" s="239" t="s">
        <v>2085</v>
      </c>
      <c r="S50" s="1735" t="s">
        <v>2849</v>
      </c>
      <c r="XDT50" s="426"/>
      <c r="XDU50" s="426"/>
      <c r="XDV50" s="426"/>
      <c r="XDW50" s="426"/>
      <c r="XDX50" s="426"/>
      <c r="XDY50" s="426"/>
      <c r="XDZ50" s="426"/>
      <c r="XEA50" s="426"/>
      <c r="XEB50" s="426"/>
      <c r="XEC50" s="426"/>
      <c r="XED50" s="426"/>
      <c r="XEE50" s="426"/>
      <c r="XEF50" s="426"/>
      <c r="XEG50" s="426"/>
      <c r="XEH50" s="426"/>
      <c r="XEI50" s="426"/>
      <c r="XEJ50" s="426"/>
      <c r="XEK50" s="426"/>
      <c r="XEL50" s="426"/>
      <c r="XEM50" s="426"/>
      <c r="XEN50" s="426"/>
      <c r="XEO50" s="426"/>
      <c r="XEP50" s="426"/>
      <c r="XEQ50" s="426"/>
      <c r="XER50" s="426"/>
      <c r="XES50" s="426"/>
      <c r="XET50" s="426"/>
      <c r="XEU50" s="426"/>
      <c r="XEV50" s="426"/>
      <c r="XEW50" s="426"/>
      <c r="XEX50" s="426"/>
      <c r="XEY50" s="426"/>
      <c r="XEZ50" s="426"/>
      <c r="XFA50" s="426"/>
      <c r="XFB50" s="426"/>
      <c r="XFC50" s="426"/>
    </row>
    <row r="51" spans="1:19 16348:16383" s="396" customFormat="1" ht="12" customHeight="1">
      <c r="A51" s="404">
        <v>40</v>
      </c>
      <c r="B51" s="229" t="s">
        <v>5956</v>
      </c>
      <c r="C51" s="229" t="s">
        <v>5957</v>
      </c>
      <c r="D51" s="239" t="s">
        <v>2085</v>
      </c>
      <c r="E51" s="1178" t="s">
        <v>3215</v>
      </c>
      <c r="F51" s="1733" t="s">
        <v>5956</v>
      </c>
      <c r="G51" s="1733" t="s">
        <v>5957</v>
      </c>
      <c r="H51" s="1733" t="s">
        <v>3215</v>
      </c>
      <c r="I51" s="1733" t="s">
        <v>2111</v>
      </c>
      <c r="J51" s="762"/>
      <c r="K51" s="239" t="s">
        <v>2622</v>
      </c>
      <c r="L51" s="239" t="s">
        <v>2702</v>
      </c>
      <c r="M51" s="762"/>
      <c r="N51" s="1379" t="s">
        <v>2308</v>
      </c>
      <c r="O51" s="229" t="s">
        <v>5856</v>
      </c>
      <c r="P51" s="229" t="s">
        <v>5956</v>
      </c>
      <c r="Q51" s="229" t="s">
        <v>5957</v>
      </c>
      <c r="R51" s="239" t="s">
        <v>2085</v>
      </c>
      <c r="S51" s="1735" t="s">
        <v>2849</v>
      </c>
      <c r="XDT51" s="426"/>
      <c r="XDU51" s="426"/>
      <c r="XDV51" s="426"/>
      <c r="XDW51" s="426"/>
      <c r="XDX51" s="426"/>
      <c r="XDY51" s="426"/>
      <c r="XDZ51" s="426"/>
      <c r="XEA51" s="426"/>
      <c r="XEB51" s="426"/>
      <c r="XEC51" s="426"/>
      <c r="XED51" s="426"/>
      <c r="XEE51" s="426"/>
      <c r="XEF51" s="426"/>
      <c r="XEG51" s="426"/>
      <c r="XEH51" s="426"/>
      <c r="XEI51" s="426"/>
      <c r="XEJ51" s="426"/>
      <c r="XEK51" s="426"/>
      <c r="XEL51" s="426"/>
      <c r="XEM51" s="426"/>
      <c r="XEN51" s="426"/>
      <c r="XEO51" s="426"/>
      <c r="XEP51" s="426"/>
      <c r="XEQ51" s="426"/>
      <c r="XER51" s="426"/>
      <c r="XES51" s="426"/>
      <c r="XET51" s="426"/>
      <c r="XEU51" s="426"/>
      <c r="XEV51" s="426"/>
      <c r="XEW51" s="426"/>
      <c r="XEX51" s="426"/>
      <c r="XEY51" s="426"/>
      <c r="XEZ51" s="426"/>
      <c r="XFA51" s="426"/>
      <c r="XFB51" s="426"/>
      <c r="XFC51" s="426"/>
    </row>
    <row r="52" spans="1:19 16348:16383" s="396" customFormat="1" ht="12" customHeight="1">
      <c r="A52" s="404">
        <v>41</v>
      </c>
      <c r="B52" s="229" t="s">
        <v>5958</v>
      </c>
      <c r="C52" s="229" t="s">
        <v>5959</v>
      </c>
      <c r="D52" s="239" t="s">
        <v>2085</v>
      </c>
      <c r="E52" s="1178" t="s">
        <v>3215</v>
      </c>
      <c r="F52" s="1733" t="s">
        <v>5958</v>
      </c>
      <c r="G52" s="1733" t="s">
        <v>5959</v>
      </c>
      <c r="H52" s="1733" t="s">
        <v>3215</v>
      </c>
      <c r="I52" s="1733" t="s">
        <v>2111</v>
      </c>
      <c r="J52" s="762"/>
      <c r="K52" s="239" t="s">
        <v>2622</v>
      </c>
      <c r="L52" s="239" t="s">
        <v>2702</v>
      </c>
      <c r="M52" s="762"/>
      <c r="N52" s="1379" t="s">
        <v>2308</v>
      </c>
      <c r="O52" s="229" t="s">
        <v>5856</v>
      </c>
      <c r="P52" s="229" t="s">
        <v>5958</v>
      </c>
      <c r="Q52" s="229" t="s">
        <v>5959</v>
      </c>
      <c r="R52" s="239" t="s">
        <v>2085</v>
      </c>
      <c r="S52" s="1735" t="s">
        <v>2849</v>
      </c>
      <c r="XDT52" s="426"/>
      <c r="XDU52" s="426"/>
      <c r="XDV52" s="426"/>
      <c r="XDW52" s="426"/>
      <c r="XDX52" s="426"/>
      <c r="XDY52" s="426"/>
      <c r="XDZ52" s="426"/>
      <c r="XEA52" s="426"/>
      <c r="XEB52" s="426"/>
      <c r="XEC52" s="426"/>
      <c r="XED52" s="426"/>
      <c r="XEE52" s="426"/>
      <c r="XEF52" s="426"/>
      <c r="XEG52" s="426"/>
      <c r="XEH52" s="426"/>
      <c r="XEI52" s="426"/>
      <c r="XEJ52" s="426"/>
      <c r="XEK52" s="426"/>
      <c r="XEL52" s="426"/>
      <c r="XEM52" s="426"/>
      <c r="XEN52" s="426"/>
      <c r="XEO52" s="426"/>
      <c r="XEP52" s="426"/>
      <c r="XEQ52" s="426"/>
      <c r="XER52" s="426"/>
      <c r="XES52" s="426"/>
      <c r="XET52" s="426"/>
      <c r="XEU52" s="426"/>
      <c r="XEV52" s="426"/>
      <c r="XEW52" s="426"/>
      <c r="XEX52" s="426"/>
      <c r="XEY52" s="426"/>
      <c r="XEZ52" s="426"/>
      <c r="XFA52" s="426"/>
      <c r="XFB52" s="426"/>
      <c r="XFC52" s="426"/>
    </row>
    <row r="53" spans="1:19 16348:16383" s="396" customFormat="1" ht="12" customHeight="1">
      <c r="A53" s="404">
        <v>42</v>
      </c>
      <c r="B53" s="229" t="s">
        <v>5960</v>
      </c>
      <c r="C53" s="229" t="s">
        <v>5961</v>
      </c>
      <c r="D53" s="239" t="s">
        <v>2085</v>
      </c>
      <c r="E53" s="1178" t="s">
        <v>3215</v>
      </c>
      <c r="F53" s="1733" t="s">
        <v>5960</v>
      </c>
      <c r="G53" s="1733" t="s">
        <v>5961</v>
      </c>
      <c r="H53" s="1733" t="s">
        <v>3215</v>
      </c>
      <c r="I53" s="1733" t="s">
        <v>2111</v>
      </c>
      <c r="J53" s="762"/>
      <c r="K53" s="239" t="s">
        <v>2622</v>
      </c>
      <c r="L53" s="239" t="s">
        <v>2702</v>
      </c>
      <c r="M53" s="762"/>
      <c r="N53" s="1379" t="s">
        <v>2308</v>
      </c>
      <c r="O53" s="229" t="s">
        <v>5856</v>
      </c>
      <c r="P53" s="229" t="s">
        <v>5960</v>
      </c>
      <c r="Q53" s="229" t="s">
        <v>5961</v>
      </c>
      <c r="R53" s="239" t="s">
        <v>2085</v>
      </c>
      <c r="S53" s="1735" t="s">
        <v>2849</v>
      </c>
      <c r="XDT53" s="426"/>
      <c r="XDU53" s="426"/>
      <c r="XDV53" s="426"/>
      <c r="XDW53" s="426"/>
      <c r="XDX53" s="426"/>
      <c r="XDY53" s="426"/>
      <c r="XDZ53" s="426"/>
      <c r="XEA53" s="426"/>
      <c r="XEB53" s="426"/>
      <c r="XEC53" s="426"/>
      <c r="XED53" s="426"/>
      <c r="XEE53" s="426"/>
      <c r="XEF53" s="426"/>
      <c r="XEG53" s="426"/>
      <c r="XEH53" s="426"/>
      <c r="XEI53" s="426"/>
      <c r="XEJ53" s="426"/>
      <c r="XEK53" s="426"/>
      <c r="XEL53" s="426"/>
      <c r="XEM53" s="426"/>
      <c r="XEN53" s="426"/>
      <c r="XEO53" s="426"/>
      <c r="XEP53" s="426"/>
      <c r="XEQ53" s="426"/>
      <c r="XER53" s="426"/>
      <c r="XES53" s="426"/>
      <c r="XET53" s="426"/>
      <c r="XEU53" s="426"/>
      <c r="XEV53" s="426"/>
      <c r="XEW53" s="426"/>
      <c r="XEX53" s="426"/>
      <c r="XEY53" s="426"/>
      <c r="XEZ53" s="426"/>
      <c r="XFA53" s="426"/>
      <c r="XFB53" s="426"/>
      <c r="XFC53" s="426"/>
    </row>
    <row r="54" spans="1:19 16348:16383" s="396" customFormat="1" ht="12" customHeight="1">
      <c r="A54" s="404">
        <v>43</v>
      </c>
      <c r="B54" s="229" t="s">
        <v>5962</v>
      </c>
      <c r="C54" s="229" t="s">
        <v>5963</v>
      </c>
      <c r="D54" s="239" t="s">
        <v>2085</v>
      </c>
      <c r="E54" s="1178" t="s">
        <v>3215</v>
      </c>
      <c r="F54" s="1733" t="s">
        <v>5962</v>
      </c>
      <c r="G54" s="1733" t="s">
        <v>5963</v>
      </c>
      <c r="H54" s="1733" t="s">
        <v>3215</v>
      </c>
      <c r="I54" s="1733" t="s">
        <v>2111</v>
      </c>
      <c r="J54" s="762"/>
      <c r="K54" s="239" t="s">
        <v>2622</v>
      </c>
      <c r="L54" s="239" t="s">
        <v>2702</v>
      </c>
      <c r="M54" s="762"/>
      <c r="N54" s="1379" t="s">
        <v>2308</v>
      </c>
      <c r="O54" s="229" t="s">
        <v>5856</v>
      </c>
      <c r="P54" s="229" t="s">
        <v>5962</v>
      </c>
      <c r="Q54" s="229" t="s">
        <v>5963</v>
      </c>
      <c r="R54" s="239" t="s">
        <v>2085</v>
      </c>
      <c r="S54" s="1735" t="s">
        <v>2849</v>
      </c>
      <c r="XDT54" s="426"/>
      <c r="XDU54" s="426"/>
      <c r="XDV54" s="426"/>
      <c r="XDW54" s="426"/>
      <c r="XDX54" s="426"/>
      <c r="XDY54" s="426"/>
      <c r="XDZ54" s="426"/>
      <c r="XEA54" s="426"/>
      <c r="XEB54" s="426"/>
      <c r="XEC54" s="426"/>
      <c r="XED54" s="426"/>
      <c r="XEE54" s="426"/>
      <c r="XEF54" s="426"/>
      <c r="XEG54" s="426"/>
      <c r="XEH54" s="426"/>
      <c r="XEI54" s="426"/>
      <c r="XEJ54" s="426"/>
      <c r="XEK54" s="426"/>
      <c r="XEL54" s="426"/>
      <c r="XEM54" s="426"/>
      <c r="XEN54" s="426"/>
      <c r="XEO54" s="426"/>
      <c r="XEP54" s="426"/>
      <c r="XEQ54" s="426"/>
      <c r="XER54" s="426"/>
      <c r="XES54" s="426"/>
      <c r="XET54" s="426"/>
      <c r="XEU54" s="426"/>
      <c r="XEV54" s="426"/>
      <c r="XEW54" s="426"/>
      <c r="XEX54" s="426"/>
      <c r="XEY54" s="426"/>
      <c r="XEZ54" s="426"/>
      <c r="XFA54" s="426"/>
      <c r="XFB54" s="426"/>
      <c r="XFC54" s="426"/>
    </row>
    <row r="55" spans="1:19 16348:16383" s="396" customFormat="1" ht="12" customHeight="1">
      <c r="A55" s="404">
        <v>44</v>
      </c>
      <c r="B55" s="229" t="s">
        <v>5964</v>
      </c>
      <c r="C55" s="229" t="s">
        <v>5965</v>
      </c>
      <c r="D55" s="239" t="s">
        <v>2085</v>
      </c>
      <c r="E55" s="1178" t="s">
        <v>3215</v>
      </c>
      <c r="F55" s="1733" t="s">
        <v>5964</v>
      </c>
      <c r="G55" s="1734" t="s">
        <v>5966</v>
      </c>
      <c r="H55" s="1733" t="s">
        <v>3215</v>
      </c>
      <c r="I55" s="1733" t="s">
        <v>2111</v>
      </c>
      <c r="J55" s="762"/>
      <c r="K55" s="239" t="s">
        <v>2622</v>
      </c>
      <c r="L55" s="239" t="s">
        <v>2702</v>
      </c>
      <c r="M55" s="762"/>
      <c r="N55" s="1379" t="s">
        <v>2308</v>
      </c>
      <c r="O55" s="229" t="s">
        <v>5856</v>
      </c>
      <c r="P55" s="229" t="s">
        <v>5964</v>
      </c>
      <c r="Q55" s="229" t="s">
        <v>5965</v>
      </c>
      <c r="R55" s="239" t="s">
        <v>2085</v>
      </c>
      <c r="S55" s="1735" t="s">
        <v>2849</v>
      </c>
      <c r="XDT55" s="426"/>
      <c r="XDU55" s="426"/>
      <c r="XDV55" s="426"/>
      <c r="XDW55" s="426"/>
      <c r="XDX55" s="426"/>
      <c r="XDY55" s="426"/>
      <c r="XDZ55" s="426"/>
      <c r="XEA55" s="426"/>
      <c r="XEB55" s="426"/>
      <c r="XEC55" s="426"/>
      <c r="XED55" s="426"/>
      <c r="XEE55" s="426"/>
      <c r="XEF55" s="426"/>
      <c r="XEG55" s="426"/>
      <c r="XEH55" s="426"/>
      <c r="XEI55" s="426"/>
      <c r="XEJ55" s="426"/>
      <c r="XEK55" s="426"/>
      <c r="XEL55" s="426"/>
      <c r="XEM55" s="426"/>
      <c r="XEN55" s="426"/>
      <c r="XEO55" s="426"/>
      <c r="XEP55" s="426"/>
      <c r="XEQ55" s="426"/>
      <c r="XER55" s="426"/>
      <c r="XES55" s="426"/>
      <c r="XET55" s="426"/>
      <c r="XEU55" s="426"/>
      <c r="XEV55" s="426"/>
      <c r="XEW55" s="426"/>
      <c r="XEX55" s="426"/>
      <c r="XEY55" s="426"/>
      <c r="XEZ55" s="426"/>
      <c r="XFA55" s="426"/>
      <c r="XFB55" s="426"/>
      <c r="XFC55" s="426"/>
    </row>
    <row r="56" spans="1:19 16348:16383" s="396" customFormat="1" ht="12" customHeight="1">
      <c r="A56" s="404">
        <v>45</v>
      </c>
      <c r="B56" s="229" t="s">
        <v>5967</v>
      </c>
      <c r="C56" s="229" t="s">
        <v>5968</v>
      </c>
      <c r="D56" s="239" t="s">
        <v>2085</v>
      </c>
      <c r="E56" s="1178" t="s">
        <v>3215</v>
      </c>
      <c r="F56" s="1733" t="s">
        <v>5967</v>
      </c>
      <c r="G56" s="1733" t="s">
        <v>5968</v>
      </c>
      <c r="H56" s="1733" t="s">
        <v>3215</v>
      </c>
      <c r="I56" s="1733" t="s">
        <v>2111</v>
      </c>
      <c r="J56" s="762"/>
      <c r="K56" s="239" t="s">
        <v>2622</v>
      </c>
      <c r="L56" s="239" t="s">
        <v>2702</v>
      </c>
      <c r="M56" s="762"/>
      <c r="N56" s="1379" t="s">
        <v>2308</v>
      </c>
      <c r="O56" s="229" t="s">
        <v>5856</v>
      </c>
      <c r="P56" s="229" t="s">
        <v>5967</v>
      </c>
      <c r="Q56" s="229" t="s">
        <v>5968</v>
      </c>
      <c r="R56" s="239" t="s">
        <v>2085</v>
      </c>
      <c r="S56" s="1735" t="s">
        <v>2849</v>
      </c>
      <c r="XDT56" s="426"/>
      <c r="XDU56" s="426"/>
      <c r="XDV56" s="426"/>
      <c r="XDW56" s="426"/>
      <c r="XDX56" s="426"/>
      <c r="XDY56" s="426"/>
      <c r="XDZ56" s="426"/>
      <c r="XEA56" s="426"/>
      <c r="XEB56" s="426"/>
      <c r="XEC56" s="426"/>
      <c r="XED56" s="426"/>
      <c r="XEE56" s="426"/>
      <c r="XEF56" s="426"/>
      <c r="XEG56" s="426"/>
      <c r="XEH56" s="426"/>
      <c r="XEI56" s="426"/>
      <c r="XEJ56" s="426"/>
      <c r="XEK56" s="426"/>
      <c r="XEL56" s="426"/>
      <c r="XEM56" s="426"/>
      <c r="XEN56" s="426"/>
      <c r="XEO56" s="426"/>
      <c r="XEP56" s="426"/>
      <c r="XEQ56" s="426"/>
      <c r="XER56" s="426"/>
      <c r="XES56" s="426"/>
      <c r="XET56" s="426"/>
      <c r="XEU56" s="426"/>
      <c r="XEV56" s="426"/>
      <c r="XEW56" s="426"/>
      <c r="XEX56" s="426"/>
      <c r="XEY56" s="426"/>
      <c r="XEZ56" s="426"/>
      <c r="XFA56" s="426"/>
      <c r="XFB56" s="426"/>
      <c r="XFC56" s="426"/>
    </row>
    <row r="57" spans="1:19 16348:16383" s="396" customFormat="1" ht="12" customHeight="1">
      <c r="A57" s="404">
        <v>46</v>
      </c>
      <c r="B57" s="229" t="s">
        <v>5969</v>
      </c>
      <c r="C57" s="229" t="s">
        <v>5970</v>
      </c>
      <c r="D57" s="239" t="s">
        <v>2085</v>
      </c>
      <c r="E57" s="1178" t="s">
        <v>3215</v>
      </c>
      <c r="F57" s="1733" t="s">
        <v>5969</v>
      </c>
      <c r="G57" s="1733" t="s">
        <v>5970</v>
      </c>
      <c r="H57" s="1733" t="s">
        <v>3215</v>
      </c>
      <c r="I57" s="1733" t="s">
        <v>2111</v>
      </c>
      <c r="J57" s="762"/>
      <c r="K57" s="239" t="s">
        <v>2622</v>
      </c>
      <c r="L57" s="239" t="s">
        <v>2702</v>
      </c>
      <c r="M57" s="762"/>
      <c r="N57" s="1379" t="s">
        <v>2308</v>
      </c>
      <c r="O57" s="229" t="s">
        <v>5856</v>
      </c>
      <c r="P57" s="229" t="s">
        <v>5969</v>
      </c>
      <c r="Q57" s="229" t="s">
        <v>5970</v>
      </c>
      <c r="R57" s="239" t="s">
        <v>2085</v>
      </c>
      <c r="S57" s="1735" t="s">
        <v>2849</v>
      </c>
      <c r="XDT57" s="426"/>
      <c r="XDU57" s="426"/>
      <c r="XDV57" s="426"/>
      <c r="XDW57" s="426"/>
      <c r="XDX57" s="426"/>
      <c r="XDY57" s="426"/>
      <c r="XDZ57" s="426"/>
      <c r="XEA57" s="426"/>
      <c r="XEB57" s="426"/>
      <c r="XEC57" s="426"/>
      <c r="XED57" s="426"/>
      <c r="XEE57" s="426"/>
      <c r="XEF57" s="426"/>
      <c r="XEG57" s="426"/>
      <c r="XEH57" s="426"/>
      <c r="XEI57" s="426"/>
      <c r="XEJ57" s="426"/>
      <c r="XEK57" s="426"/>
      <c r="XEL57" s="426"/>
      <c r="XEM57" s="426"/>
      <c r="XEN57" s="426"/>
      <c r="XEO57" s="426"/>
      <c r="XEP57" s="426"/>
      <c r="XEQ57" s="426"/>
      <c r="XER57" s="426"/>
      <c r="XES57" s="426"/>
      <c r="XET57" s="426"/>
      <c r="XEU57" s="426"/>
      <c r="XEV57" s="426"/>
      <c r="XEW57" s="426"/>
      <c r="XEX57" s="426"/>
      <c r="XEY57" s="426"/>
      <c r="XEZ57" s="426"/>
      <c r="XFA57" s="426"/>
      <c r="XFB57" s="426"/>
      <c r="XFC57" s="426"/>
    </row>
    <row r="58" spans="1:19 16348:16383" s="396" customFormat="1" ht="12" customHeight="1">
      <c r="A58" s="404">
        <v>47</v>
      </c>
      <c r="B58" s="229" t="s">
        <v>5971</v>
      </c>
      <c r="C58" s="229" t="s">
        <v>5972</v>
      </c>
      <c r="D58" s="239" t="s">
        <v>2085</v>
      </c>
      <c r="E58" s="1178" t="s">
        <v>3215</v>
      </c>
      <c r="F58" s="1733" t="s">
        <v>5971</v>
      </c>
      <c r="G58" s="1734" t="s">
        <v>5973</v>
      </c>
      <c r="H58" s="1733" t="s">
        <v>3215</v>
      </c>
      <c r="I58" s="1733" t="s">
        <v>2111</v>
      </c>
      <c r="J58" s="762"/>
      <c r="K58" s="239" t="s">
        <v>2622</v>
      </c>
      <c r="L58" s="239" t="s">
        <v>2702</v>
      </c>
      <c r="M58" s="762"/>
      <c r="N58" s="1379" t="s">
        <v>2308</v>
      </c>
      <c r="O58" s="229" t="s">
        <v>5856</v>
      </c>
      <c r="P58" s="229" t="s">
        <v>5971</v>
      </c>
      <c r="Q58" s="229" t="s">
        <v>5972</v>
      </c>
      <c r="R58" s="239" t="s">
        <v>2085</v>
      </c>
      <c r="S58" s="1735" t="s">
        <v>2849</v>
      </c>
      <c r="XDT58" s="426"/>
      <c r="XDU58" s="426"/>
      <c r="XDV58" s="426"/>
      <c r="XDW58" s="426"/>
      <c r="XDX58" s="426"/>
      <c r="XDY58" s="426"/>
      <c r="XDZ58" s="426"/>
      <c r="XEA58" s="426"/>
      <c r="XEB58" s="426"/>
      <c r="XEC58" s="426"/>
      <c r="XED58" s="426"/>
      <c r="XEE58" s="426"/>
      <c r="XEF58" s="426"/>
      <c r="XEG58" s="426"/>
      <c r="XEH58" s="426"/>
      <c r="XEI58" s="426"/>
      <c r="XEJ58" s="426"/>
      <c r="XEK58" s="426"/>
      <c r="XEL58" s="426"/>
      <c r="XEM58" s="426"/>
      <c r="XEN58" s="426"/>
      <c r="XEO58" s="426"/>
      <c r="XEP58" s="426"/>
      <c r="XEQ58" s="426"/>
      <c r="XER58" s="426"/>
      <c r="XES58" s="426"/>
      <c r="XET58" s="426"/>
      <c r="XEU58" s="426"/>
      <c r="XEV58" s="426"/>
      <c r="XEW58" s="426"/>
      <c r="XEX58" s="426"/>
      <c r="XEY58" s="426"/>
      <c r="XEZ58" s="426"/>
      <c r="XFA58" s="426"/>
      <c r="XFB58" s="426"/>
      <c r="XFC58" s="426"/>
    </row>
    <row r="59" spans="1:19 16348:16383" s="396" customFormat="1" ht="12" customHeight="1">
      <c r="A59" s="404">
        <v>48</v>
      </c>
      <c r="B59" s="229" t="s">
        <v>5974</v>
      </c>
      <c r="C59" s="229" t="s">
        <v>5975</v>
      </c>
      <c r="D59" s="239" t="s">
        <v>2085</v>
      </c>
      <c r="E59" s="1178" t="s">
        <v>3215</v>
      </c>
      <c r="F59" s="1733" t="s">
        <v>5974</v>
      </c>
      <c r="G59" s="1733" t="s">
        <v>5975</v>
      </c>
      <c r="H59" s="1733" t="s">
        <v>3215</v>
      </c>
      <c r="I59" s="1733" t="s">
        <v>2111</v>
      </c>
      <c r="J59" s="762"/>
      <c r="K59" s="239" t="s">
        <v>2622</v>
      </c>
      <c r="L59" s="239" t="s">
        <v>2702</v>
      </c>
      <c r="M59" s="762"/>
      <c r="N59" s="1379" t="s">
        <v>2308</v>
      </c>
      <c r="O59" s="229" t="s">
        <v>5856</v>
      </c>
      <c r="P59" s="229" t="s">
        <v>5974</v>
      </c>
      <c r="Q59" s="229" t="s">
        <v>5975</v>
      </c>
      <c r="R59" s="239" t="s">
        <v>2085</v>
      </c>
      <c r="S59" s="1735" t="s">
        <v>2849</v>
      </c>
      <c r="XDT59" s="426"/>
      <c r="XDU59" s="426"/>
      <c r="XDV59" s="426"/>
      <c r="XDW59" s="426"/>
      <c r="XDX59" s="426"/>
      <c r="XDY59" s="426"/>
      <c r="XDZ59" s="426"/>
      <c r="XEA59" s="426"/>
      <c r="XEB59" s="426"/>
      <c r="XEC59" s="426"/>
      <c r="XED59" s="426"/>
      <c r="XEE59" s="426"/>
      <c r="XEF59" s="426"/>
      <c r="XEG59" s="426"/>
      <c r="XEH59" s="426"/>
      <c r="XEI59" s="426"/>
      <c r="XEJ59" s="426"/>
      <c r="XEK59" s="426"/>
      <c r="XEL59" s="426"/>
      <c r="XEM59" s="426"/>
      <c r="XEN59" s="426"/>
      <c r="XEO59" s="426"/>
      <c r="XEP59" s="426"/>
      <c r="XEQ59" s="426"/>
      <c r="XER59" s="426"/>
      <c r="XES59" s="426"/>
      <c r="XET59" s="426"/>
      <c r="XEU59" s="426"/>
      <c r="XEV59" s="426"/>
      <c r="XEW59" s="426"/>
      <c r="XEX59" s="426"/>
      <c r="XEY59" s="426"/>
      <c r="XEZ59" s="426"/>
      <c r="XFA59" s="426"/>
      <c r="XFB59" s="426"/>
      <c r="XFC59" s="426"/>
    </row>
    <row r="60" spans="1:19 16348:16383" s="396" customFormat="1" ht="12" customHeight="1">
      <c r="A60" s="404">
        <v>49</v>
      </c>
      <c r="B60" s="229" t="s">
        <v>5976</v>
      </c>
      <c r="C60" s="229" t="s">
        <v>5977</v>
      </c>
      <c r="D60" s="239" t="s">
        <v>2085</v>
      </c>
      <c r="E60" s="1178" t="s">
        <v>3215</v>
      </c>
      <c r="F60" s="1733" t="s">
        <v>5976</v>
      </c>
      <c r="G60" s="1734" t="s">
        <v>5978</v>
      </c>
      <c r="H60" s="1733" t="s">
        <v>3215</v>
      </c>
      <c r="I60" s="1733" t="s">
        <v>2111</v>
      </c>
      <c r="J60" s="762"/>
      <c r="K60" s="239" t="s">
        <v>2622</v>
      </c>
      <c r="L60" s="239" t="s">
        <v>2702</v>
      </c>
      <c r="M60" s="762"/>
      <c r="N60" s="1379" t="s">
        <v>2308</v>
      </c>
      <c r="O60" s="229" t="s">
        <v>5856</v>
      </c>
      <c r="P60" s="229" t="s">
        <v>5976</v>
      </c>
      <c r="Q60" s="229" t="s">
        <v>5977</v>
      </c>
      <c r="R60" s="239" t="s">
        <v>2085</v>
      </c>
      <c r="S60" s="1735" t="s">
        <v>2849</v>
      </c>
      <c r="XDT60" s="426"/>
      <c r="XDU60" s="426"/>
      <c r="XDV60" s="426"/>
      <c r="XDW60" s="426"/>
      <c r="XDX60" s="426"/>
      <c r="XDY60" s="426"/>
      <c r="XDZ60" s="426"/>
      <c r="XEA60" s="426"/>
      <c r="XEB60" s="426"/>
      <c r="XEC60" s="426"/>
      <c r="XED60" s="426"/>
      <c r="XEE60" s="426"/>
      <c r="XEF60" s="426"/>
      <c r="XEG60" s="426"/>
      <c r="XEH60" s="426"/>
      <c r="XEI60" s="426"/>
      <c r="XEJ60" s="426"/>
      <c r="XEK60" s="426"/>
      <c r="XEL60" s="426"/>
      <c r="XEM60" s="426"/>
      <c r="XEN60" s="426"/>
      <c r="XEO60" s="426"/>
      <c r="XEP60" s="426"/>
      <c r="XEQ60" s="426"/>
      <c r="XER60" s="426"/>
      <c r="XES60" s="426"/>
      <c r="XET60" s="426"/>
      <c r="XEU60" s="426"/>
      <c r="XEV60" s="426"/>
      <c r="XEW60" s="426"/>
      <c r="XEX60" s="426"/>
      <c r="XEY60" s="426"/>
      <c r="XEZ60" s="426"/>
      <c r="XFA60" s="426"/>
      <c r="XFB60" s="426"/>
      <c r="XFC60" s="426"/>
    </row>
    <row r="61" spans="1:19 16348:16383" s="396" customFormat="1" ht="12" customHeight="1">
      <c r="A61" s="404">
        <v>50</v>
      </c>
      <c r="B61" s="229" t="s">
        <v>5979</v>
      </c>
      <c r="C61" s="229" t="s">
        <v>5980</v>
      </c>
      <c r="D61" s="239" t="s">
        <v>2085</v>
      </c>
      <c r="E61" s="1178" t="s">
        <v>3215</v>
      </c>
      <c r="F61" s="1733" t="s">
        <v>5979</v>
      </c>
      <c r="G61" s="1734" t="s">
        <v>5981</v>
      </c>
      <c r="H61" s="1733" t="s">
        <v>3215</v>
      </c>
      <c r="I61" s="1733" t="s">
        <v>2111</v>
      </c>
      <c r="J61" s="762"/>
      <c r="K61" s="239" t="s">
        <v>2622</v>
      </c>
      <c r="L61" s="239" t="s">
        <v>2702</v>
      </c>
      <c r="M61" s="762"/>
      <c r="N61" s="1379" t="s">
        <v>2308</v>
      </c>
      <c r="O61" s="229" t="s">
        <v>5856</v>
      </c>
      <c r="P61" s="229" t="s">
        <v>5979</v>
      </c>
      <c r="Q61" s="229" t="s">
        <v>5980</v>
      </c>
      <c r="R61" s="239" t="s">
        <v>2085</v>
      </c>
      <c r="S61" s="1735" t="s">
        <v>2849</v>
      </c>
      <c r="XDT61" s="426"/>
      <c r="XDU61" s="426"/>
      <c r="XDV61" s="426"/>
      <c r="XDW61" s="426"/>
      <c r="XDX61" s="426"/>
      <c r="XDY61" s="426"/>
      <c r="XDZ61" s="426"/>
      <c r="XEA61" s="426"/>
      <c r="XEB61" s="426"/>
      <c r="XEC61" s="426"/>
      <c r="XED61" s="426"/>
      <c r="XEE61" s="426"/>
      <c r="XEF61" s="426"/>
      <c r="XEG61" s="426"/>
      <c r="XEH61" s="426"/>
      <c r="XEI61" s="426"/>
      <c r="XEJ61" s="426"/>
      <c r="XEK61" s="426"/>
      <c r="XEL61" s="426"/>
      <c r="XEM61" s="426"/>
      <c r="XEN61" s="426"/>
      <c r="XEO61" s="426"/>
      <c r="XEP61" s="426"/>
      <c r="XEQ61" s="426"/>
      <c r="XER61" s="426"/>
      <c r="XES61" s="426"/>
      <c r="XET61" s="426"/>
      <c r="XEU61" s="426"/>
      <c r="XEV61" s="426"/>
      <c r="XEW61" s="426"/>
      <c r="XEX61" s="426"/>
      <c r="XEY61" s="426"/>
      <c r="XEZ61" s="426"/>
      <c r="XFA61" s="426"/>
      <c r="XFB61" s="426"/>
      <c r="XFC61" s="426"/>
    </row>
    <row r="62" spans="1:19 16348:16383" s="396" customFormat="1" ht="12" customHeight="1">
      <c r="A62" s="404">
        <v>51</v>
      </c>
      <c r="B62" s="229" t="s">
        <v>5982</v>
      </c>
      <c r="C62" s="229" t="s">
        <v>5983</v>
      </c>
      <c r="D62" s="239" t="s">
        <v>2085</v>
      </c>
      <c r="E62" s="1178" t="s">
        <v>3215</v>
      </c>
      <c r="F62" s="1733" t="s">
        <v>5982</v>
      </c>
      <c r="G62" s="1733" t="s">
        <v>5983</v>
      </c>
      <c r="H62" s="1733" t="s">
        <v>3215</v>
      </c>
      <c r="I62" s="1733" t="s">
        <v>2111</v>
      </c>
      <c r="J62" s="762"/>
      <c r="K62" s="239" t="s">
        <v>2622</v>
      </c>
      <c r="L62" s="239" t="s">
        <v>2702</v>
      </c>
      <c r="M62" s="762"/>
      <c r="N62" s="1379" t="s">
        <v>2308</v>
      </c>
      <c r="O62" s="229" t="s">
        <v>5856</v>
      </c>
      <c r="P62" s="229" t="s">
        <v>5982</v>
      </c>
      <c r="Q62" s="229" t="s">
        <v>5983</v>
      </c>
      <c r="R62" s="239" t="s">
        <v>2085</v>
      </c>
      <c r="S62" s="1735" t="s">
        <v>2849</v>
      </c>
      <c r="XDT62" s="426"/>
      <c r="XDU62" s="426"/>
      <c r="XDV62" s="426"/>
      <c r="XDW62" s="426"/>
      <c r="XDX62" s="426"/>
      <c r="XDY62" s="426"/>
      <c r="XDZ62" s="426"/>
      <c r="XEA62" s="426"/>
      <c r="XEB62" s="426"/>
      <c r="XEC62" s="426"/>
      <c r="XED62" s="426"/>
      <c r="XEE62" s="426"/>
      <c r="XEF62" s="426"/>
      <c r="XEG62" s="426"/>
      <c r="XEH62" s="426"/>
      <c r="XEI62" s="426"/>
      <c r="XEJ62" s="426"/>
      <c r="XEK62" s="426"/>
      <c r="XEL62" s="426"/>
      <c r="XEM62" s="426"/>
      <c r="XEN62" s="426"/>
      <c r="XEO62" s="426"/>
      <c r="XEP62" s="426"/>
      <c r="XEQ62" s="426"/>
      <c r="XER62" s="426"/>
      <c r="XES62" s="426"/>
      <c r="XET62" s="426"/>
      <c r="XEU62" s="426"/>
      <c r="XEV62" s="426"/>
      <c r="XEW62" s="426"/>
      <c r="XEX62" s="426"/>
      <c r="XEY62" s="426"/>
      <c r="XEZ62" s="426"/>
      <c r="XFA62" s="426"/>
      <c r="XFB62" s="426"/>
      <c r="XFC62" s="426"/>
    </row>
    <row r="63" spans="1:19 16348:16383" s="396" customFormat="1" ht="12" customHeight="1">
      <c r="A63" s="404">
        <v>52</v>
      </c>
      <c r="B63" s="229" t="s">
        <v>5984</v>
      </c>
      <c r="C63" s="229" t="s">
        <v>5985</v>
      </c>
      <c r="D63" s="239" t="s">
        <v>2085</v>
      </c>
      <c r="E63" s="1178" t="s">
        <v>3215</v>
      </c>
      <c r="F63" s="1734" t="s">
        <v>5986</v>
      </c>
      <c r="G63" s="1734" t="s">
        <v>5987</v>
      </c>
      <c r="H63" s="1733" t="s">
        <v>3215</v>
      </c>
      <c r="I63" s="1733" t="s">
        <v>2111</v>
      </c>
      <c r="J63" s="762"/>
      <c r="K63" s="239" t="s">
        <v>2622</v>
      </c>
      <c r="L63" s="239" t="s">
        <v>2702</v>
      </c>
      <c r="M63" s="762"/>
      <c r="N63" s="1379" t="s">
        <v>2308</v>
      </c>
      <c r="O63" s="229" t="s">
        <v>5856</v>
      </c>
      <c r="P63" s="229" t="s">
        <v>5984</v>
      </c>
      <c r="Q63" s="229" t="s">
        <v>5985</v>
      </c>
      <c r="R63" s="239" t="s">
        <v>2085</v>
      </c>
      <c r="S63" s="1735" t="s">
        <v>2849</v>
      </c>
      <c r="XDT63" s="426"/>
      <c r="XDU63" s="426"/>
      <c r="XDV63" s="426"/>
      <c r="XDW63" s="426"/>
      <c r="XDX63" s="426"/>
      <c r="XDY63" s="426"/>
      <c r="XDZ63" s="426"/>
      <c r="XEA63" s="426"/>
      <c r="XEB63" s="426"/>
      <c r="XEC63" s="426"/>
      <c r="XED63" s="426"/>
      <c r="XEE63" s="426"/>
      <c r="XEF63" s="426"/>
      <c r="XEG63" s="426"/>
      <c r="XEH63" s="426"/>
      <c r="XEI63" s="426"/>
      <c r="XEJ63" s="426"/>
      <c r="XEK63" s="426"/>
      <c r="XEL63" s="426"/>
      <c r="XEM63" s="426"/>
      <c r="XEN63" s="426"/>
      <c r="XEO63" s="426"/>
      <c r="XEP63" s="426"/>
      <c r="XEQ63" s="426"/>
      <c r="XER63" s="426"/>
      <c r="XES63" s="426"/>
      <c r="XET63" s="426"/>
      <c r="XEU63" s="426"/>
      <c r="XEV63" s="426"/>
      <c r="XEW63" s="426"/>
      <c r="XEX63" s="426"/>
      <c r="XEY63" s="426"/>
      <c r="XEZ63" s="426"/>
      <c r="XFA63" s="426"/>
      <c r="XFB63" s="426"/>
      <c r="XFC63" s="426"/>
    </row>
    <row r="64" spans="1:19 16348:16383" s="396" customFormat="1" ht="12" customHeight="1">
      <c r="A64" s="404">
        <v>53</v>
      </c>
      <c r="B64" s="229" t="s">
        <v>5988</v>
      </c>
      <c r="C64" s="229" t="s">
        <v>5989</v>
      </c>
      <c r="D64" s="239" t="s">
        <v>2085</v>
      </c>
      <c r="E64" s="1178" t="s">
        <v>3215</v>
      </c>
      <c r="F64" s="1733" t="s">
        <v>5988</v>
      </c>
      <c r="G64" s="1734" t="s">
        <v>5990</v>
      </c>
      <c r="H64" s="1733" t="s">
        <v>3215</v>
      </c>
      <c r="I64" s="1733" t="s">
        <v>2111</v>
      </c>
      <c r="J64" s="762"/>
      <c r="K64" s="239" t="s">
        <v>2622</v>
      </c>
      <c r="L64" s="239" t="s">
        <v>2702</v>
      </c>
      <c r="M64" s="762"/>
      <c r="N64" s="1379" t="s">
        <v>2308</v>
      </c>
      <c r="O64" s="229" t="s">
        <v>5856</v>
      </c>
      <c r="P64" s="229" t="s">
        <v>5988</v>
      </c>
      <c r="Q64" s="229" t="s">
        <v>5989</v>
      </c>
      <c r="R64" s="239" t="s">
        <v>2085</v>
      </c>
      <c r="S64" s="1735" t="s">
        <v>2849</v>
      </c>
      <c r="XDT64" s="426"/>
      <c r="XDU64" s="426"/>
      <c r="XDV64" s="426"/>
      <c r="XDW64" s="426"/>
      <c r="XDX64" s="426"/>
      <c r="XDY64" s="426"/>
      <c r="XDZ64" s="426"/>
      <c r="XEA64" s="426"/>
      <c r="XEB64" s="426"/>
      <c r="XEC64" s="426"/>
      <c r="XED64" s="426"/>
      <c r="XEE64" s="426"/>
      <c r="XEF64" s="426"/>
      <c r="XEG64" s="426"/>
      <c r="XEH64" s="426"/>
      <c r="XEI64" s="426"/>
      <c r="XEJ64" s="426"/>
      <c r="XEK64" s="426"/>
      <c r="XEL64" s="426"/>
      <c r="XEM64" s="426"/>
      <c r="XEN64" s="426"/>
      <c r="XEO64" s="426"/>
      <c r="XEP64" s="426"/>
      <c r="XEQ64" s="426"/>
      <c r="XER64" s="426"/>
      <c r="XES64" s="426"/>
      <c r="XET64" s="426"/>
      <c r="XEU64" s="426"/>
      <c r="XEV64" s="426"/>
      <c r="XEW64" s="426"/>
      <c r="XEX64" s="426"/>
      <c r="XEY64" s="426"/>
      <c r="XEZ64" s="426"/>
      <c r="XFA64" s="426"/>
      <c r="XFB64" s="426"/>
      <c r="XFC64" s="426"/>
    </row>
    <row r="65" spans="1:19 16348:16383" s="396" customFormat="1" ht="12" customHeight="1">
      <c r="A65" s="404">
        <v>54</v>
      </c>
      <c r="B65" s="229" t="s">
        <v>5991</v>
      </c>
      <c r="C65" s="229" t="s">
        <v>5992</v>
      </c>
      <c r="D65" s="239" t="s">
        <v>2085</v>
      </c>
      <c r="E65" s="1178" t="s">
        <v>3215</v>
      </c>
      <c r="F65" s="1733" t="s">
        <v>5991</v>
      </c>
      <c r="G65" s="1733" t="s">
        <v>5992</v>
      </c>
      <c r="H65" s="1733" t="s">
        <v>3215</v>
      </c>
      <c r="I65" s="1733" t="s">
        <v>2111</v>
      </c>
      <c r="J65" s="762"/>
      <c r="K65" s="239" t="s">
        <v>2622</v>
      </c>
      <c r="L65" s="239" t="s">
        <v>2702</v>
      </c>
      <c r="M65" s="762"/>
      <c r="N65" s="1379" t="s">
        <v>2308</v>
      </c>
      <c r="O65" s="229" t="s">
        <v>5856</v>
      </c>
      <c r="P65" s="229" t="s">
        <v>5991</v>
      </c>
      <c r="Q65" s="229" t="s">
        <v>5992</v>
      </c>
      <c r="R65" s="239" t="s">
        <v>2085</v>
      </c>
      <c r="S65" s="1735" t="s">
        <v>2849</v>
      </c>
      <c r="XDT65" s="426"/>
      <c r="XDU65" s="426"/>
      <c r="XDV65" s="426"/>
      <c r="XDW65" s="426"/>
      <c r="XDX65" s="426"/>
      <c r="XDY65" s="426"/>
      <c r="XDZ65" s="426"/>
      <c r="XEA65" s="426"/>
      <c r="XEB65" s="426"/>
      <c r="XEC65" s="426"/>
      <c r="XED65" s="426"/>
      <c r="XEE65" s="426"/>
      <c r="XEF65" s="426"/>
      <c r="XEG65" s="426"/>
      <c r="XEH65" s="426"/>
      <c r="XEI65" s="426"/>
      <c r="XEJ65" s="426"/>
      <c r="XEK65" s="426"/>
      <c r="XEL65" s="426"/>
      <c r="XEM65" s="426"/>
      <c r="XEN65" s="426"/>
      <c r="XEO65" s="426"/>
      <c r="XEP65" s="426"/>
      <c r="XEQ65" s="426"/>
      <c r="XER65" s="426"/>
      <c r="XES65" s="426"/>
      <c r="XET65" s="426"/>
      <c r="XEU65" s="426"/>
      <c r="XEV65" s="426"/>
      <c r="XEW65" s="426"/>
      <c r="XEX65" s="426"/>
      <c r="XEY65" s="426"/>
      <c r="XEZ65" s="426"/>
      <c r="XFA65" s="426"/>
      <c r="XFB65" s="426"/>
      <c r="XFC65" s="426"/>
    </row>
    <row r="66" spans="1:19 16348:16383" s="396" customFormat="1" ht="12" customHeight="1">
      <c r="A66" s="404">
        <v>55</v>
      </c>
      <c r="B66" s="229" t="s">
        <v>5993</v>
      </c>
      <c r="C66" s="229" t="s">
        <v>5994</v>
      </c>
      <c r="D66" s="239" t="s">
        <v>2085</v>
      </c>
      <c r="E66" s="1178" t="s">
        <v>3215</v>
      </c>
      <c r="F66" s="1733" t="s">
        <v>5993</v>
      </c>
      <c r="G66" s="1734" t="s">
        <v>5995</v>
      </c>
      <c r="H66" s="1733" t="s">
        <v>3215</v>
      </c>
      <c r="I66" s="1733" t="s">
        <v>2111</v>
      </c>
      <c r="J66" s="762"/>
      <c r="K66" s="239" t="s">
        <v>2622</v>
      </c>
      <c r="L66" s="239" t="s">
        <v>2702</v>
      </c>
      <c r="M66" s="762"/>
      <c r="N66" s="1379" t="s">
        <v>2308</v>
      </c>
      <c r="O66" s="229" t="s">
        <v>5856</v>
      </c>
      <c r="P66" s="229" t="s">
        <v>5993</v>
      </c>
      <c r="Q66" s="229" t="s">
        <v>5994</v>
      </c>
      <c r="R66" s="239" t="s">
        <v>2085</v>
      </c>
      <c r="S66" s="1735" t="s">
        <v>2849</v>
      </c>
      <c r="XDT66" s="426"/>
      <c r="XDU66" s="426"/>
      <c r="XDV66" s="426"/>
      <c r="XDW66" s="426"/>
      <c r="XDX66" s="426"/>
      <c r="XDY66" s="426"/>
      <c r="XDZ66" s="426"/>
      <c r="XEA66" s="426"/>
      <c r="XEB66" s="426"/>
      <c r="XEC66" s="426"/>
      <c r="XED66" s="426"/>
      <c r="XEE66" s="426"/>
      <c r="XEF66" s="426"/>
      <c r="XEG66" s="426"/>
      <c r="XEH66" s="426"/>
      <c r="XEI66" s="426"/>
      <c r="XEJ66" s="426"/>
      <c r="XEK66" s="426"/>
      <c r="XEL66" s="426"/>
      <c r="XEM66" s="426"/>
      <c r="XEN66" s="426"/>
      <c r="XEO66" s="426"/>
      <c r="XEP66" s="426"/>
      <c r="XEQ66" s="426"/>
      <c r="XER66" s="426"/>
      <c r="XES66" s="426"/>
      <c r="XET66" s="426"/>
      <c r="XEU66" s="426"/>
      <c r="XEV66" s="426"/>
      <c r="XEW66" s="426"/>
      <c r="XEX66" s="426"/>
      <c r="XEY66" s="426"/>
      <c r="XEZ66" s="426"/>
      <c r="XFA66" s="426"/>
      <c r="XFB66" s="426"/>
      <c r="XFC66" s="426"/>
    </row>
    <row r="67" spans="1:19 16348:16383" s="396" customFormat="1" ht="12" customHeight="1">
      <c r="A67" s="404">
        <v>56</v>
      </c>
      <c r="B67" s="229" t="s">
        <v>5996</v>
      </c>
      <c r="C67" s="229" t="s">
        <v>5997</v>
      </c>
      <c r="D67" s="239" t="s">
        <v>2085</v>
      </c>
      <c r="E67" s="1178" t="s">
        <v>3215</v>
      </c>
      <c r="F67" s="1733" t="s">
        <v>5996</v>
      </c>
      <c r="G67" s="1734" t="s">
        <v>5998</v>
      </c>
      <c r="H67" s="1733" t="s">
        <v>3215</v>
      </c>
      <c r="I67" s="1733" t="s">
        <v>2111</v>
      </c>
      <c r="J67" s="762"/>
      <c r="K67" s="239" t="s">
        <v>2622</v>
      </c>
      <c r="L67" s="239" t="s">
        <v>2702</v>
      </c>
      <c r="M67" s="762"/>
      <c r="N67" s="1379" t="s">
        <v>2308</v>
      </c>
      <c r="O67" s="229" t="s">
        <v>5856</v>
      </c>
      <c r="P67" s="229" t="s">
        <v>5996</v>
      </c>
      <c r="Q67" s="229" t="s">
        <v>5997</v>
      </c>
      <c r="R67" s="239" t="s">
        <v>2085</v>
      </c>
      <c r="S67" s="1735" t="s">
        <v>2849</v>
      </c>
      <c r="XDT67" s="426"/>
      <c r="XDU67" s="426"/>
      <c r="XDV67" s="426"/>
      <c r="XDW67" s="426"/>
      <c r="XDX67" s="426"/>
      <c r="XDY67" s="426"/>
      <c r="XDZ67" s="426"/>
      <c r="XEA67" s="426"/>
      <c r="XEB67" s="426"/>
      <c r="XEC67" s="426"/>
      <c r="XED67" s="426"/>
      <c r="XEE67" s="426"/>
      <c r="XEF67" s="426"/>
      <c r="XEG67" s="426"/>
      <c r="XEH67" s="426"/>
      <c r="XEI67" s="426"/>
      <c r="XEJ67" s="426"/>
      <c r="XEK67" s="426"/>
      <c r="XEL67" s="426"/>
      <c r="XEM67" s="426"/>
      <c r="XEN67" s="426"/>
      <c r="XEO67" s="426"/>
      <c r="XEP67" s="426"/>
      <c r="XEQ67" s="426"/>
      <c r="XER67" s="426"/>
      <c r="XES67" s="426"/>
      <c r="XET67" s="426"/>
      <c r="XEU67" s="426"/>
      <c r="XEV67" s="426"/>
      <c r="XEW67" s="426"/>
      <c r="XEX67" s="426"/>
      <c r="XEY67" s="426"/>
      <c r="XEZ67" s="426"/>
      <c r="XFA67" s="426"/>
      <c r="XFB67" s="426"/>
      <c r="XFC67" s="426"/>
    </row>
    <row r="68" spans="1:19 16348:16383" s="396" customFormat="1" ht="12" customHeight="1">
      <c r="A68" s="404">
        <v>57</v>
      </c>
      <c r="B68" s="229" t="s">
        <v>5999</v>
      </c>
      <c r="C68" s="229" t="s">
        <v>6000</v>
      </c>
      <c r="D68" s="239" t="s">
        <v>2085</v>
      </c>
      <c r="E68" s="1178" t="s">
        <v>3215</v>
      </c>
      <c r="F68" s="1734" t="s">
        <v>6001</v>
      </c>
      <c r="G68" s="1733" t="s">
        <v>6000</v>
      </c>
      <c r="H68" s="1733" t="s">
        <v>3215</v>
      </c>
      <c r="I68" s="1733" t="s">
        <v>2111</v>
      </c>
      <c r="J68" s="762"/>
      <c r="K68" s="239" t="s">
        <v>2622</v>
      </c>
      <c r="L68" s="239" t="s">
        <v>2702</v>
      </c>
      <c r="M68" s="762"/>
      <c r="N68" s="1379" t="s">
        <v>2308</v>
      </c>
      <c r="O68" s="229" t="s">
        <v>5856</v>
      </c>
      <c r="P68" s="229" t="s">
        <v>5999</v>
      </c>
      <c r="Q68" s="229" t="s">
        <v>6000</v>
      </c>
      <c r="R68" s="239" t="s">
        <v>2085</v>
      </c>
      <c r="S68" s="1735" t="s">
        <v>2849</v>
      </c>
      <c r="XDT68" s="426"/>
      <c r="XDU68" s="426"/>
      <c r="XDV68" s="426"/>
      <c r="XDW68" s="426"/>
      <c r="XDX68" s="426"/>
      <c r="XDY68" s="426"/>
      <c r="XDZ68" s="426"/>
      <c r="XEA68" s="426"/>
      <c r="XEB68" s="426"/>
      <c r="XEC68" s="426"/>
      <c r="XED68" s="426"/>
      <c r="XEE68" s="426"/>
      <c r="XEF68" s="426"/>
      <c r="XEG68" s="426"/>
      <c r="XEH68" s="426"/>
      <c r="XEI68" s="426"/>
      <c r="XEJ68" s="426"/>
      <c r="XEK68" s="426"/>
      <c r="XEL68" s="426"/>
      <c r="XEM68" s="426"/>
      <c r="XEN68" s="426"/>
      <c r="XEO68" s="426"/>
      <c r="XEP68" s="426"/>
      <c r="XEQ68" s="426"/>
      <c r="XER68" s="426"/>
      <c r="XES68" s="426"/>
      <c r="XET68" s="426"/>
      <c r="XEU68" s="426"/>
      <c r="XEV68" s="426"/>
      <c r="XEW68" s="426"/>
      <c r="XEX68" s="426"/>
      <c r="XEY68" s="426"/>
      <c r="XEZ68" s="426"/>
      <c r="XFA68" s="426"/>
      <c r="XFB68" s="426"/>
      <c r="XFC68" s="426"/>
    </row>
    <row r="69" spans="1:19 16348:16383" s="396" customFormat="1" ht="12" customHeight="1">
      <c r="A69" s="404">
        <v>58</v>
      </c>
      <c r="B69" s="229" t="s">
        <v>6002</v>
      </c>
      <c r="C69" s="229" t="s">
        <v>6003</v>
      </c>
      <c r="D69" s="239" t="s">
        <v>2085</v>
      </c>
      <c r="E69" s="1178" t="s">
        <v>3215</v>
      </c>
      <c r="F69" s="1734" t="s">
        <v>6004</v>
      </c>
      <c r="G69" s="1734" t="s">
        <v>6005</v>
      </c>
      <c r="H69" s="1733" t="s">
        <v>3215</v>
      </c>
      <c r="I69" s="1733" t="s">
        <v>2111</v>
      </c>
      <c r="J69" s="762"/>
      <c r="K69" s="239" t="s">
        <v>2622</v>
      </c>
      <c r="L69" s="239" t="s">
        <v>2702</v>
      </c>
      <c r="M69" s="762"/>
      <c r="N69" s="1379" t="s">
        <v>2308</v>
      </c>
      <c r="O69" s="229" t="s">
        <v>5856</v>
      </c>
      <c r="P69" s="229" t="s">
        <v>6002</v>
      </c>
      <c r="Q69" s="229" t="s">
        <v>6003</v>
      </c>
      <c r="R69" s="239" t="s">
        <v>2085</v>
      </c>
      <c r="S69" s="1735" t="s">
        <v>2849</v>
      </c>
      <c r="XDT69" s="426"/>
      <c r="XDU69" s="426"/>
      <c r="XDV69" s="426"/>
      <c r="XDW69" s="426"/>
      <c r="XDX69" s="426"/>
      <c r="XDY69" s="426"/>
      <c r="XDZ69" s="426"/>
      <c r="XEA69" s="426"/>
      <c r="XEB69" s="426"/>
      <c r="XEC69" s="426"/>
      <c r="XED69" s="426"/>
      <c r="XEE69" s="426"/>
      <c r="XEF69" s="426"/>
      <c r="XEG69" s="426"/>
      <c r="XEH69" s="426"/>
      <c r="XEI69" s="426"/>
      <c r="XEJ69" s="426"/>
      <c r="XEK69" s="426"/>
      <c r="XEL69" s="426"/>
      <c r="XEM69" s="426"/>
      <c r="XEN69" s="426"/>
      <c r="XEO69" s="426"/>
      <c r="XEP69" s="426"/>
      <c r="XEQ69" s="426"/>
      <c r="XER69" s="426"/>
      <c r="XES69" s="426"/>
      <c r="XET69" s="426"/>
      <c r="XEU69" s="426"/>
      <c r="XEV69" s="426"/>
      <c r="XEW69" s="426"/>
      <c r="XEX69" s="426"/>
      <c r="XEY69" s="426"/>
      <c r="XEZ69" s="426"/>
      <c r="XFA69" s="426"/>
      <c r="XFB69" s="426"/>
      <c r="XFC69" s="426"/>
    </row>
    <row r="70" spans="1:19 16348:16383" s="396" customFormat="1" ht="12" customHeight="1">
      <c r="A70" s="404">
        <v>59</v>
      </c>
      <c r="B70" s="229" t="s">
        <v>6006</v>
      </c>
      <c r="C70" s="229" t="s">
        <v>6007</v>
      </c>
      <c r="D70" s="239" t="s">
        <v>2085</v>
      </c>
      <c r="E70" s="1178" t="s">
        <v>3215</v>
      </c>
      <c r="F70" s="1733" t="s">
        <v>6006</v>
      </c>
      <c r="G70" s="1733" t="s">
        <v>6007</v>
      </c>
      <c r="H70" s="1733" t="s">
        <v>3215</v>
      </c>
      <c r="I70" s="1733" t="s">
        <v>2111</v>
      </c>
      <c r="J70" s="762"/>
      <c r="K70" s="239" t="s">
        <v>2622</v>
      </c>
      <c r="L70" s="239" t="s">
        <v>2702</v>
      </c>
      <c r="M70" s="762"/>
      <c r="N70" s="1379" t="s">
        <v>2308</v>
      </c>
      <c r="O70" s="229" t="s">
        <v>5856</v>
      </c>
      <c r="P70" s="229" t="s">
        <v>6006</v>
      </c>
      <c r="Q70" s="229" t="s">
        <v>6007</v>
      </c>
      <c r="R70" s="239" t="s">
        <v>2085</v>
      </c>
      <c r="S70" s="1735" t="s">
        <v>2849</v>
      </c>
      <c r="XDT70" s="426"/>
      <c r="XDU70" s="426"/>
      <c r="XDV70" s="426"/>
      <c r="XDW70" s="426"/>
      <c r="XDX70" s="426"/>
      <c r="XDY70" s="426"/>
      <c r="XDZ70" s="426"/>
      <c r="XEA70" s="426"/>
      <c r="XEB70" s="426"/>
      <c r="XEC70" s="426"/>
      <c r="XED70" s="426"/>
      <c r="XEE70" s="426"/>
      <c r="XEF70" s="426"/>
      <c r="XEG70" s="426"/>
      <c r="XEH70" s="426"/>
      <c r="XEI70" s="426"/>
      <c r="XEJ70" s="426"/>
      <c r="XEK70" s="426"/>
      <c r="XEL70" s="426"/>
      <c r="XEM70" s="426"/>
      <c r="XEN70" s="426"/>
      <c r="XEO70" s="426"/>
      <c r="XEP70" s="426"/>
      <c r="XEQ70" s="426"/>
      <c r="XER70" s="426"/>
      <c r="XES70" s="426"/>
      <c r="XET70" s="426"/>
      <c r="XEU70" s="426"/>
      <c r="XEV70" s="426"/>
      <c r="XEW70" s="426"/>
      <c r="XEX70" s="426"/>
      <c r="XEY70" s="426"/>
      <c r="XEZ70" s="426"/>
      <c r="XFA70" s="426"/>
      <c r="XFB70" s="426"/>
      <c r="XFC70" s="426"/>
    </row>
    <row r="71" spans="1:19 16348:16383" s="396" customFormat="1" ht="12" customHeight="1">
      <c r="A71" s="404">
        <v>60</v>
      </c>
      <c r="B71" s="229" t="s">
        <v>6008</v>
      </c>
      <c r="C71" s="229" t="s">
        <v>6009</v>
      </c>
      <c r="D71" s="239" t="s">
        <v>2085</v>
      </c>
      <c r="E71" s="1178" t="s">
        <v>3215</v>
      </c>
      <c r="F71" s="1734" t="s">
        <v>6010</v>
      </c>
      <c r="G71" s="1733" t="s">
        <v>6009</v>
      </c>
      <c r="H71" s="1733" t="s">
        <v>3215</v>
      </c>
      <c r="I71" s="1733" t="s">
        <v>2111</v>
      </c>
      <c r="J71" s="762"/>
      <c r="K71" s="239" t="s">
        <v>2622</v>
      </c>
      <c r="L71" s="239" t="s">
        <v>2702</v>
      </c>
      <c r="M71" s="762"/>
      <c r="N71" s="1379" t="s">
        <v>2308</v>
      </c>
      <c r="O71" s="229" t="s">
        <v>5856</v>
      </c>
      <c r="P71" s="229" t="s">
        <v>6008</v>
      </c>
      <c r="Q71" s="229" t="s">
        <v>6009</v>
      </c>
      <c r="R71" s="239" t="s">
        <v>2085</v>
      </c>
      <c r="S71" s="1735" t="s">
        <v>2849</v>
      </c>
      <c r="XDT71" s="426"/>
      <c r="XDU71" s="426"/>
      <c r="XDV71" s="426"/>
      <c r="XDW71" s="426"/>
      <c r="XDX71" s="426"/>
      <c r="XDY71" s="426"/>
      <c r="XDZ71" s="426"/>
      <c r="XEA71" s="426"/>
      <c r="XEB71" s="426"/>
      <c r="XEC71" s="426"/>
      <c r="XED71" s="426"/>
      <c r="XEE71" s="426"/>
      <c r="XEF71" s="426"/>
      <c r="XEG71" s="426"/>
      <c r="XEH71" s="426"/>
      <c r="XEI71" s="426"/>
      <c r="XEJ71" s="426"/>
      <c r="XEK71" s="426"/>
      <c r="XEL71" s="426"/>
      <c r="XEM71" s="426"/>
      <c r="XEN71" s="426"/>
      <c r="XEO71" s="426"/>
      <c r="XEP71" s="426"/>
      <c r="XEQ71" s="426"/>
      <c r="XER71" s="426"/>
      <c r="XES71" s="426"/>
      <c r="XET71" s="426"/>
      <c r="XEU71" s="426"/>
      <c r="XEV71" s="426"/>
      <c r="XEW71" s="426"/>
      <c r="XEX71" s="426"/>
      <c r="XEY71" s="426"/>
      <c r="XEZ71" s="426"/>
      <c r="XFA71" s="426"/>
      <c r="XFB71" s="426"/>
      <c r="XFC71" s="426"/>
    </row>
    <row r="72" spans="1:19 16348:16383" s="396" customFormat="1" ht="12" customHeight="1">
      <c r="A72" s="404">
        <v>61</v>
      </c>
      <c r="B72" s="229" t="s">
        <v>6011</v>
      </c>
      <c r="C72" s="229" t="s">
        <v>6012</v>
      </c>
      <c r="D72" s="239" t="s">
        <v>2085</v>
      </c>
      <c r="E72" s="1178" t="s">
        <v>3215</v>
      </c>
      <c r="F72" s="1733" t="s">
        <v>6011</v>
      </c>
      <c r="G72" s="1734" t="s">
        <v>6013</v>
      </c>
      <c r="H72" s="1733" t="s">
        <v>3215</v>
      </c>
      <c r="I72" s="1733" t="s">
        <v>2111</v>
      </c>
      <c r="J72" s="762"/>
      <c r="K72" s="239" t="s">
        <v>2622</v>
      </c>
      <c r="L72" s="239" t="s">
        <v>2702</v>
      </c>
      <c r="M72" s="762"/>
      <c r="N72" s="1379" t="s">
        <v>2308</v>
      </c>
      <c r="O72" s="229" t="s">
        <v>5856</v>
      </c>
      <c r="P72" s="229" t="s">
        <v>6011</v>
      </c>
      <c r="Q72" s="229" t="s">
        <v>6012</v>
      </c>
      <c r="R72" s="239" t="s">
        <v>2085</v>
      </c>
      <c r="S72" s="1735" t="s">
        <v>2849</v>
      </c>
      <c r="XDT72" s="426"/>
      <c r="XDU72" s="426"/>
      <c r="XDV72" s="426"/>
      <c r="XDW72" s="426"/>
      <c r="XDX72" s="426"/>
      <c r="XDY72" s="426"/>
      <c r="XDZ72" s="426"/>
      <c r="XEA72" s="426"/>
      <c r="XEB72" s="426"/>
      <c r="XEC72" s="426"/>
      <c r="XED72" s="426"/>
      <c r="XEE72" s="426"/>
      <c r="XEF72" s="426"/>
      <c r="XEG72" s="426"/>
      <c r="XEH72" s="426"/>
      <c r="XEI72" s="426"/>
      <c r="XEJ72" s="426"/>
      <c r="XEK72" s="426"/>
      <c r="XEL72" s="426"/>
      <c r="XEM72" s="426"/>
      <c r="XEN72" s="426"/>
      <c r="XEO72" s="426"/>
      <c r="XEP72" s="426"/>
      <c r="XEQ72" s="426"/>
      <c r="XER72" s="426"/>
      <c r="XES72" s="426"/>
      <c r="XET72" s="426"/>
      <c r="XEU72" s="426"/>
      <c r="XEV72" s="426"/>
      <c r="XEW72" s="426"/>
      <c r="XEX72" s="426"/>
      <c r="XEY72" s="426"/>
      <c r="XEZ72" s="426"/>
      <c r="XFA72" s="426"/>
      <c r="XFB72" s="426"/>
      <c r="XFC72" s="426"/>
    </row>
    <row r="73" spans="1:19 16348:16383" s="396" customFormat="1" ht="12" customHeight="1">
      <c r="A73" s="404">
        <v>62</v>
      </c>
      <c r="B73" s="229" t="s">
        <v>6014</v>
      </c>
      <c r="C73" s="229" t="s">
        <v>6015</v>
      </c>
      <c r="D73" s="239" t="s">
        <v>2085</v>
      </c>
      <c r="E73" s="1178" t="s">
        <v>3215</v>
      </c>
      <c r="F73" s="1734" t="s">
        <v>6016</v>
      </c>
      <c r="G73" s="1734" t="s">
        <v>6017</v>
      </c>
      <c r="H73" s="1733" t="s">
        <v>3215</v>
      </c>
      <c r="I73" s="1733" t="s">
        <v>2111</v>
      </c>
      <c r="J73" s="762"/>
      <c r="K73" s="239" t="s">
        <v>2622</v>
      </c>
      <c r="L73" s="239" t="s">
        <v>2702</v>
      </c>
      <c r="M73" s="762"/>
      <c r="N73" s="1379" t="s">
        <v>2308</v>
      </c>
      <c r="O73" s="229" t="s">
        <v>5856</v>
      </c>
      <c r="P73" s="229" t="s">
        <v>6014</v>
      </c>
      <c r="Q73" s="229" t="s">
        <v>6015</v>
      </c>
      <c r="R73" s="239" t="s">
        <v>2085</v>
      </c>
      <c r="S73" s="1735" t="s">
        <v>2849</v>
      </c>
      <c r="XDT73" s="426"/>
      <c r="XDU73" s="426"/>
      <c r="XDV73" s="426"/>
      <c r="XDW73" s="426"/>
      <c r="XDX73" s="426"/>
      <c r="XDY73" s="426"/>
      <c r="XDZ73" s="426"/>
      <c r="XEA73" s="426"/>
      <c r="XEB73" s="426"/>
      <c r="XEC73" s="426"/>
      <c r="XED73" s="426"/>
      <c r="XEE73" s="426"/>
      <c r="XEF73" s="426"/>
      <c r="XEG73" s="426"/>
      <c r="XEH73" s="426"/>
      <c r="XEI73" s="426"/>
      <c r="XEJ73" s="426"/>
      <c r="XEK73" s="426"/>
      <c r="XEL73" s="426"/>
      <c r="XEM73" s="426"/>
      <c r="XEN73" s="426"/>
      <c r="XEO73" s="426"/>
      <c r="XEP73" s="426"/>
      <c r="XEQ73" s="426"/>
      <c r="XER73" s="426"/>
      <c r="XES73" s="426"/>
      <c r="XET73" s="426"/>
      <c r="XEU73" s="426"/>
      <c r="XEV73" s="426"/>
      <c r="XEW73" s="426"/>
      <c r="XEX73" s="426"/>
      <c r="XEY73" s="426"/>
      <c r="XEZ73" s="426"/>
      <c r="XFA73" s="426"/>
      <c r="XFB73" s="426"/>
      <c r="XFC73" s="426"/>
    </row>
    <row r="74" spans="1:19 16348:16383" s="396" customFormat="1" ht="12" customHeight="1">
      <c r="A74" s="404">
        <v>63</v>
      </c>
      <c r="B74" s="229" t="s">
        <v>6018</v>
      </c>
      <c r="C74" s="229" t="s">
        <v>6019</v>
      </c>
      <c r="D74" s="239" t="s">
        <v>2085</v>
      </c>
      <c r="E74" s="1178" t="s">
        <v>3215</v>
      </c>
      <c r="F74" s="1733" t="s">
        <v>6018</v>
      </c>
      <c r="G74" s="1733" t="s">
        <v>6019</v>
      </c>
      <c r="H74" s="1733" t="s">
        <v>3215</v>
      </c>
      <c r="I74" s="1733" t="s">
        <v>2111</v>
      </c>
      <c r="J74" s="762"/>
      <c r="K74" s="239" t="s">
        <v>2622</v>
      </c>
      <c r="L74" s="239" t="s">
        <v>2702</v>
      </c>
      <c r="M74" s="762"/>
      <c r="N74" s="1379" t="s">
        <v>2308</v>
      </c>
      <c r="O74" s="229" t="s">
        <v>5856</v>
      </c>
      <c r="P74" s="229" t="s">
        <v>6018</v>
      </c>
      <c r="Q74" s="229" t="s">
        <v>6019</v>
      </c>
      <c r="R74" s="239" t="s">
        <v>2085</v>
      </c>
      <c r="S74" s="1735" t="s">
        <v>2849</v>
      </c>
      <c r="XDT74" s="426"/>
      <c r="XDU74" s="426"/>
      <c r="XDV74" s="426"/>
      <c r="XDW74" s="426"/>
      <c r="XDX74" s="426"/>
      <c r="XDY74" s="426"/>
      <c r="XDZ74" s="426"/>
      <c r="XEA74" s="426"/>
      <c r="XEB74" s="426"/>
      <c r="XEC74" s="426"/>
      <c r="XED74" s="426"/>
      <c r="XEE74" s="426"/>
      <c r="XEF74" s="426"/>
      <c r="XEG74" s="426"/>
      <c r="XEH74" s="426"/>
      <c r="XEI74" s="426"/>
      <c r="XEJ74" s="426"/>
      <c r="XEK74" s="426"/>
      <c r="XEL74" s="426"/>
      <c r="XEM74" s="426"/>
      <c r="XEN74" s="426"/>
      <c r="XEO74" s="426"/>
      <c r="XEP74" s="426"/>
      <c r="XEQ74" s="426"/>
      <c r="XER74" s="426"/>
      <c r="XES74" s="426"/>
      <c r="XET74" s="426"/>
      <c r="XEU74" s="426"/>
      <c r="XEV74" s="426"/>
      <c r="XEW74" s="426"/>
      <c r="XEX74" s="426"/>
      <c r="XEY74" s="426"/>
      <c r="XEZ74" s="426"/>
      <c r="XFA74" s="426"/>
      <c r="XFB74" s="426"/>
      <c r="XFC74" s="426"/>
    </row>
    <row r="75" spans="1:19 16348:16383" s="396" customFormat="1" ht="12" customHeight="1">
      <c r="A75" s="404">
        <v>64</v>
      </c>
      <c r="B75" s="229" t="s">
        <v>6020</v>
      </c>
      <c r="C75" s="229" t="s">
        <v>6021</v>
      </c>
      <c r="D75" s="239" t="s">
        <v>2085</v>
      </c>
      <c r="E75" s="1178" t="s">
        <v>3215</v>
      </c>
      <c r="F75" s="1733" t="s">
        <v>6020</v>
      </c>
      <c r="G75" s="1733" t="s">
        <v>6021</v>
      </c>
      <c r="H75" s="1733" t="s">
        <v>3215</v>
      </c>
      <c r="I75" s="1733" t="s">
        <v>2111</v>
      </c>
      <c r="J75" s="762"/>
      <c r="K75" s="239" t="s">
        <v>2622</v>
      </c>
      <c r="L75" s="239" t="s">
        <v>2702</v>
      </c>
      <c r="M75" s="762"/>
      <c r="N75" s="1379" t="s">
        <v>2308</v>
      </c>
      <c r="O75" s="229" t="s">
        <v>5856</v>
      </c>
      <c r="P75" s="229" t="s">
        <v>6020</v>
      </c>
      <c r="Q75" s="229" t="s">
        <v>6021</v>
      </c>
      <c r="R75" s="239" t="s">
        <v>2085</v>
      </c>
      <c r="S75" s="1735" t="s">
        <v>2849</v>
      </c>
      <c r="XDT75" s="426"/>
      <c r="XDU75" s="426"/>
      <c r="XDV75" s="426"/>
      <c r="XDW75" s="426"/>
      <c r="XDX75" s="426"/>
      <c r="XDY75" s="426"/>
      <c r="XDZ75" s="426"/>
      <c r="XEA75" s="426"/>
      <c r="XEB75" s="426"/>
      <c r="XEC75" s="426"/>
      <c r="XED75" s="426"/>
      <c r="XEE75" s="426"/>
      <c r="XEF75" s="426"/>
      <c r="XEG75" s="426"/>
      <c r="XEH75" s="426"/>
      <c r="XEI75" s="426"/>
      <c r="XEJ75" s="426"/>
      <c r="XEK75" s="426"/>
      <c r="XEL75" s="426"/>
      <c r="XEM75" s="426"/>
      <c r="XEN75" s="426"/>
      <c r="XEO75" s="426"/>
      <c r="XEP75" s="426"/>
      <c r="XEQ75" s="426"/>
      <c r="XER75" s="426"/>
      <c r="XES75" s="426"/>
      <c r="XET75" s="426"/>
      <c r="XEU75" s="426"/>
      <c r="XEV75" s="426"/>
      <c r="XEW75" s="426"/>
      <c r="XEX75" s="426"/>
      <c r="XEY75" s="426"/>
      <c r="XEZ75" s="426"/>
      <c r="XFA75" s="426"/>
      <c r="XFB75" s="426"/>
      <c r="XFC75" s="426"/>
    </row>
  </sheetData>
  <phoneticPr fontId="5" type="noConversion"/>
  <dataValidations count="3">
    <dataValidation type="list" allowBlank="1" showInputMessage="1" showErrorMessage="1" sqref="B6" xr:uid="{00000000-0002-0000-5A00-000000000000}">
      <formula1>"Mi: Minute,H: Hour,D: Daily,W: Weekly,M: Monthly,Y: Yearly"</formula1>
    </dataValidation>
    <dataValidation type="list" allowBlank="1" showInputMessage="1" showErrorMessage="1" sqref="B7 B9" xr:uid="{00000000-0002-0000-5A00-000001000000}">
      <formula1>"替换,追加"</formula1>
    </dataValidation>
    <dataValidation type="list" allowBlank="1" showInputMessage="1" showErrorMessage="1" sqref="N12 N13:N14 N15:N42 N43:N46 N47:N75" xr:uid="{00000000-0002-0000-5A00-000002000000}">
      <formula1>"匹配,基线特有,本地扩充,废弃"</formula1>
    </dataValidation>
  </dataValidations>
  <hyperlinks>
    <hyperlink ref="A1" location="目录!A1" display="返回" xr:uid="{00000000-0004-0000-5A00-000000000000}"/>
  </hyperlinks>
  <pageMargins left="0.75" right="0.75" top="1" bottom="1" header="0.51180555555555596" footer="0.51180555555555596"/>
  <pageSetup paperSize="9" orientation="portrai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S75"/>
  <sheetViews>
    <sheetView topLeftCell="A46"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5" width="12" style="396" customWidth="1"/>
    <col min="6" max="6" width="16.21875" style="396" customWidth="1"/>
    <col min="7" max="7" width="23.77734375" style="396" customWidth="1"/>
    <col min="8" max="9" width="12" style="396" customWidth="1"/>
    <col min="10" max="10" width="7.109375" style="396" hidden="1" customWidth="1"/>
    <col min="11" max="11" width="7.44140625" style="396" hidden="1" customWidth="1"/>
    <col min="12" max="12" width="9" style="396" hidden="1" customWidth="1"/>
    <col min="13" max="13" width="8.6640625" style="396" hidden="1" customWidth="1"/>
    <col min="14" max="14" width="11.21875" style="396" customWidth="1"/>
    <col min="15" max="15" width="29.44140625" style="396" customWidth="1"/>
    <col min="16" max="16" width="19" style="396" customWidth="1"/>
    <col min="17" max="17" width="15.88671875" style="396" customWidth="1"/>
    <col min="18" max="19" width="13.77734375" style="396" customWidth="1"/>
    <col min="20" max="16384" width="9" style="328"/>
  </cols>
  <sheetData>
    <row r="1" spans="1:19" s="396" customFormat="1">
      <c r="A1" s="2"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380" t="s">
        <v>810</v>
      </c>
      <c r="C3" s="1732"/>
      <c r="D3" s="219"/>
      <c r="E3" s="219"/>
      <c r="F3" s="219"/>
      <c r="G3" s="219"/>
      <c r="H3" s="219"/>
      <c r="I3" s="219"/>
      <c r="J3" s="219"/>
      <c r="K3" s="219"/>
      <c r="L3" s="219"/>
      <c r="M3" s="219"/>
      <c r="N3" s="219"/>
      <c r="O3" s="339" t="s">
        <v>2041</v>
      </c>
      <c r="P3" s="340" t="s">
        <v>2042</v>
      </c>
      <c r="Q3" s="340"/>
      <c r="R3" s="354"/>
      <c r="S3" s="355"/>
    </row>
    <row r="4" spans="1:19" s="397" customFormat="1">
      <c r="A4" s="220" t="s">
        <v>2042</v>
      </c>
      <c r="B4" s="332" t="s">
        <v>811</v>
      </c>
      <c r="C4" s="352"/>
      <c r="D4" s="222"/>
      <c r="E4" s="222"/>
      <c r="F4" s="222"/>
      <c r="G4" s="222"/>
      <c r="H4" s="222"/>
      <c r="I4" s="222"/>
      <c r="J4" s="222"/>
      <c r="K4" s="222"/>
      <c r="L4" s="222"/>
      <c r="M4" s="222"/>
      <c r="N4" s="222"/>
      <c r="O4" s="229" t="s">
        <v>2301</v>
      </c>
      <c r="P4" s="229" t="s">
        <v>5856</v>
      </c>
      <c r="Q4" s="229"/>
      <c r="R4" s="225"/>
      <c r="S4" s="827"/>
    </row>
    <row r="5" spans="1:19" s="397" customFormat="1">
      <c r="A5" s="220" t="s">
        <v>2041</v>
      </c>
      <c r="B5" s="221" t="s">
        <v>2043</v>
      </c>
      <c r="C5" s="352"/>
      <c r="D5" s="222"/>
      <c r="E5" s="222"/>
      <c r="F5" s="222"/>
      <c r="G5" s="222"/>
      <c r="H5" s="222"/>
      <c r="I5" s="222"/>
      <c r="J5" s="222"/>
      <c r="K5" s="222"/>
      <c r="L5" s="222"/>
      <c r="M5" s="222"/>
      <c r="N5" s="222"/>
      <c r="O5" s="341"/>
      <c r="P5" s="342"/>
      <c r="Q5" s="229"/>
      <c r="R5" s="225"/>
      <c r="S5" s="827"/>
    </row>
    <row r="6" spans="1:19" s="397" customFormat="1">
      <c r="A6" s="220" t="s">
        <v>2044</v>
      </c>
      <c r="B6" s="12" t="s">
        <v>2045</v>
      </c>
      <c r="C6" s="352"/>
      <c r="D6" s="222"/>
      <c r="E6" s="222"/>
      <c r="F6" s="222"/>
      <c r="G6" s="222"/>
      <c r="H6" s="222"/>
      <c r="I6" s="222"/>
      <c r="J6" s="222"/>
      <c r="K6" s="222"/>
      <c r="L6" s="222"/>
      <c r="M6" s="222"/>
      <c r="N6" s="222"/>
      <c r="O6" s="341"/>
      <c r="P6" s="229"/>
      <c r="Q6" s="229"/>
      <c r="R6" s="225"/>
      <c r="S6" s="827"/>
    </row>
    <row r="7" spans="1:19" s="396" customFormat="1">
      <c r="A7" s="223" t="s">
        <v>2046</v>
      </c>
      <c r="B7" s="224" t="s">
        <v>2047</v>
      </c>
      <c r="C7" s="1732"/>
      <c r="D7" s="219"/>
      <c r="E7" s="219"/>
      <c r="F7" s="219"/>
      <c r="G7" s="219"/>
      <c r="H7" s="219"/>
      <c r="I7" s="219"/>
      <c r="J7" s="219"/>
      <c r="K7" s="219"/>
      <c r="L7" s="219"/>
      <c r="M7" s="219"/>
      <c r="N7" s="219"/>
      <c r="O7" s="343"/>
      <c r="P7" s="344"/>
      <c r="Q7" s="356"/>
      <c r="R7" s="358"/>
      <c r="S7" s="348"/>
    </row>
    <row r="8" spans="1:19" s="396" customFormat="1">
      <c r="A8" s="223" t="s">
        <v>2048</v>
      </c>
      <c r="B8" s="225"/>
      <c r="C8" s="219"/>
      <c r="D8" s="219"/>
      <c r="E8" s="219"/>
      <c r="F8" s="219"/>
      <c r="G8" s="219"/>
      <c r="H8" s="219"/>
      <c r="I8" s="219"/>
      <c r="J8" s="219"/>
      <c r="K8" s="219"/>
      <c r="L8" s="219"/>
      <c r="M8" s="219"/>
      <c r="N8" s="219"/>
      <c r="O8" s="347"/>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c r="G11" s="228"/>
      <c r="H11" s="228"/>
      <c r="I11" s="228"/>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2" customHeight="1">
      <c r="A12" s="404">
        <v>1</v>
      </c>
      <c r="B12" s="229" t="s">
        <v>2064</v>
      </c>
      <c r="C12" s="229" t="s">
        <v>2065</v>
      </c>
      <c r="D12" s="239" t="s">
        <v>2754</v>
      </c>
      <c r="E12" s="1178" t="s">
        <v>2754</v>
      </c>
      <c r="F12" s="1738" t="s">
        <v>2064</v>
      </c>
      <c r="G12" s="1738" t="s">
        <v>2065</v>
      </c>
      <c r="H12" s="1738" t="s">
        <v>2066</v>
      </c>
      <c r="I12" s="1738" t="s">
        <v>2067</v>
      </c>
      <c r="J12" s="404"/>
      <c r="K12" s="239" t="s">
        <v>2702</v>
      </c>
      <c r="L12" s="239" t="s">
        <v>2702</v>
      </c>
      <c r="M12" s="404"/>
      <c r="N12" s="1379" t="s">
        <v>2308</v>
      </c>
      <c r="O12" s="229" t="s">
        <v>5856</v>
      </c>
      <c r="P12" s="229" t="s">
        <v>2064</v>
      </c>
      <c r="Q12" s="229" t="s">
        <v>2753</v>
      </c>
      <c r="R12" s="239" t="s">
        <v>2754</v>
      </c>
      <c r="S12" s="1735" t="s">
        <v>2849</v>
      </c>
    </row>
    <row r="13" spans="1:19" s="389" customFormat="1" ht="12" customHeight="1">
      <c r="A13" s="404">
        <v>2</v>
      </c>
      <c r="B13" s="113" t="s">
        <v>3461</v>
      </c>
      <c r="C13" s="316" t="s">
        <v>2077</v>
      </c>
      <c r="D13" s="239" t="s">
        <v>2096</v>
      </c>
      <c r="E13" s="405" t="s">
        <v>2097</v>
      </c>
      <c r="F13" s="1738" t="s">
        <v>2076</v>
      </c>
      <c r="G13" s="1738" t="s">
        <v>2077</v>
      </c>
      <c r="H13" s="1738" t="s">
        <v>3175</v>
      </c>
      <c r="I13" s="1738" t="s">
        <v>2241</v>
      </c>
      <c r="J13" s="567"/>
      <c r="K13" s="239" t="s">
        <v>2702</v>
      </c>
      <c r="L13" s="239" t="s">
        <v>2726</v>
      </c>
      <c r="M13" s="404"/>
      <c r="N13" s="1379" t="s">
        <v>2308</v>
      </c>
      <c r="O13" s="229" t="s">
        <v>5856</v>
      </c>
      <c r="P13" s="229" t="s">
        <v>3461</v>
      </c>
      <c r="Q13" s="229" t="s">
        <v>2705</v>
      </c>
      <c r="R13" s="239" t="s">
        <v>2096</v>
      </c>
      <c r="S13" s="1735" t="s">
        <v>2286</v>
      </c>
    </row>
    <row r="14" spans="1:19" s="389" customFormat="1" ht="12" customHeight="1">
      <c r="A14" s="404">
        <v>3</v>
      </c>
      <c r="B14" s="113" t="s">
        <v>2817</v>
      </c>
      <c r="C14" s="316" t="s">
        <v>5551</v>
      </c>
      <c r="D14" s="239" t="s">
        <v>3505</v>
      </c>
      <c r="E14" s="405" t="s">
        <v>3985</v>
      </c>
      <c r="F14" s="1738" t="s">
        <v>3174</v>
      </c>
      <c r="G14" s="1738" t="s">
        <v>2818</v>
      </c>
      <c r="H14" s="1738" t="s">
        <v>2803</v>
      </c>
      <c r="I14" s="1738" t="s">
        <v>2804</v>
      </c>
      <c r="J14" s="404"/>
      <c r="K14" s="239" t="s">
        <v>2702</v>
      </c>
      <c r="L14" s="239" t="s">
        <v>2868</v>
      </c>
      <c r="M14" s="417"/>
      <c r="N14" s="1379" t="s">
        <v>2308</v>
      </c>
      <c r="O14" s="229" t="s">
        <v>5856</v>
      </c>
      <c r="P14" s="229" t="s">
        <v>2817</v>
      </c>
      <c r="Q14" s="229" t="s">
        <v>3622</v>
      </c>
      <c r="R14" s="239" t="s">
        <v>3505</v>
      </c>
      <c r="S14" s="1735" t="s">
        <v>2286</v>
      </c>
    </row>
    <row r="15" spans="1:19" s="389" customFormat="1" ht="12" customHeight="1">
      <c r="A15" s="404">
        <v>4</v>
      </c>
      <c r="B15" s="229" t="s">
        <v>222</v>
      </c>
      <c r="C15" s="229" t="s">
        <v>2234</v>
      </c>
      <c r="D15" s="239" t="s">
        <v>3898</v>
      </c>
      <c r="E15" s="1178" t="s">
        <v>4007</v>
      </c>
      <c r="F15" s="1738" t="s">
        <v>222</v>
      </c>
      <c r="G15" s="1738" t="s">
        <v>2234</v>
      </c>
      <c r="H15" s="1738" t="s">
        <v>3991</v>
      </c>
      <c r="I15" s="1738" t="s">
        <v>2108</v>
      </c>
      <c r="J15" s="404" t="s">
        <v>79</v>
      </c>
      <c r="K15" s="239" t="s">
        <v>2702</v>
      </c>
      <c r="L15" s="239" t="s">
        <v>2702</v>
      </c>
      <c r="M15" s="417"/>
      <c r="N15" s="1379" t="s">
        <v>2308</v>
      </c>
      <c r="O15" s="229" t="s">
        <v>5856</v>
      </c>
      <c r="P15" s="229" t="s">
        <v>222</v>
      </c>
      <c r="Q15" s="229" t="s">
        <v>2234</v>
      </c>
      <c r="R15" s="239" t="s">
        <v>3898</v>
      </c>
      <c r="S15" s="1735" t="s">
        <v>2849</v>
      </c>
    </row>
    <row r="16" spans="1:19" s="389" customFormat="1" ht="12" customHeight="1">
      <c r="A16" s="404">
        <v>5</v>
      </c>
      <c r="B16" s="229" t="s">
        <v>105</v>
      </c>
      <c r="C16" s="229" t="s">
        <v>2239</v>
      </c>
      <c r="D16" s="239" t="s">
        <v>2811</v>
      </c>
      <c r="E16" s="1178" t="s">
        <v>2812</v>
      </c>
      <c r="F16" s="1738" t="s">
        <v>105</v>
      </c>
      <c r="G16" s="1738" t="s">
        <v>2239</v>
      </c>
      <c r="H16" s="1738" t="s">
        <v>3175</v>
      </c>
      <c r="I16" s="1738" t="s">
        <v>2241</v>
      </c>
      <c r="J16" s="404"/>
      <c r="K16" s="239" t="s">
        <v>2702</v>
      </c>
      <c r="L16" s="239" t="s">
        <v>2702</v>
      </c>
      <c r="M16" s="404"/>
      <c r="N16" s="1379" t="s">
        <v>2308</v>
      </c>
      <c r="O16" s="229" t="s">
        <v>5856</v>
      </c>
      <c r="P16" s="229" t="s">
        <v>5857</v>
      </c>
      <c r="Q16" s="229" t="s">
        <v>2675</v>
      </c>
      <c r="R16" s="239" t="s">
        <v>2811</v>
      </c>
      <c r="S16" s="1735" t="s">
        <v>2849</v>
      </c>
    </row>
    <row r="17" spans="1:19" s="389" customFormat="1" ht="12" customHeight="1">
      <c r="A17" s="404">
        <v>6</v>
      </c>
      <c r="B17" s="113" t="s">
        <v>5858</v>
      </c>
      <c r="C17" s="113" t="s">
        <v>5840</v>
      </c>
      <c r="D17" s="239" t="s">
        <v>2085</v>
      </c>
      <c r="E17" s="1178" t="s">
        <v>3215</v>
      </c>
      <c r="F17" s="1738" t="s">
        <v>5858</v>
      </c>
      <c r="G17" s="1738" t="s">
        <v>5859</v>
      </c>
      <c r="H17" s="1738" t="s">
        <v>3215</v>
      </c>
      <c r="I17" s="1734" t="s">
        <v>2111</v>
      </c>
      <c r="J17" s="404"/>
      <c r="K17" s="239" t="s">
        <v>2622</v>
      </c>
      <c r="L17" s="239"/>
      <c r="M17" s="417"/>
      <c r="N17" s="1379" t="s">
        <v>2308</v>
      </c>
      <c r="O17" s="229" t="s">
        <v>5856</v>
      </c>
      <c r="P17" s="229" t="s">
        <v>5858</v>
      </c>
      <c r="Q17" s="229" t="s">
        <v>5840</v>
      </c>
      <c r="R17" s="239" t="s">
        <v>2085</v>
      </c>
      <c r="S17" s="1735" t="s">
        <v>2849</v>
      </c>
    </row>
    <row r="18" spans="1:19" s="389" customFormat="1" ht="12" customHeight="1">
      <c r="A18" s="404">
        <v>7</v>
      </c>
      <c r="B18" s="113" t="s">
        <v>5860</v>
      </c>
      <c r="C18" s="113" t="s">
        <v>5861</v>
      </c>
      <c r="D18" s="239" t="s">
        <v>2085</v>
      </c>
      <c r="E18" s="1178" t="s">
        <v>3215</v>
      </c>
      <c r="F18" s="1738" t="s">
        <v>5860</v>
      </c>
      <c r="G18" s="1738" t="s">
        <v>5861</v>
      </c>
      <c r="H18" s="1738" t="s">
        <v>3215</v>
      </c>
      <c r="I18" s="1734" t="s">
        <v>2111</v>
      </c>
      <c r="J18" s="404"/>
      <c r="K18" s="239" t="s">
        <v>2622</v>
      </c>
      <c r="L18" s="239"/>
      <c r="M18" s="417"/>
      <c r="N18" s="1379" t="s">
        <v>2308</v>
      </c>
      <c r="O18" s="229" t="s">
        <v>5856</v>
      </c>
      <c r="P18" s="229" t="s">
        <v>5860</v>
      </c>
      <c r="Q18" s="229" t="s">
        <v>5861</v>
      </c>
      <c r="R18" s="239" t="s">
        <v>2085</v>
      </c>
      <c r="S18" s="1735" t="s">
        <v>2849</v>
      </c>
    </row>
    <row r="19" spans="1:19" s="389" customFormat="1" ht="12" customHeight="1">
      <c r="A19" s="404">
        <v>8</v>
      </c>
      <c r="B19" s="113" t="s">
        <v>5862</v>
      </c>
      <c r="C19" s="113" t="s">
        <v>5863</v>
      </c>
      <c r="D19" s="239" t="s">
        <v>2085</v>
      </c>
      <c r="E19" s="1178" t="s">
        <v>3215</v>
      </c>
      <c r="F19" s="1738" t="s">
        <v>5862</v>
      </c>
      <c r="G19" s="1738" t="s">
        <v>5863</v>
      </c>
      <c r="H19" s="1738" t="s">
        <v>3215</v>
      </c>
      <c r="I19" s="1734" t="s">
        <v>2111</v>
      </c>
      <c r="J19" s="404"/>
      <c r="K19" s="239" t="s">
        <v>2622</v>
      </c>
      <c r="L19" s="239"/>
      <c r="M19" s="417"/>
      <c r="N19" s="1379" t="s">
        <v>2308</v>
      </c>
      <c r="O19" s="229" t="s">
        <v>5856</v>
      </c>
      <c r="P19" s="229" t="s">
        <v>5864</v>
      </c>
      <c r="Q19" s="229" t="s">
        <v>5863</v>
      </c>
      <c r="R19" s="239" t="s">
        <v>2085</v>
      </c>
      <c r="S19" s="1735" t="s">
        <v>2849</v>
      </c>
    </row>
    <row r="20" spans="1:19" s="389" customFormat="1" ht="12" customHeight="1">
      <c r="A20" s="404">
        <v>9</v>
      </c>
      <c r="B20" s="113" t="s">
        <v>5865</v>
      </c>
      <c r="C20" s="113" t="s">
        <v>5866</v>
      </c>
      <c r="D20" s="239" t="s">
        <v>2085</v>
      </c>
      <c r="E20" s="1178" t="s">
        <v>3215</v>
      </c>
      <c r="F20" s="1738" t="s">
        <v>5865</v>
      </c>
      <c r="G20" s="1738" t="s">
        <v>5866</v>
      </c>
      <c r="H20" s="1738" t="s">
        <v>3215</v>
      </c>
      <c r="I20" s="1734" t="s">
        <v>2111</v>
      </c>
      <c r="J20" s="567"/>
      <c r="K20" s="239" t="s">
        <v>2622</v>
      </c>
      <c r="L20" s="239"/>
      <c r="M20" s="417"/>
      <c r="N20" s="1379" t="s">
        <v>2308</v>
      </c>
      <c r="O20" s="229" t="s">
        <v>5856</v>
      </c>
      <c r="P20" s="229" t="s">
        <v>5867</v>
      </c>
      <c r="Q20" s="229" t="s">
        <v>5866</v>
      </c>
      <c r="R20" s="239" t="s">
        <v>2085</v>
      </c>
      <c r="S20" s="1735" t="s">
        <v>2849</v>
      </c>
    </row>
    <row r="21" spans="1:19" s="389" customFormat="1" ht="12" customHeight="1">
      <c r="A21" s="404">
        <v>10</v>
      </c>
      <c r="B21" s="113" t="s">
        <v>5868</v>
      </c>
      <c r="C21" s="113" t="s">
        <v>5869</v>
      </c>
      <c r="D21" s="239" t="s">
        <v>2085</v>
      </c>
      <c r="E21" s="1178" t="s">
        <v>3215</v>
      </c>
      <c r="F21" s="1738" t="s">
        <v>5868</v>
      </c>
      <c r="G21" s="1738" t="s">
        <v>5870</v>
      </c>
      <c r="H21" s="1738" t="s">
        <v>3215</v>
      </c>
      <c r="I21" s="1734" t="s">
        <v>2111</v>
      </c>
      <c r="J21" s="567"/>
      <c r="K21" s="239" t="s">
        <v>2622</v>
      </c>
      <c r="L21" s="239"/>
      <c r="M21" s="417"/>
      <c r="N21" s="1379" t="s">
        <v>2308</v>
      </c>
      <c r="O21" s="229" t="s">
        <v>5856</v>
      </c>
      <c r="P21" s="229" t="s">
        <v>5871</v>
      </c>
      <c r="Q21" s="229" t="s">
        <v>5869</v>
      </c>
      <c r="R21" s="239" t="s">
        <v>2085</v>
      </c>
      <c r="S21" s="1735" t="s">
        <v>2849</v>
      </c>
    </row>
    <row r="22" spans="1:19" s="389" customFormat="1" ht="12" customHeight="1">
      <c r="A22" s="404">
        <v>11</v>
      </c>
      <c r="B22" s="113" t="s">
        <v>5872</v>
      </c>
      <c r="C22" s="113" t="s">
        <v>5873</v>
      </c>
      <c r="D22" s="239" t="s">
        <v>2085</v>
      </c>
      <c r="E22" s="1178" t="s">
        <v>3215</v>
      </c>
      <c r="F22" s="1738" t="s">
        <v>5872</v>
      </c>
      <c r="G22" s="1738" t="s">
        <v>5874</v>
      </c>
      <c r="H22" s="1738" t="s">
        <v>3215</v>
      </c>
      <c r="I22" s="1734" t="s">
        <v>2111</v>
      </c>
      <c r="J22" s="404"/>
      <c r="K22" s="239" t="s">
        <v>2622</v>
      </c>
      <c r="L22" s="239"/>
      <c r="M22" s="417"/>
      <c r="N22" s="1379" t="s">
        <v>2308</v>
      </c>
      <c r="O22" s="229" t="s">
        <v>5856</v>
      </c>
      <c r="P22" s="229" t="s">
        <v>5875</v>
      </c>
      <c r="Q22" s="229" t="s">
        <v>5873</v>
      </c>
      <c r="R22" s="239" t="s">
        <v>2085</v>
      </c>
      <c r="S22" s="1735" t="s">
        <v>2849</v>
      </c>
    </row>
    <row r="23" spans="1:19" s="389" customFormat="1" ht="12" customHeight="1">
      <c r="A23" s="404">
        <v>12</v>
      </c>
      <c r="B23" s="113" t="s">
        <v>5876</v>
      </c>
      <c r="C23" s="113" t="s">
        <v>5877</v>
      </c>
      <c r="D23" s="239" t="s">
        <v>2085</v>
      </c>
      <c r="E23" s="1178" t="s">
        <v>3215</v>
      </c>
      <c r="F23" s="1738" t="s">
        <v>5876</v>
      </c>
      <c r="G23" s="1738" t="s">
        <v>5878</v>
      </c>
      <c r="H23" s="1738" t="s">
        <v>3215</v>
      </c>
      <c r="I23" s="1734" t="s">
        <v>2111</v>
      </c>
      <c r="J23" s="404"/>
      <c r="K23" s="239" t="s">
        <v>2622</v>
      </c>
      <c r="L23" s="239"/>
      <c r="M23" s="417"/>
      <c r="N23" s="1379" t="s">
        <v>2308</v>
      </c>
      <c r="O23" s="229" t="s">
        <v>5856</v>
      </c>
      <c r="P23" s="229" t="s">
        <v>5879</v>
      </c>
      <c r="Q23" s="229" t="s">
        <v>5877</v>
      </c>
      <c r="R23" s="239" t="s">
        <v>2085</v>
      </c>
      <c r="S23" s="1735" t="s">
        <v>2849</v>
      </c>
    </row>
    <row r="24" spans="1:19" s="389" customFormat="1" ht="12" customHeight="1">
      <c r="A24" s="404">
        <v>13</v>
      </c>
      <c r="B24" s="113" t="s">
        <v>5880</v>
      </c>
      <c r="C24" s="113" t="s">
        <v>5881</v>
      </c>
      <c r="D24" s="239" t="s">
        <v>2085</v>
      </c>
      <c r="E24" s="1178" t="s">
        <v>3215</v>
      </c>
      <c r="F24" s="1738" t="s">
        <v>5880</v>
      </c>
      <c r="G24" s="1738" t="s">
        <v>5882</v>
      </c>
      <c r="H24" s="1738" t="s">
        <v>3215</v>
      </c>
      <c r="I24" s="1734" t="s">
        <v>2111</v>
      </c>
      <c r="J24" s="404"/>
      <c r="K24" s="239" t="s">
        <v>2622</v>
      </c>
      <c r="L24" s="239"/>
      <c r="M24" s="417"/>
      <c r="N24" s="1379" t="s">
        <v>2308</v>
      </c>
      <c r="O24" s="229" t="s">
        <v>5856</v>
      </c>
      <c r="P24" s="229" t="s">
        <v>5883</v>
      </c>
      <c r="Q24" s="229" t="s">
        <v>5881</v>
      </c>
      <c r="R24" s="239" t="s">
        <v>2085</v>
      </c>
      <c r="S24" s="1735" t="s">
        <v>2849</v>
      </c>
    </row>
    <row r="25" spans="1:19" s="389" customFormat="1" ht="12" customHeight="1">
      <c r="A25" s="404">
        <v>14</v>
      </c>
      <c r="B25" s="113" t="s">
        <v>5884</v>
      </c>
      <c r="C25" s="113" t="s">
        <v>5885</v>
      </c>
      <c r="D25" s="239" t="s">
        <v>2085</v>
      </c>
      <c r="E25" s="1178" t="s">
        <v>3215</v>
      </c>
      <c r="F25" s="1738" t="s">
        <v>5884</v>
      </c>
      <c r="G25" s="1738" t="s">
        <v>5886</v>
      </c>
      <c r="H25" s="1738" t="s">
        <v>3215</v>
      </c>
      <c r="I25" s="1734" t="s">
        <v>2111</v>
      </c>
      <c r="J25" s="404"/>
      <c r="K25" s="239" t="s">
        <v>2622</v>
      </c>
      <c r="L25" s="239"/>
      <c r="M25" s="417"/>
      <c r="N25" s="1379" t="s">
        <v>2308</v>
      </c>
      <c r="O25" s="229" t="s">
        <v>5856</v>
      </c>
      <c r="P25" s="229" t="s">
        <v>5887</v>
      </c>
      <c r="Q25" s="229" t="s">
        <v>5885</v>
      </c>
      <c r="R25" s="239" t="s">
        <v>2085</v>
      </c>
      <c r="S25" s="1735" t="s">
        <v>2849</v>
      </c>
    </row>
    <row r="26" spans="1:19" s="389" customFormat="1" ht="12" customHeight="1">
      <c r="A26" s="404">
        <v>15</v>
      </c>
      <c r="B26" s="113" t="s">
        <v>5888</v>
      </c>
      <c r="C26" s="113" t="s">
        <v>5889</v>
      </c>
      <c r="D26" s="239" t="s">
        <v>2085</v>
      </c>
      <c r="E26" s="1178" t="s">
        <v>3215</v>
      </c>
      <c r="F26" s="1738" t="s">
        <v>5888</v>
      </c>
      <c r="G26" s="1738" t="s">
        <v>5890</v>
      </c>
      <c r="H26" s="1738" t="s">
        <v>3215</v>
      </c>
      <c r="I26" s="1734" t="s">
        <v>2111</v>
      </c>
      <c r="J26" s="404"/>
      <c r="K26" s="239" t="s">
        <v>2622</v>
      </c>
      <c r="L26" s="239"/>
      <c r="M26" s="417"/>
      <c r="N26" s="1379" t="s">
        <v>2308</v>
      </c>
      <c r="O26" s="229" t="s">
        <v>5856</v>
      </c>
      <c r="P26" s="229" t="s">
        <v>5891</v>
      </c>
      <c r="Q26" s="229" t="s">
        <v>5889</v>
      </c>
      <c r="R26" s="239" t="s">
        <v>2085</v>
      </c>
      <c r="S26" s="1735" t="s">
        <v>2849</v>
      </c>
    </row>
    <row r="27" spans="1:19" s="389" customFormat="1" ht="12" customHeight="1">
      <c r="A27" s="404">
        <v>16</v>
      </c>
      <c r="B27" s="113" t="s">
        <v>5892</v>
      </c>
      <c r="C27" s="113" t="s">
        <v>5893</v>
      </c>
      <c r="D27" s="239" t="s">
        <v>2085</v>
      </c>
      <c r="E27" s="1178" t="s">
        <v>3215</v>
      </c>
      <c r="F27" s="1738" t="s">
        <v>5892</v>
      </c>
      <c r="G27" s="1738" t="s">
        <v>5894</v>
      </c>
      <c r="H27" s="1738" t="s">
        <v>3215</v>
      </c>
      <c r="I27" s="1734" t="s">
        <v>2111</v>
      </c>
      <c r="J27" s="404"/>
      <c r="K27" s="239" t="s">
        <v>2622</v>
      </c>
      <c r="L27" s="239" t="s">
        <v>2702</v>
      </c>
      <c r="M27" s="417"/>
      <c r="N27" s="1379" t="s">
        <v>2308</v>
      </c>
      <c r="O27" s="229" t="s">
        <v>5856</v>
      </c>
      <c r="P27" s="229" t="s">
        <v>5895</v>
      </c>
      <c r="Q27" s="229" t="s">
        <v>5893</v>
      </c>
      <c r="R27" s="239" t="s">
        <v>2085</v>
      </c>
      <c r="S27" s="1735" t="s">
        <v>2849</v>
      </c>
    </row>
    <row r="28" spans="1:19" s="396" customFormat="1" ht="12" customHeight="1">
      <c r="A28" s="404">
        <v>17</v>
      </c>
      <c r="B28" s="113" t="s">
        <v>5896</v>
      </c>
      <c r="C28" s="113" t="s">
        <v>5897</v>
      </c>
      <c r="D28" s="239" t="s">
        <v>2085</v>
      </c>
      <c r="E28" s="1178" t="s">
        <v>3215</v>
      </c>
      <c r="F28" s="1738" t="s">
        <v>5896</v>
      </c>
      <c r="G28" s="1738" t="s">
        <v>5897</v>
      </c>
      <c r="H28" s="1738" t="s">
        <v>3215</v>
      </c>
      <c r="I28" s="1734" t="s">
        <v>2111</v>
      </c>
      <c r="J28" s="762"/>
      <c r="K28" s="239" t="s">
        <v>2622</v>
      </c>
      <c r="L28" s="239" t="s">
        <v>2702</v>
      </c>
      <c r="M28" s="417"/>
      <c r="N28" s="1379" t="s">
        <v>2308</v>
      </c>
      <c r="O28" s="229" t="s">
        <v>5856</v>
      </c>
      <c r="P28" s="229" t="s">
        <v>5896</v>
      </c>
      <c r="Q28" s="229" t="s">
        <v>5897</v>
      </c>
      <c r="R28" s="239" t="s">
        <v>2085</v>
      </c>
      <c r="S28" s="1735" t="s">
        <v>2849</v>
      </c>
    </row>
    <row r="29" spans="1:19" s="396" customFormat="1" ht="12" customHeight="1">
      <c r="A29" s="404">
        <v>18</v>
      </c>
      <c r="B29" s="113" t="s">
        <v>5898</v>
      </c>
      <c r="C29" s="113" t="s">
        <v>5899</v>
      </c>
      <c r="D29" s="239" t="s">
        <v>2085</v>
      </c>
      <c r="E29" s="1178" t="s">
        <v>3215</v>
      </c>
      <c r="F29" s="1738" t="s">
        <v>5898</v>
      </c>
      <c r="G29" s="1738" t="s">
        <v>5900</v>
      </c>
      <c r="H29" s="1738" t="s">
        <v>3215</v>
      </c>
      <c r="I29" s="1734" t="s">
        <v>2111</v>
      </c>
      <c r="J29" s="762"/>
      <c r="K29" s="239" t="s">
        <v>2622</v>
      </c>
      <c r="L29" s="239" t="s">
        <v>2702</v>
      </c>
      <c r="M29" s="417"/>
      <c r="N29" s="1379" t="s">
        <v>2308</v>
      </c>
      <c r="O29" s="229" t="s">
        <v>5856</v>
      </c>
      <c r="P29" s="229" t="s">
        <v>5898</v>
      </c>
      <c r="Q29" s="229" t="s">
        <v>5899</v>
      </c>
      <c r="R29" s="239" t="s">
        <v>2085</v>
      </c>
      <c r="S29" s="1735" t="s">
        <v>2849</v>
      </c>
    </row>
    <row r="30" spans="1:19" s="396" customFormat="1" ht="12" customHeight="1">
      <c r="A30" s="404">
        <v>19</v>
      </c>
      <c r="B30" s="113" t="s">
        <v>5901</v>
      </c>
      <c r="C30" s="113" t="s">
        <v>5902</v>
      </c>
      <c r="D30" s="239" t="s">
        <v>2085</v>
      </c>
      <c r="E30" s="1178" t="s">
        <v>3215</v>
      </c>
      <c r="F30" s="1738" t="s">
        <v>5901</v>
      </c>
      <c r="G30" s="1738" t="s">
        <v>5903</v>
      </c>
      <c r="H30" s="1738" t="s">
        <v>3215</v>
      </c>
      <c r="I30" s="1734" t="s">
        <v>2111</v>
      </c>
      <c r="J30" s="762"/>
      <c r="K30" s="239" t="s">
        <v>2622</v>
      </c>
      <c r="L30" s="239" t="s">
        <v>2702</v>
      </c>
      <c r="M30" s="417"/>
      <c r="N30" s="1379" t="s">
        <v>2308</v>
      </c>
      <c r="O30" s="229" t="s">
        <v>5856</v>
      </c>
      <c r="P30" s="229" t="s">
        <v>5901</v>
      </c>
      <c r="Q30" s="229" t="s">
        <v>5902</v>
      </c>
      <c r="R30" s="239" t="s">
        <v>2085</v>
      </c>
      <c r="S30" s="1735" t="s">
        <v>2849</v>
      </c>
    </row>
    <row r="31" spans="1:19" s="396" customFormat="1" ht="12" customHeight="1">
      <c r="A31" s="404">
        <v>20</v>
      </c>
      <c r="B31" s="113" t="s">
        <v>5904</v>
      </c>
      <c r="C31" s="113" t="s">
        <v>5905</v>
      </c>
      <c r="D31" s="239" t="s">
        <v>2085</v>
      </c>
      <c r="E31" s="1178" t="s">
        <v>3215</v>
      </c>
      <c r="F31" s="1738" t="s">
        <v>5904</v>
      </c>
      <c r="G31" s="1738" t="s">
        <v>5906</v>
      </c>
      <c r="H31" s="1738" t="s">
        <v>3215</v>
      </c>
      <c r="I31" s="1734" t="s">
        <v>2111</v>
      </c>
      <c r="J31" s="762"/>
      <c r="K31" s="239" t="s">
        <v>2622</v>
      </c>
      <c r="L31" s="239" t="s">
        <v>2702</v>
      </c>
      <c r="M31" s="417"/>
      <c r="N31" s="1379" t="s">
        <v>2308</v>
      </c>
      <c r="O31" s="229" t="s">
        <v>5856</v>
      </c>
      <c r="P31" s="229" t="s">
        <v>5904</v>
      </c>
      <c r="Q31" s="229" t="s">
        <v>5905</v>
      </c>
      <c r="R31" s="239" t="s">
        <v>2085</v>
      </c>
      <c r="S31" s="1735" t="s">
        <v>2849</v>
      </c>
    </row>
    <row r="32" spans="1:19" s="396" customFormat="1" ht="12" customHeight="1">
      <c r="A32" s="404">
        <v>21</v>
      </c>
      <c r="B32" s="113" t="s">
        <v>5907</v>
      </c>
      <c r="C32" s="113" t="s">
        <v>5908</v>
      </c>
      <c r="D32" s="239" t="s">
        <v>2085</v>
      </c>
      <c r="E32" s="1178" t="s">
        <v>3215</v>
      </c>
      <c r="F32" s="1738" t="s">
        <v>5907</v>
      </c>
      <c r="G32" s="1738" t="s">
        <v>5908</v>
      </c>
      <c r="H32" s="1738" t="s">
        <v>3215</v>
      </c>
      <c r="I32" s="1734" t="s">
        <v>2111</v>
      </c>
      <c r="J32" s="762"/>
      <c r="K32" s="239" t="s">
        <v>2622</v>
      </c>
      <c r="L32" s="239"/>
      <c r="M32" s="417"/>
      <c r="N32" s="1379" t="s">
        <v>2308</v>
      </c>
      <c r="O32" s="229" t="s">
        <v>5856</v>
      </c>
      <c r="P32" s="229" t="s">
        <v>5907</v>
      </c>
      <c r="Q32" s="229" t="s">
        <v>5908</v>
      </c>
      <c r="R32" s="239" t="s">
        <v>2085</v>
      </c>
      <c r="S32" s="1735" t="s">
        <v>2849</v>
      </c>
    </row>
    <row r="33" spans="1:19" s="396" customFormat="1" ht="12" customHeight="1">
      <c r="A33" s="404">
        <v>22</v>
      </c>
      <c r="B33" s="113" t="s">
        <v>5909</v>
      </c>
      <c r="C33" s="113" t="s">
        <v>5910</v>
      </c>
      <c r="D33" s="239" t="s">
        <v>2085</v>
      </c>
      <c r="E33" s="1178" t="s">
        <v>3215</v>
      </c>
      <c r="F33" s="1738" t="s">
        <v>5909</v>
      </c>
      <c r="G33" s="1738" t="s">
        <v>5911</v>
      </c>
      <c r="H33" s="1738" t="s">
        <v>3215</v>
      </c>
      <c r="I33" s="1734" t="s">
        <v>2111</v>
      </c>
      <c r="J33" s="762"/>
      <c r="K33" s="239" t="s">
        <v>2622</v>
      </c>
      <c r="L33" s="239"/>
      <c r="M33" s="417"/>
      <c r="N33" s="1379" t="s">
        <v>2308</v>
      </c>
      <c r="O33" s="229" t="s">
        <v>5856</v>
      </c>
      <c r="P33" s="229" t="s">
        <v>5909</v>
      </c>
      <c r="Q33" s="229" t="s">
        <v>5910</v>
      </c>
      <c r="R33" s="239" t="s">
        <v>2085</v>
      </c>
      <c r="S33" s="1735" t="s">
        <v>2849</v>
      </c>
    </row>
    <row r="34" spans="1:19" s="396" customFormat="1" ht="12" customHeight="1">
      <c r="A34" s="404">
        <v>23</v>
      </c>
      <c r="B34" s="113" t="s">
        <v>5912</v>
      </c>
      <c r="C34" s="113" t="s">
        <v>5913</v>
      </c>
      <c r="D34" s="239" t="s">
        <v>2085</v>
      </c>
      <c r="E34" s="1178" t="s">
        <v>3215</v>
      </c>
      <c r="F34" s="1738" t="s">
        <v>5912</v>
      </c>
      <c r="G34" s="1738" t="s">
        <v>5914</v>
      </c>
      <c r="H34" s="1738" t="s">
        <v>3215</v>
      </c>
      <c r="I34" s="1734" t="s">
        <v>2111</v>
      </c>
      <c r="J34" s="762"/>
      <c r="K34" s="239" t="s">
        <v>2622</v>
      </c>
      <c r="L34" s="239"/>
      <c r="M34" s="417"/>
      <c r="N34" s="1379" t="s">
        <v>2308</v>
      </c>
      <c r="O34" s="229" t="s">
        <v>5856</v>
      </c>
      <c r="P34" s="229" t="s">
        <v>5912</v>
      </c>
      <c r="Q34" s="229" t="s">
        <v>5913</v>
      </c>
      <c r="R34" s="239" t="s">
        <v>2085</v>
      </c>
      <c r="S34" s="1735" t="s">
        <v>2849</v>
      </c>
    </row>
    <row r="35" spans="1:19" s="396" customFormat="1" ht="12" customHeight="1">
      <c r="A35" s="404">
        <v>24</v>
      </c>
      <c r="B35" s="113" t="s">
        <v>5915</v>
      </c>
      <c r="C35" s="113" t="s">
        <v>5916</v>
      </c>
      <c r="D35" s="239" t="s">
        <v>2085</v>
      </c>
      <c r="E35" s="1178" t="s">
        <v>3215</v>
      </c>
      <c r="F35" s="1738" t="s">
        <v>5915</v>
      </c>
      <c r="G35" s="1738" t="s">
        <v>5917</v>
      </c>
      <c r="H35" s="1738" t="s">
        <v>3215</v>
      </c>
      <c r="I35" s="1734" t="s">
        <v>2111</v>
      </c>
      <c r="J35" s="762"/>
      <c r="K35" s="239" t="s">
        <v>2622</v>
      </c>
      <c r="L35" s="239"/>
      <c r="M35" s="417"/>
      <c r="N35" s="1379" t="s">
        <v>2308</v>
      </c>
      <c r="O35" s="229" t="s">
        <v>5856</v>
      </c>
      <c r="P35" s="229" t="s">
        <v>5915</v>
      </c>
      <c r="Q35" s="229" t="s">
        <v>5916</v>
      </c>
      <c r="R35" s="239" t="s">
        <v>2085</v>
      </c>
      <c r="S35" s="1735" t="s">
        <v>2849</v>
      </c>
    </row>
    <row r="36" spans="1:19" s="396" customFormat="1" ht="12" customHeight="1">
      <c r="A36" s="404">
        <v>25</v>
      </c>
      <c r="B36" s="113" t="s">
        <v>5918</v>
      </c>
      <c r="C36" s="113" t="s">
        <v>5919</v>
      </c>
      <c r="D36" s="239" t="s">
        <v>2085</v>
      </c>
      <c r="E36" s="1178" t="s">
        <v>3215</v>
      </c>
      <c r="F36" s="1738" t="s">
        <v>5918</v>
      </c>
      <c r="G36" s="1738" t="s">
        <v>5920</v>
      </c>
      <c r="H36" s="1738" t="s">
        <v>3215</v>
      </c>
      <c r="I36" s="1734" t="s">
        <v>2111</v>
      </c>
      <c r="J36" s="762"/>
      <c r="K36" s="239" t="s">
        <v>2622</v>
      </c>
      <c r="L36" s="239"/>
      <c r="M36" s="417"/>
      <c r="N36" s="1379" t="s">
        <v>2308</v>
      </c>
      <c r="O36" s="229" t="s">
        <v>5856</v>
      </c>
      <c r="P36" s="229" t="s">
        <v>5918</v>
      </c>
      <c r="Q36" s="229" t="s">
        <v>5919</v>
      </c>
      <c r="R36" s="239" t="s">
        <v>2085</v>
      </c>
      <c r="S36" s="1735" t="s">
        <v>2849</v>
      </c>
    </row>
    <row r="37" spans="1:19" s="396" customFormat="1" ht="12" customHeight="1">
      <c r="A37" s="404">
        <v>26</v>
      </c>
      <c r="B37" s="113" t="s">
        <v>5921</v>
      </c>
      <c r="C37" s="113" t="s">
        <v>5922</v>
      </c>
      <c r="D37" s="239" t="s">
        <v>2085</v>
      </c>
      <c r="E37" s="1178" t="s">
        <v>3215</v>
      </c>
      <c r="F37" s="1738" t="s">
        <v>5921</v>
      </c>
      <c r="G37" s="1738" t="s">
        <v>5922</v>
      </c>
      <c r="H37" s="1738" t="s">
        <v>3215</v>
      </c>
      <c r="I37" s="1734" t="s">
        <v>2111</v>
      </c>
      <c r="J37" s="762"/>
      <c r="K37" s="239" t="s">
        <v>2622</v>
      </c>
      <c r="L37" s="239"/>
      <c r="M37" s="417"/>
      <c r="N37" s="1379" t="s">
        <v>2308</v>
      </c>
      <c r="O37" s="229" t="s">
        <v>5856</v>
      </c>
      <c r="P37" s="229" t="s">
        <v>5921</v>
      </c>
      <c r="Q37" s="229" t="s">
        <v>5922</v>
      </c>
      <c r="R37" s="239" t="s">
        <v>2085</v>
      </c>
      <c r="S37" s="1735" t="s">
        <v>2849</v>
      </c>
    </row>
    <row r="38" spans="1:19" s="396" customFormat="1" ht="12" customHeight="1">
      <c r="A38" s="404">
        <v>27</v>
      </c>
      <c r="B38" s="113" t="s">
        <v>5923</v>
      </c>
      <c r="C38" s="113" t="s">
        <v>5924</v>
      </c>
      <c r="D38" s="239" t="s">
        <v>2085</v>
      </c>
      <c r="E38" s="1178" t="s">
        <v>3215</v>
      </c>
      <c r="F38" s="1738" t="s">
        <v>5923</v>
      </c>
      <c r="G38" s="1738" t="s">
        <v>5925</v>
      </c>
      <c r="H38" s="1738" t="s">
        <v>3215</v>
      </c>
      <c r="I38" s="1734" t="s">
        <v>2111</v>
      </c>
      <c r="J38" s="762"/>
      <c r="K38" s="239" t="s">
        <v>2622</v>
      </c>
      <c r="L38" s="239"/>
      <c r="M38" s="417"/>
      <c r="N38" s="1379" t="s">
        <v>2308</v>
      </c>
      <c r="O38" s="229" t="s">
        <v>5856</v>
      </c>
      <c r="P38" s="229" t="s">
        <v>5923</v>
      </c>
      <c r="Q38" s="229" t="s">
        <v>5924</v>
      </c>
      <c r="R38" s="239" t="s">
        <v>2085</v>
      </c>
      <c r="S38" s="1735" t="s">
        <v>2849</v>
      </c>
    </row>
    <row r="39" spans="1:19" s="396" customFormat="1" ht="12" customHeight="1">
      <c r="A39" s="404">
        <v>28</v>
      </c>
      <c r="B39" s="113" t="s">
        <v>5926</v>
      </c>
      <c r="C39" s="113" t="s">
        <v>5927</v>
      </c>
      <c r="D39" s="239" t="s">
        <v>2085</v>
      </c>
      <c r="E39" s="1178" t="s">
        <v>3215</v>
      </c>
      <c r="F39" s="1738" t="s">
        <v>5926</v>
      </c>
      <c r="G39" s="1738" t="s">
        <v>5927</v>
      </c>
      <c r="H39" s="1738" t="s">
        <v>3215</v>
      </c>
      <c r="I39" s="1734" t="s">
        <v>2111</v>
      </c>
      <c r="J39" s="762"/>
      <c r="K39" s="239" t="s">
        <v>2622</v>
      </c>
      <c r="L39" s="239"/>
      <c r="M39" s="417"/>
      <c r="N39" s="1379" t="s">
        <v>2308</v>
      </c>
      <c r="O39" s="229" t="s">
        <v>5856</v>
      </c>
      <c r="P39" s="229" t="s">
        <v>5926</v>
      </c>
      <c r="Q39" s="229" t="s">
        <v>5927</v>
      </c>
      <c r="R39" s="239" t="s">
        <v>2085</v>
      </c>
      <c r="S39" s="1735" t="s">
        <v>2849</v>
      </c>
    </row>
    <row r="40" spans="1:19" s="396" customFormat="1" ht="12" customHeight="1">
      <c r="A40" s="404">
        <v>29</v>
      </c>
      <c r="B40" s="113" t="s">
        <v>5928</v>
      </c>
      <c r="C40" s="113" t="s">
        <v>5929</v>
      </c>
      <c r="D40" s="239" t="s">
        <v>2085</v>
      </c>
      <c r="E40" s="1178" t="s">
        <v>3215</v>
      </c>
      <c r="F40" s="1738" t="s">
        <v>5928</v>
      </c>
      <c r="G40" s="1738" t="s">
        <v>5930</v>
      </c>
      <c r="H40" s="1738" t="s">
        <v>3215</v>
      </c>
      <c r="I40" s="1734" t="s">
        <v>2111</v>
      </c>
      <c r="J40" s="762"/>
      <c r="K40" s="239" t="s">
        <v>2622</v>
      </c>
      <c r="L40" s="239"/>
      <c r="M40" s="417"/>
      <c r="N40" s="1379" t="s">
        <v>2308</v>
      </c>
      <c r="O40" s="229" t="s">
        <v>5856</v>
      </c>
      <c r="P40" s="229" t="s">
        <v>5928</v>
      </c>
      <c r="Q40" s="229" t="s">
        <v>5929</v>
      </c>
      <c r="R40" s="239" t="s">
        <v>2085</v>
      </c>
      <c r="S40" s="1735" t="s">
        <v>2849</v>
      </c>
    </row>
    <row r="41" spans="1:19" s="396" customFormat="1" ht="12" customHeight="1">
      <c r="A41" s="404">
        <v>30</v>
      </c>
      <c r="B41" s="113" t="s">
        <v>5931</v>
      </c>
      <c r="C41" s="113" t="s">
        <v>5932</v>
      </c>
      <c r="D41" s="239" t="s">
        <v>2085</v>
      </c>
      <c r="E41" s="1178" t="s">
        <v>3215</v>
      </c>
      <c r="F41" s="1738" t="s">
        <v>5931</v>
      </c>
      <c r="G41" s="1738" t="s">
        <v>5933</v>
      </c>
      <c r="H41" s="1738" t="s">
        <v>3215</v>
      </c>
      <c r="I41" s="1734" t="s">
        <v>2111</v>
      </c>
      <c r="J41" s="762"/>
      <c r="K41" s="239" t="s">
        <v>2622</v>
      </c>
      <c r="L41" s="239"/>
      <c r="M41" s="417"/>
      <c r="N41" s="1379" t="s">
        <v>2308</v>
      </c>
      <c r="O41" s="229" t="s">
        <v>5856</v>
      </c>
      <c r="P41" s="229" t="s">
        <v>5931</v>
      </c>
      <c r="Q41" s="229" t="s">
        <v>5932</v>
      </c>
      <c r="R41" s="239" t="s">
        <v>2085</v>
      </c>
      <c r="S41" s="1735" t="s">
        <v>2849</v>
      </c>
    </row>
    <row r="42" spans="1:19" s="396" customFormat="1" ht="12" customHeight="1">
      <c r="A42" s="404">
        <v>31</v>
      </c>
      <c r="B42" s="113" t="s">
        <v>5934</v>
      </c>
      <c r="C42" s="113" t="s">
        <v>5935</v>
      </c>
      <c r="D42" s="239" t="s">
        <v>2085</v>
      </c>
      <c r="E42" s="1178" t="s">
        <v>3215</v>
      </c>
      <c r="F42" s="1738" t="s">
        <v>5934</v>
      </c>
      <c r="G42" s="1738" t="s">
        <v>5936</v>
      </c>
      <c r="H42" s="1738" t="s">
        <v>3215</v>
      </c>
      <c r="I42" s="1734" t="s">
        <v>2111</v>
      </c>
      <c r="J42" s="762"/>
      <c r="K42" s="239" t="s">
        <v>2622</v>
      </c>
      <c r="L42" s="239"/>
      <c r="M42" s="417"/>
      <c r="N42" s="1379" t="s">
        <v>2308</v>
      </c>
      <c r="O42" s="229" t="s">
        <v>5856</v>
      </c>
      <c r="P42" s="229" t="s">
        <v>5934</v>
      </c>
      <c r="Q42" s="229" t="s">
        <v>5935</v>
      </c>
      <c r="R42" s="239" t="s">
        <v>2085</v>
      </c>
      <c r="S42" s="1735" t="s">
        <v>2849</v>
      </c>
    </row>
    <row r="43" spans="1:19" s="396" customFormat="1" ht="12" customHeight="1">
      <c r="A43" s="404">
        <v>32</v>
      </c>
      <c r="B43" s="229" t="s">
        <v>5937</v>
      </c>
      <c r="C43" s="229" t="s">
        <v>5938</v>
      </c>
      <c r="D43" s="239" t="s">
        <v>2085</v>
      </c>
      <c r="E43" s="1178" t="s">
        <v>3215</v>
      </c>
      <c r="F43" s="1738" t="s">
        <v>5937</v>
      </c>
      <c r="G43" s="1738" t="s">
        <v>5938</v>
      </c>
      <c r="H43" s="1738" t="s">
        <v>3215</v>
      </c>
      <c r="I43" s="1734" t="s">
        <v>2111</v>
      </c>
      <c r="J43" s="762"/>
      <c r="K43" s="239" t="s">
        <v>2622</v>
      </c>
      <c r="L43" s="239" t="s">
        <v>2702</v>
      </c>
      <c r="M43" s="762"/>
      <c r="N43" s="1379" t="s">
        <v>2308</v>
      </c>
      <c r="O43" s="229" t="s">
        <v>5856</v>
      </c>
      <c r="P43" s="229" t="s">
        <v>5937</v>
      </c>
      <c r="Q43" s="229" t="s">
        <v>5938</v>
      </c>
      <c r="R43" s="239" t="s">
        <v>2085</v>
      </c>
      <c r="S43" s="1735" t="s">
        <v>2849</v>
      </c>
    </row>
    <row r="44" spans="1:19" s="396" customFormat="1" ht="12" customHeight="1">
      <c r="A44" s="404">
        <v>33</v>
      </c>
      <c r="B44" s="229" t="s">
        <v>5939</v>
      </c>
      <c r="C44" s="229" t="s">
        <v>5940</v>
      </c>
      <c r="D44" s="239" t="s">
        <v>2085</v>
      </c>
      <c r="E44" s="1178" t="s">
        <v>3215</v>
      </c>
      <c r="F44" s="1738" t="s">
        <v>5941</v>
      </c>
      <c r="G44" s="1738" t="s">
        <v>5942</v>
      </c>
      <c r="H44" s="1738" t="s">
        <v>3215</v>
      </c>
      <c r="I44" s="1734" t="s">
        <v>2111</v>
      </c>
      <c r="J44" s="762"/>
      <c r="K44" s="239" t="s">
        <v>2622</v>
      </c>
      <c r="L44" s="239" t="s">
        <v>2702</v>
      </c>
      <c r="M44" s="762"/>
      <c r="N44" s="1379" t="s">
        <v>2308</v>
      </c>
      <c r="O44" s="229" t="s">
        <v>5856</v>
      </c>
      <c r="P44" s="229" t="s">
        <v>5939</v>
      </c>
      <c r="Q44" s="229" t="s">
        <v>5940</v>
      </c>
      <c r="R44" s="239" t="s">
        <v>2085</v>
      </c>
      <c r="S44" s="1735" t="s">
        <v>2849</v>
      </c>
    </row>
    <row r="45" spans="1:19" s="396" customFormat="1" ht="12" customHeight="1">
      <c r="A45" s="404">
        <v>34</v>
      </c>
      <c r="B45" s="229" t="s">
        <v>5943</v>
      </c>
      <c r="C45" s="229" t="s">
        <v>5944</v>
      </c>
      <c r="D45" s="239" t="s">
        <v>2085</v>
      </c>
      <c r="E45" s="1178" t="s">
        <v>3215</v>
      </c>
      <c r="F45" s="1738" t="s">
        <v>5943</v>
      </c>
      <c r="G45" s="1738" t="s">
        <v>5945</v>
      </c>
      <c r="H45" s="1738" t="s">
        <v>3215</v>
      </c>
      <c r="I45" s="1734" t="s">
        <v>2111</v>
      </c>
      <c r="J45" s="762"/>
      <c r="K45" s="239" t="s">
        <v>2622</v>
      </c>
      <c r="L45" s="239" t="s">
        <v>2702</v>
      </c>
      <c r="M45" s="762"/>
      <c r="N45" s="1379" t="s">
        <v>2308</v>
      </c>
      <c r="O45" s="229" t="s">
        <v>5856</v>
      </c>
      <c r="P45" s="229" t="s">
        <v>5943</v>
      </c>
      <c r="Q45" s="229" t="s">
        <v>5944</v>
      </c>
      <c r="R45" s="239" t="s">
        <v>2085</v>
      </c>
      <c r="S45" s="1735" t="s">
        <v>2849</v>
      </c>
    </row>
    <row r="46" spans="1:19" s="396" customFormat="1" ht="12" customHeight="1">
      <c r="A46" s="404">
        <v>35</v>
      </c>
      <c r="B46" s="229" t="s">
        <v>5946</v>
      </c>
      <c r="C46" s="229" t="s">
        <v>5947</v>
      </c>
      <c r="D46" s="239" t="s">
        <v>2085</v>
      </c>
      <c r="E46" s="1178" t="s">
        <v>3215</v>
      </c>
      <c r="F46" s="1738" t="s">
        <v>5946</v>
      </c>
      <c r="G46" s="1738" t="s">
        <v>5947</v>
      </c>
      <c r="H46" s="1738" t="s">
        <v>3215</v>
      </c>
      <c r="I46" s="1734" t="s">
        <v>2111</v>
      </c>
      <c r="J46" s="762"/>
      <c r="K46" s="239" t="s">
        <v>2622</v>
      </c>
      <c r="L46" s="239" t="s">
        <v>2702</v>
      </c>
      <c r="M46" s="762"/>
      <c r="N46" s="404" t="s">
        <v>2308</v>
      </c>
      <c r="O46" s="229" t="s">
        <v>5856</v>
      </c>
      <c r="P46" s="229" t="s">
        <v>5946</v>
      </c>
      <c r="Q46" s="229" t="s">
        <v>5947</v>
      </c>
      <c r="R46" s="239" t="s">
        <v>2085</v>
      </c>
      <c r="S46" s="1735" t="s">
        <v>2849</v>
      </c>
    </row>
    <row r="47" spans="1:19" s="396" customFormat="1" ht="12" customHeight="1">
      <c r="A47" s="404">
        <v>36</v>
      </c>
      <c r="B47" s="229" t="s">
        <v>5948</v>
      </c>
      <c r="C47" s="229" t="s">
        <v>5949</v>
      </c>
      <c r="D47" s="239" t="s">
        <v>2085</v>
      </c>
      <c r="E47" s="1178" t="s">
        <v>3215</v>
      </c>
      <c r="F47" s="1738" t="s">
        <v>5948</v>
      </c>
      <c r="G47" s="1738" t="s">
        <v>5949</v>
      </c>
      <c r="H47" s="1738" t="s">
        <v>3215</v>
      </c>
      <c r="I47" s="1734" t="s">
        <v>2111</v>
      </c>
      <c r="J47" s="762"/>
      <c r="K47" s="239" t="s">
        <v>2622</v>
      </c>
      <c r="L47" s="239" t="s">
        <v>2702</v>
      </c>
      <c r="M47" s="762"/>
      <c r="N47" s="1379" t="s">
        <v>2308</v>
      </c>
      <c r="O47" s="229" t="s">
        <v>5856</v>
      </c>
      <c r="P47" s="229" t="s">
        <v>5948</v>
      </c>
      <c r="Q47" s="229" t="s">
        <v>5949</v>
      </c>
      <c r="R47" s="239" t="s">
        <v>2085</v>
      </c>
      <c r="S47" s="1735" t="s">
        <v>2849</v>
      </c>
    </row>
    <row r="48" spans="1:19" s="396" customFormat="1" ht="12" customHeight="1">
      <c r="A48" s="404">
        <v>37</v>
      </c>
      <c r="B48" s="229" t="s">
        <v>5950</v>
      </c>
      <c r="C48" s="229" t="s">
        <v>5951</v>
      </c>
      <c r="D48" s="239" t="s">
        <v>2085</v>
      </c>
      <c r="E48" s="1178" t="s">
        <v>3215</v>
      </c>
      <c r="F48" s="1738" t="s">
        <v>5950</v>
      </c>
      <c r="G48" s="1738" t="s">
        <v>5951</v>
      </c>
      <c r="H48" s="1738" t="s">
        <v>3215</v>
      </c>
      <c r="I48" s="1734" t="s">
        <v>2111</v>
      </c>
      <c r="J48" s="762"/>
      <c r="K48" s="239" t="s">
        <v>2622</v>
      </c>
      <c r="L48" s="239" t="s">
        <v>2702</v>
      </c>
      <c r="M48" s="762"/>
      <c r="N48" s="1379" t="s">
        <v>2308</v>
      </c>
      <c r="O48" s="229" t="s">
        <v>5856</v>
      </c>
      <c r="P48" s="229" t="s">
        <v>5950</v>
      </c>
      <c r="Q48" s="229" t="s">
        <v>5951</v>
      </c>
      <c r="R48" s="239" t="s">
        <v>2085</v>
      </c>
      <c r="S48" s="1735" t="s">
        <v>2849</v>
      </c>
    </row>
    <row r="49" spans="1:19" s="396" customFormat="1" ht="12" customHeight="1">
      <c r="A49" s="404">
        <v>38</v>
      </c>
      <c r="B49" s="229" t="s">
        <v>5952</v>
      </c>
      <c r="C49" s="229" t="s">
        <v>5953</v>
      </c>
      <c r="D49" s="239" t="s">
        <v>2085</v>
      </c>
      <c r="E49" s="1178" t="s">
        <v>3215</v>
      </c>
      <c r="F49" s="1738" t="s">
        <v>5952</v>
      </c>
      <c r="G49" s="1738" t="s">
        <v>5953</v>
      </c>
      <c r="H49" s="1738" t="s">
        <v>3215</v>
      </c>
      <c r="I49" s="1734" t="s">
        <v>2111</v>
      </c>
      <c r="J49" s="762"/>
      <c r="K49" s="239" t="s">
        <v>2622</v>
      </c>
      <c r="L49" s="239" t="s">
        <v>2702</v>
      </c>
      <c r="M49" s="762"/>
      <c r="N49" s="1379" t="s">
        <v>2308</v>
      </c>
      <c r="O49" s="229" t="s">
        <v>5856</v>
      </c>
      <c r="P49" s="229" t="s">
        <v>5952</v>
      </c>
      <c r="Q49" s="229" t="s">
        <v>5953</v>
      </c>
      <c r="R49" s="239" t="s">
        <v>2085</v>
      </c>
      <c r="S49" s="1735" t="s">
        <v>2849</v>
      </c>
    </row>
    <row r="50" spans="1:19" s="396" customFormat="1" ht="12" customHeight="1">
      <c r="A50" s="404">
        <v>39</v>
      </c>
      <c r="B50" s="229" t="s">
        <v>5954</v>
      </c>
      <c r="C50" s="229" t="s">
        <v>5955</v>
      </c>
      <c r="D50" s="239" t="s">
        <v>2085</v>
      </c>
      <c r="E50" s="1178" t="s">
        <v>3215</v>
      </c>
      <c r="F50" s="1738" t="s">
        <v>5954</v>
      </c>
      <c r="G50" s="1738" t="s">
        <v>5955</v>
      </c>
      <c r="H50" s="1738" t="s">
        <v>3215</v>
      </c>
      <c r="I50" s="1734" t="s">
        <v>2111</v>
      </c>
      <c r="J50" s="762"/>
      <c r="K50" s="239" t="s">
        <v>2622</v>
      </c>
      <c r="L50" s="239" t="s">
        <v>2702</v>
      </c>
      <c r="M50" s="762"/>
      <c r="N50" s="1379" t="s">
        <v>2308</v>
      </c>
      <c r="O50" s="229" t="s">
        <v>5856</v>
      </c>
      <c r="P50" s="229" t="s">
        <v>5954</v>
      </c>
      <c r="Q50" s="229" t="s">
        <v>5955</v>
      </c>
      <c r="R50" s="239" t="s">
        <v>2085</v>
      </c>
      <c r="S50" s="1735" t="s">
        <v>2849</v>
      </c>
    </row>
    <row r="51" spans="1:19" s="396" customFormat="1" ht="12" customHeight="1">
      <c r="A51" s="404">
        <v>40</v>
      </c>
      <c r="B51" s="229" t="s">
        <v>5956</v>
      </c>
      <c r="C51" s="229" t="s">
        <v>5957</v>
      </c>
      <c r="D51" s="239" t="s">
        <v>2085</v>
      </c>
      <c r="E51" s="1178" t="s">
        <v>3215</v>
      </c>
      <c r="F51" s="1738" t="s">
        <v>5956</v>
      </c>
      <c r="G51" s="1738" t="s">
        <v>5957</v>
      </c>
      <c r="H51" s="1738" t="s">
        <v>3215</v>
      </c>
      <c r="I51" s="1734" t="s">
        <v>2111</v>
      </c>
      <c r="J51" s="762"/>
      <c r="K51" s="239" t="s">
        <v>2622</v>
      </c>
      <c r="L51" s="239" t="s">
        <v>2702</v>
      </c>
      <c r="M51" s="762"/>
      <c r="N51" s="1379" t="s">
        <v>2308</v>
      </c>
      <c r="O51" s="229" t="s">
        <v>5856</v>
      </c>
      <c r="P51" s="229" t="s">
        <v>5956</v>
      </c>
      <c r="Q51" s="229" t="s">
        <v>5957</v>
      </c>
      <c r="R51" s="239" t="s">
        <v>2085</v>
      </c>
      <c r="S51" s="1735" t="s">
        <v>2849</v>
      </c>
    </row>
    <row r="52" spans="1:19" s="396" customFormat="1" ht="12" customHeight="1">
      <c r="A52" s="404">
        <v>41</v>
      </c>
      <c r="B52" s="229" t="s">
        <v>5958</v>
      </c>
      <c r="C52" s="229" t="s">
        <v>5959</v>
      </c>
      <c r="D52" s="239" t="s">
        <v>2085</v>
      </c>
      <c r="E52" s="1178" t="s">
        <v>3215</v>
      </c>
      <c r="F52" s="1738" t="s">
        <v>5958</v>
      </c>
      <c r="G52" s="1738" t="s">
        <v>5959</v>
      </c>
      <c r="H52" s="1738" t="s">
        <v>3215</v>
      </c>
      <c r="I52" s="1734" t="s">
        <v>2111</v>
      </c>
      <c r="J52" s="762"/>
      <c r="K52" s="239" t="s">
        <v>2622</v>
      </c>
      <c r="L52" s="239" t="s">
        <v>2702</v>
      </c>
      <c r="M52" s="762"/>
      <c r="N52" s="1379" t="s">
        <v>2308</v>
      </c>
      <c r="O52" s="229" t="s">
        <v>5856</v>
      </c>
      <c r="P52" s="229" t="s">
        <v>5958</v>
      </c>
      <c r="Q52" s="229" t="s">
        <v>5959</v>
      </c>
      <c r="R52" s="239" t="s">
        <v>2085</v>
      </c>
      <c r="S52" s="1735" t="s">
        <v>2849</v>
      </c>
    </row>
    <row r="53" spans="1:19" s="396" customFormat="1" ht="12" customHeight="1">
      <c r="A53" s="404">
        <v>42</v>
      </c>
      <c r="B53" s="229" t="s">
        <v>5960</v>
      </c>
      <c r="C53" s="229" t="s">
        <v>5961</v>
      </c>
      <c r="D53" s="239" t="s">
        <v>2085</v>
      </c>
      <c r="E53" s="1178" t="s">
        <v>3215</v>
      </c>
      <c r="F53" s="1738" t="s">
        <v>5960</v>
      </c>
      <c r="G53" s="1738" t="s">
        <v>5961</v>
      </c>
      <c r="H53" s="1738" t="s">
        <v>3215</v>
      </c>
      <c r="I53" s="1734" t="s">
        <v>2111</v>
      </c>
      <c r="J53" s="762"/>
      <c r="K53" s="239" t="s">
        <v>2622</v>
      </c>
      <c r="L53" s="239" t="s">
        <v>2702</v>
      </c>
      <c r="M53" s="762"/>
      <c r="N53" s="1379" t="s">
        <v>2308</v>
      </c>
      <c r="O53" s="229" t="s">
        <v>5856</v>
      </c>
      <c r="P53" s="229" t="s">
        <v>5960</v>
      </c>
      <c r="Q53" s="229" t="s">
        <v>5961</v>
      </c>
      <c r="R53" s="239" t="s">
        <v>2085</v>
      </c>
      <c r="S53" s="1735" t="s">
        <v>2849</v>
      </c>
    </row>
    <row r="54" spans="1:19" s="396" customFormat="1" ht="12" customHeight="1">
      <c r="A54" s="404">
        <v>43</v>
      </c>
      <c r="B54" s="229" t="s">
        <v>5962</v>
      </c>
      <c r="C54" s="229" t="s">
        <v>5963</v>
      </c>
      <c r="D54" s="239" t="s">
        <v>2085</v>
      </c>
      <c r="E54" s="1178" t="s">
        <v>3215</v>
      </c>
      <c r="F54" s="1738" t="s">
        <v>5962</v>
      </c>
      <c r="G54" s="1738" t="s">
        <v>5963</v>
      </c>
      <c r="H54" s="1738" t="s">
        <v>3215</v>
      </c>
      <c r="I54" s="1734" t="s">
        <v>2111</v>
      </c>
      <c r="J54" s="762"/>
      <c r="K54" s="239" t="s">
        <v>2622</v>
      </c>
      <c r="L54" s="239" t="s">
        <v>2702</v>
      </c>
      <c r="M54" s="762"/>
      <c r="N54" s="1379" t="s">
        <v>2308</v>
      </c>
      <c r="O54" s="229" t="s">
        <v>5856</v>
      </c>
      <c r="P54" s="229" t="s">
        <v>5962</v>
      </c>
      <c r="Q54" s="229" t="s">
        <v>5963</v>
      </c>
      <c r="R54" s="239" t="s">
        <v>2085</v>
      </c>
      <c r="S54" s="1735" t="s">
        <v>2849</v>
      </c>
    </row>
    <row r="55" spans="1:19" s="396" customFormat="1" ht="12" customHeight="1">
      <c r="A55" s="404">
        <v>44</v>
      </c>
      <c r="B55" s="229" t="s">
        <v>5964</v>
      </c>
      <c r="C55" s="229" t="s">
        <v>5965</v>
      </c>
      <c r="D55" s="239" t="s">
        <v>2085</v>
      </c>
      <c r="E55" s="1178" t="s">
        <v>3215</v>
      </c>
      <c r="F55" s="1738" t="s">
        <v>5964</v>
      </c>
      <c r="G55" s="1738" t="s">
        <v>5966</v>
      </c>
      <c r="H55" s="1738" t="s">
        <v>3215</v>
      </c>
      <c r="I55" s="1734" t="s">
        <v>2111</v>
      </c>
      <c r="J55" s="762"/>
      <c r="K55" s="239" t="s">
        <v>2622</v>
      </c>
      <c r="L55" s="239" t="s">
        <v>2702</v>
      </c>
      <c r="M55" s="762"/>
      <c r="N55" s="1379" t="s">
        <v>2308</v>
      </c>
      <c r="O55" s="229" t="s">
        <v>5856</v>
      </c>
      <c r="P55" s="229" t="s">
        <v>5964</v>
      </c>
      <c r="Q55" s="229" t="s">
        <v>5965</v>
      </c>
      <c r="R55" s="239" t="s">
        <v>2085</v>
      </c>
      <c r="S55" s="1735" t="s">
        <v>2849</v>
      </c>
    </row>
    <row r="56" spans="1:19" s="396" customFormat="1" ht="12" customHeight="1">
      <c r="A56" s="404">
        <v>45</v>
      </c>
      <c r="B56" s="229" t="s">
        <v>5967</v>
      </c>
      <c r="C56" s="229" t="s">
        <v>5968</v>
      </c>
      <c r="D56" s="239" t="s">
        <v>2085</v>
      </c>
      <c r="E56" s="1178" t="s">
        <v>3215</v>
      </c>
      <c r="F56" s="1738" t="s">
        <v>5967</v>
      </c>
      <c r="G56" s="1738" t="s">
        <v>5968</v>
      </c>
      <c r="H56" s="1738" t="s">
        <v>3215</v>
      </c>
      <c r="I56" s="1734" t="s">
        <v>2111</v>
      </c>
      <c r="J56" s="762"/>
      <c r="K56" s="239" t="s">
        <v>2622</v>
      </c>
      <c r="L56" s="239" t="s">
        <v>2702</v>
      </c>
      <c r="M56" s="762"/>
      <c r="N56" s="1379" t="s">
        <v>2308</v>
      </c>
      <c r="O56" s="229" t="s">
        <v>5856</v>
      </c>
      <c r="P56" s="229" t="s">
        <v>5967</v>
      </c>
      <c r="Q56" s="229" t="s">
        <v>5968</v>
      </c>
      <c r="R56" s="239" t="s">
        <v>2085</v>
      </c>
      <c r="S56" s="1735" t="s">
        <v>2849</v>
      </c>
    </row>
    <row r="57" spans="1:19" s="396" customFormat="1" ht="12" customHeight="1">
      <c r="A57" s="404">
        <v>46</v>
      </c>
      <c r="B57" s="229" t="s">
        <v>5969</v>
      </c>
      <c r="C57" s="229" t="s">
        <v>5970</v>
      </c>
      <c r="D57" s="239" t="s">
        <v>2085</v>
      </c>
      <c r="E57" s="1178" t="s">
        <v>3215</v>
      </c>
      <c r="F57" s="1738" t="s">
        <v>5969</v>
      </c>
      <c r="G57" s="1738" t="s">
        <v>5970</v>
      </c>
      <c r="H57" s="1738" t="s">
        <v>3215</v>
      </c>
      <c r="I57" s="1734" t="s">
        <v>2111</v>
      </c>
      <c r="J57" s="762"/>
      <c r="K57" s="239" t="s">
        <v>2622</v>
      </c>
      <c r="L57" s="239" t="s">
        <v>2702</v>
      </c>
      <c r="M57" s="762"/>
      <c r="N57" s="1379" t="s">
        <v>2308</v>
      </c>
      <c r="O57" s="229" t="s">
        <v>5856</v>
      </c>
      <c r="P57" s="229" t="s">
        <v>5969</v>
      </c>
      <c r="Q57" s="229" t="s">
        <v>5970</v>
      </c>
      <c r="R57" s="239" t="s">
        <v>2085</v>
      </c>
      <c r="S57" s="1735" t="s">
        <v>2849</v>
      </c>
    </row>
    <row r="58" spans="1:19" s="396" customFormat="1" ht="12" customHeight="1">
      <c r="A58" s="404">
        <v>47</v>
      </c>
      <c r="B58" s="229" t="s">
        <v>5971</v>
      </c>
      <c r="C58" s="229" t="s">
        <v>5972</v>
      </c>
      <c r="D58" s="239" t="s">
        <v>2085</v>
      </c>
      <c r="E58" s="1178" t="s">
        <v>3215</v>
      </c>
      <c r="F58" s="1738" t="s">
        <v>5971</v>
      </c>
      <c r="G58" s="1738" t="s">
        <v>5973</v>
      </c>
      <c r="H58" s="1738" t="s">
        <v>3215</v>
      </c>
      <c r="I58" s="1734" t="s">
        <v>2111</v>
      </c>
      <c r="J58" s="762"/>
      <c r="K58" s="239" t="s">
        <v>2622</v>
      </c>
      <c r="L58" s="239" t="s">
        <v>2702</v>
      </c>
      <c r="M58" s="762"/>
      <c r="N58" s="1379" t="s">
        <v>2308</v>
      </c>
      <c r="O58" s="229" t="s">
        <v>5856</v>
      </c>
      <c r="P58" s="229" t="s">
        <v>5971</v>
      </c>
      <c r="Q58" s="229" t="s">
        <v>5972</v>
      </c>
      <c r="R58" s="239" t="s">
        <v>2085</v>
      </c>
      <c r="S58" s="1735" t="s">
        <v>2849</v>
      </c>
    </row>
    <row r="59" spans="1:19" s="396" customFormat="1" ht="12" customHeight="1">
      <c r="A59" s="404">
        <v>48</v>
      </c>
      <c r="B59" s="229" t="s">
        <v>5974</v>
      </c>
      <c r="C59" s="229" t="s">
        <v>5975</v>
      </c>
      <c r="D59" s="239" t="s">
        <v>2085</v>
      </c>
      <c r="E59" s="1178" t="s">
        <v>3215</v>
      </c>
      <c r="F59" s="1738" t="s">
        <v>5974</v>
      </c>
      <c r="G59" s="1738" t="s">
        <v>5975</v>
      </c>
      <c r="H59" s="1738" t="s">
        <v>3215</v>
      </c>
      <c r="I59" s="1734" t="s">
        <v>2111</v>
      </c>
      <c r="J59" s="762"/>
      <c r="K59" s="239" t="s">
        <v>2622</v>
      </c>
      <c r="L59" s="239" t="s">
        <v>2702</v>
      </c>
      <c r="M59" s="762"/>
      <c r="N59" s="1379" t="s">
        <v>2308</v>
      </c>
      <c r="O59" s="229" t="s">
        <v>5856</v>
      </c>
      <c r="P59" s="229" t="s">
        <v>5974</v>
      </c>
      <c r="Q59" s="229" t="s">
        <v>5975</v>
      </c>
      <c r="R59" s="239" t="s">
        <v>2085</v>
      </c>
      <c r="S59" s="1735" t="s">
        <v>2849</v>
      </c>
    </row>
    <row r="60" spans="1:19" s="396" customFormat="1" ht="12" customHeight="1">
      <c r="A60" s="404">
        <v>49</v>
      </c>
      <c r="B60" s="229" t="s">
        <v>5976</v>
      </c>
      <c r="C60" s="229" t="s">
        <v>5977</v>
      </c>
      <c r="D60" s="239" t="s">
        <v>2085</v>
      </c>
      <c r="E60" s="1178" t="s">
        <v>3215</v>
      </c>
      <c r="F60" s="1738" t="s">
        <v>5976</v>
      </c>
      <c r="G60" s="1738" t="s">
        <v>5978</v>
      </c>
      <c r="H60" s="1738" t="s">
        <v>3215</v>
      </c>
      <c r="I60" s="1734" t="s">
        <v>2111</v>
      </c>
      <c r="J60" s="762"/>
      <c r="K60" s="239" t="s">
        <v>2622</v>
      </c>
      <c r="L60" s="239" t="s">
        <v>2702</v>
      </c>
      <c r="M60" s="762"/>
      <c r="N60" s="1379" t="s">
        <v>2308</v>
      </c>
      <c r="O60" s="229" t="s">
        <v>5856</v>
      </c>
      <c r="P60" s="229" t="s">
        <v>5976</v>
      </c>
      <c r="Q60" s="229" t="s">
        <v>5977</v>
      </c>
      <c r="R60" s="239" t="s">
        <v>2085</v>
      </c>
      <c r="S60" s="1735" t="s">
        <v>2849</v>
      </c>
    </row>
    <row r="61" spans="1:19" s="396" customFormat="1" ht="12" customHeight="1">
      <c r="A61" s="404">
        <v>50</v>
      </c>
      <c r="B61" s="229" t="s">
        <v>5979</v>
      </c>
      <c r="C61" s="229" t="s">
        <v>5980</v>
      </c>
      <c r="D61" s="239" t="s">
        <v>2085</v>
      </c>
      <c r="E61" s="1178" t="s">
        <v>3215</v>
      </c>
      <c r="F61" s="1738" t="s">
        <v>5979</v>
      </c>
      <c r="G61" s="1738" t="s">
        <v>5981</v>
      </c>
      <c r="H61" s="1738" t="s">
        <v>3215</v>
      </c>
      <c r="I61" s="1734" t="s">
        <v>2111</v>
      </c>
      <c r="J61" s="762"/>
      <c r="K61" s="239" t="s">
        <v>2622</v>
      </c>
      <c r="L61" s="239" t="s">
        <v>2702</v>
      </c>
      <c r="M61" s="762"/>
      <c r="N61" s="1379" t="s">
        <v>2308</v>
      </c>
      <c r="O61" s="229" t="s">
        <v>5856</v>
      </c>
      <c r="P61" s="229" t="s">
        <v>5979</v>
      </c>
      <c r="Q61" s="229" t="s">
        <v>5980</v>
      </c>
      <c r="R61" s="239" t="s">
        <v>2085</v>
      </c>
      <c r="S61" s="1735" t="s">
        <v>2849</v>
      </c>
    </row>
    <row r="62" spans="1:19" s="396" customFormat="1" ht="12" customHeight="1">
      <c r="A62" s="404">
        <v>51</v>
      </c>
      <c r="B62" s="229" t="s">
        <v>5982</v>
      </c>
      <c r="C62" s="229" t="s">
        <v>5983</v>
      </c>
      <c r="D62" s="239" t="s">
        <v>2085</v>
      </c>
      <c r="E62" s="1178" t="s">
        <v>3215</v>
      </c>
      <c r="F62" s="1738" t="s">
        <v>5982</v>
      </c>
      <c r="G62" s="1738" t="s">
        <v>5983</v>
      </c>
      <c r="H62" s="1738" t="s">
        <v>3215</v>
      </c>
      <c r="I62" s="1734" t="s">
        <v>2111</v>
      </c>
      <c r="J62" s="762"/>
      <c r="K62" s="239" t="s">
        <v>2622</v>
      </c>
      <c r="L62" s="239" t="s">
        <v>2702</v>
      </c>
      <c r="M62" s="762"/>
      <c r="N62" s="1379" t="s">
        <v>2308</v>
      </c>
      <c r="O62" s="229" t="s">
        <v>5856</v>
      </c>
      <c r="P62" s="229" t="s">
        <v>5982</v>
      </c>
      <c r="Q62" s="229" t="s">
        <v>5983</v>
      </c>
      <c r="R62" s="239" t="s">
        <v>2085</v>
      </c>
      <c r="S62" s="1735" t="s">
        <v>2849</v>
      </c>
    </row>
    <row r="63" spans="1:19" s="396" customFormat="1" ht="12" customHeight="1">
      <c r="A63" s="404">
        <v>52</v>
      </c>
      <c r="B63" s="229" t="s">
        <v>5986</v>
      </c>
      <c r="C63" s="229" t="s">
        <v>5985</v>
      </c>
      <c r="D63" s="239" t="s">
        <v>2085</v>
      </c>
      <c r="E63" s="1178" t="s">
        <v>3215</v>
      </c>
      <c r="F63" s="1734" t="s">
        <v>5986</v>
      </c>
      <c r="G63" s="1738" t="s">
        <v>5987</v>
      </c>
      <c r="H63" s="1738" t="s">
        <v>3215</v>
      </c>
      <c r="I63" s="1734" t="s">
        <v>2111</v>
      </c>
      <c r="J63" s="762"/>
      <c r="K63" s="239" t="s">
        <v>2622</v>
      </c>
      <c r="L63" s="239" t="s">
        <v>2702</v>
      </c>
      <c r="M63" s="762"/>
      <c r="N63" s="1379" t="s">
        <v>2308</v>
      </c>
      <c r="O63" s="229" t="s">
        <v>5856</v>
      </c>
      <c r="P63" s="229" t="s">
        <v>5984</v>
      </c>
      <c r="Q63" s="229" t="s">
        <v>5985</v>
      </c>
      <c r="R63" s="239" t="s">
        <v>2085</v>
      </c>
      <c r="S63" s="1735" t="s">
        <v>2849</v>
      </c>
    </row>
    <row r="64" spans="1:19" s="396" customFormat="1" ht="12" customHeight="1">
      <c r="A64" s="404">
        <v>53</v>
      </c>
      <c r="B64" s="229" t="s">
        <v>5988</v>
      </c>
      <c r="C64" s="229" t="s">
        <v>5989</v>
      </c>
      <c r="D64" s="239" t="s">
        <v>2085</v>
      </c>
      <c r="E64" s="1178" t="s">
        <v>3215</v>
      </c>
      <c r="F64" s="1738" t="s">
        <v>5988</v>
      </c>
      <c r="G64" s="1738" t="s">
        <v>5990</v>
      </c>
      <c r="H64" s="1738" t="s">
        <v>3215</v>
      </c>
      <c r="I64" s="1734" t="s">
        <v>2111</v>
      </c>
      <c r="J64" s="762"/>
      <c r="K64" s="239" t="s">
        <v>2622</v>
      </c>
      <c r="L64" s="239" t="s">
        <v>2702</v>
      </c>
      <c r="M64" s="762"/>
      <c r="N64" s="1379" t="s">
        <v>2308</v>
      </c>
      <c r="O64" s="229" t="s">
        <v>5856</v>
      </c>
      <c r="P64" s="229" t="s">
        <v>5988</v>
      </c>
      <c r="Q64" s="229" t="s">
        <v>5989</v>
      </c>
      <c r="R64" s="239" t="s">
        <v>2085</v>
      </c>
      <c r="S64" s="1735" t="s">
        <v>2849</v>
      </c>
    </row>
    <row r="65" spans="1:19" s="396" customFormat="1" ht="12" customHeight="1">
      <c r="A65" s="404">
        <v>54</v>
      </c>
      <c r="B65" s="229" t="s">
        <v>5991</v>
      </c>
      <c r="C65" s="229" t="s">
        <v>5992</v>
      </c>
      <c r="D65" s="239" t="s">
        <v>2085</v>
      </c>
      <c r="E65" s="1178" t="s">
        <v>3215</v>
      </c>
      <c r="F65" s="1738" t="s">
        <v>5991</v>
      </c>
      <c r="G65" s="1738" t="s">
        <v>5992</v>
      </c>
      <c r="H65" s="1738" t="s">
        <v>3215</v>
      </c>
      <c r="I65" s="1734" t="s">
        <v>2111</v>
      </c>
      <c r="J65" s="762"/>
      <c r="K65" s="239" t="s">
        <v>2622</v>
      </c>
      <c r="L65" s="239" t="s">
        <v>2702</v>
      </c>
      <c r="M65" s="762"/>
      <c r="N65" s="1379" t="s">
        <v>2308</v>
      </c>
      <c r="O65" s="229" t="s">
        <v>5856</v>
      </c>
      <c r="P65" s="229" t="s">
        <v>5991</v>
      </c>
      <c r="Q65" s="229" t="s">
        <v>5992</v>
      </c>
      <c r="R65" s="239" t="s">
        <v>2085</v>
      </c>
      <c r="S65" s="1735" t="s">
        <v>2849</v>
      </c>
    </row>
    <row r="66" spans="1:19" s="396" customFormat="1" ht="12" customHeight="1">
      <c r="A66" s="404">
        <v>55</v>
      </c>
      <c r="B66" s="229" t="s">
        <v>5993</v>
      </c>
      <c r="C66" s="229" t="s">
        <v>5994</v>
      </c>
      <c r="D66" s="239" t="s">
        <v>2085</v>
      </c>
      <c r="E66" s="1178" t="s">
        <v>3215</v>
      </c>
      <c r="F66" s="1738" t="s">
        <v>5993</v>
      </c>
      <c r="G66" s="1738" t="s">
        <v>5995</v>
      </c>
      <c r="H66" s="1738" t="s">
        <v>3215</v>
      </c>
      <c r="I66" s="1734" t="s">
        <v>2111</v>
      </c>
      <c r="J66" s="762"/>
      <c r="K66" s="239" t="s">
        <v>2622</v>
      </c>
      <c r="L66" s="239" t="s">
        <v>2702</v>
      </c>
      <c r="M66" s="762"/>
      <c r="N66" s="1379" t="s">
        <v>2308</v>
      </c>
      <c r="O66" s="229" t="s">
        <v>5856</v>
      </c>
      <c r="P66" s="229" t="s">
        <v>5993</v>
      </c>
      <c r="Q66" s="229" t="s">
        <v>5994</v>
      </c>
      <c r="R66" s="239" t="s">
        <v>2085</v>
      </c>
      <c r="S66" s="1735" t="s">
        <v>2849</v>
      </c>
    </row>
    <row r="67" spans="1:19" s="396" customFormat="1" ht="12" customHeight="1">
      <c r="A67" s="404">
        <v>56</v>
      </c>
      <c r="B67" s="229" t="s">
        <v>5996</v>
      </c>
      <c r="C67" s="229" t="s">
        <v>5997</v>
      </c>
      <c r="D67" s="239" t="s">
        <v>2085</v>
      </c>
      <c r="E67" s="1178" t="s">
        <v>3215</v>
      </c>
      <c r="F67" s="1738" t="s">
        <v>5996</v>
      </c>
      <c r="G67" s="1738" t="s">
        <v>5998</v>
      </c>
      <c r="H67" s="1738" t="s">
        <v>3215</v>
      </c>
      <c r="I67" s="1734" t="s">
        <v>2111</v>
      </c>
      <c r="J67" s="762"/>
      <c r="K67" s="239" t="s">
        <v>2622</v>
      </c>
      <c r="L67" s="239" t="s">
        <v>2702</v>
      </c>
      <c r="M67" s="762"/>
      <c r="N67" s="1379" t="s">
        <v>2308</v>
      </c>
      <c r="O67" s="229" t="s">
        <v>5856</v>
      </c>
      <c r="P67" s="229" t="s">
        <v>5996</v>
      </c>
      <c r="Q67" s="229" t="s">
        <v>5997</v>
      </c>
      <c r="R67" s="239" t="s">
        <v>2085</v>
      </c>
      <c r="S67" s="1735" t="s">
        <v>2849</v>
      </c>
    </row>
    <row r="68" spans="1:19" s="396" customFormat="1" ht="12" customHeight="1">
      <c r="A68" s="404">
        <v>57</v>
      </c>
      <c r="B68" s="229" t="s">
        <v>6001</v>
      </c>
      <c r="C68" s="229" t="s">
        <v>6000</v>
      </c>
      <c r="D68" s="239" t="s">
        <v>2085</v>
      </c>
      <c r="E68" s="1178" t="s">
        <v>3215</v>
      </c>
      <c r="F68" s="1738" t="s">
        <v>6001</v>
      </c>
      <c r="G68" s="1738" t="s">
        <v>6000</v>
      </c>
      <c r="H68" s="1738" t="s">
        <v>3215</v>
      </c>
      <c r="I68" s="1734" t="s">
        <v>2111</v>
      </c>
      <c r="J68" s="762"/>
      <c r="K68" s="239" t="s">
        <v>2622</v>
      </c>
      <c r="L68" s="239" t="s">
        <v>2702</v>
      </c>
      <c r="M68" s="762"/>
      <c r="N68" s="1379" t="s">
        <v>2308</v>
      </c>
      <c r="O68" s="229" t="s">
        <v>5856</v>
      </c>
      <c r="P68" s="229" t="s">
        <v>5999</v>
      </c>
      <c r="Q68" s="229" t="s">
        <v>6000</v>
      </c>
      <c r="R68" s="239" t="s">
        <v>2085</v>
      </c>
      <c r="S68" s="1735" t="s">
        <v>2849</v>
      </c>
    </row>
    <row r="69" spans="1:19" s="396" customFormat="1" ht="12" customHeight="1">
      <c r="A69" s="404">
        <v>58</v>
      </c>
      <c r="B69" s="229" t="s">
        <v>6004</v>
      </c>
      <c r="C69" s="229" t="s">
        <v>6003</v>
      </c>
      <c r="D69" s="239" t="s">
        <v>2085</v>
      </c>
      <c r="E69" s="1178" t="s">
        <v>3215</v>
      </c>
      <c r="F69" s="1734" t="s">
        <v>6004</v>
      </c>
      <c r="G69" s="1738" t="s">
        <v>6005</v>
      </c>
      <c r="H69" s="1738" t="s">
        <v>3215</v>
      </c>
      <c r="I69" s="1734" t="s">
        <v>2111</v>
      </c>
      <c r="J69" s="762"/>
      <c r="K69" s="239" t="s">
        <v>2622</v>
      </c>
      <c r="L69" s="239" t="s">
        <v>2702</v>
      </c>
      <c r="M69" s="762"/>
      <c r="N69" s="1379" t="s">
        <v>2308</v>
      </c>
      <c r="O69" s="229" t="s">
        <v>5856</v>
      </c>
      <c r="P69" s="229" t="s">
        <v>6002</v>
      </c>
      <c r="Q69" s="229" t="s">
        <v>6003</v>
      </c>
      <c r="R69" s="239" t="s">
        <v>2085</v>
      </c>
      <c r="S69" s="1735" t="s">
        <v>2849</v>
      </c>
    </row>
    <row r="70" spans="1:19" s="396" customFormat="1" ht="12" customHeight="1">
      <c r="A70" s="404">
        <v>59</v>
      </c>
      <c r="B70" s="229" t="s">
        <v>6006</v>
      </c>
      <c r="C70" s="229" t="s">
        <v>6007</v>
      </c>
      <c r="D70" s="239" t="s">
        <v>2085</v>
      </c>
      <c r="E70" s="1178" t="s">
        <v>3215</v>
      </c>
      <c r="F70" s="1738" t="s">
        <v>6006</v>
      </c>
      <c r="G70" s="1738" t="s">
        <v>6007</v>
      </c>
      <c r="H70" s="1738" t="s">
        <v>3215</v>
      </c>
      <c r="I70" s="1734" t="s">
        <v>2111</v>
      </c>
      <c r="J70" s="762"/>
      <c r="K70" s="239" t="s">
        <v>2622</v>
      </c>
      <c r="L70" s="239" t="s">
        <v>2702</v>
      </c>
      <c r="M70" s="762"/>
      <c r="N70" s="1379" t="s">
        <v>2308</v>
      </c>
      <c r="O70" s="229" t="s">
        <v>5856</v>
      </c>
      <c r="P70" s="229" t="s">
        <v>6006</v>
      </c>
      <c r="Q70" s="229" t="s">
        <v>6007</v>
      </c>
      <c r="R70" s="239" t="s">
        <v>2085</v>
      </c>
      <c r="S70" s="1735" t="s">
        <v>2849</v>
      </c>
    </row>
    <row r="71" spans="1:19" s="396" customFormat="1" ht="12" customHeight="1">
      <c r="A71" s="404">
        <v>60</v>
      </c>
      <c r="B71" s="229" t="s">
        <v>6010</v>
      </c>
      <c r="C71" s="229" t="s">
        <v>6009</v>
      </c>
      <c r="D71" s="239" t="s">
        <v>2085</v>
      </c>
      <c r="E71" s="1178" t="s">
        <v>3215</v>
      </c>
      <c r="F71" s="1734" t="s">
        <v>6010</v>
      </c>
      <c r="G71" s="1738" t="s">
        <v>6009</v>
      </c>
      <c r="H71" s="1738" t="s">
        <v>3215</v>
      </c>
      <c r="I71" s="1734" t="s">
        <v>2111</v>
      </c>
      <c r="J71" s="762"/>
      <c r="K71" s="239" t="s">
        <v>2622</v>
      </c>
      <c r="L71" s="239" t="s">
        <v>2702</v>
      </c>
      <c r="M71" s="762"/>
      <c r="N71" s="1379" t="s">
        <v>2308</v>
      </c>
      <c r="O71" s="229" t="s">
        <v>5856</v>
      </c>
      <c r="P71" s="229" t="s">
        <v>6008</v>
      </c>
      <c r="Q71" s="229" t="s">
        <v>6009</v>
      </c>
      <c r="R71" s="239" t="s">
        <v>2085</v>
      </c>
      <c r="S71" s="1735" t="s">
        <v>2849</v>
      </c>
    </row>
    <row r="72" spans="1:19" s="396" customFormat="1" ht="12" customHeight="1">
      <c r="A72" s="404">
        <v>61</v>
      </c>
      <c r="B72" s="229" t="s">
        <v>6011</v>
      </c>
      <c r="C72" s="229" t="s">
        <v>6012</v>
      </c>
      <c r="D72" s="239" t="s">
        <v>2085</v>
      </c>
      <c r="E72" s="1178" t="s">
        <v>3215</v>
      </c>
      <c r="F72" s="1738" t="s">
        <v>6011</v>
      </c>
      <c r="G72" s="1738" t="s">
        <v>6013</v>
      </c>
      <c r="H72" s="1738" t="s">
        <v>3215</v>
      </c>
      <c r="I72" s="1734" t="s">
        <v>2111</v>
      </c>
      <c r="J72" s="762"/>
      <c r="K72" s="239" t="s">
        <v>2622</v>
      </c>
      <c r="L72" s="239" t="s">
        <v>2702</v>
      </c>
      <c r="M72" s="762"/>
      <c r="N72" s="1379" t="s">
        <v>2308</v>
      </c>
      <c r="O72" s="229" t="s">
        <v>5856</v>
      </c>
      <c r="P72" s="229" t="s">
        <v>6011</v>
      </c>
      <c r="Q72" s="229" t="s">
        <v>6012</v>
      </c>
      <c r="R72" s="239" t="s">
        <v>2085</v>
      </c>
      <c r="S72" s="1735" t="s">
        <v>2849</v>
      </c>
    </row>
    <row r="73" spans="1:19" s="396" customFormat="1" ht="12" customHeight="1">
      <c r="A73" s="404">
        <v>62</v>
      </c>
      <c r="B73" s="229" t="s">
        <v>6016</v>
      </c>
      <c r="C73" s="229" t="s">
        <v>6015</v>
      </c>
      <c r="D73" s="239" t="s">
        <v>2085</v>
      </c>
      <c r="E73" s="1178" t="s">
        <v>3215</v>
      </c>
      <c r="F73" s="1734" t="s">
        <v>6016</v>
      </c>
      <c r="G73" s="1738" t="s">
        <v>6017</v>
      </c>
      <c r="H73" s="1738" t="s">
        <v>3215</v>
      </c>
      <c r="I73" s="1734" t="s">
        <v>2111</v>
      </c>
      <c r="J73" s="762"/>
      <c r="K73" s="239" t="s">
        <v>2622</v>
      </c>
      <c r="L73" s="239" t="s">
        <v>2702</v>
      </c>
      <c r="M73" s="762"/>
      <c r="N73" s="1379" t="s">
        <v>2308</v>
      </c>
      <c r="O73" s="229" t="s">
        <v>5856</v>
      </c>
      <c r="P73" s="229" t="s">
        <v>6014</v>
      </c>
      <c r="Q73" s="229" t="s">
        <v>6015</v>
      </c>
      <c r="R73" s="239" t="s">
        <v>2085</v>
      </c>
      <c r="S73" s="1735" t="s">
        <v>2849</v>
      </c>
    </row>
    <row r="74" spans="1:19" s="396" customFormat="1" ht="12" customHeight="1">
      <c r="A74" s="404">
        <v>63</v>
      </c>
      <c r="B74" s="229" t="s">
        <v>6018</v>
      </c>
      <c r="C74" s="229" t="s">
        <v>6019</v>
      </c>
      <c r="D74" s="239" t="s">
        <v>2085</v>
      </c>
      <c r="E74" s="1178" t="s">
        <v>3215</v>
      </c>
      <c r="F74" s="1738" t="s">
        <v>6018</v>
      </c>
      <c r="G74" s="1738" t="s">
        <v>6019</v>
      </c>
      <c r="H74" s="1738" t="s">
        <v>3215</v>
      </c>
      <c r="I74" s="1734" t="s">
        <v>2111</v>
      </c>
      <c r="J74" s="762"/>
      <c r="K74" s="239" t="s">
        <v>2622</v>
      </c>
      <c r="L74" s="239" t="s">
        <v>2702</v>
      </c>
      <c r="M74" s="762"/>
      <c r="N74" s="1379" t="s">
        <v>2308</v>
      </c>
      <c r="O74" s="229" t="s">
        <v>5856</v>
      </c>
      <c r="P74" s="229" t="s">
        <v>6018</v>
      </c>
      <c r="Q74" s="229" t="s">
        <v>6019</v>
      </c>
      <c r="R74" s="239" t="s">
        <v>2085</v>
      </c>
      <c r="S74" s="1735" t="s">
        <v>2849</v>
      </c>
    </row>
    <row r="75" spans="1:19" s="396" customFormat="1" ht="12" customHeight="1">
      <c r="A75" s="404">
        <v>64</v>
      </c>
      <c r="B75" s="229" t="s">
        <v>6020</v>
      </c>
      <c r="C75" s="229" t="s">
        <v>6021</v>
      </c>
      <c r="D75" s="239" t="s">
        <v>2085</v>
      </c>
      <c r="E75" s="1178" t="s">
        <v>3215</v>
      </c>
      <c r="F75" s="1738" t="s">
        <v>6020</v>
      </c>
      <c r="G75" s="1738" t="s">
        <v>6021</v>
      </c>
      <c r="H75" s="1738" t="s">
        <v>3215</v>
      </c>
      <c r="I75" s="1734" t="s">
        <v>2111</v>
      </c>
      <c r="J75" s="762"/>
      <c r="K75" s="239" t="s">
        <v>2622</v>
      </c>
      <c r="L75" s="239" t="s">
        <v>2702</v>
      </c>
      <c r="M75" s="762"/>
      <c r="N75" s="1379" t="s">
        <v>2308</v>
      </c>
      <c r="O75" s="229" t="s">
        <v>5856</v>
      </c>
      <c r="P75" s="229" t="s">
        <v>6020</v>
      </c>
      <c r="Q75" s="229" t="s">
        <v>6021</v>
      </c>
      <c r="R75" s="239" t="s">
        <v>2085</v>
      </c>
      <c r="S75" s="1735" t="s">
        <v>2849</v>
      </c>
    </row>
  </sheetData>
  <phoneticPr fontId="5" type="noConversion"/>
  <dataValidations count="3">
    <dataValidation type="list" allowBlank="1" showInputMessage="1" showErrorMessage="1" sqref="B6" xr:uid="{00000000-0002-0000-5B00-000000000000}">
      <formula1>"Mi: Minute,H: Hour,D: Daily,W: Weekly,M: Monthly,Y: Yearly"</formula1>
    </dataValidation>
    <dataValidation type="list" allowBlank="1" showInputMessage="1" showErrorMessage="1" sqref="B7 B9" xr:uid="{00000000-0002-0000-5B00-000001000000}">
      <formula1>"替换,追加"</formula1>
    </dataValidation>
    <dataValidation type="list" allowBlank="1" showInputMessage="1" showErrorMessage="1" sqref="N12 N13:N14 N15:N42 N43:N46 N47:N75" xr:uid="{00000000-0002-0000-5B00-000002000000}">
      <formula1>"匹配,基线特有,本地扩充,废弃"</formula1>
    </dataValidation>
  </dataValidations>
  <hyperlinks>
    <hyperlink ref="A1" location="目录!A1" display="返回" xr:uid="{00000000-0004-0000-5B00-000000000000}"/>
  </hyperlinks>
  <pageMargins left="0.75" right="0.75" top="1" bottom="1" header="0.51180555555555596" footer="0.51180555555555596"/>
  <pageSetup paperSize="9" orientation="portrait"/>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T106"/>
  <sheetViews>
    <sheetView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10" width="12" style="396" customWidth="1"/>
    <col min="11" max="11" width="7.109375" style="396" customWidth="1"/>
    <col min="12" max="12" width="7.44140625" style="396" customWidth="1"/>
    <col min="13" max="13" width="9" style="396" customWidth="1"/>
    <col min="14" max="14" width="8.6640625" style="396" customWidth="1"/>
    <col min="15" max="15" width="11.21875" style="396" customWidth="1"/>
    <col min="16" max="16" width="23" style="396" customWidth="1"/>
    <col min="17" max="17" width="19" style="396" customWidth="1"/>
    <col min="18" max="18" width="15.88671875" style="396" customWidth="1"/>
    <col min="19" max="20" width="13.77734375" style="396" customWidth="1"/>
    <col min="21" max="16384" width="9" style="328"/>
  </cols>
  <sheetData>
    <row r="1" spans="1:20" s="396" customFormat="1">
      <c r="A1" s="2" t="s">
        <v>2037</v>
      </c>
      <c r="B1" s="331"/>
      <c r="C1" s="331"/>
      <c r="D1" s="331"/>
      <c r="E1" s="331"/>
      <c r="F1" s="331"/>
      <c r="G1" s="331"/>
      <c r="H1" s="331"/>
      <c r="I1" s="331"/>
      <c r="J1" s="331"/>
      <c r="K1" s="331"/>
      <c r="L1" s="331"/>
      <c r="M1" s="331"/>
      <c r="N1" s="331"/>
      <c r="O1" s="331"/>
      <c r="P1" s="336"/>
      <c r="Q1" s="336"/>
      <c r="R1" s="336"/>
      <c r="S1" s="336"/>
      <c r="T1" s="336"/>
    </row>
    <row r="2" spans="1:20" s="396" customFormat="1">
      <c r="A2" s="216" t="s">
        <v>2038</v>
      </c>
      <c r="B2" s="217"/>
      <c r="C2" s="217"/>
      <c r="D2" s="217"/>
      <c r="E2" s="217"/>
      <c r="F2" s="217"/>
      <c r="G2" s="217"/>
      <c r="H2" s="217"/>
      <c r="I2" s="217"/>
      <c r="J2" s="217"/>
      <c r="K2" s="217"/>
      <c r="L2" s="217"/>
      <c r="M2" s="217"/>
      <c r="N2" s="217"/>
      <c r="O2" s="217"/>
      <c r="P2" s="337" t="s">
        <v>2039</v>
      </c>
      <c r="Q2" s="338"/>
      <c r="R2" s="338"/>
      <c r="S2" s="338"/>
      <c r="T2" s="353"/>
    </row>
    <row r="3" spans="1:20" s="396" customFormat="1">
      <c r="A3" s="218" t="s">
        <v>2040</v>
      </c>
      <c r="B3" s="380" t="s">
        <v>813</v>
      </c>
      <c r="C3" s="1732"/>
      <c r="D3" s="219"/>
      <c r="E3" s="219"/>
      <c r="F3" s="219"/>
      <c r="G3" s="219"/>
      <c r="H3" s="219"/>
      <c r="I3" s="219"/>
      <c r="J3" s="219"/>
      <c r="K3" s="219"/>
      <c r="L3" s="219"/>
      <c r="M3" s="219"/>
      <c r="N3" s="219"/>
      <c r="O3" s="219"/>
      <c r="P3" s="339" t="s">
        <v>2041</v>
      </c>
      <c r="Q3" s="340" t="s">
        <v>2042</v>
      </c>
      <c r="R3" s="340"/>
      <c r="S3" s="354"/>
      <c r="T3" s="355"/>
    </row>
    <row r="4" spans="1:20" s="397" customFormat="1">
      <c r="A4" s="220" t="s">
        <v>2042</v>
      </c>
      <c r="B4" s="332" t="s">
        <v>814</v>
      </c>
      <c r="C4" s="352"/>
      <c r="D4" s="222"/>
      <c r="E4" s="222"/>
      <c r="F4" s="222"/>
      <c r="G4" s="222"/>
      <c r="H4" s="222"/>
      <c r="I4" s="222"/>
      <c r="J4" s="222"/>
      <c r="K4" s="222"/>
      <c r="L4" s="222"/>
      <c r="M4" s="222"/>
      <c r="N4" s="222"/>
      <c r="O4" s="222"/>
      <c r="P4" s="229" t="s">
        <v>2301</v>
      </c>
      <c r="Q4" s="229" t="s">
        <v>6022</v>
      </c>
      <c r="R4" s="229"/>
      <c r="S4" s="225"/>
      <c r="T4" s="827"/>
    </row>
    <row r="5" spans="1:20" s="397" customFormat="1">
      <c r="A5" s="220" t="s">
        <v>2041</v>
      </c>
      <c r="B5" s="221" t="s">
        <v>2043</v>
      </c>
      <c r="C5" s="352"/>
      <c r="D5" s="222"/>
      <c r="E5" s="222"/>
      <c r="F5" s="222"/>
      <c r="G5" s="222"/>
      <c r="H5" s="222"/>
      <c r="I5" s="222"/>
      <c r="J5" s="222"/>
      <c r="K5" s="222"/>
      <c r="L5" s="222"/>
      <c r="M5" s="222"/>
      <c r="N5" s="222"/>
      <c r="O5" s="222"/>
      <c r="P5" s="341"/>
      <c r="Q5" s="342"/>
      <c r="R5" s="229"/>
      <c r="S5" s="225"/>
      <c r="T5" s="827"/>
    </row>
    <row r="6" spans="1:20" s="397" customFormat="1">
      <c r="A6" s="220" t="s">
        <v>2044</v>
      </c>
      <c r="B6" s="12" t="s">
        <v>2045</v>
      </c>
      <c r="C6" s="352"/>
      <c r="D6" s="222"/>
      <c r="E6" s="222"/>
      <c r="F6" s="222"/>
      <c r="G6" s="222"/>
      <c r="H6" s="222"/>
      <c r="I6" s="222"/>
      <c r="J6" s="222"/>
      <c r="K6" s="222"/>
      <c r="L6" s="222"/>
      <c r="M6" s="222"/>
      <c r="N6" s="222"/>
      <c r="O6" s="222"/>
      <c r="P6" s="341"/>
      <c r="Q6" s="229"/>
      <c r="R6" s="229"/>
      <c r="S6" s="225"/>
      <c r="T6" s="827"/>
    </row>
    <row r="7" spans="1:20" s="396" customFormat="1">
      <c r="A7" s="223" t="s">
        <v>2046</v>
      </c>
      <c r="B7" s="224" t="s">
        <v>2047</v>
      </c>
      <c r="C7" s="1732"/>
      <c r="D7" s="219"/>
      <c r="E7" s="219"/>
      <c r="F7" s="219"/>
      <c r="G7" s="219"/>
      <c r="H7" s="219"/>
      <c r="I7" s="219"/>
      <c r="J7" s="219"/>
      <c r="K7" s="219"/>
      <c r="L7" s="219"/>
      <c r="M7" s="219"/>
      <c r="N7" s="219"/>
      <c r="O7" s="219"/>
      <c r="P7" s="343"/>
      <c r="Q7" s="344"/>
      <c r="R7" s="356"/>
      <c r="S7" s="358"/>
      <c r="T7" s="348"/>
    </row>
    <row r="8" spans="1:20" s="396" customFormat="1">
      <c r="A8" s="223" t="s">
        <v>2048</v>
      </c>
      <c r="B8" s="225"/>
      <c r="C8" s="219"/>
      <c r="D8" s="219"/>
      <c r="E8" s="219"/>
      <c r="F8" s="219"/>
      <c r="G8" s="219"/>
      <c r="H8" s="219"/>
      <c r="I8" s="219"/>
      <c r="J8" s="219"/>
      <c r="K8" s="219"/>
      <c r="L8" s="219"/>
      <c r="M8" s="219"/>
      <c r="N8" s="219"/>
      <c r="O8" s="219"/>
      <c r="P8" s="347"/>
      <c r="Q8" s="346"/>
      <c r="R8" s="348"/>
      <c r="S8" s="358"/>
      <c r="T8" s="348"/>
    </row>
    <row r="9" spans="1:20" s="396" customFormat="1">
      <c r="A9" s="223"/>
      <c r="B9" s="226"/>
      <c r="C9" s="219"/>
      <c r="D9" s="219"/>
      <c r="E9" s="219"/>
      <c r="F9" s="219"/>
      <c r="G9" s="219"/>
      <c r="H9" s="219"/>
      <c r="I9" s="219"/>
      <c r="J9" s="219"/>
      <c r="K9" s="219"/>
      <c r="L9" s="219"/>
      <c r="M9" s="219"/>
      <c r="N9" s="219"/>
      <c r="O9" s="219"/>
      <c r="P9" s="347"/>
      <c r="Q9" s="348"/>
      <c r="R9" s="348"/>
      <c r="S9" s="358"/>
      <c r="T9" s="67"/>
    </row>
    <row r="10" spans="1:20" s="396" customFormat="1">
      <c r="A10" s="216" t="s">
        <v>2049</v>
      </c>
      <c r="B10" s="217"/>
      <c r="C10" s="217"/>
      <c r="D10" s="217"/>
      <c r="E10" s="217"/>
      <c r="F10" s="217"/>
      <c r="G10" s="217"/>
      <c r="H10" s="217"/>
      <c r="I10" s="217"/>
      <c r="J10" s="217"/>
      <c r="K10" s="217"/>
      <c r="L10" s="217"/>
      <c r="M10" s="217"/>
      <c r="N10" s="217"/>
      <c r="O10" s="217"/>
      <c r="P10" s="337" t="s">
        <v>2050</v>
      </c>
      <c r="Q10" s="338"/>
      <c r="R10" s="338"/>
      <c r="S10" s="338"/>
      <c r="T10" s="353"/>
    </row>
    <row r="11" spans="1:20" s="396" customFormat="1" ht="24.75" customHeight="1">
      <c r="A11" s="227" t="s">
        <v>49</v>
      </c>
      <c r="B11" s="228" t="s">
        <v>2051</v>
      </c>
      <c r="C11" s="228" t="s">
        <v>2052</v>
      </c>
      <c r="D11" s="228" t="s">
        <v>2053</v>
      </c>
      <c r="E11" s="228" t="s">
        <v>2054</v>
      </c>
      <c r="F11" s="228"/>
      <c r="G11" s="228"/>
      <c r="H11" s="228"/>
      <c r="I11" s="228"/>
      <c r="J11" s="228"/>
      <c r="K11" s="228" t="s">
        <v>2055</v>
      </c>
      <c r="L11" s="228" t="s">
        <v>2056</v>
      </c>
      <c r="M11" s="228" t="s">
        <v>2057</v>
      </c>
      <c r="N11" s="228" t="s">
        <v>73</v>
      </c>
      <c r="O11" s="232" t="s">
        <v>2058</v>
      </c>
      <c r="P11" s="349" t="s">
        <v>2059</v>
      </c>
      <c r="Q11" s="350" t="s">
        <v>2060</v>
      </c>
      <c r="R11" s="350" t="s">
        <v>2061</v>
      </c>
      <c r="S11" s="359" t="s">
        <v>2062</v>
      </c>
      <c r="T11" s="350" t="s">
        <v>2063</v>
      </c>
    </row>
    <row r="12" spans="1:20" s="389" customFormat="1" ht="12" customHeight="1">
      <c r="A12" s="404">
        <v>1</v>
      </c>
      <c r="B12" s="229" t="s">
        <v>2064</v>
      </c>
      <c r="C12" s="229" t="s">
        <v>2065</v>
      </c>
      <c r="D12" s="239" t="s">
        <v>2754</v>
      </c>
      <c r="E12" s="1178" t="s">
        <v>2754</v>
      </c>
      <c r="F12" s="1752" t="s">
        <v>2064</v>
      </c>
      <c r="G12" s="1752" t="s">
        <v>2065</v>
      </c>
      <c r="H12" s="1752" t="s">
        <v>2066</v>
      </c>
      <c r="I12" s="1752" t="s">
        <v>2067</v>
      </c>
      <c r="J12" s="1733" t="b">
        <f>C12=G12</f>
        <v>1</v>
      </c>
      <c r="K12" s="404"/>
      <c r="L12" s="239" t="s">
        <v>2702</v>
      </c>
      <c r="M12" s="239" t="s">
        <v>2702</v>
      </c>
      <c r="N12" s="404"/>
      <c r="O12" s="1379" t="s">
        <v>2308</v>
      </c>
      <c r="P12" s="229" t="s">
        <v>6022</v>
      </c>
      <c r="Q12" s="229" t="s">
        <v>2064</v>
      </c>
      <c r="R12" s="229" t="s">
        <v>2753</v>
      </c>
      <c r="S12" s="239" t="s">
        <v>2754</v>
      </c>
      <c r="T12" s="1735" t="s">
        <v>2849</v>
      </c>
    </row>
    <row r="13" spans="1:20" s="389" customFormat="1" ht="12" customHeight="1">
      <c r="A13" s="404">
        <v>2</v>
      </c>
      <c r="B13" s="229" t="s">
        <v>3461</v>
      </c>
      <c r="C13" s="316" t="s">
        <v>2077</v>
      </c>
      <c r="D13" s="239" t="s">
        <v>2096</v>
      </c>
      <c r="E13" s="405" t="s">
        <v>2097</v>
      </c>
      <c r="F13" s="1752" t="s">
        <v>2076</v>
      </c>
      <c r="G13" s="1752" t="s">
        <v>2077</v>
      </c>
      <c r="H13" s="1752" t="s">
        <v>3175</v>
      </c>
      <c r="I13" s="1752" t="s">
        <v>2241</v>
      </c>
      <c r="J13" s="1733" t="b">
        <f t="shared" ref="J13:J44" si="0">C13=G13</f>
        <v>1</v>
      </c>
      <c r="K13" s="567"/>
      <c r="L13" s="239" t="s">
        <v>2702</v>
      </c>
      <c r="M13" s="239" t="s">
        <v>2726</v>
      </c>
      <c r="N13" s="404"/>
      <c r="O13" s="1379" t="s">
        <v>2308</v>
      </c>
      <c r="P13" s="229" t="s">
        <v>6022</v>
      </c>
      <c r="Q13" s="229" t="s">
        <v>3461</v>
      </c>
      <c r="R13" s="229" t="s">
        <v>2705</v>
      </c>
      <c r="S13" s="239" t="s">
        <v>2096</v>
      </c>
      <c r="T13" s="1735" t="s">
        <v>2849</v>
      </c>
    </row>
    <row r="14" spans="1:20" s="389" customFormat="1" ht="12" customHeight="1">
      <c r="A14" s="404">
        <v>3</v>
      </c>
      <c r="B14" s="229" t="s">
        <v>2817</v>
      </c>
      <c r="C14" s="316" t="s">
        <v>5551</v>
      </c>
      <c r="D14" s="239" t="s">
        <v>3505</v>
      </c>
      <c r="E14" s="405" t="s">
        <v>3985</v>
      </c>
      <c r="F14" s="1752" t="s">
        <v>3174</v>
      </c>
      <c r="G14" s="1752" t="s">
        <v>2818</v>
      </c>
      <c r="H14" s="1752" t="s">
        <v>2803</v>
      </c>
      <c r="I14" s="1752" t="s">
        <v>2804</v>
      </c>
      <c r="J14" s="1733" t="b">
        <f t="shared" si="0"/>
        <v>0</v>
      </c>
      <c r="K14" s="404"/>
      <c r="L14" s="239" t="s">
        <v>2702</v>
      </c>
      <c r="M14" s="239" t="s">
        <v>2868</v>
      </c>
      <c r="N14" s="417"/>
      <c r="O14" s="1379" t="s">
        <v>2308</v>
      </c>
      <c r="P14" s="229" t="s">
        <v>6022</v>
      </c>
      <c r="Q14" s="229" t="s">
        <v>2817</v>
      </c>
      <c r="R14" s="229" t="s">
        <v>3622</v>
      </c>
      <c r="S14" s="239" t="s">
        <v>3505</v>
      </c>
      <c r="T14" s="1735" t="s">
        <v>2849</v>
      </c>
    </row>
    <row r="15" spans="1:20" s="389" customFormat="1" ht="12" customHeight="1">
      <c r="A15" s="404">
        <v>4</v>
      </c>
      <c r="B15" s="229" t="s">
        <v>222</v>
      </c>
      <c r="C15" s="229" t="s">
        <v>2234</v>
      </c>
      <c r="D15" s="239" t="s">
        <v>3898</v>
      </c>
      <c r="E15" s="1178" t="s">
        <v>4007</v>
      </c>
      <c r="F15" s="1752" t="s">
        <v>222</v>
      </c>
      <c r="G15" s="1752" t="s">
        <v>2234</v>
      </c>
      <c r="H15" s="1752" t="s">
        <v>3991</v>
      </c>
      <c r="I15" s="1752" t="s">
        <v>2108</v>
      </c>
      <c r="J15" s="1733" t="b">
        <f t="shared" si="0"/>
        <v>1</v>
      </c>
      <c r="K15" s="404" t="s">
        <v>79</v>
      </c>
      <c r="L15" s="239" t="s">
        <v>2702</v>
      </c>
      <c r="M15" s="239" t="s">
        <v>2702</v>
      </c>
      <c r="N15" s="417"/>
      <c r="O15" s="1379" t="s">
        <v>2308</v>
      </c>
      <c r="P15" s="229" t="s">
        <v>6022</v>
      </c>
      <c r="Q15" s="229" t="s">
        <v>222</v>
      </c>
      <c r="R15" s="229" t="s">
        <v>2234</v>
      </c>
      <c r="S15" s="239" t="s">
        <v>3898</v>
      </c>
      <c r="T15" s="1735" t="s">
        <v>2849</v>
      </c>
    </row>
    <row r="16" spans="1:20" s="389" customFormat="1" ht="12" customHeight="1">
      <c r="A16" s="404">
        <v>5</v>
      </c>
      <c r="B16" s="229" t="s">
        <v>105</v>
      </c>
      <c r="C16" s="229" t="s">
        <v>2239</v>
      </c>
      <c r="D16" s="239" t="s">
        <v>2811</v>
      </c>
      <c r="E16" s="1178" t="s">
        <v>2812</v>
      </c>
      <c r="F16" s="1753" t="s">
        <v>105</v>
      </c>
      <c r="G16" s="1753" t="s">
        <v>2239</v>
      </c>
      <c r="H16" s="1753" t="s">
        <v>3175</v>
      </c>
      <c r="I16" s="1753" t="s">
        <v>2241</v>
      </c>
      <c r="J16" s="1733" t="b">
        <f t="shared" si="0"/>
        <v>1</v>
      </c>
      <c r="K16" s="404"/>
      <c r="L16" s="239" t="s">
        <v>2702</v>
      </c>
      <c r="M16" s="239" t="s">
        <v>2702</v>
      </c>
      <c r="N16" s="404"/>
      <c r="O16" s="1379" t="s">
        <v>2308</v>
      </c>
      <c r="P16" s="229" t="s">
        <v>6022</v>
      </c>
      <c r="Q16" s="229" t="s">
        <v>5857</v>
      </c>
      <c r="R16" s="229" t="s">
        <v>2675</v>
      </c>
      <c r="S16" s="239" t="s">
        <v>2811</v>
      </c>
      <c r="T16" s="1735" t="s">
        <v>2849</v>
      </c>
    </row>
    <row r="17" spans="1:20" s="389" customFormat="1" ht="12" customHeight="1">
      <c r="A17" s="404">
        <v>6</v>
      </c>
      <c r="B17" s="229" t="s">
        <v>5858</v>
      </c>
      <c r="C17" s="229" t="s">
        <v>5840</v>
      </c>
      <c r="D17" s="239" t="s">
        <v>2085</v>
      </c>
      <c r="E17" s="1178" t="s">
        <v>3215</v>
      </c>
      <c r="F17" s="1753" t="s">
        <v>5858</v>
      </c>
      <c r="G17" s="1753" t="s">
        <v>5859</v>
      </c>
      <c r="H17" s="1753" t="s">
        <v>3215</v>
      </c>
      <c r="I17" s="1734" t="s">
        <v>2111</v>
      </c>
      <c r="J17" s="1733" t="b">
        <f t="shared" si="0"/>
        <v>0</v>
      </c>
      <c r="K17" s="404"/>
      <c r="L17" s="239" t="s">
        <v>2622</v>
      </c>
      <c r="M17" s="239"/>
      <c r="N17" s="417"/>
      <c r="O17" s="1379" t="s">
        <v>2308</v>
      </c>
      <c r="P17" s="229" t="s">
        <v>6022</v>
      </c>
      <c r="Q17" s="229" t="s">
        <v>5858</v>
      </c>
      <c r="R17" s="229" t="s">
        <v>5840</v>
      </c>
      <c r="S17" s="239" t="s">
        <v>2085</v>
      </c>
      <c r="T17" s="1735" t="s">
        <v>2849</v>
      </c>
    </row>
    <row r="18" spans="1:20" s="389" customFormat="1" ht="12" customHeight="1">
      <c r="A18" s="404">
        <v>7</v>
      </c>
      <c r="B18" s="229" t="s">
        <v>6023</v>
      </c>
      <c r="C18" s="229" t="s">
        <v>6024</v>
      </c>
      <c r="D18" s="239" t="s">
        <v>2085</v>
      </c>
      <c r="E18" s="1178" t="s">
        <v>3215</v>
      </c>
      <c r="F18" s="1753" t="s">
        <v>6023</v>
      </c>
      <c r="G18" s="1753" t="s">
        <v>6025</v>
      </c>
      <c r="H18" s="1753" t="s">
        <v>3215</v>
      </c>
      <c r="I18" s="1734" t="s">
        <v>2111</v>
      </c>
      <c r="J18" s="1733" t="b">
        <f t="shared" si="0"/>
        <v>0</v>
      </c>
      <c r="K18" s="404"/>
      <c r="L18" s="239" t="s">
        <v>2622</v>
      </c>
      <c r="M18" s="239"/>
      <c r="N18" s="417"/>
      <c r="O18" s="1379" t="s">
        <v>2308</v>
      </c>
      <c r="P18" s="229" t="s">
        <v>6022</v>
      </c>
      <c r="Q18" s="229" t="s">
        <v>6023</v>
      </c>
      <c r="R18" s="229" t="s">
        <v>6024</v>
      </c>
      <c r="S18" s="239" t="s">
        <v>2085</v>
      </c>
      <c r="T18" s="1735" t="s">
        <v>2849</v>
      </c>
    </row>
    <row r="19" spans="1:20" s="389" customFormat="1" ht="12" customHeight="1">
      <c r="A19" s="404">
        <v>8</v>
      </c>
      <c r="B19" s="229" t="s">
        <v>6026</v>
      </c>
      <c r="C19" s="229" t="s">
        <v>6027</v>
      </c>
      <c r="D19" s="239" t="s">
        <v>2085</v>
      </c>
      <c r="E19" s="1178" t="s">
        <v>3215</v>
      </c>
      <c r="F19" s="1753" t="s">
        <v>6026</v>
      </c>
      <c r="G19" s="1753" t="s">
        <v>6028</v>
      </c>
      <c r="H19" s="1753" t="s">
        <v>3215</v>
      </c>
      <c r="I19" s="1734" t="s">
        <v>2111</v>
      </c>
      <c r="J19" s="1733" t="b">
        <f t="shared" si="0"/>
        <v>0</v>
      </c>
      <c r="K19" s="404"/>
      <c r="L19" s="239" t="s">
        <v>2622</v>
      </c>
      <c r="M19" s="239"/>
      <c r="N19" s="417"/>
      <c r="O19" s="1379" t="s">
        <v>2308</v>
      </c>
      <c r="P19" s="229" t="s">
        <v>6022</v>
      </c>
      <c r="Q19" s="229" t="s">
        <v>6026</v>
      </c>
      <c r="R19" s="229" t="s">
        <v>6027</v>
      </c>
      <c r="S19" s="239" t="s">
        <v>2085</v>
      </c>
      <c r="T19" s="1735" t="s">
        <v>2849</v>
      </c>
    </row>
    <row r="20" spans="1:20" s="389" customFormat="1" ht="12" customHeight="1">
      <c r="A20" s="404">
        <v>9</v>
      </c>
      <c r="B20" s="229" t="s">
        <v>6029</v>
      </c>
      <c r="C20" s="229" t="s">
        <v>6030</v>
      </c>
      <c r="D20" s="239" t="s">
        <v>2085</v>
      </c>
      <c r="E20" s="1178" t="s">
        <v>3215</v>
      </c>
      <c r="F20" s="1753" t="s">
        <v>6029</v>
      </c>
      <c r="G20" s="1753" t="s">
        <v>6031</v>
      </c>
      <c r="H20" s="1753" t="s">
        <v>3215</v>
      </c>
      <c r="I20" s="1734" t="s">
        <v>2111</v>
      </c>
      <c r="J20" s="1733" t="b">
        <f t="shared" si="0"/>
        <v>0</v>
      </c>
      <c r="K20" s="567"/>
      <c r="L20" s="239" t="s">
        <v>2622</v>
      </c>
      <c r="M20" s="239"/>
      <c r="N20" s="417"/>
      <c r="O20" s="1379" t="s">
        <v>2308</v>
      </c>
      <c r="P20" s="229" t="s">
        <v>6022</v>
      </c>
      <c r="Q20" s="229" t="s">
        <v>6029</v>
      </c>
      <c r="R20" s="229" t="s">
        <v>6030</v>
      </c>
      <c r="S20" s="239" t="s">
        <v>2085</v>
      </c>
      <c r="T20" s="1735" t="s">
        <v>2849</v>
      </c>
    </row>
    <row r="21" spans="1:20" s="389" customFormat="1" ht="12" customHeight="1">
      <c r="A21" s="404">
        <v>10</v>
      </c>
      <c r="B21" s="229" t="s">
        <v>6032</v>
      </c>
      <c r="C21" s="229" t="s">
        <v>6033</v>
      </c>
      <c r="D21" s="239" t="s">
        <v>2085</v>
      </c>
      <c r="E21" s="1178" t="s">
        <v>3215</v>
      </c>
      <c r="F21" s="1753" t="s">
        <v>6032</v>
      </c>
      <c r="G21" s="1753" t="s">
        <v>6034</v>
      </c>
      <c r="H21" s="1753" t="s">
        <v>3215</v>
      </c>
      <c r="I21" s="1734" t="s">
        <v>2111</v>
      </c>
      <c r="J21" s="1733" t="b">
        <f t="shared" si="0"/>
        <v>0</v>
      </c>
      <c r="K21" s="567"/>
      <c r="L21" s="239" t="s">
        <v>2622</v>
      </c>
      <c r="M21" s="239"/>
      <c r="N21" s="417"/>
      <c r="O21" s="1379" t="s">
        <v>2308</v>
      </c>
      <c r="P21" s="229" t="s">
        <v>20000</v>
      </c>
      <c r="Q21" s="229" t="s">
        <v>6032</v>
      </c>
      <c r="R21" s="229" t="s">
        <v>6033</v>
      </c>
      <c r="S21" s="239" t="s">
        <v>2085</v>
      </c>
      <c r="T21" s="1735" t="s">
        <v>2849</v>
      </c>
    </row>
    <row r="22" spans="1:20" s="389" customFormat="1" ht="12" customHeight="1">
      <c r="A22" s="404">
        <v>11</v>
      </c>
      <c r="B22" s="229" t="s">
        <v>6035</v>
      </c>
      <c r="C22" s="229" t="s">
        <v>6036</v>
      </c>
      <c r="D22" s="239" t="s">
        <v>2085</v>
      </c>
      <c r="E22" s="1178" t="s">
        <v>3215</v>
      </c>
      <c r="F22" s="1753" t="s">
        <v>6035</v>
      </c>
      <c r="G22" s="1753" t="s">
        <v>6037</v>
      </c>
      <c r="H22" s="1753" t="s">
        <v>3215</v>
      </c>
      <c r="I22" s="1734" t="s">
        <v>2111</v>
      </c>
      <c r="J22" s="1733" t="b">
        <f t="shared" si="0"/>
        <v>0</v>
      </c>
      <c r="K22" s="404"/>
      <c r="L22" s="239" t="s">
        <v>2622</v>
      </c>
      <c r="M22" s="239"/>
      <c r="N22" s="417"/>
      <c r="O22" s="1379" t="s">
        <v>2308</v>
      </c>
      <c r="P22" s="229" t="s">
        <v>20001</v>
      </c>
      <c r="Q22" s="229" t="s">
        <v>6035</v>
      </c>
      <c r="R22" s="229" t="s">
        <v>6036</v>
      </c>
      <c r="S22" s="239" t="s">
        <v>2085</v>
      </c>
      <c r="T22" s="1735" t="s">
        <v>2849</v>
      </c>
    </row>
    <row r="23" spans="1:20" s="389" customFormat="1" ht="12" customHeight="1">
      <c r="A23" s="404">
        <v>12</v>
      </c>
      <c r="B23" s="229" t="s">
        <v>5860</v>
      </c>
      <c r="C23" s="229" t="s">
        <v>5861</v>
      </c>
      <c r="D23" s="239" t="s">
        <v>2085</v>
      </c>
      <c r="E23" s="1178" t="s">
        <v>3215</v>
      </c>
      <c r="F23" s="1753" t="s">
        <v>5860</v>
      </c>
      <c r="G23" s="1753" t="s">
        <v>5861</v>
      </c>
      <c r="H23" s="1753" t="s">
        <v>3215</v>
      </c>
      <c r="I23" s="1734" t="s">
        <v>2111</v>
      </c>
      <c r="J23" s="1733" t="b">
        <f t="shared" si="0"/>
        <v>1</v>
      </c>
      <c r="K23" s="404"/>
      <c r="L23" s="239" t="s">
        <v>2622</v>
      </c>
      <c r="M23" s="239"/>
      <c r="N23" s="417"/>
      <c r="O23" s="1379" t="s">
        <v>2308</v>
      </c>
      <c r="P23" s="229" t="s">
        <v>6022</v>
      </c>
      <c r="Q23" s="229" t="s">
        <v>5860</v>
      </c>
      <c r="R23" s="229" t="s">
        <v>5861</v>
      </c>
      <c r="S23" s="239" t="s">
        <v>2085</v>
      </c>
      <c r="T23" s="1735" t="s">
        <v>2849</v>
      </c>
    </row>
    <row r="24" spans="1:20" s="389" customFormat="1" ht="12" customHeight="1">
      <c r="A24" s="404">
        <v>13</v>
      </c>
      <c r="B24" s="229" t="s">
        <v>6038</v>
      </c>
      <c r="C24" s="229" t="s">
        <v>6039</v>
      </c>
      <c r="D24" s="239" t="s">
        <v>2085</v>
      </c>
      <c r="E24" s="1178" t="s">
        <v>3215</v>
      </c>
      <c r="F24" s="1753" t="s">
        <v>6038</v>
      </c>
      <c r="G24" s="1753" t="s">
        <v>6039</v>
      </c>
      <c r="H24" s="1753" t="s">
        <v>3215</v>
      </c>
      <c r="I24" s="1734" t="s">
        <v>2111</v>
      </c>
      <c r="J24" s="1733" t="b">
        <f t="shared" si="0"/>
        <v>1</v>
      </c>
      <c r="K24" s="404"/>
      <c r="L24" s="239" t="s">
        <v>2622</v>
      </c>
      <c r="M24" s="239"/>
      <c r="N24" s="417"/>
      <c r="O24" s="1379" t="s">
        <v>2308</v>
      </c>
      <c r="P24" s="229" t="s">
        <v>6022</v>
      </c>
      <c r="Q24" s="229" t="s">
        <v>6038</v>
      </c>
      <c r="R24" s="229" t="s">
        <v>6039</v>
      </c>
      <c r="S24" s="239" t="s">
        <v>2085</v>
      </c>
      <c r="T24" s="1735" t="s">
        <v>2849</v>
      </c>
    </row>
    <row r="25" spans="1:20" s="389" customFormat="1" ht="12" customHeight="1">
      <c r="A25" s="404">
        <v>14</v>
      </c>
      <c r="B25" s="229" t="s">
        <v>6040</v>
      </c>
      <c r="C25" s="229" t="s">
        <v>6041</v>
      </c>
      <c r="D25" s="239" t="s">
        <v>2085</v>
      </c>
      <c r="E25" s="1178" t="s">
        <v>3215</v>
      </c>
      <c r="F25" s="1753" t="s">
        <v>6040</v>
      </c>
      <c r="G25" s="1753" t="s">
        <v>6041</v>
      </c>
      <c r="H25" s="1753" t="s">
        <v>3215</v>
      </c>
      <c r="I25" s="1734" t="s">
        <v>2111</v>
      </c>
      <c r="J25" s="1733" t="b">
        <f t="shared" si="0"/>
        <v>1</v>
      </c>
      <c r="K25" s="404"/>
      <c r="L25" s="239" t="s">
        <v>2622</v>
      </c>
      <c r="M25" s="239"/>
      <c r="N25" s="417"/>
      <c r="O25" s="1379" t="s">
        <v>2308</v>
      </c>
      <c r="P25" s="229" t="s">
        <v>6022</v>
      </c>
      <c r="Q25" s="229" t="s">
        <v>6040</v>
      </c>
      <c r="R25" s="229" t="s">
        <v>6041</v>
      </c>
      <c r="S25" s="239" t="s">
        <v>2085</v>
      </c>
      <c r="T25" s="1735" t="s">
        <v>2849</v>
      </c>
    </row>
    <row r="26" spans="1:20" s="389" customFormat="1" ht="12" customHeight="1">
      <c r="A26" s="404">
        <v>15</v>
      </c>
      <c r="B26" s="229" t="s">
        <v>6042</v>
      </c>
      <c r="C26" s="229" t="s">
        <v>6043</v>
      </c>
      <c r="D26" s="239" t="s">
        <v>2085</v>
      </c>
      <c r="E26" s="1178" t="s">
        <v>3215</v>
      </c>
      <c r="F26" s="1753" t="s">
        <v>6042</v>
      </c>
      <c r="G26" s="1753" t="s">
        <v>6044</v>
      </c>
      <c r="H26" s="1753" t="s">
        <v>3215</v>
      </c>
      <c r="I26" s="1734" t="s">
        <v>2111</v>
      </c>
      <c r="J26" s="1733" t="b">
        <f t="shared" si="0"/>
        <v>0</v>
      </c>
      <c r="K26" s="404"/>
      <c r="L26" s="239" t="s">
        <v>2622</v>
      </c>
      <c r="M26" s="239"/>
      <c r="N26" s="417"/>
      <c r="O26" s="1379" t="s">
        <v>2308</v>
      </c>
      <c r="P26" s="229" t="s">
        <v>6022</v>
      </c>
      <c r="Q26" s="229" t="s">
        <v>6042</v>
      </c>
      <c r="R26" s="229" t="s">
        <v>6043</v>
      </c>
      <c r="S26" s="239" t="s">
        <v>2085</v>
      </c>
      <c r="T26" s="1735" t="s">
        <v>2849</v>
      </c>
    </row>
    <row r="27" spans="1:20" s="389" customFormat="1" ht="12" customHeight="1">
      <c r="A27" s="404">
        <v>16</v>
      </c>
      <c r="B27" s="229" t="s">
        <v>6045</v>
      </c>
      <c r="C27" s="229" t="s">
        <v>6046</v>
      </c>
      <c r="D27" s="239" t="s">
        <v>2085</v>
      </c>
      <c r="E27" s="1178" t="s">
        <v>3215</v>
      </c>
      <c r="F27" s="1753" t="s">
        <v>6045</v>
      </c>
      <c r="G27" s="1753" t="s">
        <v>6047</v>
      </c>
      <c r="H27" s="1753" t="s">
        <v>3215</v>
      </c>
      <c r="I27" s="1734" t="s">
        <v>2111</v>
      </c>
      <c r="J27" s="1733" t="b">
        <f t="shared" si="0"/>
        <v>0</v>
      </c>
      <c r="K27" s="404"/>
      <c r="L27" s="239" t="s">
        <v>2622</v>
      </c>
      <c r="M27" s="239" t="s">
        <v>2702</v>
      </c>
      <c r="N27" s="417"/>
      <c r="O27" s="1379" t="s">
        <v>2308</v>
      </c>
      <c r="P27" s="229" t="s">
        <v>6022</v>
      </c>
      <c r="Q27" s="229" t="s">
        <v>6045</v>
      </c>
      <c r="R27" s="229" t="s">
        <v>6046</v>
      </c>
      <c r="S27" s="239" t="s">
        <v>2085</v>
      </c>
      <c r="T27" s="1735" t="s">
        <v>2849</v>
      </c>
    </row>
    <row r="28" spans="1:20" s="396" customFormat="1" ht="12" customHeight="1">
      <c r="A28" s="404">
        <v>17</v>
      </c>
      <c r="B28" s="229" t="s">
        <v>6048</v>
      </c>
      <c r="C28" s="229" t="s">
        <v>6049</v>
      </c>
      <c r="D28" s="239" t="s">
        <v>2085</v>
      </c>
      <c r="E28" s="1178" t="s">
        <v>3215</v>
      </c>
      <c r="F28" s="1753" t="s">
        <v>6048</v>
      </c>
      <c r="G28" s="1753" t="s">
        <v>6050</v>
      </c>
      <c r="H28" s="1753" t="s">
        <v>3215</v>
      </c>
      <c r="I28" s="1734" t="s">
        <v>2111</v>
      </c>
      <c r="J28" s="1733" t="b">
        <f t="shared" si="0"/>
        <v>0</v>
      </c>
      <c r="K28" s="762"/>
      <c r="L28" s="239" t="s">
        <v>2622</v>
      </c>
      <c r="M28" s="239" t="s">
        <v>2702</v>
      </c>
      <c r="N28" s="417"/>
      <c r="O28" s="1379" t="s">
        <v>2308</v>
      </c>
      <c r="P28" s="229" t="s">
        <v>6022</v>
      </c>
      <c r="Q28" s="229" t="s">
        <v>6048</v>
      </c>
      <c r="R28" s="229" t="s">
        <v>6049</v>
      </c>
      <c r="S28" s="239" t="s">
        <v>2085</v>
      </c>
      <c r="T28" s="1735" t="s">
        <v>2849</v>
      </c>
    </row>
    <row r="29" spans="1:20" s="396" customFormat="1" ht="12" customHeight="1">
      <c r="A29" s="404">
        <v>18</v>
      </c>
      <c r="B29" s="229" t="s">
        <v>6051</v>
      </c>
      <c r="C29" s="229" t="s">
        <v>6052</v>
      </c>
      <c r="D29" s="239" t="s">
        <v>2085</v>
      </c>
      <c r="E29" s="1178" t="s">
        <v>3215</v>
      </c>
      <c r="F29" s="1753" t="s">
        <v>6051</v>
      </c>
      <c r="G29" s="1753" t="s">
        <v>6052</v>
      </c>
      <c r="H29" s="1753" t="s">
        <v>3215</v>
      </c>
      <c r="I29" s="1734" t="s">
        <v>2111</v>
      </c>
      <c r="J29" s="1733" t="b">
        <f t="shared" si="0"/>
        <v>1</v>
      </c>
      <c r="K29" s="762"/>
      <c r="L29" s="239" t="s">
        <v>2622</v>
      </c>
      <c r="M29" s="239" t="s">
        <v>2702</v>
      </c>
      <c r="N29" s="417"/>
      <c r="O29" s="1379" t="s">
        <v>2308</v>
      </c>
      <c r="P29" s="229" t="s">
        <v>6022</v>
      </c>
      <c r="Q29" s="229" t="s">
        <v>6051</v>
      </c>
      <c r="R29" s="229" t="s">
        <v>6052</v>
      </c>
      <c r="S29" s="239" t="s">
        <v>2085</v>
      </c>
      <c r="T29" s="1735" t="s">
        <v>2849</v>
      </c>
    </row>
    <row r="30" spans="1:20" s="396" customFormat="1" ht="12" customHeight="1">
      <c r="A30" s="404">
        <v>19</v>
      </c>
      <c r="B30" s="229" t="s">
        <v>6053</v>
      </c>
      <c r="C30" s="229" t="s">
        <v>6054</v>
      </c>
      <c r="D30" s="239" t="s">
        <v>2085</v>
      </c>
      <c r="E30" s="1178" t="s">
        <v>3215</v>
      </c>
      <c r="F30" s="1753" t="s">
        <v>6053</v>
      </c>
      <c r="G30" s="1753" t="s">
        <v>6054</v>
      </c>
      <c r="H30" s="1753" t="s">
        <v>3215</v>
      </c>
      <c r="I30" s="1734" t="s">
        <v>2111</v>
      </c>
      <c r="J30" s="1733" t="b">
        <f t="shared" si="0"/>
        <v>1</v>
      </c>
      <c r="K30" s="762"/>
      <c r="L30" s="239" t="s">
        <v>2622</v>
      </c>
      <c r="M30" s="239" t="s">
        <v>2702</v>
      </c>
      <c r="N30" s="417"/>
      <c r="O30" s="1379" t="s">
        <v>2308</v>
      </c>
      <c r="P30" s="229" t="s">
        <v>6022</v>
      </c>
      <c r="Q30" s="229" t="s">
        <v>6053</v>
      </c>
      <c r="R30" s="229" t="s">
        <v>6054</v>
      </c>
      <c r="S30" s="239" t="s">
        <v>2085</v>
      </c>
      <c r="T30" s="1735" t="s">
        <v>2849</v>
      </c>
    </row>
    <row r="31" spans="1:20" s="396" customFormat="1" ht="12" customHeight="1">
      <c r="A31" s="404">
        <v>20</v>
      </c>
      <c r="B31" s="229" t="s">
        <v>6055</v>
      </c>
      <c r="C31" s="229" t="s">
        <v>6056</v>
      </c>
      <c r="D31" s="239" t="s">
        <v>2085</v>
      </c>
      <c r="E31" s="1178" t="s">
        <v>3215</v>
      </c>
      <c r="F31" s="1753" t="s">
        <v>6055</v>
      </c>
      <c r="G31" s="1753" t="s">
        <v>6056</v>
      </c>
      <c r="H31" s="1753" t="s">
        <v>3215</v>
      </c>
      <c r="I31" s="1734" t="s">
        <v>2111</v>
      </c>
      <c r="J31" s="1733" t="b">
        <f t="shared" si="0"/>
        <v>1</v>
      </c>
      <c r="K31" s="762"/>
      <c r="L31" s="239" t="s">
        <v>2622</v>
      </c>
      <c r="M31" s="239" t="s">
        <v>2702</v>
      </c>
      <c r="N31" s="417"/>
      <c r="O31" s="1379" t="s">
        <v>2308</v>
      </c>
      <c r="P31" s="229" t="s">
        <v>6022</v>
      </c>
      <c r="Q31" s="229" t="s">
        <v>6055</v>
      </c>
      <c r="R31" s="229" t="s">
        <v>6056</v>
      </c>
      <c r="S31" s="239" t="s">
        <v>2085</v>
      </c>
      <c r="T31" s="1735" t="s">
        <v>2849</v>
      </c>
    </row>
    <row r="32" spans="1:20" s="396" customFormat="1" ht="12" customHeight="1">
      <c r="A32" s="404">
        <v>21</v>
      </c>
      <c r="B32" s="229" t="s">
        <v>6057</v>
      </c>
      <c r="C32" s="229" t="s">
        <v>6058</v>
      </c>
      <c r="D32" s="239" t="s">
        <v>2085</v>
      </c>
      <c r="E32" s="1178" t="s">
        <v>3215</v>
      </c>
      <c r="F32" s="1753" t="s">
        <v>6057</v>
      </c>
      <c r="G32" s="1753" t="s">
        <v>6059</v>
      </c>
      <c r="H32" s="1753" t="s">
        <v>3215</v>
      </c>
      <c r="I32" s="1734" t="s">
        <v>2111</v>
      </c>
      <c r="J32" s="1733" t="b">
        <f t="shared" si="0"/>
        <v>0</v>
      </c>
      <c r="K32" s="762"/>
      <c r="L32" s="239" t="s">
        <v>2622</v>
      </c>
      <c r="M32" s="239"/>
      <c r="N32" s="417"/>
      <c r="O32" s="1379" t="s">
        <v>2308</v>
      </c>
      <c r="P32" s="229" t="s">
        <v>6022</v>
      </c>
      <c r="Q32" s="229" t="s">
        <v>6057</v>
      </c>
      <c r="R32" s="229" t="s">
        <v>6058</v>
      </c>
      <c r="S32" s="239" t="s">
        <v>2085</v>
      </c>
      <c r="T32" s="1735" t="s">
        <v>2849</v>
      </c>
    </row>
    <row r="33" spans="1:20" s="396" customFormat="1" ht="12" customHeight="1">
      <c r="A33" s="404">
        <v>22</v>
      </c>
      <c r="B33" s="229" t="s">
        <v>6060</v>
      </c>
      <c r="C33" s="229" t="s">
        <v>6061</v>
      </c>
      <c r="D33" s="239" t="s">
        <v>2085</v>
      </c>
      <c r="E33" s="1178" t="s">
        <v>3215</v>
      </c>
      <c r="F33" s="1753" t="s">
        <v>6060</v>
      </c>
      <c r="G33" s="1753" t="s">
        <v>6062</v>
      </c>
      <c r="H33" s="1753" t="s">
        <v>3215</v>
      </c>
      <c r="I33" s="1734" t="s">
        <v>2111</v>
      </c>
      <c r="J33" s="1733" t="b">
        <f t="shared" si="0"/>
        <v>0</v>
      </c>
      <c r="K33" s="762"/>
      <c r="L33" s="239" t="s">
        <v>2622</v>
      </c>
      <c r="M33" s="239"/>
      <c r="N33" s="417"/>
      <c r="O33" s="1379" t="s">
        <v>2308</v>
      </c>
      <c r="P33" s="229" t="s">
        <v>6022</v>
      </c>
      <c r="Q33" s="229" t="s">
        <v>6060</v>
      </c>
      <c r="R33" s="229" t="s">
        <v>6061</v>
      </c>
      <c r="S33" s="239" t="s">
        <v>2085</v>
      </c>
      <c r="T33" s="1735" t="s">
        <v>2849</v>
      </c>
    </row>
    <row r="34" spans="1:20" s="396" customFormat="1" ht="12" customHeight="1">
      <c r="A34" s="404">
        <v>23</v>
      </c>
      <c r="B34" s="229" t="s">
        <v>6063</v>
      </c>
      <c r="C34" s="229" t="s">
        <v>6064</v>
      </c>
      <c r="D34" s="239" t="s">
        <v>2085</v>
      </c>
      <c r="E34" s="1178" t="s">
        <v>3215</v>
      </c>
      <c r="F34" s="1753" t="s">
        <v>6063</v>
      </c>
      <c r="G34" s="1753" t="s">
        <v>6065</v>
      </c>
      <c r="H34" s="1753" t="s">
        <v>3215</v>
      </c>
      <c r="I34" s="1734" t="s">
        <v>2111</v>
      </c>
      <c r="J34" s="1733" t="b">
        <f t="shared" si="0"/>
        <v>0</v>
      </c>
      <c r="K34" s="762"/>
      <c r="L34" s="239" t="s">
        <v>2622</v>
      </c>
      <c r="M34" s="239"/>
      <c r="N34" s="417"/>
      <c r="O34" s="1379" t="s">
        <v>2308</v>
      </c>
      <c r="P34" s="229" t="s">
        <v>6022</v>
      </c>
      <c r="Q34" s="229" t="s">
        <v>6063</v>
      </c>
      <c r="R34" s="229" t="s">
        <v>6064</v>
      </c>
      <c r="S34" s="239" t="s">
        <v>2085</v>
      </c>
      <c r="T34" s="1735" t="s">
        <v>2849</v>
      </c>
    </row>
    <row r="35" spans="1:20" s="396" customFormat="1" ht="12" customHeight="1">
      <c r="A35" s="404">
        <v>24</v>
      </c>
      <c r="B35" s="229" t="s">
        <v>5862</v>
      </c>
      <c r="C35" s="229" t="s">
        <v>5863</v>
      </c>
      <c r="D35" s="239" t="s">
        <v>2085</v>
      </c>
      <c r="E35" s="1178" t="s">
        <v>3215</v>
      </c>
      <c r="F35" s="1753" t="s">
        <v>5862</v>
      </c>
      <c r="G35" s="1753" t="s">
        <v>5863</v>
      </c>
      <c r="H35" s="1753" t="s">
        <v>3215</v>
      </c>
      <c r="I35" s="1734" t="s">
        <v>2111</v>
      </c>
      <c r="J35" s="1733" t="b">
        <f t="shared" si="0"/>
        <v>1</v>
      </c>
      <c r="K35" s="762"/>
      <c r="L35" s="239" t="s">
        <v>2622</v>
      </c>
      <c r="M35" s="239"/>
      <c r="N35" s="417"/>
      <c r="O35" s="1379" t="s">
        <v>2308</v>
      </c>
      <c r="P35" s="229" t="s">
        <v>6022</v>
      </c>
      <c r="Q35" s="229" t="s">
        <v>5864</v>
      </c>
      <c r="R35" s="229" t="s">
        <v>5863</v>
      </c>
      <c r="S35" s="239" t="s">
        <v>2085</v>
      </c>
      <c r="T35" s="1735" t="s">
        <v>2849</v>
      </c>
    </row>
    <row r="36" spans="1:20" s="396" customFormat="1" ht="12" customHeight="1">
      <c r="A36" s="404">
        <v>25</v>
      </c>
      <c r="B36" s="229" t="s">
        <v>6066</v>
      </c>
      <c r="C36" s="229" t="s">
        <v>6067</v>
      </c>
      <c r="D36" s="239" t="s">
        <v>2085</v>
      </c>
      <c r="E36" s="1178" t="s">
        <v>3215</v>
      </c>
      <c r="F36" s="1753" t="s">
        <v>6066</v>
      </c>
      <c r="G36" s="1753" t="s">
        <v>6067</v>
      </c>
      <c r="H36" s="1753" t="s">
        <v>3215</v>
      </c>
      <c r="I36" s="1734" t="s">
        <v>2111</v>
      </c>
      <c r="J36" s="1733" t="b">
        <f t="shared" si="0"/>
        <v>1</v>
      </c>
      <c r="K36" s="762"/>
      <c r="L36" s="239" t="s">
        <v>2622</v>
      </c>
      <c r="M36" s="239"/>
      <c r="N36" s="417"/>
      <c r="O36" s="1379" t="s">
        <v>2308</v>
      </c>
      <c r="P36" s="229" t="s">
        <v>6022</v>
      </c>
      <c r="Q36" s="229" t="s">
        <v>6066</v>
      </c>
      <c r="R36" s="229" t="s">
        <v>6067</v>
      </c>
      <c r="S36" s="239" t="s">
        <v>2085</v>
      </c>
      <c r="T36" s="1735" t="s">
        <v>2849</v>
      </c>
    </row>
    <row r="37" spans="1:20" s="396" customFormat="1" ht="12" customHeight="1">
      <c r="A37" s="404">
        <v>26</v>
      </c>
      <c r="B37" s="229" t="s">
        <v>6068</v>
      </c>
      <c r="C37" s="229" t="s">
        <v>6069</v>
      </c>
      <c r="D37" s="239" t="s">
        <v>2085</v>
      </c>
      <c r="E37" s="1178" t="s">
        <v>3215</v>
      </c>
      <c r="F37" s="1753" t="s">
        <v>6068</v>
      </c>
      <c r="G37" s="1753" t="s">
        <v>6069</v>
      </c>
      <c r="H37" s="1753" t="s">
        <v>3215</v>
      </c>
      <c r="I37" s="1734" t="s">
        <v>2111</v>
      </c>
      <c r="J37" s="1733" t="b">
        <f t="shared" si="0"/>
        <v>1</v>
      </c>
      <c r="K37" s="762"/>
      <c r="L37" s="239" t="s">
        <v>2622</v>
      </c>
      <c r="M37" s="239"/>
      <c r="N37" s="417"/>
      <c r="O37" s="1379" t="s">
        <v>2308</v>
      </c>
      <c r="P37" s="229" t="s">
        <v>6022</v>
      </c>
      <c r="Q37" s="229" t="s">
        <v>6068</v>
      </c>
      <c r="R37" s="229" t="s">
        <v>6069</v>
      </c>
      <c r="S37" s="239" t="s">
        <v>2085</v>
      </c>
      <c r="T37" s="1735" t="s">
        <v>2849</v>
      </c>
    </row>
    <row r="38" spans="1:20" s="396" customFormat="1" ht="12" customHeight="1">
      <c r="A38" s="404">
        <v>27</v>
      </c>
      <c r="B38" s="229" t="s">
        <v>6070</v>
      </c>
      <c r="C38" s="229" t="s">
        <v>6071</v>
      </c>
      <c r="D38" s="239" t="s">
        <v>2085</v>
      </c>
      <c r="E38" s="1178" t="s">
        <v>3215</v>
      </c>
      <c r="F38" s="1754" t="s">
        <v>6070</v>
      </c>
      <c r="G38" s="1753" t="s">
        <v>6072</v>
      </c>
      <c r="H38" s="1753" t="s">
        <v>3215</v>
      </c>
      <c r="I38" s="1734" t="s">
        <v>2111</v>
      </c>
      <c r="J38" s="1733" t="b">
        <f t="shared" si="0"/>
        <v>0</v>
      </c>
      <c r="K38" s="762"/>
      <c r="L38" s="239" t="s">
        <v>2622</v>
      </c>
      <c r="M38" s="239"/>
      <c r="N38" s="417"/>
      <c r="O38" s="1379" t="s">
        <v>2308</v>
      </c>
      <c r="P38" s="229" t="s">
        <v>6022</v>
      </c>
      <c r="Q38" s="229" t="s">
        <v>6073</v>
      </c>
      <c r="R38" s="229" t="s">
        <v>6071</v>
      </c>
      <c r="S38" s="239" t="s">
        <v>2085</v>
      </c>
      <c r="T38" s="1735" t="s">
        <v>2849</v>
      </c>
    </row>
    <row r="39" spans="1:20" s="396" customFormat="1" ht="12" customHeight="1">
      <c r="A39" s="404">
        <v>28</v>
      </c>
      <c r="B39" s="229" t="s">
        <v>6074</v>
      </c>
      <c r="C39" s="229" t="s">
        <v>6075</v>
      </c>
      <c r="D39" s="239" t="s">
        <v>2085</v>
      </c>
      <c r="E39" s="1178" t="s">
        <v>3215</v>
      </c>
      <c r="F39" s="1753" t="s">
        <v>6074</v>
      </c>
      <c r="G39" s="1753" t="s">
        <v>6076</v>
      </c>
      <c r="H39" s="1753" t="s">
        <v>3215</v>
      </c>
      <c r="I39" s="1734" t="s">
        <v>2111</v>
      </c>
      <c r="J39" s="1733" t="b">
        <f t="shared" si="0"/>
        <v>0</v>
      </c>
      <c r="K39" s="762"/>
      <c r="L39" s="239" t="s">
        <v>2622</v>
      </c>
      <c r="M39" s="239"/>
      <c r="N39" s="417"/>
      <c r="O39" s="1379" t="s">
        <v>2308</v>
      </c>
      <c r="P39" s="229" t="s">
        <v>6022</v>
      </c>
      <c r="Q39" s="229" t="s">
        <v>6074</v>
      </c>
      <c r="R39" s="229" t="s">
        <v>6075</v>
      </c>
      <c r="S39" s="239" t="s">
        <v>2085</v>
      </c>
      <c r="T39" s="1735" t="s">
        <v>2849</v>
      </c>
    </row>
    <row r="40" spans="1:20" s="396" customFormat="1" ht="12" customHeight="1">
      <c r="A40" s="404">
        <v>29</v>
      </c>
      <c r="B40" s="229" t="s">
        <v>6077</v>
      </c>
      <c r="C40" s="229" t="s">
        <v>6078</v>
      </c>
      <c r="D40" s="239" t="s">
        <v>2085</v>
      </c>
      <c r="E40" s="1178" t="s">
        <v>3215</v>
      </c>
      <c r="F40" s="1753" t="s">
        <v>6077</v>
      </c>
      <c r="G40" s="1753" t="s">
        <v>6079</v>
      </c>
      <c r="H40" s="1753" t="s">
        <v>3215</v>
      </c>
      <c r="I40" s="1734" t="s">
        <v>2111</v>
      </c>
      <c r="J40" s="1733" t="b">
        <f t="shared" si="0"/>
        <v>0</v>
      </c>
      <c r="K40" s="762"/>
      <c r="L40" s="239" t="s">
        <v>2622</v>
      </c>
      <c r="M40" s="239"/>
      <c r="N40" s="417"/>
      <c r="O40" s="1379" t="s">
        <v>2308</v>
      </c>
      <c r="P40" s="229" t="s">
        <v>6022</v>
      </c>
      <c r="Q40" s="229" t="s">
        <v>6077</v>
      </c>
      <c r="R40" s="229" t="s">
        <v>6078</v>
      </c>
      <c r="S40" s="239" t="s">
        <v>2085</v>
      </c>
      <c r="T40" s="1735" t="s">
        <v>2849</v>
      </c>
    </row>
    <row r="41" spans="1:20" s="396" customFormat="1" ht="12" customHeight="1">
      <c r="A41" s="404">
        <v>30</v>
      </c>
      <c r="B41" s="229" t="s">
        <v>6080</v>
      </c>
      <c r="C41" s="229" t="s">
        <v>6081</v>
      </c>
      <c r="D41" s="239" t="s">
        <v>2085</v>
      </c>
      <c r="E41" s="1178" t="s">
        <v>3215</v>
      </c>
      <c r="F41" s="1754" t="s">
        <v>6080</v>
      </c>
      <c r="G41" s="1753" t="s">
        <v>6081</v>
      </c>
      <c r="H41" s="1753" t="s">
        <v>3215</v>
      </c>
      <c r="I41" s="1734" t="s">
        <v>2111</v>
      </c>
      <c r="J41" s="1733" t="b">
        <f t="shared" si="0"/>
        <v>1</v>
      </c>
      <c r="K41" s="762"/>
      <c r="L41" s="239" t="s">
        <v>2622</v>
      </c>
      <c r="M41" s="239"/>
      <c r="N41" s="417"/>
      <c r="O41" s="1379" t="s">
        <v>2308</v>
      </c>
      <c r="P41" s="229" t="s">
        <v>6022</v>
      </c>
      <c r="Q41" s="229" t="s">
        <v>6082</v>
      </c>
      <c r="R41" s="229" t="s">
        <v>6081</v>
      </c>
      <c r="S41" s="239" t="s">
        <v>2085</v>
      </c>
      <c r="T41" s="1735" t="s">
        <v>2849</v>
      </c>
    </row>
    <row r="42" spans="1:20" s="396" customFormat="1" ht="12" customHeight="1">
      <c r="A42" s="404">
        <v>31</v>
      </c>
      <c r="B42" s="229" t="s">
        <v>6083</v>
      </c>
      <c r="C42" s="229" t="s">
        <v>6084</v>
      </c>
      <c r="D42" s="239" t="s">
        <v>2085</v>
      </c>
      <c r="E42" s="1178" t="s">
        <v>3215</v>
      </c>
      <c r="F42" s="1753" t="s">
        <v>6083</v>
      </c>
      <c r="G42" s="1753" t="s">
        <v>6084</v>
      </c>
      <c r="H42" s="1753" t="s">
        <v>3215</v>
      </c>
      <c r="I42" s="1734" t="s">
        <v>2111</v>
      </c>
      <c r="J42" s="1733" t="b">
        <f t="shared" si="0"/>
        <v>1</v>
      </c>
      <c r="K42" s="762"/>
      <c r="L42" s="239" t="s">
        <v>2622</v>
      </c>
      <c r="M42" s="239"/>
      <c r="N42" s="417"/>
      <c r="O42" s="1379" t="s">
        <v>2308</v>
      </c>
      <c r="P42" s="229" t="s">
        <v>6022</v>
      </c>
      <c r="Q42" s="229" t="s">
        <v>6083</v>
      </c>
      <c r="R42" s="229" t="s">
        <v>6084</v>
      </c>
      <c r="S42" s="239" t="s">
        <v>2085</v>
      </c>
      <c r="T42" s="1735" t="s">
        <v>2849</v>
      </c>
    </row>
    <row r="43" spans="1:20" s="396" customFormat="1" ht="12" customHeight="1">
      <c r="A43" s="404">
        <v>32</v>
      </c>
      <c r="B43" s="229" t="s">
        <v>6085</v>
      </c>
      <c r="C43" s="229" t="s">
        <v>6086</v>
      </c>
      <c r="D43" s="239" t="s">
        <v>2085</v>
      </c>
      <c r="E43" s="1178" t="s">
        <v>3215</v>
      </c>
      <c r="F43" s="1753" t="s">
        <v>6085</v>
      </c>
      <c r="G43" s="1753" t="s">
        <v>6086</v>
      </c>
      <c r="H43" s="1753" t="s">
        <v>3215</v>
      </c>
      <c r="I43" s="1734" t="s">
        <v>2111</v>
      </c>
      <c r="J43" s="1733" t="b">
        <f t="shared" si="0"/>
        <v>1</v>
      </c>
      <c r="K43" s="762"/>
      <c r="L43" s="239" t="s">
        <v>2622</v>
      </c>
      <c r="M43" s="239" t="s">
        <v>2702</v>
      </c>
      <c r="N43" s="762"/>
      <c r="O43" s="1379" t="s">
        <v>2308</v>
      </c>
      <c r="P43" s="229" t="s">
        <v>6022</v>
      </c>
      <c r="Q43" s="229" t="s">
        <v>6085</v>
      </c>
      <c r="R43" s="229" t="s">
        <v>6086</v>
      </c>
      <c r="S43" s="239" t="s">
        <v>2085</v>
      </c>
      <c r="T43" s="1735" t="s">
        <v>2849</v>
      </c>
    </row>
    <row r="44" spans="1:20" s="396" customFormat="1" ht="12" customHeight="1">
      <c r="A44" s="404">
        <v>33</v>
      </c>
      <c r="B44" s="229" t="s">
        <v>6087</v>
      </c>
      <c r="C44" s="229" t="s">
        <v>6088</v>
      </c>
      <c r="D44" s="239" t="s">
        <v>2085</v>
      </c>
      <c r="E44" s="1178" t="s">
        <v>3215</v>
      </c>
      <c r="F44" s="1754" t="s">
        <v>6087</v>
      </c>
      <c r="G44" s="1753" t="s">
        <v>6089</v>
      </c>
      <c r="H44" s="1753" t="s">
        <v>3215</v>
      </c>
      <c r="I44" s="1734" t="s">
        <v>2111</v>
      </c>
      <c r="J44" s="1733" t="b">
        <f t="shared" si="0"/>
        <v>0</v>
      </c>
      <c r="K44" s="762"/>
      <c r="L44" s="239" t="s">
        <v>2622</v>
      </c>
      <c r="M44" s="239" t="s">
        <v>2702</v>
      </c>
      <c r="N44" s="762"/>
      <c r="O44" s="1379" t="s">
        <v>2308</v>
      </c>
      <c r="P44" s="229" t="s">
        <v>6022</v>
      </c>
      <c r="Q44" s="229" t="s">
        <v>6090</v>
      </c>
      <c r="R44" s="229" t="s">
        <v>6088</v>
      </c>
      <c r="S44" s="239" t="s">
        <v>2085</v>
      </c>
      <c r="T44" s="1735" t="s">
        <v>2849</v>
      </c>
    </row>
    <row r="45" spans="1:20" s="396" customFormat="1" ht="12" customHeight="1">
      <c r="A45" s="404">
        <v>34</v>
      </c>
      <c r="B45" s="229" t="s">
        <v>6091</v>
      </c>
      <c r="C45" s="229" t="s">
        <v>6092</v>
      </c>
      <c r="D45" s="239" t="s">
        <v>2085</v>
      </c>
      <c r="E45" s="1178" t="s">
        <v>3215</v>
      </c>
      <c r="F45" s="1753" t="s">
        <v>6091</v>
      </c>
      <c r="G45" s="1753" t="s">
        <v>6093</v>
      </c>
      <c r="H45" s="1753" t="s">
        <v>3215</v>
      </c>
      <c r="I45" s="1734" t="s">
        <v>2111</v>
      </c>
      <c r="J45" s="1733" t="b">
        <f t="shared" ref="J45:J76" si="1">C45=G45</f>
        <v>0</v>
      </c>
      <c r="K45" s="762"/>
      <c r="L45" s="239" t="s">
        <v>2622</v>
      </c>
      <c r="M45" s="239" t="s">
        <v>2702</v>
      </c>
      <c r="N45" s="762"/>
      <c r="O45" s="1379" t="s">
        <v>2308</v>
      </c>
      <c r="P45" s="229" t="s">
        <v>6022</v>
      </c>
      <c r="Q45" s="229" t="s">
        <v>6091</v>
      </c>
      <c r="R45" s="229" t="s">
        <v>6092</v>
      </c>
      <c r="S45" s="239" t="s">
        <v>2085</v>
      </c>
      <c r="T45" s="1735" t="s">
        <v>2849</v>
      </c>
    </row>
    <row r="46" spans="1:20" s="396" customFormat="1" ht="12" customHeight="1">
      <c r="A46" s="404">
        <v>35</v>
      </c>
      <c r="B46" s="229" t="s">
        <v>6094</v>
      </c>
      <c r="C46" s="229" t="s">
        <v>6095</v>
      </c>
      <c r="D46" s="239" t="s">
        <v>2085</v>
      </c>
      <c r="E46" s="1178" t="s">
        <v>3215</v>
      </c>
      <c r="F46" s="1753" t="s">
        <v>6094</v>
      </c>
      <c r="G46" s="1753" t="s">
        <v>6096</v>
      </c>
      <c r="H46" s="1753" t="s">
        <v>3215</v>
      </c>
      <c r="I46" s="1734" t="s">
        <v>2111</v>
      </c>
      <c r="J46" s="1733" t="b">
        <f t="shared" si="1"/>
        <v>0</v>
      </c>
      <c r="K46" s="762"/>
      <c r="L46" s="239" t="s">
        <v>2622</v>
      </c>
      <c r="M46" s="239" t="s">
        <v>2702</v>
      </c>
      <c r="N46" s="762"/>
      <c r="O46" s="404" t="s">
        <v>2308</v>
      </c>
      <c r="P46" s="229" t="s">
        <v>6022</v>
      </c>
      <c r="Q46" s="229" t="s">
        <v>6094</v>
      </c>
      <c r="R46" s="229" t="s">
        <v>6095</v>
      </c>
      <c r="S46" s="239" t="s">
        <v>2085</v>
      </c>
      <c r="T46" s="1735" t="s">
        <v>2849</v>
      </c>
    </row>
    <row r="47" spans="1:20" s="396" customFormat="1" ht="12" customHeight="1">
      <c r="A47" s="404">
        <v>36</v>
      </c>
      <c r="B47" s="229" t="s">
        <v>6097</v>
      </c>
      <c r="C47" s="229" t="s">
        <v>6098</v>
      </c>
      <c r="D47" s="239" t="s">
        <v>2085</v>
      </c>
      <c r="E47" s="1178" t="s">
        <v>3215</v>
      </c>
      <c r="F47" s="1753" t="s">
        <v>6097</v>
      </c>
      <c r="G47" s="1753" t="s">
        <v>4860</v>
      </c>
      <c r="H47" s="1753" t="s">
        <v>6099</v>
      </c>
      <c r="I47" s="1734" t="s">
        <v>2111</v>
      </c>
      <c r="J47" s="1733" t="b">
        <f t="shared" si="1"/>
        <v>0</v>
      </c>
      <c r="K47" s="762"/>
      <c r="L47" s="239" t="s">
        <v>2622</v>
      </c>
      <c r="M47" s="239" t="s">
        <v>2702</v>
      </c>
      <c r="N47" s="762"/>
      <c r="O47" s="1379" t="s">
        <v>2308</v>
      </c>
      <c r="P47" s="229" t="s">
        <v>6022</v>
      </c>
      <c r="Q47" s="229" t="s">
        <v>6100</v>
      </c>
      <c r="R47" s="229" t="s">
        <v>6098</v>
      </c>
      <c r="S47" s="239" t="s">
        <v>2085</v>
      </c>
      <c r="T47" s="1735" t="s">
        <v>2849</v>
      </c>
    </row>
    <row r="48" spans="1:20" s="396" customFormat="1" ht="12" customHeight="1">
      <c r="A48" s="404">
        <v>37</v>
      </c>
      <c r="B48" s="229" t="s">
        <v>6101</v>
      </c>
      <c r="C48" s="229" t="s">
        <v>6102</v>
      </c>
      <c r="D48" s="239" t="s">
        <v>2085</v>
      </c>
      <c r="E48" s="1178" t="s">
        <v>3215</v>
      </c>
      <c r="F48" s="1753" t="s">
        <v>6101</v>
      </c>
      <c r="G48" s="1753" t="s">
        <v>6103</v>
      </c>
      <c r="H48" s="1753" t="s">
        <v>3215</v>
      </c>
      <c r="I48" s="1734" t="s">
        <v>2111</v>
      </c>
      <c r="J48" s="1733" t="b">
        <f t="shared" si="1"/>
        <v>0</v>
      </c>
      <c r="K48" s="762"/>
      <c r="L48" s="239" t="s">
        <v>2622</v>
      </c>
      <c r="M48" s="239" t="s">
        <v>2702</v>
      </c>
      <c r="N48" s="762"/>
      <c r="O48" s="1379" t="s">
        <v>2308</v>
      </c>
      <c r="P48" s="229" t="s">
        <v>6022</v>
      </c>
      <c r="Q48" s="229" t="s">
        <v>6101</v>
      </c>
      <c r="R48" s="229" t="s">
        <v>6102</v>
      </c>
      <c r="S48" s="239" t="s">
        <v>2085</v>
      </c>
      <c r="T48" s="1735" t="s">
        <v>2849</v>
      </c>
    </row>
    <row r="49" spans="1:20" s="396" customFormat="1" ht="12" customHeight="1">
      <c r="A49" s="404">
        <v>38</v>
      </c>
      <c r="B49" s="229" t="s">
        <v>6104</v>
      </c>
      <c r="C49" s="229" t="s">
        <v>6105</v>
      </c>
      <c r="D49" s="239" t="s">
        <v>2085</v>
      </c>
      <c r="E49" s="1178" t="s">
        <v>3215</v>
      </c>
      <c r="F49" s="1753" t="s">
        <v>6104</v>
      </c>
      <c r="G49" s="1753" t="s">
        <v>6106</v>
      </c>
      <c r="H49" s="1753" t="s">
        <v>3215</v>
      </c>
      <c r="I49" s="1734" t="s">
        <v>2111</v>
      </c>
      <c r="J49" s="1733" t="b">
        <f t="shared" si="1"/>
        <v>0</v>
      </c>
      <c r="K49" s="762"/>
      <c r="L49" s="239" t="s">
        <v>2622</v>
      </c>
      <c r="M49" s="239" t="s">
        <v>2702</v>
      </c>
      <c r="N49" s="762"/>
      <c r="O49" s="1379" t="s">
        <v>2308</v>
      </c>
      <c r="P49" s="229" t="s">
        <v>6022</v>
      </c>
      <c r="Q49" s="229" t="s">
        <v>6104</v>
      </c>
      <c r="R49" s="229" t="s">
        <v>6105</v>
      </c>
      <c r="S49" s="239" t="s">
        <v>2085</v>
      </c>
      <c r="T49" s="1735" t="s">
        <v>2849</v>
      </c>
    </row>
    <row r="50" spans="1:20" s="396" customFormat="1" ht="12" customHeight="1">
      <c r="A50" s="404">
        <v>39</v>
      </c>
      <c r="B50" s="229" t="s">
        <v>6107</v>
      </c>
      <c r="C50" s="229" t="s">
        <v>6108</v>
      </c>
      <c r="D50" s="239" t="s">
        <v>2085</v>
      </c>
      <c r="E50" s="1178" t="s">
        <v>3215</v>
      </c>
      <c r="F50" s="1754" t="s">
        <v>6107</v>
      </c>
      <c r="G50" s="1754" t="s">
        <v>6109</v>
      </c>
      <c r="H50" s="1753" t="s">
        <v>3215</v>
      </c>
      <c r="I50" s="1734" t="s">
        <v>2111</v>
      </c>
      <c r="J50" s="1733" t="b">
        <f t="shared" si="1"/>
        <v>0</v>
      </c>
      <c r="K50" s="762"/>
      <c r="L50" s="239" t="s">
        <v>2622</v>
      </c>
      <c r="M50" s="239" t="s">
        <v>2702</v>
      </c>
      <c r="N50" s="762"/>
      <c r="O50" s="1379" t="s">
        <v>2308</v>
      </c>
      <c r="P50" s="229" t="s">
        <v>6022</v>
      </c>
      <c r="Q50" s="229" t="s">
        <v>6110</v>
      </c>
      <c r="R50" s="229" t="s">
        <v>6108</v>
      </c>
      <c r="S50" s="239" t="s">
        <v>2085</v>
      </c>
      <c r="T50" s="1735" t="s">
        <v>2849</v>
      </c>
    </row>
    <row r="51" spans="1:20" s="396" customFormat="1" ht="12" customHeight="1">
      <c r="A51" s="404">
        <v>40</v>
      </c>
      <c r="B51" s="229" t="s">
        <v>6111</v>
      </c>
      <c r="C51" s="229" t="s">
        <v>6112</v>
      </c>
      <c r="D51" s="239" t="s">
        <v>2085</v>
      </c>
      <c r="E51" s="1178" t="s">
        <v>3215</v>
      </c>
      <c r="F51" s="1753" t="s">
        <v>6111</v>
      </c>
      <c r="G51" s="1753" t="s">
        <v>6113</v>
      </c>
      <c r="H51" s="1753" t="s">
        <v>3215</v>
      </c>
      <c r="I51" s="1734" t="s">
        <v>2111</v>
      </c>
      <c r="J51" s="1733" t="b">
        <f t="shared" si="1"/>
        <v>0</v>
      </c>
      <c r="K51" s="762"/>
      <c r="L51" s="239" t="s">
        <v>2622</v>
      </c>
      <c r="M51" s="239" t="s">
        <v>2702</v>
      </c>
      <c r="N51" s="762"/>
      <c r="O51" s="1379" t="s">
        <v>2308</v>
      </c>
      <c r="P51" s="229" t="s">
        <v>6022</v>
      </c>
      <c r="Q51" s="229" t="s">
        <v>6111</v>
      </c>
      <c r="R51" s="229" t="s">
        <v>6112</v>
      </c>
      <c r="S51" s="239" t="s">
        <v>2085</v>
      </c>
      <c r="T51" s="1735" t="s">
        <v>2849</v>
      </c>
    </row>
    <row r="52" spans="1:20" s="396" customFormat="1" ht="12" customHeight="1">
      <c r="A52" s="404">
        <v>41</v>
      </c>
      <c r="B52" s="229" t="s">
        <v>6114</v>
      </c>
      <c r="C52" s="229" t="s">
        <v>6115</v>
      </c>
      <c r="D52" s="239" t="s">
        <v>2085</v>
      </c>
      <c r="E52" s="1178" t="s">
        <v>3215</v>
      </c>
      <c r="F52" s="1753" t="s">
        <v>6114</v>
      </c>
      <c r="G52" s="1753" t="s">
        <v>6116</v>
      </c>
      <c r="H52" s="1753" t="s">
        <v>3215</v>
      </c>
      <c r="I52" s="1734" t="s">
        <v>2111</v>
      </c>
      <c r="J52" s="1733" t="b">
        <f t="shared" si="1"/>
        <v>0</v>
      </c>
      <c r="K52" s="762"/>
      <c r="L52" s="239" t="s">
        <v>2622</v>
      </c>
      <c r="M52" s="239" t="s">
        <v>2702</v>
      </c>
      <c r="N52" s="762"/>
      <c r="O52" s="1379" t="s">
        <v>2308</v>
      </c>
      <c r="P52" s="229" t="s">
        <v>6022</v>
      </c>
      <c r="Q52" s="229" t="s">
        <v>6114</v>
      </c>
      <c r="R52" s="229" t="s">
        <v>6115</v>
      </c>
      <c r="S52" s="239" t="s">
        <v>2085</v>
      </c>
      <c r="T52" s="1735" t="s">
        <v>2849</v>
      </c>
    </row>
    <row r="53" spans="1:20" s="396" customFormat="1" ht="12" customHeight="1">
      <c r="A53" s="404">
        <v>42</v>
      </c>
      <c r="B53" s="229" t="s">
        <v>6117</v>
      </c>
      <c r="C53" s="229" t="s">
        <v>6118</v>
      </c>
      <c r="D53" s="239" t="s">
        <v>2085</v>
      </c>
      <c r="E53" s="1178" t="s">
        <v>3215</v>
      </c>
      <c r="F53" s="1754" t="s">
        <v>6117</v>
      </c>
      <c r="G53" s="1753" t="s">
        <v>6118</v>
      </c>
      <c r="H53" s="1753" t="s">
        <v>3215</v>
      </c>
      <c r="I53" s="1734" t="s">
        <v>2111</v>
      </c>
      <c r="J53" s="1733" t="b">
        <f t="shared" si="1"/>
        <v>1</v>
      </c>
      <c r="K53" s="762"/>
      <c r="L53" s="239" t="s">
        <v>2622</v>
      </c>
      <c r="M53" s="239" t="s">
        <v>2702</v>
      </c>
      <c r="N53" s="762"/>
      <c r="O53" s="1379" t="s">
        <v>2308</v>
      </c>
      <c r="P53" s="229" t="s">
        <v>6022</v>
      </c>
      <c r="Q53" s="229" t="s">
        <v>6119</v>
      </c>
      <c r="R53" s="229" t="s">
        <v>6118</v>
      </c>
      <c r="S53" s="239" t="s">
        <v>2085</v>
      </c>
      <c r="T53" s="1735" t="s">
        <v>2849</v>
      </c>
    </row>
    <row r="54" spans="1:20" s="396" customFormat="1" ht="12" customHeight="1">
      <c r="A54" s="404">
        <v>43</v>
      </c>
      <c r="B54" s="229" t="s">
        <v>6120</v>
      </c>
      <c r="C54" s="229" t="s">
        <v>6121</v>
      </c>
      <c r="D54" s="239" t="s">
        <v>2085</v>
      </c>
      <c r="E54" s="1178" t="s">
        <v>3215</v>
      </c>
      <c r="F54" s="1753" t="s">
        <v>6120</v>
      </c>
      <c r="G54" s="1753" t="s">
        <v>6121</v>
      </c>
      <c r="H54" s="1753" t="s">
        <v>3215</v>
      </c>
      <c r="I54" s="1734" t="s">
        <v>2111</v>
      </c>
      <c r="J54" s="1733" t="b">
        <f t="shared" si="1"/>
        <v>1</v>
      </c>
      <c r="K54" s="762"/>
      <c r="L54" s="239" t="s">
        <v>2622</v>
      </c>
      <c r="M54" s="239" t="s">
        <v>2702</v>
      </c>
      <c r="N54" s="762"/>
      <c r="O54" s="1379" t="s">
        <v>2308</v>
      </c>
      <c r="P54" s="229" t="s">
        <v>6022</v>
      </c>
      <c r="Q54" s="229" t="s">
        <v>6120</v>
      </c>
      <c r="R54" s="229" t="s">
        <v>6121</v>
      </c>
      <c r="S54" s="239" t="s">
        <v>2085</v>
      </c>
      <c r="T54" s="1735" t="s">
        <v>2849</v>
      </c>
    </row>
    <row r="55" spans="1:20" s="396" customFormat="1" ht="12" customHeight="1">
      <c r="A55" s="404">
        <v>44</v>
      </c>
      <c r="B55" s="229" t="s">
        <v>6122</v>
      </c>
      <c r="C55" s="229" t="s">
        <v>6123</v>
      </c>
      <c r="D55" s="239" t="s">
        <v>2085</v>
      </c>
      <c r="E55" s="1178" t="s">
        <v>3215</v>
      </c>
      <c r="F55" s="1753" t="s">
        <v>6122</v>
      </c>
      <c r="G55" s="1753" t="s">
        <v>6123</v>
      </c>
      <c r="H55" s="1753" t="s">
        <v>3215</v>
      </c>
      <c r="I55" s="1734" t="s">
        <v>2111</v>
      </c>
      <c r="J55" s="1733" t="b">
        <f t="shared" si="1"/>
        <v>1</v>
      </c>
      <c r="K55" s="762"/>
      <c r="L55" s="239" t="s">
        <v>2622</v>
      </c>
      <c r="M55" s="239" t="s">
        <v>2702</v>
      </c>
      <c r="N55" s="762"/>
      <c r="O55" s="1379" t="s">
        <v>2308</v>
      </c>
      <c r="P55" s="229" t="s">
        <v>6022</v>
      </c>
      <c r="Q55" s="229" t="s">
        <v>6122</v>
      </c>
      <c r="R55" s="229" t="s">
        <v>6123</v>
      </c>
      <c r="S55" s="239" t="s">
        <v>2085</v>
      </c>
      <c r="T55" s="1735" t="s">
        <v>2849</v>
      </c>
    </row>
    <row r="56" spans="1:20" s="396" customFormat="1" ht="12" customHeight="1">
      <c r="A56" s="404">
        <v>45</v>
      </c>
      <c r="B56" s="229" t="s">
        <v>6124</v>
      </c>
      <c r="C56" s="229" t="s">
        <v>6125</v>
      </c>
      <c r="D56" s="239" t="s">
        <v>2085</v>
      </c>
      <c r="E56" s="1178" t="s">
        <v>3215</v>
      </c>
      <c r="F56" s="1754" t="s">
        <v>6124</v>
      </c>
      <c r="G56" s="1753" t="s">
        <v>6126</v>
      </c>
      <c r="H56" s="1753" t="s">
        <v>3215</v>
      </c>
      <c r="I56" s="1734" t="s">
        <v>2111</v>
      </c>
      <c r="J56" s="1733" t="b">
        <f t="shared" si="1"/>
        <v>0</v>
      </c>
      <c r="K56" s="762"/>
      <c r="L56" s="239" t="s">
        <v>2622</v>
      </c>
      <c r="M56" s="239" t="s">
        <v>2702</v>
      </c>
      <c r="N56" s="762"/>
      <c r="O56" s="1379" t="s">
        <v>2308</v>
      </c>
      <c r="P56" s="229" t="s">
        <v>6022</v>
      </c>
      <c r="Q56" s="229" t="s">
        <v>6127</v>
      </c>
      <c r="R56" s="229" t="s">
        <v>6125</v>
      </c>
      <c r="S56" s="239" t="s">
        <v>2085</v>
      </c>
      <c r="T56" s="1735" t="s">
        <v>2849</v>
      </c>
    </row>
    <row r="57" spans="1:20" s="396" customFormat="1" ht="12" customHeight="1">
      <c r="A57" s="404">
        <v>46</v>
      </c>
      <c r="B57" s="229" t="s">
        <v>6128</v>
      </c>
      <c r="C57" s="229" t="s">
        <v>6129</v>
      </c>
      <c r="D57" s="239" t="s">
        <v>2085</v>
      </c>
      <c r="E57" s="1178" t="s">
        <v>3215</v>
      </c>
      <c r="F57" s="1753" t="s">
        <v>6128</v>
      </c>
      <c r="G57" s="1753" t="s">
        <v>6130</v>
      </c>
      <c r="H57" s="1753" t="s">
        <v>3215</v>
      </c>
      <c r="I57" s="1734" t="s">
        <v>2111</v>
      </c>
      <c r="J57" s="1733" t="b">
        <f t="shared" si="1"/>
        <v>0</v>
      </c>
      <c r="K57" s="762"/>
      <c r="L57" s="239" t="s">
        <v>2622</v>
      </c>
      <c r="M57" s="239" t="s">
        <v>2702</v>
      </c>
      <c r="N57" s="762"/>
      <c r="O57" s="1379" t="s">
        <v>2308</v>
      </c>
      <c r="P57" s="229" t="s">
        <v>6022</v>
      </c>
      <c r="Q57" s="229" t="s">
        <v>6128</v>
      </c>
      <c r="R57" s="229" t="s">
        <v>6129</v>
      </c>
      <c r="S57" s="239" t="s">
        <v>2085</v>
      </c>
      <c r="T57" s="1735" t="s">
        <v>2849</v>
      </c>
    </row>
    <row r="58" spans="1:20" s="396" customFormat="1" ht="12" customHeight="1">
      <c r="A58" s="404">
        <v>47</v>
      </c>
      <c r="B58" s="229" t="s">
        <v>6131</v>
      </c>
      <c r="C58" s="229" t="s">
        <v>6132</v>
      </c>
      <c r="D58" s="239" t="s">
        <v>2085</v>
      </c>
      <c r="E58" s="1178" t="s">
        <v>3215</v>
      </c>
      <c r="F58" s="1753" t="s">
        <v>6131</v>
      </c>
      <c r="G58" s="1753" t="s">
        <v>6133</v>
      </c>
      <c r="H58" s="1753" t="s">
        <v>3215</v>
      </c>
      <c r="I58" s="1734" t="s">
        <v>2111</v>
      </c>
      <c r="J58" s="1733" t="b">
        <f t="shared" si="1"/>
        <v>0</v>
      </c>
      <c r="K58" s="762"/>
      <c r="L58" s="239" t="s">
        <v>2622</v>
      </c>
      <c r="M58" s="239" t="s">
        <v>2702</v>
      </c>
      <c r="N58" s="762"/>
      <c r="O58" s="1379" t="s">
        <v>2308</v>
      </c>
      <c r="P58" s="229" t="s">
        <v>6022</v>
      </c>
      <c r="Q58" s="229" t="s">
        <v>6131</v>
      </c>
      <c r="R58" s="229" t="s">
        <v>6132</v>
      </c>
      <c r="S58" s="239" t="s">
        <v>2085</v>
      </c>
      <c r="T58" s="1735" t="s">
        <v>2849</v>
      </c>
    </row>
    <row r="59" spans="1:20" s="396" customFormat="1" ht="12" customHeight="1">
      <c r="A59" s="404">
        <v>48</v>
      </c>
      <c r="B59" s="229" t="s">
        <v>6134</v>
      </c>
      <c r="C59" s="229" t="s">
        <v>6135</v>
      </c>
      <c r="D59" s="239" t="s">
        <v>2085</v>
      </c>
      <c r="E59" s="1178" t="s">
        <v>3215</v>
      </c>
      <c r="F59" s="1753" t="s">
        <v>6134</v>
      </c>
      <c r="G59" s="1753" t="s">
        <v>6135</v>
      </c>
      <c r="H59" s="1753" t="s">
        <v>3215</v>
      </c>
      <c r="I59" s="1734" t="s">
        <v>2111</v>
      </c>
      <c r="J59" s="1733" t="b">
        <f t="shared" si="1"/>
        <v>1</v>
      </c>
      <c r="K59" s="762"/>
      <c r="L59" s="239" t="s">
        <v>2622</v>
      </c>
      <c r="M59" s="239" t="s">
        <v>2702</v>
      </c>
      <c r="N59" s="762"/>
      <c r="O59" s="1379" t="s">
        <v>2308</v>
      </c>
      <c r="P59" s="229" t="s">
        <v>6022</v>
      </c>
      <c r="Q59" s="229" t="s">
        <v>6134</v>
      </c>
      <c r="R59" s="229" t="s">
        <v>6135</v>
      </c>
      <c r="S59" s="239" t="s">
        <v>2085</v>
      </c>
      <c r="T59" s="1735" t="s">
        <v>2849</v>
      </c>
    </row>
    <row r="60" spans="1:20" s="396" customFormat="1" ht="12" customHeight="1">
      <c r="A60" s="404">
        <v>49</v>
      </c>
      <c r="B60" s="229" t="s">
        <v>6136</v>
      </c>
      <c r="C60" s="229" t="s">
        <v>6137</v>
      </c>
      <c r="D60" s="239" t="s">
        <v>2085</v>
      </c>
      <c r="E60" s="1178" t="s">
        <v>3215</v>
      </c>
      <c r="F60" s="1753" t="s">
        <v>6136</v>
      </c>
      <c r="G60" s="1753" t="s">
        <v>6137</v>
      </c>
      <c r="H60" s="1753" t="s">
        <v>3215</v>
      </c>
      <c r="I60" s="1734" t="s">
        <v>2111</v>
      </c>
      <c r="J60" s="1733" t="b">
        <f t="shared" si="1"/>
        <v>1</v>
      </c>
      <c r="K60" s="762"/>
      <c r="L60" s="239" t="s">
        <v>2622</v>
      </c>
      <c r="M60" s="239" t="s">
        <v>2702</v>
      </c>
      <c r="N60" s="762"/>
      <c r="O60" s="1379" t="s">
        <v>2308</v>
      </c>
      <c r="P60" s="229" t="s">
        <v>6022</v>
      </c>
      <c r="Q60" s="229" t="s">
        <v>6136</v>
      </c>
      <c r="R60" s="229" t="s">
        <v>6137</v>
      </c>
      <c r="S60" s="239" t="s">
        <v>2085</v>
      </c>
      <c r="T60" s="1735" t="s">
        <v>2849</v>
      </c>
    </row>
    <row r="61" spans="1:20" s="396" customFormat="1" ht="12" customHeight="1">
      <c r="A61" s="404">
        <v>50</v>
      </c>
      <c r="B61" s="229" t="s">
        <v>6138</v>
      </c>
      <c r="C61" s="229" t="s">
        <v>6139</v>
      </c>
      <c r="D61" s="239" t="s">
        <v>2085</v>
      </c>
      <c r="E61" s="1178" t="s">
        <v>3215</v>
      </c>
      <c r="F61" s="1753" t="s">
        <v>6138</v>
      </c>
      <c r="G61" s="1753" t="s">
        <v>6139</v>
      </c>
      <c r="H61" s="1753" t="s">
        <v>3215</v>
      </c>
      <c r="I61" s="1734" t="s">
        <v>2111</v>
      </c>
      <c r="J61" s="1733" t="b">
        <f t="shared" si="1"/>
        <v>1</v>
      </c>
      <c r="K61" s="762"/>
      <c r="L61" s="239" t="s">
        <v>2622</v>
      </c>
      <c r="M61" s="239" t="s">
        <v>2702</v>
      </c>
      <c r="N61" s="762"/>
      <c r="O61" s="1379" t="s">
        <v>2308</v>
      </c>
      <c r="P61" s="229" t="s">
        <v>6022</v>
      </c>
      <c r="Q61" s="229" t="s">
        <v>6138</v>
      </c>
      <c r="R61" s="229" t="s">
        <v>6139</v>
      </c>
      <c r="S61" s="239" t="s">
        <v>2085</v>
      </c>
      <c r="T61" s="1735" t="s">
        <v>2849</v>
      </c>
    </row>
    <row r="62" spans="1:20" s="396" customFormat="1" ht="12" customHeight="1">
      <c r="A62" s="404">
        <v>51</v>
      </c>
      <c r="B62" s="229" t="s">
        <v>6140</v>
      </c>
      <c r="C62" s="229" t="s">
        <v>6141</v>
      </c>
      <c r="D62" s="239" t="s">
        <v>2085</v>
      </c>
      <c r="E62" s="1178" t="s">
        <v>3215</v>
      </c>
      <c r="F62" s="1753" t="s">
        <v>6140</v>
      </c>
      <c r="G62" s="1753" t="s">
        <v>6142</v>
      </c>
      <c r="H62" s="1753" t="s">
        <v>3215</v>
      </c>
      <c r="I62" s="1734" t="s">
        <v>2111</v>
      </c>
      <c r="J62" s="1733" t="b">
        <f t="shared" si="1"/>
        <v>0</v>
      </c>
      <c r="K62" s="762"/>
      <c r="L62" s="239" t="s">
        <v>2622</v>
      </c>
      <c r="M62" s="239" t="s">
        <v>2702</v>
      </c>
      <c r="N62" s="762"/>
      <c r="O62" s="1379" t="s">
        <v>2308</v>
      </c>
      <c r="P62" s="229" t="s">
        <v>6022</v>
      </c>
      <c r="Q62" s="229" t="s">
        <v>6140</v>
      </c>
      <c r="R62" s="229" t="s">
        <v>6141</v>
      </c>
      <c r="S62" s="239" t="s">
        <v>2085</v>
      </c>
      <c r="T62" s="1735" t="s">
        <v>2849</v>
      </c>
    </row>
    <row r="63" spans="1:20" s="396" customFormat="1" ht="12" customHeight="1">
      <c r="A63" s="404">
        <v>52</v>
      </c>
      <c r="B63" s="229" t="s">
        <v>6143</v>
      </c>
      <c r="C63" s="229" t="s">
        <v>6144</v>
      </c>
      <c r="D63" s="239" t="s">
        <v>2085</v>
      </c>
      <c r="E63" s="1178" t="s">
        <v>3215</v>
      </c>
      <c r="F63" s="1753" t="s">
        <v>6143</v>
      </c>
      <c r="G63" s="1753" t="s">
        <v>6145</v>
      </c>
      <c r="H63" s="1753" t="s">
        <v>3215</v>
      </c>
      <c r="I63" s="1734" t="s">
        <v>2111</v>
      </c>
      <c r="J63" s="1733" t="b">
        <f t="shared" si="1"/>
        <v>0</v>
      </c>
      <c r="K63" s="762"/>
      <c r="L63" s="239" t="s">
        <v>2622</v>
      </c>
      <c r="M63" s="239" t="s">
        <v>2702</v>
      </c>
      <c r="N63" s="762"/>
      <c r="O63" s="1379" t="s">
        <v>2308</v>
      </c>
      <c r="P63" s="229" t="s">
        <v>6022</v>
      </c>
      <c r="Q63" s="229" t="s">
        <v>6143</v>
      </c>
      <c r="R63" s="229" t="s">
        <v>6144</v>
      </c>
      <c r="S63" s="239" t="s">
        <v>2085</v>
      </c>
      <c r="T63" s="1735" t="s">
        <v>2849</v>
      </c>
    </row>
    <row r="64" spans="1:20" s="396" customFormat="1" ht="12" customHeight="1">
      <c r="A64" s="404">
        <v>53</v>
      </c>
      <c r="B64" s="229" t="s">
        <v>6146</v>
      </c>
      <c r="C64" s="229" t="s">
        <v>6147</v>
      </c>
      <c r="D64" s="239" t="s">
        <v>2085</v>
      </c>
      <c r="E64" s="1178" t="s">
        <v>3215</v>
      </c>
      <c r="F64" s="1753" t="s">
        <v>6146</v>
      </c>
      <c r="G64" s="1753" t="s">
        <v>6148</v>
      </c>
      <c r="H64" s="1753" t="s">
        <v>3215</v>
      </c>
      <c r="I64" s="1734" t="s">
        <v>2111</v>
      </c>
      <c r="J64" s="1733" t="b">
        <f t="shared" si="1"/>
        <v>0</v>
      </c>
      <c r="K64" s="762"/>
      <c r="L64" s="239" t="s">
        <v>2622</v>
      </c>
      <c r="M64" s="239" t="s">
        <v>2702</v>
      </c>
      <c r="N64" s="762"/>
      <c r="O64" s="1379" t="s">
        <v>2308</v>
      </c>
      <c r="P64" s="229" t="s">
        <v>6022</v>
      </c>
      <c r="Q64" s="229" t="s">
        <v>6146</v>
      </c>
      <c r="R64" s="229" t="s">
        <v>6147</v>
      </c>
      <c r="S64" s="239" t="s">
        <v>2085</v>
      </c>
      <c r="T64" s="1735" t="s">
        <v>2849</v>
      </c>
    </row>
    <row r="65" spans="1:20" s="396" customFormat="1" ht="12" customHeight="1">
      <c r="A65" s="404">
        <v>54</v>
      </c>
      <c r="B65" s="229" t="s">
        <v>6149</v>
      </c>
      <c r="C65" s="229" t="s">
        <v>6150</v>
      </c>
      <c r="D65" s="239" t="s">
        <v>2085</v>
      </c>
      <c r="E65" s="1178" t="s">
        <v>3215</v>
      </c>
      <c r="F65" s="1753" t="s">
        <v>6149</v>
      </c>
      <c r="G65" s="1753" t="s">
        <v>6150</v>
      </c>
      <c r="H65" s="1753" t="s">
        <v>3215</v>
      </c>
      <c r="I65" s="1734" t="s">
        <v>2111</v>
      </c>
      <c r="J65" s="1733" t="b">
        <f t="shared" si="1"/>
        <v>1</v>
      </c>
      <c r="K65" s="762"/>
      <c r="L65" s="239" t="s">
        <v>2622</v>
      </c>
      <c r="M65" s="239" t="s">
        <v>2702</v>
      </c>
      <c r="N65" s="762"/>
      <c r="O65" s="1379" t="s">
        <v>2308</v>
      </c>
      <c r="P65" s="229" t="s">
        <v>6022</v>
      </c>
      <c r="Q65" s="229" t="s">
        <v>6149</v>
      </c>
      <c r="R65" s="229" t="s">
        <v>6150</v>
      </c>
      <c r="S65" s="239" t="s">
        <v>2085</v>
      </c>
      <c r="T65" s="1735" t="s">
        <v>2849</v>
      </c>
    </row>
    <row r="66" spans="1:20" s="396" customFormat="1" ht="12" customHeight="1">
      <c r="A66" s="404">
        <v>55</v>
      </c>
      <c r="B66" s="229" t="s">
        <v>6151</v>
      </c>
      <c r="C66" s="229" t="s">
        <v>6152</v>
      </c>
      <c r="D66" s="239" t="s">
        <v>2085</v>
      </c>
      <c r="E66" s="1178" t="s">
        <v>3215</v>
      </c>
      <c r="F66" s="1753" t="s">
        <v>6151</v>
      </c>
      <c r="G66" s="1753" t="s">
        <v>6152</v>
      </c>
      <c r="H66" s="1753" t="s">
        <v>3215</v>
      </c>
      <c r="I66" s="1734" t="s">
        <v>2111</v>
      </c>
      <c r="J66" s="1733" t="b">
        <f t="shared" si="1"/>
        <v>1</v>
      </c>
      <c r="K66" s="762"/>
      <c r="L66" s="239" t="s">
        <v>2622</v>
      </c>
      <c r="M66" s="239" t="s">
        <v>2702</v>
      </c>
      <c r="N66" s="762"/>
      <c r="O66" s="1379" t="s">
        <v>2308</v>
      </c>
      <c r="P66" s="229" t="s">
        <v>6022</v>
      </c>
      <c r="Q66" s="229" t="s">
        <v>6151</v>
      </c>
      <c r="R66" s="229" t="s">
        <v>6152</v>
      </c>
      <c r="S66" s="239" t="s">
        <v>2085</v>
      </c>
      <c r="T66" s="1735" t="s">
        <v>2849</v>
      </c>
    </row>
    <row r="67" spans="1:20" s="396" customFormat="1" ht="12" customHeight="1">
      <c r="A67" s="404">
        <v>56</v>
      </c>
      <c r="B67" s="229" t="s">
        <v>6153</v>
      </c>
      <c r="C67" s="229" t="s">
        <v>6154</v>
      </c>
      <c r="D67" s="239" t="s">
        <v>2085</v>
      </c>
      <c r="E67" s="1178" t="s">
        <v>3215</v>
      </c>
      <c r="F67" s="1753" t="s">
        <v>6153</v>
      </c>
      <c r="G67" s="1753" t="s">
        <v>6154</v>
      </c>
      <c r="H67" s="1753" t="s">
        <v>3215</v>
      </c>
      <c r="I67" s="1734" t="s">
        <v>2111</v>
      </c>
      <c r="J67" s="1733" t="b">
        <f t="shared" si="1"/>
        <v>1</v>
      </c>
      <c r="K67" s="762"/>
      <c r="L67" s="239" t="s">
        <v>2622</v>
      </c>
      <c r="M67" s="239" t="s">
        <v>2702</v>
      </c>
      <c r="N67" s="762"/>
      <c r="O67" s="1379" t="s">
        <v>2308</v>
      </c>
      <c r="P67" s="229" t="s">
        <v>6022</v>
      </c>
      <c r="Q67" s="229" t="s">
        <v>6153</v>
      </c>
      <c r="R67" s="229" t="s">
        <v>6154</v>
      </c>
      <c r="S67" s="239" t="s">
        <v>2085</v>
      </c>
      <c r="T67" s="1735" t="s">
        <v>2849</v>
      </c>
    </row>
    <row r="68" spans="1:20" s="396" customFormat="1" ht="12" customHeight="1">
      <c r="A68" s="404">
        <v>57</v>
      </c>
      <c r="B68" s="229" t="s">
        <v>6155</v>
      </c>
      <c r="C68" s="229" t="s">
        <v>6156</v>
      </c>
      <c r="D68" s="239" t="s">
        <v>2085</v>
      </c>
      <c r="E68" s="1178" t="s">
        <v>3215</v>
      </c>
      <c r="F68" s="1753" t="s">
        <v>6155</v>
      </c>
      <c r="G68" s="1753" t="s">
        <v>6157</v>
      </c>
      <c r="H68" s="1753" t="s">
        <v>3215</v>
      </c>
      <c r="I68" s="1734" t="s">
        <v>2111</v>
      </c>
      <c r="J68" s="1733" t="b">
        <f t="shared" si="1"/>
        <v>0</v>
      </c>
      <c r="K68" s="762"/>
      <c r="L68" s="239" t="s">
        <v>2622</v>
      </c>
      <c r="M68" s="239" t="s">
        <v>2702</v>
      </c>
      <c r="N68" s="762"/>
      <c r="O68" s="1379" t="s">
        <v>2308</v>
      </c>
      <c r="P68" s="229" t="s">
        <v>6022</v>
      </c>
      <c r="Q68" s="229" t="s">
        <v>6155</v>
      </c>
      <c r="R68" s="229" t="s">
        <v>6156</v>
      </c>
      <c r="S68" s="239" t="s">
        <v>2085</v>
      </c>
      <c r="T68" s="1735" t="s">
        <v>2849</v>
      </c>
    </row>
    <row r="69" spans="1:20" s="396" customFormat="1" ht="12" customHeight="1">
      <c r="A69" s="404">
        <v>58</v>
      </c>
      <c r="B69" s="229" t="s">
        <v>6158</v>
      </c>
      <c r="C69" s="229" t="s">
        <v>6159</v>
      </c>
      <c r="D69" s="239" t="s">
        <v>2085</v>
      </c>
      <c r="E69" s="1178" t="s">
        <v>3215</v>
      </c>
      <c r="F69" s="1753" t="s">
        <v>6158</v>
      </c>
      <c r="G69" s="1753" t="s">
        <v>6160</v>
      </c>
      <c r="H69" s="1753" t="s">
        <v>3215</v>
      </c>
      <c r="I69" s="1734" t="s">
        <v>2111</v>
      </c>
      <c r="J69" s="1733" t="b">
        <f t="shared" si="1"/>
        <v>0</v>
      </c>
      <c r="K69" s="762"/>
      <c r="L69" s="239" t="s">
        <v>2622</v>
      </c>
      <c r="M69" s="239" t="s">
        <v>2702</v>
      </c>
      <c r="N69" s="762"/>
      <c r="O69" s="1379" t="s">
        <v>2308</v>
      </c>
      <c r="P69" s="229" t="s">
        <v>6022</v>
      </c>
      <c r="Q69" s="229" t="s">
        <v>6158</v>
      </c>
      <c r="R69" s="229" t="s">
        <v>6159</v>
      </c>
      <c r="S69" s="239" t="s">
        <v>2085</v>
      </c>
      <c r="T69" s="1735" t="s">
        <v>2849</v>
      </c>
    </row>
    <row r="70" spans="1:20" s="396" customFormat="1" ht="12" customHeight="1">
      <c r="A70" s="404">
        <v>59</v>
      </c>
      <c r="B70" s="229" t="s">
        <v>6161</v>
      </c>
      <c r="C70" s="229" t="s">
        <v>6162</v>
      </c>
      <c r="D70" s="239" t="s">
        <v>2085</v>
      </c>
      <c r="E70" s="1178" t="s">
        <v>3215</v>
      </c>
      <c r="F70" s="1753" t="s">
        <v>6161</v>
      </c>
      <c r="G70" s="1753" t="s">
        <v>6163</v>
      </c>
      <c r="H70" s="1753" t="s">
        <v>3215</v>
      </c>
      <c r="I70" s="1734" t="s">
        <v>2111</v>
      </c>
      <c r="J70" s="1733" t="b">
        <f t="shared" si="1"/>
        <v>0</v>
      </c>
      <c r="K70" s="762"/>
      <c r="L70" s="239" t="s">
        <v>2622</v>
      </c>
      <c r="M70" s="239" t="s">
        <v>2702</v>
      </c>
      <c r="N70" s="762"/>
      <c r="O70" s="1379" t="s">
        <v>2308</v>
      </c>
      <c r="P70" s="229" t="s">
        <v>6022</v>
      </c>
      <c r="Q70" s="229" t="s">
        <v>6161</v>
      </c>
      <c r="R70" s="229" t="s">
        <v>6162</v>
      </c>
      <c r="S70" s="239" t="s">
        <v>2085</v>
      </c>
      <c r="T70" s="1735" t="s">
        <v>2849</v>
      </c>
    </row>
    <row r="71" spans="1:20" s="396" customFormat="1" ht="12" customHeight="1">
      <c r="A71" s="404">
        <v>60</v>
      </c>
      <c r="B71" s="229" t="s">
        <v>6164</v>
      </c>
      <c r="C71" s="229" t="s">
        <v>6165</v>
      </c>
      <c r="D71" s="239" t="s">
        <v>2085</v>
      </c>
      <c r="E71" s="1178" t="s">
        <v>3215</v>
      </c>
      <c r="F71" s="1753" t="s">
        <v>6164</v>
      </c>
      <c r="G71" s="1753" t="s">
        <v>6166</v>
      </c>
      <c r="H71" s="1753" t="s">
        <v>3215</v>
      </c>
      <c r="I71" s="1734" t="s">
        <v>2111</v>
      </c>
      <c r="J71" s="1733" t="b">
        <f t="shared" si="1"/>
        <v>0</v>
      </c>
      <c r="K71" s="762"/>
      <c r="L71" s="239" t="s">
        <v>2622</v>
      </c>
      <c r="M71" s="239" t="s">
        <v>2702</v>
      </c>
      <c r="N71" s="762"/>
      <c r="O71" s="1379" t="s">
        <v>2308</v>
      </c>
      <c r="P71" s="229" t="s">
        <v>6022</v>
      </c>
      <c r="Q71" s="229" t="s">
        <v>6164</v>
      </c>
      <c r="R71" s="229" t="s">
        <v>6165</v>
      </c>
      <c r="S71" s="239" t="s">
        <v>2085</v>
      </c>
      <c r="T71" s="1735" t="s">
        <v>2849</v>
      </c>
    </row>
    <row r="72" spans="1:20" s="396" customFormat="1" ht="12" customHeight="1">
      <c r="A72" s="404">
        <v>61</v>
      </c>
      <c r="B72" s="229" t="s">
        <v>6167</v>
      </c>
      <c r="C72" s="229" t="s">
        <v>6168</v>
      </c>
      <c r="D72" s="239" t="s">
        <v>2085</v>
      </c>
      <c r="E72" s="1178" t="s">
        <v>3215</v>
      </c>
      <c r="F72" s="1753" t="s">
        <v>6167</v>
      </c>
      <c r="G72" s="1753" t="s">
        <v>6169</v>
      </c>
      <c r="H72" s="1753" t="s">
        <v>3215</v>
      </c>
      <c r="I72" s="1734" t="s">
        <v>2111</v>
      </c>
      <c r="J72" s="1733" t="b">
        <f t="shared" si="1"/>
        <v>0</v>
      </c>
      <c r="K72" s="762"/>
      <c r="L72" s="239" t="s">
        <v>2622</v>
      </c>
      <c r="M72" s="239" t="s">
        <v>2702</v>
      </c>
      <c r="N72" s="762"/>
      <c r="O72" s="1379" t="s">
        <v>2308</v>
      </c>
      <c r="P72" s="229" t="s">
        <v>6022</v>
      </c>
      <c r="Q72" s="229" t="s">
        <v>6167</v>
      </c>
      <c r="R72" s="229" t="s">
        <v>6168</v>
      </c>
      <c r="S72" s="239" t="s">
        <v>2085</v>
      </c>
      <c r="T72" s="1735" t="s">
        <v>2849</v>
      </c>
    </row>
    <row r="73" spans="1:20" s="396" customFormat="1" ht="12" customHeight="1">
      <c r="A73" s="404">
        <v>62</v>
      </c>
      <c r="B73" s="229" t="s">
        <v>6170</v>
      </c>
      <c r="C73" s="229" t="s">
        <v>6171</v>
      </c>
      <c r="D73" s="239" t="s">
        <v>2085</v>
      </c>
      <c r="E73" s="1178" t="s">
        <v>3215</v>
      </c>
      <c r="F73" s="1753" t="s">
        <v>6170</v>
      </c>
      <c r="G73" s="1753" t="s">
        <v>6172</v>
      </c>
      <c r="H73" s="1753" t="s">
        <v>3215</v>
      </c>
      <c r="I73" s="1734" t="s">
        <v>2111</v>
      </c>
      <c r="J73" s="1733" t="b">
        <f t="shared" si="1"/>
        <v>0</v>
      </c>
      <c r="K73" s="762"/>
      <c r="L73" s="239" t="s">
        <v>2622</v>
      </c>
      <c r="M73" s="239" t="s">
        <v>2702</v>
      </c>
      <c r="N73" s="762"/>
      <c r="O73" s="1379" t="s">
        <v>2308</v>
      </c>
      <c r="P73" s="229" t="s">
        <v>6022</v>
      </c>
      <c r="Q73" s="229" t="s">
        <v>6170</v>
      </c>
      <c r="R73" s="229" t="s">
        <v>6171</v>
      </c>
      <c r="S73" s="239" t="s">
        <v>2085</v>
      </c>
      <c r="T73" s="1735" t="s">
        <v>2849</v>
      </c>
    </row>
    <row r="74" spans="1:20" s="396" customFormat="1" ht="12" customHeight="1">
      <c r="A74" s="404">
        <v>63</v>
      </c>
      <c r="B74" s="229" t="s">
        <v>6173</v>
      </c>
      <c r="C74" s="229" t="s">
        <v>6174</v>
      </c>
      <c r="D74" s="239" t="s">
        <v>2085</v>
      </c>
      <c r="E74" s="1178" t="s">
        <v>3215</v>
      </c>
      <c r="F74" s="1753" t="s">
        <v>6173</v>
      </c>
      <c r="G74" s="1753" t="s">
        <v>6175</v>
      </c>
      <c r="H74" s="1753" t="s">
        <v>3215</v>
      </c>
      <c r="I74" s="1734" t="s">
        <v>2111</v>
      </c>
      <c r="J74" s="1733" t="b">
        <f t="shared" si="1"/>
        <v>0</v>
      </c>
      <c r="K74" s="762"/>
      <c r="L74" s="239" t="s">
        <v>2622</v>
      </c>
      <c r="M74" s="239" t="s">
        <v>2702</v>
      </c>
      <c r="N74" s="762"/>
      <c r="O74" s="1379" t="s">
        <v>2308</v>
      </c>
      <c r="P74" s="229" t="s">
        <v>6022</v>
      </c>
      <c r="Q74" s="229" t="s">
        <v>6173</v>
      </c>
      <c r="R74" s="229" t="s">
        <v>6174</v>
      </c>
      <c r="S74" s="239" t="s">
        <v>2085</v>
      </c>
      <c r="T74" s="1735" t="s">
        <v>2849</v>
      </c>
    </row>
    <row r="75" spans="1:20" s="396" customFormat="1" ht="12" customHeight="1">
      <c r="A75" s="404">
        <v>64</v>
      </c>
      <c r="B75" s="229" t="s">
        <v>6176</v>
      </c>
      <c r="C75" s="229" t="s">
        <v>6177</v>
      </c>
      <c r="D75" s="239" t="s">
        <v>2085</v>
      </c>
      <c r="E75" s="1178" t="s">
        <v>3215</v>
      </c>
      <c r="F75" s="1753" t="s">
        <v>6176</v>
      </c>
      <c r="G75" s="1753" t="s">
        <v>6178</v>
      </c>
      <c r="H75" s="1753" t="s">
        <v>3215</v>
      </c>
      <c r="I75" s="1734" t="s">
        <v>2111</v>
      </c>
      <c r="J75" s="1733" t="b">
        <f t="shared" si="1"/>
        <v>0</v>
      </c>
      <c r="K75" s="762"/>
      <c r="L75" s="239" t="s">
        <v>2622</v>
      </c>
      <c r="M75" s="239" t="s">
        <v>2702</v>
      </c>
      <c r="N75" s="762"/>
      <c r="O75" s="404" t="s">
        <v>2308</v>
      </c>
      <c r="P75" s="229" t="s">
        <v>6022</v>
      </c>
      <c r="Q75" s="229" t="s">
        <v>6176</v>
      </c>
      <c r="R75" s="229" t="s">
        <v>6177</v>
      </c>
      <c r="S75" s="239" t="s">
        <v>2085</v>
      </c>
      <c r="T75" s="1735" t="s">
        <v>2849</v>
      </c>
    </row>
    <row r="76" spans="1:20" s="396" customFormat="1" ht="12" customHeight="1">
      <c r="A76" s="404">
        <v>65</v>
      </c>
      <c r="B76" s="229" t="s">
        <v>6179</v>
      </c>
      <c r="C76" s="229" t="s">
        <v>6180</v>
      </c>
      <c r="D76" s="229" t="s">
        <v>2085</v>
      </c>
      <c r="E76" s="1178" t="s">
        <v>3215</v>
      </c>
      <c r="F76" s="1753" t="s">
        <v>6179</v>
      </c>
      <c r="G76" s="1753" t="s">
        <v>6181</v>
      </c>
      <c r="H76" s="1753" t="s">
        <v>3215</v>
      </c>
      <c r="I76" s="1734" t="s">
        <v>2111</v>
      </c>
      <c r="J76" s="1733" t="b">
        <f t="shared" si="1"/>
        <v>0</v>
      </c>
      <c r="K76" s="762"/>
      <c r="L76" s="239" t="s">
        <v>2622</v>
      </c>
      <c r="M76" s="762"/>
      <c r="N76" s="762"/>
      <c r="O76" s="404" t="s">
        <v>2308</v>
      </c>
      <c r="P76" s="229" t="s">
        <v>6022</v>
      </c>
      <c r="Q76" s="229" t="s">
        <v>6179</v>
      </c>
      <c r="R76" s="229" t="s">
        <v>6180</v>
      </c>
      <c r="S76" s="229" t="s">
        <v>2085</v>
      </c>
      <c r="T76" s="1735" t="s">
        <v>2849</v>
      </c>
    </row>
    <row r="77" spans="1:20" s="396" customFormat="1" ht="12" customHeight="1">
      <c r="A77" s="404">
        <v>66</v>
      </c>
      <c r="B77" s="229" t="s">
        <v>6182</v>
      </c>
      <c r="C77" s="229" t="s">
        <v>6183</v>
      </c>
      <c r="D77" s="229" t="s">
        <v>2085</v>
      </c>
      <c r="E77" s="1178" t="s">
        <v>3215</v>
      </c>
      <c r="F77" s="1753" t="s">
        <v>6182</v>
      </c>
      <c r="G77" s="1753" t="s">
        <v>6184</v>
      </c>
      <c r="H77" s="1753" t="s">
        <v>3215</v>
      </c>
      <c r="I77" s="1734" t="s">
        <v>2111</v>
      </c>
      <c r="J77" s="1733" t="b">
        <f t="shared" ref="J77:J106" si="2">C77=G77</f>
        <v>0</v>
      </c>
      <c r="K77" s="762"/>
      <c r="L77" s="239" t="s">
        <v>2622</v>
      </c>
      <c r="M77" s="762"/>
      <c r="N77" s="762"/>
      <c r="O77" s="404" t="s">
        <v>2308</v>
      </c>
      <c r="P77" s="229" t="s">
        <v>6022</v>
      </c>
      <c r="Q77" s="229" t="s">
        <v>6182</v>
      </c>
      <c r="R77" s="229" t="s">
        <v>6183</v>
      </c>
      <c r="S77" s="229" t="s">
        <v>2085</v>
      </c>
      <c r="T77" s="1735" t="s">
        <v>2849</v>
      </c>
    </row>
    <row r="78" spans="1:20" s="396" customFormat="1" ht="12" customHeight="1">
      <c r="A78" s="404">
        <v>67</v>
      </c>
      <c r="B78" s="229" t="s">
        <v>6185</v>
      </c>
      <c r="C78" s="229" t="s">
        <v>6186</v>
      </c>
      <c r="D78" s="229" t="s">
        <v>2085</v>
      </c>
      <c r="E78" s="1178" t="s">
        <v>3215</v>
      </c>
      <c r="F78" s="1753" t="s">
        <v>6185</v>
      </c>
      <c r="G78" s="1753" t="s">
        <v>6187</v>
      </c>
      <c r="H78" s="1753" t="s">
        <v>3215</v>
      </c>
      <c r="I78" s="1734" t="s">
        <v>2111</v>
      </c>
      <c r="J78" s="1733" t="b">
        <f t="shared" si="2"/>
        <v>0</v>
      </c>
      <c r="K78" s="762"/>
      <c r="L78" s="239" t="s">
        <v>2622</v>
      </c>
      <c r="M78" s="762"/>
      <c r="N78" s="762"/>
      <c r="O78" s="404" t="s">
        <v>2308</v>
      </c>
      <c r="P78" s="229" t="s">
        <v>6022</v>
      </c>
      <c r="Q78" s="229" t="s">
        <v>6185</v>
      </c>
      <c r="R78" s="229" t="s">
        <v>6186</v>
      </c>
      <c r="S78" s="229" t="s">
        <v>2085</v>
      </c>
      <c r="T78" s="1735" t="s">
        <v>2849</v>
      </c>
    </row>
    <row r="79" spans="1:20" s="396" customFormat="1" ht="12" customHeight="1">
      <c r="A79" s="404">
        <v>68</v>
      </c>
      <c r="B79" s="229" t="s">
        <v>6188</v>
      </c>
      <c r="C79" s="229" t="s">
        <v>6189</v>
      </c>
      <c r="D79" s="229" t="s">
        <v>2085</v>
      </c>
      <c r="E79" s="1178" t="s">
        <v>3215</v>
      </c>
      <c r="F79" s="1753" t="s">
        <v>6188</v>
      </c>
      <c r="G79" s="1753" t="s">
        <v>6190</v>
      </c>
      <c r="H79" s="1753" t="s">
        <v>3215</v>
      </c>
      <c r="I79" s="1734" t="s">
        <v>2111</v>
      </c>
      <c r="J79" s="1733" t="b">
        <f t="shared" si="2"/>
        <v>0</v>
      </c>
      <c r="K79" s="762"/>
      <c r="L79" s="239" t="s">
        <v>2622</v>
      </c>
      <c r="M79" s="762"/>
      <c r="N79" s="762"/>
      <c r="O79" s="404" t="s">
        <v>2308</v>
      </c>
      <c r="P79" s="229" t="s">
        <v>6022</v>
      </c>
      <c r="Q79" s="229" t="s">
        <v>6188</v>
      </c>
      <c r="R79" s="229" t="s">
        <v>6189</v>
      </c>
      <c r="S79" s="229" t="s">
        <v>2085</v>
      </c>
      <c r="T79" s="1735" t="s">
        <v>2849</v>
      </c>
    </row>
    <row r="80" spans="1:20" s="396" customFormat="1" ht="12" customHeight="1">
      <c r="A80" s="404">
        <v>69</v>
      </c>
      <c r="B80" s="229" t="s">
        <v>6191</v>
      </c>
      <c r="C80" s="229" t="s">
        <v>6192</v>
      </c>
      <c r="D80" s="229" t="s">
        <v>2085</v>
      </c>
      <c r="E80" s="1178" t="s">
        <v>3215</v>
      </c>
      <c r="F80" s="1753" t="s">
        <v>6191</v>
      </c>
      <c r="G80" s="1753" t="s">
        <v>6193</v>
      </c>
      <c r="H80" s="1753" t="s">
        <v>3215</v>
      </c>
      <c r="I80" s="1734" t="s">
        <v>2111</v>
      </c>
      <c r="J80" s="1733" t="b">
        <f t="shared" si="2"/>
        <v>0</v>
      </c>
      <c r="K80" s="762"/>
      <c r="L80" s="239" t="s">
        <v>2622</v>
      </c>
      <c r="M80" s="762"/>
      <c r="N80" s="762"/>
      <c r="O80" s="404" t="s">
        <v>2308</v>
      </c>
      <c r="P80" s="229" t="s">
        <v>6022</v>
      </c>
      <c r="Q80" s="229" t="s">
        <v>6191</v>
      </c>
      <c r="R80" s="229" t="s">
        <v>6192</v>
      </c>
      <c r="S80" s="229" t="s">
        <v>2085</v>
      </c>
      <c r="T80" s="1735" t="s">
        <v>2849</v>
      </c>
    </row>
    <row r="81" spans="1:20" s="396" customFormat="1" ht="12" customHeight="1">
      <c r="A81" s="404">
        <v>70</v>
      </c>
      <c r="B81" s="229" t="s">
        <v>6194</v>
      </c>
      <c r="C81" s="229" t="s">
        <v>6195</v>
      </c>
      <c r="D81" s="229" t="s">
        <v>2085</v>
      </c>
      <c r="E81" s="1178" t="s">
        <v>3215</v>
      </c>
      <c r="F81" s="1753" t="s">
        <v>6194</v>
      </c>
      <c r="G81" s="1753" t="s">
        <v>6196</v>
      </c>
      <c r="H81" s="1753" t="s">
        <v>3215</v>
      </c>
      <c r="I81" s="1734" t="s">
        <v>2111</v>
      </c>
      <c r="J81" s="1733" t="b">
        <f t="shared" si="2"/>
        <v>0</v>
      </c>
      <c r="K81" s="762"/>
      <c r="L81" s="239" t="s">
        <v>2622</v>
      </c>
      <c r="M81" s="762"/>
      <c r="N81" s="762"/>
      <c r="O81" s="404" t="s">
        <v>2308</v>
      </c>
      <c r="P81" s="229" t="s">
        <v>6022</v>
      </c>
      <c r="Q81" s="229" t="s">
        <v>6194</v>
      </c>
      <c r="R81" s="229" t="s">
        <v>6195</v>
      </c>
      <c r="S81" s="229" t="s">
        <v>2085</v>
      </c>
      <c r="T81" s="1735" t="s">
        <v>2849</v>
      </c>
    </row>
    <row r="82" spans="1:20" s="396" customFormat="1" ht="12" customHeight="1">
      <c r="A82" s="404">
        <v>71</v>
      </c>
      <c r="B82" s="229" t="s">
        <v>6197</v>
      </c>
      <c r="C82" s="229" t="s">
        <v>6198</v>
      </c>
      <c r="D82" s="229" t="s">
        <v>2085</v>
      </c>
      <c r="E82" s="1178" t="s">
        <v>3215</v>
      </c>
      <c r="F82" s="1753" t="s">
        <v>6197</v>
      </c>
      <c r="G82" s="1753" t="s">
        <v>6199</v>
      </c>
      <c r="H82" s="1753" t="s">
        <v>3215</v>
      </c>
      <c r="I82" s="1734" t="s">
        <v>2111</v>
      </c>
      <c r="J82" s="1733" t="b">
        <f t="shared" si="2"/>
        <v>0</v>
      </c>
      <c r="K82" s="762"/>
      <c r="L82" s="239" t="s">
        <v>2622</v>
      </c>
      <c r="M82" s="762"/>
      <c r="N82" s="762"/>
      <c r="O82" s="404" t="s">
        <v>2308</v>
      </c>
      <c r="P82" s="229" t="s">
        <v>6022</v>
      </c>
      <c r="Q82" s="229" t="s">
        <v>6197</v>
      </c>
      <c r="R82" s="229" t="s">
        <v>6198</v>
      </c>
      <c r="S82" s="229" t="s">
        <v>2085</v>
      </c>
      <c r="T82" s="1735" t="s">
        <v>2849</v>
      </c>
    </row>
    <row r="83" spans="1:20" s="396" customFormat="1" ht="12" customHeight="1">
      <c r="A83" s="404">
        <v>72</v>
      </c>
      <c r="B83" s="229" t="s">
        <v>6200</v>
      </c>
      <c r="C83" s="229" t="s">
        <v>6201</v>
      </c>
      <c r="D83" s="229" t="s">
        <v>2085</v>
      </c>
      <c r="E83" s="1178" t="s">
        <v>3215</v>
      </c>
      <c r="F83" s="1753" t="s">
        <v>6200</v>
      </c>
      <c r="G83" s="1753" t="s">
        <v>6202</v>
      </c>
      <c r="H83" s="1753" t="s">
        <v>3215</v>
      </c>
      <c r="I83" s="1734" t="s">
        <v>2111</v>
      </c>
      <c r="J83" s="1733" t="b">
        <f t="shared" si="2"/>
        <v>0</v>
      </c>
      <c r="K83" s="762"/>
      <c r="L83" s="239" t="s">
        <v>2622</v>
      </c>
      <c r="M83" s="762"/>
      <c r="N83" s="762"/>
      <c r="O83" s="404" t="s">
        <v>2308</v>
      </c>
      <c r="P83" s="229" t="s">
        <v>6022</v>
      </c>
      <c r="Q83" s="229" t="s">
        <v>6200</v>
      </c>
      <c r="R83" s="229" t="s">
        <v>6201</v>
      </c>
      <c r="S83" s="229" t="s">
        <v>2085</v>
      </c>
      <c r="T83" s="1735" t="s">
        <v>2849</v>
      </c>
    </row>
    <row r="84" spans="1:20" s="396" customFormat="1" ht="12" customHeight="1">
      <c r="A84" s="404">
        <v>73</v>
      </c>
      <c r="B84" s="229" t="s">
        <v>6203</v>
      </c>
      <c r="C84" s="229" t="s">
        <v>6204</v>
      </c>
      <c r="D84" s="229" t="s">
        <v>2085</v>
      </c>
      <c r="E84" s="1178" t="s">
        <v>3215</v>
      </c>
      <c r="F84" s="1753" t="s">
        <v>6203</v>
      </c>
      <c r="G84" s="1753" t="s">
        <v>6205</v>
      </c>
      <c r="H84" s="1753" t="s">
        <v>3215</v>
      </c>
      <c r="I84" s="1734" t="s">
        <v>2111</v>
      </c>
      <c r="J84" s="1733" t="b">
        <f t="shared" si="2"/>
        <v>0</v>
      </c>
      <c r="K84" s="762"/>
      <c r="L84" s="239" t="s">
        <v>2622</v>
      </c>
      <c r="M84" s="762"/>
      <c r="N84" s="762"/>
      <c r="O84" s="404" t="s">
        <v>2308</v>
      </c>
      <c r="P84" s="229" t="s">
        <v>6022</v>
      </c>
      <c r="Q84" s="229" t="s">
        <v>6203</v>
      </c>
      <c r="R84" s="229" t="s">
        <v>6204</v>
      </c>
      <c r="S84" s="229" t="s">
        <v>2085</v>
      </c>
      <c r="T84" s="1735" t="s">
        <v>2849</v>
      </c>
    </row>
    <row r="85" spans="1:20" s="396" customFormat="1" ht="12" customHeight="1">
      <c r="A85" s="404">
        <v>74</v>
      </c>
      <c r="B85" s="229" t="s">
        <v>6206</v>
      </c>
      <c r="C85" s="229" t="s">
        <v>6207</v>
      </c>
      <c r="D85" s="229" t="s">
        <v>2085</v>
      </c>
      <c r="E85" s="1178" t="s">
        <v>3215</v>
      </c>
      <c r="F85" s="1753" t="s">
        <v>6206</v>
      </c>
      <c r="G85" s="1753" t="s">
        <v>6208</v>
      </c>
      <c r="H85" s="1753" t="s">
        <v>3215</v>
      </c>
      <c r="I85" s="1734" t="s">
        <v>2111</v>
      </c>
      <c r="J85" s="1733" t="b">
        <f t="shared" si="2"/>
        <v>0</v>
      </c>
      <c r="K85" s="762"/>
      <c r="L85" s="239" t="s">
        <v>2622</v>
      </c>
      <c r="M85" s="762"/>
      <c r="N85" s="762"/>
      <c r="O85" s="404" t="s">
        <v>2308</v>
      </c>
      <c r="P85" s="229" t="s">
        <v>6022</v>
      </c>
      <c r="Q85" s="229" t="s">
        <v>6206</v>
      </c>
      <c r="R85" s="229" t="s">
        <v>6207</v>
      </c>
      <c r="S85" s="229" t="s">
        <v>2085</v>
      </c>
      <c r="T85" s="1735" t="s">
        <v>2849</v>
      </c>
    </row>
    <row r="86" spans="1:20" s="396" customFormat="1" ht="12" customHeight="1">
      <c r="A86" s="404">
        <v>75</v>
      </c>
      <c r="B86" s="229" t="s">
        <v>6209</v>
      </c>
      <c r="C86" s="229" t="s">
        <v>6210</v>
      </c>
      <c r="D86" s="229" t="s">
        <v>2085</v>
      </c>
      <c r="E86" s="1178" t="s">
        <v>3215</v>
      </c>
      <c r="F86" s="1753" t="s">
        <v>6209</v>
      </c>
      <c r="G86" s="1753" t="s">
        <v>6211</v>
      </c>
      <c r="H86" s="1753" t="s">
        <v>3215</v>
      </c>
      <c r="I86" s="1734" t="s">
        <v>2111</v>
      </c>
      <c r="J86" s="1733" t="b">
        <f t="shared" si="2"/>
        <v>0</v>
      </c>
      <c r="K86" s="762"/>
      <c r="L86" s="239" t="s">
        <v>2622</v>
      </c>
      <c r="M86" s="762"/>
      <c r="N86" s="762"/>
      <c r="O86" s="404" t="s">
        <v>2308</v>
      </c>
      <c r="P86" s="229" t="s">
        <v>6022</v>
      </c>
      <c r="Q86" s="229" t="s">
        <v>6209</v>
      </c>
      <c r="R86" s="229" t="s">
        <v>6210</v>
      </c>
      <c r="S86" s="229" t="s">
        <v>2085</v>
      </c>
      <c r="T86" s="1735" t="s">
        <v>2849</v>
      </c>
    </row>
    <row r="87" spans="1:20" s="396" customFormat="1" ht="12" customHeight="1">
      <c r="A87" s="404">
        <v>76</v>
      </c>
      <c r="B87" s="229" t="s">
        <v>6212</v>
      </c>
      <c r="C87" s="229" t="s">
        <v>6213</v>
      </c>
      <c r="D87" s="229" t="s">
        <v>2085</v>
      </c>
      <c r="E87" s="1178" t="s">
        <v>3215</v>
      </c>
      <c r="F87" s="1753" t="s">
        <v>6212</v>
      </c>
      <c r="G87" s="1753" t="s">
        <v>6214</v>
      </c>
      <c r="H87" s="1753" t="s">
        <v>3215</v>
      </c>
      <c r="I87" s="1734" t="s">
        <v>2111</v>
      </c>
      <c r="J87" s="1733" t="b">
        <f t="shared" si="2"/>
        <v>0</v>
      </c>
      <c r="K87" s="762"/>
      <c r="L87" s="239" t="s">
        <v>2622</v>
      </c>
      <c r="M87" s="762"/>
      <c r="N87" s="762"/>
      <c r="O87" s="404" t="s">
        <v>2308</v>
      </c>
      <c r="P87" s="229" t="s">
        <v>6022</v>
      </c>
      <c r="Q87" s="229" t="s">
        <v>6212</v>
      </c>
      <c r="R87" s="229" t="s">
        <v>6213</v>
      </c>
      <c r="S87" s="229" t="s">
        <v>2085</v>
      </c>
      <c r="T87" s="1735" t="s">
        <v>2849</v>
      </c>
    </row>
    <row r="88" spans="1:20" s="396" customFormat="1" ht="12" customHeight="1">
      <c r="A88" s="404">
        <v>77</v>
      </c>
      <c r="B88" s="229" t="s">
        <v>6215</v>
      </c>
      <c r="C88" s="229" t="s">
        <v>6216</v>
      </c>
      <c r="D88" s="229" t="s">
        <v>2085</v>
      </c>
      <c r="E88" s="1178" t="s">
        <v>3215</v>
      </c>
      <c r="F88" s="1753" t="s">
        <v>6215</v>
      </c>
      <c r="G88" s="1753" t="s">
        <v>6217</v>
      </c>
      <c r="H88" s="1753" t="s">
        <v>3215</v>
      </c>
      <c r="I88" s="1734" t="s">
        <v>2111</v>
      </c>
      <c r="J88" s="1733" t="b">
        <f t="shared" si="2"/>
        <v>0</v>
      </c>
      <c r="K88" s="762"/>
      <c r="L88" s="239" t="s">
        <v>2622</v>
      </c>
      <c r="M88" s="762"/>
      <c r="N88" s="762"/>
      <c r="O88" s="404" t="s">
        <v>2308</v>
      </c>
      <c r="P88" s="229" t="s">
        <v>6022</v>
      </c>
      <c r="Q88" s="229" t="s">
        <v>6215</v>
      </c>
      <c r="R88" s="229" t="s">
        <v>6216</v>
      </c>
      <c r="S88" s="229" t="s">
        <v>2085</v>
      </c>
      <c r="T88" s="1735" t="s">
        <v>2849</v>
      </c>
    </row>
    <row r="89" spans="1:20" s="396" customFormat="1" ht="12" customHeight="1">
      <c r="A89" s="404">
        <v>78</v>
      </c>
      <c r="B89" s="229" t="s">
        <v>6218</v>
      </c>
      <c r="C89" s="229" t="s">
        <v>6219</v>
      </c>
      <c r="D89" s="229" t="s">
        <v>2085</v>
      </c>
      <c r="E89" s="1178" t="s">
        <v>3215</v>
      </c>
      <c r="F89" s="1753" t="s">
        <v>6218</v>
      </c>
      <c r="G89" s="1753" t="s">
        <v>6220</v>
      </c>
      <c r="H89" s="1753" t="s">
        <v>3215</v>
      </c>
      <c r="I89" s="1734" t="s">
        <v>2111</v>
      </c>
      <c r="J89" s="1733" t="b">
        <f t="shared" si="2"/>
        <v>0</v>
      </c>
      <c r="K89" s="762"/>
      <c r="L89" s="239" t="s">
        <v>2622</v>
      </c>
      <c r="M89" s="762"/>
      <c r="N89" s="762"/>
      <c r="O89" s="404" t="s">
        <v>2308</v>
      </c>
      <c r="P89" s="229" t="s">
        <v>6022</v>
      </c>
      <c r="Q89" s="229" t="s">
        <v>6218</v>
      </c>
      <c r="R89" s="229" t="s">
        <v>6219</v>
      </c>
      <c r="S89" s="229" t="s">
        <v>2085</v>
      </c>
      <c r="T89" s="1735" t="s">
        <v>2849</v>
      </c>
    </row>
    <row r="90" spans="1:20" s="396" customFormat="1" ht="12" customHeight="1">
      <c r="A90" s="404">
        <v>79</v>
      </c>
      <c r="B90" s="229" t="s">
        <v>6221</v>
      </c>
      <c r="C90" s="229" t="s">
        <v>6222</v>
      </c>
      <c r="D90" s="229" t="s">
        <v>2085</v>
      </c>
      <c r="E90" s="1178" t="s">
        <v>3215</v>
      </c>
      <c r="F90" s="1753" t="s">
        <v>6221</v>
      </c>
      <c r="G90" s="1753" t="s">
        <v>6223</v>
      </c>
      <c r="H90" s="1753" t="s">
        <v>3215</v>
      </c>
      <c r="I90" s="1734" t="s">
        <v>2111</v>
      </c>
      <c r="J90" s="1733" t="b">
        <f t="shared" si="2"/>
        <v>0</v>
      </c>
      <c r="K90" s="762"/>
      <c r="L90" s="239" t="s">
        <v>2622</v>
      </c>
      <c r="M90" s="762"/>
      <c r="N90" s="762"/>
      <c r="O90" s="404" t="s">
        <v>2308</v>
      </c>
      <c r="P90" s="229" t="s">
        <v>6022</v>
      </c>
      <c r="Q90" s="229" t="s">
        <v>6221</v>
      </c>
      <c r="R90" s="229" t="s">
        <v>6222</v>
      </c>
      <c r="S90" s="229" t="s">
        <v>2085</v>
      </c>
      <c r="T90" s="1735" t="s">
        <v>2849</v>
      </c>
    </row>
    <row r="91" spans="1:20" s="396" customFormat="1" ht="12" customHeight="1">
      <c r="A91" s="404">
        <v>80</v>
      </c>
      <c r="B91" s="229" t="s">
        <v>6224</v>
      </c>
      <c r="C91" s="229" t="s">
        <v>6225</v>
      </c>
      <c r="D91" s="229" t="s">
        <v>2085</v>
      </c>
      <c r="E91" s="1178" t="s">
        <v>3215</v>
      </c>
      <c r="F91" s="1753" t="s">
        <v>6224</v>
      </c>
      <c r="G91" s="1753" t="s">
        <v>6226</v>
      </c>
      <c r="H91" s="1753" t="s">
        <v>3215</v>
      </c>
      <c r="I91" s="1734" t="s">
        <v>2111</v>
      </c>
      <c r="J91" s="1733" t="b">
        <f t="shared" si="2"/>
        <v>0</v>
      </c>
      <c r="K91" s="762"/>
      <c r="L91" s="239" t="s">
        <v>2622</v>
      </c>
      <c r="M91" s="762"/>
      <c r="N91" s="762"/>
      <c r="O91" s="404" t="s">
        <v>2308</v>
      </c>
      <c r="P91" s="229" t="s">
        <v>6022</v>
      </c>
      <c r="Q91" s="229" t="s">
        <v>6224</v>
      </c>
      <c r="R91" s="229" t="s">
        <v>6225</v>
      </c>
      <c r="S91" s="229" t="s">
        <v>2085</v>
      </c>
      <c r="T91" s="1735" t="s">
        <v>2849</v>
      </c>
    </row>
    <row r="92" spans="1:20" s="396" customFormat="1" ht="12" customHeight="1">
      <c r="A92" s="404">
        <v>81</v>
      </c>
      <c r="B92" s="229" t="s">
        <v>6227</v>
      </c>
      <c r="C92" s="229" t="s">
        <v>6228</v>
      </c>
      <c r="D92" s="229" t="s">
        <v>2085</v>
      </c>
      <c r="E92" s="1178" t="s">
        <v>3215</v>
      </c>
      <c r="F92" s="1753" t="s">
        <v>6227</v>
      </c>
      <c r="G92" s="1753" t="s">
        <v>6229</v>
      </c>
      <c r="H92" s="1753" t="s">
        <v>3215</v>
      </c>
      <c r="I92" s="1734" t="s">
        <v>2111</v>
      </c>
      <c r="J92" s="1733" t="b">
        <f t="shared" si="2"/>
        <v>0</v>
      </c>
      <c r="K92" s="762"/>
      <c r="L92" s="239" t="s">
        <v>2622</v>
      </c>
      <c r="M92" s="762"/>
      <c r="N92" s="762"/>
      <c r="O92" s="404" t="s">
        <v>2308</v>
      </c>
      <c r="P92" s="229" t="s">
        <v>6022</v>
      </c>
      <c r="Q92" s="229" t="s">
        <v>6227</v>
      </c>
      <c r="R92" s="229" t="s">
        <v>6228</v>
      </c>
      <c r="S92" s="229" t="s">
        <v>2085</v>
      </c>
      <c r="T92" s="1735" t="s">
        <v>2849</v>
      </c>
    </row>
    <row r="93" spans="1:20" s="396" customFormat="1" ht="12" customHeight="1">
      <c r="A93" s="404">
        <v>82</v>
      </c>
      <c r="B93" s="229" t="s">
        <v>6230</v>
      </c>
      <c r="C93" s="229" t="s">
        <v>6231</v>
      </c>
      <c r="D93" s="229" t="s">
        <v>2085</v>
      </c>
      <c r="E93" s="1178" t="s">
        <v>3215</v>
      </c>
      <c r="F93" s="1753" t="s">
        <v>6230</v>
      </c>
      <c r="G93" s="1753" t="s">
        <v>6232</v>
      </c>
      <c r="H93" s="1753" t="s">
        <v>3215</v>
      </c>
      <c r="I93" s="1734" t="s">
        <v>2111</v>
      </c>
      <c r="J93" s="1733" t="b">
        <f t="shared" si="2"/>
        <v>0</v>
      </c>
      <c r="K93" s="762"/>
      <c r="L93" s="239" t="s">
        <v>2622</v>
      </c>
      <c r="M93" s="762"/>
      <c r="N93" s="762"/>
      <c r="O93" s="404" t="s">
        <v>2308</v>
      </c>
      <c r="P93" s="229" t="s">
        <v>6022</v>
      </c>
      <c r="Q93" s="229" t="s">
        <v>6230</v>
      </c>
      <c r="R93" s="229" t="s">
        <v>6231</v>
      </c>
      <c r="S93" s="229" t="s">
        <v>2085</v>
      </c>
      <c r="T93" s="1735" t="s">
        <v>2849</v>
      </c>
    </row>
    <row r="94" spans="1:20" s="396" customFormat="1" ht="12" customHeight="1">
      <c r="A94" s="404">
        <v>83</v>
      </c>
      <c r="B94" s="229" t="s">
        <v>6233</v>
      </c>
      <c r="C94" s="229" t="s">
        <v>6234</v>
      </c>
      <c r="D94" s="229" t="s">
        <v>2085</v>
      </c>
      <c r="E94" s="1178" t="s">
        <v>3215</v>
      </c>
      <c r="F94" s="1753" t="s">
        <v>6233</v>
      </c>
      <c r="G94" s="1753" t="s">
        <v>6235</v>
      </c>
      <c r="H94" s="1753" t="s">
        <v>3215</v>
      </c>
      <c r="I94" s="1734" t="s">
        <v>2111</v>
      </c>
      <c r="J94" s="1733" t="b">
        <f t="shared" si="2"/>
        <v>0</v>
      </c>
      <c r="K94" s="762"/>
      <c r="L94" s="239" t="s">
        <v>2622</v>
      </c>
      <c r="M94" s="762"/>
      <c r="N94" s="762"/>
      <c r="O94" s="404" t="s">
        <v>2308</v>
      </c>
      <c r="P94" s="229" t="s">
        <v>6022</v>
      </c>
      <c r="Q94" s="229" t="s">
        <v>6233</v>
      </c>
      <c r="R94" s="229" t="s">
        <v>6234</v>
      </c>
      <c r="S94" s="229" t="s">
        <v>2085</v>
      </c>
      <c r="T94" s="1735" t="s">
        <v>2849</v>
      </c>
    </row>
    <row r="95" spans="1:20" s="396" customFormat="1" ht="12" customHeight="1">
      <c r="A95" s="404">
        <v>84</v>
      </c>
      <c r="B95" s="229" t="s">
        <v>6236</v>
      </c>
      <c r="C95" s="229" t="s">
        <v>6237</v>
      </c>
      <c r="D95" s="229" t="s">
        <v>2085</v>
      </c>
      <c r="E95" s="1178" t="s">
        <v>3215</v>
      </c>
      <c r="F95" s="1753" t="s">
        <v>6236</v>
      </c>
      <c r="G95" s="1753" t="s">
        <v>6237</v>
      </c>
      <c r="H95" s="1753" t="s">
        <v>3215</v>
      </c>
      <c r="I95" s="1734" t="s">
        <v>2111</v>
      </c>
      <c r="J95" s="1733" t="b">
        <f t="shared" si="2"/>
        <v>1</v>
      </c>
      <c r="K95" s="762"/>
      <c r="L95" s="239" t="s">
        <v>2622</v>
      </c>
      <c r="M95" s="762"/>
      <c r="N95" s="762"/>
      <c r="O95" s="404" t="s">
        <v>2308</v>
      </c>
      <c r="P95" s="229" t="s">
        <v>6022</v>
      </c>
      <c r="Q95" s="229" t="s">
        <v>6236</v>
      </c>
      <c r="R95" s="229" t="s">
        <v>6237</v>
      </c>
      <c r="S95" s="229" t="s">
        <v>2085</v>
      </c>
      <c r="T95" s="1735" t="s">
        <v>2849</v>
      </c>
    </row>
    <row r="96" spans="1:20" s="396" customFormat="1" ht="12" customHeight="1">
      <c r="A96" s="404">
        <v>85</v>
      </c>
      <c r="B96" s="229" t="s">
        <v>6238</v>
      </c>
      <c r="C96" s="229" t="s">
        <v>6239</v>
      </c>
      <c r="D96" s="229" t="s">
        <v>2085</v>
      </c>
      <c r="E96" s="1178" t="s">
        <v>3215</v>
      </c>
      <c r="F96" s="1753" t="s">
        <v>6238</v>
      </c>
      <c r="G96" s="1753" t="s">
        <v>6239</v>
      </c>
      <c r="H96" s="1753" t="s">
        <v>3215</v>
      </c>
      <c r="I96" s="1734" t="s">
        <v>2111</v>
      </c>
      <c r="J96" s="1733" t="b">
        <f t="shared" si="2"/>
        <v>1</v>
      </c>
      <c r="K96" s="762"/>
      <c r="L96" s="239" t="s">
        <v>2622</v>
      </c>
      <c r="M96" s="762"/>
      <c r="N96" s="762"/>
      <c r="O96" s="404" t="s">
        <v>2308</v>
      </c>
      <c r="P96" s="229" t="s">
        <v>6022</v>
      </c>
      <c r="Q96" s="229" t="s">
        <v>6238</v>
      </c>
      <c r="R96" s="229" t="s">
        <v>6239</v>
      </c>
      <c r="S96" s="229" t="s">
        <v>2085</v>
      </c>
      <c r="T96" s="1735" t="s">
        <v>2849</v>
      </c>
    </row>
    <row r="97" spans="1:20" s="396" customFormat="1" ht="12" customHeight="1">
      <c r="A97" s="404">
        <v>86</v>
      </c>
      <c r="B97" s="229" t="s">
        <v>6240</v>
      </c>
      <c r="C97" s="229" t="s">
        <v>6241</v>
      </c>
      <c r="D97" s="229" t="s">
        <v>2085</v>
      </c>
      <c r="E97" s="1178" t="s">
        <v>3215</v>
      </c>
      <c r="F97" s="1753" t="s">
        <v>6240</v>
      </c>
      <c r="G97" s="1753" t="s">
        <v>6241</v>
      </c>
      <c r="H97" s="1753" t="s">
        <v>3215</v>
      </c>
      <c r="I97" s="1734" t="s">
        <v>2111</v>
      </c>
      <c r="J97" s="1733" t="b">
        <f t="shared" si="2"/>
        <v>1</v>
      </c>
      <c r="K97" s="762"/>
      <c r="L97" s="239" t="s">
        <v>2622</v>
      </c>
      <c r="M97" s="762"/>
      <c r="N97" s="762"/>
      <c r="O97" s="404" t="s">
        <v>2308</v>
      </c>
      <c r="P97" s="229" t="s">
        <v>6022</v>
      </c>
      <c r="Q97" s="229" t="s">
        <v>6240</v>
      </c>
      <c r="R97" s="229" t="s">
        <v>6241</v>
      </c>
      <c r="S97" s="229" t="s">
        <v>2085</v>
      </c>
      <c r="T97" s="1735" t="s">
        <v>2849</v>
      </c>
    </row>
    <row r="98" spans="1:20" s="396" customFormat="1" ht="12" customHeight="1">
      <c r="A98" s="404">
        <v>87</v>
      </c>
      <c r="B98" s="229" t="s">
        <v>6242</v>
      </c>
      <c r="C98" s="229" t="s">
        <v>6243</v>
      </c>
      <c r="D98" s="229" t="s">
        <v>2085</v>
      </c>
      <c r="E98" s="1178" t="s">
        <v>3215</v>
      </c>
      <c r="F98" s="1753" t="s">
        <v>6242</v>
      </c>
      <c r="G98" s="1753" t="s">
        <v>6244</v>
      </c>
      <c r="H98" s="1753" t="s">
        <v>3215</v>
      </c>
      <c r="I98" s="1734" t="s">
        <v>2111</v>
      </c>
      <c r="J98" s="1733" t="b">
        <f t="shared" si="2"/>
        <v>0</v>
      </c>
      <c r="K98" s="762"/>
      <c r="L98" s="239" t="s">
        <v>2622</v>
      </c>
      <c r="M98" s="762"/>
      <c r="N98" s="762"/>
      <c r="O98" s="404" t="s">
        <v>2308</v>
      </c>
      <c r="P98" s="229" t="s">
        <v>6022</v>
      </c>
      <c r="Q98" s="229" t="s">
        <v>6242</v>
      </c>
      <c r="R98" s="229" t="s">
        <v>6243</v>
      </c>
      <c r="S98" s="229" t="s">
        <v>2085</v>
      </c>
      <c r="T98" s="1735" t="s">
        <v>2849</v>
      </c>
    </row>
    <row r="99" spans="1:20" s="396" customFormat="1" ht="12" customHeight="1">
      <c r="A99" s="404">
        <v>88</v>
      </c>
      <c r="B99" s="229" t="s">
        <v>6245</v>
      </c>
      <c r="C99" s="229" t="s">
        <v>6246</v>
      </c>
      <c r="D99" s="229" t="s">
        <v>2085</v>
      </c>
      <c r="E99" s="1178" t="s">
        <v>3215</v>
      </c>
      <c r="F99" s="1753" t="s">
        <v>6245</v>
      </c>
      <c r="G99" s="1753" t="s">
        <v>6247</v>
      </c>
      <c r="H99" s="1753" t="s">
        <v>3215</v>
      </c>
      <c r="I99" s="1734" t="s">
        <v>2111</v>
      </c>
      <c r="J99" s="1733" t="b">
        <f t="shared" si="2"/>
        <v>0</v>
      </c>
      <c r="K99" s="762"/>
      <c r="L99" s="239" t="s">
        <v>2622</v>
      </c>
      <c r="M99" s="762"/>
      <c r="N99" s="762"/>
      <c r="O99" s="404" t="s">
        <v>2308</v>
      </c>
      <c r="P99" s="229" t="s">
        <v>6022</v>
      </c>
      <c r="Q99" s="229" t="s">
        <v>6245</v>
      </c>
      <c r="R99" s="229" t="s">
        <v>6246</v>
      </c>
      <c r="S99" s="229" t="s">
        <v>2085</v>
      </c>
      <c r="T99" s="1735" t="s">
        <v>2849</v>
      </c>
    </row>
    <row r="100" spans="1:20" s="396" customFormat="1" ht="12" customHeight="1">
      <c r="A100" s="404">
        <v>89</v>
      </c>
      <c r="B100" s="229" t="s">
        <v>6248</v>
      </c>
      <c r="C100" s="229" t="s">
        <v>6249</v>
      </c>
      <c r="D100" s="229" t="s">
        <v>2085</v>
      </c>
      <c r="E100" s="1178" t="s">
        <v>3215</v>
      </c>
      <c r="F100" s="1753" t="s">
        <v>6248</v>
      </c>
      <c r="G100" s="1753" t="s">
        <v>6250</v>
      </c>
      <c r="H100" s="1753" t="s">
        <v>3215</v>
      </c>
      <c r="I100" s="1734" t="s">
        <v>2111</v>
      </c>
      <c r="J100" s="1733" t="b">
        <f t="shared" si="2"/>
        <v>0</v>
      </c>
      <c r="K100" s="762"/>
      <c r="L100" s="239" t="s">
        <v>2622</v>
      </c>
      <c r="M100" s="762"/>
      <c r="N100" s="762"/>
      <c r="O100" s="404" t="s">
        <v>2308</v>
      </c>
      <c r="P100" s="229" t="s">
        <v>6022</v>
      </c>
      <c r="Q100" s="229" t="s">
        <v>6248</v>
      </c>
      <c r="R100" s="229" t="s">
        <v>6249</v>
      </c>
      <c r="S100" s="229" t="s">
        <v>2085</v>
      </c>
      <c r="T100" s="1735" t="s">
        <v>2849</v>
      </c>
    </row>
    <row r="101" spans="1:20" s="396" customFormat="1" ht="12" customHeight="1">
      <c r="A101" s="404">
        <v>90</v>
      </c>
      <c r="B101" s="229" t="s">
        <v>5962</v>
      </c>
      <c r="C101" s="229" t="s">
        <v>5963</v>
      </c>
      <c r="D101" s="229" t="s">
        <v>2085</v>
      </c>
      <c r="E101" s="1178" t="s">
        <v>3215</v>
      </c>
      <c r="F101" s="1753" t="s">
        <v>5962</v>
      </c>
      <c r="G101" s="1753" t="s">
        <v>5963</v>
      </c>
      <c r="H101" s="1753" t="s">
        <v>3215</v>
      </c>
      <c r="I101" s="1734" t="s">
        <v>2111</v>
      </c>
      <c r="J101" s="1733" t="b">
        <f t="shared" si="2"/>
        <v>1</v>
      </c>
      <c r="K101" s="762"/>
      <c r="L101" s="239" t="s">
        <v>2622</v>
      </c>
      <c r="M101" s="762"/>
      <c r="N101" s="762"/>
      <c r="O101" s="404" t="s">
        <v>2308</v>
      </c>
      <c r="P101" s="229" t="s">
        <v>6022</v>
      </c>
      <c r="Q101" s="229" t="s">
        <v>5962</v>
      </c>
      <c r="R101" s="229" t="s">
        <v>5963</v>
      </c>
      <c r="S101" s="229" t="s">
        <v>2085</v>
      </c>
      <c r="T101" s="1735" t="s">
        <v>2849</v>
      </c>
    </row>
    <row r="102" spans="1:20" s="396" customFormat="1" ht="12" customHeight="1">
      <c r="A102" s="404">
        <v>91</v>
      </c>
      <c r="B102" s="229" t="s">
        <v>6251</v>
      </c>
      <c r="C102" s="229" t="s">
        <v>6252</v>
      </c>
      <c r="D102" s="229" t="s">
        <v>2085</v>
      </c>
      <c r="E102" s="1178" t="s">
        <v>3215</v>
      </c>
      <c r="F102" s="1753" t="s">
        <v>6251</v>
      </c>
      <c r="G102" s="1753" t="s">
        <v>6252</v>
      </c>
      <c r="H102" s="1753" t="s">
        <v>3215</v>
      </c>
      <c r="I102" s="1734" t="s">
        <v>2111</v>
      </c>
      <c r="J102" s="1733" t="b">
        <f t="shared" si="2"/>
        <v>1</v>
      </c>
      <c r="K102" s="762"/>
      <c r="L102" s="239" t="s">
        <v>2622</v>
      </c>
      <c r="M102" s="762"/>
      <c r="N102" s="762"/>
      <c r="O102" s="404" t="s">
        <v>2308</v>
      </c>
      <c r="P102" s="229" t="s">
        <v>6022</v>
      </c>
      <c r="Q102" s="229" t="s">
        <v>6251</v>
      </c>
      <c r="R102" s="229" t="s">
        <v>6252</v>
      </c>
      <c r="S102" s="229" t="s">
        <v>2085</v>
      </c>
      <c r="T102" s="1735" t="s">
        <v>2849</v>
      </c>
    </row>
    <row r="103" spans="1:20" s="396" customFormat="1" ht="12" customHeight="1">
      <c r="A103" s="404">
        <v>92</v>
      </c>
      <c r="B103" s="229" t="s">
        <v>6253</v>
      </c>
      <c r="C103" s="229" t="s">
        <v>6254</v>
      </c>
      <c r="D103" s="229" t="s">
        <v>2085</v>
      </c>
      <c r="E103" s="1178" t="s">
        <v>3215</v>
      </c>
      <c r="F103" s="1753" t="s">
        <v>6253</v>
      </c>
      <c r="G103" s="1753" t="s">
        <v>6254</v>
      </c>
      <c r="H103" s="1753" t="s">
        <v>3215</v>
      </c>
      <c r="I103" s="1734" t="s">
        <v>2111</v>
      </c>
      <c r="J103" s="1733" t="b">
        <f t="shared" si="2"/>
        <v>1</v>
      </c>
      <c r="K103" s="762"/>
      <c r="L103" s="239" t="s">
        <v>2622</v>
      </c>
      <c r="M103" s="762"/>
      <c r="N103" s="762"/>
      <c r="O103" s="404" t="s">
        <v>2308</v>
      </c>
      <c r="P103" s="229" t="s">
        <v>6022</v>
      </c>
      <c r="Q103" s="229" t="s">
        <v>6253</v>
      </c>
      <c r="R103" s="229" t="s">
        <v>6254</v>
      </c>
      <c r="S103" s="229" t="s">
        <v>2085</v>
      </c>
      <c r="T103" s="1735" t="s">
        <v>2849</v>
      </c>
    </row>
    <row r="104" spans="1:20" s="396" customFormat="1" ht="12" customHeight="1">
      <c r="A104" s="404">
        <v>93</v>
      </c>
      <c r="B104" s="229" t="s">
        <v>6255</v>
      </c>
      <c r="C104" s="229" t="s">
        <v>6256</v>
      </c>
      <c r="D104" s="229" t="s">
        <v>2085</v>
      </c>
      <c r="E104" s="1178" t="s">
        <v>3215</v>
      </c>
      <c r="F104" s="1753" t="s">
        <v>6255</v>
      </c>
      <c r="G104" s="1753" t="s">
        <v>6257</v>
      </c>
      <c r="H104" s="1753" t="s">
        <v>3215</v>
      </c>
      <c r="I104" s="1734" t="s">
        <v>2111</v>
      </c>
      <c r="J104" s="1733" t="b">
        <f t="shared" si="2"/>
        <v>0</v>
      </c>
      <c r="K104" s="762"/>
      <c r="L104" s="239" t="s">
        <v>2622</v>
      </c>
      <c r="M104" s="762"/>
      <c r="N104" s="762"/>
      <c r="O104" s="404" t="s">
        <v>2308</v>
      </c>
      <c r="P104" s="229" t="s">
        <v>6022</v>
      </c>
      <c r="Q104" s="229" t="s">
        <v>6255</v>
      </c>
      <c r="R104" s="229" t="s">
        <v>6256</v>
      </c>
      <c r="S104" s="229" t="s">
        <v>2085</v>
      </c>
      <c r="T104" s="1735" t="s">
        <v>2849</v>
      </c>
    </row>
    <row r="105" spans="1:20" s="396" customFormat="1" ht="12" customHeight="1">
      <c r="A105" s="404">
        <v>94</v>
      </c>
      <c r="B105" s="229" t="s">
        <v>6258</v>
      </c>
      <c r="C105" s="229" t="s">
        <v>6259</v>
      </c>
      <c r="D105" s="229" t="s">
        <v>2085</v>
      </c>
      <c r="E105" s="1178" t="s">
        <v>3215</v>
      </c>
      <c r="F105" s="1753" t="s">
        <v>6258</v>
      </c>
      <c r="G105" s="1753" t="s">
        <v>6260</v>
      </c>
      <c r="H105" s="1753" t="s">
        <v>3215</v>
      </c>
      <c r="I105" s="1734" t="s">
        <v>2111</v>
      </c>
      <c r="J105" s="1733" t="b">
        <f t="shared" si="2"/>
        <v>0</v>
      </c>
      <c r="K105" s="762"/>
      <c r="L105" s="239" t="s">
        <v>2622</v>
      </c>
      <c r="M105" s="762"/>
      <c r="N105" s="762"/>
      <c r="O105" s="404" t="s">
        <v>2308</v>
      </c>
      <c r="P105" s="229" t="s">
        <v>6022</v>
      </c>
      <c r="Q105" s="229" t="s">
        <v>6258</v>
      </c>
      <c r="R105" s="229" t="s">
        <v>6259</v>
      </c>
      <c r="S105" s="229" t="s">
        <v>2085</v>
      </c>
      <c r="T105" s="1735" t="s">
        <v>2849</v>
      </c>
    </row>
    <row r="106" spans="1:20" s="396" customFormat="1" ht="12" customHeight="1">
      <c r="A106" s="404">
        <v>95</v>
      </c>
      <c r="B106" s="229" t="s">
        <v>6261</v>
      </c>
      <c r="C106" s="229" t="s">
        <v>6262</v>
      </c>
      <c r="D106" s="229" t="s">
        <v>2085</v>
      </c>
      <c r="E106" s="1178" t="s">
        <v>3215</v>
      </c>
      <c r="F106" s="1753" t="s">
        <v>6261</v>
      </c>
      <c r="G106" s="1753" t="s">
        <v>6263</v>
      </c>
      <c r="H106" s="1753" t="s">
        <v>3215</v>
      </c>
      <c r="I106" s="1734" t="s">
        <v>2111</v>
      </c>
      <c r="J106" s="1733" t="b">
        <f t="shared" si="2"/>
        <v>0</v>
      </c>
      <c r="K106" s="762"/>
      <c r="L106" s="239" t="s">
        <v>2622</v>
      </c>
      <c r="M106" s="762"/>
      <c r="N106" s="762"/>
      <c r="O106" s="404" t="s">
        <v>2308</v>
      </c>
      <c r="P106" s="229" t="s">
        <v>6022</v>
      </c>
      <c r="Q106" s="229" t="s">
        <v>6261</v>
      </c>
      <c r="R106" s="229" t="s">
        <v>6262</v>
      </c>
      <c r="S106" s="229" t="s">
        <v>2085</v>
      </c>
      <c r="T106" s="1735" t="s">
        <v>2849</v>
      </c>
    </row>
  </sheetData>
  <autoFilter ref="A10:T106" xr:uid="{00000000-0009-0000-0000-00005C000000}"/>
  <phoneticPr fontId="5" type="noConversion"/>
  <dataValidations count="3">
    <dataValidation type="list" allowBlank="1" showInputMessage="1" showErrorMessage="1" sqref="B6" xr:uid="{00000000-0002-0000-5C00-000000000000}">
      <formula1>"Mi: Minute,H: Hour,D: Daily,W: Weekly,M: Monthly,Y: Yearly"</formula1>
    </dataValidation>
    <dataValidation type="list" allowBlank="1" showInputMessage="1" showErrorMessage="1" sqref="B7 B9" xr:uid="{00000000-0002-0000-5C00-000001000000}">
      <formula1>"替换,追加"</formula1>
    </dataValidation>
    <dataValidation type="list" allowBlank="1" showInputMessage="1" showErrorMessage="1" sqref="O12 O13:O14 O15:O42 O43:O46 O47:O75 O76:O106" xr:uid="{00000000-0002-0000-5C00-000002000000}">
      <formula1>"匹配,基线特有,本地扩充,废弃"</formula1>
    </dataValidation>
  </dataValidations>
  <hyperlinks>
    <hyperlink ref="A1" location="目录!A1" display="返回" xr:uid="{00000000-0004-0000-5C00-000000000000}"/>
  </hyperlinks>
  <pageMargins left="0.75" right="0.75" top="1" bottom="1" header="0.51180555555555596" footer="0.51180555555555596"/>
  <pageSetup paperSize="9" orientation="portrai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S106"/>
  <sheetViews>
    <sheetView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5" width="12" style="396" customWidth="1"/>
    <col min="6" max="6" width="25.109375" style="396" customWidth="1"/>
    <col min="7" max="7" width="20" style="396" customWidth="1"/>
    <col min="8" max="9" width="12" style="396" customWidth="1"/>
    <col min="10" max="10" width="7.109375" style="396" customWidth="1"/>
    <col min="11" max="11" width="7.44140625" style="396" customWidth="1"/>
    <col min="12" max="12" width="9" style="396" customWidth="1"/>
    <col min="13" max="13" width="8.6640625" style="396" customWidth="1"/>
    <col min="14" max="14" width="11.21875" style="396" customWidth="1"/>
    <col min="15" max="15" width="23" style="396" customWidth="1"/>
    <col min="16" max="16" width="19" style="396" customWidth="1"/>
    <col min="17" max="17" width="15.88671875" style="396" customWidth="1"/>
    <col min="18" max="19" width="13.77734375" style="396" customWidth="1"/>
    <col min="20" max="16384" width="9" style="328"/>
  </cols>
  <sheetData>
    <row r="1" spans="1:19" s="396" customFormat="1">
      <c r="A1" s="2"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239" t="s">
        <v>619</v>
      </c>
      <c r="C3" s="1732"/>
      <c r="D3" s="219"/>
      <c r="E3" s="219"/>
      <c r="F3" s="219"/>
      <c r="G3" s="219"/>
      <c r="H3" s="219"/>
      <c r="I3" s="219"/>
      <c r="J3" s="219"/>
      <c r="K3" s="219"/>
      <c r="L3" s="219"/>
      <c r="M3" s="219"/>
      <c r="N3" s="219"/>
      <c r="O3" s="339" t="s">
        <v>2041</v>
      </c>
      <c r="P3" s="340" t="s">
        <v>2042</v>
      </c>
      <c r="Q3" s="340"/>
      <c r="R3" s="354"/>
      <c r="S3" s="355"/>
    </row>
    <row r="4" spans="1:19" s="397" customFormat="1">
      <c r="A4" s="220" t="s">
        <v>2042</v>
      </c>
      <c r="B4" s="332" t="s">
        <v>620</v>
      </c>
      <c r="C4" s="352"/>
      <c r="D4" s="222"/>
      <c r="E4" s="222"/>
      <c r="F4" s="222"/>
      <c r="G4" s="222"/>
      <c r="H4" s="222"/>
      <c r="I4" s="222"/>
      <c r="J4" s="222"/>
      <c r="K4" s="222"/>
      <c r="L4" s="222"/>
      <c r="M4" s="222"/>
      <c r="N4" s="222"/>
      <c r="O4" s="229" t="s">
        <v>2301</v>
      </c>
      <c r="P4" s="229" t="s">
        <v>6022</v>
      </c>
      <c r="Q4" s="229"/>
      <c r="R4" s="225"/>
      <c r="S4" s="827"/>
    </row>
    <row r="5" spans="1:19" s="397" customFormat="1">
      <c r="A5" s="220" t="s">
        <v>2041</v>
      </c>
      <c r="B5" s="221" t="s">
        <v>2043</v>
      </c>
      <c r="C5" s="352"/>
      <c r="D5" s="222"/>
      <c r="E5" s="222"/>
      <c r="F5" s="222"/>
      <c r="G5" s="222"/>
      <c r="H5" s="222"/>
      <c r="I5" s="222"/>
      <c r="J5" s="222"/>
      <c r="K5" s="222"/>
      <c r="L5" s="222"/>
      <c r="M5" s="222"/>
      <c r="N5" s="222"/>
      <c r="O5" s="341"/>
      <c r="P5" s="342"/>
      <c r="Q5" s="229"/>
      <c r="R5" s="225"/>
      <c r="S5" s="827"/>
    </row>
    <row r="6" spans="1:19" s="397" customFormat="1">
      <c r="A6" s="220" t="s">
        <v>2044</v>
      </c>
      <c r="B6" s="12" t="s">
        <v>2045</v>
      </c>
      <c r="C6" s="352"/>
      <c r="D6" s="222"/>
      <c r="E6" s="222"/>
      <c r="F6" s="222"/>
      <c r="G6" s="222"/>
      <c r="H6" s="222"/>
      <c r="I6" s="222"/>
      <c r="J6" s="222"/>
      <c r="K6" s="222"/>
      <c r="L6" s="222"/>
      <c r="M6" s="222"/>
      <c r="N6" s="222"/>
      <c r="O6" s="341"/>
      <c r="P6" s="229"/>
      <c r="Q6" s="229"/>
      <c r="R6" s="225"/>
      <c r="S6" s="827"/>
    </row>
    <row r="7" spans="1:19" s="396" customFormat="1">
      <c r="A7" s="223" t="s">
        <v>2046</v>
      </c>
      <c r="B7" s="224" t="s">
        <v>2047</v>
      </c>
      <c r="C7" s="1732"/>
      <c r="D7" s="219"/>
      <c r="E7" s="219"/>
      <c r="F7" s="219"/>
      <c r="G7" s="219"/>
      <c r="H7" s="219"/>
      <c r="I7" s="219"/>
      <c r="J7" s="219"/>
      <c r="K7" s="219"/>
      <c r="L7" s="219"/>
      <c r="M7" s="219"/>
      <c r="N7" s="219"/>
      <c r="O7" s="343"/>
      <c r="P7" s="344"/>
      <c r="Q7" s="356"/>
      <c r="R7" s="358"/>
      <c r="S7" s="348"/>
    </row>
    <row r="8" spans="1:19" s="396" customFormat="1">
      <c r="A8" s="223" t="s">
        <v>2048</v>
      </c>
      <c r="B8" s="225"/>
      <c r="C8" s="219"/>
      <c r="D8" s="219"/>
      <c r="E8" s="219"/>
      <c r="F8" s="219"/>
      <c r="G8" s="219"/>
      <c r="H8" s="219"/>
      <c r="I8" s="219"/>
      <c r="J8" s="219"/>
      <c r="K8" s="219"/>
      <c r="L8" s="219"/>
      <c r="M8" s="219"/>
      <c r="N8" s="219"/>
      <c r="O8" s="347"/>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c r="G11" s="228"/>
      <c r="H11" s="228"/>
      <c r="I11" s="228"/>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2" customHeight="1">
      <c r="A12" s="404">
        <v>1</v>
      </c>
      <c r="B12" s="229" t="s">
        <v>2064</v>
      </c>
      <c r="C12" s="229" t="s">
        <v>2065</v>
      </c>
      <c r="D12" s="239" t="s">
        <v>2754</v>
      </c>
      <c r="E12" s="1178" t="s">
        <v>2754</v>
      </c>
      <c r="F12" s="1733" t="s">
        <v>2064</v>
      </c>
      <c r="G12" s="1733" t="s">
        <v>2065</v>
      </c>
      <c r="H12" s="1733" t="s">
        <v>2066</v>
      </c>
      <c r="I12" s="1733" t="s">
        <v>2067</v>
      </c>
      <c r="J12" s="404"/>
      <c r="K12" s="239" t="s">
        <v>2702</v>
      </c>
      <c r="L12" s="239" t="s">
        <v>2702</v>
      </c>
      <c r="M12" s="404"/>
      <c r="N12" s="1379" t="s">
        <v>2308</v>
      </c>
      <c r="O12" s="229" t="s">
        <v>6022</v>
      </c>
      <c r="P12" s="229" t="s">
        <v>2064</v>
      </c>
      <c r="Q12" s="229" t="s">
        <v>2753</v>
      </c>
      <c r="R12" s="239" t="s">
        <v>2754</v>
      </c>
      <c r="S12" s="1735" t="s">
        <v>2849</v>
      </c>
    </row>
    <row r="13" spans="1:19" s="389" customFormat="1" ht="12" customHeight="1">
      <c r="A13" s="404">
        <v>2</v>
      </c>
      <c r="B13" s="229" t="s">
        <v>3461</v>
      </c>
      <c r="C13" s="239" t="s">
        <v>2077</v>
      </c>
      <c r="D13" s="239" t="s">
        <v>2096</v>
      </c>
      <c r="E13" s="405" t="s">
        <v>2097</v>
      </c>
      <c r="F13" s="1734" t="s">
        <v>2076</v>
      </c>
      <c r="G13" s="1738" t="s">
        <v>2077</v>
      </c>
      <c r="H13" s="1738" t="s">
        <v>3175</v>
      </c>
      <c r="I13" s="1733" t="s">
        <v>2241</v>
      </c>
      <c r="J13" s="567"/>
      <c r="K13" s="239" t="s">
        <v>2702</v>
      </c>
      <c r="L13" s="239" t="s">
        <v>2726</v>
      </c>
      <c r="M13" s="404"/>
      <c r="N13" s="1379" t="s">
        <v>2308</v>
      </c>
      <c r="O13" s="229" t="s">
        <v>6022</v>
      </c>
      <c r="P13" s="229" t="s">
        <v>3461</v>
      </c>
      <c r="Q13" s="229" t="s">
        <v>2705</v>
      </c>
      <c r="R13" s="239" t="s">
        <v>2096</v>
      </c>
      <c r="S13" s="1735" t="s">
        <v>2849</v>
      </c>
    </row>
    <row r="14" spans="1:19" s="389" customFormat="1" ht="12" customHeight="1">
      <c r="A14" s="404">
        <v>3</v>
      </c>
      <c r="B14" s="229" t="s">
        <v>2817</v>
      </c>
      <c r="C14" s="239" t="s">
        <v>5551</v>
      </c>
      <c r="D14" s="239" t="s">
        <v>3505</v>
      </c>
      <c r="E14" s="405" t="s">
        <v>3985</v>
      </c>
      <c r="F14" s="1734" t="s">
        <v>3174</v>
      </c>
      <c r="G14" s="1734" t="s">
        <v>2818</v>
      </c>
      <c r="H14" s="1738" t="s">
        <v>2803</v>
      </c>
      <c r="I14" s="1733" t="s">
        <v>2804</v>
      </c>
      <c r="J14" s="404"/>
      <c r="K14" s="239" t="s">
        <v>2702</v>
      </c>
      <c r="L14" s="239" t="s">
        <v>2868</v>
      </c>
      <c r="M14" s="417"/>
      <c r="N14" s="1379" t="s">
        <v>2308</v>
      </c>
      <c r="O14" s="229" t="s">
        <v>6022</v>
      </c>
      <c r="P14" s="229" t="s">
        <v>2817</v>
      </c>
      <c r="Q14" s="229" t="s">
        <v>3622</v>
      </c>
      <c r="R14" s="239" t="s">
        <v>3505</v>
      </c>
      <c r="S14" s="1735" t="s">
        <v>2849</v>
      </c>
    </row>
    <row r="15" spans="1:19" s="389" customFormat="1" ht="12" customHeight="1">
      <c r="A15" s="404">
        <v>4</v>
      </c>
      <c r="B15" s="229" t="s">
        <v>222</v>
      </c>
      <c r="C15" s="229" t="s">
        <v>2234</v>
      </c>
      <c r="D15" s="239" t="s">
        <v>3898</v>
      </c>
      <c r="E15" s="1178" t="s">
        <v>4007</v>
      </c>
      <c r="F15" s="1738" t="s">
        <v>222</v>
      </c>
      <c r="G15" s="1738" t="s">
        <v>2234</v>
      </c>
      <c r="H15" s="1738" t="s">
        <v>3991</v>
      </c>
      <c r="I15" s="1733" t="s">
        <v>2108</v>
      </c>
      <c r="J15" s="404" t="s">
        <v>79</v>
      </c>
      <c r="K15" s="239" t="s">
        <v>2702</v>
      </c>
      <c r="L15" s="239" t="s">
        <v>2702</v>
      </c>
      <c r="M15" s="417"/>
      <c r="N15" s="1379" t="s">
        <v>2308</v>
      </c>
      <c r="O15" s="229" t="s">
        <v>6022</v>
      </c>
      <c r="P15" s="229" t="s">
        <v>222</v>
      </c>
      <c r="Q15" s="229" t="s">
        <v>2234</v>
      </c>
      <c r="R15" s="239" t="s">
        <v>3898</v>
      </c>
      <c r="S15" s="1735" t="s">
        <v>2849</v>
      </c>
    </row>
    <row r="16" spans="1:19" s="389" customFormat="1" ht="12" customHeight="1">
      <c r="A16" s="404">
        <v>5</v>
      </c>
      <c r="B16" s="229" t="s">
        <v>105</v>
      </c>
      <c r="C16" s="229" t="s">
        <v>2239</v>
      </c>
      <c r="D16" s="239" t="s">
        <v>2811</v>
      </c>
      <c r="E16" s="1178" t="s">
        <v>2812</v>
      </c>
      <c r="F16" s="1733" t="s">
        <v>105</v>
      </c>
      <c r="G16" s="1733" t="s">
        <v>2239</v>
      </c>
      <c r="H16" s="1738" t="s">
        <v>3175</v>
      </c>
      <c r="I16" s="1733" t="s">
        <v>2241</v>
      </c>
      <c r="J16" s="404"/>
      <c r="K16" s="239" t="s">
        <v>2702</v>
      </c>
      <c r="L16" s="239" t="s">
        <v>2702</v>
      </c>
      <c r="M16" s="404"/>
      <c r="N16" s="1379" t="s">
        <v>2308</v>
      </c>
      <c r="O16" s="229" t="s">
        <v>6022</v>
      </c>
      <c r="P16" s="229" t="s">
        <v>5857</v>
      </c>
      <c r="Q16" s="229" t="s">
        <v>2675</v>
      </c>
      <c r="R16" s="239" t="s">
        <v>2811</v>
      </c>
      <c r="S16" s="1735" t="s">
        <v>2849</v>
      </c>
    </row>
    <row r="17" spans="1:19" s="389" customFormat="1" ht="12" customHeight="1">
      <c r="A17" s="404">
        <v>6</v>
      </c>
      <c r="B17" s="229" t="s">
        <v>5858</v>
      </c>
      <c r="C17" s="229" t="s">
        <v>5840</v>
      </c>
      <c r="D17" s="239" t="s">
        <v>2085</v>
      </c>
      <c r="E17" s="1178" t="s">
        <v>3215</v>
      </c>
      <c r="F17" s="1738" t="s">
        <v>5858</v>
      </c>
      <c r="G17" s="1734" t="s">
        <v>5859</v>
      </c>
      <c r="H17" s="1738" t="s">
        <v>3215</v>
      </c>
      <c r="I17" s="1733" t="s">
        <v>2111</v>
      </c>
      <c r="J17" s="404"/>
      <c r="K17" s="239" t="s">
        <v>2622</v>
      </c>
      <c r="L17" s="239"/>
      <c r="M17" s="417"/>
      <c r="N17" s="1379" t="s">
        <v>2308</v>
      </c>
      <c r="O17" s="229" t="s">
        <v>6022</v>
      </c>
      <c r="P17" s="229" t="s">
        <v>5858</v>
      </c>
      <c r="Q17" s="229" t="s">
        <v>5840</v>
      </c>
      <c r="R17" s="239" t="s">
        <v>2085</v>
      </c>
      <c r="S17" s="1735" t="s">
        <v>2849</v>
      </c>
    </row>
    <row r="18" spans="1:19" s="389" customFormat="1" ht="12" customHeight="1">
      <c r="A18" s="404">
        <v>7</v>
      </c>
      <c r="B18" s="229" t="s">
        <v>6023</v>
      </c>
      <c r="C18" s="229" t="s">
        <v>6024</v>
      </c>
      <c r="D18" s="239" t="s">
        <v>2085</v>
      </c>
      <c r="E18" s="1178" t="s">
        <v>3215</v>
      </c>
      <c r="F18" s="1738" t="s">
        <v>6023</v>
      </c>
      <c r="G18" s="1734" t="s">
        <v>6025</v>
      </c>
      <c r="H18" s="1738" t="s">
        <v>3215</v>
      </c>
      <c r="I18" s="1733" t="s">
        <v>2111</v>
      </c>
      <c r="J18" s="404"/>
      <c r="K18" s="239" t="s">
        <v>2622</v>
      </c>
      <c r="L18" s="239"/>
      <c r="M18" s="417"/>
      <c r="N18" s="1379" t="s">
        <v>2308</v>
      </c>
      <c r="O18" s="229" t="s">
        <v>6022</v>
      </c>
      <c r="P18" s="229" t="s">
        <v>6023</v>
      </c>
      <c r="Q18" s="229" t="s">
        <v>6024</v>
      </c>
      <c r="R18" s="239" t="s">
        <v>2085</v>
      </c>
      <c r="S18" s="1735" t="s">
        <v>2849</v>
      </c>
    </row>
    <row r="19" spans="1:19" s="389" customFormat="1" ht="12" customHeight="1">
      <c r="A19" s="404">
        <v>8</v>
      </c>
      <c r="B19" s="229" t="s">
        <v>6026</v>
      </c>
      <c r="C19" s="229" t="s">
        <v>6027</v>
      </c>
      <c r="D19" s="239" t="s">
        <v>2085</v>
      </c>
      <c r="E19" s="1178" t="s">
        <v>3215</v>
      </c>
      <c r="F19" s="1738" t="s">
        <v>6026</v>
      </c>
      <c r="G19" s="1734" t="s">
        <v>6028</v>
      </c>
      <c r="H19" s="1738" t="s">
        <v>3215</v>
      </c>
      <c r="I19" s="1733" t="s">
        <v>2111</v>
      </c>
      <c r="J19" s="404"/>
      <c r="K19" s="239" t="s">
        <v>2622</v>
      </c>
      <c r="L19" s="239"/>
      <c r="M19" s="417"/>
      <c r="N19" s="1379" t="s">
        <v>2308</v>
      </c>
      <c r="O19" s="229" t="s">
        <v>6022</v>
      </c>
      <c r="P19" s="229" t="s">
        <v>6026</v>
      </c>
      <c r="Q19" s="229" t="s">
        <v>6027</v>
      </c>
      <c r="R19" s="239" t="s">
        <v>2085</v>
      </c>
      <c r="S19" s="1735" t="s">
        <v>2849</v>
      </c>
    </row>
    <row r="20" spans="1:19" s="389" customFormat="1" ht="12" customHeight="1">
      <c r="A20" s="404">
        <v>9</v>
      </c>
      <c r="B20" s="229" t="s">
        <v>6029</v>
      </c>
      <c r="C20" s="229" t="s">
        <v>6030</v>
      </c>
      <c r="D20" s="239" t="s">
        <v>2085</v>
      </c>
      <c r="E20" s="1178" t="s">
        <v>3215</v>
      </c>
      <c r="F20" s="1738" t="s">
        <v>6029</v>
      </c>
      <c r="G20" s="1734" t="s">
        <v>6031</v>
      </c>
      <c r="H20" s="1738" t="s">
        <v>3215</v>
      </c>
      <c r="I20" s="1733" t="s">
        <v>2111</v>
      </c>
      <c r="J20" s="567"/>
      <c r="K20" s="239" t="s">
        <v>2622</v>
      </c>
      <c r="L20" s="239"/>
      <c r="M20" s="417"/>
      <c r="N20" s="1379" t="s">
        <v>2308</v>
      </c>
      <c r="O20" s="229" t="s">
        <v>6022</v>
      </c>
      <c r="P20" s="229" t="s">
        <v>6029</v>
      </c>
      <c r="Q20" s="229" t="s">
        <v>6030</v>
      </c>
      <c r="R20" s="239" t="s">
        <v>2085</v>
      </c>
      <c r="S20" s="1735" t="s">
        <v>2849</v>
      </c>
    </row>
    <row r="21" spans="1:19" s="389" customFormat="1" ht="12" customHeight="1">
      <c r="A21" s="404">
        <v>10</v>
      </c>
      <c r="B21" s="229" t="s">
        <v>6032</v>
      </c>
      <c r="C21" s="229" t="s">
        <v>6033</v>
      </c>
      <c r="D21" s="239" t="s">
        <v>2085</v>
      </c>
      <c r="E21" s="1178" t="s">
        <v>3215</v>
      </c>
      <c r="F21" s="1738" t="s">
        <v>6032</v>
      </c>
      <c r="G21" s="1734" t="s">
        <v>6034</v>
      </c>
      <c r="H21" s="1738" t="s">
        <v>3215</v>
      </c>
      <c r="I21" s="1733" t="s">
        <v>2111</v>
      </c>
      <c r="J21" s="567"/>
      <c r="K21" s="239" t="s">
        <v>2622</v>
      </c>
      <c r="L21" s="239"/>
      <c r="M21" s="417"/>
      <c r="N21" s="1379" t="s">
        <v>2308</v>
      </c>
      <c r="O21" s="229" t="s">
        <v>6022</v>
      </c>
      <c r="P21" s="229" t="s">
        <v>6032</v>
      </c>
      <c r="Q21" s="229" t="s">
        <v>6033</v>
      </c>
      <c r="R21" s="239" t="s">
        <v>2085</v>
      </c>
      <c r="S21" s="1735" t="s">
        <v>2849</v>
      </c>
    </row>
    <row r="22" spans="1:19" s="389" customFormat="1" ht="12" customHeight="1">
      <c r="A22" s="404">
        <v>11</v>
      </c>
      <c r="B22" s="229" t="s">
        <v>6035</v>
      </c>
      <c r="C22" s="229" t="s">
        <v>6036</v>
      </c>
      <c r="D22" s="239" t="s">
        <v>2085</v>
      </c>
      <c r="E22" s="1178" t="s">
        <v>3215</v>
      </c>
      <c r="F22" s="1738" t="s">
        <v>6035</v>
      </c>
      <c r="G22" s="1734" t="s">
        <v>6037</v>
      </c>
      <c r="H22" s="1738" t="s">
        <v>3215</v>
      </c>
      <c r="I22" s="1733" t="s">
        <v>2111</v>
      </c>
      <c r="J22" s="404"/>
      <c r="K22" s="239" t="s">
        <v>2622</v>
      </c>
      <c r="L22" s="239"/>
      <c r="M22" s="417"/>
      <c r="N22" s="1379" t="s">
        <v>2308</v>
      </c>
      <c r="O22" s="229" t="s">
        <v>6022</v>
      </c>
      <c r="P22" s="229" t="s">
        <v>6035</v>
      </c>
      <c r="Q22" s="229" t="s">
        <v>6036</v>
      </c>
      <c r="R22" s="239" t="s">
        <v>2085</v>
      </c>
      <c r="S22" s="1735" t="s">
        <v>2849</v>
      </c>
    </row>
    <row r="23" spans="1:19" s="389" customFormat="1" ht="12" customHeight="1">
      <c r="A23" s="404">
        <v>12</v>
      </c>
      <c r="B23" s="229" t="s">
        <v>5860</v>
      </c>
      <c r="C23" s="229" t="s">
        <v>5861</v>
      </c>
      <c r="D23" s="239" t="s">
        <v>2085</v>
      </c>
      <c r="E23" s="1178" t="s">
        <v>3215</v>
      </c>
      <c r="F23" s="1738" t="s">
        <v>5860</v>
      </c>
      <c r="G23" s="1733" t="s">
        <v>5861</v>
      </c>
      <c r="H23" s="1738" t="s">
        <v>3215</v>
      </c>
      <c r="I23" s="1733" t="s">
        <v>2111</v>
      </c>
      <c r="J23" s="404"/>
      <c r="K23" s="239" t="s">
        <v>2622</v>
      </c>
      <c r="L23" s="239"/>
      <c r="M23" s="417"/>
      <c r="N23" s="1379" t="s">
        <v>2308</v>
      </c>
      <c r="O23" s="229" t="s">
        <v>6022</v>
      </c>
      <c r="P23" s="229" t="s">
        <v>5860</v>
      </c>
      <c r="Q23" s="229" t="s">
        <v>5861</v>
      </c>
      <c r="R23" s="239" t="s">
        <v>2085</v>
      </c>
      <c r="S23" s="1735" t="s">
        <v>2849</v>
      </c>
    </row>
    <row r="24" spans="1:19" s="389" customFormat="1" ht="12" customHeight="1">
      <c r="A24" s="404">
        <v>13</v>
      </c>
      <c r="B24" s="229" t="s">
        <v>6038</v>
      </c>
      <c r="C24" s="229" t="s">
        <v>6039</v>
      </c>
      <c r="D24" s="239" t="s">
        <v>2085</v>
      </c>
      <c r="E24" s="1178" t="s">
        <v>3215</v>
      </c>
      <c r="F24" s="1738" t="s">
        <v>6038</v>
      </c>
      <c r="G24" s="1733" t="s">
        <v>6039</v>
      </c>
      <c r="H24" s="1738" t="s">
        <v>3215</v>
      </c>
      <c r="I24" s="1733" t="s">
        <v>2111</v>
      </c>
      <c r="J24" s="404"/>
      <c r="K24" s="239" t="s">
        <v>2622</v>
      </c>
      <c r="L24" s="239"/>
      <c r="M24" s="417"/>
      <c r="N24" s="1379" t="s">
        <v>2308</v>
      </c>
      <c r="O24" s="229" t="s">
        <v>6022</v>
      </c>
      <c r="P24" s="229" t="s">
        <v>6038</v>
      </c>
      <c r="Q24" s="229" t="s">
        <v>6039</v>
      </c>
      <c r="R24" s="239" t="s">
        <v>2085</v>
      </c>
      <c r="S24" s="1735" t="s">
        <v>2849</v>
      </c>
    </row>
    <row r="25" spans="1:19" s="389" customFormat="1" ht="12" customHeight="1">
      <c r="A25" s="404">
        <v>14</v>
      </c>
      <c r="B25" s="229" t="s">
        <v>6040</v>
      </c>
      <c r="C25" s="229" t="s">
        <v>6041</v>
      </c>
      <c r="D25" s="239" t="s">
        <v>2085</v>
      </c>
      <c r="E25" s="1178" t="s">
        <v>3215</v>
      </c>
      <c r="F25" s="1738" t="s">
        <v>6040</v>
      </c>
      <c r="G25" s="1733" t="s">
        <v>6041</v>
      </c>
      <c r="H25" s="1738" t="s">
        <v>3215</v>
      </c>
      <c r="I25" s="1733" t="s">
        <v>2111</v>
      </c>
      <c r="J25" s="404"/>
      <c r="K25" s="239" t="s">
        <v>2622</v>
      </c>
      <c r="L25" s="239"/>
      <c r="M25" s="417"/>
      <c r="N25" s="1379" t="s">
        <v>2308</v>
      </c>
      <c r="O25" s="229" t="s">
        <v>6022</v>
      </c>
      <c r="P25" s="229" t="s">
        <v>6040</v>
      </c>
      <c r="Q25" s="229" t="s">
        <v>6041</v>
      </c>
      <c r="R25" s="239" t="s">
        <v>2085</v>
      </c>
      <c r="S25" s="1735" t="s">
        <v>2849</v>
      </c>
    </row>
    <row r="26" spans="1:19" s="389" customFormat="1" ht="12" customHeight="1">
      <c r="A26" s="404">
        <v>15</v>
      </c>
      <c r="B26" s="229" t="s">
        <v>6042</v>
      </c>
      <c r="C26" s="229" t="s">
        <v>6043</v>
      </c>
      <c r="D26" s="239" t="s">
        <v>2085</v>
      </c>
      <c r="E26" s="1178" t="s">
        <v>3215</v>
      </c>
      <c r="F26" s="1738" t="s">
        <v>6042</v>
      </c>
      <c r="G26" s="1734" t="s">
        <v>6044</v>
      </c>
      <c r="H26" s="1738" t="s">
        <v>3215</v>
      </c>
      <c r="I26" s="1733" t="s">
        <v>2111</v>
      </c>
      <c r="J26" s="404"/>
      <c r="K26" s="239" t="s">
        <v>2622</v>
      </c>
      <c r="L26" s="239"/>
      <c r="M26" s="417"/>
      <c r="N26" s="1379" t="s">
        <v>2308</v>
      </c>
      <c r="O26" s="229" t="s">
        <v>6022</v>
      </c>
      <c r="P26" s="229" t="s">
        <v>6042</v>
      </c>
      <c r="Q26" s="229" t="s">
        <v>6043</v>
      </c>
      <c r="R26" s="239" t="s">
        <v>2085</v>
      </c>
      <c r="S26" s="1735" t="s">
        <v>2849</v>
      </c>
    </row>
    <row r="27" spans="1:19" s="389" customFormat="1" ht="12" customHeight="1">
      <c r="A27" s="404">
        <v>16</v>
      </c>
      <c r="B27" s="229" t="s">
        <v>6045</v>
      </c>
      <c r="C27" s="229" t="s">
        <v>6046</v>
      </c>
      <c r="D27" s="239" t="s">
        <v>2085</v>
      </c>
      <c r="E27" s="1178" t="s">
        <v>3215</v>
      </c>
      <c r="F27" s="1738" t="s">
        <v>6045</v>
      </c>
      <c r="G27" s="1734" t="s">
        <v>6047</v>
      </c>
      <c r="H27" s="1738" t="s">
        <v>3215</v>
      </c>
      <c r="I27" s="1733" t="s">
        <v>2111</v>
      </c>
      <c r="J27" s="404"/>
      <c r="K27" s="239" t="s">
        <v>2622</v>
      </c>
      <c r="L27" s="239" t="s">
        <v>2702</v>
      </c>
      <c r="M27" s="417"/>
      <c r="N27" s="1379" t="s">
        <v>2308</v>
      </c>
      <c r="O27" s="229" t="s">
        <v>6022</v>
      </c>
      <c r="P27" s="229" t="s">
        <v>6045</v>
      </c>
      <c r="Q27" s="229" t="s">
        <v>6046</v>
      </c>
      <c r="R27" s="239" t="s">
        <v>2085</v>
      </c>
      <c r="S27" s="1735" t="s">
        <v>2849</v>
      </c>
    </row>
    <row r="28" spans="1:19" s="396" customFormat="1" ht="12" customHeight="1">
      <c r="A28" s="404">
        <v>17</v>
      </c>
      <c r="B28" s="229" t="s">
        <v>6048</v>
      </c>
      <c r="C28" s="229" t="s">
        <v>6049</v>
      </c>
      <c r="D28" s="239" t="s">
        <v>2085</v>
      </c>
      <c r="E28" s="1178" t="s">
        <v>3215</v>
      </c>
      <c r="F28" s="1738" t="s">
        <v>6048</v>
      </c>
      <c r="G28" s="1734" t="s">
        <v>6050</v>
      </c>
      <c r="H28" s="1738" t="s">
        <v>3215</v>
      </c>
      <c r="I28" s="1733" t="s">
        <v>2111</v>
      </c>
      <c r="J28" s="762"/>
      <c r="K28" s="239" t="s">
        <v>2622</v>
      </c>
      <c r="L28" s="239" t="s">
        <v>2702</v>
      </c>
      <c r="M28" s="417"/>
      <c r="N28" s="1379" t="s">
        <v>2308</v>
      </c>
      <c r="O28" s="229" t="s">
        <v>6022</v>
      </c>
      <c r="P28" s="229" t="s">
        <v>6048</v>
      </c>
      <c r="Q28" s="229" t="s">
        <v>6049</v>
      </c>
      <c r="R28" s="239" t="s">
        <v>2085</v>
      </c>
      <c r="S28" s="1735" t="s">
        <v>2849</v>
      </c>
    </row>
    <row r="29" spans="1:19" s="396" customFormat="1" ht="12" customHeight="1">
      <c r="A29" s="404">
        <v>18</v>
      </c>
      <c r="B29" s="229" t="s">
        <v>6051</v>
      </c>
      <c r="C29" s="229" t="s">
        <v>6052</v>
      </c>
      <c r="D29" s="239" t="s">
        <v>2085</v>
      </c>
      <c r="E29" s="1178" t="s">
        <v>3215</v>
      </c>
      <c r="F29" s="1738" t="s">
        <v>6051</v>
      </c>
      <c r="G29" s="1733" t="s">
        <v>6052</v>
      </c>
      <c r="H29" s="1738" t="s">
        <v>3215</v>
      </c>
      <c r="I29" s="1733" t="s">
        <v>2111</v>
      </c>
      <c r="J29" s="762"/>
      <c r="K29" s="239" t="s">
        <v>2622</v>
      </c>
      <c r="L29" s="239" t="s">
        <v>2702</v>
      </c>
      <c r="M29" s="417"/>
      <c r="N29" s="1379" t="s">
        <v>2308</v>
      </c>
      <c r="O29" s="229" t="s">
        <v>6022</v>
      </c>
      <c r="P29" s="229" t="s">
        <v>6051</v>
      </c>
      <c r="Q29" s="229" t="s">
        <v>6052</v>
      </c>
      <c r="R29" s="239" t="s">
        <v>2085</v>
      </c>
      <c r="S29" s="1735" t="s">
        <v>2849</v>
      </c>
    </row>
    <row r="30" spans="1:19" s="396" customFormat="1" ht="12" customHeight="1">
      <c r="A30" s="404">
        <v>19</v>
      </c>
      <c r="B30" s="229" t="s">
        <v>6053</v>
      </c>
      <c r="C30" s="229" t="s">
        <v>6054</v>
      </c>
      <c r="D30" s="239" t="s">
        <v>2085</v>
      </c>
      <c r="E30" s="1178" t="s">
        <v>3215</v>
      </c>
      <c r="F30" s="1738" t="s">
        <v>6053</v>
      </c>
      <c r="G30" s="1733" t="s">
        <v>6054</v>
      </c>
      <c r="H30" s="1738" t="s">
        <v>3215</v>
      </c>
      <c r="I30" s="1733" t="s">
        <v>2111</v>
      </c>
      <c r="J30" s="762"/>
      <c r="K30" s="239" t="s">
        <v>2622</v>
      </c>
      <c r="L30" s="239" t="s">
        <v>2702</v>
      </c>
      <c r="M30" s="417"/>
      <c r="N30" s="1379" t="s">
        <v>2308</v>
      </c>
      <c r="O30" s="229" t="s">
        <v>6022</v>
      </c>
      <c r="P30" s="229" t="s">
        <v>6053</v>
      </c>
      <c r="Q30" s="229" t="s">
        <v>6054</v>
      </c>
      <c r="R30" s="239" t="s">
        <v>2085</v>
      </c>
      <c r="S30" s="1735" t="s">
        <v>2849</v>
      </c>
    </row>
    <row r="31" spans="1:19" s="396" customFormat="1" ht="12" customHeight="1">
      <c r="A31" s="404">
        <v>20</v>
      </c>
      <c r="B31" s="229" t="s">
        <v>6055</v>
      </c>
      <c r="C31" s="229" t="s">
        <v>6056</v>
      </c>
      <c r="D31" s="239" t="s">
        <v>2085</v>
      </c>
      <c r="E31" s="1178" t="s">
        <v>3215</v>
      </c>
      <c r="F31" s="1738" t="s">
        <v>6055</v>
      </c>
      <c r="G31" s="1733" t="s">
        <v>6056</v>
      </c>
      <c r="H31" s="1738" t="s">
        <v>3215</v>
      </c>
      <c r="I31" s="1733" t="s">
        <v>2111</v>
      </c>
      <c r="J31" s="762"/>
      <c r="K31" s="239" t="s">
        <v>2622</v>
      </c>
      <c r="L31" s="239" t="s">
        <v>2702</v>
      </c>
      <c r="M31" s="417"/>
      <c r="N31" s="1379" t="s">
        <v>2308</v>
      </c>
      <c r="O31" s="229" t="s">
        <v>6022</v>
      </c>
      <c r="P31" s="229" t="s">
        <v>6055</v>
      </c>
      <c r="Q31" s="229" t="s">
        <v>6056</v>
      </c>
      <c r="R31" s="239" t="s">
        <v>2085</v>
      </c>
      <c r="S31" s="1735" t="s">
        <v>2849</v>
      </c>
    </row>
    <row r="32" spans="1:19" s="396" customFormat="1" ht="12" customHeight="1">
      <c r="A32" s="404">
        <v>21</v>
      </c>
      <c r="B32" s="229" t="s">
        <v>6057</v>
      </c>
      <c r="C32" s="229" t="s">
        <v>6058</v>
      </c>
      <c r="D32" s="239" t="s">
        <v>2085</v>
      </c>
      <c r="E32" s="1178" t="s">
        <v>3215</v>
      </c>
      <c r="F32" s="1738" t="s">
        <v>6057</v>
      </c>
      <c r="G32" s="1734" t="s">
        <v>6059</v>
      </c>
      <c r="H32" s="1738" t="s">
        <v>3215</v>
      </c>
      <c r="I32" s="1733" t="s">
        <v>2111</v>
      </c>
      <c r="J32" s="762"/>
      <c r="K32" s="239" t="s">
        <v>2622</v>
      </c>
      <c r="L32" s="239"/>
      <c r="M32" s="417"/>
      <c r="N32" s="1379" t="s">
        <v>2308</v>
      </c>
      <c r="O32" s="229" t="s">
        <v>6022</v>
      </c>
      <c r="P32" s="229" t="s">
        <v>6057</v>
      </c>
      <c r="Q32" s="229" t="s">
        <v>6058</v>
      </c>
      <c r="R32" s="239" t="s">
        <v>2085</v>
      </c>
      <c r="S32" s="1735" t="s">
        <v>2849</v>
      </c>
    </row>
    <row r="33" spans="1:19" s="396" customFormat="1" ht="12" customHeight="1">
      <c r="A33" s="404">
        <v>22</v>
      </c>
      <c r="B33" s="229" t="s">
        <v>6060</v>
      </c>
      <c r="C33" s="229" t="s">
        <v>6061</v>
      </c>
      <c r="D33" s="239" t="s">
        <v>2085</v>
      </c>
      <c r="E33" s="1178" t="s">
        <v>3215</v>
      </c>
      <c r="F33" s="1738" t="s">
        <v>6060</v>
      </c>
      <c r="G33" s="1734" t="s">
        <v>6062</v>
      </c>
      <c r="H33" s="1738" t="s">
        <v>3215</v>
      </c>
      <c r="I33" s="1733" t="s">
        <v>2111</v>
      </c>
      <c r="J33" s="762"/>
      <c r="K33" s="239" t="s">
        <v>2622</v>
      </c>
      <c r="L33" s="239"/>
      <c r="M33" s="417"/>
      <c r="N33" s="1379" t="s">
        <v>2308</v>
      </c>
      <c r="O33" s="229" t="s">
        <v>6022</v>
      </c>
      <c r="P33" s="229" t="s">
        <v>6060</v>
      </c>
      <c r="Q33" s="229" t="s">
        <v>6061</v>
      </c>
      <c r="R33" s="239" t="s">
        <v>2085</v>
      </c>
      <c r="S33" s="1735" t="s">
        <v>2849</v>
      </c>
    </row>
    <row r="34" spans="1:19" s="396" customFormat="1" ht="12" customHeight="1">
      <c r="A34" s="404">
        <v>23</v>
      </c>
      <c r="B34" s="229" t="s">
        <v>6063</v>
      </c>
      <c r="C34" s="229" t="s">
        <v>6064</v>
      </c>
      <c r="D34" s="239" t="s">
        <v>2085</v>
      </c>
      <c r="E34" s="1178" t="s">
        <v>3215</v>
      </c>
      <c r="F34" s="1738" t="s">
        <v>6063</v>
      </c>
      <c r="G34" s="1734" t="s">
        <v>6065</v>
      </c>
      <c r="H34" s="1738" t="s">
        <v>3215</v>
      </c>
      <c r="I34" s="1733" t="s">
        <v>2111</v>
      </c>
      <c r="J34" s="762"/>
      <c r="K34" s="239" t="s">
        <v>2622</v>
      </c>
      <c r="L34" s="239"/>
      <c r="M34" s="417"/>
      <c r="N34" s="1379" t="s">
        <v>2308</v>
      </c>
      <c r="O34" s="229" t="s">
        <v>6022</v>
      </c>
      <c r="P34" s="229" t="s">
        <v>6063</v>
      </c>
      <c r="Q34" s="229" t="s">
        <v>6064</v>
      </c>
      <c r="R34" s="239" t="s">
        <v>2085</v>
      </c>
      <c r="S34" s="1735" t="s">
        <v>2849</v>
      </c>
    </row>
    <row r="35" spans="1:19" s="396" customFormat="1" ht="12" customHeight="1">
      <c r="A35" s="404">
        <v>24</v>
      </c>
      <c r="B35" s="113" t="s">
        <v>5862</v>
      </c>
      <c r="C35" s="229" t="s">
        <v>5863</v>
      </c>
      <c r="D35" s="239" t="s">
        <v>2085</v>
      </c>
      <c r="E35" s="1178" t="s">
        <v>3215</v>
      </c>
      <c r="F35" s="1738" t="s">
        <v>5862</v>
      </c>
      <c r="G35" s="1733" t="s">
        <v>5863</v>
      </c>
      <c r="H35" s="1733" t="s">
        <v>3215</v>
      </c>
      <c r="I35" s="1733" t="s">
        <v>2111</v>
      </c>
      <c r="J35" s="762"/>
      <c r="K35" s="239" t="s">
        <v>2622</v>
      </c>
      <c r="L35" s="239"/>
      <c r="M35" s="417"/>
      <c r="N35" s="1379" t="s">
        <v>2308</v>
      </c>
      <c r="O35" s="229" t="s">
        <v>6022</v>
      </c>
      <c r="P35" s="229" t="s">
        <v>5864</v>
      </c>
      <c r="Q35" s="229" t="s">
        <v>5863</v>
      </c>
      <c r="R35" s="239" t="s">
        <v>2085</v>
      </c>
      <c r="S35" s="1735" t="s">
        <v>2849</v>
      </c>
    </row>
    <row r="36" spans="1:19" s="396" customFormat="1" ht="12" customHeight="1">
      <c r="A36" s="404">
        <v>25</v>
      </c>
      <c r="B36" s="113" t="s">
        <v>6066</v>
      </c>
      <c r="C36" s="229" t="s">
        <v>6067</v>
      </c>
      <c r="D36" s="239" t="s">
        <v>2085</v>
      </c>
      <c r="E36" s="1178" t="s">
        <v>3215</v>
      </c>
      <c r="F36" s="1738" t="s">
        <v>6066</v>
      </c>
      <c r="G36" s="1733" t="s">
        <v>6067</v>
      </c>
      <c r="H36" s="1733" t="s">
        <v>3215</v>
      </c>
      <c r="I36" s="1733" t="s">
        <v>2111</v>
      </c>
      <c r="J36" s="762"/>
      <c r="K36" s="239" t="s">
        <v>2622</v>
      </c>
      <c r="L36" s="239"/>
      <c r="M36" s="417"/>
      <c r="N36" s="1379" t="s">
        <v>2308</v>
      </c>
      <c r="O36" s="229" t="s">
        <v>6022</v>
      </c>
      <c r="P36" s="229" t="s">
        <v>6066</v>
      </c>
      <c r="Q36" s="229" t="s">
        <v>6067</v>
      </c>
      <c r="R36" s="239" t="s">
        <v>2085</v>
      </c>
      <c r="S36" s="1735" t="s">
        <v>2849</v>
      </c>
    </row>
    <row r="37" spans="1:19" s="396" customFormat="1" ht="12" customHeight="1">
      <c r="A37" s="404">
        <v>26</v>
      </c>
      <c r="B37" s="113" t="s">
        <v>6068</v>
      </c>
      <c r="C37" s="229" t="s">
        <v>6069</v>
      </c>
      <c r="D37" s="239" t="s">
        <v>2085</v>
      </c>
      <c r="E37" s="1178" t="s">
        <v>3215</v>
      </c>
      <c r="F37" s="1738" t="s">
        <v>6068</v>
      </c>
      <c r="G37" s="1733" t="s">
        <v>6069</v>
      </c>
      <c r="H37" s="1733" t="s">
        <v>3215</v>
      </c>
      <c r="I37" s="1733" t="s">
        <v>2111</v>
      </c>
      <c r="J37" s="762"/>
      <c r="K37" s="239" t="s">
        <v>2622</v>
      </c>
      <c r="L37" s="239"/>
      <c r="M37" s="417"/>
      <c r="N37" s="1379" t="s">
        <v>2308</v>
      </c>
      <c r="O37" s="229" t="s">
        <v>6022</v>
      </c>
      <c r="P37" s="229" t="s">
        <v>6068</v>
      </c>
      <c r="Q37" s="229" t="s">
        <v>6069</v>
      </c>
      <c r="R37" s="239" t="s">
        <v>2085</v>
      </c>
      <c r="S37" s="1735" t="s">
        <v>2849</v>
      </c>
    </row>
    <row r="38" spans="1:19" s="396" customFormat="1" ht="12" customHeight="1">
      <c r="A38" s="404">
        <v>27</v>
      </c>
      <c r="B38" s="113" t="s">
        <v>6070</v>
      </c>
      <c r="C38" s="229" t="s">
        <v>6071</v>
      </c>
      <c r="D38" s="239" t="s">
        <v>2085</v>
      </c>
      <c r="E38" s="1178" t="s">
        <v>3215</v>
      </c>
      <c r="F38" s="1738" t="s">
        <v>6070</v>
      </c>
      <c r="G38" s="1734" t="s">
        <v>6072</v>
      </c>
      <c r="H38" s="1733" t="s">
        <v>3215</v>
      </c>
      <c r="I38" s="1733" t="s">
        <v>2111</v>
      </c>
      <c r="J38" s="762"/>
      <c r="K38" s="239" t="s">
        <v>2622</v>
      </c>
      <c r="L38" s="239"/>
      <c r="M38" s="417"/>
      <c r="N38" s="1379" t="s">
        <v>2308</v>
      </c>
      <c r="O38" s="229" t="s">
        <v>6022</v>
      </c>
      <c r="P38" s="229" t="s">
        <v>6073</v>
      </c>
      <c r="Q38" s="229" t="s">
        <v>6071</v>
      </c>
      <c r="R38" s="239" t="s">
        <v>2085</v>
      </c>
      <c r="S38" s="1735" t="s">
        <v>2849</v>
      </c>
    </row>
    <row r="39" spans="1:19" s="396" customFormat="1" ht="12" customHeight="1">
      <c r="A39" s="404">
        <v>28</v>
      </c>
      <c r="B39" s="113" t="s">
        <v>6074</v>
      </c>
      <c r="C39" s="229" t="s">
        <v>6075</v>
      </c>
      <c r="D39" s="239" t="s">
        <v>2085</v>
      </c>
      <c r="E39" s="1178" t="s">
        <v>3215</v>
      </c>
      <c r="F39" s="1738" t="s">
        <v>6074</v>
      </c>
      <c r="G39" s="1734" t="s">
        <v>6076</v>
      </c>
      <c r="H39" s="1733" t="s">
        <v>3215</v>
      </c>
      <c r="I39" s="1733" t="s">
        <v>2111</v>
      </c>
      <c r="J39" s="762"/>
      <c r="K39" s="239" t="s">
        <v>2622</v>
      </c>
      <c r="L39" s="239"/>
      <c r="M39" s="417"/>
      <c r="N39" s="1379" t="s">
        <v>2308</v>
      </c>
      <c r="O39" s="229" t="s">
        <v>6022</v>
      </c>
      <c r="P39" s="229" t="s">
        <v>6074</v>
      </c>
      <c r="Q39" s="229" t="s">
        <v>6075</v>
      </c>
      <c r="R39" s="239" t="s">
        <v>2085</v>
      </c>
      <c r="S39" s="1735" t="s">
        <v>2849</v>
      </c>
    </row>
    <row r="40" spans="1:19" s="396" customFormat="1" ht="12" customHeight="1">
      <c r="A40" s="404">
        <v>29</v>
      </c>
      <c r="B40" s="113" t="s">
        <v>6077</v>
      </c>
      <c r="C40" s="229" t="s">
        <v>6078</v>
      </c>
      <c r="D40" s="239" t="s">
        <v>2085</v>
      </c>
      <c r="E40" s="1178" t="s">
        <v>3215</v>
      </c>
      <c r="F40" s="1738" t="s">
        <v>6077</v>
      </c>
      <c r="G40" s="1734" t="s">
        <v>6079</v>
      </c>
      <c r="H40" s="1733" t="s">
        <v>3215</v>
      </c>
      <c r="I40" s="1733" t="s">
        <v>2111</v>
      </c>
      <c r="J40" s="762"/>
      <c r="K40" s="239" t="s">
        <v>2622</v>
      </c>
      <c r="L40" s="239"/>
      <c r="M40" s="417"/>
      <c r="N40" s="1379" t="s">
        <v>2308</v>
      </c>
      <c r="O40" s="229" t="s">
        <v>6022</v>
      </c>
      <c r="P40" s="229" t="s">
        <v>6077</v>
      </c>
      <c r="Q40" s="229" t="s">
        <v>6078</v>
      </c>
      <c r="R40" s="239" t="s">
        <v>2085</v>
      </c>
      <c r="S40" s="1735" t="s">
        <v>2849</v>
      </c>
    </row>
    <row r="41" spans="1:19" s="396" customFormat="1" ht="12" customHeight="1">
      <c r="A41" s="404">
        <v>30</v>
      </c>
      <c r="B41" s="113" t="s">
        <v>6080</v>
      </c>
      <c r="C41" s="229" t="s">
        <v>6081</v>
      </c>
      <c r="D41" s="239" t="s">
        <v>2085</v>
      </c>
      <c r="E41" s="1178" t="s">
        <v>3215</v>
      </c>
      <c r="F41" s="1738" t="s">
        <v>6080</v>
      </c>
      <c r="G41" s="1733" t="s">
        <v>6081</v>
      </c>
      <c r="H41" s="1733" t="s">
        <v>3215</v>
      </c>
      <c r="I41" s="1733" t="s">
        <v>2111</v>
      </c>
      <c r="J41" s="762"/>
      <c r="K41" s="239" t="s">
        <v>2622</v>
      </c>
      <c r="L41" s="239"/>
      <c r="M41" s="417"/>
      <c r="N41" s="1379" t="s">
        <v>2308</v>
      </c>
      <c r="O41" s="229" t="s">
        <v>6022</v>
      </c>
      <c r="P41" s="229" t="s">
        <v>6082</v>
      </c>
      <c r="Q41" s="229" t="s">
        <v>6081</v>
      </c>
      <c r="R41" s="239" t="s">
        <v>2085</v>
      </c>
      <c r="S41" s="1735" t="s">
        <v>2849</v>
      </c>
    </row>
    <row r="42" spans="1:19" s="396" customFormat="1" ht="12" customHeight="1">
      <c r="A42" s="404">
        <v>31</v>
      </c>
      <c r="B42" s="113" t="s">
        <v>6083</v>
      </c>
      <c r="C42" s="229" t="s">
        <v>6084</v>
      </c>
      <c r="D42" s="239" t="s">
        <v>2085</v>
      </c>
      <c r="E42" s="1178" t="s">
        <v>3215</v>
      </c>
      <c r="F42" s="1738" t="s">
        <v>6083</v>
      </c>
      <c r="G42" s="1733" t="s">
        <v>6084</v>
      </c>
      <c r="H42" s="1733" t="s">
        <v>3215</v>
      </c>
      <c r="I42" s="1733" t="s">
        <v>2111</v>
      </c>
      <c r="J42" s="762"/>
      <c r="K42" s="239" t="s">
        <v>2622</v>
      </c>
      <c r="L42" s="239"/>
      <c r="M42" s="417"/>
      <c r="N42" s="1379" t="s">
        <v>2308</v>
      </c>
      <c r="O42" s="229" t="s">
        <v>6022</v>
      </c>
      <c r="P42" s="229" t="s">
        <v>6083</v>
      </c>
      <c r="Q42" s="229" t="s">
        <v>6084</v>
      </c>
      <c r="R42" s="239" t="s">
        <v>2085</v>
      </c>
      <c r="S42" s="1735" t="s">
        <v>2849</v>
      </c>
    </row>
    <row r="43" spans="1:19" s="396" customFormat="1" ht="12" customHeight="1">
      <c r="A43" s="404">
        <v>32</v>
      </c>
      <c r="B43" s="113" t="s">
        <v>6085</v>
      </c>
      <c r="C43" s="229" t="s">
        <v>6086</v>
      </c>
      <c r="D43" s="239" t="s">
        <v>2085</v>
      </c>
      <c r="E43" s="1178" t="s">
        <v>3215</v>
      </c>
      <c r="F43" s="1738" t="s">
        <v>6085</v>
      </c>
      <c r="G43" s="1733" t="s">
        <v>6086</v>
      </c>
      <c r="H43" s="1733" t="s">
        <v>3215</v>
      </c>
      <c r="I43" s="1733" t="s">
        <v>2111</v>
      </c>
      <c r="J43" s="762"/>
      <c r="K43" s="239" t="s">
        <v>2622</v>
      </c>
      <c r="L43" s="239" t="s">
        <v>2702</v>
      </c>
      <c r="M43" s="762"/>
      <c r="N43" s="1379" t="s">
        <v>2308</v>
      </c>
      <c r="O43" s="229" t="s">
        <v>6022</v>
      </c>
      <c r="P43" s="229" t="s">
        <v>6085</v>
      </c>
      <c r="Q43" s="229" t="s">
        <v>6086</v>
      </c>
      <c r="R43" s="239" t="s">
        <v>2085</v>
      </c>
      <c r="S43" s="1735" t="s">
        <v>2849</v>
      </c>
    </row>
    <row r="44" spans="1:19" s="396" customFormat="1" ht="12" customHeight="1">
      <c r="A44" s="404">
        <v>33</v>
      </c>
      <c r="B44" s="113" t="s">
        <v>6087</v>
      </c>
      <c r="C44" s="229" t="s">
        <v>6088</v>
      </c>
      <c r="D44" s="239" t="s">
        <v>2085</v>
      </c>
      <c r="E44" s="1178" t="s">
        <v>3215</v>
      </c>
      <c r="F44" s="1738" t="s">
        <v>6087</v>
      </c>
      <c r="G44" s="1734" t="s">
        <v>6089</v>
      </c>
      <c r="H44" s="1733" t="s">
        <v>3215</v>
      </c>
      <c r="I44" s="1733" t="s">
        <v>2111</v>
      </c>
      <c r="J44" s="762"/>
      <c r="K44" s="239" t="s">
        <v>2622</v>
      </c>
      <c r="L44" s="239" t="s">
        <v>2702</v>
      </c>
      <c r="M44" s="762"/>
      <c r="N44" s="1379" t="s">
        <v>2308</v>
      </c>
      <c r="O44" s="229" t="s">
        <v>6022</v>
      </c>
      <c r="P44" s="229" t="s">
        <v>6090</v>
      </c>
      <c r="Q44" s="229" t="s">
        <v>6088</v>
      </c>
      <c r="R44" s="239" t="s">
        <v>2085</v>
      </c>
      <c r="S44" s="1735" t="s">
        <v>2849</v>
      </c>
    </row>
    <row r="45" spans="1:19" s="396" customFormat="1" ht="12" customHeight="1">
      <c r="A45" s="404">
        <v>34</v>
      </c>
      <c r="B45" s="113" t="s">
        <v>6091</v>
      </c>
      <c r="C45" s="229" t="s">
        <v>6092</v>
      </c>
      <c r="D45" s="239" t="s">
        <v>2085</v>
      </c>
      <c r="E45" s="1178" t="s">
        <v>3215</v>
      </c>
      <c r="F45" s="1738" t="s">
        <v>6091</v>
      </c>
      <c r="G45" s="1734" t="s">
        <v>6093</v>
      </c>
      <c r="H45" s="1733" t="s">
        <v>3215</v>
      </c>
      <c r="I45" s="1733" t="s">
        <v>2111</v>
      </c>
      <c r="J45" s="762"/>
      <c r="K45" s="239" t="s">
        <v>2622</v>
      </c>
      <c r="L45" s="239" t="s">
        <v>2702</v>
      </c>
      <c r="M45" s="762"/>
      <c r="N45" s="1379" t="s">
        <v>2308</v>
      </c>
      <c r="O45" s="229" t="s">
        <v>6022</v>
      </c>
      <c r="P45" s="229" t="s">
        <v>6091</v>
      </c>
      <c r="Q45" s="229" t="s">
        <v>6092</v>
      </c>
      <c r="R45" s="239" t="s">
        <v>2085</v>
      </c>
      <c r="S45" s="1735" t="s">
        <v>2849</v>
      </c>
    </row>
    <row r="46" spans="1:19" s="396" customFormat="1" ht="12" customHeight="1">
      <c r="A46" s="404">
        <v>35</v>
      </c>
      <c r="B46" s="113" t="s">
        <v>6094</v>
      </c>
      <c r="C46" s="229" t="s">
        <v>6095</v>
      </c>
      <c r="D46" s="239" t="s">
        <v>2085</v>
      </c>
      <c r="E46" s="1178" t="s">
        <v>3215</v>
      </c>
      <c r="F46" s="1738" t="s">
        <v>6094</v>
      </c>
      <c r="G46" s="1734" t="s">
        <v>6096</v>
      </c>
      <c r="H46" s="1733" t="s">
        <v>3215</v>
      </c>
      <c r="I46" s="1733" t="s">
        <v>2111</v>
      </c>
      <c r="J46" s="762"/>
      <c r="K46" s="239" t="s">
        <v>2622</v>
      </c>
      <c r="L46" s="239" t="s">
        <v>2702</v>
      </c>
      <c r="M46" s="762"/>
      <c r="N46" s="404" t="s">
        <v>2308</v>
      </c>
      <c r="O46" s="229" t="s">
        <v>6022</v>
      </c>
      <c r="P46" s="229" t="s">
        <v>6094</v>
      </c>
      <c r="Q46" s="229" t="s">
        <v>6095</v>
      </c>
      <c r="R46" s="239" t="s">
        <v>2085</v>
      </c>
      <c r="S46" s="1735" t="s">
        <v>2849</v>
      </c>
    </row>
    <row r="47" spans="1:19" s="396" customFormat="1" ht="12" customHeight="1">
      <c r="A47" s="404">
        <v>36</v>
      </c>
      <c r="B47" s="113" t="s">
        <v>6097</v>
      </c>
      <c r="C47" s="229" t="s">
        <v>6098</v>
      </c>
      <c r="D47" s="239" t="s">
        <v>2085</v>
      </c>
      <c r="E47" s="1178" t="s">
        <v>3215</v>
      </c>
      <c r="F47" s="1738" t="s">
        <v>6097</v>
      </c>
      <c r="G47" s="1734" t="s">
        <v>4860</v>
      </c>
      <c r="H47" s="1733" t="s">
        <v>6099</v>
      </c>
      <c r="I47" s="1733" t="s">
        <v>2111</v>
      </c>
      <c r="J47" s="762"/>
      <c r="K47" s="239" t="s">
        <v>2622</v>
      </c>
      <c r="L47" s="239" t="s">
        <v>2702</v>
      </c>
      <c r="M47" s="762"/>
      <c r="N47" s="1379" t="s">
        <v>2308</v>
      </c>
      <c r="O47" s="229" t="s">
        <v>6022</v>
      </c>
      <c r="P47" s="229" t="s">
        <v>6100</v>
      </c>
      <c r="Q47" s="229" t="s">
        <v>6098</v>
      </c>
      <c r="R47" s="239" t="s">
        <v>2085</v>
      </c>
      <c r="S47" s="1735" t="s">
        <v>2849</v>
      </c>
    </row>
    <row r="48" spans="1:19" s="396" customFormat="1" ht="12" customHeight="1">
      <c r="A48" s="404">
        <v>37</v>
      </c>
      <c r="B48" s="113" t="s">
        <v>6101</v>
      </c>
      <c r="C48" s="229" t="s">
        <v>6102</v>
      </c>
      <c r="D48" s="239" t="s">
        <v>2085</v>
      </c>
      <c r="E48" s="1178" t="s">
        <v>3215</v>
      </c>
      <c r="F48" s="1738" t="s">
        <v>6101</v>
      </c>
      <c r="G48" s="1734" t="s">
        <v>6103</v>
      </c>
      <c r="H48" s="1733" t="s">
        <v>3215</v>
      </c>
      <c r="I48" s="1733" t="s">
        <v>2111</v>
      </c>
      <c r="J48" s="762"/>
      <c r="K48" s="239" t="s">
        <v>2622</v>
      </c>
      <c r="L48" s="239" t="s">
        <v>2702</v>
      </c>
      <c r="M48" s="762"/>
      <c r="N48" s="1379" t="s">
        <v>2308</v>
      </c>
      <c r="O48" s="229" t="s">
        <v>6022</v>
      </c>
      <c r="P48" s="229" t="s">
        <v>6101</v>
      </c>
      <c r="Q48" s="229" t="s">
        <v>6102</v>
      </c>
      <c r="R48" s="239" t="s">
        <v>2085</v>
      </c>
      <c r="S48" s="1735" t="s">
        <v>2849</v>
      </c>
    </row>
    <row r="49" spans="1:19" s="396" customFormat="1" ht="12" customHeight="1">
      <c r="A49" s="404">
        <v>38</v>
      </c>
      <c r="B49" s="113" t="s">
        <v>6104</v>
      </c>
      <c r="C49" s="229" t="s">
        <v>6105</v>
      </c>
      <c r="D49" s="239" t="s">
        <v>2085</v>
      </c>
      <c r="E49" s="1178" t="s">
        <v>3215</v>
      </c>
      <c r="F49" s="1738" t="s">
        <v>6104</v>
      </c>
      <c r="G49" s="1734" t="s">
        <v>6106</v>
      </c>
      <c r="H49" s="1733" t="s">
        <v>3215</v>
      </c>
      <c r="I49" s="1733" t="s">
        <v>2111</v>
      </c>
      <c r="J49" s="762"/>
      <c r="K49" s="239" t="s">
        <v>2622</v>
      </c>
      <c r="L49" s="239" t="s">
        <v>2702</v>
      </c>
      <c r="M49" s="762"/>
      <c r="N49" s="1379" t="s">
        <v>2308</v>
      </c>
      <c r="O49" s="229" t="s">
        <v>6022</v>
      </c>
      <c r="P49" s="229" t="s">
        <v>6104</v>
      </c>
      <c r="Q49" s="229" t="s">
        <v>6105</v>
      </c>
      <c r="R49" s="239" t="s">
        <v>2085</v>
      </c>
      <c r="S49" s="1735" t="s">
        <v>2849</v>
      </c>
    </row>
    <row r="50" spans="1:19" s="396" customFormat="1" ht="12" customHeight="1">
      <c r="A50" s="404">
        <v>39</v>
      </c>
      <c r="B50" s="113" t="s">
        <v>6107</v>
      </c>
      <c r="C50" s="229" t="s">
        <v>6108</v>
      </c>
      <c r="D50" s="239" t="s">
        <v>2085</v>
      </c>
      <c r="E50" s="1178" t="s">
        <v>3215</v>
      </c>
      <c r="F50" s="1738" t="s">
        <v>6107</v>
      </c>
      <c r="G50" s="1734" t="s">
        <v>6109</v>
      </c>
      <c r="H50" s="1733" t="s">
        <v>3215</v>
      </c>
      <c r="I50" s="1733" t="s">
        <v>2111</v>
      </c>
      <c r="J50" s="762"/>
      <c r="K50" s="239" t="s">
        <v>2622</v>
      </c>
      <c r="L50" s="239" t="s">
        <v>2702</v>
      </c>
      <c r="M50" s="762"/>
      <c r="N50" s="1379" t="s">
        <v>2308</v>
      </c>
      <c r="O50" s="229" t="s">
        <v>6022</v>
      </c>
      <c r="P50" s="229" t="s">
        <v>6110</v>
      </c>
      <c r="Q50" s="229" t="s">
        <v>6108</v>
      </c>
      <c r="R50" s="239" t="s">
        <v>2085</v>
      </c>
      <c r="S50" s="1735" t="s">
        <v>2849</v>
      </c>
    </row>
    <row r="51" spans="1:19" s="396" customFormat="1" ht="12" customHeight="1">
      <c r="A51" s="404">
        <v>40</v>
      </c>
      <c r="B51" s="113" t="s">
        <v>6111</v>
      </c>
      <c r="C51" s="229" t="s">
        <v>6112</v>
      </c>
      <c r="D51" s="239" t="s">
        <v>2085</v>
      </c>
      <c r="E51" s="1178" t="s">
        <v>3215</v>
      </c>
      <c r="F51" s="1738" t="s">
        <v>6111</v>
      </c>
      <c r="G51" s="1734" t="s">
        <v>6113</v>
      </c>
      <c r="H51" s="1733" t="s">
        <v>3215</v>
      </c>
      <c r="I51" s="1733" t="s">
        <v>2111</v>
      </c>
      <c r="J51" s="762"/>
      <c r="K51" s="239" t="s">
        <v>2622</v>
      </c>
      <c r="L51" s="239" t="s">
        <v>2702</v>
      </c>
      <c r="M51" s="762"/>
      <c r="N51" s="1379" t="s">
        <v>2308</v>
      </c>
      <c r="O51" s="229" t="s">
        <v>6022</v>
      </c>
      <c r="P51" s="229" t="s">
        <v>6111</v>
      </c>
      <c r="Q51" s="229" t="s">
        <v>6112</v>
      </c>
      <c r="R51" s="239" t="s">
        <v>2085</v>
      </c>
      <c r="S51" s="1735" t="s">
        <v>2849</v>
      </c>
    </row>
    <row r="52" spans="1:19" s="396" customFormat="1" ht="12" customHeight="1">
      <c r="A52" s="404">
        <v>41</v>
      </c>
      <c r="B52" s="113" t="s">
        <v>6114</v>
      </c>
      <c r="C52" s="229" t="s">
        <v>6115</v>
      </c>
      <c r="D52" s="239" t="s">
        <v>2085</v>
      </c>
      <c r="E52" s="1178" t="s">
        <v>3215</v>
      </c>
      <c r="F52" s="1738" t="s">
        <v>6114</v>
      </c>
      <c r="G52" s="1734" t="s">
        <v>6116</v>
      </c>
      <c r="H52" s="1733" t="s">
        <v>3215</v>
      </c>
      <c r="I52" s="1733" t="s">
        <v>2111</v>
      </c>
      <c r="J52" s="762"/>
      <c r="K52" s="239" t="s">
        <v>2622</v>
      </c>
      <c r="L52" s="239" t="s">
        <v>2702</v>
      </c>
      <c r="M52" s="762"/>
      <c r="N52" s="1379" t="s">
        <v>2308</v>
      </c>
      <c r="O52" s="229" t="s">
        <v>6022</v>
      </c>
      <c r="P52" s="229" t="s">
        <v>6114</v>
      </c>
      <c r="Q52" s="229" t="s">
        <v>6115</v>
      </c>
      <c r="R52" s="239" t="s">
        <v>2085</v>
      </c>
      <c r="S52" s="1735" t="s">
        <v>2849</v>
      </c>
    </row>
    <row r="53" spans="1:19" s="396" customFormat="1" ht="12" customHeight="1">
      <c r="A53" s="404">
        <v>42</v>
      </c>
      <c r="B53" s="113" t="s">
        <v>6117</v>
      </c>
      <c r="C53" s="229" t="s">
        <v>6118</v>
      </c>
      <c r="D53" s="239" t="s">
        <v>2085</v>
      </c>
      <c r="E53" s="1178" t="s">
        <v>3215</v>
      </c>
      <c r="F53" s="1733" t="s">
        <v>6117</v>
      </c>
      <c r="G53" s="1733" t="s">
        <v>6118</v>
      </c>
      <c r="H53" s="1733" t="s">
        <v>3215</v>
      </c>
      <c r="I53" s="1733" t="s">
        <v>2111</v>
      </c>
      <c r="J53" s="762"/>
      <c r="K53" s="239" t="s">
        <v>2622</v>
      </c>
      <c r="L53" s="239" t="s">
        <v>2702</v>
      </c>
      <c r="M53" s="762"/>
      <c r="N53" s="1379" t="s">
        <v>2308</v>
      </c>
      <c r="O53" s="229" t="s">
        <v>6022</v>
      </c>
      <c r="P53" s="229" t="s">
        <v>6119</v>
      </c>
      <c r="Q53" s="229" t="s">
        <v>6118</v>
      </c>
      <c r="R53" s="239" t="s">
        <v>2085</v>
      </c>
      <c r="S53" s="1735" t="s">
        <v>2849</v>
      </c>
    </row>
    <row r="54" spans="1:19" s="396" customFormat="1" ht="12" customHeight="1">
      <c r="A54" s="404">
        <v>43</v>
      </c>
      <c r="B54" s="113" t="s">
        <v>6120</v>
      </c>
      <c r="C54" s="229" t="s">
        <v>6121</v>
      </c>
      <c r="D54" s="239" t="s">
        <v>2085</v>
      </c>
      <c r="E54" s="1178" t="s">
        <v>3215</v>
      </c>
      <c r="F54" s="1733" t="s">
        <v>6120</v>
      </c>
      <c r="G54" s="1733" t="s">
        <v>6121</v>
      </c>
      <c r="H54" s="1733" t="s">
        <v>3215</v>
      </c>
      <c r="I54" s="1733" t="s">
        <v>2111</v>
      </c>
      <c r="J54" s="762"/>
      <c r="K54" s="239" t="s">
        <v>2622</v>
      </c>
      <c r="L54" s="239" t="s">
        <v>2702</v>
      </c>
      <c r="M54" s="762"/>
      <c r="N54" s="1379" t="s">
        <v>2308</v>
      </c>
      <c r="O54" s="229" t="s">
        <v>6022</v>
      </c>
      <c r="P54" s="229" t="s">
        <v>6120</v>
      </c>
      <c r="Q54" s="229" t="s">
        <v>6121</v>
      </c>
      <c r="R54" s="239" t="s">
        <v>2085</v>
      </c>
      <c r="S54" s="1735" t="s">
        <v>2849</v>
      </c>
    </row>
    <row r="55" spans="1:19" s="396" customFormat="1" ht="12" customHeight="1">
      <c r="A55" s="404">
        <v>44</v>
      </c>
      <c r="B55" s="113" t="s">
        <v>6122</v>
      </c>
      <c r="C55" s="229" t="s">
        <v>6123</v>
      </c>
      <c r="D55" s="239" t="s">
        <v>2085</v>
      </c>
      <c r="E55" s="1178" t="s">
        <v>3215</v>
      </c>
      <c r="F55" s="1733" t="s">
        <v>6122</v>
      </c>
      <c r="G55" s="1733" t="s">
        <v>6123</v>
      </c>
      <c r="H55" s="1733" t="s">
        <v>3215</v>
      </c>
      <c r="I55" s="1733" t="s">
        <v>2111</v>
      </c>
      <c r="J55" s="762"/>
      <c r="K55" s="239" t="s">
        <v>2622</v>
      </c>
      <c r="L55" s="239" t="s">
        <v>2702</v>
      </c>
      <c r="M55" s="762"/>
      <c r="N55" s="1379" t="s">
        <v>2308</v>
      </c>
      <c r="O55" s="229" t="s">
        <v>6022</v>
      </c>
      <c r="P55" s="229" t="s">
        <v>6122</v>
      </c>
      <c r="Q55" s="229" t="s">
        <v>6123</v>
      </c>
      <c r="R55" s="239" t="s">
        <v>2085</v>
      </c>
      <c r="S55" s="1735" t="s">
        <v>2849</v>
      </c>
    </row>
    <row r="56" spans="1:19" s="396" customFormat="1" ht="12" customHeight="1">
      <c r="A56" s="404">
        <v>45</v>
      </c>
      <c r="B56" s="113" t="s">
        <v>6124</v>
      </c>
      <c r="C56" s="229" t="s">
        <v>6125</v>
      </c>
      <c r="D56" s="239" t="s">
        <v>2085</v>
      </c>
      <c r="E56" s="1178" t="s">
        <v>3215</v>
      </c>
      <c r="F56" s="1733" t="s">
        <v>6124</v>
      </c>
      <c r="G56" s="1734" t="s">
        <v>6126</v>
      </c>
      <c r="H56" s="1733" t="s">
        <v>3215</v>
      </c>
      <c r="I56" s="1733" t="s">
        <v>2111</v>
      </c>
      <c r="J56" s="762"/>
      <c r="K56" s="239" t="s">
        <v>2622</v>
      </c>
      <c r="L56" s="239" t="s">
        <v>2702</v>
      </c>
      <c r="M56" s="762"/>
      <c r="N56" s="1379" t="s">
        <v>2308</v>
      </c>
      <c r="O56" s="229" t="s">
        <v>6022</v>
      </c>
      <c r="P56" s="229" t="s">
        <v>6127</v>
      </c>
      <c r="Q56" s="229" t="s">
        <v>6125</v>
      </c>
      <c r="R56" s="239" t="s">
        <v>2085</v>
      </c>
      <c r="S56" s="1735" t="s">
        <v>2849</v>
      </c>
    </row>
    <row r="57" spans="1:19" s="396" customFormat="1" ht="12" customHeight="1">
      <c r="A57" s="404">
        <v>46</v>
      </c>
      <c r="B57" s="113" t="s">
        <v>6128</v>
      </c>
      <c r="C57" s="229" t="s">
        <v>6129</v>
      </c>
      <c r="D57" s="239" t="s">
        <v>2085</v>
      </c>
      <c r="E57" s="1178" t="s">
        <v>3215</v>
      </c>
      <c r="F57" s="1733" t="s">
        <v>6128</v>
      </c>
      <c r="G57" s="1734" t="s">
        <v>6130</v>
      </c>
      <c r="H57" s="1733" t="s">
        <v>3215</v>
      </c>
      <c r="I57" s="1733" t="s">
        <v>2111</v>
      </c>
      <c r="J57" s="762"/>
      <c r="K57" s="239" t="s">
        <v>2622</v>
      </c>
      <c r="L57" s="239" t="s">
        <v>2702</v>
      </c>
      <c r="M57" s="762"/>
      <c r="N57" s="1379" t="s">
        <v>2308</v>
      </c>
      <c r="O57" s="229" t="s">
        <v>6022</v>
      </c>
      <c r="P57" s="229" t="s">
        <v>6128</v>
      </c>
      <c r="Q57" s="229" t="s">
        <v>6129</v>
      </c>
      <c r="R57" s="239" t="s">
        <v>2085</v>
      </c>
      <c r="S57" s="1735" t="s">
        <v>2849</v>
      </c>
    </row>
    <row r="58" spans="1:19" s="396" customFormat="1" ht="12" customHeight="1">
      <c r="A58" s="404">
        <v>47</v>
      </c>
      <c r="B58" s="113" t="s">
        <v>6131</v>
      </c>
      <c r="C58" s="229" t="s">
        <v>6132</v>
      </c>
      <c r="D58" s="239" t="s">
        <v>2085</v>
      </c>
      <c r="E58" s="1178" t="s">
        <v>3215</v>
      </c>
      <c r="F58" s="1733" t="s">
        <v>6131</v>
      </c>
      <c r="G58" s="1734" t="s">
        <v>6133</v>
      </c>
      <c r="H58" s="1733" t="s">
        <v>3215</v>
      </c>
      <c r="I58" s="1733" t="s">
        <v>2111</v>
      </c>
      <c r="J58" s="762"/>
      <c r="K58" s="239" t="s">
        <v>2622</v>
      </c>
      <c r="L58" s="239" t="s">
        <v>2702</v>
      </c>
      <c r="M58" s="762"/>
      <c r="N58" s="1379" t="s">
        <v>2308</v>
      </c>
      <c r="O58" s="229" t="s">
        <v>6022</v>
      </c>
      <c r="P58" s="229" t="s">
        <v>6131</v>
      </c>
      <c r="Q58" s="229" t="s">
        <v>6132</v>
      </c>
      <c r="R58" s="239" t="s">
        <v>2085</v>
      </c>
      <c r="S58" s="1735" t="s">
        <v>2849</v>
      </c>
    </row>
    <row r="59" spans="1:19" s="396" customFormat="1" ht="12" customHeight="1">
      <c r="A59" s="404">
        <v>48</v>
      </c>
      <c r="B59" s="113" t="s">
        <v>6134</v>
      </c>
      <c r="C59" s="229" t="s">
        <v>6135</v>
      </c>
      <c r="D59" s="239" t="s">
        <v>2085</v>
      </c>
      <c r="E59" s="1178" t="s">
        <v>3215</v>
      </c>
      <c r="F59" s="1733" t="s">
        <v>6134</v>
      </c>
      <c r="G59" s="1733" t="s">
        <v>6135</v>
      </c>
      <c r="H59" s="1733" t="s">
        <v>3215</v>
      </c>
      <c r="I59" s="1733" t="s">
        <v>2111</v>
      </c>
      <c r="J59" s="762"/>
      <c r="K59" s="239" t="s">
        <v>2622</v>
      </c>
      <c r="L59" s="239" t="s">
        <v>2702</v>
      </c>
      <c r="M59" s="762"/>
      <c r="N59" s="1379" t="s">
        <v>2308</v>
      </c>
      <c r="O59" s="229" t="s">
        <v>6022</v>
      </c>
      <c r="P59" s="229" t="s">
        <v>6134</v>
      </c>
      <c r="Q59" s="229" t="s">
        <v>6135</v>
      </c>
      <c r="R59" s="239" t="s">
        <v>2085</v>
      </c>
      <c r="S59" s="1735" t="s">
        <v>2849</v>
      </c>
    </row>
    <row r="60" spans="1:19" s="396" customFormat="1" ht="12" customHeight="1">
      <c r="A60" s="404">
        <v>49</v>
      </c>
      <c r="B60" s="229" t="s">
        <v>6136</v>
      </c>
      <c r="C60" s="229" t="s">
        <v>6137</v>
      </c>
      <c r="D60" s="239" t="s">
        <v>2085</v>
      </c>
      <c r="E60" s="1178" t="s">
        <v>3215</v>
      </c>
      <c r="F60" s="1733" t="s">
        <v>6136</v>
      </c>
      <c r="G60" s="1733" t="s">
        <v>6137</v>
      </c>
      <c r="H60" s="1733" t="s">
        <v>3215</v>
      </c>
      <c r="I60" s="1733" t="s">
        <v>2111</v>
      </c>
      <c r="J60" s="762"/>
      <c r="K60" s="239" t="s">
        <v>2622</v>
      </c>
      <c r="L60" s="239" t="s">
        <v>2702</v>
      </c>
      <c r="M60" s="762"/>
      <c r="N60" s="1379" t="s">
        <v>2308</v>
      </c>
      <c r="O60" s="229" t="s">
        <v>6022</v>
      </c>
      <c r="P60" s="229" t="s">
        <v>6136</v>
      </c>
      <c r="Q60" s="229" t="s">
        <v>6137</v>
      </c>
      <c r="R60" s="239" t="s">
        <v>2085</v>
      </c>
      <c r="S60" s="1735" t="s">
        <v>2849</v>
      </c>
    </row>
    <row r="61" spans="1:19" s="396" customFormat="1" ht="12" customHeight="1">
      <c r="A61" s="404">
        <v>50</v>
      </c>
      <c r="B61" s="229" t="s">
        <v>6138</v>
      </c>
      <c r="C61" s="229" t="s">
        <v>6139</v>
      </c>
      <c r="D61" s="239" t="s">
        <v>2085</v>
      </c>
      <c r="E61" s="1178" t="s">
        <v>3215</v>
      </c>
      <c r="F61" s="1733" t="s">
        <v>6138</v>
      </c>
      <c r="G61" s="1733" t="s">
        <v>6139</v>
      </c>
      <c r="H61" s="1733" t="s">
        <v>3215</v>
      </c>
      <c r="I61" s="1733" t="s">
        <v>2111</v>
      </c>
      <c r="J61" s="762"/>
      <c r="K61" s="239" t="s">
        <v>2622</v>
      </c>
      <c r="L61" s="239" t="s">
        <v>2702</v>
      </c>
      <c r="M61" s="762"/>
      <c r="N61" s="1379" t="s">
        <v>2308</v>
      </c>
      <c r="O61" s="229" t="s">
        <v>6022</v>
      </c>
      <c r="P61" s="229" t="s">
        <v>6138</v>
      </c>
      <c r="Q61" s="229" t="s">
        <v>6139</v>
      </c>
      <c r="R61" s="239" t="s">
        <v>2085</v>
      </c>
      <c r="S61" s="1735" t="s">
        <v>2849</v>
      </c>
    </row>
    <row r="62" spans="1:19" s="396" customFormat="1" ht="12" customHeight="1">
      <c r="A62" s="404">
        <v>51</v>
      </c>
      <c r="B62" s="229" t="s">
        <v>6140</v>
      </c>
      <c r="C62" s="229" t="s">
        <v>6141</v>
      </c>
      <c r="D62" s="239" t="s">
        <v>2085</v>
      </c>
      <c r="E62" s="1178" t="s">
        <v>3215</v>
      </c>
      <c r="F62" s="1733" t="s">
        <v>6140</v>
      </c>
      <c r="G62" s="1734" t="s">
        <v>6142</v>
      </c>
      <c r="H62" s="1733" t="s">
        <v>3215</v>
      </c>
      <c r="I62" s="1733" t="s">
        <v>2111</v>
      </c>
      <c r="J62" s="762"/>
      <c r="K62" s="239" t="s">
        <v>2622</v>
      </c>
      <c r="L62" s="239" t="s">
        <v>2702</v>
      </c>
      <c r="M62" s="762"/>
      <c r="N62" s="1379" t="s">
        <v>2308</v>
      </c>
      <c r="O62" s="229" t="s">
        <v>6022</v>
      </c>
      <c r="P62" s="229" t="s">
        <v>6140</v>
      </c>
      <c r="Q62" s="229" t="s">
        <v>6141</v>
      </c>
      <c r="R62" s="239" t="s">
        <v>2085</v>
      </c>
      <c r="S62" s="1735" t="s">
        <v>2849</v>
      </c>
    </row>
    <row r="63" spans="1:19" s="396" customFormat="1" ht="12" customHeight="1">
      <c r="A63" s="404">
        <v>52</v>
      </c>
      <c r="B63" s="229" t="s">
        <v>6143</v>
      </c>
      <c r="C63" s="229" t="s">
        <v>6144</v>
      </c>
      <c r="D63" s="239" t="s">
        <v>2085</v>
      </c>
      <c r="E63" s="1178" t="s">
        <v>3215</v>
      </c>
      <c r="F63" s="1733" t="s">
        <v>6143</v>
      </c>
      <c r="G63" s="1734" t="s">
        <v>6145</v>
      </c>
      <c r="H63" s="1733" t="s">
        <v>3215</v>
      </c>
      <c r="I63" s="1733" t="s">
        <v>2111</v>
      </c>
      <c r="J63" s="762"/>
      <c r="K63" s="239" t="s">
        <v>2622</v>
      </c>
      <c r="L63" s="239" t="s">
        <v>2702</v>
      </c>
      <c r="M63" s="762"/>
      <c r="N63" s="1379" t="s">
        <v>2308</v>
      </c>
      <c r="O63" s="229" t="s">
        <v>6022</v>
      </c>
      <c r="P63" s="229" t="s">
        <v>6143</v>
      </c>
      <c r="Q63" s="229" t="s">
        <v>6144</v>
      </c>
      <c r="R63" s="239" t="s">
        <v>2085</v>
      </c>
      <c r="S63" s="1735" t="s">
        <v>2849</v>
      </c>
    </row>
    <row r="64" spans="1:19" s="396" customFormat="1" ht="12" customHeight="1">
      <c r="A64" s="404">
        <v>53</v>
      </c>
      <c r="B64" s="229" t="s">
        <v>6146</v>
      </c>
      <c r="C64" s="229" t="s">
        <v>6147</v>
      </c>
      <c r="D64" s="239" t="s">
        <v>2085</v>
      </c>
      <c r="E64" s="1178" t="s">
        <v>3215</v>
      </c>
      <c r="F64" s="1733" t="s">
        <v>6146</v>
      </c>
      <c r="G64" s="1734" t="s">
        <v>6148</v>
      </c>
      <c r="H64" s="1733" t="s">
        <v>3215</v>
      </c>
      <c r="I64" s="1733" t="s">
        <v>2111</v>
      </c>
      <c r="J64" s="762"/>
      <c r="K64" s="239" t="s">
        <v>2622</v>
      </c>
      <c r="L64" s="239" t="s">
        <v>2702</v>
      </c>
      <c r="M64" s="762"/>
      <c r="N64" s="1379" t="s">
        <v>2308</v>
      </c>
      <c r="O64" s="229" t="s">
        <v>6022</v>
      </c>
      <c r="P64" s="229" t="s">
        <v>6146</v>
      </c>
      <c r="Q64" s="229" t="s">
        <v>6147</v>
      </c>
      <c r="R64" s="239" t="s">
        <v>2085</v>
      </c>
      <c r="S64" s="1735" t="s">
        <v>2849</v>
      </c>
    </row>
    <row r="65" spans="1:19" s="396" customFormat="1" ht="12" customHeight="1">
      <c r="A65" s="404">
        <v>54</v>
      </c>
      <c r="B65" s="229" t="s">
        <v>6149</v>
      </c>
      <c r="C65" s="229" t="s">
        <v>6150</v>
      </c>
      <c r="D65" s="239" t="s">
        <v>2085</v>
      </c>
      <c r="E65" s="1178" t="s">
        <v>3215</v>
      </c>
      <c r="F65" s="1733" t="s">
        <v>6149</v>
      </c>
      <c r="G65" s="1733" t="s">
        <v>6150</v>
      </c>
      <c r="H65" s="1733" t="s">
        <v>3215</v>
      </c>
      <c r="I65" s="1733" t="s">
        <v>2111</v>
      </c>
      <c r="J65" s="762"/>
      <c r="K65" s="239" t="s">
        <v>2622</v>
      </c>
      <c r="L65" s="239" t="s">
        <v>2702</v>
      </c>
      <c r="M65" s="762"/>
      <c r="N65" s="1379" t="s">
        <v>2308</v>
      </c>
      <c r="O65" s="229" t="s">
        <v>6022</v>
      </c>
      <c r="P65" s="229" t="s">
        <v>6149</v>
      </c>
      <c r="Q65" s="229" t="s">
        <v>6150</v>
      </c>
      <c r="R65" s="239" t="s">
        <v>2085</v>
      </c>
      <c r="S65" s="1735" t="s">
        <v>2849</v>
      </c>
    </row>
    <row r="66" spans="1:19" s="396" customFormat="1" ht="12" customHeight="1">
      <c r="A66" s="404">
        <v>55</v>
      </c>
      <c r="B66" s="229" t="s">
        <v>6151</v>
      </c>
      <c r="C66" s="229" t="s">
        <v>6152</v>
      </c>
      <c r="D66" s="239" t="s">
        <v>2085</v>
      </c>
      <c r="E66" s="1178" t="s">
        <v>3215</v>
      </c>
      <c r="F66" s="1733" t="s">
        <v>6151</v>
      </c>
      <c r="G66" s="1733" t="s">
        <v>6152</v>
      </c>
      <c r="H66" s="1733" t="s">
        <v>3215</v>
      </c>
      <c r="I66" s="1733" t="s">
        <v>2111</v>
      </c>
      <c r="J66" s="762"/>
      <c r="K66" s="239" t="s">
        <v>2622</v>
      </c>
      <c r="L66" s="239" t="s">
        <v>2702</v>
      </c>
      <c r="M66" s="762"/>
      <c r="N66" s="1379" t="s">
        <v>2308</v>
      </c>
      <c r="O66" s="229" t="s">
        <v>6022</v>
      </c>
      <c r="P66" s="229" t="s">
        <v>6151</v>
      </c>
      <c r="Q66" s="229" t="s">
        <v>6152</v>
      </c>
      <c r="R66" s="239" t="s">
        <v>2085</v>
      </c>
      <c r="S66" s="1735" t="s">
        <v>2849</v>
      </c>
    </row>
    <row r="67" spans="1:19" s="396" customFormat="1" ht="12" customHeight="1">
      <c r="A67" s="404">
        <v>56</v>
      </c>
      <c r="B67" s="229" t="s">
        <v>6153</v>
      </c>
      <c r="C67" s="229" t="s">
        <v>6154</v>
      </c>
      <c r="D67" s="239" t="s">
        <v>2085</v>
      </c>
      <c r="E67" s="1178" t="s">
        <v>3215</v>
      </c>
      <c r="F67" s="1733" t="s">
        <v>6153</v>
      </c>
      <c r="G67" s="1733" t="s">
        <v>6154</v>
      </c>
      <c r="H67" s="1733" t="s">
        <v>3215</v>
      </c>
      <c r="I67" s="1733" t="s">
        <v>2111</v>
      </c>
      <c r="J67" s="762"/>
      <c r="K67" s="239" t="s">
        <v>2622</v>
      </c>
      <c r="L67" s="239" t="s">
        <v>2702</v>
      </c>
      <c r="M67" s="762"/>
      <c r="N67" s="1379" t="s">
        <v>2308</v>
      </c>
      <c r="O67" s="229" t="s">
        <v>6022</v>
      </c>
      <c r="P67" s="229" t="s">
        <v>6153</v>
      </c>
      <c r="Q67" s="229" t="s">
        <v>6154</v>
      </c>
      <c r="R67" s="239" t="s">
        <v>2085</v>
      </c>
      <c r="S67" s="1735" t="s">
        <v>2849</v>
      </c>
    </row>
    <row r="68" spans="1:19" s="396" customFormat="1" ht="12" customHeight="1">
      <c r="A68" s="404">
        <v>57</v>
      </c>
      <c r="B68" s="229" t="s">
        <v>6155</v>
      </c>
      <c r="C68" s="229" t="s">
        <v>6156</v>
      </c>
      <c r="D68" s="239" t="s">
        <v>2085</v>
      </c>
      <c r="E68" s="1178" t="s">
        <v>3215</v>
      </c>
      <c r="F68" s="1733" t="s">
        <v>6155</v>
      </c>
      <c r="G68" s="1734" t="s">
        <v>6157</v>
      </c>
      <c r="H68" s="1733" t="s">
        <v>3215</v>
      </c>
      <c r="I68" s="1733" t="s">
        <v>2111</v>
      </c>
      <c r="J68" s="762"/>
      <c r="K68" s="239" t="s">
        <v>2622</v>
      </c>
      <c r="L68" s="239" t="s">
        <v>2702</v>
      </c>
      <c r="M68" s="762"/>
      <c r="N68" s="1379" t="s">
        <v>2308</v>
      </c>
      <c r="O68" s="229" t="s">
        <v>6022</v>
      </c>
      <c r="P68" s="229" t="s">
        <v>6155</v>
      </c>
      <c r="Q68" s="229" t="s">
        <v>6156</v>
      </c>
      <c r="R68" s="239" t="s">
        <v>2085</v>
      </c>
      <c r="S68" s="1735" t="s">
        <v>2849</v>
      </c>
    </row>
    <row r="69" spans="1:19" s="396" customFormat="1" ht="12" customHeight="1">
      <c r="A69" s="404">
        <v>58</v>
      </c>
      <c r="B69" s="229" t="s">
        <v>6158</v>
      </c>
      <c r="C69" s="229" t="s">
        <v>6159</v>
      </c>
      <c r="D69" s="239" t="s">
        <v>2085</v>
      </c>
      <c r="E69" s="1178" t="s">
        <v>3215</v>
      </c>
      <c r="F69" s="1733" t="s">
        <v>6158</v>
      </c>
      <c r="G69" s="1734" t="s">
        <v>6160</v>
      </c>
      <c r="H69" s="1733" t="s">
        <v>3215</v>
      </c>
      <c r="I69" s="1733" t="s">
        <v>2111</v>
      </c>
      <c r="J69" s="762"/>
      <c r="K69" s="239" t="s">
        <v>2622</v>
      </c>
      <c r="L69" s="239" t="s">
        <v>2702</v>
      </c>
      <c r="M69" s="762"/>
      <c r="N69" s="1379" t="s">
        <v>2308</v>
      </c>
      <c r="O69" s="229" t="s">
        <v>6022</v>
      </c>
      <c r="P69" s="229" t="s">
        <v>6158</v>
      </c>
      <c r="Q69" s="229" t="s">
        <v>6159</v>
      </c>
      <c r="R69" s="239" t="s">
        <v>2085</v>
      </c>
      <c r="S69" s="1735" t="s">
        <v>2849</v>
      </c>
    </row>
    <row r="70" spans="1:19" s="396" customFormat="1" ht="12" customHeight="1">
      <c r="A70" s="404">
        <v>59</v>
      </c>
      <c r="B70" s="229" t="s">
        <v>6161</v>
      </c>
      <c r="C70" s="229" t="s">
        <v>6162</v>
      </c>
      <c r="D70" s="239" t="s">
        <v>2085</v>
      </c>
      <c r="E70" s="1178" t="s">
        <v>3215</v>
      </c>
      <c r="F70" s="1733" t="s">
        <v>6161</v>
      </c>
      <c r="G70" s="1734" t="s">
        <v>6163</v>
      </c>
      <c r="H70" s="1733" t="s">
        <v>3215</v>
      </c>
      <c r="I70" s="1733" t="s">
        <v>2111</v>
      </c>
      <c r="J70" s="762"/>
      <c r="K70" s="239" t="s">
        <v>2622</v>
      </c>
      <c r="L70" s="239" t="s">
        <v>2702</v>
      </c>
      <c r="M70" s="762"/>
      <c r="N70" s="1379" t="s">
        <v>2308</v>
      </c>
      <c r="O70" s="229" t="s">
        <v>6022</v>
      </c>
      <c r="P70" s="229" t="s">
        <v>6161</v>
      </c>
      <c r="Q70" s="229" t="s">
        <v>6162</v>
      </c>
      <c r="R70" s="239" t="s">
        <v>2085</v>
      </c>
      <c r="S70" s="1735" t="s">
        <v>2849</v>
      </c>
    </row>
    <row r="71" spans="1:19" s="396" customFormat="1" ht="12" customHeight="1">
      <c r="A71" s="404">
        <v>60</v>
      </c>
      <c r="B71" s="229" t="s">
        <v>6164</v>
      </c>
      <c r="C71" s="229" t="s">
        <v>6165</v>
      </c>
      <c r="D71" s="239" t="s">
        <v>2085</v>
      </c>
      <c r="E71" s="1178" t="s">
        <v>3215</v>
      </c>
      <c r="F71" s="1733" t="s">
        <v>6164</v>
      </c>
      <c r="G71" s="1734" t="s">
        <v>6166</v>
      </c>
      <c r="H71" s="1733" t="s">
        <v>3215</v>
      </c>
      <c r="I71" s="1733" t="s">
        <v>2111</v>
      </c>
      <c r="J71" s="762"/>
      <c r="K71" s="239" t="s">
        <v>2622</v>
      </c>
      <c r="L71" s="239" t="s">
        <v>2702</v>
      </c>
      <c r="M71" s="762"/>
      <c r="N71" s="1379" t="s">
        <v>2308</v>
      </c>
      <c r="O71" s="229" t="s">
        <v>6022</v>
      </c>
      <c r="P71" s="229" t="s">
        <v>6164</v>
      </c>
      <c r="Q71" s="229" t="s">
        <v>6165</v>
      </c>
      <c r="R71" s="239" t="s">
        <v>2085</v>
      </c>
      <c r="S71" s="1735" t="s">
        <v>2849</v>
      </c>
    </row>
    <row r="72" spans="1:19" s="396" customFormat="1" ht="12" customHeight="1">
      <c r="A72" s="404">
        <v>61</v>
      </c>
      <c r="B72" s="229" t="s">
        <v>6167</v>
      </c>
      <c r="C72" s="229" t="s">
        <v>6168</v>
      </c>
      <c r="D72" s="239" t="s">
        <v>2085</v>
      </c>
      <c r="E72" s="1178" t="s">
        <v>3215</v>
      </c>
      <c r="F72" s="1733" t="s">
        <v>6167</v>
      </c>
      <c r="G72" s="1734" t="s">
        <v>6169</v>
      </c>
      <c r="H72" s="1733" t="s">
        <v>3215</v>
      </c>
      <c r="I72" s="1733" t="s">
        <v>2111</v>
      </c>
      <c r="J72" s="762"/>
      <c r="K72" s="239" t="s">
        <v>2622</v>
      </c>
      <c r="L72" s="239" t="s">
        <v>2702</v>
      </c>
      <c r="M72" s="762"/>
      <c r="N72" s="1379" t="s">
        <v>2308</v>
      </c>
      <c r="O72" s="229" t="s">
        <v>6022</v>
      </c>
      <c r="P72" s="229" t="s">
        <v>6167</v>
      </c>
      <c r="Q72" s="229" t="s">
        <v>6168</v>
      </c>
      <c r="R72" s="239" t="s">
        <v>2085</v>
      </c>
      <c r="S72" s="1735" t="s">
        <v>2849</v>
      </c>
    </row>
    <row r="73" spans="1:19" s="396" customFormat="1" ht="12" customHeight="1">
      <c r="A73" s="404">
        <v>62</v>
      </c>
      <c r="B73" s="229" t="s">
        <v>6170</v>
      </c>
      <c r="C73" s="229" t="s">
        <v>6171</v>
      </c>
      <c r="D73" s="239" t="s">
        <v>2085</v>
      </c>
      <c r="E73" s="1178" t="s">
        <v>3215</v>
      </c>
      <c r="F73" s="1733" t="s">
        <v>6170</v>
      </c>
      <c r="G73" s="1734" t="s">
        <v>6172</v>
      </c>
      <c r="H73" s="1733" t="s">
        <v>3215</v>
      </c>
      <c r="I73" s="1733" t="s">
        <v>2111</v>
      </c>
      <c r="J73" s="762"/>
      <c r="K73" s="239" t="s">
        <v>2622</v>
      </c>
      <c r="L73" s="239" t="s">
        <v>2702</v>
      </c>
      <c r="M73" s="762"/>
      <c r="N73" s="1379" t="s">
        <v>2308</v>
      </c>
      <c r="O73" s="229" t="s">
        <v>6022</v>
      </c>
      <c r="P73" s="229" t="s">
        <v>6170</v>
      </c>
      <c r="Q73" s="229" t="s">
        <v>6171</v>
      </c>
      <c r="R73" s="239" t="s">
        <v>2085</v>
      </c>
      <c r="S73" s="1735" t="s">
        <v>2849</v>
      </c>
    </row>
    <row r="74" spans="1:19" s="396" customFormat="1" ht="12" customHeight="1">
      <c r="A74" s="404">
        <v>63</v>
      </c>
      <c r="B74" s="229" t="s">
        <v>6173</v>
      </c>
      <c r="C74" s="229" t="s">
        <v>6174</v>
      </c>
      <c r="D74" s="239" t="s">
        <v>2085</v>
      </c>
      <c r="E74" s="1178" t="s">
        <v>3215</v>
      </c>
      <c r="F74" s="1733" t="s">
        <v>6173</v>
      </c>
      <c r="G74" s="1734" t="s">
        <v>6175</v>
      </c>
      <c r="H74" s="1733" t="s">
        <v>3215</v>
      </c>
      <c r="I74" s="1733" t="s">
        <v>2111</v>
      </c>
      <c r="J74" s="762"/>
      <c r="K74" s="239" t="s">
        <v>2622</v>
      </c>
      <c r="L74" s="239" t="s">
        <v>2702</v>
      </c>
      <c r="M74" s="762"/>
      <c r="N74" s="1379" t="s">
        <v>2308</v>
      </c>
      <c r="O74" s="229" t="s">
        <v>6022</v>
      </c>
      <c r="P74" s="229" t="s">
        <v>6173</v>
      </c>
      <c r="Q74" s="229" t="s">
        <v>6174</v>
      </c>
      <c r="R74" s="239" t="s">
        <v>2085</v>
      </c>
      <c r="S74" s="1735" t="s">
        <v>2849</v>
      </c>
    </row>
    <row r="75" spans="1:19" s="396" customFormat="1" ht="12" customHeight="1">
      <c r="A75" s="404">
        <v>64</v>
      </c>
      <c r="B75" s="229" t="s">
        <v>6176</v>
      </c>
      <c r="C75" s="229" t="s">
        <v>6177</v>
      </c>
      <c r="D75" s="239" t="s">
        <v>2085</v>
      </c>
      <c r="E75" s="1178" t="s">
        <v>3215</v>
      </c>
      <c r="F75" s="1733" t="s">
        <v>6176</v>
      </c>
      <c r="G75" s="1734" t="s">
        <v>6178</v>
      </c>
      <c r="H75" s="1733" t="s">
        <v>3215</v>
      </c>
      <c r="I75" s="1733" t="s">
        <v>2111</v>
      </c>
      <c r="J75" s="762"/>
      <c r="K75" s="239" t="s">
        <v>2622</v>
      </c>
      <c r="L75" s="239" t="s">
        <v>2702</v>
      </c>
      <c r="M75" s="762"/>
      <c r="N75" s="404" t="s">
        <v>2308</v>
      </c>
      <c r="O75" s="229" t="s">
        <v>6022</v>
      </c>
      <c r="P75" s="229" t="s">
        <v>6176</v>
      </c>
      <c r="Q75" s="229" t="s">
        <v>6177</v>
      </c>
      <c r="R75" s="239" t="s">
        <v>2085</v>
      </c>
      <c r="S75" s="1735" t="s">
        <v>2849</v>
      </c>
    </row>
    <row r="76" spans="1:19" s="396" customFormat="1" ht="12" customHeight="1">
      <c r="A76" s="404">
        <v>65</v>
      </c>
      <c r="B76" s="229" t="s">
        <v>6179</v>
      </c>
      <c r="C76" s="229" t="s">
        <v>6180</v>
      </c>
      <c r="D76" s="229" t="s">
        <v>2085</v>
      </c>
      <c r="E76" s="1178" t="s">
        <v>3215</v>
      </c>
      <c r="F76" s="1733" t="s">
        <v>6179</v>
      </c>
      <c r="G76" s="1734" t="s">
        <v>6181</v>
      </c>
      <c r="H76" s="1733" t="s">
        <v>3215</v>
      </c>
      <c r="I76" s="1733" t="s">
        <v>2111</v>
      </c>
      <c r="J76" s="762"/>
      <c r="K76" s="239" t="s">
        <v>2622</v>
      </c>
      <c r="L76" s="762"/>
      <c r="M76" s="762"/>
      <c r="N76" s="404" t="s">
        <v>2308</v>
      </c>
      <c r="O76" s="229" t="s">
        <v>6022</v>
      </c>
      <c r="P76" s="229" t="s">
        <v>6179</v>
      </c>
      <c r="Q76" s="229" t="s">
        <v>6180</v>
      </c>
      <c r="R76" s="229" t="s">
        <v>2085</v>
      </c>
      <c r="S76" s="1735" t="s">
        <v>2849</v>
      </c>
    </row>
    <row r="77" spans="1:19" s="396" customFormat="1" ht="12" customHeight="1">
      <c r="A77" s="404">
        <v>66</v>
      </c>
      <c r="B77" s="229" t="s">
        <v>6182</v>
      </c>
      <c r="C77" s="229" t="s">
        <v>6183</v>
      </c>
      <c r="D77" s="229" t="s">
        <v>2085</v>
      </c>
      <c r="E77" s="1178" t="s">
        <v>3215</v>
      </c>
      <c r="F77" s="1733" t="s">
        <v>6182</v>
      </c>
      <c r="G77" s="1734" t="s">
        <v>6184</v>
      </c>
      <c r="H77" s="1733" t="s">
        <v>3215</v>
      </c>
      <c r="I77" s="1733" t="s">
        <v>2111</v>
      </c>
      <c r="J77" s="762"/>
      <c r="K77" s="239" t="s">
        <v>2622</v>
      </c>
      <c r="L77" s="762"/>
      <c r="M77" s="762"/>
      <c r="N77" s="404" t="s">
        <v>2308</v>
      </c>
      <c r="O77" s="229" t="s">
        <v>6022</v>
      </c>
      <c r="P77" s="229" t="s">
        <v>6182</v>
      </c>
      <c r="Q77" s="229" t="s">
        <v>6183</v>
      </c>
      <c r="R77" s="229" t="s">
        <v>2085</v>
      </c>
      <c r="S77" s="1735" t="s">
        <v>2849</v>
      </c>
    </row>
    <row r="78" spans="1:19" s="396" customFormat="1" ht="12" customHeight="1">
      <c r="A78" s="404">
        <v>67</v>
      </c>
      <c r="B78" s="229" t="s">
        <v>6185</v>
      </c>
      <c r="C78" s="229" t="s">
        <v>6186</v>
      </c>
      <c r="D78" s="229" t="s">
        <v>2085</v>
      </c>
      <c r="E78" s="1178" t="s">
        <v>3215</v>
      </c>
      <c r="F78" s="1733" t="s">
        <v>6185</v>
      </c>
      <c r="G78" s="1734" t="s">
        <v>6187</v>
      </c>
      <c r="H78" s="1733" t="s">
        <v>3215</v>
      </c>
      <c r="I78" s="1733" t="s">
        <v>2111</v>
      </c>
      <c r="J78" s="762"/>
      <c r="K78" s="239" t="s">
        <v>2622</v>
      </c>
      <c r="L78" s="762"/>
      <c r="M78" s="762"/>
      <c r="N78" s="404" t="s">
        <v>2308</v>
      </c>
      <c r="O78" s="229" t="s">
        <v>6022</v>
      </c>
      <c r="P78" s="229" t="s">
        <v>6185</v>
      </c>
      <c r="Q78" s="229" t="s">
        <v>6186</v>
      </c>
      <c r="R78" s="229" t="s">
        <v>2085</v>
      </c>
      <c r="S78" s="1735" t="s">
        <v>2849</v>
      </c>
    </row>
    <row r="79" spans="1:19" s="396" customFormat="1" ht="12" customHeight="1">
      <c r="A79" s="404">
        <v>68</v>
      </c>
      <c r="B79" s="229" t="s">
        <v>6188</v>
      </c>
      <c r="C79" s="229" t="s">
        <v>6189</v>
      </c>
      <c r="D79" s="229" t="s">
        <v>2085</v>
      </c>
      <c r="E79" s="1178" t="s">
        <v>3215</v>
      </c>
      <c r="F79" s="1733" t="s">
        <v>6188</v>
      </c>
      <c r="G79" s="1734" t="s">
        <v>6190</v>
      </c>
      <c r="H79" s="1733" t="s">
        <v>3215</v>
      </c>
      <c r="I79" s="1733" t="s">
        <v>2111</v>
      </c>
      <c r="J79" s="762"/>
      <c r="K79" s="239" t="s">
        <v>2622</v>
      </c>
      <c r="L79" s="762"/>
      <c r="M79" s="762"/>
      <c r="N79" s="404" t="s">
        <v>2308</v>
      </c>
      <c r="O79" s="229" t="s">
        <v>6022</v>
      </c>
      <c r="P79" s="229" t="s">
        <v>6188</v>
      </c>
      <c r="Q79" s="229" t="s">
        <v>6189</v>
      </c>
      <c r="R79" s="229" t="s">
        <v>2085</v>
      </c>
      <c r="S79" s="1735" t="s">
        <v>2849</v>
      </c>
    </row>
    <row r="80" spans="1:19" s="396" customFormat="1" ht="12" customHeight="1">
      <c r="A80" s="404">
        <v>69</v>
      </c>
      <c r="B80" s="229" t="s">
        <v>6191</v>
      </c>
      <c r="C80" s="229" t="s">
        <v>6192</v>
      </c>
      <c r="D80" s="229" t="s">
        <v>2085</v>
      </c>
      <c r="E80" s="1178" t="s">
        <v>3215</v>
      </c>
      <c r="F80" s="1733" t="s">
        <v>6191</v>
      </c>
      <c r="G80" s="1734" t="s">
        <v>6193</v>
      </c>
      <c r="H80" s="1733" t="s">
        <v>3215</v>
      </c>
      <c r="I80" s="1733" t="s">
        <v>2111</v>
      </c>
      <c r="J80" s="762"/>
      <c r="K80" s="239" t="s">
        <v>2622</v>
      </c>
      <c r="L80" s="762"/>
      <c r="M80" s="762"/>
      <c r="N80" s="404" t="s">
        <v>2308</v>
      </c>
      <c r="O80" s="229" t="s">
        <v>6022</v>
      </c>
      <c r="P80" s="229" t="s">
        <v>6191</v>
      </c>
      <c r="Q80" s="229" t="s">
        <v>6192</v>
      </c>
      <c r="R80" s="229" t="s">
        <v>2085</v>
      </c>
      <c r="S80" s="1735" t="s">
        <v>2849</v>
      </c>
    </row>
    <row r="81" spans="1:19" s="396" customFormat="1" ht="12" customHeight="1">
      <c r="A81" s="404">
        <v>70</v>
      </c>
      <c r="B81" s="229" t="s">
        <v>6194</v>
      </c>
      <c r="C81" s="229" t="s">
        <v>6195</v>
      </c>
      <c r="D81" s="229" t="s">
        <v>2085</v>
      </c>
      <c r="E81" s="1178" t="s">
        <v>3215</v>
      </c>
      <c r="F81" s="1733" t="s">
        <v>6194</v>
      </c>
      <c r="G81" s="1734" t="s">
        <v>6196</v>
      </c>
      <c r="H81" s="1733" t="s">
        <v>3215</v>
      </c>
      <c r="I81" s="1733" t="s">
        <v>2111</v>
      </c>
      <c r="J81" s="762"/>
      <c r="K81" s="239" t="s">
        <v>2622</v>
      </c>
      <c r="L81" s="762"/>
      <c r="M81" s="762"/>
      <c r="N81" s="404" t="s">
        <v>2308</v>
      </c>
      <c r="O81" s="229" t="s">
        <v>6022</v>
      </c>
      <c r="P81" s="229" t="s">
        <v>6194</v>
      </c>
      <c r="Q81" s="229" t="s">
        <v>6195</v>
      </c>
      <c r="R81" s="229" t="s">
        <v>2085</v>
      </c>
      <c r="S81" s="1735" t="s">
        <v>2849</v>
      </c>
    </row>
    <row r="82" spans="1:19" s="396" customFormat="1" ht="12" customHeight="1">
      <c r="A82" s="404">
        <v>71</v>
      </c>
      <c r="B82" s="229" t="s">
        <v>6197</v>
      </c>
      <c r="C82" s="229" t="s">
        <v>6198</v>
      </c>
      <c r="D82" s="229" t="s">
        <v>2085</v>
      </c>
      <c r="E82" s="1178" t="s">
        <v>3215</v>
      </c>
      <c r="F82" s="1733" t="s">
        <v>6197</v>
      </c>
      <c r="G82" s="1734" t="s">
        <v>6199</v>
      </c>
      <c r="H82" s="1733" t="s">
        <v>3215</v>
      </c>
      <c r="I82" s="1733" t="s">
        <v>2111</v>
      </c>
      <c r="J82" s="762"/>
      <c r="K82" s="239" t="s">
        <v>2622</v>
      </c>
      <c r="L82" s="762"/>
      <c r="M82" s="762"/>
      <c r="N82" s="404" t="s">
        <v>2308</v>
      </c>
      <c r="O82" s="229" t="s">
        <v>6022</v>
      </c>
      <c r="P82" s="229" t="s">
        <v>6197</v>
      </c>
      <c r="Q82" s="229" t="s">
        <v>6198</v>
      </c>
      <c r="R82" s="229" t="s">
        <v>2085</v>
      </c>
      <c r="S82" s="1735" t="s">
        <v>2849</v>
      </c>
    </row>
    <row r="83" spans="1:19" s="396" customFormat="1" ht="12" customHeight="1">
      <c r="A83" s="404">
        <v>72</v>
      </c>
      <c r="B83" s="229" t="s">
        <v>6200</v>
      </c>
      <c r="C83" s="229" t="s">
        <v>6201</v>
      </c>
      <c r="D83" s="229" t="s">
        <v>2085</v>
      </c>
      <c r="E83" s="1178" t="s">
        <v>3215</v>
      </c>
      <c r="F83" s="1733" t="s">
        <v>6200</v>
      </c>
      <c r="G83" s="1734" t="s">
        <v>6202</v>
      </c>
      <c r="H83" s="1733" t="s">
        <v>3215</v>
      </c>
      <c r="I83" s="1733" t="s">
        <v>2111</v>
      </c>
      <c r="J83" s="762"/>
      <c r="K83" s="239" t="s">
        <v>2622</v>
      </c>
      <c r="L83" s="762"/>
      <c r="M83" s="762"/>
      <c r="N83" s="404" t="s">
        <v>2308</v>
      </c>
      <c r="O83" s="229" t="s">
        <v>6022</v>
      </c>
      <c r="P83" s="229" t="s">
        <v>6200</v>
      </c>
      <c r="Q83" s="229" t="s">
        <v>6201</v>
      </c>
      <c r="R83" s="229" t="s">
        <v>2085</v>
      </c>
      <c r="S83" s="1735" t="s">
        <v>2849</v>
      </c>
    </row>
    <row r="84" spans="1:19" s="396" customFormat="1" ht="12" customHeight="1">
      <c r="A84" s="404">
        <v>73</v>
      </c>
      <c r="B84" s="229" t="s">
        <v>6203</v>
      </c>
      <c r="C84" s="229" t="s">
        <v>6204</v>
      </c>
      <c r="D84" s="229" t="s">
        <v>2085</v>
      </c>
      <c r="E84" s="1178" t="s">
        <v>3215</v>
      </c>
      <c r="F84" s="1733" t="s">
        <v>6203</v>
      </c>
      <c r="G84" s="1734" t="s">
        <v>6205</v>
      </c>
      <c r="H84" s="1733" t="s">
        <v>3215</v>
      </c>
      <c r="I84" s="1733" t="s">
        <v>2111</v>
      </c>
      <c r="J84" s="762"/>
      <c r="K84" s="239" t="s">
        <v>2622</v>
      </c>
      <c r="L84" s="762"/>
      <c r="M84" s="762"/>
      <c r="N84" s="404" t="s">
        <v>2308</v>
      </c>
      <c r="O84" s="229" t="s">
        <v>6022</v>
      </c>
      <c r="P84" s="229" t="s">
        <v>6203</v>
      </c>
      <c r="Q84" s="229" t="s">
        <v>6204</v>
      </c>
      <c r="R84" s="229" t="s">
        <v>2085</v>
      </c>
      <c r="S84" s="1735" t="s">
        <v>2849</v>
      </c>
    </row>
    <row r="85" spans="1:19" s="396" customFormat="1" ht="12" customHeight="1">
      <c r="A85" s="404">
        <v>74</v>
      </c>
      <c r="B85" s="229" t="s">
        <v>6206</v>
      </c>
      <c r="C85" s="229" t="s">
        <v>6207</v>
      </c>
      <c r="D85" s="229" t="s">
        <v>2085</v>
      </c>
      <c r="E85" s="1178" t="s">
        <v>3215</v>
      </c>
      <c r="F85" s="1733" t="s">
        <v>6206</v>
      </c>
      <c r="G85" s="1734" t="s">
        <v>6208</v>
      </c>
      <c r="H85" s="1733" t="s">
        <v>3215</v>
      </c>
      <c r="I85" s="1733" t="s">
        <v>2111</v>
      </c>
      <c r="J85" s="762"/>
      <c r="K85" s="239" t="s">
        <v>2622</v>
      </c>
      <c r="L85" s="762"/>
      <c r="M85" s="762"/>
      <c r="N85" s="404" t="s">
        <v>2308</v>
      </c>
      <c r="O85" s="229" t="s">
        <v>6022</v>
      </c>
      <c r="P85" s="229" t="s">
        <v>6206</v>
      </c>
      <c r="Q85" s="229" t="s">
        <v>6207</v>
      </c>
      <c r="R85" s="229" t="s">
        <v>2085</v>
      </c>
      <c r="S85" s="1735" t="s">
        <v>2849</v>
      </c>
    </row>
    <row r="86" spans="1:19" s="396" customFormat="1" ht="12" customHeight="1">
      <c r="A86" s="404">
        <v>75</v>
      </c>
      <c r="B86" s="229" t="s">
        <v>6209</v>
      </c>
      <c r="C86" s="229" t="s">
        <v>6210</v>
      </c>
      <c r="D86" s="229" t="s">
        <v>2085</v>
      </c>
      <c r="E86" s="1178" t="s">
        <v>3215</v>
      </c>
      <c r="F86" s="1733" t="s">
        <v>6209</v>
      </c>
      <c r="G86" s="1734" t="s">
        <v>6211</v>
      </c>
      <c r="H86" s="1733" t="s">
        <v>3215</v>
      </c>
      <c r="I86" s="1733" t="s">
        <v>2111</v>
      </c>
      <c r="J86" s="762"/>
      <c r="K86" s="239" t="s">
        <v>2622</v>
      </c>
      <c r="L86" s="762"/>
      <c r="M86" s="762"/>
      <c r="N86" s="404" t="s">
        <v>2308</v>
      </c>
      <c r="O86" s="229" t="s">
        <v>6022</v>
      </c>
      <c r="P86" s="229" t="s">
        <v>6209</v>
      </c>
      <c r="Q86" s="229" t="s">
        <v>6210</v>
      </c>
      <c r="R86" s="229" t="s">
        <v>2085</v>
      </c>
      <c r="S86" s="1735" t="s">
        <v>2849</v>
      </c>
    </row>
    <row r="87" spans="1:19" s="396" customFormat="1" ht="12" customHeight="1">
      <c r="A87" s="404">
        <v>76</v>
      </c>
      <c r="B87" s="229" t="s">
        <v>6212</v>
      </c>
      <c r="C87" s="229" t="s">
        <v>6213</v>
      </c>
      <c r="D87" s="229" t="s">
        <v>2085</v>
      </c>
      <c r="E87" s="1178" t="s">
        <v>3215</v>
      </c>
      <c r="F87" s="1733" t="s">
        <v>6212</v>
      </c>
      <c r="G87" s="1734" t="s">
        <v>6214</v>
      </c>
      <c r="H87" s="1733" t="s">
        <v>3215</v>
      </c>
      <c r="I87" s="1733" t="s">
        <v>2111</v>
      </c>
      <c r="J87" s="762"/>
      <c r="K87" s="239" t="s">
        <v>2622</v>
      </c>
      <c r="L87" s="762"/>
      <c r="M87" s="762"/>
      <c r="N87" s="404" t="s">
        <v>2308</v>
      </c>
      <c r="O87" s="229" t="s">
        <v>6022</v>
      </c>
      <c r="P87" s="229" t="s">
        <v>6212</v>
      </c>
      <c r="Q87" s="229" t="s">
        <v>6213</v>
      </c>
      <c r="R87" s="229" t="s">
        <v>2085</v>
      </c>
      <c r="S87" s="1735" t="s">
        <v>2849</v>
      </c>
    </row>
    <row r="88" spans="1:19" s="396" customFormat="1" ht="12" customHeight="1">
      <c r="A88" s="404">
        <v>77</v>
      </c>
      <c r="B88" s="229" t="s">
        <v>6215</v>
      </c>
      <c r="C88" s="229" t="s">
        <v>6216</v>
      </c>
      <c r="D88" s="229" t="s">
        <v>2085</v>
      </c>
      <c r="E88" s="1178" t="s">
        <v>3215</v>
      </c>
      <c r="F88" s="1733" t="s">
        <v>6215</v>
      </c>
      <c r="G88" s="1734" t="s">
        <v>6217</v>
      </c>
      <c r="H88" s="1733" t="s">
        <v>3215</v>
      </c>
      <c r="I88" s="1733" t="s">
        <v>2111</v>
      </c>
      <c r="J88" s="762"/>
      <c r="K88" s="239" t="s">
        <v>2622</v>
      </c>
      <c r="L88" s="762"/>
      <c r="M88" s="762"/>
      <c r="N88" s="404" t="s">
        <v>2308</v>
      </c>
      <c r="O88" s="229" t="s">
        <v>6022</v>
      </c>
      <c r="P88" s="229" t="s">
        <v>6215</v>
      </c>
      <c r="Q88" s="229" t="s">
        <v>6216</v>
      </c>
      <c r="R88" s="229" t="s">
        <v>2085</v>
      </c>
      <c r="S88" s="1735" t="s">
        <v>2849</v>
      </c>
    </row>
    <row r="89" spans="1:19" s="396" customFormat="1" ht="12" customHeight="1">
      <c r="A89" s="404">
        <v>78</v>
      </c>
      <c r="B89" s="229" t="s">
        <v>6218</v>
      </c>
      <c r="C89" s="229" t="s">
        <v>6219</v>
      </c>
      <c r="D89" s="229" t="s">
        <v>2085</v>
      </c>
      <c r="E89" s="1178" t="s">
        <v>3215</v>
      </c>
      <c r="F89" s="1733" t="s">
        <v>6218</v>
      </c>
      <c r="G89" s="1734" t="s">
        <v>6220</v>
      </c>
      <c r="H89" s="1733" t="s">
        <v>3215</v>
      </c>
      <c r="I89" s="1733" t="s">
        <v>2111</v>
      </c>
      <c r="J89" s="762"/>
      <c r="K89" s="239" t="s">
        <v>2622</v>
      </c>
      <c r="L89" s="762"/>
      <c r="M89" s="762"/>
      <c r="N89" s="404" t="s">
        <v>2308</v>
      </c>
      <c r="O89" s="229" t="s">
        <v>6022</v>
      </c>
      <c r="P89" s="229" t="s">
        <v>6218</v>
      </c>
      <c r="Q89" s="229" t="s">
        <v>6219</v>
      </c>
      <c r="R89" s="229" t="s">
        <v>2085</v>
      </c>
      <c r="S89" s="1735" t="s">
        <v>2849</v>
      </c>
    </row>
    <row r="90" spans="1:19" s="396" customFormat="1" ht="12" customHeight="1">
      <c r="A90" s="404">
        <v>79</v>
      </c>
      <c r="B90" s="229" t="s">
        <v>6221</v>
      </c>
      <c r="C90" s="229" t="s">
        <v>6222</v>
      </c>
      <c r="D90" s="229" t="s">
        <v>2085</v>
      </c>
      <c r="E90" s="1178" t="s">
        <v>3215</v>
      </c>
      <c r="F90" s="1733" t="s">
        <v>6221</v>
      </c>
      <c r="G90" s="1734" t="s">
        <v>6223</v>
      </c>
      <c r="H90" s="1733" t="s">
        <v>3215</v>
      </c>
      <c r="I90" s="1733" t="s">
        <v>2111</v>
      </c>
      <c r="J90" s="762"/>
      <c r="K90" s="239" t="s">
        <v>2622</v>
      </c>
      <c r="L90" s="762"/>
      <c r="M90" s="762"/>
      <c r="N90" s="404" t="s">
        <v>2308</v>
      </c>
      <c r="O90" s="229" t="s">
        <v>6022</v>
      </c>
      <c r="P90" s="229" t="s">
        <v>6221</v>
      </c>
      <c r="Q90" s="229" t="s">
        <v>6222</v>
      </c>
      <c r="R90" s="229" t="s">
        <v>2085</v>
      </c>
      <c r="S90" s="1735" t="s">
        <v>2849</v>
      </c>
    </row>
    <row r="91" spans="1:19" s="396" customFormat="1" ht="12" customHeight="1">
      <c r="A91" s="404">
        <v>80</v>
      </c>
      <c r="B91" s="229" t="s">
        <v>6224</v>
      </c>
      <c r="C91" s="229" t="s">
        <v>6225</v>
      </c>
      <c r="D91" s="229" t="s">
        <v>2085</v>
      </c>
      <c r="E91" s="1178" t="s">
        <v>3215</v>
      </c>
      <c r="F91" s="1733" t="s">
        <v>6224</v>
      </c>
      <c r="G91" s="1734" t="s">
        <v>6226</v>
      </c>
      <c r="H91" s="1733" t="s">
        <v>3215</v>
      </c>
      <c r="I91" s="1733" t="s">
        <v>2111</v>
      </c>
      <c r="J91" s="762"/>
      <c r="K91" s="239" t="s">
        <v>2622</v>
      </c>
      <c r="L91" s="762"/>
      <c r="M91" s="762"/>
      <c r="N91" s="404" t="s">
        <v>2308</v>
      </c>
      <c r="O91" s="229" t="s">
        <v>6022</v>
      </c>
      <c r="P91" s="229" t="s">
        <v>6224</v>
      </c>
      <c r="Q91" s="229" t="s">
        <v>6225</v>
      </c>
      <c r="R91" s="229" t="s">
        <v>2085</v>
      </c>
      <c r="S91" s="1735" t="s">
        <v>2849</v>
      </c>
    </row>
    <row r="92" spans="1:19" s="396" customFormat="1" ht="12" customHeight="1">
      <c r="A92" s="404">
        <v>81</v>
      </c>
      <c r="B92" s="229" t="s">
        <v>6227</v>
      </c>
      <c r="C92" s="229" t="s">
        <v>6228</v>
      </c>
      <c r="D92" s="229" t="s">
        <v>2085</v>
      </c>
      <c r="E92" s="1178" t="s">
        <v>3215</v>
      </c>
      <c r="F92" s="1733" t="s">
        <v>6227</v>
      </c>
      <c r="G92" s="1734" t="s">
        <v>6229</v>
      </c>
      <c r="H92" s="1733" t="s">
        <v>3215</v>
      </c>
      <c r="I92" s="1733" t="s">
        <v>2111</v>
      </c>
      <c r="J92" s="762"/>
      <c r="K92" s="239" t="s">
        <v>2622</v>
      </c>
      <c r="L92" s="762"/>
      <c r="M92" s="762"/>
      <c r="N92" s="404" t="s">
        <v>2308</v>
      </c>
      <c r="O92" s="229" t="s">
        <v>6022</v>
      </c>
      <c r="P92" s="229" t="s">
        <v>6227</v>
      </c>
      <c r="Q92" s="229" t="s">
        <v>6228</v>
      </c>
      <c r="R92" s="229" t="s">
        <v>2085</v>
      </c>
      <c r="S92" s="1735" t="s">
        <v>2849</v>
      </c>
    </row>
    <row r="93" spans="1:19" s="396" customFormat="1" ht="12" customHeight="1">
      <c r="A93" s="404">
        <v>82</v>
      </c>
      <c r="B93" s="229" t="s">
        <v>6230</v>
      </c>
      <c r="C93" s="229" t="s">
        <v>6231</v>
      </c>
      <c r="D93" s="229" t="s">
        <v>2085</v>
      </c>
      <c r="E93" s="1178" t="s">
        <v>3215</v>
      </c>
      <c r="F93" s="1733" t="s">
        <v>6230</v>
      </c>
      <c r="G93" s="1734" t="s">
        <v>6232</v>
      </c>
      <c r="H93" s="1733" t="s">
        <v>3215</v>
      </c>
      <c r="I93" s="1733" t="s">
        <v>2111</v>
      </c>
      <c r="J93" s="762"/>
      <c r="K93" s="239" t="s">
        <v>2622</v>
      </c>
      <c r="L93" s="762"/>
      <c r="M93" s="762"/>
      <c r="N93" s="404" t="s">
        <v>2308</v>
      </c>
      <c r="O93" s="229" t="s">
        <v>6022</v>
      </c>
      <c r="P93" s="229" t="s">
        <v>6230</v>
      </c>
      <c r="Q93" s="229" t="s">
        <v>6231</v>
      </c>
      <c r="R93" s="229" t="s">
        <v>2085</v>
      </c>
      <c r="S93" s="1735" t="s">
        <v>2849</v>
      </c>
    </row>
    <row r="94" spans="1:19" s="396" customFormat="1" ht="12" customHeight="1">
      <c r="A94" s="404">
        <v>83</v>
      </c>
      <c r="B94" s="229" t="s">
        <v>6233</v>
      </c>
      <c r="C94" s="229" t="s">
        <v>6234</v>
      </c>
      <c r="D94" s="229" t="s">
        <v>2085</v>
      </c>
      <c r="E94" s="1178" t="s">
        <v>3215</v>
      </c>
      <c r="F94" s="1733" t="s">
        <v>6233</v>
      </c>
      <c r="G94" s="1734" t="s">
        <v>6235</v>
      </c>
      <c r="H94" s="1733" t="s">
        <v>3215</v>
      </c>
      <c r="I94" s="1733" t="s">
        <v>2111</v>
      </c>
      <c r="J94" s="762"/>
      <c r="K94" s="239" t="s">
        <v>2622</v>
      </c>
      <c r="L94" s="762"/>
      <c r="M94" s="762"/>
      <c r="N94" s="404" t="s">
        <v>2308</v>
      </c>
      <c r="O94" s="229" t="s">
        <v>6022</v>
      </c>
      <c r="P94" s="229" t="s">
        <v>6233</v>
      </c>
      <c r="Q94" s="229" t="s">
        <v>6234</v>
      </c>
      <c r="R94" s="229" t="s">
        <v>2085</v>
      </c>
      <c r="S94" s="1735" t="s">
        <v>2849</v>
      </c>
    </row>
    <row r="95" spans="1:19" s="396" customFormat="1" ht="12" customHeight="1">
      <c r="A95" s="404">
        <v>84</v>
      </c>
      <c r="B95" s="229" t="s">
        <v>6236</v>
      </c>
      <c r="C95" s="229" t="s">
        <v>6237</v>
      </c>
      <c r="D95" s="229" t="s">
        <v>2085</v>
      </c>
      <c r="E95" s="1178" t="s">
        <v>3215</v>
      </c>
      <c r="F95" s="1733" t="s">
        <v>6236</v>
      </c>
      <c r="G95" s="1733" t="s">
        <v>6237</v>
      </c>
      <c r="H95" s="1733" t="s">
        <v>3215</v>
      </c>
      <c r="I95" s="1733" t="s">
        <v>2111</v>
      </c>
      <c r="J95" s="762"/>
      <c r="K95" s="239" t="s">
        <v>2622</v>
      </c>
      <c r="L95" s="762"/>
      <c r="M95" s="762"/>
      <c r="N95" s="404" t="s">
        <v>2308</v>
      </c>
      <c r="O95" s="229" t="s">
        <v>6022</v>
      </c>
      <c r="P95" s="229" t="s">
        <v>6236</v>
      </c>
      <c r="Q95" s="229" t="s">
        <v>6237</v>
      </c>
      <c r="R95" s="229" t="s">
        <v>2085</v>
      </c>
      <c r="S95" s="1735" t="s">
        <v>2849</v>
      </c>
    </row>
    <row r="96" spans="1:19" s="396" customFormat="1" ht="12" customHeight="1">
      <c r="A96" s="404">
        <v>85</v>
      </c>
      <c r="B96" s="229" t="s">
        <v>6238</v>
      </c>
      <c r="C96" s="229" t="s">
        <v>6239</v>
      </c>
      <c r="D96" s="229" t="s">
        <v>2085</v>
      </c>
      <c r="E96" s="1178" t="s">
        <v>3215</v>
      </c>
      <c r="F96" s="1733" t="s">
        <v>6238</v>
      </c>
      <c r="G96" s="1733" t="s">
        <v>6239</v>
      </c>
      <c r="H96" s="1733" t="s">
        <v>3215</v>
      </c>
      <c r="I96" s="1733" t="s">
        <v>2111</v>
      </c>
      <c r="J96" s="762"/>
      <c r="K96" s="239" t="s">
        <v>2622</v>
      </c>
      <c r="L96" s="762"/>
      <c r="M96" s="762"/>
      <c r="N96" s="404" t="s">
        <v>2308</v>
      </c>
      <c r="O96" s="229" t="s">
        <v>6022</v>
      </c>
      <c r="P96" s="229" t="s">
        <v>6238</v>
      </c>
      <c r="Q96" s="229" t="s">
        <v>6239</v>
      </c>
      <c r="R96" s="229" t="s">
        <v>2085</v>
      </c>
      <c r="S96" s="1735" t="s">
        <v>2849</v>
      </c>
    </row>
    <row r="97" spans="1:19" s="396" customFormat="1" ht="12" customHeight="1">
      <c r="A97" s="404">
        <v>86</v>
      </c>
      <c r="B97" s="229" t="s">
        <v>6240</v>
      </c>
      <c r="C97" s="229" t="s">
        <v>6241</v>
      </c>
      <c r="D97" s="229" t="s">
        <v>2085</v>
      </c>
      <c r="E97" s="1178" t="s">
        <v>3215</v>
      </c>
      <c r="F97" s="1733" t="s">
        <v>6240</v>
      </c>
      <c r="G97" s="1733" t="s">
        <v>6241</v>
      </c>
      <c r="H97" s="1733" t="s">
        <v>3215</v>
      </c>
      <c r="I97" s="1733" t="s">
        <v>2111</v>
      </c>
      <c r="J97" s="762"/>
      <c r="K97" s="239" t="s">
        <v>2622</v>
      </c>
      <c r="L97" s="762"/>
      <c r="M97" s="762"/>
      <c r="N97" s="404" t="s">
        <v>2308</v>
      </c>
      <c r="O97" s="229" t="s">
        <v>6022</v>
      </c>
      <c r="P97" s="229" t="s">
        <v>6240</v>
      </c>
      <c r="Q97" s="229" t="s">
        <v>6241</v>
      </c>
      <c r="R97" s="229" t="s">
        <v>2085</v>
      </c>
      <c r="S97" s="1735" t="s">
        <v>2849</v>
      </c>
    </row>
    <row r="98" spans="1:19" s="396" customFormat="1" ht="12" customHeight="1">
      <c r="A98" s="404">
        <v>87</v>
      </c>
      <c r="B98" s="229" t="s">
        <v>6242</v>
      </c>
      <c r="C98" s="229" t="s">
        <v>6243</v>
      </c>
      <c r="D98" s="229" t="s">
        <v>2085</v>
      </c>
      <c r="E98" s="1178" t="s">
        <v>3215</v>
      </c>
      <c r="F98" s="1733" t="s">
        <v>6242</v>
      </c>
      <c r="G98" s="1734" t="s">
        <v>6244</v>
      </c>
      <c r="H98" s="1733" t="s">
        <v>3215</v>
      </c>
      <c r="I98" s="1733" t="s">
        <v>2111</v>
      </c>
      <c r="J98" s="762"/>
      <c r="K98" s="239" t="s">
        <v>2622</v>
      </c>
      <c r="L98" s="762"/>
      <c r="M98" s="762"/>
      <c r="N98" s="404" t="s">
        <v>2308</v>
      </c>
      <c r="O98" s="229" t="s">
        <v>6022</v>
      </c>
      <c r="P98" s="229" t="s">
        <v>6242</v>
      </c>
      <c r="Q98" s="229" t="s">
        <v>6243</v>
      </c>
      <c r="R98" s="229" t="s">
        <v>2085</v>
      </c>
      <c r="S98" s="1735" t="s">
        <v>2849</v>
      </c>
    </row>
    <row r="99" spans="1:19" s="396" customFormat="1" ht="12" customHeight="1">
      <c r="A99" s="404">
        <v>88</v>
      </c>
      <c r="B99" s="229" t="s">
        <v>6245</v>
      </c>
      <c r="C99" s="229" t="s">
        <v>6246</v>
      </c>
      <c r="D99" s="229" t="s">
        <v>2085</v>
      </c>
      <c r="E99" s="1178" t="s">
        <v>3215</v>
      </c>
      <c r="F99" s="1733" t="s">
        <v>6245</v>
      </c>
      <c r="G99" s="1734" t="s">
        <v>6247</v>
      </c>
      <c r="H99" s="1733" t="s">
        <v>3215</v>
      </c>
      <c r="I99" s="1733" t="s">
        <v>2111</v>
      </c>
      <c r="J99" s="762"/>
      <c r="K99" s="239" t="s">
        <v>2622</v>
      </c>
      <c r="L99" s="762"/>
      <c r="M99" s="762"/>
      <c r="N99" s="404" t="s">
        <v>2308</v>
      </c>
      <c r="O99" s="229" t="s">
        <v>6022</v>
      </c>
      <c r="P99" s="229" t="s">
        <v>6245</v>
      </c>
      <c r="Q99" s="229" t="s">
        <v>6246</v>
      </c>
      <c r="R99" s="229" t="s">
        <v>2085</v>
      </c>
      <c r="S99" s="1735" t="s">
        <v>2849</v>
      </c>
    </row>
    <row r="100" spans="1:19" s="396" customFormat="1" ht="12" customHeight="1">
      <c r="A100" s="404">
        <v>89</v>
      </c>
      <c r="B100" s="229" t="s">
        <v>6248</v>
      </c>
      <c r="C100" s="229" t="s">
        <v>6249</v>
      </c>
      <c r="D100" s="229" t="s">
        <v>2085</v>
      </c>
      <c r="E100" s="1178" t="s">
        <v>3215</v>
      </c>
      <c r="F100" s="1733" t="s">
        <v>6248</v>
      </c>
      <c r="G100" s="1734" t="s">
        <v>6250</v>
      </c>
      <c r="H100" s="1733" t="s">
        <v>3215</v>
      </c>
      <c r="I100" s="1733" t="s">
        <v>2111</v>
      </c>
      <c r="J100" s="762"/>
      <c r="K100" s="239" t="s">
        <v>2622</v>
      </c>
      <c r="L100" s="762"/>
      <c r="M100" s="762"/>
      <c r="N100" s="404" t="s">
        <v>2308</v>
      </c>
      <c r="O100" s="229" t="s">
        <v>6022</v>
      </c>
      <c r="P100" s="229" t="s">
        <v>6248</v>
      </c>
      <c r="Q100" s="229" t="s">
        <v>6249</v>
      </c>
      <c r="R100" s="229" t="s">
        <v>2085</v>
      </c>
      <c r="S100" s="1735" t="s">
        <v>2849</v>
      </c>
    </row>
    <row r="101" spans="1:19" s="396" customFormat="1" ht="12" customHeight="1">
      <c r="A101" s="404">
        <v>90</v>
      </c>
      <c r="B101" s="229" t="s">
        <v>5962</v>
      </c>
      <c r="C101" s="229" t="s">
        <v>5963</v>
      </c>
      <c r="D101" s="229" t="s">
        <v>2085</v>
      </c>
      <c r="E101" s="1178" t="s">
        <v>3215</v>
      </c>
      <c r="F101" s="1733" t="s">
        <v>5962</v>
      </c>
      <c r="G101" s="1733" t="s">
        <v>5963</v>
      </c>
      <c r="H101" s="1733" t="s">
        <v>3215</v>
      </c>
      <c r="I101" s="1733" t="s">
        <v>2111</v>
      </c>
      <c r="J101" s="762"/>
      <c r="K101" s="239" t="s">
        <v>2622</v>
      </c>
      <c r="L101" s="762"/>
      <c r="M101" s="762"/>
      <c r="N101" s="404" t="s">
        <v>2308</v>
      </c>
      <c r="O101" s="229" t="s">
        <v>6022</v>
      </c>
      <c r="P101" s="229" t="s">
        <v>5962</v>
      </c>
      <c r="Q101" s="229" t="s">
        <v>5963</v>
      </c>
      <c r="R101" s="229" t="s">
        <v>2085</v>
      </c>
      <c r="S101" s="1735" t="s">
        <v>2849</v>
      </c>
    </row>
    <row r="102" spans="1:19" s="396" customFormat="1" ht="12" customHeight="1">
      <c r="A102" s="404">
        <v>91</v>
      </c>
      <c r="B102" s="229" t="s">
        <v>6251</v>
      </c>
      <c r="C102" s="229" t="s">
        <v>6252</v>
      </c>
      <c r="D102" s="229" t="s">
        <v>2085</v>
      </c>
      <c r="E102" s="1178" t="s">
        <v>3215</v>
      </c>
      <c r="F102" s="1733" t="s">
        <v>6251</v>
      </c>
      <c r="G102" s="1733" t="s">
        <v>6252</v>
      </c>
      <c r="H102" s="1733" t="s">
        <v>3215</v>
      </c>
      <c r="I102" s="1733" t="s">
        <v>2111</v>
      </c>
      <c r="J102" s="762"/>
      <c r="K102" s="239" t="s">
        <v>2622</v>
      </c>
      <c r="L102" s="762"/>
      <c r="M102" s="762"/>
      <c r="N102" s="404" t="s">
        <v>2308</v>
      </c>
      <c r="O102" s="229" t="s">
        <v>6022</v>
      </c>
      <c r="P102" s="229" t="s">
        <v>6251</v>
      </c>
      <c r="Q102" s="229" t="s">
        <v>6252</v>
      </c>
      <c r="R102" s="229" t="s">
        <v>2085</v>
      </c>
      <c r="S102" s="1735" t="s">
        <v>2849</v>
      </c>
    </row>
    <row r="103" spans="1:19" s="396" customFormat="1" ht="12" customHeight="1">
      <c r="A103" s="404">
        <v>92</v>
      </c>
      <c r="B103" s="229" t="s">
        <v>6253</v>
      </c>
      <c r="C103" s="229" t="s">
        <v>6254</v>
      </c>
      <c r="D103" s="229" t="s">
        <v>2085</v>
      </c>
      <c r="E103" s="1178" t="s">
        <v>3215</v>
      </c>
      <c r="F103" s="1733" t="s">
        <v>6253</v>
      </c>
      <c r="G103" s="1733" t="s">
        <v>6254</v>
      </c>
      <c r="H103" s="1733" t="s">
        <v>3215</v>
      </c>
      <c r="I103" s="1733" t="s">
        <v>2111</v>
      </c>
      <c r="J103" s="762"/>
      <c r="K103" s="239" t="s">
        <v>2622</v>
      </c>
      <c r="L103" s="762"/>
      <c r="M103" s="762"/>
      <c r="N103" s="404" t="s">
        <v>2308</v>
      </c>
      <c r="O103" s="229" t="s">
        <v>6022</v>
      </c>
      <c r="P103" s="229" t="s">
        <v>6253</v>
      </c>
      <c r="Q103" s="229" t="s">
        <v>6254</v>
      </c>
      <c r="R103" s="229" t="s">
        <v>2085</v>
      </c>
      <c r="S103" s="1735" t="s">
        <v>2849</v>
      </c>
    </row>
    <row r="104" spans="1:19" s="396" customFormat="1" ht="12" customHeight="1">
      <c r="A104" s="404">
        <v>93</v>
      </c>
      <c r="B104" s="229" t="s">
        <v>6255</v>
      </c>
      <c r="C104" s="229" t="s">
        <v>6256</v>
      </c>
      <c r="D104" s="229" t="s">
        <v>2085</v>
      </c>
      <c r="E104" s="1178" t="s">
        <v>3215</v>
      </c>
      <c r="F104" s="1733" t="s">
        <v>6255</v>
      </c>
      <c r="G104" s="1734" t="s">
        <v>6257</v>
      </c>
      <c r="H104" s="1733" t="s">
        <v>3215</v>
      </c>
      <c r="I104" s="1733" t="s">
        <v>2111</v>
      </c>
      <c r="J104" s="762"/>
      <c r="K104" s="239" t="s">
        <v>2622</v>
      </c>
      <c r="L104" s="762"/>
      <c r="M104" s="762"/>
      <c r="N104" s="404" t="s">
        <v>2308</v>
      </c>
      <c r="O104" s="229" t="s">
        <v>6022</v>
      </c>
      <c r="P104" s="229" t="s">
        <v>6255</v>
      </c>
      <c r="Q104" s="229" t="s">
        <v>6256</v>
      </c>
      <c r="R104" s="229" t="s">
        <v>2085</v>
      </c>
      <c r="S104" s="1735" t="s">
        <v>2849</v>
      </c>
    </row>
    <row r="105" spans="1:19" s="396" customFormat="1" ht="12" customHeight="1">
      <c r="A105" s="404">
        <v>94</v>
      </c>
      <c r="B105" s="229" t="s">
        <v>6258</v>
      </c>
      <c r="C105" s="229" t="s">
        <v>6259</v>
      </c>
      <c r="D105" s="229" t="s">
        <v>2085</v>
      </c>
      <c r="E105" s="1178" t="s">
        <v>3215</v>
      </c>
      <c r="F105" s="1733" t="s">
        <v>6258</v>
      </c>
      <c r="G105" s="1734" t="s">
        <v>6260</v>
      </c>
      <c r="H105" s="1733" t="s">
        <v>3215</v>
      </c>
      <c r="I105" s="1733" t="s">
        <v>2111</v>
      </c>
      <c r="J105" s="762"/>
      <c r="K105" s="239" t="s">
        <v>2622</v>
      </c>
      <c r="L105" s="762"/>
      <c r="M105" s="762"/>
      <c r="N105" s="404" t="s">
        <v>2308</v>
      </c>
      <c r="O105" s="229" t="s">
        <v>6022</v>
      </c>
      <c r="P105" s="229" t="s">
        <v>6258</v>
      </c>
      <c r="Q105" s="229" t="s">
        <v>6259</v>
      </c>
      <c r="R105" s="229" t="s">
        <v>2085</v>
      </c>
      <c r="S105" s="1735" t="s">
        <v>2849</v>
      </c>
    </row>
    <row r="106" spans="1:19" s="396" customFormat="1" ht="12" customHeight="1">
      <c r="A106" s="404">
        <v>95</v>
      </c>
      <c r="B106" s="229" t="s">
        <v>6261</v>
      </c>
      <c r="C106" s="229" t="s">
        <v>6262</v>
      </c>
      <c r="D106" s="229" t="s">
        <v>2085</v>
      </c>
      <c r="E106" s="1178" t="s">
        <v>3215</v>
      </c>
      <c r="F106" s="1733" t="s">
        <v>6261</v>
      </c>
      <c r="G106" s="1734" t="s">
        <v>6263</v>
      </c>
      <c r="H106" s="1733" t="s">
        <v>3215</v>
      </c>
      <c r="I106" s="1733" t="s">
        <v>2111</v>
      </c>
      <c r="J106" s="762"/>
      <c r="K106" s="239" t="s">
        <v>2622</v>
      </c>
      <c r="L106" s="762"/>
      <c r="M106" s="762"/>
      <c r="N106" s="404" t="s">
        <v>2308</v>
      </c>
      <c r="O106" s="229" t="s">
        <v>6022</v>
      </c>
      <c r="P106" s="229" t="s">
        <v>6261</v>
      </c>
      <c r="Q106" s="229" t="s">
        <v>6262</v>
      </c>
      <c r="R106" s="229" t="s">
        <v>2085</v>
      </c>
      <c r="S106" s="1735" t="s">
        <v>2849</v>
      </c>
    </row>
  </sheetData>
  <phoneticPr fontId="5" type="noConversion"/>
  <dataValidations count="3">
    <dataValidation type="list" allowBlank="1" showInputMessage="1" showErrorMessage="1" sqref="B6" xr:uid="{00000000-0002-0000-5D00-000000000000}">
      <formula1>"Mi: Minute,H: Hour,D: Daily,W: Weekly,M: Monthly,Y: Yearly"</formula1>
    </dataValidation>
    <dataValidation type="list" allowBlank="1" showInputMessage="1" showErrorMessage="1" sqref="B7 B9" xr:uid="{00000000-0002-0000-5D00-000001000000}">
      <formula1>"替换,追加"</formula1>
    </dataValidation>
    <dataValidation type="list" allowBlank="1" showInputMessage="1" showErrorMessage="1" sqref="N12:N106" xr:uid="{00000000-0002-0000-5D00-000002000000}">
      <formula1>"匹配,基线特有,本地扩充,废弃"</formula1>
    </dataValidation>
  </dataValidations>
  <hyperlinks>
    <hyperlink ref="A1" location="目录!A1" display="返回" xr:uid="{00000000-0004-0000-5D00-000000000000}"/>
  </hyperlinks>
  <pageMargins left="0.75" right="0.75" top="1" bottom="1" header="0.51180555555555596" footer="0.51180555555555596"/>
  <pageSetup paperSize="9" orientation="portrai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X62"/>
  <sheetViews>
    <sheetView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21875" style="396" customWidth="1"/>
    <col min="15" max="15" width="23" style="396" customWidth="1"/>
    <col min="16" max="16" width="24.88671875" style="396" customWidth="1"/>
    <col min="17" max="17" width="14.88671875" style="396" customWidth="1"/>
    <col min="18" max="19" width="13.77734375" style="396" customWidth="1"/>
    <col min="20" max="20" width="23" style="396" customWidth="1"/>
    <col min="21" max="21" width="24.88671875" style="396" customWidth="1"/>
    <col min="22" max="22" width="14.88671875" style="396" customWidth="1"/>
    <col min="23" max="24" width="13.77734375" style="396" customWidth="1"/>
    <col min="25" max="16384" width="9" style="328"/>
  </cols>
  <sheetData>
    <row r="1" spans="1:24" s="396" customFormat="1">
      <c r="A1" s="2" t="s">
        <v>2037</v>
      </c>
      <c r="B1" s="331"/>
      <c r="C1" s="331"/>
      <c r="D1" s="331"/>
      <c r="E1" s="331"/>
      <c r="F1" s="331"/>
      <c r="G1" s="331"/>
      <c r="H1" s="331"/>
      <c r="I1" s="331"/>
      <c r="J1" s="331"/>
      <c r="K1" s="331"/>
      <c r="L1" s="331"/>
      <c r="M1" s="331"/>
      <c r="N1" s="331"/>
      <c r="O1" s="336"/>
      <c r="P1" s="336"/>
      <c r="Q1" s="336"/>
      <c r="R1" s="336"/>
      <c r="S1" s="336"/>
      <c r="T1" s="336"/>
      <c r="U1" s="336"/>
      <c r="V1" s="336"/>
      <c r="W1" s="336"/>
      <c r="X1" s="336"/>
    </row>
    <row r="2" spans="1:24" s="396" customFormat="1">
      <c r="A2" s="216" t="s">
        <v>2038</v>
      </c>
      <c r="B2" s="217"/>
      <c r="C2" s="217"/>
      <c r="D2" s="217"/>
      <c r="E2" s="217"/>
      <c r="F2" s="217"/>
      <c r="G2" s="217"/>
      <c r="H2" s="217"/>
      <c r="I2" s="217"/>
      <c r="J2" s="217"/>
      <c r="K2" s="217"/>
      <c r="L2" s="217"/>
      <c r="M2" s="217"/>
      <c r="N2" s="217"/>
      <c r="O2" s="337" t="s">
        <v>2039</v>
      </c>
      <c r="P2" s="338"/>
      <c r="Q2" s="338"/>
      <c r="R2" s="338"/>
      <c r="S2" s="353"/>
      <c r="T2" s="337" t="s">
        <v>2039</v>
      </c>
      <c r="U2" s="338"/>
      <c r="V2" s="338"/>
      <c r="W2" s="338"/>
      <c r="X2" s="353"/>
    </row>
    <row r="3" spans="1:24" s="396" customFormat="1">
      <c r="A3" s="218" t="s">
        <v>2040</v>
      </c>
      <c r="B3" s="380" t="s">
        <v>817</v>
      </c>
      <c r="C3" s="1732"/>
      <c r="D3" s="219"/>
      <c r="E3" s="219"/>
      <c r="F3" s="219"/>
      <c r="G3" s="219"/>
      <c r="H3" s="219"/>
      <c r="I3" s="219"/>
      <c r="J3" s="219"/>
      <c r="K3" s="219"/>
      <c r="L3" s="219"/>
      <c r="M3" s="219"/>
      <c r="N3" s="219"/>
      <c r="O3" s="339" t="s">
        <v>2041</v>
      </c>
      <c r="P3" s="340" t="s">
        <v>2042</v>
      </c>
      <c r="Q3" s="340"/>
      <c r="R3" s="354"/>
      <c r="S3" s="355"/>
      <c r="T3" s="339" t="s">
        <v>2041</v>
      </c>
      <c r="U3" s="340" t="s">
        <v>2042</v>
      </c>
      <c r="V3" s="340"/>
      <c r="W3" s="354"/>
      <c r="X3" s="355"/>
    </row>
    <row r="4" spans="1:24" s="397" customFormat="1">
      <c r="A4" s="220" t="s">
        <v>2042</v>
      </c>
      <c r="B4" s="332" t="s">
        <v>818</v>
      </c>
      <c r="C4" s="352"/>
      <c r="D4" s="222"/>
      <c r="E4" s="222"/>
      <c r="F4" s="222"/>
      <c r="G4" s="222"/>
      <c r="H4" s="222"/>
      <c r="I4" s="222"/>
      <c r="J4" s="222"/>
      <c r="K4" s="222"/>
      <c r="L4" s="222"/>
      <c r="M4" s="222"/>
      <c r="N4" s="222"/>
      <c r="O4" s="229" t="s">
        <v>3195</v>
      </c>
      <c r="P4" s="229" t="s">
        <v>6264</v>
      </c>
      <c r="Q4" s="229"/>
      <c r="R4" s="225"/>
      <c r="S4" s="827"/>
      <c r="T4" s="229" t="s">
        <v>3195</v>
      </c>
      <c r="U4" s="229" t="s">
        <v>6265</v>
      </c>
      <c r="V4" s="229"/>
      <c r="W4" s="225"/>
      <c r="X4" s="827"/>
    </row>
    <row r="5" spans="1:24" s="397" customFormat="1">
      <c r="A5" s="220" t="s">
        <v>2041</v>
      </c>
      <c r="B5" s="221" t="s">
        <v>2043</v>
      </c>
      <c r="C5" s="352"/>
      <c r="D5" s="222"/>
      <c r="E5" s="222"/>
      <c r="F5" s="222"/>
      <c r="G5" s="222"/>
      <c r="H5" s="222"/>
      <c r="I5" s="222"/>
      <c r="J5" s="222"/>
      <c r="K5" s="222"/>
      <c r="L5" s="222"/>
      <c r="M5" s="222"/>
      <c r="N5" s="222"/>
      <c r="O5" s="341"/>
      <c r="P5" s="342"/>
      <c r="Q5" s="229"/>
      <c r="R5" s="225"/>
      <c r="S5" s="827"/>
      <c r="T5" s="341"/>
      <c r="U5" s="342"/>
      <c r="V5" s="229"/>
      <c r="W5" s="225"/>
      <c r="X5" s="827"/>
    </row>
    <row r="6" spans="1:24" s="397" customFormat="1">
      <c r="A6" s="220" t="s">
        <v>2044</v>
      </c>
      <c r="B6" s="12" t="s">
        <v>2045</v>
      </c>
      <c r="C6" s="352"/>
      <c r="D6" s="222"/>
      <c r="E6" s="222"/>
      <c r="F6" s="222"/>
      <c r="G6" s="222"/>
      <c r="H6" s="222"/>
      <c r="I6" s="222"/>
      <c r="J6" s="222"/>
      <c r="K6" s="222"/>
      <c r="L6" s="222"/>
      <c r="M6" s="222"/>
      <c r="N6" s="222"/>
      <c r="O6" s="341"/>
      <c r="P6" s="229"/>
      <c r="Q6" s="229"/>
      <c r="R6" s="225"/>
      <c r="S6" s="827"/>
      <c r="T6" s="341"/>
      <c r="U6" s="229"/>
      <c r="V6" s="229"/>
      <c r="W6" s="225"/>
      <c r="X6" s="827"/>
    </row>
    <row r="7" spans="1:24" s="396" customFormat="1">
      <c r="A7" s="223" t="s">
        <v>2046</v>
      </c>
      <c r="B7" s="224" t="s">
        <v>2047</v>
      </c>
      <c r="C7" s="1732"/>
      <c r="D7" s="219"/>
      <c r="E7" s="219"/>
      <c r="F7" s="219"/>
      <c r="G7" s="219"/>
      <c r="H7" s="219"/>
      <c r="I7" s="219"/>
      <c r="J7" s="219"/>
      <c r="K7" s="219"/>
      <c r="L7" s="219"/>
      <c r="M7" s="219"/>
      <c r="N7" s="219"/>
      <c r="O7" s="343"/>
      <c r="P7" s="344"/>
      <c r="Q7" s="356"/>
      <c r="R7" s="358"/>
      <c r="S7" s="348"/>
      <c r="T7" s="343"/>
      <c r="U7" s="344"/>
      <c r="V7" s="356"/>
      <c r="W7" s="358"/>
      <c r="X7" s="348"/>
    </row>
    <row r="8" spans="1:24" s="396" customFormat="1">
      <c r="A8" s="223" t="s">
        <v>2048</v>
      </c>
      <c r="B8" s="225"/>
      <c r="C8" s="219"/>
      <c r="D8" s="219"/>
      <c r="E8" s="219"/>
      <c r="F8" s="219"/>
      <c r="G8" s="219"/>
      <c r="H8" s="219"/>
      <c r="I8" s="219"/>
      <c r="J8" s="219"/>
      <c r="K8" s="219"/>
      <c r="L8" s="219"/>
      <c r="M8" s="219"/>
      <c r="N8" s="219"/>
      <c r="O8" s="347"/>
      <c r="P8" s="346"/>
      <c r="Q8" s="348"/>
      <c r="R8" s="358"/>
      <c r="S8" s="348"/>
      <c r="T8" s="347"/>
      <c r="U8" s="346"/>
      <c r="V8" s="348"/>
      <c r="W8" s="358"/>
      <c r="X8" s="348"/>
    </row>
    <row r="9" spans="1:24" s="396" customFormat="1">
      <c r="A9" s="223"/>
      <c r="B9" s="226"/>
      <c r="C9" s="219"/>
      <c r="D9" s="219"/>
      <c r="E9" s="219"/>
      <c r="F9" s="219"/>
      <c r="G9" s="219"/>
      <c r="H9" s="219"/>
      <c r="I9" s="219"/>
      <c r="J9" s="219"/>
      <c r="K9" s="219"/>
      <c r="L9" s="219"/>
      <c r="M9" s="219"/>
      <c r="N9" s="219"/>
      <c r="O9" s="347"/>
      <c r="P9" s="348"/>
      <c r="Q9" s="348"/>
      <c r="R9" s="358"/>
      <c r="S9" s="67"/>
      <c r="T9" s="347"/>
      <c r="U9" s="348"/>
      <c r="V9" s="348"/>
      <c r="W9" s="358"/>
      <c r="X9" s="67"/>
    </row>
    <row r="10" spans="1:24" s="396" customFormat="1">
      <c r="A10" s="216" t="s">
        <v>2049</v>
      </c>
      <c r="B10" s="217"/>
      <c r="C10" s="217"/>
      <c r="D10" s="217"/>
      <c r="E10" s="217"/>
      <c r="F10" s="217"/>
      <c r="G10" s="217"/>
      <c r="H10" s="217"/>
      <c r="I10" s="217"/>
      <c r="J10" s="217"/>
      <c r="K10" s="217"/>
      <c r="L10" s="217"/>
      <c r="M10" s="217"/>
      <c r="N10" s="217"/>
      <c r="O10" s="337" t="s">
        <v>2050</v>
      </c>
      <c r="P10" s="338"/>
      <c r="Q10" s="338"/>
      <c r="R10" s="338"/>
      <c r="S10" s="353"/>
      <c r="T10" s="337" t="s">
        <v>2050</v>
      </c>
      <c r="U10" s="338"/>
      <c r="V10" s="338"/>
      <c r="W10" s="338"/>
      <c r="X10" s="353"/>
    </row>
    <row r="11" spans="1:24" s="396" customFormat="1" ht="24.7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c r="T11" s="349" t="s">
        <v>2059</v>
      </c>
      <c r="U11" s="350" t="s">
        <v>2060</v>
      </c>
      <c r="V11" s="350" t="s">
        <v>2061</v>
      </c>
      <c r="W11" s="359" t="s">
        <v>2062</v>
      </c>
      <c r="X11" s="350" t="s">
        <v>2063</v>
      </c>
    </row>
    <row r="12" spans="1:24" s="389" customFormat="1" ht="12" customHeight="1">
      <c r="A12" s="404">
        <v>1</v>
      </c>
      <c r="B12" s="316" t="s">
        <v>2064</v>
      </c>
      <c r="C12" s="316" t="s">
        <v>2065</v>
      </c>
      <c r="D12" s="316" t="s">
        <v>2754</v>
      </c>
      <c r="E12" s="405" t="s">
        <v>2067</v>
      </c>
      <c r="F12" s="1733" t="s">
        <v>2064</v>
      </c>
      <c r="G12" s="1733" t="s">
        <v>2065</v>
      </c>
      <c r="H12" s="1733" t="s">
        <v>2066</v>
      </c>
      <c r="I12" s="1733" t="s">
        <v>2067</v>
      </c>
      <c r="J12" s="404"/>
      <c r="K12" s="239" t="s">
        <v>2702</v>
      </c>
      <c r="L12" s="239"/>
      <c r="M12" s="404"/>
      <c r="N12" s="1379" t="s">
        <v>2308</v>
      </c>
      <c r="O12" s="229" t="s">
        <v>6264</v>
      </c>
      <c r="P12" s="316" t="s">
        <v>2064</v>
      </c>
      <c r="Q12" s="316" t="s">
        <v>2753</v>
      </c>
      <c r="R12" s="316" t="s">
        <v>2754</v>
      </c>
      <c r="S12" s="1735" t="s">
        <v>2849</v>
      </c>
      <c r="T12" s="229" t="s">
        <v>6265</v>
      </c>
      <c r="U12" s="316" t="s">
        <v>2064</v>
      </c>
      <c r="V12" s="316" t="s">
        <v>2753</v>
      </c>
      <c r="W12" s="316" t="s">
        <v>2754</v>
      </c>
      <c r="X12" s="1735" t="s">
        <v>2849</v>
      </c>
    </row>
    <row r="13" spans="1:24" s="389" customFormat="1" ht="12" customHeight="1">
      <c r="A13" s="404">
        <v>2</v>
      </c>
      <c r="B13" s="316" t="s">
        <v>222</v>
      </c>
      <c r="C13" s="316" t="s">
        <v>2234</v>
      </c>
      <c r="D13" s="316" t="s">
        <v>3898</v>
      </c>
      <c r="E13" s="405" t="s">
        <v>4007</v>
      </c>
      <c r="F13" s="1733" t="s">
        <v>222</v>
      </c>
      <c r="G13" s="1733" t="s">
        <v>2234</v>
      </c>
      <c r="H13" s="1733" t="s">
        <v>3991</v>
      </c>
      <c r="I13" s="1733" t="s">
        <v>2108</v>
      </c>
      <c r="J13" s="567" t="s">
        <v>79</v>
      </c>
      <c r="K13" s="239" t="s">
        <v>2702</v>
      </c>
      <c r="L13" s="239"/>
      <c r="M13" s="404"/>
      <c r="N13" s="1379" t="s">
        <v>2308</v>
      </c>
      <c r="O13" s="229" t="s">
        <v>6264</v>
      </c>
      <c r="P13" s="316" t="s">
        <v>222</v>
      </c>
      <c r="Q13" s="316" t="s">
        <v>2234</v>
      </c>
      <c r="R13" s="316" t="s">
        <v>3898</v>
      </c>
      <c r="S13" s="1735" t="s">
        <v>2849</v>
      </c>
      <c r="T13" s="229" t="s">
        <v>6265</v>
      </c>
      <c r="U13" s="316" t="s">
        <v>222</v>
      </c>
      <c r="V13" s="316" t="s">
        <v>2234</v>
      </c>
      <c r="W13" s="316" t="s">
        <v>3898</v>
      </c>
      <c r="X13" s="1735" t="s">
        <v>2849</v>
      </c>
    </row>
    <row r="14" spans="1:24" s="389" customFormat="1" ht="12" customHeight="1">
      <c r="A14" s="404">
        <v>3</v>
      </c>
      <c r="B14" s="316" t="s">
        <v>5508</v>
      </c>
      <c r="C14" s="316" t="s">
        <v>4006</v>
      </c>
      <c r="D14" s="316" t="s">
        <v>3898</v>
      </c>
      <c r="E14" s="405" t="s">
        <v>4007</v>
      </c>
      <c r="F14" s="1733" t="s">
        <v>5508</v>
      </c>
      <c r="G14" s="1733" t="s">
        <v>4006</v>
      </c>
      <c r="H14" s="1733" t="s">
        <v>3991</v>
      </c>
      <c r="I14" s="1734" t="s">
        <v>2108</v>
      </c>
      <c r="J14" s="404"/>
      <c r="K14" s="239" t="s">
        <v>2702</v>
      </c>
      <c r="L14" s="239"/>
      <c r="M14" s="417"/>
      <c r="N14" s="1379" t="s">
        <v>2308</v>
      </c>
      <c r="O14" s="229" t="s">
        <v>6264</v>
      </c>
      <c r="P14" s="316" t="s">
        <v>5508</v>
      </c>
      <c r="Q14" s="316" t="s">
        <v>4006</v>
      </c>
      <c r="R14" s="316" t="s">
        <v>3898</v>
      </c>
      <c r="S14" s="1735" t="s">
        <v>2849</v>
      </c>
      <c r="T14" s="229" t="s">
        <v>6265</v>
      </c>
      <c r="U14" s="316" t="s">
        <v>5508</v>
      </c>
      <c r="V14" s="316" t="s">
        <v>4006</v>
      </c>
      <c r="W14" s="316" t="s">
        <v>3898</v>
      </c>
      <c r="X14" s="1735" t="s">
        <v>2849</v>
      </c>
    </row>
    <row r="15" spans="1:24" s="389" customFormat="1" ht="12" customHeight="1">
      <c r="A15" s="404">
        <v>4</v>
      </c>
      <c r="B15" s="316" t="s">
        <v>105</v>
      </c>
      <c r="C15" s="316" t="s">
        <v>2239</v>
      </c>
      <c r="D15" s="316" t="s">
        <v>2811</v>
      </c>
      <c r="E15" s="405" t="s">
        <v>2812</v>
      </c>
      <c r="F15" s="1733" t="s">
        <v>105</v>
      </c>
      <c r="G15" s="1733" t="s">
        <v>2239</v>
      </c>
      <c r="H15" s="1733" t="s">
        <v>3175</v>
      </c>
      <c r="I15" s="1733" t="s">
        <v>2241</v>
      </c>
      <c r="J15" s="404"/>
      <c r="K15" s="239" t="s">
        <v>2702</v>
      </c>
      <c r="L15" s="239"/>
      <c r="M15" s="417"/>
      <c r="N15" s="1379" t="s">
        <v>2308</v>
      </c>
      <c r="O15" s="229" t="s">
        <v>6264</v>
      </c>
      <c r="P15" s="316" t="s">
        <v>105</v>
      </c>
      <c r="Q15" s="316" t="s">
        <v>2675</v>
      </c>
      <c r="R15" s="316" t="s">
        <v>2811</v>
      </c>
      <c r="S15" s="1735" t="s">
        <v>2849</v>
      </c>
      <c r="T15" s="229" t="s">
        <v>6265</v>
      </c>
      <c r="U15" s="316" t="s">
        <v>105</v>
      </c>
      <c r="V15" s="316" t="s">
        <v>2675</v>
      </c>
      <c r="W15" s="316" t="s">
        <v>2811</v>
      </c>
      <c r="X15" s="1735" t="s">
        <v>2849</v>
      </c>
    </row>
    <row r="16" spans="1:24" s="389" customFormat="1" ht="12" customHeight="1">
      <c r="A16" s="404">
        <v>5</v>
      </c>
      <c r="B16" s="316" t="s">
        <v>2076</v>
      </c>
      <c r="C16" s="239" t="s">
        <v>2077</v>
      </c>
      <c r="D16" s="316" t="s">
        <v>2096</v>
      </c>
      <c r="E16" s="405" t="s">
        <v>2097</v>
      </c>
      <c r="F16" s="1733" t="s">
        <v>2076</v>
      </c>
      <c r="G16" s="1733" t="s">
        <v>2077</v>
      </c>
      <c r="H16" s="1733" t="s">
        <v>3175</v>
      </c>
      <c r="I16" s="1733" t="s">
        <v>2241</v>
      </c>
      <c r="J16" s="404"/>
      <c r="K16" s="239" t="s">
        <v>2702</v>
      </c>
      <c r="L16" s="239"/>
      <c r="M16" s="417"/>
      <c r="N16" s="1379" t="s">
        <v>2308</v>
      </c>
      <c r="O16" s="229" t="s">
        <v>6264</v>
      </c>
      <c r="P16" s="316" t="s">
        <v>2076</v>
      </c>
      <c r="Q16" s="316" t="s">
        <v>2705</v>
      </c>
      <c r="R16" s="316" t="s">
        <v>2096</v>
      </c>
      <c r="S16" s="1735" t="s">
        <v>2286</v>
      </c>
      <c r="T16" s="229" t="s">
        <v>6265</v>
      </c>
      <c r="U16" s="316" t="s">
        <v>2076</v>
      </c>
      <c r="V16" s="316" t="s">
        <v>2705</v>
      </c>
      <c r="W16" s="316" t="s">
        <v>2096</v>
      </c>
      <c r="X16" s="1735" t="s">
        <v>2286</v>
      </c>
    </row>
    <row r="17" spans="1:24" s="389" customFormat="1" ht="12" customHeight="1">
      <c r="A17" s="404">
        <v>6</v>
      </c>
      <c r="B17" s="316" t="s">
        <v>3174</v>
      </c>
      <c r="C17" s="239" t="s">
        <v>5551</v>
      </c>
      <c r="D17" s="316" t="s">
        <v>2066</v>
      </c>
      <c r="E17" s="405" t="s">
        <v>2067</v>
      </c>
      <c r="F17" s="1733" t="s">
        <v>3174</v>
      </c>
      <c r="G17" s="1734" t="s">
        <v>2818</v>
      </c>
      <c r="H17" s="1733" t="s">
        <v>2803</v>
      </c>
      <c r="I17" s="1733" t="s">
        <v>2804</v>
      </c>
      <c r="J17" s="404"/>
      <c r="K17" s="239" t="s">
        <v>2702</v>
      </c>
      <c r="L17" s="239"/>
      <c r="M17" s="417"/>
      <c r="N17" s="1379" t="s">
        <v>2308</v>
      </c>
      <c r="O17" s="229" t="s">
        <v>6264</v>
      </c>
      <c r="P17" s="316" t="s">
        <v>3174</v>
      </c>
      <c r="Q17" s="316" t="s">
        <v>3622</v>
      </c>
      <c r="R17" s="316" t="s">
        <v>2066</v>
      </c>
      <c r="S17" s="1735" t="s">
        <v>2286</v>
      </c>
      <c r="T17" s="229" t="s">
        <v>6265</v>
      </c>
      <c r="U17" s="316" t="s">
        <v>3174</v>
      </c>
      <c r="V17" s="316" t="s">
        <v>3622</v>
      </c>
      <c r="W17" s="316" t="s">
        <v>2066</v>
      </c>
      <c r="X17" s="1735" t="s">
        <v>2286</v>
      </c>
    </row>
    <row r="18" spans="1:24" s="1744" customFormat="1" ht="12" customHeight="1">
      <c r="A18" s="1746">
        <v>7</v>
      </c>
      <c r="B18" s="1747" t="s">
        <v>5697</v>
      </c>
      <c r="C18" s="1747" t="s">
        <v>2672</v>
      </c>
      <c r="D18" s="1747" t="s">
        <v>5225</v>
      </c>
      <c r="E18" s="1748" t="s">
        <v>5226</v>
      </c>
      <c r="F18" s="1747" t="s">
        <v>5697</v>
      </c>
      <c r="G18" s="1747" t="s">
        <v>2672</v>
      </c>
      <c r="H18" s="1747" t="s">
        <v>5225</v>
      </c>
      <c r="I18" s="1748" t="s">
        <v>5226</v>
      </c>
      <c r="J18" s="1746"/>
      <c r="K18" s="705" t="s">
        <v>2702</v>
      </c>
      <c r="L18" s="705"/>
      <c r="M18" s="1749" t="s">
        <v>5561</v>
      </c>
      <c r="N18" s="1750" t="s">
        <v>2286</v>
      </c>
      <c r="O18" s="835" t="s">
        <v>6264</v>
      </c>
      <c r="P18" s="1747" t="s">
        <v>5697</v>
      </c>
      <c r="Q18" s="1747" t="s">
        <v>2672</v>
      </c>
      <c r="R18" s="1747" t="s">
        <v>5225</v>
      </c>
      <c r="S18" s="1749" t="s">
        <v>2286</v>
      </c>
      <c r="T18" s="835" t="s">
        <v>6265</v>
      </c>
      <c r="U18" s="1747" t="s">
        <v>5697</v>
      </c>
      <c r="V18" s="1747" t="s">
        <v>2672</v>
      </c>
      <c r="W18" s="1747" t="s">
        <v>5225</v>
      </c>
      <c r="X18" s="1749" t="s">
        <v>2286</v>
      </c>
    </row>
    <row r="19" spans="1:24" s="1744" customFormat="1" ht="12" customHeight="1">
      <c r="A19" s="1746">
        <v>8</v>
      </c>
      <c r="B19" s="1747" t="s">
        <v>3852</v>
      </c>
      <c r="C19" s="1747" t="s">
        <v>4164</v>
      </c>
      <c r="D19" s="1747" t="s">
        <v>2070</v>
      </c>
      <c r="E19" s="1748" t="s">
        <v>2071</v>
      </c>
      <c r="F19" s="1747" t="s">
        <v>3852</v>
      </c>
      <c r="G19" s="1747" t="s">
        <v>4164</v>
      </c>
      <c r="H19" s="1747" t="s">
        <v>2070</v>
      </c>
      <c r="I19" s="1748" t="s">
        <v>2071</v>
      </c>
      <c r="J19" s="1746"/>
      <c r="K19" s="705" t="s">
        <v>2702</v>
      </c>
      <c r="L19" s="705"/>
      <c r="M19" s="1749" t="s">
        <v>5561</v>
      </c>
      <c r="N19" s="1750" t="s">
        <v>2286</v>
      </c>
      <c r="O19" s="835" t="s">
        <v>6264</v>
      </c>
      <c r="P19" s="1747" t="s">
        <v>3852</v>
      </c>
      <c r="Q19" s="1747" t="s">
        <v>4164</v>
      </c>
      <c r="R19" s="1747" t="s">
        <v>2070</v>
      </c>
      <c r="S19" s="1749" t="s">
        <v>2286</v>
      </c>
      <c r="T19" s="835" t="s">
        <v>6265</v>
      </c>
      <c r="U19" s="1747" t="s">
        <v>3852</v>
      </c>
      <c r="V19" s="1747" t="s">
        <v>4164</v>
      </c>
      <c r="W19" s="1747" t="s">
        <v>2070</v>
      </c>
      <c r="X19" s="1749" t="s">
        <v>2286</v>
      </c>
    </row>
    <row r="20" spans="1:24" s="389" customFormat="1" ht="12" customHeight="1">
      <c r="A20" s="404">
        <v>9</v>
      </c>
      <c r="B20" s="316" t="s">
        <v>5509</v>
      </c>
      <c r="C20" s="316" t="s">
        <v>5510</v>
      </c>
      <c r="D20" s="316" t="s">
        <v>2096</v>
      </c>
      <c r="E20" s="405" t="s">
        <v>2097</v>
      </c>
      <c r="F20" s="1738" t="s">
        <v>5509</v>
      </c>
      <c r="G20" s="1734" t="s">
        <v>5511</v>
      </c>
      <c r="H20" s="1738" t="s">
        <v>2096</v>
      </c>
      <c r="I20" s="1733" t="s">
        <v>2097</v>
      </c>
      <c r="J20" s="567"/>
      <c r="K20" s="239" t="s">
        <v>2702</v>
      </c>
      <c r="L20" s="239"/>
      <c r="M20" s="417"/>
      <c r="N20" s="1379" t="s">
        <v>2308</v>
      </c>
      <c r="O20" s="229" t="s">
        <v>6264</v>
      </c>
      <c r="P20" s="316" t="s">
        <v>5509</v>
      </c>
      <c r="Q20" s="316" t="s">
        <v>5510</v>
      </c>
      <c r="R20" s="316" t="s">
        <v>2096</v>
      </c>
      <c r="S20" s="1735" t="s">
        <v>2286</v>
      </c>
      <c r="T20" s="229" t="s">
        <v>6265</v>
      </c>
      <c r="U20" s="316" t="s">
        <v>5509</v>
      </c>
      <c r="V20" s="316" t="s">
        <v>5510</v>
      </c>
      <c r="W20" s="316" t="s">
        <v>2096</v>
      </c>
      <c r="X20" s="1735" t="s">
        <v>2286</v>
      </c>
    </row>
    <row r="21" spans="1:24" s="1744" customFormat="1" ht="12" customHeight="1">
      <c r="A21" s="1746">
        <v>10</v>
      </c>
      <c r="B21" s="1747" t="s">
        <v>5698</v>
      </c>
      <c r="C21" s="1747" t="s">
        <v>5699</v>
      </c>
      <c r="D21" s="1747" t="s">
        <v>2078</v>
      </c>
      <c r="E21" s="1748" t="s">
        <v>2079</v>
      </c>
      <c r="F21" s="1747" t="s">
        <v>5698</v>
      </c>
      <c r="G21" s="1747" t="s">
        <v>5699</v>
      </c>
      <c r="H21" s="1747" t="s">
        <v>2078</v>
      </c>
      <c r="I21" s="1748" t="s">
        <v>2079</v>
      </c>
      <c r="J21" s="1101"/>
      <c r="K21" s="705" t="s">
        <v>2702</v>
      </c>
      <c r="L21" s="705"/>
      <c r="M21" s="1749" t="s">
        <v>5561</v>
      </c>
      <c r="N21" s="1750" t="s">
        <v>2286</v>
      </c>
      <c r="O21" s="835" t="s">
        <v>6264</v>
      </c>
      <c r="P21" s="1747" t="s">
        <v>5698</v>
      </c>
      <c r="Q21" s="1747" t="s">
        <v>5699</v>
      </c>
      <c r="R21" s="1747" t="s">
        <v>2078</v>
      </c>
      <c r="S21" s="1749" t="s">
        <v>2286</v>
      </c>
      <c r="T21" s="835" t="s">
        <v>6265</v>
      </c>
      <c r="U21" s="1747" t="s">
        <v>5698</v>
      </c>
      <c r="V21" s="1747" t="s">
        <v>5699</v>
      </c>
      <c r="W21" s="1747" t="s">
        <v>2078</v>
      </c>
      <c r="X21" s="1749" t="s">
        <v>2286</v>
      </c>
    </row>
    <row r="22" spans="1:24" s="1744" customFormat="1" ht="12" customHeight="1">
      <c r="A22" s="1746">
        <v>11</v>
      </c>
      <c r="B22" s="1747" t="s">
        <v>2343</v>
      </c>
      <c r="C22" s="1747" t="s">
        <v>5627</v>
      </c>
      <c r="D22" s="1747" t="s">
        <v>2100</v>
      </c>
      <c r="E22" s="1748" t="s">
        <v>2101</v>
      </c>
      <c r="F22" s="1747" t="s">
        <v>2343</v>
      </c>
      <c r="G22" s="1747" t="s">
        <v>5627</v>
      </c>
      <c r="H22" s="1747" t="s">
        <v>2100</v>
      </c>
      <c r="I22" s="1748" t="s">
        <v>2101</v>
      </c>
      <c r="J22" s="1746"/>
      <c r="K22" s="705" t="s">
        <v>2702</v>
      </c>
      <c r="L22" s="705"/>
      <c r="M22" s="1749" t="s">
        <v>5561</v>
      </c>
      <c r="N22" s="1750" t="s">
        <v>2286</v>
      </c>
      <c r="O22" s="835" t="s">
        <v>6264</v>
      </c>
      <c r="P22" s="1747" t="s">
        <v>2343</v>
      </c>
      <c r="Q22" s="1747" t="s">
        <v>5627</v>
      </c>
      <c r="R22" s="1747" t="s">
        <v>2100</v>
      </c>
      <c r="S22" s="1749" t="s">
        <v>2286</v>
      </c>
      <c r="T22" s="835" t="s">
        <v>6265</v>
      </c>
      <c r="U22" s="1747" t="s">
        <v>2343</v>
      </c>
      <c r="V22" s="1747" t="s">
        <v>5627</v>
      </c>
      <c r="W22" s="1747" t="s">
        <v>2100</v>
      </c>
      <c r="X22" s="1749" t="s">
        <v>2286</v>
      </c>
    </row>
    <row r="23" spans="1:24" s="389" customFormat="1" ht="12" customHeight="1">
      <c r="A23" s="404">
        <v>12</v>
      </c>
      <c r="B23" s="316" t="s">
        <v>5700</v>
      </c>
      <c r="C23" s="316" t="s">
        <v>4752</v>
      </c>
      <c r="D23" s="316" t="s">
        <v>2100</v>
      </c>
      <c r="E23" s="405" t="s">
        <v>2101</v>
      </c>
      <c r="F23" s="1734" t="s">
        <v>2345</v>
      </c>
      <c r="G23" s="1738" t="s">
        <v>4752</v>
      </c>
      <c r="H23" s="1738" t="s">
        <v>2096</v>
      </c>
      <c r="I23" s="1733" t="s">
        <v>2097</v>
      </c>
      <c r="J23" s="404"/>
      <c r="K23" s="239" t="s">
        <v>2702</v>
      </c>
      <c r="L23" s="239"/>
      <c r="M23" s="417"/>
      <c r="N23" s="1379" t="s">
        <v>2308</v>
      </c>
      <c r="O23" s="229" t="s">
        <v>6264</v>
      </c>
      <c r="P23" s="316" t="s">
        <v>5700</v>
      </c>
      <c r="Q23" s="316" t="s">
        <v>4754</v>
      </c>
      <c r="R23" s="316" t="s">
        <v>2100</v>
      </c>
      <c r="S23" s="1735" t="s">
        <v>2286</v>
      </c>
      <c r="T23" s="229" t="s">
        <v>6265</v>
      </c>
      <c r="U23" s="316" t="s">
        <v>5700</v>
      </c>
      <c r="V23" s="316" t="s">
        <v>4754</v>
      </c>
      <c r="W23" s="316" t="s">
        <v>2100</v>
      </c>
      <c r="X23" s="1735" t="s">
        <v>2286</v>
      </c>
    </row>
    <row r="24" spans="1:24" s="1744" customFormat="1" ht="12" customHeight="1">
      <c r="A24" s="1746">
        <v>13</v>
      </c>
      <c r="B24" s="1747" t="s">
        <v>5701</v>
      </c>
      <c r="C24" s="1747" t="s">
        <v>5702</v>
      </c>
      <c r="D24" s="1747" t="s">
        <v>2100</v>
      </c>
      <c r="E24" s="1748" t="s">
        <v>2101</v>
      </c>
      <c r="F24" s="1747" t="s">
        <v>5701</v>
      </c>
      <c r="G24" s="1747" t="s">
        <v>5702</v>
      </c>
      <c r="H24" s="1747" t="s">
        <v>2100</v>
      </c>
      <c r="I24" s="1748" t="s">
        <v>2101</v>
      </c>
      <c r="J24" s="1746"/>
      <c r="K24" s="705" t="s">
        <v>2702</v>
      </c>
      <c r="L24" s="705"/>
      <c r="M24" s="1749" t="s">
        <v>5561</v>
      </c>
      <c r="N24" s="1750" t="s">
        <v>2286</v>
      </c>
      <c r="O24" s="835" t="s">
        <v>6264</v>
      </c>
      <c r="P24" s="1747" t="s">
        <v>5701</v>
      </c>
      <c r="Q24" s="1747" t="s">
        <v>5702</v>
      </c>
      <c r="R24" s="1747" t="s">
        <v>2100</v>
      </c>
      <c r="S24" s="1749" t="s">
        <v>2286</v>
      </c>
      <c r="T24" s="835" t="s">
        <v>6265</v>
      </c>
      <c r="U24" s="1747" t="s">
        <v>5701</v>
      </c>
      <c r="V24" s="1747" t="s">
        <v>5702</v>
      </c>
      <c r="W24" s="1747" t="s">
        <v>2100</v>
      </c>
      <c r="X24" s="1749" t="s">
        <v>2286</v>
      </c>
    </row>
    <row r="25" spans="1:24" s="1744" customFormat="1" ht="12" customHeight="1">
      <c r="A25" s="1746">
        <v>14</v>
      </c>
      <c r="B25" s="1747" t="s">
        <v>4743</v>
      </c>
      <c r="C25" s="1747" t="s">
        <v>4742</v>
      </c>
      <c r="D25" s="1747" t="s">
        <v>2088</v>
      </c>
      <c r="E25" s="1748" t="s">
        <v>2089</v>
      </c>
      <c r="F25" s="1747" t="s">
        <v>4743</v>
      </c>
      <c r="G25" s="1747" t="s">
        <v>4742</v>
      </c>
      <c r="H25" s="1747" t="s">
        <v>2088</v>
      </c>
      <c r="I25" s="1748" t="s">
        <v>2089</v>
      </c>
      <c r="J25" s="1746"/>
      <c r="K25" s="705" t="s">
        <v>2702</v>
      </c>
      <c r="L25" s="705"/>
      <c r="M25" s="1749" t="s">
        <v>5561</v>
      </c>
      <c r="N25" s="1750" t="s">
        <v>2286</v>
      </c>
      <c r="O25" s="835" t="s">
        <v>6264</v>
      </c>
      <c r="P25" s="1747" t="s">
        <v>4743</v>
      </c>
      <c r="Q25" s="1747" t="s">
        <v>4742</v>
      </c>
      <c r="R25" s="1747" t="s">
        <v>2088</v>
      </c>
      <c r="S25" s="1749" t="s">
        <v>2286</v>
      </c>
      <c r="T25" s="835" t="s">
        <v>6265</v>
      </c>
      <c r="U25" s="1747" t="s">
        <v>4743</v>
      </c>
      <c r="V25" s="1747" t="s">
        <v>4742</v>
      </c>
      <c r="W25" s="1747" t="s">
        <v>2088</v>
      </c>
      <c r="X25" s="1749" t="s">
        <v>2286</v>
      </c>
    </row>
    <row r="26" spans="1:24" s="1744" customFormat="1" ht="12" customHeight="1">
      <c r="A26" s="1746">
        <v>15</v>
      </c>
      <c r="B26" s="1747" t="s">
        <v>5703</v>
      </c>
      <c r="C26" s="1747" t="s">
        <v>5137</v>
      </c>
      <c r="D26" s="1747" t="s">
        <v>2088</v>
      </c>
      <c r="E26" s="1748" t="s">
        <v>2089</v>
      </c>
      <c r="F26" s="1747" t="s">
        <v>5703</v>
      </c>
      <c r="G26" s="1747" t="s">
        <v>5137</v>
      </c>
      <c r="H26" s="1747" t="s">
        <v>2088</v>
      </c>
      <c r="I26" s="1748" t="s">
        <v>2089</v>
      </c>
      <c r="J26" s="1746"/>
      <c r="K26" s="705" t="s">
        <v>2702</v>
      </c>
      <c r="L26" s="705"/>
      <c r="M26" s="1749" t="s">
        <v>5561</v>
      </c>
      <c r="N26" s="1750" t="s">
        <v>2286</v>
      </c>
      <c r="O26" s="835" t="s">
        <v>6264</v>
      </c>
      <c r="P26" s="1747" t="s">
        <v>5703</v>
      </c>
      <c r="Q26" s="1747" t="s">
        <v>5137</v>
      </c>
      <c r="R26" s="1747" t="s">
        <v>2088</v>
      </c>
      <c r="S26" s="1749" t="s">
        <v>2286</v>
      </c>
      <c r="T26" s="835" t="s">
        <v>6265</v>
      </c>
      <c r="U26" s="1747" t="s">
        <v>5703</v>
      </c>
      <c r="V26" s="1747" t="s">
        <v>5137</v>
      </c>
      <c r="W26" s="1747" t="s">
        <v>2088</v>
      </c>
      <c r="X26" s="1749" t="s">
        <v>2286</v>
      </c>
    </row>
    <row r="27" spans="1:24" s="1744" customFormat="1" ht="12" customHeight="1">
      <c r="A27" s="1746">
        <v>16</v>
      </c>
      <c r="B27" s="1747" t="s">
        <v>2354</v>
      </c>
      <c r="C27" s="1747" t="s">
        <v>4826</v>
      </c>
      <c r="D27" s="1747" t="s">
        <v>2088</v>
      </c>
      <c r="E27" s="1748" t="s">
        <v>2089</v>
      </c>
      <c r="F27" s="1747" t="s">
        <v>2354</v>
      </c>
      <c r="G27" s="1747" t="s">
        <v>4826</v>
      </c>
      <c r="H27" s="1747" t="s">
        <v>2088</v>
      </c>
      <c r="I27" s="1748" t="s">
        <v>2089</v>
      </c>
      <c r="J27" s="1746"/>
      <c r="K27" s="705" t="s">
        <v>2702</v>
      </c>
      <c r="L27" s="705"/>
      <c r="M27" s="1749" t="s">
        <v>5561</v>
      </c>
      <c r="N27" s="1750" t="s">
        <v>2286</v>
      </c>
      <c r="O27" s="835" t="s">
        <v>6264</v>
      </c>
      <c r="P27" s="1747" t="s">
        <v>2354</v>
      </c>
      <c r="Q27" s="1747" t="s">
        <v>4826</v>
      </c>
      <c r="R27" s="1747" t="s">
        <v>2088</v>
      </c>
      <c r="S27" s="1749" t="s">
        <v>2286</v>
      </c>
      <c r="T27" s="835" t="s">
        <v>6265</v>
      </c>
      <c r="U27" s="1747" t="s">
        <v>2354</v>
      </c>
      <c r="V27" s="1747" t="s">
        <v>4826</v>
      </c>
      <c r="W27" s="1747" t="s">
        <v>2088</v>
      </c>
      <c r="X27" s="1749" t="s">
        <v>2286</v>
      </c>
    </row>
    <row r="28" spans="1:24" s="1745" customFormat="1" ht="12" customHeight="1">
      <c r="A28" s="1746">
        <v>17</v>
      </c>
      <c r="B28" s="1747" t="s">
        <v>5704</v>
      </c>
      <c r="C28" s="1747" t="s">
        <v>5705</v>
      </c>
      <c r="D28" s="1747" t="s">
        <v>2088</v>
      </c>
      <c r="E28" s="1748" t="s">
        <v>2089</v>
      </c>
      <c r="F28" s="1747" t="s">
        <v>5704</v>
      </c>
      <c r="G28" s="1747" t="s">
        <v>5705</v>
      </c>
      <c r="H28" s="1747" t="s">
        <v>2088</v>
      </c>
      <c r="I28" s="1748" t="s">
        <v>2089</v>
      </c>
      <c r="J28" s="1751"/>
      <c r="K28" s="705" t="s">
        <v>2702</v>
      </c>
      <c r="L28" s="705"/>
      <c r="M28" s="1749" t="s">
        <v>5561</v>
      </c>
      <c r="N28" s="1750" t="s">
        <v>2286</v>
      </c>
      <c r="O28" s="835" t="s">
        <v>6264</v>
      </c>
      <c r="P28" s="1747" t="s">
        <v>5704</v>
      </c>
      <c r="Q28" s="1747" t="s">
        <v>5705</v>
      </c>
      <c r="R28" s="1747" t="s">
        <v>2088</v>
      </c>
      <c r="S28" s="1749" t="s">
        <v>2286</v>
      </c>
      <c r="T28" s="835" t="s">
        <v>6265</v>
      </c>
      <c r="U28" s="1747" t="s">
        <v>5704</v>
      </c>
      <c r="V28" s="1747" t="s">
        <v>5705</v>
      </c>
      <c r="W28" s="1747" t="s">
        <v>2088</v>
      </c>
      <c r="X28" s="1749" t="s">
        <v>2286</v>
      </c>
    </row>
    <row r="29" spans="1:24" s="1745" customFormat="1" ht="12" customHeight="1">
      <c r="A29" s="1746">
        <v>18</v>
      </c>
      <c r="B29" s="1747" t="s">
        <v>5706</v>
      </c>
      <c r="C29" s="1747" t="s">
        <v>5707</v>
      </c>
      <c r="D29" s="1747" t="s">
        <v>2189</v>
      </c>
      <c r="E29" s="1748" t="s">
        <v>2190</v>
      </c>
      <c r="F29" s="1747" t="s">
        <v>5706</v>
      </c>
      <c r="G29" s="1747" t="s">
        <v>5707</v>
      </c>
      <c r="H29" s="1747" t="s">
        <v>2189</v>
      </c>
      <c r="I29" s="1748" t="s">
        <v>2190</v>
      </c>
      <c r="J29" s="1751"/>
      <c r="K29" s="705" t="s">
        <v>2702</v>
      </c>
      <c r="L29" s="705"/>
      <c r="M29" s="1749" t="s">
        <v>5561</v>
      </c>
      <c r="N29" s="1750" t="s">
        <v>2286</v>
      </c>
      <c r="O29" s="835" t="s">
        <v>6264</v>
      </c>
      <c r="P29" s="1747" t="s">
        <v>5706</v>
      </c>
      <c r="Q29" s="1747" t="s">
        <v>5707</v>
      </c>
      <c r="R29" s="1747" t="s">
        <v>2189</v>
      </c>
      <c r="S29" s="1749" t="s">
        <v>2286</v>
      </c>
      <c r="T29" s="835" t="s">
        <v>6265</v>
      </c>
      <c r="U29" s="1747" t="s">
        <v>5706</v>
      </c>
      <c r="V29" s="1747" t="s">
        <v>5707</v>
      </c>
      <c r="W29" s="1747" t="s">
        <v>2189</v>
      </c>
      <c r="X29" s="1749" t="s">
        <v>2286</v>
      </c>
    </row>
    <row r="30" spans="1:24" s="1745" customFormat="1" ht="12" customHeight="1">
      <c r="A30" s="1746">
        <v>19</v>
      </c>
      <c r="B30" s="1747" t="s">
        <v>5253</v>
      </c>
      <c r="C30" s="1747" t="s">
        <v>2722</v>
      </c>
      <c r="D30" s="1747" t="s">
        <v>2100</v>
      </c>
      <c r="E30" s="1748" t="s">
        <v>2101</v>
      </c>
      <c r="F30" s="1747" t="s">
        <v>5253</v>
      </c>
      <c r="G30" s="1747" t="s">
        <v>2722</v>
      </c>
      <c r="H30" s="1747" t="s">
        <v>2100</v>
      </c>
      <c r="I30" s="1748" t="s">
        <v>2101</v>
      </c>
      <c r="J30" s="1751"/>
      <c r="K30" s="705" t="s">
        <v>2702</v>
      </c>
      <c r="L30" s="705"/>
      <c r="M30" s="1749"/>
      <c r="N30" s="1750" t="s">
        <v>2286</v>
      </c>
      <c r="O30" s="835" t="s">
        <v>6264</v>
      </c>
      <c r="P30" s="1747" t="s">
        <v>5253</v>
      </c>
      <c r="Q30" s="1747" t="s">
        <v>2722</v>
      </c>
      <c r="R30" s="1747" t="s">
        <v>2100</v>
      </c>
      <c r="S30" s="1749" t="s">
        <v>2286</v>
      </c>
      <c r="T30" s="835" t="s">
        <v>6265</v>
      </c>
      <c r="U30" s="1747" t="s">
        <v>5253</v>
      </c>
      <c r="V30" s="1747" t="s">
        <v>2722</v>
      </c>
      <c r="W30" s="1747" t="s">
        <v>2100</v>
      </c>
      <c r="X30" s="1749" t="s">
        <v>2286</v>
      </c>
    </row>
    <row r="31" spans="1:24" s="1745" customFormat="1" ht="12" customHeight="1">
      <c r="A31" s="1746">
        <v>20</v>
      </c>
      <c r="B31" s="1747" t="s">
        <v>5557</v>
      </c>
      <c r="C31" s="1747" t="s">
        <v>3434</v>
      </c>
      <c r="D31" s="1747" t="s">
        <v>2070</v>
      </c>
      <c r="E31" s="1748" t="s">
        <v>2071</v>
      </c>
      <c r="F31" s="1747" t="s">
        <v>5557</v>
      </c>
      <c r="G31" s="1747" t="s">
        <v>3434</v>
      </c>
      <c r="H31" s="1747" t="s">
        <v>2070</v>
      </c>
      <c r="I31" s="1748" t="s">
        <v>2071</v>
      </c>
      <c r="J31" s="1751"/>
      <c r="K31" s="705"/>
      <c r="L31" s="705"/>
      <c r="M31" s="1749"/>
      <c r="N31" s="1750" t="s">
        <v>2286</v>
      </c>
      <c r="O31" s="835"/>
      <c r="P31" s="1747"/>
      <c r="Q31" s="1747"/>
      <c r="R31" s="1747"/>
      <c r="S31" s="1749"/>
      <c r="T31" s="835"/>
      <c r="U31" s="1747"/>
      <c r="V31" s="1747"/>
      <c r="W31" s="1747"/>
      <c r="X31" s="1749"/>
    </row>
    <row r="32" spans="1:24" s="1745" customFormat="1" ht="12" customHeight="1">
      <c r="A32" s="1746">
        <v>21</v>
      </c>
      <c r="B32" s="1747" t="s">
        <v>2341</v>
      </c>
      <c r="C32" s="1747" t="s">
        <v>5559</v>
      </c>
      <c r="D32" s="1747" t="s">
        <v>2100</v>
      </c>
      <c r="E32" s="1748" t="s">
        <v>2101</v>
      </c>
      <c r="F32" s="1747" t="s">
        <v>2341</v>
      </c>
      <c r="G32" s="1747" t="s">
        <v>5559</v>
      </c>
      <c r="H32" s="1747" t="s">
        <v>2100</v>
      </c>
      <c r="I32" s="1748" t="s">
        <v>2101</v>
      </c>
      <c r="J32" s="1751"/>
      <c r="K32" s="705" t="s">
        <v>2702</v>
      </c>
      <c r="L32" s="705"/>
      <c r="M32" s="1749" t="s">
        <v>5561</v>
      </c>
      <c r="N32" s="1750" t="s">
        <v>2286</v>
      </c>
      <c r="O32" s="835" t="s">
        <v>6264</v>
      </c>
      <c r="P32" s="1747" t="s">
        <v>2341</v>
      </c>
      <c r="Q32" s="1747" t="s">
        <v>5559</v>
      </c>
      <c r="R32" s="1747" t="s">
        <v>2100</v>
      </c>
      <c r="S32" s="1749" t="s">
        <v>2286</v>
      </c>
      <c r="T32" s="835" t="s">
        <v>6265</v>
      </c>
      <c r="U32" s="1747" t="s">
        <v>2341</v>
      </c>
      <c r="V32" s="1747" t="s">
        <v>5559</v>
      </c>
      <c r="W32" s="1747" t="s">
        <v>2100</v>
      </c>
      <c r="X32" s="1749" t="s">
        <v>2286</v>
      </c>
    </row>
    <row r="33" spans="1:24" s="1745" customFormat="1" ht="12" customHeight="1">
      <c r="A33" s="1746">
        <v>22</v>
      </c>
      <c r="B33" s="1747" t="s">
        <v>5708</v>
      </c>
      <c r="C33" s="1747" t="s">
        <v>5709</v>
      </c>
      <c r="D33" s="1747" t="s">
        <v>2088</v>
      </c>
      <c r="E33" s="1748" t="s">
        <v>2089</v>
      </c>
      <c r="F33" s="1747" t="s">
        <v>5708</v>
      </c>
      <c r="G33" s="1747" t="s">
        <v>5709</v>
      </c>
      <c r="H33" s="1747" t="s">
        <v>2088</v>
      </c>
      <c r="I33" s="1748" t="s">
        <v>2089</v>
      </c>
      <c r="J33" s="1751"/>
      <c r="K33" s="705" t="s">
        <v>2702</v>
      </c>
      <c r="L33" s="705"/>
      <c r="M33" s="1749" t="s">
        <v>5561</v>
      </c>
      <c r="N33" s="1750" t="s">
        <v>2286</v>
      </c>
      <c r="O33" s="835" t="s">
        <v>6264</v>
      </c>
      <c r="P33" s="1747" t="s">
        <v>5708</v>
      </c>
      <c r="Q33" s="1747" t="s">
        <v>5709</v>
      </c>
      <c r="R33" s="1747" t="s">
        <v>2088</v>
      </c>
      <c r="S33" s="1749" t="s">
        <v>2286</v>
      </c>
      <c r="T33" s="835" t="s">
        <v>6265</v>
      </c>
      <c r="U33" s="1747" t="s">
        <v>5708</v>
      </c>
      <c r="V33" s="1747" t="s">
        <v>5709</v>
      </c>
      <c r="W33" s="1747" t="s">
        <v>2088</v>
      </c>
      <c r="X33" s="1749" t="s">
        <v>2286</v>
      </c>
    </row>
    <row r="34" spans="1:24" s="1745" customFormat="1" ht="12" customHeight="1">
      <c r="A34" s="1746">
        <v>23</v>
      </c>
      <c r="B34" s="1747" t="s">
        <v>5710</v>
      </c>
      <c r="C34" s="1747" t="s">
        <v>4021</v>
      </c>
      <c r="D34" s="1747" t="s">
        <v>2088</v>
      </c>
      <c r="E34" s="1748" t="s">
        <v>2089</v>
      </c>
      <c r="F34" s="1747" t="s">
        <v>5710</v>
      </c>
      <c r="G34" s="1747" t="s">
        <v>4021</v>
      </c>
      <c r="H34" s="1747" t="s">
        <v>2088</v>
      </c>
      <c r="I34" s="1748" t="s">
        <v>2089</v>
      </c>
      <c r="J34" s="1751"/>
      <c r="K34" s="705" t="s">
        <v>2702</v>
      </c>
      <c r="L34" s="705"/>
      <c r="M34" s="1749" t="s">
        <v>5561</v>
      </c>
      <c r="N34" s="1750" t="s">
        <v>2286</v>
      </c>
      <c r="O34" s="835" t="s">
        <v>6264</v>
      </c>
      <c r="P34" s="1747" t="s">
        <v>5710</v>
      </c>
      <c r="Q34" s="1747" t="s">
        <v>4021</v>
      </c>
      <c r="R34" s="1747" t="s">
        <v>2088</v>
      </c>
      <c r="S34" s="1749" t="s">
        <v>2286</v>
      </c>
      <c r="T34" s="835" t="s">
        <v>6265</v>
      </c>
      <c r="U34" s="1747" t="s">
        <v>5710</v>
      </c>
      <c r="V34" s="1747" t="s">
        <v>4021</v>
      </c>
      <c r="W34" s="1747" t="s">
        <v>2088</v>
      </c>
      <c r="X34" s="1749" t="s">
        <v>2286</v>
      </c>
    </row>
    <row r="35" spans="1:24" s="1745" customFormat="1" ht="12" customHeight="1">
      <c r="A35" s="1746">
        <v>24</v>
      </c>
      <c r="B35" s="1747" t="s">
        <v>5711</v>
      </c>
      <c r="C35" s="1747" t="s">
        <v>5712</v>
      </c>
      <c r="D35" s="1747" t="s">
        <v>2088</v>
      </c>
      <c r="E35" s="1748" t="s">
        <v>2089</v>
      </c>
      <c r="F35" s="1747" t="s">
        <v>5711</v>
      </c>
      <c r="G35" s="1747" t="s">
        <v>5712</v>
      </c>
      <c r="H35" s="1747" t="s">
        <v>2088</v>
      </c>
      <c r="I35" s="1748" t="s">
        <v>2089</v>
      </c>
      <c r="J35" s="1751"/>
      <c r="K35" s="705" t="s">
        <v>2702</v>
      </c>
      <c r="L35" s="705"/>
      <c r="M35" s="1749" t="s">
        <v>5561</v>
      </c>
      <c r="N35" s="1750" t="s">
        <v>2286</v>
      </c>
      <c r="O35" s="835" t="s">
        <v>6264</v>
      </c>
      <c r="P35" s="1747" t="s">
        <v>5711</v>
      </c>
      <c r="Q35" s="1747" t="s">
        <v>5712</v>
      </c>
      <c r="R35" s="1747" t="s">
        <v>2088</v>
      </c>
      <c r="S35" s="1749" t="s">
        <v>2286</v>
      </c>
      <c r="T35" s="835" t="s">
        <v>6265</v>
      </c>
      <c r="U35" s="1747" t="s">
        <v>5711</v>
      </c>
      <c r="V35" s="1747" t="s">
        <v>5712</v>
      </c>
      <c r="W35" s="1747" t="s">
        <v>2088</v>
      </c>
      <c r="X35" s="1749" t="s">
        <v>2286</v>
      </c>
    </row>
    <row r="36" spans="1:24" s="1745" customFormat="1" ht="12" customHeight="1">
      <c r="A36" s="1746">
        <v>25</v>
      </c>
      <c r="B36" s="1747" t="s">
        <v>5713</v>
      </c>
      <c r="C36" s="1747" t="s">
        <v>2866</v>
      </c>
      <c r="D36" s="1747" t="s">
        <v>2088</v>
      </c>
      <c r="E36" s="1748" t="s">
        <v>2089</v>
      </c>
      <c r="F36" s="1747" t="s">
        <v>5713</v>
      </c>
      <c r="G36" s="1747" t="s">
        <v>2866</v>
      </c>
      <c r="H36" s="1747" t="s">
        <v>2088</v>
      </c>
      <c r="I36" s="1748" t="s">
        <v>2089</v>
      </c>
      <c r="J36" s="1751"/>
      <c r="K36" s="705" t="s">
        <v>2702</v>
      </c>
      <c r="L36" s="705"/>
      <c r="M36" s="1749" t="s">
        <v>5561</v>
      </c>
      <c r="N36" s="1750" t="s">
        <v>2286</v>
      </c>
      <c r="O36" s="835" t="s">
        <v>6264</v>
      </c>
      <c r="P36" s="1747" t="s">
        <v>5713</v>
      </c>
      <c r="Q36" s="1747" t="s">
        <v>2866</v>
      </c>
      <c r="R36" s="1747" t="s">
        <v>2088</v>
      </c>
      <c r="S36" s="1749" t="s">
        <v>2286</v>
      </c>
      <c r="T36" s="835" t="s">
        <v>6265</v>
      </c>
      <c r="U36" s="1747" t="s">
        <v>5713</v>
      </c>
      <c r="V36" s="1747" t="s">
        <v>2866</v>
      </c>
      <c r="W36" s="1747" t="s">
        <v>2088</v>
      </c>
      <c r="X36" s="1749" t="s">
        <v>2286</v>
      </c>
    </row>
    <row r="37" spans="1:24" s="1745" customFormat="1" ht="12" customHeight="1">
      <c r="A37" s="1746">
        <v>26</v>
      </c>
      <c r="B37" s="1747" t="s">
        <v>5714</v>
      </c>
      <c r="C37" s="1747" t="s">
        <v>2862</v>
      </c>
      <c r="D37" s="1747" t="s">
        <v>2088</v>
      </c>
      <c r="E37" s="1748" t="s">
        <v>2089</v>
      </c>
      <c r="F37" s="1747" t="s">
        <v>5714</v>
      </c>
      <c r="G37" s="1747" t="s">
        <v>2862</v>
      </c>
      <c r="H37" s="1747" t="s">
        <v>2088</v>
      </c>
      <c r="I37" s="1748" t="s">
        <v>2089</v>
      </c>
      <c r="J37" s="1751"/>
      <c r="K37" s="705" t="s">
        <v>2702</v>
      </c>
      <c r="L37" s="705"/>
      <c r="M37" s="1749" t="s">
        <v>5561</v>
      </c>
      <c r="N37" s="1750" t="s">
        <v>2286</v>
      </c>
      <c r="O37" s="835" t="s">
        <v>6264</v>
      </c>
      <c r="P37" s="1747" t="s">
        <v>5714</v>
      </c>
      <c r="Q37" s="1747" t="s">
        <v>2862</v>
      </c>
      <c r="R37" s="1747" t="s">
        <v>2088</v>
      </c>
      <c r="S37" s="1749" t="s">
        <v>2286</v>
      </c>
      <c r="T37" s="835" t="s">
        <v>6265</v>
      </c>
      <c r="U37" s="1747" t="s">
        <v>5714</v>
      </c>
      <c r="V37" s="1747" t="s">
        <v>2862</v>
      </c>
      <c r="W37" s="1747" t="s">
        <v>2088</v>
      </c>
      <c r="X37" s="1749" t="s">
        <v>2286</v>
      </c>
    </row>
    <row r="38" spans="1:24" s="1745" customFormat="1" ht="12" customHeight="1">
      <c r="A38" s="1746">
        <v>27</v>
      </c>
      <c r="B38" s="1747" t="s">
        <v>5625</v>
      </c>
      <c r="C38" s="1747" t="s">
        <v>5626</v>
      </c>
      <c r="D38" s="1747" t="s">
        <v>2096</v>
      </c>
      <c r="E38" s="1748" t="s">
        <v>2097</v>
      </c>
      <c r="F38" s="1747" t="s">
        <v>5625</v>
      </c>
      <c r="G38" s="1747" t="s">
        <v>5626</v>
      </c>
      <c r="H38" s="1747" t="s">
        <v>2096</v>
      </c>
      <c r="I38" s="1748" t="s">
        <v>2097</v>
      </c>
      <c r="J38" s="1751"/>
      <c r="K38" s="705" t="s">
        <v>2702</v>
      </c>
      <c r="L38" s="705"/>
      <c r="M38" s="1749" t="s">
        <v>5561</v>
      </c>
      <c r="N38" s="1750" t="s">
        <v>2286</v>
      </c>
      <c r="O38" s="835" t="s">
        <v>6264</v>
      </c>
      <c r="P38" s="1747" t="s">
        <v>5625</v>
      </c>
      <c r="Q38" s="1747" t="s">
        <v>5626</v>
      </c>
      <c r="R38" s="1747" t="s">
        <v>2096</v>
      </c>
      <c r="S38" s="1749" t="s">
        <v>2286</v>
      </c>
      <c r="T38" s="835" t="s">
        <v>6265</v>
      </c>
      <c r="U38" s="1747" t="s">
        <v>5625</v>
      </c>
      <c r="V38" s="1747" t="s">
        <v>5626</v>
      </c>
      <c r="W38" s="1747" t="s">
        <v>2096</v>
      </c>
      <c r="X38" s="1749" t="s">
        <v>2286</v>
      </c>
    </row>
    <row r="39" spans="1:24" s="396" customFormat="1" ht="12" customHeight="1">
      <c r="A39" s="404">
        <v>28</v>
      </c>
      <c r="B39" s="316" t="s">
        <v>6266</v>
      </c>
      <c r="C39" s="316" t="s">
        <v>6267</v>
      </c>
      <c r="D39" s="239" t="s">
        <v>2754</v>
      </c>
      <c r="E39" s="405" t="s">
        <v>2754</v>
      </c>
      <c r="F39" s="1734" t="s">
        <v>6268</v>
      </c>
      <c r="G39" s="1734" t="s">
        <v>6269</v>
      </c>
      <c r="H39" s="1733" t="s">
        <v>2754</v>
      </c>
      <c r="I39" s="1734" t="s">
        <v>2085</v>
      </c>
      <c r="J39" s="762"/>
      <c r="K39" s="239"/>
      <c r="L39" s="239"/>
      <c r="M39" s="417"/>
      <c r="N39" s="404" t="s">
        <v>2308</v>
      </c>
      <c r="O39" s="229" t="s">
        <v>6264</v>
      </c>
      <c r="P39" s="316" t="s">
        <v>6266</v>
      </c>
      <c r="Q39" s="316" t="s">
        <v>6267</v>
      </c>
      <c r="R39" s="239" t="s">
        <v>2754</v>
      </c>
      <c r="S39" s="1735" t="s">
        <v>2849</v>
      </c>
      <c r="T39" s="229" t="s">
        <v>6265</v>
      </c>
      <c r="U39" s="316" t="s">
        <v>6266</v>
      </c>
      <c r="V39" s="316" t="s">
        <v>6267</v>
      </c>
      <c r="W39" s="239" t="s">
        <v>2754</v>
      </c>
      <c r="X39" s="1735" t="s">
        <v>2849</v>
      </c>
    </row>
    <row r="40" spans="1:24" s="396" customFormat="1" ht="12" customHeight="1">
      <c r="A40" s="404">
        <v>29</v>
      </c>
      <c r="B40" s="316" t="s">
        <v>6270</v>
      </c>
      <c r="C40" s="316" t="s">
        <v>6271</v>
      </c>
      <c r="D40" s="239" t="s">
        <v>2088</v>
      </c>
      <c r="E40" s="405" t="s">
        <v>2089</v>
      </c>
      <c r="F40" s="1734" t="s">
        <v>6272</v>
      </c>
      <c r="G40" s="1733" t="s">
        <v>6271</v>
      </c>
      <c r="H40" s="1733" t="s">
        <v>2747</v>
      </c>
      <c r="I40" s="1733" t="s">
        <v>4748</v>
      </c>
      <c r="J40" s="762"/>
      <c r="K40" s="239"/>
      <c r="L40" s="239"/>
      <c r="M40" s="417"/>
      <c r="N40" s="404" t="s">
        <v>2308</v>
      </c>
      <c r="O40" s="229" t="s">
        <v>6264</v>
      </c>
      <c r="P40" s="316" t="s">
        <v>6270</v>
      </c>
      <c r="Q40" s="316" t="s">
        <v>6271</v>
      </c>
      <c r="R40" s="239" t="s">
        <v>2088</v>
      </c>
      <c r="S40" s="1735" t="s">
        <v>2849</v>
      </c>
      <c r="T40" s="229" t="s">
        <v>6265</v>
      </c>
      <c r="U40" s="316" t="s">
        <v>6270</v>
      </c>
      <c r="V40" s="316" t="s">
        <v>6271</v>
      </c>
      <c r="W40" s="239" t="s">
        <v>2088</v>
      </c>
      <c r="X40" s="1735" t="s">
        <v>2849</v>
      </c>
    </row>
    <row r="41" spans="1:24" s="396" customFormat="1" ht="12" customHeight="1">
      <c r="A41" s="404">
        <v>30</v>
      </c>
      <c r="B41" s="316" t="s">
        <v>5581</v>
      </c>
      <c r="C41" s="316" t="s">
        <v>6273</v>
      </c>
      <c r="D41" s="239" t="s">
        <v>2088</v>
      </c>
      <c r="E41" s="405" t="s">
        <v>2089</v>
      </c>
      <c r="F41" s="1734" t="s">
        <v>5583</v>
      </c>
      <c r="G41" s="1734" t="s">
        <v>5584</v>
      </c>
      <c r="H41" s="1733" t="s">
        <v>2725</v>
      </c>
      <c r="I41" s="1733" t="s">
        <v>3176</v>
      </c>
      <c r="J41" s="762"/>
      <c r="K41" s="239"/>
      <c r="L41" s="239"/>
      <c r="M41" s="417" t="s">
        <v>6274</v>
      </c>
      <c r="N41" s="404" t="s">
        <v>2308</v>
      </c>
      <c r="O41" s="229" t="s">
        <v>6264</v>
      </c>
      <c r="P41" s="316" t="s">
        <v>5581</v>
      </c>
      <c r="Q41" s="316" t="s">
        <v>6273</v>
      </c>
      <c r="R41" s="239" t="s">
        <v>2088</v>
      </c>
      <c r="S41" s="1735" t="s">
        <v>2849</v>
      </c>
      <c r="T41" s="229" t="s">
        <v>6265</v>
      </c>
      <c r="U41" s="316" t="s">
        <v>5581</v>
      </c>
      <c r="V41" s="316" t="s">
        <v>6273</v>
      </c>
      <c r="W41" s="239" t="s">
        <v>2088</v>
      </c>
      <c r="X41" s="1735" t="s">
        <v>2849</v>
      </c>
    </row>
    <row r="42" spans="1:24" s="396" customFormat="1" ht="12" customHeight="1">
      <c r="A42" s="404">
        <v>31</v>
      </c>
      <c r="B42" s="316" t="s">
        <v>5833</v>
      </c>
      <c r="C42" s="316" t="s">
        <v>5539</v>
      </c>
      <c r="D42" s="239" t="s">
        <v>2747</v>
      </c>
      <c r="E42" s="405" t="s">
        <v>4748</v>
      </c>
      <c r="F42" s="1734" t="s">
        <v>5538</v>
      </c>
      <c r="G42" s="1734" t="s">
        <v>5540</v>
      </c>
      <c r="H42" s="1733" t="s">
        <v>2747</v>
      </c>
      <c r="I42" s="1733" t="s">
        <v>4748</v>
      </c>
      <c r="J42" s="762"/>
      <c r="K42" s="239"/>
      <c r="L42" s="239"/>
      <c r="M42" s="417" t="s">
        <v>6275</v>
      </c>
      <c r="N42" s="404" t="s">
        <v>2308</v>
      </c>
      <c r="O42" s="229" t="s">
        <v>6264</v>
      </c>
      <c r="P42" s="316" t="s">
        <v>5833</v>
      </c>
      <c r="Q42" s="316" t="s">
        <v>5539</v>
      </c>
      <c r="R42" s="239" t="s">
        <v>2747</v>
      </c>
      <c r="S42" s="1735" t="s">
        <v>2849</v>
      </c>
      <c r="T42" s="229" t="s">
        <v>6265</v>
      </c>
      <c r="U42" s="316" t="s">
        <v>5833</v>
      </c>
      <c r="V42" s="316" t="s">
        <v>5539</v>
      </c>
      <c r="W42" s="239" t="s">
        <v>2747</v>
      </c>
      <c r="X42" s="1735" t="s">
        <v>2849</v>
      </c>
    </row>
    <row r="43" spans="1:24" s="396" customFormat="1" ht="12" customHeight="1">
      <c r="A43" s="404">
        <v>32</v>
      </c>
      <c r="B43" s="316" t="s">
        <v>5534</v>
      </c>
      <c r="C43" s="316" t="s">
        <v>5535</v>
      </c>
      <c r="D43" s="239" t="s">
        <v>2725</v>
      </c>
      <c r="E43" s="405" t="s">
        <v>3176</v>
      </c>
      <c r="F43" s="1734" t="s">
        <v>5536</v>
      </c>
      <c r="G43" s="1734" t="s">
        <v>5537</v>
      </c>
      <c r="H43" s="1733" t="s">
        <v>2725</v>
      </c>
      <c r="I43" s="1733" t="s">
        <v>3176</v>
      </c>
      <c r="J43" s="762"/>
      <c r="K43" s="239"/>
      <c r="L43" s="239"/>
      <c r="M43" s="417"/>
      <c r="N43" s="404" t="s">
        <v>2308</v>
      </c>
      <c r="O43" s="229" t="s">
        <v>6264</v>
      </c>
      <c r="P43" s="316" t="s">
        <v>5534</v>
      </c>
      <c r="Q43" s="316" t="s">
        <v>5535</v>
      </c>
      <c r="R43" s="239" t="s">
        <v>2725</v>
      </c>
      <c r="S43" s="1735" t="s">
        <v>2849</v>
      </c>
      <c r="T43" s="229" t="s">
        <v>6265</v>
      </c>
      <c r="U43" s="316" t="s">
        <v>5534</v>
      </c>
      <c r="V43" s="316" t="s">
        <v>5535</v>
      </c>
      <c r="W43" s="239" t="s">
        <v>2725</v>
      </c>
      <c r="X43" s="1735" t="s">
        <v>2849</v>
      </c>
    </row>
    <row r="44" spans="1:24" s="396" customFormat="1" ht="12" customHeight="1">
      <c r="A44" s="404">
        <v>33</v>
      </c>
      <c r="B44" s="316" t="s">
        <v>5587</v>
      </c>
      <c r="C44" s="316" t="s">
        <v>5588</v>
      </c>
      <c r="D44" s="239" t="s">
        <v>3215</v>
      </c>
      <c r="E44" s="405" t="s">
        <v>3215</v>
      </c>
      <c r="F44" s="1733" t="s">
        <v>5587</v>
      </c>
      <c r="G44" s="1733" t="s">
        <v>5588</v>
      </c>
      <c r="H44" s="1733" t="s">
        <v>5589</v>
      </c>
      <c r="I44" s="1734" t="s">
        <v>5590</v>
      </c>
      <c r="J44" s="762"/>
      <c r="K44" s="239"/>
      <c r="L44" s="239"/>
      <c r="M44" s="417"/>
      <c r="N44" s="404" t="s">
        <v>2308</v>
      </c>
      <c r="O44" s="229" t="s">
        <v>6264</v>
      </c>
      <c r="P44" s="316" t="s">
        <v>5587</v>
      </c>
      <c r="Q44" s="316" t="s">
        <v>5588</v>
      </c>
      <c r="R44" s="239" t="s">
        <v>3215</v>
      </c>
      <c r="S44" s="1735" t="s">
        <v>2849</v>
      </c>
      <c r="T44" s="229" t="s">
        <v>6265</v>
      </c>
      <c r="U44" s="316" t="s">
        <v>5587</v>
      </c>
      <c r="V44" s="316" t="s">
        <v>5588</v>
      </c>
      <c r="W44" s="239" t="s">
        <v>3215</v>
      </c>
      <c r="X44" s="1735" t="s">
        <v>2849</v>
      </c>
    </row>
    <row r="45" spans="1:24" s="396" customFormat="1" ht="12" customHeight="1">
      <c r="A45" s="404">
        <v>34</v>
      </c>
      <c r="B45" s="316" t="s">
        <v>5512</v>
      </c>
      <c r="C45" s="316" t="s">
        <v>5513</v>
      </c>
      <c r="D45" s="316" t="s">
        <v>3215</v>
      </c>
      <c r="E45" s="405" t="s">
        <v>3215</v>
      </c>
      <c r="F45" s="1734" t="s">
        <v>5514</v>
      </c>
      <c r="G45" s="1734" t="s">
        <v>5515</v>
      </c>
      <c r="H45" s="1733" t="s">
        <v>2733</v>
      </c>
      <c r="I45" s="1734" t="s">
        <v>2111</v>
      </c>
      <c r="J45" s="762"/>
      <c r="K45" s="239" t="s">
        <v>2622</v>
      </c>
      <c r="L45" s="239"/>
      <c r="M45" s="417"/>
      <c r="N45" s="404" t="s">
        <v>2308</v>
      </c>
      <c r="O45" s="229" t="s">
        <v>6264</v>
      </c>
      <c r="P45" s="316" t="s">
        <v>5512</v>
      </c>
      <c r="Q45" s="316" t="s">
        <v>5513</v>
      </c>
      <c r="R45" s="316" t="s">
        <v>3215</v>
      </c>
      <c r="S45" s="1735" t="s">
        <v>2849</v>
      </c>
      <c r="T45" s="229" t="s">
        <v>6265</v>
      </c>
      <c r="U45" s="316" t="s">
        <v>5512</v>
      </c>
      <c r="V45" s="316" t="s">
        <v>5513</v>
      </c>
      <c r="W45" s="316" t="s">
        <v>3215</v>
      </c>
      <c r="X45" s="1735" t="s">
        <v>2849</v>
      </c>
    </row>
    <row r="46" spans="1:24" s="396" customFormat="1" ht="12" customHeight="1">
      <c r="A46" s="404">
        <v>35</v>
      </c>
      <c r="B46" s="316" t="s">
        <v>5516</v>
      </c>
      <c r="C46" s="316" t="s">
        <v>5517</v>
      </c>
      <c r="D46" s="316" t="s">
        <v>3215</v>
      </c>
      <c r="E46" s="405" t="s">
        <v>3215</v>
      </c>
      <c r="F46" s="1734" t="s">
        <v>5518</v>
      </c>
      <c r="G46" s="1734" t="s">
        <v>5519</v>
      </c>
      <c r="H46" s="1733" t="s">
        <v>2733</v>
      </c>
      <c r="I46" s="1734" t="s">
        <v>2111</v>
      </c>
      <c r="J46" s="762"/>
      <c r="K46" s="239" t="s">
        <v>2622</v>
      </c>
      <c r="L46" s="239"/>
      <c r="M46" s="417"/>
      <c r="N46" s="404" t="s">
        <v>2308</v>
      </c>
      <c r="O46" s="229" t="s">
        <v>6264</v>
      </c>
      <c r="P46" s="316" t="s">
        <v>5516</v>
      </c>
      <c r="Q46" s="316" t="s">
        <v>5517</v>
      </c>
      <c r="R46" s="316" t="s">
        <v>3215</v>
      </c>
      <c r="S46" s="1735" t="s">
        <v>2849</v>
      </c>
      <c r="T46" s="229" t="s">
        <v>6265</v>
      </c>
      <c r="U46" s="316" t="s">
        <v>5516</v>
      </c>
      <c r="V46" s="316" t="s">
        <v>5517</v>
      </c>
      <c r="W46" s="316" t="s">
        <v>3215</v>
      </c>
      <c r="X46" s="1735" t="s">
        <v>2849</v>
      </c>
    </row>
    <row r="47" spans="1:24" s="396" customFormat="1" ht="12" customHeight="1">
      <c r="A47" s="404">
        <v>36</v>
      </c>
      <c r="B47" s="316" t="s">
        <v>5520</v>
      </c>
      <c r="C47" s="316" t="s">
        <v>5521</v>
      </c>
      <c r="D47" s="316" t="s">
        <v>3215</v>
      </c>
      <c r="E47" s="405" t="s">
        <v>3215</v>
      </c>
      <c r="F47" s="1734" t="s">
        <v>5522</v>
      </c>
      <c r="G47" s="1733" t="s">
        <v>5521</v>
      </c>
      <c r="H47" s="1733" t="s">
        <v>2733</v>
      </c>
      <c r="I47" s="1734" t="s">
        <v>2111</v>
      </c>
      <c r="J47" s="762"/>
      <c r="K47" s="239" t="s">
        <v>2622</v>
      </c>
      <c r="L47" s="239"/>
      <c r="M47" s="417"/>
      <c r="N47" s="404" t="s">
        <v>2308</v>
      </c>
      <c r="O47" s="229" t="s">
        <v>6264</v>
      </c>
      <c r="P47" s="316" t="s">
        <v>5520</v>
      </c>
      <c r="Q47" s="316" t="s">
        <v>5521</v>
      </c>
      <c r="R47" s="316" t="s">
        <v>3215</v>
      </c>
      <c r="S47" s="1735" t="s">
        <v>2849</v>
      </c>
      <c r="T47" s="229" t="s">
        <v>6265</v>
      </c>
      <c r="U47" s="316" t="s">
        <v>5520</v>
      </c>
      <c r="V47" s="316" t="s">
        <v>5521</v>
      </c>
      <c r="W47" s="316" t="s">
        <v>3215</v>
      </c>
      <c r="X47" s="1735" t="s">
        <v>2849</v>
      </c>
    </row>
    <row r="48" spans="1:24" s="396" customFormat="1" ht="12" customHeight="1">
      <c r="A48" s="404">
        <v>37</v>
      </c>
      <c r="B48" s="316" t="s">
        <v>5523</v>
      </c>
      <c r="C48" s="316" t="s">
        <v>5524</v>
      </c>
      <c r="D48" s="316" t="s">
        <v>3215</v>
      </c>
      <c r="E48" s="405" t="s">
        <v>3215</v>
      </c>
      <c r="F48" s="1734" t="s">
        <v>5525</v>
      </c>
      <c r="G48" s="1733" t="s">
        <v>5524</v>
      </c>
      <c r="H48" s="1733" t="s">
        <v>2733</v>
      </c>
      <c r="I48" s="1734" t="s">
        <v>2111</v>
      </c>
      <c r="J48" s="762"/>
      <c r="K48" s="239" t="s">
        <v>2622</v>
      </c>
      <c r="L48" s="239"/>
      <c r="M48" s="762"/>
      <c r="N48" s="404" t="s">
        <v>2308</v>
      </c>
      <c r="O48" s="229" t="s">
        <v>6264</v>
      </c>
      <c r="P48" s="316" t="s">
        <v>5523</v>
      </c>
      <c r="Q48" s="316" t="s">
        <v>5524</v>
      </c>
      <c r="R48" s="316" t="s">
        <v>3215</v>
      </c>
      <c r="S48" s="1735" t="s">
        <v>2849</v>
      </c>
      <c r="T48" s="229" t="s">
        <v>6265</v>
      </c>
      <c r="U48" s="316" t="s">
        <v>5523</v>
      </c>
      <c r="V48" s="316" t="s">
        <v>5524</v>
      </c>
      <c r="W48" s="316" t="s">
        <v>3215</v>
      </c>
      <c r="X48" s="1735" t="s">
        <v>2849</v>
      </c>
    </row>
    <row r="49" spans="1:24" s="396" customFormat="1" ht="12" customHeight="1">
      <c r="A49" s="404">
        <v>38</v>
      </c>
      <c r="B49" s="316" t="s">
        <v>5593</v>
      </c>
      <c r="C49" s="316" t="s">
        <v>5592</v>
      </c>
      <c r="D49" s="316" t="s">
        <v>3215</v>
      </c>
      <c r="E49" s="405" t="s">
        <v>3215</v>
      </c>
      <c r="F49" s="1738" t="s">
        <v>5593</v>
      </c>
      <c r="G49" s="1734" t="s">
        <v>6276</v>
      </c>
      <c r="H49" s="1733" t="s">
        <v>2733</v>
      </c>
      <c r="I49" s="1734" t="s">
        <v>2111</v>
      </c>
      <c r="J49" s="762"/>
      <c r="K49" s="239" t="s">
        <v>2622</v>
      </c>
      <c r="L49" s="239"/>
      <c r="M49" s="762"/>
      <c r="N49" s="404" t="s">
        <v>2308</v>
      </c>
      <c r="O49" s="229" t="s">
        <v>6264</v>
      </c>
      <c r="P49" s="316" t="s">
        <v>5593</v>
      </c>
      <c r="Q49" s="316" t="s">
        <v>5592</v>
      </c>
      <c r="R49" s="316" t="s">
        <v>3215</v>
      </c>
      <c r="S49" s="1735" t="s">
        <v>2849</v>
      </c>
      <c r="T49" s="229" t="s">
        <v>6265</v>
      </c>
      <c r="U49" s="316" t="s">
        <v>5593</v>
      </c>
      <c r="V49" s="316" t="s">
        <v>5592</v>
      </c>
      <c r="W49" s="316" t="s">
        <v>3215</v>
      </c>
      <c r="X49" s="1735" t="s">
        <v>2849</v>
      </c>
    </row>
    <row r="50" spans="1:24" s="396" customFormat="1" ht="12" customHeight="1">
      <c r="A50" s="404">
        <v>39</v>
      </c>
      <c r="B50" s="316" t="s">
        <v>5820</v>
      </c>
      <c r="C50" s="316" t="s">
        <v>5595</v>
      </c>
      <c r="D50" s="316" t="s">
        <v>3215</v>
      </c>
      <c r="E50" s="405" t="s">
        <v>3215</v>
      </c>
      <c r="F50" s="1738" t="s">
        <v>5820</v>
      </c>
      <c r="G50" s="1734" t="s">
        <v>5822</v>
      </c>
      <c r="H50" s="1733" t="s">
        <v>2733</v>
      </c>
      <c r="I50" s="1734" t="s">
        <v>2111</v>
      </c>
      <c r="J50" s="762"/>
      <c r="K50" s="239" t="s">
        <v>2622</v>
      </c>
      <c r="L50" s="239"/>
      <c r="M50" s="762"/>
      <c r="N50" s="404" t="s">
        <v>2308</v>
      </c>
      <c r="O50" s="229" t="s">
        <v>6264</v>
      </c>
      <c r="P50" s="316" t="s">
        <v>5820</v>
      </c>
      <c r="Q50" s="316" t="s">
        <v>5595</v>
      </c>
      <c r="R50" s="316" t="s">
        <v>3215</v>
      </c>
      <c r="S50" s="1735" t="s">
        <v>2849</v>
      </c>
      <c r="T50" s="229" t="s">
        <v>6265</v>
      </c>
      <c r="U50" s="316" t="s">
        <v>5820</v>
      </c>
      <c r="V50" s="316" t="s">
        <v>5595</v>
      </c>
      <c r="W50" s="316" t="s">
        <v>3215</v>
      </c>
      <c r="X50" s="1735" t="s">
        <v>2849</v>
      </c>
    </row>
    <row r="51" spans="1:24" s="396" customFormat="1" ht="12" customHeight="1">
      <c r="A51" s="404">
        <v>40</v>
      </c>
      <c r="B51" s="316" t="s">
        <v>6277</v>
      </c>
      <c r="C51" s="316" t="s">
        <v>5597</v>
      </c>
      <c r="D51" s="316" t="s">
        <v>3215</v>
      </c>
      <c r="E51" s="405" t="s">
        <v>3215</v>
      </c>
      <c r="F51" s="1738" t="s">
        <v>6277</v>
      </c>
      <c r="G51" s="1734" t="s">
        <v>6278</v>
      </c>
      <c r="H51" s="1733" t="s">
        <v>2733</v>
      </c>
      <c r="I51" s="1734" t="s">
        <v>2111</v>
      </c>
      <c r="J51" s="762"/>
      <c r="K51" s="239" t="s">
        <v>2622</v>
      </c>
      <c r="L51" s="239"/>
      <c r="M51" s="762"/>
      <c r="N51" s="404" t="s">
        <v>2308</v>
      </c>
      <c r="O51" s="229" t="s">
        <v>6264</v>
      </c>
      <c r="P51" s="316" t="s">
        <v>6277</v>
      </c>
      <c r="Q51" s="316" t="s">
        <v>5597</v>
      </c>
      <c r="R51" s="316" t="s">
        <v>3215</v>
      </c>
      <c r="S51" s="1735" t="s">
        <v>2849</v>
      </c>
      <c r="T51" s="229" t="s">
        <v>6265</v>
      </c>
      <c r="U51" s="316" t="s">
        <v>6277</v>
      </c>
      <c r="V51" s="316" t="s">
        <v>5597</v>
      </c>
      <c r="W51" s="316" t="s">
        <v>3215</v>
      </c>
      <c r="X51" s="1735" t="s">
        <v>2849</v>
      </c>
    </row>
    <row r="52" spans="1:24" s="396" customFormat="1" ht="12" customHeight="1">
      <c r="A52" s="404">
        <v>41</v>
      </c>
      <c r="B52" s="316" t="s">
        <v>5598</v>
      </c>
      <c r="C52" s="316" t="s">
        <v>5599</v>
      </c>
      <c r="D52" s="316" t="s">
        <v>3215</v>
      </c>
      <c r="E52" s="405" t="s">
        <v>3215</v>
      </c>
      <c r="F52" s="1738" t="s">
        <v>5598</v>
      </c>
      <c r="G52" s="1734" t="s">
        <v>5600</v>
      </c>
      <c r="H52" s="1733" t="s">
        <v>2733</v>
      </c>
      <c r="I52" s="1734" t="s">
        <v>2111</v>
      </c>
      <c r="J52" s="762"/>
      <c r="K52" s="239" t="s">
        <v>2622</v>
      </c>
      <c r="L52" s="239"/>
      <c r="M52" s="762"/>
      <c r="N52" s="404" t="s">
        <v>2308</v>
      </c>
      <c r="O52" s="229" t="s">
        <v>6264</v>
      </c>
      <c r="P52" s="316" t="s">
        <v>5598</v>
      </c>
      <c r="Q52" s="316" t="s">
        <v>5599</v>
      </c>
      <c r="R52" s="316" t="s">
        <v>3215</v>
      </c>
      <c r="S52" s="1735" t="s">
        <v>2849</v>
      </c>
      <c r="T52" s="229" t="s">
        <v>6265</v>
      </c>
      <c r="U52" s="316" t="s">
        <v>5598</v>
      </c>
      <c r="V52" s="316" t="s">
        <v>5599</v>
      </c>
      <c r="W52" s="316" t="s">
        <v>3215</v>
      </c>
      <c r="X52" s="1735" t="s">
        <v>2849</v>
      </c>
    </row>
    <row r="53" spans="1:24" s="396" customFormat="1" ht="12" customHeight="1">
      <c r="A53" s="404">
        <v>42</v>
      </c>
      <c r="B53" s="316" t="s">
        <v>6279</v>
      </c>
      <c r="C53" s="316" t="s">
        <v>6280</v>
      </c>
      <c r="D53" s="316" t="s">
        <v>3215</v>
      </c>
      <c r="E53" s="405" t="s">
        <v>3215</v>
      </c>
      <c r="F53" s="1734" t="s">
        <v>6281</v>
      </c>
      <c r="G53" s="1734" t="s">
        <v>6282</v>
      </c>
      <c r="H53" s="1733" t="s">
        <v>2733</v>
      </c>
      <c r="I53" s="1734" t="s">
        <v>2111</v>
      </c>
      <c r="J53" s="762"/>
      <c r="K53" s="239" t="s">
        <v>2622</v>
      </c>
      <c r="L53" s="239"/>
      <c r="M53" s="762"/>
      <c r="N53" s="404" t="s">
        <v>2308</v>
      </c>
      <c r="O53" s="229" t="s">
        <v>6264</v>
      </c>
      <c r="P53" s="316" t="s">
        <v>6279</v>
      </c>
      <c r="Q53" s="316" t="s">
        <v>6280</v>
      </c>
      <c r="R53" s="316" t="s">
        <v>3215</v>
      </c>
      <c r="S53" s="1735" t="s">
        <v>2849</v>
      </c>
      <c r="T53" s="229" t="s">
        <v>6265</v>
      </c>
      <c r="U53" s="316" t="s">
        <v>6279</v>
      </c>
      <c r="V53" s="316" t="s">
        <v>6280</v>
      </c>
      <c r="W53" s="316" t="s">
        <v>3215</v>
      </c>
      <c r="X53" s="1735" t="s">
        <v>2849</v>
      </c>
    </row>
    <row r="54" spans="1:24" s="396" customFormat="1" ht="12" customHeight="1">
      <c r="A54" s="404">
        <v>43</v>
      </c>
      <c r="B54" s="316" t="s">
        <v>6283</v>
      </c>
      <c r="C54" s="316" t="s">
        <v>6284</v>
      </c>
      <c r="D54" s="316" t="s">
        <v>3215</v>
      </c>
      <c r="E54" s="405" t="s">
        <v>3215</v>
      </c>
      <c r="F54" s="1734" t="s">
        <v>6285</v>
      </c>
      <c r="G54" s="1734" t="s">
        <v>6286</v>
      </c>
      <c r="H54" s="1733" t="s">
        <v>2733</v>
      </c>
      <c r="I54" s="1734" t="s">
        <v>2111</v>
      </c>
      <c r="J54" s="762"/>
      <c r="K54" s="239" t="s">
        <v>2622</v>
      </c>
      <c r="L54" s="239"/>
      <c r="M54" s="417"/>
      <c r="N54" s="404" t="s">
        <v>2308</v>
      </c>
      <c r="O54" s="229" t="s">
        <v>6264</v>
      </c>
      <c r="P54" s="316" t="s">
        <v>6283</v>
      </c>
      <c r="Q54" s="316" t="s">
        <v>6284</v>
      </c>
      <c r="R54" s="316" t="s">
        <v>3215</v>
      </c>
      <c r="S54" s="1735" t="s">
        <v>2849</v>
      </c>
      <c r="T54" s="229" t="s">
        <v>6265</v>
      </c>
      <c r="U54" s="316" t="s">
        <v>6283</v>
      </c>
      <c r="V54" s="316" t="s">
        <v>6284</v>
      </c>
      <c r="W54" s="316" t="s">
        <v>3215</v>
      </c>
      <c r="X54" s="1735" t="s">
        <v>2849</v>
      </c>
    </row>
    <row r="55" spans="1:24" s="396" customFormat="1" ht="12" customHeight="1">
      <c r="A55" s="404">
        <v>44</v>
      </c>
      <c r="B55" s="316" t="s">
        <v>6287</v>
      </c>
      <c r="C55" s="316" t="s">
        <v>6288</v>
      </c>
      <c r="D55" s="316" t="s">
        <v>3215</v>
      </c>
      <c r="E55" s="405" t="s">
        <v>3215</v>
      </c>
      <c r="F55" s="1734" t="s">
        <v>6289</v>
      </c>
      <c r="G55" s="1734" t="s">
        <v>6290</v>
      </c>
      <c r="H55" s="1733" t="s">
        <v>2733</v>
      </c>
      <c r="I55" s="1734" t="s">
        <v>2111</v>
      </c>
      <c r="J55" s="762"/>
      <c r="K55" s="239" t="s">
        <v>2622</v>
      </c>
      <c r="L55" s="239"/>
      <c r="M55" s="417"/>
      <c r="N55" s="404" t="s">
        <v>2308</v>
      </c>
      <c r="O55" s="229" t="s">
        <v>6264</v>
      </c>
      <c r="P55" s="316" t="s">
        <v>6287</v>
      </c>
      <c r="Q55" s="316" t="s">
        <v>6288</v>
      </c>
      <c r="R55" s="316" t="s">
        <v>3215</v>
      </c>
      <c r="S55" s="1735" t="s">
        <v>2849</v>
      </c>
      <c r="T55" s="229" t="s">
        <v>6265</v>
      </c>
      <c r="U55" s="316" t="s">
        <v>6287</v>
      </c>
      <c r="V55" s="316" t="s">
        <v>6288</v>
      </c>
      <c r="W55" s="316" t="s">
        <v>3215</v>
      </c>
      <c r="X55" s="1735" t="s">
        <v>2849</v>
      </c>
    </row>
    <row r="56" spans="1:24" s="396" customFormat="1" ht="12" customHeight="1">
      <c r="A56" s="404">
        <v>45</v>
      </c>
      <c r="B56" s="316" t="s">
        <v>6291</v>
      </c>
      <c r="C56" s="316" t="s">
        <v>6292</v>
      </c>
      <c r="D56" s="316" t="s">
        <v>3215</v>
      </c>
      <c r="E56" s="405" t="s">
        <v>3215</v>
      </c>
      <c r="F56" s="1734" t="s">
        <v>6293</v>
      </c>
      <c r="G56" s="1734" t="s">
        <v>6294</v>
      </c>
      <c r="H56" s="1733" t="s">
        <v>2733</v>
      </c>
      <c r="I56" s="1734" t="s">
        <v>2111</v>
      </c>
      <c r="J56" s="762"/>
      <c r="K56" s="239" t="s">
        <v>2622</v>
      </c>
      <c r="L56" s="239"/>
      <c r="M56" s="417"/>
      <c r="N56" s="404" t="s">
        <v>2308</v>
      </c>
      <c r="O56" s="229" t="s">
        <v>6264</v>
      </c>
      <c r="P56" s="316" t="s">
        <v>6291</v>
      </c>
      <c r="Q56" s="316" t="s">
        <v>6292</v>
      </c>
      <c r="R56" s="316" t="s">
        <v>3215</v>
      </c>
      <c r="S56" s="1735" t="s">
        <v>2849</v>
      </c>
      <c r="T56" s="229" t="s">
        <v>6265</v>
      </c>
      <c r="U56" s="316" t="s">
        <v>6291</v>
      </c>
      <c r="V56" s="316" t="s">
        <v>6292</v>
      </c>
      <c r="W56" s="316" t="s">
        <v>3215</v>
      </c>
      <c r="X56" s="1735" t="s">
        <v>2849</v>
      </c>
    </row>
    <row r="57" spans="1:24" s="396" customFormat="1" ht="12" customHeight="1">
      <c r="A57" s="404">
        <v>46</v>
      </c>
      <c r="B57" s="316" t="s">
        <v>4707</v>
      </c>
      <c r="C57" s="316" t="s">
        <v>4708</v>
      </c>
      <c r="D57" s="316" t="s">
        <v>2085</v>
      </c>
      <c r="E57" s="405" t="s">
        <v>2085</v>
      </c>
      <c r="F57" s="1733" t="s">
        <v>4707</v>
      </c>
      <c r="G57" s="1733" t="s">
        <v>4708</v>
      </c>
      <c r="H57" s="1733" t="s">
        <v>4807</v>
      </c>
      <c r="I57" s="1734" t="s">
        <v>2108</v>
      </c>
      <c r="J57" s="762"/>
      <c r="K57" s="239" t="s">
        <v>3760</v>
      </c>
      <c r="L57" s="239" t="s">
        <v>4870</v>
      </c>
      <c r="M57" s="417"/>
      <c r="N57" s="404" t="s">
        <v>2308</v>
      </c>
      <c r="O57" s="229" t="s">
        <v>6264</v>
      </c>
      <c r="P57" s="316" t="s">
        <v>4707</v>
      </c>
      <c r="Q57" s="316" t="s">
        <v>4710</v>
      </c>
      <c r="R57" s="316" t="s">
        <v>2085</v>
      </c>
      <c r="S57" s="1735" t="s">
        <v>2849</v>
      </c>
      <c r="T57" s="229" t="s">
        <v>6265</v>
      </c>
      <c r="U57" s="316" t="s">
        <v>4707</v>
      </c>
      <c r="V57" s="316" t="s">
        <v>4710</v>
      </c>
      <c r="W57" s="316" t="s">
        <v>2085</v>
      </c>
      <c r="X57" s="1735" t="s">
        <v>2849</v>
      </c>
    </row>
    <row r="58" spans="1:24" s="396" customFormat="1" ht="12" customHeight="1">
      <c r="A58" s="404">
        <v>47</v>
      </c>
      <c r="B58" s="316" t="s">
        <v>2541</v>
      </c>
      <c r="C58" s="316" t="s">
        <v>4720</v>
      </c>
      <c r="D58" s="316" t="s">
        <v>2085</v>
      </c>
      <c r="E58" s="405" t="s">
        <v>2085</v>
      </c>
      <c r="F58" s="1733" t="s">
        <v>2541</v>
      </c>
      <c r="G58" s="1733" t="s">
        <v>4720</v>
      </c>
      <c r="H58" s="1733" t="s">
        <v>3991</v>
      </c>
      <c r="I58" s="1734" t="s">
        <v>2108</v>
      </c>
      <c r="J58" s="762"/>
      <c r="K58" s="239" t="s">
        <v>4810</v>
      </c>
      <c r="L58" s="239" t="s">
        <v>4870</v>
      </c>
      <c r="M58" s="762"/>
      <c r="N58" s="404" t="s">
        <v>2308</v>
      </c>
      <c r="O58" s="229" t="s">
        <v>6264</v>
      </c>
      <c r="P58" s="316" t="s">
        <v>2541</v>
      </c>
      <c r="Q58" s="316" t="s">
        <v>4856</v>
      </c>
      <c r="R58" s="316" t="s">
        <v>2085</v>
      </c>
      <c r="S58" s="1735" t="s">
        <v>2849</v>
      </c>
      <c r="T58" s="229" t="s">
        <v>6265</v>
      </c>
      <c r="U58" s="316" t="s">
        <v>2541</v>
      </c>
      <c r="V58" s="316" t="s">
        <v>4856</v>
      </c>
      <c r="W58" s="316" t="s">
        <v>2085</v>
      </c>
      <c r="X58" s="1735" t="s">
        <v>2849</v>
      </c>
    </row>
    <row r="59" spans="1:24" s="396" customFormat="1" ht="12" customHeight="1">
      <c r="A59" s="404">
        <v>48</v>
      </c>
      <c r="B59" s="316" t="s">
        <v>5554</v>
      </c>
      <c r="C59" s="316" t="s">
        <v>5826</v>
      </c>
      <c r="D59" s="316" t="s">
        <v>2085</v>
      </c>
      <c r="E59" s="405" t="s">
        <v>2085</v>
      </c>
      <c r="F59" s="1734" t="s">
        <v>5818</v>
      </c>
      <c r="G59" s="1734" t="s">
        <v>5819</v>
      </c>
      <c r="H59" s="1733" t="s">
        <v>2066</v>
      </c>
      <c r="I59" s="1733" t="s">
        <v>2067</v>
      </c>
      <c r="J59" s="762"/>
      <c r="K59" s="762"/>
      <c r="L59" s="762"/>
      <c r="M59" s="762"/>
      <c r="N59" s="404" t="s">
        <v>2308</v>
      </c>
      <c r="O59" s="229" t="s">
        <v>6264</v>
      </c>
      <c r="P59" s="316" t="s">
        <v>5554</v>
      </c>
      <c r="Q59" s="316" t="s">
        <v>5826</v>
      </c>
      <c r="R59" s="316" t="s">
        <v>2085</v>
      </c>
      <c r="S59" s="1735" t="s">
        <v>2849</v>
      </c>
      <c r="T59" s="229" t="s">
        <v>6265</v>
      </c>
      <c r="U59" s="316" t="s">
        <v>5554</v>
      </c>
      <c r="V59" s="316" t="s">
        <v>5826</v>
      </c>
      <c r="W59" s="316" t="s">
        <v>2085</v>
      </c>
      <c r="X59" s="1735" t="s">
        <v>2849</v>
      </c>
    </row>
    <row r="60" spans="1:24" s="396" customFormat="1" ht="12" customHeight="1">
      <c r="A60" s="404">
        <v>49</v>
      </c>
      <c r="B60" s="316" t="s">
        <v>6295</v>
      </c>
      <c r="C60" s="316" t="s">
        <v>6296</v>
      </c>
      <c r="D60" s="316" t="s">
        <v>2088</v>
      </c>
      <c r="E60" s="405" t="s">
        <v>2089</v>
      </c>
      <c r="F60" s="1738" t="s">
        <v>6295</v>
      </c>
      <c r="G60" s="1734" t="s">
        <v>6297</v>
      </c>
      <c r="H60" s="1733" t="s">
        <v>2088</v>
      </c>
      <c r="I60" s="1733" t="s">
        <v>2089</v>
      </c>
      <c r="J60" s="762"/>
      <c r="K60" s="762"/>
      <c r="L60" s="677" t="s">
        <v>6298</v>
      </c>
      <c r="M60" s="762"/>
      <c r="N60" s="404" t="s">
        <v>2308</v>
      </c>
      <c r="O60" s="229" t="s">
        <v>6264</v>
      </c>
      <c r="P60" s="316" t="s">
        <v>6295</v>
      </c>
      <c r="Q60" s="316" t="s">
        <v>6296</v>
      </c>
      <c r="R60" s="316" t="s">
        <v>2088</v>
      </c>
      <c r="S60" s="1735" t="s">
        <v>2849</v>
      </c>
      <c r="T60" s="229" t="s">
        <v>6265</v>
      </c>
      <c r="U60" s="316" t="s">
        <v>6295</v>
      </c>
      <c r="V60" s="316" t="s">
        <v>6296</v>
      </c>
      <c r="W60" s="316" t="s">
        <v>2088</v>
      </c>
      <c r="X60" s="1735" t="s">
        <v>2849</v>
      </c>
    </row>
    <row r="61" spans="1:24" s="396" customFormat="1" ht="12" customHeight="1">
      <c r="A61" s="404">
        <v>50</v>
      </c>
      <c r="B61" s="316" t="s">
        <v>2369</v>
      </c>
      <c r="C61" s="316" t="s">
        <v>5529</v>
      </c>
      <c r="D61" s="316" t="s">
        <v>2088</v>
      </c>
      <c r="E61" s="405" t="s">
        <v>2089</v>
      </c>
      <c r="F61" s="1738" t="s">
        <v>2369</v>
      </c>
      <c r="G61" s="1734" t="s">
        <v>3434</v>
      </c>
      <c r="H61" s="1733" t="s">
        <v>2803</v>
      </c>
      <c r="I61" s="1733" t="s">
        <v>2804</v>
      </c>
      <c r="J61" s="316"/>
      <c r="K61" s="316"/>
      <c r="L61" s="316" t="s">
        <v>4870</v>
      </c>
      <c r="M61" s="762"/>
      <c r="N61" s="404" t="s">
        <v>2308</v>
      </c>
      <c r="O61" s="762"/>
      <c r="P61" s="762"/>
      <c r="Q61" s="762"/>
      <c r="R61" s="762"/>
      <c r="S61" s="762"/>
      <c r="T61" s="762"/>
      <c r="U61" s="762"/>
      <c r="V61" s="762"/>
      <c r="W61" s="762"/>
      <c r="X61" s="762"/>
    </row>
    <row r="62" spans="1:24" s="396" customFormat="1" ht="12" customHeight="1">
      <c r="A62" s="404">
        <v>51</v>
      </c>
      <c r="B62" s="316" t="s">
        <v>5734</v>
      </c>
      <c r="C62" s="316" t="s">
        <v>5532</v>
      </c>
      <c r="D62" s="316" t="s">
        <v>2088</v>
      </c>
      <c r="E62" s="405" t="s">
        <v>2089</v>
      </c>
      <c r="F62" s="1734" t="s">
        <v>6299</v>
      </c>
      <c r="G62" s="1734" t="s">
        <v>5533</v>
      </c>
      <c r="H62" s="1733" t="s">
        <v>2088</v>
      </c>
      <c r="I62" s="1733" t="s">
        <v>2089</v>
      </c>
      <c r="J62" s="316"/>
      <c r="K62" s="316"/>
      <c r="L62" s="316" t="s">
        <v>4870</v>
      </c>
      <c r="M62" s="762"/>
      <c r="N62" s="404" t="s">
        <v>2308</v>
      </c>
      <c r="O62" s="762"/>
      <c r="P62" s="762"/>
      <c r="Q62" s="762"/>
      <c r="R62" s="762"/>
      <c r="S62" s="762"/>
      <c r="T62" s="762"/>
      <c r="U62" s="762"/>
      <c r="V62" s="762"/>
      <c r="W62" s="762"/>
      <c r="X62" s="762"/>
    </row>
  </sheetData>
  <phoneticPr fontId="5" type="noConversion"/>
  <dataValidations count="3">
    <dataValidation type="list" allowBlank="1" showInputMessage="1" showErrorMessage="1" sqref="B6" xr:uid="{00000000-0002-0000-5E00-000000000000}">
      <formula1>"Mi: Minute,H: Hour,D: Daily,W: Weekly,M: Monthly,Y: Yearly"</formula1>
    </dataValidation>
    <dataValidation type="list" allowBlank="1" showInputMessage="1" showErrorMessage="1" sqref="B7 B9" xr:uid="{00000000-0002-0000-5E00-000001000000}">
      <formula1>"替换,追加"</formula1>
    </dataValidation>
    <dataValidation type="list" allowBlank="1" showInputMessage="1" showErrorMessage="1" sqref="N15 N18 N54 N58 N12:N14 N16:N17 N19:N29 N30:N31 N32:N38 N39:N44 N45:N47 N48:N53 N55:N57 N59:N60 N61:N62" xr:uid="{00000000-0002-0000-5E00-000002000000}">
      <formula1>"匹配,基线特有,本地扩充,废弃"</formula1>
    </dataValidation>
  </dataValidations>
  <hyperlinks>
    <hyperlink ref="A1" location="目录!A1" display="返回" xr:uid="{00000000-0004-0000-5E00-000000000000}"/>
  </hyperlinks>
  <pageMargins left="0.75" right="0.75" top="1" bottom="1" header="0.51180555555555596" footer="0.51180555555555596"/>
  <pageSetup paperSize="9" orientation="portrai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X34"/>
  <sheetViews>
    <sheetView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21875" style="396" customWidth="1"/>
    <col min="15" max="15" width="23" style="396" hidden="1" customWidth="1"/>
    <col min="16" max="16" width="24.88671875" style="396" hidden="1" customWidth="1"/>
    <col min="17" max="17" width="14.88671875" style="396" hidden="1" customWidth="1"/>
    <col min="18" max="19" width="13.77734375" style="396" hidden="1" customWidth="1"/>
    <col min="20" max="20" width="23" style="396" hidden="1" customWidth="1"/>
    <col min="21" max="21" width="24.88671875" style="396" hidden="1" customWidth="1"/>
    <col min="22" max="22" width="14.88671875" style="396" hidden="1" customWidth="1"/>
    <col min="23" max="24" width="13.77734375" style="396" hidden="1" customWidth="1"/>
    <col min="25" max="16384" width="9" style="328"/>
  </cols>
  <sheetData>
    <row r="1" spans="1:24" s="396" customFormat="1">
      <c r="A1" s="2" t="s">
        <v>2037</v>
      </c>
      <c r="B1" s="331"/>
      <c r="C1" s="331"/>
      <c r="D1" s="331"/>
      <c r="E1" s="331"/>
      <c r="F1" s="331"/>
      <c r="G1" s="331"/>
      <c r="H1" s="331"/>
      <c r="I1" s="331"/>
      <c r="J1" s="331"/>
      <c r="K1" s="331"/>
      <c r="L1" s="331"/>
      <c r="M1" s="331"/>
      <c r="N1" s="331"/>
      <c r="O1" s="336"/>
      <c r="P1" s="336"/>
      <c r="Q1" s="336"/>
      <c r="R1" s="336"/>
      <c r="S1" s="336"/>
      <c r="T1" s="336"/>
      <c r="U1" s="336"/>
      <c r="V1" s="336"/>
      <c r="W1" s="336"/>
      <c r="X1" s="336"/>
    </row>
    <row r="2" spans="1:24" s="396" customFormat="1">
      <c r="A2" s="216" t="s">
        <v>2038</v>
      </c>
      <c r="B2" s="217"/>
      <c r="C2" s="217"/>
      <c r="D2" s="217"/>
      <c r="E2" s="217"/>
      <c r="F2" s="217"/>
      <c r="G2" s="217"/>
      <c r="H2" s="217"/>
      <c r="I2" s="217"/>
      <c r="J2" s="217"/>
      <c r="K2" s="217"/>
      <c r="L2" s="217"/>
      <c r="M2" s="217"/>
      <c r="N2" s="826"/>
      <c r="O2" s="338" t="s">
        <v>2039</v>
      </c>
      <c r="P2" s="338"/>
      <c r="Q2" s="338"/>
      <c r="R2" s="338"/>
      <c r="S2" s="353"/>
      <c r="T2" s="337" t="s">
        <v>2039</v>
      </c>
      <c r="U2" s="338"/>
      <c r="V2" s="338"/>
      <c r="W2" s="338"/>
      <c r="X2" s="353"/>
    </row>
    <row r="3" spans="1:24" s="396" customFormat="1">
      <c r="A3" s="218" t="s">
        <v>2040</v>
      </c>
      <c r="B3" s="380" t="s">
        <v>703</v>
      </c>
      <c r="C3" s="1732"/>
      <c r="D3" s="219"/>
      <c r="E3" s="219"/>
      <c r="F3" s="219"/>
      <c r="G3" s="219"/>
      <c r="H3" s="219"/>
      <c r="I3" s="219"/>
      <c r="J3" s="219"/>
      <c r="K3" s="219"/>
      <c r="L3" s="219"/>
      <c r="M3" s="219"/>
      <c r="N3" s="348"/>
      <c r="O3" s="1739" t="s">
        <v>2041</v>
      </c>
      <c r="P3" s="340" t="s">
        <v>2042</v>
      </c>
      <c r="Q3" s="340"/>
      <c r="R3" s="354"/>
      <c r="S3" s="355"/>
      <c r="T3" s="339" t="s">
        <v>2041</v>
      </c>
      <c r="U3" s="340" t="s">
        <v>2042</v>
      </c>
      <c r="V3" s="340"/>
      <c r="W3" s="354"/>
      <c r="X3" s="355"/>
    </row>
    <row r="4" spans="1:24" s="397" customFormat="1">
      <c r="A4" s="220" t="s">
        <v>2042</v>
      </c>
      <c r="B4" s="332" t="s">
        <v>704</v>
      </c>
      <c r="C4" s="352"/>
      <c r="D4" s="222"/>
      <c r="E4" s="222"/>
      <c r="F4" s="222"/>
      <c r="G4" s="222"/>
      <c r="H4" s="222"/>
      <c r="I4" s="222"/>
      <c r="J4" s="222"/>
      <c r="K4" s="222"/>
      <c r="L4" s="222"/>
      <c r="M4" s="222"/>
      <c r="N4" s="827"/>
      <c r="O4" s="364" t="s">
        <v>3195</v>
      </c>
      <c r="P4" s="229" t="s">
        <v>6264</v>
      </c>
      <c r="Q4" s="229"/>
      <c r="R4" s="225"/>
      <c r="S4" s="827"/>
      <c r="T4" s="229" t="s">
        <v>3195</v>
      </c>
      <c r="U4" s="229" t="s">
        <v>6265</v>
      </c>
      <c r="V4" s="229"/>
      <c r="W4" s="225"/>
      <c r="X4" s="827"/>
    </row>
    <row r="5" spans="1:24" s="397" customFormat="1">
      <c r="A5" s="220" t="s">
        <v>2041</v>
      </c>
      <c r="B5" s="221" t="s">
        <v>2043</v>
      </c>
      <c r="C5" s="352"/>
      <c r="D5" s="222"/>
      <c r="E5" s="222"/>
      <c r="F5" s="222"/>
      <c r="G5" s="222"/>
      <c r="H5" s="222"/>
      <c r="I5" s="222"/>
      <c r="J5" s="222"/>
      <c r="K5" s="222"/>
      <c r="L5" s="222"/>
      <c r="M5" s="222"/>
      <c r="N5" s="827"/>
      <c r="O5" s="364"/>
      <c r="P5" s="342"/>
      <c r="Q5" s="229"/>
      <c r="R5" s="225"/>
      <c r="S5" s="827"/>
      <c r="T5" s="341"/>
      <c r="U5" s="342"/>
      <c r="V5" s="229"/>
      <c r="W5" s="225"/>
      <c r="X5" s="827"/>
    </row>
    <row r="6" spans="1:24" s="397" customFormat="1">
      <c r="A6" s="220" t="s">
        <v>2044</v>
      </c>
      <c r="B6" s="12" t="s">
        <v>2045</v>
      </c>
      <c r="C6" s="352"/>
      <c r="D6" s="222"/>
      <c r="E6" s="222"/>
      <c r="F6" s="222"/>
      <c r="G6" s="222"/>
      <c r="H6" s="222"/>
      <c r="I6" s="222"/>
      <c r="J6" s="222"/>
      <c r="K6" s="222"/>
      <c r="L6" s="222"/>
      <c r="M6" s="222"/>
      <c r="N6" s="827"/>
      <c r="O6" s="364"/>
      <c r="P6" s="229"/>
      <c r="Q6" s="229"/>
      <c r="R6" s="225"/>
      <c r="S6" s="827"/>
      <c r="T6" s="341"/>
      <c r="U6" s="229"/>
      <c r="V6" s="229"/>
      <c r="W6" s="225"/>
      <c r="X6" s="827"/>
    </row>
    <row r="7" spans="1:24" s="396" customFormat="1">
      <c r="A7" s="223" t="s">
        <v>2046</v>
      </c>
      <c r="B7" s="224" t="s">
        <v>2047</v>
      </c>
      <c r="C7" s="1732"/>
      <c r="D7" s="219"/>
      <c r="E7" s="219"/>
      <c r="F7" s="219"/>
      <c r="G7" s="219"/>
      <c r="H7" s="219"/>
      <c r="I7" s="219"/>
      <c r="J7" s="219"/>
      <c r="K7" s="219"/>
      <c r="L7" s="219"/>
      <c r="M7" s="219"/>
      <c r="N7" s="348"/>
      <c r="O7" s="1740"/>
      <c r="P7" s="344"/>
      <c r="Q7" s="356"/>
      <c r="R7" s="358"/>
      <c r="S7" s="348"/>
      <c r="T7" s="343"/>
      <c r="U7" s="344"/>
      <c r="V7" s="356"/>
      <c r="W7" s="358"/>
      <c r="X7" s="348"/>
    </row>
    <row r="8" spans="1:24" s="396" customFormat="1">
      <c r="A8" s="223" t="s">
        <v>2048</v>
      </c>
      <c r="B8" s="225"/>
      <c r="C8" s="219"/>
      <c r="D8" s="219"/>
      <c r="E8" s="219"/>
      <c r="F8" s="219"/>
      <c r="G8" s="219"/>
      <c r="H8" s="219"/>
      <c r="I8" s="219"/>
      <c r="J8" s="219"/>
      <c r="K8" s="219"/>
      <c r="L8" s="219"/>
      <c r="M8" s="219"/>
      <c r="N8" s="348"/>
      <c r="O8" s="1432"/>
      <c r="P8" s="346"/>
      <c r="Q8" s="348"/>
      <c r="R8" s="358"/>
      <c r="S8" s="348"/>
      <c r="T8" s="347"/>
      <c r="U8" s="346"/>
      <c r="V8" s="348"/>
      <c r="W8" s="358"/>
      <c r="X8" s="348"/>
    </row>
    <row r="9" spans="1:24" s="396" customFormat="1">
      <c r="A9" s="223"/>
      <c r="B9" s="226"/>
      <c r="C9" s="219"/>
      <c r="D9" s="219"/>
      <c r="E9" s="219"/>
      <c r="F9" s="219"/>
      <c r="G9" s="219"/>
      <c r="H9" s="219"/>
      <c r="I9" s="219"/>
      <c r="J9" s="219"/>
      <c r="K9" s="219"/>
      <c r="L9" s="219"/>
      <c r="M9" s="219"/>
      <c r="N9" s="348"/>
      <c r="O9" s="1432"/>
      <c r="P9" s="348"/>
      <c r="Q9" s="348"/>
      <c r="R9" s="358"/>
      <c r="S9" s="67"/>
      <c r="T9" s="347"/>
      <c r="U9" s="348"/>
      <c r="V9" s="348"/>
      <c r="W9" s="358"/>
      <c r="X9" s="67"/>
    </row>
    <row r="10" spans="1:24" s="396" customFormat="1">
      <c r="A10" s="216" t="s">
        <v>2049</v>
      </c>
      <c r="B10" s="217"/>
      <c r="C10" s="217"/>
      <c r="D10" s="217"/>
      <c r="E10" s="217"/>
      <c r="F10" s="217"/>
      <c r="G10" s="217"/>
      <c r="H10" s="217"/>
      <c r="I10" s="217"/>
      <c r="J10" s="217"/>
      <c r="K10" s="217"/>
      <c r="L10" s="217"/>
      <c r="M10" s="217"/>
      <c r="N10" s="826"/>
      <c r="O10" s="338" t="s">
        <v>2050</v>
      </c>
      <c r="P10" s="338"/>
      <c r="Q10" s="338"/>
      <c r="R10" s="338"/>
      <c r="S10" s="353"/>
      <c r="T10" s="337" t="s">
        <v>2050</v>
      </c>
      <c r="U10" s="338"/>
      <c r="V10" s="338"/>
      <c r="W10" s="338"/>
      <c r="X10" s="353"/>
    </row>
    <row r="11" spans="1:24" s="396" customFormat="1" ht="24.7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32" t="s">
        <v>73</v>
      </c>
      <c r="N11" s="828" t="s">
        <v>2058</v>
      </c>
      <c r="O11" s="1741" t="s">
        <v>2059</v>
      </c>
      <c r="P11" s="350" t="s">
        <v>2060</v>
      </c>
      <c r="Q11" s="350" t="s">
        <v>2061</v>
      </c>
      <c r="R11" s="359" t="s">
        <v>2062</v>
      </c>
      <c r="S11" s="350" t="s">
        <v>2063</v>
      </c>
      <c r="T11" s="349" t="s">
        <v>2059</v>
      </c>
      <c r="U11" s="350" t="s">
        <v>2060</v>
      </c>
      <c r="V11" s="350" t="s">
        <v>2061</v>
      </c>
      <c r="W11" s="359" t="s">
        <v>2062</v>
      </c>
      <c r="X11" s="350" t="s">
        <v>2063</v>
      </c>
    </row>
    <row r="12" spans="1:24" s="389" customFormat="1" ht="12" customHeight="1">
      <c r="A12" s="404">
        <v>1</v>
      </c>
      <c r="B12" s="316" t="s">
        <v>2064</v>
      </c>
      <c r="C12" s="316" t="s">
        <v>2065</v>
      </c>
      <c r="D12" s="316" t="s">
        <v>2754</v>
      </c>
      <c r="E12" s="405" t="s">
        <v>2067</v>
      </c>
      <c r="F12" s="1738" t="s">
        <v>2064</v>
      </c>
      <c r="G12" s="1738" t="s">
        <v>2065</v>
      </c>
      <c r="H12" s="1738" t="s">
        <v>2066</v>
      </c>
      <c r="I12" s="1738" t="s">
        <v>2067</v>
      </c>
      <c r="J12" s="404"/>
      <c r="K12" s="239" t="s">
        <v>2702</v>
      </c>
      <c r="L12" s="239"/>
      <c r="M12" s="1379"/>
      <c r="N12" s="404" t="s">
        <v>2308</v>
      </c>
      <c r="O12" s="364" t="s">
        <v>6264</v>
      </c>
      <c r="P12" s="316" t="s">
        <v>2064</v>
      </c>
      <c r="Q12" s="316" t="s">
        <v>2753</v>
      </c>
      <c r="R12" s="316" t="s">
        <v>2754</v>
      </c>
      <c r="S12" s="1735" t="s">
        <v>2849</v>
      </c>
      <c r="T12" s="229" t="s">
        <v>6265</v>
      </c>
      <c r="U12" s="316" t="s">
        <v>2064</v>
      </c>
      <c r="V12" s="316" t="s">
        <v>2753</v>
      </c>
      <c r="W12" s="316" t="s">
        <v>2754</v>
      </c>
      <c r="X12" s="1735" t="s">
        <v>2849</v>
      </c>
    </row>
    <row r="13" spans="1:24" s="389" customFormat="1" ht="12" customHeight="1">
      <c r="A13" s="404">
        <v>2</v>
      </c>
      <c r="B13" s="316" t="s">
        <v>222</v>
      </c>
      <c r="C13" s="316" t="s">
        <v>2234</v>
      </c>
      <c r="D13" s="316" t="s">
        <v>3898</v>
      </c>
      <c r="E13" s="405" t="s">
        <v>4007</v>
      </c>
      <c r="F13" s="1738" t="s">
        <v>222</v>
      </c>
      <c r="G13" s="1738" t="s">
        <v>2234</v>
      </c>
      <c r="H13" s="1738" t="s">
        <v>3991</v>
      </c>
      <c r="I13" s="1738" t="s">
        <v>2108</v>
      </c>
      <c r="J13" s="567" t="s">
        <v>79</v>
      </c>
      <c r="K13" s="239" t="s">
        <v>2702</v>
      </c>
      <c r="L13" s="239"/>
      <c r="M13" s="1379"/>
      <c r="N13" s="404" t="s">
        <v>2308</v>
      </c>
      <c r="O13" s="364" t="s">
        <v>6264</v>
      </c>
      <c r="P13" s="316" t="s">
        <v>222</v>
      </c>
      <c r="Q13" s="316" t="s">
        <v>2234</v>
      </c>
      <c r="R13" s="316" t="s">
        <v>3898</v>
      </c>
      <c r="S13" s="1735" t="s">
        <v>2849</v>
      </c>
      <c r="T13" s="229" t="s">
        <v>6265</v>
      </c>
      <c r="U13" s="316" t="s">
        <v>222</v>
      </c>
      <c r="V13" s="316" t="s">
        <v>2234</v>
      </c>
      <c r="W13" s="316" t="s">
        <v>3898</v>
      </c>
      <c r="X13" s="1735" t="s">
        <v>2849</v>
      </c>
    </row>
    <row r="14" spans="1:24" s="389" customFormat="1" ht="12" customHeight="1">
      <c r="A14" s="404">
        <v>3</v>
      </c>
      <c r="B14" s="316" t="s">
        <v>5508</v>
      </c>
      <c r="C14" s="316" t="s">
        <v>4006</v>
      </c>
      <c r="D14" s="316" t="s">
        <v>3898</v>
      </c>
      <c r="E14" s="405" t="s">
        <v>4007</v>
      </c>
      <c r="F14" s="1738" t="s">
        <v>5508</v>
      </c>
      <c r="G14" s="1738" t="s">
        <v>4006</v>
      </c>
      <c r="H14" s="1738" t="s">
        <v>3991</v>
      </c>
      <c r="I14" s="1734" t="s">
        <v>2108</v>
      </c>
      <c r="J14" s="404"/>
      <c r="K14" s="239" t="s">
        <v>2702</v>
      </c>
      <c r="L14" s="239"/>
      <c r="M14" s="1359"/>
      <c r="N14" s="404" t="s">
        <v>2308</v>
      </c>
      <c r="O14" s="364" t="s">
        <v>6264</v>
      </c>
      <c r="P14" s="316" t="s">
        <v>5508</v>
      </c>
      <c r="Q14" s="316" t="s">
        <v>4006</v>
      </c>
      <c r="R14" s="316" t="s">
        <v>3898</v>
      </c>
      <c r="S14" s="1735" t="s">
        <v>2849</v>
      </c>
      <c r="T14" s="229" t="s">
        <v>6265</v>
      </c>
      <c r="U14" s="316" t="s">
        <v>5508</v>
      </c>
      <c r="V14" s="316" t="s">
        <v>4006</v>
      </c>
      <c r="W14" s="316" t="s">
        <v>3898</v>
      </c>
      <c r="X14" s="1735" t="s">
        <v>2849</v>
      </c>
    </row>
    <row r="15" spans="1:24" s="389" customFormat="1" ht="12" customHeight="1">
      <c r="A15" s="404">
        <v>4</v>
      </c>
      <c r="B15" s="316" t="s">
        <v>105</v>
      </c>
      <c r="C15" s="316" t="s">
        <v>2239</v>
      </c>
      <c r="D15" s="316" t="s">
        <v>2811</v>
      </c>
      <c r="E15" s="405" t="s">
        <v>2812</v>
      </c>
      <c r="F15" s="1738" t="s">
        <v>105</v>
      </c>
      <c r="G15" s="1738" t="s">
        <v>2239</v>
      </c>
      <c r="H15" s="1738" t="s">
        <v>3175</v>
      </c>
      <c r="I15" s="1738" t="s">
        <v>2241</v>
      </c>
      <c r="J15" s="404"/>
      <c r="K15" s="239" t="s">
        <v>2702</v>
      </c>
      <c r="L15" s="239"/>
      <c r="M15" s="1359"/>
      <c r="N15" s="404" t="s">
        <v>2308</v>
      </c>
      <c r="O15" s="364" t="s">
        <v>6264</v>
      </c>
      <c r="P15" s="316" t="s">
        <v>105</v>
      </c>
      <c r="Q15" s="316" t="s">
        <v>2675</v>
      </c>
      <c r="R15" s="316" t="s">
        <v>2811</v>
      </c>
      <c r="S15" s="1735" t="s">
        <v>2849</v>
      </c>
      <c r="T15" s="229" t="s">
        <v>6265</v>
      </c>
      <c r="U15" s="316" t="s">
        <v>105</v>
      </c>
      <c r="V15" s="316" t="s">
        <v>2675</v>
      </c>
      <c r="W15" s="316" t="s">
        <v>2811</v>
      </c>
      <c r="X15" s="1735" t="s">
        <v>2849</v>
      </c>
    </row>
    <row r="16" spans="1:24" s="389" customFormat="1" ht="12" customHeight="1">
      <c r="A16" s="404">
        <v>5</v>
      </c>
      <c r="B16" s="316" t="s">
        <v>2076</v>
      </c>
      <c r="C16" s="316" t="s">
        <v>2077</v>
      </c>
      <c r="D16" s="316" t="s">
        <v>2096</v>
      </c>
      <c r="E16" s="405" t="s">
        <v>2097</v>
      </c>
      <c r="F16" s="1738" t="s">
        <v>2076</v>
      </c>
      <c r="G16" s="1738" t="s">
        <v>2077</v>
      </c>
      <c r="H16" s="1738" t="s">
        <v>3175</v>
      </c>
      <c r="I16" s="1738" t="s">
        <v>2241</v>
      </c>
      <c r="J16" s="404"/>
      <c r="K16" s="239" t="s">
        <v>2702</v>
      </c>
      <c r="L16" s="417" t="s">
        <v>2726</v>
      </c>
      <c r="M16" s="1359"/>
      <c r="N16" s="404" t="s">
        <v>2308</v>
      </c>
      <c r="O16" s="364" t="s">
        <v>6264</v>
      </c>
      <c r="P16" s="316" t="s">
        <v>2076</v>
      </c>
      <c r="Q16" s="316" t="s">
        <v>2705</v>
      </c>
      <c r="R16" s="316" t="s">
        <v>2096</v>
      </c>
      <c r="S16" s="1735" t="s">
        <v>2286</v>
      </c>
      <c r="T16" s="229" t="s">
        <v>6265</v>
      </c>
      <c r="U16" s="316" t="s">
        <v>2076</v>
      </c>
      <c r="V16" s="316" t="s">
        <v>2705</v>
      </c>
      <c r="W16" s="316" t="s">
        <v>2096</v>
      </c>
      <c r="X16" s="1735" t="s">
        <v>2286</v>
      </c>
    </row>
    <row r="17" spans="1:24" s="389" customFormat="1" ht="12" customHeight="1">
      <c r="A17" s="404">
        <v>6</v>
      </c>
      <c r="B17" s="316" t="s">
        <v>3174</v>
      </c>
      <c r="C17" s="316" t="s">
        <v>5551</v>
      </c>
      <c r="D17" s="316" t="s">
        <v>2066</v>
      </c>
      <c r="E17" s="405" t="s">
        <v>2067</v>
      </c>
      <c r="F17" s="1738" t="s">
        <v>3174</v>
      </c>
      <c r="G17" s="1734" t="s">
        <v>2818</v>
      </c>
      <c r="H17" s="1738" t="s">
        <v>2803</v>
      </c>
      <c r="I17" s="1738" t="s">
        <v>2804</v>
      </c>
      <c r="J17" s="404"/>
      <c r="K17" s="239" t="s">
        <v>2702</v>
      </c>
      <c r="L17" s="417" t="s">
        <v>2868</v>
      </c>
      <c r="M17" s="1359"/>
      <c r="N17" s="404" t="s">
        <v>2308</v>
      </c>
      <c r="O17" s="364" t="s">
        <v>6264</v>
      </c>
      <c r="P17" s="316" t="s">
        <v>3174</v>
      </c>
      <c r="Q17" s="316" t="s">
        <v>3622</v>
      </c>
      <c r="R17" s="316" t="s">
        <v>2066</v>
      </c>
      <c r="S17" s="1735" t="s">
        <v>2286</v>
      </c>
      <c r="T17" s="229" t="s">
        <v>6265</v>
      </c>
      <c r="U17" s="316" t="s">
        <v>3174</v>
      </c>
      <c r="V17" s="316" t="s">
        <v>3622</v>
      </c>
      <c r="W17" s="316" t="s">
        <v>2066</v>
      </c>
      <c r="X17" s="1735" t="s">
        <v>2286</v>
      </c>
    </row>
    <row r="18" spans="1:24" s="389" customFormat="1" ht="12" customHeight="1">
      <c r="A18" s="404">
        <v>7</v>
      </c>
      <c r="B18" s="316" t="s">
        <v>5509</v>
      </c>
      <c r="C18" s="316" t="s">
        <v>5510</v>
      </c>
      <c r="D18" s="316" t="s">
        <v>2096</v>
      </c>
      <c r="E18" s="405" t="s">
        <v>2097</v>
      </c>
      <c r="F18" s="1738" t="s">
        <v>5509</v>
      </c>
      <c r="G18" s="1734" t="s">
        <v>5511</v>
      </c>
      <c r="H18" s="1738" t="s">
        <v>2096</v>
      </c>
      <c r="I18" s="1738" t="s">
        <v>2097</v>
      </c>
      <c r="J18" s="567"/>
      <c r="K18" s="239" t="s">
        <v>2702</v>
      </c>
      <c r="L18" s="239"/>
      <c r="M18" s="1359"/>
      <c r="N18" s="404" t="s">
        <v>2308</v>
      </c>
      <c r="O18" s="364" t="s">
        <v>6264</v>
      </c>
      <c r="P18" s="316" t="s">
        <v>5509</v>
      </c>
      <c r="Q18" s="316" t="s">
        <v>5510</v>
      </c>
      <c r="R18" s="316" t="s">
        <v>2096</v>
      </c>
      <c r="S18" s="1735" t="s">
        <v>2286</v>
      </c>
      <c r="T18" s="229" t="s">
        <v>6265</v>
      </c>
      <c r="U18" s="316" t="s">
        <v>5509</v>
      </c>
      <c r="V18" s="316" t="s">
        <v>5510</v>
      </c>
      <c r="W18" s="316" t="s">
        <v>2096</v>
      </c>
      <c r="X18" s="1735" t="s">
        <v>2286</v>
      </c>
    </row>
    <row r="19" spans="1:24" s="389" customFormat="1" ht="12" customHeight="1">
      <c r="A19" s="404">
        <v>8</v>
      </c>
      <c r="B19" s="316" t="s">
        <v>5700</v>
      </c>
      <c r="C19" s="316" t="s">
        <v>4752</v>
      </c>
      <c r="D19" s="316" t="s">
        <v>2100</v>
      </c>
      <c r="E19" s="405" t="s">
        <v>2101</v>
      </c>
      <c r="F19" s="1734" t="s">
        <v>2345</v>
      </c>
      <c r="G19" s="1738" t="s">
        <v>4752</v>
      </c>
      <c r="H19" s="1738" t="s">
        <v>2096</v>
      </c>
      <c r="I19" s="1738" t="s">
        <v>2097</v>
      </c>
      <c r="J19" s="404"/>
      <c r="K19" s="239" t="s">
        <v>2702</v>
      </c>
      <c r="L19" s="239"/>
      <c r="M19" s="1359"/>
      <c r="N19" s="404" t="s">
        <v>2308</v>
      </c>
      <c r="O19" s="364" t="s">
        <v>6264</v>
      </c>
      <c r="P19" s="316" t="s">
        <v>5700</v>
      </c>
      <c r="Q19" s="316" t="s">
        <v>4754</v>
      </c>
      <c r="R19" s="316" t="s">
        <v>2100</v>
      </c>
      <c r="S19" s="1735" t="s">
        <v>2286</v>
      </c>
      <c r="T19" s="229" t="s">
        <v>6265</v>
      </c>
      <c r="U19" s="316" t="s">
        <v>5700</v>
      </c>
      <c r="V19" s="316" t="s">
        <v>4754</v>
      </c>
      <c r="W19" s="316" t="s">
        <v>2100</v>
      </c>
      <c r="X19" s="1735" t="s">
        <v>2286</v>
      </c>
    </row>
    <row r="20" spans="1:24" s="396" customFormat="1" ht="12" customHeight="1">
      <c r="A20" s="404">
        <v>9</v>
      </c>
      <c r="B20" s="316" t="s">
        <v>5828</v>
      </c>
      <c r="C20" s="316" t="s">
        <v>5540</v>
      </c>
      <c r="D20" s="239" t="s">
        <v>2725</v>
      </c>
      <c r="E20" s="405" t="s">
        <v>3176</v>
      </c>
      <c r="F20" s="1738" t="s">
        <v>5828</v>
      </c>
      <c r="G20" s="1734" t="s">
        <v>5829</v>
      </c>
      <c r="H20" s="1738" t="s">
        <v>2070</v>
      </c>
      <c r="I20" s="1738" t="s">
        <v>2071</v>
      </c>
      <c r="J20" s="762"/>
      <c r="K20" s="239"/>
      <c r="L20" s="239"/>
      <c r="M20" s="1359"/>
      <c r="N20" s="404" t="s">
        <v>2308</v>
      </c>
      <c r="O20" s="364" t="s">
        <v>6264</v>
      </c>
      <c r="P20" s="316" t="s">
        <v>5534</v>
      </c>
      <c r="Q20" s="316" t="s">
        <v>5535</v>
      </c>
      <c r="R20" s="239" t="s">
        <v>2725</v>
      </c>
      <c r="S20" s="1735" t="s">
        <v>2849</v>
      </c>
      <c r="T20" s="229" t="s">
        <v>6265</v>
      </c>
      <c r="U20" s="316" t="s">
        <v>5534</v>
      </c>
      <c r="V20" s="316" t="s">
        <v>5535</v>
      </c>
      <c r="W20" s="239" t="s">
        <v>2725</v>
      </c>
      <c r="X20" s="1735" t="s">
        <v>2849</v>
      </c>
    </row>
    <row r="21" spans="1:24" s="396" customFormat="1" ht="12" customHeight="1">
      <c r="A21" s="404">
        <v>10</v>
      </c>
      <c r="B21" s="316" t="s">
        <v>5830</v>
      </c>
      <c r="C21" s="316" t="s">
        <v>5831</v>
      </c>
      <c r="D21" s="239" t="s">
        <v>2684</v>
      </c>
      <c r="E21" s="405" t="s">
        <v>2884</v>
      </c>
      <c r="F21" s="1738" t="s">
        <v>5830</v>
      </c>
      <c r="G21" s="1734" t="s">
        <v>5832</v>
      </c>
      <c r="H21" s="1738" t="s">
        <v>2684</v>
      </c>
      <c r="I21" s="1738" t="s">
        <v>2884</v>
      </c>
      <c r="J21" s="762"/>
      <c r="K21" s="239"/>
      <c r="L21" s="239"/>
      <c r="M21" s="1359"/>
      <c r="N21" s="404" t="s">
        <v>2308</v>
      </c>
      <c r="O21" s="364"/>
      <c r="P21" s="316"/>
      <c r="Q21" s="316"/>
      <c r="R21" s="239"/>
      <c r="S21" s="1735"/>
      <c r="T21" s="229"/>
      <c r="U21" s="316"/>
      <c r="V21" s="316"/>
      <c r="W21" s="239"/>
      <c r="X21" s="1735"/>
    </row>
    <row r="22" spans="1:24" s="396" customFormat="1" ht="12" customHeight="1">
      <c r="A22" s="404">
        <v>11</v>
      </c>
      <c r="B22" s="316" t="s">
        <v>5512</v>
      </c>
      <c r="C22" s="316" t="s">
        <v>5513</v>
      </c>
      <c r="D22" s="316" t="s">
        <v>3215</v>
      </c>
      <c r="E22" s="405" t="s">
        <v>3215</v>
      </c>
      <c r="F22" s="1734" t="s">
        <v>5514</v>
      </c>
      <c r="G22" s="1734" t="s">
        <v>5515</v>
      </c>
      <c r="H22" s="1738" t="s">
        <v>2733</v>
      </c>
      <c r="I22" s="1734" t="s">
        <v>2111</v>
      </c>
      <c r="J22" s="762"/>
      <c r="K22" s="239" t="s">
        <v>2622</v>
      </c>
      <c r="L22" s="239"/>
      <c r="M22" s="1359"/>
      <c r="N22" s="404" t="s">
        <v>2308</v>
      </c>
      <c r="O22" s="364" t="s">
        <v>6264</v>
      </c>
      <c r="P22" s="316" t="s">
        <v>5512</v>
      </c>
      <c r="Q22" s="316" t="s">
        <v>5513</v>
      </c>
      <c r="R22" s="316" t="s">
        <v>3215</v>
      </c>
      <c r="S22" s="1735" t="s">
        <v>2849</v>
      </c>
      <c r="T22" s="229" t="s">
        <v>6265</v>
      </c>
      <c r="U22" s="316" t="s">
        <v>5512</v>
      </c>
      <c r="V22" s="316" t="s">
        <v>5513</v>
      </c>
      <c r="W22" s="316" t="s">
        <v>3215</v>
      </c>
      <c r="X22" s="1735" t="s">
        <v>2849</v>
      </c>
    </row>
    <row r="23" spans="1:24" s="396" customFormat="1" ht="12" customHeight="1">
      <c r="A23" s="404">
        <v>12</v>
      </c>
      <c r="B23" s="316" t="s">
        <v>5516</v>
      </c>
      <c r="C23" s="316" t="s">
        <v>5517</v>
      </c>
      <c r="D23" s="316" t="s">
        <v>3215</v>
      </c>
      <c r="E23" s="405" t="s">
        <v>3215</v>
      </c>
      <c r="F23" s="1734" t="s">
        <v>5518</v>
      </c>
      <c r="G23" s="1734" t="s">
        <v>5519</v>
      </c>
      <c r="H23" s="1738" t="s">
        <v>2733</v>
      </c>
      <c r="I23" s="1734" t="s">
        <v>2111</v>
      </c>
      <c r="J23" s="762"/>
      <c r="K23" s="239" t="s">
        <v>2622</v>
      </c>
      <c r="L23" s="239"/>
      <c r="M23" s="1359"/>
      <c r="N23" s="404" t="s">
        <v>2308</v>
      </c>
      <c r="O23" s="364" t="s">
        <v>6264</v>
      </c>
      <c r="P23" s="316" t="s">
        <v>5516</v>
      </c>
      <c r="Q23" s="316" t="s">
        <v>5517</v>
      </c>
      <c r="R23" s="316" t="s">
        <v>3215</v>
      </c>
      <c r="S23" s="1735" t="s">
        <v>2849</v>
      </c>
      <c r="T23" s="229" t="s">
        <v>6265</v>
      </c>
      <c r="U23" s="316" t="s">
        <v>5516</v>
      </c>
      <c r="V23" s="316" t="s">
        <v>5517</v>
      </c>
      <c r="W23" s="316" t="s">
        <v>3215</v>
      </c>
      <c r="X23" s="1735" t="s">
        <v>2849</v>
      </c>
    </row>
    <row r="24" spans="1:24" s="396" customFormat="1" ht="12" customHeight="1">
      <c r="A24" s="404">
        <v>13</v>
      </c>
      <c r="B24" s="316" t="s">
        <v>5520</v>
      </c>
      <c r="C24" s="316" t="s">
        <v>5521</v>
      </c>
      <c r="D24" s="316" t="s">
        <v>3215</v>
      </c>
      <c r="E24" s="405" t="s">
        <v>3215</v>
      </c>
      <c r="F24" s="1734" t="s">
        <v>5522</v>
      </c>
      <c r="G24" s="1738" t="s">
        <v>5521</v>
      </c>
      <c r="H24" s="1738" t="s">
        <v>2733</v>
      </c>
      <c r="I24" s="1734" t="s">
        <v>2111</v>
      </c>
      <c r="J24" s="762"/>
      <c r="K24" s="239" t="s">
        <v>2622</v>
      </c>
      <c r="L24" s="239"/>
      <c r="M24" s="1359"/>
      <c r="N24" s="404" t="s">
        <v>2308</v>
      </c>
      <c r="O24" s="364" t="s">
        <v>6264</v>
      </c>
      <c r="P24" s="316" t="s">
        <v>5520</v>
      </c>
      <c r="Q24" s="316" t="s">
        <v>5521</v>
      </c>
      <c r="R24" s="316" t="s">
        <v>3215</v>
      </c>
      <c r="S24" s="1735" t="s">
        <v>2849</v>
      </c>
      <c r="T24" s="229" t="s">
        <v>6265</v>
      </c>
      <c r="U24" s="316" t="s">
        <v>5520</v>
      </c>
      <c r="V24" s="316" t="s">
        <v>5521</v>
      </c>
      <c r="W24" s="316" t="s">
        <v>3215</v>
      </c>
      <c r="X24" s="1735" t="s">
        <v>2849</v>
      </c>
    </row>
    <row r="25" spans="1:24" s="396" customFormat="1" ht="12" customHeight="1">
      <c r="A25" s="404">
        <v>14</v>
      </c>
      <c r="B25" s="316" t="s">
        <v>5523</v>
      </c>
      <c r="C25" s="316" t="s">
        <v>5524</v>
      </c>
      <c r="D25" s="316" t="s">
        <v>3215</v>
      </c>
      <c r="E25" s="405" t="s">
        <v>3215</v>
      </c>
      <c r="F25" s="1734" t="s">
        <v>5525</v>
      </c>
      <c r="G25" s="1738" t="s">
        <v>5524</v>
      </c>
      <c r="H25" s="1738" t="s">
        <v>2733</v>
      </c>
      <c r="I25" s="1734" t="s">
        <v>2111</v>
      </c>
      <c r="J25" s="762"/>
      <c r="K25" s="239" t="s">
        <v>2622</v>
      </c>
      <c r="L25" s="239"/>
      <c r="M25" s="1428"/>
      <c r="N25" s="404" t="s">
        <v>2308</v>
      </c>
      <c r="O25" s="364" t="s">
        <v>6264</v>
      </c>
      <c r="P25" s="316" t="s">
        <v>5523</v>
      </c>
      <c r="Q25" s="316" t="s">
        <v>5524</v>
      </c>
      <c r="R25" s="316" t="s">
        <v>3215</v>
      </c>
      <c r="S25" s="1735" t="s">
        <v>2849</v>
      </c>
      <c r="T25" s="229" t="s">
        <v>6265</v>
      </c>
      <c r="U25" s="316" t="s">
        <v>5523</v>
      </c>
      <c r="V25" s="316" t="s">
        <v>5524</v>
      </c>
      <c r="W25" s="316" t="s">
        <v>3215</v>
      </c>
      <c r="X25" s="1735" t="s">
        <v>2849</v>
      </c>
    </row>
    <row r="26" spans="1:24" s="396" customFormat="1" ht="12" customHeight="1">
      <c r="A26" s="404">
        <v>15</v>
      </c>
      <c r="B26" s="239" t="s">
        <v>5839</v>
      </c>
      <c r="C26" s="239" t="s">
        <v>6300</v>
      </c>
      <c r="D26" s="239" t="s">
        <v>2084</v>
      </c>
      <c r="E26" s="1178" t="s">
        <v>3215</v>
      </c>
      <c r="F26" s="1738" t="s">
        <v>5839</v>
      </c>
      <c r="G26" s="1734" t="s">
        <v>5841</v>
      </c>
      <c r="H26" s="1738" t="s">
        <v>3215</v>
      </c>
      <c r="I26" s="1734" t="s">
        <v>2111</v>
      </c>
      <c r="J26" s="567"/>
      <c r="K26" s="239" t="s">
        <v>2622</v>
      </c>
      <c r="L26" s="239"/>
      <c r="M26" s="1428"/>
      <c r="N26" s="404" t="s">
        <v>2308</v>
      </c>
      <c r="O26" s="364" t="s">
        <v>6264</v>
      </c>
      <c r="P26" s="316" t="s">
        <v>5593</v>
      </c>
      <c r="Q26" s="316" t="s">
        <v>5592</v>
      </c>
      <c r="R26" s="316" t="s">
        <v>3215</v>
      </c>
      <c r="S26" s="1735" t="s">
        <v>2849</v>
      </c>
      <c r="T26" s="229" t="s">
        <v>6265</v>
      </c>
      <c r="U26" s="316" t="s">
        <v>5593</v>
      </c>
      <c r="V26" s="316" t="s">
        <v>5592</v>
      </c>
      <c r="W26" s="316" t="s">
        <v>3215</v>
      </c>
      <c r="X26" s="1735" t="s">
        <v>2849</v>
      </c>
    </row>
    <row r="27" spans="1:24" s="396" customFormat="1" ht="12" customHeight="1">
      <c r="A27" s="404">
        <v>16</v>
      </c>
      <c r="B27" s="239" t="s">
        <v>6301</v>
      </c>
      <c r="C27" s="239" t="s">
        <v>6302</v>
      </c>
      <c r="D27" s="239" t="s">
        <v>2084</v>
      </c>
      <c r="E27" s="1178" t="s">
        <v>3215</v>
      </c>
      <c r="F27" s="1738" t="s">
        <v>6301</v>
      </c>
      <c r="G27" s="1738" t="s">
        <v>6302</v>
      </c>
      <c r="H27" s="1738" t="s">
        <v>3215</v>
      </c>
      <c r="I27" s="1734" t="s">
        <v>2111</v>
      </c>
      <c r="J27" s="567"/>
      <c r="K27" s="239" t="s">
        <v>2622</v>
      </c>
      <c r="L27" s="239"/>
      <c r="M27" s="1428"/>
      <c r="N27" s="404" t="s">
        <v>2308</v>
      </c>
      <c r="O27" s="364" t="s">
        <v>6264</v>
      </c>
      <c r="P27" s="316" t="s">
        <v>5820</v>
      </c>
      <c r="Q27" s="316" t="s">
        <v>5595</v>
      </c>
      <c r="R27" s="316" t="s">
        <v>3215</v>
      </c>
      <c r="S27" s="1735" t="s">
        <v>2849</v>
      </c>
      <c r="T27" s="229" t="s">
        <v>6265</v>
      </c>
      <c r="U27" s="316" t="s">
        <v>5820</v>
      </c>
      <c r="V27" s="316" t="s">
        <v>5595</v>
      </c>
      <c r="W27" s="316" t="s">
        <v>3215</v>
      </c>
      <c r="X27" s="1735" t="s">
        <v>2849</v>
      </c>
    </row>
    <row r="28" spans="1:24" s="396" customFormat="1" ht="12" customHeight="1">
      <c r="A28" s="404">
        <v>17</v>
      </c>
      <c r="B28" s="239" t="s">
        <v>6303</v>
      </c>
      <c r="C28" s="239" t="s">
        <v>6304</v>
      </c>
      <c r="D28" s="239" t="s">
        <v>2084</v>
      </c>
      <c r="E28" s="1178" t="s">
        <v>3215</v>
      </c>
      <c r="F28" s="1738" t="s">
        <v>6303</v>
      </c>
      <c r="G28" s="1738" t="s">
        <v>6304</v>
      </c>
      <c r="H28" s="1738" t="s">
        <v>3215</v>
      </c>
      <c r="I28" s="1734" t="s">
        <v>2111</v>
      </c>
      <c r="J28" s="567"/>
      <c r="K28" s="239" t="s">
        <v>2622</v>
      </c>
      <c r="L28" s="239"/>
      <c r="M28" s="1428"/>
      <c r="N28" s="404" t="s">
        <v>2308</v>
      </c>
      <c r="O28" s="364" t="s">
        <v>6264</v>
      </c>
      <c r="P28" s="316" t="s">
        <v>6277</v>
      </c>
      <c r="Q28" s="316" t="s">
        <v>5597</v>
      </c>
      <c r="R28" s="316" t="s">
        <v>3215</v>
      </c>
      <c r="S28" s="1735" t="s">
        <v>2849</v>
      </c>
      <c r="T28" s="229" t="s">
        <v>6265</v>
      </c>
      <c r="U28" s="316" t="s">
        <v>6277</v>
      </c>
      <c r="V28" s="316" t="s">
        <v>5597</v>
      </c>
      <c r="W28" s="316" t="s">
        <v>3215</v>
      </c>
      <c r="X28" s="1735" t="s">
        <v>2849</v>
      </c>
    </row>
    <row r="29" spans="1:24" s="396" customFormat="1" ht="12" customHeight="1">
      <c r="A29" s="404">
        <v>18</v>
      </c>
      <c r="B29" s="239" t="s">
        <v>6305</v>
      </c>
      <c r="C29" s="239" t="s">
        <v>6306</v>
      </c>
      <c r="D29" s="239" t="s">
        <v>2084</v>
      </c>
      <c r="E29" s="1178" t="s">
        <v>3215</v>
      </c>
      <c r="F29" s="1738" t="s">
        <v>6305</v>
      </c>
      <c r="G29" s="1734" t="s">
        <v>6307</v>
      </c>
      <c r="H29" s="1738" t="s">
        <v>3215</v>
      </c>
      <c r="I29" s="1734" t="s">
        <v>2111</v>
      </c>
      <c r="J29" s="404"/>
      <c r="K29" s="239" t="s">
        <v>2622</v>
      </c>
      <c r="L29" s="239"/>
      <c r="M29" s="1428"/>
      <c r="N29" s="404" t="s">
        <v>2308</v>
      </c>
      <c r="O29" s="364" t="s">
        <v>6264</v>
      </c>
      <c r="P29" s="316" t="s">
        <v>5598</v>
      </c>
      <c r="Q29" s="316" t="s">
        <v>5599</v>
      </c>
      <c r="R29" s="316" t="s">
        <v>3215</v>
      </c>
      <c r="S29" s="1735" t="s">
        <v>2849</v>
      </c>
      <c r="T29" s="229" t="s">
        <v>6265</v>
      </c>
      <c r="U29" s="316" t="s">
        <v>5598</v>
      </c>
      <c r="V29" s="316" t="s">
        <v>5599</v>
      </c>
      <c r="W29" s="316" t="s">
        <v>3215</v>
      </c>
      <c r="X29" s="1735" t="s">
        <v>2849</v>
      </c>
    </row>
    <row r="30" spans="1:24" s="396" customFormat="1" ht="12" customHeight="1">
      <c r="A30" s="404">
        <v>19</v>
      </c>
      <c r="B30" s="239" t="s">
        <v>6308</v>
      </c>
      <c r="C30" s="239" t="s">
        <v>6309</v>
      </c>
      <c r="D30" s="239" t="s">
        <v>2084</v>
      </c>
      <c r="E30" s="1178" t="s">
        <v>3215</v>
      </c>
      <c r="F30" s="1738" t="s">
        <v>6308</v>
      </c>
      <c r="G30" s="1734" t="s">
        <v>6310</v>
      </c>
      <c r="H30" s="1738" t="s">
        <v>3215</v>
      </c>
      <c r="I30" s="1734" t="s">
        <v>2111</v>
      </c>
      <c r="J30" s="239"/>
      <c r="K30" s="239" t="s">
        <v>2622</v>
      </c>
      <c r="L30" s="239"/>
      <c r="M30" s="1428"/>
      <c r="N30" s="404" t="s">
        <v>2308</v>
      </c>
      <c r="O30" s="364" t="s">
        <v>6264</v>
      </c>
      <c r="P30" s="316" t="s">
        <v>6279</v>
      </c>
      <c r="Q30" s="316" t="s">
        <v>6280</v>
      </c>
      <c r="R30" s="316" t="s">
        <v>3215</v>
      </c>
      <c r="S30" s="1735" t="s">
        <v>2849</v>
      </c>
      <c r="T30" s="229" t="s">
        <v>6265</v>
      </c>
      <c r="U30" s="316" t="s">
        <v>6279</v>
      </c>
      <c r="V30" s="316" t="s">
        <v>6280</v>
      </c>
      <c r="W30" s="316" t="s">
        <v>3215</v>
      </c>
      <c r="X30" s="1735" t="s">
        <v>2849</v>
      </c>
    </row>
    <row r="31" spans="1:24" s="396" customFormat="1" ht="12" customHeight="1">
      <c r="A31" s="404">
        <v>20</v>
      </c>
      <c r="B31" s="239" t="s">
        <v>6311</v>
      </c>
      <c r="C31" s="239" t="s">
        <v>6312</v>
      </c>
      <c r="D31" s="239" t="s">
        <v>2084</v>
      </c>
      <c r="E31" s="1178" t="s">
        <v>3215</v>
      </c>
      <c r="F31" s="1738" t="s">
        <v>6311</v>
      </c>
      <c r="G31" s="1734" t="s">
        <v>6313</v>
      </c>
      <c r="H31" s="1738" t="s">
        <v>3215</v>
      </c>
      <c r="I31" s="1734" t="s">
        <v>2111</v>
      </c>
      <c r="J31" s="239"/>
      <c r="K31" s="239" t="s">
        <v>2622</v>
      </c>
      <c r="L31" s="239"/>
      <c r="M31" s="1359"/>
      <c r="N31" s="404" t="s">
        <v>2308</v>
      </c>
      <c r="O31" s="364" t="s">
        <v>6264</v>
      </c>
      <c r="P31" s="316" t="s">
        <v>6283</v>
      </c>
      <c r="Q31" s="316" t="s">
        <v>6284</v>
      </c>
      <c r="R31" s="316" t="s">
        <v>3215</v>
      </c>
      <c r="S31" s="1735" t="s">
        <v>2849</v>
      </c>
      <c r="T31" s="229" t="s">
        <v>6265</v>
      </c>
      <c r="U31" s="316" t="s">
        <v>6283</v>
      </c>
      <c r="V31" s="316" t="s">
        <v>6284</v>
      </c>
      <c r="W31" s="316" t="s">
        <v>3215</v>
      </c>
      <c r="X31" s="1735" t="s">
        <v>2849</v>
      </c>
    </row>
    <row r="32" spans="1:24" s="396" customFormat="1" ht="12" customHeight="1">
      <c r="A32" s="404">
        <v>21</v>
      </c>
      <c r="B32" s="316" t="s">
        <v>6295</v>
      </c>
      <c r="C32" s="316" t="s">
        <v>6296</v>
      </c>
      <c r="D32" s="316" t="s">
        <v>2088</v>
      </c>
      <c r="E32" s="405" t="s">
        <v>2089</v>
      </c>
      <c r="F32" s="1738" t="s">
        <v>6295</v>
      </c>
      <c r="G32" s="1734" t="s">
        <v>6297</v>
      </c>
      <c r="H32" s="1738" t="s">
        <v>2088</v>
      </c>
      <c r="I32" s="1738" t="s">
        <v>2089</v>
      </c>
      <c r="J32" s="762"/>
      <c r="K32" s="762"/>
      <c r="L32" s="677" t="s">
        <v>6298</v>
      </c>
      <c r="M32" s="1428"/>
      <c r="N32" s="404" t="s">
        <v>2308</v>
      </c>
      <c r="O32" s="364" t="s">
        <v>6264</v>
      </c>
      <c r="P32" s="316" t="s">
        <v>6295</v>
      </c>
      <c r="Q32" s="316" t="s">
        <v>6296</v>
      </c>
      <c r="R32" s="316" t="s">
        <v>2088</v>
      </c>
      <c r="S32" s="1735" t="s">
        <v>2849</v>
      </c>
      <c r="T32" s="229" t="s">
        <v>6265</v>
      </c>
      <c r="U32" s="316" t="s">
        <v>6295</v>
      </c>
      <c r="V32" s="316" t="s">
        <v>6296</v>
      </c>
      <c r="W32" s="316" t="s">
        <v>2088</v>
      </c>
      <c r="X32" s="1735" t="s">
        <v>2849</v>
      </c>
    </row>
    <row r="33" spans="1:24" s="396" customFormat="1" ht="12" customHeight="1">
      <c r="A33" s="404">
        <v>22</v>
      </c>
      <c r="B33" s="316" t="s">
        <v>2369</v>
      </c>
      <c r="C33" s="316" t="s">
        <v>5529</v>
      </c>
      <c r="D33" s="316" t="s">
        <v>2088</v>
      </c>
      <c r="E33" s="405" t="s">
        <v>2089</v>
      </c>
      <c r="F33" s="1738" t="s">
        <v>2369</v>
      </c>
      <c r="G33" s="1734" t="s">
        <v>3434</v>
      </c>
      <c r="H33" s="1738" t="s">
        <v>2803</v>
      </c>
      <c r="I33" s="1738" t="s">
        <v>2804</v>
      </c>
      <c r="J33" s="316"/>
      <c r="K33" s="316"/>
      <c r="L33" s="316" t="s">
        <v>4870</v>
      </c>
      <c r="M33" s="1742"/>
      <c r="N33" s="404" t="s">
        <v>2308</v>
      </c>
      <c r="O33" s="1743"/>
      <c r="P33" s="762"/>
      <c r="Q33" s="762"/>
      <c r="R33" s="762"/>
      <c r="S33" s="762"/>
      <c r="T33" s="762"/>
      <c r="U33" s="762"/>
      <c r="V33" s="762"/>
      <c r="W33" s="762"/>
      <c r="X33" s="762"/>
    </row>
    <row r="34" spans="1:24" s="396" customFormat="1" ht="12" customHeight="1">
      <c r="A34" s="404">
        <v>23</v>
      </c>
      <c r="B34" s="316" t="s">
        <v>5734</v>
      </c>
      <c r="C34" s="316" t="s">
        <v>5532</v>
      </c>
      <c r="D34" s="316" t="s">
        <v>2088</v>
      </c>
      <c r="E34" s="405" t="s">
        <v>2089</v>
      </c>
      <c r="F34" s="1734" t="s">
        <v>6299</v>
      </c>
      <c r="G34" s="1734" t="s">
        <v>5533</v>
      </c>
      <c r="H34" s="1738" t="s">
        <v>2088</v>
      </c>
      <c r="I34" s="1738" t="s">
        <v>2089</v>
      </c>
      <c r="J34" s="316"/>
      <c r="K34" s="316"/>
      <c r="L34" s="316" t="s">
        <v>4870</v>
      </c>
      <c r="M34" s="1742"/>
      <c r="N34" s="404" t="s">
        <v>2308</v>
      </c>
      <c r="O34" s="1743"/>
      <c r="P34" s="762"/>
      <c r="Q34" s="762"/>
      <c r="R34" s="762"/>
      <c r="S34" s="762"/>
      <c r="T34" s="762"/>
      <c r="U34" s="762"/>
      <c r="V34" s="762"/>
      <c r="W34" s="762"/>
      <c r="X34" s="762"/>
    </row>
  </sheetData>
  <phoneticPr fontId="5" type="noConversion"/>
  <dataValidations count="3">
    <dataValidation type="list" allowBlank="1" showInputMessage="1" showErrorMessage="1" sqref="B6" xr:uid="{00000000-0002-0000-5F00-000000000000}">
      <formula1>"Mi: Minute,H: Hour,D: Daily,W: Weekly,M: Monthly,Y: Yearly"</formula1>
    </dataValidation>
    <dataValidation type="list" allowBlank="1" showInputMessage="1" showErrorMessage="1" sqref="B7 B9" xr:uid="{00000000-0002-0000-5F00-000001000000}">
      <formula1>"替换,追加"</formula1>
    </dataValidation>
    <dataValidation type="list" allowBlank="1" showInputMessage="1" showErrorMessage="1" sqref="N15 N18 N19 N20 N21 N31 N32 N12:N14 N16:N17 N22:N24 N25:N30 N33:N34" xr:uid="{00000000-0002-0000-5F00-000002000000}">
      <formula1>"匹配,基线特有,本地扩充,废弃"</formula1>
    </dataValidation>
  </dataValidations>
  <hyperlinks>
    <hyperlink ref="A1" location="目录!A1" display="返回" xr:uid="{00000000-0004-0000-5F00-000000000000}"/>
  </hyperlinks>
  <pageMargins left="0.75" right="0.75" top="1" bottom="1" header="0.51180555555555596" footer="0.51180555555555596"/>
  <pageSetup paperSize="9" orientation="portrait"/>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XFD33"/>
  <sheetViews>
    <sheetView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21875" style="396" customWidth="1"/>
    <col min="15" max="15" width="23" style="396" customWidth="1"/>
    <col min="16" max="16" width="19" style="396" customWidth="1"/>
    <col min="17" max="17" width="14.88671875" style="396" customWidth="1"/>
    <col min="18" max="19" width="13.77734375" style="396" customWidth="1"/>
    <col min="20" max="16383" width="9" style="328"/>
    <col min="16384" max="16384" width="9" style="426"/>
  </cols>
  <sheetData>
    <row r="1" spans="1:19 16384:16384" s="396" customFormat="1">
      <c r="A1" s="2" t="s">
        <v>2037</v>
      </c>
      <c r="B1" s="331"/>
      <c r="C1" s="331"/>
      <c r="D1" s="331"/>
      <c r="E1" s="331"/>
      <c r="F1" s="331"/>
      <c r="G1" s="331"/>
      <c r="H1" s="331"/>
      <c r="I1" s="331"/>
      <c r="J1" s="331"/>
      <c r="K1" s="331"/>
      <c r="L1" s="331"/>
      <c r="M1" s="331"/>
      <c r="N1" s="331"/>
      <c r="O1" s="336"/>
      <c r="P1" s="336"/>
      <c r="Q1" s="336"/>
      <c r="R1" s="336"/>
      <c r="S1" s="336"/>
      <c r="XFD1" s="426"/>
    </row>
    <row r="2" spans="1:19 16384:16384" s="396" customFormat="1">
      <c r="A2" s="216" t="s">
        <v>2038</v>
      </c>
      <c r="B2" s="217"/>
      <c r="C2" s="217"/>
      <c r="D2" s="217"/>
      <c r="E2" s="217"/>
      <c r="F2" s="217"/>
      <c r="G2" s="217"/>
      <c r="H2" s="217"/>
      <c r="I2" s="217"/>
      <c r="J2" s="217"/>
      <c r="K2" s="217"/>
      <c r="L2" s="217"/>
      <c r="M2" s="217"/>
      <c r="N2" s="217"/>
      <c r="O2" s="337" t="s">
        <v>2039</v>
      </c>
      <c r="P2" s="338"/>
      <c r="Q2" s="338"/>
      <c r="R2" s="338"/>
      <c r="S2" s="353"/>
      <c r="XFD2" s="426"/>
    </row>
    <row r="3" spans="1:19 16384:16384" s="396" customFormat="1">
      <c r="A3" s="218" t="s">
        <v>2040</v>
      </c>
      <c r="B3" s="239" t="s">
        <v>577</v>
      </c>
      <c r="C3" s="1732"/>
      <c r="D3" s="219"/>
      <c r="E3" s="219"/>
      <c r="F3" s="219"/>
      <c r="G3" s="219"/>
      <c r="H3" s="219"/>
      <c r="I3" s="219"/>
      <c r="J3" s="219"/>
      <c r="K3" s="219"/>
      <c r="L3" s="219"/>
      <c r="M3" s="219"/>
      <c r="N3" s="219"/>
      <c r="O3" s="339" t="s">
        <v>2041</v>
      </c>
      <c r="P3" s="340" t="s">
        <v>2042</v>
      </c>
      <c r="Q3" s="340"/>
      <c r="R3" s="354"/>
      <c r="S3" s="355"/>
      <c r="XFD3" s="426"/>
    </row>
    <row r="4" spans="1:19 16384:16384" s="397" customFormat="1">
      <c r="A4" s="220" t="s">
        <v>2042</v>
      </c>
      <c r="B4" s="332" t="s">
        <v>578</v>
      </c>
      <c r="C4" s="352"/>
      <c r="D4" s="222"/>
      <c r="E4" s="222"/>
      <c r="F4" s="222"/>
      <c r="G4" s="222"/>
      <c r="H4" s="222"/>
      <c r="I4" s="222"/>
      <c r="J4" s="222"/>
      <c r="K4" s="222"/>
      <c r="L4" s="222"/>
      <c r="M4" s="222"/>
      <c r="N4" s="222"/>
      <c r="O4" s="229" t="s">
        <v>3195</v>
      </c>
      <c r="P4" s="229" t="s">
        <v>6314</v>
      </c>
      <c r="Q4" s="229"/>
      <c r="R4" s="225"/>
      <c r="S4" s="827"/>
    </row>
    <row r="5" spans="1:19 16384:16384" s="397" customFormat="1">
      <c r="A5" s="220" t="s">
        <v>2041</v>
      </c>
      <c r="B5" s="221" t="s">
        <v>2043</v>
      </c>
      <c r="C5" s="352"/>
      <c r="D5" s="222"/>
      <c r="E5" s="222"/>
      <c r="F5" s="222"/>
      <c r="G5" s="222"/>
      <c r="H5" s="222"/>
      <c r="I5" s="222"/>
      <c r="J5" s="222"/>
      <c r="K5" s="222"/>
      <c r="L5" s="222"/>
      <c r="M5" s="222"/>
      <c r="N5" s="222"/>
      <c r="O5" s="341"/>
      <c r="P5" s="342"/>
      <c r="Q5" s="229"/>
      <c r="R5" s="225"/>
      <c r="S5" s="827"/>
    </row>
    <row r="6" spans="1:19 16384:16384" s="397" customFormat="1">
      <c r="A6" s="220" t="s">
        <v>2044</v>
      </c>
      <c r="B6" s="12" t="s">
        <v>2045</v>
      </c>
      <c r="C6" s="352"/>
      <c r="D6" s="222"/>
      <c r="E6" s="222"/>
      <c r="F6" s="222"/>
      <c r="G6" s="222"/>
      <c r="H6" s="222"/>
      <c r="I6" s="222"/>
      <c r="J6" s="222"/>
      <c r="K6" s="222"/>
      <c r="L6" s="222"/>
      <c r="M6" s="222"/>
      <c r="N6" s="222"/>
      <c r="O6" s="341"/>
      <c r="P6" s="229"/>
      <c r="Q6" s="229"/>
      <c r="R6" s="225"/>
      <c r="S6" s="827"/>
    </row>
    <row r="7" spans="1:19 16384:16384" s="396" customFormat="1">
      <c r="A7" s="223" t="s">
        <v>2046</v>
      </c>
      <c r="B7" s="224" t="s">
        <v>2047</v>
      </c>
      <c r="C7" s="1732"/>
      <c r="D7" s="219"/>
      <c r="E7" s="219"/>
      <c r="F7" s="219"/>
      <c r="G7" s="219"/>
      <c r="H7" s="219"/>
      <c r="I7" s="219"/>
      <c r="J7" s="219"/>
      <c r="K7" s="219"/>
      <c r="L7" s="219"/>
      <c r="M7" s="219"/>
      <c r="N7" s="219"/>
      <c r="O7" s="343"/>
      <c r="P7" s="344"/>
      <c r="Q7" s="356"/>
      <c r="R7" s="358"/>
      <c r="S7" s="348"/>
      <c r="XFD7" s="426"/>
    </row>
    <row r="8" spans="1:19 16384:16384" s="396" customFormat="1">
      <c r="A8" s="223" t="s">
        <v>2048</v>
      </c>
      <c r="B8" s="225"/>
      <c r="C8" s="219"/>
      <c r="D8" s="219"/>
      <c r="E8" s="219"/>
      <c r="F8" s="219"/>
      <c r="G8" s="219"/>
      <c r="H8" s="219"/>
      <c r="I8" s="219"/>
      <c r="J8" s="219"/>
      <c r="K8" s="219"/>
      <c r="L8" s="219"/>
      <c r="M8" s="219"/>
      <c r="N8" s="219"/>
      <c r="O8" s="347"/>
      <c r="P8" s="346"/>
      <c r="Q8" s="348"/>
      <c r="R8" s="358"/>
      <c r="S8" s="348"/>
      <c r="XFD8" s="426"/>
    </row>
    <row r="9" spans="1:19 16384:16384" s="396" customFormat="1">
      <c r="A9" s="223"/>
      <c r="B9" s="226"/>
      <c r="C9" s="219"/>
      <c r="D9" s="219"/>
      <c r="E9" s="219"/>
      <c r="F9" s="219"/>
      <c r="G9" s="219"/>
      <c r="H9" s="219"/>
      <c r="I9" s="219"/>
      <c r="J9" s="219"/>
      <c r="K9" s="219"/>
      <c r="L9" s="219"/>
      <c r="M9" s="219"/>
      <c r="N9" s="219"/>
      <c r="O9" s="347"/>
      <c r="P9" s="348"/>
      <c r="Q9" s="348"/>
      <c r="R9" s="358"/>
      <c r="S9" s="67"/>
      <c r="XFD9" s="426"/>
    </row>
    <row r="10" spans="1:19 16384:16384" s="396" customFormat="1">
      <c r="A10" s="216" t="s">
        <v>2049</v>
      </c>
      <c r="B10" s="217"/>
      <c r="C10" s="217"/>
      <c r="D10" s="217"/>
      <c r="E10" s="217"/>
      <c r="F10" s="217"/>
      <c r="G10" s="217"/>
      <c r="H10" s="217"/>
      <c r="I10" s="217"/>
      <c r="J10" s="217"/>
      <c r="K10" s="217"/>
      <c r="L10" s="217"/>
      <c r="M10" s="217"/>
      <c r="N10" s="217"/>
      <c r="O10" s="337" t="s">
        <v>2050</v>
      </c>
      <c r="P10" s="338"/>
      <c r="Q10" s="338"/>
      <c r="R10" s="338"/>
      <c r="S10" s="353"/>
      <c r="XFD10" s="426"/>
    </row>
    <row r="11" spans="1:19 16384:16384" s="396" customFormat="1" ht="24.75" customHeight="1">
      <c r="A11" s="227" t="s">
        <v>49</v>
      </c>
      <c r="B11" s="228" t="s">
        <v>2051</v>
      </c>
      <c r="C11" s="228" t="s">
        <v>2052</v>
      </c>
      <c r="D11" s="228" t="s">
        <v>2053</v>
      </c>
      <c r="E11" s="228" t="s">
        <v>2054</v>
      </c>
      <c r="F11" s="228"/>
      <c r="G11" s="228"/>
      <c r="H11" s="228"/>
      <c r="I11" s="228"/>
      <c r="J11" s="228" t="s">
        <v>2055</v>
      </c>
      <c r="K11" s="228" t="s">
        <v>2056</v>
      </c>
      <c r="L11" s="228" t="s">
        <v>2057</v>
      </c>
      <c r="M11" s="228" t="s">
        <v>73</v>
      </c>
      <c r="N11" s="232" t="s">
        <v>2058</v>
      </c>
      <c r="O11" s="349" t="s">
        <v>2059</v>
      </c>
      <c r="P11" s="350" t="s">
        <v>2060</v>
      </c>
      <c r="Q11" s="350" t="s">
        <v>2061</v>
      </c>
      <c r="R11" s="359" t="s">
        <v>2062</v>
      </c>
      <c r="S11" s="350" t="s">
        <v>2063</v>
      </c>
      <c r="XFD11" s="426"/>
    </row>
    <row r="12" spans="1:19 16384:16384" s="389" customFormat="1" ht="12" customHeight="1">
      <c r="A12" s="404">
        <v>1</v>
      </c>
      <c r="B12" s="239" t="s">
        <v>2064</v>
      </c>
      <c r="C12" s="239" t="s">
        <v>2065</v>
      </c>
      <c r="D12" s="239" t="s">
        <v>2084</v>
      </c>
      <c r="E12" s="1178" t="s">
        <v>2067</v>
      </c>
      <c r="F12" s="239" t="s">
        <v>2064</v>
      </c>
      <c r="G12" s="239" t="s">
        <v>2065</v>
      </c>
      <c r="H12" s="239" t="s">
        <v>2084</v>
      </c>
      <c r="I12" s="1733" t="s">
        <v>2067</v>
      </c>
      <c r="J12" s="404"/>
      <c r="K12" s="239" t="s">
        <v>2702</v>
      </c>
      <c r="L12" s="239" t="s">
        <v>2702</v>
      </c>
      <c r="M12" s="404"/>
      <c r="N12" s="404" t="s">
        <v>2308</v>
      </c>
      <c r="O12" s="229" t="s">
        <v>6314</v>
      </c>
      <c r="P12" s="239" t="s">
        <v>2064</v>
      </c>
      <c r="Q12" s="239" t="s">
        <v>2753</v>
      </c>
      <c r="R12" s="239" t="s">
        <v>2084</v>
      </c>
      <c r="S12" s="1735" t="s">
        <v>2849</v>
      </c>
    </row>
    <row r="13" spans="1:19 16384:16384" s="389" customFormat="1" ht="12" customHeight="1">
      <c r="A13" s="404">
        <v>2</v>
      </c>
      <c r="B13" s="239" t="s">
        <v>5508</v>
      </c>
      <c r="C13" s="239" t="s">
        <v>4006</v>
      </c>
      <c r="D13" s="239" t="s">
        <v>3898</v>
      </c>
      <c r="E13" s="405" t="s">
        <v>4007</v>
      </c>
      <c r="F13" s="1733" t="s">
        <v>5508</v>
      </c>
      <c r="G13" s="1733" t="s">
        <v>4006</v>
      </c>
      <c r="H13" s="1733" t="s">
        <v>3991</v>
      </c>
      <c r="I13" s="1734" t="s">
        <v>2108</v>
      </c>
      <c r="J13" s="404"/>
      <c r="K13" s="239"/>
      <c r="L13" s="239"/>
      <c r="M13" s="404"/>
      <c r="N13" s="404" t="s">
        <v>2308</v>
      </c>
      <c r="O13" s="229"/>
      <c r="P13" s="239"/>
      <c r="Q13" s="239"/>
      <c r="R13" s="239"/>
      <c r="S13" s="1735"/>
    </row>
    <row r="14" spans="1:19 16384:16384" s="389" customFormat="1" ht="12" customHeight="1">
      <c r="A14" s="404">
        <v>3</v>
      </c>
      <c r="B14" s="239" t="s">
        <v>1863</v>
      </c>
      <c r="C14" s="239" t="s">
        <v>2236</v>
      </c>
      <c r="D14" s="239" t="s">
        <v>3898</v>
      </c>
      <c r="E14" s="405" t="s">
        <v>4007</v>
      </c>
      <c r="F14" s="1733" t="s">
        <v>1863</v>
      </c>
      <c r="G14" s="1733" t="s">
        <v>2236</v>
      </c>
      <c r="H14" s="1733" t="s">
        <v>3212</v>
      </c>
      <c r="I14" s="1733" t="s">
        <v>2108</v>
      </c>
      <c r="J14" s="404"/>
      <c r="K14" s="239"/>
      <c r="L14" s="239"/>
      <c r="M14" s="404"/>
      <c r="N14" s="404" t="s">
        <v>2308</v>
      </c>
      <c r="O14" s="567"/>
      <c r="P14" s="567"/>
      <c r="Q14" s="567"/>
      <c r="R14" s="567"/>
      <c r="S14" s="567"/>
    </row>
    <row r="15" spans="1:19 16384:16384" s="389" customFormat="1" ht="12" customHeight="1">
      <c r="A15" s="404">
        <v>4</v>
      </c>
      <c r="B15" s="239" t="s">
        <v>222</v>
      </c>
      <c r="C15" s="239" t="s">
        <v>2234</v>
      </c>
      <c r="D15" s="239" t="s">
        <v>3898</v>
      </c>
      <c r="E15" s="1178" t="s">
        <v>4007</v>
      </c>
      <c r="F15" s="1733" t="s">
        <v>222</v>
      </c>
      <c r="G15" s="1733" t="s">
        <v>2234</v>
      </c>
      <c r="H15" s="1733" t="s">
        <v>3991</v>
      </c>
      <c r="I15" s="1733" t="s">
        <v>2108</v>
      </c>
      <c r="J15" s="746" t="s">
        <v>79</v>
      </c>
      <c r="K15" s="239" t="s">
        <v>2702</v>
      </c>
      <c r="L15" s="239" t="s">
        <v>2702</v>
      </c>
      <c r="M15" s="404"/>
      <c r="N15" s="404" t="s">
        <v>2308</v>
      </c>
      <c r="O15" s="229" t="s">
        <v>6314</v>
      </c>
      <c r="P15" s="239" t="s">
        <v>222</v>
      </c>
      <c r="Q15" s="239" t="s">
        <v>2234</v>
      </c>
      <c r="R15" s="239" t="s">
        <v>2811</v>
      </c>
      <c r="S15" s="1735" t="s">
        <v>2849</v>
      </c>
    </row>
    <row r="16" spans="1:19 16384:16384" s="389" customFormat="1" ht="12" customHeight="1">
      <c r="A16" s="404">
        <v>5</v>
      </c>
      <c r="B16" s="239" t="s">
        <v>105</v>
      </c>
      <c r="C16" s="239" t="s">
        <v>2239</v>
      </c>
      <c r="D16" s="239" t="s">
        <v>2811</v>
      </c>
      <c r="E16" s="1178" t="s">
        <v>2812</v>
      </c>
      <c r="F16" s="1733" t="s">
        <v>105</v>
      </c>
      <c r="G16" s="1733" t="s">
        <v>2239</v>
      </c>
      <c r="H16" s="1733" t="s">
        <v>3175</v>
      </c>
      <c r="I16" s="1733" t="s">
        <v>2241</v>
      </c>
      <c r="J16" s="567"/>
      <c r="K16" s="239"/>
      <c r="L16" s="239"/>
      <c r="M16" s="404"/>
      <c r="N16" s="404" t="s">
        <v>2308</v>
      </c>
      <c r="O16" s="229"/>
      <c r="P16" s="239"/>
      <c r="Q16" s="239"/>
      <c r="R16" s="239"/>
      <c r="S16" s="1735"/>
    </row>
    <row r="17" spans="1:19 16384:16384" s="389" customFormat="1" ht="12" customHeight="1">
      <c r="A17" s="404">
        <v>6</v>
      </c>
      <c r="B17" s="239" t="s">
        <v>2076</v>
      </c>
      <c r="C17" s="239" t="s">
        <v>2077</v>
      </c>
      <c r="D17" s="239" t="s">
        <v>2096</v>
      </c>
      <c r="E17" s="1178" t="s">
        <v>2097</v>
      </c>
      <c r="F17" s="1733" t="s">
        <v>2076</v>
      </c>
      <c r="G17" s="1733" t="s">
        <v>2077</v>
      </c>
      <c r="H17" s="1733" t="s">
        <v>3175</v>
      </c>
      <c r="I17" s="1733" t="s">
        <v>2241</v>
      </c>
      <c r="J17" s="567"/>
      <c r="K17" s="239"/>
      <c r="L17" s="417" t="s">
        <v>2726</v>
      </c>
      <c r="M17" s="417"/>
      <c r="N17" s="404" t="s">
        <v>2308</v>
      </c>
      <c r="O17" s="229"/>
      <c r="P17" s="239"/>
      <c r="Q17" s="239"/>
      <c r="R17" s="239"/>
      <c r="S17" s="1735"/>
    </row>
    <row r="18" spans="1:19 16384:16384" s="389" customFormat="1" ht="12" customHeight="1">
      <c r="A18" s="404">
        <v>7</v>
      </c>
      <c r="B18" s="239" t="s">
        <v>3174</v>
      </c>
      <c r="C18" s="239" t="s">
        <v>5551</v>
      </c>
      <c r="D18" s="239" t="s">
        <v>2066</v>
      </c>
      <c r="E18" s="1178" t="s">
        <v>2067</v>
      </c>
      <c r="F18" s="1733" t="s">
        <v>3174</v>
      </c>
      <c r="G18" s="1733" t="s">
        <v>2818</v>
      </c>
      <c r="H18" s="1733" t="s">
        <v>2803</v>
      </c>
      <c r="I18" s="1733" t="s">
        <v>2804</v>
      </c>
      <c r="J18" s="567"/>
      <c r="K18" s="239"/>
      <c r="L18" s="417" t="s">
        <v>2868</v>
      </c>
      <c r="M18" s="417"/>
      <c r="N18" s="404" t="s">
        <v>2308</v>
      </c>
      <c r="O18" s="229"/>
      <c r="P18" s="239"/>
      <c r="Q18" s="239"/>
      <c r="R18" s="239"/>
      <c r="S18" s="1735"/>
    </row>
    <row r="19" spans="1:19 16384:16384" s="389" customFormat="1" ht="12" customHeight="1">
      <c r="A19" s="404">
        <v>8</v>
      </c>
      <c r="B19" s="239" t="s">
        <v>2338</v>
      </c>
      <c r="C19" s="239" t="s">
        <v>5510</v>
      </c>
      <c r="D19" s="316" t="s">
        <v>2100</v>
      </c>
      <c r="E19" s="405" t="s">
        <v>2101</v>
      </c>
      <c r="F19" s="1733" t="s">
        <v>2338</v>
      </c>
      <c r="G19" s="1733" t="s">
        <v>2722</v>
      </c>
      <c r="H19" s="1733" t="s">
        <v>2070</v>
      </c>
      <c r="I19" s="1733" t="s">
        <v>2071</v>
      </c>
      <c r="J19" s="567"/>
      <c r="K19" s="239"/>
      <c r="L19" s="417" t="s">
        <v>6315</v>
      </c>
      <c r="M19" s="417"/>
      <c r="N19" s="404" t="s">
        <v>2308</v>
      </c>
      <c r="O19" s="229"/>
      <c r="P19" s="239"/>
      <c r="Q19" s="239"/>
      <c r="R19" s="239"/>
      <c r="S19" s="1735"/>
    </row>
    <row r="20" spans="1:19 16384:16384" s="389" customFormat="1" ht="12" customHeight="1">
      <c r="A20" s="404">
        <v>9</v>
      </c>
      <c r="B20" s="239" t="s">
        <v>5538</v>
      </c>
      <c r="C20" s="239" t="s">
        <v>6316</v>
      </c>
      <c r="D20" s="239" t="s">
        <v>2811</v>
      </c>
      <c r="E20" s="405" t="s">
        <v>2812</v>
      </c>
      <c r="F20" s="1733" t="s">
        <v>5538</v>
      </c>
      <c r="G20" s="1733" t="s">
        <v>5540</v>
      </c>
      <c r="H20" s="1733" t="s">
        <v>2811</v>
      </c>
      <c r="I20" s="1733" t="s">
        <v>2811</v>
      </c>
      <c r="J20" s="567"/>
      <c r="K20" s="239"/>
      <c r="L20" s="417" t="s">
        <v>6317</v>
      </c>
      <c r="M20" s="417"/>
      <c r="N20" s="404" t="s">
        <v>2308</v>
      </c>
      <c r="O20" s="229"/>
      <c r="P20" s="239"/>
      <c r="Q20" s="239"/>
      <c r="R20" s="239"/>
      <c r="S20" s="1735"/>
    </row>
    <row r="21" spans="1:19 16384:16384" s="389" customFormat="1" ht="12" customHeight="1">
      <c r="A21" s="404">
        <v>10</v>
      </c>
      <c r="B21" s="567" t="s">
        <v>5534</v>
      </c>
      <c r="C21" s="239" t="s">
        <v>5535</v>
      </c>
      <c r="D21" s="239" t="s">
        <v>2725</v>
      </c>
      <c r="E21" s="1178" t="s">
        <v>3176</v>
      </c>
      <c r="F21" s="1733" t="s">
        <v>5536</v>
      </c>
      <c r="G21" s="1733" t="s">
        <v>5537</v>
      </c>
      <c r="H21" s="1733" t="s">
        <v>2725</v>
      </c>
      <c r="I21" s="1733" t="s">
        <v>3176</v>
      </c>
      <c r="J21" s="404"/>
      <c r="K21" s="239" t="s">
        <v>2702</v>
      </c>
      <c r="L21" s="239" t="s">
        <v>6318</v>
      </c>
      <c r="M21" s="417"/>
      <c r="N21" s="404" t="s">
        <v>2308</v>
      </c>
      <c r="O21" s="229" t="s">
        <v>6314</v>
      </c>
      <c r="P21" s="567" t="s">
        <v>5534</v>
      </c>
      <c r="Q21" s="239" t="s">
        <v>5535</v>
      </c>
      <c r="R21" s="239" t="s">
        <v>2725</v>
      </c>
      <c r="S21" s="1735" t="s">
        <v>2849</v>
      </c>
    </row>
    <row r="22" spans="1:19 16384:16384" s="389" customFormat="1" ht="12" customHeight="1">
      <c r="A22" s="404">
        <v>11</v>
      </c>
      <c r="B22" s="239" t="s">
        <v>5828</v>
      </c>
      <c r="C22" s="239" t="s">
        <v>5540</v>
      </c>
      <c r="D22" s="239" t="s">
        <v>2070</v>
      </c>
      <c r="E22" s="1178" t="s">
        <v>2071</v>
      </c>
      <c r="F22" s="1733" t="s">
        <v>5828</v>
      </c>
      <c r="G22" s="1733" t="s">
        <v>5829</v>
      </c>
      <c r="H22" s="1733" t="s">
        <v>2070</v>
      </c>
      <c r="I22" s="1733" t="s">
        <v>2071</v>
      </c>
      <c r="J22" s="404"/>
      <c r="K22" s="239" t="s">
        <v>2702</v>
      </c>
      <c r="L22" s="239" t="s">
        <v>2702</v>
      </c>
      <c r="M22" s="404"/>
      <c r="N22" s="404" t="s">
        <v>2308</v>
      </c>
      <c r="O22" s="229" t="s">
        <v>6314</v>
      </c>
      <c r="P22" s="239" t="s">
        <v>5828</v>
      </c>
      <c r="Q22" s="239" t="s">
        <v>5540</v>
      </c>
      <c r="R22" s="239" t="s">
        <v>2070</v>
      </c>
      <c r="S22" s="1735" t="s">
        <v>2849</v>
      </c>
    </row>
    <row r="23" spans="1:19 16384:16384" s="389" customFormat="1" ht="12" customHeight="1">
      <c r="A23" s="404">
        <v>12</v>
      </c>
      <c r="B23" s="239" t="s">
        <v>5830</v>
      </c>
      <c r="C23" s="239" t="s">
        <v>5831</v>
      </c>
      <c r="D23" s="239" t="s">
        <v>2684</v>
      </c>
      <c r="E23" s="405" t="s">
        <v>2884</v>
      </c>
      <c r="F23" s="1733" t="s">
        <v>5830</v>
      </c>
      <c r="G23" s="1733" t="s">
        <v>5832</v>
      </c>
      <c r="H23" s="1733" t="s">
        <v>2684</v>
      </c>
      <c r="I23" s="1733" t="s">
        <v>2884</v>
      </c>
      <c r="J23" s="567"/>
      <c r="K23" s="239" t="s">
        <v>2702</v>
      </c>
      <c r="L23" s="239" t="s">
        <v>6318</v>
      </c>
      <c r="M23" s="404"/>
      <c r="N23" s="404" t="s">
        <v>2308</v>
      </c>
      <c r="O23" s="229" t="s">
        <v>6314</v>
      </c>
      <c r="P23" s="239" t="s">
        <v>5830</v>
      </c>
      <c r="Q23" s="239" t="s">
        <v>5831</v>
      </c>
      <c r="R23" s="239" t="s">
        <v>2684</v>
      </c>
      <c r="S23" s="1735" t="s">
        <v>2286</v>
      </c>
    </row>
    <row r="24" spans="1:19 16384:16384" s="396" customFormat="1" ht="12" customHeight="1">
      <c r="A24" s="404">
        <v>13</v>
      </c>
      <c r="B24" s="239" t="s">
        <v>5512</v>
      </c>
      <c r="C24" s="239" t="s">
        <v>5513</v>
      </c>
      <c r="D24" s="239" t="s">
        <v>2084</v>
      </c>
      <c r="E24" s="1178" t="s">
        <v>3215</v>
      </c>
      <c r="F24" s="1733" t="s">
        <v>5514</v>
      </c>
      <c r="G24" s="1733" t="s">
        <v>5515</v>
      </c>
      <c r="H24" s="1733" t="s">
        <v>2733</v>
      </c>
      <c r="I24" s="1734" t="s">
        <v>2111</v>
      </c>
      <c r="J24" s="567"/>
      <c r="K24" s="239" t="s">
        <v>2622</v>
      </c>
      <c r="L24" s="239"/>
      <c r="M24" s="404"/>
      <c r="N24" s="404" t="s">
        <v>2308</v>
      </c>
      <c r="XFD24" s="426"/>
    </row>
    <row r="25" spans="1:19 16384:16384" s="396" customFormat="1" ht="12" customHeight="1">
      <c r="A25" s="404">
        <v>14</v>
      </c>
      <c r="B25" s="239" t="s">
        <v>5516</v>
      </c>
      <c r="C25" s="239" t="s">
        <v>5517</v>
      </c>
      <c r="D25" s="239" t="s">
        <v>2084</v>
      </c>
      <c r="E25" s="1178" t="s">
        <v>3215</v>
      </c>
      <c r="F25" s="1733" t="s">
        <v>5518</v>
      </c>
      <c r="G25" s="1733" t="s">
        <v>5519</v>
      </c>
      <c r="H25" s="1733" t="s">
        <v>2733</v>
      </c>
      <c r="I25" s="1734" t="s">
        <v>2111</v>
      </c>
      <c r="J25" s="567"/>
      <c r="K25" s="239" t="s">
        <v>2622</v>
      </c>
      <c r="L25" s="239"/>
      <c r="M25" s="404"/>
      <c r="N25" s="404" t="s">
        <v>2308</v>
      </c>
      <c r="O25" s="229"/>
      <c r="P25" s="239"/>
      <c r="Q25" s="239"/>
      <c r="R25" s="239"/>
      <c r="S25" s="1735"/>
      <c r="XFD25" s="426"/>
    </row>
    <row r="26" spans="1:19 16384:16384" s="396" customFormat="1" ht="12" customHeight="1">
      <c r="A26" s="404">
        <v>15</v>
      </c>
      <c r="B26" s="239" t="s">
        <v>5520</v>
      </c>
      <c r="C26" s="239" t="s">
        <v>5521</v>
      </c>
      <c r="D26" s="239" t="s">
        <v>2084</v>
      </c>
      <c r="E26" s="1178" t="s">
        <v>3215</v>
      </c>
      <c r="F26" s="1733" t="s">
        <v>5522</v>
      </c>
      <c r="G26" s="1733" t="s">
        <v>5521</v>
      </c>
      <c r="H26" s="1733" t="s">
        <v>2733</v>
      </c>
      <c r="I26" s="1734" t="s">
        <v>2111</v>
      </c>
      <c r="J26" s="567"/>
      <c r="K26" s="239" t="s">
        <v>2622</v>
      </c>
      <c r="L26" s="239"/>
      <c r="M26" s="404"/>
      <c r="N26" s="404" t="s">
        <v>2308</v>
      </c>
      <c r="O26" s="229"/>
      <c r="P26" s="239"/>
      <c r="Q26" s="239"/>
      <c r="R26" s="239"/>
      <c r="S26" s="1735"/>
      <c r="XFD26" s="426"/>
    </row>
    <row r="27" spans="1:19 16384:16384" s="396" customFormat="1" ht="12" customHeight="1">
      <c r="A27" s="404">
        <v>16</v>
      </c>
      <c r="B27" s="239" t="s">
        <v>5523</v>
      </c>
      <c r="C27" s="239" t="s">
        <v>5524</v>
      </c>
      <c r="D27" s="239" t="s">
        <v>2084</v>
      </c>
      <c r="E27" s="1178" t="s">
        <v>3215</v>
      </c>
      <c r="F27" s="1733" t="s">
        <v>5525</v>
      </c>
      <c r="G27" s="1733" t="s">
        <v>5524</v>
      </c>
      <c r="H27" s="1733" t="s">
        <v>2733</v>
      </c>
      <c r="I27" s="1734" t="s">
        <v>2111</v>
      </c>
      <c r="J27" s="567"/>
      <c r="K27" s="239" t="s">
        <v>2622</v>
      </c>
      <c r="L27" s="239"/>
      <c r="M27" s="404"/>
      <c r="N27" s="404" t="s">
        <v>2308</v>
      </c>
      <c r="O27" s="229"/>
      <c r="P27" s="239"/>
      <c r="Q27" s="239"/>
      <c r="R27" s="239"/>
      <c r="S27" s="1735"/>
      <c r="XFD27" s="426"/>
    </row>
    <row r="28" spans="1:19 16384:16384" s="396" customFormat="1" ht="12" customHeight="1">
      <c r="A28" s="404">
        <v>17</v>
      </c>
      <c r="B28" s="239" t="s">
        <v>5839</v>
      </c>
      <c r="C28" s="239" t="s">
        <v>6300</v>
      </c>
      <c r="D28" s="239" t="s">
        <v>2084</v>
      </c>
      <c r="E28" s="1178" t="s">
        <v>3215</v>
      </c>
      <c r="F28" s="1733" t="s">
        <v>5839</v>
      </c>
      <c r="G28" s="1733" t="s">
        <v>5841</v>
      </c>
      <c r="H28" s="1733" t="s">
        <v>3215</v>
      </c>
      <c r="I28" s="1734" t="s">
        <v>2111</v>
      </c>
      <c r="J28" s="567"/>
      <c r="K28" s="239" t="s">
        <v>2622</v>
      </c>
      <c r="L28" s="239" t="s">
        <v>2702</v>
      </c>
      <c r="M28" s="404"/>
      <c r="N28" s="404" t="s">
        <v>2308</v>
      </c>
      <c r="O28" s="841" t="s">
        <v>6314</v>
      </c>
      <c r="P28" s="1736" t="s">
        <v>5512</v>
      </c>
      <c r="Q28" s="1736" t="s">
        <v>2732</v>
      </c>
      <c r="R28" s="1736" t="s">
        <v>2084</v>
      </c>
      <c r="S28" s="1737" t="s">
        <v>2849</v>
      </c>
      <c r="XFD28" s="426"/>
    </row>
    <row r="29" spans="1:19 16384:16384" s="396" customFormat="1" ht="12" customHeight="1">
      <c r="A29" s="404">
        <v>18</v>
      </c>
      <c r="B29" s="239" t="s">
        <v>6301</v>
      </c>
      <c r="C29" s="239" t="s">
        <v>6302</v>
      </c>
      <c r="D29" s="239" t="s">
        <v>2084</v>
      </c>
      <c r="E29" s="1178" t="s">
        <v>3215</v>
      </c>
      <c r="F29" s="1733" t="s">
        <v>6301</v>
      </c>
      <c r="G29" s="1733" t="s">
        <v>6302</v>
      </c>
      <c r="H29" s="1733" t="s">
        <v>3215</v>
      </c>
      <c r="I29" s="1734" t="s">
        <v>2111</v>
      </c>
      <c r="J29" s="567"/>
      <c r="K29" s="239" t="s">
        <v>2622</v>
      </c>
      <c r="L29" s="239"/>
      <c r="M29" s="404"/>
      <c r="N29" s="404" t="s">
        <v>2308</v>
      </c>
      <c r="O29" s="229"/>
      <c r="P29" s="239"/>
      <c r="Q29" s="239"/>
      <c r="R29" s="239"/>
      <c r="S29" s="1735"/>
      <c r="XFD29" s="426"/>
    </row>
    <row r="30" spans="1:19 16384:16384" s="396" customFormat="1" ht="12" customHeight="1">
      <c r="A30" s="404">
        <v>19</v>
      </c>
      <c r="B30" s="239" t="s">
        <v>6303</v>
      </c>
      <c r="C30" s="239" t="s">
        <v>6304</v>
      </c>
      <c r="D30" s="239" t="s">
        <v>2084</v>
      </c>
      <c r="E30" s="1178" t="s">
        <v>3215</v>
      </c>
      <c r="F30" s="1733" t="s">
        <v>6303</v>
      </c>
      <c r="G30" s="1733" t="s">
        <v>6304</v>
      </c>
      <c r="H30" s="1733" t="s">
        <v>3215</v>
      </c>
      <c r="I30" s="1734" t="s">
        <v>2111</v>
      </c>
      <c r="J30" s="567"/>
      <c r="K30" s="239" t="s">
        <v>2622</v>
      </c>
      <c r="L30" s="239"/>
      <c r="M30" s="404"/>
      <c r="N30" s="404" t="s">
        <v>2308</v>
      </c>
      <c r="O30" s="229"/>
      <c r="P30" s="239"/>
      <c r="Q30" s="239"/>
      <c r="R30" s="239"/>
      <c r="S30" s="1735"/>
      <c r="XFD30" s="426"/>
    </row>
    <row r="31" spans="1:19 16384:16384" s="396" customFormat="1" ht="12" customHeight="1">
      <c r="A31" s="404">
        <v>20</v>
      </c>
      <c r="B31" s="239" t="s">
        <v>6305</v>
      </c>
      <c r="C31" s="239" t="s">
        <v>6306</v>
      </c>
      <c r="D31" s="239" t="s">
        <v>2084</v>
      </c>
      <c r="E31" s="1178" t="s">
        <v>3215</v>
      </c>
      <c r="F31" s="1733" t="s">
        <v>6305</v>
      </c>
      <c r="G31" s="1733" t="s">
        <v>6307</v>
      </c>
      <c r="H31" s="1733" t="s">
        <v>3215</v>
      </c>
      <c r="I31" s="1734" t="s">
        <v>2111</v>
      </c>
      <c r="J31" s="404"/>
      <c r="K31" s="239" t="s">
        <v>2622</v>
      </c>
      <c r="L31" s="239" t="s">
        <v>2702</v>
      </c>
      <c r="M31" s="404"/>
      <c r="N31" s="404" t="s">
        <v>2308</v>
      </c>
      <c r="O31" s="229" t="s">
        <v>6314</v>
      </c>
      <c r="P31" s="239" t="s">
        <v>6319</v>
      </c>
      <c r="Q31" s="239" t="s">
        <v>6320</v>
      </c>
      <c r="R31" s="239" t="s">
        <v>2084</v>
      </c>
      <c r="S31" s="1735" t="s">
        <v>2849</v>
      </c>
      <c r="XFD31" s="426"/>
    </row>
    <row r="32" spans="1:19 16384:16384" s="396" customFormat="1" ht="12" customHeight="1">
      <c r="A32" s="404">
        <v>21</v>
      </c>
      <c r="B32" s="239" t="s">
        <v>6308</v>
      </c>
      <c r="C32" s="239" t="s">
        <v>6309</v>
      </c>
      <c r="D32" s="239" t="s">
        <v>2084</v>
      </c>
      <c r="E32" s="1178" t="s">
        <v>3215</v>
      </c>
      <c r="F32" s="1733" t="s">
        <v>6308</v>
      </c>
      <c r="G32" s="1733" t="s">
        <v>6310</v>
      </c>
      <c r="H32" s="1733" t="s">
        <v>3215</v>
      </c>
      <c r="I32" s="1734" t="s">
        <v>2111</v>
      </c>
      <c r="J32" s="239"/>
      <c r="K32" s="239" t="s">
        <v>2622</v>
      </c>
      <c r="L32" s="239"/>
      <c r="M32" s="239"/>
      <c r="N32" s="404" t="s">
        <v>2308</v>
      </c>
      <c r="O32" s="762"/>
      <c r="P32" s="762"/>
      <c r="Q32" s="762"/>
      <c r="R32" s="762"/>
      <c r="S32" s="762"/>
      <c r="XFD32" s="426"/>
    </row>
    <row r="33" spans="1:19 16384:16384" s="396" customFormat="1" ht="12" customHeight="1">
      <c r="A33" s="404">
        <v>22</v>
      </c>
      <c r="B33" s="239" t="s">
        <v>6311</v>
      </c>
      <c r="C33" s="239" t="s">
        <v>6312</v>
      </c>
      <c r="D33" s="239" t="s">
        <v>2084</v>
      </c>
      <c r="E33" s="1178" t="s">
        <v>3215</v>
      </c>
      <c r="F33" s="1733" t="s">
        <v>6311</v>
      </c>
      <c r="G33" s="1733" t="s">
        <v>6313</v>
      </c>
      <c r="H33" s="1733" t="s">
        <v>3215</v>
      </c>
      <c r="I33" s="1734" t="s">
        <v>2111</v>
      </c>
      <c r="J33" s="239"/>
      <c r="K33" s="239" t="s">
        <v>2622</v>
      </c>
      <c r="L33" s="239"/>
      <c r="M33" s="239"/>
      <c r="N33" s="404" t="s">
        <v>2308</v>
      </c>
      <c r="O33" s="762"/>
      <c r="P33" s="762"/>
      <c r="Q33" s="762"/>
      <c r="R33" s="762"/>
      <c r="S33" s="762"/>
      <c r="XFD33" s="426"/>
    </row>
  </sheetData>
  <phoneticPr fontId="5" type="noConversion"/>
  <dataValidations count="3">
    <dataValidation type="list" allowBlank="1" showInputMessage="1" showErrorMessage="1" sqref="B6" xr:uid="{00000000-0002-0000-6000-000000000000}">
      <formula1>"Mi: Minute,H: Hour,D: Daily,W: Weekly,M: Monthly,Y: Yearly"</formula1>
    </dataValidation>
    <dataValidation type="list" allowBlank="1" showInputMessage="1" showErrorMessage="1" sqref="B7 B9" xr:uid="{00000000-0002-0000-6000-000001000000}">
      <formula1>"替换,追加"</formula1>
    </dataValidation>
    <dataValidation type="list" allowBlank="1" showInputMessage="1" showErrorMessage="1" sqref="N12:N33" xr:uid="{00000000-0002-0000-6000-000002000000}">
      <formula1>"匹配,基线特有,本地扩充,废弃"</formula1>
    </dataValidation>
  </dataValidations>
  <hyperlinks>
    <hyperlink ref="A1" location="目录!A1" display="返回" xr:uid="{00000000-0004-0000-6000-000000000000}"/>
  </hyperlinks>
  <pageMargins left="0.75" right="0.75" top="1" bottom="1" header="0.51180555555555596" footer="0.51180555555555596"/>
  <pageSetup paperSize="9" orientation="portrait"/>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X26"/>
  <sheetViews>
    <sheetView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7.44140625" style="396" customWidth="1"/>
    <col min="12" max="12" width="9" style="396" customWidth="1"/>
    <col min="13" max="13" width="8.6640625" style="396" customWidth="1"/>
    <col min="14" max="14" width="11.21875" style="396" customWidth="1"/>
    <col min="15" max="15" width="23" style="396" customWidth="1"/>
    <col min="16" max="16" width="19" style="396" customWidth="1"/>
    <col min="17" max="17" width="14.88671875" style="396" customWidth="1"/>
    <col min="18" max="19" width="13.77734375" style="396" customWidth="1"/>
    <col min="20" max="20" width="23" style="396" customWidth="1"/>
    <col min="21" max="21" width="19" style="396" customWidth="1"/>
    <col min="22" max="22" width="14.88671875" style="396" customWidth="1"/>
    <col min="23" max="24" width="13.77734375" style="396" customWidth="1"/>
    <col min="25" max="16384" width="9" style="328"/>
  </cols>
  <sheetData>
    <row r="1" spans="1:24" s="396" customFormat="1">
      <c r="A1" s="2" t="s">
        <v>2037</v>
      </c>
      <c r="B1" s="331"/>
      <c r="C1" s="331"/>
      <c r="D1" s="331"/>
      <c r="E1" s="331"/>
      <c r="F1" s="331"/>
      <c r="G1" s="331"/>
      <c r="H1" s="331"/>
      <c r="I1" s="331"/>
      <c r="J1" s="331"/>
      <c r="K1" s="331"/>
      <c r="L1" s="331"/>
      <c r="M1" s="331"/>
      <c r="N1" s="331"/>
      <c r="O1" s="336"/>
      <c r="P1" s="336"/>
      <c r="Q1" s="336"/>
      <c r="R1" s="336"/>
      <c r="S1" s="336"/>
      <c r="T1" s="336"/>
      <c r="U1" s="336"/>
      <c r="V1" s="336"/>
      <c r="W1" s="336"/>
      <c r="X1" s="336"/>
    </row>
    <row r="2" spans="1:24" s="396" customFormat="1">
      <c r="A2" s="216" t="s">
        <v>2038</v>
      </c>
      <c r="B2" s="217"/>
      <c r="C2" s="217"/>
      <c r="D2" s="217"/>
      <c r="E2" s="217"/>
      <c r="F2" s="217"/>
      <c r="G2" s="217"/>
      <c r="H2" s="217"/>
      <c r="I2" s="217"/>
      <c r="J2" s="217"/>
      <c r="K2" s="217"/>
      <c r="L2" s="217"/>
      <c r="M2" s="217"/>
      <c r="N2" s="217"/>
      <c r="O2" s="337" t="s">
        <v>2039</v>
      </c>
      <c r="P2" s="338"/>
      <c r="Q2" s="338"/>
      <c r="R2" s="338"/>
      <c r="S2" s="353"/>
      <c r="T2" s="337" t="s">
        <v>2039</v>
      </c>
      <c r="U2" s="338"/>
      <c r="V2" s="338"/>
      <c r="W2" s="338"/>
      <c r="X2" s="353"/>
    </row>
    <row r="3" spans="1:24" s="396" customFormat="1">
      <c r="A3" s="218" t="s">
        <v>2040</v>
      </c>
      <c r="B3" s="239" t="s">
        <v>325</v>
      </c>
      <c r="C3" s="1732"/>
      <c r="D3" s="219"/>
      <c r="E3" s="219"/>
      <c r="F3" s="219"/>
      <c r="G3" s="219"/>
      <c r="H3" s="219"/>
      <c r="I3" s="219"/>
      <c r="J3" s="219"/>
      <c r="K3" s="219"/>
      <c r="L3" s="219"/>
      <c r="M3" s="219"/>
      <c r="N3" s="219"/>
      <c r="O3" s="339" t="s">
        <v>2041</v>
      </c>
      <c r="P3" s="340" t="s">
        <v>2042</v>
      </c>
      <c r="Q3" s="340"/>
      <c r="R3" s="354"/>
      <c r="S3" s="355"/>
      <c r="T3" s="339" t="s">
        <v>2041</v>
      </c>
      <c r="U3" s="340" t="s">
        <v>2042</v>
      </c>
      <c r="V3" s="340"/>
      <c r="W3" s="354"/>
      <c r="X3" s="355"/>
    </row>
    <row r="4" spans="1:24" s="397" customFormat="1">
      <c r="A4" s="220" t="s">
        <v>2042</v>
      </c>
      <c r="B4" s="239" t="s">
        <v>326</v>
      </c>
      <c r="C4" s="352"/>
      <c r="D4" s="222"/>
      <c r="E4" s="222"/>
      <c r="F4" s="222"/>
      <c r="G4" s="222"/>
      <c r="H4" s="222"/>
      <c r="I4" s="222"/>
      <c r="J4" s="222"/>
      <c r="K4" s="222"/>
      <c r="L4" s="222"/>
      <c r="M4" s="222"/>
      <c r="N4" s="222"/>
      <c r="O4" s="229" t="s">
        <v>2301</v>
      </c>
      <c r="P4" s="229" t="s">
        <v>6321</v>
      </c>
      <c r="Q4" s="229"/>
      <c r="R4" s="225"/>
      <c r="S4" s="827"/>
      <c r="T4" s="229" t="s">
        <v>2301</v>
      </c>
      <c r="U4" s="229" t="s">
        <v>6322</v>
      </c>
      <c r="V4" s="229"/>
      <c r="W4" s="225"/>
      <c r="X4" s="827"/>
    </row>
    <row r="5" spans="1:24" s="397" customFormat="1">
      <c r="A5" s="220" t="s">
        <v>2041</v>
      </c>
      <c r="B5" s="221" t="s">
        <v>2043</v>
      </c>
      <c r="C5" s="352"/>
      <c r="D5" s="222"/>
      <c r="E5" s="222"/>
      <c r="F5" s="222"/>
      <c r="G5" s="222"/>
      <c r="H5" s="222"/>
      <c r="I5" s="222"/>
      <c r="J5" s="222"/>
      <c r="K5" s="222"/>
      <c r="L5" s="222"/>
      <c r="M5" s="222"/>
      <c r="N5" s="222"/>
      <c r="O5" s="341"/>
      <c r="P5" s="342"/>
      <c r="Q5" s="229"/>
      <c r="R5" s="225"/>
      <c r="S5" s="827"/>
      <c r="T5" s="341"/>
      <c r="U5" s="342"/>
      <c r="V5" s="229"/>
      <c r="W5" s="225"/>
      <c r="X5" s="827"/>
    </row>
    <row r="6" spans="1:24" s="397" customFormat="1">
      <c r="A6" s="220" t="s">
        <v>2044</v>
      </c>
      <c r="B6" s="12" t="s">
        <v>2303</v>
      </c>
      <c r="C6" s="352"/>
      <c r="D6" s="222"/>
      <c r="E6" s="222"/>
      <c r="F6" s="222"/>
      <c r="G6" s="222"/>
      <c r="H6" s="222"/>
      <c r="I6" s="222"/>
      <c r="J6" s="222"/>
      <c r="K6" s="222"/>
      <c r="L6" s="222"/>
      <c r="M6" s="222"/>
      <c r="N6" s="222"/>
      <c r="O6" s="341"/>
      <c r="P6" s="229"/>
      <c r="Q6" s="229"/>
      <c r="R6" s="225"/>
      <c r="S6" s="827"/>
      <c r="T6" s="341"/>
      <c r="U6" s="229"/>
      <c r="V6" s="229"/>
      <c r="W6" s="225"/>
      <c r="X6" s="827"/>
    </row>
    <row r="7" spans="1:24" s="396" customFormat="1">
      <c r="A7" s="223" t="s">
        <v>2046</v>
      </c>
      <c r="B7" s="224" t="s">
        <v>2047</v>
      </c>
      <c r="C7" s="1732"/>
      <c r="D7" s="219"/>
      <c r="E7" s="219"/>
      <c r="F7" s="219"/>
      <c r="G7" s="219"/>
      <c r="H7" s="219"/>
      <c r="I7" s="219"/>
      <c r="J7" s="219"/>
      <c r="K7" s="219"/>
      <c r="L7" s="219"/>
      <c r="M7" s="219"/>
      <c r="N7" s="219"/>
      <c r="O7" s="343"/>
      <c r="P7" s="344"/>
      <c r="Q7" s="356"/>
      <c r="R7" s="358"/>
      <c r="S7" s="348"/>
      <c r="T7" s="343"/>
      <c r="U7" s="344"/>
      <c r="V7" s="356"/>
      <c r="W7" s="358"/>
      <c r="X7" s="348"/>
    </row>
    <row r="8" spans="1:24" s="396" customFormat="1">
      <c r="A8" s="223" t="s">
        <v>2048</v>
      </c>
      <c r="B8" s="225"/>
      <c r="C8" s="219"/>
      <c r="D8" s="219"/>
      <c r="E8" s="219"/>
      <c r="F8" s="219"/>
      <c r="G8" s="219"/>
      <c r="H8" s="219"/>
      <c r="I8" s="219"/>
      <c r="J8" s="219"/>
      <c r="K8" s="219"/>
      <c r="L8" s="219"/>
      <c r="M8" s="219"/>
      <c r="N8" s="219"/>
      <c r="O8" s="347"/>
      <c r="P8" s="346"/>
      <c r="Q8" s="348"/>
      <c r="R8" s="358"/>
      <c r="S8" s="348"/>
      <c r="T8" s="347"/>
      <c r="U8" s="346"/>
      <c r="V8" s="348"/>
      <c r="W8" s="358"/>
      <c r="X8" s="348"/>
    </row>
    <row r="9" spans="1:24" s="396" customFormat="1">
      <c r="A9" s="223"/>
      <c r="B9" s="226"/>
      <c r="C9" s="219"/>
      <c r="D9" s="219"/>
      <c r="E9" s="219"/>
      <c r="F9" s="219"/>
      <c r="G9" s="219"/>
      <c r="H9" s="219"/>
      <c r="I9" s="219"/>
      <c r="J9" s="219"/>
      <c r="K9" s="219"/>
      <c r="L9" s="219"/>
      <c r="M9" s="219"/>
      <c r="N9" s="219"/>
      <c r="O9" s="347"/>
      <c r="P9" s="348"/>
      <c r="Q9" s="348"/>
      <c r="R9" s="358"/>
      <c r="S9" s="67"/>
      <c r="T9" s="347"/>
      <c r="U9" s="348"/>
      <c r="V9" s="348"/>
      <c r="W9" s="358"/>
      <c r="X9" s="67"/>
    </row>
    <row r="10" spans="1:24" s="396" customFormat="1">
      <c r="A10" s="216" t="s">
        <v>2049</v>
      </c>
      <c r="B10" s="217"/>
      <c r="C10" s="217"/>
      <c r="D10" s="217"/>
      <c r="E10" s="217"/>
      <c r="F10" s="217"/>
      <c r="G10" s="217"/>
      <c r="H10" s="217"/>
      <c r="I10" s="217"/>
      <c r="J10" s="217"/>
      <c r="K10" s="217"/>
      <c r="L10" s="217"/>
      <c r="M10" s="217"/>
      <c r="N10" s="217"/>
      <c r="O10" s="337" t="s">
        <v>2050</v>
      </c>
      <c r="P10" s="338"/>
      <c r="Q10" s="338"/>
      <c r="R10" s="338"/>
      <c r="S10" s="353"/>
      <c r="T10" s="337" t="s">
        <v>2050</v>
      </c>
      <c r="U10" s="338"/>
      <c r="V10" s="338"/>
      <c r="W10" s="338"/>
      <c r="X10" s="353"/>
    </row>
    <row r="11" spans="1:24" s="396" customFormat="1" ht="24.75" customHeight="1">
      <c r="A11" s="227" t="s">
        <v>49</v>
      </c>
      <c r="B11" s="228" t="s">
        <v>2051</v>
      </c>
      <c r="C11" s="228" t="s">
        <v>2052</v>
      </c>
      <c r="D11" s="228" t="s">
        <v>2053</v>
      </c>
      <c r="E11" s="228" t="s">
        <v>2054</v>
      </c>
      <c r="F11" s="228"/>
      <c r="G11" s="228"/>
      <c r="H11" s="228"/>
      <c r="I11" s="228"/>
      <c r="J11" s="228" t="s">
        <v>2055</v>
      </c>
      <c r="K11" s="228" t="s">
        <v>2056</v>
      </c>
      <c r="L11" s="228" t="s">
        <v>2057</v>
      </c>
      <c r="M11" s="228" t="s">
        <v>73</v>
      </c>
      <c r="N11" s="232" t="s">
        <v>2058</v>
      </c>
      <c r="O11" s="349" t="s">
        <v>2059</v>
      </c>
      <c r="P11" s="350" t="s">
        <v>2060</v>
      </c>
      <c r="Q11" s="350" t="s">
        <v>2061</v>
      </c>
      <c r="R11" s="359" t="s">
        <v>2062</v>
      </c>
      <c r="S11" s="350" t="s">
        <v>2063</v>
      </c>
      <c r="T11" s="349" t="s">
        <v>2059</v>
      </c>
      <c r="U11" s="350" t="s">
        <v>2060</v>
      </c>
      <c r="V11" s="350" t="s">
        <v>2061</v>
      </c>
      <c r="W11" s="359" t="s">
        <v>2062</v>
      </c>
      <c r="X11" s="350" t="s">
        <v>2063</v>
      </c>
    </row>
    <row r="12" spans="1:24" s="389" customFormat="1" ht="12" customHeight="1">
      <c r="A12" s="404">
        <v>1</v>
      </c>
      <c r="B12" s="239" t="s">
        <v>2304</v>
      </c>
      <c r="C12" s="239" t="s">
        <v>2670</v>
      </c>
      <c r="D12" s="239" t="s">
        <v>2272</v>
      </c>
      <c r="E12" s="1178" t="s">
        <v>2079</v>
      </c>
      <c r="F12" s="1733" t="s">
        <v>2304</v>
      </c>
      <c r="G12" s="1733" t="s">
        <v>2670</v>
      </c>
      <c r="H12" s="1733" t="s">
        <v>2078</v>
      </c>
      <c r="I12" s="1733" t="s">
        <v>2079</v>
      </c>
      <c r="J12" s="404"/>
      <c r="K12" s="404"/>
      <c r="L12" s="239" t="s">
        <v>2702</v>
      </c>
      <c r="M12" s="404"/>
      <c r="N12" s="404" t="s">
        <v>2308</v>
      </c>
      <c r="O12" s="229" t="s">
        <v>6321</v>
      </c>
      <c r="P12" s="239" t="s">
        <v>2304</v>
      </c>
      <c r="Q12" s="239" t="s">
        <v>2671</v>
      </c>
      <c r="R12" s="239" t="s">
        <v>2272</v>
      </c>
      <c r="S12" s="1735" t="s">
        <v>2849</v>
      </c>
      <c r="T12" s="229" t="s">
        <v>6322</v>
      </c>
      <c r="U12" s="239" t="s">
        <v>2304</v>
      </c>
      <c r="V12" s="239" t="s">
        <v>2671</v>
      </c>
      <c r="W12" s="239" t="s">
        <v>2272</v>
      </c>
      <c r="X12" s="1735" t="s">
        <v>2849</v>
      </c>
    </row>
    <row r="13" spans="1:24" s="389" customFormat="1" ht="12" customHeight="1">
      <c r="A13" s="404">
        <v>2</v>
      </c>
      <c r="B13" s="229" t="s">
        <v>105</v>
      </c>
      <c r="C13" s="239" t="s">
        <v>2239</v>
      </c>
      <c r="D13" s="239" t="s">
        <v>2811</v>
      </c>
      <c r="E13" s="1178" t="s">
        <v>2812</v>
      </c>
      <c r="F13" s="1733" t="s">
        <v>105</v>
      </c>
      <c r="G13" s="1733" t="s">
        <v>2239</v>
      </c>
      <c r="H13" s="1733" t="s">
        <v>3175</v>
      </c>
      <c r="I13" s="1733" t="s">
        <v>2241</v>
      </c>
      <c r="J13" s="567" t="s">
        <v>79</v>
      </c>
      <c r="K13" s="1178"/>
      <c r="L13" s="239" t="s">
        <v>2702</v>
      </c>
      <c r="M13" s="404"/>
      <c r="N13" s="404" t="s">
        <v>2308</v>
      </c>
      <c r="O13" s="229" t="s">
        <v>6321</v>
      </c>
      <c r="P13" s="239" t="s">
        <v>2238</v>
      </c>
      <c r="Q13" s="239" t="s">
        <v>2675</v>
      </c>
      <c r="R13" s="239" t="s">
        <v>2811</v>
      </c>
      <c r="S13" s="1735" t="s">
        <v>2849</v>
      </c>
      <c r="T13" s="229" t="s">
        <v>6322</v>
      </c>
      <c r="U13" s="239" t="s">
        <v>2238</v>
      </c>
      <c r="V13" s="239" t="s">
        <v>2675</v>
      </c>
      <c r="W13" s="239" t="s">
        <v>2811</v>
      </c>
      <c r="X13" s="1735" t="s">
        <v>2849</v>
      </c>
    </row>
    <row r="14" spans="1:24" s="389" customFormat="1" ht="12" customHeight="1">
      <c r="A14" s="404">
        <v>3</v>
      </c>
      <c r="B14" s="239" t="s">
        <v>222</v>
      </c>
      <c r="C14" s="239" t="s">
        <v>2234</v>
      </c>
      <c r="D14" s="239" t="s">
        <v>3898</v>
      </c>
      <c r="E14" s="1178" t="s">
        <v>4007</v>
      </c>
      <c r="F14" s="1733" t="s">
        <v>222</v>
      </c>
      <c r="G14" s="1733" t="s">
        <v>2234</v>
      </c>
      <c r="H14" s="1733" t="s">
        <v>3991</v>
      </c>
      <c r="I14" s="1733" t="s">
        <v>2108</v>
      </c>
      <c r="J14" s="404"/>
      <c r="K14" s="404"/>
      <c r="L14" s="239" t="s">
        <v>2702</v>
      </c>
      <c r="M14" s="417"/>
      <c r="N14" s="404" t="s">
        <v>2308</v>
      </c>
      <c r="O14" s="229" t="s">
        <v>6321</v>
      </c>
      <c r="P14" s="239" t="s">
        <v>222</v>
      </c>
      <c r="Q14" s="239" t="s">
        <v>2234</v>
      </c>
      <c r="R14" s="239" t="s">
        <v>3898</v>
      </c>
      <c r="S14" s="1735" t="s">
        <v>2849</v>
      </c>
      <c r="T14" s="229" t="s">
        <v>6322</v>
      </c>
      <c r="U14" s="239" t="s">
        <v>222</v>
      </c>
      <c r="V14" s="239" t="s">
        <v>2234</v>
      </c>
      <c r="W14" s="239" t="s">
        <v>3898</v>
      </c>
      <c r="X14" s="1735" t="s">
        <v>2849</v>
      </c>
    </row>
    <row r="15" spans="1:24" s="389" customFormat="1" ht="12" customHeight="1">
      <c r="A15" s="404">
        <v>4</v>
      </c>
      <c r="B15" s="239" t="s">
        <v>5508</v>
      </c>
      <c r="C15" s="239" t="s">
        <v>4006</v>
      </c>
      <c r="D15" s="239" t="s">
        <v>3898</v>
      </c>
      <c r="E15" s="1178" t="s">
        <v>4007</v>
      </c>
      <c r="F15" s="1733" t="s">
        <v>5508</v>
      </c>
      <c r="G15" s="1733" t="s">
        <v>4006</v>
      </c>
      <c r="H15" s="1733" t="s">
        <v>3991</v>
      </c>
      <c r="I15" s="1734" t="s">
        <v>2108</v>
      </c>
      <c r="J15" s="404"/>
      <c r="K15" s="404"/>
      <c r="L15" s="239" t="s">
        <v>2702</v>
      </c>
      <c r="M15" s="404"/>
      <c r="N15" s="404" t="s">
        <v>2308</v>
      </c>
      <c r="O15" s="229" t="s">
        <v>6321</v>
      </c>
      <c r="P15" s="239" t="s">
        <v>5508</v>
      </c>
      <c r="Q15" s="239" t="s">
        <v>4006</v>
      </c>
      <c r="R15" s="239" t="s">
        <v>3898</v>
      </c>
      <c r="S15" s="1735" t="s">
        <v>2849</v>
      </c>
      <c r="T15" s="229" t="s">
        <v>6322</v>
      </c>
      <c r="U15" s="239" t="s">
        <v>5508</v>
      </c>
      <c r="V15" s="239" t="s">
        <v>4006</v>
      </c>
      <c r="W15" s="239" t="s">
        <v>3898</v>
      </c>
      <c r="X15" s="1735" t="s">
        <v>2849</v>
      </c>
    </row>
    <row r="16" spans="1:24" s="389" customFormat="1" ht="12" customHeight="1">
      <c r="A16" s="404">
        <v>5</v>
      </c>
      <c r="B16" s="239" t="s">
        <v>5545</v>
      </c>
      <c r="C16" s="239" t="s">
        <v>5539</v>
      </c>
      <c r="D16" s="239" t="s">
        <v>2747</v>
      </c>
      <c r="E16" s="1178" t="s">
        <v>4748</v>
      </c>
      <c r="F16" s="1733" t="s">
        <v>5545</v>
      </c>
      <c r="G16" s="1733" t="s">
        <v>5546</v>
      </c>
      <c r="H16" s="1733" t="s">
        <v>2096</v>
      </c>
      <c r="I16" s="1733" t="s">
        <v>2097</v>
      </c>
      <c r="J16" s="567"/>
      <c r="K16" s="1178"/>
      <c r="L16" s="239" t="s">
        <v>6323</v>
      </c>
      <c r="M16" s="404"/>
      <c r="N16" s="404" t="s">
        <v>2308</v>
      </c>
      <c r="O16" s="229" t="s">
        <v>6321</v>
      </c>
      <c r="P16" s="239" t="s">
        <v>5545</v>
      </c>
      <c r="Q16" s="239" t="s">
        <v>5539</v>
      </c>
      <c r="R16" s="239" t="s">
        <v>2747</v>
      </c>
      <c r="S16" s="1735" t="s">
        <v>2849</v>
      </c>
      <c r="T16" s="229" t="s">
        <v>6322</v>
      </c>
      <c r="U16" s="239" t="s">
        <v>5545</v>
      </c>
      <c r="V16" s="239" t="s">
        <v>5539</v>
      </c>
      <c r="W16" s="239" t="s">
        <v>2747</v>
      </c>
      <c r="X16" s="1735" t="s">
        <v>2849</v>
      </c>
    </row>
    <row r="17" spans="1:24" s="389" customFormat="1" ht="12" customHeight="1">
      <c r="A17" s="404">
        <v>6</v>
      </c>
      <c r="B17" s="239" t="s">
        <v>5534</v>
      </c>
      <c r="C17" s="239" t="s">
        <v>5535</v>
      </c>
      <c r="D17" s="239" t="s">
        <v>2725</v>
      </c>
      <c r="E17" s="1178" t="s">
        <v>3176</v>
      </c>
      <c r="F17" s="1733" t="s">
        <v>5536</v>
      </c>
      <c r="G17" s="1733" t="s">
        <v>5537</v>
      </c>
      <c r="H17" s="1733" t="s">
        <v>2725</v>
      </c>
      <c r="I17" s="1733" t="s">
        <v>3176</v>
      </c>
      <c r="J17" s="567"/>
      <c r="K17" s="1178"/>
      <c r="L17" s="239" t="s">
        <v>6323</v>
      </c>
      <c r="M17" s="404"/>
      <c r="N17" s="404" t="s">
        <v>2308</v>
      </c>
      <c r="O17" s="229" t="s">
        <v>6321</v>
      </c>
      <c r="P17" s="239" t="s">
        <v>5534</v>
      </c>
      <c r="Q17" s="239" t="s">
        <v>5535</v>
      </c>
      <c r="R17" s="239" t="s">
        <v>2725</v>
      </c>
      <c r="S17" s="1735" t="s">
        <v>2849</v>
      </c>
      <c r="T17" s="229" t="s">
        <v>6322</v>
      </c>
      <c r="U17" s="239" t="s">
        <v>5534</v>
      </c>
      <c r="V17" s="239" t="s">
        <v>5535</v>
      </c>
      <c r="W17" s="239" t="s">
        <v>2725</v>
      </c>
      <c r="X17" s="1735" t="s">
        <v>2849</v>
      </c>
    </row>
    <row r="18" spans="1:24" s="389" customFormat="1" ht="12" customHeight="1">
      <c r="A18" s="404">
        <v>7</v>
      </c>
      <c r="B18" s="239" t="s">
        <v>6324</v>
      </c>
      <c r="C18" s="239" t="s">
        <v>6325</v>
      </c>
      <c r="D18" s="239" t="s">
        <v>6326</v>
      </c>
      <c r="E18" s="1178" t="s">
        <v>3215</v>
      </c>
      <c r="F18" s="1733" t="s">
        <v>6324</v>
      </c>
      <c r="G18" s="1733" t="s">
        <v>6325</v>
      </c>
      <c r="H18" s="1733" t="s">
        <v>6326</v>
      </c>
      <c r="I18" s="1734" t="s">
        <v>2111</v>
      </c>
      <c r="J18" s="404"/>
      <c r="K18" s="239" t="s">
        <v>2622</v>
      </c>
      <c r="L18" s="239" t="s">
        <v>2702</v>
      </c>
      <c r="M18" s="404"/>
      <c r="N18" s="404" t="s">
        <v>2308</v>
      </c>
      <c r="O18" s="229" t="s">
        <v>6321</v>
      </c>
      <c r="P18" s="239" t="s">
        <v>6324</v>
      </c>
      <c r="Q18" s="239" t="s">
        <v>6325</v>
      </c>
      <c r="R18" s="239" t="s">
        <v>6326</v>
      </c>
      <c r="S18" s="1735" t="s">
        <v>2849</v>
      </c>
      <c r="T18" s="229" t="s">
        <v>6322</v>
      </c>
      <c r="U18" s="239" t="s">
        <v>6324</v>
      </c>
      <c r="V18" s="239" t="s">
        <v>6325</v>
      </c>
      <c r="W18" s="239" t="s">
        <v>6326</v>
      </c>
      <c r="X18" s="1735" t="s">
        <v>2849</v>
      </c>
    </row>
    <row r="19" spans="1:24" s="389" customFormat="1" ht="12" customHeight="1">
      <c r="A19" s="404">
        <v>8</v>
      </c>
      <c r="B19" s="239" t="s">
        <v>6327</v>
      </c>
      <c r="C19" s="239" t="s">
        <v>6328</v>
      </c>
      <c r="D19" s="239" t="s">
        <v>6326</v>
      </c>
      <c r="E19" s="1178" t="s">
        <v>3215</v>
      </c>
      <c r="F19" s="1733" t="s">
        <v>6327</v>
      </c>
      <c r="G19" s="1733" t="s">
        <v>6328</v>
      </c>
      <c r="H19" s="1733" t="s">
        <v>6326</v>
      </c>
      <c r="I19" s="1734" t="s">
        <v>2111</v>
      </c>
      <c r="J19" s="404"/>
      <c r="K19" s="239" t="s">
        <v>2622</v>
      </c>
      <c r="L19" s="239"/>
      <c r="M19" s="417"/>
      <c r="N19" s="404" t="s">
        <v>2308</v>
      </c>
      <c r="O19" s="229" t="s">
        <v>6321</v>
      </c>
      <c r="P19" s="239" t="s">
        <v>6327</v>
      </c>
      <c r="Q19" s="239" t="s">
        <v>6328</v>
      </c>
      <c r="R19" s="239" t="s">
        <v>6326</v>
      </c>
      <c r="S19" s="1735" t="s">
        <v>2849</v>
      </c>
      <c r="T19" s="229" t="s">
        <v>6322</v>
      </c>
      <c r="U19" s="239" t="s">
        <v>6327</v>
      </c>
      <c r="V19" s="239" t="s">
        <v>6328</v>
      </c>
      <c r="W19" s="239" t="s">
        <v>6326</v>
      </c>
      <c r="X19" s="1735" t="s">
        <v>2849</v>
      </c>
    </row>
    <row r="20" spans="1:24" s="389" customFormat="1" ht="12" customHeight="1">
      <c r="A20" s="404">
        <v>9</v>
      </c>
      <c r="B20" s="239" t="s">
        <v>6329</v>
      </c>
      <c r="C20" s="239" t="s">
        <v>6330</v>
      </c>
      <c r="D20" s="239" t="s">
        <v>6326</v>
      </c>
      <c r="E20" s="1178" t="s">
        <v>3215</v>
      </c>
      <c r="F20" s="1733" t="s">
        <v>6329</v>
      </c>
      <c r="G20" s="1733" t="s">
        <v>6330</v>
      </c>
      <c r="H20" s="1733" t="s">
        <v>6326</v>
      </c>
      <c r="I20" s="1734" t="s">
        <v>2111</v>
      </c>
      <c r="J20" s="404"/>
      <c r="K20" s="239" t="s">
        <v>2622</v>
      </c>
      <c r="L20" s="239" t="s">
        <v>2702</v>
      </c>
      <c r="M20" s="417"/>
      <c r="N20" s="404" t="s">
        <v>2308</v>
      </c>
      <c r="O20" s="229" t="s">
        <v>6321</v>
      </c>
      <c r="P20" s="239" t="s">
        <v>6329</v>
      </c>
      <c r="Q20" s="239" t="s">
        <v>6330</v>
      </c>
      <c r="R20" s="239" t="s">
        <v>6326</v>
      </c>
      <c r="S20" s="1735" t="s">
        <v>2849</v>
      </c>
      <c r="T20" s="229" t="s">
        <v>6322</v>
      </c>
      <c r="U20" s="239" t="s">
        <v>6329</v>
      </c>
      <c r="V20" s="239" t="s">
        <v>6330</v>
      </c>
      <c r="W20" s="239" t="s">
        <v>6326</v>
      </c>
      <c r="X20" s="1735" t="s">
        <v>2849</v>
      </c>
    </row>
    <row r="21" spans="1:24" s="389" customFormat="1" ht="12" customHeight="1">
      <c r="A21" s="404">
        <v>10</v>
      </c>
      <c r="B21" s="239" t="s">
        <v>6331</v>
      </c>
      <c r="C21" s="239" t="s">
        <v>6332</v>
      </c>
      <c r="D21" s="239" t="s">
        <v>6326</v>
      </c>
      <c r="E21" s="1178" t="s">
        <v>3215</v>
      </c>
      <c r="F21" s="1733" t="s">
        <v>6331</v>
      </c>
      <c r="G21" s="1733" t="s">
        <v>6332</v>
      </c>
      <c r="H21" s="1733" t="s">
        <v>6326</v>
      </c>
      <c r="I21" s="1734" t="s">
        <v>2111</v>
      </c>
      <c r="J21" s="404"/>
      <c r="K21" s="239" t="s">
        <v>2622</v>
      </c>
      <c r="L21" s="239" t="s">
        <v>2702</v>
      </c>
      <c r="M21" s="404"/>
      <c r="N21" s="404" t="s">
        <v>2308</v>
      </c>
      <c r="O21" s="229" t="s">
        <v>6321</v>
      </c>
      <c r="P21" s="239" t="s">
        <v>6331</v>
      </c>
      <c r="Q21" s="239" t="s">
        <v>6332</v>
      </c>
      <c r="R21" s="239" t="s">
        <v>6326</v>
      </c>
      <c r="S21" s="1735" t="s">
        <v>2849</v>
      </c>
      <c r="T21" s="229" t="s">
        <v>6322</v>
      </c>
      <c r="U21" s="239" t="s">
        <v>6331</v>
      </c>
      <c r="V21" s="239" t="s">
        <v>6332</v>
      </c>
      <c r="W21" s="239" t="s">
        <v>6326</v>
      </c>
      <c r="X21" s="1735" t="s">
        <v>2849</v>
      </c>
    </row>
    <row r="22" spans="1:24" s="389" customFormat="1" ht="12" customHeight="1">
      <c r="A22" s="404">
        <v>11</v>
      </c>
      <c r="B22" s="239" t="s">
        <v>4707</v>
      </c>
      <c r="C22" s="239" t="s">
        <v>4708</v>
      </c>
      <c r="D22" s="239" t="s">
        <v>2729</v>
      </c>
      <c r="E22" s="1178" t="s">
        <v>2729</v>
      </c>
      <c r="F22" s="1733" t="s">
        <v>4707</v>
      </c>
      <c r="G22" s="1733" t="s">
        <v>4708</v>
      </c>
      <c r="H22" s="1733" t="s">
        <v>4807</v>
      </c>
      <c r="I22" s="1734" t="s">
        <v>2108</v>
      </c>
      <c r="J22" s="404"/>
      <c r="K22" s="239" t="s">
        <v>2772</v>
      </c>
      <c r="L22" s="239" t="s">
        <v>2702</v>
      </c>
      <c r="M22" s="417" t="s">
        <v>6333</v>
      </c>
      <c r="N22" s="404" t="s">
        <v>2308</v>
      </c>
      <c r="O22" s="229" t="s">
        <v>6321</v>
      </c>
      <c r="P22" s="239" t="s">
        <v>4707</v>
      </c>
      <c r="Q22" s="239" t="s">
        <v>4710</v>
      </c>
      <c r="R22" s="239" t="s">
        <v>2729</v>
      </c>
      <c r="S22" s="1735" t="s">
        <v>2849</v>
      </c>
      <c r="T22" s="229" t="s">
        <v>6322</v>
      </c>
      <c r="U22" s="239" t="s">
        <v>4707</v>
      </c>
      <c r="V22" s="239" t="s">
        <v>4710</v>
      </c>
      <c r="W22" s="239" t="s">
        <v>2729</v>
      </c>
      <c r="X22" s="1735" t="s">
        <v>2849</v>
      </c>
    </row>
    <row r="23" spans="1:24" s="389" customFormat="1" ht="12" customHeight="1">
      <c r="A23" s="404">
        <v>12</v>
      </c>
      <c r="B23" s="239" t="s">
        <v>2541</v>
      </c>
      <c r="C23" s="239" t="s">
        <v>4720</v>
      </c>
      <c r="D23" s="239" t="s">
        <v>2729</v>
      </c>
      <c r="E23" s="1178" t="s">
        <v>2729</v>
      </c>
      <c r="F23" s="1733" t="s">
        <v>2541</v>
      </c>
      <c r="G23" s="1733" t="s">
        <v>4720</v>
      </c>
      <c r="H23" s="1733" t="s">
        <v>3991</v>
      </c>
      <c r="I23" s="1734" t="s">
        <v>2108</v>
      </c>
      <c r="J23" s="404"/>
      <c r="K23" s="239" t="s">
        <v>4810</v>
      </c>
      <c r="L23" s="239" t="s">
        <v>2702</v>
      </c>
      <c r="M23" s="417" t="s">
        <v>6333</v>
      </c>
      <c r="N23" s="404" t="s">
        <v>2308</v>
      </c>
      <c r="O23" s="229" t="s">
        <v>6321</v>
      </c>
      <c r="P23" s="239" t="s">
        <v>2541</v>
      </c>
      <c r="Q23" s="239" t="s">
        <v>4856</v>
      </c>
      <c r="R23" s="239" t="s">
        <v>2729</v>
      </c>
      <c r="S23" s="1735" t="s">
        <v>2849</v>
      </c>
      <c r="T23" s="229" t="s">
        <v>6322</v>
      </c>
      <c r="U23" s="239" t="s">
        <v>2541</v>
      </c>
      <c r="V23" s="239" t="s">
        <v>4856</v>
      </c>
      <c r="W23" s="239" t="s">
        <v>2729</v>
      </c>
      <c r="X23" s="1735" t="s">
        <v>2849</v>
      </c>
    </row>
    <row r="24" spans="1:24" s="396" customFormat="1" ht="12" customHeight="1">
      <c r="A24" s="404">
        <v>13</v>
      </c>
      <c r="B24" s="239" t="s">
        <v>5503</v>
      </c>
      <c r="C24" s="239" t="s">
        <v>5504</v>
      </c>
      <c r="D24" s="239" t="s">
        <v>2088</v>
      </c>
      <c r="E24" s="239" t="s">
        <v>2089</v>
      </c>
      <c r="F24" s="1733" t="s">
        <v>5503</v>
      </c>
      <c r="G24" s="1733" t="s">
        <v>5505</v>
      </c>
      <c r="H24" s="1733" t="s">
        <v>2070</v>
      </c>
      <c r="I24" s="1733" t="s">
        <v>2071</v>
      </c>
      <c r="J24" s="239"/>
      <c r="K24" s="239"/>
      <c r="L24" s="239" t="s">
        <v>6334</v>
      </c>
      <c r="M24" s="239"/>
      <c r="N24" s="404" t="s">
        <v>2308</v>
      </c>
      <c r="O24" s="762"/>
      <c r="P24" s="239"/>
      <c r="Q24" s="239">
        <v>1</v>
      </c>
      <c r="R24" s="762"/>
      <c r="S24" s="762"/>
      <c r="T24" s="762"/>
      <c r="U24" s="239"/>
      <c r="V24" s="239">
        <v>2</v>
      </c>
      <c r="W24" s="762"/>
      <c r="X24" s="762"/>
    </row>
    <row r="25" spans="1:24">
      <c r="A25" s="404">
        <v>14</v>
      </c>
      <c r="B25" s="1733" t="s">
        <v>6335</v>
      </c>
      <c r="C25" s="762"/>
      <c r="D25" s="762"/>
      <c r="E25" s="762"/>
      <c r="F25" s="1733" t="s">
        <v>6335</v>
      </c>
      <c r="G25" s="1733" t="s">
        <v>6336</v>
      </c>
      <c r="H25" s="1733" t="s">
        <v>2096</v>
      </c>
      <c r="I25" s="1733" t="s">
        <v>2097</v>
      </c>
      <c r="J25" s="762"/>
      <c r="K25" s="762"/>
      <c r="L25" s="762"/>
      <c r="M25" s="762"/>
      <c r="N25" s="762"/>
      <c r="O25" s="762"/>
      <c r="P25" s="762"/>
      <c r="Q25" s="762"/>
      <c r="R25" s="762"/>
      <c r="S25" s="762"/>
      <c r="T25" s="762"/>
      <c r="U25" s="762"/>
      <c r="V25" s="762"/>
      <c r="W25" s="762"/>
      <c r="X25" s="762"/>
    </row>
    <row r="26" spans="1:24">
      <c r="A26" s="404">
        <v>15</v>
      </c>
      <c r="B26" s="1733" t="s">
        <v>6337</v>
      </c>
      <c r="C26" s="762"/>
      <c r="D26" s="762"/>
      <c r="E26" s="762"/>
      <c r="F26" s="1733" t="s">
        <v>6337</v>
      </c>
      <c r="G26" s="1733" t="s">
        <v>6338</v>
      </c>
      <c r="H26" s="1733" t="s">
        <v>2725</v>
      </c>
      <c r="I26" s="1733" t="s">
        <v>3176</v>
      </c>
      <c r="J26" s="762"/>
      <c r="K26" s="762"/>
      <c r="L26" s="762"/>
      <c r="M26" s="762"/>
      <c r="N26" s="762"/>
      <c r="O26" s="762"/>
      <c r="P26" s="762"/>
      <c r="Q26" s="762"/>
      <c r="R26" s="762"/>
      <c r="S26" s="762"/>
      <c r="T26" s="762"/>
      <c r="U26" s="762"/>
      <c r="V26" s="762"/>
      <c r="W26" s="762"/>
      <c r="X26" s="762"/>
    </row>
  </sheetData>
  <phoneticPr fontId="5" type="noConversion"/>
  <dataValidations count="3">
    <dataValidation type="list" allowBlank="1" showInputMessage="1" showErrorMessage="1" sqref="B6" xr:uid="{00000000-0002-0000-6100-000000000000}">
      <formula1>"Mi: Minute,H: Hour,D: Daily,W: Weekly,M: Monthly,Y: Yearly"</formula1>
    </dataValidation>
    <dataValidation type="list" allowBlank="1" showInputMessage="1" showErrorMessage="1" sqref="B7 B9" xr:uid="{00000000-0002-0000-6100-000001000000}">
      <formula1>"替换,追加"</formula1>
    </dataValidation>
    <dataValidation type="list" allowBlank="1" showInputMessage="1" showErrorMessage="1" sqref="N12:N24" xr:uid="{00000000-0002-0000-6100-000002000000}">
      <formula1>"匹配,基线特有,本地扩充,废弃"</formula1>
    </dataValidation>
  </dataValidations>
  <hyperlinks>
    <hyperlink ref="A1" location="目录!A1" display="返回" xr:uid="{00000000-0004-0000-6100-000000000000}"/>
  </hyperlinks>
  <pageMargins left="0.75" right="0.75" top="1" bottom="1" header="0.51180555555555596" footer="0.51180555555555596"/>
  <pageSetup paperSize="9" orientation="portrait"/>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AB121"/>
  <sheetViews>
    <sheetView workbookViewId="0"/>
  </sheetViews>
  <sheetFormatPr defaultColWidth="9" defaultRowHeight="13.8"/>
  <cols>
    <col min="2" max="2" width="11.88671875" customWidth="1"/>
    <col min="3" max="3" width="14.77734375" customWidth="1"/>
    <col min="4" max="4" width="15.21875" customWidth="1"/>
    <col min="5" max="9" width="12.109375" customWidth="1"/>
    <col min="14" max="14" width="11.33203125" customWidth="1"/>
    <col min="15" max="22" width="9" hidden="1" customWidth="1"/>
    <col min="23" max="23" width="19.6640625" customWidth="1"/>
    <col min="24" max="24" width="13" customWidth="1"/>
    <col min="25" max="25" width="11.33203125" customWidth="1"/>
    <col min="26" max="26" width="13.109375" customWidth="1"/>
    <col min="27" max="27" width="11.33203125" customWidth="1"/>
  </cols>
  <sheetData>
    <row r="1" spans="1:28" s="64" customFormat="1" ht="15.6">
      <c r="A1" s="1707" t="s">
        <v>2037</v>
      </c>
      <c r="B1" s="3"/>
      <c r="C1" s="3"/>
      <c r="D1" s="3"/>
      <c r="E1" s="3"/>
      <c r="F1" s="3"/>
      <c r="G1" s="3"/>
      <c r="H1" s="3"/>
      <c r="I1" s="3"/>
      <c r="J1" s="3"/>
      <c r="K1" s="3"/>
      <c r="L1" s="3"/>
      <c r="M1" s="3"/>
      <c r="N1" s="3"/>
      <c r="O1" s="3"/>
      <c r="P1" s="3"/>
      <c r="Q1" s="3"/>
      <c r="R1" s="3"/>
      <c r="S1" s="3"/>
      <c r="T1" s="3"/>
      <c r="U1" s="3"/>
      <c r="V1" s="3"/>
      <c r="W1" s="52"/>
      <c r="X1" s="52"/>
      <c r="Y1" s="52"/>
      <c r="Z1" s="52"/>
      <c r="AA1" s="52"/>
    </row>
    <row r="2" spans="1:28" s="64"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8" s="64" customFormat="1" ht="15.6">
      <c r="A3" s="6" t="s">
        <v>2040</v>
      </c>
      <c r="B3" s="416" t="s">
        <v>709</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8" s="64" customFormat="1" ht="15.6">
      <c r="A4" s="9" t="s">
        <v>2042</v>
      </c>
      <c r="B4" s="1708" t="s">
        <v>708</v>
      </c>
      <c r="C4" s="8"/>
      <c r="D4" s="8"/>
      <c r="E4" s="8"/>
      <c r="F4" s="8"/>
      <c r="G4" s="8"/>
      <c r="H4" s="8"/>
      <c r="I4" s="8"/>
      <c r="J4" s="8"/>
      <c r="K4" s="8"/>
      <c r="L4" s="8"/>
      <c r="M4" s="8"/>
      <c r="N4" s="8"/>
      <c r="O4" s="38" t="s">
        <v>4149</v>
      </c>
      <c r="P4" s="39" t="e">
        <f>VLOOKUP(B3,[1]目录!#REF!,4,0)</f>
        <v>#REF!</v>
      </c>
      <c r="Q4" s="40"/>
      <c r="R4" s="41"/>
      <c r="S4" s="42"/>
      <c r="T4" s="42"/>
      <c r="U4" s="42"/>
      <c r="V4" s="61"/>
      <c r="W4" s="62" t="s">
        <v>6339</v>
      </c>
      <c r="X4" s="416" t="s">
        <v>6340</v>
      </c>
      <c r="Y4" s="63"/>
      <c r="Z4" s="11"/>
      <c r="AA4" s="63"/>
    </row>
    <row r="5" spans="1:28" s="64" customFormat="1" ht="15.6">
      <c r="A5" s="9" t="s">
        <v>2041</v>
      </c>
      <c r="B5" s="11" t="s">
        <v>2043</v>
      </c>
      <c r="C5" s="8"/>
      <c r="D5" s="8"/>
      <c r="E5" s="8"/>
      <c r="F5" s="8"/>
      <c r="G5" s="8"/>
      <c r="H5" s="8"/>
      <c r="I5" s="8"/>
      <c r="J5" s="8"/>
      <c r="K5" s="8"/>
      <c r="L5" s="8"/>
      <c r="M5" s="8"/>
      <c r="N5" s="8"/>
      <c r="O5" s="43"/>
      <c r="P5" s="42"/>
      <c r="Q5" s="42"/>
      <c r="R5" s="41"/>
      <c r="S5" s="42"/>
      <c r="T5" s="42"/>
      <c r="U5" s="42"/>
      <c r="V5" s="61"/>
      <c r="W5" s="62"/>
      <c r="X5" s="63"/>
      <c r="Y5" s="63"/>
      <c r="Z5" s="11"/>
      <c r="AA5" s="63"/>
    </row>
    <row r="6" spans="1:28" s="64" customFormat="1" ht="15.6">
      <c r="A6" s="9" t="s">
        <v>2044</v>
      </c>
      <c r="B6" s="12" t="s">
        <v>2045</v>
      </c>
      <c r="C6" s="8"/>
      <c r="D6" s="8"/>
      <c r="E6" s="8"/>
      <c r="F6" s="8"/>
      <c r="G6" s="8"/>
      <c r="H6" s="8"/>
      <c r="I6" s="8"/>
      <c r="J6" s="8"/>
      <c r="K6" s="8"/>
      <c r="L6" s="8"/>
      <c r="M6" s="8"/>
      <c r="N6" s="8"/>
      <c r="O6" s="43"/>
      <c r="P6" s="42"/>
      <c r="Q6" s="42"/>
      <c r="R6" s="41"/>
      <c r="S6" s="42"/>
      <c r="T6" s="42"/>
      <c r="U6" s="42"/>
      <c r="V6" s="61"/>
      <c r="W6" s="62"/>
      <c r="X6" s="63"/>
      <c r="Y6" s="63"/>
      <c r="Z6" s="11"/>
      <c r="AA6" s="63"/>
    </row>
    <row r="7" spans="1:28" s="64"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8" s="64" customFormat="1" ht="15.6">
      <c r="A8" s="9" t="s">
        <v>2048</v>
      </c>
      <c r="B8" s="11"/>
      <c r="C8" s="8"/>
      <c r="D8" s="8"/>
      <c r="E8" s="8"/>
      <c r="F8" s="8"/>
      <c r="G8" s="8"/>
      <c r="H8" s="8"/>
      <c r="I8" s="8"/>
      <c r="J8" s="8"/>
      <c r="K8" s="8"/>
      <c r="L8" s="8"/>
      <c r="M8" s="8"/>
      <c r="N8" s="8"/>
      <c r="O8" s="43"/>
      <c r="P8" s="42"/>
      <c r="Q8" s="42"/>
      <c r="R8" s="42"/>
      <c r="S8" s="42"/>
      <c r="T8" s="42"/>
      <c r="U8" s="42"/>
      <c r="V8" s="61"/>
      <c r="W8" s="62"/>
      <c r="X8" s="65"/>
      <c r="Y8" s="63"/>
      <c r="Z8" s="11"/>
      <c r="AA8" s="63"/>
    </row>
    <row r="9" spans="1:28" s="64"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8" s="64"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8" s="64"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531"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8">
      <c r="A12" s="430">
        <v>1</v>
      </c>
      <c r="B12" s="1426" t="s">
        <v>2064</v>
      </c>
      <c r="C12" s="243" t="s">
        <v>2065</v>
      </c>
      <c r="D12" s="124" t="s">
        <v>2066</v>
      </c>
      <c r="E12" s="124" t="str">
        <f t="shared" ref="E12:E75" si="0">IF(ISERR(SEARCH("varchar",D12)),D12,"string("&amp;MID(D12,10,LEN(D12)-10)&amp;")")</f>
        <v>string(6)</v>
      </c>
      <c r="F12" s="1477" t="s">
        <v>2064</v>
      </c>
      <c r="G12" s="243" t="s">
        <v>2065</v>
      </c>
      <c r="H12" s="124" t="s">
        <v>2066</v>
      </c>
      <c r="I12" s="124" t="s">
        <v>2067</v>
      </c>
      <c r="J12" s="239" t="s">
        <v>79</v>
      </c>
      <c r="K12" s="436"/>
      <c r="L12" s="436"/>
      <c r="N12" s="406" t="s">
        <v>4189</v>
      </c>
      <c r="O12" s="441"/>
      <c r="P12" s="436"/>
      <c r="Q12" s="436"/>
      <c r="R12" s="436"/>
      <c r="S12" s="436"/>
      <c r="T12" s="436"/>
      <c r="U12" s="436"/>
      <c r="V12" s="452"/>
      <c r="W12" s="307" t="s">
        <v>6341</v>
      </c>
      <c r="X12" s="307" t="s">
        <v>2064</v>
      </c>
      <c r="Y12" s="307" t="s">
        <v>2753</v>
      </c>
      <c r="Z12" s="307" t="s">
        <v>3212</v>
      </c>
      <c r="AA12" s="307" t="s">
        <v>2849</v>
      </c>
      <c r="AB12" s="427"/>
    </row>
    <row r="13" spans="1:28">
      <c r="A13" s="430">
        <v>2</v>
      </c>
      <c r="B13" s="307" t="s">
        <v>385</v>
      </c>
      <c r="C13" s="307" t="s">
        <v>6342</v>
      </c>
      <c r="D13" s="307" t="s">
        <v>2278</v>
      </c>
      <c r="E13" s="124" t="str">
        <f t="shared" si="0"/>
        <v>string(20)</v>
      </c>
      <c r="F13" s="124" t="s">
        <v>385</v>
      </c>
      <c r="G13" s="20" t="s">
        <v>6343</v>
      </c>
      <c r="H13" s="124" t="s">
        <v>2235</v>
      </c>
      <c r="I13" s="124" t="s">
        <v>2237</v>
      </c>
      <c r="J13" s="436" t="s">
        <v>79</v>
      </c>
      <c r="K13" s="436"/>
      <c r="L13" s="436"/>
      <c r="M13" s="436" t="s">
        <v>6344</v>
      </c>
      <c r="N13" s="406" t="s">
        <v>4189</v>
      </c>
      <c r="O13" s="441"/>
      <c r="P13" s="436"/>
      <c r="Q13" s="436"/>
      <c r="R13" s="436"/>
      <c r="S13" s="436"/>
      <c r="T13" s="436"/>
      <c r="U13" s="436"/>
      <c r="V13" s="452"/>
      <c r="W13" s="307" t="s">
        <v>6341</v>
      </c>
      <c r="X13" s="307" t="s">
        <v>385</v>
      </c>
      <c r="Y13" s="307" t="s">
        <v>6342</v>
      </c>
      <c r="Z13" s="307" t="s">
        <v>2278</v>
      </c>
      <c r="AA13" s="307" t="s">
        <v>2849</v>
      </c>
      <c r="AB13" s="427"/>
    </row>
    <row r="14" spans="1:28">
      <c r="A14" s="430">
        <v>3</v>
      </c>
      <c r="B14" s="307" t="s">
        <v>6345</v>
      </c>
      <c r="C14" s="307" t="s">
        <v>6346</v>
      </c>
      <c r="D14" s="307" t="s">
        <v>2681</v>
      </c>
      <c r="E14" s="124" t="str">
        <f t="shared" si="0"/>
        <v>string(30)</v>
      </c>
      <c r="F14" s="124" t="s">
        <v>6345</v>
      </c>
      <c r="G14" s="20" t="s">
        <v>6347</v>
      </c>
      <c r="H14" s="124" t="s">
        <v>2681</v>
      </c>
      <c r="I14" s="124" t="s">
        <v>3291</v>
      </c>
      <c r="J14" s="436"/>
      <c r="K14" s="240"/>
      <c r="L14" s="240"/>
      <c r="M14" s="436" t="s">
        <v>6348</v>
      </c>
      <c r="N14" s="406" t="s">
        <v>4189</v>
      </c>
      <c r="O14" s="441"/>
      <c r="P14" s="436"/>
      <c r="Q14" s="436"/>
      <c r="R14" s="436"/>
      <c r="S14" s="436"/>
      <c r="T14" s="436"/>
      <c r="U14" s="436"/>
      <c r="V14" s="452"/>
      <c r="W14" s="307" t="s">
        <v>6341</v>
      </c>
      <c r="X14" s="307" t="s">
        <v>6345</v>
      </c>
      <c r="Y14" s="307" t="s">
        <v>6346</v>
      </c>
      <c r="Z14" s="307" t="s">
        <v>2681</v>
      </c>
      <c r="AA14" s="307" t="s">
        <v>2849</v>
      </c>
      <c r="AB14" s="427"/>
    </row>
    <row r="15" spans="1:28" s="1671" customFormat="1">
      <c r="A15" s="238">
        <v>4</v>
      </c>
      <c r="B15" s="239" t="s">
        <v>6349</v>
      </c>
      <c r="C15" s="239" t="s">
        <v>6350</v>
      </c>
      <c r="D15" s="239" t="s">
        <v>2100</v>
      </c>
      <c r="E15" s="124" t="str">
        <f t="shared" si="0"/>
        <v>string(2)</v>
      </c>
      <c r="F15" s="239" t="s">
        <v>6349</v>
      </c>
      <c r="G15" s="239" t="s">
        <v>6350</v>
      </c>
      <c r="H15" s="239" t="s">
        <v>2100</v>
      </c>
      <c r="I15" s="124" t="s">
        <v>2101</v>
      </c>
      <c r="J15" s="240"/>
      <c r="K15" s="239"/>
      <c r="L15" s="240"/>
      <c r="M15" s="240" t="s">
        <v>6351</v>
      </c>
      <c r="N15" s="406" t="s">
        <v>188</v>
      </c>
      <c r="O15" s="782"/>
      <c r="P15" s="240"/>
      <c r="Q15" s="240"/>
      <c r="R15" s="240"/>
      <c r="S15" s="240"/>
      <c r="T15" s="240"/>
      <c r="U15" s="240"/>
      <c r="V15" s="772"/>
      <c r="W15" s="239"/>
      <c r="X15" s="239"/>
      <c r="Y15" s="239"/>
      <c r="Z15" s="239"/>
      <c r="AA15" s="239"/>
      <c r="AB15" s="426"/>
    </row>
    <row r="16" spans="1:28" s="1671" customFormat="1">
      <c r="A16" s="238">
        <v>5</v>
      </c>
      <c r="B16" s="239" t="s">
        <v>6352</v>
      </c>
      <c r="C16" s="239" t="s">
        <v>6353</v>
      </c>
      <c r="D16" s="239" t="s">
        <v>2088</v>
      </c>
      <c r="E16" s="124" t="str">
        <f t="shared" si="0"/>
        <v>string(1)</v>
      </c>
      <c r="F16" s="239" t="s">
        <v>6352</v>
      </c>
      <c r="G16" s="239" t="s">
        <v>6353</v>
      </c>
      <c r="H16" s="239" t="s">
        <v>2088</v>
      </c>
      <c r="I16" s="124" t="s">
        <v>2089</v>
      </c>
      <c r="J16" s="240"/>
      <c r="K16" s="239"/>
      <c r="L16" s="240"/>
      <c r="M16" s="240" t="s">
        <v>6354</v>
      </c>
      <c r="N16" s="406" t="s">
        <v>188</v>
      </c>
      <c r="O16" s="782"/>
      <c r="P16" s="240"/>
      <c r="Q16" s="240"/>
      <c r="R16" s="240"/>
      <c r="S16" s="240"/>
      <c r="T16" s="240"/>
      <c r="U16" s="240"/>
      <c r="V16" s="772"/>
      <c r="W16" s="239"/>
      <c r="X16" s="239"/>
      <c r="Y16" s="239"/>
      <c r="Z16" s="239"/>
      <c r="AA16" s="239"/>
      <c r="AB16" s="426"/>
    </row>
    <row r="17" spans="1:28" s="1671" customFormat="1">
      <c r="A17" s="238">
        <v>6</v>
      </c>
      <c r="B17" s="239" t="s">
        <v>6355</v>
      </c>
      <c r="C17" s="239" t="s">
        <v>6356</v>
      </c>
      <c r="D17" s="239" t="s">
        <v>2088</v>
      </c>
      <c r="E17" s="124" t="str">
        <f t="shared" si="0"/>
        <v>string(1)</v>
      </c>
      <c r="F17" s="239" t="s">
        <v>6355</v>
      </c>
      <c r="G17" s="239" t="s">
        <v>6356</v>
      </c>
      <c r="H17" s="239" t="s">
        <v>2088</v>
      </c>
      <c r="I17" s="124" t="s">
        <v>2089</v>
      </c>
      <c r="J17" s="240"/>
      <c r="K17" s="239"/>
      <c r="L17" s="240"/>
      <c r="M17" s="240" t="s">
        <v>6357</v>
      </c>
      <c r="N17" s="406" t="s">
        <v>188</v>
      </c>
      <c r="O17" s="782"/>
      <c r="P17" s="240"/>
      <c r="Q17" s="240"/>
      <c r="R17" s="240"/>
      <c r="S17" s="240"/>
      <c r="T17" s="240"/>
      <c r="U17" s="240"/>
      <c r="V17" s="772"/>
      <c r="W17" s="239"/>
      <c r="X17" s="239"/>
      <c r="Y17" s="239"/>
      <c r="Z17" s="239"/>
      <c r="AA17" s="239"/>
      <c r="AB17" s="426"/>
    </row>
    <row r="18" spans="1:28" s="1671" customFormat="1">
      <c r="A18" s="238">
        <v>7</v>
      </c>
      <c r="B18" s="239" t="s">
        <v>6358</v>
      </c>
      <c r="C18" s="239" t="s">
        <v>6359</v>
      </c>
      <c r="D18" s="239" t="s">
        <v>2088</v>
      </c>
      <c r="E18" s="124" t="str">
        <f t="shared" si="0"/>
        <v>string(1)</v>
      </c>
      <c r="F18" s="239" t="s">
        <v>6358</v>
      </c>
      <c r="G18" s="239" t="s">
        <v>6359</v>
      </c>
      <c r="H18" s="239" t="s">
        <v>2088</v>
      </c>
      <c r="I18" s="124" t="s">
        <v>2089</v>
      </c>
      <c r="J18" s="240"/>
      <c r="K18" s="239"/>
      <c r="L18" s="240"/>
      <c r="M18" s="240" t="s">
        <v>6360</v>
      </c>
      <c r="N18" s="406" t="s">
        <v>188</v>
      </c>
      <c r="O18" s="782"/>
      <c r="P18" s="240"/>
      <c r="Q18" s="240"/>
      <c r="R18" s="240"/>
      <c r="S18" s="240"/>
      <c r="T18" s="240"/>
      <c r="U18" s="240"/>
      <c r="V18" s="772"/>
      <c r="W18" s="239"/>
      <c r="X18" s="239"/>
      <c r="Y18" s="239"/>
      <c r="Z18" s="239"/>
      <c r="AA18" s="239"/>
      <c r="AB18" s="426"/>
    </row>
    <row r="19" spans="1:28" s="1671" customFormat="1">
      <c r="A19" s="238">
        <v>8</v>
      </c>
      <c r="B19" s="239" t="s">
        <v>6361</v>
      </c>
      <c r="C19" s="239" t="s">
        <v>6362</v>
      </c>
      <c r="D19" s="239" t="s">
        <v>2088</v>
      </c>
      <c r="E19" s="124" t="str">
        <f t="shared" si="0"/>
        <v>string(1)</v>
      </c>
      <c r="F19" s="239" t="s">
        <v>6361</v>
      </c>
      <c r="G19" s="239" t="s">
        <v>6362</v>
      </c>
      <c r="H19" s="239" t="s">
        <v>2088</v>
      </c>
      <c r="I19" s="124" t="s">
        <v>2089</v>
      </c>
      <c r="J19" s="240"/>
      <c r="K19" s="239"/>
      <c r="L19" s="240"/>
      <c r="M19" s="240" t="s">
        <v>6363</v>
      </c>
      <c r="N19" s="406" t="s">
        <v>188</v>
      </c>
      <c r="O19" s="782"/>
      <c r="P19" s="240"/>
      <c r="Q19" s="240"/>
      <c r="R19" s="240"/>
      <c r="S19" s="240"/>
      <c r="T19" s="240"/>
      <c r="U19" s="240"/>
      <c r="V19" s="772"/>
      <c r="W19" s="239"/>
      <c r="X19" s="239"/>
      <c r="Y19" s="239"/>
      <c r="Z19" s="239"/>
      <c r="AA19" s="239"/>
      <c r="AB19" s="426"/>
    </row>
    <row r="20" spans="1:28" s="1671" customFormat="1">
      <c r="A20" s="238">
        <v>9</v>
      </c>
      <c r="B20" s="239" t="s">
        <v>6364</v>
      </c>
      <c r="C20" s="239" t="s">
        <v>6365</v>
      </c>
      <c r="D20" s="239" t="s">
        <v>2088</v>
      </c>
      <c r="E20" s="124" t="str">
        <f t="shared" si="0"/>
        <v>string(1)</v>
      </c>
      <c r="F20" s="239" t="s">
        <v>6364</v>
      </c>
      <c r="G20" s="239" t="s">
        <v>6365</v>
      </c>
      <c r="H20" s="239" t="s">
        <v>2088</v>
      </c>
      <c r="I20" s="124" t="s">
        <v>2089</v>
      </c>
      <c r="J20" s="240"/>
      <c r="K20" s="239"/>
      <c r="L20" s="240"/>
      <c r="M20" s="240" t="s">
        <v>6366</v>
      </c>
      <c r="N20" s="406" t="s">
        <v>188</v>
      </c>
      <c r="O20" s="782"/>
      <c r="P20" s="240"/>
      <c r="Q20" s="240"/>
      <c r="R20" s="240"/>
      <c r="S20" s="240"/>
      <c r="T20" s="240"/>
      <c r="U20" s="240"/>
      <c r="V20" s="772"/>
      <c r="W20" s="239"/>
      <c r="X20" s="239"/>
      <c r="Y20" s="239"/>
      <c r="Z20" s="239"/>
      <c r="AA20" s="239"/>
      <c r="AB20" s="426"/>
    </row>
    <row r="21" spans="1:28" s="1671" customFormat="1">
      <c r="A21" s="238">
        <v>10</v>
      </c>
      <c r="B21" s="239" t="s">
        <v>6367</v>
      </c>
      <c r="C21" s="239" t="s">
        <v>6368</v>
      </c>
      <c r="D21" s="239" t="s">
        <v>2100</v>
      </c>
      <c r="E21" s="124" t="str">
        <f t="shared" si="0"/>
        <v>string(2)</v>
      </c>
      <c r="F21" s="239" t="s">
        <v>6367</v>
      </c>
      <c r="G21" s="239" t="s">
        <v>6368</v>
      </c>
      <c r="H21" s="239" t="s">
        <v>2100</v>
      </c>
      <c r="I21" s="124" t="s">
        <v>2101</v>
      </c>
      <c r="J21" s="240"/>
      <c r="K21" s="239"/>
      <c r="L21" s="240"/>
      <c r="M21" s="240" t="s">
        <v>6369</v>
      </c>
      <c r="N21" s="406" t="s">
        <v>188</v>
      </c>
      <c r="O21" s="782"/>
      <c r="P21" s="240"/>
      <c r="Q21" s="240"/>
      <c r="R21" s="240"/>
      <c r="S21" s="240"/>
      <c r="T21" s="240"/>
      <c r="U21" s="240"/>
      <c r="V21" s="772"/>
      <c r="W21" s="239"/>
      <c r="X21" s="239"/>
      <c r="Y21" s="239"/>
      <c r="Z21" s="239"/>
      <c r="AA21" s="239"/>
      <c r="AB21" s="426"/>
    </row>
    <row r="22" spans="1:28" s="1671" customFormat="1">
      <c r="A22" s="238">
        <v>11</v>
      </c>
      <c r="B22" s="239" t="s">
        <v>6370</v>
      </c>
      <c r="C22" s="239" t="s">
        <v>6371</v>
      </c>
      <c r="D22" s="324" t="s">
        <v>2235</v>
      </c>
      <c r="E22" s="124" t="str">
        <f t="shared" si="0"/>
        <v>string(16)</v>
      </c>
      <c r="F22" s="124" t="s">
        <v>6370</v>
      </c>
      <c r="G22" s="20" t="s">
        <v>6372</v>
      </c>
      <c r="H22" s="124" t="s">
        <v>2235</v>
      </c>
      <c r="I22" s="124" t="s">
        <v>2237</v>
      </c>
      <c r="J22" s="240"/>
      <c r="K22" s="239"/>
      <c r="L22" s="240"/>
      <c r="M22" s="240"/>
      <c r="N22" s="406" t="s">
        <v>2308</v>
      </c>
      <c r="O22" s="782"/>
      <c r="P22" s="240"/>
      <c r="Q22" s="240"/>
      <c r="R22" s="240"/>
      <c r="S22" s="240"/>
      <c r="T22" s="240"/>
      <c r="U22" s="240"/>
      <c r="V22" s="772"/>
      <c r="W22" s="239" t="s">
        <v>6341</v>
      </c>
      <c r="X22" s="239" t="s">
        <v>6370</v>
      </c>
      <c r="Y22" s="239" t="s">
        <v>6371</v>
      </c>
      <c r="Z22" s="239" t="s">
        <v>2235</v>
      </c>
      <c r="AA22" s="239" t="s">
        <v>2849</v>
      </c>
      <c r="AB22" s="426"/>
    </row>
    <row r="23" spans="1:28">
      <c r="A23" s="430">
        <v>12</v>
      </c>
      <c r="B23" s="307" t="s">
        <v>6373</v>
      </c>
      <c r="C23" s="307" t="s">
        <v>6374</v>
      </c>
      <c r="D23" s="451" t="s">
        <v>2235</v>
      </c>
      <c r="E23" s="124" t="str">
        <f t="shared" si="0"/>
        <v>string(16)</v>
      </c>
      <c r="F23" s="124" t="s">
        <v>6373</v>
      </c>
      <c r="G23" s="20" t="s">
        <v>6375</v>
      </c>
      <c r="H23" s="124" t="s">
        <v>2235</v>
      </c>
      <c r="I23" s="124" t="s">
        <v>2237</v>
      </c>
      <c r="J23" s="240"/>
      <c r="K23" s="239"/>
      <c r="L23" s="240"/>
      <c r="M23" s="436"/>
      <c r="N23" s="406" t="s">
        <v>2308</v>
      </c>
      <c r="O23" s="441"/>
      <c r="P23" s="436"/>
      <c r="Q23" s="436"/>
      <c r="R23" s="436"/>
      <c r="S23" s="436"/>
      <c r="T23" s="436"/>
      <c r="U23" s="436"/>
      <c r="V23" s="452"/>
      <c r="W23" s="307" t="s">
        <v>6341</v>
      </c>
      <c r="X23" s="307" t="s">
        <v>6373</v>
      </c>
      <c r="Y23" s="307" t="s">
        <v>6374</v>
      </c>
      <c r="Z23" s="307" t="s">
        <v>2235</v>
      </c>
      <c r="AA23" s="307" t="s">
        <v>2849</v>
      </c>
      <c r="AB23" s="427"/>
    </row>
    <row r="24" spans="1:28">
      <c r="A24" s="430">
        <v>13</v>
      </c>
      <c r="B24" s="307" t="s">
        <v>6376</v>
      </c>
      <c r="C24" s="307" t="s">
        <v>6377</v>
      </c>
      <c r="D24" s="451" t="s">
        <v>2807</v>
      </c>
      <c r="E24" s="124" t="str">
        <f t="shared" si="0"/>
        <v>string(32)</v>
      </c>
      <c r="F24" s="124" t="s">
        <v>6376</v>
      </c>
      <c r="G24" s="20" t="s">
        <v>6378</v>
      </c>
      <c r="H24" s="124" t="s">
        <v>2807</v>
      </c>
      <c r="I24" s="124" t="s">
        <v>2808</v>
      </c>
      <c r="J24" s="240"/>
      <c r="K24" s="239"/>
      <c r="L24" s="240"/>
      <c r="M24" s="436"/>
      <c r="N24" s="406" t="s">
        <v>2308</v>
      </c>
      <c r="O24" s="441"/>
      <c r="P24" s="436"/>
      <c r="Q24" s="436"/>
      <c r="R24" s="436"/>
      <c r="S24" s="436"/>
      <c r="T24" s="436"/>
      <c r="U24" s="436"/>
      <c r="V24" s="452"/>
      <c r="W24" s="307" t="s">
        <v>6341</v>
      </c>
      <c r="X24" s="307" t="s">
        <v>6376</v>
      </c>
      <c r="Y24" s="307" t="s">
        <v>6377</v>
      </c>
      <c r="Z24" s="307" t="s">
        <v>2807</v>
      </c>
      <c r="AA24" s="307" t="s">
        <v>2849</v>
      </c>
      <c r="AB24" s="427"/>
    </row>
    <row r="25" spans="1:28">
      <c r="A25" s="430">
        <v>14</v>
      </c>
      <c r="B25" s="307" t="s">
        <v>6379</v>
      </c>
      <c r="C25" s="307" t="s">
        <v>6380</v>
      </c>
      <c r="D25" s="451" t="s">
        <v>2807</v>
      </c>
      <c r="E25" s="124" t="str">
        <f t="shared" si="0"/>
        <v>string(32)</v>
      </c>
      <c r="F25" s="124" t="s">
        <v>6379</v>
      </c>
      <c r="G25" s="20" t="s">
        <v>6381</v>
      </c>
      <c r="H25" s="124" t="s">
        <v>2807</v>
      </c>
      <c r="I25" s="124" t="s">
        <v>2808</v>
      </c>
      <c r="J25" s="240"/>
      <c r="K25" s="239"/>
      <c r="L25" s="240"/>
      <c r="M25" s="436"/>
      <c r="N25" s="406" t="s">
        <v>2308</v>
      </c>
      <c r="O25" s="441"/>
      <c r="P25" s="436"/>
      <c r="Q25" s="436"/>
      <c r="R25" s="436"/>
      <c r="S25" s="436"/>
      <c r="T25" s="436"/>
      <c r="U25" s="436"/>
      <c r="V25" s="452"/>
      <c r="W25" s="307" t="s">
        <v>6341</v>
      </c>
      <c r="X25" s="307" t="s">
        <v>6379</v>
      </c>
      <c r="Y25" s="307" t="s">
        <v>6380</v>
      </c>
      <c r="Z25" s="307" t="s">
        <v>2807</v>
      </c>
      <c r="AA25" s="307" t="s">
        <v>2849</v>
      </c>
      <c r="AB25" s="427"/>
    </row>
    <row r="26" spans="1:28">
      <c r="A26" s="430">
        <v>15</v>
      </c>
      <c r="B26" s="307" t="s">
        <v>6382</v>
      </c>
      <c r="C26" s="307" t="s">
        <v>6383</v>
      </c>
      <c r="D26" s="451" t="s">
        <v>2807</v>
      </c>
      <c r="E26" s="124" t="str">
        <f t="shared" si="0"/>
        <v>string(32)</v>
      </c>
      <c r="F26" s="124" t="s">
        <v>6382</v>
      </c>
      <c r="G26" s="20" t="s">
        <v>6384</v>
      </c>
      <c r="H26" s="124" t="s">
        <v>2807</v>
      </c>
      <c r="I26" s="124" t="s">
        <v>2808</v>
      </c>
      <c r="J26" s="240"/>
      <c r="K26" s="1408"/>
      <c r="L26" s="240"/>
      <c r="M26" s="1727" t="s">
        <v>6385</v>
      </c>
      <c r="N26" s="406" t="s">
        <v>4189</v>
      </c>
      <c r="O26" s="441"/>
      <c r="P26" s="436"/>
      <c r="Q26" s="436"/>
      <c r="R26" s="436"/>
      <c r="S26" s="436"/>
      <c r="T26" s="436"/>
      <c r="U26" s="436"/>
      <c r="V26" s="452"/>
      <c r="W26" s="307" t="s">
        <v>6341</v>
      </c>
      <c r="X26" s="307" t="s">
        <v>6382</v>
      </c>
      <c r="Y26" s="307" t="s">
        <v>6383</v>
      </c>
      <c r="Z26" s="307" t="s">
        <v>2807</v>
      </c>
      <c r="AA26" s="307" t="s">
        <v>2849</v>
      </c>
      <c r="AB26" s="427"/>
    </row>
    <row r="27" spans="1:28">
      <c r="A27" s="430">
        <v>16</v>
      </c>
      <c r="B27" s="307" t="s">
        <v>6386</v>
      </c>
      <c r="C27" s="307" t="s">
        <v>6387</v>
      </c>
      <c r="D27" s="451" t="s">
        <v>2807</v>
      </c>
      <c r="E27" s="124" t="str">
        <f t="shared" si="0"/>
        <v>string(32)</v>
      </c>
      <c r="F27" s="124" t="s">
        <v>6386</v>
      </c>
      <c r="G27" s="20" t="s">
        <v>6388</v>
      </c>
      <c r="H27" s="124" t="s">
        <v>2807</v>
      </c>
      <c r="I27" s="124" t="s">
        <v>2808</v>
      </c>
      <c r="J27" s="240"/>
      <c r="K27" s="1408"/>
      <c r="L27" s="240"/>
      <c r="M27" s="436"/>
      <c r="N27" s="406" t="s">
        <v>2308</v>
      </c>
      <c r="O27" s="441"/>
      <c r="P27" s="436"/>
      <c r="Q27" s="436"/>
      <c r="R27" s="436"/>
      <c r="S27" s="436"/>
      <c r="T27" s="436"/>
      <c r="U27" s="436"/>
      <c r="V27" s="452"/>
      <c r="W27" s="307" t="s">
        <v>6341</v>
      </c>
      <c r="X27" s="307" t="s">
        <v>6386</v>
      </c>
      <c r="Y27" s="307" t="s">
        <v>6387</v>
      </c>
      <c r="Z27" s="307" t="s">
        <v>2807</v>
      </c>
      <c r="AA27" s="307" t="s">
        <v>2849</v>
      </c>
    </row>
    <row r="28" spans="1:28" s="1671" customFormat="1">
      <c r="A28" s="238">
        <v>17</v>
      </c>
      <c r="B28" s="239" t="s">
        <v>6389</v>
      </c>
      <c r="C28" s="239" t="s">
        <v>6390</v>
      </c>
      <c r="D28" s="239" t="s">
        <v>2725</v>
      </c>
      <c r="E28" s="124" t="str">
        <f t="shared" si="0"/>
        <v>string(5)</v>
      </c>
      <c r="F28" s="239" t="s">
        <v>6389</v>
      </c>
      <c r="G28" s="239" t="s">
        <v>6390</v>
      </c>
      <c r="H28" s="239" t="s">
        <v>2725</v>
      </c>
      <c r="I28" s="124" t="s">
        <v>3176</v>
      </c>
      <c r="J28" s="240"/>
      <c r="K28" s="1408"/>
      <c r="L28" s="240"/>
      <c r="M28" s="240" t="s">
        <v>6391</v>
      </c>
      <c r="N28" s="406" t="s">
        <v>188</v>
      </c>
      <c r="O28" s="782"/>
      <c r="P28" s="240"/>
      <c r="Q28" s="240"/>
      <c r="R28" s="240"/>
      <c r="S28" s="240"/>
      <c r="T28" s="240"/>
      <c r="U28" s="240"/>
      <c r="V28" s="772"/>
      <c r="W28" s="239"/>
      <c r="X28" s="239"/>
      <c r="Y28" s="239"/>
      <c r="Z28" s="239"/>
      <c r="AA28" s="239"/>
    </row>
    <row r="29" spans="1:28" s="1671" customFormat="1">
      <c r="A29" s="238">
        <v>18</v>
      </c>
      <c r="B29" s="239" t="s">
        <v>6392</v>
      </c>
      <c r="C29" s="239" t="s">
        <v>6393</v>
      </c>
      <c r="D29" s="239" t="s">
        <v>2725</v>
      </c>
      <c r="E29" s="124" t="str">
        <f t="shared" si="0"/>
        <v>string(5)</v>
      </c>
      <c r="F29" s="239" t="s">
        <v>6392</v>
      </c>
      <c r="G29" s="239" t="s">
        <v>6393</v>
      </c>
      <c r="H29" s="239" t="s">
        <v>2725</v>
      </c>
      <c r="I29" s="124" t="s">
        <v>3176</v>
      </c>
      <c r="J29" s="240"/>
      <c r="K29" s="1408"/>
      <c r="L29" s="240"/>
      <c r="M29" s="240" t="s">
        <v>6394</v>
      </c>
      <c r="N29" s="406" t="s">
        <v>188</v>
      </c>
      <c r="O29" s="782"/>
      <c r="P29" s="240"/>
      <c r="Q29" s="240"/>
      <c r="R29" s="240"/>
      <c r="S29" s="240"/>
      <c r="T29" s="240"/>
      <c r="U29" s="240"/>
      <c r="V29" s="772"/>
      <c r="W29" s="239"/>
      <c r="X29" s="239"/>
      <c r="Y29" s="239"/>
      <c r="Z29" s="239"/>
      <c r="AA29" s="239"/>
    </row>
    <row r="30" spans="1:28">
      <c r="A30" s="430">
        <v>19</v>
      </c>
      <c r="B30" s="307" t="s">
        <v>6395</v>
      </c>
      <c r="C30" s="307" t="s">
        <v>6396</v>
      </c>
      <c r="D30" s="451" t="s">
        <v>2737</v>
      </c>
      <c r="E30" s="124" t="str">
        <f t="shared" si="0"/>
        <v>string(64)</v>
      </c>
      <c r="F30" s="124" t="s">
        <v>6395</v>
      </c>
      <c r="G30" s="20" t="s">
        <v>6397</v>
      </c>
      <c r="H30" s="124" t="s">
        <v>2737</v>
      </c>
      <c r="I30" s="124" t="s">
        <v>3180</v>
      </c>
      <c r="J30" s="240"/>
      <c r="K30" s="239"/>
      <c r="L30" s="240"/>
      <c r="M30" s="436"/>
      <c r="N30" s="406" t="s">
        <v>2308</v>
      </c>
      <c r="O30" s="441"/>
      <c r="P30" s="436"/>
      <c r="Q30" s="436"/>
      <c r="R30" s="436"/>
      <c r="S30" s="436"/>
      <c r="T30" s="436"/>
      <c r="U30" s="436"/>
      <c r="V30" s="452"/>
      <c r="W30" s="307" t="s">
        <v>6341</v>
      </c>
      <c r="X30" s="307" t="s">
        <v>6395</v>
      </c>
      <c r="Y30" s="307" t="s">
        <v>6396</v>
      </c>
      <c r="Z30" s="307" t="s">
        <v>2737</v>
      </c>
      <c r="AA30" s="307" t="s">
        <v>2849</v>
      </c>
    </row>
    <row r="31" spans="1:28">
      <c r="A31" s="430">
        <v>20</v>
      </c>
      <c r="B31" s="307" t="s">
        <v>6398</v>
      </c>
      <c r="C31" s="307" t="s">
        <v>6399</v>
      </c>
      <c r="D31" s="451" t="s">
        <v>2737</v>
      </c>
      <c r="E31" s="124" t="str">
        <f t="shared" si="0"/>
        <v>string(64)</v>
      </c>
      <c r="F31" s="124" t="s">
        <v>6398</v>
      </c>
      <c r="G31" s="20" t="s">
        <v>6400</v>
      </c>
      <c r="H31" s="124" t="s">
        <v>2737</v>
      </c>
      <c r="I31" s="124" t="s">
        <v>3180</v>
      </c>
      <c r="J31" s="240"/>
      <c r="K31" s="239"/>
      <c r="L31" s="240"/>
      <c r="M31" s="436"/>
      <c r="N31" s="406" t="s">
        <v>2308</v>
      </c>
      <c r="O31" s="441"/>
      <c r="P31" s="436"/>
      <c r="Q31" s="436"/>
      <c r="R31" s="436"/>
      <c r="S31" s="436"/>
      <c r="T31" s="436"/>
      <c r="U31" s="436"/>
      <c r="V31" s="452"/>
      <c r="W31" s="307" t="s">
        <v>6341</v>
      </c>
      <c r="X31" s="307" t="s">
        <v>6398</v>
      </c>
      <c r="Y31" s="307" t="s">
        <v>6399</v>
      </c>
      <c r="Z31" s="307" t="s">
        <v>2737</v>
      </c>
      <c r="AA31" s="307" t="s">
        <v>2849</v>
      </c>
    </row>
    <row r="32" spans="1:28">
      <c r="A32" s="430">
        <v>21</v>
      </c>
      <c r="B32" s="307" t="s">
        <v>6401</v>
      </c>
      <c r="C32" s="307" t="s">
        <v>6402</v>
      </c>
      <c r="D32" s="451" t="s">
        <v>2807</v>
      </c>
      <c r="E32" s="124" t="str">
        <f t="shared" si="0"/>
        <v>string(32)</v>
      </c>
      <c r="F32" s="124" t="s">
        <v>6401</v>
      </c>
      <c r="G32" s="124" t="s">
        <v>6402</v>
      </c>
      <c r="H32" s="124" t="s">
        <v>2807</v>
      </c>
      <c r="I32" s="124" t="s">
        <v>2808</v>
      </c>
      <c r="J32" s="240"/>
      <c r="K32" s="239"/>
      <c r="L32" s="240"/>
      <c r="M32" s="1728" t="s">
        <v>6403</v>
      </c>
      <c r="N32" s="406" t="s">
        <v>2308</v>
      </c>
      <c r="O32" s="441"/>
      <c r="P32" s="436"/>
      <c r="Q32" s="436"/>
      <c r="R32" s="436"/>
      <c r="S32" s="436"/>
      <c r="T32" s="436"/>
      <c r="U32" s="436"/>
      <c r="V32" s="452"/>
      <c r="W32" s="307" t="s">
        <v>6341</v>
      </c>
      <c r="X32" s="307" t="s">
        <v>6401</v>
      </c>
      <c r="Y32" s="307" t="s">
        <v>6402</v>
      </c>
      <c r="Z32" s="307" t="s">
        <v>2807</v>
      </c>
      <c r="AA32" s="307" t="s">
        <v>2849</v>
      </c>
    </row>
    <row r="33" spans="1:27">
      <c r="A33" s="430">
        <v>22</v>
      </c>
      <c r="B33" s="307" t="s">
        <v>6404</v>
      </c>
      <c r="C33" s="307" t="s">
        <v>6405</v>
      </c>
      <c r="D33" s="451" t="s">
        <v>2807</v>
      </c>
      <c r="E33" s="124" t="str">
        <f t="shared" si="0"/>
        <v>string(32)</v>
      </c>
      <c r="F33" s="124" t="s">
        <v>6404</v>
      </c>
      <c r="G33" s="124" t="s">
        <v>6405</v>
      </c>
      <c r="H33" s="124" t="s">
        <v>2807</v>
      </c>
      <c r="I33" s="124" t="s">
        <v>2808</v>
      </c>
      <c r="J33" s="240"/>
      <c r="K33" s="239"/>
      <c r="L33" s="239"/>
      <c r="M33" s="436"/>
      <c r="N33" s="406" t="s">
        <v>2308</v>
      </c>
      <c r="O33" s="441"/>
      <c r="P33" s="436"/>
      <c r="Q33" s="436"/>
      <c r="R33" s="436"/>
      <c r="S33" s="436"/>
      <c r="T33" s="436"/>
      <c r="U33" s="436"/>
      <c r="V33" s="452"/>
      <c r="W33" s="307" t="s">
        <v>6341</v>
      </c>
      <c r="X33" s="307" t="s">
        <v>6404</v>
      </c>
      <c r="Y33" s="307" t="s">
        <v>6405</v>
      </c>
      <c r="Z33" s="307" t="s">
        <v>2807</v>
      </c>
      <c r="AA33" s="307" t="s">
        <v>2849</v>
      </c>
    </row>
    <row r="34" spans="1:27">
      <c r="A34" s="430">
        <v>23</v>
      </c>
      <c r="B34" s="307" t="s">
        <v>6406</v>
      </c>
      <c r="C34" s="307" t="s">
        <v>6407</v>
      </c>
      <c r="D34" s="451" t="s">
        <v>6408</v>
      </c>
      <c r="E34" s="124" t="str">
        <f t="shared" si="0"/>
        <v>string(48)</v>
      </c>
      <c r="F34" s="124" t="s">
        <v>6406</v>
      </c>
      <c r="G34" s="20" t="s">
        <v>6409</v>
      </c>
      <c r="H34" s="124" t="s">
        <v>6408</v>
      </c>
      <c r="I34" s="124" t="s">
        <v>6410</v>
      </c>
      <c r="J34" s="240"/>
      <c r="K34" s="239"/>
      <c r="L34" s="239"/>
      <c r="M34" s="436"/>
      <c r="N34" s="406" t="s">
        <v>2308</v>
      </c>
      <c r="O34" s="441"/>
      <c r="P34" s="436"/>
      <c r="Q34" s="436"/>
      <c r="R34" s="436"/>
      <c r="S34" s="436"/>
      <c r="T34" s="436"/>
      <c r="U34" s="436"/>
      <c r="V34" s="452"/>
      <c r="W34" s="307" t="s">
        <v>6341</v>
      </c>
      <c r="X34" s="307" t="s">
        <v>6406</v>
      </c>
      <c r="Y34" s="307" t="s">
        <v>6407</v>
      </c>
      <c r="Z34" s="307" t="s">
        <v>6408</v>
      </c>
      <c r="AA34" s="307" t="s">
        <v>2849</v>
      </c>
    </row>
    <row r="35" spans="1:27">
      <c r="A35" s="430">
        <v>24</v>
      </c>
      <c r="B35" s="307" t="s">
        <v>6411</v>
      </c>
      <c r="C35" s="307" t="s">
        <v>6412</v>
      </c>
      <c r="D35" s="451" t="s">
        <v>6408</v>
      </c>
      <c r="E35" s="124" t="str">
        <f t="shared" si="0"/>
        <v>string(48)</v>
      </c>
      <c r="F35" s="124" t="s">
        <v>6411</v>
      </c>
      <c r="G35" s="20" t="s">
        <v>6413</v>
      </c>
      <c r="H35" s="124" t="s">
        <v>6408</v>
      </c>
      <c r="I35" s="124" t="s">
        <v>6410</v>
      </c>
      <c r="J35" s="240"/>
      <c r="K35" s="239"/>
      <c r="L35" s="239"/>
      <c r="M35" s="436"/>
      <c r="N35" s="406" t="s">
        <v>2308</v>
      </c>
      <c r="O35" s="441"/>
      <c r="P35" s="436"/>
      <c r="Q35" s="436"/>
      <c r="R35" s="436"/>
      <c r="S35" s="436"/>
      <c r="T35" s="436"/>
      <c r="U35" s="436"/>
      <c r="V35" s="452"/>
      <c r="W35" s="307" t="s">
        <v>6341</v>
      </c>
      <c r="X35" s="307" t="s">
        <v>6411</v>
      </c>
      <c r="Y35" s="307" t="s">
        <v>6412</v>
      </c>
      <c r="Z35" s="307" t="s">
        <v>6408</v>
      </c>
      <c r="AA35" s="307" t="s">
        <v>2849</v>
      </c>
    </row>
    <row r="36" spans="1:27">
      <c r="A36" s="430">
        <v>25</v>
      </c>
      <c r="B36" s="307" t="s">
        <v>6414</v>
      </c>
      <c r="C36" s="307" t="s">
        <v>6415</v>
      </c>
      <c r="D36" s="451" t="s">
        <v>2235</v>
      </c>
      <c r="E36" s="124" t="str">
        <f t="shared" si="0"/>
        <v>string(16)</v>
      </c>
      <c r="F36" s="124" t="s">
        <v>6414</v>
      </c>
      <c r="G36" s="20" t="s">
        <v>6416</v>
      </c>
      <c r="H36" s="124" t="s">
        <v>2078</v>
      </c>
      <c r="I36" s="124" t="s">
        <v>2079</v>
      </c>
      <c r="J36" s="240"/>
      <c r="K36" s="239"/>
      <c r="L36" s="239"/>
      <c r="M36" s="436"/>
      <c r="N36" s="406" t="s">
        <v>2308</v>
      </c>
      <c r="O36" s="441"/>
      <c r="P36" s="436"/>
      <c r="Q36" s="436"/>
      <c r="R36" s="436"/>
      <c r="S36" s="436"/>
      <c r="T36" s="436"/>
      <c r="U36" s="436"/>
      <c r="V36" s="452"/>
      <c r="W36" s="307" t="s">
        <v>6341</v>
      </c>
      <c r="X36" s="307" t="s">
        <v>6414</v>
      </c>
      <c r="Y36" s="307" t="s">
        <v>6415</v>
      </c>
      <c r="Z36" s="307" t="s">
        <v>2235</v>
      </c>
      <c r="AA36" s="307" t="s">
        <v>2849</v>
      </c>
    </row>
    <row r="37" spans="1:27">
      <c r="A37" s="430">
        <v>26</v>
      </c>
      <c r="B37" s="307" t="s">
        <v>6417</v>
      </c>
      <c r="C37" s="307" t="s">
        <v>6418</v>
      </c>
      <c r="D37" s="451" t="s">
        <v>2235</v>
      </c>
      <c r="E37" s="124" t="str">
        <f t="shared" si="0"/>
        <v>string(16)</v>
      </c>
      <c r="F37" s="124" t="s">
        <v>6417</v>
      </c>
      <c r="G37" s="20" t="s">
        <v>6419</v>
      </c>
      <c r="H37" s="124" t="s">
        <v>2235</v>
      </c>
      <c r="I37" s="124" t="s">
        <v>2237</v>
      </c>
      <c r="J37" s="240"/>
      <c r="K37" s="239"/>
      <c r="L37" s="239"/>
      <c r="M37" s="436"/>
      <c r="N37" s="406" t="s">
        <v>2308</v>
      </c>
      <c r="O37" s="441"/>
      <c r="P37" s="436"/>
      <c r="Q37" s="436"/>
      <c r="R37" s="436"/>
      <c r="S37" s="436"/>
      <c r="T37" s="436"/>
      <c r="U37" s="436"/>
      <c r="V37" s="452"/>
      <c r="W37" s="307" t="s">
        <v>6341</v>
      </c>
      <c r="X37" s="307" t="s">
        <v>6417</v>
      </c>
      <c r="Y37" s="307" t="s">
        <v>6418</v>
      </c>
      <c r="Z37" s="307" t="s">
        <v>2235</v>
      </c>
      <c r="AA37" s="307" t="s">
        <v>2849</v>
      </c>
    </row>
    <row r="38" spans="1:27">
      <c r="A38" s="430">
        <v>27</v>
      </c>
      <c r="B38" s="307" t="s">
        <v>6420</v>
      </c>
      <c r="C38" s="307" t="s">
        <v>6420</v>
      </c>
      <c r="D38" s="451" t="s">
        <v>2737</v>
      </c>
      <c r="E38" s="124" t="str">
        <f t="shared" si="0"/>
        <v>string(64)</v>
      </c>
      <c r="F38" s="124" t="s">
        <v>6420</v>
      </c>
      <c r="G38" s="20" t="s">
        <v>6421</v>
      </c>
      <c r="H38" s="124" t="s">
        <v>2737</v>
      </c>
      <c r="I38" s="124" t="s">
        <v>3180</v>
      </c>
      <c r="J38" s="240"/>
      <c r="K38" s="239"/>
      <c r="L38" s="1408"/>
      <c r="M38" s="436"/>
      <c r="N38" s="406" t="s">
        <v>2308</v>
      </c>
      <c r="W38" s="307" t="s">
        <v>6341</v>
      </c>
      <c r="X38" s="307" t="s">
        <v>6420</v>
      </c>
      <c r="Y38" s="307" t="s">
        <v>6420</v>
      </c>
      <c r="Z38" s="307" t="s">
        <v>2737</v>
      </c>
      <c r="AA38" s="307" t="s">
        <v>2849</v>
      </c>
    </row>
    <row r="39" spans="1:27">
      <c r="A39" s="430">
        <v>28</v>
      </c>
      <c r="B39" s="307" t="s">
        <v>6422</v>
      </c>
      <c r="C39" s="307" t="s">
        <v>6422</v>
      </c>
      <c r="D39" s="451" t="s">
        <v>2737</v>
      </c>
      <c r="E39" s="124" t="str">
        <f t="shared" si="0"/>
        <v>string(64)</v>
      </c>
      <c r="F39" s="124" t="s">
        <v>6422</v>
      </c>
      <c r="G39" s="20" t="s">
        <v>6423</v>
      </c>
      <c r="H39" s="124" t="s">
        <v>2737</v>
      </c>
      <c r="I39" s="124" t="s">
        <v>3180</v>
      </c>
      <c r="J39" s="240"/>
      <c r="K39" s="239"/>
      <c r="L39" s="1408"/>
      <c r="M39" s="436"/>
      <c r="N39" s="406" t="s">
        <v>2308</v>
      </c>
      <c r="W39" s="307" t="s">
        <v>6341</v>
      </c>
      <c r="X39" s="307" t="s">
        <v>6422</v>
      </c>
      <c r="Y39" s="307" t="s">
        <v>6422</v>
      </c>
      <c r="Z39" s="307" t="s">
        <v>2737</v>
      </c>
      <c r="AA39" s="307" t="s">
        <v>2849</v>
      </c>
    </row>
    <row r="40" spans="1:27">
      <c r="A40" s="430">
        <v>29</v>
      </c>
      <c r="B40" s="239" t="s">
        <v>6424</v>
      </c>
      <c r="C40" s="239" t="s">
        <v>6425</v>
      </c>
      <c r="D40" s="324" t="s">
        <v>6408</v>
      </c>
      <c r="E40" s="124" t="str">
        <f t="shared" si="0"/>
        <v>string(48)</v>
      </c>
      <c r="F40" s="124" t="s">
        <v>6424</v>
      </c>
      <c r="G40" s="124" t="s">
        <v>6425</v>
      </c>
      <c r="H40" s="124" t="s">
        <v>6408</v>
      </c>
      <c r="I40" s="124" t="s">
        <v>6410</v>
      </c>
      <c r="J40" s="240"/>
      <c r="K40" s="239"/>
      <c r="L40" s="240"/>
      <c r="M40" s="240"/>
      <c r="N40" s="406" t="s">
        <v>2308</v>
      </c>
      <c r="W40" s="307" t="s">
        <v>6341</v>
      </c>
      <c r="X40" s="307" t="s">
        <v>6424</v>
      </c>
      <c r="Y40" s="307" t="s">
        <v>6425</v>
      </c>
      <c r="Z40" s="307" t="s">
        <v>6408</v>
      </c>
      <c r="AA40" s="307" t="s">
        <v>2849</v>
      </c>
    </row>
    <row r="41" spans="1:27">
      <c r="A41" s="430">
        <v>30</v>
      </c>
      <c r="B41" s="239" t="s">
        <v>6426</v>
      </c>
      <c r="C41" s="239" t="s">
        <v>6427</v>
      </c>
      <c r="D41" s="324" t="s">
        <v>6408</v>
      </c>
      <c r="E41" s="124" t="str">
        <f t="shared" si="0"/>
        <v>string(48)</v>
      </c>
      <c r="F41" s="124" t="s">
        <v>6426</v>
      </c>
      <c r="G41" s="124" t="s">
        <v>6427</v>
      </c>
      <c r="H41" s="124" t="s">
        <v>6408</v>
      </c>
      <c r="I41" s="124" t="s">
        <v>6410</v>
      </c>
      <c r="J41" s="240"/>
      <c r="K41" s="239"/>
      <c r="L41" s="1408"/>
      <c r="M41" s="240"/>
      <c r="N41" s="406" t="s">
        <v>2308</v>
      </c>
      <c r="W41" s="307" t="s">
        <v>6341</v>
      </c>
      <c r="X41" s="307" t="s">
        <v>6426</v>
      </c>
      <c r="Y41" s="307" t="s">
        <v>6427</v>
      </c>
      <c r="Z41" s="307" t="s">
        <v>6408</v>
      </c>
      <c r="AA41" s="307" t="s">
        <v>2849</v>
      </c>
    </row>
    <row r="42" spans="1:27">
      <c r="A42" s="430">
        <v>31</v>
      </c>
      <c r="B42" s="307" t="s">
        <v>6428</v>
      </c>
      <c r="C42" s="307" t="s">
        <v>6429</v>
      </c>
      <c r="D42" s="451" t="s">
        <v>2807</v>
      </c>
      <c r="E42" s="124" t="str">
        <f t="shared" si="0"/>
        <v>string(32)</v>
      </c>
      <c r="F42" s="124" t="s">
        <v>6428</v>
      </c>
      <c r="G42" s="124" t="s">
        <v>6429</v>
      </c>
      <c r="H42" s="124" t="s">
        <v>2807</v>
      </c>
      <c r="I42" s="124" t="s">
        <v>2808</v>
      </c>
      <c r="J42" s="240"/>
      <c r="K42" s="239"/>
      <c r="L42" s="1408"/>
      <c r="M42" s="436"/>
      <c r="N42" s="406" t="s">
        <v>2308</v>
      </c>
      <c r="W42" s="307" t="s">
        <v>6341</v>
      </c>
      <c r="X42" s="307" t="s">
        <v>6428</v>
      </c>
      <c r="Y42" s="307" t="s">
        <v>6429</v>
      </c>
      <c r="Z42" s="307" t="s">
        <v>2807</v>
      </c>
      <c r="AA42" s="307" t="s">
        <v>2849</v>
      </c>
    </row>
    <row r="43" spans="1:27">
      <c r="A43" s="430">
        <v>32</v>
      </c>
      <c r="B43" s="307" t="s">
        <v>6430</v>
      </c>
      <c r="C43" s="307" t="s">
        <v>6431</v>
      </c>
      <c r="D43" s="451" t="s">
        <v>2807</v>
      </c>
      <c r="E43" s="124" t="str">
        <f t="shared" si="0"/>
        <v>string(32)</v>
      </c>
      <c r="F43" s="124" t="s">
        <v>6430</v>
      </c>
      <c r="G43" s="124" t="s">
        <v>6431</v>
      </c>
      <c r="H43" s="124" t="s">
        <v>2807</v>
      </c>
      <c r="I43" s="124" t="s">
        <v>2808</v>
      </c>
      <c r="J43" s="240"/>
      <c r="K43" s="239"/>
      <c r="L43" s="1408"/>
      <c r="M43" s="436"/>
      <c r="N43" s="406" t="s">
        <v>2308</v>
      </c>
      <c r="W43" s="307" t="s">
        <v>6341</v>
      </c>
      <c r="X43" s="307" t="s">
        <v>6430</v>
      </c>
      <c r="Y43" s="307" t="s">
        <v>6431</v>
      </c>
      <c r="Z43" s="307" t="s">
        <v>2807</v>
      </c>
      <c r="AA43" s="307" t="s">
        <v>2849</v>
      </c>
    </row>
    <row r="44" spans="1:27">
      <c r="A44" s="430">
        <v>33</v>
      </c>
      <c r="B44" s="307" t="s">
        <v>6432</v>
      </c>
      <c r="C44" s="307" t="s">
        <v>6433</v>
      </c>
      <c r="D44" s="451" t="s">
        <v>2235</v>
      </c>
      <c r="E44" s="124" t="str">
        <f t="shared" si="0"/>
        <v>string(16)</v>
      </c>
      <c r="F44" s="124" t="s">
        <v>6432</v>
      </c>
      <c r="G44" s="124" t="s">
        <v>6433</v>
      </c>
      <c r="H44" s="124" t="s">
        <v>2235</v>
      </c>
      <c r="I44" s="124" t="s">
        <v>2237</v>
      </c>
      <c r="J44" s="240"/>
      <c r="K44" s="239"/>
      <c r="L44" s="1408"/>
      <c r="M44" s="436"/>
      <c r="N44" s="406" t="s">
        <v>2308</v>
      </c>
      <c r="W44" s="307" t="s">
        <v>6341</v>
      </c>
      <c r="X44" s="307" t="s">
        <v>6432</v>
      </c>
      <c r="Y44" s="307" t="s">
        <v>6433</v>
      </c>
      <c r="Z44" s="307" t="s">
        <v>2235</v>
      </c>
      <c r="AA44" s="307" t="s">
        <v>2849</v>
      </c>
    </row>
    <row r="45" spans="1:27">
      <c r="A45" s="430">
        <v>34</v>
      </c>
      <c r="B45" s="307" t="s">
        <v>6434</v>
      </c>
      <c r="C45" s="307" t="s">
        <v>6435</v>
      </c>
      <c r="D45" s="451" t="s">
        <v>2235</v>
      </c>
      <c r="E45" s="124" t="str">
        <f t="shared" si="0"/>
        <v>string(16)</v>
      </c>
      <c r="F45" s="124" t="s">
        <v>6434</v>
      </c>
      <c r="G45" s="124" t="s">
        <v>6435</v>
      </c>
      <c r="H45" s="124" t="s">
        <v>2235</v>
      </c>
      <c r="I45" s="124" t="s">
        <v>2237</v>
      </c>
      <c r="J45" s="240"/>
      <c r="K45" s="239"/>
      <c r="L45" s="1408"/>
      <c r="M45" s="436"/>
      <c r="N45" s="406" t="s">
        <v>2308</v>
      </c>
      <c r="W45" s="307" t="s">
        <v>6341</v>
      </c>
      <c r="X45" s="307" t="s">
        <v>6434</v>
      </c>
      <c r="Y45" s="307" t="s">
        <v>6435</v>
      </c>
      <c r="Z45" s="307" t="s">
        <v>2235</v>
      </c>
      <c r="AA45" s="307" t="s">
        <v>2849</v>
      </c>
    </row>
    <row r="46" spans="1:27">
      <c r="A46" s="430">
        <v>35</v>
      </c>
      <c r="B46" s="307" t="s">
        <v>6436</v>
      </c>
      <c r="C46" s="307" t="s">
        <v>6437</v>
      </c>
      <c r="D46" s="451" t="s">
        <v>2807</v>
      </c>
      <c r="E46" s="124" t="str">
        <f t="shared" si="0"/>
        <v>string(32)</v>
      </c>
      <c r="F46" s="124" t="s">
        <v>6436</v>
      </c>
      <c r="G46" s="20" t="s">
        <v>6438</v>
      </c>
      <c r="H46" s="124" t="s">
        <v>2807</v>
      </c>
      <c r="I46" s="124" t="s">
        <v>2808</v>
      </c>
      <c r="J46" s="240"/>
      <c r="K46" s="239"/>
      <c r="L46" s="1408"/>
      <c r="M46" s="436"/>
      <c r="N46" s="406" t="s">
        <v>2308</v>
      </c>
      <c r="W46" s="307" t="s">
        <v>6341</v>
      </c>
      <c r="X46" s="307" t="s">
        <v>6436</v>
      </c>
      <c r="Y46" s="307" t="s">
        <v>6437</v>
      </c>
      <c r="Z46" s="307" t="s">
        <v>2807</v>
      </c>
      <c r="AA46" s="307" t="s">
        <v>2849</v>
      </c>
    </row>
    <row r="47" spans="1:27">
      <c r="A47" s="430">
        <v>36</v>
      </c>
      <c r="B47" s="307" t="s">
        <v>6439</v>
      </c>
      <c r="C47" s="307" t="s">
        <v>6440</v>
      </c>
      <c r="D47" s="451" t="s">
        <v>2807</v>
      </c>
      <c r="E47" s="124" t="str">
        <f t="shared" si="0"/>
        <v>string(32)</v>
      </c>
      <c r="F47" s="124" t="s">
        <v>6439</v>
      </c>
      <c r="G47" s="20" t="s">
        <v>6441</v>
      </c>
      <c r="H47" s="124" t="s">
        <v>2807</v>
      </c>
      <c r="I47" s="124" t="s">
        <v>2808</v>
      </c>
      <c r="J47" s="240"/>
      <c r="K47" s="239"/>
      <c r="L47" s="1408"/>
      <c r="M47" s="436"/>
      <c r="N47" s="406" t="s">
        <v>2308</v>
      </c>
      <c r="W47" s="307" t="s">
        <v>6341</v>
      </c>
      <c r="X47" s="307" t="s">
        <v>6439</v>
      </c>
      <c r="Y47" s="307" t="s">
        <v>6440</v>
      </c>
      <c r="Z47" s="307" t="s">
        <v>2807</v>
      </c>
      <c r="AA47" s="307" t="s">
        <v>2849</v>
      </c>
    </row>
    <row r="48" spans="1:27">
      <c r="A48" s="430">
        <v>37</v>
      </c>
      <c r="B48" s="307" t="s">
        <v>6442</v>
      </c>
      <c r="C48" s="307" t="s">
        <v>6443</v>
      </c>
      <c r="D48" s="307" t="s">
        <v>2684</v>
      </c>
      <c r="E48" s="124" t="str">
        <f t="shared" si="0"/>
        <v>string(100)</v>
      </c>
      <c r="F48" s="124" t="s">
        <v>6442</v>
      </c>
      <c r="G48" s="20" t="s">
        <v>6444</v>
      </c>
      <c r="H48" s="124" t="s">
        <v>2278</v>
      </c>
      <c r="I48" s="124" t="s">
        <v>2827</v>
      </c>
      <c r="J48" s="1665"/>
      <c r="K48" s="239"/>
      <c r="L48" s="1408"/>
      <c r="M48" s="1729" t="s">
        <v>6445</v>
      </c>
      <c r="N48" s="406" t="s">
        <v>4189</v>
      </c>
      <c r="W48" s="307" t="s">
        <v>6341</v>
      </c>
      <c r="X48" s="307" t="s">
        <v>6442</v>
      </c>
      <c r="Y48" s="307" t="s">
        <v>6446</v>
      </c>
      <c r="Z48" s="307" t="s">
        <v>2684</v>
      </c>
      <c r="AA48" s="307" t="s">
        <v>2849</v>
      </c>
    </row>
    <row r="49" spans="1:27">
      <c r="A49" s="430">
        <v>38</v>
      </c>
      <c r="B49" s="307" t="s">
        <v>6447</v>
      </c>
      <c r="C49" s="307" t="s">
        <v>6448</v>
      </c>
      <c r="D49" s="307" t="s">
        <v>2684</v>
      </c>
      <c r="E49" s="124" t="str">
        <f t="shared" si="0"/>
        <v>string(100)</v>
      </c>
      <c r="F49" s="124" t="s">
        <v>6447</v>
      </c>
      <c r="G49" s="20" t="s">
        <v>6449</v>
      </c>
      <c r="H49" s="124" t="s">
        <v>2278</v>
      </c>
      <c r="I49" s="124" t="s">
        <v>2827</v>
      </c>
      <c r="J49" s="1665"/>
      <c r="K49" s="239"/>
      <c r="L49" s="1408"/>
      <c r="M49" s="1729" t="s">
        <v>6450</v>
      </c>
      <c r="N49" s="406" t="s">
        <v>4189</v>
      </c>
      <c r="W49" s="307" t="s">
        <v>6341</v>
      </c>
      <c r="X49" s="307" t="s">
        <v>6447</v>
      </c>
      <c r="Y49" s="307" t="s">
        <v>6448</v>
      </c>
      <c r="Z49" s="307" t="s">
        <v>2684</v>
      </c>
      <c r="AA49" s="307" t="s">
        <v>2849</v>
      </c>
    </row>
    <row r="50" spans="1:27">
      <c r="A50" s="430">
        <v>39</v>
      </c>
      <c r="B50" s="307" t="s">
        <v>6451</v>
      </c>
      <c r="C50" s="307" t="s">
        <v>6452</v>
      </c>
      <c r="D50" s="307" t="s">
        <v>2807</v>
      </c>
      <c r="E50" s="124" t="str">
        <f t="shared" si="0"/>
        <v>string(32)</v>
      </c>
      <c r="F50" s="124" t="s">
        <v>6451</v>
      </c>
      <c r="G50" s="124" t="s">
        <v>6452</v>
      </c>
      <c r="H50" s="124" t="s">
        <v>2807</v>
      </c>
      <c r="I50" s="124" t="s">
        <v>2808</v>
      </c>
      <c r="J50" s="1665"/>
      <c r="K50" s="239"/>
      <c r="L50" s="1408"/>
      <c r="M50" s="1729" t="s">
        <v>6453</v>
      </c>
      <c r="N50" s="406" t="s">
        <v>2308</v>
      </c>
      <c r="W50" s="307" t="s">
        <v>6341</v>
      </c>
      <c r="X50" s="307" t="s">
        <v>6451</v>
      </c>
      <c r="Y50" s="307" t="s">
        <v>6452</v>
      </c>
      <c r="Z50" s="307" t="s">
        <v>2807</v>
      </c>
      <c r="AA50" s="307" t="s">
        <v>2849</v>
      </c>
    </row>
    <row r="51" spans="1:27">
      <c r="A51" s="430">
        <v>40</v>
      </c>
      <c r="B51" s="307" t="s">
        <v>6454</v>
      </c>
      <c r="C51" s="307" t="s">
        <v>6455</v>
      </c>
      <c r="D51" s="307" t="s">
        <v>2807</v>
      </c>
      <c r="E51" s="124" t="str">
        <f t="shared" si="0"/>
        <v>string(32)</v>
      </c>
      <c r="F51" s="124" t="s">
        <v>6454</v>
      </c>
      <c r="G51" s="124" t="s">
        <v>6455</v>
      </c>
      <c r="H51" s="124" t="s">
        <v>2807</v>
      </c>
      <c r="I51" s="124" t="s">
        <v>2808</v>
      </c>
      <c r="J51" s="1665"/>
      <c r="K51" s="239"/>
      <c r="L51" s="1408"/>
      <c r="M51" s="436"/>
      <c r="N51" s="406" t="s">
        <v>2308</v>
      </c>
      <c r="W51" s="307" t="s">
        <v>6341</v>
      </c>
      <c r="X51" s="307" t="s">
        <v>6454</v>
      </c>
      <c r="Y51" s="307" t="s">
        <v>6455</v>
      </c>
      <c r="Z51" s="307" t="s">
        <v>2807</v>
      </c>
      <c r="AA51" s="307" t="s">
        <v>2849</v>
      </c>
    </row>
    <row r="52" spans="1:27">
      <c r="A52" s="430">
        <v>41</v>
      </c>
      <c r="B52" s="307" t="s">
        <v>6456</v>
      </c>
      <c r="C52" s="307" t="s">
        <v>6457</v>
      </c>
      <c r="D52" s="307" t="s">
        <v>2807</v>
      </c>
      <c r="E52" s="124" t="str">
        <f t="shared" si="0"/>
        <v>string(32)</v>
      </c>
      <c r="F52" s="124" t="s">
        <v>6456</v>
      </c>
      <c r="G52" s="124" t="s">
        <v>6457</v>
      </c>
      <c r="H52" s="124" t="s">
        <v>2807</v>
      </c>
      <c r="I52" s="124" t="s">
        <v>2808</v>
      </c>
      <c r="J52" s="1665"/>
      <c r="K52" s="239"/>
      <c r="L52" s="1408"/>
      <c r="M52" s="1729" t="s">
        <v>6458</v>
      </c>
      <c r="N52" s="406" t="s">
        <v>4189</v>
      </c>
      <c r="W52" s="307" t="s">
        <v>6341</v>
      </c>
      <c r="X52" s="307" t="s">
        <v>6456</v>
      </c>
      <c r="Y52" s="307" t="s">
        <v>6457</v>
      </c>
      <c r="Z52" s="307" t="s">
        <v>2807</v>
      </c>
      <c r="AA52" s="307" t="s">
        <v>2849</v>
      </c>
    </row>
    <row r="53" spans="1:27">
      <c r="A53" s="430">
        <v>42</v>
      </c>
      <c r="B53" s="307" t="s">
        <v>6459</v>
      </c>
      <c r="C53" s="307" t="s">
        <v>6460</v>
      </c>
      <c r="D53" s="307" t="s">
        <v>2807</v>
      </c>
      <c r="E53" s="124" t="str">
        <f t="shared" si="0"/>
        <v>string(32)</v>
      </c>
      <c r="F53" s="124" t="s">
        <v>6459</v>
      </c>
      <c r="G53" s="124" t="s">
        <v>6460</v>
      </c>
      <c r="H53" s="124" t="s">
        <v>2807</v>
      </c>
      <c r="I53" s="124" t="s">
        <v>2808</v>
      </c>
      <c r="J53" s="1665"/>
      <c r="K53" s="239"/>
      <c r="L53" s="1408"/>
      <c r="M53" s="436"/>
      <c r="N53" s="406" t="s">
        <v>2308</v>
      </c>
      <c r="W53" s="307" t="s">
        <v>6341</v>
      </c>
      <c r="X53" s="307" t="s">
        <v>6459</v>
      </c>
      <c r="Y53" s="307" t="s">
        <v>6460</v>
      </c>
      <c r="Z53" s="307" t="s">
        <v>2807</v>
      </c>
      <c r="AA53" s="307" t="s">
        <v>2849</v>
      </c>
    </row>
    <row r="54" spans="1:27">
      <c r="A54" s="430">
        <v>43</v>
      </c>
      <c r="B54" s="307" t="s">
        <v>6461</v>
      </c>
      <c r="C54" s="307" t="s">
        <v>6462</v>
      </c>
      <c r="D54" s="307" t="s">
        <v>2807</v>
      </c>
      <c r="E54" s="124" t="str">
        <f t="shared" si="0"/>
        <v>string(32)</v>
      </c>
      <c r="F54" s="124" t="s">
        <v>6461</v>
      </c>
      <c r="G54" s="20" t="s">
        <v>6463</v>
      </c>
      <c r="H54" s="124" t="s">
        <v>2807</v>
      </c>
      <c r="I54" s="124" t="s">
        <v>2808</v>
      </c>
      <c r="J54" s="1665"/>
      <c r="K54" s="239"/>
      <c r="L54" s="1408"/>
      <c r="M54" s="436"/>
      <c r="N54" s="406" t="s">
        <v>2308</v>
      </c>
      <c r="W54" s="307" t="s">
        <v>6341</v>
      </c>
      <c r="X54" s="307" t="s">
        <v>6461</v>
      </c>
      <c r="Y54" s="307" t="s">
        <v>6462</v>
      </c>
      <c r="Z54" s="307" t="s">
        <v>2807</v>
      </c>
      <c r="AA54" s="307" t="s">
        <v>2849</v>
      </c>
    </row>
    <row r="55" spans="1:27">
      <c r="A55" s="430">
        <v>44</v>
      </c>
      <c r="B55" s="451" t="s">
        <v>6464</v>
      </c>
      <c r="C55" s="307" t="s">
        <v>6465</v>
      </c>
      <c r="D55" s="307" t="s">
        <v>2807</v>
      </c>
      <c r="E55" s="124" t="str">
        <f t="shared" si="0"/>
        <v>string(32)</v>
      </c>
      <c r="F55" s="124" t="s">
        <v>6464</v>
      </c>
      <c r="G55" s="20" t="s">
        <v>6466</v>
      </c>
      <c r="H55" s="124" t="s">
        <v>2807</v>
      </c>
      <c r="I55" s="124" t="s">
        <v>2808</v>
      </c>
      <c r="J55" s="1665"/>
      <c r="K55" s="239"/>
      <c r="L55" s="1408"/>
      <c r="M55" s="436"/>
      <c r="N55" s="406" t="s">
        <v>2308</v>
      </c>
      <c r="W55" s="307" t="s">
        <v>6341</v>
      </c>
      <c r="X55" s="307" t="s">
        <v>6464</v>
      </c>
      <c r="Y55" s="307" t="s">
        <v>6465</v>
      </c>
      <c r="Z55" s="307" t="s">
        <v>2807</v>
      </c>
      <c r="AA55" s="307" t="s">
        <v>2849</v>
      </c>
    </row>
    <row r="56" spans="1:27" s="1671" customFormat="1" ht="22.8">
      <c r="A56" s="238">
        <v>45</v>
      </c>
      <c r="B56" s="1726" t="s">
        <v>6467</v>
      </c>
      <c r="C56" s="239" t="s">
        <v>6468</v>
      </c>
      <c r="D56" s="239" t="s">
        <v>3212</v>
      </c>
      <c r="E56" s="124" t="str">
        <f t="shared" si="0"/>
        <v>number(22)</v>
      </c>
      <c r="F56" s="1726" t="s">
        <v>6467</v>
      </c>
      <c r="G56" s="239" t="s">
        <v>6468</v>
      </c>
      <c r="H56" s="239" t="s">
        <v>3212</v>
      </c>
      <c r="I56" s="20" t="s">
        <v>2108</v>
      </c>
      <c r="J56" s="1408"/>
      <c r="K56" s="239"/>
      <c r="L56" s="1408"/>
      <c r="M56" s="1727" t="s">
        <v>6469</v>
      </c>
      <c r="N56" s="406" t="s">
        <v>188</v>
      </c>
      <c r="W56" s="239"/>
      <c r="X56" s="239"/>
      <c r="Y56" s="239"/>
      <c r="Z56" s="239"/>
      <c r="AA56" s="239"/>
    </row>
    <row r="57" spans="1:27" s="1671" customFormat="1" ht="22.8">
      <c r="A57" s="238">
        <v>46</v>
      </c>
      <c r="B57" s="1726" t="s">
        <v>6470</v>
      </c>
      <c r="C57" s="239" t="s">
        <v>6471</v>
      </c>
      <c r="D57" s="239" t="s">
        <v>3212</v>
      </c>
      <c r="E57" s="124" t="str">
        <f t="shared" si="0"/>
        <v>number(22)</v>
      </c>
      <c r="F57" s="1726" t="s">
        <v>6470</v>
      </c>
      <c r="G57" s="239" t="s">
        <v>6471</v>
      </c>
      <c r="H57" s="239" t="s">
        <v>3212</v>
      </c>
      <c r="I57" s="20" t="s">
        <v>2108</v>
      </c>
      <c r="J57" s="1408"/>
      <c r="K57" s="239"/>
      <c r="L57" s="1408"/>
      <c r="M57" s="1727" t="s">
        <v>6472</v>
      </c>
      <c r="N57" s="406" t="s">
        <v>188</v>
      </c>
      <c r="W57" s="239"/>
      <c r="X57" s="239"/>
      <c r="Y57" s="239"/>
      <c r="Z57" s="239"/>
      <c r="AA57" s="239"/>
    </row>
    <row r="58" spans="1:27">
      <c r="A58" s="430">
        <v>47</v>
      </c>
      <c r="B58" s="307" t="s">
        <v>6473</v>
      </c>
      <c r="C58" s="307" t="s">
        <v>6474</v>
      </c>
      <c r="D58" s="307" t="s">
        <v>2235</v>
      </c>
      <c r="E58" s="124" t="str">
        <f t="shared" si="0"/>
        <v>string(16)</v>
      </c>
      <c r="F58" s="124" t="s">
        <v>6473</v>
      </c>
      <c r="G58" s="20" t="s">
        <v>6475</v>
      </c>
      <c r="H58" s="124" t="s">
        <v>2235</v>
      </c>
      <c r="I58" s="124" t="s">
        <v>2237</v>
      </c>
      <c r="J58" s="1665"/>
      <c r="K58" s="1408"/>
      <c r="L58" s="1408"/>
      <c r="M58" s="436"/>
      <c r="N58" s="406" t="s">
        <v>2308</v>
      </c>
      <c r="W58" s="307" t="s">
        <v>6341</v>
      </c>
      <c r="X58" s="307" t="s">
        <v>6473</v>
      </c>
      <c r="Y58" s="307" t="s">
        <v>6474</v>
      </c>
      <c r="Z58" s="307" t="s">
        <v>2235</v>
      </c>
      <c r="AA58" s="307" t="s">
        <v>2849</v>
      </c>
    </row>
    <row r="59" spans="1:27">
      <c r="A59" s="430">
        <v>48</v>
      </c>
      <c r="B59" s="307" t="s">
        <v>6476</v>
      </c>
      <c r="C59" s="307" t="s">
        <v>6477</v>
      </c>
      <c r="D59" s="307" t="s">
        <v>2807</v>
      </c>
      <c r="E59" s="124" t="str">
        <f t="shared" si="0"/>
        <v>string(32)</v>
      </c>
      <c r="F59" s="124" t="s">
        <v>6476</v>
      </c>
      <c r="G59" s="20" t="s">
        <v>6478</v>
      </c>
      <c r="H59" s="124" t="s">
        <v>2807</v>
      </c>
      <c r="I59" s="124" t="s">
        <v>2808</v>
      </c>
      <c r="J59" s="1665"/>
      <c r="K59" s="1408"/>
      <c r="L59" s="1408"/>
      <c r="M59" s="436"/>
      <c r="N59" s="406" t="s">
        <v>2308</v>
      </c>
      <c r="W59" s="307" t="s">
        <v>6341</v>
      </c>
      <c r="X59" s="307" t="s">
        <v>6476</v>
      </c>
      <c r="Y59" s="307" t="s">
        <v>6477</v>
      </c>
      <c r="Z59" s="307" t="s">
        <v>2807</v>
      </c>
      <c r="AA59" s="307" t="s">
        <v>2849</v>
      </c>
    </row>
    <row r="60" spans="1:27">
      <c r="A60" s="430">
        <v>49</v>
      </c>
      <c r="B60" s="307" t="s">
        <v>6479</v>
      </c>
      <c r="C60" s="307" t="s">
        <v>6480</v>
      </c>
      <c r="D60" s="307" t="s">
        <v>2737</v>
      </c>
      <c r="E60" s="124" t="str">
        <f t="shared" si="0"/>
        <v>string(64)</v>
      </c>
      <c r="F60" s="124" t="s">
        <v>6479</v>
      </c>
      <c r="G60" s="124" t="s">
        <v>6480</v>
      </c>
      <c r="H60" s="124" t="s">
        <v>2737</v>
      </c>
      <c r="I60" s="124" t="s">
        <v>3180</v>
      </c>
      <c r="J60" s="1665"/>
      <c r="K60" s="1665"/>
      <c r="L60" s="1665"/>
      <c r="M60" s="436"/>
      <c r="N60" s="406" t="s">
        <v>2308</v>
      </c>
      <c r="W60" s="307" t="s">
        <v>6341</v>
      </c>
      <c r="X60" s="307" t="s">
        <v>6479</v>
      </c>
      <c r="Y60" s="307" t="s">
        <v>6480</v>
      </c>
      <c r="Z60" s="307" t="s">
        <v>2737</v>
      </c>
      <c r="AA60" s="307" t="s">
        <v>2849</v>
      </c>
    </row>
    <row r="61" spans="1:27">
      <c r="A61" s="430">
        <v>50</v>
      </c>
      <c r="B61" s="307" t="s">
        <v>6481</v>
      </c>
      <c r="C61" s="307" t="s">
        <v>6482</v>
      </c>
      <c r="D61" s="307" t="s">
        <v>2737</v>
      </c>
      <c r="E61" s="124" t="str">
        <f t="shared" si="0"/>
        <v>string(64)</v>
      </c>
      <c r="F61" s="124" t="s">
        <v>6481</v>
      </c>
      <c r="G61" s="124" t="s">
        <v>6482</v>
      </c>
      <c r="H61" s="124" t="s">
        <v>2737</v>
      </c>
      <c r="I61" s="124" t="s">
        <v>3180</v>
      </c>
      <c r="J61" s="1665"/>
      <c r="K61" s="1665"/>
      <c r="L61" s="1665"/>
      <c r="M61" s="436"/>
      <c r="N61" s="406" t="s">
        <v>2308</v>
      </c>
      <c r="W61" s="307" t="s">
        <v>6341</v>
      </c>
      <c r="X61" s="307" t="s">
        <v>6481</v>
      </c>
      <c r="Y61" s="307" t="s">
        <v>6482</v>
      </c>
      <c r="Z61" s="307" t="s">
        <v>2737</v>
      </c>
      <c r="AA61" s="307" t="s">
        <v>2849</v>
      </c>
    </row>
    <row r="62" spans="1:27">
      <c r="A62" s="430">
        <v>51</v>
      </c>
      <c r="B62" s="307" t="s">
        <v>6483</v>
      </c>
      <c r="C62" s="307" t="s">
        <v>6484</v>
      </c>
      <c r="D62" s="307" t="s">
        <v>2807</v>
      </c>
      <c r="E62" s="124" t="str">
        <f t="shared" si="0"/>
        <v>string(32)</v>
      </c>
      <c r="F62" s="124" t="s">
        <v>6483</v>
      </c>
      <c r="G62" s="20" t="s">
        <v>6485</v>
      </c>
      <c r="H62" s="124" t="s">
        <v>2807</v>
      </c>
      <c r="I62" s="124" t="s">
        <v>2808</v>
      </c>
      <c r="J62" s="1665"/>
      <c r="K62" s="1665"/>
      <c r="L62" s="1665"/>
      <c r="M62" s="436"/>
      <c r="N62" s="406" t="s">
        <v>2308</v>
      </c>
      <c r="W62" s="307" t="s">
        <v>6341</v>
      </c>
      <c r="X62" s="307" t="s">
        <v>6483</v>
      </c>
      <c r="Y62" s="307" t="s">
        <v>6484</v>
      </c>
      <c r="Z62" s="307" t="s">
        <v>2807</v>
      </c>
      <c r="AA62" s="307" t="s">
        <v>2849</v>
      </c>
    </row>
    <row r="63" spans="1:27">
      <c r="A63" s="430">
        <v>52</v>
      </c>
      <c r="B63" s="307" t="s">
        <v>6486</v>
      </c>
      <c r="C63" s="307" t="s">
        <v>6487</v>
      </c>
      <c r="D63" s="307" t="s">
        <v>2807</v>
      </c>
      <c r="E63" s="124" t="str">
        <f t="shared" si="0"/>
        <v>string(32)</v>
      </c>
      <c r="F63" s="124" t="s">
        <v>6486</v>
      </c>
      <c r="G63" s="20" t="s">
        <v>6488</v>
      </c>
      <c r="H63" s="124" t="s">
        <v>2807</v>
      </c>
      <c r="I63" s="124" t="s">
        <v>2808</v>
      </c>
      <c r="J63" s="1665"/>
      <c r="K63" s="1665"/>
      <c r="L63" s="1665"/>
      <c r="M63" s="436"/>
      <c r="N63" s="406" t="s">
        <v>2308</v>
      </c>
      <c r="W63" s="307" t="s">
        <v>6341</v>
      </c>
      <c r="X63" s="307" t="s">
        <v>6486</v>
      </c>
      <c r="Y63" s="307" t="s">
        <v>6487</v>
      </c>
      <c r="Z63" s="307" t="s">
        <v>2807</v>
      </c>
      <c r="AA63" s="307" t="s">
        <v>2849</v>
      </c>
    </row>
    <row r="64" spans="1:27">
      <c r="A64" s="430">
        <v>53</v>
      </c>
      <c r="B64" s="307" t="s">
        <v>6489</v>
      </c>
      <c r="C64" s="307" t="s">
        <v>6490</v>
      </c>
      <c r="D64" s="307" t="s">
        <v>2235</v>
      </c>
      <c r="E64" s="124" t="str">
        <f t="shared" si="0"/>
        <v>string(16)</v>
      </c>
      <c r="F64" s="124" t="s">
        <v>6489</v>
      </c>
      <c r="G64" s="20" t="s">
        <v>6491</v>
      </c>
      <c r="H64" s="124" t="s">
        <v>2235</v>
      </c>
      <c r="I64" s="124" t="s">
        <v>2237</v>
      </c>
      <c r="J64" s="1665"/>
      <c r="K64" s="1665"/>
      <c r="L64" s="1665"/>
      <c r="M64" s="1730" t="s">
        <v>6492</v>
      </c>
      <c r="N64" s="406" t="s">
        <v>4189</v>
      </c>
      <c r="W64" s="307" t="s">
        <v>6341</v>
      </c>
      <c r="X64" s="307" t="s">
        <v>6489</v>
      </c>
      <c r="Y64" s="307" t="s">
        <v>6490</v>
      </c>
      <c r="Z64" s="307" t="s">
        <v>2235</v>
      </c>
      <c r="AA64" s="307" t="s">
        <v>2849</v>
      </c>
    </row>
    <row r="65" spans="1:27">
      <c r="A65" s="430">
        <v>54</v>
      </c>
      <c r="B65" s="307" t="s">
        <v>6493</v>
      </c>
      <c r="C65" s="307" t="s">
        <v>6494</v>
      </c>
      <c r="D65" s="307" t="s">
        <v>2235</v>
      </c>
      <c r="E65" s="124" t="str">
        <f t="shared" si="0"/>
        <v>string(16)</v>
      </c>
      <c r="F65" s="124" t="s">
        <v>6493</v>
      </c>
      <c r="G65" s="20" t="s">
        <v>6495</v>
      </c>
      <c r="H65" s="124" t="s">
        <v>2235</v>
      </c>
      <c r="I65" s="124" t="s">
        <v>2237</v>
      </c>
      <c r="J65" s="1665"/>
      <c r="K65" s="1665"/>
      <c r="L65" s="1665"/>
      <c r="M65" s="436"/>
      <c r="N65" s="406" t="s">
        <v>2308</v>
      </c>
      <c r="W65" s="307" t="s">
        <v>6341</v>
      </c>
      <c r="X65" s="307" t="s">
        <v>6493</v>
      </c>
      <c r="Y65" s="307" t="s">
        <v>6494</v>
      </c>
      <c r="Z65" s="307" t="s">
        <v>2235</v>
      </c>
      <c r="AA65" s="307" t="s">
        <v>2849</v>
      </c>
    </row>
    <row r="66" spans="1:27">
      <c r="A66" s="430">
        <v>55</v>
      </c>
      <c r="B66" s="307" t="s">
        <v>6496</v>
      </c>
      <c r="C66" s="307" t="s">
        <v>6497</v>
      </c>
      <c r="D66" s="307" t="s">
        <v>2235</v>
      </c>
      <c r="E66" s="124" t="str">
        <f t="shared" si="0"/>
        <v>string(16)</v>
      </c>
      <c r="F66" s="124" t="s">
        <v>6496</v>
      </c>
      <c r="G66" s="124" t="s">
        <v>6497</v>
      </c>
      <c r="H66" s="124" t="s">
        <v>2235</v>
      </c>
      <c r="I66" s="124" t="s">
        <v>2237</v>
      </c>
      <c r="J66" s="1665"/>
      <c r="K66" s="1665"/>
      <c r="L66" s="1665"/>
      <c r="M66" s="436"/>
      <c r="N66" s="406" t="s">
        <v>2308</v>
      </c>
      <c r="W66" s="307" t="s">
        <v>6341</v>
      </c>
      <c r="X66" s="307" t="s">
        <v>6496</v>
      </c>
      <c r="Y66" s="307" t="s">
        <v>6497</v>
      </c>
      <c r="Z66" s="307" t="s">
        <v>2235</v>
      </c>
      <c r="AA66" s="307" t="s">
        <v>2849</v>
      </c>
    </row>
    <row r="67" spans="1:27">
      <c r="A67" s="430">
        <v>56</v>
      </c>
      <c r="B67" s="307" t="s">
        <v>6498</v>
      </c>
      <c r="C67" s="307" t="s">
        <v>6499</v>
      </c>
      <c r="D67" s="307" t="s">
        <v>2235</v>
      </c>
      <c r="E67" s="124" t="str">
        <f t="shared" si="0"/>
        <v>string(16)</v>
      </c>
      <c r="F67" s="124" t="s">
        <v>6498</v>
      </c>
      <c r="G67" s="124" t="s">
        <v>6499</v>
      </c>
      <c r="H67" s="124" t="s">
        <v>2235</v>
      </c>
      <c r="I67" s="124" t="s">
        <v>2237</v>
      </c>
      <c r="J67" s="1665"/>
      <c r="K67" s="1665"/>
      <c r="L67" s="1665"/>
      <c r="M67" s="436"/>
      <c r="N67" s="406" t="s">
        <v>2308</v>
      </c>
      <c r="W67" s="307" t="s">
        <v>6341</v>
      </c>
      <c r="X67" s="307" t="s">
        <v>6498</v>
      </c>
      <c r="Y67" s="307" t="s">
        <v>6499</v>
      </c>
      <c r="Z67" s="307" t="s">
        <v>2235</v>
      </c>
      <c r="AA67" s="307" t="s">
        <v>2849</v>
      </c>
    </row>
    <row r="68" spans="1:27">
      <c r="A68" s="430">
        <v>57</v>
      </c>
      <c r="B68" s="307" t="s">
        <v>6500</v>
      </c>
      <c r="C68" s="307" t="s">
        <v>6501</v>
      </c>
      <c r="D68" s="307" t="s">
        <v>2807</v>
      </c>
      <c r="E68" s="124" t="str">
        <f t="shared" si="0"/>
        <v>string(32)</v>
      </c>
      <c r="F68" s="124" t="s">
        <v>6500</v>
      </c>
      <c r="G68" s="124" t="s">
        <v>6501</v>
      </c>
      <c r="H68" s="124" t="s">
        <v>2807</v>
      </c>
      <c r="I68" s="124" t="s">
        <v>2808</v>
      </c>
      <c r="J68" s="1665"/>
      <c r="K68" s="1665"/>
      <c r="L68" s="1665"/>
      <c r="M68" s="436"/>
      <c r="N68" s="406" t="s">
        <v>2308</v>
      </c>
      <c r="W68" s="307" t="s">
        <v>6341</v>
      </c>
      <c r="X68" s="307" t="s">
        <v>6500</v>
      </c>
      <c r="Y68" s="307" t="s">
        <v>6501</v>
      </c>
      <c r="Z68" s="307" t="s">
        <v>2807</v>
      </c>
      <c r="AA68" s="307" t="s">
        <v>2849</v>
      </c>
    </row>
    <row r="69" spans="1:27">
      <c r="A69" s="430">
        <v>58</v>
      </c>
      <c r="B69" s="307" t="s">
        <v>6502</v>
      </c>
      <c r="C69" s="307" t="s">
        <v>6503</v>
      </c>
      <c r="D69" s="307" t="s">
        <v>2807</v>
      </c>
      <c r="E69" s="124" t="str">
        <f t="shared" si="0"/>
        <v>string(32)</v>
      </c>
      <c r="F69" s="124" t="s">
        <v>6502</v>
      </c>
      <c r="G69" s="124" t="s">
        <v>6503</v>
      </c>
      <c r="H69" s="124" t="s">
        <v>2807</v>
      </c>
      <c r="I69" s="124" t="s">
        <v>2808</v>
      </c>
      <c r="J69" s="1665"/>
      <c r="K69" s="1665"/>
      <c r="L69" s="1665"/>
      <c r="M69" s="436"/>
      <c r="N69" s="406" t="s">
        <v>2308</v>
      </c>
      <c r="W69" s="307" t="s">
        <v>6341</v>
      </c>
      <c r="X69" s="307" t="s">
        <v>6502</v>
      </c>
      <c r="Y69" s="307" t="s">
        <v>6503</v>
      </c>
      <c r="Z69" s="307" t="s">
        <v>2807</v>
      </c>
      <c r="AA69" s="307" t="s">
        <v>2849</v>
      </c>
    </row>
    <row r="70" spans="1:27">
      <c r="A70" s="430">
        <v>59</v>
      </c>
      <c r="B70" s="307" t="s">
        <v>6504</v>
      </c>
      <c r="C70" s="307" t="s">
        <v>6505</v>
      </c>
      <c r="D70" s="307" t="s">
        <v>2235</v>
      </c>
      <c r="E70" s="124" t="str">
        <f t="shared" si="0"/>
        <v>string(16)</v>
      </c>
      <c r="F70" s="124" t="s">
        <v>6504</v>
      </c>
      <c r="G70" s="124" t="s">
        <v>6505</v>
      </c>
      <c r="H70" s="124" t="s">
        <v>2235</v>
      </c>
      <c r="I70" s="124" t="s">
        <v>2237</v>
      </c>
      <c r="J70" s="1665"/>
      <c r="K70" s="1665"/>
      <c r="L70" s="1665"/>
      <c r="M70" s="1730" t="s">
        <v>6506</v>
      </c>
      <c r="N70" s="406" t="s">
        <v>4189</v>
      </c>
      <c r="W70" s="307" t="s">
        <v>6341</v>
      </c>
      <c r="X70" s="307" t="s">
        <v>6504</v>
      </c>
      <c r="Y70" s="307" t="s">
        <v>6505</v>
      </c>
      <c r="Z70" s="307" t="s">
        <v>2235</v>
      </c>
      <c r="AA70" s="307" t="s">
        <v>2849</v>
      </c>
    </row>
    <row r="71" spans="1:27">
      <c r="A71" s="430">
        <v>60</v>
      </c>
      <c r="B71" s="307" t="s">
        <v>6507</v>
      </c>
      <c r="C71" s="307" t="s">
        <v>6508</v>
      </c>
      <c r="D71" s="307" t="s">
        <v>2235</v>
      </c>
      <c r="E71" s="124" t="str">
        <f t="shared" si="0"/>
        <v>string(16)</v>
      </c>
      <c r="F71" s="124" t="s">
        <v>6507</v>
      </c>
      <c r="G71" s="124" t="s">
        <v>6508</v>
      </c>
      <c r="H71" s="124" t="s">
        <v>2235</v>
      </c>
      <c r="I71" s="124" t="s">
        <v>2237</v>
      </c>
      <c r="J71" s="1665"/>
      <c r="K71" s="1665"/>
      <c r="L71" s="1665"/>
      <c r="M71" s="436"/>
      <c r="N71" s="406" t="s">
        <v>2308</v>
      </c>
      <c r="W71" s="307" t="s">
        <v>6341</v>
      </c>
      <c r="X71" s="307" t="s">
        <v>6507</v>
      </c>
      <c r="Y71" s="307" t="s">
        <v>6508</v>
      </c>
      <c r="Z71" s="307" t="s">
        <v>2235</v>
      </c>
      <c r="AA71" s="307" t="s">
        <v>2849</v>
      </c>
    </row>
    <row r="72" spans="1:27">
      <c r="A72" s="430">
        <v>61</v>
      </c>
      <c r="B72" s="307" t="s">
        <v>6509</v>
      </c>
      <c r="C72" s="307" t="s">
        <v>6509</v>
      </c>
      <c r="D72" s="307" t="s">
        <v>2235</v>
      </c>
      <c r="E72" s="124" t="str">
        <f t="shared" si="0"/>
        <v>string(16)</v>
      </c>
      <c r="F72" s="124" t="s">
        <v>6509</v>
      </c>
      <c r="G72" s="124" t="s">
        <v>6509</v>
      </c>
      <c r="H72" s="124" t="s">
        <v>2235</v>
      </c>
      <c r="I72" s="124" t="s">
        <v>2237</v>
      </c>
      <c r="J72" s="1665"/>
      <c r="K72" s="1665"/>
      <c r="L72" s="1665"/>
      <c r="M72" s="1730" t="s">
        <v>6510</v>
      </c>
      <c r="N72" s="406" t="s">
        <v>4189</v>
      </c>
      <c r="W72" s="307" t="s">
        <v>6341</v>
      </c>
      <c r="X72" s="307" t="s">
        <v>6509</v>
      </c>
      <c r="Y72" s="307" t="s">
        <v>6509</v>
      </c>
      <c r="Z72" s="307" t="s">
        <v>2235</v>
      </c>
      <c r="AA72" s="307" t="s">
        <v>2849</v>
      </c>
    </row>
    <row r="73" spans="1:27">
      <c r="A73" s="430">
        <v>62</v>
      </c>
      <c r="B73" s="307" t="s">
        <v>6511</v>
      </c>
      <c r="C73" s="307" t="s">
        <v>6511</v>
      </c>
      <c r="D73" s="307" t="s">
        <v>2235</v>
      </c>
      <c r="E73" s="124" t="str">
        <f t="shared" si="0"/>
        <v>string(16)</v>
      </c>
      <c r="F73" s="124" t="s">
        <v>6511</v>
      </c>
      <c r="G73" s="124" t="s">
        <v>6511</v>
      </c>
      <c r="H73" s="124" t="s">
        <v>2235</v>
      </c>
      <c r="I73" s="124" t="s">
        <v>2237</v>
      </c>
      <c r="J73" s="1665"/>
      <c r="K73" s="1665"/>
      <c r="L73" s="1665"/>
      <c r="M73" s="436"/>
      <c r="N73" s="406" t="s">
        <v>2308</v>
      </c>
      <c r="W73" s="307" t="s">
        <v>6341</v>
      </c>
      <c r="X73" s="307" t="s">
        <v>6511</v>
      </c>
      <c r="Y73" s="307" t="s">
        <v>6511</v>
      </c>
      <c r="Z73" s="307" t="s">
        <v>2235</v>
      </c>
      <c r="AA73" s="307" t="s">
        <v>2849</v>
      </c>
    </row>
    <row r="74" spans="1:27">
      <c r="A74" s="430">
        <v>63</v>
      </c>
      <c r="B74" s="307" t="s">
        <v>6512</v>
      </c>
      <c r="C74" s="307" t="s">
        <v>6512</v>
      </c>
      <c r="D74" s="307" t="s">
        <v>2235</v>
      </c>
      <c r="E74" s="124" t="str">
        <f t="shared" si="0"/>
        <v>string(16)</v>
      </c>
      <c r="F74" s="124" t="s">
        <v>6512</v>
      </c>
      <c r="G74" s="124" t="s">
        <v>6512</v>
      </c>
      <c r="H74" s="124" t="s">
        <v>2235</v>
      </c>
      <c r="I74" s="124" t="s">
        <v>2237</v>
      </c>
      <c r="J74" s="1665"/>
      <c r="K74" s="1665"/>
      <c r="L74" s="1665"/>
      <c r="M74" s="436"/>
      <c r="N74" s="406" t="s">
        <v>2308</v>
      </c>
      <c r="W74" s="307" t="s">
        <v>6341</v>
      </c>
      <c r="X74" s="307" t="s">
        <v>6512</v>
      </c>
      <c r="Y74" s="307" t="s">
        <v>6512</v>
      </c>
      <c r="Z74" s="307" t="s">
        <v>2235</v>
      </c>
      <c r="AA74" s="307" t="s">
        <v>2849</v>
      </c>
    </row>
    <row r="75" spans="1:27">
      <c r="A75" s="430">
        <v>64</v>
      </c>
      <c r="B75" s="307" t="s">
        <v>6513</v>
      </c>
      <c r="C75" s="307" t="s">
        <v>6513</v>
      </c>
      <c r="D75" s="307" t="s">
        <v>2235</v>
      </c>
      <c r="E75" s="124" t="str">
        <f t="shared" si="0"/>
        <v>string(16)</v>
      </c>
      <c r="F75" s="124" t="s">
        <v>6513</v>
      </c>
      <c r="G75" s="124" t="s">
        <v>6513</v>
      </c>
      <c r="H75" s="124" t="s">
        <v>2235</v>
      </c>
      <c r="I75" s="124" t="s">
        <v>2237</v>
      </c>
      <c r="J75" s="1665"/>
      <c r="K75" s="1665"/>
      <c r="L75" s="1665"/>
      <c r="M75" s="436"/>
      <c r="N75" s="406" t="s">
        <v>2308</v>
      </c>
      <c r="W75" s="307" t="s">
        <v>6341</v>
      </c>
      <c r="X75" s="307" t="s">
        <v>6513</v>
      </c>
      <c r="Y75" s="307" t="s">
        <v>6513</v>
      </c>
      <c r="Z75" s="307" t="s">
        <v>2235</v>
      </c>
      <c r="AA75" s="307" t="s">
        <v>2849</v>
      </c>
    </row>
    <row r="76" spans="1:27">
      <c r="A76" s="430">
        <v>65</v>
      </c>
      <c r="B76" s="307" t="s">
        <v>6514</v>
      </c>
      <c r="C76" s="307" t="s">
        <v>6514</v>
      </c>
      <c r="D76" s="307" t="s">
        <v>2235</v>
      </c>
      <c r="E76" s="124" t="str">
        <f t="shared" ref="E76:E112" si="1">IF(ISERR(SEARCH("varchar",D76)),D76,"string("&amp;MID(D76,10,LEN(D76)-10)&amp;")")</f>
        <v>string(16)</v>
      </c>
      <c r="F76" s="124" t="s">
        <v>6514</v>
      </c>
      <c r="G76" s="124" t="s">
        <v>6514</v>
      </c>
      <c r="H76" s="124" t="s">
        <v>2235</v>
      </c>
      <c r="I76" s="124" t="s">
        <v>2237</v>
      </c>
      <c r="J76" s="1665"/>
      <c r="K76" s="1665"/>
      <c r="L76" s="1665"/>
      <c r="M76" s="1730" t="s">
        <v>6515</v>
      </c>
      <c r="N76" s="406" t="s">
        <v>4189</v>
      </c>
      <c r="W76" s="307" t="s">
        <v>6341</v>
      </c>
      <c r="X76" s="307" t="s">
        <v>6514</v>
      </c>
      <c r="Y76" s="307" t="s">
        <v>6514</v>
      </c>
      <c r="Z76" s="307" t="s">
        <v>2235</v>
      </c>
      <c r="AA76" s="307" t="s">
        <v>2849</v>
      </c>
    </row>
    <row r="77" spans="1:27">
      <c r="A77" s="430">
        <v>66</v>
      </c>
      <c r="B77" s="307" t="s">
        <v>6516</v>
      </c>
      <c r="C77" s="307" t="s">
        <v>6516</v>
      </c>
      <c r="D77" s="307" t="s">
        <v>2235</v>
      </c>
      <c r="E77" s="124" t="str">
        <f t="shared" si="1"/>
        <v>string(16)</v>
      </c>
      <c r="F77" s="124" t="s">
        <v>6516</v>
      </c>
      <c r="G77" s="124" t="s">
        <v>6516</v>
      </c>
      <c r="H77" s="124" t="s">
        <v>2235</v>
      </c>
      <c r="I77" s="124" t="s">
        <v>2237</v>
      </c>
      <c r="J77" s="1665"/>
      <c r="K77" s="1665"/>
      <c r="L77" s="1665"/>
      <c r="M77" s="436"/>
      <c r="N77" s="406" t="s">
        <v>2308</v>
      </c>
      <c r="W77" s="307" t="s">
        <v>6341</v>
      </c>
      <c r="X77" s="307" t="s">
        <v>6516</v>
      </c>
      <c r="Y77" s="307" t="s">
        <v>6516</v>
      </c>
      <c r="Z77" s="307" t="s">
        <v>2235</v>
      </c>
      <c r="AA77" s="307" t="s">
        <v>2849</v>
      </c>
    </row>
    <row r="78" spans="1:27">
      <c r="A78" s="430">
        <v>67</v>
      </c>
      <c r="B78" s="307" t="s">
        <v>6517</v>
      </c>
      <c r="C78" s="307" t="s">
        <v>6518</v>
      </c>
      <c r="D78" s="307" t="s">
        <v>2235</v>
      </c>
      <c r="E78" s="124" t="str">
        <f t="shared" si="1"/>
        <v>string(16)</v>
      </c>
      <c r="F78" s="124" t="s">
        <v>6517</v>
      </c>
      <c r="G78" s="124" t="s">
        <v>6518</v>
      </c>
      <c r="H78" s="124" t="s">
        <v>2235</v>
      </c>
      <c r="I78" s="124" t="s">
        <v>2237</v>
      </c>
      <c r="J78" s="1665"/>
      <c r="K78" s="1665"/>
      <c r="L78" s="1665"/>
      <c r="M78" s="1730" t="s">
        <v>6519</v>
      </c>
      <c r="N78" s="406" t="s">
        <v>2308</v>
      </c>
      <c r="W78" s="307" t="s">
        <v>6341</v>
      </c>
      <c r="X78" s="307" t="s">
        <v>6517</v>
      </c>
      <c r="Y78" s="307" t="s">
        <v>6518</v>
      </c>
      <c r="Z78" s="307" t="s">
        <v>2235</v>
      </c>
      <c r="AA78" s="307" t="s">
        <v>2849</v>
      </c>
    </row>
    <row r="79" spans="1:27">
      <c r="A79" s="430">
        <v>68</v>
      </c>
      <c r="B79" s="307" t="s">
        <v>6520</v>
      </c>
      <c r="C79" s="307" t="s">
        <v>6521</v>
      </c>
      <c r="D79" s="307" t="s">
        <v>2235</v>
      </c>
      <c r="E79" s="124" t="str">
        <f t="shared" si="1"/>
        <v>string(16)</v>
      </c>
      <c r="F79" s="124" t="s">
        <v>6520</v>
      </c>
      <c r="G79" s="124" t="s">
        <v>6521</v>
      </c>
      <c r="H79" s="124" t="s">
        <v>2235</v>
      </c>
      <c r="I79" s="124" t="s">
        <v>2237</v>
      </c>
      <c r="J79" s="1665"/>
      <c r="K79" s="1665"/>
      <c r="L79" s="1665"/>
      <c r="M79" s="436"/>
      <c r="N79" s="406" t="s">
        <v>2308</v>
      </c>
      <c r="W79" s="307" t="s">
        <v>6341</v>
      </c>
      <c r="X79" s="307" t="s">
        <v>6520</v>
      </c>
      <c r="Y79" s="307" t="s">
        <v>6521</v>
      </c>
      <c r="Z79" s="307" t="s">
        <v>2235</v>
      </c>
      <c r="AA79" s="307" t="s">
        <v>2849</v>
      </c>
    </row>
    <row r="80" spans="1:27">
      <c r="A80" s="430">
        <v>69</v>
      </c>
      <c r="B80" s="307" t="s">
        <v>6522</v>
      </c>
      <c r="C80" s="307" t="s">
        <v>6522</v>
      </c>
      <c r="D80" s="307" t="s">
        <v>2235</v>
      </c>
      <c r="E80" s="124" t="str">
        <f t="shared" si="1"/>
        <v>string(16)</v>
      </c>
      <c r="F80" s="124" t="s">
        <v>6522</v>
      </c>
      <c r="G80" s="124" t="s">
        <v>6522</v>
      </c>
      <c r="H80" s="124" t="s">
        <v>2235</v>
      </c>
      <c r="I80" s="124" t="s">
        <v>2237</v>
      </c>
      <c r="J80" s="1665"/>
      <c r="K80" s="1665"/>
      <c r="L80" s="1665"/>
      <c r="M80" s="436"/>
      <c r="N80" s="406" t="s">
        <v>2308</v>
      </c>
      <c r="W80" s="307" t="s">
        <v>6341</v>
      </c>
      <c r="X80" s="307" t="s">
        <v>6522</v>
      </c>
      <c r="Y80" s="307" t="s">
        <v>6522</v>
      </c>
      <c r="Z80" s="307" t="s">
        <v>2235</v>
      </c>
      <c r="AA80" s="307" t="s">
        <v>2849</v>
      </c>
    </row>
    <row r="81" spans="1:27">
      <c r="A81" s="430">
        <v>70</v>
      </c>
      <c r="B81" s="307" t="s">
        <v>6523</v>
      </c>
      <c r="C81" s="307" t="s">
        <v>6523</v>
      </c>
      <c r="D81" s="307" t="s">
        <v>2235</v>
      </c>
      <c r="E81" s="124" t="str">
        <f t="shared" si="1"/>
        <v>string(16)</v>
      </c>
      <c r="F81" s="124" t="s">
        <v>6523</v>
      </c>
      <c r="G81" s="124" t="s">
        <v>6523</v>
      </c>
      <c r="H81" s="124" t="s">
        <v>2235</v>
      </c>
      <c r="I81" s="124" t="s">
        <v>2237</v>
      </c>
      <c r="J81" s="1665"/>
      <c r="K81" s="1665"/>
      <c r="L81" s="1665"/>
      <c r="M81" s="436"/>
      <c r="N81" s="406" t="s">
        <v>2308</v>
      </c>
      <c r="W81" s="307" t="s">
        <v>6341</v>
      </c>
      <c r="X81" s="307" t="s">
        <v>6523</v>
      </c>
      <c r="Y81" s="307" t="s">
        <v>6523</v>
      </c>
      <c r="Z81" s="307" t="s">
        <v>2235</v>
      </c>
      <c r="AA81" s="307" t="s">
        <v>2849</v>
      </c>
    </row>
    <row r="82" spans="1:27">
      <c r="A82" s="430">
        <v>71</v>
      </c>
      <c r="B82" s="307" t="s">
        <v>6524</v>
      </c>
      <c r="C82" s="307" t="s">
        <v>6524</v>
      </c>
      <c r="D82" s="307" t="s">
        <v>2235</v>
      </c>
      <c r="E82" s="124" t="str">
        <f t="shared" si="1"/>
        <v>string(16)</v>
      </c>
      <c r="F82" s="124" t="s">
        <v>6524</v>
      </c>
      <c r="G82" s="124" t="s">
        <v>6524</v>
      </c>
      <c r="H82" s="124" t="s">
        <v>2235</v>
      </c>
      <c r="I82" s="124" t="s">
        <v>2237</v>
      </c>
      <c r="J82" s="1665"/>
      <c r="K82" s="1665"/>
      <c r="L82" s="1665"/>
      <c r="M82" s="436"/>
      <c r="N82" s="406" t="s">
        <v>2308</v>
      </c>
      <c r="W82" s="307" t="s">
        <v>6341</v>
      </c>
      <c r="X82" s="307" t="s">
        <v>6524</v>
      </c>
      <c r="Y82" s="307" t="s">
        <v>6524</v>
      </c>
      <c r="Z82" s="307" t="s">
        <v>2235</v>
      </c>
      <c r="AA82" s="307" t="s">
        <v>2849</v>
      </c>
    </row>
    <row r="83" spans="1:27">
      <c r="A83" s="430">
        <v>72</v>
      </c>
      <c r="B83" s="307" t="s">
        <v>6525</v>
      </c>
      <c r="C83" s="307" t="s">
        <v>6525</v>
      </c>
      <c r="D83" s="307" t="s">
        <v>2235</v>
      </c>
      <c r="E83" s="124" t="str">
        <f t="shared" si="1"/>
        <v>string(16)</v>
      </c>
      <c r="F83" s="124" t="s">
        <v>6525</v>
      </c>
      <c r="G83" s="124" t="s">
        <v>6525</v>
      </c>
      <c r="H83" s="124" t="s">
        <v>2235</v>
      </c>
      <c r="I83" s="124" t="s">
        <v>2237</v>
      </c>
      <c r="J83" s="1665"/>
      <c r="K83" s="1665"/>
      <c r="L83" s="1665"/>
      <c r="M83" s="436"/>
      <c r="N83" s="406" t="s">
        <v>2308</v>
      </c>
      <c r="W83" s="307" t="s">
        <v>6341</v>
      </c>
      <c r="X83" s="307" t="s">
        <v>6525</v>
      </c>
      <c r="Y83" s="307" t="s">
        <v>6525</v>
      </c>
      <c r="Z83" s="307" t="s">
        <v>2235</v>
      </c>
      <c r="AA83" s="307" t="s">
        <v>2849</v>
      </c>
    </row>
    <row r="84" spans="1:27">
      <c r="A84" s="430">
        <v>73</v>
      </c>
      <c r="B84" s="307" t="s">
        <v>6526</v>
      </c>
      <c r="C84" s="307" t="s">
        <v>6527</v>
      </c>
      <c r="D84" s="307" t="s">
        <v>2807</v>
      </c>
      <c r="E84" s="124" t="str">
        <f t="shared" si="1"/>
        <v>string(32)</v>
      </c>
      <c r="F84" s="124" t="s">
        <v>6526</v>
      </c>
      <c r="G84" s="124" t="s">
        <v>6527</v>
      </c>
      <c r="H84" s="124" t="s">
        <v>2807</v>
      </c>
      <c r="I84" s="124" t="s">
        <v>2808</v>
      </c>
      <c r="J84" s="1665"/>
      <c r="K84" s="1665"/>
      <c r="L84" s="1665"/>
      <c r="M84" s="436"/>
      <c r="N84" s="406" t="s">
        <v>2308</v>
      </c>
      <c r="W84" s="307" t="s">
        <v>6341</v>
      </c>
      <c r="X84" s="307" t="s">
        <v>6526</v>
      </c>
      <c r="Y84" s="307" t="s">
        <v>6527</v>
      </c>
      <c r="Z84" s="307" t="s">
        <v>2807</v>
      </c>
      <c r="AA84" s="307" t="s">
        <v>2849</v>
      </c>
    </row>
    <row r="85" spans="1:27">
      <c r="A85" s="430">
        <v>74</v>
      </c>
      <c r="B85" s="307" t="s">
        <v>6528</v>
      </c>
      <c r="C85" s="307" t="s">
        <v>6529</v>
      </c>
      <c r="D85" s="307" t="s">
        <v>2807</v>
      </c>
      <c r="E85" s="124" t="str">
        <f t="shared" si="1"/>
        <v>string(32)</v>
      </c>
      <c r="F85" s="124" t="s">
        <v>6528</v>
      </c>
      <c r="G85" s="124" t="s">
        <v>6529</v>
      </c>
      <c r="H85" s="124" t="s">
        <v>2807</v>
      </c>
      <c r="I85" s="124" t="s">
        <v>2808</v>
      </c>
      <c r="J85" s="1665"/>
      <c r="K85" s="1665"/>
      <c r="L85" s="1665"/>
      <c r="M85" s="436"/>
      <c r="N85" s="406" t="s">
        <v>2308</v>
      </c>
      <c r="W85" s="307" t="s">
        <v>6341</v>
      </c>
      <c r="X85" s="307" t="s">
        <v>6528</v>
      </c>
      <c r="Y85" s="307" t="s">
        <v>6529</v>
      </c>
      <c r="Z85" s="307" t="s">
        <v>2807</v>
      </c>
      <c r="AA85" s="307" t="s">
        <v>2849</v>
      </c>
    </row>
    <row r="86" spans="1:27">
      <c r="A86" s="430">
        <v>75</v>
      </c>
      <c r="B86" s="307" t="s">
        <v>6530</v>
      </c>
      <c r="C86" s="307" t="s">
        <v>6530</v>
      </c>
      <c r="D86" s="307" t="s">
        <v>2807</v>
      </c>
      <c r="E86" s="124" t="str">
        <f t="shared" si="1"/>
        <v>string(32)</v>
      </c>
      <c r="F86" s="124" t="s">
        <v>6530</v>
      </c>
      <c r="G86" s="124" t="s">
        <v>6530</v>
      </c>
      <c r="H86" s="124" t="s">
        <v>2807</v>
      </c>
      <c r="I86" s="124" t="s">
        <v>2808</v>
      </c>
      <c r="J86" s="1665"/>
      <c r="K86" s="1665"/>
      <c r="L86" s="1665"/>
      <c r="M86" s="436"/>
      <c r="N86" s="406" t="s">
        <v>2308</v>
      </c>
      <c r="W86" s="307" t="s">
        <v>6341</v>
      </c>
      <c r="X86" s="307" t="s">
        <v>6530</v>
      </c>
      <c r="Y86" s="307" t="s">
        <v>6530</v>
      </c>
      <c r="Z86" s="307" t="s">
        <v>2807</v>
      </c>
      <c r="AA86" s="307" t="s">
        <v>2849</v>
      </c>
    </row>
    <row r="87" spans="1:27">
      <c r="A87" s="430">
        <v>76</v>
      </c>
      <c r="B87" s="307" t="s">
        <v>6531</v>
      </c>
      <c r="C87" s="307" t="s">
        <v>6531</v>
      </c>
      <c r="D87" s="307" t="s">
        <v>2807</v>
      </c>
      <c r="E87" s="124" t="str">
        <f t="shared" si="1"/>
        <v>string(32)</v>
      </c>
      <c r="F87" s="124" t="s">
        <v>6531</v>
      </c>
      <c r="G87" s="124" t="s">
        <v>6531</v>
      </c>
      <c r="H87" s="124" t="s">
        <v>2807</v>
      </c>
      <c r="I87" s="124" t="s">
        <v>2808</v>
      </c>
      <c r="J87" s="1665"/>
      <c r="K87" s="1665"/>
      <c r="L87" s="1665"/>
      <c r="M87" s="436"/>
      <c r="N87" s="406" t="s">
        <v>2308</v>
      </c>
      <c r="W87" s="307" t="s">
        <v>6341</v>
      </c>
      <c r="X87" s="307" t="s">
        <v>6531</v>
      </c>
      <c r="Y87" s="307" t="s">
        <v>6531</v>
      </c>
      <c r="Z87" s="307" t="s">
        <v>2807</v>
      </c>
      <c r="AA87" s="307" t="s">
        <v>2849</v>
      </c>
    </row>
    <row r="88" spans="1:27">
      <c r="A88" s="430">
        <v>77</v>
      </c>
      <c r="B88" s="307" t="s">
        <v>6532</v>
      </c>
      <c r="C88" s="307" t="s">
        <v>6533</v>
      </c>
      <c r="D88" s="307" t="s">
        <v>2235</v>
      </c>
      <c r="E88" s="124" t="str">
        <f t="shared" si="1"/>
        <v>string(16)</v>
      </c>
      <c r="F88" s="124" t="s">
        <v>6532</v>
      </c>
      <c r="G88" s="124" t="s">
        <v>6533</v>
      </c>
      <c r="H88" s="124" t="s">
        <v>2235</v>
      </c>
      <c r="I88" s="124" t="s">
        <v>2237</v>
      </c>
      <c r="J88" s="1665"/>
      <c r="K88" s="1665"/>
      <c r="L88" s="1665"/>
      <c r="M88" s="436"/>
      <c r="N88" s="406" t="s">
        <v>2308</v>
      </c>
      <c r="W88" s="307" t="s">
        <v>6341</v>
      </c>
      <c r="X88" s="307" t="s">
        <v>6532</v>
      </c>
      <c r="Y88" s="307" t="s">
        <v>6533</v>
      </c>
      <c r="Z88" s="307" t="s">
        <v>2235</v>
      </c>
      <c r="AA88" s="307" t="s">
        <v>2849</v>
      </c>
    </row>
    <row r="89" spans="1:27">
      <c r="A89" s="430">
        <v>78</v>
      </c>
      <c r="B89" s="307" t="s">
        <v>6534</v>
      </c>
      <c r="C89" s="307" t="s">
        <v>6535</v>
      </c>
      <c r="D89" s="307" t="s">
        <v>2235</v>
      </c>
      <c r="E89" s="124" t="str">
        <f t="shared" si="1"/>
        <v>string(16)</v>
      </c>
      <c r="F89" s="124" t="s">
        <v>6534</v>
      </c>
      <c r="G89" s="124" t="s">
        <v>6535</v>
      </c>
      <c r="H89" s="124" t="s">
        <v>2235</v>
      </c>
      <c r="I89" s="124" t="s">
        <v>2237</v>
      </c>
      <c r="J89" s="1665"/>
      <c r="K89" s="1665"/>
      <c r="L89" s="1665"/>
      <c r="M89" s="436"/>
      <c r="N89" s="406" t="s">
        <v>2308</v>
      </c>
      <c r="W89" s="307" t="s">
        <v>6341</v>
      </c>
      <c r="X89" s="307" t="s">
        <v>6534</v>
      </c>
      <c r="Y89" s="307" t="s">
        <v>6535</v>
      </c>
      <c r="Z89" s="307" t="s">
        <v>2235</v>
      </c>
      <c r="AA89" s="307" t="s">
        <v>2849</v>
      </c>
    </row>
    <row r="90" spans="1:27">
      <c r="A90" s="430">
        <v>79</v>
      </c>
      <c r="B90" s="307" t="s">
        <v>6536</v>
      </c>
      <c r="C90" s="307" t="s">
        <v>6537</v>
      </c>
      <c r="D90" s="307" t="s">
        <v>2235</v>
      </c>
      <c r="E90" s="124" t="str">
        <f t="shared" si="1"/>
        <v>string(16)</v>
      </c>
      <c r="F90" s="124" t="s">
        <v>6536</v>
      </c>
      <c r="G90" s="124" t="s">
        <v>6537</v>
      </c>
      <c r="H90" s="124" t="s">
        <v>2235</v>
      </c>
      <c r="I90" s="124" t="s">
        <v>2237</v>
      </c>
      <c r="J90" s="1665"/>
      <c r="K90" s="1665"/>
      <c r="L90" s="1665"/>
      <c r="M90" s="1730" t="s">
        <v>6538</v>
      </c>
      <c r="N90" s="406" t="s">
        <v>4189</v>
      </c>
      <c r="W90" s="307" t="s">
        <v>6341</v>
      </c>
      <c r="X90" s="307" t="s">
        <v>6536</v>
      </c>
      <c r="Y90" s="307" t="s">
        <v>6539</v>
      </c>
      <c r="Z90" s="307" t="s">
        <v>2235</v>
      </c>
      <c r="AA90" s="307" t="s">
        <v>2849</v>
      </c>
    </row>
    <row r="91" spans="1:27">
      <c r="A91" s="430">
        <v>80</v>
      </c>
      <c r="B91" s="307" t="s">
        <v>6540</v>
      </c>
      <c r="C91" s="307" t="s">
        <v>6541</v>
      </c>
      <c r="D91" s="307" t="s">
        <v>2235</v>
      </c>
      <c r="E91" s="124" t="str">
        <f t="shared" si="1"/>
        <v>string(16)</v>
      </c>
      <c r="F91" s="124" t="s">
        <v>6540</v>
      </c>
      <c r="G91" s="124" t="s">
        <v>6541</v>
      </c>
      <c r="H91" s="124" t="s">
        <v>2235</v>
      </c>
      <c r="I91" s="124" t="s">
        <v>2237</v>
      </c>
      <c r="J91" s="1665"/>
      <c r="K91" s="1665"/>
      <c r="L91" s="1665"/>
      <c r="M91" s="436"/>
      <c r="N91" s="406" t="s">
        <v>2308</v>
      </c>
      <c r="W91" s="307" t="s">
        <v>6341</v>
      </c>
      <c r="X91" s="307" t="s">
        <v>6540</v>
      </c>
      <c r="Y91" s="307" t="s">
        <v>6542</v>
      </c>
      <c r="Z91" s="307" t="s">
        <v>2235</v>
      </c>
      <c r="AA91" s="307" t="s">
        <v>2849</v>
      </c>
    </row>
    <row r="92" spans="1:27">
      <c r="A92" s="430">
        <v>81</v>
      </c>
      <c r="B92" s="307" t="s">
        <v>6543</v>
      </c>
      <c r="C92" s="307" t="s">
        <v>6544</v>
      </c>
      <c r="D92" s="307" t="s">
        <v>2807</v>
      </c>
      <c r="E92" s="124" t="str">
        <f t="shared" si="1"/>
        <v>string(32)</v>
      </c>
      <c r="F92" s="124" t="s">
        <v>6543</v>
      </c>
      <c r="G92" s="20" t="s">
        <v>6545</v>
      </c>
      <c r="H92" s="124" t="s">
        <v>2807</v>
      </c>
      <c r="I92" s="124" t="s">
        <v>2808</v>
      </c>
      <c r="J92" s="1665"/>
      <c r="K92" s="1665"/>
      <c r="L92" s="1665"/>
      <c r="M92" s="1730" t="s">
        <v>6546</v>
      </c>
      <c r="N92" s="406" t="s">
        <v>4189</v>
      </c>
      <c r="W92" s="307" t="s">
        <v>6341</v>
      </c>
      <c r="X92" s="307" t="s">
        <v>6543</v>
      </c>
      <c r="Y92" s="307" t="s">
        <v>6544</v>
      </c>
      <c r="Z92" s="307" t="s">
        <v>2807</v>
      </c>
      <c r="AA92" s="307" t="s">
        <v>2849</v>
      </c>
    </row>
    <row r="93" spans="1:27">
      <c r="A93" s="430">
        <v>82</v>
      </c>
      <c r="B93" s="307" t="s">
        <v>6547</v>
      </c>
      <c r="C93" s="307" t="s">
        <v>6548</v>
      </c>
      <c r="D93" s="307" t="s">
        <v>2807</v>
      </c>
      <c r="E93" s="124" t="str">
        <f t="shared" si="1"/>
        <v>string(32)</v>
      </c>
      <c r="F93" s="124" t="s">
        <v>6547</v>
      </c>
      <c r="G93" s="20" t="s">
        <v>6549</v>
      </c>
      <c r="H93" s="124" t="s">
        <v>2807</v>
      </c>
      <c r="I93" s="124" t="s">
        <v>2808</v>
      </c>
      <c r="J93" s="1665"/>
      <c r="K93" s="1665"/>
      <c r="L93" s="1665"/>
      <c r="M93" s="436"/>
      <c r="N93" s="406" t="s">
        <v>2308</v>
      </c>
      <c r="W93" s="307" t="s">
        <v>6341</v>
      </c>
      <c r="X93" s="307" t="s">
        <v>6547</v>
      </c>
      <c r="Y93" s="307" t="s">
        <v>6548</v>
      </c>
      <c r="Z93" s="307" t="s">
        <v>2807</v>
      </c>
      <c r="AA93" s="307" t="s">
        <v>2849</v>
      </c>
    </row>
    <row r="94" spans="1:27">
      <c r="A94" s="430">
        <v>83</v>
      </c>
      <c r="B94" s="307" t="s">
        <v>6550</v>
      </c>
      <c r="C94" s="307" t="s">
        <v>6551</v>
      </c>
      <c r="D94" s="307" t="s">
        <v>2737</v>
      </c>
      <c r="E94" s="124" t="str">
        <f t="shared" si="1"/>
        <v>string(64)</v>
      </c>
      <c r="F94" s="124" t="s">
        <v>6550</v>
      </c>
      <c r="G94" s="124" t="s">
        <v>6551</v>
      </c>
      <c r="H94" s="124" t="s">
        <v>2737</v>
      </c>
      <c r="I94" s="124" t="s">
        <v>3180</v>
      </c>
      <c r="J94" s="1665"/>
      <c r="K94" s="1665"/>
      <c r="L94" s="1665"/>
      <c r="M94" s="436"/>
      <c r="N94" s="406" t="s">
        <v>2308</v>
      </c>
      <c r="W94" s="307" t="s">
        <v>6341</v>
      </c>
      <c r="X94" s="307" t="s">
        <v>6550</v>
      </c>
      <c r="Y94" s="307" t="s">
        <v>6551</v>
      </c>
      <c r="Z94" s="307" t="s">
        <v>2737</v>
      </c>
      <c r="AA94" s="307" t="s">
        <v>2849</v>
      </c>
    </row>
    <row r="95" spans="1:27">
      <c r="A95" s="430">
        <v>84</v>
      </c>
      <c r="B95" s="307" t="s">
        <v>6552</v>
      </c>
      <c r="C95" s="307" t="s">
        <v>6553</v>
      </c>
      <c r="D95" s="307" t="s">
        <v>2737</v>
      </c>
      <c r="E95" s="124" t="str">
        <f t="shared" si="1"/>
        <v>string(64)</v>
      </c>
      <c r="F95" s="124" t="s">
        <v>6552</v>
      </c>
      <c r="G95" s="124" t="s">
        <v>6553</v>
      </c>
      <c r="H95" s="124" t="s">
        <v>2737</v>
      </c>
      <c r="I95" s="124" t="s">
        <v>3180</v>
      </c>
      <c r="J95" s="1665"/>
      <c r="K95" s="1665"/>
      <c r="L95" s="1665"/>
      <c r="M95" s="436"/>
      <c r="N95" s="406" t="s">
        <v>2308</v>
      </c>
      <c r="W95" s="307" t="s">
        <v>6341</v>
      </c>
      <c r="X95" s="307" t="s">
        <v>6552</v>
      </c>
      <c r="Y95" s="307" t="s">
        <v>6553</v>
      </c>
      <c r="Z95" s="307" t="s">
        <v>2737</v>
      </c>
      <c r="AA95" s="307" t="s">
        <v>2849</v>
      </c>
    </row>
    <row r="96" spans="1:27">
      <c r="A96" s="430">
        <v>85</v>
      </c>
      <c r="B96" s="307" t="s">
        <v>6554</v>
      </c>
      <c r="C96" s="307" t="s">
        <v>6555</v>
      </c>
      <c r="D96" s="307" t="s">
        <v>3062</v>
      </c>
      <c r="E96" s="124" t="str">
        <f t="shared" si="1"/>
        <v>string(40)</v>
      </c>
      <c r="F96" s="124" t="s">
        <v>6554</v>
      </c>
      <c r="G96" s="20" t="s">
        <v>6556</v>
      </c>
      <c r="H96" s="124" t="s">
        <v>3062</v>
      </c>
      <c r="I96" s="124" t="s">
        <v>3063</v>
      </c>
      <c r="J96" s="1665"/>
      <c r="K96" s="1665"/>
      <c r="L96" s="1665"/>
      <c r="M96" s="436"/>
      <c r="N96" s="406" t="s">
        <v>2308</v>
      </c>
      <c r="W96" s="307" t="s">
        <v>6341</v>
      </c>
      <c r="X96" s="307" t="s">
        <v>6554</v>
      </c>
      <c r="Y96" s="307" t="s">
        <v>6557</v>
      </c>
      <c r="Z96" s="307" t="s">
        <v>3062</v>
      </c>
      <c r="AA96" s="307" t="s">
        <v>2849</v>
      </c>
    </row>
    <row r="97" spans="1:27">
      <c r="A97" s="430">
        <v>86</v>
      </c>
      <c r="B97" s="307" t="s">
        <v>6558</v>
      </c>
      <c r="C97" s="307" t="s">
        <v>6559</v>
      </c>
      <c r="D97" s="307" t="s">
        <v>3062</v>
      </c>
      <c r="E97" s="124" t="str">
        <f t="shared" si="1"/>
        <v>string(40)</v>
      </c>
      <c r="F97" s="124" t="s">
        <v>6558</v>
      </c>
      <c r="G97" s="20" t="s">
        <v>6560</v>
      </c>
      <c r="H97" s="124" t="s">
        <v>3062</v>
      </c>
      <c r="I97" s="124" t="s">
        <v>3063</v>
      </c>
      <c r="J97" s="1665"/>
      <c r="K97" s="1665"/>
      <c r="L97" s="1665"/>
      <c r="M97" s="436"/>
      <c r="N97" s="406" t="s">
        <v>2308</v>
      </c>
      <c r="W97" s="307" t="s">
        <v>6341</v>
      </c>
      <c r="X97" s="307" t="s">
        <v>6558</v>
      </c>
      <c r="Y97" s="307" t="s">
        <v>6561</v>
      </c>
      <c r="Z97" s="307" t="s">
        <v>3062</v>
      </c>
      <c r="AA97" s="307" t="s">
        <v>2849</v>
      </c>
    </row>
    <row r="98" spans="1:27">
      <c r="A98" s="430">
        <v>87</v>
      </c>
      <c r="B98" s="307" t="s">
        <v>6562</v>
      </c>
      <c r="C98" s="307" t="s">
        <v>6563</v>
      </c>
      <c r="D98" s="307" t="s">
        <v>4802</v>
      </c>
      <c r="E98" s="124" t="str">
        <f t="shared" si="1"/>
        <v>string(24)</v>
      </c>
      <c r="F98" s="124" t="s">
        <v>6562</v>
      </c>
      <c r="G98" s="124" t="s">
        <v>6563</v>
      </c>
      <c r="H98" s="124" t="s">
        <v>4802</v>
      </c>
      <c r="I98" s="124" t="s">
        <v>4803</v>
      </c>
      <c r="J98" s="1665"/>
      <c r="K98" s="1665"/>
      <c r="L98" s="1665"/>
      <c r="M98" s="436"/>
      <c r="N98" s="406" t="s">
        <v>2308</v>
      </c>
      <c r="W98" s="307" t="s">
        <v>6341</v>
      </c>
      <c r="X98" s="307" t="s">
        <v>6562</v>
      </c>
      <c r="Y98" s="307" t="s">
        <v>6563</v>
      </c>
      <c r="Z98" s="307" t="s">
        <v>4802</v>
      </c>
      <c r="AA98" s="307" t="s">
        <v>2849</v>
      </c>
    </row>
    <row r="99" spans="1:27">
      <c r="A99" s="430">
        <v>88</v>
      </c>
      <c r="B99" s="307" t="s">
        <v>6564</v>
      </c>
      <c r="C99" s="307" t="s">
        <v>6565</v>
      </c>
      <c r="D99" s="307" t="s">
        <v>4802</v>
      </c>
      <c r="E99" s="124" t="str">
        <f t="shared" si="1"/>
        <v>string(24)</v>
      </c>
      <c r="F99" s="124" t="s">
        <v>6564</v>
      </c>
      <c r="G99" s="124" t="s">
        <v>6565</v>
      </c>
      <c r="H99" s="124" t="s">
        <v>4802</v>
      </c>
      <c r="I99" s="124" t="s">
        <v>4803</v>
      </c>
      <c r="J99" s="1665"/>
      <c r="K99" s="1665"/>
      <c r="L99" s="1665"/>
      <c r="M99" s="436"/>
      <c r="N99" s="406" t="s">
        <v>2308</v>
      </c>
      <c r="W99" s="307" t="s">
        <v>6341</v>
      </c>
      <c r="X99" s="307" t="s">
        <v>6564</v>
      </c>
      <c r="Y99" s="307" t="s">
        <v>6565</v>
      </c>
      <c r="Z99" s="307" t="s">
        <v>4802</v>
      </c>
      <c r="AA99" s="307" t="s">
        <v>2849</v>
      </c>
    </row>
    <row r="100" spans="1:27">
      <c r="A100" s="430">
        <v>89</v>
      </c>
      <c r="B100" s="307" t="s">
        <v>6566</v>
      </c>
      <c r="C100" s="307" t="s">
        <v>6567</v>
      </c>
      <c r="D100" s="307" t="s">
        <v>4802</v>
      </c>
      <c r="E100" s="124" t="str">
        <f t="shared" si="1"/>
        <v>string(24)</v>
      </c>
      <c r="F100" s="124" t="s">
        <v>6566</v>
      </c>
      <c r="G100" s="124" t="s">
        <v>6567</v>
      </c>
      <c r="H100" s="124" t="s">
        <v>4802</v>
      </c>
      <c r="I100" s="124" t="s">
        <v>4803</v>
      </c>
      <c r="J100" s="1665"/>
      <c r="K100" s="1665"/>
      <c r="L100" s="1665"/>
      <c r="M100" s="436"/>
      <c r="N100" s="406" t="s">
        <v>2308</v>
      </c>
      <c r="W100" s="307" t="s">
        <v>6341</v>
      </c>
      <c r="X100" s="307" t="s">
        <v>6566</v>
      </c>
      <c r="Y100" s="307" t="s">
        <v>6567</v>
      </c>
      <c r="Z100" s="307" t="s">
        <v>4802</v>
      </c>
      <c r="AA100" s="307" t="s">
        <v>2849</v>
      </c>
    </row>
    <row r="101" spans="1:27">
      <c r="A101" s="430">
        <v>90</v>
      </c>
      <c r="B101" s="307" t="s">
        <v>6568</v>
      </c>
      <c r="C101" s="307" t="s">
        <v>6569</v>
      </c>
      <c r="D101" s="307" t="s">
        <v>4802</v>
      </c>
      <c r="E101" s="124" t="str">
        <f t="shared" si="1"/>
        <v>string(24)</v>
      </c>
      <c r="F101" s="124" t="s">
        <v>6568</v>
      </c>
      <c r="G101" s="124" t="s">
        <v>6569</v>
      </c>
      <c r="H101" s="124" t="s">
        <v>4802</v>
      </c>
      <c r="I101" s="124" t="s">
        <v>4803</v>
      </c>
      <c r="J101" s="1665"/>
      <c r="K101" s="1665"/>
      <c r="L101" s="1665"/>
      <c r="M101" s="436"/>
      <c r="N101" s="406" t="s">
        <v>2308</v>
      </c>
      <c r="W101" s="307" t="s">
        <v>6341</v>
      </c>
      <c r="X101" s="307" t="s">
        <v>6568</v>
      </c>
      <c r="Y101" s="307" t="s">
        <v>6569</v>
      </c>
      <c r="Z101" s="307" t="s">
        <v>4802</v>
      </c>
      <c r="AA101" s="307" t="s">
        <v>2849</v>
      </c>
    </row>
    <row r="102" spans="1:27">
      <c r="A102" s="430">
        <v>91</v>
      </c>
      <c r="B102" s="307" t="s">
        <v>6570</v>
      </c>
      <c r="C102" s="307" t="s">
        <v>6571</v>
      </c>
      <c r="D102" s="307" t="s">
        <v>2235</v>
      </c>
      <c r="E102" s="124" t="str">
        <f t="shared" si="1"/>
        <v>string(16)</v>
      </c>
      <c r="F102" s="124" t="s">
        <v>6570</v>
      </c>
      <c r="G102" s="20" t="s">
        <v>6572</v>
      </c>
      <c r="H102" s="124" t="s">
        <v>2235</v>
      </c>
      <c r="I102" s="124" t="s">
        <v>2237</v>
      </c>
      <c r="J102" s="1665"/>
      <c r="K102" s="1665"/>
      <c r="L102" s="1665"/>
      <c r="M102" s="436"/>
      <c r="N102" s="406" t="s">
        <v>2308</v>
      </c>
      <c r="W102" s="307" t="s">
        <v>6341</v>
      </c>
      <c r="X102" s="307" t="s">
        <v>6570</v>
      </c>
      <c r="Y102" s="307" t="s">
        <v>6571</v>
      </c>
      <c r="Z102" s="307" t="s">
        <v>2235</v>
      </c>
      <c r="AA102" s="307" t="s">
        <v>2849</v>
      </c>
    </row>
    <row r="103" spans="1:27">
      <c r="A103" s="430">
        <v>92</v>
      </c>
      <c r="B103" s="307" t="s">
        <v>6573</v>
      </c>
      <c r="C103" s="307" t="s">
        <v>6574</v>
      </c>
      <c r="D103" s="307" t="s">
        <v>2235</v>
      </c>
      <c r="E103" s="124" t="str">
        <f t="shared" si="1"/>
        <v>string(16)</v>
      </c>
      <c r="F103" s="124" t="s">
        <v>6573</v>
      </c>
      <c r="G103" s="20" t="s">
        <v>6575</v>
      </c>
      <c r="H103" s="124" t="s">
        <v>2235</v>
      </c>
      <c r="I103" s="124" t="s">
        <v>2237</v>
      </c>
      <c r="J103" s="1665"/>
      <c r="K103" s="1665"/>
      <c r="L103" s="1665"/>
      <c r="M103" s="436"/>
      <c r="N103" s="406" t="s">
        <v>2308</v>
      </c>
      <c r="W103" s="307" t="s">
        <v>6341</v>
      </c>
      <c r="X103" s="307" t="s">
        <v>6573</v>
      </c>
      <c r="Y103" s="307" t="s">
        <v>6574</v>
      </c>
      <c r="Z103" s="307" t="s">
        <v>2235</v>
      </c>
      <c r="AA103" s="307" t="s">
        <v>2849</v>
      </c>
    </row>
    <row r="104" spans="1:27">
      <c r="A104" s="430">
        <v>93</v>
      </c>
      <c r="B104" s="307" t="s">
        <v>717</v>
      </c>
      <c r="C104" s="436" t="s">
        <v>6576</v>
      </c>
      <c r="D104" s="436" t="s">
        <v>2737</v>
      </c>
      <c r="E104" s="124" t="str">
        <f t="shared" si="1"/>
        <v>string(64)</v>
      </c>
      <c r="F104" s="124" t="s">
        <v>717</v>
      </c>
      <c r="G104" s="124" t="s">
        <v>6576</v>
      </c>
      <c r="H104" s="124" t="s">
        <v>2737</v>
      </c>
      <c r="I104" s="124" t="s">
        <v>3180</v>
      </c>
      <c r="J104" s="1665"/>
      <c r="K104" s="1665"/>
      <c r="L104" s="1665"/>
      <c r="M104" s="1730" t="s">
        <v>6577</v>
      </c>
      <c r="N104" s="406" t="s">
        <v>4189</v>
      </c>
      <c r="W104" s="307" t="s">
        <v>6341</v>
      </c>
      <c r="X104" s="307" t="s">
        <v>6578</v>
      </c>
      <c r="Y104" s="307" t="s">
        <v>6579</v>
      </c>
      <c r="Z104" s="307" t="s">
        <v>2684</v>
      </c>
      <c r="AA104" s="307" t="s">
        <v>2849</v>
      </c>
    </row>
    <row r="105" spans="1:27">
      <c r="A105" s="430">
        <v>94</v>
      </c>
      <c r="B105" s="307" t="s">
        <v>6580</v>
      </c>
      <c r="C105" s="436" t="s">
        <v>6581</v>
      </c>
      <c r="D105" s="436" t="s">
        <v>2737</v>
      </c>
      <c r="E105" s="124" t="str">
        <f t="shared" si="1"/>
        <v>string(64)</v>
      </c>
      <c r="F105" s="124" t="s">
        <v>6580</v>
      </c>
      <c r="G105" s="20" t="s">
        <v>6582</v>
      </c>
      <c r="H105" s="124" t="s">
        <v>2737</v>
      </c>
      <c r="I105" s="124" t="s">
        <v>3180</v>
      </c>
      <c r="J105" s="1665"/>
      <c r="K105" s="1665"/>
      <c r="L105" s="1665"/>
      <c r="M105" s="1730" t="s">
        <v>6583</v>
      </c>
      <c r="N105" s="406" t="s">
        <v>4189</v>
      </c>
      <c r="W105" s="307" t="s">
        <v>6341</v>
      </c>
      <c r="X105" s="307" t="s">
        <v>6584</v>
      </c>
      <c r="Y105" s="307" t="s">
        <v>6585</v>
      </c>
      <c r="Z105" s="307" t="s">
        <v>2684</v>
      </c>
      <c r="AA105" s="307" t="s">
        <v>2849</v>
      </c>
    </row>
    <row r="106" spans="1:27">
      <c r="A106" s="430">
        <v>95</v>
      </c>
      <c r="B106" s="307" t="s">
        <v>6586</v>
      </c>
      <c r="C106" s="307" t="s">
        <v>6587</v>
      </c>
      <c r="D106" s="307" t="s">
        <v>2737</v>
      </c>
      <c r="E106" s="124" t="str">
        <f t="shared" si="1"/>
        <v>string(64)</v>
      </c>
      <c r="F106" s="124" t="s">
        <v>6586</v>
      </c>
      <c r="G106" s="124" t="s">
        <v>6587</v>
      </c>
      <c r="H106" s="124" t="s">
        <v>2737</v>
      </c>
      <c r="I106" s="124" t="s">
        <v>3180</v>
      </c>
      <c r="J106" s="1665"/>
      <c r="K106" s="1665"/>
      <c r="L106" s="1665"/>
      <c r="M106" s="1730" t="s">
        <v>6588</v>
      </c>
      <c r="N106" s="406" t="s">
        <v>2308</v>
      </c>
      <c r="W106" s="307" t="s">
        <v>6341</v>
      </c>
      <c r="X106" s="307" t="s">
        <v>6586</v>
      </c>
      <c r="Y106" s="307" t="s">
        <v>6587</v>
      </c>
      <c r="Z106" s="307" t="s">
        <v>2737</v>
      </c>
      <c r="AA106" s="307" t="s">
        <v>2849</v>
      </c>
    </row>
    <row r="107" spans="1:27">
      <c r="A107" s="430">
        <v>96</v>
      </c>
      <c r="B107" s="307" t="s">
        <v>6589</v>
      </c>
      <c r="C107" s="307" t="s">
        <v>6590</v>
      </c>
      <c r="D107" s="307" t="s">
        <v>2737</v>
      </c>
      <c r="E107" s="124" t="str">
        <f t="shared" si="1"/>
        <v>string(64)</v>
      </c>
      <c r="F107" s="124" t="s">
        <v>6589</v>
      </c>
      <c r="G107" s="124" t="s">
        <v>6590</v>
      </c>
      <c r="H107" s="124" t="s">
        <v>2737</v>
      </c>
      <c r="I107" s="124" t="s">
        <v>3180</v>
      </c>
      <c r="J107" s="1665"/>
      <c r="K107" s="1665"/>
      <c r="L107" s="1665"/>
      <c r="M107" s="436"/>
      <c r="N107" s="406" t="s">
        <v>2308</v>
      </c>
      <c r="W107" s="307" t="s">
        <v>6341</v>
      </c>
      <c r="X107" s="307" t="s">
        <v>6589</v>
      </c>
      <c r="Y107" s="307" t="s">
        <v>6590</v>
      </c>
      <c r="Z107" s="307" t="s">
        <v>2737</v>
      </c>
      <c r="AA107" s="307" t="s">
        <v>2849</v>
      </c>
    </row>
    <row r="108" spans="1:27">
      <c r="A108" s="430">
        <v>97</v>
      </c>
      <c r="B108" s="307" t="s">
        <v>6591</v>
      </c>
      <c r="C108" s="307" t="s">
        <v>6591</v>
      </c>
      <c r="D108" s="307" t="s">
        <v>2684</v>
      </c>
      <c r="E108" s="124" t="str">
        <f t="shared" si="1"/>
        <v>string(100)</v>
      </c>
      <c r="F108" s="124" t="s">
        <v>6591</v>
      </c>
      <c r="G108" s="124" t="s">
        <v>6591</v>
      </c>
      <c r="H108" s="124" t="s">
        <v>2684</v>
      </c>
      <c r="I108" s="124" t="s">
        <v>2884</v>
      </c>
      <c r="J108" s="1665"/>
      <c r="K108" s="1665"/>
      <c r="L108" s="1665"/>
      <c r="M108" s="1730" t="s">
        <v>6592</v>
      </c>
      <c r="N108" s="406" t="s">
        <v>4189</v>
      </c>
      <c r="W108" s="307" t="s">
        <v>6341</v>
      </c>
      <c r="X108" s="307" t="s">
        <v>6591</v>
      </c>
      <c r="Y108" s="307" t="s">
        <v>6591</v>
      </c>
      <c r="Z108" s="307" t="s">
        <v>2684</v>
      </c>
      <c r="AA108" s="307" t="s">
        <v>2849</v>
      </c>
    </row>
    <row r="109" spans="1:27">
      <c r="A109" s="430">
        <v>98</v>
      </c>
      <c r="B109" s="307" t="s">
        <v>6593</v>
      </c>
      <c r="C109" s="307" t="s">
        <v>6593</v>
      </c>
      <c r="D109" s="307" t="s">
        <v>2684</v>
      </c>
      <c r="E109" s="124" t="str">
        <f t="shared" si="1"/>
        <v>string(100)</v>
      </c>
      <c r="F109" s="124" t="s">
        <v>6593</v>
      </c>
      <c r="G109" s="124" t="s">
        <v>6593</v>
      </c>
      <c r="H109" s="124" t="s">
        <v>2684</v>
      </c>
      <c r="I109" s="124" t="s">
        <v>2884</v>
      </c>
      <c r="J109" s="1665"/>
      <c r="K109" s="1665"/>
      <c r="L109" s="1665"/>
      <c r="M109" s="436"/>
      <c r="N109" s="406" t="s">
        <v>2308</v>
      </c>
      <c r="W109" s="307" t="s">
        <v>6341</v>
      </c>
      <c r="X109" s="307" t="s">
        <v>6593</v>
      </c>
      <c r="Y109" s="307" t="s">
        <v>6593</v>
      </c>
      <c r="Z109" s="307" t="s">
        <v>2684</v>
      </c>
      <c r="AA109" s="307" t="s">
        <v>2849</v>
      </c>
    </row>
    <row r="110" spans="1:27">
      <c r="A110" s="430">
        <v>99</v>
      </c>
      <c r="B110" s="307" t="s">
        <v>5265</v>
      </c>
      <c r="C110" s="307" t="s">
        <v>2822</v>
      </c>
      <c r="D110" s="307" t="s">
        <v>6594</v>
      </c>
      <c r="E110" s="124" t="str">
        <f t="shared" si="1"/>
        <v>date(7)</v>
      </c>
      <c r="F110" s="124" t="s">
        <v>5265</v>
      </c>
      <c r="G110" s="124" t="s">
        <v>2822</v>
      </c>
      <c r="H110" s="124" t="s">
        <v>2272</v>
      </c>
      <c r="I110" s="124" t="s">
        <v>2273</v>
      </c>
      <c r="J110" s="1665"/>
      <c r="K110" s="1665"/>
      <c r="L110" s="1665"/>
      <c r="M110" s="436"/>
      <c r="N110" s="406" t="s">
        <v>2308</v>
      </c>
      <c r="W110" s="307" t="s">
        <v>6341</v>
      </c>
      <c r="X110" s="307" t="s">
        <v>5265</v>
      </c>
      <c r="Y110" s="307" t="s">
        <v>2822</v>
      </c>
      <c r="Z110" s="307" t="s">
        <v>6594</v>
      </c>
      <c r="AA110" s="307" t="s">
        <v>2849</v>
      </c>
    </row>
    <row r="111" spans="1:27">
      <c r="A111" s="430">
        <v>100</v>
      </c>
      <c r="B111" s="307" t="s">
        <v>6595</v>
      </c>
      <c r="C111" s="307" t="s">
        <v>5695</v>
      </c>
      <c r="D111" s="307" t="s">
        <v>2747</v>
      </c>
      <c r="E111" s="124" t="str">
        <f t="shared" si="1"/>
        <v>string(3)</v>
      </c>
      <c r="F111" s="20" t="s">
        <v>6596</v>
      </c>
      <c r="G111" s="20" t="s">
        <v>6597</v>
      </c>
      <c r="H111" s="124" t="s">
        <v>2088</v>
      </c>
      <c r="I111" s="124" t="s">
        <v>2089</v>
      </c>
      <c r="J111" s="1665"/>
      <c r="K111" s="1665"/>
      <c r="L111" s="436" t="s">
        <v>6598</v>
      </c>
      <c r="M111" s="450" t="s">
        <v>6599</v>
      </c>
      <c r="N111" s="406" t="s">
        <v>4189</v>
      </c>
      <c r="W111" s="1731" t="s">
        <v>6341</v>
      </c>
      <c r="X111" s="1731" t="s">
        <v>5694</v>
      </c>
      <c r="Y111" s="1731" t="s">
        <v>5695</v>
      </c>
      <c r="Z111" s="1731" t="s">
        <v>2747</v>
      </c>
      <c r="AA111" s="307" t="s">
        <v>2849</v>
      </c>
    </row>
    <row r="112" spans="1:27" s="1671" customFormat="1">
      <c r="A112" s="238">
        <v>101</v>
      </c>
      <c r="B112" s="239" t="s">
        <v>6600</v>
      </c>
      <c r="C112" s="239" t="s">
        <v>6601</v>
      </c>
      <c r="D112" s="243" t="s">
        <v>2088</v>
      </c>
      <c r="E112" s="124" t="str">
        <f t="shared" si="1"/>
        <v>string(1)</v>
      </c>
      <c r="F112" s="239" t="s">
        <v>6600</v>
      </c>
      <c r="G112" s="239" t="s">
        <v>6601</v>
      </c>
      <c r="H112" s="243" t="s">
        <v>2088</v>
      </c>
      <c r="I112" s="124" t="s">
        <v>2089</v>
      </c>
      <c r="J112" s="753"/>
      <c r="K112" s="753"/>
      <c r="L112" s="1408"/>
      <c r="M112" s="1408"/>
      <c r="N112" s="406" t="s">
        <v>188</v>
      </c>
      <c r="O112" s="1408"/>
      <c r="P112" s="1408"/>
      <c r="Q112" s="1408"/>
      <c r="R112" s="1408"/>
      <c r="S112" s="1408"/>
      <c r="T112" s="1408"/>
      <c r="U112" s="1408"/>
      <c r="V112" s="1408"/>
      <c r="W112" s="1408"/>
      <c r="X112" s="1408"/>
      <c r="Y112" s="1408"/>
      <c r="Z112" s="1408"/>
      <c r="AA112" s="1408"/>
    </row>
    <row r="113" spans="3:4">
      <c r="C113" s="444"/>
      <c r="D113" s="444"/>
    </row>
    <row r="114" spans="3:4">
      <c r="C114" s="444"/>
      <c r="D114" s="444"/>
    </row>
    <row r="115" spans="3:4">
      <c r="C115" s="444"/>
      <c r="D115" s="444"/>
    </row>
    <row r="116" spans="3:4">
      <c r="C116" s="444"/>
      <c r="D116" s="444"/>
    </row>
    <row r="117" spans="3:4">
      <c r="C117" s="444"/>
      <c r="D117" s="444"/>
    </row>
    <row r="118" spans="3:4">
      <c r="C118" s="444"/>
      <c r="D118" s="444"/>
    </row>
    <row r="119" spans="3:4">
      <c r="C119" s="444"/>
      <c r="D119" s="444"/>
    </row>
    <row r="120" spans="3:4">
      <c r="C120" s="444"/>
      <c r="D120" s="444"/>
    </row>
    <row r="121" spans="3:4">
      <c r="C121" s="444"/>
      <c r="D121" s="444"/>
    </row>
  </sheetData>
  <phoneticPr fontId="5" type="noConversion"/>
  <dataValidations count="4">
    <dataValidation type="list" allowBlank="1" showInputMessage="1" showErrorMessage="1" sqref="B6" xr:uid="{00000000-0002-0000-6200-000000000000}">
      <formula1>"Mi: Minute,H: Hour,D: Daily,W: Weekly,M: Monthly,Y: Yearly"</formula1>
    </dataValidation>
    <dataValidation type="list" allowBlank="1" showInputMessage="1" showErrorMessage="1" sqref="B7 B9 O7:O9" xr:uid="{00000000-0002-0000-6200-000001000000}">
      <formula1>"替换,追加"</formula1>
    </dataValidation>
    <dataValidation type="list" allowBlank="1" showInputMessage="1" showErrorMessage="1" sqref="N12:N112" xr:uid="{00000000-0002-0000-6200-000002000000}">
      <formula1>"匹配,基线特有,本地扩充,废弃"</formula1>
    </dataValidation>
    <dataValidation type="list" allowBlank="1" showInputMessage="1" showErrorMessage="1" sqref="R4:R6" xr:uid="{00000000-0002-0000-6200-000003000000}">
      <formula1>"left join,inner join,union,union all"</formula1>
    </dataValidation>
  </dataValidations>
  <hyperlinks>
    <hyperlink ref="A1" location="目录!A1" display="返回" xr:uid="{00000000-0004-0000-6200-000000000000}"/>
  </hyperlinks>
  <pageMargins left="0.75" right="0.75" top="1" bottom="1" header="0.51180555555555596" footer="0.51180555555555596"/>
  <pageSetup paperSize="9" orientation="portrait"/>
  <legacyDrawing r:id="rId1"/>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AB13"/>
  <sheetViews>
    <sheetView workbookViewId="0"/>
  </sheetViews>
  <sheetFormatPr defaultColWidth="9" defaultRowHeight="13.8"/>
  <cols>
    <col min="2" max="2" width="11.88671875" customWidth="1"/>
    <col min="3" max="3" width="15.33203125" customWidth="1"/>
    <col min="4" max="4" width="15.21875" customWidth="1"/>
    <col min="5" max="9" width="12.109375" customWidth="1"/>
    <col min="14" max="14" width="11.33203125" customWidth="1"/>
    <col min="15" max="22" width="9" customWidth="1"/>
    <col min="23" max="23" width="19.6640625" customWidth="1"/>
    <col min="24" max="24" width="20.77734375" customWidth="1"/>
    <col min="25" max="25" width="11.33203125" customWidth="1"/>
    <col min="26" max="26" width="13.109375" customWidth="1"/>
    <col min="27" max="27" width="11.33203125" customWidth="1"/>
  </cols>
  <sheetData>
    <row r="1" spans="1:28" s="64" customFormat="1" ht="15.6">
      <c r="A1" s="1707" t="s">
        <v>2037</v>
      </c>
      <c r="B1" s="3"/>
      <c r="C1" s="3"/>
      <c r="D1" s="3"/>
      <c r="E1" s="3"/>
      <c r="F1" s="3"/>
      <c r="G1" s="3"/>
      <c r="H1" s="3"/>
      <c r="I1" s="3"/>
      <c r="J1" s="3"/>
      <c r="K1" s="3"/>
      <c r="L1" s="3"/>
      <c r="M1" s="3"/>
      <c r="N1" s="3"/>
      <c r="O1" s="3"/>
      <c r="P1" s="3"/>
      <c r="Q1" s="3"/>
      <c r="R1" s="3"/>
      <c r="S1" s="3"/>
      <c r="T1" s="3"/>
      <c r="U1" s="3"/>
      <c r="V1" s="3"/>
      <c r="W1" s="52"/>
      <c r="X1" s="52"/>
      <c r="Y1" s="52"/>
      <c r="Z1" s="52"/>
      <c r="AA1" s="52"/>
    </row>
    <row r="2" spans="1:28" s="64"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8" s="64" customFormat="1" ht="15.6">
      <c r="A3" s="6" t="s">
        <v>2040</v>
      </c>
      <c r="B3" s="243" t="s">
        <v>715</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8" s="64" customFormat="1" ht="15.6">
      <c r="A4" s="9" t="s">
        <v>2042</v>
      </c>
      <c r="B4" s="243" t="s">
        <v>716</v>
      </c>
      <c r="C4" s="8"/>
      <c r="D4" s="8"/>
      <c r="E4" s="8"/>
      <c r="F4" s="8"/>
      <c r="G4" s="8"/>
      <c r="H4" s="8"/>
      <c r="I4" s="8"/>
      <c r="J4" s="8"/>
      <c r="K4" s="8"/>
      <c r="L4" s="8"/>
      <c r="M4" s="8"/>
      <c r="N4" s="8"/>
      <c r="O4" s="38" t="s">
        <v>4149</v>
      </c>
      <c r="P4" s="39" t="e">
        <f>VLOOKUP(B3,[1]目录!#REF!,4,0)</f>
        <v>#REF!</v>
      </c>
      <c r="Q4" s="40"/>
      <c r="R4" s="41"/>
      <c r="S4" s="42"/>
      <c r="T4" s="42"/>
      <c r="U4" s="42"/>
      <c r="V4" s="61"/>
      <c r="W4" s="62" t="s">
        <v>6339</v>
      </c>
      <c r="X4" s="416" t="s">
        <v>6602</v>
      </c>
      <c r="Y4" s="63"/>
      <c r="Z4" s="11"/>
      <c r="AA4" s="63"/>
    </row>
    <row r="5" spans="1:28" s="64" customFormat="1" ht="15.6">
      <c r="A5" s="9" t="s">
        <v>2041</v>
      </c>
      <c r="B5" s="11" t="s">
        <v>2043</v>
      </c>
      <c r="C5" s="8"/>
      <c r="D5" s="8"/>
      <c r="E5" s="8"/>
      <c r="F5" s="8"/>
      <c r="G5" s="8"/>
      <c r="H5" s="8"/>
      <c r="I5" s="8"/>
      <c r="J5" s="8"/>
      <c r="K5" s="8"/>
      <c r="L5" s="8"/>
      <c r="M5" s="8"/>
      <c r="N5" s="8"/>
      <c r="O5" s="43"/>
      <c r="P5" s="42"/>
      <c r="Q5" s="42"/>
      <c r="R5" s="41"/>
      <c r="S5" s="42"/>
      <c r="T5" s="42"/>
      <c r="U5" s="42"/>
      <c r="V5" s="61"/>
      <c r="W5" s="62"/>
      <c r="X5" s="63"/>
      <c r="Y5" s="63"/>
      <c r="Z5" s="11"/>
      <c r="AA5" s="63"/>
    </row>
    <row r="6" spans="1:28" s="64" customFormat="1" ht="15.6">
      <c r="A6" s="9" t="s">
        <v>2044</v>
      </c>
      <c r="B6" s="12" t="s">
        <v>2045</v>
      </c>
      <c r="C6" s="8"/>
      <c r="D6" s="8"/>
      <c r="E6" s="8"/>
      <c r="F6" s="8"/>
      <c r="G6" s="8"/>
      <c r="H6" s="8"/>
      <c r="I6" s="8"/>
      <c r="J6" s="8"/>
      <c r="K6" s="8"/>
      <c r="L6" s="8"/>
      <c r="M6" s="8"/>
      <c r="N6" s="8"/>
      <c r="O6" s="43"/>
      <c r="P6" s="42"/>
      <c r="Q6" s="42"/>
      <c r="R6" s="41"/>
      <c r="S6" s="42"/>
      <c r="T6" s="42"/>
      <c r="U6" s="42"/>
      <c r="V6" s="61"/>
      <c r="W6" s="62"/>
      <c r="X6" s="63"/>
      <c r="Y6" s="63"/>
      <c r="Z6" s="11"/>
      <c r="AA6" s="63"/>
    </row>
    <row r="7" spans="1:28" s="64"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8" s="64" customFormat="1" ht="15.6">
      <c r="A8" s="9" t="s">
        <v>2048</v>
      </c>
      <c r="B8" s="11"/>
      <c r="C8" s="8"/>
      <c r="D8" s="8"/>
      <c r="E8" s="8"/>
      <c r="F8" s="8"/>
      <c r="G8" s="8"/>
      <c r="H8" s="8"/>
      <c r="I8" s="8"/>
      <c r="J8" s="8"/>
      <c r="K8" s="8"/>
      <c r="L8" s="8"/>
      <c r="M8" s="8"/>
      <c r="N8" s="8"/>
      <c r="O8" s="43"/>
      <c r="P8" s="42"/>
      <c r="Q8" s="42"/>
      <c r="R8" s="42"/>
      <c r="S8" s="42"/>
      <c r="T8" s="42"/>
      <c r="U8" s="42"/>
      <c r="V8" s="61"/>
      <c r="W8" s="62"/>
      <c r="X8" s="65"/>
      <c r="Y8" s="63"/>
      <c r="Z8" s="11"/>
      <c r="AA8" s="63"/>
    </row>
    <row r="9" spans="1:28" s="64"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8" s="64"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8" s="64" customFormat="1" ht="15.6">
      <c r="A11" s="14" t="s">
        <v>49</v>
      </c>
      <c r="B11" s="15" t="s">
        <v>2051</v>
      </c>
      <c r="C11" s="15" t="s">
        <v>2052</v>
      </c>
      <c r="D11" s="15" t="s">
        <v>2053</v>
      </c>
      <c r="E11" s="15" t="s">
        <v>2054</v>
      </c>
      <c r="F11" s="15"/>
      <c r="G11" s="15"/>
      <c r="H11" s="15"/>
      <c r="I11" s="15"/>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8">
      <c r="A12" s="430">
        <v>1</v>
      </c>
      <c r="B12" s="307" t="s">
        <v>717</v>
      </c>
      <c r="C12" s="436" t="s">
        <v>6576</v>
      </c>
      <c r="D12" s="436" t="s">
        <v>2737</v>
      </c>
      <c r="E12" s="307" t="str">
        <f>IF(ISERR(SEARCH("varchar",D12)),D12,"string("&amp;MID(D12,10,LEN(D12)-10)&amp;")")</f>
        <v>string(64)</v>
      </c>
      <c r="F12" s="124" t="s">
        <v>717</v>
      </c>
      <c r="G12" s="124" t="s">
        <v>6576</v>
      </c>
      <c r="H12" s="124" t="s">
        <v>2737</v>
      </c>
      <c r="I12" s="124" t="s">
        <v>3180</v>
      </c>
      <c r="J12" s="436"/>
      <c r="K12" s="436"/>
      <c r="L12" s="436"/>
      <c r="M12" s="436"/>
      <c r="N12" s="436"/>
      <c r="O12" s="436"/>
      <c r="P12" s="436"/>
      <c r="Q12" s="436"/>
      <c r="R12" s="436"/>
      <c r="S12" s="436"/>
      <c r="T12" s="436"/>
      <c r="U12" s="436"/>
      <c r="V12" s="436"/>
      <c r="W12" s="416" t="s">
        <v>6602</v>
      </c>
      <c r="X12" s="307" t="s">
        <v>6603</v>
      </c>
      <c r="Y12" s="436" t="s">
        <v>2684</v>
      </c>
      <c r="Z12" s="307"/>
      <c r="AA12" s="307" t="s">
        <v>2849</v>
      </c>
      <c r="AB12" s="427"/>
    </row>
    <row r="13" spans="1:28">
      <c r="A13" s="430">
        <v>2</v>
      </c>
      <c r="B13" s="307" t="s">
        <v>6580</v>
      </c>
      <c r="C13" s="436" t="s">
        <v>6581</v>
      </c>
      <c r="D13" s="436" t="s">
        <v>2737</v>
      </c>
      <c r="E13" s="307" t="s">
        <v>2307</v>
      </c>
      <c r="F13" s="124" t="s">
        <v>6580</v>
      </c>
      <c r="G13" s="20" t="s">
        <v>6582</v>
      </c>
      <c r="H13" s="124" t="s">
        <v>2737</v>
      </c>
      <c r="I13" s="124" t="s">
        <v>3180</v>
      </c>
      <c r="J13" s="307"/>
      <c r="K13" s="307"/>
      <c r="L13" s="307"/>
      <c r="M13" s="307"/>
      <c r="N13" s="307"/>
      <c r="O13" s="436"/>
      <c r="P13" s="436"/>
      <c r="Q13" s="436"/>
      <c r="R13" s="436"/>
      <c r="S13" s="436"/>
      <c r="T13" s="436"/>
      <c r="U13" s="436"/>
      <c r="V13" s="436"/>
      <c r="W13" s="416" t="s">
        <v>6602</v>
      </c>
      <c r="X13" s="307" t="s">
        <v>6585</v>
      </c>
      <c r="Y13" s="436" t="s">
        <v>2684</v>
      </c>
      <c r="Z13" s="307"/>
      <c r="AA13" s="307" t="s">
        <v>2849</v>
      </c>
      <c r="AB13" s="427"/>
    </row>
  </sheetData>
  <phoneticPr fontId="5" type="noConversion"/>
  <dataValidations count="3">
    <dataValidation type="list" allowBlank="1" showInputMessage="1" showErrorMessage="1" sqref="B6" xr:uid="{00000000-0002-0000-6300-000000000000}">
      <formula1>"Mi: Minute,H: Hour,D: Daily,W: Weekly,M: Monthly,Y: Yearly"</formula1>
    </dataValidation>
    <dataValidation type="list" allowBlank="1" showInputMessage="1" showErrorMessage="1" sqref="B7 B9 O7:O9" xr:uid="{00000000-0002-0000-6300-000001000000}">
      <formula1>"替换,追加"</formula1>
    </dataValidation>
    <dataValidation type="list" allowBlank="1" showInputMessage="1" showErrorMessage="1" sqref="R4:R6" xr:uid="{00000000-0002-0000-6300-000002000000}">
      <formula1>"left join,inner join,union,union all"</formula1>
    </dataValidation>
  </dataValidations>
  <hyperlinks>
    <hyperlink ref="A1" location="目录!A1" display="返回" xr:uid="{00000000-0004-0000-6300-000000000000}"/>
  </hyperlinks>
  <pageMargins left="0.75" right="0.75" top="1" bottom="1" header="0.51180555555555596" footer="0.51180555555555596"/>
  <pageSetup paperSize="9" orientation="portrait"/>
  <legacyDrawing r:id="rId1"/>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AB109"/>
  <sheetViews>
    <sheetView topLeftCell="A88" workbookViewId="0"/>
  </sheetViews>
  <sheetFormatPr defaultColWidth="9" defaultRowHeight="13.8"/>
  <cols>
    <col min="2" max="2" width="11.88671875" customWidth="1"/>
    <col min="3" max="3" width="16.88671875" customWidth="1"/>
    <col min="4" max="4" width="15.21875" customWidth="1"/>
    <col min="5" max="9" width="12.109375" customWidth="1"/>
    <col min="10" max="13" width="9" hidden="1" customWidth="1"/>
    <col min="14" max="14" width="11.33203125" hidden="1" customWidth="1"/>
    <col min="15" max="22" width="9" hidden="1" customWidth="1"/>
    <col min="23" max="23" width="19.6640625" customWidth="1"/>
    <col min="24" max="24" width="13" customWidth="1"/>
    <col min="25" max="25" width="11.33203125" customWidth="1"/>
    <col min="26" max="26" width="13.109375" customWidth="1"/>
    <col min="27" max="27" width="38.44140625" customWidth="1"/>
  </cols>
  <sheetData>
    <row r="1" spans="1:28" s="64" customFormat="1" ht="15.6">
      <c r="A1" s="1707" t="s">
        <v>2037</v>
      </c>
      <c r="B1" s="3"/>
      <c r="C1" s="3"/>
      <c r="D1" s="3"/>
      <c r="E1" s="3"/>
      <c r="F1" s="3"/>
      <c r="G1" s="3"/>
      <c r="H1" s="3"/>
      <c r="I1" s="3"/>
      <c r="J1" s="3"/>
      <c r="K1" s="3"/>
      <c r="L1" s="3"/>
      <c r="M1" s="3"/>
      <c r="N1" s="3"/>
      <c r="O1" s="3"/>
      <c r="P1" s="3"/>
      <c r="Q1" s="3"/>
      <c r="R1" s="3"/>
      <c r="S1" s="3"/>
      <c r="T1" s="3"/>
      <c r="U1" s="3"/>
      <c r="V1" s="3"/>
      <c r="W1" s="52"/>
      <c r="X1" s="52"/>
      <c r="Y1" s="52"/>
      <c r="Z1" s="52"/>
      <c r="AA1" s="52"/>
    </row>
    <row r="2" spans="1:28" s="64"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8" s="64" customFormat="1" ht="15.6">
      <c r="A3" s="6" t="s">
        <v>2040</v>
      </c>
      <c r="B3" s="243" t="s">
        <v>486</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8" s="64" customFormat="1" ht="15.6">
      <c r="A4" s="9" t="s">
        <v>2042</v>
      </c>
      <c r="B4" s="243" t="s">
        <v>485</v>
      </c>
      <c r="C4" s="8"/>
      <c r="D4" s="8"/>
      <c r="E4" s="8"/>
      <c r="F4" s="8"/>
      <c r="G4" s="8"/>
      <c r="H4" s="8"/>
      <c r="I4" s="8"/>
      <c r="J4" s="8"/>
      <c r="K4" s="8"/>
      <c r="L4" s="8"/>
      <c r="M4" s="8"/>
      <c r="N4" s="8"/>
      <c r="O4" s="38" t="s">
        <v>4149</v>
      </c>
      <c r="P4" s="39" t="e">
        <f>VLOOKUP(B3,[1]目录!#REF!,4,0)</f>
        <v>#REF!</v>
      </c>
      <c r="Q4" s="40"/>
      <c r="R4" s="41"/>
      <c r="S4" s="42"/>
      <c r="T4" s="42"/>
      <c r="U4" s="42"/>
      <c r="V4" s="61"/>
      <c r="W4" s="62" t="s">
        <v>6339</v>
      </c>
      <c r="X4" s="416" t="s">
        <v>6604</v>
      </c>
      <c r="Y4" s="63"/>
      <c r="Z4" s="11"/>
      <c r="AA4" s="63"/>
    </row>
    <row r="5" spans="1:28" s="64" customFormat="1" ht="15.6">
      <c r="A5" s="9" t="s">
        <v>2041</v>
      </c>
      <c r="B5" s="11" t="s">
        <v>2043</v>
      </c>
      <c r="C5" s="8"/>
      <c r="D5" s="8"/>
      <c r="E5" s="8"/>
      <c r="F5" s="8"/>
      <c r="G5" s="8"/>
      <c r="H5" s="8"/>
      <c r="I5" s="8"/>
      <c r="J5" s="8"/>
      <c r="K5" s="8"/>
      <c r="L5" s="8"/>
      <c r="M5" s="8"/>
      <c r="N5" s="8"/>
      <c r="O5" s="43"/>
      <c r="P5" s="42"/>
      <c r="Q5" s="42"/>
      <c r="R5" s="41"/>
      <c r="S5" s="42"/>
      <c r="T5" s="42"/>
      <c r="U5" s="42"/>
      <c r="V5" s="61"/>
      <c r="W5" s="62" t="s">
        <v>6339</v>
      </c>
      <c r="X5" s="416" t="s">
        <v>6605</v>
      </c>
      <c r="Y5" s="63"/>
      <c r="Z5" s="11"/>
      <c r="AA5" s="63"/>
    </row>
    <row r="6" spans="1:28" s="64" customFormat="1" ht="15.6">
      <c r="A6" s="9" t="s">
        <v>2044</v>
      </c>
      <c r="B6" s="12" t="s">
        <v>2045</v>
      </c>
      <c r="C6" s="8"/>
      <c r="D6" s="8"/>
      <c r="E6" s="8"/>
      <c r="F6" s="8"/>
      <c r="G6" s="8"/>
      <c r="H6" s="8"/>
      <c r="I6" s="8"/>
      <c r="J6" s="8"/>
      <c r="K6" s="8"/>
      <c r="L6" s="8"/>
      <c r="M6" s="8"/>
      <c r="N6" s="8"/>
      <c r="O6" s="43"/>
      <c r="P6" s="42"/>
      <c r="Q6" s="42"/>
      <c r="R6" s="41"/>
      <c r="S6" s="42"/>
      <c r="T6" s="42"/>
      <c r="U6" s="42"/>
      <c r="V6" s="61"/>
      <c r="W6" s="62"/>
      <c r="X6" s="63"/>
      <c r="Y6" s="63"/>
      <c r="Z6" s="11"/>
      <c r="AA6" s="63"/>
    </row>
    <row r="7" spans="1:28" s="64" customFormat="1" ht="15.6">
      <c r="A7" s="9" t="s">
        <v>2046</v>
      </c>
      <c r="B7" s="13" t="s">
        <v>2047</v>
      </c>
      <c r="C7" s="8"/>
      <c r="D7" s="8"/>
      <c r="E7" s="8"/>
      <c r="F7" s="8"/>
      <c r="G7" s="8"/>
      <c r="H7" s="8"/>
      <c r="I7" s="8"/>
      <c r="J7" s="8"/>
      <c r="K7" s="8"/>
      <c r="L7" s="8"/>
      <c r="M7" s="8"/>
      <c r="N7" s="8"/>
      <c r="O7" s="43"/>
      <c r="P7" s="42"/>
      <c r="Q7" s="42"/>
      <c r="R7" s="42"/>
      <c r="S7" s="42"/>
      <c r="T7" s="42"/>
      <c r="U7" s="42"/>
      <c r="V7" s="61"/>
      <c r="W7" s="62" t="s">
        <v>6606</v>
      </c>
      <c r="X7" s="65"/>
      <c r="Y7" s="63"/>
      <c r="Z7" s="11"/>
      <c r="AA7" s="63"/>
    </row>
    <row r="8" spans="1:28" s="64" customFormat="1" ht="15.6">
      <c r="A8" s="9" t="s">
        <v>2048</v>
      </c>
      <c r="B8" s="11"/>
      <c r="C8" s="8"/>
      <c r="D8" s="8"/>
      <c r="E8" s="8"/>
      <c r="F8" s="8"/>
      <c r="G8" s="8"/>
      <c r="H8" s="8"/>
      <c r="I8" s="8"/>
      <c r="J8" s="8"/>
      <c r="K8" s="8"/>
      <c r="L8" s="8"/>
      <c r="M8" s="8"/>
      <c r="N8" s="8"/>
      <c r="O8" s="43"/>
      <c r="P8" s="42"/>
      <c r="Q8" s="42"/>
      <c r="R8" s="42"/>
      <c r="S8" s="42"/>
      <c r="T8" s="42"/>
      <c r="U8" s="42"/>
      <c r="V8" s="61"/>
      <c r="W8" s="62"/>
      <c r="X8" s="65"/>
      <c r="Y8" s="63"/>
      <c r="Z8" s="11"/>
      <c r="AA8" s="63"/>
    </row>
    <row r="9" spans="1:28" s="64"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8" s="64"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8" s="64"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8">
      <c r="A12" s="430">
        <v>1</v>
      </c>
      <c r="B12" s="1426" t="s">
        <v>2064</v>
      </c>
      <c r="C12" s="243" t="s">
        <v>2065</v>
      </c>
      <c r="D12" s="124" t="s">
        <v>2066</v>
      </c>
      <c r="E12" s="124" t="str">
        <f t="shared" ref="E12:E75" si="0">IF(ISERR(SEARCH("varchar",D12)),D12,"string("&amp;MID(D12,10,LEN(D12)-10)&amp;")")</f>
        <v>string(6)</v>
      </c>
      <c r="F12" s="124" t="s">
        <v>2064</v>
      </c>
      <c r="G12" s="124" t="s">
        <v>2065</v>
      </c>
      <c r="H12" s="124" t="s">
        <v>2066</v>
      </c>
      <c r="I12" s="124" t="s">
        <v>2067</v>
      </c>
      <c r="J12" s="238" t="s">
        <v>79</v>
      </c>
      <c r="K12" s="436"/>
      <c r="L12" s="436"/>
      <c r="M12" s="436"/>
      <c r="N12" s="436"/>
      <c r="O12" s="441"/>
      <c r="P12" s="436"/>
      <c r="Q12" s="436"/>
      <c r="R12" s="436"/>
      <c r="S12" s="436"/>
      <c r="T12" s="436"/>
      <c r="U12" s="436"/>
      <c r="V12" s="436"/>
      <c r="W12" s="436" t="s">
        <v>6607</v>
      </c>
      <c r="X12" s="307" t="s">
        <v>2064</v>
      </c>
      <c r="Y12" s="436" t="s">
        <v>2753</v>
      </c>
      <c r="Z12" s="436" t="s">
        <v>2084</v>
      </c>
      <c r="AA12" s="439" t="s">
        <v>6608</v>
      </c>
      <c r="AB12" s="427"/>
    </row>
    <row r="13" spans="1:28">
      <c r="A13" s="430">
        <v>2</v>
      </c>
      <c r="B13" s="307" t="s">
        <v>385</v>
      </c>
      <c r="C13" s="436" t="s">
        <v>6342</v>
      </c>
      <c r="D13" s="436" t="s">
        <v>2278</v>
      </c>
      <c r="E13" s="124" t="str">
        <f t="shared" si="0"/>
        <v>string(20)</v>
      </c>
      <c r="F13" s="124" t="s">
        <v>385</v>
      </c>
      <c r="G13" s="20" t="s">
        <v>6343</v>
      </c>
      <c r="H13" s="124" t="s">
        <v>2235</v>
      </c>
      <c r="I13" s="124" t="s">
        <v>2237</v>
      </c>
      <c r="J13" s="430" t="s">
        <v>79</v>
      </c>
      <c r="K13" s="307"/>
      <c r="L13" s="307"/>
      <c r="M13" s="307"/>
      <c r="N13" s="307"/>
      <c r="O13" s="441"/>
      <c r="P13" s="436"/>
      <c r="Q13" s="436"/>
      <c r="R13" s="436"/>
      <c r="S13" s="436"/>
      <c r="T13" s="436"/>
      <c r="U13" s="436"/>
      <c r="V13" s="436"/>
      <c r="W13" s="436" t="s">
        <v>6607</v>
      </c>
      <c r="X13" s="307" t="s">
        <v>385</v>
      </c>
      <c r="Y13" s="436" t="s">
        <v>6342</v>
      </c>
      <c r="Z13" s="436" t="s">
        <v>2278</v>
      </c>
      <c r="AA13" s="439" t="s">
        <v>6608</v>
      </c>
      <c r="AB13" s="427"/>
    </row>
    <row r="14" spans="1:28">
      <c r="A14" s="430">
        <v>3</v>
      </c>
      <c r="B14" s="307" t="s">
        <v>717</v>
      </c>
      <c r="C14" s="436" t="s">
        <v>6576</v>
      </c>
      <c r="D14" s="436" t="s">
        <v>2737</v>
      </c>
      <c r="E14" s="124" t="str">
        <f t="shared" si="0"/>
        <v>string(64)</v>
      </c>
      <c r="F14" s="124" t="s">
        <v>717</v>
      </c>
      <c r="G14" s="124" t="s">
        <v>6576</v>
      </c>
      <c r="H14" s="124" t="s">
        <v>2737</v>
      </c>
      <c r="I14" s="124" t="s">
        <v>3180</v>
      </c>
      <c r="J14" s="307"/>
      <c r="K14" s="307"/>
      <c r="L14" s="307"/>
      <c r="M14" s="307"/>
      <c r="N14" s="307"/>
      <c r="O14" s="441"/>
      <c r="P14" s="436"/>
      <c r="Q14" s="436"/>
      <c r="R14" s="436"/>
      <c r="S14" s="436"/>
      <c r="T14" s="436"/>
      <c r="U14" s="436"/>
      <c r="V14" s="436"/>
      <c r="W14" s="436" t="s">
        <v>6607</v>
      </c>
      <c r="X14" s="307" t="s">
        <v>6578</v>
      </c>
      <c r="Y14" s="436" t="s">
        <v>6579</v>
      </c>
      <c r="Z14" s="436" t="s">
        <v>2684</v>
      </c>
      <c r="AA14" s="439" t="s">
        <v>6608</v>
      </c>
      <c r="AB14" s="427"/>
    </row>
    <row r="15" spans="1:28">
      <c r="A15" s="430">
        <v>4</v>
      </c>
      <c r="B15" s="307" t="s">
        <v>6580</v>
      </c>
      <c r="C15" s="436" t="s">
        <v>6581</v>
      </c>
      <c r="D15" s="436" t="s">
        <v>2737</v>
      </c>
      <c r="E15" s="124" t="str">
        <f t="shared" si="0"/>
        <v>string(64)</v>
      </c>
      <c r="F15" s="124" t="s">
        <v>6580</v>
      </c>
      <c r="G15" s="20" t="s">
        <v>6582</v>
      </c>
      <c r="H15" s="124" t="s">
        <v>2737</v>
      </c>
      <c r="I15" s="124" t="s">
        <v>3180</v>
      </c>
      <c r="J15" s="307"/>
      <c r="K15" s="307"/>
      <c r="L15" s="307"/>
      <c r="M15" s="307"/>
      <c r="N15" s="307"/>
      <c r="O15" s="441"/>
      <c r="P15" s="436"/>
      <c r="Q15" s="436"/>
      <c r="R15" s="436"/>
      <c r="S15" s="436"/>
      <c r="T15" s="436"/>
      <c r="U15" s="436"/>
      <c r="V15" s="436"/>
      <c r="W15" s="436" t="s">
        <v>6607</v>
      </c>
      <c r="X15" s="307" t="s">
        <v>6584</v>
      </c>
      <c r="Y15" s="436" t="s">
        <v>6585</v>
      </c>
      <c r="Z15" s="436" t="s">
        <v>2684</v>
      </c>
      <c r="AA15" s="439" t="s">
        <v>6608</v>
      </c>
      <c r="AB15" s="427"/>
    </row>
    <row r="16" spans="1:28">
      <c r="A16" s="430">
        <v>5</v>
      </c>
      <c r="B16" s="307" t="s">
        <v>6345</v>
      </c>
      <c r="C16" s="436" t="s">
        <v>6346</v>
      </c>
      <c r="D16" s="436" t="s">
        <v>2681</v>
      </c>
      <c r="E16" s="124" t="str">
        <f t="shared" si="0"/>
        <v>string(30)</v>
      </c>
      <c r="F16" s="124" t="s">
        <v>6345</v>
      </c>
      <c r="G16" s="20" t="s">
        <v>6347</v>
      </c>
      <c r="H16" s="124" t="s">
        <v>2681</v>
      </c>
      <c r="I16" s="124" t="s">
        <v>3291</v>
      </c>
      <c r="J16" s="307"/>
      <c r="K16" s="307"/>
      <c r="L16" s="307"/>
      <c r="M16" s="307"/>
      <c r="N16" s="307"/>
      <c r="O16" s="441"/>
      <c r="P16" s="436"/>
      <c r="Q16" s="436"/>
      <c r="R16" s="436"/>
      <c r="S16" s="436"/>
      <c r="T16" s="436"/>
      <c r="U16" s="436"/>
      <c r="V16" s="436"/>
      <c r="W16" s="436" t="s">
        <v>6607</v>
      </c>
      <c r="X16" s="307" t="s">
        <v>6345</v>
      </c>
      <c r="Y16" s="436" t="s">
        <v>6346</v>
      </c>
      <c r="Z16" s="436" t="s">
        <v>2681</v>
      </c>
      <c r="AA16" s="439" t="s">
        <v>6608</v>
      </c>
      <c r="AB16" s="427"/>
    </row>
    <row r="17" spans="1:28">
      <c r="A17" s="430">
        <v>6</v>
      </c>
      <c r="B17" s="307" t="s">
        <v>6414</v>
      </c>
      <c r="C17" s="436" t="s">
        <v>6415</v>
      </c>
      <c r="D17" s="436" t="s">
        <v>2235</v>
      </c>
      <c r="E17" s="124" t="str">
        <f t="shared" si="0"/>
        <v>string(16)</v>
      </c>
      <c r="F17" s="124" t="s">
        <v>6414</v>
      </c>
      <c r="G17" s="20" t="s">
        <v>6416</v>
      </c>
      <c r="H17" s="124" t="s">
        <v>2078</v>
      </c>
      <c r="I17" s="124" t="s">
        <v>2079</v>
      </c>
      <c r="J17" s="307"/>
      <c r="K17" s="307"/>
      <c r="L17" s="307"/>
      <c r="M17" s="307"/>
      <c r="N17" s="307"/>
      <c r="O17" s="441"/>
      <c r="P17" s="436"/>
      <c r="Q17" s="436"/>
      <c r="R17" s="436"/>
      <c r="S17" s="436"/>
      <c r="T17" s="436"/>
      <c r="U17" s="436"/>
      <c r="V17" s="436"/>
      <c r="W17" s="436" t="s">
        <v>6607</v>
      </c>
      <c r="X17" s="307" t="s">
        <v>6414</v>
      </c>
      <c r="Y17" s="436" t="s">
        <v>6415</v>
      </c>
      <c r="Z17" s="436" t="s">
        <v>2235</v>
      </c>
      <c r="AA17" s="439" t="s">
        <v>6608</v>
      </c>
      <c r="AB17" s="427"/>
    </row>
    <row r="18" spans="1:28">
      <c r="A18" s="430">
        <v>7</v>
      </c>
      <c r="B18" s="307" t="s">
        <v>6417</v>
      </c>
      <c r="C18" s="436" t="s">
        <v>6418</v>
      </c>
      <c r="D18" s="436" t="s">
        <v>2235</v>
      </c>
      <c r="E18" s="124" t="str">
        <f t="shared" si="0"/>
        <v>string(16)</v>
      </c>
      <c r="F18" s="124" t="s">
        <v>6417</v>
      </c>
      <c r="G18" s="20" t="s">
        <v>6419</v>
      </c>
      <c r="H18" s="124" t="s">
        <v>2235</v>
      </c>
      <c r="I18" s="124" t="s">
        <v>2237</v>
      </c>
      <c r="J18" s="307"/>
      <c r="K18" s="307"/>
      <c r="L18" s="307"/>
      <c r="M18" s="307"/>
      <c r="N18" s="307"/>
      <c r="O18" s="441"/>
      <c r="P18" s="436"/>
      <c r="Q18" s="436"/>
      <c r="R18" s="436"/>
      <c r="S18" s="436"/>
      <c r="T18" s="436"/>
      <c r="U18" s="436"/>
      <c r="V18" s="436"/>
      <c r="W18" s="436" t="s">
        <v>6607</v>
      </c>
      <c r="X18" s="307" t="s">
        <v>6417</v>
      </c>
      <c r="Y18" s="436" t="s">
        <v>6418</v>
      </c>
      <c r="Z18" s="436" t="s">
        <v>2235</v>
      </c>
      <c r="AA18" s="439" t="s">
        <v>6608</v>
      </c>
      <c r="AB18" s="427"/>
    </row>
    <row r="19" spans="1:28">
      <c r="A19" s="430">
        <v>8</v>
      </c>
      <c r="B19" s="307" t="s">
        <v>6609</v>
      </c>
      <c r="C19" s="436" t="s">
        <v>6610</v>
      </c>
      <c r="D19" s="436" t="s">
        <v>2235</v>
      </c>
      <c r="E19" s="124" t="str">
        <f t="shared" si="0"/>
        <v>string(16)</v>
      </c>
      <c r="F19" s="124" t="s">
        <v>6609</v>
      </c>
      <c r="G19" s="20" t="s">
        <v>6611</v>
      </c>
      <c r="H19" s="124" t="s">
        <v>2733</v>
      </c>
      <c r="I19" s="20" t="s">
        <v>2111</v>
      </c>
      <c r="J19" s="1665"/>
      <c r="K19" s="1665"/>
      <c r="L19" s="1665"/>
      <c r="M19" s="1665"/>
      <c r="N19" s="1665"/>
      <c r="W19" s="436" t="s">
        <v>6607</v>
      </c>
      <c r="X19" s="307" t="s">
        <v>6609</v>
      </c>
      <c r="Y19" s="436" t="s">
        <v>6612</v>
      </c>
      <c r="Z19" s="436" t="s">
        <v>2235</v>
      </c>
      <c r="AA19" s="439" t="s">
        <v>6608</v>
      </c>
    </row>
    <row r="20" spans="1:28">
      <c r="A20" s="430">
        <v>9</v>
      </c>
      <c r="B20" s="307" t="s">
        <v>6613</v>
      </c>
      <c r="C20" s="436" t="s">
        <v>6614</v>
      </c>
      <c r="D20" s="436" t="s">
        <v>2235</v>
      </c>
      <c r="E20" s="124" t="str">
        <f t="shared" si="0"/>
        <v>string(16)</v>
      </c>
      <c r="F20" s="124" t="s">
        <v>6613</v>
      </c>
      <c r="G20" s="20" t="s">
        <v>6615</v>
      </c>
      <c r="H20" s="124" t="s">
        <v>2235</v>
      </c>
      <c r="I20" s="124" t="s">
        <v>2237</v>
      </c>
      <c r="J20" s="1665"/>
      <c r="K20" s="1665"/>
      <c r="L20" s="1665"/>
      <c r="M20" s="1665"/>
      <c r="N20" s="1665"/>
      <c r="W20" s="436" t="s">
        <v>6607</v>
      </c>
      <c r="X20" s="307" t="s">
        <v>6613</v>
      </c>
      <c r="Y20" s="436" t="s">
        <v>6616</v>
      </c>
      <c r="Z20" s="436" t="s">
        <v>2235</v>
      </c>
      <c r="AA20" s="439" t="s">
        <v>6608</v>
      </c>
    </row>
    <row r="21" spans="1:28">
      <c r="A21" s="430">
        <v>10</v>
      </c>
      <c r="B21" s="307" t="s">
        <v>6536</v>
      </c>
      <c r="C21" s="436" t="s">
        <v>6537</v>
      </c>
      <c r="D21" s="436" t="s">
        <v>2235</v>
      </c>
      <c r="E21" s="124" t="str">
        <f t="shared" si="0"/>
        <v>string(16)</v>
      </c>
      <c r="F21" s="124" t="s">
        <v>6536</v>
      </c>
      <c r="G21" s="124" t="s">
        <v>6537</v>
      </c>
      <c r="H21" s="124" t="s">
        <v>2235</v>
      </c>
      <c r="I21" s="124" t="s">
        <v>2237</v>
      </c>
      <c r="J21" s="1665"/>
      <c r="K21" s="1665"/>
      <c r="L21" s="1665"/>
      <c r="M21" s="1665"/>
      <c r="N21" s="1665"/>
      <c r="W21" s="436" t="s">
        <v>6607</v>
      </c>
      <c r="X21" s="307" t="s">
        <v>6536</v>
      </c>
      <c r="Y21" s="436" t="s">
        <v>6539</v>
      </c>
      <c r="Z21" s="436" t="s">
        <v>2235</v>
      </c>
      <c r="AA21" s="439" t="s">
        <v>6608</v>
      </c>
    </row>
    <row r="22" spans="1:28">
      <c r="A22" s="430">
        <v>11</v>
      </c>
      <c r="B22" s="307" t="s">
        <v>6540</v>
      </c>
      <c r="C22" s="436" t="s">
        <v>6541</v>
      </c>
      <c r="D22" s="436" t="s">
        <v>2235</v>
      </c>
      <c r="E22" s="124" t="str">
        <f t="shared" si="0"/>
        <v>string(16)</v>
      </c>
      <c r="F22" s="124" t="s">
        <v>6540</v>
      </c>
      <c r="G22" s="124" t="s">
        <v>6541</v>
      </c>
      <c r="H22" s="124" t="s">
        <v>2235</v>
      </c>
      <c r="I22" s="124" t="s">
        <v>2237</v>
      </c>
      <c r="J22" s="1665"/>
      <c r="K22" s="1665"/>
      <c r="L22" s="1665"/>
      <c r="M22" s="1665"/>
      <c r="N22" s="1665"/>
      <c r="W22" s="436" t="s">
        <v>6607</v>
      </c>
      <c r="X22" s="307" t="s">
        <v>6540</v>
      </c>
      <c r="Y22" s="436" t="s">
        <v>6542</v>
      </c>
      <c r="Z22" s="436" t="s">
        <v>2235</v>
      </c>
      <c r="AA22" s="439" t="s">
        <v>6608</v>
      </c>
    </row>
    <row r="23" spans="1:28">
      <c r="A23" s="430">
        <v>12</v>
      </c>
      <c r="B23" s="307" t="s">
        <v>6395</v>
      </c>
      <c r="C23" s="436" t="s">
        <v>6396</v>
      </c>
      <c r="D23" s="436" t="s">
        <v>2737</v>
      </c>
      <c r="E23" s="124" t="str">
        <f t="shared" si="0"/>
        <v>string(64)</v>
      </c>
      <c r="F23" s="124" t="s">
        <v>6395</v>
      </c>
      <c r="G23" s="20" t="s">
        <v>6397</v>
      </c>
      <c r="H23" s="124" t="s">
        <v>2737</v>
      </c>
      <c r="I23" s="124" t="s">
        <v>3180</v>
      </c>
      <c r="J23" s="1665"/>
      <c r="K23" s="1665"/>
      <c r="L23" s="1665"/>
      <c r="M23" s="1665"/>
      <c r="N23" s="1665"/>
      <c r="W23" s="436" t="s">
        <v>6607</v>
      </c>
      <c r="X23" s="307" t="s">
        <v>6395</v>
      </c>
      <c r="Y23" s="436" t="s">
        <v>6396</v>
      </c>
      <c r="Z23" s="436" t="s">
        <v>2737</v>
      </c>
      <c r="AA23" s="439" t="s">
        <v>6608</v>
      </c>
    </row>
    <row r="24" spans="1:28">
      <c r="A24" s="430">
        <v>13</v>
      </c>
      <c r="B24" s="307" t="s">
        <v>6398</v>
      </c>
      <c r="C24" s="436" t="s">
        <v>6399</v>
      </c>
      <c r="D24" s="436" t="s">
        <v>2737</v>
      </c>
      <c r="E24" s="124" t="str">
        <f t="shared" si="0"/>
        <v>string(64)</v>
      </c>
      <c r="F24" s="124" t="s">
        <v>6398</v>
      </c>
      <c r="G24" s="20" t="s">
        <v>6400</v>
      </c>
      <c r="H24" s="124" t="s">
        <v>2737</v>
      </c>
      <c r="I24" s="124" t="s">
        <v>3180</v>
      </c>
      <c r="J24" s="1665"/>
      <c r="K24" s="1665"/>
      <c r="L24" s="1665"/>
      <c r="M24" s="1665"/>
      <c r="N24" s="1665"/>
      <c r="W24" s="436" t="s">
        <v>6607</v>
      </c>
      <c r="X24" s="307" t="s">
        <v>6398</v>
      </c>
      <c r="Y24" s="436" t="s">
        <v>6399</v>
      </c>
      <c r="Z24" s="436" t="s">
        <v>2737</v>
      </c>
      <c r="AA24" s="439" t="s">
        <v>6608</v>
      </c>
    </row>
    <row r="25" spans="1:28">
      <c r="A25" s="430">
        <v>14</v>
      </c>
      <c r="B25" s="307" t="s">
        <v>6432</v>
      </c>
      <c r="C25" s="436" t="s">
        <v>6433</v>
      </c>
      <c r="D25" s="436" t="s">
        <v>2235</v>
      </c>
      <c r="E25" s="124" t="str">
        <f t="shared" si="0"/>
        <v>string(16)</v>
      </c>
      <c r="F25" s="124" t="s">
        <v>6432</v>
      </c>
      <c r="G25" s="124" t="s">
        <v>6433</v>
      </c>
      <c r="H25" s="124" t="s">
        <v>2235</v>
      </c>
      <c r="I25" s="124" t="s">
        <v>2237</v>
      </c>
      <c r="J25" s="1665"/>
      <c r="K25" s="1665"/>
      <c r="L25" s="1665"/>
      <c r="M25" s="1665"/>
      <c r="N25" s="1665"/>
      <c r="W25" s="436" t="s">
        <v>6607</v>
      </c>
      <c r="X25" s="307" t="s">
        <v>6432</v>
      </c>
      <c r="Y25" s="436" t="s">
        <v>6433</v>
      </c>
      <c r="Z25" s="436" t="s">
        <v>2235</v>
      </c>
      <c r="AA25" s="439" t="s">
        <v>6608</v>
      </c>
    </row>
    <row r="26" spans="1:28">
      <c r="A26" s="430">
        <v>15</v>
      </c>
      <c r="B26" s="307" t="s">
        <v>6434</v>
      </c>
      <c r="C26" s="436" t="s">
        <v>6435</v>
      </c>
      <c r="D26" s="436" t="s">
        <v>2235</v>
      </c>
      <c r="E26" s="124" t="str">
        <f t="shared" si="0"/>
        <v>string(16)</v>
      </c>
      <c r="F26" s="124" t="s">
        <v>6434</v>
      </c>
      <c r="G26" s="124" t="s">
        <v>6435</v>
      </c>
      <c r="H26" s="124" t="s">
        <v>2235</v>
      </c>
      <c r="I26" s="124" t="s">
        <v>2237</v>
      </c>
      <c r="J26" s="1665"/>
      <c r="K26" s="1665"/>
      <c r="L26" s="1665"/>
      <c r="M26" s="1665"/>
      <c r="N26" s="1665"/>
      <c r="W26" s="436" t="s">
        <v>6607</v>
      </c>
      <c r="X26" s="307" t="s">
        <v>6434</v>
      </c>
      <c r="Y26" s="436" t="s">
        <v>6435</v>
      </c>
      <c r="Z26" s="436" t="s">
        <v>2235</v>
      </c>
      <c r="AA26" s="439" t="s">
        <v>6608</v>
      </c>
    </row>
    <row r="27" spans="1:28">
      <c r="A27" s="430">
        <v>16</v>
      </c>
      <c r="B27" s="307" t="s">
        <v>6382</v>
      </c>
      <c r="C27" s="436" t="s">
        <v>6383</v>
      </c>
      <c r="D27" s="436" t="s">
        <v>2807</v>
      </c>
      <c r="E27" s="124" t="str">
        <f t="shared" si="0"/>
        <v>string(32)</v>
      </c>
      <c r="F27" s="124" t="s">
        <v>6382</v>
      </c>
      <c r="G27" s="20" t="s">
        <v>6384</v>
      </c>
      <c r="H27" s="124" t="s">
        <v>2807</v>
      </c>
      <c r="I27" s="124" t="s">
        <v>2808</v>
      </c>
      <c r="J27" s="1665"/>
      <c r="K27" s="1665"/>
      <c r="L27" s="1665"/>
      <c r="M27" s="1665"/>
      <c r="N27" s="1665"/>
      <c r="W27" s="436" t="s">
        <v>6607</v>
      </c>
      <c r="X27" s="307" t="s">
        <v>6382</v>
      </c>
      <c r="Y27" s="436" t="s">
        <v>6383</v>
      </c>
      <c r="Z27" s="436" t="s">
        <v>2807</v>
      </c>
      <c r="AA27" s="439" t="s">
        <v>6608</v>
      </c>
    </row>
    <row r="28" spans="1:28">
      <c r="A28" s="430">
        <v>17</v>
      </c>
      <c r="B28" s="307" t="s">
        <v>6386</v>
      </c>
      <c r="C28" s="436" t="s">
        <v>6387</v>
      </c>
      <c r="D28" s="436" t="s">
        <v>2807</v>
      </c>
      <c r="E28" s="124" t="str">
        <f t="shared" si="0"/>
        <v>string(32)</v>
      </c>
      <c r="F28" s="124" t="s">
        <v>6386</v>
      </c>
      <c r="G28" s="20" t="s">
        <v>6388</v>
      </c>
      <c r="H28" s="124" t="s">
        <v>2807</v>
      </c>
      <c r="I28" s="124" t="s">
        <v>2808</v>
      </c>
      <c r="J28" s="1665"/>
      <c r="K28" s="1665"/>
      <c r="L28" s="1665"/>
      <c r="M28" s="1665"/>
      <c r="N28" s="1665"/>
      <c r="W28" s="436" t="s">
        <v>6607</v>
      </c>
      <c r="X28" s="307" t="s">
        <v>6386</v>
      </c>
      <c r="Y28" s="436" t="s">
        <v>6387</v>
      </c>
      <c r="Z28" s="436" t="s">
        <v>2807</v>
      </c>
      <c r="AA28" s="439" t="s">
        <v>6608</v>
      </c>
    </row>
    <row r="29" spans="1:28">
      <c r="A29" s="430">
        <v>18</v>
      </c>
      <c r="B29" s="307" t="s">
        <v>6461</v>
      </c>
      <c r="C29" s="436" t="s">
        <v>6462</v>
      </c>
      <c r="D29" s="436" t="s">
        <v>2807</v>
      </c>
      <c r="E29" s="124" t="str">
        <f t="shared" si="0"/>
        <v>string(32)</v>
      </c>
      <c r="F29" s="124" t="s">
        <v>6461</v>
      </c>
      <c r="G29" s="20" t="s">
        <v>6463</v>
      </c>
      <c r="H29" s="124" t="s">
        <v>2807</v>
      </c>
      <c r="I29" s="124" t="s">
        <v>2808</v>
      </c>
      <c r="J29" s="1665"/>
      <c r="K29" s="1665"/>
      <c r="L29" s="1665"/>
      <c r="M29" s="1665"/>
      <c r="N29" s="1665"/>
      <c r="W29" s="436" t="s">
        <v>6607</v>
      </c>
      <c r="X29" s="307" t="s">
        <v>6461</v>
      </c>
      <c r="Y29" s="436" t="s">
        <v>6462</v>
      </c>
      <c r="Z29" s="436" t="s">
        <v>2807</v>
      </c>
      <c r="AA29" s="439" t="s">
        <v>6608</v>
      </c>
    </row>
    <row r="30" spans="1:28">
      <c r="A30" s="430">
        <v>19</v>
      </c>
      <c r="B30" s="307" t="s">
        <v>6464</v>
      </c>
      <c r="C30" s="436" t="s">
        <v>6465</v>
      </c>
      <c r="D30" s="436" t="s">
        <v>2807</v>
      </c>
      <c r="E30" s="124" t="str">
        <f t="shared" si="0"/>
        <v>string(32)</v>
      </c>
      <c r="F30" s="124" t="s">
        <v>6464</v>
      </c>
      <c r="G30" s="20" t="s">
        <v>6466</v>
      </c>
      <c r="H30" s="124" t="s">
        <v>2807</v>
      </c>
      <c r="I30" s="124" t="s">
        <v>2808</v>
      </c>
      <c r="J30" s="1665"/>
      <c r="K30" s="1665"/>
      <c r="L30" s="1665"/>
      <c r="M30" s="1665"/>
      <c r="N30" s="1665"/>
      <c r="W30" s="436" t="s">
        <v>6607</v>
      </c>
      <c r="X30" s="307" t="s">
        <v>6464</v>
      </c>
      <c r="Y30" s="436" t="s">
        <v>6465</v>
      </c>
      <c r="Z30" s="436" t="s">
        <v>2807</v>
      </c>
      <c r="AA30" s="439" t="s">
        <v>6608</v>
      </c>
    </row>
    <row r="31" spans="1:28">
      <c r="A31" s="430">
        <v>20</v>
      </c>
      <c r="B31" s="307" t="s">
        <v>6489</v>
      </c>
      <c r="C31" s="436" t="s">
        <v>6490</v>
      </c>
      <c r="D31" s="436" t="s">
        <v>2235</v>
      </c>
      <c r="E31" s="124" t="str">
        <f t="shared" si="0"/>
        <v>string(16)</v>
      </c>
      <c r="F31" s="124" t="s">
        <v>6489</v>
      </c>
      <c r="G31" s="20" t="s">
        <v>6491</v>
      </c>
      <c r="H31" s="124" t="s">
        <v>2235</v>
      </c>
      <c r="I31" s="124" t="s">
        <v>2237</v>
      </c>
      <c r="J31" s="1665"/>
      <c r="K31" s="1665"/>
      <c r="L31" s="1665"/>
      <c r="M31" s="1665"/>
      <c r="N31" s="1665"/>
      <c r="W31" s="436" t="s">
        <v>6607</v>
      </c>
      <c r="X31" s="307" t="s">
        <v>6489</v>
      </c>
      <c r="Y31" s="436" t="s">
        <v>6490</v>
      </c>
      <c r="Z31" s="436" t="s">
        <v>2235</v>
      </c>
      <c r="AA31" s="439" t="s">
        <v>6608</v>
      </c>
    </row>
    <row r="32" spans="1:28">
      <c r="A32" s="430">
        <v>21</v>
      </c>
      <c r="B32" s="307" t="s">
        <v>6493</v>
      </c>
      <c r="C32" s="436" t="s">
        <v>6494</v>
      </c>
      <c r="D32" s="436" t="s">
        <v>2235</v>
      </c>
      <c r="E32" s="124" t="str">
        <f t="shared" si="0"/>
        <v>string(16)</v>
      </c>
      <c r="F32" s="124" t="s">
        <v>6493</v>
      </c>
      <c r="G32" s="20" t="s">
        <v>6495</v>
      </c>
      <c r="H32" s="124" t="s">
        <v>2235</v>
      </c>
      <c r="I32" s="124" t="s">
        <v>2237</v>
      </c>
      <c r="J32" s="1665"/>
      <c r="K32" s="1665"/>
      <c r="L32" s="1665"/>
      <c r="M32" s="1665"/>
      <c r="N32" s="1665"/>
      <c r="W32" s="436" t="s">
        <v>6607</v>
      </c>
      <c r="X32" s="307" t="s">
        <v>6493</v>
      </c>
      <c r="Y32" s="436" t="s">
        <v>6494</v>
      </c>
      <c r="Z32" s="436" t="s">
        <v>2235</v>
      </c>
      <c r="AA32" s="439" t="s">
        <v>6608</v>
      </c>
    </row>
    <row r="33" spans="1:27">
      <c r="A33" s="430">
        <v>22</v>
      </c>
      <c r="B33" s="307" t="s">
        <v>6500</v>
      </c>
      <c r="C33" s="436" t="s">
        <v>6501</v>
      </c>
      <c r="D33" s="436" t="s">
        <v>2807</v>
      </c>
      <c r="E33" s="124" t="str">
        <f t="shared" si="0"/>
        <v>string(32)</v>
      </c>
      <c r="F33" s="124" t="s">
        <v>6500</v>
      </c>
      <c r="G33" s="124" t="s">
        <v>6501</v>
      </c>
      <c r="H33" s="124" t="s">
        <v>2807</v>
      </c>
      <c r="I33" s="124" t="s">
        <v>2808</v>
      </c>
      <c r="J33" s="1665"/>
      <c r="K33" s="1665"/>
      <c r="L33" s="1665"/>
      <c r="M33" s="1665"/>
      <c r="N33" s="1665"/>
      <c r="W33" s="436" t="s">
        <v>6607</v>
      </c>
      <c r="X33" s="307" t="s">
        <v>6500</v>
      </c>
      <c r="Y33" s="436" t="s">
        <v>6501</v>
      </c>
      <c r="Z33" s="436" t="s">
        <v>2807</v>
      </c>
      <c r="AA33" s="439" t="s">
        <v>6608</v>
      </c>
    </row>
    <row r="34" spans="1:27">
      <c r="A34" s="430">
        <v>23</v>
      </c>
      <c r="B34" s="307" t="s">
        <v>6502</v>
      </c>
      <c r="C34" s="436" t="s">
        <v>6503</v>
      </c>
      <c r="D34" s="436" t="s">
        <v>2807</v>
      </c>
      <c r="E34" s="124" t="str">
        <f t="shared" si="0"/>
        <v>string(32)</v>
      </c>
      <c r="F34" s="124" t="s">
        <v>6502</v>
      </c>
      <c r="G34" s="124" t="s">
        <v>6503</v>
      </c>
      <c r="H34" s="124" t="s">
        <v>2807</v>
      </c>
      <c r="I34" s="124" t="s">
        <v>2808</v>
      </c>
      <c r="J34" s="1665"/>
      <c r="K34" s="1665"/>
      <c r="L34" s="1665"/>
      <c r="M34" s="1665"/>
      <c r="N34" s="1665"/>
      <c r="W34" s="436" t="s">
        <v>6607</v>
      </c>
      <c r="X34" s="307" t="s">
        <v>6502</v>
      </c>
      <c r="Y34" s="436" t="s">
        <v>6503</v>
      </c>
      <c r="Z34" s="436" t="s">
        <v>2807</v>
      </c>
      <c r="AA34" s="439" t="s">
        <v>6608</v>
      </c>
    </row>
    <row r="35" spans="1:27">
      <c r="A35" s="430">
        <v>24</v>
      </c>
      <c r="B35" s="307" t="s">
        <v>6526</v>
      </c>
      <c r="C35" s="436" t="s">
        <v>6527</v>
      </c>
      <c r="D35" s="436" t="s">
        <v>2807</v>
      </c>
      <c r="E35" s="124" t="str">
        <f t="shared" si="0"/>
        <v>string(32)</v>
      </c>
      <c r="F35" s="124" t="s">
        <v>6526</v>
      </c>
      <c r="G35" s="124" t="s">
        <v>6527</v>
      </c>
      <c r="H35" s="124" t="s">
        <v>2807</v>
      </c>
      <c r="I35" s="124" t="s">
        <v>2808</v>
      </c>
      <c r="J35" s="1665"/>
      <c r="K35" s="1665"/>
      <c r="L35" s="1665"/>
      <c r="M35" s="1665"/>
      <c r="N35" s="1665"/>
      <c r="W35" s="436" t="s">
        <v>6607</v>
      </c>
      <c r="X35" s="307" t="s">
        <v>6526</v>
      </c>
      <c r="Y35" s="436" t="s">
        <v>6527</v>
      </c>
      <c r="Z35" s="436" t="s">
        <v>2807</v>
      </c>
      <c r="AA35" s="439" t="s">
        <v>6608</v>
      </c>
    </row>
    <row r="36" spans="1:27">
      <c r="A36" s="430">
        <v>25</v>
      </c>
      <c r="B36" s="307" t="s">
        <v>6528</v>
      </c>
      <c r="C36" s="436" t="s">
        <v>6529</v>
      </c>
      <c r="D36" s="436" t="s">
        <v>2807</v>
      </c>
      <c r="E36" s="124" t="str">
        <f t="shared" si="0"/>
        <v>string(32)</v>
      </c>
      <c r="F36" s="124" t="s">
        <v>6528</v>
      </c>
      <c r="G36" s="124" t="s">
        <v>6529</v>
      </c>
      <c r="H36" s="124" t="s">
        <v>2807</v>
      </c>
      <c r="I36" s="124" t="s">
        <v>2808</v>
      </c>
      <c r="J36" s="1665"/>
      <c r="K36" s="1665"/>
      <c r="L36" s="1665"/>
      <c r="M36" s="1665"/>
      <c r="N36" s="1665"/>
      <c r="W36" s="436" t="s">
        <v>6607</v>
      </c>
      <c r="X36" s="307" t="s">
        <v>6528</v>
      </c>
      <c r="Y36" s="436" t="s">
        <v>6529</v>
      </c>
      <c r="Z36" s="436" t="s">
        <v>2807</v>
      </c>
      <c r="AA36" s="439" t="s">
        <v>6608</v>
      </c>
    </row>
    <row r="37" spans="1:27">
      <c r="A37" s="430">
        <v>26</v>
      </c>
      <c r="B37" s="307" t="s">
        <v>6496</v>
      </c>
      <c r="C37" s="436" t="s">
        <v>6497</v>
      </c>
      <c r="D37" s="436" t="s">
        <v>2235</v>
      </c>
      <c r="E37" s="124" t="str">
        <f t="shared" si="0"/>
        <v>string(16)</v>
      </c>
      <c r="F37" s="124" t="s">
        <v>6496</v>
      </c>
      <c r="G37" s="124" t="s">
        <v>6497</v>
      </c>
      <c r="H37" s="124" t="s">
        <v>2235</v>
      </c>
      <c r="I37" s="124" t="s">
        <v>2237</v>
      </c>
      <c r="J37" s="1665"/>
      <c r="K37" s="1665"/>
      <c r="L37" s="1665"/>
      <c r="M37" s="1665"/>
      <c r="N37" s="1665"/>
      <c r="W37" s="436" t="s">
        <v>6607</v>
      </c>
      <c r="X37" s="307" t="s">
        <v>6496</v>
      </c>
      <c r="Y37" s="436" t="s">
        <v>6497</v>
      </c>
      <c r="Z37" s="436" t="s">
        <v>2235</v>
      </c>
      <c r="AA37" s="439" t="s">
        <v>6608</v>
      </c>
    </row>
    <row r="38" spans="1:27">
      <c r="A38" s="430">
        <v>27</v>
      </c>
      <c r="B38" s="307" t="s">
        <v>6498</v>
      </c>
      <c r="C38" s="436" t="s">
        <v>6499</v>
      </c>
      <c r="D38" s="436" t="s">
        <v>2235</v>
      </c>
      <c r="E38" s="124" t="str">
        <f t="shared" si="0"/>
        <v>string(16)</v>
      </c>
      <c r="F38" s="124" t="s">
        <v>6498</v>
      </c>
      <c r="G38" s="124" t="s">
        <v>6499</v>
      </c>
      <c r="H38" s="124" t="s">
        <v>2235</v>
      </c>
      <c r="I38" s="124" t="s">
        <v>2237</v>
      </c>
      <c r="J38" s="1665"/>
      <c r="K38" s="1665"/>
      <c r="L38" s="1665"/>
      <c r="M38" s="1665"/>
      <c r="N38" s="1665"/>
      <c r="W38" s="436" t="s">
        <v>6607</v>
      </c>
      <c r="X38" s="307" t="s">
        <v>6498</v>
      </c>
      <c r="Y38" s="436" t="s">
        <v>6499</v>
      </c>
      <c r="Z38" s="436" t="s">
        <v>2235</v>
      </c>
      <c r="AA38" s="439" t="s">
        <v>6608</v>
      </c>
    </row>
    <row r="39" spans="1:27">
      <c r="A39" s="430">
        <v>28</v>
      </c>
      <c r="B39" s="307" t="s">
        <v>6532</v>
      </c>
      <c r="C39" s="436" t="s">
        <v>6533</v>
      </c>
      <c r="D39" s="436" t="s">
        <v>2235</v>
      </c>
      <c r="E39" s="124" t="str">
        <f t="shared" si="0"/>
        <v>string(16)</v>
      </c>
      <c r="F39" s="124" t="s">
        <v>6532</v>
      </c>
      <c r="G39" s="124" t="s">
        <v>6533</v>
      </c>
      <c r="H39" s="124" t="s">
        <v>2235</v>
      </c>
      <c r="I39" s="124" t="s">
        <v>2237</v>
      </c>
      <c r="J39" s="1665"/>
      <c r="K39" s="1665"/>
      <c r="L39" s="1665"/>
      <c r="M39" s="1665"/>
      <c r="N39" s="1665"/>
      <c r="W39" s="436" t="s">
        <v>6607</v>
      </c>
      <c r="X39" s="307" t="s">
        <v>6532</v>
      </c>
      <c r="Y39" s="436" t="s">
        <v>6533</v>
      </c>
      <c r="Z39" s="436" t="s">
        <v>2235</v>
      </c>
      <c r="AA39" s="439" t="s">
        <v>6608</v>
      </c>
    </row>
    <row r="40" spans="1:27">
      <c r="A40" s="430">
        <v>29</v>
      </c>
      <c r="B40" s="307" t="s">
        <v>6534</v>
      </c>
      <c r="C40" s="436" t="s">
        <v>6535</v>
      </c>
      <c r="D40" s="436" t="s">
        <v>2235</v>
      </c>
      <c r="E40" s="124" t="str">
        <f t="shared" si="0"/>
        <v>string(16)</v>
      </c>
      <c r="F40" s="124" t="s">
        <v>6534</v>
      </c>
      <c r="G40" s="124" t="s">
        <v>6535</v>
      </c>
      <c r="H40" s="124" t="s">
        <v>2235</v>
      </c>
      <c r="I40" s="124" t="s">
        <v>2237</v>
      </c>
      <c r="J40" s="1665"/>
      <c r="K40" s="1665"/>
      <c r="L40" s="1665"/>
      <c r="M40" s="1665"/>
      <c r="N40" s="1665"/>
      <c r="W40" s="436" t="s">
        <v>6607</v>
      </c>
      <c r="X40" s="307" t="s">
        <v>6534</v>
      </c>
      <c r="Y40" s="436" t="s">
        <v>6535</v>
      </c>
      <c r="Z40" s="436" t="s">
        <v>2235</v>
      </c>
      <c r="AA40" s="439" t="s">
        <v>6608</v>
      </c>
    </row>
    <row r="41" spans="1:27">
      <c r="A41" s="430">
        <v>30</v>
      </c>
      <c r="B41" s="307" t="s">
        <v>6504</v>
      </c>
      <c r="C41" s="436" t="s">
        <v>6505</v>
      </c>
      <c r="D41" s="436" t="s">
        <v>2235</v>
      </c>
      <c r="E41" s="124" t="str">
        <f t="shared" si="0"/>
        <v>string(16)</v>
      </c>
      <c r="F41" s="124" t="s">
        <v>6504</v>
      </c>
      <c r="G41" s="124" t="s">
        <v>6505</v>
      </c>
      <c r="H41" s="124" t="s">
        <v>2235</v>
      </c>
      <c r="I41" s="124" t="s">
        <v>2237</v>
      </c>
      <c r="J41" s="1665"/>
      <c r="K41" s="1665"/>
      <c r="L41" s="1665"/>
      <c r="M41" s="1665"/>
      <c r="N41" s="1665"/>
      <c r="W41" s="436" t="s">
        <v>6607</v>
      </c>
      <c r="X41" s="307" t="s">
        <v>6504</v>
      </c>
      <c r="Y41" s="436" t="s">
        <v>6505</v>
      </c>
      <c r="Z41" s="436" t="s">
        <v>2235</v>
      </c>
      <c r="AA41" s="439" t="s">
        <v>6608</v>
      </c>
    </row>
    <row r="42" spans="1:27">
      <c r="A42" s="430">
        <v>31</v>
      </c>
      <c r="B42" s="307" t="s">
        <v>6507</v>
      </c>
      <c r="C42" s="436" t="s">
        <v>6508</v>
      </c>
      <c r="D42" s="436" t="s">
        <v>2235</v>
      </c>
      <c r="E42" s="124" t="str">
        <f t="shared" si="0"/>
        <v>string(16)</v>
      </c>
      <c r="F42" s="124" t="s">
        <v>6507</v>
      </c>
      <c r="G42" s="124" t="s">
        <v>6508</v>
      </c>
      <c r="H42" s="124" t="s">
        <v>2235</v>
      </c>
      <c r="I42" s="124" t="s">
        <v>2237</v>
      </c>
      <c r="J42" s="1665"/>
      <c r="K42" s="1665"/>
      <c r="L42" s="1665"/>
      <c r="M42" s="1665"/>
      <c r="N42" s="1665"/>
      <c r="W42" s="436" t="s">
        <v>6607</v>
      </c>
      <c r="X42" s="307" t="s">
        <v>6507</v>
      </c>
      <c r="Y42" s="436" t="s">
        <v>6508</v>
      </c>
      <c r="Z42" s="436" t="s">
        <v>2235</v>
      </c>
      <c r="AA42" s="439" t="s">
        <v>6608</v>
      </c>
    </row>
    <row r="43" spans="1:27">
      <c r="A43" s="430">
        <v>32</v>
      </c>
      <c r="B43" s="307" t="s">
        <v>6456</v>
      </c>
      <c r="C43" s="436" t="s">
        <v>6457</v>
      </c>
      <c r="D43" s="436" t="s">
        <v>2807</v>
      </c>
      <c r="E43" s="124" t="str">
        <f t="shared" si="0"/>
        <v>string(32)</v>
      </c>
      <c r="F43" s="124" t="s">
        <v>6456</v>
      </c>
      <c r="G43" s="124" t="s">
        <v>6457</v>
      </c>
      <c r="H43" s="124" t="s">
        <v>2807</v>
      </c>
      <c r="I43" s="124" t="s">
        <v>2808</v>
      </c>
      <c r="J43" s="1665"/>
      <c r="K43" s="1665"/>
      <c r="L43" s="1665"/>
      <c r="M43" s="1665"/>
      <c r="N43" s="1665"/>
      <c r="W43" s="436" t="s">
        <v>6607</v>
      </c>
      <c r="X43" s="307" t="s">
        <v>6456</v>
      </c>
      <c r="Y43" s="436" t="s">
        <v>6457</v>
      </c>
      <c r="Z43" s="436" t="s">
        <v>2807</v>
      </c>
      <c r="AA43" s="439" t="s">
        <v>6608</v>
      </c>
    </row>
    <row r="44" spans="1:27">
      <c r="A44" s="430">
        <v>33</v>
      </c>
      <c r="B44" s="307" t="s">
        <v>6459</v>
      </c>
      <c r="C44" s="436" t="s">
        <v>6460</v>
      </c>
      <c r="D44" s="436" t="s">
        <v>2807</v>
      </c>
      <c r="E44" s="124" t="str">
        <f t="shared" si="0"/>
        <v>string(32)</v>
      </c>
      <c r="F44" s="124" t="s">
        <v>6459</v>
      </c>
      <c r="G44" s="124" t="s">
        <v>6460</v>
      </c>
      <c r="H44" s="124" t="s">
        <v>2807</v>
      </c>
      <c r="I44" s="124" t="s">
        <v>2808</v>
      </c>
      <c r="J44" s="1665"/>
      <c r="K44" s="1665"/>
      <c r="L44" s="1665"/>
      <c r="M44" s="1665"/>
      <c r="N44" s="1665"/>
      <c r="W44" s="436" t="s">
        <v>6607</v>
      </c>
      <c r="X44" s="307" t="s">
        <v>6459</v>
      </c>
      <c r="Y44" s="436" t="s">
        <v>6460</v>
      </c>
      <c r="Z44" s="436" t="s">
        <v>2807</v>
      </c>
      <c r="AA44" s="439" t="s">
        <v>6608</v>
      </c>
    </row>
    <row r="45" spans="1:27">
      <c r="A45" s="430">
        <v>34</v>
      </c>
      <c r="B45" s="307" t="s">
        <v>6483</v>
      </c>
      <c r="C45" s="436" t="s">
        <v>6484</v>
      </c>
      <c r="D45" s="436" t="s">
        <v>2807</v>
      </c>
      <c r="E45" s="124" t="str">
        <f t="shared" si="0"/>
        <v>string(32)</v>
      </c>
      <c r="F45" s="124" t="s">
        <v>6483</v>
      </c>
      <c r="G45" s="20" t="s">
        <v>6485</v>
      </c>
      <c r="H45" s="124" t="s">
        <v>2807</v>
      </c>
      <c r="I45" s="124" t="s">
        <v>2808</v>
      </c>
      <c r="J45" s="1665"/>
      <c r="K45" s="1665"/>
      <c r="L45" s="1665"/>
      <c r="M45" s="1665"/>
      <c r="N45" s="1665"/>
      <c r="W45" s="436" t="s">
        <v>6607</v>
      </c>
      <c r="X45" s="307" t="s">
        <v>6483</v>
      </c>
      <c r="Y45" s="436" t="s">
        <v>6484</v>
      </c>
      <c r="Z45" s="436" t="s">
        <v>2807</v>
      </c>
      <c r="AA45" s="439" t="s">
        <v>6608</v>
      </c>
    </row>
    <row r="46" spans="1:27">
      <c r="A46" s="430">
        <v>35</v>
      </c>
      <c r="B46" s="307" t="s">
        <v>6486</v>
      </c>
      <c r="C46" s="436" t="s">
        <v>6487</v>
      </c>
      <c r="D46" s="436" t="s">
        <v>2807</v>
      </c>
      <c r="E46" s="124" t="str">
        <f t="shared" si="0"/>
        <v>string(32)</v>
      </c>
      <c r="F46" s="124" t="s">
        <v>6486</v>
      </c>
      <c r="G46" s="20" t="s">
        <v>6488</v>
      </c>
      <c r="H46" s="124" t="s">
        <v>2807</v>
      </c>
      <c r="I46" s="124" t="s">
        <v>2808</v>
      </c>
      <c r="J46" s="1665"/>
      <c r="K46" s="1665"/>
      <c r="L46" s="1665"/>
      <c r="M46" s="1665"/>
      <c r="N46" s="1665"/>
      <c r="W46" s="436" t="s">
        <v>6607</v>
      </c>
      <c r="X46" s="307" t="s">
        <v>6486</v>
      </c>
      <c r="Y46" s="436" t="s">
        <v>6487</v>
      </c>
      <c r="Z46" s="436" t="s">
        <v>2807</v>
      </c>
      <c r="AA46" s="439" t="s">
        <v>6608</v>
      </c>
    </row>
    <row r="47" spans="1:27">
      <c r="A47" s="430">
        <v>36</v>
      </c>
      <c r="B47" s="307" t="s">
        <v>6451</v>
      </c>
      <c r="C47" s="436" t="s">
        <v>6452</v>
      </c>
      <c r="D47" s="436" t="s">
        <v>2807</v>
      </c>
      <c r="E47" s="124" t="str">
        <f t="shared" si="0"/>
        <v>string(32)</v>
      </c>
      <c r="F47" s="124" t="s">
        <v>6451</v>
      </c>
      <c r="G47" s="124" t="s">
        <v>6452</v>
      </c>
      <c r="H47" s="124" t="s">
        <v>2807</v>
      </c>
      <c r="I47" s="124" t="s">
        <v>2808</v>
      </c>
      <c r="J47" s="1665"/>
      <c r="K47" s="1665"/>
      <c r="L47" s="1665"/>
      <c r="M47" s="1665"/>
      <c r="N47" s="1665"/>
      <c r="W47" s="436" t="s">
        <v>6607</v>
      </c>
      <c r="X47" s="307" t="s">
        <v>6451</v>
      </c>
      <c r="Y47" s="436" t="s">
        <v>6452</v>
      </c>
      <c r="Z47" s="436" t="s">
        <v>2807</v>
      </c>
      <c r="AA47" s="439" t="s">
        <v>6608</v>
      </c>
    </row>
    <row r="48" spans="1:27">
      <c r="A48" s="430">
        <v>37</v>
      </c>
      <c r="B48" s="307" t="s">
        <v>6454</v>
      </c>
      <c r="C48" s="436" t="s">
        <v>6455</v>
      </c>
      <c r="D48" s="436" t="s">
        <v>2807</v>
      </c>
      <c r="E48" s="124" t="str">
        <f t="shared" si="0"/>
        <v>string(32)</v>
      </c>
      <c r="F48" s="124" t="s">
        <v>6454</v>
      </c>
      <c r="G48" s="124" t="s">
        <v>6455</v>
      </c>
      <c r="H48" s="124" t="s">
        <v>2807</v>
      </c>
      <c r="I48" s="124" t="s">
        <v>2808</v>
      </c>
      <c r="J48" s="1665"/>
      <c r="K48" s="1665"/>
      <c r="L48" s="1665"/>
      <c r="M48" s="1665"/>
      <c r="N48" s="1665"/>
      <c r="W48" s="436" t="s">
        <v>6607</v>
      </c>
      <c r="X48" s="307" t="s">
        <v>6454</v>
      </c>
      <c r="Y48" s="436" t="s">
        <v>6455</v>
      </c>
      <c r="Z48" s="436" t="s">
        <v>2807</v>
      </c>
      <c r="AA48" s="439" t="s">
        <v>6608</v>
      </c>
    </row>
    <row r="49" spans="1:27">
      <c r="A49" s="430">
        <v>38</v>
      </c>
      <c r="B49" s="307" t="s">
        <v>6514</v>
      </c>
      <c r="C49" s="436" t="s">
        <v>6514</v>
      </c>
      <c r="D49" s="436" t="s">
        <v>2235</v>
      </c>
      <c r="E49" s="124" t="str">
        <f t="shared" si="0"/>
        <v>string(16)</v>
      </c>
      <c r="F49" s="124" t="s">
        <v>6514</v>
      </c>
      <c r="G49" s="124" t="s">
        <v>6514</v>
      </c>
      <c r="H49" s="124" t="s">
        <v>2235</v>
      </c>
      <c r="I49" s="124" t="s">
        <v>2237</v>
      </c>
      <c r="J49" s="1665"/>
      <c r="K49" s="1665"/>
      <c r="L49" s="1665"/>
      <c r="M49" s="1665"/>
      <c r="N49" s="1665"/>
      <c r="W49" s="436" t="s">
        <v>6607</v>
      </c>
      <c r="X49" s="307" t="s">
        <v>6514</v>
      </c>
      <c r="Y49" s="436" t="s">
        <v>6514</v>
      </c>
      <c r="Z49" s="436" t="s">
        <v>2235</v>
      </c>
      <c r="AA49" s="439" t="s">
        <v>6608</v>
      </c>
    </row>
    <row r="50" spans="1:27">
      <c r="A50" s="430">
        <v>39</v>
      </c>
      <c r="B50" s="307" t="s">
        <v>6516</v>
      </c>
      <c r="C50" s="436" t="s">
        <v>6516</v>
      </c>
      <c r="D50" s="436" t="s">
        <v>2235</v>
      </c>
      <c r="E50" s="124" t="str">
        <f t="shared" si="0"/>
        <v>string(16)</v>
      </c>
      <c r="F50" s="124" t="s">
        <v>6516</v>
      </c>
      <c r="G50" s="124" t="s">
        <v>6516</v>
      </c>
      <c r="H50" s="124" t="s">
        <v>2235</v>
      </c>
      <c r="I50" s="124" t="s">
        <v>2237</v>
      </c>
      <c r="J50" s="1665"/>
      <c r="K50" s="1665"/>
      <c r="L50" s="1665"/>
      <c r="M50" s="1665"/>
      <c r="N50" s="1665"/>
      <c r="W50" s="436" t="s">
        <v>6607</v>
      </c>
      <c r="X50" s="307" t="s">
        <v>6516</v>
      </c>
      <c r="Y50" s="436" t="s">
        <v>6516</v>
      </c>
      <c r="Z50" s="436" t="s">
        <v>2235</v>
      </c>
      <c r="AA50" s="439" t="s">
        <v>6608</v>
      </c>
    </row>
    <row r="51" spans="1:27">
      <c r="A51" s="430">
        <v>40</v>
      </c>
      <c r="B51" s="307" t="s">
        <v>6517</v>
      </c>
      <c r="C51" s="436" t="s">
        <v>6518</v>
      </c>
      <c r="D51" s="436" t="s">
        <v>2235</v>
      </c>
      <c r="E51" s="124" t="str">
        <f t="shared" si="0"/>
        <v>string(16)</v>
      </c>
      <c r="F51" s="124" t="s">
        <v>6517</v>
      </c>
      <c r="G51" s="124" t="s">
        <v>6518</v>
      </c>
      <c r="H51" s="124" t="s">
        <v>2235</v>
      </c>
      <c r="I51" s="124" t="s">
        <v>2237</v>
      </c>
      <c r="J51" s="1665"/>
      <c r="K51" s="1665"/>
      <c r="L51" s="1665"/>
      <c r="M51" s="1665"/>
      <c r="N51" s="1665"/>
      <c r="W51" s="436" t="s">
        <v>6607</v>
      </c>
      <c r="X51" s="307" t="s">
        <v>6517</v>
      </c>
      <c r="Y51" s="436" t="s">
        <v>6518</v>
      </c>
      <c r="Z51" s="436" t="s">
        <v>2235</v>
      </c>
      <c r="AA51" s="439" t="s">
        <v>6608</v>
      </c>
    </row>
    <row r="52" spans="1:27">
      <c r="A52" s="430">
        <v>41</v>
      </c>
      <c r="B52" s="307" t="s">
        <v>6520</v>
      </c>
      <c r="C52" s="436" t="s">
        <v>6521</v>
      </c>
      <c r="D52" s="436" t="s">
        <v>2235</v>
      </c>
      <c r="E52" s="124" t="str">
        <f t="shared" si="0"/>
        <v>string(16)</v>
      </c>
      <c r="F52" s="124" t="s">
        <v>6520</v>
      </c>
      <c r="G52" s="124" t="s">
        <v>6521</v>
      </c>
      <c r="H52" s="124" t="s">
        <v>2235</v>
      </c>
      <c r="I52" s="124" t="s">
        <v>2237</v>
      </c>
      <c r="J52" s="1665"/>
      <c r="K52" s="1665"/>
      <c r="L52" s="1665"/>
      <c r="M52" s="1665"/>
      <c r="N52" s="1665"/>
      <c r="W52" s="436" t="s">
        <v>6607</v>
      </c>
      <c r="X52" s="307" t="s">
        <v>6520</v>
      </c>
      <c r="Y52" s="436" t="s">
        <v>6521</v>
      </c>
      <c r="Z52" s="436" t="s">
        <v>2235</v>
      </c>
      <c r="AA52" s="439" t="s">
        <v>6608</v>
      </c>
    </row>
    <row r="53" spans="1:27">
      <c r="A53" s="430">
        <v>42</v>
      </c>
      <c r="B53" s="307" t="s">
        <v>6442</v>
      </c>
      <c r="C53" s="436" t="s">
        <v>6446</v>
      </c>
      <c r="D53" s="436" t="s">
        <v>2684</v>
      </c>
      <c r="E53" s="124" t="str">
        <f t="shared" si="0"/>
        <v>string(100)</v>
      </c>
      <c r="F53" s="124" t="s">
        <v>6442</v>
      </c>
      <c r="G53" s="20" t="s">
        <v>6444</v>
      </c>
      <c r="H53" s="124" t="s">
        <v>2278</v>
      </c>
      <c r="I53" s="124" t="s">
        <v>2827</v>
      </c>
      <c r="J53" s="1665"/>
      <c r="K53" s="1665"/>
      <c r="L53" s="1665"/>
      <c r="M53" s="1665"/>
      <c r="N53" s="1665"/>
      <c r="W53" s="436" t="s">
        <v>6607</v>
      </c>
      <c r="X53" s="307" t="s">
        <v>6442</v>
      </c>
      <c r="Y53" s="436" t="s">
        <v>6446</v>
      </c>
      <c r="Z53" s="436" t="s">
        <v>2684</v>
      </c>
      <c r="AA53" s="439" t="s">
        <v>6608</v>
      </c>
    </row>
    <row r="54" spans="1:27">
      <c r="A54" s="430">
        <v>43</v>
      </c>
      <c r="B54" s="307" t="s">
        <v>6447</v>
      </c>
      <c r="C54" s="436" t="s">
        <v>6448</v>
      </c>
      <c r="D54" s="436" t="s">
        <v>2684</v>
      </c>
      <c r="E54" s="124" t="str">
        <f t="shared" si="0"/>
        <v>string(100)</v>
      </c>
      <c r="F54" s="124" t="s">
        <v>6447</v>
      </c>
      <c r="G54" s="20" t="s">
        <v>6449</v>
      </c>
      <c r="H54" s="124" t="s">
        <v>2278</v>
      </c>
      <c r="I54" s="124" t="s">
        <v>2827</v>
      </c>
      <c r="J54" s="1665"/>
      <c r="K54" s="1665"/>
      <c r="L54" s="1665"/>
      <c r="M54" s="1665"/>
      <c r="N54" s="1665"/>
      <c r="W54" s="436" t="s">
        <v>6607</v>
      </c>
      <c r="X54" s="307" t="s">
        <v>6447</v>
      </c>
      <c r="Y54" s="436" t="s">
        <v>6448</v>
      </c>
      <c r="Z54" s="436" t="s">
        <v>2684</v>
      </c>
      <c r="AA54" s="439" t="s">
        <v>6608</v>
      </c>
    </row>
    <row r="55" spans="1:27">
      <c r="A55" s="430">
        <v>44</v>
      </c>
      <c r="B55" s="307" t="s">
        <v>6424</v>
      </c>
      <c r="C55" s="436" t="s">
        <v>6425</v>
      </c>
      <c r="D55" s="436" t="s">
        <v>6408</v>
      </c>
      <c r="E55" s="124" t="str">
        <f t="shared" si="0"/>
        <v>string(48)</v>
      </c>
      <c r="F55" s="124" t="s">
        <v>6424</v>
      </c>
      <c r="G55" s="124" t="s">
        <v>6425</v>
      </c>
      <c r="H55" s="124" t="s">
        <v>6408</v>
      </c>
      <c r="I55" s="124" t="s">
        <v>6410</v>
      </c>
      <c r="J55" s="1665"/>
      <c r="K55" s="1665"/>
      <c r="L55" s="1665"/>
      <c r="M55" s="1665"/>
      <c r="N55" s="1665"/>
      <c r="W55" s="436" t="s">
        <v>6607</v>
      </c>
      <c r="X55" s="307" t="s">
        <v>6424</v>
      </c>
      <c r="Y55" s="436" t="s">
        <v>6425</v>
      </c>
      <c r="Z55" s="436" t="s">
        <v>6408</v>
      </c>
      <c r="AA55" s="439" t="s">
        <v>6608</v>
      </c>
    </row>
    <row r="56" spans="1:27">
      <c r="A56" s="430">
        <v>45</v>
      </c>
      <c r="B56" s="307" t="s">
        <v>6426</v>
      </c>
      <c r="C56" s="436" t="s">
        <v>6427</v>
      </c>
      <c r="D56" s="436" t="s">
        <v>6408</v>
      </c>
      <c r="E56" s="124" t="str">
        <f t="shared" si="0"/>
        <v>string(48)</v>
      </c>
      <c r="F56" s="124" t="s">
        <v>6426</v>
      </c>
      <c r="G56" s="124" t="s">
        <v>6427</v>
      </c>
      <c r="H56" s="124" t="s">
        <v>6408</v>
      </c>
      <c r="I56" s="124" t="s">
        <v>6410</v>
      </c>
      <c r="J56" s="1665"/>
      <c r="K56" s="1665"/>
      <c r="L56" s="1665"/>
      <c r="M56" s="1665"/>
      <c r="N56" s="1665"/>
      <c r="W56" s="436" t="s">
        <v>6607</v>
      </c>
      <c r="X56" s="307" t="s">
        <v>6426</v>
      </c>
      <c r="Y56" s="436" t="s">
        <v>6427</v>
      </c>
      <c r="Z56" s="436" t="s">
        <v>6408</v>
      </c>
      <c r="AA56" s="439" t="s">
        <v>6608</v>
      </c>
    </row>
    <row r="57" spans="1:27">
      <c r="A57" s="430">
        <v>46</v>
      </c>
      <c r="B57" s="307" t="s">
        <v>6406</v>
      </c>
      <c r="C57" s="436" t="s">
        <v>6407</v>
      </c>
      <c r="D57" s="436" t="s">
        <v>6408</v>
      </c>
      <c r="E57" s="124" t="str">
        <f t="shared" si="0"/>
        <v>string(48)</v>
      </c>
      <c r="F57" s="124" t="s">
        <v>6406</v>
      </c>
      <c r="G57" s="20" t="s">
        <v>6409</v>
      </c>
      <c r="H57" s="124" t="s">
        <v>6408</v>
      </c>
      <c r="I57" s="124" t="s">
        <v>6410</v>
      </c>
      <c r="J57" s="1665"/>
      <c r="K57" s="1665"/>
      <c r="L57" s="1665"/>
      <c r="M57" s="1665"/>
      <c r="N57" s="1665"/>
      <c r="W57" s="436" t="s">
        <v>6607</v>
      </c>
      <c r="X57" s="307" t="s">
        <v>6406</v>
      </c>
      <c r="Y57" s="436" t="s">
        <v>6407</v>
      </c>
      <c r="Z57" s="436" t="s">
        <v>6408</v>
      </c>
      <c r="AA57" s="439" t="s">
        <v>6608</v>
      </c>
    </row>
    <row r="58" spans="1:27">
      <c r="A58" s="430">
        <v>47</v>
      </c>
      <c r="B58" s="307" t="s">
        <v>6411</v>
      </c>
      <c r="C58" s="436" t="s">
        <v>6412</v>
      </c>
      <c r="D58" s="436" t="s">
        <v>6408</v>
      </c>
      <c r="E58" s="124" t="str">
        <f t="shared" si="0"/>
        <v>string(48)</v>
      </c>
      <c r="F58" s="124" t="s">
        <v>6411</v>
      </c>
      <c r="G58" s="20" t="s">
        <v>6413</v>
      </c>
      <c r="H58" s="124" t="s">
        <v>6408</v>
      </c>
      <c r="I58" s="124" t="s">
        <v>6410</v>
      </c>
      <c r="J58" s="1665"/>
      <c r="K58" s="1665"/>
      <c r="L58" s="1665"/>
      <c r="M58" s="1665"/>
      <c r="N58" s="1665"/>
      <c r="W58" s="436" t="s">
        <v>6607</v>
      </c>
      <c r="X58" s="307" t="s">
        <v>6411</v>
      </c>
      <c r="Y58" s="436" t="s">
        <v>6412</v>
      </c>
      <c r="Z58" s="436" t="s">
        <v>6408</v>
      </c>
      <c r="AA58" s="439" t="s">
        <v>6608</v>
      </c>
    </row>
    <row r="59" spans="1:27">
      <c r="A59" s="430">
        <v>48</v>
      </c>
      <c r="B59" s="307" t="s">
        <v>6479</v>
      </c>
      <c r="C59" s="436" t="s">
        <v>6480</v>
      </c>
      <c r="D59" s="436" t="s">
        <v>2737</v>
      </c>
      <c r="E59" s="124" t="str">
        <f t="shared" si="0"/>
        <v>string(64)</v>
      </c>
      <c r="F59" s="124" t="s">
        <v>6479</v>
      </c>
      <c r="G59" s="124" t="s">
        <v>6480</v>
      </c>
      <c r="H59" s="124" t="s">
        <v>2737</v>
      </c>
      <c r="I59" s="124" t="s">
        <v>3180</v>
      </c>
      <c r="J59" s="1665"/>
      <c r="K59" s="1665"/>
      <c r="L59" s="1665"/>
      <c r="M59" s="1665"/>
      <c r="N59" s="1665"/>
      <c r="W59" s="436" t="s">
        <v>6607</v>
      </c>
      <c r="X59" s="307" t="s">
        <v>6479</v>
      </c>
      <c r="Y59" s="436" t="s">
        <v>6480</v>
      </c>
      <c r="Z59" s="436" t="s">
        <v>2737</v>
      </c>
      <c r="AA59" s="439" t="s">
        <v>6608</v>
      </c>
    </row>
    <row r="60" spans="1:27">
      <c r="A60" s="430">
        <v>49</v>
      </c>
      <c r="B60" s="307" t="s">
        <v>6481</v>
      </c>
      <c r="C60" s="436" t="s">
        <v>6482</v>
      </c>
      <c r="D60" s="436" t="s">
        <v>2737</v>
      </c>
      <c r="E60" s="124" t="str">
        <f t="shared" si="0"/>
        <v>string(64)</v>
      </c>
      <c r="F60" s="124" t="s">
        <v>6481</v>
      </c>
      <c r="G60" s="124" t="s">
        <v>6482</v>
      </c>
      <c r="H60" s="124" t="s">
        <v>2737</v>
      </c>
      <c r="I60" s="124" t="s">
        <v>3180</v>
      </c>
      <c r="J60" s="1665"/>
      <c r="K60" s="1665"/>
      <c r="L60" s="1665"/>
      <c r="M60" s="1665"/>
      <c r="N60" s="1665"/>
      <c r="W60" s="436" t="s">
        <v>6607</v>
      </c>
      <c r="X60" s="307" t="s">
        <v>6481</v>
      </c>
      <c r="Y60" s="436" t="s">
        <v>6482</v>
      </c>
      <c r="Z60" s="436" t="s">
        <v>2737</v>
      </c>
      <c r="AA60" s="439" t="s">
        <v>6608</v>
      </c>
    </row>
    <row r="61" spans="1:27">
      <c r="A61" s="430">
        <v>50</v>
      </c>
      <c r="B61" s="307" t="s">
        <v>6436</v>
      </c>
      <c r="C61" s="436" t="s">
        <v>6437</v>
      </c>
      <c r="D61" s="436" t="s">
        <v>2807</v>
      </c>
      <c r="E61" s="124" t="str">
        <f t="shared" si="0"/>
        <v>string(32)</v>
      </c>
      <c r="F61" s="124" t="s">
        <v>6436</v>
      </c>
      <c r="G61" s="20" t="s">
        <v>6438</v>
      </c>
      <c r="H61" s="124" t="s">
        <v>2807</v>
      </c>
      <c r="I61" s="124" t="s">
        <v>2808</v>
      </c>
      <c r="J61" s="1665"/>
      <c r="K61" s="1665"/>
      <c r="L61" s="1665"/>
      <c r="M61" s="1665"/>
      <c r="N61" s="1665"/>
      <c r="W61" s="436" t="s">
        <v>6607</v>
      </c>
      <c r="X61" s="307" t="s">
        <v>6436</v>
      </c>
      <c r="Y61" s="436" t="s">
        <v>6437</v>
      </c>
      <c r="Z61" s="436" t="s">
        <v>2807</v>
      </c>
      <c r="AA61" s="439" t="s">
        <v>6608</v>
      </c>
    </row>
    <row r="62" spans="1:27">
      <c r="A62" s="430">
        <v>51</v>
      </c>
      <c r="B62" s="307" t="s">
        <v>6439</v>
      </c>
      <c r="C62" s="436" t="s">
        <v>6440</v>
      </c>
      <c r="D62" s="436" t="s">
        <v>2807</v>
      </c>
      <c r="E62" s="124" t="str">
        <f t="shared" si="0"/>
        <v>string(32)</v>
      </c>
      <c r="F62" s="124" t="s">
        <v>6439</v>
      </c>
      <c r="G62" s="20" t="s">
        <v>6441</v>
      </c>
      <c r="H62" s="124" t="s">
        <v>2807</v>
      </c>
      <c r="I62" s="124" t="s">
        <v>2808</v>
      </c>
      <c r="J62" s="1665"/>
      <c r="K62" s="1665"/>
      <c r="L62" s="1665"/>
      <c r="M62" s="1665"/>
      <c r="N62" s="1665"/>
      <c r="W62" s="436" t="s">
        <v>6607</v>
      </c>
      <c r="X62" s="307" t="s">
        <v>6439</v>
      </c>
      <c r="Y62" s="436" t="s">
        <v>6440</v>
      </c>
      <c r="Z62" s="436" t="s">
        <v>2807</v>
      </c>
      <c r="AA62" s="439" t="s">
        <v>6608</v>
      </c>
    </row>
    <row r="63" spans="1:27">
      <c r="A63" s="430">
        <v>52</v>
      </c>
      <c r="B63" s="307" t="s">
        <v>6428</v>
      </c>
      <c r="C63" s="436" t="s">
        <v>6429</v>
      </c>
      <c r="D63" s="436" t="s">
        <v>2807</v>
      </c>
      <c r="E63" s="124" t="str">
        <f t="shared" si="0"/>
        <v>string(32)</v>
      </c>
      <c r="F63" s="124" t="s">
        <v>6428</v>
      </c>
      <c r="G63" s="124" t="s">
        <v>6429</v>
      </c>
      <c r="H63" s="124" t="s">
        <v>2807</v>
      </c>
      <c r="I63" s="124" t="s">
        <v>2808</v>
      </c>
      <c r="J63" s="1665"/>
      <c r="K63" s="1665"/>
      <c r="L63" s="1665"/>
      <c r="M63" s="1665"/>
      <c r="N63" s="1665"/>
      <c r="W63" s="436" t="s">
        <v>6607</v>
      </c>
      <c r="X63" s="307" t="s">
        <v>6428</v>
      </c>
      <c r="Y63" s="436" t="s">
        <v>6429</v>
      </c>
      <c r="Z63" s="436" t="s">
        <v>2807</v>
      </c>
      <c r="AA63" s="439" t="s">
        <v>6608</v>
      </c>
    </row>
    <row r="64" spans="1:27">
      <c r="A64" s="430">
        <v>53</v>
      </c>
      <c r="B64" s="307" t="s">
        <v>6430</v>
      </c>
      <c r="C64" s="436" t="s">
        <v>6431</v>
      </c>
      <c r="D64" s="436" t="s">
        <v>2807</v>
      </c>
      <c r="E64" s="124" t="str">
        <f t="shared" si="0"/>
        <v>string(32)</v>
      </c>
      <c r="F64" s="124" t="s">
        <v>6430</v>
      </c>
      <c r="G64" s="124" t="s">
        <v>6431</v>
      </c>
      <c r="H64" s="124" t="s">
        <v>2807</v>
      </c>
      <c r="I64" s="124" t="s">
        <v>2808</v>
      </c>
      <c r="J64" s="1665"/>
      <c r="K64" s="1665"/>
      <c r="L64" s="1665"/>
      <c r="M64" s="1665"/>
      <c r="N64" s="1665"/>
      <c r="W64" s="436" t="s">
        <v>6607</v>
      </c>
      <c r="X64" s="307" t="s">
        <v>6430</v>
      </c>
      <c r="Y64" s="436" t="s">
        <v>6431</v>
      </c>
      <c r="Z64" s="436" t="s">
        <v>2807</v>
      </c>
      <c r="AA64" s="439" t="s">
        <v>6608</v>
      </c>
    </row>
    <row r="65" spans="1:27">
      <c r="A65" s="430">
        <v>54</v>
      </c>
      <c r="B65" s="307" t="s">
        <v>6370</v>
      </c>
      <c r="C65" s="436" t="s">
        <v>6371</v>
      </c>
      <c r="D65" s="436" t="s">
        <v>2235</v>
      </c>
      <c r="E65" s="124" t="str">
        <f t="shared" si="0"/>
        <v>string(16)</v>
      </c>
      <c r="F65" s="124" t="s">
        <v>6370</v>
      </c>
      <c r="G65" s="20" t="s">
        <v>6372</v>
      </c>
      <c r="H65" s="124" t="s">
        <v>2235</v>
      </c>
      <c r="I65" s="124" t="s">
        <v>2237</v>
      </c>
      <c r="J65" s="1665"/>
      <c r="K65" s="1665"/>
      <c r="L65" s="1665"/>
      <c r="M65" s="1665"/>
      <c r="N65" s="1665"/>
      <c r="W65" s="436" t="s">
        <v>6607</v>
      </c>
      <c r="X65" s="307" t="s">
        <v>6370</v>
      </c>
      <c r="Y65" s="436" t="s">
        <v>6371</v>
      </c>
      <c r="Z65" s="436" t="s">
        <v>2235</v>
      </c>
      <c r="AA65" s="439" t="s">
        <v>6608</v>
      </c>
    </row>
    <row r="66" spans="1:27">
      <c r="A66" s="430">
        <v>55</v>
      </c>
      <c r="B66" s="307" t="s">
        <v>6373</v>
      </c>
      <c r="C66" s="436" t="s">
        <v>6374</v>
      </c>
      <c r="D66" s="436" t="s">
        <v>2235</v>
      </c>
      <c r="E66" s="124" t="str">
        <f t="shared" si="0"/>
        <v>string(16)</v>
      </c>
      <c r="F66" s="124" t="s">
        <v>6373</v>
      </c>
      <c r="G66" s="20" t="s">
        <v>6375</v>
      </c>
      <c r="H66" s="124" t="s">
        <v>2235</v>
      </c>
      <c r="I66" s="124" t="s">
        <v>2237</v>
      </c>
      <c r="J66" s="1665"/>
      <c r="K66" s="1665"/>
      <c r="L66" s="1665"/>
      <c r="M66" s="1665"/>
      <c r="N66" s="1665"/>
      <c r="W66" s="436" t="s">
        <v>6607</v>
      </c>
      <c r="X66" s="307" t="s">
        <v>6373</v>
      </c>
      <c r="Y66" s="436" t="s">
        <v>6374</v>
      </c>
      <c r="Z66" s="436" t="s">
        <v>2235</v>
      </c>
      <c r="AA66" s="439" t="s">
        <v>6608</v>
      </c>
    </row>
    <row r="67" spans="1:27">
      <c r="A67" s="430">
        <v>56</v>
      </c>
      <c r="B67" s="307" t="s">
        <v>6376</v>
      </c>
      <c r="C67" s="436" t="s">
        <v>6377</v>
      </c>
      <c r="D67" s="436" t="s">
        <v>2807</v>
      </c>
      <c r="E67" s="124" t="str">
        <f t="shared" si="0"/>
        <v>string(32)</v>
      </c>
      <c r="F67" s="124" t="s">
        <v>6376</v>
      </c>
      <c r="G67" s="20" t="s">
        <v>6378</v>
      </c>
      <c r="H67" s="124" t="s">
        <v>2807</v>
      </c>
      <c r="I67" s="124" t="s">
        <v>2808</v>
      </c>
      <c r="J67" s="1665"/>
      <c r="K67" s="1665"/>
      <c r="L67" s="1665"/>
      <c r="M67" s="1665"/>
      <c r="N67" s="1665"/>
      <c r="W67" s="436" t="s">
        <v>6607</v>
      </c>
      <c r="X67" s="307" t="s">
        <v>6376</v>
      </c>
      <c r="Y67" s="436" t="s">
        <v>6377</v>
      </c>
      <c r="Z67" s="436" t="s">
        <v>2807</v>
      </c>
      <c r="AA67" s="439" t="s">
        <v>6608</v>
      </c>
    </row>
    <row r="68" spans="1:27">
      <c r="A68" s="430">
        <v>57</v>
      </c>
      <c r="B68" s="307" t="s">
        <v>6379</v>
      </c>
      <c r="C68" s="436" t="s">
        <v>6380</v>
      </c>
      <c r="D68" s="436" t="s">
        <v>2807</v>
      </c>
      <c r="E68" s="124" t="str">
        <f t="shared" si="0"/>
        <v>string(32)</v>
      </c>
      <c r="F68" s="124" t="s">
        <v>6379</v>
      </c>
      <c r="G68" s="20" t="s">
        <v>6381</v>
      </c>
      <c r="H68" s="124" t="s">
        <v>2807</v>
      </c>
      <c r="I68" s="124" t="s">
        <v>2808</v>
      </c>
      <c r="J68" s="1665"/>
      <c r="K68" s="1665"/>
      <c r="L68" s="1665"/>
      <c r="M68" s="1665"/>
      <c r="N68" s="1665"/>
      <c r="W68" s="436" t="s">
        <v>6607</v>
      </c>
      <c r="X68" s="307" t="s">
        <v>6379</v>
      </c>
      <c r="Y68" s="436" t="s">
        <v>6380</v>
      </c>
      <c r="Z68" s="436" t="s">
        <v>2807</v>
      </c>
      <c r="AA68" s="439" t="s">
        <v>6608</v>
      </c>
    </row>
    <row r="69" spans="1:27">
      <c r="A69" s="430">
        <v>58</v>
      </c>
      <c r="B69" s="307" t="s">
        <v>6401</v>
      </c>
      <c r="C69" s="436" t="s">
        <v>6402</v>
      </c>
      <c r="D69" s="436" t="s">
        <v>2807</v>
      </c>
      <c r="E69" s="124" t="str">
        <f t="shared" si="0"/>
        <v>string(32)</v>
      </c>
      <c r="F69" s="124" t="s">
        <v>6401</v>
      </c>
      <c r="G69" s="124" t="s">
        <v>6402</v>
      </c>
      <c r="H69" s="124" t="s">
        <v>2807</v>
      </c>
      <c r="I69" s="124" t="s">
        <v>2808</v>
      </c>
      <c r="J69" s="1665"/>
      <c r="K69" s="1665"/>
      <c r="L69" s="1665"/>
      <c r="M69" s="1665"/>
      <c r="N69" s="1665"/>
      <c r="W69" s="436" t="s">
        <v>6607</v>
      </c>
      <c r="X69" s="307" t="s">
        <v>6401</v>
      </c>
      <c r="Y69" s="436" t="s">
        <v>6402</v>
      </c>
      <c r="Z69" s="436" t="s">
        <v>2807</v>
      </c>
      <c r="AA69" s="439" t="s">
        <v>6608</v>
      </c>
    </row>
    <row r="70" spans="1:27">
      <c r="A70" s="430">
        <v>59</v>
      </c>
      <c r="B70" s="307" t="s">
        <v>6404</v>
      </c>
      <c r="C70" s="436" t="s">
        <v>6405</v>
      </c>
      <c r="D70" s="436" t="s">
        <v>2807</v>
      </c>
      <c r="E70" s="124" t="str">
        <f t="shared" si="0"/>
        <v>string(32)</v>
      </c>
      <c r="F70" s="124" t="s">
        <v>6404</v>
      </c>
      <c r="G70" s="124" t="s">
        <v>6405</v>
      </c>
      <c r="H70" s="124" t="s">
        <v>2807</v>
      </c>
      <c r="I70" s="124" t="s">
        <v>2808</v>
      </c>
      <c r="J70" s="1665"/>
      <c r="K70" s="1665"/>
      <c r="L70" s="1665"/>
      <c r="M70" s="1665"/>
      <c r="N70" s="1665"/>
      <c r="W70" s="436" t="s">
        <v>6607</v>
      </c>
      <c r="X70" s="307" t="s">
        <v>6404</v>
      </c>
      <c r="Y70" s="436" t="s">
        <v>6405</v>
      </c>
      <c r="Z70" s="436" t="s">
        <v>2807</v>
      </c>
      <c r="AA70" s="439" t="s">
        <v>6608</v>
      </c>
    </row>
    <row r="71" spans="1:27">
      <c r="A71" s="430">
        <v>60</v>
      </c>
      <c r="B71" s="307" t="s">
        <v>6420</v>
      </c>
      <c r="C71" s="436" t="s">
        <v>6420</v>
      </c>
      <c r="D71" s="436" t="s">
        <v>2737</v>
      </c>
      <c r="E71" s="124" t="str">
        <f t="shared" si="0"/>
        <v>string(64)</v>
      </c>
      <c r="F71" s="124" t="s">
        <v>6420</v>
      </c>
      <c r="G71" s="20" t="s">
        <v>6421</v>
      </c>
      <c r="H71" s="124" t="s">
        <v>2737</v>
      </c>
      <c r="I71" s="124" t="s">
        <v>3180</v>
      </c>
      <c r="J71" s="1665"/>
      <c r="K71" s="1665"/>
      <c r="L71" s="1665"/>
      <c r="M71" s="1665"/>
      <c r="N71" s="1665"/>
      <c r="W71" s="436" t="s">
        <v>6607</v>
      </c>
      <c r="X71" s="307" t="s">
        <v>6420</v>
      </c>
      <c r="Y71" s="436" t="s">
        <v>6420</v>
      </c>
      <c r="Z71" s="436" t="s">
        <v>2737</v>
      </c>
      <c r="AA71" s="439" t="s">
        <v>6608</v>
      </c>
    </row>
    <row r="72" spans="1:27">
      <c r="A72" s="430">
        <v>61</v>
      </c>
      <c r="B72" s="307" t="s">
        <v>6422</v>
      </c>
      <c r="C72" s="436" t="s">
        <v>6422</v>
      </c>
      <c r="D72" s="436" t="s">
        <v>2737</v>
      </c>
      <c r="E72" s="124" t="str">
        <f t="shared" si="0"/>
        <v>string(64)</v>
      </c>
      <c r="F72" s="124" t="s">
        <v>6422</v>
      </c>
      <c r="G72" s="20" t="s">
        <v>6423</v>
      </c>
      <c r="H72" s="124" t="s">
        <v>2737</v>
      </c>
      <c r="I72" s="124" t="s">
        <v>3180</v>
      </c>
      <c r="J72" s="1665"/>
      <c r="K72" s="1665"/>
      <c r="L72" s="1665"/>
      <c r="M72" s="1665"/>
      <c r="N72" s="1665"/>
      <c r="W72" s="436" t="s">
        <v>6607</v>
      </c>
      <c r="X72" s="307" t="s">
        <v>6422</v>
      </c>
      <c r="Y72" s="436" t="s">
        <v>6422</v>
      </c>
      <c r="Z72" s="436" t="s">
        <v>2737</v>
      </c>
      <c r="AA72" s="439" t="s">
        <v>6608</v>
      </c>
    </row>
    <row r="73" spans="1:27">
      <c r="A73" s="430">
        <v>62</v>
      </c>
      <c r="B73" s="307" t="s">
        <v>6473</v>
      </c>
      <c r="C73" s="436" t="s">
        <v>6474</v>
      </c>
      <c r="D73" s="436" t="s">
        <v>2235</v>
      </c>
      <c r="E73" s="124" t="str">
        <f t="shared" si="0"/>
        <v>string(16)</v>
      </c>
      <c r="F73" s="124" t="s">
        <v>6473</v>
      </c>
      <c r="G73" s="20" t="s">
        <v>6475</v>
      </c>
      <c r="H73" s="124" t="s">
        <v>2235</v>
      </c>
      <c r="I73" s="124" t="s">
        <v>2237</v>
      </c>
      <c r="J73" s="1665"/>
      <c r="K73" s="1665"/>
      <c r="L73" s="1665"/>
      <c r="M73" s="1665"/>
      <c r="N73" s="1665"/>
      <c r="W73" s="436" t="s">
        <v>6607</v>
      </c>
      <c r="X73" s="307" t="s">
        <v>6473</v>
      </c>
      <c r="Y73" s="436" t="s">
        <v>6474</v>
      </c>
      <c r="Z73" s="436" t="s">
        <v>2235</v>
      </c>
      <c r="AA73" s="439" t="s">
        <v>6608</v>
      </c>
    </row>
    <row r="74" spans="1:27">
      <c r="A74" s="430">
        <v>63</v>
      </c>
      <c r="B74" s="307" t="s">
        <v>6476</v>
      </c>
      <c r="C74" s="436" t="s">
        <v>6477</v>
      </c>
      <c r="D74" s="436" t="s">
        <v>2807</v>
      </c>
      <c r="E74" s="124" t="str">
        <f t="shared" si="0"/>
        <v>string(32)</v>
      </c>
      <c r="F74" s="124" t="s">
        <v>6476</v>
      </c>
      <c r="G74" s="20" t="s">
        <v>6478</v>
      </c>
      <c r="H74" s="124" t="s">
        <v>2807</v>
      </c>
      <c r="I74" s="124" t="s">
        <v>2808</v>
      </c>
      <c r="J74" s="1665"/>
      <c r="K74" s="1665"/>
      <c r="L74" s="1665"/>
      <c r="M74" s="1665"/>
      <c r="N74" s="1665"/>
      <c r="W74" s="436" t="s">
        <v>6607</v>
      </c>
      <c r="X74" s="307" t="s">
        <v>6476</v>
      </c>
      <c r="Y74" s="436" t="s">
        <v>6477</v>
      </c>
      <c r="Z74" s="436" t="s">
        <v>2807</v>
      </c>
      <c r="AA74" s="439" t="s">
        <v>6608</v>
      </c>
    </row>
    <row r="75" spans="1:27">
      <c r="A75" s="430">
        <v>64</v>
      </c>
      <c r="B75" s="307" t="s">
        <v>6509</v>
      </c>
      <c r="C75" s="436" t="s">
        <v>6509</v>
      </c>
      <c r="D75" s="436" t="s">
        <v>2235</v>
      </c>
      <c r="E75" s="124" t="str">
        <f t="shared" si="0"/>
        <v>string(16)</v>
      </c>
      <c r="F75" s="124" t="s">
        <v>6509</v>
      </c>
      <c r="G75" s="124" t="s">
        <v>6509</v>
      </c>
      <c r="H75" s="124" t="s">
        <v>2235</v>
      </c>
      <c r="I75" s="124" t="s">
        <v>2237</v>
      </c>
      <c r="J75" s="1665"/>
      <c r="K75" s="1665"/>
      <c r="L75" s="1665"/>
      <c r="M75" s="1665"/>
      <c r="N75" s="1665"/>
      <c r="W75" s="436" t="s">
        <v>6607</v>
      </c>
      <c r="X75" s="307" t="s">
        <v>6509</v>
      </c>
      <c r="Y75" s="436" t="s">
        <v>6509</v>
      </c>
      <c r="Z75" s="436" t="s">
        <v>2235</v>
      </c>
      <c r="AA75" s="439" t="s">
        <v>6608</v>
      </c>
    </row>
    <row r="76" spans="1:27">
      <c r="A76" s="430">
        <v>65</v>
      </c>
      <c r="B76" s="307" t="s">
        <v>6511</v>
      </c>
      <c r="C76" s="436" t="s">
        <v>6511</v>
      </c>
      <c r="D76" s="436" t="s">
        <v>2235</v>
      </c>
      <c r="E76" s="124" t="str">
        <f t="shared" ref="E76:E109" si="1">IF(ISERR(SEARCH("varchar",D76)),D76,"string("&amp;MID(D76,10,LEN(D76)-10)&amp;")")</f>
        <v>string(16)</v>
      </c>
      <c r="F76" s="124" t="s">
        <v>6511</v>
      </c>
      <c r="G76" s="124" t="s">
        <v>6511</v>
      </c>
      <c r="H76" s="124" t="s">
        <v>2235</v>
      </c>
      <c r="I76" s="124" t="s">
        <v>2237</v>
      </c>
      <c r="J76" s="1665"/>
      <c r="K76" s="1665"/>
      <c r="L76" s="1665"/>
      <c r="M76" s="1665"/>
      <c r="N76" s="1665"/>
      <c r="W76" s="436" t="s">
        <v>6607</v>
      </c>
      <c r="X76" s="307" t="s">
        <v>6511</v>
      </c>
      <c r="Y76" s="436" t="s">
        <v>6511</v>
      </c>
      <c r="Z76" s="436" t="s">
        <v>2235</v>
      </c>
      <c r="AA76" s="439" t="s">
        <v>6608</v>
      </c>
    </row>
    <row r="77" spans="1:27">
      <c r="A77" s="430">
        <v>66</v>
      </c>
      <c r="B77" s="307" t="s">
        <v>6512</v>
      </c>
      <c r="C77" s="436" t="s">
        <v>6512</v>
      </c>
      <c r="D77" s="436" t="s">
        <v>2235</v>
      </c>
      <c r="E77" s="124" t="str">
        <f t="shared" si="1"/>
        <v>string(16)</v>
      </c>
      <c r="F77" s="124" t="s">
        <v>6512</v>
      </c>
      <c r="G77" s="124" t="s">
        <v>6512</v>
      </c>
      <c r="H77" s="124" t="s">
        <v>2235</v>
      </c>
      <c r="I77" s="124" t="s">
        <v>2237</v>
      </c>
      <c r="J77" s="1665"/>
      <c r="K77" s="1665"/>
      <c r="L77" s="1665"/>
      <c r="M77" s="1665"/>
      <c r="N77" s="1665"/>
      <c r="W77" s="436" t="s">
        <v>6607</v>
      </c>
      <c r="X77" s="307" t="s">
        <v>6512</v>
      </c>
      <c r="Y77" s="436" t="s">
        <v>6512</v>
      </c>
      <c r="Z77" s="436" t="s">
        <v>2235</v>
      </c>
      <c r="AA77" s="439" t="s">
        <v>6608</v>
      </c>
    </row>
    <row r="78" spans="1:27">
      <c r="A78" s="430">
        <v>67</v>
      </c>
      <c r="B78" s="307" t="s">
        <v>6513</v>
      </c>
      <c r="C78" s="436" t="s">
        <v>6513</v>
      </c>
      <c r="D78" s="436" t="s">
        <v>2235</v>
      </c>
      <c r="E78" s="124" t="str">
        <f t="shared" si="1"/>
        <v>string(16)</v>
      </c>
      <c r="F78" s="124" t="s">
        <v>6513</v>
      </c>
      <c r="G78" s="124" t="s">
        <v>6513</v>
      </c>
      <c r="H78" s="124" t="s">
        <v>2235</v>
      </c>
      <c r="I78" s="124" t="s">
        <v>2237</v>
      </c>
      <c r="J78" s="1665"/>
      <c r="K78" s="1665"/>
      <c r="L78" s="1665"/>
      <c r="M78" s="1665"/>
      <c r="N78" s="1665"/>
      <c r="W78" s="436" t="s">
        <v>6607</v>
      </c>
      <c r="X78" s="307" t="s">
        <v>6513</v>
      </c>
      <c r="Y78" s="436" t="s">
        <v>6513</v>
      </c>
      <c r="Z78" s="436" t="s">
        <v>2235</v>
      </c>
      <c r="AA78" s="439" t="s">
        <v>6608</v>
      </c>
    </row>
    <row r="79" spans="1:27">
      <c r="A79" s="430">
        <v>68</v>
      </c>
      <c r="B79" s="307" t="s">
        <v>6522</v>
      </c>
      <c r="C79" s="436" t="s">
        <v>6522</v>
      </c>
      <c r="D79" s="436" t="s">
        <v>2235</v>
      </c>
      <c r="E79" s="124" t="str">
        <f t="shared" si="1"/>
        <v>string(16)</v>
      </c>
      <c r="F79" s="124" t="s">
        <v>6522</v>
      </c>
      <c r="G79" s="124" t="s">
        <v>6522</v>
      </c>
      <c r="H79" s="124" t="s">
        <v>2235</v>
      </c>
      <c r="I79" s="124" t="s">
        <v>2237</v>
      </c>
      <c r="J79" s="1665"/>
      <c r="K79" s="1665"/>
      <c r="L79" s="1665"/>
      <c r="M79" s="1665"/>
      <c r="N79" s="1665"/>
      <c r="W79" s="436" t="s">
        <v>6607</v>
      </c>
      <c r="X79" s="307" t="s">
        <v>6522</v>
      </c>
      <c r="Y79" s="436" t="s">
        <v>6522</v>
      </c>
      <c r="Z79" s="436" t="s">
        <v>2235</v>
      </c>
      <c r="AA79" s="439" t="s">
        <v>6608</v>
      </c>
    </row>
    <row r="80" spans="1:27">
      <c r="A80" s="430">
        <v>69</v>
      </c>
      <c r="B80" s="307" t="s">
        <v>6523</v>
      </c>
      <c r="C80" s="436" t="s">
        <v>6523</v>
      </c>
      <c r="D80" s="436" t="s">
        <v>2235</v>
      </c>
      <c r="E80" s="124" t="str">
        <f t="shared" si="1"/>
        <v>string(16)</v>
      </c>
      <c r="F80" s="124" t="s">
        <v>6523</v>
      </c>
      <c r="G80" s="124" t="s">
        <v>6523</v>
      </c>
      <c r="H80" s="124" t="s">
        <v>2235</v>
      </c>
      <c r="I80" s="124" t="s">
        <v>2237</v>
      </c>
      <c r="J80" s="1665"/>
      <c r="K80" s="1665"/>
      <c r="L80" s="1665"/>
      <c r="M80" s="1665"/>
      <c r="N80" s="1665"/>
      <c r="W80" s="436" t="s">
        <v>6607</v>
      </c>
      <c r="X80" s="307" t="s">
        <v>6523</v>
      </c>
      <c r="Y80" s="436" t="s">
        <v>6523</v>
      </c>
      <c r="Z80" s="436" t="s">
        <v>2235</v>
      </c>
      <c r="AA80" s="439" t="s">
        <v>6608</v>
      </c>
    </row>
    <row r="81" spans="1:27">
      <c r="A81" s="430">
        <v>70</v>
      </c>
      <c r="B81" s="307" t="s">
        <v>6524</v>
      </c>
      <c r="C81" s="436" t="s">
        <v>6524</v>
      </c>
      <c r="D81" s="436" t="s">
        <v>2235</v>
      </c>
      <c r="E81" s="124" t="str">
        <f t="shared" si="1"/>
        <v>string(16)</v>
      </c>
      <c r="F81" s="124" t="s">
        <v>6524</v>
      </c>
      <c r="G81" s="124" t="s">
        <v>6524</v>
      </c>
      <c r="H81" s="124" t="s">
        <v>2235</v>
      </c>
      <c r="I81" s="124" t="s">
        <v>2237</v>
      </c>
      <c r="J81" s="1665"/>
      <c r="K81" s="1665"/>
      <c r="L81" s="1665"/>
      <c r="M81" s="1665"/>
      <c r="N81" s="1665"/>
      <c r="W81" s="436" t="s">
        <v>6607</v>
      </c>
      <c r="X81" s="307" t="s">
        <v>6524</v>
      </c>
      <c r="Y81" s="436" t="s">
        <v>6524</v>
      </c>
      <c r="Z81" s="436" t="s">
        <v>2235</v>
      </c>
      <c r="AA81" s="439" t="s">
        <v>6608</v>
      </c>
    </row>
    <row r="82" spans="1:27">
      <c r="A82" s="430">
        <v>71</v>
      </c>
      <c r="B82" s="307" t="s">
        <v>6525</v>
      </c>
      <c r="C82" s="436" t="s">
        <v>6525</v>
      </c>
      <c r="D82" s="436" t="s">
        <v>2235</v>
      </c>
      <c r="E82" s="124" t="str">
        <f t="shared" si="1"/>
        <v>string(16)</v>
      </c>
      <c r="F82" s="124" t="s">
        <v>6525</v>
      </c>
      <c r="G82" s="124" t="s">
        <v>6525</v>
      </c>
      <c r="H82" s="124" t="s">
        <v>2235</v>
      </c>
      <c r="I82" s="124" t="s">
        <v>2237</v>
      </c>
      <c r="J82" s="1665"/>
      <c r="K82" s="1665"/>
      <c r="L82" s="1665"/>
      <c r="M82" s="1665"/>
      <c r="N82" s="1665"/>
      <c r="W82" s="436" t="s">
        <v>6607</v>
      </c>
      <c r="X82" s="307" t="s">
        <v>6525</v>
      </c>
      <c r="Y82" s="436" t="s">
        <v>6525</v>
      </c>
      <c r="Z82" s="436" t="s">
        <v>2235</v>
      </c>
      <c r="AA82" s="439" t="s">
        <v>6608</v>
      </c>
    </row>
    <row r="83" spans="1:27">
      <c r="A83" s="430">
        <v>72</v>
      </c>
      <c r="B83" s="307" t="s">
        <v>6530</v>
      </c>
      <c r="C83" s="436" t="s">
        <v>6530</v>
      </c>
      <c r="D83" s="436" t="s">
        <v>2807</v>
      </c>
      <c r="E83" s="124" t="str">
        <f t="shared" si="1"/>
        <v>string(32)</v>
      </c>
      <c r="F83" s="124" t="s">
        <v>6530</v>
      </c>
      <c r="G83" s="124" t="s">
        <v>6530</v>
      </c>
      <c r="H83" s="124" t="s">
        <v>2807</v>
      </c>
      <c r="I83" s="124" t="s">
        <v>2808</v>
      </c>
      <c r="J83" s="1665"/>
      <c r="K83" s="1665"/>
      <c r="L83" s="1665"/>
      <c r="M83" s="1665"/>
      <c r="N83" s="1665"/>
      <c r="W83" s="436" t="s">
        <v>6607</v>
      </c>
      <c r="X83" s="307" t="s">
        <v>6530</v>
      </c>
      <c r="Y83" s="436" t="s">
        <v>6530</v>
      </c>
      <c r="Z83" s="436" t="s">
        <v>2807</v>
      </c>
      <c r="AA83" s="439" t="s">
        <v>6608</v>
      </c>
    </row>
    <row r="84" spans="1:27">
      <c r="A84" s="430">
        <v>73</v>
      </c>
      <c r="B84" s="307" t="s">
        <v>6531</v>
      </c>
      <c r="C84" s="436" t="s">
        <v>6531</v>
      </c>
      <c r="D84" s="436" t="s">
        <v>2807</v>
      </c>
      <c r="E84" s="124" t="str">
        <f t="shared" si="1"/>
        <v>string(32)</v>
      </c>
      <c r="F84" s="124" t="s">
        <v>6531</v>
      </c>
      <c r="G84" s="124" t="s">
        <v>6531</v>
      </c>
      <c r="H84" s="124" t="s">
        <v>2807</v>
      </c>
      <c r="I84" s="124" t="s">
        <v>2808</v>
      </c>
      <c r="J84" s="1665"/>
      <c r="K84" s="1665"/>
      <c r="L84" s="1665"/>
      <c r="M84" s="1665"/>
      <c r="N84" s="1665"/>
      <c r="W84" s="436" t="s">
        <v>6607</v>
      </c>
      <c r="X84" s="307" t="s">
        <v>6531</v>
      </c>
      <c r="Y84" s="436" t="s">
        <v>6531</v>
      </c>
      <c r="Z84" s="436" t="s">
        <v>2807</v>
      </c>
      <c r="AA84" s="439" t="s">
        <v>6608</v>
      </c>
    </row>
    <row r="85" spans="1:27">
      <c r="A85" s="430">
        <v>74</v>
      </c>
      <c r="B85" s="307" t="s">
        <v>6586</v>
      </c>
      <c r="C85" s="436" t="s">
        <v>6587</v>
      </c>
      <c r="D85" s="436" t="s">
        <v>2737</v>
      </c>
      <c r="E85" s="124" t="str">
        <f t="shared" si="1"/>
        <v>string(64)</v>
      </c>
      <c r="F85" s="124" t="s">
        <v>6586</v>
      </c>
      <c r="G85" s="124" t="s">
        <v>6587</v>
      </c>
      <c r="H85" s="124" t="s">
        <v>2737</v>
      </c>
      <c r="I85" s="124" t="s">
        <v>3180</v>
      </c>
      <c r="J85" s="1665"/>
      <c r="K85" s="1665"/>
      <c r="L85" s="1665"/>
      <c r="M85" s="1665"/>
      <c r="N85" s="1665"/>
      <c r="W85" s="436" t="s">
        <v>6607</v>
      </c>
      <c r="X85" s="307" t="s">
        <v>6586</v>
      </c>
      <c r="Y85" s="436" t="s">
        <v>6587</v>
      </c>
      <c r="Z85" s="436" t="s">
        <v>2737</v>
      </c>
      <c r="AA85" s="439" t="s">
        <v>6608</v>
      </c>
    </row>
    <row r="86" spans="1:27">
      <c r="A86" s="430">
        <v>75</v>
      </c>
      <c r="B86" s="307" t="s">
        <v>6589</v>
      </c>
      <c r="C86" s="436" t="s">
        <v>6590</v>
      </c>
      <c r="D86" s="436" t="s">
        <v>2737</v>
      </c>
      <c r="E86" s="124" t="str">
        <f t="shared" si="1"/>
        <v>string(64)</v>
      </c>
      <c r="F86" s="124" t="s">
        <v>6589</v>
      </c>
      <c r="G86" s="124" t="s">
        <v>6590</v>
      </c>
      <c r="H86" s="124" t="s">
        <v>2737</v>
      </c>
      <c r="I86" s="124" t="s">
        <v>3180</v>
      </c>
      <c r="J86" s="1665"/>
      <c r="K86" s="1665"/>
      <c r="L86" s="1665"/>
      <c r="M86" s="1665"/>
      <c r="N86" s="1665"/>
      <c r="W86" s="436" t="s">
        <v>6607</v>
      </c>
      <c r="X86" s="307" t="s">
        <v>6589</v>
      </c>
      <c r="Y86" s="436" t="s">
        <v>6590</v>
      </c>
      <c r="Z86" s="436" t="s">
        <v>2737</v>
      </c>
      <c r="AA86" s="439" t="s">
        <v>6608</v>
      </c>
    </row>
    <row r="87" spans="1:27">
      <c r="A87" s="430">
        <v>76</v>
      </c>
      <c r="B87" s="307" t="s">
        <v>6543</v>
      </c>
      <c r="C87" s="436" t="s">
        <v>6544</v>
      </c>
      <c r="D87" s="436" t="s">
        <v>2807</v>
      </c>
      <c r="E87" s="124" t="str">
        <f t="shared" si="1"/>
        <v>string(32)</v>
      </c>
      <c r="F87" s="124" t="s">
        <v>6543</v>
      </c>
      <c r="G87" s="20" t="s">
        <v>6545</v>
      </c>
      <c r="H87" s="124" t="s">
        <v>2807</v>
      </c>
      <c r="I87" s="124" t="s">
        <v>2808</v>
      </c>
      <c r="J87" s="1665"/>
      <c r="K87" s="1665"/>
      <c r="L87" s="1665"/>
      <c r="M87" s="1665"/>
      <c r="N87" s="1665"/>
      <c r="W87" s="436" t="s">
        <v>6607</v>
      </c>
      <c r="X87" s="307" t="s">
        <v>6543</v>
      </c>
      <c r="Y87" s="436" t="s">
        <v>6544</v>
      </c>
      <c r="Z87" s="436" t="s">
        <v>2807</v>
      </c>
      <c r="AA87" s="439" t="s">
        <v>6608</v>
      </c>
    </row>
    <row r="88" spans="1:27">
      <c r="A88" s="430">
        <v>77</v>
      </c>
      <c r="B88" s="307" t="s">
        <v>6547</v>
      </c>
      <c r="C88" s="436" t="s">
        <v>6548</v>
      </c>
      <c r="D88" s="436" t="s">
        <v>2807</v>
      </c>
      <c r="E88" s="124" t="str">
        <f t="shared" si="1"/>
        <v>string(32)</v>
      </c>
      <c r="F88" s="124" t="s">
        <v>6547</v>
      </c>
      <c r="G88" s="20" t="s">
        <v>6549</v>
      </c>
      <c r="H88" s="124" t="s">
        <v>2807</v>
      </c>
      <c r="I88" s="124" t="s">
        <v>2808</v>
      </c>
      <c r="J88" s="1665"/>
      <c r="K88" s="1665"/>
      <c r="L88" s="1665"/>
      <c r="M88" s="1665"/>
      <c r="N88" s="1665"/>
      <c r="W88" s="436" t="s">
        <v>6607</v>
      </c>
      <c r="X88" s="307" t="s">
        <v>6547</v>
      </c>
      <c r="Y88" s="436" t="s">
        <v>6548</v>
      </c>
      <c r="Z88" s="436" t="s">
        <v>2807</v>
      </c>
      <c r="AA88" s="439" t="s">
        <v>6608</v>
      </c>
    </row>
    <row r="89" spans="1:27">
      <c r="A89" s="430">
        <v>78</v>
      </c>
      <c r="B89" s="307" t="s">
        <v>6550</v>
      </c>
      <c r="C89" s="436" t="s">
        <v>6551</v>
      </c>
      <c r="D89" s="436" t="s">
        <v>2737</v>
      </c>
      <c r="E89" s="124" t="str">
        <f t="shared" si="1"/>
        <v>string(64)</v>
      </c>
      <c r="F89" s="124" t="s">
        <v>6550</v>
      </c>
      <c r="G89" s="124" t="s">
        <v>6551</v>
      </c>
      <c r="H89" s="124" t="s">
        <v>2737</v>
      </c>
      <c r="I89" s="124" t="s">
        <v>3180</v>
      </c>
      <c r="J89" s="1665"/>
      <c r="K89" s="1665"/>
      <c r="L89" s="1665"/>
      <c r="M89" s="1665"/>
      <c r="N89" s="1665"/>
      <c r="W89" s="436" t="s">
        <v>6607</v>
      </c>
      <c r="X89" s="307" t="s">
        <v>6550</v>
      </c>
      <c r="Y89" s="436" t="s">
        <v>6551</v>
      </c>
      <c r="Z89" s="436" t="s">
        <v>2737</v>
      </c>
      <c r="AA89" s="439" t="s">
        <v>6608</v>
      </c>
    </row>
    <row r="90" spans="1:27">
      <c r="A90" s="430">
        <v>79</v>
      </c>
      <c r="B90" s="307" t="s">
        <v>6552</v>
      </c>
      <c r="C90" s="436" t="s">
        <v>6553</v>
      </c>
      <c r="D90" s="436" t="s">
        <v>2737</v>
      </c>
      <c r="E90" s="124" t="str">
        <f t="shared" si="1"/>
        <v>string(64)</v>
      </c>
      <c r="F90" s="124" t="s">
        <v>6552</v>
      </c>
      <c r="G90" s="124" t="s">
        <v>6553</v>
      </c>
      <c r="H90" s="124" t="s">
        <v>2737</v>
      </c>
      <c r="I90" s="124" t="s">
        <v>3180</v>
      </c>
      <c r="J90" s="1665"/>
      <c r="K90" s="1665"/>
      <c r="L90" s="1665"/>
      <c r="M90" s="1665"/>
      <c r="N90" s="1665"/>
      <c r="W90" s="436" t="s">
        <v>6607</v>
      </c>
      <c r="X90" s="307" t="s">
        <v>6552</v>
      </c>
      <c r="Y90" s="436" t="s">
        <v>6553</v>
      </c>
      <c r="Z90" s="436" t="s">
        <v>2737</v>
      </c>
      <c r="AA90" s="439" t="s">
        <v>6608</v>
      </c>
    </row>
    <row r="91" spans="1:27">
      <c r="A91" s="430">
        <v>80</v>
      </c>
      <c r="B91" s="307" t="s">
        <v>6554</v>
      </c>
      <c r="C91" s="436" t="s">
        <v>6555</v>
      </c>
      <c r="D91" s="436" t="s">
        <v>3062</v>
      </c>
      <c r="E91" s="124" t="str">
        <f t="shared" si="1"/>
        <v>string(40)</v>
      </c>
      <c r="F91" s="124" t="s">
        <v>6554</v>
      </c>
      <c r="G91" s="20" t="s">
        <v>6556</v>
      </c>
      <c r="H91" s="124" t="s">
        <v>3062</v>
      </c>
      <c r="I91" s="124" t="s">
        <v>3063</v>
      </c>
      <c r="J91" s="1665"/>
      <c r="K91" s="1665"/>
      <c r="L91" s="1665"/>
      <c r="M91" s="1665"/>
      <c r="N91" s="1665"/>
      <c r="W91" s="436" t="s">
        <v>6607</v>
      </c>
      <c r="X91" s="307" t="s">
        <v>6554</v>
      </c>
      <c r="Y91" s="436" t="s">
        <v>6557</v>
      </c>
      <c r="Z91" s="436" t="s">
        <v>3062</v>
      </c>
      <c r="AA91" s="439" t="s">
        <v>6608</v>
      </c>
    </row>
    <row r="92" spans="1:27">
      <c r="A92" s="430">
        <v>81</v>
      </c>
      <c r="B92" s="307" t="s">
        <v>6558</v>
      </c>
      <c r="C92" s="436" t="s">
        <v>6559</v>
      </c>
      <c r="D92" s="436" t="s">
        <v>3062</v>
      </c>
      <c r="E92" s="124" t="str">
        <f t="shared" si="1"/>
        <v>string(40)</v>
      </c>
      <c r="F92" s="124" t="s">
        <v>6558</v>
      </c>
      <c r="G92" s="20" t="s">
        <v>6560</v>
      </c>
      <c r="H92" s="124" t="s">
        <v>3062</v>
      </c>
      <c r="I92" s="124" t="s">
        <v>3063</v>
      </c>
      <c r="J92" s="1665"/>
      <c r="K92" s="1665"/>
      <c r="L92" s="1665"/>
      <c r="M92" s="1665"/>
      <c r="N92" s="1665"/>
      <c r="W92" s="436" t="s">
        <v>6607</v>
      </c>
      <c r="X92" s="307" t="s">
        <v>6558</v>
      </c>
      <c r="Y92" s="436" t="s">
        <v>6561</v>
      </c>
      <c r="Z92" s="436" t="s">
        <v>3062</v>
      </c>
      <c r="AA92" s="439" t="s">
        <v>6608</v>
      </c>
    </row>
    <row r="93" spans="1:27">
      <c r="A93" s="430">
        <v>82</v>
      </c>
      <c r="B93" s="307" t="s">
        <v>6562</v>
      </c>
      <c r="C93" s="436" t="s">
        <v>6563</v>
      </c>
      <c r="D93" s="436" t="s">
        <v>4802</v>
      </c>
      <c r="E93" s="124" t="str">
        <f t="shared" si="1"/>
        <v>string(24)</v>
      </c>
      <c r="F93" s="124" t="s">
        <v>6562</v>
      </c>
      <c r="G93" s="124" t="s">
        <v>6563</v>
      </c>
      <c r="H93" s="124" t="s">
        <v>4802</v>
      </c>
      <c r="I93" s="124" t="s">
        <v>4803</v>
      </c>
      <c r="J93" s="1665"/>
      <c r="K93" s="1665"/>
      <c r="L93" s="1665"/>
      <c r="M93" s="1665"/>
      <c r="N93" s="1665"/>
      <c r="W93" s="436" t="s">
        <v>6607</v>
      </c>
      <c r="X93" s="307" t="s">
        <v>6562</v>
      </c>
      <c r="Y93" s="436" t="s">
        <v>6563</v>
      </c>
      <c r="Z93" s="436" t="s">
        <v>4802</v>
      </c>
      <c r="AA93" s="439" t="s">
        <v>6608</v>
      </c>
    </row>
    <row r="94" spans="1:27">
      <c r="A94" s="430">
        <v>83</v>
      </c>
      <c r="B94" s="307" t="s">
        <v>6564</v>
      </c>
      <c r="C94" s="436" t="s">
        <v>6565</v>
      </c>
      <c r="D94" s="436" t="s">
        <v>4802</v>
      </c>
      <c r="E94" s="124" t="str">
        <f t="shared" si="1"/>
        <v>string(24)</v>
      </c>
      <c r="F94" s="124" t="s">
        <v>6564</v>
      </c>
      <c r="G94" s="124" t="s">
        <v>6565</v>
      </c>
      <c r="H94" s="124" t="s">
        <v>4802</v>
      </c>
      <c r="I94" s="124" t="s">
        <v>4803</v>
      </c>
      <c r="J94" s="1665"/>
      <c r="K94" s="1665"/>
      <c r="L94" s="1665"/>
      <c r="M94" s="1665"/>
      <c r="N94" s="1665"/>
      <c r="W94" s="436" t="s">
        <v>6607</v>
      </c>
      <c r="X94" s="307" t="s">
        <v>6564</v>
      </c>
      <c r="Y94" s="436" t="s">
        <v>6565</v>
      </c>
      <c r="Z94" s="436" t="s">
        <v>4802</v>
      </c>
      <c r="AA94" s="439" t="s">
        <v>6608</v>
      </c>
    </row>
    <row r="95" spans="1:27">
      <c r="A95" s="430">
        <v>84</v>
      </c>
      <c r="B95" s="307" t="s">
        <v>6566</v>
      </c>
      <c r="C95" s="436" t="s">
        <v>6567</v>
      </c>
      <c r="D95" s="436" t="s">
        <v>4802</v>
      </c>
      <c r="E95" s="124" t="str">
        <f t="shared" si="1"/>
        <v>string(24)</v>
      </c>
      <c r="F95" s="124" t="s">
        <v>6566</v>
      </c>
      <c r="G95" s="124" t="s">
        <v>6567</v>
      </c>
      <c r="H95" s="124" t="s">
        <v>4802</v>
      </c>
      <c r="I95" s="124" t="s">
        <v>4803</v>
      </c>
      <c r="J95" s="1665"/>
      <c r="K95" s="1665"/>
      <c r="L95" s="1665"/>
      <c r="M95" s="1665"/>
      <c r="N95" s="1665"/>
      <c r="W95" s="436" t="s">
        <v>6607</v>
      </c>
      <c r="X95" s="307" t="s">
        <v>6566</v>
      </c>
      <c r="Y95" s="436" t="s">
        <v>6567</v>
      </c>
      <c r="Z95" s="436" t="s">
        <v>4802</v>
      </c>
      <c r="AA95" s="439" t="s">
        <v>6608</v>
      </c>
    </row>
    <row r="96" spans="1:27">
      <c r="A96" s="430">
        <v>85</v>
      </c>
      <c r="B96" s="307" t="s">
        <v>6568</v>
      </c>
      <c r="C96" s="436" t="s">
        <v>6569</v>
      </c>
      <c r="D96" s="436" t="s">
        <v>4802</v>
      </c>
      <c r="E96" s="124" t="str">
        <f t="shared" si="1"/>
        <v>string(24)</v>
      </c>
      <c r="F96" s="124" t="s">
        <v>6568</v>
      </c>
      <c r="G96" s="124" t="s">
        <v>6569</v>
      </c>
      <c r="H96" s="124" t="s">
        <v>4802</v>
      </c>
      <c r="I96" s="124" t="s">
        <v>4803</v>
      </c>
      <c r="J96" s="1665"/>
      <c r="K96" s="1665"/>
      <c r="L96" s="1665"/>
      <c r="M96" s="1665"/>
      <c r="N96" s="1665"/>
      <c r="W96" s="436" t="s">
        <v>6607</v>
      </c>
      <c r="X96" s="307" t="s">
        <v>6568</v>
      </c>
      <c r="Y96" s="436" t="s">
        <v>6569</v>
      </c>
      <c r="Z96" s="436" t="s">
        <v>4802</v>
      </c>
      <c r="AA96" s="439" t="s">
        <v>6608</v>
      </c>
    </row>
    <row r="97" spans="1:27">
      <c r="A97" s="430">
        <v>86</v>
      </c>
      <c r="B97" s="307" t="s">
        <v>6570</v>
      </c>
      <c r="C97" s="436" t="s">
        <v>6571</v>
      </c>
      <c r="D97" s="436" t="s">
        <v>2235</v>
      </c>
      <c r="E97" s="124" t="str">
        <f t="shared" si="1"/>
        <v>string(16)</v>
      </c>
      <c r="F97" s="124" t="s">
        <v>6570</v>
      </c>
      <c r="G97" s="20" t="s">
        <v>6572</v>
      </c>
      <c r="H97" s="124" t="s">
        <v>2235</v>
      </c>
      <c r="I97" s="124" t="s">
        <v>2237</v>
      </c>
      <c r="J97" s="1665"/>
      <c r="K97" s="1665"/>
      <c r="L97" s="1665"/>
      <c r="M97" s="1665"/>
      <c r="N97" s="1665"/>
      <c r="W97" s="436" t="s">
        <v>6607</v>
      </c>
      <c r="X97" s="307" t="s">
        <v>6570</v>
      </c>
      <c r="Y97" s="436" t="s">
        <v>6571</v>
      </c>
      <c r="Z97" s="436" t="s">
        <v>2235</v>
      </c>
      <c r="AA97" s="439" t="s">
        <v>6608</v>
      </c>
    </row>
    <row r="98" spans="1:27">
      <c r="A98" s="430">
        <v>87</v>
      </c>
      <c r="B98" s="307" t="s">
        <v>6573</v>
      </c>
      <c r="C98" s="436" t="s">
        <v>6574</v>
      </c>
      <c r="D98" s="436" t="s">
        <v>2235</v>
      </c>
      <c r="E98" s="124" t="str">
        <f t="shared" si="1"/>
        <v>string(16)</v>
      </c>
      <c r="F98" s="124" t="s">
        <v>6573</v>
      </c>
      <c r="G98" s="20" t="s">
        <v>6575</v>
      </c>
      <c r="H98" s="124" t="s">
        <v>2235</v>
      </c>
      <c r="I98" s="124" t="s">
        <v>2237</v>
      </c>
      <c r="J98" s="1665"/>
      <c r="K98" s="1665"/>
      <c r="L98" s="1665"/>
      <c r="M98" s="1665"/>
      <c r="N98" s="1665"/>
      <c r="W98" s="436" t="s">
        <v>6607</v>
      </c>
      <c r="X98" s="307" t="s">
        <v>6573</v>
      </c>
      <c r="Y98" s="436" t="s">
        <v>6574</v>
      </c>
      <c r="Z98" s="436" t="s">
        <v>2235</v>
      </c>
      <c r="AA98" s="439" t="s">
        <v>6608</v>
      </c>
    </row>
    <row r="99" spans="1:27">
      <c r="A99" s="430">
        <v>88</v>
      </c>
      <c r="B99" s="307" t="s">
        <v>6617</v>
      </c>
      <c r="C99" s="436" t="s">
        <v>6618</v>
      </c>
      <c r="D99" s="436" t="s">
        <v>2235</v>
      </c>
      <c r="E99" s="124" t="str">
        <f t="shared" si="1"/>
        <v>string(16)</v>
      </c>
      <c r="F99" s="124" t="s">
        <v>6617</v>
      </c>
      <c r="G99" s="124" t="s">
        <v>6618</v>
      </c>
      <c r="H99" s="124" t="s">
        <v>2235</v>
      </c>
      <c r="I99" s="124" t="s">
        <v>2237</v>
      </c>
      <c r="J99" s="1665"/>
      <c r="K99" s="1665"/>
      <c r="L99" s="1665"/>
      <c r="M99" s="1665"/>
      <c r="N99" s="1665"/>
      <c r="W99" s="436" t="s">
        <v>6607</v>
      </c>
      <c r="X99" s="307" t="s">
        <v>6617</v>
      </c>
      <c r="Y99" s="436" t="s">
        <v>6618</v>
      </c>
      <c r="Z99" s="436" t="s">
        <v>2235</v>
      </c>
      <c r="AA99" s="439" t="s">
        <v>6608</v>
      </c>
    </row>
    <row r="100" spans="1:27">
      <c r="A100" s="430">
        <v>89</v>
      </c>
      <c r="B100" s="307" t="s">
        <v>6619</v>
      </c>
      <c r="C100" s="436" t="s">
        <v>6620</v>
      </c>
      <c r="D100" s="436" t="s">
        <v>2235</v>
      </c>
      <c r="E100" s="124" t="str">
        <f t="shared" si="1"/>
        <v>string(16)</v>
      </c>
      <c r="F100" s="124" t="s">
        <v>6619</v>
      </c>
      <c r="G100" s="124" t="s">
        <v>6620</v>
      </c>
      <c r="H100" s="124" t="s">
        <v>2235</v>
      </c>
      <c r="I100" s="124" t="s">
        <v>2237</v>
      </c>
      <c r="J100" s="1665"/>
      <c r="K100" s="1665"/>
      <c r="L100" s="1665"/>
      <c r="M100" s="1665"/>
      <c r="N100" s="1665"/>
      <c r="W100" s="436" t="s">
        <v>6607</v>
      </c>
      <c r="X100" s="307" t="s">
        <v>6619</v>
      </c>
      <c r="Y100" s="436" t="s">
        <v>6620</v>
      </c>
      <c r="Z100" s="436" t="s">
        <v>2235</v>
      </c>
      <c r="AA100" s="439" t="s">
        <v>6608</v>
      </c>
    </row>
    <row r="101" spans="1:27">
      <c r="A101" s="430">
        <v>90</v>
      </c>
      <c r="B101" s="307" t="s">
        <v>6591</v>
      </c>
      <c r="C101" s="436" t="s">
        <v>6591</v>
      </c>
      <c r="D101" s="436" t="s">
        <v>2684</v>
      </c>
      <c r="E101" s="124" t="str">
        <f t="shared" si="1"/>
        <v>string(100)</v>
      </c>
      <c r="F101" s="124" t="s">
        <v>6591</v>
      </c>
      <c r="G101" s="124" t="s">
        <v>6591</v>
      </c>
      <c r="H101" s="124" t="s">
        <v>2684</v>
      </c>
      <c r="I101" s="124" t="s">
        <v>2884</v>
      </c>
      <c r="J101" s="1665"/>
      <c r="K101" s="1665"/>
      <c r="L101" s="1665"/>
      <c r="M101" s="1665"/>
      <c r="N101" s="1665"/>
      <c r="W101" s="436" t="s">
        <v>6607</v>
      </c>
      <c r="X101" s="307" t="s">
        <v>6591</v>
      </c>
      <c r="Y101" s="436" t="s">
        <v>6591</v>
      </c>
      <c r="Z101" s="436" t="s">
        <v>2684</v>
      </c>
      <c r="AA101" s="439" t="s">
        <v>6608</v>
      </c>
    </row>
    <row r="102" spans="1:27">
      <c r="A102" s="430">
        <v>91</v>
      </c>
      <c r="B102" s="307" t="s">
        <v>6593</v>
      </c>
      <c r="C102" s="436" t="s">
        <v>6593</v>
      </c>
      <c r="D102" s="436" t="s">
        <v>2684</v>
      </c>
      <c r="E102" s="124" t="str">
        <f t="shared" si="1"/>
        <v>string(100)</v>
      </c>
      <c r="F102" s="124" t="s">
        <v>6593</v>
      </c>
      <c r="G102" s="124" t="s">
        <v>6593</v>
      </c>
      <c r="H102" s="124" t="s">
        <v>2684</v>
      </c>
      <c r="I102" s="124" t="s">
        <v>2884</v>
      </c>
      <c r="J102" s="1665"/>
      <c r="K102" s="1665"/>
      <c r="L102" s="1665"/>
      <c r="M102" s="1665"/>
      <c r="N102" s="1665"/>
      <c r="W102" s="436" t="s">
        <v>6607</v>
      </c>
      <c r="X102" s="307" t="s">
        <v>6593</v>
      </c>
      <c r="Y102" s="436" t="s">
        <v>6593</v>
      </c>
      <c r="Z102" s="436" t="s">
        <v>2684</v>
      </c>
      <c r="AA102" s="439" t="s">
        <v>6608</v>
      </c>
    </row>
    <row r="103" spans="1:27">
      <c r="A103" s="430">
        <v>92</v>
      </c>
      <c r="B103" s="307" t="s">
        <v>5265</v>
      </c>
      <c r="C103" s="436" t="s">
        <v>2822</v>
      </c>
      <c r="D103" s="436" t="s">
        <v>6594</v>
      </c>
      <c r="E103" s="124" t="str">
        <f t="shared" si="1"/>
        <v>date(7)</v>
      </c>
      <c r="F103" s="124" t="s">
        <v>5265</v>
      </c>
      <c r="G103" s="124" t="s">
        <v>2822</v>
      </c>
      <c r="H103" s="124" t="s">
        <v>2272</v>
      </c>
      <c r="I103" s="124" t="s">
        <v>2273</v>
      </c>
      <c r="J103" s="1665"/>
      <c r="K103" s="1665"/>
      <c r="L103" s="1665"/>
      <c r="M103" s="1665"/>
      <c r="N103" s="1665"/>
      <c r="W103" s="436" t="s">
        <v>6607</v>
      </c>
      <c r="X103" s="307" t="s">
        <v>5265</v>
      </c>
      <c r="Y103" s="436" t="s">
        <v>2822</v>
      </c>
      <c r="Z103" s="436" t="s">
        <v>6594</v>
      </c>
      <c r="AA103" s="439" t="s">
        <v>6608</v>
      </c>
    </row>
    <row r="104" spans="1:27">
      <c r="A104" s="430">
        <v>93</v>
      </c>
      <c r="B104" s="307" t="s">
        <v>6621</v>
      </c>
      <c r="C104" s="436" t="s">
        <v>6622</v>
      </c>
      <c r="D104" s="436" t="s">
        <v>2684</v>
      </c>
      <c r="E104" s="124" t="str">
        <f t="shared" si="1"/>
        <v>string(100)</v>
      </c>
      <c r="F104" s="124" t="s">
        <v>6621</v>
      </c>
      <c r="G104" s="20" t="s">
        <v>6623</v>
      </c>
      <c r="H104" s="124" t="s">
        <v>2684</v>
      </c>
      <c r="I104" s="124" t="s">
        <v>2884</v>
      </c>
      <c r="J104" s="1665"/>
      <c r="K104" s="1665"/>
      <c r="L104" s="1665"/>
      <c r="M104" s="1665"/>
      <c r="N104" s="1665"/>
      <c r="W104" s="436" t="s">
        <v>6607</v>
      </c>
      <c r="X104" s="307" t="s">
        <v>6621</v>
      </c>
      <c r="Y104" s="436" t="s">
        <v>6622</v>
      </c>
      <c r="Z104" s="436" t="s">
        <v>2684</v>
      </c>
      <c r="AA104" s="439" t="s">
        <v>6608</v>
      </c>
    </row>
    <row r="105" spans="1:27">
      <c r="A105" s="430">
        <v>94</v>
      </c>
      <c r="B105" s="307" t="s">
        <v>6624</v>
      </c>
      <c r="C105" s="436" t="s">
        <v>6625</v>
      </c>
      <c r="D105" s="436" t="s">
        <v>2684</v>
      </c>
      <c r="E105" s="124" t="str">
        <f t="shared" si="1"/>
        <v>string(100)</v>
      </c>
      <c r="F105" s="124" t="s">
        <v>6624</v>
      </c>
      <c r="G105" s="20" t="s">
        <v>6626</v>
      </c>
      <c r="H105" s="124" t="s">
        <v>2684</v>
      </c>
      <c r="I105" s="124" t="s">
        <v>2884</v>
      </c>
      <c r="J105" s="1665"/>
      <c r="K105" s="1665"/>
      <c r="L105" s="1665"/>
      <c r="M105" s="1665"/>
      <c r="N105" s="1665"/>
      <c r="W105" s="436" t="s">
        <v>6607</v>
      </c>
      <c r="X105" s="307" t="s">
        <v>6624</v>
      </c>
      <c r="Y105" s="436" t="s">
        <v>6625</v>
      </c>
      <c r="Z105" s="436" t="s">
        <v>2684</v>
      </c>
      <c r="AA105" s="439" t="s">
        <v>6608</v>
      </c>
    </row>
    <row r="106" spans="1:27">
      <c r="A106" s="430">
        <v>95</v>
      </c>
      <c r="B106" s="307" t="s">
        <v>6627</v>
      </c>
      <c r="C106" s="436" t="s">
        <v>6628</v>
      </c>
      <c r="D106" s="307" t="s">
        <v>2747</v>
      </c>
      <c r="E106" s="124" t="str">
        <f t="shared" si="1"/>
        <v>string(3)</v>
      </c>
      <c r="F106" s="124" t="s">
        <v>6629</v>
      </c>
      <c r="G106" s="124" t="s">
        <v>6628</v>
      </c>
      <c r="H106" s="124" t="s">
        <v>2747</v>
      </c>
      <c r="I106" s="124" t="s">
        <v>4748</v>
      </c>
      <c r="J106" s="1665"/>
      <c r="K106" s="1665"/>
      <c r="L106" s="1665"/>
      <c r="M106" s="1665"/>
      <c r="N106" s="1665"/>
      <c r="W106" s="436" t="s">
        <v>6607</v>
      </c>
      <c r="X106" s="307" t="s">
        <v>6627</v>
      </c>
      <c r="Y106" s="436" t="s">
        <v>6628</v>
      </c>
      <c r="Z106" s="307" t="s">
        <v>2747</v>
      </c>
      <c r="AA106" s="439" t="s">
        <v>6608</v>
      </c>
    </row>
    <row r="107" spans="1:27">
      <c r="A107" s="430">
        <v>96</v>
      </c>
      <c r="B107" s="307" t="s">
        <v>5694</v>
      </c>
      <c r="C107" s="436" t="s">
        <v>5695</v>
      </c>
      <c r="D107" s="436" t="s">
        <v>2747</v>
      </c>
      <c r="E107" s="124" t="str">
        <f t="shared" si="1"/>
        <v>string(3)</v>
      </c>
      <c r="F107" s="124" t="s">
        <v>6596</v>
      </c>
      <c r="G107" s="20" t="s">
        <v>6597</v>
      </c>
      <c r="H107" s="124" t="s">
        <v>2088</v>
      </c>
      <c r="I107" s="124" t="s">
        <v>2089</v>
      </c>
      <c r="J107" s="1665"/>
      <c r="K107" s="1665"/>
      <c r="L107" s="1665"/>
      <c r="M107" s="1665"/>
      <c r="N107" s="1665"/>
      <c r="W107" s="436" t="s">
        <v>6607</v>
      </c>
      <c r="X107" s="307" t="s">
        <v>5694</v>
      </c>
      <c r="Y107" s="436" t="s">
        <v>5695</v>
      </c>
      <c r="Z107" s="436" t="s">
        <v>2747</v>
      </c>
      <c r="AA107" s="439" t="s">
        <v>6608</v>
      </c>
    </row>
    <row r="108" spans="1:27">
      <c r="A108" s="430">
        <v>97</v>
      </c>
      <c r="B108" s="307" t="s">
        <v>6630</v>
      </c>
      <c r="C108" s="436" t="s">
        <v>6631</v>
      </c>
      <c r="D108" s="307" t="s">
        <v>2278</v>
      </c>
      <c r="E108" s="124" t="str">
        <f t="shared" si="1"/>
        <v>string(20)</v>
      </c>
      <c r="F108" s="124" t="s">
        <v>6630</v>
      </c>
      <c r="G108" s="20" t="s">
        <v>6632</v>
      </c>
      <c r="H108" s="124" t="s">
        <v>2278</v>
      </c>
      <c r="I108" s="124" t="s">
        <v>2827</v>
      </c>
      <c r="J108" s="1665"/>
      <c r="K108" s="1665"/>
      <c r="L108" s="1665"/>
      <c r="M108" s="1665"/>
      <c r="N108" s="1665"/>
      <c r="W108" s="436" t="s">
        <v>6607</v>
      </c>
      <c r="X108" s="307" t="s">
        <v>6630</v>
      </c>
      <c r="Y108" s="436" t="s">
        <v>6631</v>
      </c>
      <c r="Z108" s="307" t="s">
        <v>2278</v>
      </c>
      <c r="AA108" s="439" t="s">
        <v>6608</v>
      </c>
    </row>
    <row r="109" spans="1:27">
      <c r="A109" s="430">
        <v>98</v>
      </c>
      <c r="B109" s="307" t="s">
        <v>6633</v>
      </c>
      <c r="C109" s="307" t="s">
        <v>6634</v>
      </c>
      <c r="D109" s="436" t="s">
        <v>2747</v>
      </c>
      <c r="E109" s="124" t="str">
        <f t="shared" si="1"/>
        <v>string(3)</v>
      </c>
      <c r="F109" s="124" t="s">
        <v>6633</v>
      </c>
      <c r="G109" s="124" t="s">
        <v>6634</v>
      </c>
      <c r="H109" s="124" t="s">
        <v>2747</v>
      </c>
      <c r="I109" s="124" t="s">
        <v>4748</v>
      </c>
      <c r="J109" s="1665"/>
      <c r="K109" s="1665"/>
      <c r="L109" s="1665"/>
      <c r="M109" s="436" t="s">
        <v>6635</v>
      </c>
      <c r="N109" s="1665"/>
      <c r="W109" s="1665"/>
      <c r="X109" s="1665"/>
      <c r="Y109" s="1665"/>
      <c r="Z109" s="1665"/>
      <c r="AA109" s="1665"/>
    </row>
  </sheetData>
  <phoneticPr fontId="5" type="noConversion"/>
  <dataValidations count="3">
    <dataValidation type="list" allowBlank="1" showInputMessage="1" showErrorMessage="1" sqref="B6" xr:uid="{00000000-0002-0000-6400-000000000000}">
      <formula1>"Mi: Minute,H: Hour,D: Daily,W: Weekly,M: Monthly,Y: Yearly"</formula1>
    </dataValidation>
    <dataValidation type="list" allowBlank="1" showInputMessage="1" showErrorMessage="1" sqref="B7 B9 O7:O9" xr:uid="{00000000-0002-0000-6400-000001000000}">
      <formula1>"替换,追加"</formula1>
    </dataValidation>
    <dataValidation type="list" allowBlank="1" showInputMessage="1" showErrorMessage="1" sqref="R4:R6" xr:uid="{00000000-0002-0000-6400-000002000000}">
      <formula1>"left join,inner join,union,union all"</formula1>
    </dataValidation>
  </dataValidations>
  <hyperlinks>
    <hyperlink ref="A1" location="目录!A1" display="返回" xr:uid="{00000000-0004-0000-6400-000000000000}"/>
  </hyperlinks>
  <pageMargins left="0.75" right="0.75" top="1" bottom="1" header="0.51180555555555596" footer="0.51180555555555596"/>
  <pageSetup paperSize="9" orientation="portrait"/>
  <legacyDrawing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AB49"/>
  <sheetViews>
    <sheetView workbookViewId="0"/>
  </sheetViews>
  <sheetFormatPr defaultColWidth="9" defaultRowHeight="13.8"/>
  <cols>
    <col min="2" max="2" width="16.33203125" customWidth="1"/>
    <col min="3" max="3" width="19.33203125" customWidth="1"/>
    <col min="4" max="4" width="15.21875" customWidth="1"/>
    <col min="5" max="6" width="12.109375" customWidth="1"/>
    <col min="7" max="7" width="21.6640625" customWidth="1"/>
    <col min="8" max="9" width="12.109375" customWidth="1"/>
    <col min="10" max="13" width="9" hidden="1" customWidth="1"/>
    <col min="14" max="14" width="11.33203125" customWidth="1"/>
    <col min="15" max="22" width="9" hidden="1" customWidth="1"/>
    <col min="23" max="23" width="19.6640625" customWidth="1"/>
    <col min="24" max="24" width="13" customWidth="1"/>
    <col min="25" max="25" width="11.33203125" customWidth="1"/>
    <col min="26" max="26" width="13.109375" customWidth="1"/>
    <col min="27" max="27" width="11.33203125" customWidth="1"/>
  </cols>
  <sheetData>
    <row r="1" spans="1:28" s="64" customFormat="1" ht="15.6">
      <c r="A1" s="1707" t="s">
        <v>2037</v>
      </c>
      <c r="B1" s="3"/>
      <c r="C1" s="3"/>
      <c r="D1" s="3"/>
      <c r="E1" s="3"/>
      <c r="F1" s="3"/>
      <c r="G1" s="3"/>
      <c r="H1" s="3"/>
      <c r="I1" s="3"/>
      <c r="J1" s="3"/>
      <c r="K1" s="3"/>
      <c r="L1" s="3"/>
      <c r="M1" s="3"/>
      <c r="N1" s="3"/>
      <c r="O1" s="3"/>
      <c r="P1" s="3"/>
      <c r="Q1" s="3"/>
      <c r="R1" s="3"/>
      <c r="S1" s="3"/>
      <c r="T1" s="3"/>
      <c r="U1" s="3"/>
      <c r="V1" s="3"/>
      <c r="W1" s="52"/>
      <c r="X1" s="52"/>
      <c r="Y1" s="52"/>
      <c r="Z1" s="52"/>
      <c r="AA1" s="52"/>
    </row>
    <row r="2" spans="1:28" s="64"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8" s="64" customFormat="1" ht="15.6">
      <c r="A3" s="6" t="s">
        <v>2040</v>
      </c>
      <c r="B3" s="124" t="s">
        <v>722</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8" s="64" customFormat="1" ht="22.8">
      <c r="A4" s="9" t="s">
        <v>2042</v>
      </c>
      <c r="B4" s="1709" t="s">
        <v>721</v>
      </c>
      <c r="C4" s="8"/>
      <c r="D4" s="8"/>
      <c r="E4" s="8"/>
      <c r="F4" s="8"/>
      <c r="G4" s="8"/>
      <c r="H4" s="8"/>
      <c r="I4" s="8"/>
      <c r="J4" s="8"/>
      <c r="K4" s="8"/>
      <c r="L4" s="8"/>
      <c r="M4" s="8"/>
      <c r="N4" s="8"/>
      <c r="O4" s="38" t="s">
        <v>4149</v>
      </c>
      <c r="P4" s="39" t="e">
        <f>VLOOKUP(B3,[1]目录!#REF!,4,0)</f>
        <v>#REF!</v>
      </c>
      <c r="Q4" s="40"/>
      <c r="R4" s="41"/>
      <c r="S4" s="42"/>
      <c r="T4" s="42"/>
      <c r="U4" s="42"/>
      <c r="V4" s="61"/>
      <c r="W4" s="62" t="s">
        <v>6339</v>
      </c>
      <c r="X4" s="63" t="s">
        <v>6636</v>
      </c>
      <c r="Y4" s="63"/>
      <c r="Z4" s="11"/>
      <c r="AA4" s="63"/>
    </row>
    <row r="5" spans="1:28" s="64" customFormat="1" ht="15.6">
      <c r="A5" s="9" t="s">
        <v>2041</v>
      </c>
      <c r="B5" s="11" t="s">
        <v>2043</v>
      </c>
      <c r="C5" s="8"/>
      <c r="D5" s="8"/>
      <c r="E5" s="8"/>
      <c r="F5" s="8"/>
      <c r="G5" s="8"/>
      <c r="H5" s="8"/>
      <c r="I5" s="8"/>
      <c r="J5" s="8"/>
      <c r="K5" s="8"/>
      <c r="L5" s="8"/>
      <c r="M5" s="8"/>
      <c r="N5" s="8"/>
      <c r="O5" s="43"/>
      <c r="P5" s="42"/>
      <c r="Q5" s="42"/>
      <c r="R5" s="41"/>
      <c r="S5" s="42"/>
      <c r="T5" s="42"/>
      <c r="U5" s="42"/>
      <c r="V5" s="61"/>
      <c r="W5" s="62" t="s">
        <v>6339</v>
      </c>
      <c r="X5" s="63" t="s">
        <v>6637</v>
      </c>
      <c r="Y5" s="63"/>
      <c r="Z5" s="11"/>
      <c r="AA5" s="63"/>
    </row>
    <row r="6" spans="1:28" s="64" customFormat="1" ht="15.6">
      <c r="A6" s="9" t="s">
        <v>2044</v>
      </c>
      <c r="B6" s="12" t="s">
        <v>2045</v>
      </c>
      <c r="C6" s="8"/>
      <c r="D6" s="8"/>
      <c r="E6" s="8"/>
      <c r="F6" s="8"/>
      <c r="G6" s="8"/>
      <c r="H6" s="8"/>
      <c r="I6" s="8"/>
      <c r="J6" s="8"/>
      <c r="K6" s="8"/>
      <c r="L6" s="8"/>
      <c r="M6" s="8"/>
      <c r="N6" s="8"/>
      <c r="O6" s="43"/>
      <c r="P6" s="42"/>
      <c r="Q6" s="42"/>
      <c r="R6" s="41"/>
      <c r="S6" s="42"/>
      <c r="T6" s="42"/>
      <c r="U6" s="42"/>
      <c r="V6" s="61"/>
      <c r="W6" s="62"/>
      <c r="X6" s="63"/>
      <c r="Y6" s="63"/>
      <c r="Z6" s="11"/>
      <c r="AA6" s="63"/>
    </row>
    <row r="7" spans="1:28" s="64"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8" s="64" customFormat="1" ht="15.6">
      <c r="A8" s="9" t="s">
        <v>2048</v>
      </c>
      <c r="B8" s="11"/>
      <c r="C8" s="8"/>
      <c r="D8" s="8"/>
      <c r="E8" s="8"/>
      <c r="F8" s="8"/>
      <c r="G8" s="8"/>
      <c r="H8" s="8"/>
      <c r="I8" s="8"/>
      <c r="J8" s="8"/>
      <c r="K8" s="8"/>
      <c r="L8" s="8"/>
      <c r="M8" s="8"/>
      <c r="N8" s="8"/>
      <c r="O8" s="43"/>
      <c r="P8" s="42"/>
      <c r="Q8" s="42"/>
      <c r="R8" s="42"/>
      <c r="S8" s="42"/>
      <c r="T8" s="42"/>
      <c r="U8" s="42"/>
      <c r="V8" s="61"/>
      <c r="W8" s="62"/>
      <c r="X8" s="65"/>
      <c r="Y8" s="63"/>
      <c r="Z8" s="11"/>
      <c r="AA8" s="63"/>
    </row>
    <row r="9" spans="1:28" s="64"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8" s="64"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8" s="64" customFormat="1" ht="15.6">
      <c r="A11" s="14" t="s">
        <v>49</v>
      </c>
      <c r="B11" s="15" t="s">
        <v>2051</v>
      </c>
      <c r="C11" s="15" t="s">
        <v>2052</v>
      </c>
      <c r="D11" s="15" t="s">
        <v>2053</v>
      </c>
      <c r="E11" s="15" t="s">
        <v>2054</v>
      </c>
      <c r="F11" s="15"/>
      <c r="G11" s="15"/>
      <c r="H11" s="15"/>
      <c r="I11" s="15"/>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8">
      <c r="A12" s="430">
        <v>1</v>
      </c>
      <c r="B12" s="1426" t="s">
        <v>2064</v>
      </c>
      <c r="C12" s="243" t="s">
        <v>2065</v>
      </c>
      <c r="D12" s="124" t="s">
        <v>2066</v>
      </c>
      <c r="E12" s="124" t="str">
        <f t="shared" ref="E12:E49" si="0">IF(ISERR(SEARCH("varchar",D12)),D12,"string("&amp;MID(D12,10,LEN(D12)-10)&amp;")")</f>
        <v>string(6)</v>
      </c>
      <c r="F12" s="124" t="s">
        <v>2064</v>
      </c>
      <c r="G12" s="124" t="s">
        <v>2065</v>
      </c>
      <c r="H12" s="124" t="s">
        <v>2066</v>
      </c>
      <c r="I12" s="124" t="s">
        <v>2067</v>
      </c>
      <c r="J12" s="238" t="s">
        <v>79</v>
      </c>
      <c r="K12" s="436"/>
      <c r="L12" s="436"/>
      <c r="M12" s="436"/>
      <c r="N12" s="406" t="s">
        <v>4189</v>
      </c>
      <c r="O12" s="436"/>
      <c r="P12" s="436"/>
      <c r="Q12" s="436"/>
      <c r="R12" s="436"/>
      <c r="S12" s="436"/>
      <c r="T12" s="436"/>
      <c r="U12" s="436"/>
      <c r="V12" s="436"/>
      <c r="W12" s="63" t="s">
        <v>6636</v>
      </c>
      <c r="X12" s="307" t="s">
        <v>2753</v>
      </c>
      <c r="Y12" s="436" t="s">
        <v>3212</v>
      </c>
      <c r="Z12" s="307"/>
      <c r="AA12" s="307"/>
      <c r="AB12" s="427"/>
    </row>
    <row r="13" spans="1:28">
      <c r="A13" s="430">
        <v>2</v>
      </c>
      <c r="B13" s="307" t="s">
        <v>385</v>
      </c>
      <c r="C13" s="307" t="s">
        <v>6342</v>
      </c>
      <c r="D13" s="307" t="s">
        <v>2278</v>
      </c>
      <c r="E13" s="124" t="str">
        <f t="shared" si="0"/>
        <v>string(20)</v>
      </c>
      <c r="F13" s="124" t="s">
        <v>385</v>
      </c>
      <c r="G13" s="20" t="s">
        <v>6343</v>
      </c>
      <c r="H13" s="124" t="s">
        <v>2235</v>
      </c>
      <c r="I13" s="124" t="s">
        <v>2237</v>
      </c>
      <c r="J13" s="307"/>
      <c r="K13" s="307"/>
      <c r="L13" s="307"/>
      <c r="M13" s="307"/>
      <c r="N13" s="406" t="s">
        <v>2308</v>
      </c>
      <c r="O13" s="436"/>
      <c r="P13" s="436"/>
      <c r="Q13" s="436"/>
      <c r="R13" s="436"/>
      <c r="S13" s="436"/>
      <c r="T13" s="436"/>
      <c r="U13" s="436"/>
      <c r="V13" s="436"/>
      <c r="W13" s="63" t="s">
        <v>6636</v>
      </c>
      <c r="X13" s="307" t="s">
        <v>6342</v>
      </c>
      <c r="Y13" s="436" t="s">
        <v>2235</v>
      </c>
      <c r="Z13" s="307"/>
      <c r="AA13" s="307" t="s">
        <v>2849</v>
      </c>
      <c r="AB13" s="427"/>
    </row>
    <row r="14" spans="1:28">
      <c r="A14" s="430">
        <v>3</v>
      </c>
      <c r="B14" s="307" t="s">
        <v>6345</v>
      </c>
      <c r="C14" s="307" t="s">
        <v>6346</v>
      </c>
      <c r="D14" s="307" t="s">
        <v>2681</v>
      </c>
      <c r="E14" s="124" t="str">
        <f t="shared" si="0"/>
        <v>string(30)</v>
      </c>
      <c r="F14" s="124" t="s">
        <v>6345</v>
      </c>
      <c r="G14" s="20" t="s">
        <v>6347</v>
      </c>
      <c r="H14" s="124" t="s">
        <v>2681</v>
      </c>
      <c r="I14" s="124" t="s">
        <v>3291</v>
      </c>
      <c r="J14" s="307"/>
      <c r="K14" s="307"/>
      <c r="L14" s="307"/>
      <c r="M14" s="307"/>
      <c r="N14" s="406" t="s">
        <v>4189</v>
      </c>
      <c r="O14" s="436"/>
      <c r="P14" s="436"/>
      <c r="Q14" s="436"/>
      <c r="R14" s="436"/>
      <c r="S14" s="436"/>
      <c r="T14" s="436"/>
      <c r="U14" s="436"/>
      <c r="V14" s="436"/>
      <c r="W14" s="63" t="s">
        <v>6636</v>
      </c>
      <c r="X14" s="307" t="s">
        <v>6346</v>
      </c>
      <c r="Y14" s="436" t="s">
        <v>2737</v>
      </c>
      <c r="Z14" s="307"/>
      <c r="AA14" s="307" t="s">
        <v>2849</v>
      </c>
      <c r="AB14" s="427"/>
    </row>
    <row r="15" spans="1:28">
      <c r="A15" s="430">
        <v>4</v>
      </c>
      <c r="B15" s="239" t="s">
        <v>6349</v>
      </c>
      <c r="C15" s="239" t="s">
        <v>6350</v>
      </c>
      <c r="D15" s="239" t="s">
        <v>2100</v>
      </c>
      <c r="E15" s="124" t="str">
        <f t="shared" si="0"/>
        <v>string(2)</v>
      </c>
      <c r="F15" s="239" t="s">
        <v>6349</v>
      </c>
      <c r="G15" s="239" t="s">
        <v>6350</v>
      </c>
      <c r="H15" s="239" t="s">
        <v>2100</v>
      </c>
      <c r="I15" s="124" t="s">
        <v>2101</v>
      </c>
      <c r="J15" s="239"/>
      <c r="K15" s="239"/>
      <c r="L15" s="239"/>
      <c r="M15" s="239" t="s">
        <v>6638</v>
      </c>
      <c r="N15" s="406" t="s">
        <v>188</v>
      </c>
      <c r="O15" s="436"/>
      <c r="P15" s="436"/>
      <c r="Q15" s="436"/>
      <c r="R15" s="436"/>
      <c r="S15" s="436"/>
      <c r="T15" s="436"/>
      <c r="U15" s="436"/>
      <c r="V15" s="436"/>
      <c r="W15" s="63"/>
      <c r="X15" s="307"/>
      <c r="Y15" s="436"/>
      <c r="Z15" s="307"/>
      <c r="AA15" s="307"/>
      <c r="AB15" s="427"/>
    </row>
    <row r="16" spans="1:28">
      <c r="A16" s="430">
        <v>5</v>
      </c>
      <c r="B16" s="239" t="s">
        <v>6639</v>
      </c>
      <c r="C16" s="240" t="s">
        <v>6640</v>
      </c>
      <c r="D16" s="240" t="s">
        <v>2070</v>
      </c>
      <c r="E16" s="124" t="str">
        <f t="shared" si="0"/>
        <v>string(10)</v>
      </c>
      <c r="F16" s="20" t="s">
        <v>6641</v>
      </c>
      <c r="G16" s="124" t="s">
        <v>6640</v>
      </c>
      <c r="H16" s="124" t="s">
        <v>3062</v>
      </c>
      <c r="I16" s="124" t="s">
        <v>3063</v>
      </c>
      <c r="J16" s="239"/>
      <c r="K16" s="239"/>
      <c r="L16" s="239"/>
      <c r="M16" s="239"/>
      <c r="N16" s="406" t="s">
        <v>4189</v>
      </c>
      <c r="O16" s="436"/>
      <c r="P16" s="436"/>
      <c r="Q16" s="436"/>
      <c r="R16" s="436"/>
      <c r="S16" s="436"/>
      <c r="T16" s="436"/>
      <c r="U16" s="436"/>
      <c r="V16" s="436"/>
      <c r="W16" s="63" t="s">
        <v>6636</v>
      </c>
      <c r="X16" s="436" t="s">
        <v>6642</v>
      </c>
      <c r="Y16" s="436" t="s">
        <v>2070</v>
      </c>
      <c r="Z16" s="307"/>
      <c r="AA16" s="307" t="s">
        <v>2849</v>
      </c>
      <c r="AB16" s="427"/>
    </row>
    <row r="17" spans="1:28">
      <c r="A17" s="430">
        <v>6</v>
      </c>
      <c r="B17" s="239" t="s">
        <v>6643</v>
      </c>
      <c r="C17" s="239" t="s">
        <v>6644</v>
      </c>
      <c r="D17" s="239" t="s">
        <v>2070</v>
      </c>
      <c r="E17" s="124" t="str">
        <f t="shared" si="0"/>
        <v>string(10)</v>
      </c>
      <c r="F17" s="124" t="s">
        <v>6643</v>
      </c>
      <c r="G17" s="124" t="s">
        <v>6644</v>
      </c>
      <c r="H17" s="124" t="s">
        <v>2070</v>
      </c>
      <c r="I17" s="124" t="s">
        <v>2071</v>
      </c>
      <c r="J17" s="239"/>
      <c r="K17" s="239"/>
      <c r="L17" s="239"/>
      <c r="M17" s="239"/>
      <c r="N17" s="406" t="s">
        <v>2308</v>
      </c>
      <c r="O17" s="436"/>
      <c r="P17" s="436"/>
      <c r="Q17" s="436"/>
      <c r="R17" s="436"/>
      <c r="S17" s="436"/>
      <c r="T17" s="436"/>
      <c r="U17" s="436"/>
      <c r="V17" s="436"/>
      <c r="W17" s="63" t="s">
        <v>6637</v>
      </c>
      <c r="X17" s="307" t="s">
        <v>6645</v>
      </c>
      <c r="Y17" s="307" t="s">
        <v>2070</v>
      </c>
      <c r="Z17" s="307"/>
      <c r="AA17" s="307" t="s">
        <v>2849</v>
      </c>
      <c r="AB17" s="427"/>
    </row>
    <row r="18" spans="1:28">
      <c r="A18" s="430">
        <v>7</v>
      </c>
      <c r="B18" s="239" t="s">
        <v>6646</v>
      </c>
      <c r="C18" s="239" t="s">
        <v>6647</v>
      </c>
      <c r="D18" s="239" t="s">
        <v>3212</v>
      </c>
      <c r="E18" s="124" t="str">
        <f t="shared" si="0"/>
        <v>number(22)</v>
      </c>
      <c r="F18" s="124" t="s">
        <v>6646</v>
      </c>
      <c r="G18" s="124" t="s">
        <v>6647</v>
      </c>
      <c r="H18" s="124" t="s">
        <v>3212</v>
      </c>
      <c r="I18" s="124" t="s">
        <v>2108</v>
      </c>
      <c r="J18" s="239"/>
      <c r="K18" s="239"/>
      <c r="L18" s="239"/>
      <c r="M18" s="239"/>
      <c r="N18" s="406" t="s">
        <v>2308</v>
      </c>
      <c r="O18" s="436"/>
      <c r="P18" s="436"/>
      <c r="Q18" s="436"/>
      <c r="R18" s="436"/>
      <c r="S18" s="436"/>
      <c r="T18" s="436"/>
      <c r="U18" s="436"/>
      <c r="V18" s="436"/>
      <c r="W18" s="63" t="s">
        <v>6637</v>
      </c>
      <c r="X18" s="307" t="s">
        <v>6648</v>
      </c>
      <c r="Y18" s="307" t="s">
        <v>3212</v>
      </c>
      <c r="Z18" s="307"/>
      <c r="AA18" s="307" t="s">
        <v>2849</v>
      </c>
      <c r="AB18" s="427"/>
    </row>
    <row r="19" spans="1:28">
      <c r="A19" s="430">
        <v>8</v>
      </c>
      <c r="B19" s="239" t="s">
        <v>717</v>
      </c>
      <c r="C19" s="240" t="s">
        <v>6576</v>
      </c>
      <c r="D19" s="240" t="s">
        <v>2737</v>
      </c>
      <c r="E19" s="124" t="str">
        <f t="shared" si="0"/>
        <v>string(64)</v>
      </c>
      <c r="F19" s="124" t="s">
        <v>717</v>
      </c>
      <c r="G19" s="124" t="s">
        <v>6576</v>
      </c>
      <c r="H19" s="124" t="s">
        <v>2737</v>
      </c>
      <c r="I19" s="124" t="s">
        <v>3180</v>
      </c>
      <c r="J19" s="239"/>
      <c r="K19" s="239"/>
      <c r="L19" s="239"/>
      <c r="M19" s="239"/>
      <c r="N19" s="406" t="s">
        <v>2308</v>
      </c>
      <c r="O19" s="436"/>
      <c r="P19" s="436"/>
      <c r="Q19" s="436"/>
      <c r="R19" s="436"/>
      <c r="S19" s="436"/>
      <c r="T19" s="436"/>
      <c r="U19" s="436"/>
      <c r="V19" s="436"/>
      <c r="W19" s="63" t="s">
        <v>6636</v>
      </c>
      <c r="X19" s="436" t="s">
        <v>6603</v>
      </c>
      <c r="Y19" s="436" t="s">
        <v>2737</v>
      </c>
      <c r="Z19" s="307"/>
      <c r="AA19" s="307" t="s">
        <v>2849</v>
      </c>
      <c r="AB19" s="427"/>
    </row>
    <row r="20" spans="1:28">
      <c r="A20" s="430">
        <v>9</v>
      </c>
      <c r="B20" s="239" t="s">
        <v>6580</v>
      </c>
      <c r="C20" s="240" t="s">
        <v>6581</v>
      </c>
      <c r="D20" s="240" t="s">
        <v>2737</v>
      </c>
      <c r="E20" s="124" t="str">
        <f t="shared" si="0"/>
        <v>string(64)</v>
      </c>
      <c r="F20" s="124" t="s">
        <v>6580</v>
      </c>
      <c r="G20" s="20" t="s">
        <v>6582</v>
      </c>
      <c r="H20" s="124" t="s">
        <v>2737</v>
      </c>
      <c r="I20" s="124" t="s">
        <v>3180</v>
      </c>
      <c r="J20" s="239"/>
      <c r="K20" s="239"/>
      <c r="L20" s="239"/>
      <c r="M20" s="239"/>
      <c r="N20" s="406" t="s">
        <v>4189</v>
      </c>
      <c r="O20" s="436"/>
      <c r="P20" s="436"/>
      <c r="Q20" s="436"/>
      <c r="R20" s="436"/>
      <c r="S20" s="436"/>
      <c r="T20" s="436"/>
      <c r="U20" s="436"/>
      <c r="V20" s="436"/>
      <c r="W20" s="63" t="s">
        <v>6636</v>
      </c>
      <c r="X20" s="436" t="s">
        <v>6585</v>
      </c>
      <c r="Y20" s="436" t="s">
        <v>2737</v>
      </c>
      <c r="Z20" s="307"/>
      <c r="AA20" s="307" t="s">
        <v>2849</v>
      </c>
      <c r="AB20" s="427"/>
    </row>
    <row r="21" spans="1:28">
      <c r="A21" s="430">
        <v>10</v>
      </c>
      <c r="B21" s="239" t="s">
        <v>6442</v>
      </c>
      <c r="C21" s="239" t="s">
        <v>6446</v>
      </c>
      <c r="D21" s="239" t="s">
        <v>2684</v>
      </c>
      <c r="E21" s="124" t="str">
        <f t="shared" si="0"/>
        <v>string(100)</v>
      </c>
      <c r="F21" s="239" t="s">
        <v>6442</v>
      </c>
      <c r="G21" s="261" t="s">
        <v>6444</v>
      </c>
      <c r="H21" s="239" t="s">
        <v>2684</v>
      </c>
      <c r="I21" s="124" t="s">
        <v>2884</v>
      </c>
      <c r="J21" s="239"/>
      <c r="K21" s="239"/>
      <c r="L21" s="239"/>
      <c r="M21" s="239"/>
      <c r="N21" s="406" t="s">
        <v>2308</v>
      </c>
      <c r="O21" s="436"/>
      <c r="P21" s="436"/>
      <c r="Q21" s="436"/>
      <c r="R21" s="436"/>
      <c r="S21" s="436"/>
      <c r="T21" s="436"/>
      <c r="U21" s="436"/>
      <c r="V21" s="436"/>
      <c r="W21" s="63"/>
      <c r="X21" s="436"/>
      <c r="Y21" s="436"/>
      <c r="Z21" s="307"/>
      <c r="AA21" s="307"/>
      <c r="AB21" s="427"/>
    </row>
    <row r="22" spans="1:28">
      <c r="A22" s="430">
        <v>11</v>
      </c>
      <c r="B22" s="239" t="s">
        <v>6447</v>
      </c>
      <c r="C22" s="239" t="s">
        <v>6448</v>
      </c>
      <c r="D22" s="239" t="s">
        <v>2684</v>
      </c>
      <c r="E22" s="124" t="str">
        <f t="shared" si="0"/>
        <v>string(100)</v>
      </c>
      <c r="F22" s="239" t="s">
        <v>6447</v>
      </c>
      <c r="G22" s="239" t="s">
        <v>6448</v>
      </c>
      <c r="H22" s="239" t="s">
        <v>2684</v>
      </c>
      <c r="I22" s="124" t="s">
        <v>2884</v>
      </c>
      <c r="J22" s="239"/>
      <c r="K22" s="239"/>
      <c r="L22" s="239"/>
      <c r="M22" s="239"/>
      <c r="N22" s="406" t="s">
        <v>188</v>
      </c>
      <c r="O22" s="436"/>
      <c r="P22" s="436"/>
      <c r="Q22" s="436"/>
      <c r="R22" s="436"/>
      <c r="S22" s="436"/>
      <c r="T22" s="436"/>
      <c r="U22" s="436"/>
      <c r="V22" s="436"/>
      <c r="W22" s="63"/>
      <c r="X22" s="436"/>
      <c r="Y22" s="436"/>
      <c r="Z22" s="307"/>
      <c r="AA22" s="307"/>
      <c r="AB22" s="427"/>
    </row>
    <row r="23" spans="1:28">
      <c r="A23" s="430">
        <v>12</v>
      </c>
      <c r="B23" s="239" t="s">
        <v>6352</v>
      </c>
      <c r="C23" s="239" t="s">
        <v>6353</v>
      </c>
      <c r="D23" s="239" t="s">
        <v>2088</v>
      </c>
      <c r="E23" s="124" t="str">
        <f t="shared" si="0"/>
        <v>string(1)</v>
      </c>
      <c r="F23" s="239" t="s">
        <v>6352</v>
      </c>
      <c r="G23" s="239" t="s">
        <v>6353</v>
      </c>
      <c r="H23" s="239" t="s">
        <v>2088</v>
      </c>
      <c r="I23" s="124" t="s">
        <v>2089</v>
      </c>
      <c r="J23" s="239"/>
      <c r="K23" s="239"/>
      <c r="L23" s="239"/>
      <c r="M23" s="239"/>
      <c r="N23" s="406" t="s">
        <v>2308</v>
      </c>
      <c r="O23" s="436"/>
      <c r="P23" s="436"/>
      <c r="Q23" s="436"/>
      <c r="R23" s="436"/>
      <c r="S23" s="436"/>
      <c r="T23" s="436"/>
      <c r="U23" s="436"/>
      <c r="V23" s="436"/>
      <c r="W23" s="63"/>
      <c r="X23" s="436"/>
      <c r="Y23" s="436"/>
      <c r="Z23" s="307"/>
      <c r="AA23" s="307"/>
      <c r="AB23" s="427"/>
    </row>
    <row r="24" spans="1:28">
      <c r="A24" s="430">
        <v>13</v>
      </c>
      <c r="B24" s="239" t="s">
        <v>6355</v>
      </c>
      <c r="C24" s="239" t="s">
        <v>6356</v>
      </c>
      <c r="D24" s="239" t="s">
        <v>2088</v>
      </c>
      <c r="E24" s="124" t="str">
        <f t="shared" si="0"/>
        <v>string(1)</v>
      </c>
      <c r="F24" s="239" t="s">
        <v>6355</v>
      </c>
      <c r="G24" s="239" t="s">
        <v>6356</v>
      </c>
      <c r="H24" s="239" t="s">
        <v>2088</v>
      </c>
      <c r="I24" s="124" t="s">
        <v>2089</v>
      </c>
      <c r="J24" s="239"/>
      <c r="K24" s="239"/>
      <c r="L24" s="239"/>
      <c r="M24" s="239"/>
      <c r="N24" s="406" t="s">
        <v>2308</v>
      </c>
      <c r="O24" s="436"/>
      <c r="P24" s="436"/>
      <c r="Q24" s="436"/>
      <c r="R24" s="436"/>
      <c r="S24" s="436"/>
      <c r="T24" s="436"/>
      <c r="U24" s="436"/>
      <c r="V24" s="436"/>
      <c r="W24" s="63"/>
      <c r="X24" s="436"/>
      <c r="Y24" s="436"/>
      <c r="Z24" s="307"/>
      <c r="AA24" s="307"/>
      <c r="AB24" s="427"/>
    </row>
    <row r="25" spans="1:28">
      <c r="A25" s="430">
        <v>14</v>
      </c>
      <c r="B25" s="239" t="s">
        <v>6358</v>
      </c>
      <c r="C25" s="239" t="s">
        <v>6359</v>
      </c>
      <c r="D25" s="239" t="s">
        <v>2088</v>
      </c>
      <c r="E25" s="124" t="str">
        <f t="shared" si="0"/>
        <v>string(1)</v>
      </c>
      <c r="F25" s="239" t="s">
        <v>6358</v>
      </c>
      <c r="G25" s="239" t="s">
        <v>6359</v>
      </c>
      <c r="H25" s="239" t="s">
        <v>2088</v>
      </c>
      <c r="I25" s="124" t="s">
        <v>2089</v>
      </c>
      <c r="J25" s="239"/>
      <c r="K25" s="239"/>
      <c r="L25" s="239"/>
      <c r="M25" s="239"/>
      <c r="N25" s="406" t="s">
        <v>2308</v>
      </c>
      <c r="O25" s="436"/>
      <c r="P25" s="436"/>
      <c r="Q25" s="436"/>
      <c r="R25" s="436"/>
      <c r="S25" s="436"/>
      <c r="T25" s="436"/>
      <c r="U25" s="436"/>
      <c r="V25" s="436"/>
      <c r="W25" s="63"/>
      <c r="X25" s="436"/>
      <c r="Y25" s="436"/>
      <c r="Z25" s="307"/>
      <c r="AA25" s="307"/>
      <c r="AB25" s="427"/>
    </row>
    <row r="26" spans="1:28">
      <c r="A26" s="430">
        <v>15</v>
      </c>
      <c r="B26" s="239" t="s">
        <v>6361</v>
      </c>
      <c r="C26" s="239" t="s">
        <v>6362</v>
      </c>
      <c r="D26" s="324" t="s">
        <v>2088</v>
      </c>
      <c r="E26" s="124" t="str">
        <f t="shared" si="0"/>
        <v>string(1)</v>
      </c>
      <c r="F26" s="239" t="s">
        <v>6361</v>
      </c>
      <c r="G26" s="261" t="s">
        <v>6649</v>
      </c>
      <c r="H26" s="324" t="s">
        <v>2088</v>
      </c>
      <c r="I26" s="124" t="s">
        <v>2089</v>
      </c>
      <c r="J26" s="239"/>
      <c r="K26" s="239"/>
      <c r="L26" s="239"/>
      <c r="M26" s="239"/>
      <c r="N26" s="406" t="s">
        <v>2308</v>
      </c>
      <c r="O26" s="436"/>
      <c r="P26" s="436"/>
      <c r="Q26" s="436"/>
      <c r="R26" s="436"/>
      <c r="S26" s="436"/>
      <c r="T26" s="436"/>
      <c r="U26" s="436"/>
      <c r="V26" s="436"/>
      <c r="W26" s="63"/>
      <c r="X26" s="436"/>
      <c r="Y26" s="436"/>
      <c r="Z26" s="307"/>
      <c r="AA26" s="307"/>
      <c r="AB26" s="427"/>
    </row>
    <row r="27" spans="1:28">
      <c r="A27" s="430">
        <v>16</v>
      </c>
      <c r="B27" s="239" t="s">
        <v>6364</v>
      </c>
      <c r="C27" s="239" t="s">
        <v>6365</v>
      </c>
      <c r="D27" s="239" t="s">
        <v>2088</v>
      </c>
      <c r="E27" s="124" t="str">
        <f t="shared" si="0"/>
        <v>string(1)</v>
      </c>
      <c r="F27" s="261" t="s">
        <v>6650</v>
      </c>
      <c r="G27" s="239" t="s">
        <v>6365</v>
      </c>
      <c r="H27" s="239" t="s">
        <v>2088</v>
      </c>
      <c r="I27" s="124" t="s">
        <v>2089</v>
      </c>
      <c r="J27" s="239"/>
      <c r="K27" s="239"/>
      <c r="L27" s="239"/>
      <c r="M27" s="239"/>
      <c r="N27" s="406" t="s">
        <v>2308</v>
      </c>
      <c r="O27" s="436"/>
      <c r="P27" s="436"/>
      <c r="Q27" s="436"/>
      <c r="R27" s="436"/>
      <c r="S27" s="436"/>
      <c r="T27" s="436"/>
      <c r="U27" s="436"/>
      <c r="V27" s="436"/>
      <c r="W27" s="63"/>
      <c r="X27" s="436"/>
      <c r="Y27" s="436"/>
      <c r="Z27" s="307"/>
      <c r="AA27" s="307"/>
      <c r="AB27" s="427"/>
    </row>
    <row r="28" spans="1:28">
      <c r="A28" s="430">
        <v>17</v>
      </c>
      <c r="B28" s="239" t="s">
        <v>6367</v>
      </c>
      <c r="C28" s="239" t="s">
        <v>6368</v>
      </c>
      <c r="D28" s="239" t="s">
        <v>2100</v>
      </c>
      <c r="E28" s="124" t="str">
        <f t="shared" si="0"/>
        <v>string(2)</v>
      </c>
      <c r="F28" s="261" t="s">
        <v>6651</v>
      </c>
      <c r="G28" s="239" t="s">
        <v>6368</v>
      </c>
      <c r="H28" s="239" t="s">
        <v>2100</v>
      </c>
      <c r="I28" s="124" t="s">
        <v>2101</v>
      </c>
      <c r="J28" s="239"/>
      <c r="K28" s="239"/>
      <c r="L28" s="239"/>
      <c r="M28" s="239"/>
      <c r="N28" s="406" t="s">
        <v>2308</v>
      </c>
      <c r="O28" s="436"/>
      <c r="P28" s="436"/>
      <c r="Q28" s="436"/>
      <c r="R28" s="436"/>
      <c r="S28" s="436"/>
      <c r="T28" s="436"/>
      <c r="U28" s="436"/>
      <c r="V28" s="436"/>
      <c r="W28" s="63"/>
      <c r="X28" s="436"/>
      <c r="Y28" s="436"/>
      <c r="Z28" s="307"/>
      <c r="AA28" s="307"/>
      <c r="AB28" s="427"/>
    </row>
    <row r="29" spans="1:28">
      <c r="A29" s="430">
        <v>18</v>
      </c>
      <c r="B29" s="1710" t="s">
        <v>6652</v>
      </c>
      <c r="C29" s="1376" t="s">
        <v>6653</v>
      </c>
      <c r="D29" s="1711" t="s">
        <v>2078</v>
      </c>
      <c r="E29" s="124" t="str">
        <f t="shared" si="0"/>
        <v>string(8)</v>
      </c>
      <c r="F29" s="124" t="s">
        <v>6654</v>
      </c>
      <c r="G29" s="124" t="s">
        <v>6653</v>
      </c>
      <c r="H29" s="124" t="s">
        <v>2078</v>
      </c>
      <c r="I29" s="124" t="s">
        <v>2079</v>
      </c>
      <c r="J29" s="1665"/>
      <c r="K29" s="1665"/>
      <c r="L29" s="1665"/>
      <c r="M29" s="436" t="s">
        <v>6655</v>
      </c>
      <c r="N29" s="406" t="s">
        <v>188</v>
      </c>
      <c r="O29" s="1665"/>
      <c r="P29" s="1665"/>
      <c r="Q29" s="1665"/>
      <c r="R29" s="1665"/>
      <c r="S29" s="1665"/>
      <c r="T29" s="1665"/>
      <c r="U29" s="1665"/>
      <c r="V29" s="1665"/>
      <c r="W29" s="1665"/>
      <c r="X29" s="1665"/>
      <c r="Y29" s="1665"/>
      <c r="Z29" s="1665"/>
      <c r="AA29" s="1665"/>
    </row>
    <row r="30" spans="1:28">
      <c r="A30" s="430">
        <v>19</v>
      </c>
      <c r="B30" s="1710" t="s">
        <v>6656</v>
      </c>
      <c r="C30" s="1376" t="s">
        <v>6657</v>
      </c>
      <c r="D30" s="1711" t="s">
        <v>2078</v>
      </c>
      <c r="E30" s="124" t="str">
        <f t="shared" si="0"/>
        <v>string(8)</v>
      </c>
      <c r="F30" s="124" t="s">
        <v>6656</v>
      </c>
      <c r="G30" s="124" t="s">
        <v>6657</v>
      </c>
      <c r="H30" s="124" t="s">
        <v>2078</v>
      </c>
      <c r="I30" s="124" t="s">
        <v>2079</v>
      </c>
      <c r="J30" s="1665"/>
      <c r="K30" s="1665"/>
      <c r="L30" s="1665"/>
      <c r="M30" s="436" t="s">
        <v>6658</v>
      </c>
      <c r="N30" s="406" t="s">
        <v>188</v>
      </c>
      <c r="O30" s="1665"/>
      <c r="P30" s="1665"/>
      <c r="Q30" s="1665"/>
      <c r="R30" s="1665"/>
      <c r="S30" s="1665"/>
      <c r="T30" s="1665"/>
      <c r="U30" s="1665"/>
      <c r="V30" s="1665"/>
      <c r="W30" s="1665"/>
      <c r="X30" s="1665"/>
      <c r="Y30" s="1665"/>
      <c r="Z30" s="1665"/>
      <c r="AA30" s="1665"/>
    </row>
    <row r="31" spans="1:28" ht="22.8">
      <c r="A31" s="430">
        <v>20</v>
      </c>
      <c r="B31" s="1712" t="s">
        <v>6659</v>
      </c>
      <c r="C31" s="1713" t="s">
        <v>6660</v>
      </c>
      <c r="D31" s="1518" t="s">
        <v>2078</v>
      </c>
      <c r="E31" s="616" t="str">
        <f t="shared" si="0"/>
        <v>string(8)</v>
      </c>
      <c r="F31" s="1712" t="s">
        <v>6659</v>
      </c>
      <c r="G31" s="1714" t="s">
        <v>6660</v>
      </c>
      <c r="H31" s="1715" t="s">
        <v>2078</v>
      </c>
      <c r="I31" s="1723" t="s">
        <v>2079</v>
      </c>
      <c r="J31" s="1724"/>
      <c r="K31" s="1724"/>
      <c r="L31" s="1724"/>
      <c r="M31" s="637"/>
      <c r="N31" s="520" t="s">
        <v>2286</v>
      </c>
      <c r="O31" s="1665"/>
      <c r="P31" s="1665"/>
      <c r="Q31" s="1665"/>
      <c r="R31" s="1665"/>
      <c r="S31" s="1665"/>
      <c r="T31" s="1665"/>
      <c r="U31" s="1665"/>
      <c r="V31" s="1665"/>
      <c r="W31" s="1665"/>
      <c r="X31" s="1665"/>
      <c r="Y31" s="1665"/>
      <c r="Z31" s="1665"/>
      <c r="AA31" s="1665"/>
    </row>
    <row r="32" spans="1:28">
      <c r="A32" s="430">
        <v>21</v>
      </c>
      <c r="B32" s="1710" t="s">
        <v>6661</v>
      </c>
      <c r="C32" s="1376" t="s">
        <v>6662</v>
      </c>
      <c r="D32" s="1711" t="s">
        <v>2078</v>
      </c>
      <c r="E32" s="124" t="str">
        <f t="shared" si="0"/>
        <v>string(8)</v>
      </c>
      <c r="F32" s="124" t="s">
        <v>6661</v>
      </c>
      <c r="G32" s="124" t="s">
        <v>6662</v>
      </c>
      <c r="H32" s="124" t="s">
        <v>2078</v>
      </c>
      <c r="I32" s="124" t="s">
        <v>2079</v>
      </c>
      <c r="J32" s="1665"/>
      <c r="K32" s="1665"/>
      <c r="L32" s="1665"/>
      <c r="M32" s="1665"/>
      <c r="N32" s="406" t="s">
        <v>188</v>
      </c>
      <c r="O32" s="1665"/>
      <c r="P32" s="1665"/>
      <c r="Q32" s="1665"/>
      <c r="R32" s="1665"/>
      <c r="S32" s="1665"/>
      <c r="T32" s="1665"/>
      <c r="U32" s="1665"/>
      <c r="V32" s="1665"/>
      <c r="W32" s="1665"/>
      <c r="X32" s="1665"/>
      <c r="Y32" s="1665"/>
      <c r="Z32" s="1665"/>
      <c r="AA32" s="1665"/>
    </row>
    <row r="33" spans="1:27">
      <c r="A33" s="430">
        <v>22</v>
      </c>
      <c r="B33" s="1710" t="s">
        <v>6663</v>
      </c>
      <c r="C33" s="1376" t="s">
        <v>6664</v>
      </c>
      <c r="D33" s="1711" t="s">
        <v>2078</v>
      </c>
      <c r="E33" s="124" t="str">
        <f t="shared" si="0"/>
        <v>string(8)</v>
      </c>
      <c r="F33" s="124" t="s">
        <v>6663</v>
      </c>
      <c r="G33" s="124" t="s">
        <v>6664</v>
      </c>
      <c r="H33" s="124" t="s">
        <v>2078</v>
      </c>
      <c r="I33" s="124" t="s">
        <v>2079</v>
      </c>
      <c r="J33" s="1665"/>
      <c r="K33" s="1665"/>
      <c r="L33" s="1665"/>
      <c r="M33" s="1665"/>
      <c r="N33" s="406" t="s">
        <v>188</v>
      </c>
      <c r="O33" s="1665"/>
      <c r="P33" s="1665"/>
      <c r="Q33" s="1665"/>
      <c r="R33" s="1665"/>
      <c r="S33" s="1665"/>
      <c r="T33" s="1665"/>
      <c r="U33" s="1665"/>
      <c r="V33" s="1665"/>
      <c r="W33" s="1665"/>
      <c r="X33" s="1665"/>
      <c r="Y33" s="1665"/>
      <c r="Z33" s="1665"/>
      <c r="AA33" s="1665"/>
    </row>
    <row r="34" spans="1:27">
      <c r="A34" s="430">
        <v>23</v>
      </c>
      <c r="B34" s="1710" t="s">
        <v>6665</v>
      </c>
      <c r="C34" s="1376" t="s">
        <v>6666</v>
      </c>
      <c r="D34" s="1711" t="s">
        <v>2078</v>
      </c>
      <c r="E34" s="124" t="str">
        <f t="shared" si="0"/>
        <v>string(8)</v>
      </c>
      <c r="F34" s="124" t="s">
        <v>6665</v>
      </c>
      <c r="G34" s="124" t="s">
        <v>6666</v>
      </c>
      <c r="H34" s="124" t="s">
        <v>2078</v>
      </c>
      <c r="I34" s="124" t="s">
        <v>2079</v>
      </c>
      <c r="J34" s="1665"/>
      <c r="K34" s="1665"/>
      <c r="L34" s="1665"/>
      <c r="M34" s="1665"/>
      <c r="N34" s="406" t="s">
        <v>188</v>
      </c>
      <c r="O34" s="1665"/>
      <c r="P34" s="1665"/>
      <c r="Q34" s="1665"/>
      <c r="R34" s="1665"/>
      <c r="S34" s="1665"/>
      <c r="T34" s="1665"/>
      <c r="U34" s="1665"/>
      <c r="V34" s="1665"/>
      <c r="W34" s="1665"/>
      <c r="X34" s="1665"/>
      <c r="Y34" s="1665"/>
      <c r="Z34" s="1665"/>
      <c r="AA34" s="1665"/>
    </row>
    <row r="35" spans="1:27">
      <c r="A35" s="430">
        <v>24</v>
      </c>
      <c r="B35" s="1710" t="s">
        <v>6667</v>
      </c>
      <c r="C35" s="1376" t="s">
        <v>6668</v>
      </c>
      <c r="D35" s="1711" t="s">
        <v>2078</v>
      </c>
      <c r="E35" s="124" t="str">
        <f t="shared" si="0"/>
        <v>string(8)</v>
      </c>
      <c r="F35" s="124" t="s">
        <v>6667</v>
      </c>
      <c r="G35" s="124" t="s">
        <v>6668</v>
      </c>
      <c r="H35" s="124" t="s">
        <v>2078</v>
      </c>
      <c r="I35" s="124" t="s">
        <v>2079</v>
      </c>
      <c r="J35" s="1665"/>
      <c r="K35" s="1665"/>
      <c r="L35" s="1665"/>
      <c r="M35" s="1665"/>
      <c r="N35" s="406" t="s">
        <v>188</v>
      </c>
      <c r="O35" s="1665"/>
      <c r="P35" s="1665"/>
      <c r="Q35" s="1665"/>
      <c r="R35" s="1665"/>
      <c r="S35" s="1665"/>
      <c r="T35" s="1665"/>
      <c r="U35" s="1665"/>
      <c r="V35" s="1665"/>
      <c r="W35" s="1665"/>
      <c r="X35" s="1665"/>
      <c r="Y35" s="1665"/>
      <c r="Z35" s="1665"/>
      <c r="AA35" s="1665"/>
    </row>
    <row r="36" spans="1:27">
      <c r="A36" s="430">
        <v>25</v>
      </c>
      <c r="B36" s="1716" t="s">
        <v>6669</v>
      </c>
      <c r="C36" s="1376" t="s">
        <v>6670</v>
      </c>
      <c r="D36" s="641" t="s">
        <v>2078</v>
      </c>
      <c r="E36" s="124" t="str">
        <f t="shared" si="0"/>
        <v>string(8)</v>
      </c>
      <c r="F36" s="124" t="s">
        <v>6669</v>
      </c>
      <c r="G36" s="124" t="s">
        <v>6670</v>
      </c>
      <c r="H36" s="124" t="s">
        <v>2078</v>
      </c>
      <c r="I36" s="124" t="s">
        <v>2079</v>
      </c>
      <c r="J36" s="1665"/>
      <c r="K36" s="1665"/>
      <c r="L36" s="1665"/>
      <c r="M36" s="436" t="s">
        <v>6424</v>
      </c>
      <c r="N36" s="406" t="s">
        <v>188</v>
      </c>
      <c r="O36" s="1665"/>
      <c r="P36" s="1665"/>
      <c r="Q36" s="1665"/>
      <c r="R36" s="1665"/>
      <c r="S36" s="1665"/>
      <c r="T36" s="1665"/>
      <c r="U36" s="1665"/>
      <c r="V36" s="1665"/>
      <c r="W36" s="1665"/>
      <c r="X36" s="1665"/>
      <c r="Y36" s="1665"/>
      <c r="Z36" s="1665"/>
      <c r="AA36" s="1665"/>
    </row>
    <row r="37" spans="1:27">
      <c r="A37" s="430">
        <v>26</v>
      </c>
      <c r="B37" s="1710" t="s">
        <v>6671</v>
      </c>
      <c r="C37" s="1376" t="s">
        <v>6672</v>
      </c>
      <c r="D37" s="1711" t="s">
        <v>2078</v>
      </c>
      <c r="E37" s="124" t="str">
        <f t="shared" si="0"/>
        <v>string(8)</v>
      </c>
      <c r="F37" s="124" t="s">
        <v>6671</v>
      </c>
      <c r="G37" s="124" t="s">
        <v>6672</v>
      </c>
      <c r="H37" s="124" t="s">
        <v>2078</v>
      </c>
      <c r="I37" s="124" t="s">
        <v>2079</v>
      </c>
      <c r="J37" s="1665"/>
      <c r="K37" s="1665"/>
      <c r="L37" s="1665"/>
      <c r="M37" s="1665"/>
      <c r="N37" s="406" t="s">
        <v>188</v>
      </c>
      <c r="O37" s="1665"/>
      <c r="P37" s="1665"/>
      <c r="Q37" s="1665"/>
      <c r="R37" s="1665"/>
      <c r="S37" s="1665"/>
      <c r="T37" s="1665"/>
      <c r="U37" s="1665"/>
      <c r="V37" s="1665"/>
      <c r="W37" s="1665"/>
      <c r="X37" s="1665"/>
      <c r="Y37" s="1665"/>
      <c r="Z37" s="1665"/>
      <c r="AA37" s="1665"/>
    </row>
    <row r="38" spans="1:27">
      <c r="A38" s="430">
        <v>27</v>
      </c>
      <c r="B38" s="1710" t="s">
        <v>6467</v>
      </c>
      <c r="C38" s="1710" t="s">
        <v>6673</v>
      </c>
      <c r="D38" s="1717" t="s">
        <v>2078</v>
      </c>
      <c r="E38" s="124" t="str">
        <f t="shared" si="0"/>
        <v>string(8)</v>
      </c>
      <c r="F38" s="124" t="s">
        <v>6467</v>
      </c>
      <c r="G38" s="124" t="s">
        <v>6673</v>
      </c>
      <c r="H38" s="124" t="s">
        <v>2078</v>
      </c>
      <c r="I38" s="124" t="s">
        <v>2079</v>
      </c>
      <c r="J38" s="1665"/>
      <c r="K38" s="1665"/>
      <c r="L38" s="1665"/>
      <c r="M38" s="1665"/>
      <c r="N38" s="406" t="s">
        <v>188</v>
      </c>
      <c r="O38" s="1665"/>
      <c r="P38" s="1665"/>
      <c r="Q38" s="1665"/>
      <c r="R38" s="1665"/>
      <c r="S38" s="1665"/>
      <c r="T38" s="1665"/>
      <c r="U38" s="1665"/>
      <c r="V38" s="1665"/>
      <c r="W38" s="1665"/>
      <c r="X38" s="1665"/>
      <c r="Y38" s="1665"/>
      <c r="Z38" s="1665"/>
      <c r="AA38" s="1665"/>
    </row>
    <row r="39" spans="1:27">
      <c r="A39" s="430">
        <v>28</v>
      </c>
      <c r="B39" s="1710" t="s">
        <v>6470</v>
      </c>
      <c r="C39" s="1710" t="s">
        <v>6674</v>
      </c>
      <c r="D39" s="1717" t="s">
        <v>2078</v>
      </c>
      <c r="E39" s="124" t="str">
        <f t="shared" si="0"/>
        <v>string(8)</v>
      </c>
      <c r="F39" s="124" t="s">
        <v>6470</v>
      </c>
      <c r="G39" s="124" t="s">
        <v>6674</v>
      </c>
      <c r="H39" s="124" t="s">
        <v>2078</v>
      </c>
      <c r="I39" s="124" t="s">
        <v>2079</v>
      </c>
      <c r="J39" s="1665"/>
      <c r="K39" s="1665"/>
      <c r="L39" s="1665"/>
      <c r="M39" s="1665"/>
      <c r="N39" s="406" t="s">
        <v>188</v>
      </c>
      <c r="O39" s="1665"/>
      <c r="P39" s="1665"/>
      <c r="Q39" s="1665"/>
      <c r="R39" s="1665"/>
      <c r="S39" s="1665"/>
      <c r="T39" s="1665"/>
      <c r="U39" s="1665"/>
      <c r="V39" s="1665"/>
      <c r="W39" s="1665"/>
      <c r="X39" s="1665"/>
      <c r="Y39" s="1665"/>
      <c r="Z39" s="1665"/>
      <c r="AA39" s="1665"/>
    </row>
    <row r="40" spans="1:27">
      <c r="A40" s="430">
        <v>29</v>
      </c>
      <c r="B40" s="1712" t="s">
        <v>6675</v>
      </c>
      <c r="C40" s="1713" t="s">
        <v>6676</v>
      </c>
      <c r="D40" s="1518" t="s">
        <v>2078</v>
      </c>
      <c r="E40" s="616" t="str">
        <f t="shared" si="0"/>
        <v>string(8)</v>
      </c>
      <c r="F40" s="1712" t="s">
        <v>6675</v>
      </c>
      <c r="G40" s="1713" t="s">
        <v>6676</v>
      </c>
      <c r="H40" s="1518" t="s">
        <v>2078</v>
      </c>
      <c r="I40" s="616" t="s">
        <v>2079</v>
      </c>
      <c r="J40" s="1724"/>
      <c r="K40" s="1724"/>
      <c r="L40" s="1724"/>
      <c r="M40" s="1724"/>
      <c r="N40" s="520" t="s">
        <v>2286</v>
      </c>
      <c r="O40" s="1665"/>
      <c r="P40" s="1665"/>
      <c r="Q40" s="1665"/>
      <c r="R40" s="1665"/>
      <c r="S40" s="1665"/>
      <c r="T40" s="1665"/>
      <c r="U40" s="1665"/>
      <c r="V40" s="1665"/>
      <c r="W40" s="1665"/>
      <c r="X40" s="1665"/>
      <c r="Y40" s="1665"/>
      <c r="Z40" s="1665"/>
      <c r="AA40" s="1665"/>
    </row>
    <row r="41" spans="1:27">
      <c r="A41" s="430">
        <v>30</v>
      </c>
      <c r="B41" s="1718" t="s">
        <v>6609</v>
      </c>
      <c r="C41" s="1718" t="s">
        <v>6610</v>
      </c>
      <c r="D41" s="1719" t="s">
        <v>2078</v>
      </c>
      <c r="E41" s="616" t="str">
        <f t="shared" si="0"/>
        <v>string(8)</v>
      </c>
      <c r="F41" s="1718" t="s">
        <v>6609</v>
      </c>
      <c r="G41" s="1718" t="s">
        <v>6610</v>
      </c>
      <c r="H41" s="1719" t="s">
        <v>2078</v>
      </c>
      <c r="I41" s="616" t="s">
        <v>2079</v>
      </c>
      <c r="J41" s="1725"/>
      <c r="K41" s="1725"/>
      <c r="L41" s="1725"/>
      <c r="M41" s="1725"/>
      <c r="N41" s="1610" t="s">
        <v>2286</v>
      </c>
      <c r="O41" s="1665"/>
      <c r="P41" s="1665"/>
      <c r="Q41" s="1665"/>
      <c r="R41" s="1665"/>
      <c r="S41" s="1665"/>
      <c r="T41" s="1665"/>
      <c r="U41" s="1665"/>
      <c r="V41" s="1665"/>
      <c r="W41" s="1665"/>
      <c r="X41" s="1665"/>
      <c r="Y41" s="1665"/>
      <c r="Z41" s="1665"/>
      <c r="AA41" s="1665"/>
    </row>
    <row r="42" spans="1:27">
      <c r="A42" s="430">
        <v>31</v>
      </c>
      <c r="B42" s="1710" t="s">
        <v>6677</v>
      </c>
      <c r="C42" s="1710" t="s">
        <v>6678</v>
      </c>
      <c r="D42" s="1717" t="s">
        <v>2078</v>
      </c>
      <c r="E42" s="124" t="str">
        <f t="shared" si="0"/>
        <v>string(8)</v>
      </c>
      <c r="F42" s="20" t="s">
        <v>6679</v>
      </c>
      <c r="G42" s="124" t="s">
        <v>6678</v>
      </c>
      <c r="H42" s="124" t="s">
        <v>2078</v>
      </c>
      <c r="I42" s="124" t="s">
        <v>2079</v>
      </c>
      <c r="J42" s="1665"/>
      <c r="K42" s="1665"/>
      <c r="L42" s="1665"/>
      <c r="M42" s="1665"/>
      <c r="N42" s="406" t="s">
        <v>188</v>
      </c>
      <c r="O42" s="1665"/>
      <c r="P42" s="1665"/>
      <c r="Q42" s="1665"/>
      <c r="R42" s="1665"/>
      <c r="S42" s="1665"/>
      <c r="T42" s="1665"/>
      <c r="U42" s="1665"/>
      <c r="V42" s="1665"/>
      <c r="W42" s="1665"/>
      <c r="X42" s="1665"/>
      <c r="Y42" s="1665"/>
      <c r="Z42" s="1665"/>
      <c r="AA42" s="1665"/>
    </row>
    <row r="43" spans="1:27">
      <c r="A43" s="430">
        <v>32</v>
      </c>
      <c r="B43" s="1712" t="s">
        <v>6680</v>
      </c>
      <c r="C43" s="1712" t="s">
        <v>6681</v>
      </c>
      <c r="D43" s="1720" t="s">
        <v>2078</v>
      </c>
      <c r="E43" s="616" t="str">
        <f t="shared" si="0"/>
        <v>string(8)</v>
      </c>
      <c r="F43" s="1721" t="s">
        <v>6680</v>
      </c>
      <c r="G43" s="1721" t="s">
        <v>6681</v>
      </c>
      <c r="H43" s="1722" t="s">
        <v>2078</v>
      </c>
      <c r="I43" s="616" t="s">
        <v>2079</v>
      </c>
      <c r="J43" s="1724"/>
      <c r="K43" s="1724"/>
      <c r="L43" s="1724"/>
      <c r="M43" s="1724"/>
      <c r="N43" s="520" t="s">
        <v>2286</v>
      </c>
      <c r="O43" s="1665"/>
      <c r="P43" s="1665"/>
      <c r="Q43" s="1665"/>
      <c r="R43" s="1665"/>
      <c r="S43" s="1665"/>
      <c r="T43" s="1665"/>
      <c r="U43" s="1665"/>
      <c r="V43" s="1665"/>
      <c r="W43" s="1665"/>
      <c r="X43" s="1665"/>
      <c r="Y43" s="1665"/>
      <c r="Z43" s="1665"/>
      <c r="AA43" s="1665"/>
    </row>
    <row r="44" spans="1:27">
      <c r="A44" s="430">
        <v>33</v>
      </c>
      <c r="B44" s="1712" t="s">
        <v>6682</v>
      </c>
      <c r="C44" s="1712" t="s">
        <v>6683</v>
      </c>
      <c r="D44" s="1720" t="s">
        <v>2078</v>
      </c>
      <c r="E44" s="616" t="str">
        <f t="shared" si="0"/>
        <v>string(8)</v>
      </c>
      <c r="F44" s="1721" t="s">
        <v>6682</v>
      </c>
      <c r="G44" s="1721" t="s">
        <v>6683</v>
      </c>
      <c r="H44" s="1722" t="s">
        <v>2078</v>
      </c>
      <c r="I44" s="616" t="s">
        <v>2079</v>
      </c>
      <c r="J44" s="1724"/>
      <c r="K44" s="1724"/>
      <c r="L44" s="1724"/>
      <c r="M44" s="1724"/>
      <c r="N44" s="520" t="s">
        <v>2286</v>
      </c>
      <c r="O44" s="1665"/>
      <c r="P44" s="1665"/>
      <c r="Q44" s="1665"/>
      <c r="R44" s="1665"/>
      <c r="S44" s="1665"/>
      <c r="T44" s="1665"/>
      <c r="U44" s="1665"/>
      <c r="V44" s="1665"/>
      <c r="W44" s="1665"/>
      <c r="X44" s="1665"/>
      <c r="Y44" s="1665"/>
      <c r="Z44" s="1665"/>
      <c r="AA44" s="1665"/>
    </row>
    <row r="45" spans="1:27">
      <c r="A45" s="430">
        <v>34</v>
      </c>
      <c r="B45" s="1710" t="s">
        <v>6684</v>
      </c>
      <c r="C45" s="1710" t="s">
        <v>6685</v>
      </c>
      <c r="D45" s="1717" t="s">
        <v>2078</v>
      </c>
      <c r="E45" s="124" t="str">
        <f t="shared" si="0"/>
        <v>string(8)</v>
      </c>
      <c r="F45" s="20" t="s">
        <v>6686</v>
      </c>
      <c r="G45" s="124" t="s">
        <v>6685</v>
      </c>
      <c r="H45" s="124" t="s">
        <v>2078</v>
      </c>
      <c r="I45" s="124" t="s">
        <v>2079</v>
      </c>
      <c r="J45" s="1665"/>
      <c r="K45" s="1665"/>
      <c r="L45" s="1665"/>
      <c r="M45" s="1665"/>
      <c r="N45" s="406" t="s">
        <v>188</v>
      </c>
      <c r="O45" s="1665"/>
      <c r="P45" s="1665"/>
      <c r="Q45" s="1665"/>
      <c r="R45" s="1665"/>
      <c r="S45" s="1665"/>
      <c r="T45" s="1665"/>
      <c r="U45" s="1665"/>
      <c r="V45" s="1665"/>
      <c r="W45" s="1665"/>
      <c r="X45" s="1665"/>
      <c r="Y45" s="1665"/>
      <c r="Z45" s="1665"/>
      <c r="AA45" s="1665"/>
    </row>
    <row r="46" spans="1:27">
      <c r="A46" s="430">
        <v>35</v>
      </c>
      <c r="B46" s="1710" t="s">
        <v>6687</v>
      </c>
      <c r="C46" s="1710" t="s">
        <v>6688</v>
      </c>
      <c r="D46" s="1717" t="s">
        <v>2078</v>
      </c>
      <c r="E46" s="124" t="str">
        <f t="shared" si="0"/>
        <v>string(8)</v>
      </c>
      <c r="F46" s="124" t="s">
        <v>6687</v>
      </c>
      <c r="G46" s="124" t="s">
        <v>6688</v>
      </c>
      <c r="H46" s="124" t="s">
        <v>2078</v>
      </c>
      <c r="I46" s="124" t="s">
        <v>2079</v>
      </c>
      <c r="J46" s="1665"/>
      <c r="K46" s="1665"/>
      <c r="L46" s="1665"/>
      <c r="M46" s="436" t="s">
        <v>6627</v>
      </c>
      <c r="N46" s="406" t="s">
        <v>188</v>
      </c>
      <c r="O46" s="1665"/>
      <c r="P46" s="1665"/>
      <c r="Q46" s="1665"/>
      <c r="R46" s="1665"/>
      <c r="S46" s="1665"/>
      <c r="T46" s="1665"/>
      <c r="U46" s="1665"/>
      <c r="V46" s="1665"/>
      <c r="W46" s="1665"/>
      <c r="X46" s="1665"/>
      <c r="Y46" s="1665"/>
      <c r="Z46" s="1665"/>
      <c r="AA46" s="1665"/>
    </row>
    <row r="47" spans="1:27">
      <c r="A47" s="430">
        <v>36</v>
      </c>
      <c r="B47" s="1710" t="s">
        <v>6689</v>
      </c>
      <c r="C47" s="1710" t="s">
        <v>6690</v>
      </c>
      <c r="D47" s="1717" t="s">
        <v>2078</v>
      </c>
      <c r="E47" s="124" t="str">
        <f t="shared" si="0"/>
        <v>string(8)</v>
      </c>
      <c r="F47" s="124" t="s">
        <v>6689</v>
      </c>
      <c r="G47" s="124" t="s">
        <v>6690</v>
      </c>
      <c r="H47" s="124" t="s">
        <v>2078</v>
      </c>
      <c r="I47" s="124" t="s">
        <v>2079</v>
      </c>
      <c r="J47" s="1665"/>
      <c r="K47" s="1665"/>
      <c r="L47" s="1665"/>
      <c r="M47" s="1665"/>
      <c r="N47" s="406" t="s">
        <v>188</v>
      </c>
      <c r="O47" s="1665"/>
      <c r="P47" s="1665"/>
      <c r="Q47" s="1665"/>
      <c r="R47" s="1665"/>
      <c r="S47" s="1665"/>
      <c r="T47" s="1665"/>
      <c r="U47" s="1665"/>
      <c r="V47" s="1665"/>
      <c r="W47" s="1665"/>
      <c r="X47" s="1665"/>
      <c r="Y47" s="1665"/>
      <c r="Z47" s="1665"/>
      <c r="AA47" s="1665"/>
    </row>
    <row r="48" spans="1:27">
      <c r="A48" s="430">
        <v>37</v>
      </c>
      <c r="B48" s="1710" t="s">
        <v>6691</v>
      </c>
      <c r="C48" s="1710" t="s">
        <v>6692</v>
      </c>
      <c r="D48" s="1717" t="s">
        <v>2272</v>
      </c>
      <c r="E48" s="124" t="str">
        <f t="shared" si="0"/>
        <v>date</v>
      </c>
      <c r="F48" s="124" t="s">
        <v>6691</v>
      </c>
      <c r="G48" s="124" t="s">
        <v>6692</v>
      </c>
      <c r="H48" s="124" t="s">
        <v>2272</v>
      </c>
      <c r="I48" s="124" t="s">
        <v>2272</v>
      </c>
      <c r="J48" s="1665"/>
      <c r="K48" s="1665"/>
      <c r="L48" s="1665"/>
      <c r="M48" s="1665"/>
      <c r="N48" s="406" t="s">
        <v>188</v>
      </c>
      <c r="O48" s="1665"/>
      <c r="P48" s="1665"/>
      <c r="Q48" s="1665"/>
      <c r="R48" s="1665"/>
      <c r="S48" s="1665"/>
      <c r="T48" s="1665"/>
      <c r="U48" s="1665"/>
      <c r="V48" s="1665"/>
      <c r="W48" s="1665"/>
      <c r="X48" s="1665"/>
      <c r="Y48" s="1665"/>
      <c r="Z48" s="1665"/>
      <c r="AA48" s="1665"/>
    </row>
    <row r="49" spans="1:28">
      <c r="A49" s="430">
        <v>38</v>
      </c>
      <c r="B49" s="307" t="s">
        <v>5265</v>
      </c>
      <c r="C49" s="436" t="s">
        <v>2822</v>
      </c>
      <c r="D49" s="452" t="s">
        <v>6594</v>
      </c>
      <c r="E49" s="124" t="str">
        <f t="shared" si="0"/>
        <v>date(7)</v>
      </c>
      <c r="F49" s="124" t="s">
        <v>5265</v>
      </c>
      <c r="G49" s="124" t="s">
        <v>2822</v>
      </c>
      <c r="H49" s="124" t="s">
        <v>2272</v>
      </c>
      <c r="I49" s="124" t="s">
        <v>2273</v>
      </c>
      <c r="J49" s="307"/>
      <c r="K49" s="307"/>
      <c r="L49" s="307"/>
      <c r="M49" s="307"/>
      <c r="N49" s="406" t="s">
        <v>2308</v>
      </c>
      <c r="O49" s="436"/>
      <c r="P49" s="436"/>
      <c r="Q49" s="436"/>
      <c r="R49" s="436"/>
      <c r="S49" s="436"/>
      <c r="T49" s="436"/>
      <c r="U49" s="436"/>
      <c r="V49" s="436"/>
      <c r="W49" s="63" t="s">
        <v>6636</v>
      </c>
      <c r="X49" s="436" t="s">
        <v>2822</v>
      </c>
      <c r="Y49" s="436" t="s">
        <v>6594</v>
      </c>
      <c r="Z49" s="307"/>
      <c r="AA49" s="307" t="s">
        <v>2849</v>
      </c>
      <c r="AB49" s="427"/>
    </row>
  </sheetData>
  <phoneticPr fontId="5" type="noConversion"/>
  <dataValidations count="4">
    <dataValidation type="list" allowBlank="1" showInputMessage="1" showErrorMessage="1" sqref="B6" xr:uid="{00000000-0002-0000-6500-000000000000}">
      <formula1>"Mi: Minute,H: Hour,D: Daily,W: Weekly,M: Monthly,Y: Yearly"</formula1>
    </dataValidation>
    <dataValidation type="list" allowBlank="1" showInputMessage="1" showErrorMessage="1" sqref="B7 B9 O7:O9" xr:uid="{00000000-0002-0000-6500-000001000000}">
      <formula1>"替换,追加"</formula1>
    </dataValidation>
    <dataValidation type="list" allowBlank="1" showInputMessage="1" showErrorMessage="1" sqref="N12:N49" xr:uid="{00000000-0002-0000-6500-000002000000}">
      <formula1>"匹配,基线特有,本地扩充,废弃"</formula1>
    </dataValidation>
    <dataValidation type="list" allowBlank="1" showInputMessage="1" showErrorMessage="1" sqref="R4:R6" xr:uid="{00000000-0002-0000-6500-000003000000}">
      <formula1>"left join,inner join,union,union all"</formula1>
    </dataValidation>
  </dataValidations>
  <hyperlinks>
    <hyperlink ref="A1" location="目录!A1" display="返回" xr:uid="{00000000-0004-0000-6500-000000000000}"/>
  </hyperlinks>
  <pageMargins left="0.75" right="0.75" top="1" bottom="1" header="0.51180555555555596" footer="0.51180555555555596"/>
  <pageSetup paperSize="9" orientation="portrait"/>
  <legacy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AB21"/>
  <sheetViews>
    <sheetView workbookViewId="0"/>
  </sheetViews>
  <sheetFormatPr defaultColWidth="9" defaultRowHeight="13.8"/>
  <cols>
    <col min="2" max="2" width="16.33203125" customWidth="1"/>
    <col min="3" max="3" width="19.33203125" customWidth="1"/>
    <col min="4" max="4" width="15.21875" customWidth="1"/>
    <col min="5" max="9" width="12.109375" customWidth="1"/>
    <col min="14" max="14" width="11.33203125" customWidth="1"/>
    <col min="15" max="22" width="9" hidden="1" customWidth="1"/>
    <col min="23" max="23" width="19.6640625" customWidth="1"/>
    <col min="24" max="24" width="13" customWidth="1"/>
    <col min="25" max="25" width="11.33203125" customWidth="1"/>
    <col min="26" max="26" width="13.109375" customWidth="1"/>
    <col min="27" max="27" width="11.33203125" customWidth="1"/>
  </cols>
  <sheetData>
    <row r="1" spans="1:28" s="64" customFormat="1" ht="15.6">
      <c r="A1" s="1707" t="s">
        <v>2037</v>
      </c>
      <c r="B1" s="3"/>
      <c r="C1" s="3"/>
      <c r="D1" s="3"/>
      <c r="E1" s="3"/>
      <c r="F1" s="3"/>
      <c r="G1" s="3"/>
      <c r="H1" s="3"/>
      <c r="I1" s="3"/>
      <c r="J1" s="3"/>
      <c r="K1" s="3"/>
      <c r="L1" s="3"/>
      <c r="M1" s="3"/>
      <c r="N1" s="3"/>
      <c r="O1" s="3"/>
      <c r="P1" s="3"/>
      <c r="Q1" s="3"/>
      <c r="R1" s="3"/>
      <c r="S1" s="3"/>
      <c r="T1" s="3"/>
      <c r="U1" s="3"/>
      <c r="V1" s="3"/>
      <c r="W1" s="52"/>
      <c r="X1" s="52"/>
      <c r="Y1" s="52"/>
      <c r="Z1" s="52"/>
      <c r="AA1" s="52"/>
    </row>
    <row r="2" spans="1:28" s="64"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8" s="64" customFormat="1" ht="15.6">
      <c r="A3" s="6" t="s">
        <v>2040</v>
      </c>
      <c r="B3" s="124" t="s">
        <v>470</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8" s="64" customFormat="1" ht="22.8">
      <c r="A4" s="9" t="s">
        <v>2042</v>
      </c>
      <c r="B4" s="1708" t="s">
        <v>469</v>
      </c>
      <c r="C4" s="8"/>
      <c r="D4" s="8"/>
      <c r="E4" s="8"/>
      <c r="F4" s="8"/>
      <c r="G4" s="8"/>
      <c r="H4" s="8"/>
      <c r="I4" s="8"/>
      <c r="J4" s="8"/>
      <c r="K4" s="8"/>
      <c r="L4" s="8"/>
      <c r="M4" s="8"/>
      <c r="N4" s="8"/>
      <c r="O4" s="38" t="s">
        <v>4149</v>
      </c>
      <c r="P4" s="39" t="e">
        <f>VLOOKUP(B3,[1]目录!#REF!,4,0)</f>
        <v>#REF!</v>
      </c>
      <c r="Q4" s="40"/>
      <c r="R4" s="41"/>
      <c r="S4" s="42"/>
      <c r="T4" s="42"/>
      <c r="U4" s="42"/>
      <c r="V4" s="61"/>
      <c r="W4" s="62" t="s">
        <v>6339</v>
      </c>
      <c r="X4" s="243" t="s">
        <v>6693</v>
      </c>
      <c r="Y4" s="63"/>
      <c r="Z4" s="11"/>
      <c r="AA4" s="63"/>
    </row>
    <row r="5" spans="1:28" s="64" customFormat="1" ht="15.6">
      <c r="A5" s="9" t="s">
        <v>2041</v>
      </c>
      <c r="B5" s="11" t="s">
        <v>2043</v>
      </c>
      <c r="C5" s="8"/>
      <c r="D5" s="8"/>
      <c r="E5" s="8"/>
      <c r="F5" s="8"/>
      <c r="G5" s="8"/>
      <c r="H5" s="8"/>
      <c r="I5" s="8"/>
      <c r="J5" s="8"/>
      <c r="K5" s="8"/>
      <c r="L5" s="8"/>
      <c r="M5" s="8"/>
      <c r="N5" s="8"/>
      <c r="O5" s="43"/>
      <c r="P5" s="42"/>
      <c r="Q5" s="42"/>
      <c r="R5" s="41"/>
      <c r="S5" s="42"/>
      <c r="T5" s="42"/>
      <c r="U5" s="42"/>
      <c r="V5" s="61"/>
      <c r="W5" s="62" t="s">
        <v>6339</v>
      </c>
      <c r="X5" s="243" t="s">
        <v>6694</v>
      </c>
      <c r="Y5" s="63"/>
      <c r="Z5" s="11" t="s">
        <v>6695</v>
      </c>
      <c r="AA5" s="63"/>
    </row>
    <row r="6" spans="1:28" s="64" customFormat="1" ht="15.6">
      <c r="A6" s="9" t="s">
        <v>2044</v>
      </c>
      <c r="B6" s="12" t="s">
        <v>2045</v>
      </c>
      <c r="C6" s="8"/>
      <c r="D6" s="8"/>
      <c r="E6" s="8"/>
      <c r="F6" s="8"/>
      <c r="G6" s="8"/>
      <c r="H6" s="8"/>
      <c r="I6" s="8"/>
      <c r="J6" s="8"/>
      <c r="K6" s="8"/>
      <c r="L6" s="8"/>
      <c r="M6" s="8"/>
      <c r="N6" s="8"/>
      <c r="O6" s="43"/>
      <c r="P6" s="42"/>
      <c r="Q6" s="42"/>
      <c r="R6" s="41"/>
      <c r="S6" s="42"/>
      <c r="T6" s="42"/>
      <c r="U6" s="42"/>
      <c r="V6" s="61"/>
      <c r="W6" s="62" t="s">
        <v>6339</v>
      </c>
      <c r="X6" s="124" t="s">
        <v>6696</v>
      </c>
      <c r="Y6" s="63"/>
      <c r="Z6" s="11"/>
      <c r="AA6" s="63"/>
    </row>
    <row r="7" spans="1:28" s="64"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8" s="64" customFormat="1" ht="15.6">
      <c r="A8" s="9" t="s">
        <v>2048</v>
      </c>
      <c r="B8" s="11"/>
      <c r="C8" s="8"/>
      <c r="D8" s="8"/>
      <c r="E8" s="8"/>
      <c r="F8" s="8"/>
      <c r="G8" s="8"/>
      <c r="H8" s="8"/>
      <c r="I8" s="8"/>
      <c r="J8" s="8"/>
      <c r="K8" s="8"/>
      <c r="L8" s="8"/>
      <c r="M8" s="8"/>
      <c r="N8" s="8"/>
      <c r="O8" s="43"/>
      <c r="P8" s="42"/>
      <c r="Q8" s="42"/>
      <c r="R8" s="42"/>
      <c r="S8" s="42"/>
      <c r="T8" s="42"/>
      <c r="U8" s="42"/>
      <c r="V8" s="61"/>
      <c r="W8" s="62" t="s">
        <v>6697</v>
      </c>
      <c r="X8" s="65"/>
      <c r="Y8" s="63"/>
      <c r="Z8" s="11"/>
      <c r="AA8" s="63"/>
    </row>
    <row r="9" spans="1:28" s="64"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8" s="64"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8" s="64"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8">
      <c r="A12" s="430">
        <v>1</v>
      </c>
      <c r="B12" s="1426" t="s">
        <v>2064</v>
      </c>
      <c r="C12" s="243" t="s">
        <v>2065</v>
      </c>
      <c r="D12" s="124" t="s">
        <v>2066</v>
      </c>
      <c r="E12" s="124" t="str">
        <f t="shared" ref="E12:E21" si="0">IF(ISERR(SEARCH("varchar",D12)),D12,"string("&amp;MID(D12,10,LEN(D12)-10)&amp;")")</f>
        <v>string(6)</v>
      </c>
      <c r="F12" s="124" t="s">
        <v>2064</v>
      </c>
      <c r="G12" s="124" t="s">
        <v>2065</v>
      </c>
      <c r="H12" s="124" t="s">
        <v>2066</v>
      </c>
      <c r="I12" s="124" t="s">
        <v>2067</v>
      </c>
      <c r="J12" s="238" t="s">
        <v>79</v>
      </c>
      <c r="K12" s="436"/>
      <c r="L12" s="436"/>
      <c r="M12" s="436"/>
      <c r="N12" s="406" t="s">
        <v>2308</v>
      </c>
      <c r="O12" s="436"/>
      <c r="P12" s="436"/>
      <c r="Q12" s="436"/>
      <c r="R12" s="436"/>
      <c r="S12" s="436"/>
      <c r="T12" s="436"/>
      <c r="U12" s="436"/>
      <c r="V12" s="436"/>
      <c r="W12" s="63" t="s">
        <v>6693</v>
      </c>
      <c r="X12" s="307" t="s">
        <v>2753</v>
      </c>
      <c r="Y12" s="436" t="s">
        <v>3212</v>
      </c>
      <c r="Z12" s="307"/>
      <c r="AA12" s="307"/>
      <c r="AB12" s="427"/>
    </row>
    <row r="13" spans="1:28">
      <c r="A13" s="430">
        <v>2</v>
      </c>
      <c r="B13" s="307" t="s">
        <v>385</v>
      </c>
      <c r="C13" s="307" t="s">
        <v>6342</v>
      </c>
      <c r="D13" s="307" t="s">
        <v>2278</v>
      </c>
      <c r="E13" s="124" t="str">
        <f t="shared" si="0"/>
        <v>string(20)</v>
      </c>
      <c r="F13" s="124" t="s">
        <v>385</v>
      </c>
      <c r="G13" s="20" t="s">
        <v>6343</v>
      </c>
      <c r="H13" s="124" t="s">
        <v>2235</v>
      </c>
      <c r="I13" s="124" t="s">
        <v>2237</v>
      </c>
      <c r="J13" s="430" t="s">
        <v>79</v>
      </c>
      <c r="K13" s="307"/>
      <c r="L13" s="307"/>
      <c r="M13" s="307"/>
      <c r="N13" s="406" t="s">
        <v>2308</v>
      </c>
      <c r="O13" s="436"/>
      <c r="P13" s="436"/>
      <c r="Q13" s="436"/>
      <c r="R13" s="436"/>
      <c r="S13" s="436"/>
      <c r="T13" s="436"/>
      <c r="U13" s="436"/>
      <c r="V13" s="436"/>
      <c r="W13" s="63" t="s">
        <v>6693</v>
      </c>
      <c r="X13" s="307" t="s">
        <v>6342</v>
      </c>
      <c r="Y13" s="436" t="s">
        <v>2235</v>
      </c>
      <c r="Z13" s="307"/>
      <c r="AA13" s="307"/>
      <c r="AB13" s="427"/>
    </row>
    <row r="14" spans="1:28">
      <c r="A14" s="430">
        <v>3</v>
      </c>
      <c r="B14" s="307" t="s">
        <v>6345</v>
      </c>
      <c r="C14" s="307" t="s">
        <v>6346</v>
      </c>
      <c r="D14" s="307" t="s">
        <v>2681</v>
      </c>
      <c r="E14" s="124" t="str">
        <f t="shared" si="0"/>
        <v>string(30)</v>
      </c>
      <c r="F14" s="124" t="s">
        <v>6345</v>
      </c>
      <c r="G14" s="20" t="s">
        <v>6347</v>
      </c>
      <c r="H14" s="124" t="s">
        <v>2681</v>
      </c>
      <c r="I14" s="124" t="s">
        <v>3291</v>
      </c>
      <c r="J14" s="307"/>
      <c r="K14" s="307"/>
      <c r="L14" s="307"/>
      <c r="M14" s="307"/>
      <c r="N14" s="406" t="s">
        <v>2308</v>
      </c>
      <c r="O14" s="436"/>
      <c r="P14" s="436"/>
      <c r="Q14" s="436"/>
      <c r="R14" s="436"/>
      <c r="S14" s="436"/>
      <c r="T14" s="436"/>
      <c r="U14" s="436"/>
      <c r="V14" s="436"/>
      <c r="W14" s="63" t="s">
        <v>6693</v>
      </c>
      <c r="X14" s="307" t="s">
        <v>6346</v>
      </c>
      <c r="Y14" s="436" t="s">
        <v>2737</v>
      </c>
      <c r="Z14" s="307"/>
      <c r="AA14" s="307"/>
      <c r="AB14" s="427"/>
    </row>
    <row r="15" spans="1:28">
      <c r="A15" s="430">
        <v>4</v>
      </c>
      <c r="B15" s="307" t="s">
        <v>6639</v>
      </c>
      <c r="C15" s="436" t="s">
        <v>6640</v>
      </c>
      <c r="D15" s="436" t="s">
        <v>2070</v>
      </c>
      <c r="E15" s="124" t="str">
        <f t="shared" si="0"/>
        <v>string(10)</v>
      </c>
      <c r="F15" s="124" t="s">
        <v>6641</v>
      </c>
      <c r="G15" s="124" t="s">
        <v>6640</v>
      </c>
      <c r="H15" s="124" t="s">
        <v>3062</v>
      </c>
      <c r="I15" s="124" t="s">
        <v>3063</v>
      </c>
      <c r="K15" s="307"/>
      <c r="L15" s="307"/>
      <c r="M15" s="307"/>
      <c r="N15" s="406" t="s">
        <v>2308</v>
      </c>
      <c r="O15" s="436"/>
      <c r="P15" s="436"/>
      <c r="Q15" s="436"/>
      <c r="R15" s="436"/>
      <c r="S15" s="436"/>
      <c r="T15" s="436"/>
      <c r="U15" s="436"/>
      <c r="V15" s="436"/>
      <c r="W15" s="63" t="s">
        <v>6693</v>
      </c>
      <c r="X15" s="436" t="s">
        <v>6642</v>
      </c>
      <c r="Y15" s="436" t="s">
        <v>2070</v>
      </c>
      <c r="Z15" s="307"/>
      <c r="AA15" s="307"/>
      <c r="AB15" s="427"/>
    </row>
    <row r="16" spans="1:28">
      <c r="A16" s="430">
        <v>5</v>
      </c>
      <c r="B16" s="239" t="s">
        <v>6643</v>
      </c>
      <c r="C16" s="307" t="s">
        <v>6644</v>
      </c>
      <c r="D16" s="307" t="s">
        <v>2070</v>
      </c>
      <c r="E16" s="124" t="str">
        <f t="shared" si="0"/>
        <v>string(10)</v>
      </c>
      <c r="F16" s="124" t="s">
        <v>6643</v>
      </c>
      <c r="G16" s="124" t="s">
        <v>6644</v>
      </c>
      <c r="H16" s="124" t="s">
        <v>2070</v>
      </c>
      <c r="I16" s="124" t="s">
        <v>2071</v>
      </c>
      <c r="J16" s="307"/>
      <c r="K16" s="307"/>
      <c r="L16" s="307"/>
      <c r="M16" s="307"/>
      <c r="N16" s="406" t="s">
        <v>2308</v>
      </c>
      <c r="O16" s="436"/>
      <c r="P16" s="436"/>
      <c r="Q16" s="436"/>
      <c r="R16" s="436"/>
      <c r="S16" s="436"/>
      <c r="T16" s="436"/>
      <c r="U16" s="436"/>
      <c r="V16" s="436"/>
      <c r="W16" s="63" t="s">
        <v>6694</v>
      </c>
      <c r="X16" s="307" t="s">
        <v>6645</v>
      </c>
      <c r="Y16" s="307" t="s">
        <v>2070</v>
      </c>
      <c r="Z16" s="307"/>
      <c r="AA16" s="307"/>
      <c r="AB16" s="427"/>
    </row>
    <row r="17" spans="1:28">
      <c r="A17" s="430">
        <v>6</v>
      </c>
      <c r="B17" s="239" t="s">
        <v>6646</v>
      </c>
      <c r="C17" s="307" t="s">
        <v>6647</v>
      </c>
      <c r="D17" s="307" t="s">
        <v>3212</v>
      </c>
      <c r="E17" s="124" t="str">
        <f t="shared" si="0"/>
        <v>number(22)</v>
      </c>
      <c r="F17" s="124" t="s">
        <v>6646</v>
      </c>
      <c r="G17" s="124" t="s">
        <v>6647</v>
      </c>
      <c r="H17" s="124" t="s">
        <v>3212</v>
      </c>
      <c r="I17" s="20" t="s">
        <v>2108</v>
      </c>
      <c r="J17" s="307"/>
      <c r="K17" s="307"/>
      <c r="L17" s="307"/>
      <c r="M17" s="307"/>
      <c r="N17" s="406" t="s">
        <v>2308</v>
      </c>
      <c r="O17" s="436"/>
      <c r="P17" s="436"/>
      <c r="Q17" s="436"/>
      <c r="R17" s="436"/>
      <c r="S17" s="436"/>
      <c r="T17" s="436"/>
      <c r="U17" s="436"/>
      <c r="V17" s="436"/>
      <c r="W17" s="63" t="s">
        <v>6694</v>
      </c>
      <c r="X17" s="307" t="s">
        <v>6648</v>
      </c>
      <c r="Y17" s="307" t="s">
        <v>3212</v>
      </c>
      <c r="Z17" s="307"/>
      <c r="AA17" s="307"/>
      <c r="AB17" s="427"/>
    </row>
    <row r="18" spans="1:28">
      <c r="A18" s="430">
        <v>7</v>
      </c>
      <c r="B18" s="307" t="s">
        <v>717</v>
      </c>
      <c r="C18" s="436" t="s">
        <v>6576</v>
      </c>
      <c r="D18" s="436" t="s">
        <v>2737</v>
      </c>
      <c r="E18" s="124" t="str">
        <f t="shared" si="0"/>
        <v>string(64)</v>
      </c>
      <c r="F18" s="124" t="s">
        <v>717</v>
      </c>
      <c r="G18" s="124" t="s">
        <v>6576</v>
      </c>
      <c r="H18" s="124" t="s">
        <v>2737</v>
      </c>
      <c r="I18" s="124" t="s">
        <v>3180</v>
      </c>
      <c r="J18" s="307"/>
      <c r="K18" s="307"/>
      <c r="L18" s="307"/>
      <c r="M18" s="307"/>
      <c r="N18" s="406" t="s">
        <v>2308</v>
      </c>
      <c r="O18" s="436"/>
      <c r="P18" s="436"/>
      <c r="Q18" s="436"/>
      <c r="R18" s="436"/>
      <c r="S18" s="436"/>
      <c r="T18" s="436"/>
      <c r="U18" s="436"/>
      <c r="V18" s="436"/>
      <c r="W18" s="63" t="s">
        <v>6693</v>
      </c>
      <c r="X18" s="436" t="s">
        <v>6603</v>
      </c>
      <c r="Y18" s="436" t="s">
        <v>2737</v>
      </c>
      <c r="Z18" s="307"/>
      <c r="AA18" s="307"/>
      <c r="AB18" s="427"/>
    </row>
    <row r="19" spans="1:28">
      <c r="A19" s="430">
        <v>8</v>
      </c>
      <c r="B19" s="307" t="s">
        <v>6580</v>
      </c>
      <c r="C19" s="436" t="s">
        <v>6581</v>
      </c>
      <c r="D19" s="436" t="s">
        <v>2737</v>
      </c>
      <c r="E19" s="124" t="str">
        <f t="shared" si="0"/>
        <v>string(64)</v>
      </c>
      <c r="F19" s="124" t="s">
        <v>6580</v>
      </c>
      <c r="G19" s="20" t="s">
        <v>6582</v>
      </c>
      <c r="H19" s="124" t="s">
        <v>2737</v>
      </c>
      <c r="I19" s="124" t="s">
        <v>3180</v>
      </c>
      <c r="J19" s="307"/>
      <c r="K19" s="307"/>
      <c r="L19" s="307"/>
      <c r="M19" s="307"/>
      <c r="N19" s="406" t="s">
        <v>2308</v>
      </c>
      <c r="O19" s="436"/>
      <c r="P19" s="436"/>
      <c r="Q19" s="436"/>
      <c r="R19" s="436"/>
      <c r="S19" s="436"/>
      <c r="T19" s="436"/>
      <c r="U19" s="436"/>
      <c r="V19" s="436"/>
      <c r="W19" s="63" t="s">
        <v>6693</v>
      </c>
      <c r="X19" s="436" t="s">
        <v>6585</v>
      </c>
      <c r="Y19" s="436" t="s">
        <v>2737</v>
      </c>
      <c r="Z19" s="1665"/>
      <c r="AA19" s="1665"/>
    </row>
    <row r="20" spans="1:28">
      <c r="A20" s="430">
        <v>9</v>
      </c>
      <c r="B20" s="307" t="s">
        <v>5265</v>
      </c>
      <c r="C20" s="436" t="s">
        <v>2822</v>
      </c>
      <c r="D20" s="436" t="s">
        <v>6594</v>
      </c>
      <c r="E20" s="124" t="str">
        <f t="shared" si="0"/>
        <v>date(7)</v>
      </c>
      <c r="F20" s="124" t="s">
        <v>5265</v>
      </c>
      <c r="G20" s="124" t="s">
        <v>2822</v>
      </c>
      <c r="H20" s="124" t="s">
        <v>2272</v>
      </c>
      <c r="I20" s="124" t="s">
        <v>2273</v>
      </c>
      <c r="J20" s="307"/>
      <c r="K20" s="307"/>
      <c r="L20" s="307"/>
      <c r="M20" s="307"/>
      <c r="N20" s="406" t="s">
        <v>2308</v>
      </c>
      <c r="O20" s="436"/>
      <c r="P20" s="436"/>
      <c r="Q20" s="436"/>
      <c r="R20" s="436"/>
      <c r="S20" s="436"/>
      <c r="T20" s="436"/>
      <c r="U20" s="436"/>
      <c r="V20" s="452"/>
      <c r="W20" s="63" t="s">
        <v>6693</v>
      </c>
      <c r="X20" s="436" t="s">
        <v>2822</v>
      </c>
      <c r="Y20" s="436" t="s">
        <v>6594</v>
      </c>
      <c r="Z20" s="1665"/>
      <c r="AA20" s="1665"/>
    </row>
    <row r="21" spans="1:28">
      <c r="A21" s="430">
        <v>10</v>
      </c>
      <c r="B21" s="307" t="s">
        <v>6633</v>
      </c>
      <c r="C21" s="307" t="s">
        <v>6634</v>
      </c>
      <c r="D21" s="436" t="s">
        <v>2747</v>
      </c>
      <c r="E21" s="124" t="str">
        <f t="shared" si="0"/>
        <v>string(3)</v>
      </c>
      <c r="F21" s="124" t="s">
        <v>6633</v>
      </c>
      <c r="G21" s="124" t="s">
        <v>6634</v>
      </c>
      <c r="H21" s="124" t="s">
        <v>2747</v>
      </c>
      <c r="I21" s="124" t="s">
        <v>4748</v>
      </c>
      <c r="J21" s="1665"/>
      <c r="K21" s="1665"/>
      <c r="L21" s="1665"/>
      <c r="M21" s="436" t="s">
        <v>6635</v>
      </c>
      <c r="N21" s="1665"/>
      <c r="W21" s="1665"/>
      <c r="X21" s="1665"/>
      <c r="Y21" s="1665"/>
      <c r="Z21" s="1665"/>
      <c r="AA21" s="1665"/>
    </row>
  </sheetData>
  <phoneticPr fontId="5" type="noConversion"/>
  <dataValidations count="4">
    <dataValidation type="list" allowBlank="1" showInputMessage="1" showErrorMessage="1" sqref="B6" xr:uid="{00000000-0002-0000-6600-000000000000}">
      <formula1>"Mi: Minute,H: Hour,D: Daily,W: Weekly,M: Monthly,Y: Yearly"</formula1>
    </dataValidation>
    <dataValidation type="list" allowBlank="1" showInputMessage="1" showErrorMessage="1" sqref="B7 B9 O7:O9" xr:uid="{00000000-0002-0000-6600-000001000000}">
      <formula1>"替换,追加"</formula1>
    </dataValidation>
    <dataValidation type="list" allowBlank="1" showInputMessage="1" showErrorMessage="1" sqref="N12:N20" xr:uid="{00000000-0002-0000-6600-000002000000}">
      <formula1>"匹配,基线特有,本地扩充,废弃"</formula1>
    </dataValidation>
    <dataValidation type="list" allowBlank="1" showInputMessage="1" showErrorMessage="1" sqref="R4:R6" xr:uid="{00000000-0002-0000-6600-000003000000}">
      <formula1>"left join,inner join,union,union all"</formula1>
    </dataValidation>
  </dataValidations>
  <hyperlinks>
    <hyperlink ref="A1" location="目录!A1" display="返回" xr:uid="{00000000-0004-0000-6600-000000000000}"/>
  </hyperlinks>
  <pageMargins left="0.75" right="0.75" top="1" bottom="1" header="0.51180555555555596" footer="0.51180555555555596"/>
  <pageSetup paperSize="9" orientation="portrait"/>
  <legacyDrawing r:id="rId1"/>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AA39"/>
  <sheetViews>
    <sheetView workbookViewId="0"/>
  </sheetViews>
  <sheetFormatPr defaultColWidth="9" defaultRowHeight="13.8"/>
  <cols>
    <col min="2" max="2" width="14.21875" customWidth="1"/>
    <col min="3" max="3" width="14.109375" customWidth="1"/>
    <col min="4" max="4" width="15.21875" customWidth="1"/>
    <col min="5" max="9" width="12.109375" customWidth="1"/>
    <col min="14" max="14" width="11.33203125" customWidth="1"/>
    <col min="15" max="22" width="9" hidden="1" customWidth="1"/>
    <col min="23" max="23" width="41.6640625" customWidth="1"/>
    <col min="24" max="24" width="13" customWidth="1"/>
    <col min="25" max="25" width="11.33203125" customWidth="1"/>
    <col min="26" max="26" width="13.109375" customWidth="1"/>
    <col min="27" max="27" width="11.33203125" customWidth="1"/>
  </cols>
  <sheetData>
    <row r="1" spans="1:27" s="64" customFormat="1" ht="15.6">
      <c r="A1" s="2" t="s">
        <v>2037</v>
      </c>
      <c r="B1" s="3"/>
      <c r="C1" s="3"/>
      <c r="D1" s="3"/>
      <c r="E1" s="3"/>
      <c r="F1" s="3"/>
      <c r="G1" s="3"/>
      <c r="H1" s="3"/>
      <c r="I1" s="3"/>
      <c r="J1" s="3"/>
      <c r="K1" s="3"/>
      <c r="L1" s="3"/>
      <c r="M1" s="3"/>
      <c r="N1" s="3"/>
      <c r="O1" s="3"/>
      <c r="P1" s="3"/>
      <c r="Q1" s="3"/>
      <c r="R1" s="3"/>
      <c r="S1" s="3"/>
      <c r="T1" s="3"/>
      <c r="U1" s="3"/>
      <c r="V1" s="3"/>
      <c r="W1" s="52"/>
      <c r="X1" s="52"/>
      <c r="Y1" s="52"/>
      <c r="Z1" s="52"/>
      <c r="AA1" s="52"/>
    </row>
    <row r="2" spans="1:27" s="64"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64" customFormat="1" ht="15.6">
      <c r="A3" s="6" t="s">
        <v>2040</v>
      </c>
      <c r="B3" s="1705" t="s">
        <v>334</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64" customFormat="1" ht="15.6">
      <c r="A4" s="9" t="s">
        <v>2042</v>
      </c>
      <c r="B4" s="1685" t="s">
        <v>333</v>
      </c>
      <c r="C4" s="8"/>
      <c r="D4" s="8"/>
      <c r="E4" s="8"/>
      <c r="F4" s="8"/>
      <c r="G4" s="8"/>
      <c r="H4" s="8"/>
      <c r="I4" s="8"/>
      <c r="J4" s="8"/>
      <c r="K4" s="8"/>
      <c r="L4" s="8"/>
      <c r="M4" s="8"/>
      <c r="N4" s="8"/>
      <c r="O4" s="38" t="s">
        <v>4149</v>
      </c>
      <c r="P4" s="39" t="e">
        <f>VLOOKUP(B3,[1]目录!#REF!,4,0)</f>
        <v>#REF!</v>
      </c>
      <c r="Q4" s="40"/>
      <c r="R4" s="41"/>
      <c r="S4" s="42"/>
      <c r="T4" s="42"/>
      <c r="U4" s="42"/>
      <c r="V4" s="61"/>
      <c r="W4" s="62" t="s">
        <v>3195</v>
      </c>
      <c r="X4" s="303" t="s">
        <v>336</v>
      </c>
      <c r="Y4" s="63"/>
      <c r="Z4" s="11"/>
      <c r="AA4" s="63"/>
    </row>
    <row r="5" spans="1:27" s="64" customFormat="1"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row>
    <row r="6" spans="1:27" s="64" customFormat="1" ht="15.6">
      <c r="A6" s="9" t="s">
        <v>2044</v>
      </c>
      <c r="B6" s="12" t="s">
        <v>2045</v>
      </c>
      <c r="C6" s="8"/>
      <c r="D6" s="8"/>
      <c r="E6" s="8"/>
      <c r="F6" s="8"/>
      <c r="G6" s="8"/>
      <c r="H6" s="8"/>
      <c r="I6" s="8"/>
      <c r="J6" s="8"/>
      <c r="K6" s="8"/>
      <c r="L6" s="8"/>
      <c r="M6" s="8"/>
      <c r="N6" s="8"/>
      <c r="O6" s="43"/>
      <c r="P6" s="42"/>
      <c r="Q6" s="42"/>
      <c r="R6" s="41"/>
      <c r="S6" s="42"/>
      <c r="T6" s="42"/>
      <c r="U6" s="42"/>
      <c r="V6" s="61"/>
      <c r="W6" s="62"/>
      <c r="X6" s="124"/>
      <c r="Y6" s="63"/>
      <c r="Z6" s="11"/>
      <c r="AA6" s="63"/>
    </row>
    <row r="7" spans="1:27" s="64"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s="64" customFormat="1" ht="15.6">
      <c r="A8" s="9" t="s">
        <v>2048</v>
      </c>
      <c r="B8" s="11"/>
      <c r="C8" s="8"/>
      <c r="D8" s="8"/>
      <c r="E8" s="8"/>
      <c r="F8" s="8"/>
      <c r="G8" s="8"/>
      <c r="H8" s="8"/>
      <c r="I8" s="8"/>
      <c r="J8" s="8"/>
      <c r="K8" s="8"/>
      <c r="L8" s="8"/>
      <c r="M8" s="8"/>
      <c r="N8" s="8"/>
      <c r="O8" s="43"/>
      <c r="P8" s="42"/>
      <c r="Q8" s="42"/>
      <c r="R8" s="42"/>
      <c r="S8" s="42"/>
      <c r="T8" s="42"/>
      <c r="U8" s="42"/>
      <c r="V8" s="61"/>
      <c r="W8" s="62"/>
      <c r="X8" s="65"/>
      <c r="Y8" s="63"/>
      <c r="Z8" s="11"/>
      <c r="AA8" s="63"/>
    </row>
    <row r="9" spans="1:27" s="64"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64"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s="64"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c r="A12" s="430">
        <v>1</v>
      </c>
      <c r="B12" s="1426" t="s">
        <v>2064</v>
      </c>
      <c r="C12" s="243" t="s">
        <v>2065</v>
      </c>
      <c r="D12" s="124" t="s">
        <v>2066</v>
      </c>
      <c r="E12" s="124" t="str">
        <f t="shared" ref="E12:E39" si="0">IF(ISERR(SEARCH("varchar",D12)),D12,"string("&amp;MID(D12,10,LEN(D12)-10)&amp;")")</f>
        <v>string(6)</v>
      </c>
      <c r="F12" s="124" t="s">
        <v>2064</v>
      </c>
      <c r="G12" s="124" t="s">
        <v>2065</v>
      </c>
      <c r="H12" s="124" t="s">
        <v>2066</v>
      </c>
      <c r="I12" s="124" t="s">
        <v>2067</v>
      </c>
      <c r="J12" s="238" t="s">
        <v>79</v>
      </c>
      <c r="K12" s="436"/>
      <c r="L12" s="436"/>
      <c r="M12" s="436"/>
      <c r="N12" s="436"/>
      <c r="O12" s="441"/>
      <c r="P12" s="436"/>
      <c r="Q12" s="436"/>
      <c r="R12" s="436"/>
      <c r="S12" s="436"/>
      <c r="T12" s="436"/>
      <c r="U12" s="436"/>
      <c r="V12" s="452"/>
      <c r="W12" s="303" t="s">
        <v>336</v>
      </c>
      <c r="X12" s="436" t="s">
        <v>2064</v>
      </c>
      <c r="Y12" s="1679" t="s">
        <v>2753</v>
      </c>
      <c r="Z12" s="303" t="s">
        <v>3212</v>
      </c>
      <c r="AA12" s="436"/>
    </row>
    <row r="13" spans="1:27">
      <c r="A13" s="430">
        <v>2</v>
      </c>
      <c r="B13" s="436" t="s">
        <v>3461</v>
      </c>
      <c r="C13" s="1679" t="s">
        <v>2077</v>
      </c>
      <c r="D13" s="303" t="s">
        <v>2096</v>
      </c>
      <c r="E13" s="124" t="str">
        <f t="shared" si="0"/>
        <v>string(4)</v>
      </c>
      <c r="F13" s="124" t="s">
        <v>2076</v>
      </c>
      <c r="G13" s="124" t="s">
        <v>2077</v>
      </c>
      <c r="H13" s="124" t="s">
        <v>3175</v>
      </c>
      <c r="I13" s="124" t="s">
        <v>2241</v>
      </c>
      <c r="J13" s="1665"/>
      <c r="K13" s="1665"/>
      <c r="L13" s="1665"/>
      <c r="M13" s="1665"/>
      <c r="N13" s="1665"/>
      <c r="O13" s="1706"/>
      <c r="P13" s="1665"/>
      <c r="Q13" s="1665"/>
      <c r="R13" s="1665"/>
      <c r="S13" s="1665"/>
      <c r="T13" s="1665"/>
      <c r="U13" s="1665"/>
      <c r="V13" s="1701"/>
      <c r="W13" s="1679" t="s">
        <v>336</v>
      </c>
      <c r="X13" s="436" t="s">
        <v>3461</v>
      </c>
      <c r="Y13" s="1679" t="s">
        <v>2705</v>
      </c>
      <c r="Z13" s="303" t="s">
        <v>2096</v>
      </c>
      <c r="AA13" s="436"/>
    </row>
    <row r="14" spans="1:27">
      <c r="A14" s="430">
        <v>3</v>
      </c>
      <c r="B14" s="436" t="s">
        <v>105</v>
      </c>
      <c r="C14" s="303" t="s">
        <v>2239</v>
      </c>
      <c r="D14" s="303" t="s">
        <v>2811</v>
      </c>
      <c r="E14" s="124" t="str">
        <f t="shared" si="0"/>
        <v>string(15)</v>
      </c>
      <c r="F14" s="124" t="s">
        <v>105</v>
      </c>
      <c r="G14" s="124" t="s">
        <v>2239</v>
      </c>
      <c r="H14" s="124" t="s">
        <v>3175</v>
      </c>
      <c r="I14" s="124" t="s">
        <v>2241</v>
      </c>
      <c r="J14" s="430" t="s">
        <v>79</v>
      </c>
      <c r="K14" s="307"/>
      <c r="L14" s="307"/>
      <c r="M14" s="307"/>
      <c r="N14" s="307"/>
      <c r="O14" s="441"/>
      <c r="P14" s="436"/>
      <c r="Q14" s="436"/>
      <c r="R14" s="436"/>
      <c r="S14" s="436"/>
      <c r="T14" s="436"/>
      <c r="U14" s="436"/>
      <c r="V14" s="452"/>
      <c r="W14" s="303" t="s">
        <v>336</v>
      </c>
      <c r="X14" s="436" t="s">
        <v>105</v>
      </c>
      <c r="Y14" s="303" t="s">
        <v>2675</v>
      </c>
      <c r="Z14" s="303" t="s">
        <v>2811</v>
      </c>
      <c r="AA14" s="436"/>
    </row>
    <row r="15" spans="1:27">
      <c r="A15" s="430">
        <v>4</v>
      </c>
      <c r="B15" s="436" t="s">
        <v>222</v>
      </c>
      <c r="C15" s="303" t="s">
        <v>2234</v>
      </c>
      <c r="D15" s="303" t="s">
        <v>2278</v>
      </c>
      <c r="E15" s="124" t="str">
        <f t="shared" si="0"/>
        <v>string(20)</v>
      </c>
      <c r="F15" s="124" t="s">
        <v>222</v>
      </c>
      <c r="G15" s="124" t="s">
        <v>2234</v>
      </c>
      <c r="H15" s="124" t="s">
        <v>3991</v>
      </c>
      <c r="I15" s="124" t="s">
        <v>2108</v>
      </c>
      <c r="J15" s="307"/>
      <c r="K15" s="307"/>
      <c r="L15" s="307"/>
      <c r="M15" s="307"/>
      <c r="N15" s="307"/>
      <c r="O15" s="441"/>
      <c r="P15" s="436"/>
      <c r="Q15" s="436"/>
      <c r="R15" s="436"/>
      <c r="S15" s="436"/>
      <c r="T15" s="436"/>
      <c r="U15" s="436"/>
      <c r="V15" s="452"/>
      <c r="W15" s="303" t="s">
        <v>336</v>
      </c>
      <c r="X15" s="436" t="s">
        <v>222</v>
      </c>
      <c r="Y15" s="303" t="s">
        <v>2234</v>
      </c>
      <c r="Z15" s="303" t="s">
        <v>2278</v>
      </c>
      <c r="AA15" s="436"/>
    </row>
    <row r="16" spans="1:27">
      <c r="A16" s="430">
        <v>5</v>
      </c>
      <c r="B16" s="436" t="s">
        <v>6442</v>
      </c>
      <c r="C16" s="303" t="s">
        <v>6446</v>
      </c>
      <c r="D16" s="303" t="s">
        <v>2278</v>
      </c>
      <c r="E16" s="124" t="str">
        <f t="shared" si="0"/>
        <v>string(20)</v>
      </c>
      <c r="F16" s="124" t="s">
        <v>6442</v>
      </c>
      <c r="G16" s="20" t="s">
        <v>6444</v>
      </c>
      <c r="H16" s="124" t="s">
        <v>2278</v>
      </c>
      <c r="I16" s="124" t="s">
        <v>2827</v>
      </c>
      <c r="J16" s="307"/>
      <c r="K16" s="307"/>
      <c r="L16" s="307"/>
      <c r="M16" s="307"/>
      <c r="N16" s="1679"/>
      <c r="O16" s="441"/>
      <c r="P16" s="436"/>
      <c r="Q16" s="436"/>
      <c r="R16" s="436"/>
      <c r="S16" s="436"/>
      <c r="T16" s="436"/>
      <c r="U16" s="436"/>
      <c r="V16" s="452"/>
      <c r="W16" s="303" t="s">
        <v>336</v>
      </c>
      <c r="X16" s="436" t="s">
        <v>6442</v>
      </c>
      <c r="Y16" s="303" t="s">
        <v>6448</v>
      </c>
      <c r="Z16" s="303" t="s">
        <v>2278</v>
      </c>
      <c r="AA16" s="436"/>
    </row>
    <row r="17" spans="1:27">
      <c r="A17" s="430">
        <v>6</v>
      </c>
      <c r="B17" s="436" t="s">
        <v>6698</v>
      </c>
      <c r="C17" s="303" t="s">
        <v>6699</v>
      </c>
      <c r="D17" s="303" t="s">
        <v>2088</v>
      </c>
      <c r="E17" s="124" t="str">
        <f t="shared" si="0"/>
        <v>string(1)</v>
      </c>
      <c r="F17" s="124" t="s">
        <v>6698</v>
      </c>
      <c r="G17" s="20" t="s">
        <v>6657</v>
      </c>
      <c r="H17" s="124" t="s">
        <v>3212</v>
      </c>
      <c r="I17" s="20" t="s">
        <v>2085</v>
      </c>
      <c r="J17" s="1665"/>
      <c r="K17" s="307"/>
      <c r="L17" s="307"/>
      <c r="M17" s="307"/>
      <c r="N17" s="307"/>
      <c r="O17" s="441"/>
      <c r="P17" s="436"/>
      <c r="Q17" s="436"/>
      <c r="R17" s="436"/>
      <c r="S17" s="436"/>
      <c r="T17" s="436"/>
      <c r="U17" s="436"/>
      <c r="V17" s="452"/>
      <c r="W17" s="1679" t="s">
        <v>336</v>
      </c>
      <c r="X17" s="436" t="s">
        <v>6700</v>
      </c>
      <c r="Y17" s="303" t="s">
        <v>6699</v>
      </c>
      <c r="Z17" s="303" t="s">
        <v>2088</v>
      </c>
      <c r="AA17" s="436"/>
    </row>
    <row r="18" spans="1:27">
      <c r="A18" s="430">
        <v>7</v>
      </c>
      <c r="B18" s="436" t="s">
        <v>6701</v>
      </c>
      <c r="C18" s="303" t="s">
        <v>6702</v>
      </c>
      <c r="D18" s="303" t="s">
        <v>2088</v>
      </c>
      <c r="E18" s="124" t="str">
        <f t="shared" si="0"/>
        <v>string(1)</v>
      </c>
      <c r="F18" s="124" t="s">
        <v>6701</v>
      </c>
      <c r="G18" s="20" t="s">
        <v>6703</v>
      </c>
      <c r="H18" s="124" t="s">
        <v>2088</v>
      </c>
      <c r="I18" s="124" t="s">
        <v>2089</v>
      </c>
      <c r="J18" s="307"/>
      <c r="K18" s="307"/>
      <c r="L18" s="307"/>
      <c r="M18" s="307"/>
      <c r="N18" s="307"/>
      <c r="O18" s="441"/>
      <c r="P18" s="436"/>
      <c r="Q18" s="436"/>
      <c r="R18" s="436"/>
      <c r="S18" s="436"/>
      <c r="T18" s="436"/>
      <c r="U18" s="436"/>
      <c r="V18" s="452"/>
      <c r="W18" s="303" t="s">
        <v>336</v>
      </c>
      <c r="X18" s="436" t="s">
        <v>6704</v>
      </c>
      <c r="Y18" s="303" t="s">
        <v>6702</v>
      </c>
      <c r="Z18" s="303" t="s">
        <v>2088</v>
      </c>
      <c r="AA18" s="436"/>
    </row>
    <row r="19" spans="1:27">
      <c r="A19" s="430">
        <v>8</v>
      </c>
      <c r="B19" s="436" t="s">
        <v>6705</v>
      </c>
      <c r="C19" s="303" t="s">
        <v>6706</v>
      </c>
      <c r="D19" s="303" t="s">
        <v>2088</v>
      </c>
      <c r="E19" s="124" t="str">
        <f t="shared" si="0"/>
        <v>string(1)</v>
      </c>
      <c r="F19" s="124" t="s">
        <v>6705</v>
      </c>
      <c r="G19" s="20" t="s">
        <v>6707</v>
      </c>
      <c r="H19" s="124" t="s">
        <v>2088</v>
      </c>
      <c r="I19" s="124" t="s">
        <v>2089</v>
      </c>
      <c r="J19" s="307"/>
      <c r="K19" s="307"/>
      <c r="L19" s="307"/>
      <c r="M19" s="307"/>
      <c r="N19" s="307"/>
      <c r="O19" s="441"/>
      <c r="P19" s="436"/>
      <c r="Q19" s="436"/>
      <c r="R19" s="436"/>
      <c r="S19" s="436"/>
      <c r="T19" s="436"/>
      <c r="U19" s="436"/>
      <c r="V19" s="452"/>
      <c r="W19" s="303" t="s">
        <v>336</v>
      </c>
      <c r="X19" s="436" t="s">
        <v>6708</v>
      </c>
      <c r="Y19" s="303" t="s">
        <v>6706</v>
      </c>
      <c r="Z19" s="303" t="s">
        <v>2088</v>
      </c>
      <c r="AA19" s="436"/>
    </row>
    <row r="20" spans="1:27">
      <c r="A20" s="430">
        <v>9</v>
      </c>
      <c r="B20" s="436" t="s">
        <v>6709</v>
      </c>
      <c r="C20" s="1679" t="s">
        <v>5695</v>
      </c>
      <c r="D20" s="303" t="s">
        <v>2088</v>
      </c>
      <c r="E20" s="124" t="str">
        <f t="shared" si="0"/>
        <v>string(1)</v>
      </c>
      <c r="F20" s="124" t="s">
        <v>6596</v>
      </c>
      <c r="G20" s="20" t="s">
        <v>6597</v>
      </c>
      <c r="H20" s="124" t="s">
        <v>2088</v>
      </c>
      <c r="I20" s="124" t="s">
        <v>2089</v>
      </c>
      <c r="J20" s="1665"/>
      <c r="K20" s="1665"/>
      <c r="L20" s="1665"/>
      <c r="M20" s="1665"/>
      <c r="N20" s="1665"/>
      <c r="O20" s="1706"/>
      <c r="P20" s="1665"/>
      <c r="Q20" s="1665"/>
      <c r="R20" s="1665"/>
      <c r="S20" s="1665"/>
      <c r="T20" s="1665"/>
      <c r="U20" s="1665"/>
      <c r="V20" s="1701"/>
      <c r="W20" s="1679" t="s">
        <v>336</v>
      </c>
      <c r="X20" s="436" t="s">
        <v>6710</v>
      </c>
      <c r="Y20" s="1679" t="s">
        <v>6711</v>
      </c>
      <c r="Z20" s="303" t="s">
        <v>2088</v>
      </c>
      <c r="AA20" s="436"/>
    </row>
    <row r="21" spans="1:27">
      <c r="A21" s="430">
        <v>10</v>
      </c>
      <c r="B21" s="436" t="s">
        <v>6712</v>
      </c>
      <c r="C21" s="1679" t="s">
        <v>6713</v>
      </c>
      <c r="D21" s="1679" t="s">
        <v>3212</v>
      </c>
      <c r="E21" s="124" t="str">
        <f t="shared" si="0"/>
        <v>number(22)</v>
      </c>
      <c r="F21" s="124" t="s">
        <v>6712</v>
      </c>
      <c r="G21" s="20" t="s">
        <v>6714</v>
      </c>
      <c r="H21" s="124" t="s">
        <v>3212</v>
      </c>
      <c r="I21" s="20" t="s">
        <v>2085</v>
      </c>
      <c r="J21" s="1665"/>
      <c r="K21" s="1665"/>
      <c r="L21" s="1665"/>
      <c r="M21" s="1665"/>
      <c r="N21" s="1679"/>
      <c r="O21" s="1706"/>
      <c r="P21" s="1665"/>
      <c r="Q21" s="1665"/>
      <c r="R21" s="1665"/>
      <c r="S21" s="1665"/>
      <c r="T21" s="1665"/>
      <c r="U21" s="1665"/>
      <c r="V21" s="1701"/>
      <c r="W21" s="1679" t="s">
        <v>336</v>
      </c>
      <c r="X21" s="436" t="s">
        <v>6715</v>
      </c>
      <c r="Y21" s="1679" t="s">
        <v>6713</v>
      </c>
      <c r="Z21" s="1679" t="s">
        <v>3212</v>
      </c>
      <c r="AA21" s="436"/>
    </row>
    <row r="22" spans="1:27">
      <c r="A22" s="430">
        <v>11</v>
      </c>
      <c r="B22" s="436" t="s">
        <v>6716</v>
      </c>
      <c r="C22" s="1679" t="s">
        <v>6717</v>
      </c>
      <c r="D22" s="1679" t="s">
        <v>2278</v>
      </c>
      <c r="E22" s="124" t="str">
        <f t="shared" si="0"/>
        <v>string(20)</v>
      </c>
      <c r="F22" s="124" t="s">
        <v>6716</v>
      </c>
      <c r="G22" s="20" t="s">
        <v>6718</v>
      </c>
      <c r="H22" s="124" t="s">
        <v>2278</v>
      </c>
      <c r="I22" s="124" t="s">
        <v>2827</v>
      </c>
      <c r="J22" s="1665"/>
      <c r="K22" s="1665"/>
      <c r="L22" s="1665"/>
      <c r="M22" s="1665"/>
      <c r="N22" s="1679"/>
      <c r="O22" s="1706"/>
      <c r="P22" s="1665"/>
      <c r="Q22" s="1665"/>
      <c r="R22" s="1665"/>
      <c r="S22" s="1665"/>
      <c r="T22" s="1665"/>
      <c r="U22" s="1665"/>
      <c r="V22" s="1701"/>
      <c r="W22" s="1679" t="s">
        <v>336</v>
      </c>
      <c r="X22" s="436" t="s">
        <v>6716</v>
      </c>
      <c r="Y22" s="1679" t="s">
        <v>6717</v>
      </c>
      <c r="Z22" s="1679" t="s">
        <v>2278</v>
      </c>
      <c r="AA22" s="436"/>
    </row>
    <row r="23" spans="1:27">
      <c r="A23" s="430">
        <v>12</v>
      </c>
      <c r="B23" s="436" t="s">
        <v>6719</v>
      </c>
      <c r="C23" s="1679" t="s">
        <v>6720</v>
      </c>
      <c r="D23" s="1679" t="s">
        <v>3212</v>
      </c>
      <c r="E23" s="124" t="str">
        <f t="shared" si="0"/>
        <v>number(22)</v>
      </c>
      <c r="F23" s="124" t="s">
        <v>6721</v>
      </c>
      <c r="G23" s="124" t="s">
        <v>6720</v>
      </c>
      <c r="H23" s="124" t="s">
        <v>3212</v>
      </c>
      <c r="I23" s="20" t="s">
        <v>2085</v>
      </c>
      <c r="J23" s="1665"/>
      <c r="K23" s="1665"/>
      <c r="L23" s="1665"/>
      <c r="M23" s="1665"/>
      <c r="N23" s="1679"/>
      <c r="O23" s="1706"/>
      <c r="P23" s="1665"/>
      <c r="Q23" s="1665"/>
      <c r="R23" s="1665"/>
      <c r="S23" s="1665"/>
      <c r="T23" s="1665"/>
      <c r="U23" s="1665"/>
      <c r="V23" s="1701"/>
      <c r="W23" s="1679" t="s">
        <v>336</v>
      </c>
      <c r="X23" s="436" t="s">
        <v>6722</v>
      </c>
      <c r="Y23" s="1679" t="s">
        <v>6720</v>
      </c>
      <c r="Z23" s="1679" t="s">
        <v>3212</v>
      </c>
      <c r="AA23" s="436"/>
    </row>
    <row r="24" spans="1:27">
      <c r="A24" s="430">
        <v>13</v>
      </c>
      <c r="B24" s="436" t="s">
        <v>6723</v>
      </c>
      <c r="C24" s="1679" t="s">
        <v>6724</v>
      </c>
      <c r="D24" s="1679" t="s">
        <v>3212</v>
      </c>
      <c r="E24" s="124" t="str">
        <f t="shared" si="0"/>
        <v>number(22)</v>
      </c>
      <c r="F24" s="124" t="s">
        <v>6725</v>
      </c>
      <c r="G24" s="124" t="s">
        <v>6724</v>
      </c>
      <c r="H24" s="124" t="s">
        <v>3212</v>
      </c>
      <c r="I24" s="20" t="s">
        <v>2085</v>
      </c>
      <c r="J24" s="1665"/>
      <c r="K24" s="1665"/>
      <c r="L24" s="1665"/>
      <c r="M24" s="1665"/>
      <c r="N24" s="1665"/>
      <c r="W24" s="1679" t="s">
        <v>336</v>
      </c>
      <c r="X24" s="436" t="s">
        <v>6726</v>
      </c>
      <c r="Y24" s="1679" t="s">
        <v>6724</v>
      </c>
      <c r="Z24" s="1679" t="s">
        <v>3212</v>
      </c>
      <c r="AA24" s="436"/>
    </row>
    <row r="25" spans="1:27">
      <c r="A25" s="430">
        <v>15</v>
      </c>
      <c r="B25" s="436" t="s">
        <v>4953</v>
      </c>
      <c r="C25" s="303" t="s">
        <v>4954</v>
      </c>
      <c r="D25" s="303" t="s">
        <v>3212</v>
      </c>
      <c r="E25" s="124" t="str">
        <f t="shared" si="0"/>
        <v>number(22)</v>
      </c>
      <c r="F25" s="124" t="s">
        <v>4953</v>
      </c>
      <c r="G25" s="124" t="s">
        <v>4954</v>
      </c>
      <c r="H25" s="124" t="s">
        <v>4955</v>
      </c>
      <c r="I25" s="124" t="s">
        <v>2108</v>
      </c>
      <c r="J25" s="307"/>
      <c r="K25" s="307"/>
      <c r="L25" s="307"/>
      <c r="M25" s="307"/>
      <c r="N25" s="307"/>
      <c r="O25" s="441"/>
      <c r="P25" s="436"/>
      <c r="Q25" s="436"/>
      <c r="R25" s="436"/>
      <c r="S25" s="436"/>
      <c r="T25" s="436"/>
      <c r="U25" s="436"/>
      <c r="V25" s="452"/>
      <c r="W25" s="1679" t="s">
        <v>336</v>
      </c>
      <c r="X25" s="436" t="s">
        <v>4953</v>
      </c>
      <c r="Y25" s="303" t="s">
        <v>4721</v>
      </c>
      <c r="Z25" s="303" t="s">
        <v>3212</v>
      </c>
      <c r="AA25" s="436"/>
    </row>
    <row r="26" spans="1:27">
      <c r="A26" s="430">
        <v>16</v>
      </c>
      <c r="B26" s="436" t="s">
        <v>6727</v>
      </c>
      <c r="C26" s="303" t="s">
        <v>6728</v>
      </c>
      <c r="D26" s="303" t="s">
        <v>3212</v>
      </c>
      <c r="E26" s="124" t="str">
        <f t="shared" si="0"/>
        <v>number(22)</v>
      </c>
      <c r="F26" s="124" t="s">
        <v>6729</v>
      </c>
      <c r="G26" s="124" t="s">
        <v>6728</v>
      </c>
      <c r="H26" s="124" t="s">
        <v>3212</v>
      </c>
      <c r="I26" s="20" t="s">
        <v>2108</v>
      </c>
      <c r="J26" s="307"/>
      <c r="K26" s="307"/>
      <c r="L26" s="307"/>
      <c r="M26" s="307"/>
      <c r="N26" s="307"/>
      <c r="O26" s="441"/>
      <c r="P26" s="436"/>
      <c r="Q26" s="436"/>
      <c r="R26" s="436"/>
      <c r="S26" s="436"/>
      <c r="T26" s="436"/>
      <c r="U26" s="436"/>
      <c r="V26" s="452"/>
      <c r="W26" s="1679" t="s">
        <v>336</v>
      </c>
      <c r="X26" s="436" t="s">
        <v>6727</v>
      </c>
      <c r="Y26" s="303" t="s">
        <v>6730</v>
      </c>
      <c r="Z26" s="303" t="s">
        <v>3212</v>
      </c>
      <c r="AA26" s="436"/>
    </row>
    <row r="27" spans="1:27">
      <c r="A27" s="430">
        <v>18</v>
      </c>
      <c r="B27" s="436" t="s">
        <v>6731</v>
      </c>
      <c r="C27" s="1679" t="s">
        <v>6732</v>
      </c>
      <c r="D27" s="303" t="s">
        <v>3212</v>
      </c>
      <c r="E27" s="124" t="str">
        <f t="shared" si="0"/>
        <v>number(22)</v>
      </c>
      <c r="F27" s="124" t="s">
        <v>6731</v>
      </c>
      <c r="G27" s="20" t="s">
        <v>6733</v>
      </c>
      <c r="H27" s="124" t="s">
        <v>3212</v>
      </c>
      <c r="I27" s="20" t="s">
        <v>2108</v>
      </c>
      <c r="J27" s="1665"/>
      <c r="K27" s="1665"/>
      <c r="L27" s="1665"/>
      <c r="M27" s="1665"/>
      <c r="N27" s="1665"/>
      <c r="O27" s="1706"/>
      <c r="P27" s="1665"/>
      <c r="Q27" s="1665"/>
      <c r="R27" s="1665"/>
      <c r="S27" s="1665"/>
      <c r="T27" s="1665"/>
      <c r="U27" s="1665"/>
      <c r="V27" s="1701"/>
      <c r="W27" s="1679" t="s">
        <v>336</v>
      </c>
      <c r="X27" s="436" t="s">
        <v>6731</v>
      </c>
      <c r="Y27" s="1679" t="s">
        <v>4730</v>
      </c>
      <c r="Z27" s="303" t="s">
        <v>3212</v>
      </c>
      <c r="AA27" s="436"/>
    </row>
    <row r="28" spans="1:27">
      <c r="A28" s="430">
        <v>19</v>
      </c>
      <c r="B28" s="436" t="s">
        <v>6734</v>
      </c>
      <c r="C28" s="1679" t="s">
        <v>6735</v>
      </c>
      <c r="D28" s="303" t="s">
        <v>3212</v>
      </c>
      <c r="E28" s="124" t="str">
        <f t="shared" si="0"/>
        <v>number(22)</v>
      </c>
      <c r="F28" s="124" t="s">
        <v>6736</v>
      </c>
      <c r="G28" s="124" t="s">
        <v>6735</v>
      </c>
      <c r="H28" s="124" t="s">
        <v>3212</v>
      </c>
      <c r="I28" s="20" t="s">
        <v>2108</v>
      </c>
      <c r="J28" s="1665"/>
      <c r="K28" s="1665"/>
      <c r="L28" s="1665"/>
      <c r="M28" s="1665"/>
      <c r="N28" s="1665"/>
      <c r="O28" s="1706"/>
      <c r="P28" s="1665"/>
      <c r="Q28" s="1665"/>
      <c r="R28" s="1665"/>
      <c r="S28" s="1665"/>
      <c r="T28" s="1665"/>
      <c r="U28" s="1665"/>
      <c r="V28" s="1701"/>
      <c r="W28" s="1679" t="s">
        <v>336</v>
      </c>
      <c r="X28" s="436" t="s">
        <v>6734</v>
      </c>
      <c r="Y28" s="1679" t="s">
        <v>6737</v>
      </c>
      <c r="Z28" s="303" t="s">
        <v>3212</v>
      </c>
      <c r="AA28" s="436"/>
    </row>
    <row r="29" spans="1:27">
      <c r="A29" s="430">
        <v>21</v>
      </c>
      <c r="B29" s="436" t="s">
        <v>6738</v>
      </c>
      <c r="C29" s="1679" t="s">
        <v>6739</v>
      </c>
      <c r="D29" s="303" t="s">
        <v>3212</v>
      </c>
      <c r="E29" s="124" t="str">
        <f t="shared" si="0"/>
        <v>number(22)</v>
      </c>
      <c r="F29" s="124" t="s">
        <v>6738</v>
      </c>
      <c r="G29" s="124" t="s">
        <v>6739</v>
      </c>
      <c r="H29" s="124" t="s">
        <v>3212</v>
      </c>
      <c r="I29" s="20" t="s">
        <v>2108</v>
      </c>
      <c r="J29" s="1665"/>
      <c r="K29" s="1665"/>
      <c r="L29" s="1665"/>
      <c r="M29" s="1665"/>
      <c r="N29" s="1679"/>
      <c r="O29" s="1706"/>
      <c r="P29" s="1665"/>
      <c r="Q29" s="1665"/>
      <c r="R29" s="1665"/>
      <c r="S29" s="1665"/>
      <c r="T29" s="1665"/>
      <c r="U29" s="1665"/>
      <c r="V29" s="1701"/>
      <c r="W29" s="1679" t="s">
        <v>336</v>
      </c>
      <c r="X29" s="436" t="s">
        <v>6738</v>
      </c>
      <c r="Y29" s="1679" t="s">
        <v>6740</v>
      </c>
      <c r="Z29" s="303" t="s">
        <v>3212</v>
      </c>
      <c r="AA29" s="436"/>
    </row>
    <row r="30" spans="1:27">
      <c r="A30" s="430">
        <v>22</v>
      </c>
      <c r="B30" s="436" t="s">
        <v>6741</v>
      </c>
      <c r="C30" s="1679" t="s">
        <v>6742</v>
      </c>
      <c r="D30" s="303" t="s">
        <v>3212</v>
      </c>
      <c r="E30" s="124" t="str">
        <f t="shared" si="0"/>
        <v>number(22)</v>
      </c>
      <c r="F30" s="124" t="s">
        <v>6741</v>
      </c>
      <c r="G30" s="124" t="s">
        <v>6742</v>
      </c>
      <c r="H30" s="124" t="s">
        <v>3212</v>
      </c>
      <c r="I30" s="20" t="s">
        <v>2108</v>
      </c>
      <c r="J30" s="1665"/>
      <c r="K30" s="1665"/>
      <c r="L30" s="1665"/>
      <c r="M30" s="1665"/>
      <c r="N30" s="1665"/>
      <c r="O30" s="1706"/>
      <c r="P30" s="1665"/>
      <c r="Q30" s="1665"/>
      <c r="R30" s="1665"/>
      <c r="S30" s="1665"/>
      <c r="T30" s="1665"/>
      <c r="U30" s="1665"/>
      <c r="V30" s="1701"/>
      <c r="W30" s="1679" t="s">
        <v>336</v>
      </c>
      <c r="X30" s="436" t="s">
        <v>6741</v>
      </c>
      <c r="Y30" s="1679" t="s">
        <v>6743</v>
      </c>
      <c r="Z30" s="303" t="s">
        <v>3212</v>
      </c>
      <c r="AA30" s="436"/>
    </row>
    <row r="31" spans="1:27">
      <c r="A31" s="430">
        <v>23</v>
      </c>
      <c r="B31" s="436" t="s">
        <v>6744</v>
      </c>
      <c r="C31" s="1679" t="s">
        <v>6745</v>
      </c>
      <c r="D31" s="303" t="s">
        <v>3212</v>
      </c>
      <c r="E31" s="124" t="str">
        <f t="shared" si="0"/>
        <v>number(22)</v>
      </c>
      <c r="F31" s="124" t="s">
        <v>6744</v>
      </c>
      <c r="G31" s="124" t="s">
        <v>6745</v>
      </c>
      <c r="H31" s="124" t="s">
        <v>3212</v>
      </c>
      <c r="I31" s="20" t="s">
        <v>2108</v>
      </c>
      <c r="J31" s="1665"/>
      <c r="K31" s="1665"/>
      <c r="L31" s="1665"/>
      <c r="M31" s="1665"/>
      <c r="N31" s="1665"/>
      <c r="O31" s="1706"/>
      <c r="P31" s="1665"/>
      <c r="Q31" s="1665"/>
      <c r="R31" s="1665"/>
      <c r="S31" s="1665"/>
      <c r="T31" s="1665"/>
      <c r="U31" s="1665"/>
      <c r="V31" s="1701"/>
      <c r="W31" s="1679" t="s">
        <v>336</v>
      </c>
      <c r="X31" s="436" t="s">
        <v>6744</v>
      </c>
      <c r="Y31" s="1679" t="s">
        <v>6746</v>
      </c>
      <c r="Z31" s="303" t="s">
        <v>3212</v>
      </c>
      <c r="AA31" s="436"/>
    </row>
    <row r="32" spans="1:27">
      <c r="A32" s="430">
        <v>24</v>
      </c>
      <c r="B32" s="436" t="s">
        <v>6747</v>
      </c>
      <c r="C32" s="1679" t="s">
        <v>6748</v>
      </c>
      <c r="D32" s="1679" t="s">
        <v>3212</v>
      </c>
      <c r="E32" s="124" t="str">
        <f t="shared" si="0"/>
        <v>number(22)</v>
      </c>
      <c r="F32" s="124" t="s">
        <v>6747</v>
      </c>
      <c r="G32" s="20" t="s">
        <v>6749</v>
      </c>
      <c r="H32" s="124" t="s">
        <v>3212</v>
      </c>
      <c r="I32" s="20" t="s">
        <v>2108</v>
      </c>
      <c r="J32" s="1665"/>
      <c r="K32" s="1665"/>
      <c r="L32" s="1665"/>
      <c r="M32" s="1665"/>
      <c r="N32" s="1679"/>
      <c r="O32" s="1706"/>
      <c r="P32" s="1665"/>
      <c r="Q32" s="1665"/>
      <c r="R32" s="1665"/>
      <c r="S32" s="1665"/>
      <c r="T32" s="1665"/>
      <c r="U32" s="1665"/>
      <c r="V32" s="1701"/>
      <c r="W32" s="1679" t="s">
        <v>336</v>
      </c>
      <c r="X32" s="436" t="s">
        <v>6747</v>
      </c>
      <c r="Y32" s="1679" t="s">
        <v>6748</v>
      </c>
      <c r="Z32" s="1679" t="s">
        <v>3212</v>
      </c>
      <c r="AA32" s="436"/>
    </row>
    <row r="33" spans="1:27">
      <c r="A33" s="430">
        <v>25</v>
      </c>
      <c r="B33" s="436" t="s">
        <v>6750</v>
      </c>
      <c r="C33" s="1679" t="s">
        <v>6751</v>
      </c>
      <c r="D33" s="1679" t="s">
        <v>3212</v>
      </c>
      <c r="E33" s="124" t="str">
        <f t="shared" si="0"/>
        <v>number(22)</v>
      </c>
      <c r="F33" s="124" t="s">
        <v>6752</v>
      </c>
      <c r="G33" s="124" t="s">
        <v>6751</v>
      </c>
      <c r="H33" s="124" t="s">
        <v>3212</v>
      </c>
      <c r="I33" s="20" t="s">
        <v>2108</v>
      </c>
      <c r="J33" s="1665"/>
      <c r="K33" s="1665"/>
      <c r="L33" s="1665"/>
      <c r="M33" s="1665"/>
      <c r="N33" s="1679"/>
      <c r="O33" s="1706"/>
      <c r="P33" s="1665"/>
      <c r="Q33" s="1665"/>
      <c r="R33" s="1665"/>
      <c r="S33" s="1665"/>
      <c r="T33" s="1665"/>
      <c r="U33" s="1665"/>
      <c r="V33" s="1701"/>
      <c r="W33" s="1679" t="s">
        <v>336</v>
      </c>
      <c r="X33" s="436" t="s">
        <v>6750</v>
      </c>
      <c r="Y33" s="1679" t="s">
        <v>6753</v>
      </c>
      <c r="Z33" s="1679" t="s">
        <v>3212</v>
      </c>
      <c r="AA33" s="436"/>
    </row>
    <row r="34" spans="1:27">
      <c r="A34" s="430">
        <v>14</v>
      </c>
      <c r="B34" s="436" t="s">
        <v>6754</v>
      </c>
      <c r="C34" s="303" t="s">
        <v>5840</v>
      </c>
      <c r="D34" s="303" t="s">
        <v>3212</v>
      </c>
      <c r="E34" s="124" t="str">
        <f t="shared" si="0"/>
        <v>number(22)</v>
      </c>
      <c r="F34" s="124" t="s">
        <v>6754</v>
      </c>
      <c r="G34" s="20" t="s">
        <v>6755</v>
      </c>
      <c r="H34" s="20" t="s">
        <v>6756</v>
      </c>
      <c r="I34" s="20" t="s">
        <v>2111</v>
      </c>
      <c r="J34" s="307"/>
      <c r="K34" s="307"/>
      <c r="L34" s="307"/>
      <c r="M34" s="307"/>
      <c r="N34" s="307"/>
      <c r="O34" s="441"/>
      <c r="P34" s="436"/>
      <c r="Q34" s="436"/>
      <c r="R34" s="436"/>
      <c r="S34" s="436"/>
      <c r="T34" s="436"/>
      <c r="U34" s="436"/>
      <c r="V34" s="452"/>
      <c r="W34" s="1679" t="s">
        <v>336</v>
      </c>
      <c r="X34" s="436" t="s">
        <v>6754</v>
      </c>
      <c r="Y34" s="303" t="s">
        <v>5840</v>
      </c>
      <c r="Z34" s="303" t="s">
        <v>3212</v>
      </c>
      <c r="AA34" s="436"/>
    </row>
    <row r="35" spans="1:27">
      <c r="A35" s="430">
        <v>17</v>
      </c>
      <c r="B35" s="436" t="s">
        <v>6757</v>
      </c>
      <c r="C35" s="1679" t="s">
        <v>6758</v>
      </c>
      <c r="D35" s="303" t="s">
        <v>3212</v>
      </c>
      <c r="E35" s="124" t="str">
        <f t="shared" si="0"/>
        <v>number(22)</v>
      </c>
      <c r="F35" s="124" t="s">
        <v>6757</v>
      </c>
      <c r="G35" s="124" t="s">
        <v>6758</v>
      </c>
      <c r="H35" s="20" t="s">
        <v>6756</v>
      </c>
      <c r="I35" s="20" t="s">
        <v>2111</v>
      </c>
      <c r="J35" s="1665"/>
      <c r="K35" s="1665"/>
      <c r="L35" s="1665"/>
      <c r="M35" s="1665"/>
      <c r="N35" s="1665"/>
      <c r="O35" s="1706"/>
      <c r="P35" s="1665"/>
      <c r="Q35" s="1665"/>
      <c r="R35" s="1665"/>
      <c r="S35" s="1665"/>
      <c r="T35" s="1665"/>
      <c r="U35" s="1665"/>
      <c r="V35" s="1701"/>
      <c r="W35" s="1679" t="s">
        <v>336</v>
      </c>
      <c r="X35" s="436" t="s">
        <v>6757</v>
      </c>
      <c r="Y35" s="1679" t="s">
        <v>6759</v>
      </c>
      <c r="Z35" s="303" t="s">
        <v>3212</v>
      </c>
      <c r="AA35" s="436"/>
    </row>
    <row r="36" spans="1:27">
      <c r="A36" s="430">
        <v>20</v>
      </c>
      <c r="B36" s="436" t="s">
        <v>6760</v>
      </c>
      <c r="C36" s="1679" t="s">
        <v>5963</v>
      </c>
      <c r="D36" s="303" t="s">
        <v>3212</v>
      </c>
      <c r="E36" s="124" t="str">
        <f t="shared" si="0"/>
        <v>number(22)</v>
      </c>
      <c r="F36" s="124" t="s">
        <v>6760</v>
      </c>
      <c r="G36" s="124" t="s">
        <v>5963</v>
      </c>
      <c r="H36" s="20" t="s">
        <v>6756</v>
      </c>
      <c r="I36" s="20" t="s">
        <v>2111</v>
      </c>
      <c r="J36" s="1665"/>
      <c r="K36" s="1665"/>
      <c r="L36" s="1665"/>
      <c r="M36" s="1665"/>
      <c r="N36" s="1665"/>
      <c r="O36" s="1706"/>
      <c r="P36" s="1665"/>
      <c r="Q36" s="1665"/>
      <c r="R36" s="1665"/>
      <c r="S36" s="1665"/>
      <c r="T36" s="1665"/>
      <c r="U36" s="1665"/>
      <c r="V36" s="1701"/>
      <c r="W36" s="1679" t="s">
        <v>336</v>
      </c>
      <c r="X36" s="436" t="s">
        <v>6760</v>
      </c>
      <c r="Y36" s="1679" t="s">
        <v>5963</v>
      </c>
      <c r="Z36" s="303" t="s">
        <v>3212</v>
      </c>
      <c r="AA36" s="436"/>
    </row>
    <row r="37" spans="1:27">
      <c r="A37" s="430">
        <v>26</v>
      </c>
      <c r="B37" s="436" t="s">
        <v>6761</v>
      </c>
      <c r="C37" s="1679" t="s">
        <v>6762</v>
      </c>
      <c r="D37" s="1679" t="s">
        <v>3212</v>
      </c>
      <c r="E37" s="124" t="str">
        <f t="shared" si="0"/>
        <v>number(22)</v>
      </c>
      <c r="F37" s="124" t="s">
        <v>6761</v>
      </c>
      <c r="G37" s="20" t="s">
        <v>6763</v>
      </c>
      <c r="H37" s="20" t="s">
        <v>6756</v>
      </c>
      <c r="I37" s="20" t="s">
        <v>2111</v>
      </c>
      <c r="J37" s="1665"/>
      <c r="K37" s="1665"/>
      <c r="L37" s="1665"/>
      <c r="M37" s="1665"/>
      <c r="N37" s="1679"/>
      <c r="O37" s="1706"/>
      <c r="P37" s="1665"/>
      <c r="Q37" s="1665"/>
      <c r="R37" s="1665"/>
      <c r="S37" s="1665"/>
      <c r="T37" s="1665"/>
      <c r="U37" s="1665"/>
      <c r="V37" s="1701"/>
      <c r="W37" s="1679" t="s">
        <v>336</v>
      </c>
      <c r="X37" s="436" t="s">
        <v>6761</v>
      </c>
      <c r="Y37" s="1679" t="s">
        <v>6762</v>
      </c>
      <c r="Z37" s="1679" t="s">
        <v>3212</v>
      </c>
      <c r="AA37" s="436"/>
    </row>
    <row r="38" spans="1:27">
      <c r="A38" s="430">
        <v>27</v>
      </c>
      <c r="B38" s="436" t="s">
        <v>6764</v>
      </c>
      <c r="C38" s="1679" t="s">
        <v>6765</v>
      </c>
      <c r="D38" s="1679" t="s">
        <v>3212</v>
      </c>
      <c r="E38" s="124" t="str">
        <f t="shared" si="0"/>
        <v>number(22)</v>
      </c>
      <c r="F38" s="124" t="s">
        <v>6764</v>
      </c>
      <c r="G38" s="20" t="s">
        <v>6766</v>
      </c>
      <c r="H38" s="20" t="s">
        <v>6756</v>
      </c>
      <c r="I38" s="20" t="s">
        <v>2111</v>
      </c>
      <c r="J38" s="1665"/>
      <c r="K38" s="1665"/>
      <c r="L38" s="1665"/>
      <c r="M38" s="1665"/>
      <c r="N38" s="1665"/>
      <c r="W38" s="1679" t="s">
        <v>336</v>
      </c>
      <c r="X38" s="436" t="s">
        <v>6764</v>
      </c>
      <c r="Y38" s="1679" t="s">
        <v>6765</v>
      </c>
      <c r="Z38" s="1679" t="s">
        <v>3212</v>
      </c>
      <c r="AA38" s="436"/>
    </row>
    <row r="39" spans="1:27">
      <c r="A39" s="430">
        <v>28</v>
      </c>
      <c r="B39" s="436" t="s">
        <v>6767</v>
      </c>
      <c r="C39" s="1679" t="s">
        <v>6768</v>
      </c>
      <c r="D39" s="1679" t="s">
        <v>3212</v>
      </c>
      <c r="E39" s="124" t="str">
        <f t="shared" si="0"/>
        <v>number(22)</v>
      </c>
      <c r="F39" s="124" t="s">
        <v>6767</v>
      </c>
      <c r="G39" s="20" t="s">
        <v>6769</v>
      </c>
      <c r="H39" s="20" t="s">
        <v>6756</v>
      </c>
      <c r="I39" s="20" t="s">
        <v>2111</v>
      </c>
      <c r="J39" s="1665"/>
      <c r="K39" s="1665"/>
      <c r="L39" s="1665"/>
      <c r="M39" s="1665"/>
      <c r="N39" s="1665"/>
      <c r="W39" s="1679" t="s">
        <v>336</v>
      </c>
      <c r="X39" s="436" t="s">
        <v>6767</v>
      </c>
      <c r="Y39" s="1679" t="s">
        <v>6768</v>
      </c>
      <c r="Z39" s="1679" t="s">
        <v>3212</v>
      </c>
      <c r="AA39" s="436"/>
    </row>
  </sheetData>
  <phoneticPr fontId="5" type="noConversion"/>
  <dataValidations count="3">
    <dataValidation type="list" allowBlank="1" showInputMessage="1" showErrorMessage="1" sqref="B6" xr:uid="{00000000-0002-0000-6700-000000000000}">
      <formula1>"Mi: Minute,H: Hour,D: Daily,W: Weekly,M: Monthly,Y: Yearly"</formula1>
    </dataValidation>
    <dataValidation type="list" allowBlank="1" showInputMessage="1" showErrorMessage="1" sqref="B7 B9 O7:O9" xr:uid="{00000000-0002-0000-6700-000001000000}">
      <formula1>"替换,追加"</formula1>
    </dataValidation>
    <dataValidation type="list" allowBlank="1" showInputMessage="1" showErrorMessage="1" sqref="R4:R6" xr:uid="{00000000-0002-0000-6700-000002000000}">
      <formula1>"left join,inner join,union,union all"</formula1>
    </dataValidation>
  </dataValidations>
  <hyperlinks>
    <hyperlink ref="A1" location="目录!A1" display="返回" xr:uid="{00000000-0004-0000-6700-000000000000}"/>
  </hyperlinks>
  <pageMargins left="0.75" right="0.75" top="1" bottom="1" header="0.51180555555555596" footer="0.51180555555555596"/>
  <pageSetup paperSize="9" orientation="portrait"/>
  <legacyDrawing r:id="rId1"/>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X34"/>
  <sheetViews>
    <sheetView workbookViewId="0"/>
  </sheetViews>
  <sheetFormatPr defaultColWidth="9" defaultRowHeight="13.8"/>
  <cols>
    <col min="2" max="2" width="11.88671875" customWidth="1"/>
    <col min="3" max="3" width="14.109375" customWidth="1"/>
    <col min="4" max="4" width="15.21875" customWidth="1"/>
    <col min="5" max="5" width="12.109375" customWidth="1"/>
    <col min="10" max="10" width="11.33203125" customWidth="1"/>
    <col min="11" max="18" width="9" hidden="1" customWidth="1"/>
    <col min="19" max="19" width="19.6640625" customWidth="1"/>
    <col min="20" max="20" width="13" customWidth="1"/>
    <col min="21" max="21" width="11.33203125" customWidth="1"/>
    <col min="22" max="22" width="13.109375" customWidth="1"/>
    <col min="23" max="23" width="11.33203125" customWidth="1"/>
  </cols>
  <sheetData>
    <row r="1" spans="1:24" s="64" customFormat="1" ht="15.6">
      <c r="A1" s="2" t="s">
        <v>2037</v>
      </c>
      <c r="B1" s="3"/>
      <c r="C1" s="3"/>
      <c r="D1" s="3"/>
      <c r="E1" s="3"/>
      <c r="F1" s="3"/>
      <c r="G1" s="3"/>
      <c r="H1" s="3"/>
      <c r="I1" s="3"/>
      <c r="J1" s="3"/>
      <c r="K1" s="3"/>
      <c r="L1" s="3"/>
      <c r="M1" s="3"/>
      <c r="N1" s="3"/>
      <c r="O1" s="3"/>
      <c r="P1" s="3"/>
      <c r="Q1" s="3"/>
      <c r="R1" s="3"/>
      <c r="S1" s="52"/>
      <c r="T1" s="52"/>
      <c r="U1" s="52"/>
      <c r="V1" s="52"/>
      <c r="W1" s="52"/>
    </row>
    <row r="2" spans="1:24" s="64" customFormat="1"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4" s="64" customFormat="1" ht="15.6">
      <c r="A3" s="6" t="s">
        <v>2040</v>
      </c>
      <c r="B3" s="10" t="s">
        <v>727</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4" s="64" customFormat="1" ht="15.6">
      <c r="A4" s="9" t="s">
        <v>2042</v>
      </c>
      <c r="B4" s="10" t="s">
        <v>728</v>
      </c>
      <c r="C4" s="8"/>
      <c r="D4" s="8"/>
      <c r="E4" s="8"/>
      <c r="F4" s="8"/>
      <c r="G4" s="8"/>
      <c r="H4" s="8"/>
      <c r="I4" s="8"/>
      <c r="J4" s="8"/>
      <c r="K4" s="38" t="s">
        <v>4149</v>
      </c>
      <c r="L4" s="39" t="e">
        <f>VLOOKUP(B3,[1]目录!#REF!,4,0)</f>
        <v>#REF!</v>
      </c>
      <c r="M4" s="40"/>
      <c r="N4" s="41"/>
      <c r="O4" s="42"/>
      <c r="P4" s="42"/>
      <c r="Q4" s="42"/>
      <c r="R4" s="61"/>
      <c r="S4" s="62" t="s">
        <v>2301</v>
      </c>
      <c r="T4" s="243" t="s">
        <v>729</v>
      </c>
      <c r="U4" s="63"/>
      <c r="V4" s="11"/>
      <c r="W4" s="63"/>
    </row>
    <row r="5" spans="1:24" s="64" customFormat="1" ht="15.6">
      <c r="A5" s="9" t="s">
        <v>2041</v>
      </c>
      <c r="B5" s="11" t="s">
        <v>2043</v>
      </c>
      <c r="C5" s="8"/>
      <c r="D5" s="8"/>
      <c r="E5" s="8"/>
      <c r="F5" s="8"/>
      <c r="G5" s="8"/>
      <c r="H5" s="8"/>
      <c r="I5" s="8"/>
      <c r="J5" s="8"/>
      <c r="K5" s="43"/>
      <c r="L5" s="42"/>
      <c r="M5" s="42"/>
      <c r="N5" s="41"/>
      <c r="O5" s="42"/>
      <c r="P5" s="42"/>
      <c r="Q5" s="42"/>
      <c r="R5" s="61"/>
      <c r="S5" s="62"/>
      <c r="T5" s="243"/>
      <c r="U5" s="63"/>
      <c r="V5" s="11"/>
      <c r="W5" s="63"/>
    </row>
    <row r="6" spans="1:24" s="64" customFormat="1" ht="15.6">
      <c r="A6" s="9" t="s">
        <v>2044</v>
      </c>
      <c r="B6" s="12" t="s">
        <v>2303</v>
      </c>
      <c r="C6" s="8"/>
      <c r="D6" s="8"/>
      <c r="E6" s="8"/>
      <c r="F6" s="8"/>
      <c r="G6" s="8"/>
      <c r="H6" s="8"/>
      <c r="I6" s="8"/>
      <c r="J6" s="8"/>
      <c r="K6" s="43"/>
      <c r="L6" s="42"/>
      <c r="M6" s="42"/>
      <c r="N6" s="41"/>
      <c r="O6" s="42"/>
      <c r="P6" s="42"/>
      <c r="Q6" s="42"/>
      <c r="R6" s="61"/>
      <c r="S6" s="62"/>
      <c r="T6" s="124"/>
      <c r="U6" s="63"/>
      <c r="V6" s="11"/>
      <c r="W6" s="63"/>
    </row>
    <row r="7" spans="1:24" s="64" customFormat="1" ht="15.6">
      <c r="A7" s="9" t="s">
        <v>2046</v>
      </c>
      <c r="B7" s="13" t="s">
        <v>2047</v>
      </c>
      <c r="C7" s="8"/>
      <c r="D7" s="8"/>
      <c r="E7" s="8"/>
      <c r="F7" s="8"/>
      <c r="G7" s="8"/>
      <c r="H7" s="8"/>
      <c r="I7" s="8"/>
      <c r="J7" s="8"/>
      <c r="K7" s="43"/>
      <c r="L7" s="42"/>
      <c r="M7" s="42"/>
      <c r="N7" s="42"/>
      <c r="O7" s="42"/>
      <c r="P7" s="42"/>
      <c r="Q7" s="42"/>
      <c r="R7" s="61"/>
      <c r="S7" s="62"/>
      <c r="T7" s="65"/>
      <c r="U7" s="63"/>
      <c r="V7" s="11"/>
      <c r="W7" s="63"/>
    </row>
    <row r="8" spans="1:24" s="64" customFormat="1" ht="15.6">
      <c r="A8" s="9" t="s">
        <v>2048</v>
      </c>
      <c r="B8" s="11" t="s">
        <v>6770</v>
      </c>
      <c r="C8" s="8"/>
      <c r="D8" s="8"/>
      <c r="E8" s="8"/>
      <c r="F8" s="8"/>
      <c r="G8" s="8"/>
      <c r="H8" s="8"/>
      <c r="I8" s="8"/>
      <c r="J8" s="8"/>
      <c r="K8" s="43"/>
      <c r="L8" s="42"/>
      <c r="M8" s="42"/>
      <c r="N8" s="42"/>
      <c r="O8" s="42"/>
      <c r="P8" s="42"/>
      <c r="Q8" s="42"/>
      <c r="R8" s="61"/>
      <c r="S8" s="62"/>
      <c r="T8" s="65"/>
      <c r="U8" s="63"/>
      <c r="V8" s="11"/>
      <c r="W8" s="63"/>
    </row>
    <row r="9" spans="1:24" s="64" customFormat="1" ht="15.6">
      <c r="A9" s="9"/>
      <c r="B9" s="13"/>
      <c r="C9" s="8"/>
      <c r="D9" s="8"/>
      <c r="E9" s="8"/>
      <c r="F9" s="8"/>
      <c r="G9" s="8"/>
      <c r="H9" s="8"/>
      <c r="I9" s="8"/>
      <c r="J9" s="8"/>
      <c r="K9" s="44"/>
      <c r="L9" s="45"/>
      <c r="M9" s="45"/>
      <c r="N9" s="45"/>
      <c r="O9" s="45"/>
      <c r="P9" s="45"/>
      <c r="Q9" s="45"/>
      <c r="R9" s="66"/>
      <c r="S9" s="43"/>
      <c r="T9" s="42"/>
      <c r="U9" s="42"/>
      <c r="V9" s="61"/>
      <c r="W9" s="67"/>
    </row>
    <row r="10" spans="1:24" s="64" customFormat="1"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4" s="64" customFormat="1"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4">
      <c r="A12" s="430">
        <v>1</v>
      </c>
      <c r="B12" s="303" t="s">
        <v>2304</v>
      </c>
      <c r="C12" s="303" t="s">
        <v>2670</v>
      </c>
      <c r="D12" s="303" t="s">
        <v>2078</v>
      </c>
      <c r="E12" s="436" t="s">
        <v>2079</v>
      </c>
      <c r="F12" s="307" t="s">
        <v>79</v>
      </c>
      <c r="G12" s="436"/>
      <c r="H12" s="436"/>
      <c r="I12" s="436"/>
      <c r="J12" s="436"/>
      <c r="K12" s="436"/>
      <c r="L12" s="436"/>
      <c r="M12" s="436"/>
      <c r="N12" s="436"/>
      <c r="O12" s="436"/>
      <c r="P12" s="436"/>
      <c r="Q12" s="436"/>
      <c r="R12" s="436"/>
      <c r="S12" s="303" t="s">
        <v>729</v>
      </c>
      <c r="T12" s="303" t="s">
        <v>2304</v>
      </c>
      <c r="U12" s="303" t="s">
        <v>2671</v>
      </c>
      <c r="V12" s="1679" t="s">
        <v>6594</v>
      </c>
      <c r="W12" s="307"/>
      <c r="X12" s="427"/>
    </row>
    <row r="13" spans="1:24">
      <c r="A13" s="430">
        <v>2</v>
      </c>
      <c r="B13" s="303" t="s">
        <v>105</v>
      </c>
      <c r="C13" s="303" t="s">
        <v>2239</v>
      </c>
      <c r="D13" s="303" t="s">
        <v>2811</v>
      </c>
      <c r="E13" s="436" t="s">
        <v>2241</v>
      </c>
      <c r="F13" s="307" t="s">
        <v>79</v>
      </c>
      <c r="G13" s="307"/>
      <c r="H13" s="307"/>
      <c r="I13" s="307"/>
      <c r="J13" s="307"/>
      <c r="K13" s="436"/>
      <c r="L13" s="436"/>
      <c r="M13" s="436"/>
      <c r="N13" s="436"/>
      <c r="O13" s="436"/>
      <c r="P13" s="436"/>
      <c r="Q13" s="436"/>
      <c r="R13" s="436"/>
      <c r="S13" s="303" t="s">
        <v>729</v>
      </c>
      <c r="T13" s="303" t="s">
        <v>105</v>
      </c>
      <c r="U13" s="303" t="s">
        <v>2675</v>
      </c>
      <c r="V13" s="303" t="s">
        <v>2811</v>
      </c>
      <c r="W13" s="307" t="s">
        <v>2849</v>
      </c>
      <c r="X13" s="427"/>
    </row>
    <row r="14" spans="1:24">
      <c r="A14" s="430">
        <v>3</v>
      </c>
      <c r="B14" s="303" t="s">
        <v>5502</v>
      </c>
      <c r="C14" s="303" t="s">
        <v>351</v>
      </c>
      <c r="D14" s="303" t="s">
        <v>2278</v>
      </c>
      <c r="E14" s="436" t="s">
        <v>2827</v>
      </c>
      <c r="F14" s="307"/>
      <c r="G14" s="307"/>
      <c r="H14" s="307"/>
      <c r="I14" s="307"/>
      <c r="J14" s="307"/>
      <c r="K14" s="436"/>
      <c r="L14" s="436"/>
      <c r="M14" s="436"/>
      <c r="N14" s="436"/>
      <c r="O14" s="436"/>
      <c r="P14" s="436"/>
      <c r="Q14" s="436"/>
      <c r="R14" s="436"/>
      <c r="S14" s="303" t="s">
        <v>729</v>
      </c>
      <c r="T14" s="303" t="s">
        <v>5502</v>
      </c>
      <c r="U14" s="303" t="s">
        <v>351</v>
      </c>
      <c r="V14" s="303" t="s">
        <v>2278</v>
      </c>
      <c r="W14" s="307" t="s">
        <v>2849</v>
      </c>
      <c r="X14" s="427"/>
    </row>
    <row r="15" spans="1:24">
      <c r="A15" s="430">
        <v>4</v>
      </c>
      <c r="B15" s="303" t="s">
        <v>4707</v>
      </c>
      <c r="C15" s="303" t="s">
        <v>4708</v>
      </c>
      <c r="D15" s="303" t="s">
        <v>2085</v>
      </c>
      <c r="E15" s="436" t="s">
        <v>2108</v>
      </c>
      <c r="F15" s="307"/>
      <c r="G15" s="307"/>
      <c r="H15" s="307"/>
      <c r="I15" s="307"/>
      <c r="J15" s="1679"/>
      <c r="K15" s="436"/>
      <c r="L15" s="436"/>
      <c r="M15" s="436"/>
      <c r="N15" s="436"/>
      <c r="O15" s="436"/>
      <c r="P15" s="436"/>
      <c r="Q15" s="436"/>
      <c r="R15" s="436"/>
      <c r="S15" s="303"/>
      <c r="T15" s="303"/>
      <c r="U15" s="303"/>
      <c r="V15" s="303"/>
      <c r="W15" s="307"/>
      <c r="X15" s="427"/>
    </row>
    <row r="16" spans="1:24">
      <c r="A16" s="430">
        <v>5</v>
      </c>
      <c r="B16" s="303" t="s">
        <v>6698</v>
      </c>
      <c r="C16" s="1679" t="s">
        <v>6699</v>
      </c>
      <c r="D16" s="303" t="s">
        <v>3212</v>
      </c>
      <c r="E16" s="436" t="s">
        <v>2085</v>
      </c>
      <c r="F16" s="1665"/>
      <c r="G16" s="307"/>
      <c r="H16" s="307"/>
      <c r="I16" s="307"/>
      <c r="J16" s="307"/>
      <c r="K16" s="436"/>
      <c r="L16" s="436"/>
      <c r="M16" s="436"/>
      <c r="N16" s="436"/>
      <c r="O16" s="436"/>
      <c r="P16" s="436"/>
      <c r="Q16" s="436"/>
      <c r="R16" s="436"/>
      <c r="S16" s="1679" t="s">
        <v>729</v>
      </c>
      <c r="T16" s="303" t="s">
        <v>6700</v>
      </c>
      <c r="U16" s="1679" t="s">
        <v>6699</v>
      </c>
      <c r="V16" s="303" t="s">
        <v>3212</v>
      </c>
      <c r="W16" s="307" t="s">
        <v>2849</v>
      </c>
      <c r="X16" s="427"/>
    </row>
    <row r="17" spans="1:24">
      <c r="A17" s="430">
        <v>6</v>
      </c>
      <c r="B17" s="303" t="s">
        <v>6771</v>
      </c>
      <c r="C17" s="303" t="s">
        <v>5695</v>
      </c>
      <c r="D17" s="303" t="s">
        <v>3212</v>
      </c>
      <c r="E17" s="436" t="s">
        <v>2085</v>
      </c>
      <c r="F17" s="307"/>
      <c r="G17" s="307"/>
      <c r="H17" s="307"/>
      <c r="I17" s="307"/>
      <c r="J17" s="307"/>
      <c r="K17" s="436"/>
      <c r="L17" s="436"/>
      <c r="M17" s="436"/>
      <c r="N17" s="436"/>
      <c r="O17" s="436"/>
      <c r="P17" s="436"/>
      <c r="Q17" s="436"/>
      <c r="R17" s="436"/>
      <c r="S17" s="303" t="s">
        <v>729</v>
      </c>
      <c r="T17" s="303" t="s">
        <v>6772</v>
      </c>
      <c r="U17" s="303" t="s">
        <v>5695</v>
      </c>
      <c r="V17" s="303" t="s">
        <v>3212</v>
      </c>
      <c r="W17" s="307" t="s">
        <v>2849</v>
      </c>
      <c r="X17" s="427"/>
    </row>
    <row r="18" spans="1:24">
      <c r="A18" s="430">
        <v>7</v>
      </c>
      <c r="B18" s="303" t="s">
        <v>6773</v>
      </c>
      <c r="C18" s="303" t="s">
        <v>6774</v>
      </c>
      <c r="D18" s="303" t="s">
        <v>3212</v>
      </c>
      <c r="E18" s="436" t="s">
        <v>2085</v>
      </c>
      <c r="F18" s="307"/>
      <c r="G18" s="307"/>
      <c r="H18" s="307"/>
      <c r="I18" s="307"/>
      <c r="J18" s="307"/>
      <c r="K18" s="436"/>
      <c r="L18" s="436"/>
      <c r="M18" s="436"/>
      <c r="N18" s="436"/>
      <c r="O18" s="436"/>
      <c r="P18" s="436"/>
      <c r="Q18" s="436"/>
      <c r="R18" s="436"/>
      <c r="S18" s="303" t="s">
        <v>729</v>
      </c>
      <c r="T18" s="303" t="s">
        <v>6775</v>
      </c>
      <c r="U18" s="303" t="s">
        <v>6774</v>
      </c>
      <c r="V18" s="303" t="s">
        <v>3212</v>
      </c>
      <c r="W18" s="307" t="s">
        <v>2849</v>
      </c>
      <c r="X18" s="427"/>
    </row>
    <row r="19" spans="1:24">
      <c r="A19" s="430">
        <v>8</v>
      </c>
      <c r="B19" s="303" t="s">
        <v>6776</v>
      </c>
      <c r="C19" s="1679" t="s">
        <v>6777</v>
      </c>
      <c r="D19" s="303" t="s">
        <v>3212</v>
      </c>
      <c r="E19" s="436" t="s">
        <v>2085</v>
      </c>
      <c r="F19" s="307"/>
      <c r="G19" s="307"/>
      <c r="H19" s="307"/>
      <c r="I19" s="307"/>
      <c r="J19" s="307"/>
      <c r="K19" s="436"/>
      <c r="L19" s="436"/>
      <c r="M19" s="436"/>
      <c r="N19" s="436"/>
      <c r="O19" s="436"/>
      <c r="P19" s="436"/>
      <c r="Q19" s="436"/>
      <c r="R19" s="436"/>
      <c r="S19" s="1679" t="s">
        <v>729</v>
      </c>
      <c r="T19" s="303" t="s">
        <v>6778</v>
      </c>
      <c r="U19" s="1679" t="s">
        <v>6777</v>
      </c>
      <c r="V19" s="303" t="s">
        <v>3212</v>
      </c>
      <c r="W19" s="307" t="s">
        <v>2849</v>
      </c>
      <c r="X19" s="427"/>
    </row>
    <row r="20" spans="1:24">
      <c r="A20" s="430">
        <v>9</v>
      </c>
      <c r="B20" s="303" t="s">
        <v>6779</v>
      </c>
      <c r="C20" s="1679" t="s">
        <v>6780</v>
      </c>
      <c r="D20" s="303" t="s">
        <v>3212</v>
      </c>
      <c r="E20" s="436" t="s">
        <v>2085</v>
      </c>
      <c r="F20" s="307"/>
      <c r="G20" s="307"/>
      <c r="H20" s="307"/>
      <c r="I20" s="307"/>
      <c r="J20" s="307"/>
      <c r="K20" s="436"/>
      <c r="L20" s="436"/>
      <c r="M20" s="436"/>
      <c r="N20" s="436"/>
      <c r="O20" s="436"/>
      <c r="P20" s="436"/>
      <c r="Q20" s="436"/>
      <c r="R20" s="436"/>
      <c r="S20" s="1679" t="s">
        <v>729</v>
      </c>
      <c r="T20" s="303" t="s">
        <v>6781</v>
      </c>
      <c r="U20" s="1679" t="s">
        <v>6780</v>
      </c>
      <c r="V20" s="303" t="s">
        <v>3212</v>
      </c>
      <c r="W20" s="307" t="s">
        <v>2849</v>
      </c>
    </row>
    <row r="21" spans="1:24">
      <c r="A21" s="430">
        <v>10</v>
      </c>
      <c r="B21" s="303" t="s">
        <v>6782</v>
      </c>
      <c r="C21" s="1679" t="s">
        <v>6783</v>
      </c>
      <c r="D21" s="303" t="s">
        <v>3212</v>
      </c>
      <c r="E21" s="436" t="s">
        <v>2085</v>
      </c>
      <c r="F21" s="307"/>
      <c r="G21" s="307"/>
      <c r="H21" s="307"/>
      <c r="I21" s="307"/>
      <c r="J21" s="307"/>
      <c r="K21" s="436"/>
      <c r="L21" s="436"/>
      <c r="M21" s="436"/>
      <c r="N21" s="436"/>
      <c r="O21" s="436"/>
      <c r="P21" s="436"/>
      <c r="Q21" s="436"/>
      <c r="R21" s="436"/>
      <c r="S21" s="1679" t="s">
        <v>729</v>
      </c>
      <c r="T21" s="303" t="s">
        <v>6784</v>
      </c>
      <c r="U21" s="1679" t="s">
        <v>6783</v>
      </c>
      <c r="V21" s="303" t="s">
        <v>3212</v>
      </c>
      <c r="W21" s="307" t="s">
        <v>2849</v>
      </c>
    </row>
    <row r="22" spans="1:24">
      <c r="A22" s="430">
        <v>11</v>
      </c>
      <c r="B22" s="303" t="s">
        <v>6785</v>
      </c>
      <c r="C22" s="1679" t="s">
        <v>4021</v>
      </c>
      <c r="D22" s="1679" t="s">
        <v>3212</v>
      </c>
      <c r="E22" s="436" t="s">
        <v>2085</v>
      </c>
      <c r="F22" s="1665"/>
      <c r="G22" s="1665"/>
      <c r="H22" s="1665"/>
      <c r="I22" s="1665"/>
      <c r="J22" s="1665"/>
      <c r="K22" s="1665"/>
      <c r="L22" s="1665"/>
      <c r="M22" s="1665"/>
      <c r="N22" s="1665"/>
      <c r="O22" s="1665"/>
      <c r="P22" s="1665"/>
      <c r="Q22" s="1665"/>
      <c r="R22" s="1665"/>
      <c r="S22" s="1679" t="s">
        <v>729</v>
      </c>
      <c r="T22" s="303" t="s">
        <v>6786</v>
      </c>
      <c r="U22" s="1679" t="s">
        <v>4021</v>
      </c>
      <c r="V22" s="1679" t="s">
        <v>3212</v>
      </c>
      <c r="W22" s="307" t="s">
        <v>2849</v>
      </c>
    </row>
    <row r="23" spans="1:24">
      <c r="A23" s="430">
        <v>12</v>
      </c>
      <c r="B23" s="303" t="s">
        <v>6787</v>
      </c>
      <c r="C23" s="1679" t="s">
        <v>6350</v>
      </c>
      <c r="D23" s="1679" t="s">
        <v>2725</v>
      </c>
      <c r="E23" s="436" t="s">
        <v>3176</v>
      </c>
      <c r="F23" s="1665"/>
      <c r="G23" s="1665"/>
      <c r="H23" s="1665"/>
      <c r="I23" s="1665"/>
      <c r="J23" s="1665"/>
      <c r="K23" s="1665"/>
      <c r="L23" s="1665"/>
      <c r="M23" s="1665"/>
      <c r="N23" s="1665"/>
      <c r="O23" s="1665"/>
      <c r="P23" s="1665"/>
      <c r="Q23" s="1665"/>
      <c r="R23" s="1665"/>
      <c r="S23" s="1679" t="s">
        <v>729</v>
      </c>
      <c r="T23" s="303" t="s">
        <v>385</v>
      </c>
      <c r="U23" s="1679" t="s">
        <v>6350</v>
      </c>
      <c r="V23" s="1679" t="s">
        <v>2725</v>
      </c>
      <c r="W23" s="307" t="s">
        <v>2849</v>
      </c>
    </row>
    <row r="24" spans="1:24">
      <c r="A24" s="430">
        <v>13</v>
      </c>
      <c r="B24" s="303" t="s">
        <v>6788</v>
      </c>
      <c r="C24" s="1679" t="s">
        <v>6789</v>
      </c>
      <c r="D24" s="1679" t="s">
        <v>3212</v>
      </c>
      <c r="E24" s="436" t="s">
        <v>2085</v>
      </c>
      <c r="F24" s="1665"/>
      <c r="G24" s="1665"/>
      <c r="H24" s="1665"/>
      <c r="I24" s="1665"/>
      <c r="J24" s="1665"/>
      <c r="K24" s="1665"/>
      <c r="L24" s="1665"/>
      <c r="M24" s="1665"/>
      <c r="N24" s="1665"/>
      <c r="O24" s="1665"/>
      <c r="P24" s="1665"/>
      <c r="Q24" s="1665"/>
      <c r="R24" s="1665"/>
      <c r="S24" s="1679" t="s">
        <v>729</v>
      </c>
      <c r="T24" s="303" t="s">
        <v>6790</v>
      </c>
      <c r="U24" s="1679" t="s">
        <v>6791</v>
      </c>
      <c r="V24" s="1679" t="s">
        <v>3212</v>
      </c>
      <c r="W24" s="307" t="s">
        <v>2849</v>
      </c>
    </row>
    <row r="25" spans="1:24">
      <c r="A25" s="430">
        <v>14</v>
      </c>
      <c r="B25" s="303" t="s">
        <v>6792</v>
      </c>
      <c r="C25" s="1679" t="s">
        <v>6793</v>
      </c>
      <c r="D25" s="1679" t="s">
        <v>3212</v>
      </c>
      <c r="E25" s="436" t="s">
        <v>2085</v>
      </c>
      <c r="F25" s="1665"/>
      <c r="G25" s="1665"/>
      <c r="H25" s="1665"/>
      <c r="I25" s="1665"/>
      <c r="J25" s="1665"/>
      <c r="K25" s="1665"/>
      <c r="L25" s="1665"/>
      <c r="M25" s="1665"/>
      <c r="N25" s="1665"/>
      <c r="O25" s="1665"/>
      <c r="P25" s="1665"/>
      <c r="Q25" s="1665"/>
      <c r="R25" s="1665"/>
      <c r="S25" s="1679" t="s">
        <v>729</v>
      </c>
      <c r="T25" s="303" t="s">
        <v>6794</v>
      </c>
      <c r="U25" s="1679" t="s">
        <v>6793</v>
      </c>
      <c r="V25" s="1679" t="s">
        <v>3212</v>
      </c>
      <c r="W25" s="307" t="s">
        <v>2849</v>
      </c>
    </row>
    <row r="26" spans="1:24">
      <c r="A26" s="430">
        <v>15</v>
      </c>
      <c r="B26" s="303" t="s">
        <v>6795</v>
      </c>
      <c r="C26" s="1679" t="s">
        <v>6353</v>
      </c>
      <c r="D26" s="1679" t="s">
        <v>2725</v>
      </c>
      <c r="E26" s="436" t="s">
        <v>3176</v>
      </c>
      <c r="F26" s="1665"/>
      <c r="G26" s="1665"/>
      <c r="H26" s="1665"/>
      <c r="I26" s="1665"/>
      <c r="J26" s="1679"/>
      <c r="K26" s="1665"/>
      <c r="L26" s="1665"/>
      <c r="M26" s="1665"/>
      <c r="N26" s="1665"/>
      <c r="O26" s="1665"/>
      <c r="P26" s="1665"/>
      <c r="Q26" s="1665"/>
      <c r="R26" s="1665"/>
      <c r="S26" s="1679"/>
      <c r="T26" s="303"/>
      <c r="U26" s="1679"/>
      <c r="V26" s="1679"/>
      <c r="W26" s="307"/>
    </row>
    <row r="27" spans="1:24">
      <c r="A27" s="430">
        <v>16</v>
      </c>
      <c r="B27" s="303" t="s">
        <v>6796</v>
      </c>
      <c r="C27" s="1679" t="s">
        <v>6356</v>
      </c>
      <c r="D27" s="1679" t="s">
        <v>2725</v>
      </c>
      <c r="E27" s="436" t="s">
        <v>3176</v>
      </c>
      <c r="F27" s="1665"/>
      <c r="G27" s="1665"/>
      <c r="H27" s="1665"/>
      <c r="I27" s="1665"/>
      <c r="J27" s="1665"/>
      <c r="K27" s="1665"/>
      <c r="L27" s="1665"/>
      <c r="M27" s="1665"/>
      <c r="N27" s="1665"/>
      <c r="O27" s="1665"/>
      <c r="P27" s="1665"/>
      <c r="Q27" s="1665"/>
      <c r="R27" s="1665"/>
      <c r="S27" s="1679" t="s">
        <v>729</v>
      </c>
      <c r="T27" s="303" t="s">
        <v>6797</v>
      </c>
      <c r="U27" s="1679" t="s">
        <v>6356</v>
      </c>
      <c r="V27" s="1679" t="s">
        <v>2725</v>
      </c>
      <c r="W27" s="307" t="s">
        <v>2849</v>
      </c>
    </row>
    <row r="28" spans="1:24">
      <c r="A28" s="430">
        <v>17</v>
      </c>
      <c r="B28" s="303" t="s">
        <v>6798</v>
      </c>
      <c r="C28" s="1679" t="s">
        <v>6359</v>
      </c>
      <c r="D28" s="1679" t="s">
        <v>2725</v>
      </c>
      <c r="E28" s="436" t="s">
        <v>3176</v>
      </c>
      <c r="F28" s="1665"/>
      <c r="G28" s="1665"/>
      <c r="H28" s="1665"/>
      <c r="I28" s="1665"/>
      <c r="J28" s="1665"/>
      <c r="K28" s="1665"/>
      <c r="L28" s="1665"/>
      <c r="M28" s="1665"/>
      <c r="N28" s="1665"/>
      <c r="O28" s="1665"/>
      <c r="P28" s="1665"/>
      <c r="Q28" s="1665"/>
      <c r="R28" s="1665"/>
      <c r="S28" s="1679" t="s">
        <v>729</v>
      </c>
      <c r="T28" s="303" t="s">
        <v>6799</v>
      </c>
      <c r="U28" s="1679" t="s">
        <v>6359</v>
      </c>
      <c r="V28" s="1679" t="s">
        <v>2725</v>
      </c>
      <c r="W28" s="307" t="s">
        <v>2849</v>
      </c>
    </row>
    <row r="29" spans="1:24">
      <c r="A29" s="430">
        <v>18</v>
      </c>
      <c r="B29" s="303" t="s">
        <v>6800</v>
      </c>
      <c r="C29" s="1679" t="s">
        <v>6801</v>
      </c>
      <c r="D29" s="1679" t="s">
        <v>3212</v>
      </c>
      <c r="E29" s="436" t="s">
        <v>2085</v>
      </c>
      <c r="F29" s="1665"/>
      <c r="G29" s="1665"/>
      <c r="H29" s="1665"/>
      <c r="I29" s="1665"/>
      <c r="J29" s="1665"/>
      <c r="K29" s="1665"/>
      <c r="L29" s="1665"/>
      <c r="M29" s="1665"/>
      <c r="N29" s="1665"/>
      <c r="O29" s="1665"/>
      <c r="P29" s="1665"/>
      <c r="Q29" s="1665"/>
      <c r="R29" s="1665"/>
      <c r="S29" s="1679" t="s">
        <v>729</v>
      </c>
      <c r="T29" s="303" t="s">
        <v>6802</v>
      </c>
      <c r="U29" s="1679" t="s">
        <v>6801</v>
      </c>
      <c r="V29" s="1679" t="s">
        <v>3212</v>
      </c>
      <c r="W29" s="307" t="s">
        <v>2849</v>
      </c>
    </row>
    <row r="30" spans="1:24">
      <c r="A30" s="430">
        <v>19</v>
      </c>
      <c r="B30" s="303" t="s">
        <v>6442</v>
      </c>
      <c r="C30" s="239" t="s">
        <v>6446</v>
      </c>
      <c r="D30" s="239" t="s">
        <v>2684</v>
      </c>
      <c r="E30" s="436" t="s">
        <v>2884</v>
      </c>
      <c r="F30" s="239"/>
      <c r="G30" s="239"/>
      <c r="H30" s="1665"/>
      <c r="I30" s="1665"/>
      <c r="J30" s="1665"/>
      <c r="K30" s="1665"/>
      <c r="L30" s="1665"/>
      <c r="M30" s="1665"/>
      <c r="N30" s="1665"/>
      <c r="O30" s="1665"/>
      <c r="P30" s="1665"/>
      <c r="Q30" s="1665"/>
      <c r="R30" s="1665"/>
      <c r="S30" s="1679" t="s">
        <v>729</v>
      </c>
      <c r="T30" s="303" t="s">
        <v>6442</v>
      </c>
      <c r="U30" s="1679" t="s">
        <v>6446</v>
      </c>
      <c r="V30" s="1679" t="s">
        <v>2070</v>
      </c>
      <c r="W30" s="307" t="s">
        <v>2849</v>
      </c>
    </row>
    <row r="31" spans="1:24">
      <c r="A31" s="430">
        <v>20</v>
      </c>
      <c r="B31" s="433" t="s">
        <v>6447</v>
      </c>
      <c r="C31" s="433" t="s">
        <v>6448</v>
      </c>
      <c r="D31" s="433" t="s">
        <v>2684</v>
      </c>
      <c r="E31" s="1703" t="s">
        <v>2884</v>
      </c>
      <c r="F31" s="433"/>
      <c r="G31" s="433"/>
      <c r="H31" s="1704"/>
      <c r="I31" s="1704"/>
      <c r="J31" s="1704"/>
      <c r="K31" s="1665"/>
      <c r="L31" s="1665"/>
      <c r="M31" s="1665"/>
      <c r="N31" s="1665"/>
      <c r="O31" s="1665"/>
      <c r="P31" s="1665"/>
      <c r="Q31" s="1665"/>
      <c r="R31" s="1665"/>
      <c r="S31" s="1665"/>
      <c r="T31" s="1665"/>
      <c r="U31" s="1665"/>
      <c r="V31" s="1665"/>
      <c r="W31" s="1665"/>
    </row>
    <row r="32" spans="1:24">
      <c r="A32" s="430">
        <v>21</v>
      </c>
      <c r="B32" s="433" t="s">
        <v>6803</v>
      </c>
      <c r="C32" s="433" t="s">
        <v>6362</v>
      </c>
      <c r="D32" s="433" t="s">
        <v>2088</v>
      </c>
      <c r="E32" s="1703" t="s">
        <v>2089</v>
      </c>
      <c r="F32" s="433"/>
      <c r="G32" s="433"/>
      <c r="H32" s="1704"/>
      <c r="I32" s="1704"/>
      <c r="J32" s="1704"/>
      <c r="K32" s="1665"/>
      <c r="L32" s="1665"/>
      <c r="M32" s="1665"/>
      <c r="N32" s="1665"/>
      <c r="O32" s="1665"/>
      <c r="P32" s="1665"/>
      <c r="Q32" s="1665"/>
      <c r="R32" s="1665"/>
      <c r="S32" s="1665"/>
      <c r="T32" s="1665"/>
      <c r="U32" s="1665"/>
      <c r="V32" s="1665"/>
      <c r="W32" s="1665"/>
    </row>
    <row r="33" spans="1:23">
      <c r="A33" s="430">
        <v>22</v>
      </c>
      <c r="B33" s="433" t="s">
        <v>6650</v>
      </c>
      <c r="C33" s="433" t="s">
        <v>6365</v>
      </c>
      <c r="D33" s="433" t="s">
        <v>2088</v>
      </c>
      <c r="E33" s="1703" t="s">
        <v>2089</v>
      </c>
      <c r="F33" s="1703"/>
      <c r="G33" s="433"/>
      <c r="H33" s="1704"/>
      <c r="I33" s="1704"/>
      <c r="J33" s="1704"/>
      <c r="K33" s="1665"/>
      <c r="L33" s="1665"/>
      <c r="M33" s="1665"/>
      <c r="N33" s="1665"/>
      <c r="O33" s="1665"/>
      <c r="P33" s="1665"/>
      <c r="Q33" s="1665"/>
      <c r="R33" s="1665"/>
      <c r="S33" s="1665"/>
      <c r="T33" s="1665"/>
      <c r="U33" s="1665"/>
      <c r="V33" s="1665"/>
      <c r="W33" s="1665"/>
    </row>
    <row r="34" spans="1:23">
      <c r="A34" s="430">
        <v>23</v>
      </c>
      <c r="B34" s="433" t="s">
        <v>6651</v>
      </c>
      <c r="C34" s="433" t="s">
        <v>6368</v>
      </c>
      <c r="D34" s="433" t="s">
        <v>2100</v>
      </c>
      <c r="E34" s="1703" t="s">
        <v>2101</v>
      </c>
      <c r="F34" s="1703"/>
      <c r="G34" s="433"/>
      <c r="H34" s="1704"/>
      <c r="I34" s="1704"/>
      <c r="J34" s="1704"/>
      <c r="K34" s="1665"/>
      <c r="L34" s="1665"/>
      <c r="M34" s="1665"/>
      <c r="N34" s="1665"/>
      <c r="O34" s="1665"/>
      <c r="P34" s="1665"/>
      <c r="Q34" s="1665"/>
      <c r="R34" s="1665"/>
      <c r="S34" s="1665"/>
      <c r="T34" s="1665"/>
      <c r="U34" s="1665"/>
      <c r="V34" s="1665"/>
      <c r="W34" s="1665"/>
    </row>
  </sheetData>
  <phoneticPr fontId="5" type="noConversion"/>
  <dataValidations count="3">
    <dataValidation type="list" allowBlank="1" showInputMessage="1" showErrorMessage="1" sqref="B6" xr:uid="{00000000-0002-0000-6800-000000000000}">
      <formula1>"Mi: Minute,H: Hour,D: Daily,W: Weekly,M: Monthly,Y: Yearly"</formula1>
    </dataValidation>
    <dataValidation type="list" allowBlank="1" showInputMessage="1" showErrorMessage="1" sqref="B7 B9 K7:K9" xr:uid="{00000000-0002-0000-6800-000001000000}">
      <formula1>"替换,追加"</formula1>
    </dataValidation>
    <dataValidation type="list" allowBlank="1" showInputMessage="1" showErrorMessage="1" sqref="N4:N6" xr:uid="{00000000-0002-0000-6800-000002000000}">
      <formula1>"left join,inner join,union,union all"</formula1>
    </dataValidation>
  </dataValidations>
  <hyperlinks>
    <hyperlink ref="A1" location="目录!A1" display="返回" xr:uid="{00000000-0004-0000-6800-000000000000}"/>
  </hyperlinks>
  <pageMargins left="0.75" right="0.75" top="1" bottom="1" header="0.51180555555555596" footer="0.51180555555555596"/>
  <pageSetup paperSize="9" orientation="portrait"/>
  <legacyDrawing r:id="rId1"/>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X36"/>
  <sheetViews>
    <sheetView workbookViewId="0"/>
  </sheetViews>
  <sheetFormatPr defaultColWidth="9" defaultRowHeight="13.8"/>
  <cols>
    <col min="2" max="2" width="11.88671875" customWidth="1"/>
    <col min="3" max="3" width="14.109375" customWidth="1"/>
    <col min="4" max="4" width="15.21875" customWidth="1"/>
    <col min="5" max="5" width="12.109375" customWidth="1"/>
    <col min="10" max="10" width="11.33203125" customWidth="1"/>
    <col min="11" max="18" width="9" hidden="1" customWidth="1"/>
    <col min="19" max="19" width="19.6640625" customWidth="1"/>
    <col min="20" max="20" width="13" customWidth="1"/>
    <col min="21" max="21" width="11.33203125" customWidth="1"/>
    <col min="22" max="22" width="13.109375" customWidth="1"/>
    <col min="23" max="23" width="11.33203125" customWidth="1"/>
  </cols>
  <sheetData>
    <row r="1" spans="1:24" s="64" customFormat="1" ht="15.6">
      <c r="A1" s="2" t="s">
        <v>2037</v>
      </c>
      <c r="B1" s="3"/>
      <c r="C1" s="3"/>
      <c r="D1" s="3"/>
      <c r="E1" s="3"/>
      <c r="F1" s="3"/>
      <c r="G1" s="3"/>
      <c r="H1" s="3"/>
      <c r="I1" s="3"/>
      <c r="J1" s="3"/>
      <c r="K1" s="3"/>
      <c r="L1" s="3"/>
      <c r="M1" s="3"/>
      <c r="N1" s="3"/>
      <c r="O1" s="3"/>
      <c r="P1" s="3"/>
      <c r="Q1" s="3"/>
      <c r="R1" s="3"/>
      <c r="S1" s="52"/>
      <c r="T1" s="52"/>
      <c r="U1" s="52"/>
      <c r="V1" s="52"/>
      <c r="W1" s="52"/>
    </row>
    <row r="2" spans="1:24" s="64" customFormat="1"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4" s="64" customFormat="1" ht="15.6">
      <c r="A3" s="6" t="s">
        <v>2040</v>
      </c>
      <c r="B3" s="10" t="s">
        <v>735</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4" s="64" customFormat="1" ht="15.6">
      <c r="A4" s="9" t="s">
        <v>2042</v>
      </c>
      <c r="B4" s="10" t="s">
        <v>734</v>
      </c>
      <c r="C4" s="8"/>
      <c r="D4" s="8"/>
      <c r="E4" s="8"/>
      <c r="F4" s="8"/>
      <c r="G4" s="8"/>
      <c r="H4" s="8"/>
      <c r="I4" s="8"/>
      <c r="J4" s="8"/>
      <c r="K4" s="38" t="s">
        <v>4149</v>
      </c>
      <c r="L4" s="39" t="e">
        <f>VLOOKUP(B3,[1]目录!#REF!,4,0)</f>
        <v>#REF!</v>
      </c>
      <c r="M4" s="40"/>
      <c r="N4" s="41"/>
      <c r="O4" s="42"/>
      <c r="P4" s="42"/>
      <c r="Q4" s="42"/>
      <c r="R4" s="61"/>
      <c r="S4" s="62"/>
      <c r="T4" s="243"/>
      <c r="U4" s="63"/>
      <c r="V4" s="11"/>
      <c r="W4" s="63"/>
    </row>
    <row r="5" spans="1:24" s="64" customFormat="1" ht="15.6">
      <c r="A5" s="9" t="s">
        <v>2041</v>
      </c>
      <c r="B5" s="11" t="s">
        <v>2043</v>
      </c>
      <c r="C5" s="8"/>
      <c r="D5" s="8"/>
      <c r="E5" s="8"/>
      <c r="F5" s="8"/>
      <c r="G5" s="8"/>
      <c r="H5" s="8"/>
      <c r="I5" s="8"/>
      <c r="J5" s="8"/>
      <c r="K5" s="43"/>
      <c r="L5" s="42"/>
      <c r="M5" s="42"/>
      <c r="N5" s="41"/>
      <c r="O5" s="42"/>
      <c r="P5" s="42"/>
      <c r="Q5" s="42"/>
      <c r="R5" s="61"/>
      <c r="S5" s="62"/>
      <c r="T5" s="243"/>
      <c r="U5" s="63"/>
      <c r="V5" s="11"/>
      <c r="W5" s="63"/>
    </row>
    <row r="6" spans="1:24" s="64" customFormat="1" ht="15.6">
      <c r="A6" s="9" t="s">
        <v>2044</v>
      </c>
      <c r="B6" s="12" t="s">
        <v>2303</v>
      </c>
      <c r="C6" s="8"/>
      <c r="D6" s="8"/>
      <c r="E6" s="8"/>
      <c r="F6" s="8"/>
      <c r="G6" s="8"/>
      <c r="H6" s="8"/>
      <c r="I6" s="8"/>
      <c r="J6" s="8"/>
      <c r="K6" s="43"/>
      <c r="L6" s="42"/>
      <c r="M6" s="42"/>
      <c r="N6" s="41"/>
      <c r="O6" s="42"/>
      <c r="P6" s="42"/>
      <c r="Q6" s="42"/>
      <c r="R6" s="61"/>
      <c r="S6" s="62"/>
      <c r="T6" s="124"/>
      <c r="U6" s="63"/>
      <c r="V6" s="11"/>
      <c r="W6" s="63"/>
    </row>
    <row r="7" spans="1:24" s="64" customFormat="1" ht="15.6">
      <c r="A7" s="9" t="s">
        <v>2046</v>
      </c>
      <c r="B7" s="13" t="s">
        <v>2047</v>
      </c>
      <c r="C7" s="8"/>
      <c r="D7" s="8"/>
      <c r="E7" s="8"/>
      <c r="F7" s="8"/>
      <c r="G7" s="8"/>
      <c r="H7" s="8"/>
      <c r="I7" s="8"/>
      <c r="J7" s="8"/>
      <c r="K7" s="43"/>
      <c r="L7" s="42"/>
      <c r="M7" s="42"/>
      <c r="N7" s="42"/>
      <c r="O7" s="42"/>
      <c r="P7" s="42"/>
      <c r="Q7" s="42"/>
      <c r="R7" s="61"/>
      <c r="S7" s="62"/>
      <c r="T7" s="65"/>
      <c r="U7" s="63"/>
      <c r="V7" s="11"/>
      <c r="W7" s="63"/>
    </row>
    <row r="8" spans="1:24" s="64" customFormat="1" ht="15.6">
      <c r="A8" s="9" t="s">
        <v>2048</v>
      </c>
      <c r="B8" s="11"/>
      <c r="C8" s="8"/>
      <c r="D8" s="8"/>
      <c r="E8" s="8"/>
      <c r="F8" s="8"/>
      <c r="G8" s="8"/>
      <c r="H8" s="8"/>
      <c r="I8" s="8"/>
      <c r="J8" s="8"/>
      <c r="K8" s="43"/>
      <c r="L8" s="42"/>
      <c r="M8" s="42"/>
      <c r="N8" s="42"/>
      <c r="O8" s="42"/>
      <c r="P8" s="42"/>
      <c r="Q8" s="42"/>
      <c r="R8" s="61"/>
      <c r="S8" s="62"/>
      <c r="T8" s="65"/>
      <c r="U8" s="63"/>
      <c r="V8" s="11"/>
      <c r="W8" s="63"/>
    </row>
    <row r="9" spans="1:24" s="64" customFormat="1" ht="15.6">
      <c r="A9" s="9"/>
      <c r="B9" s="13"/>
      <c r="C9" s="8"/>
      <c r="D9" s="8"/>
      <c r="E9" s="8"/>
      <c r="F9" s="8"/>
      <c r="G9" s="8"/>
      <c r="H9" s="8"/>
      <c r="I9" s="8"/>
      <c r="J9" s="8"/>
      <c r="K9" s="44"/>
      <c r="L9" s="45"/>
      <c r="M9" s="45"/>
      <c r="N9" s="45"/>
      <c r="O9" s="45"/>
      <c r="P9" s="45"/>
      <c r="Q9" s="45"/>
      <c r="R9" s="66"/>
      <c r="S9" s="43"/>
      <c r="T9" s="42"/>
      <c r="U9" s="42"/>
      <c r="V9" s="61"/>
      <c r="W9" s="67"/>
    </row>
    <row r="10" spans="1:24" s="64" customFormat="1"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4" s="64" customFormat="1"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4">
      <c r="A12" s="430">
        <v>1</v>
      </c>
      <c r="B12" s="303" t="s">
        <v>2304</v>
      </c>
      <c r="C12" s="303" t="s">
        <v>2670</v>
      </c>
      <c r="D12" s="303" t="s">
        <v>2078</v>
      </c>
      <c r="E12" s="436" t="s">
        <v>2079</v>
      </c>
      <c r="F12" s="307" t="s">
        <v>79</v>
      </c>
      <c r="G12" s="436"/>
      <c r="H12" s="436"/>
      <c r="I12" s="436"/>
      <c r="J12" s="406" t="s">
        <v>4189</v>
      </c>
      <c r="K12" s="436"/>
      <c r="L12" s="436"/>
      <c r="M12" s="436"/>
      <c r="N12" s="436"/>
      <c r="O12" s="436"/>
      <c r="P12" s="436"/>
      <c r="Q12" s="436"/>
      <c r="R12" s="436"/>
      <c r="S12" s="303"/>
      <c r="T12" s="303"/>
      <c r="U12" s="303"/>
      <c r="V12" s="1679"/>
      <c r="W12" s="307"/>
      <c r="X12" s="427"/>
    </row>
    <row r="13" spans="1:24">
      <c r="A13" s="430">
        <v>2</v>
      </c>
      <c r="B13" s="642" t="s">
        <v>222</v>
      </c>
      <c r="C13" s="1697" t="s">
        <v>2234</v>
      </c>
      <c r="D13" s="1698" t="s">
        <v>2235</v>
      </c>
      <c r="E13" s="637" t="s">
        <v>2237</v>
      </c>
      <c r="F13" s="321"/>
      <c r="G13" s="637"/>
      <c r="H13" s="637"/>
      <c r="I13" s="637"/>
      <c r="J13" s="520" t="s">
        <v>2286</v>
      </c>
      <c r="K13" s="436"/>
      <c r="L13" s="436"/>
      <c r="M13" s="436"/>
      <c r="N13" s="436"/>
      <c r="O13" s="436"/>
      <c r="P13" s="436"/>
      <c r="Q13" s="436"/>
      <c r="R13" s="436"/>
      <c r="S13" s="303"/>
      <c r="T13" s="303"/>
      <c r="U13" s="303"/>
      <c r="V13" s="1679"/>
      <c r="W13" s="307"/>
      <c r="X13" s="427"/>
    </row>
    <row r="14" spans="1:24">
      <c r="A14" s="430">
        <v>3</v>
      </c>
      <c r="B14" s="1699" t="s">
        <v>1863</v>
      </c>
      <c r="C14" s="1699" t="s">
        <v>2236</v>
      </c>
      <c r="D14" s="1700" t="s">
        <v>2235</v>
      </c>
      <c r="E14" s="637" t="s">
        <v>2237</v>
      </c>
      <c r="F14" s="321"/>
      <c r="G14" s="637"/>
      <c r="H14" s="637"/>
      <c r="I14" s="637"/>
      <c r="J14" s="520" t="s">
        <v>2286</v>
      </c>
      <c r="K14" s="436"/>
      <c r="L14" s="436"/>
      <c r="M14" s="436"/>
      <c r="N14" s="436"/>
      <c r="O14" s="436"/>
      <c r="P14" s="436"/>
      <c r="Q14" s="436"/>
      <c r="R14" s="436"/>
      <c r="S14" s="303"/>
      <c r="T14" s="303"/>
      <c r="U14" s="303"/>
      <c r="V14" s="1679"/>
      <c r="W14" s="307"/>
      <c r="X14" s="427"/>
    </row>
    <row r="15" spans="1:24">
      <c r="A15" s="430">
        <v>4</v>
      </c>
      <c r="B15" s="303" t="s">
        <v>105</v>
      </c>
      <c r="C15" s="303" t="s">
        <v>2239</v>
      </c>
      <c r="D15" s="303" t="s">
        <v>2811</v>
      </c>
      <c r="E15" s="436" t="s">
        <v>2241</v>
      </c>
      <c r="F15" s="307" t="s">
        <v>79</v>
      </c>
      <c r="G15" s="307"/>
      <c r="H15" s="307"/>
      <c r="I15" s="307"/>
      <c r="J15" s="406" t="s">
        <v>4189</v>
      </c>
      <c r="K15" s="436"/>
      <c r="L15" s="436"/>
      <c r="M15" s="436"/>
      <c r="N15" s="436"/>
      <c r="O15" s="436"/>
      <c r="P15" s="436"/>
      <c r="Q15" s="436"/>
      <c r="R15" s="436"/>
      <c r="S15" s="303"/>
      <c r="T15" s="303"/>
      <c r="U15" s="303"/>
      <c r="V15" s="303"/>
      <c r="W15" s="307"/>
      <c r="X15" s="427"/>
    </row>
    <row r="16" spans="1:24">
      <c r="A16" s="430">
        <v>5</v>
      </c>
      <c r="B16" s="303" t="s">
        <v>5502</v>
      </c>
      <c r="C16" s="303" t="s">
        <v>351</v>
      </c>
      <c r="D16" s="303" t="s">
        <v>2278</v>
      </c>
      <c r="E16" s="436" t="s">
        <v>2827</v>
      </c>
      <c r="F16" s="307"/>
      <c r="G16" s="307"/>
      <c r="H16" s="307"/>
      <c r="I16" s="307"/>
      <c r="J16" s="406" t="s">
        <v>4189</v>
      </c>
      <c r="K16" s="436"/>
      <c r="L16" s="436"/>
      <c r="M16" s="436"/>
      <c r="N16" s="436"/>
      <c r="O16" s="436"/>
      <c r="P16" s="436"/>
      <c r="Q16" s="436"/>
      <c r="R16" s="436"/>
      <c r="S16" s="303"/>
      <c r="T16" s="303"/>
      <c r="U16" s="303"/>
      <c r="V16" s="303"/>
      <c r="W16" s="307"/>
      <c r="X16" s="427"/>
    </row>
    <row r="17" spans="1:24">
      <c r="A17" s="430">
        <v>6</v>
      </c>
      <c r="B17" s="303" t="s">
        <v>6804</v>
      </c>
      <c r="C17" s="303" t="s">
        <v>4708</v>
      </c>
      <c r="D17" s="303" t="s">
        <v>2085</v>
      </c>
      <c r="E17" s="436" t="s">
        <v>2108</v>
      </c>
      <c r="F17" s="307"/>
      <c r="G17" s="307"/>
      <c r="H17" s="307"/>
      <c r="I17" s="307"/>
      <c r="J17" s="406" t="s">
        <v>2308</v>
      </c>
      <c r="K17" s="436"/>
      <c r="L17" s="436"/>
      <c r="M17" s="436"/>
      <c r="N17" s="436"/>
      <c r="O17" s="436"/>
      <c r="P17" s="436"/>
      <c r="Q17" s="436"/>
      <c r="R17" s="436"/>
      <c r="S17" s="303"/>
      <c r="T17" s="303"/>
      <c r="U17" s="303"/>
      <c r="V17" s="303"/>
      <c r="W17" s="307"/>
      <c r="X17" s="427"/>
    </row>
    <row r="18" spans="1:24">
      <c r="A18" s="430">
        <v>7</v>
      </c>
      <c r="B18" s="303" t="s">
        <v>6700</v>
      </c>
      <c r="C18" s="1679" t="s">
        <v>6699</v>
      </c>
      <c r="D18" s="303" t="s">
        <v>3212</v>
      </c>
      <c r="E18" s="436" t="s">
        <v>2085</v>
      </c>
      <c r="F18" s="1665"/>
      <c r="G18" s="307"/>
      <c r="H18" s="307"/>
      <c r="I18" s="307"/>
      <c r="J18" s="406" t="s">
        <v>2308</v>
      </c>
      <c r="K18" s="436"/>
      <c r="L18" s="436"/>
      <c r="M18" s="436"/>
      <c r="N18" s="436"/>
      <c r="O18" s="436"/>
      <c r="P18" s="436"/>
      <c r="Q18" s="436"/>
      <c r="R18" s="436"/>
      <c r="S18" s="1679"/>
      <c r="T18" s="303"/>
      <c r="U18" s="1679"/>
      <c r="V18" s="303"/>
      <c r="W18" s="307"/>
      <c r="X18" s="427"/>
    </row>
    <row r="19" spans="1:24">
      <c r="A19" s="430">
        <v>8</v>
      </c>
      <c r="B19" s="303" t="s">
        <v>6772</v>
      </c>
      <c r="C19" s="303" t="s">
        <v>5695</v>
      </c>
      <c r="D19" s="303" t="s">
        <v>3212</v>
      </c>
      <c r="E19" s="436" t="s">
        <v>2085</v>
      </c>
      <c r="F19" s="307"/>
      <c r="G19" s="307"/>
      <c r="H19" s="307"/>
      <c r="I19" s="307"/>
      <c r="J19" s="406" t="s">
        <v>2308</v>
      </c>
      <c r="K19" s="436"/>
      <c r="L19" s="436"/>
      <c r="M19" s="436"/>
      <c r="N19" s="436"/>
      <c r="O19" s="436"/>
      <c r="P19" s="436"/>
      <c r="Q19" s="436"/>
      <c r="R19" s="436"/>
      <c r="S19" s="303"/>
      <c r="T19" s="303"/>
      <c r="U19" s="303"/>
      <c r="V19" s="303"/>
      <c r="W19" s="307"/>
      <c r="X19" s="427"/>
    </row>
    <row r="20" spans="1:24">
      <c r="A20" s="430">
        <v>9</v>
      </c>
      <c r="B20" s="303" t="s">
        <v>6773</v>
      </c>
      <c r="C20" s="303" t="s">
        <v>6774</v>
      </c>
      <c r="D20" s="303" t="s">
        <v>3212</v>
      </c>
      <c r="E20" s="436" t="s">
        <v>2085</v>
      </c>
      <c r="F20" s="307"/>
      <c r="G20" s="307"/>
      <c r="H20" s="307"/>
      <c r="I20" s="307"/>
      <c r="J20" s="406" t="s">
        <v>2308</v>
      </c>
      <c r="K20" s="436"/>
      <c r="L20" s="436"/>
      <c r="M20" s="436"/>
      <c r="N20" s="436"/>
      <c r="O20" s="436"/>
      <c r="P20" s="436"/>
      <c r="Q20" s="436"/>
      <c r="R20" s="436"/>
      <c r="S20" s="303"/>
      <c r="T20" s="303"/>
      <c r="U20" s="303"/>
      <c r="V20" s="303"/>
      <c r="W20" s="307"/>
      <c r="X20" s="427"/>
    </row>
    <row r="21" spans="1:24">
      <c r="A21" s="430">
        <v>10</v>
      </c>
      <c r="B21" s="303" t="s">
        <v>6805</v>
      </c>
      <c r="C21" s="1679" t="s">
        <v>6777</v>
      </c>
      <c r="D21" s="303" t="s">
        <v>3212</v>
      </c>
      <c r="E21" s="436" t="s">
        <v>2085</v>
      </c>
      <c r="F21" s="307"/>
      <c r="G21" s="307"/>
      <c r="H21" s="307"/>
      <c r="I21" s="307"/>
      <c r="J21" s="406" t="s">
        <v>2308</v>
      </c>
      <c r="K21" s="436"/>
      <c r="L21" s="436"/>
      <c r="M21" s="436"/>
      <c r="N21" s="436"/>
      <c r="O21" s="436"/>
      <c r="P21" s="436"/>
      <c r="Q21" s="436"/>
      <c r="R21" s="436"/>
      <c r="S21" s="1679"/>
      <c r="T21" s="303"/>
      <c r="U21" s="1679"/>
      <c r="V21" s="303"/>
      <c r="W21" s="307"/>
      <c r="X21" s="427"/>
    </row>
    <row r="22" spans="1:24">
      <c r="A22" s="430">
        <v>11</v>
      </c>
      <c r="B22" s="303" t="s">
        <v>6781</v>
      </c>
      <c r="C22" s="1679" t="s">
        <v>6780</v>
      </c>
      <c r="D22" s="303" t="s">
        <v>3212</v>
      </c>
      <c r="E22" s="436" t="s">
        <v>2085</v>
      </c>
      <c r="F22" s="307"/>
      <c r="G22" s="307"/>
      <c r="H22" s="307"/>
      <c r="I22" s="307"/>
      <c r="J22" s="406" t="s">
        <v>2308</v>
      </c>
      <c r="K22" s="436"/>
      <c r="L22" s="436"/>
      <c r="M22" s="436"/>
      <c r="N22" s="436"/>
      <c r="O22" s="436"/>
      <c r="P22" s="436"/>
      <c r="Q22" s="436"/>
      <c r="R22" s="436"/>
      <c r="S22" s="1679"/>
      <c r="T22" s="303"/>
      <c r="U22" s="1679"/>
      <c r="V22" s="303"/>
      <c r="W22" s="307"/>
    </row>
    <row r="23" spans="1:24">
      <c r="A23" s="430">
        <v>12</v>
      </c>
      <c r="B23" s="303" t="s">
        <v>6784</v>
      </c>
      <c r="C23" s="1679" t="s">
        <v>6783</v>
      </c>
      <c r="D23" s="303" t="s">
        <v>3212</v>
      </c>
      <c r="E23" s="436" t="s">
        <v>2085</v>
      </c>
      <c r="F23" s="307"/>
      <c r="G23" s="307"/>
      <c r="H23" s="307"/>
      <c r="I23" s="307"/>
      <c r="J23" s="406" t="s">
        <v>2308</v>
      </c>
      <c r="K23" s="436"/>
      <c r="L23" s="436"/>
      <c r="M23" s="436"/>
      <c r="N23" s="436"/>
      <c r="O23" s="436"/>
      <c r="P23" s="436"/>
      <c r="Q23" s="436"/>
      <c r="R23" s="436"/>
      <c r="S23" s="1679"/>
      <c r="T23" s="303"/>
      <c r="U23" s="1679"/>
      <c r="V23" s="303"/>
      <c r="W23" s="307"/>
    </row>
    <row r="24" spans="1:24">
      <c r="A24" s="430">
        <v>13</v>
      </c>
      <c r="B24" s="303" t="s">
        <v>6785</v>
      </c>
      <c r="C24" s="1679" t="s">
        <v>4021</v>
      </c>
      <c r="D24" s="1679" t="s">
        <v>3212</v>
      </c>
      <c r="E24" s="436" t="s">
        <v>2085</v>
      </c>
      <c r="F24" s="1665"/>
      <c r="G24" s="1665"/>
      <c r="H24" s="1665"/>
      <c r="I24" s="1665"/>
      <c r="J24" s="406" t="s">
        <v>2308</v>
      </c>
      <c r="K24" s="1665"/>
      <c r="L24" s="1665"/>
      <c r="M24" s="1665"/>
      <c r="N24" s="1665"/>
      <c r="O24" s="1665"/>
      <c r="P24" s="1665"/>
      <c r="Q24" s="1665"/>
      <c r="R24" s="1665"/>
      <c r="S24" s="1679"/>
      <c r="T24" s="303"/>
      <c r="U24" s="1679"/>
      <c r="V24" s="1679"/>
      <c r="W24" s="307"/>
    </row>
    <row r="25" spans="1:24">
      <c r="A25" s="430">
        <v>14</v>
      </c>
      <c r="B25" s="303" t="s">
        <v>385</v>
      </c>
      <c r="C25" s="1679" t="s">
        <v>6350</v>
      </c>
      <c r="D25" s="1679" t="s">
        <v>2725</v>
      </c>
      <c r="E25" s="436" t="s">
        <v>3176</v>
      </c>
      <c r="F25" s="1665"/>
      <c r="G25" s="1665"/>
      <c r="H25" s="1665"/>
      <c r="I25" s="1665"/>
      <c r="J25" s="406" t="s">
        <v>2308</v>
      </c>
      <c r="K25" s="1665"/>
      <c r="L25" s="1665"/>
      <c r="M25" s="1665"/>
      <c r="N25" s="1665"/>
      <c r="O25" s="1665"/>
      <c r="P25" s="1665"/>
      <c r="Q25" s="1665"/>
      <c r="R25" s="1665"/>
      <c r="S25" s="1679"/>
      <c r="T25" s="303"/>
      <c r="U25" s="1679"/>
      <c r="V25" s="1679"/>
      <c r="W25" s="307"/>
    </row>
    <row r="26" spans="1:24">
      <c r="A26" s="430">
        <v>15</v>
      </c>
      <c r="B26" s="303" t="s">
        <v>6788</v>
      </c>
      <c r="C26" s="1679" t="s">
        <v>6791</v>
      </c>
      <c r="D26" s="1679" t="s">
        <v>3212</v>
      </c>
      <c r="E26" s="436" t="s">
        <v>2085</v>
      </c>
      <c r="F26" s="1665"/>
      <c r="G26" s="1665"/>
      <c r="H26" s="1665"/>
      <c r="I26" s="1665"/>
      <c r="J26" s="406" t="s">
        <v>2308</v>
      </c>
      <c r="K26" s="1665"/>
      <c r="L26" s="1665"/>
      <c r="M26" s="1665"/>
      <c r="N26" s="1665"/>
      <c r="O26" s="1665"/>
      <c r="P26" s="1665"/>
      <c r="Q26" s="1665"/>
      <c r="R26" s="1665"/>
      <c r="S26" s="1679"/>
      <c r="T26" s="303"/>
      <c r="U26" s="1679"/>
      <c r="V26" s="1679"/>
      <c r="W26" s="307"/>
    </row>
    <row r="27" spans="1:24">
      <c r="A27" s="430">
        <v>16</v>
      </c>
      <c r="B27" s="303" t="s">
        <v>6792</v>
      </c>
      <c r="C27" s="1679" t="s">
        <v>6793</v>
      </c>
      <c r="D27" s="1679" t="s">
        <v>3212</v>
      </c>
      <c r="E27" s="436" t="s">
        <v>2085</v>
      </c>
      <c r="F27" s="1665"/>
      <c r="G27" s="1665"/>
      <c r="H27" s="1665"/>
      <c r="I27" s="1665"/>
      <c r="J27" s="406" t="s">
        <v>2308</v>
      </c>
      <c r="K27" s="1665"/>
      <c r="L27" s="1665"/>
      <c r="M27" s="1665"/>
      <c r="N27" s="1665"/>
      <c r="O27" s="1665"/>
      <c r="P27" s="1665"/>
      <c r="Q27" s="1665"/>
      <c r="R27" s="1665"/>
      <c r="S27" s="1679"/>
      <c r="T27" s="303"/>
      <c r="U27" s="1679"/>
      <c r="V27" s="1679"/>
      <c r="W27" s="307"/>
    </row>
    <row r="28" spans="1:24">
      <c r="A28" s="430">
        <v>17</v>
      </c>
      <c r="B28" s="303" t="s">
        <v>6806</v>
      </c>
      <c r="C28" s="1679" t="s">
        <v>6353</v>
      </c>
      <c r="D28" s="1679" t="s">
        <v>2725</v>
      </c>
      <c r="E28" s="436" t="s">
        <v>3176</v>
      </c>
      <c r="F28" s="1665"/>
      <c r="G28" s="1665"/>
      <c r="H28" s="1665"/>
      <c r="I28" s="1665"/>
      <c r="J28" s="406" t="s">
        <v>2308</v>
      </c>
      <c r="K28" s="1665"/>
      <c r="L28" s="1665"/>
      <c r="M28" s="1665"/>
      <c r="N28" s="1665"/>
      <c r="O28" s="1665"/>
      <c r="P28" s="1665"/>
      <c r="Q28" s="1665"/>
      <c r="R28" s="1665"/>
      <c r="S28" s="1679"/>
      <c r="T28" s="303"/>
      <c r="U28" s="1679"/>
      <c r="V28" s="1679"/>
      <c r="W28" s="307"/>
    </row>
    <row r="29" spans="1:24">
      <c r="A29" s="430">
        <v>18</v>
      </c>
      <c r="B29" s="303" t="s">
        <v>6797</v>
      </c>
      <c r="C29" s="1679" t="s">
        <v>6356</v>
      </c>
      <c r="D29" s="1679" t="s">
        <v>2725</v>
      </c>
      <c r="E29" s="436" t="s">
        <v>3176</v>
      </c>
      <c r="F29" s="1665"/>
      <c r="G29" s="1665"/>
      <c r="H29" s="1665"/>
      <c r="I29" s="1665"/>
      <c r="J29" s="406" t="s">
        <v>2308</v>
      </c>
      <c r="K29" s="1665"/>
      <c r="L29" s="1665"/>
      <c r="M29" s="1665"/>
      <c r="N29" s="1665"/>
      <c r="O29" s="1665"/>
      <c r="P29" s="1665"/>
      <c r="Q29" s="1665"/>
      <c r="R29" s="1665"/>
      <c r="S29" s="1679"/>
      <c r="T29" s="303"/>
      <c r="U29" s="1679"/>
      <c r="V29" s="1679"/>
      <c r="W29" s="307"/>
    </row>
    <row r="30" spans="1:24">
      <c r="A30" s="430">
        <v>19</v>
      </c>
      <c r="B30" s="303" t="s">
        <v>6799</v>
      </c>
      <c r="C30" s="1679" t="s">
        <v>6359</v>
      </c>
      <c r="D30" s="1679" t="s">
        <v>2725</v>
      </c>
      <c r="E30" s="436" t="s">
        <v>3176</v>
      </c>
      <c r="F30" s="1665"/>
      <c r="G30" s="1665"/>
      <c r="H30" s="1665"/>
      <c r="I30" s="1665"/>
      <c r="J30" s="406" t="s">
        <v>2308</v>
      </c>
      <c r="K30" s="1665"/>
      <c r="L30" s="1665"/>
      <c r="M30" s="1665"/>
      <c r="N30" s="1665"/>
      <c r="O30" s="1665"/>
      <c r="P30" s="1665"/>
      <c r="Q30" s="1665"/>
      <c r="R30" s="1665"/>
      <c r="S30" s="1679"/>
      <c r="T30" s="303"/>
      <c r="U30" s="1679"/>
      <c r="V30" s="1679"/>
      <c r="W30" s="307"/>
    </row>
    <row r="31" spans="1:24">
      <c r="A31" s="430">
        <v>20</v>
      </c>
      <c r="B31" s="303" t="s">
        <v>6800</v>
      </c>
      <c r="C31" s="1679" t="s">
        <v>6801</v>
      </c>
      <c r="D31" s="1679" t="s">
        <v>3212</v>
      </c>
      <c r="E31" s="436" t="s">
        <v>2085</v>
      </c>
      <c r="F31" s="1665"/>
      <c r="G31" s="1665"/>
      <c r="H31" s="1665"/>
      <c r="I31" s="1665"/>
      <c r="J31" s="406" t="s">
        <v>2308</v>
      </c>
      <c r="K31" s="1665"/>
      <c r="L31" s="1665"/>
      <c r="M31" s="1665"/>
      <c r="N31" s="1665"/>
      <c r="O31" s="1665"/>
      <c r="P31" s="1665"/>
      <c r="Q31" s="1665"/>
      <c r="R31" s="1665"/>
      <c r="S31" s="1679"/>
      <c r="T31" s="303"/>
      <c r="U31" s="1679"/>
      <c r="V31" s="1679"/>
      <c r="W31" s="307"/>
    </row>
    <row r="32" spans="1:24">
      <c r="A32" s="430">
        <v>21</v>
      </c>
      <c r="B32" s="303" t="s">
        <v>6442</v>
      </c>
      <c r="C32" s="1679" t="s">
        <v>6446</v>
      </c>
      <c r="D32" s="1679" t="s">
        <v>2070</v>
      </c>
      <c r="E32" s="436" t="s">
        <v>2071</v>
      </c>
      <c r="F32" s="1665"/>
      <c r="G32" s="1665"/>
      <c r="H32" s="1665"/>
      <c r="I32" s="1665"/>
      <c r="J32" s="406" t="s">
        <v>2308</v>
      </c>
      <c r="K32" s="1665"/>
      <c r="L32" s="1665"/>
      <c r="M32" s="1665"/>
      <c r="N32" s="1665"/>
      <c r="O32" s="1665"/>
      <c r="P32" s="1665"/>
      <c r="Q32" s="1665"/>
      <c r="R32" s="1665"/>
      <c r="S32" s="1679"/>
      <c r="T32" s="303"/>
      <c r="U32" s="1679"/>
      <c r="V32" s="1679"/>
      <c r="W32" s="307"/>
    </row>
    <row r="33" spans="1:23">
      <c r="A33" s="430">
        <v>22</v>
      </c>
      <c r="B33" s="433" t="s">
        <v>6447</v>
      </c>
      <c r="C33" s="433" t="s">
        <v>6448</v>
      </c>
      <c r="D33" s="433" t="s">
        <v>2684</v>
      </c>
      <c r="E33" s="1703" t="s">
        <v>2884</v>
      </c>
      <c r="F33" s="433"/>
      <c r="G33" s="433"/>
      <c r="H33" s="1704"/>
      <c r="I33" s="1704"/>
      <c r="J33" s="468" t="s">
        <v>2308</v>
      </c>
      <c r="K33" s="1665"/>
      <c r="L33" s="1665"/>
      <c r="M33" s="1665"/>
      <c r="N33" s="1665"/>
      <c r="O33" s="1665"/>
      <c r="P33" s="1665"/>
      <c r="Q33" s="1665"/>
      <c r="R33" s="1665"/>
      <c r="S33" s="1665"/>
      <c r="T33" s="1665"/>
      <c r="U33" s="1665"/>
      <c r="V33" s="1665"/>
      <c r="W33" s="1665"/>
    </row>
    <row r="34" spans="1:23">
      <c r="A34" s="430">
        <v>23</v>
      </c>
      <c r="B34" s="433" t="s">
        <v>6361</v>
      </c>
      <c r="C34" s="433" t="s">
        <v>6362</v>
      </c>
      <c r="D34" s="433" t="s">
        <v>2088</v>
      </c>
      <c r="E34" s="1703" t="s">
        <v>2089</v>
      </c>
      <c r="F34" s="433"/>
      <c r="G34" s="433"/>
      <c r="H34" s="1704"/>
      <c r="I34" s="1704"/>
      <c r="J34" s="468" t="s">
        <v>2308</v>
      </c>
      <c r="K34" s="1665"/>
      <c r="L34" s="1665"/>
      <c r="M34" s="1665"/>
      <c r="N34" s="1665"/>
      <c r="O34" s="1665"/>
      <c r="P34" s="1665"/>
      <c r="Q34" s="1665"/>
      <c r="R34" s="1665"/>
      <c r="S34" s="1665"/>
      <c r="T34" s="1665"/>
      <c r="U34" s="1665"/>
      <c r="V34" s="1665"/>
      <c r="W34" s="1665"/>
    </row>
    <row r="35" spans="1:23">
      <c r="A35" s="430">
        <v>24</v>
      </c>
      <c r="B35" s="433" t="s">
        <v>6364</v>
      </c>
      <c r="C35" s="433" t="s">
        <v>6365</v>
      </c>
      <c r="D35" s="433" t="s">
        <v>2088</v>
      </c>
      <c r="E35" s="1703" t="s">
        <v>2089</v>
      </c>
      <c r="F35" s="1703"/>
      <c r="G35" s="433"/>
      <c r="H35" s="1704"/>
      <c r="I35" s="1704"/>
      <c r="J35" s="468" t="s">
        <v>2308</v>
      </c>
      <c r="K35" s="1665"/>
      <c r="L35" s="1665"/>
      <c r="M35" s="1665"/>
      <c r="N35" s="1665"/>
      <c r="O35" s="1665"/>
      <c r="P35" s="1665"/>
      <c r="Q35" s="1665"/>
      <c r="R35" s="1665"/>
      <c r="S35" s="1665"/>
      <c r="T35" s="1665"/>
      <c r="U35" s="1665"/>
      <c r="V35" s="1665"/>
      <c r="W35" s="1665"/>
    </row>
    <row r="36" spans="1:23">
      <c r="A36" s="430">
        <v>25</v>
      </c>
      <c r="B36" s="433" t="s">
        <v>6367</v>
      </c>
      <c r="C36" s="433" t="s">
        <v>6368</v>
      </c>
      <c r="D36" s="433" t="s">
        <v>2100</v>
      </c>
      <c r="E36" s="1703" t="s">
        <v>2101</v>
      </c>
      <c r="F36" s="1703"/>
      <c r="G36" s="433"/>
      <c r="H36" s="1704"/>
      <c r="I36" s="1704"/>
      <c r="J36" s="468" t="s">
        <v>2308</v>
      </c>
      <c r="K36" s="1665"/>
      <c r="L36" s="1665"/>
      <c r="M36" s="1665"/>
      <c r="N36" s="1665"/>
      <c r="O36" s="1665"/>
      <c r="P36" s="1665"/>
      <c r="Q36" s="1665"/>
      <c r="R36" s="1665"/>
      <c r="S36" s="1665"/>
      <c r="T36" s="1665"/>
      <c r="U36" s="1665"/>
      <c r="V36" s="1665"/>
      <c r="W36" s="1665"/>
    </row>
  </sheetData>
  <phoneticPr fontId="5" type="noConversion"/>
  <dataValidations count="4">
    <dataValidation type="list" allowBlank="1" showInputMessage="1" showErrorMessage="1" sqref="B6" xr:uid="{00000000-0002-0000-6900-000000000000}">
      <formula1>"Mi: Minute,H: Hour,D: Daily,W: Weekly,M: Monthly,Y: Yearly"</formula1>
    </dataValidation>
    <dataValidation type="list" allowBlank="1" showInputMessage="1" showErrorMessage="1" sqref="B7 B9 K7:K9" xr:uid="{00000000-0002-0000-6900-000001000000}">
      <formula1>"替换,追加"</formula1>
    </dataValidation>
    <dataValidation type="list" allowBlank="1" showInputMessage="1" showErrorMessage="1" sqref="J12:J36" xr:uid="{00000000-0002-0000-6900-000002000000}">
      <formula1>"匹配,基线特有,本地扩充,废弃"</formula1>
    </dataValidation>
    <dataValidation type="list" allowBlank="1" showInputMessage="1" showErrorMessage="1" sqref="N4:N6" xr:uid="{00000000-0002-0000-6900-000003000000}">
      <formula1>"left join,inner join,union,union all"</formula1>
    </dataValidation>
  </dataValidations>
  <hyperlinks>
    <hyperlink ref="A1" location="目录!A1" display="返回" xr:uid="{00000000-0004-0000-6900-000000000000}"/>
  </hyperlinks>
  <pageMargins left="0.75" right="0.75" top="1" bottom="1" header="0.51180555555555596" footer="0.51180555555555596"/>
  <pageSetup paperSize="9" orientation="portrait"/>
  <legacyDrawing r:id="rId1"/>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X158"/>
  <sheetViews>
    <sheetView workbookViewId="0"/>
  </sheetViews>
  <sheetFormatPr defaultColWidth="9" defaultRowHeight="13.8"/>
  <cols>
    <col min="2" max="2" width="17.44140625" customWidth="1"/>
    <col min="3" max="3" width="14.109375" customWidth="1"/>
    <col min="4" max="4" width="15.21875" customWidth="1"/>
    <col min="5" max="5" width="12.109375" customWidth="1"/>
    <col min="7" max="7" width="19.21875" customWidth="1"/>
    <col min="9" max="9" width="22.6640625" customWidth="1"/>
    <col min="10" max="10" width="11.33203125" customWidth="1"/>
    <col min="11" max="18" width="9" hidden="1" customWidth="1"/>
    <col min="19" max="19" width="23.109375" customWidth="1"/>
    <col min="20" max="20" width="13" customWidth="1"/>
    <col min="21" max="21" width="11.33203125" customWidth="1"/>
    <col min="22" max="22" width="13.109375" customWidth="1"/>
    <col min="23" max="23" width="11.33203125" customWidth="1"/>
  </cols>
  <sheetData>
    <row r="1" spans="1:24" s="64" customFormat="1" ht="15.6">
      <c r="A1" s="2" t="s">
        <v>2037</v>
      </c>
      <c r="B1" s="3"/>
      <c r="C1" s="3"/>
      <c r="D1" s="3"/>
      <c r="E1" s="3"/>
      <c r="F1" s="3"/>
      <c r="G1" s="3"/>
      <c r="H1" s="3"/>
      <c r="I1" s="3"/>
      <c r="J1" s="3"/>
      <c r="K1" s="3"/>
      <c r="L1" s="3"/>
      <c r="M1" s="3"/>
      <c r="N1" s="3"/>
      <c r="O1" s="3"/>
      <c r="P1" s="3"/>
      <c r="Q1" s="3"/>
      <c r="R1" s="3"/>
      <c r="S1" s="52"/>
      <c r="T1" s="52"/>
      <c r="U1" s="52"/>
      <c r="V1" s="52"/>
      <c r="W1" s="52"/>
    </row>
    <row r="2" spans="1:24" s="64" customFormat="1"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4" s="64" customFormat="1" ht="15.6">
      <c r="A3" s="6" t="s">
        <v>2040</v>
      </c>
      <c r="B3" s="124" t="s">
        <v>6807</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4" s="64" customFormat="1" ht="15.6">
      <c r="A4" s="9" t="s">
        <v>2042</v>
      </c>
      <c r="B4" s="243" t="s">
        <v>741</v>
      </c>
      <c r="C4" s="8"/>
      <c r="D4" s="8"/>
      <c r="E4" s="8"/>
      <c r="F4" s="8"/>
      <c r="G4" s="8"/>
      <c r="H4" s="8"/>
      <c r="I4" s="8"/>
      <c r="J4" s="8"/>
      <c r="K4" s="38" t="s">
        <v>4149</v>
      </c>
      <c r="L4" s="39" t="e">
        <f>VLOOKUP(B3,[1]目录!#REF!,4,0)</f>
        <v>#REF!</v>
      </c>
      <c r="M4" s="40"/>
      <c r="N4" s="41"/>
      <c r="O4" s="42"/>
      <c r="P4" s="42"/>
      <c r="Q4" s="42"/>
      <c r="R4" s="61"/>
      <c r="S4" s="62" t="s">
        <v>3195</v>
      </c>
      <c r="T4" s="303" t="s">
        <v>744</v>
      </c>
      <c r="U4" s="63"/>
      <c r="V4" s="11"/>
      <c r="W4" s="63"/>
    </row>
    <row r="5" spans="1:24" s="64" customFormat="1" ht="15.6">
      <c r="A5" s="9" t="s">
        <v>2041</v>
      </c>
      <c r="B5" s="11" t="s">
        <v>2043</v>
      </c>
      <c r="C5" s="8"/>
      <c r="D5" s="8"/>
      <c r="E5" s="8"/>
      <c r="F5" s="8"/>
      <c r="G5" s="8"/>
      <c r="H5" s="8"/>
      <c r="I5" s="8"/>
      <c r="J5" s="8"/>
      <c r="K5" s="43"/>
      <c r="L5" s="42"/>
      <c r="M5" s="42"/>
      <c r="N5" s="41"/>
      <c r="O5" s="42"/>
      <c r="P5" s="42"/>
      <c r="Q5" s="42"/>
      <c r="R5" s="61"/>
      <c r="S5" s="62"/>
      <c r="T5" s="243"/>
      <c r="U5" s="63"/>
      <c r="V5" s="11"/>
      <c r="W5" s="63"/>
    </row>
    <row r="6" spans="1:24" s="64" customFormat="1" ht="15.6">
      <c r="A6" s="9" t="s">
        <v>2044</v>
      </c>
      <c r="B6" s="12" t="s">
        <v>2045</v>
      </c>
      <c r="C6" s="8"/>
      <c r="D6" s="8"/>
      <c r="E6" s="8"/>
      <c r="F6" s="8"/>
      <c r="G6" s="8"/>
      <c r="H6" s="8"/>
      <c r="I6" s="8"/>
      <c r="J6" s="8"/>
      <c r="K6" s="43"/>
      <c r="L6" s="42"/>
      <c r="M6" s="42"/>
      <c r="N6" s="41"/>
      <c r="O6" s="42"/>
      <c r="P6" s="42"/>
      <c r="Q6" s="42"/>
      <c r="R6" s="61"/>
      <c r="S6" s="62"/>
      <c r="T6" s="124"/>
      <c r="U6" s="63"/>
      <c r="V6" s="11"/>
      <c r="W6" s="63"/>
    </row>
    <row r="7" spans="1:24" s="64" customFormat="1" ht="15.6">
      <c r="A7" s="9" t="s">
        <v>2046</v>
      </c>
      <c r="B7" s="13" t="s">
        <v>2047</v>
      </c>
      <c r="C7" s="8"/>
      <c r="D7" s="8"/>
      <c r="E7" s="8"/>
      <c r="F7" s="8"/>
      <c r="G7" s="8"/>
      <c r="H7" s="8"/>
      <c r="I7" s="8"/>
      <c r="J7" s="8"/>
      <c r="K7" s="43"/>
      <c r="L7" s="42"/>
      <c r="M7" s="42"/>
      <c r="N7" s="42"/>
      <c r="O7" s="42"/>
      <c r="P7" s="42"/>
      <c r="Q7" s="42"/>
      <c r="R7" s="61"/>
      <c r="S7" s="62"/>
      <c r="T7" s="65"/>
      <c r="U7" s="63"/>
      <c r="V7" s="11"/>
      <c r="W7" s="63"/>
    </row>
    <row r="8" spans="1:24" s="64" customFormat="1" ht="15.6">
      <c r="A8" s="9" t="s">
        <v>2048</v>
      </c>
      <c r="B8" s="11"/>
      <c r="C8" s="8"/>
      <c r="D8" s="8"/>
      <c r="E8" s="8"/>
      <c r="F8" s="8"/>
      <c r="G8" s="8"/>
      <c r="H8" s="8"/>
      <c r="I8" s="8"/>
      <c r="J8" s="8"/>
      <c r="K8" s="43"/>
      <c r="L8" s="42"/>
      <c r="M8" s="42"/>
      <c r="N8" s="42"/>
      <c r="O8" s="42"/>
      <c r="P8" s="42"/>
      <c r="Q8" s="42"/>
      <c r="R8" s="61"/>
      <c r="S8" s="62"/>
      <c r="T8" s="65"/>
      <c r="U8" s="63"/>
      <c r="V8" s="11"/>
      <c r="W8" s="63"/>
    </row>
    <row r="9" spans="1:24" s="64" customFormat="1" ht="15.6">
      <c r="A9" s="9"/>
      <c r="B9" s="13"/>
      <c r="C9" s="8"/>
      <c r="D9" s="8"/>
      <c r="E9" s="8"/>
      <c r="F9" s="8"/>
      <c r="G9" s="8"/>
      <c r="H9" s="8"/>
      <c r="I9" s="8"/>
      <c r="J9" s="8"/>
      <c r="K9" s="44"/>
      <c r="L9" s="45"/>
      <c r="M9" s="45"/>
      <c r="N9" s="45"/>
      <c r="O9" s="45"/>
      <c r="P9" s="45"/>
      <c r="Q9" s="45"/>
      <c r="R9" s="66"/>
      <c r="S9" s="43"/>
      <c r="T9" s="42"/>
      <c r="U9" s="42"/>
      <c r="V9" s="61"/>
      <c r="W9" s="67"/>
    </row>
    <row r="10" spans="1:24" s="64" customFormat="1"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4" s="64" customFormat="1"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4">
      <c r="A12" s="430">
        <v>1</v>
      </c>
      <c r="B12" s="1426" t="s">
        <v>2064</v>
      </c>
      <c r="C12" s="243" t="s">
        <v>2065</v>
      </c>
      <c r="D12" s="124" t="s">
        <v>2066</v>
      </c>
      <c r="E12" s="124" t="s">
        <v>2067</v>
      </c>
      <c r="F12" s="238" t="s">
        <v>79</v>
      </c>
      <c r="G12" s="436" t="s">
        <v>2065</v>
      </c>
      <c r="H12" s="436" t="b">
        <f t="shared" ref="H12:H75" si="0">C12=G12</f>
        <v>1</v>
      </c>
      <c r="I12" s="436"/>
      <c r="J12" s="406" t="s">
        <v>4189</v>
      </c>
      <c r="K12" s="436"/>
      <c r="L12" s="436"/>
      <c r="M12" s="436"/>
      <c r="N12" s="436"/>
      <c r="O12" s="436"/>
      <c r="P12" s="436"/>
      <c r="Q12" s="436"/>
      <c r="R12" s="436"/>
      <c r="S12" s="303" t="s">
        <v>744</v>
      </c>
      <c r="T12" s="303" t="s">
        <v>2304</v>
      </c>
      <c r="U12" s="1679" t="s">
        <v>2753</v>
      </c>
      <c r="V12" s="1679" t="s">
        <v>3212</v>
      </c>
      <c r="W12" s="1665"/>
      <c r="X12" s="427"/>
    </row>
    <row r="13" spans="1:24">
      <c r="A13" s="430">
        <v>2</v>
      </c>
      <c r="B13" s="642" t="s">
        <v>222</v>
      </c>
      <c r="C13" s="1697" t="s">
        <v>2234</v>
      </c>
      <c r="D13" s="1698" t="s">
        <v>2235</v>
      </c>
      <c r="E13" s="616" t="s">
        <v>2237</v>
      </c>
      <c r="F13" s="321"/>
      <c r="G13" s="637" t="s">
        <v>2234</v>
      </c>
      <c r="H13" s="436" t="b">
        <f t="shared" si="0"/>
        <v>1</v>
      </c>
      <c r="I13" s="637"/>
      <c r="J13" s="520" t="s">
        <v>2286</v>
      </c>
      <c r="K13" s="436"/>
      <c r="L13" s="436"/>
      <c r="M13" s="436"/>
      <c r="N13" s="436"/>
      <c r="O13" s="436"/>
      <c r="P13" s="436"/>
      <c r="Q13" s="436"/>
      <c r="R13" s="436"/>
      <c r="S13" s="303"/>
      <c r="T13" s="303"/>
      <c r="U13" s="1679"/>
      <c r="V13" s="1679"/>
      <c r="W13" s="1665"/>
      <c r="X13" s="427"/>
    </row>
    <row r="14" spans="1:24">
      <c r="A14" s="430">
        <v>3</v>
      </c>
      <c r="B14" s="1699" t="s">
        <v>1863</v>
      </c>
      <c r="C14" s="1699" t="s">
        <v>2236</v>
      </c>
      <c r="D14" s="1700" t="s">
        <v>2235</v>
      </c>
      <c r="E14" s="616" t="s">
        <v>2237</v>
      </c>
      <c r="F14" s="321"/>
      <c r="G14" s="637" t="s">
        <v>2065</v>
      </c>
      <c r="H14" s="436" t="b">
        <f t="shared" si="0"/>
        <v>0</v>
      </c>
      <c r="I14" s="637" t="s">
        <v>2065</v>
      </c>
      <c r="J14" s="520" t="s">
        <v>2286</v>
      </c>
      <c r="K14" s="436"/>
      <c r="L14" s="436"/>
      <c r="M14" s="436"/>
      <c r="N14" s="436"/>
      <c r="O14" s="436"/>
      <c r="P14" s="436"/>
      <c r="Q14" s="436"/>
      <c r="R14" s="436"/>
      <c r="S14" s="303"/>
      <c r="T14" s="303"/>
      <c r="U14" s="1679"/>
      <c r="V14" s="1679"/>
      <c r="W14" s="1665"/>
      <c r="X14" s="427"/>
    </row>
    <row r="15" spans="1:24">
      <c r="A15" s="430">
        <v>4</v>
      </c>
      <c r="B15" s="303" t="s">
        <v>105</v>
      </c>
      <c r="C15" s="303" t="s">
        <v>2675</v>
      </c>
      <c r="D15" s="1679" t="s">
        <v>2681</v>
      </c>
      <c r="E15" s="124" t="s">
        <v>2241</v>
      </c>
      <c r="F15" s="307" t="s">
        <v>79</v>
      </c>
      <c r="G15" s="307" t="s">
        <v>2675</v>
      </c>
      <c r="H15" s="436" t="b">
        <f t="shared" si="0"/>
        <v>1</v>
      </c>
      <c r="I15" s="307" t="s">
        <v>2675</v>
      </c>
      <c r="J15" s="406" t="s">
        <v>4189</v>
      </c>
      <c r="K15" s="436"/>
      <c r="L15" s="436"/>
      <c r="M15" s="436"/>
      <c r="N15" s="436"/>
      <c r="O15" s="436"/>
      <c r="P15" s="436"/>
      <c r="Q15" s="436"/>
      <c r="R15" s="436"/>
      <c r="S15" s="303" t="s">
        <v>744</v>
      </c>
      <c r="T15" s="303" t="s">
        <v>105</v>
      </c>
      <c r="U15" s="1679" t="s">
        <v>2675</v>
      </c>
      <c r="V15" s="1679" t="s">
        <v>2681</v>
      </c>
      <c r="W15" s="1665"/>
      <c r="X15" s="427"/>
    </row>
    <row r="16" spans="1:24">
      <c r="A16" s="430">
        <v>5</v>
      </c>
      <c r="B16" s="303" t="s">
        <v>5502</v>
      </c>
      <c r="C16" s="1679" t="s">
        <v>351</v>
      </c>
      <c r="D16" s="1679" t="s">
        <v>2681</v>
      </c>
      <c r="E16" s="124" t="s">
        <v>3291</v>
      </c>
      <c r="F16" s="307"/>
      <c r="G16" s="307" t="s">
        <v>351</v>
      </c>
      <c r="H16" s="436" t="b">
        <f t="shared" si="0"/>
        <v>1</v>
      </c>
      <c r="I16" s="307" t="s">
        <v>351</v>
      </c>
      <c r="J16" s="406" t="s">
        <v>4189</v>
      </c>
      <c r="K16" s="436"/>
      <c r="L16" s="436"/>
      <c r="M16" s="436"/>
      <c r="N16" s="436"/>
      <c r="O16" s="436"/>
      <c r="P16" s="436"/>
      <c r="Q16" s="436"/>
      <c r="R16" s="436"/>
      <c r="S16" s="303" t="s">
        <v>744</v>
      </c>
      <c r="T16" s="303" t="s">
        <v>5502</v>
      </c>
      <c r="U16" s="1679" t="s">
        <v>351</v>
      </c>
      <c r="V16" s="1679" t="s">
        <v>2681</v>
      </c>
      <c r="W16" s="1665"/>
      <c r="X16" s="427"/>
    </row>
    <row r="17" spans="1:24">
      <c r="A17" s="430">
        <v>6</v>
      </c>
      <c r="B17" s="303" t="s">
        <v>4707</v>
      </c>
      <c r="C17" s="1679" t="s">
        <v>4710</v>
      </c>
      <c r="D17" s="1679" t="s">
        <v>3212</v>
      </c>
      <c r="E17" s="124" t="s">
        <v>2108</v>
      </c>
      <c r="F17" s="307"/>
      <c r="G17" s="307" t="s">
        <v>4708</v>
      </c>
      <c r="H17" s="436" t="b">
        <f t="shared" si="0"/>
        <v>0</v>
      </c>
      <c r="I17" s="307" t="s">
        <v>4708</v>
      </c>
      <c r="J17" s="406" t="s">
        <v>2308</v>
      </c>
      <c r="K17" s="436"/>
      <c r="L17" s="436"/>
      <c r="M17" s="436"/>
      <c r="N17" s="436"/>
      <c r="O17" s="436"/>
      <c r="P17" s="436"/>
      <c r="Q17" s="436"/>
      <c r="R17" s="436"/>
      <c r="S17" s="303" t="s">
        <v>744</v>
      </c>
      <c r="T17" s="303" t="s">
        <v>4707</v>
      </c>
      <c r="U17" s="1679" t="s">
        <v>4710</v>
      </c>
      <c r="V17" s="1679" t="s">
        <v>3212</v>
      </c>
      <c r="W17" s="1665"/>
      <c r="X17" s="427"/>
    </row>
    <row r="18" spans="1:24">
      <c r="A18" s="430">
        <v>7</v>
      </c>
      <c r="B18" s="303" t="s">
        <v>6808</v>
      </c>
      <c r="C18" s="1679" t="s">
        <v>6809</v>
      </c>
      <c r="D18" s="1679" t="s">
        <v>2684</v>
      </c>
      <c r="E18" s="124" t="s">
        <v>2884</v>
      </c>
      <c r="F18" s="1665"/>
      <c r="G18" s="307" t="s">
        <v>6809</v>
      </c>
      <c r="H18" s="436" t="b">
        <f t="shared" si="0"/>
        <v>1</v>
      </c>
      <c r="I18" s="307" t="s">
        <v>6809</v>
      </c>
      <c r="J18" s="406" t="s">
        <v>2308</v>
      </c>
      <c r="K18" s="436"/>
      <c r="L18" s="436"/>
      <c r="M18" s="436"/>
      <c r="N18" s="436"/>
      <c r="O18" s="436"/>
      <c r="P18" s="436"/>
      <c r="Q18" s="436"/>
      <c r="R18" s="436"/>
      <c r="S18" s="303" t="s">
        <v>744</v>
      </c>
      <c r="T18" s="303" t="s">
        <v>6808</v>
      </c>
      <c r="U18" s="1679" t="s">
        <v>6809</v>
      </c>
      <c r="V18" s="1679" t="s">
        <v>2684</v>
      </c>
      <c r="W18" s="1665"/>
      <c r="X18" s="427"/>
    </row>
    <row r="19" spans="1:24">
      <c r="A19" s="430">
        <v>8</v>
      </c>
      <c r="B19" s="303" t="s">
        <v>6810</v>
      </c>
      <c r="C19" s="1679" t="s">
        <v>6346</v>
      </c>
      <c r="D19" s="1679" t="s">
        <v>2681</v>
      </c>
      <c r="E19" s="124" t="s">
        <v>3291</v>
      </c>
      <c r="F19" s="307"/>
      <c r="G19" s="307" t="s">
        <v>6346</v>
      </c>
      <c r="H19" s="436" t="b">
        <f t="shared" si="0"/>
        <v>1</v>
      </c>
      <c r="I19" s="307" t="s">
        <v>6346</v>
      </c>
      <c r="J19" s="406" t="s">
        <v>2308</v>
      </c>
      <c r="K19" s="436"/>
      <c r="L19" s="436"/>
      <c r="M19" s="436"/>
      <c r="N19" s="436"/>
      <c r="O19" s="436"/>
      <c r="P19" s="436"/>
      <c r="Q19" s="436"/>
      <c r="R19" s="436"/>
      <c r="S19" s="303" t="s">
        <v>744</v>
      </c>
      <c r="T19" s="303" t="s">
        <v>6810</v>
      </c>
      <c r="U19" s="1679" t="s">
        <v>6346</v>
      </c>
      <c r="V19" s="1679" t="s">
        <v>2681</v>
      </c>
      <c r="W19" s="1665"/>
      <c r="X19" s="427"/>
    </row>
    <row r="20" spans="1:24">
      <c r="A20" s="430">
        <v>9</v>
      </c>
      <c r="B20" s="303" t="s">
        <v>6352</v>
      </c>
      <c r="C20" s="1679" t="s">
        <v>6353</v>
      </c>
      <c r="D20" s="1679" t="s">
        <v>2681</v>
      </c>
      <c r="E20" s="124" t="s">
        <v>3291</v>
      </c>
      <c r="F20" s="307"/>
      <c r="G20" s="307" t="s">
        <v>6353</v>
      </c>
      <c r="H20" s="436" t="b">
        <f t="shared" si="0"/>
        <v>1</v>
      </c>
      <c r="I20" s="307" t="s">
        <v>6353</v>
      </c>
      <c r="J20" s="406" t="s">
        <v>2308</v>
      </c>
      <c r="K20" s="436"/>
      <c r="L20" s="436"/>
      <c r="M20" s="436"/>
      <c r="N20" s="436"/>
      <c r="O20" s="436"/>
      <c r="P20" s="436"/>
      <c r="Q20" s="436"/>
      <c r="R20" s="436"/>
      <c r="S20" s="303" t="s">
        <v>744</v>
      </c>
      <c r="T20" s="303" t="s">
        <v>6352</v>
      </c>
      <c r="U20" s="1679" t="s">
        <v>6353</v>
      </c>
      <c r="V20" s="1679" t="s">
        <v>2681</v>
      </c>
      <c r="W20" s="1665"/>
      <c r="X20" s="427"/>
    </row>
    <row r="21" spans="1:24">
      <c r="A21" s="430">
        <v>10</v>
      </c>
      <c r="B21" s="303" t="s">
        <v>6355</v>
      </c>
      <c r="C21" s="1679" t="s">
        <v>6356</v>
      </c>
      <c r="D21" s="1679" t="s">
        <v>2681</v>
      </c>
      <c r="E21" s="124" t="s">
        <v>3291</v>
      </c>
      <c r="F21" s="307"/>
      <c r="G21" s="307" t="s">
        <v>6356</v>
      </c>
      <c r="H21" s="436" t="b">
        <f t="shared" si="0"/>
        <v>1</v>
      </c>
      <c r="I21" s="307" t="s">
        <v>6356</v>
      </c>
      <c r="J21" s="406" t="s">
        <v>2308</v>
      </c>
      <c r="K21" s="436"/>
      <c r="L21" s="436"/>
      <c r="M21" s="436"/>
      <c r="N21" s="436"/>
      <c r="O21" s="436"/>
      <c r="P21" s="436"/>
      <c r="Q21" s="436"/>
      <c r="R21" s="436"/>
      <c r="S21" s="303" t="s">
        <v>744</v>
      </c>
      <c r="T21" s="303" t="s">
        <v>6355</v>
      </c>
      <c r="U21" s="1679" t="s">
        <v>6356</v>
      </c>
      <c r="V21" s="1679" t="s">
        <v>2681</v>
      </c>
      <c r="W21" s="1665"/>
      <c r="X21" s="427"/>
    </row>
    <row r="22" spans="1:24">
      <c r="A22" s="430">
        <v>11</v>
      </c>
      <c r="B22" s="303" t="s">
        <v>6358</v>
      </c>
      <c r="C22" s="1679" t="s">
        <v>6359</v>
      </c>
      <c r="D22" s="1679" t="s">
        <v>2681</v>
      </c>
      <c r="E22" s="124" t="s">
        <v>3291</v>
      </c>
      <c r="F22" s="307"/>
      <c r="G22" s="307" t="s">
        <v>6359</v>
      </c>
      <c r="H22" s="436" t="b">
        <f t="shared" si="0"/>
        <v>1</v>
      </c>
      <c r="I22" s="307" t="s">
        <v>6359</v>
      </c>
      <c r="J22" s="406" t="s">
        <v>2308</v>
      </c>
      <c r="K22" s="436"/>
      <c r="L22" s="436"/>
      <c r="M22" s="436"/>
      <c r="N22" s="436"/>
      <c r="O22" s="436"/>
      <c r="P22" s="436"/>
      <c r="Q22" s="436"/>
      <c r="R22" s="436"/>
      <c r="S22" s="303" t="s">
        <v>744</v>
      </c>
      <c r="T22" s="303" t="s">
        <v>6358</v>
      </c>
      <c r="U22" s="1679" t="s">
        <v>6359</v>
      </c>
      <c r="V22" s="1679" t="s">
        <v>2681</v>
      </c>
      <c r="W22" s="1665"/>
    </row>
    <row r="23" spans="1:24">
      <c r="A23" s="430">
        <v>12</v>
      </c>
      <c r="B23" s="303" t="s">
        <v>6442</v>
      </c>
      <c r="C23" s="1679" t="s">
        <v>6446</v>
      </c>
      <c r="D23" s="1679" t="s">
        <v>2681</v>
      </c>
      <c r="E23" s="124" t="s">
        <v>3291</v>
      </c>
      <c r="F23" s="307"/>
      <c r="G23" s="307" t="s">
        <v>6446</v>
      </c>
      <c r="H23" s="436" t="b">
        <f t="shared" si="0"/>
        <v>1</v>
      </c>
      <c r="I23" s="307" t="s">
        <v>6446</v>
      </c>
      <c r="J23" s="406" t="s">
        <v>2308</v>
      </c>
      <c r="K23" s="436"/>
      <c r="L23" s="436"/>
      <c r="M23" s="436"/>
      <c r="N23" s="436"/>
      <c r="O23" s="436"/>
      <c r="P23" s="436"/>
      <c r="Q23" s="436"/>
      <c r="R23" s="436"/>
      <c r="S23" s="303" t="s">
        <v>744</v>
      </c>
      <c r="T23" s="303" t="s">
        <v>6442</v>
      </c>
      <c r="U23" s="1679" t="s">
        <v>6446</v>
      </c>
      <c r="V23" s="1679" t="s">
        <v>2681</v>
      </c>
      <c r="W23" s="1665"/>
    </row>
    <row r="24" spans="1:24">
      <c r="A24" s="430">
        <v>13</v>
      </c>
      <c r="B24" s="433" t="s">
        <v>6361</v>
      </c>
      <c r="C24" s="433" t="s">
        <v>6362</v>
      </c>
      <c r="D24" s="433" t="s">
        <v>2088</v>
      </c>
      <c r="E24" s="1702" t="s">
        <v>2089</v>
      </c>
      <c r="F24" s="433"/>
      <c r="G24" s="433" t="s">
        <v>6362</v>
      </c>
      <c r="H24" s="436" t="b">
        <f t="shared" si="0"/>
        <v>1</v>
      </c>
      <c r="I24" s="1704" t="s">
        <v>6362</v>
      </c>
      <c r="J24" s="468" t="s">
        <v>2308</v>
      </c>
      <c r="K24" s="436"/>
      <c r="L24" s="436"/>
      <c r="M24" s="436"/>
      <c r="N24" s="436"/>
      <c r="O24" s="436"/>
      <c r="P24" s="436"/>
      <c r="Q24" s="436"/>
      <c r="R24" s="436"/>
      <c r="S24" s="303"/>
      <c r="T24" s="303"/>
      <c r="U24" s="1679"/>
      <c r="V24" s="1679"/>
      <c r="W24" s="1665"/>
    </row>
    <row r="25" spans="1:24">
      <c r="A25" s="430">
        <v>14</v>
      </c>
      <c r="B25" s="433" t="s">
        <v>6364</v>
      </c>
      <c r="C25" s="433" t="s">
        <v>6365</v>
      </c>
      <c r="D25" s="433" t="s">
        <v>2088</v>
      </c>
      <c r="E25" s="1702" t="s">
        <v>2089</v>
      </c>
      <c r="F25" s="1703"/>
      <c r="G25" s="433" t="s">
        <v>6365</v>
      </c>
      <c r="H25" s="436" t="b">
        <f t="shared" si="0"/>
        <v>1</v>
      </c>
      <c r="I25" s="1704" t="s">
        <v>6365</v>
      </c>
      <c r="J25" s="468" t="s">
        <v>2308</v>
      </c>
      <c r="K25" s="436"/>
      <c r="L25" s="436"/>
      <c r="M25" s="436"/>
      <c r="N25" s="436"/>
      <c r="O25" s="436"/>
      <c r="P25" s="436"/>
      <c r="Q25" s="436"/>
      <c r="R25" s="436"/>
      <c r="S25" s="303"/>
      <c r="T25" s="303"/>
      <c r="U25" s="1679"/>
      <c r="V25" s="1679"/>
      <c r="W25" s="1665"/>
    </row>
    <row r="26" spans="1:24">
      <c r="A26" s="430">
        <v>15</v>
      </c>
      <c r="B26" s="433" t="s">
        <v>6367</v>
      </c>
      <c r="C26" s="433" t="s">
        <v>6368</v>
      </c>
      <c r="D26" s="433" t="s">
        <v>2100</v>
      </c>
      <c r="E26" s="1702" t="s">
        <v>2101</v>
      </c>
      <c r="F26" s="1703"/>
      <c r="G26" s="433" t="s">
        <v>6368</v>
      </c>
      <c r="H26" s="436" t="b">
        <f t="shared" si="0"/>
        <v>1</v>
      </c>
      <c r="I26" s="1704" t="s">
        <v>6368</v>
      </c>
      <c r="J26" s="468" t="s">
        <v>2308</v>
      </c>
      <c r="K26" s="436"/>
      <c r="L26" s="436"/>
      <c r="M26" s="436"/>
      <c r="N26" s="436"/>
      <c r="O26" s="436"/>
      <c r="P26" s="436"/>
      <c r="Q26" s="436"/>
      <c r="R26" s="436"/>
      <c r="S26" s="303"/>
      <c r="T26" s="303"/>
      <c r="U26" s="1679"/>
      <c r="V26" s="1679"/>
      <c r="W26" s="1665"/>
    </row>
    <row r="27" spans="1:24">
      <c r="A27" s="430">
        <v>16</v>
      </c>
      <c r="B27" s="303" t="s">
        <v>6811</v>
      </c>
      <c r="C27" s="1679" t="s">
        <v>6812</v>
      </c>
      <c r="D27" s="1679" t="s">
        <v>2681</v>
      </c>
      <c r="E27" s="124" t="s">
        <v>3291</v>
      </c>
      <c r="F27" s="1665"/>
      <c r="G27" s="1665" t="s">
        <v>6812</v>
      </c>
      <c r="H27" s="436" t="b">
        <f t="shared" si="0"/>
        <v>1</v>
      </c>
      <c r="I27" s="1665" t="s">
        <v>6812</v>
      </c>
      <c r="J27" s="406" t="s">
        <v>2308</v>
      </c>
      <c r="K27" s="1665"/>
      <c r="L27" s="1665"/>
      <c r="M27" s="1665"/>
      <c r="N27" s="1665"/>
      <c r="O27" s="1665"/>
      <c r="P27" s="1665"/>
      <c r="Q27" s="1665"/>
      <c r="R27" s="1665"/>
      <c r="S27" s="303" t="s">
        <v>744</v>
      </c>
      <c r="T27" s="303" t="s">
        <v>6811</v>
      </c>
      <c r="U27" s="1679" t="s">
        <v>6812</v>
      </c>
      <c r="V27" s="1679" t="s">
        <v>2681</v>
      </c>
      <c r="W27" s="1665"/>
    </row>
    <row r="28" spans="1:24">
      <c r="A28" s="430">
        <v>17</v>
      </c>
      <c r="B28" s="303" t="s">
        <v>6813</v>
      </c>
      <c r="C28" s="1679" t="s">
        <v>6814</v>
      </c>
      <c r="D28" s="1679" t="s">
        <v>3212</v>
      </c>
      <c r="E28" s="124" t="s">
        <v>2108</v>
      </c>
      <c r="F28" s="1665"/>
      <c r="G28" s="1665" t="s">
        <v>6815</v>
      </c>
      <c r="H28" s="436" t="b">
        <f t="shared" si="0"/>
        <v>0</v>
      </c>
      <c r="I28" s="1665" t="s">
        <v>6815</v>
      </c>
      <c r="J28" s="406" t="s">
        <v>2308</v>
      </c>
      <c r="K28" s="1665"/>
      <c r="L28" s="1665"/>
      <c r="M28" s="1665"/>
      <c r="N28" s="1665"/>
      <c r="O28" s="1665"/>
      <c r="P28" s="1665"/>
      <c r="Q28" s="1665"/>
      <c r="R28" s="1665"/>
      <c r="S28" s="303" t="s">
        <v>744</v>
      </c>
      <c r="T28" s="303" t="s">
        <v>6813</v>
      </c>
      <c r="U28" s="1679" t="s">
        <v>6814</v>
      </c>
      <c r="V28" s="1679" t="s">
        <v>3212</v>
      </c>
      <c r="W28" s="1665"/>
    </row>
    <row r="29" spans="1:24">
      <c r="A29" s="430">
        <v>18</v>
      </c>
      <c r="B29" s="303" t="s">
        <v>6816</v>
      </c>
      <c r="C29" s="1679" t="s">
        <v>6817</v>
      </c>
      <c r="D29" s="1679" t="s">
        <v>2684</v>
      </c>
      <c r="E29" s="124" t="s">
        <v>2884</v>
      </c>
      <c r="F29" s="1665"/>
      <c r="G29" s="1665" t="s">
        <v>6817</v>
      </c>
      <c r="H29" s="436" t="b">
        <f t="shared" si="0"/>
        <v>1</v>
      </c>
      <c r="I29" s="1665" t="s">
        <v>6817</v>
      </c>
      <c r="J29" s="406" t="s">
        <v>2308</v>
      </c>
      <c r="K29" s="1665"/>
      <c r="L29" s="1665"/>
      <c r="M29" s="1665"/>
      <c r="N29" s="1665"/>
      <c r="O29" s="1665"/>
      <c r="P29" s="1665"/>
      <c r="Q29" s="1665"/>
      <c r="R29" s="1665"/>
      <c r="S29" s="303" t="s">
        <v>744</v>
      </c>
      <c r="T29" s="303" t="s">
        <v>6816</v>
      </c>
      <c r="U29" s="1679" t="s">
        <v>6817</v>
      </c>
      <c r="V29" s="1679" t="s">
        <v>2684</v>
      </c>
      <c r="W29" s="1665"/>
    </row>
    <row r="30" spans="1:24">
      <c r="A30" s="430">
        <v>19</v>
      </c>
      <c r="B30" s="303" t="s">
        <v>6818</v>
      </c>
      <c r="C30" s="1679" t="s">
        <v>6819</v>
      </c>
      <c r="D30" s="1679" t="s">
        <v>2681</v>
      </c>
      <c r="E30" s="124" t="s">
        <v>3291</v>
      </c>
      <c r="F30" s="1665"/>
      <c r="G30" s="1665" t="s">
        <v>6819</v>
      </c>
      <c r="H30" s="436" t="b">
        <f t="shared" si="0"/>
        <v>1</v>
      </c>
      <c r="I30" s="1665" t="s">
        <v>6819</v>
      </c>
      <c r="J30" s="406" t="s">
        <v>2308</v>
      </c>
      <c r="K30" s="1665"/>
      <c r="L30" s="1665"/>
      <c r="M30" s="1665"/>
      <c r="N30" s="1665"/>
      <c r="O30" s="1665"/>
      <c r="P30" s="1665"/>
      <c r="Q30" s="1665"/>
      <c r="R30" s="1665"/>
      <c r="S30" s="303" t="s">
        <v>744</v>
      </c>
      <c r="T30" s="303" t="s">
        <v>6818</v>
      </c>
      <c r="U30" s="1679" t="s">
        <v>6819</v>
      </c>
      <c r="V30" s="1679" t="s">
        <v>2681</v>
      </c>
      <c r="W30" s="1665"/>
    </row>
    <row r="31" spans="1:24">
      <c r="A31" s="430">
        <v>20</v>
      </c>
      <c r="B31" s="303" t="s">
        <v>6820</v>
      </c>
      <c r="C31" s="1679" t="s">
        <v>6821</v>
      </c>
      <c r="D31" s="1679" t="s">
        <v>2681</v>
      </c>
      <c r="E31" s="124" t="s">
        <v>3291</v>
      </c>
      <c r="F31" s="1665"/>
      <c r="G31" s="1665" t="s">
        <v>6821</v>
      </c>
      <c r="H31" s="436" t="b">
        <f t="shared" si="0"/>
        <v>1</v>
      </c>
      <c r="I31" s="1665" t="s">
        <v>6821</v>
      </c>
      <c r="J31" s="406" t="s">
        <v>2308</v>
      </c>
      <c r="K31" s="1665"/>
      <c r="L31" s="1665"/>
      <c r="M31" s="1665"/>
      <c r="N31" s="1665"/>
      <c r="O31" s="1665"/>
      <c r="P31" s="1665"/>
      <c r="Q31" s="1665"/>
      <c r="R31" s="1665"/>
      <c r="S31" s="303" t="s">
        <v>744</v>
      </c>
      <c r="T31" s="303" t="s">
        <v>6820</v>
      </c>
      <c r="U31" s="1679" t="s">
        <v>6821</v>
      </c>
      <c r="V31" s="1679" t="s">
        <v>2681</v>
      </c>
      <c r="W31" s="1665"/>
    </row>
    <row r="32" spans="1:24">
      <c r="A32" s="430">
        <v>21</v>
      </c>
      <c r="B32" s="303" t="s">
        <v>6822</v>
      </c>
      <c r="C32" s="1679" t="s">
        <v>6823</v>
      </c>
      <c r="D32" s="1679" t="s">
        <v>2681</v>
      </c>
      <c r="E32" s="124" t="s">
        <v>3291</v>
      </c>
      <c r="F32" s="1665"/>
      <c r="G32" s="1665" t="s">
        <v>6823</v>
      </c>
      <c r="H32" s="436" t="b">
        <f t="shared" si="0"/>
        <v>1</v>
      </c>
      <c r="I32" s="1665" t="s">
        <v>6823</v>
      </c>
      <c r="J32" s="406" t="s">
        <v>2308</v>
      </c>
      <c r="K32" s="1665"/>
      <c r="L32" s="1665"/>
      <c r="M32" s="1665"/>
      <c r="N32" s="1665"/>
      <c r="O32" s="1665"/>
      <c r="P32" s="1665"/>
      <c r="Q32" s="1665"/>
      <c r="R32" s="1665"/>
      <c r="S32" s="303" t="s">
        <v>744</v>
      </c>
      <c r="T32" s="303" t="s">
        <v>6822</v>
      </c>
      <c r="U32" s="1679" t="s">
        <v>6823</v>
      </c>
      <c r="V32" s="1679" t="s">
        <v>2681</v>
      </c>
      <c r="W32" s="1665"/>
    </row>
    <row r="33" spans="1:23">
      <c r="A33" s="430">
        <v>22</v>
      </c>
      <c r="B33" s="303" t="s">
        <v>6824</v>
      </c>
      <c r="C33" s="1679" t="s">
        <v>6825</v>
      </c>
      <c r="D33" s="1679" t="s">
        <v>2681</v>
      </c>
      <c r="E33" s="124" t="s">
        <v>3291</v>
      </c>
      <c r="F33" s="1665"/>
      <c r="G33" s="1665" t="s">
        <v>6825</v>
      </c>
      <c r="H33" s="436" t="b">
        <f t="shared" si="0"/>
        <v>1</v>
      </c>
      <c r="I33" s="1665" t="s">
        <v>6825</v>
      </c>
      <c r="J33" s="406" t="s">
        <v>2308</v>
      </c>
      <c r="K33" s="1665"/>
      <c r="L33" s="1665"/>
      <c r="M33" s="1665"/>
      <c r="N33" s="1665"/>
      <c r="O33" s="1665"/>
      <c r="P33" s="1665"/>
      <c r="Q33" s="1665"/>
      <c r="R33" s="1665"/>
      <c r="S33" s="303" t="s">
        <v>744</v>
      </c>
      <c r="T33" s="303" t="s">
        <v>6824</v>
      </c>
      <c r="U33" s="1679" t="s">
        <v>6825</v>
      </c>
      <c r="V33" s="1679" t="s">
        <v>2681</v>
      </c>
      <c r="W33" s="1665"/>
    </row>
    <row r="34" spans="1:23">
      <c r="A34" s="430">
        <v>23</v>
      </c>
      <c r="B34" s="303" t="s">
        <v>6826</v>
      </c>
      <c r="C34" s="1679" t="s">
        <v>6827</v>
      </c>
      <c r="D34" s="1679" t="s">
        <v>2681</v>
      </c>
      <c r="E34" s="124" t="s">
        <v>3291</v>
      </c>
      <c r="F34" s="1665"/>
      <c r="G34" s="1665" t="s">
        <v>6827</v>
      </c>
      <c r="H34" s="436" t="b">
        <f t="shared" si="0"/>
        <v>1</v>
      </c>
      <c r="I34" s="1665" t="s">
        <v>6827</v>
      </c>
      <c r="J34" s="406" t="s">
        <v>2308</v>
      </c>
      <c r="K34" s="1665"/>
      <c r="L34" s="1665"/>
      <c r="M34" s="1665"/>
      <c r="N34" s="1665"/>
      <c r="O34" s="1665"/>
      <c r="P34" s="1665"/>
      <c r="Q34" s="1665"/>
      <c r="R34" s="1665"/>
      <c r="S34" s="303" t="s">
        <v>744</v>
      </c>
      <c r="T34" s="303" t="s">
        <v>6826</v>
      </c>
      <c r="U34" s="1679" t="s">
        <v>6827</v>
      </c>
      <c r="V34" s="1679" t="s">
        <v>2681</v>
      </c>
      <c r="W34" s="1665"/>
    </row>
    <row r="35" spans="1:23">
      <c r="A35" s="430">
        <v>24</v>
      </c>
      <c r="B35" s="433" t="s">
        <v>6828</v>
      </c>
      <c r="C35" s="433" t="s">
        <v>6829</v>
      </c>
      <c r="D35" s="433" t="s">
        <v>2088</v>
      </c>
      <c r="E35" s="1702" t="s">
        <v>2089</v>
      </c>
      <c r="F35" s="433"/>
      <c r="G35" s="433" t="s">
        <v>6829</v>
      </c>
      <c r="H35" s="436" t="b">
        <f t="shared" si="0"/>
        <v>1</v>
      </c>
      <c r="I35" s="1704" t="s">
        <v>6830</v>
      </c>
      <c r="J35" s="468" t="s">
        <v>2308</v>
      </c>
      <c r="K35" s="1665"/>
      <c r="L35" s="1665"/>
      <c r="M35" s="1665"/>
      <c r="N35" s="1665"/>
      <c r="O35" s="1665"/>
      <c r="P35" s="1665"/>
      <c r="Q35" s="1665"/>
      <c r="R35" s="1665"/>
      <c r="S35" s="303"/>
      <c r="T35" s="303"/>
      <c r="U35" s="1679"/>
      <c r="V35" s="1679"/>
      <c r="W35" s="1665"/>
    </row>
    <row r="36" spans="1:23">
      <c r="A36" s="430">
        <v>25</v>
      </c>
      <c r="B36" s="433" t="s">
        <v>6831</v>
      </c>
      <c r="C36" s="433" t="s">
        <v>6832</v>
      </c>
      <c r="D36" s="433" t="s">
        <v>2088</v>
      </c>
      <c r="E36" s="1702" t="s">
        <v>2089</v>
      </c>
      <c r="F36" s="1703"/>
      <c r="G36" s="433" t="s">
        <v>6832</v>
      </c>
      <c r="H36" s="436" t="b">
        <f t="shared" si="0"/>
        <v>1</v>
      </c>
      <c r="I36" s="1704" t="s">
        <v>6833</v>
      </c>
      <c r="J36" s="468" t="s">
        <v>2308</v>
      </c>
      <c r="K36" s="1665"/>
      <c r="L36" s="1665"/>
      <c r="M36" s="1665"/>
      <c r="N36" s="1665"/>
      <c r="O36" s="1665"/>
      <c r="P36" s="1665"/>
      <c r="Q36" s="1665"/>
      <c r="R36" s="1665"/>
      <c r="S36" s="303"/>
      <c r="T36" s="303"/>
      <c r="U36" s="1679"/>
      <c r="V36" s="1679"/>
      <c r="W36" s="1665"/>
    </row>
    <row r="37" spans="1:23">
      <c r="A37" s="430">
        <v>26</v>
      </c>
      <c r="B37" s="433" t="s">
        <v>6834</v>
      </c>
      <c r="C37" s="433" t="s">
        <v>6835</v>
      </c>
      <c r="D37" s="433" t="s">
        <v>2100</v>
      </c>
      <c r="E37" s="1702" t="s">
        <v>2101</v>
      </c>
      <c r="F37" s="1703"/>
      <c r="G37" s="433" t="s">
        <v>6835</v>
      </c>
      <c r="H37" s="436" t="b">
        <f t="shared" si="0"/>
        <v>1</v>
      </c>
      <c r="I37" s="1704" t="s">
        <v>6836</v>
      </c>
      <c r="J37" s="468" t="s">
        <v>2308</v>
      </c>
      <c r="K37" s="1665"/>
      <c r="L37" s="1665"/>
      <c r="M37" s="1665"/>
      <c r="N37" s="1665"/>
      <c r="O37" s="1665"/>
      <c r="P37" s="1665"/>
      <c r="Q37" s="1665"/>
      <c r="R37" s="1665"/>
      <c r="S37" s="303"/>
      <c r="T37" s="303"/>
      <c r="U37" s="1679"/>
      <c r="V37" s="1679"/>
      <c r="W37" s="1665"/>
    </row>
    <row r="38" spans="1:23">
      <c r="A38" s="430">
        <v>27</v>
      </c>
      <c r="B38" s="303" t="s">
        <v>6837</v>
      </c>
      <c r="C38" s="1679" t="s">
        <v>6830</v>
      </c>
      <c r="D38" s="1679" t="s">
        <v>2681</v>
      </c>
      <c r="E38" s="124" t="s">
        <v>3291</v>
      </c>
      <c r="F38" s="1665"/>
      <c r="G38" s="1665" t="s">
        <v>6830</v>
      </c>
      <c r="H38" s="436" t="b">
        <f t="shared" si="0"/>
        <v>1</v>
      </c>
      <c r="I38" s="1665" t="s">
        <v>6838</v>
      </c>
      <c r="J38" s="406" t="s">
        <v>2308</v>
      </c>
      <c r="K38" s="1665"/>
      <c r="L38" s="1665"/>
      <c r="M38" s="1665"/>
      <c r="N38" s="1665"/>
      <c r="O38" s="1665"/>
      <c r="P38" s="1665"/>
      <c r="Q38" s="1665"/>
      <c r="R38" s="1665"/>
      <c r="S38" s="303" t="s">
        <v>744</v>
      </c>
      <c r="T38" s="303" t="s">
        <v>6837</v>
      </c>
      <c r="U38" s="1679" t="s">
        <v>6830</v>
      </c>
      <c r="V38" s="1679" t="s">
        <v>2681</v>
      </c>
      <c r="W38" s="1665"/>
    </row>
    <row r="39" spans="1:23">
      <c r="A39" s="430">
        <v>28</v>
      </c>
      <c r="B39" s="303" t="s">
        <v>6839</v>
      </c>
      <c r="C39" s="1679" t="s">
        <v>6840</v>
      </c>
      <c r="D39" s="1679" t="s">
        <v>3212</v>
      </c>
      <c r="E39" s="124" t="s">
        <v>2108</v>
      </c>
      <c r="F39" s="1665"/>
      <c r="G39" s="1665" t="s">
        <v>6833</v>
      </c>
      <c r="H39" s="436" t="b">
        <f t="shared" si="0"/>
        <v>0</v>
      </c>
      <c r="I39" s="1665" t="s">
        <v>6841</v>
      </c>
      <c r="J39" s="406" t="s">
        <v>2308</v>
      </c>
      <c r="K39" s="1665"/>
      <c r="L39" s="1665"/>
      <c r="M39" s="1665"/>
      <c r="N39" s="1665"/>
      <c r="O39" s="1665"/>
      <c r="P39" s="1665"/>
      <c r="Q39" s="1665"/>
      <c r="R39" s="1665"/>
      <c r="S39" s="1679" t="s">
        <v>744</v>
      </c>
      <c r="T39" s="303" t="s">
        <v>6839</v>
      </c>
      <c r="U39" s="1679" t="s">
        <v>6840</v>
      </c>
      <c r="V39" s="1679" t="s">
        <v>3212</v>
      </c>
      <c r="W39" s="1665"/>
    </row>
    <row r="40" spans="1:23">
      <c r="A40" s="430">
        <v>29</v>
      </c>
      <c r="B40" s="303" t="s">
        <v>6842</v>
      </c>
      <c r="C40" s="1679" t="s">
        <v>6836</v>
      </c>
      <c r="D40" s="1679" t="s">
        <v>2684</v>
      </c>
      <c r="E40" s="124" t="s">
        <v>2884</v>
      </c>
      <c r="F40" s="1665"/>
      <c r="G40" s="1665" t="s">
        <v>6836</v>
      </c>
      <c r="H40" s="436" t="b">
        <f t="shared" si="0"/>
        <v>1</v>
      </c>
      <c r="I40" s="1665" t="s">
        <v>6843</v>
      </c>
      <c r="J40" s="406" t="s">
        <v>2308</v>
      </c>
      <c r="K40" s="1665"/>
      <c r="L40" s="1665"/>
      <c r="M40" s="1665"/>
      <c r="N40" s="1665"/>
      <c r="O40" s="1665"/>
      <c r="P40" s="1665"/>
      <c r="Q40" s="1665"/>
      <c r="R40" s="1665"/>
      <c r="S40" s="1679" t="s">
        <v>744</v>
      </c>
      <c r="T40" s="303" t="s">
        <v>6842</v>
      </c>
      <c r="U40" s="1679" t="s">
        <v>6836</v>
      </c>
      <c r="V40" s="1679" t="s">
        <v>2684</v>
      </c>
      <c r="W40" s="1665"/>
    </row>
    <row r="41" spans="1:23">
      <c r="A41" s="430">
        <v>30</v>
      </c>
      <c r="B41" s="303" t="s">
        <v>6844</v>
      </c>
      <c r="C41" s="1679" t="s">
        <v>6838</v>
      </c>
      <c r="D41" s="1679" t="s">
        <v>2681</v>
      </c>
      <c r="E41" s="124" t="s">
        <v>3291</v>
      </c>
      <c r="F41" s="1665"/>
      <c r="G41" s="1665" t="s">
        <v>6838</v>
      </c>
      <c r="H41" s="436" t="b">
        <f t="shared" si="0"/>
        <v>1</v>
      </c>
      <c r="I41" s="1665" t="s">
        <v>6845</v>
      </c>
      <c r="J41" s="406" t="s">
        <v>2308</v>
      </c>
      <c r="K41" s="1665"/>
      <c r="L41" s="1665"/>
      <c r="M41" s="1665"/>
      <c r="N41" s="1665"/>
      <c r="O41" s="1665"/>
      <c r="P41" s="1665"/>
      <c r="Q41" s="1665"/>
      <c r="R41" s="1665"/>
      <c r="S41" s="1679" t="s">
        <v>744</v>
      </c>
      <c r="T41" s="303" t="s">
        <v>6844</v>
      </c>
      <c r="U41" s="1679" t="s">
        <v>6838</v>
      </c>
      <c r="V41" s="1679" t="s">
        <v>2681</v>
      </c>
      <c r="W41" s="1665"/>
    </row>
    <row r="42" spans="1:23">
      <c r="A42" s="430">
        <v>31</v>
      </c>
      <c r="B42" s="303" t="s">
        <v>6846</v>
      </c>
      <c r="C42" s="1679" t="s">
        <v>6841</v>
      </c>
      <c r="D42" s="1679" t="s">
        <v>2681</v>
      </c>
      <c r="E42" s="124" t="s">
        <v>3291</v>
      </c>
      <c r="F42" s="1665"/>
      <c r="G42" s="1665" t="s">
        <v>6841</v>
      </c>
      <c r="H42" s="436" t="b">
        <f t="shared" si="0"/>
        <v>1</v>
      </c>
      <c r="I42" s="1665" t="s">
        <v>6847</v>
      </c>
      <c r="J42" s="406" t="s">
        <v>2308</v>
      </c>
      <c r="K42" s="1665"/>
      <c r="L42" s="1665"/>
      <c r="M42" s="1665"/>
      <c r="N42" s="1665"/>
      <c r="O42" s="1665"/>
      <c r="P42" s="1665"/>
      <c r="Q42" s="1665"/>
      <c r="R42" s="1665"/>
      <c r="S42" s="1679" t="s">
        <v>744</v>
      </c>
      <c r="T42" s="303" t="s">
        <v>6846</v>
      </c>
      <c r="U42" s="1679" t="s">
        <v>6841</v>
      </c>
      <c r="V42" s="1679" t="s">
        <v>2681</v>
      </c>
      <c r="W42" s="1665"/>
    </row>
    <row r="43" spans="1:23">
      <c r="A43" s="430">
        <v>32</v>
      </c>
      <c r="B43" s="303" t="s">
        <v>6848</v>
      </c>
      <c r="C43" s="1679" t="s">
        <v>6843</v>
      </c>
      <c r="D43" s="1679" t="s">
        <v>2681</v>
      </c>
      <c r="E43" s="124" t="s">
        <v>3291</v>
      </c>
      <c r="F43" s="1665"/>
      <c r="G43" s="1665" t="s">
        <v>6843</v>
      </c>
      <c r="H43" s="436" t="b">
        <f t="shared" si="0"/>
        <v>1</v>
      </c>
      <c r="I43" s="1665" t="s">
        <v>6849</v>
      </c>
      <c r="J43" s="406" t="s">
        <v>2308</v>
      </c>
      <c r="K43" s="1665"/>
      <c r="L43" s="1665"/>
      <c r="M43" s="1665"/>
      <c r="N43" s="1665"/>
      <c r="O43" s="1665"/>
      <c r="P43" s="1665"/>
      <c r="Q43" s="1665"/>
      <c r="R43" s="1665"/>
      <c r="S43" s="1679" t="s">
        <v>744</v>
      </c>
      <c r="T43" s="303" t="s">
        <v>6848</v>
      </c>
      <c r="U43" s="1679" t="s">
        <v>6843</v>
      </c>
      <c r="V43" s="1679" t="s">
        <v>2681</v>
      </c>
      <c r="W43" s="1665"/>
    </row>
    <row r="44" spans="1:23">
      <c r="A44" s="430">
        <v>33</v>
      </c>
      <c r="B44" s="303" t="s">
        <v>6850</v>
      </c>
      <c r="C44" s="1679" t="s">
        <v>6845</v>
      </c>
      <c r="D44" s="1679" t="s">
        <v>2681</v>
      </c>
      <c r="E44" s="124" t="s">
        <v>3291</v>
      </c>
      <c r="F44" s="1665"/>
      <c r="G44" s="1665" t="s">
        <v>6845</v>
      </c>
      <c r="H44" s="436" t="b">
        <f t="shared" si="0"/>
        <v>1</v>
      </c>
      <c r="I44" s="1665" t="s">
        <v>6851</v>
      </c>
      <c r="J44" s="406" t="s">
        <v>2308</v>
      </c>
      <c r="K44" s="1665"/>
      <c r="L44" s="1665"/>
      <c r="M44" s="1665"/>
      <c r="N44" s="1665"/>
      <c r="O44" s="1665"/>
      <c r="P44" s="1665"/>
      <c r="Q44" s="1665"/>
      <c r="R44" s="1665"/>
      <c r="S44" s="1679" t="s">
        <v>744</v>
      </c>
      <c r="T44" s="303" t="s">
        <v>6850</v>
      </c>
      <c r="U44" s="1679" t="s">
        <v>6845</v>
      </c>
      <c r="V44" s="1679" t="s">
        <v>2681</v>
      </c>
      <c r="W44" s="1665"/>
    </row>
    <row r="45" spans="1:23">
      <c r="A45" s="430">
        <v>34</v>
      </c>
      <c r="B45" s="436" t="s">
        <v>6852</v>
      </c>
      <c r="C45" s="1679" t="s">
        <v>6847</v>
      </c>
      <c r="D45" s="1679" t="s">
        <v>2681</v>
      </c>
      <c r="E45" s="124" t="s">
        <v>3291</v>
      </c>
      <c r="F45" s="1665"/>
      <c r="G45" s="1665" t="s">
        <v>6847</v>
      </c>
      <c r="H45" s="436" t="b">
        <f t="shared" si="0"/>
        <v>1</v>
      </c>
      <c r="I45" s="1665" t="s">
        <v>6853</v>
      </c>
      <c r="J45" s="406" t="s">
        <v>2308</v>
      </c>
      <c r="K45" s="1665"/>
      <c r="L45" s="1665"/>
      <c r="M45" s="1665"/>
      <c r="N45" s="1665"/>
      <c r="O45" s="1665"/>
      <c r="P45" s="1665"/>
      <c r="Q45" s="1665"/>
      <c r="R45" s="1665"/>
      <c r="S45" s="1679" t="s">
        <v>744</v>
      </c>
      <c r="T45" s="436" t="s">
        <v>6852</v>
      </c>
      <c r="U45" s="1679" t="s">
        <v>6847</v>
      </c>
      <c r="V45" s="1679" t="s">
        <v>2681</v>
      </c>
      <c r="W45" s="1665"/>
    </row>
    <row r="46" spans="1:23">
      <c r="A46" s="430">
        <v>35</v>
      </c>
      <c r="B46" s="433" t="s">
        <v>6854</v>
      </c>
      <c r="C46" s="433" t="s">
        <v>6855</v>
      </c>
      <c r="D46" s="433" t="s">
        <v>2088</v>
      </c>
      <c r="E46" s="1702" t="s">
        <v>2089</v>
      </c>
      <c r="F46" s="433"/>
      <c r="G46" s="433" t="s">
        <v>6855</v>
      </c>
      <c r="H46" s="436" t="b">
        <f t="shared" si="0"/>
        <v>1</v>
      </c>
      <c r="I46" s="1704" t="s">
        <v>6856</v>
      </c>
      <c r="J46" s="468" t="s">
        <v>2308</v>
      </c>
      <c r="K46" s="1665"/>
      <c r="L46" s="1665"/>
      <c r="M46" s="1665"/>
      <c r="N46" s="1665"/>
      <c r="O46" s="1665"/>
      <c r="P46" s="1665"/>
      <c r="Q46" s="1665"/>
      <c r="R46" s="1665"/>
      <c r="S46" s="1679"/>
      <c r="T46" s="436"/>
      <c r="U46" s="1679"/>
      <c r="V46" s="1679"/>
      <c r="W46" s="1665"/>
    </row>
    <row r="47" spans="1:23">
      <c r="A47" s="430">
        <v>36</v>
      </c>
      <c r="B47" s="433" t="s">
        <v>6857</v>
      </c>
      <c r="C47" s="433" t="s">
        <v>6858</v>
      </c>
      <c r="D47" s="433" t="s">
        <v>2088</v>
      </c>
      <c r="E47" s="1702" t="s">
        <v>2089</v>
      </c>
      <c r="F47" s="1703"/>
      <c r="G47" s="433" t="s">
        <v>6858</v>
      </c>
      <c r="H47" s="436" t="b">
        <f t="shared" si="0"/>
        <v>1</v>
      </c>
      <c r="I47" s="1704" t="s">
        <v>6859</v>
      </c>
      <c r="J47" s="468" t="s">
        <v>2308</v>
      </c>
      <c r="K47" s="1665"/>
      <c r="L47" s="1665"/>
      <c r="M47" s="1665"/>
      <c r="N47" s="1665"/>
      <c r="O47" s="1665"/>
      <c r="P47" s="1665"/>
      <c r="Q47" s="1665"/>
      <c r="R47" s="1665"/>
      <c r="S47" s="1679"/>
      <c r="T47" s="436"/>
      <c r="U47" s="1679"/>
      <c r="V47" s="1679"/>
      <c r="W47" s="1665"/>
    </row>
    <row r="48" spans="1:23">
      <c r="A48" s="430">
        <v>37</v>
      </c>
      <c r="B48" s="433" t="s">
        <v>6860</v>
      </c>
      <c r="C48" s="433" t="s">
        <v>6861</v>
      </c>
      <c r="D48" s="433" t="s">
        <v>2100</v>
      </c>
      <c r="E48" s="1702" t="s">
        <v>2101</v>
      </c>
      <c r="F48" s="1703"/>
      <c r="G48" s="433" t="s">
        <v>6861</v>
      </c>
      <c r="H48" s="436" t="b">
        <f t="shared" si="0"/>
        <v>1</v>
      </c>
      <c r="I48" s="1704" t="s">
        <v>6862</v>
      </c>
      <c r="J48" s="468" t="s">
        <v>2308</v>
      </c>
      <c r="K48" s="1665"/>
      <c r="L48" s="1665"/>
      <c r="M48" s="1665"/>
      <c r="N48" s="1665"/>
      <c r="O48" s="1665"/>
      <c r="P48" s="1665"/>
      <c r="Q48" s="1665"/>
      <c r="R48" s="1665"/>
      <c r="S48" s="1679"/>
      <c r="T48" s="436"/>
      <c r="U48" s="1679"/>
      <c r="V48" s="1679"/>
      <c r="W48" s="1665"/>
    </row>
    <row r="49" spans="1:23">
      <c r="A49" s="430">
        <v>38</v>
      </c>
      <c r="B49" s="436" t="s">
        <v>6863</v>
      </c>
      <c r="C49" s="1679" t="s">
        <v>6849</v>
      </c>
      <c r="D49" s="1679" t="s">
        <v>2681</v>
      </c>
      <c r="E49" s="124" t="s">
        <v>3291</v>
      </c>
      <c r="F49" s="1665"/>
      <c r="G49" s="1665" t="s">
        <v>6849</v>
      </c>
      <c r="H49" s="436" t="b">
        <f t="shared" si="0"/>
        <v>1</v>
      </c>
      <c r="I49" s="1665" t="s">
        <v>6864</v>
      </c>
      <c r="J49" s="406" t="s">
        <v>2308</v>
      </c>
      <c r="K49" s="1665"/>
      <c r="L49" s="1665"/>
      <c r="M49" s="1665"/>
      <c r="N49" s="1665"/>
      <c r="O49" s="1665"/>
      <c r="P49" s="1665"/>
      <c r="Q49" s="1665"/>
      <c r="R49" s="1665"/>
      <c r="S49" s="1679" t="s">
        <v>744</v>
      </c>
      <c r="T49" s="436" t="s">
        <v>6863</v>
      </c>
      <c r="U49" s="1679" t="s">
        <v>6849</v>
      </c>
      <c r="V49" s="1679" t="s">
        <v>2681</v>
      </c>
      <c r="W49" s="1665"/>
    </row>
    <row r="50" spans="1:23">
      <c r="A50" s="430">
        <v>39</v>
      </c>
      <c r="B50" s="436" t="s">
        <v>6865</v>
      </c>
      <c r="C50" s="1679" t="s">
        <v>6866</v>
      </c>
      <c r="D50" s="1679" t="s">
        <v>3212</v>
      </c>
      <c r="E50" s="124" t="s">
        <v>2108</v>
      </c>
      <c r="F50" s="1665"/>
      <c r="G50" s="1665" t="s">
        <v>6851</v>
      </c>
      <c r="H50" s="436" t="b">
        <f t="shared" si="0"/>
        <v>0</v>
      </c>
      <c r="I50" s="1665" t="s">
        <v>6867</v>
      </c>
      <c r="J50" s="406" t="s">
        <v>2308</v>
      </c>
      <c r="K50" s="1665"/>
      <c r="L50" s="1665"/>
      <c r="M50" s="1665"/>
      <c r="N50" s="1665"/>
      <c r="O50" s="1665"/>
      <c r="P50" s="1665"/>
      <c r="Q50" s="1665"/>
      <c r="R50" s="1665"/>
      <c r="S50" s="1679" t="s">
        <v>744</v>
      </c>
      <c r="T50" s="436" t="s">
        <v>6865</v>
      </c>
      <c r="U50" s="1679" t="s">
        <v>6866</v>
      </c>
      <c r="V50" s="1679" t="s">
        <v>3212</v>
      </c>
      <c r="W50" s="1665"/>
    </row>
    <row r="51" spans="1:23">
      <c r="A51" s="430">
        <v>40</v>
      </c>
      <c r="B51" s="436" t="s">
        <v>6868</v>
      </c>
      <c r="C51" s="1679" t="s">
        <v>6853</v>
      </c>
      <c r="D51" s="1679" t="s">
        <v>2684</v>
      </c>
      <c r="E51" s="124" t="s">
        <v>2884</v>
      </c>
      <c r="F51" s="1665"/>
      <c r="G51" s="1665" t="s">
        <v>6853</v>
      </c>
      <c r="H51" s="436" t="b">
        <f t="shared" si="0"/>
        <v>1</v>
      </c>
      <c r="I51" s="1665" t="s">
        <v>6869</v>
      </c>
      <c r="J51" s="406" t="s">
        <v>2308</v>
      </c>
      <c r="K51" s="1665"/>
      <c r="L51" s="1665"/>
      <c r="M51" s="1665"/>
      <c r="N51" s="1665"/>
      <c r="O51" s="1665"/>
      <c r="P51" s="1665"/>
      <c r="Q51" s="1665"/>
      <c r="R51" s="1665"/>
      <c r="S51" s="1679" t="s">
        <v>744</v>
      </c>
      <c r="T51" s="436" t="s">
        <v>6868</v>
      </c>
      <c r="U51" s="1679" t="s">
        <v>6853</v>
      </c>
      <c r="V51" s="1679" t="s">
        <v>2684</v>
      </c>
      <c r="W51" s="1665"/>
    </row>
    <row r="52" spans="1:23">
      <c r="A52" s="430">
        <v>41</v>
      </c>
      <c r="B52" s="436" t="s">
        <v>6870</v>
      </c>
      <c r="C52" s="1679" t="s">
        <v>6856</v>
      </c>
      <c r="D52" s="1679" t="s">
        <v>2681</v>
      </c>
      <c r="E52" s="124" t="s">
        <v>3291</v>
      </c>
      <c r="F52" s="1665"/>
      <c r="G52" s="1665" t="s">
        <v>6856</v>
      </c>
      <c r="H52" s="436" t="b">
        <f t="shared" si="0"/>
        <v>1</v>
      </c>
      <c r="I52" s="1665" t="s">
        <v>6871</v>
      </c>
      <c r="J52" s="406" t="s">
        <v>2308</v>
      </c>
      <c r="K52" s="1665"/>
      <c r="L52" s="1665"/>
      <c r="M52" s="1665"/>
      <c r="N52" s="1665"/>
      <c r="O52" s="1665"/>
      <c r="P52" s="1665"/>
      <c r="Q52" s="1665"/>
      <c r="R52" s="1665"/>
      <c r="S52" s="1679" t="s">
        <v>744</v>
      </c>
      <c r="T52" s="436" t="s">
        <v>6870</v>
      </c>
      <c r="U52" s="1679" t="s">
        <v>6856</v>
      </c>
      <c r="V52" s="1679" t="s">
        <v>2681</v>
      </c>
      <c r="W52" s="1665"/>
    </row>
    <row r="53" spans="1:23">
      <c r="A53" s="430">
        <v>42</v>
      </c>
      <c r="B53" s="436" t="s">
        <v>6872</v>
      </c>
      <c r="C53" s="1679" t="s">
        <v>6859</v>
      </c>
      <c r="D53" s="1679" t="s">
        <v>2681</v>
      </c>
      <c r="E53" s="124" t="s">
        <v>3291</v>
      </c>
      <c r="F53" s="1665"/>
      <c r="G53" s="1665" t="s">
        <v>6859</v>
      </c>
      <c r="H53" s="436" t="b">
        <f t="shared" si="0"/>
        <v>1</v>
      </c>
      <c r="I53" s="1665" t="s">
        <v>6873</v>
      </c>
      <c r="J53" s="406" t="s">
        <v>2308</v>
      </c>
      <c r="K53" s="1665"/>
      <c r="L53" s="1665"/>
      <c r="M53" s="1665"/>
      <c r="N53" s="1665"/>
      <c r="O53" s="1665"/>
      <c r="P53" s="1665"/>
      <c r="Q53" s="1665"/>
      <c r="R53" s="1665"/>
      <c r="S53" s="1679" t="s">
        <v>744</v>
      </c>
      <c r="T53" s="436" t="s">
        <v>6872</v>
      </c>
      <c r="U53" s="1679" t="s">
        <v>6859</v>
      </c>
      <c r="V53" s="1679" t="s">
        <v>2681</v>
      </c>
      <c r="W53" s="1665"/>
    </row>
    <row r="54" spans="1:23">
      <c r="A54" s="430">
        <v>43</v>
      </c>
      <c r="B54" s="436" t="s">
        <v>6874</v>
      </c>
      <c r="C54" s="1679" t="s">
        <v>6862</v>
      </c>
      <c r="D54" s="1679" t="s">
        <v>2681</v>
      </c>
      <c r="E54" s="124" t="s">
        <v>3291</v>
      </c>
      <c r="F54" s="1665"/>
      <c r="G54" s="1665" t="s">
        <v>6862</v>
      </c>
      <c r="H54" s="436" t="b">
        <f t="shared" si="0"/>
        <v>1</v>
      </c>
      <c r="I54" s="1665" t="s">
        <v>6875</v>
      </c>
      <c r="J54" s="406" t="s">
        <v>2308</v>
      </c>
      <c r="K54" s="1665"/>
      <c r="L54" s="1665"/>
      <c r="M54" s="1665"/>
      <c r="N54" s="1665"/>
      <c r="O54" s="1665"/>
      <c r="P54" s="1665"/>
      <c r="Q54" s="1665"/>
      <c r="R54" s="1665"/>
      <c r="S54" s="1679" t="s">
        <v>744</v>
      </c>
      <c r="T54" s="436" t="s">
        <v>6874</v>
      </c>
      <c r="U54" s="1679" t="s">
        <v>6862</v>
      </c>
      <c r="V54" s="1679" t="s">
        <v>2681</v>
      </c>
      <c r="W54" s="1665"/>
    </row>
    <row r="55" spans="1:23">
      <c r="A55" s="430">
        <v>44</v>
      </c>
      <c r="B55" s="436" t="s">
        <v>6876</v>
      </c>
      <c r="C55" s="1679" t="s">
        <v>6864</v>
      </c>
      <c r="D55" s="1679" t="s">
        <v>2681</v>
      </c>
      <c r="E55" s="124" t="s">
        <v>3291</v>
      </c>
      <c r="F55" s="1665"/>
      <c r="G55" s="1665" t="s">
        <v>6864</v>
      </c>
      <c r="H55" s="436" t="b">
        <f t="shared" si="0"/>
        <v>1</v>
      </c>
      <c r="I55" s="1665" t="s">
        <v>6877</v>
      </c>
      <c r="J55" s="406" t="s">
        <v>2308</v>
      </c>
      <c r="K55" s="1665"/>
      <c r="L55" s="1665"/>
      <c r="M55" s="1665"/>
      <c r="N55" s="1665"/>
      <c r="O55" s="1665"/>
      <c r="P55" s="1665"/>
      <c r="Q55" s="1665"/>
      <c r="R55" s="1665"/>
      <c r="S55" s="1679" t="s">
        <v>744</v>
      </c>
      <c r="T55" s="436" t="s">
        <v>6876</v>
      </c>
      <c r="U55" s="1679" t="s">
        <v>6864</v>
      </c>
      <c r="V55" s="1679" t="s">
        <v>2681</v>
      </c>
      <c r="W55" s="1665"/>
    </row>
    <row r="56" spans="1:23">
      <c r="A56" s="430">
        <v>45</v>
      </c>
      <c r="B56" s="436" t="s">
        <v>6878</v>
      </c>
      <c r="C56" s="1679" t="s">
        <v>6867</v>
      </c>
      <c r="D56" s="1679" t="s">
        <v>2681</v>
      </c>
      <c r="E56" s="124" t="s">
        <v>3291</v>
      </c>
      <c r="F56" s="1665"/>
      <c r="G56" s="1665" t="s">
        <v>6867</v>
      </c>
      <c r="H56" s="436" t="b">
        <f t="shared" si="0"/>
        <v>1</v>
      </c>
      <c r="I56" s="1665" t="s">
        <v>6879</v>
      </c>
      <c r="J56" s="406" t="s">
        <v>2308</v>
      </c>
      <c r="K56" s="1665"/>
      <c r="L56" s="1665"/>
      <c r="M56" s="1665"/>
      <c r="N56" s="1665"/>
      <c r="O56" s="1665"/>
      <c r="P56" s="1665"/>
      <c r="Q56" s="1665"/>
      <c r="R56" s="1665"/>
      <c r="S56" s="1679" t="s">
        <v>744</v>
      </c>
      <c r="T56" s="436" t="s">
        <v>6878</v>
      </c>
      <c r="U56" s="1679" t="s">
        <v>6867</v>
      </c>
      <c r="V56" s="1679" t="s">
        <v>2681</v>
      </c>
      <c r="W56" s="1665"/>
    </row>
    <row r="57" spans="1:23">
      <c r="A57" s="430">
        <v>46</v>
      </c>
      <c r="B57" s="433" t="s">
        <v>6880</v>
      </c>
      <c r="C57" s="433" t="s">
        <v>6881</v>
      </c>
      <c r="D57" s="433" t="s">
        <v>2088</v>
      </c>
      <c r="E57" s="1702" t="s">
        <v>2089</v>
      </c>
      <c r="F57" s="433"/>
      <c r="G57" s="433" t="s">
        <v>6881</v>
      </c>
      <c r="H57" s="436" t="b">
        <f t="shared" si="0"/>
        <v>1</v>
      </c>
      <c r="I57" s="1704" t="s">
        <v>6882</v>
      </c>
      <c r="J57" s="468" t="s">
        <v>2308</v>
      </c>
      <c r="K57" s="1665"/>
      <c r="L57" s="1665"/>
      <c r="M57" s="1665"/>
      <c r="N57" s="1665"/>
      <c r="O57" s="1665"/>
      <c r="P57" s="1665"/>
      <c r="Q57" s="1665"/>
      <c r="R57" s="1665"/>
      <c r="S57" s="1679"/>
      <c r="T57" s="436"/>
      <c r="U57" s="1679"/>
      <c r="V57" s="1679"/>
      <c r="W57" s="1665"/>
    </row>
    <row r="58" spans="1:23">
      <c r="A58" s="430">
        <v>47</v>
      </c>
      <c r="B58" s="433" t="s">
        <v>6883</v>
      </c>
      <c r="C58" s="433" t="s">
        <v>6884</v>
      </c>
      <c r="D58" s="433" t="s">
        <v>2088</v>
      </c>
      <c r="E58" s="1702" t="s">
        <v>2089</v>
      </c>
      <c r="F58" s="1703"/>
      <c r="G58" s="433" t="s">
        <v>6884</v>
      </c>
      <c r="H58" s="436" t="b">
        <f t="shared" si="0"/>
        <v>1</v>
      </c>
      <c r="I58" s="1704" t="s">
        <v>6885</v>
      </c>
      <c r="J58" s="468" t="s">
        <v>2308</v>
      </c>
      <c r="K58" s="1665"/>
      <c r="L58" s="1665"/>
      <c r="M58" s="1665"/>
      <c r="N58" s="1665"/>
      <c r="O58" s="1665"/>
      <c r="P58" s="1665"/>
      <c r="Q58" s="1665"/>
      <c r="R58" s="1665"/>
      <c r="S58" s="1679"/>
      <c r="T58" s="436"/>
      <c r="U58" s="1679"/>
      <c r="V58" s="1679"/>
      <c r="W58" s="1665"/>
    </row>
    <row r="59" spans="1:23">
      <c r="A59" s="430">
        <v>48</v>
      </c>
      <c r="B59" s="433" t="s">
        <v>6886</v>
      </c>
      <c r="C59" s="433" t="s">
        <v>6887</v>
      </c>
      <c r="D59" s="433" t="s">
        <v>2100</v>
      </c>
      <c r="E59" s="1702" t="s">
        <v>2101</v>
      </c>
      <c r="F59" s="1703"/>
      <c r="G59" s="433" t="s">
        <v>6887</v>
      </c>
      <c r="H59" s="436" t="b">
        <f t="shared" si="0"/>
        <v>1</v>
      </c>
      <c r="I59" s="1704" t="s">
        <v>6888</v>
      </c>
      <c r="J59" s="468" t="s">
        <v>2308</v>
      </c>
      <c r="K59" s="1665"/>
      <c r="L59" s="1665"/>
      <c r="M59" s="1665"/>
      <c r="N59" s="1665"/>
      <c r="O59" s="1665"/>
      <c r="P59" s="1665"/>
      <c r="Q59" s="1665"/>
      <c r="R59" s="1665"/>
      <c r="S59" s="1679"/>
      <c r="T59" s="436"/>
      <c r="U59" s="1679"/>
      <c r="V59" s="1679"/>
      <c r="W59" s="1665"/>
    </row>
    <row r="60" spans="1:23">
      <c r="A60" s="430">
        <v>49</v>
      </c>
      <c r="B60" s="436" t="s">
        <v>6889</v>
      </c>
      <c r="C60" s="1679" t="s">
        <v>6869</v>
      </c>
      <c r="D60" s="1679" t="s">
        <v>2681</v>
      </c>
      <c r="E60" s="124" t="s">
        <v>3291</v>
      </c>
      <c r="F60" s="1665"/>
      <c r="G60" s="1665" t="s">
        <v>6869</v>
      </c>
      <c r="H60" s="436" t="b">
        <f t="shared" si="0"/>
        <v>1</v>
      </c>
      <c r="I60" s="1665" t="s">
        <v>6890</v>
      </c>
      <c r="J60" s="406" t="s">
        <v>2308</v>
      </c>
      <c r="K60" s="1665"/>
      <c r="L60" s="1665"/>
      <c r="M60" s="1665"/>
      <c r="N60" s="1665"/>
      <c r="O60" s="1665"/>
      <c r="P60" s="1665"/>
      <c r="Q60" s="1665"/>
      <c r="R60" s="1665"/>
      <c r="S60" s="1679" t="s">
        <v>744</v>
      </c>
      <c r="T60" s="436" t="s">
        <v>6889</v>
      </c>
      <c r="U60" s="1679" t="s">
        <v>6869</v>
      </c>
      <c r="V60" s="1679" t="s">
        <v>2681</v>
      </c>
      <c r="W60" s="1665"/>
    </row>
    <row r="61" spans="1:23">
      <c r="A61" s="430">
        <v>50</v>
      </c>
      <c r="B61" s="436" t="s">
        <v>6891</v>
      </c>
      <c r="C61" s="1679" t="s">
        <v>6892</v>
      </c>
      <c r="D61" s="1679" t="s">
        <v>3212</v>
      </c>
      <c r="E61" s="124" t="s">
        <v>2108</v>
      </c>
      <c r="F61" s="1665"/>
      <c r="G61" s="1665" t="s">
        <v>6871</v>
      </c>
      <c r="H61" s="436" t="b">
        <f t="shared" si="0"/>
        <v>0</v>
      </c>
      <c r="I61" s="1665" t="s">
        <v>6893</v>
      </c>
      <c r="J61" s="406" t="s">
        <v>2308</v>
      </c>
      <c r="K61" s="1665"/>
      <c r="L61" s="1665"/>
      <c r="M61" s="1665"/>
      <c r="N61" s="1665"/>
      <c r="O61" s="1665"/>
      <c r="P61" s="1665"/>
      <c r="Q61" s="1665"/>
      <c r="R61" s="1665"/>
      <c r="S61" s="1679" t="s">
        <v>744</v>
      </c>
      <c r="T61" s="436" t="s">
        <v>6891</v>
      </c>
      <c r="U61" s="1679" t="s">
        <v>6892</v>
      </c>
      <c r="V61" s="1679" t="s">
        <v>3212</v>
      </c>
      <c r="W61" s="1665"/>
    </row>
    <row r="62" spans="1:23">
      <c r="A62" s="430">
        <v>51</v>
      </c>
      <c r="B62" s="436" t="s">
        <v>6894</v>
      </c>
      <c r="C62" s="1679" t="s">
        <v>6873</v>
      </c>
      <c r="D62" s="1679" t="s">
        <v>2684</v>
      </c>
      <c r="E62" s="124" t="s">
        <v>2884</v>
      </c>
      <c r="F62" s="1665"/>
      <c r="G62" s="1665" t="s">
        <v>6873</v>
      </c>
      <c r="H62" s="436" t="b">
        <f t="shared" si="0"/>
        <v>1</v>
      </c>
      <c r="I62" s="1665" t="s">
        <v>6895</v>
      </c>
      <c r="J62" s="406" t="s">
        <v>2308</v>
      </c>
      <c r="K62" s="1665"/>
      <c r="L62" s="1665"/>
      <c r="M62" s="1665"/>
      <c r="N62" s="1665"/>
      <c r="O62" s="1665"/>
      <c r="P62" s="1665"/>
      <c r="Q62" s="1665"/>
      <c r="R62" s="1665"/>
      <c r="S62" s="1679" t="s">
        <v>744</v>
      </c>
      <c r="T62" s="436" t="s">
        <v>6894</v>
      </c>
      <c r="U62" s="1679" t="s">
        <v>6873</v>
      </c>
      <c r="V62" s="1679" t="s">
        <v>2684</v>
      </c>
      <c r="W62" s="1665"/>
    </row>
    <row r="63" spans="1:23">
      <c r="A63" s="430">
        <v>52</v>
      </c>
      <c r="B63" s="436" t="s">
        <v>6896</v>
      </c>
      <c r="C63" s="1679" t="s">
        <v>6875</v>
      </c>
      <c r="D63" s="1679" t="s">
        <v>2681</v>
      </c>
      <c r="E63" s="124" t="s">
        <v>3291</v>
      </c>
      <c r="F63" s="1665"/>
      <c r="G63" s="1665" t="s">
        <v>6875</v>
      </c>
      <c r="H63" s="436" t="b">
        <f t="shared" si="0"/>
        <v>1</v>
      </c>
      <c r="I63" s="1665" t="s">
        <v>6897</v>
      </c>
      <c r="J63" s="406" t="s">
        <v>2308</v>
      </c>
      <c r="K63" s="1665"/>
      <c r="L63" s="1665"/>
      <c r="M63" s="1665"/>
      <c r="N63" s="1665"/>
      <c r="O63" s="1665"/>
      <c r="P63" s="1665"/>
      <c r="Q63" s="1665"/>
      <c r="R63" s="1665"/>
      <c r="S63" s="1679" t="s">
        <v>744</v>
      </c>
      <c r="T63" s="436" t="s">
        <v>6896</v>
      </c>
      <c r="U63" s="1679" t="s">
        <v>6875</v>
      </c>
      <c r="V63" s="1679" t="s">
        <v>2681</v>
      </c>
      <c r="W63" s="1665"/>
    </row>
    <row r="64" spans="1:23">
      <c r="A64" s="430">
        <v>53</v>
      </c>
      <c r="B64" s="436" t="s">
        <v>6898</v>
      </c>
      <c r="C64" s="1679" t="s">
        <v>6877</v>
      </c>
      <c r="D64" s="1679" t="s">
        <v>2681</v>
      </c>
      <c r="E64" s="124" t="s">
        <v>3291</v>
      </c>
      <c r="F64" s="1665"/>
      <c r="G64" s="1665" t="s">
        <v>6877</v>
      </c>
      <c r="H64" s="436" t="b">
        <f t="shared" si="0"/>
        <v>1</v>
      </c>
      <c r="I64" s="1665" t="s">
        <v>6899</v>
      </c>
      <c r="J64" s="406" t="s">
        <v>2308</v>
      </c>
      <c r="K64" s="1665"/>
      <c r="L64" s="1665"/>
      <c r="M64" s="1665"/>
      <c r="N64" s="1665"/>
      <c r="O64" s="1665"/>
      <c r="P64" s="1665"/>
      <c r="Q64" s="1665"/>
      <c r="R64" s="1665"/>
      <c r="S64" s="1679" t="s">
        <v>744</v>
      </c>
      <c r="T64" s="436" t="s">
        <v>6898</v>
      </c>
      <c r="U64" s="1679" t="s">
        <v>6877</v>
      </c>
      <c r="V64" s="1679" t="s">
        <v>2681</v>
      </c>
      <c r="W64" s="1665"/>
    </row>
    <row r="65" spans="1:23">
      <c r="A65" s="430">
        <v>54</v>
      </c>
      <c r="B65" s="436" t="s">
        <v>6900</v>
      </c>
      <c r="C65" s="1679" t="s">
        <v>6879</v>
      </c>
      <c r="D65" s="1679" t="s">
        <v>2681</v>
      </c>
      <c r="E65" s="124" t="s">
        <v>3291</v>
      </c>
      <c r="F65" s="1665"/>
      <c r="G65" s="1665" t="s">
        <v>6879</v>
      </c>
      <c r="H65" s="436" t="b">
        <f t="shared" si="0"/>
        <v>1</v>
      </c>
      <c r="I65" s="1665" t="s">
        <v>6901</v>
      </c>
      <c r="J65" s="406" t="s">
        <v>2308</v>
      </c>
      <c r="K65" s="1665"/>
      <c r="L65" s="1665"/>
      <c r="M65" s="1665"/>
      <c r="N65" s="1665"/>
      <c r="O65" s="1665"/>
      <c r="P65" s="1665"/>
      <c r="Q65" s="1665"/>
      <c r="R65" s="1665"/>
      <c r="S65" s="1679" t="s">
        <v>744</v>
      </c>
      <c r="T65" s="436" t="s">
        <v>6900</v>
      </c>
      <c r="U65" s="1679" t="s">
        <v>6879</v>
      </c>
      <c r="V65" s="1679" t="s">
        <v>2681</v>
      </c>
      <c r="W65" s="1665"/>
    </row>
    <row r="66" spans="1:23">
      <c r="A66" s="430">
        <v>55</v>
      </c>
      <c r="B66" s="436" t="s">
        <v>6902</v>
      </c>
      <c r="C66" s="1679" t="s">
        <v>6882</v>
      </c>
      <c r="D66" s="1679" t="s">
        <v>2681</v>
      </c>
      <c r="E66" s="124" t="s">
        <v>3291</v>
      </c>
      <c r="F66" s="1665"/>
      <c r="G66" s="1665" t="s">
        <v>6882</v>
      </c>
      <c r="H66" s="436" t="b">
        <f t="shared" si="0"/>
        <v>1</v>
      </c>
      <c r="I66" s="1665" t="s">
        <v>6903</v>
      </c>
      <c r="J66" s="406" t="s">
        <v>2308</v>
      </c>
      <c r="K66" s="1665"/>
      <c r="L66" s="1665"/>
      <c r="M66" s="1665"/>
      <c r="N66" s="1665"/>
      <c r="O66" s="1665"/>
      <c r="P66" s="1665"/>
      <c r="Q66" s="1665"/>
      <c r="R66" s="1665"/>
      <c r="S66" s="1679" t="s">
        <v>744</v>
      </c>
      <c r="T66" s="436" t="s">
        <v>6902</v>
      </c>
      <c r="U66" s="1679" t="s">
        <v>6882</v>
      </c>
      <c r="V66" s="1679" t="s">
        <v>2681</v>
      </c>
      <c r="W66" s="1665"/>
    </row>
    <row r="67" spans="1:23">
      <c r="A67" s="430">
        <v>56</v>
      </c>
      <c r="B67" s="436" t="s">
        <v>6904</v>
      </c>
      <c r="C67" s="1679" t="s">
        <v>6885</v>
      </c>
      <c r="D67" s="1679" t="s">
        <v>2681</v>
      </c>
      <c r="E67" s="124" t="s">
        <v>3291</v>
      </c>
      <c r="F67" s="1665"/>
      <c r="G67" s="1665" t="s">
        <v>6885</v>
      </c>
      <c r="H67" s="436" t="b">
        <f t="shared" si="0"/>
        <v>1</v>
      </c>
      <c r="I67" s="1665" t="s">
        <v>6905</v>
      </c>
      <c r="J67" s="406" t="s">
        <v>2308</v>
      </c>
      <c r="K67" s="1665"/>
      <c r="L67" s="1665"/>
      <c r="M67" s="1665"/>
      <c r="N67" s="1665"/>
      <c r="O67" s="1665"/>
      <c r="P67" s="1665"/>
      <c r="Q67" s="1665"/>
      <c r="R67" s="1665"/>
      <c r="S67" s="1679" t="s">
        <v>744</v>
      </c>
      <c r="T67" s="436" t="s">
        <v>6904</v>
      </c>
      <c r="U67" s="1679" t="s">
        <v>6885</v>
      </c>
      <c r="V67" s="1679" t="s">
        <v>2681</v>
      </c>
      <c r="W67" s="1665"/>
    </row>
    <row r="68" spans="1:23">
      <c r="A68" s="430">
        <v>57</v>
      </c>
      <c r="B68" s="433" t="s">
        <v>6906</v>
      </c>
      <c r="C68" s="433" t="s">
        <v>6907</v>
      </c>
      <c r="D68" s="433" t="s">
        <v>2088</v>
      </c>
      <c r="E68" s="1702" t="s">
        <v>2089</v>
      </c>
      <c r="F68" s="433"/>
      <c r="G68" s="433" t="s">
        <v>6907</v>
      </c>
      <c r="H68" s="436" t="b">
        <f t="shared" si="0"/>
        <v>1</v>
      </c>
      <c r="I68" s="1704" t="s">
        <v>6908</v>
      </c>
      <c r="J68" s="468" t="s">
        <v>2308</v>
      </c>
      <c r="K68" s="1665"/>
      <c r="L68" s="1665"/>
      <c r="M68" s="1665"/>
      <c r="N68" s="1665"/>
      <c r="O68" s="1665"/>
      <c r="P68" s="1665"/>
      <c r="Q68" s="1665"/>
      <c r="R68" s="1665"/>
      <c r="S68" s="1679"/>
      <c r="T68" s="436"/>
      <c r="U68" s="1679"/>
      <c r="V68" s="1679"/>
      <c r="W68" s="1665"/>
    </row>
    <row r="69" spans="1:23">
      <c r="A69" s="430">
        <v>58</v>
      </c>
      <c r="B69" s="433" t="s">
        <v>6909</v>
      </c>
      <c r="C69" s="433" t="s">
        <v>6910</v>
      </c>
      <c r="D69" s="433" t="s">
        <v>2088</v>
      </c>
      <c r="E69" s="1702" t="s">
        <v>2089</v>
      </c>
      <c r="F69" s="1703"/>
      <c r="G69" s="433" t="s">
        <v>6910</v>
      </c>
      <c r="H69" s="436" t="b">
        <f t="shared" si="0"/>
        <v>1</v>
      </c>
      <c r="I69" s="1704" t="s">
        <v>6911</v>
      </c>
      <c r="J69" s="468" t="s">
        <v>2308</v>
      </c>
      <c r="K69" s="1665"/>
      <c r="L69" s="1665"/>
      <c r="M69" s="1665"/>
      <c r="N69" s="1665"/>
      <c r="O69" s="1665"/>
      <c r="P69" s="1665"/>
      <c r="Q69" s="1665"/>
      <c r="R69" s="1665"/>
      <c r="S69" s="1679"/>
      <c r="T69" s="436"/>
      <c r="U69" s="1679"/>
      <c r="V69" s="1679"/>
      <c r="W69" s="1665"/>
    </row>
    <row r="70" spans="1:23">
      <c r="A70" s="430">
        <v>59</v>
      </c>
      <c r="B70" s="433" t="s">
        <v>6912</v>
      </c>
      <c r="C70" s="433" t="s">
        <v>6913</v>
      </c>
      <c r="D70" s="433" t="s">
        <v>2100</v>
      </c>
      <c r="E70" s="1702" t="s">
        <v>2101</v>
      </c>
      <c r="F70" s="1703"/>
      <c r="G70" s="433" t="s">
        <v>6913</v>
      </c>
      <c r="H70" s="436" t="b">
        <f t="shared" si="0"/>
        <v>1</v>
      </c>
      <c r="I70" s="1704" t="s">
        <v>6914</v>
      </c>
      <c r="J70" s="468" t="s">
        <v>2308</v>
      </c>
      <c r="K70" s="1665"/>
      <c r="L70" s="1665"/>
      <c r="M70" s="1665"/>
      <c r="N70" s="1665"/>
      <c r="O70" s="1665"/>
      <c r="P70" s="1665"/>
      <c r="Q70" s="1665"/>
      <c r="R70" s="1665"/>
      <c r="S70" s="1679"/>
      <c r="T70" s="436"/>
      <c r="U70" s="1679"/>
      <c r="V70" s="1679"/>
      <c r="W70" s="1665"/>
    </row>
    <row r="71" spans="1:23">
      <c r="A71" s="430">
        <v>60</v>
      </c>
      <c r="B71" s="436" t="s">
        <v>6915</v>
      </c>
      <c r="C71" s="1679" t="s">
        <v>6888</v>
      </c>
      <c r="D71" s="1679" t="s">
        <v>2681</v>
      </c>
      <c r="E71" s="124" t="s">
        <v>3291</v>
      </c>
      <c r="F71" s="1665"/>
      <c r="G71" s="1665" t="s">
        <v>6888</v>
      </c>
      <c r="H71" s="436" t="b">
        <f t="shared" si="0"/>
        <v>1</v>
      </c>
      <c r="I71" s="1665" t="s">
        <v>6916</v>
      </c>
      <c r="J71" s="406" t="s">
        <v>2308</v>
      </c>
      <c r="K71" s="1665"/>
      <c r="L71" s="1665"/>
      <c r="M71" s="1665"/>
      <c r="N71" s="1665"/>
      <c r="O71" s="1665"/>
      <c r="P71" s="1665"/>
      <c r="Q71" s="1665"/>
      <c r="R71" s="1665"/>
      <c r="S71" s="1679" t="s">
        <v>744</v>
      </c>
      <c r="T71" s="436" t="s">
        <v>6915</v>
      </c>
      <c r="U71" s="1679" t="s">
        <v>6888</v>
      </c>
      <c r="V71" s="1679" t="s">
        <v>2681</v>
      </c>
      <c r="W71" s="1665"/>
    </row>
    <row r="72" spans="1:23">
      <c r="A72" s="430">
        <v>61</v>
      </c>
      <c r="B72" s="436" t="s">
        <v>6917</v>
      </c>
      <c r="C72" s="1679" t="s">
        <v>6918</v>
      </c>
      <c r="D72" s="1679" t="s">
        <v>3212</v>
      </c>
      <c r="E72" s="124" t="s">
        <v>2108</v>
      </c>
      <c r="F72" s="1665"/>
      <c r="G72" s="1665" t="s">
        <v>6890</v>
      </c>
      <c r="H72" s="436" t="b">
        <f t="shared" si="0"/>
        <v>0</v>
      </c>
      <c r="I72" s="1665" t="s">
        <v>6919</v>
      </c>
      <c r="J72" s="406" t="s">
        <v>2308</v>
      </c>
      <c r="K72" s="1665"/>
      <c r="L72" s="1665"/>
      <c r="M72" s="1665"/>
      <c r="N72" s="1665"/>
      <c r="O72" s="1665"/>
      <c r="P72" s="1665"/>
      <c r="Q72" s="1665"/>
      <c r="R72" s="1665"/>
      <c r="S72" s="1679" t="s">
        <v>744</v>
      </c>
      <c r="T72" s="436" t="s">
        <v>6917</v>
      </c>
      <c r="U72" s="1679" t="s">
        <v>6918</v>
      </c>
      <c r="V72" s="1679" t="s">
        <v>3212</v>
      </c>
      <c r="W72" s="1665"/>
    </row>
    <row r="73" spans="1:23">
      <c r="A73" s="430">
        <v>62</v>
      </c>
      <c r="B73" s="436" t="s">
        <v>6920</v>
      </c>
      <c r="C73" s="1679" t="s">
        <v>6893</v>
      </c>
      <c r="D73" s="1679" t="s">
        <v>2684</v>
      </c>
      <c r="E73" s="124" t="s">
        <v>2884</v>
      </c>
      <c r="F73" s="1665"/>
      <c r="G73" s="1665" t="s">
        <v>6893</v>
      </c>
      <c r="H73" s="436" t="b">
        <f t="shared" si="0"/>
        <v>1</v>
      </c>
      <c r="I73" s="1665" t="s">
        <v>6921</v>
      </c>
      <c r="J73" s="406" t="s">
        <v>2308</v>
      </c>
      <c r="K73" s="1665"/>
      <c r="L73" s="1665"/>
      <c r="M73" s="1665"/>
      <c r="N73" s="1665"/>
      <c r="O73" s="1665"/>
      <c r="P73" s="1665"/>
      <c r="Q73" s="1665"/>
      <c r="R73" s="1665"/>
      <c r="S73" s="1679" t="s">
        <v>744</v>
      </c>
      <c r="T73" s="436" t="s">
        <v>6920</v>
      </c>
      <c r="U73" s="1679" t="s">
        <v>6893</v>
      </c>
      <c r="V73" s="1679" t="s">
        <v>2684</v>
      </c>
      <c r="W73" s="1665"/>
    </row>
    <row r="74" spans="1:23">
      <c r="A74" s="430">
        <v>63</v>
      </c>
      <c r="B74" s="436" t="s">
        <v>6922</v>
      </c>
      <c r="C74" s="1679" t="s">
        <v>6895</v>
      </c>
      <c r="D74" s="1679" t="s">
        <v>2681</v>
      </c>
      <c r="E74" s="124" t="s">
        <v>3291</v>
      </c>
      <c r="F74" s="1665"/>
      <c r="G74" s="1665" t="s">
        <v>6895</v>
      </c>
      <c r="H74" s="436" t="b">
        <f t="shared" si="0"/>
        <v>1</v>
      </c>
      <c r="I74" s="1665" t="s">
        <v>6923</v>
      </c>
      <c r="J74" s="406" t="s">
        <v>2308</v>
      </c>
      <c r="K74" s="1665"/>
      <c r="L74" s="1665"/>
      <c r="M74" s="1665"/>
      <c r="N74" s="1665"/>
      <c r="O74" s="1665"/>
      <c r="P74" s="1665"/>
      <c r="Q74" s="1665"/>
      <c r="R74" s="1665"/>
      <c r="S74" s="1679" t="s">
        <v>744</v>
      </c>
      <c r="T74" s="436" t="s">
        <v>6922</v>
      </c>
      <c r="U74" s="1679" t="s">
        <v>6895</v>
      </c>
      <c r="V74" s="1679" t="s">
        <v>2681</v>
      </c>
      <c r="W74" s="1665"/>
    </row>
    <row r="75" spans="1:23">
      <c r="A75" s="430">
        <v>64</v>
      </c>
      <c r="B75" s="436" t="s">
        <v>6924</v>
      </c>
      <c r="C75" s="1679" t="s">
        <v>6897</v>
      </c>
      <c r="D75" s="1679" t="s">
        <v>2681</v>
      </c>
      <c r="E75" s="124" t="s">
        <v>3291</v>
      </c>
      <c r="F75" s="1665"/>
      <c r="G75" s="1665" t="s">
        <v>6897</v>
      </c>
      <c r="H75" s="436" t="b">
        <f t="shared" si="0"/>
        <v>1</v>
      </c>
      <c r="I75" s="1665" t="s">
        <v>6925</v>
      </c>
      <c r="J75" s="406" t="s">
        <v>2308</v>
      </c>
      <c r="K75" s="1665"/>
      <c r="L75" s="1665"/>
      <c r="M75" s="1665"/>
      <c r="N75" s="1665"/>
      <c r="O75" s="1665"/>
      <c r="P75" s="1665"/>
      <c r="Q75" s="1665"/>
      <c r="R75" s="1665"/>
      <c r="S75" s="1679" t="s">
        <v>744</v>
      </c>
      <c r="T75" s="436" t="s">
        <v>6924</v>
      </c>
      <c r="U75" s="1679" t="s">
        <v>6897</v>
      </c>
      <c r="V75" s="1679" t="s">
        <v>2681</v>
      </c>
      <c r="W75" s="1665"/>
    </row>
    <row r="76" spans="1:23">
      <c r="A76" s="430">
        <v>65</v>
      </c>
      <c r="B76" s="436" t="s">
        <v>6926</v>
      </c>
      <c r="C76" s="1679" t="s">
        <v>6899</v>
      </c>
      <c r="D76" s="1679" t="s">
        <v>2681</v>
      </c>
      <c r="E76" s="124" t="s">
        <v>3291</v>
      </c>
      <c r="F76" s="1665"/>
      <c r="G76" s="1665" t="s">
        <v>6899</v>
      </c>
      <c r="H76" s="436" t="b">
        <f t="shared" ref="H76:H139" si="1">C76=G76</f>
        <v>1</v>
      </c>
      <c r="I76" s="1665" t="s">
        <v>6927</v>
      </c>
      <c r="J76" s="406" t="s">
        <v>2308</v>
      </c>
      <c r="K76" s="1665"/>
      <c r="L76" s="1665"/>
      <c r="M76" s="1665"/>
      <c r="N76" s="1665"/>
      <c r="O76" s="1665"/>
      <c r="P76" s="1665"/>
      <c r="Q76" s="1665"/>
      <c r="R76" s="1665"/>
      <c r="S76" s="1679" t="s">
        <v>744</v>
      </c>
      <c r="T76" s="436" t="s">
        <v>6926</v>
      </c>
      <c r="U76" s="1679" t="s">
        <v>6899</v>
      </c>
      <c r="V76" s="1679" t="s">
        <v>2681</v>
      </c>
      <c r="W76" s="1665"/>
    </row>
    <row r="77" spans="1:23">
      <c r="A77" s="430">
        <v>66</v>
      </c>
      <c r="B77" s="436" t="s">
        <v>6928</v>
      </c>
      <c r="C77" s="1679" t="s">
        <v>6901</v>
      </c>
      <c r="D77" s="1679" t="s">
        <v>2681</v>
      </c>
      <c r="E77" s="124" t="s">
        <v>3291</v>
      </c>
      <c r="F77" s="1665"/>
      <c r="G77" s="1665" t="s">
        <v>6901</v>
      </c>
      <c r="H77" s="436" t="b">
        <f t="shared" si="1"/>
        <v>1</v>
      </c>
      <c r="I77" s="1665" t="s">
        <v>6929</v>
      </c>
      <c r="J77" s="406" t="s">
        <v>2308</v>
      </c>
      <c r="K77" s="1665"/>
      <c r="L77" s="1665"/>
      <c r="M77" s="1665"/>
      <c r="N77" s="1665"/>
      <c r="O77" s="1665"/>
      <c r="P77" s="1665"/>
      <c r="Q77" s="1665"/>
      <c r="R77" s="1665"/>
      <c r="S77" s="1679" t="s">
        <v>744</v>
      </c>
      <c r="T77" s="436" t="s">
        <v>6928</v>
      </c>
      <c r="U77" s="1679" t="s">
        <v>6901</v>
      </c>
      <c r="V77" s="1679" t="s">
        <v>2681</v>
      </c>
      <c r="W77" s="1665"/>
    </row>
    <row r="78" spans="1:23">
      <c r="A78" s="430">
        <v>67</v>
      </c>
      <c r="B78" s="436" t="s">
        <v>6930</v>
      </c>
      <c r="C78" s="1679" t="s">
        <v>6903</v>
      </c>
      <c r="D78" s="1679" t="s">
        <v>2681</v>
      </c>
      <c r="E78" s="124" t="s">
        <v>3291</v>
      </c>
      <c r="F78" s="1665"/>
      <c r="G78" s="1665" t="s">
        <v>6903</v>
      </c>
      <c r="H78" s="436" t="b">
        <f t="shared" si="1"/>
        <v>1</v>
      </c>
      <c r="I78" s="1665" t="s">
        <v>6931</v>
      </c>
      <c r="J78" s="406" t="s">
        <v>2308</v>
      </c>
      <c r="K78" s="1665"/>
      <c r="L78" s="1665"/>
      <c r="M78" s="1665"/>
      <c r="N78" s="1665"/>
      <c r="O78" s="1665"/>
      <c r="P78" s="1665"/>
      <c r="Q78" s="1665"/>
      <c r="R78" s="1665"/>
      <c r="S78" s="1679" t="s">
        <v>744</v>
      </c>
      <c r="T78" s="436" t="s">
        <v>6930</v>
      </c>
      <c r="U78" s="1679" t="s">
        <v>6903</v>
      </c>
      <c r="V78" s="1679" t="s">
        <v>2681</v>
      </c>
      <c r="W78" s="1665"/>
    </row>
    <row r="79" spans="1:23">
      <c r="A79" s="430">
        <v>68</v>
      </c>
      <c r="B79" s="433" t="s">
        <v>6932</v>
      </c>
      <c r="C79" s="433" t="s">
        <v>6933</v>
      </c>
      <c r="D79" s="433" t="s">
        <v>2088</v>
      </c>
      <c r="E79" s="1702" t="s">
        <v>2089</v>
      </c>
      <c r="F79" s="433"/>
      <c r="G79" s="433" t="s">
        <v>6933</v>
      </c>
      <c r="H79" s="436" t="b">
        <f t="shared" si="1"/>
        <v>1</v>
      </c>
      <c r="I79" s="1704" t="s">
        <v>6934</v>
      </c>
      <c r="J79" s="468" t="s">
        <v>2308</v>
      </c>
      <c r="K79" s="1665"/>
      <c r="L79" s="1665"/>
      <c r="M79" s="1665"/>
      <c r="N79" s="1665"/>
      <c r="O79" s="1665"/>
      <c r="P79" s="1665"/>
      <c r="Q79" s="1665"/>
      <c r="R79" s="1665"/>
      <c r="S79" s="1679"/>
      <c r="T79" s="436"/>
      <c r="U79" s="1679"/>
      <c r="V79" s="1679"/>
      <c r="W79" s="1665"/>
    </row>
    <row r="80" spans="1:23">
      <c r="A80" s="430">
        <v>69</v>
      </c>
      <c r="B80" s="433" t="s">
        <v>6935</v>
      </c>
      <c r="C80" s="433" t="s">
        <v>6936</v>
      </c>
      <c r="D80" s="433" t="s">
        <v>2088</v>
      </c>
      <c r="E80" s="1702" t="s">
        <v>2089</v>
      </c>
      <c r="F80" s="1703"/>
      <c r="G80" s="433" t="s">
        <v>6936</v>
      </c>
      <c r="H80" s="436" t="b">
        <f t="shared" si="1"/>
        <v>1</v>
      </c>
      <c r="I80" s="1704" t="s">
        <v>6937</v>
      </c>
      <c r="J80" s="468" t="s">
        <v>2308</v>
      </c>
      <c r="K80" s="1665"/>
      <c r="L80" s="1665"/>
      <c r="M80" s="1665"/>
      <c r="N80" s="1665"/>
      <c r="O80" s="1665"/>
      <c r="P80" s="1665"/>
      <c r="Q80" s="1665"/>
      <c r="R80" s="1665"/>
      <c r="S80" s="1679"/>
      <c r="T80" s="436"/>
      <c r="U80" s="1679"/>
      <c r="V80" s="1679"/>
      <c r="W80" s="1665"/>
    </row>
    <row r="81" spans="1:23">
      <c r="A81" s="430">
        <v>70</v>
      </c>
      <c r="B81" s="433" t="s">
        <v>6938</v>
      </c>
      <c r="C81" s="433" t="s">
        <v>6939</v>
      </c>
      <c r="D81" s="433" t="s">
        <v>2100</v>
      </c>
      <c r="E81" s="1702" t="s">
        <v>2101</v>
      </c>
      <c r="F81" s="1703"/>
      <c r="G81" s="433" t="s">
        <v>6939</v>
      </c>
      <c r="H81" s="436" t="b">
        <f t="shared" si="1"/>
        <v>1</v>
      </c>
      <c r="I81" s="1704" t="s">
        <v>6940</v>
      </c>
      <c r="J81" s="468" t="s">
        <v>2308</v>
      </c>
      <c r="K81" s="1665"/>
      <c r="L81" s="1665"/>
      <c r="M81" s="1665"/>
      <c r="N81" s="1665"/>
      <c r="O81" s="1665"/>
      <c r="P81" s="1665"/>
      <c r="Q81" s="1665"/>
      <c r="R81" s="1665"/>
      <c r="S81" s="1679"/>
      <c r="T81" s="436"/>
      <c r="U81" s="1679"/>
      <c r="V81" s="1679"/>
      <c r="W81" s="1665"/>
    </row>
    <row r="82" spans="1:23">
      <c r="A82" s="430">
        <v>71</v>
      </c>
      <c r="B82" s="436" t="s">
        <v>6941</v>
      </c>
      <c r="C82" s="1679" t="s">
        <v>6905</v>
      </c>
      <c r="D82" s="1679" t="s">
        <v>2681</v>
      </c>
      <c r="E82" s="124" t="s">
        <v>3291</v>
      </c>
      <c r="F82" s="1665"/>
      <c r="G82" s="1665" t="s">
        <v>6905</v>
      </c>
      <c r="H82" s="436" t="b">
        <f t="shared" si="1"/>
        <v>1</v>
      </c>
      <c r="I82" s="1665" t="s">
        <v>6942</v>
      </c>
      <c r="J82" s="406" t="s">
        <v>2308</v>
      </c>
      <c r="K82" s="1665"/>
      <c r="L82" s="1665"/>
      <c r="M82" s="1665"/>
      <c r="N82" s="1665"/>
      <c r="O82" s="1665"/>
      <c r="P82" s="1665"/>
      <c r="Q82" s="1665"/>
      <c r="R82" s="1665"/>
      <c r="S82" s="1679" t="s">
        <v>744</v>
      </c>
      <c r="T82" s="436" t="s">
        <v>6941</v>
      </c>
      <c r="U82" s="1679" t="s">
        <v>6905</v>
      </c>
      <c r="V82" s="1679" t="s">
        <v>2681</v>
      </c>
      <c r="W82" s="1665"/>
    </row>
    <row r="83" spans="1:23">
      <c r="A83" s="430">
        <v>72</v>
      </c>
      <c r="B83" s="436" t="s">
        <v>6943</v>
      </c>
      <c r="C83" s="1679" t="s">
        <v>6944</v>
      </c>
      <c r="D83" s="1679" t="s">
        <v>3212</v>
      </c>
      <c r="E83" s="124" t="s">
        <v>2108</v>
      </c>
      <c r="F83" s="1665"/>
      <c r="G83" s="1665" t="s">
        <v>6908</v>
      </c>
      <c r="H83" s="436" t="b">
        <f t="shared" si="1"/>
        <v>0</v>
      </c>
      <c r="I83" s="1665" t="s">
        <v>6945</v>
      </c>
      <c r="J83" s="406" t="s">
        <v>2308</v>
      </c>
      <c r="K83" s="1665"/>
      <c r="L83" s="1665"/>
      <c r="M83" s="1665"/>
      <c r="N83" s="1665"/>
      <c r="O83" s="1665"/>
      <c r="P83" s="1665"/>
      <c r="Q83" s="1665"/>
      <c r="R83" s="1665"/>
      <c r="S83" s="1679" t="s">
        <v>744</v>
      </c>
      <c r="T83" s="436" t="s">
        <v>6943</v>
      </c>
      <c r="U83" s="1679" t="s">
        <v>6944</v>
      </c>
      <c r="V83" s="1679" t="s">
        <v>3212</v>
      </c>
      <c r="W83" s="1665"/>
    </row>
    <row r="84" spans="1:23">
      <c r="A84" s="430">
        <v>73</v>
      </c>
      <c r="B84" s="436" t="s">
        <v>6946</v>
      </c>
      <c r="C84" s="1679" t="s">
        <v>6911</v>
      </c>
      <c r="D84" s="1679" t="s">
        <v>2684</v>
      </c>
      <c r="E84" s="124" t="s">
        <v>2884</v>
      </c>
      <c r="F84" s="1665"/>
      <c r="G84" s="1665" t="s">
        <v>6911</v>
      </c>
      <c r="H84" s="436" t="b">
        <f t="shared" si="1"/>
        <v>1</v>
      </c>
      <c r="I84" s="1665" t="s">
        <v>6947</v>
      </c>
      <c r="J84" s="406" t="s">
        <v>2308</v>
      </c>
      <c r="K84" s="1665"/>
      <c r="L84" s="1665"/>
      <c r="M84" s="1665"/>
      <c r="N84" s="1665"/>
      <c r="O84" s="1665"/>
      <c r="P84" s="1665"/>
      <c r="Q84" s="1665"/>
      <c r="R84" s="1665"/>
      <c r="S84" s="1679" t="s">
        <v>744</v>
      </c>
      <c r="T84" s="436" t="s">
        <v>6946</v>
      </c>
      <c r="U84" s="1679" t="s">
        <v>6911</v>
      </c>
      <c r="V84" s="1679" t="s">
        <v>2684</v>
      </c>
      <c r="W84" s="1665"/>
    </row>
    <row r="85" spans="1:23">
      <c r="A85" s="430">
        <v>74</v>
      </c>
      <c r="B85" s="436" t="s">
        <v>6948</v>
      </c>
      <c r="C85" s="1679" t="s">
        <v>6914</v>
      </c>
      <c r="D85" s="1679" t="s">
        <v>2681</v>
      </c>
      <c r="E85" s="124" t="s">
        <v>3291</v>
      </c>
      <c r="F85" s="1665"/>
      <c r="G85" s="1665" t="s">
        <v>6914</v>
      </c>
      <c r="H85" s="436" t="b">
        <f t="shared" si="1"/>
        <v>1</v>
      </c>
      <c r="I85" s="1665" t="s">
        <v>6949</v>
      </c>
      <c r="J85" s="406" t="s">
        <v>2308</v>
      </c>
      <c r="K85" s="1665"/>
      <c r="L85" s="1665"/>
      <c r="M85" s="1665"/>
      <c r="N85" s="1665"/>
      <c r="O85" s="1665"/>
      <c r="P85" s="1665"/>
      <c r="Q85" s="1665"/>
      <c r="R85" s="1665"/>
      <c r="S85" s="1679" t="s">
        <v>744</v>
      </c>
      <c r="T85" s="436" t="s">
        <v>6948</v>
      </c>
      <c r="U85" s="1679" t="s">
        <v>6914</v>
      </c>
      <c r="V85" s="1679" t="s">
        <v>2681</v>
      </c>
      <c r="W85" s="1665"/>
    </row>
    <row r="86" spans="1:23">
      <c r="A86" s="430">
        <v>75</v>
      </c>
      <c r="B86" s="436" t="s">
        <v>6950</v>
      </c>
      <c r="C86" s="1679" t="s">
        <v>6916</v>
      </c>
      <c r="D86" s="1679" t="s">
        <v>2681</v>
      </c>
      <c r="E86" s="124" t="s">
        <v>3291</v>
      </c>
      <c r="F86" s="1665"/>
      <c r="G86" s="1665" t="s">
        <v>6916</v>
      </c>
      <c r="H86" s="436" t="b">
        <f t="shared" si="1"/>
        <v>1</v>
      </c>
      <c r="I86" s="1665" t="s">
        <v>6951</v>
      </c>
      <c r="J86" s="406" t="s">
        <v>2308</v>
      </c>
      <c r="K86" s="1665"/>
      <c r="L86" s="1665"/>
      <c r="M86" s="1665"/>
      <c r="N86" s="1665"/>
      <c r="O86" s="1665"/>
      <c r="P86" s="1665"/>
      <c r="Q86" s="1665"/>
      <c r="R86" s="1665"/>
      <c r="S86" s="1679" t="s">
        <v>744</v>
      </c>
      <c r="T86" s="436" t="s">
        <v>6950</v>
      </c>
      <c r="U86" s="1679" t="s">
        <v>6916</v>
      </c>
      <c r="V86" s="1679" t="s">
        <v>2681</v>
      </c>
      <c r="W86" s="1665"/>
    </row>
    <row r="87" spans="1:23">
      <c r="A87" s="430">
        <v>76</v>
      </c>
      <c r="B87" s="436" t="s">
        <v>6952</v>
      </c>
      <c r="C87" s="1679" t="s">
        <v>6919</v>
      </c>
      <c r="D87" s="1679" t="s">
        <v>2681</v>
      </c>
      <c r="E87" s="124" t="s">
        <v>3291</v>
      </c>
      <c r="F87" s="1665"/>
      <c r="G87" s="1665" t="s">
        <v>6919</v>
      </c>
      <c r="H87" s="436" t="b">
        <f t="shared" si="1"/>
        <v>1</v>
      </c>
      <c r="I87" s="1665" t="s">
        <v>6953</v>
      </c>
      <c r="J87" s="406" t="s">
        <v>2308</v>
      </c>
      <c r="K87" s="1665"/>
      <c r="L87" s="1665"/>
      <c r="M87" s="1665"/>
      <c r="N87" s="1665"/>
      <c r="O87" s="1665"/>
      <c r="P87" s="1665"/>
      <c r="Q87" s="1665"/>
      <c r="R87" s="1665"/>
      <c r="S87" s="1679" t="s">
        <v>744</v>
      </c>
      <c r="T87" s="436" t="s">
        <v>6952</v>
      </c>
      <c r="U87" s="1679" t="s">
        <v>6919</v>
      </c>
      <c r="V87" s="1679" t="s">
        <v>2681</v>
      </c>
      <c r="W87" s="1665"/>
    </row>
    <row r="88" spans="1:23">
      <c r="A88" s="430">
        <v>77</v>
      </c>
      <c r="B88" s="436" t="s">
        <v>6954</v>
      </c>
      <c r="C88" s="1679" t="s">
        <v>6921</v>
      </c>
      <c r="D88" s="1679" t="s">
        <v>2681</v>
      </c>
      <c r="E88" s="124" t="s">
        <v>3291</v>
      </c>
      <c r="F88" s="1665"/>
      <c r="G88" s="1665" t="s">
        <v>6921</v>
      </c>
      <c r="H88" s="436" t="b">
        <f t="shared" si="1"/>
        <v>1</v>
      </c>
      <c r="I88" s="1665" t="s">
        <v>6955</v>
      </c>
      <c r="J88" s="406" t="s">
        <v>2308</v>
      </c>
      <c r="K88" s="1665"/>
      <c r="L88" s="1665"/>
      <c r="M88" s="1665"/>
      <c r="N88" s="1665"/>
      <c r="O88" s="1665"/>
      <c r="P88" s="1665"/>
      <c r="Q88" s="1665"/>
      <c r="R88" s="1665"/>
      <c r="S88" s="1679" t="s">
        <v>744</v>
      </c>
      <c r="T88" s="436" t="s">
        <v>6954</v>
      </c>
      <c r="U88" s="1679" t="s">
        <v>6921</v>
      </c>
      <c r="V88" s="1679" t="s">
        <v>2681</v>
      </c>
      <c r="W88" s="1665"/>
    </row>
    <row r="89" spans="1:23">
      <c r="A89" s="430">
        <v>78</v>
      </c>
      <c r="B89" s="436" t="s">
        <v>6956</v>
      </c>
      <c r="C89" s="1679" t="s">
        <v>6923</v>
      </c>
      <c r="D89" s="1679" t="s">
        <v>2681</v>
      </c>
      <c r="E89" s="124" t="s">
        <v>3291</v>
      </c>
      <c r="F89" s="1665"/>
      <c r="G89" s="1665" t="s">
        <v>6923</v>
      </c>
      <c r="H89" s="436" t="b">
        <f t="shared" si="1"/>
        <v>1</v>
      </c>
      <c r="I89" s="1665" t="s">
        <v>6957</v>
      </c>
      <c r="J89" s="406" t="s">
        <v>2308</v>
      </c>
      <c r="K89" s="1665"/>
      <c r="L89" s="1665"/>
      <c r="M89" s="1665"/>
      <c r="N89" s="1665"/>
      <c r="O89" s="1665"/>
      <c r="P89" s="1665"/>
      <c r="Q89" s="1665"/>
      <c r="R89" s="1665"/>
      <c r="S89" s="1679" t="s">
        <v>744</v>
      </c>
      <c r="T89" s="436" t="s">
        <v>6956</v>
      </c>
      <c r="U89" s="1679" t="s">
        <v>6923</v>
      </c>
      <c r="V89" s="1679" t="s">
        <v>2681</v>
      </c>
      <c r="W89" s="1665"/>
    </row>
    <row r="90" spans="1:23">
      <c r="A90" s="430">
        <v>79</v>
      </c>
      <c r="B90" s="433" t="s">
        <v>6958</v>
      </c>
      <c r="C90" s="433" t="s">
        <v>6959</v>
      </c>
      <c r="D90" s="433" t="s">
        <v>2088</v>
      </c>
      <c r="E90" s="1702" t="s">
        <v>2089</v>
      </c>
      <c r="F90" s="433"/>
      <c r="G90" s="433" t="s">
        <v>6959</v>
      </c>
      <c r="H90" s="436" t="b">
        <f t="shared" si="1"/>
        <v>1</v>
      </c>
      <c r="I90" s="1704" t="s">
        <v>6960</v>
      </c>
      <c r="J90" s="468" t="s">
        <v>2308</v>
      </c>
      <c r="K90" s="1665"/>
      <c r="L90" s="1665"/>
      <c r="M90" s="1665"/>
      <c r="N90" s="1665"/>
      <c r="O90" s="1665"/>
      <c r="P90" s="1665"/>
      <c r="Q90" s="1665"/>
      <c r="R90" s="1665"/>
      <c r="S90" s="1679"/>
      <c r="T90" s="436"/>
      <c r="U90" s="1679"/>
      <c r="V90" s="1679"/>
      <c r="W90" s="1665"/>
    </row>
    <row r="91" spans="1:23">
      <c r="A91" s="430">
        <v>80</v>
      </c>
      <c r="B91" s="433" t="s">
        <v>6961</v>
      </c>
      <c r="C91" s="433" t="s">
        <v>6962</v>
      </c>
      <c r="D91" s="433" t="s">
        <v>2088</v>
      </c>
      <c r="E91" s="1702" t="s">
        <v>2089</v>
      </c>
      <c r="F91" s="1703"/>
      <c r="G91" s="433" t="s">
        <v>6962</v>
      </c>
      <c r="H91" s="436" t="b">
        <f t="shared" si="1"/>
        <v>1</v>
      </c>
      <c r="I91" s="1704" t="s">
        <v>6963</v>
      </c>
      <c r="J91" s="468" t="s">
        <v>2308</v>
      </c>
      <c r="K91" s="1665"/>
      <c r="L91" s="1665"/>
      <c r="M91" s="1665"/>
      <c r="N91" s="1665"/>
      <c r="O91" s="1665"/>
      <c r="P91" s="1665"/>
      <c r="Q91" s="1665"/>
      <c r="R91" s="1665"/>
      <c r="S91" s="1679"/>
      <c r="T91" s="436"/>
      <c r="U91" s="1679"/>
      <c r="V91" s="1679"/>
      <c r="W91" s="1665"/>
    </row>
    <row r="92" spans="1:23">
      <c r="A92" s="430">
        <v>81</v>
      </c>
      <c r="B92" s="433" t="s">
        <v>6964</v>
      </c>
      <c r="C92" s="433" t="s">
        <v>6965</v>
      </c>
      <c r="D92" s="433" t="s">
        <v>2100</v>
      </c>
      <c r="E92" s="1702" t="s">
        <v>2101</v>
      </c>
      <c r="F92" s="1703"/>
      <c r="G92" s="433" t="s">
        <v>6965</v>
      </c>
      <c r="H92" s="436" t="b">
        <f t="shared" si="1"/>
        <v>1</v>
      </c>
      <c r="I92" s="1704" t="s">
        <v>6966</v>
      </c>
      <c r="J92" s="468" t="s">
        <v>2308</v>
      </c>
      <c r="K92" s="1665"/>
      <c r="L92" s="1665"/>
      <c r="M92" s="1665"/>
      <c r="N92" s="1665"/>
      <c r="O92" s="1665"/>
      <c r="P92" s="1665"/>
      <c r="Q92" s="1665"/>
      <c r="R92" s="1665"/>
      <c r="S92" s="1679"/>
      <c r="T92" s="436"/>
      <c r="U92" s="1679"/>
      <c r="V92" s="1679"/>
      <c r="W92" s="1665"/>
    </row>
    <row r="93" spans="1:23">
      <c r="A93" s="430">
        <v>82</v>
      </c>
      <c r="B93" s="436" t="s">
        <v>6967</v>
      </c>
      <c r="C93" s="1679" t="s">
        <v>6925</v>
      </c>
      <c r="D93" s="1679" t="s">
        <v>2681</v>
      </c>
      <c r="E93" s="124" t="s">
        <v>3291</v>
      </c>
      <c r="F93" s="1665"/>
      <c r="G93" s="1665" t="s">
        <v>6925</v>
      </c>
      <c r="H93" s="436" t="b">
        <f t="shared" si="1"/>
        <v>1</v>
      </c>
      <c r="I93" s="1665" t="s">
        <v>6968</v>
      </c>
      <c r="J93" s="406" t="s">
        <v>2308</v>
      </c>
      <c r="K93" s="1665"/>
      <c r="L93" s="1665"/>
      <c r="M93" s="1665"/>
      <c r="N93" s="1665"/>
      <c r="O93" s="1665"/>
      <c r="P93" s="1665"/>
      <c r="Q93" s="1665"/>
      <c r="R93" s="1665"/>
      <c r="S93" s="1679" t="s">
        <v>744</v>
      </c>
      <c r="T93" s="436" t="s">
        <v>6967</v>
      </c>
      <c r="U93" s="1679" t="s">
        <v>6925</v>
      </c>
      <c r="V93" s="1679" t="s">
        <v>2681</v>
      </c>
      <c r="W93" s="1665"/>
    </row>
    <row r="94" spans="1:23">
      <c r="A94" s="430">
        <v>83</v>
      </c>
      <c r="B94" s="436" t="s">
        <v>6969</v>
      </c>
      <c r="C94" s="1679" t="s">
        <v>6970</v>
      </c>
      <c r="D94" s="1679" t="s">
        <v>3212</v>
      </c>
      <c r="E94" s="124" t="s">
        <v>2108</v>
      </c>
      <c r="F94" s="1665"/>
      <c r="G94" s="1665" t="s">
        <v>6927</v>
      </c>
      <c r="H94" s="436" t="b">
        <f t="shared" si="1"/>
        <v>0</v>
      </c>
      <c r="I94" s="1665" t="s">
        <v>6971</v>
      </c>
      <c r="J94" s="406" t="s">
        <v>2308</v>
      </c>
      <c r="K94" s="1665"/>
      <c r="L94" s="1665"/>
      <c r="M94" s="1665"/>
      <c r="N94" s="1665"/>
      <c r="O94" s="1665"/>
      <c r="P94" s="1665"/>
      <c r="Q94" s="1665"/>
      <c r="R94" s="1665"/>
      <c r="S94" s="1679" t="s">
        <v>744</v>
      </c>
      <c r="T94" s="436" t="s">
        <v>6969</v>
      </c>
      <c r="U94" s="1679" t="s">
        <v>6970</v>
      </c>
      <c r="V94" s="1679" t="s">
        <v>3212</v>
      </c>
      <c r="W94" s="1665"/>
    </row>
    <row r="95" spans="1:23">
      <c r="A95" s="430">
        <v>84</v>
      </c>
      <c r="B95" s="436" t="s">
        <v>6972</v>
      </c>
      <c r="C95" s="1679" t="s">
        <v>6929</v>
      </c>
      <c r="D95" s="1679" t="s">
        <v>2684</v>
      </c>
      <c r="E95" s="124" t="s">
        <v>2884</v>
      </c>
      <c r="F95" s="1665"/>
      <c r="G95" s="1665" t="s">
        <v>6929</v>
      </c>
      <c r="H95" s="436" t="b">
        <f t="shared" si="1"/>
        <v>1</v>
      </c>
      <c r="I95" s="1665" t="s">
        <v>6973</v>
      </c>
      <c r="J95" s="406" t="s">
        <v>2308</v>
      </c>
      <c r="K95" s="1665"/>
      <c r="L95" s="1665"/>
      <c r="M95" s="1665"/>
      <c r="N95" s="1665"/>
      <c r="O95" s="1665"/>
      <c r="P95" s="1665"/>
      <c r="Q95" s="1665"/>
      <c r="R95" s="1665"/>
      <c r="S95" s="1679" t="s">
        <v>744</v>
      </c>
      <c r="T95" s="436" t="s">
        <v>6972</v>
      </c>
      <c r="U95" s="1679" t="s">
        <v>6929</v>
      </c>
      <c r="V95" s="1679" t="s">
        <v>2684</v>
      </c>
      <c r="W95" s="1665"/>
    </row>
    <row r="96" spans="1:23">
      <c r="A96" s="430">
        <v>85</v>
      </c>
      <c r="B96" s="436" t="s">
        <v>6974</v>
      </c>
      <c r="C96" s="1679" t="s">
        <v>6931</v>
      </c>
      <c r="D96" s="1679" t="s">
        <v>2681</v>
      </c>
      <c r="E96" s="124" t="s">
        <v>3291</v>
      </c>
      <c r="F96" s="1665"/>
      <c r="G96" s="1665" t="s">
        <v>6931</v>
      </c>
      <c r="H96" s="436" t="b">
        <f t="shared" si="1"/>
        <v>1</v>
      </c>
      <c r="I96" s="1665" t="s">
        <v>6975</v>
      </c>
      <c r="J96" s="406" t="s">
        <v>2308</v>
      </c>
      <c r="K96" s="1665"/>
      <c r="L96" s="1665"/>
      <c r="M96" s="1665"/>
      <c r="N96" s="1665"/>
      <c r="O96" s="1665"/>
      <c r="P96" s="1665"/>
      <c r="Q96" s="1665"/>
      <c r="R96" s="1665"/>
      <c r="S96" s="1679" t="s">
        <v>744</v>
      </c>
      <c r="T96" s="436" t="s">
        <v>6974</v>
      </c>
      <c r="U96" s="1679" t="s">
        <v>6931</v>
      </c>
      <c r="V96" s="1679" t="s">
        <v>2681</v>
      </c>
      <c r="W96" s="1665"/>
    </row>
    <row r="97" spans="1:23">
      <c r="A97" s="430">
        <v>86</v>
      </c>
      <c r="B97" s="436" t="s">
        <v>6976</v>
      </c>
      <c r="C97" s="1679" t="s">
        <v>6934</v>
      </c>
      <c r="D97" s="1679" t="s">
        <v>2681</v>
      </c>
      <c r="E97" s="124" t="s">
        <v>3291</v>
      </c>
      <c r="F97" s="1665"/>
      <c r="G97" s="1665" t="s">
        <v>6934</v>
      </c>
      <c r="H97" s="436" t="b">
        <f t="shared" si="1"/>
        <v>1</v>
      </c>
      <c r="I97" s="1665" t="s">
        <v>6977</v>
      </c>
      <c r="J97" s="406" t="s">
        <v>2308</v>
      </c>
      <c r="K97" s="1665"/>
      <c r="L97" s="1665"/>
      <c r="M97" s="1665"/>
      <c r="N97" s="1665"/>
      <c r="O97" s="1665"/>
      <c r="P97" s="1665"/>
      <c r="Q97" s="1665"/>
      <c r="R97" s="1665"/>
      <c r="S97" s="1679" t="s">
        <v>744</v>
      </c>
      <c r="T97" s="436" t="s">
        <v>6976</v>
      </c>
      <c r="U97" s="1679" t="s">
        <v>6934</v>
      </c>
      <c r="V97" s="1679" t="s">
        <v>2681</v>
      </c>
      <c r="W97" s="1665"/>
    </row>
    <row r="98" spans="1:23">
      <c r="A98" s="430">
        <v>87</v>
      </c>
      <c r="B98" s="436" t="s">
        <v>6978</v>
      </c>
      <c r="C98" s="1679" t="s">
        <v>6937</v>
      </c>
      <c r="D98" s="1679" t="s">
        <v>2681</v>
      </c>
      <c r="E98" s="124" t="s">
        <v>3291</v>
      </c>
      <c r="F98" s="1665"/>
      <c r="G98" s="1665" t="s">
        <v>6937</v>
      </c>
      <c r="H98" s="436" t="b">
        <f t="shared" si="1"/>
        <v>1</v>
      </c>
      <c r="I98" s="1665" t="s">
        <v>6979</v>
      </c>
      <c r="J98" s="406" t="s">
        <v>2308</v>
      </c>
      <c r="K98" s="1665"/>
      <c r="L98" s="1665"/>
      <c r="M98" s="1665"/>
      <c r="N98" s="1665"/>
      <c r="O98" s="1665"/>
      <c r="P98" s="1665"/>
      <c r="Q98" s="1665"/>
      <c r="R98" s="1665"/>
      <c r="S98" s="1679" t="s">
        <v>744</v>
      </c>
      <c r="T98" s="436" t="s">
        <v>6978</v>
      </c>
      <c r="U98" s="1679" t="s">
        <v>6937</v>
      </c>
      <c r="V98" s="1679" t="s">
        <v>2681</v>
      </c>
      <c r="W98" s="1665"/>
    </row>
    <row r="99" spans="1:23">
      <c r="A99" s="430">
        <v>88</v>
      </c>
      <c r="B99" s="436" t="s">
        <v>6980</v>
      </c>
      <c r="C99" s="1679" t="s">
        <v>6940</v>
      </c>
      <c r="D99" s="1679" t="s">
        <v>2681</v>
      </c>
      <c r="E99" s="124" t="s">
        <v>3291</v>
      </c>
      <c r="F99" s="1665"/>
      <c r="G99" s="1665" t="s">
        <v>6940</v>
      </c>
      <c r="H99" s="436" t="b">
        <f t="shared" si="1"/>
        <v>1</v>
      </c>
      <c r="I99" s="1665" t="s">
        <v>6981</v>
      </c>
      <c r="J99" s="406" t="s">
        <v>2308</v>
      </c>
      <c r="K99" s="1665"/>
      <c r="L99" s="1665"/>
      <c r="M99" s="1665"/>
      <c r="N99" s="1665"/>
      <c r="O99" s="1665"/>
      <c r="P99" s="1665"/>
      <c r="Q99" s="1665"/>
      <c r="R99" s="1665"/>
      <c r="S99" s="1679" t="s">
        <v>744</v>
      </c>
      <c r="T99" s="436" t="s">
        <v>6980</v>
      </c>
      <c r="U99" s="1679" t="s">
        <v>6940</v>
      </c>
      <c r="V99" s="1679" t="s">
        <v>2681</v>
      </c>
      <c r="W99" s="1665"/>
    </row>
    <row r="100" spans="1:23">
      <c r="A100" s="430">
        <v>89</v>
      </c>
      <c r="B100" s="436" t="s">
        <v>6982</v>
      </c>
      <c r="C100" s="1679" t="s">
        <v>6942</v>
      </c>
      <c r="D100" s="1679" t="s">
        <v>2681</v>
      </c>
      <c r="E100" s="124" t="s">
        <v>3291</v>
      </c>
      <c r="F100" s="1665"/>
      <c r="G100" s="1665" t="s">
        <v>6942</v>
      </c>
      <c r="H100" s="436" t="b">
        <f t="shared" si="1"/>
        <v>1</v>
      </c>
      <c r="I100" s="1665" t="s">
        <v>6983</v>
      </c>
      <c r="J100" s="406" t="s">
        <v>2308</v>
      </c>
      <c r="K100" s="1665"/>
      <c r="L100" s="1665"/>
      <c r="M100" s="1665"/>
      <c r="N100" s="1665"/>
      <c r="O100" s="1665"/>
      <c r="P100" s="1665"/>
      <c r="Q100" s="1665"/>
      <c r="R100" s="1665"/>
      <c r="S100" s="1679" t="s">
        <v>744</v>
      </c>
      <c r="T100" s="436" t="s">
        <v>6982</v>
      </c>
      <c r="U100" s="1679" t="s">
        <v>6942</v>
      </c>
      <c r="V100" s="1679" t="s">
        <v>2681</v>
      </c>
      <c r="W100" s="1665"/>
    </row>
    <row r="101" spans="1:23">
      <c r="A101" s="430">
        <v>90</v>
      </c>
      <c r="B101" s="433" t="s">
        <v>6984</v>
      </c>
      <c r="C101" s="433" t="s">
        <v>6985</v>
      </c>
      <c r="D101" s="433" t="s">
        <v>2088</v>
      </c>
      <c r="E101" s="1702" t="s">
        <v>2089</v>
      </c>
      <c r="F101" s="433"/>
      <c r="G101" s="433" t="s">
        <v>6985</v>
      </c>
      <c r="H101" s="436" t="b">
        <f t="shared" si="1"/>
        <v>1</v>
      </c>
      <c r="I101" s="1704" t="s">
        <v>6986</v>
      </c>
      <c r="J101" s="468" t="s">
        <v>2308</v>
      </c>
      <c r="K101" s="1665"/>
      <c r="L101" s="1665"/>
      <c r="M101" s="1665"/>
      <c r="N101" s="1665"/>
      <c r="O101" s="1665"/>
      <c r="P101" s="1665"/>
      <c r="Q101" s="1665"/>
      <c r="R101" s="1665"/>
      <c r="S101" s="1679"/>
      <c r="T101" s="436"/>
      <c r="U101" s="1679"/>
      <c r="V101" s="1679"/>
      <c r="W101" s="1665"/>
    </row>
    <row r="102" spans="1:23">
      <c r="A102" s="430">
        <v>91</v>
      </c>
      <c r="B102" s="433" t="s">
        <v>6987</v>
      </c>
      <c r="C102" s="433" t="s">
        <v>6988</v>
      </c>
      <c r="D102" s="433" t="s">
        <v>2088</v>
      </c>
      <c r="E102" s="1702" t="s">
        <v>2089</v>
      </c>
      <c r="F102" s="1703"/>
      <c r="G102" s="433" t="s">
        <v>6988</v>
      </c>
      <c r="H102" s="436" t="b">
        <f t="shared" si="1"/>
        <v>1</v>
      </c>
      <c r="I102" s="1704" t="s">
        <v>6989</v>
      </c>
      <c r="J102" s="468" t="s">
        <v>2308</v>
      </c>
      <c r="K102" s="1665"/>
      <c r="L102" s="1665"/>
      <c r="M102" s="1665"/>
      <c r="N102" s="1665"/>
      <c r="O102" s="1665"/>
      <c r="P102" s="1665"/>
      <c r="Q102" s="1665"/>
      <c r="R102" s="1665"/>
      <c r="S102" s="1679"/>
      <c r="T102" s="436"/>
      <c r="U102" s="1679"/>
      <c r="V102" s="1679"/>
      <c r="W102" s="1665"/>
    </row>
    <row r="103" spans="1:23">
      <c r="A103" s="430">
        <v>92</v>
      </c>
      <c r="B103" s="433" t="s">
        <v>6990</v>
      </c>
      <c r="C103" s="433" t="s">
        <v>6991</v>
      </c>
      <c r="D103" s="433" t="s">
        <v>2100</v>
      </c>
      <c r="E103" s="1702" t="s">
        <v>2101</v>
      </c>
      <c r="F103" s="1703"/>
      <c r="G103" s="433" t="s">
        <v>6991</v>
      </c>
      <c r="H103" s="436" t="b">
        <f t="shared" si="1"/>
        <v>1</v>
      </c>
      <c r="I103" s="1704" t="s">
        <v>6992</v>
      </c>
      <c r="J103" s="468" t="s">
        <v>2308</v>
      </c>
      <c r="K103" s="1665"/>
      <c r="L103" s="1665"/>
      <c r="M103" s="1665"/>
      <c r="N103" s="1665"/>
      <c r="O103" s="1665"/>
      <c r="P103" s="1665"/>
      <c r="Q103" s="1665"/>
      <c r="R103" s="1665"/>
      <c r="S103" s="1679"/>
      <c r="T103" s="436"/>
      <c r="U103" s="1679"/>
      <c r="V103" s="1679"/>
      <c r="W103" s="1665"/>
    </row>
    <row r="104" spans="1:23">
      <c r="A104" s="430">
        <v>93</v>
      </c>
      <c r="B104" s="436" t="s">
        <v>6993</v>
      </c>
      <c r="C104" s="1679" t="s">
        <v>6945</v>
      </c>
      <c r="D104" s="1679" t="s">
        <v>2681</v>
      </c>
      <c r="E104" s="124" t="s">
        <v>3291</v>
      </c>
      <c r="F104" s="1665"/>
      <c r="G104" s="1665" t="s">
        <v>6945</v>
      </c>
      <c r="H104" s="436" t="b">
        <f t="shared" si="1"/>
        <v>1</v>
      </c>
      <c r="I104" s="1665" t="s">
        <v>6994</v>
      </c>
      <c r="J104" s="406" t="s">
        <v>2308</v>
      </c>
      <c r="K104" s="1665"/>
      <c r="L104" s="1665"/>
      <c r="M104" s="1665"/>
      <c r="N104" s="1665"/>
      <c r="O104" s="1665"/>
      <c r="P104" s="1665"/>
      <c r="Q104" s="1665"/>
      <c r="R104" s="1665"/>
      <c r="S104" s="1679" t="s">
        <v>744</v>
      </c>
      <c r="T104" s="436" t="s">
        <v>6993</v>
      </c>
      <c r="U104" s="1679" t="s">
        <v>6945</v>
      </c>
      <c r="V104" s="1679" t="s">
        <v>2681</v>
      </c>
      <c r="W104" s="1665"/>
    </row>
    <row r="105" spans="1:23">
      <c r="A105" s="430">
        <v>94</v>
      </c>
      <c r="B105" s="436" t="s">
        <v>6995</v>
      </c>
      <c r="C105" s="1679" t="s">
        <v>6996</v>
      </c>
      <c r="D105" s="1679" t="s">
        <v>3212</v>
      </c>
      <c r="E105" s="124" t="s">
        <v>2108</v>
      </c>
      <c r="F105" s="1665"/>
      <c r="G105" s="1665" t="s">
        <v>6947</v>
      </c>
      <c r="H105" s="436" t="b">
        <f t="shared" si="1"/>
        <v>0</v>
      </c>
      <c r="I105" s="1665" t="s">
        <v>6997</v>
      </c>
      <c r="J105" s="406" t="s">
        <v>2308</v>
      </c>
      <c r="K105" s="1665"/>
      <c r="L105" s="1665"/>
      <c r="M105" s="1665"/>
      <c r="N105" s="1665"/>
      <c r="O105" s="1665"/>
      <c r="P105" s="1665"/>
      <c r="Q105" s="1665"/>
      <c r="R105" s="1665"/>
      <c r="S105" s="1679" t="s">
        <v>744</v>
      </c>
      <c r="T105" s="436" t="s">
        <v>6995</v>
      </c>
      <c r="U105" s="1679" t="s">
        <v>6996</v>
      </c>
      <c r="V105" s="1679" t="s">
        <v>3212</v>
      </c>
      <c r="W105" s="1665"/>
    </row>
    <row r="106" spans="1:23">
      <c r="A106" s="430">
        <v>95</v>
      </c>
      <c r="B106" s="436" t="s">
        <v>6998</v>
      </c>
      <c r="C106" s="1679" t="s">
        <v>6949</v>
      </c>
      <c r="D106" s="1679" t="s">
        <v>2684</v>
      </c>
      <c r="E106" s="124" t="s">
        <v>2884</v>
      </c>
      <c r="F106" s="1665"/>
      <c r="G106" s="1665" t="s">
        <v>6949</v>
      </c>
      <c r="H106" s="436" t="b">
        <f t="shared" si="1"/>
        <v>1</v>
      </c>
      <c r="I106" s="1665" t="s">
        <v>6999</v>
      </c>
      <c r="J106" s="406" t="s">
        <v>2308</v>
      </c>
      <c r="K106" s="1665"/>
      <c r="L106" s="1665"/>
      <c r="M106" s="1665"/>
      <c r="N106" s="1665"/>
      <c r="O106" s="1665"/>
      <c r="P106" s="1665"/>
      <c r="Q106" s="1665"/>
      <c r="R106" s="1665"/>
      <c r="S106" s="1679" t="s">
        <v>744</v>
      </c>
      <c r="T106" s="436" t="s">
        <v>6998</v>
      </c>
      <c r="U106" s="1679" t="s">
        <v>6949</v>
      </c>
      <c r="V106" s="1679" t="s">
        <v>2684</v>
      </c>
      <c r="W106" s="1665"/>
    </row>
    <row r="107" spans="1:23">
      <c r="A107" s="430">
        <v>96</v>
      </c>
      <c r="B107" s="436" t="s">
        <v>7000</v>
      </c>
      <c r="C107" s="1679" t="s">
        <v>6951</v>
      </c>
      <c r="D107" s="1679" t="s">
        <v>2681</v>
      </c>
      <c r="E107" s="124" t="s">
        <v>3291</v>
      </c>
      <c r="F107" s="1665"/>
      <c r="G107" s="1665" t="s">
        <v>6951</v>
      </c>
      <c r="H107" s="436" t="b">
        <f t="shared" si="1"/>
        <v>1</v>
      </c>
      <c r="I107" s="1665" t="s">
        <v>7001</v>
      </c>
      <c r="J107" s="406" t="s">
        <v>2308</v>
      </c>
      <c r="K107" s="1665"/>
      <c r="L107" s="1665"/>
      <c r="M107" s="1665"/>
      <c r="N107" s="1665"/>
      <c r="O107" s="1665"/>
      <c r="P107" s="1665"/>
      <c r="Q107" s="1665"/>
      <c r="R107" s="1665"/>
      <c r="S107" s="1679" t="s">
        <v>744</v>
      </c>
      <c r="T107" s="436" t="s">
        <v>7000</v>
      </c>
      <c r="U107" s="1679" t="s">
        <v>6951</v>
      </c>
      <c r="V107" s="1679" t="s">
        <v>2681</v>
      </c>
      <c r="W107" s="1665"/>
    </row>
    <row r="108" spans="1:23">
      <c r="A108" s="430">
        <v>97</v>
      </c>
      <c r="B108" s="436" t="s">
        <v>7002</v>
      </c>
      <c r="C108" s="1679" t="s">
        <v>6953</v>
      </c>
      <c r="D108" s="1679" t="s">
        <v>2681</v>
      </c>
      <c r="E108" s="124" t="s">
        <v>3291</v>
      </c>
      <c r="F108" s="1665"/>
      <c r="G108" s="1665" t="s">
        <v>6953</v>
      </c>
      <c r="H108" s="436" t="b">
        <f t="shared" si="1"/>
        <v>1</v>
      </c>
      <c r="I108" s="1665" t="s">
        <v>7003</v>
      </c>
      <c r="J108" s="406" t="s">
        <v>2308</v>
      </c>
      <c r="K108" s="1665"/>
      <c r="L108" s="1665"/>
      <c r="M108" s="1665"/>
      <c r="N108" s="1665"/>
      <c r="O108" s="1665"/>
      <c r="P108" s="1665"/>
      <c r="Q108" s="1665"/>
      <c r="R108" s="1665"/>
      <c r="S108" s="1679" t="s">
        <v>744</v>
      </c>
      <c r="T108" s="436" t="s">
        <v>7002</v>
      </c>
      <c r="U108" s="1679" t="s">
        <v>6953</v>
      </c>
      <c r="V108" s="1679" t="s">
        <v>2681</v>
      </c>
      <c r="W108" s="1665"/>
    </row>
    <row r="109" spans="1:23">
      <c r="A109" s="430">
        <v>98</v>
      </c>
      <c r="B109" s="436" t="s">
        <v>7004</v>
      </c>
      <c r="C109" s="1679" t="s">
        <v>6955</v>
      </c>
      <c r="D109" s="1679" t="s">
        <v>2681</v>
      </c>
      <c r="E109" s="124" t="s">
        <v>3291</v>
      </c>
      <c r="F109" s="1665"/>
      <c r="G109" s="1665" t="s">
        <v>6955</v>
      </c>
      <c r="H109" s="436" t="b">
        <f t="shared" si="1"/>
        <v>1</v>
      </c>
      <c r="I109" s="1665" t="s">
        <v>7005</v>
      </c>
      <c r="J109" s="406" t="s">
        <v>2308</v>
      </c>
      <c r="K109" s="1665"/>
      <c r="L109" s="1665"/>
      <c r="M109" s="1665"/>
      <c r="N109" s="1665"/>
      <c r="O109" s="1665"/>
      <c r="P109" s="1665"/>
      <c r="Q109" s="1665"/>
      <c r="R109" s="1665"/>
      <c r="S109" s="1679" t="s">
        <v>744</v>
      </c>
      <c r="T109" s="436" t="s">
        <v>7004</v>
      </c>
      <c r="U109" s="1679" t="s">
        <v>6955</v>
      </c>
      <c r="V109" s="1679" t="s">
        <v>2681</v>
      </c>
      <c r="W109" s="1665"/>
    </row>
    <row r="110" spans="1:23">
      <c r="A110" s="430">
        <v>99</v>
      </c>
      <c r="B110" s="436" t="s">
        <v>7006</v>
      </c>
      <c r="C110" s="1679" t="s">
        <v>6957</v>
      </c>
      <c r="D110" s="1679" t="s">
        <v>2681</v>
      </c>
      <c r="E110" s="124" t="s">
        <v>3291</v>
      </c>
      <c r="F110" s="1665"/>
      <c r="G110" s="1665" t="s">
        <v>6957</v>
      </c>
      <c r="H110" s="436" t="b">
        <f t="shared" si="1"/>
        <v>1</v>
      </c>
      <c r="I110" s="1665" t="s">
        <v>7007</v>
      </c>
      <c r="J110" s="406" t="s">
        <v>2308</v>
      </c>
      <c r="K110" s="1665"/>
      <c r="L110" s="1665"/>
      <c r="M110" s="1665"/>
      <c r="N110" s="1665"/>
      <c r="O110" s="1665"/>
      <c r="P110" s="1665"/>
      <c r="Q110" s="1665"/>
      <c r="R110" s="1665"/>
      <c r="S110" s="1679" t="s">
        <v>744</v>
      </c>
      <c r="T110" s="436" t="s">
        <v>7006</v>
      </c>
      <c r="U110" s="1679" t="s">
        <v>6957</v>
      </c>
      <c r="V110" s="1679" t="s">
        <v>2681</v>
      </c>
      <c r="W110" s="1665"/>
    </row>
    <row r="111" spans="1:23">
      <c r="A111" s="430">
        <v>100</v>
      </c>
      <c r="B111" s="436" t="s">
        <v>7008</v>
      </c>
      <c r="C111" s="1679" t="s">
        <v>6960</v>
      </c>
      <c r="D111" s="1679" t="s">
        <v>2681</v>
      </c>
      <c r="E111" s="124" t="s">
        <v>3291</v>
      </c>
      <c r="F111" s="1665"/>
      <c r="G111" s="1665" t="s">
        <v>6960</v>
      </c>
      <c r="H111" s="436" t="b">
        <f t="shared" si="1"/>
        <v>1</v>
      </c>
      <c r="I111" s="1665" t="s">
        <v>7009</v>
      </c>
      <c r="J111" s="406" t="s">
        <v>2308</v>
      </c>
      <c r="K111" s="1665"/>
      <c r="L111" s="1665"/>
      <c r="M111" s="1665"/>
      <c r="N111" s="1665"/>
      <c r="O111" s="1665"/>
      <c r="P111" s="1665"/>
      <c r="Q111" s="1665"/>
      <c r="R111" s="1665"/>
      <c r="S111" s="1679" t="s">
        <v>744</v>
      </c>
      <c r="T111" s="436" t="s">
        <v>7008</v>
      </c>
      <c r="U111" s="1679" t="s">
        <v>6960</v>
      </c>
      <c r="V111" s="1679" t="s">
        <v>2681</v>
      </c>
      <c r="W111" s="1665"/>
    </row>
    <row r="112" spans="1:23">
      <c r="A112" s="430">
        <v>101</v>
      </c>
      <c r="B112" s="433" t="s">
        <v>7010</v>
      </c>
      <c r="C112" s="433" t="s">
        <v>7011</v>
      </c>
      <c r="D112" s="433" t="s">
        <v>2088</v>
      </c>
      <c r="E112" s="1702" t="s">
        <v>2089</v>
      </c>
      <c r="F112" s="433"/>
      <c r="G112" s="433" t="s">
        <v>7011</v>
      </c>
      <c r="H112" s="436" t="b">
        <f t="shared" si="1"/>
        <v>1</v>
      </c>
      <c r="I112" s="1704" t="s">
        <v>7012</v>
      </c>
      <c r="J112" s="468" t="s">
        <v>2308</v>
      </c>
      <c r="K112" s="1665"/>
      <c r="L112" s="1665"/>
      <c r="M112" s="1665"/>
      <c r="N112" s="1665"/>
      <c r="O112" s="1665"/>
      <c r="P112" s="1665"/>
      <c r="Q112" s="1665"/>
      <c r="R112" s="1665"/>
      <c r="S112" s="1679"/>
      <c r="T112" s="436"/>
      <c r="U112" s="1679"/>
      <c r="V112" s="1679"/>
      <c r="W112" s="1665"/>
    </row>
    <row r="113" spans="1:23">
      <c r="A113" s="430">
        <v>102</v>
      </c>
      <c r="B113" s="433" t="s">
        <v>7013</v>
      </c>
      <c r="C113" s="433" t="s">
        <v>7014</v>
      </c>
      <c r="D113" s="433" t="s">
        <v>2088</v>
      </c>
      <c r="E113" s="1702" t="s">
        <v>2089</v>
      </c>
      <c r="F113" s="1703"/>
      <c r="G113" s="433" t="s">
        <v>7014</v>
      </c>
      <c r="H113" s="436" t="b">
        <f t="shared" si="1"/>
        <v>1</v>
      </c>
      <c r="I113" s="1704" t="s">
        <v>7015</v>
      </c>
      <c r="J113" s="468" t="s">
        <v>2308</v>
      </c>
      <c r="K113" s="1665"/>
      <c r="L113" s="1665"/>
      <c r="M113" s="1665"/>
      <c r="N113" s="1665"/>
      <c r="O113" s="1665"/>
      <c r="P113" s="1665"/>
      <c r="Q113" s="1665"/>
      <c r="R113" s="1665"/>
      <c r="S113" s="1679"/>
      <c r="T113" s="436"/>
      <c r="U113" s="1679"/>
      <c r="V113" s="1679"/>
      <c r="W113" s="1665"/>
    </row>
    <row r="114" spans="1:23">
      <c r="A114" s="430">
        <v>103</v>
      </c>
      <c r="B114" s="433" t="s">
        <v>7016</v>
      </c>
      <c r="C114" s="433" t="s">
        <v>7017</v>
      </c>
      <c r="D114" s="433" t="s">
        <v>2100</v>
      </c>
      <c r="E114" s="1702" t="s">
        <v>2101</v>
      </c>
      <c r="F114" s="1703"/>
      <c r="G114" s="433" t="s">
        <v>7017</v>
      </c>
      <c r="H114" s="436" t="b">
        <f t="shared" si="1"/>
        <v>1</v>
      </c>
      <c r="I114" s="1704" t="s">
        <v>7018</v>
      </c>
      <c r="J114" s="468" t="s">
        <v>2308</v>
      </c>
      <c r="K114" s="1665"/>
      <c r="L114" s="1665"/>
      <c r="M114" s="1665"/>
      <c r="N114" s="1665"/>
      <c r="O114" s="1665"/>
      <c r="P114" s="1665"/>
      <c r="Q114" s="1665"/>
      <c r="R114" s="1665"/>
      <c r="S114" s="1679"/>
      <c r="T114" s="436"/>
      <c r="U114" s="1679"/>
      <c r="V114" s="1679"/>
      <c r="W114" s="1665"/>
    </row>
    <row r="115" spans="1:23">
      <c r="A115" s="430">
        <v>104</v>
      </c>
      <c r="B115" s="436" t="s">
        <v>7019</v>
      </c>
      <c r="C115" s="1679" t="s">
        <v>6963</v>
      </c>
      <c r="D115" s="1679" t="s">
        <v>2681</v>
      </c>
      <c r="E115" s="124" t="s">
        <v>3291</v>
      </c>
      <c r="F115" s="1665"/>
      <c r="G115" s="1665" t="s">
        <v>6963</v>
      </c>
      <c r="H115" s="436" t="b">
        <f t="shared" si="1"/>
        <v>1</v>
      </c>
      <c r="I115" s="1665" t="s">
        <v>7020</v>
      </c>
      <c r="J115" s="406" t="s">
        <v>2308</v>
      </c>
      <c r="K115" s="1665"/>
      <c r="L115" s="1665"/>
      <c r="M115" s="1665"/>
      <c r="N115" s="1665"/>
      <c r="O115" s="1665"/>
      <c r="P115" s="1665"/>
      <c r="Q115" s="1665"/>
      <c r="R115" s="1665"/>
      <c r="S115" s="1679" t="s">
        <v>744</v>
      </c>
      <c r="T115" s="436" t="s">
        <v>7019</v>
      </c>
      <c r="U115" s="1679" t="s">
        <v>6963</v>
      </c>
      <c r="V115" s="1679" t="s">
        <v>2681</v>
      </c>
      <c r="W115" s="1665"/>
    </row>
    <row r="116" spans="1:23">
      <c r="A116" s="430">
        <v>105</v>
      </c>
      <c r="B116" s="436" t="s">
        <v>7021</v>
      </c>
      <c r="C116" s="1679" t="s">
        <v>7022</v>
      </c>
      <c r="D116" s="1679" t="s">
        <v>3212</v>
      </c>
      <c r="E116" s="124" t="s">
        <v>2108</v>
      </c>
      <c r="F116" s="1665"/>
      <c r="G116" s="1665" t="s">
        <v>6966</v>
      </c>
      <c r="H116" s="436" t="b">
        <f t="shared" si="1"/>
        <v>0</v>
      </c>
      <c r="I116" s="1665" t="s">
        <v>7023</v>
      </c>
      <c r="J116" s="406" t="s">
        <v>2308</v>
      </c>
      <c r="K116" s="1665"/>
      <c r="L116" s="1665"/>
      <c r="M116" s="1665"/>
      <c r="N116" s="1665"/>
      <c r="O116" s="1665"/>
      <c r="P116" s="1665"/>
      <c r="Q116" s="1665"/>
      <c r="R116" s="1665"/>
      <c r="S116" s="1679" t="s">
        <v>744</v>
      </c>
      <c r="T116" s="436" t="s">
        <v>7021</v>
      </c>
      <c r="U116" s="1679" t="s">
        <v>7022</v>
      </c>
      <c r="V116" s="1679" t="s">
        <v>3212</v>
      </c>
      <c r="W116" s="1665"/>
    </row>
    <row r="117" spans="1:23">
      <c r="A117" s="430">
        <v>106</v>
      </c>
      <c r="B117" s="436" t="s">
        <v>7024</v>
      </c>
      <c r="C117" s="1679" t="s">
        <v>6968</v>
      </c>
      <c r="D117" s="1679" t="s">
        <v>2684</v>
      </c>
      <c r="E117" s="124" t="s">
        <v>2884</v>
      </c>
      <c r="F117" s="1665"/>
      <c r="G117" s="1665" t="s">
        <v>6968</v>
      </c>
      <c r="H117" s="436" t="b">
        <f t="shared" si="1"/>
        <v>1</v>
      </c>
      <c r="I117" s="1665" t="s">
        <v>7025</v>
      </c>
      <c r="J117" s="406" t="s">
        <v>2308</v>
      </c>
      <c r="K117" s="1665"/>
      <c r="L117" s="1665"/>
      <c r="M117" s="1665"/>
      <c r="N117" s="1665"/>
      <c r="O117" s="1665"/>
      <c r="P117" s="1665"/>
      <c r="Q117" s="1665"/>
      <c r="R117" s="1665"/>
      <c r="S117" s="1679" t="s">
        <v>744</v>
      </c>
      <c r="T117" s="436" t="s">
        <v>7024</v>
      </c>
      <c r="U117" s="1679" t="s">
        <v>6968</v>
      </c>
      <c r="V117" s="1679" t="s">
        <v>2684</v>
      </c>
      <c r="W117" s="1665"/>
    </row>
    <row r="118" spans="1:23">
      <c r="A118" s="430">
        <v>107</v>
      </c>
      <c r="B118" s="436" t="s">
        <v>7026</v>
      </c>
      <c r="C118" s="1679" t="s">
        <v>6971</v>
      </c>
      <c r="D118" s="1679" t="s">
        <v>2681</v>
      </c>
      <c r="E118" s="124" t="s">
        <v>3291</v>
      </c>
      <c r="F118" s="1665"/>
      <c r="G118" s="1665" t="s">
        <v>6971</v>
      </c>
      <c r="H118" s="436" t="b">
        <f t="shared" si="1"/>
        <v>1</v>
      </c>
      <c r="I118" s="1665" t="s">
        <v>7027</v>
      </c>
      <c r="J118" s="406" t="s">
        <v>2308</v>
      </c>
      <c r="K118" s="1665"/>
      <c r="L118" s="1665"/>
      <c r="M118" s="1665"/>
      <c r="N118" s="1665"/>
      <c r="O118" s="1665"/>
      <c r="P118" s="1665"/>
      <c r="Q118" s="1665"/>
      <c r="R118" s="1665"/>
      <c r="S118" s="1679" t="s">
        <v>744</v>
      </c>
      <c r="T118" s="436" t="s">
        <v>7026</v>
      </c>
      <c r="U118" s="1679" t="s">
        <v>6971</v>
      </c>
      <c r="V118" s="1679" t="s">
        <v>2681</v>
      </c>
      <c r="W118" s="1665"/>
    </row>
    <row r="119" spans="1:23">
      <c r="A119" s="430">
        <v>108</v>
      </c>
      <c r="B119" s="436" t="s">
        <v>7028</v>
      </c>
      <c r="C119" s="1679" t="s">
        <v>6973</v>
      </c>
      <c r="D119" s="1679" t="s">
        <v>2681</v>
      </c>
      <c r="E119" s="124" t="s">
        <v>3291</v>
      </c>
      <c r="F119" s="1665"/>
      <c r="G119" s="1665" t="s">
        <v>6973</v>
      </c>
      <c r="H119" s="436" t="b">
        <f t="shared" si="1"/>
        <v>1</v>
      </c>
      <c r="I119" s="1665" t="s">
        <v>7029</v>
      </c>
      <c r="J119" s="406" t="s">
        <v>2308</v>
      </c>
      <c r="K119" s="1665"/>
      <c r="L119" s="1665"/>
      <c r="M119" s="1665"/>
      <c r="N119" s="1665"/>
      <c r="O119" s="1665"/>
      <c r="P119" s="1665"/>
      <c r="Q119" s="1665"/>
      <c r="R119" s="1665"/>
      <c r="S119" s="1679" t="s">
        <v>744</v>
      </c>
      <c r="T119" s="436" t="s">
        <v>7028</v>
      </c>
      <c r="U119" s="1679" t="s">
        <v>6973</v>
      </c>
      <c r="V119" s="1679" t="s">
        <v>2681</v>
      </c>
      <c r="W119" s="1665"/>
    </row>
    <row r="120" spans="1:23">
      <c r="A120" s="430">
        <v>109</v>
      </c>
      <c r="B120" s="436" t="s">
        <v>7030</v>
      </c>
      <c r="C120" s="1679" t="s">
        <v>6975</v>
      </c>
      <c r="D120" s="1679" t="s">
        <v>2681</v>
      </c>
      <c r="E120" s="124" t="s">
        <v>3291</v>
      </c>
      <c r="F120" s="1665"/>
      <c r="G120" s="1665" t="s">
        <v>6975</v>
      </c>
      <c r="H120" s="436" t="b">
        <f t="shared" si="1"/>
        <v>1</v>
      </c>
      <c r="I120" s="1665" t="s">
        <v>7031</v>
      </c>
      <c r="J120" s="406" t="s">
        <v>2308</v>
      </c>
      <c r="K120" s="1665"/>
      <c r="L120" s="1665"/>
      <c r="M120" s="1665"/>
      <c r="N120" s="1665"/>
      <c r="O120" s="1665"/>
      <c r="P120" s="1665"/>
      <c r="Q120" s="1665"/>
      <c r="R120" s="1665"/>
      <c r="S120" s="1679" t="s">
        <v>744</v>
      </c>
      <c r="T120" s="436" t="s">
        <v>7030</v>
      </c>
      <c r="U120" s="1679" t="s">
        <v>6975</v>
      </c>
      <c r="V120" s="1679" t="s">
        <v>2681</v>
      </c>
      <c r="W120" s="1665"/>
    </row>
    <row r="121" spans="1:23">
      <c r="A121" s="430">
        <v>110</v>
      </c>
      <c r="B121" s="436" t="s">
        <v>7032</v>
      </c>
      <c r="C121" s="1679" t="s">
        <v>6977</v>
      </c>
      <c r="D121" s="1679" t="s">
        <v>2681</v>
      </c>
      <c r="E121" s="124" t="s">
        <v>3291</v>
      </c>
      <c r="F121" s="1665"/>
      <c r="G121" s="1665" t="s">
        <v>6977</v>
      </c>
      <c r="H121" s="436" t="b">
        <f t="shared" si="1"/>
        <v>1</v>
      </c>
      <c r="I121" s="1665" t="s">
        <v>7033</v>
      </c>
      <c r="J121" s="406" t="s">
        <v>2308</v>
      </c>
      <c r="K121" s="1665"/>
      <c r="L121" s="1665"/>
      <c r="M121" s="1665"/>
      <c r="N121" s="1665"/>
      <c r="O121" s="1665"/>
      <c r="P121" s="1665"/>
      <c r="Q121" s="1665"/>
      <c r="R121" s="1665"/>
      <c r="S121" s="1679" t="s">
        <v>744</v>
      </c>
      <c r="T121" s="436" t="s">
        <v>7032</v>
      </c>
      <c r="U121" s="1679" t="s">
        <v>6977</v>
      </c>
      <c r="V121" s="1679" t="s">
        <v>2681</v>
      </c>
      <c r="W121" s="1665"/>
    </row>
    <row r="122" spans="1:23">
      <c r="A122" s="430">
        <v>111</v>
      </c>
      <c r="B122" s="436" t="s">
        <v>7034</v>
      </c>
      <c r="C122" s="1679" t="s">
        <v>6979</v>
      </c>
      <c r="D122" s="1679" t="s">
        <v>2681</v>
      </c>
      <c r="E122" s="124" t="s">
        <v>3291</v>
      </c>
      <c r="F122" s="1665"/>
      <c r="G122" s="1665" t="s">
        <v>6979</v>
      </c>
      <c r="H122" s="436" t="b">
        <f t="shared" si="1"/>
        <v>1</v>
      </c>
      <c r="I122" s="1665" t="s">
        <v>7035</v>
      </c>
      <c r="J122" s="406" t="s">
        <v>2308</v>
      </c>
      <c r="K122" s="1665"/>
      <c r="L122" s="1665"/>
      <c r="M122" s="1665"/>
      <c r="N122" s="1665"/>
      <c r="O122" s="1665"/>
      <c r="P122" s="1665"/>
      <c r="Q122" s="1665"/>
      <c r="R122" s="1665"/>
      <c r="S122" s="1679" t="s">
        <v>744</v>
      </c>
      <c r="T122" s="436" t="s">
        <v>7034</v>
      </c>
      <c r="U122" s="1679" t="s">
        <v>6979</v>
      </c>
      <c r="V122" s="1679" t="s">
        <v>2681</v>
      </c>
      <c r="W122" s="1665"/>
    </row>
    <row r="123" spans="1:23">
      <c r="A123" s="430">
        <v>112</v>
      </c>
      <c r="B123" s="433" t="s">
        <v>7036</v>
      </c>
      <c r="C123" s="433" t="s">
        <v>7037</v>
      </c>
      <c r="D123" s="433" t="s">
        <v>2088</v>
      </c>
      <c r="E123" s="1702" t="s">
        <v>2089</v>
      </c>
      <c r="F123" s="433"/>
      <c r="G123" s="433" t="s">
        <v>7037</v>
      </c>
      <c r="H123" s="436" t="b">
        <f t="shared" si="1"/>
        <v>1</v>
      </c>
      <c r="I123" s="1704" t="s">
        <v>7038</v>
      </c>
      <c r="J123" s="468" t="s">
        <v>2308</v>
      </c>
      <c r="K123" s="1665"/>
      <c r="L123" s="1665"/>
      <c r="M123" s="1665"/>
      <c r="N123" s="1665"/>
      <c r="O123" s="1665"/>
      <c r="P123" s="1665"/>
      <c r="Q123" s="1665"/>
      <c r="R123" s="1665"/>
      <c r="S123" s="1679"/>
      <c r="T123" s="436"/>
      <c r="U123" s="1679"/>
      <c r="V123" s="1679"/>
      <c r="W123" s="1665"/>
    </row>
    <row r="124" spans="1:23">
      <c r="A124" s="430">
        <v>113</v>
      </c>
      <c r="B124" s="433" t="s">
        <v>7039</v>
      </c>
      <c r="C124" s="433" t="s">
        <v>7040</v>
      </c>
      <c r="D124" s="433" t="s">
        <v>2088</v>
      </c>
      <c r="E124" s="1702" t="s">
        <v>2089</v>
      </c>
      <c r="F124" s="1703"/>
      <c r="G124" s="433" t="s">
        <v>7040</v>
      </c>
      <c r="H124" s="436" t="b">
        <f t="shared" si="1"/>
        <v>1</v>
      </c>
      <c r="I124" s="1704" t="s">
        <v>7041</v>
      </c>
      <c r="J124" s="468" t="s">
        <v>2308</v>
      </c>
      <c r="K124" s="1665"/>
      <c r="L124" s="1665"/>
      <c r="M124" s="1665"/>
      <c r="N124" s="1665"/>
      <c r="O124" s="1665"/>
      <c r="P124" s="1665"/>
      <c r="Q124" s="1665"/>
      <c r="R124" s="1665"/>
      <c r="S124" s="1679"/>
      <c r="T124" s="436"/>
      <c r="U124" s="1679"/>
      <c r="V124" s="1679"/>
      <c r="W124" s="1665"/>
    </row>
    <row r="125" spans="1:23">
      <c r="A125" s="430">
        <v>114</v>
      </c>
      <c r="B125" s="433" t="s">
        <v>7042</v>
      </c>
      <c r="C125" s="433" t="s">
        <v>7043</v>
      </c>
      <c r="D125" s="433" t="s">
        <v>2100</v>
      </c>
      <c r="E125" s="1702" t="s">
        <v>2101</v>
      </c>
      <c r="F125" s="1703"/>
      <c r="G125" s="433" t="s">
        <v>7043</v>
      </c>
      <c r="H125" s="436" t="b">
        <f t="shared" si="1"/>
        <v>1</v>
      </c>
      <c r="I125" s="1704" t="s">
        <v>7044</v>
      </c>
      <c r="J125" s="468" t="s">
        <v>2308</v>
      </c>
      <c r="K125" s="1665"/>
      <c r="L125" s="1665"/>
      <c r="M125" s="1665"/>
      <c r="N125" s="1665"/>
      <c r="O125" s="1665"/>
      <c r="P125" s="1665"/>
      <c r="Q125" s="1665"/>
      <c r="R125" s="1665"/>
      <c r="S125" s="1679"/>
      <c r="T125" s="436"/>
      <c r="U125" s="1679"/>
      <c r="V125" s="1679"/>
      <c r="W125" s="1665"/>
    </row>
    <row r="126" spans="1:23">
      <c r="A126" s="430">
        <v>115</v>
      </c>
      <c r="B126" s="436" t="s">
        <v>7045</v>
      </c>
      <c r="C126" s="1679" t="s">
        <v>6981</v>
      </c>
      <c r="D126" s="1679" t="s">
        <v>2681</v>
      </c>
      <c r="E126" s="124" t="s">
        <v>3291</v>
      </c>
      <c r="F126" s="1665"/>
      <c r="G126" s="1665" t="s">
        <v>6981</v>
      </c>
      <c r="H126" s="436" t="b">
        <f t="shared" si="1"/>
        <v>1</v>
      </c>
      <c r="I126" s="1665" t="s">
        <v>6855</v>
      </c>
      <c r="J126" s="406" t="s">
        <v>2308</v>
      </c>
      <c r="K126" s="1665"/>
      <c r="L126" s="1665"/>
      <c r="M126" s="1665"/>
      <c r="N126" s="1665"/>
      <c r="O126" s="1665"/>
      <c r="P126" s="1665"/>
      <c r="Q126" s="1665"/>
      <c r="R126" s="1665"/>
      <c r="S126" s="1679" t="s">
        <v>744</v>
      </c>
      <c r="T126" s="436" t="s">
        <v>7045</v>
      </c>
      <c r="U126" s="1679" t="s">
        <v>6981</v>
      </c>
      <c r="V126" s="1679" t="s">
        <v>2681</v>
      </c>
      <c r="W126" s="1665"/>
    </row>
    <row r="127" spans="1:23">
      <c r="A127" s="430">
        <v>116</v>
      </c>
      <c r="B127" s="436" t="s">
        <v>7046</v>
      </c>
      <c r="C127" s="1679" t="s">
        <v>7047</v>
      </c>
      <c r="D127" s="1679" t="s">
        <v>3212</v>
      </c>
      <c r="E127" s="124" t="s">
        <v>2108</v>
      </c>
      <c r="F127" s="1665"/>
      <c r="G127" s="1665" t="s">
        <v>6983</v>
      </c>
      <c r="H127" s="436" t="b">
        <f t="shared" si="1"/>
        <v>0</v>
      </c>
      <c r="I127" s="1665" t="s">
        <v>7048</v>
      </c>
      <c r="J127" s="406" t="s">
        <v>2308</v>
      </c>
      <c r="K127" s="1665"/>
      <c r="L127" s="1665"/>
      <c r="M127" s="1665"/>
      <c r="N127" s="1665"/>
      <c r="O127" s="1665"/>
      <c r="P127" s="1665"/>
      <c r="Q127" s="1665"/>
      <c r="R127" s="1665"/>
      <c r="S127" s="1679" t="s">
        <v>744</v>
      </c>
      <c r="T127" s="436" t="s">
        <v>7046</v>
      </c>
      <c r="U127" s="1679" t="s">
        <v>7047</v>
      </c>
      <c r="V127" s="1679" t="s">
        <v>3212</v>
      </c>
      <c r="W127" s="1665"/>
    </row>
    <row r="128" spans="1:23">
      <c r="A128" s="430">
        <v>117</v>
      </c>
      <c r="B128" s="436" t="s">
        <v>7049</v>
      </c>
      <c r="C128" s="1679" t="s">
        <v>6986</v>
      </c>
      <c r="D128" s="1679" t="s">
        <v>2684</v>
      </c>
      <c r="E128" s="124" t="s">
        <v>2884</v>
      </c>
      <c r="F128" s="1665"/>
      <c r="G128" s="1665" t="s">
        <v>6986</v>
      </c>
      <c r="H128" s="436" t="b">
        <f t="shared" si="1"/>
        <v>1</v>
      </c>
      <c r="I128" s="1665" t="s">
        <v>7050</v>
      </c>
      <c r="J128" s="406" t="s">
        <v>2308</v>
      </c>
      <c r="K128" s="1665"/>
      <c r="L128" s="1665"/>
      <c r="M128" s="1665"/>
      <c r="N128" s="1665"/>
      <c r="O128" s="1665"/>
      <c r="P128" s="1665"/>
      <c r="Q128" s="1665"/>
      <c r="R128" s="1665"/>
      <c r="S128" s="1679" t="s">
        <v>744</v>
      </c>
      <c r="T128" s="436" t="s">
        <v>7049</v>
      </c>
      <c r="U128" s="1679" t="s">
        <v>6986</v>
      </c>
      <c r="V128" s="1679" t="s">
        <v>2684</v>
      </c>
      <c r="W128" s="1665"/>
    </row>
    <row r="129" spans="1:23">
      <c r="A129" s="430">
        <v>118</v>
      </c>
      <c r="B129" s="436" t="s">
        <v>7051</v>
      </c>
      <c r="C129" s="1679" t="s">
        <v>6989</v>
      </c>
      <c r="D129" s="1679" t="s">
        <v>2681</v>
      </c>
      <c r="E129" s="124" t="s">
        <v>3291</v>
      </c>
      <c r="F129" s="1665"/>
      <c r="G129" s="1665" t="s">
        <v>6989</v>
      </c>
      <c r="H129" s="436" t="b">
        <f t="shared" si="1"/>
        <v>1</v>
      </c>
      <c r="I129" s="1665" t="s">
        <v>7052</v>
      </c>
      <c r="J129" s="406" t="s">
        <v>2308</v>
      </c>
      <c r="K129" s="1665"/>
      <c r="L129" s="1665"/>
      <c r="M129" s="1665"/>
      <c r="N129" s="1665"/>
      <c r="O129" s="1665"/>
      <c r="P129" s="1665"/>
      <c r="Q129" s="1665"/>
      <c r="R129" s="1665"/>
      <c r="S129" s="1679" t="s">
        <v>744</v>
      </c>
      <c r="T129" s="436" t="s">
        <v>7051</v>
      </c>
      <c r="U129" s="1679" t="s">
        <v>6989</v>
      </c>
      <c r="V129" s="1679" t="s">
        <v>2681</v>
      </c>
      <c r="W129" s="1665"/>
    </row>
    <row r="130" spans="1:23">
      <c r="A130" s="430">
        <v>119</v>
      </c>
      <c r="B130" s="436" t="s">
        <v>7053</v>
      </c>
      <c r="C130" s="1679" t="s">
        <v>6992</v>
      </c>
      <c r="D130" s="1679" t="s">
        <v>2681</v>
      </c>
      <c r="E130" s="124" t="s">
        <v>3291</v>
      </c>
      <c r="F130" s="1665"/>
      <c r="G130" s="1665" t="s">
        <v>6992</v>
      </c>
      <c r="H130" s="436" t="b">
        <f t="shared" si="1"/>
        <v>1</v>
      </c>
      <c r="I130" s="1665" t="s">
        <v>7054</v>
      </c>
      <c r="J130" s="406" t="s">
        <v>2308</v>
      </c>
      <c r="K130" s="1665"/>
      <c r="L130" s="1665"/>
      <c r="M130" s="1665"/>
      <c r="N130" s="1665"/>
      <c r="O130" s="1665"/>
      <c r="P130" s="1665"/>
      <c r="Q130" s="1665"/>
      <c r="R130" s="1665"/>
      <c r="S130" s="1679" t="s">
        <v>744</v>
      </c>
      <c r="T130" s="436" t="s">
        <v>7053</v>
      </c>
      <c r="U130" s="1679" t="s">
        <v>6992</v>
      </c>
      <c r="V130" s="1679" t="s">
        <v>2681</v>
      </c>
      <c r="W130" s="1665"/>
    </row>
    <row r="131" spans="1:23">
      <c r="A131" s="430">
        <v>120</v>
      </c>
      <c r="B131" s="436" t="s">
        <v>7055</v>
      </c>
      <c r="C131" s="1679" t="s">
        <v>6994</v>
      </c>
      <c r="D131" s="1679" t="s">
        <v>2681</v>
      </c>
      <c r="E131" s="124" t="s">
        <v>3291</v>
      </c>
      <c r="F131" s="1665"/>
      <c r="G131" s="1665" t="s">
        <v>6994</v>
      </c>
      <c r="H131" s="436" t="b">
        <f t="shared" si="1"/>
        <v>1</v>
      </c>
      <c r="I131" s="1665" t="s">
        <v>7056</v>
      </c>
      <c r="J131" s="406" t="s">
        <v>2308</v>
      </c>
      <c r="K131" s="1665"/>
      <c r="L131" s="1665"/>
      <c r="M131" s="1665"/>
      <c r="N131" s="1665"/>
      <c r="O131" s="1665"/>
      <c r="P131" s="1665"/>
      <c r="Q131" s="1665"/>
      <c r="R131" s="1665"/>
      <c r="S131" s="1679" t="s">
        <v>744</v>
      </c>
      <c r="T131" s="436" t="s">
        <v>7055</v>
      </c>
      <c r="U131" s="1679" t="s">
        <v>6994</v>
      </c>
      <c r="V131" s="1679" t="s">
        <v>2681</v>
      </c>
      <c r="W131" s="1665"/>
    </row>
    <row r="132" spans="1:23">
      <c r="A132" s="430">
        <v>121</v>
      </c>
      <c r="B132" s="436" t="s">
        <v>7057</v>
      </c>
      <c r="C132" s="1679" t="s">
        <v>6997</v>
      </c>
      <c r="D132" s="1679" t="s">
        <v>2681</v>
      </c>
      <c r="E132" s="124" t="s">
        <v>3291</v>
      </c>
      <c r="F132" s="1665"/>
      <c r="G132" s="1665" t="s">
        <v>6997</v>
      </c>
      <c r="H132" s="436" t="b">
        <f t="shared" si="1"/>
        <v>1</v>
      </c>
      <c r="I132" s="1665" t="s">
        <v>6907</v>
      </c>
      <c r="J132" s="406" t="s">
        <v>2308</v>
      </c>
      <c r="K132" s="1665"/>
      <c r="L132" s="1665"/>
      <c r="M132" s="1665"/>
      <c r="N132" s="1665"/>
      <c r="O132" s="1665"/>
      <c r="P132" s="1665"/>
      <c r="Q132" s="1665"/>
      <c r="R132" s="1665"/>
      <c r="S132" s="1679" t="s">
        <v>744</v>
      </c>
      <c r="T132" s="436" t="s">
        <v>7057</v>
      </c>
      <c r="U132" s="1679" t="s">
        <v>6997</v>
      </c>
      <c r="V132" s="1679" t="s">
        <v>2681</v>
      </c>
      <c r="W132" s="1665"/>
    </row>
    <row r="133" spans="1:23">
      <c r="A133" s="430">
        <v>122</v>
      </c>
      <c r="B133" s="436" t="s">
        <v>7058</v>
      </c>
      <c r="C133" s="1679" t="s">
        <v>6999</v>
      </c>
      <c r="D133" s="1679" t="s">
        <v>2681</v>
      </c>
      <c r="E133" s="124" t="s">
        <v>3291</v>
      </c>
      <c r="F133" s="1665"/>
      <c r="G133" s="1665" t="s">
        <v>6999</v>
      </c>
      <c r="H133" s="436" t="b">
        <f t="shared" si="1"/>
        <v>1</v>
      </c>
      <c r="I133" s="1665" t="s">
        <v>7059</v>
      </c>
      <c r="J133" s="406" t="s">
        <v>2308</v>
      </c>
      <c r="K133" s="1665"/>
      <c r="L133" s="1665"/>
      <c r="M133" s="1665"/>
      <c r="N133" s="1665"/>
      <c r="O133" s="1665"/>
      <c r="P133" s="1665"/>
      <c r="Q133" s="1665"/>
      <c r="R133" s="1665"/>
      <c r="S133" s="1679" t="s">
        <v>744</v>
      </c>
      <c r="T133" s="436" t="s">
        <v>7058</v>
      </c>
      <c r="U133" s="1679" t="s">
        <v>6999</v>
      </c>
      <c r="V133" s="1679" t="s">
        <v>2681</v>
      </c>
      <c r="W133" s="1665"/>
    </row>
    <row r="134" spans="1:23">
      <c r="A134" s="430">
        <v>123</v>
      </c>
      <c r="B134" s="433" t="s">
        <v>7060</v>
      </c>
      <c r="C134" s="433" t="s">
        <v>7061</v>
      </c>
      <c r="D134" s="433" t="s">
        <v>2088</v>
      </c>
      <c r="E134" s="1702" t="s">
        <v>2089</v>
      </c>
      <c r="F134" s="433"/>
      <c r="G134" s="433" t="s">
        <v>7061</v>
      </c>
      <c r="H134" s="436" t="b">
        <f t="shared" si="1"/>
        <v>1</v>
      </c>
      <c r="I134" s="1704" t="s">
        <v>7062</v>
      </c>
      <c r="J134" s="468" t="s">
        <v>2308</v>
      </c>
      <c r="K134" s="1665"/>
      <c r="L134" s="1665"/>
      <c r="M134" s="1665"/>
      <c r="N134" s="1665"/>
      <c r="O134" s="1665"/>
      <c r="P134" s="1665"/>
      <c r="Q134" s="1665"/>
      <c r="R134" s="1665"/>
      <c r="S134" s="1679"/>
      <c r="T134" s="436"/>
      <c r="U134" s="1679"/>
      <c r="V134" s="1679"/>
      <c r="W134" s="1665"/>
    </row>
    <row r="135" spans="1:23">
      <c r="A135" s="430">
        <v>124</v>
      </c>
      <c r="B135" s="433" t="s">
        <v>7063</v>
      </c>
      <c r="C135" s="433" t="s">
        <v>7064</v>
      </c>
      <c r="D135" s="433" t="s">
        <v>2088</v>
      </c>
      <c r="E135" s="1702" t="s">
        <v>2089</v>
      </c>
      <c r="F135" s="1703"/>
      <c r="G135" s="433" t="s">
        <v>7064</v>
      </c>
      <c r="H135" s="436" t="b">
        <f t="shared" si="1"/>
        <v>1</v>
      </c>
      <c r="I135" s="1704" t="s">
        <v>6933</v>
      </c>
      <c r="J135" s="468" t="s">
        <v>2308</v>
      </c>
      <c r="K135" s="1665"/>
      <c r="L135" s="1665"/>
      <c r="M135" s="1665"/>
      <c r="N135" s="1665"/>
      <c r="O135" s="1665"/>
      <c r="P135" s="1665"/>
      <c r="Q135" s="1665"/>
      <c r="R135" s="1665"/>
      <c r="S135" s="1679"/>
      <c r="T135" s="436"/>
      <c r="U135" s="1679"/>
      <c r="V135" s="1679"/>
      <c r="W135" s="1665"/>
    </row>
    <row r="136" spans="1:23">
      <c r="A136" s="430">
        <v>125</v>
      </c>
      <c r="B136" s="433" t="s">
        <v>7065</v>
      </c>
      <c r="C136" s="433" t="s">
        <v>7066</v>
      </c>
      <c r="D136" s="433" t="s">
        <v>2100</v>
      </c>
      <c r="E136" s="1702" t="s">
        <v>2101</v>
      </c>
      <c r="F136" s="1703"/>
      <c r="G136" s="433" t="s">
        <v>7066</v>
      </c>
      <c r="H136" s="436" t="b">
        <f t="shared" si="1"/>
        <v>1</v>
      </c>
      <c r="I136" s="1704" t="s">
        <v>7067</v>
      </c>
      <c r="J136" s="468" t="s">
        <v>2308</v>
      </c>
      <c r="K136" s="1665"/>
      <c r="L136" s="1665"/>
      <c r="M136" s="1665"/>
      <c r="N136" s="1665"/>
      <c r="O136" s="1665"/>
      <c r="P136" s="1665"/>
      <c r="Q136" s="1665"/>
      <c r="R136" s="1665"/>
      <c r="S136" s="1679"/>
      <c r="T136" s="436"/>
      <c r="U136" s="1679"/>
      <c r="V136" s="1679"/>
      <c r="W136" s="1665"/>
    </row>
    <row r="137" spans="1:23">
      <c r="A137" s="430">
        <v>126</v>
      </c>
      <c r="B137" s="436" t="s">
        <v>7068</v>
      </c>
      <c r="C137" s="1679" t="s">
        <v>7001</v>
      </c>
      <c r="D137" s="1679" t="s">
        <v>2681</v>
      </c>
      <c r="E137" s="124" t="s">
        <v>3291</v>
      </c>
      <c r="F137" s="1665"/>
      <c r="G137" s="1665" t="s">
        <v>7001</v>
      </c>
      <c r="H137" s="436" t="b">
        <f t="shared" si="1"/>
        <v>1</v>
      </c>
      <c r="I137" s="1665" t="s">
        <v>7069</v>
      </c>
      <c r="J137" s="406" t="s">
        <v>2308</v>
      </c>
      <c r="K137" s="1665"/>
      <c r="L137" s="1665"/>
      <c r="M137" s="1665"/>
      <c r="N137" s="1665"/>
      <c r="O137" s="1665"/>
      <c r="P137" s="1665"/>
      <c r="Q137" s="1665"/>
      <c r="R137" s="1665"/>
      <c r="S137" s="1679" t="s">
        <v>744</v>
      </c>
      <c r="T137" s="436" t="s">
        <v>7068</v>
      </c>
      <c r="U137" s="1679" t="s">
        <v>7001</v>
      </c>
      <c r="V137" s="1679" t="s">
        <v>2681</v>
      </c>
      <c r="W137" s="1665"/>
    </row>
    <row r="138" spans="1:23">
      <c r="A138" s="430">
        <v>127</v>
      </c>
      <c r="B138" s="436" t="s">
        <v>7070</v>
      </c>
      <c r="C138" s="1679" t="s">
        <v>7071</v>
      </c>
      <c r="D138" s="1679" t="s">
        <v>3212</v>
      </c>
      <c r="E138" s="124" t="s">
        <v>2108</v>
      </c>
      <c r="F138" s="1665"/>
      <c r="G138" s="1665" t="s">
        <v>7003</v>
      </c>
      <c r="H138" s="436" t="b">
        <f t="shared" si="1"/>
        <v>0</v>
      </c>
      <c r="I138" s="1665" t="s">
        <v>6959</v>
      </c>
      <c r="J138" s="406" t="s">
        <v>2308</v>
      </c>
      <c r="K138" s="1665"/>
      <c r="L138" s="1665"/>
      <c r="M138" s="1665"/>
      <c r="N138" s="1665"/>
      <c r="O138" s="1665"/>
      <c r="P138" s="1665"/>
      <c r="Q138" s="1665"/>
      <c r="R138" s="1665"/>
      <c r="S138" s="1679" t="s">
        <v>744</v>
      </c>
      <c r="T138" s="436" t="s">
        <v>7070</v>
      </c>
      <c r="U138" s="1679" t="s">
        <v>7071</v>
      </c>
      <c r="V138" s="1679" t="s">
        <v>3212</v>
      </c>
      <c r="W138" s="1665"/>
    </row>
    <row r="139" spans="1:23">
      <c r="A139" s="430">
        <v>128</v>
      </c>
      <c r="B139" s="436" t="s">
        <v>7072</v>
      </c>
      <c r="C139" s="1679" t="s">
        <v>7005</v>
      </c>
      <c r="D139" s="1679" t="s">
        <v>2684</v>
      </c>
      <c r="E139" s="124" t="s">
        <v>2884</v>
      </c>
      <c r="F139" s="1665"/>
      <c r="G139" s="1665" t="s">
        <v>7005</v>
      </c>
      <c r="H139" s="436" t="b">
        <f t="shared" si="1"/>
        <v>1</v>
      </c>
      <c r="I139" s="1665" t="s">
        <v>7073</v>
      </c>
      <c r="J139" s="406" t="s">
        <v>2308</v>
      </c>
      <c r="K139" s="1665"/>
      <c r="L139" s="1665"/>
      <c r="M139" s="1665"/>
      <c r="N139" s="1665"/>
      <c r="O139" s="1665"/>
      <c r="P139" s="1665"/>
      <c r="Q139" s="1665"/>
      <c r="R139" s="1665"/>
      <c r="S139" s="1679" t="s">
        <v>744</v>
      </c>
      <c r="T139" s="436" t="s">
        <v>7072</v>
      </c>
      <c r="U139" s="1679" t="s">
        <v>7005</v>
      </c>
      <c r="V139" s="1679" t="s">
        <v>2684</v>
      </c>
      <c r="W139" s="1665"/>
    </row>
    <row r="140" spans="1:23">
      <c r="A140" s="430">
        <v>129</v>
      </c>
      <c r="B140" s="436" t="s">
        <v>7074</v>
      </c>
      <c r="C140" s="1679" t="s">
        <v>7007</v>
      </c>
      <c r="D140" s="1679" t="s">
        <v>2681</v>
      </c>
      <c r="E140" s="124" t="s">
        <v>3291</v>
      </c>
      <c r="F140" s="1665"/>
      <c r="G140" s="1665" t="s">
        <v>7007</v>
      </c>
      <c r="H140" s="436" t="b">
        <f t="shared" ref="H140:H158" si="2">C140=G140</f>
        <v>1</v>
      </c>
      <c r="I140" s="1665" t="s">
        <v>7075</v>
      </c>
      <c r="J140" s="406" t="s">
        <v>2308</v>
      </c>
      <c r="K140" s="1665"/>
      <c r="L140" s="1665"/>
      <c r="M140" s="1665"/>
      <c r="N140" s="1665"/>
      <c r="O140" s="1665"/>
      <c r="P140" s="1665"/>
      <c r="Q140" s="1665"/>
      <c r="R140" s="1665"/>
      <c r="S140" s="1679" t="s">
        <v>744</v>
      </c>
      <c r="T140" s="436" t="s">
        <v>7074</v>
      </c>
      <c r="U140" s="1679" t="s">
        <v>7007</v>
      </c>
      <c r="V140" s="1679" t="s">
        <v>2681</v>
      </c>
      <c r="W140" s="1665"/>
    </row>
    <row r="141" spans="1:23">
      <c r="A141" s="430">
        <v>130</v>
      </c>
      <c r="B141" s="436" t="s">
        <v>7076</v>
      </c>
      <c r="C141" s="1679" t="s">
        <v>7009</v>
      </c>
      <c r="D141" s="1679" t="s">
        <v>2681</v>
      </c>
      <c r="E141" s="124" t="s">
        <v>3291</v>
      </c>
      <c r="F141" s="1665"/>
      <c r="G141" s="1665" t="s">
        <v>7009</v>
      </c>
      <c r="H141" s="436" t="b">
        <f t="shared" si="2"/>
        <v>1</v>
      </c>
      <c r="I141" s="1665" t="s">
        <v>6985</v>
      </c>
      <c r="J141" s="406" t="s">
        <v>2308</v>
      </c>
      <c r="K141" s="1665"/>
      <c r="L141" s="1665"/>
      <c r="M141" s="1665"/>
      <c r="N141" s="1665"/>
      <c r="O141" s="1665"/>
      <c r="P141" s="1665"/>
      <c r="Q141" s="1665"/>
      <c r="R141" s="1665"/>
      <c r="S141" s="1679" t="s">
        <v>744</v>
      </c>
      <c r="T141" s="436" t="s">
        <v>7076</v>
      </c>
      <c r="U141" s="1679" t="s">
        <v>7009</v>
      </c>
      <c r="V141" s="1679" t="s">
        <v>2681</v>
      </c>
      <c r="W141" s="1665"/>
    </row>
    <row r="142" spans="1:23">
      <c r="A142" s="430">
        <v>131</v>
      </c>
      <c r="B142" s="436" t="s">
        <v>7077</v>
      </c>
      <c r="C142" s="1679" t="s">
        <v>7012</v>
      </c>
      <c r="D142" s="1679" t="s">
        <v>2681</v>
      </c>
      <c r="E142" s="124" t="s">
        <v>3291</v>
      </c>
      <c r="F142" s="1665"/>
      <c r="G142" s="1665" t="s">
        <v>7012</v>
      </c>
      <c r="H142" s="436" t="b">
        <f t="shared" si="2"/>
        <v>1</v>
      </c>
      <c r="I142" s="1665" t="s">
        <v>7078</v>
      </c>
      <c r="J142" s="406" t="s">
        <v>2308</v>
      </c>
      <c r="K142" s="1665"/>
      <c r="L142" s="1665"/>
      <c r="M142" s="1665"/>
      <c r="N142" s="1665"/>
      <c r="O142" s="1665"/>
      <c r="P142" s="1665"/>
      <c r="Q142" s="1665"/>
      <c r="R142" s="1665"/>
      <c r="S142" s="1679" t="s">
        <v>744</v>
      </c>
      <c r="T142" s="436" t="s">
        <v>7077</v>
      </c>
      <c r="U142" s="1679" t="s">
        <v>7012</v>
      </c>
      <c r="V142" s="1679" t="s">
        <v>2681</v>
      </c>
      <c r="W142" s="1665"/>
    </row>
    <row r="143" spans="1:23">
      <c r="A143" s="430">
        <v>132</v>
      </c>
      <c r="B143" s="436" t="s">
        <v>7079</v>
      </c>
      <c r="C143" s="1679" t="s">
        <v>7015</v>
      </c>
      <c r="D143" s="1679" t="s">
        <v>2681</v>
      </c>
      <c r="E143" s="124" t="s">
        <v>3291</v>
      </c>
      <c r="F143" s="1665"/>
      <c r="G143" s="1665" t="s">
        <v>7015</v>
      </c>
      <c r="H143" s="436" t="b">
        <f t="shared" si="2"/>
        <v>1</v>
      </c>
      <c r="I143" s="1665" t="s">
        <v>7080</v>
      </c>
      <c r="J143" s="406" t="s">
        <v>2308</v>
      </c>
      <c r="K143" s="1665"/>
      <c r="L143" s="1665"/>
      <c r="M143" s="1665"/>
      <c r="N143" s="1665"/>
      <c r="O143" s="1665"/>
      <c r="P143" s="1665"/>
      <c r="Q143" s="1665"/>
      <c r="R143" s="1665"/>
      <c r="S143" s="1679" t="s">
        <v>744</v>
      </c>
      <c r="T143" s="436" t="s">
        <v>7079</v>
      </c>
      <c r="U143" s="1679" t="s">
        <v>7015</v>
      </c>
      <c r="V143" s="1679" t="s">
        <v>2681</v>
      </c>
      <c r="W143" s="1665"/>
    </row>
    <row r="144" spans="1:23">
      <c r="A144" s="430">
        <v>133</v>
      </c>
      <c r="B144" s="436" t="s">
        <v>7081</v>
      </c>
      <c r="C144" s="1679" t="s">
        <v>7018</v>
      </c>
      <c r="D144" s="1679" t="s">
        <v>2681</v>
      </c>
      <c r="E144" s="124" t="s">
        <v>3291</v>
      </c>
      <c r="F144" s="1665"/>
      <c r="G144" s="1665" t="s">
        <v>7018</v>
      </c>
      <c r="H144" s="436" t="b">
        <f t="shared" si="2"/>
        <v>1</v>
      </c>
      <c r="I144" s="1665" t="s">
        <v>7011</v>
      </c>
      <c r="J144" s="406" t="s">
        <v>2308</v>
      </c>
      <c r="K144" s="1665"/>
      <c r="L144" s="1665"/>
      <c r="M144" s="1665"/>
      <c r="N144" s="1665"/>
      <c r="O144" s="1665"/>
      <c r="P144" s="1665"/>
      <c r="Q144" s="1665"/>
      <c r="R144" s="1665"/>
      <c r="S144" s="1679" t="s">
        <v>744</v>
      </c>
      <c r="T144" s="436" t="s">
        <v>7081</v>
      </c>
      <c r="U144" s="1679" t="s">
        <v>7018</v>
      </c>
      <c r="V144" s="1679" t="s">
        <v>2681</v>
      </c>
      <c r="W144" s="1665"/>
    </row>
    <row r="145" spans="1:23">
      <c r="A145" s="430">
        <v>134</v>
      </c>
      <c r="B145" s="433" t="s">
        <v>7082</v>
      </c>
      <c r="C145" s="433" t="s">
        <v>7083</v>
      </c>
      <c r="D145" s="433" t="s">
        <v>2088</v>
      </c>
      <c r="E145" s="1702" t="s">
        <v>2089</v>
      </c>
      <c r="F145" s="433"/>
      <c r="G145" s="433" t="s">
        <v>7083</v>
      </c>
      <c r="H145" s="436" t="b">
        <f t="shared" si="2"/>
        <v>1</v>
      </c>
      <c r="I145" s="1704" t="s">
        <v>7084</v>
      </c>
      <c r="J145" s="468" t="s">
        <v>2308</v>
      </c>
      <c r="K145" s="1665"/>
      <c r="L145" s="1665"/>
      <c r="M145" s="1665"/>
      <c r="N145" s="1665"/>
      <c r="O145" s="1665"/>
      <c r="P145" s="1665"/>
      <c r="Q145" s="1665"/>
      <c r="R145" s="1665"/>
      <c r="S145" s="1679"/>
      <c r="T145" s="436"/>
      <c r="U145" s="1679"/>
      <c r="V145" s="1679"/>
      <c r="W145" s="1665"/>
    </row>
    <row r="146" spans="1:23">
      <c r="A146" s="430">
        <v>135</v>
      </c>
      <c r="B146" s="433" t="s">
        <v>7085</v>
      </c>
      <c r="C146" s="433" t="s">
        <v>7086</v>
      </c>
      <c r="D146" s="433" t="s">
        <v>2088</v>
      </c>
      <c r="E146" s="1702" t="s">
        <v>2089</v>
      </c>
      <c r="F146" s="1703"/>
      <c r="G146" s="433" t="s">
        <v>7086</v>
      </c>
      <c r="H146" s="436" t="b">
        <f t="shared" si="2"/>
        <v>1</v>
      </c>
      <c r="I146" s="1704" t="s">
        <v>7087</v>
      </c>
      <c r="J146" s="468" t="s">
        <v>2308</v>
      </c>
      <c r="K146" s="1665"/>
      <c r="L146" s="1665"/>
      <c r="M146" s="1665"/>
      <c r="N146" s="1665"/>
      <c r="O146" s="1665"/>
      <c r="P146" s="1665"/>
      <c r="Q146" s="1665"/>
      <c r="R146" s="1665"/>
      <c r="S146" s="1679"/>
      <c r="T146" s="436"/>
      <c r="U146" s="1679"/>
      <c r="V146" s="1679"/>
      <c r="W146" s="1665"/>
    </row>
    <row r="147" spans="1:23">
      <c r="A147" s="430">
        <v>136</v>
      </c>
      <c r="B147" s="433" t="s">
        <v>7088</v>
      </c>
      <c r="C147" s="433" t="s">
        <v>7089</v>
      </c>
      <c r="D147" s="433" t="s">
        <v>2100</v>
      </c>
      <c r="E147" s="1702" t="s">
        <v>2101</v>
      </c>
      <c r="F147" s="1703"/>
      <c r="G147" s="433" t="s">
        <v>7089</v>
      </c>
      <c r="H147" s="436" t="b">
        <f t="shared" si="2"/>
        <v>1</v>
      </c>
      <c r="I147" s="1704" t="s">
        <v>7037</v>
      </c>
      <c r="J147" s="468" t="s">
        <v>2308</v>
      </c>
      <c r="K147" s="1665"/>
      <c r="L147" s="1665"/>
      <c r="M147" s="1665"/>
      <c r="N147" s="1665"/>
      <c r="O147" s="1665"/>
      <c r="P147" s="1665"/>
      <c r="Q147" s="1665"/>
      <c r="R147" s="1665"/>
      <c r="S147" s="1679"/>
      <c r="T147" s="436"/>
      <c r="U147" s="1679"/>
      <c r="V147" s="1679"/>
      <c r="W147" s="1665"/>
    </row>
    <row r="148" spans="1:23">
      <c r="A148" s="430">
        <v>137</v>
      </c>
      <c r="B148" s="436" t="s">
        <v>7090</v>
      </c>
      <c r="C148" s="1679" t="s">
        <v>7020</v>
      </c>
      <c r="D148" s="1679" t="s">
        <v>2681</v>
      </c>
      <c r="E148" s="124" t="s">
        <v>3291</v>
      </c>
      <c r="F148" s="1665"/>
      <c r="G148" s="1665" t="s">
        <v>7020</v>
      </c>
      <c r="H148" s="436" t="b">
        <f t="shared" si="2"/>
        <v>1</v>
      </c>
      <c r="I148" s="1665" t="s">
        <v>7091</v>
      </c>
      <c r="J148" s="406" t="s">
        <v>2308</v>
      </c>
      <c r="K148" s="1665"/>
      <c r="L148" s="1665"/>
      <c r="M148" s="1665"/>
      <c r="N148" s="1665"/>
      <c r="O148" s="1665"/>
      <c r="P148" s="1665"/>
      <c r="Q148" s="1665"/>
      <c r="R148" s="1665"/>
      <c r="S148" s="1679" t="s">
        <v>744</v>
      </c>
      <c r="T148" s="436" t="s">
        <v>7090</v>
      </c>
      <c r="U148" s="1679" t="s">
        <v>7020</v>
      </c>
      <c r="V148" s="1679" t="s">
        <v>2681</v>
      </c>
      <c r="W148" s="1665"/>
    </row>
    <row r="149" spans="1:23">
      <c r="A149" s="430">
        <v>138</v>
      </c>
      <c r="B149" s="436" t="s">
        <v>7092</v>
      </c>
      <c r="C149" s="1679" t="s">
        <v>7093</v>
      </c>
      <c r="D149" s="1679" t="s">
        <v>3212</v>
      </c>
      <c r="E149" s="124" t="s">
        <v>2108</v>
      </c>
      <c r="F149" s="1665"/>
      <c r="G149" s="1665" t="s">
        <v>7023</v>
      </c>
      <c r="H149" s="436" t="b">
        <f t="shared" si="2"/>
        <v>0</v>
      </c>
      <c r="I149" s="1665" t="s">
        <v>7094</v>
      </c>
      <c r="J149" s="406" t="s">
        <v>2308</v>
      </c>
      <c r="K149" s="1665"/>
      <c r="L149" s="1665"/>
      <c r="M149" s="1665"/>
      <c r="N149" s="1665"/>
      <c r="O149" s="1665"/>
      <c r="P149" s="1665"/>
      <c r="Q149" s="1665"/>
      <c r="R149" s="1665"/>
      <c r="S149" s="1679" t="s">
        <v>744</v>
      </c>
      <c r="T149" s="436" t="s">
        <v>7092</v>
      </c>
      <c r="U149" s="1679" t="s">
        <v>7093</v>
      </c>
      <c r="V149" s="1679" t="s">
        <v>3212</v>
      </c>
      <c r="W149" s="1665"/>
    </row>
    <row r="150" spans="1:23">
      <c r="A150" s="430">
        <v>139</v>
      </c>
      <c r="B150" s="436" t="s">
        <v>7095</v>
      </c>
      <c r="C150" s="1679" t="s">
        <v>7025</v>
      </c>
      <c r="D150" s="1679" t="s">
        <v>2684</v>
      </c>
      <c r="E150" s="124" t="s">
        <v>2884</v>
      </c>
      <c r="F150" s="1665"/>
      <c r="G150" s="1665" t="s">
        <v>7025</v>
      </c>
      <c r="H150" s="436" t="b">
        <f t="shared" si="2"/>
        <v>1</v>
      </c>
      <c r="I150" s="1665" t="s">
        <v>7096</v>
      </c>
      <c r="J150" s="406" t="s">
        <v>2308</v>
      </c>
      <c r="K150" s="1665"/>
      <c r="L150" s="1665"/>
      <c r="M150" s="1665"/>
      <c r="N150" s="1665"/>
      <c r="O150" s="1665"/>
      <c r="P150" s="1665"/>
      <c r="Q150" s="1665"/>
      <c r="R150" s="1665"/>
      <c r="S150" s="1679" t="s">
        <v>744</v>
      </c>
      <c r="T150" s="436" t="s">
        <v>7095</v>
      </c>
      <c r="U150" s="1679" t="s">
        <v>7025</v>
      </c>
      <c r="V150" s="1679" t="s">
        <v>2684</v>
      </c>
      <c r="W150" s="1665"/>
    </row>
    <row r="151" spans="1:23">
      <c r="A151" s="430">
        <v>140</v>
      </c>
      <c r="B151" s="436" t="s">
        <v>7097</v>
      </c>
      <c r="C151" s="1679" t="s">
        <v>7027</v>
      </c>
      <c r="D151" s="1679" t="s">
        <v>2681</v>
      </c>
      <c r="E151" s="124" t="s">
        <v>3291</v>
      </c>
      <c r="F151" s="1665"/>
      <c r="G151" s="1665" t="s">
        <v>7027</v>
      </c>
      <c r="H151" s="436" t="b">
        <f t="shared" si="2"/>
        <v>1</v>
      </c>
      <c r="I151" s="1665" t="s">
        <v>7098</v>
      </c>
      <c r="J151" s="406" t="s">
        <v>2308</v>
      </c>
      <c r="K151" s="1665"/>
      <c r="L151" s="1665"/>
      <c r="M151" s="1665"/>
      <c r="N151" s="1665"/>
      <c r="O151" s="1665"/>
      <c r="P151" s="1665"/>
      <c r="Q151" s="1665"/>
      <c r="R151" s="1665"/>
      <c r="S151" s="1679" t="s">
        <v>744</v>
      </c>
      <c r="T151" s="436" t="s">
        <v>7097</v>
      </c>
      <c r="U151" s="1679" t="s">
        <v>7027</v>
      </c>
      <c r="V151" s="1679" t="s">
        <v>2681</v>
      </c>
      <c r="W151" s="1665"/>
    </row>
    <row r="152" spans="1:23">
      <c r="A152" s="430">
        <v>141</v>
      </c>
      <c r="B152" s="436" t="s">
        <v>7099</v>
      </c>
      <c r="C152" s="1679" t="s">
        <v>7029</v>
      </c>
      <c r="D152" s="1679" t="s">
        <v>2681</v>
      </c>
      <c r="E152" s="124" t="s">
        <v>3291</v>
      </c>
      <c r="F152" s="1665"/>
      <c r="G152" s="1665" t="s">
        <v>7029</v>
      </c>
      <c r="H152" s="436" t="b">
        <f t="shared" si="2"/>
        <v>1</v>
      </c>
      <c r="I152" s="1665" t="s">
        <v>7100</v>
      </c>
      <c r="J152" s="406" t="s">
        <v>2308</v>
      </c>
      <c r="K152" s="1665"/>
      <c r="L152" s="1665"/>
      <c r="M152" s="1665"/>
      <c r="N152" s="1665"/>
      <c r="O152" s="1665"/>
      <c r="P152" s="1665"/>
      <c r="Q152" s="1665"/>
      <c r="R152" s="1665"/>
      <c r="S152" s="1679" t="s">
        <v>744</v>
      </c>
      <c r="T152" s="436" t="s">
        <v>7099</v>
      </c>
      <c r="U152" s="1679" t="s">
        <v>7029</v>
      </c>
      <c r="V152" s="1679" t="s">
        <v>2681</v>
      </c>
      <c r="W152" s="1665"/>
    </row>
    <row r="153" spans="1:23">
      <c r="A153" s="430">
        <v>142</v>
      </c>
      <c r="B153" s="436" t="s">
        <v>7101</v>
      </c>
      <c r="C153" s="1679" t="s">
        <v>7031</v>
      </c>
      <c r="D153" s="1679" t="s">
        <v>2681</v>
      </c>
      <c r="E153" s="124" t="s">
        <v>3291</v>
      </c>
      <c r="F153" s="1665"/>
      <c r="G153" s="1665" t="s">
        <v>7031</v>
      </c>
      <c r="H153" s="436" t="b">
        <f t="shared" si="2"/>
        <v>1</v>
      </c>
      <c r="I153" s="1665" t="s">
        <v>7102</v>
      </c>
      <c r="J153" s="406" t="s">
        <v>2308</v>
      </c>
      <c r="K153" s="1665"/>
      <c r="L153" s="1665"/>
      <c r="M153" s="1665"/>
      <c r="N153" s="1665"/>
      <c r="O153" s="1665"/>
      <c r="P153" s="1665"/>
      <c r="Q153" s="1665"/>
      <c r="R153" s="1665"/>
      <c r="S153" s="1679" t="s">
        <v>744</v>
      </c>
      <c r="T153" s="436" t="s">
        <v>7101</v>
      </c>
      <c r="U153" s="1679" t="s">
        <v>7031</v>
      </c>
      <c r="V153" s="1679" t="s">
        <v>2681</v>
      </c>
      <c r="W153" s="1665"/>
    </row>
    <row r="154" spans="1:23">
      <c r="A154" s="430">
        <v>143</v>
      </c>
      <c r="B154" s="436" t="s">
        <v>7103</v>
      </c>
      <c r="C154" s="1679" t="s">
        <v>7033</v>
      </c>
      <c r="D154" s="1679" t="s">
        <v>2681</v>
      </c>
      <c r="E154" s="124" t="s">
        <v>3291</v>
      </c>
      <c r="F154" s="1665"/>
      <c r="G154" s="1665" t="s">
        <v>7033</v>
      </c>
      <c r="H154" s="436" t="b">
        <f t="shared" si="2"/>
        <v>1</v>
      </c>
      <c r="I154" s="1665" t="s">
        <v>7104</v>
      </c>
      <c r="J154" s="406" t="s">
        <v>2308</v>
      </c>
      <c r="K154" s="1665"/>
      <c r="L154" s="1665"/>
      <c r="M154" s="1665"/>
      <c r="N154" s="1665"/>
      <c r="O154" s="1665"/>
      <c r="P154" s="1665"/>
      <c r="Q154" s="1665"/>
      <c r="R154" s="1665"/>
      <c r="S154" s="1679" t="s">
        <v>744</v>
      </c>
      <c r="T154" s="436" t="s">
        <v>7103</v>
      </c>
      <c r="U154" s="1679" t="s">
        <v>7033</v>
      </c>
      <c r="V154" s="1679" t="s">
        <v>2681</v>
      </c>
      <c r="W154" s="1665"/>
    </row>
    <row r="155" spans="1:23">
      <c r="A155" s="430">
        <v>144</v>
      </c>
      <c r="B155" s="436" t="s">
        <v>7105</v>
      </c>
      <c r="C155" s="1679" t="s">
        <v>7035</v>
      </c>
      <c r="D155" s="1679" t="s">
        <v>2681</v>
      </c>
      <c r="E155" s="124" t="s">
        <v>3291</v>
      </c>
      <c r="F155" s="1665"/>
      <c r="G155" s="1665" t="s">
        <v>7035</v>
      </c>
      <c r="H155" s="436" t="b">
        <f t="shared" si="2"/>
        <v>1</v>
      </c>
      <c r="I155" s="1665" t="s">
        <v>7106</v>
      </c>
      <c r="J155" s="406" t="s">
        <v>2308</v>
      </c>
      <c r="K155" s="1665"/>
      <c r="L155" s="1665"/>
      <c r="M155" s="1665"/>
      <c r="N155" s="1665"/>
      <c r="O155" s="1665"/>
      <c r="P155" s="1665"/>
      <c r="Q155" s="1665"/>
      <c r="R155" s="1665"/>
      <c r="S155" s="1679" t="s">
        <v>744</v>
      </c>
      <c r="T155" s="436" t="s">
        <v>7105</v>
      </c>
      <c r="U155" s="1679" t="s">
        <v>7035</v>
      </c>
      <c r="V155" s="1679" t="s">
        <v>2681</v>
      </c>
      <c r="W155" s="1665"/>
    </row>
    <row r="156" spans="1:23">
      <c r="A156" s="430">
        <v>145</v>
      </c>
      <c r="B156" s="433" t="s">
        <v>7107</v>
      </c>
      <c r="C156" s="433" t="s">
        <v>7108</v>
      </c>
      <c r="D156" s="433" t="s">
        <v>2088</v>
      </c>
      <c r="E156" s="1702" t="s">
        <v>2089</v>
      </c>
      <c r="F156" s="433"/>
      <c r="G156" s="433" t="s">
        <v>7108</v>
      </c>
      <c r="H156" s="436" t="b">
        <f t="shared" si="2"/>
        <v>1</v>
      </c>
      <c r="I156" s="1704" t="s">
        <v>7109</v>
      </c>
      <c r="J156" s="468" t="s">
        <v>2308</v>
      </c>
      <c r="S156" s="1665"/>
      <c r="T156" s="1665"/>
      <c r="U156" s="1665"/>
      <c r="V156" s="1665"/>
      <c r="W156" s="1665"/>
    </row>
    <row r="157" spans="1:23">
      <c r="A157" s="430">
        <v>146</v>
      </c>
      <c r="B157" s="433" t="s">
        <v>7110</v>
      </c>
      <c r="C157" s="433" t="s">
        <v>7111</v>
      </c>
      <c r="D157" s="433" t="s">
        <v>2088</v>
      </c>
      <c r="E157" s="1702" t="s">
        <v>2089</v>
      </c>
      <c r="F157" s="1703"/>
      <c r="G157" s="433" t="s">
        <v>7111</v>
      </c>
      <c r="H157" s="436" t="b">
        <f t="shared" si="2"/>
        <v>1</v>
      </c>
      <c r="I157" s="1704" t="s">
        <v>7112</v>
      </c>
      <c r="J157" s="468" t="s">
        <v>2308</v>
      </c>
      <c r="S157" s="1665"/>
      <c r="T157" s="1665"/>
      <c r="U157" s="1665"/>
      <c r="V157" s="1665"/>
      <c r="W157" s="1665"/>
    </row>
    <row r="158" spans="1:23">
      <c r="A158" s="430">
        <v>147</v>
      </c>
      <c r="B158" s="433" t="s">
        <v>7113</v>
      </c>
      <c r="C158" s="433" t="s">
        <v>7114</v>
      </c>
      <c r="D158" s="433" t="s">
        <v>2100</v>
      </c>
      <c r="E158" s="1702" t="s">
        <v>2101</v>
      </c>
      <c r="F158" s="1703"/>
      <c r="G158" s="433" t="s">
        <v>7114</v>
      </c>
      <c r="H158" s="436" t="b">
        <f t="shared" si="2"/>
        <v>1</v>
      </c>
      <c r="I158" s="1704" t="s">
        <v>7115</v>
      </c>
      <c r="J158" s="468" t="s">
        <v>2308</v>
      </c>
      <c r="S158" s="1665"/>
      <c r="T158" s="1665"/>
      <c r="U158" s="1665"/>
      <c r="V158" s="1665"/>
      <c r="W158" s="1665"/>
    </row>
  </sheetData>
  <phoneticPr fontId="5" type="noConversion"/>
  <dataValidations count="4">
    <dataValidation type="list" allowBlank="1" showInputMessage="1" showErrorMessage="1" sqref="B6" xr:uid="{00000000-0002-0000-6A00-000000000000}">
      <formula1>"Mi: Minute,H: Hour,D: Daily,W: Weekly,M: Monthly,Y: Yearly"</formula1>
    </dataValidation>
    <dataValidation type="list" allowBlank="1" showInputMessage="1" showErrorMessage="1" sqref="B7 B9 K7:K9" xr:uid="{00000000-0002-0000-6A00-000001000000}">
      <formula1>"替换,追加"</formula1>
    </dataValidation>
    <dataValidation type="list" allowBlank="1" showInputMessage="1" showErrorMessage="1" sqref="J12:J158" xr:uid="{00000000-0002-0000-6A00-000002000000}">
      <formula1>"匹配,基线特有,本地扩充,废弃"</formula1>
    </dataValidation>
    <dataValidation type="list" allowBlank="1" showInputMessage="1" showErrorMessage="1" sqref="N4:N6" xr:uid="{00000000-0002-0000-6A00-000003000000}">
      <formula1>"left join,inner join,union,union all"</formula1>
    </dataValidation>
  </dataValidations>
  <hyperlinks>
    <hyperlink ref="A1" location="目录!A1" display="返回" xr:uid="{00000000-0004-0000-6A00-000000000000}"/>
  </hyperlinks>
  <pageMargins left="0.75" right="0.75" top="1" bottom="1" header="0.51180555555555596" footer="0.51180555555555596"/>
  <pageSetup paperSize="9" orientation="portrait"/>
  <legacyDrawing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X36"/>
  <sheetViews>
    <sheetView workbookViewId="0">
      <selection activeCell="G18" sqref="G18"/>
    </sheetView>
  </sheetViews>
  <sheetFormatPr defaultColWidth="9" defaultRowHeight="13.8"/>
  <cols>
    <col min="2" max="2" width="15.6640625" customWidth="1"/>
    <col min="3" max="3" width="14.109375" customWidth="1"/>
    <col min="4" max="4" width="15.21875" customWidth="1"/>
    <col min="5" max="5" width="12.109375" customWidth="1"/>
    <col min="10" max="10" width="11.33203125" customWidth="1"/>
    <col min="11" max="18" width="9" hidden="1" customWidth="1"/>
    <col min="19" max="19" width="19.6640625" customWidth="1"/>
    <col min="20" max="20" width="13" customWidth="1"/>
    <col min="21" max="21" width="11.33203125" customWidth="1"/>
    <col min="22" max="22" width="13.109375" customWidth="1"/>
    <col min="23" max="23" width="11.33203125" customWidth="1"/>
  </cols>
  <sheetData>
    <row r="1" spans="1:24" s="64" customFormat="1" ht="15.6">
      <c r="A1" s="2" t="s">
        <v>2037</v>
      </c>
      <c r="B1" s="3"/>
      <c r="C1" s="3"/>
      <c r="D1" s="3"/>
      <c r="E1" s="3"/>
      <c r="F1" s="3"/>
      <c r="G1" s="3"/>
      <c r="H1" s="3"/>
      <c r="I1" s="3"/>
      <c r="J1" s="3"/>
      <c r="K1" s="3"/>
      <c r="L1" s="3"/>
      <c r="M1" s="3"/>
      <c r="N1" s="3"/>
      <c r="O1" s="3"/>
      <c r="P1" s="3"/>
      <c r="Q1" s="3"/>
      <c r="R1" s="3"/>
      <c r="S1" s="52"/>
      <c r="T1" s="52"/>
      <c r="U1" s="52"/>
      <c r="V1" s="52"/>
      <c r="W1" s="52"/>
    </row>
    <row r="2" spans="1:24" s="64" customFormat="1"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4" s="64" customFormat="1" ht="15.6">
      <c r="A3" s="6" t="s">
        <v>2040</v>
      </c>
      <c r="B3" s="10" t="s">
        <v>749</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4" s="64" customFormat="1" ht="15.6">
      <c r="A4" s="9" t="s">
        <v>2042</v>
      </c>
      <c r="B4" s="10" t="s">
        <v>748</v>
      </c>
      <c r="C4" s="8"/>
      <c r="D4" s="8"/>
      <c r="E4" s="8"/>
      <c r="F4" s="8"/>
      <c r="G4" s="8"/>
      <c r="H4" s="8"/>
      <c r="I4" s="8"/>
      <c r="J4" s="8"/>
      <c r="K4" s="38" t="s">
        <v>4149</v>
      </c>
      <c r="L4" s="39" t="e">
        <f>VLOOKUP(B3,[1]目录!#REF!,4,0)</f>
        <v>#REF!</v>
      </c>
      <c r="M4" s="40"/>
      <c r="N4" s="41"/>
      <c r="O4" s="42"/>
      <c r="P4" s="42"/>
      <c r="Q4" s="42"/>
      <c r="R4" s="61"/>
      <c r="S4" s="62"/>
      <c r="T4" s="243"/>
      <c r="U4" s="63"/>
      <c r="V4" s="11"/>
      <c r="W4" s="63"/>
    </row>
    <row r="5" spans="1:24" s="64" customFormat="1" ht="15.6">
      <c r="A5" s="9" t="s">
        <v>2041</v>
      </c>
      <c r="B5" s="11" t="s">
        <v>2043</v>
      </c>
      <c r="C5" s="8"/>
      <c r="D5" s="8"/>
      <c r="E5" s="8"/>
      <c r="F5" s="8"/>
      <c r="G5" s="8"/>
      <c r="H5" s="8"/>
      <c r="I5" s="8"/>
      <c r="J5" s="8"/>
      <c r="K5" s="43"/>
      <c r="L5" s="42"/>
      <c r="M5" s="42"/>
      <c r="N5" s="41"/>
      <c r="O5" s="42"/>
      <c r="P5" s="42"/>
      <c r="Q5" s="42"/>
      <c r="R5" s="61"/>
      <c r="S5" s="62"/>
      <c r="T5" s="243"/>
      <c r="U5" s="63"/>
      <c r="V5" s="11"/>
      <c r="W5" s="63"/>
    </row>
    <row r="6" spans="1:24" s="64" customFormat="1" ht="15.6">
      <c r="A6" s="9" t="s">
        <v>2044</v>
      </c>
      <c r="B6" s="12" t="s">
        <v>2303</v>
      </c>
      <c r="C6" s="8"/>
      <c r="D6" s="8"/>
      <c r="E6" s="8"/>
      <c r="F6" s="8"/>
      <c r="G6" s="8"/>
      <c r="H6" s="8"/>
      <c r="I6" s="8"/>
      <c r="J6" s="8"/>
      <c r="K6" s="43"/>
      <c r="L6" s="42"/>
      <c r="M6" s="42"/>
      <c r="N6" s="41"/>
      <c r="O6" s="42"/>
      <c r="P6" s="42"/>
      <c r="Q6" s="42"/>
      <c r="R6" s="61"/>
      <c r="S6" s="62"/>
      <c r="T6" s="124"/>
      <c r="U6" s="63"/>
      <c r="V6" s="11"/>
      <c r="W6" s="63"/>
    </row>
    <row r="7" spans="1:24" s="64" customFormat="1" ht="15.6">
      <c r="A7" s="9" t="s">
        <v>2046</v>
      </c>
      <c r="B7" s="13" t="s">
        <v>2047</v>
      </c>
      <c r="C7" s="8"/>
      <c r="D7" s="8"/>
      <c r="E7" s="8"/>
      <c r="F7" s="8"/>
      <c r="G7" s="8"/>
      <c r="H7" s="8"/>
      <c r="I7" s="8"/>
      <c r="J7" s="8"/>
      <c r="K7" s="43"/>
      <c r="L7" s="42"/>
      <c r="M7" s="42"/>
      <c r="N7" s="42"/>
      <c r="O7" s="42"/>
      <c r="P7" s="42"/>
      <c r="Q7" s="42"/>
      <c r="R7" s="61"/>
      <c r="S7" s="62"/>
      <c r="T7" s="65"/>
      <c r="U7" s="63"/>
      <c r="V7" s="11"/>
      <c r="W7" s="63"/>
    </row>
    <row r="8" spans="1:24" s="64" customFormat="1" ht="15.6">
      <c r="A8" s="9" t="s">
        <v>2048</v>
      </c>
      <c r="B8" s="11"/>
      <c r="C8" s="8"/>
      <c r="D8" s="8"/>
      <c r="E8" s="8"/>
      <c r="F8" s="8"/>
      <c r="G8" s="8"/>
      <c r="H8" s="8"/>
      <c r="I8" s="8"/>
      <c r="J8" s="8"/>
      <c r="K8" s="43"/>
      <c r="L8" s="42"/>
      <c r="M8" s="42"/>
      <c r="N8" s="42"/>
      <c r="O8" s="42"/>
      <c r="P8" s="42"/>
      <c r="Q8" s="42"/>
      <c r="R8" s="61"/>
      <c r="S8" s="62"/>
      <c r="T8" s="65"/>
      <c r="U8" s="63"/>
      <c r="V8" s="11"/>
      <c r="W8" s="63"/>
    </row>
    <row r="9" spans="1:24" s="64" customFormat="1" ht="15.6">
      <c r="A9" s="9"/>
      <c r="B9" s="13"/>
      <c r="C9" s="8"/>
      <c r="D9" s="8"/>
      <c r="E9" s="8"/>
      <c r="F9" s="8"/>
      <c r="G9" s="8"/>
      <c r="H9" s="8"/>
      <c r="I9" s="8"/>
      <c r="J9" s="8"/>
      <c r="K9" s="44"/>
      <c r="L9" s="45"/>
      <c r="M9" s="45"/>
      <c r="N9" s="45"/>
      <c r="O9" s="45"/>
      <c r="P9" s="45"/>
      <c r="Q9" s="45"/>
      <c r="R9" s="66"/>
      <c r="S9" s="43"/>
      <c r="T9" s="42"/>
      <c r="U9" s="42"/>
      <c r="V9" s="61"/>
      <c r="W9" s="67"/>
    </row>
    <row r="10" spans="1:24" s="64" customFormat="1"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4" s="64" customFormat="1"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4">
      <c r="A12" s="430">
        <v>1</v>
      </c>
      <c r="B12" s="417" t="s">
        <v>2304</v>
      </c>
      <c r="C12" s="417" t="s">
        <v>2670</v>
      </c>
      <c r="D12" s="417" t="s">
        <v>2078</v>
      </c>
      <c r="E12" s="405" t="str">
        <f t="shared" ref="E12:E14" si="0">IF(ISERR(SEARCH("varchar",D12)),D12,"string("&amp;MID(D12,10,LEN(D12)-10)&amp;")")</f>
        <v>string(8)</v>
      </c>
      <c r="F12" s="307" t="s">
        <v>79</v>
      </c>
      <c r="G12" s="436"/>
      <c r="H12" s="436"/>
      <c r="I12" s="436"/>
      <c r="J12" s="406" t="s">
        <v>4189</v>
      </c>
      <c r="K12" s="436"/>
      <c r="L12" s="436"/>
      <c r="M12" s="436"/>
      <c r="N12" s="436"/>
      <c r="O12" s="436"/>
      <c r="P12" s="436"/>
      <c r="Q12" s="436"/>
      <c r="R12" s="452"/>
      <c r="S12" s="303"/>
      <c r="T12" s="303"/>
      <c r="U12" s="303"/>
      <c r="V12" s="1679"/>
      <c r="W12" s="307"/>
      <c r="X12" s="427"/>
    </row>
    <row r="13" spans="1:24">
      <c r="A13" s="430">
        <v>2</v>
      </c>
      <c r="B13" s="642" t="s">
        <v>7116</v>
      </c>
      <c r="C13" s="1697" t="s">
        <v>2234</v>
      </c>
      <c r="D13" s="1698" t="s">
        <v>2235</v>
      </c>
      <c r="E13" s="616" t="str">
        <f t="shared" si="0"/>
        <v>string(16)</v>
      </c>
      <c r="F13" s="321"/>
      <c r="G13" s="637"/>
      <c r="H13" s="637"/>
      <c r="I13" s="637"/>
      <c r="J13" s="520" t="s">
        <v>2286</v>
      </c>
      <c r="K13" s="436"/>
      <c r="L13" s="436"/>
      <c r="M13" s="436"/>
      <c r="N13" s="436"/>
      <c r="O13" s="436"/>
      <c r="P13" s="436"/>
      <c r="Q13" s="436"/>
      <c r="R13" s="452"/>
      <c r="S13" s="303"/>
      <c r="T13" s="303"/>
      <c r="U13" s="303"/>
      <c r="V13" s="1679"/>
      <c r="W13" s="307"/>
      <c r="X13" s="427"/>
    </row>
    <row r="14" spans="1:24">
      <c r="A14" s="430">
        <v>3</v>
      </c>
      <c r="B14" s="1699" t="s">
        <v>7117</v>
      </c>
      <c r="C14" s="1699" t="s">
        <v>2236</v>
      </c>
      <c r="D14" s="1700" t="s">
        <v>2235</v>
      </c>
      <c r="E14" s="616" t="str">
        <f t="shared" si="0"/>
        <v>string(16)</v>
      </c>
      <c r="F14" s="321"/>
      <c r="G14" s="637"/>
      <c r="H14" s="637"/>
      <c r="I14" s="637"/>
      <c r="J14" s="520" t="s">
        <v>2286</v>
      </c>
      <c r="K14" s="436"/>
      <c r="L14" s="436"/>
      <c r="M14" s="436"/>
      <c r="N14" s="436"/>
      <c r="O14" s="436"/>
      <c r="P14" s="436"/>
      <c r="Q14" s="436"/>
      <c r="R14" s="452"/>
      <c r="S14" s="303"/>
      <c r="T14" s="303"/>
      <c r="U14" s="303"/>
      <c r="V14" s="1679"/>
      <c r="W14" s="307"/>
      <c r="X14" s="427"/>
    </row>
    <row r="15" spans="1:24">
      <c r="A15" s="430">
        <v>4</v>
      </c>
      <c r="B15" s="303" t="s">
        <v>5502</v>
      </c>
      <c r="C15" s="303" t="s">
        <v>351</v>
      </c>
      <c r="D15" s="303" t="s">
        <v>2278</v>
      </c>
      <c r="E15" s="436" t="s">
        <v>2827</v>
      </c>
      <c r="F15" s="307" t="s">
        <v>79</v>
      </c>
      <c r="G15" s="307"/>
      <c r="H15" s="307"/>
      <c r="I15" s="307"/>
      <c r="J15" s="406" t="s">
        <v>4189</v>
      </c>
      <c r="K15" s="436"/>
      <c r="L15" s="436"/>
      <c r="M15" s="436"/>
      <c r="N15" s="436"/>
      <c r="O15" s="436"/>
      <c r="P15" s="436"/>
      <c r="Q15" s="436"/>
      <c r="R15" s="452"/>
      <c r="S15" s="303"/>
      <c r="T15" s="303"/>
      <c r="U15" s="303"/>
      <c r="V15" s="303"/>
      <c r="W15" s="307"/>
      <c r="X15" s="427"/>
    </row>
    <row r="16" spans="1:24">
      <c r="A16" s="430">
        <v>5</v>
      </c>
      <c r="B16" s="303" t="s">
        <v>105</v>
      </c>
      <c r="C16" s="303" t="s">
        <v>2239</v>
      </c>
      <c r="D16" s="303" t="s">
        <v>2811</v>
      </c>
      <c r="E16" s="436" t="s">
        <v>2241</v>
      </c>
      <c r="G16" s="307"/>
      <c r="H16" s="307"/>
      <c r="I16" s="307"/>
      <c r="J16" s="406" t="s">
        <v>4189</v>
      </c>
      <c r="K16" s="436"/>
      <c r="L16" s="436"/>
      <c r="M16" s="436"/>
      <c r="N16" s="436"/>
      <c r="O16" s="436"/>
      <c r="P16" s="436"/>
      <c r="Q16" s="436"/>
      <c r="R16" s="452"/>
      <c r="S16" s="303"/>
      <c r="T16" s="303"/>
      <c r="U16" s="303"/>
      <c r="V16" s="303"/>
      <c r="W16" s="307"/>
      <c r="X16" s="427"/>
    </row>
    <row r="17" spans="1:24">
      <c r="A17" s="430">
        <v>6</v>
      </c>
      <c r="B17" s="303" t="s">
        <v>4707</v>
      </c>
      <c r="C17" s="303" t="s">
        <v>4708</v>
      </c>
      <c r="D17" s="303" t="s">
        <v>2085</v>
      </c>
      <c r="E17" s="436" t="s">
        <v>2108</v>
      </c>
      <c r="F17" s="307"/>
      <c r="G17" s="307"/>
      <c r="H17" s="307"/>
      <c r="I17" s="307"/>
      <c r="J17" s="406" t="s">
        <v>2308</v>
      </c>
      <c r="K17" s="436"/>
      <c r="L17" s="436"/>
      <c r="M17" s="436"/>
      <c r="N17" s="436"/>
      <c r="O17" s="436"/>
      <c r="P17" s="436"/>
      <c r="Q17" s="436"/>
      <c r="R17" s="452"/>
      <c r="S17" s="303"/>
      <c r="T17" s="303"/>
      <c r="U17" s="303"/>
      <c r="V17" s="303"/>
      <c r="W17" s="307"/>
      <c r="X17" s="427"/>
    </row>
    <row r="18" spans="1:24">
      <c r="A18" s="430">
        <v>7</v>
      </c>
      <c r="B18" s="303" t="s">
        <v>6698</v>
      </c>
      <c r="C18" s="1679" t="s">
        <v>6699</v>
      </c>
      <c r="D18" s="303" t="s">
        <v>3212</v>
      </c>
      <c r="E18" s="436" t="s">
        <v>2085</v>
      </c>
      <c r="F18" s="1665"/>
      <c r="G18" s="307"/>
      <c r="H18" s="307"/>
      <c r="I18" s="307"/>
      <c r="J18" s="406" t="s">
        <v>2308</v>
      </c>
      <c r="K18" s="436"/>
      <c r="L18" s="436"/>
      <c r="M18" s="436"/>
      <c r="N18" s="436"/>
      <c r="O18" s="436"/>
      <c r="P18" s="436"/>
      <c r="Q18" s="436"/>
      <c r="R18" s="452"/>
      <c r="S18" s="1679"/>
      <c r="T18" s="303"/>
      <c r="U18" s="1679"/>
      <c r="V18" s="303"/>
      <c r="W18" s="307"/>
      <c r="X18" s="427"/>
    </row>
    <row r="19" spans="1:24">
      <c r="A19" s="430">
        <v>8</v>
      </c>
      <c r="B19" s="303" t="s">
        <v>6771</v>
      </c>
      <c r="C19" s="303" t="s">
        <v>5695</v>
      </c>
      <c r="D19" s="303" t="s">
        <v>3212</v>
      </c>
      <c r="E19" s="436" t="s">
        <v>2085</v>
      </c>
      <c r="F19" s="307"/>
      <c r="G19" s="307"/>
      <c r="H19" s="307"/>
      <c r="I19" s="307"/>
      <c r="J19" s="406" t="s">
        <v>2308</v>
      </c>
      <c r="K19" s="436"/>
      <c r="L19" s="436"/>
      <c r="M19" s="436"/>
      <c r="N19" s="436"/>
      <c r="O19" s="436"/>
      <c r="P19" s="436"/>
      <c r="Q19" s="436"/>
      <c r="R19" s="452"/>
      <c r="S19" s="303"/>
      <c r="T19" s="303"/>
      <c r="U19" s="303"/>
      <c r="V19" s="303"/>
      <c r="W19" s="307"/>
      <c r="X19" s="427"/>
    </row>
    <row r="20" spans="1:24">
      <c r="A20" s="430">
        <v>9</v>
      </c>
      <c r="B20" s="303" t="s">
        <v>6773</v>
      </c>
      <c r="C20" s="303" t="s">
        <v>6774</v>
      </c>
      <c r="D20" s="303" t="s">
        <v>3212</v>
      </c>
      <c r="E20" s="436" t="s">
        <v>2085</v>
      </c>
      <c r="F20" s="307"/>
      <c r="G20" s="307"/>
      <c r="H20" s="307"/>
      <c r="I20" s="307"/>
      <c r="J20" s="406" t="s">
        <v>2308</v>
      </c>
      <c r="K20" s="436"/>
      <c r="L20" s="436"/>
      <c r="M20" s="436"/>
      <c r="N20" s="436"/>
      <c r="O20" s="436"/>
      <c r="P20" s="436"/>
      <c r="Q20" s="436"/>
      <c r="R20" s="452"/>
      <c r="S20" s="303"/>
      <c r="T20" s="303"/>
      <c r="U20" s="303"/>
      <c r="V20" s="303"/>
      <c r="W20" s="307"/>
      <c r="X20" s="427"/>
    </row>
    <row r="21" spans="1:24">
      <c r="A21" s="430">
        <v>10</v>
      </c>
      <c r="B21" s="303" t="s">
        <v>6776</v>
      </c>
      <c r="C21" s="1679" t="s">
        <v>6777</v>
      </c>
      <c r="D21" s="303" t="s">
        <v>3212</v>
      </c>
      <c r="E21" s="436" t="s">
        <v>2085</v>
      </c>
      <c r="F21" s="307"/>
      <c r="G21" s="307"/>
      <c r="H21" s="307"/>
      <c r="I21" s="307"/>
      <c r="J21" s="406" t="s">
        <v>2308</v>
      </c>
      <c r="K21" s="436"/>
      <c r="L21" s="436"/>
      <c r="M21" s="436"/>
      <c r="N21" s="436"/>
      <c r="O21" s="436"/>
      <c r="P21" s="436"/>
      <c r="Q21" s="436"/>
      <c r="R21" s="452"/>
      <c r="S21" s="1679"/>
      <c r="T21" s="303"/>
      <c r="U21" s="1679"/>
      <c r="V21" s="303"/>
      <c r="W21" s="307"/>
      <c r="X21" s="427"/>
    </row>
    <row r="22" spans="1:24">
      <c r="A22" s="430">
        <v>11</v>
      </c>
      <c r="B22" s="303" t="s">
        <v>7118</v>
      </c>
      <c r="C22" s="1679" t="s">
        <v>6780</v>
      </c>
      <c r="D22" s="303" t="s">
        <v>3212</v>
      </c>
      <c r="E22" s="436" t="s">
        <v>2085</v>
      </c>
      <c r="F22" s="307"/>
      <c r="G22" s="307"/>
      <c r="H22" s="307"/>
      <c r="I22" s="307"/>
      <c r="J22" s="406" t="s">
        <v>2308</v>
      </c>
      <c r="K22" s="436"/>
      <c r="L22" s="436"/>
      <c r="M22" s="436"/>
      <c r="N22" s="436"/>
      <c r="O22" s="436"/>
      <c r="P22" s="436"/>
      <c r="Q22" s="436"/>
      <c r="R22" s="452"/>
      <c r="S22" s="1679"/>
      <c r="T22" s="303"/>
      <c r="U22" s="1679"/>
      <c r="V22" s="303"/>
      <c r="W22" s="307"/>
    </row>
    <row r="23" spans="1:24">
      <c r="A23" s="430">
        <v>12</v>
      </c>
      <c r="B23" s="303" t="s">
        <v>6782</v>
      </c>
      <c r="C23" s="1679" t="s">
        <v>6783</v>
      </c>
      <c r="D23" s="303" t="s">
        <v>3212</v>
      </c>
      <c r="E23" s="436" t="s">
        <v>2085</v>
      </c>
      <c r="F23" s="307"/>
      <c r="G23" s="307"/>
      <c r="H23" s="307"/>
      <c r="I23" s="307"/>
      <c r="J23" s="406" t="s">
        <v>2308</v>
      </c>
      <c r="K23" s="436"/>
      <c r="L23" s="436"/>
      <c r="M23" s="436"/>
      <c r="N23" s="436"/>
      <c r="O23" s="436"/>
      <c r="P23" s="436"/>
      <c r="Q23" s="436"/>
      <c r="R23" s="452"/>
      <c r="S23" s="1679"/>
      <c r="T23" s="303"/>
      <c r="U23" s="1679"/>
      <c r="V23" s="303"/>
      <c r="W23" s="307"/>
    </row>
    <row r="24" spans="1:24">
      <c r="A24" s="430">
        <v>13</v>
      </c>
      <c r="B24" s="303" t="s">
        <v>6785</v>
      </c>
      <c r="C24" s="1679" t="s">
        <v>4021</v>
      </c>
      <c r="D24" s="1679" t="s">
        <v>3212</v>
      </c>
      <c r="E24" s="436" t="s">
        <v>2085</v>
      </c>
      <c r="F24" s="1665"/>
      <c r="G24" s="1665"/>
      <c r="H24" s="1665"/>
      <c r="I24" s="1665"/>
      <c r="J24" s="406" t="s">
        <v>2308</v>
      </c>
      <c r="K24" s="1665"/>
      <c r="L24" s="1665"/>
      <c r="M24" s="1665"/>
      <c r="N24" s="1665"/>
      <c r="O24" s="1665"/>
      <c r="P24" s="1665"/>
      <c r="Q24" s="1665"/>
      <c r="R24" s="1701"/>
      <c r="S24" s="1679"/>
      <c r="T24" s="303"/>
      <c r="U24" s="1679"/>
      <c r="V24" s="1679"/>
      <c r="W24" s="307"/>
    </row>
    <row r="25" spans="1:24">
      <c r="A25" s="430">
        <v>14</v>
      </c>
      <c r="B25" s="303" t="s">
        <v>6787</v>
      </c>
      <c r="C25" s="1679" t="s">
        <v>6350</v>
      </c>
      <c r="D25" s="1679" t="s">
        <v>2725</v>
      </c>
      <c r="E25" s="436" t="s">
        <v>3176</v>
      </c>
      <c r="F25" s="1665"/>
      <c r="G25" s="1665"/>
      <c r="H25" s="1665"/>
      <c r="I25" s="1665"/>
      <c r="J25" s="406" t="s">
        <v>2308</v>
      </c>
      <c r="K25" s="1665"/>
      <c r="L25" s="1665"/>
      <c r="M25" s="1665"/>
      <c r="N25" s="1665"/>
      <c r="O25" s="1665"/>
      <c r="P25" s="1665"/>
      <c r="Q25" s="1665"/>
      <c r="R25" s="1701"/>
      <c r="S25" s="1679"/>
      <c r="T25" s="303"/>
      <c r="U25" s="1679"/>
      <c r="V25" s="1679"/>
      <c r="W25" s="307"/>
    </row>
    <row r="26" spans="1:24">
      <c r="A26" s="430">
        <v>15</v>
      </c>
      <c r="B26" s="303" t="s">
        <v>6788</v>
      </c>
      <c r="C26" s="1679" t="s">
        <v>6789</v>
      </c>
      <c r="D26" s="1679" t="s">
        <v>3212</v>
      </c>
      <c r="E26" s="436" t="s">
        <v>2085</v>
      </c>
      <c r="F26" s="1665"/>
      <c r="G26" s="1665"/>
      <c r="H26" s="1665"/>
      <c r="I26" s="1665"/>
      <c r="J26" s="406" t="s">
        <v>2308</v>
      </c>
      <c r="K26" s="1665"/>
      <c r="L26" s="1665"/>
      <c r="M26" s="1665"/>
      <c r="N26" s="1665"/>
      <c r="O26" s="1665"/>
      <c r="P26" s="1665"/>
      <c r="Q26" s="1665"/>
      <c r="R26" s="1701"/>
      <c r="S26" s="1679"/>
      <c r="T26" s="303"/>
      <c r="U26" s="1679"/>
      <c r="V26" s="1679"/>
      <c r="W26" s="307"/>
    </row>
    <row r="27" spans="1:24">
      <c r="A27" s="430">
        <v>16</v>
      </c>
      <c r="B27" s="303" t="s">
        <v>6792</v>
      </c>
      <c r="C27" s="1679" t="s">
        <v>6793</v>
      </c>
      <c r="D27" s="1679" t="s">
        <v>3212</v>
      </c>
      <c r="E27" s="436" t="s">
        <v>2085</v>
      </c>
      <c r="F27" s="1665"/>
      <c r="G27" s="1665"/>
      <c r="H27" s="1665"/>
      <c r="I27" s="1665"/>
      <c r="J27" s="406" t="s">
        <v>2308</v>
      </c>
      <c r="K27" s="1665"/>
      <c r="L27" s="1665"/>
      <c r="M27" s="1665"/>
      <c r="N27" s="1665"/>
      <c r="O27" s="1665"/>
      <c r="P27" s="1665"/>
      <c r="Q27" s="1665"/>
      <c r="R27" s="1701"/>
      <c r="S27" s="1679"/>
      <c r="T27" s="303"/>
      <c r="U27" s="1679"/>
      <c r="V27" s="1679"/>
      <c r="W27" s="307"/>
    </row>
    <row r="28" spans="1:24">
      <c r="A28" s="430">
        <v>17</v>
      </c>
      <c r="B28" s="303" t="s">
        <v>6795</v>
      </c>
      <c r="C28" s="1679" t="s">
        <v>6353</v>
      </c>
      <c r="D28" s="1679" t="s">
        <v>2725</v>
      </c>
      <c r="E28" s="436" t="s">
        <v>3176</v>
      </c>
      <c r="F28" s="1665"/>
      <c r="G28" s="1665"/>
      <c r="H28" s="1665"/>
      <c r="I28" s="1665"/>
      <c r="J28" s="406" t="s">
        <v>2308</v>
      </c>
      <c r="K28" s="1665"/>
      <c r="L28" s="1665"/>
      <c r="M28" s="1665"/>
      <c r="N28" s="1665"/>
      <c r="O28" s="1665"/>
      <c r="P28" s="1665"/>
      <c r="Q28" s="1665"/>
      <c r="R28" s="1701"/>
      <c r="S28" s="1679"/>
      <c r="T28" s="303"/>
      <c r="U28" s="1679"/>
      <c r="V28" s="1679"/>
      <c r="W28" s="307"/>
    </row>
    <row r="29" spans="1:24">
      <c r="A29" s="430">
        <v>18</v>
      </c>
      <c r="B29" s="303" t="s">
        <v>6796</v>
      </c>
      <c r="C29" s="1679" t="s">
        <v>6356</v>
      </c>
      <c r="D29" s="1679" t="s">
        <v>2725</v>
      </c>
      <c r="E29" s="436" t="s">
        <v>3176</v>
      </c>
      <c r="F29" s="1665"/>
      <c r="G29" s="1665"/>
      <c r="H29" s="1665"/>
      <c r="I29" s="1665"/>
      <c r="J29" s="406" t="s">
        <v>2308</v>
      </c>
      <c r="K29" s="1665"/>
      <c r="L29" s="1665"/>
      <c r="M29" s="1665"/>
      <c r="N29" s="1665"/>
      <c r="O29" s="1665"/>
      <c r="P29" s="1665"/>
      <c r="Q29" s="1665"/>
      <c r="R29" s="1701"/>
      <c r="S29" s="1679"/>
      <c r="T29" s="303"/>
      <c r="U29" s="1679"/>
      <c r="V29" s="1679"/>
      <c r="W29" s="307"/>
    </row>
    <row r="30" spans="1:24">
      <c r="A30" s="430">
        <v>19</v>
      </c>
      <c r="B30" s="303" t="s">
        <v>6798</v>
      </c>
      <c r="C30" s="1679" t="s">
        <v>6359</v>
      </c>
      <c r="D30" s="1679" t="s">
        <v>2725</v>
      </c>
      <c r="E30" s="436" t="s">
        <v>3176</v>
      </c>
      <c r="F30" s="1665"/>
      <c r="G30" s="1665"/>
      <c r="H30" s="1665"/>
      <c r="I30" s="1665"/>
      <c r="J30" s="406" t="s">
        <v>2308</v>
      </c>
      <c r="K30" s="1665"/>
      <c r="L30" s="1665"/>
      <c r="M30" s="1665"/>
      <c r="N30" s="1665"/>
      <c r="O30" s="1665"/>
      <c r="P30" s="1665"/>
      <c r="Q30" s="1665"/>
      <c r="R30" s="1701"/>
      <c r="S30" s="1679"/>
      <c r="T30" s="303"/>
      <c r="U30" s="1679"/>
      <c r="V30" s="1679"/>
      <c r="W30" s="307"/>
    </row>
    <row r="31" spans="1:24">
      <c r="A31" s="430">
        <v>20</v>
      </c>
      <c r="B31" s="303" t="s">
        <v>6800</v>
      </c>
      <c r="C31" s="1679" t="s">
        <v>6801</v>
      </c>
      <c r="D31" s="1679" t="s">
        <v>3212</v>
      </c>
      <c r="E31" s="436" t="s">
        <v>2085</v>
      </c>
      <c r="F31" s="1665"/>
      <c r="G31" s="1665"/>
      <c r="H31" s="1665"/>
      <c r="I31" s="1665"/>
      <c r="J31" s="406" t="s">
        <v>2308</v>
      </c>
      <c r="K31" s="1665"/>
      <c r="L31" s="1665"/>
      <c r="M31" s="1665"/>
      <c r="N31" s="1665"/>
      <c r="O31" s="1665"/>
      <c r="P31" s="1665"/>
      <c r="Q31" s="1665"/>
      <c r="R31" s="1701"/>
      <c r="S31" s="1679"/>
      <c r="T31" s="303"/>
      <c r="U31" s="1679"/>
      <c r="V31" s="1679"/>
      <c r="W31" s="307"/>
    </row>
    <row r="32" spans="1:24">
      <c r="A32" s="430">
        <v>21</v>
      </c>
      <c r="B32" s="303" t="s">
        <v>6442</v>
      </c>
      <c r="C32" s="1679" t="s">
        <v>6446</v>
      </c>
      <c r="D32" s="1679" t="s">
        <v>2070</v>
      </c>
      <c r="E32" s="436" t="s">
        <v>2071</v>
      </c>
      <c r="F32" s="1665"/>
      <c r="G32" s="1665"/>
      <c r="H32" s="1665"/>
      <c r="I32" s="1665"/>
      <c r="J32" s="406" t="s">
        <v>2308</v>
      </c>
      <c r="K32" s="1665"/>
      <c r="L32" s="1665"/>
      <c r="M32" s="1665"/>
      <c r="N32" s="1665"/>
      <c r="O32" s="1665"/>
      <c r="P32" s="1665"/>
      <c r="Q32" s="1665"/>
      <c r="R32" s="1701"/>
      <c r="S32" s="1679"/>
      <c r="T32" s="303"/>
      <c r="U32" s="1679"/>
      <c r="V32" s="1679"/>
      <c r="W32" s="307"/>
    </row>
    <row r="33" spans="1:23">
      <c r="A33" s="430">
        <v>22</v>
      </c>
      <c r="B33" s="239" t="s">
        <v>6447</v>
      </c>
      <c r="C33" s="239" t="s">
        <v>6448</v>
      </c>
      <c r="D33" s="239" t="s">
        <v>2684</v>
      </c>
      <c r="E33" s="436" t="s">
        <v>2884</v>
      </c>
      <c r="F33" s="239"/>
      <c r="G33" s="239"/>
      <c r="H33" s="1408"/>
      <c r="I33" s="1408"/>
      <c r="J33" s="406" t="s">
        <v>2308</v>
      </c>
      <c r="S33" s="1665"/>
      <c r="T33" s="1665"/>
      <c r="U33" s="1665"/>
      <c r="V33" s="1665"/>
      <c r="W33" s="1665"/>
    </row>
    <row r="34" spans="1:23">
      <c r="A34" s="430">
        <v>23</v>
      </c>
      <c r="B34" s="239" t="s">
        <v>6803</v>
      </c>
      <c r="C34" s="239" t="s">
        <v>6362</v>
      </c>
      <c r="D34" s="239" t="s">
        <v>2088</v>
      </c>
      <c r="E34" s="436" t="s">
        <v>2089</v>
      </c>
      <c r="F34" s="239"/>
      <c r="G34" s="239"/>
      <c r="H34" s="1408"/>
      <c r="I34" s="1408"/>
      <c r="J34" s="406" t="s">
        <v>2308</v>
      </c>
      <c r="S34" s="1665"/>
      <c r="T34" s="1665"/>
      <c r="U34" s="1665"/>
      <c r="V34" s="1665"/>
      <c r="W34" s="1665"/>
    </row>
    <row r="35" spans="1:23">
      <c r="A35" s="430">
        <v>24</v>
      </c>
      <c r="B35" s="239" t="s">
        <v>6650</v>
      </c>
      <c r="C35" s="239" t="s">
        <v>6365</v>
      </c>
      <c r="D35" s="239" t="s">
        <v>2088</v>
      </c>
      <c r="E35" s="436" t="s">
        <v>2089</v>
      </c>
      <c r="F35" s="240"/>
      <c r="G35" s="239"/>
      <c r="H35" s="1408"/>
      <c r="I35" s="1408"/>
      <c r="J35" s="406" t="s">
        <v>2308</v>
      </c>
      <c r="S35" s="1665"/>
      <c r="T35" s="1665"/>
      <c r="U35" s="1665"/>
      <c r="V35" s="1665"/>
      <c r="W35" s="1665"/>
    </row>
    <row r="36" spans="1:23">
      <c r="A36" s="430">
        <v>25</v>
      </c>
      <c r="B36" s="239" t="s">
        <v>6651</v>
      </c>
      <c r="C36" s="239" t="s">
        <v>6368</v>
      </c>
      <c r="D36" s="239" t="s">
        <v>2100</v>
      </c>
      <c r="E36" s="436" t="s">
        <v>2101</v>
      </c>
      <c r="F36" s="240"/>
      <c r="G36" s="239"/>
      <c r="H36" s="1408"/>
      <c r="I36" s="1408"/>
      <c r="J36" s="406" t="s">
        <v>2308</v>
      </c>
      <c r="S36" s="1665"/>
      <c r="T36" s="1665"/>
      <c r="U36" s="1665"/>
      <c r="V36" s="1665"/>
      <c r="W36" s="1665"/>
    </row>
  </sheetData>
  <phoneticPr fontId="5" type="noConversion"/>
  <dataValidations count="4">
    <dataValidation type="list" allowBlank="1" showInputMessage="1" showErrorMessage="1" sqref="B6" xr:uid="{00000000-0002-0000-6B00-000000000000}">
      <formula1>"Mi: Minute,H: Hour,D: Daily,W: Weekly,M: Monthly,Y: Yearly"</formula1>
    </dataValidation>
    <dataValidation type="list" allowBlank="1" showInputMessage="1" showErrorMessage="1" sqref="B7 B9 K7:K9" xr:uid="{00000000-0002-0000-6B00-000001000000}">
      <formula1>"替换,追加"</formula1>
    </dataValidation>
    <dataValidation type="list" allowBlank="1" showInputMessage="1" showErrorMessage="1" sqref="J12:J36" xr:uid="{00000000-0002-0000-6B00-000002000000}">
      <formula1>"匹配,基线特有,本地扩充,废弃"</formula1>
    </dataValidation>
    <dataValidation type="list" allowBlank="1" showInputMessage="1" showErrorMessage="1" sqref="N4:N6" xr:uid="{00000000-0002-0000-6B00-000003000000}">
      <formula1>"left join,inner join,union,union all"</formula1>
    </dataValidation>
  </dataValidations>
  <hyperlinks>
    <hyperlink ref="A1" location="目录!A1" display="返回" xr:uid="{00000000-0004-0000-6B00-000000000000}"/>
  </hyperlinks>
  <pageMargins left="0.75" right="0.75" top="1" bottom="1" header="0.51180555555555596" footer="0.51180555555555596"/>
  <pageSetup paperSize="9" orientation="portrait"/>
  <legacyDrawing r:id="rId1"/>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AB59"/>
  <sheetViews>
    <sheetView workbookViewId="0"/>
  </sheetViews>
  <sheetFormatPr defaultColWidth="9" defaultRowHeight="13.8"/>
  <cols>
    <col min="2" max="2" width="11.88671875" customWidth="1"/>
    <col min="3" max="3" width="14.109375" customWidth="1"/>
    <col min="4" max="4" width="15.21875" customWidth="1"/>
    <col min="5" max="5" width="12.109375" customWidth="1"/>
    <col min="6" max="6" width="17.21875" customWidth="1"/>
    <col min="7" max="7" width="15.33203125" customWidth="1"/>
    <col min="8" max="9" width="12.109375" customWidth="1"/>
    <col min="14" max="14" width="11.33203125" customWidth="1"/>
    <col min="15" max="22" width="9" hidden="1" customWidth="1"/>
    <col min="23" max="23" width="19.6640625" customWidth="1"/>
    <col min="24" max="24" width="13" customWidth="1"/>
    <col min="25" max="25" width="11.33203125" customWidth="1"/>
    <col min="26" max="26" width="13.109375" customWidth="1"/>
    <col min="27" max="27" width="11.33203125" customWidth="1"/>
  </cols>
  <sheetData>
    <row r="1" spans="1:28" s="64" customFormat="1" ht="15.6">
      <c r="A1" s="2" t="s">
        <v>2037</v>
      </c>
      <c r="B1" s="3"/>
      <c r="C1" s="3"/>
      <c r="D1" s="3"/>
      <c r="E1" s="3"/>
      <c r="F1" s="3"/>
      <c r="G1" s="3"/>
      <c r="H1" s="3"/>
      <c r="I1" s="3"/>
      <c r="J1" s="3"/>
      <c r="K1" s="3"/>
      <c r="L1" s="3"/>
      <c r="M1" s="3"/>
      <c r="N1" s="3"/>
      <c r="O1" s="3"/>
      <c r="P1" s="3"/>
      <c r="Q1" s="3"/>
      <c r="R1" s="3"/>
      <c r="S1" s="3"/>
      <c r="T1" s="3"/>
      <c r="U1" s="3"/>
      <c r="V1" s="3"/>
      <c r="W1" s="52"/>
      <c r="X1" s="52"/>
      <c r="Y1" s="52"/>
      <c r="Z1" s="52"/>
      <c r="AA1" s="52"/>
    </row>
    <row r="2" spans="1:28" s="64"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8" s="64" customFormat="1" ht="15.6">
      <c r="A3" s="6" t="s">
        <v>2040</v>
      </c>
      <c r="B3" s="10" t="s">
        <v>825</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8" s="64" customFormat="1" ht="22.8">
      <c r="A4" s="9" t="s">
        <v>2042</v>
      </c>
      <c r="B4" s="403" t="s">
        <v>826</v>
      </c>
      <c r="C4" s="8"/>
      <c r="D4" s="8"/>
      <c r="E4" s="8"/>
      <c r="F4" s="8"/>
      <c r="G4" s="8"/>
      <c r="H4" s="8"/>
      <c r="I4" s="8"/>
      <c r="J4" s="8"/>
      <c r="K4" s="8"/>
      <c r="L4" s="8"/>
      <c r="M4" s="8"/>
      <c r="N4" s="8"/>
      <c r="O4" s="38" t="s">
        <v>4149</v>
      </c>
      <c r="P4" s="39" t="e">
        <f>VLOOKUP(B3,[1]目录!#REF!,4,0)</f>
        <v>#REF!</v>
      </c>
      <c r="Q4" s="40"/>
      <c r="R4" s="41"/>
      <c r="S4" s="42"/>
      <c r="T4" s="42"/>
      <c r="U4" s="42"/>
      <c r="V4" s="61"/>
      <c r="W4" s="62" t="s">
        <v>2301</v>
      </c>
      <c r="X4" s="307" t="s">
        <v>7119</v>
      </c>
      <c r="Y4" s="63"/>
      <c r="Z4" s="11"/>
      <c r="AA4" s="63"/>
    </row>
    <row r="5" spans="1:28" s="64" customFormat="1"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row>
    <row r="6" spans="1:28" s="64" customFormat="1" ht="15.6">
      <c r="A6" s="9" t="s">
        <v>2044</v>
      </c>
      <c r="B6" s="12" t="s">
        <v>2045</v>
      </c>
      <c r="C6" s="8"/>
      <c r="D6" s="8"/>
      <c r="E6" s="8"/>
      <c r="F6" s="8"/>
      <c r="G6" s="8"/>
      <c r="H6" s="8"/>
      <c r="I6" s="8"/>
      <c r="J6" s="8"/>
      <c r="K6" s="8"/>
      <c r="L6" s="8"/>
      <c r="M6" s="8"/>
      <c r="N6" s="8"/>
      <c r="O6" s="43"/>
      <c r="P6" s="42"/>
      <c r="Q6" s="42"/>
      <c r="R6" s="41"/>
      <c r="S6" s="42"/>
      <c r="T6" s="42"/>
      <c r="U6" s="42"/>
      <c r="V6" s="61"/>
      <c r="W6" s="62"/>
      <c r="X6" s="124"/>
      <c r="Y6" s="63"/>
      <c r="Z6" s="11"/>
      <c r="AA6" s="63"/>
    </row>
    <row r="7" spans="1:28" s="64"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8" s="64" customFormat="1" ht="15.6">
      <c r="A8" s="9" t="s">
        <v>2048</v>
      </c>
      <c r="B8" s="11"/>
      <c r="C8" s="8"/>
      <c r="D8" s="8"/>
      <c r="E8" s="8"/>
      <c r="F8" s="8"/>
      <c r="G8" s="8"/>
      <c r="H8" s="8"/>
      <c r="I8" s="8"/>
      <c r="J8" s="8"/>
      <c r="K8" s="8"/>
      <c r="L8" s="8"/>
      <c r="M8" s="8"/>
      <c r="N8" s="8"/>
      <c r="O8" s="43"/>
      <c r="P8" s="42"/>
      <c r="Q8" s="42"/>
      <c r="R8" s="42"/>
      <c r="S8" s="42"/>
      <c r="T8" s="42"/>
      <c r="U8" s="42"/>
      <c r="V8" s="61"/>
      <c r="W8" s="62"/>
      <c r="X8" s="65"/>
      <c r="Y8" s="63"/>
      <c r="Z8" s="11"/>
      <c r="AA8" s="63"/>
    </row>
    <row r="9" spans="1:28" s="64"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8" s="64"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8" s="64"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8">
      <c r="A12" s="430">
        <v>1</v>
      </c>
      <c r="B12" s="1426" t="s">
        <v>2064</v>
      </c>
      <c r="C12" s="243" t="s">
        <v>2065</v>
      </c>
      <c r="D12" s="124" t="s">
        <v>2066</v>
      </c>
      <c r="E12" s="124" t="str">
        <f t="shared" ref="E12:E59" si="0">IF(ISERR(SEARCH("varchar",D12)),D12,"string("&amp;MID(D12,10,LEN(D12)-10)&amp;")")</f>
        <v>string(6)</v>
      </c>
      <c r="F12" s="124" t="s">
        <v>2064</v>
      </c>
      <c r="G12" s="124" t="s">
        <v>2065</v>
      </c>
      <c r="H12" s="124" t="s">
        <v>2066</v>
      </c>
      <c r="I12" s="124" t="s">
        <v>2067</v>
      </c>
      <c r="J12" s="238" t="s">
        <v>79</v>
      </c>
      <c r="K12" s="1665"/>
      <c r="L12" s="436"/>
      <c r="M12" s="436"/>
      <c r="N12" s="436"/>
      <c r="O12" s="436"/>
      <c r="P12" s="436"/>
      <c r="Q12" s="436"/>
      <c r="R12" s="436"/>
      <c r="S12" s="436"/>
      <c r="T12" s="436"/>
      <c r="U12" s="436"/>
      <c r="V12" s="436"/>
      <c r="W12" s="436" t="s">
        <v>7119</v>
      </c>
      <c r="X12" s="307" t="s">
        <v>2064</v>
      </c>
      <c r="Y12" s="436" t="s">
        <v>2753</v>
      </c>
      <c r="Z12" s="307" t="s">
        <v>3212</v>
      </c>
      <c r="AA12" s="1665"/>
      <c r="AB12" s="427"/>
    </row>
    <row r="13" spans="1:28">
      <c r="A13" s="430">
        <v>2</v>
      </c>
      <c r="B13" s="436" t="s">
        <v>105</v>
      </c>
      <c r="C13" s="307" t="s">
        <v>2239</v>
      </c>
      <c r="D13" s="307" t="s">
        <v>2681</v>
      </c>
      <c r="E13" s="124" t="str">
        <f t="shared" si="0"/>
        <v>string(30)</v>
      </c>
      <c r="F13" s="124" t="s">
        <v>105</v>
      </c>
      <c r="G13" s="124" t="s">
        <v>2239</v>
      </c>
      <c r="H13" s="124" t="s">
        <v>3175</v>
      </c>
      <c r="I13" s="124" t="s">
        <v>2241</v>
      </c>
      <c r="J13" s="430" t="s">
        <v>79</v>
      </c>
      <c r="K13" s="1665"/>
      <c r="L13" s="307"/>
      <c r="M13" s="307"/>
      <c r="N13" s="307"/>
      <c r="O13" s="436"/>
      <c r="P13" s="436"/>
      <c r="Q13" s="436"/>
      <c r="R13" s="436"/>
      <c r="S13" s="436"/>
      <c r="T13" s="436"/>
      <c r="U13" s="436"/>
      <c r="V13" s="436"/>
      <c r="W13" s="436" t="s">
        <v>7119</v>
      </c>
      <c r="X13" s="436" t="s">
        <v>5857</v>
      </c>
      <c r="Y13" s="307" t="s">
        <v>2675</v>
      </c>
      <c r="Z13" s="307" t="s">
        <v>2681</v>
      </c>
      <c r="AA13" s="1665"/>
      <c r="AB13" s="427"/>
    </row>
    <row r="14" spans="1:28">
      <c r="A14" s="430">
        <v>3</v>
      </c>
      <c r="B14" s="307" t="s">
        <v>5502</v>
      </c>
      <c r="C14" s="307" t="s">
        <v>351</v>
      </c>
      <c r="D14" s="307" t="s">
        <v>2681</v>
      </c>
      <c r="E14" s="124" t="str">
        <f t="shared" si="0"/>
        <v>string(30)</v>
      </c>
      <c r="F14" s="124" t="s">
        <v>5502</v>
      </c>
      <c r="G14" s="124" t="s">
        <v>351</v>
      </c>
      <c r="H14" s="124" t="s">
        <v>2278</v>
      </c>
      <c r="I14" s="124" t="s">
        <v>2827</v>
      </c>
      <c r="J14" s="1665"/>
      <c r="K14" s="1665"/>
      <c r="L14" s="307"/>
      <c r="M14" s="307"/>
      <c r="N14" s="307"/>
      <c r="O14" s="436"/>
      <c r="P14" s="436"/>
      <c r="Q14" s="436"/>
      <c r="R14" s="436"/>
      <c r="S14" s="436"/>
      <c r="T14" s="436"/>
      <c r="U14" s="436"/>
      <c r="V14" s="436"/>
      <c r="W14" s="436" t="s">
        <v>7119</v>
      </c>
      <c r="X14" s="307" t="s">
        <v>7120</v>
      </c>
      <c r="Y14" s="307" t="s">
        <v>351</v>
      </c>
      <c r="Z14" s="307" t="s">
        <v>2681</v>
      </c>
      <c r="AA14" s="1665"/>
      <c r="AB14" s="427"/>
    </row>
    <row r="15" spans="1:28">
      <c r="A15" s="430">
        <v>4</v>
      </c>
      <c r="B15" s="436" t="s">
        <v>3461</v>
      </c>
      <c r="C15" s="436" t="s">
        <v>2077</v>
      </c>
      <c r="D15" s="307" t="s">
        <v>2681</v>
      </c>
      <c r="E15" s="124" t="str">
        <f t="shared" si="0"/>
        <v>string(30)</v>
      </c>
      <c r="F15" s="124" t="s">
        <v>2076</v>
      </c>
      <c r="G15" s="124" t="s">
        <v>2077</v>
      </c>
      <c r="H15" s="124" t="s">
        <v>3175</v>
      </c>
      <c r="I15" s="124" t="s">
        <v>2241</v>
      </c>
      <c r="J15" s="1665"/>
      <c r="K15" s="1665"/>
      <c r="L15" s="307"/>
      <c r="M15" s="307"/>
      <c r="N15" s="307"/>
      <c r="O15" s="436"/>
      <c r="P15" s="436"/>
      <c r="Q15" s="436"/>
      <c r="R15" s="436"/>
      <c r="S15" s="436"/>
      <c r="T15" s="436"/>
      <c r="U15" s="436"/>
      <c r="V15" s="436"/>
      <c r="W15" s="436" t="s">
        <v>7119</v>
      </c>
      <c r="X15" s="436" t="s">
        <v>3200</v>
      </c>
      <c r="Y15" s="436" t="s">
        <v>2705</v>
      </c>
      <c r="Z15" s="307" t="s">
        <v>2681</v>
      </c>
      <c r="AA15" s="1665"/>
      <c r="AB15" s="427"/>
    </row>
    <row r="16" spans="1:28">
      <c r="A16" s="430">
        <v>5</v>
      </c>
      <c r="B16" s="436" t="s">
        <v>3618</v>
      </c>
      <c r="C16" s="436" t="s">
        <v>3619</v>
      </c>
      <c r="D16" s="307" t="s">
        <v>2681</v>
      </c>
      <c r="E16" s="124" t="str">
        <f t="shared" si="0"/>
        <v>string(30)</v>
      </c>
      <c r="F16" s="20" t="s">
        <v>3618</v>
      </c>
      <c r="G16" s="20" t="s">
        <v>4676</v>
      </c>
      <c r="H16" s="124" t="s">
        <v>2815</v>
      </c>
      <c r="I16" s="124" t="s">
        <v>2816</v>
      </c>
      <c r="J16" s="1665"/>
      <c r="K16" s="1665"/>
      <c r="L16" s="307"/>
      <c r="M16" s="307"/>
      <c r="N16" s="307"/>
      <c r="O16" s="436"/>
      <c r="P16" s="436"/>
      <c r="Q16" s="436"/>
      <c r="R16" s="436"/>
      <c r="S16" s="436"/>
      <c r="T16" s="436"/>
      <c r="U16" s="436"/>
      <c r="V16" s="436"/>
      <c r="W16" s="307" t="s">
        <v>7119</v>
      </c>
      <c r="X16" s="436" t="s">
        <v>3618</v>
      </c>
      <c r="Y16" s="436" t="s">
        <v>3621</v>
      </c>
      <c r="Z16" s="307" t="s">
        <v>2681</v>
      </c>
      <c r="AA16" s="1665"/>
      <c r="AB16" s="427"/>
    </row>
    <row r="17" spans="1:28">
      <c r="A17" s="430">
        <v>6</v>
      </c>
      <c r="B17" s="436" t="s">
        <v>2817</v>
      </c>
      <c r="C17" s="436" t="s">
        <v>5551</v>
      </c>
      <c r="D17" s="307" t="s">
        <v>2681</v>
      </c>
      <c r="E17" s="124" t="str">
        <f t="shared" si="0"/>
        <v>string(30)</v>
      </c>
      <c r="F17" s="124" t="s">
        <v>3174</v>
      </c>
      <c r="G17" s="124" t="s">
        <v>2818</v>
      </c>
      <c r="H17" s="124" t="s">
        <v>2803</v>
      </c>
      <c r="I17" s="124" t="s">
        <v>2804</v>
      </c>
      <c r="J17" s="1665"/>
      <c r="K17" s="1665"/>
      <c r="L17" s="307"/>
      <c r="M17" s="307"/>
      <c r="N17" s="307"/>
      <c r="O17" s="436"/>
      <c r="P17" s="436"/>
      <c r="Q17" s="436"/>
      <c r="R17" s="436"/>
      <c r="S17" s="436"/>
      <c r="T17" s="436"/>
      <c r="U17" s="436"/>
      <c r="V17" s="436"/>
      <c r="W17" s="307" t="s">
        <v>7119</v>
      </c>
      <c r="X17" s="436" t="s">
        <v>4223</v>
      </c>
      <c r="Y17" s="436" t="s">
        <v>3622</v>
      </c>
      <c r="Z17" s="307" t="s">
        <v>2681</v>
      </c>
      <c r="AA17" s="1665"/>
      <c r="AB17" s="427"/>
    </row>
    <row r="18" spans="1:28">
      <c r="A18" s="430">
        <v>7</v>
      </c>
      <c r="B18" s="436" t="s">
        <v>3623</v>
      </c>
      <c r="C18" s="436" t="s">
        <v>7121</v>
      </c>
      <c r="D18" s="307" t="s">
        <v>2681</v>
      </c>
      <c r="E18" s="124" t="str">
        <f t="shared" si="0"/>
        <v>string(30)</v>
      </c>
      <c r="F18" s="20" t="s">
        <v>3623</v>
      </c>
      <c r="G18" s="20" t="s">
        <v>4682</v>
      </c>
      <c r="H18" s="124" t="s">
        <v>2815</v>
      </c>
      <c r="I18" s="124" t="s">
        <v>2816</v>
      </c>
      <c r="J18" s="1665"/>
      <c r="K18" s="1665"/>
      <c r="L18" s="307"/>
      <c r="M18" s="307"/>
      <c r="N18" s="307"/>
      <c r="O18" s="436"/>
      <c r="P18" s="436"/>
      <c r="Q18" s="436"/>
      <c r="R18" s="436"/>
      <c r="S18" s="436"/>
      <c r="T18" s="436"/>
      <c r="U18" s="436"/>
      <c r="V18" s="436"/>
      <c r="W18" s="436" t="s">
        <v>7119</v>
      </c>
      <c r="X18" s="436" t="s">
        <v>3623</v>
      </c>
      <c r="Y18" s="436" t="s">
        <v>3626</v>
      </c>
      <c r="Z18" s="307" t="s">
        <v>2681</v>
      </c>
      <c r="AA18" s="1665"/>
      <c r="AB18" s="427"/>
    </row>
    <row r="19" spans="1:28">
      <c r="A19" s="430">
        <v>8</v>
      </c>
      <c r="B19" s="436" t="s">
        <v>7122</v>
      </c>
      <c r="C19" s="436" t="s">
        <v>4871</v>
      </c>
      <c r="D19" s="307" t="s">
        <v>2681</v>
      </c>
      <c r="E19" s="124" t="str">
        <f t="shared" si="0"/>
        <v>string(30)</v>
      </c>
      <c r="F19" s="124" t="s">
        <v>7122</v>
      </c>
      <c r="G19" s="124" t="s">
        <v>7123</v>
      </c>
      <c r="H19" s="124" t="s">
        <v>2681</v>
      </c>
      <c r="I19" s="124" t="s">
        <v>3291</v>
      </c>
      <c r="J19" s="1665"/>
      <c r="K19" s="1665"/>
      <c r="L19" s="307"/>
      <c r="M19" s="307"/>
      <c r="N19" s="307"/>
      <c r="O19" s="436"/>
      <c r="P19" s="436"/>
      <c r="Q19" s="436"/>
      <c r="R19" s="436"/>
      <c r="S19" s="436"/>
      <c r="T19" s="436"/>
      <c r="U19" s="436"/>
      <c r="V19" s="436"/>
      <c r="W19" s="436" t="s">
        <v>7119</v>
      </c>
      <c r="X19" s="436" t="s">
        <v>7122</v>
      </c>
      <c r="Y19" s="436" t="s">
        <v>4164</v>
      </c>
      <c r="Z19" s="307" t="s">
        <v>2681</v>
      </c>
      <c r="AA19" s="1665"/>
    </row>
    <row r="20" spans="1:28">
      <c r="A20" s="430">
        <v>9</v>
      </c>
      <c r="B20" s="436" t="s">
        <v>7124</v>
      </c>
      <c r="C20" s="436" t="s">
        <v>2073</v>
      </c>
      <c r="D20" s="307" t="s">
        <v>7125</v>
      </c>
      <c r="E20" s="124" t="str">
        <f t="shared" si="0"/>
        <v>string(300)</v>
      </c>
      <c r="F20" s="124" t="s">
        <v>7124</v>
      </c>
      <c r="G20" s="124" t="s">
        <v>7126</v>
      </c>
      <c r="H20" s="124" t="s">
        <v>7125</v>
      </c>
      <c r="I20" s="124" t="s">
        <v>7127</v>
      </c>
      <c r="J20" s="1665"/>
      <c r="K20" s="1665"/>
      <c r="L20" s="307"/>
      <c r="M20" s="307"/>
      <c r="N20" s="307"/>
      <c r="O20" s="436"/>
      <c r="P20" s="436"/>
      <c r="Q20" s="436"/>
      <c r="R20" s="436"/>
      <c r="S20" s="436"/>
      <c r="T20" s="436"/>
      <c r="U20" s="436"/>
      <c r="V20" s="436"/>
      <c r="W20" s="436" t="s">
        <v>7119</v>
      </c>
      <c r="X20" s="436" t="s">
        <v>7124</v>
      </c>
      <c r="Y20" s="436" t="s">
        <v>2673</v>
      </c>
      <c r="Z20" s="307" t="s">
        <v>7125</v>
      </c>
      <c r="AA20" s="1665"/>
    </row>
    <row r="21" spans="1:28">
      <c r="A21" s="430">
        <v>10</v>
      </c>
      <c r="B21" s="436" t="s">
        <v>7128</v>
      </c>
      <c r="C21" s="436" t="s">
        <v>7129</v>
      </c>
      <c r="D21" s="307" t="s">
        <v>2681</v>
      </c>
      <c r="E21" s="124" t="str">
        <f t="shared" si="0"/>
        <v>string(30)</v>
      </c>
      <c r="F21" s="20" t="s">
        <v>7128</v>
      </c>
      <c r="G21" s="124" t="s">
        <v>7130</v>
      </c>
      <c r="H21" s="124" t="s">
        <v>2681</v>
      </c>
      <c r="I21" s="124" t="s">
        <v>3291</v>
      </c>
      <c r="J21" s="1665"/>
      <c r="K21" s="1665"/>
      <c r="L21" s="1665"/>
      <c r="M21" s="1665"/>
      <c r="N21" s="1665"/>
      <c r="O21" s="1665"/>
      <c r="P21" s="1665"/>
      <c r="Q21" s="1665"/>
      <c r="R21" s="1665"/>
      <c r="S21" s="1665"/>
      <c r="T21" s="1665"/>
      <c r="U21" s="1665"/>
      <c r="V21" s="1665"/>
      <c r="W21" s="436" t="s">
        <v>7119</v>
      </c>
      <c r="X21" s="436" t="s">
        <v>7131</v>
      </c>
      <c r="Y21" s="436" t="s">
        <v>7132</v>
      </c>
      <c r="Z21" s="307" t="s">
        <v>2681</v>
      </c>
      <c r="AA21" s="1665"/>
    </row>
    <row r="22" spans="1:28">
      <c r="A22" s="430">
        <v>11</v>
      </c>
      <c r="B22" s="436" t="s">
        <v>7133</v>
      </c>
      <c r="C22" s="436" t="s">
        <v>7134</v>
      </c>
      <c r="D22" s="307" t="s">
        <v>2681</v>
      </c>
      <c r="E22" s="124" t="str">
        <f t="shared" si="0"/>
        <v>string(30)</v>
      </c>
      <c r="F22" s="124" t="s">
        <v>7133</v>
      </c>
      <c r="G22" s="124" t="s">
        <v>7135</v>
      </c>
      <c r="H22" s="124" t="s">
        <v>2681</v>
      </c>
      <c r="I22" s="124" t="s">
        <v>3291</v>
      </c>
      <c r="J22" s="1665"/>
      <c r="K22" s="1665"/>
      <c r="L22" s="1665"/>
      <c r="M22" s="1665"/>
      <c r="N22" s="1665"/>
      <c r="O22" s="1665"/>
      <c r="P22" s="1665"/>
      <c r="Q22" s="1665"/>
      <c r="R22" s="1665"/>
      <c r="S22" s="1665"/>
      <c r="T22" s="1665"/>
      <c r="U22" s="1665"/>
      <c r="V22" s="1665"/>
      <c r="W22" s="436" t="s">
        <v>7119</v>
      </c>
      <c r="X22" s="436" t="s">
        <v>7133</v>
      </c>
      <c r="Y22" s="436" t="s">
        <v>7134</v>
      </c>
      <c r="Z22" s="307" t="s">
        <v>2681</v>
      </c>
      <c r="AA22" s="1665"/>
    </row>
    <row r="23" spans="1:28">
      <c r="A23" s="430">
        <v>12</v>
      </c>
      <c r="B23" s="436" t="s">
        <v>7136</v>
      </c>
      <c r="C23" s="436" t="s">
        <v>7137</v>
      </c>
      <c r="D23" s="307" t="s">
        <v>2681</v>
      </c>
      <c r="E23" s="124" t="str">
        <f t="shared" si="0"/>
        <v>string(30)</v>
      </c>
      <c r="F23" s="124" t="s">
        <v>7136</v>
      </c>
      <c r="G23" s="124" t="s">
        <v>7138</v>
      </c>
      <c r="H23" s="124" t="s">
        <v>3062</v>
      </c>
      <c r="I23" s="124" t="s">
        <v>3063</v>
      </c>
      <c r="J23" s="1665"/>
      <c r="K23" s="1665"/>
      <c r="L23" s="1665"/>
      <c r="M23" s="1665"/>
      <c r="N23" s="1665"/>
      <c r="O23" s="1665"/>
      <c r="P23" s="1665"/>
      <c r="Q23" s="1665"/>
      <c r="R23" s="1665"/>
      <c r="S23" s="1665"/>
      <c r="T23" s="1665"/>
      <c r="U23" s="1665"/>
      <c r="V23" s="1665"/>
      <c r="W23" s="436" t="s">
        <v>7119</v>
      </c>
      <c r="X23" s="436" t="s">
        <v>7136</v>
      </c>
      <c r="Y23" s="436" t="s">
        <v>7137</v>
      </c>
      <c r="Z23" s="307" t="s">
        <v>2681</v>
      </c>
      <c r="AA23" s="1665"/>
    </row>
    <row r="24" spans="1:28">
      <c r="A24" s="430">
        <v>13</v>
      </c>
      <c r="B24" s="436" t="s">
        <v>7139</v>
      </c>
      <c r="C24" s="436" t="s">
        <v>7140</v>
      </c>
      <c r="D24" s="307" t="s">
        <v>2681</v>
      </c>
      <c r="E24" s="124" t="str">
        <f t="shared" si="0"/>
        <v>string(30)</v>
      </c>
      <c r="F24" s="124" t="s">
        <v>7139</v>
      </c>
      <c r="G24" s="124" t="s">
        <v>7141</v>
      </c>
      <c r="H24" s="124" t="s">
        <v>2681</v>
      </c>
      <c r="I24" s="124" t="s">
        <v>3291</v>
      </c>
      <c r="J24" s="1665"/>
      <c r="K24" s="1665"/>
      <c r="L24" s="1665"/>
      <c r="M24" s="1665"/>
      <c r="N24" s="1665"/>
      <c r="O24" s="1665"/>
      <c r="P24" s="1665"/>
      <c r="Q24" s="1665"/>
      <c r="R24" s="1665"/>
      <c r="S24" s="1665"/>
      <c r="T24" s="1665"/>
      <c r="U24" s="1665"/>
      <c r="V24" s="1665"/>
      <c r="W24" s="436" t="s">
        <v>7119</v>
      </c>
      <c r="X24" s="436" t="s">
        <v>7139</v>
      </c>
      <c r="Y24" s="436" t="s">
        <v>7140</v>
      </c>
      <c r="Z24" s="307" t="s">
        <v>2681</v>
      </c>
      <c r="AA24" s="1665"/>
    </row>
    <row r="25" spans="1:28">
      <c r="A25" s="430">
        <v>14</v>
      </c>
      <c r="B25" s="436" t="s">
        <v>7142</v>
      </c>
      <c r="C25" s="436" t="s">
        <v>7143</v>
      </c>
      <c r="D25" s="307" t="s">
        <v>2681</v>
      </c>
      <c r="E25" s="124" t="str">
        <f t="shared" si="0"/>
        <v>string(30)</v>
      </c>
      <c r="F25" s="124" t="s">
        <v>7142</v>
      </c>
      <c r="G25" s="124" t="s">
        <v>6555</v>
      </c>
      <c r="H25" s="124" t="s">
        <v>2278</v>
      </c>
      <c r="I25" s="124" t="s">
        <v>2827</v>
      </c>
      <c r="J25" s="1665"/>
      <c r="K25" s="1665"/>
      <c r="L25" s="1665"/>
      <c r="M25" s="1665"/>
      <c r="N25" s="1665"/>
      <c r="O25" s="1665"/>
      <c r="P25" s="1665"/>
      <c r="Q25" s="1665"/>
      <c r="R25" s="1665"/>
      <c r="S25" s="1665"/>
      <c r="T25" s="1665"/>
      <c r="U25" s="1665"/>
      <c r="V25" s="1665"/>
      <c r="W25" s="436" t="s">
        <v>7119</v>
      </c>
      <c r="X25" s="436" t="s">
        <v>7142</v>
      </c>
      <c r="Y25" s="436" t="s">
        <v>7143</v>
      </c>
      <c r="Z25" s="307" t="s">
        <v>2681</v>
      </c>
      <c r="AA25" s="1665"/>
    </row>
    <row r="26" spans="1:28">
      <c r="A26" s="430">
        <v>15</v>
      </c>
      <c r="B26" s="436" t="s">
        <v>7144</v>
      </c>
      <c r="C26" s="436" t="s">
        <v>7145</v>
      </c>
      <c r="D26" s="307" t="s">
        <v>2681</v>
      </c>
      <c r="E26" s="124" t="str">
        <f t="shared" si="0"/>
        <v>string(30)</v>
      </c>
      <c r="F26" s="124" t="s">
        <v>7144</v>
      </c>
      <c r="G26" s="124" t="s">
        <v>7146</v>
      </c>
      <c r="H26" s="124" t="s">
        <v>3062</v>
      </c>
      <c r="I26" s="124" t="s">
        <v>3063</v>
      </c>
      <c r="J26" s="1665"/>
      <c r="K26" s="1665"/>
      <c r="L26" s="1665"/>
      <c r="M26" s="1665"/>
      <c r="N26" s="1665"/>
      <c r="O26" s="1665"/>
      <c r="P26" s="1665"/>
      <c r="Q26" s="1665"/>
      <c r="R26" s="1665"/>
      <c r="S26" s="1665"/>
      <c r="T26" s="1665"/>
      <c r="U26" s="1665"/>
      <c r="V26" s="1665"/>
      <c r="W26" s="436" t="s">
        <v>7119</v>
      </c>
      <c r="X26" s="436" t="s">
        <v>7144</v>
      </c>
      <c r="Y26" s="436" t="s">
        <v>7145</v>
      </c>
      <c r="Z26" s="307" t="s">
        <v>2681</v>
      </c>
      <c r="AA26" s="1665"/>
    </row>
    <row r="27" spans="1:28">
      <c r="A27" s="430">
        <v>16</v>
      </c>
      <c r="B27" s="436" t="s">
        <v>7147</v>
      </c>
      <c r="C27" s="436" t="s">
        <v>7148</v>
      </c>
      <c r="D27" s="307" t="s">
        <v>2681</v>
      </c>
      <c r="E27" s="124" t="str">
        <f t="shared" si="0"/>
        <v>string(30)</v>
      </c>
      <c r="F27" s="124" t="s">
        <v>7147</v>
      </c>
      <c r="G27" s="20" t="s">
        <v>7148</v>
      </c>
      <c r="H27" s="124" t="s">
        <v>2681</v>
      </c>
      <c r="I27" s="124" t="s">
        <v>3291</v>
      </c>
      <c r="J27" s="1665"/>
      <c r="K27" s="1665"/>
      <c r="L27" s="1665"/>
      <c r="M27" s="1665"/>
      <c r="N27" s="1665"/>
      <c r="O27" s="1665"/>
      <c r="P27" s="1665"/>
      <c r="Q27" s="1665"/>
      <c r="R27" s="1665"/>
      <c r="S27" s="1665"/>
      <c r="T27" s="1665"/>
      <c r="U27" s="1665"/>
      <c r="V27" s="1665"/>
      <c r="W27" s="436" t="s">
        <v>7119</v>
      </c>
      <c r="X27" s="436" t="s">
        <v>7147</v>
      </c>
      <c r="Y27" s="436" t="s">
        <v>7149</v>
      </c>
      <c r="Z27" s="307" t="s">
        <v>2681</v>
      </c>
      <c r="AA27" s="1665"/>
    </row>
    <row r="28" spans="1:28">
      <c r="A28" s="430">
        <v>17</v>
      </c>
      <c r="B28" s="436" t="s">
        <v>7150</v>
      </c>
      <c r="C28" s="436" t="s">
        <v>4708</v>
      </c>
      <c r="D28" s="307" t="s">
        <v>3212</v>
      </c>
      <c r="E28" s="124" t="str">
        <f t="shared" si="0"/>
        <v>number(22)</v>
      </c>
      <c r="F28" s="124" t="s">
        <v>7150</v>
      </c>
      <c r="G28" s="124" t="s">
        <v>7151</v>
      </c>
      <c r="H28" s="124" t="s">
        <v>3212</v>
      </c>
      <c r="I28" s="20" t="s">
        <v>2108</v>
      </c>
      <c r="J28" s="1665"/>
      <c r="K28" s="1665"/>
      <c r="L28" s="1665"/>
      <c r="M28" s="1665"/>
      <c r="N28" s="1665"/>
      <c r="O28" s="1665"/>
      <c r="P28" s="1665"/>
      <c r="Q28" s="1665"/>
      <c r="R28" s="1665"/>
      <c r="S28" s="1665"/>
      <c r="T28" s="1665"/>
      <c r="U28" s="1665"/>
      <c r="V28" s="1665"/>
      <c r="W28" s="436" t="s">
        <v>7119</v>
      </c>
      <c r="X28" s="436" t="s">
        <v>7150</v>
      </c>
      <c r="Y28" s="436" t="s">
        <v>4710</v>
      </c>
      <c r="Z28" s="307" t="s">
        <v>3212</v>
      </c>
      <c r="AA28" s="1665"/>
    </row>
    <row r="29" spans="1:28">
      <c r="A29" s="430">
        <v>18</v>
      </c>
      <c r="B29" s="436" t="s">
        <v>7152</v>
      </c>
      <c r="C29" s="436" t="s">
        <v>7153</v>
      </c>
      <c r="D29" s="307" t="s">
        <v>3212</v>
      </c>
      <c r="E29" s="124" t="str">
        <f t="shared" si="0"/>
        <v>number(22)</v>
      </c>
      <c r="F29" s="124" t="s">
        <v>7152</v>
      </c>
      <c r="G29" s="20" t="s">
        <v>7154</v>
      </c>
      <c r="H29" s="124" t="s">
        <v>3212</v>
      </c>
      <c r="I29" s="20" t="s">
        <v>2108</v>
      </c>
      <c r="J29" s="1665"/>
      <c r="K29" s="1665"/>
      <c r="L29" s="1665"/>
      <c r="M29" s="1665"/>
      <c r="N29" s="1665"/>
      <c r="O29" s="1665"/>
      <c r="P29" s="1665"/>
      <c r="Q29" s="1665"/>
      <c r="R29" s="1665"/>
      <c r="S29" s="1665"/>
      <c r="T29" s="1665"/>
      <c r="U29" s="1665"/>
      <c r="V29" s="1665"/>
      <c r="W29" s="436" t="s">
        <v>7119</v>
      </c>
      <c r="X29" s="436" t="s">
        <v>7152</v>
      </c>
      <c r="Y29" s="436" t="s">
        <v>7153</v>
      </c>
      <c r="Z29" s="307" t="s">
        <v>3212</v>
      </c>
      <c r="AA29" s="1665"/>
    </row>
    <row r="30" spans="1:28">
      <c r="A30" s="430">
        <v>19</v>
      </c>
      <c r="B30" s="436" t="s">
        <v>7155</v>
      </c>
      <c r="C30" s="436" t="s">
        <v>7156</v>
      </c>
      <c r="D30" s="307" t="s">
        <v>2681</v>
      </c>
      <c r="E30" s="124" t="str">
        <f t="shared" si="0"/>
        <v>string(30)</v>
      </c>
      <c r="F30" s="124" t="s">
        <v>7155</v>
      </c>
      <c r="G30" s="20" t="s">
        <v>7156</v>
      </c>
      <c r="H30" s="124" t="s">
        <v>2681</v>
      </c>
      <c r="I30" s="124" t="s">
        <v>3291</v>
      </c>
      <c r="J30" s="1665"/>
      <c r="K30" s="1665"/>
      <c r="L30" s="1665"/>
      <c r="M30" s="1665"/>
      <c r="N30" s="1665"/>
      <c r="O30" s="1665"/>
      <c r="P30" s="1665"/>
      <c r="Q30" s="1665"/>
      <c r="R30" s="1665"/>
      <c r="S30" s="1665"/>
      <c r="T30" s="1665"/>
      <c r="U30" s="1665"/>
      <c r="V30" s="1665"/>
      <c r="W30" s="436" t="s">
        <v>7119</v>
      </c>
      <c r="X30" s="436" t="s">
        <v>7155</v>
      </c>
      <c r="Y30" s="436" t="s">
        <v>4756</v>
      </c>
      <c r="Z30" s="307" t="s">
        <v>2681</v>
      </c>
      <c r="AA30" s="1665"/>
    </row>
    <row r="31" spans="1:28">
      <c r="A31" s="430">
        <v>20</v>
      </c>
      <c r="B31" s="436" t="s">
        <v>7157</v>
      </c>
      <c r="C31" s="436" t="s">
        <v>7158</v>
      </c>
      <c r="D31" s="307" t="s">
        <v>2681</v>
      </c>
      <c r="E31" s="124" t="str">
        <f t="shared" si="0"/>
        <v>string(30)</v>
      </c>
      <c r="F31" s="124" t="s">
        <v>7157</v>
      </c>
      <c r="G31" s="20" t="s">
        <v>7158</v>
      </c>
      <c r="H31" s="124" t="s">
        <v>2681</v>
      </c>
      <c r="I31" s="124" t="s">
        <v>3291</v>
      </c>
      <c r="J31" s="1665"/>
      <c r="K31" s="1665"/>
      <c r="L31" s="1665"/>
      <c r="M31" s="1665"/>
      <c r="N31" s="1665"/>
      <c r="O31" s="1665"/>
      <c r="P31" s="1665"/>
      <c r="Q31" s="1665"/>
      <c r="R31" s="1665"/>
      <c r="S31" s="1665"/>
      <c r="T31" s="1665"/>
      <c r="U31" s="1665"/>
      <c r="V31" s="1665"/>
      <c r="W31" s="436" t="s">
        <v>7119</v>
      </c>
      <c r="X31" s="436" t="s">
        <v>7157</v>
      </c>
      <c r="Y31" s="436" t="s">
        <v>4770</v>
      </c>
      <c r="Z31" s="307" t="s">
        <v>2681</v>
      </c>
      <c r="AA31" s="1665"/>
    </row>
    <row r="32" spans="1:28">
      <c r="A32" s="430">
        <v>21</v>
      </c>
      <c r="B32" s="307" t="s">
        <v>385</v>
      </c>
      <c r="C32" s="307" t="s">
        <v>6342</v>
      </c>
      <c r="D32" s="307" t="s">
        <v>2681</v>
      </c>
      <c r="E32" s="124" t="str">
        <f t="shared" si="0"/>
        <v>string(30)</v>
      </c>
      <c r="F32" s="124" t="s">
        <v>385</v>
      </c>
      <c r="G32" s="124" t="s">
        <v>6343</v>
      </c>
      <c r="H32" s="124" t="s">
        <v>2235</v>
      </c>
      <c r="I32" s="124" t="s">
        <v>2237</v>
      </c>
      <c r="J32" s="1665"/>
      <c r="K32" s="1665"/>
      <c r="L32" s="1665"/>
      <c r="M32" s="1665"/>
      <c r="N32" s="1665"/>
      <c r="O32" s="1665"/>
      <c r="P32" s="1665"/>
      <c r="Q32" s="1665"/>
      <c r="R32" s="1665"/>
      <c r="S32" s="1665"/>
      <c r="T32" s="1665"/>
      <c r="U32" s="1665"/>
      <c r="V32" s="1665"/>
      <c r="W32" s="436" t="s">
        <v>7119</v>
      </c>
      <c r="X32" s="307" t="s">
        <v>385</v>
      </c>
      <c r="Y32" s="307" t="s">
        <v>6342</v>
      </c>
      <c r="Z32" s="307" t="s">
        <v>2681</v>
      </c>
      <c r="AA32" s="1665"/>
    </row>
    <row r="33" spans="1:27">
      <c r="A33" s="430">
        <v>22</v>
      </c>
      <c r="B33" s="307" t="s">
        <v>6808</v>
      </c>
      <c r="C33" s="307" t="s">
        <v>6581</v>
      </c>
      <c r="D33" s="307" t="s">
        <v>2684</v>
      </c>
      <c r="E33" s="124" t="str">
        <f t="shared" si="0"/>
        <v>string(100)</v>
      </c>
      <c r="F33" s="124" t="s">
        <v>6808</v>
      </c>
      <c r="G33" s="124" t="s">
        <v>7159</v>
      </c>
      <c r="H33" s="124" t="s">
        <v>2807</v>
      </c>
      <c r="I33" s="124" t="s">
        <v>2808</v>
      </c>
      <c r="J33" s="1665"/>
      <c r="K33" s="1665"/>
      <c r="L33" s="1665"/>
      <c r="M33" s="1665"/>
      <c r="N33" s="1665"/>
      <c r="O33" s="1665"/>
      <c r="P33" s="1665"/>
      <c r="Q33" s="1665"/>
      <c r="R33" s="1665"/>
      <c r="S33" s="1665"/>
      <c r="T33" s="1665"/>
      <c r="U33" s="1665"/>
      <c r="V33" s="1665"/>
      <c r="W33" s="436" t="s">
        <v>7119</v>
      </c>
      <c r="X33" s="307" t="s">
        <v>6808</v>
      </c>
      <c r="Y33" s="307" t="s">
        <v>6809</v>
      </c>
      <c r="Z33" s="307" t="s">
        <v>2684</v>
      </c>
      <c r="AA33" s="1665"/>
    </row>
    <row r="34" spans="1:27">
      <c r="A34" s="430">
        <v>23</v>
      </c>
      <c r="B34" s="307" t="s">
        <v>7160</v>
      </c>
      <c r="C34" s="307" t="s">
        <v>6346</v>
      </c>
      <c r="D34" s="307" t="s">
        <v>2684</v>
      </c>
      <c r="E34" s="124" t="str">
        <f t="shared" si="0"/>
        <v>string(100)</v>
      </c>
      <c r="F34" s="20" t="s">
        <v>7161</v>
      </c>
      <c r="G34" s="20" t="s">
        <v>7162</v>
      </c>
      <c r="H34" s="124" t="s">
        <v>2684</v>
      </c>
      <c r="I34" s="124" t="s">
        <v>2884</v>
      </c>
      <c r="J34" s="1665"/>
      <c r="K34" s="1665"/>
      <c r="L34" s="1665"/>
      <c r="M34" s="1665"/>
      <c r="N34" s="1665"/>
      <c r="O34" s="1665"/>
      <c r="P34" s="1665"/>
      <c r="Q34" s="1665"/>
      <c r="R34" s="1665"/>
      <c r="S34" s="1665"/>
      <c r="T34" s="1665"/>
      <c r="U34" s="1665"/>
      <c r="V34" s="1665"/>
      <c r="W34" s="436" t="s">
        <v>7119</v>
      </c>
      <c r="X34" s="307" t="s">
        <v>6810</v>
      </c>
      <c r="Y34" s="307" t="s">
        <v>6346</v>
      </c>
      <c r="Z34" s="307" t="s">
        <v>2684</v>
      </c>
      <c r="AA34" s="1665"/>
    </row>
    <row r="35" spans="1:27">
      <c r="A35" s="430">
        <v>24</v>
      </c>
      <c r="B35" s="307" t="s">
        <v>7163</v>
      </c>
      <c r="C35" s="307" t="s">
        <v>6353</v>
      </c>
      <c r="D35" s="307" t="s">
        <v>2681</v>
      </c>
      <c r="E35" s="124" t="str">
        <f t="shared" si="0"/>
        <v>string(30)</v>
      </c>
      <c r="F35" s="124" t="s">
        <v>7164</v>
      </c>
      <c r="G35" s="20" t="s">
        <v>7165</v>
      </c>
      <c r="H35" s="124" t="s">
        <v>2681</v>
      </c>
      <c r="I35" s="124" t="s">
        <v>3291</v>
      </c>
      <c r="J35" s="1665"/>
      <c r="K35" s="1665"/>
      <c r="L35" s="1665"/>
      <c r="M35" s="1665"/>
      <c r="N35" s="1665"/>
      <c r="O35" s="1665"/>
      <c r="P35" s="1665"/>
      <c r="Q35" s="1665"/>
      <c r="R35" s="1665"/>
      <c r="S35" s="1665"/>
      <c r="T35" s="1665"/>
      <c r="U35" s="1665"/>
      <c r="V35" s="1665"/>
      <c r="W35" s="436" t="s">
        <v>7119</v>
      </c>
      <c r="X35" s="307" t="s">
        <v>7163</v>
      </c>
      <c r="Y35" s="307" t="s">
        <v>6353</v>
      </c>
      <c r="Z35" s="307" t="s">
        <v>2681</v>
      </c>
      <c r="AA35" s="1665"/>
    </row>
    <row r="36" spans="1:27">
      <c r="A36" s="430">
        <v>25</v>
      </c>
      <c r="B36" s="307" t="s">
        <v>7166</v>
      </c>
      <c r="C36" s="307" t="s">
        <v>6356</v>
      </c>
      <c r="D36" s="307" t="s">
        <v>2681</v>
      </c>
      <c r="E36" s="124" t="str">
        <f t="shared" si="0"/>
        <v>string(30)</v>
      </c>
      <c r="F36" s="124" t="s">
        <v>7167</v>
      </c>
      <c r="G36" s="20" t="s">
        <v>7168</v>
      </c>
      <c r="H36" s="124" t="s">
        <v>2681</v>
      </c>
      <c r="I36" s="124" t="s">
        <v>3291</v>
      </c>
      <c r="J36" s="1665"/>
      <c r="K36" s="1665"/>
      <c r="L36" s="1665"/>
      <c r="M36" s="1665"/>
      <c r="N36" s="1665"/>
      <c r="O36" s="1665"/>
      <c r="P36" s="1665"/>
      <c r="Q36" s="1665"/>
      <c r="R36" s="1665"/>
      <c r="S36" s="1665"/>
      <c r="T36" s="1665"/>
      <c r="U36" s="1665"/>
      <c r="V36" s="1665"/>
      <c r="W36" s="436" t="s">
        <v>7119</v>
      </c>
      <c r="X36" s="307" t="s">
        <v>7166</v>
      </c>
      <c r="Y36" s="307" t="s">
        <v>6356</v>
      </c>
      <c r="Z36" s="307" t="s">
        <v>2681</v>
      </c>
      <c r="AA36" s="1665"/>
    </row>
    <row r="37" spans="1:27">
      <c r="A37" s="430">
        <v>26</v>
      </c>
      <c r="B37" s="307" t="s">
        <v>7169</v>
      </c>
      <c r="C37" s="307" t="s">
        <v>6359</v>
      </c>
      <c r="D37" s="307" t="s">
        <v>2681</v>
      </c>
      <c r="E37" s="124" t="str">
        <f t="shared" si="0"/>
        <v>string(30)</v>
      </c>
      <c r="F37" s="124" t="s">
        <v>7170</v>
      </c>
      <c r="G37" s="20" t="s">
        <v>7171</v>
      </c>
      <c r="H37" s="124" t="s">
        <v>2681</v>
      </c>
      <c r="I37" s="124" t="s">
        <v>3291</v>
      </c>
      <c r="J37" s="1665"/>
      <c r="K37" s="1665"/>
      <c r="L37" s="1665"/>
      <c r="M37" s="1665"/>
      <c r="N37" s="1665"/>
      <c r="O37" s="1665"/>
      <c r="P37" s="1665"/>
      <c r="Q37" s="1665"/>
      <c r="R37" s="1665"/>
      <c r="S37" s="1665"/>
      <c r="T37" s="1665"/>
      <c r="U37" s="1665"/>
      <c r="V37" s="1665"/>
      <c r="W37" s="436" t="s">
        <v>7119</v>
      </c>
      <c r="X37" s="307" t="s">
        <v>7169</v>
      </c>
      <c r="Y37" s="307" t="s">
        <v>6359</v>
      </c>
      <c r="Z37" s="307" t="s">
        <v>2681</v>
      </c>
      <c r="AA37" s="1665"/>
    </row>
    <row r="38" spans="1:27">
      <c r="A38" s="430">
        <v>27</v>
      </c>
      <c r="B38" s="307" t="s">
        <v>7172</v>
      </c>
      <c r="C38" s="436" t="s">
        <v>6446</v>
      </c>
      <c r="D38" s="307" t="s">
        <v>2681</v>
      </c>
      <c r="E38" s="124" t="str">
        <f t="shared" si="0"/>
        <v>string(30)</v>
      </c>
      <c r="F38" s="124" t="s">
        <v>7172</v>
      </c>
      <c r="G38" s="124" t="s">
        <v>7173</v>
      </c>
      <c r="H38" s="124" t="s">
        <v>2681</v>
      </c>
      <c r="I38" s="124" t="s">
        <v>3291</v>
      </c>
      <c r="J38" s="1665"/>
      <c r="K38" s="1665"/>
      <c r="L38" s="1665"/>
      <c r="M38" s="1665"/>
      <c r="N38" s="1665"/>
      <c r="O38" s="1665"/>
      <c r="P38" s="1665"/>
      <c r="Q38" s="1665"/>
      <c r="R38" s="1665"/>
      <c r="S38" s="1665"/>
      <c r="T38" s="1665"/>
      <c r="U38" s="1665"/>
      <c r="V38" s="1665"/>
      <c r="W38" s="436" t="s">
        <v>7119</v>
      </c>
      <c r="X38" s="307" t="s">
        <v>7172</v>
      </c>
      <c r="Y38" s="436" t="s">
        <v>6446</v>
      </c>
      <c r="Z38" s="307" t="s">
        <v>2681</v>
      </c>
      <c r="AA38" s="1665"/>
    </row>
    <row r="39" spans="1:27">
      <c r="A39" s="430">
        <v>28</v>
      </c>
      <c r="B39" s="436" t="s">
        <v>6442</v>
      </c>
      <c r="C39" s="436" t="s">
        <v>6448</v>
      </c>
      <c r="D39" s="307" t="s">
        <v>2803</v>
      </c>
      <c r="E39" s="124" t="str">
        <f t="shared" si="0"/>
        <v>string(50)</v>
      </c>
      <c r="F39" s="124" t="s">
        <v>6442</v>
      </c>
      <c r="G39" s="124" t="s">
        <v>6444</v>
      </c>
      <c r="H39" s="124" t="s">
        <v>2278</v>
      </c>
      <c r="I39" s="124" t="s">
        <v>2827</v>
      </c>
      <c r="J39" s="1665"/>
      <c r="K39" s="1665"/>
      <c r="L39" s="1665"/>
      <c r="M39" s="1665"/>
      <c r="N39" s="1665"/>
      <c r="O39" s="1665"/>
      <c r="P39" s="1665"/>
      <c r="Q39" s="1665"/>
      <c r="R39" s="1665"/>
      <c r="S39" s="1665"/>
      <c r="T39" s="1665"/>
      <c r="U39" s="1665"/>
      <c r="V39" s="1665"/>
      <c r="W39" s="436" t="s">
        <v>7119</v>
      </c>
      <c r="X39" s="436" t="s">
        <v>6442</v>
      </c>
      <c r="Y39" s="436" t="s">
        <v>6448</v>
      </c>
      <c r="Z39" s="307" t="s">
        <v>2803</v>
      </c>
      <c r="AA39" s="1665"/>
    </row>
    <row r="40" spans="1:27">
      <c r="A40" s="430">
        <v>29</v>
      </c>
      <c r="B40" s="436" t="s">
        <v>6803</v>
      </c>
      <c r="C40" s="436" t="s">
        <v>7174</v>
      </c>
      <c r="D40" s="307" t="s">
        <v>2681</v>
      </c>
      <c r="E40" s="124" t="str">
        <f t="shared" si="0"/>
        <v>string(30)</v>
      </c>
      <c r="F40" s="124" t="s">
        <v>6803</v>
      </c>
      <c r="G40" s="124" t="s">
        <v>7174</v>
      </c>
      <c r="H40" s="124" t="s">
        <v>2088</v>
      </c>
      <c r="I40" s="124" t="s">
        <v>2089</v>
      </c>
      <c r="J40" s="1665"/>
      <c r="K40" s="1665"/>
      <c r="L40" s="1665"/>
      <c r="M40" s="1665"/>
      <c r="N40" s="1665"/>
      <c r="O40" s="1665"/>
      <c r="P40" s="1665"/>
      <c r="Q40" s="1665"/>
      <c r="R40" s="1665"/>
      <c r="S40" s="1665"/>
      <c r="T40" s="1665"/>
      <c r="U40" s="1665"/>
      <c r="V40" s="1665"/>
      <c r="W40" s="436" t="s">
        <v>7119</v>
      </c>
      <c r="X40" s="436" t="s">
        <v>6361</v>
      </c>
      <c r="Y40" s="436" t="s">
        <v>6362</v>
      </c>
      <c r="Z40" s="307" t="s">
        <v>2681</v>
      </c>
      <c r="AA40" s="1665"/>
    </row>
    <row r="41" spans="1:27">
      <c r="A41" s="430">
        <v>30</v>
      </c>
      <c r="B41" s="436" t="s">
        <v>7175</v>
      </c>
      <c r="C41" s="436" t="s">
        <v>7176</v>
      </c>
      <c r="D41" s="307" t="s">
        <v>2681</v>
      </c>
      <c r="E41" s="124" t="str">
        <f t="shared" si="0"/>
        <v>string(30)</v>
      </c>
      <c r="F41" s="20" t="s">
        <v>7175</v>
      </c>
      <c r="G41" s="20" t="s">
        <v>7177</v>
      </c>
      <c r="H41" s="124" t="s">
        <v>2681</v>
      </c>
      <c r="I41" s="124" t="s">
        <v>3291</v>
      </c>
      <c r="J41" s="1665"/>
      <c r="K41" s="1665"/>
      <c r="L41" s="1655" t="s">
        <v>7178</v>
      </c>
      <c r="M41" s="436" t="s">
        <v>7179</v>
      </c>
      <c r="N41" s="1665"/>
      <c r="O41" s="1665"/>
      <c r="P41" s="1665"/>
      <c r="Q41" s="1665"/>
      <c r="R41" s="1665"/>
      <c r="S41" s="1665"/>
      <c r="T41" s="1665"/>
      <c r="U41" s="1665"/>
      <c r="V41" s="1665"/>
      <c r="W41" s="436" t="s">
        <v>7119</v>
      </c>
      <c r="X41" s="436" t="s">
        <v>7180</v>
      </c>
      <c r="Y41" s="436" t="s">
        <v>7181</v>
      </c>
      <c r="Z41" s="307" t="s">
        <v>2681</v>
      </c>
      <c r="AA41" s="1665"/>
    </row>
    <row r="42" spans="1:27">
      <c r="A42" s="430">
        <v>31</v>
      </c>
      <c r="B42" s="436" t="s">
        <v>7182</v>
      </c>
      <c r="C42" s="436" t="s">
        <v>7183</v>
      </c>
      <c r="D42" s="307" t="s">
        <v>2681</v>
      </c>
      <c r="E42" s="124" t="str">
        <f t="shared" si="0"/>
        <v>string(30)</v>
      </c>
      <c r="F42" s="124" t="s">
        <v>7182</v>
      </c>
      <c r="G42" s="124" t="s">
        <v>7183</v>
      </c>
      <c r="H42" s="124" t="s">
        <v>2684</v>
      </c>
      <c r="I42" s="124" t="s">
        <v>2884</v>
      </c>
      <c r="J42" s="1665"/>
      <c r="K42" s="1665"/>
      <c r="L42" s="1655" t="s">
        <v>7178</v>
      </c>
      <c r="M42" s="436" t="s">
        <v>7179</v>
      </c>
      <c r="N42" s="1665"/>
      <c r="O42" s="1665"/>
      <c r="P42" s="1665"/>
      <c r="Q42" s="1665"/>
      <c r="R42" s="1665"/>
      <c r="S42" s="1665"/>
      <c r="T42" s="1665"/>
      <c r="U42" s="1665"/>
      <c r="V42" s="1665"/>
      <c r="W42" s="436" t="s">
        <v>7119</v>
      </c>
      <c r="X42" s="436" t="s">
        <v>7180</v>
      </c>
      <c r="Y42" s="436" t="s">
        <v>6350</v>
      </c>
      <c r="Z42" s="307" t="s">
        <v>2681</v>
      </c>
      <c r="AA42" s="1665"/>
    </row>
    <row r="43" spans="1:27">
      <c r="A43" s="430">
        <v>32</v>
      </c>
      <c r="B43" s="436" t="s">
        <v>7184</v>
      </c>
      <c r="C43" s="436" t="s">
        <v>7185</v>
      </c>
      <c r="D43" s="307" t="s">
        <v>2681</v>
      </c>
      <c r="E43" s="124" t="str">
        <f t="shared" si="0"/>
        <v>string(30)</v>
      </c>
      <c r="F43" s="20" t="s">
        <v>7184</v>
      </c>
      <c r="G43" s="20" t="s">
        <v>7186</v>
      </c>
      <c r="H43" s="124" t="s">
        <v>2681</v>
      </c>
      <c r="I43" s="124" t="s">
        <v>3291</v>
      </c>
      <c r="J43" s="1665"/>
      <c r="K43" s="1665"/>
      <c r="L43" s="436" t="s">
        <v>7187</v>
      </c>
      <c r="M43" s="436" t="s">
        <v>7188</v>
      </c>
      <c r="N43" s="1665"/>
      <c r="O43" s="1665"/>
      <c r="P43" s="1665"/>
      <c r="Q43" s="1665"/>
      <c r="R43" s="1665"/>
      <c r="S43" s="1665"/>
      <c r="T43" s="1665"/>
      <c r="U43" s="1665"/>
      <c r="V43" s="1665"/>
      <c r="W43" s="436" t="s">
        <v>7119</v>
      </c>
      <c r="X43" s="436" t="s">
        <v>7189</v>
      </c>
      <c r="Y43" s="436" t="s">
        <v>7190</v>
      </c>
      <c r="Z43" s="307" t="s">
        <v>2681</v>
      </c>
      <c r="AA43" s="1665"/>
    </row>
    <row r="44" spans="1:27">
      <c r="A44" s="430">
        <v>33</v>
      </c>
      <c r="B44" s="436" t="s">
        <v>7191</v>
      </c>
      <c r="C44" s="436" t="s">
        <v>7192</v>
      </c>
      <c r="D44" s="307" t="s">
        <v>2681</v>
      </c>
      <c r="E44" s="124" t="str">
        <f t="shared" si="0"/>
        <v>string(30)</v>
      </c>
      <c r="F44" s="124" t="s">
        <v>7191</v>
      </c>
      <c r="G44" s="124" t="s">
        <v>7193</v>
      </c>
      <c r="H44" s="124" t="s">
        <v>2681</v>
      </c>
      <c r="I44" s="124" t="s">
        <v>3291</v>
      </c>
      <c r="J44" s="1665"/>
      <c r="K44" s="1665"/>
      <c r="L44" s="436" t="s">
        <v>7187</v>
      </c>
      <c r="M44" s="436" t="s">
        <v>7188</v>
      </c>
      <c r="N44" s="1665"/>
      <c r="O44" s="1665"/>
      <c r="P44" s="1665"/>
      <c r="Q44" s="1665"/>
      <c r="R44" s="1665"/>
      <c r="S44" s="1665"/>
      <c r="T44" s="1665"/>
      <c r="U44" s="1665"/>
      <c r="V44" s="1665"/>
      <c r="W44" s="436" t="s">
        <v>7119</v>
      </c>
      <c r="X44" s="436" t="s">
        <v>7191</v>
      </c>
      <c r="Y44" s="436" t="s">
        <v>7194</v>
      </c>
      <c r="Z44" s="307" t="s">
        <v>2681</v>
      </c>
      <c r="AA44" s="1665"/>
    </row>
    <row r="45" spans="1:27">
      <c r="A45" s="430">
        <v>34</v>
      </c>
      <c r="B45" s="436" t="s">
        <v>7195</v>
      </c>
      <c r="C45" s="436" t="s">
        <v>7196</v>
      </c>
      <c r="D45" s="307" t="s">
        <v>3212</v>
      </c>
      <c r="E45" s="124" t="str">
        <f t="shared" si="0"/>
        <v>number(22)</v>
      </c>
      <c r="F45" s="124" t="s">
        <v>7195</v>
      </c>
      <c r="G45" s="124" t="s">
        <v>7196</v>
      </c>
      <c r="H45" s="124" t="s">
        <v>3212</v>
      </c>
      <c r="I45" s="20" t="s">
        <v>2108</v>
      </c>
      <c r="J45" s="1665"/>
      <c r="K45" s="1665"/>
      <c r="L45" s="1665"/>
      <c r="M45" s="1665"/>
      <c r="N45" s="1665"/>
      <c r="O45" s="1665"/>
      <c r="P45" s="1665"/>
      <c r="Q45" s="1665"/>
      <c r="R45" s="1665"/>
      <c r="S45" s="1665"/>
      <c r="T45" s="1665"/>
      <c r="U45" s="1665"/>
      <c r="V45" s="1665"/>
      <c r="W45" s="436" t="s">
        <v>7119</v>
      </c>
      <c r="X45" s="436" t="s">
        <v>7195</v>
      </c>
      <c r="Y45" s="436" t="s">
        <v>7197</v>
      </c>
      <c r="Z45" s="307" t="s">
        <v>3212</v>
      </c>
      <c r="AA45" s="1665"/>
    </row>
    <row r="46" spans="1:27">
      <c r="A46" s="430">
        <v>35</v>
      </c>
      <c r="B46" s="436" t="s">
        <v>7198</v>
      </c>
      <c r="C46" s="436" t="s">
        <v>7199</v>
      </c>
      <c r="D46" s="307" t="s">
        <v>2681</v>
      </c>
      <c r="E46" s="124" t="str">
        <f t="shared" si="0"/>
        <v>string(30)</v>
      </c>
      <c r="F46" s="124" t="s">
        <v>7198</v>
      </c>
      <c r="G46" s="20" t="s">
        <v>7199</v>
      </c>
      <c r="H46" s="124" t="s">
        <v>2088</v>
      </c>
      <c r="I46" s="124" t="s">
        <v>2089</v>
      </c>
      <c r="J46" s="1665"/>
      <c r="K46" s="1665"/>
      <c r="L46" s="1665"/>
      <c r="M46" s="1665"/>
      <c r="N46" s="1665"/>
      <c r="O46" s="1665"/>
      <c r="P46" s="1665"/>
      <c r="Q46" s="1665"/>
      <c r="R46" s="1665"/>
      <c r="S46" s="1665"/>
      <c r="T46" s="1665"/>
      <c r="U46" s="1665"/>
      <c r="V46" s="1665"/>
      <c r="W46" s="436" t="s">
        <v>7119</v>
      </c>
      <c r="X46" s="436" t="s">
        <v>7200</v>
      </c>
      <c r="Y46" s="436" t="s">
        <v>7201</v>
      </c>
      <c r="Z46" s="307" t="s">
        <v>2681</v>
      </c>
      <c r="AA46" s="1665"/>
    </row>
    <row r="47" spans="1:27">
      <c r="A47" s="430">
        <v>36</v>
      </c>
      <c r="B47" s="436" t="s">
        <v>7202</v>
      </c>
      <c r="C47" s="436" t="s">
        <v>7203</v>
      </c>
      <c r="D47" s="307" t="s">
        <v>2681</v>
      </c>
      <c r="E47" s="124" t="str">
        <f t="shared" si="0"/>
        <v>string(30)</v>
      </c>
      <c r="F47" s="20" t="s">
        <v>7202</v>
      </c>
      <c r="G47" s="20" t="s">
        <v>7204</v>
      </c>
      <c r="H47" s="124" t="s">
        <v>2681</v>
      </c>
      <c r="I47" s="124" t="s">
        <v>3291</v>
      </c>
      <c r="J47" s="1665"/>
      <c r="K47" s="1665"/>
      <c r="L47" s="1665"/>
      <c r="M47" s="1665"/>
      <c r="N47" s="1665"/>
      <c r="O47" s="1665"/>
      <c r="P47" s="1665"/>
      <c r="Q47" s="1665"/>
      <c r="R47" s="1665"/>
      <c r="S47" s="1665"/>
      <c r="T47" s="1665"/>
      <c r="U47" s="1665"/>
      <c r="V47" s="1665"/>
      <c r="W47" s="436" t="s">
        <v>7119</v>
      </c>
      <c r="X47" s="436" t="s">
        <v>7205</v>
      </c>
      <c r="Y47" s="436" t="s">
        <v>7206</v>
      </c>
      <c r="Z47" s="307" t="s">
        <v>2681</v>
      </c>
      <c r="AA47" s="1665"/>
    </row>
    <row r="48" spans="1:27">
      <c r="A48" s="430">
        <v>37</v>
      </c>
      <c r="B48" s="436" t="s">
        <v>7207</v>
      </c>
      <c r="C48" s="436" t="s">
        <v>7208</v>
      </c>
      <c r="D48" s="307" t="s">
        <v>2684</v>
      </c>
      <c r="E48" s="124" t="str">
        <f t="shared" si="0"/>
        <v>string(100)</v>
      </c>
      <c r="F48" s="124" t="s">
        <v>7207</v>
      </c>
      <c r="G48" s="20" t="s">
        <v>7209</v>
      </c>
      <c r="H48" s="124" t="s">
        <v>2684</v>
      </c>
      <c r="I48" s="124" t="s">
        <v>2884</v>
      </c>
      <c r="J48" s="1665"/>
      <c r="K48" s="1665"/>
      <c r="L48" s="1665"/>
      <c r="M48" s="1665"/>
      <c r="N48" s="1665"/>
      <c r="O48" s="1665"/>
      <c r="P48" s="1665"/>
      <c r="Q48" s="1665"/>
      <c r="R48" s="1665"/>
      <c r="S48" s="1665"/>
      <c r="T48" s="1665"/>
      <c r="U48" s="1665"/>
      <c r="V48" s="1665"/>
      <c r="W48" s="436" t="s">
        <v>7119</v>
      </c>
      <c r="X48" s="436" t="s">
        <v>7207</v>
      </c>
      <c r="Y48" s="436" t="s">
        <v>7210</v>
      </c>
      <c r="Z48" s="307" t="s">
        <v>2684</v>
      </c>
      <c r="AA48" s="1665"/>
    </row>
    <row r="49" spans="1:27">
      <c r="A49" s="430">
        <v>38</v>
      </c>
      <c r="B49" s="436" t="s">
        <v>7211</v>
      </c>
      <c r="C49" s="436" t="s">
        <v>7212</v>
      </c>
      <c r="D49" s="307" t="s">
        <v>2681</v>
      </c>
      <c r="E49" s="124" t="str">
        <f t="shared" si="0"/>
        <v>string(30)</v>
      </c>
      <c r="F49" s="124" t="s">
        <v>7211</v>
      </c>
      <c r="G49" s="124" t="s">
        <v>7213</v>
      </c>
      <c r="H49" s="124" t="s">
        <v>2681</v>
      </c>
      <c r="I49" s="124" t="s">
        <v>3291</v>
      </c>
      <c r="J49" s="1665"/>
      <c r="K49" s="1665"/>
      <c r="L49" s="1665"/>
      <c r="M49" s="1665"/>
      <c r="N49" s="1665"/>
      <c r="O49" s="1665"/>
      <c r="P49" s="1665"/>
      <c r="Q49" s="1665"/>
      <c r="R49" s="1665"/>
      <c r="S49" s="1665"/>
      <c r="T49" s="1665"/>
      <c r="U49" s="1665"/>
      <c r="V49" s="1665"/>
      <c r="W49" s="436" t="s">
        <v>7119</v>
      </c>
      <c r="X49" s="436" t="s">
        <v>7211</v>
      </c>
      <c r="Y49" s="436" t="s">
        <v>7214</v>
      </c>
      <c r="Z49" s="307" t="s">
        <v>2681</v>
      </c>
      <c r="AA49" s="1665"/>
    </row>
    <row r="50" spans="1:27">
      <c r="A50" s="430">
        <v>39</v>
      </c>
      <c r="B50" s="436" t="s">
        <v>7215</v>
      </c>
      <c r="C50" s="436" t="s">
        <v>7216</v>
      </c>
      <c r="D50" s="307" t="s">
        <v>2681</v>
      </c>
      <c r="E50" s="124" t="str">
        <f t="shared" si="0"/>
        <v>string(30)</v>
      </c>
      <c r="F50" s="124" t="s">
        <v>7217</v>
      </c>
      <c r="G50" s="124" t="s">
        <v>7216</v>
      </c>
      <c r="H50" s="124" t="s">
        <v>2681</v>
      </c>
      <c r="I50" s="124" t="s">
        <v>3291</v>
      </c>
      <c r="J50" s="1665"/>
      <c r="K50" s="1665"/>
      <c r="L50" s="1665"/>
      <c r="M50" s="1665"/>
      <c r="N50" s="1665"/>
      <c r="O50" s="1665"/>
      <c r="P50" s="1665"/>
      <c r="Q50" s="1665"/>
      <c r="R50" s="1665"/>
      <c r="S50" s="1665"/>
      <c r="T50" s="1665"/>
      <c r="U50" s="1665"/>
      <c r="V50" s="1665"/>
      <c r="W50" s="436" t="s">
        <v>7119</v>
      </c>
      <c r="X50" s="436" t="s">
        <v>7215</v>
      </c>
      <c r="Y50" s="436" t="s">
        <v>7218</v>
      </c>
      <c r="Z50" s="307" t="s">
        <v>2681</v>
      </c>
      <c r="AA50" s="1665"/>
    </row>
    <row r="51" spans="1:27">
      <c r="A51" s="430">
        <v>40</v>
      </c>
      <c r="B51" s="436" t="s">
        <v>7219</v>
      </c>
      <c r="C51" s="436" t="s">
        <v>7220</v>
      </c>
      <c r="D51" s="307" t="s">
        <v>2681</v>
      </c>
      <c r="E51" s="124" t="str">
        <f t="shared" si="0"/>
        <v>string(30)</v>
      </c>
      <c r="F51" s="124" t="s">
        <v>7221</v>
      </c>
      <c r="G51" s="124" t="s">
        <v>7220</v>
      </c>
      <c r="H51" s="124" t="s">
        <v>2681</v>
      </c>
      <c r="I51" s="124" t="s">
        <v>3291</v>
      </c>
      <c r="J51" s="1665"/>
      <c r="K51" s="1665"/>
      <c r="L51" s="1665"/>
      <c r="M51" s="1665"/>
      <c r="N51" s="1665"/>
      <c r="O51" s="1665"/>
      <c r="P51" s="1665"/>
      <c r="Q51" s="1665"/>
      <c r="R51" s="1665"/>
      <c r="S51" s="1665"/>
      <c r="T51" s="1665"/>
      <c r="U51" s="1665"/>
      <c r="V51" s="1665"/>
      <c r="W51" s="436" t="s">
        <v>7119</v>
      </c>
      <c r="X51" s="436" t="s">
        <v>7219</v>
      </c>
      <c r="Y51" s="436" t="s">
        <v>7222</v>
      </c>
      <c r="Z51" s="307" t="s">
        <v>2681</v>
      </c>
      <c r="AA51" s="1665"/>
    </row>
    <row r="52" spans="1:27">
      <c r="A52" s="430">
        <v>41</v>
      </c>
      <c r="B52" s="436" t="s">
        <v>7223</v>
      </c>
      <c r="C52" s="436" t="s">
        <v>7224</v>
      </c>
      <c r="D52" s="307" t="s">
        <v>2681</v>
      </c>
      <c r="E52" s="124" t="str">
        <f t="shared" si="0"/>
        <v>string(30)</v>
      </c>
      <c r="F52" s="124" t="s">
        <v>7225</v>
      </c>
      <c r="G52" s="124" t="s">
        <v>7224</v>
      </c>
      <c r="H52" s="124" t="s">
        <v>2681</v>
      </c>
      <c r="I52" s="124" t="s">
        <v>3291</v>
      </c>
      <c r="J52" s="1665"/>
      <c r="K52" s="1665"/>
      <c r="L52" s="1665"/>
      <c r="M52" s="1665"/>
      <c r="N52" s="1665"/>
      <c r="O52" s="1665"/>
      <c r="P52" s="1665"/>
      <c r="Q52" s="1665"/>
      <c r="R52" s="1665"/>
      <c r="S52" s="1665"/>
      <c r="T52" s="1665"/>
      <c r="U52" s="1665"/>
      <c r="V52" s="1665"/>
      <c r="W52" s="436" t="s">
        <v>7119</v>
      </c>
      <c r="X52" s="436" t="s">
        <v>7223</v>
      </c>
      <c r="Y52" s="436" t="s">
        <v>7226</v>
      </c>
      <c r="Z52" s="307" t="s">
        <v>2681</v>
      </c>
      <c r="AA52" s="1665"/>
    </row>
    <row r="53" spans="1:27">
      <c r="A53" s="430">
        <v>42</v>
      </c>
      <c r="B53" s="436" t="s">
        <v>7227</v>
      </c>
      <c r="C53" s="436" t="s">
        <v>7228</v>
      </c>
      <c r="D53" s="307" t="s">
        <v>2681</v>
      </c>
      <c r="E53" s="124" t="str">
        <f t="shared" si="0"/>
        <v>string(30)</v>
      </c>
      <c r="F53" s="124" t="s">
        <v>7227</v>
      </c>
      <c r="G53" s="124" t="s">
        <v>7229</v>
      </c>
      <c r="H53" s="124" t="s">
        <v>2681</v>
      </c>
      <c r="I53" s="124" t="s">
        <v>3291</v>
      </c>
      <c r="J53" s="1665"/>
      <c r="K53" s="1665"/>
      <c r="L53" s="1665"/>
      <c r="M53" s="1665"/>
      <c r="N53" s="1665"/>
      <c r="O53" s="1665"/>
      <c r="P53" s="1665"/>
      <c r="Q53" s="1665"/>
      <c r="R53" s="1665"/>
      <c r="S53" s="1665"/>
      <c r="T53" s="1665"/>
      <c r="U53" s="1665"/>
      <c r="V53" s="1665"/>
      <c r="W53" s="436" t="s">
        <v>7119</v>
      </c>
      <c r="X53" s="436" t="s">
        <v>7227</v>
      </c>
      <c r="Y53" s="436" t="s">
        <v>7230</v>
      </c>
      <c r="Z53" s="307" t="s">
        <v>2681</v>
      </c>
      <c r="AA53" s="1665"/>
    </row>
    <row r="54" spans="1:27">
      <c r="A54" s="430">
        <v>43</v>
      </c>
      <c r="B54" s="436" t="s">
        <v>7231</v>
      </c>
      <c r="C54" s="436" t="s">
        <v>7232</v>
      </c>
      <c r="D54" s="307" t="s">
        <v>2803</v>
      </c>
      <c r="E54" s="124" t="str">
        <f t="shared" si="0"/>
        <v>string(50)</v>
      </c>
      <c r="F54" s="124" t="s">
        <v>7231</v>
      </c>
      <c r="G54" s="124" t="s">
        <v>7233</v>
      </c>
      <c r="H54" s="124" t="s">
        <v>2803</v>
      </c>
      <c r="I54" s="124" t="s">
        <v>2804</v>
      </c>
      <c r="J54" s="1665"/>
      <c r="K54" s="1665"/>
      <c r="L54" s="1665"/>
      <c r="M54" s="1665"/>
      <c r="N54" s="1665"/>
      <c r="O54" s="1665"/>
      <c r="P54" s="1665"/>
      <c r="Q54" s="1665"/>
      <c r="R54" s="1665"/>
      <c r="S54" s="1665"/>
      <c r="T54" s="1665"/>
      <c r="U54" s="1665"/>
      <c r="V54" s="1665"/>
      <c r="W54" s="436" t="s">
        <v>7119</v>
      </c>
      <c r="X54" s="436" t="s">
        <v>7231</v>
      </c>
      <c r="Y54" s="436" t="s">
        <v>7234</v>
      </c>
      <c r="Z54" s="307" t="s">
        <v>2803</v>
      </c>
      <c r="AA54" s="1665"/>
    </row>
    <row r="55" spans="1:27">
      <c r="A55" s="430">
        <v>44</v>
      </c>
      <c r="B55" s="436" t="s">
        <v>7235</v>
      </c>
      <c r="C55" s="436" t="s">
        <v>7236</v>
      </c>
      <c r="D55" s="307" t="s">
        <v>2681</v>
      </c>
      <c r="E55" s="124" t="str">
        <f t="shared" si="0"/>
        <v>string(30)</v>
      </c>
      <c r="F55" s="124" t="s">
        <v>7235</v>
      </c>
      <c r="G55" s="124" t="s">
        <v>7236</v>
      </c>
      <c r="H55" s="124" t="s">
        <v>2681</v>
      </c>
      <c r="I55" s="124" t="s">
        <v>3291</v>
      </c>
      <c r="J55" s="1665"/>
      <c r="K55" s="1665"/>
      <c r="L55" s="1665"/>
      <c r="M55" s="1665"/>
      <c r="N55" s="1665"/>
      <c r="O55" s="1665"/>
      <c r="P55" s="1665"/>
      <c r="Q55" s="1665"/>
      <c r="R55" s="1665"/>
      <c r="S55" s="1665"/>
      <c r="T55" s="1665"/>
      <c r="U55" s="1665"/>
      <c r="V55" s="1665"/>
      <c r="W55" s="436" t="s">
        <v>7119</v>
      </c>
      <c r="X55" s="436" t="s">
        <v>7237</v>
      </c>
      <c r="Y55" s="436" t="s">
        <v>7238</v>
      </c>
      <c r="Z55" s="307" t="s">
        <v>2681</v>
      </c>
      <c r="AA55" s="1665"/>
    </row>
    <row r="56" spans="1:27">
      <c r="A56" s="430">
        <v>45</v>
      </c>
      <c r="B56" s="436" t="s">
        <v>7239</v>
      </c>
      <c r="C56" s="436" t="s">
        <v>7240</v>
      </c>
      <c r="D56" s="307" t="s">
        <v>2681</v>
      </c>
      <c r="E56" s="124" t="str">
        <f t="shared" si="0"/>
        <v>string(30)</v>
      </c>
      <c r="F56" s="20" t="s">
        <v>7239</v>
      </c>
      <c r="G56" s="124" t="s">
        <v>7240</v>
      </c>
      <c r="H56" s="124" t="s">
        <v>2681</v>
      </c>
      <c r="I56" s="124" t="s">
        <v>3291</v>
      </c>
      <c r="J56" s="1665"/>
      <c r="K56" s="1665"/>
      <c r="L56" s="1655" t="s">
        <v>7178</v>
      </c>
      <c r="M56" s="436" t="s">
        <v>7179</v>
      </c>
      <c r="N56" s="1665"/>
      <c r="O56" s="1665"/>
      <c r="P56" s="1665"/>
      <c r="Q56" s="1665"/>
      <c r="R56" s="1665"/>
      <c r="S56" s="1665"/>
      <c r="T56" s="1665"/>
      <c r="U56" s="1665"/>
      <c r="V56" s="1665"/>
      <c r="W56" s="436" t="s">
        <v>7119</v>
      </c>
      <c r="X56" s="436" t="s">
        <v>7241</v>
      </c>
      <c r="Y56" s="436" t="s">
        <v>7242</v>
      </c>
      <c r="Z56" s="307" t="s">
        <v>2681</v>
      </c>
      <c r="AA56" s="1665"/>
    </row>
    <row r="57" spans="1:27">
      <c r="A57" s="430">
        <v>46</v>
      </c>
      <c r="B57" s="436" t="s">
        <v>7243</v>
      </c>
      <c r="C57" s="436" t="s">
        <v>7244</v>
      </c>
      <c r="D57" s="307" t="s">
        <v>2681</v>
      </c>
      <c r="E57" s="124" t="str">
        <f t="shared" si="0"/>
        <v>string(30)</v>
      </c>
      <c r="F57" s="124" t="s">
        <v>7243</v>
      </c>
      <c r="G57" s="124" t="s">
        <v>7244</v>
      </c>
      <c r="H57" s="124" t="s">
        <v>2681</v>
      </c>
      <c r="I57" s="124" t="s">
        <v>3291</v>
      </c>
      <c r="J57" s="1665"/>
      <c r="K57" s="1665"/>
      <c r="L57" s="1655" t="s">
        <v>7178</v>
      </c>
      <c r="M57" s="436" t="s">
        <v>7179</v>
      </c>
      <c r="N57" s="1665"/>
      <c r="O57" s="1665"/>
      <c r="P57" s="1665"/>
      <c r="Q57" s="1665"/>
      <c r="R57" s="1665"/>
      <c r="S57" s="1665"/>
      <c r="T57" s="1665"/>
      <c r="U57" s="1665"/>
      <c r="V57" s="1665"/>
      <c r="W57" s="436" t="s">
        <v>7119</v>
      </c>
      <c r="X57" s="436" t="s">
        <v>7241</v>
      </c>
      <c r="Y57" s="436" t="s">
        <v>7245</v>
      </c>
      <c r="Z57" s="307" t="s">
        <v>2681</v>
      </c>
      <c r="AA57" s="1665"/>
    </row>
    <row r="58" spans="1:27">
      <c r="A58" s="430">
        <v>47</v>
      </c>
      <c r="B58" s="436" t="s">
        <v>7246</v>
      </c>
      <c r="C58" s="436" t="s">
        <v>7247</v>
      </c>
      <c r="D58" s="307" t="s">
        <v>2681</v>
      </c>
      <c r="E58" s="124" t="str">
        <f t="shared" si="0"/>
        <v>string(30)</v>
      </c>
      <c r="F58" s="20" t="s">
        <v>7246</v>
      </c>
      <c r="G58" s="20" t="s">
        <v>7247</v>
      </c>
      <c r="H58" s="124" t="s">
        <v>2681</v>
      </c>
      <c r="I58" s="124" t="s">
        <v>3291</v>
      </c>
      <c r="J58" s="1665"/>
      <c r="K58" s="1665"/>
      <c r="L58" s="436" t="s">
        <v>7187</v>
      </c>
      <c r="M58" s="436" t="s">
        <v>7188</v>
      </c>
      <c r="N58" s="1665"/>
      <c r="O58" s="1665"/>
      <c r="P58" s="1665"/>
      <c r="Q58" s="1665"/>
      <c r="R58" s="1665"/>
      <c r="S58" s="1665"/>
      <c r="T58" s="1665"/>
      <c r="U58" s="1665"/>
      <c r="V58" s="1665"/>
      <c r="W58" s="436" t="s">
        <v>7119</v>
      </c>
      <c r="X58" s="436" t="s">
        <v>7248</v>
      </c>
      <c r="Y58" s="436" t="s">
        <v>7249</v>
      </c>
      <c r="Z58" s="307" t="s">
        <v>2681</v>
      </c>
      <c r="AA58" s="1665"/>
    </row>
    <row r="59" spans="1:27">
      <c r="A59" s="430">
        <v>48</v>
      </c>
      <c r="B59" s="436" t="s">
        <v>7250</v>
      </c>
      <c r="C59" s="436" t="s">
        <v>7251</v>
      </c>
      <c r="D59" s="307" t="s">
        <v>2681</v>
      </c>
      <c r="E59" s="124" t="str">
        <f t="shared" si="0"/>
        <v>string(30)</v>
      </c>
      <c r="F59" s="124" t="s">
        <v>7250</v>
      </c>
      <c r="G59" s="20" t="s">
        <v>7251</v>
      </c>
      <c r="H59" s="124" t="s">
        <v>2681</v>
      </c>
      <c r="I59" s="124" t="s">
        <v>3291</v>
      </c>
      <c r="J59" s="1665"/>
      <c r="K59" s="1665"/>
      <c r="L59" s="436" t="s">
        <v>7187</v>
      </c>
      <c r="M59" s="436" t="s">
        <v>7188</v>
      </c>
      <c r="N59" s="1665"/>
      <c r="O59" s="1665"/>
      <c r="P59" s="1665"/>
      <c r="Q59" s="1665"/>
      <c r="R59" s="1665"/>
      <c r="S59" s="1665"/>
      <c r="T59" s="1665"/>
      <c r="U59" s="1665"/>
      <c r="V59" s="1665"/>
      <c r="W59" s="436" t="s">
        <v>7119</v>
      </c>
      <c r="X59" s="436" t="s">
        <v>7250</v>
      </c>
      <c r="Y59" s="436" t="s">
        <v>7252</v>
      </c>
      <c r="Z59" s="307" t="s">
        <v>2681</v>
      </c>
      <c r="AA59" s="1665"/>
    </row>
  </sheetData>
  <phoneticPr fontId="5" type="noConversion"/>
  <dataValidations count="3">
    <dataValidation type="list" allowBlank="1" showInputMessage="1" showErrorMessage="1" sqref="B6" xr:uid="{00000000-0002-0000-6C00-000000000000}">
      <formula1>"Mi: Minute,H: Hour,D: Daily,W: Weekly,M: Monthly,Y: Yearly"</formula1>
    </dataValidation>
    <dataValidation type="list" allowBlank="1" showInputMessage="1" showErrorMessage="1" sqref="B7 B9 O7:O9" xr:uid="{00000000-0002-0000-6C00-000001000000}">
      <formula1>"替换,追加"</formula1>
    </dataValidation>
    <dataValidation type="list" allowBlank="1" showInputMessage="1" showErrorMessage="1" sqref="R4:R6" xr:uid="{00000000-0002-0000-6C00-000002000000}">
      <formula1>"left join,inner join,union,union all"</formula1>
    </dataValidation>
  </dataValidations>
  <hyperlinks>
    <hyperlink ref="A1" location="目录!A1" display="返回" xr:uid="{00000000-0004-0000-6C00-000000000000}"/>
  </hyperlinks>
  <pageMargins left="0.75" right="0.75" top="1" bottom="1" header="0.51180555555555596" footer="0.51180555555555596"/>
  <pageSetup paperSize="9" orientation="portrait"/>
  <legacyDrawing r:id="rId1"/>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XFD29"/>
  <sheetViews>
    <sheetView topLeftCell="A4" workbookViewId="0">
      <selection activeCell="F28" sqref="F28"/>
    </sheetView>
  </sheetViews>
  <sheetFormatPr defaultColWidth="9" defaultRowHeight="14.4"/>
  <cols>
    <col min="1" max="1" width="9" style="215"/>
    <col min="2" max="2" width="17.33203125" style="215" customWidth="1"/>
    <col min="3" max="3" width="14.109375" style="215" customWidth="1"/>
    <col min="4" max="4" width="15.21875" style="215" customWidth="1"/>
    <col min="5" max="5" width="12.109375" style="215" customWidth="1"/>
    <col min="6" max="6" width="19.88671875" style="215" customWidth="1"/>
    <col min="7" max="7" width="16.88671875" style="215" customWidth="1"/>
    <col min="8" max="9" width="12.109375" style="215" customWidth="1"/>
    <col min="10" max="13" width="9" style="215" hidden="1" customWidth="1"/>
    <col min="14" max="14" width="11.33203125" style="215" hidden="1" customWidth="1"/>
    <col min="15" max="22" width="9" style="215" hidden="1" customWidth="1"/>
    <col min="23" max="23" width="23.109375" style="215" customWidth="1"/>
    <col min="24" max="24" width="23.21875" style="215" customWidth="1"/>
    <col min="25" max="25" width="11.33203125" style="215" customWidth="1"/>
    <col min="26" max="26" width="13.109375" style="215" customWidth="1"/>
    <col min="27" max="27" width="25.88671875" style="215" customWidth="1"/>
    <col min="28" max="28" width="20.21875" style="215" customWidth="1"/>
    <col min="29" max="29" width="13.109375" style="215" customWidth="1"/>
    <col min="30" max="30" width="11.33203125" style="215" customWidth="1"/>
    <col min="31" max="31" width="13.109375" style="215" customWidth="1"/>
    <col min="32" max="32" width="11.33203125" style="215" customWidth="1"/>
    <col min="33" max="16382" width="9" style="215"/>
    <col min="16383" max="16384" width="9" style="72"/>
  </cols>
  <sheetData>
    <row r="1" spans="1:32 16383:16384" s="64" customFormat="1" ht="15.6">
      <c r="A1" s="2" t="s">
        <v>2037</v>
      </c>
      <c r="B1" s="3"/>
      <c r="C1" s="3"/>
      <c r="D1" s="3"/>
      <c r="E1" s="3"/>
      <c r="F1" s="3"/>
      <c r="G1" s="3"/>
      <c r="H1" s="3"/>
      <c r="I1" s="3"/>
      <c r="J1" s="3"/>
      <c r="K1" s="3"/>
      <c r="L1" s="3"/>
      <c r="M1" s="3"/>
      <c r="N1" s="3"/>
      <c r="O1" s="3"/>
      <c r="P1" s="3"/>
      <c r="Q1" s="3"/>
      <c r="R1" s="3"/>
      <c r="S1" s="3"/>
      <c r="T1" s="3"/>
      <c r="U1" s="3"/>
      <c r="V1" s="3"/>
      <c r="W1" s="52"/>
      <c r="X1" s="52"/>
      <c r="Y1" s="52"/>
      <c r="Z1" s="52"/>
      <c r="AA1" s="52"/>
      <c r="AB1" s="52"/>
      <c r="AC1" s="52"/>
      <c r="AD1" s="52"/>
      <c r="AE1" s="52"/>
      <c r="AF1" s="52"/>
    </row>
    <row r="2" spans="1:32 16383:16384" s="64"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c r="AB2" s="53" t="s">
        <v>2039</v>
      </c>
      <c r="AC2" s="54"/>
      <c r="AD2" s="54"/>
      <c r="AE2" s="54"/>
      <c r="AF2" s="55"/>
    </row>
    <row r="3" spans="1:32 16383:16384" s="64" customFormat="1" ht="15.6">
      <c r="A3" s="6" t="s">
        <v>2040</v>
      </c>
      <c r="B3" s="124" t="s">
        <v>832</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c r="AB3" s="57" t="s">
        <v>2041</v>
      </c>
      <c r="AC3" s="58" t="s">
        <v>2042</v>
      </c>
      <c r="AD3" s="58"/>
      <c r="AE3" s="59"/>
      <c r="AF3" s="60"/>
    </row>
    <row r="4" spans="1:32 16383:16384" s="64" customFormat="1" ht="15.6">
      <c r="A4" s="9" t="s">
        <v>2042</v>
      </c>
      <c r="B4" s="403" t="s">
        <v>831</v>
      </c>
      <c r="C4" s="8"/>
      <c r="D4" s="8"/>
      <c r="E4" s="8"/>
      <c r="F4" s="8"/>
      <c r="G4" s="8"/>
      <c r="H4" s="8"/>
      <c r="I4" s="8"/>
      <c r="J4" s="8"/>
      <c r="K4" s="8"/>
      <c r="L4" s="8"/>
      <c r="M4" s="8"/>
      <c r="N4" s="8"/>
      <c r="O4" s="38" t="s">
        <v>4149</v>
      </c>
      <c r="P4" s="39" t="e">
        <f>VLOOKUP(B3,[1]目录!#REF!,4,0)</f>
        <v>#REF!</v>
      </c>
      <c r="Q4" s="40"/>
      <c r="R4" s="41"/>
      <c r="S4" s="42"/>
      <c r="T4" s="42"/>
      <c r="U4" s="42"/>
      <c r="V4" s="61"/>
      <c r="W4" s="62" t="s">
        <v>2301</v>
      </c>
      <c r="X4" s="246" t="s">
        <v>2017</v>
      </c>
      <c r="Y4" s="63"/>
      <c r="Z4" s="11"/>
      <c r="AA4" s="63"/>
      <c r="AB4" s="62" t="s">
        <v>2301</v>
      </c>
      <c r="AC4" s="246" t="s">
        <v>7253</v>
      </c>
      <c r="AD4" s="63"/>
      <c r="AE4" s="11"/>
      <c r="AF4" s="63"/>
    </row>
    <row r="5" spans="1:32 16383:16384" s="64" customFormat="1"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c r="AB5" s="62"/>
      <c r="AC5" s="243"/>
      <c r="AD5" s="63"/>
      <c r="AE5" s="11"/>
      <c r="AF5" s="63"/>
    </row>
    <row r="6" spans="1:32 16383:16384" s="64" customFormat="1" ht="15.6">
      <c r="A6" s="9" t="s">
        <v>2044</v>
      </c>
      <c r="B6" s="12" t="s">
        <v>2303</v>
      </c>
      <c r="C6" s="8"/>
      <c r="D6" s="8"/>
      <c r="E6" s="8"/>
      <c r="F6" s="8"/>
      <c r="G6" s="8"/>
      <c r="H6" s="8"/>
      <c r="I6" s="8"/>
      <c r="J6" s="8"/>
      <c r="K6" s="8"/>
      <c r="L6" s="8"/>
      <c r="M6" s="8"/>
      <c r="N6" s="8"/>
      <c r="O6" s="43"/>
      <c r="P6" s="42"/>
      <c r="Q6" s="42"/>
      <c r="R6" s="41"/>
      <c r="S6" s="42"/>
      <c r="T6" s="42"/>
      <c r="U6" s="42"/>
      <c r="V6" s="61"/>
      <c r="W6" s="62"/>
      <c r="X6" s="124"/>
      <c r="Y6" s="63"/>
      <c r="Z6" s="11"/>
      <c r="AA6" s="63"/>
      <c r="AB6" s="62"/>
      <c r="AC6" s="124"/>
      <c r="AD6" s="63"/>
      <c r="AE6" s="11"/>
      <c r="AF6" s="63"/>
    </row>
    <row r="7" spans="1:32 16383:16384" s="64"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c r="AB7" s="62"/>
      <c r="AC7" s="65"/>
      <c r="AD7" s="63"/>
      <c r="AE7" s="11"/>
      <c r="AF7" s="63"/>
    </row>
    <row r="8" spans="1:32 16383:16384" s="64" customFormat="1" ht="15.6">
      <c r="A8" s="9" t="s">
        <v>2048</v>
      </c>
      <c r="B8" s="11"/>
      <c r="C8" s="8"/>
      <c r="D8" s="8"/>
      <c r="E8" s="8"/>
      <c r="F8" s="8"/>
      <c r="G8" s="8"/>
      <c r="H8" s="8"/>
      <c r="I8" s="8"/>
      <c r="J8" s="8"/>
      <c r="K8" s="8"/>
      <c r="L8" s="8"/>
      <c r="M8" s="8"/>
      <c r="N8" s="8"/>
      <c r="O8" s="43"/>
      <c r="P8" s="42"/>
      <c r="Q8" s="42"/>
      <c r="R8" s="42"/>
      <c r="S8" s="42"/>
      <c r="T8" s="42"/>
      <c r="U8" s="42"/>
      <c r="V8" s="61"/>
      <c r="W8" s="62"/>
      <c r="X8" s="65"/>
      <c r="Y8" s="63"/>
      <c r="Z8" s="11"/>
      <c r="AA8" s="63"/>
      <c r="AB8" s="62"/>
      <c r="AC8" s="65"/>
      <c r="AD8" s="63"/>
      <c r="AE8" s="11"/>
      <c r="AF8" s="63"/>
    </row>
    <row r="9" spans="1:32 16383:16384" s="64" customFormat="1" ht="15.6">
      <c r="A9" s="9"/>
      <c r="B9" s="13"/>
      <c r="C9" s="8"/>
      <c r="D9" s="8"/>
      <c r="E9" s="8"/>
      <c r="F9" s="8"/>
      <c r="G9" s="8"/>
      <c r="H9" s="8"/>
      <c r="I9" s="8"/>
      <c r="J9" s="8"/>
      <c r="K9" s="8"/>
      <c r="L9" s="8"/>
      <c r="M9" s="8"/>
      <c r="N9" s="8"/>
      <c r="O9" s="44"/>
      <c r="P9" s="45"/>
      <c r="Q9" s="45"/>
      <c r="R9" s="45"/>
      <c r="S9" s="45"/>
      <c r="T9" s="45"/>
      <c r="U9" s="45"/>
      <c r="V9" s="66"/>
      <c r="W9" s="43"/>
      <c r="X9" s="42"/>
      <c r="Y9" s="42"/>
      <c r="Z9" s="61"/>
      <c r="AA9" s="67"/>
      <c r="AB9" s="43"/>
      <c r="AC9" s="42"/>
      <c r="AD9" s="42"/>
      <c r="AE9" s="61"/>
      <c r="AF9" s="67"/>
    </row>
    <row r="10" spans="1:32 16383:16384" s="64"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c r="AB10" s="53" t="s">
        <v>2050</v>
      </c>
      <c r="AC10" s="54"/>
      <c r="AD10" s="54"/>
      <c r="AE10" s="54"/>
      <c r="AF10" s="55"/>
    </row>
    <row r="11" spans="1:32 16383:16384" s="64"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c r="AB11" s="69" t="s">
        <v>2059</v>
      </c>
      <c r="AC11" s="70" t="s">
        <v>2060</v>
      </c>
      <c r="AD11" s="70" t="s">
        <v>2061</v>
      </c>
      <c r="AE11" s="71" t="s">
        <v>2062</v>
      </c>
      <c r="AF11" s="70" t="s">
        <v>2063</v>
      </c>
    </row>
    <row r="12" spans="1:32 16383:16384" s="215" customFormat="1">
      <c r="A12" s="238">
        <v>1</v>
      </c>
      <c r="B12" s="246" t="s">
        <v>2304</v>
      </c>
      <c r="C12" s="246" t="s">
        <v>2670</v>
      </c>
      <c r="D12" s="246" t="s">
        <v>2078</v>
      </c>
      <c r="E12" s="240" t="str">
        <f t="shared" ref="E12:E29" si="0">IF(ISERR(SEARCH("varchar",D12)),D12,"string("&amp;MID(D12,10,LEN(D12)-10)&amp;")")</f>
        <v>string(8)</v>
      </c>
      <c r="F12" s="124" t="s">
        <v>2304</v>
      </c>
      <c r="G12" s="124" t="s">
        <v>2670</v>
      </c>
      <c r="H12" s="124" t="s">
        <v>2078</v>
      </c>
      <c r="I12" s="124" t="s">
        <v>2079</v>
      </c>
      <c r="J12" s="239" t="s">
        <v>79</v>
      </c>
      <c r="K12" s="240"/>
      <c r="L12" s="240"/>
      <c r="M12" s="240"/>
      <c r="N12" s="406" t="s">
        <v>4189</v>
      </c>
      <c r="O12" s="240"/>
      <c r="P12" s="240"/>
      <c r="Q12" s="240"/>
      <c r="R12" s="240"/>
      <c r="S12" s="240"/>
      <c r="T12" s="240"/>
      <c r="U12" s="240"/>
      <c r="V12" s="772"/>
      <c r="W12" s="246" t="s">
        <v>2017</v>
      </c>
      <c r="X12" s="240" t="s">
        <v>2064</v>
      </c>
      <c r="Y12" s="240" t="s">
        <v>2753</v>
      </c>
      <c r="Z12" s="240" t="s">
        <v>3212</v>
      </c>
      <c r="AA12" s="591"/>
      <c r="AB12" s="246" t="s">
        <v>7253</v>
      </c>
      <c r="AC12" s="240" t="s">
        <v>2304</v>
      </c>
      <c r="AD12" s="239" t="s">
        <v>2671</v>
      </c>
      <c r="AE12" s="240" t="s">
        <v>2272</v>
      </c>
      <c r="AF12" s="240"/>
      <c r="XFC12" s="72"/>
      <c r="XFD12" s="72"/>
    </row>
    <row r="13" spans="1:32 16383:16384" s="215" customFormat="1">
      <c r="A13" s="238">
        <v>2</v>
      </c>
      <c r="B13" s="240" t="s">
        <v>2817</v>
      </c>
      <c r="C13" s="240" t="s">
        <v>2818</v>
      </c>
      <c r="D13" s="240" t="s">
        <v>2066</v>
      </c>
      <c r="E13" s="240" t="str">
        <f t="shared" si="0"/>
        <v>string(6)</v>
      </c>
      <c r="F13" s="20" t="s">
        <v>3174</v>
      </c>
      <c r="G13" s="124" t="s">
        <v>2818</v>
      </c>
      <c r="H13" s="124" t="s">
        <v>2803</v>
      </c>
      <c r="I13" s="124" t="s">
        <v>2804</v>
      </c>
      <c r="J13" s="239"/>
      <c r="K13" s="239"/>
      <c r="L13" s="239"/>
      <c r="M13" s="239"/>
      <c r="N13" s="406" t="s">
        <v>4189</v>
      </c>
      <c r="O13" s="240"/>
      <c r="P13" s="240"/>
      <c r="Q13" s="240"/>
      <c r="R13" s="240"/>
      <c r="S13" s="240"/>
      <c r="T13" s="240"/>
      <c r="U13" s="240"/>
      <c r="V13" s="772"/>
      <c r="W13" s="246" t="s">
        <v>2017</v>
      </c>
      <c r="X13" s="240" t="s">
        <v>4223</v>
      </c>
      <c r="Y13" s="240" t="s">
        <v>3622</v>
      </c>
      <c r="Z13" s="240" t="s">
        <v>2066</v>
      </c>
      <c r="AA13" s="240" t="s">
        <v>7254</v>
      </c>
      <c r="AB13" s="246" t="s">
        <v>7253</v>
      </c>
      <c r="AC13" s="240" t="s">
        <v>4223</v>
      </c>
      <c r="AD13" s="239" t="s">
        <v>3622</v>
      </c>
      <c r="AE13" s="240" t="s">
        <v>2066</v>
      </c>
      <c r="AF13" s="240"/>
      <c r="XFC13" s="72"/>
      <c r="XFD13" s="72"/>
    </row>
    <row r="14" spans="1:32 16383:16384" s="215" customFormat="1">
      <c r="A14" s="238">
        <v>4</v>
      </c>
      <c r="B14" s="240" t="s">
        <v>105</v>
      </c>
      <c r="C14" s="240" t="s">
        <v>2239</v>
      </c>
      <c r="D14" s="240" t="s">
        <v>3898</v>
      </c>
      <c r="E14" s="240" t="str">
        <f t="shared" si="0"/>
        <v>string(14)</v>
      </c>
      <c r="F14" s="124" t="s">
        <v>105</v>
      </c>
      <c r="G14" s="124" t="s">
        <v>2239</v>
      </c>
      <c r="H14" s="124" t="s">
        <v>3175</v>
      </c>
      <c r="I14" s="124" t="s">
        <v>2241</v>
      </c>
      <c r="J14" s="239" t="s">
        <v>79</v>
      </c>
      <c r="K14" s="239"/>
      <c r="L14" s="239"/>
      <c r="M14" s="239"/>
      <c r="N14" s="406" t="s">
        <v>4189</v>
      </c>
      <c r="O14" s="240"/>
      <c r="P14" s="240"/>
      <c r="Q14" s="240"/>
      <c r="R14" s="240"/>
      <c r="S14" s="240"/>
      <c r="T14" s="240"/>
      <c r="U14" s="240"/>
      <c r="V14" s="772"/>
      <c r="W14" s="246" t="s">
        <v>2017</v>
      </c>
      <c r="X14" s="240" t="s">
        <v>105</v>
      </c>
      <c r="Y14" s="240" t="s">
        <v>2675</v>
      </c>
      <c r="Z14" s="240" t="s">
        <v>3898</v>
      </c>
      <c r="AA14" s="240" t="s">
        <v>7254</v>
      </c>
      <c r="AB14" s="246" t="s">
        <v>7253</v>
      </c>
      <c r="AC14" s="240" t="s">
        <v>105</v>
      </c>
      <c r="AD14" s="240" t="s">
        <v>2675</v>
      </c>
      <c r="AE14" s="240" t="s">
        <v>3898</v>
      </c>
      <c r="AF14" s="240"/>
      <c r="XFC14" s="72"/>
      <c r="XFD14" s="72"/>
    </row>
    <row r="15" spans="1:32 16383:16384" s="215" customFormat="1">
      <c r="A15" s="238">
        <v>5</v>
      </c>
      <c r="B15" s="239" t="s">
        <v>2335</v>
      </c>
      <c r="C15" s="239" t="s">
        <v>4241</v>
      </c>
      <c r="D15" s="239" t="s">
        <v>5225</v>
      </c>
      <c r="E15" s="240" t="str">
        <f t="shared" si="0"/>
        <v>string(9)</v>
      </c>
      <c r="F15" s="124" t="s">
        <v>2335</v>
      </c>
      <c r="G15" s="20" t="s">
        <v>7255</v>
      </c>
      <c r="H15" s="124" t="s">
        <v>2235</v>
      </c>
      <c r="I15" s="124" t="s">
        <v>2237</v>
      </c>
      <c r="J15" s="239"/>
      <c r="K15" s="125"/>
      <c r="L15" s="239"/>
      <c r="M15" s="239"/>
      <c r="N15" s="406" t="s">
        <v>2308</v>
      </c>
      <c r="O15" s="240"/>
      <c r="P15" s="240"/>
      <c r="Q15" s="240"/>
      <c r="R15" s="240"/>
      <c r="S15" s="240"/>
      <c r="T15" s="240"/>
      <c r="U15" s="240"/>
      <c r="V15" s="772"/>
      <c r="W15" s="246"/>
      <c r="X15" s="240"/>
      <c r="Y15" s="240"/>
      <c r="Z15" s="240"/>
      <c r="AA15" s="240"/>
      <c r="AB15" s="246" t="s">
        <v>7253</v>
      </c>
      <c r="AC15" s="239" t="s">
        <v>2335</v>
      </c>
      <c r="AD15" s="239" t="s">
        <v>2672</v>
      </c>
      <c r="AE15" s="239" t="s">
        <v>5225</v>
      </c>
      <c r="AF15" s="240"/>
      <c r="XFC15" s="72"/>
      <c r="XFD15" s="72"/>
    </row>
    <row r="16" spans="1:32 16383:16384" s="215" customFormat="1">
      <c r="A16" s="238">
        <v>6</v>
      </c>
      <c r="B16" s="239" t="s">
        <v>4735</v>
      </c>
      <c r="C16" s="1662" t="s">
        <v>2069</v>
      </c>
      <c r="D16" s="239" t="s">
        <v>2070</v>
      </c>
      <c r="E16" s="240" t="str">
        <f t="shared" si="0"/>
        <v>string(10)</v>
      </c>
      <c r="F16" s="124" t="s">
        <v>4735</v>
      </c>
      <c r="G16" s="20" t="s">
        <v>4736</v>
      </c>
      <c r="H16" s="124" t="s">
        <v>2235</v>
      </c>
      <c r="I16" s="124" t="s">
        <v>2237</v>
      </c>
      <c r="J16" s="239"/>
      <c r="K16" s="125"/>
      <c r="L16" s="239"/>
      <c r="M16" s="239"/>
      <c r="N16" s="406" t="s">
        <v>4189</v>
      </c>
      <c r="O16" s="240"/>
      <c r="P16" s="240"/>
      <c r="Q16" s="240"/>
      <c r="R16" s="240"/>
      <c r="S16" s="240"/>
      <c r="T16" s="240"/>
      <c r="U16" s="240"/>
      <c r="V16" s="772"/>
      <c r="W16" s="246"/>
      <c r="X16" s="240"/>
      <c r="Y16" s="240"/>
      <c r="Z16" s="240"/>
      <c r="AA16" s="240"/>
      <c r="AB16" s="246" t="s">
        <v>7253</v>
      </c>
      <c r="AC16" s="239" t="s">
        <v>4735</v>
      </c>
      <c r="AD16" s="240" t="s">
        <v>4164</v>
      </c>
      <c r="AE16" s="239" t="s">
        <v>2070</v>
      </c>
      <c r="AF16" s="240"/>
      <c r="XFC16" s="72"/>
      <c r="XFD16" s="72"/>
    </row>
    <row r="17" spans="1:32 16383:16384" s="215" customFormat="1">
      <c r="A17" s="238">
        <v>7</v>
      </c>
      <c r="B17" s="239" t="s">
        <v>2345</v>
      </c>
      <c r="C17" s="240" t="s">
        <v>7256</v>
      </c>
      <c r="D17" s="239" t="s">
        <v>2100</v>
      </c>
      <c r="E17" s="240" t="str">
        <f t="shared" si="0"/>
        <v>string(2)</v>
      </c>
      <c r="F17" s="124" t="s">
        <v>2345</v>
      </c>
      <c r="G17" s="20" t="s">
        <v>4752</v>
      </c>
      <c r="H17" s="124" t="s">
        <v>2096</v>
      </c>
      <c r="I17" s="124" t="s">
        <v>2097</v>
      </c>
      <c r="J17" s="239"/>
      <c r="K17" s="125"/>
      <c r="L17" s="239"/>
      <c r="M17" s="239"/>
      <c r="N17" s="406" t="s">
        <v>2308</v>
      </c>
      <c r="O17" s="240"/>
      <c r="P17" s="240"/>
      <c r="Q17" s="240"/>
      <c r="R17" s="240"/>
      <c r="S17" s="240"/>
      <c r="T17" s="240"/>
      <c r="U17" s="240"/>
      <c r="V17" s="772"/>
      <c r="W17" s="246"/>
      <c r="X17" s="240"/>
      <c r="Y17" s="240"/>
      <c r="Z17" s="240"/>
      <c r="AA17" s="240"/>
      <c r="AB17" s="246" t="s">
        <v>7253</v>
      </c>
      <c r="AC17" s="239" t="s">
        <v>2345</v>
      </c>
      <c r="AD17" s="240" t="s">
        <v>4754</v>
      </c>
      <c r="AE17" s="239" t="s">
        <v>2100</v>
      </c>
      <c r="AF17" s="240"/>
      <c r="XFC17" s="72"/>
      <c r="XFD17" s="72"/>
    </row>
    <row r="18" spans="1:32 16383:16384" s="215" customFormat="1">
      <c r="A18" s="238">
        <v>8</v>
      </c>
      <c r="B18" s="239" t="s">
        <v>2347</v>
      </c>
      <c r="C18" s="239" t="s">
        <v>4738</v>
      </c>
      <c r="D18" s="239" t="s">
        <v>2272</v>
      </c>
      <c r="E18" s="240" t="str">
        <f t="shared" si="0"/>
        <v>date</v>
      </c>
      <c r="F18" s="124" t="s">
        <v>2347</v>
      </c>
      <c r="G18" s="20" t="s">
        <v>4737</v>
      </c>
      <c r="H18" s="124" t="s">
        <v>2272</v>
      </c>
      <c r="I18" s="124" t="s">
        <v>2079</v>
      </c>
      <c r="J18" s="239"/>
      <c r="K18" s="1695"/>
      <c r="L18" s="239"/>
      <c r="M18" s="239"/>
      <c r="N18" s="406" t="s">
        <v>4189</v>
      </c>
      <c r="O18" s="240"/>
      <c r="P18" s="240"/>
      <c r="Q18" s="240"/>
      <c r="R18" s="240"/>
      <c r="S18" s="240"/>
      <c r="T18" s="240"/>
      <c r="U18" s="240"/>
      <c r="V18" s="772"/>
      <c r="W18" s="246"/>
      <c r="X18" s="240"/>
      <c r="Y18" s="240"/>
      <c r="Z18" s="240"/>
      <c r="AA18" s="240"/>
      <c r="AB18" s="246" t="s">
        <v>7253</v>
      </c>
      <c r="AC18" s="239" t="s">
        <v>2347</v>
      </c>
      <c r="AD18" s="239" t="s">
        <v>4738</v>
      </c>
      <c r="AE18" s="239" t="s">
        <v>2272</v>
      </c>
      <c r="AF18" s="240"/>
      <c r="XFC18" s="72"/>
      <c r="XFD18" s="72"/>
    </row>
    <row r="19" spans="1:32 16383:16384" s="215" customFormat="1">
      <c r="A19" s="238">
        <v>9</v>
      </c>
      <c r="B19" s="239" t="s">
        <v>2338</v>
      </c>
      <c r="C19" s="239" t="s">
        <v>2722</v>
      </c>
      <c r="D19" s="239" t="s">
        <v>2100</v>
      </c>
      <c r="E19" s="240" t="str">
        <f t="shared" si="0"/>
        <v>string(2)</v>
      </c>
      <c r="F19" s="124" t="s">
        <v>2338</v>
      </c>
      <c r="G19" s="124" t="s">
        <v>2722</v>
      </c>
      <c r="H19" s="124" t="s">
        <v>2070</v>
      </c>
      <c r="I19" s="124" t="s">
        <v>2071</v>
      </c>
      <c r="J19" s="239"/>
      <c r="K19" s="1696"/>
      <c r="L19" s="239"/>
      <c r="M19" s="239"/>
      <c r="N19" s="406" t="s">
        <v>4189</v>
      </c>
      <c r="O19" s="240"/>
      <c r="P19" s="240"/>
      <c r="Q19" s="240"/>
      <c r="R19" s="240"/>
      <c r="S19" s="240"/>
      <c r="T19" s="240"/>
      <c r="U19" s="240"/>
      <c r="V19" s="772"/>
      <c r="W19" s="246"/>
      <c r="X19" s="240"/>
      <c r="Y19" s="240"/>
      <c r="Z19" s="240"/>
      <c r="AA19" s="240"/>
      <c r="AB19" s="246" t="s">
        <v>7253</v>
      </c>
      <c r="AC19" s="239" t="s">
        <v>2338</v>
      </c>
      <c r="AD19" s="239" t="s">
        <v>2722</v>
      </c>
      <c r="AE19" s="239" t="s">
        <v>2100</v>
      </c>
      <c r="AF19" s="240"/>
      <c r="XFC19" s="72"/>
      <c r="XFD19" s="72"/>
    </row>
    <row r="20" spans="1:32 16383:16384" s="215" customFormat="1">
      <c r="A20" s="238">
        <v>10</v>
      </c>
      <c r="B20" s="240" t="s">
        <v>5502</v>
      </c>
      <c r="C20" s="240" t="s">
        <v>351</v>
      </c>
      <c r="D20" s="240" t="s">
        <v>2278</v>
      </c>
      <c r="E20" s="240" t="str">
        <f t="shared" si="0"/>
        <v>string(20)</v>
      </c>
      <c r="F20" s="124" t="s">
        <v>5502</v>
      </c>
      <c r="G20" s="124" t="s">
        <v>351</v>
      </c>
      <c r="H20" s="124" t="s">
        <v>2278</v>
      </c>
      <c r="I20" s="124" t="s">
        <v>2827</v>
      </c>
      <c r="J20" s="591"/>
      <c r="K20" s="1695"/>
      <c r="L20" s="591"/>
      <c r="M20" s="591"/>
      <c r="N20" s="406" t="s">
        <v>2308</v>
      </c>
      <c r="O20" s="591"/>
      <c r="P20" s="591"/>
      <c r="Q20" s="591"/>
      <c r="R20" s="591"/>
      <c r="S20" s="591"/>
      <c r="T20" s="591"/>
      <c r="U20" s="591"/>
      <c r="V20" s="639"/>
      <c r="W20" s="246" t="s">
        <v>2017</v>
      </c>
      <c r="X20" s="240" t="s">
        <v>5502</v>
      </c>
      <c r="Y20" s="240" t="s">
        <v>7257</v>
      </c>
      <c r="Z20" s="240" t="s">
        <v>2278</v>
      </c>
      <c r="AA20" s="240" t="s">
        <v>7254</v>
      </c>
      <c r="AB20" s="246" t="s">
        <v>7253</v>
      </c>
      <c r="AC20" s="240" t="s">
        <v>5502</v>
      </c>
      <c r="AD20" s="239" t="s">
        <v>351</v>
      </c>
      <c r="AE20" s="240" t="s">
        <v>2278</v>
      </c>
      <c r="AF20" s="240"/>
      <c r="XFC20" s="72"/>
      <c r="XFD20" s="72"/>
    </row>
    <row r="21" spans="1:32 16383:16384" s="215" customFormat="1">
      <c r="A21" s="238">
        <v>12</v>
      </c>
      <c r="B21" s="240" t="s">
        <v>6787</v>
      </c>
      <c r="C21" s="240" t="s">
        <v>7258</v>
      </c>
      <c r="D21" s="240" t="s">
        <v>2235</v>
      </c>
      <c r="E21" s="240" t="str">
        <f t="shared" si="0"/>
        <v>string(16)</v>
      </c>
      <c r="F21" s="124" t="s">
        <v>6787</v>
      </c>
      <c r="G21" s="20" t="s">
        <v>6343</v>
      </c>
      <c r="H21" s="124" t="s">
        <v>2278</v>
      </c>
      <c r="I21" s="124" t="s">
        <v>2827</v>
      </c>
      <c r="J21" s="591"/>
      <c r="K21" s="1695"/>
      <c r="L21" s="591"/>
      <c r="M21" s="591"/>
      <c r="N21" s="406" t="s">
        <v>2308</v>
      </c>
      <c r="O21" s="591"/>
      <c r="P21" s="591"/>
      <c r="Q21" s="591"/>
      <c r="R21" s="591"/>
      <c r="S21" s="591"/>
      <c r="T21" s="591"/>
      <c r="U21" s="591"/>
      <c r="V21" s="639"/>
      <c r="W21" s="246" t="s">
        <v>2017</v>
      </c>
      <c r="X21" s="240" t="s">
        <v>385</v>
      </c>
      <c r="Y21" s="240" t="s">
        <v>7259</v>
      </c>
      <c r="Z21" s="240" t="s">
        <v>2235</v>
      </c>
      <c r="AA21" s="240" t="s">
        <v>7254</v>
      </c>
      <c r="AB21" s="246" t="s">
        <v>7253</v>
      </c>
      <c r="AC21" s="240" t="s">
        <v>385</v>
      </c>
      <c r="AD21" s="240" t="s">
        <v>6342</v>
      </c>
      <c r="AE21" s="240" t="s">
        <v>2235</v>
      </c>
      <c r="AF21" s="240"/>
      <c r="XFC21" s="72"/>
      <c r="XFD21" s="72"/>
    </row>
    <row r="22" spans="1:32 16383:16384" s="215" customFormat="1">
      <c r="A22" s="238">
        <v>22</v>
      </c>
      <c r="B22" s="240" t="s">
        <v>7260</v>
      </c>
      <c r="C22" s="240" t="s">
        <v>7261</v>
      </c>
      <c r="D22" s="240" t="s">
        <v>2088</v>
      </c>
      <c r="E22" s="240" t="str">
        <f t="shared" si="0"/>
        <v>string(1)</v>
      </c>
      <c r="F22" s="124" t="s">
        <v>7262</v>
      </c>
      <c r="G22" s="20" t="s">
        <v>7263</v>
      </c>
      <c r="H22" s="124" t="s">
        <v>2088</v>
      </c>
      <c r="I22" s="124" t="s">
        <v>2089</v>
      </c>
      <c r="J22" s="591"/>
      <c r="K22" s="591"/>
      <c r="L22" s="591"/>
      <c r="M22" s="591"/>
      <c r="N22" s="406" t="s">
        <v>4189</v>
      </c>
      <c r="O22" s="591"/>
      <c r="P22" s="591"/>
      <c r="Q22" s="591"/>
      <c r="R22" s="591"/>
      <c r="S22" s="591"/>
      <c r="T22" s="591"/>
      <c r="U22" s="591"/>
      <c r="V22" s="639"/>
      <c r="W22" s="246" t="s">
        <v>2017</v>
      </c>
      <c r="X22" s="240" t="s">
        <v>7264</v>
      </c>
      <c r="Y22" s="240" t="s">
        <v>7265</v>
      </c>
      <c r="Z22" s="240" t="s">
        <v>2088</v>
      </c>
      <c r="AA22" s="240" t="s">
        <v>7254</v>
      </c>
      <c r="AB22" s="246" t="s">
        <v>7253</v>
      </c>
      <c r="AC22" s="240" t="s">
        <v>7264</v>
      </c>
      <c r="AD22" s="239" t="s">
        <v>7265</v>
      </c>
      <c r="AE22" s="240" t="s">
        <v>2088</v>
      </c>
      <c r="AF22" s="240"/>
      <c r="XFC22" s="72"/>
      <c r="XFD22" s="72"/>
    </row>
    <row r="23" spans="1:32 16383:16384" s="215" customFormat="1">
      <c r="A23" s="238">
        <v>23</v>
      </c>
      <c r="B23" s="240" t="s">
        <v>7266</v>
      </c>
      <c r="C23" s="240" t="s">
        <v>7267</v>
      </c>
      <c r="D23" s="240" t="s">
        <v>2088</v>
      </c>
      <c r="E23" s="240" t="str">
        <f t="shared" si="0"/>
        <v>string(1)</v>
      </c>
      <c r="F23" s="124" t="s">
        <v>7268</v>
      </c>
      <c r="G23" s="124" t="s">
        <v>7267</v>
      </c>
      <c r="H23" s="124" t="s">
        <v>2088</v>
      </c>
      <c r="I23" s="124" t="s">
        <v>2089</v>
      </c>
      <c r="J23" s="591"/>
      <c r="K23" s="591"/>
      <c r="L23" s="591"/>
      <c r="M23" s="591"/>
      <c r="N23" s="406" t="s">
        <v>4189</v>
      </c>
      <c r="O23" s="591"/>
      <c r="P23" s="591"/>
      <c r="Q23" s="591"/>
      <c r="R23" s="591"/>
      <c r="S23" s="591"/>
      <c r="T23" s="591"/>
      <c r="U23" s="591"/>
      <c r="V23" s="639"/>
      <c r="W23" s="246" t="s">
        <v>2017</v>
      </c>
      <c r="X23" s="240" t="s">
        <v>7269</v>
      </c>
      <c r="Y23" s="240" t="s">
        <v>7267</v>
      </c>
      <c r="Z23" s="240" t="s">
        <v>2088</v>
      </c>
      <c r="AA23" s="240" t="s">
        <v>7254</v>
      </c>
      <c r="AB23" s="246" t="s">
        <v>7253</v>
      </c>
      <c r="AC23" s="240" t="s">
        <v>7269</v>
      </c>
      <c r="AD23" s="240" t="s">
        <v>7267</v>
      </c>
      <c r="AE23" s="240" t="s">
        <v>2088</v>
      </c>
      <c r="AF23" s="240"/>
      <c r="XFC23" s="72"/>
      <c r="XFD23" s="72"/>
    </row>
    <row r="24" spans="1:32 16383:16384" s="215" customFormat="1">
      <c r="A24" s="238">
        <v>24</v>
      </c>
      <c r="B24" s="240" t="s">
        <v>7270</v>
      </c>
      <c r="C24" s="240" t="s">
        <v>6801</v>
      </c>
      <c r="D24" s="240" t="s">
        <v>2088</v>
      </c>
      <c r="E24" s="240" t="str">
        <f t="shared" si="0"/>
        <v>string(1)</v>
      </c>
      <c r="F24" s="124" t="s">
        <v>7270</v>
      </c>
      <c r="G24" s="20" t="s">
        <v>7271</v>
      </c>
      <c r="H24" s="124" t="s">
        <v>2088</v>
      </c>
      <c r="I24" s="124" t="s">
        <v>2089</v>
      </c>
      <c r="J24" s="591"/>
      <c r="K24" s="591"/>
      <c r="L24" s="240"/>
      <c r="M24" s="240"/>
      <c r="N24" s="406" t="s">
        <v>4189</v>
      </c>
      <c r="O24" s="591"/>
      <c r="P24" s="591"/>
      <c r="Q24" s="591"/>
      <c r="R24" s="591"/>
      <c r="S24" s="591"/>
      <c r="T24" s="591"/>
      <c r="U24" s="591"/>
      <c r="V24" s="639"/>
      <c r="W24" s="246" t="s">
        <v>2017</v>
      </c>
      <c r="X24" s="240" t="s">
        <v>7270</v>
      </c>
      <c r="Y24" s="240" t="s">
        <v>6801</v>
      </c>
      <c r="Z24" s="240" t="s">
        <v>2088</v>
      </c>
      <c r="AA24" s="240" t="s">
        <v>7254</v>
      </c>
      <c r="AB24" s="246" t="s">
        <v>7253</v>
      </c>
      <c r="AC24" s="240" t="s">
        <v>7270</v>
      </c>
      <c r="AD24" s="240" t="s">
        <v>6801</v>
      </c>
      <c r="AE24" s="240" t="s">
        <v>2088</v>
      </c>
      <c r="AF24" s="240"/>
      <c r="XFC24" s="72"/>
      <c r="XFD24" s="72"/>
    </row>
    <row r="25" spans="1:32 16383:16384" s="215" customFormat="1">
      <c r="A25" s="238">
        <v>25</v>
      </c>
      <c r="B25" s="240" t="s">
        <v>7272</v>
      </c>
      <c r="C25" s="240" t="s">
        <v>7273</v>
      </c>
      <c r="D25" s="240" t="s">
        <v>2088</v>
      </c>
      <c r="E25" s="240" t="str">
        <f t="shared" si="0"/>
        <v>string(1)</v>
      </c>
      <c r="F25" s="124" t="s">
        <v>7272</v>
      </c>
      <c r="G25" s="20" t="s">
        <v>7274</v>
      </c>
      <c r="H25" s="124" t="s">
        <v>2088</v>
      </c>
      <c r="I25" s="124" t="s">
        <v>2089</v>
      </c>
      <c r="J25" s="591"/>
      <c r="K25" s="591"/>
      <c r="L25" s="240"/>
      <c r="M25" s="240"/>
      <c r="N25" s="406" t="s">
        <v>2308</v>
      </c>
      <c r="O25" s="591"/>
      <c r="P25" s="591"/>
      <c r="Q25" s="591"/>
      <c r="R25" s="591"/>
      <c r="S25" s="591"/>
      <c r="T25" s="591"/>
      <c r="U25" s="591"/>
      <c r="V25" s="639"/>
      <c r="W25" s="246" t="s">
        <v>2017</v>
      </c>
      <c r="X25" s="240" t="s">
        <v>7272</v>
      </c>
      <c r="Y25" s="240" t="s">
        <v>7273</v>
      </c>
      <c r="Z25" s="240" t="s">
        <v>2088</v>
      </c>
      <c r="AA25" s="240" t="s">
        <v>7254</v>
      </c>
      <c r="AB25" s="246" t="s">
        <v>7253</v>
      </c>
      <c r="AC25" s="240" t="s">
        <v>7272</v>
      </c>
      <c r="AD25" s="240" t="s">
        <v>7273</v>
      </c>
      <c r="AE25" s="240" t="s">
        <v>2088</v>
      </c>
      <c r="AF25" s="240"/>
      <c r="XFC25" s="72"/>
      <c r="XFD25" s="72"/>
    </row>
    <row r="26" spans="1:32 16383:16384" s="215" customFormat="1">
      <c r="A26" s="238">
        <v>26</v>
      </c>
      <c r="B26" s="240" t="s">
        <v>7275</v>
      </c>
      <c r="C26" s="240" t="s">
        <v>7276</v>
      </c>
      <c r="D26" s="240" t="s">
        <v>2088</v>
      </c>
      <c r="E26" s="240" t="str">
        <f t="shared" si="0"/>
        <v>string(1)</v>
      </c>
      <c r="F26" s="124" t="s">
        <v>7277</v>
      </c>
      <c r="G26" s="20" t="s">
        <v>7278</v>
      </c>
      <c r="H26" s="124" t="s">
        <v>2088</v>
      </c>
      <c r="I26" s="124" t="s">
        <v>2089</v>
      </c>
      <c r="J26" s="591"/>
      <c r="K26" s="591"/>
      <c r="L26" s="240"/>
      <c r="M26" s="240"/>
      <c r="N26" s="406" t="s">
        <v>4189</v>
      </c>
      <c r="O26" s="591"/>
      <c r="P26" s="591"/>
      <c r="Q26" s="591"/>
      <c r="R26" s="591"/>
      <c r="S26" s="591"/>
      <c r="T26" s="591"/>
      <c r="U26" s="591"/>
      <c r="V26" s="639"/>
      <c r="W26" s="246" t="s">
        <v>2017</v>
      </c>
      <c r="X26" s="240" t="s">
        <v>7279</v>
      </c>
      <c r="Y26" s="240" t="s">
        <v>7276</v>
      </c>
      <c r="Z26" s="240" t="s">
        <v>2088</v>
      </c>
      <c r="AA26" s="240" t="s">
        <v>7254</v>
      </c>
      <c r="AB26" s="246" t="s">
        <v>7253</v>
      </c>
      <c r="AC26" s="240" t="s">
        <v>7279</v>
      </c>
      <c r="AD26" s="240" t="s">
        <v>7276</v>
      </c>
      <c r="AE26" s="240" t="s">
        <v>2088</v>
      </c>
      <c r="AF26" s="240"/>
      <c r="XFC26" s="72"/>
      <c r="XFD26" s="72"/>
    </row>
    <row r="27" spans="1:32 16383:16384" s="215" customFormat="1">
      <c r="A27" s="238">
        <v>27</v>
      </c>
      <c r="B27" s="239" t="s">
        <v>7280</v>
      </c>
      <c r="C27" s="240" t="s">
        <v>7281</v>
      </c>
      <c r="D27" s="240" t="s">
        <v>2088</v>
      </c>
      <c r="E27" s="240" t="str">
        <f t="shared" si="0"/>
        <v>string(1)</v>
      </c>
      <c r="F27" s="124" t="s">
        <v>7280</v>
      </c>
      <c r="G27" s="124" t="s">
        <v>7281</v>
      </c>
      <c r="H27" s="124" t="s">
        <v>2088</v>
      </c>
      <c r="I27" s="124" t="s">
        <v>2089</v>
      </c>
      <c r="J27" s="591"/>
      <c r="K27" s="591"/>
      <c r="L27" s="240"/>
      <c r="M27" s="240"/>
      <c r="N27" s="406" t="s">
        <v>4189</v>
      </c>
      <c r="O27" s="591"/>
      <c r="P27" s="591"/>
      <c r="Q27" s="591"/>
      <c r="R27" s="591"/>
      <c r="S27" s="591"/>
      <c r="T27" s="591"/>
      <c r="U27" s="591"/>
      <c r="V27" s="639"/>
      <c r="W27" s="246" t="s">
        <v>2017</v>
      </c>
      <c r="X27" s="239" t="s">
        <v>7280</v>
      </c>
      <c r="Y27" s="240" t="s">
        <v>7281</v>
      </c>
      <c r="Z27" s="240" t="s">
        <v>2088</v>
      </c>
      <c r="AA27" s="240" t="s">
        <v>7254</v>
      </c>
      <c r="AB27" s="246" t="s">
        <v>7253</v>
      </c>
      <c r="AC27" s="239" t="s">
        <v>7280</v>
      </c>
      <c r="AD27" s="240" t="s">
        <v>7281</v>
      </c>
      <c r="AE27" s="240" t="s">
        <v>2088</v>
      </c>
      <c r="AF27" s="240"/>
      <c r="XFC27" s="72"/>
      <c r="XFD27" s="72"/>
    </row>
    <row r="28" spans="1:32 16383:16384" s="215" customFormat="1">
      <c r="A28" s="238">
        <v>33</v>
      </c>
      <c r="B28" s="240" t="s">
        <v>7282</v>
      </c>
      <c r="C28" s="240" t="s">
        <v>7283</v>
      </c>
      <c r="D28" s="240" t="s">
        <v>2088</v>
      </c>
      <c r="E28" s="240" t="str">
        <f t="shared" si="0"/>
        <v>string(1)</v>
      </c>
      <c r="F28" s="124" t="s">
        <v>7282</v>
      </c>
      <c r="G28" s="20" t="s">
        <v>7284</v>
      </c>
      <c r="H28" s="124" t="s">
        <v>2088</v>
      </c>
      <c r="I28" s="124" t="s">
        <v>2089</v>
      </c>
      <c r="J28" s="591"/>
      <c r="K28" s="591"/>
      <c r="L28" s="240"/>
      <c r="M28" s="240"/>
      <c r="N28" s="406" t="s">
        <v>2308</v>
      </c>
      <c r="W28" s="246" t="s">
        <v>2017</v>
      </c>
      <c r="X28" s="240" t="s">
        <v>7285</v>
      </c>
      <c r="Y28" s="240" t="s">
        <v>7283</v>
      </c>
      <c r="Z28" s="240" t="s">
        <v>2088</v>
      </c>
      <c r="AA28" s="240" t="s">
        <v>7254</v>
      </c>
      <c r="AB28" s="246" t="s">
        <v>7253</v>
      </c>
      <c r="AC28" s="240" t="s">
        <v>7285</v>
      </c>
      <c r="AD28" s="240" t="s">
        <v>7283</v>
      </c>
      <c r="AE28" s="240" t="s">
        <v>2088</v>
      </c>
      <c r="AF28" s="240"/>
      <c r="XFC28" s="72"/>
      <c r="XFD28" s="72"/>
    </row>
    <row r="29" spans="1:32 16383:16384" s="215" customFormat="1">
      <c r="A29" s="238">
        <v>35</v>
      </c>
      <c r="B29" s="240" t="s">
        <v>7286</v>
      </c>
      <c r="C29" s="240" t="s">
        <v>7287</v>
      </c>
      <c r="D29" s="240" t="s">
        <v>2088</v>
      </c>
      <c r="E29" s="240" t="str">
        <f t="shared" si="0"/>
        <v>string(1)</v>
      </c>
      <c r="F29" s="124" t="s">
        <v>7288</v>
      </c>
      <c r="G29" s="20" t="s">
        <v>7289</v>
      </c>
      <c r="H29" s="124" t="s">
        <v>2088</v>
      </c>
      <c r="I29" s="124" t="s">
        <v>2089</v>
      </c>
      <c r="J29" s="591"/>
      <c r="K29" s="591"/>
      <c r="L29" s="240" t="s">
        <v>7290</v>
      </c>
      <c r="M29" s="240"/>
      <c r="N29" s="406" t="s">
        <v>2308</v>
      </c>
      <c r="W29" s="246" t="s">
        <v>2017</v>
      </c>
      <c r="X29" s="240" t="s">
        <v>7291</v>
      </c>
      <c r="Y29" s="240" t="s">
        <v>7287</v>
      </c>
      <c r="Z29" s="240" t="s">
        <v>2088</v>
      </c>
      <c r="AA29" s="240" t="s">
        <v>7254</v>
      </c>
      <c r="AB29" s="246" t="s">
        <v>7253</v>
      </c>
      <c r="AC29" s="240" t="s">
        <v>7291</v>
      </c>
      <c r="AD29" s="240" t="s">
        <v>7287</v>
      </c>
      <c r="AE29" s="240" t="s">
        <v>2088</v>
      </c>
      <c r="AF29" s="240"/>
      <c r="XFC29" s="72"/>
      <c r="XFD29" s="72"/>
    </row>
  </sheetData>
  <phoneticPr fontId="5" type="noConversion"/>
  <dataValidations count="4">
    <dataValidation type="list" allowBlank="1" showInputMessage="1" showErrorMessage="1" sqref="B6" xr:uid="{00000000-0002-0000-6D00-000000000000}">
      <formula1>"Mi: Minute,H: Hour,D: Daily,W: Weekly,M: Monthly,Y: Yearly"</formula1>
    </dataValidation>
    <dataValidation type="list" allowBlank="1" showInputMessage="1" showErrorMessage="1" sqref="B7 B9 O7:O9" xr:uid="{00000000-0002-0000-6D00-000001000000}">
      <formula1>"替换,追加"</formula1>
    </dataValidation>
    <dataValidation type="list" allowBlank="1" showInputMessage="1" showErrorMessage="1" sqref="N21 N28 N29 N12:N13 N14:N20 N22:N27" xr:uid="{00000000-0002-0000-6D00-000002000000}">
      <formula1>"匹配,基线特有,本地扩充,废弃"</formula1>
    </dataValidation>
    <dataValidation type="list" allowBlank="1" showInputMessage="1" showErrorMessage="1" sqref="R4:R6" xr:uid="{00000000-0002-0000-6D00-000003000000}">
      <formula1>"left join,inner join,union,union all"</formula1>
    </dataValidation>
  </dataValidations>
  <hyperlinks>
    <hyperlink ref="A1" location="目录!A1" display="返回" xr:uid="{00000000-0004-0000-6D00-000000000000}"/>
  </hyperlinks>
  <pageMargins left="0.75" right="0.75" top="1" bottom="1" header="0.51180555555555596" footer="0.51180555555555596"/>
  <pageSetup paperSize="9" orientation="portrait"/>
  <legacyDrawing r:id="rId1"/>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AF24"/>
  <sheetViews>
    <sheetView workbookViewId="0">
      <selection activeCell="B24" sqref="B24"/>
    </sheetView>
  </sheetViews>
  <sheetFormatPr defaultColWidth="9" defaultRowHeight="13.8"/>
  <cols>
    <col min="1" max="1" width="9" style="215"/>
    <col min="2" max="2" width="16.6640625" style="215" customWidth="1"/>
    <col min="3" max="3" width="14.109375" style="215" customWidth="1"/>
    <col min="4" max="4" width="15.21875" style="215" customWidth="1"/>
    <col min="5" max="9" width="12.109375" style="215" customWidth="1"/>
    <col min="10" max="13" width="9" style="215" hidden="1" customWidth="1"/>
    <col min="14" max="14" width="11.33203125" style="215" hidden="1" customWidth="1"/>
    <col min="15" max="22" width="9" style="215" hidden="1" customWidth="1"/>
    <col min="23" max="23" width="23.109375" style="215" customWidth="1"/>
    <col min="24" max="24" width="16.109375" style="215" customWidth="1"/>
    <col min="25" max="25" width="14" style="215" customWidth="1"/>
    <col min="26" max="26" width="13.109375" style="215" customWidth="1"/>
    <col min="27" max="27" width="23.21875" style="215" customWidth="1"/>
    <col min="28" max="28" width="23.109375" style="215" customWidth="1"/>
    <col min="29" max="29" width="16.109375" style="215" customWidth="1"/>
    <col min="30" max="30" width="14" style="215" customWidth="1"/>
    <col min="31" max="31" width="13.109375" style="215" customWidth="1"/>
    <col min="32" max="32" width="23.21875" style="215" customWidth="1"/>
    <col min="33" max="16384" width="9" style="215"/>
  </cols>
  <sheetData>
    <row r="1" spans="1:32" s="64" customFormat="1" ht="15.6">
      <c r="A1" s="2" t="s">
        <v>2037</v>
      </c>
      <c r="B1" s="3"/>
      <c r="C1" s="3"/>
      <c r="D1" s="3"/>
      <c r="E1" s="3"/>
      <c r="F1" s="3"/>
      <c r="G1" s="3"/>
      <c r="H1" s="3"/>
      <c r="I1" s="3"/>
      <c r="J1" s="3"/>
      <c r="K1" s="3"/>
      <c r="L1" s="3"/>
      <c r="M1" s="3"/>
      <c r="N1" s="3"/>
      <c r="O1" s="3"/>
      <c r="P1" s="3"/>
      <c r="Q1" s="3"/>
      <c r="R1" s="3"/>
      <c r="S1" s="3"/>
      <c r="T1" s="3"/>
      <c r="U1" s="3"/>
      <c r="V1" s="3"/>
      <c r="W1" s="52"/>
      <c r="X1" s="52"/>
      <c r="Y1" s="52"/>
      <c r="Z1" s="52"/>
      <c r="AA1" s="52"/>
      <c r="AB1" s="52"/>
      <c r="AC1" s="52"/>
      <c r="AD1" s="52"/>
      <c r="AE1" s="52"/>
      <c r="AF1" s="52"/>
    </row>
    <row r="2" spans="1:32" s="64"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c r="AB2" s="53" t="s">
        <v>2039</v>
      </c>
      <c r="AC2" s="54"/>
      <c r="AD2" s="54"/>
      <c r="AE2" s="54"/>
      <c r="AF2" s="55"/>
    </row>
    <row r="3" spans="1:32" s="64" customFormat="1" ht="15.6">
      <c r="A3" s="6" t="s">
        <v>2040</v>
      </c>
      <c r="B3" s="124" t="s">
        <v>754</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c r="AB3" s="57" t="s">
        <v>2041</v>
      </c>
      <c r="AC3" s="58" t="s">
        <v>2042</v>
      </c>
      <c r="AD3" s="58"/>
      <c r="AE3" s="59"/>
      <c r="AF3" s="60"/>
    </row>
    <row r="4" spans="1:32" s="64" customFormat="1" ht="15.6">
      <c r="A4" s="9" t="s">
        <v>2042</v>
      </c>
      <c r="B4" s="403" t="s">
        <v>753</v>
      </c>
      <c r="C4" s="8"/>
      <c r="D4" s="8"/>
      <c r="E4" s="8"/>
      <c r="F4" s="8"/>
      <c r="G4" s="8"/>
      <c r="H4" s="8"/>
      <c r="I4" s="8"/>
      <c r="J4" s="8"/>
      <c r="K4" s="8"/>
      <c r="L4" s="8"/>
      <c r="M4" s="8"/>
      <c r="N4" s="8"/>
      <c r="O4" s="38" t="s">
        <v>4149</v>
      </c>
      <c r="P4" s="39" t="e">
        <f>VLOOKUP(B3,[1]目录!#REF!,4,0)</f>
        <v>#REF!</v>
      </c>
      <c r="Q4" s="40"/>
      <c r="R4" s="41"/>
      <c r="S4" s="42"/>
      <c r="T4" s="42"/>
      <c r="U4" s="42"/>
      <c r="V4" s="61"/>
      <c r="W4" s="62" t="s">
        <v>2301</v>
      </c>
      <c r="X4" s="240" t="s">
        <v>2020</v>
      </c>
      <c r="Y4" s="63"/>
      <c r="Z4" s="11"/>
      <c r="AA4" s="63"/>
      <c r="AB4" s="62" t="s">
        <v>2301</v>
      </c>
      <c r="AC4" s="239" t="s">
        <v>7292</v>
      </c>
      <c r="AD4" s="63"/>
      <c r="AE4" s="11"/>
      <c r="AF4" s="63"/>
    </row>
    <row r="5" spans="1:32" s="64" customFormat="1"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c r="AB5" s="62"/>
      <c r="AC5" s="243"/>
      <c r="AD5" s="63"/>
      <c r="AE5" s="11"/>
      <c r="AF5" s="63"/>
    </row>
    <row r="6" spans="1:32" s="64" customFormat="1" ht="15.6">
      <c r="A6" s="9" t="s">
        <v>2044</v>
      </c>
      <c r="B6" s="12" t="s">
        <v>2303</v>
      </c>
      <c r="C6" s="8"/>
      <c r="D6" s="8"/>
      <c r="E6" s="8"/>
      <c r="F6" s="8"/>
      <c r="G6" s="8"/>
      <c r="H6" s="8"/>
      <c r="I6" s="8"/>
      <c r="J6" s="8"/>
      <c r="K6" s="8"/>
      <c r="L6" s="8"/>
      <c r="M6" s="8"/>
      <c r="N6" s="8"/>
      <c r="O6" s="43"/>
      <c r="P6" s="42"/>
      <c r="Q6" s="42"/>
      <c r="R6" s="41"/>
      <c r="S6" s="42"/>
      <c r="T6" s="42"/>
      <c r="U6" s="42"/>
      <c r="V6" s="61"/>
      <c r="W6" s="62"/>
      <c r="X6" s="124"/>
      <c r="Y6" s="63"/>
      <c r="Z6" s="11"/>
      <c r="AA6" s="63"/>
      <c r="AB6" s="62"/>
      <c r="AC6" s="124"/>
      <c r="AD6" s="63"/>
      <c r="AE6" s="11"/>
      <c r="AF6" s="63"/>
    </row>
    <row r="7" spans="1:32" s="64"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c r="AB7" s="62"/>
      <c r="AC7" s="65"/>
      <c r="AD7" s="63"/>
      <c r="AE7" s="11"/>
      <c r="AF7" s="63"/>
    </row>
    <row r="8" spans="1:32" s="64" customFormat="1" ht="15.6">
      <c r="A8" s="9" t="s">
        <v>2048</v>
      </c>
      <c r="B8" s="11"/>
      <c r="C8" s="8"/>
      <c r="D8" s="8"/>
      <c r="E8" s="8"/>
      <c r="F8" s="8"/>
      <c r="G8" s="8"/>
      <c r="H8" s="8"/>
      <c r="I8" s="8"/>
      <c r="J8" s="8"/>
      <c r="K8" s="8"/>
      <c r="L8" s="8"/>
      <c r="M8" s="8"/>
      <c r="N8" s="8"/>
      <c r="O8" s="43"/>
      <c r="P8" s="42"/>
      <c r="Q8" s="42"/>
      <c r="R8" s="42"/>
      <c r="S8" s="42"/>
      <c r="T8" s="42"/>
      <c r="U8" s="42"/>
      <c r="V8" s="61"/>
      <c r="W8" s="62"/>
      <c r="X8" s="65"/>
      <c r="Y8" s="63"/>
      <c r="Z8" s="11"/>
      <c r="AA8" s="63"/>
      <c r="AB8" s="62"/>
      <c r="AC8" s="65"/>
      <c r="AD8" s="63"/>
      <c r="AE8" s="11"/>
      <c r="AF8" s="63"/>
    </row>
    <row r="9" spans="1:32" s="64" customFormat="1" ht="15.6">
      <c r="A9" s="9"/>
      <c r="B9" s="13"/>
      <c r="C9" s="8"/>
      <c r="D9" s="8"/>
      <c r="E9" s="8"/>
      <c r="F9" s="8"/>
      <c r="G9" s="8"/>
      <c r="H9" s="8"/>
      <c r="I9" s="8"/>
      <c r="J9" s="8"/>
      <c r="K9" s="8"/>
      <c r="L9" s="8"/>
      <c r="M9" s="8"/>
      <c r="N9" s="8"/>
      <c r="O9" s="44"/>
      <c r="P9" s="45"/>
      <c r="Q9" s="45"/>
      <c r="R9" s="45"/>
      <c r="S9" s="45"/>
      <c r="T9" s="45"/>
      <c r="U9" s="45"/>
      <c r="V9" s="66"/>
      <c r="W9" s="43"/>
      <c r="X9" s="42"/>
      <c r="Y9" s="42"/>
      <c r="Z9" s="61"/>
      <c r="AA9" s="67"/>
      <c r="AB9" s="43"/>
      <c r="AC9" s="42"/>
      <c r="AD9" s="42"/>
      <c r="AE9" s="61"/>
      <c r="AF9" s="67"/>
    </row>
    <row r="10" spans="1:32" s="64"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c r="AB10" s="53" t="s">
        <v>2050</v>
      </c>
      <c r="AC10" s="54"/>
      <c r="AD10" s="54"/>
      <c r="AE10" s="54"/>
      <c r="AF10" s="55"/>
    </row>
    <row r="11" spans="1:32" s="64"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1" t="s">
        <v>2063</v>
      </c>
      <c r="AB11" s="414" t="s">
        <v>2059</v>
      </c>
      <c r="AC11" s="414" t="s">
        <v>2060</v>
      </c>
      <c r="AD11" s="414" t="s">
        <v>2061</v>
      </c>
      <c r="AE11" s="414" t="s">
        <v>2062</v>
      </c>
      <c r="AF11" s="414" t="s">
        <v>2063</v>
      </c>
    </row>
    <row r="12" spans="1:32">
      <c r="A12" s="238">
        <v>1</v>
      </c>
      <c r="B12" s="246" t="s">
        <v>2304</v>
      </c>
      <c r="C12" s="246" t="s">
        <v>2670</v>
      </c>
      <c r="D12" s="246" t="s">
        <v>2078</v>
      </c>
      <c r="E12" s="240" t="str">
        <f t="shared" ref="E12:E24" si="0">IF(ISERR(SEARCH("varchar",D12)),D12,"string("&amp;MID(D12,10,LEN(D12)-10)&amp;")")</f>
        <v>string(8)</v>
      </c>
      <c r="F12" s="124" t="s">
        <v>2304</v>
      </c>
      <c r="G12" s="124" t="s">
        <v>2670</v>
      </c>
      <c r="H12" s="124" t="s">
        <v>2078</v>
      </c>
      <c r="I12" s="124" t="s">
        <v>2079</v>
      </c>
      <c r="J12" s="239" t="s">
        <v>79</v>
      </c>
      <c r="K12" s="240"/>
      <c r="L12" s="240"/>
      <c r="M12" s="240"/>
      <c r="N12" s="406" t="s">
        <v>4189</v>
      </c>
      <c r="O12" s="240"/>
      <c r="P12" s="240"/>
      <c r="Q12" s="240"/>
      <c r="R12" s="240"/>
      <c r="S12" s="240"/>
      <c r="T12" s="240"/>
      <c r="U12" s="240"/>
      <c r="V12" s="772"/>
      <c r="W12" s="240" t="s">
        <v>2020</v>
      </c>
      <c r="X12" s="240" t="s">
        <v>2064</v>
      </c>
      <c r="Y12" s="240" t="s">
        <v>2753</v>
      </c>
      <c r="Z12" s="240" t="s">
        <v>3212</v>
      </c>
      <c r="AA12" s="772" t="s">
        <v>7254</v>
      </c>
      <c r="AB12" s="239" t="s">
        <v>7292</v>
      </c>
      <c r="AC12" s="239" t="s">
        <v>2304</v>
      </c>
      <c r="AD12" s="239" t="s">
        <v>2671</v>
      </c>
      <c r="AE12" s="239" t="s">
        <v>2272</v>
      </c>
      <c r="AF12" s="240"/>
    </row>
    <row r="13" spans="1:32">
      <c r="A13" s="238">
        <v>2</v>
      </c>
      <c r="B13" s="240" t="s">
        <v>2817</v>
      </c>
      <c r="C13" s="240" t="s">
        <v>2818</v>
      </c>
      <c r="D13" s="240" t="s">
        <v>2066</v>
      </c>
      <c r="E13" s="240" t="str">
        <f t="shared" si="0"/>
        <v>string(6)</v>
      </c>
      <c r="F13" s="20" t="s">
        <v>3174</v>
      </c>
      <c r="G13" s="124" t="s">
        <v>2818</v>
      </c>
      <c r="H13" s="124" t="s">
        <v>2803</v>
      </c>
      <c r="I13" s="124" t="s">
        <v>2804</v>
      </c>
      <c r="J13" s="239"/>
      <c r="K13" s="240"/>
      <c r="L13" s="240"/>
      <c r="M13" s="240"/>
      <c r="N13" s="406" t="s">
        <v>4189</v>
      </c>
      <c r="O13" s="240"/>
      <c r="P13" s="240"/>
      <c r="Q13" s="240"/>
      <c r="R13" s="240"/>
      <c r="S13" s="240"/>
      <c r="T13" s="240"/>
      <c r="U13" s="240"/>
      <c r="V13" s="772"/>
      <c r="W13" s="240" t="s">
        <v>2020</v>
      </c>
      <c r="X13" s="240" t="s">
        <v>4223</v>
      </c>
      <c r="Y13" s="240" t="s">
        <v>3622</v>
      </c>
      <c r="Z13" s="240" t="s">
        <v>2066</v>
      </c>
      <c r="AA13" s="772" t="s">
        <v>7254</v>
      </c>
      <c r="AB13" s="239" t="s">
        <v>7292</v>
      </c>
      <c r="AC13" s="239" t="s">
        <v>7293</v>
      </c>
      <c r="AD13" s="239" t="s">
        <v>3622</v>
      </c>
      <c r="AE13" s="239" t="s">
        <v>2096</v>
      </c>
      <c r="AF13" s="240"/>
    </row>
    <row r="14" spans="1:32">
      <c r="A14" s="238">
        <v>3</v>
      </c>
      <c r="B14" s="240" t="s">
        <v>105</v>
      </c>
      <c r="C14" s="240" t="s">
        <v>2239</v>
      </c>
      <c r="D14" s="240" t="s">
        <v>2811</v>
      </c>
      <c r="E14" s="240" t="str">
        <f t="shared" si="0"/>
        <v>string(15)</v>
      </c>
      <c r="F14" s="124" t="s">
        <v>105</v>
      </c>
      <c r="G14" s="124" t="s">
        <v>2239</v>
      </c>
      <c r="H14" s="124" t="s">
        <v>3175</v>
      </c>
      <c r="I14" s="124" t="s">
        <v>2241</v>
      </c>
      <c r="J14" s="239" t="s">
        <v>79</v>
      </c>
      <c r="K14" s="239"/>
      <c r="L14" s="239"/>
      <c r="M14" s="239"/>
      <c r="N14" s="406" t="s">
        <v>4189</v>
      </c>
      <c r="O14" s="240"/>
      <c r="P14" s="240"/>
      <c r="Q14" s="240"/>
      <c r="R14" s="240"/>
      <c r="S14" s="240"/>
      <c r="T14" s="240"/>
      <c r="U14" s="240"/>
      <c r="V14" s="772"/>
      <c r="W14" s="240" t="s">
        <v>2020</v>
      </c>
      <c r="X14" s="240" t="s">
        <v>105</v>
      </c>
      <c r="Y14" s="240" t="s">
        <v>2675</v>
      </c>
      <c r="Z14" s="240" t="s">
        <v>2811</v>
      </c>
      <c r="AA14" s="772" t="s">
        <v>7254</v>
      </c>
      <c r="AB14" s="239" t="s">
        <v>7292</v>
      </c>
      <c r="AC14" s="239" t="s">
        <v>105</v>
      </c>
      <c r="AD14" s="239" t="s">
        <v>2675</v>
      </c>
      <c r="AE14" s="239" t="s">
        <v>2811</v>
      </c>
      <c r="AF14" s="240"/>
    </row>
    <row r="15" spans="1:32">
      <c r="A15" s="238">
        <v>7</v>
      </c>
      <c r="B15" s="240" t="s">
        <v>7294</v>
      </c>
      <c r="C15" s="240" t="s">
        <v>351</v>
      </c>
      <c r="D15" s="240" t="s">
        <v>2278</v>
      </c>
      <c r="E15" s="240" t="str">
        <f t="shared" si="0"/>
        <v>string(20)</v>
      </c>
      <c r="F15" s="20" t="s">
        <v>5502</v>
      </c>
      <c r="G15" s="124" t="s">
        <v>351</v>
      </c>
      <c r="H15" s="124" t="s">
        <v>2278</v>
      </c>
      <c r="I15" s="124" t="s">
        <v>2827</v>
      </c>
      <c r="J15" s="239"/>
      <c r="K15" s="239"/>
      <c r="L15" s="239"/>
      <c r="M15" s="239"/>
      <c r="N15" s="406" t="s">
        <v>4189</v>
      </c>
      <c r="O15" s="240"/>
      <c r="P15" s="240"/>
      <c r="Q15" s="240"/>
      <c r="R15" s="240"/>
      <c r="S15" s="240"/>
      <c r="T15" s="240"/>
      <c r="U15" s="240"/>
      <c r="V15" s="772"/>
      <c r="W15" s="240" t="s">
        <v>2020</v>
      </c>
      <c r="X15" s="240" t="s">
        <v>7294</v>
      </c>
      <c r="Y15" s="240" t="s">
        <v>351</v>
      </c>
      <c r="Z15" s="240" t="s">
        <v>2278</v>
      </c>
      <c r="AA15" s="772" t="s">
        <v>7254</v>
      </c>
      <c r="AB15" s="239" t="s">
        <v>7292</v>
      </c>
      <c r="AC15" s="239" t="s">
        <v>7295</v>
      </c>
      <c r="AD15" s="239" t="s">
        <v>351</v>
      </c>
      <c r="AE15" s="239" t="s">
        <v>2278</v>
      </c>
      <c r="AF15" s="240"/>
    </row>
    <row r="16" spans="1:32">
      <c r="A16" s="238">
        <v>9</v>
      </c>
      <c r="B16" s="240" t="s">
        <v>6787</v>
      </c>
      <c r="C16" s="240" t="s">
        <v>6342</v>
      </c>
      <c r="D16" s="240" t="s">
        <v>2278</v>
      </c>
      <c r="E16" s="240" t="str">
        <f t="shared" si="0"/>
        <v>string(20)</v>
      </c>
      <c r="F16" s="124" t="s">
        <v>6787</v>
      </c>
      <c r="G16" s="20" t="s">
        <v>6343</v>
      </c>
      <c r="H16" s="124" t="s">
        <v>2278</v>
      </c>
      <c r="I16" s="124" t="s">
        <v>2827</v>
      </c>
      <c r="J16" s="591"/>
      <c r="K16" s="239"/>
      <c r="L16" s="239"/>
      <c r="M16" s="239"/>
      <c r="N16" s="406" t="s">
        <v>2308</v>
      </c>
      <c r="O16" s="240"/>
      <c r="P16" s="240"/>
      <c r="Q16" s="240"/>
      <c r="R16" s="240"/>
      <c r="S16" s="240"/>
      <c r="T16" s="240"/>
      <c r="U16" s="240"/>
      <c r="V16" s="772"/>
      <c r="W16" s="240" t="s">
        <v>2020</v>
      </c>
      <c r="X16" s="240" t="s">
        <v>385</v>
      </c>
      <c r="Y16" s="240" t="s">
        <v>6342</v>
      </c>
      <c r="Z16" s="240" t="s">
        <v>2278</v>
      </c>
      <c r="AA16" s="772" t="s">
        <v>7254</v>
      </c>
      <c r="AB16" s="239" t="s">
        <v>7292</v>
      </c>
      <c r="AC16" s="239" t="s">
        <v>7296</v>
      </c>
      <c r="AD16" s="239" t="s">
        <v>6342</v>
      </c>
      <c r="AE16" s="239" t="s">
        <v>2278</v>
      </c>
      <c r="AF16" s="240"/>
    </row>
    <row r="17" spans="1:32">
      <c r="A17" s="238">
        <v>10</v>
      </c>
      <c r="B17" s="240" t="s">
        <v>7297</v>
      </c>
      <c r="C17" s="240" t="s">
        <v>7298</v>
      </c>
      <c r="D17" s="240" t="s">
        <v>3212</v>
      </c>
      <c r="E17" s="240" t="str">
        <f t="shared" si="0"/>
        <v>number(22)</v>
      </c>
      <c r="F17" s="124" t="s">
        <v>7299</v>
      </c>
      <c r="G17" s="124" t="s">
        <v>7298</v>
      </c>
      <c r="H17" s="124" t="s">
        <v>2088</v>
      </c>
      <c r="I17" s="124" t="s">
        <v>2089</v>
      </c>
      <c r="J17" s="239"/>
      <c r="K17" s="239"/>
      <c r="L17" s="239"/>
      <c r="M17" s="239"/>
      <c r="N17" s="406" t="s">
        <v>4189</v>
      </c>
      <c r="O17" s="240"/>
      <c r="P17" s="240"/>
      <c r="Q17" s="240"/>
      <c r="R17" s="240"/>
      <c r="S17" s="240"/>
      <c r="T17" s="240"/>
      <c r="U17" s="240"/>
      <c r="V17" s="772"/>
      <c r="W17" s="240" t="s">
        <v>2020</v>
      </c>
      <c r="X17" s="240" t="s">
        <v>7300</v>
      </c>
      <c r="Y17" s="240" t="s">
        <v>7298</v>
      </c>
      <c r="Z17" s="240" t="s">
        <v>3212</v>
      </c>
      <c r="AA17" s="772" t="s">
        <v>7254</v>
      </c>
      <c r="AB17" s="239" t="s">
        <v>7292</v>
      </c>
      <c r="AC17" s="239" t="s">
        <v>7301</v>
      </c>
      <c r="AD17" s="239" t="s">
        <v>7298</v>
      </c>
      <c r="AE17" s="239" t="s">
        <v>2084</v>
      </c>
      <c r="AF17" s="240"/>
    </row>
    <row r="18" spans="1:32">
      <c r="A18" s="238">
        <v>11</v>
      </c>
      <c r="B18" s="240" t="s">
        <v>7302</v>
      </c>
      <c r="C18" s="240" t="s">
        <v>7303</v>
      </c>
      <c r="D18" s="240" t="s">
        <v>3212</v>
      </c>
      <c r="E18" s="240" t="str">
        <f t="shared" si="0"/>
        <v>number(22)</v>
      </c>
      <c r="F18" s="124" t="s">
        <v>7304</v>
      </c>
      <c r="G18" s="124" t="s">
        <v>7303</v>
      </c>
      <c r="H18" s="124" t="s">
        <v>2088</v>
      </c>
      <c r="I18" s="124" t="s">
        <v>2089</v>
      </c>
      <c r="J18" s="239"/>
      <c r="K18" s="239"/>
      <c r="L18" s="239"/>
      <c r="M18" s="239"/>
      <c r="N18" s="406" t="s">
        <v>4189</v>
      </c>
      <c r="O18" s="240"/>
      <c r="P18" s="240"/>
      <c r="Q18" s="240"/>
      <c r="R18" s="240"/>
      <c r="S18" s="240"/>
      <c r="T18" s="240"/>
      <c r="U18" s="240"/>
      <c r="V18" s="772"/>
      <c r="W18" s="240" t="s">
        <v>2020</v>
      </c>
      <c r="X18" s="240" t="s">
        <v>7305</v>
      </c>
      <c r="Y18" s="240" t="s">
        <v>7303</v>
      </c>
      <c r="Z18" s="240" t="s">
        <v>3212</v>
      </c>
      <c r="AA18" s="772" t="s">
        <v>7254</v>
      </c>
      <c r="AB18" s="239" t="s">
        <v>7292</v>
      </c>
      <c r="AC18" s="239" t="s">
        <v>7306</v>
      </c>
      <c r="AD18" s="239" t="s">
        <v>7303</v>
      </c>
      <c r="AE18" s="239" t="s">
        <v>2084</v>
      </c>
      <c r="AF18" s="240"/>
    </row>
    <row r="19" spans="1:32">
      <c r="A19" s="238">
        <v>12</v>
      </c>
      <c r="B19" s="240" t="s">
        <v>7307</v>
      </c>
      <c r="C19" s="240" t="s">
        <v>7308</v>
      </c>
      <c r="D19" s="240" t="s">
        <v>3212</v>
      </c>
      <c r="E19" s="240" t="str">
        <f t="shared" si="0"/>
        <v>number(22)</v>
      </c>
      <c r="F19" s="124" t="s">
        <v>7309</v>
      </c>
      <c r="G19" s="124" t="s">
        <v>7308</v>
      </c>
      <c r="H19" s="124" t="s">
        <v>2088</v>
      </c>
      <c r="I19" s="124" t="s">
        <v>2089</v>
      </c>
      <c r="J19" s="239"/>
      <c r="K19" s="239"/>
      <c r="L19" s="239"/>
      <c r="M19" s="239"/>
      <c r="N19" s="406" t="s">
        <v>4189</v>
      </c>
      <c r="O19" s="240"/>
      <c r="P19" s="240"/>
      <c r="Q19" s="240"/>
      <c r="R19" s="240"/>
      <c r="S19" s="240"/>
      <c r="T19" s="240"/>
      <c r="U19" s="240"/>
      <c r="V19" s="772"/>
      <c r="W19" s="240" t="s">
        <v>2020</v>
      </c>
      <c r="X19" s="240" t="s">
        <v>7310</v>
      </c>
      <c r="Y19" s="240" t="s">
        <v>7308</v>
      </c>
      <c r="Z19" s="240" t="s">
        <v>3212</v>
      </c>
      <c r="AA19" s="772" t="s">
        <v>7254</v>
      </c>
      <c r="AB19" s="239" t="s">
        <v>7292</v>
      </c>
      <c r="AC19" s="239" t="s">
        <v>7311</v>
      </c>
      <c r="AD19" s="239" t="s">
        <v>7308</v>
      </c>
      <c r="AE19" s="239" t="s">
        <v>2084</v>
      </c>
      <c r="AF19" s="240"/>
    </row>
    <row r="20" spans="1:32">
      <c r="A20" s="238">
        <v>13</v>
      </c>
      <c r="B20" s="240" t="s">
        <v>7312</v>
      </c>
      <c r="C20" s="240" t="s">
        <v>7313</v>
      </c>
      <c r="D20" s="240" t="s">
        <v>3212</v>
      </c>
      <c r="E20" s="240" t="str">
        <f t="shared" si="0"/>
        <v>number(22)</v>
      </c>
      <c r="F20" s="124" t="s">
        <v>7314</v>
      </c>
      <c r="G20" s="124" t="s">
        <v>7313</v>
      </c>
      <c r="H20" s="124" t="s">
        <v>2088</v>
      </c>
      <c r="I20" s="124" t="s">
        <v>2089</v>
      </c>
      <c r="J20" s="239"/>
      <c r="K20" s="239"/>
      <c r="L20" s="239"/>
      <c r="M20" s="239"/>
      <c r="N20" s="406" t="s">
        <v>4189</v>
      </c>
      <c r="O20" s="240"/>
      <c r="P20" s="240"/>
      <c r="Q20" s="240"/>
      <c r="R20" s="240"/>
      <c r="S20" s="240"/>
      <c r="T20" s="240"/>
      <c r="U20" s="240"/>
      <c r="V20" s="772"/>
      <c r="W20" s="240" t="s">
        <v>2020</v>
      </c>
      <c r="X20" s="240" t="s">
        <v>7315</v>
      </c>
      <c r="Y20" s="240" t="s">
        <v>7313</v>
      </c>
      <c r="Z20" s="240" t="s">
        <v>3212</v>
      </c>
      <c r="AA20" s="772" t="s">
        <v>7254</v>
      </c>
      <c r="AB20" s="239" t="s">
        <v>7292</v>
      </c>
      <c r="AC20" s="239" t="s">
        <v>7316</v>
      </c>
      <c r="AD20" s="239" t="s">
        <v>7313</v>
      </c>
      <c r="AE20" s="239" t="s">
        <v>2084</v>
      </c>
      <c r="AF20" s="240"/>
    </row>
    <row r="21" spans="1:32">
      <c r="A21" s="238">
        <v>14</v>
      </c>
      <c r="B21" s="240" t="s">
        <v>7317</v>
      </c>
      <c r="C21" s="240" t="s">
        <v>7318</v>
      </c>
      <c r="D21" s="240" t="s">
        <v>3212</v>
      </c>
      <c r="E21" s="240" t="str">
        <f t="shared" si="0"/>
        <v>number(22)</v>
      </c>
      <c r="F21" s="124" t="s">
        <v>7319</v>
      </c>
      <c r="G21" s="20" t="s">
        <v>7320</v>
      </c>
      <c r="H21" s="124" t="s">
        <v>3212</v>
      </c>
      <c r="I21" s="124" t="s">
        <v>2085</v>
      </c>
      <c r="J21" s="239"/>
      <c r="K21" s="239"/>
      <c r="L21" s="239"/>
      <c r="M21" s="239"/>
      <c r="N21" s="406" t="s">
        <v>4189</v>
      </c>
      <c r="O21" s="240"/>
      <c r="P21" s="240"/>
      <c r="Q21" s="240"/>
      <c r="R21" s="240"/>
      <c r="S21" s="240"/>
      <c r="T21" s="240"/>
      <c r="U21" s="240"/>
      <c r="V21" s="772"/>
      <c r="W21" s="240" t="s">
        <v>2020</v>
      </c>
      <c r="X21" s="240" t="s">
        <v>7321</v>
      </c>
      <c r="Y21" s="240" t="s">
        <v>7318</v>
      </c>
      <c r="Z21" s="240" t="s">
        <v>3212</v>
      </c>
      <c r="AA21" s="772" t="s">
        <v>7254</v>
      </c>
      <c r="AB21" s="239" t="s">
        <v>7292</v>
      </c>
      <c r="AC21" s="239" t="s">
        <v>7322</v>
      </c>
      <c r="AD21" s="239" t="s">
        <v>7318</v>
      </c>
      <c r="AE21" s="239" t="s">
        <v>2084</v>
      </c>
      <c r="AF21" s="240"/>
    </row>
    <row r="22" spans="1:32">
      <c r="A22" s="238">
        <v>15</v>
      </c>
      <c r="B22" s="240" t="s">
        <v>7323</v>
      </c>
      <c r="C22" s="240" t="s">
        <v>7324</v>
      </c>
      <c r="D22" s="240" t="s">
        <v>3212</v>
      </c>
      <c r="E22" s="240" t="str">
        <f t="shared" si="0"/>
        <v>number(22)</v>
      </c>
      <c r="F22" s="124" t="s">
        <v>7325</v>
      </c>
      <c r="G22" s="20" t="s">
        <v>7326</v>
      </c>
      <c r="H22" s="124" t="s">
        <v>3212</v>
      </c>
      <c r="I22" s="124" t="s">
        <v>2085</v>
      </c>
      <c r="J22" s="591"/>
      <c r="K22" s="591"/>
      <c r="L22" s="591"/>
      <c r="M22" s="591"/>
      <c r="N22" s="406" t="s">
        <v>4189</v>
      </c>
      <c r="O22" s="591"/>
      <c r="P22" s="591"/>
      <c r="Q22" s="591"/>
      <c r="R22" s="591"/>
      <c r="S22" s="591"/>
      <c r="T22" s="591"/>
      <c r="U22" s="591"/>
      <c r="V22" s="639"/>
      <c r="W22" s="240" t="s">
        <v>2020</v>
      </c>
      <c r="X22" s="240" t="s">
        <v>7327</v>
      </c>
      <c r="Y22" s="240" t="s">
        <v>7324</v>
      </c>
      <c r="Z22" s="240" t="s">
        <v>3212</v>
      </c>
      <c r="AA22" s="772" t="s">
        <v>7254</v>
      </c>
      <c r="AB22" s="239" t="s">
        <v>7292</v>
      </c>
      <c r="AC22" s="239" t="s">
        <v>7328</v>
      </c>
      <c r="AD22" s="239" t="s">
        <v>7324</v>
      </c>
      <c r="AE22" s="239" t="s">
        <v>2084</v>
      </c>
      <c r="AF22" s="240"/>
    </row>
    <row r="23" spans="1:32">
      <c r="A23" s="238">
        <v>16</v>
      </c>
      <c r="B23" s="240" t="s">
        <v>7329</v>
      </c>
      <c r="C23" s="240" t="s">
        <v>7330</v>
      </c>
      <c r="D23" s="240" t="s">
        <v>3212</v>
      </c>
      <c r="E23" s="240" t="str">
        <f t="shared" si="0"/>
        <v>number(22)</v>
      </c>
      <c r="F23" s="124" t="s">
        <v>7329</v>
      </c>
      <c r="G23" s="20" t="s">
        <v>7331</v>
      </c>
      <c r="H23" s="124" t="s">
        <v>2088</v>
      </c>
      <c r="I23" s="124" t="s">
        <v>2089</v>
      </c>
      <c r="J23" s="591"/>
      <c r="K23" s="591"/>
      <c r="L23" s="591"/>
      <c r="M23" s="591"/>
      <c r="N23" s="406" t="s">
        <v>4189</v>
      </c>
      <c r="O23" s="591"/>
      <c r="P23" s="591"/>
      <c r="Q23" s="591"/>
      <c r="R23" s="591"/>
      <c r="S23" s="591"/>
      <c r="T23" s="591"/>
      <c r="U23" s="591"/>
      <c r="V23" s="639"/>
      <c r="W23" s="240" t="s">
        <v>2020</v>
      </c>
      <c r="X23" s="240" t="s">
        <v>7332</v>
      </c>
      <c r="Y23" s="240" t="s">
        <v>7330</v>
      </c>
      <c r="Z23" s="240" t="s">
        <v>3212</v>
      </c>
      <c r="AA23" s="772" t="s">
        <v>7254</v>
      </c>
      <c r="AB23" s="239" t="s">
        <v>7292</v>
      </c>
      <c r="AC23" s="239" t="s">
        <v>7333</v>
      </c>
      <c r="AD23" s="239" t="s">
        <v>7330</v>
      </c>
      <c r="AE23" s="239" t="s">
        <v>2084</v>
      </c>
      <c r="AF23" s="240"/>
    </row>
    <row r="24" spans="1:32">
      <c r="A24" s="238">
        <v>18</v>
      </c>
      <c r="B24" s="239" t="s">
        <v>7334</v>
      </c>
      <c r="C24" s="239" t="s">
        <v>4710</v>
      </c>
      <c r="D24" s="239" t="s">
        <v>2084</v>
      </c>
      <c r="E24" s="240" t="str">
        <f t="shared" si="0"/>
        <v>number</v>
      </c>
      <c r="F24" s="124" t="s">
        <v>7334</v>
      </c>
      <c r="G24" s="20" t="s">
        <v>7335</v>
      </c>
      <c r="H24" s="124" t="s">
        <v>3212</v>
      </c>
      <c r="I24" s="124" t="s">
        <v>2108</v>
      </c>
      <c r="J24" s="591"/>
      <c r="K24" s="591"/>
      <c r="L24" s="591"/>
      <c r="M24" s="246" t="s">
        <v>7336</v>
      </c>
      <c r="N24" s="406" t="s">
        <v>2308</v>
      </c>
      <c r="O24" s="591"/>
      <c r="P24" s="591"/>
      <c r="Q24" s="591"/>
      <c r="R24" s="591"/>
      <c r="S24" s="591"/>
      <c r="T24" s="591"/>
      <c r="U24" s="591"/>
      <c r="V24" s="591"/>
      <c r="W24" s="591"/>
      <c r="X24" s="591"/>
      <c r="Y24" s="591"/>
      <c r="Z24" s="591"/>
      <c r="AA24" s="591"/>
      <c r="AB24" s="239" t="s">
        <v>7292</v>
      </c>
      <c r="AC24" s="239" t="s">
        <v>7334</v>
      </c>
      <c r="AD24" s="239" t="s">
        <v>4710</v>
      </c>
      <c r="AE24" s="239" t="s">
        <v>2084</v>
      </c>
      <c r="AF24" s="240"/>
    </row>
  </sheetData>
  <phoneticPr fontId="5" type="noConversion"/>
  <dataValidations count="4">
    <dataValidation type="list" allowBlank="1" showInputMessage="1" showErrorMessage="1" sqref="B6" xr:uid="{00000000-0002-0000-6E00-000000000000}">
      <formula1>"Mi: Minute,H: Hour,D: Daily,W: Weekly,M: Monthly,Y: Yearly"</formula1>
    </dataValidation>
    <dataValidation type="list" allowBlank="1" showInputMessage="1" showErrorMessage="1" sqref="B7 B9 O7:O9" xr:uid="{00000000-0002-0000-6E00-000001000000}">
      <formula1>"替换,追加"</formula1>
    </dataValidation>
    <dataValidation type="list" allowBlank="1" showInputMessage="1" showErrorMessage="1" sqref="N15 N24 N12:N14 N16:N23" xr:uid="{00000000-0002-0000-6E00-000002000000}">
      <formula1>"匹配,基线特有,本地扩充,废弃"</formula1>
    </dataValidation>
    <dataValidation type="list" allowBlank="1" showInputMessage="1" showErrorMessage="1" sqref="R4:R6" xr:uid="{00000000-0002-0000-6E00-000003000000}">
      <formula1>"left join,inner join,union,union all"</formula1>
    </dataValidation>
  </dataValidations>
  <hyperlinks>
    <hyperlink ref="A1" location="目录!A1" display="返回" xr:uid="{00000000-0004-0000-6E00-000000000000}"/>
  </hyperlinks>
  <pageMargins left="0.75" right="0.75" top="1" bottom="1" header="0.51180555555555596" footer="0.51180555555555596"/>
  <pageSetup paperSize="9" orientation="portrait"/>
  <legacyDrawing r:id="rId1"/>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AB34"/>
  <sheetViews>
    <sheetView topLeftCell="A7" workbookViewId="0"/>
  </sheetViews>
  <sheetFormatPr defaultColWidth="9" defaultRowHeight="13.8"/>
  <cols>
    <col min="1" max="1" width="9" style="215"/>
    <col min="2" max="2" width="14.6640625" style="215" customWidth="1"/>
    <col min="3" max="3" width="14.109375" style="215" customWidth="1"/>
    <col min="4" max="4" width="15.21875" style="215" customWidth="1"/>
    <col min="5" max="9" width="12.109375" style="215" customWidth="1"/>
    <col min="10" max="13" width="9" style="215"/>
    <col min="14" max="14" width="11.33203125" style="215" customWidth="1"/>
    <col min="15" max="22" width="9" style="215" hidden="1" customWidth="1"/>
    <col min="23" max="23" width="24.109375" style="215" customWidth="1"/>
    <col min="24" max="24" width="13" style="215" customWidth="1"/>
    <col min="25" max="25" width="11.33203125" style="215" customWidth="1"/>
    <col min="26" max="26" width="13.109375" style="215" customWidth="1"/>
    <col min="27" max="27" width="11.33203125" style="215" customWidth="1"/>
    <col min="28" max="16384" width="9" style="215"/>
  </cols>
  <sheetData>
    <row r="1" spans="1:28" s="64" customFormat="1" ht="15.6">
      <c r="A1" s="2" t="s">
        <v>2037</v>
      </c>
      <c r="B1" s="3"/>
      <c r="C1" s="3"/>
      <c r="D1" s="3"/>
      <c r="E1" s="3"/>
      <c r="F1" s="3"/>
      <c r="G1" s="3"/>
      <c r="H1" s="3"/>
      <c r="I1" s="3"/>
      <c r="J1" s="3"/>
      <c r="K1" s="3"/>
      <c r="L1" s="3"/>
      <c r="M1" s="3"/>
      <c r="N1" s="3"/>
      <c r="O1" s="3"/>
      <c r="P1" s="3"/>
      <c r="Q1" s="3"/>
      <c r="R1" s="3"/>
      <c r="S1" s="3"/>
      <c r="T1" s="3"/>
      <c r="U1" s="3"/>
      <c r="V1" s="3"/>
      <c r="W1" s="52"/>
      <c r="X1" s="52"/>
      <c r="Y1" s="52"/>
      <c r="Z1" s="52"/>
      <c r="AA1" s="52"/>
    </row>
    <row r="2" spans="1:28" s="64"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8" s="64" customFormat="1" ht="15.6">
      <c r="A3" s="6" t="s">
        <v>2040</v>
      </c>
      <c r="B3" s="1661" t="s">
        <v>342</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8" s="64" customFormat="1" ht="15.6">
      <c r="A4" s="9" t="s">
        <v>2042</v>
      </c>
      <c r="B4" s="1693" t="s">
        <v>341</v>
      </c>
      <c r="C4" s="8"/>
      <c r="D4" s="8"/>
      <c r="E4" s="8"/>
      <c r="F4" s="8"/>
      <c r="G4" s="8"/>
      <c r="H4" s="8"/>
      <c r="I4" s="8"/>
      <c r="J4" s="8"/>
      <c r="K4" s="8"/>
      <c r="L4" s="8"/>
      <c r="M4" s="8"/>
      <c r="N4" s="8"/>
      <c r="O4" s="38" t="s">
        <v>4149</v>
      </c>
      <c r="P4" s="39" t="e">
        <f>VLOOKUP(B3,[2]目录!#REF!,4,0)</f>
        <v>#REF!</v>
      </c>
      <c r="Q4" s="40"/>
      <c r="R4" s="41"/>
      <c r="S4" s="42"/>
      <c r="T4" s="42"/>
      <c r="U4" s="42"/>
      <c r="V4" s="61"/>
      <c r="W4" s="62" t="s">
        <v>3195</v>
      </c>
      <c r="X4" s="243" t="s">
        <v>7337</v>
      </c>
      <c r="Y4" s="63"/>
      <c r="Z4" s="11" t="s">
        <v>7338</v>
      </c>
      <c r="AA4" s="63"/>
    </row>
    <row r="5" spans="1:28" s="64" customFormat="1" ht="15.6">
      <c r="A5" s="9" t="s">
        <v>2041</v>
      </c>
      <c r="B5" s="11" t="s">
        <v>2043</v>
      </c>
      <c r="C5" s="8"/>
      <c r="D5" s="8"/>
      <c r="E5" s="8"/>
      <c r="F5" s="8"/>
      <c r="G5" s="8"/>
      <c r="H5" s="8"/>
      <c r="I5" s="8"/>
      <c r="J5" s="8"/>
      <c r="K5" s="8"/>
      <c r="L5" s="8"/>
      <c r="M5" s="8"/>
      <c r="N5" s="8"/>
      <c r="O5" s="43"/>
      <c r="P5" s="42"/>
      <c r="Q5" s="42"/>
      <c r="R5" s="41"/>
      <c r="S5" s="42"/>
      <c r="T5" s="42"/>
      <c r="U5" s="42"/>
      <c r="V5" s="61"/>
      <c r="W5" s="62" t="s">
        <v>3195</v>
      </c>
      <c r="X5" s="243" t="s">
        <v>7339</v>
      </c>
      <c r="Y5" s="63"/>
      <c r="Z5" s="11" t="s">
        <v>7340</v>
      </c>
      <c r="AA5" s="63"/>
    </row>
    <row r="6" spans="1:28" s="64" customFormat="1" ht="15.6">
      <c r="A6" s="9" t="s">
        <v>2044</v>
      </c>
      <c r="B6" s="12" t="s">
        <v>2303</v>
      </c>
      <c r="C6" s="8"/>
      <c r="D6" s="8"/>
      <c r="E6" s="8"/>
      <c r="F6" s="8"/>
      <c r="G6" s="8"/>
      <c r="H6" s="8"/>
      <c r="I6" s="8"/>
      <c r="J6" s="8"/>
      <c r="K6" s="8"/>
      <c r="L6" s="8"/>
      <c r="M6" s="8"/>
      <c r="N6" s="8"/>
      <c r="O6" s="43"/>
      <c r="P6" s="42"/>
      <c r="Q6" s="42"/>
      <c r="R6" s="41"/>
      <c r="S6" s="42"/>
      <c r="T6" s="42"/>
      <c r="U6" s="42"/>
      <c r="V6" s="61"/>
      <c r="W6" s="62" t="s">
        <v>3195</v>
      </c>
      <c r="X6" s="124" t="s">
        <v>7341</v>
      </c>
      <c r="Y6" s="63"/>
      <c r="Z6" s="11" t="s">
        <v>7342</v>
      </c>
      <c r="AA6" s="63"/>
    </row>
    <row r="7" spans="1:28" s="64" customFormat="1" ht="15.6">
      <c r="A7" s="9" t="s">
        <v>2046</v>
      </c>
      <c r="B7" s="13" t="s">
        <v>2047</v>
      </c>
      <c r="C7" s="8"/>
      <c r="D7" s="8"/>
      <c r="E7" s="8"/>
      <c r="F7" s="8"/>
      <c r="G7" s="8"/>
      <c r="H7" s="8"/>
      <c r="I7" s="8"/>
      <c r="J7" s="8"/>
      <c r="K7" s="8"/>
      <c r="L7" s="8"/>
      <c r="M7" s="8"/>
      <c r="N7" s="8"/>
      <c r="O7" s="43"/>
      <c r="P7" s="42"/>
      <c r="Q7" s="42"/>
      <c r="R7" s="42"/>
      <c r="S7" s="42"/>
      <c r="T7" s="42"/>
      <c r="U7" s="42"/>
      <c r="V7" s="61"/>
      <c r="W7" s="62" t="s">
        <v>3195</v>
      </c>
      <c r="X7" s="63" t="s">
        <v>7343</v>
      </c>
      <c r="Y7" s="63"/>
      <c r="Z7" s="11" t="s">
        <v>7344</v>
      </c>
      <c r="AA7" s="63"/>
    </row>
    <row r="8" spans="1:28" s="64" customFormat="1" ht="15.6">
      <c r="A8" s="9" t="s">
        <v>2048</v>
      </c>
      <c r="B8" s="11" t="s">
        <v>7345</v>
      </c>
      <c r="C8" s="8"/>
      <c r="D8" s="8"/>
      <c r="E8" s="8"/>
      <c r="F8" s="8"/>
      <c r="G8" s="8"/>
      <c r="H8" s="8"/>
      <c r="I8" s="8"/>
      <c r="J8" s="8"/>
      <c r="K8" s="8"/>
      <c r="L8" s="8"/>
      <c r="M8" s="8"/>
      <c r="N8" s="8"/>
      <c r="O8" s="43"/>
      <c r="P8" s="42"/>
      <c r="Q8" s="42"/>
      <c r="R8" s="42"/>
      <c r="S8" s="42"/>
      <c r="T8" s="42"/>
      <c r="U8" s="42"/>
      <c r="V8" s="61"/>
      <c r="W8" s="62" t="s">
        <v>3195</v>
      </c>
      <c r="X8" s="63" t="s">
        <v>7346</v>
      </c>
      <c r="Y8" s="63"/>
      <c r="Z8" s="11" t="s">
        <v>7347</v>
      </c>
      <c r="AA8" s="63"/>
    </row>
    <row r="9" spans="1:28" s="64"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8" s="64"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8" s="64"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8">
      <c r="A12" s="238">
        <v>1</v>
      </c>
      <c r="B12" s="246" t="s">
        <v>2304</v>
      </c>
      <c r="C12" s="246" t="s">
        <v>2670</v>
      </c>
      <c r="D12" s="246" t="s">
        <v>2078</v>
      </c>
      <c r="E12" s="240" t="str">
        <f t="shared" ref="E12:E34" si="0">IF(ISERR(SEARCH("varchar",D12)),D12,"string("&amp;MID(D12,10,LEN(D12)-10)&amp;")")</f>
        <v>string(8)</v>
      </c>
      <c r="F12" s="124" t="s">
        <v>2304</v>
      </c>
      <c r="G12" s="124" t="s">
        <v>2670</v>
      </c>
      <c r="H12" s="124" t="s">
        <v>2078</v>
      </c>
      <c r="I12" s="124" t="s">
        <v>2079</v>
      </c>
      <c r="J12" s="239" t="s">
        <v>79</v>
      </c>
      <c r="K12" s="240"/>
      <c r="L12" s="240"/>
      <c r="M12" s="240"/>
      <c r="N12" s="240"/>
      <c r="O12" s="782"/>
      <c r="P12" s="240"/>
      <c r="Q12" s="240"/>
      <c r="R12" s="240"/>
      <c r="S12" s="240"/>
      <c r="T12" s="240"/>
      <c r="U12" s="240"/>
      <c r="V12" s="240"/>
      <c r="W12" s="246" t="s">
        <v>7346</v>
      </c>
      <c r="X12" s="246" t="s">
        <v>2304</v>
      </c>
      <c r="Y12" s="1236" t="s">
        <v>2671</v>
      </c>
      <c r="Z12" s="239" t="s">
        <v>6594</v>
      </c>
      <c r="AA12" s="591"/>
      <c r="AB12" s="579"/>
    </row>
    <row r="13" spans="1:28">
      <c r="A13" s="238">
        <v>2</v>
      </c>
      <c r="B13" s="246" t="s">
        <v>5502</v>
      </c>
      <c r="C13" s="246" t="s">
        <v>351</v>
      </c>
      <c r="D13" s="239" t="s">
        <v>7348</v>
      </c>
      <c r="E13" s="240" t="str">
        <f t="shared" si="0"/>
        <v>string(28)</v>
      </c>
      <c r="F13" s="124" t="s">
        <v>5502</v>
      </c>
      <c r="G13" s="124" t="s">
        <v>351</v>
      </c>
      <c r="H13" s="124" t="s">
        <v>2278</v>
      </c>
      <c r="I13" s="124" t="s">
        <v>2827</v>
      </c>
      <c r="J13" s="239" t="s">
        <v>79</v>
      </c>
      <c r="K13" s="239"/>
      <c r="L13" s="239"/>
      <c r="M13" s="239"/>
      <c r="N13" s="239"/>
      <c r="O13" s="782"/>
      <c r="P13" s="240"/>
      <c r="Q13" s="240"/>
      <c r="R13" s="240"/>
      <c r="S13" s="240"/>
      <c r="T13" s="240"/>
      <c r="U13" s="240"/>
      <c r="V13" s="240"/>
      <c r="W13" s="246" t="s">
        <v>7346</v>
      </c>
      <c r="X13" s="246" t="s">
        <v>343</v>
      </c>
      <c r="Y13" s="246" t="s">
        <v>351</v>
      </c>
      <c r="Z13" s="239" t="s">
        <v>7348</v>
      </c>
      <c r="AA13" s="591"/>
      <c r="AB13" s="579"/>
    </row>
    <row r="14" spans="1:28">
      <c r="A14" s="238">
        <v>3</v>
      </c>
      <c r="B14" s="246" t="s">
        <v>105</v>
      </c>
      <c r="C14" s="246" t="s">
        <v>2239</v>
      </c>
      <c r="D14" s="239" t="s">
        <v>2811</v>
      </c>
      <c r="E14" s="240" t="str">
        <f t="shared" si="0"/>
        <v>string(15)</v>
      </c>
      <c r="F14" s="124" t="s">
        <v>105</v>
      </c>
      <c r="G14" s="124" t="s">
        <v>2239</v>
      </c>
      <c r="H14" s="124" t="s">
        <v>3175</v>
      </c>
      <c r="I14" s="124" t="s">
        <v>2241</v>
      </c>
      <c r="J14" s="239"/>
      <c r="K14" s="239"/>
      <c r="L14" s="239"/>
      <c r="M14" s="239"/>
      <c r="N14" s="239"/>
      <c r="O14" s="782"/>
      <c r="P14" s="240"/>
      <c r="Q14" s="240"/>
      <c r="R14" s="240"/>
      <c r="S14" s="240"/>
      <c r="T14" s="240"/>
      <c r="U14" s="240"/>
      <c r="V14" s="240"/>
      <c r="W14" s="246" t="s">
        <v>7346</v>
      </c>
      <c r="X14" s="246" t="s">
        <v>105</v>
      </c>
      <c r="Y14" s="246" t="s">
        <v>2675</v>
      </c>
      <c r="Z14" s="239" t="s">
        <v>2811</v>
      </c>
      <c r="AA14" s="591"/>
      <c r="AB14" s="579"/>
    </row>
    <row r="15" spans="1:28">
      <c r="A15" s="238">
        <v>4</v>
      </c>
      <c r="B15" s="246" t="s">
        <v>4707</v>
      </c>
      <c r="C15" s="246" t="s">
        <v>4708</v>
      </c>
      <c r="D15" s="239" t="s">
        <v>3212</v>
      </c>
      <c r="E15" s="240" t="str">
        <f t="shared" si="0"/>
        <v>number(22)</v>
      </c>
      <c r="F15" s="124" t="s">
        <v>4707</v>
      </c>
      <c r="G15" s="124" t="s">
        <v>4708</v>
      </c>
      <c r="H15" s="124" t="s">
        <v>4807</v>
      </c>
      <c r="I15" s="20" t="s">
        <v>2108</v>
      </c>
      <c r="J15" s="239"/>
      <c r="K15" s="239"/>
      <c r="L15" s="239"/>
      <c r="M15" s="239"/>
      <c r="N15" s="1236"/>
      <c r="O15" s="782"/>
      <c r="P15" s="240"/>
      <c r="Q15" s="240"/>
      <c r="R15" s="240"/>
      <c r="S15" s="240"/>
      <c r="T15" s="240"/>
      <c r="U15" s="240"/>
      <c r="V15" s="240"/>
      <c r="W15" s="246" t="s">
        <v>7346</v>
      </c>
      <c r="X15" s="246" t="s">
        <v>4707</v>
      </c>
      <c r="Y15" s="246" t="s">
        <v>4710</v>
      </c>
      <c r="Z15" s="239" t="s">
        <v>3212</v>
      </c>
      <c r="AA15" s="591"/>
      <c r="AB15" s="579"/>
    </row>
    <row r="16" spans="1:28">
      <c r="A16" s="238">
        <v>5</v>
      </c>
      <c r="B16" s="246" t="s">
        <v>7349</v>
      </c>
      <c r="C16" s="246" t="s">
        <v>7350</v>
      </c>
      <c r="D16" s="239" t="s">
        <v>6594</v>
      </c>
      <c r="E16" s="240" t="str">
        <f t="shared" si="0"/>
        <v>date(7)</v>
      </c>
      <c r="F16" s="124" t="s">
        <v>7349</v>
      </c>
      <c r="G16" s="124" t="s">
        <v>7351</v>
      </c>
      <c r="H16" s="124" t="s">
        <v>2272</v>
      </c>
      <c r="I16" s="124" t="s">
        <v>2273</v>
      </c>
      <c r="J16" s="591"/>
      <c r="K16" s="239"/>
      <c r="L16" s="239"/>
      <c r="M16" s="239"/>
      <c r="N16" s="239"/>
      <c r="O16" s="782"/>
      <c r="P16" s="240"/>
      <c r="Q16" s="240"/>
      <c r="R16" s="240"/>
      <c r="S16" s="240"/>
      <c r="T16" s="240"/>
      <c r="U16" s="240"/>
      <c r="V16" s="240"/>
      <c r="W16" s="1236" t="s">
        <v>7346</v>
      </c>
      <c r="X16" s="246" t="s">
        <v>7349</v>
      </c>
      <c r="Y16" s="246" t="s">
        <v>7350</v>
      </c>
      <c r="Z16" s="239" t="s">
        <v>6594</v>
      </c>
      <c r="AA16" s="591"/>
      <c r="AB16" s="579"/>
    </row>
    <row r="17" spans="1:28">
      <c r="A17" s="238">
        <v>6</v>
      </c>
      <c r="B17" s="246" t="s">
        <v>6641</v>
      </c>
      <c r="C17" s="246" t="s">
        <v>6640</v>
      </c>
      <c r="D17" s="239" t="s">
        <v>2070</v>
      </c>
      <c r="E17" s="240" t="str">
        <f t="shared" si="0"/>
        <v>string(10)</v>
      </c>
      <c r="F17" s="124" t="s">
        <v>6641</v>
      </c>
      <c r="G17" s="124" t="s">
        <v>6640</v>
      </c>
      <c r="H17" s="124" t="s">
        <v>2278</v>
      </c>
      <c r="I17" s="124" t="s">
        <v>2827</v>
      </c>
      <c r="J17" s="239"/>
      <c r="K17" s="239"/>
      <c r="L17" s="239"/>
      <c r="M17" s="239"/>
      <c r="N17" s="239"/>
      <c r="O17" s="782"/>
      <c r="P17" s="240"/>
      <c r="Q17" s="240"/>
      <c r="R17" s="240"/>
      <c r="S17" s="240"/>
      <c r="T17" s="240"/>
      <c r="U17" s="240"/>
      <c r="V17" s="240"/>
      <c r="W17" s="246" t="s">
        <v>7346</v>
      </c>
      <c r="X17" s="246" t="s">
        <v>6639</v>
      </c>
      <c r="Y17" s="246" t="s">
        <v>6642</v>
      </c>
      <c r="Z17" s="239" t="s">
        <v>2070</v>
      </c>
      <c r="AA17" s="591"/>
      <c r="AB17" s="579"/>
    </row>
    <row r="18" spans="1:28">
      <c r="A18" s="238">
        <v>7</v>
      </c>
      <c r="B18" s="246" t="s">
        <v>6808</v>
      </c>
      <c r="C18" s="246" t="s">
        <v>6809</v>
      </c>
      <c r="D18" s="239" t="s">
        <v>2684</v>
      </c>
      <c r="E18" s="240" t="str">
        <f t="shared" si="0"/>
        <v>string(100)</v>
      </c>
      <c r="F18" s="124" t="s">
        <v>6808</v>
      </c>
      <c r="G18" s="124" t="s">
        <v>7159</v>
      </c>
      <c r="H18" s="124" t="s">
        <v>2807</v>
      </c>
      <c r="I18" s="124" t="s">
        <v>2808</v>
      </c>
      <c r="J18" s="239"/>
      <c r="K18" s="239"/>
      <c r="L18" s="239"/>
      <c r="M18" s="239"/>
      <c r="N18" s="239"/>
      <c r="O18" s="782"/>
      <c r="P18" s="240"/>
      <c r="Q18" s="240"/>
      <c r="R18" s="240"/>
      <c r="S18" s="240"/>
      <c r="T18" s="240"/>
      <c r="U18" s="240"/>
      <c r="V18" s="240"/>
      <c r="W18" s="246" t="s">
        <v>7346</v>
      </c>
      <c r="X18" s="246" t="s">
        <v>6808</v>
      </c>
      <c r="Y18" s="246" t="s">
        <v>6809</v>
      </c>
      <c r="Z18" s="239" t="s">
        <v>2684</v>
      </c>
      <c r="AA18" s="591"/>
      <c r="AB18" s="579"/>
    </row>
    <row r="19" spans="1:28">
      <c r="A19" s="238">
        <v>8</v>
      </c>
      <c r="B19" s="246" t="s">
        <v>6810</v>
      </c>
      <c r="C19" s="246" t="s">
        <v>6346</v>
      </c>
      <c r="D19" s="239" t="s">
        <v>2684</v>
      </c>
      <c r="E19" s="240" t="str">
        <f t="shared" si="0"/>
        <v>string(100)</v>
      </c>
      <c r="F19" s="124" t="s">
        <v>6810</v>
      </c>
      <c r="G19" s="124" t="s">
        <v>7352</v>
      </c>
      <c r="H19" s="124" t="s">
        <v>2803</v>
      </c>
      <c r="I19" s="124" t="s">
        <v>2804</v>
      </c>
      <c r="J19" s="239"/>
      <c r="K19" s="239"/>
      <c r="L19" s="239"/>
      <c r="M19" s="239"/>
      <c r="N19" s="239"/>
      <c r="O19" s="782"/>
      <c r="P19" s="240"/>
      <c r="Q19" s="240"/>
      <c r="R19" s="240"/>
      <c r="S19" s="240"/>
      <c r="T19" s="240"/>
      <c r="U19" s="240"/>
      <c r="V19" s="240"/>
      <c r="W19" s="1236" t="s">
        <v>7346</v>
      </c>
      <c r="X19" s="246" t="s">
        <v>6810</v>
      </c>
      <c r="Y19" s="246" t="s">
        <v>6346</v>
      </c>
      <c r="Z19" s="239" t="s">
        <v>2684</v>
      </c>
      <c r="AA19" s="591"/>
      <c r="AB19" s="579"/>
    </row>
    <row r="20" spans="1:28">
      <c r="A20" s="238">
        <v>9</v>
      </c>
      <c r="B20" s="246" t="s">
        <v>7142</v>
      </c>
      <c r="C20" s="246" t="s">
        <v>6350</v>
      </c>
      <c r="D20" s="239" t="s">
        <v>2725</v>
      </c>
      <c r="E20" s="240" t="str">
        <f t="shared" si="0"/>
        <v>string(5)</v>
      </c>
      <c r="F20" s="124" t="s">
        <v>7142</v>
      </c>
      <c r="G20" s="124" t="s">
        <v>6555</v>
      </c>
      <c r="H20" s="124" t="s">
        <v>2278</v>
      </c>
      <c r="I20" s="124" t="s">
        <v>2827</v>
      </c>
      <c r="J20" s="239"/>
      <c r="K20" s="239"/>
      <c r="L20" s="239"/>
      <c r="M20" s="239"/>
      <c r="N20" s="239"/>
      <c r="O20" s="782"/>
      <c r="P20" s="240"/>
      <c r="Q20" s="240"/>
      <c r="R20" s="240"/>
      <c r="S20" s="240"/>
      <c r="T20" s="240"/>
      <c r="U20" s="240"/>
      <c r="V20" s="240"/>
      <c r="W20" s="1236" t="s">
        <v>7346</v>
      </c>
      <c r="X20" s="246" t="s">
        <v>7142</v>
      </c>
      <c r="Y20" s="246" t="s">
        <v>6350</v>
      </c>
      <c r="Z20" s="239" t="s">
        <v>2725</v>
      </c>
      <c r="AA20" s="591"/>
    </row>
    <row r="21" spans="1:28">
      <c r="A21" s="238">
        <v>10</v>
      </c>
      <c r="B21" s="246" t="s">
        <v>6364</v>
      </c>
      <c r="C21" s="246" t="s">
        <v>6365</v>
      </c>
      <c r="D21" s="239" t="s">
        <v>2725</v>
      </c>
      <c r="E21" s="240" t="str">
        <f t="shared" si="0"/>
        <v>string(5)</v>
      </c>
      <c r="F21" s="124" t="s">
        <v>6650</v>
      </c>
      <c r="G21" s="124" t="s">
        <v>6365</v>
      </c>
      <c r="H21" s="124" t="s">
        <v>2088</v>
      </c>
      <c r="I21" s="124" t="s">
        <v>2089</v>
      </c>
      <c r="J21" s="239"/>
      <c r="K21" s="239"/>
      <c r="L21" s="239"/>
      <c r="M21" s="239"/>
      <c r="N21" s="239"/>
      <c r="O21" s="782"/>
      <c r="P21" s="240"/>
      <c r="Q21" s="240"/>
      <c r="R21" s="240"/>
      <c r="S21" s="240"/>
      <c r="T21" s="240"/>
      <c r="U21" s="240"/>
      <c r="V21" s="240"/>
      <c r="W21" s="1236" t="s">
        <v>7346</v>
      </c>
      <c r="X21" s="246" t="s">
        <v>6364</v>
      </c>
      <c r="Y21" s="246" t="s">
        <v>6365</v>
      </c>
      <c r="Z21" s="239" t="s">
        <v>2725</v>
      </c>
      <c r="AA21" s="591"/>
    </row>
    <row r="22" spans="1:28">
      <c r="A22" s="238">
        <v>11</v>
      </c>
      <c r="B22" s="246" t="s">
        <v>6669</v>
      </c>
      <c r="C22" s="1236" t="s">
        <v>7353</v>
      </c>
      <c r="D22" s="239" t="s">
        <v>2725</v>
      </c>
      <c r="E22" s="240" t="str">
        <f t="shared" si="0"/>
        <v>string(5)</v>
      </c>
      <c r="F22" s="124" t="s">
        <v>6669</v>
      </c>
      <c r="G22" s="124" t="s">
        <v>7354</v>
      </c>
      <c r="H22" s="124" t="s">
        <v>2725</v>
      </c>
      <c r="I22" s="124" t="s">
        <v>3176</v>
      </c>
      <c r="J22" s="591"/>
      <c r="K22" s="591"/>
      <c r="L22" s="240" t="s">
        <v>7355</v>
      </c>
      <c r="M22" s="591"/>
      <c r="N22" s="591"/>
      <c r="O22" s="592"/>
      <c r="P22" s="591"/>
      <c r="Q22" s="591"/>
      <c r="R22" s="591"/>
      <c r="S22" s="591"/>
      <c r="T22" s="591"/>
      <c r="U22" s="591"/>
      <c r="V22" s="591"/>
      <c r="W22" s="1236" t="s">
        <v>7346</v>
      </c>
      <c r="X22" s="246" t="s">
        <v>6669</v>
      </c>
      <c r="Y22" s="1236" t="s">
        <v>7353</v>
      </c>
      <c r="Z22" s="239" t="s">
        <v>2725</v>
      </c>
      <c r="AA22" s="591"/>
    </row>
    <row r="23" spans="1:28">
      <c r="A23" s="238">
        <v>12</v>
      </c>
      <c r="B23" s="246" t="s">
        <v>7356</v>
      </c>
      <c r="C23" s="1236" t="s">
        <v>2234</v>
      </c>
      <c r="D23" s="239" t="s">
        <v>3898</v>
      </c>
      <c r="E23" s="240" t="str">
        <f t="shared" si="0"/>
        <v>string(14)</v>
      </c>
      <c r="F23" s="124" t="s">
        <v>222</v>
      </c>
      <c r="G23" s="124" t="s">
        <v>2234</v>
      </c>
      <c r="H23" s="124" t="s">
        <v>3991</v>
      </c>
      <c r="I23" s="124" t="s">
        <v>2108</v>
      </c>
      <c r="J23" s="591"/>
      <c r="K23" s="591"/>
      <c r="L23" s="240"/>
      <c r="M23" s="591"/>
      <c r="N23" s="591"/>
      <c r="O23" s="592"/>
      <c r="P23" s="591"/>
      <c r="Q23" s="591"/>
      <c r="R23" s="591"/>
      <c r="S23" s="591"/>
      <c r="T23" s="591"/>
      <c r="U23" s="591"/>
      <c r="V23" s="591"/>
      <c r="W23" s="1236" t="s">
        <v>7346</v>
      </c>
      <c r="X23" s="246" t="s">
        <v>7356</v>
      </c>
      <c r="Y23" s="1236" t="s">
        <v>2234</v>
      </c>
      <c r="Z23" s="239" t="s">
        <v>3898</v>
      </c>
      <c r="AA23" s="591"/>
    </row>
    <row r="24" spans="1:28">
      <c r="A24" s="238">
        <v>13</v>
      </c>
      <c r="B24" s="1694" t="s">
        <v>2076</v>
      </c>
      <c r="C24" s="1236" t="s">
        <v>2705</v>
      </c>
      <c r="D24" s="239" t="s">
        <v>2725</v>
      </c>
      <c r="E24" s="240" t="str">
        <f t="shared" si="0"/>
        <v>string(5)</v>
      </c>
      <c r="F24" s="124" t="s">
        <v>2076</v>
      </c>
      <c r="G24" s="124" t="s">
        <v>2077</v>
      </c>
      <c r="H24" s="124" t="s">
        <v>3175</v>
      </c>
      <c r="I24" s="124" t="s">
        <v>2241</v>
      </c>
      <c r="J24" s="591"/>
      <c r="K24" s="591"/>
      <c r="L24" s="591"/>
      <c r="M24" s="591"/>
      <c r="N24" s="591"/>
      <c r="O24" s="592"/>
      <c r="P24" s="591"/>
      <c r="Q24" s="591"/>
      <c r="R24" s="591"/>
      <c r="S24" s="591"/>
      <c r="T24" s="591"/>
      <c r="U24" s="591"/>
      <c r="V24" s="591"/>
      <c r="W24" s="1236" t="s">
        <v>7346</v>
      </c>
      <c r="X24" s="246" t="s">
        <v>7357</v>
      </c>
      <c r="Y24" s="1236" t="s">
        <v>2705</v>
      </c>
      <c r="Z24" s="239" t="s">
        <v>2725</v>
      </c>
      <c r="AA24" s="591"/>
    </row>
    <row r="25" spans="1:28">
      <c r="A25" s="238">
        <v>14</v>
      </c>
      <c r="B25" s="246" t="s">
        <v>7358</v>
      </c>
      <c r="C25" s="1236" t="s">
        <v>3621</v>
      </c>
      <c r="D25" s="239" t="s">
        <v>2278</v>
      </c>
      <c r="E25" s="240" t="str">
        <f t="shared" si="0"/>
        <v>string(20)</v>
      </c>
      <c r="F25" s="124" t="s">
        <v>7358</v>
      </c>
      <c r="G25" s="124" t="s">
        <v>3619</v>
      </c>
      <c r="H25" s="124" t="s">
        <v>3921</v>
      </c>
      <c r="I25" s="124" t="s">
        <v>3922</v>
      </c>
      <c r="J25" s="591"/>
      <c r="K25" s="591"/>
      <c r="L25" s="591"/>
      <c r="M25" s="591"/>
      <c r="N25" s="591"/>
      <c r="O25" s="592"/>
      <c r="P25" s="591"/>
      <c r="Q25" s="591"/>
      <c r="R25" s="591"/>
      <c r="S25" s="591"/>
      <c r="T25" s="591"/>
      <c r="U25" s="591"/>
      <c r="V25" s="591"/>
      <c r="W25" s="1236" t="s">
        <v>7346</v>
      </c>
      <c r="X25" s="246" t="s">
        <v>7358</v>
      </c>
      <c r="Y25" s="1236" t="s">
        <v>3621</v>
      </c>
      <c r="Z25" s="239" t="s">
        <v>2278</v>
      </c>
      <c r="AA25" s="591"/>
    </row>
    <row r="26" spans="1:28">
      <c r="A26" s="238">
        <v>15</v>
      </c>
      <c r="B26" s="1694" t="s">
        <v>3174</v>
      </c>
      <c r="C26" s="1236" t="s">
        <v>3622</v>
      </c>
      <c r="D26" s="239" t="s">
        <v>2066</v>
      </c>
      <c r="E26" s="240" t="str">
        <f t="shared" si="0"/>
        <v>string(6)</v>
      </c>
      <c r="F26" s="124" t="s">
        <v>3174</v>
      </c>
      <c r="G26" s="124" t="s">
        <v>2818</v>
      </c>
      <c r="H26" s="124" t="s">
        <v>2803</v>
      </c>
      <c r="I26" s="124" t="s">
        <v>2804</v>
      </c>
      <c r="J26" s="591"/>
      <c r="K26" s="591"/>
      <c r="L26" s="591"/>
      <c r="M26" s="591"/>
      <c r="N26" s="1236"/>
      <c r="O26" s="592"/>
      <c r="P26" s="591"/>
      <c r="Q26" s="591"/>
      <c r="R26" s="591"/>
      <c r="S26" s="591"/>
      <c r="T26" s="591"/>
      <c r="U26" s="591"/>
      <c r="V26" s="591"/>
      <c r="W26" s="1236" t="s">
        <v>7346</v>
      </c>
      <c r="X26" s="246" t="s">
        <v>7359</v>
      </c>
      <c r="Y26" s="1236" t="s">
        <v>3622</v>
      </c>
      <c r="Z26" s="239" t="s">
        <v>2066</v>
      </c>
      <c r="AA26" s="591"/>
    </row>
    <row r="27" spans="1:28">
      <c r="A27" s="238">
        <v>16</v>
      </c>
      <c r="B27" s="246" t="s">
        <v>7360</v>
      </c>
      <c r="C27" s="1236" t="s">
        <v>3626</v>
      </c>
      <c r="D27" s="239" t="s">
        <v>4290</v>
      </c>
      <c r="E27" s="240" t="str">
        <f t="shared" si="0"/>
        <v>string(80)</v>
      </c>
      <c r="F27" s="124" t="s">
        <v>7360</v>
      </c>
      <c r="G27" s="124" t="s">
        <v>3624</v>
      </c>
      <c r="H27" s="124" t="s">
        <v>3921</v>
      </c>
      <c r="I27" s="124" t="s">
        <v>3922</v>
      </c>
      <c r="J27" s="591"/>
      <c r="K27" s="591"/>
      <c r="L27" s="591"/>
      <c r="M27" s="591"/>
      <c r="N27" s="591"/>
      <c r="O27" s="592"/>
      <c r="P27" s="591"/>
      <c r="Q27" s="591"/>
      <c r="R27" s="591"/>
      <c r="S27" s="591"/>
      <c r="T27" s="591"/>
      <c r="U27" s="591"/>
      <c r="V27" s="591"/>
      <c r="W27" s="1236" t="s">
        <v>7346</v>
      </c>
      <c r="X27" s="246" t="s">
        <v>7360</v>
      </c>
      <c r="Y27" s="1236" t="s">
        <v>3626</v>
      </c>
      <c r="Z27" s="239" t="s">
        <v>4290</v>
      </c>
      <c r="AA27" s="591"/>
    </row>
    <row r="28" spans="1:28">
      <c r="A28" s="238">
        <v>17</v>
      </c>
      <c r="B28" s="246" t="s">
        <v>7361</v>
      </c>
      <c r="C28" s="1236" t="s">
        <v>7362</v>
      </c>
      <c r="D28" s="239" t="s">
        <v>3212</v>
      </c>
      <c r="E28" s="240" t="str">
        <f t="shared" si="0"/>
        <v>number(22)</v>
      </c>
      <c r="F28" s="124" t="s">
        <v>7363</v>
      </c>
      <c r="G28" s="124" t="s">
        <v>7364</v>
      </c>
      <c r="H28" s="124" t="s">
        <v>7365</v>
      </c>
      <c r="I28" s="20" t="s">
        <v>2108</v>
      </c>
      <c r="J28" s="591"/>
      <c r="K28" s="591"/>
      <c r="L28" s="591"/>
      <c r="M28" s="591"/>
      <c r="N28" s="591"/>
      <c r="O28" s="592"/>
      <c r="P28" s="591"/>
      <c r="Q28" s="591"/>
      <c r="R28" s="591"/>
      <c r="S28" s="591"/>
      <c r="T28" s="591"/>
      <c r="U28" s="591"/>
      <c r="V28" s="591"/>
      <c r="W28" s="1236" t="s">
        <v>7346</v>
      </c>
      <c r="X28" s="246" t="s">
        <v>7361</v>
      </c>
      <c r="Y28" s="1236" t="s">
        <v>7362</v>
      </c>
      <c r="Z28" s="239" t="s">
        <v>3212</v>
      </c>
      <c r="AA28" s="591"/>
    </row>
    <row r="29" spans="1:28">
      <c r="A29" s="238">
        <v>18</v>
      </c>
      <c r="B29" s="246" t="s">
        <v>7366</v>
      </c>
      <c r="C29" s="1236" t="s">
        <v>7367</v>
      </c>
      <c r="D29" s="239" t="s">
        <v>2725</v>
      </c>
      <c r="E29" s="240" t="str">
        <f t="shared" si="0"/>
        <v>string(5)</v>
      </c>
      <c r="F29" s="124" t="s">
        <v>7366</v>
      </c>
      <c r="G29" s="124" t="s">
        <v>7367</v>
      </c>
      <c r="H29" s="124" t="s">
        <v>2725</v>
      </c>
      <c r="I29" s="124" t="s">
        <v>3176</v>
      </c>
      <c r="J29" s="591"/>
      <c r="K29" s="591"/>
      <c r="L29" s="591"/>
      <c r="M29" s="591"/>
      <c r="N29" s="591"/>
      <c r="O29" s="592"/>
      <c r="P29" s="591"/>
      <c r="Q29" s="591"/>
      <c r="R29" s="591"/>
      <c r="S29" s="591"/>
      <c r="T29" s="591"/>
      <c r="U29" s="591"/>
      <c r="V29" s="591"/>
      <c r="W29" s="1236" t="s">
        <v>7346</v>
      </c>
      <c r="X29" s="246" t="s">
        <v>7366</v>
      </c>
      <c r="Y29" s="1236" t="s">
        <v>7367</v>
      </c>
      <c r="Z29" s="239" t="s">
        <v>2725</v>
      </c>
      <c r="AA29" s="591"/>
    </row>
    <row r="30" spans="1:28">
      <c r="A30" s="238">
        <v>19</v>
      </c>
      <c r="B30" s="246" t="s">
        <v>7368</v>
      </c>
      <c r="C30" s="1236" t="s">
        <v>7369</v>
      </c>
      <c r="D30" s="239" t="s">
        <v>2725</v>
      </c>
      <c r="E30" s="240" t="str">
        <f t="shared" si="0"/>
        <v>string(5)</v>
      </c>
      <c r="F30" s="124" t="s">
        <v>7368</v>
      </c>
      <c r="G30" s="124" t="s">
        <v>7369</v>
      </c>
      <c r="H30" s="124" t="s">
        <v>2725</v>
      </c>
      <c r="I30" s="124" t="s">
        <v>3176</v>
      </c>
      <c r="J30" s="591"/>
      <c r="K30" s="591"/>
      <c r="L30" s="591"/>
      <c r="M30" s="591"/>
      <c r="N30" s="591"/>
      <c r="O30" s="592"/>
      <c r="P30" s="591"/>
      <c r="Q30" s="591"/>
      <c r="R30" s="591"/>
      <c r="S30" s="591"/>
      <c r="T30" s="591"/>
      <c r="U30" s="591"/>
      <c r="V30" s="591"/>
      <c r="W30" s="1236" t="s">
        <v>7346</v>
      </c>
      <c r="X30" s="246" t="s">
        <v>7368</v>
      </c>
      <c r="Y30" s="1236" t="s">
        <v>7369</v>
      </c>
      <c r="Z30" s="239" t="s">
        <v>2725</v>
      </c>
      <c r="AA30" s="591"/>
    </row>
    <row r="31" spans="1:28">
      <c r="A31" s="238">
        <v>20</v>
      </c>
      <c r="B31" s="246" t="s">
        <v>7370</v>
      </c>
      <c r="C31" s="240" t="s">
        <v>7371</v>
      </c>
      <c r="D31" s="239" t="s">
        <v>2725</v>
      </c>
      <c r="E31" s="240" t="str">
        <f t="shared" si="0"/>
        <v>string(5)</v>
      </c>
      <c r="F31" s="124" t="s">
        <v>7372</v>
      </c>
      <c r="G31" s="124" t="s">
        <v>7373</v>
      </c>
      <c r="H31" s="124" t="s">
        <v>2725</v>
      </c>
      <c r="I31" s="124" t="s">
        <v>3176</v>
      </c>
      <c r="J31" s="591"/>
      <c r="K31" s="591"/>
      <c r="L31" s="591"/>
      <c r="M31" s="591"/>
      <c r="N31" s="1236"/>
      <c r="O31" s="592"/>
      <c r="P31" s="591"/>
      <c r="Q31" s="591"/>
      <c r="R31" s="591"/>
      <c r="S31" s="591"/>
      <c r="T31" s="591"/>
      <c r="U31" s="591"/>
      <c r="V31" s="591"/>
      <c r="W31" s="240" t="s">
        <v>7346</v>
      </c>
      <c r="X31" s="246" t="s">
        <v>7370</v>
      </c>
      <c r="Y31" s="240" t="s">
        <v>7371</v>
      </c>
      <c r="Z31" s="239" t="s">
        <v>2725</v>
      </c>
      <c r="AA31" s="591"/>
    </row>
    <row r="32" spans="1:28">
      <c r="A32" s="238">
        <v>21</v>
      </c>
      <c r="B32" s="246" t="s">
        <v>7374</v>
      </c>
      <c r="C32" s="240" t="s">
        <v>7375</v>
      </c>
      <c r="D32" s="240" t="s">
        <v>3212</v>
      </c>
      <c r="E32" s="240" t="str">
        <f t="shared" si="0"/>
        <v>number(22)</v>
      </c>
      <c r="F32" s="124" t="s">
        <v>7376</v>
      </c>
      <c r="G32" s="124" t="s">
        <v>7375</v>
      </c>
      <c r="H32" s="124" t="s">
        <v>3212</v>
      </c>
      <c r="I32" s="20" t="s">
        <v>2085</v>
      </c>
      <c r="J32" s="591"/>
      <c r="K32" s="591"/>
      <c r="L32" s="591"/>
      <c r="M32" s="591"/>
      <c r="N32" s="1236"/>
      <c r="O32" s="592"/>
      <c r="P32" s="591"/>
      <c r="Q32" s="591"/>
      <c r="R32" s="591"/>
      <c r="S32" s="591"/>
      <c r="T32" s="591"/>
      <c r="U32" s="591"/>
      <c r="V32" s="591"/>
      <c r="W32" s="240" t="s">
        <v>7346</v>
      </c>
      <c r="X32" s="246" t="s">
        <v>7374</v>
      </c>
      <c r="Y32" s="240" t="s">
        <v>7375</v>
      </c>
      <c r="Z32" s="240" t="s">
        <v>3212</v>
      </c>
      <c r="AA32" s="591"/>
    </row>
    <row r="33" spans="1:27">
      <c r="A33" s="238">
        <v>22</v>
      </c>
      <c r="B33" s="246" t="s">
        <v>7377</v>
      </c>
      <c r="C33" s="240" t="s">
        <v>7378</v>
      </c>
      <c r="D33" s="240" t="s">
        <v>7348</v>
      </c>
      <c r="E33" s="240" t="str">
        <f t="shared" si="0"/>
        <v>string(28)</v>
      </c>
      <c r="F33" s="124" t="s">
        <v>7377</v>
      </c>
      <c r="G33" s="124" t="s">
        <v>7378</v>
      </c>
      <c r="H33" s="124" t="s">
        <v>7348</v>
      </c>
      <c r="I33" s="124" t="s">
        <v>7379</v>
      </c>
      <c r="J33" s="591"/>
      <c r="K33" s="591"/>
      <c r="L33" s="591"/>
      <c r="M33" s="591"/>
      <c r="N33" s="1236"/>
      <c r="O33" s="592"/>
      <c r="P33" s="591"/>
      <c r="Q33" s="591"/>
      <c r="R33" s="591"/>
      <c r="S33" s="591"/>
      <c r="T33" s="591"/>
      <c r="U33" s="591"/>
      <c r="V33" s="591"/>
      <c r="W33" s="240" t="s">
        <v>7346</v>
      </c>
      <c r="X33" s="246" t="s">
        <v>7377</v>
      </c>
      <c r="Y33" s="240" t="s">
        <v>7378</v>
      </c>
      <c r="Z33" s="240" t="s">
        <v>7348</v>
      </c>
      <c r="AA33" s="591"/>
    </row>
    <row r="34" spans="1:27">
      <c r="A34" s="238">
        <v>23</v>
      </c>
      <c r="B34" s="246" t="s">
        <v>7380</v>
      </c>
      <c r="C34" s="240" t="s">
        <v>6390</v>
      </c>
      <c r="D34" s="240" t="s">
        <v>2070</v>
      </c>
      <c r="E34" s="240" t="str">
        <f t="shared" si="0"/>
        <v>string(10)</v>
      </c>
      <c r="F34" s="124" t="s">
        <v>7380</v>
      </c>
      <c r="G34" s="124" t="s">
        <v>6390</v>
      </c>
      <c r="H34" s="124" t="s">
        <v>2070</v>
      </c>
      <c r="I34" s="124" t="s">
        <v>2071</v>
      </c>
      <c r="J34" s="591"/>
      <c r="K34" s="591"/>
      <c r="L34" s="591"/>
      <c r="M34" s="591"/>
      <c r="N34" s="1236"/>
      <c r="O34" s="592"/>
      <c r="P34" s="591"/>
      <c r="Q34" s="591"/>
      <c r="R34" s="591"/>
      <c r="S34" s="591"/>
      <c r="T34" s="591"/>
      <c r="U34" s="591"/>
      <c r="V34" s="591"/>
      <c r="W34" s="240" t="s">
        <v>7346</v>
      </c>
      <c r="X34" s="246" t="s">
        <v>7381</v>
      </c>
      <c r="Y34" s="240" t="s">
        <v>6390</v>
      </c>
      <c r="Z34" s="240" t="s">
        <v>2070</v>
      </c>
      <c r="AA34" s="591"/>
    </row>
  </sheetData>
  <phoneticPr fontId="5" type="noConversion"/>
  <dataValidations count="3">
    <dataValidation type="list" allowBlank="1" showInputMessage="1" showErrorMessage="1" sqref="B6" xr:uid="{00000000-0002-0000-6F00-000000000000}">
      <formula1>"Mi: Minute,H: Hour,D: Daily,W: Weekly,M: Monthly,Y: Yearly"</formula1>
    </dataValidation>
    <dataValidation type="list" allowBlank="1" showInputMessage="1" showErrorMessage="1" sqref="B7 B9 O7:O9" xr:uid="{00000000-0002-0000-6F00-000001000000}">
      <formula1>"替换,追加"</formula1>
    </dataValidation>
    <dataValidation type="list" allowBlank="1" showInputMessage="1" showErrorMessage="1" sqref="R4:R6" xr:uid="{00000000-0002-0000-6F00-000002000000}">
      <formula1>"left join,inner join,union,union all"</formula1>
    </dataValidation>
  </dataValidations>
  <hyperlinks>
    <hyperlink ref="A1" location="目录!A1" display="返回" xr:uid="{00000000-0004-0000-6F00-000000000000}"/>
  </hyperlinks>
  <pageMargins left="0.75" right="0.75" top="1" bottom="1" header="0.51180555555555596" footer="0.51180555555555596"/>
  <pageSetup paperSize="9" orientation="portrait"/>
  <legacyDrawing r:id="rId1"/>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AB40"/>
  <sheetViews>
    <sheetView topLeftCell="I15" workbookViewId="0"/>
  </sheetViews>
  <sheetFormatPr defaultColWidth="9" defaultRowHeight="13.8"/>
  <cols>
    <col min="2" max="2" width="15.6640625" customWidth="1"/>
    <col min="3" max="3" width="17.21875" customWidth="1"/>
    <col min="4" max="4" width="11.44140625" customWidth="1"/>
    <col min="5" max="9" width="12.109375" customWidth="1"/>
    <col min="13" max="13" width="41.21875" customWidth="1"/>
    <col min="14" max="14" width="11.33203125" customWidth="1"/>
    <col min="15" max="22" width="9" hidden="1" customWidth="1"/>
    <col min="23" max="23" width="17.109375" customWidth="1"/>
    <col min="24" max="24" width="15" customWidth="1"/>
    <col min="25" max="25" width="11.33203125" customWidth="1"/>
    <col min="26" max="26" width="13.109375" customWidth="1"/>
    <col min="27" max="27" width="11.33203125" customWidth="1"/>
  </cols>
  <sheetData>
    <row r="1" spans="1:28" s="64" customFormat="1" ht="15.6">
      <c r="A1" s="2" t="s">
        <v>2037</v>
      </c>
      <c r="B1" s="3"/>
      <c r="C1" s="3"/>
      <c r="D1" s="3"/>
      <c r="E1" s="3"/>
      <c r="F1" s="3"/>
      <c r="G1" s="3"/>
      <c r="H1" s="3"/>
      <c r="I1" s="3"/>
      <c r="J1" s="3"/>
      <c r="K1" s="3"/>
      <c r="L1" s="3"/>
      <c r="M1" s="3"/>
      <c r="N1" s="3"/>
      <c r="O1" s="3"/>
      <c r="P1" s="3"/>
      <c r="Q1" s="3"/>
      <c r="R1" s="3"/>
      <c r="S1" s="3"/>
      <c r="T1" s="3"/>
      <c r="U1" s="3"/>
      <c r="V1" s="3"/>
      <c r="W1" s="52"/>
      <c r="X1" s="52"/>
      <c r="Y1" s="52"/>
      <c r="Z1" s="52"/>
      <c r="AA1" s="52"/>
    </row>
    <row r="2" spans="1:28" s="64"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8" s="64" customFormat="1" ht="15.6">
      <c r="A3" s="6" t="s">
        <v>2040</v>
      </c>
      <c r="B3" s="1661" t="s">
        <v>492</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8" s="64" customFormat="1" ht="15.6">
      <c r="A4" s="9" t="s">
        <v>2042</v>
      </c>
      <c r="B4" s="1685" t="s">
        <v>493</v>
      </c>
      <c r="C4" s="8"/>
      <c r="D4" s="8"/>
      <c r="E4" s="8"/>
      <c r="F4" s="8"/>
      <c r="G4" s="8"/>
      <c r="H4" s="8"/>
      <c r="I4" s="8"/>
      <c r="J4" s="8"/>
      <c r="K4" s="8"/>
      <c r="L4" s="8"/>
      <c r="M4" s="8"/>
      <c r="N4" s="8"/>
      <c r="O4" s="38" t="s">
        <v>4149</v>
      </c>
      <c r="P4" s="39" t="e">
        <f>VLOOKUP(B3,[2]目录!#REF!,4,0)</f>
        <v>#REF!</v>
      </c>
      <c r="Q4" s="40"/>
      <c r="R4" s="41"/>
      <c r="S4" s="42"/>
      <c r="T4" s="42"/>
      <c r="U4" s="42"/>
      <c r="V4" s="61"/>
      <c r="W4" s="62"/>
      <c r="X4" s="10"/>
      <c r="Y4" s="63"/>
      <c r="Z4" s="11"/>
      <c r="AA4" s="63"/>
    </row>
    <row r="5" spans="1:28" s="64" customFormat="1"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row>
    <row r="6" spans="1:28" s="64" customFormat="1" ht="15.6">
      <c r="A6" s="9" t="s">
        <v>2044</v>
      </c>
      <c r="B6" s="12" t="s">
        <v>2045</v>
      </c>
      <c r="C6" s="8"/>
      <c r="D6" s="8"/>
      <c r="E6" s="8"/>
      <c r="F6" s="8"/>
      <c r="G6" s="8"/>
      <c r="H6" s="8"/>
      <c r="I6" s="8"/>
      <c r="J6" s="8"/>
      <c r="K6" s="8"/>
      <c r="L6" s="8"/>
      <c r="M6" s="8"/>
      <c r="N6" s="8"/>
      <c r="O6" s="43"/>
      <c r="P6" s="42"/>
      <c r="Q6" s="42"/>
      <c r="R6" s="41"/>
      <c r="S6" s="42"/>
      <c r="T6" s="42"/>
      <c r="U6" s="42"/>
      <c r="V6" s="61"/>
      <c r="W6" s="62"/>
      <c r="X6" s="124"/>
      <c r="Y6" s="63"/>
      <c r="Z6" s="11"/>
      <c r="AA6" s="63"/>
    </row>
    <row r="7" spans="1:28" s="64"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8" s="64" customFormat="1" ht="15.6">
      <c r="A8" s="9" t="s">
        <v>2048</v>
      </c>
      <c r="B8" s="11"/>
      <c r="C8" s="8"/>
      <c r="D8" s="8"/>
      <c r="E8" s="8"/>
      <c r="F8" s="8"/>
      <c r="G8" s="8"/>
      <c r="H8" s="8"/>
      <c r="I8" s="8"/>
      <c r="J8" s="8"/>
      <c r="K8" s="8"/>
      <c r="L8" s="8"/>
      <c r="M8" s="8"/>
      <c r="N8" s="8"/>
      <c r="O8" s="43"/>
      <c r="P8" s="42"/>
      <c r="Q8" s="42"/>
      <c r="R8" s="42"/>
      <c r="S8" s="42"/>
      <c r="T8" s="42"/>
      <c r="U8" s="42"/>
      <c r="V8" s="61"/>
      <c r="W8" s="62"/>
      <c r="X8" s="65"/>
      <c r="Y8" s="63"/>
      <c r="Z8" s="11"/>
      <c r="AA8" s="63"/>
    </row>
    <row r="9" spans="1:28" s="64"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8" s="64"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8" s="64" customFormat="1" ht="15.6">
      <c r="A11" s="14" t="s">
        <v>49</v>
      </c>
      <c r="B11" s="15" t="s">
        <v>2051</v>
      </c>
      <c r="C11" s="15" t="s">
        <v>2052</v>
      </c>
      <c r="D11" s="15" t="s">
        <v>2053</v>
      </c>
      <c r="E11" s="15" t="s">
        <v>2054</v>
      </c>
      <c r="F11" s="15"/>
      <c r="G11" s="15"/>
      <c r="H11" s="15"/>
      <c r="I11" s="15"/>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8">
      <c r="A12" s="430">
        <v>1</v>
      </c>
      <c r="B12" s="1426" t="s">
        <v>2064</v>
      </c>
      <c r="C12" s="243" t="s">
        <v>2065</v>
      </c>
      <c r="D12" s="124" t="s">
        <v>2066</v>
      </c>
      <c r="E12" s="124" t="str">
        <f t="shared" ref="E12:E40" si="0">IF(ISERR(SEARCH("varchar",D12)),D12,"string("&amp;MID(D12,10,LEN(D12)-10)&amp;")")</f>
        <v>string(6)</v>
      </c>
      <c r="F12" s="124" t="s">
        <v>2064</v>
      </c>
      <c r="G12" s="124" t="s">
        <v>2065</v>
      </c>
      <c r="H12" s="124" t="s">
        <v>2066</v>
      </c>
      <c r="I12" s="124" t="s">
        <v>2067</v>
      </c>
      <c r="J12" s="238" t="s">
        <v>79</v>
      </c>
      <c r="K12" s="436"/>
      <c r="L12" s="436"/>
      <c r="M12" s="436"/>
      <c r="N12" s="406" t="s">
        <v>188</v>
      </c>
      <c r="O12" s="441"/>
      <c r="P12" s="436"/>
      <c r="Q12" s="436"/>
      <c r="R12" s="436"/>
      <c r="S12" s="436"/>
      <c r="T12" s="436"/>
      <c r="U12" s="436"/>
      <c r="V12" s="452"/>
      <c r="W12" s="10"/>
      <c r="X12" s="307"/>
      <c r="Y12" s="307"/>
      <c r="Z12" s="307"/>
      <c r="AA12" s="436"/>
      <c r="AB12" s="427"/>
    </row>
    <row r="13" spans="1:28">
      <c r="A13" s="430">
        <v>2</v>
      </c>
      <c r="B13" s="1686" t="s">
        <v>6641</v>
      </c>
      <c r="C13" s="1686" t="s">
        <v>6640</v>
      </c>
      <c r="D13" s="1686" t="s">
        <v>2066</v>
      </c>
      <c r="E13" s="124" t="str">
        <f t="shared" si="0"/>
        <v>string(6)</v>
      </c>
      <c r="F13" s="124" t="s">
        <v>6641</v>
      </c>
      <c r="G13" s="124" t="s">
        <v>6640</v>
      </c>
      <c r="H13" s="124" t="s">
        <v>2278</v>
      </c>
      <c r="I13" s="124" t="s">
        <v>2827</v>
      </c>
      <c r="J13" s="307"/>
      <c r="K13" s="307"/>
      <c r="L13" s="307"/>
      <c r="M13" s="307"/>
      <c r="N13" s="406" t="s">
        <v>188</v>
      </c>
      <c r="O13" s="441"/>
      <c r="P13" s="436"/>
      <c r="Q13" s="436"/>
      <c r="R13" s="436"/>
      <c r="S13" s="436"/>
      <c r="T13" s="436"/>
      <c r="U13" s="436"/>
      <c r="V13" s="452"/>
      <c r="W13" s="10"/>
      <c r="X13" s="307"/>
      <c r="Y13" s="436"/>
      <c r="Z13" s="436"/>
      <c r="AA13" s="436"/>
      <c r="AB13" s="427"/>
    </row>
    <row r="14" spans="1:28">
      <c r="A14" s="430">
        <v>3</v>
      </c>
      <c r="B14" s="1686" t="s">
        <v>2076</v>
      </c>
      <c r="C14" s="1686" t="s">
        <v>2077</v>
      </c>
      <c r="D14" s="1686" t="s">
        <v>2278</v>
      </c>
      <c r="E14" s="124" t="str">
        <f t="shared" si="0"/>
        <v>string(20)</v>
      </c>
      <c r="F14" s="124" t="s">
        <v>2076</v>
      </c>
      <c r="G14" s="124" t="s">
        <v>2077</v>
      </c>
      <c r="H14" s="124" t="s">
        <v>3175</v>
      </c>
      <c r="I14" s="124" t="s">
        <v>2241</v>
      </c>
      <c r="J14" s="307"/>
      <c r="K14" s="307"/>
      <c r="L14" s="307"/>
      <c r="M14" s="307"/>
      <c r="N14" s="406" t="s">
        <v>188</v>
      </c>
      <c r="O14" s="441"/>
      <c r="P14" s="436"/>
      <c r="Q14" s="436"/>
      <c r="R14" s="436"/>
      <c r="S14" s="436"/>
      <c r="T14" s="436"/>
      <c r="U14" s="436"/>
      <c r="V14" s="452"/>
      <c r="W14" s="10"/>
      <c r="X14" s="307"/>
      <c r="Y14" s="436"/>
      <c r="Z14" s="436"/>
      <c r="AA14" s="436"/>
      <c r="AB14" s="427"/>
    </row>
    <row r="15" spans="1:28">
      <c r="A15" s="430">
        <v>4</v>
      </c>
      <c r="B15" s="1686" t="s">
        <v>3174</v>
      </c>
      <c r="C15" s="1686" t="s">
        <v>2818</v>
      </c>
      <c r="D15" s="1686" t="s">
        <v>2278</v>
      </c>
      <c r="E15" s="124" t="str">
        <f t="shared" si="0"/>
        <v>string(20)</v>
      </c>
      <c r="F15" s="124" t="s">
        <v>3174</v>
      </c>
      <c r="G15" s="124" t="s">
        <v>2818</v>
      </c>
      <c r="H15" s="124" t="s">
        <v>2803</v>
      </c>
      <c r="I15" s="124" t="s">
        <v>2804</v>
      </c>
      <c r="J15" s="307"/>
      <c r="K15" s="307"/>
      <c r="L15" s="307"/>
      <c r="M15" s="307"/>
      <c r="N15" s="406" t="s">
        <v>188</v>
      </c>
      <c r="O15" s="441"/>
      <c r="P15" s="436"/>
      <c r="Q15" s="436"/>
      <c r="R15" s="436"/>
      <c r="S15" s="436"/>
      <c r="T15" s="436"/>
      <c r="U15" s="436"/>
      <c r="V15" s="452"/>
      <c r="W15" s="10"/>
      <c r="X15" s="307"/>
      <c r="Y15" s="303"/>
      <c r="Z15" s="307"/>
      <c r="AA15" s="436"/>
      <c r="AB15" s="427"/>
    </row>
    <row r="16" spans="1:28">
      <c r="A16" s="430">
        <v>5</v>
      </c>
      <c r="B16" s="1686" t="s">
        <v>6810</v>
      </c>
      <c r="C16" s="1686" t="s">
        <v>6555</v>
      </c>
      <c r="D16" s="1686" t="s">
        <v>2811</v>
      </c>
      <c r="E16" s="124" t="str">
        <f t="shared" si="0"/>
        <v>string(15)</v>
      </c>
      <c r="F16" s="124" t="s">
        <v>6810</v>
      </c>
      <c r="G16" s="124" t="s">
        <v>7352</v>
      </c>
      <c r="H16" s="124" t="s">
        <v>2803</v>
      </c>
      <c r="I16" s="124" t="s">
        <v>2804</v>
      </c>
      <c r="J16" s="1665"/>
      <c r="K16" s="1665"/>
      <c r="L16" s="1665"/>
      <c r="M16" s="1665"/>
      <c r="N16" s="406" t="s">
        <v>188</v>
      </c>
      <c r="W16" s="10"/>
      <c r="X16" s="307"/>
      <c r="Y16" s="303"/>
      <c r="Z16" s="307"/>
      <c r="AA16" s="436"/>
    </row>
    <row r="17" spans="1:28">
      <c r="A17" s="430">
        <v>6</v>
      </c>
      <c r="B17" s="1686" t="s">
        <v>6808</v>
      </c>
      <c r="C17" s="1686" t="s">
        <v>7382</v>
      </c>
      <c r="D17" s="1686" t="s">
        <v>2811</v>
      </c>
      <c r="E17" s="124" t="str">
        <f t="shared" si="0"/>
        <v>string(15)</v>
      </c>
      <c r="F17" s="124" t="s">
        <v>6808</v>
      </c>
      <c r="G17" s="124" t="s">
        <v>7159</v>
      </c>
      <c r="H17" s="124" t="s">
        <v>2807</v>
      </c>
      <c r="I17" s="124" t="s">
        <v>2808</v>
      </c>
      <c r="J17" s="1665"/>
      <c r="K17" s="307"/>
      <c r="L17" s="307"/>
      <c r="M17" s="307"/>
      <c r="N17" s="406" t="s">
        <v>188</v>
      </c>
      <c r="O17" s="441"/>
      <c r="P17" s="436"/>
      <c r="Q17" s="436"/>
      <c r="R17" s="436"/>
      <c r="S17" s="436"/>
      <c r="T17" s="436"/>
      <c r="U17" s="436"/>
      <c r="V17" s="452"/>
      <c r="W17" s="10"/>
      <c r="X17" s="307"/>
      <c r="Y17" s="303"/>
      <c r="Z17" s="307"/>
      <c r="AA17" s="436"/>
      <c r="AB17" s="427"/>
    </row>
    <row r="18" spans="1:28">
      <c r="A18" s="430">
        <v>7</v>
      </c>
      <c r="B18" s="1686" t="s">
        <v>7142</v>
      </c>
      <c r="C18" s="1686" t="s">
        <v>6555</v>
      </c>
      <c r="D18" s="1686" t="s">
        <v>2278</v>
      </c>
      <c r="E18" s="124" t="str">
        <f t="shared" si="0"/>
        <v>string(20)</v>
      </c>
      <c r="F18" s="124" t="s">
        <v>7142</v>
      </c>
      <c r="G18" s="124" t="s">
        <v>6555</v>
      </c>
      <c r="H18" s="124" t="s">
        <v>2278</v>
      </c>
      <c r="I18" s="124" t="s">
        <v>2827</v>
      </c>
      <c r="J18" s="307"/>
      <c r="K18" s="307"/>
      <c r="L18" s="307"/>
      <c r="M18" s="1690" t="s">
        <v>7383</v>
      </c>
      <c r="N18" s="406" t="s">
        <v>188</v>
      </c>
      <c r="O18" s="441"/>
      <c r="P18" s="436"/>
      <c r="Q18" s="436"/>
      <c r="R18" s="436"/>
      <c r="S18" s="436"/>
      <c r="T18" s="436"/>
      <c r="U18" s="436"/>
      <c r="V18" s="452"/>
      <c r="W18" s="10"/>
      <c r="X18" s="307"/>
      <c r="Y18" s="303"/>
      <c r="Z18" s="307"/>
      <c r="AA18" s="436"/>
      <c r="AB18" s="427"/>
    </row>
    <row r="19" spans="1:28">
      <c r="A19" s="430">
        <v>8</v>
      </c>
      <c r="B19" s="1686" t="s">
        <v>7384</v>
      </c>
      <c r="C19" s="1686" t="s">
        <v>7385</v>
      </c>
      <c r="D19" s="1686" t="s">
        <v>2725</v>
      </c>
      <c r="E19" s="124" t="str">
        <f t="shared" si="0"/>
        <v>string(5)</v>
      </c>
      <c r="F19" s="124" t="s">
        <v>7386</v>
      </c>
      <c r="G19" s="124" t="s">
        <v>7385</v>
      </c>
      <c r="H19" s="124" t="s">
        <v>2725</v>
      </c>
      <c r="I19" s="124" t="s">
        <v>3176</v>
      </c>
      <c r="J19" s="307"/>
      <c r="K19" s="307"/>
      <c r="L19" s="307"/>
      <c r="M19" s="307"/>
      <c r="N19" s="406" t="s">
        <v>188</v>
      </c>
      <c r="O19" s="441"/>
      <c r="P19" s="436"/>
      <c r="Q19" s="436"/>
      <c r="R19" s="436"/>
      <c r="S19" s="436"/>
      <c r="T19" s="436"/>
      <c r="U19" s="436"/>
      <c r="V19" s="452"/>
      <c r="W19" s="10"/>
      <c r="X19" s="307"/>
      <c r="Y19" s="303"/>
      <c r="Z19" s="307"/>
      <c r="AA19" s="436"/>
      <c r="AB19" s="427"/>
    </row>
    <row r="20" spans="1:28">
      <c r="A20" s="430">
        <v>9</v>
      </c>
      <c r="B20" s="1686" t="s">
        <v>7387</v>
      </c>
      <c r="C20" s="1686" t="s">
        <v>3961</v>
      </c>
      <c r="D20" s="1687" t="s">
        <v>2085</v>
      </c>
      <c r="E20" s="124" t="str">
        <f t="shared" si="0"/>
        <v>integer</v>
      </c>
      <c r="F20" s="124" t="s">
        <v>7387</v>
      </c>
      <c r="G20" s="124" t="s">
        <v>7388</v>
      </c>
      <c r="H20" s="124" t="s">
        <v>2085</v>
      </c>
      <c r="I20" s="124" t="s">
        <v>2085</v>
      </c>
      <c r="J20" s="1665"/>
      <c r="K20" s="430" t="s">
        <v>2711</v>
      </c>
      <c r="L20" s="1665"/>
      <c r="M20" s="1665"/>
      <c r="N20" s="406" t="s">
        <v>188</v>
      </c>
      <c r="W20" s="10"/>
      <c r="X20" s="307"/>
      <c r="Y20" s="303"/>
      <c r="Z20" s="307"/>
      <c r="AA20" s="436"/>
    </row>
    <row r="21" spans="1:28">
      <c r="A21" s="430">
        <v>10</v>
      </c>
      <c r="B21" s="1686" t="s">
        <v>7389</v>
      </c>
      <c r="C21" s="1686" t="s">
        <v>7390</v>
      </c>
      <c r="D21" s="1687" t="s">
        <v>2085</v>
      </c>
      <c r="E21" s="124" t="str">
        <f t="shared" si="0"/>
        <v>integer</v>
      </c>
      <c r="F21" s="124" t="s">
        <v>7389</v>
      </c>
      <c r="G21" s="124" t="s">
        <v>7390</v>
      </c>
      <c r="H21" s="124" t="s">
        <v>2085</v>
      </c>
      <c r="I21" s="124" t="s">
        <v>2085</v>
      </c>
      <c r="J21" s="1665"/>
      <c r="K21" s="430" t="s">
        <v>2711</v>
      </c>
      <c r="L21" s="1665"/>
      <c r="M21" s="1665"/>
      <c r="N21" s="406" t="s">
        <v>188</v>
      </c>
      <c r="W21" s="1665"/>
      <c r="X21" s="1665"/>
      <c r="Y21" s="1665"/>
      <c r="Z21" s="1665"/>
      <c r="AA21" s="1665"/>
    </row>
    <row r="22" spans="1:28">
      <c r="A22" s="430">
        <v>11</v>
      </c>
      <c r="B22" s="1686" t="s">
        <v>7391</v>
      </c>
      <c r="C22" s="1686" t="s">
        <v>7392</v>
      </c>
      <c r="D22" s="1687" t="s">
        <v>2085</v>
      </c>
      <c r="E22" s="124" t="str">
        <f t="shared" si="0"/>
        <v>integer</v>
      </c>
      <c r="F22" s="124" t="s">
        <v>7391</v>
      </c>
      <c r="G22" s="124" t="s">
        <v>7393</v>
      </c>
      <c r="H22" s="124" t="s">
        <v>2085</v>
      </c>
      <c r="I22" s="124" t="s">
        <v>2085</v>
      </c>
      <c r="J22" s="1665"/>
      <c r="K22" s="430" t="s">
        <v>2711</v>
      </c>
      <c r="L22" s="1665"/>
      <c r="M22" s="1665"/>
      <c r="N22" s="406" t="s">
        <v>188</v>
      </c>
      <c r="W22" s="1665"/>
      <c r="X22" s="1665"/>
      <c r="Y22" s="1665"/>
      <c r="Z22" s="1665"/>
      <c r="AA22" s="1665"/>
    </row>
    <row r="23" spans="1:28">
      <c r="A23" s="430">
        <v>12</v>
      </c>
      <c r="B23" s="1686" t="s">
        <v>7394</v>
      </c>
      <c r="C23" s="1686" t="s">
        <v>7395</v>
      </c>
      <c r="D23" s="1687" t="s">
        <v>2085</v>
      </c>
      <c r="E23" s="124" t="str">
        <f t="shared" si="0"/>
        <v>integer</v>
      </c>
      <c r="F23" s="124" t="s">
        <v>7396</v>
      </c>
      <c r="G23" s="124" t="s">
        <v>7397</v>
      </c>
      <c r="H23" s="124" t="s">
        <v>2085</v>
      </c>
      <c r="I23" s="124" t="s">
        <v>2085</v>
      </c>
      <c r="J23" s="1665"/>
      <c r="K23" s="430" t="s">
        <v>2711</v>
      </c>
      <c r="L23" s="1665"/>
      <c r="M23" s="1665"/>
      <c r="N23" s="406" t="s">
        <v>188</v>
      </c>
      <c r="W23" s="1665"/>
      <c r="X23" s="1665"/>
      <c r="Y23" s="1665"/>
      <c r="Z23" s="1665"/>
      <c r="AA23" s="1665"/>
    </row>
    <row r="24" spans="1:28">
      <c r="A24" s="430">
        <v>13</v>
      </c>
      <c r="B24" s="1686" t="s">
        <v>7398</v>
      </c>
      <c r="C24" s="1686" t="s">
        <v>7399</v>
      </c>
      <c r="D24" s="1687" t="s">
        <v>2085</v>
      </c>
      <c r="E24" s="124" t="str">
        <f t="shared" si="0"/>
        <v>integer</v>
      </c>
      <c r="F24" s="124" t="s">
        <v>7398</v>
      </c>
      <c r="G24" s="124" t="s">
        <v>7400</v>
      </c>
      <c r="H24" s="124" t="s">
        <v>2085</v>
      </c>
      <c r="I24" s="124" t="s">
        <v>2085</v>
      </c>
      <c r="J24" s="1665"/>
      <c r="K24" s="430" t="s">
        <v>2711</v>
      </c>
      <c r="L24" s="1665"/>
      <c r="M24" s="1665"/>
      <c r="N24" s="406" t="s">
        <v>188</v>
      </c>
      <c r="W24" s="1665"/>
      <c r="X24" s="1665"/>
      <c r="Y24" s="1665"/>
      <c r="Z24" s="1665"/>
      <c r="AA24" s="1665"/>
    </row>
    <row r="25" spans="1:28">
      <c r="A25" s="430">
        <v>14</v>
      </c>
      <c r="B25" s="1686" t="s">
        <v>7401</v>
      </c>
      <c r="C25" s="1686" t="s">
        <v>7402</v>
      </c>
      <c r="D25" s="1687" t="s">
        <v>2085</v>
      </c>
      <c r="E25" s="124" t="str">
        <f t="shared" si="0"/>
        <v>integer</v>
      </c>
      <c r="F25" s="124" t="s">
        <v>7401</v>
      </c>
      <c r="G25" s="124" t="s">
        <v>7403</v>
      </c>
      <c r="H25" s="124" t="s">
        <v>2085</v>
      </c>
      <c r="I25" s="124" t="s">
        <v>2085</v>
      </c>
      <c r="J25" s="1665"/>
      <c r="K25" s="430" t="s">
        <v>2711</v>
      </c>
      <c r="L25" s="1665"/>
      <c r="M25" s="1665"/>
      <c r="N25" s="406" t="s">
        <v>188</v>
      </c>
      <c r="W25" s="1665"/>
      <c r="X25" s="1665"/>
      <c r="Y25" s="1665"/>
      <c r="Z25" s="1665"/>
      <c r="AA25" s="1665"/>
    </row>
    <row r="26" spans="1:28" s="1684" customFormat="1">
      <c r="A26" s="430">
        <v>15</v>
      </c>
      <c r="B26" s="1687" t="s">
        <v>7404</v>
      </c>
      <c r="C26" s="1686" t="s">
        <v>7405</v>
      </c>
      <c r="D26" s="1687" t="s">
        <v>2085</v>
      </c>
      <c r="E26" s="124" t="str">
        <f t="shared" si="0"/>
        <v>integer</v>
      </c>
      <c r="F26" s="124" t="s">
        <v>7404</v>
      </c>
      <c r="G26" s="124" t="s">
        <v>7406</v>
      </c>
      <c r="H26" s="124" t="s">
        <v>2085</v>
      </c>
      <c r="I26" s="124" t="s">
        <v>2085</v>
      </c>
      <c r="J26" s="1691"/>
      <c r="K26" s="430" t="s">
        <v>2711</v>
      </c>
      <c r="L26" s="1691"/>
      <c r="M26" s="1691"/>
      <c r="N26" s="406" t="s">
        <v>188</v>
      </c>
      <c r="W26" s="1691"/>
      <c r="X26" s="1691"/>
      <c r="Y26" s="1691"/>
      <c r="Z26" s="1691"/>
      <c r="AA26" s="1691"/>
    </row>
    <row r="27" spans="1:28" s="1684" customFormat="1">
      <c r="A27" s="430">
        <v>16</v>
      </c>
      <c r="B27" s="1687" t="s">
        <v>7407</v>
      </c>
      <c r="C27" s="1686" t="s">
        <v>7408</v>
      </c>
      <c r="D27" s="1687" t="s">
        <v>2085</v>
      </c>
      <c r="E27" s="124" t="str">
        <f t="shared" si="0"/>
        <v>integer</v>
      </c>
      <c r="F27" s="124" t="s">
        <v>7407</v>
      </c>
      <c r="G27" s="124" t="s">
        <v>7409</v>
      </c>
      <c r="H27" s="124" t="s">
        <v>2085</v>
      </c>
      <c r="I27" s="124" t="s">
        <v>2085</v>
      </c>
      <c r="J27" s="1691"/>
      <c r="K27" s="430" t="s">
        <v>2711</v>
      </c>
      <c r="L27" s="1691"/>
      <c r="M27" s="1691"/>
      <c r="N27" s="406" t="s">
        <v>188</v>
      </c>
      <c r="W27" s="1691"/>
      <c r="X27" s="1691"/>
      <c r="Y27" s="1691"/>
      <c r="Z27" s="1691"/>
      <c r="AA27" s="1691"/>
    </row>
    <row r="28" spans="1:28">
      <c r="A28" s="430">
        <v>17</v>
      </c>
      <c r="B28" s="1686" t="s">
        <v>7410</v>
      </c>
      <c r="C28" s="1686" t="s">
        <v>7411</v>
      </c>
      <c r="D28" s="1687" t="s">
        <v>2085</v>
      </c>
      <c r="E28" s="124" t="str">
        <f t="shared" si="0"/>
        <v>integer</v>
      </c>
      <c r="F28" s="124" t="s">
        <v>7410</v>
      </c>
      <c r="G28" s="124" t="s">
        <v>7412</v>
      </c>
      <c r="H28" s="124" t="s">
        <v>2085</v>
      </c>
      <c r="I28" s="124" t="s">
        <v>2085</v>
      </c>
      <c r="J28" s="1665"/>
      <c r="K28" s="430" t="s">
        <v>2711</v>
      </c>
      <c r="L28" s="1665"/>
      <c r="M28" s="1665"/>
      <c r="N28" s="406" t="s">
        <v>188</v>
      </c>
      <c r="W28" s="1665"/>
      <c r="X28" s="1665"/>
      <c r="Y28" s="1665"/>
      <c r="Z28" s="1665"/>
      <c r="AA28" s="1665"/>
    </row>
    <row r="29" spans="1:28">
      <c r="A29" s="430">
        <v>18</v>
      </c>
      <c r="B29" s="1686" t="s">
        <v>7413</v>
      </c>
      <c r="C29" s="1686" t="s">
        <v>7414</v>
      </c>
      <c r="D29" s="1687" t="s">
        <v>2085</v>
      </c>
      <c r="E29" s="124" t="str">
        <f t="shared" si="0"/>
        <v>integer</v>
      </c>
      <c r="F29" s="124" t="s">
        <v>7413</v>
      </c>
      <c r="G29" s="124" t="s">
        <v>7415</v>
      </c>
      <c r="H29" s="124" t="s">
        <v>2085</v>
      </c>
      <c r="I29" s="124" t="s">
        <v>2085</v>
      </c>
      <c r="J29" s="1665"/>
      <c r="K29" s="430" t="s">
        <v>2711</v>
      </c>
      <c r="L29" s="1665"/>
      <c r="M29" s="1665"/>
      <c r="N29" s="406" t="s">
        <v>188</v>
      </c>
      <c r="W29" s="1665"/>
      <c r="X29" s="1665"/>
      <c r="Y29" s="1665"/>
      <c r="Z29" s="1665"/>
      <c r="AA29" s="1665"/>
    </row>
    <row r="30" spans="1:28">
      <c r="A30" s="430">
        <v>19</v>
      </c>
      <c r="B30" s="1686" t="s">
        <v>7416</v>
      </c>
      <c r="C30" s="1686" t="s">
        <v>7417</v>
      </c>
      <c r="D30" s="1687" t="s">
        <v>2085</v>
      </c>
      <c r="E30" s="124" t="str">
        <f t="shared" si="0"/>
        <v>integer</v>
      </c>
      <c r="F30" s="124" t="s">
        <v>7416</v>
      </c>
      <c r="G30" s="124" t="s">
        <v>7418</v>
      </c>
      <c r="H30" s="124" t="s">
        <v>2085</v>
      </c>
      <c r="I30" s="124" t="s">
        <v>2085</v>
      </c>
      <c r="J30" s="1665"/>
      <c r="K30" s="430" t="s">
        <v>2711</v>
      </c>
      <c r="L30" s="1665"/>
      <c r="M30" s="1665"/>
      <c r="N30" s="406" t="s">
        <v>188</v>
      </c>
      <c r="W30" s="1665"/>
      <c r="X30" s="1665"/>
      <c r="Y30" s="1665"/>
      <c r="Z30" s="1665"/>
      <c r="AA30" s="1665"/>
    </row>
    <row r="31" spans="1:28">
      <c r="A31" s="430">
        <v>20</v>
      </c>
      <c r="B31" s="1686" t="s">
        <v>7419</v>
      </c>
      <c r="C31" s="1686" t="s">
        <v>7420</v>
      </c>
      <c r="D31" s="1687" t="s">
        <v>2085</v>
      </c>
      <c r="E31" s="124" t="str">
        <f t="shared" si="0"/>
        <v>integer</v>
      </c>
      <c r="F31" s="124" t="s">
        <v>7419</v>
      </c>
      <c r="G31" s="124" t="s">
        <v>7420</v>
      </c>
      <c r="H31" s="124" t="s">
        <v>2085</v>
      </c>
      <c r="I31" s="124" t="s">
        <v>2085</v>
      </c>
      <c r="J31" s="1665"/>
      <c r="K31" s="430" t="s">
        <v>2711</v>
      </c>
      <c r="L31" s="1665"/>
      <c r="M31" s="1665"/>
      <c r="N31" s="406" t="s">
        <v>188</v>
      </c>
      <c r="W31" s="1665"/>
      <c r="X31" s="1665"/>
      <c r="Y31" s="1665"/>
      <c r="Z31" s="1665"/>
      <c r="AA31" s="1665"/>
    </row>
    <row r="32" spans="1:28">
      <c r="A32" s="430">
        <v>21</v>
      </c>
      <c r="B32" s="1688" t="s">
        <v>7421</v>
      </c>
      <c r="C32" s="1686" t="s">
        <v>7422</v>
      </c>
      <c r="D32" s="1687" t="s">
        <v>2085</v>
      </c>
      <c r="E32" s="124" t="str">
        <f t="shared" si="0"/>
        <v>integer</v>
      </c>
      <c r="F32" s="124" t="s">
        <v>7421</v>
      </c>
      <c r="G32" s="124" t="s">
        <v>7423</v>
      </c>
      <c r="H32" s="124" t="s">
        <v>2085</v>
      </c>
      <c r="I32" s="124" t="s">
        <v>2085</v>
      </c>
      <c r="J32" s="1408"/>
      <c r="K32" s="430" t="s">
        <v>2711</v>
      </c>
      <c r="L32" s="1408"/>
      <c r="M32" s="1692" t="s">
        <v>7424</v>
      </c>
      <c r="N32" s="406" t="s">
        <v>188</v>
      </c>
      <c r="W32" s="1665"/>
      <c r="X32" s="1665"/>
      <c r="Y32" s="1665"/>
      <c r="Z32" s="1665"/>
      <c r="AA32" s="1665"/>
    </row>
    <row r="33" spans="1:27">
      <c r="A33" s="430">
        <v>22</v>
      </c>
      <c r="B33" s="1688" t="s">
        <v>7425</v>
      </c>
      <c r="C33" s="1686" t="s">
        <v>7426</v>
      </c>
      <c r="D33" s="1687" t="s">
        <v>2085</v>
      </c>
      <c r="E33" s="124" t="str">
        <f t="shared" si="0"/>
        <v>integer</v>
      </c>
      <c r="F33" s="124" t="s">
        <v>7425</v>
      </c>
      <c r="G33" s="124" t="s">
        <v>7427</v>
      </c>
      <c r="H33" s="124" t="s">
        <v>2085</v>
      </c>
      <c r="I33" s="124" t="s">
        <v>2085</v>
      </c>
      <c r="J33" s="1408"/>
      <c r="K33" s="430" t="s">
        <v>2711</v>
      </c>
      <c r="L33" s="1408"/>
      <c r="M33" s="1692" t="s">
        <v>7428</v>
      </c>
      <c r="N33" s="406" t="s">
        <v>188</v>
      </c>
      <c r="W33" s="1665"/>
      <c r="X33" s="1665"/>
      <c r="Y33" s="1665"/>
      <c r="Z33" s="1665"/>
      <c r="AA33" s="1665"/>
    </row>
    <row r="34" spans="1:27">
      <c r="A34" s="430">
        <v>23</v>
      </c>
      <c r="B34" s="1686" t="s">
        <v>7429</v>
      </c>
      <c r="C34" s="1686" t="s">
        <v>7430</v>
      </c>
      <c r="D34" s="1687" t="s">
        <v>2085</v>
      </c>
      <c r="E34" s="124" t="str">
        <f t="shared" si="0"/>
        <v>integer</v>
      </c>
      <c r="F34" s="124" t="s">
        <v>7429</v>
      </c>
      <c r="G34" s="124" t="s">
        <v>7431</v>
      </c>
      <c r="H34" s="124" t="s">
        <v>2085</v>
      </c>
      <c r="I34" s="124" t="s">
        <v>2085</v>
      </c>
      <c r="J34" s="1665"/>
      <c r="K34" s="430" t="s">
        <v>2711</v>
      </c>
      <c r="L34" s="1665"/>
      <c r="M34" s="1690" t="s">
        <v>7432</v>
      </c>
      <c r="N34" s="406" t="s">
        <v>188</v>
      </c>
      <c r="W34" s="1665"/>
      <c r="X34" s="1665"/>
      <c r="Y34" s="1665"/>
      <c r="Z34" s="1665"/>
      <c r="AA34" s="1665"/>
    </row>
    <row r="35" spans="1:27">
      <c r="A35" s="430">
        <v>24</v>
      </c>
      <c r="B35" s="1689" t="s">
        <v>7433</v>
      </c>
      <c r="C35" s="1686" t="s">
        <v>7434</v>
      </c>
      <c r="D35" s="1687" t="s">
        <v>2085</v>
      </c>
      <c r="E35" s="124" t="str">
        <f t="shared" si="0"/>
        <v>integer</v>
      </c>
      <c r="F35" s="124" t="s">
        <v>7433</v>
      </c>
      <c r="G35" s="124" t="s">
        <v>7435</v>
      </c>
      <c r="H35" s="124" t="s">
        <v>2085</v>
      </c>
      <c r="I35" s="124" t="s">
        <v>2085</v>
      </c>
      <c r="J35" s="1665"/>
      <c r="K35" s="430" t="s">
        <v>2711</v>
      </c>
      <c r="L35" s="1665"/>
      <c r="M35" s="1690" t="s">
        <v>7436</v>
      </c>
      <c r="N35" s="406" t="s">
        <v>188</v>
      </c>
      <c r="W35" s="1665"/>
      <c r="X35" s="1665"/>
      <c r="Y35" s="1665"/>
      <c r="Z35" s="1665"/>
      <c r="AA35" s="1665"/>
    </row>
    <row r="36" spans="1:27">
      <c r="A36" s="430">
        <v>25</v>
      </c>
      <c r="B36" s="1687" t="s">
        <v>7437</v>
      </c>
      <c r="C36" s="1686" t="s">
        <v>7438</v>
      </c>
      <c r="D36" s="1687" t="s">
        <v>2085</v>
      </c>
      <c r="E36" s="124" t="str">
        <f t="shared" si="0"/>
        <v>integer</v>
      </c>
      <c r="F36" s="124" t="s">
        <v>7437</v>
      </c>
      <c r="G36" s="124" t="s">
        <v>7439</v>
      </c>
      <c r="H36" s="124" t="s">
        <v>2085</v>
      </c>
      <c r="I36" s="124" t="s">
        <v>2085</v>
      </c>
      <c r="J36" s="1665"/>
      <c r="K36" s="430" t="s">
        <v>2711</v>
      </c>
      <c r="L36" s="1665"/>
      <c r="M36" s="1690" t="s">
        <v>7440</v>
      </c>
      <c r="N36" s="406" t="s">
        <v>188</v>
      </c>
      <c r="W36" s="1665"/>
      <c r="X36" s="1665"/>
      <c r="Y36" s="1665"/>
      <c r="Z36" s="1665"/>
      <c r="AA36" s="1665"/>
    </row>
    <row r="37" spans="1:27">
      <c r="A37" s="430">
        <v>26</v>
      </c>
      <c r="B37" s="1686" t="s">
        <v>7441</v>
      </c>
      <c r="C37" s="1686" t="s">
        <v>7442</v>
      </c>
      <c r="D37" s="1687" t="s">
        <v>2085</v>
      </c>
      <c r="E37" s="124" t="str">
        <f t="shared" si="0"/>
        <v>integer</v>
      </c>
      <c r="F37" s="124" t="s">
        <v>7441</v>
      </c>
      <c r="G37" s="124" t="s">
        <v>7443</v>
      </c>
      <c r="H37" s="124" t="s">
        <v>2085</v>
      </c>
      <c r="I37" s="124" t="s">
        <v>2085</v>
      </c>
      <c r="J37" s="1665"/>
      <c r="K37" s="430" t="s">
        <v>2711</v>
      </c>
      <c r="L37" s="1665"/>
      <c r="M37" s="1665"/>
      <c r="N37" s="406" t="s">
        <v>188</v>
      </c>
      <c r="W37" s="1665"/>
      <c r="X37" s="1665"/>
      <c r="Y37" s="1665"/>
      <c r="Z37" s="1665"/>
      <c r="AA37" s="1665"/>
    </row>
    <row r="38" spans="1:27">
      <c r="A38" s="430">
        <v>27</v>
      </c>
      <c r="B38" s="1686" t="s">
        <v>2541</v>
      </c>
      <c r="C38" s="1686" t="s">
        <v>4720</v>
      </c>
      <c r="D38" s="1686" t="s">
        <v>4955</v>
      </c>
      <c r="E38" s="124" t="str">
        <f t="shared" si="0"/>
        <v>number(10)</v>
      </c>
      <c r="F38" s="124" t="s">
        <v>2541</v>
      </c>
      <c r="G38" s="124" t="s">
        <v>4720</v>
      </c>
      <c r="H38" s="124" t="s">
        <v>3991</v>
      </c>
      <c r="I38" s="20" t="s">
        <v>2108</v>
      </c>
      <c r="J38" s="1665"/>
      <c r="K38" s="430" t="s">
        <v>4808</v>
      </c>
      <c r="L38" s="1665"/>
      <c r="M38" s="1665"/>
      <c r="N38" s="406" t="s">
        <v>188</v>
      </c>
      <c r="W38" s="1665"/>
      <c r="X38" s="1665"/>
      <c r="Y38" s="1665"/>
      <c r="Z38" s="1665"/>
      <c r="AA38" s="1665"/>
    </row>
    <row r="39" spans="1:27">
      <c r="A39" s="430">
        <v>28</v>
      </c>
      <c r="B39" s="1686" t="s">
        <v>4729</v>
      </c>
      <c r="C39" s="1686" t="s">
        <v>7444</v>
      </c>
      <c r="D39" s="1686" t="s">
        <v>3215</v>
      </c>
      <c r="E39" s="124" t="str">
        <f t="shared" si="0"/>
        <v>number(18,4)</v>
      </c>
      <c r="F39" s="124" t="s">
        <v>4729</v>
      </c>
      <c r="G39" s="124" t="s">
        <v>4731</v>
      </c>
      <c r="H39" s="124" t="s">
        <v>3212</v>
      </c>
      <c r="I39" s="20" t="s">
        <v>2108</v>
      </c>
      <c r="J39" s="1665"/>
      <c r="K39" s="430" t="s">
        <v>7445</v>
      </c>
      <c r="L39" s="1665"/>
      <c r="M39" s="1665"/>
      <c r="N39" s="406" t="s">
        <v>188</v>
      </c>
      <c r="W39" s="1665"/>
      <c r="X39" s="1665"/>
      <c r="Y39" s="1665"/>
      <c r="Z39" s="1665"/>
      <c r="AA39" s="1665"/>
    </row>
    <row r="40" spans="1:27">
      <c r="A40" s="430">
        <v>29</v>
      </c>
      <c r="B40" s="1686" t="s">
        <v>5858</v>
      </c>
      <c r="C40" s="436" t="s">
        <v>5859</v>
      </c>
      <c r="D40" s="1686" t="s">
        <v>3215</v>
      </c>
      <c r="E40" s="124" t="str">
        <f t="shared" si="0"/>
        <v>number(18,4)</v>
      </c>
      <c r="F40" s="124" t="s">
        <v>5858</v>
      </c>
      <c r="G40" s="124" t="s">
        <v>5859</v>
      </c>
      <c r="H40" s="124" t="s">
        <v>3215</v>
      </c>
      <c r="I40" s="20" t="s">
        <v>2111</v>
      </c>
      <c r="J40" s="1665"/>
      <c r="K40" s="430" t="s">
        <v>2622</v>
      </c>
      <c r="L40" s="1665"/>
      <c r="M40" s="1665"/>
      <c r="N40" s="406" t="s">
        <v>188</v>
      </c>
      <c r="W40" s="1665"/>
      <c r="X40" s="1665"/>
      <c r="Y40" s="1665"/>
      <c r="Z40" s="1665"/>
      <c r="AA40" s="1665"/>
    </row>
  </sheetData>
  <phoneticPr fontId="5" type="noConversion"/>
  <dataValidations count="4">
    <dataValidation type="list" allowBlank="1" showInputMessage="1" showErrorMessage="1" sqref="B6" xr:uid="{00000000-0002-0000-7000-000000000000}">
      <formula1>"Mi: Minute,H: Hour,D: Daily,W: Weekly,M: Monthly,Y: Yearly"</formula1>
    </dataValidation>
    <dataValidation type="list" allowBlank="1" showInputMessage="1" showErrorMessage="1" sqref="B7 B9 O7:O9" xr:uid="{00000000-0002-0000-7000-000001000000}">
      <formula1>"替换,追加"</formula1>
    </dataValidation>
    <dataValidation type="list" allowBlank="1" showInputMessage="1" showErrorMessage="1" sqref="N12:N40" xr:uid="{00000000-0002-0000-7000-000002000000}">
      <formula1>"匹配,基线特有,本地扩充,废弃"</formula1>
    </dataValidation>
    <dataValidation type="list" allowBlank="1" showInputMessage="1" showErrorMessage="1" sqref="R4:R6" xr:uid="{00000000-0002-0000-7000-000003000000}">
      <formula1>"left join,inner join,union,union all"</formula1>
    </dataValidation>
  </dataValidations>
  <hyperlinks>
    <hyperlink ref="A1" location="目录!A1" display="返回" xr:uid="{00000000-0004-0000-7000-000000000000}"/>
  </hyperlinks>
  <pageMargins left="0.75" right="0.75" top="1" bottom="1" header="0.51180555555555596" footer="0.51180555555555596"/>
  <pageSetup paperSize="9" orientation="portrait"/>
  <legacyDrawing r:id="rId1"/>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AI148"/>
  <sheetViews>
    <sheetView workbookViewId="0"/>
  </sheetViews>
  <sheetFormatPr defaultColWidth="9" defaultRowHeight="13.8"/>
  <cols>
    <col min="1" max="1" width="9" style="215"/>
    <col min="2" max="2" width="12.6640625" style="215" customWidth="1"/>
    <col min="3" max="3" width="14.109375" style="215" customWidth="1"/>
    <col min="4" max="4" width="15.21875" style="215" customWidth="1"/>
    <col min="5" max="9" width="12.109375" style="215" customWidth="1"/>
    <col min="10" max="13" width="9" style="215"/>
    <col min="14" max="14" width="11.33203125" style="215" customWidth="1"/>
    <col min="15" max="22" width="9" style="215" hidden="1" customWidth="1"/>
    <col min="23" max="23" width="19.6640625" style="215" customWidth="1"/>
    <col min="24" max="24" width="13" style="215" customWidth="1"/>
    <col min="25" max="25" width="11.33203125" style="215" customWidth="1"/>
    <col min="26" max="26" width="13.109375" style="215" customWidth="1"/>
    <col min="27" max="27" width="11.33203125" style="215" customWidth="1"/>
    <col min="28" max="28" width="19.6640625" style="215" customWidth="1"/>
    <col min="29" max="29" width="13" style="215" customWidth="1"/>
    <col min="30" max="30" width="11.33203125" style="215" customWidth="1"/>
    <col min="31" max="31" width="13.109375" style="215" customWidth="1"/>
    <col min="32" max="32" width="11.33203125" style="215" customWidth="1"/>
    <col min="33" max="16384" width="9" style="215"/>
  </cols>
  <sheetData>
    <row r="1" spans="1:35" s="796" customFormat="1" ht="15.6">
      <c r="A1" s="2" t="s">
        <v>2037</v>
      </c>
      <c r="B1" s="3"/>
      <c r="C1" s="3"/>
      <c r="D1" s="3"/>
      <c r="E1" s="3"/>
      <c r="F1" s="3"/>
      <c r="G1" s="3"/>
      <c r="H1" s="3"/>
      <c r="I1" s="3"/>
      <c r="J1" s="3"/>
      <c r="K1" s="3"/>
      <c r="L1" s="3"/>
      <c r="M1" s="3"/>
      <c r="N1" s="3"/>
      <c r="O1" s="3"/>
      <c r="P1" s="3"/>
      <c r="Q1" s="3"/>
      <c r="R1" s="3"/>
      <c r="S1" s="3"/>
      <c r="T1" s="3"/>
      <c r="U1" s="3"/>
      <c r="V1" s="3"/>
      <c r="W1" s="52"/>
      <c r="X1" s="52"/>
      <c r="Y1" s="52"/>
      <c r="Z1" s="52"/>
      <c r="AA1" s="52"/>
      <c r="AB1" s="52"/>
      <c r="AC1" s="52"/>
      <c r="AD1" s="52"/>
      <c r="AE1" s="52"/>
      <c r="AF1" s="52"/>
    </row>
    <row r="2" spans="1:35" s="796"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c r="AB2" s="53" t="s">
        <v>2039</v>
      </c>
      <c r="AC2" s="54"/>
      <c r="AD2" s="54"/>
      <c r="AE2" s="54"/>
      <c r="AF2" s="55"/>
    </row>
    <row r="3" spans="1:35" s="796" customFormat="1" ht="15.6">
      <c r="A3" s="6" t="s">
        <v>2040</v>
      </c>
      <c r="B3" s="10" t="s">
        <v>500</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c r="AB3" s="57" t="s">
        <v>2041</v>
      </c>
      <c r="AC3" s="58" t="s">
        <v>2042</v>
      </c>
      <c r="AD3" s="58"/>
      <c r="AE3" s="59"/>
      <c r="AF3" s="60"/>
    </row>
    <row r="4" spans="1:35" s="796" customFormat="1" ht="15.6">
      <c r="A4" s="9" t="s">
        <v>2042</v>
      </c>
      <c r="B4" s="10" t="s">
        <v>501</v>
      </c>
      <c r="C4" s="8"/>
      <c r="D4" s="8"/>
      <c r="E4" s="8"/>
      <c r="F4" s="8"/>
      <c r="G4" s="8"/>
      <c r="H4" s="8"/>
      <c r="I4" s="8"/>
      <c r="J4" s="8"/>
      <c r="K4" s="8"/>
      <c r="L4" s="8"/>
      <c r="M4" s="8"/>
      <c r="N4" s="8"/>
      <c r="O4" s="43" t="s">
        <v>4149</v>
      </c>
      <c r="P4" s="39" t="e">
        <f>VLOOKUP(B3,[2]目录!#REF!,4,0)</f>
        <v>#REF!</v>
      </c>
      <c r="Q4" s="40"/>
      <c r="R4" s="41"/>
      <c r="S4" s="42"/>
      <c r="T4" s="42"/>
      <c r="U4" s="42"/>
      <c r="V4" s="61"/>
      <c r="W4" s="62" t="s">
        <v>2301</v>
      </c>
      <c r="X4" s="243" t="s">
        <v>7446</v>
      </c>
      <c r="Y4" s="63"/>
      <c r="Z4" s="11"/>
      <c r="AA4" s="63"/>
      <c r="AB4" s="62" t="s">
        <v>2301</v>
      </c>
      <c r="AC4" s="243" t="s">
        <v>7447</v>
      </c>
      <c r="AD4" s="63"/>
      <c r="AE4" s="11"/>
      <c r="AF4" s="63"/>
    </row>
    <row r="5" spans="1:35" s="796" customFormat="1"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c r="AB5" s="62"/>
      <c r="AC5" s="243"/>
      <c r="AD5" s="63"/>
      <c r="AE5" s="11"/>
      <c r="AF5" s="63"/>
    </row>
    <row r="6" spans="1:35" s="796" customFormat="1" ht="15.6">
      <c r="A6" s="9" t="s">
        <v>2044</v>
      </c>
      <c r="B6" s="12" t="s">
        <v>2303</v>
      </c>
      <c r="C6" s="8"/>
      <c r="D6" s="8"/>
      <c r="E6" s="8"/>
      <c r="F6" s="8"/>
      <c r="G6" s="8"/>
      <c r="H6" s="8"/>
      <c r="I6" s="8"/>
      <c r="J6" s="8"/>
      <c r="K6" s="8"/>
      <c r="L6" s="8"/>
      <c r="M6" s="8"/>
      <c r="N6" s="8"/>
      <c r="O6" s="43"/>
      <c r="P6" s="42"/>
      <c r="Q6" s="42"/>
      <c r="R6" s="41"/>
      <c r="S6" s="42"/>
      <c r="T6" s="42"/>
      <c r="U6" s="42"/>
      <c r="V6" s="61"/>
      <c r="W6" s="62"/>
      <c r="X6" s="124"/>
      <c r="Y6" s="63"/>
      <c r="Z6" s="11"/>
      <c r="AA6" s="63"/>
      <c r="AB6" s="62"/>
      <c r="AC6" s="124"/>
      <c r="AD6" s="63"/>
      <c r="AE6" s="11"/>
      <c r="AF6" s="63"/>
    </row>
    <row r="7" spans="1:35" s="796"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c r="AB7" s="62"/>
      <c r="AC7" s="65"/>
      <c r="AD7" s="63"/>
      <c r="AE7" s="11"/>
      <c r="AF7" s="63"/>
    </row>
    <row r="8" spans="1:35" s="796" customFormat="1" ht="15.6">
      <c r="A8" s="9" t="s">
        <v>2048</v>
      </c>
      <c r="B8" s="11"/>
      <c r="C8" s="8"/>
      <c r="D8" s="8"/>
      <c r="E8" s="8"/>
      <c r="F8" s="8"/>
      <c r="G8" s="8"/>
      <c r="H8" s="8"/>
      <c r="I8" s="8"/>
      <c r="J8" s="8"/>
      <c r="K8" s="8"/>
      <c r="L8" s="8"/>
      <c r="M8" s="8"/>
      <c r="N8" s="8"/>
      <c r="O8" s="43"/>
      <c r="P8" s="42"/>
      <c r="Q8" s="42"/>
      <c r="R8" s="42"/>
      <c r="S8" s="42"/>
      <c r="T8" s="42"/>
      <c r="U8" s="42"/>
      <c r="V8" s="61"/>
      <c r="W8" s="62"/>
      <c r="X8" s="65"/>
      <c r="Y8" s="63"/>
      <c r="Z8" s="11"/>
      <c r="AA8" s="63"/>
      <c r="AB8" s="62"/>
      <c r="AC8" s="65"/>
      <c r="AD8" s="63"/>
      <c r="AE8" s="11"/>
      <c r="AF8" s="63"/>
    </row>
    <row r="9" spans="1:35" s="796" customFormat="1" ht="15.6">
      <c r="A9" s="9"/>
      <c r="B9" s="13"/>
      <c r="C9" s="8"/>
      <c r="D9" s="8"/>
      <c r="E9" s="8"/>
      <c r="F9" s="8"/>
      <c r="G9" s="8"/>
      <c r="H9" s="8"/>
      <c r="I9" s="8"/>
      <c r="J9" s="8"/>
      <c r="K9" s="8"/>
      <c r="L9" s="8"/>
      <c r="M9" s="8"/>
      <c r="N9" s="8"/>
      <c r="O9" s="44"/>
      <c r="P9" s="45"/>
      <c r="Q9" s="45"/>
      <c r="R9" s="45"/>
      <c r="S9" s="45"/>
      <c r="T9" s="45"/>
      <c r="U9" s="45"/>
      <c r="V9" s="66"/>
      <c r="W9" s="43"/>
      <c r="X9" s="42"/>
      <c r="Y9" s="42"/>
      <c r="Z9" s="61"/>
      <c r="AA9" s="67"/>
      <c r="AB9" s="43"/>
      <c r="AC9" s="42"/>
      <c r="AD9" s="42"/>
      <c r="AE9" s="61"/>
      <c r="AF9" s="67"/>
    </row>
    <row r="10" spans="1:35" s="796"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c r="AB10" s="53" t="s">
        <v>2050</v>
      </c>
      <c r="AC10" s="54"/>
      <c r="AD10" s="54"/>
      <c r="AE10" s="54"/>
      <c r="AF10" s="55"/>
    </row>
    <row r="11" spans="1:35" s="796" customFormat="1" ht="15.6">
      <c r="A11" s="14" t="s">
        <v>49</v>
      </c>
      <c r="B11" s="15" t="s">
        <v>2051</v>
      </c>
      <c r="C11" s="15" t="s">
        <v>2052</v>
      </c>
      <c r="D11" s="15" t="s">
        <v>2053</v>
      </c>
      <c r="E11" s="15" t="s">
        <v>2054</v>
      </c>
      <c r="F11" s="15"/>
      <c r="G11" s="15"/>
      <c r="H11" s="15"/>
      <c r="I11" s="15"/>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c r="AB11" s="69" t="s">
        <v>2059</v>
      </c>
      <c r="AC11" s="70" t="s">
        <v>2060</v>
      </c>
      <c r="AD11" s="70" t="s">
        <v>2061</v>
      </c>
      <c r="AE11" s="71" t="s">
        <v>2062</v>
      </c>
      <c r="AF11" s="70" t="s">
        <v>2063</v>
      </c>
    </row>
    <row r="12" spans="1:35">
      <c r="A12" s="238">
        <v>1</v>
      </c>
      <c r="B12" s="246" t="s">
        <v>2304</v>
      </c>
      <c r="C12" s="246" t="s">
        <v>2670</v>
      </c>
      <c r="D12" s="246" t="s">
        <v>2078</v>
      </c>
      <c r="E12" s="240" t="str">
        <f t="shared" ref="E12:E42" si="0">IF(ISERR(SEARCH("varchar",D12)),D12,"string("&amp;MID(D12,10,LEN(D12)-10)&amp;")")</f>
        <v>string(8)</v>
      </c>
      <c r="F12" s="124" t="s">
        <v>2304</v>
      </c>
      <c r="G12" s="124" t="s">
        <v>2670</v>
      </c>
      <c r="H12" s="124" t="s">
        <v>2078</v>
      </c>
      <c r="I12" s="124" t="s">
        <v>2079</v>
      </c>
      <c r="J12" s="239" t="s">
        <v>79</v>
      </c>
      <c r="K12" s="240"/>
      <c r="L12" s="240"/>
      <c r="M12" s="240"/>
      <c r="N12" s="406" t="s">
        <v>4189</v>
      </c>
      <c r="O12" s="782"/>
      <c r="P12" s="240"/>
      <c r="Q12" s="240"/>
      <c r="R12" s="240"/>
      <c r="S12" s="240"/>
      <c r="T12" s="240"/>
      <c r="U12" s="240"/>
      <c r="V12" s="240"/>
      <c r="W12" s="243" t="s">
        <v>7446</v>
      </c>
      <c r="X12" s="240" t="s">
        <v>2304</v>
      </c>
      <c r="Y12" s="239" t="s">
        <v>2671</v>
      </c>
      <c r="Z12" s="239"/>
      <c r="AA12" s="239"/>
      <c r="AB12" s="243" t="s">
        <v>7447</v>
      </c>
      <c r="AC12" s="240" t="s">
        <v>2304</v>
      </c>
      <c r="AD12" s="239" t="s">
        <v>2671</v>
      </c>
      <c r="AE12" s="239" t="s">
        <v>2066</v>
      </c>
      <c r="AF12" s="246" t="s">
        <v>2849</v>
      </c>
      <c r="AG12" s="579"/>
    </row>
    <row r="13" spans="1:35">
      <c r="A13" s="238">
        <v>2</v>
      </c>
      <c r="B13" s="240" t="s">
        <v>7448</v>
      </c>
      <c r="C13" s="239" t="s">
        <v>7449</v>
      </c>
      <c r="D13" s="239" t="s">
        <v>3062</v>
      </c>
      <c r="E13" s="240" t="str">
        <f t="shared" si="0"/>
        <v>string(40)</v>
      </c>
      <c r="F13" s="124" t="s">
        <v>7448</v>
      </c>
      <c r="G13" s="124" t="s">
        <v>7450</v>
      </c>
      <c r="H13" s="124" t="s">
        <v>2807</v>
      </c>
      <c r="I13" s="124" t="s">
        <v>2808</v>
      </c>
      <c r="J13" s="239"/>
      <c r="K13" s="239"/>
      <c r="L13" s="239"/>
      <c r="M13" s="239"/>
      <c r="N13" s="406" t="s">
        <v>2308</v>
      </c>
      <c r="O13" s="782"/>
      <c r="P13" s="240"/>
      <c r="Q13" s="240"/>
      <c r="R13" s="240"/>
      <c r="S13" s="240"/>
      <c r="T13" s="240"/>
      <c r="U13" s="240"/>
      <c r="V13" s="240"/>
      <c r="W13" s="243" t="s">
        <v>7446</v>
      </c>
      <c r="X13" s="240" t="s">
        <v>7448</v>
      </c>
      <c r="Y13" s="239" t="s">
        <v>7449</v>
      </c>
      <c r="Z13" s="239"/>
      <c r="AA13" s="239" t="s">
        <v>2849</v>
      </c>
      <c r="AB13" s="243"/>
      <c r="AC13" s="240"/>
      <c r="AD13" s="239"/>
      <c r="AE13" s="239"/>
      <c r="AF13" s="1236"/>
      <c r="AG13" s="628" t="s">
        <v>7451</v>
      </c>
      <c r="AH13" s="648"/>
      <c r="AI13" s="648"/>
    </row>
    <row r="14" spans="1:35">
      <c r="A14" s="238">
        <v>3</v>
      </c>
      <c r="B14" s="240" t="s">
        <v>7452</v>
      </c>
      <c r="C14" s="239" t="s">
        <v>502</v>
      </c>
      <c r="D14" s="239" t="s">
        <v>3062</v>
      </c>
      <c r="E14" s="240" t="str">
        <f t="shared" si="0"/>
        <v>string(40)</v>
      </c>
      <c r="F14" s="124" t="s">
        <v>7452</v>
      </c>
      <c r="G14" s="124" t="s">
        <v>7453</v>
      </c>
      <c r="H14" s="124" t="s">
        <v>2737</v>
      </c>
      <c r="I14" s="124" t="s">
        <v>3180</v>
      </c>
      <c r="J14" s="239" t="s">
        <v>79</v>
      </c>
      <c r="K14" s="239"/>
      <c r="L14" s="239"/>
      <c r="M14" s="239"/>
      <c r="N14" s="406" t="s">
        <v>4189</v>
      </c>
      <c r="O14" s="782"/>
      <c r="P14" s="240"/>
      <c r="Q14" s="240"/>
      <c r="R14" s="240"/>
      <c r="S14" s="240"/>
      <c r="T14" s="240"/>
      <c r="U14" s="240"/>
      <c r="V14" s="240"/>
      <c r="W14" s="243" t="s">
        <v>7446</v>
      </c>
      <c r="X14" s="240" t="s">
        <v>7452</v>
      </c>
      <c r="Y14" s="239" t="s">
        <v>502</v>
      </c>
      <c r="Z14" s="239"/>
      <c r="AA14" s="239" t="s">
        <v>2849</v>
      </c>
      <c r="AB14" s="243" t="s">
        <v>7447</v>
      </c>
      <c r="AC14" s="240" t="s">
        <v>7452</v>
      </c>
      <c r="AD14" s="239" t="s">
        <v>502</v>
      </c>
      <c r="AE14" s="239" t="s">
        <v>3062</v>
      </c>
      <c r="AF14" s="246" t="s">
        <v>2849</v>
      </c>
      <c r="AG14" s="628" t="s">
        <v>7454</v>
      </c>
      <c r="AH14" s="648"/>
      <c r="AI14" s="648"/>
    </row>
    <row r="15" spans="1:35">
      <c r="A15" s="238">
        <v>4</v>
      </c>
      <c r="B15" s="240" t="s">
        <v>7455</v>
      </c>
      <c r="C15" s="240" t="s">
        <v>7456</v>
      </c>
      <c r="D15" s="239" t="s">
        <v>2684</v>
      </c>
      <c r="E15" s="240" t="str">
        <f t="shared" si="0"/>
        <v>string(100)</v>
      </c>
      <c r="F15" s="124" t="s">
        <v>7455</v>
      </c>
      <c r="G15" s="124" t="s">
        <v>7457</v>
      </c>
      <c r="H15" s="124" t="s">
        <v>2684</v>
      </c>
      <c r="I15" s="124" t="s">
        <v>2884</v>
      </c>
      <c r="J15" s="447"/>
      <c r="K15" s="239"/>
      <c r="L15" s="239"/>
      <c r="M15" s="239"/>
      <c r="N15" s="406" t="s">
        <v>4189</v>
      </c>
      <c r="O15" s="782"/>
      <c r="P15" s="240"/>
      <c r="Q15" s="240"/>
      <c r="R15" s="240"/>
      <c r="S15" s="240"/>
      <c r="T15" s="240"/>
      <c r="U15" s="240"/>
      <c r="V15" s="240"/>
      <c r="W15" s="243" t="s">
        <v>7446</v>
      </c>
      <c r="X15" s="240" t="s">
        <v>7455</v>
      </c>
      <c r="Y15" s="240" t="s">
        <v>7456</v>
      </c>
      <c r="Z15" s="239"/>
      <c r="AA15" s="239" t="s">
        <v>2849</v>
      </c>
      <c r="AB15" s="243" t="s">
        <v>7447</v>
      </c>
      <c r="AC15" s="240" t="s">
        <v>7455</v>
      </c>
      <c r="AD15" s="240" t="s">
        <v>7456</v>
      </c>
      <c r="AE15" s="239" t="s">
        <v>2684</v>
      </c>
      <c r="AF15" s="246" t="s">
        <v>2849</v>
      </c>
      <c r="AG15" s="628" t="s">
        <v>7458</v>
      </c>
      <c r="AH15" s="648"/>
      <c r="AI15" s="648"/>
    </row>
    <row r="16" spans="1:35">
      <c r="A16" s="238">
        <v>5</v>
      </c>
      <c r="B16" s="240" t="s">
        <v>7459</v>
      </c>
      <c r="C16" s="239" t="s">
        <v>7460</v>
      </c>
      <c r="D16" s="239" t="s">
        <v>3921</v>
      </c>
      <c r="E16" s="240" t="str">
        <f t="shared" si="0"/>
        <v>string(200)</v>
      </c>
      <c r="F16" s="124" t="s">
        <v>7459</v>
      </c>
      <c r="G16" s="124" t="s">
        <v>7461</v>
      </c>
      <c r="H16" s="124" t="s">
        <v>3921</v>
      </c>
      <c r="I16" s="124" t="s">
        <v>3922</v>
      </c>
      <c r="J16" s="447"/>
      <c r="K16" s="239"/>
      <c r="L16" s="239"/>
      <c r="M16" s="239" t="s">
        <v>7462</v>
      </c>
      <c r="N16" s="406" t="s">
        <v>2308</v>
      </c>
      <c r="O16" s="782"/>
      <c r="P16" s="240"/>
      <c r="Q16" s="240"/>
      <c r="R16" s="240"/>
      <c r="S16" s="240"/>
      <c r="T16" s="240"/>
      <c r="U16" s="240"/>
      <c r="V16" s="240"/>
      <c r="W16" s="243" t="s">
        <v>7446</v>
      </c>
      <c r="X16" s="240" t="s">
        <v>7459</v>
      </c>
      <c r="Y16" s="239" t="s">
        <v>7460</v>
      </c>
      <c r="Z16" s="239"/>
      <c r="AA16" s="239" t="s">
        <v>2849</v>
      </c>
      <c r="AB16" s="243" t="s">
        <v>7447</v>
      </c>
      <c r="AC16" s="240" t="s">
        <v>7459</v>
      </c>
      <c r="AD16" s="239" t="s">
        <v>7460</v>
      </c>
      <c r="AE16" s="239" t="s">
        <v>3921</v>
      </c>
      <c r="AF16" s="246" t="s">
        <v>2849</v>
      </c>
      <c r="AG16" s="628" t="s">
        <v>7463</v>
      </c>
      <c r="AH16" s="648"/>
      <c r="AI16" s="648"/>
    </row>
    <row r="17" spans="1:35">
      <c r="A17" s="238">
        <v>6</v>
      </c>
      <c r="B17" s="240" t="s">
        <v>2338</v>
      </c>
      <c r="C17" s="239" t="s">
        <v>7464</v>
      </c>
      <c r="D17" s="239" t="s">
        <v>3062</v>
      </c>
      <c r="E17" s="240" t="str">
        <f t="shared" si="0"/>
        <v>string(40)</v>
      </c>
      <c r="F17" s="124" t="s">
        <v>2338</v>
      </c>
      <c r="G17" s="124" t="s">
        <v>2722</v>
      </c>
      <c r="H17" s="124" t="s">
        <v>2070</v>
      </c>
      <c r="I17" s="124" t="s">
        <v>2071</v>
      </c>
      <c r="J17" s="447"/>
      <c r="K17" s="239"/>
      <c r="L17" s="239"/>
      <c r="M17" s="239"/>
      <c r="N17" s="406" t="s">
        <v>4189</v>
      </c>
      <c r="O17" s="782"/>
      <c r="P17" s="240"/>
      <c r="Q17" s="240"/>
      <c r="R17" s="240"/>
      <c r="S17" s="240"/>
      <c r="T17" s="240"/>
      <c r="U17" s="240"/>
      <c r="V17" s="240"/>
      <c r="W17" s="243" t="s">
        <v>7446</v>
      </c>
      <c r="X17" s="240" t="s">
        <v>2338</v>
      </c>
      <c r="Y17" s="239" t="s">
        <v>7464</v>
      </c>
      <c r="Z17" s="239"/>
      <c r="AA17" s="239" t="s">
        <v>2849</v>
      </c>
      <c r="AB17" s="243" t="s">
        <v>7447</v>
      </c>
      <c r="AC17" s="240" t="s">
        <v>2338</v>
      </c>
      <c r="AD17" s="239" t="s">
        <v>7464</v>
      </c>
      <c r="AE17" s="239" t="s">
        <v>3062</v>
      </c>
      <c r="AF17" s="246" t="s">
        <v>2849</v>
      </c>
      <c r="AG17" s="628" t="s">
        <v>7465</v>
      </c>
      <c r="AH17" s="648"/>
      <c r="AI17" s="648"/>
    </row>
    <row r="18" spans="1:35">
      <c r="A18" s="238">
        <v>7</v>
      </c>
      <c r="B18" s="240" t="s">
        <v>7466</v>
      </c>
      <c r="C18" s="240" t="s">
        <v>7467</v>
      </c>
      <c r="D18" s="239" t="s">
        <v>2684</v>
      </c>
      <c r="E18" s="240" t="str">
        <f t="shared" si="0"/>
        <v>string(100)</v>
      </c>
      <c r="F18" s="124" t="s">
        <v>7466</v>
      </c>
      <c r="G18" s="124" t="s">
        <v>7468</v>
      </c>
      <c r="H18" s="124" t="s">
        <v>2684</v>
      </c>
      <c r="I18" s="124" t="s">
        <v>2884</v>
      </c>
      <c r="J18" s="447"/>
      <c r="K18" s="239"/>
      <c r="L18" s="239"/>
      <c r="M18" s="239" t="s">
        <v>7469</v>
      </c>
      <c r="N18" s="406" t="s">
        <v>4189</v>
      </c>
      <c r="O18" s="782"/>
      <c r="P18" s="240"/>
      <c r="Q18" s="240"/>
      <c r="R18" s="240"/>
      <c r="S18" s="240"/>
      <c r="T18" s="240"/>
      <c r="U18" s="240"/>
      <c r="V18" s="240"/>
      <c r="W18" s="243" t="s">
        <v>7446</v>
      </c>
      <c r="X18" s="240" t="s">
        <v>7466</v>
      </c>
      <c r="Y18" s="240" t="s">
        <v>7467</v>
      </c>
      <c r="Z18" s="239"/>
      <c r="AA18" s="239" t="s">
        <v>2849</v>
      </c>
      <c r="AB18" s="243" t="s">
        <v>7447</v>
      </c>
      <c r="AC18" s="240" t="s">
        <v>7466</v>
      </c>
      <c r="AD18" s="240" t="s">
        <v>7467</v>
      </c>
      <c r="AE18" s="239" t="s">
        <v>2684</v>
      </c>
      <c r="AF18" s="246" t="s">
        <v>2849</v>
      </c>
      <c r="AG18" s="628" t="s">
        <v>7470</v>
      </c>
      <c r="AH18" s="648"/>
      <c r="AI18" s="648"/>
    </row>
    <row r="19" spans="1:35">
      <c r="A19" s="238">
        <v>8</v>
      </c>
      <c r="B19" s="240" t="s">
        <v>7471</v>
      </c>
      <c r="C19" s="240" t="s">
        <v>7472</v>
      </c>
      <c r="D19" s="239" t="s">
        <v>3062</v>
      </c>
      <c r="E19" s="240" t="str">
        <f t="shared" si="0"/>
        <v>string(40)</v>
      </c>
      <c r="F19" s="124" t="s">
        <v>7471</v>
      </c>
      <c r="G19" s="124" t="s">
        <v>7460</v>
      </c>
      <c r="H19" s="124" t="s">
        <v>3062</v>
      </c>
      <c r="I19" s="124" t="s">
        <v>3063</v>
      </c>
      <c r="J19" s="447"/>
      <c r="K19" s="239"/>
      <c r="L19" s="239"/>
      <c r="M19" s="239"/>
      <c r="N19" s="406" t="s">
        <v>4189</v>
      </c>
      <c r="O19" s="782"/>
      <c r="P19" s="240"/>
      <c r="Q19" s="240"/>
      <c r="R19" s="240"/>
      <c r="S19" s="240"/>
      <c r="T19" s="240"/>
      <c r="U19" s="240"/>
      <c r="V19" s="240"/>
      <c r="W19" s="243" t="s">
        <v>7446</v>
      </c>
      <c r="X19" s="240" t="s">
        <v>7471</v>
      </c>
      <c r="Y19" s="240" t="s">
        <v>7472</v>
      </c>
      <c r="Z19" s="240"/>
      <c r="AA19" s="239" t="s">
        <v>2849</v>
      </c>
      <c r="AB19" s="243" t="s">
        <v>7447</v>
      </c>
      <c r="AC19" s="240" t="s">
        <v>7471</v>
      </c>
      <c r="AD19" s="240" t="s">
        <v>7472</v>
      </c>
      <c r="AE19" s="239" t="s">
        <v>3062</v>
      </c>
      <c r="AF19" s="246" t="s">
        <v>2849</v>
      </c>
      <c r="AG19" s="648" t="s">
        <v>7473</v>
      </c>
      <c r="AH19" s="648"/>
      <c r="AI19" s="648"/>
    </row>
    <row r="20" spans="1:35">
      <c r="A20" s="238">
        <v>9</v>
      </c>
      <c r="B20" s="240" t="s">
        <v>7474</v>
      </c>
      <c r="C20" s="240" t="s">
        <v>7475</v>
      </c>
      <c r="D20" s="239" t="s">
        <v>2684</v>
      </c>
      <c r="E20" s="240" t="str">
        <f t="shared" si="0"/>
        <v>string(100)</v>
      </c>
      <c r="F20" s="124" t="s">
        <v>7474</v>
      </c>
      <c r="G20" s="124" t="s">
        <v>2686</v>
      </c>
      <c r="H20" s="124" t="s">
        <v>2684</v>
      </c>
      <c r="I20" s="124" t="s">
        <v>2884</v>
      </c>
      <c r="J20" s="447"/>
      <c r="K20" s="239"/>
      <c r="L20" s="239"/>
      <c r="M20" s="239" t="s">
        <v>7476</v>
      </c>
      <c r="N20" s="406" t="s">
        <v>4189</v>
      </c>
      <c r="O20" s="782"/>
      <c r="P20" s="240"/>
      <c r="Q20" s="240"/>
      <c r="R20" s="240"/>
      <c r="S20" s="240"/>
      <c r="T20" s="240"/>
      <c r="U20" s="240"/>
      <c r="V20" s="240"/>
      <c r="W20" s="243" t="s">
        <v>7446</v>
      </c>
      <c r="X20" s="240" t="s">
        <v>7474</v>
      </c>
      <c r="Y20" s="240" t="s">
        <v>7475</v>
      </c>
      <c r="Z20" s="240"/>
      <c r="AA20" s="239" t="s">
        <v>2849</v>
      </c>
      <c r="AB20" s="243" t="s">
        <v>7447</v>
      </c>
      <c r="AC20" s="240" t="s">
        <v>7474</v>
      </c>
      <c r="AD20" s="240" t="s">
        <v>7475</v>
      </c>
      <c r="AE20" s="239" t="s">
        <v>2684</v>
      </c>
      <c r="AF20" s="246" t="s">
        <v>2849</v>
      </c>
      <c r="AG20" s="648" t="s">
        <v>7477</v>
      </c>
      <c r="AH20" s="648"/>
      <c r="AI20" s="648"/>
    </row>
    <row r="21" spans="1:35">
      <c r="A21" s="238">
        <v>10</v>
      </c>
      <c r="B21" s="1676" t="s">
        <v>7478</v>
      </c>
      <c r="C21" s="1676" t="s">
        <v>7479</v>
      </c>
      <c r="D21" s="1675" t="s">
        <v>3062</v>
      </c>
      <c r="E21" s="1676" t="str">
        <f t="shared" si="0"/>
        <v>string(40)</v>
      </c>
      <c r="F21" s="1676" t="s">
        <v>7478</v>
      </c>
      <c r="G21" s="1676" t="s">
        <v>7479</v>
      </c>
      <c r="H21" s="1675" t="s">
        <v>3062</v>
      </c>
      <c r="I21" s="1676" t="s">
        <v>3063</v>
      </c>
      <c r="J21" s="1681"/>
      <c r="K21" s="1675"/>
      <c r="L21" s="1675"/>
      <c r="M21" s="1675" t="s">
        <v>7480</v>
      </c>
      <c r="N21" s="406" t="s">
        <v>2308</v>
      </c>
      <c r="O21" s="720"/>
      <c r="P21" s="720"/>
      <c r="Q21" s="720"/>
      <c r="R21" s="720"/>
      <c r="S21" s="720"/>
      <c r="T21" s="720"/>
      <c r="U21" s="720"/>
      <c r="V21" s="720"/>
      <c r="W21" s="243" t="s">
        <v>7481</v>
      </c>
      <c r="X21" s="240"/>
      <c r="Y21" s="240"/>
      <c r="Z21" s="240"/>
      <c r="AA21" s="240" t="s">
        <v>142</v>
      </c>
      <c r="AB21" s="243"/>
      <c r="AC21" s="243"/>
      <c r="AD21" s="243"/>
      <c r="AE21" s="243"/>
      <c r="AF21" s="124"/>
      <c r="AG21" s="648" t="s">
        <v>7482</v>
      </c>
      <c r="AH21" s="648"/>
      <c r="AI21" s="648"/>
    </row>
    <row r="22" spans="1:35">
      <c r="A22" s="238">
        <v>11</v>
      </c>
      <c r="B22" s="240" t="s">
        <v>7483</v>
      </c>
      <c r="C22" s="240" t="s">
        <v>7484</v>
      </c>
      <c r="D22" s="239" t="s">
        <v>2070</v>
      </c>
      <c r="E22" s="240" t="str">
        <f t="shared" si="0"/>
        <v>string(10)</v>
      </c>
      <c r="F22" s="124" t="s">
        <v>7483</v>
      </c>
      <c r="G22" s="124" t="s">
        <v>7485</v>
      </c>
      <c r="H22" s="124" t="s">
        <v>2070</v>
      </c>
      <c r="I22" s="124" t="s">
        <v>2071</v>
      </c>
      <c r="J22" s="447"/>
      <c r="K22" s="239"/>
      <c r="L22" s="591"/>
      <c r="M22" s="591"/>
      <c r="N22" s="406" t="s">
        <v>2308</v>
      </c>
      <c r="W22" s="243" t="s">
        <v>7446</v>
      </c>
      <c r="X22" s="240" t="s">
        <v>7483</v>
      </c>
      <c r="Y22" s="240" t="s">
        <v>7484</v>
      </c>
      <c r="Z22" s="240"/>
      <c r="AA22" s="239" t="s">
        <v>2849</v>
      </c>
      <c r="AB22" s="243"/>
      <c r="AC22" s="240"/>
      <c r="AD22" s="240"/>
      <c r="AE22" s="239"/>
      <c r="AF22" s="1236"/>
      <c r="AG22" s="648" t="s">
        <v>7486</v>
      </c>
      <c r="AH22" s="648"/>
      <c r="AI22" s="648"/>
    </row>
    <row r="23" spans="1:35">
      <c r="A23" s="238">
        <v>12</v>
      </c>
      <c r="B23" s="240" t="s">
        <v>7487</v>
      </c>
      <c r="C23" s="240" t="s">
        <v>7488</v>
      </c>
      <c r="D23" s="239" t="s">
        <v>2278</v>
      </c>
      <c r="E23" s="240" t="str">
        <f t="shared" si="0"/>
        <v>string(20)</v>
      </c>
      <c r="F23" s="124" t="s">
        <v>7487</v>
      </c>
      <c r="G23" s="124" t="s">
        <v>7489</v>
      </c>
      <c r="H23" s="124" t="s">
        <v>2278</v>
      </c>
      <c r="I23" s="124" t="s">
        <v>2827</v>
      </c>
      <c r="J23" s="447"/>
      <c r="K23" s="239"/>
      <c r="L23" s="591"/>
      <c r="M23" s="591"/>
      <c r="N23" s="406" t="s">
        <v>2308</v>
      </c>
      <c r="W23" s="243" t="s">
        <v>7446</v>
      </c>
      <c r="X23" s="240" t="s">
        <v>7487</v>
      </c>
      <c r="Y23" s="240" t="s">
        <v>7488</v>
      </c>
      <c r="Z23" s="240"/>
      <c r="AA23" s="239" t="s">
        <v>2849</v>
      </c>
      <c r="AB23" s="243"/>
      <c r="AC23" s="240"/>
      <c r="AD23" s="240"/>
      <c r="AE23" s="239"/>
      <c r="AF23" s="1236"/>
      <c r="AG23" s="648" t="s">
        <v>7490</v>
      </c>
      <c r="AH23" s="648"/>
      <c r="AI23" s="648"/>
    </row>
    <row r="24" spans="1:35">
      <c r="A24" s="238">
        <v>13</v>
      </c>
      <c r="B24" s="240" t="s">
        <v>7491</v>
      </c>
      <c r="C24" s="240" t="s">
        <v>7492</v>
      </c>
      <c r="D24" s="239" t="s">
        <v>2278</v>
      </c>
      <c r="E24" s="240" t="str">
        <f t="shared" si="0"/>
        <v>string(20)</v>
      </c>
      <c r="F24" s="124" t="s">
        <v>7491</v>
      </c>
      <c r="G24" s="124" t="s">
        <v>7493</v>
      </c>
      <c r="H24" s="124" t="s">
        <v>2278</v>
      </c>
      <c r="I24" s="124" t="s">
        <v>2827</v>
      </c>
      <c r="J24" s="447"/>
      <c r="K24" s="239"/>
      <c r="L24" s="240"/>
      <c r="M24" s="591"/>
      <c r="N24" s="406" t="s">
        <v>2308</v>
      </c>
      <c r="W24" s="243" t="s">
        <v>7446</v>
      </c>
      <c r="X24" s="240" t="s">
        <v>7491</v>
      </c>
      <c r="Y24" s="240" t="s">
        <v>7492</v>
      </c>
      <c r="Z24" s="240"/>
      <c r="AA24" s="239" t="s">
        <v>2849</v>
      </c>
      <c r="AB24" s="243"/>
      <c r="AC24" s="240"/>
      <c r="AD24" s="240"/>
      <c r="AE24" s="239"/>
      <c r="AF24" s="1236"/>
      <c r="AG24" s="648" t="s">
        <v>7494</v>
      </c>
      <c r="AH24" s="648"/>
      <c r="AI24" s="648"/>
    </row>
    <row r="25" spans="1:35">
      <c r="A25" s="238">
        <v>14</v>
      </c>
      <c r="B25" s="240" t="s">
        <v>7495</v>
      </c>
      <c r="C25" s="240" t="s">
        <v>7496</v>
      </c>
      <c r="D25" s="239" t="s">
        <v>2088</v>
      </c>
      <c r="E25" s="240" t="str">
        <f t="shared" si="0"/>
        <v>string(1)</v>
      </c>
      <c r="F25" s="124" t="s">
        <v>2857</v>
      </c>
      <c r="G25" s="124" t="s">
        <v>2858</v>
      </c>
      <c r="H25" s="124" t="s">
        <v>2725</v>
      </c>
      <c r="I25" s="124" t="s">
        <v>3176</v>
      </c>
      <c r="J25" s="447"/>
      <c r="K25" s="239"/>
      <c r="L25" s="240" t="s">
        <v>7497</v>
      </c>
      <c r="M25" s="591"/>
      <c r="N25" s="406" t="s">
        <v>2308</v>
      </c>
      <c r="W25" s="243" t="s">
        <v>7446</v>
      </c>
      <c r="X25" s="240" t="s">
        <v>7498</v>
      </c>
      <c r="Y25" s="240" t="s">
        <v>7496</v>
      </c>
      <c r="Z25" s="240"/>
      <c r="AA25" s="239" t="s">
        <v>2849</v>
      </c>
      <c r="AB25" s="243"/>
      <c r="AC25" s="240"/>
      <c r="AD25" s="240"/>
      <c r="AE25" s="239"/>
      <c r="AF25" s="1236"/>
      <c r="AG25" s="648" t="s">
        <v>7499</v>
      </c>
      <c r="AH25" s="648"/>
      <c r="AI25" s="648"/>
    </row>
    <row r="26" spans="1:35">
      <c r="A26" s="238">
        <v>15</v>
      </c>
      <c r="B26" s="240" t="s">
        <v>7500</v>
      </c>
      <c r="C26" s="240" t="s">
        <v>7501</v>
      </c>
      <c r="D26" s="239" t="s">
        <v>6594</v>
      </c>
      <c r="E26" s="240" t="str">
        <f t="shared" si="0"/>
        <v>date(7)</v>
      </c>
      <c r="F26" s="124" t="s">
        <v>7500</v>
      </c>
      <c r="G26" s="124" t="s">
        <v>7501</v>
      </c>
      <c r="H26" s="124" t="s">
        <v>2272</v>
      </c>
      <c r="I26" s="124" t="s">
        <v>2273</v>
      </c>
      <c r="J26" s="447"/>
      <c r="K26" s="239"/>
      <c r="L26" s="240"/>
      <c r="M26" s="591"/>
      <c r="N26" s="406" t="s">
        <v>4189</v>
      </c>
      <c r="W26" s="243" t="s">
        <v>7446</v>
      </c>
      <c r="X26" s="240" t="s">
        <v>7500</v>
      </c>
      <c r="Y26" s="240" t="s">
        <v>7501</v>
      </c>
      <c r="Z26" s="240"/>
      <c r="AA26" s="239" t="s">
        <v>2849</v>
      </c>
      <c r="AB26" s="243"/>
      <c r="AC26" s="240"/>
      <c r="AD26" s="240"/>
      <c r="AE26" s="239"/>
      <c r="AF26" s="1236"/>
      <c r="AG26" s="648" t="s">
        <v>7502</v>
      </c>
      <c r="AH26" s="648"/>
      <c r="AI26" s="648"/>
    </row>
    <row r="27" spans="1:35">
      <c r="A27" s="238">
        <v>16</v>
      </c>
      <c r="B27" s="240" t="s">
        <v>7503</v>
      </c>
      <c r="C27" s="240" t="s">
        <v>7143</v>
      </c>
      <c r="D27" s="239" t="s">
        <v>3212</v>
      </c>
      <c r="E27" s="240" t="str">
        <f t="shared" si="0"/>
        <v>number(22)</v>
      </c>
      <c r="F27" s="124" t="s">
        <v>7142</v>
      </c>
      <c r="G27" s="124" t="s">
        <v>7504</v>
      </c>
      <c r="H27" s="124" t="s">
        <v>3212</v>
      </c>
      <c r="I27" s="20" t="s">
        <v>2085</v>
      </c>
      <c r="J27" s="447"/>
      <c r="K27" s="239"/>
      <c r="L27" s="240" t="s">
        <v>7505</v>
      </c>
      <c r="M27" s="240" t="s">
        <v>7506</v>
      </c>
      <c r="N27" s="406" t="s">
        <v>4189</v>
      </c>
      <c r="W27" s="243" t="s">
        <v>7446</v>
      </c>
      <c r="X27" s="240" t="s">
        <v>7507</v>
      </c>
      <c r="Y27" s="240" t="s">
        <v>7143</v>
      </c>
      <c r="Z27" s="240"/>
      <c r="AA27" s="239" t="s">
        <v>2849</v>
      </c>
      <c r="AB27" s="243" t="s">
        <v>7447</v>
      </c>
      <c r="AC27" s="240" t="s">
        <v>7503</v>
      </c>
      <c r="AD27" s="240" t="s">
        <v>7143</v>
      </c>
      <c r="AE27" s="239" t="s">
        <v>3212</v>
      </c>
      <c r="AF27" s="246" t="s">
        <v>2849</v>
      </c>
      <c r="AG27" s="648" t="s">
        <v>7508</v>
      </c>
      <c r="AH27" s="648"/>
      <c r="AI27" s="648"/>
    </row>
    <row r="28" spans="1:35">
      <c r="A28" s="238">
        <v>17</v>
      </c>
      <c r="B28" s="240" t="s">
        <v>6609</v>
      </c>
      <c r="C28" s="240" t="s">
        <v>7509</v>
      </c>
      <c r="D28" s="239" t="s">
        <v>3212</v>
      </c>
      <c r="E28" s="240" t="str">
        <f t="shared" si="0"/>
        <v>number(22)</v>
      </c>
      <c r="F28" s="124" t="s">
        <v>6609</v>
      </c>
      <c r="G28" s="124" t="s">
        <v>6611</v>
      </c>
      <c r="H28" s="124" t="s">
        <v>2733</v>
      </c>
      <c r="I28" s="20" t="s">
        <v>2111</v>
      </c>
      <c r="J28" s="447"/>
      <c r="K28" s="239"/>
      <c r="L28" s="240"/>
      <c r="M28" s="591"/>
      <c r="N28" s="406" t="s">
        <v>4189</v>
      </c>
      <c r="W28" s="243" t="s">
        <v>7446</v>
      </c>
      <c r="X28" s="240" t="s">
        <v>6609</v>
      </c>
      <c r="Y28" s="240" t="s">
        <v>7509</v>
      </c>
      <c r="Z28" s="240"/>
      <c r="AA28" s="239" t="s">
        <v>2849</v>
      </c>
      <c r="AB28" s="243" t="s">
        <v>7447</v>
      </c>
      <c r="AC28" s="240" t="s">
        <v>6609</v>
      </c>
      <c r="AD28" s="240" t="s">
        <v>7509</v>
      </c>
      <c r="AE28" s="239" t="s">
        <v>3212</v>
      </c>
      <c r="AF28" s="246" t="s">
        <v>2849</v>
      </c>
      <c r="AG28" s="648" t="s">
        <v>7510</v>
      </c>
      <c r="AH28" s="648"/>
      <c r="AI28" s="648"/>
    </row>
    <row r="29" spans="1:35">
      <c r="A29" s="238">
        <v>18</v>
      </c>
      <c r="B29" s="240" t="s">
        <v>7511</v>
      </c>
      <c r="C29" s="240" t="s">
        <v>7512</v>
      </c>
      <c r="D29" s="239" t="s">
        <v>3212</v>
      </c>
      <c r="E29" s="240" t="str">
        <f t="shared" si="0"/>
        <v>number(22)</v>
      </c>
      <c r="F29" s="124" t="s">
        <v>7511</v>
      </c>
      <c r="G29" s="124" t="s">
        <v>7512</v>
      </c>
      <c r="H29" s="124" t="s">
        <v>3212</v>
      </c>
      <c r="I29" s="20" t="s">
        <v>2085</v>
      </c>
      <c r="J29" s="239"/>
      <c r="K29" s="591"/>
      <c r="L29" s="240"/>
      <c r="M29" s="591"/>
      <c r="N29" s="406" t="s">
        <v>4189</v>
      </c>
      <c r="W29" s="243" t="s">
        <v>7446</v>
      </c>
      <c r="X29" s="240" t="s">
        <v>7511</v>
      </c>
      <c r="Y29" s="240" t="s">
        <v>7512</v>
      </c>
      <c r="Z29" s="240"/>
      <c r="AA29" s="239" t="s">
        <v>2849</v>
      </c>
      <c r="AB29" s="243" t="s">
        <v>7447</v>
      </c>
      <c r="AC29" s="240" t="s">
        <v>7511</v>
      </c>
      <c r="AD29" s="240" t="s">
        <v>7512</v>
      </c>
      <c r="AE29" s="239" t="s">
        <v>3212</v>
      </c>
      <c r="AF29" s="246" t="s">
        <v>2849</v>
      </c>
      <c r="AG29" s="648" t="s">
        <v>7513</v>
      </c>
      <c r="AH29" s="648"/>
      <c r="AI29" s="648"/>
    </row>
    <row r="30" spans="1:35">
      <c r="A30" s="238">
        <v>19</v>
      </c>
      <c r="B30" s="240" t="s">
        <v>6698</v>
      </c>
      <c r="C30" s="240" t="s">
        <v>6657</v>
      </c>
      <c r="D30" s="239" t="s">
        <v>3212</v>
      </c>
      <c r="E30" s="240" t="str">
        <f t="shared" si="0"/>
        <v>number(22)</v>
      </c>
      <c r="F30" s="124" t="s">
        <v>6698</v>
      </c>
      <c r="G30" s="124" t="s">
        <v>6657</v>
      </c>
      <c r="H30" s="124" t="s">
        <v>3212</v>
      </c>
      <c r="I30" s="20" t="s">
        <v>2085</v>
      </c>
      <c r="J30" s="239"/>
      <c r="K30" s="591"/>
      <c r="L30" s="591"/>
      <c r="M30" s="591"/>
      <c r="N30" s="406" t="s">
        <v>2308</v>
      </c>
      <c r="W30" s="243" t="s">
        <v>7446</v>
      </c>
      <c r="X30" s="240" t="s">
        <v>6698</v>
      </c>
      <c r="Y30" s="240" t="s">
        <v>6657</v>
      </c>
      <c r="Z30" s="240"/>
      <c r="AA30" s="239" t="s">
        <v>2849</v>
      </c>
      <c r="AB30" s="243" t="s">
        <v>7447</v>
      </c>
      <c r="AC30" s="240" t="s">
        <v>6698</v>
      </c>
      <c r="AD30" s="240" t="s">
        <v>6657</v>
      </c>
      <c r="AE30" s="239" t="s">
        <v>3212</v>
      </c>
      <c r="AF30" s="246" t="s">
        <v>2849</v>
      </c>
      <c r="AG30" s="648" t="s">
        <v>7514</v>
      </c>
      <c r="AH30" s="648"/>
      <c r="AI30" s="648"/>
    </row>
    <row r="31" spans="1:35">
      <c r="A31" s="238">
        <v>20</v>
      </c>
      <c r="B31" s="240" t="s">
        <v>7515</v>
      </c>
      <c r="C31" s="240" t="s">
        <v>7516</v>
      </c>
      <c r="D31" s="239" t="s">
        <v>3212</v>
      </c>
      <c r="E31" s="240" t="str">
        <f t="shared" si="0"/>
        <v>number(22)</v>
      </c>
      <c r="F31" s="124" t="s">
        <v>7517</v>
      </c>
      <c r="G31" s="124" t="s">
        <v>7518</v>
      </c>
      <c r="H31" s="124" t="s">
        <v>3212</v>
      </c>
      <c r="I31" s="20" t="s">
        <v>2085</v>
      </c>
      <c r="J31" s="239"/>
      <c r="K31" s="591"/>
      <c r="L31" s="591"/>
      <c r="M31" s="591"/>
      <c r="N31" s="406" t="s">
        <v>2308</v>
      </c>
      <c r="W31" s="243" t="s">
        <v>7446</v>
      </c>
      <c r="X31" s="240"/>
      <c r="Y31" s="240" t="s">
        <v>7516</v>
      </c>
      <c r="Z31" s="240"/>
      <c r="AA31" s="239" t="s">
        <v>2849</v>
      </c>
      <c r="AB31" s="243" t="s">
        <v>7447</v>
      </c>
      <c r="AC31" s="240" t="s">
        <v>7519</v>
      </c>
      <c r="AD31" s="240" t="s">
        <v>7516</v>
      </c>
      <c r="AE31" s="239" t="s">
        <v>3212</v>
      </c>
      <c r="AF31" s="246" t="s">
        <v>2849</v>
      </c>
      <c r="AG31" s="648" t="s">
        <v>7520</v>
      </c>
      <c r="AH31" s="648"/>
      <c r="AI31" s="648"/>
    </row>
    <row r="32" spans="1:35">
      <c r="A32" s="238">
        <v>21</v>
      </c>
      <c r="B32" s="240" t="s">
        <v>7521</v>
      </c>
      <c r="C32" s="240" t="s">
        <v>7522</v>
      </c>
      <c r="D32" s="239" t="s">
        <v>2725</v>
      </c>
      <c r="E32" s="240" t="str">
        <f t="shared" si="0"/>
        <v>string(5)</v>
      </c>
      <c r="F32" s="124" t="s">
        <v>7521</v>
      </c>
      <c r="G32" s="124" t="s">
        <v>7523</v>
      </c>
      <c r="H32" s="124" t="s">
        <v>3921</v>
      </c>
      <c r="I32" s="124" t="s">
        <v>3922</v>
      </c>
      <c r="J32" s="239"/>
      <c r="K32" s="591"/>
      <c r="L32" s="591"/>
      <c r="M32" s="591"/>
      <c r="N32" s="406" t="s">
        <v>2308</v>
      </c>
      <c r="W32" s="243" t="s">
        <v>7446</v>
      </c>
      <c r="X32" s="240" t="s">
        <v>7521</v>
      </c>
      <c r="Y32" s="240" t="s">
        <v>7522</v>
      </c>
      <c r="Z32" s="240"/>
      <c r="AA32" s="239" t="s">
        <v>2849</v>
      </c>
      <c r="AB32" s="243" t="s">
        <v>7447</v>
      </c>
      <c r="AC32" s="240" t="s">
        <v>7521</v>
      </c>
      <c r="AD32" s="240" t="s">
        <v>7522</v>
      </c>
      <c r="AE32" s="239" t="s">
        <v>2725</v>
      </c>
      <c r="AF32" s="246" t="s">
        <v>2849</v>
      </c>
      <c r="AG32" s="648" t="s">
        <v>7524</v>
      </c>
      <c r="AH32" s="648"/>
      <c r="AI32" s="648"/>
    </row>
    <row r="33" spans="1:35">
      <c r="A33" s="238">
        <v>22</v>
      </c>
      <c r="B33" s="240" t="s">
        <v>7525</v>
      </c>
      <c r="C33" s="240" t="s">
        <v>6365</v>
      </c>
      <c r="D33" s="239" t="s">
        <v>2725</v>
      </c>
      <c r="E33" s="240" t="str">
        <f t="shared" si="0"/>
        <v>string(5)</v>
      </c>
      <c r="F33" s="124" t="s">
        <v>7525</v>
      </c>
      <c r="G33" s="124" t="s">
        <v>6365</v>
      </c>
      <c r="H33" s="124" t="s">
        <v>2100</v>
      </c>
      <c r="I33" s="124" t="s">
        <v>2101</v>
      </c>
      <c r="J33" s="239"/>
      <c r="K33" s="591"/>
      <c r="L33" s="240" t="s">
        <v>7526</v>
      </c>
      <c r="M33" s="591"/>
      <c r="N33" s="406" t="s">
        <v>4189</v>
      </c>
      <c r="W33" s="243" t="s">
        <v>7446</v>
      </c>
      <c r="X33" s="240" t="s">
        <v>7525</v>
      </c>
      <c r="Y33" s="240" t="s">
        <v>6365</v>
      </c>
      <c r="Z33" s="240"/>
      <c r="AA33" s="239" t="s">
        <v>2849</v>
      </c>
      <c r="AB33" s="243"/>
      <c r="AC33" s="240"/>
      <c r="AD33" s="240"/>
      <c r="AE33" s="240"/>
      <c r="AF33" s="246"/>
      <c r="AG33" s="648" t="s">
        <v>7527</v>
      </c>
      <c r="AH33" s="648"/>
      <c r="AI33" s="648"/>
    </row>
    <row r="34" spans="1:35">
      <c r="A34" s="238">
        <v>23</v>
      </c>
      <c r="B34" s="1676" t="s">
        <v>7528</v>
      </c>
      <c r="C34" s="1676" t="s">
        <v>7529</v>
      </c>
      <c r="D34" s="1675" t="s">
        <v>2070</v>
      </c>
      <c r="E34" s="1676" t="str">
        <f t="shared" si="0"/>
        <v>string(10)</v>
      </c>
      <c r="F34" s="1676" t="s">
        <v>7528</v>
      </c>
      <c r="G34" s="1676" t="s">
        <v>7529</v>
      </c>
      <c r="H34" s="1675" t="s">
        <v>2070</v>
      </c>
      <c r="I34" s="1676" t="s">
        <v>2071</v>
      </c>
      <c r="J34" s="1675"/>
      <c r="K34" s="1682" t="s">
        <v>7530</v>
      </c>
      <c r="L34" s="1676" t="s">
        <v>7531</v>
      </c>
      <c r="M34" s="1676" t="s">
        <v>7532</v>
      </c>
      <c r="N34" s="406" t="s">
        <v>4189</v>
      </c>
      <c r="W34" s="243" t="s">
        <v>7533</v>
      </c>
      <c r="X34" s="240" t="s">
        <v>7528</v>
      </c>
      <c r="Y34" s="240" t="s">
        <v>7529</v>
      </c>
      <c r="Z34" s="240"/>
      <c r="AA34" s="239" t="s">
        <v>7534</v>
      </c>
      <c r="AB34" s="243"/>
      <c r="AC34" s="240"/>
      <c r="AD34" s="240"/>
      <c r="AE34" s="240"/>
      <c r="AF34" s="246"/>
      <c r="AG34" s="648" t="s">
        <v>7535</v>
      </c>
      <c r="AH34" s="648"/>
      <c r="AI34" s="648"/>
    </row>
    <row r="35" spans="1:35">
      <c r="A35" s="238">
        <v>24</v>
      </c>
      <c r="B35" s="240" t="s">
        <v>7536</v>
      </c>
      <c r="C35" s="240" t="s">
        <v>7537</v>
      </c>
      <c r="D35" s="239" t="s">
        <v>2070</v>
      </c>
      <c r="E35" s="240" t="str">
        <f t="shared" si="0"/>
        <v>string(10)</v>
      </c>
      <c r="F35" s="124" t="s">
        <v>7536</v>
      </c>
      <c r="G35" s="124" t="s">
        <v>7537</v>
      </c>
      <c r="H35" s="124" t="s">
        <v>2070</v>
      </c>
      <c r="I35" s="124" t="s">
        <v>2071</v>
      </c>
      <c r="J35" s="239"/>
      <c r="K35" s="591"/>
      <c r="L35" s="591"/>
      <c r="M35" s="240" t="s">
        <v>7538</v>
      </c>
      <c r="N35" s="406" t="s">
        <v>4189</v>
      </c>
      <c r="W35" s="243" t="s">
        <v>7446</v>
      </c>
      <c r="X35" s="240" t="s">
        <v>7536</v>
      </c>
      <c r="Y35" s="240" t="s">
        <v>7537</v>
      </c>
      <c r="Z35" s="240"/>
      <c r="AA35" s="239" t="s">
        <v>2849</v>
      </c>
      <c r="AB35" s="243"/>
      <c r="AC35" s="240"/>
      <c r="AD35" s="240"/>
      <c r="AE35" s="240"/>
      <c r="AF35" s="239"/>
      <c r="AG35" s="648" t="s">
        <v>7539</v>
      </c>
      <c r="AH35" s="648"/>
      <c r="AI35" s="648"/>
    </row>
    <row r="36" spans="1:35">
      <c r="A36" s="238">
        <v>25</v>
      </c>
      <c r="B36" s="240" t="s">
        <v>7540</v>
      </c>
      <c r="C36" s="240" t="s">
        <v>6390</v>
      </c>
      <c r="D36" s="239" t="s">
        <v>2278</v>
      </c>
      <c r="E36" s="240" t="str">
        <f t="shared" si="0"/>
        <v>string(20)</v>
      </c>
      <c r="F36" s="124" t="s">
        <v>7540</v>
      </c>
      <c r="G36" s="124" t="s">
        <v>6390</v>
      </c>
      <c r="H36" s="124" t="s">
        <v>2278</v>
      </c>
      <c r="I36" s="124" t="s">
        <v>2827</v>
      </c>
      <c r="J36" s="239"/>
      <c r="K36" s="591"/>
      <c r="L36" s="591"/>
      <c r="M36" s="240" t="s">
        <v>7538</v>
      </c>
      <c r="N36" s="406" t="s">
        <v>4189</v>
      </c>
      <c r="W36" s="243" t="s">
        <v>7446</v>
      </c>
      <c r="X36" s="240" t="s">
        <v>7541</v>
      </c>
      <c r="Y36" s="240" t="s">
        <v>6390</v>
      </c>
      <c r="Z36" s="240"/>
      <c r="AA36" s="239" t="s">
        <v>2849</v>
      </c>
      <c r="AB36" s="243"/>
      <c r="AC36" s="240"/>
      <c r="AD36" s="240"/>
      <c r="AE36" s="240"/>
      <c r="AF36" s="239"/>
      <c r="AG36" s="648" t="s">
        <v>7542</v>
      </c>
      <c r="AH36" s="648"/>
      <c r="AI36" s="648"/>
    </row>
    <row r="37" spans="1:35">
      <c r="A37" s="238">
        <v>26</v>
      </c>
      <c r="B37" s="240" t="s">
        <v>7543</v>
      </c>
      <c r="C37" s="240" t="s">
        <v>7544</v>
      </c>
      <c r="D37" s="239" t="s">
        <v>2278</v>
      </c>
      <c r="E37" s="240" t="str">
        <f t="shared" si="0"/>
        <v>string(20)</v>
      </c>
      <c r="F37" s="124" t="s">
        <v>7543</v>
      </c>
      <c r="G37" s="124" t="s">
        <v>7544</v>
      </c>
      <c r="H37" s="124" t="s">
        <v>2278</v>
      </c>
      <c r="I37" s="124" t="s">
        <v>2827</v>
      </c>
      <c r="J37" s="239"/>
      <c r="K37" s="591"/>
      <c r="L37" s="591"/>
      <c r="M37" s="240" t="s">
        <v>7538</v>
      </c>
      <c r="N37" s="406" t="s">
        <v>2308</v>
      </c>
      <c r="W37" s="243" t="s">
        <v>7446</v>
      </c>
      <c r="X37" s="240" t="s">
        <v>7543</v>
      </c>
      <c r="Y37" s="240" t="s">
        <v>7544</v>
      </c>
      <c r="Z37" s="240"/>
      <c r="AA37" s="239" t="s">
        <v>2849</v>
      </c>
      <c r="AB37" s="243"/>
      <c r="AC37" s="240"/>
      <c r="AD37" s="240"/>
      <c r="AE37" s="240"/>
      <c r="AF37" s="239"/>
      <c r="AG37" s="648" t="s">
        <v>7545</v>
      </c>
      <c r="AH37" s="648"/>
      <c r="AI37" s="648"/>
    </row>
    <row r="38" spans="1:35">
      <c r="A38" s="238">
        <v>27</v>
      </c>
      <c r="B38" s="240" t="s">
        <v>7546</v>
      </c>
      <c r="C38" s="240" t="s">
        <v>7547</v>
      </c>
      <c r="D38" s="239" t="s">
        <v>2278</v>
      </c>
      <c r="E38" s="240" t="str">
        <f t="shared" si="0"/>
        <v>string(20)</v>
      </c>
      <c r="F38" s="124" t="s">
        <v>7546</v>
      </c>
      <c r="G38" s="124" t="s">
        <v>7548</v>
      </c>
      <c r="H38" s="124" t="s">
        <v>2278</v>
      </c>
      <c r="I38" s="124" t="s">
        <v>2827</v>
      </c>
      <c r="J38" s="239"/>
      <c r="K38" s="591"/>
      <c r="L38" s="591"/>
      <c r="M38" s="240" t="s">
        <v>7538</v>
      </c>
      <c r="N38" s="406" t="s">
        <v>2308</v>
      </c>
      <c r="W38" s="243" t="s">
        <v>7446</v>
      </c>
      <c r="X38" s="240" t="s">
        <v>7549</v>
      </c>
      <c r="Y38" s="240" t="s">
        <v>7547</v>
      </c>
      <c r="Z38" s="240"/>
      <c r="AA38" s="239" t="s">
        <v>2849</v>
      </c>
      <c r="AB38" s="243"/>
      <c r="AC38" s="240"/>
      <c r="AD38" s="240"/>
      <c r="AE38" s="240"/>
      <c r="AF38" s="239"/>
      <c r="AG38" s="648"/>
      <c r="AH38" s="648"/>
      <c r="AI38" s="648"/>
    </row>
    <row r="39" spans="1:35">
      <c r="A39" s="238">
        <v>28</v>
      </c>
      <c r="B39" s="240" t="s">
        <v>6442</v>
      </c>
      <c r="C39" s="240" t="s">
        <v>6444</v>
      </c>
      <c r="D39" s="239" t="s">
        <v>2278</v>
      </c>
      <c r="E39" s="240" t="str">
        <f t="shared" si="0"/>
        <v>string(20)</v>
      </c>
      <c r="F39" s="124" t="s">
        <v>6442</v>
      </c>
      <c r="G39" s="124" t="s">
        <v>6444</v>
      </c>
      <c r="H39" s="124" t="s">
        <v>2278</v>
      </c>
      <c r="I39" s="124" t="s">
        <v>2827</v>
      </c>
      <c r="J39" s="239"/>
      <c r="K39" s="591"/>
      <c r="L39" s="591"/>
      <c r="M39" s="240" t="s">
        <v>7538</v>
      </c>
      <c r="N39" s="406" t="s">
        <v>4189</v>
      </c>
      <c r="W39" s="243" t="s">
        <v>7446</v>
      </c>
      <c r="X39" s="240" t="s">
        <v>6442</v>
      </c>
      <c r="Y39" s="240" t="s">
        <v>6444</v>
      </c>
      <c r="Z39" s="240"/>
      <c r="AA39" s="239" t="s">
        <v>2849</v>
      </c>
      <c r="AB39" s="243"/>
      <c r="AC39" s="240"/>
      <c r="AD39" s="240"/>
      <c r="AE39" s="240"/>
      <c r="AF39" s="239"/>
      <c r="AG39" s="648" t="s">
        <v>7550</v>
      </c>
      <c r="AH39" s="648"/>
      <c r="AI39" s="648"/>
    </row>
    <row r="40" spans="1:35">
      <c r="A40" s="238">
        <v>29</v>
      </c>
      <c r="B40" s="240" t="s">
        <v>7551</v>
      </c>
      <c r="C40" s="240" t="s">
        <v>7552</v>
      </c>
      <c r="D40" s="239" t="s">
        <v>2278</v>
      </c>
      <c r="E40" s="240" t="str">
        <f t="shared" si="0"/>
        <v>string(20)</v>
      </c>
      <c r="F40" s="124" t="s">
        <v>7551</v>
      </c>
      <c r="G40" s="124" t="s">
        <v>7553</v>
      </c>
      <c r="H40" s="124" t="s">
        <v>2278</v>
      </c>
      <c r="I40" s="124" t="s">
        <v>2827</v>
      </c>
      <c r="J40" s="239"/>
      <c r="K40" s="591"/>
      <c r="L40" s="591"/>
      <c r="M40" s="240" t="s">
        <v>7538</v>
      </c>
      <c r="N40" s="406" t="s">
        <v>2308</v>
      </c>
      <c r="W40" s="243" t="s">
        <v>7446</v>
      </c>
      <c r="X40" s="240" t="s">
        <v>7554</v>
      </c>
      <c r="Y40" s="240" t="s">
        <v>7552</v>
      </c>
      <c r="Z40" s="240"/>
      <c r="AA40" s="239" t="s">
        <v>2849</v>
      </c>
      <c r="AB40" s="243"/>
      <c r="AC40" s="240"/>
      <c r="AD40" s="240"/>
      <c r="AE40" s="240"/>
      <c r="AF40" s="239"/>
      <c r="AG40" s="648" t="s">
        <v>7555</v>
      </c>
      <c r="AH40" s="648"/>
      <c r="AI40" s="648"/>
    </row>
    <row r="41" spans="1:35">
      <c r="A41" s="238">
        <v>30</v>
      </c>
      <c r="B41" s="1676" t="s">
        <v>7556</v>
      </c>
      <c r="C41" s="1676" t="s">
        <v>7557</v>
      </c>
      <c r="D41" s="1675" t="s">
        <v>2278</v>
      </c>
      <c r="E41" s="1676" t="str">
        <f t="shared" si="0"/>
        <v>string(20)</v>
      </c>
      <c r="F41" s="1676" t="s">
        <v>7556</v>
      </c>
      <c r="G41" s="1676" t="s">
        <v>7557</v>
      </c>
      <c r="H41" s="1675" t="s">
        <v>2278</v>
      </c>
      <c r="I41" s="1676" t="s">
        <v>2827</v>
      </c>
      <c r="J41" s="1675"/>
      <c r="K41" s="1683"/>
      <c r="L41" s="1676" t="s">
        <v>7531</v>
      </c>
      <c r="M41" s="1676" t="s">
        <v>7558</v>
      </c>
      <c r="N41" s="406" t="s">
        <v>2308</v>
      </c>
      <c r="W41" s="243" t="s">
        <v>7559</v>
      </c>
      <c r="X41" s="240" t="s">
        <v>7556</v>
      </c>
      <c r="Y41" s="240" t="s">
        <v>7557</v>
      </c>
      <c r="Z41" s="240"/>
      <c r="AA41" s="239" t="s">
        <v>7534</v>
      </c>
      <c r="AB41" s="243"/>
      <c r="AC41" s="240"/>
      <c r="AD41" s="240"/>
      <c r="AE41" s="240"/>
      <c r="AF41" s="239"/>
      <c r="AG41" s="648" t="s">
        <v>7560</v>
      </c>
      <c r="AH41" s="648"/>
      <c r="AI41" s="648"/>
    </row>
    <row r="42" spans="1:35">
      <c r="A42" s="238">
        <v>31</v>
      </c>
      <c r="B42" s="240" t="s">
        <v>7561</v>
      </c>
      <c r="C42" s="240" t="s">
        <v>7562</v>
      </c>
      <c r="D42" s="239" t="s">
        <v>2278</v>
      </c>
      <c r="E42" s="240" t="str">
        <f t="shared" si="0"/>
        <v>string(20)</v>
      </c>
      <c r="F42" s="124" t="s">
        <v>7561</v>
      </c>
      <c r="G42" s="124" t="s">
        <v>7562</v>
      </c>
      <c r="H42" s="124" t="s">
        <v>2278</v>
      </c>
      <c r="I42" s="124" t="s">
        <v>2827</v>
      </c>
      <c r="J42" s="239"/>
      <c r="K42" s="591"/>
      <c r="L42" s="591"/>
      <c r="M42" s="240" t="s">
        <v>7538</v>
      </c>
      <c r="N42" s="406" t="s">
        <v>2308</v>
      </c>
      <c r="W42" s="243" t="s">
        <v>7446</v>
      </c>
      <c r="X42" s="240" t="s">
        <v>7561</v>
      </c>
      <c r="Y42" s="240" t="s">
        <v>7562</v>
      </c>
      <c r="Z42" s="240"/>
      <c r="AA42" s="239" t="s">
        <v>2849</v>
      </c>
      <c r="AB42" s="243"/>
      <c r="AC42" s="240"/>
      <c r="AD42" s="240"/>
      <c r="AE42" s="240"/>
      <c r="AF42" s="239"/>
      <c r="AG42" s="648" t="s">
        <v>7458</v>
      </c>
      <c r="AH42" s="648"/>
      <c r="AI42" s="648"/>
    </row>
    <row r="43" spans="1:35">
      <c r="A43" s="1417"/>
      <c r="B43" s="720"/>
      <c r="C43" s="720"/>
      <c r="D43" s="714"/>
      <c r="E43" s="714"/>
      <c r="F43" s="714"/>
      <c r="G43" s="714"/>
      <c r="H43" s="714"/>
      <c r="I43" s="714"/>
      <c r="J43" s="714"/>
      <c r="K43" s="714"/>
      <c r="L43" s="714"/>
      <c r="M43" s="720"/>
      <c r="N43" s="714"/>
      <c r="W43" s="1418"/>
      <c r="X43" s="720"/>
      <c r="Y43" s="720"/>
      <c r="Z43" s="720"/>
      <c r="AA43" s="719"/>
      <c r="AB43" s="1418"/>
      <c r="AC43" s="720"/>
      <c r="AD43" s="720"/>
      <c r="AE43" s="720"/>
      <c r="AF43" s="719"/>
      <c r="AG43" s="648" t="s">
        <v>7463</v>
      </c>
      <c r="AH43" s="648"/>
      <c r="AI43" s="648"/>
    </row>
    <row r="44" spans="1:35">
      <c r="A44" s="1417"/>
      <c r="B44" s="720"/>
      <c r="C44" s="720"/>
      <c r="D44" s="714"/>
      <c r="E44" s="714"/>
      <c r="F44" s="714"/>
      <c r="G44" s="714"/>
      <c r="H44" s="714"/>
      <c r="I44" s="714"/>
      <c r="J44" s="714"/>
      <c r="K44" s="714"/>
      <c r="L44" s="714"/>
      <c r="M44" s="720"/>
      <c r="N44" s="714"/>
      <c r="W44" s="1418"/>
      <c r="X44" s="720"/>
      <c r="Y44" s="720"/>
      <c r="Z44" s="720"/>
      <c r="AA44" s="719"/>
      <c r="AB44" s="1418"/>
      <c r="AC44" s="720"/>
      <c r="AD44" s="720"/>
      <c r="AE44" s="720"/>
      <c r="AF44" s="719"/>
      <c r="AG44" s="648" t="s">
        <v>7465</v>
      </c>
      <c r="AH44" s="648"/>
      <c r="AI44" s="648"/>
    </row>
    <row r="45" spans="1:35">
      <c r="B45" s="720" t="s">
        <v>7563</v>
      </c>
      <c r="E45" s="714"/>
      <c r="AG45" s="648" t="s">
        <v>7470</v>
      </c>
      <c r="AH45" s="648"/>
      <c r="AI45" s="648"/>
    </row>
    <row r="46" spans="1:35">
      <c r="B46" s="648" t="s">
        <v>7564</v>
      </c>
      <c r="E46" s="714"/>
      <c r="AG46" s="648" t="s">
        <v>7565</v>
      </c>
      <c r="AH46" s="648"/>
      <c r="AI46" s="648"/>
    </row>
    <row r="47" spans="1:35">
      <c r="B47" s="648" t="s">
        <v>7566</v>
      </c>
      <c r="E47" s="714"/>
      <c r="AG47" s="648" t="s">
        <v>7473</v>
      </c>
      <c r="AH47" s="648"/>
      <c r="AI47" s="648"/>
    </row>
    <row r="48" spans="1:35">
      <c r="B48" s="648" t="s">
        <v>7567</v>
      </c>
      <c r="E48" s="714"/>
      <c r="AG48" s="648" t="s">
        <v>7568</v>
      </c>
      <c r="AH48" s="648"/>
      <c r="AI48" s="648"/>
    </row>
    <row r="49" spans="2:35">
      <c r="B49" s="648" t="s">
        <v>7569</v>
      </c>
      <c r="E49" s="714"/>
      <c r="AG49" s="648" t="s">
        <v>7482</v>
      </c>
      <c r="AH49" s="648"/>
      <c r="AI49" s="648"/>
    </row>
    <row r="50" spans="2:35">
      <c r="B50" s="648" t="s">
        <v>7570</v>
      </c>
      <c r="E50" s="714"/>
      <c r="AG50" s="648" t="s">
        <v>7571</v>
      </c>
      <c r="AH50" s="648"/>
      <c r="AI50" s="648"/>
    </row>
    <row r="51" spans="2:35">
      <c r="B51" s="648" t="s">
        <v>7572</v>
      </c>
      <c r="E51" s="714"/>
      <c r="AG51" s="648" t="s">
        <v>7490</v>
      </c>
      <c r="AH51" s="648"/>
      <c r="AI51" s="648"/>
    </row>
    <row r="52" spans="2:35">
      <c r="B52" s="648" t="s">
        <v>7573</v>
      </c>
      <c r="E52" s="714"/>
      <c r="AG52" s="648" t="s">
        <v>7494</v>
      </c>
      <c r="AH52" s="648"/>
      <c r="AI52" s="648"/>
    </row>
    <row r="53" spans="2:35">
      <c r="B53" s="648" t="s">
        <v>7574</v>
      </c>
      <c r="E53" s="714"/>
      <c r="AG53" s="648" t="s">
        <v>7499</v>
      </c>
      <c r="AH53" s="648"/>
      <c r="AI53" s="648"/>
    </row>
    <row r="54" spans="2:35">
      <c r="B54" s="648" t="s">
        <v>7575</v>
      </c>
      <c r="E54" s="714"/>
      <c r="AG54" s="648" t="s">
        <v>7502</v>
      </c>
      <c r="AH54" s="648"/>
      <c r="AI54" s="648"/>
    </row>
    <row r="55" spans="2:35">
      <c r="B55" s="648" t="s">
        <v>7576</v>
      </c>
      <c r="E55" s="714"/>
      <c r="AG55" s="648" t="s">
        <v>7508</v>
      </c>
      <c r="AH55" s="648"/>
      <c r="AI55" s="648"/>
    </row>
    <row r="56" spans="2:35">
      <c r="B56" s="648" t="s">
        <v>7577</v>
      </c>
      <c r="E56" s="714"/>
      <c r="AG56" s="648" t="s">
        <v>7578</v>
      </c>
      <c r="AH56" s="648"/>
      <c r="AI56" s="648"/>
    </row>
    <row r="57" spans="2:35">
      <c r="B57" s="648" t="s">
        <v>7579</v>
      </c>
      <c r="E57" s="714"/>
      <c r="AG57" s="648" t="s">
        <v>7580</v>
      </c>
      <c r="AH57" s="648"/>
      <c r="AI57" s="648"/>
    </row>
    <row r="58" spans="2:35">
      <c r="B58" s="648" t="s">
        <v>7581</v>
      </c>
      <c r="E58" s="714"/>
      <c r="AG58" s="648" t="s">
        <v>7582</v>
      </c>
      <c r="AH58" s="648"/>
      <c r="AI58" s="648"/>
    </row>
    <row r="59" spans="2:35">
      <c r="B59" s="648" t="s">
        <v>7577</v>
      </c>
      <c r="E59" s="714"/>
      <c r="AG59" s="648" t="s">
        <v>7583</v>
      </c>
      <c r="AH59" s="648"/>
      <c r="AI59" s="648"/>
    </row>
    <row r="60" spans="2:35">
      <c r="B60" s="648" t="s">
        <v>7584</v>
      </c>
      <c r="E60" s="714"/>
      <c r="AG60" s="648" t="s">
        <v>7585</v>
      </c>
      <c r="AH60" s="648"/>
      <c r="AI60" s="648"/>
    </row>
    <row r="61" spans="2:35">
      <c r="B61" s="648" t="s">
        <v>7586</v>
      </c>
      <c r="E61" s="714"/>
      <c r="AG61" s="648" t="s">
        <v>7587</v>
      </c>
      <c r="AH61" s="648"/>
      <c r="AI61" s="648"/>
    </row>
    <row r="62" spans="2:35">
      <c r="B62" s="648" t="s">
        <v>7577</v>
      </c>
      <c r="E62" s="714"/>
      <c r="AG62" s="648" t="s">
        <v>7588</v>
      </c>
      <c r="AH62" s="648"/>
      <c r="AI62" s="648"/>
    </row>
    <row r="63" spans="2:35">
      <c r="B63" s="648" t="s">
        <v>7589</v>
      </c>
      <c r="E63" s="714"/>
      <c r="AG63" s="648" t="s">
        <v>7590</v>
      </c>
      <c r="AH63" s="648"/>
      <c r="AI63" s="648"/>
    </row>
    <row r="64" spans="2:35">
      <c r="B64" s="648" t="s">
        <v>7591</v>
      </c>
      <c r="E64" s="714"/>
      <c r="AG64" s="648" t="s">
        <v>7592</v>
      </c>
      <c r="AH64" s="648"/>
      <c r="AI64" s="648"/>
    </row>
    <row r="65" spans="2:35">
      <c r="B65" s="648" t="s">
        <v>7593</v>
      </c>
      <c r="E65" s="714"/>
      <c r="AG65" s="648" t="s">
        <v>7594</v>
      </c>
      <c r="AH65" s="648"/>
      <c r="AI65" s="648"/>
    </row>
    <row r="66" spans="2:35">
      <c r="B66" s="648" t="s">
        <v>7595</v>
      </c>
      <c r="E66" s="714"/>
      <c r="AG66" s="648" t="s">
        <v>7596</v>
      </c>
      <c r="AH66" s="648"/>
      <c r="AI66" s="648"/>
    </row>
    <row r="67" spans="2:35">
      <c r="B67" s="648" t="s">
        <v>7597</v>
      </c>
      <c r="E67" s="714"/>
      <c r="AG67" s="648" t="s">
        <v>7598</v>
      </c>
      <c r="AH67" s="648"/>
      <c r="AI67" s="648"/>
    </row>
    <row r="68" spans="2:35">
      <c r="B68" s="648" t="s">
        <v>7599</v>
      </c>
      <c r="E68" s="714"/>
      <c r="AG68" s="648"/>
      <c r="AH68" s="648"/>
      <c r="AI68" s="648"/>
    </row>
    <row r="69" spans="2:35">
      <c r="E69" s="714"/>
      <c r="AG69" s="648" t="s">
        <v>7600</v>
      </c>
      <c r="AH69" s="648"/>
      <c r="AI69" s="648"/>
    </row>
    <row r="70" spans="2:35">
      <c r="E70" s="714"/>
      <c r="AG70" s="648" t="s">
        <v>7601</v>
      </c>
      <c r="AH70" s="648"/>
      <c r="AI70" s="648"/>
    </row>
    <row r="71" spans="2:35">
      <c r="E71" s="714"/>
      <c r="AG71" s="648" t="s">
        <v>7602</v>
      </c>
      <c r="AH71" s="648"/>
      <c r="AI71" s="648"/>
    </row>
    <row r="72" spans="2:35">
      <c r="E72" s="714"/>
      <c r="AG72" s="648" t="s">
        <v>7603</v>
      </c>
      <c r="AH72" s="648"/>
      <c r="AI72" s="648"/>
    </row>
    <row r="73" spans="2:35">
      <c r="E73" s="714"/>
      <c r="AG73" s="648" t="s">
        <v>7604</v>
      </c>
      <c r="AH73" s="648"/>
      <c r="AI73" s="648"/>
    </row>
    <row r="74" spans="2:35">
      <c r="E74" s="714"/>
      <c r="AG74" s="648" t="s">
        <v>7605</v>
      </c>
      <c r="AH74" s="648"/>
      <c r="AI74" s="648"/>
    </row>
    <row r="75" spans="2:35">
      <c r="E75" s="714"/>
      <c r="AG75" s="648" t="s">
        <v>7606</v>
      </c>
      <c r="AH75" s="648"/>
      <c r="AI75" s="648"/>
    </row>
    <row r="76" spans="2:35">
      <c r="E76" s="714"/>
      <c r="AG76" s="648" t="s">
        <v>7607</v>
      </c>
      <c r="AH76" s="648"/>
      <c r="AI76" s="648"/>
    </row>
    <row r="77" spans="2:35">
      <c r="E77" s="714"/>
      <c r="AG77" s="648" t="s">
        <v>7608</v>
      </c>
      <c r="AH77" s="648"/>
      <c r="AI77" s="648"/>
    </row>
    <row r="78" spans="2:35">
      <c r="E78" s="714"/>
      <c r="AG78" s="648" t="s">
        <v>7609</v>
      </c>
      <c r="AH78" s="648"/>
      <c r="AI78" s="648"/>
    </row>
    <row r="79" spans="2:35">
      <c r="E79" s="714"/>
      <c r="AG79" s="648" t="s">
        <v>7610</v>
      </c>
      <c r="AH79" s="648"/>
      <c r="AI79" s="648"/>
    </row>
    <row r="80" spans="2:35">
      <c r="E80" s="714"/>
      <c r="AG80" s="648" t="s">
        <v>7611</v>
      </c>
      <c r="AH80" s="648"/>
      <c r="AI80" s="648"/>
    </row>
    <row r="81" spans="5:35">
      <c r="E81" s="714"/>
      <c r="AG81" s="648" t="s">
        <v>7612</v>
      </c>
      <c r="AH81" s="648"/>
      <c r="AI81" s="648"/>
    </row>
    <row r="82" spans="5:35">
      <c r="E82" s="714"/>
      <c r="AG82" s="648" t="s">
        <v>7613</v>
      </c>
      <c r="AH82" s="648"/>
      <c r="AI82" s="648"/>
    </row>
    <row r="83" spans="5:35">
      <c r="E83" s="714"/>
      <c r="AG83" s="648" t="s">
        <v>7601</v>
      </c>
      <c r="AH83" s="648"/>
      <c r="AI83" s="648"/>
    </row>
    <row r="84" spans="5:35">
      <c r="E84" s="714"/>
      <c r="AG84" s="648" t="s">
        <v>7602</v>
      </c>
      <c r="AH84" s="648"/>
      <c r="AI84" s="648"/>
    </row>
    <row r="85" spans="5:35">
      <c r="E85" s="714"/>
      <c r="AG85" s="648" t="s">
        <v>7603</v>
      </c>
      <c r="AH85" s="648"/>
      <c r="AI85" s="648"/>
    </row>
    <row r="86" spans="5:35">
      <c r="E86" s="714"/>
      <c r="AG86" s="648" t="s">
        <v>7614</v>
      </c>
      <c r="AH86" s="648"/>
      <c r="AI86" s="648"/>
    </row>
    <row r="87" spans="5:35">
      <c r="E87" s="714"/>
      <c r="AG87" s="648" t="s">
        <v>7615</v>
      </c>
      <c r="AH87" s="648"/>
      <c r="AI87" s="648"/>
    </row>
    <row r="88" spans="5:35">
      <c r="E88" s="714"/>
      <c r="AG88" s="648" t="s">
        <v>7616</v>
      </c>
      <c r="AH88" s="648"/>
      <c r="AI88" s="648"/>
    </row>
    <row r="89" spans="5:35">
      <c r="E89" s="714"/>
      <c r="AG89" s="648" t="s">
        <v>7617</v>
      </c>
      <c r="AH89" s="648"/>
      <c r="AI89" s="648"/>
    </row>
    <row r="90" spans="5:35">
      <c r="E90" s="714"/>
      <c r="AG90" s="648" t="s">
        <v>7618</v>
      </c>
      <c r="AH90" s="648"/>
      <c r="AI90" s="648"/>
    </row>
    <row r="91" spans="5:35">
      <c r="E91" s="714"/>
      <c r="AG91" s="648" t="s">
        <v>7619</v>
      </c>
      <c r="AH91" s="648"/>
      <c r="AI91" s="648"/>
    </row>
    <row r="92" spans="5:35">
      <c r="E92" s="714"/>
      <c r="AG92" s="648" t="s">
        <v>7620</v>
      </c>
      <c r="AH92" s="648"/>
      <c r="AI92" s="648"/>
    </row>
    <row r="93" spans="5:35">
      <c r="E93" s="714"/>
      <c r="AG93" s="648" t="s">
        <v>7621</v>
      </c>
      <c r="AH93" s="648"/>
      <c r="AI93" s="648"/>
    </row>
    <row r="94" spans="5:35">
      <c r="E94" s="714"/>
      <c r="AG94" s="648" t="s">
        <v>7622</v>
      </c>
      <c r="AH94" s="648"/>
      <c r="AI94" s="648"/>
    </row>
    <row r="95" spans="5:35">
      <c r="E95" s="714"/>
      <c r="AG95" s="648" t="s">
        <v>7623</v>
      </c>
      <c r="AH95" s="648"/>
      <c r="AI95" s="648"/>
    </row>
    <row r="96" spans="5:35">
      <c r="E96" s="714"/>
      <c r="AG96" s="648" t="s">
        <v>7624</v>
      </c>
      <c r="AH96" s="648"/>
      <c r="AI96" s="648"/>
    </row>
    <row r="97" spans="5:35">
      <c r="E97" s="714"/>
      <c r="AG97" s="648" t="s">
        <v>7625</v>
      </c>
      <c r="AH97" s="648"/>
      <c r="AI97" s="648"/>
    </row>
    <row r="98" spans="5:35">
      <c r="E98" s="714"/>
      <c r="AG98" s="648" t="s">
        <v>7606</v>
      </c>
      <c r="AH98" s="648"/>
      <c r="AI98" s="648"/>
    </row>
    <row r="99" spans="5:35">
      <c r="E99" s="714"/>
      <c r="AG99" s="648" t="s">
        <v>7626</v>
      </c>
      <c r="AH99" s="648"/>
      <c r="AI99" s="648"/>
    </row>
    <row r="100" spans="5:35">
      <c r="E100" s="714"/>
      <c r="AG100" s="648" t="s">
        <v>7612</v>
      </c>
      <c r="AH100" s="648"/>
      <c r="AI100" s="648"/>
    </row>
    <row r="101" spans="5:35">
      <c r="E101" s="714"/>
      <c r="AG101" s="648" t="s">
        <v>7627</v>
      </c>
      <c r="AH101" s="648"/>
      <c r="AI101" s="648"/>
    </row>
    <row r="102" spans="5:35">
      <c r="E102" s="714"/>
      <c r="AG102" s="648" t="s">
        <v>7628</v>
      </c>
      <c r="AH102" s="648"/>
      <c r="AI102" s="648"/>
    </row>
    <row r="103" spans="5:35">
      <c r="E103" s="714"/>
      <c r="AG103" s="648" t="s">
        <v>7629</v>
      </c>
      <c r="AH103" s="648"/>
      <c r="AI103" s="648"/>
    </row>
    <row r="104" spans="5:35">
      <c r="E104" s="714"/>
      <c r="AG104" s="648" t="s">
        <v>7545</v>
      </c>
      <c r="AH104" s="648"/>
      <c r="AI104" s="648"/>
    </row>
    <row r="105" spans="5:35">
      <c r="E105" s="714"/>
      <c r="AG105" s="648"/>
      <c r="AH105" s="648"/>
      <c r="AI105" s="648"/>
    </row>
    <row r="106" spans="5:35">
      <c r="E106" s="714"/>
      <c r="AG106" s="648"/>
      <c r="AH106" s="648"/>
      <c r="AI106" s="648"/>
    </row>
    <row r="107" spans="5:35">
      <c r="E107" s="714"/>
      <c r="AG107" s="648" t="s">
        <v>7630</v>
      </c>
      <c r="AH107" s="648"/>
      <c r="AI107" s="648"/>
    </row>
    <row r="108" spans="5:35">
      <c r="E108" s="714"/>
      <c r="AG108" s="648" t="s">
        <v>7631</v>
      </c>
      <c r="AH108" s="648"/>
      <c r="AI108" s="648"/>
    </row>
    <row r="109" spans="5:35">
      <c r="E109" s="714"/>
      <c r="AG109" s="648"/>
      <c r="AH109" s="648"/>
      <c r="AI109" s="648"/>
    </row>
    <row r="110" spans="5:35">
      <c r="E110" s="714"/>
      <c r="AG110" s="648" t="s">
        <v>7458</v>
      </c>
      <c r="AH110" s="648"/>
      <c r="AI110" s="648"/>
    </row>
    <row r="111" spans="5:35">
      <c r="E111" s="714"/>
      <c r="AG111" s="648" t="s">
        <v>7632</v>
      </c>
      <c r="AH111" s="648"/>
      <c r="AI111" s="648"/>
    </row>
    <row r="112" spans="5:35">
      <c r="E112" s="714"/>
      <c r="AG112" s="648" t="s">
        <v>7463</v>
      </c>
      <c r="AH112" s="648"/>
      <c r="AI112" s="648"/>
    </row>
    <row r="113" spans="5:35">
      <c r="E113" s="714"/>
      <c r="AG113" s="648" t="s">
        <v>7465</v>
      </c>
      <c r="AH113" s="648"/>
      <c r="AI113" s="648"/>
    </row>
    <row r="114" spans="5:35">
      <c r="E114" s="714"/>
      <c r="AG114" s="648" t="s">
        <v>7470</v>
      </c>
      <c r="AH114" s="648"/>
      <c r="AI114" s="648"/>
    </row>
    <row r="115" spans="5:35">
      <c r="E115" s="714"/>
      <c r="AG115" s="648" t="s">
        <v>7633</v>
      </c>
      <c r="AH115" s="648"/>
      <c r="AI115" s="648"/>
    </row>
    <row r="116" spans="5:35">
      <c r="E116" s="714"/>
      <c r="AG116" s="648" t="s">
        <v>7473</v>
      </c>
      <c r="AH116" s="648"/>
      <c r="AI116" s="648"/>
    </row>
    <row r="117" spans="5:35">
      <c r="E117" s="714"/>
      <c r="AG117" s="648" t="s">
        <v>7568</v>
      </c>
      <c r="AH117" s="648"/>
      <c r="AI117" s="648"/>
    </row>
    <row r="118" spans="5:35">
      <c r="E118" s="714"/>
      <c r="AG118" s="648" t="s">
        <v>7482</v>
      </c>
      <c r="AH118" s="648"/>
      <c r="AI118" s="648"/>
    </row>
    <row r="119" spans="5:35">
      <c r="E119" s="714"/>
      <c r="AG119" s="648" t="s">
        <v>7571</v>
      </c>
      <c r="AH119" s="648"/>
      <c r="AI119" s="648"/>
    </row>
    <row r="120" spans="5:35">
      <c r="E120" s="714"/>
      <c r="AG120" s="648" t="s">
        <v>7634</v>
      </c>
      <c r="AH120" s="648"/>
      <c r="AI120" s="648"/>
    </row>
    <row r="121" spans="5:35">
      <c r="E121" s="714"/>
      <c r="AG121" s="648" t="s">
        <v>7490</v>
      </c>
      <c r="AH121" s="648"/>
      <c r="AI121" s="648"/>
    </row>
    <row r="122" spans="5:35">
      <c r="E122" s="714"/>
      <c r="AG122" s="648" t="s">
        <v>7494</v>
      </c>
      <c r="AH122" s="648"/>
      <c r="AI122" s="648"/>
    </row>
    <row r="123" spans="5:35">
      <c r="E123" s="714"/>
      <c r="AG123" s="648" t="s">
        <v>7499</v>
      </c>
      <c r="AH123" s="648"/>
      <c r="AI123" s="648"/>
    </row>
    <row r="124" spans="5:35">
      <c r="AG124" s="648" t="s">
        <v>7502</v>
      </c>
      <c r="AH124" s="648"/>
      <c r="AI124" s="648"/>
    </row>
    <row r="125" spans="5:35">
      <c r="AG125" s="648" t="s">
        <v>7508</v>
      </c>
      <c r="AH125" s="648"/>
      <c r="AI125" s="648"/>
    </row>
    <row r="126" spans="5:35">
      <c r="AG126" s="648" t="s">
        <v>7635</v>
      </c>
      <c r="AH126" s="648"/>
      <c r="AI126" s="648"/>
    </row>
    <row r="127" spans="5:35">
      <c r="AG127" s="648" t="s">
        <v>7636</v>
      </c>
      <c r="AH127" s="648"/>
      <c r="AI127" s="648"/>
    </row>
    <row r="128" spans="5:35">
      <c r="AG128" s="648" t="s">
        <v>7637</v>
      </c>
      <c r="AH128" s="648"/>
      <c r="AI128" s="648"/>
    </row>
    <row r="129" spans="33:35">
      <c r="AG129" s="648" t="s">
        <v>7638</v>
      </c>
      <c r="AH129" s="648"/>
      <c r="AI129" s="648"/>
    </row>
    <row r="130" spans="33:35">
      <c r="AG130" s="648" t="s">
        <v>7639</v>
      </c>
      <c r="AH130" s="648"/>
      <c r="AI130" s="648"/>
    </row>
    <row r="131" spans="33:35">
      <c r="AG131" s="648" t="s">
        <v>7640</v>
      </c>
      <c r="AH131" s="648"/>
      <c r="AI131" s="648"/>
    </row>
    <row r="132" spans="33:35">
      <c r="AG132" s="648" t="s">
        <v>7641</v>
      </c>
      <c r="AH132" s="648"/>
      <c r="AI132" s="648"/>
    </row>
    <row r="133" spans="33:35">
      <c r="AG133" s="648" t="s">
        <v>7642</v>
      </c>
      <c r="AH133" s="648"/>
      <c r="AI133" s="648"/>
    </row>
    <row r="134" spans="33:35">
      <c r="AG134" s="648" t="s">
        <v>7643</v>
      </c>
      <c r="AH134" s="648"/>
      <c r="AI134" s="648"/>
    </row>
    <row r="135" spans="33:35">
      <c r="AG135" s="648" t="s">
        <v>7644</v>
      </c>
      <c r="AH135" s="648"/>
      <c r="AI135" s="648"/>
    </row>
    <row r="136" spans="33:35">
      <c r="AG136" s="648" t="s">
        <v>7645</v>
      </c>
      <c r="AH136" s="648"/>
      <c r="AI136" s="648"/>
    </row>
    <row r="137" spans="33:35">
      <c r="AG137" s="648" t="s">
        <v>7646</v>
      </c>
      <c r="AH137" s="648"/>
      <c r="AI137" s="648"/>
    </row>
    <row r="138" spans="33:35">
      <c r="AG138" s="648" t="s">
        <v>7647</v>
      </c>
      <c r="AH138" s="648"/>
      <c r="AI138" s="648"/>
    </row>
    <row r="139" spans="33:35">
      <c r="AG139" s="648" t="s">
        <v>7648</v>
      </c>
      <c r="AH139" s="648"/>
      <c r="AI139" s="648"/>
    </row>
    <row r="140" spans="33:35">
      <c r="AG140" s="648" t="s">
        <v>7649</v>
      </c>
      <c r="AH140" s="648"/>
      <c r="AI140" s="648"/>
    </row>
    <row r="141" spans="33:35">
      <c r="AG141" s="648" t="s">
        <v>7650</v>
      </c>
      <c r="AH141" s="648"/>
      <c r="AI141" s="648"/>
    </row>
    <row r="142" spans="33:35">
      <c r="AG142" s="648" t="s">
        <v>7651</v>
      </c>
      <c r="AH142" s="648"/>
      <c r="AI142" s="648"/>
    </row>
    <row r="143" spans="33:35">
      <c r="AG143" s="648" t="s">
        <v>7652</v>
      </c>
      <c r="AH143" s="648"/>
      <c r="AI143" s="648"/>
    </row>
    <row r="144" spans="33:35">
      <c r="AG144" s="648" t="s">
        <v>7653</v>
      </c>
      <c r="AH144" s="648"/>
      <c r="AI144" s="648"/>
    </row>
    <row r="145" spans="33:35">
      <c r="AG145" s="648" t="s">
        <v>7654</v>
      </c>
      <c r="AH145" s="648"/>
      <c r="AI145" s="648"/>
    </row>
    <row r="146" spans="33:35">
      <c r="AG146" s="648" t="s">
        <v>7655</v>
      </c>
      <c r="AH146" s="648"/>
      <c r="AI146" s="648"/>
    </row>
    <row r="147" spans="33:35">
      <c r="AG147" s="648" t="s">
        <v>7545</v>
      </c>
      <c r="AH147" s="648"/>
      <c r="AI147" s="648"/>
    </row>
    <row r="148" spans="33:35">
      <c r="AG148" s="648"/>
      <c r="AH148" s="648"/>
      <c r="AI148" s="648"/>
    </row>
  </sheetData>
  <phoneticPr fontId="5" type="noConversion"/>
  <dataValidations count="4">
    <dataValidation type="list" allowBlank="1" showInputMessage="1" showErrorMessage="1" sqref="B6" xr:uid="{00000000-0002-0000-7100-000000000000}">
      <formula1>"Mi: Minute,H: Hour,D: Daily,W: Weekly,M: Monthly,Y: Yearly"</formula1>
    </dataValidation>
    <dataValidation type="list" allowBlank="1" showInputMessage="1" showErrorMessage="1" sqref="B7 B9 O7:O9" xr:uid="{00000000-0002-0000-7100-000001000000}">
      <formula1>"替换,追加"</formula1>
    </dataValidation>
    <dataValidation type="list" allowBlank="1" showInputMessage="1" showErrorMessage="1" sqref="N12:N42" xr:uid="{00000000-0002-0000-7100-000002000000}">
      <formula1>"匹配,基线特有,本地扩充,废弃"</formula1>
    </dataValidation>
    <dataValidation type="list" allowBlank="1" showInputMessage="1" showErrorMessage="1" sqref="R4:R6" xr:uid="{00000000-0002-0000-7100-000003000000}">
      <formula1>"left join,inner join,union,union all"</formula1>
    </dataValidation>
  </dataValidations>
  <hyperlinks>
    <hyperlink ref="A1" location="目录!A1" display="返回" xr:uid="{00000000-0004-0000-7100-000000000000}"/>
  </hyperlinks>
  <pageMargins left="0.75" right="0.75" top="1" bottom="1" header="0.51180555555555596" footer="0.51180555555555596"/>
  <pageSetup paperSize="9" orientation="portrait"/>
  <legacyDrawing r:id="rId1"/>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AB54"/>
  <sheetViews>
    <sheetView topLeftCell="A4" workbookViewId="0">
      <selection activeCell="F12" sqref="F12:I16"/>
    </sheetView>
  </sheetViews>
  <sheetFormatPr defaultColWidth="9" defaultRowHeight="13.8"/>
  <cols>
    <col min="2" max="2" width="11.88671875" customWidth="1"/>
    <col min="3" max="3" width="14.109375" customWidth="1"/>
    <col min="4" max="4" width="15.21875" customWidth="1"/>
    <col min="5" max="9" width="12.109375" customWidth="1"/>
    <col min="14" max="14" width="11.33203125" customWidth="1"/>
    <col min="15" max="22" width="9" hidden="1" customWidth="1"/>
    <col min="23" max="23" width="19.6640625" customWidth="1"/>
    <col min="24" max="24" width="13" customWidth="1"/>
    <col min="25" max="25" width="11.33203125" customWidth="1"/>
    <col min="26" max="26" width="13.109375" customWidth="1"/>
    <col min="27" max="27" width="11.33203125" customWidth="1"/>
  </cols>
  <sheetData>
    <row r="1" spans="1:28" s="64" customFormat="1" ht="15.6">
      <c r="A1" s="2" t="s">
        <v>2037</v>
      </c>
      <c r="B1" s="3"/>
      <c r="C1" s="3"/>
      <c r="D1" s="3"/>
      <c r="E1" s="3"/>
      <c r="F1" s="3"/>
      <c r="G1" s="3"/>
      <c r="H1" s="3"/>
      <c r="I1" s="3"/>
      <c r="J1" s="3"/>
      <c r="K1" s="3"/>
      <c r="L1" s="3"/>
      <c r="M1" s="3"/>
      <c r="N1" s="3"/>
      <c r="O1" s="3"/>
      <c r="P1" s="3"/>
      <c r="Q1" s="3"/>
      <c r="R1" s="3"/>
      <c r="S1" s="3"/>
      <c r="T1" s="3"/>
      <c r="U1" s="3"/>
      <c r="V1" s="3"/>
      <c r="W1" s="52"/>
      <c r="X1" s="52"/>
      <c r="Y1" s="52"/>
      <c r="Z1" s="52"/>
      <c r="AA1" s="52"/>
    </row>
    <row r="2" spans="1:28" s="64"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8" s="64" customFormat="1" ht="15.6">
      <c r="A3" s="6" t="s">
        <v>2040</v>
      </c>
      <c r="B3" s="243" t="s">
        <v>759</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8" s="64" customFormat="1" ht="15.6">
      <c r="A4" s="9" t="s">
        <v>2042</v>
      </c>
      <c r="B4" s="10" t="s">
        <v>760</v>
      </c>
      <c r="C4" s="8"/>
      <c r="D4" s="8"/>
      <c r="E4" s="8"/>
      <c r="F4" s="8"/>
      <c r="G4" s="8"/>
      <c r="H4" s="8"/>
      <c r="I4" s="8"/>
      <c r="J4" s="8"/>
      <c r="K4" s="8"/>
      <c r="L4" s="8"/>
      <c r="M4" s="8"/>
      <c r="N4" s="8"/>
      <c r="O4" s="38" t="s">
        <v>4149</v>
      </c>
      <c r="P4" s="39" t="e">
        <f>VLOOKUP(B3,[2]目录!#REF!,4,0)</f>
        <v>#REF!</v>
      </c>
      <c r="Q4" s="40"/>
      <c r="R4" s="41"/>
      <c r="S4" s="42"/>
      <c r="T4" s="42"/>
      <c r="U4" s="42"/>
      <c r="V4" s="61"/>
      <c r="W4" s="62" t="s">
        <v>3195</v>
      </c>
      <c r="X4" s="243" t="s">
        <v>761</v>
      </c>
      <c r="Y4" s="63"/>
      <c r="Z4" s="11"/>
      <c r="AA4" s="63"/>
    </row>
    <row r="5" spans="1:28" s="64" customFormat="1"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row>
    <row r="6" spans="1:28" s="64" customFormat="1" ht="15.6">
      <c r="A6" s="9" t="s">
        <v>2044</v>
      </c>
      <c r="B6" s="12" t="s">
        <v>2303</v>
      </c>
      <c r="C6" s="8"/>
      <c r="D6" s="8"/>
      <c r="E6" s="8"/>
      <c r="F6" s="8"/>
      <c r="G6" s="8"/>
      <c r="H6" s="8"/>
      <c r="I6" s="8"/>
      <c r="J6" s="8"/>
      <c r="K6" s="8"/>
      <c r="L6" s="8"/>
      <c r="M6" s="8"/>
      <c r="N6" s="8"/>
      <c r="O6" s="43"/>
      <c r="P6" s="42"/>
      <c r="Q6" s="42"/>
      <c r="R6" s="41"/>
      <c r="S6" s="42"/>
      <c r="T6" s="42"/>
      <c r="U6" s="42"/>
      <c r="V6" s="61"/>
      <c r="W6" s="62"/>
      <c r="X6" s="124"/>
      <c r="Y6" s="63"/>
      <c r="Z6" s="11"/>
      <c r="AA6" s="63"/>
    </row>
    <row r="7" spans="1:28" s="64"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8" s="64" customFormat="1" ht="15.6">
      <c r="A8" s="9" t="s">
        <v>2048</v>
      </c>
      <c r="B8" s="11"/>
      <c r="C8" s="8"/>
      <c r="D8" s="8"/>
      <c r="E8" s="8"/>
      <c r="F8" s="8"/>
      <c r="G8" s="8"/>
      <c r="H8" s="8"/>
      <c r="I8" s="8"/>
      <c r="J8" s="8"/>
      <c r="K8" s="8"/>
      <c r="L8" s="8"/>
      <c r="M8" s="8"/>
      <c r="N8" s="8"/>
      <c r="O8" s="43"/>
      <c r="P8" s="42"/>
      <c r="Q8" s="42"/>
      <c r="R8" s="42"/>
      <c r="S8" s="42"/>
      <c r="T8" s="42"/>
      <c r="U8" s="42"/>
      <c r="V8" s="61"/>
      <c r="W8" s="62"/>
      <c r="X8" s="65"/>
      <c r="Y8" s="63"/>
      <c r="Z8" s="11"/>
      <c r="AA8" s="63"/>
    </row>
    <row r="9" spans="1:28" s="64"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8" s="64"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8" s="64" customFormat="1" ht="15.6">
      <c r="A11" s="14" t="s">
        <v>49</v>
      </c>
      <c r="B11" s="15" t="s">
        <v>2051</v>
      </c>
      <c r="C11" s="15" t="s">
        <v>2052</v>
      </c>
      <c r="D11" s="15" t="s">
        <v>2053</v>
      </c>
      <c r="E11" s="15" t="s">
        <v>2054</v>
      </c>
      <c r="F11" s="15"/>
      <c r="G11" s="15"/>
      <c r="H11" s="15"/>
      <c r="I11" s="15"/>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8">
      <c r="A12" s="430">
        <v>2</v>
      </c>
      <c r="B12" s="303" t="s">
        <v>2304</v>
      </c>
      <c r="C12" s="303" t="s">
        <v>2670</v>
      </c>
      <c r="D12" s="303" t="s">
        <v>2078</v>
      </c>
      <c r="E12" s="436" t="str">
        <f t="shared" ref="E12:E16" si="0">IF(ISERR(SEARCH("varchar",D12)),D12,"string("&amp;MID(D12,10,LEN(D12)-10)&amp;")")</f>
        <v>string(8)</v>
      </c>
      <c r="F12" s="124" t="s">
        <v>2304</v>
      </c>
      <c r="G12" s="124" t="s">
        <v>2670</v>
      </c>
      <c r="H12" s="124" t="s">
        <v>2078</v>
      </c>
      <c r="I12" s="124" t="s">
        <v>2079</v>
      </c>
      <c r="J12" s="307" t="s">
        <v>79</v>
      </c>
      <c r="K12" s="307"/>
      <c r="L12" s="307"/>
      <c r="M12" s="307"/>
      <c r="N12" s="307"/>
      <c r="O12" s="436"/>
      <c r="P12" s="436"/>
      <c r="Q12" s="436"/>
      <c r="R12" s="436"/>
      <c r="S12" s="436"/>
      <c r="T12" s="436"/>
      <c r="U12" s="436"/>
      <c r="V12" s="436"/>
      <c r="W12" s="243" t="s">
        <v>761</v>
      </c>
      <c r="X12" s="307" t="s">
        <v>2304</v>
      </c>
      <c r="Y12" s="307" t="s">
        <v>2671</v>
      </c>
      <c r="Z12" s="307" t="s">
        <v>6594</v>
      </c>
      <c r="AA12" s="307"/>
      <c r="AB12" s="427"/>
    </row>
    <row r="13" spans="1:28">
      <c r="A13" s="430">
        <v>3</v>
      </c>
      <c r="B13" s="307" t="s">
        <v>7359</v>
      </c>
      <c r="C13" s="1662" t="s">
        <v>2818</v>
      </c>
      <c r="D13" s="680" t="s">
        <v>2807</v>
      </c>
      <c r="E13" s="436" t="str">
        <f t="shared" si="0"/>
        <v>string(32)</v>
      </c>
      <c r="F13" s="20" t="s">
        <v>3174</v>
      </c>
      <c r="G13" s="124" t="s">
        <v>2818</v>
      </c>
      <c r="H13" s="124" t="s">
        <v>2803</v>
      </c>
      <c r="I13" s="124" t="s">
        <v>2804</v>
      </c>
      <c r="J13" s="307"/>
      <c r="K13" s="307"/>
      <c r="L13" s="307"/>
      <c r="M13" s="307" t="s">
        <v>7656</v>
      </c>
      <c r="N13" s="307"/>
      <c r="O13" s="436"/>
      <c r="P13" s="436"/>
      <c r="Q13" s="436"/>
      <c r="R13" s="436"/>
      <c r="S13" s="436"/>
      <c r="T13" s="436"/>
      <c r="U13" s="436"/>
      <c r="V13" s="436"/>
      <c r="W13" s="243" t="s">
        <v>761</v>
      </c>
      <c r="X13" s="307" t="s">
        <v>7359</v>
      </c>
      <c r="Y13" s="307" t="s">
        <v>3622</v>
      </c>
      <c r="Z13" s="307" t="s">
        <v>2681</v>
      </c>
      <c r="AA13" s="307"/>
      <c r="AB13" s="427"/>
    </row>
    <row r="14" spans="1:28">
      <c r="A14" s="430">
        <v>4</v>
      </c>
      <c r="B14" s="307" t="s">
        <v>5502</v>
      </c>
      <c r="C14" s="436" t="s">
        <v>351</v>
      </c>
      <c r="D14" s="436" t="s">
        <v>2681</v>
      </c>
      <c r="E14" s="436" t="str">
        <f t="shared" si="0"/>
        <v>string(30)</v>
      </c>
      <c r="F14" s="124" t="s">
        <v>5502</v>
      </c>
      <c r="G14" s="124" t="s">
        <v>351</v>
      </c>
      <c r="H14" s="124" t="s">
        <v>2278</v>
      </c>
      <c r="I14" s="124" t="s">
        <v>2827</v>
      </c>
      <c r="J14" s="307" t="s">
        <v>79</v>
      </c>
      <c r="K14" s="307"/>
      <c r="L14" s="307"/>
      <c r="M14" s="307"/>
      <c r="N14" s="307"/>
      <c r="O14" s="436"/>
      <c r="P14" s="436"/>
      <c r="Q14" s="436"/>
      <c r="R14" s="436"/>
      <c r="S14" s="436"/>
      <c r="T14" s="436"/>
      <c r="U14" s="436"/>
      <c r="V14" s="436"/>
      <c r="W14" s="243" t="s">
        <v>761</v>
      </c>
      <c r="X14" s="307" t="s">
        <v>5502</v>
      </c>
      <c r="Y14" s="436" t="s">
        <v>351</v>
      </c>
      <c r="Z14" s="436" t="s">
        <v>2681</v>
      </c>
      <c r="AA14" s="307"/>
      <c r="AB14" s="427"/>
    </row>
    <row r="15" spans="1:28">
      <c r="A15" s="430">
        <v>5</v>
      </c>
      <c r="B15" s="239" t="s">
        <v>7657</v>
      </c>
      <c r="C15" s="307" t="s">
        <v>2239</v>
      </c>
      <c r="D15" s="307" t="s">
        <v>2681</v>
      </c>
      <c r="E15" s="436" t="str">
        <f t="shared" si="0"/>
        <v>string(30)</v>
      </c>
      <c r="F15" s="124" t="s">
        <v>7657</v>
      </c>
      <c r="G15" s="124" t="s">
        <v>2239</v>
      </c>
      <c r="H15" s="124" t="s">
        <v>2681</v>
      </c>
      <c r="I15" s="124" t="s">
        <v>2241</v>
      </c>
      <c r="J15" s="307"/>
      <c r="K15" s="307"/>
      <c r="L15" s="307"/>
      <c r="M15" s="307"/>
      <c r="N15" s="307"/>
      <c r="O15" s="436"/>
      <c r="P15" s="436"/>
      <c r="Q15" s="436"/>
      <c r="R15" s="436"/>
      <c r="S15" s="436"/>
      <c r="T15" s="436"/>
      <c r="U15" s="436"/>
      <c r="V15" s="436"/>
      <c r="W15" s="243" t="s">
        <v>761</v>
      </c>
      <c r="X15" s="239" t="s">
        <v>7657</v>
      </c>
      <c r="Y15" s="307" t="s">
        <v>2675</v>
      </c>
      <c r="Z15" s="307" t="s">
        <v>2681</v>
      </c>
      <c r="AA15" s="307"/>
      <c r="AB15" s="427"/>
    </row>
    <row r="16" spans="1:28">
      <c r="A16" s="430">
        <v>6</v>
      </c>
      <c r="B16" s="239" t="s">
        <v>7658</v>
      </c>
      <c r="C16" s="307" t="s">
        <v>7350</v>
      </c>
      <c r="D16" s="307" t="s">
        <v>6594</v>
      </c>
      <c r="E16" s="436" t="str">
        <f t="shared" si="0"/>
        <v>date(7)</v>
      </c>
      <c r="F16" s="124" t="s">
        <v>7658</v>
      </c>
      <c r="G16" s="20" t="s">
        <v>7659</v>
      </c>
      <c r="H16" s="124" t="s">
        <v>2272</v>
      </c>
      <c r="I16" s="124" t="s">
        <v>2273</v>
      </c>
      <c r="J16" s="307"/>
      <c r="K16" s="307"/>
      <c r="L16" s="307"/>
      <c r="M16" s="307"/>
      <c r="N16" s="307"/>
      <c r="O16" s="436"/>
      <c r="P16" s="436"/>
      <c r="Q16" s="436"/>
      <c r="R16" s="436"/>
      <c r="S16" s="436"/>
      <c r="T16" s="436"/>
      <c r="U16" s="436"/>
      <c r="V16" s="436"/>
      <c r="W16" s="243" t="s">
        <v>761</v>
      </c>
      <c r="X16" s="239" t="s">
        <v>7658</v>
      </c>
      <c r="Y16" s="307" t="s">
        <v>7350</v>
      </c>
      <c r="Z16" s="307" t="s">
        <v>6594</v>
      </c>
      <c r="AA16" s="307"/>
      <c r="AB16" s="427"/>
    </row>
    <row r="54" spans="16:16" ht="96.6">
      <c r="P54" s="1680" t="s">
        <v>518</v>
      </c>
    </row>
  </sheetData>
  <phoneticPr fontId="5" type="noConversion"/>
  <dataValidations count="3">
    <dataValidation type="list" allowBlank="1" showInputMessage="1" showErrorMessage="1" sqref="B6" xr:uid="{00000000-0002-0000-7200-000000000000}">
      <formula1>"Mi: Minute,H: Hour,D: Daily,W: Weekly,M: Monthly,Y: Yearly"</formula1>
    </dataValidation>
    <dataValidation type="list" allowBlank="1" showInputMessage="1" showErrorMessage="1" sqref="B7 B9 O7:O9" xr:uid="{00000000-0002-0000-7200-000001000000}">
      <formula1>"替换,追加"</formula1>
    </dataValidation>
    <dataValidation type="list" allowBlank="1" showInputMessage="1" showErrorMessage="1" sqref="R4:R6" xr:uid="{00000000-0002-0000-7200-000002000000}">
      <formula1>"left join,inner join,union,union all"</formula1>
    </dataValidation>
  </dataValidations>
  <hyperlinks>
    <hyperlink ref="A1" location="目录!A1" display="返回" xr:uid="{00000000-0004-0000-7200-000000000000}"/>
  </hyperlinks>
  <pageMargins left="0.75" right="0.75" top="1" bottom="1" header="0.51180555555555596" footer="0.51180555555555596"/>
  <pageSetup paperSize="9" orientation="portrait"/>
  <legacyDrawing r:id="rId1"/>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AB54"/>
  <sheetViews>
    <sheetView workbookViewId="0"/>
  </sheetViews>
  <sheetFormatPr defaultColWidth="9" defaultRowHeight="13.8"/>
  <cols>
    <col min="2" max="2" width="11.88671875" customWidth="1"/>
    <col min="3" max="3" width="14.109375" customWidth="1"/>
    <col min="4" max="4" width="15.21875" customWidth="1"/>
    <col min="5" max="9" width="12.109375" customWidth="1"/>
    <col min="14" max="14" width="11.33203125" customWidth="1"/>
    <col min="15" max="22" width="9" hidden="1" customWidth="1"/>
    <col min="23" max="23" width="23.109375" customWidth="1"/>
    <col min="24" max="24" width="13" customWidth="1"/>
    <col min="25" max="25" width="11.33203125" customWidth="1"/>
    <col min="26" max="26" width="13.109375" customWidth="1"/>
    <col min="27" max="27" width="11.33203125" customWidth="1"/>
  </cols>
  <sheetData>
    <row r="1" spans="1:28" s="64" customFormat="1" ht="15.6">
      <c r="A1" s="2" t="s">
        <v>2037</v>
      </c>
      <c r="B1" s="3"/>
      <c r="C1" s="3"/>
      <c r="D1" s="3"/>
      <c r="E1" s="3"/>
      <c r="F1" s="3"/>
      <c r="G1" s="3"/>
      <c r="H1" s="3"/>
      <c r="I1" s="3"/>
      <c r="J1" s="3"/>
      <c r="K1" s="3"/>
      <c r="L1" s="3"/>
      <c r="M1" s="3"/>
      <c r="N1" s="3"/>
      <c r="O1" s="3"/>
      <c r="P1" s="3"/>
      <c r="Q1" s="3"/>
      <c r="R1" s="3"/>
      <c r="S1" s="3"/>
      <c r="T1" s="3"/>
      <c r="U1" s="3"/>
      <c r="V1" s="3"/>
      <c r="W1" s="52"/>
      <c r="X1" s="52"/>
      <c r="Y1" s="52"/>
      <c r="Z1" s="52"/>
      <c r="AA1" s="52"/>
    </row>
    <row r="2" spans="1:28" s="64"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8" s="64" customFormat="1" ht="15.6">
      <c r="A3" s="6" t="s">
        <v>2040</v>
      </c>
      <c r="B3" s="10" t="s">
        <v>508</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8" s="64" customFormat="1" ht="15.6">
      <c r="A4" s="9" t="s">
        <v>2042</v>
      </c>
      <c r="B4" s="10" t="s">
        <v>509</v>
      </c>
      <c r="C4" s="8"/>
      <c r="D4" s="8"/>
      <c r="E4" s="8"/>
      <c r="F4" s="8"/>
      <c r="G4" s="8"/>
      <c r="H4" s="8"/>
      <c r="I4" s="8"/>
      <c r="J4" s="8"/>
      <c r="K4" s="8"/>
      <c r="L4" s="8"/>
      <c r="M4" s="8"/>
      <c r="N4" s="8"/>
      <c r="O4" s="38" t="s">
        <v>4149</v>
      </c>
      <c r="P4" s="39" t="e">
        <f>VLOOKUP(B3,[2]目录!#REF!,4,0)</f>
        <v>#REF!</v>
      </c>
      <c r="Q4" s="40"/>
      <c r="R4" s="41"/>
      <c r="S4" s="42"/>
      <c r="T4" s="42"/>
      <c r="U4" s="42"/>
      <c r="V4" s="61"/>
      <c r="W4" s="62" t="s">
        <v>6339</v>
      </c>
      <c r="X4" s="243" t="s">
        <v>510</v>
      </c>
      <c r="Y4" s="63"/>
      <c r="Z4" s="11"/>
      <c r="AA4" s="63"/>
    </row>
    <row r="5" spans="1:28" s="64" customFormat="1"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row>
    <row r="6" spans="1:28" s="64" customFormat="1" ht="15.6">
      <c r="A6" s="9" t="s">
        <v>2044</v>
      </c>
      <c r="B6" s="12" t="s">
        <v>2303</v>
      </c>
      <c r="C6" s="8"/>
      <c r="D6" s="8"/>
      <c r="E6" s="8"/>
      <c r="F6" s="8"/>
      <c r="G6" s="8"/>
      <c r="H6" s="8"/>
      <c r="I6" s="8"/>
      <c r="J6" s="8"/>
      <c r="K6" s="8"/>
      <c r="L6" s="8"/>
      <c r="M6" s="8"/>
      <c r="N6" s="8"/>
      <c r="O6" s="43"/>
      <c r="P6" s="42"/>
      <c r="Q6" s="42"/>
      <c r="R6" s="41"/>
      <c r="S6" s="42"/>
      <c r="T6" s="42"/>
      <c r="U6" s="42"/>
      <c r="V6" s="61"/>
      <c r="W6" s="62"/>
      <c r="X6" s="124"/>
      <c r="Y6" s="63"/>
      <c r="Z6" s="11"/>
      <c r="AA6" s="63"/>
    </row>
    <row r="7" spans="1:28" s="64"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8" s="64" customFormat="1" ht="15.6">
      <c r="A8" s="9" t="s">
        <v>2048</v>
      </c>
      <c r="B8" s="11"/>
      <c r="C8" s="8"/>
      <c r="D8" s="8"/>
      <c r="E8" s="8"/>
      <c r="F8" s="8"/>
      <c r="G8" s="8"/>
      <c r="H8" s="8"/>
      <c r="I8" s="8"/>
      <c r="J8" s="8"/>
      <c r="K8" s="8"/>
      <c r="L8" s="8"/>
      <c r="M8" s="8"/>
      <c r="N8" s="8"/>
      <c r="O8" s="43"/>
      <c r="P8" s="42"/>
      <c r="Q8" s="42"/>
      <c r="R8" s="42"/>
      <c r="S8" s="42"/>
      <c r="T8" s="42"/>
      <c r="U8" s="42"/>
      <c r="V8" s="61"/>
      <c r="W8" s="62"/>
      <c r="X8" s="65"/>
      <c r="Y8" s="63"/>
      <c r="Z8" s="11"/>
      <c r="AA8" s="63"/>
    </row>
    <row r="9" spans="1:28" s="64"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8" s="64"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8" s="64"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8">
      <c r="A12" s="430">
        <v>1</v>
      </c>
      <c r="B12" s="303" t="s">
        <v>2304</v>
      </c>
      <c r="C12" s="303" t="s">
        <v>2670</v>
      </c>
      <c r="D12" s="303" t="s">
        <v>2078</v>
      </c>
      <c r="E12" s="436" t="str">
        <f t="shared" ref="E12:E34" si="0">IF(ISERR(SEARCH("varchar",D12)),D12,"string("&amp;MID(D12,10,LEN(D12)-10)&amp;")")</f>
        <v>string(8)</v>
      </c>
      <c r="F12" s="124" t="s">
        <v>2304</v>
      </c>
      <c r="G12" s="124" t="s">
        <v>2670</v>
      </c>
      <c r="H12" s="124" t="s">
        <v>2078</v>
      </c>
      <c r="I12" s="124" t="s">
        <v>2079</v>
      </c>
      <c r="J12" s="307" t="s">
        <v>79</v>
      </c>
      <c r="K12" s="307"/>
      <c r="L12" s="307"/>
      <c r="M12" s="307"/>
      <c r="N12" s="406" t="s">
        <v>4189</v>
      </c>
      <c r="O12" s="436"/>
      <c r="P12" s="436"/>
      <c r="Q12" s="436"/>
      <c r="R12" s="436"/>
      <c r="S12" s="436"/>
      <c r="T12" s="436"/>
      <c r="U12" s="436"/>
      <c r="V12" s="452"/>
      <c r="W12" s="303" t="s">
        <v>510</v>
      </c>
      <c r="X12" s="436" t="s">
        <v>2304</v>
      </c>
      <c r="Y12" s="303" t="s">
        <v>2671</v>
      </c>
      <c r="Z12" s="303" t="s">
        <v>6594</v>
      </c>
      <c r="AA12" s="303" t="s">
        <v>2849</v>
      </c>
      <c r="AB12" s="427"/>
    </row>
    <row r="13" spans="1:28">
      <c r="A13" s="430">
        <v>2</v>
      </c>
      <c r="B13" s="436" t="s">
        <v>222</v>
      </c>
      <c r="C13" s="303" t="s">
        <v>2234</v>
      </c>
      <c r="D13" s="303" t="s">
        <v>3212</v>
      </c>
      <c r="E13" s="436" t="str">
        <f t="shared" si="0"/>
        <v>number(22)</v>
      </c>
      <c r="F13" s="124" t="s">
        <v>222</v>
      </c>
      <c r="G13" s="124" t="s">
        <v>2234</v>
      </c>
      <c r="H13" s="124" t="s">
        <v>3991</v>
      </c>
      <c r="I13" s="124" t="s">
        <v>2108</v>
      </c>
      <c r="J13" s="307"/>
      <c r="K13" s="307"/>
      <c r="L13" s="307"/>
      <c r="M13" s="307" t="s">
        <v>7656</v>
      </c>
      <c r="N13" s="406" t="s">
        <v>2308</v>
      </c>
      <c r="O13" s="436"/>
      <c r="P13" s="436"/>
      <c r="Q13" s="436"/>
      <c r="R13" s="436"/>
      <c r="S13" s="436"/>
      <c r="T13" s="436"/>
      <c r="U13" s="436"/>
      <c r="V13" s="452"/>
      <c r="W13" s="303" t="s">
        <v>510</v>
      </c>
      <c r="X13" s="436" t="s">
        <v>7356</v>
      </c>
      <c r="Y13" s="303" t="s">
        <v>5633</v>
      </c>
      <c r="Z13" s="303" t="s">
        <v>3212</v>
      </c>
      <c r="AA13" s="303" t="s">
        <v>2849</v>
      </c>
      <c r="AB13" s="427"/>
    </row>
    <row r="14" spans="1:28">
      <c r="A14" s="430">
        <v>3</v>
      </c>
      <c r="B14" s="436" t="s">
        <v>105</v>
      </c>
      <c r="C14" s="1679" t="s">
        <v>2239</v>
      </c>
      <c r="D14" s="303" t="s">
        <v>2811</v>
      </c>
      <c r="E14" s="436" t="str">
        <f t="shared" si="0"/>
        <v>string(15)</v>
      </c>
      <c r="F14" s="124" t="s">
        <v>105</v>
      </c>
      <c r="G14" s="124" t="s">
        <v>2239</v>
      </c>
      <c r="H14" s="124" t="s">
        <v>3175</v>
      </c>
      <c r="I14" s="124" t="s">
        <v>2241</v>
      </c>
      <c r="J14" s="307" t="s">
        <v>79</v>
      </c>
      <c r="K14" s="307"/>
      <c r="L14" s="307"/>
      <c r="M14" s="307" t="s">
        <v>7660</v>
      </c>
      <c r="N14" s="406" t="s">
        <v>2308</v>
      </c>
      <c r="O14" s="436"/>
      <c r="P14" s="436"/>
      <c r="Q14" s="436"/>
      <c r="R14" s="436"/>
      <c r="S14" s="436"/>
      <c r="T14" s="436"/>
      <c r="U14" s="436"/>
      <c r="V14" s="452"/>
      <c r="W14" s="1679" t="s">
        <v>510</v>
      </c>
      <c r="X14" s="436" t="s">
        <v>7661</v>
      </c>
      <c r="Y14" s="1679" t="s">
        <v>5606</v>
      </c>
      <c r="Z14" s="303" t="s">
        <v>2811</v>
      </c>
      <c r="AA14" s="303" t="s">
        <v>2849</v>
      </c>
      <c r="AB14" s="427"/>
    </row>
    <row r="15" spans="1:28">
      <c r="A15" s="430">
        <v>4</v>
      </c>
      <c r="B15" s="436" t="s">
        <v>7662</v>
      </c>
      <c r="C15" s="303" t="s">
        <v>7663</v>
      </c>
      <c r="D15" s="303" t="s">
        <v>2078</v>
      </c>
      <c r="E15" s="436" t="str">
        <f t="shared" si="0"/>
        <v>string(8)</v>
      </c>
      <c r="F15" s="124" t="s">
        <v>7662</v>
      </c>
      <c r="G15" s="124" t="s">
        <v>7664</v>
      </c>
      <c r="H15" s="124" t="s">
        <v>2078</v>
      </c>
      <c r="I15" s="124" t="s">
        <v>2079</v>
      </c>
      <c r="J15" s="307"/>
      <c r="K15" s="307"/>
      <c r="L15" s="307"/>
      <c r="M15" s="307"/>
      <c r="N15" s="406" t="s">
        <v>4189</v>
      </c>
      <c r="O15" s="436"/>
      <c r="P15" s="436"/>
      <c r="Q15" s="436"/>
      <c r="R15" s="436"/>
      <c r="S15" s="436"/>
      <c r="T15" s="436"/>
      <c r="U15" s="436"/>
      <c r="V15" s="452"/>
      <c r="W15" s="303" t="s">
        <v>510</v>
      </c>
      <c r="X15" s="436" t="s">
        <v>7662</v>
      </c>
      <c r="Y15" s="303" t="s">
        <v>7663</v>
      </c>
      <c r="Z15" s="303" t="s">
        <v>2078</v>
      </c>
      <c r="AA15" s="303" t="s">
        <v>2849</v>
      </c>
      <c r="AB15" s="427"/>
    </row>
    <row r="16" spans="1:28">
      <c r="A16" s="430">
        <v>5</v>
      </c>
      <c r="B16" s="436" t="s">
        <v>7665</v>
      </c>
      <c r="C16" s="303" t="s">
        <v>4003</v>
      </c>
      <c r="D16" s="303" t="s">
        <v>3212</v>
      </c>
      <c r="E16" s="436" t="str">
        <f t="shared" si="0"/>
        <v>number(22)</v>
      </c>
      <c r="F16" s="124" t="s">
        <v>7666</v>
      </c>
      <c r="G16" s="124" t="s">
        <v>7667</v>
      </c>
      <c r="H16" s="124" t="s">
        <v>2803</v>
      </c>
      <c r="I16" s="124" t="s">
        <v>2804</v>
      </c>
      <c r="J16" s="307"/>
      <c r="K16" s="307"/>
      <c r="L16" s="307"/>
      <c r="M16" s="307" t="s">
        <v>7668</v>
      </c>
      <c r="N16" s="406" t="s">
        <v>2308</v>
      </c>
      <c r="O16" s="441"/>
      <c r="P16" s="436"/>
      <c r="Q16" s="436"/>
      <c r="R16" s="436"/>
      <c r="S16" s="436"/>
      <c r="T16" s="436"/>
      <c r="U16" s="436"/>
      <c r="V16" s="452"/>
      <c r="W16" s="303" t="s">
        <v>510</v>
      </c>
      <c r="X16" s="436" t="s">
        <v>7666</v>
      </c>
      <c r="Y16" s="303" t="s">
        <v>4003</v>
      </c>
      <c r="Z16" s="303" t="s">
        <v>3212</v>
      </c>
      <c r="AA16" s="303" t="s">
        <v>2849</v>
      </c>
      <c r="AB16" s="427"/>
    </row>
    <row r="17" spans="1:27">
      <c r="A17" s="430">
        <v>6</v>
      </c>
      <c r="B17" s="436" t="s">
        <v>7669</v>
      </c>
      <c r="C17" s="1679" t="s">
        <v>6350</v>
      </c>
      <c r="D17" s="1679" t="s">
        <v>2803</v>
      </c>
      <c r="E17" s="436" t="str">
        <f t="shared" si="0"/>
        <v>string(50)</v>
      </c>
      <c r="F17" s="124" t="s">
        <v>7669</v>
      </c>
      <c r="G17" s="124" t="s">
        <v>7352</v>
      </c>
      <c r="H17" s="124" t="s">
        <v>2681</v>
      </c>
      <c r="I17" s="124" t="s">
        <v>3291</v>
      </c>
      <c r="J17" s="1665"/>
      <c r="K17" s="1665"/>
      <c r="L17" s="1665"/>
      <c r="M17" s="436"/>
      <c r="N17" s="406" t="s">
        <v>4189</v>
      </c>
      <c r="W17" s="1679" t="s">
        <v>510</v>
      </c>
      <c r="X17" s="436" t="s">
        <v>7670</v>
      </c>
      <c r="Y17" s="1679" t="s">
        <v>7671</v>
      </c>
      <c r="Z17" s="1679" t="s">
        <v>2803</v>
      </c>
      <c r="AA17" s="303" t="s">
        <v>2849</v>
      </c>
    </row>
    <row r="18" spans="1:27">
      <c r="A18" s="430">
        <v>7</v>
      </c>
      <c r="B18" s="436" t="s">
        <v>5502</v>
      </c>
      <c r="C18" s="1679" t="s">
        <v>351</v>
      </c>
      <c r="D18" s="1679" t="s">
        <v>2278</v>
      </c>
      <c r="E18" s="436" t="str">
        <f t="shared" si="0"/>
        <v>string(20)</v>
      </c>
      <c r="F18" s="124" t="s">
        <v>5502</v>
      </c>
      <c r="G18" s="124" t="s">
        <v>351</v>
      </c>
      <c r="H18" s="124" t="s">
        <v>2278</v>
      </c>
      <c r="I18" s="124" t="s">
        <v>2827</v>
      </c>
      <c r="J18" s="1665"/>
      <c r="K18" s="1665"/>
      <c r="L18" s="1665"/>
      <c r="M18" s="436"/>
      <c r="N18" s="406" t="s">
        <v>4189</v>
      </c>
      <c r="W18" s="1679" t="s">
        <v>510</v>
      </c>
      <c r="X18" s="436" t="s">
        <v>7672</v>
      </c>
      <c r="Y18" s="1679" t="s">
        <v>7673</v>
      </c>
      <c r="Z18" s="1679" t="s">
        <v>2278</v>
      </c>
      <c r="AA18" s="303" t="s">
        <v>2849</v>
      </c>
    </row>
    <row r="19" spans="1:27">
      <c r="A19" s="430">
        <v>8</v>
      </c>
      <c r="B19" s="436" t="s">
        <v>3654</v>
      </c>
      <c r="C19" s="1679" t="s">
        <v>5658</v>
      </c>
      <c r="D19" s="1679" t="s">
        <v>6594</v>
      </c>
      <c r="E19" s="436" t="str">
        <f t="shared" si="0"/>
        <v>date(7)</v>
      </c>
      <c r="F19" s="124" t="s">
        <v>3654</v>
      </c>
      <c r="G19" s="124" t="s">
        <v>5659</v>
      </c>
      <c r="H19" s="124" t="s">
        <v>2272</v>
      </c>
      <c r="I19" s="124" t="s">
        <v>2273</v>
      </c>
      <c r="J19" s="1665"/>
      <c r="K19" s="1665"/>
      <c r="L19" s="1665"/>
      <c r="M19" s="436"/>
      <c r="N19" s="406" t="s">
        <v>4189</v>
      </c>
      <c r="W19" s="1679" t="s">
        <v>510</v>
      </c>
      <c r="X19" s="436" t="s">
        <v>3654</v>
      </c>
      <c r="Y19" s="1679" t="s">
        <v>7674</v>
      </c>
      <c r="Z19" s="1679" t="s">
        <v>6594</v>
      </c>
      <c r="AA19" s="303" t="s">
        <v>2849</v>
      </c>
    </row>
    <row r="20" spans="1:27">
      <c r="A20" s="430">
        <v>9</v>
      </c>
      <c r="B20" s="436" t="s">
        <v>5661</v>
      </c>
      <c r="C20" s="1679" t="s">
        <v>5629</v>
      </c>
      <c r="D20" s="1679" t="s">
        <v>6594</v>
      </c>
      <c r="E20" s="436" t="str">
        <f t="shared" si="0"/>
        <v>date(7)</v>
      </c>
      <c r="F20" s="124" t="s">
        <v>5661</v>
      </c>
      <c r="G20" s="124" t="s">
        <v>5629</v>
      </c>
      <c r="H20" s="124" t="s">
        <v>2272</v>
      </c>
      <c r="I20" s="124" t="s">
        <v>2273</v>
      </c>
      <c r="J20" s="1665"/>
      <c r="K20" s="1665"/>
      <c r="L20" s="1665"/>
      <c r="M20" s="436"/>
      <c r="N20" s="406" t="s">
        <v>4189</v>
      </c>
      <c r="W20" s="1679" t="s">
        <v>510</v>
      </c>
      <c r="X20" s="436" t="s">
        <v>5661</v>
      </c>
      <c r="Y20" s="1679" t="s">
        <v>7675</v>
      </c>
      <c r="Z20" s="1679" t="s">
        <v>6594</v>
      </c>
      <c r="AA20" s="303" t="s">
        <v>2849</v>
      </c>
    </row>
    <row r="21" spans="1:27">
      <c r="A21" s="430">
        <v>10</v>
      </c>
      <c r="B21" s="436" t="s">
        <v>7676</v>
      </c>
      <c r="C21" s="1679" t="s">
        <v>7677</v>
      </c>
      <c r="D21" s="1679" t="s">
        <v>2088</v>
      </c>
      <c r="E21" s="436" t="str">
        <f t="shared" si="0"/>
        <v>string(1)</v>
      </c>
      <c r="F21" s="124" t="s">
        <v>7676</v>
      </c>
      <c r="G21" s="124" t="s">
        <v>7678</v>
      </c>
      <c r="H21" s="124" t="s">
        <v>3062</v>
      </c>
      <c r="I21" s="124" t="s">
        <v>3063</v>
      </c>
      <c r="J21" s="1665"/>
      <c r="K21" s="1665"/>
      <c r="L21" s="1665"/>
      <c r="M21" s="436"/>
      <c r="N21" s="406" t="s">
        <v>2308</v>
      </c>
      <c r="W21" s="1679" t="s">
        <v>510</v>
      </c>
      <c r="X21" s="436" t="s">
        <v>7676</v>
      </c>
      <c r="Y21" s="1679" t="s">
        <v>7677</v>
      </c>
      <c r="Z21" s="1679" t="s">
        <v>2088</v>
      </c>
      <c r="AA21" s="303" t="s">
        <v>2849</v>
      </c>
    </row>
    <row r="22" spans="1:27">
      <c r="A22" s="430">
        <v>11</v>
      </c>
      <c r="B22" s="436" t="s">
        <v>7679</v>
      </c>
      <c r="C22" s="1679" t="s">
        <v>3183</v>
      </c>
      <c r="D22" s="1679" t="s">
        <v>2088</v>
      </c>
      <c r="E22" s="436" t="str">
        <f t="shared" si="0"/>
        <v>string(1)</v>
      </c>
      <c r="F22" s="124" t="s">
        <v>7680</v>
      </c>
      <c r="G22" s="124" t="s">
        <v>3183</v>
      </c>
      <c r="H22" s="124" t="s">
        <v>2088</v>
      </c>
      <c r="I22" s="124" t="s">
        <v>2089</v>
      </c>
      <c r="J22" s="1665"/>
      <c r="K22" s="1665"/>
      <c r="L22" s="1665"/>
      <c r="M22" s="436"/>
      <c r="N22" s="406" t="s">
        <v>2308</v>
      </c>
      <c r="W22" s="1679" t="s">
        <v>510</v>
      </c>
      <c r="X22" s="436" t="s">
        <v>7679</v>
      </c>
      <c r="Y22" s="1679" t="s">
        <v>3183</v>
      </c>
      <c r="Z22" s="1679" t="s">
        <v>2088</v>
      </c>
      <c r="AA22" s="303" t="s">
        <v>2849</v>
      </c>
    </row>
    <row r="23" spans="1:27">
      <c r="A23" s="430">
        <v>12</v>
      </c>
      <c r="B23" s="436" t="s">
        <v>7681</v>
      </c>
      <c r="C23" s="1679" t="s">
        <v>7682</v>
      </c>
      <c r="D23" s="1679" t="s">
        <v>5225</v>
      </c>
      <c r="E23" s="436" t="str">
        <f t="shared" si="0"/>
        <v>string(9)</v>
      </c>
      <c r="F23" s="124" t="s">
        <v>7681</v>
      </c>
      <c r="G23" s="124" t="s">
        <v>7683</v>
      </c>
      <c r="H23" s="124" t="s">
        <v>2070</v>
      </c>
      <c r="I23" s="124" t="s">
        <v>2071</v>
      </c>
      <c r="J23" s="1665"/>
      <c r="K23" s="1665"/>
      <c r="L23" s="1665"/>
      <c r="M23" s="436"/>
      <c r="N23" s="406" t="s">
        <v>2308</v>
      </c>
      <c r="W23" s="1679" t="s">
        <v>510</v>
      </c>
      <c r="X23" s="436" t="s">
        <v>7681</v>
      </c>
      <c r="Y23" s="1679" t="s">
        <v>7682</v>
      </c>
      <c r="Z23" s="1679" t="s">
        <v>5225</v>
      </c>
      <c r="AA23" s="303" t="s">
        <v>2849</v>
      </c>
    </row>
    <row r="24" spans="1:27">
      <c r="A24" s="430">
        <v>13</v>
      </c>
      <c r="B24" s="436" t="s">
        <v>7684</v>
      </c>
      <c r="C24" s="1679" t="s">
        <v>3978</v>
      </c>
      <c r="D24" s="1679" t="s">
        <v>2096</v>
      </c>
      <c r="E24" s="436" t="str">
        <f t="shared" si="0"/>
        <v>string(4)</v>
      </c>
      <c r="F24" s="124" t="s">
        <v>7684</v>
      </c>
      <c r="G24" s="124" t="s">
        <v>7685</v>
      </c>
      <c r="H24" s="124" t="s">
        <v>2096</v>
      </c>
      <c r="I24" s="124" t="s">
        <v>2097</v>
      </c>
      <c r="J24" s="1665"/>
      <c r="K24" s="1665"/>
      <c r="L24" s="1665"/>
      <c r="M24" s="307" t="s">
        <v>7668</v>
      </c>
      <c r="N24" s="406" t="s">
        <v>2308</v>
      </c>
      <c r="W24" s="1679" t="s">
        <v>510</v>
      </c>
      <c r="X24" s="436" t="s">
        <v>7686</v>
      </c>
      <c r="Y24" s="1679" t="s">
        <v>3978</v>
      </c>
      <c r="Z24" s="1679" t="s">
        <v>2096</v>
      </c>
      <c r="AA24" s="303" t="s">
        <v>2849</v>
      </c>
    </row>
    <row r="25" spans="1:27">
      <c r="A25" s="430">
        <v>14</v>
      </c>
      <c r="B25" s="436" t="s">
        <v>7687</v>
      </c>
      <c r="C25" s="1679" t="s">
        <v>3428</v>
      </c>
      <c r="D25" s="1679" t="s">
        <v>2066</v>
      </c>
      <c r="E25" s="436" t="str">
        <f t="shared" si="0"/>
        <v>string(6)</v>
      </c>
      <c r="F25" s="124" t="s">
        <v>7687</v>
      </c>
      <c r="G25" s="124" t="s">
        <v>7688</v>
      </c>
      <c r="H25" s="124" t="s">
        <v>2066</v>
      </c>
      <c r="I25" s="124" t="s">
        <v>2067</v>
      </c>
      <c r="J25" s="1665"/>
      <c r="K25" s="1665"/>
      <c r="L25" s="1665"/>
      <c r="M25" s="436"/>
      <c r="N25" s="406" t="s">
        <v>4189</v>
      </c>
      <c r="W25" s="1679" t="s">
        <v>510</v>
      </c>
      <c r="X25" s="436" t="s">
        <v>7687</v>
      </c>
      <c r="Y25" s="1679" t="s">
        <v>3428</v>
      </c>
      <c r="Z25" s="1679" t="s">
        <v>2066</v>
      </c>
      <c r="AA25" s="303" t="s">
        <v>2849</v>
      </c>
    </row>
    <row r="26" spans="1:27">
      <c r="A26" s="430">
        <v>15</v>
      </c>
      <c r="B26" s="436" t="s">
        <v>7689</v>
      </c>
      <c r="C26" s="1679" t="s">
        <v>5266</v>
      </c>
      <c r="D26" s="1679" t="s">
        <v>6594</v>
      </c>
      <c r="E26" s="436" t="str">
        <f t="shared" si="0"/>
        <v>date(7)</v>
      </c>
      <c r="F26" s="124" t="s">
        <v>7689</v>
      </c>
      <c r="G26" s="124" t="s">
        <v>7690</v>
      </c>
      <c r="H26" s="124" t="s">
        <v>2272</v>
      </c>
      <c r="I26" s="124" t="s">
        <v>2273</v>
      </c>
      <c r="J26" s="1665"/>
      <c r="K26" s="1665"/>
      <c r="L26" s="1665"/>
      <c r="M26" s="436"/>
      <c r="N26" s="406" t="s">
        <v>4189</v>
      </c>
      <c r="W26" s="1679" t="s">
        <v>510</v>
      </c>
      <c r="X26" s="436" t="s">
        <v>7689</v>
      </c>
      <c r="Y26" s="1679" t="s">
        <v>5266</v>
      </c>
      <c r="Z26" s="1679" t="s">
        <v>6594</v>
      </c>
      <c r="AA26" s="303" t="s">
        <v>2849</v>
      </c>
    </row>
    <row r="27" spans="1:27">
      <c r="A27" s="430">
        <v>16</v>
      </c>
      <c r="B27" s="436" t="s">
        <v>73</v>
      </c>
      <c r="C27" s="1679" t="s">
        <v>7691</v>
      </c>
      <c r="D27" s="1679" t="s">
        <v>3175</v>
      </c>
      <c r="E27" s="436" t="str">
        <f t="shared" si="0"/>
        <v>string(60)</v>
      </c>
      <c r="F27" s="124" t="s">
        <v>73</v>
      </c>
      <c r="G27" s="124" t="s">
        <v>3926</v>
      </c>
      <c r="H27" s="124" t="s">
        <v>7692</v>
      </c>
      <c r="I27" s="124" t="s">
        <v>7693</v>
      </c>
      <c r="J27" s="1665"/>
      <c r="K27" s="1665"/>
      <c r="L27" s="1665"/>
      <c r="M27" s="436"/>
      <c r="N27" s="406" t="s">
        <v>2308</v>
      </c>
      <c r="W27" s="1679" t="s">
        <v>510</v>
      </c>
      <c r="X27" s="436" t="s">
        <v>73</v>
      </c>
      <c r="Y27" s="1679" t="s">
        <v>7691</v>
      </c>
      <c r="Z27" s="1679" t="s">
        <v>3175</v>
      </c>
      <c r="AA27" s="303" t="s">
        <v>2849</v>
      </c>
    </row>
    <row r="28" spans="1:27">
      <c r="A28" s="430">
        <v>17</v>
      </c>
      <c r="B28" s="436" t="s">
        <v>7694</v>
      </c>
      <c r="C28" s="1679" t="s">
        <v>7695</v>
      </c>
      <c r="D28" s="1679" t="s">
        <v>2725</v>
      </c>
      <c r="E28" s="436" t="str">
        <f t="shared" si="0"/>
        <v>string(5)</v>
      </c>
      <c r="F28" s="124" t="s">
        <v>7694</v>
      </c>
      <c r="G28" s="124" t="s">
        <v>7695</v>
      </c>
      <c r="H28" s="124" t="s">
        <v>2725</v>
      </c>
      <c r="I28" s="124" t="s">
        <v>3176</v>
      </c>
      <c r="J28" s="1665"/>
      <c r="K28" s="1665"/>
      <c r="L28" s="1665"/>
      <c r="M28" s="307" t="s">
        <v>7696</v>
      </c>
      <c r="N28" s="406" t="s">
        <v>4189</v>
      </c>
      <c r="W28" s="1679" t="s">
        <v>510</v>
      </c>
      <c r="X28" s="436" t="s">
        <v>7697</v>
      </c>
      <c r="Y28" s="1679" t="s">
        <v>7695</v>
      </c>
      <c r="Z28" s="1679" t="s">
        <v>2725</v>
      </c>
      <c r="AA28" s="303" t="s">
        <v>2849</v>
      </c>
    </row>
    <row r="29" spans="1:27">
      <c r="A29" s="430">
        <v>18</v>
      </c>
      <c r="B29" s="436" t="s">
        <v>7665</v>
      </c>
      <c r="C29" s="1679" t="s">
        <v>5632</v>
      </c>
      <c r="D29" s="1679" t="s">
        <v>2240</v>
      </c>
      <c r="E29" s="436" t="str">
        <f t="shared" si="0"/>
        <v>string(18)</v>
      </c>
      <c r="F29" s="124" t="s">
        <v>7698</v>
      </c>
      <c r="G29" s="124" t="s">
        <v>7699</v>
      </c>
      <c r="H29" s="124" t="s">
        <v>2803</v>
      </c>
      <c r="I29" s="124" t="s">
        <v>2804</v>
      </c>
      <c r="J29" s="1665"/>
      <c r="K29" s="1665"/>
      <c r="L29" s="1665"/>
      <c r="M29" s="436" t="s">
        <v>7700</v>
      </c>
      <c r="N29" s="406" t="s">
        <v>2308</v>
      </c>
      <c r="W29" s="1679" t="s">
        <v>510</v>
      </c>
      <c r="X29" s="436" t="s">
        <v>7698</v>
      </c>
      <c r="Y29" s="1679" t="s">
        <v>5632</v>
      </c>
      <c r="Z29" s="1679" t="s">
        <v>2240</v>
      </c>
      <c r="AA29" s="303" t="s">
        <v>2849</v>
      </c>
    </row>
    <row r="30" spans="1:27">
      <c r="A30" s="430">
        <v>19</v>
      </c>
      <c r="B30" s="436" t="s">
        <v>7701</v>
      </c>
      <c r="C30" s="1679" t="s">
        <v>7702</v>
      </c>
      <c r="D30" s="1679" t="s">
        <v>2240</v>
      </c>
      <c r="E30" s="436" t="str">
        <f t="shared" si="0"/>
        <v>string(18)</v>
      </c>
      <c r="F30" s="124" t="s">
        <v>7701</v>
      </c>
      <c r="G30" s="124" t="s">
        <v>7137</v>
      </c>
      <c r="H30" s="124" t="s">
        <v>2240</v>
      </c>
      <c r="I30" s="124" t="s">
        <v>7703</v>
      </c>
      <c r="J30" s="1665"/>
      <c r="K30" s="1665"/>
      <c r="L30" s="1665"/>
      <c r="M30" s="436" t="s">
        <v>7700</v>
      </c>
      <c r="N30" s="406" t="s">
        <v>4189</v>
      </c>
      <c r="W30" s="1679" t="s">
        <v>510</v>
      </c>
      <c r="X30" s="436" t="s">
        <v>7704</v>
      </c>
      <c r="Y30" s="1679" t="s">
        <v>7702</v>
      </c>
      <c r="Z30" s="1679" t="s">
        <v>2240</v>
      </c>
      <c r="AA30" s="303" t="s">
        <v>2849</v>
      </c>
    </row>
    <row r="31" spans="1:27">
      <c r="A31" s="430">
        <v>20</v>
      </c>
      <c r="B31" s="436" t="s">
        <v>7705</v>
      </c>
      <c r="C31" s="1679" t="s">
        <v>7706</v>
      </c>
      <c r="D31" s="1679" t="s">
        <v>2725</v>
      </c>
      <c r="E31" s="436" t="str">
        <f t="shared" si="0"/>
        <v>string(5)</v>
      </c>
      <c r="F31" s="124" t="s">
        <v>7705</v>
      </c>
      <c r="G31" s="124" t="s">
        <v>7707</v>
      </c>
      <c r="H31" s="124" t="s">
        <v>2725</v>
      </c>
      <c r="I31" s="124" t="s">
        <v>3176</v>
      </c>
      <c r="J31" s="1665"/>
      <c r="K31" s="1665"/>
      <c r="L31" s="1665"/>
      <c r="M31" s="436" t="s">
        <v>7700</v>
      </c>
      <c r="N31" s="406" t="s">
        <v>4189</v>
      </c>
      <c r="W31" s="1679" t="s">
        <v>510</v>
      </c>
      <c r="X31" s="436" t="s">
        <v>7708</v>
      </c>
      <c r="Y31" s="1679" t="s">
        <v>7706</v>
      </c>
      <c r="Z31" s="1679" t="s">
        <v>2725</v>
      </c>
      <c r="AA31" s="303" t="s">
        <v>2849</v>
      </c>
    </row>
    <row r="32" spans="1:27">
      <c r="A32" s="430">
        <v>21</v>
      </c>
      <c r="B32" s="436" t="s">
        <v>7709</v>
      </c>
      <c r="C32" s="1679" t="s">
        <v>7710</v>
      </c>
      <c r="D32" s="1679" t="s">
        <v>2240</v>
      </c>
      <c r="E32" s="436" t="str">
        <f t="shared" si="0"/>
        <v>string(18)</v>
      </c>
      <c r="F32" s="124" t="s">
        <v>7709</v>
      </c>
      <c r="G32" s="124" t="s">
        <v>7711</v>
      </c>
      <c r="H32" s="124" t="s">
        <v>2240</v>
      </c>
      <c r="I32" s="124" t="s">
        <v>7703</v>
      </c>
      <c r="J32" s="1665"/>
      <c r="K32" s="1665"/>
      <c r="L32" s="1665"/>
      <c r="M32" s="436" t="s">
        <v>7700</v>
      </c>
      <c r="N32" s="406" t="s">
        <v>2308</v>
      </c>
      <c r="W32" s="1679" t="s">
        <v>510</v>
      </c>
      <c r="X32" s="436" t="s">
        <v>7712</v>
      </c>
      <c r="Y32" s="1679" t="s">
        <v>7710</v>
      </c>
      <c r="Z32" s="1679" t="s">
        <v>2240</v>
      </c>
      <c r="AA32" s="303" t="s">
        <v>2849</v>
      </c>
    </row>
    <row r="33" spans="1:27">
      <c r="A33" s="430">
        <v>22</v>
      </c>
      <c r="B33" s="436" t="s">
        <v>7713</v>
      </c>
      <c r="C33" s="1679" t="s">
        <v>7714</v>
      </c>
      <c r="D33" s="1679" t="s">
        <v>2737</v>
      </c>
      <c r="E33" s="436" t="str">
        <f t="shared" si="0"/>
        <v>string(64)</v>
      </c>
      <c r="F33" s="124" t="s">
        <v>7713</v>
      </c>
      <c r="G33" s="124" t="s">
        <v>7715</v>
      </c>
      <c r="H33" s="124" t="s">
        <v>2737</v>
      </c>
      <c r="I33" s="124" t="s">
        <v>3180</v>
      </c>
      <c r="J33" s="1665"/>
      <c r="K33" s="1665"/>
      <c r="L33" s="1665"/>
      <c r="M33" s="436" t="s">
        <v>7700</v>
      </c>
      <c r="N33" s="406" t="s">
        <v>2308</v>
      </c>
      <c r="W33" s="1679" t="s">
        <v>510</v>
      </c>
      <c r="X33" s="436" t="s">
        <v>7716</v>
      </c>
      <c r="Y33" s="1679" t="s">
        <v>7714</v>
      </c>
      <c r="Z33" s="1679" t="s">
        <v>2737</v>
      </c>
      <c r="AA33" s="303" t="s">
        <v>2849</v>
      </c>
    </row>
    <row r="34" spans="1:27">
      <c r="A34" s="430">
        <v>23</v>
      </c>
      <c r="B34" s="436" t="s">
        <v>7717</v>
      </c>
      <c r="C34" s="1679" t="s">
        <v>7718</v>
      </c>
      <c r="D34" s="1679" t="s">
        <v>2725</v>
      </c>
      <c r="E34" s="436" t="str">
        <f t="shared" si="0"/>
        <v>string(5)</v>
      </c>
      <c r="F34" s="124" t="s">
        <v>7717</v>
      </c>
      <c r="G34" s="124" t="s">
        <v>7718</v>
      </c>
      <c r="H34" s="124" t="s">
        <v>2725</v>
      </c>
      <c r="I34" s="124" t="s">
        <v>3176</v>
      </c>
      <c r="J34" s="1665"/>
      <c r="K34" s="1665"/>
      <c r="L34" s="1665"/>
      <c r="M34" s="436" t="s">
        <v>7719</v>
      </c>
      <c r="N34" s="406" t="s">
        <v>4189</v>
      </c>
      <c r="W34" s="1679" t="s">
        <v>510</v>
      </c>
      <c r="X34" s="436" t="s">
        <v>7720</v>
      </c>
      <c r="Y34" s="1679" t="s">
        <v>7721</v>
      </c>
      <c r="Z34" s="1679" t="s">
        <v>2725</v>
      </c>
      <c r="AA34" s="303" t="s">
        <v>2849</v>
      </c>
    </row>
    <row r="54" spans="16:16" ht="96.6">
      <c r="P54" s="1680" t="s">
        <v>518</v>
      </c>
    </row>
  </sheetData>
  <phoneticPr fontId="5" type="noConversion"/>
  <dataValidations count="4">
    <dataValidation type="list" allowBlank="1" showInputMessage="1" showErrorMessage="1" sqref="B6" xr:uid="{00000000-0002-0000-7300-000000000000}">
      <formula1>"Mi: Minute,H: Hour,D: Daily,W: Weekly,M: Monthly,Y: Yearly"</formula1>
    </dataValidation>
    <dataValidation type="list" allowBlank="1" showInputMessage="1" showErrorMessage="1" sqref="B7 B9 O7:O9" xr:uid="{00000000-0002-0000-7300-000001000000}">
      <formula1>"替换,追加"</formula1>
    </dataValidation>
    <dataValidation type="list" allowBlank="1" showInputMessage="1" showErrorMessage="1" sqref="N12:N34" xr:uid="{00000000-0002-0000-7300-000002000000}">
      <formula1>"匹配,基线特有,本地扩充,废弃"</formula1>
    </dataValidation>
    <dataValidation type="list" allowBlank="1" showInputMessage="1" showErrorMessage="1" sqref="R4:R6" xr:uid="{00000000-0002-0000-7300-000003000000}">
      <formula1>"left join,inner join,union,union all"</formula1>
    </dataValidation>
  </dataValidations>
  <hyperlinks>
    <hyperlink ref="A1" location="目录!A1" display="返回" xr:uid="{00000000-0004-0000-7300-000000000000}"/>
  </hyperlinks>
  <pageMargins left="0.75" right="0.75" top="1" bottom="1" header="0.51180555555555596" footer="0.51180555555555596"/>
  <pageSetup paperSize="9" orientation="portrait"/>
  <legacyDrawing r:id="rId1"/>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AG279"/>
  <sheetViews>
    <sheetView workbookViewId="0"/>
  </sheetViews>
  <sheetFormatPr defaultColWidth="9" defaultRowHeight="13.8"/>
  <cols>
    <col min="2" max="2" width="11.88671875" customWidth="1"/>
    <col min="3" max="3" width="14.109375" customWidth="1"/>
    <col min="4" max="4" width="15.21875" customWidth="1"/>
    <col min="5" max="9" width="12.109375" customWidth="1"/>
    <col min="10" max="13" width="9" hidden="1" customWidth="1"/>
    <col min="14" max="14" width="11.33203125" hidden="1" customWidth="1"/>
    <col min="15" max="22" width="9" hidden="1" customWidth="1"/>
    <col min="23" max="23" width="19.6640625" customWidth="1"/>
    <col min="24" max="24" width="13" customWidth="1"/>
    <col min="25" max="25" width="11.33203125" customWidth="1"/>
    <col min="26" max="26" width="13.109375" customWidth="1"/>
    <col min="27" max="27" width="11.33203125" customWidth="1"/>
  </cols>
  <sheetData>
    <row r="1" spans="1:33" ht="15.6">
      <c r="A1" s="2" t="s">
        <v>2037</v>
      </c>
      <c r="B1" s="3"/>
      <c r="C1" s="3"/>
      <c r="D1" s="3"/>
      <c r="E1" s="3"/>
      <c r="F1" s="3"/>
      <c r="G1" s="3"/>
      <c r="H1" s="3"/>
      <c r="I1" s="3"/>
      <c r="J1" s="3"/>
      <c r="K1" s="3"/>
      <c r="L1" s="3"/>
      <c r="M1" s="3"/>
      <c r="N1" s="3"/>
      <c r="O1" s="3"/>
      <c r="P1" s="3"/>
      <c r="Q1" s="3"/>
      <c r="R1" s="3"/>
      <c r="S1" s="3"/>
      <c r="T1" s="3"/>
      <c r="U1" s="3"/>
      <c r="V1" s="3"/>
      <c r="W1" s="52"/>
      <c r="X1" s="52"/>
      <c r="Y1" s="52"/>
      <c r="Z1" s="52"/>
      <c r="AA1" s="52"/>
      <c r="AG1" s="1655"/>
    </row>
    <row r="2" spans="1:33"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c r="AG2" s="1655" t="s">
        <v>7722</v>
      </c>
    </row>
    <row r="3" spans="1:33" ht="15.6">
      <c r="A3" s="6" t="s">
        <v>2040</v>
      </c>
      <c r="B3" s="1291" t="s">
        <v>350</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c r="AG3" s="1655" t="s">
        <v>7723</v>
      </c>
    </row>
    <row r="4" spans="1:33" ht="15.6">
      <c r="A4" s="9" t="s">
        <v>2042</v>
      </c>
      <c r="B4" s="10" t="s">
        <v>349</v>
      </c>
      <c r="C4" s="8"/>
      <c r="D4" s="8"/>
      <c r="E4" s="8"/>
      <c r="F4" s="8"/>
      <c r="G4" s="8"/>
      <c r="H4" s="8"/>
      <c r="I4" s="8"/>
      <c r="J4" s="8"/>
      <c r="K4" s="8"/>
      <c r="L4" s="8"/>
      <c r="M4" s="8"/>
      <c r="N4" s="8"/>
      <c r="O4" s="38" t="s">
        <v>4149</v>
      </c>
      <c r="P4" s="39" t="e">
        <f>VLOOKUP(B3,[2]目录!#REF!,4,0)</f>
        <v>#REF!</v>
      </c>
      <c r="Q4" s="40"/>
      <c r="R4" s="41"/>
      <c r="S4" s="42"/>
      <c r="T4" s="42"/>
      <c r="U4" s="42"/>
      <c r="V4" s="61"/>
      <c r="W4" s="62" t="s">
        <v>3195</v>
      </c>
      <c r="X4" s="243" t="s">
        <v>354</v>
      </c>
      <c r="Y4" s="63"/>
      <c r="Z4" s="11"/>
      <c r="AA4" s="63"/>
      <c r="AG4" s="1655" t="s">
        <v>3114</v>
      </c>
    </row>
    <row r="5" spans="1:33"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c r="AG5" s="1655" t="s">
        <v>7724</v>
      </c>
    </row>
    <row r="6" spans="1:33" ht="15.6">
      <c r="A6" s="9" t="s">
        <v>2044</v>
      </c>
      <c r="B6" s="12" t="s">
        <v>2303</v>
      </c>
      <c r="C6" s="8"/>
      <c r="D6" s="8"/>
      <c r="E6" s="8"/>
      <c r="F6" s="8"/>
      <c r="G6" s="8"/>
      <c r="H6" s="8"/>
      <c r="I6" s="8"/>
      <c r="J6" s="8"/>
      <c r="K6" s="8"/>
      <c r="L6" s="8"/>
      <c r="M6" s="8"/>
      <c r="N6" s="8"/>
      <c r="O6" s="43"/>
      <c r="P6" s="42"/>
      <c r="Q6" s="42"/>
      <c r="R6" s="41"/>
      <c r="S6" s="42"/>
      <c r="T6" s="42"/>
      <c r="U6" s="42"/>
      <c r="V6" s="61"/>
      <c r="W6" s="62"/>
      <c r="X6" s="124"/>
      <c r="Y6" s="63"/>
      <c r="Z6" s="11"/>
      <c r="AA6" s="63"/>
      <c r="AG6" s="1655" t="s">
        <v>7725</v>
      </c>
    </row>
    <row r="7" spans="1:33"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c r="AG7" s="1655" t="s">
        <v>7726</v>
      </c>
    </row>
    <row r="8" spans="1:33" ht="15.6">
      <c r="A8" s="9" t="s">
        <v>2048</v>
      </c>
      <c r="B8" s="11"/>
      <c r="C8" s="8"/>
      <c r="D8" s="8"/>
      <c r="E8" s="8"/>
      <c r="F8" s="8"/>
      <c r="G8" s="8"/>
      <c r="H8" s="8"/>
      <c r="I8" s="8"/>
      <c r="J8" s="8"/>
      <c r="K8" s="8"/>
      <c r="L8" s="8"/>
      <c r="M8" s="8"/>
      <c r="N8" s="8"/>
      <c r="O8" s="43"/>
      <c r="P8" s="42"/>
      <c r="Q8" s="42"/>
      <c r="R8" s="42"/>
      <c r="S8" s="42"/>
      <c r="T8" s="42"/>
      <c r="U8" s="42"/>
      <c r="V8" s="61"/>
      <c r="W8" s="62"/>
      <c r="X8" s="65"/>
      <c r="Y8" s="63"/>
      <c r="Z8" s="11"/>
      <c r="AA8" s="63"/>
      <c r="AG8" s="1655" t="s">
        <v>7727</v>
      </c>
    </row>
    <row r="9" spans="1:33" ht="15.6">
      <c r="A9" s="9"/>
      <c r="B9" s="13"/>
      <c r="C9" s="8"/>
      <c r="D9" s="8"/>
      <c r="E9" s="8"/>
      <c r="F9" s="8"/>
      <c r="G9" s="8"/>
      <c r="H9" s="8"/>
      <c r="I9" s="8"/>
      <c r="J9" s="8"/>
      <c r="K9" s="8"/>
      <c r="L9" s="8"/>
      <c r="M9" s="8"/>
      <c r="N9" s="8"/>
      <c r="O9" s="44"/>
      <c r="P9" s="45"/>
      <c r="Q9" s="45"/>
      <c r="R9" s="45"/>
      <c r="S9" s="45"/>
      <c r="T9" s="45"/>
      <c r="U9" s="45"/>
      <c r="V9" s="66"/>
      <c r="W9" s="43"/>
      <c r="X9" s="42"/>
      <c r="Y9" s="42"/>
      <c r="Z9" s="61"/>
      <c r="AA9" s="67"/>
      <c r="AG9" s="1655" t="s">
        <v>7728</v>
      </c>
    </row>
    <row r="10" spans="1:33"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c r="AG10" s="1655" t="s">
        <v>7729</v>
      </c>
    </row>
    <row r="11" spans="1:33"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c r="AG11" s="1655" t="s">
        <v>7730</v>
      </c>
    </row>
    <row r="12" spans="1:33">
      <c r="A12" s="430">
        <v>1</v>
      </c>
      <c r="B12" s="303" t="s">
        <v>2304</v>
      </c>
      <c r="C12" s="303" t="s">
        <v>2670</v>
      </c>
      <c r="D12" s="303" t="s">
        <v>2078</v>
      </c>
      <c r="E12" s="436" t="str">
        <f t="shared" ref="E12:E39" si="0">IF(ISERR(SEARCH("varchar",D12)),D12,"string("&amp;MID(D12,10,LEN(D12)-10)&amp;")")</f>
        <v>string(8)</v>
      </c>
      <c r="F12" s="124" t="s">
        <v>2304</v>
      </c>
      <c r="G12" s="124" t="s">
        <v>2670</v>
      </c>
      <c r="H12" s="124" t="s">
        <v>2078</v>
      </c>
      <c r="I12" s="124" t="s">
        <v>2079</v>
      </c>
      <c r="J12" s="307" t="s">
        <v>79</v>
      </c>
      <c r="K12" s="307"/>
      <c r="L12" s="307"/>
      <c r="M12" s="307"/>
      <c r="N12" s="307"/>
      <c r="O12" s="436"/>
      <c r="P12" s="436"/>
      <c r="Q12" s="436"/>
      <c r="R12" s="436"/>
      <c r="S12" s="436"/>
      <c r="T12" s="436"/>
      <c r="U12" s="436"/>
      <c r="V12" s="436"/>
      <c r="W12" s="243" t="s">
        <v>354</v>
      </c>
      <c r="X12" s="307" t="s">
        <v>2304</v>
      </c>
      <c r="Y12" s="307" t="s">
        <v>2671</v>
      </c>
      <c r="Z12" s="307" t="s">
        <v>6594</v>
      </c>
      <c r="AA12" s="307"/>
      <c r="AG12" s="1655" t="s">
        <v>7731</v>
      </c>
    </row>
    <row r="13" spans="1:33">
      <c r="A13" s="430">
        <v>2</v>
      </c>
      <c r="B13" s="307" t="s">
        <v>4223</v>
      </c>
      <c r="C13" s="1662" t="s">
        <v>2818</v>
      </c>
      <c r="D13" s="680" t="s">
        <v>2807</v>
      </c>
      <c r="E13" s="436" t="str">
        <f t="shared" si="0"/>
        <v>string(32)</v>
      </c>
      <c r="F13" s="124" t="s">
        <v>3174</v>
      </c>
      <c r="G13" s="124" t="s">
        <v>2818</v>
      </c>
      <c r="H13" s="124" t="s">
        <v>2803</v>
      </c>
      <c r="I13" s="124" t="s">
        <v>2804</v>
      </c>
      <c r="J13" s="307"/>
      <c r="K13" s="307"/>
      <c r="L13" s="307"/>
      <c r="M13" s="307"/>
      <c r="N13" s="307"/>
      <c r="O13" s="436"/>
      <c r="P13" s="436"/>
      <c r="Q13" s="436"/>
      <c r="R13" s="436"/>
      <c r="S13" s="436"/>
      <c r="T13" s="436"/>
      <c r="U13" s="436"/>
      <c r="V13" s="436"/>
      <c r="W13" s="243" t="s">
        <v>354</v>
      </c>
      <c r="X13" s="307" t="s">
        <v>4223</v>
      </c>
      <c r="Y13" s="307" t="s">
        <v>3622</v>
      </c>
      <c r="Z13" s="307" t="s">
        <v>2235</v>
      </c>
      <c r="AA13" s="307"/>
      <c r="AG13" s="1655" t="s">
        <v>7732</v>
      </c>
    </row>
    <row r="14" spans="1:33">
      <c r="A14" s="430">
        <v>3</v>
      </c>
      <c r="B14" s="1331" t="s">
        <v>3935</v>
      </c>
      <c r="C14" s="436" t="s">
        <v>4871</v>
      </c>
      <c r="D14" s="436" t="s">
        <v>2100</v>
      </c>
      <c r="E14" s="436" t="str">
        <f t="shared" si="0"/>
        <v>string(2)</v>
      </c>
      <c r="F14" s="124" t="s">
        <v>3935</v>
      </c>
      <c r="G14" s="124" t="s">
        <v>2095</v>
      </c>
      <c r="H14" s="124" t="s">
        <v>2803</v>
      </c>
      <c r="I14" s="124" t="s">
        <v>2804</v>
      </c>
      <c r="J14" s="1665"/>
      <c r="K14" s="307"/>
      <c r="L14" s="307"/>
      <c r="M14" s="307"/>
      <c r="N14" s="307"/>
      <c r="O14" s="436"/>
      <c r="P14" s="436"/>
      <c r="Q14" s="436"/>
      <c r="R14" s="436"/>
      <c r="S14" s="436"/>
      <c r="T14" s="436"/>
      <c r="U14" s="436"/>
      <c r="V14" s="436"/>
      <c r="W14" s="243" t="s">
        <v>354</v>
      </c>
      <c r="X14" s="1678" t="s">
        <v>3852</v>
      </c>
      <c r="Y14" s="436" t="s">
        <v>7733</v>
      </c>
      <c r="Z14" s="436" t="s">
        <v>2100</v>
      </c>
      <c r="AA14" s="307"/>
      <c r="AG14" s="1655" t="s">
        <v>7734</v>
      </c>
    </row>
    <row r="15" spans="1:33">
      <c r="A15" s="430">
        <v>4</v>
      </c>
      <c r="B15" s="1331" t="s">
        <v>7735</v>
      </c>
      <c r="C15" s="307" t="s">
        <v>3978</v>
      </c>
      <c r="D15" s="307" t="s">
        <v>2096</v>
      </c>
      <c r="E15" s="436" t="str">
        <f t="shared" si="0"/>
        <v>string(4)</v>
      </c>
      <c r="F15" s="124" t="s">
        <v>7735</v>
      </c>
      <c r="G15" s="124" t="s">
        <v>7736</v>
      </c>
      <c r="H15" s="124" t="s">
        <v>2096</v>
      </c>
      <c r="I15" s="124" t="s">
        <v>2097</v>
      </c>
      <c r="J15" s="307"/>
      <c r="K15" s="307"/>
      <c r="L15" s="307"/>
      <c r="M15" s="307"/>
      <c r="N15" s="307"/>
      <c r="O15" s="436"/>
      <c r="P15" s="436"/>
      <c r="Q15" s="436"/>
      <c r="R15" s="436"/>
      <c r="S15" s="436"/>
      <c r="T15" s="436"/>
      <c r="U15" s="436"/>
      <c r="V15" s="436"/>
      <c r="W15" s="243" t="s">
        <v>354</v>
      </c>
      <c r="X15" s="1678" t="s">
        <v>7735</v>
      </c>
      <c r="Y15" s="307" t="s">
        <v>7737</v>
      </c>
      <c r="Z15" s="307" t="s">
        <v>2096</v>
      </c>
      <c r="AA15" s="307"/>
      <c r="AG15" s="1655" t="s">
        <v>7738</v>
      </c>
    </row>
    <row r="16" spans="1:33">
      <c r="A16" s="430">
        <v>5</v>
      </c>
      <c r="B16" s="239" t="s">
        <v>2287</v>
      </c>
      <c r="C16" s="307" t="s">
        <v>3428</v>
      </c>
      <c r="D16" s="307" t="s">
        <v>2066</v>
      </c>
      <c r="E16" s="436" t="str">
        <f t="shared" si="0"/>
        <v>string(6)</v>
      </c>
      <c r="F16" s="124" t="s">
        <v>2287</v>
      </c>
      <c r="G16" s="124" t="s">
        <v>2288</v>
      </c>
      <c r="H16" s="124" t="s">
        <v>2278</v>
      </c>
      <c r="I16" s="124" t="s">
        <v>2827</v>
      </c>
      <c r="J16" s="307"/>
      <c r="K16" s="307"/>
      <c r="L16" s="307"/>
      <c r="M16" s="307"/>
      <c r="N16" s="307"/>
      <c r="O16" s="436"/>
      <c r="P16" s="436"/>
      <c r="Q16" s="436"/>
      <c r="R16" s="436"/>
      <c r="S16" s="436"/>
      <c r="T16" s="436"/>
      <c r="U16" s="436"/>
      <c r="V16" s="436"/>
      <c r="W16" s="243" t="s">
        <v>354</v>
      </c>
      <c r="X16" s="239" t="s">
        <v>2287</v>
      </c>
      <c r="Y16" s="307" t="s">
        <v>3428</v>
      </c>
      <c r="Z16" s="307" t="s">
        <v>2066</v>
      </c>
      <c r="AA16" s="307"/>
      <c r="AG16" s="1655" t="s">
        <v>7739</v>
      </c>
    </row>
    <row r="17" spans="1:33">
      <c r="A17" s="430">
        <v>6</v>
      </c>
      <c r="B17" s="436" t="s">
        <v>105</v>
      </c>
      <c r="C17" s="436" t="s">
        <v>2239</v>
      </c>
      <c r="D17" s="436" t="s">
        <v>2811</v>
      </c>
      <c r="E17" s="436" t="str">
        <f t="shared" si="0"/>
        <v>string(15)</v>
      </c>
      <c r="F17" s="124" t="s">
        <v>105</v>
      </c>
      <c r="G17" s="124" t="s">
        <v>2239</v>
      </c>
      <c r="H17" s="124" t="s">
        <v>3175</v>
      </c>
      <c r="I17" s="124" t="s">
        <v>2241</v>
      </c>
      <c r="J17" s="307" t="s">
        <v>79</v>
      </c>
      <c r="K17" s="1665"/>
      <c r="L17" s="1665"/>
      <c r="M17" s="1665"/>
      <c r="N17" s="1665"/>
      <c r="O17" s="1665"/>
      <c r="P17" s="1665"/>
      <c r="Q17" s="1665"/>
      <c r="R17" s="1665"/>
      <c r="S17" s="1665"/>
      <c r="T17" s="1665"/>
      <c r="U17" s="1665"/>
      <c r="V17" s="1665"/>
      <c r="W17" s="243" t="s">
        <v>354</v>
      </c>
      <c r="X17" s="436" t="s">
        <v>105</v>
      </c>
      <c r="Y17" s="436" t="s">
        <v>5606</v>
      </c>
      <c r="Z17" s="436" t="s">
        <v>2811</v>
      </c>
      <c r="AA17" s="1665"/>
      <c r="AG17" s="1655" t="s">
        <v>7740</v>
      </c>
    </row>
    <row r="18" spans="1:33">
      <c r="A18" s="430">
        <v>7</v>
      </c>
      <c r="B18" s="1331" t="s">
        <v>73</v>
      </c>
      <c r="C18" s="436" t="s">
        <v>7741</v>
      </c>
      <c r="D18" s="436" t="s">
        <v>3921</v>
      </c>
      <c r="E18" s="436" t="str">
        <f t="shared" si="0"/>
        <v>string(200)</v>
      </c>
      <c r="F18" s="124" t="s">
        <v>73</v>
      </c>
      <c r="G18" s="124" t="s">
        <v>3926</v>
      </c>
      <c r="H18" s="124" t="s">
        <v>7692</v>
      </c>
      <c r="I18" s="124" t="s">
        <v>7693</v>
      </c>
      <c r="J18" s="1665"/>
      <c r="K18" s="1665"/>
      <c r="L18" s="1665"/>
      <c r="M18" s="1665"/>
      <c r="N18" s="1665"/>
      <c r="O18" s="1665"/>
      <c r="P18" s="1665"/>
      <c r="Q18" s="1665"/>
      <c r="R18" s="1665"/>
      <c r="S18" s="1665"/>
      <c r="T18" s="1665"/>
      <c r="U18" s="1665"/>
      <c r="V18" s="1665"/>
      <c r="W18" s="243" t="s">
        <v>354</v>
      </c>
      <c r="X18" s="1678" t="s">
        <v>73</v>
      </c>
      <c r="Y18" s="436" t="s">
        <v>7741</v>
      </c>
      <c r="Z18" s="436" t="s">
        <v>3921</v>
      </c>
      <c r="AA18" s="1665"/>
      <c r="AG18" s="1655" t="s">
        <v>7742</v>
      </c>
    </row>
    <row r="19" spans="1:33">
      <c r="A19" s="430">
        <v>8</v>
      </c>
      <c r="B19" s="436" t="s">
        <v>7743</v>
      </c>
      <c r="C19" s="436" t="s">
        <v>7744</v>
      </c>
      <c r="D19" s="436" t="s">
        <v>2278</v>
      </c>
      <c r="E19" s="436" t="str">
        <f t="shared" si="0"/>
        <v>string(20)</v>
      </c>
      <c r="F19" s="124" t="s">
        <v>7743</v>
      </c>
      <c r="G19" s="124" t="s">
        <v>7745</v>
      </c>
      <c r="H19" s="124" t="s">
        <v>2278</v>
      </c>
      <c r="I19" s="124" t="s">
        <v>2827</v>
      </c>
      <c r="J19" s="1665"/>
      <c r="K19" s="1665"/>
      <c r="L19" s="1665"/>
      <c r="M19" s="1665"/>
      <c r="N19" s="1665"/>
      <c r="O19" s="1665"/>
      <c r="P19" s="1665"/>
      <c r="Q19" s="1665"/>
      <c r="R19" s="1665"/>
      <c r="S19" s="1665"/>
      <c r="T19" s="1665"/>
      <c r="U19" s="1665"/>
      <c r="V19" s="1665"/>
      <c r="W19" s="243" t="s">
        <v>354</v>
      </c>
      <c r="X19" s="436" t="s">
        <v>7743</v>
      </c>
      <c r="Y19" s="436" t="s">
        <v>4340</v>
      </c>
      <c r="Z19" s="436" t="s">
        <v>2278</v>
      </c>
      <c r="AA19" s="1665"/>
      <c r="AG19" s="1655" t="s">
        <v>7746</v>
      </c>
    </row>
    <row r="20" spans="1:33">
      <c r="A20" s="430">
        <v>9</v>
      </c>
      <c r="B20" s="1331" t="s">
        <v>7747</v>
      </c>
      <c r="C20" s="436" t="s">
        <v>7748</v>
      </c>
      <c r="D20" s="436" t="s">
        <v>2070</v>
      </c>
      <c r="E20" s="436" t="str">
        <f t="shared" si="0"/>
        <v>string(10)</v>
      </c>
      <c r="F20" s="124" t="s">
        <v>7747</v>
      </c>
      <c r="G20" s="124" t="s">
        <v>7749</v>
      </c>
      <c r="H20" s="124" t="s">
        <v>2070</v>
      </c>
      <c r="I20" s="124" t="s">
        <v>2071</v>
      </c>
      <c r="J20" s="1665"/>
      <c r="K20" s="1665"/>
      <c r="L20" s="1665"/>
      <c r="M20" s="1665"/>
      <c r="N20" s="1665"/>
      <c r="O20" s="1665"/>
      <c r="P20" s="1665"/>
      <c r="Q20" s="1665"/>
      <c r="R20" s="1665"/>
      <c r="S20" s="1665"/>
      <c r="T20" s="1665"/>
      <c r="U20" s="1665"/>
      <c r="V20" s="1665"/>
      <c r="W20" s="243" t="s">
        <v>354</v>
      </c>
      <c r="X20" s="1678" t="s">
        <v>7747</v>
      </c>
      <c r="Y20" s="436" t="s">
        <v>7748</v>
      </c>
      <c r="Z20" s="436" t="s">
        <v>2070</v>
      </c>
      <c r="AA20" s="1665"/>
      <c r="AG20" s="1655" t="s">
        <v>7750</v>
      </c>
    </row>
    <row r="21" spans="1:33">
      <c r="A21" s="430">
        <v>10</v>
      </c>
      <c r="B21" s="1331" t="s">
        <v>4076</v>
      </c>
      <c r="C21" s="436" t="s">
        <v>7751</v>
      </c>
      <c r="D21" s="436" t="s">
        <v>2100</v>
      </c>
      <c r="E21" s="436" t="str">
        <f t="shared" si="0"/>
        <v>string(2)</v>
      </c>
      <c r="F21" s="124" t="s">
        <v>4078</v>
      </c>
      <c r="G21" s="124" t="s">
        <v>4077</v>
      </c>
      <c r="H21" s="124" t="s">
        <v>3175</v>
      </c>
      <c r="I21" s="124" t="s">
        <v>2241</v>
      </c>
      <c r="J21" s="1665"/>
      <c r="K21" s="1665"/>
      <c r="L21" s="1665"/>
      <c r="M21" s="1665"/>
      <c r="N21" s="1665"/>
      <c r="O21" s="1665"/>
      <c r="P21" s="1665"/>
      <c r="Q21" s="1665"/>
      <c r="R21" s="1665"/>
      <c r="S21" s="1665"/>
      <c r="T21" s="1665"/>
      <c r="U21" s="1665"/>
      <c r="V21" s="1665"/>
      <c r="W21" s="243" t="s">
        <v>354</v>
      </c>
      <c r="X21" s="1678" t="s">
        <v>4076</v>
      </c>
      <c r="Y21" s="436" t="s">
        <v>7751</v>
      </c>
      <c r="Z21" s="436" t="s">
        <v>2100</v>
      </c>
      <c r="AA21" s="1665"/>
      <c r="AG21" s="1655" t="s">
        <v>7752</v>
      </c>
    </row>
    <row r="22" spans="1:33">
      <c r="A22" s="430">
        <v>11</v>
      </c>
      <c r="B22" s="1331" t="s">
        <v>7753</v>
      </c>
      <c r="C22" s="436" t="s">
        <v>7754</v>
      </c>
      <c r="D22" s="436" t="s">
        <v>2278</v>
      </c>
      <c r="E22" s="436" t="str">
        <f t="shared" si="0"/>
        <v>string(20)</v>
      </c>
      <c r="F22" s="124" t="s">
        <v>7753</v>
      </c>
      <c r="G22" s="124" t="s">
        <v>7755</v>
      </c>
      <c r="H22" s="124" t="s">
        <v>2278</v>
      </c>
      <c r="I22" s="124" t="s">
        <v>2827</v>
      </c>
      <c r="J22" s="1665"/>
      <c r="K22" s="1665"/>
      <c r="L22" s="1665"/>
      <c r="M22" s="1665"/>
      <c r="N22" s="1665"/>
      <c r="O22" s="1665"/>
      <c r="P22" s="1665"/>
      <c r="Q22" s="1665"/>
      <c r="R22" s="1665"/>
      <c r="S22" s="1665"/>
      <c r="T22" s="1665"/>
      <c r="U22" s="1665"/>
      <c r="V22" s="1665"/>
      <c r="W22" s="243" t="s">
        <v>354</v>
      </c>
      <c r="X22" s="1678" t="s">
        <v>7753</v>
      </c>
      <c r="Y22" s="436" t="s">
        <v>7754</v>
      </c>
      <c r="Z22" s="436" t="s">
        <v>2278</v>
      </c>
      <c r="AA22" s="1665"/>
      <c r="AG22" s="1655" t="s">
        <v>7756</v>
      </c>
    </row>
    <row r="23" spans="1:33">
      <c r="A23" s="430">
        <v>12</v>
      </c>
      <c r="B23" s="1331" t="s">
        <v>7757</v>
      </c>
      <c r="C23" s="436" t="s">
        <v>7758</v>
      </c>
      <c r="D23" s="436" t="s">
        <v>2278</v>
      </c>
      <c r="E23" s="436" t="str">
        <f t="shared" si="0"/>
        <v>string(20)</v>
      </c>
      <c r="F23" s="124" t="s">
        <v>7757</v>
      </c>
      <c r="G23" s="124" t="s">
        <v>7759</v>
      </c>
      <c r="H23" s="124" t="s">
        <v>2278</v>
      </c>
      <c r="I23" s="124" t="s">
        <v>2827</v>
      </c>
      <c r="J23" s="1665"/>
      <c r="K23" s="1665"/>
      <c r="L23" s="1665"/>
      <c r="M23" s="1665"/>
      <c r="N23" s="1665"/>
      <c r="O23" s="1665"/>
      <c r="P23" s="1665"/>
      <c r="Q23" s="1665"/>
      <c r="R23" s="1665"/>
      <c r="S23" s="1665"/>
      <c r="T23" s="1665"/>
      <c r="U23" s="1665"/>
      <c r="V23" s="1665"/>
      <c r="W23" s="243" t="s">
        <v>354</v>
      </c>
      <c r="X23" s="1678" t="s">
        <v>7757</v>
      </c>
      <c r="Y23" s="436" t="s">
        <v>7758</v>
      </c>
      <c r="Z23" s="436" t="s">
        <v>2278</v>
      </c>
      <c r="AA23" s="1665"/>
      <c r="AG23" s="1655" t="s">
        <v>7760</v>
      </c>
    </row>
    <row r="24" spans="1:33">
      <c r="A24" s="430">
        <v>13</v>
      </c>
      <c r="B24" s="436" t="s">
        <v>5634</v>
      </c>
      <c r="C24" s="436" t="s">
        <v>5266</v>
      </c>
      <c r="D24" s="436" t="s">
        <v>6594</v>
      </c>
      <c r="E24" s="436" t="str">
        <f t="shared" si="0"/>
        <v>date(7)</v>
      </c>
      <c r="F24" s="124" t="s">
        <v>5634</v>
      </c>
      <c r="G24" s="124" t="s">
        <v>5635</v>
      </c>
      <c r="H24" s="124" t="s">
        <v>2272</v>
      </c>
      <c r="I24" s="124" t="s">
        <v>2273</v>
      </c>
      <c r="J24" s="1665"/>
      <c r="K24" s="1665"/>
      <c r="L24" s="1665"/>
      <c r="M24" s="1665"/>
      <c r="N24" s="1665"/>
      <c r="O24" s="1665"/>
      <c r="P24" s="1665"/>
      <c r="Q24" s="1665"/>
      <c r="R24" s="1665"/>
      <c r="S24" s="1665"/>
      <c r="T24" s="1665"/>
      <c r="U24" s="1665"/>
      <c r="V24" s="1665"/>
      <c r="W24" s="243" t="s">
        <v>354</v>
      </c>
      <c r="X24" s="436" t="s">
        <v>5634</v>
      </c>
      <c r="Y24" s="436" t="s">
        <v>5266</v>
      </c>
      <c r="Z24" s="436" t="s">
        <v>6594</v>
      </c>
      <c r="AA24" s="1665"/>
      <c r="AG24" s="1655" t="s">
        <v>7761</v>
      </c>
    </row>
    <row r="25" spans="1:33">
      <c r="A25" s="430">
        <v>14</v>
      </c>
      <c r="B25" s="1331" t="s">
        <v>7762</v>
      </c>
      <c r="C25" s="436" t="s">
        <v>7763</v>
      </c>
      <c r="D25" s="436" t="s">
        <v>2278</v>
      </c>
      <c r="E25" s="436" t="str">
        <f t="shared" si="0"/>
        <v>string(20)</v>
      </c>
      <c r="F25" s="124" t="s">
        <v>7762</v>
      </c>
      <c r="G25" s="124" t="s">
        <v>7764</v>
      </c>
      <c r="H25" s="124" t="s">
        <v>2278</v>
      </c>
      <c r="I25" s="124" t="s">
        <v>2827</v>
      </c>
      <c r="J25" s="1665"/>
      <c r="K25" s="1665"/>
      <c r="L25" s="1665"/>
      <c r="M25" s="1665"/>
      <c r="N25" s="1665"/>
      <c r="O25" s="1665"/>
      <c r="P25" s="1665"/>
      <c r="Q25" s="1665"/>
      <c r="R25" s="1665"/>
      <c r="S25" s="1665"/>
      <c r="T25" s="1665"/>
      <c r="U25" s="1665"/>
      <c r="V25" s="1665"/>
      <c r="W25" s="243" t="s">
        <v>354</v>
      </c>
      <c r="X25" s="1678" t="s">
        <v>7762</v>
      </c>
      <c r="Y25" s="436" t="s">
        <v>7763</v>
      </c>
      <c r="Z25" s="436" t="s">
        <v>2278</v>
      </c>
      <c r="AA25" s="1665"/>
      <c r="AG25" s="1655" t="s">
        <v>7765</v>
      </c>
    </row>
    <row r="26" spans="1:33">
      <c r="A26" s="430">
        <v>15</v>
      </c>
      <c r="B26" s="436" t="s">
        <v>5265</v>
      </c>
      <c r="C26" s="436" t="s">
        <v>2822</v>
      </c>
      <c r="D26" s="436" t="s">
        <v>6594</v>
      </c>
      <c r="E26" s="436" t="str">
        <f t="shared" si="0"/>
        <v>date(7)</v>
      </c>
      <c r="F26" s="124" t="s">
        <v>5265</v>
      </c>
      <c r="G26" s="124" t="s">
        <v>2822</v>
      </c>
      <c r="H26" s="124" t="s">
        <v>2272</v>
      </c>
      <c r="I26" s="124" t="s">
        <v>2273</v>
      </c>
      <c r="J26" s="1665"/>
      <c r="K26" s="1665"/>
      <c r="L26" s="1665"/>
      <c r="M26" s="1665"/>
      <c r="N26" s="1665"/>
      <c r="O26" s="1665"/>
      <c r="P26" s="1665"/>
      <c r="Q26" s="1665"/>
      <c r="R26" s="1665"/>
      <c r="S26" s="1665"/>
      <c r="T26" s="1665"/>
      <c r="U26" s="1665"/>
      <c r="V26" s="1665"/>
      <c r="W26" s="243" t="s">
        <v>354</v>
      </c>
      <c r="X26" s="436" t="s">
        <v>5265</v>
      </c>
      <c r="Y26" s="436" t="s">
        <v>2822</v>
      </c>
      <c r="Z26" s="436" t="s">
        <v>6594</v>
      </c>
      <c r="AA26" s="1665"/>
      <c r="AG26" s="1655" t="s">
        <v>7766</v>
      </c>
    </row>
    <row r="27" spans="1:33">
      <c r="A27" s="430">
        <v>16</v>
      </c>
      <c r="B27" s="1331" t="s">
        <v>7767</v>
      </c>
      <c r="C27" s="436" t="s">
        <v>7768</v>
      </c>
      <c r="D27" s="436" t="s">
        <v>2278</v>
      </c>
      <c r="E27" s="436" t="str">
        <f t="shared" si="0"/>
        <v>string(20)</v>
      </c>
      <c r="F27" s="124" t="s">
        <v>7767</v>
      </c>
      <c r="G27" s="124" t="s">
        <v>7769</v>
      </c>
      <c r="H27" s="124" t="s">
        <v>2278</v>
      </c>
      <c r="I27" s="124" t="s">
        <v>2827</v>
      </c>
      <c r="J27" s="1665"/>
      <c r="K27" s="1665"/>
      <c r="L27" s="1665"/>
      <c r="M27" s="1665"/>
      <c r="N27" s="1665"/>
      <c r="O27" s="1665"/>
      <c r="P27" s="1665"/>
      <c r="Q27" s="1665"/>
      <c r="R27" s="1665"/>
      <c r="S27" s="1665"/>
      <c r="T27" s="1665"/>
      <c r="U27" s="1665"/>
      <c r="V27" s="1665"/>
      <c r="W27" s="243" t="s">
        <v>354</v>
      </c>
      <c r="X27" s="1678" t="s">
        <v>7767</v>
      </c>
      <c r="Y27" s="436" t="s">
        <v>7768</v>
      </c>
      <c r="Z27" s="436" t="s">
        <v>2278</v>
      </c>
      <c r="AA27" s="1665"/>
      <c r="AG27" s="1655" t="s">
        <v>7770</v>
      </c>
    </row>
    <row r="28" spans="1:33">
      <c r="A28" s="430">
        <v>17</v>
      </c>
      <c r="B28" s="436" t="s">
        <v>7144</v>
      </c>
      <c r="C28" s="436" t="s">
        <v>7771</v>
      </c>
      <c r="D28" s="436" t="s">
        <v>3212</v>
      </c>
      <c r="E28" s="436" t="str">
        <f t="shared" si="0"/>
        <v>number(22)</v>
      </c>
      <c r="F28" s="124" t="s">
        <v>7144</v>
      </c>
      <c r="G28" s="124" t="s">
        <v>7146</v>
      </c>
      <c r="H28" s="124" t="s">
        <v>3062</v>
      </c>
      <c r="I28" s="124" t="s">
        <v>3063</v>
      </c>
      <c r="J28" s="1665"/>
      <c r="K28" s="1665"/>
      <c r="L28" s="1665"/>
      <c r="M28" s="1665"/>
      <c r="N28" s="1665"/>
      <c r="O28" s="1665"/>
      <c r="P28" s="1665"/>
      <c r="Q28" s="1665"/>
      <c r="R28" s="1665"/>
      <c r="S28" s="1665"/>
      <c r="T28" s="1665"/>
      <c r="U28" s="1665"/>
      <c r="V28" s="1665"/>
      <c r="W28" s="243" t="s">
        <v>354</v>
      </c>
      <c r="X28" s="436" t="s">
        <v>7144</v>
      </c>
      <c r="Y28" s="436" t="s">
        <v>7771</v>
      </c>
      <c r="Z28" s="436" t="s">
        <v>3212</v>
      </c>
      <c r="AA28" s="1665"/>
      <c r="AG28" s="1655" t="s">
        <v>7772</v>
      </c>
    </row>
    <row r="29" spans="1:33">
      <c r="A29" s="430">
        <v>18</v>
      </c>
      <c r="B29" s="436" t="s">
        <v>7773</v>
      </c>
      <c r="C29" s="436" t="s">
        <v>7774</v>
      </c>
      <c r="D29" s="436" t="s">
        <v>3212</v>
      </c>
      <c r="E29" s="436" t="str">
        <f t="shared" si="0"/>
        <v>number(22)</v>
      </c>
      <c r="F29" s="124" t="s">
        <v>7773</v>
      </c>
      <c r="G29" s="124" t="s">
        <v>7775</v>
      </c>
      <c r="H29" s="124" t="s">
        <v>3212</v>
      </c>
      <c r="I29" s="20" t="s">
        <v>2085</v>
      </c>
      <c r="J29" s="1665"/>
      <c r="K29" s="1665"/>
      <c r="L29" s="1665"/>
      <c r="M29" s="1665"/>
      <c r="N29" s="1665"/>
      <c r="O29" s="1665"/>
      <c r="P29" s="1665"/>
      <c r="Q29" s="1665"/>
      <c r="R29" s="1665"/>
      <c r="S29" s="1665"/>
      <c r="T29" s="1665"/>
      <c r="U29" s="1665"/>
      <c r="V29" s="1665"/>
      <c r="W29" s="243" t="s">
        <v>354</v>
      </c>
      <c r="X29" s="436" t="s">
        <v>7773</v>
      </c>
      <c r="Y29" s="436" t="s">
        <v>7774</v>
      </c>
      <c r="Z29" s="436" t="s">
        <v>3212</v>
      </c>
      <c r="AA29" s="1665"/>
      <c r="AG29" s="1655" t="s">
        <v>7776</v>
      </c>
    </row>
    <row r="30" spans="1:33">
      <c r="A30" s="430">
        <v>19</v>
      </c>
      <c r="B30" s="436" t="s">
        <v>2679</v>
      </c>
      <c r="C30" s="436" t="s">
        <v>7714</v>
      </c>
      <c r="D30" s="436" t="s">
        <v>7777</v>
      </c>
      <c r="E30" s="436" t="str">
        <f t="shared" si="0"/>
        <v>string(70)</v>
      </c>
      <c r="F30" s="124" t="s">
        <v>2679</v>
      </c>
      <c r="G30" s="124" t="s">
        <v>2680</v>
      </c>
      <c r="H30" s="124" t="s">
        <v>2737</v>
      </c>
      <c r="I30" s="124" t="s">
        <v>3180</v>
      </c>
      <c r="J30" s="1665"/>
      <c r="K30" s="1665"/>
      <c r="L30" s="1665"/>
      <c r="M30" s="1665"/>
      <c r="N30" s="1665"/>
      <c r="O30" s="1665"/>
      <c r="P30" s="1665"/>
      <c r="Q30" s="1665"/>
      <c r="R30" s="1665"/>
      <c r="S30" s="1665"/>
      <c r="T30" s="1665"/>
      <c r="U30" s="1665"/>
      <c r="V30" s="1665"/>
      <c r="W30" s="243" t="s">
        <v>354</v>
      </c>
      <c r="X30" s="436" t="s">
        <v>2679</v>
      </c>
      <c r="Y30" s="436" t="s">
        <v>7714</v>
      </c>
      <c r="Z30" s="436" t="s">
        <v>7777</v>
      </c>
      <c r="AA30" s="1665"/>
      <c r="AG30" s="1655" t="s">
        <v>7778</v>
      </c>
    </row>
    <row r="31" spans="1:33">
      <c r="A31" s="430">
        <v>20</v>
      </c>
      <c r="B31" s="436" t="s">
        <v>7779</v>
      </c>
      <c r="C31" s="436" t="s">
        <v>5632</v>
      </c>
      <c r="D31" s="436" t="s">
        <v>7777</v>
      </c>
      <c r="E31" s="436" t="str">
        <f t="shared" si="0"/>
        <v>string(70)</v>
      </c>
      <c r="F31" s="124" t="s">
        <v>7779</v>
      </c>
      <c r="G31" s="124" t="s">
        <v>5632</v>
      </c>
      <c r="H31" s="124" t="s">
        <v>7777</v>
      </c>
      <c r="I31" s="124" t="s">
        <v>7780</v>
      </c>
      <c r="J31" s="1665"/>
      <c r="K31" s="1665"/>
      <c r="L31" s="1665"/>
      <c r="M31" s="1665"/>
      <c r="N31" s="1665"/>
      <c r="O31" s="1665"/>
      <c r="P31" s="1665"/>
      <c r="Q31" s="1665"/>
      <c r="R31" s="1665"/>
      <c r="S31" s="1665"/>
      <c r="T31" s="1665"/>
      <c r="U31" s="1665"/>
      <c r="V31" s="1665"/>
      <c r="W31" s="243" t="s">
        <v>354</v>
      </c>
      <c r="X31" s="436" t="s">
        <v>7779</v>
      </c>
      <c r="Y31" s="436" t="s">
        <v>5632</v>
      </c>
      <c r="Z31" s="436" t="s">
        <v>7777</v>
      </c>
      <c r="AA31" s="1665"/>
      <c r="AG31" s="1655" t="s">
        <v>7781</v>
      </c>
    </row>
    <row r="32" spans="1:33">
      <c r="A32" s="430">
        <v>21</v>
      </c>
      <c r="B32" s="436" t="s">
        <v>7782</v>
      </c>
      <c r="C32" s="436" t="s">
        <v>7702</v>
      </c>
      <c r="D32" s="436" t="s">
        <v>7777</v>
      </c>
      <c r="E32" s="436" t="str">
        <f t="shared" si="0"/>
        <v>string(70)</v>
      </c>
      <c r="F32" s="124" t="s">
        <v>7782</v>
      </c>
      <c r="G32" s="124" t="s">
        <v>7783</v>
      </c>
      <c r="H32" s="124" t="s">
        <v>7777</v>
      </c>
      <c r="I32" s="124" t="s">
        <v>7780</v>
      </c>
      <c r="J32" s="1665"/>
      <c r="K32" s="1665"/>
      <c r="L32" s="1665"/>
      <c r="M32" s="1665"/>
      <c r="N32" s="1665"/>
      <c r="O32" s="1665"/>
      <c r="P32" s="1665"/>
      <c r="Q32" s="1665"/>
      <c r="R32" s="1665"/>
      <c r="S32" s="1665"/>
      <c r="T32" s="1665"/>
      <c r="U32" s="1665"/>
      <c r="V32" s="1665"/>
      <c r="W32" s="243" t="s">
        <v>354</v>
      </c>
      <c r="X32" s="436" t="s">
        <v>7782</v>
      </c>
      <c r="Y32" s="436" t="s">
        <v>7702</v>
      </c>
      <c r="Z32" s="436" t="s">
        <v>7777</v>
      </c>
      <c r="AA32" s="1665"/>
      <c r="AG32" s="1655" t="s">
        <v>7784</v>
      </c>
    </row>
    <row r="33" spans="1:33">
      <c r="A33" s="430">
        <v>22</v>
      </c>
      <c r="B33" s="436" t="s">
        <v>7785</v>
      </c>
      <c r="C33" s="436" t="s">
        <v>7710</v>
      </c>
      <c r="D33" s="436" t="s">
        <v>7777</v>
      </c>
      <c r="E33" s="436" t="str">
        <f t="shared" si="0"/>
        <v>string(70)</v>
      </c>
      <c r="F33" s="124" t="s">
        <v>7785</v>
      </c>
      <c r="G33" s="124" t="s">
        <v>7710</v>
      </c>
      <c r="H33" s="124" t="s">
        <v>7777</v>
      </c>
      <c r="I33" s="124" t="s">
        <v>7780</v>
      </c>
      <c r="J33" s="1665"/>
      <c r="K33" s="1665"/>
      <c r="L33" s="1665"/>
      <c r="M33" s="1665"/>
      <c r="N33" s="1665"/>
      <c r="O33" s="1665"/>
      <c r="P33" s="1665"/>
      <c r="Q33" s="1665"/>
      <c r="R33" s="1665"/>
      <c r="S33" s="1665"/>
      <c r="T33" s="1665"/>
      <c r="U33" s="1665"/>
      <c r="V33" s="1665"/>
      <c r="W33" s="243" t="s">
        <v>354</v>
      </c>
      <c r="X33" s="436" t="s">
        <v>7785</v>
      </c>
      <c r="Y33" s="436" t="s">
        <v>7710</v>
      </c>
      <c r="Z33" s="436" t="s">
        <v>7777</v>
      </c>
      <c r="AA33" s="1665"/>
      <c r="AG33" s="1655" t="s">
        <v>3526</v>
      </c>
    </row>
    <row r="34" spans="1:33">
      <c r="A34" s="430">
        <v>23</v>
      </c>
      <c r="B34" s="436" t="s">
        <v>7786</v>
      </c>
      <c r="C34" s="436" t="s">
        <v>7787</v>
      </c>
      <c r="D34" s="436" t="s">
        <v>7777</v>
      </c>
      <c r="E34" s="436" t="str">
        <f t="shared" si="0"/>
        <v>string(70)</v>
      </c>
      <c r="F34" s="124" t="s">
        <v>7786</v>
      </c>
      <c r="G34" s="124" t="s">
        <v>7788</v>
      </c>
      <c r="H34" s="124" t="s">
        <v>3062</v>
      </c>
      <c r="I34" s="124" t="s">
        <v>3063</v>
      </c>
      <c r="J34" s="1665"/>
      <c r="K34" s="1665"/>
      <c r="L34" s="1665"/>
      <c r="M34" s="1665"/>
      <c r="N34" s="1665"/>
      <c r="O34" s="1665"/>
      <c r="P34" s="1665"/>
      <c r="Q34" s="1665"/>
      <c r="R34" s="1665"/>
      <c r="S34" s="1665"/>
      <c r="T34" s="1665"/>
      <c r="U34" s="1665"/>
      <c r="V34" s="1665"/>
      <c r="W34" s="243" t="s">
        <v>354</v>
      </c>
      <c r="X34" s="436" t="s">
        <v>7786</v>
      </c>
      <c r="Y34" s="436" t="s">
        <v>7787</v>
      </c>
      <c r="Z34" s="436" t="s">
        <v>7777</v>
      </c>
      <c r="AA34" s="1665"/>
      <c r="AG34" s="1655" t="s">
        <v>7789</v>
      </c>
    </row>
    <row r="35" spans="1:33">
      <c r="A35" s="430">
        <v>24</v>
      </c>
      <c r="B35" s="436" t="s">
        <v>3852</v>
      </c>
      <c r="C35" s="436" t="s">
        <v>3434</v>
      </c>
      <c r="D35" s="436" t="s">
        <v>2278</v>
      </c>
      <c r="E35" s="436" t="str">
        <f t="shared" si="0"/>
        <v>string(20)</v>
      </c>
      <c r="F35" s="124" t="s">
        <v>3852</v>
      </c>
      <c r="G35" s="124" t="s">
        <v>4871</v>
      </c>
      <c r="H35" s="124" t="s">
        <v>2684</v>
      </c>
      <c r="I35" s="124" t="s">
        <v>2884</v>
      </c>
      <c r="J35" s="1665"/>
      <c r="K35" s="1665"/>
      <c r="L35" s="1665"/>
      <c r="M35" s="1665"/>
      <c r="N35" s="1665"/>
      <c r="O35" s="1665"/>
      <c r="P35" s="1665"/>
      <c r="Q35" s="1665"/>
      <c r="R35" s="1665"/>
      <c r="S35" s="1665"/>
      <c r="T35" s="1665"/>
      <c r="U35" s="1665"/>
      <c r="V35" s="1665"/>
      <c r="W35" s="243" t="s">
        <v>354</v>
      </c>
      <c r="X35" s="436" t="s">
        <v>3852</v>
      </c>
      <c r="Y35" s="436" t="s">
        <v>3434</v>
      </c>
      <c r="Z35" s="436" t="s">
        <v>2278</v>
      </c>
      <c r="AA35" s="1665"/>
      <c r="AG35" s="1655" t="s">
        <v>7790</v>
      </c>
    </row>
    <row r="36" spans="1:33">
      <c r="A36" s="430">
        <v>25</v>
      </c>
      <c r="B36" s="436" t="s">
        <v>7791</v>
      </c>
      <c r="C36" s="436" t="s">
        <v>3438</v>
      </c>
      <c r="D36" s="436" t="s">
        <v>2684</v>
      </c>
      <c r="E36" s="436" t="str">
        <f t="shared" si="0"/>
        <v>string(100)</v>
      </c>
      <c r="F36" s="124" t="s">
        <v>7791</v>
      </c>
      <c r="G36" s="124" t="s">
        <v>7792</v>
      </c>
      <c r="H36" s="124" t="s">
        <v>2684</v>
      </c>
      <c r="I36" s="124" t="s">
        <v>2884</v>
      </c>
      <c r="J36" s="1665"/>
      <c r="K36" s="1665"/>
      <c r="L36" s="1665"/>
      <c r="M36" s="1665"/>
      <c r="N36" s="1665"/>
      <c r="O36" s="1665"/>
      <c r="P36" s="1665"/>
      <c r="Q36" s="1665"/>
      <c r="R36" s="1665"/>
      <c r="S36" s="1665"/>
      <c r="T36" s="1665"/>
      <c r="U36" s="1665"/>
      <c r="V36" s="1665"/>
      <c r="W36" s="243" t="s">
        <v>354</v>
      </c>
      <c r="X36" s="436" t="s">
        <v>7791</v>
      </c>
      <c r="Y36" s="436" t="s">
        <v>3438</v>
      </c>
      <c r="Z36" s="436" t="s">
        <v>2684</v>
      </c>
      <c r="AA36" s="1665"/>
      <c r="AG36" s="1655" t="s">
        <v>7793</v>
      </c>
    </row>
    <row r="37" spans="1:33">
      <c r="A37" s="430">
        <v>26</v>
      </c>
      <c r="B37" s="436" t="s">
        <v>7794</v>
      </c>
      <c r="C37" s="436" t="s">
        <v>7795</v>
      </c>
      <c r="D37" s="436" t="s">
        <v>2070</v>
      </c>
      <c r="E37" s="436" t="str">
        <f t="shared" si="0"/>
        <v>string(10)</v>
      </c>
      <c r="F37" s="124" t="s">
        <v>7794</v>
      </c>
      <c r="G37" s="124" t="s">
        <v>7796</v>
      </c>
      <c r="H37" s="124" t="s">
        <v>2070</v>
      </c>
      <c r="I37" s="124" t="s">
        <v>2071</v>
      </c>
      <c r="J37" s="1665"/>
      <c r="K37" s="1665"/>
      <c r="L37" s="1665"/>
      <c r="M37" s="1665"/>
      <c r="N37" s="1665"/>
      <c r="O37" s="1665"/>
      <c r="P37" s="1665"/>
      <c r="Q37" s="1665"/>
      <c r="R37" s="1665"/>
      <c r="S37" s="1665"/>
      <c r="T37" s="1665"/>
      <c r="U37" s="1665"/>
      <c r="V37" s="1665"/>
      <c r="W37" s="243" t="s">
        <v>354</v>
      </c>
      <c r="X37" s="436" t="s">
        <v>7794</v>
      </c>
      <c r="Y37" s="436" t="s">
        <v>7795</v>
      </c>
      <c r="Z37" s="436" t="s">
        <v>2070</v>
      </c>
      <c r="AA37" s="1665"/>
      <c r="AG37" s="1655" t="s">
        <v>7797</v>
      </c>
    </row>
    <row r="38" spans="1:33">
      <c r="A38" s="430">
        <v>27</v>
      </c>
      <c r="B38" s="436" t="s">
        <v>5502</v>
      </c>
      <c r="C38" s="436" t="s">
        <v>7673</v>
      </c>
      <c r="D38" s="436" t="s">
        <v>2811</v>
      </c>
      <c r="E38" s="436" t="str">
        <f t="shared" si="0"/>
        <v>string(15)</v>
      </c>
      <c r="F38" s="124" t="s">
        <v>5502</v>
      </c>
      <c r="G38" s="124" t="s">
        <v>351</v>
      </c>
      <c r="H38" s="124" t="s">
        <v>2278</v>
      </c>
      <c r="I38" s="124" t="s">
        <v>2827</v>
      </c>
      <c r="J38" s="1665"/>
      <c r="K38" s="1665"/>
      <c r="L38" s="1665"/>
      <c r="M38" s="1665"/>
      <c r="N38" s="1665"/>
      <c r="O38" s="1665"/>
      <c r="P38" s="1665"/>
      <c r="Q38" s="1665"/>
      <c r="R38" s="1665"/>
      <c r="S38" s="1665"/>
      <c r="T38" s="1665"/>
      <c r="U38" s="1665"/>
      <c r="V38" s="1665"/>
      <c r="W38" s="243" t="s">
        <v>354</v>
      </c>
      <c r="X38" s="436" t="s">
        <v>5502</v>
      </c>
      <c r="Y38" s="436" t="s">
        <v>7673</v>
      </c>
      <c r="Z38" s="436" t="s">
        <v>2811</v>
      </c>
      <c r="AA38" s="1665"/>
      <c r="AG38" s="1655" t="s">
        <v>7798</v>
      </c>
    </row>
    <row r="39" spans="1:33">
      <c r="A39" s="430">
        <v>28</v>
      </c>
      <c r="B39" s="436" t="s">
        <v>7669</v>
      </c>
      <c r="C39" s="436" t="s">
        <v>7143</v>
      </c>
      <c r="D39" s="436" t="s">
        <v>2070</v>
      </c>
      <c r="E39" s="436" t="str">
        <f t="shared" si="0"/>
        <v>string(10)</v>
      </c>
      <c r="F39" s="124" t="s">
        <v>7669</v>
      </c>
      <c r="G39" s="124" t="s">
        <v>7352</v>
      </c>
      <c r="H39" s="124" t="s">
        <v>2681</v>
      </c>
      <c r="I39" s="124" t="s">
        <v>3291</v>
      </c>
      <c r="J39" s="1665"/>
      <c r="K39" s="1665"/>
      <c r="L39" s="1665"/>
      <c r="M39" s="1665"/>
      <c r="N39" s="1665"/>
      <c r="O39" s="1665"/>
      <c r="P39" s="1665"/>
      <c r="Q39" s="1665"/>
      <c r="R39" s="1665"/>
      <c r="S39" s="1665"/>
      <c r="T39" s="1665"/>
      <c r="U39" s="1665"/>
      <c r="V39" s="1665"/>
      <c r="W39" s="243" t="s">
        <v>354</v>
      </c>
      <c r="X39" s="436" t="s">
        <v>7669</v>
      </c>
      <c r="Y39" s="436" t="s">
        <v>7143</v>
      </c>
      <c r="Z39" s="436" t="s">
        <v>2070</v>
      </c>
      <c r="AA39" s="1665"/>
      <c r="AG39" s="1655" t="s">
        <v>7799</v>
      </c>
    </row>
    <row r="40" spans="1:33">
      <c r="AG40" s="1655" t="s">
        <v>7800</v>
      </c>
    </row>
    <row r="41" spans="1:33">
      <c r="AG41" s="1655" t="s">
        <v>7801</v>
      </c>
    </row>
    <row r="42" spans="1:33">
      <c r="AG42" s="1655" t="s">
        <v>7802</v>
      </c>
    </row>
    <row r="43" spans="1:33">
      <c r="AG43" s="1655" t="s">
        <v>7803</v>
      </c>
    </row>
    <row r="44" spans="1:33">
      <c r="AG44" s="1655" t="s">
        <v>7804</v>
      </c>
    </row>
    <row r="45" spans="1:33">
      <c r="AG45" s="1655" t="s">
        <v>7805</v>
      </c>
    </row>
    <row r="46" spans="1:33">
      <c r="AG46" s="1655" t="s">
        <v>7806</v>
      </c>
    </row>
    <row r="47" spans="1:33">
      <c r="AG47" s="1655" t="s">
        <v>7807</v>
      </c>
    </row>
    <row r="48" spans="1:33">
      <c r="AG48" s="1655" t="s">
        <v>7808</v>
      </c>
    </row>
    <row r="49" spans="33:33">
      <c r="AG49" s="1655" t="s">
        <v>7809</v>
      </c>
    </row>
    <row r="50" spans="33:33">
      <c r="AG50" s="1655" t="s">
        <v>7810</v>
      </c>
    </row>
    <row r="51" spans="33:33">
      <c r="AG51" s="1655" t="s">
        <v>7811</v>
      </c>
    </row>
    <row r="52" spans="33:33">
      <c r="AG52" s="1655" t="s">
        <v>7812</v>
      </c>
    </row>
    <row r="53" spans="33:33">
      <c r="AG53" s="1655" t="s">
        <v>7813</v>
      </c>
    </row>
    <row r="54" spans="33:33">
      <c r="AG54" s="1655" t="s">
        <v>7814</v>
      </c>
    </row>
    <row r="55" spans="33:33">
      <c r="AG55" s="1655" t="s">
        <v>7815</v>
      </c>
    </row>
    <row r="56" spans="33:33">
      <c r="AG56" s="1655" t="s">
        <v>7816</v>
      </c>
    </row>
    <row r="57" spans="33:33">
      <c r="AG57" s="1655" t="s">
        <v>7817</v>
      </c>
    </row>
    <row r="58" spans="33:33">
      <c r="AG58" s="1655" t="s">
        <v>7818</v>
      </c>
    </row>
    <row r="59" spans="33:33">
      <c r="AG59" s="1655" t="s">
        <v>7819</v>
      </c>
    </row>
    <row r="60" spans="33:33">
      <c r="AG60" s="1655" t="s">
        <v>7820</v>
      </c>
    </row>
    <row r="61" spans="33:33">
      <c r="AG61" s="1655" t="s">
        <v>7821</v>
      </c>
    </row>
    <row r="62" spans="33:33">
      <c r="AG62" s="1655" t="s">
        <v>7784</v>
      </c>
    </row>
    <row r="63" spans="33:33">
      <c r="AG63" s="1655" t="s">
        <v>7822</v>
      </c>
    </row>
    <row r="64" spans="33:33">
      <c r="AG64" s="1655" t="s">
        <v>7823</v>
      </c>
    </row>
    <row r="65" spans="33:33">
      <c r="AG65" s="1655" t="s">
        <v>7824</v>
      </c>
    </row>
    <row r="66" spans="33:33">
      <c r="AG66" s="1655" t="s">
        <v>7825</v>
      </c>
    </row>
    <row r="67" spans="33:33">
      <c r="AG67" s="1655"/>
    </row>
    <row r="68" spans="33:33">
      <c r="AG68" s="1655" t="s">
        <v>7826</v>
      </c>
    </row>
    <row r="69" spans="33:33">
      <c r="AG69" s="1655" t="s">
        <v>7827</v>
      </c>
    </row>
    <row r="70" spans="33:33">
      <c r="AG70" s="1655" t="s">
        <v>3114</v>
      </c>
    </row>
    <row r="71" spans="33:33">
      <c r="AG71" s="1655" t="s">
        <v>7828</v>
      </c>
    </row>
    <row r="72" spans="33:33">
      <c r="AG72" s="1655" t="s">
        <v>7829</v>
      </c>
    </row>
    <row r="73" spans="33:33">
      <c r="AG73" s="1655" t="s">
        <v>3526</v>
      </c>
    </row>
    <row r="74" spans="33:33">
      <c r="AG74" s="1655" t="s">
        <v>7458</v>
      </c>
    </row>
    <row r="75" spans="33:33">
      <c r="AG75" s="1655" t="s">
        <v>7830</v>
      </c>
    </row>
    <row r="76" spans="33:33">
      <c r="AG76" s="1655" t="s">
        <v>7831</v>
      </c>
    </row>
    <row r="77" spans="33:33">
      <c r="AG77" s="1655"/>
    </row>
    <row r="78" spans="33:33">
      <c r="AG78" s="1655" t="s">
        <v>7832</v>
      </c>
    </row>
    <row r="79" spans="33:33">
      <c r="AG79" s="1655" t="s">
        <v>7833</v>
      </c>
    </row>
    <row r="80" spans="33:33">
      <c r="AG80" s="1655" t="s">
        <v>7834</v>
      </c>
    </row>
    <row r="81" spans="33:33">
      <c r="AG81" s="1655" t="s">
        <v>7835</v>
      </c>
    </row>
    <row r="82" spans="33:33">
      <c r="AG82" s="1655" t="s">
        <v>3114</v>
      </c>
    </row>
    <row r="83" spans="33:33">
      <c r="AG83" s="1655" t="s">
        <v>7836</v>
      </c>
    </row>
    <row r="84" spans="33:33">
      <c r="AG84" s="1655" t="s">
        <v>7837</v>
      </c>
    </row>
    <row r="85" spans="33:33">
      <c r="AG85" s="1655" t="s">
        <v>7838</v>
      </c>
    </row>
    <row r="86" spans="33:33">
      <c r="AG86" s="1655" t="s">
        <v>7839</v>
      </c>
    </row>
    <row r="87" spans="33:33">
      <c r="AG87" s="1655" t="s">
        <v>7840</v>
      </c>
    </row>
    <row r="88" spans="33:33">
      <c r="AG88" s="1655" t="s">
        <v>7841</v>
      </c>
    </row>
    <row r="89" spans="33:33">
      <c r="AG89" s="1655" t="s">
        <v>7842</v>
      </c>
    </row>
    <row r="90" spans="33:33">
      <c r="AG90" s="1655" t="s">
        <v>7843</v>
      </c>
    </row>
    <row r="91" spans="33:33">
      <c r="AG91" s="1655" t="s">
        <v>7844</v>
      </c>
    </row>
    <row r="92" spans="33:33">
      <c r="AG92" s="1655" t="s">
        <v>7845</v>
      </c>
    </row>
    <row r="93" spans="33:33">
      <c r="AG93" s="1655" t="s">
        <v>7846</v>
      </c>
    </row>
    <row r="94" spans="33:33">
      <c r="AG94" s="1655" t="s">
        <v>7847</v>
      </c>
    </row>
    <row r="95" spans="33:33">
      <c r="AG95" s="1655" t="s">
        <v>7848</v>
      </c>
    </row>
    <row r="96" spans="33:33">
      <c r="AG96" s="1655" t="s">
        <v>7849</v>
      </c>
    </row>
    <row r="97" spans="33:33">
      <c r="AG97" s="1655" t="s">
        <v>7850</v>
      </c>
    </row>
    <row r="98" spans="33:33">
      <c r="AG98" s="1655" t="s">
        <v>7851</v>
      </c>
    </row>
    <row r="99" spans="33:33">
      <c r="AG99" s="1655" t="s">
        <v>7852</v>
      </c>
    </row>
    <row r="100" spans="33:33">
      <c r="AG100" s="1655" t="s">
        <v>7853</v>
      </c>
    </row>
    <row r="101" spans="33:33">
      <c r="AG101" s="1655" t="s">
        <v>7854</v>
      </c>
    </row>
    <row r="102" spans="33:33">
      <c r="AG102" s="1655" t="s">
        <v>7855</v>
      </c>
    </row>
    <row r="103" spans="33:33">
      <c r="AG103" s="1655" t="s">
        <v>7856</v>
      </c>
    </row>
    <row r="104" spans="33:33">
      <c r="AG104" s="1655" t="s">
        <v>7857</v>
      </c>
    </row>
    <row r="105" spans="33:33">
      <c r="AG105" s="1655" t="s">
        <v>7858</v>
      </c>
    </row>
    <row r="106" spans="33:33">
      <c r="AG106" s="1655" t="s">
        <v>7859</v>
      </c>
    </row>
    <row r="107" spans="33:33">
      <c r="AG107" s="1655" t="s">
        <v>3526</v>
      </c>
    </row>
    <row r="108" spans="33:33">
      <c r="AG108" s="1655" t="s">
        <v>7860</v>
      </c>
    </row>
    <row r="109" spans="33:33">
      <c r="AG109" s="1655" t="s">
        <v>7861</v>
      </c>
    </row>
    <row r="110" spans="33:33">
      <c r="AG110" s="1655" t="s">
        <v>7862</v>
      </c>
    </row>
    <row r="111" spans="33:33">
      <c r="AG111" s="1655" t="s">
        <v>7863</v>
      </c>
    </row>
    <row r="112" spans="33:33">
      <c r="AG112" s="1655" t="s">
        <v>7864</v>
      </c>
    </row>
    <row r="113" spans="33:33">
      <c r="AG113" s="1655" t="s">
        <v>7865</v>
      </c>
    </row>
    <row r="114" spans="33:33">
      <c r="AG114" s="1655" t="s">
        <v>7866</v>
      </c>
    </row>
    <row r="115" spans="33:33">
      <c r="AG115" s="1655" t="s">
        <v>7867</v>
      </c>
    </row>
    <row r="116" spans="33:33">
      <c r="AG116" s="1655" t="s">
        <v>7868</v>
      </c>
    </row>
    <row r="117" spans="33:33">
      <c r="AG117" s="1655" t="s">
        <v>7869</v>
      </c>
    </row>
    <row r="118" spans="33:33">
      <c r="AG118" s="1655" t="s">
        <v>7870</v>
      </c>
    </row>
    <row r="119" spans="33:33">
      <c r="AG119" s="1655" t="s">
        <v>7871</v>
      </c>
    </row>
    <row r="120" spans="33:33">
      <c r="AG120" s="1655" t="s">
        <v>7872</v>
      </c>
    </row>
    <row r="121" spans="33:33">
      <c r="AG121" s="1655" t="s">
        <v>7873</v>
      </c>
    </row>
    <row r="122" spans="33:33">
      <c r="AG122" s="1655" t="s">
        <v>7874</v>
      </c>
    </row>
    <row r="123" spans="33:33">
      <c r="AG123" s="1655" t="s">
        <v>7875</v>
      </c>
    </row>
    <row r="124" spans="33:33">
      <c r="AG124" s="1655" t="s">
        <v>7876</v>
      </c>
    </row>
    <row r="125" spans="33:33">
      <c r="AG125" s="1655" t="s">
        <v>7877</v>
      </c>
    </row>
    <row r="126" spans="33:33">
      <c r="AG126" s="1655" t="s">
        <v>7878</v>
      </c>
    </row>
    <row r="127" spans="33:33">
      <c r="AG127" s="1655" t="s">
        <v>7879</v>
      </c>
    </row>
    <row r="128" spans="33:33">
      <c r="AG128" s="1655" t="s">
        <v>7880</v>
      </c>
    </row>
    <row r="129" spans="33:33">
      <c r="AG129" s="1655" t="s">
        <v>7881</v>
      </c>
    </row>
    <row r="130" spans="33:33">
      <c r="AG130" s="1655" t="s">
        <v>7882</v>
      </c>
    </row>
    <row r="131" spans="33:33">
      <c r="AG131" s="1655" t="s">
        <v>7883</v>
      </c>
    </row>
    <row r="132" spans="33:33">
      <c r="AG132" s="1655" t="s">
        <v>7884</v>
      </c>
    </row>
    <row r="133" spans="33:33">
      <c r="AG133" s="1655" t="s">
        <v>3531</v>
      </c>
    </row>
    <row r="134" spans="33:33">
      <c r="AG134" s="1655" t="s">
        <v>7885</v>
      </c>
    </row>
    <row r="135" spans="33:33">
      <c r="AG135" s="1655" t="s">
        <v>7606</v>
      </c>
    </row>
    <row r="136" spans="33:33">
      <c r="AG136" s="1655" t="s">
        <v>7886</v>
      </c>
    </row>
    <row r="137" spans="33:33">
      <c r="AG137" s="1655" t="s">
        <v>7887</v>
      </c>
    </row>
    <row r="138" spans="33:33">
      <c r="AG138" s="1655" t="s">
        <v>7888</v>
      </c>
    </row>
    <row r="139" spans="33:33">
      <c r="AG139" s="1655" t="s">
        <v>7889</v>
      </c>
    </row>
    <row r="140" spans="33:33">
      <c r="AG140" s="1655" t="s">
        <v>7890</v>
      </c>
    </row>
    <row r="141" spans="33:33">
      <c r="AG141" s="1655" t="s">
        <v>7891</v>
      </c>
    </row>
    <row r="142" spans="33:33">
      <c r="AG142" s="1655" t="s">
        <v>7750</v>
      </c>
    </row>
    <row r="143" spans="33:33">
      <c r="AG143" s="1655" t="s">
        <v>7756</v>
      </c>
    </row>
    <row r="144" spans="33:33">
      <c r="AG144" s="1655" t="s">
        <v>7892</v>
      </c>
    </row>
    <row r="145" spans="33:33">
      <c r="AG145" s="1655" t="s">
        <v>7893</v>
      </c>
    </row>
    <row r="146" spans="33:33">
      <c r="AG146" s="1655" t="s">
        <v>7894</v>
      </c>
    </row>
    <row r="147" spans="33:33">
      <c r="AG147" s="1655" t="s">
        <v>7895</v>
      </c>
    </row>
    <row r="148" spans="33:33">
      <c r="AG148" s="1655" t="s">
        <v>7896</v>
      </c>
    </row>
    <row r="149" spans="33:33">
      <c r="AG149" s="1655" t="s">
        <v>7897</v>
      </c>
    </row>
    <row r="150" spans="33:33">
      <c r="AG150" s="1655" t="s">
        <v>7898</v>
      </c>
    </row>
    <row r="151" spans="33:33">
      <c r="AG151" s="1655" t="s">
        <v>7899</v>
      </c>
    </row>
    <row r="152" spans="33:33">
      <c r="AG152" s="1655" t="s">
        <v>7900</v>
      </c>
    </row>
    <row r="153" spans="33:33">
      <c r="AG153" s="1655" t="s">
        <v>7901</v>
      </c>
    </row>
    <row r="154" spans="33:33">
      <c r="AG154" s="1655" t="s">
        <v>7902</v>
      </c>
    </row>
    <row r="155" spans="33:33">
      <c r="AG155" s="1655" t="s">
        <v>7903</v>
      </c>
    </row>
    <row r="156" spans="33:33">
      <c r="AG156" s="1655" t="s">
        <v>7904</v>
      </c>
    </row>
    <row r="157" spans="33:33">
      <c r="AG157" s="1655" t="s">
        <v>7905</v>
      </c>
    </row>
    <row r="158" spans="33:33">
      <c r="AG158" s="1655" t="s">
        <v>7746</v>
      </c>
    </row>
    <row r="159" spans="33:33">
      <c r="AG159" s="1655" t="s">
        <v>7752</v>
      </c>
    </row>
    <row r="160" spans="33:33">
      <c r="AG160" s="1655" t="s">
        <v>7760</v>
      </c>
    </row>
    <row r="161" spans="33:33">
      <c r="AG161" s="1655" t="s">
        <v>7761</v>
      </c>
    </row>
    <row r="162" spans="33:33">
      <c r="AG162" s="1655" t="s">
        <v>7765</v>
      </c>
    </row>
    <row r="163" spans="33:33">
      <c r="AG163" s="1655" t="s">
        <v>7766</v>
      </c>
    </row>
    <row r="164" spans="33:33">
      <c r="AG164" s="1655" t="s">
        <v>7906</v>
      </c>
    </row>
    <row r="165" spans="33:33">
      <c r="AG165" s="1655" t="s">
        <v>7907</v>
      </c>
    </row>
    <row r="166" spans="33:33">
      <c r="AG166" s="1655" t="s">
        <v>7908</v>
      </c>
    </row>
    <row r="167" spans="33:33">
      <c r="AG167" s="1655" t="s">
        <v>7810</v>
      </c>
    </row>
    <row r="168" spans="33:33">
      <c r="AG168" s="1655" t="s">
        <v>7812</v>
      </c>
    </row>
    <row r="169" spans="33:33">
      <c r="AG169" s="1655" t="s">
        <v>7909</v>
      </c>
    </row>
    <row r="170" spans="33:33">
      <c r="AG170" s="1655" t="s">
        <v>7910</v>
      </c>
    </row>
    <row r="171" spans="33:33">
      <c r="AG171" s="1655" t="s">
        <v>7911</v>
      </c>
    </row>
    <row r="172" spans="33:33">
      <c r="AG172" s="1655" t="s">
        <v>7912</v>
      </c>
    </row>
    <row r="173" spans="33:33">
      <c r="AG173" s="1655" t="s">
        <v>7913</v>
      </c>
    </row>
    <row r="174" spans="33:33">
      <c r="AG174" s="1655" t="s">
        <v>7914</v>
      </c>
    </row>
    <row r="175" spans="33:33">
      <c r="AG175" s="1655" t="s">
        <v>7915</v>
      </c>
    </row>
    <row r="176" spans="33:33">
      <c r="AG176" s="1655" t="s">
        <v>7916</v>
      </c>
    </row>
    <row r="177" spans="33:33">
      <c r="AG177" s="1655" t="s">
        <v>7917</v>
      </c>
    </row>
    <row r="178" spans="33:33">
      <c r="AG178" s="1655" t="s">
        <v>7918</v>
      </c>
    </row>
    <row r="179" spans="33:33">
      <c r="AG179" s="1655" t="s">
        <v>7919</v>
      </c>
    </row>
    <row r="180" spans="33:33">
      <c r="AG180" s="1655" t="s">
        <v>7920</v>
      </c>
    </row>
    <row r="181" spans="33:33">
      <c r="AG181" s="1655" t="s">
        <v>7921</v>
      </c>
    </row>
    <row r="182" spans="33:33">
      <c r="AG182" s="1655" t="s">
        <v>7922</v>
      </c>
    </row>
    <row r="183" spans="33:33">
      <c r="AG183" s="1655" t="s">
        <v>7809</v>
      </c>
    </row>
    <row r="184" spans="33:33">
      <c r="AG184" s="1655" t="s">
        <v>7811</v>
      </c>
    </row>
    <row r="185" spans="33:33">
      <c r="AG185" s="1655" t="s">
        <v>7813</v>
      </c>
    </row>
    <row r="186" spans="33:33">
      <c r="AG186" s="1655" t="s">
        <v>7814</v>
      </c>
    </row>
    <row r="187" spans="33:33">
      <c r="AG187" s="1655" t="s">
        <v>7815</v>
      </c>
    </row>
    <row r="188" spans="33:33">
      <c r="AG188" s="1655" t="s">
        <v>7816</v>
      </c>
    </row>
    <row r="189" spans="33:33">
      <c r="AG189" s="1655" t="s">
        <v>7923</v>
      </c>
    </row>
    <row r="190" spans="33:33">
      <c r="AG190" s="1655" t="s">
        <v>7924</v>
      </c>
    </row>
    <row r="191" spans="33:33">
      <c r="AG191" s="1655" t="s">
        <v>7925</v>
      </c>
    </row>
    <row r="192" spans="33:33">
      <c r="AG192" s="1655" t="s">
        <v>7926</v>
      </c>
    </row>
    <row r="193" spans="33:33">
      <c r="AG193" s="1655" t="s">
        <v>7927</v>
      </c>
    </row>
    <row r="194" spans="33:33">
      <c r="AG194" s="1655" t="s">
        <v>7928</v>
      </c>
    </row>
    <row r="195" spans="33:33">
      <c r="AG195" s="1655" t="s">
        <v>7929</v>
      </c>
    </row>
    <row r="196" spans="33:33">
      <c r="AG196" s="1655" t="s">
        <v>7930</v>
      </c>
    </row>
    <row r="197" spans="33:33">
      <c r="AG197" s="1655" t="s">
        <v>7891</v>
      </c>
    </row>
    <row r="198" spans="33:33">
      <c r="AG198" s="1655" t="s">
        <v>7750</v>
      </c>
    </row>
    <row r="199" spans="33:33">
      <c r="AG199" s="1655" t="s">
        <v>7756</v>
      </c>
    </row>
    <row r="200" spans="33:33">
      <c r="AG200" s="1655" t="s">
        <v>7892</v>
      </c>
    </row>
    <row r="201" spans="33:33">
      <c r="AG201" s="1655" t="s">
        <v>7893</v>
      </c>
    </row>
    <row r="202" spans="33:33">
      <c r="AG202" s="1655" t="s">
        <v>7894</v>
      </c>
    </row>
    <row r="203" spans="33:33">
      <c r="AG203" s="1655" t="s">
        <v>7895</v>
      </c>
    </row>
    <row r="204" spans="33:33">
      <c r="AG204" s="1655" t="s">
        <v>7896</v>
      </c>
    </row>
    <row r="205" spans="33:33">
      <c r="AG205" s="1655" t="s">
        <v>7897</v>
      </c>
    </row>
    <row r="206" spans="33:33">
      <c r="AG206" s="1655" t="s">
        <v>7898</v>
      </c>
    </row>
    <row r="207" spans="33:33">
      <c r="AG207" s="1655" t="s">
        <v>7899</v>
      </c>
    </row>
    <row r="208" spans="33:33">
      <c r="AG208" s="1655" t="s">
        <v>7900</v>
      </c>
    </row>
    <row r="209" spans="33:33">
      <c r="AG209" s="1655" t="s">
        <v>7901</v>
      </c>
    </row>
    <row r="210" spans="33:33">
      <c r="AG210" s="1655" t="s">
        <v>7902</v>
      </c>
    </row>
    <row r="211" spans="33:33">
      <c r="AG211" s="1655" t="s">
        <v>7903</v>
      </c>
    </row>
    <row r="212" spans="33:33">
      <c r="AG212" s="1655" t="s">
        <v>7904</v>
      </c>
    </row>
    <row r="213" spans="33:33">
      <c r="AG213" s="1655" t="s">
        <v>7905</v>
      </c>
    </row>
    <row r="214" spans="33:33">
      <c r="AG214" s="1655" t="s">
        <v>7931</v>
      </c>
    </row>
    <row r="215" spans="33:33">
      <c r="AG215" s="1655" t="s">
        <v>7932</v>
      </c>
    </row>
    <row r="216" spans="33:33">
      <c r="AG216" s="1655" t="s">
        <v>7933</v>
      </c>
    </row>
    <row r="217" spans="33:33">
      <c r="AG217" s="1655" t="s">
        <v>7934</v>
      </c>
    </row>
    <row r="218" spans="33:33">
      <c r="AG218" s="1655" t="s">
        <v>7931</v>
      </c>
    </row>
    <row r="219" spans="33:33">
      <c r="AG219" s="1655" t="s">
        <v>7746</v>
      </c>
    </row>
    <row r="220" spans="33:33">
      <c r="AG220" s="1655" t="s">
        <v>7752</v>
      </c>
    </row>
    <row r="221" spans="33:33">
      <c r="AG221" s="1655" t="s">
        <v>7760</v>
      </c>
    </row>
    <row r="222" spans="33:33">
      <c r="AG222" s="1655" t="s">
        <v>7761</v>
      </c>
    </row>
    <row r="223" spans="33:33">
      <c r="AG223" s="1655" t="s">
        <v>7765</v>
      </c>
    </row>
    <row r="224" spans="33:33">
      <c r="AG224" s="1655" t="s">
        <v>7935</v>
      </c>
    </row>
    <row r="225" spans="33:33">
      <c r="AG225" s="1655" t="s">
        <v>7907</v>
      </c>
    </row>
    <row r="226" spans="33:33">
      <c r="AG226" s="1655" t="s">
        <v>7908</v>
      </c>
    </row>
    <row r="227" spans="33:33">
      <c r="AG227" s="1655" t="s">
        <v>7936</v>
      </c>
    </row>
    <row r="228" spans="33:33">
      <c r="AG228" s="1655" t="s">
        <v>7937</v>
      </c>
    </row>
    <row r="229" spans="33:33">
      <c r="AG229" s="1655" t="s">
        <v>7938</v>
      </c>
    </row>
    <row r="230" spans="33:33">
      <c r="AG230" s="1655" t="s">
        <v>7939</v>
      </c>
    </row>
    <row r="231" spans="33:33">
      <c r="AG231" s="1655" t="s">
        <v>7940</v>
      </c>
    </row>
    <row r="232" spans="33:33">
      <c r="AG232" s="1655" t="s">
        <v>7941</v>
      </c>
    </row>
    <row r="233" spans="33:33">
      <c r="AG233" s="1655" t="s">
        <v>7942</v>
      </c>
    </row>
    <row r="234" spans="33:33">
      <c r="AG234" s="1655" t="s">
        <v>7943</v>
      </c>
    </row>
    <row r="235" spans="33:33">
      <c r="AG235" s="1655" t="s">
        <v>7944</v>
      </c>
    </row>
    <row r="236" spans="33:33">
      <c r="AG236" s="1655" t="s">
        <v>7945</v>
      </c>
    </row>
    <row r="237" spans="33:33">
      <c r="AG237" s="1655" t="s">
        <v>7946</v>
      </c>
    </row>
    <row r="238" spans="33:33">
      <c r="AG238" s="1655" t="s">
        <v>7947</v>
      </c>
    </row>
    <row r="239" spans="33:33">
      <c r="AG239" s="1655" t="s">
        <v>7948</v>
      </c>
    </row>
    <row r="240" spans="33:33">
      <c r="AG240" s="1655" t="s">
        <v>7949</v>
      </c>
    </row>
    <row r="241" spans="33:33">
      <c r="AG241" s="1655" t="s">
        <v>7950</v>
      </c>
    </row>
    <row r="242" spans="33:33">
      <c r="AG242" s="1655" t="s">
        <v>7951</v>
      </c>
    </row>
    <row r="243" spans="33:33">
      <c r="AG243" s="1655" t="s">
        <v>7952</v>
      </c>
    </row>
    <row r="244" spans="33:33">
      <c r="AG244" s="1655" t="s">
        <v>7953</v>
      </c>
    </row>
    <row r="245" spans="33:33">
      <c r="AG245" s="1655" t="s">
        <v>7954</v>
      </c>
    </row>
    <row r="246" spans="33:33">
      <c r="AG246" s="1655" t="s">
        <v>7955</v>
      </c>
    </row>
    <row r="247" spans="33:33">
      <c r="AG247" s="1655" t="s">
        <v>7956</v>
      </c>
    </row>
    <row r="248" spans="33:33">
      <c r="AG248" s="1655" t="s">
        <v>7957</v>
      </c>
    </row>
    <row r="249" spans="33:33">
      <c r="AG249" s="1655" t="s">
        <v>7958</v>
      </c>
    </row>
    <row r="250" spans="33:33">
      <c r="AG250" s="1655" t="s">
        <v>7959</v>
      </c>
    </row>
    <row r="251" spans="33:33">
      <c r="AG251" s="1655" t="s">
        <v>7960</v>
      </c>
    </row>
    <row r="252" spans="33:33">
      <c r="AG252" s="1655" t="s">
        <v>7961</v>
      </c>
    </row>
    <row r="253" spans="33:33">
      <c r="AG253" s="1655" t="s">
        <v>7962</v>
      </c>
    </row>
    <row r="254" spans="33:33">
      <c r="AG254" s="1655" t="s">
        <v>7963</v>
      </c>
    </row>
    <row r="255" spans="33:33">
      <c r="AG255" s="1655" t="s">
        <v>7964</v>
      </c>
    </row>
    <row r="256" spans="33:33">
      <c r="AG256" s="1655" t="s">
        <v>7965</v>
      </c>
    </row>
    <row r="257" spans="33:33">
      <c r="AG257" s="1655" t="s">
        <v>7966</v>
      </c>
    </row>
    <row r="258" spans="33:33">
      <c r="AG258" s="1655" t="s">
        <v>7967</v>
      </c>
    </row>
    <row r="259" spans="33:33">
      <c r="AG259" s="1655" t="s">
        <v>7968</v>
      </c>
    </row>
    <row r="260" spans="33:33">
      <c r="AG260" s="1655" t="s">
        <v>7969</v>
      </c>
    </row>
    <row r="261" spans="33:33">
      <c r="AG261" s="1655" t="s">
        <v>7970</v>
      </c>
    </row>
    <row r="262" spans="33:33">
      <c r="AG262" s="1655" t="s">
        <v>7971</v>
      </c>
    </row>
    <row r="263" spans="33:33">
      <c r="AG263" s="1655" t="s">
        <v>7813</v>
      </c>
    </row>
    <row r="264" spans="33:33">
      <c r="AG264" s="1655" t="s">
        <v>7814</v>
      </c>
    </row>
    <row r="265" spans="33:33">
      <c r="AG265" s="1655" t="s">
        <v>7815</v>
      </c>
    </row>
    <row r="266" spans="33:33">
      <c r="AG266" s="1655" t="s">
        <v>7972</v>
      </c>
    </row>
    <row r="267" spans="33:33">
      <c r="AG267" s="1655" t="s">
        <v>7973</v>
      </c>
    </row>
    <row r="268" spans="33:33">
      <c r="AG268" s="1655" t="s">
        <v>7974</v>
      </c>
    </row>
    <row r="269" spans="33:33">
      <c r="AG269" s="1655" t="s">
        <v>7975</v>
      </c>
    </row>
    <row r="270" spans="33:33">
      <c r="AG270" s="1655" t="s">
        <v>7976</v>
      </c>
    </row>
    <row r="271" spans="33:33">
      <c r="AG271" s="1655" t="s">
        <v>7977</v>
      </c>
    </row>
    <row r="272" spans="33:33">
      <c r="AG272" s="1655" t="s">
        <v>7978</v>
      </c>
    </row>
    <row r="273" spans="33:33">
      <c r="AG273" s="1655" t="s">
        <v>7979</v>
      </c>
    </row>
    <row r="274" spans="33:33">
      <c r="AG274" s="1655" t="s">
        <v>7980</v>
      </c>
    </row>
    <row r="275" spans="33:33">
      <c r="AG275" s="1655" t="s">
        <v>7981</v>
      </c>
    </row>
    <row r="276" spans="33:33">
      <c r="AG276" s="1655" t="s">
        <v>7982</v>
      </c>
    </row>
    <row r="277" spans="33:33">
      <c r="AG277" s="1655" t="s">
        <v>7983</v>
      </c>
    </row>
    <row r="278" spans="33:33">
      <c r="AG278" s="1655" t="s">
        <v>7984</v>
      </c>
    </row>
    <row r="279" spans="33:33">
      <c r="AG279" s="1655" t="s">
        <v>7985</v>
      </c>
    </row>
  </sheetData>
  <phoneticPr fontId="5" type="noConversion"/>
  <dataValidations count="3">
    <dataValidation type="list" allowBlank="1" showInputMessage="1" showErrorMessage="1" sqref="B6" xr:uid="{00000000-0002-0000-7400-000000000000}">
      <formula1>"Mi: Minute,H: Hour,D: Daily,W: Weekly,M: Monthly,Y: Yearly"</formula1>
    </dataValidation>
    <dataValidation type="list" allowBlank="1" showInputMessage="1" showErrorMessage="1" sqref="B7 B9 O7:O9" xr:uid="{00000000-0002-0000-7400-000001000000}">
      <formula1>"替换,追加"</formula1>
    </dataValidation>
    <dataValidation type="list" allowBlank="1" showInputMessage="1" showErrorMessage="1" sqref="R4:R6" xr:uid="{00000000-0002-0000-7400-000002000000}">
      <formula1>"left join,inner join,union,union all"</formula1>
    </dataValidation>
  </dataValidations>
  <hyperlinks>
    <hyperlink ref="A1" location="目录!A1" display="返回" xr:uid="{00000000-0004-0000-7400-000000000000}"/>
  </hyperlinks>
  <pageMargins left="0.75" right="0.75" top="1" bottom="1" header="0.51180555555555596" footer="0.51180555555555596"/>
  <pageSetup paperSize="9" orientation="portrait"/>
  <legacyDrawing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AB90"/>
  <sheetViews>
    <sheetView topLeftCell="A12" workbookViewId="0"/>
  </sheetViews>
  <sheetFormatPr defaultColWidth="9" defaultRowHeight="13.8"/>
  <cols>
    <col min="2" max="2" width="16.6640625" customWidth="1"/>
    <col min="3" max="3" width="14.109375" customWidth="1"/>
    <col min="4" max="4" width="15.21875" customWidth="1"/>
    <col min="5" max="5" width="14.109375" customWidth="1"/>
    <col min="6" max="6" width="16.44140625" customWidth="1"/>
    <col min="7" max="9" width="12.109375" customWidth="1"/>
    <col min="11" max="11" width="4.6640625" customWidth="1"/>
    <col min="14" max="14" width="11.33203125" customWidth="1"/>
    <col min="15" max="22" width="9" hidden="1" customWidth="1"/>
    <col min="23" max="23" width="19.6640625" customWidth="1"/>
    <col min="24" max="24" width="13" customWidth="1"/>
    <col min="25" max="25" width="11.33203125" customWidth="1"/>
    <col min="26" max="26" width="13.109375" customWidth="1"/>
    <col min="27" max="27" width="11.33203125" customWidth="1"/>
  </cols>
  <sheetData>
    <row r="1" spans="1:28" s="64" customFormat="1" ht="15.6">
      <c r="A1" s="2" t="s">
        <v>2037</v>
      </c>
      <c r="B1" s="3"/>
      <c r="C1" s="3"/>
      <c r="D1" s="3"/>
      <c r="E1" s="3"/>
      <c r="F1" s="3"/>
      <c r="G1" s="3"/>
      <c r="H1" s="3"/>
      <c r="I1" s="3"/>
      <c r="J1" s="3"/>
      <c r="K1" s="3"/>
      <c r="L1" s="3"/>
      <c r="M1" s="3"/>
      <c r="N1" s="3"/>
      <c r="O1" s="3"/>
      <c r="P1" s="3"/>
      <c r="Q1" s="3"/>
      <c r="R1" s="3"/>
      <c r="S1" s="3"/>
      <c r="T1" s="3"/>
      <c r="U1" s="3"/>
      <c r="V1" s="3"/>
      <c r="W1" s="52"/>
      <c r="X1" s="52"/>
      <c r="Y1" s="52"/>
      <c r="Z1" s="52"/>
      <c r="AA1" s="52"/>
    </row>
    <row r="2" spans="1:28" s="64"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8" s="64" customFormat="1" ht="15.6">
      <c r="A3" s="6" t="s">
        <v>2040</v>
      </c>
      <c r="B3" s="10" t="s">
        <v>359</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8" s="64" customFormat="1" ht="15.6">
      <c r="A4" s="9" t="s">
        <v>2042</v>
      </c>
      <c r="B4" s="10" t="s">
        <v>360</v>
      </c>
      <c r="C4" s="8"/>
      <c r="D4" s="8"/>
      <c r="E4" s="8"/>
      <c r="F4" s="8"/>
      <c r="G4" s="8"/>
      <c r="H4" s="8"/>
      <c r="I4" s="8"/>
      <c r="J4" s="8"/>
      <c r="K4" s="8"/>
      <c r="L4" s="8"/>
      <c r="M4" s="8"/>
      <c r="N4" s="8"/>
      <c r="O4" s="38" t="s">
        <v>4149</v>
      </c>
      <c r="P4" s="39" t="e">
        <f>VLOOKUP(B3,[2]目录!#REF!,4,0)</f>
        <v>#REF!</v>
      </c>
      <c r="Q4" s="40"/>
      <c r="R4" s="41"/>
      <c r="S4" s="42"/>
      <c r="T4" s="42"/>
      <c r="U4" s="42"/>
      <c r="V4" s="61"/>
      <c r="W4" s="62"/>
      <c r="X4" s="243"/>
      <c r="Y4" s="63"/>
      <c r="Z4" s="11"/>
      <c r="AA4" s="63"/>
    </row>
    <row r="5" spans="1:28" s="64" customFormat="1"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row>
    <row r="6" spans="1:28" s="64" customFormat="1" ht="15.6">
      <c r="A6" s="9" t="s">
        <v>2044</v>
      </c>
      <c r="B6" s="12" t="s">
        <v>2303</v>
      </c>
      <c r="C6" s="8"/>
      <c r="D6" s="8"/>
      <c r="E6" s="8"/>
      <c r="F6" s="8"/>
      <c r="G6" s="8"/>
      <c r="H6" s="8"/>
      <c r="I6" s="8"/>
      <c r="J6" s="8"/>
      <c r="K6" s="8"/>
      <c r="L6" s="8"/>
      <c r="M6" s="8"/>
      <c r="N6" s="8"/>
      <c r="O6" s="43"/>
      <c r="P6" s="42"/>
      <c r="Q6" s="42"/>
      <c r="R6" s="41"/>
      <c r="S6" s="42"/>
      <c r="T6" s="42"/>
      <c r="U6" s="42"/>
      <c r="V6" s="61"/>
      <c r="W6" s="62"/>
      <c r="X6" s="124"/>
      <c r="Y6" s="63"/>
      <c r="Z6" s="11"/>
      <c r="AA6" s="63"/>
    </row>
    <row r="7" spans="1:28" s="64"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8" s="64" customFormat="1" ht="15.6">
      <c r="A8" s="9" t="s">
        <v>2048</v>
      </c>
      <c r="B8" s="11" t="s">
        <v>7986</v>
      </c>
      <c r="C8" s="8"/>
      <c r="D8" s="8"/>
      <c r="E8" s="8"/>
      <c r="F8" s="8"/>
      <c r="G8" s="8"/>
      <c r="H8" s="8"/>
      <c r="I8" s="8"/>
      <c r="J8" s="8"/>
      <c r="K8" s="8"/>
      <c r="L8" s="8"/>
      <c r="M8" s="8"/>
      <c r="N8" s="8"/>
      <c r="O8" s="43"/>
      <c r="P8" s="42"/>
      <c r="Q8" s="42"/>
      <c r="R8" s="42"/>
      <c r="S8" s="42"/>
      <c r="T8" s="42"/>
      <c r="U8" s="42"/>
      <c r="V8" s="61"/>
      <c r="W8" s="62"/>
      <c r="X8" s="65"/>
      <c r="Y8" s="63"/>
      <c r="Z8" s="11"/>
      <c r="AA8" s="63"/>
    </row>
    <row r="9" spans="1:28" s="64"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8" s="64"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8" s="64"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8">
      <c r="A12" s="430">
        <v>1</v>
      </c>
      <c r="B12" s="303" t="s">
        <v>2304</v>
      </c>
      <c r="C12" s="303" t="s">
        <v>2670</v>
      </c>
      <c r="D12" s="303" t="s">
        <v>2078</v>
      </c>
      <c r="E12" s="436" t="str">
        <f t="shared" ref="E12:E75" si="0">IF(ISERR(SEARCH("varchar",D12)),D12,"string("&amp;MID(D12,10,LEN(D12)-10)&amp;")")</f>
        <v>string(8)</v>
      </c>
      <c r="F12" s="124" t="s">
        <v>2304</v>
      </c>
      <c r="G12" s="124" t="s">
        <v>2670</v>
      </c>
      <c r="H12" s="124" t="s">
        <v>2078</v>
      </c>
      <c r="I12" s="124" t="s">
        <v>2079</v>
      </c>
      <c r="J12" s="307" t="s">
        <v>79</v>
      </c>
      <c r="K12" s="124"/>
      <c r="L12" s="307"/>
      <c r="M12" s="307"/>
      <c r="N12" s="406" t="s">
        <v>4189</v>
      </c>
      <c r="O12" s="436"/>
      <c r="P12" s="436"/>
      <c r="Q12" s="436"/>
      <c r="R12" s="436"/>
      <c r="S12" s="436"/>
      <c r="T12" s="436"/>
      <c r="U12" s="436"/>
      <c r="V12" s="436"/>
      <c r="W12" s="243"/>
      <c r="X12" s="307"/>
      <c r="Y12" s="307"/>
      <c r="Z12" s="307"/>
      <c r="AA12" s="307"/>
      <c r="AB12" s="427"/>
    </row>
    <row r="13" spans="1:28">
      <c r="A13" s="430">
        <v>2</v>
      </c>
      <c r="B13" s="307" t="s">
        <v>7987</v>
      </c>
      <c r="C13" s="307" t="s">
        <v>7988</v>
      </c>
      <c r="D13" s="307" t="s">
        <v>2100</v>
      </c>
      <c r="E13" s="436" t="str">
        <f t="shared" si="0"/>
        <v>string(2)</v>
      </c>
      <c r="F13" s="124" t="s">
        <v>7989</v>
      </c>
      <c r="G13" s="124" t="s">
        <v>7988</v>
      </c>
      <c r="H13" s="124" t="s">
        <v>2100</v>
      </c>
      <c r="I13" s="124" t="s">
        <v>2101</v>
      </c>
      <c r="J13" s="307"/>
      <c r="K13" s="20"/>
      <c r="L13" s="307"/>
      <c r="M13" s="307" t="s">
        <v>7990</v>
      </c>
      <c r="N13" s="406" t="s">
        <v>2308</v>
      </c>
      <c r="O13" s="436"/>
      <c r="P13" s="436"/>
      <c r="Q13" s="436"/>
      <c r="R13" s="436"/>
      <c r="S13" s="436"/>
      <c r="T13" s="436"/>
      <c r="U13" s="436"/>
      <c r="V13" s="436"/>
      <c r="W13" s="243"/>
      <c r="X13" s="307"/>
      <c r="Y13" s="307"/>
      <c r="Z13" s="307"/>
      <c r="AA13" s="307"/>
      <c r="AB13" s="427"/>
    </row>
    <row r="14" spans="1:28">
      <c r="A14" s="430">
        <v>3</v>
      </c>
      <c r="B14" s="307" t="s">
        <v>7991</v>
      </c>
      <c r="C14" s="307" t="s">
        <v>351</v>
      </c>
      <c r="D14" s="307" t="s">
        <v>3062</v>
      </c>
      <c r="E14" s="436" t="str">
        <f t="shared" si="0"/>
        <v>string(40)</v>
      </c>
      <c r="F14" s="124" t="s">
        <v>7992</v>
      </c>
      <c r="G14" s="124" t="s">
        <v>7673</v>
      </c>
      <c r="H14" s="124" t="s">
        <v>3062</v>
      </c>
      <c r="I14" s="124" t="s">
        <v>3063</v>
      </c>
      <c r="J14" s="307" t="s">
        <v>79</v>
      </c>
      <c r="K14" s="20"/>
      <c r="L14" s="307"/>
      <c r="M14" s="307"/>
      <c r="N14" s="406" t="s">
        <v>4189</v>
      </c>
      <c r="O14" s="436"/>
      <c r="P14" s="436"/>
      <c r="Q14" s="436"/>
      <c r="R14" s="436"/>
      <c r="S14" s="436"/>
      <c r="T14" s="436"/>
      <c r="U14" s="436"/>
      <c r="V14" s="436"/>
      <c r="W14" s="243"/>
      <c r="X14" s="307"/>
      <c r="Y14" s="307"/>
      <c r="Z14" s="307"/>
      <c r="AA14" s="307"/>
      <c r="AB14" s="427"/>
    </row>
    <row r="15" spans="1:28">
      <c r="A15" s="430">
        <v>4</v>
      </c>
      <c r="B15" s="307" t="s">
        <v>6639</v>
      </c>
      <c r="C15" s="307" t="s">
        <v>6640</v>
      </c>
      <c r="D15" s="307" t="s">
        <v>2235</v>
      </c>
      <c r="E15" s="436" t="str">
        <f t="shared" si="0"/>
        <v>string(16)</v>
      </c>
      <c r="F15" s="124" t="s">
        <v>6641</v>
      </c>
      <c r="G15" s="124" t="s">
        <v>6640</v>
      </c>
      <c r="H15" s="124" t="s">
        <v>3062</v>
      </c>
      <c r="I15" s="124" t="s">
        <v>3063</v>
      </c>
      <c r="J15" s="307"/>
      <c r="K15" s="20"/>
      <c r="L15" s="307"/>
      <c r="M15" s="307" t="s">
        <v>7993</v>
      </c>
      <c r="N15" s="406" t="s">
        <v>4189</v>
      </c>
      <c r="O15" s="436"/>
      <c r="P15" s="436"/>
      <c r="Q15" s="436"/>
      <c r="R15" s="436"/>
      <c r="S15" s="436"/>
      <c r="T15" s="436"/>
      <c r="U15" s="436"/>
      <c r="V15" s="436"/>
      <c r="W15" s="243"/>
      <c r="X15" s="307"/>
      <c r="Y15" s="307"/>
      <c r="Z15" s="307"/>
      <c r="AA15" s="307"/>
      <c r="AB15" s="427"/>
    </row>
    <row r="16" spans="1:28">
      <c r="A16" s="430">
        <v>5</v>
      </c>
      <c r="B16" s="307" t="s">
        <v>7994</v>
      </c>
      <c r="C16" s="307" t="s">
        <v>2239</v>
      </c>
      <c r="D16" s="307" t="s">
        <v>2235</v>
      </c>
      <c r="E16" s="436" t="str">
        <f t="shared" si="0"/>
        <v>string(16)</v>
      </c>
      <c r="F16" s="124" t="s">
        <v>105</v>
      </c>
      <c r="G16" s="124" t="s">
        <v>2239</v>
      </c>
      <c r="H16" s="124" t="s">
        <v>3175</v>
      </c>
      <c r="I16" s="124" t="s">
        <v>2241</v>
      </c>
      <c r="J16" s="307"/>
      <c r="K16" s="124"/>
      <c r="L16" s="307"/>
      <c r="M16" s="307" t="s">
        <v>7995</v>
      </c>
      <c r="N16" s="406" t="s">
        <v>4189</v>
      </c>
      <c r="O16" s="436"/>
      <c r="P16" s="436"/>
      <c r="Q16" s="436"/>
      <c r="R16" s="436"/>
      <c r="S16" s="436"/>
      <c r="T16" s="436"/>
      <c r="U16" s="436"/>
      <c r="V16" s="436"/>
      <c r="W16" s="243"/>
      <c r="X16" s="307"/>
      <c r="Y16" s="307"/>
      <c r="Z16" s="307"/>
      <c r="AA16" s="307"/>
      <c r="AB16" s="427"/>
    </row>
    <row r="17" spans="1:27">
      <c r="A17" s="430">
        <v>6</v>
      </c>
      <c r="B17" s="239" t="s">
        <v>7996</v>
      </c>
      <c r="C17" s="239" t="s">
        <v>7997</v>
      </c>
      <c r="D17" s="307" t="s">
        <v>2681</v>
      </c>
      <c r="E17" s="436" t="str">
        <f t="shared" si="0"/>
        <v>string(30)</v>
      </c>
      <c r="F17" s="124" t="s">
        <v>7996</v>
      </c>
      <c r="G17" s="124" t="s">
        <v>7998</v>
      </c>
      <c r="H17" s="124" t="s">
        <v>2681</v>
      </c>
      <c r="I17" s="124" t="s">
        <v>3291</v>
      </c>
      <c r="J17" s="1665"/>
      <c r="L17" s="1665"/>
      <c r="M17" s="307" t="s">
        <v>7996</v>
      </c>
      <c r="N17" s="406" t="s">
        <v>4189</v>
      </c>
      <c r="O17" s="1665"/>
      <c r="P17" s="1665"/>
      <c r="Q17" s="1665"/>
      <c r="R17" s="1665"/>
      <c r="S17" s="1665"/>
      <c r="T17" s="1665"/>
      <c r="U17" s="1665"/>
      <c r="V17" s="1665"/>
      <c r="W17" s="1665"/>
      <c r="X17" s="239"/>
      <c r="Y17" s="239"/>
      <c r="Z17" s="307"/>
      <c r="AA17" s="1665"/>
    </row>
    <row r="18" spans="1:27">
      <c r="A18" s="430">
        <v>7</v>
      </c>
      <c r="B18" s="307" t="s">
        <v>7999</v>
      </c>
      <c r="C18" s="307" t="s">
        <v>8000</v>
      </c>
      <c r="D18" s="307" t="s">
        <v>6594</v>
      </c>
      <c r="E18" s="436" t="str">
        <f t="shared" si="0"/>
        <v>date(7)</v>
      </c>
      <c r="F18" s="124" t="s">
        <v>7999</v>
      </c>
      <c r="G18" s="124" t="s">
        <v>8001</v>
      </c>
      <c r="H18" s="124" t="s">
        <v>2272</v>
      </c>
      <c r="I18" s="124" t="s">
        <v>2273</v>
      </c>
      <c r="J18" s="1665"/>
      <c r="L18" s="1665"/>
      <c r="M18" s="307" t="s">
        <v>7999</v>
      </c>
      <c r="N18" s="406" t="s">
        <v>4189</v>
      </c>
      <c r="O18" s="1665"/>
      <c r="P18" s="1665"/>
      <c r="Q18" s="1665"/>
      <c r="R18" s="1665"/>
      <c r="S18" s="1665"/>
      <c r="T18" s="1665"/>
      <c r="U18" s="1665"/>
      <c r="V18" s="1665"/>
      <c r="W18" s="1665"/>
      <c r="X18" s="307"/>
      <c r="Y18" s="307"/>
      <c r="Z18" s="307"/>
      <c r="AA18" s="1665"/>
    </row>
    <row r="19" spans="1:27">
      <c r="A19" s="430">
        <v>8</v>
      </c>
      <c r="B19" s="307" t="s">
        <v>8002</v>
      </c>
      <c r="C19" s="307" t="s">
        <v>8003</v>
      </c>
      <c r="D19" s="307" t="s">
        <v>3062</v>
      </c>
      <c r="E19" s="436" t="str">
        <f t="shared" si="0"/>
        <v>string(40)</v>
      </c>
      <c r="F19" s="124" t="s">
        <v>8002</v>
      </c>
      <c r="G19" s="124" t="s">
        <v>8004</v>
      </c>
      <c r="H19" s="124" t="s">
        <v>3062</v>
      </c>
      <c r="I19" s="124" t="s">
        <v>3063</v>
      </c>
      <c r="J19" s="1665"/>
      <c r="L19" s="1665"/>
      <c r="M19" s="307" t="s">
        <v>8005</v>
      </c>
      <c r="N19" s="406" t="s">
        <v>4189</v>
      </c>
      <c r="O19" s="1665"/>
      <c r="P19" s="1665"/>
      <c r="Q19" s="1665"/>
      <c r="R19" s="1665"/>
      <c r="S19" s="1665"/>
      <c r="T19" s="1665"/>
      <c r="U19" s="1665"/>
      <c r="V19" s="1665"/>
      <c r="W19" s="1665"/>
      <c r="X19" s="307"/>
      <c r="Y19" s="307"/>
      <c r="Z19" s="307"/>
      <c r="AA19" s="1665"/>
    </row>
    <row r="20" spans="1:27" ht="15.75" customHeight="1">
      <c r="A20" s="430">
        <v>9</v>
      </c>
      <c r="B20" s="307" t="s">
        <v>8006</v>
      </c>
      <c r="C20" s="307" t="s">
        <v>8007</v>
      </c>
      <c r="D20" s="307" t="s">
        <v>3212</v>
      </c>
      <c r="E20" s="436" t="str">
        <f t="shared" si="0"/>
        <v>number(22)</v>
      </c>
      <c r="F20" s="124" t="s">
        <v>8006</v>
      </c>
      <c r="G20" s="124" t="s">
        <v>8008</v>
      </c>
      <c r="H20" s="124" t="s">
        <v>3212</v>
      </c>
      <c r="I20" s="20" t="s">
        <v>2085</v>
      </c>
      <c r="J20" s="1665"/>
      <c r="L20" s="1665"/>
      <c r="M20" s="1674" t="s">
        <v>8009</v>
      </c>
      <c r="N20" s="406" t="s">
        <v>2308</v>
      </c>
      <c r="O20" s="1665"/>
      <c r="P20" s="1665"/>
      <c r="Q20" s="1665"/>
      <c r="R20" s="1665"/>
      <c r="S20" s="1665"/>
      <c r="T20" s="1665"/>
      <c r="U20" s="1665"/>
      <c r="V20" s="1665"/>
      <c r="W20" s="1665"/>
      <c r="X20" s="307"/>
      <c r="Y20" s="307"/>
      <c r="Z20" s="307"/>
      <c r="AA20" s="1665"/>
    </row>
    <row r="21" spans="1:27">
      <c r="A21" s="430">
        <v>10</v>
      </c>
      <c r="B21" s="307" t="s">
        <v>8010</v>
      </c>
      <c r="C21" s="307" t="s">
        <v>8011</v>
      </c>
      <c r="D21" s="307" t="s">
        <v>3062</v>
      </c>
      <c r="E21" s="436" t="str">
        <f t="shared" si="0"/>
        <v>string(40)</v>
      </c>
      <c r="F21" s="124" t="s">
        <v>8010</v>
      </c>
      <c r="G21" s="124" t="s">
        <v>8012</v>
      </c>
      <c r="H21" s="124" t="s">
        <v>3062</v>
      </c>
      <c r="I21" s="124" t="s">
        <v>3063</v>
      </c>
      <c r="J21" s="1665"/>
      <c r="L21" s="1665"/>
      <c r="M21" s="1975" t="s">
        <v>8013</v>
      </c>
      <c r="N21" s="406" t="s">
        <v>2308</v>
      </c>
      <c r="O21" s="1665"/>
      <c r="P21" s="1665"/>
      <c r="Q21" s="1665"/>
      <c r="R21" s="1665"/>
      <c r="S21" s="1665"/>
      <c r="T21" s="1665"/>
      <c r="U21" s="1665"/>
      <c r="V21" s="1665"/>
      <c r="W21" s="1665"/>
      <c r="X21" s="307"/>
      <c r="Y21" s="307"/>
      <c r="Z21" s="307"/>
      <c r="AA21" s="1665"/>
    </row>
    <row r="22" spans="1:27">
      <c r="A22" s="430">
        <v>11</v>
      </c>
      <c r="B22" s="307" t="s">
        <v>8014</v>
      </c>
      <c r="C22" s="307" t="s">
        <v>8015</v>
      </c>
      <c r="D22" s="307" t="s">
        <v>6594</v>
      </c>
      <c r="E22" s="436" t="str">
        <f t="shared" si="0"/>
        <v>date(7)</v>
      </c>
      <c r="F22" s="124" t="s">
        <v>8014</v>
      </c>
      <c r="G22" s="124" t="s">
        <v>8016</v>
      </c>
      <c r="H22" s="124" t="s">
        <v>2272</v>
      </c>
      <c r="I22" s="124" t="s">
        <v>2273</v>
      </c>
      <c r="J22" s="1665"/>
      <c r="L22" s="1665"/>
      <c r="M22" s="1975"/>
      <c r="N22" s="406" t="s">
        <v>2308</v>
      </c>
      <c r="O22" s="1665"/>
      <c r="P22" s="1665"/>
      <c r="Q22" s="1665"/>
      <c r="R22" s="1665"/>
      <c r="S22" s="1665"/>
      <c r="T22" s="1665"/>
      <c r="U22" s="1665"/>
      <c r="V22" s="1665"/>
      <c r="W22" s="1665"/>
      <c r="X22" s="307"/>
      <c r="Y22" s="307"/>
      <c r="Z22" s="307"/>
      <c r="AA22" s="1665"/>
    </row>
    <row r="23" spans="1:27">
      <c r="A23" s="430">
        <v>12</v>
      </c>
      <c r="B23" s="307" t="s">
        <v>8017</v>
      </c>
      <c r="C23" s="307" t="s">
        <v>7464</v>
      </c>
      <c r="D23" s="307" t="s">
        <v>3062</v>
      </c>
      <c r="E23" s="436" t="str">
        <f t="shared" si="0"/>
        <v>string(40)</v>
      </c>
      <c r="F23" s="124" t="s">
        <v>8017</v>
      </c>
      <c r="G23" s="124" t="s">
        <v>7382</v>
      </c>
      <c r="H23" s="124" t="s">
        <v>3062</v>
      </c>
      <c r="I23" s="124" t="s">
        <v>3063</v>
      </c>
      <c r="J23" s="1665"/>
      <c r="K23" s="124"/>
      <c r="L23" s="1665"/>
      <c r="M23" s="307"/>
      <c r="N23" s="406" t="s">
        <v>4189</v>
      </c>
      <c r="O23" s="1665"/>
      <c r="P23" s="1665"/>
      <c r="Q23" s="1665"/>
      <c r="R23" s="1665"/>
      <c r="S23" s="1665"/>
      <c r="T23" s="1665"/>
      <c r="U23" s="1665"/>
      <c r="V23" s="1665"/>
      <c r="W23" s="1665"/>
      <c r="X23" s="307"/>
      <c r="Y23" s="307"/>
      <c r="Z23" s="307"/>
      <c r="AA23" s="1665"/>
    </row>
    <row r="24" spans="1:27">
      <c r="A24" s="430">
        <v>13</v>
      </c>
      <c r="B24" s="307" t="s">
        <v>6808</v>
      </c>
      <c r="C24" s="307" t="s">
        <v>7467</v>
      </c>
      <c r="D24" s="307" t="s">
        <v>2684</v>
      </c>
      <c r="E24" s="436" t="str">
        <f t="shared" si="0"/>
        <v>string(100)</v>
      </c>
      <c r="F24" s="124" t="s">
        <v>6808</v>
      </c>
      <c r="G24" s="124" t="s">
        <v>7159</v>
      </c>
      <c r="H24" s="124" t="s">
        <v>2807</v>
      </c>
      <c r="I24" s="124" t="s">
        <v>2808</v>
      </c>
      <c r="J24" s="1665"/>
      <c r="K24" s="124"/>
      <c r="L24" s="1665"/>
      <c r="M24" s="307"/>
      <c r="N24" s="406" t="s">
        <v>4189</v>
      </c>
      <c r="O24" s="1665"/>
      <c r="P24" s="1665"/>
      <c r="Q24" s="1665"/>
      <c r="R24" s="1665"/>
      <c r="S24" s="1665"/>
      <c r="T24" s="1665"/>
      <c r="U24" s="1665"/>
      <c r="V24" s="1665"/>
      <c r="W24" s="1665"/>
      <c r="X24" s="307"/>
      <c r="Y24" s="307"/>
      <c r="Z24" s="307"/>
      <c r="AA24" s="1665"/>
    </row>
    <row r="25" spans="1:27">
      <c r="A25" s="430">
        <v>14</v>
      </c>
      <c r="B25" s="307" t="s">
        <v>8018</v>
      </c>
      <c r="C25" s="307" t="s">
        <v>502</v>
      </c>
      <c r="D25" s="307" t="s">
        <v>3062</v>
      </c>
      <c r="E25" s="436" t="str">
        <f t="shared" si="0"/>
        <v>string(40)</v>
      </c>
      <c r="F25" s="124" t="s">
        <v>8018</v>
      </c>
      <c r="G25" s="124" t="s">
        <v>8019</v>
      </c>
      <c r="H25" s="124" t="s">
        <v>3062</v>
      </c>
      <c r="I25" s="124" t="s">
        <v>3063</v>
      </c>
      <c r="J25" s="1665"/>
      <c r="K25" s="124"/>
      <c r="L25" s="1665"/>
      <c r="M25" s="307"/>
      <c r="N25" s="406" t="s">
        <v>4189</v>
      </c>
      <c r="O25" s="1665"/>
      <c r="P25" s="1665"/>
      <c r="Q25" s="1665"/>
      <c r="R25" s="1665"/>
      <c r="S25" s="1665"/>
      <c r="T25" s="1665"/>
      <c r="U25" s="1665"/>
      <c r="V25" s="1665"/>
      <c r="W25" s="1665"/>
      <c r="X25" s="307"/>
      <c r="Y25" s="307"/>
      <c r="Z25" s="307"/>
      <c r="AA25" s="1665"/>
    </row>
    <row r="26" spans="1:27">
      <c r="A26" s="430">
        <v>15</v>
      </c>
      <c r="B26" s="307" t="s">
        <v>6554</v>
      </c>
      <c r="C26" s="307" t="s">
        <v>7456</v>
      </c>
      <c r="D26" s="307" t="s">
        <v>2684</v>
      </c>
      <c r="E26" s="436" t="str">
        <f t="shared" si="0"/>
        <v>string(100)</v>
      </c>
      <c r="F26" s="124" t="s">
        <v>6554</v>
      </c>
      <c r="G26" s="124" t="s">
        <v>6556</v>
      </c>
      <c r="H26" s="124" t="s">
        <v>3062</v>
      </c>
      <c r="I26" s="124" t="s">
        <v>3063</v>
      </c>
      <c r="J26" s="1665"/>
      <c r="K26" s="124"/>
      <c r="L26" s="1665"/>
      <c r="M26" s="307"/>
      <c r="N26" s="406" t="s">
        <v>4189</v>
      </c>
      <c r="O26" s="1665"/>
      <c r="P26" s="1665"/>
      <c r="Q26" s="1665"/>
      <c r="R26" s="1665"/>
      <c r="S26" s="1665"/>
      <c r="T26" s="1665"/>
      <c r="U26" s="1665"/>
      <c r="V26" s="1665"/>
      <c r="W26" s="1665"/>
      <c r="X26" s="307"/>
      <c r="Y26" s="307"/>
      <c r="Z26" s="307"/>
      <c r="AA26" s="1665"/>
    </row>
    <row r="27" spans="1:27">
      <c r="A27" s="430">
        <v>16</v>
      </c>
      <c r="B27" s="1675" t="s">
        <v>7478</v>
      </c>
      <c r="C27" s="1675" t="s">
        <v>7479</v>
      </c>
      <c r="D27" s="1675" t="s">
        <v>3062</v>
      </c>
      <c r="E27" s="1676" t="str">
        <f t="shared" si="0"/>
        <v>string(40)</v>
      </c>
      <c r="F27" s="1675" t="s">
        <v>7478</v>
      </c>
      <c r="G27" s="1675" t="s">
        <v>7479</v>
      </c>
      <c r="H27" s="1675" t="s">
        <v>3062</v>
      </c>
      <c r="I27" s="1676" t="s">
        <v>3063</v>
      </c>
      <c r="J27" s="1677"/>
      <c r="K27" s="246"/>
      <c r="L27" s="1677"/>
      <c r="M27" s="1675"/>
      <c r="N27" s="406" t="s">
        <v>2308</v>
      </c>
      <c r="O27" s="1665"/>
      <c r="P27" s="1665"/>
      <c r="Q27" s="1665"/>
      <c r="R27" s="1665"/>
      <c r="S27" s="1665"/>
      <c r="T27" s="1665"/>
      <c r="U27" s="1665"/>
      <c r="V27" s="1665"/>
      <c r="W27" s="1665"/>
      <c r="X27" s="307"/>
      <c r="Y27" s="307"/>
      <c r="Z27" s="307"/>
      <c r="AA27" s="1665"/>
    </row>
    <row r="28" spans="1:27">
      <c r="A28" s="430">
        <v>17</v>
      </c>
      <c r="B28" s="307" t="s">
        <v>8020</v>
      </c>
      <c r="C28" s="1662" t="s">
        <v>2077</v>
      </c>
      <c r="D28" s="680" t="s">
        <v>2078</v>
      </c>
      <c r="E28" s="436" t="str">
        <f t="shared" si="0"/>
        <v>string(8)</v>
      </c>
      <c r="F28" s="124" t="s">
        <v>2076</v>
      </c>
      <c r="G28" s="124" t="s">
        <v>2077</v>
      </c>
      <c r="H28" s="124" t="s">
        <v>3175</v>
      </c>
      <c r="I28" s="124" t="s">
        <v>2241</v>
      </c>
      <c r="J28" s="1665"/>
      <c r="K28" s="124"/>
      <c r="L28" s="1665"/>
      <c r="M28" s="307" t="s">
        <v>8021</v>
      </c>
      <c r="N28" s="406" t="s">
        <v>4189</v>
      </c>
      <c r="O28" s="1665"/>
      <c r="P28" s="1665"/>
      <c r="Q28" s="1665"/>
      <c r="R28" s="1665"/>
      <c r="S28" s="1665"/>
      <c r="T28" s="1665"/>
      <c r="U28" s="1665"/>
      <c r="V28" s="1665"/>
      <c r="W28" s="1665"/>
      <c r="X28" s="307"/>
      <c r="Y28" s="307"/>
      <c r="Z28" s="307"/>
      <c r="AA28" s="1665"/>
    </row>
    <row r="29" spans="1:27">
      <c r="A29" s="430">
        <v>18</v>
      </c>
      <c r="B29" s="307" t="s">
        <v>8022</v>
      </c>
      <c r="C29" s="1662" t="s">
        <v>3619</v>
      </c>
      <c r="D29" s="1663" t="s">
        <v>2815</v>
      </c>
      <c r="E29" s="436" t="str">
        <f t="shared" si="0"/>
        <v>string(128)</v>
      </c>
      <c r="F29" s="124" t="s">
        <v>7358</v>
      </c>
      <c r="G29" s="124" t="s">
        <v>3619</v>
      </c>
      <c r="H29" s="124" t="s">
        <v>3921</v>
      </c>
      <c r="I29" s="124" t="s">
        <v>3922</v>
      </c>
      <c r="J29" s="1665"/>
      <c r="L29" s="1665"/>
      <c r="M29" s="307" t="s">
        <v>8021</v>
      </c>
      <c r="N29" s="406" t="s">
        <v>4189</v>
      </c>
      <c r="O29" s="1665"/>
      <c r="P29" s="1665"/>
      <c r="Q29" s="1665"/>
      <c r="R29" s="1665"/>
      <c r="S29" s="1665"/>
      <c r="T29" s="1665"/>
      <c r="U29" s="1665"/>
      <c r="V29" s="1665"/>
      <c r="W29" s="1665"/>
      <c r="X29" s="307"/>
      <c r="Y29" s="307"/>
      <c r="Z29" s="307"/>
      <c r="AA29" s="1665"/>
    </row>
    <row r="30" spans="1:27">
      <c r="A30" s="430">
        <v>19</v>
      </c>
      <c r="B30" s="307" t="s">
        <v>8023</v>
      </c>
      <c r="C30" s="1662" t="s">
        <v>2818</v>
      </c>
      <c r="D30" s="680" t="s">
        <v>2807</v>
      </c>
      <c r="E30" s="436" t="str">
        <f t="shared" si="0"/>
        <v>string(32)</v>
      </c>
      <c r="F30" s="124" t="s">
        <v>3174</v>
      </c>
      <c r="G30" s="124" t="s">
        <v>2818</v>
      </c>
      <c r="H30" s="124" t="s">
        <v>2803</v>
      </c>
      <c r="I30" s="124" t="s">
        <v>2804</v>
      </c>
      <c r="J30" s="1665"/>
      <c r="K30" s="124"/>
      <c r="L30" s="1665"/>
      <c r="M30" s="307" t="s">
        <v>8021</v>
      </c>
      <c r="N30" s="406" t="s">
        <v>4189</v>
      </c>
      <c r="O30" s="1665"/>
      <c r="P30" s="1665"/>
      <c r="Q30" s="1665"/>
      <c r="R30" s="1665"/>
      <c r="S30" s="1665"/>
      <c r="T30" s="1665"/>
      <c r="U30" s="1665"/>
      <c r="V30" s="1665"/>
      <c r="W30" s="1665"/>
      <c r="X30" s="307"/>
      <c r="Y30" s="307"/>
      <c r="Z30" s="307"/>
      <c r="AA30" s="1665"/>
    </row>
    <row r="31" spans="1:27">
      <c r="A31" s="430">
        <v>20</v>
      </c>
      <c r="B31" s="307" t="s">
        <v>8024</v>
      </c>
      <c r="C31" s="1662" t="s">
        <v>3624</v>
      </c>
      <c r="D31" s="1663" t="s">
        <v>2815</v>
      </c>
      <c r="E31" s="436" t="str">
        <f t="shared" si="0"/>
        <v>string(128)</v>
      </c>
      <c r="F31" s="124" t="s">
        <v>7360</v>
      </c>
      <c r="G31" s="124" t="s">
        <v>3624</v>
      </c>
      <c r="H31" s="124" t="s">
        <v>3921</v>
      </c>
      <c r="I31" s="124" t="s">
        <v>3922</v>
      </c>
      <c r="J31" s="1665"/>
      <c r="L31" s="1665"/>
      <c r="M31" s="307" t="s">
        <v>8021</v>
      </c>
      <c r="N31" s="406" t="s">
        <v>4189</v>
      </c>
      <c r="O31" s="1665"/>
      <c r="P31" s="1665"/>
      <c r="Q31" s="1665"/>
      <c r="R31" s="1665"/>
      <c r="S31" s="1665"/>
      <c r="T31" s="1665"/>
      <c r="U31" s="1665"/>
      <c r="V31" s="1665"/>
      <c r="W31" s="1665"/>
      <c r="X31" s="307"/>
      <c r="Y31" s="307"/>
      <c r="Z31" s="307"/>
      <c r="AA31" s="1665"/>
    </row>
    <row r="32" spans="1:27">
      <c r="A32" s="430">
        <v>21</v>
      </c>
      <c r="B32" s="307" t="s">
        <v>3852</v>
      </c>
      <c r="C32" s="1662" t="s">
        <v>2069</v>
      </c>
      <c r="D32" s="307" t="s">
        <v>2070</v>
      </c>
      <c r="E32" s="436" t="str">
        <f t="shared" si="0"/>
        <v>string(10)</v>
      </c>
      <c r="F32" s="124" t="s">
        <v>3852</v>
      </c>
      <c r="G32" s="124" t="s">
        <v>4871</v>
      </c>
      <c r="H32" s="124" t="s">
        <v>2684</v>
      </c>
      <c r="I32" s="124" t="s">
        <v>2884</v>
      </c>
      <c r="J32" s="1665"/>
      <c r="K32" s="124"/>
      <c r="L32" s="1665"/>
      <c r="M32" s="307" t="s">
        <v>8021</v>
      </c>
      <c r="N32" s="406" t="s">
        <v>4189</v>
      </c>
      <c r="O32" s="1665"/>
      <c r="P32" s="1665"/>
      <c r="Q32" s="1665"/>
      <c r="R32" s="1665"/>
      <c r="S32" s="1665"/>
      <c r="T32" s="1665"/>
      <c r="U32" s="1665"/>
      <c r="V32" s="1665"/>
      <c r="W32" s="1665"/>
      <c r="X32" s="307"/>
      <c r="Y32" s="307"/>
      <c r="Z32" s="307"/>
      <c r="AA32" s="1665"/>
    </row>
    <row r="33" spans="1:27">
      <c r="A33" s="430">
        <v>22</v>
      </c>
      <c r="B33" s="307" t="s">
        <v>2072</v>
      </c>
      <c r="C33" s="680" t="s">
        <v>2073</v>
      </c>
      <c r="D33" s="307" t="s">
        <v>2684</v>
      </c>
      <c r="E33" s="436" t="str">
        <f t="shared" si="0"/>
        <v>string(100)</v>
      </c>
      <c r="F33" s="124" t="s">
        <v>2072</v>
      </c>
      <c r="G33" s="124" t="s">
        <v>2073</v>
      </c>
      <c r="H33" s="124" t="s">
        <v>2815</v>
      </c>
      <c r="I33" s="124" t="s">
        <v>2816</v>
      </c>
      <c r="J33" s="1665"/>
      <c r="K33" s="20"/>
      <c r="L33" s="1665"/>
      <c r="M33" s="307" t="s">
        <v>8021</v>
      </c>
      <c r="N33" s="406" t="s">
        <v>4189</v>
      </c>
      <c r="O33" s="1665"/>
      <c r="P33" s="1665"/>
      <c r="Q33" s="1665"/>
      <c r="R33" s="1665"/>
      <c r="S33" s="1665"/>
      <c r="T33" s="1665"/>
      <c r="U33" s="1665"/>
      <c r="V33" s="1665"/>
      <c r="W33" s="1665"/>
      <c r="X33" s="307"/>
      <c r="Y33" s="307"/>
      <c r="Z33" s="307"/>
      <c r="AA33" s="1665"/>
    </row>
    <row r="34" spans="1:27">
      <c r="A34" s="430">
        <v>23</v>
      </c>
      <c r="B34" s="307" t="s">
        <v>8025</v>
      </c>
      <c r="C34" s="1662" t="s">
        <v>2095</v>
      </c>
      <c r="D34" s="680" t="s">
        <v>2096</v>
      </c>
      <c r="E34" s="436" t="str">
        <f t="shared" si="0"/>
        <v>string(4)</v>
      </c>
      <c r="F34" s="124" t="s">
        <v>8025</v>
      </c>
      <c r="G34" s="124" t="s">
        <v>8026</v>
      </c>
      <c r="H34" s="124" t="s">
        <v>2096</v>
      </c>
      <c r="I34" s="124" t="s">
        <v>2097</v>
      </c>
      <c r="J34" s="1665"/>
      <c r="K34" s="20"/>
      <c r="L34" s="1665"/>
      <c r="M34" s="307" t="s">
        <v>8021</v>
      </c>
      <c r="N34" s="406" t="s">
        <v>4189</v>
      </c>
      <c r="O34" s="1665"/>
      <c r="P34" s="1665"/>
      <c r="Q34" s="1665"/>
      <c r="R34" s="1665"/>
      <c r="S34" s="1665"/>
      <c r="T34" s="1665"/>
      <c r="U34" s="1665"/>
      <c r="V34" s="1665"/>
      <c r="W34" s="1665"/>
      <c r="X34" s="307"/>
      <c r="Y34" s="307"/>
      <c r="Z34" s="307"/>
      <c r="AA34" s="1665"/>
    </row>
    <row r="35" spans="1:27">
      <c r="A35" s="430">
        <v>24</v>
      </c>
      <c r="B35" s="307" t="s">
        <v>8027</v>
      </c>
      <c r="C35" s="1662" t="s">
        <v>8028</v>
      </c>
      <c r="D35" s="680" t="s">
        <v>2096</v>
      </c>
      <c r="E35" s="436" t="str">
        <f t="shared" si="0"/>
        <v>string(4)</v>
      </c>
      <c r="F35" s="124" t="s">
        <v>8027</v>
      </c>
      <c r="G35" s="124" t="s">
        <v>8028</v>
      </c>
      <c r="H35" s="124" t="s">
        <v>2803</v>
      </c>
      <c r="I35" s="124" t="s">
        <v>2804</v>
      </c>
      <c r="J35" s="1665"/>
      <c r="K35" s="20"/>
      <c r="L35" s="1665"/>
      <c r="M35" s="307" t="s">
        <v>8021</v>
      </c>
      <c r="N35" s="406" t="s">
        <v>4189</v>
      </c>
      <c r="O35" s="1665"/>
      <c r="P35" s="1665"/>
      <c r="Q35" s="1665"/>
      <c r="R35" s="1665"/>
      <c r="S35" s="1665"/>
      <c r="T35" s="1665"/>
      <c r="U35" s="1665"/>
      <c r="V35" s="1665"/>
      <c r="W35" s="1665"/>
      <c r="X35" s="307"/>
      <c r="Y35" s="307"/>
      <c r="Z35" s="307"/>
      <c r="AA35" s="1665"/>
    </row>
    <row r="36" spans="1:27">
      <c r="A36" s="430">
        <v>25</v>
      </c>
      <c r="B36" s="307" t="s">
        <v>8029</v>
      </c>
      <c r="C36" s="307" t="s">
        <v>2764</v>
      </c>
      <c r="D36" s="307" t="s">
        <v>2066</v>
      </c>
      <c r="E36" s="436" t="str">
        <f t="shared" si="0"/>
        <v>string(6)</v>
      </c>
      <c r="F36" s="124" t="s">
        <v>8030</v>
      </c>
      <c r="G36" s="124" t="s">
        <v>8031</v>
      </c>
      <c r="H36" s="307" t="s">
        <v>2066</v>
      </c>
      <c r="I36" s="436" t="str">
        <f>IF(ISERR(SEARCH("varchar",H36)),H36,"string("&amp;MID(H36,10,LEN(H36)-10)&amp;")")</f>
        <v>string(6)</v>
      </c>
      <c r="J36" s="1665"/>
      <c r="K36" s="20"/>
      <c r="L36" s="1665"/>
      <c r="M36" s="307" t="s">
        <v>8021</v>
      </c>
      <c r="N36" s="406" t="s">
        <v>4189</v>
      </c>
      <c r="O36" s="1665"/>
      <c r="P36" s="1665"/>
      <c r="Q36" s="1665"/>
      <c r="R36" s="1665"/>
      <c r="S36" s="1665"/>
      <c r="T36" s="1665"/>
      <c r="U36" s="1665"/>
      <c r="V36" s="1665"/>
      <c r="W36" s="1665"/>
      <c r="X36" s="307"/>
      <c r="Y36" s="307"/>
      <c r="Z36" s="307"/>
      <c r="AA36" s="1665"/>
    </row>
    <row r="37" spans="1:27">
      <c r="A37" s="430">
        <v>26</v>
      </c>
      <c r="B37" s="307" t="s">
        <v>8032</v>
      </c>
      <c r="C37" s="307" t="s">
        <v>8033</v>
      </c>
      <c r="D37" s="307" t="s">
        <v>3062</v>
      </c>
      <c r="E37" s="436" t="str">
        <f t="shared" si="0"/>
        <v>string(40)</v>
      </c>
      <c r="F37" s="124" t="s">
        <v>8034</v>
      </c>
      <c r="G37" s="124" t="s">
        <v>8035</v>
      </c>
      <c r="H37" s="307" t="s">
        <v>3062</v>
      </c>
      <c r="I37" s="436" t="str">
        <f>IF(ISERR(SEARCH("varchar",H37)),H37,"string("&amp;MID(H37,10,LEN(H37)-10)&amp;")")</f>
        <v>string(40)</v>
      </c>
      <c r="J37" s="1665"/>
      <c r="K37" s="20"/>
      <c r="L37" s="1665"/>
      <c r="M37" s="307" t="s">
        <v>8021</v>
      </c>
      <c r="N37" s="406" t="s">
        <v>4189</v>
      </c>
      <c r="O37" s="1665"/>
      <c r="P37" s="1665"/>
      <c r="Q37" s="1665"/>
      <c r="R37" s="1665"/>
      <c r="S37" s="1665"/>
      <c r="T37" s="1665"/>
      <c r="U37" s="1665"/>
      <c r="V37" s="1665"/>
      <c r="W37" s="1665"/>
      <c r="X37" s="307"/>
      <c r="Y37" s="307"/>
      <c r="Z37" s="307"/>
      <c r="AA37" s="1665"/>
    </row>
    <row r="38" spans="1:27">
      <c r="A38" s="430">
        <v>27</v>
      </c>
      <c r="B38" s="307" t="s">
        <v>8036</v>
      </c>
      <c r="C38" s="307" t="s">
        <v>8037</v>
      </c>
      <c r="D38" s="307" t="s">
        <v>2278</v>
      </c>
      <c r="E38" s="436" t="str">
        <f t="shared" si="0"/>
        <v>string(20)</v>
      </c>
      <c r="F38" s="124" t="s">
        <v>8036</v>
      </c>
      <c r="G38" s="124" t="s">
        <v>8037</v>
      </c>
      <c r="H38" s="124" t="s">
        <v>2278</v>
      </c>
      <c r="I38" s="124" t="s">
        <v>2827</v>
      </c>
      <c r="J38" s="1665"/>
      <c r="K38" s="124"/>
      <c r="L38" s="1665"/>
      <c r="M38" s="307"/>
      <c r="N38" s="406" t="s">
        <v>4189</v>
      </c>
      <c r="O38" s="1665"/>
      <c r="P38" s="1665"/>
      <c r="Q38" s="1665"/>
      <c r="R38" s="1665"/>
      <c r="S38" s="1665"/>
      <c r="T38" s="1665"/>
      <c r="U38" s="1665"/>
      <c r="V38" s="1665"/>
      <c r="W38" s="1665"/>
      <c r="X38" s="307"/>
      <c r="Y38" s="307"/>
      <c r="Z38" s="307"/>
      <c r="AA38" s="1665"/>
    </row>
    <row r="39" spans="1:27">
      <c r="A39" s="430">
        <v>28</v>
      </c>
      <c r="B39" s="307" t="s">
        <v>8038</v>
      </c>
      <c r="C39" s="307" t="s">
        <v>8039</v>
      </c>
      <c r="D39" s="307" t="s">
        <v>2684</v>
      </c>
      <c r="E39" s="436" t="str">
        <f t="shared" si="0"/>
        <v>string(100)</v>
      </c>
      <c r="F39" s="124" t="s">
        <v>8038</v>
      </c>
      <c r="G39" s="124" t="s">
        <v>8040</v>
      </c>
      <c r="H39" s="124" t="s">
        <v>2684</v>
      </c>
      <c r="I39" s="124" t="s">
        <v>2884</v>
      </c>
      <c r="J39" s="1665"/>
      <c r="K39" s="124"/>
      <c r="L39" s="1665"/>
      <c r="M39" s="307"/>
      <c r="N39" s="406" t="s">
        <v>2308</v>
      </c>
      <c r="O39" s="1665"/>
      <c r="P39" s="1665"/>
      <c r="Q39" s="1665"/>
      <c r="R39" s="1665"/>
      <c r="S39" s="1665"/>
      <c r="T39" s="1665"/>
      <c r="U39" s="1665"/>
      <c r="V39" s="1665"/>
      <c r="W39" s="1665"/>
      <c r="X39" s="307"/>
      <c r="Y39" s="307"/>
      <c r="Z39" s="307"/>
      <c r="AA39" s="1665"/>
    </row>
    <row r="40" spans="1:27">
      <c r="A40" s="430">
        <v>29</v>
      </c>
      <c r="B40" s="307" t="s">
        <v>8041</v>
      </c>
      <c r="C40" s="307" t="s">
        <v>8042</v>
      </c>
      <c r="D40" s="307" t="s">
        <v>2684</v>
      </c>
      <c r="E40" s="436" t="str">
        <f t="shared" si="0"/>
        <v>string(100)</v>
      </c>
      <c r="F40" s="124" t="s">
        <v>8041</v>
      </c>
      <c r="G40" s="124" t="s">
        <v>8043</v>
      </c>
      <c r="H40" s="124" t="s">
        <v>2684</v>
      </c>
      <c r="I40" s="124" t="s">
        <v>2884</v>
      </c>
      <c r="J40" s="1665"/>
      <c r="K40" s="124"/>
      <c r="L40" s="1665"/>
      <c r="M40" s="307"/>
      <c r="N40" s="406" t="s">
        <v>2308</v>
      </c>
      <c r="O40" s="1665"/>
      <c r="P40" s="1665"/>
      <c r="Q40" s="1665"/>
      <c r="R40" s="1665"/>
      <c r="S40" s="1665"/>
      <c r="T40" s="1665"/>
      <c r="U40" s="1665"/>
      <c r="V40" s="1665"/>
      <c r="W40" s="1665"/>
      <c r="X40" s="307"/>
      <c r="Y40" s="307"/>
      <c r="Z40" s="307"/>
      <c r="AA40" s="1665"/>
    </row>
    <row r="41" spans="1:27">
      <c r="A41" s="430">
        <v>30</v>
      </c>
      <c r="B41" s="307" t="s">
        <v>8044</v>
      </c>
      <c r="C41" s="307" t="s">
        <v>8045</v>
      </c>
      <c r="D41" s="307" t="s">
        <v>2070</v>
      </c>
      <c r="E41" s="436" t="str">
        <f t="shared" si="0"/>
        <v>string(10)</v>
      </c>
      <c r="F41" s="124" t="s">
        <v>8044</v>
      </c>
      <c r="G41" s="124" t="s">
        <v>8046</v>
      </c>
      <c r="H41" s="124" t="s">
        <v>2070</v>
      </c>
      <c r="I41" s="124" t="s">
        <v>2071</v>
      </c>
      <c r="J41" s="1665"/>
      <c r="K41" s="124"/>
      <c r="L41" s="1665"/>
      <c r="M41" s="307"/>
      <c r="N41" s="406" t="s">
        <v>2308</v>
      </c>
      <c r="O41" s="1665"/>
      <c r="P41" s="1665"/>
      <c r="Q41" s="1665"/>
      <c r="R41" s="1665"/>
      <c r="S41" s="1665"/>
      <c r="T41" s="1665"/>
      <c r="U41" s="1665"/>
      <c r="V41" s="1665"/>
      <c r="W41" s="1665"/>
      <c r="X41" s="307"/>
      <c r="Y41" s="307"/>
      <c r="Z41" s="307"/>
      <c r="AA41" s="1665"/>
    </row>
    <row r="42" spans="1:27">
      <c r="A42" s="430">
        <v>31</v>
      </c>
      <c r="B42" s="307" t="s">
        <v>8047</v>
      </c>
      <c r="C42" s="307" t="s">
        <v>8048</v>
      </c>
      <c r="D42" s="307" t="s">
        <v>3212</v>
      </c>
      <c r="E42" s="436" t="str">
        <f t="shared" si="0"/>
        <v>number(22)</v>
      </c>
      <c r="F42" s="124" t="s">
        <v>8047</v>
      </c>
      <c r="G42" s="124" t="s">
        <v>8049</v>
      </c>
      <c r="H42" s="124" t="s">
        <v>2733</v>
      </c>
      <c r="I42" s="20" t="s">
        <v>2111</v>
      </c>
      <c r="J42" s="1665"/>
      <c r="K42" s="124"/>
      <c r="L42" s="1665"/>
      <c r="M42" s="307"/>
      <c r="N42" s="406" t="s">
        <v>4189</v>
      </c>
      <c r="O42" s="1665"/>
      <c r="P42" s="1665"/>
      <c r="Q42" s="1665"/>
      <c r="R42" s="1665"/>
      <c r="S42" s="1665"/>
      <c r="T42" s="1665"/>
      <c r="U42" s="1665"/>
      <c r="V42" s="1665"/>
      <c r="W42" s="1665"/>
      <c r="X42" s="307"/>
      <c r="Y42" s="307"/>
      <c r="Z42" s="307"/>
      <c r="AA42" s="1665"/>
    </row>
    <row r="43" spans="1:27">
      <c r="A43" s="430">
        <v>32</v>
      </c>
      <c r="B43" s="307" t="s">
        <v>8050</v>
      </c>
      <c r="C43" s="307" t="s">
        <v>8051</v>
      </c>
      <c r="D43" s="307" t="s">
        <v>2278</v>
      </c>
      <c r="E43" s="436" t="str">
        <f t="shared" si="0"/>
        <v>string(20)</v>
      </c>
      <c r="F43" s="124" t="s">
        <v>8050</v>
      </c>
      <c r="G43" s="124" t="s">
        <v>8052</v>
      </c>
      <c r="H43" s="124" t="s">
        <v>3991</v>
      </c>
      <c r="I43" s="20" t="s">
        <v>2108</v>
      </c>
      <c r="J43" s="1665"/>
      <c r="K43" s="124"/>
      <c r="L43" s="1665"/>
      <c r="M43" s="307"/>
      <c r="N43" s="406" t="s">
        <v>2308</v>
      </c>
      <c r="O43" s="1665"/>
      <c r="P43" s="1665"/>
      <c r="Q43" s="1665"/>
      <c r="R43" s="1665"/>
      <c r="S43" s="1665"/>
      <c r="T43" s="1665"/>
      <c r="U43" s="1665"/>
      <c r="V43" s="1665"/>
      <c r="W43" s="1665"/>
      <c r="X43" s="307"/>
      <c r="Y43" s="307"/>
      <c r="Z43" s="307"/>
      <c r="AA43" s="1665"/>
    </row>
    <row r="44" spans="1:27">
      <c r="A44" s="430">
        <v>33</v>
      </c>
      <c r="B44" s="307" t="s">
        <v>7500</v>
      </c>
      <c r="C44" s="307" t="s">
        <v>7501</v>
      </c>
      <c r="D44" s="307" t="s">
        <v>6594</v>
      </c>
      <c r="E44" s="436" t="str">
        <f t="shared" si="0"/>
        <v>date(7)</v>
      </c>
      <c r="F44" s="124" t="s">
        <v>7500</v>
      </c>
      <c r="G44" s="124" t="s">
        <v>7501</v>
      </c>
      <c r="H44" s="124" t="s">
        <v>2272</v>
      </c>
      <c r="I44" s="124" t="s">
        <v>2273</v>
      </c>
      <c r="J44" s="1665"/>
      <c r="K44" s="124"/>
      <c r="L44" s="1665"/>
      <c r="M44" s="307"/>
      <c r="N44" s="406" t="s">
        <v>4189</v>
      </c>
      <c r="O44" s="1665"/>
      <c r="P44" s="1665"/>
      <c r="Q44" s="1665"/>
      <c r="R44" s="1665"/>
      <c r="S44" s="1665"/>
      <c r="T44" s="1665"/>
      <c r="U44" s="1665"/>
      <c r="V44" s="1665"/>
      <c r="W44" s="1665"/>
      <c r="X44" s="307"/>
      <c r="Y44" s="307"/>
      <c r="Z44" s="307"/>
      <c r="AA44" s="1665"/>
    </row>
    <row r="45" spans="1:27">
      <c r="A45" s="430">
        <v>34</v>
      </c>
      <c r="B45" s="307" t="s">
        <v>8053</v>
      </c>
      <c r="C45" s="307" t="s">
        <v>8054</v>
      </c>
      <c r="D45" s="307" t="s">
        <v>2278</v>
      </c>
      <c r="E45" s="436" t="str">
        <f t="shared" si="0"/>
        <v>string(20)</v>
      </c>
      <c r="F45" s="124" t="s">
        <v>8053</v>
      </c>
      <c r="G45" s="124" t="s">
        <v>8055</v>
      </c>
      <c r="H45" s="124" t="s">
        <v>2278</v>
      </c>
      <c r="I45" s="124" t="s">
        <v>2827</v>
      </c>
      <c r="J45" s="1665"/>
      <c r="K45" s="124"/>
      <c r="L45" s="1665"/>
      <c r="M45" s="307"/>
      <c r="N45" s="406" t="s">
        <v>4189</v>
      </c>
      <c r="O45" s="1665"/>
      <c r="P45" s="1665"/>
      <c r="Q45" s="1665"/>
      <c r="R45" s="1665"/>
      <c r="S45" s="1665"/>
      <c r="T45" s="1665"/>
      <c r="U45" s="1665"/>
      <c r="V45" s="1665"/>
      <c r="W45" s="1665"/>
      <c r="X45" s="307"/>
      <c r="Y45" s="307"/>
      <c r="Z45" s="307"/>
      <c r="AA45" s="1665"/>
    </row>
    <row r="46" spans="1:27">
      <c r="A46" s="430">
        <v>35</v>
      </c>
      <c r="B46" s="307" t="s">
        <v>8056</v>
      </c>
      <c r="C46" s="307" t="s">
        <v>8057</v>
      </c>
      <c r="D46" s="307" t="s">
        <v>2070</v>
      </c>
      <c r="E46" s="436" t="str">
        <f t="shared" si="0"/>
        <v>string(10)</v>
      </c>
      <c r="F46" s="124" t="s">
        <v>8056</v>
      </c>
      <c r="G46" s="124" t="s">
        <v>8058</v>
      </c>
      <c r="H46" s="124" t="s">
        <v>2278</v>
      </c>
      <c r="I46" s="124" t="s">
        <v>2827</v>
      </c>
      <c r="J46" s="1665"/>
      <c r="K46" s="124"/>
      <c r="L46" s="1665"/>
      <c r="M46" s="307"/>
      <c r="N46" s="406" t="s">
        <v>4189</v>
      </c>
      <c r="O46" s="1665"/>
      <c r="P46" s="1665"/>
      <c r="Q46" s="1665"/>
      <c r="R46" s="1665"/>
      <c r="S46" s="1665"/>
      <c r="T46" s="1665"/>
      <c r="U46" s="1665"/>
      <c r="V46" s="1665"/>
      <c r="W46" s="1665"/>
      <c r="X46" s="307"/>
      <c r="Y46" s="307"/>
      <c r="Z46" s="307"/>
      <c r="AA46" s="1665"/>
    </row>
    <row r="47" spans="1:27">
      <c r="A47" s="430">
        <v>36</v>
      </c>
      <c r="B47" s="307" t="s">
        <v>8059</v>
      </c>
      <c r="C47" s="307" t="s">
        <v>8060</v>
      </c>
      <c r="D47" s="307" t="s">
        <v>2070</v>
      </c>
      <c r="E47" s="436" t="str">
        <f t="shared" si="0"/>
        <v>string(10)</v>
      </c>
      <c r="F47" s="124" t="s">
        <v>8059</v>
      </c>
      <c r="G47" s="124" t="s">
        <v>8061</v>
      </c>
      <c r="H47" s="124" t="s">
        <v>2070</v>
      </c>
      <c r="I47" s="124" t="s">
        <v>2071</v>
      </c>
      <c r="J47" s="1665"/>
      <c r="K47" s="124"/>
      <c r="L47" s="1665"/>
      <c r="M47" s="307"/>
      <c r="N47" s="406" t="s">
        <v>4189</v>
      </c>
      <c r="O47" s="1665"/>
      <c r="P47" s="1665"/>
      <c r="Q47" s="1665"/>
      <c r="R47" s="1665"/>
      <c r="S47" s="1665"/>
      <c r="T47" s="1665"/>
      <c r="U47" s="1665"/>
      <c r="V47" s="1665"/>
      <c r="W47" s="1665"/>
      <c r="X47" s="307"/>
      <c r="Y47" s="307"/>
      <c r="Z47" s="307"/>
      <c r="AA47" s="1665"/>
    </row>
    <row r="48" spans="1:27">
      <c r="A48" s="430">
        <v>37</v>
      </c>
      <c r="B48" s="307" t="s">
        <v>4883</v>
      </c>
      <c r="C48" s="307" t="s">
        <v>8062</v>
      </c>
      <c r="D48" s="307" t="s">
        <v>2725</v>
      </c>
      <c r="E48" s="436" t="str">
        <f t="shared" si="0"/>
        <v>string(5)</v>
      </c>
      <c r="F48" s="124" t="s">
        <v>4883</v>
      </c>
      <c r="G48" s="124" t="s">
        <v>4884</v>
      </c>
      <c r="H48" s="124" t="s">
        <v>2725</v>
      </c>
      <c r="I48" s="124" t="s">
        <v>3176</v>
      </c>
      <c r="J48" s="1665"/>
      <c r="K48" s="124"/>
      <c r="L48" s="1665"/>
      <c r="M48" s="307" t="s">
        <v>8063</v>
      </c>
      <c r="N48" s="406" t="s">
        <v>2308</v>
      </c>
      <c r="O48" s="1665"/>
      <c r="P48" s="1665"/>
      <c r="Q48" s="1665"/>
      <c r="R48" s="1665"/>
      <c r="S48" s="1665"/>
      <c r="T48" s="1665"/>
      <c r="U48" s="1665"/>
      <c r="V48" s="1665"/>
      <c r="W48" s="1665"/>
      <c r="X48" s="307"/>
      <c r="Y48" s="307"/>
      <c r="Z48" s="307"/>
      <c r="AA48" s="1665"/>
    </row>
    <row r="49" spans="1:27">
      <c r="A49" s="430">
        <v>38</v>
      </c>
      <c r="B49" s="307" t="s">
        <v>2475</v>
      </c>
      <c r="C49" s="307" t="s">
        <v>7140</v>
      </c>
      <c r="D49" s="307" t="s">
        <v>2088</v>
      </c>
      <c r="E49" s="436" t="str">
        <f t="shared" si="0"/>
        <v>string(1)</v>
      </c>
      <c r="F49" s="124" t="s">
        <v>2475</v>
      </c>
      <c r="G49" s="124" t="s">
        <v>3181</v>
      </c>
      <c r="H49" s="124" t="s">
        <v>3175</v>
      </c>
      <c r="I49" s="124" t="s">
        <v>2241</v>
      </c>
      <c r="J49" s="1665"/>
      <c r="K49" s="124"/>
      <c r="L49" s="1665"/>
      <c r="M49" s="307"/>
      <c r="N49" s="406" t="s">
        <v>4189</v>
      </c>
      <c r="O49" s="1665"/>
      <c r="P49" s="1665"/>
      <c r="Q49" s="1665"/>
      <c r="R49" s="1665"/>
      <c r="S49" s="1665"/>
      <c r="T49" s="1665"/>
      <c r="U49" s="1665"/>
      <c r="V49" s="1665"/>
      <c r="W49" s="1665"/>
      <c r="X49" s="307"/>
      <c r="Y49" s="307"/>
      <c r="Z49" s="307"/>
      <c r="AA49" s="1665"/>
    </row>
    <row r="50" spans="1:27">
      <c r="A50" s="430">
        <v>39</v>
      </c>
      <c r="B50" s="307" t="s">
        <v>8064</v>
      </c>
      <c r="C50" s="307" t="s">
        <v>7143</v>
      </c>
      <c r="D50" s="307" t="s">
        <v>3212</v>
      </c>
      <c r="E50" s="436" t="str">
        <f t="shared" si="0"/>
        <v>number(22)</v>
      </c>
      <c r="F50" s="124" t="s">
        <v>8064</v>
      </c>
      <c r="G50" s="124" t="s">
        <v>7143</v>
      </c>
      <c r="H50" s="124" t="s">
        <v>3062</v>
      </c>
      <c r="I50" s="124" t="s">
        <v>3063</v>
      </c>
      <c r="J50" s="1665"/>
      <c r="K50" s="124"/>
      <c r="L50" s="1665"/>
      <c r="M50" s="307" t="s">
        <v>8065</v>
      </c>
      <c r="N50" s="406" t="s">
        <v>4189</v>
      </c>
      <c r="O50" s="1665"/>
      <c r="P50" s="1665"/>
      <c r="Q50" s="1665"/>
      <c r="R50" s="1665"/>
      <c r="S50" s="1665"/>
      <c r="T50" s="1665"/>
      <c r="U50" s="1665"/>
      <c r="V50" s="1665"/>
      <c r="W50" s="1665"/>
      <c r="X50" s="307"/>
      <c r="Y50" s="307"/>
      <c r="Z50" s="307"/>
      <c r="AA50" s="1665"/>
    </row>
    <row r="51" spans="1:27">
      <c r="A51" s="430">
        <v>40</v>
      </c>
      <c r="B51" s="307" t="s">
        <v>8066</v>
      </c>
      <c r="C51" s="307" t="s">
        <v>8067</v>
      </c>
      <c r="D51" s="307" t="s">
        <v>3062</v>
      </c>
      <c r="E51" s="436" t="str">
        <f t="shared" si="0"/>
        <v>string(40)</v>
      </c>
      <c r="F51" s="124" t="s">
        <v>8066</v>
      </c>
      <c r="G51" s="124" t="s">
        <v>8068</v>
      </c>
      <c r="H51" s="124" t="s">
        <v>3062</v>
      </c>
      <c r="I51" s="124" t="s">
        <v>3063</v>
      </c>
      <c r="J51" s="1665"/>
      <c r="K51" s="124"/>
      <c r="L51" s="1665"/>
      <c r="M51" s="307"/>
      <c r="N51" s="406" t="s">
        <v>2308</v>
      </c>
      <c r="O51" s="1665"/>
      <c r="P51" s="1665"/>
      <c r="Q51" s="1665"/>
      <c r="R51" s="1665"/>
      <c r="S51" s="1665"/>
      <c r="T51" s="1665"/>
      <c r="U51" s="1665"/>
      <c r="V51" s="1665"/>
      <c r="W51" s="1665"/>
      <c r="X51" s="307"/>
      <c r="Y51" s="307"/>
      <c r="Z51" s="307"/>
      <c r="AA51" s="1665"/>
    </row>
    <row r="52" spans="1:27">
      <c r="A52" s="430">
        <v>41</v>
      </c>
      <c r="B52" s="307" t="s">
        <v>8069</v>
      </c>
      <c r="C52" s="307" t="s">
        <v>8070</v>
      </c>
      <c r="D52" s="307" t="s">
        <v>2684</v>
      </c>
      <c r="E52" s="436" t="str">
        <f t="shared" si="0"/>
        <v>string(100)</v>
      </c>
      <c r="F52" s="124" t="s">
        <v>8069</v>
      </c>
      <c r="G52" s="124" t="s">
        <v>8071</v>
      </c>
      <c r="H52" s="124" t="s">
        <v>2684</v>
      </c>
      <c r="I52" s="124" t="s">
        <v>2884</v>
      </c>
      <c r="J52" s="1665"/>
      <c r="K52" s="20"/>
      <c r="L52" s="1665"/>
      <c r="M52" s="307"/>
      <c r="N52" s="406" t="s">
        <v>2308</v>
      </c>
      <c r="O52" s="1665"/>
      <c r="P52" s="1665"/>
      <c r="Q52" s="1665"/>
      <c r="R52" s="1665"/>
      <c r="S52" s="1665"/>
      <c r="T52" s="1665"/>
      <c r="U52" s="1665"/>
      <c r="V52" s="1665"/>
      <c r="W52" s="1665"/>
      <c r="X52" s="307"/>
      <c r="Y52" s="307"/>
      <c r="Z52" s="307"/>
      <c r="AA52" s="1665"/>
    </row>
    <row r="53" spans="1:27">
      <c r="A53" s="430">
        <v>42</v>
      </c>
      <c r="B53" s="307" t="s">
        <v>8072</v>
      </c>
      <c r="C53" s="307" t="s">
        <v>8073</v>
      </c>
      <c r="D53" s="307" t="s">
        <v>3062</v>
      </c>
      <c r="E53" s="436" t="str">
        <f t="shared" si="0"/>
        <v>string(40)</v>
      </c>
      <c r="F53" s="124" t="s">
        <v>8072</v>
      </c>
      <c r="G53" s="124" t="s">
        <v>8074</v>
      </c>
      <c r="H53" s="124" t="s">
        <v>3062</v>
      </c>
      <c r="I53" s="124" t="s">
        <v>3063</v>
      </c>
      <c r="J53" s="1665"/>
      <c r="K53" s="124"/>
      <c r="L53" s="1665"/>
      <c r="M53" s="307"/>
      <c r="N53" s="406" t="s">
        <v>2308</v>
      </c>
      <c r="O53" s="1665"/>
      <c r="P53" s="1665"/>
      <c r="Q53" s="1665"/>
      <c r="R53" s="1665"/>
      <c r="S53" s="1665"/>
      <c r="T53" s="1665"/>
      <c r="U53" s="1665"/>
      <c r="V53" s="1665"/>
      <c r="W53" s="1665"/>
      <c r="X53" s="307"/>
      <c r="Y53" s="307"/>
      <c r="Z53" s="307"/>
      <c r="AA53" s="1665"/>
    </row>
    <row r="54" spans="1:27">
      <c r="A54" s="430">
        <v>43</v>
      </c>
      <c r="B54" s="307" t="s">
        <v>8075</v>
      </c>
      <c r="C54" s="307" t="s">
        <v>7787</v>
      </c>
      <c r="D54" s="307" t="s">
        <v>3062</v>
      </c>
      <c r="E54" s="436" t="str">
        <f t="shared" si="0"/>
        <v>string(40)</v>
      </c>
      <c r="F54" s="124" t="s">
        <v>8076</v>
      </c>
      <c r="G54" s="124" t="s">
        <v>7787</v>
      </c>
      <c r="H54" s="124" t="s">
        <v>3062</v>
      </c>
      <c r="I54" s="124" t="s">
        <v>3063</v>
      </c>
      <c r="J54" s="1665"/>
      <c r="K54" s="20"/>
      <c r="L54" s="1665"/>
      <c r="M54" s="307"/>
      <c r="N54" s="406" t="s">
        <v>2308</v>
      </c>
      <c r="O54" s="1665"/>
      <c r="P54" s="1665"/>
      <c r="Q54" s="1665"/>
      <c r="R54" s="1665"/>
      <c r="S54" s="1665"/>
      <c r="T54" s="1665"/>
      <c r="U54" s="1665"/>
      <c r="V54" s="1665"/>
      <c r="W54" s="1665"/>
      <c r="X54" s="307"/>
      <c r="Y54" s="307"/>
      <c r="Z54" s="307"/>
      <c r="AA54" s="1665"/>
    </row>
    <row r="55" spans="1:27">
      <c r="A55" s="430">
        <v>44</v>
      </c>
      <c r="B55" s="307" t="s">
        <v>8077</v>
      </c>
      <c r="C55" s="307" t="s">
        <v>8078</v>
      </c>
      <c r="D55" s="307" t="s">
        <v>3062</v>
      </c>
      <c r="E55" s="436" t="str">
        <f t="shared" si="0"/>
        <v>string(40)</v>
      </c>
      <c r="F55" s="124" t="s">
        <v>8077</v>
      </c>
      <c r="G55" s="124" t="s">
        <v>8078</v>
      </c>
      <c r="H55" s="124" t="s">
        <v>3062</v>
      </c>
      <c r="I55" s="124" t="s">
        <v>3063</v>
      </c>
      <c r="J55" s="1665"/>
      <c r="K55" s="124"/>
      <c r="L55" s="1665"/>
      <c r="M55" s="307"/>
      <c r="N55" s="406" t="s">
        <v>2308</v>
      </c>
      <c r="O55" s="1665"/>
      <c r="P55" s="1665"/>
      <c r="Q55" s="1665"/>
      <c r="R55" s="1665"/>
      <c r="S55" s="1665"/>
      <c r="T55" s="1665"/>
      <c r="U55" s="1665"/>
      <c r="V55" s="1665"/>
      <c r="W55" s="1665"/>
      <c r="X55" s="307"/>
      <c r="Y55" s="307"/>
      <c r="Z55" s="307"/>
      <c r="AA55" s="1665"/>
    </row>
    <row r="56" spans="1:27">
      <c r="A56" s="430">
        <v>45</v>
      </c>
      <c r="B56" s="307" t="s">
        <v>7665</v>
      </c>
      <c r="C56" s="307" t="s">
        <v>8079</v>
      </c>
      <c r="D56" s="307" t="s">
        <v>2278</v>
      </c>
      <c r="E56" s="436" t="str">
        <f t="shared" si="0"/>
        <v>string(20)</v>
      </c>
      <c r="F56" s="124" t="s">
        <v>7665</v>
      </c>
      <c r="G56" s="124" t="s">
        <v>7699</v>
      </c>
      <c r="H56" s="124" t="s">
        <v>2803</v>
      </c>
      <c r="I56" s="124" t="s">
        <v>2804</v>
      </c>
      <c r="J56" s="1665"/>
      <c r="K56" s="124"/>
      <c r="L56" s="1665"/>
      <c r="M56" s="307"/>
      <c r="N56" s="406" t="s">
        <v>2308</v>
      </c>
      <c r="O56" s="1665"/>
      <c r="P56" s="1665"/>
      <c r="Q56" s="1665"/>
      <c r="R56" s="1665"/>
      <c r="S56" s="1665"/>
      <c r="T56" s="1665"/>
      <c r="U56" s="1665"/>
      <c r="V56" s="1665"/>
      <c r="W56" s="1665"/>
      <c r="X56" s="307"/>
      <c r="Y56" s="307"/>
      <c r="Z56" s="307"/>
      <c r="AA56" s="1665"/>
    </row>
    <row r="57" spans="1:27">
      <c r="A57" s="430">
        <v>46</v>
      </c>
      <c r="B57" s="307" t="s">
        <v>5634</v>
      </c>
      <c r="C57" s="307" t="s">
        <v>5266</v>
      </c>
      <c r="D57" s="307" t="s">
        <v>6594</v>
      </c>
      <c r="E57" s="436" t="str">
        <f t="shared" si="0"/>
        <v>date(7)</v>
      </c>
      <c r="F57" s="124" t="s">
        <v>5634</v>
      </c>
      <c r="G57" s="124" t="s">
        <v>5635</v>
      </c>
      <c r="H57" s="124" t="s">
        <v>2272</v>
      </c>
      <c r="I57" s="124" t="s">
        <v>2273</v>
      </c>
      <c r="J57" s="1665"/>
      <c r="K57" s="124"/>
      <c r="L57" s="1665"/>
      <c r="M57" s="239" t="s">
        <v>8080</v>
      </c>
      <c r="N57" s="406" t="s">
        <v>4189</v>
      </c>
      <c r="O57" s="1665"/>
      <c r="P57" s="1665"/>
      <c r="Q57" s="1665"/>
      <c r="R57" s="1665"/>
      <c r="S57" s="1665"/>
      <c r="T57" s="1665"/>
      <c r="U57" s="1665"/>
      <c r="V57" s="1665"/>
      <c r="W57" s="1665"/>
      <c r="X57" s="307"/>
      <c r="Y57" s="307"/>
      <c r="Z57" s="307"/>
      <c r="AA57" s="1665"/>
    </row>
    <row r="58" spans="1:27">
      <c r="A58" s="430">
        <v>47</v>
      </c>
      <c r="B58" s="307" t="s">
        <v>8081</v>
      </c>
      <c r="C58" s="307" t="s">
        <v>8082</v>
      </c>
      <c r="D58" s="307" t="s">
        <v>2278</v>
      </c>
      <c r="E58" s="436" t="str">
        <f t="shared" si="0"/>
        <v>string(20)</v>
      </c>
      <c r="F58" s="124" t="s">
        <v>2287</v>
      </c>
      <c r="G58" s="124" t="s">
        <v>2288</v>
      </c>
      <c r="H58" s="124" t="s">
        <v>2278</v>
      </c>
      <c r="I58" s="124" t="s">
        <v>2827</v>
      </c>
      <c r="J58" s="1665"/>
      <c r="K58" s="20"/>
      <c r="L58" s="1665"/>
      <c r="M58" s="307" t="s">
        <v>8083</v>
      </c>
      <c r="N58" s="406" t="s">
        <v>4189</v>
      </c>
      <c r="O58" s="1665"/>
      <c r="P58" s="1665"/>
      <c r="Q58" s="1665"/>
      <c r="R58" s="1665"/>
      <c r="S58" s="1665"/>
      <c r="T58" s="1665"/>
      <c r="U58" s="1665"/>
      <c r="V58" s="1665"/>
      <c r="W58" s="1665"/>
      <c r="X58" s="307"/>
      <c r="Y58" s="307"/>
      <c r="Z58" s="307"/>
      <c r="AA58" s="1665"/>
    </row>
    <row r="59" spans="1:27">
      <c r="A59" s="430">
        <v>48</v>
      </c>
      <c r="B59" s="307" t="s">
        <v>8084</v>
      </c>
      <c r="C59" s="307" t="s">
        <v>8085</v>
      </c>
      <c r="D59" s="307" t="s">
        <v>2278</v>
      </c>
      <c r="E59" s="436" t="str">
        <f t="shared" si="0"/>
        <v>string(20)</v>
      </c>
      <c r="F59" s="124" t="s">
        <v>8084</v>
      </c>
      <c r="G59" s="124" t="s">
        <v>8086</v>
      </c>
      <c r="H59" s="124" t="s">
        <v>2278</v>
      </c>
      <c r="I59" s="124" t="s">
        <v>2827</v>
      </c>
      <c r="J59" s="1665"/>
      <c r="K59" s="124"/>
      <c r="L59" s="1665"/>
      <c r="M59" s="307" t="s">
        <v>8087</v>
      </c>
      <c r="N59" s="406" t="s">
        <v>2308</v>
      </c>
      <c r="O59" s="1665"/>
      <c r="P59" s="1665"/>
      <c r="Q59" s="1665"/>
      <c r="R59" s="1665"/>
      <c r="S59" s="1665"/>
      <c r="T59" s="1665"/>
      <c r="U59" s="1665"/>
      <c r="V59" s="1665"/>
      <c r="W59" s="1665"/>
      <c r="X59" s="307"/>
      <c r="Y59" s="307"/>
      <c r="Z59" s="307"/>
      <c r="AA59" s="1665"/>
    </row>
    <row r="60" spans="1:27">
      <c r="A60" s="430">
        <v>49</v>
      </c>
      <c r="B60" s="307" t="s">
        <v>3977</v>
      </c>
      <c r="C60" s="307" t="s">
        <v>3978</v>
      </c>
      <c r="D60" s="307" t="s">
        <v>2070</v>
      </c>
      <c r="E60" s="436" t="str">
        <f t="shared" si="0"/>
        <v>string(10)</v>
      </c>
      <c r="F60" s="124" t="s">
        <v>5636</v>
      </c>
      <c r="G60" s="124" t="s">
        <v>2742</v>
      </c>
      <c r="H60" s="124" t="s">
        <v>2737</v>
      </c>
      <c r="I60" s="124" t="s">
        <v>3180</v>
      </c>
      <c r="J60" s="1665"/>
      <c r="K60" s="20"/>
      <c r="L60" s="1665"/>
      <c r="M60" s="307" t="s">
        <v>8088</v>
      </c>
      <c r="N60" s="406" t="s">
        <v>2308</v>
      </c>
      <c r="O60" s="1665"/>
      <c r="P60" s="1665"/>
      <c r="Q60" s="1665"/>
      <c r="R60" s="1665"/>
      <c r="S60" s="1665"/>
      <c r="T60" s="1665"/>
      <c r="U60" s="1665"/>
      <c r="V60" s="1665"/>
      <c r="W60" s="1665"/>
      <c r="X60" s="307"/>
      <c r="Y60" s="307"/>
      <c r="Z60" s="307"/>
      <c r="AA60" s="1665"/>
    </row>
    <row r="61" spans="1:27">
      <c r="A61" s="430">
        <v>50</v>
      </c>
      <c r="B61" s="307" t="s">
        <v>73</v>
      </c>
      <c r="C61" s="307" t="s">
        <v>3926</v>
      </c>
      <c r="D61" s="307" t="s">
        <v>3921</v>
      </c>
      <c r="E61" s="436" t="str">
        <f t="shared" si="0"/>
        <v>string(200)</v>
      </c>
      <c r="F61" s="124" t="s">
        <v>73</v>
      </c>
      <c r="G61" s="124" t="s">
        <v>3926</v>
      </c>
      <c r="H61" s="124" t="s">
        <v>7692</v>
      </c>
      <c r="I61" s="124" t="s">
        <v>7693</v>
      </c>
      <c r="J61" s="1665"/>
      <c r="K61" s="124"/>
      <c r="L61" s="1665"/>
      <c r="M61" s="307"/>
      <c r="N61" s="406" t="s">
        <v>2308</v>
      </c>
      <c r="O61" s="1665"/>
      <c r="P61" s="1665"/>
      <c r="Q61" s="1665"/>
      <c r="R61" s="1665"/>
      <c r="S61" s="1665"/>
      <c r="T61" s="1665"/>
      <c r="U61" s="1665"/>
      <c r="V61" s="1665"/>
      <c r="W61" s="1665"/>
      <c r="X61" s="307"/>
      <c r="Y61" s="307"/>
      <c r="Z61" s="307"/>
      <c r="AA61" s="1665"/>
    </row>
    <row r="62" spans="1:27">
      <c r="A62" s="430">
        <v>51</v>
      </c>
      <c r="B62" s="307" t="s">
        <v>8089</v>
      </c>
      <c r="C62" s="307" t="s">
        <v>7145</v>
      </c>
      <c r="D62" s="307" t="s">
        <v>2070</v>
      </c>
      <c r="E62" s="436" t="str">
        <f t="shared" si="0"/>
        <v>string(10)</v>
      </c>
      <c r="F62" s="124" t="s">
        <v>8089</v>
      </c>
      <c r="G62" s="124" t="s">
        <v>7145</v>
      </c>
      <c r="H62" s="124" t="s">
        <v>2070</v>
      </c>
      <c r="I62" s="124" t="s">
        <v>2071</v>
      </c>
      <c r="J62" s="1665"/>
      <c r="K62" s="124"/>
      <c r="L62" s="1665"/>
      <c r="M62" s="307" t="s">
        <v>8090</v>
      </c>
      <c r="N62" s="406" t="s">
        <v>4189</v>
      </c>
      <c r="O62" s="1665"/>
      <c r="P62" s="1665"/>
      <c r="Q62" s="1665"/>
      <c r="R62" s="1665"/>
      <c r="S62" s="1665"/>
      <c r="T62" s="1665"/>
      <c r="U62" s="1665"/>
      <c r="V62" s="1665"/>
      <c r="W62" s="1665"/>
      <c r="X62" s="307"/>
      <c r="Y62" s="307"/>
      <c r="Z62" s="307"/>
      <c r="AA62" s="1665"/>
    </row>
    <row r="63" spans="1:27">
      <c r="A63" s="430">
        <v>52</v>
      </c>
      <c r="B63" s="239" t="s">
        <v>8091</v>
      </c>
      <c r="C63" s="239" t="s">
        <v>8092</v>
      </c>
      <c r="D63" s="239" t="s">
        <v>3062</v>
      </c>
      <c r="E63" s="436" t="str">
        <f t="shared" si="0"/>
        <v>string(40)</v>
      </c>
      <c r="F63" s="124" t="s">
        <v>8091</v>
      </c>
      <c r="G63" s="124" t="s">
        <v>8092</v>
      </c>
      <c r="H63" s="124" t="s">
        <v>3062</v>
      </c>
      <c r="I63" s="124" t="s">
        <v>3063</v>
      </c>
      <c r="J63" s="1665"/>
      <c r="L63" s="1665"/>
      <c r="M63" s="239" t="s">
        <v>8093</v>
      </c>
      <c r="N63" s="406" t="s">
        <v>4189</v>
      </c>
      <c r="O63" s="1665"/>
      <c r="P63" s="1665"/>
      <c r="Q63" s="1665"/>
      <c r="R63" s="1665"/>
      <c r="S63" s="1665"/>
      <c r="T63" s="1665"/>
      <c r="U63" s="1665"/>
      <c r="V63" s="1665"/>
      <c r="W63" s="1665"/>
      <c r="X63" s="239"/>
      <c r="Y63" s="239"/>
      <c r="Z63" s="239"/>
      <c r="AA63" s="1665"/>
    </row>
    <row r="64" spans="1:27">
      <c r="A64" s="430">
        <v>53</v>
      </c>
      <c r="B64" s="307" t="s">
        <v>7136</v>
      </c>
      <c r="C64" s="307" t="s">
        <v>7137</v>
      </c>
      <c r="D64" s="307" t="s">
        <v>3062</v>
      </c>
      <c r="E64" s="436" t="str">
        <f t="shared" si="0"/>
        <v>string(40)</v>
      </c>
      <c r="F64" s="124" t="s">
        <v>7136</v>
      </c>
      <c r="G64" s="124" t="s">
        <v>7138</v>
      </c>
      <c r="H64" s="124" t="s">
        <v>3062</v>
      </c>
      <c r="I64" s="124" t="s">
        <v>3063</v>
      </c>
      <c r="J64" s="1665"/>
      <c r="L64" s="1665"/>
      <c r="M64" s="307" t="s">
        <v>8094</v>
      </c>
      <c r="N64" s="406" t="s">
        <v>2308</v>
      </c>
      <c r="O64" s="1665"/>
      <c r="P64" s="1665"/>
      <c r="Q64" s="1665"/>
      <c r="R64" s="1665"/>
      <c r="S64" s="1665"/>
      <c r="T64" s="1665"/>
      <c r="U64" s="1665"/>
      <c r="V64" s="1665"/>
      <c r="W64" s="1665"/>
      <c r="X64" s="307"/>
      <c r="Y64" s="307"/>
      <c r="Z64" s="307"/>
      <c r="AA64" s="1665"/>
    </row>
    <row r="65" spans="1:27">
      <c r="A65" s="430">
        <v>54</v>
      </c>
      <c r="B65" s="307" t="s">
        <v>8095</v>
      </c>
      <c r="C65" s="307" t="s">
        <v>8096</v>
      </c>
      <c r="D65" s="307" t="s">
        <v>3212</v>
      </c>
      <c r="E65" s="436" t="str">
        <f t="shared" si="0"/>
        <v>number(22)</v>
      </c>
      <c r="F65" s="124" t="s">
        <v>8095</v>
      </c>
      <c r="G65" s="124" t="s">
        <v>8097</v>
      </c>
      <c r="H65" s="124" t="s">
        <v>3215</v>
      </c>
      <c r="I65" s="20" t="s">
        <v>2111</v>
      </c>
      <c r="J65" s="1665"/>
      <c r="L65" s="1665"/>
      <c r="M65" s="307" t="s">
        <v>8094</v>
      </c>
      <c r="N65" s="406" t="s">
        <v>4189</v>
      </c>
      <c r="O65" s="1665"/>
      <c r="P65" s="1665"/>
      <c r="Q65" s="1665"/>
      <c r="R65" s="1665"/>
      <c r="S65" s="1665"/>
      <c r="T65" s="1665"/>
      <c r="U65" s="1665"/>
      <c r="V65" s="1665"/>
      <c r="W65" s="1665"/>
      <c r="X65" s="307"/>
      <c r="Y65" s="307"/>
      <c r="Z65" s="307"/>
      <c r="AA65" s="1665"/>
    </row>
    <row r="66" spans="1:27">
      <c r="A66" s="430">
        <v>55</v>
      </c>
      <c r="B66" s="307" t="s">
        <v>8098</v>
      </c>
      <c r="C66" s="307" t="s">
        <v>8099</v>
      </c>
      <c r="D66" s="307" t="s">
        <v>3212</v>
      </c>
      <c r="E66" s="436" t="str">
        <f t="shared" si="0"/>
        <v>number(22)</v>
      </c>
      <c r="F66" s="124" t="s">
        <v>8098</v>
      </c>
      <c r="G66" s="124" t="s">
        <v>8099</v>
      </c>
      <c r="H66" s="124" t="s">
        <v>3215</v>
      </c>
      <c r="I66" s="20" t="s">
        <v>2111</v>
      </c>
      <c r="J66" s="1665"/>
      <c r="L66" s="1665"/>
      <c r="M66" s="307" t="s">
        <v>8094</v>
      </c>
      <c r="N66" s="406" t="s">
        <v>4189</v>
      </c>
      <c r="O66" s="1665"/>
      <c r="P66" s="1665"/>
      <c r="Q66" s="1665"/>
      <c r="R66" s="1665"/>
      <c r="S66" s="1665"/>
      <c r="T66" s="1665"/>
      <c r="U66" s="1665"/>
      <c r="V66" s="1665"/>
      <c r="W66" s="1665"/>
      <c r="X66" s="307"/>
      <c r="Y66" s="307"/>
      <c r="Z66" s="307"/>
      <c r="AA66" s="1665"/>
    </row>
    <row r="67" spans="1:27">
      <c r="A67" s="430">
        <v>56</v>
      </c>
      <c r="B67" s="307" t="s">
        <v>8100</v>
      </c>
      <c r="C67" s="307" t="s">
        <v>8101</v>
      </c>
      <c r="D67" s="307" t="s">
        <v>3212</v>
      </c>
      <c r="E67" s="436" t="str">
        <f t="shared" si="0"/>
        <v>number(22)</v>
      </c>
      <c r="F67" s="124" t="s">
        <v>8100</v>
      </c>
      <c r="G67" s="124" t="s">
        <v>8102</v>
      </c>
      <c r="H67" s="124" t="s">
        <v>3215</v>
      </c>
      <c r="I67" s="20" t="s">
        <v>2111</v>
      </c>
      <c r="J67" s="1665"/>
      <c r="L67" s="1665"/>
      <c r="M67" s="307" t="s">
        <v>8094</v>
      </c>
      <c r="N67" s="406" t="s">
        <v>4189</v>
      </c>
      <c r="O67" s="1665"/>
      <c r="P67" s="1665"/>
      <c r="Q67" s="1665"/>
      <c r="R67" s="1665"/>
      <c r="S67" s="1665"/>
      <c r="T67" s="1665"/>
      <c r="U67" s="1665"/>
      <c r="V67" s="1665"/>
      <c r="W67" s="1665"/>
      <c r="X67" s="307"/>
      <c r="Y67" s="307"/>
      <c r="Z67" s="307"/>
      <c r="AA67" s="1665"/>
    </row>
    <row r="68" spans="1:27">
      <c r="A68" s="430">
        <v>57</v>
      </c>
      <c r="B68" s="307" t="s">
        <v>8103</v>
      </c>
      <c r="C68" s="307" t="s">
        <v>8104</v>
      </c>
      <c r="D68" s="307" t="s">
        <v>2085</v>
      </c>
      <c r="E68" s="436" t="str">
        <f t="shared" si="0"/>
        <v>integer</v>
      </c>
      <c r="F68" s="124" t="s">
        <v>8103</v>
      </c>
      <c r="G68" s="124" t="s">
        <v>8105</v>
      </c>
      <c r="H68" s="124" t="s">
        <v>2085</v>
      </c>
      <c r="I68" s="20" t="s">
        <v>2108</v>
      </c>
      <c r="J68" s="1665"/>
      <c r="L68" s="1665"/>
      <c r="M68" s="307" t="s">
        <v>8106</v>
      </c>
      <c r="N68" s="406" t="s">
        <v>2308</v>
      </c>
      <c r="O68" s="1665"/>
      <c r="P68" s="1665"/>
      <c r="Q68" s="1665"/>
      <c r="R68" s="1665"/>
      <c r="S68" s="1665"/>
      <c r="T68" s="1665"/>
      <c r="U68" s="1665"/>
      <c r="V68" s="1665"/>
      <c r="W68" s="1665"/>
      <c r="X68" s="307"/>
      <c r="Y68" s="307"/>
      <c r="Z68" s="307"/>
      <c r="AA68" s="1665"/>
    </row>
    <row r="69" spans="1:27">
      <c r="A69" s="430">
        <v>58</v>
      </c>
      <c r="B69" s="307" t="s">
        <v>8107</v>
      </c>
      <c r="C69" s="307" t="s">
        <v>8108</v>
      </c>
      <c r="D69" s="307" t="s">
        <v>2725</v>
      </c>
      <c r="E69" s="436" t="str">
        <f t="shared" si="0"/>
        <v>string(5)</v>
      </c>
      <c r="F69" s="124" t="s">
        <v>8107</v>
      </c>
      <c r="G69" s="124" t="s">
        <v>8109</v>
      </c>
      <c r="H69" s="124" t="s">
        <v>2725</v>
      </c>
      <c r="I69" s="124" t="s">
        <v>3176</v>
      </c>
      <c r="J69" s="1665"/>
      <c r="K69" s="124"/>
      <c r="L69" s="1665"/>
      <c r="M69" s="307"/>
      <c r="N69" s="406" t="s">
        <v>2308</v>
      </c>
      <c r="O69" s="1665"/>
      <c r="P69" s="1665"/>
      <c r="Q69" s="1665"/>
      <c r="R69" s="1665"/>
      <c r="S69" s="1665"/>
      <c r="T69" s="1665"/>
      <c r="U69" s="1665"/>
      <c r="V69" s="1665"/>
      <c r="W69" s="1665"/>
      <c r="X69" s="307"/>
      <c r="Y69" s="307"/>
      <c r="Z69" s="307"/>
      <c r="AA69" s="1665"/>
    </row>
    <row r="70" spans="1:27">
      <c r="A70" s="430">
        <v>59</v>
      </c>
      <c r="B70" s="307" t="s">
        <v>7448</v>
      </c>
      <c r="C70" s="307" t="s">
        <v>7449</v>
      </c>
      <c r="D70" s="307" t="s">
        <v>3062</v>
      </c>
      <c r="E70" s="436" t="str">
        <f t="shared" si="0"/>
        <v>string(40)</v>
      </c>
      <c r="F70" s="124" t="s">
        <v>7448</v>
      </c>
      <c r="G70" s="124" t="s">
        <v>7450</v>
      </c>
      <c r="H70" s="124" t="s">
        <v>2807</v>
      </c>
      <c r="I70" s="124" t="s">
        <v>2808</v>
      </c>
      <c r="J70" s="1665"/>
      <c r="K70" s="124"/>
      <c r="L70" s="1665"/>
      <c r="M70" s="307"/>
      <c r="N70" s="406" t="s">
        <v>2308</v>
      </c>
      <c r="O70" s="1665"/>
      <c r="P70" s="1665"/>
      <c r="Q70" s="1665"/>
      <c r="R70" s="1665"/>
      <c r="S70" s="1665"/>
      <c r="T70" s="1665"/>
      <c r="U70" s="1665"/>
      <c r="V70" s="1665"/>
      <c r="W70" s="1665"/>
      <c r="X70" s="307"/>
      <c r="Y70" s="307"/>
      <c r="Z70" s="307"/>
      <c r="AA70" s="1665"/>
    </row>
    <row r="71" spans="1:27">
      <c r="A71" s="430">
        <v>60</v>
      </c>
      <c r="B71" s="307" t="s">
        <v>7459</v>
      </c>
      <c r="C71" s="307" t="s">
        <v>7460</v>
      </c>
      <c r="D71" s="307" t="s">
        <v>3921</v>
      </c>
      <c r="E71" s="436" t="str">
        <f t="shared" si="0"/>
        <v>string(200)</v>
      </c>
      <c r="F71" s="124" t="s">
        <v>7459</v>
      </c>
      <c r="G71" s="124" t="s">
        <v>7461</v>
      </c>
      <c r="H71" s="124" t="s">
        <v>3921</v>
      </c>
      <c r="I71" s="124" t="s">
        <v>3922</v>
      </c>
      <c r="J71" s="1665"/>
      <c r="K71" s="124"/>
      <c r="L71" s="1665"/>
      <c r="M71" s="307"/>
      <c r="N71" s="406" t="s">
        <v>2308</v>
      </c>
      <c r="O71" s="1665"/>
      <c r="P71" s="1665"/>
      <c r="Q71" s="1665"/>
      <c r="R71" s="1665"/>
      <c r="S71" s="1665"/>
      <c r="T71" s="1665"/>
      <c r="U71" s="1665"/>
      <c r="V71" s="1665"/>
      <c r="W71" s="1665"/>
      <c r="X71" s="307"/>
      <c r="Y71" s="307"/>
      <c r="Z71" s="307"/>
      <c r="AA71" s="1665"/>
    </row>
    <row r="72" spans="1:27">
      <c r="A72" s="430">
        <v>61</v>
      </c>
      <c r="B72" s="307" t="s">
        <v>8110</v>
      </c>
      <c r="C72" s="307" t="s">
        <v>7472</v>
      </c>
      <c r="D72" s="307" t="s">
        <v>3062</v>
      </c>
      <c r="E72" s="436" t="str">
        <f t="shared" si="0"/>
        <v>string(40)</v>
      </c>
      <c r="F72" s="124" t="s">
        <v>8110</v>
      </c>
      <c r="G72" s="124" t="s">
        <v>8111</v>
      </c>
      <c r="H72" s="124" t="s">
        <v>3062</v>
      </c>
      <c r="I72" s="124" t="s">
        <v>3063</v>
      </c>
      <c r="J72" s="1665"/>
      <c r="K72" s="124"/>
      <c r="L72" s="1665"/>
      <c r="M72" s="307"/>
      <c r="N72" s="406" t="s">
        <v>4189</v>
      </c>
      <c r="O72" s="1665"/>
      <c r="P72" s="1665"/>
      <c r="Q72" s="1665"/>
      <c r="R72" s="1665"/>
      <c r="S72" s="1665"/>
      <c r="T72" s="1665"/>
      <c r="U72" s="1665"/>
      <c r="V72" s="1665"/>
      <c r="W72" s="1665"/>
      <c r="X72" s="307"/>
      <c r="Y72" s="307"/>
      <c r="Z72" s="307"/>
      <c r="AA72" s="1665"/>
    </row>
    <row r="73" spans="1:27">
      <c r="A73" s="430">
        <v>62</v>
      </c>
      <c r="B73" s="307" t="s">
        <v>7182</v>
      </c>
      <c r="C73" s="307" t="s">
        <v>7475</v>
      </c>
      <c r="D73" s="307" t="s">
        <v>2684</v>
      </c>
      <c r="E73" s="436" t="str">
        <f t="shared" si="0"/>
        <v>string(100)</v>
      </c>
      <c r="F73" s="124" t="s">
        <v>7182</v>
      </c>
      <c r="G73" s="124" t="s">
        <v>7183</v>
      </c>
      <c r="H73" s="124" t="s">
        <v>2684</v>
      </c>
      <c r="I73" s="124" t="s">
        <v>2884</v>
      </c>
      <c r="J73" s="1665"/>
      <c r="K73" s="124"/>
      <c r="L73" s="1665"/>
      <c r="M73" s="307"/>
      <c r="N73" s="406" t="s">
        <v>4189</v>
      </c>
      <c r="O73" s="1665"/>
      <c r="P73" s="1665"/>
      <c r="Q73" s="1665"/>
      <c r="R73" s="1665"/>
      <c r="S73" s="1665"/>
      <c r="T73" s="1665"/>
      <c r="U73" s="1665"/>
      <c r="V73" s="1665"/>
      <c r="W73" s="1665"/>
      <c r="X73" s="307"/>
      <c r="Y73" s="307"/>
      <c r="Z73" s="307"/>
      <c r="AA73" s="1665"/>
    </row>
    <row r="74" spans="1:27">
      <c r="A74" s="430">
        <v>63</v>
      </c>
      <c r="B74" s="307" t="s">
        <v>7483</v>
      </c>
      <c r="C74" s="307" t="s">
        <v>7484</v>
      </c>
      <c r="D74" s="307" t="s">
        <v>2070</v>
      </c>
      <c r="E74" s="436" t="str">
        <f t="shared" si="0"/>
        <v>string(10)</v>
      </c>
      <c r="F74" s="124" t="s">
        <v>7483</v>
      </c>
      <c r="G74" s="124" t="s">
        <v>7485</v>
      </c>
      <c r="H74" s="124" t="s">
        <v>2070</v>
      </c>
      <c r="I74" s="124" t="s">
        <v>2071</v>
      </c>
      <c r="J74" s="1665"/>
      <c r="K74" s="124"/>
      <c r="L74" s="1665"/>
      <c r="M74" s="307"/>
      <c r="N74" s="406" t="s">
        <v>2308</v>
      </c>
      <c r="O74" s="1665"/>
      <c r="P74" s="1665"/>
      <c r="Q74" s="1665"/>
      <c r="R74" s="1665"/>
      <c r="S74" s="1665"/>
      <c r="T74" s="1665"/>
      <c r="U74" s="1665"/>
      <c r="V74" s="1665"/>
      <c r="W74" s="1665"/>
      <c r="X74" s="307"/>
      <c r="Y74" s="307"/>
      <c r="Z74" s="307"/>
      <c r="AA74" s="1665"/>
    </row>
    <row r="75" spans="1:27">
      <c r="A75" s="430">
        <v>64</v>
      </c>
      <c r="B75" s="307" t="s">
        <v>7487</v>
      </c>
      <c r="C75" s="307" t="s">
        <v>7488</v>
      </c>
      <c r="D75" s="307" t="s">
        <v>2278</v>
      </c>
      <c r="E75" s="436" t="str">
        <f t="shared" si="0"/>
        <v>string(20)</v>
      </c>
      <c r="F75" s="124" t="s">
        <v>7487</v>
      </c>
      <c r="G75" s="124" t="s">
        <v>7489</v>
      </c>
      <c r="H75" s="124" t="s">
        <v>2278</v>
      </c>
      <c r="I75" s="124" t="s">
        <v>2827</v>
      </c>
      <c r="J75" s="1665"/>
      <c r="K75" s="124"/>
      <c r="L75" s="1665"/>
      <c r="M75" s="307"/>
      <c r="N75" s="406" t="s">
        <v>2308</v>
      </c>
      <c r="O75" s="1665"/>
      <c r="P75" s="1665"/>
      <c r="Q75" s="1665"/>
      <c r="R75" s="1665"/>
      <c r="S75" s="1665"/>
      <c r="T75" s="1665"/>
      <c r="U75" s="1665"/>
      <c r="V75" s="1665"/>
      <c r="W75" s="1665"/>
      <c r="X75" s="307"/>
      <c r="Y75" s="307"/>
      <c r="Z75" s="307"/>
      <c r="AA75" s="1665"/>
    </row>
    <row r="76" spans="1:27">
      <c r="A76" s="430">
        <v>65</v>
      </c>
      <c r="B76" s="307" t="s">
        <v>7491</v>
      </c>
      <c r="C76" s="307" t="s">
        <v>7492</v>
      </c>
      <c r="D76" s="307" t="s">
        <v>2278</v>
      </c>
      <c r="E76" s="436" t="str">
        <f t="shared" ref="E76:E90" si="1">IF(ISERR(SEARCH("varchar",D76)),D76,"string("&amp;MID(D76,10,LEN(D76)-10)&amp;")")</f>
        <v>string(20)</v>
      </c>
      <c r="F76" s="124" t="s">
        <v>7491</v>
      </c>
      <c r="G76" s="124" t="s">
        <v>7493</v>
      </c>
      <c r="H76" s="124" t="s">
        <v>2278</v>
      </c>
      <c r="I76" s="124" t="s">
        <v>2827</v>
      </c>
      <c r="J76" s="1665"/>
      <c r="K76" s="124"/>
      <c r="L76" s="1665"/>
      <c r="M76" s="307"/>
      <c r="N76" s="406" t="s">
        <v>2308</v>
      </c>
      <c r="O76" s="1665"/>
      <c r="P76" s="1665"/>
      <c r="Q76" s="1665"/>
      <c r="R76" s="1665"/>
      <c r="S76" s="1665"/>
      <c r="T76" s="1665"/>
      <c r="U76" s="1665"/>
      <c r="V76" s="1665"/>
      <c r="W76" s="1665"/>
      <c r="X76" s="307"/>
      <c r="Y76" s="307"/>
      <c r="Z76" s="307"/>
      <c r="AA76" s="1665"/>
    </row>
    <row r="77" spans="1:27">
      <c r="A77" s="430">
        <v>66</v>
      </c>
      <c r="B77" s="307" t="s">
        <v>8112</v>
      </c>
      <c r="C77" s="307" t="s">
        <v>7509</v>
      </c>
      <c r="D77" s="307" t="s">
        <v>3212</v>
      </c>
      <c r="E77" s="436" t="str">
        <f t="shared" si="1"/>
        <v>number(22)</v>
      </c>
      <c r="F77" s="124" t="s">
        <v>8112</v>
      </c>
      <c r="G77" s="124" t="s">
        <v>7509</v>
      </c>
      <c r="H77" s="20" t="s">
        <v>6756</v>
      </c>
      <c r="I77" s="20" t="s">
        <v>2111</v>
      </c>
      <c r="J77" s="1665"/>
      <c r="K77" s="124"/>
      <c r="L77" s="1665"/>
      <c r="M77" s="307"/>
      <c r="N77" s="406" t="s">
        <v>4189</v>
      </c>
      <c r="O77" s="1665"/>
      <c r="P77" s="1665"/>
      <c r="Q77" s="1665"/>
      <c r="R77" s="1665"/>
      <c r="S77" s="1665"/>
      <c r="T77" s="1665"/>
      <c r="U77" s="1665"/>
      <c r="V77" s="1665"/>
      <c r="W77" s="1665"/>
      <c r="X77" s="307"/>
      <c r="Y77" s="307"/>
      <c r="Z77" s="307"/>
      <c r="AA77" s="1665"/>
    </row>
    <row r="78" spans="1:27">
      <c r="A78" s="430">
        <v>67</v>
      </c>
      <c r="B78" s="307" t="s">
        <v>7511</v>
      </c>
      <c r="C78" s="307" t="s">
        <v>7512</v>
      </c>
      <c r="D78" s="307" t="s">
        <v>3212</v>
      </c>
      <c r="E78" s="436" t="str">
        <f t="shared" si="1"/>
        <v>number(22)</v>
      </c>
      <c r="F78" s="124" t="s">
        <v>7511</v>
      </c>
      <c r="G78" s="124" t="s">
        <v>7512</v>
      </c>
      <c r="H78" s="124" t="s">
        <v>3212</v>
      </c>
      <c r="I78" s="20" t="s">
        <v>2085</v>
      </c>
      <c r="J78" s="1665"/>
      <c r="K78" s="124"/>
      <c r="L78" s="1665"/>
      <c r="M78" s="307"/>
      <c r="N78" s="406" t="s">
        <v>4189</v>
      </c>
      <c r="O78" s="1665"/>
      <c r="P78" s="1665"/>
      <c r="Q78" s="1665"/>
      <c r="R78" s="1665"/>
      <c r="S78" s="1665"/>
      <c r="T78" s="1665"/>
      <c r="U78" s="1665"/>
      <c r="V78" s="1665"/>
      <c r="W78" s="1665"/>
      <c r="X78" s="307"/>
      <c r="Y78" s="307"/>
      <c r="Z78" s="307"/>
      <c r="AA78" s="1665"/>
    </row>
    <row r="79" spans="1:27">
      <c r="A79" s="430">
        <v>68</v>
      </c>
      <c r="B79" s="307" t="s">
        <v>6698</v>
      </c>
      <c r="C79" s="307" t="s">
        <v>6657</v>
      </c>
      <c r="D79" s="307" t="s">
        <v>3212</v>
      </c>
      <c r="E79" s="436" t="str">
        <f t="shared" si="1"/>
        <v>number(22)</v>
      </c>
      <c r="F79" s="124" t="s">
        <v>6698</v>
      </c>
      <c r="G79" s="124" t="s">
        <v>6657</v>
      </c>
      <c r="H79" s="124" t="s">
        <v>3212</v>
      </c>
      <c r="I79" s="20" t="s">
        <v>2085</v>
      </c>
      <c r="J79" s="1665"/>
      <c r="K79" s="124"/>
      <c r="L79" s="1665"/>
      <c r="M79" s="307"/>
      <c r="N79" s="406" t="s">
        <v>2308</v>
      </c>
      <c r="O79" s="1665"/>
      <c r="P79" s="1665"/>
      <c r="Q79" s="1665"/>
      <c r="R79" s="1665"/>
      <c r="S79" s="1665"/>
      <c r="T79" s="1665"/>
      <c r="U79" s="1665"/>
      <c r="V79" s="1665"/>
      <c r="W79" s="1665"/>
      <c r="X79" s="307"/>
      <c r="Y79" s="307"/>
      <c r="Z79" s="307"/>
      <c r="AA79" s="1665"/>
    </row>
    <row r="80" spans="1:27">
      <c r="A80" s="430">
        <v>69</v>
      </c>
      <c r="B80" s="307" t="s">
        <v>7517</v>
      </c>
      <c r="C80" s="307" t="s">
        <v>7516</v>
      </c>
      <c r="D80" s="307" t="s">
        <v>3212</v>
      </c>
      <c r="E80" s="436" t="str">
        <f t="shared" si="1"/>
        <v>number(22)</v>
      </c>
      <c r="F80" s="124" t="s">
        <v>7517</v>
      </c>
      <c r="G80" s="124" t="s">
        <v>7518</v>
      </c>
      <c r="H80" s="124" t="s">
        <v>3212</v>
      </c>
      <c r="I80" s="20" t="s">
        <v>2085</v>
      </c>
      <c r="J80" s="1665"/>
      <c r="K80" s="124"/>
      <c r="L80" s="1665"/>
      <c r="M80" s="307"/>
      <c r="N80" s="406" t="s">
        <v>2308</v>
      </c>
      <c r="O80" s="1665"/>
      <c r="P80" s="1665"/>
      <c r="Q80" s="1665"/>
      <c r="R80" s="1665"/>
      <c r="S80" s="1665"/>
      <c r="T80" s="1665"/>
      <c r="U80" s="1665"/>
      <c r="V80" s="1665"/>
      <c r="W80" s="1665"/>
      <c r="X80" s="307"/>
      <c r="Y80" s="307"/>
      <c r="Z80" s="307"/>
      <c r="AA80" s="1665"/>
    </row>
    <row r="81" spans="1:27">
      <c r="A81" s="430">
        <v>70</v>
      </c>
      <c r="B81" s="307" t="s">
        <v>7521</v>
      </c>
      <c r="C81" s="307" t="s">
        <v>7522</v>
      </c>
      <c r="D81" s="307" t="s">
        <v>3921</v>
      </c>
      <c r="E81" s="436" t="str">
        <f t="shared" si="1"/>
        <v>string(200)</v>
      </c>
      <c r="F81" s="124" t="s">
        <v>7521</v>
      </c>
      <c r="G81" s="124" t="s">
        <v>7523</v>
      </c>
      <c r="H81" s="124" t="s">
        <v>3921</v>
      </c>
      <c r="I81" s="124" t="s">
        <v>3922</v>
      </c>
      <c r="J81" s="1665"/>
      <c r="K81" s="124"/>
      <c r="L81" s="1665"/>
      <c r="M81" s="307"/>
      <c r="N81" s="406" t="s">
        <v>2308</v>
      </c>
      <c r="O81" s="1665"/>
      <c r="P81" s="1665"/>
      <c r="Q81" s="1665"/>
      <c r="R81" s="1665"/>
      <c r="S81" s="1665"/>
      <c r="T81" s="1665"/>
      <c r="U81" s="1665"/>
      <c r="V81" s="1665"/>
      <c r="W81" s="1665"/>
      <c r="X81" s="307"/>
      <c r="Y81" s="307"/>
      <c r="Z81" s="307"/>
      <c r="AA81" s="1665"/>
    </row>
    <row r="82" spans="1:27">
      <c r="A82" s="430">
        <v>71</v>
      </c>
      <c r="B82" s="307" t="s">
        <v>8113</v>
      </c>
      <c r="C82" s="307" t="s">
        <v>7529</v>
      </c>
      <c r="D82" s="307" t="s">
        <v>2070</v>
      </c>
      <c r="E82" s="436" t="str">
        <f t="shared" si="1"/>
        <v>string(10)</v>
      </c>
      <c r="F82" s="124" t="s">
        <v>8114</v>
      </c>
      <c r="G82" s="124" t="s">
        <v>7529</v>
      </c>
      <c r="H82" s="124" t="s">
        <v>2070</v>
      </c>
      <c r="I82" s="124" t="s">
        <v>2071</v>
      </c>
      <c r="J82" s="1665"/>
      <c r="K82" s="20"/>
      <c r="L82" s="1665"/>
      <c r="M82" s="307"/>
      <c r="N82" s="406" t="s">
        <v>2308</v>
      </c>
      <c r="O82" s="1665"/>
      <c r="P82" s="1665"/>
      <c r="Q82" s="1665"/>
      <c r="R82" s="1665"/>
      <c r="S82" s="1665"/>
      <c r="T82" s="1665"/>
      <c r="U82" s="1665"/>
      <c r="V82" s="1665"/>
      <c r="W82" s="1665"/>
      <c r="X82" s="307"/>
      <c r="Y82" s="307"/>
      <c r="Z82" s="307"/>
      <c r="AA82" s="1665"/>
    </row>
    <row r="83" spans="1:27">
      <c r="A83" s="430">
        <v>72</v>
      </c>
      <c r="B83" s="307" t="s">
        <v>7536</v>
      </c>
      <c r="C83" s="307" t="s">
        <v>7537</v>
      </c>
      <c r="D83" s="307" t="s">
        <v>2070</v>
      </c>
      <c r="E83" s="436" t="str">
        <f t="shared" si="1"/>
        <v>string(10)</v>
      </c>
      <c r="F83" s="124" t="s">
        <v>7536</v>
      </c>
      <c r="G83" s="124" t="s">
        <v>7537</v>
      </c>
      <c r="H83" s="124" t="s">
        <v>2070</v>
      </c>
      <c r="I83" s="124" t="s">
        <v>2071</v>
      </c>
      <c r="J83" s="1665"/>
      <c r="K83" s="124"/>
      <c r="L83" s="1665"/>
      <c r="M83" s="307"/>
      <c r="N83" s="406" t="s">
        <v>4189</v>
      </c>
      <c r="O83" s="1665"/>
      <c r="P83" s="1665"/>
      <c r="Q83" s="1665"/>
      <c r="R83" s="1665"/>
      <c r="S83" s="1665"/>
      <c r="T83" s="1665"/>
      <c r="U83" s="1665"/>
      <c r="V83" s="1665"/>
      <c r="W83" s="1665"/>
      <c r="X83" s="307"/>
      <c r="Y83" s="307"/>
      <c r="Z83" s="307"/>
      <c r="AA83" s="1665"/>
    </row>
    <row r="84" spans="1:27">
      <c r="A84" s="430">
        <v>73</v>
      </c>
      <c r="B84" s="307" t="s">
        <v>7540</v>
      </c>
      <c r="C84" s="307" t="s">
        <v>6390</v>
      </c>
      <c r="D84" s="307" t="s">
        <v>2278</v>
      </c>
      <c r="E84" s="436" t="str">
        <f t="shared" si="1"/>
        <v>string(20)</v>
      </c>
      <c r="F84" s="124" t="s">
        <v>7540</v>
      </c>
      <c r="G84" s="124" t="s">
        <v>6390</v>
      </c>
      <c r="H84" s="124" t="s">
        <v>2278</v>
      </c>
      <c r="I84" s="124" t="s">
        <v>2827</v>
      </c>
      <c r="J84" s="1665"/>
      <c r="K84" s="124"/>
      <c r="L84" s="1665"/>
      <c r="M84" s="307"/>
      <c r="N84" s="406" t="s">
        <v>2308</v>
      </c>
      <c r="O84" s="1665"/>
      <c r="P84" s="1665"/>
      <c r="Q84" s="1665"/>
      <c r="R84" s="1665"/>
      <c r="S84" s="1665"/>
      <c r="T84" s="1665"/>
      <c r="U84" s="1665"/>
      <c r="V84" s="1665"/>
      <c r="W84" s="1665"/>
      <c r="X84" s="307"/>
      <c r="Y84" s="307"/>
      <c r="Z84" s="307"/>
      <c r="AA84" s="1665"/>
    </row>
    <row r="85" spans="1:27">
      <c r="A85" s="430">
        <v>74</v>
      </c>
      <c r="B85" s="307" t="s">
        <v>7543</v>
      </c>
      <c r="C85" s="307" t="s">
        <v>7544</v>
      </c>
      <c r="D85" s="307" t="s">
        <v>2278</v>
      </c>
      <c r="E85" s="436" t="str">
        <f t="shared" si="1"/>
        <v>string(20)</v>
      </c>
      <c r="F85" s="124" t="s">
        <v>7543</v>
      </c>
      <c r="G85" s="124" t="s">
        <v>7544</v>
      </c>
      <c r="H85" s="124" t="s">
        <v>2278</v>
      </c>
      <c r="I85" s="124" t="s">
        <v>2827</v>
      </c>
      <c r="J85" s="1665"/>
      <c r="K85" s="124"/>
      <c r="L85" s="1665"/>
      <c r="M85" s="307"/>
      <c r="N85" s="406" t="s">
        <v>2308</v>
      </c>
      <c r="O85" s="1665"/>
      <c r="P85" s="1665"/>
      <c r="Q85" s="1665"/>
      <c r="R85" s="1665"/>
      <c r="S85" s="1665"/>
      <c r="T85" s="1665"/>
      <c r="U85" s="1665"/>
      <c r="V85" s="1665"/>
      <c r="W85" s="1665"/>
      <c r="X85" s="307"/>
      <c r="Y85" s="307"/>
      <c r="Z85" s="307"/>
      <c r="AA85" s="1665"/>
    </row>
    <row r="86" spans="1:27">
      <c r="A86" s="430">
        <v>75</v>
      </c>
      <c r="B86" s="307" t="s">
        <v>7546</v>
      </c>
      <c r="C86" s="307" t="s">
        <v>7547</v>
      </c>
      <c r="D86" s="307" t="s">
        <v>2278</v>
      </c>
      <c r="E86" s="436" t="str">
        <f t="shared" si="1"/>
        <v>string(20)</v>
      </c>
      <c r="F86" s="124" t="s">
        <v>7546</v>
      </c>
      <c r="G86" s="124" t="s">
        <v>7548</v>
      </c>
      <c r="H86" s="124" t="s">
        <v>2278</v>
      </c>
      <c r="I86" s="124" t="s">
        <v>2827</v>
      </c>
      <c r="J86" s="1665"/>
      <c r="K86" s="124"/>
      <c r="L86" s="1665"/>
      <c r="M86" s="307"/>
      <c r="N86" s="406" t="s">
        <v>2308</v>
      </c>
      <c r="O86" s="1665"/>
      <c r="P86" s="1665"/>
      <c r="Q86" s="1665"/>
      <c r="R86" s="1665"/>
      <c r="S86" s="1665"/>
      <c r="T86" s="1665"/>
      <c r="U86" s="1665"/>
      <c r="V86" s="1665"/>
      <c r="W86" s="1665"/>
      <c r="X86" s="307"/>
      <c r="Y86" s="307"/>
      <c r="Z86" s="307"/>
      <c r="AA86" s="1665"/>
    </row>
    <row r="87" spans="1:27">
      <c r="A87" s="430">
        <v>76</v>
      </c>
      <c r="B87" s="307" t="s">
        <v>6442</v>
      </c>
      <c r="C87" s="307" t="s">
        <v>6444</v>
      </c>
      <c r="D87" s="307" t="s">
        <v>2278</v>
      </c>
      <c r="E87" s="436" t="str">
        <f t="shared" si="1"/>
        <v>string(20)</v>
      </c>
      <c r="F87" s="124" t="s">
        <v>6442</v>
      </c>
      <c r="G87" s="124" t="s">
        <v>6444</v>
      </c>
      <c r="H87" s="124" t="s">
        <v>2278</v>
      </c>
      <c r="I87" s="124" t="s">
        <v>2827</v>
      </c>
      <c r="J87" s="1665"/>
      <c r="K87" s="124"/>
      <c r="L87" s="1665"/>
      <c r="M87" s="307"/>
      <c r="N87" s="406" t="s">
        <v>4189</v>
      </c>
      <c r="O87" s="1665"/>
      <c r="P87" s="1665"/>
      <c r="Q87" s="1665"/>
      <c r="R87" s="1665"/>
      <c r="S87" s="1665"/>
      <c r="T87" s="1665"/>
      <c r="U87" s="1665"/>
      <c r="V87" s="1665"/>
      <c r="W87" s="1665"/>
      <c r="X87" s="307"/>
      <c r="Y87" s="307"/>
      <c r="Z87" s="307"/>
      <c r="AA87" s="1665"/>
    </row>
    <row r="88" spans="1:27">
      <c r="A88" s="430">
        <v>77</v>
      </c>
      <c r="B88" s="307" t="s">
        <v>7551</v>
      </c>
      <c r="C88" s="307" t="s">
        <v>7552</v>
      </c>
      <c r="D88" s="307" t="s">
        <v>2278</v>
      </c>
      <c r="E88" s="436" t="str">
        <f t="shared" si="1"/>
        <v>string(20)</v>
      </c>
      <c r="F88" s="124" t="s">
        <v>7551</v>
      </c>
      <c r="G88" s="124" t="s">
        <v>7553</v>
      </c>
      <c r="H88" s="124" t="s">
        <v>2278</v>
      </c>
      <c r="I88" s="124" t="s">
        <v>2827</v>
      </c>
      <c r="J88" s="1665"/>
      <c r="K88" s="124"/>
      <c r="L88" s="1665"/>
      <c r="M88" s="307"/>
      <c r="N88" s="406" t="s">
        <v>2308</v>
      </c>
      <c r="O88" s="1665"/>
      <c r="P88" s="1665"/>
      <c r="Q88" s="1665"/>
      <c r="R88" s="1665"/>
      <c r="S88" s="1665"/>
      <c r="T88" s="1665"/>
      <c r="U88" s="1665"/>
      <c r="V88" s="1665"/>
      <c r="W88" s="1665"/>
      <c r="X88" s="307"/>
      <c r="Y88" s="307"/>
      <c r="Z88" s="307"/>
      <c r="AA88" s="1665"/>
    </row>
    <row r="89" spans="1:27">
      <c r="A89" s="430">
        <v>78</v>
      </c>
      <c r="B89" s="307" t="s">
        <v>7556</v>
      </c>
      <c r="C89" s="307" t="s">
        <v>7557</v>
      </c>
      <c r="D89" s="307" t="s">
        <v>2278</v>
      </c>
      <c r="E89" s="436" t="str">
        <f t="shared" si="1"/>
        <v>string(20)</v>
      </c>
      <c r="F89" s="124" t="s">
        <v>7556</v>
      </c>
      <c r="G89" s="124" t="s">
        <v>7557</v>
      </c>
      <c r="H89" s="124" t="s">
        <v>2278</v>
      </c>
      <c r="I89" s="124" t="s">
        <v>2827</v>
      </c>
      <c r="J89" s="1665"/>
      <c r="K89" s="124"/>
      <c r="L89" s="1665"/>
      <c r="M89" s="307"/>
      <c r="N89" s="406" t="s">
        <v>2308</v>
      </c>
      <c r="O89" s="1665"/>
      <c r="P89" s="1665"/>
      <c r="Q89" s="1665"/>
      <c r="R89" s="1665"/>
      <c r="S89" s="1665"/>
      <c r="T89" s="1665"/>
      <c r="U89" s="1665"/>
      <c r="V89" s="1665"/>
      <c r="W89" s="1665"/>
      <c r="X89" s="307"/>
      <c r="Y89" s="307"/>
      <c r="Z89" s="307"/>
      <c r="AA89" s="1665"/>
    </row>
    <row r="90" spans="1:27">
      <c r="A90" s="430">
        <v>79</v>
      </c>
      <c r="B90" s="307" t="s">
        <v>7561</v>
      </c>
      <c r="C90" s="307" t="s">
        <v>7562</v>
      </c>
      <c r="D90" s="307" t="s">
        <v>2278</v>
      </c>
      <c r="E90" s="436" t="str">
        <f t="shared" si="1"/>
        <v>string(20)</v>
      </c>
      <c r="F90" s="124" t="s">
        <v>7561</v>
      </c>
      <c r="G90" s="124" t="s">
        <v>7562</v>
      </c>
      <c r="H90" s="124" t="s">
        <v>2278</v>
      </c>
      <c r="I90" s="124" t="s">
        <v>2827</v>
      </c>
      <c r="J90" s="1665"/>
      <c r="K90" s="124"/>
      <c r="L90" s="1665"/>
      <c r="M90" s="307"/>
      <c r="N90" s="406" t="s">
        <v>2308</v>
      </c>
      <c r="O90" s="1665"/>
      <c r="P90" s="1665"/>
      <c r="Q90" s="1665"/>
      <c r="R90" s="1665"/>
      <c r="S90" s="1665"/>
      <c r="T90" s="1665"/>
      <c r="U90" s="1665"/>
      <c r="V90" s="1665"/>
      <c r="W90" s="1665"/>
      <c r="X90" s="307"/>
      <c r="Y90" s="307"/>
      <c r="Z90" s="307"/>
      <c r="AA90" s="1665"/>
    </row>
  </sheetData>
  <mergeCells count="1">
    <mergeCell ref="M21:M22"/>
  </mergeCells>
  <phoneticPr fontId="5" type="noConversion"/>
  <dataValidations count="4">
    <dataValidation type="list" allowBlank="1" showInputMessage="1" showErrorMessage="1" sqref="B6" xr:uid="{00000000-0002-0000-7500-000000000000}">
      <formula1>"Mi: Minute,H: Hour,D: Daily,W: Weekly,M: Monthly,Y: Yearly"</formula1>
    </dataValidation>
    <dataValidation type="list" allowBlank="1" showInputMessage="1" showErrorMessage="1" sqref="B7 B9 O7:O9" xr:uid="{00000000-0002-0000-7500-000001000000}">
      <formula1>"替换,追加"</formula1>
    </dataValidation>
    <dataValidation type="list" allowBlank="1" showInputMessage="1" showErrorMessage="1" sqref="N12:N90" xr:uid="{00000000-0002-0000-7500-000002000000}">
      <formula1>"匹配,基线特有,本地扩充,废弃"</formula1>
    </dataValidation>
    <dataValidation type="list" allowBlank="1" showInputMessage="1" showErrorMessage="1" sqref="R4:R6" xr:uid="{00000000-0002-0000-7500-000003000000}">
      <formula1>"left join,inner join,union,union all"</formula1>
    </dataValidation>
  </dataValidations>
  <hyperlinks>
    <hyperlink ref="A1" location="目录!A1" display="返回" xr:uid="{00000000-0004-0000-7500-000000000000}"/>
  </hyperlinks>
  <pageMargins left="0.75" right="0.75" top="1" bottom="1" header="0.51180555555555596" footer="0.51180555555555596"/>
  <pageSetup paperSize="9" orientation="portrait"/>
  <legacyDrawing r:id="rId1"/>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AB117"/>
  <sheetViews>
    <sheetView topLeftCell="A67" workbookViewId="0">
      <selection activeCell="B30" sqref="B30"/>
    </sheetView>
  </sheetViews>
  <sheetFormatPr defaultColWidth="9" defaultRowHeight="13.8"/>
  <cols>
    <col min="2" max="2" width="18.88671875" customWidth="1"/>
    <col min="3" max="3" width="14.109375" customWidth="1"/>
    <col min="4" max="4" width="15.21875" customWidth="1"/>
    <col min="5" max="9" width="12.109375" customWidth="1"/>
    <col min="14" max="14" width="11.33203125" customWidth="1"/>
    <col min="15" max="22" width="9" hidden="1" customWidth="1"/>
    <col min="23" max="23" width="25.33203125" customWidth="1"/>
    <col min="24" max="24" width="13" customWidth="1"/>
    <col min="25" max="25" width="11.33203125" customWidth="1"/>
    <col min="26" max="26" width="13.109375" customWidth="1"/>
    <col min="27" max="27" width="11.33203125" customWidth="1"/>
  </cols>
  <sheetData>
    <row r="1" spans="1:28" s="64" customFormat="1" ht="15.6">
      <c r="A1" s="2" t="s">
        <v>2037</v>
      </c>
      <c r="B1" s="3"/>
      <c r="C1" s="3"/>
      <c r="D1" s="3"/>
      <c r="E1" s="3"/>
      <c r="F1" s="3"/>
      <c r="G1" s="3"/>
      <c r="H1" s="3"/>
      <c r="I1" s="3"/>
      <c r="J1" s="3"/>
      <c r="K1" s="3"/>
      <c r="L1" s="3"/>
      <c r="M1" s="3"/>
      <c r="N1" s="3"/>
      <c r="O1" s="3"/>
      <c r="P1" s="3"/>
      <c r="Q1" s="3"/>
      <c r="R1" s="3"/>
      <c r="S1" s="3"/>
      <c r="T1" s="3"/>
      <c r="U1" s="3"/>
      <c r="V1" s="3"/>
      <c r="W1" s="52"/>
      <c r="X1" s="52"/>
      <c r="Y1" s="52"/>
      <c r="Z1" s="52"/>
      <c r="AA1" s="52"/>
    </row>
    <row r="2" spans="1:28" s="64"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8" s="64" customFormat="1" ht="15.6">
      <c r="A3" s="6" t="s">
        <v>2040</v>
      </c>
      <c r="B3" s="1661" t="s">
        <v>369</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8" s="64" customFormat="1" ht="15.6">
      <c r="A4" s="9" t="s">
        <v>2042</v>
      </c>
      <c r="B4" s="10" t="s">
        <v>368</v>
      </c>
      <c r="C4" s="8"/>
      <c r="D4" s="8"/>
      <c r="E4" s="8"/>
      <c r="F4" s="8"/>
      <c r="G4" s="8"/>
      <c r="H4" s="8"/>
      <c r="I4" s="8"/>
      <c r="J4" s="8"/>
      <c r="K4" s="8"/>
      <c r="L4" s="8"/>
      <c r="M4" s="8"/>
      <c r="N4" s="8"/>
      <c r="O4" s="38" t="s">
        <v>4149</v>
      </c>
      <c r="P4" s="39" t="e">
        <f>VLOOKUP(B3,[2]目录!#REF!,4,0)</f>
        <v>#REF!</v>
      </c>
      <c r="Q4" s="40"/>
      <c r="R4" s="41"/>
      <c r="S4" s="42"/>
      <c r="T4" s="42"/>
      <c r="U4" s="42"/>
      <c r="V4" s="61"/>
      <c r="W4" s="62" t="s">
        <v>2301</v>
      </c>
      <c r="X4" s="243" t="s">
        <v>370</v>
      </c>
      <c r="Y4" s="63"/>
      <c r="Z4" s="11"/>
      <c r="AA4" s="63"/>
    </row>
    <row r="5" spans="1:28" s="64" customFormat="1"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row>
    <row r="6" spans="1:28" s="64" customFormat="1" ht="15.6">
      <c r="A6" s="9" t="s">
        <v>2044</v>
      </c>
      <c r="B6" s="12" t="s">
        <v>2303</v>
      </c>
      <c r="C6" s="8"/>
      <c r="D6" s="8"/>
      <c r="E6" s="8"/>
      <c r="F6" s="8"/>
      <c r="G6" s="8"/>
      <c r="H6" s="8"/>
      <c r="I6" s="8"/>
      <c r="J6" s="8"/>
      <c r="K6" s="8"/>
      <c r="L6" s="8"/>
      <c r="M6" s="8"/>
      <c r="N6" s="8"/>
      <c r="O6" s="43"/>
      <c r="P6" s="42"/>
      <c r="Q6" s="42"/>
      <c r="R6" s="41"/>
      <c r="S6" s="42"/>
      <c r="T6" s="42"/>
      <c r="U6" s="42"/>
      <c r="V6" s="61"/>
      <c r="W6" s="62"/>
      <c r="X6" s="124"/>
      <c r="Y6" s="63"/>
      <c r="Z6" s="11"/>
      <c r="AA6" s="63"/>
    </row>
    <row r="7" spans="1:28" s="64"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8" s="64" customFormat="1" ht="15.6">
      <c r="A8" s="9" t="s">
        <v>2048</v>
      </c>
      <c r="B8" s="11"/>
      <c r="C8" s="8"/>
      <c r="D8" s="8"/>
      <c r="E8" s="8"/>
      <c r="F8" s="8"/>
      <c r="G8" s="8"/>
      <c r="H8" s="8"/>
      <c r="I8" s="8"/>
      <c r="J8" s="8"/>
      <c r="K8" s="8"/>
      <c r="L8" s="8"/>
      <c r="M8" s="8"/>
      <c r="N8" s="8"/>
      <c r="O8" s="43"/>
      <c r="P8" s="42"/>
      <c r="Q8" s="42"/>
      <c r="R8" s="42"/>
      <c r="S8" s="42"/>
      <c r="T8" s="42"/>
      <c r="U8" s="42"/>
      <c r="V8" s="61"/>
      <c r="W8" s="62"/>
      <c r="X8" s="65"/>
      <c r="Y8" s="63"/>
      <c r="Z8" s="11"/>
      <c r="AA8" s="63"/>
    </row>
    <row r="9" spans="1:28" s="64"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8" s="64"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8" s="64"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8" s="1655" customFormat="1" ht="11.4">
      <c r="A12" s="430">
        <v>1</v>
      </c>
      <c r="B12" s="303" t="s">
        <v>2304</v>
      </c>
      <c r="C12" s="303" t="s">
        <v>2670</v>
      </c>
      <c r="D12" s="303" t="s">
        <v>2078</v>
      </c>
      <c r="E12" s="436" t="str">
        <f t="shared" ref="E12:E75" si="0">IF(ISERR(SEARCH("varchar",D12)),D12,"string("&amp;MID(D12,10,LEN(D12)-10)&amp;")")</f>
        <v>string(8)</v>
      </c>
      <c r="F12" s="124" t="s">
        <v>2304</v>
      </c>
      <c r="G12" s="124" t="s">
        <v>2670</v>
      </c>
      <c r="H12" s="124" t="s">
        <v>2078</v>
      </c>
      <c r="I12" s="124" t="s">
        <v>2079</v>
      </c>
      <c r="J12" s="307" t="s">
        <v>79</v>
      </c>
      <c r="K12" s="436"/>
      <c r="L12" s="436"/>
      <c r="M12" s="436"/>
      <c r="N12" s="436"/>
      <c r="O12" s="436"/>
      <c r="P12" s="436"/>
      <c r="Q12" s="436"/>
      <c r="R12" s="436"/>
      <c r="S12" s="436"/>
      <c r="T12" s="436"/>
      <c r="U12" s="436"/>
      <c r="V12" s="436"/>
      <c r="W12" s="243" t="s">
        <v>370</v>
      </c>
      <c r="X12" s="436" t="s">
        <v>2304</v>
      </c>
      <c r="Y12" s="307" t="s">
        <v>2671</v>
      </c>
      <c r="Z12" s="307"/>
      <c r="AA12" s="307"/>
      <c r="AB12" s="444"/>
    </row>
    <row r="13" spans="1:28" s="1655" customFormat="1" ht="11.4">
      <c r="A13" s="430">
        <v>2</v>
      </c>
      <c r="B13" s="307" t="s">
        <v>7991</v>
      </c>
      <c r="C13" s="307" t="s">
        <v>351</v>
      </c>
      <c r="D13" s="307" t="s">
        <v>3062</v>
      </c>
      <c r="E13" s="307" t="str">
        <f t="shared" si="0"/>
        <v>string(40)</v>
      </c>
      <c r="F13" s="124" t="s">
        <v>7992</v>
      </c>
      <c r="G13" s="20" t="s">
        <v>7673</v>
      </c>
      <c r="H13" s="124" t="s">
        <v>3062</v>
      </c>
      <c r="I13" s="124" t="s">
        <v>3063</v>
      </c>
      <c r="J13" s="307" t="s">
        <v>79</v>
      </c>
      <c r="M13" s="307"/>
      <c r="N13" s="307"/>
      <c r="O13" s="436"/>
      <c r="P13" s="436"/>
      <c r="Q13" s="436"/>
      <c r="R13" s="436"/>
      <c r="S13" s="436"/>
      <c r="T13" s="436"/>
      <c r="U13" s="436"/>
      <c r="V13" s="436"/>
      <c r="W13" s="243" t="s">
        <v>370</v>
      </c>
      <c r="X13" s="63" t="s">
        <v>5502</v>
      </c>
      <c r="Y13" s="307" t="s">
        <v>7673</v>
      </c>
      <c r="Z13" s="307"/>
      <c r="AA13" s="307"/>
      <c r="AB13" s="444"/>
    </row>
    <row r="14" spans="1:28" s="1655" customFormat="1" ht="11.4">
      <c r="A14" s="430">
        <v>3</v>
      </c>
      <c r="B14" s="307" t="s">
        <v>7987</v>
      </c>
      <c r="C14" s="307" t="s">
        <v>7988</v>
      </c>
      <c r="D14" s="307" t="s">
        <v>2100</v>
      </c>
      <c r="E14" s="436" t="str">
        <f t="shared" si="0"/>
        <v>string(2)</v>
      </c>
      <c r="F14" s="124" t="s">
        <v>7989</v>
      </c>
      <c r="G14" s="124" t="s">
        <v>7988</v>
      </c>
      <c r="H14" s="124" t="s">
        <v>2100</v>
      </c>
      <c r="I14" s="124" t="s">
        <v>2101</v>
      </c>
      <c r="K14" s="307"/>
      <c r="L14" s="307" t="s">
        <v>7990</v>
      </c>
      <c r="M14" s="307"/>
      <c r="N14" s="307"/>
      <c r="O14" s="436"/>
      <c r="P14" s="436"/>
      <c r="Q14" s="436"/>
      <c r="R14" s="436"/>
      <c r="S14" s="436"/>
      <c r="T14" s="436"/>
      <c r="U14" s="436"/>
      <c r="V14" s="436"/>
      <c r="W14" s="243" t="s">
        <v>370</v>
      </c>
      <c r="X14" s="63" t="s">
        <v>8115</v>
      </c>
      <c r="Y14" s="307" t="s">
        <v>7988</v>
      </c>
      <c r="Z14" s="307"/>
      <c r="AA14" s="307"/>
      <c r="AB14" s="444"/>
    </row>
    <row r="15" spans="1:28" s="1655" customFormat="1" ht="11.4">
      <c r="A15" s="430">
        <v>4</v>
      </c>
      <c r="B15" s="307" t="s">
        <v>6639</v>
      </c>
      <c r="C15" s="307" t="s">
        <v>6640</v>
      </c>
      <c r="D15" s="307" t="s">
        <v>2235</v>
      </c>
      <c r="E15" s="307" t="str">
        <f t="shared" si="0"/>
        <v>string(16)</v>
      </c>
      <c r="F15" s="124" t="s">
        <v>6641</v>
      </c>
      <c r="G15" s="124" t="s">
        <v>6640</v>
      </c>
      <c r="H15" s="124" t="s">
        <v>3062</v>
      </c>
      <c r="I15" s="124" t="s">
        <v>3063</v>
      </c>
      <c r="K15" s="307"/>
      <c r="L15" s="307" t="s">
        <v>7993</v>
      </c>
      <c r="M15" s="307"/>
      <c r="N15" s="307"/>
      <c r="O15" s="436"/>
      <c r="P15" s="436"/>
      <c r="Q15" s="436"/>
      <c r="R15" s="436"/>
      <c r="S15" s="436"/>
      <c r="T15" s="436"/>
      <c r="U15" s="436"/>
      <c r="V15" s="436"/>
      <c r="W15" s="243" t="s">
        <v>370</v>
      </c>
      <c r="X15" s="63" t="s">
        <v>6639</v>
      </c>
      <c r="Y15" s="436" t="s">
        <v>6642</v>
      </c>
      <c r="Z15" s="307"/>
      <c r="AA15" s="307"/>
      <c r="AB15" s="444"/>
    </row>
    <row r="16" spans="1:28" s="1655" customFormat="1" ht="11.4">
      <c r="A16" s="430">
        <v>5</v>
      </c>
      <c r="B16" s="307" t="s">
        <v>7994</v>
      </c>
      <c r="C16" s="307" t="s">
        <v>2239</v>
      </c>
      <c r="D16" s="307" t="s">
        <v>2235</v>
      </c>
      <c r="E16" s="307" t="str">
        <f t="shared" si="0"/>
        <v>string(16)</v>
      </c>
      <c r="F16" s="124" t="s">
        <v>105</v>
      </c>
      <c r="G16" s="124" t="s">
        <v>2239</v>
      </c>
      <c r="H16" s="124" t="s">
        <v>3175</v>
      </c>
      <c r="I16" s="124" t="s">
        <v>2241</v>
      </c>
      <c r="J16" s="307"/>
      <c r="K16" s="307"/>
      <c r="L16" s="307" t="s">
        <v>7995</v>
      </c>
      <c r="M16" s="307"/>
      <c r="N16" s="307"/>
      <c r="O16" s="436"/>
      <c r="P16" s="436"/>
      <c r="Q16" s="436"/>
      <c r="R16" s="436"/>
      <c r="S16" s="436"/>
      <c r="T16" s="436"/>
      <c r="U16" s="436"/>
      <c r="V16" s="436"/>
      <c r="W16" s="243" t="s">
        <v>370</v>
      </c>
      <c r="X16" s="63" t="s">
        <v>105</v>
      </c>
      <c r="Y16" s="307" t="s">
        <v>5606</v>
      </c>
      <c r="Z16" s="307"/>
      <c r="AA16" s="307"/>
      <c r="AB16" s="444"/>
    </row>
    <row r="17" spans="1:28" s="1655" customFormat="1" ht="11.4">
      <c r="A17" s="430">
        <v>6</v>
      </c>
      <c r="B17" s="239" t="s">
        <v>7996</v>
      </c>
      <c r="C17" s="239" t="s">
        <v>7997</v>
      </c>
      <c r="D17" s="307" t="s">
        <v>2681</v>
      </c>
      <c r="E17" s="307" t="str">
        <f t="shared" si="0"/>
        <v>string(30)</v>
      </c>
      <c r="F17" s="124" t="s">
        <v>7996</v>
      </c>
      <c r="G17" s="20" t="s">
        <v>7998</v>
      </c>
      <c r="H17" s="124" t="s">
        <v>2681</v>
      </c>
      <c r="I17" s="124" t="s">
        <v>3291</v>
      </c>
      <c r="J17" s="307"/>
      <c r="K17" s="307"/>
      <c r="L17" s="307" t="s">
        <v>7996</v>
      </c>
      <c r="M17" s="307"/>
      <c r="N17" s="307"/>
      <c r="O17" s="436"/>
      <c r="P17" s="436"/>
      <c r="Q17" s="436"/>
      <c r="R17" s="436"/>
      <c r="S17" s="436"/>
      <c r="T17" s="436"/>
      <c r="U17" s="436"/>
      <c r="V17" s="436"/>
      <c r="W17" s="243" t="s">
        <v>370</v>
      </c>
      <c r="X17" s="436" t="s">
        <v>8116</v>
      </c>
      <c r="Y17" s="436" t="s">
        <v>8117</v>
      </c>
      <c r="Z17" s="436"/>
      <c r="AA17" s="436"/>
      <c r="AB17" s="444"/>
    </row>
    <row r="18" spans="1:28" s="1655" customFormat="1" ht="11.4">
      <c r="A18" s="430">
        <v>7</v>
      </c>
      <c r="B18" s="239" t="s">
        <v>7999</v>
      </c>
      <c r="C18" s="239" t="s">
        <v>8000</v>
      </c>
      <c r="D18" s="239" t="s">
        <v>6594</v>
      </c>
      <c r="E18" s="307" t="str">
        <f t="shared" si="0"/>
        <v>date(7)</v>
      </c>
      <c r="F18" s="124" t="s">
        <v>7999</v>
      </c>
      <c r="G18" s="20" t="s">
        <v>8001</v>
      </c>
      <c r="H18" s="124" t="s">
        <v>2272</v>
      </c>
      <c r="I18" s="124" t="s">
        <v>2273</v>
      </c>
      <c r="J18" s="239"/>
      <c r="K18" s="239"/>
      <c r="L18" s="239" t="s">
        <v>7999</v>
      </c>
      <c r="M18" s="307"/>
      <c r="N18" s="307"/>
      <c r="O18" s="436"/>
      <c r="P18" s="436"/>
      <c r="Q18" s="436"/>
      <c r="R18" s="436"/>
      <c r="S18" s="436"/>
      <c r="T18" s="436"/>
      <c r="U18" s="436"/>
      <c r="V18" s="436"/>
      <c r="W18" s="243" t="s">
        <v>370</v>
      </c>
      <c r="X18" s="436" t="s">
        <v>7996</v>
      </c>
      <c r="Y18" s="436" t="s">
        <v>7997</v>
      </c>
      <c r="Z18" s="436"/>
      <c r="AA18" s="436"/>
      <c r="AB18" s="444"/>
    </row>
    <row r="19" spans="1:28" s="1655" customFormat="1" ht="11.4">
      <c r="A19" s="430">
        <v>8</v>
      </c>
      <c r="B19" s="239" t="s">
        <v>8116</v>
      </c>
      <c r="C19" s="239" t="s">
        <v>8117</v>
      </c>
      <c r="D19" s="239" t="s">
        <v>3212</v>
      </c>
      <c r="E19" s="307" t="str">
        <f t="shared" si="0"/>
        <v>number(22)</v>
      </c>
      <c r="F19" s="124" t="s">
        <v>8116</v>
      </c>
      <c r="G19" s="20" t="s">
        <v>8118</v>
      </c>
      <c r="H19" s="124" t="s">
        <v>3212</v>
      </c>
      <c r="I19" s="20" t="s">
        <v>2085</v>
      </c>
      <c r="J19" s="239"/>
      <c r="K19" s="239"/>
      <c r="L19" s="239" t="s">
        <v>8119</v>
      </c>
      <c r="M19" s="307"/>
      <c r="N19" s="307"/>
      <c r="O19" s="436"/>
      <c r="P19" s="436"/>
      <c r="Q19" s="436"/>
      <c r="R19" s="436"/>
      <c r="S19" s="436"/>
      <c r="T19" s="436"/>
      <c r="U19" s="436"/>
      <c r="V19" s="436"/>
      <c r="W19" s="243" t="s">
        <v>370</v>
      </c>
      <c r="X19" s="436" t="s">
        <v>7999</v>
      </c>
      <c r="Y19" s="436" t="s">
        <v>8000</v>
      </c>
      <c r="Z19" s="436"/>
      <c r="AA19" s="436"/>
    </row>
    <row r="20" spans="1:28" s="1655" customFormat="1" ht="11.4">
      <c r="A20" s="430">
        <v>9</v>
      </c>
      <c r="B20" s="307" t="s">
        <v>8002</v>
      </c>
      <c r="C20" s="307" t="s">
        <v>8120</v>
      </c>
      <c r="D20" s="307" t="s">
        <v>3062</v>
      </c>
      <c r="E20" s="307" t="str">
        <f t="shared" si="0"/>
        <v>string(40)</v>
      </c>
      <c r="F20" s="124" t="s">
        <v>8002</v>
      </c>
      <c r="G20" s="20" t="s">
        <v>8004</v>
      </c>
      <c r="H20" s="124" t="s">
        <v>3062</v>
      </c>
      <c r="I20" s="124" t="s">
        <v>3063</v>
      </c>
      <c r="J20" s="307"/>
      <c r="K20" s="307"/>
      <c r="L20" s="307" t="s">
        <v>8005</v>
      </c>
      <c r="M20" s="307"/>
      <c r="N20" s="307"/>
      <c r="O20" s="436"/>
      <c r="P20" s="436"/>
      <c r="Q20" s="436"/>
      <c r="R20" s="436"/>
      <c r="S20" s="436"/>
      <c r="T20" s="436"/>
      <c r="U20" s="436"/>
      <c r="V20" s="436"/>
      <c r="W20" s="243" t="s">
        <v>370</v>
      </c>
      <c r="X20" s="436" t="s">
        <v>7999</v>
      </c>
      <c r="Y20" s="436" t="s">
        <v>8003</v>
      </c>
      <c r="Z20" s="436"/>
      <c r="AA20" s="436"/>
    </row>
    <row r="21" spans="1:28" s="1655" customFormat="1" ht="19.5" customHeight="1">
      <c r="A21" s="430">
        <v>10</v>
      </c>
      <c r="B21" s="307" t="s">
        <v>8006</v>
      </c>
      <c r="C21" s="307" t="s">
        <v>8007</v>
      </c>
      <c r="D21" s="307" t="s">
        <v>3212</v>
      </c>
      <c r="E21" s="307" t="str">
        <f t="shared" si="0"/>
        <v>number(22)</v>
      </c>
      <c r="F21" s="124" t="s">
        <v>8006</v>
      </c>
      <c r="G21" s="20" t="s">
        <v>8008</v>
      </c>
      <c r="H21" s="124" t="s">
        <v>3212</v>
      </c>
      <c r="I21" s="20" t="s">
        <v>2085</v>
      </c>
      <c r="J21" s="436"/>
      <c r="K21" s="436"/>
      <c r="L21" s="1674" t="s">
        <v>8009</v>
      </c>
      <c r="M21" s="436"/>
      <c r="N21" s="436"/>
      <c r="O21" s="436"/>
      <c r="P21" s="436"/>
      <c r="Q21" s="436"/>
      <c r="R21" s="436"/>
      <c r="S21" s="436"/>
      <c r="T21" s="436"/>
      <c r="U21" s="436"/>
      <c r="V21" s="436"/>
      <c r="W21" s="243" t="s">
        <v>370</v>
      </c>
      <c r="X21" s="307" t="s">
        <v>8121</v>
      </c>
      <c r="Y21" s="307" t="s">
        <v>8007</v>
      </c>
      <c r="Z21" s="307"/>
      <c r="AA21" s="436"/>
    </row>
    <row r="22" spans="1:28" s="1655" customFormat="1" ht="11.4">
      <c r="A22" s="430">
        <v>11</v>
      </c>
      <c r="B22" s="307" t="s">
        <v>8010</v>
      </c>
      <c r="C22" s="307" t="s">
        <v>8011</v>
      </c>
      <c r="D22" s="307" t="s">
        <v>3062</v>
      </c>
      <c r="E22" s="307" t="str">
        <f t="shared" si="0"/>
        <v>string(40)</v>
      </c>
      <c r="F22" s="124" t="s">
        <v>8010</v>
      </c>
      <c r="G22" s="20" t="s">
        <v>8012</v>
      </c>
      <c r="H22" s="124" t="s">
        <v>3062</v>
      </c>
      <c r="I22" s="124" t="s">
        <v>3063</v>
      </c>
      <c r="J22" s="436"/>
      <c r="K22" s="436"/>
      <c r="L22" s="1975" t="s">
        <v>8013</v>
      </c>
      <c r="M22" s="436"/>
      <c r="N22" s="436"/>
      <c r="O22" s="436"/>
      <c r="P22" s="436"/>
      <c r="Q22" s="436"/>
      <c r="R22" s="436"/>
      <c r="S22" s="436"/>
      <c r="T22" s="436"/>
      <c r="U22" s="436"/>
      <c r="V22" s="436"/>
      <c r="W22" s="243" t="s">
        <v>370</v>
      </c>
      <c r="X22" s="307" t="s">
        <v>8010</v>
      </c>
      <c r="Y22" s="307" t="s">
        <v>8011</v>
      </c>
      <c r="Z22" s="307"/>
      <c r="AA22" s="436"/>
    </row>
    <row r="23" spans="1:28" s="1655" customFormat="1" ht="11.4">
      <c r="A23" s="430">
        <v>12</v>
      </c>
      <c r="B23" s="307" t="s">
        <v>8014</v>
      </c>
      <c r="C23" s="307" t="s">
        <v>8015</v>
      </c>
      <c r="D23" s="307" t="s">
        <v>6594</v>
      </c>
      <c r="E23" s="307" t="str">
        <f t="shared" si="0"/>
        <v>date(7)</v>
      </c>
      <c r="F23" s="124" t="s">
        <v>8014</v>
      </c>
      <c r="G23" s="20" t="s">
        <v>8016</v>
      </c>
      <c r="H23" s="124" t="s">
        <v>2272</v>
      </c>
      <c r="I23" s="124" t="s">
        <v>2273</v>
      </c>
      <c r="J23" s="436"/>
      <c r="K23" s="436"/>
      <c r="L23" s="1975"/>
      <c r="M23" s="436"/>
      <c r="N23" s="436"/>
      <c r="O23" s="436"/>
      <c r="P23" s="436"/>
      <c r="Q23" s="436"/>
      <c r="R23" s="436"/>
      <c r="S23" s="436"/>
      <c r="T23" s="436"/>
      <c r="U23" s="436"/>
      <c r="V23" s="436"/>
      <c r="W23" s="243" t="s">
        <v>370</v>
      </c>
      <c r="X23" s="307" t="s">
        <v>8014</v>
      </c>
      <c r="Y23" s="307" t="s">
        <v>8015</v>
      </c>
      <c r="Z23" s="307"/>
      <c r="AA23" s="436"/>
    </row>
    <row r="24" spans="1:28" s="1655" customFormat="1" ht="11.4">
      <c r="A24" s="430">
        <v>13</v>
      </c>
      <c r="B24" s="307" t="s">
        <v>8017</v>
      </c>
      <c r="C24" s="307" t="s">
        <v>7464</v>
      </c>
      <c r="D24" s="307" t="s">
        <v>3062</v>
      </c>
      <c r="E24" s="307" t="str">
        <f t="shared" si="0"/>
        <v>string(40)</v>
      </c>
      <c r="F24" s="124" t="s">
        <v>8017</v>
      </c>
      <c r="G24" s="20" t="s">
        <v>7382</v>
      </c>
      <c r="H24" s="124" t="s">
        <v>3062</v>
      </c>
      <c r="I24" s="124" t="s">
        <v>3063</v>
      </c>
      <c r="J24" s="436"/>
      <c r="K24" s="436"/>
      <c r="L24" s="436"/>
      <c r="M24" s="436"/>
      <c r="N24" s="436"/>
      <c r="O24" s="436"/>
      <c r="P24" s="436"/>
      <c r="Q24" s="436"/>
      <c r="R24" s="436"/>
      <c r="S24" s="436"/>
      <c r="T24" s="436"/>
      <c r="U24" s="436"/>
      <c r="V24" s="436"/>
      <c r="W24" s="243" t="s">
        <v>370</v>
      </c>
      <c r="X24" s="63" t="s">
        <v>8017</v>
      </c>
      <c r="Y24" s="307" t="s">
        <v>7464</v>
      </c>
      <c r="Z24" s="307"/>
      <c r="AA24" s="436"/>
    </row>
    <row r="25" spans="1:28" s="1655" customFormat="1" ht="11.4">
      <c r="A25" s="430">
        <v>14</v>
      </c>
      <c r="B25" s="307" t="s">
        <v>6808</v>
      </c>
      <c r="C25" s="307" t="s">
        <v>7467</v>
      </c>
      <c r="D25" s="307" t="s">
        <v>2684</v>
      </c>
      <c r="E25" s="307" t="str">
        <f t="shared" si="0"/>
        <v>string(100)</v>
      </c>
      <c r="F25" s="124" t="s">
        <v>6808</v>
      </c>
      <c r="G25" s="20" t="s">
        <v>7159</v>
      </c>
      <c r="H25" s="124" t="s">
        <v>2807</v>
      </c>
      <c r="I25" s="124" t="s">
        <v>2808</v>
      </c>
      <c r="J25" s="436"/>
      <c r="K25" s="436"/>
      <c r="L25" s="436"/>
      <c r="M25" s="436"/>
      <c r="N25" s="436"/>
      <c r="O25" s="436"/>
      <c r="P25" s="436"/>
      <c r="Q25" s="436"/>
      <c r="R25" s="436"/>
      <c r="S25" s="436"/>
      <c r="T25" s="436"/>
      <c r="U25" s="436"/>
      <c r="V25" s="436"/>
      <c r="W25" s="243" t="s">
        <v>370</v>
      </c>
      <c r="X25" s="63" t="s">
        <v>8122</v>
      </c>
      <c r="Y25" s="436" t="s">
        <v>7467</v>
      </c>
      <c r="Z25" s="307"/>
      <c r="AA25" s="436"/>
    </row>
    <row r="26" spans="1:28" s="1655" customFormat="1" ht="11.4">
      <c r="A26" s="430">
        <v>15</v>
      </c>
      <c r="B26" s="307" t="s">
        <v>8018</v>
      </c>
      <c r="C26" s="307" t="s">
        <v>502</v>
      </c>
      <c r="D26" s="307" t="s">
        <v>3062</v>
      </c>
      <c r="E26" s="436" t="str">
        <f t="shared" si="0"/>
        <v>string(40)</v>
      </c>
      <c r="F26" s="124" t="s">
        <v>8018</v>
      </c>
      <c r="G26" s="20" t="s">
        <v>8019</v>
      </c>
      <c r="H26" s="124" t="s">
        <v>3062</v>
      </c>
      <c r="I26" s="124" t="s">
        <v>3063</v>
      </c>
      <c r="J26" s="436"/>
      <c r="K26" s="436"/>
      <c r="L26" s="436"/>
      <c r="M26" s="436"/>
      <c r="N26" s="436"/>
      <c r="O26" s="436"/>
      <c r="P26" s="436"/>
      <c r="Q26" s="436"/>
      <c r="R26" s="436"/>
      <c r="S26" s="436"/>
      <c r="T26" s="436"/>
      <c r="U26" s="436"/>
      <c r="V26" s="436"/>
      <c r="W26" s="243" t="s">
        <v>370</v>
      </c>
      <c r="X26" s="63" t="s">
        <v>8123</v>
      </c>
      <c r="Y26" s="436" t="s">
        <v>502</v>
      </c>
      <c r="Z26" s="436"/>
      <c r="AA26" s="307"/>
    </row>
    <row r="27" spans="1:28" s="1655" customFormat="1" ht="11.4">
      <c r="A27" s="430">
        <v>16</v>
      </c>
      <c r="B27" s="307" t="s">
        <v>6554</v>
      </c>
      <c r="C27" s="307" t="s">
        <v>7456</v>
      </c>
      <c r="D27" s="307" t="s">
        <v>2684</v>
      </c>
      <c r="E27" s="436" t="str">
        <f t="shared" si="0"/>
        <v>string(100)</v>
      </c>
      <c r="F27" s="124" t="s">
        <v>6554</v>
      </c>
      <c r="G27" s="20" t="s">
        <v>6556</v>
      </c>
      <c r="H27" s="124" t="s">
        <v>3062</v>
      </c>
      <c r="I27" s="124" t="s">
        <v>3063</v>
      </c>
      <c r="J27" s="436"/>
      <c r="K27" s="436"/>
      <c r="L27" s="436"/>
      <c r="M27" s="436"/>
      <c r="N27" s="436"/>
      <c r="O27" s="436"/>
      <c r="P27" s="436"/>
      <c r="Q27" s="436"/>
      <c r="R27" s="436"/>
      <c r="S27" s="436"/>
      <c r="T27" s="436"/>
      <c r="U27" s="436"/>
      <c r="V27" s="436"/>
      <c r="W27" s="243" t="s">
        <v>370</v>
      </c>
      <c r="X27" s="63" t="s">
        <v>7160</v>
      </c>
      <c r="Y27" s="436" t="s">
        <v>7456</v>
      </c>
      <c r="Z27" s="436"/>
      <c r="AA27" s="307"/>
    </row>
    <row r="28" spans="1:28" s="1655" customFormat="1" ht="11.4">
      <c r="A28" s="430">
        <v>17</v>
      </c>
      <c r="B28" s="307" t="s">
        <v>8020</v>
      </c>
      <c r="C28" s="1662" t="s">
        <v>2077</v>
      </c>
      <c r="D28" s="680" t="s">
        <v>2078</v>
      </c>
      <c r="E28" s="436" t="str">
        <f t="shared" si="0"/>
        <v>string(8)</v>
      </c>
      <c r="F28" s="124" t="s">
        <v>2076</v>
      </c>
      <c r="G28" s="124" t="s">
        <v>2077</v>
      </c>
      <c r="H28" s="124" t="s">
        <v>3175</v>
      </c>
      <c r="I28" s="124" t="s">
        <v>2241</v>
      </c>
      <c r="J28" s="436"/>
      <c r="K28" s="436"/>
      <c r="L28" s="307" t="s">
        <v>8021</v>
      </c>
      <c r="M28" s="436"/>
      <c r="N28" s="436"/>
      <c r="O28" s="436"/>
      <c r="P28" s="436"/>
      <c r="Q28" s="436"/>
      <c r="R28" s="436"/>
      <c r="S28" s="436"/>
      <c r="T28" s="436"/>
      <c r="U28" s="436"/>
      <c r="V28" s="436"/>
      <c r="W28" s="243" t="s">
        <v>370</v>
      </c>
      <c r="X28" s="63" t="s">
        <v>2076</v>
      </c>
      <c r="Y28" s="436" t="s">
        <v>2705</v>
      </c>
      <c r="Z28" s="436"/>
      <c r="AA28" s="436"/>
    </row>
    <row r="29" spans="1:28" s="1655" customFormat="1" ht="11.4">
      <c r="A29" s="430">
        <v>18</v>
      </c>
      <c r="B29" s="307" t="s">
        <v>8022</v>
      </c>
      <c r="C29" s="1662" t="s">
        <v>3619</v>
      </c>
      <c r="D29" s="1663" t="s">
        <v>2815</v>
      </c>
      <c r="E29" s="436" t="str">
        <f t="shared" si="0"/>
        <v>string(128)</v>
      </c>
      <c r="F29" s="124" t="s">
        <v>7358</v>
      </c>
      <c r="G29" s="124" t="s">
        <v>3619</v>
      </c>
      <c r="H29" s="124" t="s">
        <v>3921</v>
      </c>
      <c r="I29" s="124" t="s">
        <v>3922</v>
      </c>
      <c r="J29" s="436"/>
      <c r="K29" s="436"/>
      <c r="L29" s="307" t="s">
        <v>8021</v>
      </c>
      <c r="M29" s="436"/>
      <c r="N29" s="436"/>
      <c r="O29" s="436"/>
      <c r="P29" s="436"/>
      <c r="Q29" s="436"/>
      <c r="R29" s="436"/>
      <c r="S29" s="436"/>
      <c r="T29" s="436"/>
      <c r="U29" s="436"/>
      <c r="V29" s="436"/>
      <c r="W29" s="243" t="s">
        <v>370</v>
      </c>
      <c r="X29" s="436" t="s">
        <v>7358</v>
      </c>
      <c r="Y29" s="436" t="s">
        <v>3621</v>
      </c>
      <c r="Z29" s="436"/>
      <c r="AA29" s="436"/>
    </row>
    <row r="30" spans="1:28" s="1655" customFormat="1" ht="11.4">
      <c r="A30" s="430">
        <v>19</v>
      </c>
      <c r="B30" s="307" t="s">
        <v>8023</v>
      </c>
      <c r="C30" s="1662" t="s">
        <v>2818</v>
      </c>
      <c r="D30" s="680" t="s">
        <v>2807</v>
      </c>
      <c r="E30" s="436" t="str">
        <f t="shared" si="0"/>
        <v>string(32)</v>
      </c>
      <c r="F30" s="124" t="s">
        <v>3174</v>
      </c>
      <c r="G30" s="124" t="s">
        <v>2818</v>
      </c>
      <c r="H30" s="124" t="s">
        <v>2803</v>
      </c>
      <c r="I30" s="124" t="s">
        <v>2804</v>
      </c>
      <c r="J30" s="436"/>
      <c r="K30" s="436"/>
      <c r="L30" s="307" t="s">
        <v>8021</v>
      </c>
      <c r="M30" s="436"/>
      <c r="N30" s="436"/>
      <c r="O30" s="436"/>
      <c r="P30" s="436"/>
      <c r="Q30" s="436"/>
      <c r="R30" s="436"/>
      <c r="S30" s="436"/>
      <c r="T30" s="436"/>
      <c r="U30" s="436"/>
      <c r="V30" s="436"/>
      <c r="W30" s="243" t="s">
        <v>370</v>
      </c>
      <c r="X30" s="436" t="s">
        <v>2817</v>
      </c>
      <c r="Y30" s="436" t="s">
        <v>3622</v>
      </c>
      <c r="Z30" s="436"/>
      <c r="AA30" s="436"/>
    </row>
    <row r="31" spans="1:28" s="1655" customFormat="1" ht="11.4">
      <c r="A31" s="430">
        <v>20</v>
      </c>
      <c r="B31" s="307" t="s">
        <v>8024</v>
      </c>
      <c r="C31" s="1662" t="s">
        <v>3624</v>
      </c>
      <c r="D31" s="1663" t="s">
        <v>2815</v>
      </c>
      <c r="E31" s="436" t="str">
        <f t="shared" si="0"/>
        <v>string(128)</v>
      </c>
      <c r="F31" s="124" t="s">
        <v>7360</v>
      </c>
      <c r="G31" s="124" t="s">
        <v>3624</v>
      </c>
      <c r="H31" s="124" t="s">
        <v>3921</v>
      </c>
      <c r="I31" s="124" t="s">
        <v>3922</v>
      </c>
      <c r="J31" s="436"/>
      <c r="K31" s="436"/>
      <c r="L31" s="307" t="s">
        <v>8021</v>
      </c>
      <c r="M31" s="436"/>
      <c r="N31" s="436"/>
      <c r="O31" s="436"/>
      <c r="P31" s="436"/>
      <c r="Q31" s="436"/>
      <c r="R31" s="436"/>
      <c r="S31" s="436"/>
      <c r="T31" s="436"/>
      <c r="U31" s="436"/>
      <c r="V31" s="436"/>
      <c r="W31" s="243" t="s">
        <v>370</v>
      </c>
      <c r="X31" s="436" t="s">
        <v>7360</v>
      </c>
      <c r="Y31" s="436" t="s">
        <v>3626</v>
      </c>
      <c r="Z31" s="436"/>
      <c r="AA31" s="436"/>
    </row>
    <row r="32" spans="1:28" s="1655" customFormat="1" ht="11.4">
      <c r="A32" s="430">
        <v>21</v>
      </c>
      <c r="B32" s="307" t="s">
        <v>3852</v>
      </c>
      <c r="C32" s="1662" t="s">
        <v>2069</v>
      </c>
      <c r="D32" s="307" t="s">
        <v>2070</v>
      </c>
      <c r="E32" s="436" t="str">
        <f t="shared" si="0"/>
        <v>string(10)</v>
      </c>
      <c r="F32" s="124" t="s">
        <v>3852</v>
      </c>
      <c r="G32" s="20" t="s">
        <v>4871</v>
      </c>
      <c r="H32" s="124" t="s">
        <v>2684</v>
      </c>
      <c r="I32" s="124" t="s">
        <v>2884</v>
      </c>
      <c r="J32" s="436"/>
      <c r="K32" s="436"/>
      <c r="L32" s="307" t="s">
        <v>8021</v>
      </c>
      <c r="M32" s="436"/>
      <c r="N32" s="436"/>
      <c r="O32" s="436"/>
      <c r="P32" s="436"/>
      <c r="Q32" s="436"/>
      <c r="R32" s="436"/>
      <c r="S32" s="436"/>
      <c r="T32" s="436"/>
      <c r="U32" s="436"/>
      <c r="V32" s="436"/>
      <c r="W32" s="243" t="s">
        <v>370</v>
      </c>
      <c r="X32" s="436" t="s">
        <v>8124</v>
      </c>
      <c r="Y32" s="436" t="s">
        <v>3434</v>
      </c>
      <c r="Z32" s="436"/>
      <c r="AA32" s="436"/>
    </row>
    <row r="33" spans="1:27" s="1655" customFormat="1" ht="11.4">
      <c r="A33" s="430">
        <v>22</v>
      </c>
      <c r="B33" s="307" t="s">
        <v>2072</v>
      </c>
      <c r="C33" s="680" t="s">
        <v>2073</v>
      </c>
      <c r="D33" s="307" t="s">
        <v>2684</v>
      </c>
      <c r="E33" s="436" t="str">
        <f t="shared" si="0"/>
        <v>string(100)</v>
      </c>
      <c r="F33" s="124" t="s">
        <v>2072</v>
      </c>
      <c r="G33" s="124" t="s">
        <v>2073</v>
      </c>
      <c r="H33" s="124" t="s">
        <v>2815</v>
      </c>
      <c r="I33" s="124" t="s">
        <v>2816</v>
      </c>
      <c r="J33" s="436"/>
      <c r="K33" s="436"/>
      <c r="L33" s="307" t="s">
        <v>8021</v>
      </c>
      <c r="M33" s="436"/>
      <c r="N33" s="436"/>
      <c r="O33" s="436"/>
      <c r="P33" s="436"/>
      <c r="Q33" s="436"/>
      <c r="R33" s="436"/>
      <c r="S33" s="436"/>
      <c r="T33" s="436"/>
      <c r="U33" s="436"/>
      <c r="V33" s="436"/>
      <c r="W33" s="243" t="s">
        <v>370</v>
      </c>
      <c r="X33" s="436" t="s">
        <v>8125</v>
      </c>
      <c r="Y33" s="436" t="s">
        <v>3438</v>
      </c>
      <c r="Z33" s="436"/>
      <c r="AA33" s="436"/>
    </row>
    <row r="34" spans="1:27" s="1655" customFormat="1" ht="11.4">
      <c r="A34" s="430">
        <v>23</v>
      </c>
      <c r="B34" s="307" t="s">
        <v>8025</v>
      </c>
      <c r="C34" s="1662" t="s">
        <v>2095</v>
      </c>
      <c r="D34" s="307" t="s">
        <v>2096</v>
      </c>
      <c r="E34" s="436" t="str">
        <f t="shared" si="0"/>
        <v>string(4)</v>
      </c>
      <c r="F34" s="124" t="s">
        <v>8025</v>
      </c>
      <c r="G34" s="20" t="s">
        <v>8026</v>
      </c>
      <c r="H34" s="124" t="s">
        <v>2096</v>
      </c>
      <c r="I34" s="124" t="s">
        <v>2097</v>
      </c>
      <c r="J34" s="436"/>
      <c r="K34" s="436"/>
      <c r="L34" s="307" t="s">
        <v>8021</v>
      </c>
      <c r="M34" s="436"/>
      <c r="N34" s="436"/>
      <c r="O34" s="436"/>
      <c r="P34" s="436"/>
      <c r="Q34" s="436"/>
      <c r="R34" s="436"/>
      <c r="S34" s="436"/>
      <c r="T34" s="436"/>
      <c r="U34" s="436"/>
      <c r="V34" s="436"/>
      <c r="W34" s="243" t="s">
        <v>370</v>
      </c>
      <c r="X34" s="436" t="s">
        <v>8126</v>
      </c>
      <c r="Y34" s="436" t="s">
        <v>3936</v>
      </c>
    </row>
    <row r="35" spans="1:27" s="1655" customFormat="1" ht="11.4">
      <c r="A35" s="430">
        <v>24</v>
      </c>
      <c r="B35" s="307" t="s">
        <v>8027</v>
      </c>
      <c r="C35" s="1662" t="s">
        <v>8028</v>
      </c>
      <c r="D35" s="307" t="s">
        <v>3062</v>
      </c>
      <c r="E35" s="436" t="str">
        <f t="shared" si="0"/>
        <v>string(40)</v>
      </c>
      <c r="F35" s="124" t="s">
        <v>8027</v>
      </c>
      <c r="G35" s="124" t="s">
        <v>8028</v>
      </c>
      <c r="H35" s="124" t="s">
        <v>2803</v>
      </c>
      <c r="I35" s="124" t="s">
        <v>2804</v>
      </c>
      <c r="J35" s="436"/>
      <c r="K35" s="436"/>
      <c r="L35" s="307" t="s">
        <v>8021</v>
      </c>
      <c r="M35" s="436"/>
      <c r="N35" s="436"/>
      <c r="O35" s="436"/>
      <c r="P35" s="436"/>
      <c r="Q35" s="436"/>
      <c r="R35" s="436"/>
      <c r="S35" s="436"/>
      <c r="T35" s="436"/>
      <c r="U35" s="436"/>
      <c r="V35" s="436"/>
      <c r="W35" s="243" t="s">
        <v>370</v>
      </c>
      <c r="X35" s="436" t="s">
        <v>2072</v>
      </c>
      <c r="Y35" s="436" t="s">
        <v>8127</v>
      </c>
      <c r="Z35" s="436"/>
      <c r="AA35" s="436"/>
    </row>
    <row r="36" spans="1:27" s="1655" customFormat="1" ht="11.4">
      <c r="A36" s="430">
        <v>25</v>
      </c>
      <c r="B36" s="307" t="s">
        <v>8029</v>
      </c>
      <c r="C36" s="307" t="s">
        <v>2764</v>
      </c>
      <c r="D36" s="307" t="s">
        <v>2066</v>
      </c>
      <c r="E36" s="436" t="str">
        <f t="shared" si="0"/>
        <v>string(6)</v>
      </c>
      <c r="F36" s="124" t="s">
        <v>8030</v>
      </c>
      <c r="G36" s="20" t="s">
        <v>8031</v>
      </c>
      <c r="H36" s="307" t="s">
        <v>2066</v>
      </c>
      <c r="I36" s="436" t="str">
        <f>IF(ISERR(SEARCH("varchar",H36)),H36,"string("&amp;MID(H36,10,LEN(H36)-10)&amp;")")</f>
        <v>string(6)</v>
      </c>
      <c r="J36" s="436"/>
      <c r="K36" s="436"/>
      <c r="L36" s="307" t="s">
        <v>8021</v>
      </c>
      <c r="M36" s="436"/>
      <c r="N36" s="436"/>
      <c r="O36" s="436"/>
      <c r="P36" s="436"/>
      <c r="Q36" s="436"/>
      <c r="R36" s="436"/>
      <c r="S36" s="436"/>
      <c r="T36" s="436"/>
      <c r="U36" s="436"/>
      <c r="V36" s="436"/>
      <c r="W36" s="243" t="s">
        <v>370</v>
      </c>
      <c r="X36" s="436" t="s">
        <v>8029</v>
      </c>
      <c r="Y36" s="436" t="s">
        <v>2764</v>
      </c>
      <c r="Z36" s="436"/>
      <c r="AA36" s="436"/>
    </row>
    <row r="37" spans="1:27" s="1655" customFormat="1" ht="11.4">
      <c r="A37" s="430">
        <v>26</v>
      </c>
      <c r="B37" s="307" t="s">
        <v>8032</v>
      </c>
      <c r="C37" s="307" t="s">
        <v>8033</v>
      </c>
      <c r="D37" s="307" t="s">
        <v>3062</v>
      </c>
      <c r="E37" s="436" t="str">
        <f t="shared" si="0"/>
        <v>string(40)</v>
      </c>
      <c r="F37" s="124" t="s">
        <v>8034</v>
      </c>
      <c r="G37" s="20" t="s">
        <v>8035</v>
      </c>
      <c r="H37" s="307" t="s">
        <v>3062</v>
      </c>
      <c r="I37" s="436" t="str">
        <f>IF(ISERR(SEARCH("varchar",H37)),H37,"string("&amp;MID(H37,10,LEN(H37)-10)&amp;")")</f>
        <v>string(40)</v>
      </c>
      <c r="J37" s="436"/>
      <c r="K37" s="436"/>
      <c r="L37" s="307" t="s">
        <v>8021</v>
      </c>
      <c r="M37" s="436"/>
      <c r="N37" s="436"/>
      <c r="O37" s="436"/>
      <c r="P37" s="436"/>
      <c r="Q37" s="436"/>
      <c r="R37" s="436"/>
      <c r="S37" s="436"/>
      <c r="T37" s="436"/>
      <c r="U37" s="436"/>
      <c r="V37" s="436"/>
      <c r="W37" s="243" t="s">
        <v>370</v>
      </c>
      <c r="X37" s="436" t="s">
        <v>8128</v>
      </c>
      <c r="Y37" s="436" t="s">
        <v>8033</v>
      </c>
      <c r="Z37" s="436"/>
      <c r="AA37" s="436"/>
    </row>
    <row r="38" spans="1:27" s="1655" customFormat="1" ht="11.4">
      <c r="A38" s="430">
        <v>27</v>
      </c>
      <c r="B38" s="307" t="s">
        <v>8036</v>
      </c>
      <c r="C38" s="307" t="s">
        <v>8037</v>
      </c>
      <c r="D38" s="307" t="s">
        <v>2278</v>
      </c>
      <c r="E38" s="436" t="str">
        <f t="shared" si="0"/>
        <v>string(20)</v>
      </c>
      <c r="F38" s="124" t="s">
        <v>8036</v>
      </c>
      <c r="G38" s="124" t="s">
        <v>8037</v>
      </c>
      <c r="H38" s="124" t="s">
        <v>2278</v>
      </c>
      <c r="I38" s="124" t="s">
        <v>2827</v>
      </c>
      <c r="J38" s="436"/>
      <c r="K38" s="436"/>
      <c r="L38" s="436"/>
      <c r="M38" s="436"/>
      <c r="N38" s="436"/>
      <c r="O38" s="436"/>
      <c r="P38" s="436"/>
      <c r="Q38" s="436"/>
      <c r="R38" s="436"/>
      <c r="S38" s="436"/>
      <c r="T38" s="436"/>
      <c r="U38" s="436"/>
      <c r="V38" s="436"/>
      <c r="W38" s="243" t="s">
        <v>370</v>
      </c>
      <c r="X38" s="436" t="s">
        <v>8036</v>
      </c>
      <c r="Y38" s="436" t="s">
        <v>8037</v>
      </c>
      <c r="Z38" s="436"/>
      <c r="AA38" s="436"/>
    </row>
    <row r="39" spans="1:27" s="1655" customFormat="1" ht="11.4">
      <c r="A39" s="430">
        <v>28</v>
      </c>
      <c r="B39" s="307" t="s">
        <v>8038</v>
      </c>
      <c r="C39" s="307" t="s">
        <v>8039</v>
      </c>
      <c r="D39" s="307" t="s">
        <v>2684</v>
      </c>
      <c r="E39" s="436" t="str">
        <f t="shared" si="0"/>
        <v>string(100)</v>
      </c>
      <c r="F39" s="124" t="s">
        <v>8038</v>
      </c>
      <c r="G39" s="20" t="s">
        <v>8040</v>
      </c>
      <c r="H39" s="124" t="s">
        <v>2684</v>
      </c>
      <c r="I39" s="124" t="s">
        <v>2884</v>
      </c>
      <c r="J39" s="436"/>
      <c r="K39" s="436"/>
      <c r="L39" s="436"/>
      <c r="M39" s="436"/>
      <c r="N39" s="436"/>
      <c r="O39" s="436"/>
      <c r="P39" s="436"/>
      <c r="Q39" s="436"/>
      <c r="R39" s="436"/>
      <c r="S39" s="436"/>
      <c r="T39" s="436"/>
      <c r="U39" s="436"/>
      <c r="V39" s="436"/>
      <c r="W39" s="243" t="s">
        <v>370</v>
      </c>
      <c r="X39" s="436" t="s">
        <v>8038</v>
      </c>
      <c r="Y39" s="436" t="s">
        <v>8039</v>
      </c>
      <c r="Z39" s="436"/>
      <c r="AA39" s="436"/>
    </row>
    <row r="40" spans="1:27" s="1655" customFormat="1" ht="11.4">
      <c r="A40" s="430">
        <v>29</v>
      </c>
      <c r="B40" s="307" t="s">
        <v>8041</v>
      </c>
      <c r="C40" s="307" t="s">
        <v>8042</v>
      </c>
      <c r="D40" s="307" t="s">
        <v>2684</v>
      </c>
      <c r="E40" s="436" t="str">
        <f t="shared" si="0"/>
        <v>string(100)</v>
      </c>
      <c r="F40" s="124" t="s">
        <v>8041</v>
      </c>
      <c r="G40" s="20" t="s">
        <v>8043</v>
      </c>
      <c r="H40" s="124" t="s">
        <v>2684</v>
      </c>
      <c r="I40" s="124" t="s">
        <v>2884</v>
      </c>
      <c r="J40" s="436"/>
      <c r="K40" s="436"/>
      <c r="L40" s="436"/>
      <c r="M40" s="436"/>
      <c r="N40" s="436"/>
      <c r="O40" s="436"/>
      <c r="P40" s="436"/>
      <c r="Q40" s="436"/>
      <c r="R40" s="436"/>
      <c r="S40" s="436"/>
      <c r="T40" s="436"/>
      <c r="U40" s="436"/>
      <c r="V40" s="436"/>
      <c r="W40" s="243" t="s">
        <v>370</v>
      </c>
      <c r="X40" s="436" t="s">
        <v>8041</v>
      </c>
      <c r="Y40" s="436" t="s">
        <v>8042</v>
      </c>
      <c r="Z40" s="436"/>
      <c r="AA40" s="436"/>
    </row>
    <row r="41" spans="1:27" s="1655" customFormat="1" ht="11.4">
      <c r="A41" s="430">
        <v>30</v>
      </c>
      <c r="B41" s="307" t="s">
        <v>8044</v>
      </c>
      <c r="C41" s="307" t="s">
        <v>8045</v>
      </c>
      <c r="D41" s="307" t="s">
        <v>2070</v>
      </c>
      <c r="E41" s="436" t="str">
        <f t="shared" si="0"/>
        <v>string(10)</v>
      </c>
      <c r="F41" s="124" t="s">
        <v>8044</v>
      </c>
      <c r="G41" s="20" t="s">
        <v>8046</v>
      </c>
      <c r="H41" s="124" t="s">
        <v>2070</v>
      </c>
      <c r="I41" s="124" t="s">
        <v>2071</v>
      </c>
      <c r="J41" s="436"/>
      <c r="K41" s="436"/>
      <c r="L41" s="436"/>
      <c r="M41" s="436"/>
      <c r="N41" s="436"/>
      <c r="O41" s="436"/>
      <c r="P41" s="436"/>
      <c r="Q41" s="436"/>
      <c r="R41" s="436"/>
      <c r="S41" s="436"/>
      <c r="T41" s="436"/>
      <c r="U41" s="436"/>
      <c r="V41" s="436"/>
      <c r="W41" s="243" t="s">
        <v>370</v>
      </c>
      <c r="X41" s="436" t="s">
        <v>8044</v>
      </c>
      <c r="Y41" s="436" t="s">
        <v>8045</v>
      </c>
      <c r="Z41" s="436"/>
      <c r="AA41" s="436"/>
    </row>
    <row r="42" spans="1:27" s="1655" customFormat="1" ht="11.4">
      <c r="A42" s="430">
        <v>31</v>
      </c>
      <c r="B42" s="307" t="s">
        <v>8047</v>
      </c>
      <c r="C42" s="307" t="s">
        <v>8048</v>
      </c>
      <c r="D42" s="307" t="s">
        <v>3212</v>
      </c>
      <c r="E42" s="436" t="str">
        <f t="shared" si="0"/>
        <v>number(22)</v>
      </c>
      <c r="F42" s="124" t="s">
        <v>8047</v>
      </c>
      <c r="G42" s="20" t="s">
        <v>8049</v>
      </c>
      <c r="H42" s="124" t="s">
        <v>2733</v>
      </c>
      <c r="I42" s="20" t="s">
        <v>2111</v>
      </c>
      <c r="J42" s="436"/>
      <c r="K42" s="436"/>
      <c r="L42" s="436"/>
      <c r="M42" s="436"/>
      <c r="N42" s="436"/>
      <c r="O42" s="436"/>
      <c r="P42" s="436"/>
      <c r="Q42" s="436"/>
      <c r="R42" s="436"/>
      <c r="S42" s="436"/>
      <c r="T42" s="436"/>
      <c r="U42" s="436"/>
      <c r="V42" s="436"/>
      <c r="W42" s="243" t="s">
        <v>370</v>
      </c>
      <c r="X42" s="436" t="s">
        <v>8047</v>
      </c>
      <c r="Y42" s="436" t="s">
        <v>8048</v>
      </c>
      <c r="Z42" s="436"/>
      <c r="AA42" s="436"/>
    </row>
    <row r="43" spans="1:27" s="1655" customFormat="1" ht="11.4">
      <c r="A43" s="430">
        <v>32</v>
      </c>
      <c r="B43" s="307" t="s">
        <v>8050</v>
      </c>
      <c r="C43" s="307" t="s">
        <v>8051</v>
      </c>
      <c r="D43" s="307" t="s">
        <v>2278</v>
      </c>
      <c r="E43" s="436" t="str">
        <f t="shared" si="0"/>
        <v>string(20)</v>
      </c>
      <c r="F43" s="124" t="s">
        <v>8050</v>
      </c>
      <c r="G43" s="20" t="s">
        <v>8052</v>
      </c>
      <c r="H43" s="124" t="s">
        <v>3991</v>
      </c>
      <c r="I43" s="20" t="s">
        <v>2108</v>
      </c>
      <c r="J43" s="436"/>
      <c r="K43" s="436"/>
      <c r="L43" s="436"/>
      <c r="M43" s="436"/>
      <c r="N43" s="436"/>
      <c r="O43" s="436"/>
      <c r="P43" s="436"/>
      <c r="Q43" s="436"/>
      <c r="R43" s="436"/>
      <c r="S43" s="436"/>
      <c r="T43" s="436"/>
      <c r="U43" s="436"/>
      <c r="V43" s="436"/>
      <c r="W43" s="243" t="s">
        <v>370</v>
      </c>
      <c r="X43" s="436" t="s">
        <v>8050</v>
      </c>
      <c r="Y43" s="436" t="s">
        <v>8051</v>
      </c>
      <c r="Z43" s="436"/>
      <c r="AA43" s="436"/>
    </row>
    <row r="44" spans="1:27" s="1655" customFormat="1" ht="11.4">
      <c r="A44" s="430">
        <v>33</v>
      </c>
      <c r="B44" s="307" t="s">
        <v>7500</v>
      </c>
      <c r="C44" s="307" t="s">
        <v>7501</v>
      </c>
      <c r="D44" s="307" t="s">
        <v>6594</v>
      </c>
      <c r="E44" s="436" t="str">
        <f t="shared" si="0"/>
        <v>date(7)</v>
      </c>
      <c r="F44" s="124" t="s">
        <v>7500</v>
      </c>
      <c r="G44" s="124" t="s">
        <v>7501</v>
      </c>
      <c r="H44" s="124" t="s">
        <v>2272</v>
      </c>
      <c r="I44" s="124" t="s">
        <v>2273</v>
      </c>
      <c r="J44" s="436"/>
      <c r="K44" s="436"/>
      <c r="L44" s="436"/>
      <c r="M44" s="436"/>
      <c r="N44" s="436"/>
      <c r="O44" s="436"/>
      <c r="P44" s="436"/>
      <c r="Q44" s="436"/>
      <c r="R44" s="436"/>
      <c r="S44" s="436"/>
      <c r="T44" s="436"/>
      <c r="U44" s="436"/>
      <c r="V44" s="436"/>
      <c r="W44" s="243" t="s">
        <v>370</v>
      </c>
      <c r="X44" s="436" t="s">
        <v>7500</v>
      </c>
      <c r="Y44" s="436" t="s">
        <v>7501</v>
      </c>
      <c r="Z44" s="436"/>
      <c r="AA44" s="436"/>
    </row>
    <row r="45" spans="1:27" s="1655" customFormat="1" ht="11.4">
      <c r="A45" s="430">
        <v>34</v>
      </c>
      <c r="B45" s="307" t="s">
        <v>8053</v>
      </c>
      <c r="C45" s="307" t="s">
        <v>8054</v>
      </c>
      <c r="D45" s="307" t="s">
        <v>2278</v>
      </c>
      <c r="E45" s="436" t="str">
        <f t="shared" si="0"/>
        <v>string(20)</v>
      </c>
      <c r="F45" s="124" t="s">
        <v>8053</v>
      </c>
      <c r="G45" s="20" t="s">
        <v>8055</v>
      </c>
      <c r="H45" s="124" t="s">
        <v>2278</v>
      </c>
      <c r="I45" s="124" t="s">
        <v>2827</v>
      </c>
      <c r="J45" s="436"/>
      <c r="K45" s="436"/>
      <c r="L45" s="436"/>
      <c r="M45" s="436"/>
      <c r="N45" s="436"/>
      <c r="O45" s="436"/>
      <c r="P45" s="436"/>
      <c r="Q45" s="436"/>
      <c r="R45" s="436"/>
      <c r="S45" s="436"/>
      <c r="T45" s="436"/>
      <c r="U45" s="436"/>
      <c r="V45" s="436"/>
      <c r="W45" s="243" t="s">
        <v>370</v>
      </c>
      <c r="X45" s="436" t="s">
        <v>8053</v>
      </c>
      <c r="Y45" s="436" t="s">
        <v>8054</v>
      </c>
      <c r="Z45" s="436"/>
      <c r="AA45" s="436"/>
    </row>
    <row r="46" spans="1:27" s="1655" customFormat="1" ht="11.4">
      <c r="A46" s="430">
        <v>35</v>
      </c>
      <c r="B46" s="307" t="s">
        <v>8056</v>
      </c>
      <c r="C46" s="307" t="s">
        <v>8057</v>
      </c>
      <c r="D46" s="307" t="s">
        <v>2070</v>
      </c>
      <c r="E46" s="436" t="str">
        <f t="shared" si="0"/>
        <v>string(10)</v>
      </c>
      <c r="F46" s="124" t="s">
        <v>8056</v>
      </c>
      <c r="G46" s="20" t="s">
        <v>8058</v>
      </c>
      <c r="H46" s="124" t="s">
        <v>2278</v>
      </c>
      <c r="I46" s="124" t="s">
        <v>2827</v>
      </c>
      <c r="J46" s="436"/>
      <c r="K46" s="436"/>
      <c r="L46" s="436"/>
      <c r="M46" s="436"/>
      <c r="N46" s="436"/>
      <c r="O46" s="436"/>
      <c r="P46" s="436"/>
      <c r="Q46" s="436"/>
      <c r="R46" s="436"/>
      <c r="S46" s="436"/>
      <c r="T46" s="436"/>
      <c r="U46" s="436"/>
      <c r="V46" s="436"/>
      <c r="W46" s="243" t="s">
        <v>370</v>
      </c>
      <c r="X46" s="436" t="s">
        <v>8056</v>
      </c>
      <c r="Y46" s="436" t="s">
        <v>8057</v>
      </c>
      <c r="Z46" s="436"/>
      <c r="AA46" s="436"/>
    </row>
    <row r="47" spans="1:27" s="1655" customFormat="1" ht="11.4">
      <c r="A47" s="430">
        <v>36</v>
      </c>
      <c r="B47" s="307" t="s">
        <v>8059</v>
      </c>
      <c r="C47" s="307" t="s">
        <v>8060</v>
      </c>
      <c r="D47" s="307" t="s">
        <v>2070</v>
      </c>
      <c r="E47" s="436" t="str">
        <f t="shared" si="0"/>
        <v>string(10)</v>
      </c>
      <c r="F47" s="124" t="s">
        <v>8059</v>
      </c>
      <c r="G47" s="20" t="s">
        <v>8061</v>
      </c>
      <c r="H47" s="124" t="s">
        <v>2070</v>
      </c>
      <c r="I47" s="124" t="s">
        <v>2071</v>
      </c>
      <c r="J47" s="436"/>
      <c r="K47" s="436"/>
      <c r="L47" s="436"/>
      <c r="M47" s="436"/>
      <c r="N47" s="436"/>
      <c r="O47" s="436"/>
      <c r="P47" s="436"/>
      <c r="Q47" s="436"/>
      <c r="R47" s="436"/>
      <c r="S47" s="436"/>
      <c r="T47" s="436"/>
      <c r="U47" s="436"/>
      <c r="V47" s="436"/>
      <c r="W47" s="243" t="s">
        <v>370</v>
      </c>
      <c r="X47" s="436" t="s">
        <v>8059</v>
      </c>
      <c r="Y47" s="436" t="s">
        <v>8060</v>
      </c>
      <c r="Z47" s="436"/>
      <c r="AA47" s="436"/>
    </row>
    <row r="48" spans="1:27" s="1655" customFormat="1" ht="11.4">
      <c r="A48" s="430">
        <v>37</v>
      </c>
      <c r="B48" s="307" t="s">
        <v>4883</v>
      </c>
      <c r="C48" s="307" t="s">
        <v>8062</v>
      </c>
      <c r="D48" s="307" t="s">
        <v>2725</v>
      </c>
      <c r="E48" s="436" t="str">
        <f t="shared" si="0"/>
        <v>string(5)</v>
      </c>
      <c r="F48" s="124" t="s">
        <v>4883</v>
      </c>
      <c r="G48" s="20" t="s">
        <v>4884</v>
      </c>
      <c r="H48" s="124" t="s">
        <v>2725</v>
      </c>
      <c r="I48" s="124" t="s">
        <v>3176</v>
      </c>
      <c r="J48" s="436"/>
      <c r="K48" s="436"/>
      <c r="L48" s="307"/>
      <c r="M48" s="436"/>
      <c r="N48" s="436"/>
      <c r="O48" s="436"/>
      <c r="P48" s="436"/>
      <c r="Q48" s="436"/>
      <c r="R48" s="436"/>
      <c r="S48" s="436"/>
      <c r="T48" s="436"/>
      <c r="U48" s="436"/>
      <c r="V48" s="436"/>
      <c r="W48" s="243" t="s">
        <v>370</v>
      </c>
      <c r="X48" s="436" t="s">
        <v>4883</v>
      </c>
      <c r="Y48" s="436" t="s">
        <v>8062</v>
      </c>
      <c r="Z48" s="436"/>
      <c r="AA48" s="436"/>
    </row>
    <row r="49" spans="1:27" s="1655" customFormat="1" ht="11.4">
      <c r="A49" s="430">
        <v>38</v>
      </c>
      <c r="B49" s="307" t="s">
        <v>2475</v>
      </c>
      <c r="C49" s="307" t="s">
        <v>7140</v>
      </c>
      <c r="D49" s="307" t="s">
        <v>2088</v>
      </c>
      <c r="E49" s="436" t="str">
        <f t="shared" si="0"/>
        <v>string(1)</v>
      </c>
      <c r="F49" s="124" t="s">
        <v>2475</v>
      </c>
      <c r="G49" s="20" t="s">
        <v>3181</v>
      </c>
      <c r="H49" s="124" t="s">
        <v>3175</v>
      </c>
      <c r="I49" s="124" t="s">
        <v>2241</v>
      </c>
      <c r="J49" s="436"/>
      <c r="K49" s="436"/>
      <c r="L49" s="307"/>
      <c r="M49" s="436"/>
      <c r="N49" s="436"/>
      <c r="O49" s="436"/>
      <c r="P49" s="436"/>
      <c r="Q49" s="436"/>
      <c r="R49" s="436"/>
      <c r="S49" s="436"/>
      <c r="T49" s="436"/>
      <c r="U49" s="436"/>
      <c r="V49" s="436"/>
      <c r="W49" s="243" t="s">
        <v>370</v>
      </c>
      <c r="X49" s="436" t="s">
        <v>8129</v>
      </c>
      <c r="Y49" s="436" t="s">
        <v>7140</v>
      </c>
      <c r="Z49" s="436"/>
      <c r="AA49" s="436"/>
    </row>
    <row r="50" spans="1:27" s="1655" customFormat="1" ht="11.4">
      <c r="A50" s="430">
        <v>39</v>
      </c>
      <c r="B50" s="307" t="s">
        <v>8064</v>
      </c>
      <c r="C50" s="307" t="s">
        <v>7143</v>
      </c>
      <c r="D50" s="307" t="s">
        <v>3212</v>
      </c>
      <c r="E50" s="436" t="str">
        <f t="shared" si="0"/>
        <v>number(22)</v>
      </c>
      <c r="F50" s="124" t="s">
        <v>8064</v>
      </c>
      <c r="G50" s="124" t="s">
        <v>7143</v>
      </c>
      <c r="H50" s="124" t="s">
        <v>3062</v>
      </c>
      <c r="I50" s="124" t="s">
        <v>3063</v>
      </c>
      <c r="J50" s="436"/>
      <c r="K50" s="436"/>
      <c r="L50" s="307"/>
      <c r="M50" s="436"/>
      <c r="N50" s="436"/>
      <c r="O50" s="436"/>
      <c r="P50" s="436"/>
      <c r="Q50" s="436"/>
      <c r="R50" s="436"/>
      <c r="S50" s="436"/>
      <c r="T50" s="436"/>
      <c r="U50" s="436"/>
      <c r="V50" s="436"/>
      <c r="W50" s="243" t="s">
        <v>370</v>
      </c>
      <c r="X50" s="436" t="s">
        <v>8130</v>
      </c>
      <c r="Y50" s="436" t="s">
        <v>7143</v>
      </c>
      <c r="Z50" s="436"/>
      <c r="AA50" s="436"/>
    </row>
    <row r="51" spans="1:27" s="1655" customFormat="1" ht="11.4">
      <c r="A51" s="430">
        <v>40</v>
      </c>
      <c r="B51" s="307" t="s">
        <v>8066</v>
      </c>
      <c r="C51" s="307" t="s">
        <v>8067</v>
      </c>
      <c r="D51" s="307" t="s">
        <v>3062</v>
      </c>
      <c r="E51" s="436" t="str">
        <f t="shared" si="0"/>
        <v>string(40)</v>
      </c>
      <c r="F51" s="124" t="s">
        <v>8066</v>
      </c>
      <c r="G51" s="20" t="s">
        <v>8068</v>
      </c>
      <c r="H51" s="124" t="s">
        <v>3062</v>
      </c>
      <c r="I51" s="124" t="s">
        <v>3063</v>
      </c>
      <c r="J51" s="436"/>
      <c r="K51" s="436"/>
      <c r="L51" s="436"/>
      <c r="M51" s="436"/>
      <c r="N51" s="436"/>
      <c r="O51" s="436"/>
      <c r="P51" s="436"/>
      <c r="Q51" s="436"/>
      <c r="R51" s="436"/>
      <c r="S51" s="436"/>
      <c r="T51" s="436"/>
      <c r="U51" s="436"/>
      <c r="V51" s="436"/>
      <c r="W51" s="243" t="s">
        <v>370</v>
      </c>
      <c r="X51" s="436" t="s">
        <v>8066</v>
      </c>
      <c r="Y51" s="436" t="s">
        <v>8067</v>
      </c>
      <c r="Z51" s="436"/>
      <c r="AA51" s="436"/>
    </row>
    <row r="52" spans="1:27" s="1655" customFormat="1" ht="11.4">
      <c r="A52" s="430">
        <v>41</v>
      </c>
      <c r="B52" s="307" t="s">
        <v>8069</v>
      </c>
      <c r="C52" s="307" t="s">
        <v>8070</v>
      </c>
      <c r="D52" s="307" t="s">
        <v>2684</v>
      </c>
      <c r="E52" s="436" t="str">
        <f t="shared" si="0"/>
        <v>string(100)</v>
      </c>
      <c r="F52" s="124" t="s">
        <v>8069</v>
      </c>
      <c r="G52" s="20" t="s">
        <v>8071</v>
      </c>
      <c r="H52" s="124" t="s">
        <v>2684</v>
      </c>
      <c r="I52" s="124" t="s">
        <v>2884</v>
      </c>
      <c r="J52" s="436"/>
      <c r="K52" s="436"/>
      <c r="L52" s="436"/>
      <c r="M52" s="436"/>
      <c r="N52" s="436"/>
      <c r="O52" s="436"/>
      <c r="P52" s="436"/>
      <c r="Q52" s="436"/>
      <c r="R52" s="436"/>
      <c r="S52" s="436"/>
      <c r="T52" s="436"/>
      <c r="U52" s="436"/>
      <c r="V52" s="436"/>
      <c r="W52" s="243" t="s">
        <v>370</v>
      </c>
      <c r="X52" s="436" t="s">
        <v>8131</v>
      </c>
      <c r="Y52" s="436" t="s">
        <v>8070</v>
      </c>
      <c r="Z52" s="436"/>
      <c r="AA52" s="436"/>
    </row>
    <row r="53" spans="1:27" s="1655" customFormat="1" ht="11.4">
      <c r="A53" s="430">
        <v>42</v>
      </c>
      <c r="B53" s="307" t="s">
        <v>8072</v>
      </c>
      <c r="C53" s="307" t="s">
        <v>8073</v>
      </c>
      <c r="D53" s="307" t="s">
        <v>3062</v>
      </c>
      <c r="E53" s="436" t="str">
        <f t="shared" si="0"/>
        <v>string(40)</v>
      </c>
      <c r="F53" s="124" t="s">
        <v>8072</v>
      </c>
      <c r="G53" s="20" t="s">
        <v>8074</v>
      </c>
      <c r="H53" s="124" t="s">
        <v>3062</v>
      </c>
      <c r="I53" s="124" t="s">
        <v>3063</v>
      </c>
      <c r="J53" s="436"/>
      <c r="K53" s="436"/>
      <c r="L53" s="436"/>
      <c r="M53" s="436"/>
      <c r="N53" s="436"/>
      <c r="O53" s="436"/>
      <c r="P53" s="436"/>
      <c r="Q53" s="436"/>
      <c r="R53" s="436"/>
      <c r="S53" s="436"/>
      <c r="T53" s="436"/>
      <c r="U53" s="436"/>
      <c r="V53" s="436"/>
      <c r="W53" s="243" t="s">
        <v>370</v>
      </c>
      <c r="X53" s="436" t="s">
        <v>8072</v>
      </c>
      <c r="Y53" s="436" t="s">
        <v>8073</v>
      </c>
      <c r="Z53" s="436"/>
      <c r="AA53" s="436"/>
    </row>
    <row r="54" spans="1:27" s="1655" customFormat="1" ht="11.4">
      <c r="A54" s="430">
        <v>43</v>
      </c>
      <c r="B54" s="307" t="s">
        <v>8075</v>
      </c>
      <c r="C54" s="307" t="s">
        <v>7787</v>
      </c>
      <c r="D54" s="307" t="s">
        <v>3062</v>
      </c>
      <c r="E54" s="436" t="str">
        <f t="shared" si="0"/>
        <v>string(40)</v>
      </c>
      <c r="F54" s="124" t="s">
        <v>8076</v>
      </c>
      <c r="G54" s="124" t="s">
        <v>7787</v>
      </c>
      <c r="H54" s="124" t="s">
        <v>3062</v>
      </c>
      <c r="I54" s="124" t="s">
        <v>3063</v>
      </c>
      <c r="J54" s="436"/>
      <c r="K54" s="436"/>
      <c r="L54" s="436"/>
      <c r="M54" s="436"/>
      <c r="N54" s="436"/>
      <c r="O54" s="436"/>
      <c r="P54" s="436"/>
      <c r="Q54" s="436"/>
      <c r="R54" s="436"/>
      <c r="S54" s="436"/>
      <c r="T54" s="436"/>
      <c r="U54" s="436"/>
      <c r="V54" s="436"/>
      <c r="W54" s="243" t="s">
        <v>370</v>
      </c>
      <c r="X54" s="436" t="s">
        <v>8132</v>
      </c>
      <c r="Y54" s="436" t="s">
        <v>7787</v>
      </c>
      <c r="Z54" s="436"/>
      <c r="AA54" s="436"/>
    </row>
    <row r="55" spans="1:27" s="1655" customFormat="1" ht="11.4">
      <c r="A55" s="430">
        <v>44</v>
      </c>
      <c r="B55" s="239" t="s">
        <v>8077</v>
      </c>
      <c r="C55" s="239" t="s">
        <v>8078</v>
      </c>
      <c r="D55" s="239" t="s">
        <v>3062</v>
      </c>
      <c r="E55" s="436" t="str">
        <f t="shared" si="0"/>
        <v>string(40)</v>
      </c>
      <c r="F55" s="124" t="s">
        <v>8077</v>
      </c>
      <c r="G55" s="124" t="s">
        <v>8078</v>
      </c>
      <c r="H55" s="124" t="s">
        <v>3062</v>
      </c>
      <c r="I55" s="124" t="s">
        <v>3063</v>
      </c>
      <c r="J55" s="436"/>
      <c r="K55" s="436"/>
      <c r="L55" s="240"/>
      <c r="M55" s="436"/>
      <c r="N55" s="436"/>
      <c r="O55" s="436"/>
      <c r="P55" s="436"/>
      <c r="Q55" s="436"/>
      <c r="R55" s="436"/>
      <c r="S55" s="436"/>
      <c r="T55" s="436"/>
      <c r="U55" s="436"/>
      <c r="V55" s="436"/>
      <c r="W55" s="243" t="s">
        <v>370</v>
      </c>
      <c r="X55" s="436" t="s">
        <v>8077</v>
      </c>
      <c r="Y55" s="436" t="s">
        <v>8078</v>
      </c>
      <c r="Z55" s="436"/>
      <c r="AA55" s="436"/>
    </row>
    <row r="56" spans="1:27" s="1655" customFormat="1" ht="11.4">
      <c r="A56" s="430">
        <v>45</v>
      </c>
      <c r="B56" s="239" t="s">
        <v>7665</v>
      </c>
      <c r="C56" s="239" t="s">
        <v>8079</v>
      </c>
      <c r="D56" s="239" t="s">
        <v>2278</v>
      </c>
      <c r="E56" s="436" t="str">
        <f t="shared" si="0"/>
        <v>string(20)</v>
      </c>
      <c r="F56" s="124" t="s">
        <v>7665</v>
      </c>
      <c r="G56" s="20" t="s">
        <v>7699</v>
      </c>
      <c r="H56" s="124" t="s">
        <v>2803</v>
      </c>
      <c r="I56" s="124" t="s">
        <v>2804</v>
      </c>
      <c r="J56" s="436"/>
      <c r="K56" s="436"/>
      <c r="L56" s="240"/>
      <c r="M56" s="436"/>
      <c r="N56" s="436"/>
      <c r="O56" s="436"/>
      <c r="P56" s="436"/>
      <c r="Q56" s="436"/>
      <c r="R56" s="436"/>
      <c r="S56" s="436"/>
      <c r="T56" s="436"/>
      <c r="U56" s="436"/>
      <c r="V56" s="436"/>
      <c r="W56" s="243" t="s">
        <v>370</v>
      </c>
      <c r="X56" s="436" t="s">
        <v>7665</v>
      </c>
      <c r="Y56" s="436" t="s">
        <v>8079</v>
      </c>
      <c r="Z56" s="436"/>
      <c r="AA56" s="436"/>
    </row>
    <row r="57" spans="1:27" s="1655" customFormat="1" ht="11.4">
      <c r="A57" s="430">
        <v>46</v>
      </c>
      <c r="B57" s="239" t="s">
        <v>5634</v>
      </c>
      <c r="C57" s="239" t="s">
        <v>5266</v>
      </c>
      <c r="D57" s="239" t="s">
        <v>6594</v>
      </c>
      <c r="E57" s="436" t="str">
        <f t="shared" si="0"/>
        <v>date(7)</v>
      </c>
      <c r="F57" s="124" t="s">
        <v>8133</v>
      </c>
      <c r="G57" s="20" t="s">
        <v>8134</v>
      </c>
      <c r="H57" s="124" t="s">
        <v>2272</v>
      </c>
      <c r="I57" s="124" t="s">
        <v>2273</v>
      </c>
      <c r="J57" s="436"/>
      <c r="K57" s="436"/>
      <c r="L57" s="239" t="s">
        <v>8135</v>
      </c>
      <c r="M57" s="436"/>
      <c r="N57" s="436"/>
      <c r="O57" s="436"/>
      <c r="P57" s="436"/>
      <c r="Q57" s="436"/>
      <c r="R57" s="436"/>
      <c r="S57" s="436"/>
      <c r="T57" s="436"/>
      <c r="U57" s="436"/>
      <c r="V57" s="436"/>
      <c r="W57" s="243" t="s">
        <v>370</v>
      </c>
      <c r="X57" s="436" t="s">
        <v>8136</v>
      </c>
      <c r="Y57" s="436" t="s">
        <v>5266</v>
      </c>
      <c r="Z57" s="436"/>
      <c r="AA57" s="436"/>
    </row>
    <row r="58" spans="1:27" s="1655" customFormat="1">
      <c r="A58" s="430">
        <v>47</v>
      </c>
      <c r="B58" s="239" t="s">
        <v>5634</v>
      </c>
      <c r="C58" s="442" t="s">
        <v>8137</v>
      </c>
      <c r="D58" s="239" t="s">
        <v>6594</v>
      </c>
      <c r="E58" s="436" t="str">
        <f t="shared" si="0"/>
        <v>date(7)</v>
      </c>
      <c r="F58" s="124" t="s">
        <v>5634</v>
      </c>
      <c r="G58" s="20" t="s">
        <v>5635</v>
      </c>
      <c r="H58" s="124" t="s">
        <v>2272</v>
      </c>
      <c r="I58" s="124" t="s">
        <v>2273</v>
      </c>
      <c r="J58" s="436"/>
      <c r="K58" s="436"/>
      <c r="L58" s="239" t="s">
        <v>8080</v>
      </c>
      <c r="M58" s="436"/>
      <c r="N58" s="436"/>
      <c r="O58" s="436"/>
      <c r="P58" s="436"/>
      <c r="Q58" s="436"/>
      <c r="R58" s="436"/>
      <c r="S58" s="436"/>
      <c r="T58" s="436"/>
      <c r="U58" s="436"/>
      <c r="V58" s="436"/>
      <c r="W58" s="243" t="s">
        <v>370</v>
      </c>
      <c r="X58" s="436" t="s">
        <v>5634</v>
      </c>
      <c r="Y58" s="436" t="s">
        <v>8137</v>
      </c>
      <c r="Z58" s="436"/>
      <c r="AA58" s="436"/>
    </row>
    <row r="59" spans="1:27" s="1655" customFormat="1" ht="11.4">
      <c r="A59" s="430">
        <v>48</v>
      </c>
      <c r="B59" s="239" t="s">
        <v>8081</v>
      </c>
      <c r="C59" s="239" t="s">
        <v>8082</v>
      </c>
      <c r="D59" s="239" t="s">
        <v>2278</v>
      </c>
      <c r="E59" s="436" t="str">
        <f t="shared" si="0"/>
        <v>string(20)</v>
      </c>
      <c r="F59" s="124" t="s">
        <v>2287</v>
      </c>
      <c r="G59" s="20" t="s">
        <v>2288</v>
      </c>
      <c r="H59" s="124" t="s">
        <v>2278</v>
      </c>
      <c r="I59" s="124" t="s">
        <v>2827</v>
      </c>
      <c r="J59" s="436"/>
      <c r="K59" s="436"/>
      <c r="L59" s="239" t="s">
        <v>8083</v>
      </c>
      <c r="M59" s="436"/>
      <c r="N59" s="436"/>
      <c r="O59" s="436"/>
      <c r="P59" s="436"/>
      <c r="Q59" s="436"/>
      <c r="R59" s="436"/>
      <c r="S59" s="436"/>
      <c r="T59" s="436"/>
      <c r="U59" s="436"/>
      <c r="V59" s="436"/>
      <c r="W59" s="243" t="s">
        <v>370</v>
      </c>
      <c r="X59" s="436" t="s">
        <v>8081</v>
      </c>
      <c r="Y59" s="436" t="s">
        <v>8082</v>
      </c>
      <c r="Z59" s="436"/>
      <c r="AA59" s="436"/>
    </row>
    <row r="60" spans="1:27" s="1655" customFormat="1" ht="11.4">
      <c r="A60" s="430">
        <v>49</v>
      </c>
      <c r="B60" s="239" t="s">
        <v>3977</v>
      </c>
      <c r="C60" s="239" t="s">
        <v>8085</v>
      </c>
      <c r="D60" s="239" t="s">
        <v>2278</v>
      </c>
      <c r="E60" s="436" t="str">
        <f t="shared" si="0"/>
        <v>string(20)</v>
      </c>
      <c r="F60" s="124" t="s">
        <v>8084</v>
      </c>
      <c r="G60" s="20" t="s">
        <v>8086</v>
      </c>
      <c r="H60" s="124" t="s">
        <v>2278</v>
      </c>
      <c r="I60" s="124" t="s">
        <v>2827</v>
      </c>
      <c r="J60" s="436"/>
      <c r="K60" s="436"/>
      <c r="L60" s="239" t="s">
        <v>8087</v>
      </c>
      <c r="M60" s="436"/>
      <c r="N60" s="436"/>
      <c r="O60" s="436"/>
      <c r="P60" s="436"/>
      <c r="Q60" s="436"/>
      <c r="R60" s="436"/>
      <c r="S60" s="436"/>
      <c r="T60" s="436"/>
      <c r="U60" s="436"/>
      <c r="V60" s="436"/>
      <c r="W60" s="243" t="s">
        <v>370</v>
      </c>
      <c r="X60" s="436" t="s">
        <v>3977</v>
      </c>
      <c r="Y60" s="436" t="s">
        <v>8085</v>
      </c>
      <c r="Z60" s="436"/>
      <c r="AA60" s="436"/>
    </row>
    <row r="61" spans="1:27" s="1655" customFormat="1" ht="11.4">
      <c r="A61" s="430">
        <v>50</v>
      </c>
      <c r="B61" s="239" t="s">
        <v>3977</v>
      </c>
      <c r="C61" s="239" t="s">
        <v>3978</v>
      </c>
      <c r="D61" s="239" t="s">
        <v>2070</v>
      </c>
      <c r="E61" s="436" t="str">
        <f t="shared" si="0"/>
        <v>string(10)</v>
      </c>
      <c r="F61" s="124" t="s">
        <v>5636</v>
      </c>
      <c r="G61" s="20" t="s">
        <v>2742</v>
      </c>
      <c r="H61" s="124" t="s">
        <v>2737</v>
      </c>
      <c r="I61" s="124" t="s">
        <v>3180</v>
      </c>
      <c r="J61" s="436"/>
      <c r="K61" s="436"/>
      <c r="L61" s="239" t="s">
        <v>8088</v>
      </c>
      <c r="M61" s="436"/>
      <c r="N61" s="436"/>
      <c r="O61" s="436"/>
      <c r="P61" s="436"/>
      <c r="Q61" s="436"/>
      <c r="R61" s="436"/>
      <c r="S61" s="436"/>
      <c r="T61" s="436"/>
      <c r="U61" s="436"/>
      <c r="V61" s="436"/>
      <c r="W61" s="243" t="s">
        <v>370</v>
      </c>
      <c r="X61" s="436" t="s">
        <v>3977</v>
      </c>
      <c r="Y61" s="436" t="s">
        <v>3978</v>
      </c>
      <c r="Z61" s="436"/>
      <c r="AA61" s="436"/>
    </row>
    <row r="62" spans="1:27" s="1655" customFormat="1" ht="11.4">
      <c r="A62" s="430">
        <v>51</v>
      </c>
      <c r="B62" s="239" t="s">
        <v>73</v>
      </c>
      <c r="C62" s="239" t="s">
        <v>3926</v>
      </c>
      <c r="D62" s="239" t="s">
        <v>3921</v>
      </c>
      <c r="E62" s="436" t="str">
        <f t="shared" si="0"/>
        <v>string(200)</v>
      </c>
      <c r="F62" s="124" t="s">
        <v>73</v>
      </c>
      <c r="G62" s="124" t="s">
        <v>3926</v>
      </c>
      <c r="H62" s="124" t="s">
        <v>7692</v>
      </c>
      <c r="I62" s="124" t="s">
        <v>7693</v>
      </c>
      <c r="J62" s="436"/>
      <c r="K62" s="436"/>
      <c r="L62" s="239"/>
      <c r="M62" s="436"/>
      <c r="N62" s="436"/>
      <c r="O62" s="436"/>
      <c r="P62" s="436"/>
      <c r="Q62" s="436"/>
      <c r="R62" s="436"/>
      <c r="S62" s="436"/>
      <c r="T62" s="436"/>
      <c r="U62" s="436"/>
      <c r="V62" s="436"/>
      <c r="W62" s="243" t="s">
        <v>370</v>
      </c>
      <c r="X62" s="436" t="s">
        <v>73</v>
      </c>
      <c r="Y62" s="436" t="s">
        <v>3926</v>
      </c>
      <c r="Z62" s="436"/>
      <c r="AA62" s="436"/>
    </row>
    <row r="63" spans="1:27" s="1655" customFormat="1" ht="11.4">
      <c r="A63" s="430">
        <v>52</v>
      </c>
      <c r="B63" s="239" t="s">
        <v>8138</v>
      </c>
      <c r="C63" s="239" t="s">
        <v>7771</v>
      </c>
      <c r="D63" s="239" t="s">
        <v>3062</v>
      </c>
      <c r="E63" s="436" t="str">
        <f t="shared" si="0"/>
        <v>string(40)</v>
      </c>
      <c r="F63" s="239" t="s">
        <v>8138</v>
      </c>
      <c r="G63" s="20" t="s">
        <v>8139</v>
      </c>
      <c r="H63" s="124" t="s">
        <v>3062</v>
      </c>
      <c r="I63" s="124" t="s">
        <v>3063</v>
      </c>
      <c r="J63" s="436"/>
      <c r="K63" s="436"/>
      <c r="L63" s="239" t="s">
        <v>8140</v>
      </c>
      <c r="M63" s="436"/>
      <c r="N63" s="436"/>
      <c r="O63" s="436"/>
      <c r="P63" s="436"/>
      <c r="Q63" s="436"/>
      <c r="R63" s="436"/>
      <c r="S63" s="436"/>
      <c r="T63" s="436"/>
      <c r="U63" s="436"/>
      <c r="V63" s="436"/>
      <c r="W63" s="243" t="s">
        <v>370</v>
      </c>
      <c r="X63" s="436" t="s">
        <v>8141</v>
      </c>
      <c r="Y63" s="436" t="s">
        <v>7771</v>
      </c>
      <c r="Z63" s="436"/>
      <c r="AA63" s="436"/>
    </row>
    <row r="64" spans="1:27" s="1655" customFormat="1" ht="11.4">
      <c r="A64" s="430">
        <v>53</v>
      </c>
      <c r="B64" s="239" t="s">
        <v>8142</v>
      </c>
      <c r="C64" s="239" t="s">
        <v>8143</v>
      </c>
      <c r="D64" s="239" t="s">
        <v>3212</v>
      </c>
      <c r="E64" s="436" t="str">
        <f t="shared" si="0"/>
        <v>number(22)</v>
      </c>
      <c r="F64" s="124" t="s">
        <v>7144</v>
      </c>
      <c r="G64" s="20" t="s">
        <v>7146</v>
      </c>
      <c r="H64" s="124" t="s">
        <v>3062</v>
      </c>
      <c r="I64" s="124" t="s">
        <v>3063</v>
      </c>
      <c r="J64" s="436"/>
      <c r="K64" s="436"/>
      <c r="L64" s="239" t="s">
        <v>8144</v>
      </c>
      <c r="M64" s="436"/>
      <c r="N64" s="436"/>
      <c r="O64" s="436"/>
      <c r="P64" s="436"/>
      <c r="Q64" s="436"/>
      <c r="R64" s="436"/>
      <c r="S64" s="436"/>
      <c r="T64" s="436"/>
      <c r="U64" s="436"/>
      <c r="V64" s="436"/>
      <c r="W64" s="243" t="s">
        <v>370</v>
      </c>
      <c r="X64" s="436" t="s">
        <v>8145</v>
      </c>
      <c r="Y64" s="436" t="s">
        <v>8143</v>
      </c>
      <c r="Z64" s="436"/>
      <c r="AA64" s="436"/>
    </row>
    <row r="65" spans="1:27" s="1655" customFormat="1" ht="11.4">
      <c r="A65" s="430">
        <v>54</v>
      </c>
      <c r="B65" s="239" t="s">
        <v>8091</v>
      </c>
      <c r="C65" s="239" t="s">
        <v>8092</v>
      </c>
      <c r="D65" s="239" t="s">
        <v>3062</v>
      </c>
      <c r="E65" s="436" t="str">
        <f t="shared" si="0"/>
        <v>string(40)</v>
      </c>
      <c r="F65" s="124" t="s">
        <v>8091</v>
      </c>
      <c r="G65" s="124" t="s">
        <v>8092</v>
      </c>
      <c r="H65" s="124" t="s">
        <v>3062</v>
      </c>
      <c r="I65" s="124" t="s">
        <v>3063</v>
      </c>
      <c r="J65" s="436"/>
      <c r="K65" s="436"/>
      <c r="L65" s="239" t="s">
        <v>8093</v>
      </c>
      <c r="M65" s="436"/>
      <c r="N65" s="436"/>
      <c r="O65" s="436"/>
      <c r="P65" s="436"/>
      <c r="Q65" s="436"/>
      <c r="R65" s="436"/>
      <c r="S65" s="436"/>
      <c r="T65" s="436"/>
      <c r="U65" s="436"/>
      <c r="V65" s="436"/>
      <c r="W65" s="243" t="s">
        <v>370</v>
      </c>
      <c r="X65" s="436" t="s">
        <v>8091</v>
      </c>
      <c r="Y65" s="436" t="s">
        <v>8092</v>
      </c>
      <c r="Z65" s="436"/>
      <c r="AA65" s="436"/>
    </row>
    <row r="66" spans="1:27" s="1655" customFormat="1" ht="11.4">
      <c r="A66" s="430">
        <v>55</v>
      </c>
      <c r="B66" s="239" t="s">
        <v>7136</v>
      </c>
      <c r="C66" s="239" t="s">
        <v>7137</v>
      </c>
      <c r="D66" s="239" t="s">
        <v>3062</v>
      </c>
      <c r="E66" s="436" t="str">
        <f t="shared" si="0"/>
        <v>string(40)</v>
      </c>
      <c r="F66" s="124" t="s">
        <v>7136</v>
      </c>
      <c r="G66" s="20" t="s">
        <v>7138</v>
      </c>
      <c r="H66" s="124" t="s">
        <v>3062</v>
      </c>
      <c r="I66" s="124" t="s">
        <v>3063</v>
      </c>
      <c r="J66" s="436"/>
      <c r="K66" s="436"/>
      <c r="L66" s="239" t="s">
        <v>8094</v>
      </c>
      <c r="M66" s="436"/>
      <c r="N66" s="436"/>
      <c r="O66" s="436"/>
      <c r="P66" s="436"/>
      <c r="Q66" s="436"/>
      <c r="R66" s="436"/>
      <c r="S66" s="436"/>
      <c r="T66" s="436"/>
      <c r="U66" s="436"/>
      <c r="V66" s="436"/>
      <c r="W66" s="243" t="s">
        <v>370</v>
      </c>
      <c r="X66" s="436" t="s">
        <v>8146</v>
      </c>
      <c r="Y66" s="436" t="s">
        <v>7137</v>
      </c>
      <c r="Z66" s="436"/>
      <c r="AA66" s="436"/>
    </row>
    <row r="67" spans="1:27" s="1655" customFormat="1" ht="11.4">
      <c r="A67" s="430">
        <v>56</v>
      </c>
      <c r="B67" s="239" t="s">
        <v>8147</v>
      </c>
      <c r="C67" s="239" t="s">
        <v>8148</v>
      </c>
      <c r="D67" s="239" t="s">
        <v>3062</v>
      </c>
      <c r="E67" s="436" t="str">
        <f t="shared" si="0"/>
        <v>string(40)</v>
      </c>
      <c r="F67" s="124" t="s">
        <v>8149</v>
      </c>
      <c r="G67" s="124" t="s">
        <v>8148</v>
      </c>
      <c r="H67" s="124" t="s">
        <v>3062</v>
      </c>
      <c r="I67" s="124" t="s">
        <v>3063</v>
      </c>
      <c r="J67" s="436"/>
      <c r="K67" s="436"/>
      <c r="L67" s="239" t="s">
        <v>8150</v>
      </c>
      <c r="M67" s="436"/>
      <c r="N67" s="436"/>
      <c r="O67" s="436"/>
      <c r="P67" s="436"/>
      <c r="Q67" s="436"/>
      <c r="R67" s="436"/>
      <c r="S67" s="436"/>
      <c r="T67" s="436"/>
      <c r="U67" s="436"/>
      <c r="V67" s="436"/>
      <c r="W67" s="243" t="s">
        <v>370</v>
      </c>
      <c r="X67" s="436" t="s">
        <v>8151</v>
      </c>
      <c r="Y67" s="436" t="s">
        <v>8148</v>
      </c>
      <c r="Z67" s="436"/>
      <c r="AA67" s="436"/>
    </row>
    <row r="68" spans="1:27" s="1655" customFormat="1" ht="11.4">
      <c r="A68" s="430">
        <v>57</v>
      </c>
      <c r="B68" s="239" t="s">
        <v>8095</v>
      </c>
      <c r="C68" s="239" t="s">
        <v>8096</v>
      </c>
      <c r="D68" s="239" t="s">
        <v>3212</v>
      </c>
      <c r="E68" s="436" t="str">
        <f t="shared" si="0"/>
        <v>number(22)</v>
      </c>
      <c r="F68" s="124" t="s">
        <v>8095</v>
      </c>
      <c r="G68" s="20" t="s">
        <v>8097</v>
      </c>
      <c r="H68" s="20" t="s">
        <v>3215</v>
      </c>
      <c r="I68" s="20" t="s">
        <v>2111</v>
      </c>
      <c r="J68" s="436"/>
      <c r="K68" s="436"/>
      <c r="L68" s="239" t="s">
        <v>8094</v>
      </c>
      <c r="M68" s="436"/>
      <c r="N68" s="436"/>
      <c r="O68" s="436"/>
      <c r="P68" s="436"/>
      <c r="Q68" s="436"/>
      <c r="R68" s="436"/>
      <c r="S68" s="436"/>
      <c r="T68" s="436"/>
      <c r="U68" s="436"/>
      <c r="V68" s="436"/>
      <c r="W68" s="243" t="s">
        <v>370</v>
      </c>
      <c r="X68" s="436" t="s">
        <v>8095</v>
      </c>
      <c r="Y68" s="436" t="s">
        <v>8096</v>
      </c>
      <c r="Z68" s="436"/>
      <c r="AA68" s="436"/>
    </row>
    <row r="69" spans="1:27" s="1655" customFormat="1" ht="11.4">
      <c r="A69" s="430">
        <v>58</v>
      </c>
      <c r="B69" s="239" t="s">
        <v>8098</v>
      </c>
      <c r="C69" s="239" t="s">
        <v>8099</v>
      </c>
      <c r="D69" s="239" t="s">
        <v>3212</v>
      </c>
      <c r="E69" s="436" t="str">
        <f t="shared" si="0"/>
        <v>number(22)</v>
      </c>
      <c r="F69" s="124" t="s">
        <v>8098</v>
      </c>
      <c r="G69" s="124" t="s">
        <v>8099</v>
      </c>
      <c r="H69" s="20" t="s">
        <v>3215</v>
      </c>
      <c r="I69" s="20" t="s">
        <v>2111</v>
      </c>
      <c r="J69" s="436"/>
      <c r="K69" s="436"/>
      <c r="L69" s="239" t="s">
        <v>8094</v>
      </c>
      <c r="M69" s="436"/>
      <c r="N69" s="436"/>
      <c r="O69" s="436"/>
      <c r="P69" s="436"/>
      <c r="Q69" s="436"/>
      <c r="R69" s="436"/>
      <c r="S69" s="436"/>
      <c r="T69" s="436"/>
      <c r="U69" s="436"/>
      <c r="V69" s="436"/>
      <c r="W69" s="243" t="s">
        <v>370</v>
      </c>
      <c r="X69" s="436" t="s">
        <v>8098</v>
      </c>
      <c r="Y69" s="436" t="s">
        <v>8099</v>
      </c>
      <c r="Z69" s="436"/>
      <c r="AA69" s="436"/>
    </row>
    <row r="70" spans="1:27" s="1655" customFormat="1" ht="11.4">
      <c r="A70" s="430">
        <v>59</v>
      </c>
      <c r="B70" s="239" t="s">
        <v>8100</v>
      </c>
      <c r="C70" s="239" t="s">
        <v>8101</v>
      </c>
      <c r="D70" s="239" t="s">
        <v>3212</v>
      </c>
      <c r="E70" s="436" t="str">
        <f t="shared" si="0"/>
        <v>number(22)</v>
      </c>
      <c r="F70" s="124" t="s">
        <v>8100</v>
      </c>
      <c r="G70" s="20" t="s">
        <v>8102</v>
      </c>
      <c r="H70" s="20" t="s">
        <v>3215</v>
      </c>
      <c r="I70" s="20" t="s">
        <v>2111</v>
      </c>
      <c r="J70" s="436"/>
      <c r="K70" s="436"/>
      <c r="L70" s="239" t="s">
        <v>8094</v>
      </c>
      <c r="M70" s="436"/>
      <c r="N70" s="436"/>
      <c r="O70" s="436"/>
      <c r="P70" s="436"/>
      <c r="Q70" s="436"/>
      <c r="R70" s="436"/>
      <c r="S70" s="436"/>
      <c r="T70" s="436"/>
      <c r="U70" s="436"/>
      <c r="V70" s="436"/>
      <c r="W70" s="243" t="s">
        <v>370</v>
      </c>
      <c r="X70" s="436" t="s">
        <v>8100</v>
      </c>
      <c r="Y70" s="436" t="s">
        <v>8101</v>
      </c>
      <c r="Z70" s="436"/>
      <c r="AA70" s="436"/>
    </row>
    <row r="71" spans="1:27" s="1655" customFormat="1" ht="11.4">
      <c r="A71" s="430">
        <v>60</v>
      </c>
      <c r="B71" s="239" t="s">
        <v>8107</v>
      </c>
      <c r="C71" s="239" t="s">
        <v>8108</v>
      </c>
      <c r="D71" s="239" t="s">
        <v>2725</v>
      </c>
      <c r="E71" s="436" t="str">
        <f t="shared" si="0"/>
        <v>string(5)</v>
      </c>
      <c r="F71" s="124" t="s">
        <v>8107</v>
      </c>
      <c r="G71" s="20" t="s">
        <v>8109</v>
      </c>
      <c r="H71" s="124" t="s">
        <v>2725</v>
      </c>
      <c r="I71" s="124" t="s">
        <v>3176</v>
      </c>
      <c r="J71" s="436"/>
      <c r="K71" s="436"/>
      <c r="L71" s="240"/>
      <c r="M71" s="436"/>
      <c r="N71" s="436"/>
      <c r="O71" s="436"/>
      <c r="P71" s="436"/>
      <c r="Q71" s="436"/>
      <c r="R71" s="436"/>
      <c r="S71" s="436"/>
      <c r="T71" s="436"/>
      <c r="U71" s="436"/>
      <c r="V71" s="436"/>
      <c r="W71" s="243" t="s">
        <v>370</v>
      </c>
      <c r="X71" s="436" t="s">
        <v>8152</v>
      </c>
      <c r="Y71" s="436" t="s">
        <v>8108</v>
      </c>
      <c r="Z71" s="436"/>
      <c r="AA71" s="436"/>
    </row>
    <row r="72" spans="1:27" s="1655" customFormat="1" ht="11.4">
      <c r="A72" s="430">
        <v>61</v>
      </c>
      <c r="B72" s="307" t="s">
        <v>7448</v>
      </c>
      <c r="C72" s="307" t="s">
        <v>7449</v>
      </c>
      <c r="D72" s="307" t="s">
        <v>3062</v>
      </c>
      <c r="E72" s="436" t="str">
        <f t="shared" si="0"/>
        <v>string(40)</v>
      </c>
      <c r="F72" s="124" t="s">
        <v>7448</v>
      </c>
      <c r="G72" s="20" t="s">
        <v>7450</v>
      </c>
      <c r="H72" s="124" t="s">
        <v>2807</v>
      </c>
      <c r="I72" s="124" t="s">
        <v>2808</v>
      </c>
      <c r="J72" s="436"/>
      <c r="K72" s="436"/>
      <c r="L72" s="436"/>
      <c r="M72" s="436"/>
      <c r="N72" s="436"/>
      <c r="O72" s="436"/>
      <c r="P72" s="436"/>
      <c r="Q72" s="436"/>
      <c r="R72" s="436"/>
      <c r="S72" s="436"/>
      <c r="T72" s="436"/>
      <c r="U72" s="436"/>
      <c r="V72" s="436"/>
      <c r="W72" s="243" t="s">
        <v>370</v>
      </c>
      <c r="X72" s="436" t="s">
        <v>7448</v>
      </c>
      <c r="Y72" s="436" t="s">
        <v>7449</v>
      </c>
      <c r="Z72" s="436"/>
      <c r="AA72" s="436"/>
    </row>
    <row r="73" spans="1:27" s="1655" customFormat="1" ht="11.4">
      <c r="A73" s="430">
        <v>62</v>
      </c>
      <c r="B73" s="307" t="s">
        <v>7459</v>
      </c>
      <c r="C73" s="307" t="s">
        <v>7460</v>
      </c>
      <c r="D73" s="307" t="s">
        <v>3921</v>
      </c>
      <c r="E73" s="436" t="str">
        <f t="shared" si="0"/>
        <v>string(200)</v>
      </c>
      <c r="F73" s="124" t="s">
        <v>7459</v>
      </c>
      <c r="G73" s="124" t="s">
        <v>7460</v>
      </c>
      <c r="H73" s="124" t="s">
        <v>3921</v>
      </c>
      <c r="I73" s="124" t="s">
        <v>3922</v>
      </c>
      <c r="J73" s="436"/>
      <c r="K73" s="436"/>
      <c r="L73" s="436"/>
      <c r="M73" s="436"/>
      <c r="N73" s="436"/>
      <c r="O73" s="436"/>
      <c r="P73" s="436"/>
      <c r="Q73" s="436"/>
      <c r="R73" s="436"/>
      <c r="S73" s="436"/>
      <c r="T73" s="436"/>
      <c r="U73" s="436"/>
      <c r="V73" s="436"/>
      <c r="W73" s="243" t="s">
        <v>370</v>
      </c>
      <c r="X73" s="436" t="s">
        <v>7459</v>
      </c>
      <c r="Y73" s="436" t="s">
        <v>7460</v>
      </c>
      <c r="Z73" s="436"/>
      <c r="AA73" s="436"/>
    </row>
    <row r="74" spans="1:27" s="1655" customFormat="1" ht="11.4">
      <c r="A74" s="430">
        <v>63</v>
      </c>
      <c r="B74" s="307" t="s">
        <v>8110</v>
      </c>
      <c r="C74" s="307" t="s">
        <v>7472</v>
      </c>
      <c r="D74" s="307" t="s">
        <v>3062</v>
      </c>
      <c r="E74" s="436" t="str">
        <f t="shared" si="0"/>
        <v>string(40)</v>
      </c>
      <c r="F74" s="124" t="s">
        <v>8110</v>
      </c>
      <c r="G74" s="20" t="s">
        <v>8111</v>
      </c>
      <c r="H74" s="124" t="s">
        <v>3062</v>
      </c>
      <c r="I74" s="124" t="s">
        <v>3063</v>
      </c>
      <c r="J74" s="436"/>
      <c r="K74" s="436"/>
      <c r="L74" s="436"/>
      <c r="M74" s="436"/>
      <c r="N74" s="436"/>
      <c r="O74" s="436"/>
      <c r="P74" s="436"/>
      <c r="Q74" s="436"/>
      <c r="R74" s="436"/>
      <c r="S74" s="436"/>
      <c r="T74" s="436"/>
      <c r="U74" s="436"/>
      <c r="V74" s="436"/>
      <c r="W74" s="243" t="s">
        <v>370</v>
      </c>
      <c r="X74" s="436" t="s">
        <v>8153</v>
      </c>
      <c r="Y74" s="436" t="s">
        <v>7472</v>
      </c>
      <c r="Z74" s="436"/>
      <c r="AA74" s="436"/>
    </row>
    <row r="75" spans="1:27" s="1655" customFormat="1" ht="11.4">
      <c r="A75" s="430">
        <v>64</v>
      </c>
      <c r="B75" s="307" t="s">
        <v>7182</v>
      </c>
      <c r="C75" s="307" t="s">
        <v>7475</v>
      </c>
      <c r="D75" s="307" t="s">
        <v>2684</v>
      </c>
      <c r="E75" s="436" t="str">
        <f t="shared" si="0"/>
        <v>string(100)</v>
      </c>
      <c r="F75" s="124" t="s">
        <v>7182</v>
      </c>
      <c r="G75" s="20" t="s">
        <v>7183</v>
      </c>
      <c r="H75" s="124" t="s">
        <v>2684</v>
      </c>
      <c r="I75" s="124" t="s">
        <v>2884</v>
      </c>
      <c r="J75" s="436"/>
      <c r="K75" s="436"/>
      <c r="L75" s="436"/>
      <c r="M75" s="436"/>
      <c r="N75" s="436"/>
      <c r="O75" s="436"/>
      <c r="P75" s="436"/>
      <c r="Q75" s="436"/>
      <c r="R75" s="436"/>
      <c r="S75" s="436"/>
      <c r="T75" s="436"/>
      <c r="U75" s="436"/>
      <c r="V75" s="436"/>
      <c r="W75" s="243" t="s">
        <v>370</v>
      </c>
      <c r="X75" s="436" t="s">
        <v>7182</v>
      </c>
      <c r="Y75" s="436" t="s">
        <v>7475</v>
      </c>
      <c r="Z75" s="436"/>
      <c r="AA75" s="436"/>
    </row>
    <row r="76" spans="1:27" s="1655" customFormat="1" ht="11.4">
      <c r="A76" s="430">
        <v>65</v>
      </c>
      <c r="B76" s="307" t="s">
        <v>7483</v>
      </c>
      <c r="C76" s="307" t="s">
        <v>7484</v>
      </c>
      <c r="D76" s="307" t="s">
        <v>2070</v>
      </c>
      <c r="E76" s="436" t="str">
        <f t="shared" ref="E76:E93" si="1">IF(ISERR(SEARCH("varchar",D76)),D76,"string("&amp;MID(D76,10,LEN(D76)-10)&amp;")")</f>
        <v>string(10)</v>
      </c>
      <c r="F76" s="124" t="s">
        <v>7483</v>
      </c>
      <c r="G76" s="20" t="s">
        <v>7485</v>
      </c>
      <c r="H76" s="124" t="s">
        <v>2070</v>
      </c>
      <c r="I76" s="124" t="s">
        <v>2071</v>
      </c>
      <c r="J76" s="436"/>
      <c r="K76" s="436"/>
      <c r="L76" s="436"/>
      <c r="M76" s="436"/>
      <c r="N76" s="436"/>
      <c r="O76" s="436"/>
      <c r="P76" s="436"/>
      <c r="Q76" s="436"/>
      <c r="R76" s="436"/>
      <c r="S76" s="436"/>
      <c r="T76" s="436"/>
      <c r="U76" s="436"/>
      <c r="V76" s="436"/>
      <c r="W76" s="243" t="s">
        <v>370</v>
      </c>
      <c r="X76" s="436" t="s">
        <v>7483</v>
      </c>
      <c r="Y76" s="436" t="s">
        <v>7484</v>
      </c>
      <c r="Z76" s="436"/>
      <c r="AA76" s="436"/>
    </row>
    <row r="77" spans="1:27" s="1655" customFormat="1" ht="11.4">
      <c r="A77" s="430">
        <v>66</v>
      </c>
      <c r="B77" s="307" t="s">
        <v>7487</v>
      </c>
      <c r="C77" s="307" t="s">
        <v>7488</v>
      </c>
      <c r="D77" s="307" t="s">
        <v>2278</v>
      </c>
      <c r="E77" s="436" t="str">
        <f t="shared" si="1"/>
        <v>string(20)</v>
      </c>
      <c r="F77" s="124" t="s">
        <v>7487</v>
      </c>
      <c r="G77" s="20" t="s">
        <v>7489</v>
      </c>
      <c r="H77" s="124" t="s">
        <v>2278</v>
      </c>
      <c r="I77" s="124" t="s">
        <v>2827</v>
      </c>
      <c r="J77" s="436"/>
      <c r="K77" s="436"/>
      <c r="L77" s="436"/>
      <c r="M77" s="436"/>
      <c r="N77" s="436"/>
      <c r="O77" s="436"/>
      <c r="P77" s="436"/>
      <c r="Q77" s="436"/>
      <c r="R77" s="436"/>
      <c r="S77" s="436"/>
      <c r="T77" s="436"/>
      <c r="U77" s="436"/>
      <c r="V77" s="436"/>
      <c r="W77" s="243" t="s">
        <v>370</v>
      </c>
      <c r="X77" s="436" t="s">
        <v>7487</v>
      </c>
      <c r="Y77" s="436" t="s">
        <v>7488</v>
      </c>
      <c r="Z77" s="436"/>
      <c r="AA77" s="436"/>
    </row>
    <row r="78" spans="1:27" s="1655" customFormat="1" ht="11.4">
      <c r="A78" s="430">
        <v>67</v>
      </c>
      <c r="B78" s="307" t="s">
        <v>7491</v>
      </c>
      <c r="C78" s="307" t="s">
        <v>7492</v>
      </c>
      <c r="D78" s="307" t="s">
        <v>2278</v>
      </c>
      <c r="E78" s="436" t="str">
        <f t="shared" si="1"/>
        <v>string(20)</v>
      </c>
      <c r="F78" s="124" t="s">
        <v>7491</v>
      </c>
      <c r="G78" s="20" t="s">
        <v>7493</v>
      </c>
      <c r="H78" s="124" t="s">
        <v>2278</v>
      </c>
      <c r="I78" s="124" t="s">
        <v>2827</v>
      </c>
      <c r="J78" s="436"/>
      <c r="K78" s="436"/>
      <c r="L78" s="436"/>
      <c r="M78" s="436"/>
      <c r="N78" s="436"/>
      <c r="O78" s="436"/>
      <c r="P78" s="436"/>
      <c r="Q78" s="436"/>
      <c r="R78" s="436"/>
      <c r="S78" s="436"/>
      <c r="T78" s="436"/>
      <c r="U78" s="436"/>
      <c r="V78" s="436"/>
      <c r="W78" s="243" t="s">
        <v>370</v>
      </c>
      <c r="X78" s="436" t="s">
        <v>7491</v>
      </c>
      <c r="Y78" s="436" t="s">
        <v>7492</v>
      </c>
      <c r="Z78" s="436"/>
      <c r="AA78" s="436"/>
    </row>
    <row r="79" spans="1:27" s="1655" customFormat="1" ht="11.4">
      <c r="A79" s="430">
        <v>68</v>
      </c>
      <c r="B79" s="307" t="s">
        <v>8112</v>
      </c>
      <c r="C79" s="307" t="s">
        <v>7509</v>
      </c>
      <c r="D79" s="307" t="s">
        <v>3212</v>
      </c>
      <c r="E79" s="436" t="str">
        <f t="shared" si="1"/>
        <v>number(22)</v>
      </c>
      <c r="F79" s="124" t="s">
        <v>8112</v>
      </c>
      <c r="G79" s="124" t="s">
        <v>7509</v>
      </c>
      <c r="H79" s="20" t="s">
        <v>3215</v>
      </c>
      <c r="I79" s="20" t="s">
        <v>2111</v>
      </c>
      <c r="J79" s="436"/>
      <c r="K79" s="436"/>
      <c r="L79" s="436"/>
      <c r="M79" s="436"/>
      <c r="N79" s="436"/>
      <c r="O79" s="436"/>
      <c r="P79" s="436"/>
      <c r="Q79" s="436"/>
      <c r="R79" s="436"/>
      <c r="S79" s="436"/>
      <c r="T79" s="436"/>
      <c r="U79" s="436"/>
      <c r="V79" s="436"/>
      <c r="W79" s="243" t="s">
        <v>370</v>
      </c>
      <c r="X79" s="436" t="s">
        <v>8112</v>
      </c>
      <c r="Y79" s="436" t="s">
        <v>7509</v>
      </c>
      <c r="Z79" s="436"/>
      <c r="AA79" s="436"/>
    </row>
    <row r="80" spans="1:27" s="1655" customFormat="1" ht="11.4">
      <c r="A80" s="430">
        <v>69</v>
      </c>
      <c r="B80" s="307" t="s">
        <v>7511</v>
      </c>
      <c r="C80" s="307" t="s">
        <v>7512</v>
      </c>
      <c r="D80" s="307" t="s">
        <v>3212</v>
      </c>
      <c r="E80" s="436" t="str">
        <f t="shared" si="1"/>
        <v>number(22)</v>
      </c>
      <c r="F80" s="124" t="s">
        <v>7511</v>
      </c>
      <c r="G80" s="124" t="s">
        <v>7512</v>
      </c>
      <c r="H80" s="124" t="s">
        <v>3212</v>
      </c>
      <c r="I80" s="20" t="s">
        <v>2085</v>
      </c>
      <c r="J80" s="436"/>
      <c r="K80" s="436"/>
      <c r="L80" s="436"/>
      <c r="M80" s="436"/>
      <c r="N80" s="436"/>
      <c r="O80" s="436"/>
      <c r="P80" s="436"/>
      <c r="Q80" s="436"/>
      <c r="R80" s="436"/>
      <c r="S80" s="436"/>
      <c r="T80" s="436"/>
      <c r="U80" s="436"/>
      <c r="V80" s="436"/>
      <c r="W80" s="243" t="s">
        <v>370</v>
      </c>
      <c r="X80" s="436" t="s">
        <v>7511</v>
      </c>
      <c r="Y80" s="436" t="s">
        <v>7512</v>
      </c>
      <c r="Z80" s="436"/>
      <c r="AA80" s="436"/>
    </row>
    <row r="81" spans="1:27" s="1655" customFormat="1" ht="11.4">
      <c r="A81" s="430">
        <v>70</v>
      </c>
      <c r="B81" s="307" t="s">
        <v>6698</v>
      </c>
      <c r="C81" s="307" t="s">
        <v>6657</v>
      </c>
      <c r="D81" s="307" t="s">
        <v>3212</v>
      </c>
      <c r="E81" s="436" t="str">
        <f t="shared" si="1"/>
        <v>number(22)</v>
      </c>
      <c r="F81" s="124" t="s">
        <v>6698</v>
      </c>
      <c r="G81" s="124" t="s">
        <v>6657</v>
      </c>
      <c r="H81" s="124" t="s">
        <v>3212</v>
      </c>
      <c r="I81" s="20" t="s">
        <v>2085</v>
      </c>
      <c r="J81" s="436"/>
      <c r="K81" s="436"/>
      <c r="L81" s="436"/>
      <c r="M81" s="436"/>
      <c r="N81" s="436"/>
      <c r="O81" s="436"/>
      <c r="P81" s="436"/>
      <c r="Q81" s="436"/>
      <c r="R81" s="436"/>
      <c r="S81" s="436"/>
      <c r="T81" s="436"/>
      <c r="U81" s="436"/>
      <c r="V81" s="436"/>
      <c r="W81" s="243" t="s">
        <v>370</v>
      </c>
      <c r="X81" s="436" t="s">
        <v>6698</v>
      </c>
      <c r="Y81" s="436" t="s">
        <v>6657</v>
      </c>
      <c r="Z81" s="436"/>
      <c r="AA81" s="436"/>
    </row>
    <row r="82" spans="1:27" s="1655" customFormat="1" ht="11.4">
      <c r="A82" s="430">
        <v>71</v>
      </c>
      <c r="B82" s="307" t="s">
        <v>7517</v>
      </c>
      <c r="C82" s="307" t="s">
        <v>7516</v>
      </c>
      <c r="D82" s="307" t="s">
        <v>3212</v>
      </c>
      <c r="E82" s="436" t="str">
        <f t="shared" si="1"/>
        <v>number(22)</v>
      </c>
      <c r="F82" s="124" t="s">
        <v>7517</v>
      </c>
      <c r="G82" s="20" t="s">
        <v>7518</v>
      </c>
      <c r="H82" s="124" t="s">
        <v>3212</v>
      </c>
      <c r="I82" s="20" t="s">
        <v>2085</v>
      </c>
      <c r="J82" s="436"/>
      <c r="K82" s="436"/>
      <c r="L82" s="436"/>
      <c r="M82" s="436"/>
      <c r="N82" s="436"/>
      <c r="O82" s="436"/>
      <c r="P82" s="436"/>
      <c r="Q82" s="436"/>
      <c r="R82" s="436"/>
      <c r="S82" s="436"/>
      <c r="T82" s="436"/>
      <c r="U82" s="436"/>
      <c r="V82" s="436"/>
      <c r="W82" s="243" t="s">
        <v>370</v>
      </c>
      <c r="X82" s="436"/>
      <c r="Y82" s="436" t="s">
        <v>7516</v>
      </c>
      <c r="Z82" s="436"/>
      <c r="AA82" s="436"/>
    </row>
    <row r="83" spans="1:27" s="1655" customFormat="1" ht="11.4">
      <c r="A83" s="430">
        <v>72</v>
      </c>
      <c r="B83" s="307" t="s">
        <v>7521</v>
      </c>
      <c r="C83" s="307" t="s">
        <v>7522</v>
      </c>
      <c r="D83" s="307" t="s">
        <v>3921</v>
      </c>
      <c r="E83" s="436" t="str">
        <f t="shared" si="1"/>
        <v>string(200)</v>
      </c>
      <c r="F83" s="124" t="s">
        <v>7521</v>
      </c>
      <c r="G83" s="20" t="s">
        <v>7523</v>
      </c>
      <c r="H83" s="124" t="s">
        <v>3921</v>
      </c>
      <c r="I83" s="124" t="s">
        <v>3922</v>
      </c>
      <c r="J83" s="436"/>
      <c r="K83" s="436"/>
      <c r="L83" s="436"/>
      <c r="M83" s="436"/>
      <c r="N83" s="436"/>
      <c r="O83" s="436"/>
      <c r="P83" s="436"/>
      <c r="Q83" s="436"/>
      <c r="R83" s="436"/>
      <c r="S83" s="436"/>
      <c r="T83" s="436"/>
      <c r="U83" s="436"/>
      <c r="V83" s="436"/>
      <c r="W83" s="243" t="s">
        <v>370</v>
      </c>
      <c r="X83" s="436" t="s">
        <v>7521</v>
      </c>
      <c r="Y83" s="436" t="s">
        <v>7522</v>
      </c>
      <c r="Z83" s="436"/>
      <c r="AA83" s="436"/>
    </row>
    <row r="84" spans="1:27" s="1655" customFormat="1" ht="11.4">
      <c r="A84" s="430">
        <v>73</v>
      </c>
      <c r="B84" s="307" t="s">
        <v>8113</v>
      </c>
      <c r="C84" s="307" t="s">
        <v>7529</v>
      </c>
      <c r="D84" s="307" t="s">
        <v>2070</v>
      </c>
      <c r="E84" s="436" t="str">
        <f t="shared" si="1"/>
        <v>string(10)</v>
      </c>
      <c r="F84" s="124" t="s">
        <v>8114</v>
      </c>
      <c r="G84" s="124" t="s">
        <v>7529</v>
      </c>
      <c r="H84" s="124" t="s">
        <v>2070</v>
      </c>
      <c r="I84" s="124" t="s">
        <v>2071</v>
      </c>
      <c r="J84" s="436"/>
      <c r="K84" s="436"/>
      <c r="L84" s="436"/>
      <c r="M84" s="436"/>
      <c r="N84" s="436"/>
      <c r="O84" s="436"/>
      <c r="P84" s="436"/>
      <c r="Q84" s="436"/>
      <c r="R84" s="436"/>
      <c r="S84" s="436"/>
      <c r="T84" s="436"/>
      <c r="U84" s="436"/>
      <c r="V84" s="436"/>
      <c r="W84" s="243" t="s">
        <v>370</v>
      </c>
      <c r="X84" s="436" t="s">
        <v>8113</v>
      </c>
      <c r="Y84" s="436" t="s">
        <v>7529</v>
      </c>
      <c r="Z84" s="436"/>
      <c r="AA84" s="436"/>
    </row>
    <row r="85" spans="1:27" s="1655" customFormat="1" ht="11.4">
      <c r="A85" s="430">
        <v>74</v>
      </c>
      <c r="B85" s="307" t="s">
        <v>7536</v>
      </c>
      <c r="C85" s="307" t="s">
        <v>7537</v>
      </c>
      <c r="D85" s="307" t="s">
        <v>2070</v>
      </c>
      <c r="E85" s="436" t="str">
        <f t="shared" si="1"/>
        <v>string(10)</v>
      </c>
      <c r="F85" s="124" t="s">
        <v>7536</v>
      </c>
      <c r="G85" s="124" t="s">
        <v>7537</v>
      </c>
      <c r="H85" s="124" t="s">
        <v>2070</v>
      </c>
      <c r="I85" s="124" t="s">
        <v>2071</v>
      </c>
      <c r="J85" s="436"/>
      <c r="K85" s="436"/>
      <c r="L85" s="436"/>
      <c r="M85" s="436"/>
      <c r="N85" s="436"/>
      <c r="O85" s="436"/>
      <c r="P85" s="436"/>
      <c r="Q85" s="436"/>
      <c r="R85" s="436"/>
      <c r="S85" s="436"/>
      <c r="T85" s="436"/>
      <c r="U85" s="436"/>
      <c r="V85" s="436"/>
      <c r="W85" s="243" t="s">
        <v>370</v>
      </c>
      <c r="X85" s="436" t="s">
        <v>7536</v>
      </c>
      <c r="Y85" s="436" t="s">
        <v>7537</v>
      </c>
      <c r="Z85" s="436"/>
      <c r="AA85" s="436"/>
    </row>
    <row r="86" spans="1:27" s="1655" customFormat="1" ht="11.4">
      <c r="A86" s="430">
        <v>75</v>
      </c>
      <c r="B86" s="307" t="s">
        <v>7540</v>
      </c>
      <c r="C86" s="307" t="s">
        <v>6390</v>
      </c>
      <c r="D86" s="307" t="s">
        <v>2278</v>
      </c>
      <c r="E86" s="436" t="str">
        <f t="shared" si="1"/>
        <v>string(20)</v>
      </c>
      <c r="F86" s="124" t="s">
        <v>7540</v>
      </c>
      <c r="G86" s="124" t="s">
        <v>6390</v>
      </c>
      <c r="H86" s="124" t="s">
        <v>2278</v>
      </c>
      <c r="I86" s="124" t="s">
        <v>2827</v>
      </c>
      <c r="J86" s="436"/>
      <c r="K86" s="436"/>
      <c r="L86" s="436"/>
      <c r="M86" s="436"/>
      <c r="N86" s="436"/>
      <c r="O86" s="436"/>
      <c r="P86" s="436"/>
      <c r="Q86" s="436"/>
      <c r="R86" s="436"/>
      <c r="S86" s="436"/>
      <c r="T86" s="436"/>
      <c r="U86" s="436"/>
      <c r="V86" s="436"/>
      <c r="W86" s="243" t="s">
        <v>370</v>
      </c>
      <c r="X86" s="436" t="s">
        <v>7541</v>
      </c>
      <c r="Y86" s="436" t="s">
        <v>6390</v>
      </c>
      <c r="Z86" s="436"/>
      <c r="AA86" s="436"/>
    </row>
    <row r="87" spans="1:27" s="1655" customFormat="1" ht="11.4">
      <c r="A87" s="430">
        <v>76</v>
      </c>
      <c r="B87" s="307" t="s">
        <v>7543</v>
      </c>
      <c r="C87" s="307" t="s">
        <v>7544</v>
      </c>
      <c r="D87" s="307" t="s">
        <v>2278</v>
      </c>
      <c r="E87" s="436" t="str">
        <f t="shared" si="1"/>
        <v>string(20)</v>
      </c>
      <c r="F87" s="124" t="s">
        <v>7543</v>
      </c>
      <c r="G87" s="124" t="s">
        <v>7544</v>
      </c>
      <c r="H87" s="124" t="s">
        <v>2278</v>
      </c>
      <c r="I87" s="124" t="s">
        <v>2827</v>
      </c>
      <c r="J87" s="436"/>
      <c r="K87" s="436"/>
      <c r="L87" s="436"/>
      <c r="M87" s="436"/>
      <c r="N87" s="436"/>
      <c r="O87" s="436"/>
      <c r="P87" s="436"/>
      <c r="Q87" s="436"/>
      <c r="R87" s="436"/>
      <c r="S87" s="436"/>
      <c r="T87" s="436"/>
      <c r="U87" s="436"/>
      <c r="V87" s="436"/>
      <c r="W87" s="243" t="s">
        <v>370</v>
      </c>
      <c r="X87" s="436" t="s">
        <v>7543</v>
      </c>
      <c r="Y87" s="436" t="s">
        <v>7544</v>
      </c>
      <c r="Z87" s="436"/>
      <c r="AA87" s="436"/>
    </row>
    <row r="88" spans="1:27" s="1655" customFormat="1" ht="11.4">
      <c r="A88" s="430">
        <v>77</v>
      </c>
      <c r="B88" s="307" t="s">
        <v>7546</v>
      </c>
      <c r="C88" s="307" t="s">
        <v>7547</v>
      </c>
      <c r="D88" s="307" t="s">
        <v>2278</v>
      </c>
      <c r="E88" s="436" t="str">
        <f t="shared" si="1"/>
        <v>string(20)</v>
      </c>
      <c r="F88" s="124" t="s">
        <v>7546</v>
      </c>
      <c r="G88" s="20" t="s">
        <v>7548</v>
      </c>
      <c r="H88" s="124" t="s">
        <v>2278</v>
      </c>
      <c r="I88" s="124" t="s">
        <v>2827</v>
      </c>
      <c r="J88" s="436"/>
      <c r="K88" s="436"/>
      <c r="L88" s="436"/>
      <c r="M88" s="436"/>
      <c r="N88" s="436"/>
      <c r="O88" s="436"/>
      <c r="P88" s="436"/>
      <c r="Q88" s="436"/>
      <c r="R88" s="436"/>
      <c r="S88" s="436"/>
      <c r="T88" s="436"/>
      <c r="U88" s="436"/>
      <c r="V88" s="436"/>
      <c r="W88" s="243" t="s">
        <v>370</v>
      </c>
      <c r="X88" s="436" t="s">
        <v>7549</v>
      </c>
      <c r="Y88" s="436" t="s">
        <v>7547</v>
      </c>
      <c r="Z88" s="436"/>
      <c r="AA88" s="436"/>
    </row>
    <row r="89" spans="1:27" s="1655" customFormat="1" ht="11.4">
      <c r="A89" s="430">
        <v>78</v>
      </c>
      <c r="B89" s="307" t="s">
        <v>6442</v>
      </c>
      <c r="C89" s="307" t="s">
        <v>6444</v>
      </c>
      <c r="D89" s="307" t="s">
        <v>2278</v>
      </c>
      <c r="E89" s="436" t="str">
        <f t="shared" si="1"/>
        <v>string(20)</v>
      </c>
      <c r="F89" s="124" t="s">
        <v>6442</v>
      </c>
      <c r="G89" s="124" t="s">
        <v>6444</v>
      </c>
      <c r="H89" s="124" t="s">
        <v>2278</v>
      </c>
      <c r="I89" s="124" t="s">
        <v>2827</v>
      </c>
      <c r="J89" s="436"/>
      <c r="K89" s="436"/>
      <c r="L89" s="436"/>
      <c r="M89" s="436"/>
      <c r="N89" s="436"/>
      <c r="O89" s="436"/>
      <c r="P89" s="436"/>
      <c r="Q89" s="436"/>
      <c r="R89" s="436"/>
      <c r="S89" s="436"/>
      <c r="T89" s="436"/>
      <c r="U89" s="436"/>
      <c r="V89" s="436"/>
      <c r="W89" s="243" t="s">
        <v>370</v>
      </c>
      <c r="X89" s="436" t="s">
        <v>6442</v>
      </c>
      <c r="Y89" s="436" t="s">
        <v>6444</v>
      </c>
      <c r="Z89" s="436"/>
      <c r="AA89" s="436"/>
    </row>
    <row r="90" spans="1:27" s="1655" customFormat="1" ht="11.4">
      <c r="A90" s="430">
        <v>79</v>
      </c>
      <c r="B90" s="307" t="s">
        <v>7551</v>
      </c>
      <c r="C90" s="307" t="s">
        <v>7552</v>
      </c>
      <c r="D90" s="307" t="s">
        <v>2278</v>
      </c>
      <c r="E90" s="436" t="str">
        <f t="shared" si="1"/>
        <v>string(20)</v>
      </c>
      <c r="F90" s="124" t="s">
        <v>7551</v>
      </c>
      <c r="G90" s="20" t="s">
        <v>7553</v>
      </c>
      <c r="H90" s="124" t="s">
        <v>2278</v>
      </c>
      <c r="I90" s="124" t="s">
        <v>2827</v>
      </c>
      <c r="J90" s="436"/>
      <c r="K90" s="436"/>
      <c r="L90" s="436"/>
      <c r="M90" s="436"/>
      <c r="N90" s="436"/>
      <c r="O90" s="436"/>
      <c r="P90" s="436"/>
      <c r="Q90" s="436"/>
      <c r="R90" s="436"/>
      <c r="S90" s="436"/>
      <c r="T90" s="436"/>
      <c r="U90" s="436"/>
      <c r="V90" s="436"/>
      <c r="W90" s="243" t="s">
        <v>370</v>
      </c>
      <c r="X90" s="436" t="s">
        <v>7554</v>
      </c>
      <c r="Y90" s="436" t="s">
        <v>7552</v>
      </c>
      <c r="Z90" s="436"/>
      <c r="AA90" s="436"/>
    </row>
    <row r="91" spans="1:27" s="1655" customFormat="1" ht="11.4">
      <c r="A91" s="430">
        <v>80</v>
      </c>
      <c r="B91" s="307" t="s">
        <v>7556</v>
      </c>
      <c r="C91" s="307" t="s">
        <v>7557</v>
      </c>
      <c r="D91" s="307" t="s">
        <v>2278</v>
      </c>
      <c r="E91" s="436" t="str">
        <f t="shared" si="1"/>
        <v>string(20)</v>
      </c>
      <c r="F91" s="124" t="s">
        <v>7556</v>
      </c>
      <c r="G91" s="124" t="s">
        <v>7557</v>
      </c>
      <c r="H91" s="124" t="s">
        <v>2278</v>
      </c>
      <c r="I91" s="124" t="s">
        <v>2827</v>
      </c>
      <c r="J91" s="436"/>
      <c r="K91" s="436"/>
      <c r="L91" s="436"/>
      <c r="M91" s="436"/>
      <c r="N91" s="436"/>
      <c r="O91" s="436"/>
      <c r="P91" s="436"/>
      <c r="Q91" s="436"/>
      <c r="R91" s="436"/>
      <c r="S91" s="436"/>
      <c r="T91" s="436"/>
      <c r="U91" s="436"/>
      <c r="V91" s="436"/>
      <c r="W91" s="243" t="s">
        <v>370</v>
      </c>
      <c r="X91" s="436" t="s">
        <v>7556</v>
      </c>
      <c r="Y91" s="436" t="s">
        <v>7557</v>
      </c>
      <c r="Z91" s="436"/>
      <c r="AA91" s="436"/>
    </row>
    <row r="92" spans="1:27" s="1655" customFormat="1" ht="11.4">
      <c r="A92" s="430">
        <v>81</v>
      </c>
      <c r="B92" s="307" t="s">
        <v>7561</v>
      </c>
      <c r="C92" s="307" t="s">
        <v>7562</v>
      </c>
      <c r="D92" s="307" t="s">
        <v>2278</v>
      </c>
      <c r="E92" s="436" t="str">
        <f t="shared" si="1"/>
        <v>string(20)</v>
      </c>
      <c r="F92" s="124" t="s">
        <v>7561</v>
      </c>
      <c r="G92" s="124" t="s">
        <v>7562</v>
      </c>
      <c r="H92" s="124" t="s">
        <v>2278</v>
      </c>
      <c r="I92" s="124" t="s">
        <v>2827</v>
      </c>
      <c r="J92" s="436"/>
      <c r="K92" s="436"/>
      <c r="L92" s="436"/>
      <c r="M92" s="436"/>
      <c r="N92" s="436"/>
      <c r="O92" s="436"/>
      <c r="P92" s="436"/>
      <c r="Q92" s="436"/>
      <c r="R92" s="436"/>
      <c r="S92" s="436"/>
      <c r="T92" s="436"/>
      <c r="U92" s="436"/>
      <c r="V92" s="436"/>
      <c r="W92" s="243" t="s">
        <v>370</v>
      </c>
      <c r="X92" s="436" t="s">
        <v>7561</v>
      </c>
      <c r="Y92" s="436" t="s">
        <v>7562</v>
      </c>
      <c r="Z92" s="436"/>
      <c r="AA92" s="436"/>
    </row>
    <row r="93" spans="1:27" s="1655" customFormat="1" ht="11.4">
      <c r="A93" s="430">
        <v>82</v>
      </c>
      <c r="B93" s="307" t="s">
        <v>8103</v>
      </c>
      <c r="C93" s="307" t="s">
        <v>8104</v>
      </c>
      <c r="D93" s="307" t="s">
        <v>2085</v>
      </c>
      <c r="E93" s="436" t="str">
        <f t="shared" si="1"/>
        <v>integer</v>
      </c>
      <c r="F93" s="124" t="s">
        <v>8103</v>
      </c>
      <c r="G93" s="20" t="s">
        <v>8105</v>
      </c>
      <c r="H93" s="124" t="s">
        <v>2085</v>
      </c>
      <c r="I93" s="20" t="s">
        <v>2108</v>
      </c>
      <c r="J93" s="436"/>
      <c r="K93" s="436"/>
      <c r="L93" s="436"/>
      <c r="M93" s="436"/>
      <c r="N93" s="436"/>
      <c r="O93" s="436"/>
      <c r="P93" s="436"/>
      <c r="Q93" s="436"/>
      <c r="R93" s="436"/>
      <c r="S93" s="436"/>
      <c r="T93" s="436"/>
      <c r="U93" s="436"/>
      <c r="V93" s="436"/>
      <c r="W93" s="243" t="s">
        <v>370</v>
      </c>
      <c r="X93" s="436" t="s">
        <v>8154</v>
      </c>
      <c r="Y93" s="436" t="s">
        <v>8104</v>
      </c>
      <c r="Z93" s="436"/>
      <c r="AA93" s="436"/>
    </row>
    <row r="112" spans="23:24">
      <c r="W112" s="1655"/>
      <c r="X112" s="1655"/>
    </row>
    <row r="113" spans="23:24">
      <c r="W113" s="1655"/>
      <c r="X113" s="1655"/>
    </row>
    <row r="114" spans="23:24">
      <c r="W114" s="1655"/>
      <c r="X114" s="1655"/>
    </row>
    <row r="115" spans="23:24">
      <c r="W115" s="1655"/>
      <c r="X115" s="1655"/>
    </row>
    <row r="117" spans="23:24">
      <c r="W117" s="1655"/>
      <c r="X117" s="1655"/>
    </row>
  </sheetData>
  <mergeCells count="1">
    <mergeCell ref="L22:L23"/>
  </mergeCells>
  <phoneticPr fontId="5" type="noConversion"/>
  <dataValidations count="3">
    <dataValidation type="list" allowBlank="1" showInputMessage="1" showErrorMessage="1" sqref="B6" xr:uid="{00000000-0002-0000-7600-000000000000}">
      <formula1>"Mi: Minute,H: Hour,D: Daily,W: Weekly,M: Monthly,Y: Yearly"</formula1>
    </dataValidation>
    <dataValidation type="list" allowBlank="1" showInputMessage="1" showErrorMessage="1" sqref="B7 B9 O7:O9" xr:uid="{00000000-0002-0000-7600-000001000000}">
      <formula1>"替换,追加"</formula1>
    </dataValidation>
    <dataValidation type="list" allowBlank="1" showInputMessage="1" showErrorMessage="1" sqref="R4:R6" xr:uid="{00000000-0002-0000-7600-000002000000}">
      <formula1>"left join,inner join,union,union all"</formula1>
    </dataValidation>
  </dataValidations>
  <hyperlinks>
    <hyperlink ref="A1" location="目录!A1" display="返回" xr:uid="{00000000-0004-0000-7600-000000000000}"/>
  </hyperlinks>
  <pageMargins left="0.75" right="0.75" top="1" bottom="1" header="0.51180555555555596" footer="0.51180555555555596"/>
  <pageSetup paperSize="9" orientation="portrait"/>
  <legacyDrawing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AB68"/>
  <sheetViews>
    <sheetView workbookViewId="0"/>
  </sheetViews>
  <sheetFormatPr defaultColWidth="9" defaultRowHeight="13.8"/>
  <cols>
    <col min="2" max="2" width="24.77734375" customWidth="1"/>
    <col min="3" max="3" width="14.109375" customWidth="1"/>
    <col min="4" max="4" width="15.21875" customWidth="1"/>
    <col min="5" max="6" width="12.109375" customWidth="1"/>
    <col min="7" max="7" width="27" customWidth="1"/>
    <col min="8" max="9" width="12.109375" customWidth="1"/>
    <col min="10" max="12" width="9" hidden="1" customWidth="1"/>
    <col min="13" max="13" width="11" hidden="1" customWidth="1"/>
    <col min="14" max="14" width="11.33203125" hidden="1" customWidth="1"/>
    <col min="15" max="22" width="9" hidden="1" customWidth="1"/>
    <col min="23" max="23" width="23.44140625" customWidth="1"/>
    <col min="24" max="24" width="16.6640625" customWidth="1"/>
    <col min="25" max="25" width="11.33203125" customWidth="1"/>
    <col min="26" max="26" width="13.109375" customWidth="1"/>
    <col min="27" max="27" width="11.33203125" customWidth="1"/>
  </cols>
  <sheetData>
    <row r="1" spans="1:28" s="64" customFormat="1" ht="15.6">
      <c r="A1" s="2" t="s">
        <v>2037</v>
      </c>
      <c r="B1" s="3"/>
      <c r="C1" s="3"/>
      <c r="D1" s="3"/>
      <c r="E1" s="3"/>
      <c r="F1" s="3"/>
      <c r="G1" s="3"/>
      <c r="H1" s="3"/>
      <c r="I1" s="3"/>
      <c r="J1" s="3"/>
      <c r="K1" s="3"/>
      <c r="L1" s="3"/>
      <c r="M1" s="3"/>
      <c r="N1" s="3"/>
      <c r="O1" s="3"/>
      <c r="P1" s="3"/>
      <c r="Q1" s="3"/>
      <c r="R1" s="3"/>
      <c r="S1" s="3"/>
      <c r="T1" s="3"/>
      <c r="U1" s="3"/>
      <c r="V1" s="3"/>
      <c r="W1" s="52"/>
      <c r="X1" s="52"/>
      <c r="Y1" s="52"/>
      <c r="Z1" s="52"/>
      <c r="AA1" s="52"/>
    </row>
    <row r="2" spans="1:28" s="64"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8" s="64" customFormat="1" ht="15.6">
      <c r="A3" s="6" t="s">
        <v>2040</v>
      </c>
      <c r="B3" s="10" t="s">
        <v>376</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8" s="64" customFormat="1" ht="15.6">
      <c r="A4" s="9" t="s">
        <v>2042</v>
      </c>
      <c r="B4" s="10" t="s">
        <v>375</v>
      </c>
      <c r="C4" s="8"/>
      <c r="D4" s="8"/>
      <c r="E4" s="8"/>
      <c r="F4" s="8"/>
      <c r="G4" s="8"/>
      <c r="H4" s="8"/>
      <c r="I4" s="8"/>
      <c r="J4" s="8"/>
      <c r="K4" s="8"/>
      <c r="L4" s="8"/>
      <c r="M4" s="8"/>
      <c r="N4" s="8"/>
      <c r="O4" s="38" t="s">
        <v>4149</v>
      </c>
      <c r="P4" s="39" t="e">
        <f>VLOOKUP(B3,[2]目录!#REF!,4,0)</f>
        <v>#REF!</v>
      </c>
      <c r="Q4" s="40"/>
      <c r="R4" s="41"/>
      <c r="S4" s="42"/>
      <c r="T4" s="42"/>
      <c r="U4" s="42"/>
      <c r="V4" s="61"/>
      <c r="W4" s="62" t="s">
        <v>2301</v>
      </c>
      <c r="X4" s="243" t="s">
        <v>378</v>
      </c>
      <c r="Y4" s="63"/>
      <c r="Z4" s="11"/>
      <c r="AA4" s="63"/>
    </row>
    <row r="5" spans="1:28" s="64" customFormat="1"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row>
    <row r="6" spans="1:28" s="64" customFormat="1" ht="15.6">
      <c r="A6" s="9" t="s">
        <v>2044</v>
      </c>
      <c r="B6" s="12" t="s">
        <v>2303</v>
      </c>
      <c r="C6" s="8"/>
      <c r="D6" s="8"/>
      <c r="E6" s="8"/>
      <c r="F6" s="8"/>
      <c r="G6" s="8"/>
      <c r="H6" s="8"/>
      <c r="I6" s="8"/>
      <c r="J6" s="8"/>
      <c r="K6" s="8"/>
      <c r="L6" s="8"/>
      <c r="M6" s="8"/>
      <c r="N6" s="8"/>
      <c r="O6" s="43"/>
      <c r="P6" s="42"/>
      <c r="Q6" s="42"/>
      <c r="R6" s="41"/>
      <c r="S6" s="42"/>
      <c r="T6" s="42"/>
      <c r="U6" s="42"/>
      <c r="V6" s="61"/>
      <c r="W6" s="62"/>
      <c r="X6" s="124"/>
      <c r="Y6" s="63"/>
      <c r="Z6" s="11"/>
      <c r="AA6" s="63"/>
    </row>
    <row r="7" spans="1:28" s="64"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8" s="64" customFormat="1" ht="15.6">
      <c r="A8" s="9" t="s">
        <v>2048</v>
      </c>
      <c r="B8" s="11"/>
      <c r="C8" s="8"/>
      <c r="D8" s="8"/>
      <c r="E8" s="8"/>
      <c r="F8" s="8"/>
      <c r="G8" s="8"/>
      <c r="H8" s="8"/>
      <c r="I8" s="8"/>
      <c r="J8" s="8"/>
      <c r="K8" s="8"/>
      <c r="L8" s="8"/>
      <c r="M8" s="8"/>
      <c r="N8" s="8"/>
      <c r="O8" s="43"/>
      <c r="P8" s="42"/>
      <c r="Q8" s="42"/>
      <c r="R8" s="42"/>
      <c r="S8" s="42"/>
      <c r="T8" s="42"/>
      <c r="U8" s="42"/>
      <c r="V8" s="61"/>
      <c r="W8" s="62"/>
      <c r="X8" s="65"/>
      <c r="Y8" s="63"/>
      <c r="Z8" s="11"/>
      <c r="AA8" s="63"/>
    </row>
    <row r="9" spans="1:28" s="64"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8" s="64"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8" s="64"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8">
      <c r="A12" s="238">
        <v>1</v>
      </c>
      <c r="B12" s="303" t="s">
        <v>2304</v>
      </c>
      <c r="C12" s="303" t="s">
        <v>2670</v>
      </c>
      <c r="D12" s="303" t="s">
        <v>2078</v>
      </c>
      <c r="E12" s="436" t="str">
        <f t="shared" ref="E12:E68" si="0">IF(ISERR(SEARCH("varchar",D12)),D12,"string("&amp;MID(D12,10,LEN(D12)-10)&amp;")")</f>
        <v>string(8)</v>
      </c>
      <c r="F12" s="124" t="s">
        <v>2304</v>
      </c>
      <c r="G12" s="124" t="s">
        <v>2670</v>
      </c>
      <c r="H12" s="124" t="s">
        <v>2078</v>
      </c>
      <c r="I12" s="124" t="s">
        <v>2079</v>
      </c>
      <c r="J12" s="307" t="s">
        <v>79</v>
      </c>
      <c r="K12" s="239"/>
      <c r="L12" s="239"/>
      <c r="M12" s="239"/>
      <c r="N12" s="406"/>
      <c r="O12" s="782"/>
      <c r="P12" s="240"/>
      <c r="Q12" s="240"/>
      <c r="R12" s="240"/>
      <c r="S12" s="240"/>
      <c r="T12" s="240"/>
      <c r="U12" s="240"/>
      <c r="V12" s="240"/>
      <c r="W12" s="243" t="s">
        <v>378</v>
      </c>
      <c r="X12" s="239" t="s">
        <v>2304</v>
      </c>
      <c r="Y12" s="239" t="s">
        <v>2671</v>
      </c>
      <c r="Z12" s="239" t="s">
        <v>6594</v>
      </c>
      <c r="AA12" s="239"/>
      <c r="AB12" s="427"/>
    </row>
    <row r="13" spans="1:28">
      <c r="A13" s="238">
        <v>2</v>
      </c>
      <c r="B13" s="239" t="s">
        <v>7991</v>
      </c>
      <c r="C13" s="239" t="s">
        <v>351</v>
      </c>
      <c r="D13" s="239" t="s">
        <v>3062</v>
      </c>
      <c r="E13" s="436" t="str">
        <f t="shared" si="0"/>
        <v>string(40)</v>
      </c>
      <c r="F13" s="124" t="s">
        <v>7992</v>
      </c>
      <c r="G13" s="20" t="s">
        <v>7673</v>
      </c>
      <c r="H13" s="124" t="s">
        <v>3062</v>
      </c>
      <c r="I13" s="124" t="s">
        <v>3063</v>
      </c>
      <c r="J13" s="239" t="s">
        <v>79</v>
      </c>
      <c r="K13" s="239"/>
      <c r="L13" s="239"/>
      <c r="M13" s="239"/>
      <c r="N13" s="406"/>
      <c r="O13" s="782"/>
      <c r="P13" s="240"/>
      <c r="Q13" s="240"/>
      <c r="R13" s="240"/>
      <c r="S13" s="240"/>
      <c r="T13" s="240"/>
      <c r="U13" s="240"/>
      <c r="V13" s="240"/>
      <c r="W13" s="243" t="s">
        <v>378</v>
      </c>
      <c r="X13" s="239" t="s">
        <v>7991</v>
      </c>
      <c r="Y13" s="239" t="s">
        <v>7673</v>
      </c>
      <c r="Z13" s="239" t="s">
        <v>3062</v>
      </c>
      <c r="AA13" s="239"/>
      <c r="AB13" s="427"/>
    </row>
    <row r="14" spans="1:28">
      <c r="A14" s="238">
        <v>3</v>
      </c>
      <c r="B14" s="239" t="s">
        <v>7994</v>
      </c>
      <c r="C14" s="239" t="s">
        <v>2239</v>
      </c>
      <c r="D14" s="239" t="s">
        <v>2235</v>
      </c>
      <c r="E14" s="436" t="str">
        <f t="shared" si="0"/>
        <v>string(16)</v>
      </c>
      <c r="F14" s="124" t="s">
        <v>105</v>
      </c>
      <c r="G14" s="124" t="s">
        <v>2239</v>
      </c>
      <c r="H14" s="124" t="s">
        <v>3175</v>
      </c>
      <c r="I14" s="124" t="s">
        <v>2241</v>
      </c>
      <c r="J14" s="240"/>
      <c r="K14" s="239"/>
      <c r="L14" s="239"/>
      <c r="M14" s="239" t="s">
        <v>7995</v>
      </c>
      <c r="N14" s="406"/>
      <c r="O14" s="782"/>
      <c r="P14" s="240"/>
      <c r="Q14" s="240"/>
      <c r="R14" s="240"/>
      <c r="S14" s="240"/>
      <c r="T14" s="240"/>
      <c r="U14" s="240"/>
      <c r="V14" s="240"/>
      <c r="W14" s="243" t="s">
        <v>378</v>
      </c>
      <c r="X14" s="239" t="s">
        <v>7994</v>
      </c>
      <c r="Y14" s="239" t="s">
        <v>5606</v>
      </c>
      <c r="Z14" s="239" t="s">
        <v>2235</v>
      </c>
      <c r="AA14" s="239"/>
      <c r="AB14" s="427"/>
    </row>
    <row r="15" spans="1:28">
      <c r="A15" s="238">
        <v>4</v>
      </c>
      <c r="B15" s="239" t="s">
        <v>7996</v>
      </c>
      <c r="C15" s="239" t="s">
        <v>7997</v>
      </c>
      <c r="D15" s="239" t="s">
        <v>2681</v>
      </c>
      <c r="E15" s="436" t="str">
        <f t="shared" si="0"/>
        <v>string(30)</v>
      </c>
      <c r="F15" s="124" t="s">
        <v>7996</v>
      </c>
      <c r="G15" s="20" t="s">
        <v>7998</v>
      </c>
      <c r="H15" s="124" t="s">
        <v>2681</v>
      </c>
      <c r="I15" s="124" t="s">
        <v>3291</v>
      </c>
      <c r="J15" s="239"/>
      <c r="K15" s="239"/>
      <c r="L15" s="239"/>
      <c r="M15" s="239" t="s">
        <v>7996</v>
      </c>
      <c r="N15" s="406"/>
      <c r="O15" s="782"/>
      <c r="P15" s="240"/>
      <c r="Q15" s="240"/>
      <c r="R15" s="240"/>
      <c r="S15" s="240"/>
      <c r="T15" s="240"/>
      <c r="U15" s="240"/>
      <c r="V15" s="240"/>
      <c r="W15" s="243" t="s">
        <v>378</v>
      </c>
      <c r="X15" s="239" t="s">
        <v>7996</v>
      </c>
      <c r="Y15" s="239" t="s">
        <v>7997</v>
      </c>
      <c r="Z15" s="239" t="s">
        <v>2681</v>
      </c>
      <c r="AA15" s="239"/>
      <c r="AB15" s="427"/>
    </row>
    <row r="16" spans="1:28">
      <c r="A16" s="238">
        <v>5</v>
      </c>
      <c r="B16" s="239" t="s">
        <v>7999</v>
      </c>
      <c r="C16" s="239" t="s">
        <v>8000</v>
      </c>
      <c r="D16" s="239" t="s">
        <v>6594</v>
      </c>
      <c r="E16" s="436" t="str">
        <f t="shared" si="0"/>
        <v>date(7)</v>
      </c>
      <c r="F16" s="124" t="s">
        <v>7999</v>
      </c>
      <c r="G16" s="20" t="s">
        <v>8001</v>
      </c>
      <c r="H16" s="124" t="s">
        <v>2272</v>
      </c>
      <c r="I16" s="124" t="s">
        <v>2273</v>
      </c>
      <c r="J16" s="239"/>
      <c r="K16" s="239"/>
      <c r="L16" s="239"/>
      <c r="M16" s="239" t="s">
        <v>7999</v>
      </c>
      <c r="N16" s="406"/>
      <c r="O16" s="782"/>
      <c r="P16" s="240"/>
      <c r="Q16" s="240"/>
      <c r="R16" s="240"/>
      <c r="S16" s="240"/>
      <c r="T16" s="240"/>
      <c r="U16" s="240"/>
      <c r="V16" s="240"/>
      <c r="W16" s="243" t="s">
        <v>378</v>
      </c>
      <c r="X16" s="239" t="s">
        <v>7999</v>
      </c>
      <c r="Y16" s="239" t="s">
        <v>8000</v>
      </c>
      <c r="Z16" s="239" t="s">
        <v>6594</v>
      </c>
      <c r="AA16" s="239"/>
      <c r="AB16" s="427"/>
    </row>
    <row r="17" spans="1:27">
      <c r="A17" s="238">
        <v>6</v>
      </c>
      <c r="B17" s="239" t="s">
        <v>8116</v>
      </c>
      <c r="C17" s="239" t="s">
        <v>8117</v>
      </c>
      <c r="D17" s="239" t="s">
        <v>3212</v>
      </c>
      <c r="E17" s="436" t="str">
        <f t="shared" si="0"/>
        <v>number(22)</v>
      </c>
      <c r="F17" s="124" t="s">
        <v>8116</v>
      </c>
      <c r="G17" s="20" t="s">
        <v>8118</v>
      </c>
      <c r="H17" s="124" t="s">
        <v>3212</v>
      </c>
      <c r="I17" s="20" t="s">
        <v>2085</v>
      </c>
      <c r="J17" s="240"/>
      <c r="K17" s="240"/>
      <c r="L17" s="240"/>
      <c r="M17" s="239" t="s">
        <v>8119</v>
      </c>
      <c r="N17" s="406"/>
      <c r="O17" s="1671"/>
      <c r="P17" s="1671"/>
      <c r="Q17" s="1671"/>
      <c r="R17" s="1671"/>
      <c r="S17" s="1671"/>
      <c r="T17" s="1671"/>
      <c r="U17" s="1671"/>
      <c r="V17" s="1671"/>
      <c r="W17" s="243" t="s">
        <v>378</v>
      </c>
      <c r="X17" s="239" t="s">
        <v>8116</v>
      </c>
      <c r="Y17" s="239" t="s">
        <v>8117</v>
      </c>
      <c r="Z17" s="239" t="s">
        <v>3212</v>
      </c>
      <c r="AA17" s="1408"/>
    </row>
    <row r="18" spans="1:27">
      <c r="A18" s="238">
        <v>7</v>
      </c>
      <c r="B18" s="239" t="s">
        <v>8002</v>
      </c>
      <c r="C18" s="239" t="s">
        <v>8155</v>
      </c>
      <c r="D18" s="239" t="s">
        <v>3062</v>
      </c>
      <c r="E18" s="436" t="str">
        <f t="shared" si="0"/>
        <v>string(40)</v>
      </c>
      <c r="F18" s="124" t="s">
        <v>8002</v>
      </c>
      <c r="G18" s="20" t="s">
        <v>8004</v>
      </c>
      <c r="H18" s="124" t="s">
        <v>3062</v>
      </c>
      <c r="I18" s="124" t="s">
        <v>3063</v>
      </c>
      <c r="J18" s="240"/>
      <c r="K18" s="240"/>
      <c r="L18" s="240"/>
      <c r="M18" s="239" t="s">
        <v>8005</v>
      </c>
      <c r="N18" s="406"/>
      <c r="O18" s="1671"/>
      <c r="P18" s="1671"/>
      <c r="Q18" s="1671"/>
      <c r="R18" s="1671"/>
      <c r="S18" s="1671"/>
      <c r="T18" s="1671"/>
      <c r="U18" s="1671"/>
      <c r="V18" s="1671"/>
      <c r="W18" s="243" t="s">
        <v>378</v>
      </c>
      <c r="X18" s="239" t="s">
        <v>8002</v>
      </c>
      <c r="Y18" s="239" t="s">
        <v>8155</v>
      </c>
      <c r="Z18" s="239" t="s">
        <v>3062</v>
      </c>
      <c r="AA18" s="1408"/>
    </row>
    <row r="19" spans="1:27">
      <c r="A19" s="238">
        <v>8</v>
      </c>
      <c r="B19" s="239" t="s">
        <v>8017</v>
      </c>
      <c r="C19" s="239" t="s">
        <v>7464</v>
      </c>
      <c r="D19" s="239" t="s">
        <v>3062</v>
      </c>
      <c r="E19" s="436" t="str">
        <f t="shared" si="0"/>
        <v>string(40)</v>
      </c>
      <c r="F19" s="124" t="s">
        <v>8017</v>
      </c>
      <c r="G19" s="20" t="s">
        <v>7382</v>
      </c>
      <c r="H19" s="124" t="s">
        <v>3062</v>
      </c>
      <c r="I19" s="124" t="s">
        <v>3063</v>
      </c>
      <c r="J19" s="240"/>
      <c r="K19" s="240"/>
      <c r="L19" s="240"/>
      <c r="M19" s="239"/>
      <c r="N19" s="406"/>
      <c r="O19" s="1671"/>
      <c r="P19" s="1671"/>
      <c r="Q19" s="1671"/>
      <c r="R19" s="1671"/>
      <c r="S19" s="1671"/>
      <c r="T19" s="1671"/>
      <c r="U19" s="1671"/>
      <c r="V19" s="1671"/>
      <c r="W19" s="243" t="s">
        <v>378</v>
      </c>
      <c r="X19" s="239" t="s">
        <v>8017</v>
      </c>
      <c r="Y19" s="239" t="s">
        <v>7464</v>
      </c>
      <c r="Z19" s="239" t="s">
        <v>3062</v>
      </c>
      <c r="AA19" s="1408"/>
    </row>
    <row r="20" spans="1:27">
      <c r="A20" s="238">
        <v>9</v>
      </c>
      <c r="B20" s="239" t="s">
        <v>6808</v>
      </c>
      <c r="C20" s="239" t="s">
        <v>7467</v>
      </c>
      <c r="D20" s="239" t="s">
        <v>2684</v>
      </c>
      <c r="E20" s="436" t="str">
        <f t="shared" si="0"/>
        <v>string(100)</v>
      </c>
      <c r="F20" s="124" t="s">
        <v>6808</v>
      </c>
      <c r="G20" s="20" t="s">
        <v>7159</v>
      </c>
      <c r="H20" s="124" t="s">
        <v>2807</v>
      </c>
      <c r="I20" s="124" t="s">
        <v>2808</v>
      </c>
      <c r="J20" s="240"/>
      <c r="K20" s="240"/>
      <c r="L20" s="240"/>
      <c r="M20" s="239"/>
      <c r="N20" s="406"/>
      <c r="O20" s="1671"/>
      <c r="P20" s="1671"/>
      <c r="Q20" s="1671"/>
      <c r="R20" s="1671"/>
      <c r="S20" s="1671"/>
      <c r="T20" s="1671"/>
      <c r="U20" s="1671"/>
      <c r="V20" s="1671"/>
      <c r="W20" s="243" t="s">
        <v>378</v>
      </c>
      <c r="X20" s="239" t="s">
        <v>6808</v>
      </c>
      <c r="Y20" s="239" t="s">
        <v>7467</v>
      </c>
      <c r="Z20" s="239" t="s">
        <v>2684</v>
      </c>
      <c r="AA20" s="1408"/>
    </row>
    <row r="21" spans="1:27">
      <c r="A21" s="238">
        <v>10</v>
      </c>
      <c r="B21" s="239" t="s">
        <v>8018</v>
      </c>
      <c r="C21" s="239" t="s">
        <v>502</v>
      </c>
      <c r="D21" s="239" t="s">
        <v>3062</v>
      </c>
      <c r="E21" s="436" t="str">
        <f t="shared" si="0"/>
        <v>string(40)</v>
      </c>
      <c r="F21" s="124" t="s">
        <v>8018</v>
      </c>
      <c r="G21" s="20" t="s">
        <v>8019</v>
      </c>
      <c r="H21" s="124" t="s">
        <v>3062</v>
      </c>
      <c r="I21" s="124" t="s">
        <v>3063</v>
      </c>
      <c r="J21" s="240"/>
      <c r="K21" s="240"/>
      <c r="L21" s="240"/>
      <c r="M21" s="239"/>
      <c r="N21" s="406"/>
      <c r="O21" s="1671"/>
      <c r="P21" s="1671"/>
      <c r="Q21" s="1671"/>
      <c r="R21" s="1671"/>
      <c r="S21" s="1671"/>
      <c r="T21" s="1671"/>
      <c r="U21" s="1671"/>
      <c r="V21" s="1671"/>
      <c r="W21" s="243" t="s">
        <v>378</v>
      </c>
      <c r="X21" s="239" t="s">
        <v>8018</v>
      </c>
      <c r="Y21" s="239" t="s">
        <v>502</v>
      </c>
      <c r="Z21" s="239" t="s">
        <v>3062</v>
      </c>
      <c r="AA21" s="1408"/>
    </row>
    <row r="22" spans="1:27">
      <c r="A22" s="238">
        <v>11</v>
      </c>
      <c r="B22" s="239" t="s">
        <v>6554</v>
      </c>
      <c r="C22" s="239" t="s">
        <v>7456</v>
      </c>
      <c r="D22" s="239" t="s">
        <v>2684</v>
      </c>
      <c r="E22" s="436" t="str">
        <f t="shared" si="0"/>
        <v>string(100)</v>
      </c>
      <c r="F22" s="124" t="s">
        <v>6554</v>
      </c>
      <c r="G22" s="20" t="s">
        <v>6556</v>
      </c>
      <c r="H22" s="124" t="s">
        <v>3062</v>
      </c>
      <c r="I22" s="124" t="s">
        <v>3063</v>
      </c>
      <c r="J22" s="240"/>
      <c r="K22" s="240"/>
      <c r="L22" s="240"/>
      <c r="M22" s="239"/>
      <c r="N22" s="406"/>
      <c r="O22" s="1671"/>
      <c r="P22" s="1671"/>
      <c r="Q22" s="1671"/>
      <c r="R22" s="1671"/>
      <c r="S22" s="1671"/>
      <c r="T22" s="1671"/>
      <c r="U22" s="1671"/>
      <c r="V22" s="1671"/>
      <c r="W22" s="243" t="s">
        <v>378</v>
      </c>
      <c r="X22" s="239" t="s">
        <v>6554</v>
      </c>
      <c r="Y22" s="239" t="s">
        <v>7456</v>
      </c>
      <c r="Z22" s="239" t="s">
        <v>2684</v>
      </c>
      <c r="AA22" s="1408"/>
    </row>
    <row r="23" spans="1:27">
      <c r="A23" s="238">
        <v>12</v>
      </c>
      <c r="B23" s="239" t="s">
        <v>8020</v>
      </c>
      <c r="C23" s="1662" t="s">
        <v>2077</v>
      </c>
      <c r="D23" s="680" t="s">
        <v>2078</v>
      </c>
      <c r="E23" s="436" t="str">
        <f t="shared" si="0"/>
        <v>string(8)</v>
      </c>
      <c r="F23" s="124" t="s">
        <v>2076</v>
      </c>
      <c r="G23" s="124" t="s">
        <v>2077</v>
      </c>
      <c r="H23" s="124" t="s">
        <v>3175</v>
      </c>
      <c r="I23" s="124" t="s">
        <v>2241</v>
      </c>
      <c r="J23" s="240"/>
      <c r="K23" s="240"/>
      <c r="L23" s="240"/>
      <c r="M23" s="239" t="s">
        <v>8021</v>
      </c>
      <c r="N23" s="406"/>
      <c r="O23" s="1671"/>
      <c r="P23" s="1671"/>
      <c r="Q23" s="1671"/>
      <c r="R23" s="1671"/>
      <c r="S23" s="1671"/>
      <c r="T23" s="1671"/>
      <c r="U23" s="1671"/>
      <c r="V23" s="1671"/>
      <c r="W23" s="243" t="s">
        <v>378</v>
      </c>
      <c r="X23" s="239" t="s">
        <v>8020</v>
      </c>
      <c r="Y23" s="239" t="s">
        <v>2705</v>
      </c>
      <c r="Z23" s="239" t="s">
        <v>3062</v>
      </c>
      <c r="AA23" s="1408"/>
    </row>
    <row r="24" spans="1:27">
      <c r="A24" s="238">
        <v>13</v>
      </c>
      <c r="B24" s="239" t="s">
        <v>8022</v>
      </c>
      <c r="C24" s="1662" t="s">
        <v>3619</v>
      </c>
      <c r="D24" s="1663" t="s">
        <v>2815</v>
      </c>
      <c r="E24" s="436" t="str">
        <f t="shared" si="0"/>
        <v>string(128)</v>
      </c>
      <c r="F24" s="124" t="s">
        <v>7358</v>
      </c>
      <c r="G24" s="124" t="s">
        <v>3619</v>
      </c>
      <c r="H24" s="124" t="s">
        <v>3921</v>
      </c>
      <c r="I24" s="124" t="s">
        <v>3922</v>
      </c>
      <c r="J24" s="240"/>
      <c r="K24" s="240"/>
      <c r="L24" s="240"/>
      <c r="M24" s="239" t="s">
        <v>8021</v>
      </c>
      <c r="N24" s="406"/>
      <c r="O24" s="1671"/>
      <c r="P24" s="1671"/>
      <c r="Q24" s="1671"/>
      <c r="R24" s="1671"/>
      <c r="S24" s="1671"/>
      <c r="T24" s="1671"/>
      <c r="U24" s="1671"/>
      <c r="V24" s="1671"/>
      <c r="W24" s="243" t="s">
        <v>378</v>
      </c>
      <c r="X24" s="239" t="s">
        <v>8022</v>
      </c>
      <c r="Y24" s="239" t="s">
        <v>3621</v>
      </c>
      <c r="Z24" s="239" t="s">
        <v>2684</v>
      </c>
      <c r="AA24" s="1408"/>
    </row>
    <row r="25" spans="1:27">
      <c r="A25" s="238">
        <v>14</v>
      </c>
      <c r="B25" s="239" t="s">
        <v>8023</v>
      </c>
      <c r="C25" s="1662" t="s">
        <v>2818</v>
      </c>
      <c r="D25" s="680" t="s">
        <v>2807</v>
      </c>
      <c r="E25" s="436" t="str">
        <f t="shared" si="0"/>
        <v>string(32)</v>
      </c>
      <c r="F25" s="124" t="s">
        <v>3174</v>
      </c>
      <c r="G25" s="124" t="s">
        <v>2818</v>
      </c>
      <c r="H25" s="124" t="s">
        <v>2803</v>
      </c>
      <c r="I25" s="124" t="s">
        <v>2804</v>
      </c>
      <c r="J25" s="240"/>
      <c r="K25" s="240"/>
      <c r="L25" s="240"/>
      <c r="M25" s="239" t="s">
        <v>8021</v>
      </c>
      <c r="N25" s="406"/>
      <c r="O25" s="1671"/>
      <c r="P25" s="1671"/>
      <c r="Q25" s="1671"/>
      <c r="R25" s="1671"/>
      <c r="S25" s="1671"/>
      <c r="T25" s="1671"/>
      <c r="U25" s="1671"/>
      <c r="V25" s="1671"/>
      <c r="W25" s="243" t="s">
        <v>378</v>
      </c>
      <c r="X25" s="239" t="s">
        <v>8023</v>
      </c>
      <c r="Y25" s="239" t="s">
        <v>3622</v>
      </c>
      <c r="Z25" s="239" t="s">
        <v>3062</v>
      </c>
      <c r="AA25" s="1408"/>
    </row>
    <row r="26" spans="1:27">
      <c r="A26" s="238">
        <v>15</v>
      </c>
      <c r="B26" s="239" t="s">
        <v>8024</v>
      </c>
      <c r="C26" s="1662" t="s">
        <v>3624</v>
      </c>
      <c r="D26" s="1663" t="s">
        <v>2815</v>
      </c>
      <c r="E26" s="436" t="str">
        <f t="shared" si="0"/>
        <v>string(128)</v>
      </c>
      <c r="F26" s="124" t="s">
        <v>7360</v>
      </c>
      <c r="G26" s="124" t="s">
        <v>3624</v>
      </c>
      <c r="H26" s="124" t="s">
        <v>3921</v>
      </c>
      <c r="I26" s="124" t="s">
        <v>3922</v>
      </c>
      <c r="J26" s="240"/>
      <c r="K26" s="240"/>
      <c r="L26" s="240"/>
      <c r="M26" s="239" t="s">
        <v>8021</v>
      </c>
      <c r="N26" s="406"/>
      <c r="O26" s="1671"/>
      <c r="P26" s="1671"/>
      <c r="Q26" s="1671"/>
      <c r="R26" s="1671"/>
      <c r="S26" s="1671"/>
      <c r="T26" s="1671"/>
      <c r="U26" s="1671"/>
      <c r="V26" s="1671"/>
      <c r="W26" s="243" t="s">
        <v>378</v>
      </c>
      <c r="X26" s="239" t="s">
        <v>8024</v>
      </c>
      <c r="Y26" s="239" t="s">
        <v>3626</v>
      </c>
      <c r="Z26" s="239" t="s">
        <v>2684</v>
      </c>
      <c r="AA26" s="1408"/>
    </row>
    <row r="27" spans="1:27">
      <c r="A27" s="238">
        <v>16</v>
      </c>
      <c r="B27" s="239" t="s">
        <v>3852</v>
      </c>
      <c r="C27" s="1662" t="s">
        <v>2069</v>
      </c>
      <c r="D27" s="307" t="s">
        <v>2070</v>
      </c>
      <c r="E27" s="436" t="str">
        <f t="shared" si="0"/>
        <v>string(10)</v>
      </c>
      <c r="F27" s="124" t="s">
        <v>3852</v>
      </c>
      <c r="G27" s="20" t="s">
        <v>4871</v>
      </c>
      <c r="H27" s="124" t="s">
        <v>2684</v>
      </c>
      <c r="I27" s="124" t="s">
        <v>2884</v>
      </c>
      <c r="J27" s="240"/>
      <c r="K27" s="240"/>
      <c r="L27" s="240"/>
      <c r="M27" s="239" t="s">
        <v>8021</v>
      </c>
      <c r="N27" s="406"/>
      <c r="O27" s="1671"/>
      <c r="P27" s="1671"/>
      <c r="Q27" s="1671"/>
      <c r="R27" s="1671"/>
      <c r="S27" s="1671"/>
      <c r="T27" s="1671"/>
      <c r="U27" s="1671"/>
      <c r="V27" s="1671"/>
      <c r="W27" s="243" t="s">
        <v>378</v>
      </c>
      <c r="X27" s="239" t="s">
        <v>3852</v>
      </c>
      <c r="Y27" s="239" t="s">
        <v>3434</v>
      </c>
      <c r="Z27" s="239" t="s">
        <v>2278</v>
      </c>
      <c r="AA27" s="1408"/>
    </row>
    <row r="28" spans="1:27">
      <c r="A28" s="238">
        <v>17</v>
      </c>
      <c r="B28" s="239" t="s">
        <v>2072</v>
      </c>
      <c r="C28" s="680" t="s">
        <v>2073</v>
      </c>
      <c r="D28" s="307" t="s">
        <v>2684</v>
      </c>
      <c r="E28" s="436" t="str">
        <f t="shared" si="0"/>
        <v>string(100)</v>
      </c>
      <c r="F28" s="124" t="s">
        <v>2072</v>
      </c>
      <c r="G28" s="124" t="s">
        <v>2073</v>
      </c>
      <c r="H28" s="124" t="s">
        <v>2815</v>
      </c>
      <c r="I28" s="124" t="s">
        <v>2816</v>
      </c>
      <c r="J28" s="240"/>
      <c r="K28" s="240"/>
      <c r="L28" s="240"/>
      <c r="M28" s="239" t="s">
        <v>8021</v>
      </c>
      <c r="N28" s="406"/>
      <c r="O28" s="1671"/>
      <c r="P28" s="1671"/>
      <c r="Q28" s="1671"/>
      <c r="R28" s="1671"/>
      <c r="S28" s="1671"/>
      <c r="T28" s="1671"/>
      <c r="U28" s="1671"/>
      <c r="V28" s="1671"/>
      <c r="W28" s="243" t="s">
        <v>378</v>
      </c>
      <c r="X28" s="239" t="s">
        <v>2072</v>
      </c>
      <c r="Y28" s="239" t="s">
        <v>3438</v>
      </c>
      <c r="Z28" s="239" t="s">
        <v>2684</v>
      </c>
      <c r="AA28" s="1408"/>
    </row>
    <row r="29" spans="1:27">
      <c r="A29" s="238">
        <v>18</v>
      </c>
      <c r="B29" s="239" t="s">
        <v>8029</v>
      </c>
      <c r="C29" s="436" t="s">
        <v>8156</v>
      </c>
      <c r="D29" s="436" t="s">
        <v>2066</v>
      </c>
      <c r="E29" s="436" t="str">
        <f t="shared" si="0"/>
        <v>string(6)</v>
      </c>
      <c r="F29" s="124" t="s">
        <v>8029</v>
      </c>
      <c r="G29" s="20" t="s">
        <v>8026</v>
      </c>
      <c r="H29" s="124" t="s">
        <v>2096</v>
      </c>
      <c r="I29" s="124" t="s">
        <v>2097</v>
      </c>
      <c r="J29" s="240"/>
      <c r="K29" s="240"/>
      <c r="L29" s="240"/>
      <c r="M29" s="239" t="s">
        <v>8021</v>
      </c>
      <c r="N29" s="406"/>
      <c r="O29" s="1671"/>
      <c r="P29" s="1671"/>
      <c r="Q29" s="1671"/>
      <c r="R29" s="1671"/>
      <c r="S29" s="1671"/>
      <c r="T29" s="1671"/>
      <c r="U29" s="1671"/>
      <c r="V29" s="1671"/>
      <c r="W29" s="243" t="s">
        <v>378</v>
      </c>
      <c r="X29" s="239" t="s">
        <v>8029</v>
      </c>
      <c r="Y29" s="239" t="s">
        <v>2764</v>
      </c>
      <c r="Z29" s="239" t="s">
        <v>2066</v>
      </c>
      <c r="AA29" s="1408"/>
    </row>
    <row r="30" spans="1:27">
      <c r="A30" s="238">
        <v>19</v>
      </c>
      <c r="B30" s="239" t="s">
        <v>8032</v>
      </c>
      <c r="C30" s="436" t="s">
        <v>8035</v>
      </c>
      <c r="D30" s="436" t="s">
        <v>3062</v>
      </c>
      <c r="E30" s="436" t="str">
        <f t="shared" si="0"/>
        <v>string(40)</v>
      </c>
      <c r="F30" s="124" t="s">
        <v>8032</v>
      </c>
      <c r="G30" s="20" t="s">
        <v>8028</v>
      </c>
      <c r="H30" s="124" t="s">
        <v>2803</v>
      </c>
      <c r="I30" s="124" t="s">
        <v>2804</v>
      </c>
      <c r="J30" s="240"/>
      <c r="K30" s="240"/>
      <c r="L30" s="240"/>
      <c r="M30" s="239" t="s">
        <v>8021</v>
      </c>
      <c r="N30" s="406"/>
      <c r="O30" s="1671"/>
      <c r="P30" s="1671"/>
      <c r="Q30" s="1671"/>
      <c r="R30" s="1671"/>
      <c r="S30" s="1671"/>
      <c r="T30" s="1671"/>
      <c r="U30" s="1671"/>
      <c r="V30" s="1671"/>
      <c r="W30" s="243" t="s">
        <v>378</v>
      </c>
      <c r="X30" s="239" t="s">
        <v>8032</v>
      </c>
      <c r="Y30" s="239" t="s">
        <v>8033</v>
      </c>
      <c r="Z30" s="239" t="s">
        <v>3062</v>
      </c>
      <c r="AA30" s="1408"/>
    </row>
    <row r="31" spans="1:27">
      <c r="A31" s="238">
        <v>20</v>
      </c>
      <c r="B31" s="239" t="s">
        <v>8047</v>
      </c>
      <c r="C31" s="239" t="s">
        <v>8048</v>
      </c>
      <c r="D31" s="239" t="s">
        <v>3212</v>
      </c>
      <c r="E31" s="436" t="str">
        <f t="shared" si="0"/>
        <v>number(22)</v>
      </c>
      <c r="F31" s="124" t="s">
        <v>8047</v>
      </c>
      <c r="G31" s="20" t="s">
        <v>8049</v>
      </c>
      <c r="H31" s="20" t="s">
        <v>3215</v>
      </c>
      <c r="I31" s="20" t="s">
        <v>2111</v>
      </c>
      <c r="J31" s="240"/>
      <c r="K31" s="240"/>
      <c r="L31" s="240"/>
      <c r="M31" s="239"/>
      <c r="N31" s="406"/>
      <c r="O31" s="1671"/>
      <c r="P31" s="1671"/>
      <c r="Q31" s="1671"/>
      <c r="R31" s="1671"/>
      <c r="S31" s="1671"/>
      <c r="T31" s="1671"/>
      <c r="U31" s="1671"/>
      <c r="V31" s="1671"/>
      <c r="W31" s="243" t="s">
        <v>378</v>
      </c>
      <c r="X31" s="239" t="s">
        <v>8047</v>
      </c>
      <c r="Y31" s="239" t="s">
        <v>8048</v>
      </c>
      <c r="Z31" s="239" t="s">
        <v>3212</v>
      </c>
      <c r="AA31" s="1408"/>
    </row>
    <row r="32" spans="1:27">
      <c r="A32" s="238">
        <v>21</v>
      </c>
      <c r="B32" s="239" t="s">
        <v>7500</v>
      </c>
      <c r="C32" s="239" t="s">
        <v>7501</v>
      </c>
      <c r="D32" s="239" t="s">
        <v>6594</v>
      </c>
      <c r="E32" s="436" t="str">
        <f t="shared" si="0"/>
        <v>date(7)</v>
      </c>
      <c r="F32" s="124" t="s">
        <v>7500</v>
      </c>
      <c r="G32" s="124" t="s">
        <v>7501</v>
      </c>
      <c r="H32" s="124" t="s">
        <v>2272</v>
      </c>
      <c r="I32" s="124" t="s">
        <v>2273</v>
      </c>
      <c r="J32" s="240"/>
      <c r="K32" s="240"/>
      <c r="L32" s="240"/>
      <c r="M32" s="239"/>
      <c r="N32" s="406"/>
      <c r="O32" s="1671"/>
      <c r="P32" s="1671"/>
      <c r="Q32" s="1671"/>
      <c r="R32" s="1671"/>
      <c r="S32" s="1671"/>
      <c r="T32" s="1671"/>
      <c r="U32" s="1671"/>
      <c r="V32" s="1671"/>
      <c r="W32" s="243" t="s">
        <v>378</v>
      </c>
      <c r="X32" s="239" t="s">
        <v>7500</v>
      </c>
      <c r="Y32" s="239" t="s">
        <v>7501</v>
      </c>
      <c r="Z32" s="239" t="s">
        <v>6594</v>
      </c>
      <c r="AA32" s="1408"/>
    </row>
    <row r="33" spans="1:27">
      <c r="A33" s="238">
        <v>22</v>
      </c>
      <c r="B33" s="239" t="s">
        <v>4883</v>
      </c>
      <c r="C33" s="239" t="s">
        <v>8062</v>
      </c>
      <c r="D33" s="239" t="s">
        <v>2725</v>
      </c>
      <c r="E33" s="436" t="str">
        <f t="shared" si="0"/>
        <v>string(5)</v>
      </c>
      <c r="F33" s="124" t="s">
        <v>4883</v>
      </c>
      <c r="G33" s="20" t="s">
        <v>4884</v>
      </c>
      <c r="H33" s="124" t="s">
        <v>2725</v>
      </c>
      <c r="I33" s="124" t="s">
        <v>3176</v>
      </c>
      <c r="J33" s="240"/>
      <c r="K33" s="240"/>
      <c r="L33" s="240"/>
      <c r="M33" s="239" t="s">
        <v>8063</v>
      </c>
      <c r="N33" s="406"/>
      <c r="O33" s="1671"/>
      <c r="P33" s="1671"/>
      <c r="Q33" s="1671"/>
      <c r="R33" s="1671"/>
      <c r="S33" s="1671"/>
      <c r="T33" s="1671"/>
      <c r="U33" s="1671"/>
      <c r="V33" s="1671"/>
      <c r="W33" s="243" t="s">
        <v>378</v>
      </c>
      <c r="X33" s="239" t="s">
        <v>4883</v>
      </c>
      <c r="Y33" s="239" t="s">
        <v>8062</v>
      </c>
      <c r="Z33" s="239" t="s">
        <v>2725</v>
      </c>
      <c r="AA33" s="1408"/>
    </row>
    <row r="34" spans="1:27">
      <c r="A34" s="238">
        <v>23</v>
      </c>
      <c r="B34" s="239" t="s">
        <v>2475</v>
      </c>
      <c r="C34" s="239" t="s">
        <v>7140</v>
      </c>
      <c r="D34" s="239" t="s">
        <v>2088</v>
      </c>
      <c r="E34" s="436" t="str">
        <f t="shared" si="0"/>
        <v>string(1)</v>
      </c>
      <c r="F34" s="124" t="s">
        <v>2475</v>
      </c>
      <c r="G34" s="20" t="s">
        <v>3181</v>
      </c>
      <c r="H34" s="124" t="s">
        <v>3175</v>
      </c>
      <c r="I34" s="124" t="s">
        <v>2241</v>
      </c>
      <c r="J34" s="240"/>
      <c r="K34" s="240"/>
      <c r="L34" s="240"/>
      <c r="M34" s="239"/>
      <c r="N34" s="406"/>
      <c r="O34" s="1671"/>
      <c r="P34" s="1671"/>
      <c r="Q34" s="1671"/>
      <c r="R34" s="1671"/>
      <c r="S34" s="1671"/>
      <c r="T34" s="1671"/>
      <c r="U34" s="1671"/>
      <c r="V34" s="1671"/>
      <c r="W34" s="243" t="s">
        <v>378</v>
      </c>
      <c r="X34" s="239" t="s">
        <v>2475</v>
      </c>
      <c r="Y34" s="239" t="s">
        <v>7140</v>
      </c>
      <c r="Z34" s="239" t="s">
        <v>2088</v>
      </c>
      <c r="AA34" s="1408"/>
    </row>
    <row r="35" spans="1:27">
      <c r="A35" s="238">
        <v>24</v>
      </c>
      <c r="B35" s="239" t="s">
        <v>8064</v>
      </c>
      <c r="C35" s="239" t="s">
        <v>7143</v>
      </c>
      <c r="D35" s="239" t="s">
        <v>3212</v>
      </c>
      <c r="E35" s="436" t="str">
        <f t="shared" si="0"/>
        <v>number(22)</v>
      </c>
      <c r="F35" s="124" t="s">
        <v>8064</v>
      </c>
      <c r="G35" s="124" t="s">
        <v>7143</v>
      </c>
      <c r="H35" s="124" t="s">
        <v>3062</v>
      </c>
      <c r="I35" s="124" t="s">
        <v>3063</v>
      </c>
      <c r="J35" s="240"/>
      <c r="K35" s="240"/>
      <c r="L35" s="240"/>
      <c r="M35" s="239" t="s">
        <v>8065</v>
      </c>
      <c r="N35" s="406"/>
      <c r="O35" s="1671"/>
      <c r="P35" s="1671"/>
      <c r="Q35" s="1671"/>
      <c r="R35" s="1671"/>
      <c r="S35" s="1671"/>
      <c r="T35" s="1671"/>
      <c r="U35" s="1671"/>
      <c r="V35" s="1671"/>
      <c r="W35" s="243" t="s">
        <v>378</v>
      </c>
      <c r="X35" s="239" t="s">
        <v>8064</v>
      </c>
      <c r="Y35" s="239" t="s">
        <v>7143</v>
      </c>
      <c r="Z35" s="239" t="s">
        <v>3212</v>
      </c>
      <c r="AA35" s="1408"/>
    </row>
    <row r="36" spans="1:27">
      <c r="A36" s="238">
        <v>25</v>
      </c>
      <c r="B36" s="239" t="s">
        <v>8066</v>
      </c>
      <c r="C36" s="239" t="s">
        <v>8067</v>
      </c>
      <c r="D36" s="239" t="s">
        <v>3062</v>
      </c>
      <c r="E36" s="436" t="str">
        <f t="shared" si="0"/>
        <v>string(40)</v>
      </c>
      <c r="F36" s="124" t="s">
        <v>8066</v>
      </c>
      <c r="G36" s="20" t="s">
        <v>8068</v>
      </c>
      <c r="H36" s="124" t="s">
        <v>3062</v>
      </c>
      <c r="I36" s="124" t="s">
        <v>3063</v>
      </c>
      <c r="J36" s="240"/>
      <c r="K36" s="240"/>
      <c r="L36" s="240"/>
      <c r="M36" s="239"/>
      <c r="N36" s="406"/>
      <c r="O36" s="1671"/>
      <c r="P36" s="1671"/>
      <c r="Q36" s="1671"/>
      <c r="R36" s="1671"/>
      <c r="S36" s="1671"/>
      <c r="T36" s="1671"/>
      <c r="U36" s="1671"/>
      <c r="V36" s="1671"/>
      <c r="W36" s="243" t="s">
        <v>378</v>
      </c>
      <c r="X36" s="239" t="s">
        <v>8066</v>
      </c>
      <c r="Y36" s="239" t="s">
        <v>8067</v>
      </c>
      <c r="Z36" s="239" t="s">
        <v>3062</v>
      </c>
      <c r="AA36" s="1408"/>
    </row>
    <row r="37" spans="1:27">
      <c r="A37" s="238">
        <v>26</v>
      </c>
      <c r="B37" s="239" t="s">
        <v>8069</v>
      </c>
      <c r="C37" s="239" t="s">
        <v>8070</v>
      </c>
      <c r="D37" s="239" t="s">
        <v>2684</v>
      </c>
      <c r="E37" s="436" t="str">
        <f t="shared" si="0"/>
        <v>string(100)</v>
      </c>
      <c r="F37" s="124" t="s">
        <v>8069</v>
      </c>
      <c r="G37" s="20" t="s">
        <v>8071</v>
      </c>
      <c r="H37" s="124" t="s">
        <v>2684</v>
      </c>
      <c r="I37" s="124" t="s">
        <v>2884</v>
      </c>
      <c r="J37" s="240"/>
      <c r="K37" s="240"/>
      <c r="L37" s="240"/>
      <c r="M37" s="239"/>
      <c r="N37" s="406"/>
      <c r="O37" s="1671"/>
      <c r="P37" s="1671"/>
      <c r="Q37" s="1671"/>
      <c r="R37" s="1671"/>
      <c r="S37" s="1671"/>
      <c r="T37" s="1671"/>
      <c r="U37" s="1671"/>
      <c r="V37" s="1671"/>
      <c r="W37" s="243" t="s">
        <v>378</v>
      </c>
      <c r="X37" s="239" t="s">
        <v>8069</v>
      </c>
      <c r="Y37" s="239" t="s">
        <v>8070</v>
      </c>
      <c r="Z37" s="239" t="s">
        <v>2684</v>
      </c>
      <c r="AA37" s="1408"/>
    </row>
    <row r="38" spans="1:27">
      <c r="A38" s="238">
        <v>27</v>
      </c>
      <c r="B38" s="239" t="s">
        <v>5634</v>
      </c>
      <c r="C38" s="239" t="s">
        <v>5266</v>
      </c>
      <c r="D38" s="239" t="s">
        <v>6594</v>
      </c>
      <c r="E38" s="436" t="str">
        <f t="shared" si="0"/>
        <v>date(7)</v>
      </c>
      <c r="F38" s="124" t="s">
        <v>5634</v>
      </c>
      <c r="G38" s="20" t="s">
        <v>5635</v>
      </c>
      <c r="H38" s="124" t="s">
        <v>2272</v>
      </c>
      <c r="I38" s="124" t="s">
        <v>2273</v>
      </c>
      <c r="J38" s="240"/>
      <c r="K38" s="240"/>
      <c r="L38" s="240"/>
      <c r="M38" s="239" t="s">
        <v>8135</v>
      </c>
      <c r="N38" s="406"/>
      <c r="O38" s="1671"/>
      <c r="P38" s="1671"/>
      <c r="Q38" s="1671"/>
      <c r="R38" s="1671"/>
      <c r="S38" s="1671"/>
      <c r="T38" s="1671"/>
      <c r="U38" s="1671"/>
      <c r="V38" s="1671"/>
      <c r="W38" s="243" t="s">
        <v>378</v>
      </c>
      <c r="X38" s="239" t="s">
        <v>5634</v>
      </c>
      <c r="Y38" s="239" t="s">
        <v>5266</v>
      </c>
      <c r="Z38" s="239" t="s">
        <v>6594</v>
      </c>
      <c r="AA38" s="1408"/>
    </row>
    <row r="39" spans="1:27">
      <c r="A39" s="238">
        <v>28</v>
      </c>
      <c r="B39" s="239" t="s">
        <v>8081</v>
      </c>
      <c r="C39" s="239" t="s">
        <v>8082</v>
      </c>
      <c r="D39" s="239" t="s">
        <v>2278</v>
      </c>
      <c r="E39" s="436" t="str">
        <f t="shared" si="0"/>
        <v>string(20)</v>
      </c>
      <c r="F39" s="124" t="s">
        <v>2287</v>
      </c>
      <c r="G39" s="20" t="s">
        <v>2288</v>
      </c>
      <c r="H39" s="124" t="s">
        <v>2278</v>
      </c>
      <c r="I39" s="124" t="s">
        <v>2827</v>
      </c>
      <c r="J39" s="240"/>
      <c r="K39" s="240"/>
      <c r="L39" s="240"/>
      <c r="M39" s="239" t="s">
        <v>8083</v>
      </c>
      <c r="N39" s="406"/>
      <c r="O39" s="1671"/>
      <c r="P39" s="1671"/>
      <c r="Q39" s="1671"/>
      <c r="R39" s="1671"/>
      <c r="S39" s="1671"/>
      <c r="T39" s="1671"/>
      <c r="U39" s="1671"/>
      <c r="V39" s="1671"/>
      <c r="W39" s="243" t="s">
        <v>378</v>
      </c>
      <c r="X39" s="239" t="s">
        <v>8081</v>
      </c>
      <c r="Y39" s="239" t="s">
        <v>8082</v>
      </c>
      <c r="Z39" s="239" t="s">
        <v>2278</v>
      </c>
      <c r="AA39" s="1408"/>
    </row>
    <row r="40" spans="1:27">
      <c r="A40" s="238">
        <v>29</v>
      </c>
      <c r="B40" s="239" t="s">
        <v>8142</v>
      </c>
      <c r="C40" s="239" t="s">
        <v>7771</v>
      </c>
      <c r="D40" s="239" t="s">
        <v>3062</v>
      </c>
      <c r="E40" s="436" t="str">
        <f t="shared" si="0"/>
        <v>string(40)</v>
      </c>
      <c r="F40" s="124" t="s">
        <v>7144</v>
      </c>
      <c r="G40" s="20" t="s">
        <v>7146</v>
      </c>
      <c r="H40" s="124" t="s">
        <v>3062</v>
      </c>
      <c r="I40" s="124" t="s">
        <v>3063</v>
      </c>
      <c r="J40" s="240"/>
      <c r="K40" s="240"/>
      <c r="L40" s="240"/>
      <c r="M40" s="239" t="s">
        <v>8140</v>
      </c>
      <c r="N40" s="406"/>
      <c r="O40" s="1671"/>
      <c r="P40" s="1671"/>
      <c r="Q40" s="1671"/>
      <c r="R40" s="1671"/>
      <c r="S40" s="1671"/>
      <c r="T40" s="1671"/>
      <c r="U40" s="1671"/>
      <c r="V40" s="1671"/>
      <c r="W40" s="243" t="s">
        <v>378</v>
      </c>
      <c r="X40" s="239" t="s">
        <v>8142</v>
      </c>
      <c r="Y40" s="239" t="s">
        <v>7771</v>
      </c>
      <c r="Z40" s="239" t="s">
        <v>3062</v>
      </c>
      <c r="AA40" s="1408"/>
    </row>
    <row r="41" spans="1:27">
      <c r="A41" s="238">
        <v>30</v>
      </c>
      <c r="B41" s="239" t="s">
        <v>8091</v>
      </c>
      <c r="C41" s="239" t="s">
        <v>8092</v>
      </c>
      <c r="D41" s="239" t="s">
        <v>3062</v>
      </c>
      <c r="E41" s="436" t="str">
        <f t="shared" si="0"/>
        <v>string(40)</v>
      </c>
      <c r="F41" s="124" t="s">
        <v>8091</v>
      </c>
      <c r="G41" s="124" t="s">
        <v>8092</v>
      </c>
      <c r="H41" s="124" t="s">
        <v>3062</v>
      </c>
      <c r="I41" s="124" t="s">
        <v>3063</v>
      </c>
      <c r="J41" s="240"/>
      <c r="K41" s="240"/>
      <c r="L41" s="240"/>
      <c r="M41" s="239" t="s">
        <v>8093</v>
      </c>
      <c r="N41" s="406"/>
      <c r="O41" s="1671"/>
      <c r="P41" s="1671"/>
      <c r="Q41" s="1671"/>
      <c r="R41" s="1671"/>
      <c r="S41" s="1671"/>
      <c r="T41" s="1671"/>
      <c r="U41" s="1671"/>
      <c r="V41" s="1671"/>
      <c r="W41" s="243" t="s">
        <v>378</v>
      </c>
      <c r="X41" s="239" t="s">
        <v>8091</v>
      </c>
      <c r="Y41" s="239" t="s">
        <v>8092</v>
      </c>
      <c r="Z41" s="239" t="s">
        <v>3062</v>
      </c>
      <c r="AA41" s="1408"/>
    </row>
    <row r="42" spans="1:27">
      <c r="A42" s="238">
        <v>31</v>
      </c>
      <c r="B42" s="239" t="s">
        <v>7136</v>
      </c>
      <c r="C42" s="239" t="s">
        <v>7137</v>
      </c>
      <c r="D42" s="239" t="s">
        <v>3062</v>
      </c>
      <c r="E42" s="436" t="str">
        <f t="shared" si="0"/>
        <v>string(40)</v>
      </c>
      <c r="F42" s="124" t="s">
        <v>7136</v>
      </c>
      <c r="G42" s="20" t="s">
        <v>7138</v>
      </c>
      <c r="H42" s="124" t="s">
        <v>3062</v>
      </c>
      <c r="I42" s="124" t="s">
        <v>3063</v>
      </c>
      <c r="J42" s="240"/>
      <c r="K42" s="240"/>
      <c r="L42" s="240"/>
      <c r="M42" s="239" t="s">
        <v>8094</v>
      </c>
      <c r="N42" s="406"/>
      <c r="O42" s="1671"/>
      <c r="P42" s="1671"/>
      <c r="Q42" s="1671"/>
      <c r="R42" s="1671"/>
      <c r="S42" s="1671"/>
      <c r="T42" s="1671"/>
      <c r="U42" s="1671"/>
      <c r="V42" s="1671"/>
      <c r="W42" s="243" t="s">
        <v>378</v>
      </c>
      <c r="X42" s="239" t="s">
        <v>7136</v>
      </c>
      <c r="Y42" s="239" t="s">
        <v>7137</v>
      </c>
      <c r="Z42" s="239" t="s">
        <v>3062</v>
      </c>
      <c r="AA42" s="1408"/>
    </row>
    <row r="43" spans="1:27">
      <c r="A43" s="238">
        <v>32</v>
      </c>
      <c r="B43" s="239" t="s">
        <v>8095</v>
      </c>
      <c r="C43" s="239" t="s">
        <v>8096</v>
      </c>
      <c r="D43" s="239" t="s">
        <v>3212</v>
      </c>
      <c r="E43" s="436" t="str">
        <f t="shared" si="0"/>
        <v>number(22)</v>
      </c>
      <c r="F43" s="420" t="s">
        <v>8095</v>
      </c>
      <c r="G43" s="20" t="s">
        <v>8097</v>
      </c>
      <c r="H43" s="124" t="s">
        <v>2733</v>
      </c>
      <c r="I43" s="124" t="s">
        <v>2621</v>
      </c>
      <c r="J43" s="240"/>
      <c r="K43" s="240"/>
      <c r="L43" s="240"/>
      <c r="M43" s="239" t="s">
        <v>8094</v>
      </c>
      <c r="N43" s="406"/>
      <c r="O43" s="1671"/>
      <c r="P43" s="1671"/>
      <c r="Q43" s="1671"/>
      <c r="R43" s="1671"/>
      <c r="S43" s="1671"/>
      <c r="T43" s="1671"/>
      <c r="U43" s="1671"/>
      <c r="V43" s="1671"/>
      <c r="W43" s="243" t="s">
        <v>378</v>
      </c>
      <c r="X43" s="239" t="s">
        <v>8095</v>
      </c>
      <c r="Y43" s="239" t="s">
        <v>8096</v>
      </c>
      <c r="Z43" s="239" t="s">
        <v>3212</v>
      </c>
      <c r="AA43" s="1408"/>
    </row>
    <row r="44" spans="1:27">
      <c r="A44" s="238">
        <v>33</v>
      </c>
      <c r="B44" s="239" t="s">
        <v>8098</v>
      </c>
      <c r="C44" s="239" t="s">
        <v>8099</v>
      </c>
      <c r="D44" s="239" t="s">
        <v>3212</v>
      </c>
      <c r="E44" s="436" t="str">
        <f t="shared" si="0"/>
        <v>number(22)</v>
      </c>
      <c r="F44" s="420" t="s">
        <v>8098</v>
      </c>
      <c r="G44" s="124" t="s">
        <v>8099</v>
      </c>
      <c r="H44" s="20" t="s">
        <v>3215</v>
      </c>
      <c r="I44" s="20" t="s">
        <v>2111</v>
      </c>
      <c r="J44" s="240"/>
      <c r="K44" s="240"/>
      <c r="L44" s="240"/>
      <c r="M44" s="239" t="s">
        <v>8094</v>
      </c>
      <c r="N44" s="406"/>
      <c r="O44" s="1671"/>
      <c r="P44" s="1671"/>
      <c r="Q44" s="1671"/>
      <c r="R44" s="1671"/>
      <c r="S44" s="1671"/>
      <c r="T44" s="1671"/>
      <c r="U44" s="1671"/>
      <c r="V44" s="1671"/>
      <c r="W44" s="243" t="s">
        <v>378</v>
      </c>
      <c r="X44" s="239" t="s">
        <v>8098</v>
      </c>
      <c r="Y44" s="239" t="s">
        <v>8099</v>
      </c>
      <c r="Z44" s="239" t="s">
        <v>3212</v>
      </c>
      <c r="AA44" s="1408"/>
    </row>
    <row r="45" spans="1:27">
      <c r="A45" s="238">
        <v>34</v>
      </c>
      <c r="B45" s="239" t="s">
        <v>8100</v>
      </c>
      <c r="C45" s="239" t="s">
        <v>8101</v>
      </c>
      <c r="D45" s="239" t="s">
        <v>3212</v>
      </c>
      <c r="E45" s="436" t="str">
        <f t="shared" si="0"/>
        <v>number(22)</v>
      </c>
      <c r="F45" s="420" t="s">
        <v>8100</v>
      </c>
      <c r="G45" s="20" t="s">
        <v>8102</v>
      </c>
      <c r="H45" s="20" t="s">
        <v>3215</v>
      </c>
      <c r="I45" s="20" t="s">
        <v>2111</v>
      </c>
      <c r="J45" s="240"/>
      <c r="K45" s="240"/>
      <c r="L45" s="240"/>
      <c r="M45" s="239" t="s">
        <v>8094</v>
      </c>
      <c r="N45" s="406"/>
      <c r="O45" s="1671"/>
      <c r="P45" s="1671"/>
      <c r="Q45" s="1671"/>
      <c r="R45" s="1671"/>
      <c r="S45" s="1671"/>
      <c r="T45" s="1671"/>
      <c r="U45" s="1671"/>
      <c r="V45" s="1671"/>
      <c r="W45" s="243" t="s">
        <v>378</v>
      </c>
      <c r="X45" s="239" t="s">
        <v>8100</v>
      </c>
      <c r="Y45" s="239" t="s">
        <v>8101</v>
      </c>
      <c r="Z45" s="239" t="s">
        <v>3212</v>
      </c>
      <c r="AA45" s="1408"/>
    </row>
    <row r="46" spans="1:27">
      <c r="A46" s="238">
        <v>35</v>
      </c>
      <c r="B46" s="239" t="s">
        <v>8103</v>
      </c>
      <c r="C46" s="239" t="s">
        <v>8104</v>
      </c>
      <c r="D46" s="239" t="s">
        <v>2085</v>
      </c>
      <c r="E46" s="436" t="str">
        <f t="shared" si="0"/>
        <v>integer</v>
      </c>
      <c r="F46" s="420" t="s">
        <v>8103</v>
      </c>
      <c r="G46" s="20" t="s">
        <v>8105</v>
      </c>
      <c r="H46" s="124" t="s">
        <v>2085</v>
      </c>
      <c r="I46" s="20" t="s">
        <v>2108</v>
      </c>
      <c r="J46" s="240"/>
      <c r="K46" s="240"/>
      <c r="L46" s="240"/>
      <c r="M46" s="239" t="s">
        <v>8106</v>
      </c>
      <c r="N46" s="406"/>
      <c r="O46" s="1671"/>
      <c r="P46" s="1671"/>
      <c r="Q46" s="1671"/>
      <c r="R46" s="1671"/>
      <c r="S46" s="1671"/>
      <c r="T46" s="1671"/>
      <c r="U46" s="1671"/>
      <c r="V46" s="1671"/>
      <c r="W46" s="243" t="s">
        <v>378</v>
      </c>
      <c r="X46" s="239" t="s">
        <v>8103</v>
      </c>
      <c r="Y46" s="239" t="s">
        <v>8104</v>
      </c>
      <c r="Z46" s="239" t="s">
        <v>2085</v>
      </c>
      <c r="AA46" s="1408"/>
    </row>
    <row r="47" spans="1:27">
      <c r="A47" s="238">
        <v>36</v>
      </c>
      <c r="B47" s="239" t="s">
        <v>7459</v>
      </c>
      <c r="C47" s="239" t="s">
        <v>7460</v>
      </c>
      <c r="D47" s="239" t="s">
        <v>3921</v>
      </c>
      <c r="E47" s="436" t="str">
        <f t="shared" si="0"/>
        <v>string(200)</v>
      </c>
      <c r="F47" s="124" t="s">
        <v>7459</v>
      </c>
      <c r="G47" s="124" t="s">
        <v>7460</v>
      </c>
      <c r="H47" s="124" t="s">
        <v>3921</v>
      </c>
      <c r="I47" s="124" t="s">
        <v>3922</v>
      </c>
      <c r="J47" s="240"/>
      <c r="K47" s="240"/>
      <c r="L47" s="240"/>
      <c r="M47" s="239"/>
      <c r="N47" s="406"/>
      <c r="O47" s="1671"/>
      <c r="P47" s="1671"/>
      <c r="Q47" s="1671"/>
      <c r="R47" s="1671"/>
      <c r="S47" s="1671"/>
      <c r="T47" s="1671"/>
      <c r="U47" s="1671"/>
      <c r="V47" s="1671"/>
      <c r="W47" s="243" t="s">
        <v>378</v>
      </c>
      <c r="X47" s="239" t="s">
        <v>7459</v>
      </c>
      <c r="Y47" s="239" t="s">
        <v>7460</v>
      </c>
      <c r="Z47" s="239" t="s">
        <v>3921</v>
      </c>
      <c r="AA47" s="1408"/>
    </row>
    <row r="48" spans="1:27">
      <c r="A48" s="238">
        <v>37</v>
      </c>
      <c r="B48" s="239" t="s">
        <v>8110</v>
      </c>
      <c r="C48" s="239" t="s">
        <v>7472</v>
      </c>
      <c r="D48" s="239" t="s">
        <v>3062</v>
      </c>
      <c r="E48" s="436" t="str">
        <f t="shared" si="0"/>
        <v>string(40)</v>
      </c>
      <c r="F48" s="124" t="s">
        <v>8110</v>
      </c>
      <c r="G48" s="20" t="s">
        <v>8111</v>
      </c>
      <c r="H48" s="124" t="s">
        <v>3062</v>
      </c>
      <c r="I48" s="124" t="s">
        <v>3063</v>
      </c>
      <c r="J48" s="240"/>
      <c r="K48" s="240"/>
      <c r="L48" s="240"/>
      <c r="M48" s="239"/>
      <c r="N48" s="406"/>
      <c r="O48" s="1671"/>
      <c r="P48" s="1671"/>
      <c r="Q48" s="1671"/>
      <c r="R48" s="1671"/>
      <c r="S48" s="1671"/>
      <c r="T48" s="1671"/>
      <c r="U48" s="1671"/>
      <c r="V48" s="1671"/>
      <c r="W48" s="243" t="s">
        <v>378</v>
      </c>
      <c r="X48" s="239" t="s">
        <v>8110</v>
      </c>
      <c r="Y48" s="239" t="s">
        <v>7472</v>
      </c>
      <c r="Z48" s="239" t="s">
        <v>3062</v>
      </c>
      <c r="AA48" s="1408"/>
    </row>
    <row r="49" spans="1:27">
      <c r="A49" s="238">
        <v>38</v>
      </c>
      <c r="B49" s="239" t="s">
        <v>7182</v>
      </c>
      <c r="C49" s="239" t="s">
        <v>7475</v>
      </c>
      <c r="D49" s="239" t="s">
        <v>2684</v>
      </c>
      <c r="E49" s="436" t="str">
        <f t="shared" si="0"/>
        <v>string(100)</v>
      </c>
      <c r="F49" s="124" t="s">
        <v>7182</v>
      </c>
      <c r="G49" s="20" t="s">
        <v>7183</v>
      </c>
      <c r="H49" s="124" t="s">
        <v>2684</v>
      </c>
      <c r="I49" s="124" t="s">
        <v>2884</v>
      </c>
      <c r="J49" s="240"/>
      <c r="K49" s="240"/>
      <c r="L49" s="240"/>
      <c r="M49" s="239"/>
      <c r="N49" s="406"/>
      <c r="O49" s="1671"/>
      <c r="P49" s="1671"/>
      <c r="Q49" s="1671"/>
      <c r="R49" s="1671"/>
      <c r="S49" s="1671"/>
      <c r="T49" s="1671"/>
      <c r="U49" s="1671"/>
      <c r="V49" s="1671"/>
      <c r="W49" s="243" t="s">
        <v>378</v>
      </c>
      <c r="X49" s="239" t="s">
        <v>7182</v>
      </c>
      <c r="Y49" s="239" t="s">
        <v>7475</v>
      </c>
      <c r="Z49" s="239" t="s">
        <v>2684</v>
      </c>
      <c r="AA49" s="1408"/>
    </row>
    <row r="50" spans="1:27">
      <c r="A50" s="238">
        <v>39</v>
      </c>
      <c r="B50" s="239" t="s">
        <v>8112</v>
      </c>
      <c r="C50" s="239" t="s">
        <v>7509</v>
      </c>
      <c r="D50" s="239" t="s">
        <v>3212</v>
      </c>
      <c r="E50" s="436" t="str">
        <f t="shared" si="0"/>
        <v>number(22)</v>
      </c>
      <c r="F50" s="420" t="s">
        <v>8112</v>
      </c>
      <c r="G50" s="124" t="s">
        <v>7509</v>
      </c>
      <c r="H50" s="20" t="s">
        <v>3215</v>
      </c>
      <c r="I50" s="20" t="s">
        <v>2111</v>
      </c>
      <c r="J50" s="240"/>
      <c r="K50" s="240"/>
      <c r="L50" s="240"/>
      <c r="M50" s="239"/>
      <c r="N50" s="406"/>
      <c r="O50" s="1671"/>
      <c r="P50" s="1671"/>
      <c r="Q50" s="1671"/>
      <c r="R50" s="1671"/>
      <c r="S50" s="1671"/>
      <c r="T50" s="1671"/>
      <c r="U50" s="1671"/>
      <c r="V50" s="1671"/>
      <c r="W50" s="243" t="s">
        <v>378</v>
      </c>
      <c r="X50" s="239" t="s">
        <v>8112</v>
      </c>
      <c r="Y50" s="239" t="s">
        <v>7509</v>
      </c>
      <c r="Z50" s="239" t="s">
        <v>3212</v>
      </c>
      <c r="AA50" s="1408"/>
    </row>
    <row r="51" spans="1:27">
      <c r="A51" s="238">
        <v>40</v>
      </c>
      <c r="B51" s="239" t="s">
        <v>7511</v>
      </c>
      <c r="C51" s="239" t="s">
        <v>7512</v>
      </c>
      <c r="D51" s="239" t="s">
        <v>3212</v>
      </c>
      <c r="E51" s="436" t="str">
        <f t="shared" si="0"/>
        <v>number(22)</v>
      </c>
      <c r="F51" s="124" t="s">
        <v>7511</v>
      </c>
      <c r="G51" s="124" t="s">
        <v>7512</v>
      </c>
      <c r="H51" s="124" t="s">
        <v>3212</v>
      </c>
      <c r="I51" s="20" t="s">
        <v>2085</v>
      </c>
      <c r="J51" s="240"/>
      <c r="K51" s="240"/>
      <c r="L51" s="240"/>
      <c r="M51" s="239"/>
      <c r="N51" s="406"/>
      <c r="O51" s="1671"/>
      <c r="P51" s="1671"/>
      <c r="Q51" s="1671"/>
      <c r="R51" s="1671"/>
      <c r="S51" s="1671"/>
      <c r="T51" s="1671"/>
      <c r="U51" s="1671"/>
      <c r="V51" s="1671"/>
      <c r="W51" s="243" t="s">
        <v>378</v>
      </c>
      <c r="X51" s="239" t="s">
        <v>7511</v>
      </c>
      <c r="Y51" s="239" t="s">
        <v>7512</v>
      </c>
      <c r="Z51" s="239" t="s">
        <v>3212</v>
      </c>
      <c r="AA51" s="1408"/>
    </row>
    <row r="52" spans="1:27">
      <c r="A52" s="238">
        <v>41</v>
      </c>
      <c r="B52" s="239" t="s">
        <v>6698</v>
      </c>
      <c r="C52" s="239" t="s">
        <v>6657</v>
      </c>
      <c r="D52" s="239" t="s">
        <v>3212</v>
      </c>
      <c r="E52" s="436" t="str">
        <f t="shared" si="0"/>
        <v>number(22)</v>
      </c>
      <c r="F52" s="124" t="s">
        <v>6698</v>
      </c>
      <c r="G52" s="124" t="s">
        <v>6657</v>
      </c>
      <c r="H52" s="124" t="s">
        <v>3212</v>
      </c>
      <c r="I52" s="20" t="s">
        <v>2085</v>
      </c>
      <c r="J52" s="240"/>
      <c r="K52" s="240"/>
      <c r="L52" s="240"/>
      <c r="M52" s="239"/>
      <c r="N52" s="406"/>
      <c r="O52" s="1671"/>
      <c r="P52" s="1671"/>
      <c r="Q52" s="1671"/>
      <c r="R52" s="1671"/>
      <c r="S52" s="1671"/>
      <c r="T52" s="1671"/>
      <c r="U52" s="1671"/>
      <c r="V52" s="1671"/>
      <c r="W52" s="243" t="s">
        <v>378</v>
      </c>
      <c r="X52" s="239" t="s">
        <v>6698</v>
      </c>
      <c r="Y52" s="239" t="s">
        <v>6657</v>
      </c>
      <c r="Z52" s="239" t="s">
        <v>3212</v>
      </c>
      <c r="AA52" s="1408"/>
    </row>
    <row r="53" spans="1:27">
      <c r="A53" s="238">
        <v>42</v>
      </c>
      <c r="B53" s="239" t="s">
        <v>7517</v>
      </c>
      <c r="C53" s="239" t="s">
        <v>7516</v>
      </c>
      <c r="D53" s="239" t="s">
        <v>3212</v>
      </c>
      <c r="E53" s="436" t="str">
        <f t="shared" si="0"/>
        <v>number(22)</v>
      </c>
      <c r="F53" s="124" t="s">
        <v>7517</v>
      </c>
      <c r="G53" s="20" t="s">
        <v>7518</v>
      </c>
      <c r="H53" s="124" t="s">
        <v>3212</v>
      </c>
      <c r="I53" s="20" t="s">
        <v>2085</v>
      </c>
      <c r="J53" s="240"/>
      <c r="K53" s="240"/>
      <c r="L53" s="240"/>
      <c r="M53" s="239"/>
      <c r="N53" s="406"/>
      <c r="O53" s="1671"/>
      <c r="P53" s="1671"/>
      <c r="Q53" s="1671"/>
      <c r="R53" s="1671"/>
      <c r="S53" s="1671"/>
      <c r="T53" s="1671"/>
      <c r="U53" s="1671"/>
      <c r="V53" s="1671"/>
      <c r="W53" s="243" t="s">
        <v>378</v>
      </c>
      <c r="X53" s="239"/>
      <c r="Y53" s="239" t="s">
        <v>7516</v>
      </c>
      <c r="Z53" s="239" t="s">
        <v>3212</v>
      </c>
      <c r="AA53" s="1408"/>
    </row>
    <row r="54" spans="1:27">
      <c r="A54" s="238">
        <v>43</v>
      </c>
      <c r="B54" s="239" t="s">
        <v>7521</v>
      </c>
      <c r="C54" s="239" t="s">
        <v>7522</v>
      </c>
      <c r="D54" s="239" t="s">
        <v>3921</v>
      </c>
      <c r="E54" s="436" t="str">
        <f t="shared" si="0"/>
        <v>string(200)</v>
      </c>
      <c r="F54" s="124" t="s">
        <v>7521</v>
      </c>
      <c r="G54" s="20" t="s">
        <v>7523</v>
      </c>
      <c r="H54" s="124" t="s">
        <v>3921</v>
      </c>
      <c r="I54" s="124" t="s">
        <v>3922</v>
      </c>
      <c r="J54" s="240"/>
      <c r="K54" s="240"/>
      <c r="L54" s="240"/>
      <c r="M54" s="239"/>
      <c r="N54" s="406"/>
      <c r="O54" s="1671"/>
      <c r="P54" s="1671"/>
      <c r="Q54" s="1671"/>
      <c r="R54" s="1671"/>
      <c r="S54" s="1671"/>
      <c r="T54" s="1671"/>
      <c r="U54" s="1671"/>
      <c r="V54" s="1671"/>
      <c r="W54" s="243" t="s">
        <v>378</v>
      </c>
      <c r="X54" s="239" t="s">
        <v>7521</v>
      </c>
      <c r="Y54" s="239" t="s">
        <v>7522</v>
      </c>
      <c r="Z54" s="239" t="s">
        <v>3921</v>
      </c>
      <c r="AA54" s="1408"/>
    </row>
    <row r="55" spans="1:27">
      <c r="A55" s="238">
        <v>44</v>
      </c>
      <c r="B55" s="239" t="s">
        <v>8157</v>
      </c>
      <c r="C55" s="239" t="s">
        <v>5632</v>
      </c>
      <c r="D55" s="239" t="s">
        <v>3062</v>
      </c>
      <c r="E55" s="436" t="str">
        <f t="shared" si="0"/>
        <v>string(40)</v>
      </c>
      <c r="F55" s="124" t="s">
        <v>8157</v>
      </c>
      <c r="G55" s="20" t="s">
        <v>8158</v>
      </c>
      <c r="H55" s="124" t="s">
        <v>7777</v>
      </c>
      <c r="I55" s="124" t="s">
        <v>7780</v>
      </c>
      <c r="J55" s="240"/>
      <c r="K55" s="240"/>
      <c r="L55" s="240"/>
      <c r="M55" s="239"/>
      <c r="N55" s="406"/>
      <c r="O55" s="1671"/>
      <c r="P55" s="1671"/>
      <c r="Q55" s="1671"/>
      <c r="R55" s="1671"/>
      <c r="S55" s="1671"/>
      <c r="T55" s="1671"/>
      <c r="U55" s="1671"/>
      <c r="V55" s="1671"/>
      <c r="W55" s="243" t="s">
        <v>378</v>
      </c>
      <c r="X55" s="239" t="s">
        <v>8157</v>
      </c>
      <c r="Y55" s="239" t="s">
        <v>5632</v>
      </c>
      <c r="Z55" s="239" t="s">
        <v>3062</v>
      </c>
      <c r="AA55" s="1408"/>
    </row>
    <row r="56" spans="1:27">
      <c r="A56" s="238">
        <v>45</v>
      </c>
      <c r="B56" s="239" t="s">
        <v>8159</v>
      </c>
      <c r="C56" s="239" t="s">
        <v>7702</v>
      </c>
      <c r="D56" s="239" t="s">
        <v>3062</v>
      </c>
      <c r="E56" s="436" t="str">
        <f t="shared" si="0"/>
        <v>string(40)</v>
      </c>
      <c r="F56" s="124" t="s">
        <v>7782</v>
      </c>
      <c r="G56" s="20" t="s">
        <v>7783</v>
      </c>
      <c r="H56" s="124" t="s">
        <v>7777</v>
      </c>
      <c r="I56" s="124" t="s">
        <v>7780</v>
      </c>
      <c r="J56" s="240"/>
      <c r="K56" s="240"/>
      <c r="L56" s="240"/>
      <c r="M56" s="239"/>
      <c r="N56" s="406"/>
      <c r="O56" s="1671"/>
      <c r="P56" s="1671"/>
      <c r="Q56" s="1671"/>
      <c r="R56" s="1671"/>
      <c r="S56" s="1671"/>
      <c r="T56" s="1671"/>
      <c r="U56" s="1671"/>
      <c r="V56" s="1671"/>
      <c r="W56" s="243" t="s">
        <v>378</v>
      </c>
      <c r="X56" s="239" t="s">
        <v>8159</v>
      </c>
      <c r="Y56" s="239" t="s">
        <v>7702</v>
      </c>
      <c r="Z56" s="239" t="s">
        <v>3062</v>
      </c>
      <c r="AA56" s="1408"/>
    </row>
    <row r="57" spans="1:27">
      <c r="A57" s="238">
        <v>46</v>
      </c>
      <c r="B57" s="239" t="s">
        <v>8160</v>
      </c>
      <c r="C57" s="239" t="s">
        <v>7710</v>
      </c>
      <c r="D57" s="239" t="s">
        <v>3062</v>
      </c>
      <c r="E57" s="436" t="str">
        <f t="shared" si="0"/>
        <v>string(40)</v>
      </c>
      <c r="F57" s="124" t="s">
        <v>7785</v>
      </c>
      <c r="G57" s="124" t="s">
        <v>7710</v>
      </c>
      <c r="H57" s="124" t="s">
        <v>7777</v>
      </c>
      <c r="I57" s="124" t="s">
        <v>7780</v>
      </c>
      <c r="J57" s="240"/>
      <c r="K57" s="240"/>
      <c r="L57" s="240"/>
      <c r="M57" s="239"/>
      <c r="N57" s="406"/>
      <c r="O57" s="1671"/>
      <c r="P57" s="1671"/>
      <c r="Q57" s="1671"/>
      <c r="R57" s="1671"/>
      <c r="S57" s="1671"/>
      <c r="T57" s="1671"/>
      <c r="U57" s="1671"/>
      <c r="V57" s="1671"/>
      <c r="W57" s="243" t="s">
        <v>378</v>
      </c>
      <c r="X57" s="239" t="s">
        <v>8160</v>
      </c>
      <c r="Y57" s="239" t="s">
        <v>7710</v>
      </c>
      <c r="Z57" s="239" t="s">
        <v>3062</v>
      </c>
      <c r="AA57" s="1408"/>
    </row>
    <row r="58" spans="1:27">
      <c r="A58" s="238">
        <v>47</v>
      </c>
      <c r="B58" s="239" t="s">
        <v>8161</v>
      </c>
      <c r="C58" s="239" t="s">
        <v>8162</v>
      </c>
      <c r="D58" s="239" t="s">
        <v>3212</v>
      </c>
      <c r="E58" s="436" t="str">
        <f t="shared" si="0"/>
        <v>number(22)</v>
      </c>
      <c r="F58" s="420" t="s">
        <v>8161</v>
      </c>
      <c r="G58" s="124" t="s">
        <v>8162</v>
      </c>
      <c r="H58" s="20" t="s">
        <v>6756</v>
      </c>
      <c r="I58" s="20" t="s">
        <v>2111</v>
      </c>
      <c r="J58" s="240"/>
      <c r="K58" s="240"/>
      <c r="L58" s="240"/>
      <c r="M58" s="239"/>
      <c r="N58" s="406"/>
      <c r="O58" s="1671"/>
      <c r="P58" s="1671"/>
      <c r="Q58" s="1671"/>
      <c r="R58" s="1671"/>
      <c r="S58" s="1671"/>
      <c r="T58" s="1671"/>
      <c r="U58" s="1671"/>
      <c r="V58" s="1671"/>
      <c r="W58" s="243" t="s">
        <v>378</v>
      </c>
      <c r="X58" s="239" t="s">
        <v>8161</v>
      </c>
      <c r="Y58" s="239" t="s">
        <v>8162</v>
      </c>
      <c r="Z58" s="239" t="s">
        <v>3212</v>
      </c>
      <c r="AA58" s="1408"/>
    </row>
    <row r="59" spans="1:27">
      <c r="A59" s="238">
        <v>48</v>
      </c>
      <c r="B59" s="239" t="s">
        <v>8163</v>
      </c>
      <c r="C59" s="239" t="s">
        <v>8164</v>
      </c>
      <c r="D59" s="239" t="s">
        <v>3212</v>
      </c>
      <c r="E59" s="436" t="str">
        <f t="shared" si="0"/>
        <v>number(22)</v>
      </c>
      <c r="F59" s="124" t="s">
        <v>8163</v>
      </c>
      <c r="G59" s="124" t="s">
        <v>8164</v>
      </c>
      <c r="H59" s="20" t="s">
        <v>6756</v>
      </c>
      <c r="I59" s="20" t="s">
        <v>2111</v>
      </c>
      <c r="J59" s="240"/>
      <c r="K59" s="240"/>
      <c r="L59" s="240"/>
      <c r="M59" s="239"/>
      <c r="N59" s="406"/>
      <c r="O59" s="1671"/>
      <c r="P59" s="1671"/>
      <c r="Q59" s="1671"/>
      <c r="R59" s="1671"/>
      <c r="S59" s="1671"/>
      <c r="T59" s="1671"/>
      <c r="U59" s="1671"/>
      <c r="V59" s="1671"/>
      <c r="W59" s="243" t="s">
        <v>378</v>
      </c>
      <c r="X59" s="239" t="s">
        <v>8163</v>
      </c>
      <c r="Y59" s="239" t="s">
        <v>8164</v>
      </c>
      <c r="Z59" s="239" t="s">
        <v>3212</v>
      </c>
      <c r="AA59" s="1408"/>
    </row>
    <row r="60" spans="1:27">
      <c r="A60" s="238">
        <v>49</v>
      </c>
      <c r="B60" s="239" t="s">
        <v>8165</v>
      </c>
      <c r="C60" s="239" t="s">
        <v>8166</v>
      </c>
      <c r="D60" s="239" t="s">
        <v>3062</v>
      </c>
      <c r="E60" s="436" t="str">
        <f t="shared" si="0"/>
        <v>string(40)</v>
      </c>
      <c r="F60" s="124" t="s">
        <v>8165</v>
      </c>
      <c r="G60" s="20" t="s">
        <v>8167</v>
      </c>
      <c r="H60" s="124" t="s">
        <v>3062</v>
      </c>
      <c r="I60" s="124" t="s">
        <v>3063</v>
      </c>
      <c r="J60" s="240"/>
      <c r="K60" s="240"/>
      <c r="L60" s="240"/>
      <c r="M60" s="239"/>
      <c r="N60" s="406"/>
      <c r="O60" s="1671"/>
      <c r="P60" s="1671"/>
      <c r="Q60" s="1671"/>
      <c r="R60" s="1671"/>
      <c r="S60" s="1671"/>
      <c r="T60" s="1671"/>
      <c r="U60" s="1671"/>
      <c r="V60" s="1671"/>
      <c r="W60" s="243" t="s">
        <v>378</v>
      </c>
      <c r="X60" s="239" t="s">
        <v>8165</v>
      </c>
      <c r="Y60" s="239" t="s">
        <v>8166</v>
      </c>
      <c r="Z60" s="239" t="s">
        <v>3062</v>
      </c>
      <c r="AA60" s="1408"/>
    </row>
    <row r="61" spans="1:27">
      <c r="A61" s="430">
        <v>50</v>
      </c>
      <c r="B61" s="307" t="s">
        <v>8168</v>
      </c>
      <c r="C61" s="307" t="s">
        <v>8169</v>
      </c>
      <c r="D61" s="307" t="s">
        <v>3212</v>
      </c>
      <c r="E61" s="436" t="str">
        <f t="shared" si="0"/>
        <v>number(22)</v>
      </c>
      <c r="F61" s="124" t="s">
        <v>8168</v>
      </c>
      <c r="G61" s="124" t="s">
        <v>8170</v>
      </c>
      <c r="H61" s="20" t="s">
        <v>6756</v>
      </c>
      <c r="I61" s="20" t="s">
        <v>2111</v>
      </c>
      <c r="J61" s="436"/>
      <c r="K61" s="436"/>
      <c r="L61" s="436"/>
      <c r="M61" s="307"/>
      <c r="N61" s="406"/>
      <c r="W61" s="243" t="s">
        <v>378</v>
      </c>
      <c r="X61" s="307" t="s">
        <v>8168</v>
      </c>
      <c r="Y61" s="307" t="s">
        <v>8169</v>
      </c>
      <c r="Z61" s="307" t="s">
        <v>3212</v>
      </c>
      <c r="AA61" s="1665"/>
    </row>
    <row r="62" spans="1:27">
      <c r="A62" s="430">
        <v>51</v>
      </c>
      <c r="B62" s="307" t="s">
        <v>8171</v>
      </c>
      <c r="C62" s="307" t="s">
        <v>8172</v>
      </c>
      <c r="D62" s="307" t="s">
        <v>3212</v>
      </c>
      <c r="E62" s="436" t="str">
        <f t="shared" si="0"/>
        <v>number(22)</v>
      </c>
      <c r="F62" s="420" t="s">
        <v>8171</v>
      </c>
      <c r="G62" s="20" t="s">
        <v>8173</v>
      </c>
      <c r="H62" s="20" t="s">
        <v>6756</v>
      </c>
      <c r="I62" s="20" t="s">
        <v>2111</v>
      </c>
      <c r="J62" s="436"/>
      <c r="K62" s="436"/>
      <c r="L62" s="436"/>
      <c r="M62" s="307"/>
      <c r="N62" s="406"/>
      <c r="W62" s="243" t="s">
        <v>378</v>
      </c>
      <c r="X62" s="307" t="s">
        <v>8171</v>
      </c>
      <c r="Y62" s="307" t="s">
        <v>8172</v>
      </c>
      <c r="Z62" s="307" t="s">
        <v>3212</v>
      </c>
      <c r="AA62" s="1665"/>
    </row>
    <row r="63" spans="1:27" s="1668" customFormat="1">
      <c r="A63" s="1669">
        <v>52</v>
      </c>
      <c r="B63" s="1670" t="s">
        <v>8174</v>
      </c>
      <c r="C63" s="1670" t="s">
        <v>8175</v>
      </c>
      <c r="D63" s="1670" t="s">
        <v>3212</v>
      </c>
      <c r="E63" s="436" t="str">
        <f t="shared" si="0"/>
        <v>number(22)</v>
      </c>
      <c r="F63" s="420" t="s">
        <v>8174</v>
      </c>
      <c r="G63" s="20" t="s">
        <v>8176</v>
      </c>
      <c r="H63" s="20" t="s">
        <v>6756</v>
      </c>
      <c r="I63" s="20" t="s">
        <v>2111</v>
      </c>
      <c r="J63" s="1672"/>
      <c r="K63" s="1672"/>
      <c r="L63" s="1672"/>
      <c r="M63" s="1670"/>
      <c r="N63" s="406"/>
      <c r="W63" s="243" t="s">
        <v>378</v>
      </c>
      <c r="X63" s="1670" t="s">
        <v>8174</v>
      </c>
      <c r="Y63" s="1670" t="s">
        <v>8175</v>
      </c>
      <c r="Z63" s="1670" t="s">
        <v>3212</v>
      </c>
      <c r="AA63" s="1673"/>
    </row>
    <row r="64" spans="1:27" s="1668" customFormat="1">
      <c r="A64" s="1669">
        <v>53</v>
      </c>
      <c r="B64" s="1670" t="s">
        <v>8177</v>
      </c>
      <c r="C64" s="1670" t="s">
        <v>8178</v>
      </c>
      <c r="D64" s="1670" t="s">
        <v>3212</v>
      </c>
      <c r="E64" s="436" t="str">
        <f t="shared" si="0"/>
        <v>number(22)</v>
      </c>
      <c r="F64" s="124" t="s">
        <v>8177</v>
      </c>
      <c r="G64" s="124" t="s">
        <v>8178</v>
      </c>
      <c r="H64" s="124" t="s">
        <v>3212</v>
      </c>
      <c r="I64" s="20" t="s">
        <v>2085</v>
      </c>
      <c r="J64" s="1672"/>
      <c r="K64" s="1672"/>
      <c r="L64" s="1672"/>
      <c r="M64" s="1670"/>
      <c r="N64" s="406"/>
      <c r="W64" s="243" t="s">
        <v>378</v>
      </c>
      <c r="X64" s="1670" t="s">
        <v>8177</v>
      </c>
      <c r="Y64" s="1670" t="s">
        <v>8178</v>
      </c>
      <c r="Z64" s="1670" t="s">
        <v>3212</v>
      </c>
      <c r="AA64" s="1673"/>
    </row>
    <row r="65" spans="1:27" s="1668" customFormat="1">
      <c r="A65" s="1669">
        <v>54</v>
      </c>
      <c r="B65" s="1670" t="s">
        <v>8179</v>
      </c>
      <c r="C65" s="1670" t="s">
        <v>8180</v>
      </c>
      <c r="D65" s="1670" t="s">
        <v>3212</v>
      </c>
      <c r="E65" s="436" t="str">
        <f t="shared" si="0"/>
        <v>number(22)</v>
      </c>
      <c r="F65" s="124" t="s">
        <v>8179</v>
      </c>
      <c r="G65" s="124" t="s">
        <v>8180</v>
      </c>
      <c r="H65" s="124" t="s">
        <v>3212</v>
      </c>
      <c r="I65" s="20" t="s">
        <v>2085</v>
      </c>
      <c r="J65" s="1672"/>
      <c r="K65" s="1672"/>
      <c r="L65" s="1672"/>
      <c r="M65" s="1670" t="s">
        <v>8181</v>
      </c>
      <c r="N65" s="406"/>
      <c r="W65" s="243" t="s">
        <v>378</v>
      </c>
      <c r="X65" s="1670" t="s">
        <v>8182</v>
      </c>
      <c r="Y65" s="1670" t="s">
        <v>8183</v>
      </c>
      <c r="Z65" s="1670" t="s">
        <v>3212</v>
      </c>
      <c r="AA65" s="1673"/>
    </row>
    <row r="66" spans="1:27">
      <c r="A66" s="430">
        <v>55</v>
      </c>
      <c r="B66" s="307" t="s">
        <v>7676</v>
      </c>
      <c r="C66" s="307" t="s">
        <v>7677</v>
      </c>
      <c r="D66" s="307" t="s">
        <v>3062</v>
      </c>
      <c r="E66" s="436" t="str">
        <f t="shared" si="0"/>
        <v>string(40)</v>
      </c>
      <c r="F66" s="124" t="s">
        <v>7676</v>
      </c>
      <c r="G66" s="20" t="s">
        <v>7678</v>
      </c>
      <c r="H66" s="124" t="s">
        <v>3062</v>
      </c>
      <c r="I66" s="124" t="s">
        <v>3063</v>
      </c>
      <c r="J66" s="436"/>
      <c r="K66" s="436"/>
      <c r="L66" s="436"/>
      <c r="M66" s="307"/>
      <c r="N66" s="406"/>
      <c r="W66" s="243" t="s">
        <v>378</v>
      </c>
      <c r="X66" s="307" t="s">
        <v>7676</v>
      </c>
      <c r="Y66" s="307" t="s">
        <v>7677</v>
      </c>
      <c r="Z66" s="307" t="s">
        <v>3062</v>
      </c>
      <c r="AA66" s="1665"/>
    </row>
    <row r="67" spans="1:27">
      <c r="A67" s="430">
        <v>56</v>
      </c>
      <c r="B67" s="307" t="s">
        <v>8184</v>
      </c>
      <c r="C67" s="307" t="s">
        <v>8185</v>
      </c>
      <c r="D67" s="307" t="s">
        <v>3062</v>
      </c>
      <c r="E67" s="436" t="str">
        <f t="shared" si="0"/>
        <v>string(40)</v>
      </c>
      <c r="F67" s="307" t="s">
        <v>8184</v>
      </c>
      <c r="G67" s="20" t="s">
        <v>8186</v>
      </c>
      <c r="H67" s="124" t="s">
        <v>3062</v>
      </c>
      <c r="I67" s="124" t="s">
        <v>3063</v>
      </c>
      <c r="J67" s="436"/>
      <c r="K67" s="436"/>
      <c r="L67" s="436"/>
      <c r="M67" s="307"/>
      <c r="N67" s="406"/>
      <c r="W67" s="243" t="s">
        <v>378</v>
      </c>
      <c r="X67" s="307" t="s">
        <v>8184</v>
      </c>
      <c r="Y67" s="307" t="s">
        <v>8185</v>
      </c>
      <c r="Z67" s="307" t="s">
        <v>3062</v>
      </c>
      <c r="AA67" s="1665"/>
    </row>
    <row r="68" spans="1:27">
      <c r="A68" s="430">
        <v>57</v>
      </c>
      <c r="B68" s="307" t="s">
        <v>4002</v>
      </c>
      <c r="C68" s="307" t="s">
        <v>8187</v>
      </c>
      <c r="D68" s="307" t="s">
        <v>2085</v>
      </c>
      <c r="E68" s="436" t="str">
        <f t="shared" si="0"/>
        <v>integer</v>
      </c>
      <c r="F68" s="124" t="s">
        <v>5631</v>
      </c>
      <c r="G68" s="20" t="s">
        <v>5632</v>
      </c>
      <c r="H68" s="124" t="s">
        <v>2278</v>
      </c>
      <c r="I68" s="124" t="s">
        <v>2827</v>
      </c>
      <c r="J68" s="436"/>
      <c r="K68" s="436"/>
      <c r="L68" s="436"/>
      <c r="M68" s="307"/>
      <c r="N68" s="406"/>
      <c r="W68" s="243" t="s">
        <v>378</v>
      </c>
      <c r="X68" s="307"/>
      <c r="Y68" s="307" t="s">
        <v>8188</v>
      </c>
      <c r="Z68" s="307" t="s">
        <v>2085</v>
      </c>
      <c r="AA68" s="1665"/>
    </row>
  </sheetData>
  <phoneticPr fontId="5" type="noConversion"/>
  <dataValidations count="4">
    <dataValidation type="list" allowBlank="1" showInputMessage="1" showErrorMessage="1" sqref="B6" xr:uid="{00000000-0002-0000-7700-000000000000}">
      <formula1>"Mi: Minute,H: Hour,D: Daily,W: Weekly,M: Monthly,Y: Yearly"</formula1>
    </dataValidation>
    <dataValidation type="list" allowBlank="1" showInputMessage="1" showErrorMessage="1" sqref="B7 B9 O7:O9" xr:uid="{00000000-0002-0000-7700-000001000000}">
      <formula1>"替换,追加"</formula1>
    </dataValidation>
    <dataValidation type="list" allowBlank="1" showInputMessage="1" showErrorMessage="1" sqref="N12:N68" xr:uid="{00000000-0002-0000-7700-000002000000}">
      <formula1>"匹配,基线特有,本地扩充,废弃"</formula1>
    </dataValidation>
    <dataValidation type="list" allowBlank="1" showInputMessage="1" showErrorMessage="1" sqref="R4:R6" xr:uid="{00000000-0002-0000-7700-000003000000}">
      <formula1>"left join,inner join,union,union all"</formula1>
    </dataValidation>
  </dataValidations>
  <hyperlinks>
    <hyperlink ref="A1" location="目录!A1" display="返回" xr:uid="{00000000-0004-0000-7700-000000000000}"/>
  </hyperlinks>
  <pageMargins left="0.75" right="0.75" top="1" bottom="1" header="0.51180555555555596" footer="0.51180555555555596"/>
  <pageSetup paperSize="9" orientation="portrait"/>
  <legacyDrawing r:id="rId1"/>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AB48"/>
  <sheetViews>
    <sheetView workbookViewId="0"/>
  </sheetViews>
  <sheetFormatPr defaultColWidth="9" defaultRowHeight="13.8"/>
  <cols>
    <col min="2" max="2" width="11.88671875" customWidth="1"/>
    <col min="3" max="3" width="14.109375" customWidth="1"/>
    <col min="4" max="4" width="15.21875" customWidth="1"/>
    <col min="5" max="9" width="12.109375" customWidth="1"/>
    <col min="10" max="13" width="9" hidden="1" customWidth="1"/>
    <col min="14" max="14" width="11.33203125" hidden="1" customWidth="1"/>
    <col min="15" max="22" width="9" hidden="1" customWidth="1"/>
    <col min="23" max="23" width="19.6640625" hidden="1" customWidth="1"/>
    <col min="24" max="24" width="13" customWidth="1"/>
    <col min="25" max="25" width="11.33203125" customWidth="1"/>
    <col min="26" max="26" width="13.109375" customWidth="1"/>
    <col min="27" max="27" width="11.33203125" customWidth="1"/>
  </cols>
  <sheetData>
    <row r="1" spans="1:28" s="64" customFormat="1" ht="15.6">
      <c r="A1" s="2" t="s">
        <v>2037</v>
      </c>
      <c r="B1" s="3"/>
      <c r="C1" s="3"/>
      <c r="D1" s="3"/>
      <c r="E1" s="3"/>
      <c r="F1" s="3"/>
      <c r="G1" s="3"/>
      <c r="H1" s="3"/>
      <c r="I1" s="3"/>
      <c r="J1" s="3"/>
      <c r="K1" s="3"/>
      <c r="L1" s="3"/>
      <c r="M1" s="3"/>
      <c r="N1" s="3"/>
      <c r="O1" s="3"/>
      <c r="P1" s="3"/>
      <c r="Q1" s="3"/>
      <c r="R1" s="3"/>
      <c r="S1" s="3"/>
      <c r="T1" s="3"/>
      <c r="U1" s="3"/>
      <c r="V1" s="3"/>
      <c r="W1" s="52"/>
      <c r="X1" s="52"/>
      <c r="Y1" s="52"/>
      <c r="Z1" s="52"/>
      <c r="AA1" s="52"/>
    </row>
    <row r="2" spans="1:28" s="64"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8" s="64" customFormat="1" ht="15.6">
      <c r="A3" s="6" t="s">
        <v>2040</v>
      </c>
      <c r="B3" s="1661" t="s">
        <v>383</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8" s="64" customFormat="1" ht="15.6">
      <c r="A4" s="9" t="s">
        <v>2042</v>
      </c>
      <c r="B4" s="1661" t="s">
        <v>384</v>
      </c>
      <c r="C4" s="8"/>
      <c r="D4" s="8"/>
      <c r="E4" s="8"/>
      <c r="F4" s="8"/>
      <c r="G4" s="8"/>
      <c r="H4" s="8"/>
      <c r="I4" s="8"/>
      <c r="J4" s="8"/>
      <c r="K4" s="8"/>
      <c r="L4" s="8"/>
      <c r="M4" s="8"/>
      <c r="N4" s="8"/>
      <c r="O4" s="38" t="s">
        <v>4149</v>
      </c>
      <c r="P4" s="39" t="e">
        <f>VLOOKUP(B3,[2]目录!#REF!,4,0)</f>
        <v>#REF!</v>
      </c>
      <c r="Q4" s="40"/>
      <c r="R4" s="41"/>
      <c r="S4" s="42"/>
      <c r="T4" s="42"/>
      <c r="U4" s="42"/>
      <c r="V4" s="61"/>
      <c r="W4" s="62" t="s">
        <v>2301</v>
      </c>
      <c r="X4" s="243" t="s">
        <v>386</v>
      </c>
      <c r="Y4" s="63"/>
      <c r="Z4" s="11"/>
      <c r="AA4" s="63"/>
    </row>
    <row r="5" spans="1:28" s="64" customFormat="1"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row>
    <row r="6" spans="1:28" s="64" customFormat="1" ht="15.6">
      <c r="A6" s="9" t="s">
        <v>2044</v>
      </c>
      <c r="B6" s="12" t="s">
        <v>2303</v>
      </c>
      <c r="C6" s="8"/>
      <c r="D6" s="8"/>
      <c r="E6" s="8"/>
      <c r="F6" s="8"/>
      <c r="G6" s="8"/>
      <c r="H6" s="8"/>
      <c r="I6" s="8"/>
      <c r="J6" s="8"/>
      <c r="K6" s="8"/>
      <c r="L6" s="8"/>
      <c r="M6" s="8"/>
      <c r="N6" s="8"/>
      <c r="O6" s="43"/>
      <c r="P6" s="42"/>
      <c r="Q6" s="42"/>
      <c r="R6" s="41"/>
      <c r="S6" s="42"/>
      <c r="T6" s="42"/>
      <c r="U6" s="42"/>
      <c r="V6" s="61"/>
      <c r="W6" s="62"/>
      <c r="X6" s="124"/>
      <c r="Y6" s="63"/>
      <c r="Z6" s="11"/>
      <c r="AA6" s="63"/>
    </row>
    <row r="7" spans="1:28" s="64"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8" s="64" customFormat="1" ht="15.6">
      <c r="A8" s="9" t="s">
        <v>2048</v>
      </c>
      <c r="B8" s="11"/>
      <c r="C8" s="8"/>
      <c r="D8" s="8"/>
      <c r="E8" s="8"/>
      <c r="F8" s="8"/>
      <c r="G8" s="8"/>
      <c r="H8" s="8"/>
      <c r="I8" s="8"/>
      <c r="J8" s="8"/>
      <c r="K8" s="8"/>
      <c r="L8" s="8"/>
      <c r="M8" s="8"/>
      <c r="N8" s="8"/>
      <c r="O8" s="43"/>
      <c r="P8" s="42"/>
      <c r="Q8" s="42"/>
      <c r="R8" s="42"/>
      <c r="S8" s="42"/>
      <c r="T8" s="42"/>
      <c r="U8" s="42"/>
      <c r="V8" s="61"/>
      <c r="W8" s="62"/>
      <c r="X8" s="65"/>
      <c r="Y8" s="63"/>
      <c r="Z8" s="11"/>
      <c r="AA8" s="63"/>
    </row>
    <row r="9" spans="1:28" s="64"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8" s="64"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8" s="64"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8">
      <c r="A12" s="430">
        <v>1</v>
      </c>
      <c r="B12" s="303" t="s">
        <v>2304</v>
      </c>
      <c r="C12" s="303" t="s">
        <v>2670</v>
      </c>
      <c r="D12" s="303" t="s">
        <v>2078</v>
      </c>
      <c r="E12" s="436" t="str">
        <f t="shared" ref="E12:E47" si="0">IF(ISERR(SEARCH("varchar",D12)),D12,"string("&amp;MID(D12,10,LEN(D12)-10)&amp;")")</f>
        <v>string(8)</v>
      </c>
      <c r="F12" s="303" t="s">
        <v>2304</v>
      </c>
      <c r="G12" s="303" t="s">
        <v>2670</v>
      </c>
      <c r="H12" s="303" t="s">
        <v>2078</v>
      </c>
      <c r="I12" s="124" t="s">
        <v>8189</v>
      </c>
      <c r="J12" s="307" t="s">
        <v>79</v>
      </c>
      <c r="K12" s="307"/>
      <c r="L12" s="307"/>
      <c r="M12" s="307"/>
      <c r="N12" s="406" t="s">
        <v>4189</v>
      </c>
      <c r="O12" s="436"/>
      <c r="P12" s="436"/>
      <c r="Q12" s="436"/>
      <c r="R12" s="436"/>
      <c r="S12" s="436"/>
      <c r="T12" s="436"/>
      <c r="U12" s="436"/>
      <c r="V12" s="436"/>
      <c r="W12" s="243" t="s">
        <v>386</v>
      </c>
      <c r="X12" s="307" t="s">
        <v>2304</v>
      </c>
      <c r="Y12" s="307" t="s">
        <v>2671</v>
      </c>
      <c r="Z12" s="307" t="s">
        <v>6594</v>
      </c>
      <c r="AA12" s="307"/>
      <c r="AB12" s="427"/>
    </row>
    <row r="13" spans="1:28">
      <c r="A13" s="430">
        <v>2</v>
      </c>
      <c r="B13" s="307" t="s">
        <v>8020</v>
      </c>
      <c r="C13" s="1662" t="s">
        <v>2077</v>
      </c>
      <c r="D13" s="680" t="s">
        <v>2078</v>
      </c>
      <c r="E13" s="436" t="str">
        <f t="shared" si="0"/>
        <v>string(8)</v>
      </c>
      <c r="F13" s="124" t="s">
        <v>2076</v>
      </c>
      <c r="G13" s="124" t="s">
        <v>2077</v>
      </c>
      <c r="H13" s="124" t="s">
        <v>3175</v>
      </c>
      <c r="I13" s="124" t="s">
        <v>2241</v>
      </c>
      <c r="J13" s="307"/>
      <c r="K13" s="307"/>
      <c r="L13" s="1664"/>
      <c r="M13" s="307"/>
      <c r="N13" s="406" t="s">
        <v>4189</v>
      </c>
      <c r="O13" s="436"/>
      <c r="P13" s="436"/>
      <c r="Q13" s="436"/>
      <c r="R13" s="436"/>
      <c r="S13" s="436"/>
      <c r="T13" s="436"/>
      <c r="U13" s="436"/>
      <c r="V13" s="436"/>
      <c r="W13" s="243" t="s">
        <v>386</v>
      </c>
      <c r="X13" s="307" t="s">
        <v>8020</v>
      </c>
      <c r="Y13" s="307" t="s">
        <v>2705</v>
      </c>
      <c r="Z13" s="307" t="s">
        <v>3062</v>
      </c>
      <c r="AA13" s="307"/>
      <c r="AB13" s="427"/>
    </row>
    <row r="14" spans="1:28">
      <c r="A14" s="430">
        <v>3</v>
      </c>
      <c r="B14" s="307" t="s">
        <v>8022</v>
      </c>
      <c r="C14" s="1662" t="s">
        <v>3619</v>
      </c>
      <c r="D14" s="1663" t="s">
        <v>2815</v>
      </c>
      <c r="E14" s="436" t="str">
        <f t="shared" si="0"/>
        <v>string(128)</v>
      </c>
      <c r="F14" s="124" t="s">
        <v>7358</v>
      </c>
      <c r="G14" s="124" t="s">
        <v>3619</v>
      </c>
      <c r="H14" s="124" t="s">
        <v>3921</v>
      </c>
      <c r="I14" s="124" t="s">
        <v>3922</v>
      </c>
      <c r="J14" s="1665"/>
      <c r="K14" s="307"/>
      <c r="L14" s="1666"/>
      <c r="M14" s="307"/>
      <c r="N14" s="406" t="s">
        <v>2308</v>
      </c>
      <c r="O14" s="436"/>
      <c r="P14" s="436"/>
      <c r="Q14" s="436"/>
      <c r="R14" s="436"/>
      <c r="S14" s="436"/>
      <c r="T14" s="436"/>
      <c r="U14" s="436"/>
      <c r="V14" s="436"/>
      <c r="W14" s="243" t="s">
        <v>386</v>
      </c>
      <c r="X14" s="307" t="s">
        <v>8022</v>
      </c>
      <c r="Y14" s="436" t="s">
        <v>3621</v>
      </c>
      <c r="Z14" s="436" t="s">
        <v>2684</v>
      </c>
      <c r="AA14" s="307"/>
      <c r="AB14" s="427"/>
    </row>
    <row r="15" spans="1:28">
      <c r="A15" s="430">
        <v>4</v>
      </c>
      <c r="B15" s="239" t="s">
        <v>8023</v>
      </c>
      <c r="C15" s="1662" t="s">
        <v>2818</v>
      </c>
      <c r="D15" s="680" t="s">
        <v>2807</v>
      </c>
      <c r="E15" s="436" t="str">
        <f t="shared" si="0"/>
        <v>string(32)</v>
      </c>
      <c r="F15" s="124" t="s">
        <v>3174</v>
      </c>
      <c r="G15" s="124" t="s">
        <v>2818</v>
      </c>
      <c r="H15" s="124" t="s">
        <v>2803</v>
      </c>
      <c r="I15" s="124" t="s">
        <v>2804</v>
      </c>
      <c r="J15" s="307"/>
      <c r="K15" s="307"/>
      <c r="L15" s="1666"/>
      <c r="M15" s="307"/>
      <c r="N15" s="406" t="s">
        <v>2308</v>
      </c>
      <c r="O15" s="436"/>
      <c r="P15" s="436"/>
      <c r="Q15" s="436"/>
      <c r="R15" s="436"/>
      <c r="S15" s="436"/>
      <c r="T15" s="436"/>
      <c r="U15" s="436"/>
      <c r="V15" s="436"/>
      <c r="W15" s="243" t="s">
        <v>386</v>
      </c>
      <c r="X15" s="239" t="s">
        <v>8023</v>
      </c>
      <c r="Y15" s="307" t="s">
        <v>3622</v>
      </c>
      <c r="Z15" s="307" t="s">
        <v>3062</v>
      </c>
      <c r="AA15" s="307"/>
      <c r="AB15" s="427"/>
    </row>
    <row r="16" spans="1:28">
      <c r="A16" s="430">
        <v>5</v>
      </c>
      <c r="B16" s="239" t="s">
        <v>8024</v>
      </c>
      <c r="C16" s="1662" t="s">
        <v>3624</v>
      </c>
      <c r="D16" s="1663" t="s">
        <v>2815</v>
      </c>
      <c r="E16" s="436" t="str">
        <f t="shared" si="0"/>
        <v>string(128)</v>
      </c>
      <c r="F16" s="124" t="s">
        <v>7360</v>
      </c>
      <c r="G16" s="124" t="s">
        <v>3624</v>
      </c>
      <c r="H16" s="124" t="s">
        <v>3921</v>
      </c>
      <c r="I16" s="124" t="s">
        <v>3922</v>
      </c>
      <c r="J16" s="307"/>
      <c r="K16" s="307"/>
      <c r="L16" s="1666"/>
      <c r="M16" s="307"/>
      <c r="N16" s="406" t="s">
        <v>2308</v>
      </c>
      <c r="O16" s="436"/>
      <c r="P16" s="436"/>
      <c r="Q16" s="436"/>
      <c r="R16" s="436"/>
      <c r="S16" s="436"/>
      <c r="T16" s="436"/>
      <c r="U16" s="436"/>
      <c r="V16" s="436"/>
      <c r="W16" s="243" t="s">
        <v>386</v>
      </c>
      <c r="X16" s="239" t="s">
        <v>8024</v>
      </c>
      <c r="Y16" s="307" t="s">
        <v>3626</v>
      </c>
      <c r="Z16" s="307" t="s">
        <v>2684</v>
      </c>
      <c r="AA16" s="307"/>
      <c r="AB16" s="427"/>
    </row>
    <row r="17" spans="1:27">
      <c r="A17" s="430">
        <v>6</v>
      </c>
      <c r="B17" s="680" t="s">
        <v>2188</v>
      </c>
      <c r="C17" s="1662" t="s">
        <v>2069</v>
      </c>
      <c r="D17" s="307" t="s">
        <v>2070</v>
      </c>
      <c r="E17" s="436" t="str">
        <f t="shared" si="0"/>
        <v>string(10)</v>
      </c>
      <c r="F17" s="124" t="s">
        <v>2188</v>
      </c>
      <c r="G17" s="124" t="s">
        <v>2069</v>
      </c>
      <c r="H17" s="124" t="s">
        <v>2807</v>
      </c>
      <c r="I17" s="124" t="s">
        <v>2808</v>
      </c>
      <c r="J17" s="1665"/>
      <c r="K17" s="1665"/>
      <c r="L17" s="1666"/>
      <c r="M17" s="1665"/>
      <c r="N17" s="406" t="s">
        <v>4189</v>
      </c>
      <c r="O17" s="1665"/>
      <c r="P17" s="1665"/>
      <c r="Q17" s="1665"/>
      <c r="R17" s="1665"/>
      <c r="S17" s="1665"/>
      <c r="T17" s="1665"/>
      <c r="U17" s="1665"/>
      <c r="V17" s="1665"/>
      <c r="W17" s="243" t="s">
        <v>386</v>
      </c>
      <c r="X17" s="436" t="s">
        <v>3852</v>
      </c>
      <c r="Y17" s="436" t="s">
        <v>3434</v>
      </c>
      <c r="Z17" s="436" t="s">
        <v>2278</v>
      </c>
      <c r="AA17" s="1665"/>
    </row>
    <row r="18" spans="1:27">
      <c r="A18" s="430">
        <v>7</v>
      </c>
      <c r="B18" s="680" t="s">
        <v>2072</v>
      </c>
      <c r="C18" s="680" t="s">
        <v>2073</v>
      </c>
      <c r="D18" s="307" t="s">
        <v>2684</v>
      </c>
      <c r="E18" s="436" t="str">
        <f t="shared" si="0"/>
        <v>string(100)</v>
      </c>
      <c r="F18" s="124" t="s">
        <v>2072</v>
      </c>
      <c r="G18" s="124" t="s">
        <v>2073</v>
      </c>
      <c r="H18" s="124" t="s">
        <v>2815</v>
      </c>
      <c r="I18" s="124" t="s">
        <v>2816</v>
      </c>
      <c r="J18" s="1665"/>
      <c r="K18" s="1665"/>
      <c r="L18" s="1666"/>
      <c r="M18" s="1665"/>
      <c r="N18" s="406" t="s">
        <v>2308</v>
      </c>
      <c r="O18" s="1665"/>
      <c r="P18" s="1665"/>
      <c r="Q18" s="1665"/>
      <c r="R18" s="1665"/>
      <c r="S18" s="1665"/>
      <c r="T18" s="1665"/>
      <c r="U18" s="1665"/>
      <c r="V18" s="1665"/>
      <c r="W18" s="243" t="s">
        <v>386</v>
      </c>
      <c r="X18" s="436" t="s">
        <v>2072</v>
      </c>
      <c r="Y18" s="436" t="s">
        <v>3438</v>
      </c>
      <c r="Z18" s="436" t="s">
        <v>2684</v>
      </c>
      <c r="AA18" s="1665"/>
    </row>
    <row r="19" spans="1:27">
      <c r="A19" s="430">
        <v>8</v>
      </c>
      <c r="B19" s="436" t="s">
        <v>8029</v>
      </c>
      <c r="C19" s="436" t="s">
        <v>8156</v>
      </c>
      <c r="D19" s="436" t="s">
        <v>2066</v>
      </c>
      <c r="E19" s="436" t="str">
        <f t="shared" si="0"/>
        <v>string(6)</v>
      </c>
      <c r="F19" s="124" t="s">
        <v>8029</v>
      </c>
      <c r="G19" s="20" t="s">
        <v>8026</v>
      </c>
      <c r="H19" s="124" t="s">
        <v>2096</v>
      </c>
      <c r="I19" s="124" t="s">
        <v>2097</v>
      </c>
      <c r="J19" s="1665"/>
      <c r="K19" s="1665"/>
      <c r="L19" s="1666"/>
      <c r="M19" s="1665"/>
      <c r="N19" s="406" t="s">
        <v>2308</v>
      </c>
      <c r="O19" s="1665"/>
      <c r="P19" s="1665"/>
      <c r="Q19" s="1665"/>
      <c r="R19" s="1665"/>
      <c r="S19" s="1665"/>
      <c r="T19" s="1665"/>
      <c r="U19" s="1665"/>
      <c r="V19" s="1665"/>
      <c r="W19" s="243" t="s">
        <v>386</v>
      </c>
      <c r="X19" s="436" t="s">
        <v>8029</v>
      </c>
      <c r="Y19" s="436" t="s">
        <v>2764</v>
      </c>
      <c r="Z19" s="436" t="s">
        <v>2066</v>
      </c>
      <c r="AA19" s="1665"/>
    </row>
    <row r="20" spans="1:27">
      <c r="A20" s="430">
        <v>9</v>
      </c>
      <c r="B20" s="436" t="s">
        <v>8032</v>
      </c>
      <c r="C20" s="436" t="s">
        <v>8035</v>
      </c>
      <c r="D20" s="436" t="s">
        <v>3062</v>
      </c>
      <c r="E20" s="436" t="str">
        <f t="shared" si="0"/>
        <v>string(40)</v>
      </c>
      <c r="F20" s="124" t="s">
        <v>8032</v>
      </c>
      <c r="G20" s="20" t="s">
        <v>8028</v>
      </c>
      <c r="H20" s="124" t="s">
        <v>2803</v>
      </c>
      <c r="I20" s="124" t="s">
        <v>2804</v>
      </c>
      <c r="J20" s="1665"/>
      <c r="K20" s="1665"/>
      <c r="L20" s="1666"/>
      <c r="M20" s="1665"/>
      <c r="N20" s="406" t="s">
        <v>2308</v>
      </c>
      <c r="O20" s="1665"/>
      <c r="P20" s="1665"/>
      <c r="Q20" s="1665"/>
      <c r="R20" s="1665"/>
      <c r="S20" s="1665"/>
      <c r="T20" s="1665"/>
      <c r="U20" s="1665"/>
      <c r="V20" s="1665"/>
      <c r="W20" s="243" t="s">
        <v>386</v>
      </c>
      <c r="X20" s="436" t="s">
        <v>8032</v>
      </c>
      <c r="Y20" s="436" t="s">
        <v>8033</v>
      </c>
      <c r="Z20" s="436" t="s">
        <v>3062</v>
      </c>
      <c r="AA20" s="1665"/>
    </row>
    <row r="21" spans="1:27">
      <c r="A21" s="430">
        <v>10</v>
      </c>
      <c r="B21" s="436" t="s">
        <v>8179</v>
      </c>
      <c r="C21" s="436" t="s">
        <v>8180</v>
      </c>
      <c r="D21" s="436" t="s">
        <v>3212</v>
      </c>
      <c r="E21" s="436" t="str">
        <f t="shared" si="0"/>
        <v>number(22)</v>
      </c>
      <c r="F21" s="124" t="s">
        <v>8179</v>
      </c>
      <c r="G21" s="124" t="s">
        <v>8180</v>
      </c>
      <c r="H21" s="124" t="s">
        <v>3212</v>
      </c>
      <c r="I21" s="20" t="s">
        <v>2085</v>
      </c>
      <c r="J21" s="1665"/>
      <c r="K21" s="1665"/>
      <c r="L21" s="1666"/>
      <c r="M21" s="1667" t="s">
        <v>8181</v>
      </c>
      <c r="N21" s="406" t="s">
        <v>2308</v>
      </c>
      <c r="O21" s="1665"/>
      <c r="P21" s="1665"/>
      <c r="Q21" s="1665"/>
      <c r="R21" s="1665"/>
      <c r="S21" s="1665"/>
      <c r="T21" s="1665"/>
      <c r="U21" s="1665"/>
      <c r="V21" s="1665"/>
      <c r="W21" s="243" t="s">
        <v>386</v>
      </c>
      <c r="X21" s="436" t="s">
        <v>8182</v>
      </c>
      <c r="Y21" s="436" t="s">
        <v>8183</v>
      </c>
      <c r="Z21" s="436" t="s">
        <v>3212</v>
      </c>
      <c r="AA21" s="1665"/>
    </row>
    <row r="22" spans="1:27">
      <c r="A22" s="430">
        <v>11</v>
      </c>
      <c r="B22" s="436" t="s">
        <v>8018</v>
      </c>
      <c r="C22" s="436" t="s">
        <v>502</v>
      </c>
      <c r="D22" s="436" t="s">
        <v>3062</v>
      </c>
      <c r="E22" s="436" t="str">
        <f t="shared" si="0"/>
        <v>string(40)</v>
      </c>
      <c r="F22" s="124" t="s">
        <v>8018</v>
      </c>
      <c r="G22" s="20" t="s">
        <v>8019</v>
      </c>
      <c r="H22" s="124" t="s">
        <v>3062</v>
      </c>
      <c r="I22" s="124" t="s">
        <v>3063</v>
      </c>
      <c r="J22" s="307" t="s">
        <v>79</v>
      </c>
      <c r="K22" s="1665"/>
      <c r="L22" s="1666"/>
      <c r="M22" s="1665"/>
      <c r="N22" s="406" t="s">
        <v>4189</v>
      </c>
      <c r="O22" s="1665"/>
      <c r="P22" s="1665"/>
      <c r="Q22" s="1665"/>
      <c r="R22" s="1665"/>
      <c r="S22" s="1665"/>
      <c r="T22" s="1665"/>
      <c r="U22" s="1665"/>
      <c r="V22" s="1665"/>
      <c r="W22" s="243" t="s">
        <v>386</v>
      </c>
      <c r="X22" s="436" t="s">
        <v>8018</v>
      </c>
      <c r="Y22" s="436" t="s">
        <v>502</v>
      </c>
      <c r="Z22" s="436" t="s">
        <v>3062</v>
      </c>
      <c r="AA22" s="1665"/>
    </row>
    <row r="23" spans="1:27">
      <c r="A23" s="430">
        <v>12</v>
      </c>
      <c r="B23" s="436" t="s">
        <v>6554</v>
      </c>
      <c r="C23" s="436" t="s">
        <v>7456</v>
      </c>
      <c r="D23" s="436" t="s">
        <v>2684</v>
      </c>
      <c r="E23" s="436" t="str">
        <f t="shared" si="0"/>
        <v>string(100)</v>
      </c>
      <c r="F23" s="124" t="s">
        <v>6554</v>
      </c>
      <c r="G23" s="20" t="s">
        <v>6556</v>
      </c>
      <c r="H23" s="124" t="s">
        <v>3062</v>
      </c>
      <c r="I23" s="124" t="s">
        <v>3063</v>
      </c>
      <c r="J23" s="1665"/>
      <c r="K23" s="1665"/>
      <c r="L23" s="1666"/>
      <c r="M23" s="1665"/>
      <c r="N23" s="406" t="s">
        <v>2308</v>
      </c>
      <c r="O23" s="1665"/>
      <c r="P23" s="1665"/>
      <c r="Q23" s="1665"/>
      <c r="R23" s="1665"/>
      <c r="S23" s="1665"/>
      <c r="T23" s="1665"/>
      <c r="U23" s="1665"/>
      <c r="V23" s="1665"/>
      <c r="W23" s="243" t="s">
        <v>386</v>
      </c>
      <c r="X23" s="436" t="s">
        <v>6554</v>
      </c>
      <c r="Y23" s="436" t="s">
        <v>7456</v>
      </c>
      <c r="Z23" s="436" t="s">
        <v>2684</v>
      </c>
      <c r="AA23" s="1665"/>
    </row>
    <row r="24" spans="1:27">
      <c r="A24" s="430">
        <v>13</v>
      </c>
      <c r="B24" s="436" t="s">
        <v>8017</v>
      </c>
      <c r="C24" s="436" t="s">
        <v>7464</v>
      </c>
      <c r="D24" s="436" t="s">
        <v>3062</v>
      </c>
      <c r="E24" s="436" t="str">
        <f t="shared" si="0"/>
        <v>string(40)</v>
      </c>
      <c r="F24" s="124" t="s">
        <v>8017</v>
      </c>
      <c r="G24" s="20" t="s">
        <v>7382</v>
      </c>
      <c r="H24" s="124" t="s">
        <v>3062</v>
      </c>
      <c r="I24" s="124" t="s">
        <v>3063</v>
      </c>
      <c r="J24" s="1665"/>
      <c r="K24" s="1665"/>
      <c r="L24" s="1666"/>
      <c r="M24" s="1665"/>
      <c r="N24" s="406" t="s">
        <v>4189</v>
      </c>
      <c r="O24" s="1665"/>
      <c r="P24" s="1665"/>
      <c r="Q24" s="1665"/>
      <c r="R24" s="1665"/>
      <c r="S24" s="1665"/>
      <c r="T24" s="1665"/>
      <c r="U24" s="1665"/>
      <c r="V24" s="1665"/>
      <c r="W24" s="243" t="s">
        <v>386</v>
      </c>
      <c r="X24" s="436" t="s">
        <v>8017</v>
      </c>
      <c r="Y24" s="436" t="s">
        <v>7464</v>
      </c>
      <c r="Z24" s="436" t="s">
        <v>3062</v>
      </c>
      <c r="AA24" s="1665"/>
    </row>
    <row r="25" spans="1:27">
      <c r="A25" s="430">
        <v>14</v>
      </c>
      <c r="B25" s="436" t="s">
        <v>6808</v>
      </c>
      <c r="C25" s="436" t="s">
        <v>7467</v>
      </c>
      <c r="D25" s="436" t="s">
        <v>2684</v>
      </c>
      <c r="E25" s="436" t="str">
        <f t="shared" si="0"/>
        <v>string(100)</v>
      </c>
      <c r="F25" s="124" t="s">
        <v>6808</v>
      </c>
      <c r="G25" s="20" t="s">
        <v>7159</v>
      </c>
      <c r="H25" s="124" t="s">
        <v>2807</v>
      </c>
      <c r="I25" s="124" t="s">
        <v>2808</v>
      </c>
      <c r="J25" s="1665"/>
      <c r="K25" s="1665"/>
      <c r="L25" s="1666"/>
      <c r="M25" s="1665"/>
      <c r="N25" s="406" t="s">
        <v>2308</v>
      </c>
      <c r="O25" s="1665"/>
      <c r="P25" s="1665"/>
      <c r="Q25" s="1665"/>
      <c r="R25" s="1665"/>
      <c r="S25" s="1665"/>
      <c r="T25" s="1665"/>
      <c r="U25" s="1665"/>
      <c r="V25" s="1665"/>
      <c r="W25" s="243" t="s">
        <v>386</v>
      </c>
      <c r="X25" s="436" t="s">
        <v>6808</v>
      </c>
      <c r="Y25" s="436" t="s">
        <v>7467</v>
      </c>
      <c r="Z25" s="436" t="s">
        <v>2684</v>
      </c>
      <c r="AA25" s="1665"/>
    </row>
    <row r="26" spans="1:27">
      <c r="A26" s="430">
        <v>15</v>
      </c>
      <c r="B26" s="436" t="s">
        <v>7459</v>
      </c>
      <c r="C26" s="436" t="s">
        <v>7460</v>
      </c>
      <c r="D26" s="436" t="s">
        <v>3921</v>
      </c>
      <c r="E26" s="436" t="str">
        <f t="shared" si="0"/>
        <v>string(200)</v>
      </c>
      <c r="F26" s="124" t="s">
        <v>7459</v>
      </c>
      <c r="G26" s="20" t="s">
        <v>7461</v>
      </c>
      <c r="H26" s="124" t="s">
        <v>3921</v>
      </c>
      <c r="I26" s="124" t="s">
        <v>3922</v>
      </c>
      <c r="J26" s="1665"/>
      <c r="K26" s="1665"/>
      <c r="L26" s="1666"/>
      <c r="M26" s="1665"/>
      <c r="N26" s="406" t="s">
        <v>2308</v>
      </c>
      <c r="O26" s="1665"/>
      <c r="P26" s="1665"/>
      <c r="Q26" s="1665"/>
      <c r="R26" s="1665"/>
      <c r="S26" s="1665"/>
      <c r="T26" s="1665"/>
      <c r="U26" s="1665"/>
      <c r="V26" s="1665"/>
      <c r="W26" s="243" t="s">
        <v>386</v>
      </c>
      <c r="X26" s="436" t="s">
        <v>7459</v>
      </c>
      <c r="Y26" s="436" t="s">
        <v>7460</v>
      </c>
      <c r="Z26" s="436" t="s">
        <v>3921</v>
      </c>
      <c r="AA26" s="1665"/>
    </row>
    <row r="27" spans="1:27">
      <c r="A27" s="430">
        <v>16</v>
      </c>
      <c r="B27" s="436" t="s">
        <v>8110</v>
      </c>
      <c r="C27" s="436" t="s">
        <v>7472</v>
      </c>
      <c r="D27" s="436" t="s">
        <v>3062</v>
      </c>
      <c r="E27" s="436" t="str">
        <f t="shared" si="0"/>
        <v>string(40)</v>
      </c>
      <c r="F27" s="124" t="s">
        <v>8110</v>
      </c>
      <c r="G27" s="20" t="s">
        <v>8111</v>
      </c>
      <c r="H27" s="124" t="s">
        <v>3062</v>
      </c>
      <c r="I27" s="124" t="s">
        <v>3063</v>
      </c>
      <c r="J27" s="1665"/>
      <c r="K27" s="1665"/>
      <c r="L27" s="1666"/>
      <c r="M27" s="1665"/>
      <c r="N27" s="406" t="s">
        <v>2308</v>
      </c>
      <c r="O27" s="1665"/>
      <c r="P27" s="1665"/>
      <c r="Q27" s="1665"/>
      <c r="R27" s="1665"/>
      <c r="S27" s="1665"/>
      <c r="T27" s="1665"/>
      <c r="U27" s="1665"/>
      <c r="V27" s="1665"/>
      <c r="W27" s="243" t="s">
        <v>386</v>
      </c>
      <c r="X27" s="436" t="s">
        <v>8110</v>
      </c>
      <c r="Y27" s="436" t="s">
        <v>7472</v>
      </c>
      <c r="Z27" s="436" t="s">
        <v>3062</v>
      </c>
      <c r="AA27" s="1665"/>
    </row>
    <row r="28" spans="1:27">
      <c r="A28" s="430">
        <v>17</v>
      </c>
      <c r="B28" s="436" t="s">
        <v>7182</v>
      </c>
      <c r="C28" s="436" t="s">
        <v>7475</v>
      </c>
      <c r="D28" s="436" t="s">
        <v>2684</v>
      </c>
      <c r="E28" s="436" t="str">
        <f t="shared" si="0"/>
        <v>string(100)</v>
      </c>
      <c r="F28" s="124" t="s">
        <v>7182</v>
      </c>
      <c r="G28" s="20" t="s">
        <v>7183</v>
      </c>
      <c r="H28" s="124" t="s">
        <v>2684</v>
      </c>
      <c r="I28" s="124" t="s">
        <v>2884</v>
      </c>
      <c r="J28" s="1665"/>
      <c r="K28" s="1665"/>
      <c r="L28" s="1666"/>
      <c r="M28" s="1665"/>
      <c r="N28" s="406" t="s">
        <v>2308</v>
      </c>
      <c r="O28" s="1665"/>
      <c r="P28" s="1665"/>
      <c r="Q28" s="1665"/>
      <c r="R28" s="1665"/>
      <c r="S28" s="1665"/>
      <c r="T28" s="1665"/>
      <c r="U28" s="1665"/>
      <c r="V28" s="1665"/>
      <c r="W28" s="243" t="s">
        <v>386</v>
      </c>
      <c r="X28" s="436" t="s">
        <v>7182</v>
      </c>
      <c r="Y28" s="436" t="s">
        <v>7475</v>
      </c>
      <c r="Z28" s="436" t="s">
        <v>2684</v>
      </c>
      <c r="AA28" s="1665"/>
    </row>
    <row r="29" spans="1:27">
      <c r="A29" s="430">
        <v>18</v>
      </c>
      <c r="B29" s="436" t="s">
        <v>8064</v>
      </c>
      <c r="C29" s="436" t="s">
        <v>7143</v>
      </c>
      <c r="D29" s="436" t="s">
        <v>3212</v>
      </c>
      <c r="E29" s="436" t="str">
        <f t="shared" si="0"/>
        <v>number(22)</v>
      </c>
      <c r="F29" s="124" t="s">
        <v>8064</v>
      </c>
      <c r="G29" s="124" t="s">
        <v>7143</v>
      </c>
      <c r="H29" s="124" t="s">
        <v>3062</v>
      </c>
      <c r="I29" s="124" t="s">
        <v>3063</v>
      </c>
      <c r="J29" s="1665"/>
      <c r="K29" s="1665"/>
      <c r="L29" s="1666"/>
      <c r="M29" s="1665"/>
      <c r="N29" s="406" t="s">
        <v>2308</v>
      </c>
      <c r="O29" s="1665"/>
      <c r="P29" s="1665"/>
      <c r="Q29" s="1665"/>
      <c r="R29" s="1665"/>
      <c r="S29" s="1665"/>
      <c r="T29" s="1665"/>
      <c r="U29" s="1665"/>
      <c r="V29" s="1665"/>
      <c r="W29" s="243" t="s">
        <v>386</v>
      </c>
      <c r="X29" s="436" t="s">
        <v>8064</v>
      </c>
      <c r="Y29" s="436" t="s">
        <v>7143</v>
      </c>
      <c r="Z29" s="436" t="s">
        <v>3212</v>
      </c>
      <c r="AA29" s="1665"/>
    </row>
    <row r="30" spans="1:27">
      <c r="A30" s="430">
        <v>19</v>
      </c>
      <c r="B30" s="436" t="s">
        <v>8112</v>
      </c>
      <c r="C30" s="436" t="s">
        <v>7509</v>
      </c>
      <c r="D30" s="436" t="s">
        <v>3212</v>
      </c>
      <c r="E30" s="436" t="str">
        <f t="shared" si="0"/>
        <v>number(22)</v>
      </c>
      <c r="F30" s="124" t="s">
        <v>8112</v>
      </c>
      <c r="G30" s="124" t="s">
        <v>7509</v>
      </c>
      <c r="H30" s="124" t="s">
        <v>3212</v>
      </c>
      <c r="I30" s="20" t="s">
        <v>2085</v>
      </c>
      <c r="J30" s="1665"/>
      <c r="K30" s="1665"/>
      <c r="L30" s="1666"/>
      <c r="M30" s="1665"/>
      <c r="N30" s="406" t="s">
        <v>4189</v>
      </c>
      <c r="O30" s="1665"/>
      <c r="P30" s="1665"/>
      <c r="Q30" s="1665"/>
      <c r="R30" s="1665"/>
      <c r="S30" s="1665"/>
      <c r="T30" s="1665"/>
      <c r="U30" s="1665"/>
      <c r="V30" s="1665"/>
      <c r="W30" s="243" t="s">
        <v>386</v>
      </c>
      <c r="X30" s="436" t="s">
        <v>8112</v>
      </c>
      <c r="Y30" s="436" t="s">
        <v>7509</v>
      </c>
      <c r="Z30" s="436" t="s">
        <v>3212</v>
      </c>
      <c r="AA30" s="1665"/>
    </row>
    <row r="31" spans="1:27">
      <c r="A31" s="430">
        <v>20</v>
      </c>
      <c r="B31" s="436" t="s">
        <v>7511</v>
      </c>
      <c r="C31" s="436" t="s">
        <v>7512</v>
      </c>
      <c r="D31" s="436" t="s">
        <v>3212</v>
      </c>
      <c r="E31" s="436" t="str">
        <f t="shared" si="0"/>
        <v>number(22)</v>
      </c>
      <c r="F31" s="124" t="s">
        <v>7511</v>
      </c>
      <c r="G31" s="124" t="s">
        <v>7512</v>
      </c>
      <c r="H31" s="124" t="s">
        <v>3212</v>
      </c>
      <c r="I31" s="20" t="s">
        <v>2085</v>
      </c>
      <c r="J31" s="1665"/>
      <c r="K31" s="1665"/>
      <c r="L31" s="1666"/>
      <c r="M31" s="1665"/>
      <c r="N31" s="406" t="s">
        <v>2308</v>
      </c>
      <c r="O31" s="1665"/>
      <c r="P31" s="1665"/>
      <c r="Q31" s="1665"/>
      <c r="R31" s="1665"/>
      <c r="S31" s="1665"/>
      <c r="T31" s="1665"/>
      <c r="U31" s="1665"/>
      <c r="V31" s="1665"/>
      <c r="W31" s="243" t="s">
        <v>386</v>
      </c>
      <c r="X31" s="436" t="s">
        <v>7511</v>
      </c>
      <c r="Y31" s="436" t="s">
        <v>7512</v>
      </c>
      <c r="Z31" s="436" t="s">
        <v>3212</v>
      </c>
      <c r="AA31" s="1665"/>
    </row>
    <row r="32" spans="1:27">
      <c r="A32" s="430">
        <v>21</v>
      </c>
      <c r="B32" s="436" t="s">
        <v>6698</v>
      </c>
      <c r="C32" s="436" t="s">
        <v>6657</v>
      </c>
      <c r="D32" s="436" t="s">
        <v>3212</v>
      </c>
      <c r="E32" s="436" t="str">
        <f t="shared" si="0"/>
        <v>number(22)</v>
      </c>
      <c r="F32" s="124" t="s">
        <v>6698</v>
      </c>
      <c r="G32" s="124" t="s">
        <v>6657</v>
      </c>
      <c r="H32" s="124" t="s">
        <v>3212</v>
      </c>
      <c r="I32" s="20" t="s">
        <v>2085</v>
      </c>
      <c r="J32" s="1665"/>
      <c r="K32" s="1665"/>
      <c r="L32" s="1666"/>
      <c r="M32" s="1665"/>
      <c r="N32" s="406" t="s">
        <v>2308</v>
      </c>
      <c r="O32" s="1665"/>
      <c r="P32" s="1665"/>
      <c r="Q32" s="1665"/>
      <c r="R32" s="1665"/>
      <c r="S32" s="1665"/>
      <c r="T32" s="1665"/>
      <c r="U32" s="1665"/>
      <c r="V32" s="1665"/>
      <c r="W32" s="243" t="s">
        <v>386</v>
      </c>
      <c r="X32" s="436" t="s">
        <v>6698</v>
      </c>
      <c r="Y32" s="436" t="s">
        <v>6657</v>
      </c>
      <c r="Z32" s="436" t="s">
        <v>3212</v>
      </c>
      <c r="AA32" s="1665"/>
    </row>
    <row r="33" spans="1:27">
      <c r="A33" s="430">
        <v>22</v>
      </c>
      <c r="B33" s="436" t="s">
        <v>7517</v>
      </c>
      <c r="C33" s="436" t="s">
        <v>7516</v>
      </c>
      <c r="D33" s="436" t="s">
        <v>3212</v>
      </c>
      <c r="E33" s="436" t="str">
        <f t="shared" si="0"/>
        <v>number(22)</v>
      </c>
      <c r="F33" s="124" t="s">
        <v>7517</v>
      </c>
      <c r="G33" s="20" t="s">
        <v>7518</v>
      </c>
      <c r="H33" s="124" t="s">
        <v>3212</v>
      </c>
      <c r="I33" s="20" t="s">
        <v>2085</v>
      </c>
      <c r="J33" s="1665"/>
      <c r="K33" s="1665"/>
      <c r="L33" s="1666"/>
      <c r="M33" s="1665"/>
      <c r="N33" s="406" t="s">
        <v>2308</v>
      </c>
      <c r="O33" s="1665"/>
      <c r="P33" s="1665"/>
      <c r="Q33" s="1665"/>
      <c r="R33" s="1665"/>
      <c r="S33" s="1665"/>
      <c r="T33" s="1665"/>
      <c r="U33" s="1665"/>
      <c r="V33" s="1665"/>
      <c r="W33" s="243" t="s">
        <v>386</v>
      </c>
      <c r="X33" s="436"/>
      <c r="Y33" s="436" t="s">
        <v>7516</v>
      </c>
      <c r="Z33" s="436" t="s">
        <v>3212</v>
      </c>
      <c r="AA33" s="1665"/>
    </row>
    <row r="34" spans="1:27">
      <c r="A34" s="430">
        <v>23</v>
      </c>
      <c r="B34" s="436" t="s">
        <v>7521</v>
      </c>
      <c r="C34" s="436" t="s">
        <v>7522</v>
      </c>
      <c r="D34" s="436" t="s">
        <v>3921</v>
      </c>
      <c r="E34" s="436" t="str">
        <f t="shared" si="0"/>
        <v>string(200)</v>
      </c>
      <c r="F34" s="124" t="s">
        <v>7521</v>
      </c>
      <c r="G34" s="20" t="s">
        <v>7523</v>
      </c>
      <c r="H34" s="124" t="s">
        <v>3921</v>
      </c>
      <c r="I34" s="124" t="s">
        <v>3922</v>
      </c>
      <c r="J34" s="1665"/>
      <c r="K34" s="1665"/>
      <c r="L34" s="1666"/>
      <c r="M34" s="1665"/>
      <c r="N34" s="406" t="s">
        <v>2308</v>
      </c>
      <c r="O34" s="1665"/>
      <c r="P34" s="1665"/>
      <c r="Q34" s="1665"/>
      <c r="R34" s="1665"/>
      <c r="S34" s="1665"/>
      <c r="T34" s="1665"/>
      <c r="U34" s="1665"/>
      <c r="V34" s="1665"/>
      <c r="W34" s="243" t="s">
        <v>386</v>
      </c>
      <c r="X34" s="436" t="s">
        <v>7521</v>
      </c>
      <c r="Y34" s="436" t="s">
        <v>7522</v>
      </c>
      <c r="Z34" s="436" t="s">
        <v>3921</v>
      </c>
      <c r="AA34" s="1665"/>
    </row>
    <row r="35" spans="1:27">
      <c r="A35" s="430">
        <v>24</v>
      </c>
      <c r="B35" s="436" t="s">
        <v>7136</v>
      </c>
      <c r="C35" s="436" t="s">
        <v>7137</v>
      </c>
      <c r="D35" s="436" t="s">
        <v>3062</v>
      </c>
      <c r="E35" s="436" t="str">
        <f t="shared" si="0"/>
        <v>string(40)</v>
      </c>
      <c r="F35" s="124" t="s">
        <v>7136</v>
      </c>
      <c r="G35" s="20" t="s">
        <v>7138</v>
      </c>
      <c r="H35" s="124" t="s">
        <v>3062</v>
      </c>
      <c r="I35" s="124" t="s">
        <v>3063</v>
      </c>
      <c r="J35" s="1665"/>
      <c r="K35" s="1665"/>
      <c r="L35" s="1665"/>
      <c r="M35" s="1665"/>
      <c r="N35" s="406" t="s">
        <v>2308</v>
      </c>
      <c r="O35" s="1665"/>
      <c r="P35" s="1665"/>
      <c r="Q35" s="1665"/>
      <c r="R35" s="1665"/>
      <c r="S35" s="1665"/>
      <c r="T35" s="1665"/>
      <c r="U35" s="1665"/>
      <c r="V35" s="1665"/>
      <c r="W35" s="243" t="s">
        <v>386</v>
      </c>
      <c r="X35" s="436" t="s">
        <v>7136</v>
      </c>
      <c r="Y35" s="436" t="s">
        <v>7137</v>
      </c>
      <c r="Z35" s="436" t="s">
        <v>3062</v>
      </c>
      <c r="AA35" s="1665"/>
    </row>
    <row r="36" spans="1:27">
      <c r="A36" s="430">
        <v>25</v>
      </c>
      <c r="B36" s="436" t="s">
        <v>8091</v>
      </c>
      <c r="C36" s="436" t="s">
        <v>8092</v>
      </c>
      <c r="D36" s="436" t="s">
        <v>3062</v>
      </c>
      <c r="E36" s="436" t="str">
        <f t="shared" si="0"/>
        <v>string(40)</v>
      </c>
      <c r="F36" s="124" t="s">
        <v>8091</v>
      </c>
      <c r="G36" s="124" t="s">
        <v>8092</v>
      </c>
      <c r="H36" s="124" t="s">
        <v>3062</v>
      </c>
      <c r="I36" s="124" t="s">
        <v>3063</v>
      </c>
      <c r="J36" s="1665"/>
      <c r="K36" s="1665"/>
      <c r="L36" s="1665"/>
      <c r="M36" s="1665"/>
      <c r="N36" s="406" t="s">
        <v>2308</v>
      </c>
      <c r="O36" s="1665"/>
      <c r="P36" s="1665"/>
      <c r="Q36" s="1665"/>
      <c r="R36" s="1665"/>
      <c r="S36" s="1665"/>
      <c r="T36" s="1665"/>
      <c r="U36" s="1665"/>
      <c r="V36" s="1665"/>
      <c r="W36" s="243" t="s">
        <v>386</v>
      </c>
      <c r="X36" s="436" t="s">
        <v>8091</v>
      </c>
      <c r="Y36" s="436" t="s">
        <v>8092</v>
      </c>
      <c r="Z36" s="436" t="s">
        <v>3062</v>
      </c>
      <c r="AA36" s="1665"/>
    </row>
    <row r="37" spans="1:27">
      <c r="A37" s="430">
        <v>26</v>
      </c>
      <c r="B37" s="436" t="s">
        <v>2475</v>
      </c>
      <c r="C37" s="436" t="s">
        <v>7140</v>
      </c>
      <c r="D37" s="436" t="s">
        <v>2088</v>
      </c>
      <c r="E37" s="436" t="str">
        <f t="shared" si="0"/>
        <v>string(1)</v>
      </c>
      <c r="F37" s="124" t="s">
        <v>2475</v>
      </c>
      <c r="G37" s="20" t="s">
        <v>3181</v>
      </c>
      <c r="H37" s="124" t="s">
        <v>3175</v>
      </c>
      <c r="I37" s="124" t="s">
        <v>2241</v>
      </c>
      <c r="J37" s="1665"/>
      <c r="K37" s="1665"/>
      <c r="L37" s="1665"/>
      <c r="M37" s="1665"/>
      <c r="N37" s="406" t="s">
        <v>2308</v>
      </c>
      <c r="O37" s="1665"/>
      <c r="P37" s="1665"/>
      <c r="Q37" s="1665"/>
      <c r="R37" s="1665"/>
      <c r="S37" s="1665"/>
      <c r="T37" s="1665"/>
      <c r="U37" s="1665"/>
      <c r="V37" s="1665"/>
      <c r="W37" s="243" t="s">
        <v>386</v>
      </c>
      <c r="X37" s="436" t="s">
        <v>2475</v>
      </c>
      <c r="Y37" s="436" t="s">
        <v>7140</v>
      </c>
      <c r="Z37" s="436" t="s">
        <v>2088</v>
      </c>
      <c r="AA37" s="1665"/>
    </row>
    <row r="38" spans="1:27">
      <c r="A38" s="430">
        <v>27</v>
      </c>
      <c r="B38" s="436" t="s">
        <v>8142</v>
      </c>
      <c r="C38" s="436" t="s">
        <v>7771</v>
      </c>
      <c r="D38" s="436" t="s">
        <v>3062</v>
      </c>
      <c r="E38" s="436" t="str">
        <f t="shared" si="0"/>
        <v>string(40)</v>
      </c>
      <c r="F38" s="124" t="s">
        <v>7144</v>
      </c>
      <c r="G38" s="20" t="s">
        <v>7146</v>
      </c>
      <c r="H38" s="124" t="s">
        <v>3062</v>
      </c>
      <c r="I38" s="124" t="s">
        <v>3063</v>
      </c>
      <c r="J38" s="1665"/>
      <c r="K38" s="1665"/>
      <c r="L38" s="1665"/>
      <c r="M38" s="1665"/>
      <c r="N38" s="406" t="s">
        <v>2308</v>
      </c>
      <c r="O38" s="1665"/>
      <c r="P38" s="1665"/>
      <c r="Q38" s="1665"/>
      <c r="R38" s="1665"/>
      <c r="S38" s="1665"/>
      <c r="T38" s="1665"/>
      <c r="U38" s="1665"/>
      <c r="V38" s="1665"/>
      <c r="W38" s="243" t="s">
        <v>386</v>
      </c>
      <c r="X38" s="436" t="s">
        <v>8142</v>
      </c>
      <c r="Y38" s="436" t="s">
        <v>7771</v>
      </c>
      <c r="Z38" s="436" t="s">
        <v>3062</v>
      </c>
      <c r="AA38" s="1665"/>
    </row>
    <row r="39" spans="1:27">
      <c r="A39" s="430">
        <v>28</v>
      </c>
      <c r="B39" s="436" t="s">
        <v>8047</v>
      </c>
      <c r="C39" s="436" t="s">
        <v>8048</v>
      </c>
      <c r="D39" s="436" t="s">
        <v>3212</v>
      </c>
      <c r="E39" s="436" t="str">
        <f t="shared" si="0"/>
        <v>number(22)</v>
      </c>
      <c r="F39" s="124" t="s">
        <v>8047</v>
      </c>
      <c r="G39" s="20" t="s">
        <v>8049</v>
      </c>
      <c r="H39" s="124" t="s">
        <v>2733</v>
      </c>
      <c r="I39" s="20" t="s">
        <v>2111</v>
      </c>
      <c r="J39" s="1665"/>
      <c r="K39" s="1665"/>
      <c r="L39" s="1665"/>
      <c r="M39" s="1665"/>
      <c r="N39" s="406" t="s">
        <v>4189</v>
      </c>
      <c r="O39" s="1665"/>
      <c r="P39" s="1665"/>
      <c r="Q39" s="1665"/>
      <c r="R39" s="1665"/>
      <c r="S39" s="1665"/>
      <c r="T39" s="1665"/>
      <c r="U39" s="1665"/>
      <c r="V39" s="1665"/>
      <c r="W39" s="243" t="s">
        <v>386</v>
      </c>
      <c r="X39" s="436" t="s">
        <v>8047</v>
      </c>
      <c r="Y39" s="436" t="s">
        <v>8048</v>
      </c>
      <c r="Z39" s="436" t="s">
        <v>3212</v>
      </c>
      <c r="AA39" s="1665"/>
    </row>
    <row r="40" spans="1:27">
      <c r="A40" s="430">
        <v>29</v>
      </c>
      <c r="B40" s="436" t="s">
        <v>8095</v>
      </c>
      <c r="C40" s="436" t="s">
        <v>8096</v>
      </c>
      <c r="D40" s="436" t="s">
        <v>3212</v>
      </c>
      <c r="E40" s="436" t="str">
        <f t="shared" si="0"/>
        <v>number(22)</v>
      </c>
      <c r="F40" s="124" t="s">
        <v>8095</v>
      </c>
      <c r="G40" s="20" t="s">
        <v>8097</v>
      </c>
      <c r="H40" s="124" t="s">
        <v>2733</v>
      </c>
      <c r="I40" s="20" t="s">
        <v>2111</v>
      </c>
      <c r="J40" s="1665"/>
      <c r="K40" s="1665"/>
      <c r="L40" s="1665"/>
      <c r="M40" s="1665"/>
      <c r="N40" s="406" t="s">
        <v>2308</v>
      </c>
      <c r="O40" s="1665"/>
      <c r="P40" s="1665"/>
      <c r="Q40" s="1665"/>
      <c r="R40" s="1665"/>
      <c r="S40" s="1665"/>
      <c r="T40" s="1665"/>
      <c r="U40" s="1665"/>
      <c r="V40" s="1665"/>
      <c r="W40" s="243" t="s">
        <v>386</v>
      </c>
      <c r="X40" s="436" t="s">
        <v>8095</v>
      </c>
      <c r="Y40" s="436" t="s">
        <v>8096</v>
      </c>
      <c r="Z40" s="436" t="s">
        <v>3212</v>
      </c>
      <c r="AA40" s="1665"/>
    </row>
    <row r="41" spans="1:27">
      <c r="A41" s="430">
        <v>30</v>
      </c>
      <c r="B41" s="436" t="s">
        <v>8098</v>
      </c>
      <c r="C41" s="436" t="s">
        <v>8099</v>
      </c>
      <c r="D41" s="436" t="s">
        <v>3212</v>
      </c>
      <c r="E41" s="436" t="str">
        <f t="shared" si="0"/>
        <v>number(22)</v>
      </c>
      <c r="F41" s="124" t="s">
        <v>8098</v>
      </c>
      <c r="G41" s="124" t="s">
        <v>8099</v>
      </c>
      <c r="H41" s="124" t="s">
        <v>3212</v>
      </c>
      <c r="I41" s="20" t="s">
        <v>2111</v>
      </c>
      <c r="J41" s="1665"/>
      <c r="K41" s="1665"/>
      <c r="L41" s="1665"/>
      <c r="M41" s="1665"/>
      <c r="N41" s="406" t="s">
        <v>4189</v>
      </c>
      <c r="O41" s="1665"/>
      <c r="P41" s="1665"/>
      <c r="Q41" s="1665"/>
      <c r="R41" s="1665"/>
      <c r="S41" s="1665"/>
      <c r="T41" s="1665"/>
      <c r="U41" s="1665"/>
      <c r="V41" s="1665"/>
      <c r="W41" s="243" t="s">
        <v>386</v>
      </c>
      <c r="X41" s="436" t="s">
        <v>8098</v>
      </c>
      <c r="Y41" s="436" t="s">
        <v>8099</v>
      </c>
      <c r="Z41" s="436" t="s">
        <v>3212</v>
      </c>
      <c r="AA41" s="1665"/>
    </row>
    <row r="42" spans="1:27">
      <c r="A42" s="430">
        <v>31</v>
      </c>
      <c r="B42" s="436" t="s">
        <v>8100</v>
      </c>
      <c r="C42" s="436" t="s">
        <v>8101</v>
      </c>
      <c r="D42" s="436" t="s">
        <v>3212</v>
      </c>
      <c r="E42" s="436" t="str">
        <f t="shared" si="0"/>
        <v>number(22)</v>
      </c>
      <c r="F42" s="124" t="s">
        <v>8100</v>
      </c>
      <c r="G42" s="20" t="s">
        <v>8102</v>
      </c>
      <c r="H42" s="124" t="s">
        <v>2733</v>
      </c>
      <c r="I42" s="20" t="s">
        <v>2111</v>
      </c>
      <c r="J42" s="1665"/>
      <c r="K42" s="1665"/>
      <c r="L42" s="1665"/>
      <c r="M42" s="1665"/>
      <c r="N42" s="406" t="s">
        <v>4189</v>
      </c>
      <c r="O42" s="1665"/>
      <c r="P42" s="1665"/>
      <c r="Q42" s="1665"/>
      <c r="R42" s="1665"/>
      <c r="S42" s="1665"/>
      <c r="T42" s="1665"/>
      <c r="U42" s="1665"/>
      <c r="V42" s="1665"/>
      <c r="W42" s="243" t="s">
        <v>386</v>
      </c>
      <c r="X42" s="436" t="s">
        <v>8100</v>
      </c>
      <c r="Y42" s="436" t="s">
        <v>8101</v>
      </c>
      <c r="Z42" s="436" t="s">
        <v>3212</v>
      </c>
      <c r="AA42" s="1665"/>
    </row>
    <row r="43" spans="1:27">
      <c r="A43" s="430">
        <v>32</v>
      </c>
      <c r="B43" s="436" t="s">
        <v>5634</v>
      </c>
      <c r="C43" s="436" t="s">
        <v>5266</v>
      </c>
      <c r="D43" s="436" t="s">
        <v>6594</v>
      </c>
      <c r="E43" s="436" t="str">
        <f t="shared" si="0"/>
        <v>date(7)</v>
      </c>
      <c r="F43" s="124" t="s">
        <v>5634</v>
      </c>
      <c r="G43" s="20" t="s">
        <v>5635</v>
      </c>
      <c r="H43" s="124" t="s">
        <v>2272</v>
      </c>
      <c r="I43" s="124" t="s">
        <v>2273</v>
      </c>
      <c r="J43" s="1665"/>
      <c r="K43" s="1665"/>
      <c r="L43" s="1665"/>
      <c r="M43" s="1665"/>
      <c r="N43" s="406" t="s">
        <v>2308</v>
      </c>
      <c r="O43" s="1665"/>
      <c r="P43" s="1665"/>
      <c r="Q43" s="1665"/>
      <c r="R43" s="1665"/>
      <c r="S43" s="1665"/>
      <c r="T43" s="1665"/>
      <c r="U43" s="1665"/>
      <c r="V43" s="1665"/>
      <c r="W43" s="243" t="s">
        <v>386</v>
      </c>
      <c r="X43" s="436" t="s">
        <v>5634</v>
      </c>
      <c r="Y43" s="436" t="s">
        <v>5266</v>
      </c>
      <c r="Z43" s="436" t="s">
        <v>6594</v>
      </c>
      <c r="AA43" s="1665"/>
    </row>
    <row r="44" spans="1:27">
      <c r="A44" s="430">
        <v>33</v>
      </c>
      <c r="B44" s="436" t="s">
        <v>7500</v>
      </c>
      <c r="C44" s="436" t="s">
        <v>7501</v>
      </c>
      <c r="D44" s="436" t="s">
        <v>6594</v>
      </c>
      <c r="E44" s="436" t="str">
        <f t="shared" si="0"/>
        <v>date(7)</v>
      </c>
      <c r="F44" s="124" t="s">
        <v>7500</v>
      </c>
      <c r="G44" s="124" t="s">
        <v>7501</v>
      </c>
      <c r="H44" s="124" t="s">
        <v>2272</v>
      </c>
      <c r="I44" s="124" t="s">
        <v>2273</v>
      </c>
      <c r="J44" s="1665"/>
      <c r="K44" s="1665"/>
      <c r="L44" s="1665"/>
      <c r="M44" s="1665"/>
      <c r="N44" s="406" t="s">
        <v>2308</v>
      </c>
      <c r="O44" s="1665"/>
      <c r="P44" s="1665"/>
      <c r="Q44" s="1665"/>
      <c r="R44" s="1665"/>
      <c r="S44" s="1665"/>
      <c r="T44" s="1665"/>
      <c r="U44" s="1665"/>
      <c r="V44" s="1665"/>
      <c r="W44" s="243" t="s">
        <v>386</v>
      </c>
      <c r="X44" s="436" t="s">
        <v>7500</v>
      </c>
      <c r="Y44" s="436" t="s">
        <v>7501</v>
      </c>
      <c r="Z44" s="436" t="s">
        <v>6594</v>
      </c>
      <c r="AA44" s="1665"/>
    </row>
    <row r="45" spans="1:27">
      <c r="A45" s="430">
        <v>34</v>
      </c>
      <c r="B45" s="436" t="s">
        <v>8066</v>
      </c>
      <c r="C45" s="436" t="s">
        <v>8067</v>
      </c>
      <c r="D45" s="436" t="s">
        <v>3062</v>
      </c>
      <c r="E45" s="436" t="str">
        <f t="shared" si="0"/>
        <v>string(40)</v>
      </c>
      <c r="F45" s="124" t="s">
        <v>8066</v>
      </c>
      <c r="G45" s="20" t="s">
        <v>8068</v>
      </c>
      <c r="H45" s="124" t="s">
        <v>3062</v>
      </c>
      <c r="I45" s="124" t="s">
        <v>3063</v>
      </c>
      <c r="J45" s="1665"/>
      <c r="K45" s="1665"/>
      <c r="L45" s="1665"/>
      <c r="M45" s="1665"/>
      <c r="N45" s="406" t="s">
        <v>2308</v>
      </c>
      <c r="O45" s="1665"/>
      <c r="P45" s="1665"/>
      <c r="Q45" s="1665"/>
      <c r="R45" s="1665"/>
      <c r="S45" s="1665"/>
      <c r="T45" s="1665"/>
      <c r="U45" s="1665"/>
      <c r="V45" s="1665"/>
      <c r="W45" s="243" t="s">
        <v>386</v>
      </c>
      <c r="X45" s="436" t="s">
        <v>8066</v>
      </c>
      <c r="Y45" s="436" t="s">
        <v>8067</v>
      </c>
      <c r="Z45" s="436" t="s">
        <v>3062</v>
      </c>
      <c r="AA45" s="1665"/>
    </row>
    <row r="46" spans="1:27">
      <c r="A46" s="430">
        <v>35</v>
      </c>
      <c r="B46" s="436" t="s">
        <v>8069</v>
      </c>
      <c r="C46" s="436" t="s">
        <v>8070</v>
      </c>
      <c r="D46" s="436" t="s">
        <v>2684</v>
      </c>
      <c r="E46" s="436" t="str">
        <f t="shared" si="0"/>
        <v>string(100)</v>
      </c>
      <c r="F46" s="124" t="s">
        <v>8069</v>
      </c>
      <c r="G46" s="20" t="s">
        <v>8071</v>
      </c>
      <c r="H46" s="124" t="s">
        <v>2684</v>
      </c>
      <c r="I46" s="124" t="s">
        <v>2884</v>
      </c>
      <c r="J46" s="1665"/>
      <c r="K46" s="1665"/>
      <c r="L46" s="1665"/>
      <c r="M46" s="1665"/>
      <c r="N46" s="406" t="s">
        <v>2308</v>
      </c>
      <c r="O46" s="1665"/>
      <c r="P46" s="1665"/>
      <c r="Q46" s="1665"/>
      <c r="R46" s="1665"/>
      <c r="S46" s="1665"/>
      <c r="T46" s="1665"/>
      <c r="U46" s="1665"/>
      <c r="V46" s="1665"/>
      <c r="W46" s="243" t="s">
        <v>386</v>
      </c>
      <c r="X46" s="436" t="s">
        <v>8069</v>
      </c>
      <c r="Y46" s="436" t="s">
        <v>8070</v>
      </c>
      <c r="Z46" s="436" t="s">
        <v>2684</v>
      </c>
      <c r="AA46" s="1665"/>
    </row>
    <row r="47" spans="1:27">
      <c r="A47" s="430">
        <v>36</v>
      </c>
      <c r="B47" s="436" t="s">
        <v>8081</v>
      </c>
      <c r="C47" s="436" t="s">
        <v>8082</v>
      </c>
      <c r="D47" s="436" t="s">
        <v>2278</v>
      </c>
      <c r="E47" s="436" t="str">
        <f t="shared" si="0"/>
        <v>string(20)</v>
      </c>
      <c r="F47" s="124" t="s">
        <v>2287</v>
      </c>
      <c r="G47" s="20" t="s">
        <v>2288</v>
      </c>
      <c r="H47" s="124" t="s">
        <v>2278</v>
      </c>
      <c r="I47" s="124" t="s">
        <v>2827</v>
      </c>
      <c r="J47" s="1665"/>
      <c r="K47" s="1665"/>
      <c r="L47" s="1665"/>
      <c r="M47" s="1665"/>
      <c r="N47" s="406" t="s">
        <v>2308</v>
      </c>
      <c r="O47" s="1665"/>
      <c r="P47" s="1665"/>
      <c r="Q47" s="1665"/>
      <c r="R47" s="1665"/>
      <c r="S47" s="1665"/>
      <c r="T47" s="1665"/>
      <c r="U47" s="1665"/>
      <c r="V47" s="1665"/>
      <c r="W47" s="243" t="s">
        <v>386</v>
      </c>
      <c r="X47" s="436" t="s">
        <v>8081</v>
      </c>
      <c r="Y47" s="436" t="s">
        <v>8082</v>
      </c>
      <c r="Z47" s="436" t="s">
        <v>2278</v>
      </c>
      <c r="AA47" s="1665"/>
    </row>
    <row r="48" spans="1:27">
      <c r="A48" s="430">
        <v>37</v>
      </c>
      <c r="B48" s="436" t="s">
        <v>8103</v>
      </c>
      <c r="C48" s="436" t="s">
        <v>8104</v>
      </c>
      <c r="D48" s="436" t="s">
        <v>2085</v>
      </c>
      <c r="E48" s="436" t="s">
        <v>3211</v>
      </c>
      <c r="F48" s="124" t="s">
        <v>8103</v>
      </c>
      <c r="G48" s="20" t="s">
        <v>8105</v>
      </c>
      <c r="H48" s="124" t="s">
        <v>2085</v>
      </c>
      <c r="I48" s="20" t="s">
        <v>2108</v>
      </c>
      <c r="J48" s="1665"/>
      <c r="K48" s="1665"/>
      <c r="L48" s="1665"/>
      <c r="M48" s="1665"/>
      <c r="N48" s="406" t="s">
        <v>4189</v>
      </c>
      <c r="O48" s="1665"/>
      <c r="P48" s="1665"/>
      <c r="Q48" s="1665"/>
      <c r="R48" s="1665"/>
      <c r="S48" s="1665"/>
      <c r="T48" s="1665"/>
      <c r="U48" s="1665"/>
      <c r="V48" s="1665"/>
      <c r="W48" s="243" t="s">
        <v>386</v>
      </c>
      <c r="X48" s="436" t="s">
        <v>8103</v>
      </c>
      <c r="Y48" s="436" t="s">
        <v>8104</v>
      </c>
      <c r="Z48" s="436" t="s">
        <v>2085</v>
      </c>
      <c r="AA48" s="1665"/>
    </row>
  </sheetData>
  <phoneticPr fontId="5" type="noConversion"/>
  <dataValidations count="4">
    <dataValidation type="list" allowBlank="1" showInputMessage="1" showErrorMessage="1" sqref="B6" xr:uid="{00000000-0002-0000-7800-000000000000}">
      <formula1>"Mi: Minute,H: Hour,D: Daily,W: Weekly,M: Monthly,Y: Yearly"</formula1>
    </dataValidation>
    <dataValidation type="list" allowBlank="1" showInputMessage="1" showErrorMessage="1" sqref="B7 B9 O7:O9" xr:uid="{00000000-0002-0000-7800-000001000000}">
      <formula1>"替换,追加"</formula1>
    </dataValidation>
    <dataValidation type="list" allowBlank="1" showInputMessage="1" showErrorMessage="1" sqref="N12:N48" xr:uid="{00000000-0002-0000-7800-000002000000}">
      <formula1>"匹配,基线特有,本地扩充,废弃"</formula1>
    </dataValidation>
    <dataValidation type="list" allowBlank="1" showInputMessage="1" showErrorMessage="1" sqref="R4:R6" xr:uid="{00000000-0002-0000-7800-000003000000}">
      <formula1>"left join,inner join,union,union all"</formula1>
    </dataValidation>
  </dataValidations>
  <hyperlinks>
    <hyperlink ref="A1" location="目录!A1" display="返回" xr:uid="{00000000-0004-0000-7800-000000000000}"/>
  </hyperlinks>
  <pageMargins left="0.75" right="0.75" top="1" bottom="1" header="0.51180555555555596" footer="0.51180555555555596"/>
  <pageSetup paperSize="9" orientation="portrait"/>
  <legacyDrawing r:id="rId1"/>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AB55"/>
  <sheetViews>
    <sheetView topLeftCell="A22" workbookViewId="0"/>
  </sheetViews>
  <sheetFormatPr defaultColWidth="9" defaultRowHeight="13.8"/>
  <cols>
    <col min="2" max="2" width="31.33203125" customWidth="1"/>
    <col min="3" max="3" width="14.109375" customWidth="1"/>
    <col min="4" max="4" width="15.21875" customWidth="1"/>
    <col min="5" max="5" width="12.109375" customWidth="1"/>
    <col min="6" max="6" width="16.21875" customWidth="1"/>
    <col min="7" max="7" width="16.88671875" customWidth="1"/>
    <col min="8" max="9" width="12.109375" customWidth="1"/>
    <col min="10" max="13" width="9" hidden="1" customWidth="1"/>
    <col min="14" max="14" width="11.33203125" customWidth="1"/>
    <col min="15" max="22" width="9" hidden="1" customWidth="1"/>
    <col min="23" max="23" width="19.6640625" customWidth="1"/>
    <col min="24" max="24" width="13" customWidth="1"/>
    <col min="25" max="25" width="11.33203125" customWidth="1"/>
    <col min="26" max="26" width="13.109375" customWidth="1"/>
    <col min="27" max="27" width="11.33203125" customWidth="1"/>
  </cols>
  <sheetData>
    <row r="1" spans="1:28" s="64" customFormat="1" ht="15.6">
      <c r="A1" s="2" t="s">
        <v>2037</v>
      </c>
      <c r="B1" s="1657"/>
      <c r="C1" s="3"/>
      <c r="D1" s="3"/>
      <c r="E1" s="3"/>
      <c r="F1" s="3"/>
      <c r="G1" s="3"/>
      <c r="H1" s="3"/>
      <c r="I1" s="3"/>
      <c r="J1" s="3"/>
      <c r="K1" s="3"/>
      <c r="L1" s="3"/>
      <c r="M1" s="3"/>
      <c r="N1" s="3"/>
      <c r="O1" s="3"/>
      <c r="P1" s="3"/>
      <c r="Q1" s="3"/>
      <c r="R1" s="3"/>
      <c r="S1" s="3"/>
      <c r="T1" s="3"/>
      <c r="U1" s="3"/>
      <c r="V1" s="3"/>
      <c r="W1" s="52"/>
      <c r="X1" s="52"/>
      <c r="Y1" s="52"/>
      <c r="Z1" s="52"/>
      <c r="AA1" s="52"/>
    </row>
    <row r="2" spans="1:28" s="64"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8" s="64" customFormat="1" ht="15.6">
      <c r="A3" s="6" t="s">
        <v>2040</v>
      </c>
      <c r="B3" s="10" t="s">
        <v>514</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8" s="64" customFormat="1" ht="15.6">
      <c r="A4" s="9" t="s">
        <v>2042</v>
      </c>
      <c r="B4" s="10" t="s">
        <v>515</v>
      </c>
      <c r="C4" s="8"/>
      <c r="D4" s="8"/>
      <c r="E4" s="8"/>
      <c r="F4" s="8"/>
      <c r="G4" s="8"/>
      <c r="H4" s="8"/>
      <c r="I4" s="8"/>
      <c r="J4" s="8"/>
      <c r="K4" s="8"/>
      <c r="L4" s="8"/>
      <c r="M4" s="8"/>
      <c r="N4" s="8"/>
      <c r="O4" s="38" t="s">
        <v>4149</v>
      </c>
      <c r="P4" s="39" t="e">
        <f>VLOOKUP(B3,[2]目录!#REF!,4,0)</f>
        <v>#REF!</v>
      </c>
      <c r="Q4" s="40"/>
      <c r="R4" s="41"/>
      <c r="S4" s="42"/>
      <c r="T4" s="42"/>
      <c r="U4" s="42"/>
      <c r="V4" s="61"/>
      <c r="W4" s="62" t="s">
        <v>2301</v>
      </c>
      <c r="X4" s="10" t="s">
        <v>8190</v>
      </c>
      <c r="Y4" s="63"/>
      <c r="Z4" s="11"/>
      <c r="AA4" s="63"/>
    </row>
    <row r="5" spans="1:28" s="64" customFormat="1"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row>
    <row r="6" spans="1:28" s="64" customFormat="1" ht="15.6">
      <c r="A6" s="9" t="s">
        <v>2044</v>
      </c>
      <c r="B6" s="12" t="s">
        <v>2303</v>
      </c>
      <c r="C6" s="8"/>
      <c r="D6" s="8"/>
      <c r="E6" s="8"/>
      <c r="F6" s="8"/>
      <c r="G6" s="8"/>
      <c r="H6" s="8"/>
      <c r="I6" s="8"/>
      <c r="J6" s="8"/>
      <c r="K6" s="8"/>
      <c r="L6" s="8"/>
      <c r="M6" s="8"/>
      <c r="N6" s="8"/>
      <c r="O6" s="43"/>
      <c r="P6" s="42"/>
      <c r="Q6" s="42"/>
      <c r="R6" s="41"/>
      <c r="S6" s="42"/>
      <c r="T6" s="42"/>
      <c r="U6" s="42"/>
      <c r="V6" s="61"/>
      <c r="W6" s="62"/>
      <c r="X6" s="124"/>
      <c r="Y6" s="63"/>
      <c r="Z6" s="11"/>
      <c r="AA6" s="63"/>
    </row>
    <row r="7" spans="1:28" s="64"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8" s="64" customFormat="1" ht="15.6">
      <c r="A8" s="9" t="s">
        <v>2048</v>
      </c>
      <c r="B8" s="11"/>
      <c r="C8" s="8"/>
      <c r="D8" s="8"/>
      <c r="E8" s="8"/>
      <c r="F8" s="8"/>
      <c r="G8" s="8"/>
      <c r="H8" s="8"/>
      <c r="I8" s="8"/>
      <c r="J8" s="8"/>
      <c r="K8" s="8"/>
      <c r="L8" s="8"/>
      <c r="M8" s="8"/>
      <c r="N8" s="8"/>
      <c r="O8" s="43"/>
      <c r="P8" s="42"/>
      <c r="Q8" s="42"/>
      <c r="R8" s="42"/>
      <c r="S8" s="42"/>
      <c r="T8" s="42"/>
      <c r="U8" s="42"/>
      <c r="V8" s="61"/>
      <c r="W8" s="62"/>
      <c r="X8" s="65"/>
      <c r="Y8" s="63"/>
      <c r="Z8" s="11"/>
      <c r="AA8" s="63"/>
    </row>
    <row r="9" spans="1:28" s="64"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8" s="64"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8" s="64"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8" s="1655" customFormat="1" ht="11.4">
      <c r="A12" s="430">
        <v>1</v>
      </c>
      <c r="B12" s="303" t="s">
        <v>2304</v>
      </c>
      <c r="C12" s="303" t="s">
        <v>2670</v>
      </c>
      <c r="D12" s="303" t="s">
        <v>2078</v>
      </c>
      <c r="E12" s="436" t="str">
        <f t="shared" ref="E12:E55" si="0">IF(ISERR(SEARCH("varchar",D12)),D12,"string("&amp;MID(D12,10,LEN(D12)-10)&amp;")")</f>
        <v>string(8)</v>
      </c>
      <c r="F12" s="124" t="s">
        <v>2304</v>
      </c>
      <c r="G12" s="124" t="s">
        <v>2670</v>
      </c>
      <c r="H12" s="124" t="s">
        <v>2078</v>
      </c>
      <c r="I12" s="124" t="s">
        <v>2079</v>
      </c>
      <c r="J12" s="307" t="s">
        <v>79</v>
      </c>
      <c r="K12" s="307"/>
      <c r="L12" s="307"/>
      <c r="M12" s="307"/>
      <c r="N12" s="406" t="s">
        <v>4189</v>
      </c>
      <c r="O12" s="436"/>
      <c r="P12" s="436"/>
      <c r="Q12" s="436"/>
      <c r="R12" s="436"/>
      <c r="S12" s="436"/>
      <c r="T12" s="436"/>
      <c r="U12" s="436"/>
      <c r="V12" s="436"/>
      <c r="W12" s="10" t="s">
        <v>8190</v>
      </c>
      <c r="X12" s="307" t="s">
        <v>2304</v>
      </c>
      <c r="Y12" s="307" t="s">
        <v>2671</v>
      </c>
      <c r="Z12" s="307" t="s">
        <v>6594</v>
      </c>
      <c r="AA12" s="307"/>
      <c r="AB12" s="444"/>
    </row>
    <row r="13" spans="1:28" s="1655" customFormat="1" ht="11.4">
      <c r="A13" s="430">
        <v>2</v>
      </c>
      <c r="B13" s="307" t="s">
        <v>7356</v>
      </c>
      <c r="C13" s="307" t="s">
        <v>2234</v>
      </c>
      <c r="D13" s="307" t="s">
        <v>3898</v>
      </c>
      <c r="E13" s="436" t="str">
        <f t="shared" si="0"/>
        <v>string(14)</v>
      </c>
      <c r="F13" s="124" t="s">
        <v>222</v>
      </c>
      <c r="G13" s="124" t="s">
        <v>2234</v>
      </c>
      <c r="H13" s="124" t="s">
        <v>3991</v>
      </c>
      <c r="I13" s="124" t="s">
        <v>2108</v>
      </c>
      <c r="J13" s="307"/>
      <c r="K13" s="307"/>
      <c r="L13" s="307"/>
      <c r="M13" s="307"/>
      <c r="N13" s="406" t="s">
        <v>2308</v>
      </c>
      <c r="O13" s="436"/>
      <c r="P13" s="436"/>
      <c r="Q13" s="436"/>
      <c r="R13" s="436"/>
      <c r="S13" s="436"/>
      <c r="T13" s="436"/>
      <c r="U13" s="436"/>
      <c r="V13" s="436"/>
      <c r="W13" s="10" t="s">
        <v>8190</v>
      </c>
      <c r="X13" s="307" t="s">
        <v>7356</v>
      </c>
      <c r="Y13" s="307" t="s">
        <v>2234</v>
      </c>
      <c r="Z13" s="307" t="s">
        <v>3898</v>
      </c>
      <c r="AA13" s="307"/>
      <c r="AB13" s="444"/>
    </row>
    <row r="14" spans="1:28" s="1655" customFormat="1" ht="11.4">
      <c r="A14" s="430">
        <v>3</v>
      </c>
      <c r="B14" s="307" t="s">
        <v>105</v>
      </c>
      <c r="C14" s="436" t="s">
        <v>2239</v>
      </c>
      <c r="D14" s="307" t="s">
        <v>2811</v>
      </c>
      <c r="E14" s="436" t="str">
        <f t="shared" si="0"/>
        <v>string(15)</v>
      </c>
      <c r="F14" s="124" t="s">
        <v>105</v>
      </c>
      <c r="G14" s="124" t="s">
        <v>2239</v>
      </c>
      <c r="H14" s="124" t="s">
        <v>3175</v>
      </c>
      <c r="I14" s="124" t="s">
        <v>2241</v>
      </c>
      <c r="J14" s="307" t="s">
        <v>79</v>
      </c>
      <c r="K14" s="307"/>
      <c r="L14" s="307"/>
      <c r="M14" s="307"/>
      <c r="N14" s="406" t="s">
        <v>2308</v>
      </c>
      <c r="O14" s="436"/>
      <c r="P14" s="436"/>
      <c r="Q14" s="436"/>
      <c r="R14" s="436"/>
      <c r="S14" s="436"/>
      <c r="T14" s="436"/>
      <c r="U14" s="436"/>
      <c r="V14" s="436"/>
      <c r="W14" s="10" t="s">
        <v>8190</v>
      </c>
      <c r="X14" s="307" t="s">
        <v>8191</v>
      </c>
      <c r="Y14" s="436" t="s">
        <v>2675</v>
      </c>
      <c r="Z14" s="307" t="s">
        <v>2811</v>
      </c>
      <c r="AA14" s="307"/>
      <c r="AB14" s="444"/>
    </row>
    <row r="15" spans="1:28" s="1655" customFormat="1" ht="11.4">
      <c r="A15" s="430">
        <v>4</v>
      </c>
      <c r="B15" s="239" t="s">
        <v>5502</v>
      </c>
      <c r="C15" s="307" t="s">
        <v>351</v>
      </c>
      <c r="D15" s="307" t="s">
        <v>2278</v>
      </c>
      <c r="E15" s="436" t="str">
        <f t="shared" si="0"/>
        <v>string(20)</v>
      </c>
      <c r="F15" s="124" t="s">
        <v>5502</v>
      </c>
      <c r="G15" s="124" t="s">
        <v>351</v>
      </c>
      <c r="H15" s="124" t="s">
        <v>2278</v>
      </c>
      <c r="I15" s="124" t="s">
        <v>2827</v>
      </c>
      <c r="J15" s="307"/>
      <c r="K15" s="307"/>
      <c r="L15" s="307"/>
      <c r="M15" s="307"/>
      <c r="N15" s="406" t="s">
        <v>4189</v>
      </c>
      <c r="O15" s="436"/>
      <c r="P15" s="436"/>
      <c r="Q15" s="436"/>
      <c r="R15" s="436"/>
      <c r="S15" s="436"/>
      <c r="T15" s="436"/>
      <c r="U15" s="436"/>
      <c r="V15" s="436"/>
      <c r="W15" s="10" t="s">
        <v>8190</v>
      </c>
      <c r="X15" s="239" t="s">
        <v>351</v>
      </c>
      <c r="Y15" s="307" t="s">
        <v>351</v>
      </c>
      <c r="Z15" s="307" t="s">
        <v>2278</v>
      </c>
      <c r="AA15" s="307"/>
      <c r="AB15" s="444"/>
    </row>
    <row r="16" spans="1:28" s="1655" customFormat="1" ht="11.4">
      <c r="A16" s="430">
        <v>5</v>
      </c>
      <c r="B16" s="239" t="s">
        <v>7686</v>
      </c>
      <c r="C16" s="307" t="s">
        <v>3978</v>
      </c>
      <c r="D16" s="307" t="s">
        <v>2096</v>
      </c>
      <c r="E16" s="436" t="str">
        <f t="shared" si="0"/>
        <v>string(4)</v>
      </c>
      <c r="F16" s="124" t="s">
        <v>7686</v>
      </c>
      <c r="G16" s="124" t="s">
        <v>8192</v>
      </c>
      <c r="H16" s="124" t="s">
        <v>2096</v>
      </c>
      <c r="I16" s="124" t="s">
        <v>2097</v>
      </c>
      <c r="J16" s="307"/>
      <c r="K16" s="307"/>
      <c r="L16" s="307"/>
      <c r="M16" s="307"/>
      <c r="N16" s="406" t="s">
        <v>4189</v>
      </c>
      <c r="O16" s="436"/>
      <c r="P16" s="436"/>
      <c r="Q16" s="436"/>
      <c r="R16" s="436"/>
      <c r="S16" s="436"/>
      <c r="T16" s="436"/>
      <c r="U16" s="436"/>
      <c r="V16" s="436"/>
      <c r="W16" s="10" t="s">
        <v>8190</v>
      </c>
      <c r="X16" s="239" t="s">
        <v>7686</v>
      </c>
      <c r="Y16" s="307" t="s">
        <v>3978</v>
      </c>
      <c r="Z16" s="307" t="s">
        <v>2096</v>
      </c>
      <c r="AA16" s="307"/>
      <c r="AB16" s="444"/>
    </row>
    <row r="17" spans="1:27" s="1655" customFormat="1" ht="11.4">
      <c r="A17" s="430">
        <v>6</v>
      </c>
      <c r="B17" s="436" t="s">
        <v>8193</v>
      </c>
      <c r="C17" s="436" t="s">
        <v>8194</v>
      </c>
      <c r="D17" s="307" t="s">
        <v>3921</v>
      </c>
      <c r="E17" s="436" t="str">
        <f t="shared" si="0"/>
        <v>string(200)</v>
      </c>
      <c r="F17" s="124" t="s">
        <v>8193</v>
      </c>
      <c r="G17" s="124" t="s">
        <v>8195</v>
      </c>
      <c r="H17" s="124" t="s">
        <v>3921</v>
      </c>
      <c r="I17" s="124" t="s">
        <v>3922</v>
      </c>
      <c r="J17" s="307"/>
      <c r="K17" s="307"/>
      <c r="L17" s="436"/>
      <c r="M17" s="436"/>
      <c r="N17" s="406" t="s">
        <v>4189</v>
      </c>
      <c r="O17" s="436"/>
      <c r="P17" s="436"/>
      <c r="Q17" s="436"/>
      <c r="R17" s="436"/>
      <c r="S17" s="436"/>
      <c r="T17" s="436"/>
      <c r="U17" s="436"/>
      <c r="V17" s="436"/>
      <c r="W17" s="10" t="s">
        <v>8190</v>
      </c>
      <c r="X17" s="436" t="s">
        <v>8193</v>
      </c>
      <c r="Y17" s="436" t="s">
        <v>8194</v>
      </c>
      <c r="Z17" s="307" t="s">
        <v>3921</v>
      </c>
      <c r="AA17" s="436"/>
    </row>
    <row r="18" spans="1:27" s="1655" customFormat="1" ht="11.4">
      <c r="A18" s="430">
        <v>7</v>
      </c>
      <c r="B18" s="436" t="s">
        <v>8196</v>
      </c>
      <c r="C18" s="436" t="s">
        <v>7146</v>
      </c>
      <c r="D18" s="307" t="s">
        <v>3212</v>
      </c>
      <c r="E18" s="436" t="str">
        <f t="shared" si="0"/>
        <v>number(22)</v>
      </c>
      <c r="F18" s="124" t="s">
        <v>8196</v>
      </c>
      <c r="G18" s="124" t="s">
        <v>8197</v>
      </c>
      <c r="H18" s="124" t="s">
        <v>3212</v>
      </c>
      <c r="I18" s="124" t="s">
        <v>3212</v>
      </c>
      <c r="J18" s="307"/>
      <c r="K18" s="307"/>
      <c r="L18" s="436"/>
      <c r="M18" s="436"/>
      <c r="N18" s="406" t="s">
        <v>2308</v>
      </c>
      <c r="O18" s="436"/>
      <c r="P18" s="436"/>
      <c r="Q18" s="436"/>
      <c r="R18" s="436"/>
      <c r="S18" s="436"/>
      <c r="T18" s="436"/>
      <c r="U18" s="436"/>
      <c r="V18" s="436"/>
      <c r="W18" s="10" t="s">
        <v>8190</v>
      </c>
      <c r="X18" s="436" t="s">
        <v>8196</v>
      </c>
      <c r="Y18" s="436" t="s">
        <v>7146</v>
      </c>
      <c r="Z18" s="307" t="s">
        <v>3212</v>
      </c>
      <c r="AA18" s="436"/>
    </row>
    <row r="19" spans="1:27" s="1655" customFormat="1" ht="11.4">
      <c r="A19" s="430">
        <v>8</v>
      </c>
      <c r="B19" s="436" t="s">
        <v>8198</v>
      </c>
      <c r="C19" s="436" t="s">
        <v>8079</v>
      </c>
      <c r="D19" s="307" t="s">
        <v>3212</v>
      </c>
      <c r="E19" s="436" t="str">
        <f t="shared" si="0"/>
        <v>number(22)</v>
      </c>
      <c r="F19" s="124" t="s">
        <v>8198</v>
      </c>
      <c r="G19" s="124" t="s">
        <v>8199</v>
      </c>
      <c r="H19" s="124" t="s">
        <v>3212</v>
      </c>
      <c r="I19" s="124" t="s">
        <v>3212</v>
      </c>
      <c r="J19" s="307"/>
      <c r="K19" s="307"/>
      <c r="L19" s="436"/>
      <c r="M19" s="436"/>
      <c r="N19" s="406" t="s">
        <v>2308</v>
      </c>
      <c r="O19" s="436"/>
      <c r="P19" s="436"/>
      <c r="Q19" s="436"/>
      <c r="R19" s="436"/>
      <c r="S19" s="436"/>
      <c r="T19" s="436"/>
      <c r="U19" s="436"/>
      <c r="V19" s="436"/>
      <c r="W19" s="10" t="s">
        <v>8190</v>
      </c>
      <c r="X19" s="436" t="s">
        <v>8198</v>
      </c>
      <c r="Y19" s="436" t="s">
        <v>8079</v>
      </c>
      <c r="Z19" s="307" t="s">
        <v>3212</v>
      </c>
      <c r="AA19" s="436"/>
    </row>
    <row r="20" spans="1:27" s="1655" customFormat="1" ht="11.4">
      <c r="A20" s="430">
        <v>9</v>
      </c>
      <c r="B20" s="436" t="s">
        <v>8133</v>
      </c>
      <c r="C20" s="436" t="s">
        <v>5266</v>
      </c>
      <c r="D20" s="307" t="s">
        <v>6594</v>
      </c>
      <c r="E20" s="436" t="str">
        <f t="shared" si="0"/>
        <v>date(7)</v>
      </c>
      <c r="F20" s="124" t="s">
        <v>8133</v>
      </c>
      <c r="G20" s="124" t="s">
        <v>8134</v>
      </c>
      <c r="H20" s="124" t="s">
        <v>2272</v>
      </c>
      <c r="I20" s="124" t="s">
        <v>2273</v>
      </c>
      <c r="J20" s="307"/>
      <c r="K20" s="307"/>
      <c r="L20" s="436"/>
      <c r="M20" s="436"/>
      <c r="N20" s="406" t="s">
        <v>4189</v>
      </c>
      <c r="O20" s="436"/>
      <c r="P20" s="436"/>
      <c r="Q20" s="436"/>
      <c r="R20" s="436"/>
      <c r="S20" s="436"/>
      <c r="T20" s="436"/>
      <c r="U20" s="436"/>
      <c r="V20" s="436"/>
      <c r="W20" s="10" t="s">
        <v>8190</v>
      </c>
      <c r="X20" s="436" t="s">
        <v>8133</v>
      </c>
      <c r="Y20" s="436" t="s">
        <v>5266</v>
      </c>
      <c r="Z20" s="307" t="s">
        <v>6594</v>
      </c>
      <c r="AA20" s="436"/>
    </row>
    <row r="21" spans="1:27" s="1655" customFormat="1" ht="11.4">
      <c r="A21" s="430">
        <v>10</v>
      </c>
      <c r="B21" s="436" t="s">
        <v>8200</v>
      </c>
      <c r="C21" s="436" t="s">
        <v>5513</v>
      </c>
      <c r="D21" s="307" t="s">
        <v>3212</v>
      </c>
      <c r="E21" s="436" t="str">
        <f t="shared" si="0"/>
        <v>number(22)</v>
      </c>
      <c r="F21" s="124" t="s">
        <v>8095</v>
      </c>
      <c r="G21" s="124" t="s">
        <v>8097</v>
      </c>
      <c r="H21" s="124" t="s">
        <v>2733</v>
      </c>
      <c r="I21" s="124" t="s">
        <v>2621</v>
      </c>
      <c r="J21" s="307"/>
      <c r="K21" s="307"/>
      <c r="L21" s="436"/>
      <c r="M21" s="436"/>
      <c r="N21" s="406" t="s">
        <v>4189</v>
      </c>
      <c r="O21" s="436"/>
      <c r="P21" s="436"/>
      <c r="Q21" s="436"/>
      <c r="R21" s="436"/>
      <c r="S21" s="436"/>
      <c r="T21" s="436"/>
      <c r="U21" s="436"/>
      <c r="V21" s="436"/>
      <c r="W21" s="10" t="s">
        <v>8190</v>
      </c>
      <c r="X21" s="436" t="s">
        <v>8200</v>
      </c>
      <c r="Y21" s="436" t="s">
        <v>5513</v>
      </c>
      <c r="Z21" s="307" t="s">
        <v>3212</v>
      </c>
      <c r="AA21" s="436"/>
    </row>
    <row r="22" spans="1:27" s="1655" customFormat="1" ht="11.4">
      <c r="A22" s="430">
        <v>11</v>
      </c>
      <c r="B22" s="436" t="s">
        <v>8201</v>
      </c>
      <c r="C22" s="436" t="s">
        <v>8082</v>
      </c>
      <c r="D22" s="307" t="s">
        <v>2066</v>
      </c>
      <c r="E22" s="436" t="str">
        <f t="shared" si="0"/>
        <v>string(6)</v>
      </c>
      <c r="F22" s="124" t="s">
        <v>8201</v>
      </c>
      <c r="G22" s="124" t="s">
        <v>8202</v>
      </c>
      <c r="H22" s="124" t="s">
        <v>2066</v>
      </c>
      <c r="I22" s="124" t="s">
        <v>2067</v>
      </c>
      <c r="J22" s="307"/>
      <c r="K22" s="307"/>
      <c r="L22" s="436"/>
      <c r="M22" s="436"/>
      <c r="N22" s="406" t="s">
        <v>4189</v>
      </c>
      <c r="O22" s="436"/>
      <c r="P22" s="436"/>
      <c r="Q22" s="436"/>
      <c r="R22" s="436"/>
      <c r="S22" s="436"/>
      <c r="T22" s="436"/>
      <c r="U22" s="436"/>
      <c r="V22" s="436"/>
      <c r="W22" s="10" t="s">
        <v>8190</v>
      </c>
      <c r="X22" s="436" t="s">
        <v>8201</v>
      </c>
      <c r="Y22" s="436" t="s">
        <v>8082</v>
      </c>
      <c r="Z22" s="307" t="s">
        <v>2066</v>
      </c>
      <c r="AA22" s="436"/>
    </row>
    <row r="23" spans="1:27" s="1655" customFormat="1" ht="11.4">
      <c r="A23" s="430">
        <v>12</v>
      </c>
      <c r="B23" s="436" t="s">
        <v>7147</v>
      </c>
      <c r="C23" s="436" t="s">
        <v>8203</v>
      </c>
      <c r="D23" s="307" t="s">
        <v>2070</v>
      </c>
      <c r="E23" s="436" t="str">
        <f t="shared" si="0"/>
        <v>string(10)</v>
      </c>
      <c r="F23" s="124" t="s">
        <v>7147</v>
      </c>
      <c r="G23" s="124" t="s">
        <v>7148</v>
      </c>
      <c r="H23" s="124" t="s">
        <v>2681</v>
      </c>
      <c r="I23" s="124" t="s">
        <v>3291</v>
      </c>
      <c r="J23" s="307"/>
      <c r="K23" s="307"/>
      <c r="L23" s="436"/>
      <c r="M23" s="436"/>
      <c r="N23" s="406" t="s">
        <v>4189</v>
      </c>
      <c r="O23" s="436"/>
      <c r="P23" s="436"/>
      <c r="Q23" s="436"/>
      <c r="R23" s="436"/>
      <c r="S23" s="436"/>
      <c r="T23" s="436"/>
      <c r="U23" s="436"/>
      <c r="V23" s="436"/>
      <c r="W23" s="10" t="s">
        <v>8190</v>
      </c>
      <c r="X23" s="436" t="s">
        <v>7147</v>
      </c>
      <c r="Y23" s="436" t="s">
        <v>8203</v>
      </c>
      <c r="Z23" s="307" t="s">
        <v>2070</v>
      </c>
      <c r="AA23" s="436"/>
    </row>
    <row r="24" spans="1:27" s="1655" customFormat="1" ht="11.4">
      <c r="A24" s="430">
        <v>13</v>
      </c>
      <c r="B24" s="436" t="s">
        <v>8204</v>
      </c>
      <c r="C24" s="436" t="s">
        <v>7472</v>
      </c>
      <c r="D24" s="307" t="s">
        <v>2100</v>
      </c>
      <c r="E24" s="436" t="str">
        <f t="shared" si="0"/>
        <v>string(2)</v>
      </c>
      <c r="F24" s="124" t="s">
        <v>8204</v>
      </c>
      <c r="G24" s="124" t="s">
        <v>8205</v>
      </c>
      <c r="H24" s="124" t="s">
        <v>2100</v>
      </c>
      <c r="I24" s="124" t="s">
        <v>2101</v>
      </c>
      <c r="J24" s="307"/>
      <c r="K24" s="307"/>
      <c r="L24" s="436"/>
      <c r="M24" s="436"/>
      <c r="N24" s="406" t="s">
        <v>2308</v>
      </c>
      <c r="O24" s="436"/>
      <c r="P24" s="436"/>
      <c r="Q24" s="436"/>
      <c r="R24" s="436"/>
      <c r="S24" s="436"/>
      <c r="T24" s="436"/>
      <c r="U24" s="436"/>
      <c r="V24" s="436"/>
      <c r="W24" s="10" t="s">
        <v>8190</v>
      </c>
      <c r="X24" s="436" t="s">
        <v>8204</v>
      </c>
      <c r="Y24" s="436" t="s">
        <v>7472</v>
      </c>
      <c r="Z24" s="307" t="s">
        <v>2100</v>
      </c>
      <c r="AA24" s="436"/>
    </row>
    <row r="25" spans="1:27" s="1655" customFormat="1" ht="11.4">
      <c r="A25" s="430">
        <v>14</v>
      </c>
      <c r="B25" s="436" t="s">
        <v>8206</v>
      </c>
      <c r="C25" s="436" t="s">
        <v>7460</v>
      </c>
      <c r="D25" s="307" t="s">
        <v>2100</v>
      </c>
      <c r="E25" s="436" t="str">
        <f t="shared" si="0"/>
        <v>string(2)</v>
      </c>
      <c r="F25" s="124" t="s">
        <v>8206</v>
      </c>
      <c r="G25" s="124" t="s">
        <v>8111</v>
      </c>
      <c r="H25" s="124" t="s">
        <v>2100</v>
      </c>
      <c r="I25" s="124" t="s">
        <v>2101</v>
      </c>
      <c r="J25" s="307"/>
      <c r="K25" s="307"/>
      <c r="L25" s="436"/>
      <c r="M25" s="436"/>
      <c r="N25" s="406" t="s">
        <v>2308</v>
      </c>
      <c r="O25" s="436"/>
      <c r="P25" s="436"/>
      <c r="Q25" s="436"/>
      <c r="R25" s="436"/>
      <c r="S25" s="436"/>
      <c r="T25" s="436"/>
      <c r="U25" s="436"/>
      <c r="V25" s="436"/>
      <c r="W25" s="10" t="s">
        <v>8190</v>
      </c>
      <c r="X25" s="436" t="s">
        <v>8206</v>
      </c>
      <c r="Y25" s="436" t="s">
        <v>7460</v>
      </c>
      <c r="Z25" s="307" t="s">
        <v>2100</v>
      </c>
      <c r="AA25" s="436"/>
    </row>
    <row r="26" spans="1:27" s="1655" customFormat="1" ht="11.4">
      <c r="A26" s="430">
        <v>15</v>
      </c>
      <c r="B26" s="436" t="s">
        <v>8207</v>
      </c>
      <c r="C26" s="436" t="s">
        <v>502</v>
      </c>
      <c r="D26" s="307" t="s">
        <v>2078</v>
      </c>
      <c r="E26" s="436" t="str">
        <f t="shared" si="0"/>
        <v>string(8)</v>
      </c>
      <c r="F26" s="124" t="s">
        <v>8207</v>
      </c>
      <c r="G26" s="124" t="s">
        <v>8208</v>
      </c>
      <c r="H26" s="124" t="s">
        <v>2078</v>
      </c>
      <c r="I26" s="124" t="s">
        <v>2079</v>
      </c>
      <c r="J26" s="307"/>
      <c r="K26" s="307"/>
      <c r="L26" s="436"/>
      <c r="M26" s="436"/>
      <c r="N26" s="406" t="s">
        <v>4189</v>
      </c>
      <c r="O26" s="436"/>
      <c r="P26" s="436"/>
      <c r="Q26" s="436"/>
      <c r="R26" s="436"/>
      <c r="S26" s="436"/>
      <c r="T26" s="436"/>
      <c r="U26" s="436"/>
      <c r="V26" s="436"/>
      <c r="W26" s="10" t="s">
        <v>8190</v>
      </c>
      <c r="X26" s="436" t="s">
        <v>8207</v>
      </c>
      <c r="Y26" s="436" t="s">
        <v>502</v>
      </c>
      <c r="Z26" s="307" t="s">
        <v>2078</v>
      </c>
      <c r="AA26" s="436"/>
    </row>
    <row r="27" spans="1:27" s="1655" customFormat="1" ht="11.4">
      <c r="A27" s="430">
        <v>16</v>
      </c>
      <c r="B27" s="436" t="s">
        <v>7161</v>
      </c>
      <c r="C27" s="436" t="s">
        <v>7456</v>
      </c>
      <c r="D27" s="307" t="s">
        <v>3062</v>
      </c>
      <c r="E27" s="436" t="str">
        <f t="shared" si="0"/>
        <v>string(40)</v>
      </c>
      <c r="F27" s="124" t="s">
        <v>7161</v>
      </c>
      <c r="G27" s="124" t="s">
        <v>7162</v>
      </c>
      <c r="H27" s="124" t="s">
        <v>2684</v>
      </c>
      <c r="I27" s="124" t="s">
        <v>2884</v>
      </c>
      <c r="J27" s="307"/>
      <c r="K27" s="307"/>
      <c r="L27" s="436"/>
      <c r="M27" s="436"/>
      <c r="N27" s="406" t="s">
        <v>4189</v>
      </c>
      <c r="O27" s="436"/>
      <c r="P27" s="436"/>
      <c r="Q27" s="436"/>
      <c r="R27" s="436"/>
      <c r="S27" s="436"/>
      <c r="T27" s="436"/>
      <c r="U27" s="436"/>
      <c r="V27" s="436"/>
      <c r="W27" s="10" t="s">
        <v>8190</v>
      </c>
      <c r="X27" s="436" t="s">
        <v>7161</v>
      </c>
      <c r="Y27" s="436" t="s">
        <v>7456</v>
      </c>
      <c r="Z27" s="307" t="s">
        <v>3062</v>
      </c>
      <c r="AA27" s="436"/>
    </row>
    <row r="28" spans="1:27" s="1655" customFormat="1" ht="11.4">
      <c r="A28" s="430">
        <v>17</v>
      </c>
      <c r="B28" s="436" t="s">
        <v>8209</v>
      </c>
      <c r="C28" s="436" t="s">
        <v>7464</v>
      </c>
      <c r="D28" s="307" t="s">
        <v>2078</v>
      </c>
      <c r="E28" s="436" t="str">
        <f t="shared" si="0"/>
        <v>string(8)</v>
      </c>
      <c r="F28" s="124" t="s">
        <v>8017</v>
      </c>
      <c r="G28" s="124" t="s">
        <v>7382</v>
      </c>
      <c r="H28" s="124" t="s">
        <v>3062</v>
      </c>
      <c r="I28" s="124" t="s">
        <v>3063</v>
      </c>
      <c r="J28" s="307"/>
      <c r="K28" s="307"/>
      <c r="L28" s="436"/>
      <c r="M28" s="436"/>
      <c r="N28" s="406" t="s">
        <v>4189</v>
      </c>
      <c r="O28" s="436"/>
      <c r="P28" s="436"/>
      <c r="Q28" s="436"/>
      <c r="R28" s="436"/>
      <c r="S28" s="436"/>
      <c r="T28" s="436"/>
      <c r="U28" s="436"/>
      <c r="V28" s="436"/>
      <c r="W28" s="10" t="s">
        <v>8190</v>
      </c>
      <c r="X28" s="436" t="s">
        <v>8209</v>
      </c>
      <c r="Y28" s="436" t="s">
        <v>7464</v>
      </c>
      <c r="Z28" s="307" t="s">
        <v>2078</v>
      </c>
      <c r="AA28" s="436"/>
    </row>
    <row r="29" spans="1:27" s="1655" customFormat="1" ht="11.4">
      <c r="A29" s="430">
        <v>18</v>
      </c>
      <c r="B29" s="436" t="s">
        <v>8122</v>
      </c>
      <c r="C29" s="436" t="s">
        <v>7467</v>
      </c>
      <c r="D29" s="307" t="s">
        <v>3062</v>
      </c>
      <c r="E29" s="436" t="str">
        <f t="shared" si="0"/>
        <v>string(40)</v>
      </c>
      <c r="F29" s="124" t="s">
        <v>8122</v>
      </c>
      <c r="G29" s="124" t="s">
        <v>6581</v>
      </c>
      <c r="H29" s="124" t="s">
        <v>2684</v>
      </c>
      <c r="I29" s="124" t="s">
        <v>2884</v>
      </c>
      <c r="J29" s="307"/>
      <c r="K29" s="307"/>
      <c r="L29" s="436"/>
      <c r="M29" s="436"/>
      <c r="N29" s="406" t="s">
        <v>4189</v>
      </c>
      <c r="O29" s="436"/>
      <c r="P29" s="436"/>
      <c r="Q29" s="436"/>
      <c r="R29" s="436"/>
      <c r="S29" s="436"/>
      <c r="T29" s="436"/>
      <c r="U29" s="436"/>
      <c r="V29" s="436"/>
      <c r="W29" s="10" t="s">
        <v>8190</v>
      </c>
      <c r="X29" s="436" t="s">
        <v>8122</v>
      </c>
      <c r="Y29" s="436" t="s">
        <v>7467</v>
      </c>
      <c r="Z29" s="307" t="s">
        <v>3062</v>
      </c>
      <c r="AA29" s="436"/>
    </row>
    <row r="30" spans="1:27" s="1655" customFormat="1" ht="11.4">
      <c r="A30" s="430">
        <v>19</v>
      </c>
      <c r="B30" s="436" t="s">
        <v>8210</v>
      </c>
      <c r="C30" s="436" t="s">
        <v>7148</v>
      </c>
      <c r="D30" s="307" t="s">
        <v>2078</v>
      </c>
      <c r="E30" s="436" t="str">
        <f t="shared" si="0"/>
        <v>string(8)</v>
      </c>
      <c r="F30" s="124" t="s">
        <v>8210</v>
      </c>
      <c r="G30" s="124" t="s">
        <v>8211</v>
      </c>
      <c r="H30" s="124" t="s">
        <v>2078</v>
      </c>
      <c r="I30" s="124" t="s">
        <v>2079</v>
      </c>
      <c r="J30" s="307"/>
      <c r="K30" s="307"/>
      <c r="L30" s="436"/>
      <c r="M30" s="436"/>
      <c r="N30" s="406" t="s">
        <v>2308</v>
      </c>
      <c r="O30" s="436"/>
      <c r="P30" s="436"/>
      <c r="Q30" s="436"/>
      <c r="R30" s="436"/>
      <c r="S30" s="436"/>
      <c r="T30" s="436"/>
      <c r="U30" s="436"/>
      <c r="V30" s="436"/>
      <c r="W30" s="10" t="s">
        <v>8190</v>
      </c>
      <c r="X30" s="436" t="s">
        <v>8210</v>
      </c>
      <c r="Y30" s="436" t="s">
        <v>7148</v>
      </c>
      <c r="Z30" s="307" t="s">
        <v>2078</v>
      </c>
      <c r="AA30" s="436"/>
    </row>
    <row r="31" spans="1:27" s="1655" customFormat="1" ht="11.4">
      <c r="A31" s="430">
        <v>20</v>
      </c>
      <c r="B31" s="436" t="s">
        <v>8212</v>
      </c>
      <c r="C31" s="436" t="s">
        <v>8213</v>
      </c>
      <c r="D31" s="307" t="s">
        <v>3212</v>
      </c>
      <c r="E31" s="436" t="str">
        <f t="shared" si="0"/>
        <v>number(22)</v>
      </c>
      <c r="F31" s="124" t="s">
        <v>8212</v>
      </c>
      <c r="G31" s="124" t="s">
        <v>8213</v>
      </c>
      <c r="H31" s="124" t="s">
        <v>2733</v>
      </c>
      <c r="I31" s="20" t="s">
        <v>2111</v>
      </c>
      <c r="J31" s="307"/>
      <c r="K31" s="307"/>
      <c r="L31" s="436"/>
      <c r="M31" s="436"/>
      <c r="N31" s="406" t="s">
        <v>4189</v>
      </c>
      <c r="O31" s="436"/>
      <c r="P31" s="436"/>
      <c r="Q31" s="436"/>
      <c r="R31" s="436"/>
      <c r="S31" s="436"/>
      <c r="T31" s="436"/>
      <c r="U31" s="436"/>
      <c r="V31" s="436"/>
      <c r="W31" s="10" t="s">
        <v>8190</v>
      </c>
      <c r="X31" s="436" t="s">
        <v>8212</v>
      </c>
      <c r="Y31" s="436" t="s">
        <v>8213</v>
      </c>
      <c r="Z31" s="307" t="s">
        <v>3212</v>
      </c>
      <c r="AA31" s="436"/>
    </row>
    <row r="32" spans="1:27" s="1655" customFormat="1" ht="11.4">
      <c r="A32" s="430">
        <v>21</v>
      </c>
      <c r="B32" s="436" t="s">
        <v>8214</v>
      </c>
      <c r="C32" s="436" t="s">
        <v>8096</v>
      </c>
      <c r="D32" s="307" t="s">
        <v>3212</v>
      </c>
      <c r="E32" s="436" t="str">
        <f t="shared" si="0"/>
        <v>number(22)</v>
      </c>
      <c r="F32" s="124" t="s">
        <v>8214</v>
      </c>
      <c r="G32" s="124" t="s">
        <v>8215</v>
      </c>
      <c r="H32" s="20" t="s">
        <v>3215</v>
      </c>
      <c r="I32" s="20" t="s">
        <v>2111</v>
      </c>
      <c r="J32" s="307"/>
      <c r="K32" s="307"/>
      <c r="L32" s="436"/>
      <c r="M32" s="436"/>
      <c r="N32" s="406" t="s">
        <v>4189</v>
      </c>
      <c r="O32" s="436"/>
      <c r="P32" s="436"/>
      <c r="Q32" s="436"/>
      <c r="R32" s="436"/>
      <c r="S32" s="436"/>
      <c r="T32" s="436"/>
      <c r="U32" s="436"/>
      <c r="V32" s="436"/>
      <c r="W32" s="10" t="s">
        <v>8190</v>
      </c>
      <c r="X32" s="436" t="s">
        <v>8214</v>
      </c>
      <c r="Y32" s="436" t="s">
        <v>8096</v>
      </c>
      <c r="Z32" s="307" t="s">
        <v>3212</v>
      </c>
      <c r="AA32" s="436"/>
    </row>
    <row r="33" spans="1:27" s="1655" customFormat="1" ht="11.4">
      <c r="A33" s="430">
        <v>22</v>
      </c>
      <c r="B33" s="436" t="s">
        <v>8216</v>
      </c>
      <c r="C33" s="436" t="s">
        <v>8217</v>
      </c>
      <c r="D33" s="307" t="s">
        <v>3212</v>
      </c>
      <c r="E33" s="436" t="str">
        <f t="shared" si="0"/>
        <v>number(22)</v>
      </c>
      <c r="F33" s="124" t="s">
        <v>8216</v>
      </c>
      <c r="G33" s="124" t="s">
        <v>8217</v>
      </c>
      <c r="H33" s="20" t="s">
        <v>3215</v>
      </c>
      <c r="I33" s="20" t="s">
        <v>2111</v>
      </c>
      <c r="J33" s="307"/>
      <c r="K33" s="307"/>
      <c r="L33" s="436"/>
      <c r="M33" s="436"/>
      <c r="N33" s="406" t="s">
        <v>4189</v>
      </c>
      <c r="O33" s="436"/>
      <c r="P33" s="436"/>
      <c r="Q33" s="436"/>
      <c r="R33" s="436"/>
      <c r="S33" s="436"/>
      <c r="T33" s="436"/>
      <c r="U33" s="436"/>
      <c r="V33" s="436"/>
      <c r="W33" s="10" t="s">
        <v>8190</v>
      </c>
      <c r="X33" s="436" t="s">
        <v>8216</v>
      </c>
      <c r="Y33" s="436" t="s">
        <v>8217</v>
      </c>
      <c r="Z33" s="307" t="s">
        <v>3212</v>
      </c>
      <c r="AA33" s="436"/>
    </row>
    <row r="34" spans="1:27" s="1655" customFormat="1" ht="11.4">
      <c r="A34" s="430">
        <v>23</v>
      </c>
      <c r="B34" s="436" t="s">
        <v>8218</v>
      </c>
      <c r="C34" s="436" t="s">
        <v>4109</v>
      </c>
      <c r="D34" s="307" t="s">
        <v>3212</v>
      </c>
      <c r="E34" s="436" t="str">
        <f t="shared" si="0"/>
        <v>number(22)</v>
      </c>
      <c r="F34" s="124" t="s">
        <v>8218</v>
      </c>
      <c r="G34" s="124" t="s">
        <v>8219</v>
      </c>
      <c r="H34" s="20" t="s">
        <v>3215</v>
      </c>
      <c r="I34" s="20" t="s">
        <v>2111</v>
      </c>
      <c r="J34" s="307"/>
      <c r="K34" s="307"/>
      <c r="L34" s="436"/>
      <c r="M34" s="436"/>
      <c r="N34" s="406" t="s">
        <v>2308</v>
      </c>
      <c r="O34" s="436"/>
      <c r="P34" s="436"/>
      <c r="Q34" s="436"/>
      <c r="R34" s="436"/>
      <c r="S34" s="436"/>
      <c r="T34" s="436"/>
      <c r="U34" s="436"/>
      <c r="V34" s="436"/>
      <c r="W34" s="10" t="s">
        <v>8190</v>
      </c>
      <c r="X34" s="436" t="s">
        <v>8218</v>
      </c>
      <c r="Y34" s="436" t="s">
        <v>4109</v>
      </c>
      <c r="Z34" s="307" t="s">
        <v>3212</v>
      </c>
      <c r="AA34" s="436"/>
    </row>
    <row r="35" spans="1:27" s="1655" customFormat="1" ht="11.4">
      <c r="A35" s="430">
        <v>24</v>
      </c>
      <c r="B35" s="436" t="s">
        <v>4108</v>
      </c>
      <c r="C35" s="436" t="s">
        <v>8220</v>
      </c>
      <c r="D35" s="307" t="s">
        <v>3212</v>
      </c>
      <c r="E35" s="436" t="str">
        <f t="shared" si="0"/>
        <v>number(22)</v>
      </c>
      <c r="F35" s="124" t="s">
        <v>4108</v>
      </c>
      <c r="G35" s="124" t="s">
        <v>4109</v>
      </c>
      <c r="H35" s="20" t="s">
        <v>3215</v>
      </c>
      <c r="I35" s="20" t="s">
        <v>2111</v>
      </c>
      <c r="J35" s="307"/>
      <c r="K35" s="307"/>
      <c r="L35" s="436"/>
      <c r="M35" s="436"/>
      <c r="N35" s="406" t="s">
        <v>2308</v>
      </c>
      <c r="O35" s="436"/>
      <c r="P35" s="436"/>
      <c r="Q35" s="436"/>
      <c r="R35" s="436"/>
      <c r="S35" s="436"/>
      <c r="T35" s="436"/>
      <c r="U35" s="436"/>
      <c r="V35" s="436"/>
      <c r="W35" s="10" t="s">
        <v>8190</v>
      </c>
      <c r="X35" s="436" t="s">
        <v>4108</v>
      </c>
      <c r="Y35" s="436" t="s">
        <v>8220</v>
      </c>
      <c r="Z35" s="307" t="s">
        <v>3212</v>
      </c>
      <c r="AA35" s="436"/>
    </row>
    <row r="36" spans="1:27" s="1655" customFormat="1" ht="11.4">
      <c r="A36" s="430">
        <v>25</v>
      </c>
      <c r="B36" s="436" t="s">
        <v>8221</v>
      </c>
      <c r="C36" s="436" t="s">
        <v>8162</v>
      </c>
      <c r="D36" s="307" t="s">
        <v>3212</v>
      </c>
      <c r="E36" s="436" t="str">
        <f t="shared" si="0"/>
        <v>number(22)</v>
      </c>
      <c r="F36" s="124" t="s">
        <v>8221</v>
      </c>
      <c r="G36" s="124" t="s">
        <v>8222</v>
      </c>
      <c r="H36" s="20" t="s">
        <v>3215</v>
      </c>
      <c r="I36" s="20" t="s">
        <v>2111</v>
      </c>
      <c r="J36" s="307"/>
      <c r="K36" s="307"/>
      <c r="L36" s="436" t="s">
        <v>8223</v>
      </c>
      <c r="M36" s="436"/>
      <c r="N36" s="406" t="s">
        <v>2308</v>
      </c>
      <c r="O36" s="436"/>
      <c r="P36" s="436"/>
      <c r="Q36" s="436"/>
      <c r="R36" s="436"/>
      <c r="S36" s="436"/>
      <c r="T36" s="436"/>
      <c r="U36" s="436"/>
      <c r="V36" s="436"/>
      <c r="W36" s="10" t="s">
        <v>8190</v>
      </c>
      <c r="X36" s="436" t="s">
        <v>8223</v>
      </c>
      <c r="Y36" s="436" t="s">
        <v>8162</v>
      </c>
      <c r="Z36" s="307" t="s">
        <v>3212</v>
      </c>
      <c r="AA36" s="436"/>
    </row>
    <row r="37" spans="1:27" s="1655" customFormat="1" ht="11.4">
      <c r="A37" s="430">
        <v>26</v>
      </c>
      <c r="B37" s="436" t="s">
        <v>8171</v>
      </c>
      <c r="C37" s="436" t="s">
        <v>8172</v>
      </c>
      <c r="D37" s="307" t="s">
        <v>3212</v>
      </c>
      <c r="E37" s="436" t="str">
        <f t="shared" si="0"/>
        <v>number(22)</v>
      </c>
      <c r="F37" s="124" t="s">
        <v>8171</v>
      </c>
      <c r="G37" s="124" t="s">
        <v>8173</v>
      </c>
      <c r="H37" s="20" t="s">
        <v>3215</v>
      </c>
      <c r="I37" s="20" t="s">
        <v>2111</v>
      </c>
      <c r="J37" s="307"/>
      <c r="K37" s="307"/>
      <c r="L37" s="436"/>
      <c r="M37" s="436"/>
      <c r="N37" s="406" t="s">
        <v>4189</v>
      </c>
      <c r="O37" s="436"/>
      <c r="P37" s="436"/>
      <c r="Q37" s="436"/>
      <c r="R37" s="436"/>
      <c r="S37" s="436"/>
      <c r="T37" s="436"/>
      <c r="U37" s="436"/>
      <c r="V37" s="436"/>
      <c r="W37" s="10" t="s">
        <v>8190</v>
      </c>
      <c r="X37" s="436" t="s">
        <v>8171</v>
      </c>
      <c r="Y37" s="436" t="s">
        <v>8172</v>
      </c>
      <c r="Z37" s="307" t="s">
        <v>3212</v>
      </c>
      <c r="AA37" s="436"/>
    </row>
    <row r="38" spans="1:27" s="1655" customFormat="1" ht="11.4">
      <c r="A38" s="430">
        <v>27</v>
      </c>
      <c r="B38" s="436" t="s">
        <v>8224</v>
      </c>
      <c r="C38" s="436" t="s">
        <v>8225</v>
      </c>
      <c r="D38" s="307" t="s">
        <v>3212</v>
      </c>
      <c r="E38" s="436" t="str">
        <f t="shared" si="0"/>
        <v>number(22)</v>
      </c>
      <c r="F38" s="124" t="s">
        <v>8224</v>
      </c>
      <c r="G38" s="124" t="s">
        <v>8226</v>
      </c>
      <c r="H38" s="20" t="s">
        <v>3215</v>
      </c>
      <c r="I38" s="20" t="s">
        <v>2111</v>
      </c>
      <c r="J38" s="307"/>
      <c r="K38" s="307"/>
      <c r="L38" s="436"/>
      <c r="M38" s="436"/>
      <c r="N38" s="406" t="s">
        <v>4189</v>
      </c>
      <c r="O38" s="436"/>
      <c r="P38" s="436"/>
      <c r="Q38" s="436"/>
      <c r="R38" s="436"/>
      <c r="S38" s="436"/>
      <c r="T38" s="436"/>
      <c r="U38" s="436"/>
      <c r="V38" s="436"/>
      <c r="W38" s="10" t="s">
        <v>8190</v>
      </c>
      <c r="X38" s="436" t="s">
        <v>8227</v>
      </c>
      <c r="Y38" s="436" t="s">
        <v>8225</v>
      </c>
      <c r="Z38" s="307" t="s">
        <v>3212</v>
      </c>
      <c r="AA38" s="436"/>
    </row>
    <row r="39" spans="1:27" s="1655" customFormat="1" ht="11.4">
      <c r="A39" s="430">
        <v>28</v>
      </c>
      <c r="B39" s="436" t="s">
        <v>8228</v>
      </c>
      <c r="C39" s="436" t="s">
        <v>8229</v>
      </c>
      <c r="D39" s="307" t="s">
        <v>3212</v>
      </c>
      <c r="E39" s="436" t="str">
        <f t="shared" si="0"/>
        <v>number(22)</v>
      </c>
      <c r="F39" s="124" t="s">
        <v>8228</v>
      </c>
      <c r="G39" s="124" t="s">
        <v>8230</v>
      </c>
      <c r="H39" s="20" t="s">
        <v>3215</v>
      </c>
      <c r="I39" s="20" t="s">
        <v>2111</v>
      </c>
      <c r="J39" s="307"/>
      <c r="K39" s="307"/>
      <c r="L39" s="436"/>
      <c r="M39" s="436"/>
      <c r="N39" s="406" t="s">
        <v>4189</v>
      </c>
      <c r="O39" s="436"/>
      <c r="P39" s="436"/>
      <c r="Q39" s="436"/>
      <c r="R39" s="436"/>
      <c r="S39" s="436"/>
      <c r="T39" s="436"/>
      <c r="U39" s="436"/>
      <c r="V39" s="436"/>
      <c r="W39" s="10" t="s">
        <v>8190</v>
      </c>
      <c r="X39" s="436" t="s">
        <v>8231</v>
      </c>
      <c r="Y39" s="436" t="s">
        <v>8229</v>
      </c>
      <c r="Z39" s="307" t="s">
        <v>3212</v>
      </c>
      <c r="AA39" s="436"/>
    </row>
    <row r="40" spans="1:27" s="1655" customFormat="1" ht="11.4">
      <c r="A40" s="430">
        <v>29</v>
      </c>
      <c r="B40" s="240" t="s">
        <v>7698</v>
      </c>
      <c r="C40" s="240" t="s">
        <v>5632</v>
      </c>
      <c r="D40" s="307" t="s">
        <v>2240</v>
      </c>
      <c r="E40" s="436" t="str">
        <f t="shared" si="0"/>
        <v>string(18)</v>
      </c>
      <c r="F40" s="124" t="s">
        <v>7698</v>
      </c>
      <c r="G40" s="124" t="s">
        <v>7699</v>
      </c>
      <c r="H40" s="124" t="s">
        <v>2803</v>
      </c>
      <c r="I40" s="124" t="s">
        <v>2804</v>
      </c>
      <c r="J40" s="436"/>
      <c r="K40" s="307"/>
      <c r="L40" s="436"/>
      <c r="M40" s="436"/>
      <c r="N40" s="406" t="s">
        <v>2308</v>
      </c>
      <c r="O40" s="436"/>
      <c r="P40" s="436"/>
      <c r="Q40" s="436"/>
      <c r="R40" s="436"/>
      <c r="S40" s="436"/>
      <c r="T40" s="436"/>
      <c r="U40" s="436"/>
      <c r="V40" s="436"/>
      <c r="W40" s="10" t="s">
        <v>8190</v>
      </c>
      <c r="X40" s="436" t="s">
        <v>7698</v>
      </c>
      <c r="Y40" s="436" t="s">
        <v>5632</v>
      </c>
      <c r="Z40" s="307" t="s">
        <v>2240</v>
      </c>
      <c r="AA40" s="436"/>
    </row>
    <row r="41" spans="1:27" s="1655" customFormat="1" ht="11.4">
      <c r="A41" s="430">
        <v>30</v>
      </c>
      <c r="B41" s="240" t="s">
        <v>7704</v>
      </c>
      <c r="C41" s="240" t="s">
        <v>7702</v>
      </c>
      <c r="D41" s="307" t="s">
        <v>2240</v>
      </c>
      <c r="E41" s="436" t="str">
        <f t="shared" si="0"/>
        <v>string(18)</v>
      </c>
      <c r="F41" s="124" t="s">
        <v>7704</v>
      </c>
      <c r="G41" s="124" t="s">
        <v>8232</v>
      </c>
      <c r="H41" s="124" t="s">
        <v>2240</v>
      </c>
      <c r="I41" s="124" t="s">
        <v>7703</v>
      </c>
      <c r="J41" s="436"/>
      <c r="K41" s="307"/>
      <c r="L41" s="436"/>
      <c r="M41" s="436"/>
      <c r="N41" s="406" t="s">
        <v>2308</v>
      </c>
      <c r="O41" s="436"/>
      <c r="P41" s="436"/>
      <c r="Q41" s="436"/>
      <c r="R41" s="436"/>
      <c r="S41" s="436"/>
      <c r="T41" s="436"/>
      <c r="U41" s="436"/>
      <c r="V41" s="436"/>
      <c r="W41" s="10" t="s">
        <v>8190</v>
      </c>
      <c r="X41" s="436" t="s">
        <v>7704</v>
      </c>
      <c r="Y41" s="436" t="s">
        <v>7702</v>
      </c>
      <c r="Z41" s="307" t="s">
        <v>2240</v>
      </c>
      <c r="AA41" s="436"/>
    </row>
    <row r="42" spans="1:27" s="1655" customFormat="1" ht="11.4">
      <c r="A42" s="430">
        <v>31</v>
      </c>
      <c r="B42" s="240" t="s">
        <v>7708</v>
      </c>
      <c r="C42" s="240" t="s">
        <v>7706</v>
      </c>
      <c r="D42" s="307" t="s">
        <v>2725</v>
      </c>
      <c r="E42" s="436" t="str">
        <f t="shared" si="0"/>
        <v>string(5)</v>
      </c>
      <c r="F42" s="124" t="s">
        <v>7708</v>
      </c>
      <c r="G42" s="124" t="s">
        <v>8233</v>
      </c>
      <c r="H42" s="124" t="s">
        <v>2725</v>
      </c>
      <c r="I42" s="124" t="s">
        <v>3176</v>
      </c>
      <c r="J42" s="436"/>
      <c r="K42" s="307"/>
      <c r="L42" s="436"/>
      <c r="M42" s="436"/>
      <c r="N42" s="406" t="s">
        <v>2308</v>
      </c>
      <c r="O42" s="436"/>
      <c r="P42" s="436"/>
      <c r="Q42" s="436"/>
      <c r="R42" s="436"/>
      <c r="S42" s="436"/>
      <c r="T42" s="436"/>
      <c r="U42" s="436"/>
      <c r="V42" s="436"/>
      <c r="W42" s="10" t="s">
        <v>8190</v>
      </c>
      <c r="X42" s="436" t="s">
        <v>7708</v>
      </c>
      <c r="Y42" s="436" t="s">
        <v>7706</v>
      </c>
      <c r="Z42" s="307" t="s">
        <v>2725</v>
      </c>
      <c r="AA42" s="436"/>
    </row>
    <row r="43" spans="1:27" s="1655" customFormat="1" ht="11.4">
      <c r="A43" s="430">
        <v>32</v>
      </c>
      <c r="B43" s="240" t="s">
        <v>7712</v>
      </c>
      <c r="C43" s="240" t="s">
        <v>7710</v>
      </c>
      <c r="D43" s="307" t="s">
        <v>2240</v>
      </c>
      <c r="E43" s="436" t="str">
        <f t="shared" si="0"/>
        <v>string(18)</v>
      </c>
      <c r="F43" s="124" t="s">
        <v>7712</v>
      </c>
      <c r="G43" s="124" t="s">
        <v>8234</v>
      </c>
      <c r="H43" s="124" t="s">
        <v>2240</v>
      </c>
      <c r="I43" s="124" t="s">
        <v>7703</v>
      </c>
      <c r="J43" s="436"/>
      <c r="K43" s="307"/>
      <c r="L43" s="436"/>
      <c r="M43" s="436"/>
      <c r="N43" s="406" t="s">
        <v>2308</v>
      </c>
      <c r="O43" s="436"/>
      <c r="P43" s="436"/>
      <c r="Q43" s="436"/>
      <c r="R43" s="436"/>
      <c r="S43" s="436"/>
      <c r="T43" s="436"/>
      <c r="U43" s="436"/>
      <c r="V43" s="436"/>
      <c r="W43" s="10" t="s">
        <v>8190</v>
      </c>
      <c r="X43" s="436" t="s">
        <v>7712</v>
      </c>
      <c r="Y43" s="436" t="s">
        <v>7710</v>
      </c>
      <c r="Z43" s="307" t="s">
        <v>2240</v>
      </c>
      <c r="AA43" s="436"/>
    </row>
    <row r="44" spans="1:27" s="1655" customFormat="1" ht="11.4">
      <c r="A44" s="430">
        <v>33</v>
      </c>
      <c r="B44" s="240" t="s">
        <v>7716</v>
      </c>
      <c r="C44" s="240" t="s">
        <v>7714</v>
      </c>
      <c r="D44" s="307" t="s">
        <v>2737</v>
      </c>
      <c r="E44" s="436" t="str">
        <f t="shared" si="0"/>
        <v>string(64)</v>
      </c>
      <c r="F44" s="124" t="s">
        <v>7716</v>
      </c>
      <c r="G44" s="124" t="s">
        <v>8235</v>
      </c>
      <c r="H44" s="124" t="s">
        <v>2737</v>
      </c>
      <c r="I44" s="124" t="s">
        <v>3180</v>
      </c>
      <c r="J44" s="436"/>
      <c r="K44" s="307"/>
      <c r="L44" s="436"/>
      <c r="M44" s="436"/>
      <c r="N44" s="406" t="s">
        <v>2308</v>
      </c>
      <c r="O44" s="436"/>
      <c r="P44" s="436"/>
      <c r="Q44" s="436"/>
      <c r="R44" s="436"/>
      <c r="S44" s="436"/>
      <c r="T44" s="436"/>
      <c r="U44" s="436"/>
      <c r="V44" s="436"/>
      <c r="W44" s="10" t="s">
        <v>8190</v>
      </c>
      <c r="X44" s="436" t="s">
        <v>7716</v>
      </c>
      <c r="Y44" s="436" t="s">
        <v>7714</v>
      </c>
      <c r="Z44" s="307" t="s">
        <v>2737</v>
      </c>
      <c r="AA44" s="436"/>
    </row>
    <row r="45" spans="1:27" s="1655" customFormat="1" ht="11.4">
      <c r="A45" s="430">
        <v>34</v>
      </c>
      <c r="B45" s="240" t="s">
        <v>8236</v>
      </c>
      <c r="C45" s="240" t="s">
        <v>7721</v>
      </c>
      <c r="D45" s="307" t="s">
        <v>2725</v>
      </c>
      <c r="E45" s="436" t="str">
        <f t="shared" si="0"/>
        <v>string(5)</v>
      </c>
      <c r="F45" s="124" t="s">
        <v>8236</v>
      </c>
      <c r="G45" s="124" t="s">
        <v>8237</v>
      </c>
      <c r="H45" s="124" t="s">
        <v>2725</v>
      </c>
      <c r="I45" s="124" t="s">
        <v>3176</v>
      </c>
      <c r="J45" s="436"/>
      <c r="K45" s="307"/>
      <c r="L45" s="436" t="s">
        <v>8238</v>
      </c>
      <c r="M45" s="436"/>
      <c r="N45" s="406" t="s">
        <v>4189</v>
      </c>
      <c r="O45" s="436"/>
      <c r="P45" s="436"/>
      <c r="Q45" s="436"/>
      <c r="R45" s="436"/>
      <c r="S45" s="436"/>
      <c r="T45" s="436"/>
      <c r="U45" s="436"/>
      <c r="V45" s="436"/>
      <c r="W45" s="10" t="s">
        <v>8190</v>
      </c>
      <c r="X45" s="436" t="s">
        <v>7720</v>
      </c>
      <c r="Y45" s="436" t="s">
        <v>7721</v>
      </c>
      <c r="Z45" s="307" t="s">
        <v>2725</v>
      </c>
      <c r="AA45" s="436"/>
    </row>
    <row r="46" spans="1:27" s="1655" customFormat="1" ht="11.4">
      <c r="A46" s="430">
        <v>35</v>
      </c>
      <c r="B46" s="240" t="s">
        <v>8239</v>
      </c>
      <c r="C46" s="240" t="s">
        <v>8240</v>
      </c>
      <c r="D46" s="307" t="s">
        <v>2100</v>
      </c>
      <c r="E46" s="436" t="str">
        <f t="shared" si="0"/>
        <v>string(2)</v>
      </c>
      <c r="F46" s="124" t="s">
        <v>8239</v>
      </c>
      <c r="G46" s="124" t="s">
        <v>8241</v>
      </c>
      <c r="H46" s="124" t="s">
        <v>2100</v>
      </c>
      <c r="I46" s="124" t="s">
        <v>2101</v>
      </c>
      <c r="J46" s="436"/>
      <c r="K46" s="307"/>
      <c r="L46" s="436"/>
      <c r="M46" s="436"/>
      <c r="N46" s="406" t="s">
        <v>2308</v>
      </c>
      <c r="O46" s="436"/>
      <c r="P46" s="436"/>
      <c r="Q46" s="436"/>
      <c r="R46" s="436"/>
      <c r="S46" s="436"/>
      <c r="T46" s="436"/>
      <c r="U46" s="436"/>
      <c r="V46" s="436"/>
      <c r="W46" s="10" t="s">
        <v>8190</v>
      </c>
      <c r="X46" s="436" t="s">
        <v>8239</v>
      </c>
      <c r="Y46" s="436" t="s">
        <v>8240</v>
      </c>
      <c r="Z46" s="307" t="s">
        <v>2100</v>
      </c>
      <c r="AA46" s="436"/>
    </row>
    <row r="47" spans="1:27" s="1655" customFormat="1" ht="11.4">
      <c r="A47" s="430">
        <v>36</v>
      </c>
      <c r="B47" s="303" t="s">
        <v>6698</v>
      </c>
      <c r="C47" s="436" t="s">
        <v>6657</v>
      </c>
      <c r="D47" s="239" t="s">
        <v>3212</v>
      </c>
      <c r="E47" s="436" t="str">
        <f t="shared" si="0"/>
        <v>number(22)</v>
      </c>
      <c r="F47" s="124" t="s">
        <v>6698</v>
      </c>
      <c r="G47" s="124" t="s">
        <v>6657</v>
      </c>
      <c r="H47" s="124" t="s">
        <v>3212</v>
      </c>
      <c r="I47" s="20" t="s">
        <v>2085</v>
      </c>
      <c r="J47" s="436"/>
      <c r="K47" s="307"/>
      <c r="L47" s="436"/>
      <c r="M47" s="436"/>
      <c r="N47" s="406" t="s">
        <v>2308</v>
      </c>
      <c r="O47" s="436"/>
      <c r="P47" s="436"/>
      <c r="Q47" s="436"/>
      <c r="R47" s="436"/>
      <c r="S47" s="436"/>
      <c r="T47" s="436"/>
      <c r="U47" s="436"/>
      <c r="V47" s="436"/>
      <c r="W47" s="10" t="s">
        <v>8190</v>
      </c>
      <c r="X47" s="303" t="s">
        <v>6698</v>
      </c>
      <c r="Y47" s="436" t="s">
        <v>6657</v>
      </c>
      <c r="Z47" s="239" t="s">
        <v>3212</v>
      </c>
      <c r="AA47" s="436"/>
    </row>
    <row r="48" spans="1:27" s="1655" customFormat="1" ht="11.4">
      <c r="A48" s="430">
        <v>37</v>
      </c>
      <c r="B48" s="240" t="s">
        <v>8242</v>
      </c>
      <c r="C48" s="240" t="s">
        <v>8243</v>
      </c>
      <c r="D48" s="436" t="s">
        <v>2278</v>
      </c>
      <c r="E48" s="436" t="str">
        <f t="shared" si="0"/>
        <v>string(20)</v>
      </c>
      <c r="F48" s="124" t="s">
        <v>8242</v>
      </c>
      <c r="G48" s="124" t="s">
        <v>8243</v>
      </c>
      <c r="H48" s="124" t="s">
        <v>2278</v>
      </c>
      <c r="I48" s="124" t="s">
        <v>2827</v>
      </c>
      <c r="J48" s="436"/>
      <c r="K48" s="307"/>
      <c r="L48" s="436"/>
      <c r="M48" s="436"/>
      <c r="N48" s="406" t="s">
        <v>2308</v>
      </c>
      <c r="O48" s="436"/>
      <c r="P48" s="436"/>
      <c r="Q48" s="436"/>
      <c r="R48" s="436"/>
      <c r="S48" s="436"/>
      <c r="T48" s="436"/>
      <c r="U48" s="436"/>
      <c r="V48" s="436"/>
      <c r="W48" s="10" t="s">
        <v>8190</v>
      </c>
      <c r="X48" s="436" t="s">
        <v>8242</v>
      </c>
      <c r="Y48" s="436" t="s">
        <v>8243</v>
      </c>
      <c r="Z48" s="436" t="s">
        <v>2278</v>
      </c>
      <c r="AA48" s="436"/>
    </row>
    <row r="49" spans="1:27" s="1655" customFormat="1" ht="11.4">
      <c r="A49" s="430">
        <v>38</v>
      </c>
      <c r="B49" s="240" t="s">
        <v>8174</v>
      </c>
      <c r="C49" s="240" t="s">
        <v>8175</v>
      </c>
      <c r="D49" s="436" t="s">
        <v>3212</v>
      </c>
      <c r="E49" s="436" t="str">
        <f t="shared" si="0"/>
        <v>number(22)</v>
      </c>
      <c r="F49" s="124" t="s">
        <v>8174</v>
      </c>
      <c r="G49" s="124" t="s">
        <v>8176</v>
      </c>
      <c r="H49" s="20" t="s">
        <v>3215</v>
      </c>
      <c r="I49" s="20" t="s">
        <v>2111</v>
      </c>
      <c r="J49" s="436"/>
      <c r="K49" s="307"/>
      <c r="L49" s="436"/>
      <c r="M49" s="436"/>
      <c r="N49" s="406" t="s">
        <v>4189</v>
      </c>
      <c r="O49" s="436"/>
      <c r="P49" s="436"/>
      <c r="Q49" s="436"/>
      <c r="R49" s="436"/>
      <c r="S49" s="436"/>
      <c r="T49" s="436"/>
      <c r="U49" s="436"/>
      <c r="V49" s="436"/>
      <c r="W49" s="10" t="s">
        <v>8190</v>
      </c>
      <c r="X49" s="436" t="s">
        <v>8174</v>
      </c>
      <c r="Y49" s="436" t="s">
        <v>8175</v>
      </c>
      <c r="Z49" s="436" t="s">
        <v>3212</v>
      </c>
      <c r="AA49" s="436"/>
    </row>
    <row r="50" spans="1:27" s="1655" customFormat="1" ht="11.4">
      <c r="A50" s="430">
        <v>39</v>
      </c>
      <c r="B50" s="240" t="s">
        <v>8244</v>
      </c>
      <c r="C50" s="240" t="s">
        <v>8245</v>
      </c>
      <c r="D50" s="436" t="s">
        <v>2803</v>
      </c>
      <c r="E50" s="436" t="str">
        <f t="shared" si="0"/>
        <v>string(50)</v>
      </c>
      <c r="F50" s="124" t="s">
        <v>8244</v>
      </c>
      <c r="G50" s="124" t="s">
        <v>8068</v>
      </c>
      <c r="H50" s="124" t="s">
        <v>2803</v>
      </c>
      <c r="I50" s="124" t="s">
        <v>2804</v>
      </c>
      <c r="J50" s="436"/>
      <c r="K50" s="307"/>
      <c r="L50" s="436"/>
      <c r="M50" s="436"/>
      <c r="N50" s="406" t="s">
        <v>2308</v>
      </c>
      <c r="O50" s="436"/>
      <c r="P50" s="436"/>
      <c r="Q50" s="436"/>
      <c r="R50" s="436"/>
      <c r="S50" s="436"/>
      <c r="T50" s="436"/>
      <c r="U50" s="436"/>
      <c r="V50" s="436"/>
      <c r="W50" s="10" t="s">
        <v>8190</v>
      </c>
      <c r="X50" s="436" t="s">
        <v>8244</v>
      </c>
      <c r="Y50" s="436" t="s">
        <v>8245</v>
      </c>
      <c r="Z50" s="436" t="s">
        <v>2803</v>
      </c>
      <c r="AA50" s="436"/>
    </row>
    <row r="51" spans="1:27" s="1655" customFormat="1" ht="11.4">
      <c r="A51" s="430">
        <v>40</v>
      </c>
      <c r="B51" s="240" t="s">
        <v>8131</v>
      </c>
      <c r="C51" s="240" t="s">
        <v>8246</v>
      </c>
      <c r="D51" s="436" t="s">
        <v>2684</v>
      </c>
      <c r="E51" s="436" t="str">
        <f t="shared" si="0"/>
        <v>string(100)</v>
      </c>
      <c r="F51" s="124" t="s">
        <v>8131</v>
      </c>
      <c r="G51" s="124" t="s">
        <v>8247</v>
      </c>
      <c r="H51" s="124" t="s">
        <v>2074</v>
      </c>
      <c r="I51" s="124" t="s">
        <v>2075</v>
      </c>
      <c r="J51" s="436"/>
      <c r="K51" s="307"/>
      <c r="L51" s="436"/>
      <c r="M51" s="436"/>
      <c r="N51" s="406" t="s">
        <v>2308</v>
      </c>
      <c r="O51" s="436"/>
      <c r="P51" s="436"/>
      <c r="Q51" s="436"/>
      <c r="R51" s="436"/>
      <c r="S51" s="436"/>
      <c r="T51" s="436"/>
      <c r="U51" s="436"/>
      <c r="V51" s="436"/>
      <c r="W51" s="10" t="s">
        <v>8190</v>
      </c>
      <c r="X51" s="436" t="s">
        <v>8131</v>
      </c>
      <c r="Y51" s="436" t="s">
        <v>8246</v>
      </c>
      <c r="Z51" s="436" t="s">
        <v>2684</v>
      </c>
      <c r="AA51" s="436"/>
    </row>
    <row r="52" spans="1:27" s="1655" customFormat="1" ht="11.4">
      <c r="A52" s="430">
        <v>41</v>
      </c>
      <c r="B52" s="240" t="s">
        <v>8248</v>
      </c>
      <c r="C52" s="240" t="s">
        <v>8249</v>
      </c>
      <c r="D52" s="436" t="s">
        <v>3212</v>
      </c>
      <c r="E52" s="436" t="str">
        <f t="shared" si="0"/>
        <v>number(22)</v>
      </c>
      <c r="F52" s="124" t="s">
        <v>8248</v>
      </c>
      <c r="G52" s="124" t="s">
        <v>8249</v>
      </c>
      <c r="H52" s="20" t="s">
        <v>3215</v>
      </c>
      <c r="I52" s="20" t="s">
        <v>2111</v>
      </c>
      <c r="J52" s="436"/>
      <c r="K52" s="307"/>
      <c r="L52" s="436"/>
      <c r="M52" s="436"/>
      <c r="N52" s="406" t="s">
        <v>2308</v>
      </c>
      <c r="O52" s="436"/>
      <c r="P52" s="436"/>
      <c r="Q52" s="436"/>
      <c r="R52" s="436"/>
      <c r="S52" s="436"/>
      <c r="T52" s="436"/>
      <c r="U52" s="436"/>
      <c r="V52" s="436"/>
      <c r="W52" s="10" t="s">
        <v>8190</v>
      </c>
      <c r="X52" s="436" t="s">
        <v>8248</v>
      </c>
      <c r="Y52" s="436" t="s">
        <v>8249</v>
      </c>
      <c r="Z52" s="436" t="s">
        <v>3212</v>
      </c>
      <c r="AA52" s="436"/>
    </row>
    <row r="53" spans="1:27" s="1656" customFormat="1">
      <c r="A53" s="1658">
        <v>42</v>
      </c>
      <c r="B53" s="1659" t="s">
        <v>8250</v>
      </c>
      <c r="C53" s="1659" t="s">
        <v>8251</v>
      </c>
      <c r="D53" s="1660" t="s">
        <v>3212</v>
      </c>
      <c r="E53" s="1659" t="str">
        <f t="shared" si="0"/>
        <v>number(22)</v>
      </c>
      <c r="F53" s="1659" t="s">
        <v>8251</v>
      </c>
      <c r="G53" s="1660" t="s">
        <v>3212</v>
      </c>
      <c r="H53" s="1659" t="str">
        <f t="shared" ref="H53:H55" si="1">IF(ISERR(SEARCH("varchar",G53)),G53,"string("&amp;MID(G53,10,LEN(G53)-10)&amp;")")</f>
        <v>number(22)</v>
      </c>
      <c r="I53" s="1659" t="str">
        <f t="shared" ref="I53:I55" si="2">IF(ISERR(SEARCH("varchar",H53)),H53,"string("&amp;MID(H53,10,LEN(H53)-10)&amp;")")</f>
        <v>number(22)</v>
      </c>
      <c r="J53" s="1659"/>
      <c r="K53" s="1659"/>
      <c r="L53" s="1659" t="s">
        <v>8252</v>
      </c>
      <c r="M53" s="1659" t="s">
        <v>8253</v>
      </c>
      <c r="N53" s="1659"/>
    </row>
    <row r="54" spans="1:27" s="1656" customFormat="1">
      <c r="A54" s="1658">
        <v>43</v>
      </c>
      <c r="B54" s="1659" t="s">
        <v>8254</v>
      </c>
      <c r="C54" s="1659" t="s">
        <v>8255</v>
      </c>
      <c r="D54" s="1660" t="s">
        <v>3212</v>
      </c>
      <c r="E54" s="1659" t="str">
        <f t="shared" si="0"/>
        <v>number(22)</v>
      </c>
      <c r="F54" s="1659" t="s">
        <v>8255</v>
      </c>
      <c r="G54" s="1660" t="s">
        <v>3212</v>
      </c>
      <c r="H54" s="1659" t="str">
        <f t="shared" si="1"/>
        <v>number(22)</v>
      </c>
      <c r="I54" s="1659" t="str">
        <f t="shared" si="2"/>
        <v>number(22)</v>
      </c>
      <c r="J54" s="1659"/>
      <c r="K54" s="1659"/>
      <c r="L54" s="1659" t="s">
        <v>8252</v>
      </c>
      <c r="M54" s="1659" t="s">
        <v>8253</v>
      </c>
      <c r="N54" s="1659"/>
    </row>
    <row r="55" spans="1:27" s="1656" customFormat="1">
      <c r="A55" s="1658">
        <v>44</v>
      </c>
      <c r="B55" s="1659" t="s">
        <v>3977</v>
      </c>
      <c r="C55" s="1659" t="s">
        <v>3978</v>
      </c>
      <c r="D55" s="1660" t="s">
        <v>2240</v>
      </c>
      <c r="E55" s="1659" t="str">
        <f t="shared" si="0"/>
        <v>string(18)</v>
      </c>
      <c r="F55" s="1659" t="s">
        <v>3978</v>
      </c>
      <c r="G55" s="1660" t="s">
        <v>2240</v>
      </c>
      <c r="H55" s="1659" t="str">
        <f t="shared" si="1"/>
        <v>string(18)</v>
      </c>
      <c r="I55" s="1659" t="str">
        <f t="shared" si="2"/>
        <v>string(18)</v>
      </c>
      <c r="J55" s="1659"/>
      <c r="K55" s="1659"/>
      <c r="L55" s="1659" t="s">
        <v>8252</v>
      </c>
      <c r="M55" s="1659" t="s">
        <v>8256</v>
      </c>
      <c r="N55" s="1659"/>
    </row>
  </sheetData>
  <phoneticPr fontId="5" type="noConversion"/>
  <dataValidations count="4">
    <dataValidation type="list" allowBlank="1" showInputMessage="1" showErrorMessage="1" sqref="B6" xr:uid="{00000000-0002-0000-7900-000000000000}">
      <formula1>"Mi: Minute,H: Hour,D: Daily,W: Weekly,M: Monthly,Y: Yearly"</formula1>
    </dataValidation>
    <dataValidation type="list" allowBlank="1" showInputMessage="1" showErrorMessage="1" sqref="B7 B9 O7:O9" xr:uid="{00000000-0002-0000-7900-000001000000}">
      <formula1>"替换,追加"</formula1>
    </dataValidation>
    <dataValidation type="list" allowBlank="1" showInputMessage="1" showErrorMessage="1" sqref="N12:N52" xr:uid="{00000000-0002-0000-7900-000002000000}">
      <formula1>"匹配,基线特有,本地扩充,废弃"</formula1>
    </dataValidation>
    <dataValidation type="list" allowBlank="1" showInputMessage="1" showErrorMessage="1" sqref="R4:R6" xr:uid="{00000000-0002-0000-7900-000003000000}">
      <formula1>"left join,inner join,union,union all"</formula1>
    </dataValidation>
  </dataValidations>
  <hyperlinks>
    <hyperlink ref="A1" location="目录!A1" display="返回" xr:uid="{00000000-0004-0000-7900-000000000000}"/>
  </hyperlinks>
  <pageMargins left="0.75" right="0.75" top="1" bottom="1" header="0.51180555555555596" footer="0.51180555555555596"/>
  <pageSetup paperSize="9" orientation="portrait"/>
  <legacyDrawing r:id="rId1"/>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AL234"/>
  <sheetViews>
    <sheetView workbookViewId="0"/>
  </sheetViews>
  <sheetFormatPr defaultColWidth="9" defaultRowHeight="15.6"/>
  <cols>
    <col min="1" max="1" width="8.21875" style="328" customWidth="1"/>
    <col min="2" max="2" width="36.6640625" style="396" customWidth="1"/>
    <col min="3" max="3" width="17.6640625" style="396" customWidth="1"/>
    <col min="4" max="4" width="15.21875" style="396" customWidth="1"/>
    <col min="5" max="5" width="12.109375" style="396" customWidth="1"/>
    <col min="6" max="6" width="7.88671875" style="396" customWidth="1"/>
    <col min="7" max="8" width="4.6640625" style="396" customWidth="1"/>
    <col min="9" max="9" width="4.77734375" style="396" customWidth="1"/>
    <col min="10" max="10" width="11.21875" style="396" customWidth="1"/>
    <col min="11" max="11" width="13" style="325" hidden="1" customWidth="1"/>
    <col min="12" max="12" width="18.109375" style="325" hidden="1" customWidth="1"/>
    <col min="13" max="13" width="17" style="325" hidden="1" customWidth="1"/>
    <col min="14" max="14" width="19" style="325" hidden="1" customWidth="1"/>
    <col min="15" max="15" width="12.33203125" style="325" hidden="1" customWidth="1"/>
    <col min="16" max="16" width="11.21875" style="325" hidden="1" customWidth="1"/>
    <col min="17" max="17" width="8.88671875" style="325" hidden="1" customWidth="1"/>
    <col min="18" max="18" width="15.33203125" style="325" hidden="1" customWidth="1"/>
    <col min="19" max="19" width="23.21875" style="396" customWidth="1"/>
    <col min="20" max="20" width="17" style="396" customWidth="1"/>
    <col min="21" max="21" width="13.109375" style="396" customWidth="1"/>
    <col min="22" max="22" width="10.109375" style="396" customWidth="1"/>
    <col min="23" max="23" width="13.77734375" style="396" customWidth="1"/>
    <col min="24" max="24" width="23.21875" style="396" customWidth="1"/>
    <col min="25" max="25" width="17" style="396" customWidth="1"/>
    <col min="26" max="26" width="13.109375" style="396" customWidth="1"/>
    <col min="27" max="27" width="10.109375" style="396" customWidth="1"/>
    <col min="28" max="28" width="13.77734375" style="396" customWidth="1"/>
    <col min="29" max="29" width="23.21875" style="396" customWidth="1"/>
    <col min="30" max="30" width="17" style="396" customWidth="1"/>
    <col min="31" max="31" width="13.109375" style="396" customWidth="1"/>
    <col min="32" max="32" width="10.109375" style="396" customWidth="1"/>
    <col min="33" max="33" width="13.77734375" style="396" customWidth="1"/>
    <col min="34" max="34" width="23.21875" style="396" customWidth="1"/>
    <col min="35" max="35" width="17" style="396" customWidth="1"/>
    <col min="36" max="36" width="13.109375" style="396" customWidth="1"/>
    <col min="37" max="37" width="10.109375" style="396" customWidth="1"/>
    <col min="38" max="38" width="13.77734375" style="396" customWidth="1"/>
    <col min="39" max="16384" width="9" style="328"/>
  </cols>
  <sheetData>
    <row r="1" spans="1:38" s="396" customFormat="1">
      <c r="A1" s="2" t="s">
        <v>2037</v>
      </c>
      <c r="B1" s="331"/>
      <c r="C1" s="331"/>
      <c r="D1" s="331"/>
      <c r="E1" s="331"/>
      <c r="F1" s="331"/>
      <c r="G1" s="331"/>
      <c r="H1" s="331"/>
      <c r="I1" s="331"/>
      <c r="J1" s="331"/>
      <c r="K1" s="331"/>
      <c r="L1" s="331"/>
      <c r="M1" s="331"/>
      <c r="N1" s="331"/>
      <c r="O1" s="331"/>
      <c r="P1" s="331"/>
      <c r="Q1" s="331"/>
      <c r="R1" s="331"/>
      <c r="S1" s="336"/>
      <c r="T1" s="336"/>
      <c r="U1" s="336"/>
      <c r="V1" s="336"/>
      <c r="W1" s="336"/>
      <c r="X1" s="336"/>
      <c r="Y1" s="336"/>
      <c r="Z1" s="336"/>
      <c r="AA1" s="336"/>
      <c r="AB1" s="336"/>
      <c r="AC1" s="336"/>
      <c r="AD1" s="336"/>
      <c r="AE1" s="336"/>
      <c r="AF1" s="336"/>
      <c r="AG1" s="336"/>
      <c r="AH1" s="336"/>
      <c r="AI1" s="336"/>
      <c r="AJ1" s="336"/>
      <c r="AK1" s="336"/>
      <c r="AL1" s="336"/>
    </row>
    <row r="2" spans="1:38" s="396" customFormat="1">
      <c r="A2" s="216" t="s">
        <v>2038</v>
      </c>
      <c r="B2" s="217"/>
      <c r="C2" s="217"/>
      <c r="D2" s="217"/>
      <c r="E2" s="217"/>
      <c r="F2" s="217"/>
      <c r="G2" s="217"/>
      <c r="H2" s="217"/>
      <c r="I2" s="217"/>
      <c r="J2" s="217"/>
      <c r="K2" s="1183" t="s">
        <v>2830</v>
      </c>
      <c r="L2" s="1184"/>
      <c r="M2" s="1184"/>
      <c r="N2" s="1184" t="s">
        <v>8257</v>
      </c>
      <c r="O2" s="1184"/>
      <c r="P2" s="1184"/>
      <c r="Q2" s="1184"/>
      <c r="R2" s="1184"/>
      <c r="S2" s="337" t="s">
        <v>2039</v>
      </c>
      <c r="T2" s="338"/>
      <c r="U2" s="338"/>
      <c r="V2" s="338"/>
      <c r="W2" s="353"/>
      <c r="X2" s="337" t="s">
        <v>2039</v>
      </c>
      <c r="Y2" s="338"/>
      <c r="Z2" s="338"/>
      <c r="AA2" s="338"/>
      <c r="AB2" s="353"/>
      <c r="AC2" s="337" t="s">
        <v>2039</v>
      </c>
      <c r="AD2" s="338"/>
      <c r="AE2" s="338"/>
      <c r="AF2" s="338"/>
      <c r="AG2" s="353"/>
      <c r="AH2" s="337" t="s">
        <v>2039</v>
      </c>
      <c r="AI2" s="338"/>
      <c r="AJ2" s="338"/>
      <c r="AK2" s="338"/>
      <c r="AL2" s="353"/>
    </row>
    <row r="3" spans="1:38" s="396" customFormat="1">
      <c r="A3" s="218" t="s">
        <v>2040</v>
      </c>
      <c r="B3" s="1648" t="s">
        <v>987</v>
      </c>
      <c r="C3" s="219"/>
      <c r="D3" s="219"/>
      <c r="E3" s="219"/>
      <c r="F3" s="219"/>
      <c r="G3" s="219"/>
      <c r="H3" s="219"/>
      <c r="I3" s="219"/>
      <c r="J3" s="219"/>
      <c r="K3" s="1185" t="s">
        <v>2831</v>
      </c>
      <c r="L3" s="1186" t="s">
        <v>2832</v>
      </c>
      <c r="M3" s="1186" t="s">
        <v>2833</v>
      </c>
      <c r="N3" s="1186" t="s">
        <v>2834</v>
      </c>
      <c r="O3" s="1186" t="s">
        <v>2835</v>
      </c>
      <c r="P3" s="1186" t="s">
        <v>2836</v>
      </c>
      <c r="Q3" s="1186" t="s">
        <v>2837</v>
      </c>
      <c r="R3" s="1195" t="s">
        <v>73</v>
      </c>
      <c r="S3" s="339" t="s">
        <v>2041</v>
      </c>
      <c r="T3" s="340" t="s">
        <v>2042</v>
      </c>
      <c r="U3" s="340"/>
      <c r="V3" s="354"/>
      <c r="W3" s="355"/>
      <c r="X3" s="339" t="s">
        <v>2041</v>
      </c>
      <c r="Y3" s="340" t="s">
        <v>2042</v>
      </c>
      <c r="Z3" s="340"/>
      <c r="AA3" s="354"/>
      <c r="AB3" s="355"/>
      <c r="AC3" s="339" t="s">
        <v>2041</v>
      </c>
      <c r="AD3" s="340" t="s">
        <v>2042</v>
      </c>
      <c r="AE3" s="340"/>
      <c r="AF3" s="354"/>
      <c r="AG3" s="355"/>
      <c r="AH3" s="339" t="s">
        <v>2041</v>
      </c>
      <c r="AI3" s="340" t="s">
        <v>2042</v>
      </c>
      <c r="AJ3" s="340"/>
      <c r="AK3" s="354"/>
      <c r="AL3" s="355"/>
    </row>
    <row r="4" spans="1:38" s="397" customFormat="1">
      <c r="A4" s="220" t="s">
        <v>2042</v>
      </c>
      <c r="B4" s="10" t="s">
        <v>986</v>
      </c>
      <c r="C4" s="352"/>
      <c r="D4" s="352"/>
      <c r="E4" s="352"/>
      <c r="F4" s="352"/>
      <c r="G4" s="352"/>
      <c r="H4" s="352"/>
      <c r="I4" s="352"/>
      <c r="J4" s="352"/>
      <c r="K4" s="1161" t="s">
        <v>8258</v>
      </c>
      <c r="L4" s="1430" t="s">
        <v>8259</v>
      </c>
      <c r="M4" s="1430" t="s">
        <v>987</v>
      </c>
      <c r="N4" s="229"/>
      <c r="O4" s="229" t="s">
        <v>8260</v>
      </c>
      <c r="P4" s="229" t="s">
        <v>8261</v>
      </c>
      <c r="Q4" s="229"/>
      <c r="R4" s="385"/>
      <c r="S4" s="1161" t="s">
        <v>3195</v>
      </c>
      <c r="T4" s="246" t="s">
        <v>8262</v>
      </c>
      <c r="U4" s="229"/>
      <c r="V4" s="221"/>
      <c r="W4" s="229"/>
      <c r="X4" s="229" t="s">
        <v>3195</v>
      </c>
      <c r="Y4" s="246" t="s">
        <v>8263</v>
      </c>
      <c r="Z4" s="229"/>
      <c r="AA4" s="221"/>
      <c r="AB4" s="229"/>
      <c r="AC4" s="229" t="s">
        <v>3195</v>
      </c>
      <c r="AD4" s="246" t="s">
        <v>8264</v>
      </c>
      <c r="AE4" s="229"/>
      <c r="AF4" s="221"/>
      <c r="AG4" s="229"/>
      <c r="AH4" s="229" t="s">
        <v>3195</v>
      </c>
      <c r="AI4" s="246" t="s">
        <v>8265</v>
      </c>
      <c r="AJ4" s="229"/>
      <c r="AK4" s="221"/>
      <c r="AL4" s="229"/>
    </row>
    <row r="5" spans="1:38" s="397" customFormat="1">
      <c r="A5" s="220" t="s">
        <v>2041</v>
      </c>
      <c r="B5" s="221" t="s">
        <v>2043</v>
      </c>
      <c r="C5" s="352"/>
      <c r="D5" s="352"/>
      <c r="E5" s="352"/>
      <c r="F5" s="352"/>
      <c r="G5" s="352"/>
      <c r="H5" s="352"/>
      <c r="I5" s="352"/>
      <c r="J5" s="352"/>
      <c r="K5" s="1161"/>
      <c r="L5" s="1187"/>
      <c r="M5" s="1187"/>
      <c r="N5" s="229" t="s">
        <v>8266</v>
      </c>
      <c r="O5" s="229"/>
      <c r="P5" s="229"/>
      <c r="Q5" s="229"/>
      <c r="R5" s="367"/>
      <c r="S5" s="1161"/>
      <c r="T5" s="1197"/>
      <c r="U5" s="229"/>
      <c r="V5" s="221"/>
      <c r="W5" s="229"/>
      <c r="X5" s="341"/>
      <c r="Y5" s="1197"/>
      <c r="Z5" s="229"/>
      <c r="AA5" s="221"/>
      <c r="AB5" s="229"/>
      <c r="AC5" s="341"/>
      <c r="AD5" s="1197"/>
      <c r="AE5" s="229"/>
      <c r="AF5" s="221"/>
      <c r="AG5" s="229"/>
      <c r="AH5" s="341"/>
      <c r="AI5" s="1197"/>
      <c r="AJ5" s="229"/>
      <c r="AK5" s="221"/>
      <c r="AL5" s="229"/>
    </row>
    <row r="6" spans="1:38" s="397" customFormat="1">
      <c r="A6" s="220" t="s">
        <v>2044</v>
      </c>
      <c r="B6" s="1175" t="s">
        <v>2045</v>
      </c>
      <c r="C6" s="222"/>
      <c r="D6" s="222"/>
      <c r="E6" s="222"/>
      <c r="F6" s="222"/>
      <c r="G6" s="222"/>
      <c r="H6" s="222"/>
      <c r="I6" s="222"/>
      <c r="J6" s="222"/>
      <c r="K6" s="1161" t="s">
        <v>8258</v>
      </c>
      <c r="L6" s="229" t="s">
        <v>8267</v>
      </c>
      <c r="M6" s="229" t="s">
        <v>978</v>
      </c>
      <c r="N6" s="229"/>
      <c r="O6" s="229" t="s">
        <v>542</v>
      </c>
      <c r="P6" s="229" t="s">
        <v>8268</v>
      </c>
      <c r="Q6" s="229"/>
      <c r="R6" s="367"/>
      <c r="S6" s="1410"/>
      <c r="T6" s="827"/>
      <c r="U6" s="827"/>
      <c r="V6" s="225"/>
      <c r="W6" s="827"/>
      <c r="X6" s="1198"/>
      <c r="Y6" s="827"/>
      <c r="Z6" s="827"/>
      <c r="AA6" s="225"/>
      <c r="AB6" s="827"/>
      <c r="AC6" s="1198"/>
      <c r="AD6" s="827"/>
      <c r="AE6" s="827"/>
      <c r="AF6" s="225"/>
      <c r="AG6" s="827"/>
      <c r="AH6" s="1198"/>
      <c r="AI6" s="827"/>
      <c r="AJ6" s="827"/>
      <c r="AK6" s="225"/>
      <c r="AL6" s="827"/>
    </row>
    <row r="7" spans="1:38" s="396" customFormat="1">
      <c r="A7" s="223" t="s">
        <v>2046</v>
      </c>
      <c r="B7" s="1176" t="s">
        <v>2047</v>
      </c>
      <c r="C7" s="219"/>
      <c r="D7" s="219"/>
      <c r="E7" s="219"/>
      <c r="F7" s="219"/>
      <c r="G7" s="219"/>
      <c r="H7" s="219"/>
      <c r="I7" s="219"/>
      <c r="J7" s="219"/>
      <c r="K7" s="1161"/>
      <c r="L7" s="447"/>
      <c r="M7" s="447"/>
      <c r="N7" s="229" t="s">
        <v>8266</v>
      </c>
      <c r="O7" s="229"/>
      <c r="P7" s="229"/>
      <c r="Q7" s="229"/>
      <c r="R7" s="367"/>
      <c r="S7" s="1188"/>
      <c r="T7" s="346"/>
      <c r="U7" s="348"/>
      <c r="V7" s="358"/>
      <c r="W7" s="348"/>
      <c r="X7" s="347"/>
      <c r="Y7" s="346"/>
      <c r="Z7" s="348"/>
      <c r="AA7" s="358"/>
      <c r="AB7" s="348"/>
      <c r="AC7" s="347"/>
      <c r="AD7" s="346"/>
      <c r="AE7" s="348"/>
      <c r="AF7" s="358"/>
      <c r="AG7" s="348"/>
      <c r="AH7" s="347"/>
      <c r="AI7" s="346"/>
      <c r="AJ7" s="348"/>
      <c r="AK7" s="358"/>
      <c r="AL7" s="348"/>
    </row>
    <row r="8" spans="1:38" s="396" customFormat="1">
      <c r="A8" s="223" t="s">
        <v>2048</v>
      </c>
      <c r="B8" s="225"/>
      <c r="C8" s="219"/>
      <c r="D8" s="219"/>
      <c r="E8" s="219"/>
      <c r="F8" s="219"/>
      <c r="G8" s="219"/>
      <c r="H8" s="219"/>
      <c r="I8" s="219"/>
      <c r="J8" s="219"/>
      <c r="K8" s="1161" t="s">
        <v>8258</v>
      </c>
      <c r="L8" s="1430" t="s">
        <v>986</v>
      </c>
      <c r="M8" s="1430" t="s">
        <v>987</v>
      </c>
      <c r="N8" s="229"/>
      <c r="O8" s="229" t="s">
        <v>8269</v>
      </c>
      <c r="P8" s="229" t="s">
        <v>8270</v>
      </c>
      <c r="Q8" s="229"/>
      <c r="R8" s="368"/>
      <c r="S8" s="1188"/>
      <c r="T8" s="346"/>
      <c r="U8" s="348"/>
      <c r="V8" s="358"/>
      <c r="W8" s="348"/>
      <c r="X8" s="347"/>
      <c r="Y8" s="346"/>
      <c r="Z8" s="348"/>
      <c r="AA8" s="358"/>
      <c r="AB8" s="348"/>
      <c r="AC8" s="347"/>
      <c r="AD8" s="346"/>
      <c r="AE8" s="348"/>
      <c r="AF8" s="358"/>
      <c r="AG8" s="348"/>
      <c r="AH8" s="347"/>
      <c r="AI8" s="346"/>
      <c r="AJ8" s="348"/>
      <c r="AK8" s="358"/>
      <c r="AL8" s="348"/>
    </row>
    <row r="9" spans="1:38" s="396" customFormat="1">
      <c r="A9" s="223"/>
      <c r="B9" s="226"/>
      <c r="C9" s="219"/>
      <c r="D9" s="219"/>
      <c r="E9" s="219"/>
      <c r="F9" s="219"/>
      <c r="G9" s="219"/>
      <c r="H9" s="219"/>
      <c r="I9" s="219"/>
      <c r="J9" s="219"/>
      <c r="K9" s="1649"/>
      <c r="L9" s="348"/>
      <c r="M9" s="348"/>
      <c r="N9" s="229"/>
      <c r="O9" s="348"/>
      <c r="P9" s="229"/>
      <c r="Q9" s="229"/>
      <c r="R9" s="358"/>
      <c r="S9" s="1188"/>
      <c r="T9" s="348"/>
      <c r="U9" s="348"/>
      <c r="V9" s="358"/>
      <c r="W9" s="67"/>
      <c r="X9" s="347"/>
      <c r="Y9" s="348"/>
      <c r="Z9" s="348"/>
      <c r="AA9" s="358"/>
      <c r="AB9" s="67"/>
      <c r="AC9" s="347"/>
      <c r="AD9" s="348"/>
      <c r="AE9" s="348"/>
      <c r="AF9" s="358"/>
      <c r="AG9" s="67"/>
      <c r="AH9" s="347"/>
      <c r="AI9" s="348"/>
      <c r="AJ9" s="348"/>
      <c r="AK9" s="358"/>
      <c r="AL9" s="67"/>
    </row>
    <row r="10" spans="1:38" s="396" customFormat="1">
      <c r="A10" s="1423"/>
      <c r="B10" s="1424"/>
      <c r="C10" s="219"/>
      <c r="D10" s="219"/>
      <c r="E10" s="219"/>
      <c r="F10" s="219"/>
      <c r="G10" s="219"/>
      <c r="H10" s="219"/>
      <c r="I10" s="219"/>
      <c r="J10" s="219"/>
      <c r="K10" s="1649"/>
      <c r="L10" s="348"/>
      <c r="M10" s="348"/>
      <c r="N10" s="229"/>
      <c r="O10" s="348"/>
      <c r="P10" s="229"/>
      <c r="Q10" s="229"/>
      <c r="R10" s="358"/>
      <c r="S10" s="1653"/>
      <c r="T10" s="219"/>
      <c r="U10" s="219"/>
      <c r="V10" s="219"/>
      <c r="W10" s="67"/>
      <c r="X10" s="1435"/>
      <c r="Y10" s="219"/>
      <c r="Z10" s="219"/>
      <c r="AA10" s="219"/>
      <c r="AB10" s="67"/>
      <c r="AC10" s="1435"/>
      <c r="AD10" s="219"/>
      <c r="AE10" s="219"/>
      <c r="AF10" s="219"/>
      <c r="AG10" s="67"/>
      <c r="AH10" s="1435"/>
      <c r="AI10" s="219"/>
      <c r="AJ10" s="219"/>
      <c r="AK10" s="219"/>
      <c r="AL10" s="67"/>
    </row>
    <row r="11" spans="1:38" s="396" customFormat="1">
      <c r="A11" s="1423"/>
      <c r="B11" s="1424"/>
      <c r="C11" s="219"/>
      <c r="D11" s="219"/>
      <c r="E11" s="219"/>
      <c r="F11" s="219"/>
      <c r="G11" s="219"/>
      <c r="H11" s="219"/>
      <c r="I11" s="219"/>
      <c r="J11" s="219"/>
      <c r="K11" s="1976" t="s">
        <v>8271</v>
      </c>
      <c r="L11" s="1977"/>
      <c r="M11" s="1977"/>
      <c r="N11" s="1977"/>
      <c r="O11" s="1977"/>
      <c r="P11" s="1977"/>
      <c r="Q11" s="1977"/>
      <c r="R11" s="1977"/>
      <c r="S11" s="1653"/>
      <c r="T11" s="219"/>
      <c r="U11" s="219"/>
      <c r="V11" s="219"/>
      <c r="W11" s="67"/>
      <c r="X11" s="1435"/>
      <c r="Y11" s="219"/>
      <c r="Z11" s="219"/>
      <c r="AA11" s="219"/>
      <c r="AB11" s="67"/>
      <c r="AC11" s="1435"/>
      <c r="AD11" s="219"/>
      <c r="AE11" s="219"/>
      <c r="AF11" s="219"/>
      <c r="AG11" s="67"/>
      <c r="AH11" s="1435"/>
      <c r="AI11" s="219"/>
      <c r="AJ11" s="219"/>
      <c r="AK11" s="219"/>
      <c r="AL11" s="67"/>
    </row>
    <row r="12" spans="1:38" s="396" customFormat="1">
      <c r="A12" s="216" t="s">
        <v>2049</v>
      </c>
      <c r="B12" s="217"/>
      <c r="C12" s="217"/>
      <c r="D12" s="217"/>
      <c r="E12" s="217"/>
      <c r="F12" s="217"/>
      <c r="G12" s="217"/>
      <c r="H12" s="217"/>
      <c r="I12" s="217"/>
      <c r="J12" s="217"/>
      <c r="K12" s="1405" t="s">
        <v>2839</v>
      </c>
      <c r="L12" s="1184"/>
      <c r="M12" s="1184"/>
      <c r="N12" s="1184"/>
      <c r="O12" s="1184"/>
      <c r="P12" s="1184"/>
      <c r="Q12" s="1184"/>
      <c r="R12" s="1184"/>
      <c r="S12" s="1411" t="s">
        <v>2050</v>
      </c>
      <c r="T12" s="338"/>
      <c r="U12" s="338"/>
      <c r="V12" s="338"/>
      <c r="W12" s="353"/>
      <c r="X12" s="337" t="s">
        <v>2050</v>
      </c>
      <c r="Y12" s="338"/>
      <c r="Z12" s="338"/>
      <c r="AA12" s="338"/>
      <c r="AB12" s="353"/>
      <c r="AC12" s="337" t="s">
        <v>2050</v>
      </c>
      <c r="AD12" s="338"/>
      <c r="AE12" s="338"/>
      <c r="AF12" s="338"/>
      <c r="AG12" s="353"/>
      <c r="AH12" s="337" t="s">
        <v>2050</v>
      </c>
      <c r="AI12" s="338"/>
      <c r="AJ12" s="338"/>
      <c r="AK12" s="338"/>
      <c r="AL12" s="353"/>
    </row>
    <row r="13" spans="1:38" s="396" customFormat="1" ht="24.75" customHeight="1">
      <c r="A13" s="227" t="s">
        <v>49</v>
      </c>
      <c r="B13" s="228" t="s">
        <v>2051</v>
      </c>
      <c r="C13" s="228" t="s">
        <v>2052</v>
      </c>
      <c r="D13" s="228" t="s">
        <v>2053</v>
      </c>
      <c r="E13" s="228" t="s">
        <v>2054</v>
      </c>
      <c r="F13" s="228" t="s">
        <v>2055</v>
      </c>
      <c r="G13" s="228" t="s">
        <v>2056</v>
      </c>
      <c r="H13" s="228" t="s">
        <v>2057</v>
      </c>
      <c r="I13" s="228" t="s">
        <v>73</v>
      </c>
      <c r="J13" s="1406" t="s">
        <v>2058</v>
      </c>
      <c r="K13" s="1407" t="s">
        <v>2831</v>
      </c>
      <c r="L13" s="1193" t="s">
        <v>2832</v>
      </c>
      <c r="M13" s="1200" t="s">
        <v>2840</v>
      </c>
      <c r="N13" s="1200" t="s">
        <v>2841</v>
      </c>
      <c r="O13" s="1200" t="s">
        <v>2842</v>
      </c>
      <c r="P13" s="1200" t="s">
        <v>2843</v>
      </c>
      <c r="Q13" s="1200" t="s">
        <v>2844</v>
      </c>
      <c r="R13" s="1201" t="s">
        <v>73</v>
      </c>
      <c r="S13" s="1654" t="s">
        <v>2059</v>
      </c>
      <c r="T13" s="350" t="s">
        <v>2060</v>
      </c>
      <c r="U13" s="350" t="s">
        <v>2061</v>
      </c>
      <c r="V13" s="350" t="s">
        <v>2062</v>
      </c>
      <c r="W13" s="350" t="s">
        <v>2063</v>
      </c>
      <c r="X13" s="350" t="s">
        <v>2059</v>
      </c>
      <c r="Y13" s="350" t="s">
        <v>2060</v>
      </c>
      <c r="Z13" s="350" t="s">
        <v>2061</v>
      </c>
      <c r="AA13" s="350" t="s">
        <v>2062</v>
      </c>
      <c r="AB13" s="350" t="s">
        <v>2063</v>
      </c>
      <c r="AC13" s="350" t="s">
        <v>2059</v>
      </c>
      <c r="AD13" s="350" t="s">
        <v>2060</v>
      </c>
      <c r="AE13" s="350" t="s">
        <v>2061</v>
      </c>
      <c r="AF13" s="350" t="s">
        <v>2062</v>
      </c>
      <c r="AG13" s="350" t="s">
        <v>2063</v>
      </c>
      <c r="AH13" s="350" t="s">
        <v>2059</v>
      </c>
      <c r="AI13" s="350" t="s">
        <v>2060</v>
      </c>
      <c r="AJ13" s="350" t="s">
        <v>2061</v>
      </c>
      <c r="AK13" s="350" t="s">
        <v>2062</v>
      </c>
      <c r="AL13" s="350" t="s">
        <v>2063</v>
      </c>
    </row>
    <row r="14" spans="1:38" s="1370" customFormat="1" ht="13.8">
      <c r="A14" s="1425">
        <v>1</v>
      </c>
      <c r="B14" s="1426" t="s">
        <v>2064</v>
      </c>
      <c r="C14" s="243" t="s">
        <v>2065</v>
      </c>
      <c r="D14" s="124" t="s">
        <v>2066</v>
      </c>
      <c r="E14" s="124" t="s">
        <v>2067</v>
      </c>
      <c r="F14" s="238" t="s">
        <v>79</v>
      </c>
      <c r="G14" s="240"/>
      <c r="H14" s="240"/>
      <c r="I14" s="238"/>
      <c r="J14" s="406" t="s">
        <v>4189</v>
      </c>
      <c r="K14" s="1161"/>
      <c r="L14" s="447"/>
      <c r="M14" s="1329"/>
      <c r="N14" s="1433"/>
      <c r="O14" s="1433"/>
      <c r="P14" s="447"/>
      <c r="Q14" s="229" t="s">
        <v>8272</v>
      </c>
      <c r="R14" s="221"/>
      <c r="S14" s="1256" t="s">
        <v>8262</v>
      </c>
      <c r="T14" s="246" t="s">
        <v>2064</v>
      </c>
      <c r="U14" s="246" t="s">
        <v>2753</v>
      </c>
      <c r="V14" s="246" t="s">
        <v>2754</v>
      </c>
      <c r="W14" s="567"/>
      <c r="X14" s="246" t="s">
        <v>8263</v>
      </c>
      <c r="Y14" s="246" t="s">
        <v>2064</v>
      </c>
      <c r="Z14" s="246" t="s">
        <v>2753</v>
      </c>
      <c r="AA14" s="246" t="s">
        <v>2754</v>
      </c>
      <c r="AB14" s="567"/>
      <c r="AC14" s="246" t="s">
        <v>8264</v>
      </c>
      <c r="AD14" s="246" t="s">
        <v>2064</v>
      </c>
      <c r="AE14" s="246" t="s">
        <v>2753</v>
      </c>
      <c r="AF14" s="246" t="s">
        <v>2754</v>
      </c>
      <c r="AG14" s="567"/>
      <c r="AH14" s="246" t="s">
        <v>8265</v>
      </c>
      <c r="AI14" s="246" t="s">
        <v>2064</v>
      </c>
      <c r="AJ14" s="246" t="s">
        <v>2753</v>
      </c>
      <c r="AK14" s="246" t="s">
        <v>2754</v>
      </c>
      <c r="AL14" s="567"/>
    </row>
    <row r="15" spans="1:38" s="1370" customFormat="1" ht="13.2">
      <c r="A15" s="1425">
        <v>2</v>
      </c>
      <c r="B15" s="246" t="s">
        <v>5502</v>
      </c>
      <c r="C15" s="246" t="s">
        <v>351</v>
      </c>
      <c r="D15" s="246" t="s">
        <v>2278</v>
      </c>
      <c r="E15" s="124" t="s">
        <v>2827</v>
      </c>
      <c r="F15" s="243"/>
      <c r="G15" s="243"/>
      <c r="H15" s="243"/>
      <c r="I15" s="243"/>
      <c r="J15" s="406" t="s">
        <v>4189</v>
      </c>
      <c r="K15" s="1256" t="s">
        <v>8258</v>
      </c>
      <c r="L15" s="246" t="s">
        <v>986</v>
      </c>
      <c r="M15" s="246" t="s">
        <v>5502</v>
      </c>
      <c r="N15" s="246" t="s">
        <v>351</v>
      </c>
      <c r="O15" s="246" t="s">
        <v>2278</v>
      </c>
      <c r="P15" s="246" t="s">
        <v>79</v>
      </c>
      <c r="Q15" s="113"/>
      <c r="R15" s="221"/>
      <c r="S15" s="1256" t="s">
        <v>8262</v>
      </c>
      <c r="T15" s="246" t="s">
        <v>5502</v>
      </c>
      <c r="U15" s="246" t="s">
        <v>7673</v>
      </c>
      <c r="V15" s="246" t="s">
        <v>2278</v>
      </c>
      <c r="W15" s="567"/>
      <c r="X15" s="246" t="s">
        <v>8263</v>
      </c>
      <c r="Y15" s="246" t="s">
        <v>5502</v>
      </c>
      <c r="Z15" s="246" t="s">
        <v>7673</v>
      </c>
      <c r="AA15" s="246" t="s">
        <v>2278</v>
      </c>
      <c r="AB15" s="567"/>
      <c r="AC15" s="246" t="s">
        <v>8264</v>
      </c>
      <c r="AD15" s="246" t="s">
        <v>5502</v>
      </c>
      <c r="AE15" s="246" t="s">
        <v>7673</v>
      </c>
      <c r="AF15" s="246" t="s">
        <v>2278</v>
      </c>
      <c r="AG15" s="567"/>
      <c r="AH15" s="246" t="s">
        <v>8265</v>
      </c>
      <c r="AI15" s="246" t="s">
        <v>5502</v>
      </c>
      <c r="AJ15" s="246" t="s">
        <v>7673</v>
      </c>
      <c r="AK15" s="246" t="s">
        <v>2278</v>
      </c>
      <c r="AL15" s="567"/>
    </row>
    <row r="16" spans="1:38" s="1370" customFormat="1" ht="13.8">
      <c r="A16" s="1425">
        <v>3</v>
      </c>
      <c r="B16" s="246" t="s">
        <v>105</v>
      </c>
      <c r="C16" s="246" t="s">
        <v>2239</v>
      </c>
      <c r="D16" s="246" t="s">
        <v>2811</v>
      </c>
      <c r="E16" s="124" t="s">
        <v>2241</v>
      </c>
      <c r="F16" s="238" t="s">
        <v>79</v>
      </c>
      <c r="G16" s="243"/>
      <c r="H16" s="243"/>
      <c r="I16" s="243"/>
      <c r="J16" s="406" t="s">
        <v>4189</v>
      </c>
      <c r="K16" s="1256"/>
      <c r="L16" s="447"/>
      <c r="M16" s="246"/>
      <c r="N16" s="246"/>
      <c r="O16" s="246"/>
      <c r="P16" s="447"/>
      <c r="Q16" s="1203"/>
      <c r="R16" s="1414"/>
      <c r="S16" s="1256" t="s">
        <v>8262</v>
      </c>
      <c r="T16" s="246" t="s">
        <v>105</v>
      </c>
      <c r="U16" s="246" t="s">
        <v>2675</v>
      </c>
      <c r="V16" s="246" t="s">
        <v>2811</v>
      </c>
      <c r="W16" s="567"/>
      <c r="X16" s="246" t="s">
        <v>8263</v>
      </c>
      <c r="Y16" s="246" t="s">
        <v>105</v>
      </c>
      <c r="Z16" s="246" t="s">
        <v>2675</v>
      </c>
      <c r="AA16" s="246" t="s">
        <v>2811</v>
      </c>
      <c r="AB16" s="567"/>
      <c r="AC16" s="246" t="s">
        <v>8264</v>
      </c>
      <c r="AD16" s="246" t="s">
        <v>105</v>
      </c>
      <c r="AE16" s="246" t="s">
        <v>2675</v>
      </c>
      <c r="AF16" s="246" t="s">
        <v>2811</v>
      </c>
      <c r="AG16" s="567"/>
      <c r="AH16" s="246" t="s">
        <v>8265</v>
      </c>
      <c r="AI16" s="246" t="s">
        <v>105</v>
      </c>
      <c r="AJ16" s="246" t="s">
        <v>2675</v>
      </c>
      <c r="AK16" s="246" t="s">
        <v>2811</v>
      </c>
      <c r="AL16" s="567"/>
    </row>
    <row r="17" spans="1:38" s="1370" customFormat="1" ht="13.8">
      <c r="A17" s="1425">
        <v>5</v>
      </c>
      <c r="B17" s="246" t="s">
        <v>8273</v>
      </c>
      <c r="C17" s="246" t="s">
        <v>7351</v>
      </c>
      <c r="D17" s="246" t="s">
        <v>2272</v>
      </c>
      <c r="E17" s="124" t="s">
        <v>2079</v>
      </c>
      <c r="F17" s="243"/>
      <c r="G17" s="243" t="s">
        <v>8274</v>
      </c>
      <c r="H17" s="243"/>
      <c r="I17" s="243"/>
      <c r="J17" s="406" t="s">
        <v>4189</v>
      </c>
      <c r="K17" s="1256"/>
      <c r="L17" s="447"/>
      <c r="M17" s="1329"/>
      <c r="N17" s="1329"/>
      <c r="O17" s="246"/>
      <c r="P17" s="447"/>
      <c r="Q17" s="1203"/>
      <c r="R17" s="1414"/>
      <c r="S17" s="1256" t="s">
        <v>8262</v>
      </c>
      <c r="T17" s="246" t="s">
        <v>8273</v>
      </c>
      <c r="U17" s="246" t="s">
        <v>7351</v>
      </c>
      <c r="V17" s="246" t="s">
        <v>2272</v>
      </c>
      <c r="W17" s="567"/>
      <c r="X17" s="246" t="s">
        <v>8263</v>
      </c>
      <c r="Y17" s="246" t="s">
        <v>8273</v>
      </c>
      <c r="Z17" s="246" t="s">
        <v>7351</v>
      </c>
      <c r="AA17" s="246" t="s">
        <v>2272</v>
      </c>
      <c r="AB17" s="567"/>
      <c r="AC17" s="246"/>
      <c r="AD17" s="246"/>
      <c r="AE17" s="246"/>
      <c r="AF17" s="246"/>
      <c r="AG17" s="567"/>
      <c r="AH17" s="246"/>
      <c r="AI17" s="246"/>
      <c r="AJ17" s="246"/>
      <c r="AK17" s="246"/>
      <c r="AL17" s="567"/>
    </row>
    <row r="18" spans="1:38" s="1370" customFormat="1" ht="13.8">
      <c r="A18" s="1425">
        <v>6</v>
      </c>
      <c r="B18" s="246" t="s">
        <v>8275</v>
      </c>
      <c r="C18" s="246" t="s">
        <v>8276</v>
      </c>
      <c r="D18" s="246" t="s">
        <v>2272</v>
      </c>
      <c r="E18" s="124" t="s">
        <v>2079</v>
      </c>
      <c r="F18" s="243"/>
      <c r="G18" s="243" t="s">
        <v>8274</v>
      </c>
      <c r="H18" s="243"/>
      <c r="I18" s="243"/>
      <c r="J18" s="406" t="s">
        <v>4189</v>
      </c>
      <c r="K18" s="1256"/>
      <c r="L18" s="447"/>
      <c r="M18" s="246"/>
      <c r="N18" s="246"/>
      <c r="O18" s="246"/>
      <c r="P18" s="447"/>
      <c r="Q18" s="1203"/>
      <c r="R18" s="1414"/>
      <c r="S18" s="1256" t="s">
        <v>8262</v>
      </c>
      <c r="T18" s="246" t="s">
        <v>8275</v>
      </c>
      <c r="U18" s="246" t="s">
        <v>8276</v>
      </c>
      <c r="V18" s="246" t="s">
        <v>2272</v>
      </c>
      <c r="W18" s="567"/>
      <c r="X18" s="246" t="s">
        <v>8263</v>
      </c>
      <c r="Y18" s="246" t="s">
        <v>8275</v>
      </c>
      <c r="Z18" s="246" t="s">
        <v>8276</v>
      </c>
      <c r="AA18" s="246" t="s">
        <v>2272</v>
      </c>
      <c r="AB18" s="567"/>
      <c r="AC18" s="246"/>
      <c r="AD18" s="246"/>
      <c r="AE18" s="246"/>
      <c r="AF18" s="246"/>
      <c r="AG18" s="567"/>
      <c r="AH18" s="246"/>
      <c r="AI18" s="246"/>
      <c r="AJ18" s="246"/>
      <c r="AK18" s="246"/>
      <c r="AL18" s="567"/>
    </row>
    <row r="19" spans="1:38" s="1370" customFormat="1" ht="13.8">
      <c r="A19" s="1425">
        <v>7</v>
      </c>
      <c r="B19" s="246" t="s">
        <v>8277</v>
      </c>
      <c r="C19" s="246" t="s">
        <v>8278</v>
      </c>
      <c r="D19" s="246" t="s">
        <v>2272</v>
      </c>
      <c r="E19" s="124" t="s">
        <v>2079</v>
      </c>
      <c r="F19" s="243"/>
      <c r="G19" s="243" t="s">
        <v>8274</v>
      </c>
      <c r="H19" s="243"/>
      <c r="I19" s="243"/>
      <c r="J19" s="406" t="s">
        <v>4189</v>
      </c>
      <c r="K19" s="1256" t="s">
        <v>8258</v>
      </c>
      <c r="L19" s="246" t="s">
        <v>986</v>
      </c>
      <c r="M19" s="246" t="s">
        <v>8277</v>
      </c>
      <c r="N19" s="1329" t="s">
        <v>7351</v>
      </c>
      <c r="O19" s="124" t="s">
        <v>2079</v>
      </c>
      <c r="P19" s="447"/>
      <c r="Q19" s="246" t="s">
        <v>8279</v>
      </c>
      <c r="R19" s="1414"/>
      <c r="S19" s="1256" t="s">
        <v>8262</v>
      </c>
      <c r="T19" s="246" t="s">
        <v>8277</v>
      </c>
      <c r="U19" s="246" t="s">
        <v>8278</v>
      </c>
      <c r="V19" s="246" t="s">
        <v>2272</v>
      </c>
      <c r="W19" s="360" t="s">
        <v>8280</v>
      </c>
      <c r="X19" s="246" t="s">
        <v>8263</v>
      </c>
      <c r="Y19" s="246" t="s">
        <v>8277</v>
      </c>
      <c r="Z19" s="246" t="s">
        <v>8278</v>
      </c>
      <c r="AA19" s="246" t="s">
        <v>2272</v>
      </c>
      <c r="AB19" s="360" t="s">
        <v>8280</v>
      </c>
      <c r="AC19" s="246" t="s">
        <v>8264</v>
      </c>
      <c r="AD19" s="246" t="s">
        <v>8277</v>
      </c>
      <c r="AE19" s="246" t="s">
        <v>7351</v>
      </c>
      <c r="AF19" s="246" t="s">
        <v>2272</v>
      </c>
      <c r="AG19" s="360" t="s">
        <v>8280</v>
      </c>
      <c r="AH19" s="246" t="s">
        <v>8265</v>
      </c>
      <c r="AI19" s="246" t="s">
        <v>8277</v>
      </c>
      <c r="AJ19" s="246" t="s">
        <v>7351</v>
      </c>
      <c r="AK19" s="246" t="s">
        <v>2272</v>
      </c>
      <c r="AL19" s="360" t="s">
        <v>8280</v>
      </c>
    </row>
    <row r="20" spans="1:38" s="1370" customFormat="1" ht="13.8">
      <c r="A20" s="1425">
        <v>8</v>
      </c>
      <c r="B20" s="246" t="s">
        <v>8281</v>
      </c>
      <c r="C20" s="246" t="s">
        <v>8282</v>
      </c>
      <c r="D20" s="246" t="s">
        <v>2272</v>
      </c>
      <c r="E20" s="124" t="s">
        <v>2079</v>
      </c>
      <c r="F20" s="243"/>
      <c r="G20" s="243" t="s">
        <v>8274</v>
      </c>
      <c r="H20" s="243"/>
      <c r="I20" s="243"/>
      <c r="J20" s="406" t="s">
        <v>4189</v>
      </c>
      <c r="K20" s="1256" t="s">
        <v>8258</v>
      </c>
      <c r="L20" s="246" t="s">
        <v>986</v>
      </c>
      <c r="M20" s="246" t="s">
        <v>8281</v>
      </c>
      <c r="N20" s="246" t="s">
        <v>8276</v>
      </c>
      <c r="O20" s="124" t="s">
        <v>2079</v>
      </c>
      <c r="P20" s="447"/>
      <c r="Q20" s="246" t="s">
        <v>8283</v>
      </c>
      <c r="R20" s="1414"/>
      <c r="S20" s="1256" t="s">
        <v>8262</v>
      </c>
      <c r="T20" s="246" t="s">
        <v>8281</v>
      </c>
      <c r="U20" s="246" t="s">
        <v>8282</v>
      </c>
      <c r="V20" s="246" t="s">
        <v>2272</v>
      </c>
      <c r="W20" s="360" t="s">
        <v>8280</v>
      </c>
      <c r="X20" s="246" t="s">
        <v>8263</v>
      </c>
      <c r="Y20" s="246" t="s">
        <v>8281</v>
      </c>
      <c r="Z20" s="246" t="s">
        <v>8282</v>
      </c>
      <c r="AA20" s="246" t="s">
        <v>2272</v>
      </c>
      <c r="AB20" s="360" t="s">
        <v>8280</v>
      </c>
      <c r="AC20" s="246" t="s">
        <v>8264</v>
      </c>
      <c r="AD20" s="246" t="s">
        <v>8281</v>
      </c>
      <c r="AE20" s="246" t="s">
        <v>8276</v>
      </c>
      <c r="AF20" s="246" t="s">
        <v>2272</v>
      </c>
      <c r="AG20" s="360" t="s">
        <v>8280</v>
      </c>
      <c r="AH20" s="246" t="s">
        <v>8265</v>
      </c>
      <c r="AI20" s="246" t="s">
        <v>8281</v>
      </c>
      <c r="AJ20" s="246" t="s">
        <v>8276</v>
      </c>
      <c r="AK20" s="246" t="s">
        <v>2272</v>
      </c>
      <c r="AL20" s="360" t="s">
        <v>8280</v>
      </c>
    </row>
    <row r="21" spans="1:38" s="1370" customFormat="1" ht="15">
      <c r="A21" s="1425">
        <v>9</v>
      </c>
      <c r="B21" s="246" t="s">
        <v>8284</v>
      </c>
      <c r="C21" s="246" t="s">
        <v>8285</v>
      </c>
      <c r="D21" s="246" t="s">
        <v>2272</v>
      </c>
      <c r="E21" s="124" t="s">
        <v>2079</v>
      </c>
      <c r="F21" s="243"/>
      <c r="G21" s="243" t="s">
        <v>8274</v>
      </c>
      <c r="H21" s="243"/>
      <c r="I21" s="243"/>
      <c r="J21" s="696" t="s">
        <v>2308</v>
      </c>
      <c r="K21" s="1256"/>
      <c r="L21" s="447"/>
      <c r="M21" s="239"/>
      <c r="N21" s="447"/>
      <c r="O21" s="42"/>
      <c r="P21" s="447"/>
      <c r="Q21" s="246"/>
      <c r="R21" s="1414"/>
      <c r="S21" s="1256" t="s">
        <v>8262</v>
      </c>
      <c r="T21" s="246" t="s">
        <v>8286</v>
      </c>
      <c r="U21" s="246" t="s">
        <v>8285</v>
      </c>
      <c r="V21" s="246" t="s">
        <v>2272</v>
      </c>
      <c r="W21" s="1377"/>
      <c r="X21" s="246" t="s">
        <v>8263</v>
      </c>
      <c r="Y21" s="246" t="s">
        <v>8286</v>
      </c>
      <c r="Z21" s="246" t="s">
        <v>8285</v>
      </c>
      <c r="AA21" s="246" t="s">
        <v>2272</v>
      </c>
      <c r="AB21" s="1377"/>
      <c r="AC21" s="246"/>
      <c r="AD21" s="246"/>
      <c r="AE21" s="246"/>
      <c r="AF21" s="246"/>
      <c r="AG21" s="1377"/>
      <c r="AH21" s="246"/>
      <c r="AI21" s="246"/>
      <c r="AJ21" s="246"/>
      <c r="AK21" s="246"/>
      <c r="AL21" s="1377"/>
    </row>
    <row r="22" spans="1:38" s="1370" customFormat="1" ht="15">
      <c r="A22" s="1425">
        <v>10</v>
      </c>
      <c r="B22" s="246" t="s">
        <v>8287</v>
      </c>
      <c r="C22" s="246" t="s">
        <v>8288</v>
      </c>
      <c r="D22" s="246" t="s">
        <v>2084</v>
      </c>
      <c r="E22" s="124" t="s">
        <v>2067</v>
      </c>
      <c r="F22" s="243"/>
      <c r="G22" s="243"/>
      <c r="H22" s="243"/>
      <c r="I22" s="243"/>
      <c r="J22" s="696" t="s">
        <v>2308</v>
      </c>
      <c r="K22" s="1256"/>
      <c r="L22" s="447"/>
      <c r="M22" s="239"/>
      <c r="N22" s="42"/>
      <c r="O22" s="42"/>
      <c r="P22" s="447"/>
      <c r="Q22" s="246"/>
      <c r="R22" s="1414"/>
      <c r="S22" s="1256" t="s">
        <v>8262</v>
      </c>
      <c r="T22" s="246" t="s">
        <v>8287</v>
      </c>
      <c r="U22" s="246" t="s">
        <v>8288</v>
      </c>
      <c r="V22" s="246" t="s">
        <v>2084</v>
      </c>
      <c r="W22" s="1377"/>
      <c r="X22" s="246" t="s">
        <v>8263</v>
      </c>
      <c r="Y22" s="246" t="s">
        <v>8287</v>
      </c>
      <c r="Z22" s="246" t="s">
        <v>8288</v>
      </c>
      <c r="AA22" s="246" t="s">
        <v>2084</v>
      </c>
      <c r="AB22" s="1377"/>
      <c r="AC22" s="246"/>
      <c r="AD22" s="246"/>
      <c r="AE22" s="246"/>
      <c r="AF22" s="246"/>
      <c r="AG22" s="1377"/>
      <c r="AH22" s="246"/>
      <c r="AI22" s="246"/>
      <c r="AJ22" s="246"/>
      <c r="AK22" s="246"/>
      <c r="AL22" s="1377"/>
    </row>
    <row r="23" spans="1:38" s="1370" customFormat="1" ht="13.8">
      <c r="A23" s="1425">
        <v>11</v>
      </c>
      <c r="B23" s="246" t="s">
        <v>8289</v>
      </c>
      <c r="C23" s="246" t="s">
        <v>8290</v>
      </c>
      <c r="D23" s="246" t="s">
        <v>2084</v>
      </c>
      <c r="E23" s="756" t="s">
        <v>2085</v>
      </c>
      <c r="F23" s="243"/>
      <c r="G23" s="243"/>
      <c r="H23" s="243"/>
      <c r="I23" s="243"/>
      <c r="J23" s="406" t="s">
        <v>4189</v>
      </c>
      <c r="K23" s="1256" t="s">
        <v>8258</v>
      </c>
      <c r="L23" s="246" t="s">
        <v>986</v>
      </c>
      <c r="M23" s="246" t="s">
        <v>8281</v>
      </c>
      <c r="N23" s="246" t="s">
        <v>8276</v>
      </c>
      <c r="O23" s="124" t="s">
        <v>2079</v>
      </c>
      <c r="P23" s="447"/>
      <c r="Q23" s="246" t="s">
        <v>8291</v>
      </c>
      <c r="R23" s="1414"/>
      <c r="S23" s="1256" t="s">
        <v>8262</v>
      </c>
      <c r="T23" s="246" t="s">
        <v>8289</v>
      </c>
      <c r="U23" s="246" t="s">
        <v>8290</v>
      </c>
      <c r="V23" s="246" t="s">
        <v>2084</v>
      </c>
      <c r="W23" s="1377"/>
      <c r="X23" s="246" t="s">
        <v>8263</v>
      </c>
      <c r="Y23" s="246" t="s">
        <v>8289</v>
      </c>
      <c r="Z23" s="246" t="s">
        <v>8290</v>
      </c>
      <c r="AA23" s="246" t="s">
        <v>2084</v>
      </c>
      <c r="AB23" s="1377"/>
      <c r="AC23" s="246" t="s">
        <v>8264</v>
      </c>
      <c r="AD23" s="246" t="s">
        <v>8289</v>
      </c>
      <c r="AE23" s="246" t="s">
        <v>8290</v>
      </c>
      <c r="AF23" s="246" t="s">
        <v>2084</v>
      </c>
      <c r="AG23" s="360" t="s">
        <v>8280</v>
      </c>
      <c r="AH23" s="246" t="s">
        <v>8265</v>
      </c>
      <c r="AI23" s="246" t="s">
        <v>8289</v>
      </c>
      <c r="AJ23" s="246" t="s">
        <v>8290</v>
      </c>
      <c r="AK23" s="246" t="s">
        <v>2084</v>
      </c>
      <c r="AL23" s="360" t="s">
        <v>8280</v>
      </c>
    </row>
    <row r="24" spans="1:38" s="396" customFormat="1">
      <c r="A24" s="1425">
        <v>12</v>
      </c>
      <c r="B24" s="246" t="s">
        <v>8292</v>
      </c>
      <c r="C24" s="246" t="s">
        <v>8293</v>
      </c>
      <c r="D24" s="246" t="s">
        <v>2084</v>
      </c>
      <c r="E24" s="756" t="s">
        <v>2085</v>
      </c>
      <c r="F24" s="243"/>
      <c r="G24" s="243"/>
      <c r="H24" s="243"/>
      <c r="I24" s="567"/>
      <c r="J24" s="696" t="s">
        <v>2308</v>
      </c>
      <c r="K24" s="1161"/>
      <c r="L24" s="447"/>
      <c r="M24" s="239"/>
      <c r="N24" s="447"/>
      <c r="O24" s="42"/>
      <c r="P24" s="447"/>
      <c r="Q24" s="1203"/>
      <c r="R24" s="1414"/>
      <c r="S24" s="1256" t="s">
        <v>8262</v>
      </c>
      <c r="T24" s="246" t="s">
        <v>8292</v>
      </c>
      <c r="U24" s="246" t="s">
        <v>8293</v>
      </c>
      <c r="V24" s="246" t="s">
        <v>2084</v>
      </c>
      <c r="W24" s="567"/>
      <c r="X24" s="246" t="s">
        <v>8263</v>
      </c>
      <c r="Y24" s="246" t="s">
        <v>8292</v>
      </c>
      <c r="Z24" s="246" t="s">
        <v>8293</v>
      </c>
      <c r="AA24" s="246" t="s">
        <v>2084</v>
      </c>
      <c r="AB24" s="567"/>
      <c r="AC24" s="246"/>
      <c r="AD24" s="246"/>
      <c r="AE24" s="246"/>
      <c r="AF24" s="246"/>
      <c r="AG24" s="567"/>
      <c r="AH24" s="246"/>
      <c r="AI24" s="246"/>
      <c r="AJ24" s="246"/>
      <c r="AK24" s="246"/>
      <c r="AL24" s="567"/>
    </row>
    <row r="25" spans="1:38" s="396" customFormat="1">
      <c r="A25" s="1425">
        <v>13</v>
      </c>
      <c r="B25" s="246" t="s">
        <v>5503</v>
      </c>
      <c r="C25" s="246" t="s">
        <v>5504</v>
      </c>
      <c r="D25" s="124" t="s">
        <v>2085</v>
      </c>
      <c r="E25" s="124" t="s">
        <v>2085</v>
      </c>
      <c r="F25" s="762"/>
      <c r="G25" s="762"/>
      <c r="H25" s="762"/>
      <c r="I25" s="124" t="s">
        <v>8294</v>
      </c>
      <c r="J25" s="696" t="s">
        <v>2308</v>
      </c>
      <c r="K25" s="1161"/>
      <c r="L25" s="447"/>
      <c r="M25" s="1434"/>
      <c r="N25" s="246">
        <v>1</v>
      </c>
      <c r="O25" s="42"/>
      <c r="P25" s="447"/>
      <c r="Q25" s="1203"/>
      <c r="R25" s="1414" t="s">
        <v>8295</v>
      </c>
      <c r="S25" s="1256"/>
      <c r="T25" s="246" t="s">
        <v>5503</v>
      </c>
      <c r="U25" s="246">
        <v>4</v>
      </c>
      <c r="V25" s="246"/>
      <c r="W25" s="360" t="s">
        <v>8280</v>
      </c>
      <c r="X25" s="246"/>
      <c r="Y25" s="246" t="s">
        <v>5503</v>
      </c>
      <c r="Z25" s="246">
        <v>3</v>
      </c>
      <c r="AA25" s="246"/>
      <c r="AB25" s="360" t="s">
        <v>8280</v>
      </c>
      <c r="AC25" s="246"/>
      <c r="AD25" s="246" t="s">
        <v>5503</v>
      </c>
      <c r="AE25" s="246">
        <v>2</v>
      </c>
      <c r="AF25" s="246"/>
      <c r="AG25" s="360" t="s">
        <v>8280</v>
      </c>
      <c r="AH25" s="246"/>
      <c r="AI25" s="246" t="s">
        <v>5503</v>
      </c>
      <c r="AJ25" s="246">
        <v>1</v>
      </c>
      <c r="AK25" s="246"/>
      <c r="AL25" s="360" t="s">
        <v>8280</v>
      </c>
    </row>
    <row r="26" spans="1:38" s="396" customFormat="1">
      <c r="A26" s="328"/>
      <c r="K26" s="1650" t="s">
        <v>2839</v>
      </c>
      <c r="L26" s="1429"/>
      <c r="M26" s="1429"/>
      <c r="N26" s="1429"/>
      <c r="O26" s="1429"/>
      <c r="P26" s="1429"/>
      <c r="Q26" s="1429"/>
      <c r="R26" s="1429"/>
    </row>
    <row r="27" spans="1:38" s="396" customFormat="1">
      <c r="A27" s="328"/>
      <c r="K27" s="1651" t="s">
        <v>2831</v>
      </c>
      <c r="L27" s="1193" t="s">
        <v>2832</v>
      </c>
      <c r="M27" s="1193" t="s">
        <v>2840</v>
      </c>
      <c r="N27" s="1193" t="s">
        <v>2841</v>
      </c>
      <c r="O27" s="1193" t="s">
        <v>2842</v>
      </c>
      <c r="P27" s="1193" t="s">
        <v>2843</v>
      </c>
      <c r="Q27" s="1193" t="s">
        <v>2844</v>
      </c>
      <c r="R27" s="1193" t="s">
        <v>73</v>
      </c>
    </row>
    <row r="28" spans="1:38" s="396" customFormat="1">
      <c r="A28" s="328"/>
      <c r="K28" s="1161"/>
      <c r="L28" s="447"/>
      <c r="M28" s="1329"/>
      <c r="N28" s="1433"/>
      <c r="O28" s="1433"/>
      <c r="P28" s="447"/>
      <c r="Q28" s="229"/>
      <c r="R28" s="229"/>
    </row>
    <row r="29" spans="1:38" s="396" customFormat="1">
      <c r="A29" s="328"/>
      <c r="K29" s="1256" t="s">
        <v>8258</v>
      </c>
      <c r="L29" s="246" t="s">
        <v>977</v>
      </c>
      <c r="M29" s="246" t="s">
        <v>5502</v>
      </c>
      <c r="N29" s="246" t="s">
        <v>351</v>
      </c>
      <c r="O29" s="246" t="s">
        <v>2278</v>
      </c>
      <c r="P29" s="447"/>
      <c r="Q29" s="113" t="s">
        <v>8296</v>
      </c>
      <c r="R29" s="229"/>
    </row>
    <row r="30" spans="1:38" s="396" customFormat="1">
      <c r="A30" s="328"/>
      <c r="K30" s="1161"/>
      <c r="L30" s="447"/>
      <c r="M30" s="1329"/>
      <c r="N30" s="447"/>
      <c r="O30" s="42"/>
      <c r="P30" s="447"/>
      <c r="Q30" s="1203"/>
      <c r="R30" s="1203"/>
    </row>
    <row r="31" spans="1:38" s="396" customFormat="1">
      <c r="A31" s="328"/>
      <c r="K31" s="1161"/>
      <c r="L31" s="447"/>
      <c r="M31" s="1329"/>
      <c r="N31" s="447"/>
      <c r="O31" s="42"/>
      <c r="P31" s="447"/>
      <c r="Q31" s="1203"/>
      <c r="R31" s="1203"/>
    </row>
    <row r="32" spans="1:38" s="396" customFormat="1">
      <c r="A32" s="328"/>
      <c r="K32" s="1161"/>
      <c r="L32" s="447"/>
      <c r="M32" s="1329"/>
      <c r="N32" s="447"/>
      <c r="O32" s="42"/>
      <c r="P32" s="447"/>
      <c r="Q32" s="1203"/>
      <c r="R32" s="1203"/>
    </row>
    <row r="33" spans="1:18" s="396" customFormat="1">
      <c r="A33" s="328"/>
      <c r="K33" s="1256" t="s">
        <v>8258</v>
      </c>
      <c r="L33" s="246" t="s">
        <v>977</v>
      </c>
      <c r="M33" s="239" t="s">
        <v>8297</v>
      </c>
      <c r="N33" s="239" t="s">
        <v>8298</v>
      </c>
      <c r="O33" s="124" t="s">
        <v>2079</v>
      </c>
      <c r="P33" s="447"/>
      <c r="Q33" s="246" t="s">
        <v>8299</v>
      </c>
      <c r="R33" s="1203"/>
    </row>
    <row r="34" spans="1:18" s="396" customFormat="1">
      <c r="A34" s="328"/>
      <c r="K34" s="1256" t="s">
        <v>8258</v>
      </c>
      <c r="L34" s="246" t="s">
        <v>977</v>
      </c>
      <c r="M34" s="243" t="s">
        <v>8300</v>
      </c>
      <c r="N34" s="243" t="s">
        <v>8301</v>
      </c>
      <c r="O34" s="124" t="s">
        <v>2079</v>
      </c>
      <c r="P34" s="447"/>
      <c r="Q34" s="246" t="s">
        <v>8302</v>
      </c>
      <c r="R34" s="1203"/>
    </row>
    <row r="35" spans="1:18" s="396" customFormat="1">
      <c r="A35" s="328"/>
      <c r="K35" s="1161"/>
      <c r="L35" s="447"/>
      <c r="M35" s="239"/>
      <c r="N35" s="447"/>
      <c r="O35" s="42"/>
      <c r="P35" s="447"/>
      <c r="Q35" s="1203"/>
      <c r="R35" s="1203"/>
    </row>
    <row r="36" spans="1:18" s="396" customFormat="1">
      <c r="A36" s="328"/>
      <c r="K36" s="1161"/>
      <c r="L36" s="447"/>
      <c r="M36" s="239"/>
      <c r="N36" s="42"/>
      <c r="O36" s="42"/>
      <c r="P36" s="447"/>
      <c r="Q36" s="1203"/>
      <c r="R36" s="1203"/>
    </row>
    <row r="37" spans="1:18" s="396" customFormat="1">
      <c r="A37" s="328"/>
      <c r="K37" s="1256" t="s">
        <v>8258</v>
      </c>
      <c r="L37" s="246" t="s">
        <v>977</v>
      </c>
      <c r="M37" s="243" t="s">
        <v>8300</v>
      </c>
      <c r="N37" s="243" t="s">
        <v>8301</v>
      </c>
      <c r="O37" s="124" t="s">
        <v>2079</v>
      </c>
      <c r="P37" s="447"/>
      <c r="Q37" s="246" t="s">
        <v>8303</v>
      </c>
      <c r="R37" s="1203"/>
    </row>
    <row r="38" spans="1:18" s="396" customFormat="1">
      <c r="A38" s="328"/>
      <c r="K38" s="1161"/>
      <c r="L38" s="447"/>
      <c r="M38" s="239"/>
      <c r="N38" s="447"/>
      <c r="O38" s="42"/>
      <c r="P38" s="447"/>
      <c r="Q38" s="1203"/>
      <c r="R38" s="1203"/>
    </row>
    <row r="39" spans="1:18" s="396" customFormat="1">
      <c r="A39" s="328"/>
      <c r="K39" s="1161"/>
      <c r="L39" s="447"/>
      <c r="M39" s="1434"/>
      <c r="N39" s="246">
        <v>1</v>
      </c>
      <c r="O39" s="42"/>
      <c r="P39" s="447"/>
      <c r="Q39" s="1203"/>
      <c r="R39" s="1203"/>
    </row>
    <row r="40" spans="1:18" s="396" customFormat="1">
      <c r="A40" s="328"/>
      <c r="K40" s="1650" t="s">
        <v>2839</v>
      </c>
      <c r="L40" s="1429"/>
      <c r="M40" s="1429"/>
      <c r="N40" s="1429"/>
      <c r="O40" s="1429"/>
      <c r="P40" s="1429"/>
      <c r="Q40" s="1429"/>
      <c r="R40" s="1429"/>
    </row>
    <row r="41" spans="1:18" s="396" customFormat="1">
      <c r="A41" s="328"/>
      <c r="K41" s="1651" t="s">
        <v>2831</v>
      </c>
      <c r="L41" s="1193" t="s">
        <v>2832</v>
      </c>
      <c r="M41" s="1193" t="s">
        <v>2840</v>
      </c>
      <c r="N41" s="1193" t="s">
        <v>2841</v>
      </c>
      <c r="O41" s="1193" t="s">
        <v>2842</v>
      </c>
      <c r="P41" s="1193" t="s">
        <v>2843</v>
      </c>
      <c r="Q41" s="1193" t="s">
        <v>2844</v>
      </c>
      <c r="R41" s="1193" t="s">
        <v>73</v>
      </c>
    </row>
    <row r="42" spans="1:18" s="396" customFormat="1">
      <c r="A42" s="328"/>
      <c r="K42" s="1161"/>
      <c r="L42" s="447"/>
      <c r="M42" s="1329"/>
      <c r="N42" s="1433"/>
      <c r="O42" s="1433"/>
      <c r="P42" s="447"/>
      <c r="Q42" s="229" t="s">
        <v>8272</v>
      </c>
      <c r="R42" s="229"/>
    </row>
    <row r="43" spans="1:18" s="396" customFormat="1">
      <c r="A43" s="328"/>
      <c r="K43" s="1256" t="s">
        <v>8258</v>
      </c>
      <c r="L43" s="246" t="s">
        <v>986</v>
      </c>
      <c r="M43" s="246" t="s">
        <v>5502</v>
      </c>
      <c r="N43" s="246" t="s">
        <v>351</v>
      </c>
      <c r="O43" s="246" t="s">
        <v>2278</v>
      </c>
      <c r="P43" s="246" t="s">
        <v>79</v>
      </c>
      <c r="Q43" s="113"/>
      <c r="R43" s="229"/>
    </row>
    <row r="44" spans="1:18" s="396" customFormat="1">
      <c r="A44" s="328"/>
      <c r="K44" s="1256"/>
      <c r="L44" s="447"/>
      <c r="M44" s="246"/>
      <c r="N44" s="246"/>
      <c r="O44" s="246"/>
      <c r="P44" s="447"/>
      <c r="Q44" s="1203"/>
      <c r="R44" s="1203"/>
    </row>
    <row r="45" spans="1:18" s="396" customFormat="1">
      <c r="A45" s="328"/>
      <c r="K45" s="1256"/>
      <c r="L45" s="447"/>
      <c r="M45" s="1329"/>
      <c r="N45" s="1329"/>
      <c r="O45" s="246"/>
      <c r="P45" s="447"/>
      <c r="Q45" s="1203"/>
      <c r="R45" s="1203"/>
    </row>
    <row r="46" spans="1:18" s="396" customFormat="1">
      <c r="A46" s="328"/>
      <c r="K46" s="1256"/>
      <c r="L46" s="447"/>
      <c r="M46" s="246"/>
      <c r="N46" s="246"/>
      <c r="O46" s="246"/>
      <c r="P46" s="447"/>
      <c r="Q46" s="1203"/>
      <c r="R46" s="1203"/>
    </row>
    <row r="47" spans="1:18" s="396" customFormat="1">
      <c r="A47" s="328"/>
      <c r="K47" s="1256" t="s">
        <v>8258</v>
      </c>
      <c r="L47" s="246" t="s">
        <v>986</v>
      </c>
      <c r="M47" s="246" t="s">
        <v>8277</v>
      </c>
      <c r="N47" s="1329" t="s">
        <v>7351</v>
      </c>
      <c r="O47" s="124" t="s">
        <v>2079</v>
      </c>
      <c r="P47" s="447"/>
      <c r="Q47" s="246" t="s">
        <v>8279</v>
      </c>
      <c r="R47" s="1203"/>
    </row>
    <row r="48" spans="1:18" s="396" customFormat="1">
      <c r="A48" s="328"/>
      <c r="K48" s="1256" t="s">
        <v>8258</v>
      </c>
      <c r="L48" s="246" t="s">
        <v>986</v>
      </c>
      <c r="M48" s="246" t="s">
        <v>8281</v>
      </c>
      <c r="N48" s="246" t="s">
        <v>8276</v>
      </c>
      <c r="O48" s="124" t="s">
        <v>2079</v>
      </c>
      <c r="P48" s="447"/>
      <c r="Q48" s="246" t="s">
        <v>8283</v>
      </c>
      <c r="R48" s="1203"/>
    </row>
    <row r="49" spans="1:18" s="396" customFormat="1">
      <c r="A49" s="328"/>
      <c r="K49" s="1256"/>
      <c r="L49" s="447"/>
      <c r="M49" s="239"/>
      <c r="N49" s="447"/>
      <c r="O49" s="42"/>
      <c r="P49" s="447"/>
      <c r="Q49" s="246"/>
      <c r="R49" s="1203"/>
    </row>
    <row r="50" spans="1:18" s="396" customFormat="1">
      <c r="A50" s="328"/>
      <c r="K50" s="1256"/>
      <c r="L50" s="447"/>
      <c r="M50" s="239"/>
      <c r="N50" s="42"/>
      <c r="O50" s="42"/>
      <c r="P50" s="447"/>
      <c r="Q50" s="246"/>
      <c r="R50" s="1203"/>
    </row>
    <row r="51" spans="1:18" s="396" customFormat="1">
      <c r="A51" s="328"/>
      <c r="K51" s="1256" t="s">
        <v>8258</v>
      </c>
      <c r="L51" s="246" t="s">
        <v>986</v>
      </c>
      <c r="M51" s="246" t="s">
        <v>8281</v>
      </c>
      <c r="N51" s="246" t="s">
        <v>8276</v>
      </c>
      <c r="O51" s="124" t="s">
        <v>2079</v>
      </c>
      <c r="P51" s="447"/>
      <c r="Q51" s="246" t="s">
        <v>8291</v>
      </c>
      <c r="R51" s="1203"/>
    </row>
    <row r="52" spans="1:18" s="396" customFormat="1">
      <c r="A52" s="328"/>
      <c r="K52" s="1161"/>
      <c r="L52" s="447"/>
      <c r="M52" s="239"/>
      <c r="N52" s="447"/>
      <c r="O52" s="42"/>
      <c r="P52" s="447"/>
      <c r="Q52" s="1203"/>
      <c r="R52" s="1203"/>
    </row>
    <row r="53" spans="1:18" s="396" customFormat="1">
      <c r="A53" s="328"/>
      <c r="K53" s="1161"/>
      <c r="L53" s="447"/>
      <c r="M53" s="1434"/>
      <c r="N53" s="246">
        <v>1</v>
      </c>
      <c r="O53" s="42"/>
      <c r="P53" s="447"/>
      <c r="Q53" s="1203"/>
      <c r="R53" s="1203" t="s">
        <v>8304</v>
      </c>
    </row>
    <row r="54" spans="1:18" s="396" customFormat="1">
      <c r="A54" s="328"/>
      <c r="K54" s="1650" t="s">
        <v>2830</v>
      </c>
      <c r="L54" s="1429"/>
      <c r="M54" s="1429"/>
      <c r="N54" s="1429" t="s">
        <v>8305</v>
      </c>
      <c r="O54" s="1429"/>
      <c r="P54" s="1429"/>
      <c r="Q54" s="1429"/>
      <c r="R54" s="1429"/>
    </row>
    <row r="55" spans="1:18" s="396" customFormat="1">
      <c r="A55" s="328"/>
      <c r="K55" s="1652" t="s">
        <v>2831</v>
      </c>
      <c r="L55" s="1431" t="s">
        <v>2832</v>
      </c>
      <c r="M55" s="1431" t="s">
        <v>2833</v>
      </c>
      <c r="N55" s="1431" t="s">
        <v>2834</v>
      </c>
      <c r="O55" s="1431" t="s">
        <v>2835</v>
      </c>
      <c r="P55" s="1431" t="s">
        <v>2836</v>
      </c>
      <c r="Q55" s="1431" t="s">
        <v>2837</v>
      </c>
      <c r="R55" s="1431" t="s">
        <v>73</v>
      </c>
    </row>
    <row r="56" spans="1:18" s="396" customFormat="1">
      <c r="A56" s="328"/>
      <c r="K56" s="1161" t="s">
        <v>8258</v>
      </c>
      <c r="L56" s="1430" t="s">
        <v>8259</v>
      </c>
      <c r="M56" s="1430" t="s">
        <v>987</v>
      </c>
      <c r="N56" s="229"/>
      <c r="O56" s="229" t="s">
        <v>8260</v>
      </c>
      <c r="P56" s="229" t="s">
        <v>8261</v>
      </c>
      <c r="Q56" s="229"/>
      <c r="R56" s="229"/>
    </row>
    <row r="57" spans="1:18" s="396" customFormat="1">
      <c r="A57" s="328"/>
      <c r="K57" s="1161"/>
      <c r="L57" s="1187"/>
      <c r="M57" s="1187"/>
      <c r="N57" s="229" t="s">
        <v>8266</v>
      </c>
      <c r="O57" s="229"/>
      <c r="P57" s="229"/>
      <c r="Q57" s="229"/>
      <c r="R57" s="229"/>
    </row>
    <row r="58" spans="1:18" s="396" customFormat="1">
      <c r="A58" s="328"/>
      <c r="K58" s="1161" t="s">
        <v>8258</v>
      </c>
      <c r="L58" s="229" t="s">
        <v>8267</v>
      </c>
      <c r="M58" s="229" t="s">
        <v>978</v>
      </c>
      <c r="N58" s="229"/>
      <c r="O58" s="229" t="s">
        <v>542</v>
      </c>
      <c r="P58" s="229" t="s">
        <v>8306</v>
      </c>
      <c r="Q58" s="229"/>
      <c r="R58" s="229"/>
    </row>
    <row r="59" spans="1:18" s="396" customFormat="1">
      <c r="A59" s="328"/>
      <c r="K59" s="1161"/>
      <c r="L59" s="447"/>
      <c r="M59" s="447"/>
      <c r="N59" s="229" t="s">
        <v>8307</v>
      </c>
      <c r="O59" s="229"/>
      <c r="P59" s="229"/>
      <c r="Q59" s="229" t="s">
        <v>8308</v>
      </c>
      <c r="R59" s="229"/>
    </row>
    <row r="60" spans="1:18" s="396" customFormat="1">
      <c r="A60" s="328"/>
      <c r="K60" s="1161" t="s">
        <v>8258</v>
      </c>
      <c r="L60" s="1430" t="s">
        <v>986</v>
      </c>
      <c r="M60" s="1430" t="s">
        <v>987</v>
      </c>
      <c r="N60" s="229"/>
      <c r="O60" s="229" t="s">
        <v>8269</v>
      </c>
      <c r="P60" s="229" t="s">
        <v>8309</v>
      </c>
      <c r="Q60" s="229"/>
      <c r="R60" s="348"/>
    </row>
    <row r="61" spans="1:18" s="396" customFormat="1">
      <c r="A61" s="328"/>
      <c r="K61" s="1649" t="s">
        <v>8310</v>
      </c>
      <c r="L61" s="1430"/>
      <c r="M61" s="1430"/>
      <c r="N61" s="229"/>
      <c r="O61" s="229"/>
      <c r="P61" s="229"/>
      <c r="Q61" s="229"/>
      <c r="R61" s="348"/>
    </row>
    <row r="62" spans="1:18" s="396" customFormat="1">
      <c r="A62" s="328"/>
      <c r="K62" s="1649" t="s">
        <v>8311</v>
      </c>
      <c r="L62" s="1430"/>
      <c r="M62" s="1430"/>
      <c r="N62" s="229"/>
      <c r="O62" s="229"/>
      <c r="P62" s="229"/>
      <c r="Q62" s="229"/>
      <c r="R62" s="348"/>
    </row>
    <row r="63" spans="1:18" s="396" customFormat="1">
      <c r="A63" s="328"/>
      <c r="K63" s="1649" t="s">
        <v>8312</v>
      </c>
      <c r="L63" s="1430"/>
      <c r="M63" s="1430"/>
      <c r="N63" s="229"/>
      <c r="O63" s="229"/>
      <c r="P63" s="229"/>
      <c r="Q63" s="229"/>
      <c r="R63" s="348"/>
    </row>
    <row r="64" spans="1:18" s="396" customFormat="1">
      <c r="A64" s="328"/>
      <c r="K64" s="1649" t="s">
        <v>8313</v>
      </c>
      <c r="L64" s="348"/>
      <c r="M64" s="348"/>
      <c r="N64" s="229"/>
      <c r="O64" s="348"/>
      <c r="P64" s="229"/>
      <c r="Q64" s="229"/>
      <c r="R64" s="348"/>
    </row>
    <row r="65" spans="1:18" s="396" customFormat="1">
      <c r="A65" s="328"/>
      <c r="K65" s="1650" t="s">
        <v>2839</v>
      </c>
      <c r="L65" s="1429"/>
      <c r="M65" s="1429"/>
      <c r="N65" s="1429"/>
      <c r="O65" s="1429"/>
      <c r="P65" s="1429"/>
      <c r="Q65" s="1429"/>
      <c r="R65" s="1429"/>
    </row>
    <row r="66" spans="1:18" s="396" customFormat="1">
      <c r="A66" s="328"/>
      <c r="K66" s="1651" t="s">
        <v>2831</v>
      </c>
      <c r="L66" s="1193" t="s">
        <v>2832</v>
      </c>
      <c r="M66" s="1193" t="s">
        <v>2840</v>
      </c>
      <c r="N66" s="1193" t="s">
        <v>2841</v>
      </c>
      <c r="O66" s="1193" t="s">
        <v>2842</v>
      </c>
      <c r="P66" s="1193" t="s">
        <v>2843</v>
      </c>
      <c r="Q66" s="1193" t="s">
        <v>2844</v>
      </c>
      <c r="R66" s="1193" t="s">
        <v>73</v>
      </c>
    </row>
    <row r="67" spans="1:18" s="396" customFormat="1">
      <c r="A67" s="328"/>
      <c r="K67" s="1161"/>
      <c r="L67" s="447"/>
      <c r="M67" s="1329"/>
      <c r="N67" s="1433"/>
      <c r="O67" s="1433"/>
      <c r="P67" s="447"/>
      <c r="Q67" s="229" t="s">
        <v>8272</v>
      </c>
      <c r="R67" s="229"/>
    </row>
    <row r="68" spans="1:18" s="396" customFormat="1">
      <c r="A68" s="328"/>
      <c r="K68" s="1256" t="s">
        <v>8258</v>
      </c>
      <c r="L68" s="246" t="s">
        <v>986</v>
      </c>
      <c r="M68" s="246" t="s">
        <v>5502</v>
      </c>
      <c r="N68" s="246" t="s">
        <v>351</v>
      </c>
      <c r="O68" s="246" t="s">
        <v>2278</v>
      </c>
      <c r="P68" s="246" t="s">
        <v>79</v>
      </c>
      <c r="Q68" s="113"/>
      <c r="R68" s="229"/>
    </row>
    <row r="69" spans="1:18" s="396" customFormat="1">
      <c r="A69" s="328"/>
      <c r="K69" s="1256"/>
      <c r="L69" s="447"/>
      <c r="M69" s="246"/>
      <c r="N69" s="246"/>
      <c r="O69" s="246"/>
      <c r="P69" s="447"/>
      <c r="Q69" s="1203"/>
      <c r="R69" s="1203"/>
    </row>
    <row r="70" spans="1:18" s="396" customFormat="1">
      <c r="A70" s="328"/>
      <c r="K70" s="1256"/>
      <c r="L70" s="447"/>
      <c r="M70" s="1329"/>
      <c r="N70" s="1329"/>
      <c r="O70" s="246"/>
      <c r="P70" s="447"/>
      <c r="Q70" s="1203"/>
      <c r="R70" s="1203"/>
    </row>
    <row r="71" spans="1:18" s="396" customFormat="1">
      <c r="A71" s="328"/>
      <c r="K71" s="1256"/>
      <c r="L71" s="447"/>
      <c r="M71" s="246"/>
      <c r="N71" s="246"/>
      <c r="O71" s="246"/>
      <c r="P71" s="447"/>
      <c r="Q71" s="1203"/>
      <c r="R71" s="1203"/>
    </row>
    <row r="72" spans="1:18" s="396" customFormat="1">
      <c r="A72" s="328"/>
      <c r="K72" s="1256" t="s">
        <v>8258</v>
      </c>
      <c r="L72" s="246" t="s">
        <v>986</v>
      </c>
      <c r="M72" s="246" t="s">
        <v>8277</v>
      </c>
      <c r="N72" s="1329" t="s">
        <v>7351</v>
      </c>
      <c r="O72" s="124" t="s">
        <v>2079</v>
      </c>
      <c r="P72" s="447"/>
      <c r="Q72" s="246" t="s">
        <v>8279</v>
      </c>
      <c r="R72" s="1203"/>
    </row>
    <row r="73" spans="1:18" s="396" customFormat="1">
      <c r="A73" s="328"/>
      <c r="K73" s="1256" t="s">
        <v>8258</v>
      </c>
      <c r="L73" s="246" t="s">
        <v>986</v>
      </c>
      <c r="M73" s="246" t="s">
        <v>8281</v>
      </c>
      <c r="N73" s="246" t="s">
        <v>8276</v>
      </c>
      <c r="O73" s="124" t="s">
        <v>2079</v>
      </c>
      <c r="P73" s="447"/>
      <c r="Q73" s="246" t="s">
        <v>8283</v>
      </c>
      <c r="R73" s="1203"/>
    </row>
    <row r="74" spans="1:18" s="396" customFormat="1">
      <c r="A74" s="328"/>
      <c r="K74" s="1256"/>
      <c r="L74" s="447"/>
      <c r="M74" s="239"/>
      <c r="N74" s="447"/>
      <c r="O74" s="42"/>
      <c r="P74" s="447"/>
      <c r="Q74" s="246"/>
      <c r="R74" s="1203"/>
    </row>
    <row r="75" spans="1:18" s="396" customFormat="1">
      <c r="A75" s="328"/>
      <c r="K75" s="1256"/>
      <c r="L75" s="447"/>
      <c r="M75" s="239"/>
      <c r="N75" s="42"/>
      <c r="O75" s="42"/>
      <c r="P75" s="447"/>
      <c r="Q75" s="246"/>
      <c r="R75" s="1203"/>
    </row>
    <row r="76" spans="1:18" s="396" customFormat="1">
      <c r="A76" s="328"/>
      <c r="K76" s="1256" t="s">
        <v>8258</v>
      </c>
      <c r="L76" s="246" t="s">
        <v>986</v>
      </c>
      <c r="M76" s="246" t="s">
        <v>8281</v>
      </c>
      <c r="N76" s="246" t="s">
        <v>8276</v>
      </c>
      <c r="O76" s="124" t="s">
        <v>2079</v>
      </c>
      <c r="P76" s="447"/>
      <c r="Q76" s="246" t="s">
        <v>8291</v>
      </c>
      <c r="R76" s="1203"/>
    </row>
    <row r="77" spans="1:18" s="396" customFormat="1">
      <c r="A77" s="328"/>
      <c r="K77" s="1161"/>
      <c r="L77" s="447"/>
      <c r="M77" s="239"/>
      <c r="N77" s="447"/>
      <c r="O77" s="42"/>
      <c r="P77" s="447"/>
      <c r="Q77" s="1203"/>
      <c r="R77" s="1203"/>
    </row>
    <row r="78" spans="1:18" s="396" customFormat="1">
      <c r="A78" s="328"/>
      <c r="K78" s="1161"/>
      <c r="L78" s="447"/>
      <c r="M78" s="1434"/>
      <c r="N78" s="246">
        <v>2</v>
      </c>
      <c r="O78" s="42"/>
      <c r="P78" s="447"/>
      <c r="Q78" s="1203"/>
      <c r="R78" s="1203" t="s">
        <v>8295</v>
      </c>
    </row>
    <row r="79" spans="1:18" s="396" customFormat="1">
      <c r="A79" s="328"/>
      <c r="K79" s="1650" t="s">
        <v>2839</v>
      </c>
      <c r="L79" s="1429"/>
      <c r="M79" s="1429"/>
      <c r="N79" s="1429"/>
      <c r="O79" s="1429"/>
      <c r="P79" s="1429"/>
      <c r="Q79" s="1429"/>
      <c r="R79" s="1429"/>
    </row>
    <row r="80" spans="1:18" s="396" customFormat="1">
      <c r="A80" s="328"/>
      <c r="K80" s="1651" t="s">
        <v>2831</v>
      </c>
      <c r="L80" s="1193" t="s">
        <v>2832</v>
      </c>
      <c r="M80" s="1193" t="s">
        <v>2840</v>
      </c>
      <c r="N80" s="1193" t="s">
        <v>2841</v>
      </c>
      <c r="O80" s="1193" t="s">
        <v>2842</v>
      </c>
      <c r="P80" s="1193" t="s">
        <v>2843</v>
      </c>
      <c r="Q80" s="1193" t="s">
        <v>2844</v>
      </c>
      <c r="R80" s="1193" t="s">
        <v>73</v>
      </c>
    </row>
    <row r="81" spans="1:18" s="396" customFormat="1">
      <c r="A81" s="328"/>
      <c r="K81" s="1161"/>
      <c r="L81" s="447"/>
      <c r="M81" s="1329"/>
      <c r="N81" s="1433"/>
      <c r="O81" s="1433"/>
      <c r="P81" s="447"/>
      <c r="Q81" s="229"/>
      <c r="R81" s="229"/>
    </row>
    <row r="82" spans="1:18" s="396" customFormat="1">
      <c r="A82" s="328"/>
      <c r="K82" s="1256" t="s">
        <v>8258</v>
      </c>
      <c r="L82" s="246" t="s">
        <v>977</v>
      </c>
      <c r="M82" s="246" t="s">
        <v>5502</v>
      </c>
      <c r="N82" s="246" t="s">
        <v>351</v>
      </c>
      <c r="O82" s="246" t="s">
        <v>2278</v>
      </c>
      <c r="P82" s="447"/>
      <c r="Q82" s="113" t="s">
        <v>8296</v>
      </c>
      <c r="R82" s="229"/>
    </row>
    <row r="83" spans="1:18" s="396" customFormat="1">
      <c r="A83" s="328"/>
      <c r="K83" s="1161"/>
      <c r="L83" s="447"/>
      <c r="M83" s="1329"/>
      <c r="N83" s="447"/>
      <c r="O83" s="42"/>
      <c r="P83" s="447"/>
      <c r="Q83" s="1203"/>
      <c r="R83" s="1203"/>
    </row>
    <row r="84" spans="1:18" s="396" customFormat="1">
      <c r="A84" s="328"/>
      <c r="K84" s="1161"/>
      <c r="L84" s="447"/>
      <c r="M84" s="1329"/>
      <c r="N84" s="447"/>
      <c r="O84" s="42"/>
      <c r="P84" s="447"/>
      <c r="Q84" s="1203"/>
      <c r="R84" s="1203"/>
    </row>
    <row r="85" spans="1:18" s="396" customFormat="1">
      <c r="A85" s="328"/>
      <c r="K85" s="1161"/>
      <c r="L85" s="447"/>
      <c r="M85" s="1329"/>
      <c r="N85" s="447"/>
      <c r="O85" s="42"/>
      <c r="P85" s="447"/>
      <c r="Q85" s="1203"/>
      <c r="R85" s="1203"/>
    </row>
    <row r="86" spans="1:18" s="396" customFormat="1">
      <c r="A86" s="328"/>
      <c r="K86" s="1256" t="s">
        <v>8258</v>
      </c>
      <c r="L86" s="246" t="s">
        <v>977</v>
      </c>
      <c r="M86" s="239" t="s">
        <v>8297</v>
      </c>
      <c r="N86" s="239" t="s">
        <v>8298</v>
      </c>
      <c r="O86" s="124" t="s">
        <v>2079</v>
      </c>
      <c r="P86" s="447"/>
      <c r="Q86" s="246" t="s">
        <v>8299</v>
      </c>
      <c r="R86" s="1203"/>
    </row>
    <row r="87" spans="1:18" s="396" customFormat="1">
      <c r="A87" s="328"/>
      <c r="K87" s="1256" t="s">
        <v>8258</v>
      </c>
      <c r="L87" s="246" t="s">
        <v>977</v>
      </c>
      <c r="M87" s="243" t="s">
        <v>8300</v>
      </c>
      <c r="N87" s="243" t="s">
        <v>8301</v>
      </c>
      <c r="O87" s="124" t="s">
        <v>2079</v>
      </c>
      <c r="P87" s="447"/>
      <c r="Q87" s="246" t="s">
        <v>8302</v>
      </c>
      <c r="R87" s="1203"/>
    </row>
    <row r="88" spans="1:18" s="396" customFormat="1">
      <c r="A88" s="328"/>
      <c r="K88" s="1161"/>
      <c r="L88" s="447"/>
      <c r="M88" s="239"/>
      <c r="N88" s="447"/>
      <c r="O88" s="42"/>
      <c r="P88" s="447"/>
      <c r="Q88" s="1203"/>
      <c r="R88" s="1203"/>
    </row>
    <row r="89" spans="1:18" s="396" customFormat="1">
      <c r="A89" s="328"/>
      <c r="K89" s="1161"/>
      <c r="L89" s="447"/>
      <c r="M89" s="239"/>
      <c r="N89" s="42"/>
      <c r="O89" s="42"/>
      <c r="P89" s="447"/>
      <c r="Q89" s="1203"/>
      <c r="R89" s="1203"/>
    </row>
    <row r="90" spans="1:18" s="396" customFormat="1">
      <c r="A90" s="328"/>
      <c r="K90" s="1256" t="s">
        <v>8258</v>
      </c>
      <c r="L90" s="246" t="s">
        <v>977</v>
      </c>
      <c r="M90" s="243" t="s">
        <v>8300</v>
      </c>
      <c r="N90" s="243" t="s">
        <v>8301</v>
      </c>
      <c r="O90" s="124" t="s">
        <v>2079</v>
      </c>
      <c r="P90" s="447"/>
      <c r="Q90" s="246" t="s">
        <v>8303</v>
      </c>
      <c r="R90" s="1203"/>
    </row>
    <row r="91" spans="1:18" s="396" customFormat="1">
      <c r="A91" s="328"/>
      <c r="K91" s="1161"/>
      <c r="L91" s="447"/>
      <c r="M91" s="239"/>
      <c r="N91" s="447"/>
      <c r="O91" s="42"/>
      <c r="P91" s="447"/>
      <c r="Q91" s="1203"/>
      <c r="R91" s="1203"/>
    </row>
    <row r="92" spans="1:18" s="396" customFormat="1">
      <c r="A92" s="328"/>
      <c r="K92" s="1161"/>
      <c r="L92" s="447"/>
      <c r="M92" s="1434"/>
      <c r="N92" s="246">
        <v>2</v>
      </c>
      <c r="O92" s="42"/>
      <c r="P92" s="447"/>
      <c r="Q92" s="1203"/>
      <c r="R92" s="1203"/>
    </row>
    <row r="93" spans="1:18" s="396" customFormat="1">
      <c r="A93" s="328"/>
      <c r="K93" s="1650" t="s">
        <v>2839</v>
      </c>
      <c r="L93" s="1429"/>
      <c r="M93" s="1429"/>
      <c r="N93" s="1429"/>
      <c r="O93" s="1429"/>
      <c r="P93" s="1429"/>
      <c r="Q93" s="1429"/>
      <c r="R93" s="1429"/>
    </row>
    <row r="94" spans="1:18" s="396" customFormat="1">
      <c r="A94" s="328"/>
      <c r="K94" s="1651" t="s">
        <v>2831</v>
      </c>
      <c r="L94" s="1193" t="s">
        <v>2832</v>
      </c>
      <c r="M94" s="1193" t="s">
        <v>2840</v>
      </c>
      <c r="N94" s="1193" t="s">
        <v>2841</v>
      </c>
      <c r="O94" s="1193" t="s">
        <v>2842</v>
      </c>
      <c r="P94" s="1193" t="s">
        <v>2843</v>
      </c>
      <c r="Q94" s="1193" t="s">
        <v>2844</v>
      </c>
      <c r="R94" s="1193" t="s">
        <v>73</v>
      </c>
    </row>
    <row r="95" spans="1:18" s="396" customFormat="1">
      <c r="A95" s="328"/>
      <c r="K95" s="1161"/>
      <c r="L95" s="447"/>
      <c r="M95" s="1329"/>
      <c r="N95" s="1433"/>
      <c r="O95" s="1433"/>
      <c r="P95" s="447"/>
      <c r="Q95" s="229" t="s">
        <v>8272</v>
      </c>
      <c r="R95" s="229"/>
    </row>
    <row r="96" spans="1:18" s="396" customFormat="1">
      <c r="A96" s="328"/>
      <c r="K96" s="1256" t="s">
        <v>8258</v>
      </c>
      <c r="L96" s="246" t="s">
        <v>986</v>
      </c>
      <c r="M96" s="246" t="s">
        <v>5502</v>
      </c>
      <c r="N96" s="246" t="s">
        <v>351</v>
      </c>
      <c r="O96" s="246" t="s">
        <v>2278</v>
      </c>
      <c r="P96" s="246" t="s">
        <v>79</v>
      </c>
      <c r="Q96" s="113"/>
      <c r="R96" s="229"/>
    </row>
    <row r="97" spans="1:18" s="396" customFormat="1">
      <c r="A97" s="328"/>
      <c r="K97" s="1256"/>
      <c r="L97" s="447"/>
      <c r="M97" s="246"/>
      <c r="N97" s="246"/>
      <c r="O97" s="246"/>
      <c r="P97" s="447"/>
      <c r="Q97" s="1203"/>
      <c r="R97" s="1203"/>
    </row>
    <row r="98" spans="1:18" s="396" customFormat="1">
      <c r="A98" s="328"/>
      <c r="K98" s="1256"/>
      <c r="L98" s="447"/>
      <c r="M98" s="1329"/>
      <c r="N98" s="1329"/>
      <c r="O98" s="246"/>
      <c r="P98" s="447"/>
      <c r="Q98" s="1203"/>
      <c r="R98" s="1203"/>
    </row>
    <row r="99" spans="1:18" s="396" customFormat="1">
      <c r="A99" s="328"/>
      <c r="K99" s="1256"/>
      <c r="L99" s="447"/>
      <c r="M99" s="246"/>
      <c r="N99" s="246"/>
      <c r="O99" s="246"/>
      <c r="P99" s="447"/>
      <c r="Q99" s="1203"/>
      <c r="R99" s="1203"/>
    </row>
    <row r="100" spans="1:18" s="396" customFormat="1">
      <c r="A100" s="328"/>
      <c r="K100" s="1256" t="s">
        <v>8258</v>
      </c>
      <c r="L100" s="246" t="s">
        <v>986</v>
      </c>
      <c r="M100" s="246" t="s">
        <v>8277</v>
      </c>
      <c r="N100" s="1329" t="s">
        <v>7351</v>
      </c>
      <c r="O100" s="124" t="s">
        <v>2079</v>
      </c>
      <c r="P100" s="447"/>
      <c r="Q100" s="246" t="s">
        <v>8279</v>
      </c>
      <c r="R100" s="1203"/>
    </row>
    <row r="101" spans="1:18" s="396" customFormat="1">
      <c r="A101" s="328"/>
      <c r="K101" s="1256"/>
      <c r="L101" s="246"/>
      <c r="M101" s="246"/>
      <c r="N101" s="246"/>
      <c r="O101" s="124"/>
      <c r="P101" s="447"/>
      <c r="Q101" s="246"/>
      <c r="R101" s="1203"/>
    </row>
    <row r="102" spans="1:18" s="396" customFormat="1">
      <c r="A102" s="328"/>
      <c r="K102" s="1256"/>
      <c r="L102" s="447"/>
      <c r="M102" s="239"/>
      <c r="N102" s="447"/>
      <c r="O102" s="42"/>
      <c r="P102" s="447"/>
      <c r="Q102" s="246"/>
      <c r="R102" s="1203"/>
    </row>
    <row r="103" spans="1:18" s="396" customFormat="1">
      <c r="A103" s="328"/>
      <c r="K103" s="1256"/>
      <c r="L103" s="447"/>
      <c r="M103" s="239"/>
      <c r="N103" s="42"/>
      <c r="O103" s="42"/>
      <c r="P103" s="447"/>
      <c r="Q103" s="246"/>
      <c r="R103" s="1203"/>
    </row>
    <row r="104" spans="1:18" s="396" customFormat="1">
      <c r="A104" s="328"/>
      <c r="K104" s="1256"/>
      <c r="L104" s="246"/>
      <c r="M104" s="246"/>
      <c r="N104" s="246"/>
      <c r="O104" s="124"/>
      <c r="P104" s="447"/>
      <c r="Q104" s="246"/>
      <c r="R104" s="1203"/>
    </row>
    <row r="105" spans="1:18" s="396" customFormat="1">
      <c r="A105" s="328"/>
      <c r="K105" s="1161"/>
      <c r="L105" s="447"/>
      <c r="M105" s="239"/>
      <c r="N105" s="447"/>
      <c r="O105" s="42"/>
      <c r="P105" s="447"/>
      <c r="Q105" s="1203"/>
      <c r="R105" s="1203"/>
    </row>
    <row r="106" spans="1:18" s="396" customFormat="1">
      <c r="A106" s="328"/>
      <c r="K106" s="1161"/>
      <c r="L106" s="447"/>
      <c r="M106" s="1434"/>
      <c r="N106" s="246">
        <v>2</v>
      </c>
      <c r="O106" s="42"/>
      <c r="P106" s="447"/>
      <c r="Q106" s="1203"/>
      <c r="R106" s="1203" t="s">
        <v>8304</v>
      </c>
    </row>
    <row r="107" spans="1:18" s="396" customFormat="1">
      <c r="A107" s="328"/>
      <c r="K107" s="1650" t="s">
        <v>2830</v>
      </c>
      <c r="L107" s="1429"/>
      <c r="M107" s="1429"/>
      <c r="N107" s="1429" t="s">
        <v>8314</v>
      </c>
      <c r="O107" s="1429"/>
      <c r="P107" s="1429"/>
      <c r="Q107" s="1429"/>
      <c r="R107" s="1429"/>
    </row>
    <row r="108" spans="1:18" s="396" customFormat="1">
      <c r="A108" s="328"/>
      <c r="K108" s="1652" t="s">
        <v>2831</v>
      </c>
      <c r="L108" s="1431" t="s">
        <v>2832</v>
      </c>
      <c r="M108" s="1431" t="s">
        <v>2833</v>
      </c>
      <c r="N108" s="1431" t="s">
        <v>2834</v>
      </c>
      <c r="O108" s="1431" t="s">
        <v>2835</v>
      </c>
      <c r="P108" s="1431" t="s">
        <v>2836</v>
      </c>
      <c r="Q108" s="1431" t="s">
        <v>2837</v>
      </c>
      <c r="R108" s="1431" t="s">
        <v>73</v>
      </c>
    </row>
    <row r="109" spans="1:18" s="396" customFormat="1">
      <c r="A109" s="328"/>
      <c r="K109" s="1161" t="s">
        <v>8258</v>
      </c>
      <c r="L109" s="1430" t="s">
        <v>8259</v>
      </c>
      <c r="M109" s="1430" t="s">
        <v>987</v>
      </c>
      <c r="N109" s="229"/>
      <c r="O109" s="229" t="s">
        <v>8260</v>
      </c>
      <c r="P109" s="229" t="s">
        <v>8315</v>
      </c>
      <c r="Q109" s="229"/>
      <c r="R109" s="229"/>
    </row>
    <row r="110" spans="1:18" s="396" customFormat="1">
      <c r="A110" s="328"/>
      <c r="K110" s="1161"/>
      <c r="L110" s="1187"/>
      <c r="M110" s="1187"/>
      <c r="N110" s="229" t="s">
        <v>8266</v>
      </c>
      <c r="O110" s="229"/>
      <c r="P110" s="229"/>
      <c r="Q110" s="229"/>
      <c r="R110" s="229"/>
    </row>
    <row r="111" spans="1:18" s="396" customFormat="1">
      <c r="A111" s="328"/>
      <c r="K111" s="1161" t="s">
        <v>8258</v>
      </c>
      <c r="L111" s="229" t="s">
        <v>8267</v>
      </c>
      <c r="M111" s="229" t="s">
        <v>978</v>
      </c>
      <c r="N111" s="229"/>
      <c r="O111" s="229" t="s">
        <v>542</v>
      </c>
      <c r="P111" s="229" t="s">
        <v>8306</v>
      </c>
      <c r="Q111" s="229"/>
      <c r="R111" s="229"/>
    </row>
    <row r="112" spans="1:18" s="396" customFormat="1">
      <c r="A112" s="328"/>
      <c r="K112" s="1161"/>
      <c r="L112" s="229"/>
      <c r="M112" s="229"/>
      <c r="N112" s="229" t="s">
        <v>8307</v>
      </c>
      <c r="O112" s="229"/>
      <c r="P112" s="229"/>
      <c r="Q112" s="229" t="s">
        <v>8308</v>
      </c>
      <c r="R112" s="229"/>
    </row>
    <row r="113" spans="1:18" s="396" customFormat="1">
      <c r="A113" s="328"/>
      <c r="K113" s="1161" t="s">
        <v>8258</v>
      </c>
      <c r="L113" s="1430" t="s">
        <v>986</v>
      </c>
      <c r="M113" s="1430" t="s">
        <v>987</v>
      </c>
      <c r="N113" s="229"/>
      <c r="O113" s="229" t="s">
        <v>8269</v>
      </c>
      <c r="P113" s="229" t="s">
        <v>8316</v>
      </c>
      <c r="Q113" s="229"/>
      <c r="R113" s="229"/>
    </row>
    <row r="114" spans="1:18" s="396" customFormat="1">
      <c r="A114" s="328"/>
      <c r="K114" s="1161"/>
      <c r="L114" s="1430"/>
      <c r="M114" s="1430"/>
      <c r="N114" s="229" t="s">
        <v>8307</v>
      </c>
      <c r="O114" s="229"/>
      <c r="P114" s="229"/>
      <c r="Q114" s="229" t="s">
        <v>8317</v>
      </c>
      <c r="R114" s="229"/>
    </row>
    <row r="115" spans="1:18" s="396" customFormat="1">
      <c r="A115" s="328"/>
      <c r="K115" s="1161" t="s">
        <v>8258</v>
      </c>
      <c r="L115" s="1430" t="s">
        <v>986</v>
      </c>
      <c r="M115" s="1430" t="s">
        <v>987</v>
      </c>
      <c r="N115" s="229"/>
      <c r="O115" s="229" t="s">
        <v>8318</v>
      </c>
      <c r="P115" s="229" t="s">
        <v>8319</v>
      </c>
      <c r="Q115" s="229"/>
      <c r="R115" s="229"/>
    </row>
    <row r="116" spans="1:18" s="396" customFormat="1">
      <c r="A116" s="328"/>
      <c r="K116" s="1161"/>
      <c r="L116" s="1430"/>
      <c r="M116" s="1430"/>
      <c r="N116" s="229" t="s">
        <v>8307</v>
      </c>
      <c r="O116" s="229"/>
      <c r="P116" s="229"/>
      <c r="Q116" s="229"/>
      <c r="R116" s="229"/>
    </row>
    <row r="117" spans="1:18" s="396" customFormat="1">
      <c r="A117" s="328"/>
      <c r="K117" s="1161" t="s">
        <v>8258</v>
      </c>
      <c r="L117" s="229" t="s">
        <v>977</v>
      </c>
      <c r="M117" s="229" t="s">
        <v>978</v>
      </c>
      <c r="N117" s="229"/>
      <c r="O117" s="229" t="s">
        <v>8320</v>
      </c>
      <c r="P117" s="229" t="s">
        <v>8321</v>
      </c>
      <c r="Q117" s="229"/>
      <c r="R117" s="229"/>
    </row>
    <row r="118" spans="1:18" s="396" customFormat="1">
      <c r="A118" s="328"/>
      <c r="K118" s="1161"/>
      <c r="L118" s="229"/>
      <c r="M118" s="229"/>
      <c r="N118" s="229" t="s">
        <v>8266</v>
      </c>
      <c r="O118" s="229"/>
      <c r="P118" s="229"/>
      <c r="Q118" s="229"/>
      <c r="R118" s="229"/>
    </row>
    <row r="119" spans="1:18" s="396" customFormat="1">
      <c r="A119" s="328"/>
      <c r="K119" s="1161" t="s">
        <v>8258</v>
      </c>
      <c r="L119" s="1430" t="s">
        <v>986</v>
      </c>
      <c r="M119" s="1430" t="s">
        <v>987</v>
      </c>
      <c r="N119" s="229"/>
      <c r="O119" s="229" t="s">
        <v>8322</v>
      </c>
      <c r="P119" s="229" t="s">
        <v>8323</v>
      </c>
      <c r="Q119" s="229"/>
      <c r="R119" s="229"/>
    </row>
    <row r="120" spans="1:18" s="396" customFormat="1">
      <c r="A120" s="328"/>
      <c r="K120" s="1649" t="s">
        <v>8324</v>
      </c>
      <c r="L120" s="1430"/>
      <c r="M120" s="1430"/>
      <c r="N120" s="229"/>
      <c r="O120" s="229"/>
      <c r="P120" s="229"/>
      <c r="Q120" s="229"/>
      <c r="R120" s="348"/>
    </row>
    <row r="121" spans="1:18" s="396" customFormat="1">
      <c r="A121" s="328"/>
      <c r="K121" s="1649" t="s">
        <v>8325</v>
      </c>
      <c r="L121" s="1430"/>
      <c r="M121" s="1430"/>
      <c r="N121" s="229"/>
      <c r="O121" s="229"/>
      <c r="P121" s="229"/>
      <c r="Q121" s="229"/>
      <c r="R121" s="348"/>
    </row>
    <row r="122" spans="1:18" s="396" customFormat="1">
      <c r="A122" s="328"/>
      <c r="K122" s="1649" t="s">
        <v>8326</v>
      </c>
      <c r="L122" s="1430"/>
      <c r="M122" s="1430"/>
      <c r="N122" s="229"/>
      <c r="O122" s="229"/>
      <c r="P122" s="229"/>
      <c r="Q122" s="229"/>
      <c r="R122" s="348"/>
    </row>
    <row r="123" spans="1:18" s="396" customFormat="1">
      <c r="A123" s="328"/>
      <c r="K123" s="1649" t="s">
        <v>8327</v>
      </c>
      <c r="L123" s="348"/>
      <c r="M123" s="348"/>
      <c r="N123" s="229"/>
      <c r="O123" s="348"/>
      <c r="P123" s="229"/>
      <c r="Q123" s="229"/>
      <c r="R123" s="348"/>
    </row>
    <row r="124" spans="1:18" s="396" customFormat="1">
      <c r="A124" s="328"/>
      <c r="K124" s="1649" t="s">
        <v>8328</v>
      </c>
      <c r="L124" s="348"/>
      <c r="M124" s="348"/>
      <c r="N124" s="229"/>
      <c r="O124" s="348"/>
      <c r="P124" s="229"/>
      <c r="Q124" s="229"/>
      <c r="R124" s="348"/>
    </row>
    <row r="125" spans="1:18" s="396" customFormat="1">
      <c r="A125" s="328"/>
      <c r="K125" s="1649" t="s">
        <v>8329</v>
      </c>
      <c r="L125" s="348"/>
      <c r="M125" s="348"/>
      <c r="N125" s="229"/>
      <c r="O125" s="348"/>
      <c r="P125" s="229"/>
      <c r="Q125" s="229"/>
      <c r="R125" s="348"/>
    </row>
    <row r="126" spans="1:18" s="396" customFormat="1">
      <c r="A126" s="328"/>
      <c r="K126" s="1649" t="s">
        <v>8330</v>
      </c>
      <c r="L126" s="348"/>
      <c r="M126" s="348"/>
      <c r="N126" s="229"/>
      <c r="O126" s="348"/>
      <c r="P126" s="229"/>
      <c r="Q126" s="229"/>
      <c r="R126" s="348"/>
    </row>
    <row r="127" spans="1:18" s="396" customFormat="1">
      <c r="A127" s="328"/>
      <c r="K127" s="1649" t="s">
        <v>8331</v>
      </c>
      <c r="L127" s="348"/>
      <c r="M127" s="348"/>
      <c r="N127" s="229"/>
      <c r="O127" s="348"/>
      <c r="P127" s="229"/>
      <c r="Q127" s="229"/>
      <c r="R127" s="348"/>
    </row>
    <row r="128" spans="1:18" s="396" customFormat="1">
      <c r="A128" s="328"/>
      <c r="K128" s="1649" t="s">
        <v>8332</v>
      </c>
      <c r="L128" s="348"/>
      <c r="M128" s="348"/>
      <c r="N128" s="229"/>
      <c r="O128" s="348"/>
      <c r="P128" s="229"/>
      <c r="Q128" s="229"/>
      <c r="R128" s="348"/>
    </row>
    <row r="129" spans="1:18" s="396" customFormat="1">
      <c r="A129" s="328"/>
      <c r="K129" s="1650" t="s">
        <v>2839</v>
      </c>
      <c r="L129" s="1429"/>
      <c r="M129" s="1429"/>
      <c r="N129" s="1429"/>
      <c r="O129" s="1429"/>
      <c r="P129" s="1429"/>
      <c r="Q129" s="1429"/>
      <c r="R129" s="1429"/>
    </row>
    <row r="130" spans="1:18" s="396" customFormat="1">
      <c r="A130" s="328"/>
      <c r="K130" s="1651" t="s">
        <v>2831</v>
      </c>
      <c r="L130" s="1193" t="s">
        <v>2832</v>
      </c>
      <c r="M130" s="1193" t="s">
        <v>2840</v>
      </c>
      <c r="N130" s="1193" t="s">
        <v>2841</v>
      </c>
      <c r="O130" s="1193" t="s">
        <v>2842</v>
      </c>
      <c r="P130" s="1193" t="s">
        <v>2843</v>
      </c>
      <c r="Q130" s="1193" t="s">
        <v>2844</v>
      </c>
      <c r="R130" s="1193" t="s">
        <v>73</v>
      </c>
    </row>
    <row r="131" spans="1:18" s="396" customFormat="1">
      <c r="A131" s="328"/>
      <c r="K131" s="1161"/>
      <c r="L131" s="447"/>
      <c r="M131" s="1329"/>
      <c r="N131" s="1433"/>
      <c r="O131" s="1433"/>
      <c r="P131" s="447"/>
      <c r="Q131" s="229" t="s">
        <v>8272</v>
      </c>
      <c r="R131" s="229"/>
    </row>
    <row r="132" spans="1:18" s="396" customFormat="1">
      <c r="A132" s="328"/>
      <c r="K132" s="1256" t="s">
        <v>8258</v>
      </c>
      <c r="L132" s="246" t="s">
        <v>986</v>
      </c>
      <c r="M132" s="246" t="s">
        <v>5502</v>
      </c>
      <c r="N132" s="246" t="s">
        <v>351</v>
      </c>
      <c r="O132" s="246" t="s">
        <v>2278</v>
      </c>
      <c r="P132" s="246" t="s">
        <v>79</v>
      </c>
      <c r="Q132" s="113"/>
      <c r="R132" s="229"/>
    </row>
    <row r="133" spans="1:18" s="396" customFormat="1">
      <c r="A133" s="328"/>
      <c r="K133" s="1256"/>
      <c r="L133" s="447"/>
      <c r="M133" s="246"/>
      <c r="N133" s="246"/>
      <c r="O133" s="246"/>
      <c r="P133" s="447"/>
      <c r="Q133" s="1203"/>
      <c r="R133" s="1203"/>
    </row>
    <row r="134" spans="1:18" s="396" customFormat="1">
      <c r="A134" s="328"/>
      <c r="K134" s="1256"/>
      <c r="L134" s="447"/>
      <c r="M134" s="1329"/>
      <c r="N134" s="1329"/>
      <c r="O134" s="246"/>
      <c r="P134" s="447"/>
      <c r="Q134" s="1203"/>
      <c r="R134" s="1203"/>
    </row>
    <row r="135" spans="1:18" s="396" customFormat="1">
      <c r="A135" s="328"/>
      <c r="K135" s="1256"/>
      <c r="L135" s="447"/>
      <c r="M135" s="246"/>
      <c r="N135" s="246"/>
      <c r="O135" s="246"/>
      <c r="P135" s="447"/>
      <c r="Q135" s="1203"/>
      <c r="R135" s="1203"/>
    </row>
    <row r="136" spans="1:18" s="396" customFormat="1">
      <c r="A136" s="328"/>
      <c r="K136" s="1256" t="s">
        <v>8258</v>
      </c>
      <c r="L136" s="246" t="s">
        <v>986</v>
      </c>
      <c r="M136" s="246" t="s">
        <v>8277</v>
      </c>
      <c r="N136" s="1329" t="s">
        <v>7351</v>
      </c>
      <c r="O136" s="124" t="s">
        <v>2079</v>
      </c>
      <c r="P136" s="447"/>
      <c r="Q136" s="246" t="s">
        <v>8279</v>
      </c>
      <c r="R136" s="1203"/>
    </row>
    <row r="137" spans="1:18" s="396" customFormat="1">
      <c r="A137" s="328"/>
      <c r="K137" s="1256" t="s">
        <v>8258</v>
      </c>
      <c r="L137" s="246" t="s">
        <v>986</v>
      </c>
      <c r="M137" s="246" t="s">
        <v>8281</v>
      </c>
      <c r="N137" s="246" t="s">
        <v>8276</v>
      </c>
      <c r="O137" s="124" t="s">
        <v>2079</v>
      </c>
      <c r="P137" s="447"/>
      <c r="Q137" s="246" t="s">
        <v>8283</v>
      </c>
      <c r="R137" s="1203"/>
    </row>
    <row r="138" spans="1:18" s="396" customFormat="1">
      <c r="A138" s="328"/>
      <c r="K138" s="1256"/>
      <c r="L138" s="447"/>
      <c r="M138" s="239"/>
      <c r="N138" s="447"/>
      <c r="O138" s="42"/>
      <c r="P138" s="447"/>
      <c r="Q138" s="246"/>
      <c r="R138" s="1203"/>
    </row>
    <row r="139" spans="1:18" s="396" customFormat="1">
      <c r="A139" s="328"/>
      <c r="K139" s="1256"/>
      <c r="L139" s="447"/>
      <c r="M139" s="239"/>
      <c r="N139" s="42"/>
      <c r="O139" s="42"/>
      <c r="P139" s="447"/>
      <c r="Q139" s="246"/>
      <c r="R139" s="1203"/>
    </row>
    <row r="140" spans="1:18" s="396" customFormat="1">
      <c r="A140" s="328"/>
      <c r="K140" s="1256" t="s">
        <v>8258</v>
      </c>
      <c r="L140" s="246" t="s">
        <v>986</v>
      </c>
      <c r="M140" s="246" t="s">
        <v>8281</v>
      </c>
      <c r="N140" s="246" t="s">
        <v>8276</v>
      </c>
      <c r="O140" s="124" t="s">
        <v>2079</v>
      </c>
      <c r="P140" s="447"/>
      <c r="Q140" s="246" t="s">
        <v>8291</v>
      </c>
      <c r="R140" s="1203"/>
    </row>
    <row r="141" spans="1:18" s="396" customFormat="1">
      <c r="A141" s="328"/>
      <c r="K141" s="1161"/>
      <c r="L141" s="447"/>
      <c r="M141" s="239"/>
      <c r="N141" s="447"/>
      <c r="O141" s="42"/>
      <c r="P141" s="447"/>
      <c r="Q141" s="1203"/>
      <c r="R141" s="1203"/>
    </row>
    <row r="142" spans="1:18" s="396" customFormat="1">
      <c r="A142" s="328"/>
      <c r="K142" s="1161"/>
      <c r="L142" s="447"/>
      <c r="M142" s="1434"/>
      <c r="N142" s="246">
        <v>3</v>
      </c>
      <c r="O142" s="42"/>
      <c r="P142" s="447"/>
      <c r="Q142" s="1203"/>
      <c r="R142" s="1203" t="s">
        <v>8333</v>
      </c>
    </row>
    <row r="143" spans="1:18" s="396" customFormat="1">
      <c r="A143" s="328"/>
      <c r="K143" s="1650" t="s">
        <v>2839</v>
      </c>
      <c r="L143" s="1429"/>
      <c r="M143" s="1429"/>
      <c r="N143" s="1429"/>
      <c r="O143" s="1429"/>
      <c r="P143" s="1429"/>
      <c r="Q143" s="1429"/>
      <c r="R143" s="1429"/>
    </row>
    <row r="144" spans="1:18" s="396" customFormat="1">
      <c r="A144" s="328"/>
      <c r="K144" s="1651" t="s">
        <v>2831</v>
      </c>
      <c r="L144" s="1193" t="s">
        <v>2832</v>
      </c>
      <c r="M144" s="1193" t="s">
        <v>2840</v>
      </c>
      <c r="N144" s="1193" t="s">
        <v>2841</v>
      </c>
      <c r="O144" s="1193" t="s">
        <v>2842</v>
      </c>
      <c r="P144" s="1193" t="s">
        <v>2843</v>
      </c>
      <c r="Q144" s="1193" t="s">
        <v>2844</v>
      </c>
      <c r="R144" s="1193" t="s">
        <v>73</v>
      </c>
    </row>
    <row r="145" spans="1:18" s="396" customFormat="1">
      <c r="A145" s="328"/>
      <c r="K145" s="1161"/>
      <c r="L145" s="447"/>
      <c r="M145" s="1329"/>
      <c r="N145" s="1433"/>
      <c r="O145" s="1433"/>
      <c r="P145" s="447"/>
      <c r="Q145" s="229"/>
      <c r="R145" s="229"/>
    </row>
    <row r="146" spans="1:18" s="396" customFormat="1">
      <c r="A146" s="328"/>
      <c r="K146" s="1256" t="s">
        <v>8258</v>
      </c>
      <c r="L146" s="246" t="s">
        <v>977</v>
      </c>
      <c r="M146" s="246" t="s">
        <v>5502</v>
      </c>
      <c r="N146" s="246" t="s">
        <v>351</v>
      </c>
      <c r="O146" s="246" t="s">
        <v>2278</v>
      </c>
      <c r="P146" s="447"/>
      <c r="Q146" s="113"/>
      <c r="R146" s="229"/>
    </row>
    <row r="147" spans="1:18" s="396" customFormat="1">
      <c r="A147" s="328"/>
      <c r="K147" s="1161"/>
      <c r="L147" s="447"/>
      <c r="M147" s="1329"/>
      <c r="N147" s="447"/>
      <c r="O147" s="42"/>
      <c r="P147" s="447"/>
      <c r="Q147" s="1203"/>
      <c r="R147" s="1203"/>
    </row>
    <row r="148" spans="1:18" s="396" customFormat="1">
      <c r="A148" s="328"/>
      <c r="K148" s="1161"/>
      <c r="L148" s="447"/>
      <c r="M148" s="1329"/>
      <c r="N148" s="447"/>
      <c r="O148" s="42"/>
      <c r="P148" s="447"/>
      <c r="Q148" s="1203"/>
      <c r="R148" s="1203"/>
    </row>
    <row r="149" spans="1:18" s="396" customFormat="1">
      <c r="A149" s="328"/>
      <c r="K149" s="1161"/>
      <c r="L149" s="447"/>
      <c r="M149" s="1329"/>
      <c r="N149" s="447"/>
      <c r="O149" s="42"/>
      <c r="P149" s="447"/>
      <c r="Q149" s="1203"/>
      <c r="R149" s="1203"/>
    </row>
    <row r="150" spans="1:18" s="396" customFormat="1">
      <c r="A150" s="328"/>
      <c r="K150" s="1256" t="s">
        <v>8258</v>
      </c>
      <c r="L150" s="246" t="s">
        <v>977</v>
      </c>
      <c r="M150" s="239" t="s">
        <v>8297</v>
      </c>
      <c r="N150" s="239" t="s">
        <v>8298</v>
      </c>
      <c r="O150" s="124" t="s">
        <v>2079</v>
      </c>
      <c r="P150" s="447"/>
      <c r="Q150" s="246" t="s">
        <v>8299</v>
      </c>
      <c r="R150" s="1203"/>
    </row>
    <row r="151" spans="1:18" s="396" customFormat="1">
      <c r="A151" s="328"/>
      <c r="K151" s="1256" t="s">
        <v>8258</v>
      </c>
      <c r="L151" s="246" t="s">
        <v>977</v>
      </c>
      <c r="M151" s="243" t="s">
        <v>8300</v>
      </c>
      <c r="N151" s="243" t="s">
        <v>8301</v>
      </c>
      <c r="O151" s="124" t="s">
        <v>2079</v>
      </c>
      <c r="P151" s="447"/>
      <c r="Q151" s="246" t="s">
        <v>8302</v>
      </c>
      <c r="R151" s="1203"/>
    </row>
    <row r="152" spans="1:18" s="396" customFormat="1">
      <c r="A152" s="328"/>
      <c r="K152" s="1161"/>
      <c r="L152" s="447"/>
      <c r="M152" s="239"/>
      <c r="N152" s="447"/>
      <c r="O152" s="42"/>
      <c r="P152" s="447"/>
      <c r="Q152" s="1203"/>
      <c r="R152" s="1203"/>
    </row>
    <row r="153" spans="1:18" s="396" customFormat="1">
      <c r="A153" s="328"/>
      <c r="K153" s="1161"/>
      <c r="L153" s="447"/>
      <c r="M153" s="239"/>
      <c r="N153" s="42"/>
      <c r="O153" s="42"/>
      <c r="P153" s="447"/>
      <c r="Q153" s="1203"/>
      <c r="R153" s="1203"/>
    </row>
    <row r="154" spans="1:18" s="396" customFormat="1">
      <c r="A154" s="328"/>
      <c r="K154" s="1256" t="s">
        <v>8258</v>
      </c>
      <c r="L154" s="246" t="s">
        <v>977</v>
      </c>
      <c r="M154" s="243" t="s">
        <v>8300</v>
      </c>
      <c r="N154" s="243" t="s">
        <v>8301</v>
      </c>
      <c r="O154" s="124" t="s">
        <v>2079</v>
      </c>
      <c r="P154" s="447"/>
      <c r="Q154" s="246" t="s">
        <v>8303</v>
      </c>
      <c r="R154" s="1203"/>
    </row>
    <row r="155" spans="1:18" s="396" customFormat="1">
      <c r="A155" s="328"/>
      <c r="K155" s="1161"/>
      <c r="L155" s="447"/>
      <c r="M155" s="239"/>
      <c r="N155" s="447"/>
      <c r="O155" s="42"/>
      <c r="P155" s="447"/>
      <c r="Q155" s="1203"/>
      <c r="R155" s="1203"/>
    </row>
    <row r="156" spans="1:18" s="396" customFormat="1">
      <c r="A156" s="328"/>
      <c r="K156" s="1161"/>
      <c r="L156" s="447"/>
      <c r="M156" s="1434"/>
      <c r="N156" s="246">
        <v>3</v>
      </c>
      <c r="O156" s="42"/>
      <c r="P156" s="447"/>
      <c r="Q156" s="1203"/>
      <c r="R156" s="1203"/>
    </row>
    <row r="157" spans="1:18" s="396" customFormat="1">
      <c r="A157" s="328"/>
      <c r="K157" s="1650" t="s">
        <v>2839</v>
      </c>
      <c r="L157" s="1429"/>
      <c r="M157" s="1429"/>
      <c r="N157" s="1429"/>
      <c r="O157" s="1429"/>
      <c r="P157" s="1429"/>
      <c r="Q157" s="1429"/>
      <c r="R157" s="1429"/>
    </row>
    <row r="158" spans="1:18" s="396" customFormat="1">
      <c r="A158" s="328"/>
      <c r="K158" s="1651" t="s">
        <v>2831</v>
      </c>
      <c r="L158" s="1193" t="s">
        <v>2832</v>
      </c>
      <c r="M158" s="1193" t="s">
        <v>2840</v>
      </c>
      <c r="N158" s="1193" t="s">
        <v>2841</v>
      </c>
      <c r="O158" s="1193" t="s">
        <v>2842</v>
      </c>
      <c r="P158" s="1193" t="s">
        <v>2843</v>
      </c>
      <c r="Q158" s="1193" t="s">
        <v>2844</v>
      </c>
      <c r="R158" s="1193" t="s">
        <v>73</v>
      </c>
    </row>
    <row r="159" spans="1:18" s="396" customFormat="1">
      <c r="A159" s="328"/>
      <c r="K159" s="1161"/>
      <c r="L159" s="447"/>
      <c r="M159" s="1329"/>
      <c r="N159" s="1433"/>
      <c r="O159" s="1433"/>
      <c r="P159" s="447"/>
      <c r="Q159" s="229" t="s">
        <v>8272</v>
      </c>
      <c r="R159" s="229"/>
    </row>
    <row r="160" spans="1:18" s="396" customFormat="1">
      <c r="A160" s="328"/>
      <c r="K160" s="1256" t="s">
        <v>8258</v>
      </c>
      <c r="L160" s="246" t="s">
        <v>986</v>
      </c>
      <c r="M160" s="246" t="s">
        <v>5502</v>
      </c>
      <c r="N160" s="246" t="s">
        <v>351</v>
      </c>
      <c r="O160" s="246" t="s">
        <v>2278</v>
      </c>
      <c r="P160" s="246" t="s">
        <v>79</v>
      </c>
      <c r="Q160" s="113"/>
      <c r="R160" s="229"/>
    </row>
    <row r="161" spans="1:18" s="396" customFormat="1">
      <c r="A161" s="328"/>
      <c r="K161" s="1256"/>
      <c r="L161" s="447"/>
      <c r="M161" s="246"/>
      <c r="N161" s="246"/>
      <c r="O161" s="246"/>
      <c r="P161" s="447"/>
      <c r="Q161" s="1203"/>
      <c r="R161" s="1203"/>
    </row>
    <row r="162" spans="1:18" s="396" customFormat="1">
      <c r="A162" s="328"/>
      <c r="K162" s="1256"/>
      <c r="L162" s="447"/>
      <c r="M162" s="1329"/>
      <c r="N162" s="1329"/>
      <c r="O162" s="246"/>
      <c r="P162" s="447"/>
      <c r="Q162" s="1203"/>
      <c r="R162" s="1203"/>
    </row>
    <row r="163" spans="1:18" s="396" customFormat="1">
      <c r="A163" s="328"/>
      <c r="K163" s="1256"/>
      <c r="L163" s="447"/>
      <c r="M163" s="246"/>
      <c r="N163" s="246"/>
      <c r="O163" s="246"/>
      <c r="P163" s="447"/>
      <c r="Q163" s="1203"/>
      <c r="R163" s="1203"/>
    </row>
    <row r="164" spans="1:18" s="396" customFormat="1">
      <c r="A164" s="328"/>
      <c r="K164" s="1256"/>
      <c r="L164" s="246"/>
      <c r="M164" s="246"/>
      <c r="N164" s="1329"/>
      <c r="O164" s="124"/>
      <c r="P164" s="447"/>
      <c r="Q164" s="246"/>
      <c r="R164" s="1203"/>
    </row>
    <row r="165" spans="1:18" s="396" customFormat="1">
      <c r="A165" s="328"/>
      <c r="K165" s="1256"/>
      <c r="L165" s="246"/>
      <c r="M165" s="246"/>
      <c r="N165" s="246"/>
      <c r="O165" s="124"/>
      <c r="P165" s="447"/>
      <c r="Q165" s="246"/>
      <c r="R165" s="1203"/>
    </row>
    <row r="166" spans="1:18" s="396" customFormat="1">
      <c r="A166" s="328"/>
      <c r="K166" s="1256" t="s">
        <v>8258</v>
      </c>
      <c r="L166" s="246" t="s">
        <v>986</v>
      </c>
      <c r="M166" s="246" t="s">
        <v>8277</v>
      </c>
      <c r="N166" s="1329" t="s">
        <v>7351</v>
      </c>
      <c r="O166" s="124" t="s">
        <v>2079</v>
      </c>
      <c r="P166" s="447"/>
      <c r="Q166" s="246" t="s">
        <v>8279</v>
      </c>
      <c r="R166" s="1203"/>
    </row>
    <row r="167" spans="1:18" s="396" customFormat="1">
      <c r="A167" s="328"/>
      <c r="K167" s="1256" t="s">
        <v>8258</v>
      </c>
      <c r="L167" s="246" t="s">
        <v>986</v>
      </c>
      <c r="M167" s="246" t="s">
        <v>8281</v>
      </c>
      <c r="N167" s="246" t="s">
        <v>8276</v>
      </c>
      <c r="O167" s="124" t="s">
        <v>2079</v>
      </c>
      <c r="P167" s="447"/>
      <c r="Q167" s="246" t="s">
        <v>8283</v>
      </c>
      <c r="R167" s="1203"/>
    </row>
    <row r="168" spans="1:18" s="396" customFormat="1">
      <c r="A168" s="328"/>
      <c r="K168" s="1256"/>
      <c r="L168" s="246"/>
      <c r="M168" s="246"/>
      <c r="N168" s="246"/>
      <c r="O168" s="124"/>
      <c r="P168" s="447"/>
      <c r="Q168" s="246"/>
      <c r="R168" s="1203"/>
    </row>
    <row r="169" spans="1:18" s="396" customFormat="1">
      <c r="A169" s="328"/>
      <c r="K169" s="1161"/>
      <c r="L169" s="447"/>
      <c r="M169" s="239"/>
      <c r="N169" s="447"/>
      <c r="O169" s="42"/>
      <c r="P169" s="447"/>
      <c r="Q169" s="1203"/>
      <c r="R169" s="1203"/>
    </row>
    <row r="170" spans="1:18" s="396" customFormat="1">
      <c r="A170" s="328"/>
      <c r="K170" s="1161"/>
      <c r="L170" s="447"/>
      <c r="M170" s="1434"/>
      <c r="N170" s="1329" t="s">
        <v>5027</v>
      </c>
      <c r="O170" s="42"/>
      <c r="P170" s="447"/>
      <c r="Q170" s="1203"/>
      <c r="R170" s="1203" t="s">
        <v>8334</v>
      </c>
    </row>
    <row r="171" spans="1:18" s="396" customFormat="1">
      <c r="A171" s="328"/>
      <c r="K171" s="1650" t="s">
        <v>2830</v>
      </c>
      <c r="L171" s="1429"/>
      <c r="M171" s="1429"/>
      <c r="N171" s="1429" t="s">
        <v>8335</v>
      </c>
      <c r="O171" s="1429"/>
      <c r="P171" s="1429"/>
      <c r="Q171" s="1429"/>
      <c r="R171" s="1429"/>
    </row>
    <row r="172" spans="1:18" s="396" customFormat="1">
      <c r="A172" s="328"/>
      <c r="K172" s="1652" t="s">
        <v>2831</v>
      </c>
      <c r="L172" s="1431" t="s">
        <v>2832</v>
      </c>
      <c r="M172" s="1431" t="s">
        <v>2833</v>
      </c>
      <c r="N172" s="1431" t="s">
        <v>2834</v>
      </c>
      <c r="O172" s="1431" t="s">
        <v>2835</v>
      </c>
      <c r="P172" s="1431" t="s">
        <v>2836</v>
      </c>
      <c r="Q172" s="1431" t="s">
        <v>2837</v>
      </c>
      <c r="R172" s="1431" t="s">
        <v>73</v>
      </c>
    </row>
    <row r="173" spans="1:18" s="396" customFormat="1">
      <c r="A173" s="328"/>
      <c r="K173" s="1161" t="s">
        <v>8258</v>
      </c>
      <c r="L173" s="1430" t="s">
        <v>8259</v>
      </c>
      <c r="M173" s="1430" t="s">
        <v>987</v>
      </c>
      <c r="N173" s="229"/>
      <c r="O173" s="229" t="s">
        <v>8260</v>
      </c>
      <c r="P173" s="229" t="s">
        <v>8315</v>
      </c>
      <c r="Q173" s="229"/>
      <c r="R173" s="229"/>
    </row>
    <row r="174" spans="1:18" s="396" customFormat="1">
      <c r="A174" s="328"/>
      <c r="K174" s="1161"/>
      <c r="L174" s="1187"/>
      <c r="M174" s="1187"/>
      <c r="N174" s="229" t="s">
        <v>8266</v>
      </c>
      <c r="O174" s="229"/>
      <c r="P174" s="229"/>
      <c r="Q174" s="229"/>
      <c r="R174" s="229"/>
    </row>
    <row r="175" spans="1:18" s="396" customFormat="1">
      <c r="A175" s="328"/>
      <c r="K175" s="1161" t="s">
        <v>8258</v>
      </c>
      <c r="L175" s="229" t="s">
        <v>8267</v>
      </c>
      <c r="M175" s="229" t="s">
        <v>978</v>
      </c>
      <c r="N175" s="229"/>
      <c r="O175" s="229" t="s">
        <v>542</v>
      </c>
      <c r="P175" s="229" t="s">
        <v>8306</v>
      </c>
      <c r="Q175" s="229"/>
      <c r="R175" s="229"/>
    </row>
    <row r="176" spans="1:18" s="396" customFormat="1">
      <c r="A176" s="328"/>
      <c r="K176" s="1161"/>
      <c r="L176" s="229"/>
      <c r="M176" s="229"/>
      <c r="N176" s="229" t="s">
        <v>8307</v>
      </c>
      <c r="O176" s="229"/>
      <c r="P176" s="229"/>
      <c r="Q176" s="229" t="s">
        <v>8308</v>
      </c>
      <c r="R176" s="229"/>
    </row>
    <row r="177" spans="1:18" s="396" customFormat="1">
      <c r="A177" s="328"/>
      <c r="K177" s="1161" t="s">
        <v>8258</v>
      </c>
      <c r="L177" s="1430" t="s">
        <v>986</v>
      </c>
      <c r="M177" s="1430" t="s">
        <v>987</v>
      </c>
      <c r="N177" s="229"/>
      <c r="O177" s="229" t="s">
        <v>8269</v>
      </c>
      <c r="P177" s="229" t="s">
        <v>8316</v>
      </c>
      <c r="Q177" s="229"/>
      <c r="R177" s="229"/>
    </row>
    <row r="178" spans="1:18" s="396" customFormat="1">
      <c r="A178" s="328"/>
      <c r="K178" s="1161"/>
      <c r="L178" s="1430"/>
      <c r="M178" s="1430"/>
      <c r="N178" s="229" t="s">
        <v>8307</v>
      </c>
      <c r="O178" s="229"/>
      <c r="P178" s="229"/>
      <c r="Q178" s="229" t="s">
        <v>8317</v>
      </c>
      <c r="R178" s="229"/>
    </row>
    <row r="179" spans="1:18" s="396" customFormat="1">
      <c r="A179" s="328"/>
      <c r="K179" s="1161" t="s">
        <v>8258</v>
      </c>
      <c r="L179" s="1430" t="s">
        <v>986</v>
      </c>
      <c r="M179" s="1430" t="s">
        <v>987</v>
      </c>
      <c r="N179" s="229"/>
      <c r="O179" s="229" t="s">
        <v>8318</v>
      </c>
      <c r="P179" s="229" t="s">
        <v>8319</v>
      </c>
      <c r="Q179" s="229"/>
      <c r="R179" s="229"/>
    </row>
    <row r="180" spans="1:18" s="396" customFormat="1">
      <c r="A180" s="328"/>
      <c r="K180" s="1161"/>
      <c r="L180" s="1430"/>
      <c r="M180" s="1430"/>
      <c r="N180" s="229" t="s">
        <v>8307</v>
      </c>
      <c r="O180" s="229"/>
      <c r="P180" s="229"/>
      <c r="Q180" s="229"/>
      <c r="R180" s="229"/>
    </row>
    <row r="181" spans="1:18" s="396" customFormat="1">
      <c r="A181" s="328"/>
      <c r="K181" s="1161" t="s">
        <v>8258</v>
      </c>
      <c r="L181" s="229" t="s">
        <v>977</v>
      </c>
      <c r="M181" s="229" t="s">
        <v>978</v>
      </c>
      <c r="N181" s="229"/>
      <c r="O181" s="229" t="s">
        <v>8320</v>
      </c>
      <c r="P181" s="229" t="s">
        <v>8321</v>
      </c>
      <c r="Q181" s="229"/>
      <c r="R181" s="229"/>
    </row>
    <row r="182" spans="1:18" s="396" customFormat="1">
      <c r="A182" s="328"/>
      <c r="K182" s="1161"/>
      <c r="L182" s="229"/>
      <c r="M182" s="229"/>
      <c r="N182" s="229" t="s">
        <v>8266</v>
      </c>
      <c r="O182" s="229"/>
      <c r="P182" s="229"/>
      <c r="Q182" s="229"/>
      <c r="R182" s="229"/>
    </row>
    <row r="183" spans="1:18" s="396" customFormat="1">
      <c r="A183" s="328"/>
      <c r="K183" s="1161" t="s">
        <v>8258</v>
      </c>
      <c r="L183" s="1430" t="s">
        <v>986</v>
      </c>
      <c r="M183" s="1430" t="s">
        <v>987</v>
      </c>
      <c r="N183" s="229"/>
      <c r="O183" s="229" t="s">
        <v>8322</v>
      </c>
      <c r="P183" s="229" t="s">
        <v>8323</v>
      </c>
      <c r="Q183" s="229"/>
      <c r="R183" s="229"/>
    </row>
    <row r="184" spans="1:18" s="396" customFormat="1">
      <c r="A184" s="328"/>
      <c r="K184" s="1649" t="s">
        <v>8324</v>
      </c>
      <c r="L184" s="1430"/>
      <c r="M184" s="1430"/>
      <c r="N184" s="229"/>
      <c r="O184" s="229"/>
      <c r="P184" s="229"/>
      <c r="Q184" s="229"/>
      <c r="R184" s="348"/>
    </row>
    <row r="185" spans="1:18" s="396" customFormat="1">
      <c r="A185" s="328"/>
      <c r="K185" s="1649" t="s">
        <v>8325</v>
      </c>
      <c r="L185" s="1430"/>
      <c r="M185" s="1430"/>
      <c r="N185" s="229"/>
      <c r="O185" s="229"/>
      <c r="P185" s="229"/>
      <c r="Q185" s="229"/>
      <c r="R185" s="348"/>
    </row>
    <row r="186" spans="1:18" s="396" customFormat="1">
      <c r="A186" s="328"/>
      <c r="K186" s="1649" t="s">
        <v>8326</v>
      </c>
      <c r="L186" s="1430"/>
      <c r="M186" s="1430"/>
      <c r="N186" s="229"/>
      <c r="O186" s="229"/>
      <c r="P186" s="229"/>
      <c r="Q186" s="229"/>
      <c r="R186" s="348"/>
    </row>
    <row r="187" spans="1:18" s="396" customFormat="1">
      <c r="A187" s="328"/>
      <c r="K187" s="1649" t="s">
        <v>8327</v>
      </c>
      <c r="L187" s="348"/>
      <c r="M187" s="348"/>
      <c r="N187" s="229"/>
      <c r="O187" s="348"/>
      <c r="P187" s="229"/>
      <c r="Q187" s="229"/>
      <c r="R187" s="348"/>
    </row>
    <row r="188" spans="1:18" s="396" customFormat="1">
      <c r="A188" s="328"/>
      <c r="K188" s="1649" t="s">
        <v>8328</v>
      </c>
      <c r="L188" s="348"/>
      <c r="M188" s="348"/>
      <c r="N188" s="229"/>
      <c r="O188" s="348"/>
      <c r="P188" s="229"/>
      <c r="Q188" s="229"/>
      <c r="R188" s="348"/>
    </row>
    <row r="189" spans="1:18" s="396" customFormat="1">
      <c r="A189" s="328"/>
      <c r="K189" s="1649" t="s">
        <v>8329</v>
      </c>
      <c r="L189" s="348"/>
      <c r="M189" s="348"/>
      <c r="N189" s="229"/>
      <c r="O189" s="348"/>
      <c r="P189" s="229"/>
      <c r="Q189" s="229"/>
      <c r="R189" s="348"/>
    </row>
    <row r="190" spans="1:18" s="396" customFormat="1">
      <c r="A190" s="328"/>
      <c r="K190" s="1649" t="s">
        <v>8330</v>
      </c>
      <c r="L190" s="348"/>
      <c r="M190" s="348"/>
      <c r="N190" s="229"/>
      <c r="O190" s="348"/>
      <c r="P190" s="229"/>
      <c r="Q190" s="229"/>
      <c r="R190" s="348"/>
    </row>
    <row r="191" spans="1:18" s="396" customFormat="1">
      <c r="A191" s="328"/>
      <c r="K191" s="1649" t="s">
        <v>8331</v>
      </c>
      <c r="L191" s="348"/>
      <c r="M191" s="348"/>
      <c r="N191" s="229"/>
      <c r="O191" s="348"/>
      <c r="P191" s="229"/>
      <c r="Q191" s="229"/>
      <c r="R191" s="348"/>
    </row>
    <row r="192" spans="1:18" s="396" customFormat="1">
      <c r="A192" s="328"/>
      <c r="K192" s="1649" t="s">
        <v>8332</v>
      </c>
      <c r="L192" s="348"/>
      <c r="M192" s="348"/>
      <c r="N192" s="229"/>
      <c r="O192" s="348"/>
      <c r="P192" s="229"/>
      <c r="Q192" s="229"/>
      <c r="R192" s="348"/>
    </row>
    <row r="193" spans="1:18" s="396" customFormat="1">
      <c r="A193" s="328"/>
      <c r="K193" s="1650" t="s">
        <v>2839</v>
      </c>
      <c r="L193" s="1429"/>
      <c r="M193" s="1429"/>
      <c r="N193" s="1429"/>
      <c r="O193" s="1429"/>
      <c r="P193" s="1429"/>
      <c r="Q193" s="1429"/>
      <c r="R193" s="1429"/>
    </row>
    <row r="194" spans="1:18" s="396" customFormat="1">
      <c r="A194" s="328"/>
      <c r="K194" s="1651" t="s">
        <v>2831</v>
      </c>
      <c r="L194" s="1193" t="s">
        <v>2832</v>
      </c>
      <c r="M194" s="1193" t="s">
        <v>2840</v>
      </c>
      <c r="N194" s="1193" t="s">
        <v>2841</v>
      </c>
      <c r="O194" s="1193" t="s">
        <v>2842</v>
      </c>
      <c r="P194" s="1193" t="s">
        <v>2843</v>
      </c>
      <c r="Q194" s="1193" t="s">
        <v>2844</v>
      </c>
      <c r="R194" s="1193" t="s">
        <v>73</v>
      </c>
    </row>
    <row r="195" spans="1:18" s="396" customFormat="1">
      <c r="A195" s="328"/>
      <c r="K195" s="1161"/>
      <c r="L195" s="447"/>
      <c r="M195" s="1329"/>
      <c r="N195" s="1433"/>
      <c r="O195" s="1433"/>
      <c r="P195" s="447"/>
      <c r="Q195" s="229" t="s">
        <v>8272</v>
      </c>
      <c r="R195" s="229"/>
    </row>
    <row r="196" spans="1:18" s="396" customFormat="1">
      <c r="A196" s="328"/>
      <c r="K196" s="1256" t="s">
        <v>8258</v>
      </c>
      <c r="L196" s="246" t="s">
        <v>986</v>
      </c>
      <c r="M196" s="246" t="s">
        <v>5502</v>
      </c>
      <c r="N196" s="246" t="s">
        <v>351</v>
      </c>
      <c r="O196" s="246" t="s">
        <v>2278</v>
      </c>
      <c r="P196" s="246" t="s">
        <v>79</v>
      </c>
      <c r="Q196" s="113"/>
      <c r="R196" s="229"/>
    </row>
    <row r="197" spans="1:18" s="396" customFormat="1">
      <c r="A197" s="328"/>
      <c r="K197" s="1256"/>
      <c r="L197" s="447"/>
      <c r="M197" s="246"/>
      <c r="N197" s="246"/>
      <c r="O197" s="246"/>
      <c r="P197" s="447"/>
      <c r="Q197" s="1203"/>
      <c r="R197" s="1203"/>
    </row>
    <row r="198" spans="1:18" s="396" customFormat="1">
      <c r="A198" s="328"/>
      <c r="K198" s="1256"/>
      <c r="L198" s="447"/>
      <c r="M198" s="1329"/>
      <c r="N198" s="1329"/>
      <c r="O198" s="246"/>
      <c r="P198" s="447"/>
      <c r="Q198" s="1203"/>
      <c r="R198" s="1203"/>
    </row>
    <row r="199" spans="1:18" s="396" customFormat="1">
      <c r="A199" s="328"/>
      <c r="K199" s="1256"/>
      <c r="L199" s="447"/>
      <c r="M199" s="246"/>
      <c r="N199" s="246"/>
      <c r="O199" s="246"/>
      <c r="P199" s="447"/>
      <c r="Q199" s="1203"/>
      <c r="R199" s="1203"/>
    </row>
    <row r="200" spans="1:18" s="396" customFormat="1">
      <c r="A200" s="328"/>
      <c r="K200" s="1256" t="s">
        <v>8258</v>
      </c>
      <c r="L200" s="246" t="s">
        <v>986</v>
      </c>
      <c r="M200" s="246" t="s">
        <v>8277</v>
      </c>
      <c r="N200" s="1329" t="s">
        <v>7351</v>
      </c>
      <c r="O200" s="124" t="s">
        <v>2079</v>
      </c>
      <c r="P200" s="447"/>
      <c r="Q200" s="246" t="s">
        <v>8279</v>
      </c>
      <c r="R200" s="1203"/>
    </row>
    <row r="201" spans="1:18" s="396" customFormat="1">
      <c r="A201" s="328"/>
      <c r="K201" s="1256" t="s">
        <v>8258</v>
      </c>
      <c r="L201" s="246" t="s">
        <v>986</v>
      </c>
      <c r="M201" s="246" t="s">
        <v>8281</v>
      </c>
      <c r="N201" s="246" t="s">
        <v>8276</v>
      </c>
      <c r="O201" s="124" t="s">
        <v>2079</v>
      </c>
      <c r="P201" s="447"/>
      <c r="Q201" s="246" t="s">
        <v>8283</v>
      </c>
      <c r="R201" s="1203"/>
    </row>
    <row r="202" spans="1:18" s="396" customFormat="1">
      <c r="A202" s="328"/>
      <c r="K202" s="1256"/>
      <c r="L202" s="447"/>
      <c r="M202" s="239"/>
      <c r="N202" s="447"/>
      <c r="O202" s="42"/>
      <c r="P202" s="447"/>
      <c r="Q202" s="246"/>
      <c r="R202" s="1203"/>
    </row>
    <row r="203" spans="1:18" s="396" customFormat="1">
      <c r="A203" s="328"/>
      <c r="K203" s="1256"/>
      <c r="L203" s="447"/>
      <c r="M203" s="239"/>
      <c r="N203" s="42"/>
      <c r="O203" s="42"/>
      <c r="P203" s="447"/>
      <c r="Q203" s="246"/>
      <c r="R203" s="1203"/>
    </row>
    <row r="204" spans="1:18" s="396" customFormat="1">
      <c r="A204" s="328"/>
      <c r="K204" s="1256" t="s">
        <v>8258</v>
      </c>
      <c r="L204" s="246" t="s">
        <v>986</v>
      </c>
      <c r="M204" s="246" t="s">
        <v>8281</v>
      </c>
      <c r="N204" s="246" t="s">
        <v>8276</v>
      </c>
      <c r="O204" s="124" t="s">
        <v>2079</v>
      </c>
      <c r="P204" s="447"/>
      <c r="Q204" s="246" t="s">
        <v>8291</v>
      </c>
      <c r="R204" s="1203"/>
    </row>
    <row r="205" spans="1:18" s="396" customFormat="1">
      <c r="A205" s="328"/>
      <c r="K205" s="1161"/>
      <c r="L205" s="447"/>
      <c r="M205" s="239"/>
      <c r="N205" s="447"/>
      <c r="O205" s="42"/>
      <c r="P205" s="447"/>
      <c r="Q205" s="1203"/>
      <c r="R205" s="1203"/>
    </row>
    <row r="206" spans="1:18" s="396" customFormat="1">
      <c r="A206" s="328"/>
      <c r="K206" s="1161"/>
      <c r="L206" s="447"/>
      <c r="M206" s="1434"/>
      <c r="N206" s="246">
        <v>3</v>
      </c>
      <c r="O206" s="42"/>
      <c r="P206" s="447"/>
      <c r="Q206" s="1203"/>
      <c r="R206" s="1203" t="s">
        <v>8333</v>
      </c>
    </row>
    <row r="207" spans="1:18" s="396" customFormat="1">
      <c r="A207" s="328"/>
      <c r="K207" s="1650" t="s">
        <v>2839</v>
      </c>
      <c r="L207" s="1429"/>
      <c r="M207" s="1429"/>
      <c r="N207" s="1429"/>
      <c r="O207" s="1429"/>
      <c r="P207" s="1429"/>
      <c r="Q207" s="1429"/>
      <c r="R207" s="1429"/>
    </row>
    <row r="208" spans="1:18" s="396" customFormat="1">
      <c r="A208" s="328"/>
      <c r="K208" s="1651" t="s">
        <v>2831</v>
      </c>
      <c r="L208" s="1193" t="s">
        <v>2832</v>
      </c>
      <c r="M208" s="1193" t="s">
        <v>2840</v>
      </c>
      <c r="N208" s="1193" t="s">
        <v>2841</v>
      </c>
      <c r="O208" s="1193" t="s">
        <v>2842</v>
      </c>
      <c r="P208" s="1193" t="s">
        <v>2843</v>
      </c>
      <c r="Q208" s="1193" t="s">
        <v>2844</v>
      </c>
      <c r="R208" s="1193" t="s">
        <v>73</v>
      </c>
    </row>
    <row r="209" spans="1:18" s="396" customFormat="1">
      <c r="A209" s="328"/>
      <c r="K209" s="1161"/>
      <c r="L209" s="447"/>
      <c r="M209" s="1329"/>
      <c r="N209" s="1433"/>
      <c r="O209" s="1433"/>
      <c r="P209" s="447"/>
      <c r="Q209" s="229"/>
      <c r="R209" s="229"/>
    </row>
    <row r="210" spans="1:18" s="396" customFormat="1">
      <c r="A210" s="328"/>
      <c r="K210" s="1256" t="s">
        <v>8258</v>
      </c>
      <c r="L210" s="246" t="s">
        <v>977</v>
      </c>
      <c r="M210" s="246" t="s">
        <v>5502</v>
      </c>
      <c r="N210" s="246" t="s">
        <v>351</v>
      </c>
      <c r="O210" s="246" t="s">
        <v>2278</v>
      </c>
      <c r="P210" s="447"/>
      <c r="Q210" s="113"/>
      <c r="R210" s="229"/>
    </row>
    <row r="211" spans="1:18" s="396" customFormat="1">
      <c r="A211" s="328"/>
      <c r="K211" s="1161"/>
      <c r="L211" s="447"/>
      <c r="M211" s="1329"/>
      <c r="N211" s="447"/>
      <c r="O211" s="42"/>
      <c r="P211" s="447"/>
      <c r="Q211" s="1203"/>
      <c r="R211" s="1203"/>
    </row>
    <row r="212" spans="1:18" s="396" customFormat="1">
      <c r="A212" s="328"/>
      <c r="K212" s="1161"/>
      <c r="L212" s="447"/>
      <c r="M212" s="1329"/>
      <c r="N212" s="447"/>
      <c r="O212" s="42"/>
      <c r="P212" s="447"/>
      <c r="Q212" s="1203"/>
      <c r="R212" s="1203"/>
    </row>
    <row r="213" spans="1:18" s="396" customFormat="1">
      <c r="A213" s="328"/>
      <c r="K213" s="1161"/>
      <c r="L213" s="447"/>
      <c r="M213" s="1329"/>
      <c r="N213" s="447"/>
      <c r="O213" s="42"/>
      <c r="P213" s="447"/>
      <c r="Q213" s="1203"/>
      <c r="R213" s="1203"/>
    </row>
    <row r="214" spans="1:18" s="396" customFormat="1">
      <c r="A214" s="328"/>
      <c r="K214" s="1256" t="s">
        <v>8258</v>
      </c>
      <c r="L214" s="246" t="s">
        <v>977</v>
      </c>
      <c r="M214" s="239" t="s">
        <v>8297</v>
      </c>
      <c r="N214" s="239" t="s">
        <v>8298</v>
      </c>
      <c r="O214" s="124" t="s">
        <v>2079</v>
      </c>
      <c r="P214" s="447"/>
      <c r="Q214" s="246" t="s">
        <v>8299</v>
      </c>
      <c r="R214" s="1203"/>
    </row>
    <row r="215" spans="1:18" s="396" customFormat="1">
      <c r="A215" s="328"/>
      <c r="K215" s="1256" t="s">
        <v>8258</v>
      </c>
      <c r="L215" s="246" t="s">
        <v>977</v>
      </c>
      <c r="M215" s="243" t="s">
        <v>8300</v>
      </c>
      <c r="N215" s="243" t="s">
        <v>8301</v>
      </c>
      <c r="O215" s="124" t="s">
        <v>2079</v>
      </c>
      <c r="P215" s="447"/>
      <c r="Q215" s="246" t="s">
        <v>8302</v>
      </c>
      <c r="R215" s="1203"/>
    </row>
    <row r="216" spans="1:18" s="396" customFormat="1">
      <c r="A216" s="328"/>
      <c r="K216" s="1161"/>
      <c r="L216" s="447"/>
      <c r="M216" s="239"/>
      <c r="N216" s="447"/>
      <c r="O216" s="42"/>
      <c r="P216" s="447"/>
      <c r="Q216" s="1203"/>
      <c r="R216" s="1203"/>
    </row>
    <row r="217" spans="1:18" s="396" customFormat="1">
      <c r="A217" s="328"/>
      <c r="K217" s="1161"/>
      <c r="L217" s="447"/>
      <c r="M217" s="239"/>
      <c r="N217" s="42"/>
      <c r="O217" s="42"/>
      <c r="P217" s="447"/>
      <c r="Q217" s="1203"/>
      <c r="R217" s="1203"/>
    </row>
    <row r="218" spans="1:18" s="396" customFormat="1">
      <c r="A218" s="328"/>
      <c r="K218" s="1256" t="s">
        <v>8258</v>
      </c>
      <c r="L218" s="246" t="s">
        <v>977</v>
      </c>
      <c r="M218" s="243" t="s">
        <v>8300</v>
      </c>
      <c r="N218" s="243" t="s">
        <v>8301</v>
      </c>
      <c r="O218" s="124" t="s">
        <v>2079</v>
      </c>
      <c r="P218" s="447"/>
      <c r="Q218" s="246" t="s">
        <v>8303</v>
      </c>
      <c r="R218" s="1203"/>
    </row>
    <row r="219" spans="1:18" s="396" customFormat="1">
      <c r="A219" s="328"/>
      <c r="K219" s="1161"/>
      <c r="L219" s="447"/>
      <c r="M219" s="239"/>
      <c r="N219" s="447"/>
      <c r="O219" s="42"/>
      <c r="P219" s="447"/>
      <c r="Q219" s="1203"/>
      <c r="R219" s="1203"/>
    </row>
    <row r="220" spans="1:18" s="396" customFormat="1">
      <c r="A220" s="328"/>
      <c r="K220" s="1161"/>
      <c r="L220" s="447"/>
      <c r="M220" s="1434"/>
      <c r="N220" s="246">
        <v>3</v>
      </c>
      <c r="O220" s="42"/>
      <c r="P220" s="447"/>
      <c r="Q220" s="1203"/>
      <c r="R220" s="1203"/>
    </row>
    <row r="221" spans="1:18" s="396" customFormat="1">
      <c r="A221" s="328"/>
      <c r="K221" s="1650" t="s">
        <v>2839</v>
      </c>
      <c r="L221" s="1429"/>
      <c r="M221" s="1429"/>
      <c r="N221" s="1429"/>
      <c r="O221" s="1429"/>
      <c r="P221" s="1429"/>
      <c r="Q221" s="1429"/>
      <c r="R221" s="1429"/>
    </row>
    <row r="222" spans="1:18" s="396" customFormat="1">
      <c r="A222" s="328"/>
      <c r="K222" s="1651" t="s">
        <v>2831</v>
      </c>
      <c r="L222" s="1193" t="s">
        <v>2832</v>
      </c>
      <c r="M222" s="1193" t="s">
        <v>2840</v>
      </c>
      <c r="N222" s="1193" t="s">
        <v>2841</v>
      </c>
      <c r="O222" s="1193" t="s">
        <v>2842</v>
      </c>
      <c r="P222" s="1193" t="s">
        <v>2843</v>
      </c>
      <c r="Q222" s="1193" t="s">
        <v>2844</v>
      </c>
      <c r="R222" s="1193" t="s">
        <v>73</v>
      </c>
    </row>
    <row r="223" spans="1:18" s="396" customFormat="1">
      <c r="A223" s="328"/>
      <c r="K223" s="1161"/>
      <c r="L223" s="447"/>
      <c r="M223" s="1329"/>
      <c r="N223" s="1433"/>
      <c r="O223" s="1433"/>
      <c r="P223" s="447"/>
      <c r="Q223" s="229" t="s">
        <v>8272</v>
      </c>
      <c r="R223" s="229"/>
    </row>
    <row r="224" spans="1:18" s="396" customFormat="1">
      <c r="A224" s="328"/>
      <c r="K224" s="1256" t="s">
        <v>8258</v>
      </c>
      <c r="L224" s="246" t="s">
        <v>986</v>
      </c>
      <c r="M224" s="246" t="s">
        <v>5502</v>
      </c>
      <c r="N224" s="246" t="s">
        <v>351</v>
      </c>
      <c r="O224" s="246" t="s">
        <v>2278</v>
      </c>
      <c r="P224" s="246" t="s">
        <v>79</v>
      </c>
      <c r="Q224" s="113"/>
      <c r="R224" s="229"/>
    </row>
    <row r="225" spans="1:18" s="396" customFormat="1">
      <c r="A225" s="328"/>
      <c r="K225" s="1256"/>
      <c r="L225" s="447"/>
      <c r="M225" s="246"/>
      <c r="N225" s="246"/>
      <c r="O225" s="246"/>
      <c r="P225" s="447"/>
      <c r="Q225" s="1203"/>
      <c r="R225" s="1203"/>
    </row>
    <row r="226" spans="1:18" s="396" customFormat="1">
      <c r="A226" s="328"/>
      <c r="K226" s="1256"/>
      <c r="L226" s="447"/>
      <c r="M226" s="1329"/>
      <c r="N226" s="1329"/>
      <c r="O226" s="246"/>
      <c r="P226" s="447"/>
      <c r="Q226" s="1203"/>
      <c r="R226" s="1203"/>
    </row>
    <row r="227" spans="1:18" s="396" customFormat="1">
      <c r="A227" s="328"/>
      <c r="K227" s="1256"/>
      <c r="L227" s="447"/>
      <c r="M227" s="246"/>
      <c r="N227" s="246"/>
      <c r="O227" s="246"/>
      <c r="P227" s="447"/>
      <c r="Q227" s="1203"/>
      <c r="R227" s="1203"/>
    </row>
    <row r="228" spans="1:18" s="396" customFormat="1">
      <c r="A228" s="328"/>
      <c r="K228" s="1256"/>
      <c r="L228" s="246"/>
      <c r="M228" s="246"/>
      <c r="N228" s="1329"/>
      <c r="O228" s="124"/>
      <c r="P228" s="447"/>
      <c r="Q228" s="246"/>
      <c r="R228" s="1203"/>
    </row>
    <row r="229" spans="1:18" s="396" customFormat="1">
      <c r="A229" s="328"/>
      <c r="K229" s="1256"/>
      <c r="L229" s="246"/>
      <c r="M229" s="246"/>
      <c r="N229" s="246"/>
      <c r="O229" s="124"/>
      <c r="P229" s="447"/>
      <c r="Q229" s="246"/>
      <c r="R229" s="1203"/>
    </row>
    <row r="230" spans="1:18" s="396" customFormat="1">
      <c r="A230" s="328"/>
      <c r="K230" s="1256" t="s">
        <v>8258</v>
      </c>
      <c r="L230" s="246" t="s">
        <v>986</v>
      </c>
      <c r="M230" s="246" t="s">
        <v>8277</v>
      </c>
      <c r="N230" s="1329" t="s">
        <v>7351</v>
      </c>
      <c r="O230" s="124" t="s">
        <v>2079</v>
      </c>
      <c r="P230" s="447"/>
      <c r="Q230" s="246" t="s">
        <v>8279</v>
      </c>
      <c r="R230" s="1203"/>
    </row>
    <row r="231" spans="1:18" s="396" customFormat="1">
      <c r="A231" s="328"/>
      <c r="K231" s="1256" t="s">
        <v>8258</v>
      </c>
      <c r="L231" s="246" t="s">
        <v>986</v>
      </c>
      <c r="M231" s="246" t="s">
        <v>8281</v>
      </c>
      <c r="N231" s="246" t="s">
        <v>8276</v>
      </c>
      <c r="O231" s="124" t="s">
        <v>2079</v>
      </c>
      <c r="P231" s="447"/>
      <c r="Q231" s="246" t="s">
        <v>8283</v>
      </c>
      <c r="R231" s="1203"/>
    </row>
    <row r="232" spans="1:18" s="396" customFormat="1">
      <c r="A232" s="328"/>
      <c r="K232" s="1256"/>
      <c r="L232" s="246"/>
      <c r="M232" s="246"/>
      <c r="N232" s="246"/>
      <c r="O232" s="124"/>
      <c r="P232" s="447"/>
      <c r="Q232" s="246"/>
      <c r="R232" s="1203"/>
    </row>
    <row r="233" spans="1:18" s="396" customFormat="1">
      <c r="A233" s="328"/>
      <c r="K233" s="1161"/>
      <c r="L233" s="447"/>
      <c r="M233" s="239"/>
      <c r="N233" s="447"/>
      <c r="O233" s="42"/>
      <c r="P233" s="447"/>
      <c r="Q233" s="1203"/>
      <c r="R233" s="1203"/>
    </row>
    <row r="234" spans="1:18" s="396" customFormat="1">
      <c r="A234" s="328"/>
      <c r="K234" s="1161"/>
      <c r="L234" s="447"/>
      <c r="M234" s="1434"/>
      <c r="N234" s="1329" t="s">
        <v>5027</v>
      </c>
      <c r="O234" s="42"/>
      <c r="P234" s="447"/>
      <c r="Q234" s="1203"/>
      <c r="R234" s="1203" t="s">
        <v>8334</v>
      </c>
    </row>
  </sheetData>
  <mergeCells count="1">
    <mergeCell ref="K11:R11"/>
  </mergeCells>
  <phoneticPr fontId="5" type="noConversion"/>
  <dataValidations count="4">
    <dataValidation type="list" allowBlank="1" showInputMessage="1" showErrorMessage="1" sqref="B6" xr:uid="{00000000-0002-0000-7A00-000000000000}">
      <formula1>"Mi: Minute,H: Hour,D: Daily,W: Weekly,M: Monthly,Y: Yearly"</formula1>
    </dataValidation>
    <dataValidation type="list" allowBlank="1" showInputMessage="1" showErrorMessage="1" sqref="B7 B9:B11" xr:uid="{00000000-0002-0000-7A00-000001000000}">
      <formula1>"替换,追加"</formula1>
    </dataValidation>
    <dataValidation type="list" allowBlank="1" showInputMessage="1" showErrorMessage="1" sqref="J14:J25" xr:uid="{00000000-0002-0000-7A00-000002000000}">
      <formula1>"匹配,基线特有,本地扩充,废弃"</formula1>
    </dataValidation>
    <dataValidation type="list" allowBlank="1" showInputMessage="1" showErrorMessage="1" sqref="N4:N11 N56:N64 N109:N128 N173:N192" xr:uid="{00000000-0002-0000-7A00-000003000000}">
      <formula1>"left join,inner join,union,union all"</formula1>
    </dataValidation>
  </dataValidations>
  <hyperlinks>
    <hyperlink ref="A1" location="目录!A1" display="返回" xr:uid="{00000000-0004-0000-7A00-000000000000}"/>
  </hyperlinks>
  <pageMargins left="0.75" right="0.75" top="1" bottom="1" header="0.51180555555555596" footer="0.51180555555555596"/>
  <pageSetup paperSize="9" orientation="portrait"/>
  <legacyDrawing r:id="rId1"/>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AA54"/>
  <sheetViews>
    <sheetView topLeftCell="A7" workbookViewId="0"/>
  </sheetViews>
  <sheetFormatPr defaultColWidth="9" defaultRowHeight="13.8"/>
  <cols>
    <col min="1" max="1" width="9" style="911"/>
    <col min="2" max="2" width="12.21875" style="911" customWidth="1"/>
    <col min="3" max="3" width="11.21875" style="911" customWidth="1"/>
    <col min="4" max="4" width="15.21875" style="911" customWidth="1"/>
    <col min="5" max="9" width="12.109375" style="911" customWidth="1"/>
    <col min="10" max="10" width="9" style="911"/>
    <col min="11" max="11" width="7.109375" style="911" customWidth="1"/>
    <col min="12" max="12" width="6.77734375" style="911" customWidth="1"/>
    <col min="13" max="13" width="9" style="911"/>
    <col min="14" max="14" width="11.33203125" style="911" customWidth="1"/>
    <col min="15" max="22" width="9" style="911" hidden="1" customWidth="1"/>
    <col min="23" max="23" width="19.6640625" style="911" customWidth="1"/>
    <col min="24" max="24" width="13" style="911" customWidth="1"/>
    <col min="25" max="25" width="11.33203125" style="911" customWidth="1"/>
    <col min="26" max="26" width="13.109375" style="911" customWidth="1"/>
    <col min="27" max="27" width="11.33203125" style="911" customWidth="1"/>
    <col min="28" max="16384" width="9" style="911"/>
  </cols>
  <sheetData>
    <row r="1" spans="1:27" ht="15.6">
      <c r="A1" s="401" t="s">
        <v>2037</v>
      </c>
      <c r="B1" s="3"/>
      <c r="C1" s="3"/>
      <c r="D1" s="3"/>
      <c r="E1" s="3"/>
      <c r="F1" s="3"/>
      <c r="G1" s="3"/>
      <c r="H1" s="3"/>
      <c r="I1" s="3"/>
      <c r="J1" s="3"/>
      <c r="K1" s="3"/>
      <c r="L1" s="3"/>
      <c r="M1" s="3"/>
      <c r="N1" s="3"/>
      <c r="O1" s="3"/>
      <c r="P1" s="3"/>
      <c r="Q1" s="3"/>
      <c r="R1" s="3"/>
      <c r="S1" s="3"/>
      <c r="T1" s="3"/>
      <c r="U1" s="3"/>
      <c r="V1" s="3"/>
      <c r="W1" s="52"/>
      <c r="X1" s="52"/>
      <c r="Y1" s="52"/>
      <c r="Z1" s="52"/>
      <c r="AA1" s="52"/>
    </row>
    <row r="2" spans="1:27"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ht="15.6">
      <c r="A3" s="6" t="s">
        <v>2040</v>
      </c>
      <c r="B3" s="416" t="s">
        <v>1145</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ht="15.6">
      <c r="A4" s="9" t="s">
        <v>2042</v>
      </c>
      <c r="B4" s="10" t="s">
        <v>8336</v>
      </c>
      <c r="C4" s="8"/>
      <c r="D4" s="8"/>
      <c r="E4" s="8"/>
      <c r="F4" s="8"/>
      <c r="G4" s="8"/>
      <c r="H4" s="8"/>
      <c r="I4" s="8"/>
      <c r="J4" s="8"/>
      <c r="K4" s="8"/>
      <c r="L4" s="8"/>
      <c r="M4" s="8"/>
      <c r="N4" s="8"/>
      <c r="O4" s="38" t="s">
        <v>4149</v>
      </c>
      <c r="P4" s="39" t="e">
        <f>VLOOKUP(B3,[2]目录!#REF!,4,0)</f>
        <v>#REF!</v>
      </c>
      <c r="Q4" s="40"/>
      <c r="R4" s="41"/>
      <c r="S4" s="42"/>
      <c r="T4" s="42"/>
      <c r="U4" s="42"/>
      <c r="V4" s="61"/>
      <c r="W4" s="62" t="s">
        <v>2301</v>
      </c>
      <c r="X4" s="480" t="s">
        <v>1148</v>
      </c>
      <c r="Y4" s="63"/>
      <c r="Z4" s="11"/>
      <c r="AA4" s="63"/>
    </row>
    <row r="5" spans="1:27" ht="15.6">
      <c r="A5" s="9" t="s">
        <v>2041</v>
      </c>
      <c r="B5" s="11" t="s">
        <v>2043</v>
      </c>
      <c r="C5" s="8"/>
      <c r="D5" s="8"/>
      <c r="E5" s="8"/>
      <c r="F5" s="8"/>
      <c r="G5" s="8"/>
      <c r="H5" s="8"/>
      <c r="I5" s="8"/>
      <c r="J5" s="8"/>
      <c r="K5" s="8"/>
      <c r="L5" s="8"/>
      <c r="M5" s="8"/>
      <c r="N5" s="8"/>
      <c r="O5" s="43"/>
      <c r="P5" s="42"/>
      <c r="Q5" s="42"/>
      <c r="R5" s="41"/>
      <c r="S5" s="42"/>
      <c r="T5" s="42"/>
      <c r="U5" s="42"/>
      <c r="V5" s="61"/>
      <c r="W5" s="62"/>
      <c r="X5" s="480"/>
      <c r="Y5" s="63"/>
      <c r="Z5" s="11"/>
      <c r="AA5" s="63"/>
    </row>
    <row r="6" spans="1:27" ht="15.6">
      <c r="A6" s="9" t="s">
        <v>2044</v>
      </c>
      <c r="B6" s="12" t="s">
        <v>8337</v>
      </c>
      <c r="C6" s="8"/>
      <c r="D6" s="8"/>
      <c r="E6" s="8"/>
      <c r="F6" s="8"/>
      <c r="G6" s="8"/>
      <c r="H6" s="8"/>
      <c r="I6" s="8"/>
      <c r="J6" s="8"/>
      <c r="K6" s="8"/>
      <c r="L6" s="8"/>
      <c r="M6" s="8"/>
      <c r="N6" s="8"/>
      <c r="O6" s="43"/>
      <c r="P6" s="42"/>
      <c r="Q6" s="42"/>
      <c r="R6" s="41"/>
      <c r="S6" s="42"/>
      <c r="T6" s="42"/>
      <c r="U6" s="42"/>
      <c r="V6" s="61"/>
      <c r="W6" s="62"/>
      <c r="X6" s="476"/>
      <c r="Y6" s="63"/>
      <c r="Z6" s="11"/>
      <c r="AA6" s="63"/>
    </row>
    <row r="7" spans="1:27"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ht="15.6">
      <c r="A8" s="9" t="s">
        <v>2048</v>
      </c>
      <c r="B8" s="11" t="s">
        <v>8338</v>
      </c>
      <c r="C8" s="8"/>
      <c r="D8" s="8"/>
      <c r="J8" s="8" t="s">
        <v>8339</v>
      </c>
      <c r="K8" s="8"/>
      <c r="L8" s="8"/>
      <c r="M8" s="8"/>
      <c r="N8" s="8"/>
      <c r="O8" s="43"/>
      <c r="P8" s="42"/>
      <c r="Q8" s="42"/>
      <c r="R8" s="42"/>
      <c r="S8" s="42"/>
      <c r="T8" s="42"/>
      <c r="U8" s="42"/>
      <c r="V8" s="61"/>
      <c r="W8" s="62"/>
      <c r="X8" s="65"/>
      <c r="Y8" s="63"/>
      <c r="Z8" s="11"/>
      <c r="AA8" s="63"/>
    </row>
    <row r="9" spans="1:27" ht="15.6">
      <c r="A9" s="9"/>
      <c r="B9" s="13"/>
      <c r="C9" s="8" t="s">
        <v>8340</v>
      </c>
      <c r="D9" s="8"/>
      <c r="E9" s="8"/>
      <c r="F9" s="8"/>
      <c r="G9" s="8"/>
      <c r="H9" s="8"/>
      <c r="I9" s="8"/>
      <c r="J9" s="8"/>
      <c r="K9" s="8"/>
      <c r="L9" s="8"/>
      <c r="M9" s="8"/>
      <c r="N9" s="8"/>
      <c r="O9" s="44"/>
      <c r="P9" s="45"/>
      <c r="Q9" s="45"/>
      <c r="R9" s="45"/>
      <c r="S9" s="45"/>
      <c r="T9" s="45"/>
      <c r="U9" s="45"/>
      <c r="V9" s="66"/>
      <c r="W9" s="43"/>
      <c r="X9" s="42"/>
      <c r="Y9" s="42"/>
      <c r="Z9" s="61"/>
      <c r="AA9" s="67"/>
    </row>
    <row r="10" spans="1:27"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ht="15.6">
      <c r="A11" s="14" t="s">
        <v>49</v>
      </c>
      <c r="B11" s="15" t="s">
        <v>2051</v>
      </c>
      <c r="C11" s="15" t="s">
        <v>2052</v>
      </c>
      <c r="D11" s="15" t="s">
        <v>2053</v>
      </c>
      <c r="E11" s="15" t="s">
        <v>2054</v>
      </c>
      <c r="F11" s="15"/>
      <c r="G11" s="15"/>
      <c r="H11" s="15"/>
      <c r="I11" s="15"/>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c r="A12" s="917">
        <v>1</v>
      </c>
      <c r="B12" s="877" t="s">
        <v>8341</v>
      </c>
      <c r="C12" s="877" t="s">
        <v>8342</v>
      </c>
      <c r="D12" s="877" t="s">
        <v>2096</v>
      </c>
      <c r="E12" s="877" t="str">
        <f t="shared" ref="E12:E21" si="0">IF(ISERR(SEARCH("varchar",D12)),D12,"string("&amp;MID(D12,10,LEN(D12)-10)&amp;")")</f>
        <v>string(4)</v>
      </c>
      <c r="F12" s="877" t="s">
        <v>8341</v>
      </c>
      <c r="G12" s="877" t="s">
        <v>8342</v>
      </c>
      <c r="H12" s="877" t="s">
        <v>2096</v>
      </c>
      <c r="I12" s="877" t="str">
        <f>IF(ISERR(SEARCH("varchar",H12)),H12,"string("&amp;MID(H12,10,LEN(H12)-10)&amp;")")</f>
        <v>string(4)</v>
      </c>
      <c r="J12" s="877" t="s">
        <v>79</v>
      </c>
      <c r="K12" s="877"/>
      <c r="L12" s="877"/>
      <c r="M12" s="877"/>
      <c r="N12" s="406"/>
      <c r="O12" s="877"/>
      <c r="P12" s="877"/>
      <c r="Q12" s="877"/>
      <c r="R12" s="877"/>
      <c r="S12" s="877"/>
      <c r="T12" s="877"/>
      <c r="U12" s="877"/>
      <c r="V12" s="877"/>
      <c r="W12" s="877" t="s">
        <v>1148</v>
      </c>
      <c r="X12" s="877" t="s">
        <v>8341</v>
      </c>
      <c r="Y12" s="877" t="s">
        <v>8343</v>
      </c>
      <c r="Z12" s="877" t="s">
        <v>3212</v>
      </c>
      <c r="AA12" s="877" t="s">
        <v>2849</v>
      </c>
    </row>
    <row r="13" spans="1:27">
      <c r="A13" s="917">
        <v>2</v>
      </c>
      <c r="B13" s="366" t="s">
        <v>2076</v>
      </c>
      <c r="C13" s="366" t="s">
        <v>2077</v>
      </c>
      <c r="D13" s="366" t="s">
        <v>2747</v>
      </c>
      <c r="E13" s="366" t="str">
        <f t="shared" si="0"/>
        <v>string(3)</v>
      </c>
      <c r="F13" s="877" t="s">
        <v>2076</v>
      </c>
      <c r="G13" s="877" t="s">
        <v>2077</v>
      </c>
      <c r="H13" s="877" t="s">
        <v>3175</v>
      </c>
      <c r="I13" s="877" t="s">
        <v>2241</v>
      </c>
      <c r="J13" s="1642"/>
      <c r="K13" s="366"/>
      <c r="L13" s="366"/>
      <c r="M13" s="366"/>
      <c r="N13" s="406"/>
      <c r="O13" s="877"/>
      <c r="P13" s="877"/>
      <c r="Q13" s="877"/>
      <c r="R13" s="877"/>
      <c r="S13" s="877"/>
      <c r="T13" s="877"/>
      <c r="U13" s="877"/>
      <c r="V13" s="877"/>
      <c r="W13" s="877" t="s">
        <v>1148</v>
      </c>
      <c r="X13" s="877" t="s">
        <v>2333</v>
      </c>
      <c r="Y13" s="877" t="s">
        <v>2705</v>
      </c>
      <c r="Z13" s="877" t="s">
        <v>2747</v>
      </c>
      <c r="AA13" s="877" t="s">
        <v>2849</v>
      </c>
    </row>
    <row r="14" spans="1:27">
      <c r="A14" s="917">
        <v>3</v>
      </c>
      <c r="B14" s="366" t="s">
        <v>3174</v>
      </c>
      <c r="C14" s="366" t="s">
        <v>2818</v>
      </c>
      <c r="D14" s="366" t="s">
        <v>3505</v>
      </c>
      <c r="E14" s="366" t="str">
        <f t="shared" si="0"/>
        <v>string(7)</v>
      </c>
      <c r="F14" s="877" t="s">
        <v>3174</v>
      </c>
      <c r="G14" s="877" t="s">
        <v>2818</v>
      </c>
      <c r="H14" s="877" t="s">
        <v>2803</v>
      </c>
      <c r="I14" s="877" t="s">
        <v>2804</v>
      </c>
      <c r="J14" s="366"/>
      <c r="K14" s="366"/>
      <c r="L14" s="366"/>
      <c r="M14" s="366"/>
      <c r="N14" s="406"/>
      <c r="O14" s="877"/>
      <c r="P14" s="877"/>
      <c r="Q14" s="877"/>
      <c r="R14" s="877"/>
      <c r="S14" s="877"/>
      <c r="T14" s="877"/>
      <c r="U14" s="877"/>
      <c r="V14" s="877"/>
      <c r="W14" s="877" t="s">
        <v>1148</v>
      </c>
      <c r="X14" s="877" t="s">
        <v>3174</v>
      </c>
      <c r="Y14" s="877" t="s">
        <v>3622</v>
      </c>
      <c r="Z14" s="877" t="s">
        <v>3505</v>
      </c>
      <c r="AA14" s="877" t="s">
        <v>2849</v>
      </c>
    </row>
    <row r="15" spans="1:27">
      <c r="A15" s="917">
        <v>4</v>
      </c>
      <c r="B15" s="877" t="s">
        <v>1863</v>
      </c>
      <c r="C15" s="877" t="s">
        <v>2236</v>
      </c>
      <c r="D15" s="877" t="s">
        <v>3898</v>
      </c>
      <c r="E15" s="877" t="str">
        <f t="shared" si="0"/>
        <v>string(14)</v>
      </c>
      <c r="F15" s="877" t="s">
        <v>1863</v>
      </c>
      <c r="G15" s="877" t="s">
        <v>2236</v>
      </c>
      <c r="H15" s="877" t="s">
        <v>3212</v>
      </c>
      <c r="I15" s="877" t="s">
        <v>2108</v>
      </c>
      <c r="J15" s="1643"/>
      <c r="K15" s="877"/>
      <c r="L15" s="1643"/>
      <c r="M15" s="1643"/>
      <c r="N15" s="406"/>
      <c r="O15" s="1643"/>
      <c r="P15" s="1643"/>
      <c r="Q15" s="1643"/>
      <c r="R15" s="1643"/>
      <c r="S15" s="1643"/>
      <c r="T15" s="1643"/>
      <c r="U15" s="1643"/>
      <c r="V15" s="1643"/>
      <c r="W15" s="877" t="s">
        <v>1148</v>
      </c>
      <c r="X15" s="877" t="s">
        <v>1863</v>
      </c>
      <c r="Y15" s="877" t="s">
        <v>2236</v>
      </c>
      <c r="Z15" s="877" t="s">
        <v>3898</v>
      </c>
      <c r="AA15" s="877" t="s">
        <v>2849</v>
      </c>
    </row>
    <row r="16" spans="1:27">
      <c r="A16" s="917">
        <v>5</v>
      </c>
      <c r="B16" s="877" t="s">
        <v>222</v>
      </c>
      <c r="C16" s="877" t="s">
        <v>2234</v>
      </c>
      <c r="D16" s="877" t="s">
        <v>3898</v>
      </c>
      <c r="E16" s="877" t="str">
        <f t="shared" si="0"/>
        <v>string(14)</v>
      </c>
      <c r="F16" s="877" t="s">
        <v>222</v>
      </c>
      <c r="G16" s="877" t="s">
        <v>2234</v>
      </c>
      <c r="H16" s="877" t="s">
        <v>3991</v>
      </c>
      <c r="I16" s="877" t="s">
        <v>2108</v>
      </c>
      <c r="J16" s="877" t="s">
        <v>79</v>
      </c>
      <c r="K16" s="877"/>
      <c r="L16" s="1643"/>
      <c r="M16" s="1643"/>
      <c r="N16" s="406"/>
      <c r="O16" s="1643"/>
      <c r="P16" s="1643"/>
      <c r="Q16" s="1643"/>
      <c r="R16" s="1643"/>
      <c r="S16" s="1643"/>
      <c r="T16" s="1643"/>
      <c r="U16" s="1643"/>
      <c r="V16" s="1643"/>
      <c r="W16" s="877" t="s">
        <v>1148</v>
      </c>
      <c r="X16" s="877" t="s">
        <v>222</v>
      </c>
      <c r="Y16" s="877" t="s">
        <v>2234</v>
      </c>
      <c r="Z16" s="877" t="s">
        <v>3898</v>
      </c>
      <c r="AA16" s="877" t="s">
        <v>2849</v>
      </c>
    </row>
    <row r="17" spans="1:27">
      <c r="A17" s="917">
        <v>6</v>
      </c>
      <c r="B17" s="366" t="s">
        <v>105</v>
      </c>
      <c r="C17" s="366" t="s">
        <v>2239</v>
      </c>
      <c r="D17" s="366" t="s">
        <v>2235</v>
      </c>
      <c r="E17" s="366" t="str">
        <f t="shared" si="0"/>
        <v>string(16)</v>
      </c>
      <c r="F17" s="877" t="s">
        <v>105</v>
      </c>
      <c r="G17" s="877" t="s">
        <v>2239</v>
      </c>
      <c r="H17" s="877" t="s">
        <v>3175</v>
      </c>
      <c r="I17" s="877" t="s">
        <v>2241</v>
      </c>
      <c r="J17" s="366"/>
      <c r="K17" s="366"/>
      <c r="L17" s="366"/>
      <c r="M17" s="366"/>
      <c r="N17" s="406"/>
      <c r="O17" s="877"/>
      <c r="P17" s="877"/>
      <c r="Q17" s="877"/>
      <c r="R17" s="877"/>
      <c r="S17" s="877"/>
      <c r="T17" s="877"/>
      <c r="U17" s="877"/>
      <c r="V17" s="877"/>
      <c r="W17" s="877" t="s">
        <v>1148</v>
      </c>
      <c r="X17" s="877" t="s">
        <v>2238</v>
      </c>
      <c r="Y17" s="877" t="s">
        <v>2675</v>
      </c>
      <c r="Z17" s="877" t="s">
        <v>2235</v>
      </c>
      <c r="AA17" s="877" t="s">
        <v>2849</v>
      </c>
    </row>
    <row r="18" spans="1:27">
      <c r="A18" s="490">
        <v>7</v>
      </c>
      <c r="B18" s="366" t="s">
        <v>8344</v>
      </c>
      <c r="C18" s="366" t="s">
        <v>7763</v>
      </c>
      <c r="D18" s="366" t="s">
        <v>2737</v>
      </c>
      <c r="E18" s="366" t="str">
        <f t="shared" si="0"/>
        <v>string(64)</v>
      </c>
      <c r="F18" s="877" t="s">
        <v>8344</v>
      </c>
      <c r="G18" s="877" t="s">
        <v>7763</v>
      </c>
      <c r="H18" s="877" t="s">
        <v>2737</v>
      </c>
      <c r="I18" s="877" t="s">
        <v>3180</v>
      </c>
      <c r="J18" s="1644"/>
      <c r="K18" s="366"/>
      <c r="L18" s="366"/>
      <c r="M18" s="366"/>
      <c r="N18" s="406"/>
      <c r="O18" s="877"/>
      <c r="P18" s="877"/>
      <c r="Q18" s="877"/>
      <c r="R18" s="877"/>
      <c r="S18" s="877"/>
      <c r="T18" s="877"/>
      <c r="U18" s="877"/>
      <c r="V18" s="877"/>
      <c r="W18" s="877" t="s">
        <v>1148</v>
      </c>
      <c r="X18" s="877" t="s">
        <v>8344</v>
      </c>
      <c r="Y18" s="877" t="s">
        <v>7763</v>
      </c>
      <c r="Z18" s="877" t="s">
        <v>2737</v>
      </c>
      <c r="AA18" s="877" t="s">
        <v>2849</v>
      </c>
    </row>
    <row r="19" spans="1:27">
      <c r="A19" s="917">
        <v>8</v>
      </c>
      <c r="B19" s="877" t="s">
        <v>3952</v>
      </c>
      <c r="C19" s="877" t="s">
        <v>2722</v>
      </c>
      <c r="D19" s="877" t="s">
        <v>2100</v>
      </c>
      <c r="E19" s="877" t="str">
        <f t="shared" si="0"/>
        <v>string(2)</v>
      </c>
      <c r="F19" s="877" t="s">
        <v>3952</v>
      </c>
      <c r="G19" s="877" t="s">
        <v>3997</v>
      </c>
      <c r="H19" s="877" t="s">
        <v>2066</v>
      </c>
      <c r="I19" s="877" t="s">
        <v>2067</v>
      </c>
      <c r="J19" s="1643"/>
      <c r="K19" s="877"/>
      <c r="L19" s="1643"/>
      <c r="M19" s="1643"/>
      <c r="N19" s="406"/>
      <c r="O19" s="1643"/>
      <c r="P19" s="1643"/>
      <c r="Q19" s="1643"/>
      <c r="R19" s="1643"/>
      <c r="S19" s="1643"/>
      <c r="T19" s="1643"/>
      <c r="U19" s="1643"/>
      <c r="V19" s="1643"/>
      <c r="W19" s="877" t="s">
        <v>1148</v>
      </c>
      <c r="X19" s="877" t="s">
        <v>2338</v>
      </c>
      <c r="Y19" s="877" t="s">
        <v>2722</v>
      </c>
      <c r="Z19" s="877" t="s">
        <v>2100</v>
      </c>
      <c r="AA19" s="877" t="s">
        <v>2849</v>
      </c>
    </row>
    <row r="20" spans="1:27">
      <c r="A20" s="998">
        <v>9</v>
      </c>
      <c r="B20" s="362" t="s">
        <v>2357</v>
      </c>
      <c r="C20" s="362" t="s">
        <v>4751</v>
      </c>
      <c r="D20" s="362" t="s">
        <v>2100</v>
      </c>
      <c r="E20" s="362" t="str">
        <f t="shared" si="0"/>
        <v>string(2)</v>
      </c>
      <c r="F20" s="362" t="s">
        <v>2357</v>
      </c>
      <c r="G20" s="362" t="s">
        <v>4751</v>
      </c>
      <c r="H20" s="362" t="s">
        <v>2100</v>
      </c>
      <c r="I20" s="362" t="str">
        <f t="shared" ref="I20" si="1">IF(ISERR(SEARCH("varchar",H20)),H20,"string("&amp;MID(H20,10,LEN(H20)-10)&amp;")")</f>
        <v>string(2)</v>
      </c>
      <c r="J20" s="1645"/>
      <c r="K20" s="362"/>
      <c r="L20" s="1645"/>
      <c r="M20" s="362"/>
      <c r="N20" s="520" t="s">
        <v>2286</v>
      </c>
      <c r="O20" s="1643"/>
      <c r="P20" s="1643"/>
      <c r="Q20" s="1643"/>
      <c r="R20" s="1643"/>
      <c r="S20" s="1643"/>
      <c r="T20" s="1643"/>
      <c r="U20" s="1643"/>
      <c r="V20" s="1643"/>
      <c r="W20" s="877" t="s">
        <v>1148</v>
      </c>
      <c r="X20" s="877" t="s">
        <v>2357</v>
      </c>
      <c r="Y20" s="877" t="s">
        <v>4751</v>
      </c>
      <c r="Z20" s="877" t="s">
        <v>2100</v>
      </c>
      <c r="AA20" s="877" t="s">
        <v>2849</v>
      </c>
    </row>
    <row r="21" spans="1:27" s="1629" customFormat="1">
      <c r="A21" s="490">
        <v>10</v>
      </c>
      <c r="B21" s="495" t="s">
        <v>8345</v>
      </c>
      <c r="C21" s="495" t="s">
        <v>8346</v>
      </c>
      <c r="D21" s="495" t="s">
        <v>2100</v>
      </c>
      <c r="E21" s="495" t="str">
        <f t="shared" si="0"/>
        <v>string(2)</v>
      </c>
      <c r="F21" s="877" t="s">
        <v>8345</v>
      </c>
      <c r="G21" s="877" t="s">
        <v>8347</v>
      </c>
      <c r="H21" s="877" t="s">
        <v>2078</v>
      </c>
      <c r="I21" s="877" t="s">
        <v>2079</v>
      </c>
      <c r="J21" s="1646"/>
      <c r="K21" s="495"/>
      <c r="L21" s="1646"/>
      <c r="M21" s="495" t="s">
        <v>8348</v>
      </c>
      <c r="N21" s="468" t="s">
        <v>2308</v>
      </c>
      <c r="O21" s="1644"/>
      <c r="P21" s="1644"/>
      <c r="Q21" s="1644"/>
      <c r="R21" s="1644"/>
      <c r="S21" s="1644"/>
      <c r="T21" s="1644"/>
      <c r="U21" s="1644"/>
      <c r="V21" s="1644"/>
      <c r="W21" s="366"/>
      <c r="X21" s="366"/>
      <c r="Y21" s="366"/>
      <c r="Z21" s="366"/>
      <c r="AA21" s="366"/>
    </row>
    <row r="22" spans="1:27">
      <c r="A22" s="917">
        <v>11</v>
      </c>
      <c r="B22" s="877" t="s">
        <v>2347</v>
      </c>
      <c r="C22" s="877" t="s">
        <v>4738</v>
      </c>
      <c r="D22" s="877" t="s">
        <v>6594</v>
      </c>
      <c r="E22" s="877" t="s">
        <v>2272</v>
      </c>
      <c r="F22" s="877" t="s">
        <v>2347</v>
      </c>
      <c r="G22" s="877" t="s">
        <v>4737</v>
      </c>
      <c r="H22" s="877" t="s">
        <v>2078</v>
      </c>
      <c r="I22" s="877" t="s">
        <v>2079</v>
      </c>
      <c r="J22" s="1643"/>
      <c r="K22" s="877"/>
      <c r="L22" s="1643"/>
      <c r="M22" s="1643"/>
      <c r="N22" s="406"/>
      <c r="O22" s="1643"/>
      <c r="P22" s="1643"/>
      <c r="Q22" s="1643"/>
      <c r="R22" s="1643"/>
      <c r="S22" s="1643"/>
      <c r="T22" s="1643"/>
      <c r="U22" s="1643"/>
      <c r="V22" s="1643"/>
      <c r="W22" s="877" t="s">
        <v>1148</v>
      </c>
      <c r="X22" s="877" t="s">
        <v>2347</v>
      </c>
      <c r="Y22" s="877" t="s">
        <v>4738</v>
      </c>
      <c r="Z22" s="877" t="s">
        <v>6594</v>
      </c>
      <c r="AA22" s="877" t="s">
        <v>2849</v>
      </c>
    </row>
    <row r="23" spans="1:27">
      <c r="A23" s="998">
        <v>12</v>
      </c>
      <c r="B23" s="362" t="s">
        <v>8349</v>
      </c>
      <c r="C23" s="362" t="s">
        <v>8350</v>
      </c>
      <c r="D23" s="362" t="s">
        <v>2100</v>
      </c>
      <c r="E23" s="362" t="str">
        <f t="shared" ref="E23:E33" si="2">IF(ISERR(SEARCH("varchar",D23)),D23,"string("&amp;MID(D23,10,LEN(D23)-10)&amp;")")</f>
        <v>string(2)</v>
      </c>
      <c r="F23" s="362" t="s">
        <v>8349</v>
      </c>
      <c r="G23" s="362" t="s">
        <v>8350</v>
      </c>
      <c r="H23" s="362" t="s">
        <v>2100</v>
      </c>
      <c r="I23" s="362" t="str">
        <f t="shared" ref="I23:I33" si="3">IF(ISERR(SEARCH("varchar",H23)),H23,"string("&amp;MID(H23,10,LEN(H23)-10)&amp;")")</f>
        <v>string(2)</v>
      </c>
      <c r="J23" s="1645"/>
      <c r="K23" s="362"/>
      <c r="L23" s="1645"/>
      <c r="M23" s="362" t="s">
        <v>8351</v>
      </c>
      <c r="N23" s="807" t="s">
        <v>2286</v>
      </c>
      <c r="O23" s="1643"/>
      <c r="P23" s="1643"/>
      <c r="Q23" s="1643"/>
      <c r="R23" s="1643"/>
      <c r="S23" s="1643"/>
      <c r="T23" s="1643"/>
      <c r="U23" s="1643"/>
      <c r="V23" s="1643"/>
      <c r="W23" s="877" t="s">
        <v>1148</v>
      </c>
      <c r="X23" s="877" t="s">
        <v>8349</v>
      </c>
      <c r="Y23" s="877" t="s">
        <v>8350</v>
      </c>
      <c r="Z23" s="877" t="s">
        <v>2100</v>
      </c>
      <c r="AA23" s="877" t="s">
        <v>2849</v>
      </c>
    </row>
    <row r="24" spans="1:27">
      <c r="A24" s="998">
        <v>13</v>
      </c>
      <c r="B24" s="362" t="s">
        <v>8352</v>
      </c>
      <c r="C24" s="362" t="s">
        <v>8353</v>
      </c>
      <c r="D24" s="362" t="s">
        <v>2100</v>
      </c>
      <c r="E24" s="362" t="str">
        <f t="shared" si="2"/>
        <v>string(2)</v>
      </c>
      <c r="F24" s="362" t="s">
        <v>8352</v>
      </c>
      <c r="G24" s="362" t="s">
        <v>8353</v>
      </c>
      <c r="H24" s="362" t="s">
        <v>2100</v>
      </c>
      <c r="I24" s="362" t="str">
        <f t="shared" si="3"/>
        <v>string(2)</v>
      </c>
      <c r="J24" s="1645"/>
      <c r="K24" s="362"/>
      <c r="L24" s="1645"/>
      <c r="M24" s="362" t="s">
        <v>8351</v>
      </c>
      <c r="N24" s="807" t="s">
        <v>2286</v>
      </c>
      <c r="O24" s="1643"/>
      <c r="P24" s="1643"/>
      <c r="Q24" s="1643"/>
      <c r="R24" s="1643"/>
      <c r="S24" s="1643"/>
      <c r="T24" s="1643"/>
      <c r="U24" s="1643"/>
      <c r="V24" s="1643"/>
      <c r="W24" s="877" t="s">
        <v>1148</v>
      </c>
      <c r="X24" s="877" t="s">
        <v>8352</v>
      </c>
      <c r="Y24" s="877" t="s">
        <v>8353</v>
      </c>
      <c r="Z24" s="877" t="s">
        <v>2100</v>
      </c>
      <c r="AA24" s="877" t="s">
        <v>2849</v>
      </c>
    </row>
    <row r="25" spans="1:27">
      <c r="A25" s="998">
        <v>14</v>
      </c>
      <c r="B25" s="362" t="s">
        <v>8354</v>
      </c>
      <c r="C25" s="362" t="s">
        <v>8355</v>
      </c>
      <c r="D25" s="362" t="s">
        <v>2066</v>
      </c>
      <c r="E25" s="362" t="str">
        <f t="shared" si="2"/>
        <v>string(6)</v>
      </c>
      <c r="F25" s="362" t="s">
        <v>8354</v>
      </c>
      <c r="G25" s="362" t="s">
        <v>8355</v>
      </c>
      <c r="H25" s="362" t="s">
        <v>2066</v>
      </c>
      <c r="I25" s="362" t="str">
        <f t="shared" si="3"/>
        <v>string(6)</v>
      </c>
      <c r="J25" s="1645"/>
      <c r="K25" s="362"/>
      <c r="L25" s="1645"/>
      <c r="M25" s="362" t="s">
        <v>8351</v>
      </c>
      <c r="N25" s="807" t="s">
        <v>2286</v>
      </c>
      <c r="O25" s="1643"/>
      <c r="P25" s="1643"/>
      <c r="Q25" s="1643"/>
      <c r="R25" s="1643"/>
      <c r="S25" s="1643"/>
      <c r="T25" s="1643"/>
      <c r="U25" s="1643"/>
      <c r="V25" s="1643"/>
      <c r="W25" s="877" t="s">
        <v>1148</v>
      </c>
      <c r="X25" s="877" t="s">
        <v>8354</v>
      </c>
      <c r="Y25" s="877" t="s">
        <v>8355</v>
      </c>
      <c r="Z25" s="877" t="s">
        <v>2066</v>
      </c>
      <c r="AA25" s="877" t="s">
        <v>2849</v>
      </c>
    </row>
    <row r="26" spans="1:27">
      <c r="A26" s="998">
        <v>15</v>
      </c>
      <c r="B26" s="362" t="s">
        <v>2365</v>
      </c>
      <c r="C26" s="362" t="s">
        <v>8356</v>
      </c>
      <c r="D26" s="362" t="s">
        <v>2088</v>
      </c>
      <c r="E26" s="362" t="str">
        <f t="shared" si="2"/>
        <v>string(1)</v>
      </c>
      <c r="F26" s="362" t="s">
        <v>2365</v>
      </c>
      <c r="G26" s="362" t="s">
        <v>8356</v>
      </c>
      <c r="H26" s="362" t="s">
        <v>2088</v>
      </c>
      <c r="I26" s="362" t="str">
        <f t="shared" si="3"/>
        <v>string(1)</v>
      </c>
      <c r="J26" s="1645"/>
      <c r="K26" s="362"/>
      <c r="L26" s="1645"/>
      <c r="M26" s="362" t="s">
        <v>8351</v>
      </c>
      <c r="N26" s="807" t="s">
        <v>2286</v>
      </c>
      <c r="O26" s="1643"/>
      <c r="P26" s="1643"/>
      <c r="Q26" s="1643"/>
      <c r="R26" s="1643"/>
      <c r="S26" s="1643"/>
      <c r="T26" s="1643"/>
      <c r="U26" s="1643"/>
      <c r="V26" s="1643"/>
      <c r="W26" s="877" t="s">
        <v>1148</v>
      </c>
      <c r="X26" s="877" t="s">
        <v>2365</v>
      </c>
      <c r="Y26" s="877" t="s">
        <v>8356</v>
      </c>
      <c r="Z26" s="877" t="s">
        <v>2088</v>
      </c>
      <c r="AA26" s="877" t="s">
        <v>2849</v>
      </c>
    </row>
    <row r="27" spans="1:27">
      <c r="A27" s="998">
        <v>16</v>
      </c>
      <c r="B27" s="362" t="s">
        <v>2467</v>
      </c>
      <c r="C27" s="362" t="s">
        <v>8357</v>
      </c>
      <c r="D27" s="362" t="s">
        <v>3062</v>
      </c>
      <c r="E27" s="362" t="str">
        <f t="shared" si="2"/>
        <v>string(40)</v>
      </c>
      <c r="F27" s="362" t="s">
        <v>2467</v>
      </c>
      <c r="G27" s="362" t="s">
        <v>8357</v>
      </c>
      <c r="H27" s="362" t="s">
        <v>3062</v>
      </c>
      <c r="I27" s="362" t="str">
        <f t="shared" si="3"/>
        <v>string(40)</v>
      </c>
      <c r="J27" s="1645"/>
      <c r="K27" s="362"/>
      <c r="L27" s="1645"/>
      <c r="M27" s="362" t="s">
        <v>8351</v>
      </c>
      <c r="N27" s="807" t="s">
        <v>2286</v>
      </c>
      <c r="O27" s="1643"/>
      <c r="P27" s="1643"/>
      <c r="Q27" s="1643"/>
      <c r="R27" s="1643"/>
      <c r="S27" s="1643"/>
      <c r="T27" s="1643"/>
      <c r="U27" s="1643"/>
      <c r="V27" s="1643"/>
      <c r="W27" s="877" t="s">
        <v>1148</v>
      </c>
      <c r="X27" s="877" t="s">
        <v>2467</v>
      </c>
      <c r="Y27" s="877" t="s">
        <v>8357</v>
      </c>
      <c r="Z27" s="877" t="s">
        <v>3062</v>
      </c>
      <c r="AA27" s="877" t="s">
        <v>2849</v>
      </c>
    </row>
    <row r="28" spans="1:27">
      <c r="A28" s="998">
        <v>17</v>
      </c>
      <c r="B28" s="362" t="s">
        <v>8358</v>
      </c>
      <c r="C28" s="362" t="s">
        <v>3434</v>
      </c>
      <c r="D28" s="362" t="s">
        <v>4757</v>
      </c>
      <c r="E28" s="362" t="str">
        <f t="shared" si="2"/>
        <v>string(13)</v>
      </c>
      <c r="F28" s="362" t="s">
        <v>8358</v>
      </c>
      <c r="G28" s="362" t="s">
        <v>3434</v>
      </c>
      <c r="H28" s="362" t="s">
        <v>4757</v>
      </c>
      <c r="I28" s="362" t="str">
        <f t="shared" si="3"/>
        <v>string(13)</v>
      </c>
      <c r="J28" s="1645"/>
      <c r="K28" s="362"/>
      <c r="L28" s="1645"/>
      <c r="M28" s="362" t="s">
        <v>8351</v>
      </c>
      <c r="N28" s="807" t="s">
        <v>2286</v>
      </c>
      <c r="O28" s="1643"/>
      <c r="P28" s="1643"/>
      <c r="Q28" s="1643"/>
      <c r="R28" s="1643"/>
      <c r="S28" s="1643"/>
      <c r="T28" s="1643"/>
      <c r="U28" s="1643"/>
      <c r="V28" s="1643"/>
      <c r="W28" s="877" t="s">
        <v>1148</v>
      </c>
      <c r="X28" s="877" t="s">
        <v>8358</v>
      </c>
      <c r="Y28" s="877" t="s">
        <v>3434</v>
      </c>
      <c r="Z28" s="877" t="s">
        <v>4757</v>
      </c>
      <c r="AA28" s="877" t="s">
        <v>2849</v>
      </c>
    </row>
    <row r="29" spans="1:27">
      <c r="A29" s="998">
        <v>18</v>
      </c>
      <c r="B29" s="362" t="s">
        <v>8359</v>
      </c>
      <c r="C29" s="362" t="s">
        <v>3438</v>
      </c>
      <c r="D29" s="362" t="s">
        <v>2684</v>
      </c>
      <c r="E29" s="362" t="str">
        <f t="shared" si="2"/>
        <v>string(100)</v>
      </c>
      <c r="F29" s="362" t="s">
        <v>8359</v>
      </c>
      <c r="G29" s="362" t="s">
        <v>3438</v>
      </c>
      <c r="H29" s="362" t="s">
        <v>2684</v>
      </c>
      <c r="I29" s="362" t="str">
        <f t="shared" si="3"/>
        <v>string(100)</v>
      </c>
      <c r="J29" s="1645"/>
      <c r="K29" s="362"/>
      <c r="L29" s="1645"/>
      <c r="M29" s="362" t="s">
        <v>8351</v>
      </c>
      <c r="N29" s="807" t="s">
        <v>2286</v>
      </c>
      <c r="O29" s="1643"/>
      <c r="P29" s="1643"/>
      <c r="Q29" s="1643"/>
      <c r="R29" s="1643"/>
      <c r="S29" s="1643"/>
      <c r="T29" s="1643"/>
      <c r="U29" s="1643"/>
      <c r="V29" s="1643"/>
      <c r="W29" s="877" t="s">
        <v>1148</v>
      </c>
      <c r="X29" s="877" t="s">
        <v>8359</v>
      </c>
      <c r="Y29" s="877" t="s">
        <v>3438</v>
      </c>
      <c r="Z29" s="877" t="s">
        <v>2684</v>
      </c>
      <c r="AA29" s="877" t="s">
        <v>2849</v>
      </c>
    </row>
    <row r="30" spans="1:27">
      <c r="A30" s="998">
        <v>19</v>
      </c>
      <c r="B30" s="362" t="s">
        <v>8360</v>
      </c>
      <c r="C30" s="362" t="s">
        <v>8361</v>
      </c>
      <c r="D30" s="362" t="s">
        <v>2278</v>
      </c>
      <c r="E30" s="362" t="str">
        <f t="shared" si="2"/>
        <v>string(20)</v>
      </c>
      <c r="F30" s="362" t="s">
        <v>8360</v>
      </c>
      <c r="G30" s="362" t="s">
        <v>8361</v>
      </c>
      <c r="H30" s="362" t="s">
        <v>2278</v>
      </c>
      <c r="I30" s="362" t="str">
        <f t="shared" si="3"/>
        <v>string(20)</v>
      </c>
      <c r="J30" s="1645"/>
      <c r="K30" s="362"/>
      <c r="L30" s="1645"/>
      <c r="M30" s="362" t="s">
        <v>8362</v>
      </c>
      <c r="N30" s="807" t="s">
        <v>2286</v>
      </c>
      <c r="O30" s="1643"/>
      <c r="P30" s="1643"/>
      <c r="Q30" s="1643"/>
      <c r="R30" s="1643"/>
      <c r="S30" s="1643"/>
      <c r="T30" s="1643"/>
      <c r="U30" s="1643"/>
      <c r="V30" s="1643"/>
      <c r="W30" s="877" t="s">
        <v>1148</v>
      </c>
      <c r="X30" s="877" t="s">
        <v>8360</v>
      </c>
      <c r="Y30" s="877" t="s">
        <v>8361</v>
      </c>
      <c r="Z30" s="877" t="s">
        <v>2278</v>
      </c>
      <c r="AA30" s="877" t="s">
        <v>2849</v>
      </c>
    </row>
    <row r="31" spans="1:27">
      <c r="A31" s="998">
        <v>20</v>
      </c>
      <c r="B31" s="362" t="s">
        <v>8363</v>
      </c>
      <c r="C31" s="362" t="s">
        <v>4275</v>
      </c>
      <c r="D31" s="362" t="s">
        <v>2737</v>
      </c>
      <c r="E31" s="362" t="str">
        <f t="shared" si="2"/>
        <v>string(64)</v>
      </c>
      <c r="F31" s="362" t="s">
        <v>8363</v>
      </c>
      <c r="G31" s="362" t="s">
        <v>4275</v>
      </c>
      <c r="H31" s="362" t="s">
        <v>2737</v>
      </c>
      <c r="I31" s="362" t="str">
        <f t="shared" si="3"/>
        <v>string(64)</v>
      </c>
      <c r="J31" s="1645"/>
      <c r="K31" s="362"/>
      <c r="L31" s="1645"/>
      <c r="M31" s="362" t="s">
        <v>8362</v>
      </c>
      <c r="N31" s="807" t="s">
        <v>2286</v>
      </c>
      <c r="O31" s="1643"/>
      <c r="P31" s="1643"/>
      <c r="Q31" s="1643"/>
      <c r="R31" s="1643"/>
      <c r="S31" s="1643"/>
      <c r="T31" s="1643"/>
      <c r="U31" s="1643"/>
      <c r="V31" s="1643"/>
      <c r="W31" s="877" t="s">
        <v>1148</v>
      </c>
      <c r="X31" s="877" t="s">
        <v>8363</v>
      </c>
      <c r="Y31" s="877" t="s">
        <v>4275</v>
      </c>
      <c r="Z31" s="877" t="s">
        <v>2737</v>
      </c>
      <c r="AA31" s="877" t="s">
        <v>2849</v>
      </c>
    </row>
    <row r="32" spans="1:27">
      <c r="A32" s="998">
        <v>21</v>
      </c>
      <c r="B32" s="362" t="s">
        <v>8364</v>
      </c>
      <c r="C32" s="362" t="s">
        <v>4281</v>
      </c>
      <c r="D32" s="362" t="s">
        <v>3175</v>
      </c>
      <c r="E32" s="362" t="str">
        <f t="shared" si="2"/>
        <v>string(60)</v>
      </c>
      <c r="F32" s="362" t="s">
        <v>8364</v>
      </c>
      <c r="G32" s="362" t="s">
        <v>4281</v>
      </c>
      <c r="H32" s="362" t="s">
        <v>3175</v>
      </c>
      <c r="I32" s="362" t="str">
        <f t="shared" si="3"/>
        <v>string(60)</v>
      </c>
      <c r="J32" s="1645"/>
      <c r="K32" s="362"/>
      <c r="L32" s="1645"/>
      <c r="M32" s="362" t="s">
        <v>8362</v>
      </c>
      <c r="N32" s="807" t="s">
        <v>2286</v>
      </c>
      <c r="O32" s="1643"/>
      <c r="P32" s="1643"/>
      <c r="Q32" s="1643"/>
      <c r="R32" s="1643"/>
      <c r="S32" s="1643"/>
      <c r="T32" s="1643"/>
      <c r="U32" s="1643"/>
      <c r="V32" s="1643"/>
      <c r="W32" s="877" t="s">
        <v>1148</v>
      </c>
      <c r="X32" s="877" t="s">
        <v>8364</v>
      </c>
      <c r="Y32" s="877" t="s">
        <v>4281</v>
      </c>
      <c r="Z32" s="877" t="s">
        <v>3175</v>
      </c>
      <c r="AA32" s="877" t="s">
        <v>2849</v>
      </c>
    </row>
    <row r="33" spans="1:27">
      <c r="A33" s="998">
        <v>22</v>
      </c>
      <c r="B33" s="362" t="s">
        <v>8365</v>
      </c>
      <c r="C33" s="362" t="s">
        <v>8366</v>
      </c>
      <c r="D33" s="362" t="s">
        <v>3212</v>
      </c>
      <c r="E33" s="362" t="str">
        <f t="shared" si="2"/>
        <v>number(22)</v>
      </c>
      <c r="F33" s="362" t="s">
        <v>8365</v>
      </c>
      <c r="G33" s="362" t="s">
        <v>8366</v>
      </c>
      <c r="H33" s="362" t="s">
        <v>3212</v>
      </c>
      <c r="I33" s="362" t="str">
        <f t="shared" si="3"/>
        <v>number(22)</v>
      </c>
      <c r="J33" s="1645"/>
      <c r="K33" s="362"/>
      <c r="L33" s="1645"/>
      <c r="M33" s="362" t="s">
        <v>8351</v>
      </c>
      <c r="N33" s="807" t="s">
        <v>2286</v>
      </c>
      <c r="O33" s="1643"/>
      <c r="P33" s="1643"/>
      <c r="Q33" s="1643"/>
      <c r="R33" s="1643"/>
      <c r="S33" s="1643"/>
      <c r="T33" s="1643"/>
      <c r="U33" s="1643"/>
      <c r="V33" s="1643"/>
      <c r="W33" s="877" t="s">
        <v>1148</v>
      </c>
      <c r="X33" s="877" t="s">
        <v>8365</v>
      </c>
      <c r="Y33" s="877" t="s">
        <v>8366</v>
      </c>
      <c r="Z33" s="877" t="s">
        <v>3212</v>
      </c>
      <c r="AA33" s="877" t="s">
        <v>2849</v>
      </c>
    </row>
    <row r="34" spans="1:27">
      <c r="A34" s="917">
        <v>23</v>
      </c>
      <c r="B34" s="877" t="s">
        <v>5858</v>
      </c>
      <c r="C34" s="877" t="s">
        <v>5840</v>
      </c>
      <c r="D34" s="877" t="s">
        <v>3212</v>
      </c>
      <c r="E34" s="877" t="s">
        <v>8367</v>
      </c>
      <c r="F34" s="877" t="s">
        <v>5858</v>
      </c>
      <c r="G34" s="877" t="s">
        <v>5859</v>
      </c>
      <c r="H34" s="378" t="s">
        <v>3215</v>
      </c>
      <c r="I34" s="378" t="s">
        <v>2111</v>
      </c>
      <c r="J34" s="1643"/>
      <c r="K34" s="877"/>
      <c r="L34" s="1643"/>
      <c r="M34" s="1643"/>
      <c r="N34" s="406"/>
      <c r="O34" s="1643"/>
      <c r="P34" s="1643"/>
      <c r="Q34" s="1643"/>
      <c r="R34" s="1643"/>
      <c r="S34" s="1643"/>
      <c r="T34" s="1643"/>
      <c r="U34" s="1643"/>
      <c r="V34" s="1643"/>
      <c r="W34" s="877" t="s">
        <v>1148</v>
      </c>
      <c r="X34" s="877" t="s">
        <v>5858</v>
      </c>
      <c r="Y34" s="877" t="s">
        <v>5840</v>
      </c>
      <c r="Z34" s="877" t="s">
        <v>3212</v>
      </c>
      <c r="AA34" s="877" t="s">
        <v>2849</v>
      </c>
    </row>
    <row r="35" spans="1:27">
      <c r="A35" s="917">
        <v>24</v>
      </c>
      <c r="B35" s="877" t="s">
        <v>8368</v>
      </c>
      <c r="C35" s="877" t="s">
        <v>8369</v>
      </c>
      <c r="D35" s="877" t="s">
        <v>3212</v>
      </c>
      <c r="E35" s="877" t="s">
        <v>8367</v>
      </c>
      <c r="F35" s="877" t="s">
        <v>8368</v>
      </c>
      <c r="G35" s="877" t="s">
        <v>8370</v>
      </c>
      <c r="H35" s="378" t="s">
        <v>3215</v>
      </c>
      <c r="I35" s="378" t="s">
        <v>2111</v>
      </c>
      <c r="J35" s="1643"/>
      <c r="K35" s="877"/>
      <c r="L35" s="1643"/>
      <c r="M35" s="1643"/>
      <c r="N35" s="406"/>
      <c r="O35" s="1643"/>
      <c r="P35" s="1643"/>
      <c r="Q35" s="1643"/>
      <c r="R35" s="1643"/>
      <c r="S35" s="1643"/>
      <c r="T35" s="1643"/>
      <c r="U35" s="1643"/>
      <c r="V35" s="1643"/>
      <c r="W35" s="877" t="s">
        <v>1148</v>
      </c>
      <c r="X35" s="877" t="s">
        <v>8371</v>
      </c>
      <c r="Y35" s="877" t="s">
        <v>8369</v>
      </c>
      <c r="Z35" s="877" t="s">
        <v>3212</v>
      </c>
      <c r="AA35" s="877" t="s">
        <v>2849</v>
      </c>
    </row>
    <row r="36" spans="1:27">
      <c r="A36" s="917">
        <v>25</v>
      </c>
      <c r="B36" s="877" t="s">
        <v>8372</v>
      </c>
      <c r="C36" s="877" t="s">
        <v>8373</v>
      </c>
      <c r="D36" s="877" t="s">
        <v>3212</v>
      </c>
      <c r="E36" s="877" t="s">
        <v>8367</v>
      </c>
      <c r="F36" s="877" t="s">
        <v>8372</v>
      </c>
      <c r="G36" s="877" t="s">
        <v>8374</v>
      </c>
      <c r="H36" s="378" t="s">
        <v>3215</v>
      </c>
      <c r="I36" s="378" t="s">
        <v>2111</v>
      </c>
      <c r="J36" s="1643"/>
      <c r="K36" s="877"/>
      <c r="L36" s="1643"/>
      <c r="M36" s="1643"/>
      <c r="N36" s="406"/>
      <c r="O36" s="1643"/>
      <c r="P36" s="1643"/>
      <c r="Q36" s="1643"/>
      <c r="R36" s="1643"/>
      <c r="S36" s="1643"/>
      <c r="T36" s="1643"/>
      <c r="U36" s="1643"/>
      <c r="V36" s="1643"/>
      <c r="W36" s="877" t="s">
        <v>1148</v>
      </c>
      <c r="X36" s="877" t="s">
        <v>8375</v>
      </c>
      <c r="Y36" s="877" t="s">
        <v>8373</v>
      </c>
      <c r="Z36" s="877" t="s">
        <v>3212</v>
      </c>
      <c r="AA36" s="877" t="s">
        <v>2849</v>
      </c>
    </row>
    <row r="37" spans="1:27" s="1641" customFormat="1">
      <c r="A37" s="490">
        <v>26</v>
      </c>
      <c r="B37" s="366" t="s">
        <v>8376</v>
      </c>
      <c r="C37" s="366" t="s">
        <v>8377</v>
      </c>
      <c r="D37" s="366" t="s">
        <v>3212</v>
      </c>
      <c r="E37" s="366" t="s">
        <v>2108</v>
      </c>
      <c r="F37" s="877" t="s">
        <v>8376</v>
      </c>
      <c r="G37" s="877" t="s">
        <v>8377</v>
      </c>
      <c r="H37" s="877" t="s">
        <v>3212</v>
      </c>
      <c r="I37" s="877" t="s">
        <v>2108</v>
      </c>
      <c r="J37" s="1644"/>
      <c r="K37" s="366"/>
      <c r="L37" s="1644"/>
      <c r="M37" s="366"/>
      <c r="N37" s="406"/>
      <c r="O37" s="1644"/>
      <c r="P37" s="1644"/>
      <c r="Q37" s="1644"/>
      <c r="R37" s="1644"/>
      <c r="S37" s="1644"/>
      <c r="T37" s="1644"/>
      <c r="U37" s="1644"/>
      <c r="V37" s="1644"/>
      <c r="W37" s="366" t="s">
        <v>1148</v>
      </c>
      <c r="X37" s="366" t="s">
        <v>8376</v>
      </c>
      <c r="Y37" s="366" t="s">
        <v>8377</v>
      </c>
      <c r="Z37" s="366" t="s">
        <v>3212</v>
      </c>
      <c r="AA37" s="366" t="s">
        <v>2849</v>
      </c>
    </row>
    <row r="38" spans="1:27" s="1641" customFormat="1">
      <c r="A38" s="490">
        <v>27</v>
      </c>
      <c r="B38" s="366" t="s">
        <v>8378</v>
      </c>
      <c r="C38" s="366" t="s">
        <v>8379</v>
      </c>
      <c r="D38" s="366" t="s">
        <v>3212</v>
      </c>
      <c r="E38" s="366" t="s">
        <v>2108</v>
      </c>
      <c r="F38" s="877" t="s">
        <v>8378</v>
      </c>
      <c r="G38" s="877" t="s">
        <v>8379</v>
      </c>
      <c r="H38" s="877" t="s">
        <v>3212</v>
      </c>
      <c r="I38" s="877" t="s">
        <v>2108</v>
      </c>
      <c r="J38" s="1644"/>
      <c r="K38" s="366"/>
      <c r="L38" s="1644"/>
      <c r="M38" s="366"/>
      <c r="N38" s="406"/>
      <c r="O38" s="1644"/>
      <c r="P38" s="1644"/>
      <c r="Q38" s="1644"/>
      <c r="R38" s="1644"/>
      <c r="S38" s="1644"/>
      <c r="T38" s="1644"/>
      <c r="U38" s="1644"/>
      <c r="V38" s="1644"/>
      <c r="W38" s="366" t="s">
        <v>1148</v>
      </c>
      <c r="X38" s="366" t="s">
        <v>8378</v>
      </c>
      <c r="Y38" s="366" t="s">
        <v>8379</v>
      </c>
      <c r="Z38" s="366" t="s">
        <v>3212</v>
      </c>
      <c r="AA38" s="366" t="s">
        <v>2849</v>
      </c>
    </row>
    <row r="39" spans="1:27" s="1641" customFormat="1">
      <c r="A39" s="490">
        <v>28</v>
      </c>
      <c r="B39" s="366" t="s">
        <v>2541</v>
      </c>
      <c r="C39" s="366" t="s">
        <v>8380</v>
      </c>
      <c r="D39" s="366" t="s">
        <v>3212</v>
      </c>
      <c r="E39" s="366" t="s">
        <v>2108</v>
      </c>
      <c r="F39" s="877" t="s">
        <v>2541</v>
      </c>
      <c r="G39" s="877" t="s">
        <v>4720</v>
      </c>
      <c r="H39" s="877" t="s">
        <v>3991</v>
      </c>
      <c r="I39" s="378" t="s">
        <v>2108</v>
      </c>
      <c r="J39" s="1644"/>
      <c r="K39" s="366"/>
      <c r="L39" s="1644"/>
      <c r="M39" s="366"/>
      <c r="N39" s="406"/>
      <c r="O39" s="1644"/>
      <c r="P39" s="1644"/>
      <c r="Q39" s="1644"/>
      <c r="R39" s="1644"/>
      <c r="S39" s="1644"/>
      <c r="T39" s="1644"/>
      <c r="U39" s="1644"/>
      <c r="V39" s="1644"/>
      <c r="W39" s="366" t="s">
        <v>1148</v>
      </c>
      <c r="X39" s="366" t="s">
        <v>2541</v>
      </c>
      <c r="Y39" s="366" t="s">
        <v>8380</v>
      </c>
      <c r="Z39" s="366" t="s">
        <v>3212</v>
      </c>
      <c r="AA39" s="366" t="s">
        <v>2849</v>
      </c>
    </row>
    <row r="40" spans="1:27">
      <c r="W40" s="1647"/>
      <c r="X40" s="1647"/>
      <c r="Y40" s="1647"/>
      <c r="Z40" s="1017"/>
    </row>
    <row r="41" spans="1:27">
      <c r="W41" s="1647"/>
      <c r="X41" s="1647"/>
      <c r="Y41" s="1647"/>
      <c r="Z41" s="1017"/>
    </row>
    <row r="42" spans="1:27">
      <c r="W42" s="1647"/>
      <c r="X42" s="1647"/>
      <c r="Y42" s="1647"/>
      <c r="Z42" s="1017"/>
    </row>
    <row r="43" spans="1:27">
      <c r="W43" s="1647"/>
      <c r="X43" s="1647"/>
      <c r="Y43" s="1647"/>
      <c r="Z43" s="1017"/>
    </row>
    <row r="44" spans="1:27">
      <c r="W44" s="1647"/>
      <c r="X44" s="1647"/>
      <c r="Y44" s="1647"/>
      <c r="Z44" s="1017"/>
    </row>
    <row r="45" spans="1:27">
      <c r="W45" s="1647"/>
      <c r="X45" s="1647"/>
      <c r="Y45" s="1647"/>
      <c r="Z45" s="1017"/>
    </row>
    <row r="46" spans="1:27">
      <c r="W46" s="1647"/>
      <c r="X46" s="1647"/>
      <c r="Y46" s="1647"/>
      <c r="Z46" s="1017"/>
    </row>
    <row r="47" spans="1:27">
      <c r="W47" s="1647"/>
      <c r="X47" s="1647"/>
      <c r="Y47" s="1647"/>
      <c r="Z47" s="1017"/>
    </row>
    <row r="48" spans="1:27">
      <c r="W48" s="1647"/>
      <c r="X48" s="1647"/>
      <c r="Y48" s="1647"/>
      <c r="Z48" s="1017"/>
    </row>
    <row r="49" spans="23:26">
      <c r="W49" s="1647"/>
      <c r="X49" s="1647"/>
      <c r="Y49" s="1647"/>
      <c r="Z49" s="1017"/>
    </row>
    <row r="50" spans="23:26">
      <c r="W50" s="1647"/>
      <c r="X50" s="1647"/>
      <c r="Y50" s="1647"/>
      <c r="Z50" s="1017"/>
    </row>
    <row r="51" spans="23:26">
      <c r="W51" s="1647"/>
      <c r="X51" s="1647"/>
      <c r="Y51" s="1647"/>
      <c r="Z51" s="1017"/>
    </row>
    <row r="52" spans="23:26">
      <c r="W52" s="1647"/>
      <c r="X52" s="1647"/>
      <c r="Y52" s="1647"/>
      <c r="Z52" s="1017"/>
    </row>
    <row r="53" spans="23:26">
      <c r="W53" s="1647"/>
      <c r="X53" s="1647"/>
      <c r="Y53" s="1647"/>
      <c r="Z53" s="1017"/>
    </row>
    <row r="54" spans="23:26">
      <c r="W54" s="1647"/>
      <c r="X54" s="1647"/>
      <c r="Y54" s="1647"/>
      <c r="Z54" s="1017"/>
    </row>
  </sheetData>
  <phoneticPr fontId="5" type="noConversion"/>
  <dataValidations count="4">
    <dataValidation type="list" allowBlank="1" showInputMessage="1" showErrorMessage="1" sqref="B6" xr:uid="{00000000-0002-0000-7B00-000000000000}">
      <formula1>"Mi: Minute,H: Hour,D: Daily,W: Weekly,M: Monthly,Y: Yearly"</formula1>
    </dataValidation>
    <dataValidation type="list" allowBlank="1" showInputMessage="1" showErrorMessage="1" sqref="B7 B9 O7:O9" xr:uid="{00000000-0002-0000-7B00-000001000000}">
      <formula1>"替换,追加"</formula1>
    </dataValidation>
    <dataValidation type="list" allowBlank="1" showInputMessage="1" showErrorMessage="1" sqref="N12:N39" xr:uid="{00000000-0002-0000-7B00-000002000000}">
      <formula1>"匹配,基线特有,本地扩充,废弃"</formula1>
    </dataValidation>
    <dataValidation type="list" allowBlank="1" showInputMessage="1" showErrorMessage="1" sqref="R4:R6" xr:uid="{00000000-0002-0000-7B00-000003000000}">
      <formula1>"left join,inner join,union,union all"</formula1>
    </dataValidation>
  </dataValidations>
  <hyperlinks>
    <hyperlink ref="A1" location="目录!A1" display="返回" xr:uid="{00000000-0004-0000-7B00-000000000000}"/>
  </hyperlinks>
  <pageMargins left="0.75" right="0.75" top="1" bottom="1" header="0.51180555555555596" footer="0.51180555555555596"/>
  <pageSetup paperSize="9" orientation="portrait"/>
  <legacyDrawing r:id="rId1"/>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AA42"/>
  <sheetViews>
    <sheetView workbookViewId="0"/>
  </sheetViews>
  <sheetFormatPr defaultColWidth="9" defaultRowHeight="13.8"/>
  <cols>
    <col min="1" max="1" width="9" style="911"/>
    <col min="2" max="2" width="12.21875" style="911" customWidth="1"/>
    <col min="3" max="3" width="11.21875" style="911" customWidth="1"/>
    <col min="4" max="4" width="15.21875" style="911" customWidth="1"/>
    <col min="5" max="5" width="12.109375" style="911" customWidth="1"/>
    <col min="6" max="6" width="13.88671875" style="911" customWidth="1"/>
    <col min="7" max="9" width="12.109375" style="911" customWidth="1"/>
    <col min="10" max="10" width="9" style="911" hidden="1" customWidth="1"/>
    <col min="11" max="11" width="7.109375" style="911" hidden="1" customWidth="1"/>
    <col min="12" max="12" width="6.77734375" style="911" hidden="1" customWidth="1"/>
    <col min="13" max="13" width="9" style="911" hidden="1" customWidth="1"/>
    <col min="14" max="14" width="11.33203125" style="911" customWidth="1"/>
    <col min="15" max="22" width="9" style="911" hidden="1" customWidth="1"/>
    <col min="23" max="23" width="19.6640625" style="911" customWidth="1"/>
    <col min="24" max="24" width="13" style="911" customWidth="1"/>
    <col min="25" max="25" width="11.33203125" style="911" customWidth="1"/>
    <col min="26" max="26" width="13.109375" style="911" customWidth="1"/>
    <col min="27" max="27" width="11.33203125" style="911" customWidth="1"/>
    <col min="28" max="16384" width="9" style="911"/>
  </cols>
  <sheetData>
    <row r="1" spans="1:27" ht="15.6">
      <c r="A1" s="401" t="s">
        <v>2037</v>
      </c>
      <c r="B1" s="3"/>
      <c r="C1" s="3"/>
      <c r="D1" s="3"/>
      <c r="E1" s="3"/>
      <c r="F1" s="3"/>
      <c r="G1" s="3"/>
      <c r="H1" s="3"/>
      <c r="I1" s="3"/>
      <c r="J1" s="3"/>
      <c r="K1" s="3"/>
      <c r="L1" s="3"/>
      <c r="M1" s="3"/>
      <c r="N1" s="3"/>
      <c r="O1" s="3"/>
      <c r="P1" s="3"/>
      <c r="Q1" s="3"/>
      <c r="R1" s="3"/>
      <c r="S1" s="3"/>
      <c r="T1" s="3"/>
      <c r="U1" s="3"/>
      <c r="V1" s="3"/>
      <c r="W1" s="52"/>
      <c r="X1" s="52"/>
      <c r="Y1" s="52"/>
      <c r="Z1" s="52"/>
      <c r="AA1" s="52"/>
    </row>
    <row r="2" spans="1:27"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ht="15.6">
      <c r="A3" s="6" t="s">
        <v>2040</v>
      </c>
      <c r="B3" s="1631" t="s">
        <v>1153</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ht="15.6">
      <c r="A4" s="9" t="s">
        <v>2042</v>
      </c>
      <c r="B4" s="416" t="s">
        <v>1152</v>
      </c>
      <c r="C4" s="8"/>
      <c r="D4" s="8"/>
      <c r="E4" s="8"/>
      <c r="F4" s="8"/>
      <c r="G4" s="8"/>
      <c r="H4" s="8"/>
      <c r="I4" s="8"/>
      <c r="J4" s="8"/>
      <c r="K4" s="8"/>
      <c r="L4" s="8"/>
      <c r="M4" s="8"/>
      <c r="N4" s="8"/>
      <c r="O4" s="38" t="s">
        <v>4149</v>
      </c>
      <c r="P4" s="39" t="e">
        <f>VLOOKUP(B3,[2]目录!#REF!,4,0)</f>
        <v>#REF!</v>
      </c>
      <c r="Q4" s="40"/>
      <c r="R4" s="41"/>
      <c r="S4" s="42"/>
      <c r="T4" s="42"/>
      <c r="U4" s="42"/>
      <c r="V4" s="61"/>
      <c r="W4" s="62" t="s">
        <v>2301</v>
      </c>
      <c r="X4" s="480" t="s">
        <v>1156</v>
      </c>
      <c r="Y4" s="63"/>
      <c r="Z4" s="11"/>
      <c r="AA4" s="63"/>
    </row>
    <row r="5" spans="1:27" ht="15.6">
      <c r="A5" s="9" t="s">
        <v>2041</v>
      </c>
      <c r="B5" s="11" t="s">
        <v>2043</v>
      </c>
      <c r="C5" s="8"/>
      <c r="D5" s="8"/>
      <c r="E5" s="8"/>
      <c r="F5" s="8"/>
      <c r="G5" s="8"/>
      <c r="H5" s="8"/>
      <c r="I5" s="8"/>
      <c r="J5" s="8"/>
      <c r="K5" s="8"/>
      <c r="L5" s="8"/>
      <c r="M5" s="8"/>
      <c r="N5" s="8"/>
      <c r="O5" s="43"/>
      <c r="P5" s="42"/>
      <c r="Q5" s="42"/>
      <c r="R5" s="41"/>
      <c r="S5" s="42"/>
      <c r="T5" s="42"/>
      <c r="U5" s="42"/>
      <c r="V5" s="61"/>
      <c r="W5" s="62"/>
      <c r="X5" s="480"/>
      <c r="Y5" s="63"/>
      <c r="Z5" s="11"/>
      <c r="AA5" s="63"/>
    </row>
    <row r="6" spans="1:27" ht="15.6">
      <c r="A6" s="9" t="s">
        <v>2044</v>
      </c>
      <c r="B6" s="12" t="s">
        <v>2045</v>
      </c>
      <c r="C6" s="8"/>
      <c r="D6" s="8"/>
      <c r="E6" s="8"/>
      <c r="F6" s="8"/>
      <c r="G6" s="8"/>
      <c r="H6" s="8"/>
      <c r="I6" s="8"/>
      <c r="J6" s="8"/>
      <c r="K6" s="8"/>
      <c r="L6" s="8"/>
      <c r="M6" s="8"/>
      <c r="N6" s="8"/>
      <c r="O6" s="43"/>
      <c r="P6" s="42"/>
      <c r="Q6" s="42"/>
      <c r="R6" s="41"/>
      <c r="S6" s="42"/>
      <c r="T6" s="42"/>
      <c r="U6" s="42"/>
      <c r="V6" s="61"/>
      <c r="W6" s="62"/>
      <c r="X6" s="476"/>
      <c r="Y6" s="63"/>
      <c r="Z6" s="11"/>
      <c r="AA6" s="63"/>
    </row>
    <row r="7" spans="1:27"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ht="15.6">
      <c r="A8" s="9" t="s">
        <v>2048</v>
      </c>
      <c r="B8" s="11" t="s">
        <v>8381</v>
      </c>
      <c r="C8" s="8"/>
      <c r="D8" s="8"/>
      <c r="E8" s="8"/>
      <c r="F8" s="8"/>
      <c r="G8" s="8"/>
      <c r="H8" s="8"/>
      <c r="I8" s="8"/>
      <c r="J8" s="8"/>
      <c r="K8" s="8"/>
      <c r="L8" s="8"/>
      <c r="M8" s="8"/>
      <c r="N8" s="8"/>
      <c r="O8" s="43"/>
      <c r="P8" s="42"/>
      <c r="Q8" s="42"/>
      <c r="R8" s="42"/>
      <c r="S8" s="42"/>
      <c r="T8" s="42"/>
      <c r="U8" s="42"/>
      <c r="V8" s="61"/>
      <c r="W8" s="62"/>
      <c r="X8" s="65"/>
      <c r="Y8" s="63"/>
      <c r="Z8" s="11"/>
      <c r="AA8" s="63"/>
    </row>
    <row r="9" spans="1:27"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ht="15.6">
      <c r="A11" s="14" t="s">
        <v>49</v>
      </c>
      <c r="B11" s="15" t="s">
        <v>2051</v>
      </c>
      <c r="C11" s="15" t="s">
        <v>2052</v>
      </c>
      <c r="D11" s="15" t="s">
        <v>2053</v>
      </c>
      <c r="E11" s="15" t="s">
        <v>2054</v>
      </c>
      <c r="F11" s="15"/>
      <c r="G11" s="15"/>
      <c r="H11" s="15"/>
      <c r="I11" s="15"/>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c r="A12" s="917">
        <v>1</v>
      </c>
      <c r="B12" s="918" t="s">
        <v>2064</v>
      </c>
      <c r="C12" s="924" t="s">
        <v>2065</v>
      </c>
      <c r="D12" s="877" t="s">
        <v>2066</v>
      </c>
      <c r="E12" s="877" t="str">
        <f t="shared" ref="E12:E27" si="0">IF(ISERR(SEARCH("varchar",D12)),D12,"string("&amp;MID(D12,10,LEN(D12)-10)&amp;")")</f>
        <v>string(6)</v>
      </c>
      <c r="F12" s="918" t="s">
        <v>2064</v>
      </c>
      <c r="G12" s="924" t="s">
        <v>2065</v>
      </c>
      <c r="H12" s="877" t="s">
        <v>2066</v>
      </c>
      <c r="I12" s="877" t="str">
        <f>IF(ISERR(SEARCH("varchar",H12)),H12,"string("&amp;MID(H12,10,LEN(H12)-10)&amp;")")</f>
        <v>string(6)</v>
      </c>
      <c r="J12" s="877" t="s">
        <v>79</v>
      </c>
      <c r="K12" s="877"/>
      <c r="L12" s="877"/>
      <c r="M12" s="877"/>
      <c r="N12" s="406" t="s">
        <v>4189</v>
      </c>
      <c r="O12" s="1006"/>
      <c r="P12" s="918"/>
      <c r="Q12" s="918"/>
      <c r="R12" s="918"/>
      <c r="S12" s="918"/>
      <c r="T12" s="918"/>
      <c r="U12" s="918"/>
      <c r="V12" s="918"/>
      <c r="W12" s="1638" t="s">
        <v>1156</v>
      </c>
      <c r="X12" s="918" t="s">
        <v>2064</v>
      </c>
      <c r="Y12" s="918" t="s">
        <v>2753</v>
      </c>
      <c r="Z12" s="918" t="s">
        <v>3212</v>
      </c>
      <c r="AA12" s="1640" t="s">
        <v>2849</v>
      </c>
    </row>
    <row r="13" spans="1:27">
      <c r="A13" s="917">
        <v>2</v>
      </c>
      <c r="B13" s="918" t="s">
        <v>2076</v>
      </c>
      <c r="C13" s="924" t="s">
        <v>2077</v>
      </c>
      <c r="D13" s="918" t="s">
        <v>2747</v>
      </c>
      <c r="E13" s="877" t="str">
        <f t="shared" si="0"/>
        <v>string(3)</v>
      </c>
      <c r="F13" s="877" t="s">
        <v>2076</v>
      </c>
      <c r="G13" s="877" t="s">
        <v>2077</v>
      </c>
      <c r="H13" s="877" t="s">
        <v>3175</v>
      </c>
      <c r="I13" s="877" t="s">
        <v>2241</v>
      </c>
      <c r="J13" s="923"/>
      <c r="K13" s="923"/>
      <c r="L13" s="923"/>
      <c r="M13" s="923"/>
      <c r="N13" s="406" t="s">
        <v>4189</v>
      </c>
      <c r="W13" s="480" t="s">
        <v>1156</v>
      </c>
      <c r="X13" s="918" t="s">
        <v>2333</v>
      </c>
      <c r="Y13" s="918" t="s">
        <v>2705</v>
      </c>
      <c r="Z13" s="918" t="s">
        <v>2747</v>
      </c>
      <c r="AA13" s="918" t="s">
        <v>2849</v>
      </c>
    </row>
    <row r="14" spans="1:27">
      <c r="A14" s="917">
        <v>3</v>
      </c>
      <c r="B14" s="918" t="s">
        <v>7358</v>
      </c>
      <c r="C14" s="924" t="s">
        <v>3619</v>
      </c>
      <c r="D14" s="918" t="s">
        <v>3062</v>
      </c>
      <c r="E14" s="877" t="str">
        <f t="shared" si="0"/>
        <v>string(40)</v>
      </c>
      <c r="F14" s="877" t="s">
        <v>7358</v>
      </c>
      <c r="G14" s="877" t="s">
        <v>3619</v>
      </c>
      <c r="H14" s="877" t="s">
        <v>3921</v>
      </c>
      <c r="I14" s="877" t="s">
        <v>3922</v>
      </c>
      <c r="J14" s="923"/>
      <c r="K14" s="923"/>
      <c r="L14" s="923"/>
      <c r="M14" s="923"/>
      <c r="N14" s="406" t="s">
        <v>4189</v>
      </c>
      <c r="W14" s="480" t="s">
        <v>1156</v>
      </c>
      <c r="X14" s="918" t="s">
        <v>3618</v>
      </c>
      <c r="Y14" s="918" t="s">
        <v>3621</v>
      </c>
      <c r="Z14" s="918" t="s">
        <v>3062</v>
      </c>
      <c r="AA14" s="918" t="s">
        <v>2849</v>
      </c>
    </row>
    <row r="15" spans="1:27">
      <c r="A15" s="917">
        <v>4</v>
      </c>
      <c r="B15" s="918" t="s">
        <v>3174</v>
      </c>
      <c r="C15" s="924" t="s">
        <v>2818</v>
      </c>
      <c r="D15" s="918" t="s">
        <v>2096</v>
      </c>
      <c r="E15" s="877" t="str">
        <f t="shared" si="0"/>
        <v>string(4)</v>
      </c>
      <c r="F15" s="877" t="s">
        <v>3174</v>
      </c>
      <c r="G15" s="877" t="s">
        <v>2818</v>
      </c>
      <c r="H15" s="877" t="s">
        <v>2803</v>
      </c>
      <c r="I15" s="877" t="s">
        <v>2804</v>
      </c>
      <c r="J15" s="923"/>
      <c r="K15" s="923"/>
      <c r="L15" s="923"/>
      <c r="M15" s="923"/>
      <c r="N15" s="406" t="s">
        <v>4189</v>
      </c>
      <c r="W15" s="480" t="s">
        <v>1156</v>
      </c>
      <c r="X15" s="918" t="s">
        <v>3174</v>
      </c>
      <c r="Y15" s="918" t="s">
        <v>3622</v>
      </c>
      <c r="Z15" s="918" t="s">
        <v>2096</v>
      </c>
      <c r="AA15" s="918" t="s">
        <v>2849</v>
      </c>
    </row>
    <row r="16" spans="1:27">
      <c r="A16" s="917">
        <v>5</v>
      </c>
      <c r="B16" s="918" t="s">
        <v>7360</v>
      </c>
      <c r="C16" s="924" t="s">
        <v>3624</v>
      </c>
      <c r="D16" s="918" t="s">
        <v>3175</v>
      </c>
      <c r="E16" s="877" t="str">
        <f t="shared" si="0"/>
        <v>string(60)</v>
      </c>
      <c r="F16" s="877" t="s">
        <v>7360</v>
      </c>
      <c r="G16" s="877" t="s">
        <v>3624</v>
      </c>
      <c r="H16" s="877" t="s">
        <v>3921</v>
      </c>
      <c r="I16" s="877" t="s">
        <v>3922</v>
      </c>
      <c r="J16" s="923"/>
      <c r="K16" s="923"/>
      <c r="L16" s="923"/>
      <c r="M16" s="923"/>
      <c r="N16" s="406" t="s">
        <v>4189</v>
      </c>
      <c r="W16" s="480" t="s">
        <v>1156</v>
      </c>
      <c r="X16" s="918" t="s">
        <v>3623</v>
      </c>
      <c r="Y16" s="918" t="s">
        <v>3626</v>
      </c>
      <c r="Z16" s="918" t="s">
        <v>3175</v>
      </c>
      <c r="AA16" s="918" t="s">
        <v>2849</v>
      </c>
    </row>
    <row r="17" spans="1:27">
      <c r="A17" s="917">
        <v>6</v>
      </c>
      <c r="B17" s="918" t="s">
        <v>1863</v>
      </c>
      <c r="C17" s="924" t="s">
        <v>2236</v>
      </c>
      <c r="D17" s="918" t="s">
        <v>3898</v>
      </c>
      <c r="E17" s="877" t="str">
        <f t="shared" si="0"/>
        <v>string(14)</v>
      </c>
      <c r="F17" s="877" t="s">
        <v>1863</v>
      </c>
      <c r="G17" s="877" t="s">
        <v>2236</v>
      </c>
      <c r="H17" s="877" t="s">
        <v>3212</v>
      </c>
      <c r="I17" s="877" t="s">
        <v>2108</v>
      </c>
      <c r="J17" s="923"/>
      <c r="K17" s="923"/>
      <c r="L17" s="923"/>
      <c r="M17" s="923"/>
      <c r="N17" s="406" t="s">
        <v>4189</v>
      </c>
      <c r="W17" s="480" t="s">
        <v>1156</v>
      </c>
      <c r="X17" s="918" t="s">
        <v>1863</v>
      </c>
      <c r="Y17" s="918" t="s">
        <v>2236</v>
      </c>
      <c r="Z17" s="918" t="s">
        <v>3898</v>
      </c>
      <c r="AA17" s="918" t="s">
        <v>2849</v>
      </c>
    </row>
    <row r="18" spans="1:27">
      <c r="A18" s="917">
        <v>7</v>
      </c>
      <c r="B18" s="918" t="s">
        <v>222</v>
      </c>
      <c r="C18" s="924" t="s">
        <v>2234</v>
      </c>
      <c r="D18" s="918" t="s">
        <v>3898</v>
      </c>
      <c r="E18" s="877" t="str">
        <f t="shared" si="0"/>
        <v>string(14)</v>
      </c>
      <c r="F18" s="877" t="s">
        <v>222</v>
      </c>
      <c r="G18" s="877" t="s">
        <v>2234</v>
      </c>
      <c r="H18" s="877" t="s">
        <v>3991</v>
      </c>
      <c r="I18" s="877" t="s">
        <v>2108</v>
      </c>
      <c r="J18" s="877" t="s">
        <v>79</v>
      </c>
      <c r="K18" s="923"/>
      <c r="L18" s="923"/>
      <c r="M18" s="923"/>
      <c r="N18" s="406" t="s">
        <v>4189</v>
      </c>
      <c r="O18" s="1007"/>
      <c r="P18" s="923"/>
      <c r="Q18" s="923"/>
      <c r="R18" s="923"/>
      <c r="S18" s="923"/>
      <c r="T18" s="923"/>
      <c r="U18" s="923"/>
      <c r="V18" s="923"/>
      <c r="W18" s="480" t="s">
        <v>1156</v>
      </c>
      <c r="X18" s="918" t="s">
        <v>222</v>
      </c>
      <c r="Y18" s="918" t="s">
        <v>2234</v>
      </c>
      <c r="Z18" s="918" t="s">
        <v>3898</v>
      </c>
      <c r="AA18" s="918" t="s">
        <v>2849</v>
      </c>
    </row>
    <row r="19" spans="1:27">
      <c r="A19" s="917">
        <v>8</v>
      </c>
      <c r="B19" s="918" t="s">
        <v>105</v>
      </c>
      <c r="C19" s="924" t="s">
        <v>2239</v>
      </c>
      <c r="D19" s="918" t="s">
        <v>2811</v>
      </c>
      <c r="E19" s="877" t="str">
        <f t="shared" si="0"/>
        <v>string(15)</v>
      </c>
      <c r="F19" s="877" t="s">
        <v>105</v>
      </c>
      <c r="G19" s="877" t="s">
        <v>2239</v>
      </c>
      <c r="H19" s="877" t="s">
        <v>3175</v>
      </c>
      <c r="I19" s="877" t="s">
        <v>2241</v>
      </c>
      <c r="J19" s="877"/>
      <c r="K19" s="877"/>
      <c r="L19" s="877"/>
      <c r="M19" s="877"/>
      <c r="N19" s="406" t="s">
        <v>4189</v>
      </c>
      <c r="O19" s="1006"/>
      <c r="P19" s="918"/>
      <c r="Q19" s="918"/>
      <c r="R19" s="918"/>
      <c r="S19" s="918"/>
      <c r="T19" s="918"/>
      <c r="U19" s="918"/>
      <c r="V19" s="918"/>
      <c r="W19" s="480" t="s">
        <v>1156</v>
      </c>
      <c r="X19" s="918" t="s">
        <v>2238</v>
      </c>
      <c r="Y19" s="918" t="s">
        <v>2675</v>
      </c>
      <c r="Z19" s="918" t="s">
        <v>2811</v>
      </c>
      <c r="AA19" s="918" t="s">
        <v>2849</v>
      </c>
    </row>
    <row r="20" spans="1:27">
      <c r="A20" s="917">
        <v>9</v>
      </c>
      <c r="B20" s="918" t="s">
        <v>2354</v>
      </c>
      <c r="C20" s="924" t="s">
        <v>4826</v>
      </c>
      <c r="D20" s="918" t="s">
        <v>2088</v>
      </c>
      <c r="E20" s="877" t="str">
        <f t="shared" si="0"/>
        <v>string(1)</v>
      </c>
      <c r="F20" s="877" t="s">
        <v>2354</v>
      </c>
      <c r="G20" s="877" t="s">
        <v>4825</v>
      </c>
      <c r="H20" s="877" t="s">
        <v>2088</v>
      </c>
      <c r="I20" s="877" t="s">
        <v>2089</v>
      </c>
      <c r="J20" s="1633"/>
      <c r="K20" s="877"/>
      <c r="L20" s="877"/>
      <c r="M20" s="877"/>
      <c r="N20" s="406" t="s">
        <v>4189</v>
      </c>
      <c r="O20" s="1006"/>
      <c r="P20" s="918"/>
      <c r="Q20" s="918"/>
      <c r="R20" s="918"/>
      <c r="S20" s="918"/>
      <c r="T20" s="918"/>
      <c r="U20" s="918"/>
      <c r="V20" s="918"/>
      <c r="W20" s="480" t="s">
        <v>1156</v>
      </c>
      <c r="X20" s="918" t="s">
        <v>2354</v>
      </c>
      <c r="Y20" s="918" t="s">
        <v>4826</v>
      </c>
      <c r="Z20" s="918" t="s">
        <v>2088</v>
      </c>
      <c r="AA20" s="918" t="s">
        <v>2849</v>
      </c>
    </row>
    <row r="21" spans="1:27">
      <c r="A21" s="917">
        <v>10</v>
      </c>
      <c r="B21" s="918" t="s">
        <v>5042</v>
      </c>
      <c r="C21" s="924" t="s">
        <v>5044</v>
      </c>
      <c r="D21" s="918" t="s">
        <v>2066</v>
      </c>
      <c r="E21" s="877" t="str">
        <f t="shared" si="0"/>
        <v>string(6)</v>
      </c>
      <c r="F21" s="877" t="s">
        <v>5042</v>
      </c>
      <c r="G21" s="877" t="s">
        <v>5043</v>
      </c>
      <c r="H21" s="877" t="s">
        <v>2066</v>
      </c>
      <c r="I21" s="877" t="s">
        <v>2067</v>
      </c>
      <c r="K21" s="877"/>
      <c r="L21" s="877"/>
      <c r="M21" s="877"/>
      <c r="N21" s="406" t="s">
        <v>4189</v>
      </c>
      <c r="O21" s="1006"/>
      <c r="P21" s="918"/>
      <c r="Q21" s="918"/>
      <c r="R21" s="918"/>
      <c r="S21" s="918"/>
      <c r="T21" s="918"/>
      <c r="U21" s="918"/>
      <c r="V21" s="918"/>
      <c r="W21" s="480" t="s">
        <v>1156</v>
      </c>
      <c r="X21" s="918" t="s">
        <v>5042</v>
      </c>
      <c r="Y21" s="918" t="s">
        <v>5044</v>
      </c>
      <c r="Z21" s="918" t="s">
        <v>2066</v>
      </c>
      <c r="AA21" s="918" t="s">
        <v>2849</v>
      </c>
    </row>
    <row r="22" spans="1:27">
      <c r="A22" s="917">
        <v>11</v>
      </c>
      <c r="B22" s="918" t="s">
        <v>8382</v>
      </c>
      <c r="C22" s="924" t="s">
        <v>7256</v>
      </c>
      <c r="D22" s="918" t="s">
        <v>2100</v>
      </c>
      <c r="E22" s="877" t="str">
        <f t="shared" si="0"/>
        <v>string(2)</v>
      </c>
      <c r="F22" s="877" t="s">
        <v>8382</v>
      </c>
      <c r="G22" s="877" t="s">
        <v>8383</v>
      </c>
      <c r="H22" s="877" t="s">
        <v>2100</v>
      </c>
      <c r="I22" s="877" t="s">
        <v>2101</v>
      </c>
      <c r="J22" s="923"/>
      <c r="K22" s="923"/>
      <c r="L22" s="923"/>
      <c r="M22" s="923"/>
      <c r="N22" s="406" t="s">
        <v>4189</v>
      </c>
      <c r="W22" s="480" t="s">
        <v>1156</v>
      </c>
      <c r="X22" s="918" t="s">
        <v>2345</v>
      </c>
      <c r="Y22" s="918" t="s">
        <v>4754</v>
      </c>
      <c r="Z22" s="918" t="s">
        <v>2100</v>
      </c>
      <c r="AA22" s="918" t="s">
        <v>2849</v>
      </c>
    </row>
    <row r="23" spans="1:27">
      <c r="A23" s="917">
        <v>12</v>
      </c>
      <c r="B23" s="918" t="s">
        <v>8384</v>
      </c>
      <c r="C23" s="924" t="s">
        <v>8385</v>
      </c>
      <c r="D23" s="918" t="s">
        <v>3062</v>
      </c>
      <c r="E23" s="877" t="str">
        <f t="shared" si="0"/>
        <v>string(40)</v>
      </c>
      <c r="F23" s="877" t="s">
        <v>8384</v>
      </c>
      <c r="G23" s="877" t="s">
        <v>8385</v>
      </c>
      <c r="H23" s="877" t="s">
        <v>3062</v>
      </c>
      <c r="I23" s="877" t="s">
        <v>3063</v>
      </c>
      <c r="J23" s="923"/>
      <c r="K23" s="923"/>
      <c r="L23" s="923"/>
      <c r="M23" s="923"/>
      <c r="N23" s="406" t="s">
        <v>4189</v>
      </c>
      <c r="W23" s="480" t="s">
        <v>1156</v>
      </c>
      <c r="X23" s="918" t="s">
        <v>8386</v>
      </c>
      <c r="Y23" s="918" t="s">
        <v>8387</v>
      </c>
      <c r="Z23" s="918" t="s">
        <v>3062</v>
      </c>
      <c r="AA23" s="918" t="s">
        <v>2849</v>
      </c>
    </row>
    <row r="24" spans="1:27">
      <c r="A24" s="917">
        <v>13</v>
      </c>
      <c r="B24" s="918" t="s">
        <v>8388</v>
      </c>
      <c r="C24" s="924" t="s">
        <v>2722</v>
      </c>
      <c r="D24" s="918" t="s">
        <v>2100</v>
      </c>
      <c r="E24" s="877" t="str">
        <f t="shared" si="0"/>
        <v>string(2)</v>
      </c>
      <c r="F24" s="877" t="s">
        <v>8388</v>
      </c>
      <c r="G24" s="877" t="s">
        <v>2722</v>
      </c>
      <c r="H24" s="877" t="s">
        <v>2100</v>
      </c>
      <c r="I24" s="877" t="s">
        <v>2101</v>
      </c>
      <c r="J24" s="923"/>
      <c r="K24" s="923"/>
      <c r="L24" s="923"/>
      <c r="M24" s="923"/>
      <c r="N24" s="406" t="s">
        <v>4189</v>
      </c>
      <c r="W24" s="480" t="s">
        <v>1156</v>
      </c>
      <c r="X24" s="918" t="s">
        <v>2338</v>
      </c>
      <c r="Y24" s="918" t="s">
        <v>2722</v>
      </c>
      <c r="Z24" s="918" t="s">
        <v>2100</v>
      </c>
      <c r="AA24" s="918" t="s">
        <v>2849</v>
      </c>
    </row>
    <row r="25" spans="1:27">
      <c r="A25" s="917">
        <v>14</v>
      </c>
      <c r="B25" s="918" t="s">
        <v>8389</v>
      </c>
      <c r="C25" s="924" t="s">
        <v>7467</v>
      </c>
      <c r="D25" s="918" t="s">
        <v>2278</v>
      </c>
      <c r="E25" s="877" t="str">
        <f t="shared" si="0"/>
        <v>string(20)</v>
      </c>
      <c r="F25" s="877" t="s">
        <v>8389</v>
      </c>
      <c r="G25" s="877" t="s">
        <v>7467</v>
      </c>
      <c r="H25" s="877" t="s">
        <v>2278</v>
      </c>
      <c r="I25" s="877" t="s">
        <v>2827</v>
      </c>
      <c r="J25" s="923"/>
      <c r="K25" s="923"/>
      <c r="L25" s="923"/>
      <c r="M25" s="923"/>
      <c r="N25" s="406" t="s">
        <v>4189</v>
      </c>
      <c r="W25" s="480" t="s">
        <v>1156</v>
      </c>
      <c r="X25" s="918" t="s">
        <v>7466</v>
      </c>
      <c r="Y25" s="918" t="s">
        <v>7468</v>
      </c>
      <c r="Z25" s="918" t="s">
        <v>2278</v>
      </c>
      <c r="AA25" s="918" t="s">
        <v>2849</v>
      </c>
    </row>
    <row r="26" spans="1:27">
      <c r="A26" s="917">
        <v>15</v>
      </c>
      <c r="B26" s="1570" t="s">
        <v>2357</v>
      </c>
      <c r="C26" s="1570" t="s">
        <v>4751</v>
      </c>
      <c r="D26" s="1632" t="s">
        <v>2100</v>
      </c>
      <c r="E26" s="498" t="str">
        <f t="shared" si="0"/>
        <v>string(2)</v>
      </c>
      <c r="F26" s="1570" t="s">
        <v>2357</v>
      </c>
      <c r="G26" s="1570" t="s">
        <v>4751</v>
      </c>
      <c r="H26" s="1632" t="s">
        <v>2100</v>
      </c>
      <c r="I26" s="498" t="s">
        <v>2101</v>
      </c>
      <c r="J26" s="1634"/>
      <c r="K26" s="1634"/>
      <c r="L26" s="1634"/>
      <c r="M26" s="1634"/>
      <c r="N26" s="520" t="s">
        <v>2286</v>
      </c>
      <c r="W26" s="480" t="s">
        <v>1156</v>
      </c>
      <c r="X26" s="918" t="s">
        <v>2357</v>
      </c>
      <c r="Y26" s="918" t="s">
        <v>4751</v>
      </c>
      <c r="Z26" s="918" t="s">
        <v>2100</v>
      </c>
      <c r="AA26" s="918" t="s">
        <v>2849</v>
      </c>
    </row>
    <row r="27" spans="1:27">
      <c r="A27" s="917">
        <v>16</v>
      </c>
      <c r="B27" s="1570" t="s">
        <v>8390</v>
      </c>
      <c r="C27" s="1570" t="s">
        <v>8391</v>
      </c>
      <c r="D27" s="1632" t="s">
        <v>2278</v>
      </c>
      <c r="E27" s="498" t="str">
        <f t="shared" si="0"/>
        <v>string(20)</v>
      </c>
      <c r="F27" s="1570" t="s">
        <v>8390</v>
      </c>
      <c r="G27" s="1570" t="s">
        <v>8391</v>
      </c>
      <c r="H27" s="1632" t="s">
        <v>2278</v>
      </c>
      <c r="I27" s="498" t="s">
        <v>2827</v>
      </c>
      <c r="J27" s="1634"/>
      <c r="K27" s="1634"/>
      <c r="L27" s="1634"/>
      <c r="M27" s="1634"/>
      <c r="N27" s="520" t="s">
        <v>2286</v>
      </c>
      <c r="W27" s="480" t="s">
        <v>1156</v>
      </c>
      <c r="X27" s="918" t="s">
        <v>8390</v>
      </c>
      <c r="Y27" s="918" t="s">
        <v>8392</v>
      </c>
      <c r="Z27" s="918" t="s">
        <v>2278</v>
      </c>
      <c r="AA27" s="918" t="s">
        <v>2849</v>
      </c>
    </row>
    <row r="28" spans="1:27" s="1629" customFormat="1" ht="24" customHeight="1">
      <c r="A28" s="917">
        <v>17</v>
      </c>
      <c r="B28" s="77" t="s">
        <v>8393</v>
      </c>
      <c r="C28" s="77" t="s">
        <v>8346</v>
      </c>
      <c r="D28" s="77" t="s">
        <v>2084</v>
      </c>
      <c r="E28" s="77" t="s">
        <v>2085</v>
      </c>
      <c r="F28" s="877" t="s">
        <v>8393</v>
      </c>
      <c r="G28" s="877" t="s">
        <v>8394</v>
      </c>
      <c r="H28" s="877" t="s">
        <v>4955</v>
      </c>
      <c r="I28" s="877" t="s">
        <v>2085</v>
      </c>
      <c r="J28" s="77"/>
      <c r="K28" s="77"/>
      <c r="L28" s="77"/>
      <c r="M28" s="351" t="s">
        <v>8395</v>
      </c>
      <c r="N28" s="77" t="s">
        <v>2308</v>
      </c>
      <c r="W28" s="480"/>
      <c r="X28" s="479"/>
      <c r="Y28" s="479"/>
      <c r="Z28" s="479"/>
      <c r="AA28" s="479"/>
    </row>
    <row r="29" spans="1:27" s="1629" customFormat="1" ht="24" customHeight="1">
      <c r="A29" s="917">
        <v>18</v>
      </c>
      <c r="B29" s="77" t="s">
        <v>8396</v>
      </c>
      <c r="C29" s="77" t="s">
        <v>8397</v>
      </c>
      <c r="D29" s="77" t="s">
        <v>2084</v>
      </c>
      <c r="E29" s="77" t="s">
        <v>2085</v>
      </c>
      <c r="F29" s="877" t="s">
        <v>8396</v>
      </c>
      <c r="G29" s="877" t="s">
        <v>8398</v>
      </c>
      <c r="H29" s="877" t="s">
        <v>2803</v>
      </c>
      <c r="I29" s="877" t="s">
        <v>2804</v>
      </c>
      <c r="J29" s="77"/>
      <c r="K29" s="77"/>
      <c r="L29" s="77"/>
      <c r="M29" s="351" t="s">
        <v>8395</v>
      </c>
      <c r="N29" s="77" t="s">
        <v>2308</v>
      </c>
      <c r="W29" s="480"/>
      <c r="X29" s="479"/>
      <c r="Y29" s="479"/>
      <c r="Z29" s="479"/>
      <c r="AA29" s="479"/>
    </row>
    <row r="30" spans="1:27">
      <c r="A30" s="917">
        <v>19</v>
      </c>
      <c r="B30" s="918" t="s">
        <v>8399</v>
      </c>
      <c r="C30" s="924" t="s">
        <v>3434</v>
      </c>
      <c r="D30" s="918" t="s">
        <v>3898</v>
      </c>
      <c r="E30" s="877" t="str">
        <f t="shared" ref="E30:E34" si="1">IF(ISERR(SEARCH("varchar",D30)),D30,"string("&amp;MID(D30,10,LEN(D30)-10)&amp;")")</f>
        <v>string(14)</v>
      </c>
      <c r="F30" s="877" t="s">
        <v>8399</v>
      </c>
      <c r="G30" s="877" t="s">
        <v>3434</v>
      </c>
      <c r="H30" s="877" t="s">
        <v>2803</v>
      </c>
      <c r="I30" s="877" t="s">
        <v>2804</v>
      </c>
      <c r="J30" s="923"/>
      <c r="K30" s="923"/>
      <c r="L30" s="923"/>
      <c r="M30" s="923"/>
      <c r="N30" s="406" t="s">
        <v>2308</v>
      </c>
      <c r="W30" s="480" t="s">
        <v>1156</v>
      </c>
      <c r="X30" s="918" t="s">
        <v>8399</v>
      </c>
      <c r="Y30" s="918" t="s">
        <v>3434</v>
      </c>
      <c r="Z30" s="918" t="s">
        <v>3898</v>
      </c>
      <c r="AA30" s="918" t="s">
        <v>2849</v>
      </c>
    </row>
    <row r="31" spans="1:27">
      <c r="A31" s="917">
        <v>20</v>
      </c>
      <c r="B31" s="918" t="s">
        <v>8400</v>
      </c>
      <c r="C31" s="924" t="s">
        <v>8401</v>
      </c>
      <c r="D31" s="918" t="s">
        <v>2088</v>
      </c>
      <c r="E31" s="877" t="str">
        <f t="shared" si="1"/>
        <v>string(1)</v>
      </c>
      <c r="F31" s="877" t="s">
        <v>8400</v>
      </c>
      <c r="G31" s="877" t="s">
        <v>8402</v>
      </c>
      <c r="H31" s="877" t="s">
        <v>2088</v>
      </c>
      <c r="I31" s="877" t="s">
        <v>2089</v>
      </c>
      <c r="J31" s="923"/>
      <c r="K31" s="923"/>
      <c r="L31" s="923"/>
      <c r="M31" s="918" t="s">
        <v>8403</v>
      </c>
      <c r="N31" s="406" t="s">
        <v>4189</v>
      </c>
      <c r="W31" s="480" t="s">
        <v>1156</v>
      </c>
      <c r="X31" s="918" t="s">
        <v>8400</v>
      </c>
      <c r="Y31" s="918" t="s">
        <v>8401</v>
      </c>
      <c r="Z31" s="918" t="s">
        <v>2088</v>
      </c>
      <c r="AA31" s="918" t="s">
        <v>2849</v>
      </c>
    </row>
    <row r="32" spans="1:27">
      <c r="A32" s="917">
        <v>21</v>
      </c>
      <c r="B32" s="918" t="s">
        <v>8404</v>
      </c>
      <c r="C32" s="924" t="s">
        <v>8405</v>
      </c>
      <c r="D32" s="918" t="s">
        <v>2066</v>
      </c>
      <c r="E32" s="877" t="str">
        <f t="shared" si="1"/>
        <v>string(6)</v>
      </c>
      <c r="F32" s="877" t="s">
        <v>8404</v>
      </c>
      <c r="G32" s="877" t="s">
        <v>8405</v>
      </c>
      <c r="H32" s="877" t="s">
        <v>2066</v>
      </c>
      <c r="I32" s="877" t="s">
        <v>2067</v>
      </c>
      <c r="J32" s="923"/>
      <c r="K32" s="923"/>
      <c r="L32" s="923"/>
      <c r="M32" s="923"/>
      <c r="N32" s="406" t="s">
        <v>4189</v>
      </c>
      <c r="W32" s="480" t="s">
        <v>1156</v>
      </c>
      <c r="X32" s="918" t="s">
        <v>8404</v>
      </c>
      <c r="Y32" s="918" t="s">
        <v>8405</v>
      </c>
      <c r="Z32" s="918" t="s">
        <v>2066</v>
      </c>
      <c r="AA32" s="918" t="s">
        <v>2849</v>
      </c>
    </row>
    <row r="33" spans="1:27">
      <c r="A33" s="917">
        <v>22</v>
      </c>
      <c r="B33" s="918" t="s">
        <v>8406</v>
      </c>
      <c r="C33" s="924" t="s">
        <v>8407</v>
      </c>
      <c r="D33" s="918" t="s">
        <v>2100</v>
      </c>
      <c r="E33" s="877" t="str">
        <f t="shared" si="1"/>
        <v>string(2)</v>
      </c>
      <c r="F33" s="877" t="s">
        <v>8406</v>
      </c>
      <c r="G33" s="877" t="s">
        <v>8407</v>
      </c>
      <c r="H33" s="877" t="s">
        <v>2100</v>
      </c>
      <c r="I33" s="877" t="s">
        <v>2101</v>
      </c>
      <c r="J33" s="923"/>
      <c r="K33" s="923"/>
      <c r="L33" s="923"/>
      <c r="M33" s="923"/>
      <c r="N33" s="406" t="s">
        <v>2308</v>
      </c>
      <c r="W33" s="480" t="s">
        <v>1156</v>
      </c>
      <c r="X33" s="918" t="s">
        <v>8406</v>
      </c>
      <c r="Y33" s="918" t="s">
        <v>8407</v>
      </c>
      <c r="Z33" s="918" t="s">
        <v>2100</v>
      </c>
      <c r="AA33" s="918" t="s">
        <v>2849</v>
      </c>
    </row>
    <row r="34" spans="1:27">
      <c r="A34" s="917">
        <v>23</v>
      </c>
      <c r="B34" s="1632" t="s">
        <v>8408</v>
      </c>
      <c r="C34" s="1570" t="s">
        <v>8409</v>
      </c>
      <c r="D34" s="1632" t="s">
        <v>2100</v>
      </c>
      <c r="E34" s="498" t="str">
        <f t="shared" si="1"/>
        <v>string(2)</v>
      </c>
      <c r="F34" s="1632" t="s">
        <v>8408</v>
      </c>
      <c r="G34" s="1570" t="s">
        <v>8409</v>
      </c>
      <c r="H34" s="1632" t="s">
        <v>2100</v>
      </c>
      <c r="I34" s="498" t="s">
        <v>2101</v>
      </c>
      <c r="J34" s="1634"/>
      <c r="K34" s="1634"/>
      <c r="L34" s="1634"/>
      <c r="M34" s="1635" t="s">
        <v>8410</v>
      </c>
      <c r="N34" s="520" t="s">
        <v>2286</v>
      </c>
      <c r="W34" s="480" t="s">
        <v>1156</v>
      </c>
      <c r="X34" s="918" t="s">
        <v>8408</v>
      </c>
      <c r="Y34" s="918" t="s">
        <v>8409</v>
      </c>
      <c r="Z34" s="918" t="s">
        <v>2100</v>
      </c>
      <c r="AA34" s="918" t="s">
        <v>2849</v>
      </c>
    </row>
    <row r="35" spans="1:27" s="1629" customFormat="1">
      <c r="A35" s="917">
        <v>24</v>
      </c>
      <c r="B35" s="918" t="s">
        <v>8411</v>
      </c>
      <c r="C35" s="905"/>
      <c r="D35" s="479"/>
      <c r="E35" s="366"/>
      <c r="F35" s="479" t="s">
        <v>8412</v>
      </c>
      <c r="G35" s="905" t="s">
        <v>8413</v>
      </c>
      <c r="H35" s="479" t="s">
        <v>2084</v>
      </c>
      <c r="I35" s="366" t="s">
        <v>2085</v>
      </c>
      <c r="J35" s="1636"/>
      <c r="K35" s="1636"/>
      <c r="L35" s="1636"/>
      <c r="M35" s="1001"/>
      <c r="N35" s="406"/>
      <c r="W35" s="480"/>
      <c r="X35" s="479"/>
      <c r="Y35" s="479"/>
      <c r="Z35" s="479"/>
      <c r="AA35" s="479"/>
    </row>
    <row r="36" spans="1:27">
      <c r="A36" s="917">
        <v>25</v>
      </c>
      <c r="B36" s="918" t="s">
        <v>8411</v>
      </c>
      <c r="C36" s="924"/>
      <c r="D36" s="918"/>
      <c r="E36" s="877"/>
      <c r="F36" s="877" t="s">
        <v>8411</v>
      </c>
      <c r="G36" s="877" t="s">
        <v>8414</v>
      </c>
      <c r="H36" s="877" t="s">
        <v>2084</v>
      </c>
      <c r="I36" s="877" t="s">
        <v>2085</v>
      </c>
      <c r="J36" s="923"/>
      <c r="K36" s="923"/>
      <c r="L36" s="923"/>
      <c r="M36" s="922"/>
      <c r="N36" s="406"/>
      <c r="W36" s="480"/>
      <c r="X36" s="918"/>
      <c r="Y36" s="918"/>
      <c r="Z36" s="918"/>
      <c r="AA36" s="918"/>
    </row>
    <row r="37" spans="1:27" s="1630" customFormat="1">
      <c r="A37" s="917">
        <v>26</v>
      </c>
      <c r="B37" s="1632" t="s">
        <v>8415</v>
      </c>
      <c r="C37" s="1570" t="s">
        <v>8366</v>
      </c>
      <c r="D37" s="1632" t="s">
        <v>3212</v>
      </c>
      <c r="E37" s="498" t="str">
        <f t="shared" ref="E37:E42" si="2">IF(ISERR(SEARCH("varchar",D37)),D37,"string("&amp;MID(D37,10,LEN(D37)-10)&amp;")")</f>
        <v>number(22)</v>
      </c>
      <c r="F37" s="1632" t="s">
        <v>8415</v>
      </c>
      <c r="G37" s="1570" t="s">
        <v>8366</v>
      </c>
      <c r="H37" s="1632" t="s">
        <v>3212</v>
      </c>
      <c r="I37" s="498" t="s">
        <v>3212</v>
      </c>
      <c r="J37" s="1634"/>
      <c r="K37" s="1634"/>
      <c r="L37" s="1634"/>
      <c r="M37" s="1634"/>
      <c r="N37" s="520" t="s">
        <v>2286</v>
      </c>
      <c r="W37" s="1639" t="s">
        <v>1156</v>
      </c>
      <c r="X37" s="1632" t="s">
        <v>8415</v>
      </c>
      <c r="Y37" s="1632" t="s">
        <v>8366</v>
      </c>
      <c r="Z37" s="1632" t="s">
        <v>3212</v>
      </c>
      <c r="AA37" s="1632" t="s">
        <v>2849</v>
      </c>
    </row>
    <row r="38" spans="1:27" s="1630" customFormat="1">
      <c r="A38" s="917">
        <v>27</v>
      </c>
      <c r="B38" s="1632" t="s">
        <v>8360</v>
      </c>
      <c r="C38" s="1570" t="s">
        <v>8361</v>
      </c>
      <c r="D38" s="1632" t="s">
        <v>2278</v>
      </c>
      <c r="E38" s="498" t="str">
        <f t="shared" si="2"/>
        <v>string(20)</v>
      </c>
      <c r="F38" s="1632" t="s">
        <v>8360</v>
      </c>
      <c r="G38" s="1570" t="s">
        <v>8361</v>
      </c>
      <c r="H38" s="1632" t="s">
        <v>2278</v>
      </c>
      <c r="I38" s="498" t="s">
        <v>2827</v>
      </c>
      <c r="J38" s="1634"/>
      <c r="K38" s="1634"/>
      <c r="L38" s="1634"/>
      <c r="M38" s="1637" t="s">
        <v>8416</v>
      </c>
      <c r="N38" s="520" t="s">
        <v>2286</v>
      </c>
      <c r="W38" s="1639" t="s">
        <v>1156</v>
      </c>
      <c r="X38" s="1632" t="s">
        <v>8360</v>
      </c>
      <c r="Y38" s="1632" t="s">
        <v>8361</v>
      </c>
      <c r="Z38" s="1632" t="s">
        <v>2278</v>
      </c>
      <c r="AA38" s="1632" t="s">
        <v>2849</v>
      </c>
    </row>
    <row r="39" spans="1:27" s="1630" customFormat="1">
      <c r="A39" s="917">
        <v>28</v>
      </c>
      <c r="B39" s="1632" t="s">
        <v>8363</v>
      </c>
      <c r="C39" s="1570" t="s">
        <v>4275</v>
      </c>
      <c r="D39" s="1632" t="s">
        <v>2737</v>
      </c>
      <c r="E39" s="498" t="str">
        <f t="shared" si="2"/>
        <v>string(64)</v>
      </c>
      <c r="F39" s="1632" t="s">
        <v>8363</v>
      </c>
      <c r="G39" s="1570" t="s">
        <v>4275</v>
      </c>
      <c r="H39" s="1632" t="s">
        <v>2737</v>
      </c>
      <c r="I39" s="498" t="s">
        <v>3180</v>
      </c>
      <c r="J39" s="1634"/>
      <c r="K39" s="1634"/>
      <c r="L39" s="1634"/>
      <c r="M39" s="1637" t="s">
        <v>8416</v>
      </c>
      <c r="N39" s="520" t="s">
        <v>2286</v>
      </c>
      <c r="W39" s="1639" t="s">
        <v>1156</v>
      </c>
      <c r="X39" s="1632" t="s">
        <v>8363</v>
      </c>
      <c r="Y39" s="1632" t="s">
        <v>4275</v>
      </c>
      <c r="Z39" s="1632" t="s">
        <v>2737</v>
      </c>
      <c r="AA39" s="1632" t="s">
        <v>2849</v>
      </c>
    </row>
    <row r="40" spans="1:27">
      <c r="A40" s="917">
        <v>29</v>
      </c>
      <c r="B40" s="918" t="s">
        <v>8417</v>
      </c>
      <c r="C40" s="924" t="s">
        <v>8418</v>
      </c>
      <c r="D40" s="918" t="s">
        <v>3212</v>
      </c>
      <c r="E40" s="877" t="str">
        <f t="shared" si="2"/>
        <v>number(22)</v>
      </c>
      <c r="F40" s="877" t="s">
        <v>8417</v>
      </c>
      <c r="G40" s="877" t="s">
        <v>8418</v>
      </c>
      <c r="H40" s="378" t="s">
        <v>6756</v>
      </c>
      <c r="I40" s="378" t="s">
        <v>2111</v>
      </c>
      <c r="J40" s="923"/>
      <c r="K40" s="923"/>
      <c r="L40" s="923"/>
      <c r="M40" s="923"/>
      <c r="N40" s="406" t="s">
        <v>4189</v>
      </c>
      <c r="W40" s="480" t="s">
        <v>1156</v>
      </c>
      <c r="X40" s="918" t="s">
        <v>8417</v>
      </c>
      <c r="Y40" s="918" t="s">
        <v>8418</v>
      </c>
      <c r="Z40" s="918" t="s">
        <v>3212</v>
      </c>
      <c r="AA40" s="918" t="s">
        <v>2849</v>
      </c>
    </row>
    <row r="41" spans="1:27">
      <c r="A41" s="917">
        <v>30</v>
      </c>
      <c r="B41" s="918" t="s">
        <v>8419</v>
      </c>
      <c r="C41" s="924" t="s">
        <v>8420</v>
      </c>
      <c r="D41" s="918" t="s">
        <v>3212</v>
      </c>
      <c r="E41" s="877" t="str">
        <f t="shared" si="2"/>
        <v>number(22)</v>
      </c>
      <c r="F41" s="877" t="s">
        <v>8419</v>
      </c>
      <c r="G41" s="877" t="s">
        <v>8420</v>
      </c>
      <c r="H41" s="918" t="s">
        <v>3212</v>
      </c>
      <c r="I41" s="378" t="s">
        <v>2085</v>
      </c>
      <c r="J41" s="923"/>
      <c r="K41" s="923"/>
      <c r="L41" s="923"/>
      <c r="M41" s="923"/>
      <c r="N41" s="406" t="s">
        <v>4189</v>
      </c>
      <c r="W41" s="480" t="s">
        <v>1156</v>
      </c>
      <c r="X41" s="918" t="s">
        <v>8419</v>
      </c>
      <c r="Y41" s="918" t="s">
        <v>8420</v>
      </c>
      <c r="Z41" s="918" t="s">
        <v>3212</v>
      </c>
      <c r="AA41" s="918" t="s">
        <v>2849</v>
      </c>
    </row>
    <row r="42" spans="1:27">
      <c r="A42" s="917">
        <v>31</v>
      </c>
      <c r="B42" s="918" t="s">
        <v>8421</v>
      </c>
      <c r="C42" s="924" t="s">
        <v>8422</v>
      </c>
      <c r="D42" s="918" t="s">
        <v>2066</v>
      </c>
      <c r="E42" s="877" t="str">
        <f t="shared" si="2"/>
        <v>string(6)</v>
      </c>
      <c r="F42" s="877" t="s">
        <v>8421</v>
      </c>
      <c r="G42" s="877" t="s">
        <v>8422</v>
      </c>
      <c r="H42" s="877" t="s">
        <v>2066</v>
      </c>
      <c r="I42" s="877" t="s">
        <v>2067</v>
      </c>
      <c r="J42" s="923"/>
      <c r="K42" s="923"/>
      <c r="L42" s="923"/>
      <c r="M42" s="923"/>
      <c r="N42" s="406" t="s">
        <v>4189</v>
      </c>
      <c r="W42" s="480" t="s">
        <v>1156</v>
      </c>
      <c r="X42" s="918" t="s">
        <v>8421</v>
      </c>
      <c r="Y42" s="918" t="s">
        <v>8422</v>
      </c>
      <c r="Z42" s="918" t="s">
        <v>2066</v>
      </c>
      <c r="AA42" s="918" t="s">
        <v>2849</v>
      </c>
    </row>
  </sheetData>
  <phoneticPr fontId="5" type="noConversion"/>
  <dataValidations count="4">
    <dataValidation type="list" allowBlank="1" showInputMessage="1" showErrorMessage="1" sqref="B6" xr:uid="{00000000-0002-0000-7C00-000000000000}">
      <formula1>"Mi: Minute,H: Hour,D: Daily,W: Weekly,M: Monthly,Y: Yearly"</formula1>
    </dataValidation>
    <dataValidation type="list" allowBlank="1" showInputMessage="1" showErrorMessage="1" sqref="B7 B9 O7:O9" xr:uid="{00000000-0002-0000-7C00-000001000000}">
      <formula1>"替换,追加"</formula1>
    </dataValidation>
    <dataValidation type="list" allowBlank="1" showInputMessage="1" showErrorMessage="1" sqref="N35 N12:N34 N36:N42" xr:uid="{00000000-0002-0000-7C00-000002000000}">
      <formula1>"匹配,基线特有,本地扩充,废弃"</formula1>
    </dataValidation>
    <dataValidation type="list" allowBlank="1" showInputMessage="1" showErrorMessage="1" sqref="R4:R6" xr:uid="{00000000-0002-0000-7C00-000003000000}">
      <formula1>"left join,inner join,union,union all"</formula1>
    </dataValidation>
  </dataValidations>
  <hyperlinks>
    <hyperlink ref="A1" location="目录!A1" display="返回" xr:uid="{00000000-0004-0000-7C00-000000000000}"/>
  </hyperlinks>
  <pageMargins left="0.75" right="0.75" top="1" bottom="1" header="0.51180555555555596" footer="0.51180555555555596"/>
  <pageSetup paperSize="9" orientation="portrait"/>
  <legacyDrawing r:id="rId1"/>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AA20"/>
  <sheetViews>
    <sheetView workbookViewId="0"/>
  </sheetViews>
  <sheetFormatPr defaultColWidth="9" defaultRowHeight="13.8"/>
  <cols>
    <col min="1" max="1" width="9" style="797"/>
    <col min="2" max="2" width="14.6640625" style="797" customWidth="1"/>
    <col min="3" max="3" width="11" style="797" customWidth="1"/>
    <col min="4" max="4" width="14.21875" style="797" customWidth="1"/>
    <col min="5" max="9" width="12.109375" style="797" customWidth="1"/>
    <col min="10" max="13" width="9" style="797"/>
    <col min="14" max="14" width="11.33203125" style="797" customWidth="1"/>
    <col min="15" max="22" width="9" style="797" hidden="1" customWidth="1"/>
    <col min="23" max="23" width="19.6640625" style="797" customWidth="1"/>
    <col min="24" max="24" width="13" style="797" customWidth="1"/>
    <col min="25" max="25" width="11.33203125" style="797" customWidth="1"/>
    <col min="26" max="26" width="13.109375" style="797" customWidth="1"/>
    <col min="27" max="27" width="11.33203125" style="797" customWidth="1"/>
    <col min="28" max="16384" width="9" style="797"/>
  </cols>
  <sheetData>
    <row r="1" spans="1:27" s="796" customFormat="1" ht="15.6">
      <c r="A1" s="798" t="s">
        <v>2037</v>
      </c>
      <c r="B1" s="3"/>
      <c r="C1" s="3"/>
      <c r="D1" s="3"/>
      <c r="E1" s="3"/>
      <c r="F1" s="3"/>
      <c r="G1" s="3"/>
      <c r="H1" s="3"/>
      <c r="I1" s="3"/>
      <c r="J1" s="3"/>
      <c r="K1" s="3"/>
      <c r="L1" s="3"/>
      <c r="M1" s="3"/>
      <c r="N1" s="3"/>
      <c r="O1" s="3"/>
      <c r="P1" s="3"/>
      <c r="Q1" s="3"/>
      <c r="R1" s="3"/>
      <c r="S1" s="3"/>
      <c r="T1" s="3"/>
      <c r="U1" s="3"/>
      <c r="V1" s="3"/>
      <c r="W1" s="52"/>
      <c r="X1" s="52"/>
      <c r="Y1" s="52"/>
      <c r="Z1" s="52"/>
      <c r="AA1" s="52"/>
    </row>
    <row r="2" spans="1:27" s="796"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796" customFormat="1" ht="15.6">
      <c r="A3" s="6" t="s">
        <v>2040</v>
      </c>
      <c r="B3" s="416" t="s">
        <v>1160</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796" customFormat="1" ht="15.6">
      <c r="A4" s="9" t="s">
        <v>2042</v>
      </c>
      <c r="B4" s="10" t="s">
        <v>1161</v>
      </c>
      <c r="C4" s="8"/>
      <c r="D4" s="8"/>
      <c r="E4" s="8"/>
      <c r="F4" s="8"/>
      <c r="G4" s="8"/>
      <c r="H4" s="8"/>
      <c r="I4" s="8"/>
      <c r="J4" s="8"/>
      <c r="K4" s="8"/>
      <c r="L4" s="8"/>
      <c r="M4" s="8"/>
      <c r="N4" s="8"/>
      <c r="O4" s="43" t="s">
        <v>4149</v>
      </c>
      <c r="P4" s="39" t="e">
        <f>VLOOKUP(B3,[2]目录!#REF!,4,0)</f>
        <v>#REF!</v>
      </c>
      <c r="Q4" s="40"/>
      <c r="R4" s="41"/>
      <c r="S4" s="42"/>
      <c r="T4" s="42"/>
      <c r="U4" s="42"/>
      <c r="V4" s="61"/>
      <c r="W4" s="62" t="s">
        <v>3195</v>
      </c>
      <c r="X4" s="801" t="s">
        <v>1163</v>
      </c>
      <c r="Y4" s="63"/>
      <c r="Z4" s="11"/>
      <c r="AA4" s="63"/>
    </row>
    <row r="5" spans="1:27" s="796" customFormat="1" ht="15.6">
      <c r="A5" s="9" t="s">
        <v>2041</v>
      </c>
      <c r="B5" s="11" t="s">
        <v>2043</v>
      </c>
      <c r="C5" s="8"/>
      <c r="D5" s="8"/>
      <c r="E5" s="8"/>
      <c r="F5" s="8"/>
      <c r="G5" s="8"/>
      <c r="H5" s="8"/>
      <c r="I5" s="8"/>
      <c r="J5" s="8"/>
      <c r="K5" s="8"/>
      <c r="L5" s="8"/>
      <c r="M5" s="8"/>
      <c r="N5" s="8"/>
      <c r="O5" s="43"/>
      <c r="P5" s="42"/>
      <c r="Q5" s="42"/>
      <c r="R5" s="41"/>
      <c r="S5" s="42"/>
      <c r="T5" s="42"/>
      <c r="U5" s="42"/>
      <c r="V5" s="61"/>
      <c r="W5" s="62"/>
      <c r="X5" s="809"/>
      <c r="Y5" s="63"/>
      <c r="Z5" s="11"/>
      <c r="AA5" s="63"/>
    </row>
    <row r="6" spans="1:27" s="796" customFormat="1" ht="15.6">
      <c r="A6" s="9" t="s">
        <v>2044</v>
      </c>
      <c r="B6" s="12" t="s">
        <v>2303</v>
      </c>
      <c r="C6" s="8"/>
      <c r="D6" s="8"/>
      <c r="E6" s="8"/>
      <c r="F6" s="8"/>
      <c r="G6" s="8"/>
      <c r="H6" s="8"/>
      <c r="I6" s="8"/>
      <c r="J6" s="8"/>
      <c r="K6" s="8"/>
      <c r="L6" s="8"/>
      <c r="M6" s="8"/>
      <c r="N6" s="8"/>
      <c r="O6" s="43"/>
      <c r="P6" s="42"/>
      <c r="Q6" s="42"/>
      <c r="R6" s="41"/>
      <c r="S6" s="42"/>
      <c r="T6" s="42"/>
      <c r="U6" s="42"/>
      <c r="V6" s="61"/>
      <c r="W6" s="62"/>
      <c r="X6" s="799"/>
      <c r="Y6" s="63"/>
      <c r="Z6" s="11"/>
      <c r="AA6" s="63"/>
    </row>
    <row r="7" spans="1:27" s="796"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s="796" customFormat="1" ht="15.6">
      <c r="A8" s="9" t="s">
        <v>2048</v>
      </c>
      <c r="B8" s="11" t="s">
        <v>8423</v>
      </c>
      <c r="C8" s="8"/>
      <c r="D8" s="8"/>
      <c r="E8" s="8"/>
      <c r="F8" s="8"/>
      <c r="G8" s="8"/>
      <c r="H8" s="8"/>
      <c r="I8" s="8"/>
      <c r="J8" s="8"/>
      <c r="K8" s="8"/>
      <c r="L8" s="8"/>
      <c r="M8" s="8"/>
      <c r="N8" s="8"/>
      <c r="O8" s="43"/>
      <c r="P8" s="42"/>
      <c r="Q8" s="42"/>
      <c r="R8" s="42"/>
      <c r="S8" s="42"/>
      <c r="T8" s="42"/>
      <c r="U8" s="42"/>
      <c r="V8" s="61"/>
      <c r="W8" s="62"/>
      <c r="X8" s="65"/>
      <c r="Y8" s="63"/>
      <c r="Z8" s="11"/>
      <c r="AA8" s="63"/>
    </row>
    <row r="9" spans="1:27" s="796"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796"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s="796" customFormat="1" ht="15.6">
      <c r="A11" s="14" t="s">
        <v>49</v>
      </c>
      <c r="B11" s="15" t="s">
        <v>2051</v>
      </c>
      <c r="C11" s="15" t="s">
        <v>2052</v>
      </c>
      <c r="D11" s="15" t="s">
        <v>2053</v>
      </c>
      <c r="E11" s="15" t="s">
        <v>2054</v>
      </c>
      <c r="F11" s="15"/>
      <c r="G11" s="15"/>
      <c r="H11" s="15"/>
      <c r="I11" s="15"/>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c r="A12" s="800">
        <v>1</v>
      </c>
      <c r="B12" s="809" t="s">
        <v>2304</v>
      </c>
      <c r="C12" s="809" t="s">
        <v>2670</v>
      </c>
      <c r="D12" s="809" t="s">
        <v>6594</v>
      </c>
      <c r="E12" s="801" t="s">
        <v>2079</v>
      </c>
      <c r="F12" s="877" t="s">
        <v>2304</v>
      </c>
      <c r="G12" s="877" t="s">
        <v>2670</v>
      </c>
      <c r="H12" s="877" t="s">
        <v>2078</v>
      </c>
      <c r="I12" s="877" t="s">
        <v>2079</v>
      </c>
      <c r="J12" s="801" t="s">
        <v>79</v>
      </c>
      <c r="K12" s="801"/>
      <c r="L12" s="801"/>
      <c r="M12" s="801"/>
      <c r="N12" s="406" t="s">
        <v>2308</v>
      </c>
      <c r="O12" s="801"/>
      <c r="P12" s="801"/>
      <c r="Q12" s="801"/>
      <c r="R12" s="801"/>
      <c r="S12" s="801"/>
      <c r="T12" s="801"/>
      <c r="U12" s="801"/>
      <c r="V12" s="801"/>
      <c r="W12" s="809" t="s">
        <v>1163</v>
      </c>
      <c r="X12" s="809" t="s">
        <v>2304</v>
      </c>
      <c r="Y12" s="809" t="s">
        <v>2671</v>
      </c>
      <c r="Z12" s="809" t="s">
        <v>6594</v>
      </c>
      <c r="AA12" s="809" t="s">
        <v>2849</v>
      </c>
    </row>
    <row r="13" spans="1:27">
      <c r="A13" s="800">
        <v>2</v>
      </c>
      <c r="B13" s="809" t="s">
        <v>2076</v>
      </c>
      <c r="C13" s="809" t="s">
        <v>2705</v>
      </c>
      <c r="D13" s="809" t="s">
        <v>2096</v>
      </c>
      <c r="E13" s="801" t="s">
        <v>2097</v>
      </c>
      <c r="F13" s="877" t="s">
        <v>2076</v>
      </c>
      <c r="G13" s="877" t="s">
        <v>2077</v>
      </c>
      <c r="H13" s="877" t="s">
        <v>3175</v>
      </c>
      <c r="I13" s="877" t="s">
        <v>2241</v>
      </c>
      <c r="J13" s="801"/>
      <c r="K13" s="801"/>
      <c r="L13" s="801"/>
      <c r="M13" s="801"/>
      <c r="N13" s="406" t="s">
        <v>2308</v>
      </c>
      <c r="O13" s="801"/>
      <c r="P13" s="801"/>
      <c r="Q13" s="801"/>
      <c r="R13" s="801"/>
      <c r="S13" s="801"/>
      <c r="T13" s="801"/>
      <c r="U13" s="801"/>
      <c r="V13" s="801"/>
      <c r="W13" s="809" t="s">
        <v>1163</v>
      </c>
      <c r="X13" s="809" t="s">
        <v>2076</v>
      </c>
      <c r="Y13" s="809" t="s">
        <v>2705</v>
      </c>
      <c r="Z13" s="809" t="s">
        <v>2096</v>
      </c>
      <c r="AA13" s="809" t="s">
        <v>2849</v>
      </c>
    </row>
    <row r="14" spans="1:27">
      <c r="A14" s="800">
        <v>3</v>
      </c>
      <c r="B14" s="809" t="s">
        <v>7358</v>
      </c>
      <c r="C14" s="809" t="s">
        <v>3621</v>
      </c>
      <c r="D14" s="809" t="s">
        <v>2811</v>
      </c>
      <c r="E14" s="801" t="s">
        <v>2812</v>
      </c>
      <c r="F14" s="877" t="s">
        <v>7358</v>
      </c>
      <c r="G14" s="877" t="s">
        <v>3619</v>
      </c>
      <c r="H14" s="877" t="s">
        <v>3921</v>
      </c>
      <c r="I14" s="877" t="s">
        <v>3922</v>
      </c>
      <c r="J14" s="801"/>
      <c r="K14" s="801"/>
      <c r="L14" s="801"/>
      <c r="M14" s="801"/>
      <c r="N14" s="406" t="s">
        <v>2308</v>
      </c>
      <c r="O14" s="801"/>
      <c r="P14" s="801"/>
      <c r="Q14" s="801"/>
      <c r="R14" s="801"/>
      <c r="S14" s="801"/>
      <c r="T14" s="801"/>
      <c r="U14" s="801"/>
      <c r="V14" s="801"/>
      <c r="W14" s="809" t="s">
        <v>1163</v>
      </c>
      <c r="X14" s="809" t="s">
        <v>7358</v>
      </c>
      <c r="Y14" s="809" t="s">
        <v>3621</v>
      </c>
      <c r="Z14" s="809" t="s">
        <v>2811</v>
      </c>
      <c r="AA14" s="809" t="s">
        <v>2849</v>
      </c>
    </row>
    <row r="15" spans="1:27">
      <c r="A15" s="800">
        <v>4</v>
      </c>
      <c r="B15" s="801" t="s">
        <v>8424</v>
      </c>
      <c r="C15" s="809" t="s">
        <v>8425</v>
      </c>
      <c r="D15" s="809" t="s">
        <v>3062</v>
      </c>
      <c r="E15" s="801" t="s">
        <v>3063</v>
      </c>
      <c r="F15" s="877" t="s">
        <v>8424</v>
      </c>
      <c r="G15" s="877" t="s">
        <v>8426</v>
      </c>
      <c r="H15" s="877" t="s">
        <v>3062</v>
      </c>
      <c r="I15" s="877" t="s">
        <v>3063</v>
      </c>
      <c r="J15" s="801"/>
      <c r="K15" s="801"/>
      <c r="L15" s="801"/>
      <c r="M15" s="801"/>
      <c r="N15" s="406" t="s">
        <v>2308</v>
      </c>
      <c r="O15" s="801"/>
      <c r="P15" s="801"/>
      <c r="Q15" s="801"/>
      <c r="R15" s="801"/>
      <c r="S15" s="801"/>
      <c r="T15" s="801"/>
      <c r="U15" s="801"/>
      <c r="V15" s="801"/>
      <c r="W15" s="809" t="s">
        <v>1163</v>
      </c>
      <c r="X15" s="801" t="s">
        <v>8424</v>
      </c>
      <c r="Y15" s="809" t="s">
        <v>8425</v>
      </c>
      <c r="Z15" s="809" t="s">
        <v>3062</v>
      </c>
      <c r="AA15" s="809" t="s">
        <v>2849</v>
      </c>
    </row>
    <row r="16" spans="1:27">
      <c r="A16" s="803">
        <v>5</v>
      </c>
      <c r="B16" s="1628" t="s">
        <v>105</v>
      </c>
      <c r="C16" s="1628" t="s">
        <v>5606</v>
      </c>
      <c r="D16" s="1628" t="s">
        <v>2811</v>
      </c>
      <c r="E16" s="806" t="s">
        <v>2812</v>
      </c>
      <c r="F16" s="877" t="s">
        <v>105</v>
      </c>
      <c r="G16" s="877" t="s">
        <v>2239</v>
      </c>
      <c r="H16" s="877" t="s">
        <v>3175</v>
      </c>
      <c r="I16" s="877" t="s">
        <v>2241</v>
      </c>
      <c r="J16" s="806"/>
      <c r="K16" s="806"/>
      <c r="L16" s="806"/>
      <c r="M16" s="806" t="s">
        <v>8427</v>
      </c>
      <c r="N16" s="807" t="s">
        <v>2308</v>
      </c>
      <c r="O16" s="801"/>
      <c r="P16" s="801"/>
      <c r="Q16" s="801"/>
      <c r="R16" s="801"/>
      <c r="S16" s="801"/>
      <c r="T16" s="801"/>
      <c r="U16" s="801"/>
      <c r="V16" s="801"/>
      <c r="W16" s="809" t="s">
        <v>1163</v>
      </c>
      <c r="X16" s="809" t="s">
        <v>105</v>
      </c>
      <c r="Y16" s="809" t="s">
        <v>5606</v>
      </c>
      <c r="Z16" s="809" t="s">
        <v>2811</v>
      </c>
      <c r="AA16" s="809" t="s">
        <v>2849</v>
      </c>
    </row>
    <row r="17" spans="1:27">
      <c r="A17" s="803">
        <v>6</v>
      </c>
      <c r="B17" s="1628" t="s">
        <v>8428</v>
      </c>
      <c r="C17" s="1628" t="s">
        <v>8429</v>
      </c>
      <c r="D17" s="1628" t="s">
        <v>3212</v>
      </c>
      <c r="E17" s="362" t="s">
        <v>2085</v>
      </c>
      <c r="F17" s="877" t="s">
        <v>8430</v>
      </c>
      <c r="G17" s="877" t="s">
        <v>8429</v>
      </c>
      <c r="H17" s="877" t="s">
        <v>3212</v>
      </c>
      <c r="I17" s="877" t="s">
        <v>2085</v>
      </c>
      <c r="J17" s="806"/>
      <c r="K17" s="806"/>
      <c r="L17" s="806"/>
      <c r="M17" s="806" t="s">
        <v>8427</v>
      </c>
      <c r="N17" s="807" t="s">
        <v>2308</v>
      </c>
      <c r="O17" s="801"/>
      <c r="P17" s="801"/>
      <c r="Q17" s="801"/>
      <c r="R17" s="801"/>
      <c r="S17" s="801"/>
      <c r="T17" s="801"/>
      <c r="U17" s="801"/>
      <c r="V17" s="801"/>
      <c r="W17" s="809" t="s">
        <v>1163</v>
      </c>
      <c r="X17" s="809" t="s">
        <v>8428</v>
      </c>
      <c r="Y17" s="809" t="s">
        <v>8429</v>
      </c>
      <c r="Z17" s="809" t="s">
        <v>3212</v>
      </c>
      <c r="AA17" s="809" t="s">
        <v>2849</v>
      </c>
    </row>
    <row r="18" spans="1:27">
      <c r="A18" s="803">
        <v>7</v>
      </c>
      <c r="B18" s="1628" t="s">
        <v>8431</v>
      </c>
      <c r="C18" s="1628" t="s">
        <v>8432</v>
      </c>
      <c r="D18" s="1628" t="s">
        <v>3212</v>
      </c>
      <c r="E18" s="1628" t="s">
        <v>2085</v>
      </c>
      <c r="F18" s="877" t="s">
        <v>8433</v>
      </c>
      <c r="G18" s="877" t="s">
        <v>8432</v>
      </c>
      <c r="H18" s="877" t="s">
        <v>2100</v>
      </c>
      <c r="I18" s="877" t="s">
        <v>2101</v>
      </c>
      <c r="J18" s="1628"/>
      <c r="K18" s="1628"/>
      <c r="L18" s="1628"/>
      <c r="M18" s="806" t="s">
        <v>8427</v>
      </c>
      <c r="N18" s="807" t="s">
        <v>2308</v>
      </c>
      <c r="O18" s="809"/>
      <c r="P18" s="809"/>
      <c r="Q18" s="809"/>
      <c r="R18" s="809"/>
      <c r="S18" s="809"/>
      <c r="T18" s="809"/>
      <c r="U18" s="809"/>
      <c r="V18" s="809"/>
      <c r="W18" s="809" t="s">
        <v>1163</v>
      </c>
      <c r="X18" s="809" t="s">
        <v>8431</v>
      </c>
      <c r="Y18" s="809" t="s">
        <v>8432</v>
      </c>
      <c r="Z18" s="809" t="s">
        <v>3212</v>
      </c>
      <c r="AA18" s="809" t="s">
        <v>2849</v>
      </c>
    </row>
    <row r="19" spans="1:27">
      <c r="A19" s="800">
        <v>8</v>
      </c>
      <c r="B19" s="809" t="s">
        <v>8434</v>
      </c>
      <c r="C19" s="809" t="s">
        <v>8435</v>
      </c>
      <c r="D19" s="809" t="s">
        <v>2811</v>
      </c>
      <c r="E19" s="801" t="s">
        <v>2812</v>
      </c>
      <c r="F19" s="877" t="s">
        <v>8434</v>
      </c>
      <c r="G19" s="877" t="s">
        <v>8435</v>
      </c>
      <c r="H19" s="877" t="s">
        <v>2811</v>
      </c>
      <c r="I19" s="877" t="s">
        <v>2812</v>
      </c>
      <c r="J19" s="801" t="s">
        <v>79</v>
      </c>
      <c r="K19" s="809"/>
      <c r="L19" s="809"/>
      <c r="M19" s="809"/>
      <c r="N19" s="406" t="s">
        <v>2308</v>
      </c>
      <c r="O19" s="809"/>
      <c r="P19" s="809"/>
      <c r="Q19" s="809"/>
      <c r="R19" s="809"/>
      <c r="S19" s="809"/>
      <c r="T19" s="809"/>
      <c r="U19" s="809"/>
      <c r="V19" s="809"/>
      <c r="W19" s="809" t="s">
        <v>1163</v>
      </c>
      <c r="X19" s="809" t="s">
        <v>8434</v>
      </c>
      <c r="Y19" s="809" t="s">
        <v>8436</v>
      </c>
      <c r="Z19" s="809" t="s">
        <v>2811</v>
      </c>
      <c r="AA19" s="809" t="s">
        <v>2849</v>
      </c>
    </row>
    <row r="20" spans="1:27">
      <c r="A20" s="803">
        <v>9</v>
      </c>
      <c r="B20" s="1628" t="s">
        <v>8437</v>
      </c>
      <c r="C20" s="1628" t="s">
        <v>8438</v>
      </c>
      <c r="D20" s="1628" t="s">
        <v>2811</v>
      </c>
      <c r="E20" s="806" t="s">
        <v>2812</v>
      </c>
      <c r="F20" s="877" t="s">
        <v>8437</v>
      </c>
      <c r="G20" s="877" t="s">
        <v>8438</v>
      </c>
      <c r="H20" s="877" t="s">
        <v>2811</v>
      </c>
      <c r="I20" s="877" t="s">
        <v>2812</v>
      </c>
      <c r="J20" s="1628"/>
      <c r="K20" s="1628"/>
      <c r="L20" s="1628"/>
      <c r="M20" s="806" t="s">
        <v>8427</v>
      </c>
      <c r="N20" s="807" t="s">
        <v>2308</v>
      </c>
      <c r="O20" s="809"/>
      <c r="P20" s="809"/>
      <c r="Q20" s="809"/>
      <c r="R20" s="809"/>
      <c r="S20" s="809"/>
      <c r="T20" s="809"/>
      <c r="U20" s="809"/>
      <c r="V20" s="809"/>
      <c r="W20" s="809" t="s">
        <v>1163</v>
      </c>
      <c r="X20" s="809" t="s">
        <v>8437</v>
      </c>
      <c r="Y20" s="809" t="s">
        <v>8439</v>
      </c>
      <c r="Z20" s="809" t="s">
        <v>2811</v>
      </c>
      <c r="AA20" s="809" t="s">
        <v>2849</v>
      </c>
    </row>
  </sheetData>
  <phoneticPr fontId="5" type="noConversion"/>
  <dataValidations count="4">
    <dataValidation type="list" allowBlank="1" showInputMessage="1" showErrorMessage="1" sqref="B6" xr:uid="{00000000-0002-0000-7D00-000000000000}">
      <formula1>"Mi: Minute,H: Hour,D: Daily,W: Weekly,M: Monthly,Y: Yearly"</formula1>
    </dataValidation>
    <dataValidation type="list" allowBlank="1" showInputMessage="1" showErrorMessage="1" sqref="B7 B9 O7:O9" xr:uid="{00000000-0002-0000-7D00-000001000000}">
      <formula1>"替换,追加"</formula1>
    </dataValidation>
    <dataValidation type="list" allowBlank="1" showInputMessage="1" showErrorMessage="1" sqref="N12:N20" xr:uid="{00000000-0002-0000-7D00-000002000000}">
      <formula1>"匹配,基线特有,本地扩充,废弃"</formula1>
    </dataValidation>
    <dataValidation type="list" allowBlank="1" showInputMessage="1" showErrorMessage="1" sqref="R4:R6" xr:uid="{00000000-0002-0000-7D00-000003000000}">
      <formula1>"left join,inner join,union,union all"</formula1>
    </dataValidation>
  </dataValidations>
  <hyperlinks>
    <hyperlink ref="A1" location="目录!A1" display="返回" xr:uid="{00000000-0004-0000-7D00-000000000000}"/>
  </hyperlinks>
  <pageMargins left="0.75" right="0.75" top="1" bottom="1" header="0.51180555555555596" footer="0.51180555555555596"/>
  <pageSetup paperSize="9" orientation="portrait"/>
  <legacyDrawing r:id="rId1"/>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AA19"/>
  <sheetViews>
    <sheetView workbookViewId="0">
      <selection activeCell="F12" sqref="F12:I19"/>
    </sheetView>
  </sheetViews>
  <sheetFormatPr defaultColWidth="9" defaultRowHeight="13.8"/>
  <cols>
    <col min="1" max="1" width="9" style="797"/>
    <col min="2" max="2" width="14.6640625" style="797" customWidth="1"/>
    <col min="3" max="3" width="14.109375" style="797" customWidth="1"/>
    <col min="4" max="4" width="15.21875" style="797" customWidth="1"/>
    <col min="5" max="9" width="12.109375" style="797" customWidth="1"/>
    <col min="10" max="13" width="9" style="797"/>
    <col min="14" max="14" width="11.33203125" style="797" customWidth="1"/>
    <col min="15" max="22" width="9" style="797" hidden="1" customWidth="1"/>
    <col min="23" max="23" width="23" style="797" customWidth="1"/>
    <col min="24" max="25" width="13" style="797" customWidth="1"/>
    <col min="26" max="26" width="13.109375" style="797" customWidth="1"/>
    <col min="27" max="27" width="11.33203125" style="797" customWidth="1"/>
    <col min="28" max="16384" width="9" style="797"/>
  </cols>
  <sheetData>
    <row r="1" spans="1:27" s="796" customFormat="1" ht="15.6">
      <c r="A1" s="798" t="s">
        <v>2037</v>
      </c>
      <c r="B1" s="3"/>
      <c r="C1" s="3"/>
      <c r="D1" s="3"/>
      <c r="E1" s="3"/>
      <c r="F1" s="3"/>
      <c r="G1" s="3"/>
      <c r="H1" s="3"/>
      <c r="I1" s="3"/>
      <c r="J1" s="3"/>
      <c r="K1" s="3"/>
      <c r="L1" s="3"/>
      <c r="M1" s="3"/>
      <c r="N1" s="3"/>
      <c r="O1" s="3"/>
      <c r="P1" s="3"/>
      <c r="Q1" s="3"/>
      <c r="R1" s="3"/>
      <c r="S1" s="3"/>
      <c r="T1" s="3"/>
      <c r="U1" s="3"/>
      <c r="V1" s="3"/>
      <c r="W1" s="52"/>
      <c r="X1" s="52"/>
      <c r="Y1" s="52"/>
      <c r="Z1" s="52"/>
      <c r="AA1" s="52"/>
    </row>
    <row r="2" spans="1:27" s="796"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796" customFormat="1" ht="15.6">
      <c r="A3" s="6" t="s">
        <v>2040</v>
      </c>
      <c r="B3" s="416" t="s">
        <v>1166</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796" customFormat="1" ht="15.6">
      <c r="A4" s="9" t="s">
        <v>2042</v>
      </c>
      <c r="B4" s="10" t="s">
        <v>1167</v>
      </c>
      <c r="C4" s="8"/>
      <c r="D4" s="8"/>
      <c r="E4" s="8"/>
      <c r="F4" s="8"/>
      <c r="G4" s="8"/>
      <c r="H4" s="8"/>
      <c r="I4" s="8"/>
      <c r="J4" s="8"/>
      <c r="K4" s="8"/>
      <c r="L4" s="8"/>
      <c r="M4" s="8"/>
      <c r="N4" s="8"/>
      <c r="O4" s="43" t="s">
        <v>4149</v>
      </c>
      <c r="P4" s="39" t="e">
        <f>VLOOKUP(B3,[2]目录!#REF!,4,0)</f>
        <v>#REF!</v>
      </c>
      <c r="Q4" s="40"/>
      <c r="R4" s="41"/>
      <c r="S4" s="42"/>
      <c r="T4" s="42"/>
      <c r="U4" s="42"/>
      <c r="V4" s="61"/>
      <c r="W4" s="62" t="s">
        <v>3195</v>
      </c>
      <c r="X4" s="801" t="s">
        <v>1169</v>
      </c>
      <c r="Y4" s="63"/>
      <c r="Z4" s="11"/>
      <c r="AA4" s="63"/>
    </row>
    <row r="5" spans="1:27" s="796" customFormat="1" ht="15.6">
      <c r="A5" s="9" t="s">
        <v>2041</v>
      </c>
      <c r="B5" s="11" t="s">
        <v>2043</v>
      </c>
      <c r="C5" s="8"/>
      <c r="D5" s="8"/>
      <c r="E5" s="8"/>
      <c r="F5" s="8"/>
      <c r="G5" s="8"/>
      <c r="H5" s="8"/>
      <c r="I5" s="8"/>
      <c r="J5" s="8"/>
      <c r="K5" s="8"/>
      <c r="L5" s="8"/>
      <c r="M5" s="8"/>
      <c r="N5" s="8"/>
      <c r="O5" s="43"/>
      <c r="P5" s="42"/>
      <c r="Q5" s="42"/>
      <c r="R5" s="41"/>
      <c r="S5" s="42"/>
      <c r="T5" s="42"/>
      <c r="U5" s="42"/>
      <c r="V5" s="61"/>
      <c r="W5" s="62"/>
      <c r="X5" s="809"/>
      <c r="Y5" s="63"/>
      <c r="Z5" s="11"/>
      <c r="AA5" s="63"/>
    </row>
    <row r="6" spans="1:27" s="796" customFormat="1" ht="15.6">
      <c r="A6" s="9" t="s">
        <v>2044</v>
      </c>
      <c r="B6" s="12" t="s">
        <v>2045</v>
      </c>
      <c r="C6" s="8"/>
      <c r="D6" s="8"/>
      <c r="E6" s="8"/>
      <c r="F6" s="8"/>
      <c r="G6" s="8"/>
      <c r="H6" s="8"/>
      <c r="I6" s="8"/>
      <c r="J6" s="8"/>
      <c r="K6" s="8"/>
      <c r="L6" s="8"/>
      <c r="M6" s="8"/>
      <c r="N6" s="8"/>
      <c r="O6" s="43"/>
      <c r="P6" s="42"/>
      <c r="Q6" s="42"/>
      <c r="R6" s="41"/>
      <c r="S6" s="42"/>
      <c r="T6" s="42"/>
      <c r="U6" s="42"/>
      <c r="V6" s="61"/>
      <c r="W6" s="62"/>
      <c r="X6" s="799"/>
      <c r="Y6" s="63"/>
      <c r="Z6" s="11"/>
      <c r="AA6" s="63"/>
    </row>
    <row r="7" spans="1:27" s="796"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s="796" customFormat="1" ht="15.6">
      <c r="A8" s="9" t="s">
        <v>2048</v>
      </c>
      <c r="B8" s="11" t="s">
        <v>8440</v>
      </c>
      <c r="C8" s="8"/>
      <c r="D8" s="8"/>
      <c r="E8" s="8"/>
      <c r="F8" s="8"/>
      <c r="G8" s="8"/>
      <c r="H8" s="8"/>
      <c r="I8" s="8"/>
      <c r="J8" s="8"/>
      <c r="K8" s="8"/>
      <c r="L8" s="8"/>
      <c r="M8" s="8"/>
      <c r="N8" s="8"/>
      <c r="O8" s="43"/>
      <c r="P8" s="42"/>
      <c r="Q8" s="42"/>
      <c r="R8" s="42"/>
      <c r="S8" s="42"/>
      <c r="T8" s="42"/>
      <c r="U8" s="42"/>
      <c r="V8" s="61"/>
      <c r="W8" s="62"/>
      <c r="X8" s="65"/>
      <c r="Y8" s="63"/>
      <c r="Z8" s="11"/>
      <c r="AA8" s="63"/>
    </row>
    <row r="9" spans="1:27" s="796"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796"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s="796" customFormat="1" ht="15.6">
      <c r="A11" s="14" t="s">
        <v>49</v>
      </c>
      <c r="B11" s="15" t="s">
        <v>2051</v>
      </c>
      <c r="C11" s="15" t="s">
        <v>2052</v>
      </c>
      <c r="D11" s="15" t="s">
        <v>2053</v>
      </c>
      <c r="E11" s="15" t="s">
        <v>2054</v>
      </c>
      <c r="F11" s="15"/>
      <c r="G11" s="15"/>
      <c r="H11" s="15"/>
      <c r="I11" s="15"/>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c r="A12" s="802">
        <v>1</v>
      </c>
      <c r="B12" s="799" t="s">
        <v>2064</v>
      </c>
      <c r="C12" s="799" t="s">
        <v>2065</v>
      </c>
      <c r="D12" s="799" t="s">
        <v>3212</v>
      </c>
      <c r="E12" s="802" t="s">
        <v>2067</v>
      </c>
      <c r="F12" s="799" t="s">
        <v>2064</v>
      </c>
      <c r="G12" s="799" t="s">
        <v>2065</v>
      </c>
      <c r="H12" s="799" t="s">
        <v>3212</v>
      </c>
      <c r="I12" s="877" t="s">
        <v>2067</v>
      </c>
      <c r="J12" s="802" t="s">
        <v>79</v>
      </c>
      <c r="K12" s="802"/>
      <c r="L12" s="802"/>
      <c r="M12" s="802"/>
      <c r="N12" s="572" t="s">
        <v>2308</v>
      </c>
      <c r="O12" s="802"/>
      <c r="P12" s="802"/>
      <c r="Q12" s="802"/>
      <c r="R12" s="802"/>
      <c r="S12" s="802"/>
      <c r="T12" s="802"/>
      <c r="U12" s="802"/>
      <c r="V12" s="802"/>
      <c r="W12" s="799" t="s">
        <v>1169</v>
      </c>
      <c r="X12" s="799" t="s">
        <v>2064</v>
      </c>
      <c r="Y12" s="799" t="s">
        <v>2753</v>
      </c>
      <c r="Z12" s="799" t="s">
        <v>3212</v>
      </c>
      <c r="AA12" s="799" t="s">
        <v>2849</v>
      </c>
    </row>
    <row r="13" spans="1:27">
      <c r="A13" s="802">
        <v>2</v>
      </c>
      <c r="B13" s="799" t="s">
        <v>105</v>
      </c>
      <c r="C13" s="799" t="s">
        <v>2239</v>
      </c>
      <c r="D13" s="799" t="s">
        <v>2811</v>
      </c>
      <c r="E13" s="905" t="str">
        <f>IF(ISERR(SEARCH("varchar",D13)),D13,"string("&amp;MID(D13,10,LEN(D13)-10)&amp;")")</f>
        <v>string(15)</v>
      </c>
      <c r="F13" s="877" t="s">
        <v>105</v>
      </c>
      <c r="G13" s="877" t="s">
        <v>2239</v>
      </c>
      <c r="H13" s="877" t="s">
        <v>3175</v>
      </c>
      <c r="I13" s="877" t="s">
        <v>2241</v>
      </c>
      <c r="J13" s="802" t="s">
        <v>79</v>
      </c>
      <c r="K13" s="802"/>
      <c r="L13" s="802"/>
      <c r="M13" s="802"/>
      <c r="N13" s="572" t="s">
        <v>2308</v>
      </c>
      <c r="O13" s="802"/>
      <c r="P13" s="802"/>
      <c r="Q13" s="802"/>
      <c r="R13" s="802"/>
      <c r="S13" s="802"/>
      <c r="T13" s="802"/>
      <c r="U13" s="802"/>
      <c r="V13" s="802"/>
      <c r="W13" s="799" t="s">
        <v>1169</v>
      </c>
      <c r="X13" s="799" t="s">
        <v>105</v>
      </c>
      <c r="Y13" s="799" t="s">
        <v>2675</v>
      </c>
      <c r="Z13" s="799" t="s">
        <v>2811</v>
      </c>
      <c r="AA13" s="799" t="s">
        <v>2849</v>
      </c>
    </row>
    <row r="14" spans="1:27">
      <c r="A14" s="802">
        <v>3</v>
      </c>
      <c r="B14" s="799" t="s">
        <v>4953</v>
      </c>
      <c r="C14" s="799" t="s">
        <v>4954</v>
      </c>
      <c r="D14" s="799" t="s">
        <v>3212</v>
      </c>
      <c r="E14" s="905" t="s">
        <v>2621</v>
      </c>
      <c r="F14" s="877" t="s">
        <v>4953</v>
      </c>
      <c r="G14" s="877" t="s">
        <v>4954</v>
      </c>
      <c r="H14" s="877" t="s">
        <v>4955</v>
      </c>
      <c r="I14" s="877" t="s">
        <v>2108</v>
      </c>
      <c r="J14" s="802"/>
      <c r="K14" s="802" t="s">
        <v>4810</v>
      </c>
      <c r="L14" s="802"/>
      <c r="M14" s="802"/>
      <c r="N14" s="572" t="s">
        <v>2308</v>
      </c>
      <c r="O14" s="802"/>
      <c r="P14" s="802"/>
      <c r="Q14" s="802"/>
      <c r="R14" s="802"/>
      <c r="S14" s="802"/>
      <c r="T14" s="802"/>
      <c r="U14" s="802"/>
      <c r="V14" s="802"/>
      <c r="W14" s="799" t="s">
        <v>1169</v>
      </c>
      <c r="X14" s="799" t="s">
        <v>4953</v>
      </c>
      <c r="Y14" s="799" t="s">
        <v>4721</v>
      </c>
      <c r="Z14" s="799" t="s">
        <v>3212</v>
      </c>
      <c r="AA14" s="799" t="s">
        <v>2849</v>
      </c>
    </row>
    <row r="15" spans="1:27">
      <c r="A15" s="802">
        <v>4</v>
      </c>
      <c r="B15" s="802" t="s">
        <v>8441</v>
      </c>
      <c r="C15" s="1477" t="s">
        <v>8442</v>
      </c>
      <c r="D15" s="799" t="s">
        <v>3212</v>
      </c>
      <c r="E15" s="905" t="s">
        <v>2621</v>
      </c>
      <c r="F15" s="877" t="s">
        <v>8441</v>
      </c>
      <c r="G15" s="877" t="s">
        <v>8442</v>
      </c>
      <c r="H15" s="877" t="s">
        <v>3212</v>
      </c>
      <c r="I15" s="877" t="s">
        <v>2108</v>
      </c>
      <c r="J15" s="802"/>
      <c r="K15" s="802" t="s">
        <v>4810</v>
      </c>
      <c r="L15" s="802"/>
      <c r="M15" s="802"/>
      <c r="N15" s="572" t="s">
        <v>2308</v>
      </c>
      <c r="O15" s="802"/>
      <c r="P15" s="802"/>
      <c r="Q15" s="802"/>
      <c r="R15" s="802"/>
      <c r="S15" s="802"/>
      <c r="T15" s="802"/>
      <c r="U15" s="802"/>
      <c r="V15" s="802"/>
      <c r="W15" s="799" t="s">
        <v>1169</v>
      </c>
      <c r="X15" s="802" t="s">
        <v>8441</v>
      </c>
      <c r="Y15" s="799" t="s">
        <v>8443</v>
      </c>
      <c r="Z15" s="799" t="s">
        <v>3212</v>
      </c>
      <c r="AA15" s="799" t="s">
        <v>2849</v>
      </c>
    </row>
    <row r="16" spans="1:27">
      <c r="A16" s="802">
        <v>5</v>
      </c>
      <c r="B16" s="799" t="s">
        <v>8444</v>
      </c>
      <c r="C16" s="1477" t="s">
        <v>8445</v>
      </c>
      <c r="D16" s="799" t="s">
        <v>3212</v>
      </c>
      <c r="E16" s="905" t="s">
        <v>2621</v>
      </c>
      <c r="F16" s="877" t="s">
        <v>8444</v>
      </c>
      <c r="G16" s="877" t="s">
        <v>8445</v>
      </c>
      <c r="H16" s="877" t="s">
        <v>3212</v>
      </c>
      <c r="I16" s="877" t="s">
        <v>2108</v>
      </c>
      <c r="J16" s="802"/>
      <c r="K16" s="802" t="s">
        <v>4810</v>
      </c>
      <c r="L16" s="802"/>
      <c r="M16" s="802"/>
      <c r="N16" s="572" t="s">
        <v>2308</v>
      </c>
      <c r="O16" s="802"/>
      <c r="P16" s="802"/>
      <c r="Q16" s="802"/>
      <c r="R16" s="802"/>
      <c r="S16" s="802"/>
      <c r="T16" s="802"/>
      <c r="U16" s="802"/>
      <c r="V16" s="802"/>
      <c r="W16" s="799" t="s">
        <v>1169</v>
      </c>
      <c r="X16" s="799" t="s">
        <v>8444</v>
      </c>
      <c r="Y16" s="799" t="s">
        <v>8446</v>
      </c>
      <c r="Z16" s="799" t="s">
        <v>3212</v>
      </c>
      <c r="AA16" s="799" t="s">
        <v>2849</v>
      </c>
    </row>
    <row r="17" spans="1:27">
      <c r="A17" s="802">
        <v>6</v>
      </c>
      <c r="B17" s="799" t="s">
        <v>8447</v>
      </c>
      <c r="C17" s="1477" t="s">
        <v>8448</v>
      </c>
      <c r="D17" s="799" t="s">
        <v>3212</v>
      </c>
      <c r="E17" s="905" t="s">
        <v>2621</v>
      </c>
      <c r="F17" s="877" t="s">
        <v>8447</v>
      </c>
      <c r="G17" s="877" t="s">
        <v>8448</v>
      </c>
      <c r="H17" s="877" t="s">
        <v>3212</v>
      </c>
      <c r="I17" s="877" t="s">
        <v>2108</v>
      </c>
      <c r="J17" s="802"/>
      <c r="K17" s="802" t="s">
        <v>4810</v>
      </c>
      <c r="L17" s="802"/>
      <c r="M17" s="802"/>
      <c r="N17" s="572" t="s">
        <v>2308</v>
      </c>
      <c r="O17" s="802"/>
      <c r="P17" s="802"/>
      <c r="Q17" s="802"/>
      <c r="R17" s="802"/>
      <c r="S17" s="802"/>
      <c r="T17" s="802"/>
      <c r="U17" s="802"/>
      <c r="V17" s="802"/>
      <c r="W17" s="799" t="s">
        <v>1169</v>
      </c>
      <c r="X17" s="799" t="s">
        <v>8447</v>
      </c>
      <c r="Y17" s="799" t="s">
        <v>8449</v>
      </c>
      <c r="Z17" s="799" t="s">
        <v>3212</v>
      </c>
      <c r="AA17" s="799" t="s">
        <v>2849</v>
      </c>
    </row>
    <row r="18" spans="1:27">
      <c r="A18" s="802">
        <v>7</v>
      </c>
      <c r="B18" s="802" t="s">
        <v>8450</v>
      </c>
      <c r="C18" s="802" t="s">
        <v>8451</v>
      </c>
      <c r="D18" s="802" t="s">
        <v>3212</v>
      </c>
      <c r="E18" s="905" t="s">
        <v>2621</v>
      </c>
      <c r="F18" s="877" t="s">
        <v>8450</v>
      </c>
      <c r="G18" s="877" t="s">
        <v>8451</v>
      </c>
      <c r="H18" s="877" t="s">
        <v>3212</v>
      </c>
      <c r="I18" s="877" t="s">
        <v>2108</v>
      </c>
      <c r="J18" s="802"/>
      <c r="K18" s="802" t="s">
        <v>4810</v>
      </c>
      <c r="L18" s="802"/>
      <c r="M18" s="930" t="s">
        <v>8452</v>
      </c>
      <c r="N18" s="572" t="s">
        <v>2308</v>
      </c>
      <c r="O18" s="802"/>
      <c r="P18" s="802"/>
      <c r="Q18" s="802"/>
      <c r="R18" s="802"/>
      <c r="S18" s="802"/>
      <c r="T18" s="802"/>
      <c r="U18" s="802"/>
      <c r="V18" s="802"/>
      <c r="W18" s="799" t="s">
        <v>1169</v>
      </c>
      <c r="X18" s="802" t="s">
        <v>8450</v>
      </c>
      <c r="Y18" s="802" t="s">
        <v>8453</v>
      </c>
      <c r="Z18" s="802" t="s">
        <v>3212</v>
      </c>
      <c r="AA18" s="799" t="s">
        <v>2849</v>
      </c>
    </row>
    <row r="19" spans="1:27">
      <c r="A19" s="802">
        <v>8</v>
      </c>
      <c r="B19" s="802" t="s">
        <v>8454</v>
      </c>
      <c r="C19" s="802" t="s">
        <v>8455</v>
      </c>
      <c r="D19" s="802" t="s">
        <v>3212</v>
      </c>
      <c r="E19" s="905" t="s">
        <v>2621</v>
      </c>
      <c r="F19" s="877" t="s">
        <v>8454</v>
      </c>
      <c r="G19" s="877" t="s">
        <v>8455</v>
      </c>
      <c r="H19" s="877" t="s">
        <v>6756</v>
      </c>
      <c r="I19" s="378" t="s">
        <v>2111</v>
      </c>
      <c r="J19" s="802"/>
      <c r="K19" s="802" t="s">
        <v>4810</v>
      </c>
      <c r="L19" s="802"/>
      <c r="M19" s="930" t="s">
        <v>8452</v>
      </c>
      <c r="N19" s="572" t="s">
        <v>2308</v>
      </c>
      <c r="O19" s="802"/>
      <c r="P19" s="802"/>
      <c r="Q19" s="802"/>
      <c r="R19" s="802"/>
      <c r="S19" s="802"/>
      <c r="T19" s="802"/>
      <c r="U19" s="802"/>
      <c r="V19" s="802"/>
      <c r="W19" s="799" t="s">
        <v>1169</v>
      </c>
      <c r="X19" s="802" t="s">
        <v>8454</v>
      </c>
      <c r="Y19" s="802" t="s">
        <v>8456</v>
      </c>
      <c r="Z19" s="802" t="s">
        <v>3212</v>
      </c>
      <c r="AA19" s="799" t="s">
        <v>2849</v>
      </c>
    </row>
  </sheetData>
  <phoneticPr fontId="5" type="noConversion"/>
  <dataValidations count="4">
    <dataValidation type="list" allowBlank="1" showInputMessage="1" showErrorMessage="1" sqref="B6" xr:uid="{00000000-0002-0000-7E00-000000000000}">
      <formula1>"Mi: Minute,H: Hour,D: Daily,W: Weekly,M: Monthly,Y: Yearly"</formula1>
    </dataValidation>
    <dataValidation type="list" allowBlank="1" showInputMessage="1" showErrorMessage="1" sqref="B7 B9 O7:O9" xr:uid="{00000000-0002-0000-7E00-000001000000}">
      <formula1>"替换,追加"</formula1>
    </dataValidation>
    <dataValidation type="list" allowBlank="1" showInputMessage="1" showErrorMessage="1" sqref="N12:N19" xr:uid="{00000000-0002-0000-7E00-000002000000}">
      <formula1>"匹配,基线特有,本地扩充,废弃"</formula1>
    </dataValidation>
    <dataValidation type="list" allowBlank="1" showInputMessage="1" showErrorMessage="1" sqref="R4:R6" xr:uid="{00000000-0002-0000-7E00-000003000000}">
      <formula1>"left join,inner join,union,union all"</formula1>
    </dataValidation>
  </dataValidations>
  <hyperlinks>
    <hyperlink ref="A1" location="目录!A1" display="返回" xr:uid="{00000000-0004-0000-7E00-000000000000}"/>
  </hyperlinks>
  <pageMargins left="0.75" right="0.75" top="1" bottom="1" header="0.51180555555555596" footer="0.51180555555555596"/>
  <pageSetup paperSize="9" orientation="portrait"/>
  <legacyDrawing r:id="rId1"/>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AA15"/>
  <sheetViews>
    <sheetView workbookViewId="0">
      <selection activeCell="F12" sqref="F12:I15"/>
    </sheetView>
  </sheetViews>
  <sheetFormatPr defaultColWidth="9" defaultRowHeight="13.8"/>
  <cols>
    <col min="1" max="1" width="9" style="797"/>
    <col min="2" max="2" width="14.6640625" style="797" customWidth="1"/>
    <col min="3" max="3" width="14.109375" style="797" customWidth="1"/>
    <col min="4" max="4" width="15.21875" style="797" customWidth="1"/>
    <col min="5" max="9" width="12.109375" style="797" customWidth="1"/>
    <col min="10" max="13" width="9" style="797"/>
    <col min="14" max="14" width="11.33203125" style="797" customWidth="1"/>
    <col min="15" max="22" width="9" style="797" hidden="1" customWidth="1"/>
    <col min="23" max="23" width="19.6640625" style="797" customWidth="1"/>
    <col min="24" max="24" width="13" style="797" customWidth="1"/>
    <col min="25" max="25" width="11.33203125" style="797" customWidth="1"/>
    <col min="26" max="26" width="13.109375" style="797" customWidth="1"/>
    <col min="27" max="27" width="11.33203125" style="797" customWidth="1"/>
    <col min="28" max="16384" width="9" style="797"/>
  </cols>
  <sheetData>
    <row r="1" spans="1:27" s="796" customFormat="1" ht="15.6">
      <c r="A1" s="798" t="s">
        <v>2037</v>
      </c>
      <c r="B1" s="3"/>
      <c r="C1" s="3"/>
      <c r="D1" s="3"/>
      <c r="E1" s="3"/>
      <c r="F1" s="3"/>
      <c r="G1" s="3"/>
      <c r="H1" s="3"/>
      <c r="I1" s="3"/>
      <c r="J1" s="3"/>
      <c r="K1" s="3"/>
      <c r="L1" s="3"/>
      <c r="M1" s="3"/>
      <c r="N1" s="3"/>
      <c r="O1" s="3"/>
      <c r="P1" s="3"/>
      <c r="Q1" s="3"/>
      <c r="R1" s="3"/>
      <c r="S1" s="3"/>
      <c r="T1" s="3"/>
      <c r="U1" s="3"/>
      <c r="V1" s="3"/>
      <c r="W1" s="52"/>
      <c r="X1" s="52"/>
      <c r="Y1" s="52"/>
      <c r="Z1" s="52"/>
      <c r="AA1" s="52"/>
    </row>
    <row r="2" spans="1:27" s="796"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796" customFormat="1" ht="15.6">
      <c r="A3" s="6" t="s">
        <v>2040</v>
      </c>
      <c r="B3" s="1625" t="s">
        <v>1173</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796" customFormat="1" ht="15.6">
      <c r="A4" s="9" t="s">
        <v>2042</v>
      </c>
      <c r="B4" s="10" t="s">
        <v>1174</v>
      </c>
      <c r="C4" s="8"/>
      <c r="D4" s="8"/>
      <c r="E4" s="8"/>
      <c r="F4" s="8"/>
      <c r="G4" s="8"/>
      <c r="H4" s="8"/>
      <c r="I4" s="8"/>
      <c r="J4" s="8"/>
      <c r="K4" s="8"/>
      <c r="L4" s="8"/>
      <c r="M4" s="8"/>
      <c r="N4" s="8"/>
      <c r="O4" s="43" t="s">
        <v>4149</v>
      </c>
      <c r="P4" s="39" t="e">
        <f>VLOOKUP(B3,[2]目录!#REF!,4,0)</f>
        <v>#REF!</v>
      </c>
      <c r="Q4" s="40"/>
      <c r="R4" s="41"/>
      <c r="S4" s="42"/>
      <c r="T4" s="42"/>
      <c r="U4" s="42"/>
      <c r="V4" s="61"/>
      <c r="W4" s="62" t="s">
        <v>3195</v>
      </c>
      <c r="X4" s="801" t="s">
        <v>1176</v>
      </c>
      <c r="Y4" s="63"/>
      <c r="Z4" s="11"/>
      <c r="AA4" s="63"/>
    </row>
    <row r="5" spans="1:27" s="796" customFormat="1" ht="15.6">
      <c r="A5" s="9" t="s">
        <v>2041</v>
      </c>
      <c r="B5" s="11" t="s">
        <v>2043</v>
      </c>
      <c r="C5" s="8"/>
      <c r="D5" s="8"/>
      <c r="E5" s="8"/>
      <c r="F5" s="8"/>
      <c r="G5" s="8"/>
      <c r="H5" s="8"/>
      <c r="I5" s="8"/>
      <c r="J5" s="8"/>
      <c r="K5" s="8"/>
      <c r="L5" s="8"/>
      <c r="M5" s="8"/>
      <c r="N5" s="8"/>
      <c r="O5" s="43"/>
      <c r="P5" s="42"/>
      <c r="Q5" s="42"/>
      <c r="R5" s="41"/>
      <c r="S5" s="42"/>
      <c r="T5" s="42"/>
      <c r="U5" s="42"/>
      <c r="V5" s="61"/>
      <c r="W5" s="62"/>
      <c r="X5" s="809"/>
      <c r="Y5" s="63"/>
      <c r="Z5" s="11"/>
      <c r="AA5" s="63"/>
    </row>
    <row r="6" spans="1:27" s="796" customFormat="1" ht="15.6">
      <c r="A6" s="9" t="s">
        <v>2044</v>
      </c>
      <c r="B6" s="12" t="s">
        <v>2045</v>
      </c>
      <c r="C6" s="8"/>
      <c r="D6" s="8"/>
      <c r="E6" s="8"/>
      <c r="F6" s="8"/>
      <c r="G6" s="8"/>
      <c r="H6" s="8"/>
      <c r="I6" s="8"/>
      <c r="J6" s="8"/>
      <c r="K6" s="8"/>
      <c r="L6" s="8"/>
      <c r="M6" s="8"/>
      <c r="N6" s="8"/>
      <c r="O6" s="43"/>
      <c r="P6" s="42"/>
      <c r="Q6" s="42"/>
      <c r="R6" s="41"/>
      <c r="S6" s="42"/>
      <c r="T6" s="42"/>
      <c r="U6" s="42"/>
      <c r="V6" s="61"/>
      <c r="W6" s="62"/>
      <c r="X6" s="799"/>
      <c r="Y6" s="63"/>
      <c r="Z6" s="11"/>
      <c r="AA6" s="63"/>
    </row>
    <row r="7" spans="1:27" s="796"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s="796" customFormat="1" ht="15.6">
      <c r="A8" s="9" t="s">
        <v>2048</v>
      </c>
      <c r="B8" s="11" t="s">
        <v>8457</v>
      </c>
      <c r="C8" s="8"/>
      <c r="D8" s="8"/>
      <c r="E8" s="8"/>
      <c r="F8" s="8"/>
      <c r="G8" s="8"/>
      <c r="H8" s="8"/>
      <c r="I8" s="8"/>
      <c r="J8" s="8"/>
      <c r="K8" s="8"/>
      <c r="L8" s="8"/>
      <c r="M8" s="8"/>
      <c r="N8" s="8"/>
      <c r="O8" s="43"/>
      <c r="P8" s="42"/>
      <c r="Q8" s="42"/>
      <c r="R8" s="42"/>
      <c r="S8" s="42"/>
      <c r="T8" s="42"/>
      <c r="U8" s="42"/>
      <c r="V8" s="61"/>
      <c r="W8" s="62"/>
      <c r="X8" s="65"/>
      <c r="Y8" s="63"/>
      <c r="Z8" s="11"/>
      <c r="AA8" s="63"/>
    </row>
    <row r="9" spans="1:27" s="796"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796"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s="796" customFormat="1" ht="15.6">
      <c r="A11" s="14" t="s">
        <v>49</v>
      </c>
      <c r="B11" s="15" t="s">
        <v>2051</v>
      </c>
      <c r="C11" s="15" t="s">
        <v>2052</v>
      </c>
      <c r="D11" s="15" t="s">
        <v>2053</v>
      </c>
      <c r="E11" s="15" t="s">
        <v>2054</v>
      </c>
      <c r="F11" s="15"/>
      <c r="G11" s="15"/>
      <c r="H11" s="15"/>
      <c r="I11" s="15"/>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c r="A12" s="800">
        <v>1</v>
      </c>
      <c r="B12" s="809" t="s">
        <v>2064</v>
      </c>
      <c r="C12" s="809" t="s">
        <v>8342</v>
      </c>
      <c r="D12" s="809" t="s">
        <v>3212</v>
      </c>
      <c r="E12" s="801" t="s">
        <v>2079</v>
      </c>
      <c r="F12" s="877" t="s">
        <v>8341</v>
      </c>
      <c r="G12" s="877" t="s">
        <v>8342</v>
      </c>
      <c r="H12" s="877" t="s">
        <v>2096</v>
      </c>
      <c r="I12" s="877" t="s">
        <v>2097</v>
      </c>
      <c r="J12" s="801" t="s">
        <v>79</v>
      </c>
      <c r="K12" s="801"/>
      <c r="L12" s="801"/>
      <c r="M12" s="801"/>
      <c r="N12" s="406" t="s">
        <v>2308</v>
      </c>
      <c r="O12" s="801"/>
      <c r="P12" s="801"/>
      <c r="Q12" s="801"/>
      <c r="R12" s="801"/>
      <c r="S12" s="801"/>
      <c r="T12" s="801"/>
      <c r="U12" s="801"/>
      <c r="V12" s="801"/>
      <c r="W12" s="809" t="s">
        <v>1176</v>
      </c>
      <c r="X12" s="809" t="s">
        <v>2064</v>
      </c>
      <c r="Y12" s="809" t="s">
        <v>2753</v>
      </c>
      <c r="Z12" s="809" t="s">
        <v>3212</v>
      </c>
      <c r="AA12" s="809" t="s">
        <v>2849</v>
      </c>
    </row>
    <row r="13" spans="1:27">
      <c r="A13" s="800">
        <v>2</v>
      </c>
      <c r="B13" s="809" t="s">
        <v>2076</v>
      </c>
      <c r="C13" s="809" t="s">
        <v>2077</v>
      </c>
      <c r="D13" s="809" t="s">
        <v>2096</v>
      </c>
      <c r="E13" s="366" t="str">
        <f>IF(ISERR(SEARCH("varchar",D13)),D13,"string("&amp;MID(D13,10,LEN(D13)-10)&amp;")")</f>
        <v>string(4)</v>
      </c>
      <c r="F13" s="877" t="s">
        <v>2076</v>
      </c>
      <c r="G13" s="877" t="s">
        <v>2077</v>
      </c>
      <c r="H13" s="877" t="s">
        <v>3175</v>
      </c>
      <c r="I13" s="877" t="s">
        <v>2241</v>
      </c>
      <c r="J13" s="801"/>
      <c r="K13" s="801"/>
      <c r="L13" s="801"/>
      <c r="M13" s="801"/>
      <c r="N13" s="406" t="s">
        <v>2308</v>
      </c>
      <c r="O13" s="801"/>
      <c r="P13" s="801"/>
      <c r="Q13" s="801"/>
      <c r="R13" s="801"/>
      <c r="S13" s="801"/>
      <c r="T13" s="801"/>
      <c r="U13" s="801"/>
      <c r="V13" s="801"/>
      <c r="W13" s="809" t="s">
        <v>1176</v>
      </c>
      <c r="X13" s="809" t="s">
        <v>3620</v>
      </c>
      <c r="Y13" s="809" t="s">
        <v>2705</v>
      </c>
      <c r="Z13" s="809" t="s">
        <v>2096</v>
      </c>
      <c r="AA13" s="809" t="s">
        <v>2849</v>
      </c>
    </row>
    <row r="14" spans="1:27">
      <c r="A14" s="800">
        <v>3</v>
      </c>
      <c r="B14" s="1626" t="s">
        <v>105</v>
      </c>
      <c r="C14" s="809" t="s">
        <v>2239</v>
      </c>
      <c r="D14" s="809" t="s">
        <v>2811</v>
      </c>
      <c r="E14" s="366" t="str">
        <f>IF(ISERR(SEARCH("varchar",D14)),D14,"string("&amp;MID(D14,10,LEN(D14)-10)&amp;")")</f>
        <v>string(15)</v>
      </c>
      <c r="F14" s="877" t="s">
        <v>105</v>
      </c>
      <c r="G14" s="877" t="s">
        <v>2239</v>
      </c>
      <c r="H14" s="877" t="s">
        <v>3175</v>
      </c>
      <c r="I14" s="877" t="s">
        <v>2241</v>
      </c>
      <c r="J14" s="801" t="s">
        <v>79</v>
      </c>
      <c r="K14" s="801"/>
      <c r="L14" s="801"/>
      <c r="M14" s="801"/>
      <c r="N14" s="406" t="s">
        <v>2308</v>
      </c>
      <c r="O14" s="801"/>
      <c r="P14" s="801"/>
      <c r="Q14" s="801"/>
      <c r="R14" s="801"/>
      <c r="S14" s="801"/>
      <c r="T14" s="801"/>
      <c r="U14" s="801"/>
      <c r="V14" s="801"/>
      <c r="W14" s="809" t="s">
        <v>1176</v>
      </c>
      <c r="X14" s="1627" t="s">
        <v>105</v>
      </c>
      <c r="Y14" s="809" t="s">
        <v>2675</v>
      </c>
      <c r="Z14" s="809" t="s">
        <v>2811</v>
      </c>
      <c r="AA14" s="809" t="s">
        <v>2849</v>
      </c>
    </row>
    <row r="15" spans="1:27">
      <c r="A15" s="800">
        <v>4</v>
      </c>
      <c r="B15" s="801" t="s">
        <v>8458</v>
      </c>
      <c r="C15" s="801" t="s">
        <v>8459</v>
      </c>
      <c r="D15" s="801" t="s">
        <v>3212</v>
      </c>
      <c r="E15" s="801" t="s">
        <v>2621</v>
      </c>
      <c r="F15" s="877" t="s">
        <v>8458</v>
      </c>
      <c r="G15" s="877" t="s">
        <v>8459</v>
      </c>
      <c r="H15" s="378" t="s">
        <v>6756</v>
      </c>
      <c r="I15" s="378" t="s">
        <v>2111</v>
      </c>
      <c r="J15" s="801"/>
      <c r="K15" s="801"/>
      <c r="L15" s="801"/>
      <c r="M15" s="801"/>
      <c r="N15" s="406" t="s">
        <v>2308</v>
      </c>
      <c r="O15" s="801"/>
      <c r="P15" s="801"/>
      <c r="Q15" s="801"/>
      <c r="R15" s="801"/>
      <c r="S15" s="801"/>
      <c r="T15" s="801"/>
      <c r="U15" s="801"/>
      <c r="V15" s="801"/>
      <c r="W15" s="809" t="s">
        <v>1176</v>
      </c>
      <c r="X15" s="801" t="s">
        <v>8458</v>
      </c>
      <c r="Y15" s="801" t="s">
        <v>8459</v>
      </c>
      <c r="Z15" s="801" t="s">
        <v>3212</v>
      </c>
      <c r="AA15" s="809" t="s">
        <v>2849</v>
      </c>
    </row>
  </sheetData>
  <phoneticPr fontId="5" type="noConversion"/>
  <dataValidations count="4">
    <dataValidation type="list" allowBlank="1" showInputMessage="1" showErrorMessage="1" sqref="B6" xr:uid="{00000000-0002-0000-7F00-000000000000}">
      <formula1>"Mi: Minute,H: Hour,D: Daily,W: Weekly,M: Monthly,Y: Yearly"</formula1>
    </dataValidation>
    <dataValidation type="list" allowBlank="1" showInputMessage="1" showErrorMessage="1" sqref="B7 B9 O7:O9" xr:uid="{00000000-0002-0000-7F00-000001000000}">
      <formula1>"替换,追加"</formula1>
    </dataValidation>
    <dataValidation type="list" allowBlank="1" showInputMessage="1" showErrorMessage="1" sqref="N12:N15" xr:uid="{00000000-0002-0000-7F00-000002000000}">
      <formula1>"匹配,基线特有,本地扩充,废弃"</formula1>
    </dataValidation>
    <dataValidation type="list" allowBlank="1" showInputMessage="1" showErrorMessage="1" sqref="R4:R6" xr:uid="{00000000-0002-0000-7F00-000003000000}">
      <formula1>"left join,inner join,union,union all"</formula1>
    </dataValidation>
  </dataValidations>
  <hyperlinks>
    <hyperlink ref="A1" location="目录!A1" display="返回" xr:uid="{00000000-0004-0000-7F00-000000000000}"/>
  </hyperlinks>
  <pageMargins left="0.75" right="0.75" top="1" bottom="1" header="0.51180555555555596" footer="0.51180555555555596"/>
  <pageSetup paperSize="9" orientation="portrait"/>
  <legacyDrawing r:id="rId1"/>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AB31"/>
  <sheetViews>
    <sheetView workbookViewId="0">
      <selection activeCell="C14" sqref="C14"/>
    </sheetView>
  </sheetViews>
  <sheetFormatPr defaultColWidth="9" defaultRowHeight="13.8"/>
  <cols>
    <col min="1" max="1" width="9" style="911"/>
    <col min="2" max="2" width="18.21875" style="911" customWidth="1"/>
    <col min="3" max="3" width="20.77734375" style="911" customWidth="1"/>
    <col min="4" max="4" width="15.21875" style="911" customWidth="1"/>
    <col min="5" max="9" width="12.109375" style="911" customWidth="1"/>
    <col min="10" max="10" width="9" style="911"/>
    <col min="11" max="11" width="7.109375" style="911" customWidth="1"/>
    <col min="12" max="12" width="6.77734375" style="911" customWidth="1"/>
    <col min="13" max="13" width="9" style="911"/>
    <col min="14" max="14" width="11.33203125" style="911" customWidth="1"/>
    <col min="15" max="22" width="9" style="911" hidden="1" customWidth="1"/>
    <col min="23" max="23" width="23" style="911" customWidth="1"/>
    <col min="24" max="24" width="15.109375" style="911" customWidth="1"/>
    <col min="25" max="25" width="11.33203125" style="911" customWidth="1"/>
    <col min="26" max="26" width="13.109375" style="911" customWidth="1"/>
    <col min="27" max="27" width="14.77734375" style="911" customWidth="1"/>
    <col min="28" max="16384" width="9" style="911"/>
  </cols>
  <sheetData>
    <row r="1" spans="1:28" ht="15.6">
      <c r="A1" s="401" t="s">
        <v>2037</v>
      </c>
      <c r="B1" s="3"/>
      <c r="C1" s="3"/>
      <c r="D1" s="3"/>
      <c r="E1" s="3"/>
      <c r="F1" s="3"/>
      <c r="G1" s="3"/>
      <c r="H1" s="3"/>
      <c r="I1" s="3"/>
      <c r="J1" s="3"/>
      <c r="K1" s="3"/>
      <c r="L1" s="3"/>
      <c r="M1" s="3"/>
      <c r="N1" s="3"/>
      <c r="O1" s="3"/>
      <c r="P1" s="3"/>
      <c r="Q1" s="3"/>
      <c r="R1" s="3"/>
      <c r="S1" s="3"/>
      <c r="T1" s="3"/>
      <c r="U1" s="3"/>
      <c r="V1" s="3"/>
      <c r="W1" s="52"/>
      <c r="X1" s="52"/>
      <c r="Y1" s="52"/>
      <c r="Z1" s="52"/>
      <c r="AA1" s="52"/>
    </row>
    <row r="2" spans="1:28"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8" ht="15.6">
      <c r="A3" s="6" t="s">
        <v>2040</v>
      </c>
      <c r="B3" s="1623" t="s">
        <v>1179</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8" ht="15.6">
      <c r="A4" s="9" t="s">
        <v>2042</v>
      </c>
      <c r="B4" s="1624" t="s">
        <v>1178</v>
      </c>
      <c r="C4" s="8"/>
      <c r="D4" s="8"/>
      <c r="E4" s="8"/>
      <c r="F4" s="8"/>
      <c r="G4" s="8"/>
      <c r="H4" s="8"/>
      <c r="I4" s="8"/>
      <c r="J4" s="8"/>
      <c r="K4" s="8"/>
      <c r="L4" s="8"/>
      <c r="M4" s="8"/>
      <c r="N4" s="8"/>
      <c r="O4" s="38" t="s">
        <v>4149</v>
      </c>
      <c r="P4" s="39" t="e">
        <f>VLOOKUP(B3,[2]目录!#REF!,4,0)</f>
        <v>#REF!</v>
      </c>
      <c r="Q4" s="40"/>
      <c r="R4" s="41"/>
      <c r="S4" s="42"/>
      <c r="T4" s="42"/>
      <c r="U4" s="42"/>
      <c r="V4" s="61"/>
      <c r="W4" s="62" t="s">
        <v>2301</v>
      </c>
      <c r="X4" s="416" t="s">
        <v>1180</v>
      </c>
      <c r="Y4" s="63"/>
      <c r="Z4" s="11"/>
      <c r="AA4" s="63"/>
    </row>
    <row r="5" spans="1:28" ht="15.6">
      <c r="A5" s="9" t="s">
        <v>2041</v>
      </c>
      <c r="B5" s="11" t="s">
        <v>2043</v>
      </c>
      <c r="C5" s="8"/>
      <c r="D5" s="8"/>
      <c r="E5" s="8"/>
      <c r="F5" s="8"/>
      <c r="G5" s="8"/>
      <c r="H5" s="8"/>
      <c r="I5" s="8"/>
      <c r="J5" s="8"/>
      <c r="K5" s="8"/>
      <c r="L5" s="8"/>
      <c r="M5" s="8"/>
      <c r="N5" s="8"/>
      <c r="O5" s="43"/>
      <c r="P5" s="42"/>
      <c r="Q5" s="42"/>
      <c r="R5" s="41"/>
      <c r="S5" s="42"/>
      <c r="T5" s="42"/>
      <c r="U5" s="42"/>
      <c r="V5" s="61"/>
      <c r="W5" s="62"/>
      <c r="X5" s="480"/>
      <c r="Y5" s="63"/>
      <c r="Z5" s="11"/>
      <c r="AA5" s="63"/>
    </row>
    <row r="6" spans="1:28" ht="15.6">
      <c r="A6" s="9" t="s">
        <v>2044</v>
      </c>
      <c r="B6" s="12" t="s">
        <v>2303</v>
      </c>
      <c r="C6" s="8"/>
      <c r="D6" s="8"/>
      <c r="E6" s="8"/>
      <c r="F6" s="8"/>
      <c r="G6" s="8"/>
      <c r="H6" s="8"/>
      <c r="I6" s="8"/>
      <c r="J6" s="8"/>
      <c r="K6" s="8"/>
      <c r="L6" s="8"/>
      <c r="M6" s="8"/>
      <c r="N6" s="8"/>
      <c r="O6" s="43"/>
      <c r="P6" s="42"/>
      <c r="Q6" s="42"/>
      <c r="R6" s="41"/>
      <c r="S6" s="42"/>
      <c r="T6" s="42"/>
      <c r="U6" s="42"/>
      <c r="V6" s="61"/>
      <c r="W6" s="62"/>
      <c r="X6" s="476"/>
      <c r="Y6" s="63"/>
      <c r="Z6" s="11"/>
      <c r="AA6" s="63"/>
    </row>
    <row r="7" spans="1:28"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8" ht="15.6">
      <c r="A8" s="9" t="s">
        <v>2048</v>
      </c>
      <c r="B8" s="11"/>
      <c r="C8" s="8"/>
      <c r="D8" s="8"/>
      <c r="E8" s="8"/>
      <c r="F8" s="8"/>
      <c r="G8" s="8"/>
      <c r="H8" s="8"/>
      <c r="I8" s="8"/>
      <c r="J8" s="8"/>
      <c r="K8" s="8"/>
      <c r="L8" s="8"/>
      <c r="M8" s="8"/>
      <c r="N8" s="8"/>
      <c r="O8" s="43"/>
      <c r="P8" s="42"/>
      <c r="Q8" s="42"/>
      <c r="R8" s="42"/>
      <c r="S8" s="42"/>
      <c r="T8" s="42"/>
      <c r="U8" s="42"/>
      <c r="V8" s="61"/>
      <c r="W8" s="62"/>
      <c r="X8" s="65"/>
      <c r="Y8" s="63"/>
      <c r="Z8" s="11"/>
      <c r="AA8" s="63"/>
    </row>
    <row r="9" spans="1:28"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8"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8" ht="15.6">
      <c r="A11" s="14" t="s">
        <v>49</v>
      </c>
      <c r="B11" s="15" t="s">
        <v>2051</v>
      </c>
      <c r="C11" s="15" t="s">
        <v>2052</v>
      </c>
      <c r="D11" s="15" t="s">
        <v>2053</v>
      </c>
      <c r="E11" s="15" t="s">
        <v>2054</v>
      </c>
      <c r="F11" s="15"/>
      <c r="G11" s="15"/>
      <c r="H11" s="15"/>
      <c r="I11" s="15"/>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c r="AB11" s="925"/>
    </row>
    <row r="12" spans="1:28">
      <c r="A12" s="917">
        <v>1</v>
      </c>
      <c r="B12" s="922" t="s">
        <v>2304</v>
      </c>
      <c r="C12" s="918" t="s">
        <v>2670</v>
      </c>
      <c r="D12" s="918" t="s">
        <v>2078</v>
      </c>
      <c r="E12" s="877" t="str">
        <f t="shared" ref="E12:E19" si="0">IF(ISERR(SEARCH("varchar",D12)),D12,"string("&amp;MID(D12,10,LEN(D12)-10)&amp;")")</f>
        <v>string(8)</v>
      </c>
      <c r="F12" s="877" t="s">
        <v>2304</v>
      </c>
      <c r="G12" s="877" t="s">
        <v>2670</v>
      </c>
      <c r="H12" s="877" t="s">
        <v>2078</v>
      </c>
      <c r="I12" s="877" t="s">
        <v>2079</v>
      </c>
      <c r="J12" s="877" t="s">
        <v>79</v>
      </c>
      <c r="K12" s="877"/>
      <c r="L12" s="877"/>
      <c r="M12" s="877"/>
      <c r="N12" s="406"/>
      <c r="O12" s="1006"/>
      <c r="P12" s="918"/>
      <c r="Q12" s="918"/>
      <c r="R12" s="918"/>
      <c r="S12" s="918"/>
      <c r="T12" s="918"/>
      <c r="U12" s="918"/>
      <c r="V12" s="1010"/>
      <c r="W12" s="922" t="s">
        <v>1180</v>
      </c>
      <c r="X12" s="922" t="s">
        <v>2304</v>
      </c>
      <c r="Y12" s="922" t="s">
        <v>2671</v>
      </c>
      <c r="Z12" s="922" t="s">
        <v>6594</v>
      </c>
      <c r="AA12" s="922" t="s">
        <v>2849</v>
      </c>
    </row>
    <row r="13" spans="1:28">
      <c r="A13" s="917">
        <v>2</v>
      </c>
      <c r="B13" s="922" t="s">
        <v>105</v>
      </c>
      <c r="C13" s="922" t="s">
        <v>2239</v>
      </c>
      <c r="D13" s="922" t="s">
        <v>2811</v>
      </c>
      <c r="E13" s="877" t="str">
        <f t="shared" si="0"/>
        <v>string(15)</v>
      </c>
      <c r="F13" s="877" t="s">
        <v>105</v>
      </c>
      <c r="G13" s="877" t="s">
        <v>2239</v>
      </c>
      <c r="H13" s="877" t="s">
        <v>3175</v>
      </c>
      <c r="I13" s="877" t="s">
        <v>2241</v>
      </c>
      <c r="J13" s="877" t="s">
        <v>79</v>
      </c>
      <c r="K13" s="877"/>
      <c r="L13" s="877"/>
      <c r="M13" s="877"/>
      <c r="N13" s="406"/>
      <c r="O13" s="1006"/>
      <c r="P13" s="918"/>
      <c r="Q13" s="918"/>
      <c r="R13" s="918"/>
      <c r="S13" s="918"/>
      <c r="T13" s="918"/>
      <c r="U13" s="918"/>
      <c r="V13" s="1010"/>
      <c r="W13" s="922" t="s">
        <v>1180</v>
      </c>
      <c r="X13" s="922" t="s">
        <v>105</v>
      </c>
      <c r="Y13" s="922" t="s">
        <v>2675</v>
      </c>
      <c r="Z13" s="922" t="s">
        <v>2811</v>
      </c>
      <c r="AA13" s="922" t="s">
        <v>2849</v>
      </c>
    </row>
    <row r="14" spans="1:28">
      <c r="A14" s="917">
        <v>3</v>
      </c>
      <c r="B14" s="922" t="s">
        <v>8460</v>
      </c>
      <c r="C14" s="922" t="s">
        <v>8461</v>
      </c>
      <c r="D14" s="922" t="s">
        <v>2278</v>
      </c>
      <c r="E14" s="877" t="str">
        <f t="shared" si="0"/>
        <v>string(20)</v>
      </c>
      <c r="F14" s="877" t="s">
        <v>8462</v>
      </c>
      <c r="G14" s="877" t="s">
        <v>8463</v>
      </c>
      <c r="H14" s="877" t="s">
        <v>3175</v>
      </c>
      <c r="I14" s="877" t="s">
        <v>2241</v>
      </c>
      <c r="J14" s="922"/>
      <c r="K14" s="922"/>
      <c r="L14" s="922"/>
      <c r="M14" s="922"/>
      <c r="N14" s="922"/>
      <c r="O14" s="1619"/>
      <c r="P14" s="922"/>
      <c r="Q14" s="922"/>
      <c r="R14" s="922"/>
      <c r="S14" s="922"/>
      <c r="T14" s="922"/>
      <c r="U14" s="922"/>
      <c r="V14" s="1621"/>
      <c r="W14" s="922" t="s">
        <v>1180</v>
      </c>
      <c r="X14" s="922" t="s">
        <v>8460</v>
      </c>
      <c r="Y14" s="922" t="s">
        <v>8461</v>
      </c>
      <c r="Z14" s="922" t="s">
        <v>2278</v>
      </c>
      <c r="AA14" s="922" t="s">
        <v>2849</v>
      </c>
    </row>
    <row r="15" spans="1:28">
      <c r="A15" s="917">
        <v>4</v>
      </c>
      <c r="B15" s="922" t="s">
        <v>5706</v>
      </c>
      <c r="C15" s="922" t="s">
        <v>7787</v>
      </c>
      <c r="D15" s="922" t="s">
        <v>2684</v>
      </c>
      <c r="E15" s="877" t="str">
        <f t="shared" si="0"/>
        <v>string(100)</v>
      </c>
      <c r="F15" s="877" t="s">
        <v>5706</v>
      </c>
      <c r="G15" s="877" t="s">
        <v>5707</v>
      </c>
      <c r="H15" s="877" t="s">
        <v>2189</v>
      </c>
      <c r="I15" s="877" t="s">
        <v>2190</v>
      </c>
      <c r="J15" s="923"/>
      <c r="K15" s="923"/>
      <c r="L15" s="923"/>
      <c r="M15" s="923"/>
      <c r="N15" s="923"/>
      <c r="W15" s="922" t="s">
        <v>1180</v>
      </c>
      <c r="X15" s="922" t="s">
        <v>5706</v>
      </c>
      <c r="Y15" s="922" t="s">
        <v>7787</v>
      </c>
      <c r="Z15" s="922" t="s">
        <v>2684</v>
      </c>
      <c r="AA15" s="922" t="s">
        <v>2849</v>
      </c>
    </row>
    <row r="16" spans="1:28">
      <c r="A16" s="917">
        <v>5</v>
      </c>
      <c r="B16" s="922" t="s">
        <v>2679</v>
      </c>
      <c r="C16" s="922" t="s">
        <v>8464</v>
      </c>
      <c r="D16" s="922" t="s">
        <v>2811</v>
      </c>
      <c r="E16" s="877" t="str">
        <f t="shared" si="0"/>
        <v>string(15)</v>
      </c>
      <c r="F16" s="877" t="s">
        <v>2679</v>
      </c>
      <c r="G16" s="877" t="s">
        <v>2680</v>
      </c>
      <c r="H16" s="877" t="s">
        <v>2737</v>
      </c>
      <c r="I16" s="877" t="s">
        <v>3180</v>
      </c>
      <c r="J16" s="923"/>
      <c r="K16" s="923"/>
      <c r="L16" s="923"/>
      <c r="M16" s="923"/>
      <c r="N16" s="923"/>
      <c r="W16" s="922" t="s">
        <v>1180</v>
      </c>
      <c r="X16" s="922" t="s">
        <v>2679</v>
      </c>
      <c r="Y16" s="922" t="s">
        <v>8464</v>
      </c>
      <c r="Z16" s="922" t="s">
        <v>2811</v>
      </c>
      <c r="AA16" s="922" t="s">
        <v>2849</v>
      </c>
    </row>
    <row r="17" spans="1:27">
      <c r="A17" s="917">
        <v>6</v>
      </c>
      <c r="B17" s="922" t="s">
        <v>8465</v>
      </c>
      <c r="C17" s="922" t="s">
        <v>4730</v>
      </c>
      <c r="D17" s="922" t="s">
        <v>3212</v>
      </c>
      <c r="E17" s="877" t="str">
        <f t="shared" si="0"/>
        <v>number(22)</v>
      </c>
      <c r="F17" s="877" t="s">
        <v>8465</v>
      </c>
      <c r="G17" s="877" t="s">
        <v>7444</v>
      </c>
      <c r="H17" s="877" t="s">
        <v>3513</v>
      </c>
      <c r="I17" s="378" t="s">
        <v>2108</v>
      </c>
      <c r="J17" s="923"/>
      <c r="K17" s="923"/>
      <c r="L17" s="923"/>
      <c r="M17" s="923"/>
      <c r="N17" s="923"/>
      <c r="W17" s="922" t="s">
        <v>1180</v>
      </c>
      <c r="X17" s="922" t="s">
        <v>4729</v>
      </c>
      <c r="Y17" s="922" t="s">
        <v>4730</v>
      </c>
      <c r="Z17" s="922" t="s">
        <v>3212</v>
      </c>
      <c r="AA17" s="922" t="s">
        <v>2849</v>
      </c>
    </row>
    <row r="18" spans="1:27">
      <c r="A18" s="917">
        <v>7</v>
      </c>
      <c r="B18" s="922" t="s">
        <v>8466</v>
      </c>
      <c r="C18" s="922" t="s">
        <v>8467</v>
      </c>
      <c r="D18" s="922" t="s">
        <v>3505</v>
      </c>
      <c r="E18" s="877" t="str">
        <f t="shared" si="0"/>
        <v>string(7)</v>
      </c>
      <c r="F18" s="877" t="s">
        <v>8468</v>
      </c>
      <c r="G18" s="877" t="s">
        <v>8467</v>
      </c>
      <c r="H18" s="877" t="s">
        <v>5225</v>
      </c>
      <c r="I18" s="877" t="s">
        <v>5226</v>
      </c>
      <c r="J18" s="923"/>
      <c r="K18" s="923"/>
      <c r="L18" s="923"/>
      <c r="M18" s="923"/>
      <c r="N18" s="923"/>
      <c r="W18" s="922" t="s">
        <v>1180</v>
      </c>
      <c r="X18" s="922" t="s">
        <v>8469</v>
      </c>
      <c r="Y18" s="922" t="s">
        <v>8467</v>
      </c>
      <c r="Z18" s="922" t="s">
        <v>3212</v>
      </c>
      <c r="AA18" s="922" t="s">
        <v>2849</v>
      </c>
    </row>
    <row r="19" spans="1:27">
      <c r="A19" s="917">
        <v>8</v>
      </c>
      <c r="B19" s="922" t="s">
        <v>8470</v>
      </c>
      <c r="C19" s="922" t="s">
        <v>8471</v>
      </c>
      <c r="D19" s="922" t="s">
        <v>3212</v>
      </c>
      <c r="E19" s="877" t="str">
        <f t="shared" si="0"/>
        <v>number(22)</v>
      </c>
      <c r="F19" s="877" t="s">
        <v>8470</v>
      </c>
      <c r="G19" s="877" t="s">
        <v>8472</v>
      </c>
      <c r="H19" s="877" t="s">
        <v>3212</v>
      </c>
      <c r="I19" s="378" t="s">
        <v>2108</v>
      </c>
      <c r="J19" s="923"/>
      <c r="K19" s="923"/>
      <c r="L19" s="923"/>
      <c r="M19" s="923"/>
      <c r="N19" s="923"/>
      <c r="W19" s="922" t="s">
        <v>1180</v>
      </c>
      <c r="X19" s="922" t="s">
        <v>8470</v>
      </c>
      <c r="Y19" s="922" t="s">
        <v>8471</v>
      </c>
      <c r="Z19" s="922" t="s">
        <v>3212</v>
      </c>
      <c r="AA19" s="922" t="s">
        <v>2849</v>
      </c>
    </row>
    <row r="24" spans="1:27">
      <c r="F24" s="877" t="s">
        <v>2304</v>
      </c>
      <c r="G24" s="877" t="s">
        <v>2670</v>
      </c>
    </row>
    <row r="25" spans="1:27">
      <c r="F25" s="877" t="s">
        <v>105</v>
      </c>
      <c r="G25" s="877" t="s">
        <v>2239</v>
      </c>
    </row>
    <row r="26" spans="1:27">
      <c r="F26" s="877" t="s">
        <v>8462</v>
      </c>
      <c r="G26" s="877" t="s">
        <v>8463</v>
      </c>
    </row>
    <row r="27" spans="1:27">
      <c r="F27" s="877" t="s">
        <v>5706</v>
      </c>
      <c r="G27" s="877" t="s">
        <v>5707</v>
      </c>
    </row>
    <row r="28" spans="1:27">
      <c r="F28" s="877" t="s">
        <v>2679</v>
      </c>
      <c r="G28" s="877" t="s">
        <v>2680</v>
      </c>
    </row>
    <row r="29" spans="1:27">
      <c r="F29" s="877" t="s">
        <v>8465</v>
      </c>
      <c r="G29" s="877" t="s">
        <v>7444</v>
      </c>
    </row>
    <row r="30" spans="1:27">
      <c r="F30" s="877" t="s">
        <v>8468</v>
      </c>
      <c r="G30" s="877" t="s">
        <v>8467</v>
      </c>
    </row>
    <row r="31" spans="1:27">
      <c r="F31" s="877" t="s">
        <v>8470</v>
      </c>
      <c r="G31" s="877" t="s">
        <v>8472</v>
      </c>
    </row>
  </sheetData>
  <phoneticPr fontId="5" type="noConversion"/>
  <dataValidations count="4">
    <dataValidation type="list" allowBlank="1" showInputMessage="1" showErrorMessage="1" sqref="B6" xr:uid="{00000000-0002-0000-8000-000000000000}">
      <formula1>"Mi: Minute,H: Hour,D: Daily,W: Weekly,M: Monthly,Y: Yearly"</formula1>
    </dataValidation>
    <dataValidation type="list" allowBlank="1" showInputMessage="1" showErrorMessage="1" sqref="B7 B9 O7:O9" xr:uid="{00000000-0002-0000-8000-000001000000}">
      <formula1>"替换,追加"</formula1>
    </dataValidation>
    <dataValidation type="list" allowBlank="1" showInputMessage="1" showErrorMessage="1" sqref="N12:N13" xr:uid="{00000000-0002-0000-8000-000002000000}">
      <formula1>"匹配,基线特有,本地扩充,废弃"</formula1>
    </dataValidation>
    <dataValidation type="list" allowBlank="1" showInputMessage="1" showErrorMessage="1" sqref="R4:R6" xr:uid="{00000000-0002-0000-8000-000003000000}">
      <formula1>"left join,inner join,union,union all"</formula1>
    </dataValidation>
  </dataValidations>
  <hyperlinks>
    <hyperlink ref="A1" location="目录!A1" display="返回" xr:uid="{00000000-0004-0000-8000-000000000000}"/>
  </hyperlinks>
  <pageMargins left="0.75" right="0.75" top="1" bottom="1" header="0.51180555555555596" footer="0.51180555555555596"/>
  <pageSetup paperSize="9" orientation="portrait"/>
  <legacyDrawing r:id="rId1"/>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AB19"/>
  <sheetViews>
    <sheetView workbookViewId="0"/>
  </sheetViews>
  <sheetFormatPr defaultColWidth="9" defaultRowHeight="13.8"/>
  <cols>
    <col min="1" max="1" width="9" style="911"/>
    <col min="2" max="2" width="18.21875" style="911" customWidth="1"/>
    <col min="3" max="3" width="20.77734375" style="911" customWidth="1"/>
    <col min="4" max="4" width="15.21875" style="911" customWidth="1"/>
    <col min="5" max="9" width="12.109375" style="911" customWidth="1"/>
    <col min="10" max="10" width="9" style="911"/>
    <col min="11" max="11" width="7.109375" style="911" customWidth="1"/>
    <col min="12" max="12" width="6.77734375" style="911" customWidth="1"/>
    <col min="13" max="13" width="9" style="911"/>
    <col min="14" max="14" width="11.33203125" style="911" customWidth="1"/>
    <col min="15" max="22" width="9" style="911" hidden="1" customWidth="1"/>
    <col min="23" max="23" width="23" style="911" customWidth="1"/>
    <col min="24" max="24" width="15.109375" style="911" customWidth="1"/>
    <col min="25" max="25" width="11.33203125" style="911" customWidth="1"/>
    <col min="26" max="26" width="13.109375" style="911" customWidth="1"/>
    <col min="27" max="27" width="14.77734375" style="911" customWidth="1"/>
    <col min="28" max="16384" width="9" style="911"/>
  </cols>
  <sheetData>
    <row r="1" spans="1:28" ht="15.6">
      <c r="A1" s="401" t="s">
        <v>2037</v>
      </c>
      <c r="B1" s="3"/>
      <c r="C1" s="3"/>
      <c r="D1" s="3"/>
      <c r="E1" s="3"/>
      <c r="F1" s="3"/>
      <c r="G1" s="3"/>
      <c r="H1" s="3"/>
      <c r="I1" s="3"/>
      <c r="J1" s="3"/>
      <c r="K1" s="3"/>
      <c r="L1" s="3"/>
      <c r="M1" s="3"/>
      <c r="N1" s="3"/>
      <c r="O1" s="3"/>
      <c r="P1" s="3"/>
      <c r="Q1" s="3"/>
      <c r="R1" s="3"/>
      <c r="S1" s="3"/>
      <c r="T1" s="3"/>
      <c r="U1" s="3"/>
      <c r="V1" s="3"/>
      <c r="W1" s="52"/>
      <c r="X1" s="52"/>
      <c r="Y1" s="52"/>
      <c r="Z1" s="52"/>
      <c r="AA1" s="52"/>
    </row>
    <row r="2" spans="1:28"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8" ht="15.6">
      <c r="A3" s="6" t="s">
        <v>2040</v>
      </c>
      <c r="B3" s="246" t="s">
        <v>1185</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8" ht="15.6">
      <c r="A4" s="9" t="s">
        <v>2042</v>
      </c>
      <c r="B4" s="416" t="s">
        <v>1184</v>
      </c>
      <c r="C4" s="8"/>
      <c r="D4" s="8"/>
      <c r="E4" s="8"/>
      <c r="F4" s="8"/>
      <c r="G4" s="8"/>
      <c r="H4" s="8"/>
      <c r="I4" s="8"/>
      <c r="J4" s="8"/>
      <c r="K4" s="8"/>
      <c r="L4" s="8"/>
      <c r="M4" s="8"/>
      <c r="N4" s="8"/>
      <c r="O4" s="38" t="s">
        <v>4149</v>
      </c>
      <c r="P4" s="39" t="e">
        <f>VLOOKUP(B3,[2]目录!#REF!,4,0)</f>
        <v>#REF!</v>
      </c>
      <c r="Q4" s="40"/>
      <c r="R4" s="41"/>
      <c r="S4" s="42"/>
      <c r="T4" s="42"/>
      <c r="U4" s="42"/>
      <c r="V4" s="61"/>
      <c r="W4" s="62" t="s">
        <v>2301</v>
      </c>
      <c r="X4" s="416" t="s">
        <v>1187</v>
      </c>
      <c r="Y4" s="63"/>
      <c r="Z4" s="11"/>
      <c r="AA4" s="63"/>
    </row>
    <row r="5" spans="1:28" ht="15.6">
      <c r="A5" s="9" t="s">
        <v>2041</v>
      </c>
      <c r="B5" s="11" t="s">
        <v>2043</v>
      </c>
      <c r="C5" s="8"/>
      <c r="D5" s="8"/>
      <c r="E5" s="8"/>
      <c r="F5" s="8"/>
      <c r="G5" s="8"/>
      <c r="H5" s="8"/>
      <c r="I5" s="8"/>
      <c r="J5" s="8"/>
      <c r="K5" s="8"/>
      <c r="L5" s="8"/>
      <c r="M5" s="8"/>
      <c r="N5" s="8"/>
      <c r="O5" s="43"/>
      <c r="P5" s="42"/>
      <c r="Q5" s="42"/>
      <c r="R5" s="41"/>
      <c r="S5" s="42"/>
      <c r="T5" s="42"/>
      <c r="U5" s="42"/>
      <c r="V5" s="61"/>
      <c r="W5" s="62"/>
      <c r="X5" s="480"/>
      <c r="Y5" s="63"/>
      <c r="Z5" s="11"/>
      <c r="AA5" s="63"/>
    </row>
    <row r="6" spans="1:28" ht="15.6">
      <c r="A6" s="9" t="s">
        <v>2044</v>
      </c>
      <c r="B6" s="12" t="s">
        <v>2303</v>
      </c>
      <c r="C6" s="8"/>
      <c r="D6" s="8"/>
      <c r="E6" s="8"/>
      <c r="F6" s="8"/>
      <c r="G6" s="8"/>
      <c r="H6" s="8"/>
      <c r="I6" s="8"/>
      <c r="J6" s="8"/>
      <c r="K6" s="8"/>
      <c r="L6" s="8"/>
      <c r="M6" s="8"/>
      <c r="N6" s="8"/>
      <c r="O6" s="43"/>
      <c r="P6" s="42"/>
      <c r="Q6" s="42"/>
      <c r="R6" s="41"/>
      <c r="S6" s="42"/>
      <c r="T6" s="42"/>
      <c r="U6" s="42"/>
      <c r="V6" s="61"/>
      <c r="W6" s="62"/>
      <c r="X6" s="476"/>
      <c r="Y6" s="63"/>
      <c r="Z6" s="11"/>
      <c r="AA6" s="63"/>
    </row>
    <row r="7" spans="1:28"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8" ht="15.6">
      <c r="A8" s="9" t="s">
        <v>2048</v>
      </c>
      <c r="B8" s="11"/>
      <c r="C8" s="8"/>
      <c r="D8" s="8"/>
      <c r="E8" s="8"/>
      <c r="F8" s="8"/>
      <c r="G8" s="8"/>
      <c r="H8" s="8"/>
      <c r="I8" s="8"/>
      <c r="J8" s="8"/>
      <c r="K8" s="8"/>
      <c r="L8" s="8"/>
      <c r="M8" s="8"/>
      <c r="N8" s="8"/>
      <c r="O8" s="43"/>
      <c r="P8" s="42"/>
      <c r="Q8" s="42"/>
      <c r="R8" s="42"/>
      <c r="S8" s="42"/>
      <c r="T8" s="42"/>
      <c r="U8" s="42"/>
      <c r="V8" s="61"/>
      <c r="W8" s="62"/>
      <c r="X8" s="65"/>
      <c r="Y8" s="63"/>
      <c r="Z8" s="11"/>
      <c r="AA8" s="63"/>
    </row>
    <row r="9" spans="1:28"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8"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8" ht="15.6">
      <c r="A11" s="14" t="s">
        <v>49</v>
      </c>
      <c r="B11" s="15" t="s">
        <v>2051</v>
      </c>
      <c r="C11" s="15" t="s">
        <v>2052</v>
      </c>
      <c r="D11" s="15" t="s">
        <v>2053</v>
      </c>
      <c r="E11" s="15" t="s">
        <v>2054</v>
      </c>
      <c r="F11" s="15"/>
      <c r="G11" s="15"/>
      <c r="H11" s="15"/>
      <c r="I11" s="15"/>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c r="AB11" s="925"/>
    </row>
    <row r="12" spans="1:28">
      <c r="A12" s="917">
        <v>1</v>
      </c>
      <c r="B12" s="1014" t="s">
        <v>2304</v>
      </c>
      <c r="C12" s="918" t="s">
        <v>2670</v>
      </c>
      <c r="D12" s="918" t="s">
        <v>2078</v>
      </c>
      <c r="E12" s="877" t="str">
        <f t="shared" ref="E12:E19" si="0">IF(ISERR(SEARCH("varchar",D12)),D12,"string("&amp;MID(D12,10,LEN(D12)-10)&amp;")")</f>
        <v>string(8)</v>
      </c>
      <c r="F12" s="877" t="s">
        <v>2304</v>
      </c>
      <c r="G12" s="877" t="s">
        <v>2670</v>
      </c>
      <c r="H12" s="877" t="s">
        <v>2078</v>
      </c>
      <c r="I12" s="877" t="s">
        <v>2079</v>
      </c>
      <c r="J12" s="877" t="s">
        <v>79</v>
      </c>
      <c r="K12" s="877"/>
      <c r="L12" s="877"/>
      <c r="M12" s="877"/>
      <c r="N12" s="406"/>
      <c r="O12" s="1006"/>
      <c r="P12" s="918"/>
      <c r="Q12" s="918"/>
      <c r="R12" s="918"/>
      <c r="S12" s="918"/>
      <c r="T12" s="918"/>
      <c r="U12" s="918"/>
      <c r="V12" s="1010"/>
      <c r="W12" s="922" t="s">
        <v>1187</v>
      </c>
      <c r="X12" s="922" t="s">
        <v>2304</v>
      </c>
      <c r="Y12" s="922" t="s">
        <v>2671</v>
      </c>
      <c r="Z12" s="922" t="s">
        <v>6594</v>
      </c>
      <c r="AA12" s="922"/>
    </row>
    <row r="13" spans="1:28">
      <c r="A13" s="917">
        <v>2</v>
      </c>
      <c r="B13" s="1617" t="s">
        <v>105</v>
      </c>
      <c r="C13" s="922" t="s">
        <v>2239</v>
      </c>
      <c r="D13" s="922" t="s">
        <v>2811</v>
      </c>
      <c r="E13" s="877" t="str">
        <f t="shared" si="0"/>
        <v>string(15)</v>
      </c>
      <c r="F13" s="877" t="s">
        <v>105</v>
      </c>
      <c r="G13" s="877" t="s">
        <v>2239</v>
      </c>
      <c r="H13" s="877" t="s">
        <v>3175</v>
      </c>
      <c r="I13" s="877" t="s">
        <v>2241</v>
      </c>
      <c r="J13" s="877" t="s">
        <v>79</v>
      </c>
      <c r="K13" s="877"/>
      <c r="L13" s="877"/>
      <c r="M13" s="877"/>
      <c r="N13" s="406"/>
      <c r="O13" s="1006"/>
      <c r="P13" s="918"/>
      <c r="Q13" s="918"/>
      <c r="R13" s="918"/>
      <c r="S13" s="918"/>
      <c r="T13" s="918"/>
      <c r="U13" s="918"/>
      <c r="V13" s="1010"/>
      <c r="W13" s="922" t="s">
        <v>1187</v>
      </c>
      <c r="X13" s="922" t="s">
        <v>105</v>
      </c>
      <c r="Y13" s="922" t="s">
        <v>2675</v>
      </c>
      <c r="Z13" s="922" t="s">
        <v>2811</v>
      </c>
      <c r="AA13" s="922"/>
    </row>
    <row r="14" spans="1:28">
      <c r="A14" s="917">
        <v>3</v>
      </c>
      <c r="B14" s="1617" t="s">
        <v>8460</v>
      </c>
      <c r="C14" s="1618" t="s">
        <v>8461</v>
      </c>
      <c r="D14" s="922" t="s">
        <v>2278</v>
      </c>
      <c r="E14" s="877" t="str">
        <f t="shared" si="0"/>
        <v>string(20)</v>
      </c>
      <c r="F14" s="877" t="s">
        <v>8462</v>
      </c>
      <c r="G14" s="877" t="s">
        <v>8463</v>
      </c>
      <c r="H14" s="877" t="s">
        <v>3175</v>
      </c>
      <c r="I14" s="877" t="s">
        <v>2241</v>
      </c>
      <c r="J14" s="922"/>
      <c r="K14" s="922"/>
      <c r="L14" s="922"/>
      <c r="M14" s="922"/>
      <c r="N14" s="922"/>
      <c r="O14" s="1619"/>
      <c r="P14" s="922"/>
      <c r="Q14" s="922"/>
      <c r="R14" s="922"/>
      <c r="S14" s="922"/>
      <c r="T14" s="922"/>
      <c r="U14" s="922"/>
      <c r="V14" s="1621"/>
      <c r="W14" s="922" t="s">
        <v>1187</v>
      </c>
      <c r="X14" s="922" t="s">
        <v>8460</v>
      </c>
      <c r="Y14" s="922" t="s">
        <v>8461</v>
      </c>
      <c r="Z14" s="922" t="s">
        <v>2278</v>
      </c>
      <c r="AA14" s="922"/>
    </row>
    <row r="15" spans="1:28">
      <c r="A15" s="917">
        <v>4</v>
      </c>
      <c r="B15" s="1617" t="s">
        <v>5706</v>
      </c>
      <c r="C15" s="922" t="s">
        <v>7787</v>
      </c>
      <c r="D15" s="922" t="s">
        <v>2684</v>
      </c>
      <c r="E15" s="877" t="str">
        <f t="shared" si="0"/>
        <v>string(100)</v>
      </c>
      <c r="F15" s="877" t="s">
        <v>5706</v>
      </c>
      <c r="G15" s="877" t="s">
        <v>5707</v>
      </c>
      <c r="H15" s="877" t="s">
        <v>2189</v>
      </c>
      <c r="I15" s="877" t="s">
        <v>2190</v>
      </c>
      <c r="J15" s="1620"/>
      <c r="K15" s="1620"/>
      <c r="L15" s="1620"/>
      <c r="M15" s="1620"/>
      <c r="N15" s="1620"/>
      <c r="W15" s="922" t="s">
        <v>1187</v>
      </c>
      <c r="X15" s="1622" t="s">
        <v>5706</v>
      </c>
      <c r="Y15" s="1622" t="s">
        <v>7787</v>
      </c>
      <c r="Z15" s="1622" t="s">
        <v>2684</v>
      </c>
      <c r="AA15" s="1620"/>
    </row>
    <row r="16" spans="1:28">
      <c r="A16" s="917">
        <v>5</v>
      </c>
      <c r="B16" s="1617" t="s">
        <v>2679</v>
      </c>
      <c r="C16" s="922" t="s">
        <v>8464</v>
      </c>
      <c r="D16" s="922" t="s">
        <v>2811</v>
      </c>
      <c r="E16" s="877" t="str">
        <f t="shared" si="0"/>
        <v>string(15)</v>
      </c>
      <c r="F16" s="877" t="s">
        <v>2679</v>
      </c>
      <c r="G16" s="877" t="s">
        <v>2680</v>
      </c>
      <c r="H16" s="877" t="s">
        <v>2737</v>
      </c>
      <c r="I16" s="877" t="s">
        <v>3180</v>
      </c>
      <c r="J16" s="923"/>
      <c r="K16" s="923"/>
      <c r="L16" s="923"/>
      <c r="M16" s="923"/>
      <c r="N16" s="923"/>
      <c r="W16" s="922" t="s">
        <v>1187</v>
      </c>
      <c r="X16" s="922" t="s">
        <v>2679</v>
      </c>
      <c r="Y16" s="922" t="s">
        <v>8464</v>
      </c>
      <c r="Z16" s="922" t="s">
        <v>2811</v>
      </c>
      <c r="AA16" s="923"/>
    </row>
    <row r="17" spans="1:27">
      <c r="A17" s="917">
        <v>6</v>
      </c>
      <c r="B17" s="1617" t="s">
        <v>8465</v>
      </c>
      <c r="C17" s="922" t="s">
        <v>4730</v>
      </c>
      <c r="D17" s="922" t="s">
        <v>3212</v>
      </c>
      <c r="E17" s="877" t="str">
        <f t="shared" si="0"/>
        <v>number(22)</v>
      </c>
      <c r="F17" s="877" t="s">
        <v>8465</v>
      </c>
      <c r="G17" s="877" t="s">
        <v>7444</v>
      </c>
      <c r="H17" s="877" t="s">
        <v>3513</v>
      </c>
      <c r="I17" s="378" t="s">
        <v>2108</v>
      </c>
      <c r="J17" s="923"/>
      <c r="K17" s="923"/>
      <c r="L17" s="923"/>
      <c r="M17" s="923"/>
      <c r="N17" s="923"/>
      <c r="W17" s="922" t="s">
        <v>1187</v>
      </c>
      <c r="X17" s="922" t="s">
        <v>4729</v>
      </c>
      <c r="Y17" s="922" t="s">
        <v>4730</v>
      </c>
      <c r="Z17" s="922" t="s">
        <v>3212</v>
      </c>
      <c r="AA17" s="923"/>
    </row>
    <row r="18" spans="1:27">
      <c r="A18" s="917">
        <v>7</v>
      </c>
      <c r="B18" s="1617" t="s">
        <v>8468</v>
      </c>
      <c r="C18" s="922" t="s">
        <v>8467</v>
      </c>
      <c r="D18" s="922" t="s">
        <v>5225</v>
      </c>
      <c r="E18" s="922" t="str">
        <f t="shared" si="0"/>
        <v>string(9)</v>
      </c>
      <c r="F18" s="877" t="s">
        <v>8468</v>
      </c>
      <c r="G18" s="877" t="s">
        <v>8467</v>
      </c>
      <c r="H18" s="877" t="s">
        <v>5225</v>
      </c>
      <c r="I18" s="877" t="s">
        <v>5226</v>
      </c>
      <c r="J18" s="923"/>
      <c r="K18" s="923"/>
      <c r="L18" s="923"/>
      <c r="M18" s="923"/>
      <c r="N18" s="923"/>
      <c r="O18" s="923"/>
      <c r="P18" s="923"/>
      <c r="Q18" s="923"/>
      <c r="R18" s="923"/>
      <c r="S18" s="923"/>
      <c r="T18" s="923"/>
      <c r="U18" s="923"/>
      <c r="V18" s="923"/>
      <c r="W18" s="922" t="s">
        <v>1187</v>
      </c>
      <c r="X18" s="922" t="s">
        <v>8469</v>
      </c>
      <c r="Y18" s="922" t="s">
        <v>8467</v>
      </c>
      <c r="Z18" s="922" t="s">
        <v>3212</v>
      </c>
      <c r="AA18" s="923"/>
    </row>
    <row r="19" spans="1:27">
      <c r="A19" s="917">
        <v>8</v>
      </c>
      <c r="B19" s="1617" t="s">
        <v>8470</v>
      </c>
      <c r="C19" s="922" t="s">
        <v>8471</v>
      </c>
      <c r="D19" s="922" t="s">
        <v>3212</v>
      </c>
      <c r="E19" s="877" t="str">
        <f t="shared" si="0"/>
        <v>number(22)</v>
      </c>
      <c r="F19" s="877" t="s">
        <v>8470</v>
      </c>
      <c r="G19" s="877" t="s">
        <v>8472</v>
      </c>
      <c r="H19" s="877" t="s">
        <v>3212</v>
      </c>
      <c r="I19" s="378" t="s">
        <v>2108</v>
      </c>
      <c r="J19" s="923"/>
      <c r="K19" s="923"/>
      <c r="L19" s="923"/>
      <c r="M19" s="923"/>
      <c r="N19" s="923"/>
      <c r="O19" s="923"/>
      <c r="P19" s="923"/>
      <c r="Q19" s="923"/>
      <c r="R19" s="923"/>
      <c r="S19" s="923"/>
      <c r="T19" s="923"/>
      <c r="U19" s="923"/>
      <c r="V19" s="923"/>
      <c r="W19" s="923"/>
      <c r="X19" s="923"/>
      <c r="Y19" s="923"/>
      <c r="Z19" s="923"/>
      <c r="AA19" s="923"/>
    </row>
  </sheetData>
  <phoneticPr fontId="5" type="noConversion"/>
  <dataValidations count="4">
    <dataValidation type="list" allowBlank="1" showInputMessage="1" showErrorMessage="1" sqref="B6" xr:uid="{00000000-0002-0000-8100-000000000000}">
      <formula1>"Mi: Minute,H: Hour,D: Daily,W: Weekly,M: Monthly,Y: Yearly"</formula1>
    </dataValidation>
    <dataValidation type="list" allowBlank="1" showInputMessage="1" showErrorMessage="1" sqref="B7 B9 O7:O9" xr:uid="{00000000-0002-0000-8100-000001000000}">
      <formula1>"替换,追加"</formula1>
    </dataValidation>
    <dataValidation type="list" allowBlank="1" showInputMessage="1" showErrorMessage="1" sqref="N12:N13" xr:uid="{00000000-0002-0000-8100-000002000000}">
      <formula1>"匹配,基线特有,本地扩充,废弃"</formula1>
    </dataValidation>
    <dataValidation type="list" allowBlank="1" showInputMessage="1" showErrorMessage="1" sqref="R4:R6" xr:uid="{00000000-0002-0000-8100-000003000000}">
      <formula1>"left join,inner join,union,union all"</formula1>
    </dataValidation>
  </dataValidations>
  <hyperlinks>
    <hyperlink ref="A1" location="目录!A1" display="返回" xr:uid="{00000000-0004-0000-8100-000000000000}"/>
  </hyperlinks>
  <pageMargins left="0.75" right="0.75" top="1" bottom="1" header="0.51180555555555596" footer="0.51180555555555596"/>
  <pageSetup paperSize="9" orientation="portrait"/>
  <legacyDrawing r:id="rId1"/>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W138"/>
  <sheetViews>
    <sheetView topLeftCell="A7" workbookViewId="0">
      <selection activeCell="B43" sqref="A11:B43"/>
    </sheetView>
  </sheetViews>
  <sheetFormatPr defaultColWidth="9" defaultRowHeight="13.8"/>
  <cols>
    <col min="1" max="1" width="9" style="579"/>
    <col min="2" max="2" width="17.77734375" style="579" customWidth="1"/>
    <col min="3" max="3" width="21.109375" style="579" customWidth="1"/>
    <col min="4" max="7" width="9" style="579"/>
    <col min="8" max="8" width="8" style="579" customWidth="1"/>
    <col min="9" max="10" width="9" style="579"/>
    <col min="11" max="13" width="9" style="579" hidden="1" customWidth="1"/>
    <col min="14" max="14" width="13.33203125" style="579" hidden="1" customWidth="1"/>
    <col min="15" max="18" width="9" style="579" hidden="1" customWidth="1"/>
    <col min="19" max="16384" width="9" style="579"/>
  </cols>
  <sheetData>
    <row r="1" spans="1:23" ht="15.6">
      <c r="A1" s="2" t="s">
        <v>2037</v>
      </c>
      <c r="B1" s="331"/>
      <c r="C1" s="331"/>
      <c r="D1" s="331"/>
      <c r="E1" s="331"/>
      <c r="F1" s="331"/>
      <c r="G1" s="328"/>
      <c r="H1" s="331"/>
      <c r="I1" s="331"/>
      <c r="J1" s="331"/>
      <c r="K1" s="331"/>
      <c r="L1" s="331"/>
      <c r="M1" s="331"/>
      <c r="N1" s="331"/>
      <c r="O1" s="331"/>
      <c r="P1" s="331"/>
      <c r="Q1" s="331"/>
      <c r="R1" s="331"/>
      <c r="S1" s="336"/>
      <c r="T1" s="336"/>
      <c r="U1" s="336"/>
      <c r="V1" s="336"/>
      <c r="W1" s="336"/>
    </row>
    <row r="2" spans="1:23" ht="15.6">
      <c r="A2" s="216" t="s">
        <v>2038</v>
      </c>
      <c r="B2" s="217"/>
      <c r="C2" s="217"/>
      <c r="D2" s="217"/>
      <c r="E2" s="217"/>
      <c r="F2" s="217"/>
      <c r="G2" s="1401"/>
      <c r="H2" s="217"/>
      <c r="I2" s="217"/>
      <c r="J2" s="217"/>
      <c r="K2" s="1183" t="s">
        <v>2830</v>
      </c>
      <c r="L2" s="1184"/>
      <c r="M2" s="1184"/>
      <c r="N2" s="1184"/>
      <c r="O2" s="1184"/>
      <c r="P2" s="1184"/>
      <c r="Q2" s="1184"/>
      <c r="R2" s="1184"/>
      <c r="S2" s="337" t="s">
        <v>2039</v>
      </c>
      <c r="T2" s="338"/>
      <c r="U2" s="338"/>
      <c r="V2" s="338"/>
      <c r="W2" s="353"/>
    </row>
    <row r="3" spans="1:23" ht="15.6">
      <c r="A3" s="218" t="s">
        <v>2040</v>
      </c>
      <c r="B3" s="1612" t="s">
        <v>851</v>
      </c>
      <c r="C3" s="219"/>
      <c r="D3" s="219"/>
      <c r="E3" s="219"/>
      <c r="F3" s="219"/>
      <c r="G3" s="1402"/>
      <c r="H3" s="219"/>
      <c r="I3" s="219"/>
      <c r="J3" s="219"/>
      <c r="K3" s="1185" t="s">
        <v>2831</v>
      </c>
      <c r="L3" s="1186" t="s">
        <v>2832</v>
      </c>
      <c r="M3" s="1186" t="s">
        <v>2833</v>
      </c>
      <c r="N3" s="1186" t="s">
        <v>2834</v>
      </c>
      <c r="O3" s="1186" t="s">
        <v>2835</v>
      </c>
      <c r="P3" s="1186" t="s">
        <v>2836</v>
      </c>
      <c r="Q3" s="1186" t="s">
        <v>2837</v>
      </c>
      <c r="R3" s="1195" t="s">
        <v>73</v>
      </c>
      <c r="S3" s="339" t="s">
        <v>2041</v>
      </c>
      <c r="T3" s="340" t="s">
        <v>2042</v>
      </c>
      <c r="U3" s="340"/>
      <c r="V3" s="354"/>
      <c r="W3" s="355"/>
    </row>
    <row r="4" spans="1:23">
      <c r="A4" s="220" t="s">
        <v>2042</v>
      </c>
      <c r="B4" s="124" t="s">
        <v>850</v>
      </c>
      <c r="C4" s="352"/>
      <c r="D4" s="352"/>
      <c r="E4" s="352"/>
      <c r="F4" s="352"/>
      <c r="G4" s="1089"/>
      <c r="H4" s="352"/>
      <c r="I4" s="352"/>
      <c r="J4" s="352"/>
      <c r="K4" s="1161" t="s">
        <v>2838</v>
      </c>
      <c r="L4" s="1342" t="s">
        <v>8473</v>
      </c>
      <c r="M4" s="1342" t="s">
        <v>8474</v>
      </c>
      <c r="N4" s="229" t="s">
        <v>8266</v>
      </c>
      <c r="O4" s="229"/>
      <c r="P4" s="229" t="s">
        <v>8475</v>
      </c>
      <c r="Q4" s="229"/>
      <c r="R4" s="1597"/>
      <c r="S4" s="229" t="s">
        <v>2301</v>
      </c>
      <c r="T4" s="1614" t="s">
        <v>854</v>
      </c>
      <c r="U4" s="229"/>
      <c r="V4" s="221"/>
      <c r="W4" s="229"/>
    </row>
    <row r="5" spans="1:23">
      <c r="A5" s="220" t="s">
        <v>2041</v>
      </c>
      <c r="B5" s="221" t="s">
        <v>2043</v>
      </c>
      <c r="C5" s="352"/>
      <c r="D5" s="352"/>
      <c r="E5" s="352"/>
      <c r="F5" s="352"/>
      <c r="G5" s="1089"/>
      <c r="H5" s="352"/>
      <c r="I5" s="352"/>
      <c r="J5" s="352"/>
      <c r="K5" s="1161" t="s">
        <v>2838</v>
      </c>
      <c r="L5" s="1342" t="s">
        <v>8476</v>
      </c>
      <c r="M5" s="1342" t="s">
        <v>8477</v>
      </c>
      <c r="N5" s="229"/>
      <c r="O5" s="229"/>
      <c r="P5" s="229" t="s">
        <v>8475</v>
      </c>
      <c r="Q5" s="229"/>
      <c r="R5" s="229"/>
      <c r="S5" s="229"/>
      <c r="T5" s="1197"/>
      <c r="U5" s="229"/>
      <c r="V5" s="221"/>
      <c r="W5" s="229"/>
    </row>
    <row r="6" spans="1:23" ht="15.6">
      <c r="A6" s="220" t="s">
        <v>2044</v>
      </c>
      <c r="B6" s="1175" t="s">
        <v>2303</v>
      </c>
      <c r="C6" s="222"/>
      <c r="D6" s="222"/>
      <c r="E6" s="222"/>
      <c r="F6" s="222"/>
      <c r="G6" s="1403"/>
      <c r="H6" s="222"/>
      <c r="I6" s="222"/>
      <c r="J6" s="222"/>
      <c r="K6" s="1161"/>
      <c r="L6" s="229"/>
      <c r="M6" s="229"/>
      <c r="N6" s="229"/>
      <c r="O6" s="229"/>
      <c r="P6" s="229"/>
      <c r="Q6" s="229"/>
      <c r="R6" s="229"/>
      <c r="S6" s="326"/>
      <c r="T6" s="827"/>
      <c r="U6" s="827"/>
      <c r="V6" s="225"/>
      <c r="W6" s="827"/>
    </row>
    <row r="7" spans="1:23" ht="15.6">
      <c r="A7" s="223" t="s">
        <v>2046</v>
      </c>
      <c r="B7" s="1176" t="s">
        <v>2047</v>
      </c>
      <c r="C7" s="219"/>
      <c r="D7" s="219"/>
      <c r="E7" s="219"/>
      <c r="F7" s="219"/>
      <c r="G7" s="1402"/>
      <c r="H7" s="219"/>
      <c r="I7" s="219"/>
      <c r="J7" s="219"/>
      <c r="K7" s="1161"/>
      <c r="L7" s="1596"/>
      <c r="M7" s="1596"/>
      <c r="N7" s="229"/>
      <c r="O7" s="229"/>
      <c r="P7" s="229"/>
      <c r="Q7" s="229"/>
      <c r="R7" s="229"/>
      <c r="S7" s="347"/>
      <c r="T7" s="346"/>
      <c r="U7" s="348"/>
      <c r="V7" s="358"/>
      <c r="W7" s="348"/>
    </row>
    <row r="8" spans="1:23" ht="15.6">
      <c r="A8" s="223" t="s">
        <v>2048</v>
      </c>
      <c r="B8" s="225"/>
      <c r="C8" s="219"/>
      <c r="D8" s="219"/>
      <c r="E8" s="219"/>
      <c r="F8" s="219"/>
      <c r="G8" s="1402"/>
      <c r="H8" s="219"/>
      <c r="I8" s="219"/>
      <c r="J8" s="219"/>
      <c r="K8" s="1188"/>
      <c r="L8" s="348"/>
      <c r="M8" s="348"/>
      <c r="N8" s="229"/>
      <c r="O8" s="348"/>
      <c r="P8" s="229"/>
      <c r="Q8" s="229"/>
      <c r="R8" s="358"/>
      <c r="S8" s="347"/>
      <c r="T8" s="346"/>
      <c r="U8" s="348"/>
      <c r="V8" s="358"/>
      <c r="W8" s="348"/>
    </row>
    <row r="9" spans="1:23" ht="15.6">
      <c r="A9" s="223"/>
      <c r="B9" s="226"/>
      <c r="C9" s="219"/>
      <c r="D9" s="219"/>
      <c r="E9" s="219"/>
      <c r="F9" s="219"/>
      <c r="G9" s="1402"/>
      <c r="H9" s="219"/>
      <c r="I9" s="219"/>
      <c r="J9" s="219"/>
      <c r="K9" s="1189"/>
      <c r="L9" s="1190"/>
      <c r="M9" s="1190"/>
      <c r="N9" s="229"/>
      <c r="O9" s="1190"/>
      <c r="P9" s="229"/>
      <c r="Q9" s="229"/>
      <c r="R9" s="1199"/>
      <c r="S9" s="347"/>
      <c r="T9" s="348"/>
      <c r="U9" s="348"/>
      <c r="V9" s="358"/>
      <c r="W9" s="67"/>
    </row>
    <row r="10" spans="1:23" ht="15.6">
      <c r="A10" s="216" t="s">
        <v>2049</v>
      </c>
      <c r="B10" s="217"/>
      <c r="C10" s="217"/>
      <c r="D10" s="217"/>
      <c r="E10" s="217"/>
      <c r="F10" s="217"/>
      <c r="G10" s="1401"/>
      <c r="H10" s="217"/>
      <c r="I10" s="217"/>
      <c r="J10" s="217"/>
      <c r="K10" s="1183" t="s">
        <v>2839</v>
      </c>
      <c r="L10" s="1184"/>
      <c r="M10" s="1184"/>
      <c r="N10" s="1184"/>
      <c r="O10" s="1184"/>
      <c r="P10" s="1184"/>
      <c r="Q10" s="1184"/>
      <c r="R10" s="1184"/>
      <c r="S10" s="337" t="s">
        <v>2050</v>
      </c>
      <c r="T10" s="338"/>
      <c r="U10" s="338"/>
      <c r="V10" s="338"/>
      <c r="W10" s="353"/>
    </row>
    <row r="11" spans="1:23" ht="15.6">
      <c r="A11" s="227" t="s">
        <v>49</v>
      </c>
      <c r="B11" s="228" t="s">
        <v>2051</v>
      </c>
      <c r="C11" s="228" t="s">
        <v>2052</v>
      </c>
      <c r="D11" s="228" t="s">
        <v>2053</v>
      </c>
      <c r="E11" s="228" t="s">
        <v>2054</v>
      </c>
      <c r="F11" s="228" t="s">
        <v>2055</v>
      </c>
      <c r="G11" s="227" t="s">
        <v>2056</v>
      </c>
      <c r="H11" s="228" t="s">
        <v>2057</v>
      </c>
      <c r="I11" s="228" t="s">
        <v>73</v>
      </c>
      <c r="J11" s="1191" t="s">
        <v>2058</v>
      </c>
      <c r="K11" s="1192" t="s">
        <v>2831</v>
      </c>
      <c r="L11" s="1193" t="s">
        <v>2832</v>
      </c>
      <c r="M11" s="1200" t="s">
        <v>2840</v>
      </c>
      <c r="N11" s="1200" t="s">
        <v>2841</v>
      </c>
      <c r="O11" s="1200" t="s">
        <v>2842</v>
      </c>
      <c r="P11" s="1200" t="s">
        <v>2843</v>
      </c>
      <c r="Q11" s="1200" t="s">
        <v>2844</v>
      </c>
      <c r="R11" s="1201" t="s">
        <v>73</v>
      </c>
      <c r="S11" s="350" t="s">
        <v>2059</v>
      </c>
      <c r="T11" s="350" t="s">
        <v>2060</v>
      </c>
      <c r="U11" s="350" t="s">
        <v>2061</v>
      </c>
      <c r="V11" s="350" t="s">
        <v>2062</v>
      </c>
      <c r="W11" s="350" t="s">
        <v>2063</v>
      </c>
    </row>
    <row r="12" spans="1:23" ht="15.6">
      <c r="A12" s="1425">
        <v>1</v>
      </c>
      <c r="B12" s="674" t="s">
        <v>2304</v>
      </c>
      <c r="C12" s="239" t="s">
        <v>2670</v>
      </c>
      <c r="D12" s="1496" t="s">
        <v>8478</v>
      </c>
      <c r="E12" s="243" t="s">
        <v>2079</v>
      </c>
      <c r="F12" s="239"/>
      <c r="G12" s="238"/>
      <c r="H12" s="239"/>
      <c r="I12" s="238"/>
      <c r="J12" s="754" t="s">
        <v>4189</v>
      </c>
      <c r="K12" s="1342"/>
      <c r="L12" s="1342"/>
      <c r="M12" s="239"/>
      <c r="N12" s="674"/>
      <c r="O12" s="1496"/>
      <c r="P12" s="1596"/>
      <c r="Q12" s="229" t="s">
        <v>8479</v>
      </c>
      <c r="R12" s="221"/>
      <c r="S12" s="246" t="s">
        <v>854</v>
      </c>
      <c r="T12" s="246" t="s">
        <v>2304</v>
      </c>
      <c r="U12" s="246" t="s">
        <v>2671</v>
      </c>
      <c r="V12" s="239"/>
      <c r="W12" s="360" t="s">
        <v>2849</v>
      </c>
    </row>
    <row r="13" spans="1:23">
      <c r="A13" s="1425">
        <v>2</v>
      </c>
      <c r="B13" s="674" t="s">
        <v>8480</v>
      </c>
      <c r="C13" s="1496" t="s">
        <v>8481</v>
      </c>
      <c r="D13" s="1496" t="s">
        <v>2725</v>
      </c>
      <c r="E13" s="239" t="s">
        <v>2725</v>
      </c>
      <c r="F13" s="243"/>
      <c r="G13" s="754"/>
      <c r="H13" s="243" t="s">
        <v>8482</v>
      </c>
      <c r="I13" s="1173"/>
      <c r="J13" s="754" t="s">
        <v>4189</v>
      </c>
      <c r="K13" s="1342" t="s">
        <v>2838</v>
      </c>
      <c r="L13" s="1342" t="s">
        <v>8473</v>
      </c>
      <c r="M13" s="674" t="s">
        <v>8480</v>
      </c>
      <c r="N13" s="1496" t="s">
        <v>8481</v>
      </c>
      <c r="O13" s="1496" t="s">
        <v>2725</v>
      </c>
      <c r="P13" s="754" t="s">
        <v>79</v>
      </c>
      <c r="Q13" s="113" t="s">
        <v>8481</v>
      </c>
      <c r="R13" s="221"/>
      <c r="S13" s="246" t="s">
        <v>854</v>
      </c>
      <c r="T13" s="246" t="s">
        <v>4930</v>
      </c>
      <c r="U13" s="246" t="s">
        <v>4931</v>
      </c>
      <c r="V13" s="246"/>
      <c r="W13" s="360" t="s">
        <v>2849</v>
      </c>
    </row>
    <row r="14" spans="1:23">
      <c r="A14" s="1425">
        <v>3</v>
      </c>
      <c r="B14" s="674" t="s">
        <v>8483</v>
      </c>
      <c r="C14" s="674" t="s">
        <v>2239</v>
      </c>
      <c r="D14" s="1496" t="s">
        <v>3175</v>
      </c>
      <c r="E14" s="243" t="s">
        <v>2241</v>
      </c>
      <c r="F14" s="754" t="s">
        <v>79</v>
      </c>
      <c r="G14" s="754"/>
      <c r="H14" s="243"/>
      <c r="I14" s="243"/>
      <c r="J14" s="754" t="s">
        <v>4189</v>
      </c>
      <c r="K14" s="1342" t="s">
        <v>2838</v>
      </c>
      <c r="L14" s="1342" t="s">
        <v>8473</v>
      </c>
      <c r="M14" s="674" t="s">
        <v>8483</v>
      </c>
      <c r="N14" s="674" t="s">
        <v>2239</v>
      </c>
      <c r="O14" s="1496" t="s">
        <v>2811</v>
      </c>
      <c r="P14" s="754" t="s">
        <v>79</v>
      </c>
      <c r="Q14" s="674" t="s">
        <v>2239</v>
      </c>
      <c r="R14" s="1414"/>
      <c r="S14" s="246" t="s">
        <v>854</v>
      </c>
      <c r="T14" s="246" t="s">
        <v>105</v>
      </c>
      <c r="U14" s="246" t="s">
        <v>2675</v>
      </c>
      <c r="V14" s="246"/>
      <c r="W14" s="360" t="s">
        <v>2849</v>
      </c>
    </row>
    <row r="15" spans="1:23">
      <c r="A15" s="1425">
        <v>5</v>
      </c>
      <c r="B15" s="674" t="s">
        <v>3989</v>
      </c>
      <c r="C15" s="1329" t="s">
        <v>4941</v>
      </c>
      <c r="D15" s="1609" t="s">
        <v>2078</v>
      </c>
      <c r="E15" s="243" t="s">
        <v>2079</v>
      </c>
      <c r="F15" s="243"/>
      <c r="G15" s="754"/>
      <c r="H15" s="243"/>
      <c r="I15" s="243"/>
      <c r="J15" s="754" t="s">
        <v>4189</v>
      </c>
      <c r="K15" s="1342" t="s">
        <v>2838</v>
      </c>
      <c r="L15" s="1342" t="s">
        <v>8473</v>
      </c>
      <c r="M15" s="674" t="s">
        <v>3989</v>
      </c>
      <c r="N15" s="1329" t="s">
        <v>4941</v>
      </c>
      <c r="O15" s="1609" t="s">
        <v>2078</v>
      </c>
      <c r="P15" s="754" t="s">
        <v>79</v>
      </c>
      <c r="Q15" s="360" t="s">
        <v>4941</v>
      </c>
      <c r="R15" s="1414"/>
      <c r="S15" s="246" t="s">
        <v>854</v>
      </c>
      <c r="T15" s="246" t="s">
        <v>8484</v>
      </c>
      <c r="U15" s="246" t="s">
        <v>2705</v>
      </c>
      <c r="V15" s="246"/>
      <c r="W15" s="360" t="s">
        <v>2849</v>
      </c>
    </row>
    <row r="16" spans="1:23">
      <c r="A16" s="1425">
        <v>6</v>
      </c>
      <c r="B16" s="674" t="s">
        <v>8485</v>
      </c>
      <c r="C16" s="63" t="s">
        <v>8486</v>
      </c>
      <c r="D16" s="63" t="s">
        <v>2078</v>
      </c>
      <c r="E16" s="243" t="s">
        <v>2079</v>
      </c>
      <c r="F16" s="243"/>
      <c r="G16" s="754"/>
      <c r="H16" s="243"/>
      <c r="I16" s="243"/>
      <c r="J16" s="754" t="s">
        <v>188</v>
      </c>
      <c r="K16" s="1342" t="s">
        <v>2838</v>
      </c>
      <c r="L16" s="1342" t="s">
        <v>8473</v>
      </c>
      <c r="M16" s="674" t="s">
        <v>8485</v>
      </c>
      <c r="N16" s="63" t="s">
        <v>8486</v>
      </c>
      <c r="O16" s="63" t="s">
        <v>2078</v>
      </c>
      <c r="P16" s="754" t="s">
        <v>79</v>
      </c>
      <c r="Q16" s="63" t="s">
        <v>8486</v>
      </c>
      <c r="R16" s="1414"/>
      <c r="S16" s="246"/>
      <c r="T16" s="246"/>
      <c r="U16" s="246"/>
      <c r="V16" s="246"/>
      <c r="W16" s="360"/>
    </row>
    <row r="17" spans="1:23">
      <c r="A17" s="1425">
        <v>7</v>
      </c>
      <c r="B17" s="674" t="s">
        <v>4842</v>
      </c>
      <c r="C17" s="63" t="s">
        <v>4843</v>
      </c>
      <c r="D17" s="63" t="s">
        <v>2088</v>
      </c>
      <c r="E17" s="239" t="s">
        <v>2089</v>
      </c>
      <c r="F17" s="243"/>
      <c r="G17" s="754"/>
      <c r="H17" s="243" t="s">
        <v>8487</v>
      </c>
      <c r="I17" s="1203"/>
      <c r="J17" s="754" t="s">
        <v>4189</v>
      </c>
      <c r="K17" s="1342" t="s">
        <v>2838</v>
      </c>
      <c r="L17" s="1342" t="s">
        <v>8473</v>
      </c>
      <c r="M17" s="674" t="s">
        <v>4842</v>
      </c>
      <c r="N17" s="63" t="s">
        <v>4843</v>
      </c>
      <c r="O17" s="63" t="s">
        <v>2088</v>
      </c>
      <c r="P17" s="754" t="s">
        <v>79</v>
      </c>
      <c r="Q17" s="63" t="s">
        <v>4843</v>
      </c>
      <c r="R17" s="1414"/>
      <c r="S17" s="246" t="s">
        <v>854</v>
      </c>
      <c r="T17" s="246" t="s">
        <v>4842</v>
      </c>
      <c r="U17" s="246" t="s">
        <v>4843</v>
      </c>
      <c r="V17" s="246"/>
      <c r="W17" s="360" t="s">
        <v>2849</v>
      </c>
    </row>
    <row r="18" spans="1:23">
      <c r="A18" s="1425">
        <v>8</v>
      </c>
      <c r="B18" s="674" t="s">
        <v>8488</v>
      </c>
      <c r="C18" s="243" t="s">
        <v>8489</v>
      </c>
      <c r="D18" s="239" t="s">
        <v>8490</v>
      </c>
      <c r="E18" s="239" t="s">
        <v>8491</v>
      </c>
      <c r="F18" s="243"/>
      <c r="G18" s="754"/>
      <c r="H18" s="243" t="s">
        <v>8492</v>
      </c>
      <c r="I18" s="1203"/>
      <c r="J18" s="754" t="s">
        <v>4189</v>
      </c>
      <c r="K18" s="1342" t="s">
        <v>2838</v>
      </c>
      <c r="L18" s="1342" t="s">
        <v>8473</v>
      </c>
      <c r="M18" s="674" t="s">
        <v>8488</v>
      </c>
      <c r="N18" s="243" t="s">
        <v>8489</v>
      </c>
      <c r="O18" s="239" t="s">
        <v>8490</v>
      </c>
      <c r="P18" s="754" t="s">
        <v>79</v>
      </c>
      <c r="Q18" s="243" t="s">
        <v>8493</v>
      </c>
      <c r="R18" s="1414"/>
      <c r="S18" s="246" t="s">
        <v>854</v>
      </c>
      <c r="T18" s="246" t="s">
        <v>8494</v>
      </c>
      <c r="U18" s="246" t="s">
        <v>8495</v>
      </c>
      <c r="V18" s="246"/>
      <c r="W18" s="360" t="s">
        <v>2849</v>
      </c>
    </row>
    <row r="19" spans="1:23">
      <c r="A19" s="1425">
        <v>9</v>
      </c>
      <c r="B19" s="674" t="s">
        <v>8496</v>
      </c>
      <c r="C19" s="239" t="s">
        <v>8497</v>
      </c>
      <c r="D19" s="243" t="s">
        <v>2803</v>
      </c>
      <c r="E19" s="243" t="s">
        <v>2804</v>
      </c>
      <c r="F19" s="243"/>
      <c r="G19" s="746"/>
      <c r="H19" s="360" t="s">
        <v>8498</v>
      </c>
      <c r="I19" s="1173"/>
      <c r="J19" s="754" t="s">
        <v>2308</v>
      </c>
      <c r="K19" s="1342" t="s">
        <v>2838</v>
      </c>
      <c r="L19" s="1342" t="s">
        <v>8473</v>
      </c>
      <c r="M19" s="674" t="s">
        <v>8496</v>
      </c>
      <c r="N19" s="239" t="s">
        <v>8499</v>
      </c>
      <c r="O19" s="243" t="s">
        <v>2100</v>
      </c>
      <c r="P19" s="754" t="s">
        <v>79</v>
      </c>
      <c r="Q19" s="360" t="s">
        <v>8500</v>
      </c>
      <c r="R19" s="1414"/>
      <c r="S19" s="246" t="s">
        <v>854</v>
      </c>
      <c r="T19" s="246" t="s">
        <v>8501</v>
      </c>
      <c r="U19" s="246" t="s">
        <v>8502</v>
      </c>
      <c r="V19" s="246"/>
      <c r="W19" s="360" t="s">
        <v>2849</v>
      </c>
    </row>
    <row r="20" spans="1:23">
      <c r="A20" s="1425">
        <v>10</v>
      </c>
      <c r="B20" s="674" t="s">
        <v>8503</v>
      </c>
      <c r="C20" s="63" t="s">
        <v>8504</v>
      </c>
      <c r="D20" s="63" t="s">
        <v>8505</v>
      </c>
      <c r="E20" s="239" t="s">
        <v>8506</v>
      </c>
      <c r="F20" s="243"/>
      <c r="G20" s="754"/>
      <c r="H20" s="243"/>
      <c r="I20" s="243"/>
      <c r="J20" s="754" t="s">
        <v>188</v>
      </c>
      <c r="K20" s="1342" t="s">
        <v>2838</v>
      </c>
      <c r="L20" s="1342" t="s">
        <v>8473</v>
      </c>
      <c r="M20" s="674" t="s">
        <v>8503</v>
      </c>
      <c r="N20" s="63" t="s">
        <v>8504</v>
      </c>
      <c r="O20" s="63" t="s">
        <v>8505</v>
      </c>
      <c r="P20" s="754" t="s">
        <v>79</v>
      </c>
      <c r="Q20" s="63" t="s">
        <v>8504</v>
      </c>
      <c r="R20" s="1414"/>
      <c r="S20" s="360"/>
      <c r="T20" s="360"/>
      <c r="U20" s="360"/>
      <c r="V20" s="360"/>
      <c r="W20" s="360"/>
    </row>
    <row r="21" spans="1:23">
      <c r="A21" s="1425">
        <v>11</v>
      </c>
      <c r="B21" s="674" t="s">
        <v>8507</v>
      </c>
      <c r="C21" s="63" t="s">
        <v>8508</v>
      </c>
      <c r="D21" s="63" t="s">
        <v>2088</v>
      </c>
      <c r="E21" s="239" t="s">
        <v>2089</v>
      </c>
      <c r="F21" s="243"/>
      <c r="G21" s="754"/>
      <c r="H21" s="243"/>
      <c r="I21" s="243"/>
      <c r="J21" s="754" t="s">
        <v>188</v>
      </c>
      <c r="K21" s="1342" t="s">
        <v>2838</v>
      </c>
      <c r="L21" s="1342" t="s">
        <v>8473</v>
      </c>
      <c r="M21" s="674" t="s">
        <v>8507</v>
      </c>
      <c r="N21" s="63" t="s">
        <v>8508</v>
      </c>
      <c r="O21" s="63" t="s">
        <v>2088</v>
      </c>
      <c r="P21" s="754" t="s">
        <v>79</v>
      </c>
      <c r="Q21" s="63" t="s">
        <v>8508</v>
      </c>
      <c r="R21" s="1414"/>
      <c r="S21" s="360"/>
      <c r="T21" s="360"/>
      <c r="U21" s="360"/>
      <c r="V21" s="360"/>
      <c r="W21" s="360"/>
    </row>
    <row r="22" spans="1:23">
      <c r="A22" s="1425">
        <v>12</v>
      </c>
      <c r="B22" s="674" t="s">
        <v>5566</v>
      </c>
      <c r="C22" s="63" t="s">
        <v>5568</v>
      </c>
      <c r="D22" s="63" t="s">
        <v>2811</v>
      </c>
      <c r="E22" s="239" t="s">
        <v>2812</v>
      </c>
      <c r="F22" s="243"/>
      <c r="G22" s="1237"/>
      <c r="H22" s="360"/>
      <c r="I22" s="360"/>
      <c r="J22" s="754" t="s">
        <v>2308</v>
      </c>
      <c r="K22" s="1342" t="s">
        <v>2838</v>
      </c>
      <c r="L22" s="1342" t="s">
        <v>8473</v>
      </c>
      <c r="M22" s="674" t="s">
        <v>5566</v>
      </c>
      <c r="N22" s="63" t="s">
        <v>5568</v>
      </c>
      <c r="O22" s="63" t="s">
        <v>2811</v>
      </c>
      <c r="P22" s="754" t="s">
        <v>79</v>
      </c>
      <c r="Q22" s="63" t="s">
        <v>5568</v>
      </c>
      <c r="R22" s="1414"/>
      <c r="S22" s="246" t="s">
        <v>854</v>
      </c>
      <c r="T22" s="246" t="s">
        <v>2679</v>
      </c>
      <c r="U22" s="63" t="s">
        <v>8464</v>
      </c>
      <c r="V22" s="63" t="s">
        <v>2811</v>
      </c>
      <c r="W22" s="360" t="s">
        <v>2849</v>
      </c>
    </row>
    <row r="23" spans="1:23">
      <c r="A23" s="1425">
        <v>13</v>
      </c>
      <c r="B23" s="674" t="s">
        <v>8509</v>
      </c>
      <c r="C23" s="63" t="s">
        <v>8510</v>
      </c>
      <c r="D23" s="63" t="s">
        <v>2725</v>
      </c>
      <c r="E23" s="1496" t="s">
        <v>3176</v>
      </c>
      <c r="F23" s="360"/>
      <c r="G23" s="1237"/>
      <c r="H23" s="360"/>
      <c r="I23" s="360"/>
      <c r="J23" s="754" t="s">
        <v>188</v>
      </c>
      <c r="K23" s="1342" t="s">
        <v>2838</v>
      </c>
      <c r="L23" s="1342" t="s">
        <v>8473</v>
      </c>
      <c r="M23" s="674" t="s">
        <v>8509</v>
      </c>
      <c r="N23" s="63" t="s">
        <v>8510</v>
      </c>
      <c r="O23" s="63" t="s">
        <v>2725</v>
      </c>
      <c r="P23" s="754" t="s">
        <v>79</v>
      </c>
      <c r="Q23" s="63" t="s">
        <v>8510</v>
      </c>
      <c r="R23" s="1414"/>
      <c r="S23" s="246"/>
      <c r="T23" s="246"/>
      <c r="U23" s="246"/>
      <c r="V23" s="246"/>
      <c r="W23" s="360"/>
    </row>
    <row r="24" spans="1:23">
      <c r="A24" s="1425">
        <v>16</v>
      </c>
      <c r="B24" s="674" t="s">
        <v>8511</v>
      </c>
      <c r="C24" s="243" t="s">
        <v>8512</v>
      </c>
      <c r="D24" s="239" t="s">
        <v>3212</v>
      </c>
      <c r="E24" s="243" t="s">
        <v>2108</v>
      </c>
      <c r="F24" s="360"/>
      <c r="G24" s="746" t="s">
        <v>4808</v>
      </c>
      <c r="H24" s="360"/>
      <c r="I24" s="360"/>
      <c r="J24" s="754" t="s">
        <v>4189</v>
      </c>
      <c r="K24" s="1342" t="s">
        <v>2838</v>
      </c>
      <c r="L24" s="1342" t="s">
        <v>8473</v>
      </c>
      <c r="M24" s="674" t="s">
        <v>8511</v>
      </c>
      <c r="N24" s="243" t="s">
        <v>4720</v>
      </c>
      <c r="O24" s="239" t="s">
        <v>2085</v>
      </c>
      <c r="P24" s="754"/>
      <c r="Q24" s="360" t="s">
        <v>8513</v>
      </c>
      <c r="R24" s="1414"/>
      <c r="S24" s="246" t="s">
        <v>854</v>
      </c>
      <c r="T24" s="246" t="s">
        <v>8511</v>
      </c>
      <c r="U24" s="246" t="s">
        <v>4714</v>
      </c>
      <c r="V24" s="246"/>
      <c r="W24" s="360" t="s">
        <v>8514</v>
      </c>
    </row>
    <row r="25" spans="1:23">
      <c r="A25" s="1425">
        <v>17</v>
      </c>
      <c r="B25" s="674" t="s">
        <v>8515</v>
      </c>
      <c r="C25" s="243" t="s">
        <v>8516</v>
      </c>
      <c r="D25" s="239" t="s">
        <v>3212</v>
      </c>
      <c r="E25" s="243" t="s">
        <v>2108</v>
      </c>
      <c r="F25" s="360"/>
      <c r="G25" s="746" t="s">
        <v>4810</v>
      </c>
      <c r="H25" s="360"/>
      <c r="I25" s="360" t="s">
        <v>8517</v>
      </c>
      <c r="J25" s="754" t="s">
        <v>4189</v>
      </c>
      <c r="K25" s="1342" t="s">
        <v>2838</v>
      </c>
      <c r="L25" s="1342" t="s">
        <v>8473</v>
      </c>
      <c r="M25" s="674" t="s">
        <v>8515</v>
      </c>
      <c r="N25" s="243" t="s">
        <v>4720</v>
      </c>
      <c r="O25" s="239" t="s">
        <v>2085</v>
      </c>
      <c r="P25" s="754"/>
      <c r="Q25" s="360" t="s">
        <v>8518</v>
      </c>
      <c r="R25" s="1203"/>
      <c r="S25" s="246" t="s">
        <v>854</v>
      </c>
      <c r="T25" s="246" t="s">
        <v>8515</v>
      </c>
      <c r="U25" s="246" t="s">
        <v>4721</v>
      </c>
      <c r="V25" s="246"/>
      <c r="W25" s="360" t="s">
        <v>8514</v>
      </c>
    </row>
    <row r="26" spans="1:23" ht="15.6">
      <c r="A26" s="1425">
        <v>18</v>
      </c>
      <c r="B26" s="674" t="s">
        <v>8519</v>
      </c>
      <c r="C26" s="246" t="s">
        <v>4726</v>
      </c>
      <c r="D26" s="239" t="s">
        <v>3212</v>
      </c>
      <c r="E26" s="124" t="s">
        <v>2108</v>
      </c>
      <c r="F26" s="360"/>
      <c r="G26" s="746" t="s">
        <v>3760</v>
      </c>
      <c r="H26" s="360"/>
      <c r="I26" s="360"/>
      <c r="J26" s="754" t="s">
        <v>2308</v>
      </c>
      <c r="K26" s="1342" t="s">
        <v>2838</v>
      </c>
      <c r="L26" s="1342" t="s">
        <v>8473</v>
      </c>
      <c r="M26" s="674" t="s">
        <v>8519</v>
      </c>
      <c r="N26" s="246"/>
      <c r="O26" s="239" t="s">
        <v>2085</v>
      </c>
      <c r="P26" s="754"/>
      <c r="Q26" s="360" t="s">
        <v>8520</v>
      </c>
      <c r="R26" s="369"/>
      <c r="S26" s="246" t="s">
        <v>854</v>
      </c>
      <c r="T26" s="246" t="s">
        <v>8521</v>
      </c>
      <c r="U26" s="246" t="s">
        <v>4728</v>
      </c>
      <c r="V26" s="246"/>
      <c r="W26" s="360" t="s">
        <v>8514</v>
      </c>
    </row>
    <row r="27" spans="1:23" ht="15.6">
      <c r="A27" s="1425">
        <v>19</v>
      </c>
      <c r="B27" s="674" t="s">
        <v>8522</v>
      </c>
      <c r="C27" s="124" t="s">
        <v>8523</v>
      </c>
      <c r="D27" s="243" t="s">
        <v>3212</v>
      </c>
      <c r="E27" s="124" t="s">
        <v>2108</v>
      </c>
      <c r="F27" s="360"/>
      <c r="G27" s="746" t="s">
        <v>3760</v>
      </c>
      <c r="H27" s="1595"/>
      <c r="I27" s="1595"/>
      <c r="J27" s="754" t="s">
        <v>2308</v>
      </c>
      <c r="K27" s="1342" t="s">
        <v>2838</v>
      </c>
      <c r="L27" s="1342" t="s">
        <v>8473</v>
      </c>
      <c r="M27" s="674" t="s">
        <v>8524</v>
      </c>
      <c r="N27" s="124" t="s">
        <v>8525</v>
      </c>
      <c r="O27" s="239" t="s">
        <v>2085</v>
      </c>
      <c r="P27" s="754"/>
      <c r="Q27" s="360" t="s">
        <v>8526</v>
      </c>
      <c r="R27" s="369"/>
      <c r="S27" s="246" t="s">
        <v>854</v>
      </c>
      <c r="T27" s="246" t="s">
        <v>8524</v>
      </c>
      <c r="U27" s="246" t="s">
        <v>8527</v>
      </c>
      <c r="V27" s="246"/>
      <c r="W27" s="360" t="s">
        <v>8514</v>
      </c>
    </row>
    <row r="28" spans="1:23">
      <c r="A28" s="1425">
        <v>20</v>
      </c>
      <c r="B28" s="1613" t="s">
        <v>8528</v>
      </c>
      <c r="C28" s="1601" t="s">
        <v>8529</v>
      </c>
      <c r="D28" s="1601" t="s">
        <v>3212</v>
      </c>
      <c r="E28" s="1613" t="s">
        <v>2108</v>
      </c>
      <c r="F28" s="1601"/>
      <c r="G28" s="1601" t="s">
        <v>4732</v>
      </c>
      <c r="H28" s="1601"/>
      <c r="I28" s="1613" t="s">
        <v>8530</v>
      </c>
      <c r="J28" s="1601" t="s">
        <v>2308</v>
      </c>
      <c r="K28" s="1613" t="s">
        <v>2838</v>
      </c>
      <c r="L28" s="1601" t="s">
        <v>8473</v>
      </c>
      <c r="M28" s="1601" t="s">
        <v>8528</v>
      </c>
      <c r="N28" s="1601" t="s">
        <v>8531</v>
      </c>
      <c r="O28" s="239" t="s">
        <v>2085</v>
      </c>
      <c r="P28" s="1601"/>
      <c r="Q28" s="1601" t="s">
        <v>8532</v>
      </c>
      <c r="R28" s="1601"/>
      <c r="S28" s="1601" t="s">
        <v>854</v>
      </c>
      <c r="T28" s="1601" t="s">
        <v>8533</v>
      </c>
      <c r="U28" s="1601" t="s">
        <v>8534</v>
      </c>
      <c r="V28" s="1601"/>
      <c r="W28" s="360" t="s">
        <v>8514</v>
      </c>
    </row>
    <row r="29" spans="1:23" ht="15.6">
      <c r="A29" s="1425">
        <v>21</v>
      </c>
      <c r="B29" s="674" t="s">
        <v>8535</v>
      </c>
      <c r="C29" s="243" t="s">
        <v>8536</v>
      </c>
      <c r="D29" s="243" t="s">
        <v>3212</v>
      </c>
      <c r="E29" s="124" t="s">
        <v>2108</v>
      </c>
      <c r="F29" s="360"/>
      <c r="G29" s="746" t="s">
        <v>4732</v>
      </c>
      <c r="H29" s="360"/>
      <c r="I29" s="360"/>
      <c r="J29" s="754" t="s">
        <v>4189</v>
      </c>
      <c r="K29" s="1342" t="s">
        <v>2838</v>
      </c>
      <c r="L29" s="1342" t="s">
        <v>8473</v>
      </c>
      <c r="M29" s="674" t="s">
        <v>8535</v>
      </c>
      <c r="N29" s="243" t="s">
        <v>8537</v>
      </c>
      <c r="O29" s="239" t="s">
        <v>2085</v>
      </c>
      <c r="P29" s="754"/>
      <c r="Q29" s="360" t="s">
        <v>8538</v>
      </c>
      <c r="R29" s="369"/>
      <c r="S29" s="246" t="s">
        <v>854</v>
      </c>
      <c r="T29" s="246" t="s">
        <v>8539</v>
      </c>
      <c r="U29" s="246" t="s">
        <v>8540</v>
      </c>
      <c r="V29" s="246"/>
      <c r="W29" s="360" t="s">
        <v>8514</v>
      </c>
    </row>
    <row r="30" spans="1:23" ht="15.6">
      <c r="A30" s="1425">
        <v>22</v>
      </c>
      <c r="B30" s="674" t="s">
        <v>8541</v>
      </c>
      <c r="C30" s="243" t="s">
        <v>8542</v>
      </c>
      <c r="D30" s="243" t="s">
        <v>3212</v>
      </c>
      <c r="E30" s="243" t="s">
        <v>2108</v>
      </c>
      <c r="F30" s="360"/>
      <c r="G30" s="746" t="s">
        <v>4732</v>
      </c>
      <c r="H30" s="360"/>
      <c r="I30" s="360"/>
      <c r="J30" s="754" t="s">
        <v>4189</v>
      </c>
      <c r="K30" s="1342" t="s">
        <v>2838</v>
      </c>
      <c r="L30" s="1342" t="s">
        <v>8473</v>
      </c>
      <c r="M30" s="674" t="s">
        <v>8541</v>
      </c>
      <c r="N30" s="243" t="s">
        <v>8543</v>
      </c>
      <c r="O30" s="239" t="s">
        <v>2085</v>
      </c>
      <c r="P30" s="754"/>
      <c r="Q30" s="360" t="s">
        <v>8544</v>
      </c>
      <c r="R30" s="369"/>
      <c r="S30" s="246" t="s">
        <v>854</v>
      </c>
      <c r="T30" s="246" t="s">
        <v>8545</v>
      </c>
      <c r="U30" s="246" t="s">
        <v>8546</v>
      </c>
      <c r="V30" s="246"/>
      <c r="W30" s="360" t="s">
        <v>8514</v>
      </c>
    </row>
    <row r="31" spans="1:23" ht="15.6">
      <c r="A31" s="1425">
        <v>23</v>
      </c>
      <c r="B31" s="1601" t="s">
        <v>8547</v>
      </c>
      <c r="C31" s="1601" t="s">
        <v>8548</v>
      </c>
      <c r="D31" s="1601" t="s">
        <v>3212</v>
      </c>
      <c r="E31" s="1601" t="s">
        <v>2108</v>
      </c>
      <c r="F31" s="1601"/>
      <c r="G31" s="1601"/>
      <c r="H31" s="1601"/>
      <c r="I31" s="1601"/>
      <c r="J31" s="754" t="s">
        <v>4189</v>
      </c>
      <c r="K31" s="1342"/>
      <c r="L31" s="1342"/>
      <c r="M31" s="1342"/>
      <c r="N31" s="1342"/>
      <c r="O31" s="1342"/>
      <c r="P31" s="754"/>
      <c r="Q31" s="360"/>
      <c r="R31" s="369"/>
      <c r="S31" s="246" t="s">
        <v>854</v>
      </c>
      <c r="T31" s="246" t="s">
        <v>8549</v>
      </c>
      <c r="U31" s="246" t="s">
        <v>8550</v>
      </c>
      <c r="V31" s="246"/>
      <c r="W31" s="360" t="s">
        <v>8551</v>
      </c>
    </row>
    <row r="32" spans="1:23" ht="15.6">
      <c r="A32" s="1425">
        <v>24</v>
      </c>
      <c r="B32" s="1601" t="s">
        <v>8552</v>
      </c>
      <c r="C32" s="1601" t="s">
        <v>8553</v>
      </c>
      <c r="D32" s="1601" t="s">
        <v>3212</v>
      </c>
      <c r="E32" s="1601" t="s">
        <v>2108</v>
      </c>
      <c r="F32" s="1601"/>
      <c r="G32" s="1601"/>
      <c r="H32" s="1601"/>
      <c r="I32" s="1601"/>
      <c r="J32" s="754" t="s">
        <v>4189</v>
      </c>
      <c r="K32" s="1342"/>
      <c r="L32" s="1342"/>
      <c r="M32" s="1342"/>
      <c r="N32" s="1342"/>
      <c r="O32" s="1342"/>
      <c r="P32" s="754"/>
      <c r="Q32" s="360"/>
      <c r="R32" s="369"/>
      <c r="S32" s="246" t="s">
        <v>854</v>
      </c>
      <c r="T32" s="246" t="s">
        <v>8554</v>
      </c>
      <c r="U32" s="246" t="s">
        <v>8555</v>
      </c>
      <c r="V32" s="246"/>
      <c r="W32" s="360" t="s">
        <v>8556</v>
      </c>
    </row>
    <row r="33" spans="1:23" ht="22.8">
      <c r="A33" s="1425">
        <v>25</v>
      </c>
      <c r="B33" s="674" t="s">
        <v>8557</v>
      </c>
      <c r="C33" s="239" t="s">
        <v>8558</v>
      </c>
      <c r="D33" s="243" t="s">
        <v>3212</v>
      </c>
      <c r="E33" s="243" t="s">
        <v>2108</v>
      </c>
      <c r="F33" s="360"/>
      <c r="G33" s="746" t="s">
        <v>8559</v>
      </c>
      <c r="H33" s="360"/>
      <c r="I33" s="360" t="s">
        <v>8517</v>
      </c>
      <c r="J33" s="754" t="s">
        <v>4189</v>
      </c>
      <c r="K33" s="1342" t="s">
        <v>2838</v>
      </c>
      <c r="L33" s="1342" t="s">
        <v>8473</v>
      </c>
      <c r="M33" s="674" t="s">
        <v>8557</v>
      </c>
      <c r="N33" s="445" t="s">
        <v>8560</v>
      </c>
      <c r="O33" s="243" t="s">
        <v>7365</v>
      </c>
      <c r="P33" s="754"/>
      <c r="Q33" s="360" t="s">
        <v>8561</v>
      </c>
      <c r="R33" s="369"/>
      <c r="S33" s="246" t="s">
        <v>854</v>
      </c>
      <c r="T33" s="246" t="s">
        <v>8562</v>
      </c>
      <c r="U33" s="246" t="s">
        <v>8563</v>
      </c>
      <c r="V33" s="246"/>
      <c r="W33" s="360" t="s">
        <v>2849</v>
      </c>
    </row>
    <row r="34" spans="1:23" ht="22.8">
      <c r="A34" s="1425">
        <v>26</v>
      </c>
      <c r="B34" s="674" t="s">
        <v>8564</v>
      </c>
      <c r="C34" s="239" t="s">
        <v>8565</v>
      </c>
      <c r="D34" s="243" t="s">
        <v>3212</v>
      </c>
      <c r="E34" s="243" t="s">
        <v>2108</v>
      </c>
      <c r="F34" s="360"/>
      <c r="G34" s="746" t="s">
        <v>4732</v>
      </c>
      <c r="H34" s="360"/>
      <c r="I34" s="1187"/>
      <c r="J34" s="754" t="s">
        <v>2308</v>
      </c>
      <c r="K34" s="1342" t="s">
        <v>2838</v>
      </c>
      <c r="L34" s="1342" t="s">
        <v>8473</v>
      </c>
      <c r="M34" s="674" t="s">
        <v>8564</v>
      </c>
      <c r="N34" s="445" t="s">
        <v>8560</v>
      </c>
      <c r="O34" s="243" t="s">
        <v>7365</v>
      </c>
      <c r="P34" s="754"/>
      <c r="Q34" s="360" t="s">
        <v>8566</v>
      </c>
      <c r="R34" s="369"/>
      <c r="S34" s="246"/>
      <c r="T34" s="246"/>
      <c r="U34" s="246"/>
      <c r="V34" s="246"/>
      <c r="W34" s="360"/>
    </row>
    <row r="35" spans="1:23" ht="15.6">
      <c r="A35" s="1425">
        <v>27</v>
      </c>
      <c r="B35" s="674" t="s">
        <v>8567</v>
      </c>
      <c r="C35" s="113" t="s">
        <v>8525</v>
      </c>
      <c r="D35" s="243" t="s">
        <v>3215</v>
      </c>
      <c r="E35" s="243" t="s">
        <v>2111</v>
      </c>
      <c r="F35" s="360"/>
      <c r="G35" s="746" t="s">
        <v>2622</v>
      </c>
      <c r="H35" s="360"/>
      <c r="I35" s="1187"/>
      <c r="J35" s="754" t="s">
        <v>2308</v>
      </c>
      <c r="K35" s="1342" t="s">
        <v>2838</v>
      </c>
      <c r="L35" s="1342" t="s">
        <v>8473</v>
      </c>
      <c r="M35" s="674" t="s">
        <v>8567</v>
      </c>
      <c r="N35" s="113" t="s">
        <v>8525</v>
      </c>
      <c r="O35" s="243" t="s">
        <v>5225</v>
      </c>
      <c r="P35" s="754"/>
      <c r="Q35" s="360" t="s">
        <v>8568</v>
      </c>
      <c r="R35" s="369"/>
      <c r="S35" s="360"/>
      <c r="T35" s="63"/>
      <c r="U35" s="63"/>
      <c r="V35" s="63"/>
      <c r="W35" s="360"/>
    </row>
    <row r="36" spans="1:23" ht="15.6">
      <c r="A36" s="1425">
        <v>28</v>
      </c>
      <c r="B36" s="674" t="s">
        <v>8569</v>
      </c>
      <c r="C36" s="113" t="s">
        <v>4858</v>
      </c>
      <c r="D36" s="243" t="s">
        <v>3215</v>
      </c>
      <c r="E36" s="243" t="s">
        <v>2111</v>
      </c>
      <c r="F36" s="679"/>
      <c r="G36" s="746" t="s">
        <v>2622</v>
      </c>
      <c r="H36" s="360"/>
      <c r="I36" s="360"/>
      <c r="J36" s="754" t="s">
        <v>4189</v>
      </c>
      <c r="K36" s="1342" t="s">
        <v>2838</v>
      </c>
      <c r="L36" s="1342" t="s">
        <v>8473</v>
      </c>
      <c r="M36" s="674" t="s">
        <v>8569</v>
      </c>
      <c r="N36" s="113" t="s">
        <v>4858</v>
      </c>
      <c r="O36" s="243" t="s">
        <v>2085</v>
      </c>
      <c r="P36" s="754"/>
      <c r="Q36" s="360" t="s">
        <v>8570</v>
      </c>
      <c r="R36" s="369"/>
      <c r="S36" s="246" t="s">
        <v>854</v>
      </c>
      <c r="T36" s="246" t="s">
        <v>8571</v>
      </c>
      <c r="U36" s="246" t="s">
        <v>8572</v>
      </c>
      <c r="V36" s="246"/>
      <c r="W36" s="360" t="s">
        <v>8573</v>
      </c>
    </row>
    <row r="37" spans="1:23" ht="15.6">
      <c r="A37" s="1425">
        <v>29</v>
      </c>
      <c r="B37" s="674" t="s">
        <v>8574</v>
      </c>
      <c r="C37" s="246" t="s">
        <v>8575</v>
      </c>
      <c r="D37" s="243" t="s">
        <v>3215</v>
      </c>
      <c r="E37" s="243" t="s">
        <v>2111</v>
      </c>
      <c r="F37" s="679"/>
      <c r="G37" s="746" t="s">
        <v>2622</v>
      </c>
      <c r="H37" s="360"/>
      <c r="I37" s="360"/>
      <c r="J37" s="754" t="s">
        <v>2308</v>
      </c>
      <c r="K37" s="1342" t="s">
        <v>2838</v>
      </c>
      <c r="L37" s="1342" t="s">
        <v>8473</v>
      </c>
      <c r="M37" s="674" t="s">
        <v>8574</v>
      </c>
      <c r="N37" s="246" t="s">
        <v>8576</v>
      </c>
      <c r="O37" s="243" t="s">
        <v>2085</v>
      </c>
      <c r="P37" s="754"/>
      <c r="Q37" s="360" t="s">
        <v>8577</v>
      </c>
      <c r="R37" s="369"/>
      <c r="S37" s="246" t="s">
        <v>854</v>
      </c>
      <c r="T37" s="246" t="s">
        <v>8578</v>
      </c>
      <c r="U37" s="246" t="s">
        <v>8576</v>
      </c>
      <c r="V37" s="246"/>
      <c r="W37" s="360" t="s">
        <v>8573</v>
      </c>
    </row>
    <row r="38" spans="1:23" ht="15.6">
      <c r="A38" s="1425">
        <v>30</v>
      </c>
      <c r="B38" s="674" t="s">
        <v>8579</v>
      </c>
      <c r="C38" s="63" t="s">
        <v>4921</v>
      </c>
      <c r="D38" s="243" t="s">
        <v>3215</v>
      </c>
      <c r="E38" s="243" t="s">
        <v>2111</v>
      </c>
      <c r="F38" s="679"/>
      <c r="G38" s="746" t="s">
        <v>2622</v>
      </c>
      <c r="H38" s="360"/>
      <c r="I38" s="360"/>
      <c r="J38" s="754" t="s">
        <v>188</v>
      </c>
      <c r="K38" s="1342" t="s">
        <v>2838</v>
      </c>
      <c r="L38" s="1342" t="s">
        <v>8473</v>
      </c>
      <c r="M38" s="674" t="s">
        <v>8579</v>
      </c>
      <c r="N38" s="63" t="s">
        <v>4921</v>
      </c>
      <c r="O38" s="243" t="s">
        <v>2085</v>
      </c>
      <c r="P38" s="754"/>
      <c r="Q38" s="360" t="s">
        <v>8580</v>
      </c>
      <c r="R38" s="369"/>
      <c r="S38" s="246"/>
      <c r="T38" s="246"/>
      <c r="U38" s="246"/>
      <c r="V38" s="246"/>
      <c r="W38" s="360"/>
    </row>
    <row r="39" spans="1:23" ht="15.6">
      <c r="A39" s="1425">
        <v>31</v>
      </c>
      <c r="B39" s="674" t="s">
        <v>8581</v>
      </c>
      <c r="C39" s="63" t="s">
        <v>8582</v>
      </c>
      <c r="D39" s="243" t="s">
        <v>3215</v>
      </c>
      <c r="E39" s="243" t="s">
        <v>2111</v>
      </c>
      <c r="F39" s="679"/>
      <c r="G39" s="746" t="s">
        <v>2622</v>
      </c>
      <c r="H39" s="360"/>
      <c r="I39" s="360"/>
      <c r="J39" s="754" t="s">
        <v>188</v>
      </c>
      <c r="K39" s="1342" t="s">
        <v>2838</v>
      </c>
      <c r="L39" s="1342" t="s">
        <v>8473</v>
      </c>
      <c r="M39" s="674" t="s">
        <v>8581</v>
      </c>
      <c r="N39" s="63" t="s">
        <v>8582</v>
      </c>
      <c r="O39" s="243" t="s">
        <v>2085</v>
      </c>
      <c r="P39" s="754"/>
      <c r="Q39" s="360" t="s">
        <v>8583</v>
      </c>
      <c r="R39" s="369"/>
      <c r="S39" s="246"/>
      <c r="T39" s="246"/>
      <c r="U39" s="246"/>
      <c r="V39" s="246"/>
      <c r="W39" s="360"/>
    </row>
    <row r="40" spans="1:23" ht="22.8">
      <c r="A40" s="1425">
        <v>32</v>
      </c>
      <c r="B40" s="674" t="s">
        <v>8584</v>
      </c>
      <c r="C40" s="246" t="s">
        <v>8585</v>
      </c>
      <c r="D40" s="243" t="s">
        <v>3212</v>
      </c>
      <c r="E40" s="243" t="s">
        <v>2108</v>
      </c>
      <c r="F40" s="679"/>
      <c r="G40" s="746" t="s">
        <v>4732</v>
      </c>
      <c r="H40" s="360"/>
      <c r="I40" s="1595" t="s">
        <v>8586</v>
      </c>
      <c r="J40" s="754" t="s">
        <v>2308</v>
      </c>
      <c r="K40" s="1342" t="s">
        <v>2838</v>
      </c>
      <c r="L40" s="1342" t="s">
        <v>8473</v>
      </c>
      <c r="M40" s="674" t="s">
        <v>8584</v>
      </c>
      <c r="N40" s="756" t="s">
        <v>8587</v>
      </c>
      <c r="O40" s="243" t="s">
        <v>7365</v>
      </c>
      <c r="P40" s="754"/>
      <c r="Q40" s="360" t="s">
        <v>8588</v>
      </c>
      <c r="R40" s="369"/>
      <c r="S40" s="246" t="s">
        <v>854</v>
      </c>
      <c r="T40" s="246" t="s">
        <v>8589</v>
      </c>
      <c r="U40" s="246" t="s">
        <v>8590</v>
      </c>
      <c r="V40" s="246"/>
      <c r="W40" s="360" t="s">
        <v>8280</v>
      </c>
    </row>
    <row r="41" spans="1:23" ht="22.8">
      <c r="A41" s="1425">
        <v>33</v>
      </c>
      <c r="B41" s="674" t="s">
        <v>8591</v>
      </c>
      <c r="C41" s="246" t="s">
        <v>8592</v>
      </c>
      <c r="D41" s="243" t="s">
        <v>3212</v>
      </c>
      <c r="E41" s="243" t="s">
        <v>2108</v>
      </c>
      <c r="F41" s="679"/>
      <c r="G41" s="746" t="s">
        <v>4732</v>
      </c>
      <c r="H41" s="360"/>
      <c r="I41" s="1595" t="s">
        <v>8586</v>
      </c>
      <c r="J41" s="754" t="s">
        <v>2308</v>
      </c>
      <c r="K41" s="1342" t="s">
        <v>2838</v>
      </c>
      <c r="L41" s="1342" t="s">
        <v>8473</v>
      </c>
      <c r="M41" s="674" t="s">
        <v>8591</v>
      </c>
      <c r="N41" s="756" t="s">
        <v>8593</v>
      </c>
      <c r="O41" s="243" t="s">
        <v>7365</v>
      </c>
      <c r="P41" s="754"/>
      <c r="Q41" s="360" t="s">
        <v>8594</v>
      </c>
      <c r="R41" s="369"/>
      <c r="S41" s="246" t="s">
        <v>854</v>
      </c>
      <c r="T41" s="246" t="s">
        <v>8595</v>
      </c>
      <c r="U41" s="246" t="s">
        <v>8596</v>
      </c>
      <c r="V41" s="246"/>
      <c r="W41" s="360" t="s">
        <v>8280</v>
      </c>
    </row>
    <row r="42" spans="1:23" ht="22.8">
      <c r="A42" s="1425">
        <v>34</v>
      </c>
      <c r="B42" s="674" t="s">
        <v>8597</v>
      </c>
      <c r="C42" s="246" t="s">
        <v>8598</v>
      </c>
      <c r="D42" s="243" t="s">
        <v>3212</v>
      </c>
      <c r="E42" s="243" t="s">
        <v>2108</v>
      </c>
      <c r="F42" s="679"/>
      <c r="G42" s="746" t="s">
        <v>4732</v>
      </c>
      <c r="H42" s="360"/>
      <c r="I42" s="1595" t="s">
        <v>8586</v>
      </c>
      <c r="J42" s="754" t="s">
        <v>2308</v>
      </c>
      <c r="K42" s="1342" t="s">
        <v>2838</v>
      </c>
      <c r="L42" s="1342" t="s">
        <v>8473</v>
      </c>
      <c r="M42" s="674" t="s">
        <v>8597</v>
      </c>
      <c r="N42" s="756" t="s">
        <v>8587</v>
      </c>
      <c r="O42" s="243" t="s">
        <v>7365</v>
      </c>
      <c r="P42" s="754"/>
      <c r="Q42" s="360" t="s">
        <v>8599</v>
      </c>
      <c r="R42" s="369"/>
      <c r="S42" s="246" t="s">
        <v>854</v>
      </c>
      <c r="T42" s="246" t="s">
        <v>8600</v>
      </c>
      <c r="U42" s="246" t="s">
        <v>8601</v>
      </c>
      <c r="V42" s="246"/>
      <c r="W42" s="360" t="s">
        <v>8280</v>
      </c>
    </row>
    <row r="43" spans="1:23" ht="22.8">
      <c r="A43" s="1425">
        <v>35</v>
      </c>
      <c r="B43" s="674" t="s">
        <v>8602</v>
      </c>
      <c r="C43" s="246" t="s">
        <v>8603</v>
      </c>
      <c r="D43" s="243" t="s">
        <v>3212</v>
      </c>
      <c r="E43" s="243" t="s">
        <v>2108</v>
      </c>
      <c r="F43" s="679"/>
      <c r="G43" s="746" t="s">
        <v>4732</v>
      </c>
      <c r="H43" s="360"/>
      <c r="I43" s="1595" t="s">
        <v>8586</v>
      </c>
      <c r="J43" s="754" t="s">
        <v>2308</v>
      </c>
      <c r="K43" s="1342" t="s">
        <v>2838</v>
      </c>
      <c r="L43" s="1342" t="s">
        <v>8473</v>
      </c>
      <c r="M43" s="674" t="s">
        <v>8602</v>
      </c>
      <c r="N43" s="756" t="s">
        <v>8593</v>
      </c>
      <c r="O43" s="243" t="s">
        <v>7365</v>
      </c>
      <c r="P43" s="754"/>
      <c r="Q43" s="360" t="s">
        <v>8604</v>
      </c>
      <c r="R43" s="369"/>
      <c r="S43" s="246" t="s">
        <v>854</v>
      </c>
      <c r="T43" s="246" t="s">
        <v>8605</v>
      </c>
      <c r="U43" s="246" t="s">
        <v>8606</v>
      </c>
      <c r="V43" s="246"/>
      <c r="W43" s="360" t="s">
        <v>8280</v>
      </c>
    </row>
    <row r="44" spans="1:23" ht="15.6">
      <c r="K44" s="1192" t="s">
        <v>2831</v>
      </c>
      <c r="L44" s="1193" t="s">
        <v>2832</v>
      </c>
      <c r="M44" s="1200" t="s">
        <v>2840</v>
      </c>
      <c r="N44" s="1200" t="s">
        <v>2841</v>
      </c>
      <c r="O44" s="1200" t="s">
        <v>2842</v>
      </c>
      <c r="P44" s="1200" t="s">
        <v>2843</v>
      </c>
      <c r="Q44" s="1200" t="s">
        <v>2844</v>
      </c>
      <c r="R44" s="1193" t="s">
        <v>73</v>
      </c>
    </row>
    <row r="45" spans="1:23" ht="15.6">
      <c r="K45" s="1342"/>
      <c r="L45" s="1342"/>
      <c r="M45" s="239"/>
      <c r="N45" s="674"/>
      <c r="O45" s="1496"/>
      <c r="P45" s="1596"/>
      <c r="Q45" s="229" t="s">
        <v>8479</v>
      </c>
      <c r="R45" s="229"/>
      <c r="S45" s="1615"/>
      <c r="T45" s="1615"/>
      <c r="U45" s="1615"/>
      <c r="V45" s="1615"/>
    </row>
    <row r="46" spans="1:23" ht="15">
      <c r="K46" s="1342" t="s">
        <v>2838</v>
      </c>
      <c r="L46" s="1342" t="s">
        <v>8476</v>
      </c>
      <c r="M46" s="674" t="s">
        <v>8607</v>
      </c>
      <c r="N46" s="674" t="s">
        <v>8608</v>
      </c>
      <c r="O46" s="674" t="s">
        <v>2240</v>
      </c>
      <c r="P46" s="754" t="s">
        <v>79</v>
      </c>
      <c r="Q46" s="1960" t="s">
        <v>8609</v>
      </c>
      <c r="R46" s="229"/>
      <c r="S46" s="1615"/>
      <c r="T46" s="1616"/>
      <c r="U46" s="1615"/>
      <c r="V46" s="1615"/>
    </row>
    <row r="47" spans="1:23" ht="15">
      <c r="K47" s="1342" t="s">
        <v>2838</v>
      </c>
      <c r="L47" s="1342" t="s">
        <v>8476</v>
      </c>
      <c r="M47" s="674" t="s">
        <v>8480</v>
      </c>
      <c r="N47" s="1496" t="s">
        <v>8481</v>
      </c>
      <c r="O47" s="1496" t="s">
        <v>2725</v>
      </c>
      <c r="P47" s="754" t="s">
        <v>79</v>
      </c>
      <c r="Q47" s="113" t="s">
        <v>8610</v>
      </c>
      <c r="R47" s="229"/>
      <c r="S47" s="1615"/>
      <c r="T47" s="1616"/>
      <c r="U47" s="1615"/>
      <c r="V47" s="1615"/>
    </row>
    <row r="48" spans="1:23" ht="15">
      <c r="K48" s="1342" t="s">
        <v>2838</v>
      </c>
      <c r="L48" s="1342" t="s">
        <v>8476</v>
      </c>
      <c r="M48" s="674" t="s">
        <v>8483</v>
      </c>
      <c r="N48" s="674" t="s">
        <v>2239</v>
      </c>
      <c r="O48" s="1496" t="s">
        <v>2811</v>
      </c>
      <c r="P48" s="754" t="s">
        <v>79</v>
      </c>
      <c r="Q48" s="674" t="s">
        <v>2239</v>
      </c>
      <c r="R48" s="1203"/>
      <c r="S48" s="1615"/>
      <c r="T48" s="1616"/>
      <c r="U48" s="1615"/>
      <c r="V48" s="1615"/>
    </row>
    <row r="49" spans="11:22" ht="15.6">
      <c r="K49" s="1342"/>
      <c r="L49" s="1342"/>
      <c r="M49" s="1342"/>
      <c r="N49" s="1342"/>
      <c r="O49" s="1596"/>
      <c r="P49" s="754"/>
      <c r="Q49" s="360"/>
      <c r="R49" s="1203"/>
      <c r="S49" s="1615"/>
      <c r="T49" s="1616"/>
      <c r="U49" s="1615"/>
      <c r="V49" s="1615"/>
    </row>
    <row r="50" spans="11:22" ht="15">
      <c r="K50" s="1342" t="s">
        <v>2838</v>
      </c>
      <c r="L50" s="1342" t="s">
        <v>8476</v>
      </c>
      <c r="M50" s="674" t="s">
        <v>3989</v>
      </c>
      <c r="N50" s="1329" t="s">
        <v>4941</v>
      </c>
      <c r="O50" s="1609" t="s">
        <v>2078</v>
      </c>
      <c r="P50" s="754" t="s">
        <v>79</v>
      </c>
      <c r="Q50" s="360" t="s">
        <v>4941</v>
      </c>
      <c r="R50" s="1203"/>
      <c r="S50" s="1615"/>
      <c r="T50" s="1616"/>
      <c r="U50" s="1615"/>
      <c r="V50" s="1615"/>
    </row>
    <row r="51" spans="11:22" ht="15">
      <c r="K51" s="1342" t="s">
        <v>2838</v>
      </c>
      <c r="L51" s="1342" t="s">
        <v>8476</v>
      </c>
      <c r="M51" s="674" t="s">
        <v>8485</v>
      </c>
      <c r="N51" s="63" t="s">
        <v>8486</v>
      </c>
      <c r="O51" s="63" t="s">
        <v>2078</v>
      </c>
      <c r="P51" s="754" t="s">
        <v>79</v>
      </c>
      <c r="Q51" s="63" t="s">
        <v>8486</v>
      </c>
      <c r="R51" s="1203"/>
      <c r="S51" s="1615"/>
      <c r="T51" s="1616"/>
      <c r="U51" s="1615"/>
      <c r="V51" s="1615"/>
    </row>
    <row r="52" spans="11:22" ht="15">
      <c r="K52" s="1342" t="s">
        <v>2838</v>
      </c>
      <c r="L52" s="1342" t="s">
        <v>8476</v>
      </c>
      <c r="M52" s="674" t="s">
        <v>4842</v>
      </c>
      <c r="N52" s="63" t="s">
        <v>4843</v>
      </c>
      <c r="O52" s="63" t="s">
        <v>2088</v>
      </c>
      <c r="P52" s="754" t="s">
        <v>79</v>
      </c>
      <c r="Q52" s="63" t="s">
        <v>4843</v>
      </c>
      <c r="R52" s="1203"/>
      <c r="S52" s="1615"/>
      <c r="T52" s="1616"/>
      <c r="U52" s="1615"/>
      <c r="V52" s="1615"/>
    </row>
    <row r="53" spans="11:22" ht="15">
      <c r="K53" s="1342" t="s">
        <v>2838</v>
      </c>
      <c r="L53" s="1342" t="s">
        <v>8476</v>
      </c>
      <c r="M53" s="674" t="s">
        <v>8488</v>
      </c>
      <c r="N53" s="243" t="s">
        <v>8489</v>
      </c>
      <c r="O53" s="239" t="s">
        <v>8490</v>
      </c>
      <c r="P53" s="754" t="s">
        <v>79</v>
      </c>
      <c r="Q53" s="243" t="s">
        <v>8493</v>
      </c>
      <c r="R53" s="1203"/>
      <c r="S53" s="1615"/>
      <c r="T53" s="1616"/>
      <c r="U53" s="1615"/>
      <c r="V53" s="1615"/>
    </row>
    <row r="54" spans="11:22" ht="15">
      <c r="K54" s="1342" t="s">
        <v>2838</v>
      </c>
      <c r="L54" s="1342" t="s">
        <v>8476</v>
      </c>
      <c r="M54" s="674" t="s">
        <v>8496</v>
      </c>
      <c r="N54" s="239" t="s">
        <v>8499</v>
      </c>
      <c r="O54" s="243" t="s">
        <v>2100</v>
      </c>
      <c r="P54" s="754" t="s">
        <v>79</v>
      </c>
      <c r="Q54" s="360" t="s">
        <v>8500</v>
      </c>
      <c r="R54" s="1203"/>
      <c r="S54" s="1615"/>
      <c r="T54" s="1616"/>
      <c r="U54" s="1615"/>
      <c r="V54" s="1615"/>
    </row>
    <row r="55" spans="11:22" ht="15">
      <c r="K55" s="1342" t="s">
        <v>2838</v>
      </c>
      <c r="L55" s="1342" t="s">
        <v>8476</v>
      </c>
      <c r="M55" s="674" t="s">
        <v>8503</v>
      </c>
      <c r="N55" s="63" t="s">
        <v>8504</v>
      </c>
      <c r="O55" s="63" t="s">
        <v>8505</v>
      </c>
      <c r="P55" s="754" t="s">
        <v>79</v>
      </c>
      <c r="Q55" s="63" t="s">
        <v>8504</v>
      </c>
      <c r="R55" s="1203"/>
      <c r="S55" s="1615"/>
      <c r="T55" s="1616"/>
      <c r="U55" s="1615"/>
      <c r="V55" s="1615"/>
    </row>
    <row r="56" spans="11:22" ht="15">
      <c r="K56" s="1342" t="s">
        <v>2838</v>
      </c>
      <c r="L56" s="1342" t="s">
        <v>8476</v>
      </c>
      <c r="M56" s="674" t="s">
        <v>8507</v>
      </c>
      <c r="N56" s="63" t="s">
        <v>8508</v>
      </c>
      <c r="O56" s="63" t="s">
        <v>2088</v>
      </c>
      <c r="P56" s="754" t="s">
        <v>79</v>
      </c>
      <c r="Q56" s="63" t="s">
        <v>8508</v>
      </c>
      <c r="R56" s="1203"/>
      <c r="S56" s="1615"/>
      <c r="T56" s="1616"/>
      <c r="U56" s="1615"/>
      <c r="V56" s="1615"/>
    </row>
    <row r="57" spans="11:22" ht="15">
      <c r="K57" s="1342" t="s">
        <v>2838</v>
      </c>
      <c r="L57" s="1342" t="s">
        <v>8476</v>
      </c>
      <c r="M57" s="674" t="s">
        <v>5566</v>
      </c>
      <c r="N57" s="63" t="s">
        <v>5568</v>
      </c>
      <c r="O57" s="63" t="s">
        <v>2811</v>
      </c>
      <c r="P57" s="754" t="s">
        <v>79</v>
      </c>
      <c r="Q57" s="63" t="s">
        <v>5568</v>
      </c>
      <c r="R57" s="1203"/>
      <c r="S57" s="1615"/>
      <c r="T57" s="1616"/>
      <c r="U57" s="1615"/>
      <c r="V57" s="1615"/>
    </row>
    <row r="58" spans="11:22" ht="15">
      <c r="K58" s="1342" t="s">
        <v>2838</v>
      </c>
      <c r="L58" s="1342" t="s">
        <v>8476</v>
      </c>
      <c r="M58" s="674" t="s">
        <v>8509</v>
      </c>
      <c r="N58" s="63" t="s">
        <v>8510</v>
      </c>
      <c r="O58" s="63" t="s">
        <v>2725</v>
      </c>
      <c r="P58" s="754" t="s">
        <v>79</v>
      </c>
      <c r="Q58" s="63" t="s">
        <v>8510</v>
      </c>
      <c r="R58" s="1203"/>
      <c r="S58" s="1615"/>
      <c r="T58" s="1616"/>
      <c r="U58" s="1615"/>
      <c r="V58" s="1615"/>
    </row>
    <row r="59" spans="11:22" ht="15">
      <c r="K59" s="1342" t="s">
        <v>2838</v>
      </c>
      <c r="L59" s="1342" t="s">
        <v>8476</v>
      </c>
      <c r="M59" s="674" t="s">
        <v>8611</v>
      </c>
      <c r="N59" s="63" t="s">
        <v>8612</v>
      </c>
      <c r="O59" s="63" t="s">
        <v>2078</v>
      </c>
      <c r="P59" s="754" t="s">
        <v>79</v>
      </c>
      <c r="Q59" s="63" t="s">
        <v>8612</v>
      </c>
      <c r="R59" s="1203"/>
      <c r="S59" s="1615"/>
      <c r="T59" s="1616"/>
      <c r="U59" s="1615"/>
      <c r="V59" s="1615"/>
    </row>
    <row r="60" spans="11:22" ht="15">
      <c r="K60" s="1342"/>
      <c r="L60" s="1342"/>
      <c r="M60" s="674"/>
      <c r="N60" s="63"/>
      <c r="O60" s="63"/>
      <c r="P60" s="754"/>
      <c r="Q60" s="63"/>
      <c r="R60" s="1203"/>
      <c r="S60" s="1615"/>
      <c r="T60" s="1616"/>
      <c r="U60" s="1615"/>
      <c r="V60" s="1615"/>
    </row>
    <row r="61" spans="11:22" ht="15">
      <c r="K61" s="1342" t="s">
        <v>2838</v>
      </c>
      <c r="L61" s="1342" t="s">
        <v>8476</v>
      </c>
      <c r="M61" s="674" t="s">
        <v>8511</v>
      </c>
      <c r="N61" s="243" t="s">
        <v>4720</v>
      </c>
      <c r="O61" s="239" t="s">
        <v>2085</v>
      </c>
      <c r="P61" s="754"/>
      <c r="Q61" s="360" t="s">
        <v>8513</v>
      </c>
      <c r="R61" s="1203"/>
      <c r="S61" s="1615"/>
      <c r="T61" s="1616"/>
      <c r="U61" s="1615"/>
      <c r="V61" s="1615"/>
    </row>
    <row r="62" spans="11:22" ht="15">
      <c r="K62" s="1342" t="s">
        <v>2838</v>
      </c>
      <c r="L62" s="1342" t="s">
        <v>8476</v>
      </c>
      <c r="M62" s="674" t="s">
        <v>8515</v>
      </c>
      <c r="N62" s="243" t="s">
        <v>4720</v>
      </c>
      <c r="O62" s="239" t="s">
        <v>2085</v>
      </c>
      <c r="P62" s="754"/>
      <c r="Q62" s="360" t="s">
        <v>8518</v>
      </c>
      <c r="R62" s="1203"/>
      <c r="S62" s="1615"/>
      <c r="T62" s="1616"/>
      <c r="U62" s="1615"/>
      <c r="V62" s="1615"/>
    </row>
    <row r="63" spans="11:22" ht="15.6">
      <c r="K63" s="1342" t="s">
        <v>2838</v>
      </c>
      <c r="L63" s="1342" t="s">
        <v>8476</v>
      </c>
      <c r="M63" s="674" t="s">
        <v>8519</v>
      </c>
      <c r="N63" s="246"/>
      <c r="O63" s="239" t="s">
        <v>2085</v>
      </c>
      <c r="P63" s="754"/>
      <c r="Q63" s="360" t="s">
        <v>8520</v>
      </c>
      <c r="R63" s="369"/>
      <c r="S63" s="1615"/>
      <c r="T63" s="1616"/>
      <c r="U63" s="1615"/>
      <c r="V63" s="1615"/>
    </row>
    <row r="64" spans="11:22" ht="15.6">
      <c r="K64" s="1342" t="s">
        <v>2838</v>
      </c>
      <c r="L64" s="1342" t="s">
        <v>8476</v>
      </c>
      <c r="M64" s="674" t="s">
        <v>8524</v>
      </c>
      <c r="N64" s="124" t="s">
        <v>8525</v>
      </c>
      <c r="O64" s="239" t="s">
        <v>2085</v>
      </c>
      <c r="P64" s="754"/>
      <c r="Q64" s="360" t="s">
        <v>8526</v>
      </c>
      <c r="R64" s="369"/>
      <c r="S64" s="1615"/>
      <c r="T64" s="1616"/>
      <c r="U64" s="1615"/>
      <c r="V64" s="1615"/>
    </row>
    <row r="65" spans="11:22" ht="15">
      <c r="K65" s="1521"/>
      <c r="L65" s="1521"/>
      <c r="M65" s="1521"/>
      <c r="N65" s="1521"/>
      <c r="O65" s="239"/>
      <c r="P65" s="1521"/>
      <c r="Q65" s="1521">
        <v>0</v>
      </c>
      <c r="R65" s="1521"/>
      <c r="S65" s="1615"/>
      <c r="T65" s="1616"/>
      <c r="U65" s="1615"/>
      <c r="V65" s="1615"/>
    </row>
    <row r="66" spans="11:22" ht="15.6">
      <c r="K66" s="1342" t="s">
        <v>2838</v>
      </c>
      <c r="L66" s="1342" t="s">
        <v>8476</v>
      </c>
      <c r="M66" s="674" t="s">
        <v>8535</v>
      </c>
      <c r="N66" s="243" t="s">
        <v>8537</v>
      </c>
      <c r="O66" s="239" t="s">
        <v>2085</v>
      </c>
      <c r="P66" s="754"/>
      <c r="Q66" s="360" t="s">
        <v>8538</v>
      </c>
      <c r="R66" s="369"/>
      <c r="S66" s="1615"/>
      <c r="T66" s="1616"/>
      <c r="U66" s="1615"/>
      <c r="V66" s="1615"/>
    </row>
    <row r="67" spans="11:22" ht="15.6">
      <c r="K67" s="1342" t="s">
        <v>2838</v>
      </c>
      <c r="L67" s="1342" t="s">
        <v>8476</v>
      </c>
      <c r="M67" s="674" t="s">
        <v>8541</v>
      </c>
      <c r="N67" s="243" t="s">
        <v>8543</v>
      </c>
      <c r="O67" s="239" t="s">
        <v>2085</v>
      </c>
      <c r="P67" s="754"/>
      <c r="Q67" s="360" t="s">
        <v>8544</v>
      </c>
      <c r="R67" s="369"/>
      <c r="S67" s="1615"/>
      <c r="T67" s="1616"/>
      <c r="U67" s="1615"/>
      <c r="V67" s="1615"/>
    </row>
    <row r="68" spans="11:22" ht="15.6">
      <c r="K68" s="1342"/>
      <c r="L68" s="1342"/>
      <c r="M68" s="1342"/>
      <c r="N68" s="1342"/>
      <c r="O68" s="1342"/>
      <c r="P68" s="754"/>
      <c r="Q68" s="360"/>
      <c r="R68" s="369"/>
      <c r="S68" s="1615"/>
      <c r="T68" s="1616"/>
      <c r="U68" s="1615"/>
      <c r="V68" s="1615"/>
    </row>
    <row r="69" spans="11:22" ht="15.6">
      <c r="K69" s="1342"/>
      <c r="L69" s="1342"/>
      <c r="M69" s="1342"/>
      <c r="N69" s="1342"/>
      <c r="O69" s="1342"/>
      <c r="P69" s="754"/>
      <c r="Q69" s="360"/>
      <c r="R69" s="369"/>
      <c r="S69" s="1615"/>
      <c r="T69" s="1616"/>
      <c r="U69" s="1615"/>
      <c r="V69" s="1615"/>
    </row>
    <row r="70" spans="11:22" ht="22.8">
      <c r="K70" s="1342" t="s">
        <v>2838</v>
      </c>
      <c r="L70" s="1342" t="s">
        <v>8476</v>
      </c>
      <c r="M70" s="674" t="s">
        <v>8557</v>
      </c>
      <c r="N70" s="445" t="s">
        <v>8560</v>
      </c>
      <c r="O70" s="243" t="s">
        <v>7365</v>
      </c>
      <c r="P70" s="754"/>
      <c r="Q70" s="360" t="s">
        <v>8561</v>
      </c>
      <c r="R70" s="369"/>
      <c r="S70" s="1615"/>
      <c r="T70" s="1616"/>
      <c r="U70" s="1615"/>
      <c r="V70" s="1615"/>
    </row>
    <row r="71" spans="11:22" ht="22.8">
      <c r="K71" s="1342" t="s">
        <v>2838</v>
      </c>
      <c r="L71" s="1342" t="s">
        <v>8476</v>
      </c>
      <c r="M71" s="674" t="s">
        <v>8564</v>
      </c>
      <c r="N71" s="445" t="s">
        <v>8560</v>
      </c>
      <c r="O71" s="243" t="s">
        <v>7365</v>
      </c>
      <c r="P71" s="754"/>
      <c r="Q71" s="360" t="s">
        <v>8566</v>
      </c>
      <c r="R71" s="369"/>
      <c r="S71" s="1615"/>
      <c r="T71" s="1616"/>
      <c r="U71" s="1615"/>
      <c r="V71" s="1615"/>
    </row>
    <row r="72" spans="11:22" ht="15.6">
      <c r="K72" s="1342" t="s">
        <v>2838</v>
      </c>
      <c r="L72" s="1342" t="s">
        <v>8476</v>
      </c>
      <c r="M72" s="674" t="s">
        <v>8567</v>
      </c>
      <c r="N72" s="113" t="s">
        <v>8525</v>
      </c>
      <c r="O72" s="243" t="s">
        <v>5225</v>
      </c>
      <c r="P72" s="754"/>
      <c r="Q72" s="360" t="s">
        <v>8568</v>
      </c>
      <c r="R72" s="369"/>
      <c r="S72" s="1615"/>
      <c r="T72" s="1616"/>
      <c r="U72" s="1615"/>
      <c r="V72" s="1615"/>
    </row>
    <row r="73" spans="11:22" ht="15.6">
      <c r="K73" s="1342" t="s">
        <v>2838</v>
      </c>
      <c r="L73" s="1342" t="s">
        <v>8476</v>
      </c>
      <c r="M73" s="674" t="s">
        <v>8569</v>
      </c>
      <c r="N73" s="113" t="s">
        <v>4858</v>
      </c>
      <c r="O73" s="243" t="s">
        <v>2085</v>
      </c>
      <c r="P73" s="754"/>
      <c r="Q73" s="360" t="s">
        <v>8570</v>
      </c>
      <c r="R73" s="369"/>
      <c r="S73" s="1615"/>
      <c r="T73" s="1616"/>
      <c r="U73" s="1615"/>
      <c r="V73" s="1615"/>
    </row>
    <row r="74" spans="11:22" ht="15.6">
      <c r="K74" s="1342" t="s">
        <v>2838</v>
      </c>
      <c r="L74" s="1342" t="s">
        <v>8476</v>
      </c>
      <c r="M74" s="674" t="s">
        <v>8574</v>
      </c>
      <c r="N74" s="246" t="s">
        <v>8576</v>
      </c>
      <c r="O74" s="243" t="s">
        <v>2085</v>
      </c>
      <c r="P74" s="754"/>
      <c r="Q74" s="360" t="s">
        <v>8577</v>
      </c>
      <c r="R74" s="369"/>
      <c r="S74" s="1615"/>
      <c r="T74" s="1616"/>
      <c r="U74" s="1615"/>
      <c r="V74" s="1615"/>
    </row>
    <row r="75" spans="11:22" ht="15.6">
      <c r="K75" s="1342" t="s">
        <v>2838</v>
      </c>
      <c r="L75" s="1342" t="s">
        <v>8476</v>
      </c>
      <c r="M75" s="674" t="s">
        <v>8579</v>
      </c>
      <c r="N75" s="63" t="s">
        <v>4921</v>
      </c>
      <c r="O75" s="243" t="s">
        <v>2085</v>
      </c>
      <c r="P75" s="754"/>
      <c r="Q75" s="360" t="s">
        <v>8580</v>
      </c>
      <c r="R75" s="369"/>
      <c r="S75" s="1615"/>
      <c r="T75" s="1616"/>
      <c r="U75" s="1615"/>
      <c r="V75" s="1615"/>
    </row>
    <row r="76" spans="11:22" ht="15.6">
      <c r="K76" s="1342" t="s">
        <v>2838</v>
      </c>
      <c r="L76" s="1342" t="s">
        <v>8476</v>
      </c>
      <c r="M76" s="674" t="s">
        <v>8581</v>
      </c>
      <c r="N76" s="63" t="s">
        <v>8582</v>
      </c>
      <c r="O76" s="243" t="s">
        <v>2085</v>
      </c>
      <c r="P76" s="754"/>
      <c r="Q76" s="360" t="s">
        <v>8583</v>
      </c>
      <c r="R76" s="369"/>
      <c r="S76" s="1615"/>
      <c r="T76" s="1616"/>
      <c r="U76" s="1615"/>
      <c r="V76" s="1615"/>
    </row>
    <row r="77" spans="11:22" ht="22.8">
      <c r="K77" s="1342" t="s">
        <v>2838</v>
      </c>
      <c r="L77" s="1342" t="s">
        <v>8476</v>
      </c>
      <c r="M77" s="674" t="s">
        <v>8584</v>
      </c>
      <c r="N77" s="756" t="s">
        <v>8587</v>
      </c>
      <c r="O77" s="243" t="s">
        <v>7365</v>
      </c>
      <c r="P77" s="754"/>
      <c r="Q77" s="360" t="s">
        <v>8588</v>
      </c>
      <c r="R77" s="369"/>
      <c r="S77" s="1615"/>
      <c r="T77" s="1616"/>
      <c r="U77" s="1615"/>
      <c r="V77" s="1615"/>
    </row>
    <row r="78" spans="11:22" ht="22.8">
      <c r="K78" s="1342" t="s">
        <v>2838</v>
      </c>
      <c r="L78" s="1342" t="s">
        <v>8476</v>
      </c>
      <c r="M78" s="674" t="s">
        <v>8591</v>
      </c>
      <c r="N78" s="756" t="s">
        <v>8593</v>
      </c>
      <c r="O78" s="243" t="s">
        <v>7365</v>
      </c>
      <c r="P78" s="754"/>
      <c r="Q78" s="360" t="s">
        <v>8594</v>
      </c>
      <c r="R78" s="369"/>
      <c r="S78" s="1615"/>
      <c r="T78" s="1616"/>
      <c r="U78" s="1615"/>
      <c r="V78" s="1615"/>
    </row>
    <row r="79" spans="11:22" ht="22.8">
      <c r="K79" s="1342" t="s">
        <v>2838</v>
      </c>
      <c r="L79" s="1342" t="s">
        <v>8476</v>
      </c>
      <c r="M79" s="674" t="s">
        <v>8597</v>
      </c>
      <c r="N79" s="756" t="s">
        <v>8587</v>
      </c>
      <c r="O79" s="243" t="s">
        <v>7365</v>
      </c>
      <c r="P79" s="754"/>
      <c r="Q79" s="360" t="s">
        <v>8599</v>
      </c>
      <c r="R79" s="369"/>
      <c r="S79" s="1615"/>
      <c r="T79" s="1616"/>
      <c r="U79" s="1615"/>
      <c r="V79" s="1615"/>
    </row>
    <row r="80" spans="11:22" ht="22.8">
      <c r="K80" s="1342" t="s">
        <v>2838</v>
      </c>
      <c r="L80" s="1342" t="s">
        <v>8476</v>
      </c>
      <c r="M80" s="674" t="s">
        <v>8602</v>
      </c>
      <c r="N80" s="756" t="s">
        <v>8593</v>
      </c>
      <c r="O80" s="243" t="s">
        <v>7365</v>
      </c>
      <c r="P80" s="754"/>
      <c r="Q80" s="360" t="s">
        <v>8604</v>
      </c>
      <c r="R80" s="369"/>
      <c r="S80" s="1615"/>
      <c r="T80" s="1616"/>
      <c r="U80" s="1615"/>
      <c r="V80" s="1615"/>
    </row>
    <row r="81" spans="19:22" ht="15">
      <c r="S81" s="1615"/>
      <c r="T81" s="1616"/>
      <c r="U81" s="1615"/>
      <c r="V81" s="1615"/>
    </row>
    <row r="82" spans="19:22" ht="15">
      <c r="S82" s="1615"/>
      <c r="T82" s="1616"/>
      <c r="U82" s="1615"/>
      <c r="V82" s="1615"/>
    </row>
    <row r="83" spans="19:22" ht="15">
      <c r="S83" s="1615"/>
      <c r="T83" s="1616"/>
      <c r="U83" s="1615"/>
      <c r="V83" s="1615"/>
    </row>
    <row r="84" spans="19:22" ht="15">
      <c r="S84" s="1615"/>
      <c r="T84" s="1616"/>
      <c r="U84" s="1615"/>
      <c r="V84" s="1615"/>
    </row>
    <row r="85" spans="19:22" ht="15">
      <c r="S85" s="1615"/>
      <c r="T85" s="1616"/>
      <c r="U85" s="1615"/>
      <c r="V85" s="1615"/>
    </row>
    <row r="86" spans="19:22" ht="15">
      <c r="S86" s="1615"/>
      <c r="T86" s="1616"/>
      <c r="U86" s="1615"/>
      <c r="V86" s="1615"/>
    </row>
    <row r="87" spans="19:22" ht="15">
      <c r="S87" s="1615"/>
      <c r="T87" s="1616"/>
      <c r="U87" s="1615"/>
      <c r="V87" s="1615"/>
    </row>
    <row r="88" spans="19:22" ht="15">
      <c r="S88" s="1615"/>
      <c r="T88" s="1616"/>
      <c r="U88" s="1615"/>
      <c r="V88" s="1615"/>
    </row>
    <row r="89" spans="19:22" ht="15">
      <c r="S89" s="1615"/>
      <c r="T89" s="1616"/>
      <c r="U89" s="1615"/>
      <c r="V89" s="1615"/>
    </row>
    <row r="90" spans="19:22" ht="15">
      <c r="S90" s="1615"/>
      <c r="T90" s="1616"/>
      <c r="U90" s="1615"/>
      <c r="V90" s="1615"/>
    </row>
    <row r="91" spans="19:22" ht="15">
      <c r="S91" s="1615"/>
      <c r="T91" s="1616"/>
      <c r="U91" s="1615"/>
      <c r="V91" s="1615"/>
    </row>
    <row r="92" spans="19:22" ht="15">
      <c r="S92" s="1615"/>
      <c r="T92" s="1616"/>
      <c r="U92" s="1615"/>
      <c r="V92" s="1615"/>
    </row>
    <row r="93" spans="19:22" ht="15">
      <c r="S93" s="1615"/>
      <c r="T93" s="1616"/>
      <c r="U93" s="1615"/>
      <c r="V93" s="1615"/>
    </row>
    <row r="94" spans="19:22" ht="15">
      <c r="S94" s="1615"/>
      <c r="T94" s="1616"/>
      <c r="U94" s="1615"/>
      <c r="V94" s="1615"/>
    </row>
    <row r="95" spans="19:22" ht="15">
      <c r="S95" s="1615"/>
      <c r="T95" s="1616"/>
      <c r="U95" s="1615"/>
      <c r="V95" s="1615"/>
    </row>
    <row r="96" spans="19:22" ht="15">
      <c r="S96" s="1615"/>
      <c r="T96" s="1616"/>
      <c r="U96" s="1615"/>
      <c r="V96" s="1615"/>
    </row>
    <row r="97" spans="19:22" ht="15">
      <c r="S97" s="1615"/>
      <c r="T97" s="1616"/>
      <c r="U97" s="1615"/>
      <c r="V97" s="1615"/>
    </row>
    <row r="98" spans="19:22" ht="15">
      <c r="S98" s="1615"/>
      <c r="T98" s="1616"/>
      <c r="U98" s="1615"/>
      <c r="V98" s="1615"/>
    </row>
    <row r="99" spans="19:22" ht="15">
      <c r="S99" s="1615"/>
      <c r="T99" s="1616"/>
      <c r="U99" s="1615"/>
      <c r="V99" s="1615"/>
    </row>
    <row r="100" spans="19:22" ht="15">
      <c r="S100" s="1615"/>
      <c r="T100" s="1616"/>
      <c r="U100" s="1615"/>
      <c r="V100" s="1615"/>
    </row>
    <row r="101" spans="19:22" ht="15">
      <c r="S101" s="1615"/>
      <c r="T101" s="1616"/>
      <c r="U101" s="1615"/>
      <c r="V101" s="1615"/>
    </row>
    <row r="102" spans="19:22" ht="15">
      <c r="S102" s="1615"/>
      <c r="T102" s="1616"/>
      <c r="U102" s="1615"/>
      <c r="V102" s="1615"/>
    </row>
    <row r="103" spans="19:22" ht="15">
      <c r="S103" s="1615"/>
      <c r="T103" s="1616"/>
      <c r="U103" s="1615"/>
      <c r="V103" s="1615"/>
    </row>
    <row r="104" spans="19:22" ht="15">
      <c r="S104" s="1615"/>
      <c r="T104" s="1616"/>
      <c r="U104" s="1615"/>
      <c r="V104" s="1615"/>
    </row>
    <row r="105" spans="19:22" ht="15">
      <c r="S105" s="1615"/>
      <c r="T105" s="1616"/>
      <c r="U105" s="1615"/>
      <c r="V105" s="1615"/>
    </row>
    <row r="106" spans="19:22" ht="15">
      <c r="S106" s="1615"/>
      <c r="T106" s="1616"/>
      <c r="U106" s="1615"/>
      <c r="V106" s="1615"/>
    </row>
    <row r="107" spans="19:22" ht="15">
      <c r="S107" s="1615"/>
      <c r="T107" s="1616"/>
      <c r="U107" s="1615"/>
      <c r="V107" s="1615"/>
    </row>
    <row r="108" spans="19:22" ht="15">
      <c r="S108" s="1615"/>
      <c r="T108" s="1616"/>
      <c r="U108" s="1615"/>
      <c r="V108" s="1615"/>
    </row>
    <row r="109" spans="19:22" ht="15">
      <c r="S109" s="1615"/>
      <c r="T109" s="1616"/>
      <c r="U109" s="1615"/>
      <c r="V109" s="1615"/>
    </row>
    <row r="110" spans="19:22" ht="15">
      <c r="S110" s="1615"/>
      <c r="T110" s="1616"/>
      <c r="U110" s="1615"/>
      <c r="V110" s="1615"/>
    </row>
    <row r="111" spans="19:22" ht="15">
      <c r="S111" s="1615"/>
      <c r="T111" s="1616"/>
      <c r="U111" s="1615"/>
      <c r="V111" s="1615"/>
    </row>
    <row r="112" spans="19:22" ht="15">
      <c r="S112" s="1615"/>
      <c r="T112" s="1616"/>
      <c r="U112" s="1615"/>
      <c r="V112" s="1615"/>
    </row>
    <row r="113" spans="19:22" ht="15">
      <c r="S113" s="1615"/>
      <c r="T113" s="1616"/>
      <c r="U113" s="1615"/>
      <c r="V113" s="1615"/>
    </row>
    <row r="114" spans="19:22" ht="15">
      <c r="S114" s="1615"/>
      <c r="T114" s="1616"/>
      <c r="U114" s="1615"/>
      <c r="V114" s="1615"/>
    </row>
    <row r="115" spans="19:22" ht="15">
      <c r="S115" s="1615"/>
      <c r="T115" s="1616"/>
      <c r="U115" s="1615"/>
      <c r="V115" s="1615"/>
    </row>
    <row r="116" spans="19:22" ht="15">
      <c r="S116" s="1615"/>
      <c r="T116" s="1616"/>
      <c r="U116" s="1615"/>
      <c r="V116" s="1615"/>
    </row>
    <row r="117" spans="19:22" ht="15">
      <c r="S117" s="1615"/>
      <c r="T117" s="1616"/>
      <c r="U117" s="1615"/>
      <c r="V117" s="1615"/>
    </row>
    <row r="118" spans="19:22" ht="15">
      <c r="S118" s="1615"/>
      <c r="T118" s="1616"/>
      <c r="U118" s="1615"/>
      <c r="V118" s="1615"/>
    </row>
    <row r="119" spans="19:22" ht="15">
      <c r="S119" s="1615"/>
      <c r="T119" s="1616"/>
      <c r="U119" s="1615"/>
      <c r="V119" s="1615"/>
    </row>
    <row r="120" spans="19:22" ht="15">
      <c r="S120" s="1615"/>
      <c r="T120" s="1616"/>
      <c r="U120" s="1615"/>
      <c r="V120" s="1615"/>
    </row>
    <row r="121" spans="19:22" ht="15">
      <c r="S121" s="1615"/>
      <c r="T121" s="1616"/>
      <c r="U121" s="1615"/>
      <c r="V121" s="1615"/>
    </row>
    <row r="122" spans="19:22" ht="15">
      <c r="S122" s="1615"/>
      <c r="T122" s="1616"/>
      <c r="U122" s="1615"/>
      <c r="V122" s="1615"/>
    </row>
    <row r="123" spans="19:22" ht="15">
      <c r="S123" s="1615"/>
      <c r="T123" s="1616"/>
      <c r="U123" s="1615"/>
      <c r="V123" s="1615"/>
    </row>
    <row r="124" spans="19:22" ht="15">
      <c r="S124" s="1615"/>
      <c r="T124" s="1616"/>
      <c r="U124" s="1615"/>
      <c r="V124" s="1615"/>
    </row>
    <row r="125" spans="19:22" ht="15">
      <c r="S125" s="1615"/>
      <c r="T125" s="1616"/>
      <c r="U125" s="1615"/>
      <c r="V125" s="1615"/>
    </row>
    <row r="126" spans="19:22" ht="15">
      <c r="S126" s="1615"/>
      <c r="T126" s="1616"/>
      <c r="U126" s="1615"/>
      <c r="V126" s="1615"/>
    </row>
    <row r="127" spans="19:22" ht="15">
      <c r="S127" s="1615"/>
      <c r="T127" s="1616"/>
      <c r="U127" s="1615"/>
      <c r="V127" s="1615"/>
    </row>
    <row r="128" spans="19:22" ht="15">
      <c r="S128" s="1615"/>
      <c r="T128" s="1616"/>
      <c r="U128" s="1615"/>
      <c r="V128" s="1615"/>
    </row>
    <row r="129" spans="19:22" ht="15">
      <c r="S129" s="1615"/>
      <c r="T129" s="1616"/>
      <c r="U129" s="1615"/>
      <c r="V129" s="1615"/>
    </row>
    <row r="130" spans="19:22" ht="15">
      <c r="S130" s="1615"/>
      <c r="T130" s="1616"/>
      <c r="U130" s="1615"/>
      <c r="V130" s="1615"/>
    </row>
    <row r="131" spans="19:22" ht="15">
      <c r="S131" s="1615"/>
      <c r="T131" s="1616"/>
      <c r="U131" s="1615"/>
      <c r="V131" s="1615"/>
    </row>
    <row r="132" spans="19:22">
      <c r="S132" s="1615"/>
      <c r="T132" s="1615"/>
      <c r="U132" s="1615"/>
      <c r="V132" s="1615"/>
    </row>
    <row r="133" spans="19:22">
      <c r="S133" s="1615"/>
      <c r="T133" s="1615"/>
      <c r="U133" s="1615"/>
      <c r="V133" s="1615"/>
    </row>
    <row r="134" spans="19:22">
      <c r="S134" s="1615"/>
      <c r="T134" s="1615"/>
      <c r="U134" s="1615"/>
      <c r="V134" s="1615"/>
    </row>
    <row r="135" spans="19:22">
      <c r="S135" s="1615"/>
      <c r="T135" s="1615"/>
      <c r="U135" s="1615"/>
      <c r="V135" s="1615"/>
    </row>
    <row r="136" spans="19:22">
      <c r="S136" s="1615"/>
      <c r="T136" s="1615"/>
      <c r="U136" s="1615"/>
      <c r="V136" s="1615"/>
    </row>
    <row r="137" spans="19:22">
      <c r="S137" s="1615"/>
      <c r="T137" s="1615"/>
      <c r="U137" s="1615"/>
      <c r="V137" s="1615"/>
    </row>
    <row r="138" spans="19:22">
      <c r="S138" s="1615"/>
      <c r="T138" s="1615"/>
      <c r="U138" s="1615"/>
      <c r="V138" s="1615"/>
    </row>
  </sheetData>
  <phoneticPr fontId="5" type="noConversion"/>
  <dataValidations count="4">
    <dataValidation type="list" allowBlank="1" showInputMessage="1" showErrorMessage="1" sqref="B6" xr:uid="{00000000-0002-0000-8200-000000000000}">
      <formula1>"Mi: Minute,H: Hour,D: Daily,W: Weekly,M: Monthly,Y: Yearly"</formula1>
    </dataValidation>
    <dataValidation type="list" allowBlank="1" showInputMessage="1" showErrorMessage="1" sqref="B7 B9 K8:K9" xr:uid="{00000000-0002-0000-8200-000001000000}">
      <formula1>"替换,追加"</formula1>
    </dataValidation>
    <dataValidation type="list" allowBlank="1" showInputMessage="1" showErrorMessage="1" sqref="J12:J14 J15:J23 J24:J29 J30:J32 J33:J43" xr:uid="{00000000-0002-0000-8200-000002000000}">
      <formula1>"匹配,基线特有,本地扩充,废弃"</formula1>
    </dataValidation>
    <dataValidation type="list" allowBlank="1" showInputMessage="1" showErrorMessage="1" sqref="N4:N9" xr:uid="{00000000-0002-0000-8200-000003000000}">
      <formula1>"left join,inner join,union,union all"</formula1>
    </dataValidation>
  </dataValidations>
  <hyperlinks>
    <hyperlink ref="A1" location="目录!A1" display="返回" xr:uid="{00000000-0004-0000-8200-000000000000}"/>
  </hyperlinks>
  <pageMargins left="0.75" right="0.75" top="1" bottom="1" header="0.51180555555555596" footer="0.51180555555555596"/>
  <pageSetup paperSize="9" orientation="portrait"/>
  <legacyDrawing r:id="rId1"/>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W46"/>
  <sheetViews>
    <sheetView topLeftCell="A11" workbookViewId="0">
      <selection activeCell="C23" sqref="C23"/>
    </sheetView>
  </sheetViews>
  <sheetFormatPr defaultColWidth="9" defaultRowHeight="15.6"/>
  <cols>
    <col min="1" max="1" width="8.21875" style="328" customWidth="1"/>
    <col min="2" max="2" width="18.33203125" style="325" customWidth="1"/>
    <col min="3" max="3" width="17.6640625" style="325" customWidth="1"/>
    <col min="4" max="4" width="15.21875" style="325" customWidth="1"/>
    <col min="5" max="5" width="12.109375" style="325" hidden="1" customWidth="1"/>
    <col min="6" max="6" width="7.88671875" style="325" hidden="1" customWidth="1"/>
    <col min="7" max="7" width="4.6640625" style="1400" hidden="1" customWidth="1"/>
    <col min="8" max="8" width="4.6640625" style="325" hidden="1" customWidth="1"/>
    <col min="9" max="9" width="10.44140625" style="325" hidden="1" customWidth="1"/>
    <col min="10" max="10" width="11.21875" style="325" hidden="1" customWidth="1"/>
    <col min="11" max="11" width="9" style="325" hidden="1" customWidth="1"/>
    <col min="12" max="12" width="17.21875" style="325" hidden="1" customWidth="1"/>
    <col min="13" max="13" width="14.77734375" style="325" hidden="1" customWidth="1"/>
    <col min="14" max="14" width="19" style="325" hidden="1" customWidth="1"/>
    <col min="15" max="15" width="12.33203125" style="325" hidden="1" customWidth="1"/>
    <col min="16" max="16" width="11.21875" style="325" hidden="1" customWidth="1"/>
    <col min="17" max="17" width="8.88671875" style="325" hidden="1" customWidth="1"/>
    <col min="18" max="18" width="9" style="325" hidden="1" customWidth="1"/>
    <col min="19" max="19" width="16" style="325" hidden="1" customWidth="1"/>
    <col min="20" max="20" width="17" style="325" customWidth="1"/>
    <col min="21" max="21" width="13.109375" style="325" customWidth="1"/>
    <col min="22" max="22" width="10.109375" style="325" customWidth="1"/>
    <col min="23" max="23" width="23" style="325" customWidth="1"/>
    <col min="24" max="16384" width="9" style="328"/>
  </cols>
  <sheetData>
    <row r="1" spans="1:23" s="325" customFormat="1">
      <c r="A1" s="2" t="s">
        <v>2037</v>
      </c>
      <c r="B1" s="331"/>
      <c r="C1" s="331"/>
      <c r="D1" s="331"/>
      <c r="E1" s="331"/>
      <c r="F1" s="331"/>
      <c r="G1" s="328"/>
      <c r="H1" s="331"/>
      <c r="I1" s="331"/>
      <c r="J1" s="331"/>
      <c r="K1" s="331"/>
      <c r="L1" s="331"/>
      <c r="M1" s="331"/>
      <c r="N1" s="331"/>
      <c r="O1" s="331"/>
      <c r="P1" s="331"/>
      <c r="Q1" s="331"/>
      <c r="R1" s="331"/>
      <c r="S1" s="336"/>
      <c r="T1" s="336"/>
      <c r="U1" s="336"/>
      <c r="V1" s="336"/>
      <c r="W1" s="336"/>
    </row>
    <row r="2" spans="1:23" s="325" customFormat="1">
      <c r="A2" s="216" t="s">
        <v>2038</v>
      </c>
      <c r="B2" s="217"/>
      <c r="C2" s="217"/>
      <c r="D2" s="217"/>
      <c r="E2" s="217"/>
      <c r="F2" s="217"/>
      <c r="G2" s="1401"/>
      <c r="H2" s="217"/>
      <c r="I2" s="217"/>
      <c r="J2" s="217"/>
      <c r="K2" s="1183" t="s">
        <v>2830</v>
      </c>
      <c r="L2" s="1184"/>
      <c r="M2" s="1184"/>
      <c r="N2" s="1184"/>
      <c r="O2" s="1184"/>
      <c r="P2" s="1184"/>
      <c r="Q2" s="1184"/>
      <c r="R2" s="1184"/>
      <c r="S2" s="337" t="s">
        <v>2039</v>
      </c>
      <c r="T2" s="338"/>
      <c r="U2" s="338"/>
      <c r="V2" s="338"/>
      <c r="W2" s="353"/>
    </row>
    <row r="3" spans="1:23" s="325" customFormat="1">
      <c r="A3" s="218" t="s">
        <v>2040</v>
      </c>
      <c r="B3" s="1582" t="s">
        <v>859</v>
      </c>
      <c r="C3" s="219"/>
      <c r="D3" s="219"/>
      <c r="E3" s="219"/>
      <c r="F3" s="219"/>
      <c r="G3" s="1402"/>
      <c r="H3" s="219"/>
      <c r="I3" s="219"/>
      <c r="J3" s="219"/>
      <c r="K3" s="1185" t="s">
        <v>2831</v>
      </c>
      <c r="L3" s="1186" t="s">
        <v>2832</v>
      </c>
      <c r="M3" s="1186" t="s">
        <v>2833</v>
      </c>
      <c r="N3" s="1186" t="s">
        <v>2834</v>
      </c>
      <c r="O3" s="1186" t="s">
        <v>2835</v>
      </c>
      <c r="P3" s="1186" t="s">
        <v>2836</v>
      </c>
      <c r="Q3" s="1186" t="s">
        <v>2837</v>
      </c>
      <c r="R3" s="1195" t="s">
        <v>73</v>
      </c>
      <c r="S3" s="339" t="s">
        <v>2041</v>
      </c>
      <c r="T3" s="340" t="s">
        <v>2042</v>
      </c>
      <c r="U3" s="340"/>
      <c r="V3" s="354"/>
      <c r="W3" s="355"/>
    </row>
    <row r="4" spans="1:23" s="326" customFormat="1">
      <c r="A4" s="220" t="s">
        <v>2042</v>
      </c>
      <c r="B4" s="316" t="s">
        <v>858</v>
      </c>
      <c r="C4" s="352"/>
      <c r="D4" s="352"/>
      <c r="E4" s="352"/>
      <c r="F4" s="352"/>
      <c r="G4" s="1089"/>
      <c r="H4" s="352"/>
      <c r="I4" s="352"/>
      <c r="J4" s="352"/>
      <c r="K4" s="1161" t="s">
        <v>2043</v>
      </c>
      <c r="L4" s="1342" t="s">
        <v>850</v>
      </c>
      <c r="M4" s="1342" t="s">
        <v>8613</v>
      </c>
      <c r="N4" s="229"/>
      <c r="O4" s="229"/>
      <c r="P4" s="229" t="s">
        <v>8614</v>
      </c>
      <c r="Q4" s="229"/>
      <c r="R4" s="1597"/>
      <c r="S4" s="229" t="s">
        <v>2301</v>
      </c>
      <c r="T4" s="316" t="s">
        <v>861</v>
      </c>
      <c r="U4" s="229"/>
      <c r="V4" s="221"/>
      <c r="W4" s="229"/>
    </row>
    <row r="5" spans="1:23" s="326" customFormat="1">
      <c r="A5" s="220" t="s">
        <v>2041</v>
      </c>
      <c r="B5" s="221" t="s">
        <v>2043</v>
      </c>
      <c r="C5" s="352"/>
      <c r="D5" s="352"/>
      <c r="E5" s="352"/>
      <c r="F5" s="352"/>
      <c r="G5" s="1089"/>
      <c r="H5" s="352"/>
      <c r="I5" s="352"/>
      <c r="J5" s="352"/>
      <c r="K5" s="1161"/>
      <c r="L5" s="1187"/>
      <c r="M5" s="1187"/>
      <c r="N5" s="229"/>
      <c r="O5" s="229"/>
      <c r="P5" s="229"/>
      <c r="Q5" s="229"/>
      <c r="R5" s="229"/>
      <c r="S5" s="229"/>
      <c r="T5" s="1197"/>
      <c r="U5" s="229"/>
      <c r="V5" s="221"/>
      <c r="W5" s="229"/>
    </row>
    <row r="6" spans="1:23" s="326" customFormat="1">
      <c r="A6" s="220" t="s">
        <v>2044</v>
      </c>
      <c r="B6" s="1175" t="s">
        <v>2045</v>
      </c>
      <c r="C6" s="222"/>
      <c r="D6" s="222"/>
      <c r="E6" s="222"/>
      <c r="F6" s="222"/>
      <c r="G6" s="1403"/>
      <c r="H6" s="222"/>
      <c r="I6" s="222"/>
      <c r="J6" s="222"/>
      <c r="K6" s="1161"/>
      <c r="L6" s="229"/>
      <c r="M6" s="229"/>
      <c r="N6" s="229"/>
      <c r="O6" s="229"/>
      <c r="P6" s="229"/>
      <c r="Q6" s="229"/>
      <c r="R6" s="229"/>
      <c r="T6" s="827"/>
      <c r="U6" s="827"/>
      <c r="V6" s="225"/>
      <c r="W6" s="827"/>
    </row>
    <row r="7" spans="1:23" s="325" customFormat="1">
      <c r="A7" s="223" t="s">
        <v>2046</v>
      </c>
      <c r="B7" s="1176" t="s">
        <v>2047</v>
      </c>
      <c r="C7" s="219"/>
      <c r="D7" s="219"/>
      <c r="E7" s="219"/>
      <c r="F7" s="219"/>
      <c r="G7" s="1402"/>
      <c r="H7" s="219"/>
      <c r="I7" s="219"/>
      <c r="J7" s="219"/>
      <c r="K7" s="1161"/>
      <c r="L7" s="1596"/>
      <c r="M7" s="1596"/>
      <c r="N7" s="229"/>
      <c r="O7" s="229"/>
      <c r="P7" s="229"/>
      <c r="Q7" s="229"/>
      <c r="R7" s="229"/>
      <c r="S7" s="347"/>
      <c r="T7" s="346"/>
      <c r="U7" s="348"/>
      <c r="V7" s="358"/>
      <c r="W7" s="348"/>
    </row>
    <row r="8" spans="1:23" s="325" customFormat="1">
      <c r="A8" s="223" t="s">
        <v>2048</v>
      </c>
      <c r="B8" s="225"/>
      <c r="C8" s="219"/>
      <c r="D8" s="219"/>
      <c r="E8" s="219"/>
      <c r="F8" s="219"/>
      <c r="G8" s="1402"/>
      <c r="H8" s="219"/>
      <c r="I8" s="219"/>
      <c r="J8" s="219"/>
      <c r="K8" s="1188"/>
      <c r="L8" s="348"/>
      <c r="M8" s="348"/>
      <c r="N8" s="229"/>
      <c r="O8" s="348"/>
      <c r="P8" s="229"/>
      <c r="Q8" s="229"/>
      <c r="R8" s="358"/>
      <c r="S8" s="347"/>
      <c r="T8" s="346"/>
      <c r="U8" s="348"/>
      <c r="V8" s="358"/>
      <c r="W8" s="348"/>
    </row>
    <row r="9" spans="1:23" s="325" customFormat="1">
      <c r="A9" s="223"/>
      <c r="B9" s="226"/>
      <c r="C9" s="219"/>
      <c r="D9" s="219"/>
      <c r="E9" s="219"/>
      <c r="F9" s="219"/>
      <c r="G9" s="1402"/>
      <c r="H9" s="219"/>
      <c r="I9" s="219"/>
      <c r="J9" s="219"/>
      <c r="K9" s="1189"/>
      <c r="L9" s="1190"/>
      <c r="M9" s="1190"/>
      <c r="N9" s="229"/>
      <c r="O9" s="1190"/>
      <c r="P9" s="229"/>
      <c r="Q9" s="229"/>
      <c r="R9" s="1199"/>
      <c r="S9" s="347"/>
      <c r="T9" s="348"/>
      <c r="U9" s="348"/>
      <c r="V9" s="358"/>
      <c r="W9" s="67"/>
    </row>
    <row r="10" spans="1:23" s="325" customFormat="1">
      <c r="A10" s="216" t="s">
        <v>2049</v>
      </c>
      <c r="B10" s="217"/>
      <c r="C10" s="217"/>
      <c r="D10" s="217"/>
      <c r="E10" s="217"/>
      <c r="F10" s="217"/>
      <c r="G10" s="1401"/>
      <c r="H10" s="217"/>
      <c r="I10" s="217"/>
      <c r="J10" s="217"/>
      <c r="K10" s="1183" t="s">
        <v>2839</v>
      </c>
      <c r="L10" s="1184"/>
      <c r="M10" s="1184"/>
      <c r="N10" s="1184"/>
      <c r="O10" s="1184"/>
      <c r="P10" s="1184"/>
      <c r="Q10" s="1184"/>
      <c r="R10" s="1184"/>
      <c r="S10" s="337" t="s">
        <v>2050</v>
      </c>
      <c r="T10" s="338"/>
      <c r="U10" s="338"/>
      <c r="V10" s="338"/>
      <c r="W10" s="353"/>
    </row>
    <row r="11" spans="1:23" s="325" customFormat="1" ht="24.75" customHeight="1">
      <c r="A11" s="227" t="s">
        <v>49</v>
      </c>
      <c r="B11" s="228" t="s">
        <v>2051</v>
      </c>
      <c r="C11" s="228" t="s">
        <v>2052</v>
      </c>
      <c r="D11" s="228" t="s">
        <v>2053</v>
      </c>
      <c r="E11" s="228" t="s">
        <v>2054</v>
      </c>
      <c r="F11" s="228" t="s">
        <v>2055</v>
      </c>
      <c r="G11" s="227" t="s">
        <v>2056</v>
      </c>
      <c r="H11" s="228" t="s">
        <v>2057</v>
      </c>
      <c r="I11" s="228" t="s">
        <v>73</v>
      </c>
      <c r="J11" s="1191" t="s">
        <v>2058</v>
      </c>
      <c r="K11" s="1192" t="s">
        <v>2831</v>
      </c>
      <c r="L11" s="1193" t="s">
        <v>2832</v>
      </c>
      <c r="M11" s="1200" t="s">
        <v>2840</v>
      </c>
      <c r="N11" s="1200" t="s">
        <v>2841</v>
      </c>
      <c r="O11" s="1200" t="s">
        <v>2842</v>
      </c>
      <c r="P11" s="1200" t="s">
        <v>2843</v>
      </c>
      <c r="Q11" s="1200" t="s">
        <v>2844</v>
      </c>
      <c r="R11" s="1201" t="s">
        <v>73</v>
      </c>
      <c r="S11" s="350" t="s">
        <v>2059</v>
      </c>
      <c r="T11" s="350" t="s">
        <v>2060</v>
      </c>
      <c r="U11" s="350" t="s">
        <v>2061</v>
      </c>
      <c r="V11" s="350" t="s">
        <v>2062</v>
      </c>
      <c r="W11" s="350" t="s">
        <v>2063</v>
      </c>
    </row>
    <row r="12" spans="1:23" s="1173" customFormat="1">
      <c r="A12" s="1522">
        <v>1</v>
      </c>
      <c r="B12" s="674" t="s">
        <v>2064</v>
      </c>
      <c r="C12" s="239" t="s">
        <v>2065</v>
      </c>
      <c r="D12" s="1496" t="s">
        <v>2233</v>
      </c>
      <c r="E12" s="243" t="s">
        <v>2067</v>
      </c>
      <c r="F12" s="240"/>
      <c r="G12" s="583"/>
      <c r="H12" s="240"/>
      <c r="I12" s="238"/>
      <c r="J12" s="754" t="s">
        <v>4189</v>
      </c>
      <c r="K12" s="1161"/>
      <c r="L12" s="1342"/>
      <c r="M12" s="239"/>
      <c r="N12" s="674"/>
      <c r="O12" s="1496"/>
      <c r="P12" s="1596"/>
      <c r="Q12" s="229" t="s">
        <v>8615</v>
      </c>
      <c r="R12" s="221"/>
      <c r="S12" s="316" t="s">
        <v>861</v>
      </c>
      <c r="T12" s="246" t="s">
        <v>2064</v>
      </c>
      <c r="U12" s="246" t="s">
        <v>2753</v>
      </c>
      <c r="V12" s="240"/>
      <c r="W12" s="360" t="s">
        <v>2849</v>
      </c>
    </row>
    <row r="13" spans="1:23" s="1173" customFormat="1" ht="13.2">
      <c r="A13" s="1522">
        <v>2</v>
      </c>
      <c r="B13" s="674" t="s">
        <v>8480</v>
      </c>
      <c r="C13" s="1496" t="s">
        <v>8481</v>
      </c>
      <c r="D13" s="1496" t="s">
        <v>2725</v>
      </c>
      <c r="E13" s="239" t="s">
        <v>3176</v>
      </c>
      <c r="F13" s="243"/>
      <c r="G13" s="754"/>
      <c r="H13" s="243" t="s">
        <v>8482</v>
      </c>
      <c r="J13" s="754" t="s">
        <v>4189</v>
      </c>
      <c r="K13" s="1161" t="s">
        <v>2043</v>
      </c>
      <c r="L13" s="1342" t="s">
        <v>850</v>
      </c>
      <c r="M13" s="1496" t="s">
        <v>8481</v>
      </c>
      <c r="N13" s="674" t="s">
        <v>8480</v>
      </c>
      <c r="O13" s="1496" t="s">
        <v>2725</v>
      </c>
      <c r="P13" s="754" t="s">
        <v>79</v>
      </c>
      <c r="Q13" s="113" t="s">
        <v>8481</v>
      </c>
      <c r="R13" s="221"/>
      <c r="S13" s="316" t="s">
        <v>861</v>
      </c>
      <c r="T13" s="246" t="s">
        <v>4930</v>
      </c>
      <c r="U13" s="246" t="s">
        <v>4931</v>
      </c>
      <c r="V13" s="246"/>
      <c r="W13" s="360" t="s">
        <v>2849</v>
      </c>
    </row>
    <row r="14" spans="1:23" s="1173" customFormat="1" ht="13.2">
      <c r="A14" s="1522">
        <v>3</v>
      </c>
      <c r="B14" s="674" t="s">
        <v>8483</v>
      </c>
      <c r="C14" s="674" t="s">
        <v>2239</v>
      </c>
      <c r="D14" s="1496" t="s">
        <v>3175</v>
      </c>
      <c r="E14" s="693" t="s">
        <v>2241</v>
      </c>
      <c r="F14" s="754" t="s">
        <v>79</v>
      </c>
      <c r="G14" s="754"/>
      <c r="H14" s="243"/>
      <c r="I14" s="243"/>
      <c r="J14" s="754" t="s">
        <v>4189</v>
      </c>
      <c r="K14" s="1161" t="s">
        <v>2043</v>
      </c>
      <c r="L14" s="1342" t="s">
        <v>850</v>
      </c>
      <c r="M14" s="674" t="s">
        <v>2239</v>
      </c>
      <c r="N14" s="674" t="s">
        <v>8483</v>
      </c>
      <c r="O14" s="1496" t="s">
        <v>2811</v>
      </c>
      <c r="P14" s="754" t="s">
        <v>79</v>
      </c>
      <c r="Q14" s="674" t="s">
        <v>2239</v>
      </c>
      <c r="R14" s="1414"/>
      <c r="S14" s="316" t="s">
        <v>861</v>
      </c>
      <c r="T14" s="246" t="s">
        <v>105</v>
      </c>
      <c r="U14" s="246" t="s">
        <v>2675</v>
      </c>
      <c r="V14" s="246"/>
      <c r="W14" s="360" t="s">
        <v>2849</v>
      </c>
    </row>
    <row r="15" spans="1:23" s="1173" customFormat="1">
      <c r="A15" s="1522">
        <v>4</v>
      </c>
      <c r="B15" s="320" t="s">
        <v>8616</v>
      </c>
      <c r="C15" s="320" t="s">
        <v>8617</v>
      </c>
      <c r="D15" s="320" t="s">
        <v>8618</v>
      </c>
      <c r="E15" s="1461" t="s">
        <v>8618</v>
      </c>
      <c r="F15" s="320"/>
      <c r="G15" s="764"/>
      <c r="H15" s="320"/>
      <c r="I15" s="320" t="s">
        <v>8619</v>
      </c>
      <c r="J15" s="764" t="s">
        <v>2286</v>
      </c>
      <c r="K15" s="1342"/>
      <c r="L15" s="1342"/>
      <c r="M15" s="1342"/>
      <c r="N15" s="1342"/>
      <c r="O15" s="1596"/>
      <c r="P15" s="754" t="s">
        <v>79</v>
      </c>
      <c r="Q15" s="360"/>
      <c r="R15" s="1414"/>
      <c r="S15" s="246"/>
      <c r="T15" s="246"/>
      <c r="U15" s="246"/>
      <c r="V15" s="246"/>
      <c r="W15" s="360"/>
    </row>
    <row r="16" spans="1:23" s="1173" customFormat="1" ht="13.2">
      <c r="A16" s="1522">
        <v>5</v>
      </c>
      <c r="B16" s="674" t="s">
        <v>3989</v>
      </c>
      <c r="C16" s="1329" t="s">
        <v>4941</v>
      </c>
      <c r="D16" s="1609" t="s">
        <v>2078</v>
      </c>
      <c r="E16" s="693" t="s">
        <v>2079</v>
      </c>
      <c r="F16" s="243"/>
      <c r="G16" s="754"/>
      <c r="H16" s="243"/>
      <c r="I16" s="243"/>
      <c r="J16" s="754" t="s">
        <v>4189</v>
      </c>
      <c r="K16" s="1161" t="s">
        <v>2043</v>
      </c>
      <c r="L16" s="1342" t="s">
        <v>850</v>
      </c>
      <c r="M16" s="1329" t="s">
        <v>4941</v>
      </c>
      <c r="N16" s="674" t="s">
        <v>3989</v>
      </c>
      <c r="O16" s="1609" t="s">
        <v>2078</v>
      </c>
      <c r="P16" s="754" t="s">
        <v>79</v>
      </c>
      <c r="Q16" s="360" t="s">
        <v>4941</v>
      </c>
      <c r="R16" s="1414"/>
      <c r="S16" s="316" t="s">
        <v>861</v>
      </c>
      <c r="T16" s="246" t="s">
        <v>8484</v>
      </c>
      <c r="U16" s="246" t="s">
        <v>2705</v>
      </c>
      <c r="V16" s="246"/>
      <c r="W16" s="360" t="s">
        <v>2849</v>
      </c>
    </row>
    <row r="17" spans="1:23" s="1173" customFormat="1" ht="13.2">
      <c r="A17" s="1522">
        <v>6</v>
      </c>
      <c r="B17" s="674" t="s">
        <v>8485</v>
      </c>
      <c r="C17" s="63" t="s">
        <v>8486</v>
      </c>
      <c r="D17" s="63" t="s">
        <v>2078</v>
      </c>
      <c r="E17" s="693" t="s">
        <v>2079</v>
      </c>
      <c r="F17" s="243"/>
      <c r="G17" s="754"/>
      <c r="H17" s="243"/>
      <c r="I17" s="243"/>
      <c r="J17" s="754" t="s">
        <v>188</v>
      </c>
      <c r="K17" s="1161" t="s">
        <v>2043</v>
      </c>
      <c r="L17" s="1342" t="s">
        <v>850</v>
      </c>
      <c r="M17" s="63" t="s">
        <v>8486</v>
      </c>
      <c r="N17" s="674" t="s">
        <v>8485</v>
      </c>
      <c r="O17" s="63" t="s">
        <v>2078</v>
      </c>
      <c r="P17" s="754" t="s">
        <v>79</v>
      </c>
      <c r="Q17" s="63" t="s">
        <v>8486</v>
      </c>
      <c r="R17" s="1414"/>
      <c r="S17" s="246"/>
      <c r="T17" s="246"/>
      <c r="U17" s="246"/>
      <c r="V17" s="246"/>
      <c r="W17" s="360"/>
    </row>
    <row r="18" spans="1:23" s="1173" customFormat="1" ht="13.2">
      <c r="A18" s="1522">
        <v>7</v>
      </c>
      <c r="B18" s="674" t="s">
        <v>4842</v>
      </c>
      <c r="C18" s="63" t="s">
        <v>4843</v>
      </c>
      <c r="D18" s="63" t="s">
        <v>2088</v>
      </c>
      <c r="E18" s="239" t="s">
        <v>2089</v>
      </c>
      <c r="F18" s="243"/>
      <c r="G18" s="754"/>
      <c r="H18" s="243" t="s">
        <v>8487</v>
      </c>
      <c r="I18" s="1203"/>
      <c r="J18" s="754" t="s">
        <v>4189</v>
      </c>
      <c r="K18" s="1161" t="s">
        <v>2043</v>
      </c>
      <c r="L18" s="1342" t="s">
        <v>850</v>
      </c>
      <c r="M18" s="63" t="s">
        <v>4843</v>
      </c>
      <c r="N18" s="674" t="s">
        <v>4842</v>
      </c>
      <c r="O18" s="63" t="s">
        <v>2088</v>
      </c>
      <c r="P18" s="754" t="s">
        <v>79</v>
      </c>
      <c r="Q18" s="63" t="s">
        <v>4843</v>
      </c>
      <c r="R18" s="1414"/>
      <c r="S18" s="316" t="s">
        <v>861</v>
      </c>
      <c r="T18" s="246" t="s">
        <v>4842</v>
      </c>
      <c r="U18" s="246" t="s">
        <v>4843</v>
      </c>
      <c r="V18" s="246"/>
      <c r="W18" s="360" t="s">
        <v>2849</v>
      </c>
    </row>
    <row r="19" spans="1:23" s="1173" customFormat="1" ht="13.2">
      <c r="A19" s="1522">
        <v>8</v>
      </c>
      <c r="B19" s="674" t="s">
        <v>8488</v>
      </c>
      <c r="C19" s="243" t="s">
        <v>8489</v>
      </c>
      <c r="D19" s="239" t="s">
        <v>8490</v>
      </c>
      <c r="E19" s="239" t="s">
        <v>8491</v>
      </c>
      <c r="F19" s="243"/>
      <c r="G19" s="754"/>
      <c r="H19" s="243" t="s">
        <v>8492</v>
      </c>
      <c r="I19" s="1203"/>
      <c r="J19" s="754" t="s">
        <v>4189</v>
      </c>
      <c r="K19" s="1161" t="s">
        <v>2043</v>
      </c>
      <c r="L19" s="1342" t="s">
        <v>850</v>
      </c>
      <c r="M19" s="243" t="s">
        <v>8489</v>
      </c>
      <c r="N19" s="674" t="s">
        <v>8488</v>
      </c>
      <c r="O19" s="239" t="s">
        <v>8490</v>
      </c>
      <c r="P19" s="754" t="s">
        <v>79</v>
      </c>
      <c r="Q19" s="243" t="s">
        <v>8489</v>
      </c>
      <c r="R19" s="1414"/>
      <c r="S19" s="316" t="s">
        <v>861</v>
      </c>
      <c r="T19" s="246" t="s">
        <v>8494</v>
      </c>
      <c r="U19" s="246" t="s">
        <v>8495</v>
      </c>
      <c r="V19" s="246"/>
      <c r="W19" s="360" t="s">
        <v>2849</v>
      </c>
    </row>
    <row r="20" spans="1:23" s="1173" customFormat="1" ht="13.2">
      <c r="A20" s="1522">
        <v>9</v>
      </c>
      <c r="B20" s="674" t="s">
        <v>8496</v>
      </c>
      <c r="C20" s="239" t="s">
        <v>8497</v>
      </c>
      <c r="D20" s="243" t="s">
        <v>2803</v>
      </c>
      <c r="E20" s="693" t="s">
        <v>2804</v>
      </c>
      <c r="F20" s="243"/>
      <c r="G20" s="746"/>
      <c r="H20" s="360" t="s">
        <v>8498</v>
      </c>
      <c r="J20" s="754" t="s">
        <v>2308</v>
      </c>
      <c r="K20" s="1161" t="s">
        <v>2043</v>
      </c>
      <c r="L20" s="1342" t="s">
        <v>850</v>
      </c>
      <c r="M20" s="239" t="s">
        <v>8497</v>
      </c>
      <c r="N20" s="674" t="s">
        <v>8496</v>
      </c>
      <c r="O20" s="243" t="s">
        <v>2803</v>
      </c>
      <c r="P20" s="754" t="s">
        <v>79</v>
      </c>
      <c r="Q20" s="239" t="s">
        <v>8497</v>
      </c>
      <c r="R20" s="1414"/>
      <c r="S20" s="316" t="s">
        <v>861</v>
      </c>
      <c r="T20" s="246" t="s">
        <v>8501</v>
      </c>
      <c r="U20" s="246" t="s">
        <v>8502</v>
      </c>
      <c r="V20" s="246"/>
      <c r="W20" s="360" t="s">
        <v>2849</v>
      </c>
    </row>
    <row r="21" spans="1:23" s="1173" customFormat="1" ht="13.2">
      <c r="A21" s="1522">
        <v>10</v>
      </c>
      <c r="B21" s="674" t="s">
        <v>8503</v>
      </c>
      <c r="C21" s="63" t="s">
        <v>8504</v>
      </c>
      <c r="D21" s="63" t="s">
        <v>8505</v>
      </c>
      <c r="E21" s="239" t="s">
        <v>8506</v>
      </c>
      <c r="F21" s="243"/>
      <c r="G21" s="754"/>
      <c r="H21" s="243"/>
      <c r="I21" s="243"/>
      <c r="J21" s="754" t="s">
        <v>188</v>
      </c>
      <c r="K21" s="1161" t="s">
        <v>2043</v>
      </c>
      <c r="L21" s="1342" t="s">
        <v>850</v>
      </c>
      <c r="M21" s="63" t="s">
        <v>8504</v>
      </c>
      <c r="N21" s="674" t="s">
        <v>8503</v>
      </c>
      <c r="O21" s="63" t="s">
        <v>8505</v>
      </c>
      <c r="P21" s="754" t="s">
        <v>79</v>
      </c>
      <c r="Q21" s="63" t="s">
        <v>8504</v>
      </c>
      <c r="R21" s="1414"/>
      <c r="S21" s="360"/>
      <c r="T21" s="360"/>
      <c r="U21" s="360"/>
      <c r="V21" s="360"/>
      <c r="W21" s="360"/>
    </row>
    <row r="22" spans="1:23" s="325" customFormat="1">
      <c r="A22" s="1522">
        <v>11</v>
      </c>
      <c r="B22" s="674" t="s">
        <v>8507</v>
      </c>
      <c r="C22" s="63" t="s">
        <v>8508</v>
      </c>
      <c r="D22" s="63" t="s">
        <v>2088</v>
      </c>
      <c r="E22" s="239" t="s">
        <v>2089</v>
      </c>
      <c r="F22" s="243"/>
      <c r="G22" s="754"/>
      <c r="H22" s="243"/>
      <c r="I22" s="243"/>
      <c r="J22" s="754" t="s">
        <v>188</v>
      </c>
      <c r="K22" s="1161" t="s">
        <v>2043</v>
      </c>
      <c r="L22" s="1342" t="s">
        <v>850</v>
      </c>
      <c r="M22" s="63" t="s">
        <v>8508</v>
      </c>
      <c r="N22" s="674" t="s">
        <v>8507</v>
      </c>
      <c r="O22" s="63" t="s">
        <v>2088</v>
      </c>
      <c r="P22" s="754" t="s">
        <v>79</v>
      </c>
      <c r="Q22" s="63" t="s">
        <v>8508</v>
      </c>
      <c r="R22" s="1414"/>
      <c r="S22" s="360"/>
      <c r="T22" s="360"/>
      <c r="U22" s="360"/>
      <c r="V22" s="360"/>
      <c r="W22" s="360"/>
    </row>
    <row r="23" spans="1:23" s="325" customFormat="1">
      <c r="A23" s="1522">
        <v>12</v>
      </c>
      <c r="B23" s="674" t="s">
        <v>5566</v>
      </c>
      <c r="C23" s="63" t="s">
        <v>5568</v>
      </c>
      <c r="D23" s="63" t="s">
        <v>2811</v>
      </c>
      <c r="E23" s="239" t="s">
        <v>2812</v>
      </c>
      <c r="F23" s="243"/>
      <c r="G23" s="1237"/>
      <c r="H23" s="360"/>
      <c r="I23" s="360"/>
      <c r="J23" s="754" t="s">
        <v>2308</v>
      </c>
      <c r="K23" s="1161" t="s">
        <v>2043</v>
      </c>
      <c r="L23" s="1342" t="s">
        <v>850</v>
      </c>
      <c r="M23" s="63" t="s">
        <v>5568</v>
      </c>
      <c r="N23" s="674" t="s">
        <v>5566</v>
      </c>
      <c r="O23" s="63" t="s">
        <v>2811</v>
      </c>
      <c r="P23" s="754" t="s">
        <v>79</v>
      </c>
      <c r="Q23" s="63" t="s">
        <v>5568</v>
      </c>
      <c r="R23" s="1414"/>
      <c r="S23" s="316" t="s">
        <v>861</v>
      </c>
      <c r="T23" s="246" t="s">
        <v>2679</v>
      </c>
      <c r="U23" s="246" t="s">
        <v>8464</v>
      </c>
      <c r="V23" s="63" t="s">
        <v>2811</v>
      </c>
      <c r="W23" s="360" t="s">
        <v>2849</v>
      </c>
    </row>
    <row r="24" spans="1:23" s="325" customFormat="1">
      <c r="A24" s="1522">
        <v>13</v>
      </c>
      <c r="B24" s="674" t="s">
        <v>8509</v>
      </c>
      <c r="C24" s="63" t="s">
        <v>8510</v>
      </c>
      <c r="D24" s="63" t="s">
        <v>2725</v>
      </c>
      <c r="E24" s="1496" t="s">
        <v>3176</v>
      </c>
      <c r="F24" s="360"/>
      <c r="G24" s="1237"/>
      <c r="H24" s="360"/>
      <c r="I24" s="360"/>
      <c r="J24" s="754" t="s">
        <v>188</v>
      </c>
      <c r="K24" s="1161" t="s">
        <v>2043</v>
      </c>
      <c r="L24" s="1342" t="s">
        <v>850</v>
      </c>
      <c r="M24" s="63" t="s">
        <v>8510</v>
      </c>
      <c r="N24" s="674" t="s">
        <v>8509</v>
      </c>
      <c r="O24" s="63" t="s">
        <v>2725</v>
      </c>
      <c r="P24" s="754" t="s">
        <v>79</v>
      </c>
      <c r="Q24" s="63" t="s">
        <v>8510</v>
      </c>
      <c r="R24" s="1414"/>
      <c r="S24" s="246"/>
      <c r="T24" s="246"/>
      <c r="U24" s="246"/>
      <c r="V24" s="246"/>
      <c r="W24" s="360"/>
    </row>
    <row r="25" spans="1:23" s="325" customFormat="1">
      <c r="A25" s="1522">
        <v>14</v>
      </c>
      <c r="B25" s="1559" t="s">
        <v>8611</v>
      </c>
      <c r="C25" s="1035" t="s">
        <v>8612</v>
      </c>
      <c r="D25" s="1035" t="s">
        <v>2078</v>
      </c>
      <c r="E25" s="321" t="s">
        <v>2079</v>
      </c>
      <c r="F25" s="320"/>
      <c r="G25" s="764"/>
      <c r="H25" s="320"/>
      <c r="I25" s="1611" t="s">
        <v>8620</v>
      </c>
      <c r="J25" s="764" t="s">
        <v>2286</v>
      </c>
      <c r="K25" s="1161" t="s">
        <v>2043</v>
      </c>
      <c r="L25" s="1342" t="s">
        <v>850</v>
      </c>
      <c r="M25" s="63" t="s">
        <v>8612</v>
      </c>
      <c r="N25" s="674" t="s">
        <v>8611</v>
      </c>
      <c r="O25" s="63" t="s">
        <v>2078</v>
      </c>
      <c r="P25" s="754" t="s">
        <v>79</v>
      </c>
      <c r="Q25" s="63" t="s">
        <v>8612</v>
      </c>
      <c r="R25" s="1414"/>
      <c r="S25" s="360"/>
      <c r="T25" s="63"/>
      <c r="U25" s="63"/>
      <c r="V25" s="63"/>
      <c r="W25" s="360"/>
    </row>
    <row r="26" spans="1:23" s="325" customFormat="1">
      <c r="A26" s="1522">
        <v>15</v>
      </c>
      <c r="B26" s="1559" t="s">
        <v>7786</v>
      </c>
      <c r="C26" s="1035" t="s">
        <v>7787</v>
      </c>
      <c r="D26" s="1035" t="s">
        <v>3175</v>
      </c>
      <c r="E26" s="321" t="s">
        <v>2241</v>
      </c>
      <c r="F26" s="764" t="s">
        <v>79</v>
      </c>
      <c r="G26" s="764"/>
      <c r="H26" s="320"/>
      <c r="I26" s="1611" t="s">
        <v>8620</v>
      </c>
      <c r="J26" s="764" t="s">
        <v>2286</v>
      </c>
      <c r="K26" s="1161" t="s">
        <v>2043</v>
      </c>
      <c r="L26" s="1342" t="s">
        <v>850</v>
      </c>
      <c r="M26" s="63" t="s">
        <v>7787</v>
      </c>
      <c r="N26" s="674" t="s">
        <v>7786</v>
      </c>
      <c r="O26" s="63" t="s">
        <v>3175</v>
      </c>
      <c r="P26" s="754" t="s">
        <v>79</v>
      </c>
      <c r="Q26" s="63" t="s">
        <v>7787</v>
      </c>
      <c r="R26" s="1414"/>
      <c r="S26" s="360"/>
      <c r="T26" s="63"/>
      <c r="U26" s="63"/>
      <c r="V26" s="63"/>
      <c r="W26" s="360"/>
    </row>
    <row r="27" spans="1:23" s="325" customFormat="1">
      <c r="A27" s="1522">
        <v>16</v>
      </c>
      <c r="B27" s="674" t="s">
        <v>8511</v>
      </c>
      <c r="C27" s="243" t="s">
        <v>8512</v>
      </c>
      <c r="D27" s="239" t="s">
        <v>3212</v>
      </c>
      <c r="E27" s="693" t="s">
        <v>2108</v>
      </c>
      <c r="F27" s="360"/>
      <c r="G27" s="746" t="s">
        <v>4808</v>
      </c>
      <c r="H27" s="360"/>
      <c r="I27" s="360"/>
      <c r="J27" s="754" t="s">
        <v>4189</v>
      </c>
      <c r="K27" s="1161" t="s">
        <v>2043</v>
      </c>
      <c r="L27" s="1342" t="s">
        <v>850</v>
      </c>
      <c r="M27" s="243" t="s">
        <v>8512</v>
      </c>
      <c r="N27" s="674" t="s">
        <v>8511</v>
      </c>
      <c r="O27" s="239" t="s">
        <v>4955</v>
      </c>
      <c r="P27" s="754"/>
      <c r="Q27" s="360" t="s">
        <v>8621</v>
      </c>
      <c r="R27" s="1414"/>
      <c r="S27" s="316" t="s">
        <v>861</v>
      </c>
      <c r="T27" s="246" t="s">
        <v>8511</v>
      </c>
      <c r="U27" s="246" t="s">
        <v>4714</v>
      </c>
      <c r="V27" s="246"/>
      <c r="W27" s="360" t="s">
        <v>8514</v>
      </c>
    </row>
    <row r="28" spans="1:23" s="325" customFormat="1">
      <c r="A28" s="1522">
        <v>17</v>
      </c>
      <c r="B28" s="674" t="s">
        <v>8515</v>
      </c>
      <c r="C28" s="243" t="s">
        <v>8516</v>
      </c>
      <c r="D28" s="239" t="s">
        <v>3212</v>
      </c>
      <c r="E28" s="693" t="s">
        <v>2108</v>
      </c>
      <c r="F28" s="360"/>
      <c r="G28" s="746" t="s">
        <v>4810</v>
      </c>
      <c r="H28" s="360"/>
      <c r="I28" s="360" t="s">
        <v>8517</v>
      </c>
      <c r="J28" s="754" t="s">
        <v>4189</v>
      </c>
      <c r="K28" s="1161" t="s">
        <v>2043</v>
      </c>
      <c r="L28" s="1342" t="s">
        <v>850</v>
      </c>
      <c r="M28" s="243" t="s">
        <v>8516</v>
      </c>
      <c r="N28" s="674" t="s">
        <v>8515</v>
      </c>
      <c r="O28" s="239" t="s">
        <v>4955</v>
      </c>
      <c r="P28" s="754"/>
      <c r="Q28" s="360" t="s">
        <v>8622</v>
      </c>
      <c r="R28" s="1203"/>
      <c r="S28" s="316" t="s">
        <v>861</v>
      </c>
      <c r="T28" s="246" t="s">
        <v>8515</v>
      </c>
      <c r="U28" s="246" t="s">
        <v>4721</v>
      </c>
      <c r="V28" s="246"/>
      <c r="W28" s="360" t="s">
        <v>8514</v>
      </c>
    </row>
    <row r="29" spans="1:23" s="325" customFormat="1">
      <c r="A29" s="1522">
        <v>18</v>
      </c>
      <c r="B29" s="674" t="s">
        <v>8519</v>
      </c>
      <c r="C29" s="246" t="s">
        <v>4726</v>
      </c>
      <c r="D29" s="239" t="s">
        <v>3212</v>
      </c>
      <c r="E29" s="693" t="s">
        <v>2108</v>
      </c>
      <c r="F29" s="360"/>
      <c r="G29" s="746" t="s">
        <v>3760</v>
      </c>
      <c r="H29" s="360"/>
      <c r="I29" s="360"/>
      <c r="J29" s="754" t="s">
        <v>2308</v>
      </c>
      <c r="K29" s="1161" t="s">
        <v>2043</v>
      </c>
      <c r="L29" s="1342" t="s">
        <v>850</v>
      </c>
      <c r="M29" s="246" t="s">
        <v>4726</v>
      </c>
      <c r="N29" s="674" t="s">
        <v>8519</v>
      </c>
      <c r="O29" s="239" t="s">
        <v>4955</v>
      </c>
      <c r="P29" s="754"/>
      <c r="Q29" s="360" t="s">
        <v>8623</v>
      </c>
      <c r="R29" s="369"/>
      <c r="S29" s="316" t="s">
        <v>861</v>
      </c>
      <c r="T29" s="246" t="s">
        <v>8521</v>
      </c>
      <c r="U29" s="246" t="s">
        <v>4728</v>
      </c>
      <c r="V29" s="246"/>
      <c r="W29" s="360" t="s">
        <v>8514</v>
      </c>
    </row>
    <row r="30" spans="1:23" s="325" customFormat="1">
      <c r="A30" s="1522">
        <v>19</v>
      </c>
      <c r="B30" s="674" t="s">
        <v>8522</v>
      </c>
      <c r="C30" s="124" t="s">
        <v>8523</v>
      </c>
      <c r="D30" s="243" t="s">
        <v>3212</v>
      </c>
      <c r="E30" s="693" t="s">
        <v>2108</v>
      </c>
      <c r="F30" s="360"/>
      <c r="G30" s="746" t="s">
        <v>3760</v>
      </c>
      <c r="H30" s="1595"/>
      <c r="I30" s="1595"/>
      <c r="J30" s="754" t="s">
        <v>2308</v>
      </c>
      <c r="K30" s="1161" t="s">
        <v>2043</v>
      </c>
      <c r="L30" s="1342" t="s">
        <v>850</v>
      </c>
      <c r="M30" s="124" t="s">
        <v>8523</v>
      </c>
      <c r="N30" s="674" t="s">
        <v>8522</v>
      </c>
      <c r="O30" s="243" t="s">
        <v>4955</v>
      </c>
      <c r="P30" s="754"/>
      <c r="Q30" s="360" t="s">
        <v>8624</v>
      </c>
      <c r="R30" s="369"/>
      <c r="S30" s="316" t="s">
        <v>861</v>
      </c>
      <c r="T30" s="246" t="s">
        <v>8524</v>
      </c>
      <c r="U30" s="246" t="s">
        <v>8527</v>
      </c>
      <c r="V30" s="246"/>
      <c r="W30" s="360" t="s">
        <v>8514</v>
      </c>
    </row>
    <row r="31" spans="1:23" s="325" customFormat="1">
      <c r="A31" s="1522">
        <v>20</v>
      </c>
      <c r="B31" s="674" t="s">
        <v>8528</v>
      </c>
      <c r="C31" s="243" t="s">
        <v>8529</v>
      </c>
      <c r="D31" s="239" t="s">
        <v>3212</v>
      </c>
      <c r="E31" s="693" t="s">
        <v>2108</v>
      </c>
      <c r="F31" s="360"/>
      <c r="G31" s="746" t="s">
        <v>4732</v>
      </c>
      <c r="H31" s="360"/>
      <c r="I31" s="360"/>
      <c r="J31" s="754" t="s">
        <v>2308</v>
      </c>
      <c r="K31" s="1161" t="s">
        <v>2043</v>
      </c>
      <c r="L31" s="1342" t="s">
        <v>850</v>
      </c>
      <c r="M31" s="243" t="s">
        <v>8529</v>
      </c>
      <c r="N31" s="674" t="s">
        <v>8528</v>
      </c>
      <c r="O31" s="239" t="s">
        <v>7365</v>
      </c>
      <c r="P31" s="754"/>
      <c r="Q31" s="360" t="s">
        <v>8625</v>
      </c>
      <c r="R31" s="1203"/>
      <c r="S31" s="316" t="s">
        <v>861</v>
      </c>
      <c r="T31" s="246" t="s">
        <v>8626</v>
      </c>
      <c r="U31" s="246" t="s">
        <v>8534</v>
      </c>
      <c r="V31" s="246"/>
      <c r="W31" s="360" t="s">
        <v>8514</v>
      </c>
    </row>
    <row r="32" spans="1:23" s="325" customFormat="1">
      <c r="A32" s="1522">
        <v>21</v>
      </c>
      <c r="B32" s="674" t="s">
        <v>8535</v>
      </c>
      <c r="C32" s="243" t="s">
        <v>8536</v>
      </c>
      <c r="D32" s="243" t="s">
        <v>3212</v>
      </c>
      <c r="E32" s="693" t="s">
        <v>2108</v>
      </c>
      <c r="F32" s="360"/>
      <c r="G32" s="746" t="s">
        <v>4732</v>
      </c>
      <c r="H32" s="360"/>
      <c r="I32" s="360"/>
      <c r="J32" s="754" t="s">
        <v>4189</v>
      </c>
      <c r="K32" s="1161" t="s">
        <v>2043</v>
      </c>
      <c r="L32" s="1342" t="s">
        <v>850</v>
      </c>
      <c r="M32" s="243" t="s">
        <v>8536</v>
      </c>
      <c r="N32" s="674" t="s">
        <v>8535</v>
      </c>
      <c r="O32" s="243" t="s">
        <v>7365</v>
      </c>
      <c r="P32" s="754"/>
      <c r="Q32" s="360" t="s">
        <v>8627</v>
      </c>
      <c r="R32" s="369"/>
      <c r="S32" s="316" t="s">
        <v>861</v>
      </c>
      <c r="T32" s="246" t="s">
        <v>8539</v>
      </c>
      <c r="U32" s="246" t="s">
        <v>8540</v>
      </c>
      <c r="V32" s="246"/>
      <c r="W32" s="360" t="s">
        <v>8514</v>
      </c>
    </row>
    <row r="33" spans="1:23" s="325" customFormat="1">
      <c r="A33" s="1522">
        <v>22</v>
      </c>
      <c r="B33" s="674" t="s">
        <v>8541</v>
      </c>
      <c r="C33" s="243" t="s">
        <v>8542</v>
      </c>
      <c r="D33" s="243" t="s">
        <v>3212</v>
      </c>
      <c r="E33" s="693" t="s">
        <v>2108</v>
      </c>
      <c r="F33" s="360"/>
      <c r="G33" s="746" t="s">
        <v>4732</v>
      </c>
      <c r="H33" s="360"/>
      <c r="I33" s="360"/>
      <c r="J33" s="754" t="s">
        <v>4189</v>
      </c>
      <c r="K33" s="1161" t="s">
        <v>2043</v>
      </c>
      <c r="L33" s="1342" t="s">
        <v>850</v>
      </c>
      <c r="M33" s="243" t="s">
        <v>8542</v>
      </c>
      <c r="N33" s="674" t="s">
        <v>8541</v>
      </c>
      <c r="O33" s="243" t="s">
        <v>7365</v>
      </c>
      <c r="P33" s="754"/>
      <c r="Q33" s="360" t="s">
        <v>8628</v>
      </c>
      <c r="R33" s="369"/>
      <c r="S33" s="316" t="s">
        <v>861</v>
      </c>
      <c r="T33" s="246" t="s">
        <v>8545</v>
      </c>
      <c r="U33" s="246" t="s">
        <v>8546</v>
      </c>
      <c r="V33" s="246"/>
      <c r="W33" s="360" t="s">
        <v>8514</v>
      </c>
    </row>
    <row r="34" spans="1:23" s="325" customFormat="1">
      <c r="A34" s="1522">
        <v>23</v>
      </c>
      <c r="B34" s="1559" t="s">
        <v>8547</v>
      </c>
      <c r="C34" s="320" t="s">
        <v>8548</v>
      </c>
      <c r="D34" s="320" t="s">
        <v>3212</v>
      </c>
      <c r="E34" s="1461" t="s">
        <v>2108</v>
      </c>
      <c r="F34" s="847"/>
      <c r="G34" s="1610"/>
      <c r="H34" s="847"/>
      <c r="I34" s="847"/>
      <c r="J34" s="764" t="s">
        <v>2286</v>
      </c>
      <c r="K34" s="1342"/>
      <c r="L34" s="1342"/>
      <c r="M34" s="1342"/>
      <c r="N34" s="1342"/>
      <c r="O34" s="1342"/>
      <c r="P34" s="754"/>
      <c r="Q34" s="360"/>
      <c r="R34" s="369"/>
      <c r="S34" s="316" t="s">
        <v>861</v>
      </c>
      <c r="T34" s="246" t="s">
        <v>8549</v>
      </c>
      <c r="U34" s="246" t="s">
        <v>8550</v>
      </c>
      <c r="V34" s="246"/>
      <c r="W34" s="360" t="s">
        <v>8551</v>
      </c>
    </row>
    <row r="35" spans="1:23" s="325" customFormat="1">
      <c r="A35" s="1522">
        <v>24</v>
      </c>
      <c r="B35" s="1559" t="s">
        <v>8552</v>
      </c>
      <c r="C35" s="320" t="s">
        <v>8553</v>
      </c>
      <c r="D35" s="320" t="s">
        <v>3212</v>
      </c>
      <c r="E35" s="1461" t="s">
        <v>2108</v>
      </c>
      <c r="F35" s="847"/>
      <c r="G35" s="1610"/>
      <c r="H35" s="847"/>
      <c r="I35" s="847"/>
      <c r="J35" s="764" t="s">
        <v>2286</v>
      </c>
      <c r="K35" s="1342"/>
      <c r="L35" s="1342"/>
      <c r="M35" s="1342"/>
      <c r="N35" s="1342"/>
      <c r="O35" s="1342"/>
      <c r="P35" s="754"/>
      <c r="Q35" s="360"/>
      <c r="R35" s="369"/>
      <c r="S35" s="316" t="s">
        <v>861</v>
      </c>
      <c r="T35" s="246" t="s">
        <v>8554</v>
      </c>
      <c r="U35" s="246" t="s">
        <v>8555</v>
      </c>
      <c r="V35" s="246"/>
      <c r="W35" s="360" t="s">
        <v>8556</v>
      </c>
    </row>
    <row r="36" spans="1:23" s="325" customFormat="1">
      <c r="A36" s="1522">
        <v>25</v>
      </c>
      <c r="B36" s="674" t="s">
        <v>8557</v>
      </c>
      <c r="C36" s="239" t="s">
        <v>8558</v>
      </c>
      <c r="D36" s="243" t="s">
        <v>3212</v>
      </c>
      <c r="E36" s="693" t="s">
        <v>2108</v>
      </c>
      <c r="F36" s="360"/>
      <c r="G36" s="746" t="s">
        <v>8559</v>
      </c>
      <c r="H36" s="360"/>
      <c r="I36" s="360" t="s">
        <v>8517</v>
      </c>
      <c r="J36" s="754" t="s">
        <v>4189</v>
      </c>
      <c r="K36" s="1161" t="s">
        <v>2043</v>
      </c>
      <c r="L36" s="1342" t="s">
        <v>850</v>
      </c>
      <c r="M36" s="239" t="s">
        <v>8558</v>
      </c>
      <c r="N36" s="674" t="s">
        <v>8557</v>
      </c>
      <c r="O36" s="243" t="s">
        <v>7365</v>
      </c>
      <c r="P36" s="754"/>
      <c r="Q36" s="360" t="s">
        <v>8629</v>
      </c>
      <c r="R36" s="369"/>
      <c r="S36" s="316" t="s">
        <v>861</v>
      </c>
      <c r="T36" s="246" t="s">
        <v>8562</v>
      </c>
      <c r="U36" s="246" t="s">
        <v>8563</v>
      </c>
      <c r="V36" s="246"/>
      <c r="W36" s="360" t="s">
        <v>2849</v>
      </c>
    </row>
    <row r="37" spans="1:23" s="325" customFormat="1">
      <c r="A37" s="1522">
        <v>26</v>
      </c>
      <c r="B37" s="674" t="s">
        <v>8630</v>
      </c>
      <c r="C37" s="239" t="s">
        <v>8565</v>
      </c>
      <c r="D37" s="243" t="s">
        <v>3212</v>
      </c>
      <c r="E37" s="693" t="s">
        <v>2108</v>
      </c>
      <c r="F37" s="360"/>
      <c r="G37" s="746" t="s">
        <v>4732</v>
      </c>
      <c r="H37" s="360"/>
      <c r="I37" s="1187"/>
      <c r="J37" s="754" t="s">
        <v>2308</v>
      </c>
      <c r="K37" s="1161" t="s">
        <v>2043</v>
      </c>
      <c r="L37" s="1342" t="s">
        <v>850</v>
      </c>
      <c r="M37" s="239" t="s">
        <v>8565</v>
      </c>
      <c r="N37" s="674" t="s">
        <v>8564</v>
      </c>
      <c r="O37" s="243" t="s">
        <v>7365</v>
      </c>
      <c r="P37" s="754"/>
      <c r="Q37" s="360" t="s">
        <v>8631</v>
      </c>
      <c r="R37" s="369"/>
      <c r="S37" s="246"/>
      <c r="T37" s="246"/>
      <c r="U37" s="246"/>
      <c r="V37" s="246"/>
      <c r="W37" s="360"/>
    </row>
    <row r="38" spans="1:23" s="325" customFormat="1">
      <c r="A38" s="1522">
        <v>27</v>
      </c>
      <c r="B38" s="674" t="s">
        <v>8567</v>
      </c>
      <c r="C38" s="113" t="s">
        <v>8525</v>
      </c>
      <c r="D38" s="243" t="s">
        <v>3215</v>
      </c>
      <c r="E38" s="693" t="s">
        <v>2111</v>
      </c>
      <c r="F38" s="360"/>
      <c r="G38" s="746" t="s">
        <v>2622</v>
      </c>
      <c r="H38" s="360"/>
      <c r="I38" s="1187"/>
      <c r="J38" s="754" t="s">
        <v>2308</v>
      </c>
      <c r="K38" s="1161" t="s">
        <v>2043</v>
      </c>
      <c r="L38" s="1342" t="s">
        <v>850</v>
      </c>
      <c r="M38" s="113" t="s">
        <v>8525</v>
      </c>
      <c r="N38" s="674" t="s">
        <v>8567</v>
      </c>
      <c r="O38" s="243" t="s">
        <v>7365</v>
      </c>
      <c r="P38" s="754"/>
      <c r="Q38" s="360" t="s">
        <v>8632</v>
      </c>
      <c r="R38" s="369"/>
      <c r="S38" s="360"/>
      <c r="T38" s="63"/>
      <c r="U38" s="63"/>
      <c r="V38" s="63"/>
      <c r="W38" s="360"/>
    </row>
    <row r="39" spans="1:23" s="325" customFormat="1">
      <c r="A39" s="1522">
        <v>28</v>
      </c>
      <c r="B39" s="674" t="s">
        <v>8569</v>
      </c>
      <c r="C39" s="113" t="s">
        <v>4858</v>
      </c>
      <c r="D39" s="243" t="s">
        <v>3215</v>
      </c>
      <c r="E39" s="693" t="s">
        <v>2111</v>
      </c>
      <c r="F39" s="679"/>
      <c r="G39" s="746" t="s">
        <v>2622</v>
      </c>
      <c r="H39" s="360"/>
      <c r="I39" s="360"/>
      <c r="J39" s="754" t="s">
        <v>4189</v>
      </c>
      <c r="K39" s="1161" t="s">
        <v>2043</v>
      </c>
      <c r="L39" s="1342" t="s">
        <v>850</v>
      </c>
      <c r="M39" s="113" t="s">
        <v>4858</v>
      </c>
      <c r="N39" s="674" t="s">
        <v>8569</v>
      </c>
      <c r="O39" s="243" t="s">
        <v>7365</v>
      </c>
      <c r="P39" s="754"/>
      <c r="Q39" s="360" t="s">
        <v>8633</v>
      </c>
      <c r="R39" s="369"/>
      <c r="S39" s="316" t="s">
        <v>861</v>
      </c>
      <c r="T39" s="246" t="s">
        <v>8571</v>
      </c>
      <c r="U39" s="246" t="s">
        <v>8572</v>
      </c>
      <c r="V39" s="246"/>
      <c r="W39" s="360" t="s">
        <v>8573</v>
      </c>
    </row>
    <row r="40" spans="1:23" s="325" customFormat="1">
      <c r="A40" s="1522">
        <v>29</v>
      </c>
      <c r="B40" s="674" t="s">
        <v>8574</v>
      </c>
      <c r="C40" s="246" t="s">
        <v>8575</v>
      </c>
      <c r="D40" s="243" t="s">
        <v>3215</v>
      </c>
      <c r="E40" s="693" t="s">
        <v>2111</v>
      </c>
      <c r="F40" s="679"/>
      <c r="G40" s="746" t="s">
        <v>2622</v>
      </c>
      <c r="H40" s="360"/>
      <c r="I40" s="360"/>
      <c r="J40" s="754" t="s">
        <v>2308</v>
      </c>
      <c r="K40" s="1161" t="s">
        <v>2043</v>
      </c>
      <c r="L40" s="1342" t="s">
        <v>850</v>
      </c>
      <c r="M40" s="246" t="s">
        <v>8575</v>
      </c>
      <c r="N40" s="674" t="s">
        <v>8574</v>
      </c>
      <c r="O40" s="243" t="s">
        <v>7365</v>
      </c>
      <c r="P40" s="754"/>
      <c r="Q40" s="360" t="s">
        <v>8634</v>
      </c>
      <c r="R40" s="369"/>
      <c r="S40" s="316" t="s">
        <v>861</v>
      </c>
      <c r="T40" s="246" t="s">
        <v>8578</v>
      </c>
      <c r="U40" s="246" t="s">
        <v>8576</v>
      </c>
      <c r="V40" s="246"/>
      <c r="W40" s="360" t="s">
        <v>8573</v>
      </c>
    </row>
    <row r="41" spans="1:23" s="325" customFormat="1">
      <c r="A41" s="1522">
        <v>30</v>
      </c>
      <c r="B41" s="674" t="s">
        <v>8579</v>
      </c>
      <c r="C41" s="63" t="s">
        <v>4921</v>
      </c>
      <c r="D41" s="243" t="s">
        <v>3215</v>
      </c>
      <c r="E41" s="693" t="s">
        <v>2111</v>
      </c>
      <c r="F41" s="679"/>
      <c r="G41" s="746" t="s">
        <v>2622</v>
      </c>
      <c r="H41" s="360"/>
      <c r="I41" s="360"/>
      <c r="J41" s="754" t="s">
        <v>188</v>
      </c>
      <c r="K41" s="1161" t="s">
        <v>2043</v>
      </c>
      <c r="L41" s="1342" t="s">
        <v>850</v>
      </c>
      <c r="M41" s="63" t="s">
        <v>4921</v>
      </c>
      <c r="N41" s="674" t="s">
        <v>8579</v>
      </c>
      <c r="O41" s="243" t="s">
        <v>7365</v>
      </c>
      <c r="P41" s="754"/>
      <c r="Q41" s="360" t="s">
        <v>8635</v>
      </c>
      <c r="R41" s="369"/>
      <c r="S41" s="246"/>
      <c r="T41" s="246"/>
      <c r="U41" s="246"/>
      <c r="V41" s="246"/>
      <c r="W41" s="360"/>
    </row>
    <row r="42" spans="1:23" s="325" customFormat="1">
      <c r="A42" s="1522">
        <v>31</v>
      </c>
      <c r="B42" s="674" t="s">
        <v>8581</v>
      </c>
      <c r="C42" s="63" t="s">
        <v>8582</v>
      </c>
      <c r="D42" s="243" t="s">
        <v>3215</v>
      </c>
      <c r="E42" s="693" t="s">
        <v>2111</v>
      </c>
      <c r="F42" s="679"/>
      <c r="G42" s="746" t="s">
        <v>2622</v>
      </c>
      <c r="H42" s="360"/>
      <c r="I42" s="360"/>
      <c r="J42" s="754" t="s">
        <v>188</v>
      </c>
      <c r="K42" s="1161" t="s">
        <v>2043</v>
      </c>
      <c r="L42" s="1342" t="s">
        <v>850</v>
      </c>
      <c r="M42" s="63" t="s">
        <v>8582</v>
      </c>
      <c r="N42" s="674" t="s">
        <v>8581</v>
      </c>
      <c r="O42" s="243" t="s">
        <v>7365</v>
      </c>
      <c r="P42" s="754"/>
      <c r="Q42" s="360" t="s">
        <v>8636</v>
      </c>
      <c r="R42" s="369"/>
      <c r="S42" s="246"/>
      <c r="T42" s="246"/>
      <c r="U42" s="246"/>
      <c r="V42" s="246"/>
      <c r="W42" s="360"/>
    </row>
    <row r="43" spans="1:23" s="325" customFormat="1">
      <c r="A43" s="1522">
        <v>32</v>
      </c>
      <c r="B43" s="674" t="s">
        <v>8584</v>
      </c>
      <c r="C43" s="246" t="s">
        <v>8585</v>
      </c>
      <c r="D43" s="243" t="s">
        <v>3212</v>
      </c>
      <c r="E43" s="693" t="s">
        <v>2108</v>
      </c>
      <c r="F43" s="679"/>
      <c r="G43" s="746" t="s">
        <v>4732</v>
      </c>
      <c r="H43" s="360"/>
      <c r="I43" s="1595" t="s">
        <v>8586</v>
      </c>
      <c r="J43" s="754" t="s">
        <v>2308</v>
      </c>
      <c r="K43" s="1161" t="s">
        <v>2043</v>
      </c>
      <c r="L43" s="1342" t="s">
        <v>850</v>
      </c>
      <c r="M43" s="246" t="s">
        <v>8585</v>
      </c>
      <c r="N43" s="674" t="s">
        <v>8584</v>
      </c>
      <c r="O43" s="243" t="s">
        <v>7365</v>
      </c>
      <c r="P43" s="754"/>
      <c r="Q43" s="360" t="s">
        <v>8637</v>
      </c>
      <c r="R43" s="369"/>
      <c r="S43" s="316" t="s">
        <v>861</v>
      </c>
      <c r="T43" s="246" t="s">
        <v>8589</v>
      </c>
      <c r="U43" s="246" t="s">
        <v>8590</v>
      </c>
      <c r="V43" s="246"/>
      <c r="W43" s="360" t="s">
        <v>8280</v>
      </c>
    </row>
    <row r="44" spans="1:23" s="325" customFormat="1">
      <c r="A44" s="1522">
        <v>33</v>
      </c>
      <c r="B44" s="674" t="s">
        <v>8591</v>
      </c>
      <c r="C44" s="246" t="s">
        <v>8592</v>
      </c>
      <c r="D44" s="243" t="s">
        <v>3212</v>
      </c>
      <c r="E44" s="693" t="s">
        <v>2108</v>
      </c>
      <c r="F44" s="679"/>
      <c r="G44" s="746" t="s">
        <v>4732</v>
      </c>
      <c r="H44" s="360"/>
      <c r="I44" s="1595" t="s">
        <v>8586</v>
      </c>
      <c r="J44" s="754" t="s">
        <v>2308</v>
      </c>
      <c r="K44" s="1161" t="s">
        <v>2043</v>
      </c>
      <c r="L44" s="1342" t="s">
        <v>850</v>
      </c>
      <c r="M44" s="246" t="s">
        <v>8592</v>
      </c>
      <c r="N44" s="674" t="s">
        <v>8591</v>
      </c>
      <c r="O44" s="243" t="s">
        <v>7365</v>
      </c>
      <c r="P44" s="754"/>
      <c r="Q44" s="360" t="s">
        <v>8638</v>
      </c>
      <c r="R44" s="369"/>
      <c r="S44" s="316" t="s">
        <v>861</v>
      </c>
      <c r="T44" s="246" t="s">
        <v>8595</v>
      </c>
      <c r="U44" s="246" t="s">
        <v>8596</v>
      </c>
      <c r="V44" s="246"/>
      <c r="W44" s="360" t="s">
        <v>8280</v>
      </c>
    </row>
    <row r="45" spans="1:23" s="325" customFormat="1">
      <c r="A45" s="1522">
        <v>34</v>
      </c>
      <c r="B45" s="674" t="s">
        <v>8597</v>
      </c>
      <c r="C45" s="246" t="s">
        <v>8598</v>
      </c>
      <c r="D45" s="243" t="s">
        <v>3212</v>
      </c>
      <c r="E45" s="693" t="s">
        <v>2108</v>
      </c>
      <c r="F45" s="679"/>
      <c r="G45" s="746" t="s">
        <v>4732</v>
      </c>
      <c r="H45" s="360"/>
      <c r="I45" s="1595" t="s">
        <v>8586</v>
      </c>
      <c r="J45" s="754" t="s">
        <v>2308</v>
      </c>
      <c r="K45" s="1161" t="s">
        <v>2043</v>
      </c>
      <c r="L45" s="1342" t="s">
        <v>850</v>
      </c>
      <c r="M45" s="246" t="s">
        <v>8598</v>
      </c>
      <c r="N45" s="674" t="s">
        <v>8597</v>
      </c>
      <c r="O45" s="243" t="s">
        <v>7365</v>
      </c>
      <c r="P45" s="754"/>
      <c r="Q45" s="360" t="s">
        <v>8639</v>
      </c>
      <c r="R45" s="369"/>
      <c r="S45" s="316" t="s">
        <v>861</v>
      </c>
      <c r="T45" s="246" t="s">
        <v>8600</v>
      </c>
      <c r="U45" s="246" t="s">
        <v>8601</v>
      </c>
      <c r="V45" s="246"/>
      <c r="W45" s="360" t="s">
        <v>8280</v>
      </c>
    </row>
    <row r="46" spans="1:23" s="325" customFormat="1">
      <c r="A46" s="1522">
        <v>35</v>
      </c>
      <c r="B46" s="674" t="s">
        <v>8602</v>
      </c>
      <c r="C46" s="246" t="s">
        <v>8603</v>
      </c>
      <c r="D46" s="243" t="s">
        <v>3212</v>
      </c>
      <c r="E46" s="693" t="s">
        <v>2108</v>
      </c>
      <c r="F46" s="679"/>
      <c r="G46" s="746" t="s">
        <v>4732</v>
      </c>
      <c r="H46" s="360"/>
      <c r="I46" s="1595" t="s">
        <v>8586</v>
      </c>
      <c r="J46" s="754" t="s">
        <v>2308</v>
      </c>
      <c r="K46" s="1161" t="s">
        <v>2043</v>
      </c>
      <c r="L46" s="1342" t="s">
        <v>850</v>
      </c>
      <c r="M46" s="246" t="s">
        <v>8603</v>
      </c>
      <c r="N46" s="674" t="s">
        <v>8602</v>
      </c>
      <c r="O46" s="243" t="s">
        <v>7365</v>
      </c>
      <c r="P46" s="754"/>
      <c r="Q46" s="360" t="s">
        <v>8640</v>
      </c>
      <c r="R46" s="369"/>
      <c r="S46" s="316" t="s">
        <v>861</v>
      </c>
      <c r="T46" s="246" t="s">
        <v>8605</v>
      </c>
      <c r="U46" s="246" t="s">
        <v>8606</v>
      </c>
      <c r="V46" s="246"/>
      <c r="W46" s="360" t="s">
        <v>8280</v>
      </c>
    </row>
  </sheetData>
  <phoneticPr fontId="5" type="noConversion"/>
  <dataValidations count="4">
    <dataValidation type="list" allowBlank="1" showInputMessage="1" showErrorMessage="1" sqref="B6" xr:uid="{00000000-0002-0000-8300-000000000000}">
      <formula1>"Mi: Minute,H: Hour,D: Daily,W: Weekly,M: Monthly,Y: Yearly"</formula1>
    </dataValidation>
    <dataValidation type="list" allowBlank="1" showInputMessage="1" showErrorMessage="1" sqref="B7 B9 K8:K9" xr:uid="{00000000-0002-0000-8300-000001000000}">
      <formula1>"替换,追加"</formula1>
    </dataValidation>
    <dataValidation type="list" allowBlank="1" showInputMessage="1" showErrorMessage="1" sqref="J12:J46" xr:uid="{00000000-0002-0000-8300-000002000000}">
      <formula1>"匹配,基线特有,本地扩充,废弃"</formula1>
    </dataValidation>
    <dataValidation type="list" allowBlank="1" showInputMessage="1" showErrorMessage="1" sqref="N4:N9" xr:uid="{00000000-0002-0000-8300-000003000000}">
      <formula1>"left join,inner join,union,union all"</formula1>
    </dataValidation>
  </dataValidations>
  <hyperlinks>
    <hyperlink ref="A1" location="目录!A1" display="返回" xr:uid="{00000000-0004-0000-8300-000000000000}"/>
  </hyperlinks>
  <pageMargins left="0.75" right="0.75" top="1" bottom="1" header="0.51180555555555596" footer="0.51180555555555596"/>
  <pageSetup paperSize="9" orientation="portrait"/>
  <legacyDrawing r:id="rId1"/>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W41"/>
  <sheetViews>
    <sheetView topLeftCell="A4" workbookViewId="0">
      <selection activeCell="U15" sqref="U15"/>
    </sheetView>
  </sheetViews>
  <sheetFormatPr defaultColWidth="9" defaultRowHeight="15.6"/>
  <cols>
    <col min="1" max="1" width="8.21875" style="328" customWidth="1"/>
    <col min="2" max="2" width="18.33203125" style="325" customWidth="1"/>
    <col min="3" max="3" width="17.6640625" style="325" customWidth="1"/>
    <col min="4" max="4" width="15.21875" style="325" customWidth="1"/>
    <col min="5" max="5" width="12.109375" style="325" customWidth="1"/>
    <col min="6" max="6" width="7.88671875" style="325" customWidth="1"/>
    <col min="7" max="7" width="4.6640625" style="1400" customWidth="1"/>
    <col min="8" max="8" width="4.6640625" style="325" customWidth="1"/>
    <col min="9" max="9" width="6" style="325" customWidth="1"/>
    <col min="10" max="10" width="11.21875" style="325" customWidth="1"/>
    <col min="11" max="11" width="9" style="325" hidden="1" customWidth="1"/>
    <col min="12" max="12" width="12.109375" style="325" hidden="1" customWidth="1"/>
    <col min="13" max="13" width="11.77734375" style="325" hidden="1" customWidth="1"/>
    <col min="14" max="14" width="14.21875" style="325" hidden="1" customWidth="1"/>
    <col min="15" max="15" width="10.44140625" style="325" hidden="1" customWidth="1"/>
    <col min="16" max="16" width="11.21875" style="325" hidden="1" customWidth="1"/>
    <col min="17" max="17" width="8.88671875" style="325" hidden="1" customWidth="1"/>
    <col min="18" max="18" width="9" style="325" hidden="1" customWidth="1"/>
    <col min="19" max="19" width="16" style="325" customWidth="1"/>
    <col min="20" max="20" width="17" style="325" customWidth="1"/>
    <col min="21" max="21" width="13.109375" style="325" customWidth="1"/>
    <col min="22" max="22" width="10.109375" style="325" customWidth="1"/>
    <col min="23" max="23" width="23" style="325" customWidth="1"/>
    <col min="24" max="16384" width="9" style="328"/>
  </cols>
  <sheetData>
    <row r="1" spans="1:23" s="325" customFormat="1">
      <c r="A1" s="2" t="s">
        <v>2037</v>
      </c>
      <c r="B1" s="331"/>
      <c r="C1" s="331"/>
      <c r="D1" s="331"/>
      <c r="E1" s="331"/>
      <c r="F1" s="331"/>
      <c r="G1" s="328"/>
      <c r="H1" s="331"/>
      <c r="I1" s="331"/>
      <c r="J1" s="331"/>
      <c r="K1" s="331"/>
      <c r="L1" s="331"/>
      <c r="M1" s="331"/>
      <c r="N1" s="331"/>
      <c r="O1" s="331"/>
      <c r="P1" s="331"/>
      <c r="Q1" s="331"/>
      <c r="R1" s="331"/>
      <c r="S1" s="336"/>
      <c r="T1" s="336"/>
      <c r="U1" s="336"/>
      <c r="V1" s="336"/>
      <c r="W1" s="336"/>
    </row>
    <row r="2" spans="1:23" s="325" customFormat="1">
      <c r="A2" s="216" t="s">
        <v>2038</v>
      </c>
      <c r="B2" s="217"/>
      <c r="C2" s="217"/>
      <c r="D2" s="217"/>
      <c r="E2" s="217"/>
      <c r="F2" s="217"/>
      <c r="G2" s="1401"/>
      <c r="H2" s="217"/>
      <c r="I2" s="217"/>
      <c r="J2" s="217"/>
      <c r="K2" s="1183" t="s">
        <v>2830</v>
      </c>
      <c r="L2" s="1184"/>
      <c r="M2" s="1184"/>
      <c r="N2" s="1184"/>
      <c r="O2" s="1184"/>
      <c r="P2" s="1184"/>
      <c r="Q2" s="1184"/>
      <c r="R2" s="1184"/>
      <c r="S2" s="337" t="s">
        <v>2039</v>
      </c>
      <c r="T2" s="338"/>
      <c r="U2" s="338"/>
      <c r="V2" s="338"/>
      <c r="W2" s="353"/>
    </row>
    <row r="3" spans="1:23" s="325" customFormat="1">
      <c r="A3" s="218" t="s">
        <v>2040</v>
      </c>
      <c r="B3" s="1457" t="s">
        <v>20025</v>
      </c>
      <c r="C3" s="219"/>
      <c r="D3" s="219"/>
      <c r="E3" s="219"/>
      <c r="F3" s="219"/>
      <c r="G3" s="1402"/>
      <c r="H3" s="219"/>
      <c r="I3" s="219"/>
      <c r="J3" s="219"/>
      <c r="K3" s="1185" t="s">
        <v>2831</v>
      </c>
      <c r="L3" s="1186" t="s">
        <v>2832</v>
      </c>
      <c r="M3" s="1186" t="s">
        <v>2833</v>
      </c>
      <c r="N3" s="1186" t="s">
        <v>2834</v>
      </c>
      <c r="O3" s="1186" t="s">
        <v>2835</v>
      </c>
      <c r="P3" s="1186" t="s">
        <v>2836</v>
      </c>
      <c r="Q3" s="1186" t="s">
        <v>2837</v>
      </c>
      <c r="R3" s="1195" t="s">
        <v>73</v>
      </c>
      <c r="S3" s="339" t="s">
        <v>2041</v>
      </c>
      <c r="T3" s="340" t="s">
        <v>2042</v>
      </c>
      <c r="U3" s="340"/>
      <c r="V3" s="354"/>
      <c r="W3" s="355"/>
    </row>
    <row r="4" spans="1:23" s="326" customFormat="1">
      <c r="A4" s="220" t="s">
        <v>2042</v>
      </c>
      <c r="B4" s="316" t="s">
        <v>20024</v>
      </c>
      <c r="C4" s="352"/>
      <c r="D4" s="352"/>
      <c r="E4" s="352"/>
      <c r="F4" s="352"/>
      <c r="G4" s="1089"/>
      <c r="H4" s="352"/>
      <c r="I4" s="352"/>
      <c r="J4" s="352"/>
      <c r="K4" s="1161" t="s">
        <v>2838</v>
      </c>
      <c r="L4" s="1342" t="s">
        <v>8473</v>
      </c>
      <c r="M4" s="1342" t="s">
        <v>8474</v>
      </c>
      <c r="N4" s="229" t="s">
        <v>8266</v>
      </c>
      <c r="O4" s="229"/>
      <c r="P4" s="229" t="s">
        <v>8475</v>
      </c>
      <c r="Q4" s="229"/>
      <c r="R4" s="1597"/>
      <c r="S4" s="229" t="s">
        <v>2301</v>
      </c>
      <c r="T4" s="229" t="s">
        <v>865</v>
      </c>
      <c r="U4" s="229"/>
      <c r="V4" s="221"/>
      <c r="W4" s="229"/>
    </row>
    <row r="5" spans="1:23" s="326" customFormat="1">
      <c r="A5" s="220" t="s">
        <v>2041</v>
      </c>
      <c r="B5" s="221" t="s">
        <v>2043</v>
      </c>
      <c r="C5" s="352"/>
      <c r="D5" s="352"/>
      <c r="E5" s="352"/>
      <c r="F5" s="352"/>
      <c r="G5" s="1089"/>
      <c r="H5" s="352"/>
      <c r="I5" s="352"/>
      <c r="J5" s="352"/>
      <c r="K5" s="1161" t="s">
        <v>2838</v>
      </c>
      <c r="L5" s="1342" t="s">
        <v>8476</v>
      </c>
      <c r="M5" s="1342" t="s">
        <v>8477</v>
      </c>
      <c r="N5" s="229"/>
      <c r="O5" s="229"/>
      <c r="P5" s="229" t="s">
        <v>8475</v>
      </c>
      <c r="Q5" s="229"/>
      <c r="R5" s="229"/>
      <c r="S5" s="229"/>
      <c r="T5" s="1197"/>
      <c r="U5" s="229"/>
      <c r="V5" s="221"/>
      <c r="W5" s="229"/>
    </row>
    <row r="6" spans="1:23" s="326" customFormat="1">
      <c r="A6" s="220" t="s">
        <v>2044</v>
      </c>
      <c r="B6" s="1175" t="s">
        <v>2303</v>
      </c>
      <c r="C6" s="222"/>
      <c r="D6" s="222"/>
      <c r="E6" s="222"/>
      <c r="F6" s="222"/>
      <c r="G6" s="1403"/>
      <c r="H6" s="222"/>
      <c r="I6" s="222"/>
      <c r="J6" s="222"/>
      <c r="K6" s="1161"/>
      <c r="L6" s="229"/>
      <c r="M6" s="229"/>
      <c r="N6" s="229"/>
      <c r="O6" s="229"/>
      <c r="P6" s="229"/>
      <c r="Q6" s="229"/>
      <c r="R6" s="229"/>
      <c r="T6" s="827"/>
      <c r="U6" s="827"/>
      <c r="V6" s="225"/>
      <c r="W6" s="827"/>
    </row>
    <row r="7" spans="1:23" s="325" customFormat="1">
      <c r="A7" s="223" t="s">
        <v>2046</v>
      </c>
      <c r="B7" s="1176" t="s">
        <v>2047</v>
      </c>
      <c r="C7" s="219"/>
      <c r="D7" s="219"/>
      <c r="E7" s="219"/>
      <c r="F7" s="219"/>
      <c r="G7" s="1402"/>
      <c r="H7" s="219"/>
      <c r="I7" s="219"/>
      <c r="J7" s="219"/>
      <c r="K7" s="1161"/>
      <c r="L7" s="1596"/>
      <c r="M7" s="1596"/>
      <c r="N7" s="229"/>
      <c r="O7" s="229"/>
      <c r="P7" s="229"/>
      <c r="Q7" s="229"/>
      <c r="R7" s="229"/>
      <c r="S7" s="347"/>
      <c r="T7" s="346"/>
      <c r="U7" s="348"/>
      <c r="V7" s="358"/>
      <c r="W7" s="348"/>
    </row>
    <row r="8" spans="1:23" s="325" customFormat="1">
      <c r="A8" s="223" t="s">
        <v>2048</v>
      </c>
      <c r="B8" s="225"/>
      <c r="C8" s="219"/>
      <c r="D8" s="219"/>
      <c r="E8" s="219"/>
      <c r="F8" s="219"/>
      <c r="G8" s="1402"/>
      <c r="H8" s="219"/>
      <c r="I8" s="219"/>
      <c r="J8" s="219"/>
      <c r="K8" s="1188"/>
      <c r="L8" s="348"/>
      <c r="M8" s="348"/>
      <c r="N8" s="229"/>
      <c r="O8" s="348"/>
      <c r="P8" s="229"/>
      <c r="Q8" s="229"/>
      <c r="R8" s="358"/>
      <c r="S8" s="347"/>
      <c r="T8" s="346"/>
      <c r="U8" s="348"/>
      <c r="V8" s="358"/>
      <c r="W8" s="348"/>
    </row>
    <row r="9" spans="1:23" s="325" customFormat="1">
      <c r="A9" s="223"/>
      <c r="B9" s="226"/>
      <c r="C9" s="219"/>
      <c r="D9" s="219"/>
      <c r="E9" s="219"/>
      <c r="F9" s="219"/>
      <c r="G9" s="1402"/>
      <c r="H9" s="219"/>
      <c r="I9" s="219"/>
      <c r="J9" s="219"/>
      <c r="K9" s="1189"/>
      <c r="L9" s="1190"/>
      <c r="M9" s="1190"/>
      <c r="N9" s="229"/>
      <c r="O9" s="1190"/>
      <c r="P9" s="229"/>
      <c r="Q9" s="229"/>
      <c r="R9" s="1199"/>
      <c r="S9" s="347"/>
      <c r="T9" s="348"/>
      <c r="U9" s="348"/>
      <c r="V9" s="358"/>
      <c r="W9" s="67"/>
    </row>
    <row r="10" spans="1:23" s="325" customFormat="1">
      <c r="A10" s="216" t="s">
        <v>2049</v>
      </c>
      <c r="B10" s="217"/>
      <c r="C10" s="217"/>
      <c r="D10" s="217"/>
      <c r="E10" s="217"/>
      <c r="F10" s="217"/>
      <c r="G10" s="1401"/>
      <c r="H10" s="217"/>
      <c r="I10" s="217"/>
      <c r="J10" s="217"/>
      <c r="K10" s="1183" t="s">
        <v>2839</v>
      </c>
      <c r="L10" s="1184"/>
      <c r="M10" s="1184"/>
      <c r="N10" s="1184"/>
      <c r="O10" s="1184"/>
      <c r="P10" s="1184"/>
      <c r="Q10" s="1184"/>
      <c r="R10" s="1184"/>
      <c r="S10" s="337" t="s">
        <v>2050</v>
      </c>
      <c r="T10" s="338"/>
      <c r="U10" s="338"/>
      <c r="V10" s="338"/>
      <c r="W10" s="353"/>
    </row>
    <row r="11" spans="1:23" s="325" customFormat="1">
      <c r="A11" s="227" t="s">
        <v>49</v>
      </c>
      <c r="B11" s="228" t="s">
        <v>2051</v>
      </c>
      <c r="C11" s="228" t="s">
        <v>2052</v>
      </c>
      <c r="D11" s="228" t="s">
        <v>2053</v>
      </c>
      <c r="E11" s="228" t="s">
        <v>2054</v>
      </c>
      <c r="F11" s="228" t="s">
        <v>2055</v>
      </c>
      <c r="G11" s="227" t="s">
        <v>2056</v>
      </c>
      <c r="H11" s="228" t="s">
        <v>2057</v>
      </c>
      <c r="I11" s="228" t="s">
        <v>73</v>
      </c>
      <c r="J11" s="1191" t="s">
        <v>2058</v>
      </c>
      <c r="K11" s="1192" t="s">
        <v>2831</v>
      </c>
      <c r="L11" s="1193" t="s">
        <v>2832</v>
      </c>
      <c r="M11" s="1200" t="s">
        <v>2840</v>
      </c>
      <c r="N11" s="1200" t="s">
        <v>2841</v>
      </c>
      <c r="O11" s="1200" t="s">
        <v>2842</v>
      </c>
      <c r="P11" s="1200" t="s">
        <v>2843</v>
      </c>
      <c r="Q11" s="1200" t="s">
        <v>2844</v>
      </c>
      <c r="R11" s="1201" t="s">
        <v>73</v>
      </c>
      <c r="S11" s="350" t="s">
        <v>2059</v>
      </c>
      <c r="T11" s="350" t="s">
        <v>2060</v>
      </c>
      <c r="U11" s="350" t="s">
        <v>2061</v>
      </c>
      <c r="V11" s="350" t="s">
        <v>2062</v>
      </c>
      <c r="W11" s="350" t="s">
        <v>2063</v>
      </c>
    </row>
    <row r="12" spans="1:23" s="1173" customFormat="1" ht="15" customHeight="1">
      <c r="A12" s="1522">
        <v>1</v>
      </c>
      <c r="B12" s="674" t="s">
        <v>2304</v>
      </c>
      <c r="C12" s="239" t="s">
        <v>2670</v>
      </c>
      <c r="D12" s="1496" t="s">
        <v>8478</v>
      </c>
      <c r="E12" s="693" t="s">
        <v>2079</v>
      </c>
      <c r="F12" s="240"/>
      <c r="G12" s="583"/>
      <c r="H12" s="240"/>
      <c r="I12" s="1600"/>
      <c r="J12" s="1601" t="s">
        <v>2308</v>
      </c>
      <c r="K12" s="1161"/>
      <c r="L12" s="1342"/>
      <c r="M12" s="674"/>
      <c r="N12" s="239"/>
      <c r="O12" s="1496"/>
      <c r="P12" s="1602"/>
      <c r="Q12" s="229" t="s">
        <v>8479</v>
      </c>
      <c r="R12" s="221"/>
      <c r="S12" s="246" t="s">
        <v>865</v>
      </c>
      <c r="T12" s="246" t="s">
        <v>2304</v>
      </c>
      <c r="U12" s="246" t="s">
        <v>2671</v>
      </c>
      <c r="V12" s="1496" t="s">
        <v>8478</v>
      </c>
      <c r="W12" s="240" t="s">
        <v>2849</v>
      </c>
    </row>
    <row r="13" spans="1:23" s="1173" customFormat="1" ht="13.2">
      <c r="A13" s="1522">
        <v>2</v>
      </c>
      <c r="B13" s="674" t="s">
        <v>105</v>
      </c>
      <c r="C13" s="674" t="s">
        <v>2239</v>
      </c>
      <c r="D13" s="1496" t="s">
        <v>3175</v>
      </c>
      <c r="E13" s="693" t="s">
        <v>2241</v>
      </c>
      <c r="F13" s="243"/>
      <c r="G13" s="754"/>
      <c r="H13" s="243"/>
      <c r="I13" s="243"/>
      <c r="J13" s="1601" t="s">
        <v>2308</v>
      </c>
      <c r="K13" s="1161" t="s">
        <v>2838</v>
      </c>
      <c r="L13" s="1342" t="s">
        <v>8473</v>
      </c>
      <c r="M13" s="674" t="s">
        <v>8483</v>
      </c>
      <c r="N13" s="674" t="s">
        <v>2239</v>
      </c>
      <c r="O13" s="1496" t="s">
        <v>2811</v>
      </c>
      <c r="P13" s="754" t="s">
        <v>79</v>
      </c>
      <c r="Q13" s="113" t="s">
        <v>2239</v>
      </c>
      <c r="R13" s="221"/>
      <c r="S13" s="246" t="s">
        <v>865</v>
      </c>
      <c r="T13" s="246" t="s">
        <v>105</v>
      </c>
      <c r="U13" s="246" t="s">
        <v>2675</v>
      </c>
      <c r="V13" s="1496" t="s">
        <v>2811</v>
      </c>
      <c r="W13" s="240" t="s">
        <v>2849</v>
      </c>
    </row>
    <row r="14" spans="1:23" s="1173" customFormat="1" ht="13.2">
      <c r="A14" s="1522">
        <v>3</v>
      </c>
      <c r="B14" s="63" t="s">
        <v>8616</v>
      </c>
      <c r="C14" s="63" t="s">
        <v>8617</v>
      </c>
      <c r="D14" s="63" t="s">
        <v>2100</v>
      </c>
      <c r="E14" s="693" t="s">
        <v>2101</v>
      </c>
      <c r="F14" s="243"/>
      <c r="G14" s="754"/>
      <c r="H14" s="243" t="s">
        <v>8641</v>
      </c>
      <c r="I14" s="243"/>
      <c r="J14" s="1601" t="s">
        <v>2308</v>
      </c>
      <c r="K14" s="1161" t="s">
        <v>2838</v>
      </c>
      <c r="L14" s="1342" t="s">
        <v>8473</v>
      </c>
      <c r="M14" s="63" t="s">
        <v>8616</v>
      </c>
      <c r="N14" s="63" t="s">
        <v>8617</v>
      </c>
      <c r="O14" s="63" t="s">
        <v>2085</v>
      </c>
      <c r="P14" s="754" t="s">
        <v>79</v>
      </c>
      <c r="Q14" s="63" t="s">
        <v>8617</v>
      </c>
      <c r="R14" s="1414"/>
      <c r="S14" s="246"/>
      <c r="T14" s="246"/>
      <c r="U14" s="246"/>
      <c r="V14" s="63"/>
      <c r="W14" s="240"/>
    </row>
    <row r="15" spans="1:23" s="1173" customFormat="1" ht="13.2">
      <c r="A15" s="1522">
        <v>4</v>
      </c>
      <c r="B15" s="63" t="s">
        <v>4895</v>
      </c>
      <c r="C15" s="63" t="s">
        <v>20026</v>
      </c>
      <c r="D15" s="63" t="s">
        <v>2725</v>
      </c>
      <c r="E15" s="693" t="s">
        <v>3176</v>
      </c>
      <c r="F15" s="1598"/>
      <c r="G15" s="1599"/>
      <c r="H15" s="1598"/>
      <c r="I15" s="1598"/>
      <c r="J15" s="1601" t="s">
        <v>2308</v>
      </c>
      <c r="K15" s="1161" t="s">
        <v>2838</v>
      </c>
      <c r="L15" s="1342" t="s">
        <v>8473</v>
      </c>
      <c r="M15" s="63" t="s">
        <v>4895</v>
      </c>
      <c r="N15" s="63" t="s">
        <v>8642</v>
      </c>
      <c r="O15" s="63" t="s">
        <v>2681</v>
      </c>
      <c r="P15" s="754" t="s">
        <v>79</v>
      </c>
      <c r="Q15" s="360" t="s">
        <v>8643</v>
      </c>
      <c r="R15" s="1414"/>
      <c r="S15" s="246" t="s">
        <v>865</v>
      </c>
      <c r="T15" s="246" t="s">
        <v>4894</v>
      </c>
      <c r="U15" s="246" t="s">
        <v>4896</v>
      </c>
      <c r="V15" s="63" t="s">
        <v>2725</v>
      </c>
      <c r="W15" s="240" t="s">
        <v>2849</v>
      </c>
    </row>
    <row r="16" spans="1:23" s="1173" customFormat="1" ht="22.8">
      <c r="A16" s="1522">
        <v>5</v>
      </c>
      <c r="B16" s="674" t="s">
        <v>8557</v>
      </c>
      <c r="C16" s="239" t="s">
        <v>8558</v>
      </c>
      <c r="D16" s="243" t="s">
        <v>20023</v>
      </c>
      <c r="E16" s="693" t="s">
        <v>2108</v>
      </c>
      <c r="F16" s="360"/>
      <c r="G16" s="746" t="s">
        <v>8559</v>
      </c>
      <c r="H16" s="360"/>
      <c r="I16" s="243" t="s">
        <v>8517</v>
      </c>
      <c r="J16" s="1601" t="s">
        <v>2308</v>
      </c>
      <c r="K16" s="1161" t="s">
        <v>2838</v>
      </c>
      <c r="L16" s="1342" t="s">
        <v>8473</v>
      </c>
      <c r="M16" s="674" t="s">
        <v>8557</v>
      </c>
      <c r="N16" s="445" t="s">
        <v>8560</v>
      </c>
      <c r="O16" s="243"/>
      <c r="P16" s="754"/>
      <c r="Q16" s="360" t="s">
        <v>8561</v>
      </c>
      <c r="R16" s="1414"/>
      <c r="S16" s="246" t="s">
        <v>865</v>
      </c>
      <c r="T16" s="246" t="s">
        <v>8644</v>
      </c>
      <c r="U16" s="246" t="s">
        <v>8645</v>
      </c>
      <c r="V16" s="243" t="s">
        <v>4171</v>
      </c>
      <c r="W16" s="360" t="s">
        <v>8514</v>
      </c>
    </row>
    <row r="17" spans="1:23" s="1173" customFormat="1" ht="22.8">
      <c r="A17" s="1522">
        <v>6</v>
      </c>
      <c r="B17" s="674" t="s">
        <v>8630</v>
      </c>
      <c r="C17" s="239" t="s">
        <v>8565</v>
      </c>
      <c r="D17" s="243" t="s">
        <v>3212</v>
      </c>
      <c r="E17" s="693" t="s">
        <v>2108</v>
      </c>
      <c r="F17" s="360"/>
      <c r="G17" s="746" t="s">
        <v>4732</v>
      </c>
      <c r="H17" s="360"/>
      <c r="I17" s="1598"/>
      <c r="J17" s="1601" t="s">
        <v>2308</v>
      </c>
      <c r="K17" s="1161" t="s">
        <v>2838</v>
      </c>
      <c r="L17" s="1342" t="s">
        <v>8473</v>
      </c>
      <c r="M17" s="674" t="s">
        <v>8630</v>
      </c>
      <c r="N17" s="445" t="s">
        <v>8560</v>
      </c>
      <c r="O17" s="239"/>
      <c r="P17" s="754"/>
      <c r="Q17" s="360" t="s">
        <v>8566</v>
      </c>
      <c r="R17" s="1414"/>
      <c r="S17" s="246"/>
      <c r="T17" s="246"/>
      <c r="U17" s="246"/>
      <c r="V17" s="243"/>
      <c r="W17" s="360"/>
    </row>
    <row r="18" spans="1:23" s="1173" customFormat="1" ht="22.8">
      <c r="A18" s="1522">
        <v>7</v>
      </c>
      <c r="B18" s="246" t="s">
        <v>8646</v>
      </c>
      <c r="C18" s="239" t="s">
        <v>8647</v>
      </c>
      <c r="D18" s="243" t="s">
        <v>3212</v>
      </c>
      <c r="E18" s="693" t="s">
        <v>2108</v>
      </c>
      <c r="F18" s="243"/>
      <c r="G18" s="746" t="s">
        <v>4732</v>
      </c>
      <c r="H18" s="243"/>
      <c r="I18" s="243"/>
      <c r="J18" s="1601" t="s">
        <v>2308</v>
      </c>
      <c r="K18" s="1161" t="s">
        <v>2838</v>
      </c>
      <c r="L18" s="1342" t="s">
        <v>8473</v>
      </c>
      <c r="M18" s="246" t="s">
        <v>8646</v>
      </c>
      <c r="N18" s="445" t="s">
        <v>8560</v>
      </c>
      <c r="O18" s="239"/>
      <c r="P18" s="754"/>
      <c r="Q18" s="63" t="s">
        <v>8648</v>
      </c>
      <c r="R18" s="1414"/>
      <c r="S18" s="246" t="s">
        <v>865</v>
      </c>
      <c r="T18" s="246" t="s">
        <v>7363</v>
      </c>
      <c r="U18" s="246" t="s">
        <v>8649</v>
      </c>
      <c r="V18" s="243" t="s">
        <v>7365</v>
      </c>
      <c r="W18" s="360" t="s">
        <v>8514</v>
      </c>
    </row>
    <row r="19" spans="1:23" s="1173" customFormat="1" ht="22.8">
      <c r="A19" s="1522">
        <v>8</v>
      </c>
      <c r="B19" s="246" t="s">
        <v>8650</v>
      </c>
      <c r="C19" s="239" t="s">
        <v>8651</v>
      </c>
      <c r="D19" s="243" t="s">
        <v>3212</v>
      </c>
      <c r="E19" s="693" t="s">
        <v>2108</v>
      </c>
      <c r="F19" s="243"/>
      <c r="G19" s="746" t="s">
        <v>4732</v>
      </c>
      <c r="H19" s="243"/>
      <c r="I19" s="243"/>
      <c r="J19" s="1601" t="s">
        <v>2308</v>
      </c>
      <c r="K19" s="1161" t="s">
        <v>2838</v>
      </c>
      <c r="L19" s="1342" t="s">
        <v>8473</v>
      </c>
      <c r="M19" s="246" t="s">
        <v>8650</v>
      </c>
      <c r="N19" s="445" t="s">
        <v>8560</v>
      </c>
      <c r="O19" s="239"/>
      <c r="P19" s="754"/>
      <c r="Q19" s="243" t="s">
        <v>8652</v>
      </c>
      <c r="R19" s="1414"/>
      <c r="S19" s="246" t="s">
        <v>865</v>
      </c>
      <c r="T19" s="246" t="s">
        <v>8653</v>
      </c>
      <c r="U19" s="246" t="s">
        <v>8654</v>
      </c>
      <c r="V19" s="243" t="s">
        <v>7365</v>
      </c>
      <c r="W19" s="360" t="s">
        <v>8514</v>
      </c>
    </row>
    <row r="20" spans="1:23" s="1173" customFormat="1" ht="22.8">
      <c r="A20" s="1522">
        <v>9</v>
      </c>
      <c r="B20" s="246" t="s">
        <v>8655</v>
      </c>
      <c r="C20" s="239" t="s">
        <v>8656</v>
      </c>
      <c r="D20" s="243" t="s">
        <v>3212</v>
      </c>
      <c r="E20" s="693" t="s">
        <v>2108</v>
      </c>
      <c r="F20" s="243"/>
      <c r="G20" s="746" t="s">
        <v>4732</v>
      </c>
      <c r="H20" s="243"/>
      <c r="I20" s="243"/>
      <c r="J20" s="1601" t="s">
        <v>2308</v>
      </c>
      <c r="K20" s="1161" t="s">
        <v>2838</v>
      </c>
      <c r="L20" s="1342" t="s">
        <v>8473</v>
      </c>
      <c r="M20" s="246" t="s">
        <v>8655</v>
      </c>
      <c r="N20" s="445" t="s">
        <v>8560</v>
      </c>
      <c r="O20" s="239"/>
      <c r="P20" s="754"/>
      <c r="Q20" s="360" t="s">
        <v>8657</v>
      </c>
      <c r="R20" s="1414"/>
      <c r="S20" s="246" t="s">
        <v>865</v>
      </c>
      <c r="T20" s="246" t="s">
        <v>8658</v>
      </c>
      <c r="U20" s="246" t="s">
        <v>8659</v>
      </c>
      <c r="V20" s="243" t="s">
        <v>7365</v>
      </c>
      <c r="W20" s="360" t="s">
        <v>8514</v>
      </c>
    </row>
    <row r="21" spans="1:23" s="325" customFormat="1" ht="15" customHeight="1">
      <c r="A21" s="1522">
        <v>10</v>
      </c>
      <c r="B21" s="674" t="s">
        <v>8515</v>
      </c>
      <c r="C21" s="243" t="s">
        <v>8516</v>
      </c>
      <c r="D21" s="239" t="s">
        <v>3212</v>
      </c>
      <c r="E21" s="693" t="s">
        <v>2108</v>
      </c>
      <c r="F21" s="360"/>
      <c r="G21" s="746" t="s">
        <v>4810</v>
      </c>
      <c r="H21" s="243"/>
      <c r="I21" s="243" t="s">
        <v>8517</v>
      </c>
      <c r="J21" s="1601" t="s">
        <v>2308</v>
      </c>
      <c r="K21" s="1161" t="s">
        <v>2838</v>
      </c>
      <c r="L21" s="1342" t="s">
        <v>8473</v>
      </c>
      <c r="M21" s="674" t="s">
        <v>8515</v>
      </c>
      <c r="N21" s="243" t="s">
        <v>4720</v>
      </c>
      <c r="O21" s="239" t="s">
        <v>2085</v>
      </c>
      <c r="P21" s="754"/>
      <c r="Q21" s="360" t="s">
        <v>8518</v>
      </c>
      <c r="R21" s="1414"/>
      <c r="S21" s="246" t="s">
        <v>865</v>
      </c>
      <c r="T21" s="246" t="s">
        <v>8660</v>
      </c>
      <c r="U21" s="246" t="s">
        <v>8661</v>
      </c>
      <c r="V21" s="239" t="s">
        <v>4955</v>
      </c>
      <c r="W21" s="360" t="s">
        <v>8514</v>
      </c>
    </row>
    <row r="22" spans="1:23" s="1173" customFormat="1" ht="13.2">
      <c r="A22" s="1522">
        <v>11</v>
      </c>
      <c r="B22" s="674" t="s">
        <v>8511</v>
      </c>
      <c r="C22" s="243" t="s">
        <v>8512</v>
      </c>
      <c r="D22" s="239" t="s">
        <v>3212</v>
      </c>
      <c r="E22" s="693" t="s">
        <v>2108</v>
      </c>
      <c r="F22" s="360"/>
      <c r="G22" s="746" t="s">
        <v>4808</v>
      </c>
      <c r="H22" s="360"/>
      <c r="I22" s="360"/>
      <c r="J22" s="1601" t="s">
        <v>2308</v>
      </c>
      <c r="K22" s="1161" t="s">
        <v>2838</v>
      </c>
      <c r="L22" s="1342" t="s">
        <v>8473</v>
      </c>
      <c r="M22" s="674" t="s">
        <v>8511</v>
      </c>
      <c r="N22" s="243" t="s">
        <v>4720</v>
      </c>
      <c r="O22" s="239" t="s">
        <v>2085</v>
      </c>
      <c r="P22" s="754"/>
      <c r="Q22" s="360" t="s">
        <v>8513</v>
      </c>
      <c r="R22" s="1414"/>
      <c r="S22" s="246" t="s">
        <v>865</v>
      </c>
      <c r="T22" s="246" t="s">
        <v>5491</v>
      </c>
      <c r="U22" s="246" t="s">
        <v>8662</v>
      </c>
      <c r="V22" s="239" t="s">
        <v>4955</v>
      </c>
      <c r="W22" s="360" t="s">
        <v>8514</v>
      </c>
    </row>
    <row r="23" spans="1:23" s="325" customFormat="1" ht="15" customHeight="1">
      <c r="A23" s="1522">
        <v>12</v>
      </c>
      <c r="B23" s="246" t="s">
        <v>8663</v>
      </c>
      <c r="C23" s="243" t="s">
        <v>8664</v>
      </c>
      <c r="D23" s="239" t="s">
        <v>3212</v>
      </c>
      <c r="E23" s="693" t="s">
        <v>2108</v>
      </c>
      <c r="F23" s="360"/>
      <c r="G23" s="746" t="s">
        <v>4808</v>
      </c>
      <c r="H23" s="243"/>
      <c r="I23" s="243" t="s">
        <v>8665</v>
      </c>
      <c r="J23" s="1601" t="s">
        <v>2308</v>
      </c>
      <c r="K23" s="1161" t="s">
        <v>2838</v>
      </c>
      <c r="L23" s="1342" t="s">
        <v>8473</v>
      </c>
      <c r="M23" s="246" t="s">
        <v>8663</v>
      </c>
      <c r="N23" s="243" t="s">
        <v>4720</v>
      </c>
      <c r="O23" s="239" t="s">
        <v>2085</v>
      </c>
      <c r="P23" s="754"/>
      <c r="Q23" s="63" t="s">
        <v>8666</v>
      </c>
      <c r="R23" s="1414"/>
      <c r="S23" s="246" t="s">
        <v>865</v>
      </c>
      <c r="T23" s="246" t="s">
        <v>8667</v>
      </c>
      <c r="U23" s="246" t="s">
        <v>8668</v>
      </c>
      <c r="V23" s="239" t="s">
        <v>4955</v>
      </c>
      <c r="W23" s="360" t="s">
        <v>8669</v>
      </c>
    </row>
    <row r="24" spans="1:23" s="325" customFormat="1" ht="15" customHeight="1">
      <c r="A24" s="1522">
        <v>13</v>
      </c>
      <c r="B24" s="246" t="s">
        <v>8670</v>
      </c>
      <c r="C24" s="243" t="s">
        <v>8671</v>
      </c>
      <c r="D24" s="239" t="s">
        <v>3212</v>
      </c>
      <c r="E24" s="693" t="s">
        <v>2108</v>
      </c>
      <c r="F24" s="360"/>
      <c r="G24" s="746" t="s">
        <v>4808</v>
      </c>
      <c r="H24" s="360"/>
      <c r="I24" s="243" t="s">
        <v>8665</v>
      </c>
      <c r="J24" s="1601" t="s">
        <v>2308</v>
      </c>
      <c r="K24" s="1161" t="s">
        <v>2838</v>
      </c>
      <c r="L24" s="1342" t="s">
        <v>8473</v>
      </c>
      <c r="M24" s="246" t="s">
        <v>8670</v>
      </c>
      <c r="N24" s="243" t="s">
        <v>4720</v>
      </c>
      <c r="O24" s="239" t="s">
        <v>2085</v>
      </c>
      <c r="P24" s="754"/>
      <c r="Q24" s="63" t="s">
        <v>8672</v>
      </c>
      <c r="R24" s="1414"/>
      <c r="S24" s="246" t="s">
        <v>865</v>
      </c>
      <c r="T24" s="246" t="s">
        <v>8673</v>
      </c>
      <c r="U24" s="246" t="s">
        <v>8674</v>
      </c>
      <c r="V24" s="239" t="s">
        <v>4955</v>
      </c>
      <c r="W24" s="360" t="s">
        <v>8669</v>
      </c>
    </row>
    <row r="25" spans="1:23" s="325" customFormat="1" ht="15" customHeight="1">
      <c r="A25" s="1522">
        <v>14</v>
      </c>
      <c r="B25" s="246" t="s">
        <v>8675</v>
      </c>
      <c r="C25" s="243" t="s">
        <v>8676</v>
      </c>
      <c r="D25" s="239" t="s">
        <v>3212</v>
      </c>
      <c r="E25" s="693" t="s">
        <v>2108</v>
      </c>
      <c r="F25" s="360"/>
      <c r="G25" s="746" t="s">
        <v>4808</v>
      </c>
      <c r="H25" s="360"/>
      <c r="I25" s="243" t="s">
        <v>8665</v>
      </c>
      <c r="J25" s="1601" t="s">
        <v>2308</v>
      </c>
      <c r="K25" s="1161" t="s">
        <v>2838</v>
      </c>
      <c r="L25" s="1342" t="s">
        <v>8473</v>
      </c>
      <c r="M25" s="246" t="s">
        <v>8675</v>
      </c>
      <c r="N25" s="243" t="s">
        <v>4720</v>
      </c>
      <c r="O25" s="239" t="s">
        <v>2085</v>
      </c>
      <c r="P25" s="754"/>
      <c r="Q25" s="63" t="s">
        <v>8677</v>
      </c>
      <c r="R25" s="1414"/>
      <c r="S25" s="246" t="s">
        <v>865</v>
      </c>
      <c r="T25" s="246" t="s">
        <v>8678</v>
      </c>
      <c r="U25" s="246" t="s">
        <v>8679</v>
      </c>
      <c r="V25" s="239" t="s">
        <v>4955</v>
      </c>
      <c r="W25" s="360" t="s">
        <v>8669</v>
      </c>
    </row>
    <row r="26" spans="1:23" s="325" customFormat="1">
      <c r="A26" s="1522">
        <v>15</v>
      </c>
      <c r="B26" s="246" t="s">
        <v>4842</v>
      </c>
      <c r="C26" s="243" t="s">
        <v>8680</v>
      </c>
      <c r="D26" s="239" t="s">
        <v>3212</v>
      </c>
      <c r="E26" s="693" t="s">
        <v>2108</v>
      </c>
      <c r="F26" s="369"/>
      <c r="G26" s="1036"/>
      <c r="H26" s="369"/>
      <c r="I26" s="369"/>
      <c r="J26" s="369"/>
      <c r="K26" s="1193" t="s">
        <v>2831</v>
      </c>
      <c r="L26" s="1193" t="s">
        <v>2832</v>
      </c>
      <c r="M26" s="1193" t="s">
        <v>2840</v>
      </c>
      <c r="N26" s="1193" t="s">
        <v>2841</v>
      </c>
      <c r="O26" s="1193" t="s">
        <v>2842</v>
      </c>
      <c r="P26" s="1193" t="s">
        <v>2843</v>
      </c>
      <c r="Q26" s="1193" t="s">
        <v>2844</v>
      </c>
      <c r="R26" s="1193" t="s">
        <v>73</v>
      </c>
      <c r="S26" s="369"/>
      <c r="T26" s="369"/>
      <c r="U26" s="369"/>
      <c r="V26" s="369"/>
      <c r="W26" s="369"/>
    </row>
    <row r="27" spans="1:23" s="325" customFormat="1">
      <c r="A27" s="1522">
        <v>16</v>
      </c>
      <c r="B27" s="246" t="s">
        <v>8681</v>
      </c>
      <c r="C27" s="243" t="s">
        <v>8682</v>
      </c>
      <c r="D27" s="239" t="s">
        <v>3212</v>
      </c>
      <c r="E27" s="693" t="s">
        <v>2108</v>
      </c>
      <c r="F27" s="369"/>
      <c r="G27" s="1036"/>
      <c r="H27" s="369"/>
      <c r="I27" s="369"/>
      <c r="J27" s="369"/>
      <c r="K27" s="1430"/>
      <c r="L27" s="1342"/>
      <c r="M27" s="674"/>
      <c r="N27" s="239"/>
      <c r="O27" s="1496"/>
      <c r="P27" s="1596"/>
      <c r="Q27" s="229" t="s">
        <v>8479</v>
      </c>
      <c r="R27" s="229"/>
      <c r="S27" s="369"/>
      <c r="T27" s="369"/>
      <c r="U27" s="369"/>
      <c r="V27" s="369"/>
      <c r="W27" s="369"/>
    </row>
    <row r="28" spans="1:23" s="325" customFormat="1">
      <c r="A28" s="328"/>
      <c r="G28" s="1400"/>
      <c r="K28" s="1603" t="s">
        <v>2838</v>
      </c>
      <c r="L28" s="1604" t="s">
        <v>8476</v>
      </c>
      <c r="M28" s="1605" t="s">
        <v>8483</v>
      </c>
      <c r="N28" s="1605" t="s">
        <v>2239</v>
      </c>
      <c r="O28" s="1606" t="s">
        <v>2811</v>
      </c>
      <c r="P28" s="665" t="s">
        <v>79</v>
      </c>
      <c r="Q28" s="1607" t="s">
        <v>2239</v>
      </c>
      <c r="R28" s="1608"/>
    </row>
    <row r="29" spans="1:23" s="325" customFormat="1">
      <c r="A29" s="328"/>
      <c r="G29" s="1400"/>
      <c r="K29" s="1430"/>
      <c r="L29" s="1342"/>
      <c r="M29" s="754"/>
      <c r="N29" s="754"/>
      <c r="O29" s="754"/>
      <c r="P29" s="754"/>
      <c r="Q29" s="674"/>
      <c r="R29" s="1203"/>
    </row>
    <row r="30" spans="1:23" s="325" customFormat="1">
      <c r="A30" s="328"/>
      <c r="G30" s="1400"/>
      <c r="K30" s="1430" t="s">
        <v>2838</v>
      </c>
      <c r="L30" s="1342" t="s">
        <v>8476</v>
      </c>
      <c r="M30" s="63" t="s">
        <v>8616</v>
      </c>
      <c r="N30" s="63" t="s">
        <v>8617</v>
      </c>
      <c r="O30" s="63" t="s">
        <v>2085</v>
      </c>
      <c r="P30" s="754" t="s">
        <v>79</v>
      </c>
      <c r="Q30" s="63" t="s">
        <v>8617</v>
      </c>
      <c r="R30" s="1203"/>
    </row>
    <row r="31" spans="1:23" s="325" customFormat="1">
      <c r="A31" s="328"/>
      <c r="G31" s="1400"/>
      <c r="K31" s="1430" t="s">
        <v>2838</v>
      </c>
      <c r="L31" s="1342" t="s">
        <v>8476</v>
      </c>
      <c r="M31" s="63" t="s">
        <v>4895</v>
      </c>
      <c r="N31" s="63" t="s">
        <v>8642</v>
      </c>
      <c r="O31" s="63" t="s">
        <v>2681</v>
      </c>
      <c r="P31" s="754" t="s">
        <v>79</v>
      </c>
      <c r="Q31" s="360" t="s">
        <v>8643</v>
      </c>
      <c r="R31" s="1203"/>
    </row>
    <row r="32" spans="1:23" s="325" customFormat="1" ht="22.8">
      <c r="A32" s="328"/>
      <c r="G32" s="1400"/>
      <c r="K32" s="1430" t="s">
        <v>2838</v>
      </c>
      <c r="L32" s="1342" t="s">
        <v>8476</v>
      </c>
      <c r="M32" s="674" t="s">
        <v>8557</v>
      </c>
      <c r="N32" s="445" t="s">
        <v>8560</v>
      </c>
      <c r="O32" s="243"/>
      <c r="P32" s="754"/>
      <c r="Q32" s="360" t="s">
        <v>8561</v>
      </c>
      <c r="R32" s="1203"/>
    </row>
    <row r="33" spans="1:18" s="325" customFormat="1" ht="22.8">
      <c r="A33" s="328"/>
      <c r="G33" s="1400"/>
      <c r="K33" s="1430" t="s">
        <v>2838</v>
      </c>
      <c r="L33" s="1342" t="s">
        <v>8476</v>
      </c>
      <c r="M33" s="674" t="s">
        <v>8630</v>
      </c>
      <c r="N33" s="445" t="s">
        <v>8560</v>
      </c>
      <c r="O33" s="239"/>
      <c r="P33" s="754"/>
      <c r="Q33" s="360" t="s">
        <v>8566</v>
      </c>
      <c r="R33" s="1203"/>
    </row>
    <row r="34" spans="1:18" s="325" customFormat="1" ht="22.8">
      <c r="A34" s="328"/>
      <c r="G34" s="1400"/>
      <c r="K34" s="1430" t="s">
        <v>2838</v>
      </c>
      <c r="L34" s="1342" t="s">
        <v>8476</v>
      </c>
      <c r="M34" s="246" t="s">
        <v>8646</v>
      </c>
      <c r="N34" s="445" t="s">
        <v>8560</v>
      </c>
      <c r="O34" s="239"/>
      <c r="P34" s="754"/>
      <c r="Q34" s="63" t="s">
        <v>8648</v>
      </c>
      <c r="R34" s="1203"/>
    </row>
    <row r="35" spans="1:18" s="325" customFormat="1" ht="22.8">
      <c r="A35" s="328"/>
      <c r="G35" s="1400"/>
      <c r="K35" s="1430" t="s">
        <v>2838</v>
      </c>
      <c r="L35" s="1342" t="s">
        <v>8476</v>
      </c>
      <c r="M35" s="246" t="s">
        <v>8650</v>
      </c>
      <c r="N35" s="445" t="s">
        <v>8560</v>
      </c>
      <c r="O35" s="239"/>
      <c r="P35" s="754"/>
      <c r="Q35" s="243" t="s">
        <v>8652</v>
      </c>
      <c r="R35" s="1203"/>
    </row>
    <row r="36" spans="1:18" s="325" customFormat="1" ht="22.8">
      <c r="A36" s="328"/>
      <c r="G36" s="1400"/>
      <c r="K36" s="1430" t="s">
        <v>2838</v>
      </c>
      <c r="L36" s="1342" t="s">
        <v>8476</v>
      </c>
      <c r="M36" s="246" t="s">
        <v>8655</v>
      </c>
      <c r="N36" s="445" t="s">
        <v>8560</v>
      </c>
      <c r="O36" s="239"/>
      <c r="P36" s="754"/>
      <c r="Q36" s="360" t="s">
        <v>8657</v>
      </c>
      <c r="R36" s="1203"/>
    </row>
    <row r="37" spans="1:18" s="325" customFormat="1">
      <c r="A37" s="328"/>
      <c r="G37" s="1400"/>
      <c r="K37" s="1430" t="s">
        <v>2838</v>
      </c>
      <c r="L37" s="1342" t="s">
        <v>8476</v>
      </c>
      <c r="M37" s="674" t="s">
        <v>8515</v>
      </c>
      <c r="N37" s="243" t="s">
        <v>4720</v>
      </c>
      <c r="O37" s="239" t="s">
        <v>2085</v>
      </c>
      <c r="P37" s="754"/>
      <c r="Q37" s="360" t="s">
        <v>8518</v>
      </c>
      <c r="R37" s="1203"/>
    </row>
    <row r="38" spans="1:18" s="325" customFormat="1">
      <c r="A38" s="328"/>
      <c r="G38" s="1400"/>
      <c r="K38" s="1430" t="s">
        <v>2838</v>
      </c>
      <c r="L38" s="1342" t="s">
        <v>8476</v>
      </c>
      <c r="M38" s="674" t="s">
        <v>8511</v>
      </c>
      <c r="N38" s="243" t="s">
        <v>4720</v>
      </c>
      <c r="O38" s="239" t="s">
        <v>2085</v>
      </c>
      <c r="P38" s="754"/>
      <c r="Q38" s="360" t="s">
        <v>8513</v>
      </c>
      <c r="R38" s="1203"/>
    </row>
    <row r="39" spans="1:18" s="325" customFormat="1">
      <c r="A39" s="328"/>
      <c r="G39" s="1400"/>
      <c r="K39" s="1430" t="s">
        <v>2838</v>
      </c>
      <c r="L39" s="1342" t="s">
        <v>8476</v>
      </c>
      <c r="M39" s="246" t="s">
        <v>8663</v>
      </c>
      <c r="N39" s="243" t="s">
        <v>4720</v>
      </c>
      <c r="O39" s="239" t="s">
        <v>2085</v>
      </c>
      <c r="P39" s="754"/>
      <c r="Q39" s="63" t="s">
        <v>8666</v>
      </c>
      <c r="R39" s="1203"/>
    </row>
    <row r="40" spans="1:18" s="325" customFormat="1">
      <c r="A40" s="328"/>
      <c r="G40" s="1400"/>
      <c r="K40" s="1430" t="s">
        <v>2838</v>
      </c>
      <c r="L40" s="1342" t="s">
        <v>8476</v>
      </c>
      <c r="M40" s="246" t="s">
        <v>8670</v>
      </c>
      <c r="N40" s="243" t="s">
        <v>4720</v>
      </c>
      <c r="O40" s="239" t="s">
        <v>2085</v>
      </c>
      <c r="P40" s="754"/>
      <c r="Q40" s="63" t="s">
        <v>8672</v>
      </c>
      <c r="R40" s="1203"/>
    </row>
    <row r="41" spans="1:18" s="325" customFormat="1">
      <c r="A41" s="328"/>
      <c r="G41" s="1400"/>
      <c r="K41" s="1430" t="s">
        <v>2838</v>
      </c>
      <c r="L41" s="1342" t="s">
        <v>8476</v>
      </c>
      <c r="M41" s="246" t="s">
        <v>8675</v>
      </c>
      <c r="N41" s="243" t="s">
        <v>4720</v>
      </c>
      <c r="O41" s="239" t="s">
        <v>2085</v>
      </c>
      <c r="P41" s="754"/>
      <c r="Q41" s="63" t="s">
        <v>8677</v>
      </c>
      <c r="R41" s="1203"/>
    </row>
  </sheetData>
  <phoneticPr fontId="5" type="noConversion"/>
  <dataValidations count="4">
    <dataValidation type="list" allowBlank="1" showInputMessage="1" showErrorMessage="1" sqref="B6" xr:uid="{00000000-0002-0000-8400-000000000000}">
      <formula1>"Mi: Minute,H: Hour,D: Daily,W: Weekly,M: Monthly,Y: Yearly"</formula1>
    </dataValidation>
    <dataValidation type="list" allowBlank="1" showInputMessage="1" showErrorMessage="1" sqref="B7 B9 K8:K9" xr:uid="{00000000-0002-0000-8400-000001000000}">
      <formula1>"替换,追加"</formula1>
    </dataValidation>
    <dataValidation type="list" allowBlank="1" showInputMessage="1" showErrorMessage="1" sqref="J12:J13 J14:J25" xr:uid="{00000000-0002-0000-8400-000002000000}">
      <formula1>"匹配,基线特有,本地扩充,废弃"</formula1>
    </dataValidation>
    <dataValidation type="list" allowBlank="1" showInputMessage="1" showErrorMessage="1" sqref="N4:N9" xr:uid="{00000000-0002-0000-8400-000003000000}">
      <formula1>"left join,inner join,union,union all"</formula1>
    </dataValidation>
  </dataValidations>
  <hyperlinks>
    <hyperlink ref="A1" location="目录!A1" display="返回" xr:uid="{00000000-0004-0000-8400-000000000000}"/>
  </hyperlinks>
  <pageMargins left="0.75" right="0.75" top="1" bottom="1" header="0.51180555555555596" footer="0.51180555555555596"/>
  <pageSetup paperSize="9" orientation="portrait"/>
  <legacyDrawing r:id="rId1"/>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X78"/>
  <sheetViews>
    <sheetView topLeftCell="A52" workbookViewId="0"/>
  </sheetViews>
  <sheetFormatPr defaultColWidth="9" defaultRowHeight="15.6"/>
  <cols>
    <col min="1" max="1" width="8.21875" style="328" customWidth="1"/>
    <col min="2" max="2" width="20.88671875" style="325" customWidth="1"/>
    <col min="3" max="3" width="17.6640625" style="325" customWidth="1"/>
    <col min="4" max="4" width="15.21875" style="325" customWidth="1"/>
    <col min="5" max="5" width="12.109375" style="325" customWidth="1"/>
    <col min="6" max="6" width="7.88671875" style="325" customWidth="1"/>
    <col min="7" max="7" width="4.6640625" style="1400" customWidth="1"/>
    <col min="8" max="8" width="4.6640625" style="325" customWidth="1"/>
    <col min="9" max="9" width="6" style="325" customWidth="1"/>
    <col min="10" max="10" width="11.21875" style="325" customWidth="1"/>
    <col min="11" max="11" width="7.6640625" style="325" hidden="1" customWidth="1"/>
    <col min="12" max="12" width="11.88671875" style="325" hidden="1" customWidth="1"/>
    <col min="13" max="13" width="21.6640625" style="325" hidden="1" customWidth="1"/>
    <col min="14" max="14" width="12.33203125" style="325" hidden="1" customWidth="1"/>
    <col min="15" max="15" width="10.44140625" style="325" hidden="1" customWidth="1"/>
    <col min="16" max="16" width="11.21875" style="325" hidden="1" customWidth="1"/>
    <col min="17" max="17" width="8.88671875" style="325" hidden="1" customWidth="1"/>
    <col min="18" max="18" width="9" style="325" hidden="1" customWidth="1"/>
    <col min="19" max="19" width="16" style="325" customWidth="1"/>
    <col min="20" max="20" width="17" style="325" customWidth="1"/>
    <col min="21" max="21" width="20.44140625" style="325" customWidth="1"/>
    <col min="22" max="22" width="10.109375" style="325" customWidth="1"/>
    <col min="23" max="23" width="23" style="325" customWidth="1"/>
    <col min="24" max="16384" width="9" style="328"/>
  </cols>
  <sheetData>
    <row r="1" spans="1:24" s="325" customFormat="1">
      <c r="A1" s="2" t="s">
        <v>2037</v>
      </c>
      <c r="B1" s="331"/>
      <c r="C1" s="331"/>
      <c r="D1" s="331"/>
      <c r="E1" s="331"/>
      <c r="F1" s="331"/>
      <c r="G1" s="328"/>
      <c r="H1" s="331"/>
      <c r="I1" s="331"/>
      <c r="J1" s="331"/>
      <c r="K1" s="331"/>
      <c r="L1" s="331"/>
      <c r="M1" s="331"/>
      <c r="N1" s="331"/>
      <c r="O1" s="331"/>
      <c r="P1" s="331"/>
      <c r="Q1" s="331"/>
      <c r="R1" s="331"/>
      <c r="S1" s="336"/>
      <c r="T1" s="336"/>
      <c r="U1" s="336"/>
      <c r="V1" s="336"/>
      <c r="W1" s="336"/>
    </row>
    <row r="2" spans="1:24" s="325" customFormat="1">
      <c r="A2" s="216" t="s">
        <v>2038</v>
      </c>
      <c r="B2" s="217"/>
      <c r="C2" s="217"/>
      <c r="D2" s="217"/>
      <c r="E2" s="217"/>
      <c r="F2" s="217"/>
      <c r="G2" s="1401"/>
      <c r="H2" s="217"/>
      <c r="I2" s="217"/>
      <c r="J2" s="217"/>
      <c r="K2" s="1183" t="s">
        <v>2830</v>
      </c>
      <c r="L2" s="1184"/>
      <c r="M2" s="1184"/>
      <c r="N2" s="1184"/>
      <c r="O2" s="1184"/>
      <c r="P2" s="1184"/>
      <c r="Q2" s="1184"/>
      <c r="R2" s="1184"/>
      <c r="S2" s="337" t="s">
        <v>2039</v>
      </c>
      <c r="T2" s="338"/>
      <c r="U2" s="338"/>
      <c r="V2" s="338"/>
      <c r="W2" s="353"/>
    </row>
    <row r="3" spans="1:24" s="325" customFormat="1">
      <c r="A3" s="218" t="s">
        <v>2040</v>
      </c>
      <c r="B3" s="1582" t="s">
        <v>870</v>
      </c>
      <c r="C3" s="219"/>
      <c r="D3" s="219"/>
      <c r="E3" s="219"/>
      <c r="F3" s="219"/>
      <c r="G3" s="1402"/>
      <c r="H3" s="219"/>
      <c r="I3" s="219"/>
      <c r="J3" s="219"/>
      <c r="K3" s="1185" t="s">
        <v>2831</v>
      </c>
      <c r="L3" s="1186" t="s">
        <v>2832</v>
      </c>
      <c r="M3" s="1186" t="s">
        <v>2833</v>
      </c>
      <c r="N3" s="1186" t="s">
        <v>2834</v>
      </c>
      <c r="O3" s="1186" t="s">
        <v>2835</v>
      </c>
      <c r="P3" s="1186" t="s">
        <v>2836</v>
      </c>
      <c r="Q3" s="1186" t="s">
        <v>2837</v>
      </c>
      <c r="R3" s="1195" t="s">
        <v>73</v>
      </c>
      <c r="S3" s="339" t="s">
        <v>2041</v>
      </c>
      <c r="T3" s="340" t="s">
        <v>2042</v>
      </c>
      <c r="U3" s="340"/>
      <c r="V3" s="354"/>
      <c r="W3" s="355"/>
    </row>
    <row r="4" spans="1:24" s="326" customFormat="1">
      <c r="A4" s="220" t="s">
        <v>2042</v>
      </c>
      <c r="B4" s="316" t="s">
        <v>869</v>
      </c>
      <c r="C4" s="352"/>
      <c r="D4" s="352"/>
      <c r="E4" s="352"/>
      <c r="F4" s="352"/>
      <c r="G4" s="1089"/>
      <c r="H4" s="352"/>
      <c r="I4" s="352"/>
      <c r="J4" s="352"/>
      <c r="K4" s="1161" t="s">
        <v>2043</v>
      </c>
      <c r="L4" s="1342" t="s">
        <v>850</v>
      </c>
      <c r="M4" s="1342" t="s">
        <v>8613</v>
      </c>
      <c r="N4" s="229"/>
      <c r="O4" s="229"/>
      <c r="P4" s="229" t="s">
        <v>8475</v>
      </c>
      <c r="Q4" s="229"/>
      <c r="R4" s="1597"/>
      <c r="S4" s="229" t="s">
        <v>2301</v>
      </c>
      <c r="T4" s="239" t="s">
        <v>878</v>
      </c>
      <c r="U4" s="229"/>
      <c r="V4" s="221"/>
      <c r="W4" s="229"/>
    </row>
    <row r="5" spans="1:24" s="326" customFormat="1">
      <c r="A5" s="220" t="s">
        <v>2041</v>
      </c>
      <c r="B5" s="221" t="s">
        <v>2043</v>
      </c>
      <c r="C5" s="352"/>
      <c r="D5" s="352"/>
      <c r="E5" s="352"/>
      <c r="F5" s="352"/>
      <c r="G5" s="1089"/>
      <c r="H5" s="352"/>
      <c r="I5" s="352"/>
      <c r="J5" s="352"/>
      <c r="K5" s="1161"/>
      <c r="L5" s="1187"/>
      <c r="M5" s="1187"/>
      <c r="N5" s="229"/>
      <c r="O5" s="229"/>
      <c r="P5" s="229"/>
      <c r="Q5" s="229"/>
      <c r="R5" s="229"/>
      <c r="S5" s="229" t="s">
        <v>2301</v>
      </c>
      <c r="T5" s="239" t="s">
        <v>872</v>
      </c>
      <c r="U5" s="229"/>
      <c r="V5" s="221"/>
      <c r="W5" s="229"/>
    </row>
    <row r="6" spans="1:24" s="326" customFormat="1">
      <c r="A6" s="220" t="s">
        <v>2044</v>
      </c>
      <c r="B6" s="1175" t="s">
        <v>2303</v>
      </c>
      <c r="C6" s="222"/>
      <c r="D6" s="222"/>
      <c r="E6" s="222"/>
      <c r="F6" s="222"/>
      <c r="G6" s="1403"/>
      <c r="H6" s="222"/>
      <c r="I6" s="222"/>
      <c r="J6" s="222"/>
      <c r="K6" s="1161"/>
      <c r="L6" s="229"/>
      <c r="M6" s="229"/>
      <c r="N6" s="229"/>
      <c r="O6" s="229"/>
      <c r="P6" s="229"/>
      <c r="Q6" s="229"/>
      <c r="R6" s="229"/>
      <c r="T6" s="827"/>
      <c r="U6" s="827"/>
      <c r="V6" s="225"/>
      <c r="W6" s="827"/>
    </row>
    <row r="7" spans="1:24" s="325" customFormat="1">
      <c r="A7" s="223" t="s">
        <v>2046</v>
      </c>
      <c r="B7" s="1176" t="s">
        <v>2047</v>
      </c>
      <c r="C7" s="219"/>
      <c r="D7" s="219"/>
      <c r="E7" s="219"/>
      <c r="F7" s="219"/>
      <c r="G7" s="1402"/>
      <c r="H7" s="219"/>
      <c r="I7" s="219"/>
      <c r="J7" s="219"/>
      <c r="K7" s="1161"/>
      <c r="L7" s="1596"/>
      <c r="M7" s="1596"/>
      <c r="N7" s="229"/>
      <c r="O7" s="229"/>
      <c r="P7" s="229"/>
      <c r="Q7" s="229"/>
      <c r="R7" s="229"/>
      <c r="S7" s="347"/>
      <c r="T7" s="346"/>
      <c r="U7" s="348"/>
      <c r="V7" s="358"/>
      <c r="W7" s="348"/>
    </row>
    <row r="8" spans="1:24" s="325" customFormat="1">
      <c r="A8" s="223" t="s">
        <v>2048</v>
      </c>
      <c r="B8" s="225"/>
      <c r="C8" s="219"/>
      <c r="D8" s="219"/>
      <c r="E8" s="219"/>
      <c r="F8" s="219"/>
      <c r="G8" s="1402"/>
      <c r="H8" s="219"/>
      <c r="I8" s="219"/>
      <c r="J8" s="219"/>
      <c r="K8" s="1188"/>
      <c r="L8" s="348"/>
      <c r="M8" s="348"/>
      <c r="N8" s="229"/>
      <c r="O8" s="348"/>
      <c r="P8" s="229"/>
      <c r="Q8" s="229"/>
      <c r="R8" s="358"/>
      <c r="S8" s="347"/>
      <c r="T8" s="346"/>
      <c r="U8" s="348"/>
      <c r="V8" s="358"/>
      <c r="W8" s="348"/>
    </row>
    <row r="9" spans="1:24" s="325" customFormat="1">
      <c r="A9" s="223"/>
      <c r="B9" s="226"/>
      <c r="C9" s="219"/>
      <c r="D9" s="219"/>
      <c r="E9" s="219"/>
      <c r="F9" s="219"/>
      <c r="G9" s="1402"/>
      <c r="H9" s="219"/>
      <c r="I9" s="219"/>
      <c r="J9" s="219"/>
      <c r="K9" s="1189"/>
      <c r="L9" s="1190"/>
      <c r="M9" s="1190"/>
      <c r="N9" s="229"/>
      <c r="O9" s="1190"/>
      <c r="P9" s="229"/>
      <c r="Q9" s="229"/>
      <c r="R9" s="1199"/>
      <c r="S9" s="347"/>
      <c r="T9" s="348"/>
      <c r="U9" s="348"/>
      <c r="V9" s="358"/>
      <c r="W9" s="67"/>
    </row>
    <row r="10" spans="1:24" s="325" customFormat="1">
      <c r="A10" s="216" t="s">
        <v>2049</v>
      </c>
      <c r="B10" s="217"/>
      <c r="C10" s="217"/>
      <c r="D10" s="217"/>
      <c r="E10" s="217"/>
      <c r="F10" s="217"/>
      <c r="G10" s="1401"/>
      <c r="H10" s="217"/>
      <c r="I10" s="217"/>
      <c r="J10" s="217"/>
      <c r="K10" s="1183" t="s">
        <v>2839</v>
      </c>
      <c r="L10" s="1184"/>
      <c r="M10" s="1184"/>
      <c r="N10" s="1184"/>
      <c r="O10" s="1184"/>
      <c r="P10" s="1184"/>
      <c r="Q10" s="1184"/>
      <c r="R10" s="1184"/>
      <c r="S10" s="337" t="s">
        <v>2050</v>
      </c>
      <c r="T10" s="338"/>
      <c r="U10" s="338"/>
      <c r="V10" s="338"/>
      <c r="W10" s="353"/>
    </row>
    <row r="11" spans="1:24" s="325" customFormat="1" ht="24.75" customHeight="1">
      <c r="A11" s="227" t="s">
        <v>49</v>
      </c>
      <c r="B11" s="228" t="s">
        <v>2051</v>
      </c>
      <c r="C11" s="228" t="s">
        <v>2052</v>
      </c>
      <c r="D11" s="228" t="s">
        <v>2053</v>
      </c>
      <c r="E11" s="228" t="s">
        <v>2054</v>
      </c>
      <c r="F11" s="228" t="s">
        <v>2055</v>
      </c>
      <c r="G11" s="227" t="s">
        <v>2056</v>
      </c>
      <c r="H11" s="228" t="s">
        <v>2057</v>
      </c>
      <c r="I11" s="228" t="s">
        <v>73</v>
      </c>
      <c r="J11" s="1191" t="s">
        <v>2058</v>
      </c>
      <c r="K11" s="1192" t="s">
        <v>2831</v>
      </c>
      <c r="L11" s="1193" t="s">
        <v>2832</v>
      </c>
      <c r="M11" s="1200" t="s">
        <v>2840</v>
      </c>
      <c r="N11" s="1200" t="s">
        <v>2841</v>
      </c>
      <c r="O11" s="1200" t="s">
        <v>2842</v>
      </c>
      <c r="P11" s="1200" t="s">
        <v>2843</v>
      </c>
      <c r="Q11" s="1200" t="s">
        <v>2844</v>
      </c>
      <c r="R11" s="1201" t="s">
        <v>73</v>
      </c>
      <c r="S11" s="350" t="s">
        <v>2059</v>
      </c>
      <c r="T11" s="350" t="s">
        <v>2060</v>
      </c>
      <c r="U11" s="350" t="s">
        <v>2061</v>
      </c>
      <c r="V11" s="350" t="s">
        <v>2062</v>
      </c>
      <c r="W11" s="350" t="s">
        <v>2063</v>
      </c>
    </row>
    <row r="12" spans="1:24" s="1173" customFormat="1" ht="15" customHeight="1">
      <c r="A12" s="754">
        <v>1</v>
      </c>
      <c r="B12" s="243" t="s">
        <v>2304</v>
      </c>
      <c r="C12" s="243" t="s">
        <v>2670</v>
      </c>
      <c r="D12" s="243" t="s">
        <v>2078</v>
      </c>
      <c r="E12" s="693" t="s">
        <v>2079</v>
      </c>
      <c r="F12" s="240"/>
      <c r="G12" s="583"/>
      <c r="H12" s="240"/>
      <c r="I12" s="238"/>
      <c r="J12" s="1318" t="s">
        <v>4189</v>
      </c>
      <c r="K12" s="1161"/>
      <c r="L12" s="1342"/>
      <c r="M12" s="674"/>
      <c r="N12" s="239"/>
      <c r="O12" s="1496"/>
      <c r="P12" s="243"/>
      <c r="Q12" s="229" t="s">
        <v>8479</v>
      </c>
      <c r="R12" s="229"/>
      <c r="S12" s="239" t="s">
        <v>872</v>
      </c>
      <c r="T12" s="239" t="s">
        <v>2304</v>
      </c>
      <c r="U12" s="239" t="s">
        <v>2671</v>
      </c>
      <c r="V12" s="239" t="s">
        <v>2272</v>
      </c>
      <c r="W12" s="693" t="s">
        <v>2849</v>
      </c>
      <c r="X12" s="1173" t="s">
        <v>8683</v>
      </c>
    </row>
    <row r="13" spans="1:24" s="1173" customFormat="1" ht="15" customHeight="1">
      <c r="A13" s="754">
        <v>2</v>
      </c>
      <c r="B13" s="1593" t="s">
        <v>105</v>
      </c>
      <c r="C13" s="1593" t="s">
        <v>2239</v>
      </c>
      <c r="D13" s="1594" t="s">
        <v>3175</v>
      </c>
      <c r="E13" s="124" t="s">
        <v>2241</v>
      </c>
      <c r="F13" s="243"/>
      <c r="G13" s="754"/>
      <c r="H13" s="243"/>
      <c r="I13" s="243"/>
      <c r="J13" s="1318" t="s">
        <v>4189</v>
      </c>
      <c r="K13" s="1161" t="s">
        <v>2043</v>
      </c>
      <c r="L13" s="1342" t="s">
        <v>850</v>
      </c>
      <c r="M13" s="1593" t="s">
        <v>8483</v>
      </c>
      <c r="N13" s="1593" t="s">
        <v>2239</v>
      </c>
      <c r="O13" s="1594" t="s">
        <v>2811</v>
      </c>
      <c r="P13" s="754" t="s">
        <v>79</v>
      </c>
      <c r="Q13" s="1593" t="s">
        <v>2239</v>
      </c>
      <c r="R13" s="229"/>
      <c r="S13" s="239" t="s">
        <v>878</v>
      </c>
      <c r="T13" s="239" t="s">
        <v>2238</v>
      </c>
      <c r="U13" s="239" t="s">
        <v>2675</v>
      </c>
      <c r="V13" s="239" t="s">
        <v>2811</v>
      </c>
      <c r="W13" s="693" t="s">
        <v>2849</v>
      </c>
      <c r="X13" s="1173" t="s">
        <v>8684</v>
      </c>
    </row>
    <row r="14" spans="1:24" s="1173" customFormat="1" ht="15" customHeight="1">
      <c r="A14" s="754">
        <v>4</v>
      </c>
      <c r="B14" s="674" t="s">
        <v>8519</v>
      </c>
      <c r="C14" s="246" t="s">
        <v>4726</v>
      </c>
      <c r="D14" s="239" t="s">
        <v>3212</v>
      </c>
      <c r="E14" s="693" t="s">
        <v>2108</v>
      </c>
      <c r="F14" s="360"/>
      <c r="G14" s="746" t="s">
        <v>3760</v>
      </c>
      <c r="H14" s="243"/>
      <c r="I14" s="243"/>
      <c r="J14" s="1318" t="s">
        <v>4189</v>
      </c>
      <c r="K14" s="1161" t="s">
        <v>2043</v>
      </c>
      <c r="L14" s="1342" t="s">
        <v>850</v>
      </c>
      <c r="M14" s="674" t="s">
        <v>8519</v>
      </c>
      <c r="N14" s="246" t="s">
        <v>4726</v>
      </c>
      <c r="O14" s="239" t="s">
        <v>4955</v>
      </c>
      <c r="P14" s="754"/>
      <c r="Q14" s="63" t="s">
        <v>8623</v>
      </c>
      <c r="R14" s="360"/>
      <c r="S14" s="239"/>
      <c r="T14" s="239"/>
      <c r="U14" s="239"/>
      <c r="V14" s="239"/>
      <c r="W14" s="693"/>
      <c r="X14" s="1173" t="s">
        <v>8685</v>
      </c>
    </row>
    <row r="15" spans="1:24" s="1173" customFormat="1" ht="15" customHeight="1">
      <c r="A15" s="754">
        <v>5</v>
      </c>
      <c r="B15" s="674" t="s">
        <v>8522</v>
      </c>
      <c r="C15" s="124" t="s">
        <v>8523</v>
      </c>
      <c r="D15" s="243" t="s">
        <v>3212</v>
      </c>
      <c r="E15" s="693" t="s">
        <v>2108</v>
      </c>
      <c r="F15" s="360"/>
      <c r="G15" s="746" t="s">
        <v>3760</v>
      </c>
      <c r="H15" s="1595"/>
      <c r="I15" s="243"/>
      <c r="J15" s="1318" t="s">
        <v>2308</v>
      </c>
      <c r="K15" s="1161"/>
      <c r="L15" s="1342" t="s">
        <v>850</v>
      </c>
      <c r="M15" s="674" t="s">
        <v>8522</v>
      </c>
      <c r="N15" s="124" t="s">
        <v>8523</v>
      </c>
      <c r="O15" s="243" t="s">
        <v>4955</v>
      </c>
      <c r="P15" s="754"/>
      <c r="Q15" s="63" t="s">
        <v>8624</v>
      </c>
      <c r="R15" s="360"/>
      <c r="S15" s="239"/>
      <c r="T15" s="239"/>
      <c r="U15" s="239"/>
      <c r="V15" s="239"/>
      <c r="W15" s="693"/>
      <c r="X15" s="1173" t="s">
        <v>8686</v>
      </c>
    </row>
    <row r="16" spans="1:24" s="1173" customFormat="1" ht="15" customHeight="1">
      <c r="A16" s="754">
        <v>6</v>
      </c>
      <c r="B16" s="239" t="s">
        <v>8687</v>
      </c>
      <c r="C16" s="239" t="s">
        <v>8688</v>
      </c>
      <c r="D16" s="239" t="s">
        <v>3212</v>
      </c>
      <c r="E16" s="693" t="s">
        <v>2108</v>
      </c>
      <c r="F16" s="360"/>
      <c r="G16" s="746" t="s">
        <v>3760</v>
      </c>
      <c r="H16" s="243"/>
      <c r="I16" s="243"/>
      <c r="J16" s="1318" t="s">
        <v>188</v>
      </c>
      <c r="K16" s="1161" t="s">
        <v>2043</v>
      </c>
      <c r="L16" s="1342" t="s">
        <v>850</v>
      </c>
      <c r="M16" s="239" t="s">
        <v>8687</v>
      </c>
      <c r="N16" s="239" t="s">
        <v>8688</v>
      </c>
      <c r="O16" s="239" t="s">
        <v>4955</v>
      </c>
      <c r="P16" s="754"/>
      <c r="Q16" s="360" t="s">
        <v>8689</v>
      </c>
      <c r="R16" s="360"/>
      <c r="S16" s="239"/>
      <c r="T16" s="239"/>
      <c r="U16" s="239"/>
      <c r="V16" s="239"/>
      <c r="W16" s="693"/>
      <c r="X16" s="1173" t="s">
        <v>8690</v>
      </c>
    </row>
    <row r="17" spans="1:24" s="1173" customFormat="1" ht="15" customHeight="1">
      <c r="A17" s="754">
        <v>7</v>
      </c>
      <c r="B17" s="239" t="s">
        <v>8691</v>
      </c>
      <c r="C17" s="239" t="s">
        <v>8692</v>
      </c>
      <c r="D17" s="239" t="s">
        <v>3212</v>
      </c>
      <c r="E17" s="693" t="s">
        <v>2108</v>
      </c>
      <c r="F17" s="243"/>
      <c r="G17" s="746" t="s">
        <v>3760</v>
      </c>
      <c r="H17" s="243"/>
      <c r="I17" s="243"/>
      <c r="J17" s="1318" t="s">
        <v>188</v>
      </c>
      <c r="K17" s="1161" t="s">
        <v>2043</v>
      </c>
      <c r="L17" s="1342" t="s">
        <v>850</v>
      </c>
      <c r="M17" s="239" t="s">
        <v>8691</v>
      </c>
      <c r="N17" s="239" t="s">
        <v>8692</v>
      </c>
      <c r="O17" s="239" t="s">
        <v>4955</v>
      </c>
      <c r="P17" s="754"/>
      <c r="Q17" s="360" t="s">
        <v>8693</v>
      </c>
      <c r="R17" s="360"/>
      <c r="S17" s="239"/>
      <c r="T17" s="239"/>
      <c r="U17" s="239"/>
      <c r="V17" s="239"/>
      <c r="W17" s="693"/>
      <c r="X17" s="1173" t="s">
        <v>8694</v>
      </c>
    </row>
    <row r="18" spans="1:24" s="1173" customFormat="1" ht="15" customHeight="1">
      <c r="A18" s="754">
        <v>8</v>
      </c>
      <c r="B18" s="674" t="s">
        <v>8515</v>
      </c>
      <c r="C18" s="243" t="s">
        <v>8516</v>
      </c>
      <c r="D18" s="239" t="s">
        <v>3212</v>
      </c>
      <c r="E18" s="693" t="s">
        <v>2108</v>
      </c>
      <c r="F18" s="360"/>
      <c r="G18" s="746" t="s">
        <v>4810</v>
      </c>
      <c r="H18" s="360"/>
      <c r="I18" s="360"/>
      <c r="J18" s="1318" t="s">
        <v>4189</v>
      </c>
      <c r="K18" s="1161" t="s">
        <v>2043</v>
      </c>
      <c r="L18" s="1342" t="s">
        <v>850</v>
      </c>
      <c r="M18" s="674" t="s">
        <v>8515</v>
      </c>
      <c r="N18" s="243" t="s">
        <v>8516</v>
      </c>
      <c r="O18" s="239" t="s">
        <v>4955</v>
      </c>
      <c r="P18" s="754"/>
      <c r="Q18" s="360" t="s">
        <v>8622</v>
      </c>
      <c r="R18" s="360"/>
      <c r="S18" s="239"/>
      <c r="T18" s="239"/>
      <c r="U18" s="239"/>
      <c r="V18" s="239"/>
      <c r="W18" s="693"/>
      <c r="X18" s="1173" t="s">
        <v>8695</v>
      </c>
    </row>
    <row r="19" spans="1:24" s="1173" customFormat="1" ht="15" customHeight="1">
      <c r="A19" s="754">
        <v>9</v>
      </c>
      <c r="B19" s="674" t="s">
        <v>8511</v>
      </c>
      <c r="C19" s="243" t="s">
        <v>8512</v>
      </c>
      <c r="D19" s="239" t="s">
        <v>3212</v>
      </c>
      <c r="E19" s="693" t="s">
        <v>2108</v>
      </c>
      <c r="F19" s="360"/>
      <c r="G19" s="746" t="s">
        <v>4808</v>
      </c>
      <c r="H19" s="360"/>
      <c r="I19" s="360"/>
      <c r="J19" s="1318"/>
      <c r="K19" s="1161"/>
      <c r="L19" s="1342" t="s">
        <v>850</v>
      </c>
      <c r="M19" s="674" t="s">
        <v>8511</v>
      </c>
      <c r="N19" s="243" t="s">
        <v>8512</v>
      </c>
      <c r="O19" s="239" t="s">
        <v>4955</v>
      </c>
      <c r="P19" s="754"/>
      <c r="Q19" s="360" t="s">
        <v>8621</v>
      </c>
      <c r="R19" s="360"/>
      <c r="S19" s="239"/>
      <c r="T19" s="239"/>
      <c r="U19" s="239"/>
      <c r="V19" s="239"/>
      <c r="W19" s="693"/>
      <c r="X19" s="1173" t="s">
        <v>8696</v>
      </c>
    </row>
    <row r="20" spans="1:24" s="1173" customFormat="1" ht="15" customHeight="1">
      <c r="A20" s="754">
        <v>10</v>
      </c>
      <c r="B20" s="674" t="s">
        <v>8557</v>
      </c>
      <c r="C20" s="239" t="s">
        <v>8558</v>
      </c>
      <c r="D20" s="243" t="s">
        <v>3212</v>
      </c>
      <c r="E20" s="693" t="s">
        <v>2108</v>
      </c>
      <c r="F20" s="360"/>
      <c r="G20" s="746" t="s">
        <v>8559</v>
      </c>
      <c r="H20" s="360"/>
      <c r="I20" s="360" t="s">
        <v>8517</v>
      </c>
      <c r="J20" s="1318"/>
      <c r="K20" s="1161"/>
      <c r="L20" s="1342" t="s">
        <v>850</v>
      </c>
      <c r="M20" s="674" t="s">
        <v>8557</v>
      </c>
      <c r="N20" s="239" t="s">
        <v>8558</v>
      </c>
      <c r="O20" s="243" t="s">
        <v>7365</v>
      </c>
      <c r="P20" s="754"/>
      <c r="Q20" s="360" t="s">
        <v>8629</v>
      </c>
      <c r="R20" s="360"/>
      <c r="S20" s="239"/>
      <c r="T20" s="239"/>
      <c r="U20" s="239"/>
      <c r="V20" s="239"/>
      <c r="W20" s="693"/>
      <c r="X20" s="1173" t="s">
        <v>8697</v>
      </c>
    </row>
    <row r="21" spans="1:24" s="1173" customFormat="1" ht="15" customHeight="1">
      <c r="A21" s="754">
        <v>11</v>
      </c>
      <c r="B21" s="674" t="s">
        <v>8630</v>
      </c>
      <c r="C21" s="239" t="s">
        <v>8565</v>
      </c>
      <c r="D21" s="243" t="s">
        <v>3212</v>
      </c>
      <c r="E21" s="693" t="s">
        <v>2108</v>
      </c>
      <c r="F21" s="360"/>
      <c r="G21" s="746" t="s">
        <v>4732</v>
      </c>
      <c r="H21" s="360"/>
      <c r="I21" s="1187"/>
      <c r="J21" s="1318" t="s">
        <v>4189</v>
      </c>
      <c r="K21" s="1161" t="s">
        <v>2043</v>
      </c>
      <c r="L21" s="1342" t="s">
        <v>850</v>
      </c>
      <c r="M21" s="674" t="s">
        <v>8630</v>
      </c>
      <c r="N21" s="239" t="s">
        <v>8565</v>
      </c>
      <c r="O21" s="243" t="s">
        <v>7365</v>
      </c>
      <c r="P21" s="754"/>
      <c r="Q21" s="63" t="s">
        <v>8631</v>
      </c>
      <c r="R21" s="360"/>
      <c r="S21" s="239"/>
      <c r="T21" s="239"/>
      <c r="U21" s="239"/>
      <c r="V21" s="239"/>
      <c r="W21" s="693"/>
      <c r="X21" s="1173" t="s">
        <v>8698</v>
      </c>
    </row>
    <row r="22" spans="1:24" s="1173" customFormat="1" ht="15" customHeight="1">
      <c r="A22" s="754">
        <v>12</v>
      </c>
      <c r="B22" s="246" t="s">
        <v>8650</v>
      </c>
      <c r="C22" s="239" t="s">
        <v>8651</v>
      </c>
      <c r="D22" s="243" t="s">
        <v>3212</v>
      </c>
      <c r="E22" s="693" t="s">
        <v>2108</v>
      </c>
      <c r="F22" s="243"/>
      <c r="G22" s="746" t="s">
        <v>4732</v>
      </c>
      <c r="H22" s="243"/>
      <c r="I22" s="243"/>
      <c r="J22" s="1318" t="s">
        <v>188</v>
      </c>
      <c r="K22" s="1161" t="s">
        <v>2043</v>
      </c>
      <c r="L22" s="1342" t="s">
        <v>850</v>
      </c>
      <c r="M22" s="246" t="s">
        <v>8650</v>
      </c>
      <c r="N22" s="239" t="s">
        <v>8651</v>
      </c>
      <c r="O22" s="243" t="s">
        <v>7365</v>
      </c>
      <c r="P22" s="754"/>
      <c r="Q22" s="243" t="s">
        <v>8699</v>
      </c>
      <c r="R22" s="360"/>
      <c r="S22" s="239"/>
      <c r="T22" s="239"/>
      <c r="U22" s="239"/>
      <c r="V22" s="239"/>
      <c r="W22" s="693"/>
      <c r="X22" s="1173" t="s">
        <v>8700</v>
      </c>
    </row>
    <row r="23" spans="1:24" s="1173" customFormat="1" ht="15" customHeight="1">
      <c r="A23" s="754">
        <v>13</v>
      </c>
      <c r="B23" s="246" t="s">
        <v>8646</v>
      </c>
      <c r="C23" s="239" t="s">
        <v>8647</v>
      </c>
      <c r="D23" s="243" t="s">
        <v>3212</v>
      </c>
      <c r="E23" s="693" t="s">
        <v>2108</v>
      </c>
      <c r="F23" s="243"/>
      <c r="G23" s="746" t="s">
        <v>4732</v>
      </c>
      <c r="H23" s="243"/>
      <c r="I23" s="243"/>
      <c r="J23" s="1318" t="s">
        <v>188</v>
      </c>
      <c r="K23" s="1161" t="s">
        <v>2043</v>
      </c>
      <c r="L23" s="1342" t="s">
        <v>850</v>
      </c>
      <c r="M23" s="246" t="s">
        <v>8646</v>
      </c>
      <c r="N23" s="239" t="s">
        <v>8647</v>
      </c>
      <c r="O23" s="243" t="s">
        <v>7365</v>
      </c>
      <c r="P23" s="754"/>
      <c r="Q23" s="360" t="s">
        <v>8701</v>
      </c>
      <c r="R23" s="360"/>
      <c r="S23" s="239"/>
      <c r="T23" s="239"/>
      <c r="U23" s="239"/>
      <c r="V23" s="239"/>
      <c r="W23" s="693"/>
      <c r="X23" s="1173" t="s">
        <v>8702</v>
      </c>
    </row>
    <row r="24" spans="1:24" s="325" customFormat="1" ht="15" customHeight="1">
      <c r="A24" s="754">
        <v>14</v>
      </c>
      <c r="B24" s="243" t="s">
        <v>8703</v>
      </c>
      <c r="C24" s="243" t="s">
        <v>8704</v>
      </c>
      <c r="D24" s="243" t="s">
        <v>3212</v>
      </c>
      <c r="E24" s="124" t="s">
        <v>2108</v>
      </c>
      <c r="F24" s="243"/>
      <c r="G24" s="746" t="s">
        <v>8559</v>
      </c>
      <c r="H24" s="243"/>
      <c r="I24" s="243"/>
      <c r="J24" s="1318" t="s">
        <v>2308</v>
      </c>
      <c r="K24" s="1161" t="s">
        <v>2043</v>
      </c>
      <c r="L24" s="1342" t="s">
        <v>850</v>
      </c>
      <c r="M24" s="243" t="s">
        <v>8703</v>
      </c>
      <c r="N24" s="243" t="s">
        <v>8704</v>
      </c>
      <c r="O24" s="243" t="s">
        <v>7365</v>
      </c>
      <c r="P24" s="754"/>
      <c r="Q24" s="360" t="s">
        <v>8705</v>
      </c>
      <c r="R24" s="360"/>
      <c r="S24" s="239"/>
      <c r="T24" s="239"/>
      <c r="U24" s="239"/>
      <c r="V24" s="239"/>
      <c r="W24" s="693"/>
      <c r="X24" s="325" t="s">
        <v>8706</v>
      </c>
    </row>
    <row r="25" spans="1:24" s="1173" customFormat="1" ht="15" customHeight="1">
      <c r="A25" s="754">
        <v>15</v>
      </c>
      <c r="B25" s="243" t="s">
        <v>8707</v>
      </c>
      <c r="C25" s="243" t="s">
        <v>8708</v>
      </c>
      <c r="D25" s="243" t="s">
        <v>3212</v>
      </c>
      <c r="E25" s="693" t="s">
        <v>2108</v>
      </c>
      <c r="F25" s="243"/>
      <c r="G25" s="746" t="s">
        <v>4732</v>
      </c>
      <c r="H25" s="243"/>
      <c r="I25" s="243"/>
      <c r="J25" s="1318" t="s">
        <v>2308</v>
      </c>
      <c r="K25" s="1161" t="s">
        <v>2043</v>
      </c>
      <c r="L25" s="1342" t="s">
        <v>850</v>
      </c>
      <c r="M25" s="243" t="s">
        <v>8707</v>
      </c>
      <c r="N25" s="243" t="s">
        <v>8708</v>
      </c>
      <c r="O25" s="243" t="s">
        <v>7365</v>
      </c>
      <c r="P25" s="754"/>
      <c r="Q25" s="360" t="s">
        <v>8709</v>
      </c>
      <c r="R25" s="360"/>
      <c r="S25" s="239"/>
      <c r="T25" s="239"/>
      <c r="U25" s="239"/>
      <c r="V25" s="239"/>
      <c r="W25" s="693"/>
      <c r="X25" s="1173" t="s">
        <v>8710</v>
      </c>
    </row>
    <row r="26" spans="1:24" s="325" customFormat="1" ht="15" customHeight="1">
      <c r="A26" s="754">
        <v>16</v>
      </c>
      <c r="B26" s="243" t="s">
        <v>8711</v>
      </c>
      <c r="C26" s="243" t="s">
        <v>8712</v>
      </c>
      <c r="D26" s="243" t="s">
        <v>3212</v>
      </c>
      <c r="E26" s="693" t="s">
        <v>2108</v>
      </c>
      <c r="F26" s="243"/>
      <c r="G26" s="746" t="s">
        <v>4732</v>
      </c>
      <c r="H26" s="243"/>
      <c r="I26" s="243"/>
      <c r="J26" s="1318" t="s">
        <v>4189</v>
      </c>
      <c r="K26" s="1161" t="s">
        <v>2043</v>
      </c>
      <c r="L26" s="1342" t="s">
        <v>850</v>
      </c>
      <c r="M26" s="243" t="s">
        <v>8711</v>
      </c>
      <c r="N26" s="243" t="s">
        <v>8712</v>
      </c>
      <c r="O26" s="243" t="s">
        <v>7365</v>
      </c>
      <c r="P26" s="754"/>
      <c r="Q26" s="63" t="s">
        <v>8713</v>
      </c>
      <c r="R26" s="360"/>
      <c r="S26" s="239"/>
      <c r="T26" s="239"/>
      <c r="U26" s="239"/>
      <c r="V26" s="239"/>
      <c r="W26" s="693"/>
      <c r="X26" s="325" t="s">
        <v>8714</v>
      </c>
    </row>
    <row r="27" spans="1:24" s="325" customFormat="1" ht="15" customHeight="1">
      <c r="A27" s="754">
        <v>17</v>
      </c>
      <c r="B27" s="239" t="s">
        <v>8715</v>
      </c>
      <c r="C27" s="239" t="s">
        <v>8716</v>
      </c>
      <c r="D27" s="243" t="s">
        <v>3212</v>
      </c>
      <c r="E27" s="693" t="s">
        <v>2108</v>
      </c>
      <c r="F27" s="243"/>
      <c r="G27" s="746" t="s">
        <v>4732</v>
      </c>
      <c r="H27" s="243"/>
      <c r="I27" s="243"/>
      <c r="J27" s="1318" t="s">
        <v>4189</v>
      </c>
      <c r="K27" s="1161" t="s">
        <v>2043</v>
      </c>
      <c r="L27" s="1342" t="s">
        <v>850</v>
      </c>
      <c r="M27" s="239" t="s">
        <v>8715</v>
      </c>
      <c r="N27" s="239" t="s">
        <v>8716</v>
      </c>
      <c r="O27" s="243" t="s">
        <v>7365</v>
      </c>
      <c r="P27" s="754"/>
      <c r="Q27" s="63" t="s">
        <v>8717</v>
      </c>
      <c r="R27" s="360"/>
      <c r="S27" s="239"/>
      <c r="T27" s="239"/>
      <c r="U27" s="239"/>
      <c r="V27" s="239"/>
      <c r="W27" s="693"/>
    </row>
    <row r="28" spans="1:24" s="325" customFormat="1" ht="15" customHeight="1">
      <c r="A28" s="754">
        <v>19</v>
      </c>
      <c r="B28" s="239" t="s">
        <v>8718</v>
      </c>
      <c r="C28" s="246" t="s">
        <v>8719</v>
      </c>
      <c r="D28" s="239" t="s">
        <v>3212</v>
      </c>
      <c r="E28" s="693" t="s">
        <v>2108</v>
      </c>
      <c r="F28" s="360"/>
      <c r="G28" s="746" t="s">
        <v>3760</v>
      </c>
      <c r="H28" s="243"/>
      <c r="I28" s="243"/>
      <c r="J28" s="1318" t="s">
        <v>2308</v>
      </c>
      <c r="K28" s="1161" t="s">
        <v>2043</v>
      </c>
      <c r="L28" s="1342" t="s">
        <v>850</v>
      </c>
      <c r="M28" s="239" t="s">
        <v>8718</v>
      </c>
      <c r="N28" s="246" t="s">
        <v>8719</v>
      </c>
      <c r="O28" s="239" t="s">
        <v>4955</v>
      </c>
      <c r="P28" s="360"/>
      <c r="Q28" s="360" t="s">
        <v>8720</v>
      </c>
      <c r="R28" s="360"/>
      <c r="S28" s="677" t="s">
        <v>872</v>
      </c>
      <c r="T28" s="239" t="s">
        <v>8718</v>
      </c>
      <c r="U28" s="239" t="s">
        <v>8683</v>
      </c>
      <c r="V28" s="239" t="s">
        <v>2084</v>
      </c>
      <c r="W28" s="693" t="s">
        <v>2849</v>
      </c>
    </row>
    <row r="29" spans="1:24" s="325" customFormat="1" ht="15" customHeight="1">
      <c r="A29" s="754">
        <v>20</v>
      </c>
      <c r="B29" s="239" t="s">
        <v>8721</v>
      </c>
      <c r="C29" s="246" t="s">
        <v>8722</v>
      </c>
      <c r="D29" s="239" t="s">
        <v>3212</v>
      </c>
      <c r="E29" s="693" t="s">
        <v>2108</v>
      </c>
      <c r="F29" s="360"/>
      <c r="G29" s="746" t="s">
        <v>4810</v>
      </c>
      <c r="H29" s="360"/>
      <c r="I29" s="360"/>
      <c r="J29" s="1318" t="s">
        <v>2308</v>
      </c>
      <c r="K29" s="1161" t="s">
        <v>2043</v>
      </c>
      <c r="L29" s="1342" t="s">
        <v>850</v>
      </c>
      <c r="M29" s="239" t="s">
        <v>8721</v>
      </c>
      <c r="N29" s="246" t="s">
        <v>8722</v>
      </c>
      <c r="O29" s="239" t="s">
        <v>4955</v>
      </c>
      <c r="P29" s="360"/>
      <c r="Q29" s="360" t="s">
        <v>8723</v>
      </c>
      <c r="R29" s="360"/>
      <c r="S29" s="677" t="s">
        <v>872</v>
      </c>
      <c r="T29" s="239" t="s">
        <v>8721</v>
      </c>
      <c r="U29" s="239" t="s">
        <v>8684</v>
      </c>
      <c r="V29" s="239" t="s">
        <v>2084</v>
      </c>
      <c r="W29" s="693" t="s">
        <v>2849</v>
      </c>
    </row>
    <row r="30" spans="1:24" s="325" customFormat="1" ht="15" customHeight="1">
      <c r="A30" s="754">
        <v>21</v>
      </c>
      <c r="B30" s="243" t="s">
        <v>8724</v>
      </c>
      <c r="C30" s="246" t="s">
        <v>8725</v>
      </c>
      <c r="D30" s="243" t="s">
        <v>3212</v>
      </c>
      <c r="E30" s="124" t="s">
        <v>2108</v>
      </c>
      <c r="F30" s="239"/>
      <c r="G30" s="746" t="s">
        <v>8559</v>
      </c>
      <c r="H30" s="360"/>
      <c r="I30" s="360"/>
      <c r="J30" s="1318" t="s">
        <v>2308</v>
      </c>
      <c r="K30" s="1161" t="s">
        <v>2043</v>
      </c>
      <c r="L30" s="1342" t="s">
        <v>850</v>
      </c>
      <c r="M30" s="243" t="s">
        <v>8724</v>
      </c>
      <c r="N30" s="246" t="s">
        <v>8725</v>
      </c>
      <c r="O30" s="243" t="s">
        <v>7365</v>
      </c>
      <c r="P30" s="360"/>
      <c r="Q30" s="360" t="s">
        <v>8726</v>
      </c>
      <c r="R30" s="360"/>
      <c r="S30" s="677" t="s">
        <v>872</v>
      </c>
      <c r="T30" s="243" t="s">
        <v>8727</v>
      </c>
      <c r="U30" s="239" t="s">
        <v>8728</v>
      </c>
      <c r="V30" s="239" t="s">
        <v>2084</v>
      </c>
      <c r="W30" s="693" t="s">
        <v>2849</v>
      </c>
    </row>
    <row r="31" spans="1:24" s="325" customFormat="1" ht="15" customHeight="1">
      <c r="A31" s="754">
        <v>22</v>
      </c>
      <c r="B31" s="239" t="s">
        <v>8729</v>
      </c>
      <c r="C31" s="239" t="s">
        <v>8730</v>
      </c>
      <c r="D31" s="243" t="s">
        <v>3215</v>
      </c>
      <c r="E31" s="124" t="s">
        <v>2111</v>
      </c>
      <c r="F31" s="239"/>
      <c r="G31" s="746" t="s">
        <v>2622</v>
      </c>
      <c r="H31" s="360"/>
      <c r="I31" s="360"/>
      <c r="J31" s="1318" t="s">
        <v>2308</v>
      </c>
      <c r="K31" s="1161" t="s">
        <v>2043</v>
      </c>
      <c r="L31" s="1342" t="s">
        <v>850</v>
      </c>
      <c r="M31" s="239" t="s">
        <v>8729</v>
      </c>
      <c r="N31" s="239" t="s">
        <v>8730</v>
      </c>
      <c r="O31" s="243" t="s">
        <v>4171</v>
      </c>
      <c r="P31" s="360"/>
      <c r="Q31" s="360" t="s">
        <v>8731</v>
      </c>
      <c r="R31" s="360"/>
      <c r="S31" s="677" t="s">
        <v>872</v>
      </c>
      <c r="T31" s="239" t="s">
        <v>8732</v>
      </c>
      <c r="U31" s="239" t="s">
        <v>8685</v>
      </c>
      <c r="V31" s="239" t="s">
        <v>2084</v>
      </c>
      <c r="W31" s="693" t="s">
        <v>2849</v>
      </c>
    </row>
    <row r="32" spans="1:24" s="325" customFormat="1" ht="15" customHeight="1">
      <c r="A32" s="754">
        <v>23</v>
      </c>
      <c r="B32" s="239" t="s">
        <v>8733</v>
      </c>
      <c r="C32" s="239" t="s">
        <v>8734</v>
      </c>
      <c r="D32" s="243" t="s">
        <v>3212</v>
      </c>
      <c r="E32" s="693" t="s">
        <v>2108</v>
      </c>
      <c r="F32" s="239"/>
      <c r="G32" s="746" t="s">
        <v>4732</v>
      </c>
      <c r="H32" s="360"/>
      <c r="I32" s="360"/>
      <c r="J32" s="1318" t="s">
        <v>2308</v>
      </c>
      <c r="K32" s="1161" t="s">
        <v>2043</v>
      </c>
      <c r="L32" s="1342" t="s">
        <v>850</v>
      </c>
      <c r="M32" s="239" t="s">
        <v>8733</v>
      </c>
      <c r="N32" s="239" t="s">
        <v>8734</v>
      </c>
      <c r="O32" s="243" t="s">
        <v>7365</v>
      </c>
      <c r="P32" s="360"/>
      <c r="Q32" s="360" t="s">
        <v>8735</v>
      </c>
      <c r="R32" s="360"/>
      <c r="S32" s="239"/>
      <c r="T32" s="239"/>
      <c r="U32" s="239"/>
      <c r="V32" s="239"/>
      <c r="W32" s="693"/>
    </row>
    <row r="33" spans="1:23" s="325" customFormat="1" ht="15" customHeight="1">
      <c r="A33" s="754">
        <v>24</v>
      </c>
      <c r="B33" s="239" t="s">
        <v>8736</v>
      </c>
      <c r="C33" s="239" t="s">
        <v>8737</v>
      </c>
      <c r="D33" s="243" t="s">
        <v>3212</v>
      </c>
      <c r="E33" s="693" t="s">
        <v>2108</v>
      </c>
      <c r="F33" s="239"/>
      <c r="G33" s="746" t="s">
        <v>4732</v>
      </c>
      <c r="H33" s="360"/>
      <c r="I33" s="360"/>
      <c r="J33" s="1318" t="s">
        <v>2308</v>
      </c>
      <c r="K33" s="1161" t="s">
        <v>2043</v>
      </c>
      <c r="L33" s="1342" t="s">
        <v>850</v>
      </c>
      <c r="M33" s="239" t="s">
        <v>8736</v>
      </c>
      <c r="N33" s="239" t="s">
        <v>8737</v>
      </c>
      <c r="O33" s="243" t="s">
        <v>7365</v>
      </c>
      <c r="P33" s="360"/>
      <c r="Q33" s="360" t="s">
        <v>8738</v>
      </c>
      <c r="R33" s="360"/>
      <c r="S33" s="239"/>
      <c r="T33" s="239"/>
      <c r="U33" s="239"/>
      <c r="V33" s="239"/>
      <c r="W33" s="693"/>
    </row>
    <row r="34" spans="1:23" s="325" customFormat="1" ht="15" customHeight="1">
      <c r="A34" s="754">
        <v>25</v>
      </c>
      <c r="B34" s="239" t="s">
        <v>8739</v>
      </c>
      <c r="C34" s="239" t="s">
        <v>8740</v>
      </c>
      <c r="D34" s="243" t="s">
        <v>3212</v>
      </c>
      <c r="E34" s="693" t="s">
        <v>2108</v>
      </c>
      <c r="F34" s="239"/>
      <c r="G34" s="746" t="s">
        <v>4732</v>
      </c>
      <c r="H34" s="360"/>
      <c r="I34" s="360"/>
      <c r="J34" s="1318" t="s">
        <v>2308</v>
      </c>
      <c r="K34" s="1161" t="s">
        <v>2043</v>
      </c>
      <c r="L34" s="1342" t="s">
        <v>850</v>
      </c>
      <c r="M34" s="239" t="s">
        <v>8739</v>
      </c>
      <c r="N34" s="239" t="s">
        <v>8740</v>
      </c>
      <c r="O34" s="243" t="s">
        <v>7365</v>
      </c>
      <c r="P34" s="360"/>
      <c r="Q34" s="360" t="s">
        <v>8741</v>
      </c>
      <c r="R34" s="360"/>
      <c r="S34" s="239"/>
      <c r="T34" s="239"/>
      <c r="U34" s="239"/>
      <c r="V34" s="239"/>
      <c r="W34" s="693"/>
    </row>
    <row r="35" spans="1:23" s="325" customFormat="1" ht="15" customHeight="1">
      <c r="A35" s="754">
        <v>26</v>
      </c>
      <c r="B35" s="239" t="s">
        <v>8742</v>
      </c>
      <c r="C35" s="239" t="s">
        <v>8743</v>
      </c>
      <c r="D35" s="243" t="s">
        <v>3212</v>
      </c>
      <c r="E35" s="693" t="s">
        <v>2108</v>
      </c>
      <c r="F35" s="239"/>
      <c r="G35" s="746" t="s">
        <v>4732</v>
      </c>
      <c r="H35" s="360"/>
      <c r="I35" s="360"/>
      <c r="J35" s="1318" t="s">
        <v>2308</v>
      </c>
      <c r="K35" s="1161" t="s">
        <v>2043</v>
      </c>
      <c r="L35" s="1342" t="s">
        <v>850</v>
      </c>
      <c r="M35" s="239" t="s">
        <v>8742</v>
      </c>
      <c r="N35" s="239" t="s">
        <v>8743</v>
      </c>
      <c r="O35" s="243" t="s">
        <v>7365</v>
      </c>
      <c r="P35" s="360"/>
      <c r="Q35" s="360" t="s">
        <v>8744</v>
      </c>
      <c r="R35" s="360"/>
      <c r="S35" s="239"/>
      <c r="T35" s="239"/>
      <c r="U35" s="239"/>
      <c r="V35" s="239"/>
      <c r="W35" s="693"/>
    </row>
    <row r="36" spans="1:23" s="325" customFormat="1" ht="15" customHeight="1">
      <c r="A36" s="754">
        <v>27</v>
      </c>
      <c r="B36" s="239" t="s">
        <v>8745</v>
      </c>
      <c r="C36" s="239" t="s">
        <v>8746</v>
      </c>
      <c r="D36" s="243" t="s">
        <v>3212</v>
      </c>
      <c r="E36" s="693" t="s">
        <v>2108</v>
      </c>
      <c r="F36" s="239"/>
      <c r="G36" s="746" t="s">
        <v>4732</v>
      </c>
      <c r="H36" s="360"/>
      <c r="I36" s="360"/>
      <c r="J36" s="1318" t="s">
        <v>2308</v>
      </c>
      <c r="K36" s="1161" t="s">
        <v>2043</v>
      </c>
      <c r="L36" s="1342" t="s">
        <v>850</v>
      </c>
      <c r="M36" s="239" t="s">
        <v>8745</v>
      </c>
      <c r="N36" s="239" t="s">
        <v>8746</v>
      </c>
      <c r="O36" s="243" t="s">
        <v>7365</v>
      </c>
      <c r="P36" s="360"/>
      <c r="Q36" s="360" t="s">
        <v>8747</v>
      </c>
      <c r="R36" s="360"/>
      <c r="S36" s="239"/>
      <c r="T36" s="239"/>
      <c r="U36" s="239"/>
      <c r="V36" s="239"/>
      <c r="W36" s="693"/>
    </row>
    <row r="37" spans="1:23" s="325" customFormat="1" ht="15" customHeight="1">
      <c r="A37" s="754">
        <v>28</v>
      </c>
      <c r="B37" s="239" t="s">
        <v>8748</v>
      </c>
      <c r="C37" s="239" t="s">
        <v>8749</v>
      </c>
      <c r="D37" s="243" t="s">
        <v>3212</v>
      </c>
      <c r="E37" s="693" t="s">
        <v>2108</v>
      </c>
      <c r="F37" s="239"/>
      <c r="G37" s="746" t="s">
        <v>4732</v>
      </c>
      <c r="H37" s="360"/>
      <c r="I37" s="360"/>
      <c r="J37" s="1318" t="s">
        <v>2308</v>
      </c>
      <c r="K37" s="1161" t="s">
        <v>2043</v>
      </c>
      <c r="L37" s="1342" t="s">
        <v>850</v>
      </c>
      <c r="M37" s="239" t="s">
        <v>8748</v>
      </c>
      <c r="N37" s="239" t="s">
        <v>8749</v>
      </c>
      <c r="O37" s="243" t="s">
        <v>7365</v>
      </c>
      <c r="P37" s="360"/>
      <c r="Q37" s="360" t="s">
        <v>8750</v>
      </c>
      <c r="R37" s="360"/>
      <c r="S37" s="239"/>
      <c r="T37" s="239"/>
      <c r="U37" s="239"/>
      <c r="V37" s="239"/>
      <c r="W37" s="693"/>
    </row>
    <row r="38" spans="1:23" s="325" customFormat="1" ht="15" customHeight="1">
      <c r="A38" s="754">
        <v>29</v>
      </c>
      <c r="B38" s="239" t="s">
        <v>8751</v>
      </c>
      <c r="C38" s="239" t="s">
        <v>8752</v>
      </c>
      <c r="D38" s="243" t="s">
        <v>3212</v>
      </c>
      <c r="E38" s="693" t="s">
        <v>2108</v>
      </c>
      <c r="F38" s="239"/>
      <c r="G38" s="746" t="s">
        <v>4732</v>
      </c>
      <c r="H38" s="360"/>
      <c r="I38" s="360"/>
      <c r="J38" s="1318" t="s">
        <v>2308</v>
      </c>
      <c r="K38" s="1161" t="s">
        <v>2043</v>
      </c>
      <c r="L38" s="1342" t="s">
        <v>850</v>
      </c>
      <c r="M38" s="239" t="s">
        <v>8751</v>
      </c>
      <c r="N38" s="239" t="s">
        <v>8752</v>
      </c>
      <c r="O38" s="243" t="s">
        <v>7365</v>
      </c>
      <c r="P38" s="360"/>
      <c r="Q38" s="360" t="s">
        <v>8753</v>
      </c>
      <c r="R38" s="360"/>
      <c r="S38" s="239"/>
      <c r="T38" s="239"/>
      <c r="U38" s="239"/>
      <c r="V38" s="239"/>
      <c r="W38" s="693"/>
    </row>
    <row r="39" spans="1:23" s="325" customFormat="1" ht="15" customHeight="1">
      <c r="A39" s="754">
        <v>30</v>
      </c>
      <c r="B39" s="239" t="s">
        <v>8754</v>
      </c>
      <c r="C39" s="246" t="s">
        <v>8755</v>
      </c>
      <c r="D39" s="239" t="s">
        <v>3212</v>
      </c>
      <c r="E39" s="693" t="s">
        <v>2108</v>
      </c>
      <c r="F39" s="239"/>
      <c r="G39" s="746" t="s">
        <v>3760</v>
      </c>
      <c r="H39" s="360"/>
      <c r="I39" s="360"/>
      <c r="J39" s="1318" t="s">
        <v>2308</v>
      </c>
      <c r="K39" s="1161" t="s">
        <v>2043</v>
      </c>
      <c r="L39" s="1342" t="s">
        <v>850</v>
      </c>
      <c r="M39" s="239" t="s">
        <v>8754</v>
      </c>
      <c r="N39" s="246" t="s">
        <v>8755</v>
      </c>
      <c r="O39" s="239" t="s">
        <v>4955</v>
      </c>
      <c r="P39" s="360"/>
      <c r="Q39" s="360" t="s">
        <v>8756</v>
      </c>
      <c r="R39" s="360"/>
      <c r="S39" s="677" t="s">
        <v>872</v>
      </c>
      <c r="T39" s="239" t="s">
        <v>8754</v>
      </c>
      <c r="U39" s="239" t="s">
        <v>8686</v>
      </c>
      <c r="V39" s="239" t="s">
        <v>2084</v>
      </c>
      <c r="W39" s="693" t="s">
        <v>2849</v>
      </c>
    </row>
    <row r="40" spans="1:23" s="325" customFormat="1" ht="15" customHeight="1">
      <c r="A40" s="754">
        <v>31</v>
      </c>
      <c r="B40" s="239" t="s">
        <v>8757</v>
      </c>
      <c r="C40" s="246" t="s">
        <v>8758</v>
      </c>
      <c r="D40" s="239" t="s">
        <v>3212</v>
      </c>
      <c r="E40" s="693" t="s">
        <v>2108</v>
      </c>
      <c r="F40" s="239"/>
      <c r="G40" s="746" t="s">
        <v>4810</v>
      </c>
      <c r="H40" s="360"/>
      <c r="I40" s="360"/>
      <c r="J40" s="1318" t="s">
        <v>2308</v>
      </c>
      <c r="K40" s="1161" t="s">
        <v>2043</v>
      </c>
      <c r="L40" s="1342" t="s">
        <v>850</v>
      </c>
      <c r="M40" s="239" t="s">
        <v>8757</v>
      </c>
      <c r="N40" s="246" t="s">
        <v>8758</v>
      </c>
      <c r="O40" s="239" t="s">
        <v>4955</v>
      </c>
      <c r="P40" s="360"/>
      <c r="Q40" s="360" t="s">
        <v>8759</v>
      </c>
      <c r="R40" s="360"/>
      <c r="S40" s="677" t="s">
        <v>872</v>
      </c>
      <c r="T40" s="239" t="s">
        <v>8757</v>
      </c>
      <c r="U40" s="239" t="s">
        <v>8690</v>
      </c>
      <c r="V40" s="239" t="s">
        <v>2084</v>
      </c>
      <c r="W40" s="693" t="s">
        <v>2849</v>
      </c>
    </row>
    <row r="41" spans="1:23" s="325" customFormat="1" ht="15" customHeight="1">
      <c r="A41" s="754">
        <v>32</v>
      </c>
      <c r="B41" s="239" t="s">
        <v>8760</v>
      </c>
      <c r="C41" s="246" t="s">
        <v>8761</v>
      </c>
      <c r="D41" s="243" t="s">
        <v>3212</v>
      </c>
      <c r="E41" s="124" t="s">
        <v>2108</v>
      </c>
      <c r="F41" s="239"/>
      <c r="G41" s="746" t="s">
        <v>8559</v>
      </c>
      <c r="H41" s="239"/>
      <c r="I41" s="239"/>
      <c r="J41" s="1318" t="s">
        <v>2308</v>
      </c>
      <c r="K41" s="1161" t="s">
        <v>2043</v>
      </c>
      <c r="L41" s="1342" t="s">
        <v>850</v>
      </c>
      <c r="M41" s="239" t="s">
        <v>8760</v>
      </c>
      <c r="N41" s="246" t="s">
        <v>8761</v>
      </c>
      <c r="O41" s="243" t="s">
        <v>7365</v>
      </c>
      <c r="P41" s="360"/>
      <c r="Q41" s="360" t="s">
        <v>8762</v>
      </c>
      <c r="R41" s="360"/>
      <c r="S41" s="677" t="s">
        <v>872</v>
      </c>
      <c r="T41" s="239" t="s">
        <v>8763</v>
      </c>
      <c r="U41" s="239" t="s">
        <v>8694</v>
      </c>
      <c r="V41" s="239" t="s">
        <v>2084</v>
      </c>
      <c r="W41" s="693" t="s">
        <v>2849</v>
      </c>
    </row>
    <row r="42" spans="1:23" s="325" customFormat="1" ht="15" customHeight="1">
      <c r="A42" s="754">
        <v>33</v>
      </c>
      <c r="B42" s="239" t="s">
        <v>8764</v>
      </c>
      <c r="C42" s="239" t="s">
        <v>8765</v>
      </c>
      <c r="D42" s="243" t="s">
        <v>3215</v>
      </c>
      <c r="E42" s="124" t="s">
        <v>2111</v>
      </c>
      <c r="F42" s="239"/>
      <c r="G42" s="746" t="s">
        <v>2622</v>
      </c>
      <c r="H42" s="360"/>
      <c r="I42" s="239"/>
      <c r="J42" s="1318" t="s">
        <v>2308</v>
      </c>
      <c r="K42" s="1161" t="s">
        <v>2043</v>
      </c>
      <c r="L42" s="1342" t="s">
        <v>850</v>
      </c>
      <c r="M42" s="239" t="s">
        <v>8764</v>
      </c>
      <c r="N42" s="239" t="s">
        <v>8765</v>
      </c>
      <c r="O42" s="243" t="s">
        <v>4171</v>
      </c>
      <c r="P42" s="360"/>
      <c r="Q42" s="360" t="s">
        <v>8766</v>
      </c>
      <c r="R42" s="360"/>
      <c r="S42" s="677" t="s">
        <v>872</v>
      </c>
      <c r="T42" s="239" t="s">
        <v>8767</v>
      </c>
      <c r="U42" s="239" t="s">
        <v>8695</v>
      </c>
      <c r="V42" s="239" t="s">
        <v>2084</v>
      </c>
      <c r="W42" s="693" t="s">
        <v>2849</v>
      </c>
    </row>
    <row r="43" spans="1:23" s="325" customFormat="1" ht="15" customHeight="1">
      <c r="A43" s="754">
        <v>34</v>
      </c>
      <c r="B43" s="239" t="s">
        <v>8768</v>
      </c>
      <c r="C43" s="246" t="s">
        <v>8769</v>
      </c>
      <c r="D43" s="239" t="s">
        <v>3212</v>
      </c>
      <c r="E43" s="693" t="s">
        <v>2108</v>
      </c>
      <c r="F43" s="239"/>
      <c r="G43" s="746" t="s">
        <v>3760</v>
      </c>
      <c r="H43" s="360"/>
      <c r="I43" s="239"/>
      <c r="J43" s="1318" t="s">
        <v>2308</v>
      </c>
      <c r="K43" s="1161" t="s">
        <v>2043</v>
      </c>
      <c r="L43" s="1342" t="s">
        <v>850</v>
      </c>
      <c r="M43" s="239" t="s">
        <v>8768</v>
      </c>
      <c r="N43" s="246" t="s">
        <v>8769</v>
      </c>
      <c r="O43" s="239" t="s">
        <v>4955</v>
      </c>
      <c r="P43" s="360"/>
      <c r="Q43" s="360" t="s">
        <v>8770</v>
      </c>
      <c r="R43" s="360"/>
      <c r="S43" s="239"/>
      <c r="T43" s="239"/>
      <c r="U43" s="239"/>
      <c r="V43" s="239"/>
      <c r="W43" s="693"/>
    </row>
    <row r="44" spans="1:23" s="325" customFormat="1" ht="15" customHeight="1">
      <c r="A44" s="754">
        <v>35</v>
      </c>
      <c r="B44" s="239" t="s">
        <v>8771</v>
      </c>
      <c r="C44" s="246" t="s">
        <v>8772</v>
      </c>
      <c r="D44" s="239" t="s">
        <v>3212</v>
      </c>
      <c r="E44" s="693" t="s">
        <v>2108</v>
      </c>
      <c r="F44" s="239"/>
      <c r="G44" s="746" t="s">
        <v>4810</v>
      </c>
      <c r="H44" s="360"/>
      <c r="I44" s="239"/>
      <c r="J44" s="1318" t="s">
        <v>2308</v>
      </c>
      <c r="K44" s="1161" t="s">
        <v>2043</v>
      </c>
      <c r="L44" s="1342" t="s">
        <v>850</v>
      </c>
      <c r="M44" s="239" t="s">
        <v>8771</v>
      </c>
      <c r="N44" s="246" t="s">
        <v>8772</v>
      </c>
      <c r="O44" s="239" t="s">
        <v>4955</v>
      </c>
      <c r="P44" s="360"/>
      <c r="Q44" s="360" t="s">
        <v>8773</v>
      </c>
      <c r="R44" s="360"/>
      <c r="S44" s="239"/>
      <c r="T44" s="239"/>
      <c r="U44" s="239"/>
      <c r="V44" s="239"/>
      <c r="W44" s="693"/>
    </row>
    <row r="45" spans="1:23" s="325" customFormat="1" ht="15" customHeight="1">
      <c r="A45" s="754">
        <v>36</v>
      </c>
      <c r="B45" s="239" t="s">
        <v>8774</v>
      </c>
      <c r="C45" s="239" t="s">
        <v>8775</v>
      </c>
      <c r="D45" s="243" t="s">
        <v>3215</v>
      </c>
      <c r="E45" s="124" t="s">
        <v>2111</v>
      </c>
      <c r="F45" s="239"/>
      <c r="G45" s="746" t="s">
        <v>2622</v>
      </c>
      <c r="H45" s="360"/>
      <c r="I45" s="239"/>
      <c r="J45" s="1318" t="s">
        <v>2308</v>
      </c>
      <c r="K45" s="1161" t="s">
        <v>2043</v>
      </c>
      <c r="L45" s="1342" t="s">
        <v>850</v>
      </c>
      <c r="M45" s="239" t="s">
        <v>8774</v>
      </c>
      <c r="N45" s="239" t="s">
        <v>8775</v>
      </c>
      <c r="O45" s="243" t="s">
        <v>4171</v>
      </c>
      <c r="P45" s="360"/>
      <c r="Q45" s="360" t="s">
        <v>8776</v>
      </c>
      <c r="R45" s="360"/>
      <c r="S45" s="239"/>
      <c r="T45" s="239"/>
      <c r="U45" s="239"/>
      <c r="V45" s="239"/>
      <c r="W45" s="693"/>
    </row>
    <row r="46" spans="1:23" s="325" customFormat="1" ht="15" customHeight="1">
      <c r="A46" s="754">
        <v>37</v>
      </c>
      <c r="B46" s="239" t="s">
        <v>8777</v>
      </c>
      <c r="C46" s="239" t="s">
        <v>8778</v>
      </c>
      <c r="D46" s="243" t="s">
        <v>3212</v>
      </c>
      <c r="E46" s="693" t="s">
        <v>2108</v>
      </c>
      <c r="F46" s="239"/>
      <c r="G46" s="746" t="s">
        <v>4732</v>
      </c>
      <c r="H46" s="360"/>
      <c r="I46" s="360"/>
      <c r="J46" s="1318" t="s">
        <v>2308</v>
      </c>
      <c r="K46" s="1161" t="s">
        <v>2043</v>
      </c>
      <c r="L46" s="1342" t="s">
        <v>850</v>
      </c>
      <c r="M46" s="239" t="s">
        <v>8777</v>
      </c>
      <c r="N46" s="239" t="s">
        <v>8778</v>
      </c>
      <c r="O46" s="243" t="s">
        <v>7365</v>
      </c>
      <c r="P46" s="360"/>
      <c r="Q46" s="360" t="s">
        <v>8779</v>
      </c>
      <c r="R46" s="360"/>
      <c r="S46" s="239"/>
      <c r="T46" s="239"/>
      <c r="U46" s="239"/>
      <c r="V46" s="239"/>
      <c r="W46" s="693"/>
    </row>
    <row r="47" spans="1:23" s="325" customFormat="1" ht="15" customHeight="1">
      <c r="A47" s="754">
        <v>38</v>
      </c>
      <c r="B47" s="239" t="s">
        <v>8780</v>
      </c>
      <c r="C47" s="239" t="s">
        <v>8781</v>
      </c>
      <c r="D47" s="243" t="s">
        <v>3212</v>
      </c>
      <c r="E47" s="693" t="s">
        <v>2108</v>
      </c>
      <c r="F47" s="239"/>
      <c r="G47" s="746" t="s">
        <v>4732</v>
      </c>
      <c r="H47" s="360"/>
      <c r="I47" s="360"/>
      <c r="J47" s="1318" t="s">
        <v>2308</v>
      </c>
      <c r="K47" s="1161" t="s">
        <v>2043</v>
      </c>
      <c r="L47" s="1342" t="s">
        <v>850</v>
      </c>
      <c r="M47" s="239" t="s">
        <v>8780</v>
      </c>
      <c r="N47" s="239" t="s">
        <v>8781</v>
      </c>
      <c r="O47" s="243" t="s">
        <v>7365</v>
      </c>
      <c r="P47" s="360"/>
      <c r="Q47" s="360" t="s">
        <v>8782</v>
      </c>
      <c r="R47" s="360"/>
      <c r="S47" s="239"/>
      <c r="T47" s="239"/>
      <c r="U47" s="239"/>
      <c r="V47" s="239"/>
      <c r="W47" s="693"/>
    </row>
    <row r="48" spans="1:23" s="325" customFormat="1" ht="15" customHeight="1">
      <c r="A48" s="754">
        <v>39</v>
      </c>
      <c r="B48" s="239" t="s">
        <v>8783</v>
      </c>
      <c r="C48" s="239" t="s">
        <v>8784</v>
      </c>
      <c r="D48" s="243" t="s">
        <v>3212</v>
      </c>
      <c r="E48" s="693" t="s">
        <v>2108</v>
      </c>
      <c r="F48" s="239"/>
      <c r="G48" s="746" t="s">
        <v>4732</v>
      </c>
      <c r="H48" s="360"/>
      <c r="I48" s="360"/>
      <c r="J48" s="1318" t="s">
        <v>2308</v>
      </c>
      <c r="K48" s="1161" t="s">
        <v>2043</v>
      </c>
      <c r="L48" s="1342" t="s">
        <v>850</v>
      </c>
      <c r="M48" s="239" t="s">
        <v>8783</v>
      </c>
      <c r="N48" s="239" t="s">
        <v>8784</v>
      </c>
      <c r="O48" s="243" t="s">
        <v>7365</v>
      </c>
      <c r="P48" s="360"/>
      <c r="Q48" s="360" t="s">
        <v>8785</v>
      </c>
      <c r="R48" s="360"/>
      <c r="S48" s="239"/>
      <c r="T48" s="239"/>
      <c r="U48" s="239"/>
      <c r="V48" s="239"/>
      <c r="W48" s="693"/>
    </row>
    <row r="49" spans="1:23" s="325" customFormat="1" ht="15" customHeight="1">
      <c r="A49" s="754">
        <v>40</v>
      </c>
      <c r="B49" s="239" t="s">
        <v>8786</v>
      </c>
      <c r="C49" s="239" t="s">
        <v>8787</v>
      </c>
      <c r="D49" s="243" t="s">
        <v>3212</v>
      </c>
      <c r="E49" s="693" t="s">
        <v>2108</v>
      </c>
      <c r="F49" s="239"/>
      <c r="G49" s="746" t="s">
        <v>4732</v>
      </c>
      <c r="H49" s="360"/>
      <c r="I49" s="360"/>
      <c r="J49" s="1318" t="s">
        <v>2308</v>
      </c>
      <c r="K49" s="1161" t="s">
        <v>2043</v>
      </c>
      <c r="L49" s="1342" t="s">
        <v>850</v>
      </c>
      <c r="M49" s="239" t="s">
        <v>8786</v>
      </c>
      <c r="N49" s="239" t="s">
        <v>8787</v>
      </c>
      <c r="O49" s="243" t="s">
        <v>7365</v>
      </c>
      <c r="P49" s="360"/>
      <c r="Q49" s="360" t="s">
        <v>8788</v>
      </c>
      <c r="R49" s="360"/>
      <c r="S49" s="239"/>
      <c r="T49" s="239"/>
      <c r="U49" s="239"/>
      <c r="V49" s="239"/>
      <c r="W49" s="693"/>
    </row>
    <row r="50" spans="1:23" s="325" customFormat="1" ht="15" customHeight="1">
      <c r="A50" s="754">
        <v>41</v>
      </c>
      <c r="B50" s="239" t="s">
        <v>8789</v>
      </c>
      <c r="C50" s="239" t="s">
        <v>8790</v>
      </c>
      <c r="D50" s="243" t="s">
        <v>3212</v>
      </c>
      <c r="E50" s="693" t="s">
        <v>2108</v>
      </c>
      <c r="F50" s="239"/>
      <c r="G50" s="746" t="s">
        <v>4732</v>
      </c>
      <c r="H50" s="360"/>
      <c r="I50" s="239"/>
      <c r="J50" s="1318" t="s">
        <v>2308</v>
      </c>
      <c r="K50" s="1161" t="s">
        <v>2043</v>
      </c>
      <c r="L50" s="1342" t="s">
        <v>850</v>
      </c>
      <c r="M50" s="239" t="s">
        <v>8789</v>
      </c>
      <c r="N50" s="239" t="s">
        <v>8790</v>
      </c>
      <c r="O50" s="243" t="s">
        <v>7365</v>
      </c>
      <c r="P50" s="360"/>
      <c r="Q50" s="360" t="s">
        <v>8791</v>
      </c>
      <c r="R50" s="360"/>
      <c r="S50" s="239"/>
      <c r="T50" s="239"/>
      <c r="U50" s="239"/>
      <c r="V50" s="239"/>
      <c r="W50" s="693"/>
    </row>
    <row r="51" spans="1:23" s="325" customFormat="1" ht="15" customHeight="1">
      <c r="A51" s="754">
        <v>42</v>
      </c>
      <c r="B51" s="239" t="s">
        <v>8792</v>
      </c>
      <c r="C51" s="239" t="s">
        <v>8793</v>
      </c>
      <c r="D51" s="243" t="s">
        <v>3212</v>
      </c>
      <c r="E51" s="693" t="s">
        <v>2108</v>
      </c>
      <c r="F51" s="239"/>
      <c r="G51" s="746" t="s">
        <v>4732</v>
      </c>
      <c r="H51" s="360"/>
      <c r="I51" s="239"/>
      <c r="J51" s="1318" t="s">
        <v>2308</v>
      </c>
      <c r="K51" s="1161" t="s">
        <v>2043</v>
      </c>
      <c r="L51" s="1342" t="s">
        <v>850</v>
      </c>
      <c r="M51" s="239" t="s">
        <v>8792</v>
      </c>
      <c r="N51" s="239" t="s">
        <v>8793</v>
      </c>
      <c r="O51" s="243" t="s">
        <v>7365</v>
      </c>
      <c r="P51" s="360"/>
      <c r="Q51" s="360" t="s">
        <v>8794</v>
      </c>
      <c r="R51" s="360"/>
      <c r="S51" s="239"/>
      <c r="T51" s="239"/>
      <c r="U51" s="239"/>
      <c r="V51" s="239"/>
      <c r="W51" s="693"/>
    </row>
    <row r="52" spans="1:23" s="325" customFormat="1" ht="15" customHeight="1">
      <c r="A52" s="754">
        <v>43</v>
      </c>
      <c r="B52" s="239" t="s">
        <v>8795</v>
      </c>
      <c r="C52" s="246" t="s">
        <v>8796</v>
      </c>
      <c r="D52" s="239" t="s">
        <v>3212</v>
      </c>
      <c r="E52" s="693" t="s">
        <v>2108</v>
      </c>
      <c r="F52" s="239"/>
      <c r="G52" s="746" t="s">
        <v>3760</v>
      </c>
      <c r="H52" s="360"/>
      <c r="I52" s="239"/>
      <c r="J52" s="1318" t="s">
        <v>2308</v>
      </c>
      <c r="K52" s="1161" t="s">
        <v>2043</v>
      </c>
      <c r="L52" s="1342" t="s">
        <v>850</v>
      </c>
      <c r="M52" s="239" t="s">
        <v>8795</v>
      </c>
      <c r="N52" s="246" t="s">
        <v>8796</v>
      </c>
      <c r="O52" s="239" t="s">
        <v>4955</v>
      </c>
      <c r="P52" s="360"/>
      <c r="Q52" s="360" t="s">
        <v>8797</v>
      </c>
      <c r="R52" s="360"/>
      <c r="S52" s="677" t="s">
        <v>872</v>
      </c>
      <c r="T52" s="239" t="s">
        <v>8795</v>
      </c>
      <c r="U52" s="239" t="s">
        <v>8702</v>
      </c>
      <c r="V52" s="239" t="s">
        <v>2084</v>
      </c>
      <c r="W52" s="693" t="s">
        <v>2849</v>
      </c>
    </row>
    <row r="53" spans="1:23" s="325" customFormat="1" ht="15" customHeight="1">
      <c r="A53" s="754">
        <v>44</v>
      </c>
      <c r="B53" s="239" t="s">
        <v>8798</v>
      </c>
      <c r="C53" s="246" t="s">
        <v>8799</v>
      </c>
      <c r="D53" s="243" t="s">
        <v>3212</v>
      </c>
      <c r="E53" s="693" t="s">
        <v>2108</v>
      </c>
      <c r="F53" s="239"/>
      <c r="G53" s="746" t="s">
        <v>4732</v>
      </c>
      <c r="H53" s="360"/>
      <c r="I53" s="239"/>
      <c r="J53" s="1318" t="s">
        <v>2308</v>
      </c>
      <c r="K53" s="1161" t="s">
        <v>2043</v>
      </c>
      <c r="L53" s="1342" t="s">
        <v>850</v>
      </c>
      <c r="M53" s="239" t="s">
        <v>8798</v>
      </c>
      <c r="N53" s="246" t="s">
        <v>8799</v>
      </c>
      <c r="O53" s="243" t="s">
        <v>7365</v>
      </c>
      <c r="P53" s="360"/>
      <c r="Q53" s="360" t="s">
        <v>8800</v>
      </c>
      <c r="R53" s="360"/>
      <c r="S53" s="677"/>
      <c r="T53" s="239"/>
      <c r="U53" s="239"/>
      <c r="V53" s="239"/>
      <c r="W53" s="693"/>
    </row>
    <row r="54" spans="1:23" s="325" customFormat="1" ht="15" customHeight="1">
      <c r="A54" s="754">
        <v>45</v>
      </c>
      <c r="B54" s="239" t="s">
        <v>8801</v>
      </c>
      <c r="C54" s="246" t="s">
        <v>8802</v>
      </c>
      <c r="D54" s="243" t="s">
        <v>3212</v>
      </c>
      <c r="E54" s="124" t="s">
        <v>2108</v>
      </c>
      <c r="F54" s="239"/>
      <c r="G54" s="746" t="s">
        <v>8559</v>
      </c>
      <c r="H54" s="360"/>
      <c r="I54" s="239"/>
      <c r="J54" s="1318" t="s">
        <v>2308</v>
      </c>
      <c r="K54" s="1161" t="s">
        <v>2043</v>
      </c>
      <c r="L54" s="1342" t="s">
        <v>850</v>
      </c>
      <c r="M54" s="239" t="s">
        <v>8801</v>
      </c>
      <c r="N54" s="246" t="s">
        <v>8802</v>
      </c>
      <c r="O54" s="243" t="s">
        <v>7365</v>
      </c>
      <c r="P54" s="360"/>
      <c r="Q54" s="360" t="s">
        <v>8803</v>
      </c>
      <c r="R54" s="360"/>
      <c r="S54" s="677" t="s">
        <v>872</v>
      </c>
      <c r="T54" s="239" t="s">
        <v>8804</v>
      </c>
      <c r="U54" s="239" t="s">
        <v>8710</v>
      </c>
      <c r="V54" s="239" t="s">
        <v>2084</v>
      </c>
      <c r="W54" s="693" t="s">
        <v>2849</v>
      </c>
    </row>
    <row r="55" spans="1:23" s="325" customFormat="1" ht="15" customHeight="1">
      <c r="A55" s="754">
        <v>46</v>
      </c>
      <c r="B55" s="239" t="s">
        <v>8805</v>
      </c>
      <c r="C55" s="246" t="s">
        <v>8806</v>
      </c>
      <c r="D55" s="239" t="s">
        <v>3212</v>
      </c>
      <c r="E55" s="693" t="s">
        <v>2108</v>
      </c>
      <c r="F55" s="239"/>
      <c r="G55" s="746" t="s">
        <v>4810</v>
      </c>
      <c r="H55" s="360"/>
      <c r="I55" s="360"/>
      <c r="J55" s="1318" t="s">
        <v>2308</v>
      </c>
      <c r="K55" s="1161" t="s">
        <v>2043</v>
      </c>
      <c r="L55" s="1342" t="s">
        <v>850</v>
      </c>
      <c r="M55" s="239" t="s">
        <v>8805</v>
      </c>
      <c r="N55" s="246" t="s">
        <v>8806</v>
      </c>
      <c r="O55" s="239" t="s">
        <v>4955</v>
      </c>
      <c r="P55" s="360"/>
      <c r="Q55" s="360" t="s">
        <v>8807</v>
      </c>
      <c r="R55" s="360"/>
      <c r="S55" s="677" t="s">
        <v>872</v>
      </c>
      <c r="T55" s="239" t="s">
        <v>8805</v>
      </c>
      <c r="U55" s="239" t="s">
        <v>8706</v>
      </c>
      <c r="V55" s="239" t="s">
        <v>2084</v>
      </c>
      <c r="W55" s="693" t="s">
        <v>2849</v>
      </c>
    </row>
    <row r="56" spans="1:23" s="325" customFormat="1" ht="15" customHeight="1">
      <c r="A56" s="754">
        <v>47</v>
      </c>
      <c r="B56" s="239" t="s">
        <v>8808</v>
      </c>
      <c r="C56" s="246" t="s">
        <v>8809</v>
      </c>
      <c r="D56" s="243" t="s">
        <v>3215</v>
      </c>
      <c r="E56" s="124" t="s">
        <v>2111</v>
      </c>
      <c r="F56" s="239"/>
      <c r="G56" s="746" t="s">
        <v>2622</v>
      </c>
      <c r="H56" s="360"/>
      <c r="I56" s="360"/>
      <c r="J56" s="1318" t="s">
        <v>2308</v>
      </c>
      <c r="K56" s="1161" t="s">
        <v>2043</v>
      </c>
      <c r="L56" s="1342" t="s">
        <v>850</v>
      </c>
      <c r="M56" s="239" t="s">
        <v>8808</v>
      </c>
      <c r="N56" s="246" t="s">
        <v>8809</v>
      </c>
      <c r="O56" s="243" t="s">
        <v>4171</v>
      </c>
      <c r="P56" s="360"/>
      <c r="Q56" s="360" t="s">
        <v>8810</v>
      </c>
      <c r="R56" s="360"/>
      <c r="S56" s="677" t="s">
        <v>872</v>
      </c>
      <c r="T56" s="239" t="s">
        <v>8811</v>
      </c>
      <c r="U56" s="239" t="s">
        <v>8714</v>
      </c>
      <c r="V56" s="239" t="s">
        <v>2084</v>
      </c>
      <c r="W56" s="693" t="s">
        <v>2849</v>
      </c>
    </row>
    <row r="57" spans="1:23" s="325" customFormat="1" ht="15" customHeight="1">
      <c r="A57" s="754">
        <v>48</v>
      </c>
      <c r="B57" s="239" t="s">
        <v>8812</v>
      </c>
      <c r="C57" s="239" t="s">
        <v>8813</v>
      </c>
      <c r="D57" s="243" t="s">
        <v>3212</v>
      </c>
      <c r="E57" s="693" t="s">
        <v>2108</v>
      </c>
      <c r="F57" s="239"/>
      <c r="G57" s="746" t="s">
        <v>4732</v>
      </c>
      <c r="H57" s="360"/>
      <c r="I57" s="360"/>
      <c r="J57" s="1318" t="s">
        <v>2308</v>
      </c>
      <c r="K57" s="1161" t="s">
        <v>2043</v>
      </c>
      <c r="L57" s="1342" t="s">
        <v>850</v>
      </c>
      <c r="M57" s="239" t="s">
        <v>8812</v>
      </c>
      <c r="N57" s="239" t="s">
        <v>8813</v>
      </c>
      <c r="O57" s="243" t="s">
        <v>7365</v>
      </c>
      <c r="P57" s="360"/>
      <c r="Q57" s="360" t="s">
        <v>8814</v>
      </c>
      <c r="R57" s="360"/>
      <c r="S57" s="239"/>
      <c r="T57" s="239"/>
      <c r="U57" s="239"/>
      <c r="V57" s="239"/>
      <c r="W57" s="693"/>
    </row>
    <row r="58" spans="1:23" s="325" customFormat="1" ht="15" customHeight="1">
      <c r="A58" s="754">
        <v>49</v>
      </c>
      <c r="B58" s="239" t="s">
        <v>8815</v>
      </c>
      <c r="C58" s="239" t="s">
        <v>8816</v>
      </c>
      <c r="D58" s="243" t="s">
        <v>3212</v>
      </c>
      <c r="E58" s="693" t="s">
        <v>2108</v>
      </c>
      <c r="F58" s="239"/>
      <c r="G58" s="746" t="s">
        <v>4732</v>
      </c>
      <c r="H58" s="360"/>
      <c r="I58" s="360"/>
      <c r="J58" s="1318" t="s">
        <v>2308</v>
      </c>
      <c r="K58" s="1161" t="s">
        <v>2043</v>
      </c>
      <c r="L58" s="1342" t="s">
        <v>850</v>
      </c>
      <c r="M58" s="239" t="s">
        <v>8815</v>
      </c>
      <c r="N58" s="239" t="s">
        <v>8816</v>
      </c>
      <c r="O58" s="243" t="s">
        <v>7365</v>
      </c>
      <c r="P58" s="360"/>
      <c r="Q58" s="360" t="s">
        <v>8817</v>
      </c>
      <c r="R58" s="360"/>
      <c r="S58" s="239"/>
      <c r="T58" s="239"/>
      <c r="U58" s="239"/>
      <c r="V58" s="239"/>
      <c r="W58" s="693"/>
    </row>
    <row r="59" spans="1:23" s="325" customFormat="1" ht="15" customHeight="1">
      <c r="A59" s="754">
        <v>50</v>
      </c>
      <c r="B59" s="239" t="s">
        <v>8818</v>
      </c>
      <c r="C59" s="239" t="s">
        <v>8819</v>
      </c>
      <c r="D59" s="243" t="s">
        <v>3212</v>
      </c>
      <c r="E59" s="693" t="s">
        <v>2108</v>
      </c>
      <c r="F59" s="239"/>
      <c r="G59" s="746" t="s">
        <v>4732</v>
      </c>
      <c r="H59" s="360"/>
      <c r="I59" s="360"/>
      <c r="J59" s="1318" t="s">
        <v>2308</v>
      </c>
      <c r="K59" s="1161" t="s">
        <v>2043</v>
      </c>
      <c r="L59" s="1342" t="s">
        <v>850</v>
      </c>
      <c r="M59" s="239" t="s">
        <v>8818</v>
      </c>
      <c r="N59" s="239" t="s">
        <v>8819</v>
      </c>
      <c r="O59" s="243" t="s">
        <v>7365</v>
      </c>
      <c r="P59" s="360"/>
      <c r="Q59" s="360" t="s">
        <v>8820</v>
      </c>
      <c r="R59" s="360"/>
      <c r="S59" s="239"/>
      <c r="T59" s="239"/>
      <c r="U59" s="239"/>
      <c r="V59" s="239"/>
      <c r="W59" s="693"/>
    </row>
    <row r="60" spans="1:23" s="325" customFormat="1" ht="15" customHeight="1">
      <c r="A60" s="754">
        <v>51</v>
      </c>
      <c r="B60" s="239" t="s">
        <v>8821</v>
      </c>
      <c r="C60" s="239" t="s">
        <v>8822</v>
      </c>
      <c r="D60" s="243" t="s">
        <v>3212</v>
      </c>
      <c r="E60" s="693" t="s">
        <v>2108</v>
      </c>
      <c r="F60" s="239"/>
      <c r="G60" s="746" t="s">
        <v>4732</v>
      </c>
      <c r="H60" s="360"/>
      <c r="I60" s="360"/>
      <c r="J60" s="1318" t="s">
        <v>2308</v>
      </c>
      <c r="K60" s="1161" t="s">
        <v>2043</v>
      </c>
      <c r="L60" s="1342" t="s">
        <v>850</v>
      </c>
      <c r="M60" s="239" t="s">
        <v>8821</v>
      </c>
      <c r="N60" s="239" t="s">
        <v>8822</v>
      </c>
      <c r="O60" s="243" t="s">
        <v>7365</v>
      </c>
      <c r="P60" s="360"/>
      <c r="Q60" s="360" t="s">
        <v>8823</v>
      </c>
      <c r="R60" s="360"/>
      <c r="S60" s="239"/>
      <c r="T60" s="239"/>
      <c r="U60" s="239"/>
      <c r="V60" s="239"/>
      <c r="W60" s="693"/>
    </row>
    <row r="61" spans="1:23" s="325" customFormat="1" ht="15" customHeight="1">
      <c r="A61" s="754">
        <v>52</v>
      </c>
      <c r="B61" s="239" t="s">
        <v>8824</v>
      </c>
      <c r="C61" s="239" t="s">
        <v>8825</v>
      </c>
      <c r="D61" s="243" t="s">
        <v>3212</v>
      </c>
      <c r="E61" s="693" t="s">
        <v>2108</v>
      </c>
      <c r="F61" s="239"/>
      <c r="G61" s="746" t="s">
        <v>4732</v>
      </c>
      <c r="H61" s="360"/>
      <c r="I61" s="360"/>
      <c r="J61" s="1318" t="s">
        <v>2308</v>
      </c>
      <c r="K61" s="1161" t="s">
        <v>2043</v>
      </c>
      <c r="L61" s="1342" t="s">
        <v>850</v>
      </c>
      <c r="M61" s="239" t="s">
        <v>8824</v>
      </c>
      <c r="N61" s="239" t="s">
        <v>8825</v>
      </c>
      <c r="O61" s="243" t="s">
        <v>7365</v>
      </c>
      <c r="P61" s="360"/>
      <c r="Q61" s="360" t="s">
        <v>8826</v>
      </c>
      <c r="R61" s="360"/>
      <c r="S61" s="239"/>
      <c r="T61" s="239"/>
      <c r="U61" s="239"/>
      <c r="V61" s="239"/>
      <c r="W61" s="693"/>
    </row>
    <row r="62" spans="1:23" s="325" customFormat="1" ht="15" customHeight="1">
      <c r="A62" s="754">
        <v>53</v>
      </c>
      <c r="B62" s="239" t="s">
        <v>8827</v>
      </c>
      <c r="C62" s="239" t="s">
        <v>8828</v>
      </c>
      <c r="D62" s="243" t="s">
        <v>3212</v>
      </c>
      <c r="E62" s="693" t="s">
        <v>2108</v>
      </c>
      <c r="F62" s="239"/>
      <c r="G62" s="746" t="s">
        <v>4732</v>
      </c>
      <c r="H62" s="360"/>
      <c r="I62" s="360"/>
      <c r="J62" s="1318" t="s">
        <v>2308</v>
      </c>
      <c r="K62" s="1161" t="s">
        <v>2043</v>
      </c>
      <c r="L62" s="1342" t="s">
        <v>850</v>
      </c>
      <c r="M62" s="239" t="s">
        <v>8827</v>
      </c>
      <c r="N62" s="239" t="s">
        <v>8828</v>
      </c>
      <c r="O62" s="243" t="s">
        <v>7365</v>
      </c>
      <c r="P62" s="360"/>
      <c r="Q62" s="360" t="s">
        <v>8829</v>
      </c>
      <c r="R62" s="360"/>
      <c r="S62" s="239"/>
      <c r="T62" s="239"/>
      <c r="U62" s="239"/>
      <c r="V62" s="239"/>
      <c r="W62" s="693"/>
    </row>
    <row r="63" spans="1:23" s="325" customFormat="1" ht="15" customHeight="1">
      <c r="A63" s="754">
        <v>54</v>
      </c>
      <c r="B63" s="239" t="s">
        <v>8830</v>
      </c>
      <c r="C63" s="239" t="s">
        <v>8831</v>
      </c>
      <c r="D63" s="239" t="s">
        <v>3482</v>
      </c>
      <c r="E63" s="693" t="s">
        <v>2085</v>
      </c>
      <c r="F63" s="239"/>
      <c r="G63" s="746"/>
      <c r="H63" s="360"/>
      <c r="I63" s="360"/>
      <c r="J63" s="1318" t="s">
        <v>2308</v>
      </c>
      <c r="K63" s="1161" t="s">
        <v>2043</v>
      </c>
      <c r="L63" s="1342" t="s">
        <v>850</v>
      </c>
      <c r="M63" s="239" t="s">
        <v>8832</v>
      </c>
      <c r="N63" s="239" t="s">
        <v>8831</v>
      </c>
      <c r="O63" s="239" t="s">
        <v>3482</v>
      </c>
      <c r="P63" s="360"/>
      <c r="Q63" s="360" t="s">
        <v>8833</v>
      </c>
      <c r="R63" s="360"/>
      <c r="S63" s="239"/>
      <c r="T63" s="239"/>
      <c r="U63" s="239"/>
      <c r="V63" s="239"/>
      <c r="W63" s="693"/>
    </row>
    <row r="64" spans="1:23" s="325" customFormat="1" ht="15" customHeight="1">
      <c r="A64" s="754">
        <v>55</v>
      </c>
      <c r="B64" s="239" t="s">
        <v>8834</v>
      </c>
      <c r="C64" s="239" t="s">
        <v>8835</v>
      </c>
      <c r="D64" s="243" t="s">
        <v>3212</v>
      </c>
      <c r="E64" s="693" t="s">
        <v>2108</v>
      </c>
      <c r="F64" s="239"/>
      <c r="G64" s="746" t="s">
        <v>4732</v>
      </c>
      <c r="H64" s="360"/>
      <c r="I64" s="360"/>
      <c r="J64" s="1318" t="s">
        <v>2308</v>
      </c>
      <c r="K64" s="1161" t="s">
        <v>2043</v>
      </c>
      <c r="L64" s="1342" t="s">
        <v>850</v>
      </c>
      <c r="M64" s="239" t="s">
        <v>8834</v>
      </c>
      <c r="N64" s="239" t="s">
        <v>8835</v>
      </c>
      <c r="O64" s="243" t="s">
        <v>7365</v>
      </c>
      <c r="P64" s="360"/>
      <c r="Q64" s="360" t="s">
        <v>8836</v>
      </c>
      <c r="R64" s="360"/>
      <c r="S64" s="239"/>
      <c r="T64" s="239"/>
      <c r="U64" s="239"/>
      <c r="V64" s="239"/>
      <c r="W64" s="693"/>
    </row>
    <row r="65" spans="1:23" s="325" customFormat="1" ht="15" customHeight="1">
      <c r="A65" s="754">
        <v>56</v>
      </c>
      <c r="B65" s="239" t="s">
        <v>8837</v>
      </c>
      <c r="C65" s="239" t="s">
        <v>8838</v>
      </c>
      <c r="D65" s="243" t="s">
        <v>3212</v>
      </c>
      <c r="E65" s="693" t="s">
        <v>2108</v>
      </c>
      <c r="F65" s="1598" t="s">
        <v>8839</v>
      </c>
      <c r="G65" s="746" t="s">
        <v>4732</v>
      </c>
      <c r="H65" s="360"/>
      <c r="I65" s="360"/>
      <c r="J65" s="1318" t="s">
        <v>2308</v>
      </c>
      <c r="K65" s="1161" t="s">
        <v>2043</v>
      </c>
      <c r="L65" s="1342" t="s">
        <v>850</v>
      </c>
      <c r="M65" s="239" t="s">
        <v>8837</v>
      </c>
      <c r="N65" s="239" t="s">
        <v>8838</v>
      </c>
      <c r="O65" s="243" t="s">
        <v>7365</v>
      </c>
      <c r="P65" s="360"/>
      <c r="Q65" s="360" t="s">
        <v>8840</v>
      </c>
      <c r="R65" s="360"/>
      <c r="S65" s="239"/>
      <c r="T65" s="239"/>
      <c r="U65" s="239"/>
      <c r="V65" s="239"/>
      <c r="W65" s="693"/>
    </row>
    <row r="66" spans="1:23" s="325" customFormat="1" ht="15" customHeight="1">
      <c r="A66" s="754">
        <v>57</v>
      </c>
      <c r="B66" s="239" t="s">
        <v>8841</v>
      </c>
      <c r="C66" s="239" t="s">
        <v>8842</v>
      </c>
      <c r="D66" s="243" t="s">
        <v>3212</v>
      </c>
      <c r="E66" s="693" t="s">
        <v>2108</v>
      </c>
      <c r="F66" s="1598" t="s">
        <v>8839</v>
      </c>
      <c r="G66" s="746" t="s">
        <v>4732</v>
      </c>
      <c r="H66" s="360"/>
      <c r="I66" s="360"/>
      <c r="J66" s="1318" t="s">
        <v>2308</v>
      </c>
      <c r="K66" s="1161" t="s">
        <v>2043</v>
      </c>
      <c r="L66" s="1342" t="s">
        <v>850</v>
      </c>
      <c r="M66" s="239" t="s">
        <v>8841</v>
      </c>
      <c r="N66" s="239" t="s">
        <v>8842</v>
      </c>
      <c r="O66" s="243" t="s">
        <v>7365</v>
      </c>
      <c r="P66" s="360"/>
      <c r="Q66" s="360" t="s">
        <v>8843</v>
      </c>
      <c r="R66" s="360"/>
      <c r="S66" s="239"/>
      <c r="T66" s="239"/>
      <c r="U66" s="239"/>
      <c r="V66" s="239"/>
      <c r="W66" s="693"/>
    </row>
    <row r="67" spans="1:23" s="325" customFormat="1" ht="15" customHeight="1">
      <c r="A67" s="754">
        <v>58</v>
      </c>
      <c r="B67" s="239" t="s">
        <v>8844</v>
      </c>
      <c r="C67" s="239" t="s">
        <v>8845</v>
      </c>
      <c r="D67" s="243" t="s">
        <v>3212</v>
      </c>
      <c r="E67" s="693" t="s">
        <v>2108</v>
      </c>
      <c r="F67" s="1598" t="s">
        <v>8839</v>
      </c>
      <c r="G67" s="746" t="s">
        <v>4732</v>
      </c>
      <c r="H67" s="360"/>
      <c r="I67" s="360"/>
      <c r="J67" s="1318" t="s">
        <v>2308</v>
      </c>
      <c r="K67" s="1161" t="s">
        <v>2043</v>
      </c>
      <c r="L67" s="1342" t="s">
        <v>850</v>
      </c>
      <c r="M67" s="239" t="s">
        <v>8844</v>
      </c>
      <c r="N67" s="239" t="s">
        <v>8845</v>
      </c>
      <c r="O67" s="243" t="s">
        <v>7365</v>
      </c>
      <c r="P67" s="360"/>
      <c r="Q67" s="360" t="s">
        <v>8846</v>
      </c>
      <c r="R67" s="360"/>
      <c r="S67" s="239"/>
      <c r="T67" s="239"/>
      <c r="U67" s="239"/>
      <c r="V67" s="239"/>
      <c r="W67" s="693"/>
    </row>
    <row r="68" spans="1:23" s="325" customFormat="1" ht="15" customHeight="1">
      <c r="A68" s="754">
        <v>59</v>
      </c>
      <c r="B68" s="239" t="s">
        <v>8847</v>
      </c>
      <c r="C68" s="239" t="s">
        <v>8848</v>
      </c>
      <c r="D68" s="243" t="s">
        <v>3212</v>
      </c>
      <c r="E68" s="693" t="s">
        <v>2108</v>
      </c>
      <c r="F68" s="1598" t="s">
        <v>8839</v>
      </c>
      <c r="G68" s="746" t="s">
        <v>4732</v>
      </c>
      <c r="H68" s="360"/>
      <c r="I68" s="360"/>
      <c r="J68" s="1318" t="s">
        <v>2308</v>
      </c>
      <c r="K68" s="1161" t="s">
        <v>2043</v>
      </c>
      <c r="L68" s="1342" t="s">
        <v>850</v>
      </c>
      <c r="M68" s="239" t="s">
        <v>8847</v>
      </c>
      <c r="N68" s="239" t="s">
        <v>8848</v>
      </c>
      <c r="O68" s="243" t="s">
        <v>7365</v>
      </c>
      <c r="P68" s="360"/>
      <c r="Q68" s="360" t="s">
        <v>8849</v>
      </c>
      <c r="R68" s="360"/>
      <c r="S68" s="239"/>
      <c r="T68" s="239"/>
      <c r="U68" s="239"/>
      <c r="V68" s="239"/>
      <c r="W68" s="693"/>
    </row>
    <row r="69" spans="1:23" s="325" customFormat="1" ht="15" customHeight="1">
      <c r="A69" s="754">
        <v>60</v>
      </c>
      <c r="B69" s="239" t="s">
        <v>8850</v>
      </c>
      <c r="C69" s="246" t="s">
        <v>8851</v>
      </c>
      <c r="D69" s="239" t="s">
        <v>3212</v>
      </c>
      <c r="E69" s="693" t="s">
        <v>2108</v>
      </c>
      <c r="F69" s="239"/>
      <c r="G69" s="746" t="s">
        <v>3760</v>
      </c>
      <c r="H69" s="360"/>
      <c r="I69" s="360"/>
      <c r="J69" s="1318" t="s">
        <v>2308</v>
      </c>
      <c r="K69" s="1161" t="s">
        <v>2043</v>
      </c>
      <c r="L69" s="1342" t="s">
        <v>850</v>
      </c>
      <c r="M69" s="239" t="s">
        <v>8850</v>
      </c>
      <c r="N69" s="246" t="s">
        <v>8851</v>
      </c>
      <c r="O69" s="239" t="s">
        <v>4955</v>
      </c>
      <c r="P69" s="360"/>
      <c r="Q69" s="360" t="s">
        <v>8852</v>
      </c>
      <c r="R69" s="360"/>
      <c r="S69" s="677" t="s">
        <v>872</v>
      </c>
      <c r="T69" s="239" t="s">
        <v>8850</v>
      </c>
      <c r="U69" s="239" t="s">
        <v>8696</v>
      </c>
      <c r="V69" s="239" t="s">
        <v>2084</v>
      </c>
      <c r="W69" s="693" t="s">
        <v>2849</v>
      </c>
    </row>
    <row r="70" spans="1:23" s="325" customFormat="1" ht="15" customHeight="1">
      <c r="A70" s="754">
        <v>61</v>
      </c>
      <c r="B70" s="239" t="s">
        <v>8853</v>
      </c>
      <c r="C70" s="239" t="s">
        <v>8854</v>
      </c>
      <c r="D70" s="239" t="s">
        <v>3212</v>
      </c>
      <c r="E70" s="693" t="s">
        <v>2108</v>
      </c>
      <c r="F70" s="239"/>
      <c r="G70" s="746" t="s">
        <v>4810</v>
      </c>
      <c r="H70" s="243"/>
      <c r="I70" s="243"/>
      <c r="J70" s="1318" t="s">
        <v>2308</v>
      </c>
      <c r="K70" s="1161" t="s">
        <v>2043</v>
      </c>
      <c r="L70" s="1342" t="s">
        <v>850</v>
      </c>
      <c r="M70" s="239" t="s">
        <v>8853</v>
      </c>
      <c r="N70" s="239" t="s">
        <v>8854</v>
      </c>
      <c r="O70" s="239" t="s">
        <v>4955</v>
      </c>
      <c r="P70" s="360"/>
      <c r="Q70" s="360" t="s">
        <v>8855</v>
      </c>
      <c r="R70" s="360"/>
      <c r="S70" s="677" t="s">
        <v>872</v>
      </c>
      <c r="T70" s="239" t="s">
        <v>8853</v>
      </c>
      <c r="U70" s="239" t="s">
        <v>8697</v>
      </c>
      <c r="V70" s="239" t="s">
        <v>2084</v>
      </c>
      <c r="W70" s="693" t="s">
        <v>2849</v>
      </c>
    </row>
    <row r="71" spans="1:23" s="325" customFormat="1" ht="15" customHeight="1">
      <c r="A71" s="754">
        <v>62</v>
      </c>
      <c r="B71" s="239" t="s">
        <v>8856</v>
      </c>
      <c r="C71" s="239" t="s">
        <v>8857</v>
      </c>
      <c r="D71" s="243" t="s">
        <v>3212</v>
      </c>
      <c r="E71" s="124" t="s">
        <v>2108</v>
      </c>
      <c r="F71" s="239"/>
      <c r="G71" s="746" t="s">
        <v>8559</v>
      </c>
      <c r="H71" s="360"/>
      <c r="I71" s="360"/>
      <c r="J71" s="1318" t="s">
        <v>2308</v>
      </c>
      <c r="K71" s="1161" t="s">
        <v>2043</v>
      </c>
      <c r="L71" s="1342" t="s">
        <v>850</v>
      </c>
      <c r="M71" s="239" t="s">
        <v>8856</v>
      </c>
      <c r="N71" s="239" t="s">
        <v>8857</v>
      </c>
      <c r="O71" s="243" t="s">
        <v>7365</v>
      </c>
      <c r="P71" s="360"/>
      <c r="Q71" s="360" t="s">
        <v>8858</v>
      </c>
      <c r="R71" s="360"/>
      <c r="S71" s="677" t="s">
        <v>872</v>
      </c>
      <c r="T71" s="239" t="s">
        <v>8859</v>
      </c>
      <c r="U71" s="239" t="s">
        <v>8698</v>
      </c>
      <c r="V71" s="239" t="s">
        <v>2084</v>
      </c>
      <c r="W71" s="693" t="s">
        <v>2849</v>
      </c>
    </row>
    <row r="72" spans="1:23" s="325" customFormat="1" ht="15" customHeight="1">
      <c r="A72" s="754">
        <v>63</v>
      </c>
      <c r="B72" s="239" t="s">
        <v>8860</v>
      </c>
      <c r="C72" s="239" t="s">
        <v>8861</v>
      </c>
      <c r="D72" s="243" t="s">
        <v>3215</v>
      </c>
      <c r="E72" s="124" t="s">
        <v>2111</v>
      </c>
      <c r="F72" s="239"/>
      <c r="G72" s="746" t="s">
        <v>2622</v>
      </c>
      <c r="H72" s="243"/>
      <c r="I72" s="243"/>
      <c r="J72" s="1318" t="s">
        <v>2308</v>
      </c>
      <c r="K72" s="1161" t="s">
        <v>2043</v>
      </c>
      <c r="L72" s="1342" t="s">
        <v>850</v>
      </c>
      <c r="M72" s="239" t="s">
        <v>8860</v>
      </c>
      <c r="N72" s="239" t="s">
        <v>8861</v>
      </c>
      <c r="O72" s="243" t="s">
        <v>4171</v>
      </c>
      <c r="P72" s="360"/>
      <c r="Q72" s="360" t="s">
        <v>8862</v>
      </c>
      <c r="R72" s="360"/>
      <c r="S72" s="677" t="s">
        <v>872</v>
      </c>
      <c r="T72" s="239" t="s">
        <v>8863</v>
      </c>
      <c r="U72" s="239" t="s">
        <v>8700</v>
      </c>
      <c r="V72" s="239" t="s">
        <v>2084</v>
      </c>
      <c r="W72" s="693" t="s">
        <v>2849</v>
      </c>
    </row>
    <row r="73" spans="1:23" s="325" customFormat="1" ht="15" customHeight="1">
      <c r="A73" s="754">
        <v>64</v>
      </c>
      <c r="B73" s="239" t="s">
        <v>8864</v>
      </c>
      <c r="C73" s="246" t="s">
        <v>8865</v>
      </c>
      <c r="D73" s="239" t="s">
        <v>3212</v>
      </c>
      <c r="E73" s="693" t="s">
        <v>2108</v>
      </c>
      <c r="F73" s="239"/>
      <c r="G73" s="746" t="s">
        <v>3760</v>
      </c>
      <c r="H73" s="243"/>
      <c r="I73" s="243"/>
      <c r="J73" s="1318" t="s">
        <v>2308</v>
      </c>
      <c r="K73" s="1161" t="s">
        <v>2043</v>
      </c>
      <c r="L73" s="1342" t="s">
        <v>850</v>
      </c>
      <c r="M73" s="239" t="s">
        <v>8864</v>
      </c>
      <c r="N73" s="246" t="s">
        <v>8865</v>
      </c>
      <c r="O73" s="239" t="s">
        <v>4955</v>
      </c>
      <c r="P73" s="360"/>
      <c r="Q73" s="360" t="s">
        <v>8866</v>
      </c>
      <c r="R73" s="360"/>
      <c r="S73" s="239"/>
      <c r="T73" s="239"/>
      <c r="U73" s="239"/>
      <c r="V73" s="239"/>
      <c r="W73" s="693"/>
    </row>
    <row r="74" spans="1:23" s="325" customFormat="1" ht="15" customHeight="1">
      <c r="A74" s="754">
        <v>65</v>
      </c>
      <c r="B74" s="239" t="s">
        <v>8867</v>
      </c>
      <c r="C74" s="239" t="s">
        <v>8868</v>
      </c>
      <c r="D74" s="239" t="s">
        <v>3212</v>
      </c>
      <c r="E74" s="693" t="s">
        <v>2108</v>
      </c>
      <c r="F74" s="239"/>
      <c r="G74" s="746" t="s">
        <v>4810</v>
      </c>
      <c r="H74" s="360"/>
      <c r="I74" s="360"/>
      <c r="J74" s="1318" t="s">
        <v>2308</v>
      </c>
      <c r="K74" s="1161" t="s">
        <v>2043</v>
      </c>
      <c r="L74" s="1342" t="s">
        <v>850</v>
      </c>
      <c r="M74" s="239" t="s">
        <v>8867</v>
      </c>
      <c r="N74" s="239" t="s">
        <v>8868</v>
      </c>
      <c r="O74" s="239" t="s">
        <v>4955</v>
      </c>
      <c r="P74" s="360"/>
      <c r="Q74" s="360" t="s">
        <v>8869</v>
      </c>
      <c r="R74" s="360"/>
      <c r="S74" s="239"/>
      <c r="T74" s="239"/>
      <c r="U74" s="239"/>
      <c r="V74" s="239"/>
      <c r="W74" s="693"/>
    </row>
    <row r="75" spans="1:23" s="325" customFormat="1" ht="15" customHeight="1">
      <c r="A75" s="754">
        <v>66</v>
      </c>
      <c r="B75" s="239" t="s">
        <v>8870</v>
      </c>
      <c r="C75" s="239" t="s">
        <v>8871</v>
      </c>
      <c r="D75" s="243" t="s">
        <v>3215</v>
      </c>
      <c r="E75" s="124" t="s">
        <v>2111</v>
      </c>
      <c r="F75" s="239"/>
      <c r="G75" s="746" t="s">
        <v>2622</v>
      </c>
      <c r="H75" s="360"/>
      <c r="I75" s="360"/>
      <c r="J75" s="1318" t="s">
        <v>2308</v>
      </c>
      <c r="K75" s="1161" t="s">
        <v>2043</v>
      </c>
      <c r="L75" s="1342" t="s">
        <v>850</v>
      </c>
      <c r="M75" s="239" t="s">
        <v>8870</v>
      </c>
      <c r="N75" s="239" t="s">
        <v>8871</v>
      </c>
      <c r="O75" s="243" t="s">
        <v>4171</v>
      </c>
      <c r="P75" s="360"/>
      <c r="Q75" s="360" t="s">
        <v>8872</v>
      </c>
      <c r="R75" s="360"/>
      <c r="S75" s="239"/>
      <c r="T75" s="239"/>
      <c r="U75" s="239"/>
      <c r="V75" s="239"/>
      <c r="W75" s="693"/>
    </row>
    <row r="76" spans="1:23" s="325" customFormat="1" ht="15" customHeight="1">
      <c r="A76" s="754">
        <v>67</v>
      </c>
      <c r="B76" s="239" t="s">
        <v>8873</v>
      </c>
      <c r="C76" s="239" t="s">
        <v>8874</v>
      </c>
      <c r="D76" s="243" t="s">
        <v>3212</v>
      </c>
      <c r="E76" s="693" t="s">
        <v>2108</v>
      </c>
      <c r="F76" s="239"/>
      <c r="G76" s="746" t="s">
        <v>4732</v>
      </c>
      <c r="H76" s="360"/>
      <c r="I76" s="360"/>
      <c r="J76" s="1318" t="s">
        <v>2308</v>
      </c>
      <c r="K76" s="1161" t="s">
        <v>2043</v>
      </c>
      <c r="L76" s="1342" t="s">
        <v>850</v>
      </c>
      <c r="M76" s="239" t="s">
        <v>8873</v>
      </c>
      <c r="N76" s="239" t="s">
        <v>8874</v>
      </c>
      <c r="O76" s="243" t="s">
        <v>7365</v>
      </c>
      <c r="P76" s="360"/>
      <c r="Q76" s="360" t="s">
        <v>8875</v>
      </c>
      <c r="R76" s="360"/>
      <c r="S76" s="239"/>
      <c r="T76" s="239"/>
      <c r="U76" s="239"/>
      <c r="V76" s="239"/>
      <c r="W76" s="693"/>
    </row>
    <row r="77" spans="1:23" s="325" customFormat="1" ht="15" customHeight="1">
      <c r="A77" s="754">
        <v>68</v>
      </c>
      <c r="B77" s="239" t="s">
        <v>8876</v>
      </c>
      <c r="C77" s="239" t="s">
        <v>8877</v>
      </c>
      <c r="D77" s="243" t="s">
        <v>3212</v>
      </c>
      <c r="E77" s="693" t="s">
        <v>2108</v>
      </c>
      <c r="F77" s="239"/>
      <c r="G77" s="746" t="s">
        <v>4732</v>
      </c>
      <c r="H77" s="360"/>
      <c r="I77" s="360"/>
      <c r="J77" s="1318" t="s">
        <v>2308</v>
      </c>
      <c r="K77" s="1161" t="s">
        <v>2043</v>
      </c>
      <c r="L77" s="1342" t="s">
        <v>850</v>
      </c>
      <c r="M77" s="239" t="s">
        <v>8876</v>
      </c>
      <c r="N77" s="239" t="s">
        <v>8877</v>
      </c>
      <c r="O77" s="243" t="s">
        <v>7365</v>
      </c>
      <c r="P77" s="360"/>
      <c r="Q77" s="360" t="s">
        <v>8878</v>
      </c>
      <c r="R77" s="360"/>
      <c r="S77" s="239"/>
      <c r="T77" s="239"/>
      <c r="U77" s="239"/>
      <c r="V77" s="239"/>
      <c r="W77" s="693"/>
    </row>
    <row r="78" spans="1:23" s="325" customFormat="1">
      <c r="A78" s="328"/>
    </row>
  </sheetData>
  <phoneticPr fontId="5" type="noConversion"/>
  <dataValidations count="4">
    <dataValidation type="list" allowBlank="1" showInputMessage="1" showErrorMessage="1" sqref="B6" xr:uid="{00000000-0002-0000-8500-000000000000}">
      <formula1>"Mi: Minute,H: Hour,D: Daily,W: Weekly,M: Monthly,Y: Yearly"</formula1>
    </dataValidation>
    <dataValidation type="list" allowBlank="1" showInputMessage="1" showErrorMessage="1" sqref="B7 B9 K8:K9" xr:uid="{00000000-0002-0000-8500-000001000000}">
      <formula1>"替换,追加"</formula1>
    </dataValidation>
    <dataValidation type="list" allowBlank="1" showInputMessage="1" showErrorMessage="1" sqref="J12:J13 J14:J27 J28:J77" xr:uid="{00000000-0002-0000-8500-000002000000}">
      <formula1>"匹配,基线特有,本地扩充,废弃"</formula1>
    </dataValidation>
    <dataValidation type="list" allowBlank="1" showInputMessage="1" showErrorMessage="1" sqref="N4:N9" xr:uid="{00000000-0002-0000-8500-000003000000}">
      <formula1>"left join,inner join,union,union all"</formula1>
    </dataValidation>
  </dataValidations>
  <hyperlinks>
    <hyperlink ref="A1" location="目录!A1" display="返回" xr:uid="{00000000-0004-0000-8500-000000000000}"/>
  </hyperlinks>
  <pageMargins left="0.75" right="0.75" top="1" bottom="1" header="0.51180555555555596" footer="0.51180555555555596"/>
  <pageSetup paperSize="9" orientation="portrait"/>
  <legacyDrawing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W79"/>
  <sheetViews>
    <sheetView topLeftCell="A37" workbookViewId="0"/>
  </sheetViews>
  <sheetFormatPr defaultColWidth="9" defaultRowHeight="15.6"/>
  <cols>
    <col min="1" max="1" width="8.21875" style="328" customWidth="1"/>
    <col min="2" max="2" width="24.6640625" style="325" customWidth="1"/>
    <col min="3" max="3" width="20.21875" style="325" customWidth="1"/>
    <col min="4" max="4" width="15.21875" style="325" customWidth="1"/>
    <col min="5" max="5" width="12.109375" style="325" customWidth="1"/>
    <col min="6" max="6" width="7.88671875" style="325" customWidth="1"/>
    <col min="7" max="7" width="4.6640625" style="1400" customWidth="1"/>
    <col min="8" max="8" width="4.6640625" style="325" customWidth="1"/>
    <col min="9" max="9" width="6" style="325" customWidth="1"/>
    <col min="10" max="10" width="11.21875" style="325" customWidth="1"/>
    <col min="11" max="11" width="9" style="325" hidden="1" customWidth="1"/>
    <col min="12" max="12" width="11.109375" style="325" hidden="1" customWidth="1"/>
    <col min="13" max="13" width="17.88671875" style="325" hidden="1" customWidth="1"/>
    <col min="14" max="14" width="14.6640625" style="325" hidden="1" customWidth="1"/>
    <col min="15" max="15" width="10.44140625" style="325" hidden="1" customWidth="1"/>
    <col min="16" max="16" width="11.21875" style="325" hidden="1" customWidth="1"/>
    <col min="17" max="17" width="13.77734375" style="325" hidden="1" customWidth="1"/>
    <col min="18" max="18" width="9" style="325" hidden="1" customWidth="1"/>
    <col min="19" max="19" width="16" style="325" customWidth="1"/>
    <col min="20" max="20" width="17" style="325" customWidth="1"/>
    <col min="21" max="21" width="27.21875" style="325" customWidth="1"/>
    <col min="22" max="22" width="10.109375" style="325" customWidth="1"/>
    <col min="23" max="23" width="23" style="325" customWidth="1"/>
    <col min="24" max="16384" width="9" style="328"/>
  </cols>
  <sheetData>
    <row r="1" spans="1:23" s="325" customFormat="1">
      <c r="A1" s="2" t="s">
        <v>2037</v>
      </c>
      <c r="B1" s="331"/>
      <c r="C1" s="331"/>
      <c r="D1" s="331"/>
      <c r="E1" s="331"/>
      <c r="F1" s="331"/>
      <c r="G1" s="328"/>
      <c r="H1" s="331"/>
      <c r="I1" s="331"/>
      <c r="J1" s="331"/>
      <c r="K1" s="331"/>
      <c r="L1" s="331"/>
      <c r="M1" s="331"/>
      <c r="N1" s="331"/>
      <c r="O1" s="331"/>
      <c r="P1" s="331"/>
      <c r="Q1" s="331"/>
      <c r="R1" s="331"/>
      <c r="S1" s="336"/>
      <c r="T1" s="336"/>
      <c r="U1" s="336"/>
      <c r="V1" s="336"/>
      <c r="W1" s="336"/>
    </row>
    <row r="2" spans="1:23" s="325" customFormat="1">
      <c r="A2" s="216" t="s">
        <v>2038</v>
      </c>
      <c r="B2" s="217"/>
      <c r="C2" s="217"/>
      <c r="D2" s="217"/>
      <c r="E2" s="217"/>
      <c r="F2" s="217"/>
      <c r="G2" s="1401"/>
      <c r="H2" s="217"/>
      <c r="I2" s="217"/>
      <c r="J2" s="217"/>
      <c r="K2" s="1183" t="s">
        <v>2830</v>
      </c>
      <c r="L2" s="1184"/>
      <c r="M2" s="1184"/>
      <c r="N2" s="1184"/>
      <c r="O2" s="1184"/>
      <c r="P2" s="1184"/>
      <c r="Q2" s="1184"/>
      <c r="R2" s="1184"/>
      <c r="S2" s="337" t="s">
        <v>2039</v>
      </c>
      <c r="T2" s="338"/>
      <c r="U2" s="338"/>
      <c r="V2" s="338"/>
      <c r="W2" s="353"/>
    </row>
    <row r="3" spans="1:23" s="325" customFormat="1">
      <c r="A3" s="218" t="s">
        <v>2040</v>
      </c>
      <c r="B3" s="1582" t="s">
        <v>876</v>
      </c>
      <c r="C3" s="219"/>
      <c r="D3" s="219"/>
      <c r="E3" s="219"/>
      <c r="F3" s="219"/>
      <c r="G3" s="1402"/>
      <c r="H3" s="219"/>
      <c r="I3" s="219"/>
      <c r="J3" s="219"/>
      <c r="K3" s="1185" t="s">
        <v>2831</v>
      </c>
      <c r="L3" s="1186" t="s">
        <v>2832</v>
      </c>
      <c r="M3" s="1186" t="s">
        <v>2833</v>
      </c>
      <c r="N3" s="1186" t="s">
        <v>2834</v>
      </c>
      <c r="O3" s="1186" t="s">
        <v>2835</v>
      </c>
      <c r="P3" s="1186" t="s">
        <v>2836</v>
      </c>
      <c r="Q3" s="1186" t="s">
        <v>2837</v>
      </c>
      <c r="R3" s="1195" t="s">
        <v>73</v>
      </c>
      <c r="S3" s="339" t="s">
        <v>2041</v>
      </c>
      <c r="T3" s="340" t="s">
        <v>2042</v>
      </c>
      <c r="U3" s="340"/>
      <c r="V3" s="354"/>
      <c r="W3" s="355"/>
    </row>
    <row r="4" spans="1:23" s="326" customFormat="1">
      <c r="A4" s="220" t="s">
        <v>2042</v>
      </c>
      <c r="B4" s="316" t="s">
        <v>875</v>
      </c>
      <c r="C4" s="352"/>
      <c r="D4" s="352"/>
      <c r="E4" s="352"/>
      <c r="F4" s="352"/>
      <c r="G4" s="1089"/>
      <c r="H4" s="352"/>
      <c r="I4" s="352"/>
      <c r="J4" s="352"/>
      <c r="K4" s="1161" t="s">
        <v>2043</v>
      </c>
      <c r="L4" s="1342" t="s">
        <v>858</v>
      </c>
      <c r="M4" s="1342" t="s">
        <v>8879</v>
      </c>
      <c r="N4" s="229"/>
      <c r="O4" s="229"/>
      <c r="P4" s="1026" t="s">
        <v>8880</v>
      </c>
      <c r="Q4" s="229"/>
      <c r="R4" s="1597"/>
      <c r="S4" s="1161" t="s">
        <v>2301</v>
      </c>
      <c r="T4" s="1161" t="s">
        <v>878</v>
      </c>
      <c r="U4" s="229"/>
      <c r="V4" s="221"/>
      <c r="W4" s="229"/>
    </row>
    <row r="5" spans="1:23" s="326" customFormat="1">
      <c r="A5" s="220" t="s">
        <v>2041</v>
      </c>
      <c r="B5" s="221" t="s">
        <v>2043</v>
      </c>
      <c r="C5" s="352"/>
      <c r="D5" s="352"/>
      <c r="E5" s="352"/>
      <c r="F5" s="352"/>
      <c r="G5" s="1089"/>
      <c r="H5" s="352"/>
      <c r="I5" s="352"/>
      <c r="J5" s="352"/>
      <c r="K5" s="1161"/>
      <c r="L5" s="1187"/>
      <c r="M5" s="1187"/>
      <c r="N5" s="229"/>
      <c r="O5" s="229"/>
      <c r="P5" s="229"/>
      <c r="Q5" s="229"/>
      <c r="R5" s="229"/>
      <c r="S5" s="229"/>
      <c r="T5" s="239"/>
      <c r="U5" s="229"/>
      <c r="V5" s="221"/>
      <c r="W5" s="229"/>
    </row>
    <row r="6" spans="1:23" s="326" customFormat="1">
      <c r="A6" s="220" t="s">
        <v>2044</v>
      </c>
      <c r="B6" s="1175" t="s">
        <v>2303</v>
      </c>
      <c r="C6" s="222"/>
      <c r="D6" s="222"/>
      <c r="E6" s="222"/>
      <c r="F6" s="222"/>
      <c r="G6" s="1403"/>
      <c r="H6" s="222"/>
      <c r="I6" s="222"/>
      <c r="J6" s="222"/>
      <c r="K6" s="1161"/>
      <c r="L6" s="229"/>
      <c r="M6" s="229"/>
      <c r="N6" s="229"/>
      <c r="O6" s="229"/>
      <c r="P6" s="229"/>
      <c r="Q6" s="229"/>
      <c r="R6" s="229"/>
      <c r="T6" s="827"/>
      <c r="U6" s="827"/>
      <c r="V6" s="225"/>
      <c r="W6" s="827"/>
    </row>
    <row r="7" spans="1:23" s="325" customFormat="1">
      <c r="A7" s="223" t="s">
        <v>2046</v>
      </c>
      <c r="B7" s="1176" t="s">
        <v>2047</v>
      </c>
      <c r="C7" s="219"/>
      <c r="D7" s="219"/>
      <c r="E7" s="219"/>
      <c r="F7" s="219"/>
      <c r="G7" s="1402"/>
      <c r="H7" s="219"/>
      <c r="I7" s="219"/>
      <c r="J7" s="219"/>
      <c r="K7" s="1161"/>
      <c r="L7" s="1596"/>
      <c r="M7" s="1596"/>
      <c r="N7" s="229"/>
      <c r="O7" s="229"/>
      <c r="P7" s="229"/>
      <c r="Q7" s="229"/>
      <c r="R7" s="229"/>
      <c r="S7" s="347"/>
      <c r="T7" s="346"/>
      <c r="U7" s="348"/>
      <c r="V7" s="358"/>
      <c r="W7" s="348"/>
    </row>
    <row r="8" spans="1:23" s="325" customFormat="1">
      <c r="A8" s="223" t="s">
        <v>2048</v>
      </c>
      <c r="B8" s="225"/>
      <c r="C8" s="219"/>
      <c r="D8" s="219"/>
      <c r="E8" s="219"/>
      <c r="F8" s="219"/>
      <c r="G8" s="1402"/>
      <c r="H8" s="219"/>
      <c r="I8" s="219"/>
      <c r="J8" s="219"/>
      <c r="K8" s="1188"/>
      <c r="L8" s="348"/>
      <c r="M8" s="348"/>
      <c r="N8" s="229"/>
      <c r="O8" s="348"/>
      <c r="P8" s="229"/>
      <c r="Q8" s="229"/>
      <c r="R8" s="358"/>
      <c r="S8" s="347"/>
      <c r="T8" s="346"/>
      <c r="U8" s="348"/>
      <c r="V8" s="358"/>
      <c r="W8" s="348"/>
    </row>
    <row r="9" spans="1:23" s="325" customFormat="1">
      <c r="A9" s="223"/>
      <c r="B9" s="226"/>
      <c r="C9" s="219"/>
      <c r="D9" s="219"/>
      <c r="E9" s="219"/>
      <c r="F9" s="219"/>
      <c r="G9" s="1402"/>
      <c r="H9" s="219"/>
      <c r="I9" s="219"/>
      <c r="J9" s="219"/>
      <c r="K9" s="1189"/>
      <c r="L9" s="1190"/>
      <c r="M9" s="1190"/>
      <c r="N9" s="229"/>
      <c r="O9" s="1190"/>
      <c r="P9" s="229"/>
      <c r="Q9" s="229"/>
      <c r="R9" s="1199"/>
      <c r="S9" s="347"/>
      <c r="T9" s="348"/>
      <c r="U9" s="348"/>
      <c r="V9" s="358"/>
      <c r="W9" s="67"/>
    </row>
    <row r="10" spans="1:23" s="325" customFormat="1">
      <c r="A10" s="216" t="s">
        <v>2049</v>
      </c>
      <c r="B10" s="217"/>
      <c r="C10" s="217"/>
      <c r="D10" s="217"/>
      <c r="E10" s="217"/>
      <c r="F10" s="217"/>
      <c r="G10" s="1401"/>
      <c r="H10" s="217"/>
      <c r="I10" s="217"/>
      <c r="J10" s="217"/>
      <c r="K10" s="1183" t="s">
        <v>2839</v>
      </c>
      <c r="L10" s="1184"/>
      <c r="M10" s="1184"/>
      <c r="N10" s="1184"/>
      <c r="O10" s="1184"/>
      <c r="P10" s="1184"/>
      <c r="Q10" s="1184"/>
      <c r="R10" s="1184"/>
      <c r="S10" s="337" t="s">
        <v>2050</v>
      </c>
      <c r="T10" s="338"/>
      <c r="U10" s="338"/>
      <c r="V10" s="338"/>
      <c r="W10" s="353"/>
    </row>
    <row r="11" spans="1:23" s="325" customFormat="1" ht="24.75" customHeight="1">
      <c r="A11" s="227" t="s">
        <v>49</v>
      </c>
      <c r="B11" s="228" t="s">
        <v>2051</v>
      </c>
      <c r="C11" s="228" t="s">
        <v>2052</v>
      </c>
      <c r="D11" s="228" t="s">
        <v>2053</v>
      </c>
      <c r="E11" s="228" t="s">
        <v>2054</v>
      </c>
      <c r="F11" s="228" t="s">
        <v>2055</v>
      </c>
      <c r="G11" s="227" t="s">
        <v>2056</v>
      </c>
      <c r="H11" s="228" t="s">
        <v>2057</v>
      </c>
      <c r="I11" s="228" t="s">
        <v>73</v>
      </c>
      <c r="J11" s="1191" t="s">
        <v>2058</v>
      </c>
      <c r="K11" s="1192" t="s">
        <v>2831</v>
      </c>
      <c r="L11" s="1193" t="s">
        <v>2832</v>
      </c>
      <c r="M11" s="1200" t="s">
        <v>2840</v>
      </c>
      <c r="N11" s="1200" t="s">
        <v>2841</v>
      </c>
      <c r="O11" s="1200" t="s">
        <v>2842</v>
      </c>
      <c r="P11" s="1200" t="s">
        <v>2843</v>
      </c>
      <c r="Q11" s="1200" t="s">
        <v>2844</v>
      </c>
      <c r="R11" s="1201" t="s">
        <v>73</v>
      </c>
      <c r="S11" s="350" t="s">
        <v>2059</v>
      </c>
      <c r="T11" s="350" t="s">
        <v>2060</v>
      </c>
      <c r="U11" s="350" t="s">
        <v>2061</v>
      </c>
      <c r="V11" s="350" t="s">
        <v>2062</v>
      </c>
      <c r="W11" s="350" t="s">
        <v>2063</v>
      </c>
    </row>
    <row r="12" spans="1:23" s="1173" customFormat="1" ht="15" customHeight="1">
      <c r="A12" s="754">
        <v>1</v>
      </c>
      <c r="B12" s="674" t="s">
        <v>2064</v>
      </c>
      <c r="C12" s="239" t="s">
        <v>2065</v>
      </c>
      <c r="D12" s="1496" t="s">
        <v>2233</v>
      </c>
      <c r="E12" s="243" t="s">
        <v>8881</v>
      </c>
      <c r="F12" s="240"/>
      <c r="G12" s="583"/>
      <c r="H12" s="240"/>
      <c r="I12" s="238"/>
      <c r="J12" s="754" t="s">
        <v>4189</v>
      </c>
      <c r="K12" s="1430"/>
      <c r="L12" s="1342"/>
      <c r="M12" s="674"/>
      <c r="N12" s="239"/>
      <c r="O12" s="1496"/>
      <c r="P12" s="243"/>
      <c r="Q12" s="229" t="s">
        <v>8615</v>
      </c>
      <c r="R12" s="229"/>
      <c r="S12" s="239" t="s">
        <v>878</v>
      </c>
      <c r="T12" s="246" t="s">
        <v>2064</v>
      </c>
      <c r="U12" s="246" t="s">
        <v>2753</v>
      </c>
      <c r="V12" s="246" t="s">
        <v>2754</v>
      </c>
      <c r="W12" s="693" t="s">
        <v>2849</v>
      </c>
    </row>
    <row r="13" spans="1:23" s="1173" customFormat="1" ht="15" customHeight="1">
      <c r="A13" s="754">
        <v>2</v>
      </c>
      <c r="B13" s="1593" t="s">
        <v>105</v>
      </c>
      <c r="C13" s="1593" t="s">
        <v>2239</v>
      </c>
      <c r="D13" s="1594" t="s">
        <v>3175</v>
      </c>
      <c r="E13" s="124" t="s">
        <v>2241</v>
      </c>
      <c r="F13" s="243"/>
      <c r="G13" s="754"/>
      <c r="H13" s="243"/>
      <c r="I13" s="243"/>
      <c r="J13" s="754" t="s">
        <v>4189</v>
      </c>
      <c r="K13" s="1430" t="s">
        <v>2043</v>
      </c>
      <c r="L13" s="1342" t="s">
        <v>858</v>
      </c>
      <c r="M13" s="1593" t="s">
        <v>8483</v>
      </c>
      <c r="N13" s="1593" t="s">
        <v>2239</v>
      </c>
      <c r="O13" s="1594" t="s">
        <v>2811</v>
      </c>
      <c r="P13" s="754" t="s">
        <v>79</v>
      </c>
      <c r="Q13" s="113"/>
      <c r="R13" s="229"/>
      <c r="S13" s="239" t="s">
        <v>878</v>
      </c>
      <c r="T13" s="239" t="s">
        <v>2238</v>
      </c>
      <c r="U13" s="239" t="s">
        <v>2675</v>
      </c>
      <c r="V13" s="239" t="s">
        <v>2811</v>
      </c>
      <c r="W13" s="693" t="s">
        <v>2849</v>
      </c>
    </row>
    <row r="14" spans="1:23" s="1173" customFormat="1" ht="15" customHeight="1">
      <c r="A14" s="754">
        <v>3</v>
      </c>
      <c r="B14" s="321" t="s">
        <v>5480</v>
      </c>
      <c r="C14" s="321" t="s">
        <v>8502</v>
      </c>
      <c r="D14" s="321" t="s">
        <v>2084</v>
      </c>
      <c r="E14" s="1461"/>
      <c r="F14" s="320"/>
      <c r="G14" s="764"/>
      <c r="H14" s="320"/>
      <c r="I14" s="320"/>
      <c r="J14" s="764" t="s">
        <v>2286</v>
      </c>
      <c r="K14" s="1451"/>
      <c r="L14" s="1342"/>
      <c r="M14" s="239"/>
      <c r="N14" s="239"/>
      <c r="O14" s="239"/>
      <c r="P14" s="754"/>
      <c r="Q14" s="674"/>
      <c r="R14" s="360"/>
      <c r="S14" s="239" t="s">
        <v>878</v>
      </c>
      <c r="T14" s="239" t="s">
        <v>5480</v>
      </c>
      <c r="U14" s="239" t="s">
        <v>8502</v>
      </c>
      <c r="V14" s="239" t="s">
        <v>2084</v>
      </c>
      <c r="W14" s="124" t="s">
        <v>8882</v>
      </c>
    </row>
    <row r="15" spans="1:23" s="1173" customFormat="1" ht="15" customHeight="1">
      <c r="A15" s="754">
        <v>4</v>
      </c>
      <c r="B15" s="674" t="s">
        <v>8519</v>
      </c>
      <c r="C15" s="246" t="s">
        <v>4726</v>
      </c>
      <c r="D15" s="239" t="s">
        <v>3212</v>
      </c>
      <c r="E15" s="693" t="s">
        <v>2108</v>
      </c>
      <c r="F15" s="360"/>
      <c r="G15" s="746" t="s">
        <v>3760</v>
      </c>
      <c r="H15" s="243"/>
      <c r="I15" s="243"/>
      <c r="J15" s="754" t="s">
        <v>4189</v>
      </c>
      <c r="K15" s="1430" t="s">
        <v>2043</v>
      </c>
      <c r="L15" s="1342" t="s">
        <v>858</v>
      </c>
      <c r="M15" s="674" t="s">
        <v>8519</v>
      </c>
      <c r="N15" s="246" t="s">
        <v>4726</v>
      </c>
      <c r="O15" s="239" t="s">
        <v>4955</v>
      </c>
      <c r="P15" s="754"/>
      <c r="Q15" s="63" t="s">
        <v>8623</v>
      </c>
      <c r="R15" s="360"/>
      <c r="S15" s="239" t="s">
        <v>878</v>
      </c>
      <c r="T15" s="239" t="s">
        <v>8521</v>
      </c>
      <c r="U15" s="239" t="s">
        <v>4728</v>
      </c>
      <c r="V15" s="239" t="s">
        <v>2084</v>
      </c>
      <c r="W15" s="360" t="s">
        <v>8883</v>
      </c>
    </row>
    <row r="16" spans="1:23" s="1173" customFormat="1" ht="15" customHeight="1">
      <c r="A16" s="754">
        <v>5</v>
      </c>
      <c r="B16" s="674" t="s">
        <v>8522</v>
      </c>
      <c r="C16" s="124" t="s">
        <v>8523</v>
      </c>
      <c r="D16" s="243" t="s">
        <v>3212</v>
      </c>
      <c r="E16" s="693" t="s">
        <v>2108</v>
      </c>
      <c r="F16" s="360"/>
      <c r="G16" s="746" t="s">
        <v>3760</v>
      </c>
      <c r="H16" s="1595"/>
      <c r="I16" s="243"/>
      <c r="J16" s="754" t="s">
        <v>2308</v>
      </c>
      <c r="K16" s="1430" t="s">
        <v>2043</v>
      </c>
      <c r="L16" s="1342" t="s">
        <v>858</v>
      </c>
      <c r="M16" s="674" t="s">
        <v>8522</v>
      </c>
      <c r="N16" s="124" t="s">
        <v>8523</v>
      </c>
      <c r="O16" s="243" t="s">
        <v>4955</v>
      </c>
      <c r="P16" s="754"/>
      <c r="Q16" s="63" t="s">
        <v>8624</v>
      </c>
      <c r="R16" s="360"/>
      <c r="S16" s="239"/>
      <c r="T16" s="239"/>
      <c r="U16" s="239"/>
      <c r="V16" s="239"/>
      <c r="W16" s="693"/>
    </row>
    <row r="17" spans="1:23" s="1173" customFormat="1" ht="15" customHeight="1">
      <c r="A17" s="754">
        <v>6</v>
      </c>
      <c r="B17" s="239" t="s">
        <v>8687</v>
      </c>
      <c r="C17" s="239" t="s">
        <v>8688</v>
      </c>
      <c r="D17" s="239" t="s">
        <v>3212</v>
      </c>
      <c r="E17" s="693" t="s">
        <v>2108</v>
      </c>
      <c r="F17" s="360"/>
      <c r="G17" s="746" t="s">
        <v>3760</v>
      </c>
      <c r="H17" s="243"/>
      <c r="I17" s="243"/>
      <c r="J17" s="754" t="s">
        <v>188</v>
      </c>
      <c r="K17" s="1430" t="s">
        <v>2043</v>
      </c>
      <c r="L17" s="1342" t="s">
        <v>858</v>
      </c>
      <c r="M17" s="239" t="s">
        <v>8687</v>
      </c>
      <c r="N17" s="239" t="s">
        <v>8688</v>
      </c>
      <c r="O17" s="239" t="s">
        <v>4955</v>
      </c>
      <c r="P17" s="754"/>
      <c r="Q17" s="360" t="s">
        <v>8689</v>
      </c>
      <c r="R17" s="360"/>
      <c r="S17" s="239"/>
      <c r="T17" s="239"/>
      <c r="U17" s="239"/>
      <c r="V17" s="239"/>
      <c r="W17" s="693"/>
    </row>
    <row r="18" spans="1:23" s="1173" customFormat="1" ht="15" customHeight="1">
      <c r="A18" s="754">
        <v>7</v>
      </c>
      <c r="B18" s="239" t="s">
        <v>8691</v>
      </c>
      <c r="C18" s="239" t="s">
        <v>8692</v>
      </c>
      <c r="D18" s="239" t="s">
        <v>3212</v>
      </c>
      <c r="E18" s="693" t="s">
        <v>2108</v>
      </c>
      <c r="F18" s="243"/>
      <c r="G18" s="746" t="s">
        <v>3760</v>
      </c>
      <c r="H18" s="243"/>
      <c r="I18" s="243"/>
      <c r="J18" s="754" t="s">
        <v>188</v>
      </c>
      <c r="K18" s="1430" t="s">
        <v>2043</v>
      </c>
      <c r="L18" s="1342" t="s">
        <v>858</v>
      </c>
      <c r="M18" s="239" t="s">
        <v>8691</v>
      </c>
      <c r="N18" s="239" t="s">
        <v>8692</v>
      </c>
      <c r="O18" s="239" t="s">
        <v>4955</v>
      </c>
      <c r="P18" s="754"/>
      <c r="Q18" s="360" t="s">
        <v>8693</v>
      </c>
      <c r="R18" s="360"/>
      <c r="S18" s="239"/>
      <c r="T18" s="239"/>
      <c r="U18" s="239"/>
      <c r="V18" s="239"/>
      <c r="W18" s="693"/>
    </row>
    <row r="19" spans="1:23" s="1173" customFormat="1" ht="15" customHeight="1">
      <c r="A19" s="754">
        <v>8</v>
      </c>
      <c r="B19" s="674" t="s">
        <v>8515</v>
      </c>
      <c r="C19" s="243" t="s">
        <v>8516</v>
      </c>
      <c r="D19" s="239" t="s">
        <v>3212</v>
      </c>
      <c r="E19" s="693" t="s">
        <v>2108</v>
      </c>
      <c r="F19" s="360"/>
      <c r="G19" s="746" t="s">
        <v>4810</v>
      </c>
      <c r="H19" s="360"/>
      <c r="I19" s="360"/>
      <c r="J19" s="754" t="s">
        <v>4189</v>
      </c>
      <c r="K19" s="1430" t="s">
        <v>2043</v>
      </c>
      <c r="L19" s="1342" t="s">
        <v>858</v>
      </c>
      <c r="M19" s="674" t="s">
        <v>8515</v>
      </c>
      <c r="N19" s="243" t="s">
        <v>8516</v>
      </c>
      <c r="O19" s="239" t="s">
        <v>4955</v>
      </c>
      <c r="P19" s="754"/>
      <c r="Q19" s="360" t="s">
        <v>8622</v>
      </c>
      <c r="R19" s="360"/>
      <c r="S19" s="239" t="s">
        <v>878</v>
      </c>
      <c r="T19" s="239" t="s">
        <v>8884</v>
      </c>
      <c r="U19" s="239" t="s">
        <v>8885</v>
      </c>
      <c r="V19" s="239" t="s">
        <v>2084</v>
      </c>
      <c r="W19" s="360" t="s">
        <v>8883</v>
      </c>
    </row>
    <row r="20" spans="1:23" s="1173" customFormat="1" ht="15" customHeight="1">
      <c r="A20" s="754">
        <v>9</v>
      </c>
      <c r="B20" s="674" t="s">
        <v>8511</v>
      </c>
      <c r="C20" s="243" t="s">
        <v>8512</v>
      </c>
      <c r="D20" s="239" t="s">
        <v>3212</v>
      </c>
      <c r="E20" s="693" t="s">
        <v>2108</v>
      </c>
      <c r="F20" s="360"/>
      <c r="G20" s="746" t="s">
        <v>4808</v>
      </c>
      <c r="H20" s="360"/>
      <c r="I20" s="360"/>
      <c r="J20" s="754" t="s">
        <v>2308</v>
      </c>
      <c r="K20" s="1430" t="s">
        <v>2043</v>
      </c>
      <c r="L20" s="1342" t="s">
        <v>858</v>
      </c>
      <c r="M20" s="674" t="s">
        <v>8511</v>
      </c>
      <c r="N20" s="243" t="s">
        <v>8512</v>
      </c>
      <c r="O20" s="239" t="s">
        <v>4955</v>
      </c>
      <c r="P20" s="754"/>
      <c r="Q20" s="360" t="s">
        <v>8621</v>
      </c>
      <c r="R20" s="360"/>
      <c r="S20" s="239"/>
      <c r="T20" s="239"/>
      <c r="U20" s="239"/>
      <c r="V20" s="239"/>
      <c r="W20" s="693"/>
    </row>
    <row r="21" spans="1:23" s="1173" customFormat="1" ht="15" customHeight="1">
      <c r="A21" s="754">
        <v>10</v>
      </c>
      <c r="B21" s="674" t="s">
        <v>8557</v>
      </c>
      <c r="C21" s="239" t="s">
        <v>8558</v>
      </c>
      <c r="D21" s="243" t="s">
        <v>3212</v>
      </c>
      <c r="E21" s="693" t="s">
        <v>2108</v>
      </c>
      <c r="F21" s="360"/>
      <c r="G21" s="746" t="s">
        <v>8559</v>
      </c>
      <c r="H21" s="360"/>
      <c r="I21" s="360"/>
      <c r="J21" s="754" t="s">
        <v>2308</v>
      </c>
      <c r="K21" s="1430" t="s">
        <v>2043</v>
      </c>
      <c r="L21" s="1342" t="s">
        <v>858</v>
      </c>
      <c r="M21" s="674" t="s">
        <v>8557</v>
      </c>
      <c r="N21" s="239" t="s">
        <v>8558</v>
      </c>
      <c r="O21" s="243" t="s">
        <v>7365</v>
      </c>
      <c r="P21" s="754"/>
      <c r="Q21" s="360" t="s">
        <v>8629</v>
      </c>
      <c r="R21" s="360"/>
      <c r="S21" s="239"/>
      <c r="T21" s="239"/>
      <c r="U21" s="239"/>
      <c r="V21" s="239"/>
      <c r="W21" s="693"/>
    </row>
    <row r="22" spans="1:23" s="1173" customFormat="1" ht="15" customHeight="1">
      <c r="A22" s="754">
        <v>11</v>
      </c>
      <c r="B22" s="674" t="s">
        <v>8630</v>
      </c>
      <c r="C22" s="239" t="s">
        <v>8565</v>
      </c>
      <c r="D22" s="243" t="s">
        <v>3212</v>
      </c>
      <c r="E22" s="693" t="s">
        <v>2108</v>
      </c>
      <c r="F22" s="360"/>
      <c r="G22" s="746" t="s">
        <v>4732</v>
      </c>
      <c r="H22" s="360"/>
      <c r="I22" s="1187"/>
      <c r="J22" s="754" t="s">
        <v>4189</v>
      </c>
      <c r="K22" s="1430" t="s">
        <v>2043</v>
      </c>
      <c r="L22" s="1342" t="s">
        <v>858</v>
      </c>
      <c r="M22" s="674" t="s">
        <v>8630</v>
      </c>
      <c r="N22" s="239" t="s">
        <v>8565</v>
      </c>
      <c r="O22" s="243" t="s">
        <v>7365</v>
      </c>
      <c r="P22" s="754"/>
      <c r="Q22" s="63" t="s">
        <v>8631</v>
      </c>
      <c r="R22" s="360"/>
      <c r="S22" s="239"/>
      <c r="T22" s="239"/>
      <c r="U22" s="239"/>
      <c r="V22" s="239"/>
      <c r="W22" s="693"/>
    </row>
    <row r="23" spans="1:23" s="1173" customFormat="1" ht="15" customHeight="1">
      <c r="A23" s="754">
        <v>12</v>
      </c>
      <c r="B23" s="246" t="s">
        <v>8650</v>
      </c>
      <c r="C23" s="239" t="s">
        <v>8651</v>
      </c>
      <c r="D23" s="243" t="s">
        <v>3212</v>
      </c>
      <c r="E23" s="693" t="s">
        <v>2108</v>
      </c>
      <c r="F23" s="243"/>
      <c r="G23" s="746" t="s">
        <v>4732</v>
      </c>
      <c r="H23" s="243"/>
      <c r="I23" s="243"/>
      <c r="J23" s="754" t="s">
        <v>188</v>
      </c>
      <c r="K23" s="1430" t="s">
        <v>2043</v>
      </c>
      <c r="L23" s="1342" t="s">
        <v>858</v>
      </c>
      <c r="M23" s="246" t="s">
        <v>8650</v>
      </c>
      <c r="N23" s="239" t="s">
        <v>8651</v>
      </c>
      <c r="O23" s="243" t="s">
        <v>7365</v>
      </c>
      <c r="P23" s="754"/>
      <c r="Q23" s="243" t="s">
        <v>8699</v>
      </c>
      <c r="R23" s="360"/>
      <c r="S23" s="239"/>
      <c r="T23" s="239"/>
      <c r="U23" s="239"/>
      <c r="V23" s="239"/>
      <c r="W23" s="693"/>
    </row>
    <row r="24" spans="1:23" s="1173" customFormat="1" ht="15" customHeight="1">
      <c r="A24" s="754">
        <v>13</v>
      </c>
      <c r="B24" s="246" t="s">
        <v>8646</v>
      </c>
      <c r="C24" s="239" t="s">
        <v>8647</v>
      </c>
      <c r="D24" s="243" t="s">
        <v>3212</v>
      </c>
      <c r="E24" s="693" t="s">
        <v>2108</v>
      </c>
      <c r="F24" s="243"/>
      <c r="G24" s="746" t="s">
        <v>4732</v>
      </c>
      <c r="H24" s="243"/>
      <c r="I24" s="243"/>
      <c r="J24" s="754" t="s">
        <v>188</v>
      </c>
      <c r="K24" s="1430" t="s">
        <v>2043</v>
      </c>
      <c r="L24" s="1342" t="s">
        <v>858</v>
      </c>
      <c r="M24" s="246" t="s">
        <v>8646</v>
      </c>
      <c r="N24" s="239" t="s">
        <v>8647</v>
      </c>
      <c r="O24" s="243" t="s">
        <v>7365</v>
      </c>
      <c r="P24" s="754"/>
      <c r="Q24" s="360" t="s">
        <v>8701</v>
      </c>
      <c r="R24" s="360"/>
      <c r="S24" s="239"/>
      <c r="T24" s="239"/>
      <c r="U24" s="239"/>
      <c r="V24" s="239"/>
      <c r="W24" s="693"/>
    </row>
    <row r="25" spans="1:23" s="325" customFormat="1" ht="15" customHeight="1">
      <c r="A25" s="754">
        <v>14</v>
      </c>
      <c r="B25" s="243" t="s">
        <v>8703</v>
      </c>
      <c r="C25" s="243" t="s">
        <v>8704</v>
      </c>
      <c r="D25" s="243" t="s">
        <v>3212</v>
      </c>
      <c r="E25" s="124" t="s">
        <v>2108</v>
      </c>
      <c r="F25" s="243"/>
      <c r="G25" s="746" t="s">
        <v>8559</v>
      </c>
      <c r="H25" s="243"/>
      <c r="I25" s="243"/>
      <c r="J25" s="754" t="s">
        <v>2308</v>
      </c>
      <c r="K25" s="1430" t="s">
        <v>2043</v>
      </c>
      <c r="L25" s="1342" t="s">
        <v>858</v>
      </c>
      <c r="M25" s="243" t="s">
        <v>8703</v>
      </c>
      <c r="N25" s="243" t="s">
        <v>8704</v>
      </c>
      <c r="O25" s="243" t="s">
        <v>7365</v>
      </c>
      <c r="P25" s="754"/>
      <c r="Q25" s="360" t="s">
        <v>8705</v>
      </c>
      <c r="R25" s="360"/>
      <c r="S25" s="239"/>
      <c r="T25" s="239"/>
      <c r="U25" s="239"/>
      <c r="V25" s="239"/>
      <c r="W25" s="693"/>
    </row>
    <row r="26" spans="1:23" s="1173" customFormat="1" ht="15" customHeight="1">
      <c r="A26" s="754">
        <v>15</v>
      </c>
      <c r="B26" s="243" t="s">
        <v>8707</v>
      </c>
      <c r="C26" s="243" t="s">
        <v>8708</v>
      </c>
      <c r="D26" s="243" t="s">
        <v>3212</v>
      </c>
      <c r="E26" s="693" t="s">
        <v>2108</v>
      </c>
      <c r="F26" s="243"/>
      <c r="G26" s="746" t="s">
        <v>4732</v>
      </c>
      <c r="H26" s="243"/>
      <c r="I26" s="243"/>
      <c r="J26" s="754" t="s">
        <v>2308</v>
      </c>
      <c r="K26" s="1430" t="s">
        <v>2043</v>
      </c>
      <c r="L26" s="1342" t="s">
        <v>858</v>
      </c>
      <c r="M26" s="243" t="s">
        <v>8707</v>
      </c>
      <c r="N26" s="243" t="s">
        <v>8708</v>
      </c>
      <c r="O26" s="243" t="s">
        <v>7365</v>
      </c>
      <c r="P26" s="754"/>
      <c r="Q26" s="360" t="s">
        <v>8709</v>
      </c>
      <c r="R26" s="360"/>
      <c r="S26" s="239" t="s">
        <v>878</v>
      </c>
      <c r="T26" s="239" t="s">
        <v>8886</v>
      </c>
      <c r="U26" s="239" t="s">
        <v>4730</v>
      </c>
      <c r="V26" s="239" t="s">
        <v>2084</v>
      </c>
      <c r="W26" s="360" t="s">
        <v>8883</v>
      </c>
    </row>
    <row r="27" spans="1:23" s="325" customFormat="1" ht="15" customHeight="1">
      <c r="A27" s="754">
        <v>16</v>
      </c>
      <c r="B27" s="243" t="s">
        <v>8711</v>
      </c>
      <c r="C27" s="243" t="s">
        <v>8712</v>
      </c>
      <c r="D27" s="243" t="s">
        <v>3212</v>
      </c>
      <c r="E27" s="693" t="s">
        <v>2108</v>
      </c>
      <c r="F27" s="243"/>
      <c r="G27" s="746" t="s">
        <v>4732</v>
      </c>
      <c r="H27" s="243"/>
      <c r="I27" s="243"/>
      <c r="J27" s="754" t="s">
        <v>4189</v>
      </c>
      <c r="K27" s="1430" t="s">
        <v>2043</v>
      </c>
      <c r="L27" s="1342" t="s">
        <v>858</v>
      </c>
      <c r="M27" s="243" t="s">
        <v>8711</v>
      </c>
      <c r="N27" s="243" t="s">
        <v>8712</v>
      </c>
      <c r="O27" s="243" t="s">
        <v>7365</v>
      </c>
      <c r="P27" s="754"/>
      <c r="Q27" s="63" t="s">
        <v>8713</v>
      </c>
      <c r="R27" s="360"/>
      <c r="S27" s="239" t="s">
        <v>878</v>
      </c>
      <c r="T27" s="239" t="s">
        <v>8711</v>
      </c>
      <c r="U27" s="239" t="s">
        <v>8654</v>
      </c>
      <c r="V27" s="239" t="s">
        <v>2084</v>
      </c>
      <c r="W27" s="360" t="s">
        <v>8883</v>
      </c>
    </row>
    <row r="28" spans="1:23" s="325" customFormat="1" ht="15" customHeight="1">
      <c r="A28" s="754">
        <v>17</v>
      </c>
      <c r="B28" s="239" t="s">
        <v>8715</v>
      </c>
      <c r="C28" s="239" t="s">
        <v>8716</v>
      </c>
      <c r="D28" s="243" t="s">
        <v>3212</v>
      </c>
      <c r="E28" s="693" t="s">
        <v>2108</v>
      </c>
      <c r="F28" s="243"/>
      <c r="G28" s="746" t="s">
        <v>4732</v>
      </c>
      <c r="H28" s="243"/>
      <c r="I28" s="243"/>
      <c r="J28" s="754" t="s">
        <v>4189</v>
      </c>
      <c r="K28" s="1430" t="s">
        <v>2043</v>
      </c>
      <c r="L28" s="1342" t="s">
        <v>858</v>
      </c>
      <c r="M28" s="239" t="s">
        <v>8715</v>
      </c>
      <c r="N28" s="239" t="s">
        <v>8716</v>
      </c>
      <c r="O28" s="243" t="s">
        <v>7365</v>
      </c>
      <c r="P28" s="754"/>
      <c r="Q28" s="63" t="s">
        <v>8717</v>
      </c>
      <c r="R28" s="360"/>
      <c r="S28" s="239" t="s">
        <v>878</v>
      </c>
      <c r="T28" s="239" t="s">
        <v>8715</v>
      </c>
      <c r="U28" s="239" t="s">
        <v>8649</v>
      </c>
      <c r="V28" s="239" t="s">
        <v>2084</v>
      </c>
      <c r="W28" s="360" t="s">
        <v>8883</v>
      </c>
    </row>
    <row r="29" spans="1:23" s="325" customFormat="1" ht="15" customHeight="1">
      <c r="A29" s="754">
        <v>18</v>
      </c>
      <c r="B29" s="321" t="s">
        <v>8887</v>
      </c>
      <c r="C29" s="321" t="s">
        <v>8708</v>
      </c>
      <c r="D29" s="321" t="s">
        <v>7365</v>
      </c>
      <c r="E29" s="321" t="s">
        <v>2108</v>
      </c>
      <c r="F29" s="320"/>
      <c r="G29" s="318"/>
      <c r="H29" s="320"/>
      <c r="I29" s="320" t="s">
        <v>8888</v>
      </c>
      <c r="J29" s="764" t="s">
        <v>2286</v>
      </c>
      <c r="K29" s="1451"/>
      <c r="L29" s="1342"/>
      <c r="M29" s="1342"/>
      <c r="N29" s="1342"/>
      <c r="O29" s="1342"/>
      <c r="P29" s="754"/>
      <c r="Q29" s="113"/>
      <c r="R29" s="360"/>
      <c r="S29" s="239" t="s">
        <v>878</v>
      </c>
      <c r="T29" s="239" t="s">
        <v>8889</v>
      </c>
      <c r="U29" s="239" t="s">
        <v>8890</v>
      </c>
      <c r="V29" s="239" t="s">
        <v>2084</v>
      </c>
      <c r="W29" s="360" t="s">
        <v>8883</v>
      </c>
    </row>
    <row r="30" spans="1:23" s="325" customFormat="1" ht="15" customHeight="1">
      <c r="A30" s="754">
        <v>19</v>
      </c>
      <c r="B30" s="239" t="s">
        <v>8718</v>
      </c>
      <c r="C30" s="246" t="s">
        <v>8719</v>
      </c>
      <c r="D30" s="239" t="s">
        <v>3212</v>
      </c>
      <c r="E30" s="693" t="s">
        <v>2108</v>
      </c>
      <c r="F30" s="360"/>
      <c r="G30" s="746" t="s">
        <v>3760</v>
      </c>
      <c r="H30" s="243"/>
      <c r="I30" s="243"/>
      <c r="J30" s="754" t="s">
        <v>2308</v>
      </c>
      <c r="K30" s="1430" t="s">
        <v>2043</v>
      </c>
      <c r="L30" s="1342" t="s">
        <v>858</v>
      </c>
      <c r="M30" s="239" t="s">
        <v>8718</v>
      </c>
      <c r="N30" s="246" t="s">
        <v>8719</v>
      </c>
      <c r="O30" s="239" t="s">
        <v>4955</v>
      </c>
      <c r="P30" s="360"/>
      <c r="Q30" s="360" t="s">
        <v>8720</v>
      </c>
      <c r="R30" s="360"/>
      <c r="S30" s="677" t="s">
        <v>878</v>
      </c>
      <c r="T30" s="239" t="s">
        <v>8718</v>
      </c>
      <c r="U30" s="239" t="s">
        <v>8683</v>
      </c>
      <c r="V30" s="239" t="s">
        <v>2084</v>
      </c>
      <c r="W30" s="360" t="s">
        <v>8883</v>
      </c>
    </row>
    <row r="31" spans="1:23" s="325" customFormat="1" ht="15" customHeight="1">
      <c r="A31" s="754">
        <v>20</v>
      </c>
      <c r="B31" s="239" t="s">
        <v>8721</v>
      </c>
      <c r="C31" s="246" t="s">
        <v>8722</v>
      </c>
      <c r="D31" s="239" t="s">
        <v>3212</v>
      </c>
      <c r="E31" s="693" t="s">
        <v>2108</v>
      </c>
      <c r="F31" s="360"/>
      <c r="G31" s="746" t="s">
        <v>4810</v>
      </c>
      <c r="H31" s="360"/>
      <c r="I31" s="360"/>
      <c r="J31" s="754" t="s">
        <v>2308</v>
      </c>
      <c r="K31" s="1430" t="s">
        <v>2043</v>
      </c>
      <c r="L31" s="1342" t="s">
        <v>858</v>
      </c>
      <c r="M31" s="239" t="s">
        <v>8721</v>
      </c>
      <c r="N31" s="246" t="s">
        <v>8722</v>
      </c>
      <c r="O31" s="239" t="s">
        <v>4955</v>
      </c>
      <c r="P31" s="360"/>
      <c r="Q31" s="360" t="s">
        <v>8723</v>
      </c>
      <c r="R31" s="360"/>
      <c r="S31" s="677" t="s">
        <v>878</v>
      </c>
      <c r="T31" s="239" t="s">
        <v>8721</v>
      </c>
      <c r="U31" s="239" t="s">
        <v>8684</v>
      </c>
      <c r="V31" s="239" t="s">
        <v>2084</v>
      </c>
      <c r="W31" s="360" t="s">
        <v>8883</v>
      </c>
    </row>
    <row r="32" spans="1:23" s="325" customFormat="1" ht="15" customHeight="1">
      <c r="A32" s="754">
        <v>21</v>
      </c>
      <c r="B32" s="243" t="s">
        <v>8724</v>
      </c>
      <c r="C32" s="246" t="s">
        <v>8725</v>
      </c>
      <c r="D32" s="243" t="s">
        <v>3212</v>
      </c>
      <c r="E32" s="124" t="s">
        <v>2108</v>
      </c>
      <c r="F32" s="239"/>
      <c r="G32" s="746" t="s">
        <v>8559</v>
      </c>
      <c r="H32" s="360"/>
      <c r="I32" s="360"/>
      <c r="J32" s="754" t="s">
        <v>2308</v>
      </c>
      <c r="K32" s="1430" t="s">
        <v>2043</v>
      </c>
      <c r="L32" s="1342" t="s">
        <v>858</v>
      </c>
      <c r="M32" s="243" t="s">
        <v>8724</v>
      </c>
      <c r="N32" s="246" t="s">
        <v>8725</v>
      </c>
      <c r="O32" s="243" t="s">
        <v>7365</v>
      </c>
      <c r="P32" s="360"/>
      <c r="Q32" s="360" t="s">
        <v>8726</v>
      </c>
      <c r="R32" s="360"/>
      <c r="S32" s="677" t="s">
        <v>878</v>
      </c>
      <c r="T32" s="243" t="s">
        <v>8727</v>
      </c>
      <c r="U32" s="239" t="s">
        <v>8728</v>
      </c>
      <c r="V32" s="239" t="s">
        <v>2084</v>
      </c>
      <c r="W32" s="360" t="s">
        <v>8883</v>
      </c>
    </row>
    <row r="33" spans="1:23" s="325" customFormat="1" ht="15" customHeight="1">
      <c r="A33" s="754">
        <v>22</v>
      </c>
      <c r="B33" s="239" t="s">
        <v>8729</v>
      </c>
      <c r="C33" s="239" t="s">
        <v>8730</v>
      </c>
      <c r="D33" s="243" t="s">
        <v>3215</v>
      </c>
      <c r="E33" s="124" t="s">
        <v>2111</v>
      </c>
      <c r="F33" s="239"/>
      <c r="G33" s="746" t="s">
        <v>2622</v>
      </c>
      <c r="H33" s="360"/>
      <c r="I33" s="360"/>
      <c r="J33" s="754" t="s">
        <v>2308</v>
      </c>
      <c r="K33" s="1430" t="s">
        <v>2043</v>
      </c>
      <c r="L33" s="1342" t="s">
        <v>858</v>
      </c>
      <c r="M33" s="239" t="s">
        <v>8729</v>
      </c>
      <c r="N33" s="239" t="s">
        <v>8730</v>
      </c>
      <c r="O33" s="243" t="s">
        <v>4171</v>
      </c>
      <c r="P33" s="360"/>
      <c r="Q33" s="360" t="s">
        <v>8731</v>
      </c>
      <c r="R33" s="360"/>
      <c r="S33" s="677" t="s">
        <v>878</v>
      </c>
      <c r="T33" s="239" t="s">
        <v>8732</v>
      </c>
      <c r="U33" s="239" t="s">
        <v>8685</v>
      </c>
      <c r="V33" s="239" t="s">
        <v>2084</v>
      </c>
      <c r="W33" s="360" t="s">
        <v>8883</v>
      </c>
    </row>
    <row r="34" spans="1:23" s="325" customFormat="1" ht="15" customHeight="1">
      <c r="A34" s="754">
        <v>23</v>
      </c>
      <c r="B34" s="239" t="s">
        <v>8733</v>
      </c>
      <c r="C34" s="239" t="s">
        <v>8734</v>
      </c>
      <c r="D34" s="243" t="s">
        <v>3212</v>
      </c>
      <c r="E34" s="693" t="s">
        <v>2108</v>
      </c>
      <c r="F34" s="239"/>
      <c r="G34" s="746" t="s">
        <v>4732</v>
      </c>
      <c r="H34" s="360"/>
      <c r="I34" s="360"/>
      <c r="J34" s="754" t="s">
        <v>2308</v>
      </c>
      <c r="K34" s="1430" t="s">
        <v>2043</v>
      </c>
      <c r="L34" s="1342" t="s">
        <v>858</v>
      </c>
      <c r="M34" s="239" t="s">
        <v>8733</v>
      </c>
      <c r="N34" s="239" t="s">
        <v>8734</v>
      </c>
      <c r="O34" s="243" t="s">
        <v>7365</v>
      </c>
      <c r="P34" s="360"/>
      <c r="Q34" s="360" t="s">
        <v>8735</v>
      </c>
      <c r="R34" s="360"/>
      <c r="S34" s="239" t="s">
        <v>878</v>
      </c>
      <c r="T34" s="239" t="s">
        <v>8733</v>
      </c>
      <c r="U34" s="239" t="s">
        <v>8891</v>
      </c>
      <c r="V34" s="239" t="s">
        <v>2084</v>
      </c>
      <c r="W34" s="360" t="s">
        <v>8883</v>
      </c>
    </row>
    <row r="35" spans="1:23" s="325" customFormat="1" ht="15" customHeight="1">
      <c r="A35" s="754">
        <v>24</v>
      </c>
      <c r="B35" s="239" t="s">
        <v>8736</v>
      </c>
      <c r="C35" s="239" t="s">
        <v>8737</v>
      </c>
      <c r="D35" s="243" t="s">
        <v>3212</v>
      </c>
      <c r="E35" s="693" t="s">
        <v>2108</v>
      </c>
      <c r="F35" s="239"/>
      <c r="G35" s="746" t="s">
        <v>4732</v>
      </c>
      <c r="H35" s="360"/>
      <c r="I35" s="360"/>
      <c r="J35" s="754" t="s">
        <v>2308</v>
      </c>
      <c r="K35" s="1430" t="s">
        <v>2043</v>
      </c>
      <c r="L35" s="1342" t="s">
        <v>858</v>
      </c>
      <c r="M35" s="239" t="s">
        <v>8736</v>
      </c>
      <c r="N35" s="239" t="s">
        <v>8737</v>
      </c>
      <c r="O35" s="243" t="s">
        <v>7365</v>
      </c>
      <c r="P35" s="360"/>
      <c r="Q35" s="360" t="s">
        <v>8738</v>
      </c>
      <c r="R35" s="360"/>
      <c r="S35" s="239" t="s">
        <v>878</v>
      </c>
      <c r="T35" s="239" t="s">
        <v>8736</v>
      </c>
      <c r="U35" s="239" t="s">
        <v>8892</v>
      </c>
      <c r="V35" s="239" t="s">
        <v>2084</v>
      </c>
      <c r="W35" s="360" t="s">
        <v>8883</v>
      </c>
    </row>
    <row r="36" spans="1:23" s="325" customFormat="1" ht="15" customHeight="1">
      <c r="A36" s="754">
        <v>25</v>
      </c>
      <c r="B36" s="239" t="s">
        <v>8739</v>
      </c>
      <c r="C36" s="239" t="s">
        <v>8740</v>
      </c>
      <c r="D36" s="243" t="s">
        <v>3212</v>
      </c>
      <c r="E36" s="693" t="s">
        <v>2108</v>
      </c>
      <c r="F36" s="239"/>
      <c r="G36" s="746" t="s">
        <v>4732</v>
      </c>
      <c r="H36" s="360"/>
      <c r="I36" s="360"/>
      <c r="J36" s="754" t="s">
        <v>2308</v>
      </c>
      <c r="K36" s="1430" t="s">
        <v>2043</v>
      </c>
      <c r="L36" s="1342" t="s">
        <v>858</v>
      </c>
      <c r="M36" s="239" t="s">
        <v>8739</v>
      </c>
      <c r="N36" s="239" t="s">
        <v>8740</v>
      </c>
      <c r="O36" s="243" t="s">
        <v>7365</v>
      </c>
      <c r="P36" s="360"/>
      <c r="Q36" s="360" t="s">
        <v>8741</v>
      </c>
      <c r="R36" s="360"/>
      <c r="S36" s="239" t="s">
        <v>878</v>
      </c>
      <c r="T36" s="239" t="s">
        <v>8739</v>
      </c>
      <c r="U36" s="239" t="s">
        <v>8893</v>
      </c>
      <c r="V36" s="239" t="s">
        <v>2084</v>
      </c>
      <c r="W36" s="360" t="s">
        <v>8883</v>
      </c>
    </row>
    <row r="37" spans="1:23" s="325" customFormat="1" ht="15" customHeight="1">
      <c r="A37" s="754">
        <v>26</v>
      </c>
      <c r="B37" s="239" t="s">
        <v>8742</v>
      </c>
      <c r="C37" s="239" t="s">
        <v>8743</v>
      </c>
      <c r="D37" s="243" t="s">
        <v>3212</v>
      </c>
      <c r="E37" s="693" t="s">
        <v>2108</v>
      </c>
      <c r="F37" s="239"/>
      <c r="G37" s="746" t="s">
        <v>4732</v>
      </c>
      <c r="H37" s="360"/>
      <c r="I37" s="360"/>
      <c r="J37" s="754" t="s">
        <v>2308</v>
      </c>
      <c r="K37" s="1430" t="s">
        <v>2043</v>
      </c>
      <c r="L37" s="1342" t="s">
        <v>858</v>
      </c>
      <c r="M37" s="239" t="s">
        <v>8742</v>
      </c>
      <c r="N37" s="239" t="s">
        <v>8743</v>
      </c>
      <c r="O37" s="243" t="s">
        <v>7365</v>
      </c>
      <c r="P37" s="360"/>
      <c r="Q37" s="360" t="s">
        <v>8744</v>
      </c>
      <c r="R37" s="360"/>
      <c r="S37" s="239" t="s">
        <v>878</v>
      </c>
      <c r="T37" s="239" t="s">
        <v>8742</v>
      </c>
      <c r="U37" s="239" t="s">
        <v>8894</v>
      </c>
      <c r="V37" s="239" t="s">
        <v>2084</v>
      </c>
      <c r="W37" s="360" t="s">
        <v>8883</v>
      </c>
    </row>
    <row r="38" spans="1:23" s="325" customFormat="1" ht="15" customHeight="1">
      <c r="A38" s="754">
        <v>27</v>
      </c>
      <c r="B38" s="239" t="s">
        <v>8745</v>
      </c>
      <c r="C38" s="239" t="s">
        <v>8746</v>
      </c>
      <c r="D38" s="243" t="s">
        <v>3212</v>
      </c>
      <c r="E38" s="693" t="s">
        <v>2108</v>
      </c>
      <c r="F38" s="239"/>
      <c r="G38" s="746" t="s">
        <v>4732</v>
      </c>
      <c r="H38" s="360"/>
      <c r="I38" s="360"/>
      <c r="J38" s="754" t="s">
        <v>2308</v>
      </c>
      <c r="K38" s="1430" t="s">
        <v>2043</v>
      </c>
      <c r="L38" s="1342" t="s">
        <v>858</v>
      </c>
      <c r="M38" s="239" t="s">
        <v>8745</v>
      </c>
      <c r="N38" s="239" t="s">
        <v>8746</v>
      </c>
      <c r="O38" s="243" t="s">
        <v>7365</v>
      </c>
      <c r="P38" s="360"/>
      <c r="Q38" s="360" t="s">
        <v>8747</v>
      </c>
      <c r="R38" s="360"/>
      <c r="S38" s="239" t="s">
        <v>878</v>
      </c>
      <c r="T38" s="239" t="s">
        <v>8745</v>
      </c>
      <c r="U38" s="239" t="s">
        <v>8895</v>
      </c>
      <c r="V38" s="239" t="s">
        <v>2084</v>
      </c>
      <c r="W38" s="360" t="s">
        <v>8883</v>
      </c>
    </row>
    <row r="39" spans="1:23" s="325" customFormat="1" ht="15" customHeight="1">
      <c r="A39" s="754">
        <v>28</v>
      </c>
      <c r="B39" s="239" t="s">
        <v>8748</v>
      </c>
      <c r="C39" s="239" t="s">
        <v>8749</v>
      </c>
      <c r="D39" s="243" t="s">
        <v>3212</v>
      </c>
      <c r="E39" s="693" t="s">
        <v>2108</v>
      </c>
      <c r="F39" s="239"/>
      <c r="G39" s="746" t="s">
        <v>4732</v>
      </c>
      <c r="H39" s="360"/>
      <c r="I39" s="360"/>
      <c r="J39" s="754" t="s">
        <v>2308</v>
      </c>
      <c r="K39" s="1430" t="s">
        <v>2043</v>
      </c>
      <c r="L39" s="1342" t="s">
        <v>858</v>
      </c>
      <c r="M39" s="239" t="s">
        <v>8748</v>
      </c>
      <c r="N39" s="239" t="s">
        <v>8749</v>
      </c>
      <c r="O39" s="243" t="s">
        <v>7365</v>
      </c>
      <c r="P39" s="360"/>
      <c r="Q39" s="360" t="s">
        <v>8750</v>
      </c>
      <c r="R39" s="360"/>
      <c r="S39" s="239" t="s">
        <v>878</v>
      </c>
      <c r="T39" s="239" t="s">
        <v>8748</v>
      </c>
      <c r="U39" s="239" t="s">
        <v>8896</v>
      </c>
      <c r="V39" s="239" t="s">
        <v>2084</v>
      </c>
      <c r="W39" s="360" t="s">
        <v>8883</v>
      </c>
    </row>
    <row r="40" spans="1:23" s="325" customFormat="1" ht="15" customHeight="1">
      <c r="A40" s="754">
        <v>29</v>
      </c>
      <c r="B40" s="239" t="s">
        <v>8751</v>
      </c>
      <c r="C40" s="239" t="s">
        <v>8752</v>
      </c>
      <c r="D40" s="243" t="s">
        <v>3212</v>
      </c>
      <c r="E40" s="693" t="s">
        <v>2108</v>
      </c>
      <c r="F40" s="239"/>
      <c r="G40" s="746" t="s">
        <v>4732</v>
      </c>
      <c r="H40" s="360"/>
      <c r="I40" s="360"/>
      <c r="J40" s="754" t="s">
        <v>2308</v>
      </c>
      <c r="K40" s="1430" t="s">
        <v>2043</v>
      </c>
      <c r="L40" s="1342" t="s">
        <v>858</v>
      </c>
      <c r="M40" s="239" t="s">
        <v>8751</v>
      </c>
      <c r="N40" s="239" t="s">
        <v>8752</v>
      </c>
      <c r="O40" s="243" t="s">
        <v>7365</v>
      </c>
      <c r="P40" s="360"/>
      <c r="Q40" s="360" t="s">
        <v>8753</v>
      </c>
      <c r="R40" s="360"/>
      <c r="S40" s="239" t="s">
        <v>878</v>
      </c>
      <c r="T40" s="239" t="s">
        <v>8751</v>
      </c>
      <c r="U40" s="239" t="s">
        <v>8897</v>
      </c>
      <c r="V40" s="239" t="s">
        <v>2084</v>
      </c>
      <c r="W40" s="360" t="s">
        <v>8883</v>
      </c>
    </row>
    <row r="41" spans="1:23" s="325" customFormat="1" ht="15" customHeight="1">
      <c r="A41" s="754">
        <v>30</v>
      </c>
      <c r="B41" s="239" t="s">
        <v>8754</v>
      </c>
      <c r="C41" s="246" t="s">
        <v>8755</v>
      </c>
      <c r="D41" s="239" t="s">
        <v>3212</v>
      </c>
      <c r="E41" s="693" t="s">
        <v>2108</v>
      </c>
      <c r="F41" s="239"/>
      <c r="G41" s="746" t="s">
        <v>3760</v>
      </c>
      <c r="H41" s="360"/>
      <c r="I41" s="360"/>
      <c r="J41" s="754" t="s">
        <v>2308</v>
      </c>
      <c r="K41" s="1430" t="s">
        <v>2043</v>
      </c>
      <c r="L41" s="1342" t="s">
        <v>858</v>
      </c>
      <c r="M41" s="239" t="s">
        <v>8754</v>
      </c>
      <c r="N41" s="246" t="s">
        <v>8755</v>
      </c>
      <c r="O41" s="239" t="s">
        <v>4955</v>
      </c>
      <c r="P41" s="360"/>
      <c r="Q41" s="360" t="s">
        <v>8756</v>
      </c>
      <c r="R41" s="360"/>
      <c r="S41" s="677" t="s">
        <v>878</v>
      </c>
      <c r="T41" s="239" t="s">
        <v>8754</v>
      </c>
      <c r="U41" s="239" t="s">
        <v>8686</v>
      </c>
      <c r="V41" s="239" t="s">
        <v>2084</v>
      </c>
      <c r="W41" s="360" t="s">
        <v>8883</v>
      </c>
    </row>
    <row r="42" spans="1:23" s="325" customFormat="1" ht="15" customHeight="1">
      <c r="A42" s="754">
        <v>31</v>
      </c>
      <c r="B42" s="239" t="s">
        <v>8757</v>
      </c>
      <c r="C42" s="246" t="s">
        <v>8758</v>
      </c>
      <c r="D42" s="239" t="s">
        <v>3212</v>
      </c>
      <c r="E42" s="693" t="s">
        <v>2108</v>
      </c>
      <c r="F42" s="239"/>
      <c r="G42" s="746" t="s">
        <v>4810</v>
      </c>
      <c r="H42" s="360"/>
      <c r="I42" s="360"/>
      <c r="J42" s="754" t="s">
        <v>2308</v>
      </c>
      <c r="K42" s="1430" t="s">
        <v>2043</v>
      </c>
      <c r="L42" s="1342" t="s">
        <v>858</v>
      </c>
      <c r="M42" s="239" t="s">
        <v>8757</v>
      </c>
      <c r="N42" s="246" t="s">
        <v>8758</v>
      </c>
      <c r="O42" s="239" t="s">
        <v>4955</v>
      </c>
      <c r="P42" s="360"/>
      <c r="Q42" s="360" t="s">
        <v>8759</v>
      </c>
      <c r="R42" s="360"/>
      <c r="S42" s="677" t="s">
        <v>878</v>
      </c>
      <c r="T42" s="239" t="s">
        <v>8757</v>
      </c>
      <c r="U42" s="239" t="s">
        <v>8690</v>
      </c>
      <c r="V42" s="239" t="s">
        <v>2084</v>
      </c>
      <c r="W42" s="360" t="s">
        <v>8883</v>
      </c>
    </row>
    <row r="43" spans="1:23" s="325" customFormat="1" ht="15" customHeight="1">
      <c r="A43" s="754">
        <v>32</v>
      </c>
      <c r="B43" s="239" t="s">
        <v>8760</v>
      </c>
      <c r="C43" s="246" t="s">
        <v>8761</v>
      </c>
      <c r="D43" s="243" t="s">
        <v>3212</v>
      </c>
      <c r="E43" s="124" t="s">
        <v>2108</v>
      </c>
      <c r="F43" s="239"/>
      <c r="G43" s="746" t="s">
        <v>8559</v>
      </c>
      <c r="H43" s="239"/>
      <c r="I43" s="239"/>
      <c r="J43" s="754" t="s">
        <v>2308</v>
      </c>
      <c r="K43" s="1430" t="s">
        <v>2043</v>
      </c>
      <c r="L43" s="1342" t="s">
        <v>858</v>
      </c>
      <c r="M43" s="239" t="s">
        <v>8760</v>
      </c>
      <c r="N43" s="246" t="s">
        <v>8761</v>
      </c>
      <c r="O43" s="243" t="s">
        <v>7365</v>
      </c>
      <c r="P43" s="360"/>
      <c r="Q43" s="360" t="s">
        <v>8762</v>
      </c>
      <c r="R43" s="360"/>
      <c r="S43" s="677" t="s">
        <v>878</v>
      </c>
      <c r="T43" s="239" t="s">
        <v>8763</v>
      </c>
      <c r="U43" s="239" t="s">
        <v>8694</v>
      </c>
      <c r="V43" s="239" t="s">
        <v>2084</v>
      </c>
      <c r="W43" s="360" t="s">
        <v>8883</v>
      </c>
    </row>
    <row r="44" spans="1:23" s="325" customFormat="1" ht="15" customHeight="1">
      <c r="A44" s="754">
        <v>33</v>
      </c>
      <c r="B44" s="239" t="s">
        <v>8764</v>
      </c>
      <c r="C44" s="239" t="s">
        <v>8765</v>
      </c>
      <c r="D44" s="243" t="s">
        <v>3215</v>
      </c>
      <c r="E44" s="124" t="s">
        <v>2111</v>
      </c>
      <c r="F44" s="239"/>
      <c r="G44" s="746" t="s">
        <v>2622</v>
      </c>
      <c r="H44" s="360"/>
      <c r="I44" s="239"/>
      <c r="J44" s="754" t="s">
        <v>2308</v>
      </c>
      <c r="K44" s="1430" t="s">
        <v>2043</v>
      </c>
      <c r="L44" s="1342" t="s">
        <v>858</v>
      </c>
      <c r="M44" s="239" t="s">
        <v>8764</v>
      </c>
      <c r="N44" s="239" t="s">
        <v>8765</v>
      </c>
      <c r="O44" s="243" t="s">
        <v>4171</v>
      </c>
      <c r="P44" s="360"/>
      <c r="Q44" s="360" t="s">
        <v>8766</v>
      </c>
      <c r="R44" s="360"/>
      <c r="S44" s="677" t="s">
        <v>878</v>
      </c>
      <c r="T44" s="239" t="s">
        <v>8767</v>
      </c>
      <c r="U44" s="239" t="s">
        <v>8695</v>
      </c>
      <c r="V44" s="239" t="s">
        <v>2084</v>
      </c>
      <c r="W44" s="360" t="s">
        <v>8883</v>
      </c>
    </row>
    <row r="45" spans="1:23" s="325" customFormat="1" ht="15" customHeight="1">
      <c r="A45" s="754">
        <v>34</v>
      </c>
      <c r="B45" s="239" t="s">
        <v>8768</v>
      </c>
      <c r="C45" s="246" t="s">
        <v>8769</v>
      </c>
      <c r="D45" s="239" t="s">
        <v>3212</v>
      </c>
      <c r="E45" s="693" t="s">
        <v>2108</v>
      </c>
      <c r="F45" s="239"/>
      <c r="G45" s="746" t="s">
        <v>3760</v>
      </c>
      <c r="H45" s="360"/>
      <c r="I45" s="239"/>
      <c r="J45" s="754" t="s">
        <v>2308</v>
      </c>
      <c r="K45" s="1430" t="s">
        <v>2043</v>
      </c>
      <c r="L45" s="1342" t="s">
        <v>858</v>
      </c>
      <c r="M45" s="239" t="s">
        <v>8768</v>
      </c>
      <c r="N45" s="246" t="s">
        <v>8769</v>
      </c>
      <c r="O45" s="239" t="s">
        <v>4955</v>
      </c>
      <c r="P45" s="360"/>
      <c r="Q45" s="360" t="s">
        <v>8770</v>
      </c>
      <c r="R45" s="360"/>
      <c r="S45" s="239" t="s">
        <v>878</v>
      </c>
      <c r="T45" s="239" t="s">
        <v>8768</v>
      </c>
      <c r="U45" s="239" t="s">
        <v>8898</v>
      </c>
      <c r="V45" s="239" t="s">
        <v>2084</v>
      </c>
      <c r="W45" s="360" t="s">
        <v>8883</v>
      </c>
    </row>
    <row r="46" spans="1:23" s="325" customFormat="1" ht="15" customHeight="1">
      <c r="A46" s="754">
        <v>35</v>
      </c>
      <c r="B46" s="239" t="s">
        <v>8771</v>
      </c>
      <c r="C46" s="246" t="s">
        <v>8772</v>
      </c>
      <c r="D46" s="239" t="s">
        <v>3212</v>
      </c>
      <c r="E46" s="693" t="s">
        <v>2108</v>
      </c>
      <c r="F46" s="239"/>
      <c r="G46" s="746" t="s">
        <v>4810</v>
      </c>
      <c r="H46" s="360"/>
      <c r="I46" s="239"/>
      <c r="J46" s="754" t="s">
        <v>2308</v>
      </c>
      <c r="K46" s="1430" t="s">
        <v>2043</v>
      </c>
      <c r="L46" s="1342" t="s">
        <v>858</v>
      </c>
      <c r="M46" s="239" t="s">
        <v>8771</v>
      </c>
      <c r="N46" s="246" t="s">
        <v>8772</v>
      </c>
      <c r="O46" s="239" t="s">
        <v>4955</v>
      </c>
      <c r="P46" s="360"/>
      <c r="Q46" s="360" t="s">
        <v>8773</v>
      </c>
      <c r="R46" s="360"/>
      <c r="S46" s="239" t="s">
        <v>878</v>
      </c>
      <c r="T46" s="239" t="s">
        <v>8771</v>
      </c>
      <c r="U46" s="239" t="s">
        <v>8899</v>
      </c>
      <c r="V46" s="239" t="s">
        <v>2084</v>
      </c>
      <c r="W46" s="360" t="s">
        <v>8883</v>
      </c>
    </row>
    <row r="47" spans="1:23" s="325" customFormat="1" ht="15" customHeight="1">
      <c r="A47" s="754">
        <v>36</v>
      </c>
      <c r="B47" s="239" t="s">
        <v>8774</v>
      </c>
      <c r="C47" s="239" t="s">
        <v>8775</v>
      </c>
      <c r="D47" s="243" t="s">
        <v>3215</v>
      </c>
      <c r="E47" s="124" t="s">
        <v>2111</v>
      </c>
      <c r="F47" s="239"/>
      <c r="G47" s="746" t="s">
        <v>2622</v>
      </c>
      <c r="H47" s="360"/>
      <c r="I47" s="239"/>
      <c r="J47" s="754" t="s">
        <v>2308</v>
      </c>
      <c r="K47" s="1430" t="s">
        <v>2043</v>
      </c>
      <c r="L47" s="1342" t="s">
        <v>858</v>
      </c>
      <c r="M47" s="239" t="s">
        <v>8774</v>
      </c>
      <c r="N47" s="239" t="s">
        <v>8775</v>
      </c>
      <c r="O47" s="243" t="s">
        <v>4171</v>
      </c>
      <c r="P47" s="360"/>
      <c r="Q47" s="360" t="s">
        <v>8776</v>
      </c>
      <c r="R47" s="360"/>
      <c r="S47" s="239" t="s">
        <v>878</v>
      </c>
      <c r="T47" s="239" t="s">
        <v>8900</v>
      </c>
      <c r="U47" s="239" t="s">
        <v>8901</v>
      </c>
      <c r="V47" s="239" t="s">
        <v>2084</v>
      </c>
      <c r="W47" s="360" t="s">
        <v>8883</v>
      </c>
    </row>
    <row r="48" spans="1:23" s="325" customFormat="1" ht="15" customHeight="1">
      <c r="A48" s="754">
        <v>37</v>
      </c>
      <c r="B48" s="239" t="s">
        <v>8777</v>
      </c>
      <c r="C48" s="239" t="s">
        <v>8778</v>
      </c>
      <c r="D48" s="243" t="s">
        <v>3212</v>
      </c>
      <c r="E48" s="693" t="s">
        <v>2108</v>
      </c>
      <c r="F48" s="239"/>
      <c r="G48" s="746" t="s">
        <v>4732</v>
      </c>
      <c r="H48" s="360"/>
      <c r="I48" s="360"/>
      <c r="J48" s="754" t="s">
        <v>2308</v>
      </c>
      <c r="K48" s="1430" t="s">
        <v>2043</v>
      </c>
      <c r="L48" s="1342" t="s">
        <v>858</v>
      </c>
      <c r="M48" s="239" t="s">
        <v>8777</v>
      </c>
      <c r="N48" s="239" t="s">
        <v>8778</v>
      </c>
      <c r="O48" s="243" t="s">
        <v>7365</v>
      </c>
      <c r="P48" s="360"/>
      <c r="Q48" s="360" t="s">
        <v>8779</v>
      </c>
      <c r="R48" s="360"/>
      <c r="S48" s="239" t="s">
        <v>878</v>
      </c>
      <c r="T48" s="239" t="s">
        <v>8777</v>
      </c>
      <c r="U48" s="239" t="s">
        <v>8902</v>
      </c>
      <c r="V48" s="239" t="s">
        <v>2084</v>
      </c>
      <c r="W48" s="360" t="s">
        <v>8883</v>
      </c>
    </row>
    <row r="49" spans="1:23" s="325" customFormat="1" ht="15" customHeight="1">
      <c r="A49" s="754">
        <v>38</v>
      </c>
      <c r="B49" s="239" t="s">
        <v>8780</v>
      </c>
      <c r="C49" s="239" t="s">
        <v>8781</v>
      </c>
      <c r="D49" s="243" t="s">
        <v>3212</v>
      </c>
      <c r="E49" s="693" t="s">
        <v>2108</v>
      </c>
      <c r="F49" s="239"/>
      <c r="G49" s="746" t="s">
        <v>4732</v>
      </c>
      <c r="H49" s="360"/>
      <c r="I49" s="360"/>
      <c r="J49" s="754" t="s">
        <v>2308</v>
      </c>
      <c r="K49" s="1430" t="s">
        <v>2043</v>
      </c>
      <c r="L49" s="1342" t="s">
        <v>858</v>
      </c>
      <c r="M49" s="239" t="s">
        <v>8780</v>
      </c>
      <c r="N49" s="239" t="s">
        <v>8781</v>
      </c>
      <c r="O49" s="243" t="s">
        <v>7365</v>
      </c>
      <c r="P49" s="360"/>
      <c r="Q49" s="360" t="s">
        <v>8782</v>
      </c>
      <c r="R49" s="360"/>
      <c r="S49" s="239" t="s">
        <v>878</v>
      </c>
      <c r="T49" s="239" t="s">
        <v>8780</v>
      </c>
      <c r="U49" s="239" t="s">
        <v>8903</v>
      </c>
      <c r="V49" s="239" t="s">
        <v>2084</v>
      </c>
      <c r="W49" s="360" t="s">
        <v>8883</v>
      </c>
    </row>
    <row r="50" spans="1:23" s="325" customFormat="1" ht="15" customHeight="1">
      <c r="A50" s="754">
        <v>39</v>
      </c>
      <c r="B50" s="239" t="s">
        <v>8783</v>
      </c>
      <c r="C50" s="239" t="s">
        <v>8784</v>
      </c>
      <c r="D50" s="243" t="s">
        <v>3212</v>
      </c>
      <c r="E50" s="693" t="s">
        <v>2108</v>
      </c>
      <c r="F50" s="239"/>
      <c r="G50" s="746" t="s">
        <v>4732</v>
      </c>
      <c r="H50" s="360"/>
      <c r="I50" s="360"/>
      <c r="J50" s="754" t="s">
        <v>2308</v>
      </c>
      <c r="K50" s="1430" t="s">
        <v>2043</v>
      </c>
      <c r="L50" s="1342" t="s">
        <v>858</v>
      </c>
      <c r="M50" s="239" t="s">
        <v>8783</v>
      </c>
      <c r="N50" s="239" t="s">
        <v>8784</v>
      </c>
      <c r="O50" s="243" t="s">
        <v>7365</v>
      </c>
      <c r="P50" s="360"/>
      <c r="Q50" s="360" t="s">
        <v>8785</v>
      </c>
      <c r="R50" s="360"/>
      <c r="S50" s="239" t="s">
        <v>878</v>
      </c>
      <c r="T50" s="239" t="s">
        <v>8783</v>
      </c>
      <c r="U50" s="239" t="s">
        <v>8904</v>
      </c>
      <c r="V50" s="239" t="s">
        <v>2084</v>
      </c>
      <c r="W50" s="360" t="s">
        <v>8883</v>
      </c>
    </row>
    <row r="51" spans="1:23" s="325" customFormat="1" ht="15" customHeight="1">
      <c r="A51" s="754">
        <v>40</v>
      </c>
      <c r="B51" s="239" t="s">
        <v>8786</v>
      </c>
      <c r="C51" s="239" t="s">
        <v>8787</v>
      </c>
      <c r="D51" s="243" t="s">
        <v>3212</v>
      </c>
      <c r="E51" s="693" t="s">
        <v>2108</v>
      </c>
      <c r="F51" s="239"/>
      <c r="G51" s="746" t="s">
        <v>4732</v>
      </c>
      <c r="H51" s="360"/>
      <c r="I51" s="360"/>
      <c r="J51" s="754" t="s">
        <v>2308</v>
      </c>
      <c r="K51" s="1430" t="s">
        <v>2043</v>
      </c>
      <c r="L51" s="1342" t="s">
        <v>858</v>
      </c>
      <c r="M51" s="239" t="s">
        <v>8786</v>
      </c>
      <c r="N51" s="239" t="s">
        <v>8787</v>
      </c>
      <c r="O51" s="243" t="s">
        <v>7365</v>
      </c>
      <c r="P51" s="360"/>
      <c r="Q51" s="360" t="s">
        <v>8788</v>
      </c>
      <c r="R51" s="360"/>
      <c r="S51" s="239" t="s">
        <v>878</v>
      </c>
      <c r="T51" s="239" t="s">
        <v>8786</v>
      </c>
      <c r="U51" s="239" t="s">
        <v>8905</v>
      </c>
      <c r="V51" s="239" t="s">
        <v>2084</v>
      </c>
      <c r="W51" s="360" t="s">
        <v>8883</v>
      </c>
    </row>
    <row r="52" spans="1:23" s="325" customFormat="1" ht="15" customHeight="1">
      <c r="A52" s="754">
        <v>41</v>
      </c>
      <c r="B52" s="239" t="s">
        <v>8789</v>
      </c>
      <c r="C52" s="239" t="s">
        <v>8790</v>
      </c>
      <c r="D52" s="243" t="s">
        <v>3212</v>
      </c>
      <c r="E52" s="693" t="s">
        <v>2108</v>
      </c>
      <c r="F52" s="239"/>
      <c r="G52" s="746" t="s">
        <v>4732</v>
      </c>
      <c r="H52" s="360"/>
      <c r="I52" s="239"/>
      <c r="J52" s="754" t="s">
        <v>2308</v>
      </c>
      <c r="K52" s="1430" t="s">
        <v>2043</v>
      </c>
      <c r="L52" s="1342" t="s">
        <v>858</v>
      </c>
      <c r="M52" s="239" t="s">
        <v>8789</v>
      </c>
      <c r="N52" s="239" t="s">
        <v>8790</v>
      </c>
      <c r="O52" s="243" t="s">
        <v>7365</v>
      </c>
      <c r="P52" s="360"/>
      <c r="Q52" s="360" t="s">
        <v>8791</v>
      </c>
      <c r="R52" s="360"/>
      <c r="S52" s="239" t="s">
        <v>878</v>
      </c>
      <c r="T52" s="239" t="s">
        <v>8789</v>
      </c>
      <c r="U52" s="239" t="s">
        <v>8906</v>
      </c>
      <c r="V52" s="239" t="s">
        <v>2084</v>
      </c>
      <c r="W52" s="360" t="s">
        <v>8883</v>
      </c>
    </row>
    <row r="53" spans="1:23" s="325" customFormat="1" ht="15" customHeight="1">
      <c r="A53" s="754">
        <v>42</v>
      </c>
      <c r="B53" s="239" t="s">
        <v>8792</v>
      </c>
      <c r="C53" s="239" t="s">
        <v>8793</v>
      </c>
      <c r="D53" s="243" t="s">
        <v>3212</v>
      </c>
      <c r="E53" s="693" t="s">
        <v>2108</v>
      </c>
      <c r="F53" s="239"/>
      <c r="G53" s="746" t="s">
        <v>4732</v>
      </c>
      <c r="H53" s="360"/>
      <c r="I53" s="239"/>
      <c r="J53" s="754" t="s">
        <v>2308</v>
      </c>
      <c r="K53" s="1430" t="s">
        <v>2043</v>
      </c>
      <c r="L53" s="1342" t="s">
        <v>858</v>
      </c>
      <c r="M53" s="239" t="s">
        <v>8792</v>
      </c>
      <c r="N53" s="239" t="s">
        <v>8793</v>
      </c>
      <c r="O53" s="243" t="s">
        <v>7365</v>
      </c>
      <c r="P53" s="360"/>
      <c r="Q53" s="360" t="s">
        <v>8794</v>
      </c>
      <c r="R53" s="360"/>
      <c r="S53" s="239" t="s">
        <v>878</v>
      </c>
      <c r="T53" s="239" t="s">
        <v>8792</v>
      </c>
      <c r="U53" s="239" t="s">
        <v>8907</v>
      </c>
      <c r="V53" s="239" t="s">
        <v>2084</v>
      </c>
      <c r="W53" s="360" t="s">
        <v>8883</v>
      </c>
    </row>
    <row r="54" spans="1:23" s="325" customFormat="1" ht="15" customHeight="1">
      <c r="A54" s="754">
        <v>43</v>
      </c>
      <c r="B54" s="239" t="s">
        <v>8795</v>
      </c>
      <c r="C54" s="246" t="s">
        <v>8796</v>
      </c>
      <c r="D54" s="239" t="s">
        <v>3212</v>
      </c>
      <c r="E54" s="693" t="s">
        <v>2108</v>
      </c>
      <c r="F54" s="239"/>
      <c r="G54" s="746" t="s">
        <v>3760</v>
      </c>
      <c r="H54" s="360"/>
      <c r="I54" s="239"/>
      <c r="J54" s="754" t="s">
        <v>2308</v>
      </c>
      <c r="K54" s="1430" t="s">
        <v>2043</v>
      </c>
      <c r="L54" s="1342" t="s">
        <v>858</v>
      </c>
      <c r="M54" s="239" t="s">
        <v>8795</v>
      </c>
      <c r="N54" s="246" t="s">
        <v>8796</v>
      </c>
      <c r="O54" s="239" t="s">
        <v>4955</v>
      </c>
      <c r="P54" s="360"/>
      <c r="Q54" s="360" t="s">
        <v>8797</v>
      </c>
      <c r="R54" s="360"/>
      <c r="S54" s="677" t="s">
        <v>878</v>
      </c>
      <c r="T54" s="239" t="s">
        <v>8795</v>
      </c>
      <c r="U54" s="239" t="s">
        <v>8702</v>
      </c>
      <c r="V54" s="239" t="s">
        <v>2084</v>
      </c>
      <c r="W54" s="360" t="s">
        <v>8883</v>
      </c>
    </row>
    <row r="55" spans="1:23" s="325" customFormat="1" ht="15" customHeight="1">
      <c r="A55" s="754">
        <v>44</v>
      </c>
      <c r="B55" s="239" t="s">
        <v>8798</v>
      </c>
      <c r="C55" s="246" t="s">
        <v>8799</v>
      </c>
      <c r="D55" s="243" t="s">
        <v>3212</v>
      </c>
      <c r="E55" s="693" t="s">
        <v>2108</v>
      </c>
      <c r="F55" s="239"/>
      <c r="G55" s="746" t="s">
        <v>4732</v>
      </c>
      <c r="H55" s="360"/>
      <c r="I55" s="239"/>
      <c r="J55" s="754" t="s">
        <v>2308</v>
      </c>
      <c r="K55" s="1430" t="s">
        <v>2043</v>
      </c>
      <c r="L55" s="1342" t="s">
        <v>858</v>
      </c>
      <c r="M55" s="239" t="s">
        <v>8798</v>
      </c>
      <c r="N55" s="246" t="s">
        <v>8799</v>
      </c>
      <c r="O55" s="243" t="s">
        <v>7365</v>
      </c>
      <c r="P55" s="360"/>
      <c r="Q55" s="360" t="s">
        <v>8800</v>
      </c>
      <c r="R55" s="360"/>
      <c r="S55" s="677" t="s">
        <v>878</v>
      </c>
      <c r="T55" s="239" t="s">
        <v>8798</v>
      </c>
      <c r="U55" s="239" t="s">
        <v>8908</v>
      </c>
      <c r="V55" s="239" t="s">
        <v>2084</v>
      </c>
      <c r="W55" s="360" t="s">
        <v>8883</v>
      </c>
    </row>
    <row r="56" spans="1:23" s="325" customFormat="1" ht="15" customHeight="1">
      <c r="A56" s="754">
        <v>45</v>
      </c>
      <c r="B56" s="239" t="s">
        <v>8801</v>
      </c>
      <c r="C56" s="246" t="s">
        <v>8802</v>
      </c>
      <c r="D56" s="243" t="s">
        <v>3212</v>
      </c>
      <c r="E56" s="124" t="s">
        <v>2108</v>
      </c>
      <c r="F56" s="239"/>
      <c r="G56" s="746" t="s">
        <v>8559</v>
      </c>
      <c r="H56" s="360"/>
      <c r="I56" s="239"/>
      <c r="J56" s="754" t="s">
        <v>2308</v>
      </c>
      <c r="K56" s="1430" t="s">
        <v>2043</v>
      </c>
      <c r="L56" s="1342" t="s">
        <v>858</v>
      </c>
      <c r="M56" s="239" t="s">
        <v>8801</v>
      </c>
      <c r="N56" s="246" t="s">
        <v>8802</v>
      </c>
      <c r="O56" s="243" t="s">
        <v>7365</v>
      </c>
      <c r="P56" s="360"/>
      <c r="Q56" s="360" t="s">
        <v>8803</v>
      </c>
      <c r="R56" s="360"/>
      <c r="S56" s="677" t="s">
        <v>878</v>
      </c>
      <c r="T56" s="239" t="s">
        <v>8804</v>
      </c>
      <c r="U56" s="239" t="s">
        <v>8710</v>
      </c>
      <c r="V56" s="239" t="s">
        <v>2084</v>
      </c>
      <c r="W56" s="360" t="s">
        <v>8883</v>
      </c>
    </row>
    <row r="57" spans="1:23" s="325" customFormat="1" ht="15" customHeight="1">
      <c r="A57" s="754">
        <v>46</v>
      </c>
      <c r="B57" s="239" t="s">
        <v>8805</v>
      </c>
      <c r="C57" s="246" t="s">
        <v>8806</v>
      </c>
      <c r="D57" s="239" t="s">
        <v>3212</v>
      </c>
      <c r="E57" s="693" t="s">
        <v>2108</v>
      </c>
      <c r="F57" s="239"/>
      <c r="G57" s="746" t="s">
        <v>4810</v>
      </c>
      <c r="H57" s="360"/>
      <c r="I57" s="360"/>
      <c r="J57" s="754" t="s">
        <v>2308</v>
      </c>
      <c r="K57" s="1430" t="s">
        <v>2043</v>
      </c>
      <c r="L57" s="1342" t="s">
        <v>858</v>
      </c>
      <c r="M57" s="239" t="s">
        <v>8805</v>
      </c>
      <c r="N57" s="246" t="s">
        <v>8806</v>
      </c>
      <c r="O57" s="239" t="s">
        <v>4955</v>
      </c>
      <c r="P57" s="360"/>
      <c r="Q57" s="360" t="s">
        <v>8807</v>
      </c>
      <c r="R57" s="360"/>
      <c r="S57" s="677" t="s">
        <v>878</v>
      </c>
      <c r="T57" s="239" t="s">
        <v>8805</v>
      </c>
      <c r="U57" s="239" t="s">
        <v>8706</v>
      </c>
      <c r="V57" s="239" t="s">
        <v>2084</v>
      </c>
      <c r="W57" s="360" t="s">
        <v>8883</v>
      </c>
    </row>
    <row r="58" spans="1:23" s="325" customFormat="1" ht="15" customHeight="1">
      <c r="A58" s="754">
        <v>47</v>
      </c>
      <c r="B58" s="239" t="s">
        <v>8808</v>
      </c>
      <c r="C58" s="246" t="s">
        <v>8809</v>
      </c>
      <c r="D58" s="243" t="s">
        <v>3215</v>
      </c>
      <c r="E58" s="124" t="s">
        <v>2111</v>
      </c>
      <c r="F58" s="239"/>
      <c r="G58" s="746" t="s">
        <v>2622</v>
      </c>
      <c r="H58" s="360"/>
      <c r="I58" s="360"/>
      <c r="J58" s="754" t="s">
        <v>2308</v>
      </c>
      <c r="K58" s="1430" t="s">
        <v>2043</v>
      </c>
      <c r="L58" s="1342" t="s">
        <v>858</v>
      </c>
      <c r="M58" s="239" t="s">
        <v>8808</v>
      </c>
      <c r="N58" s="246" t="s">
        <v>8809</v>
      </c>
      <c r="O58" s="243" t="s">
        <v>4171</v>
      </c>
      <c r="P58" s="360"/>
      <c r="Q58" s="360" t="s">
        <v>8810</v>
      </c>
      <c r="R58" s="360"/>
      <c r="S58" s="677" t="s">
        <v>878</v>
      </c>
      <c r="T58" s="239" t="s">
        <v>8811</v>
      </c>
      <c r="U58" s="239" t="s">
        <v>8714</v>
      </c>
      <c r="V58" s="239" t="s">
        <v>2084</v>
      </c>
      <c r="W58" s="360" t="s">
        <v>8883</v>
      </c>
    </row>
    <row r="59" spans="1:23" s="325" customFormat="1" ht="15" customHeight="1">
      <c r="A59" s="754">
        <v>48</v>
      </c>
      <c r="B59" s="239" t="s">
        <v>8812</v>
      </c>
      <c r="C59" s="239" t="s">
        <v>8813</v>
      </c>
      <c r="D59" s="243" t="s">
        <v>3212</v>
      </c>
      <c r="E59" s="693" t="s">
        <v>2108</v>
      </c>
      <c r="F59" s="239"/>
      <c r="G59" s="746" t="s">
        <v>4732</v>
      </c>
      <c r="H59" s="360"/>
      <c r="I59" s="360"/>
      <c r="J59" s="754" t="s">
        <v>2308</v>
      </c>
      <c r="K59" s="1430" t="s">
        <v>2043</v>
      </c>
      <c r="L59" s="1342" t="s">
        <v>858</v>
      </c>
      <c r="M59" s="239" t="s">
        <v>8812</v>
      </c>
      <c r="N59" s="239" t="s">
        <v>8813</v>
      </c>
      <c r="O59" s="243" t="s">
        <v>7365</v>
      </c>
      <c r="P59" s="360"/>
      <c r="Q59" s="360" t="s">
        <v>8814</v>
      </c>
      <c r="R59" s="360"/>
      <c r="S59" s="239" t="s">
        <v>878</v>
      </c>
      <c r="T59" s="239" t="s">
        <v>8812</v>
      </c>
      <c r="U59" s="239" t="s">
        <v>8909</v>
      </c>
      <c r="V59" s="239" t="s">
        <v>2084</v>
      </c>
      <c r="W59" s="360" t="s">
        <v>8883</v>
      </c>
    </row>
    <row r="60" spans="1:23" s="325" customFormat="1" ht="15" customHeight="1">
      <c r="A60" s="754">
        <v>49</v>
      </c>
      <c r="B60" s="239" t="s">
        <v>8815</v>
      </c>
      <c r="C60" s="239" t="s">
        <v>8816</v>
      </c>
      <c r="D60" s="243" t="s">
        <v>3212</v>
      </c>
      <c r="E60" s="693" t="s">
        <v>2108</v>
      </c>
      <c r="F60" s="239"/>
      <c r="G60" s="746" t="s">
        <v>4732</v>
      </c>
      <c r="H60" s="360"/>
      <c r="I60" s="360"/>
      <c r="J60" s="754" t="s">
        <v>2308</v>
      </c>
      <c r="K60" s="1430" t="s">
        <v>2043</v>
      </c>
      <c r="L60" s="1342" t="s">
        <v>858</v>
      </c>
      <c r="M60" s="239" t="s">
        <v>8815</v>
      </c>
      <c r="N60" s="239" t="s">
        <v>8816</v>
      </c>
      <c r="O60" s="243" t="s">
        <v>7365</v>
      </c>
      <c r="P60" s="360"/>
      <c r="Q60" s="360" t="s">
        <v>8817</v>
      </c>
      <c r="R60" s="360"/>
      <c r="S60" s="239" t="s">
        <v>878</v>
      </c>
      <c r="T60" s="239" t="s">
        <v>8815</v>
      </c>
      <c r="U60" s="239" t="s">
        <v>8910</v>
      </c>
      <c r="V60" s="239" t="s">
        <v>2084</v>
      </c>
      <c r="W60" s="360" t="s">
        <v>8883</v>
      </c>
    </row>
    <row r="61" spans="1:23" s="325" customFormat="1" ht="15" customHeight="1">
      <c r="A61" s="754">
        <v>50</v>
      </c>
      <c r="B61" s="239" t="s">
        <v>8818</v>
      </c>
      <c r="C61" s="239" t="s">
        <v>8819</v>
      </c>
      <c r="D61" s="243" t="s">
        <v>3212</v>
      </c>
      <c r="E61" s="693" t="s">
        <v>2108</v>
      </c>
      <c r="F61" s="239"/>
      <c r="G61" s="746" t="s">
        <v>4732</v>
      </c>
      <c r="H61" s="360"/>
      <c r="I61" s="360"/>
      <c r="J61" s="754" t="s">
        <v>2308</v>
      </c>
      <c r="K61" s="1430" t="s">
        <v>2043</v>
      </c>
      <c r="L61" s="1342" t="s">
        <v>858</v>
      </c>
      <c r="M61" s="239" t="s">
        <v>8818</v>
      </c>
      <c r="N61" s="239" t="s">
        <v>8819</v>
      </c>
      <c r="O61" s="243" t="s">
        <v>7365</v>
      </c>
      <c r="P61" s="360"/>
      <c r="Q61" s="360" t="s">
        <v>8820</v>
      </c>
      <c r="R61" s="360"/>
      <c r="S61" s="239" t="s">
        <v>878</v>
      </c>
      <c r="T61" s="239" t="s">
        <v>8818</v>
      </c>
      <c r="U61" s="239" t="s">
        <v>8911</v>
      </c>
      <c r="V61" s="239" t="s">
        <v>2084</v>
      </c>
      <c r="W61" s="360" t="s">
        <v>8883</v>
      </c>
    </row>
    <row r="62" spans="1:23" s="325" customFormat="1" ht="15" customHeight="1">
      <c r="A62" s="754">
        <v>51</v>
      </c>
      <c r="B62" s="239" t="s">
        <v>8821</v>
      </c>
      <c r="C62" s="239" t="s">
        <v>8822</v>
      </c>
      <c r="D62" s="243" t="s">
        <v>3212</v>
      </c>
      <c r="E62" s="693" t="s">
        <v>2108</v>
      </c>
      <c r="F62" s="239"/>
      <c r="G62" s="746" t="s">
        <v>4732</v>
      </c>
      <c r="H62" s="360"/>
      <c r="I62" s="360"/>
      <c r="J62" s="754" t="s">
        <v>2308</v>
      </c>
      <c r="K62" s="1430" t="s">
        <v>2043</v>
      </c>
      <c r="L62" s="1342" t="s">
        <v>858</v>
      </c>
      <c r="M62" s="239" t="s">
        <v>8821</v>
      </c>
      <c r="N62" s="239" t="s">
        <v>8822</v>
      </c>
      <c r="O62" s="243" t="s">
        <v>7365</v>
      </c>
      <c r="P62" s="360"/>
      <c r="Q62" s="360" t="s">
        <v>8823</v>
      </c>
      <c r="R62" s="360"/>
      <c r="S62" s="239" t="s">
        <v>878</v>
      </c>
      <c r="T62" s="239" t="s">
        <v>8821</v>
      </c>
      <c r="U62" s="239" t="s">
        <v>8912</v>
      </c>
      <c r="V62" s="239" t="s">
        <v>2084</v>
      </c>
      <c r="W62" s="360" t="s">
        <v>8883</v>
      </c>
    </row>
    <row r="63" spans="1:23" s="325" customFormat="1" ht="15" customHeight="1">
      <c r="A63" s="754">
        <v>52</v>
      </c>
      <c r="B63" s="239" t="s">
        <v>8824</v>
      </c>
      <c r="C63" s="239" t="s">
        <v>8825</v>
      </c>
      <c r="D63" s="243" t="s">
        <v>3212</v>
      </c>
      <c r="E63" s="693" t="s">
        <v>2108</v>
      </c>
      <c r="F63" s="239"/>
      <c r="G63" s="746" t="s">
        <v>4732</v>
      </c>
      <c r="H63" s="360"/>
      <c r="I63" s="360"/>
      <c r="J63" s="754" t="s">
        <v>2308</v>
      </c>
      <c r="K63" s="1430" t="s">
        <v>2043</v>
      </c>
      <c r="L63" s="1342" t="s">
        <v>858</v>
      </c>
      <c r="M63" s="239" t="s">
        <v>8824</v>
      </c>
      <c r="N63" s="239" t="s">
        <v>8825</v>
      </c>
      <c r="O63" s="243" t="s">
        <v>7365</v>
      </c>
      <c r="P63" s="360"/>
      <c r="Q63" s="360" t="s">
        <v>8826</v>
      </c>
      <c r="R63" s="360"/>
      <c r="S63" s="239" t="s">
        <v>878</v>
      </c>
      <c r="T63" s="239" t="s">
        <v>8824</v>
      </c>
      <c r="U63" s="239" t="s">
        <v>8913</v>
      </c>
      <c r="V63" s="239" t="s">
        <v>2084</v>
      </c>
      <c r="W63" s="360" t="s">
        <v>8883</v>
      </c>
    </row>
    <row r="64" spans="1:23" s="325" customFormat="1" ht="15" customHeight="1">
      <c r="A64" s="754">
        <v>53</v>
      </c>
      <c r="B64" s="239" t="s">
        <v>8827</v>
      </c>
      <c r="C64" s="239" t="s">
        <v>8828</v>
      </c>
      <c r="D64" s="243" t="s">
        <v>3212</v>
      </c>
      <c r="E64" s="693" t="s">
        <v>2108</v>
      </c>
      <c r="F64" s="239"/>
      <c r="G64" s="746" t="s">
        <v>4732</v>
      </c>
      <c r="H64" s="360"/>
      <c r="I64" s="360"/>
      <c r="J64" s="754" t="s">
        <v>2308</v>
      </c>
      <c r="K64" s="1430" t="s">
        <v>2043</v>
      </c>
      <c r="L64" s="1342" t="s">
        <v>858</v>
      </c>
      <c r="M64" s="239" t="s">
        <v>8827</v>
      </c>
      <c r="N64" s="239" t="s">
        <v>8828</v>
      </c>
      <c r="O64" s="243" t="s">
        <v>7365</v>
      </c>
      <c r="P64" s="360"/>
      <c r="Q64" s="360" t="s">
        <v>8829</v>
      </c>
      <c r="R64" s="360"/>
      <c r="S64" s="239" t="s">
        <v>878</v>
      </c>
      <c r="T64" s="239" t="s">
        <v>8827</v>
      </c>
      <c r="U64" s="239" t="s">
        <v>8914</v>
      </c>
      <c r="V64" s="239" t="s">
        <v>2084</v>
      </c>
      <c r="W64" s="360" t="s">
        <v>8883</v>
      </c>
    </row>
    <row r="65" spans="1:23" s="325" customFormat="1" ht="15" customHeight="1">
      <c r="A65" s="754">
        <v>54</v>
      </c>
      <c r="B65" s="239" t="s">
        <v>8832</v>
      </c>
      <c r="C65" s="239" t="s">
        <v>8831</v>
      </c>
      <c r="D65" s="239" t="s">
        <v>3482</v>
      </c>
      <c r="E65" s="693" t="s">
        <v>2085</v>
      </c>
      <c r="F65" s="239"/>
      <c r="G65" s="746"/>
      <c r="H65" s="360"/>
      <c r="I65" s="360"/>
      <c r="J65" s="754" t="s">
        <v>2308</v>
      </c>
      <c r="K65" s="1430" t="s">
        <v>2043</v>
      </c>
      <c r="L65" s="1342" t="s">
        <v>858</v>
      </c>
      <c r="M65" s="239" t="s">
        <v>8832</v>
      </c>
      <c r="N65" s="239" t="s">
        <v>8831</v>
      </c>
      <c r="O65" s="239" t="s">
        <v>3482</v>
      </c>
      <c r="P65" s="360"/>
      <c r="Q65" s="360" t="s">
        <v>8833</v>
      </c>
      <c r="R65" s="360"/>
      <c r="S65" s="239" t="s">
        <v>878</v>
      </c>
      <c r="T65" s="239" t="s">
        <v>8832</v>
      </c>
      <c r="U65" s="239" t="s">
        <v>8915</v>
      </c>
      <c r="V65" s="239" t="s">
        <v>2084</v>
      </c>
      <c r="W65" s="360" t="s">
        <v>8883</v>
      </c>
    </row>
    <row r="66" spans="1:23" s="325" customFormat="1" ht="15" customHeight="1">
      <c r="A66" s="754">
        <v>55</v>
      </c>
      <c r="B66" s="239" t="s">
        <v>8834</v>
      </c>
      <c r="C66" s="239" t="s">
        <v>8835</v>
      </c>
      <c r="D66" s="243" t="s">
        <v>3212</v>
      </c>
      <c r="E66" s="693" t="s">
        <v>2108</v>
      </c>
      <c r="F66" s="239"/>
      <c r="G66" s="746" t="s">
        <v>4732</v>
      </c>
      <c r="H66" s="360"/>
      <c r="I66" s="360"/>
      <c r="J66" s="754" t="s">
        <v>2308</v>
      </c>
      <c r="K66" s="1430" t="s">
        <v>2043</v>
      </c>
      <c r="L66" s="1342" t="s">
        <v>858</v>
      </c>
      <c r="M66" s="239" t="s">
        <v>8834</v>
      </c>
      <c r="N66" s="239" t="s">
        <v>8835</v>
      </c>
      <c r="O66" s="243" t="s">
        <v>7365</v>
      </c>
      <c r="P66" s="360"/>
      <c r="Q66" s="360" t="s">
        <v>8836</v>
      </c>
      <c r="R66" s="360"/>
      <c r="S66" s="239" t="s">
        <v>878</v>
      </c>
      <c r="T66" s="239" t="s">
        <v>8834</v>
      </c>
      <c r="U66" s="239" t="s">
        <v>8916</v>
      </c>
      <c r="V66" s="239" t="s">
        <v>2084</v>
      </c>
      <c r="W66" s="360" t="s">
        <v>8883</v>
      </c>
    </row>
    <row r="67" spans="1:23" s="325" customFormat="1" ht="15" customHeight="1">
      <c r="A67" s="754">
        <v>56</v>
      </c>
      <c r="B67" s="239" t="s">
        <v>8837</v>
      </c>
      <c r="C67" s="239" t="s">
        <v>8838</v>
      </c>
      <c r="D67" s="243" t="s">
        <v>3212</v>
      </c>
      <c r="E67" s="693" t="s">
        <v>2108</v>
      </c>
      <c r="F67" s="1598" t="s">
        <v>8839</v>
      </c>
      <c r="G67" s="746" t="s">
        <v>4732</v>
      </c>
      <c r="H67" s="360"/>
      <c r="I67" s="360"/>
      <c r="J67" s="754" t="s">
        <v>2308</v>
      </c>
      <c r="K67" s="1430" t="s">
        <v>2043</v>
      </c>
      <c r="L67" s="1342" t="s">
        <v>858</v>
      </c>
      <c r="M67" s="239" t="s">
        <v>8837</v>
      </c>
      <c r="N67" s="239" t="s">
        <v>8838</v>
      </c>
      <c r="O67" s="243" t="s">
        <v>7365</v>
      </c>
      <c r="P67" s="360"/>
      <c r="Q67" s="360" t="s">
        <v>8840</v>
      </c>
      <c r="R67" s="360"/>
      <c r="S67" s="239" t="s">
        <v>878</v>
      </c>
      <c r="T67" s="239" t="s">
        <v>8917</v>
      </c>
      <c r="U67" s="239" t="s">
        <v>8918</v>
      </c>
      <c r="V67" s="239" t="s">
        <v>2084</v>
      </c>
      <c r="W67" s="360" t="s">
        <v>8883</v>
      </c>
    </row>
    <row r="68" spans="1:23" s="325" customFormat="1" ht="15" customHeight="1">
      <c r="A68" s="754">
        <v>57</v>
      </c>
      <c r="B68" s="239" t="s">
        <v>8841</v>
      </c>
      <c r="C68" s="239" t="s">
        <v>8842</v>
      </c>
      <c r="D68" s="243" t="s">
        <v>3212</v>
      </c>
      <c r="E68" s="693" t="s">
        <v>2108</v>
      </c>
      <c r="F68" s="1598" t="s">
        <v>8839</v>
      </c>
      <c r="G68" s="746" t="s">
        <v>4732</v>
      </c>
      <c r="H68" s="360"/>
      <c r="I68" s="360"/>
      <c r="J68" s="754" t="s">
        <v>2308</v>
      </c>
      <c r="K68" s="1430" t="s">
        <v>2043</v>
      </c>
      <c r="L68" s="1342" t="s">
        <v>858</v>
      </c>
      <c r="M68" s="239" t="s">
        <v>8841</v>
      </c>
      <c r="N68" s="239" t="s">
        <v>8842</v>
      </c>
      <c r="O68" s="243" t="s">
        <v>7365</v>
      </c>
      <c r="P68" s="360"/>
      <c r="Q68" s="360" t="s">
        <v>8843</v>
      </c>
      <c r="R68" s="360"/>
      <c r="S68" s="239" t="s">
        <v>878</v>
      </c>
      <c r="T68" s="239" t="s">
        <v>8919</v>
      </c>
      <c r="U68" s="239" t="s">
        <v>8920</v>
      </c>
      <c r="V68" s="239" t="s">
        <v>2084</v>
      </c>
      <c r="W68" s="360" t="s">
        <v>8883</v>
      </c>
    </row>
    <row r="69" spans="1:23" s="325" customFormat="1" ht="15" customHeight="1">
      <c r="A69" s="754">
        <v>58</v>
      </c>
      <c r="B69" s="239" t="s">
        <v>8844</v>
      </c>
      <c r="C69" s="239" t="s">
        <v>8845</v>
      </c>
      <c r="D69" s="243" t="s">
        <v>3212</v>
      </c>
      <c r="E69" s="693" t="s">
        <v>2108</v>
      </c>
      <c r="F69" s="1598" t="s">
        <v>8839</v>
      </c>
      <c r="G69" s="746" t="s">
        <v>4732</v>
      </c>
      <c r="H69" s="360"/>
      <c r="I69" s="360"/>
      <c r="J69" s="754" t="s">
        <v>2308</v>
      </c>
      <c r="K69" s="1430" t="s">
        <v>2043</v>
      </c>
      <c r="L69" s="1342" t="s">
        <v>858</v>
      </c>
      <c r="M69" s="239" t="s">
        <v>8844</v>
      </c>
      <c r="N69" s="239" t="s">
        <v>8845</v>
      </c>
      <c r="O69" s="243" t="s">
        <v>7365</v>
      </c>
      <c r="P69" s="360"/>
      <c r="Q69" s="360" t="s">
        <v>8846</v>
      </c>
      <c r="R69" s="360"/>
      <c r="S69" s="239" t="s">
        <v>878</v>
      </c>
      <c r="T69" s="239" t="s">
        <v>8921</v>
      </c>
      <c r="U69" s="239" t="s">
        <v>8922</v>
      </c>
      <c r="V69" s="239" t="s">
        <v>2084</v>
      </c>
      <c r="W69" s="360" t="s">
        <v>8883</v>
      </c>
    </row>
    <row r="70" spans="1:23" s="325" customFormat="1" ht="15" customHeight="1">
      <c r="A70" s="754">
        <v>59</v>
      </c>
      <c r="B70" s="239" t="s">
        <v>8847</v>
      </c>
      <c r="C70" s="239" t="s">
        <v>8848</v>
      </c>
      <c r="D70" s="243" t="s">
        <v>3212</v>
      </c>
      <c r="E70" s="693" t="s">
        <v>2108</v>
      </c>
      <c r="F70" s="1598" t="s">
        <v>8839</v>
      </c>
      <c r="G70" s="746" t="s">
        <v>4732</v>
      </c>
      <c r="H70" s="360"/>
      <c r="I70" s="360"/>
      <c r="J70" s="754" t="s">
        <v>2308</v>
      </c>
      <c r="K70" s="1430" t="s">
        <v>2043</v>
      </c>
      <c r="L70" s="1342" t="s">
        <v>858</v>
      </c>
      <c r="M70" s="239" t="s">
        <v>8847</v>
      </c>
      <c r="N70" s="239" t="s">
        <v>8848</v>
      </c>
      <c r="O70" s="243" t="s">
        <v>7365</v>
      </c>
      <c r="P70" s="360"/>
      <c r="Q70" s="360" t="s">
        <v>8849</v>
      </c>
      <c r="R70" s="360"/>
      <c r="S70" s="239" t="s">
        <v>878</v>
      </c>
      <c r="T70" s="239" t="s">
        <v>8923</v>
      </c>
      <c r="U70" s="239" t="s">
        <v>8924</v>
      </c>
      <c r="V70" s="239" t="s">
        <v>2084</v>
      </c>
      <c r="W70" s="360" t="s">
        <v>8883</v>
      </c>
    </row>
    <row r="71" spans="1:23" s="325" customFormat="1" ht="15" customHeight="1">
      <c r="A71" s="754">
        <v>60</v>
      </c>
      <c r="B71" s="239" t="s">
        <v>8850</v>
      </c>
      <c r="C71" s="246" t="s">
        <v>8851</v>
      </c>
      <c r="D71" s="239" t="s">
        <v>3212</v>
      </c>
      <c r="E71" s="693" t="s">
        <v>2108</v>
      </c>
      <c r="F71" s="239"/>
      <c r="G71" s="746" t="s">
        <v>3760</v>
      </c>
      <c r="H71" s="360"/>
      <c r="I71" s="360"/>
      <c r="J71" s="754" t="s">
        <v>2308</v>
      </c>
      <c r="K71" s="1430" t="s">
        <v>2043</v>
      </c>
      <c r="L71" s="1342" t="s">
        <v>858</v>
      </c>
      <c r="M71" s="239" t="s">
        <v>8850</v>
      </c>
      <c r="N71" s="246" t="s">
        <v>8851</v>
      </c>
      <c r="O71" s="239" t="s">
        <v>4955</v>
      </c>
      <c r="P71" s="360"/>
      <c r="Q71" s="360" t="s">
        <v>8852</v>
      </c>
      <c r="R71" s="360"/>
      <c r="S71" s="677" t="s">
        <v>878</v>
      </c>
      <c r="T71" s="239" t="s">
        <v>8850</v>
      </c>
      <c r="U71" s="239" t="s">
        <v>8696</v>
      </c>
      <c r="V71" s="239" t="s">
        <v>2084</v>
      </c>
      <c r="W71" s="360" t="s">
        <v>8883</v>
      </c>
    </row>
    <row r="72" spans="1:23" s="325" customFormat="1" ht="15" customHeight="1">
      <c r="A72" s="754">
        <v>61</v>
      </c>
      <c r="B72" s="239" t="s">
        <v>8853</v>
      </c>
      <c r="C72" s="239" t="s">
        <v>8854</v>
      </c>
      <c r="D72" s="239" t="s">
        <v>3212</v>
      </c>
      <c r="E72" s="693" t="s">
        <v>2108</v>
      </c>
      <c r="F72" s="239"/>
      <c r="G72" s="746" t="s">
        <v>4810</v>
      </c>
      <c r="H72" s="243"/>
      <c r="I72" s="243"/>
      <c r="J72" s="754" t="s">
        <v>2308</v>
      </c>
      <c r="K72" s="1430" t="s">
        <v>2043</v>
      </c>
      <c r="L72" s="1342" t="s">
        <v>858</v>
      </c>
      <c r="M72" s="239" t="s">
        <v>8853</v>
      </c>
      <c r="N72" s="239" t="s">
        <v>8854</v>
      </c>
      <c r="O72" s="239" t="s">
        <v>4955</v>
      </c>
      <c r="P72" s="360"/>
      <c r="Q72" s="360" t="s">
        <v>8855</v>
      </c>
      <c r="R72" s="360"/>
      <c r="S72" s="677" t="s">
        <v>878</v>
      </c>
      <c r="T72" s="239" t="s">
        <v>8853</v>
      </c>
      <c r="U72" s="239" t="s">
        <v>8697</v>
      </c>
      <c r="V72" s="239" t="s">
        <v>2084</v>
      </c>
      <c r="W72" s="360" t="s">
        <v>8883</v>
      </c>
    </row>
    <row r="73" spans="1:23" s="325" customFormat="1" ht="15" customHeight="1">
      <c r="A73" s="754">
        <v>62</v>
      </c>
      <c r="B73" s="239" t="s">
        <v>8856</v>
      </c>
      <c r="C73" s="239" t="s">
        <v>8857</v>
      </c>
      <c r="D73" s="243" t="s">
        <v>3212</v>
      </c>
      <c r="E73" s="124" t="s">
        <v>2108</v>
      </c>
      <c r="F73" s="239"/>
      <c r="G73" s="746" t="s">
        <v>8559</v>
      </c>
      <c r="H73" s="360"/>
      <c r="I73" s="360"/>
      <c r="J73" s="754" t="s">
        <v>2308</v>
      </c>
      <c r="K73" s="1430" t="s">
        <v>2043</v>
      </c>
      <c r="L73" s="1342" t="s">
        <v>858</v>
      </c>
      <c r="M73" s="239" t="s">
        <v>8856</v>
      </c>
      <c r="N73" s="239" t="s">
        <v>8857</v>
      </c>
      <c r="O73" s="243" t="s">
        <v>7365</v>
      </c>
      <c r="P73" s="360"/>
      <c r="Q73" s="360" t="s">
        <v>8858</v>
      </c>
      <c r="R73" s="360"/>
      <c r="S73" s="677" t="s">
        <v>878</v>
      </c>
      <c r="T73" s="239" t="s">
        <v>8859</v>
      </c>
      <c r="U73" s="239" t="s">
        <v>8698</v>
      </c>
      <c r="V73" s="239" t="s">
        <v>2084</v>
      </c>
      <c r="W73" s="360" t="s">
        <v>8883</v>
      </c>
    </row>
    <row r="74" spans="1:23" s="325" customFormat="1" ht="15" customHeight="1">
      <c r="A74" s="754">
        <v>63</v>
      </c>
      <c r="B74" s="239" t="s">
        <v>8860</v>
      </c>
      <c r="C74" s="239" t="s">
        <v>8861</v>
      </c>
      <c r="D74" s="243" t="s">
        <v>3215</v>
      </c>
      <c r="E74" s="124" t="s">
        <v>2111</v>
      </c>
      <c r="F74" s="239"/>
      <c r="G74" s="746" t="s">
        <v>2622</v>
      </c>
      <c r="H74" s="243"/>
      <c r="I74" s="243"/>
      <c r="J74" s="754" t="s">
        <v>2308</v>
      </c>
      <c r="K74" s="1430" t="s">
        <v>2043</v>
      </c>
      <c r="L74" s="1342" t="s">
        <v>858</v>
      </c>
      <c r="M74" s="239" t="s">
        <v>8860</v>
      </c>
      <c r="N74" s="239" t="s">
        <v>8861</v>
      </c>
      <c r="O74" s="243" t="s">
        <v>4171</v>
      </c>
      <c r="P74" s="360"/>
      <c r="Q74" s="360" t="s">
        <v>8862</v>
      </c>
      <c r="R74" s="360"/>
      <c r="S74" s="677" t="s">
        <v>878</v>
      </c>
      <c r="T74" s="239" t="s">
        <v>8863</v>
      </c>
      <c r="U74" s="239" t="s">
        <v>8700</v>
      </c>
      <c r="V74" s="239" t="s">
        <v>2084</v>
      </c>
      <c r="W74" s="360" t="s">
        <v>8883</v>
      </c>
    </row>
    <row r="75" spans="1:23" s="325" customFormat="1" ht="15" customHeight="1">
      <c r="A75" s="754">
        <v>64</v>
      </c>
      <c r="B75" s="239" t="s">
        <v>8864</v>
      </c>
      <c r="C75" s="246" t="s">
        <v>8865</v>
      </c>
      <c r="D75" s="239" t="s">
        <v>3212</v>
      </c>
      <c r="E75" s="693" t="s">
        <v>2108</v>
      </c>
      <c r="F75" s="239"/>
      <c r="G75" s="746" t="s">
        <v>3760</v>
      </c>
      <c r="H75" s="243"/>
      <c r="I75" s="243"/>
      <c r="J75" s="754" t="s">
        <v>2308</v>
      </c>
      <c r="K75" s="1430" t="s">
        <v>2043</v>
      </c>
      <c r="L75" s="1342" t="s">
        <v>858</v>
      </c>
      <c r="M75" s="239" t="s">
        <v>8864</v>
      </c>
      <c r="N75" s="246" t="s">
        <v>8865</v>
      </c>
      <c r="O75" s="239" t="s">
        <v>4955</v>
      </c>
      <c r="P75" s="360"/>
      <c r="Q75" s="360" t="s">
        <v>8866</v>
      </c>
      <c r="R75" s="360"/>
      <c r="S75" s="239" t="s">
        <v>878</v>
      </c>
      <c r="T75" s="239" t="s">
        <v>8864</v>
      </c>
      <c r="U75" s="239" t="s">
        <v>8925</v>
      </c>
      <c r="V75" s="239" t="s">
        <v>2084</v>
      </c>
      <c r="W75" s="360" t="s">
        <v>8883</v>
      </c>
    </row>
    <row r="76" spans="1:23" s="325" customFormat="1" ht="15" customHeight="1">
      <c r="A76" s="754">
        <v>65</v>
      </c>
      <c r="B76" s="239" t="s">
        <v>8867</v>
      </c>
      <c r="C76" s="239" t="s">
        <v>8868</v>
      </c>
      <c r="D76" s="239" t="s">
        <v>3212</v>
      </c>
      <c r="E76" s="693" t="s">
        <v>2108</v>
      </c>
      <c r="F76" s="239"/>
      <c r="G76" s="746" t="s">
        <v>4810</v>
      </c>
      <c r="H76" s="360"/>
      <c r="I76" s="360"/>
      <c r="J76" s="754" t="s">
        <v>2308</v>
      </c>
      <c r="K76" s="1430" t="s">
        <v>2043</v>
      </c>
      <c r="L76" s="1342" t="s">
        <v>858</v>
      </c>
      <c r="M76" s="239" t="s">
        <v>8867</v>
      </c>
      <c r="N76" s="239" t="s">
        <v>8868</v>
      </c>
      <c r="O76" s="239" t="s">
        <v>4955</v>
      </c>
      <c r="P76" s="360"/>
      <c r="Q76" s="360" t="s">
        <v>8869</v>
      </c>
      <c r="R76" s="360"/>
      <c r="S76" s="239" t="s">
        <v>878</v>
      </c>
      <c r="T76" s="239" t="s">
        <v>8867</v>
      </c>
      <c r="U76" s="239" t="s">
        <v>8926</v>
      </c>
      <c r="V76" s="239" t="s">
        <v>2084</v>
      </c>
      <c r="W76" s="360" t="s">
        <v>8883</v>
      </c>
    </row>
    <row r="77" spans="1:23" s="325" customFormat="1" ht="15" customHeight="1">
      <c r="A77" s="754">
        <v>66</v>
      </c>
      <c r="B77" s="239" t="s">
        <v>8870</v>
      </c>
      <c r="C77" s="239" t="s">
        <v>8871</v>
      </c>
      <c r="D77" s="243" t="s">
        <v>3215</v>
      </c>
      <c r="E77" s="124" t="s">
        <v>2111</v>
      </c>
      <c r="F77" s="239"/>
      <c r="G77" s="746" t="s">
        <v>2622</v>
      </c>
      <c r="H77" s="360"/>
      <c r="I77" s="360"/>
      <c r="J77" s="754" t="s">
        <v>2308</v>
      </c>
      <c r="K77" s="1430" t="s">
        <v>2043</v>
      </c>
      <c r="L77" s="1342" t="s">
        <v>858</v>
      </c>
      <c r="M77" s="239" t="s">
        <v>8870</v>
      </c>
      <c r="N77" s="239" t="s">
        <v>8871</v>
      </c>
      <c r="O77" s="243" t="s">
        <v>4171</v>
      </c>
      <c r="P77" s="360"/>
      <c r="Q77" s="360" t="s">
        <v>8872</v>
      </c>
      <c r="R77" s="360"/>
      <c r="S77" s="239" t="s">
        <v>878</v>
      </c>
      <c r="T77" s="239" t="s">
        <v>8927</v>
      </c>
      <c r="U77" s="239" t="s">
        <v>8928</v>
      </c>
      <c r="V77" s="239" t="s">
        <v>2084</v>
      </c>
      <c r="W77" s="360" t="s">
        <v>8883</v>
      </c>
    </row>
    <row r="78" spans="1:23" s="325" customFormat="1" ht="15" customHeight="1">
      <c r="A78" s="754">
        <v>67</v>
      </c>
      <c r="B78" s="239" t="s">
        <v>8873</v>
      </c>
      <c r="C78" s="239" t="s">
        <v>8874</v>
      </c>
      <c r="D78" s="243" t="s">
        <v>3212</v>
      </c>
      <c r="E78" s="693" t="s">
        <v>2108</v>
      </c>
      <c r="F78" s="239"/>
      <c r="G78" s="746" t="s">
        <v>4732</v>
      </c>
      <c r="H78" s="360"/>
      <c r="I78" s="360"/>
      <c r="J78" s="754" t="s">
        <v>2308</v>
      </c>
      <c r="K78" s="1430" t="s">
        <v>2043</v>
      </c>
      <c r="L78" s="1342" t="s">
        <v>858</v>
      </c>
      <c r="M78" s="239" t="s">
        <v>8873</v>
      </c>
      <c r="N78" s="239" t="s">
        <v>8874</v>
      </c>
      <c r="O78" s="243" t="s">
        <v>7365</v>
      </c>
      <c r="P78" s="360"/>
      <c r="Q78" s="360" t="s">
        <v>8875</v>
      </c>
      <c r="R78" s="360"/>
      <c r="S78" s="239" t="s">
        <v>878</v>
      </c>
      <c r="T78" s="239" t="s">
        <v>8873</v>
      </c>
      <c r="U78" s="239" t="s">
        <v>8929</v>
      </c>
      <c r="V78" s="239" t="s">
        <v>2084</v>
      </c>
      <c r="W78" s="360" t="s">
        <v>8883</v>
      </c>
    </row>
    <row r="79" spans="1:23" s="325" customFormat="1" ht="15" customHeight="1">
      <c r="A79" s="754">
        <v>68</v>
      </c>
      <c r="B79" s="239" t="s">
        <v>8876</v>
      </c>
      <c r="C79" s="239" t="s">
        <v>8877</v>
      </c>
      <c r="D79" s="243" t="s">
        <v>3212</v>
      </c>
      <c r="E79" s="693" t="s">
        <v>2108</v>
      </c>
      <c r="F79" s="239"/>
      <c r="G79" s="746" t="s">
        <v>4732</v>
      </c>
      <c r="H79" s="360"/>
      <c r="I79" s="360"/>
      <c r="J79" s="754" t="s">
        <v>2308</v>
      </c>
      <c r="K79" s="1430" t="s">
        <v>2043</v>
      </c>
      <c r="L79" s="1342" t="s">
        <v>858</v>
      </c>
      <c r="M79" s="239" t="s">
        <v>8876</v>
      </c>
      <c r="N79" s="239" t="s">
        <v>8877</v>
      </c>
      <c r="O79" s="243" t="s">
        <v>7365</v>
      </c>
      <c r="P79" s="360"/>
      <c r="Q79" s="360" t="s">
        <v>8878</v>
      </c>
      <c r="R79" s="360"/>
      <c r="S79" s="239" t="s">
        <v>878</v>
      </c>
      <c r="T79" s="239" t="s">
        <v>8876</v>
      </c>
      <c r="U79" s="239" t="s">
        <v>8930</v>
      </c>
      <c r="V79" s="239" t="s">
        <v>2084</v>
      </c>
      <c r="W79" s="360" t="s">
        <v>8883</v>
      </c>
    </row>
  </sheetData>
  <phoneticPr fontId="5" type="noConversion"/>
  <dataValidations count="4">
    <dataValidation type="list" allowBlank="1" showInputMessage="1" showErrorMessage="1" sqref="B6" xr:uid="{00000000-0002-0000-8600-000000000000}">
      <formula1>"Mi: Minute,H: Hour,D: Daily,W: Weekly,M: Monthly,Y: Yearly"</formula1>
    </dataValidation>
    <dataValidation type="list" allowBlank="1" showInputMessage="1" showErrorMessage="1" sqref="B7 B9 K8:K9" xr:uid="{00000000-0002-0000-8600-000001000000}">
      <formula1>"替换,追加"</formula1>
    </dataValidation>
    <dataValidation type="list" allowBlank="1" showInputMessage="1" showErrorMessage="1" sqref="J12:J79" xr:uid="{00000000-0002-0000-8600-000002000000}">
      <formula1>"匹配,基线特有,本地扩充,废弃"</formula1>
    </dataValidation>
    <dataValidation type="list" allowBlank="1" showInputMessage="1" showErrorMessage="1" sqref="N4:N9" xr:uid="{00000000-0002-0000-8600-000003000000}">
      <formula1>"left join,inner join,union,union all"</formula1>
    </dataValidation>
  </dataValidations>
  <hyperlinks>
    <hyperlink ref="A1" location="目录!A1" display="返回" xr:uid="{00000000-0004-0000-8600-000000000000}"/>
  </hyperlinks>
  <pageMargins left="0.75" right="0.75" top="1" bottom="1" header="0.51180555555555596" footer="0.51180555555555596"/>
  <pageSetup paperSize="9" orientation="portrait"/>
  <legacyDrawing r:id="rId1"/>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W29"/>
  <sheetViews>
    <sheetView workbookViewId="0">
      <selection activeCell="B4" sqref="B4"/>
    </sheetView>
  </sheetViews>
  <sheetFormatPr defaultColWidth="9" defaultRowHeight="15.6"/>
  <cols>
    <col min="1" max="1" width="8.21875" style="328" customWidth="1"/>
    <col min="2" max="2" width="18.33203125" style="325" customWidth="1"/>
    <col min="3" max="3" width="17.6640625" style="325" customWidth="1"/>
    <col min="4" max="4" width="15.21875" style="325" customWidth="1"/>
    <col min="5" max="5" width="12.109375" style="325" customWidth="1"/>
    <col min="6" max="6" width="7.88671875" style="325" customWidth="1"/>
    <col min="7" max="7" width="4.6640625" style="1400" customWidth="1"/>
    <col min="8" max="8" width="4.6640625" style="325" customWidth="1"/>
    <col min="9" max="9" width="4.77734375" style="325" customWidth="1"/>
    <col min="10" max="10" width="9.21875" style="325" customWidth="1"/>
    <col min="11" max="11" width="9" style="325" customWidth="1"/>
    <col min="12" max="12" width="21.88671875" style="325" customWidth="1"/>
    <col min="13" max="13" width="14.77734375" style="325" customWidth="1"/>
    <col min="14" max="14" width="19" style="325" customWidth="1"/>
    <col min="15" max="15" width="12.33203125" style="325" customWidth="1"/>
    <col min="16" max="16" width="11.21875" style="325" customWidth="1"/>
    <col min="17" max="17" width="14.88671875" style="325" customWidth="1"/>
    <col min="18" max="18" width="6.88671875" style="325" customWidth="1"/>
    <col min="19" max="19" width="19.44140625" style="325" customWidth="1"/>
    <col min="20" max="20" width="17" style="325" customWidth="1"/>
    <col min="21" max="21" width="13.109375" style="325" customWidth="1"/>
    <col min="22" max="22" width="10.109375" style="325" customWidth="1"/>
    <col min="23" max="23" width="13.77734375" style="325" customWidth="1"/>
    <col min="24" max="16384" width="9" style="328"/>
  </cols>
  <sheetData>
    <row r="1" spans="1:23" s="325" customFormat="1">
      <c r="A1" s="2" t="s">
        <v>2037</v>
      </c>
      <c r="B1" s="331"/>
      <c r="C1" s="331"/>
      <c r="D1" s="331"/>
      <c r="E1" s="331"/>
      <c r="F1" s="331"/>
      <c r="G1" s="328"/>
      <c r="H1" s="331"/>
      <c r="I1" s="331"/>
      <c r="J1" s="331"/>
      <c r="K1" s="331"/>
      <c r="L1" s="331"/>
      <c r="M1" s="331"/>
      <c r="N1" s="331"/>
      <c r="O1" s="331"/>
      <c r="P1" s="331"/>
      <c r="Q1" s="331"/>
      <c r="R1" s="331"/>
      <c r="S1" s="336"/>
      <c r="T1" s="336"/>
      <c r="U1" s="336"/>
      <c r="V1" s="336"/>
      <c r="W1" s="336"/>
    </row>
    <row r="2" spans="1:23" s="325" customFormat="1">
      <c r="A2" s="216" t="s">
        <v>2038</v>
      </c>
      <c r="B2" s="217"/>
      <c r="C2" s="217"/>
      <c r="D2" s="217"/>
      <c r="E2" s="217"/>
      <c r="F2" s="217"/>
      <c r="G2" s="1401"/>
      <c r="H2" s="217"/>
      <c r="I2" s="217"/>
      <c r="J2" s="217"/>
      <c r="K2" s="1183" t="s">
        <v>2830</v>
      </c>
      <c r="L2" s="1184"/>
      <c r="M2" s="1184"/>
      <c r="N2" s="1184"/>
      <c r="O2" s="1184"/>
      <c r="P2" s="1184"/>
      <c r="Q2" s="1184"/>
      <c r="R2" s="1184"/>
      <c r="S2" s="337" t="s">
        <v>2039</v>
      </c>
      <c r="T2" s="338"/>
      <c r="U2" s="338"/>
      <c r="V2" s="338"/>
      <c r="W2" s="353"/>
    </row>
    <row r="3" spans="1:23" s="325" customFormat="1">
      <c r="A3" s="218" t="s">
        <v>2040</v>
      </c>
      <c r="B3" s="1582" t="s">
        <v>881</v>
      </c>
      <c r="C3" s="219"/>
      <c r="D3" s="219"/>
      <c r="E3" s="219"/>
      <c r="F3" s="219"/>
      <c r="G3" s="1402"/>
      <c r="H3" s="219"/>
      <c r="I3" s="219"/>
      <c r="J3" s="219"/>
      <c r="K3" s="1185" t="s">
        <v>2831</v>
      </c>
      <c r="L3" s="1186" t="s">
        <v>2832</v>
      </c>
      <c r="M3" s="1186" t="s">
        <v>2833</v>
      </c>
      <c r="N3" s="1186" t="s">
        <v>2834</v>
      </c>
      <c r="O3" s="1186" t="s">
        <v>2835</v>
      </c>
      <c r="P3" s="1186" t="s">
        <v>2836</v>
      </c>
      <c r="Q3" s="1186" t="s">
        <v>2837</v>
      </c>
      <c r="R3" s="1195" t="s">
        <v>73</v>
      </c>
      <c r="S3" s="339" t="s">
        <v>2041</v>
      </c>
      <c r="T3" s="340" t="s">
        <v>2042</v>
      </c>
      <c r="U3" s="340"/>
      <c r="V3" s="354"/>
      <c r="W3" s="355"/>
    </row>
    <row r="4" spans="1:23" s="326" customFormat="1">
      <c r="A4" s="220" t="s">
        <v>2042</v>
      </c>
      <c r="B4" s="1588" t="s">
        <v>880</v>
      </c>
      <c r="C4" s="352"/>
      <c r="D4" s="352"/>
      <c r="E4" s="352"/>
      <c r="F4" s="352"/>
      <c r="G4" s="1089"/>
      <c r="H4" s="352"/>
      <c r="I4" s="352"/>
      <c r="J4" s="352"/>
      <c r="K4" s="1161" t="s">
        <v>2838</v>
      </c>
      <c r="L4" s="1590" t="s">
        <v>885</v>
      </c>
      <c r="M4" s="1590" t="s">
        <v>8931</v>
      </c>
      <c r="N4" s="1590"/>
      <c r="O4" s="1590"/>
      <c r="P4" s="1590" t="s">
        <v>8932</v>
      </c>
      <c r="Q4" s="1590"/>
      <c r="R4" s="229"/>
      <c r="S4" s="229" t="s">
        <v>2301</v>
      </c>
      <c r="T4" s="515" t="s">
        <v>884</v>
      </c>
      <c r="U4" s="229"/>
      <c r="V4" s="221"/>
      <c r="W4" s="229"/>
    </row>
    <row r="5" spans="1:23" s="326" customFormat="1">
      <c r="A5" s="220" t="s">
        <v>2041</v>
      </c>
      <c r="B5" s="221" t="s">
        <v>2043</v>
      </c>
      <c r="C5" s="352"/>
      <c r="D5" s="352"/>
      <c r="E5" s="352"/>
      <c r="F5" s="352"/>
      <c r="G5" s="1089"/>
      <c r="H5" s="352"/>
      <c r="I5" s="352"/>
      <c r="J5" s="352"/>
      <c r="K5" s="1161"/>
      <c r="L5" s="1590"/>
      <c r="M5" s="1590"/>
      <c r="N5" s="1590"/>
      <c r="O5" s="1590"/>
      <c r="P5" s="1590"/>
      <c r="Q5" s="1590"/>
      <c r="R5" s="229"/>
      <c r="S5" s="341"/>
      <c r="T5" s="1197"/>
      <c r="U5" s="229"/>
      <c r="V5" s="221"/>
      <c r="W5" s="229"/>
    </row>
    <row r="6" spans="1:23" s="326" customFormat="1">
      <c r="A6" s="220" t="s">
        <v>2044</v>
      </c>
      <c r="B6" s="1175" t="s">
        <v>2303</v>
      </c>
      <c r="C6" s="222"/>
      <c r="D6" s="222"/>
      <c r="E6" s="222"/>
      <c r="F6" s="222"/>
      <c r="G6" s="1403"/>
      <c r="H6" s="222"/>
      <c r="I6" s="222"/>
      <c r="J6" s="222"/>
      <c r="K6" s="1161"/>
      <c r="L6" s="229"/>
      <c r="M6" s="229"/>
      <c r="N6" s="229"/>
      <c r="O6" s="229"/>
      <c r="P6" s="229"/>
      <c r="Q6" s="229"/>
      <c r="R6" s="229"/>
      <c r="S6" s="1198"/>
      <c r="T6" s="827"/>
      <c r="U6" s="827"/>
      <c r="V6" s="225"/>
      <c r="W6" s="827"/>
    </row>
    <row r="7" spans="1:23" s="325" customFormat="1">
      <c r="A7" s="223" t="s">
        <v>2046</v>
      </c>
      <c r="B7" s="1176" t="s">
        <v>2047</v>
      </c>
      <c r="C7" s="219"/>
      <c r="D7" s="219"/>
      <c r="E7" s="219"/>
      <c r="F7" s="219"/>
      <c r="G7" s="1402"/>
      <c r="H7" s="219"/>
      <c r="I7" s="219"/>
      <c r="J7" s="219"/>
      <c r="K7" s="1161"/>
      <c r="L7" s="1591"/>
      <c r="M7" s="1591"/>
      <c r="N7" s="229"/>
      <c r="O7" s="229"/>
      <c r="P7" s="229"/>
      <c r="Q7" s="229"/>
      <c r="R7" s="229"/>
      <c r="S7" s="347"/>
      <c r="T7" s="346"/>
      <c r="U7" s="348"/>
      <c r="V7" s="358"/>
      <c r="W7" s="348"/>
    </row>
    <row r="8" spans="1:23" s="325" customFormat="1">
      <c r="A8" s="223" t="s">
        <v>2048</v>
      </c>
      <c r="B8" s="225"/>
      <c r="C8" s="219"/>
      <c r="D8" s="219"/>
      <c r="E8" s="219"/>
      <c r="F8" s="219"/>
      <c r="G8" s="1402"/>
      <c r="H8" s="219"/>
      <c r="I8" s="219"/>
      <c r="J8" s="219"/>
      <c r="K8" s="1188"/>
      <c r="L8" s="348"/>
      <c r="M8" s="348"/>
      <c r="N8" s="229"/>
      <c r="O8" s="348"/>
      <c r="P8" s="229"/>
      <c r="Q8" s="229"/>
      <c r="R8" s="358"/>
      <c r="S8" s="347"/>
      <c r="T8" s="346"/>
      <c r="U8" s="348"/>
      <c r="V8" s="358"/>
      <c r="W8" s="348"/>
    </row>
    <row r="9" spans="1:23" s="325" customFormat="1">
      <c r="A9" s="223"/>
      <c r="B9" s="226"/>
      <c r="C9" s="219"/>
      <c r="D9" s="219"/>
      <c r="E9" s="219"/>
      <c r="F9" s="219"/>
      <c r="G9" s="1402"/>
      <c r="H9" s="219"/>
      <c r="I9" s="219"/>
      <c r="J9" s="219"/>
      <c r="K9" s="1189"/>
      <c r="L9" s="1190"/>
      <c r="M9" s="1190"/>
      <c r="N9" s="229"/>
      <c r="O9" s="1190"/>
      <c r="P9" s="229"/>
      <c r="Q9" s="229"/>
      <c r="R9" s="1199"/>
      <c r="S9" s="347"/>
      <c r="T9" s="348"/>
      <c r="U9" s="348"/>
      <c r="V9" s="358"/>
      <c r="W9" s="67"/>
    </row>
    <row r="10" spans="1:23" s="325" customFormat="1">
      <c r="A10" s="216" t="s">
        <v>2049</v>
      </c>
      <c r="B10" s="217"/>
      <c r="C10" s="217"/>
      <c r="D10" s="217"/>
      <c r="E10" s="217"/>
      <c r="F10" s="217"/>
      <c r="G10" s="1401"/>
      <c r="H10" s="217"/>
      <c r="I10" s="217"/>
      <c r="J10" s="217"/>
      <c r="K10" s="1183" t="s">
        <v>2839</v>
      </c>
      <c r="L10" s="1184"/>
      <c r="M10" s="1184"/>
      <c r="N10" s="1184"/>
      <c r="O10" s="1184"/>
      <c r="P10" s="1184"/>
      <c r="Q10" s="1184"/>
      <c r="R10" s="1184"/>
      <c r="S10" s="337" t="s">
        <v>2050</v>
      </c>
      <c r="T10" s="338"/>
      <c r="U10" s="338"/>
      <c r="V10" s="338"/>
      <c r="W10" s="353"/>
    </row>
    <row r="11" spans="1:23" s="325" customFormat="1" ht="24.75" customHeight="1">
      <c r="A11" s="227" t="s">
        <v>49</v>
      </c>
      <c r="B11" s="228" t="s">
        <v>2051</v>
      </c>
      <c r="C11" s="228" t="s">
        <v>2052</v>
      </c>
      <c r="D11" s="228" t="s">
        <v>2053</v>
      </c>
      <c r="E11" s="228" t="s">
        <v>2054</v>
      </c>
      <c r="F11" s="228" t="s">
        <v>2055</v>
      </c>
      <c r="G11" s="227" t="s">
        <v>2056</v>
      </c>
      <c r="H11" s="228" t="s">
        <v>2057</v>
      </c>
      <c r="I11" s="228" t="s">
        <v>73</v>
      </c>
      <c r="J11" s="1191" t="s">
        <v>2058</v>
      </c>
      <c r="K11" s="1192" t="s">
        <v>2831</v>
      </c>
      <c r="L11" s="1193" t="s">
        <v>2832</v>
      </c>
      <c r="M11" s="1200" t="s">
        <v>2840</v>
      </c>
      <c r="N11" s="1200" t="s">
        <v>2841</v>
      </c>
      <c r="O11" s="1200" t="s">
        <v>2842</v>
      </c>
      <c r="P11" s="1200" t="s">
        <v>2843</v>
      </c>
      <c r="Q11" s="1200" t="s">
        <v>2844</v>
      </c>
      <c r="R11" s="1201" t="s">
        <v>73</v>
      </c>
      <c r="S11" s="350" t="s">
        <v>2059</v>
      </c>
      <c r="T11" s="350" t="s">
        <v>2060</v>
      </c>
      <c r="U11" s="350" t="s">
        <v>2061</v>
      </c>
      <c r="V11" s="350" t="s">
        <v>2062</v>
      </c>
      <c r="W11" s="350" t="s">
        <v>2063</v>
      </c>
    </row>
    <row r="12" spans="1:23" s="1173" customFormat="1" ht="13.2">
      <c r="A12" s="856">
        <v>1</v>
      </c>
      <c r="B12" s="856" t="s">
        <v>2304</v>
      </c>
      <c r="C12" s="856" t="s">
        <v>2670</v>
      </c>
      <c r="D12" s="856" t="s">
        <v>2078</v>
      </c>
      <c r="E12" s="856" t="s">
        <v>2079</v>
      </c>
      <c r="F12" s="856"/>
      <c r="G12" s="1584"/>
      <c r="H12" s="856"/>
      <c r="I12" s="856"/>
      <c r="J12" s="856" t="s">
        <v>4189</v>
      </c>
      <c r="K12" s="1161"/>
      <c r="L12" s="856"/>
      <c r="M12" s="856"/>
      <c r="N12" s="856"/>
      <c r="O12" s="856"/>
      <c r="P12" s="856"/>
      <c r="Q12" s="856" t="s">
        <v>8479</v>
      </c>
      <c r="R12" s="856"/>
      <c r="S12" s="515" t="s">
        <v>884</v>
      </c>
      <c r="T12" s="515" t="s">
        <v>2304</v>
      </c>
      <c r="U12" s="515" t="s">
        <v>2671</v>
      </c>
      <c r="V12" s="515" t="s">
        <v>2272</v>
      </c>
      <c r="W12" s="360" t="s">
        <v>2849</v>
      </c>
    </row>
    <row r="13" spans="1:23" s="1173" customFormat="1" ht="13.8">
      <c r="A13" s="856">
        <v>2</v>
      </c>
      <c r="B13" s="849" t="s">
        <v>222</v>
      </c>
      <c r="C13" s="849" t="s">
        <v>2234</v>
      </c>
      <c r="D13" s="849" t="s">
        <v>2278</v>
      </c>
      <c r="E13" s="849" t="s">
        <v>2108</v>
      </c>
      <c r="F13" s="849"/>
      <c r="G13" s="1589"/>
      <c r="H13" s="849"/>
      <c r="I13" s="849"/>
      <c r="J13" s="849" t="s">
        <v>2286</v>
      </c>
      <c r="K13" s="1161"/>
      <c r="L13" s="856"/>
      <c r="M13" s="856"/>
      <c r="N13" s="856"/>
      <c r="O13" s="856"/>
      <c r="P13" s="856"/>
      <c r="Q13" s="856"/>
      <c r="R13" s="856"/>
      <c r="S13" s="1592"/>
      <c r="T13" s="1592"/>
      <c r="U13" s="1592"/>
      <c r="V13" s="1592"/>
      <c r="W13" s="360"/>
    </row>
    <row r="14" spans="1:23" s="1173" customFormat="1" ht="13.2">
      <c r="A14" s="856">
        <v>3</v>
      </c>
      <c r="B14" s="856" t="s">
        <v>105</v>
      </c>
      <c r="C14" s="856" t="s">
        <v>2239</v>
      </c>
      <c r="D14" s="856" t="s">
        <v>3175</v>
      </c>
      <c r="E14" s="856" t="s">
        <v>2241</v>
      </c>
      <c r="F14" s="856"/>
      <c r="G14" s="1584"/>
      <c r="H14" s="856"/>
      <c r="I14" s="856"/>
      <c r="J14" s="856" t="s">
        <v>4189</v>
      </c>
      <c r="K14" s="1161" t="s">
        <v>2838</v>
      </c>
      <c r="L14" s="856" t="s">
        <v>885</v>
      </c>
      <c r="M14" s="856" t="s">
        <v>8483</v>
      </c>
      <c r="N14" s="856" t="s">
        <v>2239</v>
      </c>
      <c r="O14" s="856" t="s">
        <v>2811</v>
      </c>
      <c r="P14" s="856" t="s">
        <v>79</v>
      </c>
      <c r="Q14" s="856" t="s">
        <v>2239</v>
      </c>
      <c r="R14" s="856"/>
      <c r="S14" s="515" t="s">
        <v>884</v>
      </c>
      <c r="T14" s="515" t="s">
        <v>2238</v>
      </c>
      <c r="U14" s="515" t="s">
        <v>2675</v>
      </c>
      <c r="V14" s="515" t="s">
        <v>2811</v>
      </c>
      <c r="W14" s="360" t="s">
        <v>2849</v>
      </c>
    </row>
    <row r="15" spans="1:23" s="1173" customFormat="1" ht="13.8">
      <c r="A15" s="856">
        <v>4</v>
      </c>
      <c r="B15" s="849" t="s">
        <v>3952</v>
      </c>
      <c r="C15" s="849" t="s">
        <v>7464</v>
      </c>
      <c r="D15" s="849" t="s">
        <v>2096</v>
      </c>
      <c r="E15" s="849" t="s">
        <v>2097</v>
      </c>
      <c r="F15" s="849"/>
      <c r="G15" s="1589"/>
      <c r="H15" s="849"/>
      <c r="I15" s="849"/>
      <c r="J15" s="849" t="s">
        <v>2286</v>
      </c>
      <c r="K15" s="1161"/>
      <c r="L15" s="856"/>
      <c r="M15" s="856"/>
      <c r="N15" s="856"/>
      <c r="O15" s="856"/>
      <c r="P15" s="856"/>
      <c r="Q15" s="856"/>
      <c r="R15" s="856"/>
      <c r="S15" s="1592"/>
      <c r="T15" s="1592"/>
      <c r="U15" s="1592"/>
      <c r="V15" s="1592"/>
      <c r="W15" s="360"/>
    </row>
    <row r="16" spans="1:23" s="1173" customFormat="1" ht="13.8">
      <c r="A16" s="856">
        <v>5</v>
      </c>
      <c r="B16" s="849" t="s">
        <v>2343</v>
      </c>
      <c r="C16" s="849" t="s">
        <v>5462</v>
      </c>
      <c r="D16" s="849" t="s">
        <v>2096</v>
      </c>
      <c r="E16" s="849" t="s">
        <v>2097</v>
      </c>
      <c r="F16" s="849"/>
      <c r="G16" s="1589"/>
      <c r="H16" s="849"/>
      <c r="I16" s="849"/>
      <c r="J16" s="849" t="s">
        <v>2286</v>
      </c>
      <c r="K16" s="1161"/>
      <c r="L16" s="856"/>
      <c r="M16" s="856"/>
      <c r="N16" s="856"/>
      <c r="O16" s="856"/>
      <c r="P16" s="856"/>
      <c r="Q16" s="856"/>
      <c r="R16" s="856"/>
      <c r="S16" s="1592"/>
      <c r="T16" s="1592"/>
      <c r="U16" s="1592"/>
      <c r="V16" s="1592"/>
      <c r="W16" s="360"/>
    </row>
    <row r="17" spans="1:23" s="1173" customFormat="1" ht="13.2">
      <c r="A17" s="856">
        <v>6</v>
      </c>
      <c r="B17" s="856" t="s">
        <v>8484</v>
      </c>
      <c r="C17" s="856" t="s">
        <v>8933</v>
      </c>
      <c r="D17" s="856" t="s">
        <v>2078</v>
      </c>
      <c r="E17" s="856" t="s">
        <v>2079</v>
      </c>
      <c r="F17" s="856"/>
      <c r="G17" s="1584"/>
      <c r="H17" s="856"/>
      <c r="I17" s="856"/>
      <c r="J17" s="856" t="s">
        <v>4189</v>
      </c>
      <c r="K17" s="1161" t="s">
        <v>2838</v>
      </c>
      <c r="L17" s="856" t="s">
        <v>885</v>
      </c>
      <c r="M17" s="856" t="s">
        <v>8484</v>
      </c>
      <c r="N17" s="856" t="s">
        <v>8933</v>
      </c>
      <c r="O17" s="856" t="s">
        <v>5225</v>
      </c>
      <c r="P17" s="856" t="s">
        <v>79</v>
      </c>
      <c r="Q17" s="856" t="s">
        <v>8933</v>
      </c>
      <c r="R17" s="856"/>
      <c r="S17" s="515" t="s">
        <v>884</v>
      </c>
      <c r="T17" s="515" t="s">
        <v>2333</v>
      </c>
      <c r="U17" s="515" t="s">
        <v>2705</v>
      </c>
      <c r="V17" s="515" t="s">
        <v>2096</v>
      </c>
      <c r="W17" s="360" t="s">
        <v>2849</v>
      </c>
    </row>
    <row r="18" spans="1:23" s="1173" customFormat="1" ht="13.2">
      <c r="A18" s="856">
        <v>7</v>
      </c>
      <c r="B18" s="856" t="s">
        <v>8934</v>
      </c>
      <c r="C18" s="856" t="s">
        <v>8486</v>
      </c>
      <c r="D18" s="856" t="s">
        <v>2096</v>
      </c>
      <c r="E18" s="856" t="s">
        <v>2097</v>
      </c>
      <c r="F18" s="856"/>
      <c r="G18" s="1584"/>
      <c r="H18" s="856"/>
      <c r="I18" s="856"/>
      <c r="J18" s="856" t="s">
        <v>2308</v>
      </c>
      <c r="K18" s="1161" t="s">
        <v>2838</v>
      </c>
      <c r="L18" s="856" t="s">
        <v>885</v>
      </c>
      <c r="M18" s="856" t="s">
        <v>8934</v>
      </c>
      <c r="N18" s="856" t="s">
        <v>8486</v>
      </c>
      <c r="O18" s="856" t="s">
        <v>5225</v>
      </c>
      <c r="P18" s="856" t="s">
        <v>79</v>
      </c>
      <c r="Q18" s="856" t="s">
        <v>8486</v>
      </c>
      <c r="R18" s="856"/>
      <c r="S18" s="515" t="s">
        <v>884</v>
      </c>
      <c r="T18" s="515" t="s">
        <v>8935</v>
      </c>
      <c r="U18" s="515" t="s">
        <v>5486</v>
      </c>
      <c r="V18" s="515" t="s">
        <v>2096</v>
      </c>
      <c r="W18" s="360" t="s">
        <v>2849</v>
      </c>
    </row>
    <row r="19" spans="1:23" s="1173" customFormat="1" ht="13.2">
      <c r="A19" s="856">
        <v>8</v>
      </c>
      <c r="B19" s="856" t="s">
        <v>4842</v>
      </c>
      <c r="C19" s="856" t="s">
        <v>4843</v>
      </c>
      <c r="D19" s="856" t="s">
        <v>2100</v>
      </c>
      <c r="E19" s="856" t="s">
        <v>2101</v>
      </c>
      <c r="F19" s="856"/>
      <c r="G19" s="1584"/>
      <c r="H19" s="856" t="s">
        <v>8936</v>
      </c>
      <c r="I19" s="856"/>
      <c r="J19" s="856" t="s">
        <v>4189</v>
      </c>
      <c r="K19" s="1161" t="s">
        <v>2838</v>
      </c>
      <c r="L19" s="856" t="s">
        <v>885</v>
      </c>
      <c r="M19" s="856" t="s">
        <v>4842</v>
      </c>
      <c r="N19" s="856" t="s">
        <v>4843</v>
      </c>
      <c r="O19" s="856" t="s">
        <v>2088</v>
      </c>
      <c r="P19" s="856" t="s">
        <v>79</v>
      </c>
      <c r="Q19" s="856" t="s">
        <v>4843</v>
      </c>
      <c r="R19" s="856"/>
      <c r="S19" s="515" t="s">
        <v>884</v>
      </c>
      <c r="T19" s="515" t="s">
        <v>4842</v>
      </c>
      <c r="U19" s="515" t="s">
        <v>4843</v>
      </c>
      <c r="V19" s="515" t="s">
        <v>2088</v>
      </c>
      <c r="W19" s="360" t="s">
        <v>2849</v>
      </c>
    </row>
    <row r="20" spans="1:23" s="1173" customFormat="1" ht="13.2">
      <c r="A20" s="856">
        <v>9</v>
      </c>
      <c r="B20" s="856" t="s">
        <v>8488</v>
      </c>
      <c r="C20" s="856" t="s">
        <v>8489</v>
      </c>
      <c r="D20" s="856" t="s">
        <v>8490</v>
      </c>
      <c r="E20" s="856" t="s">
        <v>8491</v>
      </c>
      <c r="F20" s="856"/>
      <c r="G20" s="1584"/>
      <c r="H20" s="856"/>
      <c r="I20" s="856"/>
      <c r="J20" s="856" t="s">
        <v>2308</v>
      </c>
      <c r="K20" s="1161" t="s">
        <v>2838</v>
      </c>
      <c r="L20" s="856" t="s">
        <v>885</v>
      </c>
      <c r="M20" s="856" t="s">
        <v>8488</v>
      </c>
      <c r="N20" s="856" t="s">
        <v>8489</v>
      </c>
      <c r="O20" s="856" t="s">
        <v>8490</v>
      </c>
      <c r="P20" s="856" t="s">
        <v>79</v>
      </c>
      <c r="Q20" s="856" t="s">
        <v>8489</v>
      </c>
      <c r="R20" s="856"/>
      <c r="S20" s="515" t="s">
        <v>884</v>
      </c>
      <c r="T20" s="515" t="s">
        <v>8494</v>
      </c>
      <c r="U20" s="515" t="s">
        <v>8495</v>
      </c>
      <c r="V20" s="515" t="s">
        <v>8490</v>
      </c>
      <c r="W20" s="360" t="s">
        <v>2849</v>
      </c>
    </row>
    <row r="21" spans="1:23" s="325" customFormat="1">
      <c r="A21" s="856">
        <v>10</v>
      </c>
      <c r="B21" s="856" t="s">
        <v>5480</v>
      </c>
      <c r="C21" s="856" t="s">
        <v>8497</v>
      </c>
      <c r="D21" s="856" t="s">
        <v>2088</v>
      </c>
      <c r="E21" s="856" t="s">
        <v>2089</v>
      </c>
      <c r="F21" s="856"/>
      <c r="G21" s="1584"/>
      <c r="H21" s="856" t="s">
        <v>8937</v>
      </c>
      <c r="I21" s="856"/>
      <c r="J21" s="856" t="s">
        <v>2308</v>
      </c>
      <c r="K21" s="1161" t="s">
        <v>2838</v>
      </c>
      <c r="L21" s="856" t="s">
        <v>885</v>
      </c>
      <c r="M21" s="856" t="s">
        <v>8938</v>
      </c>
      <c r="N21" s="856" t="s">
        <v>8939</v>
      </c>
      <c r="O21" s="856" t="s">
        <v>8940</v>
      </c>
      <c r="P21" s="856"/>
      <c r="Q21" s="856" t="s">
        <v>8941</v>
      </c>
      <c r="R21" s="856" t="s">
        <v>8937</v>
      </c>
      <c r="S21" s="515" t="s">
        <v>884</v>
      </c>
      <c r="T21" s="515" t="s">
        <v>5480</v>
      </c>
      <c r="U21" s="515" t="s">
        <v>8502</v>
      </c>
      <c r="V21" s="515" t="s">
        <v>2088</v>
      </c>
      <c r="W21" s="360" t="s">
        <v>2849</v>
      </c>
    </row>
    <row r="22" spans="1:23" s="1173" customFormat="1" ht="13.2">
      <c r="A22" s="856">
        <v>11</v>
      </c>
      <c r="B22" s="856" t="s">
        <v>8519</v>
      </c>
      <c r="C22" s="856" t="s">
        <v>4726</v>
      </c>
      <c r="D22" s="856" t="s">
        <v>3212</v>
      </c>
      <c r="E22" s="856" t="s">
        <v>2108</v>
      </c>
      <c r="F22" s="856"/>
      <c r="G22" s="1584" t="s">
        <v>3760</v>
      </c>
      <c r="H22" s="856"/>
      <c r="I22" s="856"/>
      <c r="J22" s="856" t="s">
        <v>2308</v>
      </c>
      <c r="K22" s="1161" t="s">
        <v>2838</v>
      </c>
      <c r="L22" s="856" t="s">
        <v>885</v>
      </c>
      <c r="M22" s="856" t="s">
        <v>8942</v>
      </c>
      <c r="N22" s="856"/>
      <c r="O22" s="856" t="s">
        <v>2085</v>
      </c>
      <c r="P22" s="856"/>
      <c r="Q22" s="856" t="s">
        <v>8520</v>
      </c>
      <c r="R22" s="856"/>
      <c r="S22" s="515" t="s">
        <v>884</v>
      </c>
      <c r="T22" s="515" t="s">
        <v>8942</v>
      </c>
      <c r="U22" s="515" t="s">
        <v>4728</v>
      </c>
      <c r="V22" s="515" t="s">
        <v>2084</v>
      </c>
      <c r="W22" s="360" t="s">
        <v>2849</v>
      </c>
    </row>
    <row r="23" spans="1:23" s="325" customFormat="1">
      <c r="A23" s="856">
        <v>12</v>
      </c>
      <c r="B23" s="856" t="s">
        <v>8522</v>
      </c>
      <c r="C23" s="856" t="s">
        <v>8943</v>
      </c>
      <c r="D23" s="856" t="s">
        <v>3212</v>
      </c>
      <c r="E23" s="856" t="s">
        <v>2108</v>
      </c>
      <c r="F23" s="856"/>
      <c r="G23" s="1584" t="s">
        <v>3760</v>
      </c>
      <c r="H23" s="856"/>
      <c r="I23" s="856"/>
      <c r="J23" s="856" t="s">
        <v>2308</v>
      </c>
      <c r="K23" s="1161" t="s">
        <v>2838</v>
      </c>
      <c r="L23" s="856" t="s">
        <v>885</v>
      </c>
      <c r="M23" s="856" t="s">
        <v>8944</v>
      </c>
      <c r="N23" s="856" t="s">
        <v>3770</v>
      </c>
      <c r="O23" s="856" t="s">
        <v>2085</v>
      </c>
      <c r="P23" s="856"/>
      <c r="Q23" s="856" t="s">
        <v>8945</v>
      </c>
      <c r="R23" s="856"/>
      <c r="S23" s="515" t="s">
        <v>884</v>
      </c>
      <c r="T23" s="515" t="s">
        <v>8944</v>
      </c>
      <c r="U23" s="515" t="s">
        <v>8527</v>
      </c>
      <c r="V23" s="515" t="s">
        <v>2084</v>
      </c>
      <c r="W23" s="679" t="s">
        <v>8514</v>
      </c>
    </row>
    <row r="24" spans="1:23" s="325" customFormat="1">
      <c r="A24" s="856">
        <v>13</v>
      </c>
      <c r="B24" s="856" t="s">
        <v>8946</v>
      </c>
      <c r="C24" s="856" t="s">
        <v>4712</v>
      </c>
      <c r="D24" s="856" t="s">
        <v>3212</v>
      </c>
      <c r="E24" s="856" t="s">
        <v>2108</v>
      </c>
      <c r="F24" s="856"/>
      <c r="G24" s="1584" t="s">
        <v>4808</v>
      </c>
      <c r="H24" s="856"/>
      <c r="I24" s="856"/>
      <c r="J24" s="856" t="s">
        <v>2308</v>
      </c>
      <c r="K24" s="1161" t="s">
        <v>2838</v>
      </c>
      <c r="L24" s="856" t="s">
        <v>885</v>
      </c>
      <c r="M24" s="856" t="s">
        <v>2541</v>
      </c>
      <c r="N24" s="856" t="s">
        <v>4720</v>
      </c>
      <c r="O24" s="856" t="s">
        <v>2085</v>
      </c>
      <c r="P24" s="856"/>
      <c r="Q24" s="856" t="s">
        <v>8947</v>
      </c>
      <c r="R24" s="856"/>
      <c r="S24" s="515" t="s">
        <v>884</v>
      </c>
      <c r="T24" s="515" t="s">
        <v>4711</v>
      </c>
      <c r="U24" s="515" t="s">
        <v>4714</v>
      </c>
      <c r="V24" s="515" t="s">
        <v>2084</v>
      </c>
      <c r="W24" s="679" t="s">
        <v>8514</v>
      </c>
    </row>
    <row r="25" spans="1:23" s="325" customFormat="1">
      <c r="A25" s="856">
        <v>14</v>
      </c>
      <c r="B25" s="856" t="s">
        <v>8948</v>
      </c>
      <c r="C25" s="856" t="s">
        <v>4719</v>
      </c>
      <c r="D25" s="856" t="s">
        <v>3212</v>
      </c>
      <c r="E25" s="856" t="s">
        <v>2108</v>
      </c>
      <c r="F25" s="856"/>
      <c r="G25" s="1584" t="s">
        <v>4810</v>
      </c>
      <c r="H25" s="856"/>
      <c r="I25" s="856"/>
      <c r="J25" s="856" t="s">
        <v>2308</v>
      </c>
      <c r="K25" s="1161" t="s">
        <v>2838</v>
      </c>
      <c r="L25" s="856" t="s">
        <v>885</v>
      </c>
      <c r="M25" s="856" t="s">
        <v>2541</v>
      </c>
      <c r="N25" s="856" t="s">
        <v>4720</v>
      </c>
      <c r="O25" s="856" t="s">
        <v>2085</v>
      </c>
      <c r="P25" s="856"/>
      <c r="Q25" s="856" t="s">
        <v>8949</v>
      </c>
      <c r="R25" s="856"/>
      <c r="S25" s="515" t="s">
        <v>884</v>
      </c>
      <c r="T25" s="515" t="s">
        <v>2541</v>
      </c>
      <c r="U25" s="515" t="s">
        <v>4721</v>
      </c>
      <c r="V25" s="515" t="s">
        <v>2084</v>
      </c>
      <c r="W25" s="679" t="s">
        <v>8514</v>
      </c>
    </row>
    <row r="26" spans="1:23" s="325" customFormat="1">
      <c r="A26" s="856">
        <v>15</v>
      </c>
      <c r="B26" s="856" t="s">
        <v>8950</v>
      </c>
      <c r="C26" s="856" t="s">
        <v>8548</v>
      </c>
      <c r="D26" s="856" t="s">
        <v>3212</v>
      </c>
      <c r="E26" s="856" t="s">
        <v>2108</v>
      </c>
      <c r="F26" s="856"/>
      <c r="G26" s="1584" t="s">
        <v>8559</v>
      </c>
      <c r="H26" s="856"/>
      <c r="I26" s="856"/>
      <c r="J26" s="856" t="s">
        <v>4189</v>
      </c>
      <c r="K26" s="1161" t="s">
        <v>2838</v>
      </c>
      <c r="L26" s="856" t="s">
        <v>885</v>
      </c>
      <c r="M26" s="856" t="s">
        <v>5494</v>
      </c>
      <c r="N26" s="856" t="s">
        <v>8951</v>
      </c>
      <c r="O26" s="856" t="s">
        <v>2085</v>
      </c>
      <c r="P26" s="856"/>
      <c r="Q26" s="856" t="s">
        <v>8952</v>
      </c>
      <c r="R26" s="856"/>
      <c r="S26" s="515" t="s">
        <v>884</v>
      </c>
      <c r="T26" s="515" t="s">
        <v>5494</v>
      </c>
      <c r="U26" s="515" t="s">
        <v>8540</v>
      </c>
      <c r="V26" s="515" t="s">
        <v>2084</v>
      </c>
      <c r="W26" s="679" t="s">
        <v>8514</v>
      </c>
    </row>
    <row r="27" spans="1:23" s="325" customFormat="1">
      <c r="A27" s="856">
        <v>16</v>
      </c>
      <c r="B27" s="856" t="s">
        <v>8953</v>
      </c>
      <c r="C27" s="856" t="s">
        <v>8553</v>
      </c>
      <c r="D27" s="856" t="s">
        <v>3212</v>
      </c>
      <c r="E27" s="856" t="s">
        <v>2108</v>
      </c>
      <c r="F27" s="856"/>
      <c r="G27" s="1584" t="s">
        <v>8559</v>
      </c>
      <c r="H27" s="856"/>
      <c r="I27" s="856"/>
      <c r="J27" s="856" t="s">
        <v>4189</v>
      </c>
      <c r="K27" s="1161" t="s">
        <v>2838</v>
      </c>
      <c r="L27" s="856" t="s">
        <v>885</v>
      </c>
      <c r="M27" s="856" t="s">
        <v>5498</v>
      </c>
      <c r="N27" s="856" t="s">
        <v>8954</v>
      </c>
      <c r="O27" s="856" t="s">
        <v>2085</v>
      </c>
      <c r="P27" s="856"/>
      <c r="Q27" s="856" t="s">
        <v>8955</v>
      </c>
      <c r="R27" s="856"/>
      <c r="S27" s="515"/>
      <c r="T27" s="515"/>
      <c r="U27" s="515"/>
      <c r="V27" s="515"/>
      <c r="W27" s="679"/>
    </row>
    <row r="28" spans="1:23" s="325" customFormat="1">
      <c r="A28" s="856">
        <v>17</v>
      </c>
      <c r="B28" s="856" t="s">
        <v>8557</v>
      </c>
      <c r="C28" s="856" t="s">
        <v>8558</v>
      </c>
      <c r="D28" s="856" t="s">
        <v>3212</v>
      </c>
      <c r="E28" s="856" t="s">
        <v>2108</v>
      </c>
      <c r="F28" s="856"/>
      <c r="G28" s="1584" t="s">
        <v>8559</v>
      </c>
      <c r="H28" s="856"/>
      <c r="I28" s="856"/>
      <c r="J28" s="856" t="s">
        <v>4189</v>
      </c>
      <c r="K28" s="1161" t="s">
        <v>2838</v>
      </c>
      <c r="L28" s="856" t="s">
        <v>885</v>
      </c>
      <c r="M28" s="856" t="s">
        <v>8465</v>
      </c>
      <c r="N28" s="856" t="s">
        <v>8956</v>
      </c>
      <c r="O28" s="856" t="s">
        <v>2085</v>
      </c>
      <c r="P28" s="856"/>
      <c r="Q28" s="856" t="s">
        <v>8957</v>
      </c>
      <c r="R28" s="856"/>
      <c r="S28" s="515" t="s">
        <v>884</v>
      </c>
      <c r="T28" s="515" t="s">
        <v>8465</v>
      </c>
      <c r="U28" s="515" t="s">
        <v>8563</v>
      </c>
      <c r="V28" s="515" t="s">
        <v>2084</v>
      </c>
      <c r="W28" s="679" t="s">
        <v>8514</v>
      </c>
    </row>
    <row r="29" spans="1:23" s="325" customFormat="1">
      <c r="A29" s="856">
        <v>18</v>
      </c>
      <c r="B29" s="856" t="s">
        <v>8958</v>
      </c>
      <c r="C29" s="856" t="s">
        <v>8572</v>
      </c>
      <c r="D29" s="856" t="s">
        <v>3215</v>
      </c>
      <c r="E29" s="856" t="s">
        <v>2111</v>
      </c>
      <c r="F29" s="856"/>
      <c r="G29" s="1584" t="s">
        <v>2622</v>
      </c>
      <c r="H29" s="856"/>
      <c r="I29" s="856"/>
      <c r="J29" s="856" t="s">
        <v>2308</v>
      </c>
      <c r="K29" s="1161" t="s">
        <v>2838</v>
      </c>
      <c r="L29" s="856" t="s">
        <v>885</v>
      </c>
      <c r="M29" s="856" t="s">
        <v>2448</v>
      </c>
      <c r="N29" s="856" t="s">
        <v>3770</v>
      </c>
      <c r="O29" s="856" t="s">
        <v>2085</v>
      </c>
      <c r="P29" s="856"/>
      <c r="Q29" s="856" t="s">
        <v>8959</v>
      </c>
      <c r="R29" s="856"/>
      <c r="S29" s="515" t="s">
        <v>884</v>
      </c>
      <c r="T29" s="515" t="s">
        <v>8960</v>
      </c>
      <c r="U29" s="515" t="s">
        <v>8572</v>
      </c>
      <c r="V29" s="515" t="s">
        <v>2084</v>
      </c>
      <c r="W29" s="679" t="s">
        <v>8514</v>
      </c>
    </row>
  </sheetData>
  <phoneticPr fontId="5" type="noConversion"/>
  <dataValidations count="4">
    <dataValidation type="list" allowBlank="1" showInputMessage="1" showErrorMessage="1" sqref="B6" xr:uid="{00000000-0002-0000-8700-000000000000}">
      <formula1>"Mi: Minute,H: Hour,D: Daily,W: Weekly,M: Monthly,Y: Yearly"</formula1>
    </dataValidation>
    <dataValidation type="list" allowBlank="1" showInputMessage="1" showErrorMessage="1" sqref="B7 B9 K8:K9" xr:uid="{00000000-0002-0000-8700-000001000000}">
      <formula1>"替换,追加"</formula1>
    </dataValidation>
    <dataValidation type="list" allowBlank="1" showInputMessage="1" showErrorMessage="1" sqref="J12:J29" xr:uid="{00000000-0002-0000-8700-000002000000}">
      <formula1>"匹配,基线特有,本地扩充,废弃"</formula1>
    </dataValidation>
    <dataValidation type="list" allowBlank="1" showInputMessage="1" showErrorMessage="1" sqref="N4:N9" xr:uid="{00000000-0002-0000-8700-000003000000}">
      <formula1>"left join,inner join,union,union all"</formula1>
    </dataValidation>
  </dataValidations>
  <hyperlinks>
    <hyperlink ref="A1" location="目录!A1" display="返回" xr:uid="{00000000-0004-0000-8700-000000000000}"/>
  </hyperlinks>
  <pageMargins left="0.75" right="0.75" top="1" bottom="1" header="0.51180555555555596" footer="0.51180555555555596"/>
  <pageSetup paperSize="9" orientation="portrait"/>
  <legacyDrawing r:id="rId1"/>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W29"/>
  <sheetViews>
    <sheetView workbookViewId="0"/>
  </sheetViews>
  <sheetFormatPr defaultColWidth="9" defaultRowHeight="15.6"/>
  <cols>
    <col min="1" max="1" width="8.21875" style="328" customWidth="1"/>
    <col min="2" max="2" width="18.33203125" style="325" customWidth="1"/>
    <col min="3" max="3" width="17.6640625" style="325" customWidth="1"/>
    <col min="4" max="4" width="15.21875" style="325" customWidth="1"/>
    <col min="5" max="5" width="12.109375" style="325" customWidth="1"/>
    <col min="6" max="6" width="7.88671875" style="325" customWidth="1"/>
    <col min="7" max="7" width="4.6640625" style="1400" customWidth="1"/>
    <col min="8" max="8" width="9.6640625" style="325" customWidth="1"/>
    <col min="9" max="9" width="4.77734375" style="325" customWidth="1"/>
    <col min="10" max="10" width="11.21875" style="325" customWidth="1"/>
    <col min="11" max="11" width="9" style="325"/>
    <col min="12" max="12" width="17.21875" style="325" customWidth="1"/>
    <col min="13" max="13" width="14.77734375" style="325" customWidth="1"/>
    <col min="14" max="14" width="19" style="325" customWidth="1"/>
    <col min="15" max="15" width="12.33203125" style="325" customWidth="1"/>
    <col min="16" max="16" width="11.21875" style="325" customWidth="1"/>
    <col min="17" max="17" width="19" style="325" customWidth="1"/>
    <col min="18" max="18" width="9" style="325"/>
    <col min="19" max="19" width="23.21875" style="325" customWidth="1"/>
    <col min="20" max="20" width="17" style="325" customWidth="1"/>
    <col min="21" max="21" width="13.109375" style="325" customWidth="1"/>
    <col min="22" max="22" width="10.109375" style="325" customWidth="1"/>
    <col min="23" max="23" width="13.77734375" style="325" customWidth="1"/>
    <col min="24" max="16384" width="9" style="328"/>
  </cols>
  <sheetData>
    <row r="1" spans="1:23" s="325" customFormat="1">
      <c r="A1" s="2" t="s">
        <v>2037</v>
      </c>
      <c r="B1" s="331"/>
      <c r="C1" s="331"/>
      <c r="D1" s="331"/>
      <c r="E1" s="331"/>
      <c r="F1" s="331"/>
      <c r="G1" s="328"/>
      <c r="H1" s="331"/>
      <c r="I1" s="331"/>
      <c r="J1" s="331"/>
      <c r="K1" s="331"/>
      <c r="L1" s="331"/>
      <c r="M1" s="331"/>
      <c r="N1" s="331"/>
      <c r="O1" s="331"/>
      <c r="P1" s="331"/>
      <c r="Q1" s="331"/>
      <c r="R1" s="331"/>
      <c r="S1" s="336"/>
      <c r="T1" s="336"/>
      <c r="U1" s="336"/>
      <c r="V1" s="336"/>
      <c r="W1" s="336"/>
    </row>
    <row r="2" spans="1:23" s="325" customFormat="1">
      <c r="A2" s="216" t="s">
        <v>2038</v>
      </c>
      <c r="B2" s="217"/>
      <c r="C2" s="217"/>
      <c r="D2" s="217"/>
      <c r="E2" s="217"/>
      <c r="F2" s="217"/>
      <c r="G2" s="1401"/>
      <c r="H2" s="217"/>
      <c r="I2" s="217"/>
      <c r="J2" s="217"/>
      <c r="K2" s="1183" t="s">
        <v>2830</v>
      </c>
      <c r="L2" s="1184"/>
      <c r="M2" s="1184"/>
      <c r="N2" s="1184"/>
      <c r="O2" s="1184"/>
      <c r="P2" s="1184"/>
      <c r="Q2" s="1184"/>
      <c r="R2" s="1184"/>
      <c r="S2" s="337" t="s">
        <v>2039</v>
      </c>
      <c r="T2" s="338"/>
      <c r="U2" s="338"/>
      <c r="V2" s="338"/>
      <c r="W2" s="353"/>
    </row>
    <row r="3" spans="1:23" s="325" customFormat="1">
      <c r="A3" s="218" t="s">
        <v>2040</v>
      </c>
      <c r="B3" s="1582" t="s">
        <v>888</v>
      </c>
      <c r="C3" s="219"/>
      <c r="D3" s="219"/>
      <c r="E3" s="219"/>
      <c r="F3" s="219"/>
      <c r="G3" s="1402"/>
      <c r="H3" s="219"/>
      <c r="I3" s="219"/>
      <c r="J3" s="219"/>
      <c r="K3" s="1185" t="s">
        <v>2831</v>
      </c>
      <c r="L3" s="1186" t="s">
        <v>2832</v>
      </c>
      <c r="M3" s="1186" t="s">
        <v>2833</v>
      </c>
      <c r="N3" s="1186" t="s">
        <v>2834</v>
      </c>
      <c r="O3" s="1186" t="s">
        <v>2835</v>
      </c>
      <c r="P3" s="1186" t="s">
        <v>2836</v>
      </c>
      <c r="Q3" s="1186" t="s">
        <v>2837</v>
      </c>
      <c r="R3" s="1195" t="s">
        <v>73</v>
      </c>
      <c r="S3" s="339" t="s">
        <v>2041</v>
      </c>
      <c r="T3" s="340" t="s">
        <v>2042</v>
      </c>
      <c r="U3" s="340"/>
      <c r="V3" s="354"/>
      <c r="W3" s="355"/>
    </row>
    <row r="4" spans="1:23" s="326" customFormat="1">
      <c r="A4" s="220" t="s">
        <v>2042</v>
      </c>
      <c r="B4" s="1583" t="s">
        <v>887</v>
      </c>
      <c r="C4" s="352"/>
      <c r="D4" s="352"/>
      <c r="E4" s="352"/>
      <c r="F4" s="352"/>
      <c r="G4" s="1089"/>
      <c r="H4" s="352"/>
      <c r="I4" s="352"/>
      <c r="J4" s="352"/>
      <c r="K4" s="1161" t="s">
        <v>2043</v>
      </c>
      <c r="L4" s="856" t="s">
        <v>880</v>
      </c>
      <c r="M4" s="856" t="s">
        <v>8961</v>
      </c>
      <c r="N4" s="856"/>
      <c r="O4" s="229"/>
      <c r="P4" s="229" t="s">
        <v>8962</v>
      </c>
      <c r="Q4" s="229"/>
      <c r="R4" s="229"/>
      <c r="S4" s="229"/>
      <c r="T4" s="1586"/>
      <c r="U4" s="229"/>
      <c r="V4" s="221"/>
      <c r="W4" s="229"/>
    </row>
    <row r="5" spans="1:23" s="326" customFormat="1">
      <c r="A5" s="220" t="s">
        <v>2041</v>
      </c>
      <c r="B5" s="221" t="s">
        <v>2043</v>
      </c>
      <c r="C5" s="352"/>
      <c r="D5" s="352"/>
      <c r="E5" s="352"/>
      <c r="F5" s="352"/>
      <c r="G5" s="1089"/>
      <c r="H5" s="352"/>
      <c r="I5" s="352"/>
      <c r="J5" s="352"/>
      <c r="K5" s="1161"/>
      <c r="L5" s="1187"/>
      <c r="M5" s="1187"/>
      <c r="N5" s="229"/>
      <c r="O5" s="229"/>
      <c r="P5" s="229"/>
      <c r="Q5" s="229"/>
      <c r="R5" s="229"/>
      <c r="S5" s="341"/>
      <c r="T5" s="1197"/>
      <c r="U5" s="229"/>
      <c r="V5" s="221"/>
      <c r="W5" s="229"/>
    </row>
    <row r="6" spans="1:23" s="326" customFormat="1">
      <c r="A6" s="220" t="s">
        <v>2044</v>
      </c>
      <c r="B6" s="1175" t="s">
        <v>2045</v>
      </c>
      <c r="C6" s="222"/>
      <c r="D6" s="222"/>
      <c r="E6" s="222"/>
      <c r="F6" s="222"/>
      <c r="G6" s="1403"/>
      <c r="H6" s="222"/>
      <c r="I6" s="222"/>
      <c r="J6" s="222"/>
      <c r="K6" s="1161"/>
      <c r="L6" s="229"/>
      <c r="M6" s="229"/>
      <c r="N6" s="229"/>
      <c r="O6" s="229"/>
      <c r="P6" s="229"/>
      <c r="Q6" s="229"/>
      <c r="R6" s="229"/>
      <c r="S6" s="1198"/>
      <c r="T6" s="827"/>
      <c r="U6" s="827"/>
      <c r="V6" s="225"/>
      <c r="W6" s="827"/>
    </row>
    <row r="7" spans="1:23" s="325" customFormat="1">
      <c r="A7" s="223" t="s">
        <v>2046</v>
      </c>
      <c r="B7" s="1176" t="s">
        <v>2047</v>
      </c>
      <c r="C7" s="219"/>
      <c r="D7" s="219"/>
      <c r="E7" s="219"/>
      <c r="F7" s="219"/>
      <c r="G7" s="1402"/>
      <c r="H7" s="219"/>
      <c r="I7" s="219"/>
      <c r="J7" s="219"/>
      <c r="K7" s="1161"/>
      <c r="L7" s="1585"/>
      <c r="M7" s="1585"/>
      <c r="N7" s="229"/>
      <c r="O7" s="229"/>
      <c r="P7" s="229"/>
      <c r="Q7" s="229"/>
      <c r="R7" s="229"/>
      <c r="S7" s="347"/>
      <c r="T7" s="346"/>
      <c r="U7" s="348"/>
      <c r="V7" s="358"/>
      <c r="W7" s="348"/>
    </row>
    <row r="8" spans="1:23" s="325" customFormat="1">
      <c r="A8" s="223" t="s">
        <v>2048</v>
      </c>
      <c r="B8" s="225"/>
      <c r="C8" s="219"/>
      <c r="D8" s="219"/>
      <c r="E8" s="219"/>
      <c r="F8" s="219"/>
      <c r="G8" s="1402"/>
      <c r="H8" s="219"/>
      <c r="I8" s="219"/>
      <c r="J8" s="219"/>
      <c r="K8" s="1188"/>
      <c r="L8" s="348"/>
      <c r="M8" s="348"/>
      <c r="N8" s="229"/>
      <c r="O8" s="348"/>
      <c r="P8" s="229"/>
      <c r="Q8" s="229"/>
      <c r="R8" s="358"/>
      <c r="S8" s="347"/>
      <c r="T8" s="346"/>
      <c r="U8" s="348"/>
      <c r="V8" s="358"/>
      <c r="W8" s="348"/>
    </row>
    <row r="9" spans="1:23" s="325" customFormat="1">
      <c r="A9" s="223"/>
      <c r="B9" s="226"/>
      <c r="C9" s="219"/>
      <c r="D9" s="219"/>
      <c r="E9" s="219"/>
      <c r="F9" s="219"/>
      <c r="G9" s="1402"/>
      <c r="H9" s="219"/>
      <c r="I9" s="219"/>
      <c r="J9" s="219"/>
      <c r="K9" s="1189"/>
      <c r="L9" s="1190"/>
      <c r="M9" s="1190"/>
      <c r="N9" s="229"/>
      <c r="O9" s="1190"/>
      <c r="P9" s="229"/>
      <c r="Q9" s="229"/>
      <c r="R9" s="1199"/>
      <c r="S9" s="347"/>
      <c r="T9" s="348"/>
      <c r="U9" s="348"/>
      <c r="V9" s="358"/>
      <c r="W9" s="67"/>
    </row>
    <row r="10" spans="1:23" s="325" customFormat="1">
      <c r="A10" s="216" t="s">
        <v>2049</v>
      </c>
      <c r="B10" s="217"/>
      <c r="C10" s="217"/>
      <c r="D10" s="217"/>
      <c r="E10" s="217"/>
      <c r="F10" s="217"/>
      <c r="G10" s="1401"/>
      <c r="H10" s="217"/>
      <c r="I10" s="217"/>
      <c r="J10" s="217"/>
      <c r="K10" s="1183" t="s">
        <v>2839</v>
      </c>
      <c r="L10" s="1184"/>
      <c r="M10" s="1184"/>
      <c r="N10" s="1184"/>
      <c r="O10" s="1184"/>
      <c r="P10" s="1184"/>
      <c r="Q10" s="1184"/>
      <c r="R10" s="1184"/>
      <c r="S10" s="337" t="s">
        <v>2050</v>
      </c>
      <c r="T10" s="338"/>
      <c r="U10" s="338"/>
      <c r="V10" s="338"/>
      <c r="W10" s="353"/>
    </row>
    <row r="11" spans="1:23" s="325" customFormat="1" ht="24.75" customHeight="1">
      <c r="A11" s="227" t="s">
        <v>49</v>
      </c>
      <c r="B11" s="228" t="s">
        <v>2051</v>
      </c>
      <c r="C11" s="228" t="s">
        <v>2052</v>
      </c>
      <c r="D11" s="228" t="s">
        <v>2053</v>
      </c>
      <c r="E11" s="228" t="s">
        <v>2054</v>
      </c>
      <c r="F11" s="228" t="s">
        <v>2055</v>
      </c>
      <c r="G11" s="227" t="s">
        <v>2056</v>
      </c>
      <c r="H11" s="228" t="s">
        <v>2057</v>
      </c>
      <c r="I11" s="228" t="s">
        <v>73</v>
      </c>
      <c r="J11" s="1191" t="s">
        <v>2058</v>
      </c>
      <c r="K11" s="1192" t="s">
        <v>2831</v>
      </c>
      <c r="L11" s="1193" t="s">
        <v>2832</v>
      </c>
      <c r="M11" s="1200" t="s">
        <v>2840</v>
      </c>
      <c r="N11" s="1200" t="s">
        <v>2841</v>
      </c>
      <c r="O11" s="1200" t="s">
        <v>2842</v>
      </c>
      <c r="P11" s="1200" t="s">
        <v>2843</v>
      </c>
      <c r="Q11" s="1200" t="s">
        <v>2844</v>
      </c>
      <c r="R11" s="1201" t="s">
        <v>73</v>
      </c>
      <c r="S11" s="350" t="s">
        <v>2059</v>
      </c>
      <c r="T11" s="350" t="s">
        <v>2060</v>
      </c>
      <c r="U11" s="350" t="s">
        <v>2061</v>
      </c>
      <c r="V11" s="350" t="s">
        <v>2062</v>
      </c>
      <c r="W11" s="350" t="s">
        <v>2063</v>
      </c>
    </row>
    <row r="12" spans="1:23" s="1173" customFormat="1" ht="13.2">
      <c r="A12" s="856">
        <v>1</v>
      </c>
      <c r="B12" s="856" t="s">
        <v>2304</v>
      </c>
      <c r="C12" s="856" t="s">
        <v>2670</v>
      </c>
      <c r="D12" s="856" t="s">
        <v>2066</v>
      </c>
      <c r="E12" s="856" t="s">
        <v>2067</v>
      </c>
      <c r="F12" s="856"/>
      <c r="G12" s="1584"/>
      <c r="H12" s="856"/>
      <c r="I12" s="856"/>
      <c r="J12" s="856" t="s">
        <v>2308</v>
      </c>
      <c r="K12" s="1161"/>
      <c r="L12" s="856"/>
      <c r="M12" s="856"/>
      <c r="N12" s="856"/>
      <c r="O12" s="856"/>
      <c r="P12" s="856"/>
      <c r="Q12" s="856" t="s">
        <v>8615</v>
      </c>
      <c r="R12" s="229"/>
      <c r="S12" s="1586"/>
      <c r="T12" s="1586"/>
      <c r="U12" s="1586"/>
      <c r="V12" s="1586"/>
      <c r="W12" s="360"/>
    </row>
    <row r="13" spans="1:23" s="1173" customFormat="1" ht="13.8">
      <c r="A13" s="856">
        <v>2</v>
      </c>
      <c r="B13" s="856" t="s">
        <v>222</v>
      </c>
      <c r="C13" s="856" t="s">
        <v>2234</v>
      </c>
      <c r="D13" s="856" t="s">
        <v>2278</v>
      </c>
      <c r="E13" s="856" t="s">
        <v>2108</v>
      </c>
      <c r="F13" s="856"/>
      <c r="G13" s="1584"/>
      <c r="H13" s="856"/>
      <c r="I13" s="856"/>
      <c r="J13" s="856" t="s">
        <v>2308</v>
      </c>
      <c r="K13" s="1161" t="s">
        <v>2043</v>
      </c>
      <c r="L13" s="856" t="s">
        <v>880</v>
      </c>
      <c r="M13" s="856" t="s">
        <v>222</v>
      </c>
      <c r="N13" s="856" t="s">
        <v>2234</v>
      </c>
      <c r="O13" s="856" t="s">
        <v>2278</v>
      </c>
      <c r="P13" s="856" t="s">
        <v>79</v>
      </c>
      <c r="Q13" s="856" t="s">
        <v>2234</v>
      </c>
      <c r="R13" s="229"/>
      <c r="S13" s="1587"/>
      <c r="T13" s="1587"/>
      <c r="U13" s="1587"/>
      <c r="V13" s="1587"/>
      <c r="W13" s="360"/>
    </row>
    <row r="14" spans="1:23" s="1173" customFormat="1" ht="13.2">
      <c r="A14" s="856">
        <v>3</v>
      </c>
      <c r="B14" s="856" t="s">
        <v>105</v>
      </c>
      <c r="C14" s="856" t="s">
        <v>2239</v>
      </c>
      <c r="D14" s="856" t="s">
        <v>3175</v>
      </c>
      <c r="E14" s="856" t="s">
        <v>2241</v>
      </c>
      <c r="F14" s="856"/>
      <c r="G14" s="1584"/>
      <c r="H14" s="856"/>
      <c r="I14" s="856"/>
      <c r="J14" s="856" t="s">
        <v>2308</v>
      </c>
      <c r="K14" s="1161" t="s">
        <v>2043</v>
      </c>
      <c r="L14" s="856" t="s">
        <v>880</v>
      </c>
      <c r="M14" s="856" t="s">
        <v>105</v>
      </c>
      <c r="N14" s="856" t="s">
        <v>2239</v>
      </c>
      <c r="O14" s="856" t="s">
        <v>2278</v>
      </c>
      <c r="P14" s="856" t="s">
        <v>79</v>
      </c>
      <c r="Q14" s="856" t="s">
        <v>2239</v>
      </c>
      <c r="R14" s="1203"/>
      <c r="S14" s="1586"/>
      <c r="T14" s="1586"/>
      <c r="U14" s="1586"/>
      <c r="V14" s="1586"/>
      <c r="W14" s="360"/>
    </row>
    <row r="15" spans="1:23" s="1173" customFormat="1" ht="13.8">
      <c r="A15" s="856">
        <v>4</v>
      </c>
      <c r="B15" s="856" t="s">
        <v>3952</v>
      </c>
      <c r="C15" s="856" t="s">
        <v>7464</v>
      </c>
      <c r="D15" s="856" t="s">
        <v>2096</v>
      </c>
      <c r="E15" s="856" t="s">
        <v>2097</v>
      </c>
      <c r="F15" s="856"/>
      <c r="G15" s="1584"/>
      <c r="H15" s="856"/>
      <c r="I15" s="856"/>
      <c r="J15" s="856" t="s">
        <v>2308</v>
      </c>
      <c r="K15" s="1161" t="s">
        <v>2043</v>
      </c>
      <c r="L15" s="856" t="s">
        <v>880</v>
      </c>
      <c r="M15" s="856" t="s">
        <v>3952</v>
      </c>
      <c r="N15" s="856" t="s">
        <v>7464</v>
      </c>
      <c r="O15" s="856" t="s">
        <v>2096</v>
      </c>
      <c r="P15" s="856" t="s">
        <v>79</v>
      </c>
      <c r="Q15" s="856" t="s">
        <v>7464</v>
      </c>
      <c r="R15" s="1203"/>
      <c r="S15" s="1587"/>
      <c r="T15" s="1587"/>
      <c r="U15" s="1587"/>
      <c r="V15" s="1587"/>
      <c r="W15" s="360"/>
    </row>
    <row r="16" spans="1:23" s="1173" customFormat="1" ht="13.8">
      <c r="A16" s="856">
        <v>5</v>
      </c>
      <c r="B16" s="856" t="s">
        <v>2343</v>
      </c>
      <c r="C16" s="856" t="s">
        <v>5462</v>
      </c>
      <c r="D16" s="856" t="s">
        <v>2096</v>
      </c>
      <c r="E16" s="856" t="s">
        <v>2097</v>
      </c>
      <c r="F16" s="856"/>
      <c r="G16" s="1584"/>
      <c r="H16" s="856"/>
      <c r="I16" s="856"/>
      <c r="J16" s="856" t="s">
        <v>2308</v>
      </c>
      <c r="K16" s="1161" t="s">
        <v>2043</v>
      </c>
      <c r="L16" s="856" t="s">
        <v>880</v>
      </c>
      <c r="M16" s="856" t="s">
        <v>2343</v>
      </c>
      <c r="N16" s="856" t="s">
        <v>5462</v>
      </c>
      <c r="O16" s="856" t="s">
        <v>2096</v>
      </c>
      <c r="P16" s="856" t="s">
        <v>79</v>
      </c>
      <c r="Q16" s="856" t="s">
        <v>5462</v>
      </c>
      <c r="R16" s="1203"/>
      <c r="S16" s="1587"/>
      <c r="T16" s="1587"/>
      <c r="U16" s="1587"/>
      <c r="V16" s="1587"/>
      <c r="W16" s="360"/>
    </row>
    <row r="17" spans="1:23" s="1173" customFormat="1" ht="13.2">
      <c r="A17" s="856">
        <v>6</v>
      </c>
      <c r="B17" s="856" t="s">
        <v>8484</v>
      </c>
      <c r="C17" s="856" t="s">
        <v>8933</v>
      </c>
      <c r="D17" s="856" t="s">
        <v>2078</v>
      </c>
      <c r="E17" s="856" t="s">
        <v>2079</v>
      </c>
      <c r="F17" s="856"/>
      <c r="G17" s="1584"/>
      <c r="H17" s="856"/>
      <c r="I17" s="856"/>
      <c r="J17" s="856" t="s">
        <v>2308</v>
      </c>
      <c r="K17" s="1161" t="s">
        <v>2043</v>
      </c>
      <c r="L17" s="856" t="s">
        <v>880</v>
      </c>
      <c r="M17" s="856" t="s">
        <v>8484</v>
      </c>
      <c r="N17" s="856" t="s">
        <v>8933</v>
      </c>
      <c r="O17" s="856" t="s">
        <v>2078</v>
      </c>
      <c r="P17" s="856" t="s">
        <v>79</v>
      </c>
      <c r="Q17" s="856" t="s">
        <v>8933</v>
      </c>
      <c r="R17" s="1203"/>
      <c r="S17" s="1586"/>
      <c r="T17" s="1586"/>
      <c r="U17" s="1586"/>
      <c r="V17" s="1586"/>
      <c r="W17" s="360"/>
    </row>
    <row r="18" spans="1:23" s="1173" customFormat="1" ht="13.2">
      <c r="A18" s="856">
        <v>7</v>
      </c>
      <c r="B18" s="856" t="s">
        <v>8934</v>
      </c>
      <c r="C18" s="856" t="s">
        <v>8486</v>
      </c>
      <c r="D18" s="856" t="s">
        <v>2096</v>
      </c>
      <c r="E18" s="856" t="s">
        <v>2097</v>
      </c>
      <c r="F18" s="856"/>
      <c r="G18" s="1584"/>
      <c r="H18" s="856"/>
      <c r="I18" s="856"/>
      <c r="J18" s="856" t="s">
        <v>2308</v>
      </c>
      <c r="K18" s="1161" t="s">
        <v>2043</v>
      </c>
      <c r="L18" s="856" t="s">
        <v>880</v>
      </c>
      <c r="M18" s="856" t="s">
        <v>8934</v>
      </c>
      <c r="N18" s="856" t="s">
        <v>8486</v>
      </c>
      <c r="O18" s="856" t="s">
        <v>2096</v>
      </c>
      <c r="P18" s="856" t="s">
        <v>79</v>
      </c>
      <c r="Q18" s="856" t="s">
        <v>8486</v>
      </c>
      <c r="R18" s="1203"/>
      <c r="S18" s="1586"/>
      <c r="T18" s="1586"/>
      <c r="U18" s="1586"/>
      <c r="V18" s="1586"/>
      <c r="W18" s="360"/>
    </row>
    <row r="19" spans="1:23" s="1173" customFormat="1" ht="13.2">
      <c r="A19" s="856">
        <v>8</v>
      </c>
      <c r="B19" s="856" t="s">
        <v>4842</v>
      </c>
      <c r="C19" s="856" t="s">
        <v>4843</v>
      </c>
      <c r="D19" s="856" t="s">
        <v>2100</v>
      </c>
      <c r="E19" s="856" t="s">
        <v>2101</v>
      </c>
      <c r="F19" s="856"/>
      <c r="G19" s="1584"/>
      <c r="H19" s="856" t="s">
        <v>8936</v>
      </c>
      <c r="I19" s="856"/>
      <c r="J19" s="856" t="s">
        <v>2308</v>
      </c>
      <c r="K19" s="1161" t="s">
        <v>2043</v>
      </c>
      <c r="L19" s="856" t="s">
        <v>880</v>
      </c>
      <c r="M19" s="856" t="s">
        <v>4842</v>
      </c>
      <c r="N19" s="856" t="s">
        <v>4843</v>
      </c>
      <c r="O19" s="856" t="s">
        <v>2100</v>
      </c>
      <c r="P19" s="856" t="s">
        <v>79</v>
      </c>
      <c r="Q19" s="856" t="s">
        <v>4843</v>
      </c>
      <c r="R19" s="1203"/>
      <c r="S19" s="1586"/>
      <c r="T19" s="1586"/>
      <c r="U19" s="1586"/>
      <c r="V19" s="1586"/>
      <c r="W19" s="360"/>
    </row>
    <row r="20" spans="1:23" s="1173" customFormat="1" ht="13.2">
      <c r="A20" s="856">
        <v>9</v>
      </c>
      <c r="B20" s="856" t="s">
        <v>8488</v>
      </c>
      <c r="C20" s="856" t="s">
        <v>8489</v>
      </c>
      <c r="D20" s="856" t="s">
        <v>8490</v>
      </c>
      <c r="E20" s="856" t="s">
        <v>8491</v>
      </c>
      <c r="F20" s="856"/>
      <c r="G20" s="1584"/>
      <c r="H20" s="856"/>
      <c r="I20" s="856"/>
      <c r="J20" s="856" t="s">
        <v>2308</v>
      </c>
      <c r="K20" s="1161" t="s">
        <v>2043</v>
      </c>
      <c r="L20" s="856" t="s">
        <v>880</v>
      </c>
      <c r="M20" s="856" t="s">
        <v>8488</v>
      </c>
      <c r="N20" s="856" t="s">
        <v>8489</v>
      </c>
      <c r="O20" s="856" t="s">
        <v>8490</v>
      </c>
      <c r="P20" s="856" t="s">
        <v>79</v>
      </c>
      <c r="Q20" s="856" t="s">
        <v>8489</v>
      </c>
      <c r="R20" s="1203"/>
      <c r="S20" s="1586"/>
      <c r="T20" s="1586"/>
      <c r="U20" s="1586"/>
      <c r="V20" s="1586"/>
      <c r="W20" s="360"/>
    </row>
    <row r="21" spans="1:23" s="325" customFormat="1">
      <c r="A21" s="856">
        <v>10</v>
      </c>
      <c r="B21" s="856" t="s">
        <v>5480</v>
      </c>
      <c r="C21" s="856" t="s">
        <v>8497</v>
      </c>
      <c r="D21" s="856" t="s">
        <v>2100</v>
      </c>
      <c r="E21" s="856" t="s">
        <v>2101</v>
      </c>
      <c r="F21" s="856"/>
      <c r="G21" s="1584"/>
      <c r="H21" s="856" t="s">
        <v>8937</v>
      </c>
      <c r="I21" s="856"/>
      <c r="J21" s="856" t="s">
        <v>2308</v>
      </c>
      <c r="K21" s="1161" t="s">
        <v>2043</v>
      </c>
      <c r="L21" s="856" t="s">
        <v>880</v>
      </c>
      <c r="M21" s="856" t="s">
        <v>5480</v>
      </c>
      <c r="N21" s="856" t="s">
        <v>8497</v>
      </c>
      <c r="O21" s="856" t="s">
        <v>2088</v>
      </c>
      <c r="P21" s="856" t="s">
        <v>79</v>
      </c>
      <c r="Q21" s="856" t="s">
        <v>8497</v>
      </c>
      <c r="R21" s="1203"/>
      <c r="S21" s="1586"/>
      <c r="T21" s="1586"/>
      <c r="U21" s="1586"/>
      <c r="V21" s="1586"/>
      <c r="W21" s="369"/>
    </row>
    <row r="22" spans="1:23" s="1173" customFormat="1" ht="13.2">
      <c r="A22" s="856">
        <v>11</v>
      </c>
      <c r="B22" s="856" t="s">
        <v>8519</v>
      </c>
      <c r="C22" s="856" t="s">
        <v>4726</v>
      </c>
      <c r="D22" s="856" t="s">
        <v>3212</v>
      </c>
      <c r="E22" s="856" t="s">
        <v>2108</v>
      </c>
      <c r="F22" s="856"/>
      <c r="G22" s="1584" t="s">
        <v>3760</v>
      </c>
      <c r="H22" s="856"/>
      <c r="I22" s="856"/>
      <c r="J22" s="856" t="s">
        <v>2308</v>
      </c>
      <c r="K22" s="1161" t="s">
        <v>2043</v>
      </c>
      <c r="L22" s="856" t="s">
        <v>880</v>
      </c>
      <c r="M22" s="856" t="s">
        <v>8519</v>
      </c>
      <c r="N22" s="856" t="s">
        <v>4726</v>
      </c>
      <c r="O22" s="856" t="s">
        <v>2084</v>
      </c>
      <c r="P22" s="856"/>
      <c r="Q22" s="856" t="s">
        <v>8623</v>
      </c>
      <c r="R22" s="1203"/>
      <c r="S22" s="1586"/>
      <c r="T22" s="1586"/>
      <c r="U22" s="1586"/>
      <c r="V22" s="1586"/>
      <c r="W22" s="360"/>
    </row>
    <row r="23" spans="1:23" s="325" customFormat="1">
      <c r="A23" s="856">
        <v>12</v>
      </c>
      <c r="B23" s="856" t="s">
        <v>8522</v>
      </c>
      <c r="C23" s="856" t="s">
        <v>8943</v>
      </c>
      <c r="D23" s="856" t="s">
        <v>3212</v>
      </c>
      <c r="E23" s="856" t="s">
        <v>2108</v>
      </c>
      <c r="F23" s="856"/>
      <c r="G23" s="1584" t="s">
        <v>3760</v>
      </c>
      <c r="H23" s="856"/>
      <c r="I23" s="856"/>
      <c r="J23" s="856" t="s">
        <v>2308</v>
      </c>
      <c r="K23" s="1161" t="s">
        <v>2043</v>
      </c>
      <c r="L23" s="856" t="s">
        <v>880</v>
      </c>
      <c r="M23" s="856" t="s">
        <v>8522</v>
      </c>
      <c r="N23" s="856" t="s">
        <v>8943</v>
      </c>
      <c r="O23" s="856" t="s">
        <v>2084</v>
      </c>
      <c r="P23" s="856"/>
      <c r="Q23" s="856" t="s">
        <v>8963</v>
      </c>
      <c r="R23" s="1203"/>
      <c r="S23" s="1586"/>
      <c r="T23" s="1586"/>
      <c r="U23" s="1586"/>
      <c r="V23" s="1586"/>
      <c r="W23" s="679"/>
    </row>
    <row r="24" spans="1:23" s="325" customFormat="1">
      <c r="A24" s="856">
        <v>13</v>
      </c>
      <c r="B24" s="856" t="s">
        <v>8946</v>
      </c>
      <c r="C24" s="856" t="s">
        <v>4712</v>
      </c>
      <c r="D24" s="856" t="s">
        <v>3212</v>
      </c>
      <c r="E24" s="856" t="s">
        <v>2108</v>
      </c>
      <c r="F24" s="856"/>
      <c r="G24" s="1584" t="s">
        <v>4808</v>
      </c>
      <c r="H24" s="856"/>
      <c r="I24" s="856"/>
      <c r="J24" s="856" t="s">
        <v>2308</v>
      </c>
      <c r="K24" s="1161" t="s">
        <v>2043</v>
      </c>
      <c r="L24" s="856" t="s">
        <v>880</v>
      </c>
      <c r="M24" s="856" t="s">
        <v>8946</v>
      </c>
      <c r="N24" s="856" t="s">
        <v>4712</v>
      </c>
      <c r="O24" s="856" t="s">
        <v>2084</v>
      </c>
      <c r="P24" s="856"/>
      <c r="Q24" s="856" t="s">
        <v>8964</v>
      </c>
      <c r="R24" s="1203"/>
      <c r="S24" s="1586"/>
      <c r="T24" s="1586"/>
      <c r="U24" s="1586"/>
      <c r="V24" s="1586"/>
      <c r="W24" s="679"/>
    </row>
    <row r="25" spans="1:23" s="325" customFormat="1">
      <c r="A25" s="856">
        <v>14</v>
      </c>
      <c r="B25" s="856" t="s">
        <v>8948</v>
      </c>
      <c r="C25" s="856" t="s">
        <v>4719</v>
      </c>
      <c r="D25" s="856" t="s">
        <v>3212</v>
      </c>
      <c r="E25" s="856" t="s">
        <v>2108</v>
      </c>
      <c r="F25" s="856"/>
      <c r="G25" s="1584" t="s">
        <v>4810</v>
      </c>
      <c r="H25" s="856"/>
      <c r="I25" s="856"/>
      <c r="J25" s="856" t="s">
        <v>2308</v>
      </c>
      <c r="K25" s="1161" t="s">
        <v>2043</v>
      </c>
      <c r="L25" s="856" t="s">
        <v>880</v>
      </c>
      <c r="M25" s="856" t="s">
        <v>8948</v>
      </c>
      <c r="N25" s="856" t="s">
        <v>4719</v>
      </c>
      <c r="O25" s="856" t="s">
        <v>2084</v>
      </c>
      <c r="P25" s="856"/>
      <c r="Q25" s="856" t="s">
        <v>8965</v>
      </c>
      <c r="R25" s="1203"/>
      <c r="S25" s="1586"/>
      <c r="T25" s="1586"/>
      <c r="U25" s="1586"/>
      <c r="V25" s="1586"/>
      <c r="W25" s="360"/>
    </row>
    <row r="26" spans="1:23" s="325" customFormat="1">
      <c r="A26" s="856">
        <v>15</v>
      </c>
      <c r="B26" s="856" t="s">
        <v>8950</v>
      </c>
      <c r="C26" s="856" t="s">
        <v>8548</v>
      </c>
      <c r="D26" s="856" t="s">
        <v>3212</v>
      </c>
      <c r="E26" s="856" t="s">
        <v>2108</v>
      </c>
      <c r="F26" s="856"/>
      <c r="G26" s="1584" t="s">
        <v>8559</v>
      </c>
      <c r="H26" s="856"/>
      <c r="I26" s="856"/>
      <c r="J26" s="856" t="s">
        <v>2308</v>
      </c>
      <c r="K26" s="1161" t="s">
        <v>2043</v>
      </c>
      <c r="L26" s="856" t="s">
        <v>880</v>
      </c>
      <c r="M26" s="856" t="s">
        <v>8950</v>
      </c>
      <c r="N26" s="856" t="s">
        <v>8548</v>
      </c>
      <c r="O26" s="856" t="s">
        <v>2084</v>
      </c>
      <c r="P26" s="856"/>
      <c r="Q26" s="856" t="s">
        <v>8966</v>
      </c>
      <c r="R26" s="1203"/>
      <c r="S26" s="1586"/>
      <c r="T26" s="1586"/>
      <c r="U26" s="1586"/>
      <c r="V26" s="1586"/>
      <c r="W26" s="679"/>
    </row>
    <row r="27" spans="1:23" s="325" customFormat="1">
      <c r="A27" s="856">
        <v>16</v>
      </c>
      <c r="B27" s="856" t="s">
        <v>8953</v>
      </c>
      <c r="C27" s="856" t="s">
        <v>8553</v>
      </c>
      <c r="D27" s="856" t="s">
        <v>3212</v>
      </c>
      <c r="E27" s="856" t="s">
        <v>2108</v>
      </c>
      <c r="F27" s="856"/>
      <c r="G27" s="1584" t="s">
        <v>8559</v>
      </c>
      <c r="H27" s="856"/>
      <c r="I27" s="856"/>
      <c r="J27" s="856" t="s">
        <v>2308</v>
      </c>
      <c r="K27" s="1161" t="s">
        <v>2043</v>
      </c>
      <c r="L27" s="856" t="s">
        <v>880</v>
      </c>
      <c r="M27" s="856" t="s">
        <v>8953</v>
      </c>
      <c r="N27" s="856" t="s">
        <v>8553</v>
      </c>
      <c r="O27" s="856" t="s">
        <v>2084</v>
      </c>
      <c r="P27" s="856"/>
      <c r="Q27" s="856" t="s">
        <v>8967</v>
      </c>
      <c r="R27" s="1203"/>
      <c r="S27" s="1586"/>
      <c r="T27" s="1586"/>
      <c r="U27" s="1586"/>
      <c r="V27" s="1586"/>
      <c r="W27" s="679"/>
    </row>
    <row r="28" spans="1:23" s="325" customFormat="1">
      <c r="A28" s="856">
        <v>17</v>
      </c>
      <c r="B28" s="856" t="s">
        <v>8557</v>
      </c>
      <c r="C28" s="856" t="s">
        <v>8558</v>
      </c>
      <c r="D28" s="856" t="s">
        <v>3212</v>
      </c>
      <c r="E28" s="856" t="s">
        <v>2108</v>
      </c>
      <c r="F28" s="856"/>
      <c r="G28" s="1584" t="s">
        <v>8559</v>
      </c>
      <c r="H28" s="856"/>
      <c r="I28" s="856"/>
      <c r="J28" s="856" t="s">
        <v>2308</v>
      </c>
      <c r="K28" s="1161" t="s">
        <v>2043</v>
      </c>
      <c r="L28" s="856" t="s">
        <v>880</v>
      </c>
      <c r="M28" s="856" t="s">
        <v>8557</v>
      </c>
      <c r="N28" s="856" t="s">
        <v>8558</v>
      </c>
      <c r="O28" s="856" t="s">
        <v>2084</v>
      </c>
      <c r="P28" s="856"/>
      <c r="Q28" s="856" t="s">
        <v>8629</v>
      </c>
      <c r="R28" s="1203"/>
      <c r="S28" s="1586"/>
      <c r="T28" s="1586"/>
      <c r="U28" s="1586"/>
      <c r="V28" s="1586"/>
      <c r="W28" s="679"/>
    </row>
    <row r="29" spans="1:23" s="325" customFormat="1">
      <c r="A29" s="856">
        <v>18</v>
      </c>
      <c r="B29" s="856" t="s">
        <v>8958</v>
      </c>
      <c r="C29" s="856" t="s">
        <v>8572</v>
      </c>
      <c r="D29" s="856" t="s">
        <v>3215</v>
      </c>
      <c r="E29" s="856" t="s">
        <v>2111</v>
      </c>
      <c r="F29" s="856"/>
      <c r="G29" s="1584" t="s">
        <v>2622</v>
      </c>
      <c r="H29" s="856"/>
      <c r="I29" s="856"/>
      <c r="J29" s="856" t="s">
        <v>2308</v>
      </c>
      <c r="K29" s="1161" t="s">
        <v>2043</v>
      </c>
      <c r="L29" s="856" t="s">
        <v>880</v>
      </c>
      <c r="M29" s="856" t="s">
        <v>8958</v>
      </c>
      <c r="N29" s="856" t="s">
        <v>8572</v>
      </c>
      <c r="O29" s="856" t="s">
        <v>2084</v>
      </c>
      <c r="P29" s="856"/>
      <c r="Q29" s="856" t="s">
        <v>8968</v>
      </c>
      <c r="R29" s="1203"/>
      <c r="S29" s="1586"/>
      <c r="T29" s="1586"/>
      <c r="U29" s="1586"/>
      <c r="V29" s="1586"/>
      <c r="W29" s="679"/>
    </row>
  </sheetData>
  <phoneticPr fontId="5" type="noConversion"/>
  <dataValidations count="4">
    <dataValidation type="list" allowBlank="1" showInputMessage="1" showErrorMessage="1" sqref="B6" xr:uid="{00000000-0002-0000-8800-000000000000}">
      <formula1>"Mi: Minute,H: Hour,D: Daily,W: Weekly,M: Monthly,Y: Yearly"</formula1>
    </dataValidation>
    <dataValidation type="list" allowBlank="1" showInputMessage="1" showErrorMessage="1" sqref="B7 B9 K8:K9" xr:uid="{00000000-0002-0000-8800-000001000000}">
      <formula1>"替换,追加"</formula1>
    </dataValidation>
    <dataValidation type="list" allowBlank="1" showInputMessage="1" showErrorMessage="1" sqref="J12:J29" xr:uid="{00000000-0002-0000-8800-000002000000}">
      <formula1>"匹配,基线特有,本地扩充,废弃"</formula1>
    </dataValidation>
    <dataValidation type="list" allowBlank="1" showInputMessage="1" showErrorMessage="1" sqref="N4:N9" xr:uid="{00000000-0002-0000-8800-000003000000}">
      <formula1>"left join,inner join,union,union all"</formula1>
    </dataValidation>
  </dataValidations>
  <hyperlinks>
    <hyperlink ref="A1" location="目录!A1" display="返回" xr:uid="{00000000-0004-0000-8800-000000000000}"/>
  </hyperlinks>
  <pageMargins left="0.75" right="0.75" top="1" bottom="1" header="0.51180555555555596" footer="0.51180555555555596"/>
  <pageSetup paperSize="9" orientation="portrait"/>
  <legacyDrawing r:id="rId1"/>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AG154"/>
  <sheetViews>
    <sheetView workbookViewId="0"/>
  </sheetViews>
  <sheetFormatPr defaultColWidth="9" defaultRowHeight="15.6"/>
  <cols>
    <col min="1" max="1" width="9.21875" style="328" customWidth="1"/>
    <col min="2" max="2" width="19.109375" style="396" customWidth="1"/>
    <col min="3" max="3" width="16.77734375" style="396" customWidth="1"/>
    <col min="4" max="4" width="15.21875" style="396" customWidth="1"/>
    <col min="5" max="5" width="12.109375" style="396" customWidth="1"/>
    <col min="6" max="6" width="7.88671875" style="396" customWidth="1"/>
    <col min="7" max="7" width="5.88671875" style="1400" customWidth="1"/>
    <col min="8" max="8" width="7.109375" style="1530" customWidth="1"/>
    <col min="9" max="9" width="9.44140625" style="396" customWidth="1"/>
    <col min="10" max="10" width="11.21875" style="396" customWidth="1"/>
    <col min="11" max="11" width="5.33203125" style="325" hidden="1" customWidth="1"/>
    <col min="12" max="12" width="20.88671875" style="325" hidden="1" customWidth="1"/>
    <col min="13" max="13" width="14.77734375" style="325" hidden="1" customWidth="1"/>
    <col min="14" max="14" width="19" style="325" hidden="1" customWidth="1"/>
    <col min="15" max="15" width="12.33203125" style="325" hidden="1" customWidth="1"/>
    <col min="16" max="16" width="8" style="325" hidden="1" customWidth="1"/>
    <col min="17" max="17" width="8.33203125" style="325" hidden="1" customWidth="1"/>
    <col min="18" max="18" width="27.44140625" style="325" hidden="1" customWidth="1"/>
    <col min="19" max="19" width="16.6640625" style="325" customWidth="1"/>
    <col min="20" max="20" width="13.6640625" style="325" customWidth="1"/>
    <col min="21" max="21" width="14.88671875" style="325" customWidth="1"/>
    <col min="22" max="23" width="13.77734375" style="325" customWidth="1"/>
    <col min="24" max="24" width="20.6640625" style="325" customWidth="1"/>
    <col min="25" max="25" width="13.6640625" style="325" customWidth="1"/>
    <col min="26" max="26" width="14.88671875" style="325" customWidth="1"/>
    <col min="27" max="28" width="13.77734375" style="325" customWidth="1"/>
    <col min="29" max="29" width="20.6640625" style="325" customWidth="1"/>
    <col min="30" max="30" width="13.6640625" style="325" customWidth="1"/>
    <col min="31" max="31" width="14.88671875" style="325" customWidth="1"/>
    <col min="32" max="33" width="13.77734375" style="325" customWidth="1"/>
    <col min="34" max="16384" width="9" style="328"/>
  </cols>
  <sheetData>
    <row r="1" spans="1:33" s="396" customFormat="1">
      <c r="A1" s="2" t="s">
        <v>2037</v>
      </c>
      <c r="B1" s="331"/>
      <c r="C1" s="331"/>
      <c r="D1" s="331"/>
      <c r="E1" s="331"/>
      <c r="F1" s="331"/>
      <c r="G1" s="328"/>
      <c r="H1" s="1531"/>
      <c r="I1" s="331"/>
      <c r="J1" s="331"/>
      <c r="K1" s="331"/>
      <c r="L1" s="331"/>
      <c r="M1" s="331"/>
      <c r="N1" s="331"/>
      <c r="O1" s="331"/>
      <c r="P1" s="331"/>
      <c r="Q1" s="331"/>
      <c r="R1" s="331"/>
      <c r="S1" s="336"/>
      <c r="T1" s="336"/>
      <c r="U1" s="336"/>
      <c r="V1" s="336"/>
      <c r="W1" s="336"/>
      <c r="X1" s="336"/>
      <c r="Y1" s="336"/>
      <c r="Z1" s="336"/>
      <c r="AA1" s="336"/>
      <c r="AB1" s="336"/>
      <c r="AC1" s="336"/>
      <c r="AD1" s="336"/>
      <c r="AE1" s="336"/>
      <c r="AF1" s="336"/>
      <c r="AG1" s="336"/>
    </row>
    <row r="2" spans="1:33" s="396" customFormat="1">
      <c r="A2" s="216" t="s">
        <v>2038</v>
      </c>
      <c r="B2" s="217"/>
      <c r="C2" s="217"/>
      <c r="D2" s="217"/>
      <c r="E2" s="217"/>
      <c r="F2" s="217"/>
      <c r="G2" s="1401"/>
      <c r="H2" s="1532"/>
      <c r="I2" s="217"/>
      <c r="J2" s="217"/>
      <c r="K2" s="1183" t="s">
        <v>2830</v>
      </c>
      <c r="L2" s="1184"/>
      <c r="M2" s="1184"/>
      <c r="N2" s="1184"/>
      <c r="O2" s="1184"/>
      <c r="P2" s="1184"/>
      <c r="Q2" s="1184"/>
      <c r="R2" s="1184"/>
      <c r="S2" s="337" t="s">
        <v>2039</v>
      </c>
      <c r="T2" s="338"/>
      <c r="U2" s="338"/>
      <c r="V2" s="338"/>
      <c r="W2" s="353"/>
      <c r="X2" s="337" t="s">
        <v>2039</v>
      </c>
      <c r="Y2" s="338"/>
      <c r="Z2" s="338"/>
      <c r="AA2" s="338"/>
      <c r="AB2" s="353"/>
      <c r="AC2" s="337" t="s">
        <v>2039</v>
      </c>
      <c r="AD2" s="338"/>
      <c r="AE2" s="338"/>
      <c r="AF2" s="338"/>
      <c r="AG2" s="353"/>
    </row>
    <row r="3" spans="1:33" s="396" customFormat="1">
      <c r="A3" s="218" t="s">
        <v>2040</v>
      </c>
      <c r="B3" s="1457" t="s">
        <v>893</v>
      </c>
      <c r="C3" s="219"/>
      <c r="D3" s="219"/>
      <c r="E3" s="219"/>
      <c r="F3" s="219"/>
      <c r="G3" s="1402"/>
      <c r="H3" s="1533"/>
      <c r="I3" s="219"/>
      <c r="J3" s="219"/>
      <c r="K3" s="1185" t="s">
        <v>2831</v>
      </c>
      <c r="L3" s="1186" t="s">
        <v>2832</v>
      </c>
      <c r="M3" s="1186" t="s">
        <v>2833</v>
      </c>
      <c r="N3" s="1186" t="s">
        <v>2834</v>
      </c>
      <c r="O3" s="1186" t="s">
        <v>2835</v>
      </c>
      <c r="P3" s="1186" t="s">
        <v>2836</v>
      </c>
      <c r="Q3" s="1186" t="s">
        <v>2837</v>
      </c>
      <c r="R3" s="1195" t="s">
        <v>73</v>
      </c>
      <c r="S3" s="339" t="s">
        <v>2041</v>
      </c>
      <c r="T3" s="340" t="s">
        <v>2042</v>
      </c>
      <c r="U3" s="340"/>
      <c r="V3" s="354"/>
      <c r="W3" s="355"/>
      <c r="X3" s="339" t="s">
        <v>2041</v>
      </c>
      <c r="Y3" s="340" t="s">
        <v>2042</v>
      </c>
      <c r="Z3" s="340"/>
      <c r="AA3" s="354"/>
      <c r="AB3" s="355"/>
      <c r="AC3" s="339" t="s">
        <v>2041</v>
      </c>
      <c r="AD3" s="340" t="s">
        <v>2042</v>
      </c>
      <c r="AE3" s="340"/>
      <c r="AF3" s="354"/>
      <c r="AG3" s="355"/>
    </row>
    <row r="4" spans="1:33" s="397" customFormat="1">
      <c r="A4" s="220" t="s">
        <v>2042</v>
      </c>
      <c r="B4" s="332" t="s">
        <v>892</v>
      </c>
      <c r="C4" s="352"/>
      <c r="D4" s="352"/>
      <c r="E4" s="352"/>
      <c r="F4" s="352"/>
      <c r="G4" s="1089"/>
      <c r="H4" s="1212"/>
      <c r="I4" s="352"/>
      <c r="J4" s="352"/>
      <c r="K4" s="1161" t="s">
        <v>897</v>
      </c>
      <c r="L4" s="360" t="s">
        <v>8969</v>
      </c>
      <c r="M4" s="239" t="s">
        <v>8970</v>
      </c>
      <c r="N4" s="229" t="s">
        <v>8307</v>
      </c>
      <c r="O4" s="229" t="s">
        <v>8260</v>
      </c>
      <c r="P4" s="239" t="s">
        <v>8971</v>
      </c>
      <c r="Q4" s="229" t="s">
        <v>8972</v>
      </c>
      <c r="R4" s="229"/>
      <c r="S4" s="229" t="s">
        <v>2301</v>
      </c>
      <c r="T4" s="548" t="s">
        <v>8973</v>
      </c>
      <c r="U4" s="229"/>
      <c r="V4" s="221"/>
      <c r="W4" s="229"/>
      <c r="X4" s="229" t="s">
        <v>2301</v>
      </c>
      <c r="Y4" s="548" t="s">
        <v>8974</v>
      </c>
      <c r="Z4" s="229"/>
      <c r="AA4" s="221"/>
      <c r="AB4" s="229"/>
      <c r="AC4" s="229" t="s">
        <v>2301</v>
      </c>
      <c r="AD4" s="548" t="s">
        <v>8975</v>
      </c>
      <c r="AE4" s="229"/>
      <c r="AF4" s="221"/>
      <c r="AG4" s="229"/>
    </row>
    <row r="5" spans="1:33" s="397" customFormat="1">
      <c r="A5" s="220" t="s">
        <v>2041</v>
      </c>
      <c r="B5" s="221" t="s">
        <v>2043</v>
      </c>
      <c r="C5" s="352"/>
      <c r="D5" s="352"/>
      <c r="E5" s="352"/>
      <c r="F5" s="352"/>
      <c r="G5" s="1089"/>
      <c r="H5" s="1212"/>
      <c r="I5" s="352"/>
      <c r="J5" s="352"/>
      <c r="K5" s="1161"/>
      <c r="L5" s="360" t="s">
        <v>8976</v>
      </c>
      <c r="M5" s="360"/>
      <c r="N5" s="229" t="s">
        <v>8266</v>
      </c>
      <c r="O5" s="229" t="s">
        <v>542</v>
      </c>
      <c r="P5" s="229"/>
      <c r="Q5" s="229"/>
      <c r="R5" s="229"/>
      <c r="S5" s="341"/>
      <c r="T5" s="342"/>
      <c r="U5" s="229"/>
      <c r="V5" s="221"/>
      <c r="W5" s="229"/>
      <c r="X5" s="341"/>
      <c r="Y5" s="342"/>
      <c r="Z5" s="229"/>
      <c r="AA5" s="221"/>
      <c r="AB5" s="229"/>
      <c r="AC5" s="341"/>
      <c r="AD5" s="342"/>
      <c r="AE5" s="229"/>
      <c r="AF5" s="221"/>
      <c r="AG5" s="229"/>
    </row>
    <row r="6" spans="1:33" s="397" customFormat="1">
      <c r="A6" s="220" t="s">
        <v>2044</v>
      </c>
      <c r="B6" s="1175" t="s">
        <v>2303</v>
      </c>
      <c r="C6" s="222"/>
      <c r="D6" s="222"/>
      <c r="E6" s="222"/>
      <c r="F6" s="222"/>
      <c r="G6" s="1403"/>
      <c r="H6" s="1534"/>
      <c r="I6" s="222"/>
      <c r="J6" s="222"/>
      <c r="K6" s="1161"/>
      <c r="L6" s="239"/>
      <c r="M6" s="239"/>
      <c r="N6" s="229"/>
      <c r="O6" s="229"/>
      <c r="P6" s="229"/>
      <c r="Q6" s="229"/>
      <c r="R6" s="229"/>
      <c r="S6" s="1198"/>
      <c r="T6" s="827"/>
      <c r="U6" s="827"/>
      <c r="V6" s="225"/>
      <c r="W6" s="827"/>
      <c r="X6" s="1198"/>
      <c r="Y6" s="827"/>
      <c r="Z6" s="827"/>
      <c r="AA6" s="225"/>
      <c r="AB6" s="827"/>
      <c r="AC6" s="1198"/>
      <c r="AD6" s="827"/>
      <c r="AE6" s="827"/>
      <c r="AF6" s="225"/>
      <c r="AG6" s="827"/>
    </row>
    <row r="7" spans="1:33" s="396" customFormat="1">
      <c r="A7" s="223" t="s">
        <v>2046</v>
      </c>
      <c r="B7" s="1176" t="s">
        <v>2047</v>
      </c>
      <c r="C7" s="219"/>
      <c r="D7" s="219"/>
      <c r="E7" s="219"/>
      <c r="F7" s="219"/>
      <c r="G7" s="1402"/>
      <c r="H7" s="1533"/>
      <c r="I7" s="219"/>
      <c r="J7" s="219"/>
      <c r="K7" s="1161"/>
      <c r="L7" s="239"/>
      <c r="M7" s="239"/>
      <c r="N7" s="229"/>
      <c r="O7" s="229"/>
      <c r="P7" s="229"/>
      <c r="Q7" s="229"/>
      <c r="R7" s="229"/>
      <c r="S7" s="347"/>
      <c r="T7" s="346"/>
      <c r="U7" s="348"/>
      <c r="V7" s="358"/>
      <c r="W7" s="348"/>
      <c r="X7" s="347"/>
      <c r="Y7" s="346"/>
      <c r="Z7" s="348"/>
      <c r="AA7" s="358"/>
      <c r="AB7" s="348"/>
      <c r="AC7" s="347"/>
      <c r="AD7" s="346"/>
      <c r="AE7" s="348"/>
      <c r="AF7" s="358"/>
      <c r="AG7" s="348"/>
    </row>
    <row r="8" spans="1:33" s="396" customFormat="1">
      <c r="A8" s="223" t="s">
        <v>2048</v>
      </c>
      <c r="B8" s="225"/>
      <c r="C8" s="219"/>
      <c r="D8" s="219"/>
      <c r="E8" s="219"/>
      <c r="F8" s="219"/>
      <c r="G8" s="1402"/>
      <c r="H8" s="1533"/>
      <c r="I8" s="219"/>
      <c r="J8" s="219"/>
      <c r="K8" s="1161" t="s">
        <v>897</v>
      </c>
      <c r="L8" s="360" t="s">
        <v>8969</v>
      </c>
      <c r="M8" s="239" t="s">
        <v>8970</v>
      </c>
      <c r="N8" s="229" t="s">
        <v>8307</v>
      </c>
      <c r="O8" s="229" t="s">
        <v>8320</v>
      </c>
      <c r="P8" s="229" t="s">
        <v>8977</v>
      </c>
      <c r="Q8" s="229" t="s">
        <v>8978</v>
      </c>
      <c r="R8" s="358"/>
      <c r="S8" s="347"/>
      <c r="T8" s="346"/>
      <c r="U8" s="348"/>
      <c r="V8" s="358"/>
      <c r="W8" s="348"/>
      <c r="X8" s="347"/>
      <c r="Y8" s="346"/>
      <c r="Z8" s="348"/>
      <c r="AA8" s="358"/>
      <c r="AB8" s="348"/>
      <c r="AC8" s="347"/>
      <c r="AD8" s="346"/>
      <c r="AE8" s="348"/>
      <c r="AF8" s="358"/>
      <c r="AG8" s="348"/>
    </row>
    <row r="9" spans="1:33" s="396" customFormat="1">
      <c r="A9" s="223"/>
      <c r="B9" s="225"/>
      <c r="C9" s="219"/>
      <c r="D9" s="219"/>
      <c r="E9" s="219"/>
      <c r="F9" s="219"/>
      <c r="G9" s="1402"/>
      <c r="H9" s="1533"/>
      <c r="I9" s="219"/>
      <c r="J9" s="219"/>
      <c r="K9" s="1161"/>
      <c r="L9" s="239" t="s">
        <v>8979</v>
      </c>
      <c r="M9" s="1190"/>
      <c r="N9" s="229" t="s">
        <v>8307</v>
      </c>
      <c r="O9" s="229" t="s">
        <v>8322</v>
      </c>
      <c r="P9" s="360"/>
      <c r="Q9" s="229" t="s">
        <v>8980</v>
      </c>
      <c r="R9" s="1199"/>
      <c r="S9" s="347"/>
      <c r="T9" s="346"/>
      <c r="U9" s="348"/>
      <c r="V9" s="358"/>
      <c r="W9" s="348"/>
      <c r="X9" s="347"/>
      <c r="Y9" s="346"/>
      <c r="Z9" s="348"/>
      <c r="AA9" s="358"/>
      <c r="AB9" s="348"/>
      <c r="AC9" s="347"/>
      <c r="AD9" s="346"/>
      <c r="AE9" s="348"/>
      <c r="AF9" s="358"/>
      <c r="AG9" s="348"/>
    </row>
    <row r="10" spans="1:33" s="396" customFormat="1">
      <c r="A10" s="223"/>
      <c r="B10" s="225"/>
      <c r="C10" s="219"/>
      <c r="D10" s="219"/>
      <c r="E10" s="219"/>
      <c r="F10" s="219"/>
      <c r="G10" s="1402"/>
      <c r="H10" s="1533"/>
      <c r="I10" s="219"/>
      <c r="J10" s="219"/>
      <c r="K10" s="1161"/>
      <c r="L10" s="229" t="s">
        <v>5255</v>
      </c>
      <c r="M10" s="1190"/>
      <c r="N10" s="229" t="s">
        <v>8307</v>
      </c>
      <c r="O10" s="229" t="s">
        <v>8981</v>
      </c>
      <c r="P10" s="229" t="s">
        <v>8982</v>
      </c>
      <c r="Q10" s="229" t="s">
        <v>8983</v>
      </c>
      <c r="R10" s="1199"/>
      <c r="S10" s="347"/>
      <c r="T10" s="346"/>
      <c r="U10" s="348"/>
      <c r="V10" s="358"/>
      <c r="W10" s="348"/>
      <c r="X10" s="347"/>
      <c r="Y10" s="346"/>
      <c r="Z10" s="348"/>
      <c r="AA10" s="358"/>
      <c r="AB10" s="348"/>
      <c r="AC10" s="347"/>
      <c r="AD10" s="346"/>
      <c r="AE10" s="348"/>
      <c r="AF10" s="358"/>
      <c r="AG10" s="348"/>
    </row>
    <row r="11" spans="1:33" s="396" customFormat="1">
      <c r="A11" s="223"/>
      <c r="B11" s="225"/>
      <c r="C11" s="219"/>
      <c r="D11" s="219"/>
      <c r="E11" s="219"/>
      <c r="F11" s="219"/>
      <c r="G11" s="1402"/>
      <c r="H11" s="1533"/>
      <c r="I11" s="219"/>
      <c r="J11" s="219"/>
      <c r="K11" s="1161"/>
      <c r="L11" s="229" t="s">
        <v>5255</v>
      </c>
      <c r="M11" s="1190"/>
      <c r="N11" s="229" t="s">
        <v>8307</v>
      </c>
      <c r="O11" s="229" t="s">
        <v>8984</v>
      </c>
      <c r="P11" s="229" t="s">
        <v>8985</v>
      </c>
      <c r="Q11" s="229" t="s">
        <v>8986</v>
      </c>
      <c r="R11" s="1199"/>
      <c r="S11" s="347"/>
      <c r="T11" s="346"/>
      <c r="U11" s="348"/>
      <c r="V11" s="358"/>
      <c r="W11" s="348"/>
      <c r="X11" s="347"/>
      <c r="Y11" s="346"/>
      <c r="Z11" s="348"/>
      <c r="AA11" s="358"/>
      <c r="AB11" s="348"/>
      <c r="AC11" s="347"/>
      <c r="AD11" s="346"/>
      <c r="AE11" s="348"/>
      <c r="AF11" s="358"/>
      <c r="AG11" s="348"/>
    </row>
    <row r="12" spans="1:33" s="396" customFormat="1">
      <c r="A12" s="223"/>
      <c r="B12" s="226"/>
      <c r="C12" s="219"/>
      <c r="D12" s="219"/>
      <c r="E12" s="219"/>
      <c r="F12" s="219"/>
      <c r="G12" s="1402"/>
      <c r="H12" s="1533"/>
      <c r="I12" s="219"/>
      <c r="J12" s="219"/>
      <c r="K12" s="1161"/>
      <c r="L12" s="229" t="s">
        <v>8987</v>
      </c>
      <c r="M12" s="1190"/>
      <c r="N12" s="229"/>
      <c r="O12" s="229" t="s">
        <v>8988</v>
      </c>
      <c r="P12" s="229"/>
      <c r="Q12" s="369"/>
      <c r="R12" s="1199"/>
      <c r="S12" s="347"/>
      <c r="T12" s="348"/>
      <c r="U12" s="348"/>
      <c r="V12" s="358"/>
      <c r="W12" s="67"/>
      <c r="X12" s="347"/>
      <c r="Y12" s="348"/>
      <c r="Z12" s="348"/>
      <c r="AA12" s="358"/>
      <c r="AB12" s="67"/>
      <c r="AC12" s="347"/>
      <c r="AD12" s="348"/>
      <c r="AE12" s="348"/>
      <c r="AF12" s="358"/>
      <c r="AG12" s="67"/>
    </row>
    <row r="13" spans="1:33" s="396" customFormat="1">
      <c r="A13" s="216" t="s">
        <v>2049</v>
      </c>
      <c r="B13" s="217"/>
      <c r="C13" s="217"/>
      <c r="D13" s="217"/>
      <c r="E13" s="217"/>
      <c r="F13" s="217"/>
      <c r="G13" s="1401"/>
      <c r="H13" s="1532"/>
      <c r="I13" s="217"/>
      <c r="J13" s="217"/>
      <c r="K13" s="1183" t="s">
        <v>2839</v>
      </c>
      <c r="L13" s="1184"/>
      <c r="M13" s="1184"/>
      <c r="N13" s="1184"/>
      <c r="O13" s="1184"/>
      <c r="P13" s="1184"/>
      <c r="Q13" s="1184"/>
      <c r="R13" s="1184"/>
      <c r="S13" s="337" t="s">
        <v>2050</v>
      </c>
      <c r="T13" s="338"/>
      <c r="U13" s="338"/>
      <c r="V13" s="338"/>
      <c r="W13" s="353"/>
      <c r="X13" s="337" t="s">
        <v>2050</v>
      </c>
      <c r="Y13" s="338"/>
      <c r="Z13" s="338"/>
      <c r="AA13" s="338"/>
      <c r="AB13" s="353"/>
      <c r="AC13" s="337" t="s">
        <v>2050</v>
      </c>
      <c r="AD13" s="338"/>
      <c r="AE13" s="338"/>
      <c r="AF13" s="338"/>
      <c r="AG13" s="353"/>
    </row>
    <row r="14" spans="1:33" s="396" customFormat="1" ht="24.75" customHeight="1">
      <c r="A14" s="227" t="s">
        <v>49</v>
      </c>
      <c r="B14" s="228" t="s">
        <v>2051</v>
      </c>
      <c r="C14" s="228" t="s">
        <v>2052</v>
      </c>
      <c r="D14" s="228" t="s">
        <v>2053</v>
      </c>
      <c r="E14" s="228" t="s">
        <v>2054</v>
      </c>
      <c r="F14" s="228" t="s">
        <v>2055</v>
      </c>
      <c r="G14" s="227" t="s">
        <v>2056</v>
      </c>
      <c r="H14" s="1567" t="s">
        <v>2057</v>
      </c>
      <c r="I14" s="228" t="s">
        <v>73</v>
      </c>
      <c r="J14" s="828" t="s">
        <v>2058</v>
      </c>
      <c r="K14" s="1192" t="s">
        <v>2831</v>
      </c>
      <c r="L14" s="1546" t="s">
        <v>2832</v>
      </c>
      <c r="M14" s="1200" t="s">
        <v>2840</v>
      </c>
      <c r="N14" s="1200" t="s">
        <v>2841</v>
      </c>
      <c r="O14" s="1200" t="s">
        <v>2842</v>
      </c>
      <c r="P14" s="1200" t="s">
        <v>2843</v>
      </c>
      <c r="Q14" s="1200" t="s">
        <v>2844</v>
      </c>
      <c r="R14" s="1201" t="s">
        <v>73</v>
      </c>
      <c r="S14" s="390" t="s">
        <v>2059</v>
      </c>
      <c r="T14" s="390" t="s">
        <v>2060</v>
      </c>
      <c r="U14" s="390" t="s">
        <v>2061</v>
      </c>
      <c r="V14" s="390" t="s">
        <v>2062</v>
      </c>
      <c r="W14" s="390" t="s">
        <v>2063</v>
      </c>
      <c r="X14" s="390" t="s">
        <v>2059</v>
      </c>
      <c r="Y14" s="390" t="s">
        <v>2060</v>
      </c>
      <c r="Z14" s="390" t="s">
        <v>2061</v>
      </c>
      <c r="AA14" s="390" t="s">
        <v>2062</v>
      </c>
      <c r="AB14" s="390" t="s">
        <v>2063</v>
      </c>
      <c r="AC14" s="390" t="s">
        <v>2059</v>
      </c>
      <c r="AD14" s="390" t="s">
        <v>2060</v>
      </c>
      <c r="AE14" s="390" t="s">
        <v>2061</v>
      </c>
      <c r="AF14" s="390" t="s">
        <v>2062</v>
      </c>
      <c r="AG14" s="390" t="s">
        <v>2063</v>
      </c>
    </row>
    <row r="15" spans="1:33" s="1370" customFormat="1" ht="13.2">
      <c r="A15" s="1519">
        <v>1</v>
      </c>
      <c r="B15" s="674" t="s">
        <v>2304</v>
      </c>
      <c r="C15" s="239" t="s">
        <v>2670</v>
      </c>
      <c r="D15" s="809" t="s">
        <v>8478</v>
      </c>
      <c r="E15" s="693" t="s">
        <v>2307</v>
      </c>
      <c r="F15" s="366"/>
      <c r="G15" s="490"/>
      <c r="H15" s="905"/>
      <c r="I15" s="490"/>
      <c r="J15" s="490" t="s">
        <v>4189</v>
      </c>
      <c r="K15" s="1161" t="s">
        <v>897</v>
      </c>
      <c r="L15" s="360" t="s">
        <v>8989</v>
      </c>
      <c r="M15" s="674" t="s">
        <v>2304</v>
      </c>
      <c r="N15" s="239" t="s">
        <v>2670</v>
      </c>
      <c r="O15" s="239" t="s">
        <v>2272</v>
      </c>
      <c r="P15" s="239"/>
      <c r="Q15" s="239"/>
      <c r="R15" s="229"/>
      <c r="S15" s="548" t="s">
        <v>8973</v>
      </c>
      <c r="T15" s="548" t="s">
        <v>2304</v>
      </c>
      <c r="U15" s="548" t="s">
        <v>2671</v>
      </c>
      <c r="V15" s="548" t="s">
        <v>2272</v>
      </c>
      <c r="W15" s="1203"/>
      <c r="X15" s="548" t="s">
        <v>8974</v>
      </c>
      <c r="Y15" s="548" t="s">
        <v>2304</v>
      </c>
      <c r="Z15" s="548" t="s">
        <v>2671</v>
      </c>
      <c r="AA15" s="548" t="s">
        <v>2272</v>
      </c>
      <c r="AB15" s="1203"/>
      <c r="AC15" s="548" t="s">
        <v>8975</v>
      </c>
      <c r="AD15" s="548" t="s">
        <v>2304</v>
      </c>
      <c r="AE15" s="548" t="s">
        <v>2671</v>
      </c>
      <c r="AF15" s="548" t="s">
        <v>2272</v>
      </c>
      <c r="AG15" s="1203"/>
    </row>
    <row r="16" spans="1:33" s="1370" customFormat="1" ht="13.2">
      <c r="A16" s="1568">
        <v>2</v>
      </c>
      <c r="B16" s="1559" t="s">
        <v>222</v>
      </c>
      <c r="C16" s="1559" t="s">
        <v>2234</v>
      </c>
      <c r="D16" s="1559" t="s">
        <v>2235</v>
      </c>
      <c r="E16" s="1559" t="s">
        <v>2237</v>
      </c>
      <c r="F16" s="498"/>
      <c r="G16" s="1569"/>
      <c r="H16" s="1570"/>
      <c r="I16" s="1570" t="s">
        <v>8990</v>
      </c>
      <c r="J16" s="1569" t="s">
        <v>2286</v>
      </c>
      <c r="K16" s="1448"/>
      <c r="L16" s="239"/>
      <c r="M16" s="239"/>
      <c r="N16" s="239"/>
      <c r="O16" s="239"/>
      <c r="P16" s="239"/>
      <c r="Q16" s="239"/>
      <c r="R16" s="229"/>
      <c r="S16" s="548"/>
      <c r="T16" s="548"/>
      <c r="U16" s="548"/>
      <c r="V16" s="548"/>
      <c r="W16" s="1203"/>
      <c r="X16" s="548"/>
      <c r="Y16" s="548"/>
      <c r="Z16" s="548" t="e">
        <v>#NAME?</v>
      </c>
      <c r="AA16" s="548"/>
      <c r="AB16" s="1203"/>
      <c r="AC16" s="548"/>
      <c r="AD16" s="548"/>
      <c r="AE16" s="548"/>
      <c r="AF16" s="548"/>
      <c r="AG16" s="1203"/>
    </row>
    <row r="17" spans="1:33" s="1370" customFormat="1" ht="13.2">
      <c r="A17" s="1519">
        <v>2</v>
      </c>
      <c r="B17" s="1559" t="s">
        <v>1863</v>
      </c>
      <c r="C17" s="1559" t="s">
        <v>2236</v>
      </c>
      <c r="D17" s="1559" t="s">
        <v>2235</v>
      </c>
      <c r="E17" s="1559" t="s">
        <v>2237</v>
      </c>
      <c r="F17" s="498"/>
      <c r="G17" s="1569"/>
      <c r="H17" s="1570"/>
      <c r="I17" s="1570" t="s">
        <v>8990</v>
      </c>
      <c r="J17" s="1569" t="s">
        <v>2286</v>
      </c>
      <c r="K17" s="1448"/>
      <c r="L17" s="239"/>
      <c r="M17" s="239"/>
      <c r="N17" s="239"/>
      <c r="O17" s="239"/>
      <c r="P17" s="239"/>
      <c r="Q17" s="239"/>
      <c r="R17" s="1203"/>
      <c r="S17" s="548"/>
      <c r="T17" s="548"/>
      <c r="U17" s="548"/>
      <c r="V17" s="548"/>
      <c r="W17" s="1203"/>
      <c r="X17" s="548"/>
      <c r="Y17" s="548"/>
      <c r="Z17" s="548"/>
      <c r="AA17" s="548"/>
      <c r="AB17" s="1203"/>
      <c r="AC17" s="548"/>
      <c r="AD17" s="548"/>
      <c r="AE17" s="548"/>
      <c r="AF17" s="548"/>
      <c r="AG17" s="1203"/>
    </row>
    <row r="18" spans="1:33" s="1370" customFormat="1" ht="13.2">
      <c r="A18" s="1519">
        <v>3</v>
      </c>
      <c r="B18" s="240" t="s">
        <v>105</v>
      </c>
      <c r="C18" s="240" t="s">
        <v>2239</v>
      </c>
      <c r="D18" s="243" t="s">
        <v>2278</v>
      </c>
      <c r="E18" s="243" t="s">
        <v>2307</v>
      </c>
      <c r="F18" s="1571" t="s">
        <v>79</v>
      </c>
      <c r="G18" s="490"/>
      <c r="H18" s="905"/>
      <c r="I18" s="490"/>
      <c r="J18" s="490" t="s">
        <v>4189</v>
      </c>
      <c r="K18" s="1161" t="s">
        <v>897</v>
      </c>
      <c r="L18" s="360" t="s">
        <v>8989</v>
      </c>
      <c r="M18" s="240" t="s">
        <v>105</v>
      </c>
      <c r="N18" s="239" t="s">
        <v>2239</v>
      </c>
      <c r="O18" s="239" t="s">
        <v>2811</v>
      </c>
      <c r="P18" s="239" t="s">
        <v>79</v>
      </c>
      <c r="Q18" s="239" t="s">
        <v>8991</v>
      </c>
      <c r="R18" s="1203"/>
      <c r="S18" s="548" t="s">
        <v>8973</v>
      </c>
      <c r="T18" s="548" t="s">
        <v>2238</v>
      </c>
      <c r="U18" s="548" t="s">
        <v>2675</v>
      </c>
      <c r="V18" s="548" t="s">
        <v>2811</v>
      </c>
      <c r="W18" s="1579" t="s">
        <v>8992</v>
      </c>
      <c r="X18" s="548" t="s">
        <v>8974</v>
      </c>
      <c r="Y18" s="548" t="s">
        <v>2238</v>
      </c>
      <c r="Z18" s="548" t="s">
        <v>2675</v>
      </c>
      <c r="AA18" s="548" t="s">
        <v>2811</v>
      </c>
      <c r="AB18" s="360" t="s">
        <v>8993</v>
      </c>
      <c r="AC18" s="548" t="s">
        <v>8975</v>
      </c>
      <c r="AD18" s="548" t="s">
        <v>2238</v>
      </c>
      <c r="AE18" s="548" t="s">
        <v>2675</v>
      </c>
      <c r="AF18" s="548" t="s">
        <v>2811</v>
      </c>
      <c r="AG18" s="360" t="s">
        <v>8994</v>
      </c>
    </row>
    <row r="19" spans="1:33" s="1370" customFormat="1" ht="13.2">
      <c r="A19" s="1519">
        <v>4</v>
      </c>
      <c r="B19" s="239" t="s">
        <v>8995</v>
      </c>
      <c r="C19" s="240" t="s">
        <v>4798</v>
      </c>
      <c r="D19" s="243" t="s">
        <v>2278</v>
      </c>
      <c r="E19" s="243" t="s">
        <v>2307</v>
      </c>
      <c r="F19" s="490" t="s">
        <v>79</v>
      </c>
      <c r="G19" s="490"/>
      <c r="H19" s="905"/>
      <c r="I19" s="490"/>
      <c r="J19" s="490" t="s">
        <v>4189</v>
      </c>
      <c r="K19" s="1161" t="s">
        <v>897</v>
      </c>
      <c r="L19" s="360" t="s">
        <v>8989</v>
      </c>
      <c r="M19" s="239" t="s">
        <v>8995</v>
      </c>
      <c r="N19" s="239" t="s">
        <v>4798</v>
      </c>
      <c r="O19" s="239" t="s">
        <v>4802</v>
      </c>
      <c r="P19" s="239" t="s">
        <v>79</v>
      </c>
      <c r="Q19" s="239" t="s">
        <v>8996</v>
      </c>
      <c r="R19" s="1203"/>
      <c r="S19" s="548" t="s">
        <v>8973</v>
      </c>
      <c r="T19" s="548" t="s">
        <v>8995</v>
      </c>
      <c r="U19" s="548" t="s">
        <v>8997</v>
      </c>
      <c r="V19" s="548" t="s">
        <v>4802</v>
      </c>
      <c r="W19" s="360" t="s">
        <v>2849</v>
      </c>
      <c r="X19" s="548" t="s">
        <v>8974</v>
      </c>
      <c r="Y19" s="548" t="s">
        <v>8995</v>
      </c>
      <c r="Z19" s="548" t="s">
        <v>8997</v>
      </c>
      <c r="AA19" s="548" t="s">
        <v>4802</v>
      </c>
      <c r="AB19" s="548" t="s">
        <v>2849</v>
      </c>
      <c r="AC19" s="548" t="s">
        <v>8975</v>
      </c>
      <c r="AD19" s="548" t="s">
        <v>8995</v>
      </c>
      <c r="AE19" s="548" t="s">
        <v>8997</v>
      </c>
      <c r="AF19" s="548" t="s">
        <v>4802</v>
      </c>
      <c r="AG19" s="548" t="s">
        <v>2849</v>
      </c>
    </row>
    <row r="20" spans="1:33" s="1370" customFormat="1" ht="13.2">
      <c r="A20" s="1519">
        <v>5</v>
      </c>
      <c r="B20" s="1329" t="s">
        <v>3989</v>
      </c>
      <c r="C20" s="1329" t="s">
        <v>8933</v>
      </c>
      <c r="D20" s="693" t="s">
        <v>2803</v>
      </c>
      <c r="E20" s="693" t="s">
        <v>2307</v>
      </c>
      <c r="F20" s="1572"/>
      <c r="G20" s="1573"/>
      <c r="H20" s="1574"/>
      <c r="I20" s="1573"/>
      <c r="J20" s="1573" t="s">
        <v>2286</v>
      </c>
      <c r="K20" s="1448"/>
      <c r="L20" s="239"/>
      <c r="M20" s="239"/>
      <c r="N20" s="239"/>
      <c r="O20" s="239"/>
      <c r="P20" s="239"/>
      <c r="Q20" s="239"/>
      <c r="R20" s="1203"/>
      <c r="S20" s="548" t="s">
        <v>8973</v>
      </c>
      <c r="T20" s="548" t="s">
        <v>2333</v>
      </c>
      <c r="U20" s="548" t="s">
        <v>2705</v>
      </c>
      <c r="V20" s="548" t="s">
        <v>2096</v>
      </c>
      <c r="W20" s="360" t="s">
        <v>2849</v>
      </c>
      <c r="X20" s="548" t="s">
        <v>8974</v>
      </c>
      <c r="Y20" s="548" t="s">
        <v>2333</v>
      </c>
      <c r="Z20" s="548" t="s">
        <v>2705</v>
      </c>
      <c r="AA20" s="548" t="s">
        <v>2096</v>
      </c>
      <c r="AB20" s="548" t="s">
        <v>2849</v>
      </c>
      <c r="AC20" s="548" t="s">
        <v>8975</v>
      </c>
      <c r="AD20" s="548" t="s">
        <v>2333</v>
      </c>
      <c r="AE20" s="548" t="s">
        <v>2705</v>
      </c>
      <c r="AF20" s="548" t="s">
        <v>2096</v>
      </c>
      <c r="AG20" s="548" t="s">
        <v>2849</v>
      </c>
    </row>
    <row r="21" spans="1:33" s="1370" customFormat="1" ht="13.2">
      <c r="A21" s="1519">
        <v>6</v>
      </c>
      <c r="B21" s="239" t="s">
        <v>8998</v>
      </c>
      <c r="C21" s="239" t="s">
        <v>8999</v>
      </c>
      <c r="D21" s="239" t="s">
        <v>2725</v>
      </c>
      <c r="E21" s="693" t="s">
        <v>2307</v>
      </c>
      <c r="F21" s="366"/>
      <c r="G21" s="490"/>
      <c r="H21" s="905"/>
      <c r="I21" s="490"/>
      <c r="J21" s="490" t="s">
        <v>4189</v>
      </c>
      <c r="K21" s="1161" t="s">
        <v>897</v>
      </c>
      <c r="L21" s="360" t="s">
        <v>8989</v>
      </c>
      <c r="M21" s="239" t="s">
        <v>8998</v>
      </c>
      <c r="N21" s="239" t="s">
        <v>9000</v>
      </c>
      <c r="O21" s="239" t="s">
        <v>2725</v>
      </c>
      <c r="P21" s="239" t="s">
        <v>79</v>
      </c>
      <c r="Q21" s="239" t="s">
        <v>9001</v>
      </c>
      <c r="R21" s="1203"/>
      <c r="S21" s="548" t="s">
        <v>8973</v>
      </c>
      <c r="T21" s="548" t="s">
        <v>9002</v>
      </c>
      <c r="U21" s="548" t="s">
        <v>5475</v>
      </c>
      <c r="V21" s="548" t="s">
        <v>2725</v>
      </c>
      <c r="W21" s="360" t="s">
        <v>2849</v>
      </c>
      <c r="X21" s="548" t="s">
        <v>8974</v>
      </c>
      <c r="Y21" s="548" t="s">
        <v>9002</v>
      </c>
      <c r="Z21" s="548" t="s">
        <v>5475</v>
      </c>
      <c r="AA21" s="548" t="s">
        <v>2096</v>
      </c>
      <c r="AB21" s="548" t="s">
        <v>2849</v>
      </c>
      <c r="AC21" s="548" t="s">
        <v>8975</v>
      </c>
      <c r="AD21" s="548" t="s">
        <v>9002</v>
      </c>
      <c r="AE21" s="548" t="s">
        <v>5475</v>
      </c>
      <c r="AF21" s="548" t="s">
        <v>2096</v>
      </c>
      <c r="AG21" s="548" t="s">
        <v>2849</v>
      </c>
    </row>
    <row r="22" spans="1:33" s="1370" customFormat="1" ht="13.2">
      <c r="A22" s="1519">
        <v>7</v>
      </c>
      <c r="B22" s="239" t="s">
        <v>8485</v>
      </c>
      <c r="C22" s="239" t="s">
        <v>8486</v>
      </c>
      <c r="D22" s="243" t="s">
        <v>2078</v>
      </c>
      <c r="E22" s="693" t="s">
        <v>2307</v>
      </c>
      <c r="F22" s="366"/>
      <c r="G22" s="490"/>
      <c r="H22" s="905"/>
      <c r="I22" s="490"/>
      <c r="J22" s="490" t="s">
        <v>2308</v>
      </c>
      <c r="K22" s="1161" t="s">
        <v>897</v>
      </c>
      <c r="L22" s="360" t="s">
        <v>8989</v>
      </c>
      <c r="M22" s="239" t="s">
        <v>8485</v>
      </c>
      <c r="N22" s="239" t="s">
        <v>8486</v>
      </c>
      <c r="O22" s="239" t="s">
        <v>2725</v>
      </c>
      <c r="P22" s="239" t="s">
        <v>79</v>
      </c>
      <c r="Q22" s="239" t="s">
        <v>9003</v>
      </c>
      <c r="R22" s="1203"/>
      <c r="S22" s="548" t="s">
        <v>8973</v>
      </c>
      <c r="T22" s="548" t="s">
        <v>8935</v>
      </c>
      <c r="U22" s="548" t="s">
        <v>5486</v>
      </c>
      <c r="V22" s="548" t="s">
        <v>2725</v>
      </c>
      <c r="W22" s="360" t="s">
        <v>2849</v>
      </c>
      <c r="X22" s="548" t="s">
        <v>8974</v>
      </c>
      <c r="Y22" s="548" t="s">
        <v>8935</v>
      </c>
      <c r="Z22" s="548" t="s">
        <v>5486</v>
      </c>
      <c r="AA22" s="548" t="s">
        <v>2725</v>
      </c>
      <c r="AB22" s="548" t="s">
        <v>2849</v>
      </c>
      <c r="AC22" s="548" t="s">
        <v>8975</v>
      </c>
      <c r="AD22" s="548" t="s">
        <v>8935</v>
      </c>
      <c r="AE22" s="548" t="s">
        <v>5486</v>
      </c>
      <c r="AF22" s="548" t="s">
        <v>2725</v>
      </c>
      <c r="AG22" s="548" t="s">
        <v>2849</v>
      </c>
    </row>
    <row r="23" spans="1:33" s="1370" customFormat="1" ht="13.2">
      <c r="A23" s="1519">
        <v>8</v>
      </c>
      <c r="B23" s="239" t="s">
        <v>9004</v>
      </c>
      <c r="C23" s="239" t="s">
        <v>9005</v>
      </c>
      <c r="D23" s="239" t="s">
        <v>2725</v>
      </c>
      <c r="E23" s="693" t="s">
        <v>2307</v>
      </c>
      <c r="F23" s="366"/>
      <c r="G23" s="490"/>
      <c r="H23" s="905"/>
      <c r="I23" s="490"/>
      <c r="J23" s="490" t="s">
        <v>2308</v>
      </c>
      <c r="K23" s="1161" t="s">
        <v>897</v>
      </c>
      <c r="L23" s="360" t="s">
        <v>8989</v>
      </c>
      <c r="M23" s="239" t="s">
        <v>9004</v>
      </c>
      <c r="N23" s="239" t="s">
        <v>9005</v>
      </c>
      <c r="O23" s="239" t="s">
        <v>2725</v>
      </c>
      <c r="P23" s="239" t="s">
        <v>79</v>
      </c>
      <c r="Q23" s="239" t="s">
        <v>9006</v>
      </c>
      <c r="R23" s="1203"/>
      <c r="S23" s="548" t="s">
        <v>8973</v>
      </c>
      <c r="T23" s="548" t="s">
        <v>9007</v>
      </c>
      <c r="U23" s="548" t="s">
        <v>9008</v>
      </c>
      <c r="V23" s="548" t="s">
        <v>2725</v>
      </c>
      <c r="W23" s="360" t="s">
        <v>2849</v>
      </c>
      <c r="X23" s="548" t="s">
        <v>8974</v>
      </c>
      <c r="Y23" s="548" t="s">
        <v>9007</v>
      </c>
      <c r="Z23" s="548" t="s">
        <v>9008</v>
      </c>
      <c r="AA23" s="548" t="s">
        <v>2725</v>
      </c>
      <c r="AB23" s="548" t="s">
        <v>2849</v>
      </c>
      <c r="AC23" s="548" t="s">
        <v>8975</v>
      </c>
      <c r="AD23" s="548" t="s">
        <v>9007</v>
      </c>
      <c r="AE23" s="548" t="s">
        <v>9008</v>
      </c>
      <c r="AF23" s="548" t="s">
        <v>2725</v>
      </c>
      <c r="AG23" s="548" t="s">
        <v>2849</v>
      </c>
    </row>
    <row r="24" spans="1:33" s="1370" customFormat="1" ht="12.9" customHeight="1">
      <c r="A24" s="1519">
        <v>9</v>
      </c>
      <c r="B24" s="239" t="s">
        <v>4842</v>
      </c>
      <c r="C24" s="239" t="s">
        <v>4843</v>
      </c>
      <c r="D24" s="239" t="s">
        <v>2725</v>
      </c>
      <c r="E24" s="693" t="s">
        <v>2307</v>
      </c>
      <c r="F24" s="490" t="s">
        <v>79</v>
      </c>
      <c r="G24" s="490"/>
      <c r="H24" s="905" t="s">
        <v>9009</v>
      </c>
      <c r="I24" s="490"/>
      <c r="J24" s="490" t="s">
        <v>2308</v>
      </c>
      <c r="K24" s="1161" t="s">
        <v>897</v>
      </c>
      <c r="L24" s="360" t="s">
        <v>8989</v>
      </c>
      <c r="M24" s="239" t="s">
        <v>4842</v>
      </c>
      <c r="N24" s="239" t="s">
        <v>4843</v>
      </c>
      <c r="O24" s="239" t="s">
        <v>2088</v>
      </c>
      <c r="P24" s="239" t="s">
        <v>79</v>
      </c>
      <c r="Q24" s="239" t="s">
        <v>9010</v>
      </c>
      <c r="R24" s="1203"/>
      <c r="S24" s="548" t="s">
        <v>8973</v>
      </c>
      <c r="T24" s="548" t="s">
        <v>4842</v>
      </c>
      <c r="U24" s="548" t="s">
        <v>4843</v>
      </c>
      <c r="V24" s="548" t="s">
        <v>2088</v>
      </c>
      <c r="W24" s="360" t="s">
        <v>2849</v>
      </c>
      <c r="X24" s="548" t="s">
        <v>8974</v>
      </c>
      <c r="Y24" s="548" t="s">
        <v>4842</v>
      </c>
      <c r="Z24" s="548" t="s">
        <v>4843</v>
      </c>
      <c r="AA24" s="548" t="s">
        <v>2088</v>
      </c>
      <c r="AB24" s="548" t="s">
        <v>2849</v>
      </c>
      <c r="AC24" s="548" t="s">
        <v>8975</v>
      </c>
      <c r="AD24" s="548" t="s">
        <v>4842</v>
      </c>
      <c r="AE24" s="548" t="s">
        <v>4843</v>
      </c>
      <c r="AF24" s="548" t="s">
        <v>2088</v>
      </c>
      <c r="AG24" s="548" t="s">
        <v>2849</v>
      </c>
    </row>
    <row r="25" spans="1:33" s="1370" customFormat="1" ht="13.2">
      <c r="A25" s="1519">
        <v>10</v>
      </c>
      <c r="B25" s="239" t="s">
        <v>9011</v>
      </c>
      <c r="C25" s="239" t="s">
        <v>9012</v>
      </c>
      <c r="D25" s="239" t="s">
        <v>2725</v>
      </c>
      <c r="E25" s="693" t="s">
        <v>2307</v>
      </c>
      <c r="F25" s="366"/>
      <c r="G25" s="490"/>
      <c r="H25" s="905" t="s">
        <v>9013</v>
      </c>
      <c r="I25" s="490"/>
      <c r="J25" s="490" t="s">
        <v>4189</v>
      </c>
      <c r="K25" s="1161" t="s">
        <v>897</v>
      </c>
      <c r="L25" s="360" t="s">
        <v>8989</v>
      </c>
      <c r="M25" s="239" t="s">
        <v>9011</v>
      </c>
      <c r="N25" s="239" t="s">
        <v>9012</v>
      </c>
      <c r="O25" s="239" t="s">
        <v>2096</v>
      </c>
      <c r="P25" s="239" t="s">
        <v>79</v>
      </c>
      <c r="Q25" s="239" t="s">
        <v>9014</v>
      </c>
      <c r="R25" s="1203"/>
      <c r="S25" s="548" t="s">
        <v>8973</v>
      </c>
      <c r="T25" s="548" t="s">
        <v>9011</v>
      </c>
      <c r="U25" s="548" t="s">
        <v>9012</v>
      </c>
      <c r="V25" s="548" t="s">
        <v>2747</v>
      </c>
      <c r="W25" s="360" t="s">
        <v>2849</v>
      </c>
      <c r="X25" s="548" t="s">
        <v>8974</v>
      </c>
      <c r="Y25" s="548" t="s">
        <v>9011</v>
      </c>
      <c r="Z25" s="548" t="s">
        <v>9012</v>
      </c>
      <c r="AA25" s="548" t="s">
        <v>2747</v>
      </c>
      <c r="AB25" s="548" t="s">
        <v>2849</v>
      </c>
      <c r="AC25" s="548" t="s">
        <v>8975</v>
      </c>
      <c r="AD25" s="548" t="s">
        <v>9011</v>
      </c>
      <c r="AE25" s="548" t="s">
        <v>9012</v>
      </c>
      <c r="AF25" s="548" t="s">
        <v>2747</v>
      </c>
      <c r="AG25" s="548" t="s">
        <v>2849</v>
      </c>
    </row>
    <row r="26" spans="1:33" s="1370" customFormat="1" ht="13.2">
      <c r="A26" s="1519">
        <v>11</v>
      </c>
      <c r="B26" s="1329" t="s">
        <v>2620</v>
      </c>
      <c r="C26" s="1329" t="s">
        <v>4846</v>
      </c>
      <c r="D26" s="239" t="s">
        <v>2725</v>
      </c>
      <c r="E26" s="693" t="s">
        <v>2307</v>
      </c>
      <c r="F26" s="490" t="s">
        <v>79</v>
      </c>
      <c r="G26" s="490"/>
      <c r="H26" s="905" t="s">
        <v>9015</v>
      </c>
      <c r="I26" s="490"/>
      <c r="J26" s="490" t="s">
        <v>2308</v>
      </c>
      <c r="K26" s="1161" t="s">
        <v>897</v>
      </c>
      <c r="L26" s="360" t="s">
        <v>8989</v>
      </c>
      <c r="M26" s="1329" t="s">
        <v>2620</v>
      </c>
      <c r="N26" s="239" t="s">
        <v>4847</v>
      </c>
      <c r="O26" s="239" t="s">
        <v>2100</v>
      </c>
      <c r="P26" s="239" t="s">
        <v>79</v>
      </c>
      <c r="Q26" s="239" t="s">
        <v>9016</v>
      </c>
      <c r="R26" s="1203"/>
      <c r="S26" s="548" t="s">
        <v>8973</v>
      </c>
      <c r="T26" s="548" t="s">
        <v>2620</v>
      </c>
      <c r="U26" s="548" t="s">
        <v>4846</v>
      </c>
      <c r="V26" s="548" t="s">
        <v>2100</v>
      </c>
      <c r="W26" s="360" t="s">
        <v>2849</v>
      </c>
      <c r="X26" s="548" t="s">
        <v>8974</v>
      </c>
      <c r="Y26" s="548" t="s">
        <v>2620</v>
      </c>
      <c r="Z26" s="548" t="s">
        <v>4846</v>
      </c>
      <c r="AA26" s="548" t="s">
        <v>2100</v>
      </c>
      <c r="AB26" s="548" t="s">
        <v>2849</v>
      </c>
      <c r="AC26" s="548" t="s">
        <v>8975</v>
      </c>
      <c r="AD26" s="548" t="s">
        <v>2620</v>
      </c>
      <c r="AE26" s="548" t="s">
        <v>4846</v>
      </c>
      <c r="AF26" s="548" t="s">
        <v>2100</v>
      </c>
      <c r="AG26" s="548" t="s">
        <v>2849</v>
      </c>
    </row>
    <row r="27" spans="1:33" s="1370" customFormat="1" ht="13.2">
      <c r="A27" s="1519">
        <v>12</v>
      </c>
      <c r="B27" s="239" t="s">
        <v>9017</v>
      </c>
      <c r="C27" s="239" t="s">
        <v>9018</v>
      </c>
      <c r="D27" s="239" t="s">
        <v>2725</v>
      </c>
      <c r="E27" s="693" t="s">
        <v>2307</v>
      </c>
      <c r="F27" s="490" t="s">
        <v>79</v>
      </c>
      <c r="G27" s="490"/>
      <c r="H27" s="905" t="s">
        <v>9019</v>
      </c>
      <c r="I27" s="490"/>
      <c r="J27" s="490" t="s">
        <v>2308</v>
      </c>
      <c r="K27" s="1161" t="s">
        <v>897</v>
      </c>
      <c r="L27" s="360" t="s">
        <v>8989</v>
      </c>
      <c r="M27" s="239" t="s">
        <v>9017</v>
      </c>
      <c r="N27" s="239" t="s">
        <v>9018</v>
      </c>
      <c r="O27" s="239" t="s">
        <v>2088</v>
      </c>
      <c r="P27" s="239" t="s">
        <v>79</v>
      </c>
      <c r="Q27" s="239" t="s">
        <v>9020</v>
      </c>
      <c r="R27" s="1203"/>
      <c r="S27" s="548" t="s">
        <v>8973</v>
      </c>
      <c r="T27" s="548" t="s">
        <v>9017</v>
      </c>
      <c r="U27" s="548" t="s">
        <v>9021</v>
      </c>
      <c r="V27" s="548" t="s">
        <v>2088</v>
      </c>
      <c r="W27" s="360" t="s">
        <v>2849</v>
      </c>
      <c r="X27" s="548" t="s">
        <v>8974</v>
      </c>
      <c r="Y27" s="548" t="s">
        <v>9017</v>
      </c>
      <c r="Z27" s="548" t="s">
        <v>9021</v>
      </c>
      <c r="AA27" s="548" t="s">
        <v>2088</v>
      </c>
      <c r="AB27" s="548" t="s">
        <v>2849</v>
      </c>
      <c r="AC27" s="548" t="s">
        <v>8975</v>
      </c>
      <c r="AD27" s="548" t="s">
        <v>9017</v>
      </c>
      <c r="AE27" s="548" t="s">
        <v>9021</v>
      </c>
      <c r="AF27" s="548" t="s">
        <v>2088</v>
      </c>
      <c r="AG27" s="548" t="s">
        <v>2849</v>
      </c>
    </row>
    <row r="28" spans="1:33" s="1370" customFormat="1" ht="13.2">
      <c r="A28" s="1519">
        <v>13</v>
      </c>
      <c r="B28" s="239" t="s">
        <v>9022</v>
      </c>
      <c r="C28" s="239" t="s">
        <v>9023</v>
      </c>
      <c r="D28" s="239" t="s">
        <v>2725</v>
      </c>
      <c r="E28" s="693" t="s">
        <v>2307</v>
      </c>
      <c r="F28" s="366"/>
      <c r="G28" s="490"/>
      <c r="H28" s="905" t="s">
        <v>9024</v>
      </c>
      <c r="I28" s="490"/>
      <c r="J28" s="490" t="s">
        <v>2308</v>
      </c>
      <c r="K28" s="1161" t="s">
        <v>897</v>
      </c>
      <c r="L28" s="360" t="s">
        <v>8989</v>
      </c>
      <c r="M28" s="239" t="s">
        <v>9022</v>
      </c>
      <c r="N28" s="239" t="s">
        <v>9023</v>
      </c>
      <c r="O28" s="239" t="s">
        <v>2747</v>
      </c>
      <c r="P28" s="239" t="s">
        <v>79</v>
      </c>
      <c r="Q28" s="239" t="s">
        <v>9025</v>
      </c>
      <c r="R28" s="1203"/>
      <c r="S28" s="548" t="s">
        <v>8973</v>
      </c>
      <c r="T28" s="548" t="s">
        <v>9022</v>
      </c>
      <c r="U28" s="548" t="s">
        <v>9023</v>
      </c>
      <c r="V28" s="548" t="s">
        <v>2747</v>
      </c>
      <c r="W28" s="360" t="s">
        <v>2849</v>
      </c>
      <c r="X28" s="548" t="s">
        <v>8974</v>
      </c>
      <c r="Y28" s="548" t="s">
        <v>9022</v>
      </c>
      <c r="Z28" s="548" t="s">
        <v>9023</v>
      </c>
      <c r="AA28" s="548" t="s">
        <v>2747</v>
      </c>
      <c r="AB28" s="548" t="s">
        <v>2849</v>
      </c>
      <c r="AC28" s="548" t="s">
        <v>8975</v>
      </c>
      <c r="AD28" s="548" t="s">
        <v>9022</v>
      </c>
      <c r="AE28" s="548" t="s">
        <v>9023</v>
      </c>
      <c r="AF28" s="548" t="s">
        <v>2747</v>
      </c>
      <c r="AG28" s="548" t="s">
        <v>2849</v>
      </c>
    </row>
    <row r="29" spans="1:33" s="1370" customFormat="1" ht="13.2">
      <c r="A29" s="1519">
        <v>14</v>
      </c>
      <c r="B29" s="239" t="s">
        <v>5566</v>
      </c>
      <c r="C29" s="239" t="s">
        <v>5568</v>
      </c>
      <c r="D29" s="239" t="s">
        <v>2278</v>
      </c>
      <c r="E29" s="693" t="s">
        <v>2307</v>
      </c>
      <c r="F29" s="366"/>
      <c r="G29" s="490"/>
      <c r="H29" s="905"/>
      <c r="I29" s="490"/>
      <c r="J29" s="490" t="s">
        <v>4189</v>
      </c>
      <c r="K29" s="1161" t="s">
        <v>897</v>
      </c>
      <c r="L29" s="360" t="s">
        <v>8989</v>
      </c>
      <c r="M29" s="239" t="s">
        <v>5566</v>
      </c>
      <c r="N29" s="239" t="s">
        <v>5568</v>
      </c>
      <c r="O29" s="239" t="s">
        <v>2096</v>
      </c>
      <c r="P29" s="239" t="s">
        <v>79</v>
      </c>
      <c r="Q29" s="239" t="s">
        <v>9026</v>
      </c>
      <c r="R29" s="1203"/>
      <c r="S29" s="548" t="s">
        <v>8973</v>
      </c>
      <c r="T29" s="548" t="s">
        <v>5566</v>
      </c>
      <c r="U29" s="548" t="s">
        <v>8464</v>
      </c>
      <c r="V29" s="548" t="s">
        <v>2278</v>
      </c>
      <c r="W29" s="360" t="s">
        <v>2849</v>
      </c>
      <c r="X29" s="548"/>
      <c r="Y29" s="548"/>
      <c r="Z29" s="548"/>
      <c r="AA29" s="548"/>
      <c r="AB29" s="1203"/>
      <c r="AC29" s="548"/>
      <c r="AD29" s="548"/>
      <c r="AE29" s="548"/>
      <c r="AF29" s="548"/>
      <c r="AG29" s="1203"/>
    </row>
    <row r="30" spans="1:33" s="1370" customFormat="1" ht="13.2">
      <c r="A30" s="1519">
        <v>15</v>
      </c>
      <c r="B30" s="239" t="s">
        <v>4707</v>
      </c>
      <c r="C30" s="239" t="s">
        <v>4708</v>
      </c>
      <c r="D30" s="243" t="s">
        <v>4955</v>
      </c>
      <c r="E30" s="243" t="s">
        <v>2108</v>
      </c>
      <c r="F30" s="366"/>
      <c r="G30" s="490"/>
      <c r="H30" s="905"/>
      <c r="I30" s="490"/>
      <c r="J30" s="490" t="s">
        <v>4189</v>
      </c>
      <c r="K30" s="1161" t="s">
        <v>897</v>
      </c>
      <c r="L30" s="360" t="s">
        <v>8989</v>
      </c>
      <c r="M30" s="239" t="s">
        <v>4707</v>
      </c>
      <c r="N30" s="239" t="s">
        <v>4708</v>
      </c>
      <c r="O30" s="239" t="s">
        <v>2085</v>
      </c>
      <c r="P30" s="239"/>
      <c r="Q30" s="239" t="s">
        <v>9027</v>
      </c>
      <c r="R30" s="1203"/>
      <c r="S30" s="548" t="s">
        <v>8973</v>
      </c>
      <c r="T30" s="548" t="s">
        <v>4707</v>
      </c>
      <c r="U30" s="548" t="s">
        <v>4710</v>
      </c>
      <c r="V30" s="548" t="s">
        <v>2084</v>
      </c>
      <c r="W30" s="360" t="s">
        <v>8514</v>
      </c>
      <c r="X30" s="548" t="s">
        <v>8974</v>
      </c>
      <c r="Y30" s="548" t="s">
        <v>4707</v>
      </c>
      <c r="Z30" s="548" t="s">
        <v>4710</v>
      </c>
      <c r="AA30" s="548" t="s">
        <v>2084</v>
      </c>
      <c r="AB30" s="360" t="s">
        <v>8514</v>
      </c>
      <c r="AC30" s="548" t="s">
        <v>8975</v>
      </c>
      <c r="AD30" s="548" t="s">
        <v>4707</v>
      </c>
      <c r="AE30" s="548" t="s">
        <v>4710</v>
      </c>
      <c r="AF30" s="548" t="s">
        <v>2084</v>
      </c>
      <c r="AG30" s="360" t="s">
        <v>8514</v>
      </c>
    </row>
    <row r="31" spans="1:33" s="1370" customFormat="1" ht="13.2">
      <c r="A31" s="1519">
        <v>16</v>
      </c>
      <c r="B31" s="1329" t="s">
        <v>2541</v>
      </c>
      <c r="C31" s="1329" t="s">
        <v>4720</v>
      </c>
      <c r="D31" s="693" t="s">
        <v>4955</v>
      </c>
      <c r="E31" s="243" t="s">
        <v>2108</v>
      </c>
      <c r="F31" s="366"/>
      <c r="G31" s="490" t="s">
        <v>4808</v>
      </c>
      <c r="H31" s="905"/>
      <c r="I31" s="490"/>
      <c r="J31" s="490" t="s">
        <v>4189</v>
      </c>
      <c r="K31" s="1161" t="s">
        <v>897</v>
      </c>
      <c r="L31" s="360" t="s">
        <v>8989</v>
      </c>
      <c r="M31" s="1329" t="s">
        <v>2541</v>
      </c>
      <c r="N31" s="239" t="s">
        <v>4712</v>
      </c>
      <c r="O31" s="239" t="s">
        <v>2085</v>
      </c>
      <c r="P31" s="239"/>
      <c r="Q31" s="239" t="s">
        <v>9028</v>
      </c>
      <c r="R31" s="1203"/>
      <c r="S31" s="548" t="s">
        <v>8973</v>
      </c>
      <c r="T31" s="548" t="s">
        <v>4711</v>
      </c>
      <c r="U31" s="548" t="s">
        <v>4714</v>
      </c>
      <c r="V31" s="548" t="s">
        <v>2084</v>
      </c>
      <c r="W31" s="360" t="s">
        <v>8514</v>
      </c>
      <c r="X31" s="548" t="s">
        <v>8974</v>
      </c>
      <c r="Y31" s="548" t="s">
        <v>4711</v>
      </c>
      <c r="Z31" s="548" t="s">
        <v>4714</v>
      </c>
      <c r="AA31" s="548" t="s">
        <v>2084</v>
      </c>
      <c r="AB31" s="360" t="s">
        <v>8514</v>
      </c>
      <c r="AC31" s="548" t="s">
        <v>8975</v>
      </c>
      <c r="AD31" s="548" t="s">
        <v>4711</v>
      </c>
      <c r="AE31" s="548" t="s">
        <v>4714</v>
      </c>
      <c r="AF31" s="548" t="s">
        <v>2084</v>
      </c>
      <c r="AG31" s="360" t="s">
        <v>8514</v>
      </c>
    </row>
    <row r="32" spans="1:33" s="1370" customFormat="1">
      <c r="A32" s="1519">
        <v>17</v>
      </c>
      <c r="B32" s="1329" t="s">
        <v>4715</v>
      </c>
      <c r="C32" s="1329" t="s">
        <v>4716</v>
      </c>
      <c r="D32" s="693" t="s">
        <v>4955</v>
      </c>
      <c r="E32" s="243" t="s">
        <v>2108</v>
      </c>
      <c r="F32" s="366"/>
      <c r="G32" s="490" t="s">
        <v>4809</v>
      </c>
      <c r="H32" s="905"/>
      <c r="I32" s="490"/>
      <c r="J32" s="490" t="s">
        <v>4189</v>
      </c>
      <c r="K32" s="1161" t="s">
        <v>897</v>
      </c>
      <c r="L32" s="360" t="s">
        <v>8989</v>
      </c>
      <c r="M32" s="1329" t="s">
        <v>4715</v>
      </c>
      <c r="N32" s="239" t="s">
        <v>9029</v>
      </c>
      <c r="O32" s="239" t="s">
        <v>2085</v>
      </c>
      <c r="P32" s="239"/>
      <c r="Q32" s="239" t="s">
        <v>9030</v>
      </c>
      <c r="R32" s="369"/>
      <c r="S32" s="548" t="s">
        <v>8973</v>
      </c>
      <c r="T32" s="548" t="s">
        <v>4715</v>
      </c>
      <c r="U32" s="548" t="s">
        <v>4718</v>
      </c>
      <c r="V32" s="548" t="s">
        <v>2084</v>
      </c>
      <c r="W32" s="360" t="s">
        <v>8514</v>
      </c>
      <c r="X32" s="548" t="s">
        <v>8974</v>
      </c>
      <c r="Y32" s="548" t="s">
        <v>4715</v>
      </c>
      <c r="Z32" s="548" t="s">
        <v>4718</v>
      </c>
      <c r="AA32" s="548" t="s">
        <v>2084</v>
      </c>
      <c r="AB32" s="360" t="s">
        <v>8514</v>
      </c>
      <c r="AC32" s="548" t="s">
        <v>8975</v>
      </c>
      <c r="AD32" s="548" t="s">
        <v>4715</v>
      </c>
      <c r="AE32" s="548" t="s">
        <v>4718</v>
      </c>
      <c r="AF32" s="548" t="s">
        <v>2084</v>
      </c>
      <c r="AG32" s="360" t="s">
        <v>8514</v>
      </c>
    </row>
    <row r="33" spans="1:33" s="1370" customFormat="1">
      <c r="A33" s="1519">
        <v>18</v>
      </c>
      <c r="B33" s="1329" t="s">
        <v>4953</v>
      </c>
      <c r="C33" s="1329" t="s">
        <v>4954</v>
      </c>
      <c r="D33" s="124" t="s">
        <v>4955</v>
      </c>
      <c r="E33" s="243" t="s">
        <v>2108</v>
      </c>
      <c r="F33" s="366"/>
      <c r="G33" s="490"/>
      <c r="H33" s="905"/>
      <c r="I33" s="490"/>
      <c r="J33" s="490" t="s">
        <v>4189</v>
      </c>
      <c r="K33" s="1161" t="s">
        <v>897</v>
      </c>
      <c r="L33" s="360" t="s">
        <v>8989</v>
      </c>
      <c r="M33" s="1329" t="s">
        <v>4953</v>
      </c>
      <c r="N33" s="239" t="s">
        <v>4720</v>
      </c>
      <c r="O33" s="239" t="s">
        <v>2085</v>
      </c>
      <c r="P33" s="239"/>
      <c r="Q33" s="239" t="s">
        <v>9031</v>
      </c>
      <c r="R33" s="369"/>
      <c r="S33" s="548" t="s">
        <v>8973</v>
      </c>
      <c r="T33" s="548" t="s">
        <v>2541</v>
      </c>
      <c r="U33" s="548" t="s">
        <v>4721</v>
      </c>
      <c r="V33" s="548" t="s">
        <v>2084</v>
      </c>
      <c r="W33" s="360" t="s">
        <v>8514</v>
      </c>
      <c r="X33" s="548" t="s">
        <v>8974</v>
      </c>
      <c r="Y33" s="548" t="s">
        <v>2541</v>
      </c>
      <c r="Z33" s="548" t="s">
        <v>4721</v>
      </c>
      <c r="AA33" s="548" t="s">
        <v>2084</v>
      </c>
      <c r="AB33" s="360" t="s">
        <v>8514</v>
      </c>
      <c r="AC33" s="548" t="s">
        <v>8975</v>
      </c>
      <c r="AD33" s="548" t="s">
        <v>2541</v>
      </c>
      <c r="AE33" s="548" t="s">
        <v>4721</v>
      </c>
      <c r="AF33" s="548" t="s">
        <v>2084</v>
      </c>
      <c r="AG33" s="360" t="s">
        <v>8514</v>
      </c>
    </row>
    <row r="34" spans="1:33" s="396" customFormat="1">
      <c r="A34" s="1519">
        <v>19</v>
      </c>
      <c r="B34" s="239" t="s">
        <v>4857</v>
      </c>
      <c r="C34" s="239" t="s">
        <v>4858</v>
      </c>
      <c r="D34" s="243" t="s">
        <v>4171</v>
      </c>
      <c r="E34" s="261" t="s">
        <v>2111</v>
      </c>
      <c r="F34" s="366"/>
      <c r="G34" s="746" t="s">
        <v>2622</v>
      </c>
      <c r="H34" s="680"/>
      <c r="I34" s="360"/>
      <c r="J34" s="490" t="s">
        <v>2308</v>
      </c>
      <c r="K34" s="1161" t="s">
        <v>897</v>
      </c>
      <c r="L34" s="360" t="s">
        <v>8989</v>
      </c>
      <c r="M34" s="239" t="s">
        <v>4857</v>
      </c>
      <c r="N34" s="239" t="s">
        <v>4858</v>
      </c>
      <c r="O34" s="239" t="s">
        <v>2085</v>
      </c>
      <c r="P34" s="239"/>
      <c r="Q34" s="239" t="s">
        <v>9032</v>
      </c>
      <c r="R34" s="369"/>
      <c r="S34" s="548" t="s">
        <v>8973</v>
      </c>
      <c r="T34" s="548" t="s">
        <v>4917</v>
      </c>
      <c r="U34" s="548" t="s">
        <v>4858</v>
      </c>
      <c r="V34" s="548" t="s">
        <v>2084</v>
      </c>
      <c r="W34" s="360" t="s">
        <v>8514</v>
      </c>
      <c r="X34" s="548" t="s">
        <v>8974</v>
      </c>
      <c r="Y34" s="548" t="s">
        <v>4917</v>
      </c>
      <c r="Z34" s="548" t="s">
        <v>4858</v>
      </c>
      <c r="AA34" s="548" t="s">
        <v>2084</v>
      </c>
      <c r="AB34" s="360" t="s">
        <v>9033</v>
      </c>
      <c r="AC34" s="548" t="s">
        <v>8975</v>
      </c>
      <c r="AD34" s="548" t="s">
        <v>4917</v>
      </c>
      <c r="AE34" s="548" t="s">
        <v>4858</v>
      </c>
      <c r="AF34" s="548" t="s">
        <v>2084</v>
      </c>
      <c r="AG34" s="360" t="s">
        <v>9033</v>
      </c>
    </row>
    <row r="35" spans="1:33" s="396" customFormat="1">
      <c r="A35" s="1519">
        <v>20</v>
      </c>
      <c r="B35" s="239" t="s">
        <v>6097</v>
      </c>
      <c r="C35" s="239" t="s">
        <v>4860</v>
      </c>
      <c r="D35" s="243" t="s">
        <v>4171</v>
      </c>
      <c r="E35" s="261" t="s">
        <v>2111</v>
      </c>
      <c r="F35" s="366"/>
      <c r="G35" s="746" t="s">
        <v>2622</v>
      </c>
      <c r="H35" s="680"/>
      <c r="I35" s="360"/>
      <c r="J35" s="490" t="s">
        <v>2308</v>
      </c>
      <c r="K35" s="1161" t="s">
        <v>897</v>
      </c>
      <c r="L35" s="360" t="s">
        <v>8989</v>
      </c>
      <c r="M35" s="239" t="s">
        <v>6097</v>
      </c>
      <c r="N35" s="239" t="s">
        <v>4860</v>
      </c>
      <c r="O35" s="239" t="s">
        <v>2085</v>
      </c>
      <c r="P35" s="239"/>
      <c r="Q35" s="239" t="s">
        <v>9034</v>
      </c>
      <c r="R35" s="369"/>
      <c r="S35" s="548" t="s">
        <v>8973</v>
      </c>
      <c r="T35" s="548" t="s">
        <v>9035</v>
      </c>
      <c r="U35" s="548" t="s">
        <v>4861</v>
      </c>
      <c r="V35" s="548" t="s">
        <v>2084</v>
      </c>
      <c r="W35" s="360" t="s">
        <v>8514</v>
      </c>
      <c r="X35" s="548" t="s">
        <v>8974</v>
      </c>
      <c r="Y35" s="548" t="s">
        <v>4859</v>
      </c>
      <c r="Z35" s="548" t="s">
        <v>4861</v>
      </c>
      <c r="AA35" s="548" t="s">
        <v>2084</v>
      </c>
      <c r="AB35" s="360" t="s">
        <v>9036</v>
      </c>
      <c r="AC35" s="548" t="s">
        <v>8975</v>
      </c>
      <c r="AD35" s="548" t="s">
        <v>9035</v>
      </c>
      <c r="AE35" s="548" t="s">
        <v>9037</v>
      </c>
      <c r="AF35" s="548" t="s">
        <v>2084</v>
      </c>
      <c r="AG35" s="360" t="s">
        <v>9036</v>
      </c>
    </row>
    <row r="36" spans="1:33" s="396" customFormat="1">
      <c r="A36" s="1519">
        <v>21</v>
      </c>
      <c r="B36" s="239" t="s">
        <v>4864</v>
      </c>
      <c r="C36" s="239" t="s">
        <v>4865</v>
      </c>
      <c r="D36" s="243" t="s">
        <v>4171</v>
      </c>
      <c r="E36" s="261" t="s">
        <v>2111</v>
      </c>
      <c r="F36" s="366"/>
      <c r="G36" s="746" t="s">
        <v>2622</v>
      </c>
      <c r="H36" s="680"/>
      <c r="I36" s="360"/>
      <c r="J36" s="490" t="s">
        <v>2308</v>
      </c>
      <c r="K36" s="1161" t="s">
        <v>897</v>
      </c>
      <c r="L36" s="360" t="s">
        <v>8989</v>
      </c>
      <c r="M36" s="239" t="s">
        <v>4864</v>
      </c>
      <c r="N36" s="239" t="s">
        <v>9038</v>
      </c>
      <c r="O36" s="239" t="s">
        <v>2085</v>
      </c>
      <c r="P36" s="239"/>
      <c r="Q36" s="239" t="s">
        <v>9039</v>
      </c>
      <c r="R36" s="369"/>
      <c r="S36" s="548" t="s">
        <v>8973</v>
      </c>
      <c r="T36" s="548" t="s">
        <v>9040</v>
      </c>
      <c r="U36" s="548" t="s">
        <v>4866</v>
      </c>
      <c r="V36" s="548" t="s">
        <v>2084</v>
      </c>
      <c r="W36" s="360" t="s">
        <v>8514</v>
      </c>
      <c r="X36" s="548" t="s">
        <v>8974</v>
      </c>
      <c r="Y36" s="548" t="s">
        <v>4859</v>
      </c>
      <c r="Z36" s="548" t="s">
        <v>4866</v>
      </c>
      <c r="AA36" s="548" t="s">
        <v>2084</v>
      </c>
      <c r="AB36" s="360" t="s">
        <v>9041</v>
      </c>
      <c r="AC36" s="548" t="s">
        <v>8975</v>
      </c>
      <c r="AD36" s="548" t="s">
        <v>4864</v>
      </c>
      <c r="AE36" s="548" t="s">
        <v>4866</v>
      </c>
      <c r="AF36" s="548" t="s">
        <v>2084</v>
      </c>
      <c r="AG36" s="360" t="s">
        <v>9041</v>
      </c>
    </row>
    <row r="37" spans="1:33" s="396" customFormat="1">
      <c r="A37" s="1519">
        <v>22</v>
      </c>
      <c r="B37" s="239" t="s">
        <v>9042</v>
      </c>
      <c r="C37" s="239" t="s">
        <v>9043</v>
      </c>
      <c r="D37" s="243" t="s">
        <v>4171</v>
      </c>
      <c r="E37" s="261" t="s">
        <v>2111</v>
      </c>
      <c r="F37" s="366"/>
      <c r="G37" s="746" t="s">
        <v>2622</v>
      </c>
      <c r="H37" s="680"/>
      <c r="I37" s="360"/>
      <c r="J37" s="490" t="s">
        <v>2308</v>
      </c>
      <c r="K37" s="1161" t="s">
        <v>897</v>
      </c>
      <c r="L37" s="360" t="s">
        <v>8989</v>
      </c>
      <c r="M37" s="239" t="s">
        <v>9042</v>
      </c>
      <c r="N37" s="239" t="s">
        <v>9044</v>
      </c>
      <c r="O37" s="239" t="s">
        <v>2085</v>
      </c>
      <c r="P37" s="239"/>
      <c r="Q37" s="239" t="s">
        <v>9045</v>
      </c>
      <c r="R37" s="369"/>
      <c r="S37" s="548" t="s">
        <v>8973</v>
      </c>
      <c r="T37" s="548" t="s">
        <v>9042</v>
      </c>
      <c r="U37" s="548" t="s">
        <v>9043</v>
      </c>
      <c r="V37" s="548" t="s">
        <v>2084</v>
      </c>
      <c r="W37" s="360" t="s">
        <v>8514</v>
      </c>
      <c r="X37" s="548" t="s">
        <v>8974</v>
      </c>
      <c r="Y37" s="548" t="s">
        <v>9042</v>
      </c>
      <c r="Z37" s="548" t="s">
        <v>9043</v>
      </c>
      <c r="AA37" s="548" t="s">
        <v>2084</v>
      </c>
      <c r="AB37" s="360" t="s">
        <v>9046</v>
      </c>
      <c r="AC37" s="548" t="s">
        <v>8975</v>
      </c>
      <c r="AD37" s="548" t="s">
        <v>9042</v>
      </c>
      <c r="AE37" s="548" t="s">
        <v>9043</v>
      </c>
      <c r="AF37" s="548" t="s">
        <v>2084</v>
      </c>
      <c r="AG37" s="360" t="s">
        <v>9046</v>
      </c>
    </row>
    <row r="38" spans="1:33" s="396" customFormat="1">
      <c r="A38" s="1519">
        <v>23</v>
      </c>
      <c r="B38" s="239" t="s">
        <v>9047</v>
      </c>
      <c r="C38" s="239" t="s">
        <v>8575</v>
      </c>
      <c r="D38" s="243" t="s">
        <v>4171</v>
      </c>
      <c r="E38" s="261" t="s">
        <v>2111</v>
      </c>
      <c r="F38" s="366"/>
      <c r="G38" s="746" t="s">
        <v>2622</v>
      </c>
      <c r="H38" s="680"/>
      <c r="I38" s="360"/>
      <c r="J38" s="490" t="s">
        <v>2308</v>
      </c>
      <c r="K38" s="1161" t="s">
        <v>897</v>
      </c>
      <c r="L38" s="360" t="s">
        <v>8989</v>
      </c>
      <c r="M38" s="239" t="s">
        <v>9047</v>
      </c>
      <c r="N38" s="239" t="s">
        <v>8575</v>
      </c>
      <c r="O38" s="239" t="s">
        <v>2085</v>
      </c>
      <c r="P38" s="239"/>
      <c r="Q38" s="239" t="s">
        <v>9048</v>
      </c>
      <c r="R38" s="369"/>
      <c r="S38" s="548" t="s">
        <v>8973</v>
      </c>
      <c r="T38" s="548" t="s">
        <v>9049</v>
      </c>
      <c r="U38" s="548" t="s">
        <v>8575</v>
      </c>
      <c r="V38" s="548" t="s">
        <v>2084</v>
      </c>
      <c r="W38" s="360" t="s">
        <v>8514</v>
      </c>
      <c r="X38" s="548" t="s">
        <v>8974</v>
      </c>
      <c r="Y38" s="548" t="s">
        <v>9049</v>
      </c>
      <c r="Z38" s="548" t="s">
        <v>8575</v>
      </c>
      <c r="AA38" s="548" t="s">
        <v>2084</v>
      </c>
      <c r="AB38" s="360" t="s">
        <v>9050</v>
      </c>
      <c r="AC38" s="548" t="s">
        <v>8975</v>
      </c>
      <c r="AD38" s="548" t="s">
        <v>9049</v>
      </c>
      <c r="AE38" s="548" t="s">
        <v>8575</v>
      </c>
      <c r="AF38" s="548" t="s">
        <v>2084</v>
      </c>
      <c r="AG38" s="360" t="s">
        <v>9050</v>
      </c>
    </row>
    <row r="39" spans="1:33" s="396" customFormat="1">
      <c r="A39" s="1519">
        <v>24</v>
      </c>
      <c r="B39" s="239" t="s">
        <v>9051</v>
      </c>
      <c r="C39" s="239" t="s">
        <v>9052</v>
      </c>
      <c r="D39" s="243" t="s">
        <v>4171</v>
      </c>
      <c r="E39" s="261" t="s">
        <v>2111</v>
      </c>
      <c r="F39" s="366"/>
      <c r="G39" s="746" t="s">
        <v>2622</v>
      </c>
      <c r="H39" s="680"/>
      <c r="I39" s="360"/>
      <c r="J39" s="490" t="s">
        <v>2308</v>
      </c>
      <c r="K39" s="1161" t="s">
        <v>897</v>
      </c>
      <c r="L39" s="360" t="s">
        <v>8989</v>
      </c>
      <c r="M39" s="239" t="s">
        <v>9051</v>
      </c>
      <c r="N39" s="239" t="s">
        <v>9052</v>
      </c>
      <c r="O39" s="239" t="s">
        <v>2085</v>
      </c>
      <c r="P39" s="239"/>
      <c r="Q39" s="239" t="s">
        <v>9053</v>
      </c>
      <c r="R39" s="369"/>
      <c r="S39" s="548" t="s">
        <v>8973</v>
      </c>
      <c r="T39" s="548" t="s">
        <v>9054</v>
      </c>
      <c r="U39" s="548" t="s">
        <v>9055</v>
      </c>
      <c r="V39" s="548" t="s">
        <v>2084</v>
      </c>
      <c r="W39" s="360" t="s">
        <v>8514</v>
      </c>
      <c r="X39" s="548" t="s">
        <v>8974</v>
      </c>
      <c r="Y39" s="548" t="s">
        <v>9054</v>
      </c>
      <c r="Z39" s="548" t="s">
        <v>9055</v>
      </c>
      <c r="AA39" s="548" t="s">
        <v>2084</v>
      </c>
      <c r="AB39" s="360" t="s">
        <v>9056</v>
      </c>
      <c r="AC39" s="548" t="s">
        <v>8975</v>
      </c>
      <c r="AD39" s="548" t="s">
        <v>9057</v>
      </c>
      <c r="AE39" s="548" t="s">
        <v>9058</v>
      </c>
      <c r="AF39" s="548" t="s">
        <v>2084</v>
      </c>
      <c r="AG39" s="360" t="s">
        <v>9056</v>
      </c>
    </row>
    <row r="40" spans="1:33" s="396" customFormat="1">
      <c r="A40" s="1519">
        <v>25</v>
      </c>
      <c r="B40" s="239" t="s">
        <v>9059</v>
      </c>
      <c r="C40" s="239" t="s">
        <v>9060</v>
      </c>
      <c r="D40" s="243" t="s">
        <v>4171</v>
      </c>
      <c r="E40" s="261" t="s">
        <v>2111</v>
      </c>
      <c r="F40" s="366"/>
      <c r="G40" s="746" t="s">
        <v>2622</v>
      </c>
      <c r="H40" s="680"/>
      <c r="I40" s="360"/>
      <c r="J40" s="490" t="s">
        <v>2308</v>
      </c>
      <c r="K40" s="1161" t="s">
        <v>897</v>
      </c>
      <c r="L40" s="360" t="s">
        <v>8989</v>
      </c>
      <c r="M40" s="239" t="s">
        <v>9059</v>
      </c>
      <c r="N40" s="239" t="s">
        <v>9060</v>
      </c>
      <c r="O40" s="239" t="s">
        <v>2085</v>
      </c>
      <c r="P40" s="239" t="s">
        <v>79</v>
      </c>
      <c r="Q40" s="239" t="s">
        <v>9061</v>
      </c>
      <c r="R40" s="369"/>
      <c r="S40" s="548" t="s">
        <v>8973</v>
      </c>
      <c r="T40" s="548" t="s">
        <v>9054</v>
      </c>
      <c r="U40" s="548" t="s">
        <v>9062</v>
      </c>
      <c r="V40" s="548" t="s">
        <v>2084</v>
      </c>
      <c r="W40" s="360" t="s">
        <v>8514</v>
      </c>
      <c r="X40" s="548" t="s">
        <v>8974</v>
      </c>
      <c r="Y40" s="548" t="s">
        <v>9054</v>
      </c>
      <c r="Z40" s="548" t="s">
        <v>9062</v>
      </c>
      <c r="AA40" s="548" t="s">
        <v>2084</v>
      </c>
      <c r="AB40" s="360" t="s">
        <v>9063</v>
      </c>
      <c r="AC40" s="548" t="s">
        <v>8975</v>
      </c>
      <c r="AD40" s="548" t="s">
        <v>9064</v>
      </c>
      <c r="AE40" s="548" t="s">
        <v>9062</v>
      </c>
      <c r="AF40" s="548" t="s">
        <v>2084</v>
      </c>
      <c r="AG40" s="360" t="s">
        <v>9063</v>
      </c>
    </row>
    <row r="41" spans="1:33" s="396" customFormat="1">
      <c r="A41" s="1519">
        <v>26</v>
      </c>
      <c r="B41" s="239" t="s">
        <v>9065</v>
      </c>
      <c r="C41" s="239" t="s">
        <v>9066</v>
      </c>
      <c r="D41" s="243" t="s">
        <v>4171</v>
      </c>
      <c r="E41" s="261" t="s">
        <v>2111</v>
      </c>
      <c r="F41" s="366"/>
      <c r="G41" s="746" t="s">
        <v>2622</v>
      </c>
      <c r="H41" s="680"/>
      <c r="I41" s="360"/>
      <c r="J41" s="490" t="s">
        <v>2308</v>
      </c>
      <c r="K41" s="1161" t="s">
        <v>897</v>
      </c>
      <c r="L41" s="360" t="s">
        <v>8989</v>
      </c>
      <c r="M41" s="239" t="s">
        <v>9065</v>
      </c>
      <c r="N41" s="239" t="s">
        <v>9067</v>
      </c>
      <c r="O41" s="239" t="s">
        <v>2085</v>
      </c>
      <c r="P41" s="239"/>
      <c r="Q41" s="239" t="s">
        <v>9068</v>
      </c>
      <c r="R41" s="369"/>
      <c r="S41" s="548" t="s">
        <v>8973</v>
      </c>
      <c r="T41" s="548" t="s">
        <v>9065</v>
      </c>
      <c r="U41" s="548" t="s">
        <v>9066</v>
      </c>
      <c r="V41" s="548" t="s">
        <v>2084</v>
      </c>
      <c r="W41" s="360" t="s">
        <v>8514</v>
      </c>
      <c r="X41" s="548" t="s">
        <v>8974</v>
      </c>
      <c r="Y41" s="548" t="s">
        <v>9065</v>
      </c>
      <c r="Z41" s="548" t="s">
        <v>9066</v>
      </c>
      <c r="AA41" s="548" t="s">
        <v>2084</v>
      </c>
      <c r="AB41" s="360" t="s">
        <v>9069</v>
      </c>
      <c r="AC41" s="548" t="s">
        <v>8975</v>
      </c>
      <c r="AD41" s="548" t="s">
        <v>9065</v>
      </c>
      <c r="AE41" s="548" t="s">
        <v>9066</v>
      </c>
      <c r="AF41" s="548" t="s">
        <v>2084</v>
      </c>
      <c r="AG41" s="360" t="s">
        <v>9069</v>
      </c>
    </row>
    <row r="42" spans="1:33" s="396" customFormat="1" ht="34.200000000000003">
      <c r="A42" s="1519">
        <v>27</v>
      </c>
      <c r="B42" s="239" t="s">
        <v>9070</v>
      </c>
      <c r="C42" s="239" t="s">
        <v>9071</v>
      </c>
      <c r="D42" s="239" t="s">
        <v>2725</v>
      </c>
      <c r="E42" s="693" t="s">
        <v>2307</v>
      </c>
      <c r="F42" s="366"/>
      <c r="G42" s="746"/>
      <c r="H42" s="680"/>
      <c r="I42" s="360" t="s">
        <v>9072</v>
      </c>
      <c r="J42" s="490" t="s">
        <v>2308</v>
      </c>
      <c r="K42" s="1161" t="s">
        <v>897</v>
      </c>
      <c r="L42" s="360" t="s">
        <v>8989</v>
      </c>
      <c r="M42" s="239" t="s">
        <v>9070</v>
      </c>
      <c r="N42" s="677" t="s">
        <v>9073</v>
      </c>
      <c r="O42" s="239"/>
      <c r="P42" s="239" t="s">
        <v>79</v>
      </c>
      <c r="Q42" s="239" t="s">
        <v>9074</v>
      </c>
      <c r="R42" s="369"/>
      <c r="S42" s="548" t="s">
        <v>8973</v>
      </c>
      <c r="T42" s="548" t="s">
        <v>9070</v>
      </c>
      <c r="U42" s="548" t="s">
        <v>9075</v>
      </c>
      <c r="V42" s="548" t="s">
        <v>2088</v>
      </c>
      <c r="W42" s="360" t="s">
        <v>8280</v>
      </c>
      <c r="X42" s="548" t="s">
        <v>8974</v>
      </c>
      <c r="Y42" s="548" t="s">
        <v>9070</v>
      </c>
      <c r="Z42" s="548" t="s">
        <v>9075</v>
      </c>
      <c r="AA42" s="548" t="s">
        <v>2088</v>
      </c>
      <c r="AB42" s="360" t="s">
        <v>9076</v>
      </c>
      <c r="AC42" s="548" t="s">
        <v>8975</v>
      </c>
      <c r="AD42" s="548" t="s">
        <v>9070</v>
      </c>
      <c r="AE42" s="548" t="s">
        <v>9075</v>
      </c>
      <c r="AF42" s="548" t="s">
        <v>2088</v>
      </c>
      <c r="AG42" s="360" t="s">
        <v>9076</v>
      </c>
    </row>
    <row r="43" spans="1:33" s="396" customFormat="1" ht="34.200000000000003">
      <c r="A43" s="1519">
        <v>28</v>
      </c>
      <c r="B43" s="239" t="s">
        <v>9077</v>
      </c>
      <c r="C43" s="239" t="s">
        <v>9078</v>
      </c>
      <c r="D43" s="239" t="s">
        <v>2725</v>
      </c>
      <c r="E43" s="693" t="s">
        <v>2307</v>
      </c>
      <c r="F43" s="366"/>
      <c r="G43" s="490"/>
      <c r="H43" s="680" t="s">
        <v>9079</v>
      </c>
      <c r="I43" s="360" t="s">
        <v>9080</v>
      </c>
      <c r="J43" s="490" t="s">
        <v>2308</v>
      </c>
      <c r="K43" s="1161" t="s">
        <v>897</v>
      </c>
      <c r="L43" s="1513" t="s">
        <v>9081</v>
      </c>
      <c r="M43" s="239" t="s">
        <v>9077</v>
      </c>
      <c r="N43" s="677" t="s">
        <v>9082</v>
      </c>
      <c r="O43" s="239"/>
      <c r="P43" s="239" t="s">
        <v>79</v>
      </c>
      <c r="Q43" s="239" t="s">
        <v>9083</v>
      </c>
      <c r="R43" s="369"/>
      <c r="S43" s="548" t="s">
        <v>8973</v>
      </c>
      <c r="T43" s="548" t="s">
        <v>9077</v>
      </c>
      <c r="U43" s="548" t="s">
        <v>9084</v>
      </c>
      <c r="V43" s="548" t="s">
        <v>2100</v>
      </c>
      <c r="W43" s="360" t="s">
        <v>8280</v>
      </c>
      <c r="X43" s="548" t="s">
        <v>8974</v>
      </c>
      <c r="Y43" s="548" t="s">
        <v>9077</v>
      </c>
      <c r="Z43" s="548" t="s">
        <v>9084</v>
      </c>
      <c r="AA43" s="548" t="s">
        <v>2100</v>
      </c>
      <c r="AB43" s="360" t="s">
        <v>8280</v>
      </c>
      <c r="AC43" s="548" t="s">
        <v>8975</v>
      </c>
      <c r="AD43" s="548" t="s">
        <v>9077</v>
      </c>
      <c r="AE43" s="548" t="s">
        <v>9084</v>
      </c>
      <c r="AF43" s="548" t="s">
        <v>2100</v>
      </c>
      <c r="AG43" s="360" t="s">
        <v>8280</v>
      </c>
    </row>
    <row r="44" spans="1:33" s="396" customFormat="1" ht="22.8">
      <c r="A44" s="1519">
        <v>29</v>
      </c>
      <c r="B44" s="239" t="s">
        <v>9085</v>
      </c>
      <c r="C44" s="239" t="s">
        <v>9086</v>
      </c>
      <c r="D44" s="239" t="s">
        <v>2725</v>
      </c>
      <c r="E44" s="693" t="s">
        <v>2307</v>
      </c>
      <c r="F44" s="366"/>
      <c r="G44" s="490"/>
      <c r="H44" s="680"/>
      <c r="I44" s="360" t="s">
        <v>9080</v>
      </c>
      <c r="J44" s="490" t="s">
        <v>2308</v>
      </c>
      <c r="K44" s="1161" t="s">
        <v>897</v>
      </c>
      <c r="L44" s="360" t="s">
        <v>8989</v>
      </c>
      <c r="M44" s="239" t="s">
        <v>9085</v>
      </c>
      <c r="N44" s="677" t="s">
        <v>9087</v>
      </c>
      <c r="O44" s="239"/>
      <c r="P44" s="239" t="s">
        <v>79</v>
      </c>
      <c r="Q44" s="239" t="s">
        <v>9088</v>
      </c>
      <c r="R44" s="369"/>
      <c r="S44" s="548" t="s">
        <v>8973</v>
      </c>
      <c r="T44" s="548" t="s">
        <v>9085</v>
      </c>
      <c r="U44" s="548" t="s">
        <v>9089</v>
      </c>
      <c r="V44" s="548" t="s">
        <v>2100</v>
      </c>
      <c r="W44" s="360" t="s">
        <v>8280</v>
      </c>
      <c r="X44" s="548" t="s">
        <v>8974</v>
      </c>
      <c r="Y44" s="548" t="s">
        <v>9085</v>
      </c>
      <c r="Z44" s="548" t="s">
        <v>9089</v>
      </c>
      <c r="AA44" s="548" t="s">
        <v>2100</v>
      </c>
      <c r="AB44" s="360" t="s">
        <v>8280</v>
      </c>
      <c r="AC44" s="548" t="s">
        <v>8975</v>
      </c>
      <c r="AD44" s="548" t="s">
        <v>9085</v>
      </c>
      <c r="AE44" s="548" t="s">
        <v>9089</v>
      </c>
      <c r="AF44" s="548" t="s">
        <v>2100</v>
      </c>
      <c r="AG44" s="360" t="s">
        <v>8280</v>
      </c>
    </row>
    <row r="45" spans="1:33" s="396" customFormat="1" ht="22.8">
      <c r="A45" s="1519">
        <v>30</v>
      </c>
      <c r="B45" s="239" t="s">
        <v>9090</v>
      </c>
      <c r="C45" s="239" t="s">
        <v>9091</v>
      </c>
      <c r="D45" s="239" t="s">
        <v>2725</v>
      </c>
      <c r="E45" s="693" t="s">
        <v>2307</v>
      </c>
      <c r="F45" s="366"/>
      <c r="G45" s="490"/>
      <c r="H45" s="680" t="s">
        <v>9092</v>
      </c>
      <c r="I45" s="360" t="s">
        <v>9080</v>
      </c>
      <c r="J45" s="490" t="s">
        <v>2308</v>
      </c>
      <c r="K45" s="1161" t="s">
        <v>897</v>
      </c>
      <c r="L45" s="360" t="s">
        <v>8989</v>
      </c>
      <c r="M45" s="239" t="s">
        <v>9090</v>
      </c>
      <c r="N45" s="677" t="s">
        <v>9093</v>
      </c>
      <c r="O45" s="239"/>
      <c r="P45" s="239" t="s">
        <v>79</v>
      </c>
      <c r="Q45" s="239" t="s">
        <v>9094</v>
      </c>
      <c r="R45" s="369"/>
      <c r="S45" s="548" t="s">
        <v>8973</v>
      </c>
      <c r="T45" s="548" t="s">
        <v>9090</v>
      </c>
      <c r="U45" s="548" t="s">
        <v>9095</v>
      </c>
      <c r="V45" s="548" t="s">
        <v>2100</v>
      </c>
      <c r="W45" s="360" t="s">
        <v>8280</v>
      </c>
      <c r="X45" s="548" t="s">
        <v>8974</v>
      </c>
      <c r="Y45" s="548" t="s">
        <v>9090</v>
      </c>
      <c r="Z45" s="548" t="s">
        <v>9095</v>
      </c>
      <c r="AA45" s="548" t="s">
        <v>2100</v>
      </c>
      <c r="AB45" s="360" t="s">
        <v>8280</v>
      </c>
      <c r="AC45" s="548" t="s">
        <v>8975</v>
      </c>
      <c r="AD45" s="548" t="s">
        <v>9090</v>
      </c>
      <c r="AE45" s="548" t="s">
        <v>9095</v>
      </c>
      <c r="AF45" s="548" t="s">
        <v>2100</v>
      </c>
      <c r="AG45" s="360" t="s">
        <v>8280</v>
      </c>
    </row>
    <row r="46" spans="1:33" s="396" customFormat="1">
      <c r="A46" s="1519">
        <v>31</v>
      </c>
      <c r="B46" s="239" t="s">
        <v>9096</v>
      </c>
      <c r="C46" s="239" t="s">
        <v>9097</v>
      </c>
      <c r="D46" s="239" t="s">
        <v>2725</v>
      </c>
      <c r="E46" s="693" t="s">
        <v>2307</v>
      </c>
      <c r="F46" s="366"/>
      <c r="G46" s="490"/>
      <c r="H46" s="680" t="s">
        <v>9098</v>
      </c>
      <c r="I46" s="360" t="s">
        <v>9080</v>
      </c>
      <c r="J46" s="490" t="s">
        <v>2308</v>
      </c>
      <c r="K46" s="1161" t="s">
        <v>897</v>
      </c>
      <c r="L46" s="360" t="s">
        <v>8989</v>
      </c>
      <c r="M46" s="239" t="s">
        <v>9096</v>
      </c>
      <c r="N46" s="239" t="s">
        <v>4798</v>
      </c>
      <c r="O46" s="239"/>
      <c r="P46" s="239" t="s">
        <v>79</v>
      </c>
      <c r="Q46" s="239" t="s">
        <v>9099</v>
      </c>
      <c r="R46" s="369"/>
      <c r="S46" s="548" t="s">
        <v>8973</v>
      </c>
      <c r="T46" s="548" t="s">
        <v>9077</v>
      </c>
      <c r="U46" s="548" t="s">
        <v>9100</v>
      </c>
      <c r="V46" s="548" t="s">
        <v>2088</v>
      </c>
      <c r="W46" s="360" t="s">
        <v>8280</v>
      </c>
      <c r="X46" s="548" t="s">
        <v>8974</v>
      </c>
      <c r="Y46" s="548" t="s">
        <v>9077</v>
      </c>
      <c r="Z46" s="548" t="s">
        <v>9100</v>
      </c>
      <c r="AA46" s="548" t="s">
        <v>2088</v>
      </c>
      <c r="AB46" s="360" t="s">
        <v>8280</v>
      </c>
      <c r="AC46" s="548" t="s">
        <v>8975</v>
      </c>
      <c r="AD46" s="548" t="s">
        <v>9077</v>
      </c>
      <c r="AE46" s="548" t="s">
        <v>9100</v>
      </c>
      <c r="AF46" s="548" t="s">
        <v>2088</v>
      </c>
      <c r="AG46" s="360" t="s">
        <v>8280</v>
      </c>
    </row>
    <row r="47" spans="1:33" s="396" customFormat="1" ht="34.200000000000003">
      <c r="A47" s="1519">
        <v>32</v>
      </c>
      <c r="B47" s="239" t="s">
        <v>9101</v>
      </c>
      <c r="C47" s="239" t="s">
        <v>9102</v>
      </c>
      <c r="D47" s="239" t="s">
        <v>2725</v>
      </c>
      <c r="E47" s="693" t="s">
        <v>2307</v>
      </c>
      <c r="F47" s="366"/>
      <c r="G47" s="490"/>
      <c r="H47" s="680"/>
      <c r="I47" s="360"/>
      <c r="J47" s="490" t="s">
        <v>2308</v>
      </c>
      <c r="K47" s="1161" t="s">
        <v>897</v>
      </c>
      <c r="L47" s="360" t="s">
        <v>8989</v>
      </c>
      <c r="M47" s="239" t="s">
        <v>9101</v>
      </c>
      <c r="N47" s="677" t="s">
        <v>9073</v>
      </c>
      <c r="O47" s="239"/>
      <c r="P47" s="239" t="s">
        <v>79</v>
      </c>
      <c r="Q47" s="239" t="s">
        <v>9103</v>
      </c>
      <c r="R47" s="369"/>
      <c r="S47" s="548" t="s">
        <v>8973</v>
      </c>
      <c r="T47" s="548" t="s">
        <v>9101</v>
      </c>
      <c r="U47" s="548" t="s">
        <v>9104</v>
      </c>
      <c r="V47" s="548" t="s">
        <v>2088</v>
      </c>
      <c r="W47" s="360" t="s">
        <v>8280</v>
      </c>
      <c r="X47" s="548" t="s">
        <v>8974</v>
      </c>
      <c r="Y47" s="548" t="s">
        <v>9101</v>
      </c>
      <c r="Z47" s="548" t="s">
        <v>9104</v>
      </c>
      <c r="AA47" s="548" t="s">
        <v>2088</v>
      </c>
      <c r="AB47" s="360" t="s">
        <v>8280</v>
      </c>
      <c r="AC47" s="548" t="s">
        <v>8975</v>
      </c>
      <c r="AD47" s="548" t="s">
        <v>9101</v>
      </c>
      <c r="AE47" s="548" t="s">
        <v>9104</v>
      </c>
      <c r="AF47" s="548" t="s">
        <v>2088</v>
      </c>
      <c r="AG47" s="360" t="s">
        <v>8280</v>
      </c>
    </row>
    <row r="48" spans="1:33" s="396" customFormat="1">
      <c r="A48" s="1519">
        <v>33</v>
      </c>
      <c r="B48" s="239" t="s">
        <v>9105</v>
      </c>
      <c r="C48" s="239" t="s">
        <v>9106</v>
      </c>
      <c r="D48" s="239" t="s">
        <v>2725</v>
      </c>
      <c r="E48" s="693" t="s">
        <v>2307</v>
      </c>
      <c r="F48" s="366"/>
      <c r="G48" s="490"/>
      <c r="H48" s="680"/>
      <c r="I48" s="360" t="s">
        <v>9107</v>
      </c>
      <c r="J48" s="490" t="s">
        <v>2308</v>
      </c>
      <c r="K48" s="1161" t="s">
        <v>897</v>
      </c>
      <c r="L48" s="360" t="s">
        <v>8989</v>
      </c>
      <c r="M48" s="239" t="s">
        <v>9105</v>
      </c>
      <c r="N48" s="239"/>
      <c r="O48" s="239"/>
      <c r="P48" s="239" t="s">
        <v>79</v>
      </c>
      <c r="Q48" s="239" t="s">
        <v>9108</v>
      </c>
      <c r="R48" s="369"/>
      <c r="S48" s="548" t="s">
        <v>8973</v>
      </c>
      <c r="T48" s="548" t="s">
        <v>9105</v>
      </c>
      <c r="U48" s="548" t="s">
        <v>9109</v>
      </c>
      <c r="V48" s="548" t="s">
        <v>2088</v>
      </c>
      <c r="W48" s="360" t="s">
        <v>8280</v>
      </c>
      <c r="X48" s="548" t="s">
        <v>8974</v>
      </c>
      <c r="Y48" s="548" t="s">
        <v>9105</v>
      </c>
      <c r="Z48" s="548" t="s">
        <v>9109</v>
      </c>
      <c r="AA48" s="548" t="s">
        <v>2088</v>
      </c>
      <c r="AB48" s="360" t="s">
        <v>8280</v>
      </c>
      <c r="AC48" s="548" t="s">
        <v>8975</v>
      </c>
      <c r="AD48" s="548" t="s">
        <v>9105</v>
      </c>
      <c r="AE48" s="548" t="s">
        <v>9109</v>
      </c>
      <c r="AF48" s="548" t="s">
        <v>2088</v>
      </c>
      <c r="AG48" s="360" t="s">
        <v>8280</v>
      </c>
    </row>
    <row r="49" spans="1:33" s="396" customFormat="1">
      <c r="A49" s="1519">
        <v>34</v>
      </c>
      <c r="B49" s="239" t="s">
        <v>9110</v>
      </c>
      <c r="C49" s="239" t="s">
        <v>9111</v>
      </c>
      <c r="D49" s="243" t="s">
        <v>2803</v>
      </c>
      <c r="E49" s="693" t="s">
        <v>2307</v>
      </c>
      <c r="F49" s="366"/>
      <c r="G49" s="490"/>
      <c r="H49" s="680" t="s">
        <v>9112</v>
      </c>
      <c r="I49" s="360"/>
      <c r="J49" s="490" t="s">
        <v>4189</v>
      </c>
      <c r="K49" s="1161" t="s">
        <v>897</v>
      </c>
      <c r="L49" s="360" t="s">
        <v>8989</v>
      </c>
      <c r="M49" s="239" t="s">
        <v>9110</v>
      </c>
      <c r="N49" s="239" t="s">
        <v>9111</v>
      </c>
      <c r="O49" s="239" t="s">
        <v>2088</v>
      </c>
      <c r="P49" s="239" t="s">
        <v>79</v>
      </c>
      <c r="Q49" s="239" t="s">
        <v>9113</v>
      </c>
      <c r="R49" s="369"/>
      <c r="S49" s="548" t="s">
        <v>8973</v>
      </c>
      <c r="T49" s="548" t="s">
        <v>5480</v>
      </c>
      <c r="U49" s="548" t="s">
        <v>9111</v>
      </c>
      <c r="V49" s="548" t="s">
        <v>2088</v>
      </c>
      <c r="W49" s="360" t="s">
        <v>2849</v>
      </c>
      <c r="X49" s="548" t="s">
        <v>8974</v>
      </c>
      <c r="Y49" s="548" t="s">
        <v>5480</v>
      </c>
      <c r="Z49" s="548" t="s">
        <v>9111</v>
      </c>
      <c r="AA49" s="548" t="s">
        <v>2088</v>
      </c>
      <c r="AB49" s="360" t="s">
        <v>2849</v>
      </c>
      <c r="AC49" s="548" t="s">
        <v>8975</v>
      </c>
      <c r="AD49" s="548" t="s">
        <v>5480</v>
      </c>
      <c r="AE49" s="548" t="s">
        <v>9111</v>
      </c>
      <c r="AF49" s="548" t="s">
        <v>2088</v>
      </c>
      <c r="AG49" s="360" t="s">
        <v>2849</v>
      </c>
    </row>
    <row r="50" spans="1:33" s="396" customFormat="1">
      <c r="A50" s="1519">
        <v>35</v>
      </c>
      <c r="B50" s="239" t="s">
        <v>9114</v>
      </c>
      <c r="C50" s="239" t="s">
        <v>9115</v>
      </c>
      <c r="D50" s="239" t="s">
        <v>2725</v>
      </c>
      <c r="E50" s="693" t="s">
        <v>2307</v>
      </c>
      <c r="F50" s="366"/>
      <c r="G50" s="490"/>
      <c r="H50" s="680" t="s">
        <v>9116</v>
      </c>
      <c r="I50" s="360"/>
      <c r="J50" s="490" t="s">
        <v>2308</v>
      </c>
      <c r="K50" s="1161" t="s">
        <v>897</v>
      </c>
      <c r="L50" s="360" t="s">
        <v>8989</v>
      </c>
      <c r="M50" s="239" t="s">
        <v>9114</v>
      </c>
      <c r="N50" s="239" t="s">
        <v>9117</v>
      </c>
      <c r="O50" s="239" t="s">
        <v>2088</v>
      </c>
      <c r="P50" s="239" t="s">
        <v>79</v>
      </c>
      <c r="Q50" s="239" t="s">
        <v>9118</v>
      </c>
      <c r="R50" s="369"/>
      <c r="S50" s="548" t="s">
        <v>8973</v>
      </c>
      <c r="T50" s="548" t="s">
        <v>9114</v>
      </c>
      <c r="U50" s="548" t="s">
        <v>9119</v>
      </c>
      <c r="V50" s="548" t="s">
        <v>2088</v>
      </c>
      <c r="W50" s="360" t="s">
        <v>2849</v>
      </c>
      <c r="X50" s="548" t="s">
        <v>8974</v>
      </c>
      <c r="Y50" s="548" t="s">
        <v>9114</v>
      </c>
      <c r="Z50" s="548" t="s">
        <v>9119</v>
      </c>
      <c r="AA50" s="548" t="s">
        <v>2088</v>
      </c>
      <c r="AB50" s="360" t="s">
        <v>2849</v>
      </c>
      <c r="AC50" s="548" t="s">
        <v>8975</v>
      </c>
      <c r="AD50" s="548" t="s">
        <v>9114</v>
      </c>
      <c r="AE50" s="548" t="s">
        <v>9119</v>
      </c>
      <c r="AF50" s="548" t="s">
        <v>2088</v>
      </c>
      <c r="AG50" s="360" t="s">
        <v>2849</v>
      </c>
    </row>
    <row r="51" spans="1:33" s="396" customFormat="1">
      <c r="A51" s="1519">
        <v>36</v>
      </c>
      <c r="B51" s="239" t="s">
        <v>9120</v>
      </c>
      <c r="C51" s="239" t="s">
        <v>9121</v>
      </c>
      <c r="D51" s="239" t="s">
        <v>2725</v>
      </c>
      <c r="E51" s="693" t="s">
        <v>2307</v>
      </c>
      <c r="F51" s="366"/>
      <c r="G51" s="490"/>
      <c r="H51" s="680"/>
      <c r="I51" s="360"/>
      <c r="J51" s="490" t="s">
        <v>2308</v>
      </c>
      <c r="K51" s="1161" t="s">
        <v>897</v>
      </c>
      <c r="L51" s="360" t="s">
        <v>8989</v>
      </c>
      <c r="M51" s="239" t="s">
        <v>9120</v>
      </c>
      <c r="N51" s="239" t="s">
        <v>9122</v>
      </c>
      <c r="O51" s="239" t="s">
        <v>2088</v>
      </c>
      <c r="P51" s="239" t="s">
        <v>79</v>
      </c>
      <c r="Q51" s="239" t="s">
        <v>9123</v>
      </c>
      <c r="R51" s="369"/>
      <c r="S51" s="548" t="s">
        <v>8973</v>
      </c>
      <c r="T51" s="548" t="s">
        <v>9120</v>
      </c>
      <c r="U51" s="548" t="s">
        <v>9124</v>
      </c>
      <c r="V51" s="548" t="s">
        <v>2088</v>
      </c>
      <c r="W51" s="360" t="s">
        <v>2849</v>
      </c>
      <c r="X51" s="548"/>
      <c r="Y51" s="548"/>
      <c r="Z51" s="548"/>
      <c r="AA51" s="548"/>
      <c r="AB51" s="369"/>
      <c r="AC51" s="548" t="s">
        <v>8975</v>
      </c>
      <c r="AD51" s="548" t="s">
        <v>9120</v>
      </c>
      <c r="AE51" s="548" t="s">
        <v>9124</v>
      </c>
      <c r="AF51" s="548" t="s">
        <v>2088</v>
      </c>
      <c r="AG51" s="360" t="s">
        <v>2849</v>
      </c>
    </row>
    <row r="52" spans="1:33" s="396" customFormat="1">
      <c r="A52" s="1519">
        <v>37</v>
      </c>
      <c r="B52" s="1329" t="s">
        <v>4930</v>
      </c>
      <c r="C52" s="239" t="s">
        <v>4931</v>
      </c>
      <c r="D52" s="239" t="s">
        <v>2725</v>
      </c>
      <c r="E52" s="693" t="s">
        <v>2307</v>
      </c>
      <c r="F52" s="366"/>
      <c r="G52" s="490"/>
      <c r="H52" s="680"/>
      <c r="I52" s="360" t="s">
        <v>9125</v>
      </c>
      <c r="J52" s="490" t="s">
        <v>4189</v>
      </c>
      <c r="K52" s="1161" t="s">
        <v>897</v>
      </c>
      <c r="L52" s="360" t="s">
        <v>8989</v>
      </c>
      <c r="M52" s="1329" t="s">
        <v>4930</v>
      </c>
      <c r="N52" s="239" t="s">
        <v>8481</v>
      </c>
      <c r="O52" s="239" t="s">
        <v>2100</v>
      </c>
      <c r="P52" s="239" t="s">
        <v>79</v>
      </c>
      <c r="Q52" s="239" t="s">
        <v>9126</v>
      </c>
      <c r="R52" s="369"/>
      <c r="S52" s="548" t="s">
        <v>8973</v>
      </c>
      <c r="T52" s="548" t="s">
        <v>4930</v>
      </c>
      <c r="U52" s="548" t="s">
        <v>4931</v>
      </c>
      <c r="V52" s="548" t="s">
        <v>2100</v>
      </c>
      <c r="W52" s="360" t="s">
        <v>2849</v>
      </c>
      <c r="X52" s="548" t="s">
        <v>8974</v>
      </c>
      <c r="Y52" s="548" t="s">
        <v>4930</v>
      </c>
      <c r="Z52" s="548" t="s">
        <v>4931</v>
      </c>
      <c r="AA52" s="548" t="s">
        <v>2100</v>
      </c>
      <c r="AB52" s="360" t="s">
        <v>2849</v>
      </c>
      <c r="AC52" s="548" t="s">
        <v>8975</v>
      </c>
      <c r="AD52" s="548" t="s">
        <v>4930</v>
      </c>
      <c r="AE52" s="548" t="s">
        <v>4931</v>
      </c>
      <c r="AF52" s="548" t="s">
        <v>2100</v>
      </c>
      <c r="AG52" s="360" t="s">
        <v>2849</v>
      </c>
    </row>
    <row r="53" spans="1:33" s="396" customFormat="1">
      <c r="A53" s="1519">
        <v>38</v>
      </c>
      <c r="B53" s="239" t="s">
        <v>9127</v>
      </c>
      <c r="C53" s="239" t="s">
        <v>9128</v>
      </c>
      <c r="D53" s="239" t="s">
        <v>2084</v>
      </c>
      <c r="E53" s="243" t="s">
        <v>2108</v>
      </c>
      <c r="F53" s="479"/>
      <c r="G53" s="746" t="s">
        <v>2622</v>
      </c>
      <c r="H53" s="680"/>
      <c r="I53" s="360"/>
      <c r="J53" s="490" t="s">
        <v>2308</v>
      </c>
      <c r="K53" s="1161"/>
      <c r="L53" s="679"/>
      <c r="M53" s="239" t="s">
        <v>9127</v>
      </c>
      <c r="N53" s="239"/>
      <c r="O53" s="239"/>
      <c r="P53" s="239"/>
      <c r="Q53" s="239"/>
      <c r="R53" s="369"/>
      <c r="S53" s="1560" t="s">
        <v>2702</v>
      </c>
      <c r="T53" s="1560"/>
      <c r="U53" s="1560"/>
      <c r="V53" s="369"/>
      <c r="W53" s="369"/>
      <c r="X53" s="1560"/>
      <c r="Y53" s="1560"/>
      <c r="Z53" s="1560"/>
      <c r="AA53" s="1560"/>
      <c r="AB53" s="369"/>
      <c r="AC53" s="548" t="s">
        <v>8975</v>
      </c>
      <c r="AD53" s="548" t="s">
        <v>9127</v>
      </c>
      <c r="AE53" s="548" t="s">
        <v>9129</v>
      </c>
      <c r="AF53" s="548" t="s">
        <v>2084</v>
      </c>
      <c r="AG53" s="360" t="s">
        <v>9076</v>
      </c>
    </row>
    <row r="54" spans="1:33" s="396" customFormat="1">
      <c r="A54" s="1519">
        <v>39</v>
      </c>
      <c r="B54" s="239" t="s">
        <v>9130</v>
      </c>
      <c r="C54" s="239" t="s">
        <v>9131</v>
      </c>
      <c r="D54" s="239" t="s">
        <v>2725</v>
      </c>
      <c r="E54" s="693" t="s">
        <v>2307</v>
      </c>
      <c r="F54" s="479"/>
      <c r="G54" s="490"/>
      <c r="H54" s="680"/>
      <c r="I54" s="360"/>
      <c r="J54" s="490" t="s">
        <v>2308</v>
      </c>
      <c r="K54" s="1161"/>
      <c r="L54" s="679"/>
      <c r="M54" s="239" t="s">
        <v>9130</v>
      </c>
      <c r="N54" s="239"/>
      <c r="O54" s="239"/>
      <c r="P54" s="239"/>
      <c r="Q54" s="239"/>
      <c r="R54" s="369"/>
      <c r="S54" s="1560" t="s">
        <v>2702</v>
      </c>
      <c r="T54" s="1560"/>
      <c r="U54" s="1560"/>
      <c r="V54" s="369"/>
      <c r="W54" s="369"/>
      <c r="X54" s="1560"/>
      <c r="Y54" s="1560"/>
      <c r="Z54" s="1560"/>
      <c r="AA54" s="1560"/>
      <c r="AB54" s="369"/>
      <c r="AC54" s="548" t="s">
        <v>8975</v>
      </c>
      <c r="AD54" s="548" t="s">
        <v>9130</v>
      </c>
      <c r="AE54" s="548" t="s">
        <v>9132</v>
      </c>
      <c r="AF54" s="548" t="s">
        <v>2100</v>
      </c>
      <c r="AG54" s="360" t="s">
        <v>2849</v>
      </c>
    </row>
    <row r="55" spans="1:33" s="396" customFormat="1">
      <c r="A55" s="1519">
        <v>40</v>
      </c>
      <c r="B55" s="239" t="s">
        <v>9133</v>
      </c>
      <c r="C55" s="239" t="s">
        <v>9134</v>
      </c>
      <c r="D55" s="239" t="s">
        <v>4802</v>
      </c>
      <c r="E55" s="693" t="s">
        <v>2307</v>
      </c>
      <c r="F55" s="490" t="s">
        <v>79</v>
      </c>
      <c r="G55" s="490"/>
      <c r="H55" s="680"/>
      <c r="I55" s="360"/>
      <c r="J55" s="490" t="s">
        <v>2308</v>
      </c>
      <c r="K55" s="1161"/>
      <c r="L55" s="679"/>
      <c r="M55" s="239" t="s">
        <v>9133</v>
      </c>
      <c r="N55" s="239"/>
      <c r="O55" s="239"/>
      <c r="P55" s="239"/>
      <c r="Q55" s="239"/>
      <c r="R55" s="369"/>
      <c r="S55" s="1560" t="s">
        <v>2702</v>
      </c>
      <c r="T55" s="1560"/>
      <c r="U55" s="1560"/>
      <c r="V55" s="369"/>
      <c r="W55" s="369"/>
      <c r="X55" s="1560"/>
      <c r="Y55" s="1560"/>
      <c r="Z55" s="1560"/>
      <c r="AA55" s="1560"/>
      <c r="AB55" s="369"/>
      <c r="AC55" s="548" t="s">
        <v>8975</v>
      </c>
      <c r="AD55" s="548" t="s">
        <v>9133</v>
      </c>
      <c r="AE55" s="548" t="s">
        <v>9135</v>
      </c>
      <c r="AF55" s="548" t="s">
        <v>4802</v>
      </c>
      <c r="AG55" s="360" t="s">
        <v>2849</v>
      </c>
    </row>
    <row r="56" spans="1:33" s="396" customFormat="1" ht="34.200000000000003">
      <c r="A56" s="1519">
        <v>41</v>
      </c>
      <c r="B56" s="239" t="s">
        <v>9136</v>
      </c>
      <c r="C56" s="239" t="s">
        <v>9137</v>
      </c>
      <c r="D56" s="243" t="s">
        <v>4171</v>
      </c>
      <c r="E56" s="261" t="s">
        <v>2111</v>
      </c>
      <c r="F56" s="366"/>
      <c r="G56" s="490" t="s">
        <v>2622</v>
      </c>
      <c r="H56" s="680"/>
      <c r="I56" s="360"/>
      <c r="J56" s="490" t="s">
        <v>2308</v>
      </c>
      <c r="K56" s="1161" t="s">
        <v>897</v>
      </c>
      <c r="L56" s="360" t="s">
        <v>8989</v>
      </c>
      <c r="M56" s="239" t="s">
        <v>9136</v>
      </c>
      <c r="N56" s="677" t="s">
        <v>9138</v>
      </c>
      <c r="O56" s="239"/>
      <c r="P56" s="239"/>
      <c r="Q56" s="239" t="s">
        <v>9139</v>
      </c>
      <c r="R56" s="369"/>
      <c r="S56" s="548" t="s">
        <v>8973</v>
      </c>
      <c r="T56" s="548" t="s">
        <v>9136</v>
      </c>
      <c r="U56" s="548" t="s">
        <v>9140</v>
      </c>
      <c r="V56" s="548" t="s">
        <v>2096</v>
      </c>
      <c r="W56" s="360" t="s">
        <v>8280</v>
      </c>
      <c r="X56" s="548"/>
      <c r="Y56" s="548"/>
      <c r="Z56" s="548"/>
      <c r="AA56" s="548"/>
      <c r="AB56" s="369"/>
      <c r="AC56" s="548"/>
      <c r="AD56" s="548"/>
      <c r="AE56" s="548"/>
      <c r="AF56" s="548"/>
      <c r="AG56" s="369"/>
    </row>
    <row r="57" spans="1:33" s="396" customFormat="1" ht="22.8">
      <c r="A57" s="1519">
        <v>42</v>
      </c>
      <c r="B57" s="239" t="s">
        <v>9141</v>
      </c>
      <c r="C57" s="239" t="s">
        <v>9142</v>
      </c>
      <c r="D57" s="239" t="s">
        <v>2100</v>
      </c>
      <c r="E57" s="1575" t="s">
        <v>2108</v>
      </c>
      <c r="F57" s="366"/>
      <c r="G57" s="490" t="s">
        <v>4810</v>
      </c>
      <c r="H57" s="680"/>
      <c r="I57" s="360"/>
      <c r="J57" s="490" t="s">
        <v>2308</v>
      </c>
      <c r="K57" s="1161" t="s">
        <v>897</v>
      </c>
      <c r="L57" s="360" t="s">
        <v>8989</v>
      </c>
      <c r="M57" s="239" t="s">
        <v>9141</v>
      </c>
      <c r="N57" s="677" t="s">
        <v>9143</v>
      </c>
      <c r="O57" s="239"/>
      <c r="P57" s="239"/>
      <c r="Q57" s="239" t="s">
        <v>9144</v>
      </c>
      <c r="R57" s="369"/>
      <c r="S57" s="548" t="s">
        <v>8973</v>
      </c>
      <c r="T57" s="548" t="s">
        <v>9141</v>
      </c>
      <c r="U57" s="548" t="s">
        <v>9145</v>
      </c>
      <c r="V57" s="548" t="s">
        <v>2100</v>
      </c>
      <c r="W57" s="360" t="s">
        <v>8280</v>
      </c>
      <c r="X57" s="548"/>
      <c r="Y57" s="548"/>
      <c r="Z57" s="548"/>
      <c r="AA57" s="548"/>
      <c r="AB57" s="369"/>
      <c r="AC57" s="548"/>
      <c r="AD57" s="548"/>
      <c r="AE57" s="548"/>
      <c r="AF57" s="548"/>
      <c r="AG57" s="369"/>
    </row>
    <row r="58" spans="1:33" s="396" customFormat="1" ht="22.8">
      <c r="A58" s="1519">
        <v>43</v>
      </c>
      <c r="B58" s="239" t="s">
        <v>5166</v>
      </c>
      <c r="C58" s="239" t="s">
        <v>5167</v>
      </c>
      <c r="D58" s="239" t="s">
        <v>2085</v>
      </c>
      <c r="E58" s="239" t="s">
        <v>2108</v>
      </c>
      <c r="F58" s="366"/>
      <c r="G58" s="490" t="s">
        <v>3760</v>
      </c>
      <c r="H58" s="680"/>
      <c r="I58" s="360"/>
      <c r="J58" s="490" t="s">
        <v>188</v>
      </c>
      <c r="K58" s="1161" t="s">
        <v>897</v>
      </c>
      <c r="L58" s="360" t="s">
        <v>8989</v>
      </c>
      <c r="M58" s="239" t="s">
        <v>5166</v>
      </c>
      <c r="N58" s="65" t="s">
        <v>9146</v>
      </c>
      <c r="O58" s="571" t="s">
        <v>2085</v>
      </c>
      <c r="P58" s="674"/>
      <c r="Q58" s="239" t="s">
        <v>9147</v>
      </c>
      <c r="R58" s="369"/>
      <c r="S58" s="548"/>
      <c r="T58" s="548"/>
      <c r="U58" s="548"/>
      <c r="V58" s="548"/>
      <c r="W58" s="360" t="s">
        <v>8514</v>
      </c>
      <c r="X58" s="548"/>
      <c r="Y58" s="548"/>
      <c r="Z58" s="548"/>
      <c r="AA58" s="548"/>
      <c r="AB58" s="369"/>
      <c r="AC58" s="548"/>
      <c r="AD58" s="548"/>
      <c r="AE58" s="548"/>
      <c r="AF58" s="548"/>
      <c r="AG58" s="369"/>
    </row>
    <row r="59" spans="1:33" s="396" customFormat="1" ht="22.8">
      <c r="A59" s="1519">
        <v>44</v>
      </c>
      <c r="B59" s="239" t="s">
        <v>5168</v>
      </c>
      <c r="C59" s="239" t="s">
        <v>5169</v>
      </c>
      <c r="D59" s="239" t="s">
        <v>2085</v>
      </c>
      <c r="E59" s="239" t="s">
        <v>2108</v>
      </c>
      <c r="F59" s="366"/>
      <c r="G59" s="490" t="s">
        <v>3760</v>
      </c>
      <c r="H59" s="905"/>
      <c r="I59" s="366"/>
      <c r="J59" s="490" t="s">
        <v>188</v>
      </c>
      <c r="K59" s="1161" t="s">
        <v>897</v>
      </c>
      <c r="L59" s="360" t="s">
        <v>8989</v>
      </c>
      <c r="M59" s="239" t="s">
        <v>5168</v>
      </c>
      <c r="N59" s="65" t="s">
        <v>9146</v>
      </c>
      <c r="O59" s="442"/>
      <c r="P59" s="442"/>
      <c r="Q59" s="239" t="s">
        <v>9148</v>
      </c>
      <c r="R59" s="369"/>
      <c r="S59" s="369"/>
      <c r="T59" s="369"/>
      <c r="U59" s="369"/>
      <c r="V59" s="369"/>
      <c r="W59" s="360" t="s">
        <v>8514</v>
      </c>
      <c r="X59" s="369"/>
      <c r="Y59" s="369"/>
      <c r="Z59" s="369"/>
      <c r="AA59" s="369"/>
      <c r="AB59" s="369"/>
      <c r="AC59" s="369"/>
      <c r="AD59" s="369"/>
      <c r="AE59" s="369"/>
      <c r="AF59" s="369"/>
      <c r="AG59" s="369"/>
    </row>
    <row r="60" spans="1:33" s="396" customFormat="1" ht="22.8">
      <c r="A60" s="1519">
        <v>45</v>
      </c>
      <c r="B60" s="239" t="s">
        <v>5157</v>
      </c>
      <c r="C60" s="239" t="s">
        <v>5158</v>
      </c>
      <c r="D60" s="239" t="s">
        <v>2108</v>
      </c>
      <c r="E60" s="239" t="s">
        <v>2108</v>
      </c>
      <c r="F60" s="366"/>
      <c r="G60" s="490" t="s">
        <v>4808</v>
      </c>
      <c r="H60" s="905"/>
      <c r="I60" s="366"/>
      <c r="J60" s="490" t="s">
        <v>188</v>
      </c>
      <c r="K60" s="1161" t="s">
        <v>897</v>
      </c>
      <c r="L60" s="360" t="s">
        <v>8989</v>
      </c>
      <c r="M60" s="239" t="s">
        <v>5157</v>
      </c>
      <c r="N60" s="65" t="s">
        <v>9149</v>
      </c>
      <c r="O60" s="442"/>
      <c r="P60" s="442"/>
      <c r="Q60" s="239" t="s">
        <v>9150</v>
      </c>
      <c r="R60" s="239"/>
      <c r="S60" s="369"/>
      <c r="T60" s="369"/>
      <c r="U60" s="369"/>
      <c r="V60" s="369"/>
      <c r="W60" s="360" t="s">
        <v>8514</v>
      </c>
      <c r="X60" s="369"/>
      <c r="Y60" s="369"/>
      <c r="Z60" s="369"/>
      <c r="AA60" s="369"/>
      <c r="AB60" s="369"/>
      <c r="AC60" s="369"/>
      <c r="AD60" s="369"/>
      <c r="AE60" s="369"/>
      <c r="AF60" s="369"/>
      <c r="AG60" s="369"/>
    </row>
    <row r="61" spans="1:33" s="396" customFormat="1" ht="22.8">
      <c r="A61" s="1519">
        <v>46</v>
      </c>
      <c r="B61" s="239" t="s">
        <v>5160</v>
      </c>
      <c r="C61" s="239" t="s">
        <v>5161</v>
      </c>
      <c r="D61" s="239" t="s">
        <v>2108</v>
      </c>
      <c r="E61" s="239" t="s">
        <v>2108</v>
      </c>
      <c r="F61" s="366"/>
      <c r="G61" s="490" t="s">
        <v>4808</v>
      </c>
      <c r="H61" s="905"/>
      <c r="I61" s="366"/>
      <c r="J61" s="490" t="s">
        <v>188</v>
      </c>
      <c r="K61" s="1161" t="s">
        <v>897</v>
      </c>
      <c r="L61" s="360" t="s">
        <v>8989</v>
      </c>
      <c r="M61" s="239" t="s">
        <v>5160</v>
      </c>
      <c r="N61" s="65" t="s">
        <v>9149</v>
      </c>
      <c r="O61" s="442"/>
      <c r="P61" s="442"/>
      <c r="Q61" s="239" t="s">
        <v>9151</v>
      </c>
      <c r="R61" s="369"/>
      <c r="S61" s="369"/>
      <c r="T61" s="369"/>
      <c r="U61" s="369"/>
      <c r="V61" s="369"/>
      <c r="W61" s="360" t="s">
        <v>8514</v>
      </c>
      <c r="X61" s="369"/>
      <c r="Y61" s="369"/>
      <c r="Z61" s="369"/>
      <c r="AA61" s="369"/>
      <c r="AB61" s="369"/>
      <c r="AC61" s="369"/>
      <c r="AD61" s="369"/>
      <c r="AE61" s="369"/>
      <c r="AF61" s="369"/>
      <c r="AG61" s="369"/>
    </row>
    <row r="62" spans="1:33" s="396" customFormat="1" ht="22.8">
      <c r="A62" s="1519">
        <v>47</v>
      </c>
      <c r="B62" s="239" t="s">
        <v>9152</v>
      </c>
      <c r="C62" s="239" t="s">
        <v>9153</v>
      </c>
      <c r="D62" s="239" t="s">
        <v>2085</v>
      </c>
      <c r="E62" s="239" t="s">
        <v>2108</v>
      </c>
      <c r="F62" s="366"/>
      <c r="G62" s="490" t="s">
        <v>3760</v>
      </c>
      <c r="H62" s="905"/>
      <c r="I62" s="366"/>
      <c r="J62" s="490" t="s">
        <v>188</v>
      </c>
      <c r="K62" s="1161" t="s">
        <v>897</v>
      </c>
      <c r="L62" s="360" t="s">
        <v>8989</v>
      </c>
      <c r="M62" s="239" t="s">
        <v>9152</v>
      </c>
      <c r="N62" s="65" t="s">
        <v>9146</v>
      </c>
      <c r="O62" s="442"/>
      <c r="P62" s="442"/>
      <c r="Q62" s="239" t="s">
        <v>9154</v>
      </c>
      <c r="R62" s="369"/>
      <c r="S62" s="369"/>
      <c r="T62" s="369"/>
      <c r="U62" s="369"/>
      <c r="V62" s="369"/>
      <c r="W62" s="360" t="s">
        <v>8514</v>
      </c>
      <c r="X62" s="369"/>
      <c r="Y62" s="369"/>
      <c r="Z62" s="369"/>
      <c r="AA62" s="369"/>
      <c r="AB62" s="369"/>
      <c r="AC62" s="369"/>
      <c r="AD62" s="369"/>
      <c r="AE62" s="369"/>
      <c r="AF62" s="369"/>
      <c r="AG62" s="369"/>
    </row>
    <row r="63" spans="1:33" s="396" customFormat="1" ht="22.8">
      <c r="A63" s="1519">
        <v>48</v>
      </c>
      <c r="B63" s="239" t="s">
        <v>9155</v>
      </c>
      <c r="C63" s="239" t="s">
        <v>9156</v>
      </c>
      <c r="D63" s="239" t="s">
        <v>2085</v>
      </c>
      <c r="E63" s="239" t="s">
        <v>2108</v>
      </c>
      <c r="F63" s="366"/>
      <c r="G63" s="490" t="s">
        <v>3760</v>
      </c>
      <c r="H63" s="905"/>
      <c r="I63" s="366"/>
      <c r="J63" s="1577" t="s">
        <v>188</v>
      </c>
      <c r="K63" s="1161" t="s">
        <v>897</v>
      </c>
      <c r="L63" s="360" t="s">
        <v>8989</v>
      </c>
      <c r="M63" s="239" t="s">
        <v>9155</v>
      </c>
      <c r="N63" s="65" t="s">
        <v>9146</v>
      </c>
      <c r="O63" s="442"/>
      <c r="P63" s="442"/>
      <c r="Q63" s="239" t="s">
        <v>9157</v>
      </c>
      <c r="R63" s="369"/>
      <c r="S63" s="369"/>
      <c r="T63" s="369"/>
      <c r="U63" s="369"/>
      <c r="V63" s="369"/>
      <c r="W63" s="360" t="s">
        <v>8514</v>
      </c>
      <c r="X63" s="369"/>
      <c r="Y63" s="369"/>
      <c r="Z63" s="369"/>
      <c r="AA63" s="369"/>
      <c r="AB63" s="369"/>
      <c r="AC63" s="369"/>
      <c r="AD63" s="369"/>
      <c r="AE63" s="369"/>
      <c r="AF63" s="369"/>
      <c r="AG63" s="369"/>
    </row>
    <row r="64" spans="1:33" s="325" customFormat="1">
      <c r="A64" s="1519">
        <v>49</v>
      </c>
      <c r="B64" s="321" t="s">
        <v>4972</v>
      </c>
      <c r="C64" s="321" t="s">
        <v>4720</v>
      </c>
      <c r="D64" s="321" t="s">
        <v>2108</v>
      </c>
      <c r="E64" s="321" t="s">
        <v>2108</v>
      </c>
      <c r="F64" s="498"/>
      <c r="G64" s="1569"/>
      <c r="H64" s="1576"/>
      <c r="I64" s="847" t="s">
        <v>9158</v>
      </c>
      <c r="J64" s="1578" t="s">
        <v>2286</v>
      </c>
      <c r="K64" s="1430" t="s">
        <v>897</v>
      </c>
      <c r="L64" s="360" t="s">
        <v>8989</v>
      </c>
      <c r="M64" s="239" t="s">
        <v>9159</v>
      </c>
      <c r="N64" s="239" t="s">
        <v>9160</v>
      </c>
      <c r="O64" s="239" t="s">
        <v>2070</v>
      </c>
      <c r="P64" s="239"/>
      <c r="Q64" s="246" t="s">
        <v>9161</v>
      </c>
      <c r="R64" s="696"/>
      <c r="S64" s="369"/>
      <c r="T64" s="369"/>
      <c r="U64" s="369"/>
      <c r="V64" s="369"/>
      <c r="W64" s="369"/>
      <c r="X64" s="369"/>
      <c r="Y64" s="369"/>
      <c r="Z64" s="369"/>
      <c r="AA64" s="369"/>
      <c r="AB64" s="369"/>
      <c r="AC64" s="369"/>
      <c r="AD64" s="369"/>
      <c r="AE64" s="369"/>
      <c r="AF64" s="369"/>
      <c r="AG64" s="369"/>
    </row>
    <row r="65" spans="1:33" s="325" customFormat="1">
      <c r="A65" s="1519">
        <v>50</v>
      </c>
      <c r="B65" s="321" t="s">
        <v>4980</v>
      </c>
      <c r="C65" s="321" t="s">
        <v>4981</v>
      </c>
      <c r="D65" s="321" t="s">
        <v>2108</v>
      </c>
      <c r="E65" s="321" t="s">
        <v>2108</v>
      </c>
      <c r="F65" s="498"/>
      <c r="G65" s="1569"/>
      <c r="H65" s="1576"/>
      <c r="I65" s="847" t="s">
        <v>9158</v>
      </c>
      <c r="J65" s="1578" t="s">
        <v>2286</v>
      </c>
      <c r="K65" s="1430"/>
      <c r="L65" s="360"/>
      <c r="M65" s="239"/>
      <c r="N65" s="239"/>
      <c r="O65" s="239"/>
      <c r="P65" s="239"/>
      <c r="Q65" s="246"/>
      <c r="R65" s="696"/>
      <c r="S65" s="369"/>
      <c r="T65" s="369"/>
      <c r="U65" s="369"/>
      <c r="V65" s="369"/>
      <c r="W65" s="369"/>
      <c r="X65" s="369"/>
      <c r="Y65" s="369"/>
      <c r="Z65" s="369"/>
      <c r="AA65" s="369"/>
      <c r="AB65" s="369"/>
      <c r="AC65" s="369"/>
      <c r="AD65" s="369"/>
      <c r="AE65" s="369"/>
      <c r="AF65" s="369"/>
      <c r="AG65" s="369"/>
    </row>
    <row r="66" spans="1:33" s="325" customFormat="1">
      <c r="A66" s="1519">
        <v>51</v>
      </c>
      <c r="B66" s="321" t="s">
        <v>4968</v>
      </c>
      <c r="C66" s="321" t="s">
        <v>4708</v>
      </c>
      <c r="D66" s="321" t="s">
        <v>2085</v>
      </c>
      <c r="E66" s="321" t="s">
        <v>2085</v>
      </c>
      <c r="F66" s="498"/>
      <c r="G66" s="1569"/>
      <c r="H66" s="1576"/>
      <c r="I66" s="847" t="s">
        <v>9158</v>
      </c>
      <c r="J66" s="1578" t="s">
        <v>2286</v>
      </c>
      <c r="K66" s="1430"/>
      <c r="L66" s="360"/>
      <c r="M66" s="239"/>
      <c r="N66" s="239"/>
      <c r="O66" s="239"/>
      <c r="P66" s="239"/>
      <c r="Q66" s="246"/>
      <c r="R66" s="696"/>
      <c r="S66" s="369"/>
      <c r="T66" s="369"/>
      <c r="U66" s="369"/>
      <c r="V66" s="369"/>
      <c r="W66" s="369"/>
      <c r="X66" s="369"/>
      <c r="Y66" s="369"/>
      <c r="Z66" s="369"/>
      <c r="AA66" s="369"/>
      <c r="AB66" s="369"/>
      <c r="AC66" s="369"/>
      <c r="AD66" s="369"/>
      <c r="AE66" s="369"/>
      <c r="AF66" s="369"/>
      <c r="AG66" s="369"/>
    </row>
    <row r="67" spans="1:33" s="325" customFormat="1">
      <c r="A67" s="1519">
        <v>52</v>
      </c>
      <c r="B67" s="321" t="s">
        <v>4976</v>
      </c>
      <c r="C67" s="321" t="s">
        <v>4977</v>
      </c>
      <c r="D67" s="321" t="s">
        <v>2085</v>
      </c>
      <c r="E67" s="321" t="s">
        <v>2085</v>
      </c>
      <c r="F67" s="498"/>
      <c r="G67" s="1569"/>
      <c r="H67" s="1576"/>
      <c r="I67" s="847" t="s">
        <v>9158</v>
      </c>
      <c r="J67" s="1578" t="s">
        <v>2286</v>
      </c>
      <c r="K67" s="1430"/>
      <c r="L67" s="360"/>
      <c r="M67" s="239"/>
      <c r="N67" s="239"/>
      <c r="O67" s="239"/>
      <c r="P67" s="239"/>
      <c r="Q67" s="246"/>
      <c r="R67" s="696"/>
      <c r="S67" s="369"/>
      <c r="T67" s="369"/>
      <c r="U67" s="369"/>
      <c r="V67" s="369"/>
      <c r="W67" s="369"/>
      <c r="X67" s="369"/>
      <c r="Y67" s="369"/>
      <c r="Z67" s="369"/>
      <c r="AA67" s="369"/>
      <c r="AB67" s="369"/>
      <c r="AC67" s="369"/>
      <c r="AD67" s="369"/>
      <c r="AE67" s="369"/>
      <c r="AF67" s="369"/>
      <c r="AG67" s="369"/>
    </row>
    <row r="68" spans="1:33" s="325" customFormat="1">
      <c r="A68" s="1519">
        <v>53</v>
      </c>
      <c r="B68" s="1565" t="s">
        <v>9162</v>
      </c>
      <c r="C68" s="1565" t="s">
        <v>9163</v>
      </c>
      <c r="D68" s="1565" t="s">
        <v>2096</v>
      </c>
      <c r="E68" s="1565" t="s">
        <v>2307</v>
      </c>
      <c r="F68" s="369"/>
      <c r="G68" s="1036"/>
      <c r="H68" s="1580"/>
      <c r="I68" s="369"/>
      <c r="J68" s="369"/>
      <c r="K68" s="1192" t="s">
        <v>2831</v>
      </c>
      <c r="L68" s="1546" t="s">
        <v>2832</v>
      </c>
      <c r="M68" s="1200" t="s">
        <v>2840</v>
      </c>
      <c r="N68" s="1200" t="s">
        <v>2841</v>
      </c>
      <c r="O68" s="1200" t="s">
        <v>2842</v>
      </c>
      <c r="P68" s="1200" t="s">
        <v>2843</v>
      </c>
      <c r="Q68" s="1200" t="s">
        <v>2844</v>
      </c>
      <c r="R68" s="1201" t="s">
        <v>73</v>
      </c>
      <c r="S68" s="369"/>
      <c r="T68" s="369"/>
      <c r="U68" s="369"/>
      <c r="V68" s="369"/>
      <c r="W68" s="369"/>
      <c r="X68" s="369"/>
      <c r="Y68" s="369"/>
      <c r="Z68" s="369"/>
      <c r="AA68" s="369"/>
      <c r="AB68" s="369"/>
      <c r="AC68" s="369"/>
      <c r="AD68" s="369"/>
      <c r="AE68" s="369"/>
      <c r="AF68" s="369"/>
      <c r="AG68" s="369"/>
    </row>
    <row r="69" spans="1:33" s="325" customFormat="1">
      <c r="A69" s="328"/>
      <c r="B69" s="396"/>
      <c r="C69" s="396"/>
      <c r="D69" s="396"/>
      <c r="E69" s="396"/>
      <c r="F69" s="396"/>
      <c r="G69" s="1400"/>
      <c r="H69" s="1530"/>
      <c r="I69" s="396"/>
      <c r="J69" s="396"/>
      <c r="K69" s="1161" t="s">
        <v>897</v>
      </c>
      <c r="L69" s="360" t="s">
        <v>8989</v>
      </c>
      <c r="M69" s="674" t="s">
        <v>2304</v>
      </c>
      <c r="N69" s="239" t="s">
        <v>2670</v>
      </c>
      <c r="O69" s="809" t="s">
        <v>8478</v>
      </c>
      <c r="P69" s="239"/>
      <c r="Q69" s="348"/>
      <c r="R69" s="229"/>
    </row>
    <row r="70" spans="1:33" s="325" customFormat="1">
      <c r="A70" s="328"/>
      <c r="B70" s="396"/>
      <c r="C70" s="396"/>
      <c r="D70" s="396"/>
      <c r="E70" s="396"/>
      <c r="F70" s="396"/>
      <c r="G70" s="1400"/>
      <c r="H70" s="1530"/>
      <c r="I70" s="396"/>
      <c r="J70" s="396"/>
      <c r="K70" s="1161"/>
      <c r="L70" s="360"/>
      <c r="M70" s="1559" t="s">
        <v>222</v>
      </c>
      <c r="N70" s="1581"/>
      <c r="O70" s="1581"/>
      <c r="P70" s="1581"/>
      <c r="Q70" s="1581"/>
      <c r="R70" s="1581"/>
    </row>
    <row r="71" spans="1:33" s="325" customFormat="1">
      <c r="A71" s="328"/>
      <c r="B71" s="396"/>
      <c r="C71" s="396"/>
      <c r="D71" s="396"/>
      <c r="E71" s="396"/>
      <c r="F71" s="396"/>
      <c r="G71" s="1400"/>
      <c r="H71" s="1530"/>
      <c r="I71" s="396"/>
      <c r="J71" s="396"/>
      <c r="K71" s="1161"/>
      <c r="L71" s="360"/>
      <c r="M71" s="1559" t="s">
        <v>1863</v>
      </c>
      <c r="N71" s="360"/>
      <c r="O71" s="360"/>
      <c r="P71" s="360"/>
      <c r="Q71" s="360"/>
      <c r="R71" s="360"/>
    </row>
    <row r="72" spans="1:33" s="325" customFormat="1">
      <c r="A72" s="328"/>
      <c r="B72" s="396"/>
      <c r="C72" s="396"/>
      <c r="D72" s="396"/>
      <c r="E72" s="396"/>
      <c r="F72" s="396"/>
      <c r="G72" s="1400"/>
      <c r="H72" s="1530"/>
      <c r="I72" s="396"/>
      <c r="J72" s="396"/>
      <c r="K72" s="1161" t="s">
        <v>897</v>
      </c>
      <c r="L72" s="360" t="s">
        <v>8989</v>
      </c>
      <c r="M72" s="240" t="s">
        <v>105</v>
      </c>
      <c r="N72" s="239" t="s">
        <v>2239</v>
      </c>
      <c r="O72" s="239" t="s">
        <v>2811</v>
      </c>
      <c r="P72" s="239" t="s">
        <v>79</v>
      </c>
      <c r="Q72" s="360" t="s">
        <v>9164</v>
      </c>
      <c r="R72" s="240"/>
    </row>
    <row r="73" spans="1:33" s="325" customFormat="1">
      <c r="A73" s="328"/>
      <c r="B73" s="396"/>
      <c r="C73" s="396"/>
      <c r="D73" s="396"/>
      <c r="E73" s="396"/>
      <c r="F73" s="396"/>
      <c r="G73" s="1400"/>
      <c r="H73" s="1530"/>
      <c r="I73" s="396"/>
      <c r="J73" s="396"/>
      <c r="K73" s="1161" t="s">
        <v>897</v>
      </c>
      <c r="L73" s="360" t="s">
        <v>8989</v>
      </c>
      <c r="M73" s="239" t="s">
        <v>8995</v>
      </c>
      <c r="N73" s="239" t="s">
        <v>4798</v>
      </c>
      <c r="O73" s="239" t="s">
        <v>4802</v>
      </c>
      <c r="P73" s="239" t="s">
        <v>79</v>
      </c>
      <c r="Q73" s="360" t="s">
        <v>9165</v>
      </c>
      <c r="R73" s="239"/>
    </row>
    <row r="74" spans="1:33" s="325" customFormat="1">
      <c r="A74" s="328"/>
      <c r="B74" s="396"/>
      <c r="C74" s="396"/>
      <c r="D74" s="396"/>
      <c r="E74" s="396"/>
      <c r="F74" s="396"/>
      <c r="G74" s="1400"/>
      <c r="H74" s="1530"/>
      <c r="I74" s="396"/>
      <c r="J74" s="396"/>
      <c r="K74" s="1161" t="s">
        <v>897</v>
      </c>
      <c r="L74" s="360" t="s">
        <v>8989</v>
      </c>
      <c r="M74" s="1501" t="s">
        <v>3989</v>
      </c>
      <c r="N74" s="360"/>
      <c r="O74" s="360"/>
      <c r="P74" s="360"/>
      <c r="Q74" s="360"/>
      <c r="R74" s="1329"/>
    </row>
    <row r="75" spans="1:33" s="325" customFormat="1">
      <c r="A75" s="328"/>
      <c r="B75" s="396"/>
      <c r="C75" s="396"/>
      <c r="D75" s="396"/>
      <c r="E75" s="396"/>
      <c r="F75" s="396"/>
      <c r="G75" s="1400"/>
      <c r="H75" s="1530"/>
      <c r="I75" s="396"/>
      <c r="J75" s="396"/>
      <c r="K75" s="1161" t="s">
        <v>897</v>
      </c>
      <c r="L75" s="360" t="s">
        <v>8989</v>
      </c>
      <c r="M75" s="239" t="s">
        <v>8998</v>
      </c>
      <c r="N75" s="239" t="s">
        <v>9000</v>
      </c>
      <c r="O75" s="239" t="s">
        <v>2725</v>
      </c>
      <c r="P75" s="239" t="s">
        <v>79</v>
      </c>
      <c r="Q75" s="360" t="s">
        <v>9166</v>
      </c>
      <c r="R75" s="239"/>
    </row>
    <row r="76" spans="1:33" s="325" customFormat="1">
      <c r="A76" s="328"/>
      <c r="B76" s="396"/>
      <c r="C76" s="396"/>
      <c r="D76" s="396"/>
      <c r="E76" s="396"/>
      <c r="F76" s="396"/>
      <c r="G76" s="1400"/>
      <c r="H76" s="1530"/>
      <c r="I76" s="396"/>
      <c r="J76" s="396"/>
      <c r="K76" s="1161" t="s">
        <v>897</v>
      </c>
      <c r="L76" s="360" t="s">
        <v>8989</v>
      </c>
      <c r="M76" s="239" t="s">
        <v>8485</v>
      </c>
      <c r="N76" s="239" t="s">
        <v>8486</v>
      </c>
      <c r="O76" s="239" t="s">
        <v>2725</v>
      </c>
      <c r="P76" s="239" t="s">
        <v>79</v>
      </c>
      <c r="Q76" s="360" t="s">
        <v>9167</v>
      </c>
      <c r="R76" s="239"/>
    </row>
    <row r="77" spans="1:33" s="325" customFormat="1">
      <c r="A77" s="328"/>
      <c r="B77" s="396"/>
      <c r="C77" s="396"/>
      <c r="D77" s="396"/>
      <c r="E77" s="396"/>
      <c r="F77" s="396"/>
      <c r="G77" s="1400"/>
      <c r="H77" s="1530"/>
      <c r="I77" s="396"/>
      <c r="J77" s="396"/>
      <c r="K77" s="1161" t="s">
        <v>897</v>
      </c>
      <c r="L77" s="360" t="s">
        <v>8989</v>
      </c>
      <c r="M77" s="239" t="s">
        <v>9004</v>
      </c>
      <c r="N77" s="239" t="s">
        <v>9005</v>
      </c>
      <c r="O77" s="239" t="s">
        <v>2725</v>
      </c>
      <c r="P77" s="239" t="s">
        <v>79</v>
      </c>
      <c r="Q77" s="360" t="s">
        <v>9168</v>
      </c>
      <c r="R77" s="239"/>
    </row>
    <row r="78" spans="1:33" s="325" customFormat="1">
      <c r="A78" s="328"/>
      <c r="B78" s="396"/>
      <c r="C78" s="396"/>
      <c r="D78" s="396"/>
      <c r="E78" s="396"/>
      <c r="F78" s="396"/>
      <c r="G78" s="1400"/>
      <c r="H78" s="1530"/>
      <c r="I78" s="396"/>
      <c r="J78" s="396"/>
      <c r="K78" s="1161" t="s">
        <v>897</v>
      </c>
      <c r="L78" s="360" t="s">
        <v>8989</v>
      </c>
      <c r="M78" s="239" t="s">
        <v>4842</v>
      </c>
      <c r="N78" s="239" t="s">
        <v>4843</v>
      </c>
      <c r="O78" s="239" t="s">
        <v>2088</v>
      </c>
      <c r="P78" s="239" t="s">
        <v>79</v>
      </c>
      <c r="Q78" s="360" t="s">
        <v>9169</v>
      </c>
      <c r="R78" s="239"/>
    </row>
    <row r="79" spans="1:33" s="325" customFormat="1">
      <c r="A79" s="328"/>
      <c r="B79" s="396"/>
      <c r="C79" s="396"/>
      <c r="D79" s="396"/>
      <c r="E79" s="396"/>
      <c r="F79" s="396"/>
      <c r="G79" s="1400"/>
      <c r="H79" s="1530"/>
      <c r="I79" s="396"/>
      <c r="J79" s="396"/>
      <c r="K79" s="1161" t="s">
        <v>897</v>
      </c>
      <c r="L79" s="360" t="s">
        <v>8989</v>
      </c>
      <c r="M79" s="239" t="s">
        <v>9011</v>
      </c>
      <c r="N79" s="239" t="s">
        <v>9012</v>
      </c>
      <c r="O79" s="239" t="s">
        <v>2096</v>
      </c>
      <c r="P79" s="239" t="s">
        <v>79</v>
      </c>
      <c r="Q79" s="360" t="s">
        <v>9170</v>
      </c>
      <c r="R79" s="239"/>
    </row>
    <row r="80" spans="1:33" s="325" customFormat="1">
      <c r="A80" s="328"/>
      <c r="B80" s="396"/>
      <c r="C80" s="396"/>
      <c r="D80" s="396"/>
      <c r="E80" s="396"/>
      <c r="F80" s="396"/>
      <c r="G80" s="1400"/>
      <c r="H80" s="1530"/>
      <c r="I80" s="396"/>
      <c r="J80" s="396"/>
      <c r="K80" s="1161" t="s">
        <v>897</v>
      </c>
      <c r="L80" s="360" t="s">
        <v>8989</v>
      </c>
      <c r="M80" s="1329" t="s">
        <v>2620</v>
      </c>
      <c r="N80" s="239" t="s">
        <v>4847</v>
      </c>
      <c r="O80" s="239" t="s">
        <v>2100</v>
      </c>
      <c r="P80" s="239" t="s">
        <v>79</v>
      </c>
      <c r="Q80" s="360" t="s">
        <v>9171</v>
      </c>
      <c r="R80" s="1329"/>
    </row>
    <row r="81" spans="1:19" s="325" customFormat="1">
      <c r="A81" s="328"/>
      <c r="B81" s="396"/>
      <c r="C81" s="396"/>
      <c r="D81" s="396"/>
      <c r="E81" s="396"/>
      <c r="F81" s="396"/>
      <c r="G81" s="1400"/>
      <c r="H81" s="1530"/>
      <c r="I81" s="396"/>
      <c r="J81" s="396"/>
      <c r="K81" s="1161" t="s">
        <v>897</v>
      </c>
      <c r="L81" s="360" t="s">
        <v>8989</v>
      </c>
      <c r="M81" s="239" t="s">
        <v>9017</v>
      </c>
      <c r="N81" s="239" t="s">
        <v>9018</v>
      </c>
      <c r="O81" s="239" t="s">
        <v>2088</v>
      </c>
      <c r="P81" s="239" t="s">
        <v>79</v>
      </c>
      <c r="Q81" s="360" t="s">
        <v>9172</v>
      </c>
      <c r="R81" s="239"/>
    </row>
    <row r="82" spans="1:19" s="325" customFormat="1">
      <c r="A82" s="328"/>
      <c r="B82" s="396"/>
      <c r="C82" s="396"/>
      <c r="D82" s="396"/>
      <c r="E82" s="396"/>
      <c r="F82" s="396"/>
      <c r="G82" s="1400"/>
      <c r="H82" s="1530"/>
      <c r="I82" s="396"/>
      <c r="J82" s="396"/>
      <c r="K82" s="1161" t="s">
        <v>897</v>
      </c>
      <c r="L82" s="360" t="s">
        <v>8989</v>
      </c>
      <c r="M82" s="239" t="s">
        <v>9022</v>
      </c>
      <c r="N82" s="239" t="s">
        <v>9023</v>
      </c>
      <c r="O82" s="239" t="s">
        <v>2747</v>
      </c>
      <c r="P82" s="239" t="s">
        <v>79</v>
      </c>
      <c r="Q82" s="360" t="s">
        <v>9173</v>
      </c>
      <c r="R82" s="239"/>
    </row>
    <row r="83" spans="1:19" s="325" customFormat="1">
      <c r="A83" s="328"/>
      <c r="B83" s="396"/>
      <c r="C83" s="396"/>
      <c r="D83" s="396"/>
      <c r="E83" s="396"/>
      <c r="F83" s="396"/>
      <c r="G83" s="1400"/>
      <c r="H83" s="1530"/>
      <c r="I83" s="396"/>
      <c r="J83" s="396"/>
      <c r="K83" s="1161" t="s">
        <v>897</v>
      </c>
      <c r="L83" s="360" t="s">
        <v>8989</v>
      </c>
      <c r="M83" s="239" t="s">
        <v>5566</v>
      </c>
      <c r="N83" s="239" t="s">
        <v>5568</v>
      </c>
      <c r="O83" s="239" t="s">
        <v>2096</v>
      </c>
      <c r="P83" s="360"/>
      <c r="Q83" s="360" t="s">
        <v>9174</v>
      </c>
      <c r="R83" s="239"/>
    </row>
    <row r="84" spans="1:19" s="325" customFormat="1">
      <c r="A84" s="328"/>
      <c r="B84" s="396"/>
      <c r="C84" s="396"/>
      <c r="D84" s="396"/>
      <c r="E84" s="396"/>
      <c r="F84" s="396"/>
      <c r="G84" s="1400"/>
      <c r="H84" s="1530"/>
      <c r="I84" s="396"/>
      <c r="J84" s="396"/>
      <c r="K84" s="1161" t="s">
        <v>897</v>
      </c>
      <c r="L84" s="360" t="s">
        <v>8989</v>
      </c>
      <c r="M84" s="239" t="s">
        <v>4707</v>
      </c>
      <c r="N84" s="239" t="s">
        <v>9175</v>
      </c>
      <c r="O84" s="239" t="s">
        <v>2085</v>
      </c>
      <c r="P84" s="360"/>
      <c r="Q84" s="360" t="s">
        <v>9176</v>
      </c>
      <c r="R84" s="239"/>
    </row>
    <row r="85" spans="1:19" s="325" customFormat="1">
      <c r="A85" s="328"/>
      <c r="B85" s="396"/>
      <c r="C85" s="396"/>
      <c r="D85" s="396"/>
      <c r="E85" s="396"/>
      <c r="F85" s="396"/>
      <c r="G85" s="1400"/>
      <c r="H85" s="1530"/>
      <c r="I85" s="396"/>
      <c r="J85" s="396"/>
      <c r="K85" s="1161" t="s">
        <v>897</v>
      </c>
      <c r="L85" s="360" t="s">
        <v>8989</v>
      </c>
      <c r="M85" s="1329" t="s">
        <v>2541</v>
      </c>
      <c r="N85" s="239" t="s">
        <v>4712</v>
      </c>
      <c r="O85" s="239" t="s">
        <v>2085</v>
      </c>
      <c r="P85" s="360"/>
      <c r="Q85" s="360" t="s">
        <v>9177</v>
      </c>
      <c r="R85" s="1329"/>
    </row>
    <row r="86" spans="1:19" s="325" customFormat="1">
      <c r="A86" s="328"/>
      <c r="B86" s="396"/>
      <c r="C86" s="396"/>
      <c r="D86" s="396"/>
      <c r="E86" s="396"/>
      <c r="F86" s="396"/>
      <c r="G86" s="1400"/>
      <c r="H86" s="1530"/>
      <c r="I86" s="396"/>
      <c r="J86" s="396"/>
      <c r="K86" s="1161" t="s">
        <v>897</v>
      </c>
      <c r="L86" s="360" t="s">
        <v>8989</v>
      </c>
      <c r="M86" s="1329" t="s">
        <v>4715</v>
      </c>
      <c r="N86" s="239" t="s">
        <v>9029</v>
      </c>
      <c r="O86" s="239" t="s">
        <v>2085</v>
      </c>
      <c r="P86" s="360"/>
      <c r="Q86" s="360" t="s">
        <v>9178</v>
      </c>
      <c r="R86" s="1329"/>
    </row>
    <row r="87" spans="1:19" s="325" customFormat="1">
      <c r="A87" s="328"/>
      <c r="B87" s="396"/>
      <c r="C87" s="396"/>
      <c r="D87" s="396"/>
      <c r="E87" s="396"/>
      <c r="F87" s="396"/>
      <c r="G87" s="1400"/>
      <c r="H87" s="1530"/>
      <c r="I87" s="396"/>
      <c r="J87" s="396"/>
      <c r="K87" s="1161" t="s">
        <v>897</v>
      </c>
      <c r="L87" s="360" t="s">
        <v>8989</v>
      </c>
      <c r="M87" s="1329" t="s">
        <v>4953</v>
      </c>
      <c r="N87" s="239" t="s">
        <v>4720</v>
      </c>
      <c r="O87" s="239" t="s">
        <v>2085</v>
      </c>
      <c r="P87" s="360"/>
      <c r="Q87" s="360" t="s">
        <v>9179</v>
      </c>
      <c r="R87" s="1329"/>
    </row>
    <row r="88" spans="1:19" s="325" customFormat="1">
      <c r="A88" s="328"/>
      <c r="B88" s="396"/>
      <c r="C88" s="396"/>
      <c r="D88" s="396"/>
      <c r="E88" s="396"/>
      <c r="F88" s="396"/>
      <c r="G88" s="1400"/>
      <c r="H88" s="1530"/>
      <c r="I88" s="396"/>
      <c r="J88" s="396"/>
      <c r="K88" s="1161" t="s">
        <v>897</v>
      </c>
      <c r="L88" s="360" t="s">
        <v>8989</v>
      </c>
      <c r="M88" s="239" t="s">
        <v>4857</v>
      </c>
      <c r="N88" s="239" t="s">
        <v>4858</v>
      </c>
      <c r="O88" s="239" t="s">
        <v>2085</v>
      </c>
      <c r="P88" s="360"/>
      <c r="Q88" s="360" t="s">
        <v>9180</v>
      </c>
      <c r="R88" s="239"/>
    </row>
    <row r="89" spans="1:19" s="325" customFormat="1">
      <c r="A89" s="328"/>
      <c r="B89" s="396"/>
      <c r="C89" s="396"/>
      <c r="D89" s="396"/>
      <c r="E89" s="396"/>
      <c r="F89" s="396"/>
      <c r="G89" s="1400"/>
      <c r="H89" s="1530"/>
      <c r="I89" s="396"/>
      <c r="J89" s="396"/>
      <c r="K89" s="1161" t="s">
        <v>897</v>
      </c>
      <c r="L89" s="360" t="s">
        <v>8989</v>
      </c>
      <c r="M89" s="239" t="s">
        <v>6097</v>
      </c>
      <c r="N89" s="239" t="s">
        <v>4860</v>
      </c>
      <c r="O89" s="239" t="s">
        <v>2085</v>
      </c>
      <c r="P89" s="360"/>
      <c r="Q89" s="360" t="s">
        <v>9181</v>
      </c>
      <c r="R89" s="239"/>
      <c r="S89" s="239" t="s">
        <v>9074</v>
      </c>
    </row>
    <row r="90" spans="1:19" s="325" customFormat="1">
      <c r="A90" s="328"/>
      <c r="B90" s="396"/>
      <c r="C90" s="396"/>
      <c r="D90" s="396"/>
      <c r="E90" s="396"/>
      <c r="F90" s="396"/>
      <c r="G90" s="1400"/>
      <c r="H90" s="1530"/>
      <c r="I90" s="396"/>
      <c r="J90" s="396"/>
      <c r="K90" s="1161" t="s">
        <v>897</v>
      </c>
      <c r="L90" s="360" t="s">
        <v>8989</v>
      </c>
      <c r="M90" s="239" t="s">
        <v>4864</v>
      </c>
      <c r="N90" s="239" t="s">
        <v>9038</v>
      </c>
      <c r="O90" s="239" t="s">
        <v>2085</v>
      </c>
      <c r="P90" s="360"/>
      <c r="Q90" s="360" t="s">
        <v>9182</v>
      </c>
      <c r="R90" s="239"/>
    </row>
    <row r="91" spans="1:19" s="325" customFormat="1">
      <c r="A91" s="328"/>
      <c r="B91" s="396"/>
      <c r="C91" s="396"/>
      <c r="D91" s="396"/>
      <c r="E91" s="396"/>
      <c r="F91" s="396"/>
      <c r="G91" s="1400"/>
      <c r="H91" s="1530"/>
      <c r="I91" s="396"/>
      <c r="J91" s="396"/>
      <c r="K91" s="1161" t="s">
        <v>897</v>
      </c>
      <c r="L91" s="360" t="s">
        <v>8989</v>
      </c>
      <c r="M91" s="239" t="s">
        <v>9042</v>
      </c>
      <c r="N91" s="239" t="s">
        <v>9044</v>
      </c>
      <c r="O91" s="239" t="s">
        <v>2085</v>
      </c>
      <c r="P91" s="360"/>
      <c r="Q91" s="360" t="s">
        <v>9183</v>
      </c>
      <c r="R91" s="239"/>
    </row>
    <row r="92" spans="1:19" s="325" customFormat="1">
      <c r="A92" s="328"/>
      <c r="B92" s="396"/>
      <c r="C92" s="396"/>
      <c r="D92" s="396"/>
      <c r="E92" s="396"/>
      <c r="F92" s="396"/>
      <c r="G92" s="1400"/>
      <c r="H92" s="1530"/>
      <c r="I92" s="396"/>
      <c r="J92" s="396"/>
      <c r="K92" s="1161" t="s">
        <v>897</v>
      </c>
      <c r="L92" s="360" t="s">
        <v>8989</v>
      </c>
      <c r="M92" s="239" t="s">
        <v>9047</v>
      </c>
      <c r="N92" s="239" t="s">
        <v>8576</v>
      </c>
      <c r="O92" s="239" t="s">
        <v>2085</v>
      </c>
      <c r="P92" s="360"/>
      <c r="Q92" s="360" t="s">
        <v>9184</v>
      </c>
      <c r="R92" s="239"/>
      <c r="S92" s="239" t="s">
        <v>9074</v>
      </c>
    </row>
    <row r="93" spans="1:19" s="325" customFormat="1">
      <c r="A93" s="328"/>
      <c r="B93" s="396"/>
      <c r="C93" s="396"/>
      <c r="D93" s="396"/>
      <c r="E93" s="396"/>
      <c r="F93" s="396"/>
      <c r="G93" s="1400"/>
      <c r="H93" s="1530"/>
      <c r="I93" s="396"/>
      <c r="J93" s="396"/>
      <c r="K93" s="1161" t="s">
        <v>897</v>
      </c>
      <c r="L93" s="360" t="s">
        <v>8989</v>
      </c>
      <c r="M93" s="239" t="s">
        <v>9051</v>
      </c>
      <c r="N93" s="239" t="s">
        <v>9052</v>
      </c>
      <c r="O93" s="239" t="s">
        <v>2085</v>
      </c>
      <c r="P93" s="360"/>
      <c r="Q93" s="360" t="s">
        <v>9185</v>
      </c>
      <c r="R93" s="239"/>
      <c r="S93" s="239" t="s">
        <v>9083</v>
      </c>
    </row>
    <row r="94" spans="1:19" s="325" customFormat="1">
      <c r="A94" s="328"/>
      <c r="B94" s="396"/>
      <c r="C94" s="396"/>
      <c r="D94" s="396"/>
      <c r="E94" s="396"/>
      <c r="F94" s="396"/>
      <c r="G94" s="1400"/>
      <c r="H94" s="1530"/>
      <c r="I94" s="396"/>
      <c r="J94" s="396"/>
      <c r="K94" s="1161" t="s">
        <v>897</v>
      </c>
      <c r="L94" s="360" t="s">
        <v>8989</v>
      </c>
      <c r="M94" s="239" t="s">
        <v>9059</v>
      </c>
      <c r="N94" s="239" t="s">
        <v>9186</v>
      </c>
      <c r="O94" s="239" t="s">
        <v>2085</v>
      </c>
      <c r="P94" s="360"/>
      <c r="Q94" s="360" t="s">
        <v>9187</v>
      </c>
      <c r="R94" s="239"/>
      <c r="S94" s="239" t="s">
        <v>9088</v>
      </c>
    </row>
    <row r="95" spans="1:19" s="325" customFormat="1">
      <c r="A95" s="328"/>
      <c r="B95" s="396"/>
      <c r="C95" s="396"/>
      <c r="D95" s="396"/>
      <c r="E95" s="396"/>
      <c r="F95" s="396"/>
      <c r="G95" s="1400"/>
      <c r="H95" s="1530"/>
      <c r="I95" s="396"/>
      <c r="J95" s="396"/>
      <c r="K95" s="1161" t="s">
        <v>897</v>
      </c>
      <c r="L95" s="360" t="s">
        <v>8989</v>
      </c>
      <c r="M95" s="239" t="s">
        <v>9065</v>
      </c>
      <c r="N95" s="239" t="s">
        <v>9067</v>
      </c>
      <c r="O95" s="239" t="s">
        <v>2085</v>
      </c>
      <c r="P95" s="360"/>
      <c r="Q95" s="360" t="s">
        <v>9188</v>
      </c>
      <c r="R95" s="239"/>
      <c r="S95" s="239" t="s">
        <v>9094</v>
      </c>
    </row>
    <row r="96" spans="1:19" s="325" customFormat="1" ht="34.200000000000003">
      <c r="A96" s="328"/>
      <c r="B96" s="396"/>
      <c r="C96" s="396"/>
      <c r="D96" s="396"/>
      <c r="E96" s="396"/>
      <c r="F96" s="396"/>
      <c r="G96" s="1400"/>
      <c r="H96" s="1530"/>
      <c r="I96" s="396"/>
      <c r="J96" s="396"/>
      <c r="K96" s="1161" t="s">
        <v>897</v>
      </c>
      <c r="L96" s="360" t="s">
        <v>8989</v>
      </c>
      <c r="M96" s="239" t="s">
        <v>9070</v>
      </c>
      <c r="N96" s="1513" t="s">
        <v>9189</v>
      </c>
      <c r="O96" s="360"/>
      <c r="P96" s="239" t="s">
        <v>79</v>
      </c>
      <c r="Q96" s="360" t="s">
        <v>9190</v>
      </c>
      <c r="R96" s="239"/>
      <c r="S96" s="239" t="s">
        <v>9099</v>
      </c>
    </row>
    <row r="97" spans="1:19" s="325" customFormat="1" ht="22.8">
      <c r="A97" s="328"/>
      <c r="B97" s="396"/>
      <c r="C97" s="396"/>
      <c r="D97" s="396"/>
      <c r="E97" s="396"/>
      <c r="F97" s="396"/>
      <c r="G97" s="1400"/>
      <c r="H97" s="1530"/>
      <c r="I97" s="396"/>
      <c r="J97" s="396"/>
      <c r="K97" s="1161" t="s">
        <v>897</v>
      </c>
      <c r="L97" s="360" t="s">
        <v>8989</v>
      </c>
      <c r="M97" s="239" t="s">
        <v>9077</v>
      </c>
      <c r="N97" s="1513" t="s">
        <v>9191</v>
      </c>
      <c r="O97" s="360"/>
      <c r="P97" s="239" t="s">
        <v>79</v>
      </c>
      <c r="Q97" s="360" t="s">
        <v>9192</v>
      </c>
      <c r="R97" s="239"/>
      <c r="S97" s="239" t="s">
        <v>9103</v>
      </c>
    </row>
    <row r="98" spans="1:19" s="325" customFormat="1" ht="22.8">
      <c r="A98" s="328"/>
      <c r="B98" s="396"/>
      <c r="C98" s="396"/>
      <c r="D98" s="396"/>
      <c r="E98" s="396"/>
      <c r="F98" s="396"/>
      <c r="G98" s="1400"/>
      <c r="H98" s="1530"/>
      <c r="I98" s="396"/>
      <c r="J98" s="396"/>
      <c r="K98" s="1161" t="s">
        <v>897</v>
      </c>
      <c r="L98" s="360" t="s">
        <v>8989</v>
      </c>
      <c r="M98" s="239" t="s">
        <v>9085</v>
      </c>
      <c r="N98" s="1513" t="s">
        <v>9087</v>
      </c>
      <c r="O98" s="360"/>
      <c r="P98" s="239" t="s">
        <v>79</v>
      </c>
      <c r="Q98" s="360" t="s">
        <v>9193</v>
      </c>
      <c r="R98" s="239"/>
    </row>
    <row r="99" spans="1:19" s="325" customFormat="1" ht="22.8">
      <c r="A99" s="328"/>
      <c r="B99" s="396"/>
      <c r="C99" s="396"/>
      <c r="D99" s="396"/>
      <c r="E99" s="396"/>
      <c r="F99" s="396"/>
      <c r="G99" s="1400"/>
      <c r="H99" s="1530"/>
      <c r="I99" s="396"/>
      <c r="J99" s="396"/>
      <c r="K99" s="1161" t="s">
        <v>897</v>
      </c>
      <c r="L99" s="360" t="s">
        <v>8989</v>
      </c>
      <c r="M99" s="239" t="s">
        <v>9090</v>
      </c>
      <c r="N99" s="1513" t="s">
        <v>9093</v>
      </c>
      <c r="O99" s="360"/>
      <c r="P99" s="239" t="s">
        <v>79</v>
      </c>
      <c r="Q99" s="360" t="s">
        <v>9194</v>
      </c>
      <c r="R99" s="239"/>
    </row>
    <row r="100" spans="1:19" s="325" customFormat="1">
      <c r="A100" s="328"/>
      <c r="B100" s="396"/>
      <c r="C100" s="396"/>
      <c r="D100" s="396"/>
      <c r="E100" s="396"/>
      <c r="F100" s="396"/>
      <c r="G100" s="1400"/>
      <c r="H100" s="1530"/>
      <c r="I100" s="396"/>
      <c r="J100" s="396"/>
      <c r="K100" s="1161" t="s">
        <v>897</v>
      </c>
      <c r="L100" s="360" t="s">
        <v>8989</v>
      </c>
      <c r="M100" s="239" t="s">
        <v>9096</v>
      </c>
      <c r="N100" s="360" t="s">
        <v>4798</v>
      </c>
      <c r="O100" s="360"/>
      <c r="P100" s="239" t="s">
        <v>79</v>
      </c>
      <c r="Q100" s="360" t="s">
        <v>9195</v>
      </c>
      <c r="R100" s="239"/>
    </row>
    <row r="101" spans="1:19" s="325" customFormat="1">
      <c r="A101" s="328"/>
      <c r="B101" s="396"/>
      <c r="C101" s="396"/>
      <c r="D101" s="396"/>
      <c r="E101" s="396"/>
      <c r="F101" s="396"/>
      <c r="G101" s="1400"/>
      <c r="H101" s="1530"/>
      <c r="I101" s="396"/>
      <c r="J101" s="396"/>
      <c r="K101" s="1161" t="s">
        <v>897</v>
      </c>
      <c r="L101" s="360" t="s">
        <v>8989</v>
      </c>
      <c r="M101" s="239" t="s">
        <v>9101</v>
      </c>
      <c r="N101" s="360"/>
      <c r="O101" s="360"/>
      <c r="P101" s="239"/>
      <c r="Q101" s="360"/>
      <c r="R101" s="239"/>
    </row>
    <row r="102" spans="1:19" s="325" customFormat="1" ht="34.200000000000003">
      <c r="A102" s="328"/>
      <c r="B102" s="396"/>
      <c r="C102" s="396"/>
      <c r="D102" s="396"/>
      <c r="E102" s="396"/>
      <c r="F102" s="396"/>
      <c r="G102" s="1400"/>
      <c r="H102" s="1530"/>
      <c r="I102" s="396"/>
      <c r="J102" s="396"/>
      <c r="K102" s="1161" t="s">
        <v>897</v>
      </c>
      <c r="L102" s="360" t="s">
        <v>8989</v>
      </c>
      <c r="M102" s="239" t="s">
        <v>9105</v>
      </c>
      <c r="N102" s="1513" t="s">
        <v>9196</v>
      </c>
      <c r="O102" s="360"/>
      <c r="P102" s="239" t="s">
        <v>79</v>
      </c>
      <c r="Q102" s="360" t="s">
        <v>9197</v>
      </c>
      <c r="R102" s="239"/>
    </row>
    <row r="103" spans="1:19" s="325" customFormat="1">
      <c r="A103" s="328"/>
      <c r="B103" s="396"/>
      <c r="C103" s="396"/>
      <c r="D103" s="396"/>
      <c r="E103" s="396"/>
      <c r="F103" s="396"/>
      <c r="G103" s="1400"/>
      <c r="H103" s="1530"/>
      <c r="I103" s="396"/>
      <c r="J103" s="396"/>
      <c r="K103" s="1161" t="s">
        <v>897</v>
      </c>
      <c r="L103" s="360" t="s">
        <v>8989</v>
      </c>
      <c r="M103" s="239" t="s">
        <v>9110</v>
      </c>
      <c r="N103" s="571" t="s">
        <v>9111</v>
      </c>
      <c r="O103" s="239" t="s">
        <v>2088</v>
      </c>
      <c r="P103" s="360"/>
      <c r="Q103" s="571" t="s">
        <v>9111</v>
      </c>
      <c r="R103" s="239"/>
    </row>
    <row r="104" spans="1:19" s="325" customFormat="1">
      <c r="A104" s="328"/>
      <c r="B104" s="396"/>
      <c r="C104" s="396"/>
      <c r="D104" s="396"/>
      <c r="E104" s="396"/>
      <c r="F104" s="396"/>
      <c r="G104" s="1400"/>
      <c r="H104" s="1530"/>
      <c r="I104" s="396"/>
      <c r="J104" s="396"/>
      <c r="K104" s="1161" t="s">
        <v>897</v>
      </c>
      <c r="L104" s="360" t="s">
        <v>8989</v>
      </c>
      <c r="M104" s="239" t="s">
        <v>9114</v>
      </c>
      <c r="N104" s="571" t="s">
        <v>9117</v>
      </c>
      <c r="O104" s="239" t="s">
        <v>2088</v>
      </c>
      <c r="P104" s="360"/>
      <c r="Q104" s="571" t="s">
        <v>9117</v>
      </c>
      <c r="R104" s="239"/>
    </row>
    <row r="105" spans="1:19" s="325" customFormat="1">
      <c r="A105" s="328"/>
      <c r="B105" s="396"/>
      <c r="C105" s="396"/>
      <c r="D105" s="396"/>
      <c r="E105" s="396"/>
      <c r="F105" s="396"/>
      <c r="G105" s="1400"/>
      <c r="H105" s="1530"/>
      <c r="I105" s="396"/>
      <c r="J105" s="396"/>
      <c r="K105" s="1161" t="s">
        <v>897</v>
      </c>
      <c r="L105" s="360" t="s">
        <v>8989</v>
      </c>
      <c r="M105" s="239" t="s">
        <v>9120</v>
      </c>
      <c r="N105" s="571" t="s">
        <v>9122</v>
      </c>
      <c r="O105" s="239" t="s">
        <v>2088</v>
      </c>
      <c r="P105" s="360"/>
      <c r="Q105" s="571" t="s">
        <v>9122</v>
      </c>
      <c r="R105" s="239"/>
    </row>
    <row r="106" spans="1:19" s="325" customFormat="1">
      <c r="A106" s="328"/>
      <c r="B106" s="396"/>
      <c r="C106" s="396"/>
      <c r="D106" s="396"/>
      <c r="E106" s="396"/>
      <c r="F106" s="396"/>
      <c r="G106" s="1400"/>
      <c r="H106" s="1530"/>
      <c r="I106" s="396"/>
      <c r="J106" s="396"/>
      <c r="K106" s="1161" t="s">
        <v>897</v>
      </c>
      <c r="L106" s="360" t="s">
        <v>8989</v>
      </c>
      <c r="M106" s="1329" t="s">
        <v>4930</v>
      </c>
      <c r="N106" s="571" t="s">
        <v>8481</v>
      </c>
      <c r="O106" s="239" t="s">
        <v>2100</v>
      </c>
      <c r="P106" s="360"/>
      <c r="Q106" s="571" t="s">
        <v>8481</v>
      </c>
      <c r="R106" s="1329"/>
    </row>
    <row r="107" spans="1:19" s="325" customFormat="1">
      <c r="A107" s="328"/>
      <c r="B107" s="396"/>
      <c r="C107" s="396"/>
      <c r="D107" s="396"/>
      <c r="E107" s="396"/>
      <c r="F107" s="396"/>
      <c r="G107" s="1400"/>
      <c r="H107" s="1530"/>
      <c r="I107" s="396"/>
      <c r="J107" s="396"/>
      <c r="K107" s="1161" t="s">
        <v>897</v>
      </c>
      <c r="L107" s="360" t="s">
        <v>8989</v>
      </c>
      <c r="M107" s="239" t="s">
        <v>9127</v>
      </c>
      <c r="N107" s="239" t="s">
        <v>9198</v>
      </c>
      <c r="O107" s="239" t="s">
        <v>2085</v>
      </c>
      <c r="P107" s="239"/>
      <c r="Q107" s="360" t="s">
        <v>9199</v>
      </c>
      <c r="R107" s="239"/>
    </row>
    <row r="108" spans="1:19" s="325" customFormat="1" ht="34.200000000000003">
      <c r="A108" s="328"/>
      <c r="B108" s="396"/>
      <c r="C108" s="396"/>
      <c r="D108" s="396"/>
      <c r="E108" s="396"/>
      <c r="F108" s="396"/>
      <c r="G108" s="1400"/>
      <c r="H108" s="1530"/>
      <c r="I108" s="396"/>
      <c r="J108" s="396"/>
      <c r="K108" s="1161" t="s">
        <v>897</v>
      </c>
      <c r="L108" s="360" t="s">
        <v>8989</v>
      </c>
      <c r="M108" s="239" t="s">
        <v>9130</v>
      </c>
      <c r="N108" s="677" t="s">
        <v>9200</v>
      </c>
      <c r="O108" s="239"/>
      <c r="P108" s="239" t="s">
        <v>79</v>
      </c>
      <c r="Q108" s="360" t="s">
        <v>9201</v>
      </c>
      <c r="R108" s="239"/>
    </row>
    <row r="109" spans="1:19" s="325" customFormat="1">
      <c r="A109" s="328"/>
      <c r="B109" s="396"/>
      <c r="C109" s="396"/>
      <c r="D109" s="396"/>
      <c r="E109" s="396"/>
      <c r="F109" s="396"/>
      <c r="G109" s="1400"/>
      <c r="H109" s="1530"/>
      <c r="I109" s="396"/>
      <c r="J109" s="396"/>
      <c r="K109" s="1161" t="s">
        <v>897</v>
      </c>
      <c r="L109" s="360" t="s">
        <v>8989</v>
      </c>
      <c r="M109" s="239" t="s">
        <v>9133</v>
      </c>
      <c r="N109" s="239" t="s">
        <v>9202</v>
      </c>
      <c r="O109" s="239" t="s">
        <v>4802</v>
      </c>
      <c r="P109" s="239" t="s">
        <v>79</v>
      </c>
      <c r="Q109" s="360" t="s">
        <v>9203</v>
      </c>
      <c r="R109" s="239"/>
    </row>
    <row r="110" spans="1:19" s="325" customFormat="1">
      <c r="A110" s="328"/>
      <c r="B110" s="396"/>
      <c r="C110" s="396"/>
      <c r="D110" s="396"/>
      <c r="E110" s="396"/>
      <c r="F110" s="396"/>
      <c r="G110" s="1400"/>
      <c r="H110" s="1530"/>
      <c r="I110" s="396"/>
      <c r="J110" s="396"/>
      <c r="K110" s="1161" t="s">
        <v>897</v>
      </c>
      <c r="L110" s="360" t="s">
        <v>8989</v>
      </c>
      <c r="M110" s="239" t="s">
        <v>9136</v>
      </c>
      <c r="N110" s="360"/>
      <c r="O110" s="360"/>
      <c r="P110" s="360"/>
      <c r="Q110" s="360">
        <v>0</v>
      </c>
      <c r="R110" s="239"/>
    </row>
    <row r="111" spans="1:19" s="325" customFormat="1">
      <c r="A111" s="328"/>
      <c r="B111" s="396"/>
      <c r="C111" s="396"/>
      <c r="D111" s="396"/>
      <c r="E111" s="396"/>
      <c r="F111" s="396"/>
      <c r="G111" s="1400"/>
      <c r="H111" s="1530"/>
      <c r="I111" s="396"/>
      <c r="J111" s="396"/>
      <c r="K111" s="1161" t="s">
        <v>897</v>
      </c>
      <c r="L111" s="360" t="s">
        <v>8989</v>
      </c>
      <c r="M111" s="239" t="s">
        <v>9141</v>
      </c>
      <c r="N111" s="360"/>
      <c r="O111" s="360"/>
      <c r="P111" s="360"/>
      <c r="Q111" s="360">
        <v>0</v>
      </c>
      <c r="R111" s="239"/>
    </row>
    <row r="112" spans="1:19" s="325" customFormat="1" ht="22.8">
      <c r="A112" s="328"/>
      <c r="B112" s="396"/>
      <c r="C112" s="396"/>
      <c r="D112" s="396"/>
      <c r="E112" s="396"/>
      <c r="F112" s="396"/>
      <c r="G112" s="1400"/>
      <c r="H112" s="1530"/>
      <c r="I112" s="396"/>
      <c r="J112" s="396"/>
      <c r="K112" s="1161" t="s">
        <v>897</v>
      </c>
      <c r="L112" s="360" t="s">
        <v>8989</v>
      </c>
      <c r="M112" s="239" t="s">
        <v>5166</v>
      </c>
      <c r="N112" s="65" t="s">
        <v>9146</v>
      </c>
      <c r="O112" s="239" t="s">
        <v>2085</v>
      </c>
      <c r="P112" s="571"/>
      <c r="Q112" s="239" t="s">
        <v>9204</v>
      </c>
      <c r="R112" s="360"/>
    </row>
    <row r="113" spans="1:20" s="325" customFormat="1" ht="22.8">
      <c r="A113" s="328"/>
      <c r="B113" s="396"/>
      <c r="C113" s="396"/>
      <c r="D113" s="396"/>
      <c r="E113" s="396"/>
      <c r="F113" s="396"/>
      <c r="G113" s="1400"/>
      <c r="H113" s="1530"/>
      <c r="I113" s="396"/>
      <c r="J113" s="396"/>
      <c r="K113" s="1161" t="s">
        <v>897</v>
      </c>
      <c r="L113" s="360" t="s">
        <v>8989</v>
      </c>
      <c r="M113" s="239" t="s">
        <v>5168</v>
      </c>
      <c r="N113" s="65" t="s">
        <v>9146</v>
      </c>
      <c r="O113" s="360"/>
      <c r="P113" s="360"/>
      <c r="Q113" s="239" t="s">
        <v>9205</v>
      </c>
      <c r="R113" s="360"/>
    </row>
    <row r="114" spans="1:20" s="325" customFormat="1" ht="22.8">
      <c r="A114" s="328"/>
      <c r="B114" s="396"/>
      <c r="C114" s="396"/>
      <c r="D114" s="396"/>
      <c r="E114" s="396"/>
      <c r="F114" s="396"/>
      <c r="G114" s="1400"/>
      <c r="H114" s="1530"/>
      <c r="I114" s="396"/>
      <c r="J114" s="396"/>
      <c r="K114" s="1161" t="s">
        <v>897</v>
      </c>
      <c r="L114" s="360" t="s">
        <v>8989</v>
      </c>
      <c r="M114" s="239" t="s">
        <v>5157</v>
      </c>
      <c r="N114" s="65" t="s">
        <v>9149</v>
      </c>
      <c r="O114" s="360"/>
      <c r="P114" s="360"/>
      <c r="Q114" s="239" t="s">
        <v>9206</v>
      </c>
      <c r="R114" s="360"/>
    </row>
    <row r="115" spans="1:20" s="325" customFormat="1" ht="22.8">
      <c r="A115" s="328"/>
      <c r="B115" s="396"/>
      <c r="C115" s="396"/>
      <c r="D115" s="396"/>
      <c r="E115" s="396"/>
      <c r="F115" s="396"/>
      <c r="G115" s="1400"/>
      <c r="H115" s="1530"/>
      <c r="I115" s="396"/>
      <c r="J115" s="396"/>
      <c r="K115" s="1161" t="s">
        <v>897</v>
      </c>
      <c r="L115" s="360" t="s">
        <v>8989</v>
      </c>
      <c r="M115" s="239" t="s">
        <v>5160</v>
      </c>
      <c r="N115" s="65" t="s">
        <v>9149</v>
      </c>
      <c r="O115" s="360"/>
      <c r="P115" s="360"/>
      <c r="Q115" s="239" t="s">
        <v>9207</v>
      </c>
      <c r="R115" s="360"/>
    </row>
    <row r="116" spans="1:20" s="325" customFormat="1" ht="22.8">
      <c r="A116" s="328"/>
      <c r="B116" s="396"/>
      <c r="C116" s="396"/>
      <c r="D116" s="396"/>
      <c r="E116" s="396"/>
      <c r="F116" s="396"/>
      <c r="G116" s="1400"/>
      <c r="H116" s="1530"/>
      <c r="I116" s="396"/>
      <c r="J116" s="396"/>
      <c r="K116" s="1161" t="s">
        <v>897</v>
      </c>
      <c r="L116" s="360" t="s">
        <v>8989</v>
      </c>
      <c r="M116" s="239" t="s">
        <v>9152</v>
      </c>
      <c r="N116" s="65" t="s">
        <v>9146</v>
      </c>
      <c r="O116" s="360"/>
      <c r="P116" s="360"/>
      <c r="Q116" s="239" t="s">
        <v>9208</v>
      </c>
      <c r="R116" s="360"/>
    </row>
    <row r="117" spans="1:20" s="325" customFormat="1" ht="22.8">
      <c r="A117" s="328"/>
      <c r="B117" s="396"/>
      <c r="C117" s="396"/>
      <c r="D117" s="396"/>
      <c r="E117" s="396"/>
      <c r="F117" s="396"/>
      <c r="G117" s="1400"/>
      <c r="H117" s="1530"/>
      <c r="I117" s="396"/>
      <c r="J117" s="396"/>
      <c r="K117" s="1161" t="s">
        <v>897</v>
      </c>
      <c r="L117" s="360" t="s">
        <v>8989</v>
      </c>
      <c r="M117" s="239" t="s">
        <v>9155</v>
      </c>
      <c r="N117" s="65" t="s">
        <v>9146</v>
      </c>
      <c r="O117" s="360"/>
      <c r="P117" s="360"/>
      <c r="Q117" s="239" t="s">
        <v>9209</v>
      </c>
      <c r="R117" s="360"/>
      <c r="T117" s="329"/>
    </row>
    <row r="118" spans="1:20" s="325" customFormat="1">
      <c r="A118" s="328"/>
      <c r="B118" s="396"/>
      <c r="C118" s="396"/>
      <c r="D118" s="396"/>
      <c r="E118" s="396"/>
      <c r="F118" s="396"/>
      <c r="G118" s="1400"/>
      <c r="H118" s="1530"/>
      <c r="I118" s="396"/>
      <c r="J118" s="396"/>
      <c r="K118" s="1161" t="s">
        <v>897</v>
      </c>
      <c r="L118" s="360" t="s">
        <v>8989</v>
      </c>
      <c r="M118" s="239" t="s">
        <v>9159</v>
      </c>
      <c r="N118" s="239" t="s">
        <v>9160</v>
      </c>
      <c r="O118" s="239" t="s">
        <v>2070</v>
      </c>
      <c r="P118" s="239"/>
      <c r="Q118" s="246" t="s">
        <v>9161</v>
      </c>
      <c r="R118" s="238"/>
      <c r="T118" s="329"/>
    </row>
    <row r="119" spans="1:20" s="325" customFormat="1">
      <c r="A119" s="328"/>
      <c r="B119" s="396"/>
      <c r="C119" s="396"/>
      <c r="D119" s="396"/>
      <c r="E119" s="396"/>
      <c r="F119" s="396"/>
      <c r="G119" s="1400"/>
      <c r="H119" s="1530"/>
      <c r="I119" s="396"/>
      <c r="J119" s="396"/>
      <c r="T119" s="329"/>
    </row>
    <row r="120" spans="1:20" s="325" customFormat="1">
      <c r="A120" s="328"/>
      <c r="B120" s="396"/>
      <c r="C120" s="396"/>
      <c r="D120" s="396"/>
      <c r="E120" s="396"/>
      <c r="F120" s="396"/>
      <c r="G120" s="1400"/>
      <c r="H120" s="1530"/>
      <c r="I120" s="396"/>
      <c r="J120" s="396"/>
      <c r="T120" s="329"/>
    </row>
    <row r="121" spans="1:20" s="325" customFormat="1">
      <c r="A121" s="328"/>
      <c r="B121" s="396"/>
      <c r="C121" s="396"/>
      <c r="D121" s="396"/>
      <c r="E121" s="396"/>
      <c r="F121" s="396"/>
      <c r="G121" s="1400"/>
      <c r="H121" s="1530"/>
      <c r="I121" s="396"/>
      <c r="J121" s="396"/>
      <c r="T121" s="329"/>
    </row>
    <row r="122" spans="1:20" s="325" customFormat="1">
      <c r="A122" s="328"/>
      <c r="B122" s="396"/>
      <c r="C122" s="396"/>
      <c r="D122" s="396"/>
      <c r="E122" s="396"/>
      <c r="F122" s="396"/>
      <c r="G122" s="1400"/>
      <c r="H122" s="1530"/>
      <c r="I122" s="396"/>
      <c r="J122" s="396"/>
      <c r="T122" s="329"/>
    </row>
    <row r="123" spans="1:20" s="325" customFormat="1">
      <c r="A123" s="328"/>
      <c r="B123" s="396"/>
      <c r="C123" s="396"/>
      <c r="D123" s="396"/>
      <c r="E123" s="396"/>
      <c r="F123" s="396"/>
      <c r="G123" s="1400"/>
      <c r="H123" s="1530"/>
      <c r="I123" s="396"/>
      <c r="J123" s="396"/>
      <c r="T123" s="329"/>
    </row>
    <row r="124" spans="1:20" s="325" customFormat="1">
      <c r="A124" s="328"/>
      <c r="B124" s="396"/>
      <c r="C124" s="396"/>
      <c r="D124" s="396"/>
      <c r="E124" s="396"/>
      <c r="F124" s="396"/>
      <c r="G124" s="1400"/>
      <c r="H124" s="1530"/>
      <c r="I124" s="396"/>
      <c r="J124" s="396"/>
      <c r="T124" s="329"/>
    </row>
    <row r="125" spans="1:20" s="325" customFormat="1">
      <c r="A125" s="328"/>
      <c r="B125" s="396"/>
      <c r="C125" s="396"/>
      <c r="D125" s="396"/>
      <c r="E125" s="396"/>
      <c r="F125" s="396"/>
      <c r="G125" s="1400"/>
      <c r="H125" s="1530"/>
      <c r="I125" s="396"/>
      <c r="J125" s="396"/>
      <c r="T125" s="329"/>
    </row>
    <row r="126" spans="1:20" s="325" customFormat="1">
      <c r="A126" s="328"/>
      <c r="B126" s="396"/>
      <c r="C126" s="396"/>
      <c r="D126" s="396"/>
      <c r="E126" s="396"/>
      <c r="F126" s="396"/>
      <c r="G126" s="1400"/>
      <c r="H126" s="1530"/>
      <c r="I126" s="396"/>
      <c r="J126" s="396"/>
      <c r="T126" s="329"/>
    </row>
    <row r="127" spans="1:20" s="325" customFormat="1">
      <c r="A127" s="328"/>
      <c r="B127" s="396"/>
      <c r="C127" s="396"/>
      <c r="D127" s="396"/>
      <c r="E127" s="396"/>
      <c r="F127" s="396"/>
      <c r="G127" s="1400"/>
      <c r="H127" s="1530"/>
      <c r="I127" s="396"/>
      <c r="J127" s="396"/>
      <c r="T127" s="329"/>
    </row>
    <row r="128" spans="1:20" s="325" customFormat="1">
      <c r="A128" s="328"/>
      <c r="B128" s="396"/>
      <c r="C128" s="396"/>
      <c r="D128" s="396"/>
      <c r="E128" s="396"/>
      <c r="F128" s="396"/>
      <c r="G128" s="1400"/>
      <c r="H128" s="1530"/>
      <c r="I128" s="396"/>
      <c r="J128" s="396"/>
      <c r="T128" s="329"/>
    </row>
    <row r="129" spans="1:20" s="325" customFormat="1">
      <c r="A129" s="328"/>
      <c r="B129" s="396"/>
      <c r="C129" s="396"/>
      <c r="D129" s="396"/>
      <c r="E129" s="396"/>
      <c r="F129" s="396"/>
      <c r="G129" s="1400"/>
      <c r="H129" s="1530"/>
      <c r="I129" s="396"/>
      <c r="J129" s="396"/>
      <c r="T129" s="329"/>
    </row>
    <row r="130" spans="1:20" s="325" customFormat="1">
      <c r="A130" s="328"/>
      <c r="B130" s="396"/>
      <c r="C130" s="396"/>
      <c r="D130" s="396"/>
      <c r="E130" s="396"/>
      <c r="F130" s="396"/>
      <c r="G130" s="1400"/>
      <c r="H130" s="1530"/>
      <c r="I130" s="396"/>
      <c r="J130" s="396"/>
      <c r="T130" s="329"/>
    </row>
    <row r="131" spans="1:20" s="325" customFormat="1">
      <c r="A131" s="328"/>
      <c r="B131" s="396"/>
      <c r="C131" s="396"/>
      <c r="D131" s="396"/>
      <c r="E131" s="396"/>
      <c r="F131" s="396"/>
      <c r="G131" s="1400"/>
      <c r="H131" s="1530"/>
      <c r="I131" s="396"/>
      <c r="J131" s="396"/>
      <c r="T131" s="329"/>
    </row>
    <row r="132" spans="1:20" s="325" customFormat="1">
      <c r="A132" s="328"/>
      <c r="B132" s="396"/>
      <c r="C132" s="396"/>
      <c r="D132" s="396"/>
      <c r="E132" s="396"/>
      <c r="F132" s="396"/>
      <c r="G132" s="1400"/>
      <c r="H132" s="1530"/>
      <c r="I132" s="396"/>
      <c r="J132" s="396"/>
      <c r="T132" s="329"/>
    </row>
    <row r="133" spans="1:20" s="325" customFormat="1">
      <c r="A133" s="328"/>
      <c r="B133" s="396"/>
      <c r="C133" s="396"/>
      <c r="D133" s="396"/>
      <c r="E133" s="396"/>
      <c r="F133" s="396"/>
      <c r="G133" s="1400"/>
      <c r="H133" s="1530"/>
      <c r="I133" s="396"/>
      <c r="J133" s="396"/>
      <c r="T133" s="329"/>
    </row>
    <row r="134" spans="1:20" s="325" customFormat="1">
      <c r="A134" s="328"/>
      <c r="B134" s="396"/>
      <c r="C134" s="396"/>
      <c r="D134" s="396"/>
      <c r="E134" s="396"/>
      <c r="F134" s="396"/>
      <c r="G134" s="1400"/>
      <c r="H134" s="1530"/>
      <c r="I134" s="396"/>
      <c r="J134" s="396"/>
      <c r="T134" s="329"/>
    </row>
    <row r="135" spans="1:20" s="325" customFormat="1">
      <c r="A135" s="328"/>
      <c r="B135" s="396"/>
      <c r="C135" s="396"/>
      <c r="D135" s="396"/>
      <c r="E135" s="396"/>
      <c r="F135" s="396"/>
      <c r="G135" s="1400"/>
      <c r="H135" s="1530"/>
      <c r="I135" s="396"/>
      <c r="J135" s="396"/>
      <c r="T135" s="329"/>
    </row>
    <row r="136" spans="1:20" s="325" customFormat="1">
      <c r="A136" s="328"/>
      <c r="B136" s="396"/>
      <c r="C136" s="396"/>
      <c r="D136" s="396"/>
      <c r="E136" s="396"/>
      <c r="F136" s="396"/>
      <c r="G136" s="1400"/>
      <c r="H136" s="1530"/>
      <c r="I136" s="396"/>
      <c r="J136" s="396"/>
      <c r="T136" s="329"/>
    </row>
    <row r="137" spans="1:20" s="325" customFormat="1">
      <c r="A137" s="328"/>
      <c r="B137" s="396"/>
      <c r="C137" s="396"/>
      <c r="D137" s="396"/>
      <c r="E137" s="396"/>
      <c r="F137" s="396"/>
      <c r="G137" s="1400"/>
      <c r="H137" s="1530"/>
      <c r="I137" s="396"/>
      <c r="J137" s="396"/>
      <c r="T137" s="329"/>
    </row>
    <row r="138" spans="1:20" s="325" customFormat="1">
      <c r="A138" s="328"/>
      <c r="B138" s="396"/>
      <c r="C138" s="396"/>
      <c r="D138" s="396"/>
      <c r="E138" s="396"/>
      <c r="F138" s="396"/>
      <c r="G138" s="1400"/>
      <c r="H138" s="1530"/>
      <c r="I138" s="396"/>
      <c r="J138" s="396"/>
      <c r="T138" s="329"/>
    </row>
    <row r="139" spans="1:20" s="325" customFormat="1">
      <c r="A139" s="328"/>
      <c r="B139" s="396"/>
      <c r="C139" s="396"/>
      <c r="D139" s="396"/>
      <c r="E139" s="396"/>
      <c r="F139" s="396"/>
      <c r="G139" s="1400"/>
      <c r="H139" s="1530"/>
      <c r="I139" s="396"/>
      <c r="J139" s="396"/>
      <c r="T139" s="329"/>
    </row>
    <row r="140" spans="1:20" s="325" customFormat="1">
      <c r="A140" s="328"/>
      <c r="B140" s="396"/>
      <c r="C140" s="396"/>
      <c r="D140" s="396"/>
      <c r="E140" s="396"/>
      <c r="F140" s="396"/>
      <c r="G140" s="1400"/>
      <c r="H140" s="1530"/>
      <c r="I140" s="396"/>
      <c r="J140" s="396"/>
      <c r="T140" s="329"/>
    </row>
    <row r="141" spans="1:20" s="325" customFormat="1">
      <c r="A141" s="328"/>
      <c r="B141" s="396"/>
      <c r="C141" s="396"/>
      <c r="D141" s="396"/>
      <c r="E141" s="396"/>
      <c r="F141" s="396"/>
      <c r="G141" s="1400"/>
      <c r="H141" s="1530"/>
      <c r="I141" s="396"/>
      <c r="J141" s="396"/>
      <c r="T141" s="329"/>
    </row>
    <row r="142" spans="1:20" s="325" customFormat="1">
      <c r="A142" s="328"/>
      <c r="B142" s="396"/>
      <c r="C142" s="396"/>
      <c r="D142" s="396"/>
      <c r="E142" s="396"/>
      <c r="F142" s="396"/>
      <c r="G142" s="1400"/>
      <c r="H142" s="1530"/>
      <c r="I142" s="396"/>
      <c r="J142" s="396"/>
      <c r="T142" s="329"/>
    </row>
    <row r="143" spans="1:20" s="325" customFormat="1">
      <c r="A143" s="328"/>
      <c r="B143" s="396"/>
      <c r="C143" s="396"/>
      <c r="D143" s="396"/>
      <c r="E143" s="396"/>
      <c r="F143" s="396"/>
      <c r="G143" s="1400"/>
      <c r="H143" s="1530"/>
      <c r="I143" s="396"/>
      <c r="J143" s="396"/>
      <c r="T143" s="329"/>
    </row>
    <row r="144" spans="1:20" s="325" customFormat="1">
      <c r="A144" s="328"/>
      <c r="B144" s="396"/>
      <c r="C144" s="396"/>
      <c r="D144" s="396"/>
      <c r="E144" s="396"/>
      <c r="F144" s="396"/>
      <c r="G144" s="1400"/>
      <c r="H144" s="1530"/>
      <c r="I144" s="396"/>
      <c r="J144" s="396"/>
      <c r="T144" s="329"/>
    </row>
    <row r="145" spans="1:20" s="325" customFormat="1">
      <c r="A145" s="328"/>
      <c r="B145" s="396"/>
      <c r="C145" s="396"/>
      <c r="D145" s="396"/>
      <c r="E145" s="396"/>
      <c r="F145" s="396"/>
      <c r="G145" s="1400"/>
      <c r="H145" s="1530"/>
      <c r="I145" s="396"/>
      <c r="J145" s="396"/>
      <c r="T145" s="329"/>
    </row>
    <row r="146" spans="1:20" s="325" customFormat="1">
      <c r="A146" s="328"/>
      <c r="B146" s="396"/>
      <c r="C146" s="396"/>
      <c r="D146" s="396"/>
      <c r="E146" s="396"/>
      <c r="F146" s="396"/>
      <c r="G146" s="1400"/>
      <c r="H146" s="1530"/>
      <c r="I146" s="396"/>
      <c r="J146" s="396"/>
      <c r="T146" s="329"/>
    </row>
    <row r="147" spans="1:20" s="325" customFormat="1">
      <c r="A147" s="328"/>
      <c r="B147" s="396"/>
      <c r="C147" s="396"/>
      <c r="D147" s="396"/>
      <c r="E147" s="396"/>
      <c r="F147" s="396"/>
      <c r="G147" s="1400"/>
      <c r="H147" s="1530"/>
      <c r="I147" s="396"/>
      <c r="J147" s="396"/>
      <c r="T147" s="329"/>
    </row>
    <row r="148" spans="1:20" s="325" customFormat="1">
      <c r="A148" s="328"/>
      <c r="B148" s="396"/>
      <c r="C148" s="396"/>
      <c r="D148" s="396"/>
      <c r="E148" s="396"/>
      <c r="F148" s="396"/>
      <c r="G148" s="1400"/>
      <c r="H148" s="1530"/>
      <c r="I148" s="396"/>
      <c r="J148" s="396"/>
      <c r="T148" s="329"/>
    </row>
    <row r="149" spans="1:20" s="325" customFormat="1">
      <c r="A149" s="328"/>
      <c r="B149" s="396"/>
      <c r="C149" s="396"/>
      <c r="D149" s="396"/>
      <c r="E149" s="396"/>
      <c r="F149" s="396"/>
      <c r="G149" s="1400"/>
      <c r="H149" s="1530"/>
      <c r="I149" s="396"/>
      <c r="J149" s="396"/>
      <c r="T149" s="329"/>
    </row>
    <row r="150" spans="1:20" s="325" customFormat="1">
      <c r="A150" s="328"/>
      <c r="B150" s="396"/>
      <c r="C150" s="396"/>
      <c r="D150" s="396"/>
      <c r="E150" s="396"/>
      <c r="F150" s="396"/>
      <c r="G150" s="1400"/>
      <c r="H150" s="1530"/>
      <c r="I150" s="396"/>
      <c r="J150" s="396"/>
      <c r="T150" s="329"/>
    </row>
    <row r="151" spans="1:20" s="325" customFormat="1">
      <c r="A151" s="328"/>
      <c r="B151" s="396"/>
      <c r="C151" s="396"/>
      <c r="D151" s="396"/>
      <c r="E151" s="396"/>
      <c r="F151" s="396"/>
      <c r="G151" s="1400"/>
      <c r="H151" s="1530"/>
      <c r="I151" s="396"/>
      <c r="J151" s="396"/>
      <c r="T151" s="329"/>
    </row>
    <row r="152" spans="1:20" s="325" customFormat="1">
      <c r="A152" s="328"/>
      <c r="B152" s="396"/>
      <c r="C152" s="396"/>
      <c r="D152" s="396"/>
      <c r="E152" s="396"/>
      <c r="F152" s="396"/>
      <c r="G152" s="1400"/>
      <c r="H152" s="1530"/>
      <c r="I152" s="396"/>
      <c r="J152" s="396"/>
      <c r="T152" s="329"/>
    </row>
    <row r="153" spans="1:20" s="325" customFormat="1">
      <c r="A153" s="328"/>
      <c r="B153" s="396"/>
      <c r="C153" s="396"/>
      <c r="D153" s="396"/>
      <c r="E153" s="396"/>
      <c r="F153" s="396"/>
      <c r="G153" s="1400"/>
      <c r="H153" s="1530"/>
      <c r="I153" s="396"/>
      <c r="J153" s="396"/>
      <c r="T153" s="329"/>
    </row>
    <row r="154" spans="1:20" s="325" customFormat="1">
      <c r="A154" s="328"/>
      <c r="B154" s="396"/>
      <c r="C154" s="396"/>
      <c r="D154" s="396"/>
      <c r="E154" s="396"/>
      <c r="F154" s="396"/>
      <c r="G154" s="1400"/>
      <c r="H154" s="1530"/>
      <c r="I154" s="396"/>
      <c r="J154" s="396"/>
      <c r="T154" s="329"/>
    </row>
  </sheetData>
  <phoneticPr fontId="5" type="noConversion"/>
  <dataValidations count="4">
    <dataValidation type="list" allowBlank="1" showInputMessage="1" showErrorMessage="1" sqref="B6" xr:uid="{00000000-0002-0000-8900-000000000000}">
      <formula1>"Mi: Minute,H: Hour,D: Daily,W: Weekly,M: Monthly,Y: Yearly"</formula1>
    </dataValidation>
    <dataValidation type="list" allowBlank="1" showInputMessage="1" showErrorMessage="1" sqref="B7 B12" xr:uid="{00000000-0002-0000-8900-000001000000}">
      <formula1>"替换,追加"</formula1>
    </dataValidation>
    <dataValidation type="list" allowBlank="1" showInputMessage="1" showErrorMessage="1" sqref="J15:J67" xr:uid="{00000000-0002-0000-8900-000002000000}">
      <formula1>"匹配,基线特有,本地扩充,废弃"</formula1>
    </dataValidation>
    <dataValidation type="list" allowBlank="1" showInputMessage="1" showErrorMessage="1" sqref="N4:N12" xr:uid="{00000000-0002-0000-8900-000003000000}">
      <formula1>"left join,inner join,union,union all"</formula1>
    </dataValidation>
  </dataValidations>
  <hyperlinks>
    <hyperlink ref="A1" location="目录!A1" display="返回" xr:uid="{00000000-0004-0000-8900-000000000000}"/>
  </hyperlinks>
  <pageMargins left="0.75" right="0.75" top="1" bottom="1" header="0.51180555555555596" footer="0.51180555555555596"/>
  <pageSetup paperSize="9" orientation="portrait"/>
  <legacyDrawing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AG76"/>
  <sheetViews>
    <sheetView topLeftCell="A4" workbookViewId="0">
      <selection activeCell="C29" sqref="C29"/>
    </sheetView>
  </sheetViews>
  <sheetFormatPr defaultColWidth="9" defaultRowHeight="15.6"/>
  <cols>
    <col min="1" max="1" width="10" style="328" customWidth="1"/>
    <col min="2" max="2" width="19.109375" style="396" customWidth="1"/>
    <col min="3" max="3" width="16.77734375" style="396" customWidth="1"/>
    <col min="4" max="4" width="15.21875" style="396" customWidth="1"/>
    <col min="5" max="5" width="12.109375" style="396" customWidth="1"/>
    <col min="6" max="6" width="7.88671875" style="396" customWidth="1"/>
    <col min="7" max="7" width="5.88671875" style="1400" customWidth="1"/>
    <col min="8" max="8" width="7.109375" style="396" customWidth="1"/>
    <col min="9" max="9" width="9.44140625" style="396" customWidth="1"/>
    <col min="10" max="10" width="11.21875" style="396" customWidth="1"/>
    <col min="11" max="11" width="9" style="325" hidden="1" customWidth="1"/>
    <col min="12" max="12" width="12.6640625" style="325" hidden="1" customWidth="1"/>
    <col min="13" max="13" width="13.77734375" style="325" hidden="1" customWidth="1"/>
    <col min="14" max="14" width="14.44140625" style="325" hidden="1" customWidth="1"/>
    <col min="15" max="15" width="12.33203125" style="325" hidden="1" customWidth="1"/>
    <col min="16" max="16" width="11.21875" style="325" hidden="1" customWidth="1"/>
    <col min="17" max="17" width="18.21875" style="325" hidden="1" customWidth="1"/>
    <col min="18" max="18" width="9" style="325" hidden="1" customWidth="1"/>
    <col min="19" max="19" width="27.21875" style="325" customWidth="1"/>
    <col min="20" max="20" width="13.6640625" style="325" customWidth="1"/>
    <col min="21" max="21" width="14.88671875" style="325" customWidth="1"/>
    <col min="22" max="23" width="13.77734375" style="325" customWidth="1"/>
    <col min="24" max="24" width="20.6640625" style="325" customWidth="1"/>
    <col min="25" max="25" width="13.6640625" style="325" customWidth="1"/>
    <col min="26" max="26" width="14.88671875" style="325" customWidth="1"/>
    <col min="27" max="28" width="13.77734375" style="325" customWidth="1"/>
    <col min="29" max="29" width="20.6640625" style="325" customWidth="1"/>
    <col min="30" max="30" width="13.6640625" style="325" customWidth="1"/>
    <col min="31" max="31" width="14.88671875" style="325" customWidth="1"/>
    <col min="32" max="33" width="13.77734375" style="325" customWidth="1"/>
    <col min="34" max="16384" width="9" style="328"/>
  </cols>
  <sheetData>
    <row r="1" spans="1:33" s="396" customFormat="1">
      <c r="A1" s="2" t="s">
        <v>2037</v>
      </c>
      <c r="B1" s="331"/>
      <c r="C1" s="331"/>
      <c r="D1" s="331"/>
      <c r="E1" s="331"/>
      <c r="F1" s="331"/>
      <c r="G1" s="328"/>
      <c r="H1" s="331"/>
      <c r="I1" s="331"/>
      <c r="J1" s="331"/>
      <c r="K1" s="331"/>
      <c r="L1" s="331"/>
      <c r="M1" s="331"/>
      <c r="N1" s="331"/>
      <c r="O1" s="331"/>
      <c r="P1" s="331"/>
      <c r="Q1" s="331"/>
      <c r="R1" s="331"/>
      <c r="S1" s="336"/>
      <c r="T1" s="336"/>
      <c r="U1" s="336"/>
      <c r="V1" s="336"/>
      <c r="W1" s="336"/>
      <c r="X1" s="336"/>
      <c r="Y1" s="336"/>
      <c r="Z1" s="336"/>
      <c r="AA1" s="336"/>
      <c r="AB1" s="336"/>
      <c r="AC1" s="336"/>
      <c r="AD1" s="336"/>
      <c r="AE1" s="336"/>
      <c r="AF1" s="336"/>
      <c r="AG1" s="336"/>
    </row>
    <row r="2" spans="1:33" s="396" customFormat="1">
      <c r="A2" s="216" t="s">
        <v>2038</v>
      </c>
      <c r="B2" s="217"/>
      <c r="C2" s="217"/>
      <c r="D2" s="217"/>
      <c r="E2" s="217"/>
      <c r="F2" s="217"/>
      <c r="G2" s="1401"/>
      <c r="H2" s="217"/>
      <c r="I2" s="217"/>
      <c r="J2" s="217"/>
      <c r="K2" s="1183" t="s">
        <v>2830</v>
      </c>
      <c r="L2" s="1184"/>
      <c r="M2" s="1184"/>
      <c r="N2" s="1184"/>
      <c r="O2" s="1184"/>
      <c r="P2" s="1184"/>
      <c r="Q2" s="1184"/>
      <c r="R2" s="1184"/>
      <c r="S2" s="337" t="s">
        <v>2039</v>
      </c>
      <c r="T2" s="338"/>
      <c r="U2" s="338"/>
      <c r="V2" s="338"/>
      <c r="W2" s="353"/>
      <c r="X2" s="337" t="s">
        <v>2039</v>
      </c>
      <c r="Y2" s="338"/>
      <c r="Z2" s="338"/>
      <c r="AA2" s="338"/>
      <c r="AB2" s="353"/>
      <c r="AC2" s="337" t="s">
        <v>2039</v>
      </c>
      <c r="AD2" s="338"/>
      <c r="AE2" s="338"/>
      <c r="AF2" s="338"/>
      <c r="AG2" s="353"/>
    </row>
    <row r="3" spans="1:33" s="396" customFormat="1">
      <c r="A3" s="218" t="s">
        <v>2040</v>
      </c>
      <c r="B3" s="1457" t="s">
        <v>902</v>
      </c>
      <c r="C3" s="219"/>
      <c r="D3" s="219"/>
      <c r="E3" s="219"/>
      <c r="F3" s="219"/>
      <c r="G3" s="1402"/>
      <c r="H3" s="219"/>
      <c r="I3" s="219"/>
      <c r="J3" s="219"/>
      <c r="K3" s="1185" t="s">
        <v>2831</v>
      </c>
      <c r="L3" s="1186" t="s">
        <v>2832</v>
      </c>
      <c r="M3" s="1186" t="s">
        <v>2833</v>
      </c>
      <c r="N3" s="1186" t="s">
        <v>2834</v>
      </c>
      <c r="O3" s="1186" t="s">
        <v>2835</v>
      </c>
      <c r="P3" s="1186" t="s">
        <v>2836</v>
      </c>
      <c r="Q3" s="1186" t="s">
        <v>2837</v>
      </c>
      <c r="R3" s="1195" t="s">
        <v>73</v>
      </c>
      <c r="S3" s="339" t="s">
        <v>2041</v>
      </c>
      <c r="T3" s="340" t="s">
        <v>2042</v>
      </c>
      <c r="U3" s="340"/>
      <c r="V3" s="354"/>
      <c r="W3" s="355"/>
      <c r="X3" s="339" t="s">
        <v>2041</v>
      </c>
      <c r="Y3" s="340" t="s">
        <v>2042</v>
      </c>
      <c r="Z3" s="340"/>
      <c r="AA3" s="354"/>
      <c r="AB3" s="355"/>
      <c r="AC3" s="339" t="s">
        <v>2041</v>
      </c>
      <c r="AD3" s="340" t="s">
        <v>2042</v>
      </c>
      <c r="AE3" s="340"/>
      <c r="AF3" s="354"/>
      <c r="AG3" s="355"/>
    </row>
    <row r="4" spans="1:33" s="397" customFormat="1">
      <c r="A4" s="220" t="s">
        <v>2042</v>
      </c>
      <c r="B4" s="332" t="s">
        <v>901</v>
      </c>
      <c r="C4" s="352"/>
      <c r="D4" s="352"/>
      <c r="E4" s="352"/>
      <c r="F4" s="352"/>
      <c r="G4" s="1089"/>
      <c r="H4" s="352"/>
      <c r="I4" s="352"/>
      <c r="J4" s="352"/>
      <c r="K4" s="1553" t="s">
        <v>8258</v>
      </c>
      <c r="L4" s="221" t="s">
        <v>9210</v>
      </c>
      <c r="M4" s="229" t="s">
        <v>892</v>
      </c>
      <c r="N4" s="229"/>
      <c r="O4" s="229" t="s">
        <v>8260</v>
      </c>
      <c r="P4" s="243" t="s">
        <v>9211</v>
      </c>
      <c r="Q4" s="229"/>
      <c r="R4" s="229"/>
      <c r="S4" s="229" t="s">
        <v>2301</v>
      </c>
      <c r="T4" s="548" t="s">
        <v>9212</v>
      </c>
      <c r="U4" s="229"/>
      <c r="V4" s="221"/>
      <c r="W4" s="229"/>
      <c r="X4" s="229" t="s">
        <v>2301</v>
      </c>
      <c r="Y4" s="548" t="s">
        <v>9213</v>
      </c>
      <c r="Z4" s="229"/>
      <c r="AA4" s="221"/>
      <c r="AB4" s="229"/>
      <c r="AC4" s="229" t="s">
        <v>2301</v>
      </c>
      <c r="AD4" s="548" t="s">
        <v>9214</v>
      </c>
      <c r="AE4" s="229"/>
      <c r="AF4" s="221"/>
      <c r="AG4" s="229"/>
    </row>
    <row r="5" spans="1:33" s="397" customFormat="1">
      <c r="A5" s="220" t="s">
        <v>2041</v>
      </c>
      <c r="B5" s="221" t="s">
        <v>2043</v>
      </c>
      <c r="C5" s="352"/>
      <c r="D5" s="352"/>
      <c r="E5" s="352"/>
      <c r="F5" s="352"/>
      <c r="G5" s="1089"/>
      <c r="H5" s="352"/>
      <c r="I5" s="352"/>
      <c r="J5" s="352"/>
      <c r="K5" s="1554"/>
      <c r="L5" s="229"/>
      <c r="M5" s="229"/>
      <c r="N5" s="229"/>
      <c r="O5" s="229"/>
      <c r="P5" s="229"/>
      <c r="Q5" s="229"/>
      <c r="R5" s="229"/>
      <c r="S5" s="341"/>
      <c r="T5" s="342"/>
      <c r="U5" s="229"/>
      <c r="V5" s="221"/>
      <c r="W5" s="229"/>
      <c r="X5" s="341"/>
      <c r="Y5" s="342"/>
      <c r="Z5" s="229"/>
      <c r="AA5" s="221"/>
      <c r="AB5" s="229"/>
      <c r="AC5" s="341"/>
      <c r="AD5" s="342"/>
      <c r="AE5" s="229"/>
      <c r="AF5" s="221"/>
      <c r="AG5" s="229"/>
    </row>
    <row r="6" spans="1:33" s="397" customFormat="1">
      <c r="A6" s="220" t="s">
        <v>2044</v>
      </c>
      <c r="B6" s="1175" t="s">
        <v>2303</v>
      </c>
      <c r="C6" s="222"/>
      <c r="D6" s="222"/>
      <c r="E6" s="222"/>
      <c r="F6" s="222"/>
      <c r="G6" s="1403"/>
      <c r="H6" s="222"/>
      <c r="I6" s="222"/>
      <c r="J6" s="222"/>
      <c r="K6" s="1554"/>
      <c r="L6" s="229"/>
      <c r="M6" s="229"/>
      <c r="N6" s="229"/>
      <c r="O6" s="229"/>
      <c r="P6" s="229"/>
      <c r="Q6" s="229"/>
      <c r="R6" s="229"/>
      <c r="S6" s="1198"/>
      <c r="T6" s="827"/>
      <c r="U6" s="827"/>
      <c r="V6" s="225"/>
      <c r="W6" s="827"/>
      <c r="X6" s="1198"/>
      <c r="Y6" s="827"/>
      <c r="Z6" s="827"/>
      <c r="AA6" s="225"/>
      <c r="AB6" s="827"/>
      <c r="AC6" s="1198"/>
      <c r="AD6" s="827"/>
      <c r="AE6" s="827"/>
      <c r="AF6" s="225"/>
      <c r="AG6" s="827"/>
    </row>
    <row r="7" spans="1:33" s="396" customFormat="1">
      <c r="A7" s="223" t="s">
        <v>2046</v>
      </c>
      <c r="B7" s="1176" t="s">
        <v>2047</v>
      </c>
      <c r="C7" s="219"/>
      <c r="D7" s="219"/>
      <c r="E7" s="219"/>
      <c r="F7" s="219"/>
      <c r="G7" s="1402"/>
      <c r="H7" s="219"/>
      <c r="I7" s="219"/>
      <c r="J7" s="219"/>
      <c r="K7" s="1554"/>
      <c r="L7" s="229"/>
      <c r="M7" s="229"/>
      <c r="N7" s="229"/>
      <c r="O7" s="229"/>
      <c r="P7" s="229"/>
      <c r="Q7" s="229"/>
      <c r="R7" s="229"/>
      <c r="S7" s="347"/>
      <c r="T7" s="346"/>
      <c r="U7" s="348"/>
      <c r="V7" s="358"/>
      <c r="W7" s="348"/>
      <c r="X7" s="347"/>
      <c r="Y7" s="346"/>
      <c r="Z7" s="348"/>
      <c r="AA7" s="358"/>
      <c r="AB7" s="348"/>
      <c r="AC7" s="347"/>
      <c r="AD7" s="346"/>
      <c r="AE7" s="348"/>
      <c r="AF7" s="358"/>
      <c r="AG7" s="348"/>
    </row>
    <row r="8" spans="1:33" s="396" customFormat="1">
      <c r="A8" s="223" t="s">
        <v>2048</v>
      </c>
      <c r="B8" s="225"/>
      <c r="C8" s="219"/>
      <c r="D8" s="219"/>
      <c r="E8" s="219"/>
      <c r="F8" s="219"/>
      <c r="G8" s="1402"/>
      <c r="H8" s="219"/>
      <c r="I8" s="219"/>
      <c r="J8" s="219"/>
      <c r="K8" s="1554"/>
      <c r="L8" s="348"/>
      <c r="M8" s="348"/>
      <c r="N8" s="348"/>
      <c r="O8" s="348"/>
      <c r="P8" s="348"/>
      <c r="Q8" s="348"/>
      <c r="R8" s="358"/>
      <c r="S8" s="347"/>
      <c r="T8" s="346"/>
      <c r="U8" s="348"/>
      <c r="V8" s="358"/>
      <c r="W8" s="348"/>
      <c r="X8" s="347"/>
      <c r="Y8" s="346"/>
      <c r="Z8" s="348"/>
      <c r="AA8" s="358"/>
      <c r="AB8" s="348"/>
      <c r="AC8" s="347"/>
      <c r="AD8" s="346"/>
      <c r="AE8" s="348"/>
      <c r="AF8" s="358"/>
      <c r="AG8" s="348"/>
    </row>
    <row r="9" spans="1:33" s="396" customFormat="1">
      <c r="A9" s="223"/>
      <c r="B9" s="226"/>
      <c r="C9" s="219"/>
      <c r="D9" s="219"/>
      <c r="E9" s="219"/>
      <c r="F9" s="219"/>
      <c r="G9" s="1402"/>
      <c r="H9" s="219"/>
      <c r="I9" s="219"/>
      <c r="J9" s="219"/>
      <c r="K9" s="1554"/>
      <c r="L9" s="1190"/>
      <c r="M9" s="1190"/>
      <c r="N9" s="1190"/>
      <c r="O9" s="1190"/>
      <c r="P9" s="1190"/>
      <c r="Q9" s="1190"/>
      <c r="R9" s="1199"/>
      <c r="S9" s="347"/>
      <c r="T9" s="348"/>
      <c r="U9" s="348"/>
      <c r="V9" s="358"/>
      <c r="W9" s="67"/>
      <c r="X9" s="347"/>
      <c r="Y9" s="348"/>
      <c r="Z9" s="348"/>
      <c r="AA9" s="358"/>
      <c r="AB9" s="67"/>
      <c r="AC9" s="347"/>
      <c r="AD9" s="348"/>
      <c r="AE9" s="348"/>
      <c r="AF9" s="358"/>
      <c r="AG9" s="67"/>
    </row>
    <row r="10" spans="1:33" s="396" customFormat="1">
      <c r="A10" s="216" t="s">
        <v>2049</v>
      </c>
      <c r="B10" s="217"/>
      <c r="C10" s="217"/>
      <c r="D10" s="217"/>
      <c r="E10" s="217"/>
      <c r="F10" s="217"/>
      <c r="G10" s="1401"/>
      <c r="H10" s="217"/>
      <c r="I10" s="217"/>
      <c r="J10" s="217"/>
      <c r="K10" s="1183" t="s">
        <v>2839</v>
      </c>
      <c r="L10" s="1184"/>
      <c r="M10" s="1184"/>
      <c r="N10" s="1184"/>
      <c r="O10" s="1184"/>
      <c r="P10" s="1184"/>
      <c r="Q10" s="1184"/>
      <c r="R10" s="1184"/>
      <c r="S10" s="337" t="s">
        <v>2050</v>
      </c>
      <c r="T10" s="338"/>
      <c r="U10" s="338"/>
      <c r="V10" s="338"/>
      <c r="W10" s="353"/>
      <c r="X10" s="337" t="s">
        <v>2050</v>
      </c>
      <c r="Y10" s="338"/>
      <c r="Z10" s="338"/>
      <c r="AA10" s="338"/>
      <c r="AB10" s="353"/>
      <c r="AC10" s="337" t="s">
        <v>2050</v>
      </c>
      <c r="AD10" s="338"/>
      <c r="AE10" s="338"/>
      <c r="AF10" s="338"/>
      <c r="AG10" s="353"/>
    </row>
    <row r="11" spans="1:33" s="396" customFormat="1" ht="24.75" customHeight="1">
      <c r="A11" s="227" t="s">
        <v>49</v>
      </c>
      <c r="B11" s="228" t="s">
        <v>2051</v>
      </c>
      <c r="C11" s="228" t="s">
        <v>2052</v>
      </c>
      <c r="D11" s="228" t="s">
        <v>2053</v>
      </c>
      <c r="E11" s="228" t="s">
        <v>2054</v>
      </c>
      <c r="F11" s="228" t="s">
        <v>2055</v>
      </c>
      <c r="G11" s="227" t="s">
        <v>2056</v>
      </c>
      <c r="H11" s="228" t="s">
        <v>2057</v>
      </c>
      <c r="I11" s="228" t="s">
        <v>73</v>
      </c>
      <c r="J11" s="828" t="s">
        <v>2058</v>
      </c>
      <c r="K11" s="1192" t="s">
        <v>2831</v>
      </c>
      <c r="L11" s="1200" t="s">
        <v>2832</v>
      </c>
      <c r="M11" s="1200" t="s">
        <v>2840</v>
      </c>
      <c r="N11" s="1200" t="s">
        <v>2841</v>
      </c>
      <c r="O11" s="1200" t="s">
        <v>2842</v>
      </c>
      <c r="P11" s="1200" t="s">
        <v>2843</v>
      </c>
      <c r="Q11" s="1200" t="s">
        <v>2844</v>
      </c>
      <c r="R11" s="1201" t="s">
        <v>73</v>
      </c>
      <c r="S11" s="390" t="s">
        <v>2059</v>
      </c>
      <c r="T11" s="390" t="s">
        <v>2060</v>
      </c>
      <c r="U11" s="390" t="s">
        <v>2061</v>
      </c>
      <c r="V11" s="390" t="s">
        <v>2062</v>
      </c>
      <c r="W11" s="390" t="s">
        <v>2063</v>
      </c>
      <c r="X11" s="390" t="s">
        <v>2059</v>
      </c>
      <c r="Y11" s="390" t="s">
        <v>2060</v>
      </c>
      <c r="Z11" s="390" t="s">
        <v>2061</v>
      </c>
      <c r="AA11" s="390" t="s">
        <v>2062</v>
      </c>
      <c r="AB11" s="390" t="s">
        <v>2063</v>
      </c>
      <c r="AC11" s="390" t="s">
        <v>2059</v>
      </c>
      <c r="AD11" s="390" t="s">
        <v>2060</v>
      </c>
      <c r="AE11" s="390" t="s">
        <v>2061</v>
      </c>
      <c r="AF11" s="390" t="s">
        <v>2062</v>
      </c>
      <c r="AG11" s="390" t="s">
        <v>2063</v>
      </c>
    </row>
    <row r="12" spans="1:33" s="1370" customFormat="1" ht="13.2">
      <c r="A12" s="238">
        <v>1</v>
      </c>
      <c r="B12" s="1219" t="s">
        <v>2304</v>
      </c>
      <c r="C12" s="1220" t="s">
        <v>2670</v>
      </c>
      <c r="D12" s="1218" t="s">
        <v>2078</v>
      </c>
      <c r="E12" s="1219" t="s">
        <v>2079</v>
      </c>
      <c r="F12" s="548"/>
      <c r="G12" s="788"/>
      <c r="H12" s="345"/>
      <c r="I12" s="788"/>
      <c r="J12" s="1555" t="s">
        <v>4189</v>
      </c>
      <c r="K12" s="1556" t="s">
        <v>8258</v>
      </c>
      <c r="L12" s="229" t="s">
        <v>892</v>
      </c>
      <c r="M12" s="674" t="s">
        <v>2304</v>
      </c>
      <c r="N12" s="239" t="s">
        <v>2670</v>
      </c>
      <c r="O12" s="809" t="s">
        <v>8478</v>
      </c>
      <c r="P12" s="229"/>
      <c r="Q12" s="229" t="s">
        <v>2670</v>
      </c>
      <c r="R12" s="229"/>
      <c r="S12" s="548" t="s">
        <v>9212</v>
      </c>
      <c r="T12" s="548" t="s">
        <v>2304</v>
      </c>
      <c r="U12" s="548" t="s">
        <v>2671</v>
      </c>
      <c r="V12" s="548" t="s">
        <v>2272</v>
      </c>
      <c r="W12" s="1203"/>
      <c r="X12" s="548" t="s">
        <v>9213</v>
      </c>
      <c r="Y12" s="548" t="s">
        <v>2304</v>
      </c>
      <c r="Z12" s="548" t="s">
        <v>2671</v>
      </c>
      <c r="AA12" s="548" t="s">
        <v>2272</v>
      </c>
      <c r="AB12" s="1203"/>
      <c r="AC12" s="548" t="s">
        <v>9214</v>
      </c>
      <c r="AD12" s="548" t="s">
        <v>2304</v>
      </c>
      <c r="AE12" s="548" t="s">
        <v>2671</v>
      </c>
      <c r="AF12" s="548" t="s">
        <v>2272</v>
      </c>
      <c r="AG12" s="1203"/>
    </row>
    <row r="13" spans="1:33" s="1370" customFormat="1" ht="13.2">
      <c r="A13" s="1549">
        <v>2</v>
      </c>
      <c r="B13" s="1294" t="s">
        <v>222</v>
      </c>
      <c r="C13" s="1294" t="s">
        <v>2234</v>
      </c>
      <c r="D13" s="1294" t="s">
        <v>2235</v>
      </c>
      <c r="E13" s="1294" t="s">
        <v>2237</v>
      </c>
      <c r="F13" s="556"/>
      <c r="G13" s="1550"/>
      <c r="H13" s="1551"/>
      <c r="I13" s="1551" t="s">
        <v>8990</v>
      </c>
      <c r="J13" s="1550" t="s">
        <v>2286</v>
      </c>
      <c r="K13" s="1556"/>
      <c r="L13" s="229"/>
      <c r="M13" s="674"/>
      <c r="N13" s="239"/>
      <c r="O13" s="809"/>
      <c r="P13" s="229"/>
      <c r="Q13" s="229"/>
      <c r="R13" s="229"/>
      <c r="S13" s="548"/>
      <c r="T13" s="548"/>
      <c r="U13" s="548"/>
      <c r="V13" s="548"/>
      <c r="W13" s="1203"/>
      <c r="X13" s="548"/>
      <c r="Y13" s="548"/>
      <c r="Z13" s="548"/>
      <c r="AA13" s="548"/>
      <c r="AB13" s="1203"/>
      <c r="AC13" s="548"/>
      <c r="AD13" s="548"/>
      <c r="AE13" s="548"/>
      <c r="AF13" s="548"/>
      <c r="AG13" s="1203"/>
    </row>
    <row r="14" spans="1:33" s="1370" customFormat="1" ht="13.2">
      <c r="A14" s="238">
        <v>3</v>
      </c>
      <c r="B14" s="1294" t="s">
        <v>1863</v>
      </c>
      <c r="C14" s="1294" t="s">
        <v>2236</v>
      </c>
      <c r="D14" s="1294" t="s">
        <v>2235</v>
      </c>
      <c r="E14" s="1294" t="s">
        <v>2237</v>
      </c>
      <c r="F14" s="556"/>
      <c r="G14" s="1550"/>
      <c r="H14" s="1551"/>
      <c r="I14" s="1551" t="s">
        <v>8990</v>
      </c>
      <c r="J14" s="1550" t="s">
        <v>2286</v>
      </c>
      <c r="K14" s="1557" t="s">
        <v>8258</v>
      </c>
      <c r="L14" s="1558" t="s">
        <v>892</v>
      </c>
      <c r="M14" s="1559" t="s">
        <v>222</v>
      </c>
      <c r="N14" s="1559" t="s">
        <v>2234</v>
      </c>
      <c r="O14" s="1559" t="s">
        <v>2235</v>
      </c>
      <c r="P14" s="229"/>
      <c r="Q14" s="113"/>
      <c r="R14" s="229"/>
      <c r="S14" s="548"/>
      <c r="T14" s="548"/>
      <c r="U14" s="548"/>
      <c r="V14" s="548"/>
      <c r="W14" s="1203"/>
      <c r="X14" s="548"/>
      <c r="Y14" s="548"/>
      <c r="Z14" s="548"/>
      <c r="AA14" s="548"/>
      <c r="AB14" s="1203"/>
      <c r="AC14" s="548"/>
      <c r="AD14" s="548"/>
      <c r="AE14" s="548"/>
      <c r="AF14" s="548"/>
      <c r="AG14" s="1203"/>
    </row>
    <row r="15" spans="1:33" s="1370" customFormat="1" ht="13.2">
      <c r="A15" s="238">
        <v>4</v>
      </c>
      <c r="B15" s="1220" t="s">
        <v>105</v>
      </c>
      <c r="C15" s="1220" t="s">
        <v>2239</v>
      </c>
      <c r="D15" s="1298" t="s">
        <v>3175</v>
      </c>
      <c r="E15" s="1298" t="s">
        <v>2241</v>
      </c>
      <c r="F15" s="1552" t="s">
        <v>79</v>
      </c>
      <c r="G15" s="788"/>
      <c r="H15" s="345"/>
      <c r="I15" s="788"/>
      <c r="J15" s="788" t="s">
        <v>4189</v>
      </c>
      <c r="K15" s="1557" t="s">
        <v>8258</v>
      </c>
      <c r="L15" s="1558" t="s">
        <v>892</v>
      </c>
      <c r="M15" s="1559" t="s">
        <v>1863</v>
      </c>
      <c r="N15" s="1559" t="s">
        <v>2236</v>
      </c>
      <c r="O15" s="1559" t="s">
        <v>2235</v>
      </c>
      <c r="P15" s="229"/>
      <c r="Q15" s="360"/>
      <c r="R15" s="360"/>
      <c r="S15" s="548" t="s">
        <v>9212</v>
      </c>
      <c r="T15" s="548" t="s">
        <v>2238</v>
      </c>
      <c r="U15" s="548" t="s">
        <v>2675</v>
      </c>
      <c r="V15" s="548" t="s">
        <v>2811</v>
      </c>
      <c r="W15" s="360" t="s">
        <v>8992</v>
      </c>
      <c r="X15" s="548" t="s">
        <v>9213</v>
      </c>
      <c r="Y15" s="548" t="s">
        <v>2238</v>
      </c>
      <c r="Z15" s="548" t="s">
        <v>2675</v>
      </c>
      <c r="AA15" s="548" t="s">
        <v>2811</v>
      </c>
      <c r="AB15" s="360" t="s">
        <v>8993</v>
      </c>
      <c r="AC15" s="548" t="s">
        <v>9214</v>
      </c>
      <c r="AD15" s="548" t="s">
        <v>2238</v>
      </c>
      <c r="AE15" s="548" t="s">
        <v>2675</v>
      </c>
      <c r="AF15" s="548" t="s">
        <v>2811</v>
      </c>
      <c r="AG15" s="360" t="s">
        <v>8994</v>
      </c>
    </row>
    <row r="16" spans="1:33" s="1370" customFormat="1" ht="13.2">
      <c r="A16" s="238">
        <v>5</v>
      </c>
      <c r="B16" s="1220" t="s">
        <v>9215</v>
      </c>
      <c r="C16" s="1220" t="s">
        <v>9216</v>
      </c>
      <c r="D16" s="1219" t="s">
        <v>2725</v>
      </c>
      <c r="E16" s="1219" t="s">
        <v>3176</v>
      </c>
      <c r="F16" s="788" t="s">
        <v>79</v>
      </c>
      <c r="G16" s="788"/>
      <c r="H16" s="345"/>
      <c r="I16" s="788"/>
      <c r="J16" s="788" t="s">
        <v>4189</v>
      </c>
      <c r="K16" s="1556" t="s">
        <v>8258</v>
      </c>
      <c r="L16" s="229" t="s">
        <v>892</v>
      </c>
      <c r="M16" s="240" t="s">
        <v>105</v>
      </c>
      <c r="N16" s="240" t="s">
        <v>2239</v>
      </c>
      <c r="O16" s="243" t="s">
        <v>2278</v>
      </c>
      <c r="P16" s="229" t="s">
        <v>79</v>
      </c>
      <c r="Q16" s="360" t="s">
        <v>2239</v>
      </c>
      <c r="R16" s="360"/>
      <c r="S16" s="548" t="s">
        <v>9212</v>
      </c>
      <c r="T16" s="548" t="s">
        <v>8995</v>
      </c>
      <c r="U16" s="548" t="s">
        <v>8997</v>
      </c>
      <c r="V16" s="548" t="s">
        <v>4802</v>
      </c>
      <c r="W16" s="360" t="s">
        <v>2849</v>
      </c>
      <c r="X16" s="548" t="s">
        <v>9213</v>
      </c>
      <c r="Y16" s="548" t="s">
        <v>8995</v>
      </c>
      <c r="Z16" s="548" t="s">
        <v>8997</v>
      </c>
      <c r="AA16" s="548" t="s">
        <v>4802</v>
      </c>
      <c r="AB16" s="360" t="s">
        <v>2849</v>
      </c>
      <c r="AC16" s="548" t="s">
        <v>9214</v>
      </c>
      <c r="AD16" s="548" t="s">
        <v>8995</v>
      </c>
      <c r="AE16" s="548" t="s">
        <v>8997</v>
      </c>
      <c r="AF16" s="548" t="s">
        <v>4802</v>
      </c>
      <c r="AG16" s="360" t="s">
        <v>2849</v>
      </c>
    </row>
    <row r="17" spans="1:33" s="1370" customFormat="1" ht="13.2">
      <c r="A17" s="238">
        <v>6</v>
      </c>
      <c r="B17" s="1294" t="s">
        <v>3989</v>
      </c>
      <c r="C17" s="1294" t="s">
        <v>8933</v>
      </c>
      <c r="D17" s="1294" t="s">
        <v>2803</v>
      </c>
      <c r="E17" s="1294" t="s">
        <v>2804</v>
      </c>
      <c r="F17" s="556"/>
      <c r="G17" s="1550"/>
      <c r="H17" s="1551"/>
      <c r="I17" s="1551" t="s">
        <v>8990</v>
      </c>
      <c r="J17" s="1550" t="s">
        <v>2286</v>
      </c>
      <c r="K17" s="1556" t="s">
        <v>8258</v>
      </c>
      <c r="L17" s="229" t="s">
        <v>892</v>
      </c>
      <c r="M17" s="239" t="s">
        <v>8995</v>
      </c>
      <c r="N17" s="240" t="s">
        <v>4798</v>
      </c>
      <c r="O17" s="243" t="s">
        <v>2278</v>
      </c>
      <c r="P17" s="229" t="s">
        <v>79</v>
      </c>
      <c r="Q17" s="113" t="s">
        <v>4798</v>
      </c>
      <c r="R17" s="229"/>
      <c r="S17" s="548" t="s">
        <v>9212</v>
      </c>
      <c r="T17" s="548" t="s">
        <v>2333</v>
      </c>
      <c r="U17" s="548" t="s">
        <v>2705</v>
      </c>
      <c r="V17" s="548" t="s">
        <v>2096</v>
      </c>
      <c r="W17" s="360" t="s">
        <v>2849</v>
      </c>
      <c r="X17" s="548" t="s">
        <v>9213</v>
      </c>
      <c r="Y17" s="548" t="s">
        <v>2333</v>
      </c>
      <c r="Z17" s="548" t="s">
        <v>2705</v>
      </c>
      <c r="AA17" s="548" t="s">
        <v>2096</v>
      </c>
      <c r="AB17" s="360" t="s">
        <v>2849</v>
      </c>
      <c r="AC17" s="548" t="s">
        <v>9214</v>
      </c>
      <c r="AD17" s="548" t="s">
        <v>2333</v>
      </c>
      <c r="AE17" s="548" t="s">
        <v>2705</v>
      </c>
      <c r="AF17" s="548" t="s">
        <v>2096</v>
      </c>
      <c r="AG17" s="360" t="s">
        <v>2849</v>
      </c>
    </row>
    <row r="18" spans="1:33" s="1370" customFormat="1" ht="13.2">
      <c r="A18" s="238">
        <v>7</v>
      </c>
      <c r="B18" s="1220" t="s">
        <v>8998</v>
      </c>
      <c r="C18" s="1220" t="s">
        <v>8999</v>
      </c>
      <c r="D18" s="1220" t="s">
        <v>2725</v>
      </c>
      <c r="E18" s="1219" t="s">
        <v>3176</v>
      </c>
      <c r="F18" s="548"/>
      <c r="G18" s="788"/>
      <c r="H18" s="345"/>
      <c r="I18" s="788"/>
      <c r="J18" s="788" t="s">
        <v>4189</v>
      </c>
      <c r="K18" s="1556" t="s">
        <v>8258</v>
      </c>
      <c r="L18" s="113" t="s">
        <v>892</v>
      </c>
      <c r="M18" s="1329" t="s">
        <v>3989</v>
      </c>
      <c r="N18" s="1329" t="s">
        <v>8933</v>
      </c>
      <c r="O18" s="693" t="s">
        <v>2803</v>
      </c>
      <c r="P18" s="229"/>
      <c r="Q18" s="113"/>
      <c r="R18" s="229"/>
      <c r="S18" s="548" t="s">
        <v>9212</v>
      </c>
      <c r="T18" s="548" t="s">
        <v>9002</v>
      </c>
      <c r="U18" s="548" t="s">
        <v>5475</v>
      </c>
      <c r="V18" s="548" t="s">
        <v>2725</v>
      </c>
      <c r="W18" s="360" t="s">
        <v>2849</v>
      </c>
      <c r="X18" s="548" t="s">
        <v>9213</v>
      </c>
      <c r="Y18" s="548" t="s">
        <v>9002</v>
      </c>
      <c r="Z18" s="548" t="s">
        <v>5475</v>
      </c>
      <c r="AA18" s="548" t="s">
        <v>2096</v>
      </c>
      <c r="AB18" s="360" t="s">
        <v>2849</v>
      </c>
      <c r="AC18" s="548" t="s">
        <v>9214</v>
      </c>
      <c r="AD18" s="548" t="s">
        <v>9002</v>
      </c>
      <c r="AE18" s="548" t="s">
        <v>5475</v>
      </c>
      <c r="AF18" s="548" t="s">
        <v>2096</v>
      </c>
      <c r="AG18" s="360" t="s">
        <v>2849</v>
      </c>
    </row>
    <row r="19" spans="1:33" s="1370" customFormat="1" ht="13.2">
      <c r="A19" s="238">
        <v>8</v>
      </c>
      <c r="B19" s="1220" t="s">
        <v>8485</v>
      </c>
      <c r="C19" s="1220" t="s">
        <v>8486</v>
      </c>
      <c r="D19" s="1219" t="s">
        <v>2078</v>
      </c>
      <c r="E19" s="1219" t="s">
        <v>3176</v>
      </c>
      <c r="F19" s="548"/>
      <c r="G19" s="788"/>
      <c r="H19" s="345"/>
      <c r="I19" s="788"/>
      <c r="J19" s="788" t="s">
        <v>2308</v>
      </c>
      <c r="K19" s="1556" t="s">
        <v>8258</v>
      </c>
      <c r="L19" s="229" t="s">
        <v>892</v>
      </c>
      <c r="M19" s="239" t="s">
        <v>8998</v>
      </c>
      <c r="N19" s="239" t="s">
        <v>8999</v>
      </c>
      <c r="O19" s="239" t="s">
        <v>2725</v>
      </c>
      <c r="P19" s="229" t="s">
        <v>79</v>
      </c>
      <c r="Q19" s="113" t="s">
        <v>8999</v>
      </c>
      <c r="R19" s="229"/>
      <c r="S19" s="548" t="s">
        <v>9212</v>
      </c>
      <c r="T19" s="548" t="s">
        <v>8935</v>
      </c>
      <c r="U19" s="548" t="s">
        <v>5486</v>
      </c>
      <c r="V19" s="548" t="s">
        <v>2725</v>
      </c>
      <c r="W19" s="360" t="s">
        <v>2849</v>
      </c>
      <c r="X19" s="548" t="s">
        <v>9213</v>
      </c>
      <c r="Y19" s="548" t="s">
        <v>8935</v>
      </c>
      <c r="Z19" s="548" t="s">
        <v>5486</v>
      </c>
      <c r="AA19" s="548" t="s">
        <v>2725</v>
      </c>
      <c r="AB19" s="360" t="s">
        <v>2849</v>
      </c>
      <c r="AC19" s="548" t="s">
        <v>9214</v>
      </c>
      <c r="AD19" s="548" t="s">
        <v>8935</v>
      </c>
      <c r="AE19" s="548" t="s">
        <v>5486</v>
      </c>
      <c r="AF19" s="548" t="s">
        <v>2725</v>
      </c>
      <c r="AG19" s="360" t="s">
        <v>2849</v>
      </c>
    </row>
    <row r="20" spans="1:33" s="1370" customFormat="1" ht="13.2">
      <c r="A20" s="238">
        <v>9</v>
      </c>
      <c r="B20" s="1220" t="s">
        <v>9004</v>
      </c>
      <c r="C20" s="1220" t="s">
        <v>9005</v>
      </c>
      <c r="D20" s="1220" t="s">
        <v>2725</v>
      </c>
      <c r="E20" s="1219" t="s">
        <v>3176</v>
      </c>
      <c r="F20" s="548"/>
      <c r="G20" s="788"/>
      <c r="H20" s="345"/>
      <c r="I20" s="788"/>
      <c r="J20" s="788" t="s">
        <v>2308</v>
      </c>
      <c r="K20" s="1556" t="s">
        <v>8258</v>
      </c>
      <c r="L20" s="229" t="s">
        <v>892</v>
      </c>
      <c r="M20" s="239" t="s">
        <v>8485</v>
      </c>
      <c r="N20" s="239" t="s">
        <v>8486</v>
      </c>
      <c r="O20" s="243" t="s">
        <v>2078</v>
      </c>
      <c r="P20" s="229" t="s">
        <v>79</v>
      </c>
      <c r="Q20" s="113" t="s">
        <v>8486</v>
      </c>
      <c r="R20" s="229"/>
      <c r="S20" s="548" t="s">
        <v>9212</v>
      </c>
      <c r="T20" s="548" t="s">
        <v>9007</v>
      </c>
      <c r="U20" s="548" t="s">
        <v>9008</v>
      </c>
      <c r="V20" s="548" t="s">
        <v>2725</v>
      </c>
      <c r="W20" s="360" t="s">
        <v>2849</v>
      </c>
      <c r="X20" s="548" t="s">
        <v>9213</v>
      </c>
      <c r="Y20" s="548" t="s">
        <v>9007</v>
      </c>
      <c r="Z20" s="548" t="s">
        <v>9008</v>
      </c>
      <c r="AA20" s="548" t="s">
        <v>2725</v>
      </c>
      <c r="AB20" s="360" t="s">
        <v>2849</v>
      </c>
      <c r="AC20" s="548" t="s">
        <v>9214</v>
      </c>
      <c r="AD20" s="548" t="s">
        <v>9007</v>
      </c>
      <c r="AE20" s="548" t="s">
        <v>9008</v>
      </c>
      <c r="AF20" s="548" t="s">
        <v>2725</v>
      </c>
      <c r="AG20" s="360" t="s">
        <v>2849</v>
      </c>
    </row>
    <row r="21" spans="1:33" s="1370" customFormat="1" ht="13.2">
      <c r="A21" s="238">
        <v>10</v>
      </c>
      <c r="B21" s="1220" t="s">
        <v>4842</v>
      </c>
      <c r="C21" s="1220" t="s">
        <v>4843</v>
      </c>
      <c r="D21" s="1220" t="s">
        <v>2725</v>
      </c>
      <c r="E21" s="1219" t="s">
        <v>3176</v>
      </c>
      <c r="F21" s="788" t="s">
        <v>79</v>
      </c>
      <c r="G21" s="788"/>
      <c r="H21" s="345" t="s">
        <v>9009</v>
      </c>
      <c r="I21" s="788"/>
      <c r="J21" s="788" t="s">
        <v>2308</v>
      </c>
      <c r="K21" s="1556" t="s">
        <v>8258</v>
      </c>
      <c r="L21" s="229" t="s">
        <v>892</v>
      </c>
      <c r="M21" s="239" t="s">
        <v>9004</v>
      </c>
      <c r="N21" s="239" t="s">
        <v>9005</v>
      </c>
      <c r="O21" s="239" t="s">
        <v>2725</v>
      </c>
      <c r="P21" s="229" t="s">
        <v>79</v>
      </c>
      <c r="Q21" s="113" t="s">
        <v>9005</v>
      </c>
      <c r="R21" s="229"/>
      <c r="S21" s="548" t="s">
        <v>9212</v>
      </c>
      <c r="T21" s="548" t="s">
        <v>4842</v>
      </c>
      <c r="U21" s="548" t="s">
        <v>4843</v>
      </c>
      <c r="V21" s="548" t="s">
        <v>2088</v>
      </c>
      <c r="W21" s="360" t="s">
        <v>2849</v>
      </c>
      <c r="X21" s="548" t="s">
        <v>9213</v>
      </c>
      <c r="Y21" s="548" t="s">
        <v>4842</v>
      </c>
      <c r="Z21" s="548" t="s">
        <v>4843</v>
      </c>
      <c r="AA21" s="548" t="s">
        <v>2088</v>
      </c>
      <c r="AB21" s="360" t="s">
        <v>2849</v>
      </c>
      <c r="AC21" s="548" t="s">
        <v>9214</v>
      </c>
      <c r="AD21" s="548" t="s">
        <v>4842</v>
      </c>
      <c r="AE21" s="548" t="s">
        <v>4843</v>
      </c>
      <c r="AF21" s="548" t="s">
        <v>2088</v>
      </c>
      <c r="AG21" s="360" t="s">
        <v>2849</v>
      </c>
    </row>
    <row r="22" spans="1:33" s="1370" customFormat="1" ht="12.9" customHeight="1">
      <c r="A22" s="238">
        <v>11</v>
      </c>
      <c r="B22" s="1220" t="s">
        <v>9011</v>
      </c>
      <c r="C22" s="1220" t="s">
        <v>9012</v>
      </c>
      <c r="D22" s="1220" t="s">
        <v>2725</v>
      </c>
      <c r="E22" s="1219" t="s">
        <v>3176</v>
      </c>
      <c r="F22" s="548"/>
      <c r="G22" s="788"/>
      <c r="H22" s="345" t="s">
        <v>9013</v>
      </c>
      <c r="I22" s="788"/>
      <c r="J22" s="788" t="s">
        <v>4189</v>
      </c>
      <c r="K22" s="1556" t="s">
        <v>8258</v>
      </c>
      <c r="L22" s="229" t="s">
        <v>892</v>
      </c>
      <c r="M22" s="239" t="s">
        <v>4842</v>
      </c>
      <c r="N22" s="239" t="s">
        <v>4843</v>
      </c>
      <c r="O22" s="239" t="s">
        <v>2725</v>
      </c>
      <c r="P22" s="229" t="s">
        <v>79</v>
      </c>
      <c r="Q22" s="360" t="s">
        <v>4843</v>
      </c>
      <c r="R22" s="360"/>
      <c r="S22" s="548" t="s">
        <v>9212</v>
      </c>
      <c r="T22" s="548" t="s">
        <v>9011</v>
      </c>
      <c r="U22" s="548" t="s">
        <v>9012</v>
      </c>
      <c r="V22" s="548" t="s">
        <v>2747</v>
      </c>
      <c r="W22" s="360" t="s">
        <v>2849</v>
      </c>
      <c r="X22" s="548" t="s">
        <v>9213</v>
      </c>
      <c r="Y22" s="548" t="s">
        <v>9011</v>
      </c>
      <c r="Z22" s="548" t="s">
        <v>9012</v>
      </c>
      <c r="AA22" s="548" t="s">
        <v>2747</v>
      </c>
      <c r="AB22" s="360" t="s">
        <v>2849</v>
      </c>
      <c r="AC22" s="548" t="s">
        <v>9214</v>
      </c>
      <c r="AD22" s="548" t="s">
        <v>9011</v>
      </c>
      <c r="AE22" s="548" t="s">
        <v>9012</v>
      </c>
      <c r="AF22" s="548" t="s">
        <v>2747</v>
      </c>
      <c r="AG22" s="360" t="s">
        <v>2849</v>
      </c>
    </row>
    <row r="23" spans="1:33" s="1370" customFormat="1" ht="13.2">
      <c r="A23" s="238">
        <v>12</v>
      </c>
      <c r="B23" s="1219" t="s">
        <v>2620</v>
      </c>
      <c r="C23" s="1219" t="s">
        <v>4846</v>
      </c>
      <c r="D23" s="1220" t="s">
        <v>2725</v>
      </c>
      <c r="E23" s="1219" t="s">
        <v>3176</v>
      </c>
      <c r="F23" s="788" t="s">
        <v>79</v>
      </c>
      <c r="G23" s="788"/>
      <c r="H23" s="345" t="s">
        <v>9015</v>
      </c>
      <c r="I23" s="788"/>
      <c r="J23" s="788" t="s">
        <v>2308</v>
      </c>
      <c r="K23" s="1556" t="s">
        <v>8258</v>
      </c>
      <c r="L23" s="229" t="s">
        <v>892</v>
      </c>
      <c r="M23" s="239" t="s">
        <v>9011</v>
      </c>
      <c r="N23" s="239" t="s">
        <v>9012</v>
      </c>
      <c r="O23" s="239" t="s">
        <v>2725</v>
      </c>
      <c r="P23" s="229" t="s">
        <v>79</v>
      </c>
      <c r="Q23" s="113" t="s">
        <v>9012</v>
      </c>
      <c r="R23" s="229"/>
      <c r="S23" s="548" t="s">
        <v>9212</v>
      </c>
      <c r="T23" s="548" t="s">
        <v>2620</v>
      </c>
      <c r="U23" s="548" t="s">
        <v>4846</v>
      </c>
      <c r="V23" s="548" t="s">
        <v>2100</v>
      </c>
      <c r="W23" s="360" t="s">
        <v>2849</v>
      </c>
      <c r="X23" s="548" t="s">
        <v>9213</v>
      </c>
      <c r="Y23" s="548" t="s">
        <v>2620</v>
      </c>
      <c r="Z23" s="548" t="s">
        <v>4846</v>
      </c>
      <c r="AA23" s="548" t="s">
        <v>2100</v>
      </c>
      <c r="AB23" s="360" t="s">
        <v>2849</v>
      </c>
      <c r="AC23" s="548" t="s">
        <v>9214</v>
      </c>
      <c r="AD23" s="548" t="s">
        <v>2620</v>
      </c>
      <c r="AE23" s="548" t="s">
        <v>4846</v>
      </c>
      <c r="AF23" s="548" t="s">
        <v>2100</v>
      </c>
      <c r="AG23" s="360" t="s">
        <v>2849</v>
      </c>
    </row>
    <row r="24" spans="1:33" s="1370" customFormat="1" ht="13.2">
      <c r="A24" s="238">
        <v>13</v>
      </c>
      <c r="B24" s="1220" t="s">
        <v>9017</v>
      </c>
      <c r="C24" s="1220" t="s">
        <v>9018</v>
      </c>
      <c r="D24" s="1220" t="s">
        <v>2725</v>
      </c>
      <c r="E24" s="1219" t="s">
        <v>3176</v>
      </c>
      <c r="F24" s="788" t="s">
        <v>79</v>
      </c>
      <c r="G24" s="788"/>
      <c r="H24" s="345" t="s">
        <v>9019</v>
      </c>
      <c r="I24" s="788"/>
      <c r="J24" s="788" t="s">
        <v>2308</v>
      </c>
      <c r="K24" s="1556" t="s">
        <v>8258</v>
      </c>
      <c r="L24" s="229" t="s">
        <v>892</v>
      </c>
      <c r="M24" s="1329" t="s">
        <v>2620</v>
      </c>
      <c r="N24" s="1329" t="s">
        <v>4846</v>
      </c>
      <c r="O24" s="239" t="s">
        <v>2725</v>
      </c>
      <c r="P24" s="229" t="s">
        <v>79</v>
      </c>
      <c r="Q24" s="113" t="s">
        <v>4846</v>
      </c>
      <c r="R24" s="229"/>
      <c r="S24" s="548" t="s">
        <v>9212</v>
      </c>
      <c r="T24" s="548" t="s">
        <v>9017</v>
      </c>
      <c r="U24" s="548" t="s">
        <v>9021</v>
      </c>
      <c r="V24" s="548" t="s">
        <v>2088</v>
      </c>
      <c r="W24" s="360" t="s">
        <v>2849</v>
      </c>
      <c r="X24" s="548" t="s">
        <v>9213</v>
      </c>
      <c r="Y24" s="548" t="s">
        <v>9017</v>
      </c>
      <c r="Z24" s="548" t="s">
        <v>9021</v>
      </c>
      <c r="AA24" s="548" t="s">
        <v>2088</v>
      </c>
      <c r="AB24" s="360" t="s">
        <v>2849</v>
      </c>
      <c r="AC24" s="548" t="s">
        <v>9214</v>
      </c>
      <c r="AD24" s="548" t="s">
        <v>9017</v>
      </c>
      <c r="AE24" s="548" t="s">
        <v>9021</v>
      </c>
      <c r="AF24" s="548" t="s">
        <v>2088</v>
      </c>
      <c r="AG24" s="360" t="s">
        <v>2849</v>
      </c>
    </row>
    <row r="25" spans="1:33" s="1370" customFormat="1" ht="13.2">
      <c r="A25" s="238">
        <v>14</v>
      </c>
      <c r="B25" s="1220" t="s">
        <v>9022</v>
      </c>
      <c r="C25" s="1220" t="s">
        <v>9023</v>
      </c>
      <c r="D25" s="1220" t="s">
        <v>2725</v>
      </c>
      <c r="E25" s="1219" t="s">
        <v>3176</v>
      </c>
      <c r="F25" s="548"/>
      <c r="G25" s="788"/>
      <c r="H25" s="345" t="s">
        <v>9024</v>
      </c>
      <c r="I25" s="788"/>
      <c r="J25" s="788" t="s">
        <v>2308</v>
      </c>
      <c r="K25" s="1556" t="s">
        <v>8258</v>
      </c>
      <c r="L25" s="229" t="s">
        <v>892</v>
      </c>
      <c r="M25" s="239" t="s">
        <v>9017</v>
      </c>
      <c r="N25" s="239" t="s">
        <v>9018</v>
      </c>
      <c r="O25" s="239" t="s">
        <v>2725</v>
      </c>
      <c r="P25" s="229" t="s">
        <v>79</v>
      </c>
      <c r="Q25" s="113" t="s">
        <v>9018</v>
      </c>
      <c r="R25" s="229"/>
      <c r="S25" s="548" t="s">
        <v>9212</v>
      </c>
      <c r="T25" s="548" t="s">
        <v>9022</v>
      </c>
      <c r="U25" s="548" t="s">
        <v>9023</v>
      </c>
      <c r="V25" s="548" t="s">
        <v>2747</v>
      </c>
      <c r="W25" s="360" t="s">
        <v>2849</v>
      </c>
      <c r="X25" s="548" t="s">
        <v>9213</v>
      </c>
      <c r="Y25" s="548" t="s">
        <v>9022</v>
      </c>
      <c r="Z25" s="548" t="s">
        <v>9023</v>
      </c>
      <c r="AA25" s="548" t="s">
        <v>2747</v>
      </c>
      <c r="AB25" s="360" t="s">
        <v>2849</v>
      </c>
      <c r="AC25" s="548" t="s">
        <v>9214</v>
      </c>
      <c r="AD25" s="548" t="s">
        <v>9022</v>
      </c>
      <c r="AE25" s="548" t="s">
        <v>9023</v>
      </c>
      <c r="AF25" s="548" t="s">
        <v>2747</v>
      </c>
      <c r="AG25" s="360" t="s">
        <v>2849</v>
      </c>
    </row>
    <row r="26" spans="1:33" s="1370" customFormat="1" ht="13.2">
      <c r="A26" s="238">
        <v>15</v>
      </c>
      <c r="B26" s="1220" t="s">
        <v>4707</v>
      </c>
      <c r="C26" s="1220" t="s">
        <v>4708</v>
      </c>
      <c r="D26" s="1220" t="s">
        <v>3212</v>
      </c>
      <c r="E26" s="1219" t="s">
        <v>2108</v>
      </c>
      <c r="F26" s="548"/>
      <c r="G26" s="788"/>
      <c r="H26" s="345"/>
      <c r="I26" s="788"/>
      <c r="J26" s="788" t="s">
        <v>4189</v>
      </c>
      <c r="K26" s="1556" t="s">
        <v>8258</v>
      </c>
      <c r="L26" s="229" t="s">
        <v>892</v>
      </c>
      <c r="M26" s="239" t="s">
        <v>9022</v>
      </c>
      <c r="N26" s="239" t="s">
        <v>9023</v>
      </c>
      <c r="O26" s="239" t="s">
        <v>2725</v>
      </c>
      <c r="P26" s="229" t="s">
        <v>79</v>
      </c>
      <c r="Q26" s="360" t="s">
        <v>9023</v>
      </c>
      <c r="R26" s="360"/>
      <c r="S26" s="548" t="s">
        <v>9212</v>
      </c>
      <c r="T26" s="548" t="s">
        <v>4707</v>
      </c>
      <c r="U26" s="548" t="s">
        <v>4710</v>
      </c>
      <c r="V26" s="548" t="s">
        <v>2084</v>
      </c>
      <c r="W26" s="360" t="s">
        <v>8514</v>
      </c>
      <c r="X26" s="548" t="s">
        <v>9213</v>
      </c>
      <c r="Y26" s="548" t="s">
        <v>4707</v>
      </c>
      <c r="Z26" s="548" t="s">
        <v>4710</v>
      </c>
      <c r="AA26" s="548" t="s">
        <v>2084</v>
      </c>
      <c r="AB26" s="360" t="s">
        <v>8514</v>
      </c>
      <c r="AC26" s="548" t="s">
        <v>9214</v>
      </c>
      <c r="AD26" s="548" t="s">
        <v>4707</v>
      </c>
      <c r="AE26" s="548" t="s">
        <v>4710</v>
      </c>
      <c r="AF26" s="548" t="s">
        <v>2084</v>
      </c>
      <c r="AG26" s="360" t="s">
        <v>8514</v>
      </c>
    </row>
    <row r="27" spans="1:33" s="1370" customFormat="1" ht="13.2">
      <c r="A27" s="238">
        <v>16</v>
      </c>
      <c r="B27" s="1219" t="s">
        <v>2541</v>
      </c>
      <c r="C27" s="1219" t="s">
        <v>4720</v>
      </c>
      <c r="D27" s="1220" t="s">
        <v>3212</v>
      </c>
      <c r="E27" s="1219" t="s">
        <v>2108</v>
      </c>
      <c r="F27" s="548"/>
      <c r="G27" s="788" t="s">
        <v>4808</v>
      </c>
      <c r="H27" s="345"/>
      <c r="I27" s="788"/>
      <c r="J27" s="788" t="s">
        <v>4189</v>
      </c>
      <c r="K27" s="1556" t="s">
        <v>8258</v>
      </c>
      <c r="L27" s="229" t="s">
        <v>892</v>
      </c>
      <c r="M27" s="1329" t="s">
        <v>4707</v>
      </c>
      <c r="N27" s="1329" t="s">
        <v>4708</v>
      </c>
      <c r="O27" s="693" t="s">
        <v>4955</v>
      </c>
      <c r="P27" s="229"/>
      <c r="Q27" s="360" t="s">
        <v>9217</v>
      </c>
      <c r="R27" s="360"/>
      <c r="S27" s="548" t="s">
        <v>9212</v>
      </c>
      <c r="T27" s="548" t="s">
        <v>4711</v>
      </c>
      <c r="U27" s="548" t="s">
        <v>4714</v>
      </c>
      <c r="V27" s="548" t="s">
        <v>2084</v>
      </c>
      <c r="W27" s="360" t="s">
        <v>8514</v>
      </c>
      <c r="X27" s="548" t="s">
        <v>9213</v>
      </c>
      <c r="Y27" s="548" t="s">
        <v>4711</v>
      </c>
      <c r="Z27" s="548" t="s">
        <v>4714</v>
      </c>
      <c r="AA27" s="548" t="s">
        <v>2084</v>
      </c>
      <c r="AB27" s="360" t="s">
        <v>8514</v>
      </c>
      <c r="AC27" s="548" t="s">
        <v>9214</v>
      </c>
      <c r="AD27" s="548" t="s">
        <v>4711</v>
      </c>
      <c r="AE27" s="548" t="s">
        <v>4714</v>
      </c>
      <c r="AF27" s="548" t="s">
        <v>2084</v>
      </c>
      <c r="AG27" s="360" t="s">
        <v>8514</v>
      </c>
    </row>
    <row r="28" spans="1:33" s="1370" customFormat="1" ht="13.2">
      <c r="A28" s="238">
        <v>17</v>
      </c>
      <c r="B28" s="1219" t="s">
        <v>4715</v>
      </c>
      <c r="C28" s="1219" t="s">
        <v>4716</v>
      </c>
      <c r="D28" s="1220" t="s">
        <v>3212</v>
      </c>
      <c r="E28" s="1219" t="s">
        <v>2108</v>
      </c>
      <c r="F28" s="548"/>
      <c r="G28" s="788" t="s">
        <v>4809</v>
      </c>
      <c r="H28" s="345"/>
      <c r="I28" s="788"/>
      <c r="J28" s="788" t="s">
        <v>4189</v>
      </c>
      <c r="K28" s="1556" t="s">
        <v>8258</v>
      </c>
      <c r="L28" s="229" t="s">
        <v>892</v>
      </c>
      <c r="M28" s="1329" t="s">
        <v>2541</v>
      </c>
      <c r="N28" s="1329" t="s">
        <v>4720</v>
      </c>
      <c r="O28" s="124" t="s">
        <v>4955</v>
      </c>
      <c r="P28" s="229"/>
      <c r="Q28" s="360" t="s">
        <v>8947</v>
      </c>
      <c r="R28" s="360"/>
      <c r="S28" s="548" t="s">
        <v>9212</v>
      </c>
      <c r="T28" s="548" t="s">
        <v>4715</v>
      </c>
      <c r="U28" s="548" t="s">
        <v>4718</v>
      </c>
      <c r="V28" s="548" t="s">
        <v>2084</v>
      </c>
      <c r="W28" s="360" t="s">
        <v>8514</v>
      </c>
      <c r="X28" s="548" t="s">
        <v>9213</v>
      </c>
      <c r="Y28" s="548" t="s">
        <v>4715</v>
      </c>
      <c r="Z28" s="548" t="s">
        <v>4718</v>
      </c>
      <c r="AA28" s="548" t="s">
        <v>2084</v>
      </c>
      <c r="AB28" s="360" t="s">
        <v>8514</v>
      </c>
      <c r="AC28" s="548" t="s">
        <v>9214</v>
      </c>
      <c r="AD28" s="548" t="s">
        <v>4715</v>
      </c>
      <c r="AE28" s="548" t="s">
        <v>4718</v>
      </c>
      <c r="AF28" s="548" t="s">
        <v>2084</v>
      </c>
      <c r="AG28" s="360" t="s">
        <v>8514</v>
      </c>
    </row>
    <row r="29" spans="1:33" s="1370" customFormat="1" ht="13.2">
      <c r="A29" s="238">
        <v>18</v>
      </c>
      <c r="B29" s="1219" t="s">
        <v>4953</v>
      </c>
      <c r="C29" s="1219" t="s">
        <v>4954</v>
      </c>
      <c r="D29" s="1220" t="s">
        <v>3212</v>
      </c>
      <c r="E29" s="1219" t="s">
        <v>2108</v>
      </c>
      <c r="F29" s="548"/>
      <c r="G29" s="788" t="s">
        <v>4916</v>
      </c>
      <c r="H29" s="345"/>
      <c r="I29" s="788"/>
      <c r="J29" s="788" t="s">
        <v>4189</v>
      </c>
      <c r="K29" s="1556" t="s">
        <v>8258</v>
      </c>
      <c r="L29" s="229" t="s">
        <v>892</v>
      </c>
      <c r="M29" s="239" t="s">
        <v>4715</v>
      </c>
      <c r="N29" s="239" t="s">
        <v>4716</v>
      </c>
      <c r="O29" s="243" t="s">
        <v>4955</v>
      </c>
      <c r="P29" s="229"/>
      <c r="Q29" s="360" t="s">
        <v>9218</v>
      </c>
      <c r="R29" s="360"/>
      <c r="S29" s="548" t="s">
        <v>9212</v>
      </c>
      <c r="T29" s="548" t="s">
        <v>2541</v>
      </c>
      <c r="U29" s="548" t="s">
        <v>4721</v>
      </c>
      <c r="V29" s="548" t="s">
        <v>2084</v>
      </c>
      <c r="W29" s="360" t="s">
        <v>8514</v>
      </c>
      <c r="X29" s="548" t="s">
        <v>9213</v>
      </c>
      <c r="Y29" s="548" t="s">
        <v>2541</v>
      </c>
      <c r="Z29" s="548" t="s">
        <v>4721</v>
      </c>
      <c r="AA29" s="548" t="s">
        <v>2084</v>
      </c>
      <c r="AB29" s="360" t="s">
        <v>8514</v>
      </c>
      <c r="AC29" s="548" t="s">
        <v>9214</v>
      </c>
      <c r="AD29" s="548" t="s">
        <v>2541</v>
      </c>
      <c r="AE29" s="548" t="s">
        <v>4721</v>
      </c>
      <c r="AF29" s="548" t="s">
        <v>2084</v>
      </c>
      <c r="AG29" s="360" t="s">
        <v>8514</v>
      </c>
    </row>
    <row r="30" spans="1:33" s="1370" customFormat="1" ht="13.2">
      <c r="A30" s="238">
        <v>19</v>
      </c>
      <c r="B30" s="1220" t="s">
        <v>4857</v>
      </c>
      <c r="C30" s="1220" t="s">
        <v>4858</v>
      </c>
      <c r="D30" s="1219" t="s">
        <v>4171</v>
      </c>
      <c r="E30" s="1271" t="s">
        <v>2111</v>
      </c>
      <c r="F30" s="548"/>
      <c r="G30" s="788" t="s">
        <v>2622</v>
      </c>
      <c r="H30" s="345"/>
      <c r="I30" s="360"/>
      <c r="J30" s="788" t="s">
        <v>2308</v>
      </c>
      <c r="K30" s="1556" t="s">
        <v>8258</v>
      </c>
      <c r="L30" s="229" t="s">
        <v>892</v>
      </c>
      <c r="M30" s="239" t="s">
        <v>4953</v>
      </c>
      <c r="N30" s="239" t="s">
        <v>4954</v>
      </c>
      <c r="O30" s="243" t="s">
        <v>4955</v>
      </c>
      <c r="P30" s="229"/>
      <c r="Q30" s="360" t="s">
        <v>9219</v>
      </c>
      <c r="R30" s="360"/>
      <c r="S30" s="548" t="s">
        <v>9212</v>
      </c>
      <c r="T30" s="548" t="s">
        <v>4917</v>
      </c>
      <c r="U30" s="548" t="s">
        <v>4858</v>
      </c>
      <c r="V30" s="548" t="s">
        <v>2084</v>
      </c>
      <c r="W30" s="360" t="s">
        <v>8514</v>
      </c>
      <c r="X30" s="548" t="s">
        <v>9213</v>
      </c>
      <c r="Y30" s="548" t="s">
        <v>4917</v>
      </c>
      <c r="Z30" s="548" t="s">
        <v>4858</v>
      </c>
      <c r="AA30" s="548" t="s">
        <v>2084</v>
      </c>
      <c r="AB30" s="360" t="s">
        <v>8514</v>
      </c>
      <c r="AC30" s="548" t="s">
        <v>9214</v>
      </c>
      <c r="AD30" s="548" t="s">
        <v>4917</v>
      </c>
      <c r="AE30" s="548" t="s">
        <v>4858</v>
      </c>
      <c r="AF30" s="548" t="s">
        <v>2084</v>
      </c>
      <c r="AG30" s="360" t="s">
        <v>8514</v>
      </c>
    </row>
    <row r="31" spans="1:33" s="396" customFormat="1">
      <c r="A31" s="238">
        <v>20</v>
      </c>
      <c r="B31" s="1220" t="s">
        <v>6097</v>
      </c>
      <c r="C31" s="1220" t="s">
        <v>4860</v>
      </c>
      <c r="D31" s="1219" t="s">
        <v>4171</v>
      </c>
      <c r="E31" s="1271" t="s">
        <v>2111</v>
      </c>
      <c r="F31" s="548"/>
      <c r="G31" s="788" t="s">
        <v>2622</v>
      </c>
      <c r="H31" s="680"/>
      <c r="I31" s="360"/>
      <c r="J31" s="788" t="s">
        <v>2308</v>
      </c>
      <c r="K31" s="1556" t="s">
        <v>8258</v>
      </c>
      <c r="L31" s="229" t="s">
        <v>892</v>
      </c>
      <c r="M31" s="239" t="s">
        <v>4857</v>
      </c>
      <c r="N31" s="239" t="s">
        <v>4858</v>
      </c>
      <c r="O31" s="243" t="s">
        <v>6099</v>
      </c>
      <c r="P31" s="229"/>
      <c r="Q31" s="360" t="s">
        <v>8633</v>
      </c>
      <c r="R31" s="360"/>
      <c r="S31" s="548" t="s">
        <v>9212</v>
      </c>
      <c r="T31" s="548" t="s">
        <v>9035</v>
      </c>
      <c r="U31" s="548" t="s">
        <v>4861</v>
      </c>
      <c r="V31" s="548" t="s">
        <v>2084</v>
      </c>
      <c r="W31" s="360" t="s">
        <v>8514</v>
      </c>
      <c r="X31" s="548" t="s">
        <v>9213</v>
      </c>
      <c r="Y31" s="548" t="s">
        <v>4859</v>
      </c>
      <c r="Z31" s="548" t="s">
        <v>4861</v>
      </c>
      <c r="AA31" s="548" t="s">
        <v>2084</v>
      </c>
      <c r="AB31" s="360" t="s">
        <v>8514</v>
      </c>
      <c r="AC31" s="548" t="s">
        <v>9214</v>
      </c>
      <c r="AD31" s="548" t="s">
        <v>9035</v>
      </c>
      <c r="AE31" s="548" t="s">
        <v>9037</v>
      </c>
      <c r="AF31" s="548" t="s">
        <v>2084</v>
      </c>
      <c r="AG31" s="360" t="s">
        <v>8514</v>
      </c>
    </row>
    <row r="32" spans="1:33" s="396" customFormat="1">
      <c r="A32" s="238">
        <v>21</v>
      </c>
      <c r="B32" s="1220" t="s">
        <v>4864</v>
      </c>
      <c r="C32" s="1220" t="s">
        <v>4865</v>
      </c>
      <c r="D32" s="1219" t="s">
        <v>4171</v>
      </c>
      <c r="E32" s="1271" t="s">
        <v>2111</v>
      </c>
      <c r="F32" s="548"/>
      <c r="G32" s="788" t="s">
        <v>2622</v>
      </c>
      <c r="H32" s="680"/>
      <c r="I32" s="360"/>
      <c r="J32" s="788" t="s">
        <v>2308</v>
      </c>
      <c r="K32" s="1556" t="s">
        <v>8258</v>
      </c>
      <c r="L32" s="229" t="s">
        <v>892</v>
      </c>
      <c r="M32" s="239" t="s">
        <v>6097</v>
      </c>
      <c r="N32" s="239" t="s">
        <v>4860</v>
      </c>
      <c r="O32" s="243" t="s">
        <v>6099</v>
      </c>
      <c r="P32" s="229"/>
      <c r="Q32" s="360" t="s">
        <v>9220</v>
      </c>
      <c r="R32" s="360"/>
      <c r="S32" s="548" t="s">
        <v>9212</v>
      </c>
      <c r="T32" s="548" t="s">
        <v>9040</v>
      </c>
      <c r="U32" s="548" t="s">
        <v>4866</v>
      </c>
      <c r="V32" s="548" t="s">
        <v>2084</v>
      </c>
      <c r="W32" s="360" t="s">
        <v>8514</v>
      </c>
      <c r="X32" s="548" t="s">
        <v>9213</v>
      </c>
      <c r="Y32" s="548" t="s">
        <v>4859</v>
      </c>
      <c r="Z32" s="548" t="s">
        <v>4866</v>
      </c>
      <c r="AA32" s="548" t="s">
        <v>2084</v>
      </c>
      <c r="AB32" s="360" t="s">
        <v>8514</v>
      </c>
      <c r="AC32" s="548" t="s">
        <v>9214</v>
      </c>
      <c r="AD32" s="548" t="s">
        <v>4864</v>
      </c>
      <c r="AE32" s="548" t="s">
        <v>4866</v>
      </c>
      <c r="AF32" s="548" t="s">
        <v>2084</v>
      </c>
      <c r="AG32" s="360" t="s">
        <v>8514</v>
      </c>
    </row>
    <row r="33" spans="1:33" s="396" customFormat="1">
      <c r="A33" s="238">
        <v>22</v>
      </c>
      <c r="B33" s="1220" t="s">
        <v>9042</v>
      </c>
      <c r="C33" s="1220" t="s">
        <v>9043</v>
      </c>
      <c r="D33" s="1219" t="s">
        <v>4171</v>
      </c>
      <c r="E33" s="1271" t="s">
        <v>2111</v>
      </c>
      <c r="F33" s="548"/>
      <c r="G33" s="788" t="s">
        <v>2622</v>
      </c>
      <c r="H33" s="680"/>
      <c r="I33" s="360"/>
      <c r="J33" s="788" t="s">
        <v>2308</v>
      </c>
      <c r="K33" s="1556" t="s">
        <v>8258</v>
      </c>
      <c r="L33" s="229" t="s">
        <v>892</v>
      </c>
      <c r="M33" s="239" t="s">
        <v>4864</v>
      </c>
      <c r="N33" s="239" t="s">
        <v>4865</v>
      </c>
      <c r="O33" s="243" t="s">
        <v>6099</v>
      </c>
      <c r="P33" s="229"/>
      <c r="Q33" s="360" t="s">
        <v>9221</v>
      </c>
      <c r="R33" s="360"/>
      <c r="S33" s="548" t="s">
        <v>9212</v>
      </c>
      <c r="T33" s="548" t="s">
        <v>9042</v>
      </c>
      <c r="U33" s="548" t="s">
        <v>9043</v>
      </c>
      <c r="V33" s="548" t="s">
        <v>2084</v>
      </c>
      <c r="W33" s="360" t="s">
        <v>8514</v>
      </c>
      <c r="X33" s="548" t="s">
        <v>9213</v>
      </c>
      <c r="Y33" s="548" t="s">
        <v>9042</v>
      </c>
      <c r="Z33" s="548" t="s">
        <v>9043</v>
      </c>
      <c r="AA33" s="548" t="s">
        <v>2084</v>
      </c>
      <c r="AB33" s="360" t="s">
        <v>8514</v>
      </c>
      <c r="AC33" s="548" t="s">
        <v>9214</v>
      </c>
      <c r="AD33" s="548" t="s">
        <v>9042</v>
      </c>
      <c r="AE33" s="548" t="s">
        <v>9043</v>
      </c>
      <c r="AF33" s="548" t="s">
        <v>2084</v>
      </c>
      <c r="AG33" s="360" t="s">
        <v>8514</v>
      </c>
    </row>
    <row r="34" spans="1:33" s="396" customFormat="1">
      <c r="A34" s="238">
        <v>23</v>
      </c>
      <c r="B34" s="1220" t="s">
        <v>9047</v>
      </c>
      <c r="C34" s="1220" t="s">
        <v>8575</v>
      </c>
      <c r="D34" s="1219" t="s">
        <v>4171</v>
      </c>
      <c r="E34" s="1271" t="s">
        <v>2111</v>
      </c>
      <c r="F34" s="548"/>
      <c r="G34" s="788" t="s">
        <v>2622</v>
      </c>
      <c r="H34" s="680"/>
      <c r="I34" s="360"/>
      <c r="J34" s="788" t="s">
        <v>2308</v>
      </c>
      <c r="K34" s="1556" t="s">
        <v>8258</v>
      </c>
      <c r="L34" s="229" t="s">
        <v>892</v>
      </c>
      <c r="M34" s="239" t="s">
        <v>9042</v>
      </c>
      <c r="N34" s="239" t="s">
        <v>9043</v>
      </c>
      <c r="O34" s="243" t="s">
        <v>6099</v>
      </c>
      <c r="P34" s="229"/>
      <c r="Q34" s="360" t="s">
        <v>9222</v>
      </c>
      <c r="R34" s="360"/>
      <c r="S34" s="548" t="s">
        <v>9212</v>
      </c>
      <c r="T34" s="548" t="s">
        <v>9049</v>
      </c>
      <c r="U34" s="548" t="s">
        <v>8575</v>
      </c>
      <c r="V34" s="548" t="s">
        <v>2084</v>
      </c>
      <c r="W34" s="360" t="s">
        <v>8514</v>
      </c>
      <c r="X34" s="548" t="s">
        <v>9213</v>
      </c>
      <c r="Y34" s="548" t="s">
        <v>9049</v>
      </c>
      <c r="Z34" s="548" t="s">
        <v>8575</v>
      </c>
      <c r="AA34" s="548" t="s">
        <v>2084</v>
      </c>
      <c r="AB34" s="360" t="s">
        <v>8514</v>
      </c>
      <c r="AC34" s="548" t="s">
        <v>9214</v>
      </c>
      <c r="AD34" s="548" t="s">
        <v>9049</v>
      </c>
      <c r="AE34" s="548" t="s">
        <v>8575</v>
      </c>
      <c r="AF34" s="548" t="s">
        <v>2084</v>
      </c>
      <c r="AG34" s="360" t="s">
        <v>8514</v>
      </c>
    </row>
    <row r="35" spans="1:33" s="396" customFormat="1">
      <c r="A35" s="238">
        <v>24</v>
      </c>
      <c r="B35" s="1220" t="s">
        <v>9051</v>
      </c>
      <c r="C35" s="1220" t="s">
        <v>9052</v>
      </c>
      <c r="D35" s="1219" t="s">
        <v>4171</v>
      </c>
      <c r="E35" s="1271" t="s">
        <v>2111</v>
      </c>
      <c r="F35" s="548"/>
      <c r="G35" s="788" t="s">
        <v>2622</v>
      </c>
      <c r="H35" s="680"/>
      <c r="I35" s="360"/>
      <c r="J35" s="788" t="s">
        <v>2308</v>
      </c>
      <c r="K35" s="1556" t="s">
        <v>8258</v>
      </c>
      <c r="L35" s="229" t="s">
        <v>892</v>
      </c>
      <c r="M35" s="239" t="s">
        <v>9047</v>
      </c>
      <c r="N35" s="239" t="s">
        <v>8575</v>
      </c>
      <c r="O35" s="243" t="s">
        <v>6099</v>
      </c>
      <c r="P35" s="229"/>
      <c r="Q35" s="360" t="s">
        <v>8634</v>
      </c>
      <c r="R35" s="360"/>
      <c r="S35" s="548" t="s">
        <v>9212</v>
      </c>
      <c r="T35" s="548" t="s">
        <v>9054</v>
      </c>
      <c r="U35" s="548" t="s">
        <v>9055</v>
      </c>
      <c r="V35" s="548" t="s">
        <v>2084</v>
      </c>
      <c r="W35" s="360" t="s">
        <v>8514</v>
      </c>
      <c r="X35" s="548" t="s">
        <v>9213</v>
      </c>
      <c r="Y35" s="548" t="s">
        <v>9054</v>
      </c>
      <c r="Z35" s="548" t="s">
        <v>9055</v>
      </c>
      <c r="AA35" s="548" t="s">
        <v>2084</v>
      </c>
      <c r="AB35" s="360" t="s">
        <v>8514</v>
      </c>
      <c r="AC35" s="548" t="s">
        <v>9214</v>
      </c>
      <c r="AD35" s="548" t="s">
        <v>9057</v>
      </c>
      <c r="AE35" s="548" t="s">
        <v>9058</v>
      </c>
      <c r="AF35" s="548" t="s">
        <v>2084</v>
      </c>
      <c r="AG35" s="360" t="s">
        <v>8514</v>
      </c>
    </row>
    <row r="36" spans="1:33" s="396" customFormat="1">
      <c r="A36" s="238">
        <v>25</v>
      </c>
      <c r="B36" s="1220" t="s">
        <v>9059</v>
      </c>
      <c r="C36" s="1220" t="s">
        <v>9223</v>
      </c>
      <c r="D36" s="1219" t="s">
        <v>4171</v>
      </c>
      <c r="E36" s="1271" t="s">
        <v>2111</v>
      </c>
      <c r="F36" s="548"/>
      <c r="G36" s="788" t="s">
        <v>2622</v>
      </c>
      <c r="H36" s="680"/>
      <c r="I36" s="360"/>
      <c r="J36" s="788" t="s">
        <v>2308</v>
      </c>
      <c r="K36" s="1556" t="s">
        <v>8258</v>
      </c>
      <c r="L36" s="229" t="s">
        <v>892</v>
      </c>
      <c r="M36" s="239" t="s">
        <v>9051</v>
      </c>
      <c r="N36" s="239" t="s">
        <v>9052</v>
      </c>
      <c r="O36" s="243" t="s">
        <v>6099</v>
      </c>
      <c r="P36" s="229"/>
      <c r="Q36" s="360" t="s">
        <v>9224</v>
      </c>
      <c r="R36" s="360"/>
      <c r="S36" s="548" t="s">
        <v>9212</v>
      </c>
      <c r="T36" s="548" t="s">
        <v>9054</v>
      </c>
      <c r="U36" s="548" t="s">
        <v>9062</v>
      </c>
      <c r="V36" s="548" t="s">
        <v>2084</v>
      </c>
      <c r="W36" s="360" t="s">
        <v>8514</v>
      </c>
      <c r="X36" s="548" t="s">
        <v>9213</v>
      </c>
      <c r="Y36" s="548" t="s">
        <v>9054</v>
      </c>
      <c r="Z36" s="548" t="s">
        <v>9062</v>
      </c>
      <c r="AA36" s="548" t="s">
        <v>2084</v>
      </c>
      <c r="AB36" s="360" t="s">
        <v>8514</v>
      </c>
      <c r="AC36" s="548" t="s">
        <v>9214</v>
      </c>
      <c r="AD36" s="548" t="s">
        <v>9064</v>
      </c>
      <c r="AE36" s="548" t="s">
        <v>9062</v>
      </c>
      <c r="AF36" s="548" t="s">
        <v>2084</v>
      </c>
      <c r="AG36" s="360" t="s">
        <v>8514</v>
      </c>
    </row>
    <row r="37" spans="1:33" s="396" customFormat="1">
      <c r="A37" s="238">
        <v>26</v>
      </c>
      <c r="B37" s="1220" t="s">
        <v>9065</v>
      </c>
      <c r="C37" s="1220" t="s">
        <v>9066</v>
      </c>
      <c r="D37" s="1219" t="s">
        <v>4171</v>
      </c>
      <c r="E37" s="1271" t="s">
        <v>2111</v>
      </c>
      <c r="F37" s="548"/>
      <c r="G37" s="788" t="s">
        <v>2622</v>
      </c>
      <c r="H37" s="680"/>
      <c r="I37" s="360"/>
      <c r="J37" s="788" t="s">
        <v>2308</v>
      </c>
      <c r="K37" s="1556" t="s">
        <v>8258</v>
      </c>
      <c r="L37" s="229" t="s">
        <v>892</v>
      </c>
      <c r="M37" s="239" t="s">
        <v>9059</v>
      </c>
      <c r="N37" s="239" t="s">
        <v>9060</v>
      </c>
      <c r="O37" s="239" t="s">
        <v>6099</v>
      </c>
      <c r="P37" s="229"/>
      <c r="Q37" s="360" t="s">
        <v>9225</v>
      </c>
      <c r="R37" s="360"/>
      <c r="S37" s="548" t="s">
        <v>9212</v>
      </c>
      <c r="T37" s="548" t="s">
        <v>9065</v>
      </c>
      <c r="U37" s="548" t="s">
        <v>9066</v>
      </c>
      <c r="V37" s="548" t="s">
        <v>2084</v>
      </c>
      <c r="W37" s="360" t="s">
        <v>8514</v>
      </c>
      <c r="X37" s="548" t="s">
        <v>9213</v>
      </c>
      <c r="Y37" s="548" t="s">
        <v>9065</v>
      </c>
      <c r="Z37" s="548" t="s">
        <v>9066</v>
      </c>
      <c r="AA37" s="548" t="s">
        <v>2084</v>
      </c>
      <c r="AB37" s="360" t="s">
        <v>8514</v>
      </c>
      <c r="AC37" s="548" t="s">
        <v>9214</v>
      </c>
      <c r="AD37" s="548" t="s">
        <v>9065</v>
      </c>
      <c r="AE37" s="548" t="s">
        <v>9066</v>
      </c>
      <c r="AF37" s="548" t="s">
        <v>2084</v>
      </c>
      <c r="AG37" s="360" t="s">
        <v>8514</v>
      </c>
    </row>
    <row r="38" spans="1:33" s="396" customFormat="1">
      <c r="A38" s="238">
        <v>27</v>
      </c>
      <c r="B38" s="1220" t="s">
        <v>9070</v>
      </c>
      <c r="C38" s="1220" t="s">
        <v>9071</v>
      </c>
      <c r="D38" s="1220" t="s">
        <v>2725</v>
      </c>
      <c r="E38" s="1219" t="s">
        <v>3176</v>
      </c>
      <c r="F38" s="548"/>
      <c r="G38" s="788"/>
      <c r="H38" s="680"/>
      <c r="I38" s="360" t="s">
        <v>9072</v>
      </c>
      <c r="J38" s="788" t="s">
        <v>2308</v>
      </c>
      <c r="K38" s="1556" t="s">
        <v>8258</v>
      </c>
      <c r="L38" s="229" t="s">
        <v>892</v>
      </c>
      <c r="M38" s="239" t="s">
        <v>9065</v>
      </c>
      <c r="N38" s="239" t="s">
        <v>9066</v>
      </c>
      <c r="O38" s="239" t="s">
        <v>6099</v>
      </c>
      <c r="P38" s="229" t="s">
        <v>79</v>
      </c>
      <c r="Q38" s="360" t="s">
        <v>9226</v>
      </c>
      <c r="R38" s="360"/>
      <c r="S38" s="548" t="s">
        <v>9212</v>
      </c>
      <c r="T38" s="548" t="s">
        <v>9070</v>
      </c>
      <c r="U38" s="548" t="s">
        <v>9075</v>
      </c>
      <c r="V38" s="548" t="s">
        <v>2088</v>
      </c>
      <c r="W38" s="360" t="s">
        <v>2849</v>
      </c>
      <c r="X38" s="548" t="s">
        <v>9213</v>
      </c>
      <c r="Y38" s="548" t="s">
        <v>9070</v>
      </c>
      <c r="Z38" s="548" t="s">
        <v>9075</v>
      </c>
      <c r="AA38" s="548" t="s">
        <v>2088</v>
      </c>
      <c r="AB38" s="360" t="s">
        <v>2849</v>
      </c>
      <c r="AC38" s="548" t="s">
        <v>9214</v>
      </c>
      <c r="AD38" s="548" t="s">
        <v>9070</v>
      </c>
      <c r="AE38" s="548" t="s">
        <v>9075</v>
      </c>
      <c r="AF38" s="548" t="s">
        <v>2088</v>
      </c>
      <c r="AG38" s="360" t="s">
        <v>2849</v>
      </c>
    </row>
    <row r="39" spans="1:33" s="396" customFormat="1">
      <c r="A39" s="238">
        <v>28</v>
      </c>
      <c r="B39" s="1220" t="s">
        <v>9077</v>
      </c>
      <c r="C39" s="1220" t="s">
        <v>9078</v>
      </c>
      <c r="D39" s="1220" t="s">
        <v>2725</v>
      </c>
      <c r="E39" s="1219" t="s">
        <v>3176</v>
      </c>
      <c r="F39" s="548"/>
      <c r="G39" s="788"/>
      <c r="H39" s="680"/>
      <c r="I39" s="360" t="s">
        <v>9080</v>
      </c>
      <c r="J39" s="788" t="s">
        <v>2308</v>
      </c>
      <c r="K39" s="1556" t="s">
        <v>8258</v>
      </c>
      <c r="L39" s="229" t="s">
        <v>892</v>
      </c>
      <c r="M39" s="239" t="s">
        <v>9070</v>
      </c>
      <c r="N39" s="239" t="s">
        <v>9071</v>
      </c>
      <c r="O39" s="239" t="s">
        <v>2725</v>
      </c>
      <c r="P39" s="229" t="s">
        <v>79</v>
      </c>
      <c r="Q39" s="360" t="s">
        <v>9227</v>
      </c>
      <c r="R39" s="360"/>
      <c r="S39" s="548" t="s">
        <v>9212</v>
      </c>
      <c r="T39" s="548" t="s">
        <v>9077</v>
      </c>
      <c r="U39" s="548" t="s">
        <v>9084</v>
      </c>
      <c r="V39" s="548" t="s">
        <v>2100</v>
      </c>
      <c r="W39" s="360" t="s">
        <v>2849</v>
      </c>
      <c r="X39" s="548" t="s">
        <v>9213</v>
      </c>
      <c r="Y39" s="548" t="s">
        <v>9077</v>
      </c>
      <c r="Z39" s="548" t="s">
        <v>9084</v>
      </c>
      <c r="AA39" s="548" t="s">
        <v>2100</v>
      </c>
      <c r="AB39" s="360" t="s">
        <v>2849</v>
      </c>
      <c r="AC39" s="548" t="s">
        <v>9214</v>
      </c>
      <c r="AD39" s="548" t="s">
        <v>9077</v>
      </c>
      <c r="AE39" s="548" t="s">
        <v>9084</v>
      </c>
      <c r="AF39" s="548" t="s">
        <v>2100</v>
      </c>
      <c r="AG39" s="360" t="s">
        <v>2849</v>
      </c>
    </row>
    <row r="40" spans="1:33" s="396" customFormat="1">
      <c r="A40" s="238">
        <v>29</v>
      </c>
      <c r="B40" s="1220" t="s">
        <v>9085</v>
      </c>
      <c r="C40" s="1220" t="s">
        <v>9086</v>
      </c>
      <c r="D40" s="1220" t="s">
        <v>2725</v>
      </c>
      <c r="E40" s="1219" t="s">
        <v>3176</v>
      </c>
      <c r="F40" s="548"/>
      <c r="G40" s="788"/>
      <c r="H40" s="680" t="s">
        <v>9079</v>
      </c>
      <c r="I40" s="360" t="s">
        <v>9080</v>
      </c>
      <c r="J40" s="788" t="s">
        <v>2308</v>
      </c>
      <c r="K40" s="1556" t="s">
        <v>8258</v>
      </c>
      <c r="L40" s="229" t="s">
        <v>892</v>
      </c>
      <c r="M40" s="239" t="s">
        <v>9077</v>
      </c>
      <c r="N40" s="239" t="s">
        <v>9078</v>
      </c>
      <c r="O40" s="239" t="s">
        <v>2725</v>
      </c>
      <c r="P40" s="229" t="s">
        <v>79</v>
      </c>
      <c r="Q40" s="360" t="s">
        <v>9084</v>
      </c>
      <c r="R40" s="360"/>
      <c r="S40" s="548" t="s">
        <v>9212</v>
      </c>
      <c r="T40" s="548" t="s">
        <v>9085</v>
      </c>
      <c r="U40" s="548" t="s">
        <v>9089</v>
      </c>
      <c r="V40" s="548" t="s">
        <v>2100</v>
      </c>
      <c r="W40" s="360" t="s">
        <v>2849</v>
      </c>
      <c r="X40" s="548" t="s">
        <v>9213</v>
      </c>
      <c r="Y40" s="548" t="s">
        <v>9085</v>
      </c>
      <c r="Z40" s="548" t="s">
        <v>9089</v>
      </c>
      <c r="AA40" s="548" t="s">
        <v>2100</v>
      </c>
      <c r="AB40" s="360" t="s">
        <v>2849</v>
      </c>
      <c r="AC40" s="548" t="s">
        <v>9214</v>
      </c>
      <c r="AD40" s="548" t="s">
        <v>9085</v>
      </c>
      <c r="AE40" s="548" t="s">
        <v>9089</v>
      </c>
      <c r="AF40" s="548" t="s">
        <v>2100</v>
      </c>
      <c r="AG40" s="360" t="s">
        <v>2849</v>
      </c>
    </row>
    <row r="41" spans="1:33" s="396" customFormat="1">
      <c r="A41" s="238">
        <v>30</v>
      </c>
      <c r="B41" s="1220" t="s">
        <v>9090</v>
      </c>
      <c r="C41" s="1220" t="s">
        <v>9091</v>
      </c>
      <c r="D41" s="1220" t="s">
        <v>2725</v>
      </c>
      <c r="E41" s="1219" t="s">
        <v>3176</v>
      </c>
      <c r="F41" s="548"/>
      <c r="G41" s="788"/>
      <c r="H41" s="680"/>
      <c r="I41" s="360" t="s">
        <v>9080</v>
      </c>
      <c r="J41" s="788" t="s">
        <v>2308</v>
      </c>
      <c r="K41" s="1556" t="s">
        <v>8258</v>
      </c>
      <c r="L41" s="229" t="s">
        <v>892</v>
      </c>
      <c r="M41" s="239" t="s">
        <v>9085</v>
      </c>
      <c r="N41" s="239" t="s">
        <v>9086</v>
      </c>
      <c r="O41" s="239" t="s">
        <v>2725</v>
      </c>
      <c r="P41" s="229" t="s">
        <v>79</v>
      </c>
      <c r="Q41" s="360" t="s">
        <v>9228</v>
      </c>
      <c r="R41" s="360"/>
      <c r="S41" s="548" t="s">
        <v>9212</v>
      </c>
      <c r="T41" s="548" t="s">
        <v>9090</v>
      </c>
      <c r="U41" s="548" t="s">
        <v>9095</v>
      </c>
      <c r="V41" s="548" t="s">
        <v>2100</v>
      </c>
      <c r="W41" s="360" t="s">
        <v>2849</v>
      </c>
      <c r="X41" s="548" t="s">
        <v>9213</v>
      </c>
      <c r="Y41" s="548" t="s">
        <v>9090</v>
      </c>
      <c r="Z41" s="548" t="s">
        <v>9095</v>
      </c>
      <c r="AA41" s="548" t="s">
        <v>2100</v>
      </c>
      <c r="AB41" s="360" t="s">
        <v>2849</v>
      </c>
      <c r="AC41" s="548" t="s">
        <v>9214</v>
      </c>
      <c r="AD41" s="548" t="s">
        <v>9090</v>
      </c>
      <c r="AE41" s="548" t="s">
        <v>9095</v>
      </c>
      <c r="AF41" s="548" t="s">
        <v>2100</v>
      </c>
      <c r="AG41" s="360" t="s">
        <v>2849</v>
      </c>
    </row>
    <row r="42" spans="1:33" s="396" customFormat="1">
      <c r="A42" s="238">
        <v>31</v>
      </c>
      <c r="B42" s="1220" t="s">
        <v>9096</v>
      </c>
      <c r="C42" s="1220" t="s">
        <v>9097</v>
      </c>
      <c r="D42" s="1220" t="s">
        <v>2725</v>
      </c>
      <c r="E42" s="1219" t="s">
        <v>3176</v>
      </c>
      <c r="F42" s="548"/>
      <c r="G42" s="788"/>
      <c r="H42" s="680" t="s">
        <v>9092</v>
      </c>
      <c r="I42" s="360" t="s">
        <v>9080</v>
      </c>
      <c r="J42" s="788" t="s">
        <v>2308</v>
      </c>
      <c r="K42" s="1556" t="s">
        <v>8258</v>
      </c>
      <c r="L42" s="229" t="s">
        <v>892</v>
      </c>
      <c r="M42" s="239" t="s">
        <v>9090</v>
      </c>
      <c r="N42" s="239" t="s">
        <v>9091</v>
      </c>
      <c r="O42" s="239" t="s">
        <v>2725</v>
      </c>
      <c r="P42" s="229" t="s">
        <v>79</v>
      </c>
      <c r="Q42" s="360" t="s">
        <v>9095</v>
      </c>
      <c r="R42" s="360"/>
      <c r="S42" s="548" t="s">
        <v>9212</v>
      </c>
      <c r="T42" s="548" t="s">
        <v>9077</v>
      </c>
      <c r="U42" s="548" t="s">
        <v>9100</v>
      </c>
      <c r="V42" s="548" t="s">
        <v>2088</v>
      </c>
      <c r="W42" s="360" t="s">
        <v>2849</v>
      </c>
      <c r="X42" s="548" t="s">
        <v>9213</v>
      </c>
      <c r="Y42" s="548" t="s">
        <v>9077</v>
      </c>
      <c r="Z42" s="548" t="s">
        <v>9100</v>
      </c>
      <c r="AA42" s="548" t="s">
        <v>2088</v>
      </c>
      <c r="AB42" s="360" t="s">
        <v>2849</v>
      </c>
      <c r="AC42" s="548" t="s">
        <v>9214</v>
      </c>
      <c r="AD42" s="548" t="s">
        <v>9077</v>
      </c>
      <c r="AE42" s="548" t="s">
        <v>9100</v>
      </c>
      <c r="AF42" s="548" t="s">
        <v>2088</v>
      </c>
      <c r="AG42" s="360" t="s">
        <v>2849</v>
      </c>
    </row>
    <row r="43" spans="1:33" s="396" customFormat="1">
      <c r="A43" s="238">
        <v>32</v>
      </c>
      <c r="B43" s="1220" t="s">
        <v>9101</v>
      </c>
      <c r="C43" s="1220" t="s">
        <v>9104</v>
      </c>
      <c r="D43" s="1220" t="s">
        <v>2725</v>
      </c>
      <c r="E43" s="1219" t="s">
        <v>3176</v>
      </c>
      <c r="F43" s="548"/>
      <c r="G43" s="788"/>
      <c r="H43" s="680" t="s">
        <v>9098</v>
      </c>
      <c r="I43" s="360"/>
      <c r="J43" s="788" t="s">
        <v>2308</v>
      </c>
      <c r="K43" s="1556" t="s">
        <v>8258</v>
      </c>
      <c r="L43" s="229" t="s">
        <v>892</v>
      </c>
      <c r="M43" s="239" t="s">
        <v>9096</v>
      </c>
      <c r="N43" s="239" t="s">
        <v>9097</v>
      </c>
      <c r="O43" s="239" t="s">
        <v>2725</v>
      </c>
      <c r="P43" s="229" t="s">
        <v>79</v>
      </c>
      <c r="Q43" s="360" t="s">
        <v>9100</v>
      </c>
      <c r="R43" s="360"/>
      <c r="S43" s="548" t="s">
        <v>9212</v>
      </c>
      <c r="T43" s="548" t="s">
        <v>9101</v>
      </c>
      <c r="U43" s="548" t="s">
        <v>9104</v>
      </c>
      <c r="V43" s="548" t="s">
        <v>2088</v>
      </c>
      <c r="W43" s="360" t="s">
        <v>2849</v>
      </c>
      <c r="X43" s="548" t="s">
        <v>9213</v>
      </c>
      <c r="Y43" s="548" t="s">
        <v>9101</v>
      </c>
      <c r="Z43" s="548" t="s">
        <v>9104</v>
      </c>
      <c r="AA43" s="548" t="s">
        <v>2088</v>
      </c>
      <c r="AB43" s="360" t="s">
        <v>2849</v>
      </c>
      <c r="AC43" s="548" t="s">
        <v>9214</v>
      </c>
      <c r="AD43" s="548" t="s">
        <v>9101</v>
      </c>
      <c r="AE43" s="548" t="s">
        <v>9104</v>
      </c>
      <c r="AF43" s="548" t="s">
        <v>2088</v>
      </c>
      <c r="AG43" s="360" t="s">
        <v>2849</v>
      </c>
    </row>
    <row r="44" spans="1:33" s="396" customFormat="1">
      <c r="A44" s="238">
        <v>33</v>
      </c>
      <c r="B44" s="1220" t="s">
        <v>9105</v>
      </c>
      <c r="C44" s="1220" t="s">
        <v>9229</v>
      </c>
      <c r="D44" s="1220" t="s">
        <v>2725</v>
      </c>
      <c r="E44" s="1219" t="s">
        <v>3176</v>
      </c>
      <c r="F44" s="548"/>
      <c r="G44" s="788"/>
      <c r="H44" s="680"/>
      <c r="I44" s="360" t="s">
        <v>9107</v>
      </c>
      <c r="J44" s="788" t="s">
        <v>2308</v>
      </c>
      <c r="K44" s="1556" t="s">
        <v>8258</v>
      </c>
      <c r="L44" s="229" t="s">
        <v>892</v>
      </c>
      <c r="M44" s="239" t="s">
        <v>9101</v>
      </c>
      <c r="N44" s="239" t="s">
        <v>9102</v>
      </c>
      <c r="O44" s="243" t="s">
        <v>2725</v>
      </c>
      <c r="P44" s="229" t="s">
        <v>79</v>
      </c>
      <c r="Q44" s="360" t="s">
        <v>9104</v>
      </c>
      <c r="R44" s="360"/>
      <c r="S44" s="548" t="s">
        <v>9212</v>
      </c>
      <c r="T44" s="548" t="s">
        <v>9105</v>
      </c>
      <c r="U44" s="548" t="s">
        <v>9109</v>
      </c>
      <c r="V44" s="548" t="s">
        <v>2088</v>
      </c>
      <c r="W44" s="360" t="s">
        <v>2849</v>
      </c>
      <c r="X44" s="548" t="s">
        <v>9213</v>
      </c>
      <c r="Y44" s="548" t="s">
        <v>9105</v>
      </c>
      <c r="Z44" s="548" t="s">
        <v>9109</v>
      </c>
      <c r="AA44" s="548" t="s">
        <v>2088</v>
      </c>
      <c r="AB44" s="360" t="s">
        <v>2849</v>
      </c>
      <c r="AC44" s="548" t="s">
        <v>9214</v>
      </c>
      <c r="AD44" s="548" t="s">
        <v>9105</v>
      </c>
      <c r="AE44" s="548" t="s">
        <v>9109</v>
      </c>
      <c r="AF44" s="548" t="s">
        <v>2088</v>
      </c>
      <c r="AG44" s="360" t="s">
        <v>2849</v>
      </c>
    </row>
    <row r="45" spans="1:33" s="396" customFormat="1">
      <c r="A45" s="238">
        <v>34</v>
      </c>
      <c r="B45" s="1220" t="s">
        <v>9110</v>
      </c>
      <c r="C45" s="1220" t="s">
        <v>9111</v>
      </c>
      <c r="D45" s="1219" t="s">
        <v>2803</v>
      </c>
      <c r="E45" s="1219" t="s">
        <v>2804</v>
      </c>
      <c r="F45" s="548"/>
      <c r="G45" s="788"/>
      <c r="H45" s="680"/>
      <c r="I45" s="360"/>
      <c r="J45" s="788" t="s">
        <v>4189</v>
      </c>
      <c r="K45" s="1556" t="s">
        <v>8258</v>
      </c>
      <c r="L45" s="229" t="s">
        <v>892</v>
      </c>
      <c r="M45" s="239" t="s">
        <v>9105</v>
      </c>
      <c r="N45" s="239" t="s">
        <v>9106</v>
      </c>
      <c r="O45" s="239" t="s">
        <v>2725</v>
      </c>
      <c r="P45" s="229" t="s">
        <v>79</v>
      </c>
      <c r="Q45" s="360" t="s">
        <v>9109</v>
      </c>
      <c r="R45" s="360"/>
      <c r="S45" s="548" t="s">
        <v>9212</v>
      </c>
      <c r="T45" s="548" t="s">
        <v>5480</v>
      </c>
      <c r="U45" s="548" t="s">
        <v>9111</v>
      </c>
      <c r="V45" s="548" t="s">
        <v>2088</v>
      </c>
      <c r="W45" s="360" t="s">
        <v>2849</v>
      </c>
      <c r="X45" s="548" t="s">
        <v>9213</v>
      </c>
      <c r="Y45" s="548" t="s">
        <v>5480</v>
      </c>
      <c r="Z45" s="548" t="s">
        <v>9111</v>
      </c>
      <c r="AA45" s="548" t="s">
        <v>2088</v>
      </c>
      <c r="AB45" s="360" t="s">
        <v>2849</v>
      </c>
      <c r="AC45" s="548" t="s">
        <v>9214</v>
      </c>
      <c r="AD45" s="548" t="s">
        <v>5480</v>
      </c>
      <c r="AE45" s="548" t="s">
        <v>9111</v>
      </c>
      <c r="AF45" s="548" t="s">
        <v>2088</v>
      </c>
      <c r="AG45" s="360" t="s">
        <v>2849</v>
      </c>
    </row>
    <row r="46" spans="1:33" s="396" customFormat="1">
      <c r="A46" s="238">
        <v>35</v>
      </c>
      <c r="B46" s="1220" t="s">
        <v>9114</v>
      </c>
      <c r="C46" s="1220" t="s">
        <v>9115</v>
      </c>
      <c r="D46" s="1220" t="s">
        <v>2725</v>
      </c>
      <c r="E46" s="1219" t="s">
        <v>3176</v>
      </c>
      <c r="F46" s="548"/>
      <c r="G46" s="788"/>
      <c r="H46" s="680" t="s">
        <v>9112</v>
      </c>
      <c r="I46" s="360"/>
      <c r="J46" s="788" t="s">
        <v>2308</v>
      </c>
      <c r="K46" s="1556" t="s">
        <v>8258</v>
      </c>
      <c r="L46" s="229" t="s">
        <v>892</v>
      </c>
      <c r="M46" s="239" t="s">
        <v>9110</v>
      </c>
      <c r="N46" s="239" t="s">
        <v>9111</v>
      </c>
      <c r="O46" s="239" t="s">
        <v>2803</v>
      </c>
      <c r="P46" s="229" t="s">
        <v>79</v>
      </c>
      <c r="Q46" s="360" t="s">
        <v>9111</v>
      </c>
      <c r="R46" s="360"/>
      <c r="S46" s="548" t="s">
        <v>9212</v>
      </c>
      <c r="T46" s="548" t="s">
        <v>9114</v>
      </c>
      <c r="U46" s="548" t="s">
        <v>9119</v>
      </c>
      <c r="V46" s="548" t="s">
        <v>2088</v>
      </c>
      <c r="W46" s="360" t="s">
        <v>2849</v>
      </c>
      <c r="X46" s="548" t="s">
        <v>9213</v>
      </c>
      <c r="Y46" s="548" t="s">
        <v>9114</v>
      </c>
      <c r="Z46" s="548" t="s">
        <v>9119</v>
      </c>
      <c r="AA46" s="548" t="s">
        <v>2088</v>
      </c>
      <c r="AB46" s="360" t="s">
        <v>2849</v>
      </c>
      <c r="AC46" s="548" t="s">
        <v>9214</v>
      </c>
      <c r="AD46" s="548" t="s">
        <v>9114</v>
      </c>
      <c r="AE46" s="548" t="s">
        <v>9119</v>
      </c>
      <c r="AF46" s="548" t="s">
        <v>2088</v>
      </c>
      <c r="AG46" s="360" t="s">
        <v>2849</v>
      </c>
    </row>
    <row r="47" spans="1:33" s="396" customFormat="1">
      <c r="A47" s="238">
        <v>36</v>
      </c>
      <c r="B47" s="1220" t="s">
        <v>9120</v>
      </c>
      <c r="C47" s="1220" t="s">
        <v>9121</v>
      </c>
      <c r="D47" s="1220" t="s">
        <v>2725</v>
      </c>
      <c r="E47" s="1219" t="s">
        <v>3176</v>
      </c>
      <c r="F47" s="548"/>
      <c r="G47" s="788"/>
      <c r="H47" s="680" t="s">
        <v>9116</v>
      </c>
      <c r="I47" s="360"/>
      <c r="J47" s="788" t="s">
        <v>2308</v>
      </c>
      <c r="K47" s="1556" t="s">
        <v>8258</v>
      </c>
      <c r="L47" s="229" t="s">
        <v>892</v>
      </c>
      <c r="M47" s="1329" t="s">
        <v>9114</v>
      </c>
      <c r="N47" s="239" t="s">
        <v>9115</v>
      </c>
      <c r="O47" s="239" t="s">
        <v>2725</v>
      </c>
      <c r="P47" s="229" t="s">
        <v>79</v>
      </c>
      <c r="Q47" s="360" t="s">
        <v>9115</v>
      </c>
      <c r="R47" s="360"/>
      <c r="S47" s="548" t="s">
        <v>9212</v>
      </c>
      <c r="T47" s="548" t="s">
        <v>9120</v>
      </c>
      <c r="U47" s="548" t="s">
        <v>9124</v>
      </c>
      <c r="V47" s="548" t="s">
        <v>2088</v>
      </c>
      <c r="W47" s="360" t="s">
        <v>2849</v>
      </c>
      <c r="X47" s="548"/>
      <c r="Y47" s="548"/>
      <c r="Z47" s="548"/>
      <c r="AA47" s="548"/>
      <c r="AB47" s="369"/>
      <c r="AC47" s="548" t="s">
        <v>9214</v>
      </c>
      <c r="AD47" s="548" t="s">
        <v>9120</v>
      </c>
      <c r="AE47" s="548" t="s">
        <v>9124</v>
      </c>
      <c r="AF47" s="548" t="s">
        <v>2088</v>
      </c>
      <c r="AG47" s="360" t="s">
        <v>2849</v>
      </c>
    </row>
    <row r="48" spans="1:33" s="396" customFormat="1">
      <c r="A48" s="238">
        <v>37</v>
      </c>
      <c r="B48" s="1219" t="s">
        <v>4930</v>
      </c>
      <c r="C48" s="1220" t="s">
        <v>4931</v>
      </c>
      <c r="D48" s="1220" t="s">
        <v>2725</v>
      </c>
      <c r="E48" s="1219" t="s">
        <v>3176</v>
      </c>
      <c r="F48" s="548"/>
      <c r="G48" s="788"/>
      <c r="H48" s="680"/>
      <c r="I48" s="360" t="s">
        <v>9125</v>
      </c>
      <c r="J48" s="788" t="s">
        <v>4189</v>
      </c>
      <c r="K48" s="1556" t="s">
        <v>8258</v>
      </c>
      <c r="L48" s="229" t="s">
        <v>892</v>
      </c>
      <c r="M48" s="239" t="s">
        <v>9120</v>
      </c>
      <c r="N48" s="239" t="s">
        <v>9121</v>
      </c>
      <c r="O48" s="239" t="s">
        <v>2725</v>
      </c>
      <c r="P48" s="229" t="s">
        <v>79</v>
      </c>
      <c r="Q48" s="360" t="s">
        <v>9121</v>
      </c>
      <c r="R48" s="360"/>
      <c r="S48" s="548" t="s">
        <v>9212</v>
      </c>
      <c r="T48" s="548" t="s">
        <v>4930</v>
      </c>
      <c r="U48" s="548" t="s">
        <v>4931</v>
      </c>
      <c r="V48" s="548" t="s">
        <v>2100</v>
      </c>
      <c r="W48" s="360" t="s">
        <v>2849</v>
      </c>
      <c r="X48" s="548" t="s">
        <v>9213</v>
      </c>
      <c r="Y48" s="548" t="s">
        <v>4930</v>
      </c>
      <c r="Z48" s="548" t="s">
        <v>4931</v>
      </c>
      <c r="AA48" s="548" t="s">
        <v>2100</v>
      </c>
      <c r="AB48" s="360" t="s">
        <v>2849</v>
      </c>
      <c r="AC48" s="548" t="s">
        <v>9214</v>
      </c>
      <c r="AD48" s="548" t="s">
        <v>4930</v>
      </c>
      <c r="AE48" s="548" t="s">
        <v>4931</v>
      </c>
      <c r="AF48" s="548" t="s">
        <v>2100</v>
      </c>
      <c r="AG48" s="360" t="s">
        <v>2849</v>
      </c>
    </row>
    <row r="49" spans="1:33" s="396" customFormat="1">
      <c r="A49" s="238">
        <v>38</v>
      </c>
      <c r="B49" s="1220" t="s">
        <v>9127</v>
      </c>
      <c r="C49" s="1220" t="s">
        <v>9128</v>
      </c>
      <c r="D49" s="1219" t="s">
        <v>4171</v>
      </c>
      <c r="E49" s="1271" t="s">
        <v>2111</v>
      </c>
      <c r="F49" s="569"/>
      <c r="G49" s="746" t="s">
        <v>2622</v>
      </c>
      <c r="H49" s="680"/>
      <c r="I49" s="360"/>
      <c r="J49" s="788" t="s">
        <v>2308</v>
      </c>
      <c r="K49" s="1556" t="s">
        <v>8258</v>
      </c>
      <c r="L49" s="229" t="s">
        <v>892</v>
      </c>
      <c r="M49" s="239" t="s">
        <v>4930</v>
      </c>
      <c r="N49" s="239" t="s">
        <v>4931</v>
      </c>
      <c r="O49" s="239" t="s">
        <v>2725</v>
      </c>
      <c r="P49" s="229" t="s">
        <v>79</v>
      </c>
      <c r="Q49" s="360" t="s">
        <v>4931</v>
      </c>
      <c r="R49" s="360"/>
      <c r="S49" s="1560" t="s">
        <v>2702</v>
      </c>
      <c r="T49" s="1560"/>
      <c r="U49" s="1560"/>
      <c r="V49" s="369"/>
      <c r="W49" s="369"/>
      <c r="X49" s="1560"/>
      <c r="Y49" s="1560"/>
      <c r="Z49" s="1560"/>
      <c r="AA49" s="1560"/>
      <c r="AB49" s="369"/>
      <c r="AC49" s="548" t="s">
        <v>9214</v>
      </c>
      <c r="AD49" s="548" t="s">
        <v>9127</v>
      </c>
      <c r="AE49" s="548" t="s">
        <v>9129</v>
      </c>
      <c r="AF49" s="548" t="s">
        <v>2084</v>
      </c>
      <c r="AG49" s="360" t="s">
        <v>2849</v>
      </c>
    </row>
    <row r="50" spans="1:33" s="396" customFormat="1">
      <c r="A50" s="238">
        <v>39</v>
      </c>
      <c r="B50" s="1220" t="s">
        <v>9130</v>
      </c>
      <c r="C50" s="1220" t="s">
        <v>9131</v>
      </c>
      <c r="D50" s="1220" t="s">
        <v>2725</v>
      </c>
      <c r="E50" s="1219" t="s">
        <v>3176</v>
      </c>
      <c r="F50" s="569"/>
      <c r="G50" s="788"/>
      <c r="H50" s="680"/>
      <c r="I50" s="360"/>
      <c r="J50" s="788" t="s">
        <v>2308</v>
      </c>
      <c r="K50" s="1556" t="s">
        <v>8258</v>
      </c>
      <c r="L50" s="229" t="s">
        <v>892</v>
      </c>
      <c r="M50" s="239" t="s">
        <v>9127</v>
      </c>
      <c r="N50" s="239" t="s">
        <v>9128</v>
      </c>
      <c r="O50" s="239" t="s">
        <v>2084</v>
      </c>
      <c r="P50" s="767" t="s">
        <v>79</v>
      </c>
      <c r="Q50" s="360" t="s">
        <v>9129</v>
      </c>
      <c r="R50" s="360"/>
      <c r="S50" s="1560" t="s">
        <v>2702</v>
      </c>
      <c r="T50" s="1560"/>
      <c r="U50" s="1560"/>
      <c r="V50" s="369"/>
      <c r="W50" s="369"/>
      <c r="X50" s="1560"/>
      <c r="Y50" s="1560"/>
      <c r="Z50" s="1560"/>
      <c r="AA50" s="1560"/>
      <c r="AB50" s="369"/>
      <c r="AC50" s="548" t="s">
        <v>9214</v>
      </c>
      <c r="AD50" s="548" t="s">
        <v>9130</v>
      </c>
      <c r="AE50" s="548" t="s">
        <v>9132</v>
      </c>
      <c r="AF50" s="548" t="s">
        <v>2100</v>
      </c>
      <c r="AG50" s="360" t="s">
        <v>2849</v>
      </c>
    </row>
    <row r="51" spans="1:33" s="396" customFormat="1">
      <c r="A51" s="238">
        <v>40</v>
      </c>
      <c r="B51" s="1220" t="s">
        <v>9133</v>
      </c>
      <c r="C51" s="1220" t="s">
        <v>9134</v>
      </c>
      <c r="D51" s="1220" t="s">
        <v>4802</v>
      </c>
      <c r="E51" s="1219" t="s">
        <v>2241</v>
      </c>
      <c r="F51" s="788" t="s">
        <v>79</v>
      </c>
      <c r="G51" s="788"/>
      <c r="H51" s="680"/>
      <c r="I51" s="360"/>
      <c r="J51" s="788" t="s">
        <v>2308</v>
      </c>
      <c r="K51" s="1556" t="s">
        <v>8258</v>
      </c>
      <c r="L51" s="229" t="s">
        <v>892</v>
      </c>
      <c r="M51" s="239" t="s">
        <v>9130</v>
      </c>
      <c r="N51" s="239" t="s">
        <v>9131</v>
      </c>
      <c r="O51" s="324" t="s">
        <v>2725</v>
      </c>
      <c r="P51" s="229" t="s">
        <v>79</v>
      </c>
      <c r="Q51" s="360" t="s">
        <v>9132</v>
      </c>
      <c r="R51" s="360"/>
      <c r="S51" s="1560" t="s">
        <v>2702</v>
      </c>
      <c r="T51" s="1560"/>
      <c r="U51" s="1560"/>
      <c r="V51" s="369"/>
      <c r="W51" s="369"/>
      <c r="X51" s="1560"/>
      <c r="Y51" s="1560"/>
      <c r="Z51" s="1560"/>
      <c r="AA51" s="1560"/>
      <c r="AB51" s="369"/>
      <c r="AC51" s="548" t="s">
        <v>9214</v>
      </c>
      <c r="AD51" s="548" t="s">
        <v>9133</v>
      </c>
      <c r="AE51" s="548" t="s">
        <v>9135</v>
      </c>
      <c r="AF51" s="548" t="s">
        <v>4802</v>
      </c>
      <c r="AG51" s="360" t="s">
        <v>2849</v>
      </c>
    </row>
    <row r="52" spans="1:33" s="396" customFormat="1">
      <c r="A52" s="238">
        <v>41</v>
      </c>
      <c r="B52" s="1220" t="s">
        <v>9230</v>
      </c>
      <c r="C52" s="1220" t="s">
        <v>9231</v>
      </c>
      <c r="D52" s="1219" t="s">
        <v>4171</v>
      </c>
      <c r="E52" s="1271" t="s">
        <v>2111</v>
      </c>
      <c r="F52" s="548"/>
      <c r="G52" s="788"/>
      <c r="H52" s="680"/>
      <c r="I52" s="360"/>
      <c r="J52" s="788" t="s">
        <v>2308</v>
      </c>
      <c r="K52" s="1556" t="s">
        <v>8258</v>
      </c>
      <c r="L52" s="229" t="s">
        <v>892</v>
      </c>
      <c r="M52" s="239" t="s">
        <v>9133</v>
      </c>
      <c r="N52" s="239" t="s">
        <v>9134</v>
      </c>
      <c r="O52" s="324" t="s">
        <v>4802</v>
      </c>
      <c r="P52" s="360"/>
      <c r="Q52" s="1335" t="s">
        <v>9232</v>
      </c>
      <c r="R52" s="360"/>
      <c r="S52" s="548" t="s">
        <v>9212</v>
      </c>
      <c r="T52" s="548" t="s">
        <v>9136</v>
      </c>
      <c r="U52" s="548" t="s">
        <v>9140</v>
      </c>
      <c r="V52" s="548" t="s">
        <v>2096</v>
      </c>
      <c r="W52" s="360" t="s">
        <v>8514</v>
      </c>
      <c r="X52" s="548"/>
      <c r="Y52" s="548"/>
      <c r="Z52" s="548"/>
      <c r="AA52" s="548"/>
      <c r="AB52" s="369"/>
      <c r="AC52" s="548"/>
      <c r="AD52" s="548"/>
      <c r="AE52" s="548"/>
      <c r="AF52" s="548"/>
      <c r="AG52" s="369"/>
    </row>
    <row r="53" spans="1:33" s="396" customFormat="1">
      <c r="A53" s="238">
        <v>42</v>
      </c>
      <c r="B53" s="1220" t="s">
        <v>9233</v>
      </c>
      <c r="C53" s="1220" t="s">
        <v>9234</v>
      </c>
      <c r="D53" s="1220" t="s">
        <v>3212</v>
      </c>
      <c r="E53" s="1219" t="s">
        <v>2108</v>
      </c>
      <c r="F53" s="548"/>
      <c r="G53" s="788"/>
      <c r="H53" s="680"/>
      <c r="I53" s="360"/>
      <c r="J53" s="788" t="s">
        <v>2308</v>
      </c>
      <c r="K53" s="1556" t="s">
        <v>8258</v>
      </c>
      <c r="L53" s="229" t="s">
        <v>892</v>
      </c>
      <c r="M53" s="239" t="s">
        <v>9136</v>
      </c>
      <c r="N53" s="239" t="s">
        <v>9137</v>
      </c>
      <c r="O53" s="324" t="s">
        <v>2096</v>
      </c>
      <c r="P53" s="360"/>
      <c r="Q53" s="1335" t="s">
        <v>9235</v>
      </c>
      <c r="R53" s="360"/>
      <c r="S53" s="548" t="s">
        <v>9212</v>
      </c>
      <c r="T53" s="548" t="s">
        <v>9141</v>
      </c>
      <c r="U53" s="548" t="s">
        <v>9145</v>
      </c>
      <c r="V53" s="548" t="s">
        <v>2100</v>
      </c>
      <c r="W53" s="360" t="s">
        <v>8514</v>
      </c>
      <c r="X53" s="548"/>
      <c r="Y53" s="548"/>
      <c r="Z53" s="548"/>
      <c r="AA53" s="548"/>
      <c r="AB53" s="369"/>
      <c r="AC53" s="548"/>
      <c r="AD53" s="548"/>
      <c r="AE53" s="548"/>
      <c r="AF53" s="548"/>
      <c r="AG53" s="369"/>
    </row>
    <row r="54" spans="1:33" s="396" customFormat="1">
      <c r="A54" s="238">
        <v>43</v>
      </c>
      <c r="B54" s="1220" t="s">
        <v>5166</v>
      </c>
      <c r="C54" s="1220" t="s">
        <v>5167</v>
      </c>
      <c r="D54" s="1220" t="s">
        <v>3212</v>
      </c>
      <c r="E54" s="1219" t="s">
        <v>2108</v>
      </c>
      <c r="F54" s="548"/>
      <c r="G54" s="788" t="s">
        <v>3760</v>
      </c>
      <c r="H54" s="680"/>
      <c r="I54" s="360"/>
      <c r="J54" s="788" t="s">
        <v>188</v>
      </c>
      <c r="K54" s="1556" t="s">
        <v>8258</v>
      </c>
      <c r="L54" s="229" t="s">
        <v>892</v>
      </c>
      <c r="M54" s="239" t="s">
        <v>9141</v>
      </c>
      <c r="N54" s="239" t="s">
        <v>9142</v>
      </c>
      <c r="O54" s="324" t="s">
        <v>2100</v>
      </c>
      <c r="P54" s="360"/>
      <c r="Q54" s="1335" t="s">
        <v>9236</v>
      </c>
      <c r="R54" s="360"/>
    </row>
    <row r="55" spans="1:33" s="396" customFormat="1">
      <c r="A55" s="238">
        <v>44</v>
      </c>
      <c r="B55" s="1220" t="s">
        <v>5168</v>
      </c>
      <c r="C55" s="1220" t="s">
        <v>5169</v>
      </c>
      <c r="D55" s="1220" t="s">
        <v>3212</v>
      </c>
      <c r="E55" s="1219" t="s">
        <v>2108</v>
      </c>
      <c r="F55" s="548"/>
      <c r="G55" s="788" t="s">
        <v>3760</v>
      </c>
      <c r="H55" s="680"/>
      <c r="I55" s="548"/>
      <c r="J55" s="788" t="s">
        <v>188</v>
      </c>
      <c r="K55" s="1556" t="s">
        <v>8258</v>
      </c>
      <c r="L55" s="229" t="s">
        <v>892</v>
      </c>
      <c r="M55" s="239" t="s">
        <v>5166</v>
      </c>
      <c r="N55" s="239" t="s">
        <v>5167</v>
      </c>
      <c r="O55" s="324" t="s">
        <v>2085</v>
      </c>
      <c r="P55" s="360"/>
      <c r="Q55" s="1335" t="s">
        <v>9237</v>
      </c>
      <c r="R55" s="360"/>
      <c r="S55" s="548"/>
      <c r="T55" s="548"/>
      <c r="U55" s="548"/>
      <c r="V55" s="548"/>
      <c r="W55" s="360"/>
      <c r="X55" s="548"/>
      <c r="Y55" s="548"/>
      <c r="Z55" s="548"/>
      <c r="AA55" s="548"/>
      <c r="AB55" s="369"/>
      <c r="AC55" s="548"/>
      <c r="AD55" s="548"/>
      <c r="AE55" s="548"/>
      <c r="AF55" s="548"/>
      <c r="AG55" s="369"/>
    </row>
    <row r="56" spans="1:33" s="396" customFormat="1">
      <c r="A56" s="238">
        <v>45</v>
      </c>
      <c r="B56" s="1220" t="s">
        <v>5157</v>
      </c>
      <c r="C56" s="1220" t="s">
        <v>5158</v>
      </c>
      <c r="D56" s="1220" t="s">
        <v>3212</v>
      </c>
      <c r="E56" s="1219" t="s">
        <v>2108</v>
      </c>
      <c r="F56" s="548"/>
      <c r="G56" s="788" t="s">
        <v>4808</v>
      </c>
      <c r="H56" s="345"/>
      <c r="I56" s="548"/>
      <c r="J56" s="788" t="s">
        <v>188</v>
      </c>
      <c r="K56" s="1556" t="s">
        <v>8258</v>
      </c>
      <c r="L56" s="229" t="s">
        <v>892</v>
      </c>
      <c r="M56" s="239" t="s">
        <v>5168</v>
      </c>
      <c r="N56" s="239" t="s">
        <v>5169</v>
      </c>
      <c r="O56" s="324" t="s">
        <v>2085</v>
      </c>
      <c r="P56" s="360"/>
      <c r="Q56" s="1335" t="s">
        <v>9238</v>
      </c>
      <c r="R56" s="360"/>
      <c r="S56" s="369"/>
      <c r="T56" s="369"/>
      <c r="U56" s="369"/>
      <c r="V56" s="369"/>
      <c r="W56" s="369"/>
      <c r="X56" s="369"/>
      <c r="Y56" s="369"/>
      <c r="Z56" s="369"/>
      <c r="AA56" s="369"/>
      <c r="AB56" s="369"/>
      <c r="AC56" s="369"/>
      <c r="AD56" s="369"/>
      <c r="AE56" s="369"/>
      <c r="AF56" s="369"/>
      <c r="AG56" s="369"/>
    </row>
    <row r="57" spans="1:33" s="396" customFormat="1">
      <c r="A57" s="238">
        <v>46</v>
      </c>
      <c r="B57" s="1220" t="s">
        <v>5160</v>
      </c>
      <c r="C57" s="1220" t="s">
        <v>5161</v>
      </c>
      <c r="D57" s="1220" t="s">
        <v>3212</v>
      </c>
      <c r="E57" s="1220" t="s">
        <v>2108</v>
      </c>
      <c r="F57" s="548"/>
      <c r="G57" s="788" t="s">
        <v>4808</v>
      </c>
      <c r="H57" s="345"/>
      <c r="I57" s="548"/>
      <c r="J57" s="788" t="s">
        <v>188</v>
      </c>
      <c r="K57" s="1556" t="s">
        <v>8258</v>
      </c>
      <c r="L57" s="229" t="s">
        <v>892</v>
      </c>
      <c r="M57" s="239" t="s">
        <v>5157</v>
      </c>
      <c r="N57" s="239" t="s">
        <v>5158</v>
      </c>
      <c r="O57" s="324" t="s">
        <v>2108</v>
      </c>
      <c r="P57" s="360"/>
      <c r="Q57" s="1335" t="s">
        <v>9239</v>
      </c>
      <c r="R57" s="360"/>
      <c r="S57" s="369"/>
      <c r="T57" s="369"/>
      <c r="U57" s="369"/>
      <c r="V57" s="369"/>
      <c r="W57" s="369"/>
      <c r="X57" s="369"/>
      <c r="Y57" s="369"/>
      <c r="Z57" s="369"/>
      <c r="AA57" s="369"/>
      <c r="AB57" s="369"/>
      <c r="AC57" s="369"/>
      <c r="AD57" s="369"/>
      <c r="AE57" s="369"/>
      <c r="AF57" s="369"/>
      <c r="AG57" s="369"/>
    </row>
    <row r="58" spans="1:33" s="396" customFormat="1">
      <c r="A58" s="238">
        <v>47</v>
      </c>
      <c r="B58" s="1220" t="s">
        <v>9152</v>
      </c>
      <c r="C58" s="1220" t="s">
        <v>9153</v>
      </c>
      <c r="D58" s="1220" t="s">
        <v>3212</v>
      </c>
      <c r="E58" s="1219" t="s">
        <v>2108</v>
      </c>
      <c r="F58" s="548"/>
      <c r="G58" s="788" t="s">
        <v>3760</v>
      </c>
      <c r="H58" s="345"/>
      <c r="I58" s="548"/>
      <c r="J58" s="788" t="s">
        <v>188</v>
      </c>
      <c r="K58" s="1556" t="s">
        <v>8258</v>
      </c>
      <c r="L58" s="229" t="s">
        <v>892</v>
      </c>
      <c r="M58" s="239" t="s">
        <v>5160</v>
      </c>
      <c r="N58" s="239" t="s">
        <v>5161</v>
      </c>
      <c r="O58" s="324" t="s">
        <v>2108</v>
      </c>
      <c r="P58" s="360"/>
      <c r="Q58" s="1335" t="s">
        <v>9240</v>
      </c>
      <c r="R58" s="360"/>
      <c r="S58" s="369"/>
      <c r="T58" s="369"/>
      <c r="U58" s="369"/>
      <c r="V58" s="369"/>
      <c r="W58" s="369"/>
      <c r="X58" s="369"/>
      <c r="Y58" s="369"/>
      <c r="Z58" s="369"/>
      <c r="AA58" s="369"/>
      <c r="AB58" s="369"/>
      <c r="AC58" s="369"/>
      <c r="AD58" s="369"/>
      <c r="AE58" s="369"/>
      <c r="AF58" s="369"/>
      <c r="AG58" s="369"/>
    </row>
    <row r="59" spans="1:33" s="396" customFormat="1">
      <c r="A59" s="238">
        <v>48</v>
      </c>
      <c r="B59" s="1220" t="s">
        <v>9155</v>
      </c>
      <c r="C59" s="1220" t="s">
        <v>9156</v>
      </c>
      <c r="D59" s="1220" t="s">
        <v>3212</v>
      </c>
      <c r="E59" s="1219" t="s">
        <v>2108</v>
      </c>
      <c r="F59" s="548"/>
      <c r="G59" s="788" t="s">
        <v>3760</v>
      </c>
      <c r="H59" s="345"/>
      <c r="I59" s="548"/>
      <c r="J59" s="788" t="s">
        <v>188</v>
      </c>
      <c r="K59" s="1556" t="s">
        <v>8258</v>
      </c>
      <c r="L59" s="229" t="s">
        <v>892</v>
      </c>
      <c r="M59" s="239" t="s">
        <v>9152</v>
      </c>
      <c r="N59" s="360" t="s">
        <v>9153</v>
      </c>
      <c r="O59" s="1121" t="s">
        <v>2085</v>
      </c>
      <c r="P59" s="360"/>
      <c r="Q59" s="1335" t="s">
        <v>9241</v>
      </c>
      <c r="R59" s="360"/>
      <c r="S59" s="369"/>
      <c r="T59" s="369"/>
      <c r="U59" s="369"/>
      <c r="V59" s="369"/>
      <c r="W59" s="369"/>
      <c r="X59" s="369"/>
      <c r="Y59" s="369"/>
      <c r="Z59" s="369"/>
      <c r="AA59" s="369"/>
      <c r="AB59" s="369"/>
      <c r="AC59" s="369"/>
      <c r="AD59" s="369"/>
      <c r="AE59" s="369"/>
      <c r="AF59" s="369"/>
      <c r="AG59" s="369"/>
    </row>
    <row r="60" spans="1:33" s="396" customFormat="1">
      <c r="A60" s="238">
        <v>49</v>
      </c>
      <c r="B60" s="1220" t="s">
        <v>9242</v>
      </c>
      <c r="C60" s="1220" t="s">
        <v>9243</v>
      </c>
      <c r="D60" s="1220" t="s">
        <v>3212</v>
      </c>
      <c r="E60" s="1220" t="s">
        <v>2108</v>
      </c>
      <c r="F60" s="548"/>
      <c r="G60" s="788" t="s">
        <v>4808</v>
      </c>
      <c r="H60" s="345"/>
      <c r="I60" s="548"/>
      <c r="J60" s="788" t="s">
        <v>188</v>
      </c>
      <c r="K60" s="1556" t="s">
        <v>8258</v>
      </c>
      <c r="L60" s="229" t="s">
        <v>892</v>
      </c>
      <c r="M60" s="239" t="s">
        <v>9155</v>
      </c>
      <c r="N60" s="239" t="s">
        <v>9156</v>
      </c>
      <c r="O60" s="324" t="s">
        <v>2085</v>
      </c>
      <c r="P60" s="360"/>
      <c r="Q60" s="1335" t="s">
        <v>9244</v>
      </c>
      <c r="R60" s="360"/>
      <c r="S60" s="369"/>
      <c r="T60" s="369"/>
      <c r="U60" s="369"/>
      <c r="V60" s="369"/>
      <c r="W60" s="369"/>
      <c r="X60" s="369"/>
      <c r="Y60" s="369"/>
      <c r="Z60" s="369"/>
      <c r="AA60" s="369"/>
      <c r="AB60" s="369"/>
      <c r="AC60" s="369"/>
      <c r="AD60" s="369"/>
      <c r="AE60" s="369"/>
      <c r="AF60" s="369"/>
      <c r="AG60" s="369"/>
    </row>
    <row r="61" spans="1:33" s="396" customFormat="1" ht="22.8">
      <c r="A61" s="238">
        <v>50</v>
      </c>
      <c r="B61" s="1220" t="s">
        <v>9245</v>
      </c>
      <c r="C61" s="1220" t="s">
        <v>9246</v>
      </c>
      <c r="D61" s="1220" t="s">
        <v>3212</v>
      </c>
      <c r="E61" s="1220" t="s">
        <v>2108</v>
      </c>
      <c r="F61" s="548"/>
      <c r="G61" s="788" t="s">
        <v>4808</v>
      </c>
      <c r="H61" s="548"/>
      <c r="I61" s="548"/>
      <c r="J61" s="788" t="s">
        <v>188</v>
      </c>
      <c r="K61" s="1556" t="s">
        <v>8258</v>
      </c>
      <c r="L61" s="229" t="s">
        <v>892</v>
      </c>
      <c r="M61" s="1220" t="s">
        <v>9242</v>
      </c>
      <c r="N61" s="677" t="s">
        <v>9247</v>
      </c>
      <c r="O61" s="324"/>
      <c r="P61" s="360"/>
      <c r="Q61" s="1335" t="s">
        <v>9248</v>
      </c>
      <c r="R61" s="360"/>
      <c r="S61" s="369"/>
      <c r="T61" s="369"/>
      <c r="U61" s="369"/>
      <c r="V61" s="369"/>
      <c r="W61" s="369"/>
      <c r="X61" s="369"/>
      <c r="Y61" s="369"/>
      <c r="Z61" s="369"/>
      <c r="AA61" s="369"/>
      <c r="AB61" s="369"/>
      <c r="AC61" s="369"/>
      <c r="AD61" s="369"/>
      <c r="AE61" s="369"/>
      <c r="AF61" s="369"/>
      <c r="AG61" s="369"/>
    </row>
    <row r="62" spans="1:33" s="396" customFormat="1" ht="22.8">
      <c r="A62" s="238">
        <v>51</v>
      </c>
      <c r="B62" s="1220" t="s">
        <v>9249</v>
      </c>
      <c r="C62" s="1220" t="s">
        <v>9250</v>
      </c>
      <c r="D62" s="1220" t="s">
        <v>3212</v>
      </c>
      <c r="E62" s="1219" t="s">
        <v>2108</v>
      </c>
      <c r="F62" s="548"/>
      <c r="G62" s="788" t="s">
        <v>5129</v>
      </c>
      <c r="H62" s="548"/>
      <c r="I62" s="548"/>
      <c r="J62" s="788" t="s">
        <v>188</v>
      </c>
      <c r="K62" s="1556" t="s">
        <v>8258</v>
      </c>
      <c r="L62" s="229" t="s">
        <v>892</v>
      </c>
      <c r="M62" s="1220" t="s">
        <v>9245</v>
      </c>
      <c r="N62" s="677" t="s">
        <v>9251</v>
      </c>
      <c r="O62" s="324"/>
      <c r="P62" s="360"/>
      <c r="Q62" s="1335" t="s">
        <v>9252</v>
      </c>
      <c r="R62" s="360"/>
      <c r="S62" s="369"/>
      <c r="T62" s="369"/>
      <c r="U62" s="369"/>
      <c r="V62" s="369"/>
      <c r="W62" s="369"/>
      <c r="X62" s="369"/>
      <c r="Y62" s="369"/>
      <c r="Z62" s="369"/>
      <c r="AA62" s="369"/>
      <c r="AB62" s="369"/>
      <c r="AC62" s="369"/>
      <c r="AD62" s="369"/>
      <c r="AE62" s="369"/>
      <c r="AF62" s="369"/>
      <c r="AG62" s="369"/>
    </row>
    <row r="63" spans="1:33" s="396" customFormat="1">
      <c r="A63" s="238">
        <v>52</v>
      </c>
      <c r="B63" s="1220" t="s">
        <v>9253</v>
      </c>
      <c r="C63" s="1220" t="s">
        <v>9254</v>
      </c>
      <c r="D63" s="1220" t="s">
        <v>3212</v>
      </c>
      <c r="E63" s="1219" t="s">
        <v>2108</v>
      </c>
      <c r="F63" s="548"/>
      <c r="G63" s="788" t="s">
        <v>3760</v>
      </c>
      <c r="H63" s="548"/>
      <c r="I63" s="548"/>
      <c r="J63" s="788" t="s">
        <v>188</v>
      </c>
      <c r="K63" s="1556" t="s">
        <v>8258</v>
      </c>
      <c r="L63" s="229" t="s">
        <v>892</v>
      </c>
      <c r="M63" s="1220" t="s">
        <v>9249</v>
      </c>
      <c r="N63" s="239" t="s">
        <v>4720</v>
      </c>
      <c r="O63" s="324"/>
      <c r="P63" s="360"/>
      <c r="Q63" s="1335" t="s">
        <v>9255</v>
      </c>
      <c r="R63" s="360"/>
      <c r="S63" s="369"/>
      <c r="T63" s="369"/>
      <c r="U63" s="369"/>
      <c r="V63" s="369"/>
      <c r="W63" s="369"/>
      <c r="X63" s="369"/>
      <c r="Y63" s="369"/>
      <c r="Z63" s="369"/>
      <c r="AA63" s="369"/>
      <c r="AB63" s="369"/>
      <c r="AC63" s="369"/>
      <c r="AD63" s="369"/>
      <c r="AE63" s="369"/>
      <c r="AF63" s="369"/>
      <c r="AG63" s="369"/>
    </row>
    <row r="64" spans="1:33" s="396" customFormat="1" ht="34.200000000000003">
      <c r="A64" s="238">
        <v>53</v>
      </c>
      <c r="B64" s="1220" t="s">
        <v>9256</v>
      </c>
      <c r="C64" s="1220" t="s">
        <v>9257</v>
      </c>
      <c r="D64" s="1220" t="s">
        <v>3212</v>
      </c>
      <c r="E64" s="1219" t="s">
        <v>2108</v>
      </c>
      <c r="F64" s="548"/>
      <c r="G64" s="788" t="s">
        <v>3760</v>
      </c>
      <c r="H64" s="548"/>
      <c r="I64" s="548"/>
      <c r="J64" s="788" t="s">
        <v>188</v>
      </c>
      <c r="K64" s="1556" t="s">
        <v>8258</v>
      </c>
      <c r="L64" s="229" t="s">
        <v>892</v>
      </c>
      <c r="M64" s="1220" t="s">
        <v>9253</v>
      </c>
      <c r="N64" s="677" t="s">
        <v>9258</v>
      </c>
      <c r="O64" s="324"/>
      <c r="P64" s="360"/>
      <c r="Q64" s="1335" t="s">
        <v>9259</v>
      </c>
      <c r="R64" s="360"/>
      <c r="S64" s="369"/>
      <c r="T64" s="369"/>
      <c r="U64" s="369"/>
      <c r="V64" s="369"/>
      <c r="W64" s="369"/>
      <c r="X64" s="369"/>
      <c r="Y64" s="369"/>
      <c r="Z64" s="369"/>
      <c r="AA64" s="369"/>
      <c r="AB64" s="369"/>
      <c r="AC64" s="369"/>
      <c r="AD64" s="369"/>
      <c r="AE64" s="369"/>
      <c r="AF64" s="369"/>
      <c r="AG64" s="369"/>
    </row>
    <row r="65" spans="1:33" s="396" customFormat="1" ht="34.200000000000003">
      <c r="A65" s="238">
        <v>54</v>
      </c>
      <c r="B65" s="1312" t="s">
        <v>4972</v>
      </c>
      <c r="C65" s="1312" t="s">
        <v>4720</v>
      </c>
      <c r="D65" s="1312" t="s">
        <v>2108</v>
      </c>
      <c r="E65" s="1312" t="s">
        <v>2108</v>
      </c>
      <c r="F65" s="556"/>
      <c r="G65" s="1550"/>
      <c r="H65" s="851"/>
      <c r="I65" s="556" t="s">
        <v>9260</v>
      </c>
      <c r="J65" s="1550" t="s">
        <v>2286</v>
      </c>
      <c r="K65" s="1556" t="s">
        <v>8258</v>
      </c>
      <c r="L65" s="229" t="s">
        <v>892</v>
      </c>
      <c r="M65" s="1220" t="s">
        <v>9256</v>
      </c>
      <c r="N65" s="677" t="s">
        <v>9258</v>
      </c>
      <c r="O65" s="239"/>
      <c r="P65" s="229"/>
      <c r="Q65" s="1335" t="s">
        <v>9261</v>
      </c>
      <c r="R65" s="360"/>
      <c r="S65" s="369"/>
      <c r="T65" s="369"/>
      <c r="U65" s="369"/>
      <c r="V65" s="369"/>
      <c r="W65" s="369"/>
      <c r="X65" s="369"/>
      <c r="Y65" s="369"/>
      <c r="Z65" s="369"/>
      <c r="AA65" s="369"/>
      <c r="AB65" s="369"/>
      <c r="AC65" s="369"/>
      <c r="AD65" s="369"/>
      <c r="AE65" s="369"/>
      <c r="AF65" s="369"/>
      <c r="AG65" s="369"/>
    </row>
    <row r="66" spans="1:33" s="325" customFormat="1">
      <c r="A66" s="238">
        <v>55</v>
      </c>
      <c r="B66" s="1312" t="s">
        <v>4980</v>
      </c>
      <c r="C66" s="1312" t="s">
        <v>4981</v>
      </c>
      <c r="D66" s="1312" t="s">
        <v>2108</v>
      </c>
      <c r="E66" s="1312" t="s">
        <v>2108</v>
      </c>
      <c r="F66" s="556"/>
      <c r="G66" s="1550"/>
      <c r="H66" s="851"/>
      <c r="I66" s="556" t="s">
        <v>9260</v>
      </c>
      <c r="J66" s="1550" t="s">
        <v>2286</v>
      </c>
      <c r="K66" s="1556"/>
      <c r="L66" s="229"/>
      <c r="M66" s="1220"/>
      <c r="N66" s="677"/>
      <c r="O66" s="239"/>
      <c r="P66" s="229"/>
      <c r="Q66" s="1335"/>
      <c r="R66" s="360"/>
    </row>
    <row r="67" spans="1:33" s="325" customFormat="1">
      <c r="A67" s="238">
        <v>56</v>
      </c>
      <c r="B67" s="1561" t="s">
        <v>4968</v>
      </c>
      <c r="C67" s="1561" t="s">
        <v>4708</v>
      </c>
      <c r="D67" s="1561" t="s">
        <v>2085</v>
      </c>
      <c r="E67" s="1561" t="s">
        <v>2085</v>
      </c>
      <c r="F67" s="1562"/>
      <c r="G67" s="1563"/>
      <c r="H67" s="1564"/>
      <c r="I67" s="1562" t="s">
        <v>9260</v>
      </c>
      <c r="J67" s="1563" t="s">
        <v>2286</v>
      </c>
      <c r="K67" s="1556"/>
      <c r="L67" s="229"/>
      <c r="M67" s="1220"/>
      <c r="N67" s="677"/>
      <c r="O67" s="239"/>
      <c r="P67" s="229"/>
      <c r="Q67" s="1335"/>
      <c r="R67" s="360"/>
    </row>
    <row r="68" spans="1:33" s="325" customFormat="1">
      <c r="A68" s="238">
        <v>57</v>
      </c>
      <c r="B68" s="1312" t="s">
        <v>4976</v>
      </c>
      <c r="C68" s="1312" t="s">
        <v>4977</v>
      </c>
      <c r="D68" s="1312" t="s">
        <v>2085</v>
      </c>
      <c r="E68" s="1312" t="s">
        <v>2085</v>
      </c>
      <c r="F68" s="556"/>
      <c r="G68" s="1550"/>
      <c r="H68" s="851"/>
      <c r="I68" s="556" t="s">
        <v>9260</v>
      </c>
      <c r="J68" s="1550" t="s">
        <v>2286</v>
      </c>
      <c r="K68" s="1556"/>
      <c r="L68" s="229"/>
      <c r="M68" s="1220"/>
      <c r="N68" s="677"/>
      <c r="O68" s="239"/>
      <c r="P68" s="229"/>
      <c r="Q68" s="1335"/>
      <c r="R68" s="360"/>
    </row>
    <row r="69" spans="1:33" s="325" customFormat="1">
      <c r="A69" s="238">
        <v>58</v>
      </c>
      <c r="B69" s="1565" t="s">
        <v>4892</v>
      </c>
      <c r="C69" s="1565" t="s">
        <v>8481</v>
      </c>
      <c r="D69" s="1565" t="s">
        <v>2070</v>
      </c>
      <c r="E69" s="1565" t="s">
        <v>2071</v>
      </c>
      <c r="F69" s="369"/>
      <c r="G69" s="1036"/>
      <c r="H69" s="369"/>
      <c r="I69" s="369"/>
      <c r="J69" s="1566" t="s">
        <v>142</v>
      </c>
      <c r="K69" s="1556"/>
      <c r="L69" s="229"/>
      <c r="M69" s="1220"/>
      <c r="N69" s="677"/>
      <c r="O69" s="239"/>
      <c r="P69" s="229"/>
      <c r="Q69" s="1335"/>
      <c r="R69" s="360"/>
    </row>
    <row r="70" spans="1:33" s="325" customFormat="1">
      <c r="A70" s="328"/>
      <c r="B70" s="396"/>
      <c r="C70" s="396"/>
      <c r="D70" s="396"/>
      <c r="E70" s="396"/>
      <c r="F70" s="396"/>
      <c r="G70" s="1400"/>
      <c r="H70" s="396"/>
      <c r="I70" s="396"/>
      <c r="J70" s="396"/>
      <c r="L70" s="426"/>
      <c r="M70" s="426"/>
      <c r="N70" s="426"/>
      <c r="O70" s="426"/>
      <c r="P70" s="426"/>
      <c r="Q70" s="426"/>
      <c r="R70" s="426"/>
    </row>
    <row r="71" spans="1:33" s="325" customFormat="1">
      <c r="A71" s="328"/>
      <c r="B71" s="396"/>
      <c r="C71" s="396"/>
      <c r="D71" s="396"/>
      <c r="E71" s="396"/>
      <c r="F71" s="396"/>
      <c r="G71" s="1400"/>
      <c r="H71" s="396"/>
      <c r="I71" s="396"/>
      <c r="J71" s="396"/>
      <c r="L71" s="426"/>
      <c r="M71" s="719"/>
      <c r="N71" s="719"/>
      <c r="O71" s="719"/>
      <c r="P71" s="426"/>
      <c r="Q71" s="426"/>
      <c r="R71" s="426"/>
    </row>
    <row r="72" spans="1:33" s="325" customFormat="1">
      <c r="A72" s="328"/>
      <c r="B72" s="396"/>
      <c r="C72" s="396"/>
      <c r="D72" s="396"/>
      <c r="E72" s="396"/>
      <c r="F72" s="396"/>
      <c r="G72" s="1400"/>
      <c r="H72" s="396"/>
      <c r="I72" s="396"/>
      <c r="J72" s="396"/>
      <c r="L72" s="426"/>
      <c r="M72" s="719"/>
      <c r="N72" s="719"/>
      <c r="O72" s="719"/>
      <c r="P72" s="426"/>
      <c r="Q72" s="426"/>
      <c r="R72" s="426"/>
    </row>
    <row r="73" spans="1:33" s="325" customFormat="1">
      <c r="A73" s="328"/>
      <c r="B73" s="396"/>
      <c r="C73" s="396"/>
      <c r="D73" s="396"/>
      <c r="E73" s="396"/>
      <c r="F73" s="396"/>
      <c r="G73" s="1400"/>
      <c r="H73" s="396"/>
      <c r="I73" s="396"/>
      <c r="J73" s="396"/>
      <c r="L73" s="426"/>
      <c r="M73" s="719"/>
      <c r="N73" s="719"/>
      <c r="O73" s="719"/>
      <c r="P73" s="426"/>
      <c r="Q73" s="426"/>
      <c r="R73" s="426"/>
    </row>
    <row r="74" spans="1:33" s="325" customFormat="1">
      <c r="A74" s="328"/>
      <c r="B74" s="396"/>
      <c r="C74" s="396"/>
      <c r="D74" s="396"/>
      <c r="E74" s="396"/>
      <c r="F74" s="396"/>
      <c r="G74" s="1400"/>
      <c r="H74" s="396"/>
      <c r="I74" s="396"/>
      <c r="J74" s="396"/>
      <c r="L74" s="426"/>
      <c r="M74" s="719"/>
      <c r="N74" s="719"/>
      <c r="O74" s="719"/>
      <c r="P74" s="426"/>
      <c r="Q74" s="426"/>
      <c r="R74" s="426"/>
    </row>
    <row r="75" spans="1:33" s="325" customFormat="1">
      <c r="A75" s="328"/>
      <c r="B75" s="396"/>
      <c r="C75" s="396"/>
      <c r="D75" s="396"/>
      <c r="E75" s="396"/>
      <c r="F75" s="396"/>
      <c r="G75" s="1400"/>
      <c r="H75" s="396"/>
      <c r="I75" s="396"/>
      <c r="J75" s="396"/>
      <c r="M75" s="719"/>
      <c r="N75" s="719"/>
      <c r="O75" s="719"/>
      <c r="Q75" s="426"/>
      <c r="R75" s="426"/>
    </row>
    <row r="76" spans="1:33" s="325" customFormat="1">
      <c r="A76" s="328"/>
      <c r="B76" s="396"/>
      <c r="C76" s="396"/>
      <c r="D76" s="396"/>
      <c r="E76" s="396"/>
      <c r="F76" s="396"/>
      <c r="G76" s="1400"/>
      <c r="H76" s="396"/>
      <c r="I76" s="396"/>
      <c r="J76" s="396"/>
      <c r="M76" s="719"/>
      <c r="N76" s="719"/>
      <c r="O76" s="719"/>
    </row>
  </sheetData>
  <phoneticPr fontId="5" type="noConversion"/>
  <dataValidations count="4">
    <dataValidation type="list" allowBlank="1" showInputMessage="1" showErrorMessage="1" sqref="B6" xr:uid="{00000000-0002-0000-8A00-000000000000}">
      <formula1>"Mi: Minute,H: Hour,D: Daily,W: Weekly,M: Monthly,Y: Yearly"</formula1>
    </dataValidation>
    <dataValidation type="list" allowBlank="1" showInputMessage="1" showErrorMessage="1" sqref="B7 B9" xr:uid="{00000000-0002-0000-8A00-000001000000}">
      <formula1>"替换,追加"</formula1>
    </dataValidation>
    <dataValidation type="list" allowBlank="1" showInputMessage="1" showErrorMessage="1" sqref="J12:J68" xr:uid="{00000000-0002-0000-8A00-000002000000}">
      <formula1>"匹配,基线特有,本地扩充,废弃"</formula1>
    </dataValidation>
    <dataValidation type="list" allowBlank="1" showInputMessage="1" showErrorMessage="1" sqref="N4:N6" xr:uid="{00000000-0002-0000-8A00-000003000000}">
      <formula1>"left join,inner join,union,union all"</formula1>
    </dataValidation>
  </dataValidations>
  <hyperlinks>
    <hyperlink ref="A1" location="目录!A1" display="返回" xr:uid="{00000000-0004-0000-8A00-000000000000}"/>
  </hyperlinks>
  <pageMargins left="0.75" right="0.75" top="1" bottom="1" header="0.51180555555555596" footer="0.51180555555555596"/>
  <pageSetup paperSize="9" orientation="portrait"/>
  <legacyDrawing r:id="rId1"/>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W39"/>
  <sheetViews>
    <sheetView topLeftCell="A14" workbookViewId="0">
      <selection activeCell="B12" sqref="B12:C39"/>
    </sheetView>
  </sheetViews>
  <sheetFormatPr defaultColWidth="9" defaultRowHeight="15.6"/>
  <cols>
    <col min="1" max="1" width="8.21875" style="328" customWidth="1"/>
    <col min="2" max="2" width="25.77734375" style="396" customWidth="1"/>
    <col min="3" max="3" width="17.77734375" style="396" customWidth="1"/>
    <col min="4" max="4" width="15.21875" style="396" customWidth="1"/>
    <col min="5" max="5" width="12.109375" style="396" customWidth="1"/>
    <col min="6" max="6" width="7.88671875" style="396" customWidth="1"/>
    <col min="7" max="7" width="4.6640625" style="1400" customWidth="1"/>
    <col min="8" max="8" width="4.6640625" style="396" customWidth="1"/>
    <col min="9" max="9" width="4.77734375" style="396" customWidth="1"/>
    <col min="10" max="10" width="11.21875" style="396" customWidth="1"/>
    <col min="11" max="11" width="12.77734375" style="325" customWidth="1"/>
    <col min="12" max="12" width="17.21875" style="325" customWidth="1"/>
    <col min="13" max="13" width="22.88671875" style="325" customWidth="1"/>
    <col min="14" max="14" width="19" style="325" customWidth="1"/>
    <col min="15" max="15" width="12.33203125" style="325" customWidth="1"/>
    <col min="16" max="16" width="11.21875" style="325" customWidth="1"/>
    <col min="17" max="17" width="8.88671875" style="325" customWidth="1"/>
    <col min="18" max="18" width="9" style="325"/>
    <col min="19" max="19" width="15.44140625" style="396" customWidth="1"/>
    <col min="20" max="20" width="17" style="396" customWidth="1"/>
    <col min="21" max="21" width="13.109375" style="396" customWidth="1"/>
    <col min="22" max="22" width="10.109375" style="396" customWidth="1"/>
    <col min="23" max="23" width="13.77734375" style="396" customWidth="1"/>
    <col min="24" max="16384" width="9" style="328"/>
  </cols>
  <sheetData>
    <row r="1" spans="1:23" s="396" customFormat="1">
      <c r="A1" s="2" t="s">
        <v>2037</v>
      </c>
      <c r="B1" s="331"/>
      <c r="C1" s="331"/>
      <c r="D1" s="331"/>
      <c r="E1" s="331"/>
      <c r="F1" s="331"/>
      <c r="G1" s="328"/>
      <c r="H1" s="331"/>
      <c r="I1" s="331"/>
      <c r="J1" s="331"/>
      <c r="K1" s="331"/>
      <c r="L1" s="331"/>
      <c r="M1" s="331"/>
      <c r="N1" s="331"/>
      <c r="O1" s="331"/>
      <c r="P1" s="331"/>
      <c r="Q1" s="331"/>
      <c r="R1" s="331"/>
      <c r="S1" s="336"/>
      <c r="T1" s="336"/>
      <c r="U1" s="336"/>
      <c r="V1" s="336"/>
      <c r="W1" s="336"/>
    </row>
    <row r="2" spans="1:23" s="396" customFormat="1">
      <c r="A2" s="216" t="s">
        <v>2038</v>
      </c>
      <c r="B2" s="217"/>
      <c r="C2" s="217"/>
      <c r="D2" s="217"/>
      <c r="E2" s="217"/>
      <c r="F2" s="217"/>
      <c r="G2" s="1401"/>
      <c r="H2" s="217"/>
      <c r="I2" s="217"/>
      <c r="J2" s="217"/>
      <c r="K2" s="1183" t="s">
        <v>2830</v>
      </c>
      <c r="L2" s="1184"/>
      <c r="M2" s="1184"/>
      <c r="N2" s="1184"/>
      <c r="O2" s="1184"/>
      <c r="P2" s="1184"/>
      <c r="Q2" s="1184"/>
      <c r="R2" s="1184"/>
      <c r="S2" s="337" t="s">
        <v>2039</v>
      </c>
      <c r="T2" s="338"/>
      <c r="U2" s="338"/>
      <c r="V2" s="338"/>
      <c r="W2" s="353"/>
    </row>
    <row r="3" spans="1:23" s="396" customFormat="1">
      <c r="A3" s="218" t="s">
        <v>2040</v>
      </c>
      <c r="B3" s="1543" t="s">
        <v>20032</v>
      </c>
      <c r="C3" s="219"/>
      <c r="D3" s="219"/>
      <c r="E3" s="219"/>
      <c r="F3" s="219"/>
      <c r="G3" s="1402"/>
      <c r="H3" s="219"/>
      <c r="I3" s="219"/>
      <c r="J3" s="219"/>
      <c r="K3" s="1185" t="s">
        <v>2831</v>
      </c>
      <c r="L3" s="1186" t="s">
        <v>2832</v>
      </c>
      <c r="M3" s="1186" t="s">
        <v>2833</v>
      </c>
      <c r="N3" s="1186" t="s">
        <v>2834</v>
      </c>
      <c r="O3" s="1186" t="s">
        <v>2835</v>
      </c>
      <c r="P3" s="1186" t="s">
        <v>2836</v>
      </c>
      <c r="Q3" s="1186" t="s">
        <v>2837</v>
      </c>
      <c r="R3" s="1195" t="s">
        <v>73</v>
      </c>
      <c r="S3" s="339" t="s">
        <v>2041</v>
      </c>
      <c r="T3" s="340" t="s">
        <v>2042</v>
      </c>
      <c r="U3" s="340"/>
      <c r="V3" s="354"/>
      <c r="W3" s="355"/>
    </row>
    <row r="4" spans="1:23" s="397" customFormat="1">
      <c r="A4" s="220" t="s">
        <v>2042</v>
      </c>
      <c r="B4" s="316" t="s">
        <v>20031</v>
      </c>
      <c r="C4" s="352"/>
      <c r="D4" s="352"/>
      <c r="E4" s="352"/>
      <c r="F4" s="352"/>
      <c r="G4" s="1089"/>
      <c r="H4" s="352"/>
      <c r="I4" s="352"/>
      <c r="J4" s="352"/>
      <c r="K4" s="1161" t="s">
        <v>8258</v>
      </c>
      <c r="L4" s="229" t="s">
        <v>892</v>
      </c>
      <c r="M4" s="229" t="s">
        <v>9210</v>
      </c>
      <c r="N4" s="229"/>
      <c r="O4" s="229" t="s">
        <v>8260</v>
      </c>
      <c r="P4" s="229"/>
      <c r="Q4" s="229" t="s">
        <v>8880</v>
      </c>
      <c r="R4" s="229"/>
      <c r="S4" s="229"/>
      <c r="T4" s="628"/>
      <c r="U4" s="229"/>
      <c r="V4" s="221"/>
      <c r="W4" s="229"/>
    </row>
    <row r="5" spans="1:23" s="397" customFormat="1">
      <c r="A5" s="220" t="s">
        <v>2041</v>
      </c>
      <c r="B5" s="221" t="s">
        <v>2043</v>
      </c>
      <c r="C5" s="352"/>
      <c r="D5" s="352"/>
      <c r="E5" s="352"/>
      <c r="F5" s="352"/>
      <c r="G5" s="1089"/>
      <c r="H5" s="352"/>
      <c r="I5" s="352"/>
      <c r="J5" s="352"/>
      <c r="K5" s="1161"/>
      <c r="L5" s="229"/>
      <c r="M5" s="229"/>
      <c r="N5" s="229"/>
      <c r="O5" s="229"/>
      <c r="P5" s="229"/>
      <c r="Q5" s="229"/>
      <c r="R5" s="229"/>
      <c r="S5" s="341"/>
      <c r="T5" s="1197"/>
      <c r="U5" s="229"/>
      <c r="V5" s="221"/>
      <c r="W5" s="229"/>
    </row>
    <row r="6" spans="1:23" s="397" customFormat="1">
      <c r="A6" s="220" t="s">
        <v>2044</v>
      </c>
      <c r="B6" s="1175" t="s">
        <v>2045</v>
      </c>
      <c r="C6" s="222"/>
      <c r="D6" s="222"/>
      <c r="E6" s="222"/>
      <c r="F6" s="222"/>
      <c r="G6" s="1403"/>
      <c r="H6" s="222"/>
      <c r="I6" s="222"/>
      <c r="J6" s="222"/>
      <c r="K6" s="1161"/>
      <c r="L6" s="229"/>
      <c r="M6" s="229"/>
      <c r="N6" s="229"/>
      <c r="O6" s="229"/>
      <c r="P6" s="229"/>
      <c r="Q6" s="229"/>
      <c r="R6" s="229"/>
      <c r="S6" s="1198"/>
      <c r="T6" s="827"/>
      <c r="U6" s="827"/>
      <c r="V6" s="225"/>
      <c r="W6" s="827"/>
    </row>
    <row r="7" spans="1:23" s="396" customFormat="1">
      <c r="A7" s="223" t="s">
        <v>2046</v>
      </c>
      <c r="B7" s="1176" t="s">
        <v>2047</v>
      </c>
      <c r="C7" s="219"/>
      <c r="D7" s="219"/>
      <c r="E7" s="219"/>
      <c r="F7" s="219"/>
      <c r="G7" s="1402"/>
      <c r="H7" s="219"/>
      <c r="I7" s="219"/>
      <c r="J7" s="219"/>
      <c r="K7" s="1161"/>
      <c r="L7" s="447"/>
      <c r="M7" s="447"/>
      <c r="N7" s="229"/>
      <c r="O7" s="229"/>
      <c r="P7" s="229"/>
      <c r="Q7" s="229"/>
      <c r="R7" s="229"/>
      <c r="S7" s="347"/>
      <c r="T7" s="346"/>
      <c r="U7" s="348"/>
      <c r="V7" s="358"/>
      <c r="W7" s="348"/>
    </row>
    <row r="8" spans="1:23" s="396" customFormat="1">
      <c r="A8" s="223" t="s">
        <v>2048</v>
      </c>
      <c r="B8" s="225"/>
      <c r="C8" s="219"/>
      <c r="D8" s="219"/>
      <c r="E8" s="219"/>
      <c r="F8" s="219"/>
      <c r="G8" s="1402"/>
      <c r="H8" s="219"/>
      <c r="I8" s="219"/>
      <c r="J8" s="219"/>
      <c r="K8" s="1188"/>
      <c r="L8" s="348"/>
      <c r="M8" s="348"/>
      <c r="N8" s="229"/>
      <c r="O8" s="348"/>
      <c r="P8" s="229"/>
      <c r="Q8" s="229"/>
      <c r="R8" s="358"/>
      <c r="S8" s="347"/>
      <c r="T8" s="346"/>
      <c r="U8" s="348"/>
      <c r="V8" s="358"/>
      <c r="W8" s="348"/>
    </row>
    <row r="9" spans="1:23" s="396" customFormat="1">
      <c r="A9" s="223"/>
      <c r="B9" s="226"/>
      <c r="C9" s="219"/>
      <c r="D9" s="219"/>
      <c r="E9" s="219"/>
      <c r="F9" s="219"/>
      <c r="G9" s="1402"/>
      <c r="H9" s="219"/>
      <c r="I9" s="219"/>
      <c r="J9" s="219"/>
      <c r="K9" s="1189"/>
      <c r="L9" s="1190"/>
      <c r="M9" s="1190"/>
      <c r="N9" s="229"/>
      <c r="O9" s="1190"/>
      <c r="P9" s="229"/>
      <c r="Q9" s="229"/>
      <c r="R9" s="1199"/>
      <c r="S9" s="347"/>
      <c r="T9" s="348"/>
      <c r="U9" s="348"/>
      <c r="V9" s="358"/>
      <c r="W9" s="67"/>
    </row>
    <row r="10" spans="1:23" s="396" customFormat="1">
      <c r="A10" s="216" t="s">
        <v>2049</v>
      </c>
      <c r="B10" s="217"/>
      <c r="C10" s="217"/>
      <c r="D10" s="217"/>
      <c r="E10" s="217"/>
      <c r="F10" s="217"/>
      <c r="G10" s="1401"/>
      <c r="H10" s="217"/>
      <c r="I10" s="217"/>
      <c r="J10" s="217"/>
      <c r="K10" s="1183" t="s">
        <v>2839</v>
      </c>
      <c r="L10" s="1184"/>
      <c r="M10" s="1184"/>
      <c r="N10" s="1184"/>
      <c r="O10" s="1184"/>
      <c r="P10" s="1184"/>
      <c r="Q10" s="1184"/>
      <c r="R10" s="1184"/>
      <c r="S10" s="337" t="s">
        <v>2050</v>
      </c>
      <c r="T10" s="338"/>
      <c r="U10" s="338"/>
      <c r="V10" s="338"/>
      <c r="W10" s="353"/>
    </row>
    <row r="11" spans="1:23" s="396" customFormat="1" ht="24.75" customHeight="1">
      <c r="A11" s="227" t="s">
        <v>49</v>
      </c>
      <c r="B11" s="228" t="s">
        <v>2051</v>
      </c>
      <c r="C11" s="228" t="s">
        <v>2052</v>
      </c>
      <c r="D11" s="228" t="s">
        <v>2053</v>
      </c>
      <c r="E11" s="228" t="s">
        <v>2054</v>
      </c>
      <c r="F11" s="228" t="s">
        <v>2055</v>
      </c>
      <c r="G11" s="227" t="s">
        <v>2056</v>
      </c>
      <c r="H11" s="228" t="s">
        <v>2057</v>
      </c>
      <c r="I11" s="228" t="s">
        <v>73</v>
      </c>
      <c r="J11" s="1191" t="s">
        <v>2058</v>
      </c>
      <c r="K11" s="1192" t="s">
        <v>2831</v>
      </c>
      <c r="L11" s="1546" t="s">
        <v>2832</v>
      </c>
      <c r="M11" s="1200" t="s">
        <v>2840</v>
      </c>
      <c r="N11" s="1200" t="s">
        <v>2841</v>
      </c>
      <c r="O11" s="1200" t="s">
        <v>2842</v>
      </c>
      <c r="P11" s="1200" t="s">
        <v>2843</v>
      </c>
      <c r="Q11" s="1200" t="s">
        <v>2844</v>
      </c>
      <c r="R11" s="1201" t="s">
        <v>73</v>
      </c>
      <c r="S11" s="390" t="s">
        <v>2059</v>
      </c>
      <c r="T11" s="390" t="s">
        <v>2060</v>
      </c>
      <c r="U11" s="390" t="s">
        <v>2061</v>
      </c>
      <c r="V11" s="390" t="s">
        <v>2062</v>
      </c>
      <c r="W11" s="390" t="s">
        <v>2063</v>
      </c>
    </row>
    <row r="12" spans="1:23" s="1370" customFormat="1" ht="13.2">
      <c r="A12" s="1497">
        <v>1</v>
      </c>
      <c r="B12" s="1544" t="s">
        <v>2064</v>
      </c>
      <c r="C12" s="243" t="s">
        <v>2065</v>
      </c>
      <c r="D12" s="124" t="s">
        <v>2235</v>
      </c>
      <c r="E12" s="124" t="s">
        <v>2067</v>
      </c>
      <c r="F12" s="754"/>
      <c r="G12" s="583"/>
      <c r="H12" s="240"/>
      <c r="I12" s="238"/>
      <c r="J12" s="567" t="s">
        <v>188</v>
      </c>
      <c r="K12" s="1161" t="s">
        <v>8258</v>
      </c>
      <c r="L12" s="229" t="s">
        <v>892</v>
      </c>
      <c r="M12" s="1544" t="s">
        <v>2064</v>
      </c>
      <c r="N12" s="1203"/>
      <c r="O12" s="1203"/>
      <c r="P12" s="693"/>
      <c r="Q12" s="693"/>
      <c r="R12" s="229"/>
      <c r="S12" s="239"/>
      <c r="T12" s="239"/>
      <c r="U12" s="239"/>
      <c r="V12" s="239"/>
      <c r="W12" s="567"/>
    </row>
    <row r="13" spans="1:23" s="1370" customFormat="1" ht="13.2">
      <c r="A13" s="1497">
        <v>2</v>
      </c>
      <c r="B13" s="1545" t="s">
        <v>222</v>
      </c>
      <c r="C13" s="321" t="s">
        <v>2234</v>
      </c>
      <c r="D13" s="616" t="s">
        <v>2235</v>
      </c>
      <c r="E13" s="616" t="s">
        <v>2237</v>
      </c>
      <c r="F13" s="764" t="s">
        <v>9262</v>
      </c>
      <c r="G13" s="764"/>
      <c r="H13" s="320"/>
      <c r="I13" s="320"/>
      <c r="J13" s="1452" t="s">
        <v>2286</v>
      </c>
      <c r="K13" s="1161"/>
      <c r="L13" s="229"/>
      <c r="M13" s="1545"/>
      <c r="N13" s="1203"/>
      <c r="O13" s="1203"/>
      <c r="P13" s="693"/>
      <c r="Q13" s="693"/>
      <c r="R13" s="229"/>
      <c r="S13" s="567"/>
      <c r="T13" s="567"/>
      <c r="U13" s="567"/>
      <c r="V13" s="567"/>
      <c r="W13" s="567"/>
    </row>
    <row r="14" spans="1:23" s="1370" customFormat="1" ht="13.2">
      <c r="A14" s="1497">
        <v>3</v>
      </c>
      <c r="B14" s="1545" t="s">
        <v>1863</v>
      </c>
      <c r="C14" s="321" t="s">
        <v>2236</v>
      </c>
      <c r="D14" s="616" t="s">
        <v>2278</v>
      </c>
      <c r="E14" s="616" t="s">
        <v>2237</v>
      </c>
      <c r="F14" s="764" t="s">
        <v>9262</v>
      </c>
      <c r="G14" s="764"/>
      <c r="H14" s="320"/>
      <c r="I14" s="320"/>
      <c r="J14" s="1452" t="s">
        <v>2286</v>
      </c>
      <c r="K14" s="1161"/>
      <c r="L14" s="229"/>
      <c r="M14" s="1545"/>
      <c r="N14" s="360"/>
      <c r="O14" s="360"/>
      <c r="P14" s="693"/>
      <c r="Q14" s="693"/>
      <c r="R14" s="1203"/>
      <c r="S14" s="567"/>
      <c r="T14" s="567"/>
      <c r="U14" s="567"/>
      <c r="V14" s="567"/>
      <c r="W14" s="567"/>
    </row>
    <row r="15" spans="1:23" s="1370" customFormat="1" ht="13.2">
      <c r="A15" s="1497">
        <v>4</v>
      </c>
      <c r="B15" s="246" t="s">
        <v>105</v>
      </c>
      <c r="C15" s="246" t="s">
        <v>2239</v>
      </c>
      <c r="D15" s="124" t="s">
        <v>3175</v>
      </c>
      <c r="E15" s="124" t="s">
        <v>2241</v>
      </c>
      <c r="F15" s="754" t="s">
        <v>9262</v>
      </c>
      <c r="G15" s="754"/>
      <c r="H15" s="243"/>
      <c r="I15" s="243"/>
      <c r="J15" s="567" t="s">
        <v>188</v>
      </c>
      <c r="K15" s="1161" t="s">
        <v>8258</v>
      </c>
      <c r="L15" s="229" t="s">
        <v>892</v>
      </c>
      <c r="M15" s="1547" t="s">
        <v>2238</v>
      </c>
      <c r="N15" s="240" t="s">
        <v>2239</v>
      </c>
      <c r="O15" s="360" t="s">
        <v>2278</v>
      </c>
      <c r="P15" s="693" t="s">
        <v>79</v>
      </c>
      <c r="Q15" s="240" t="s">
        <v>8991</v>
      </c>
      <c r="R15" s="1203"/>
      <c r="S15" s="239"/>
      <c r="T15" s="239"/>
      <c r="U15" s="239"/>
      <c r="V15" s="239"/>
      <c r="W15" s="567"/>
    </row>
    <row r="16" spans="1:23" s="1370" customFormat="1" ht="13.2">
      <c r="A16" s="1497">
        <v>5</v>
      </c>
      <c r="B16" s="614" t="s">
        <v>3620</v>
      </c>
      <c r="C16" s="614" t="s">
        <v>2077</v>
      </c>
      <c r="D16" s="616" t="s">
        <v>2066</v>
      </c>
      <c r="E16" s="616" t="s">
        <v>2067</v>
      </c>
      <c r="F16" s="616"/>
      <c r="G16" s="764"/>
      <c r="H16" s="320"/>
      <c r="I16" s="320"/>
      <c r="J16" s="1452" t="s">
        <v>2286</v>
      </c>
      <c r="K16" s="1161"/>
      <c r="L16" s="229"/>
      <c r="M16" s="320"/>
      <c r="N16" s="360"/>
      <c r="O16" s="360"/>
      <c r="P16" s="693"/>
      <c r="Q16" s="693"/>
      <c r="R16" s="1203"/>
      <c r="S16" s="239"/>
      <c r="T16" s="239"/>
      <c r="U16" s="239"/>
      <c r="V16" s="239"/>
      <c r="W16" s="567"/>
    </row>
    <row r="17" spans="1:23" s="1370" customFormat="1" ht="13.2">
      <c r="A17" s="1497">
        <v>6</v>
      </c>
      <c r="B17" s="614" t="s">
        <v>9263</v>
      </c>
      <c r="C17" s="614" t="s">
        <v>5264</v>
      </c>
      <c r="D17" s="616" t="s">
        <v>2278</v>
      </c>
      <c r="E17" s="616" t="s">
        <v>2067</v>
      </c>
      <c r="F17" s="616"/>
      <c r="G17" s="764"/>
      <c r="H17" s="320"/>
      <c r="I17" s="320" t="s">
        <v>9264</v>
      </c>
      <c r="J17" s="1452" t="s">
        <v>2286</v>
      </c>
      <c r="K17" s="1161"/>
      <c r="L17" s="229"/>
      <c r="M17" s="320"/>
      <c r="N17" s="1513"/>
      <c r="O17" s="1169"/>
      <c r="P17" s="1548"/>
      <c r="Q17" s="1548"/>
      <c r="R17" s="1203"/>
      <c r="S17" s="239"/>
      <c r="T17" s="239"/>
      <c r="U17" s="239"/>
      <c r="V17" s="239"/>
      <c r="W17" s="567"/>
    </row>
    <row r="18" spans="1:23" s="1370" customFormat="1" ht="13.2">
      <c r="A18" s="1497">
        <v>7</v>
      </c>
      <c r="B18" s="677" t="s">
        <v>8995</v>
      </c>
      <c r="C18" s="240" t="s">
        <v>4798</v>
      </c>
      <c r="D18" s="243" t="s">
        <v>3175</v>
      </c>
      <c r="E18" s="243" t="s">
        <v>2241</v>
      </c>
      <c r="F18" s="754" t="s">
        <v>9262</v>
      </c>
      <c r="G18" s="754"/>
      <c r="H18" s="243"/>
      <c r="I18" s="243"/>
      <c r="J18" s="567" t="s">
        <v>188</v>
      </c>
      <c r="K18" s="1161" t="s">
        <v>8258</v>
      </c>
      <c r="L18" s="229" t="s">
        <v>892</v>
      </c>
      <c r="M18" s="677" t="s">
        <v>8995</v>
      </c>
      <c r="N18" s="1513" t="s">
        <v>4798</v>
      </c>
      <c r="O18" s="243" t="s">
        <v>2278</v>
      </c>
      <c r="P18" s="693"/>
      <c r="Q18" s="360" t="s">
        <v>4798</v>
      </c>
      <c r="R18" s="1203"/>
      <c r="S18" s="239"/>
      <c r="T18" s="239"/>
      <c r="U18" s="239"/>
      <c r="V18" s="239"/>
      <c r="W18" s="567"/>
    </row>
    <row r="19" spans="1:23" s="1370" customFormat="1" ht="13.2">
      <c r="A19" s="1497">
        <v>8</v>
      </c>
      <c r="B19" s="239" t="s">
        <v>9011</v>
      </c>
      <c r="C19" s="239" t="s">
        <v>9012</v>
      </c>
      <c r="D19" s="239" t="s">
        <v>2725</v>
      </c>
      <c r="E19" s="693" t="s">
        <v>3176</v>
      </c>
      <c r="F19" s="124"/>
      <c r="G19" s="754"/>
      <c r="H19" s="243"/>
      <c r="I19" s="243"/>
      <c r="J19" s="567" t="s">
        <v>188</v>
      </c>
      <c r="K19" s="1161" t="s">
        <v>8258</v>
      </c>
      <c r="L19" s="229" t="s">
        <v>892</v>
      </c>
      <c r="M19" s="677" t="s">
        <v>9011</v>
      </c>
      <c r="N19" s="1513" t="s">
        <v>9012</v>
      </c>
      <c r="O19" s="239" t="s">
        <v>2725</v>
      </c>
      <c r="P19" s="693"/>
      <c r="Q19" s="360" t="s">
        <v>9012</v>
      </c>
      <c r="R19" s="1203"/>
      <c r="S19" s="239"/>
      <c r="T19" s="239"/>
      <c r="U19" s="239"/>
      <c r="V19" s="239"/>
      <c r="W19" s="567"/>
    </row>
    <row r="20" spans="1:23" s="396" customFormat="1">
      <c r="A20" s="1497">
        <v>9</v>
      </c>
      <c r="B20" s="239" t="s">
        <v>8998</v>
      </c>
      <c r="C20" s="239" t="s">
        <v>8999</v>
      </c>
      <c r="D20" s="239" t="s">
        <v>2084</v>
      </c>
      <c r="E20" s="693" t="s">
        <v>2804</v>
      </c>
      <c r="F20" s="1502"/>
      <c r="G20" s="754"/>
      <c r="H20" s="243"/>
      <c r="I20" s="567"/>
      <c r="J20" s="567" t="s">
        <v>188</v>
      </c>
      <c r="K20" s="1161" t="s">
        <v>8258</v>
      </c>
      <c r="L20" s="229" t="s">
        <v>892</v>
      </c>
      <c r="M20" s="677" t="s">
        <v>9265</v>
      </c>
      <c r="N20" s="677" t="s">
        <v>8999</v>
      </c>
      <c r="O20" s="239" t="s">
        <v>2725</v>
      </c>
      <c r="P20" s="693"/>
      <c r="Q20" s="239" t="s">
        <v>8999</v>
      </c>
      <c r="R20" s="1203"/>
      <c r="S20" s="239"/>
      <c r="T20" s="239"/>
      <c r="U20" s="239"/>
      <c r="V20" s="239"/>
      <c r="W20" s="567"/>
    </row>
    <row r="21" spans="1:23" s="396" customFormat="1">
      <c r="A21" s="1497">
        <v>10</v>
      </c>
      <c r="B21" s="246" t="s">
        <v>8946</v>
      </c>
      <c r="C21" s="246" t="s">
        <v>4720</v>
      </c>
      <c r="D21" s="243" t="s">
        <v>2084</v>
      </c>
      <c r="E21" s="632" t="s">
        <v>2108</v>
      </c>
      <c r="F21" s="1502"/>
      <c r="G21" s="754" t="s">
        <v>4808</v>
      </c>
      <c r="H21" s="243"/>
      <c r="I21" s="567"/>
      <c r="J21" s="567" t="s">
        <v>188</v>
      </c>
      <c r="K21" s="1161" t="s">
        <v>8258</v>
      </c>
      <c r="L21" s="229" t="s">
        <v>892</v>
      </c>
      <c r="M21" s="677" t="s">
        <v>2541</v>
      </c>
      <c r="N21" s="1513" t="s">
        <v>4720</v>
      </c>
      <c r="O21" s="693" t="s">
        <v>4955</v>
      </c>
      <c r="P21" s="693"/>
      <c r="Q21" s="246" t="s">
        <v>9031</v>
      </c>
      <c r="R21" s="1203"/>
      <c r="S21" s="239"/>
      <c r="T21" s="239"/>
      <c r="U21" s="239"/>
      <c r="V21" s="239"/>
      <c r="W21" s="567"/>
    </row>
    <row r="22" spans="1:23" s="396" customFormat="1" ht="22.8">
      <c r="A22" s="1497">
        <v>11</v>
      </c>
      <c r="B22" s="246" t="s">
        <v>9266</v>
      </c>
      <c r="C22" s="246" t="s">
        <v>9267</v>
      </c>
      <c r="D22" s="243" t="s">
        <v>2084</v>
      </c>
      <c r="E22" s="632" t="s">
        <v>2108</v>
      </c>
      <c r="F22" s="1502"/>
      <c r="G22" s="754" t="s">
        <v>4808</v>
      </c>
      <c r="H22" s="243"/>
      <c r="I22" s="567"/>
      <c r="J22" s="567" t="s">
        <v>188</v>
      </c>
      <c r="K22" s="1161" t="s">
        <v>8258</v>
      </c>
      <c r="L22" s="229" t="s">
        <v>892</v>
      </c>
      <c r="M22" s="677" t="s">
        <v>1858</v>
      </c>
      <c r="N22" s="1513" t="s">
        <v>9268</v>
      </c>
      <c r="O22" s="360"/>
      <c r="P22" s="693"/>
      <c r="Q22" s="239" t="s">
        <v>9269</v>
      </c>
      <c r="R22" s="1203"/>
      <c r="S22" s="567"/>
      <c r="T22" s="567"/>
      <c r="U22" s="567"/>
      <c r="V22" s="567"/>
      <c r="W22" s="567"/>
    </row>
    <row r="23" spans="1:23" s="396" customFormat="1" ht="22.8">
      <c r="A23" s="1497">
        <v>12</v>
      </c>
      <c r="B23" s="246" t="s">
        <v>9270</v>
      </c>
      <c r="C23" s="246" t="s">
        <v>4981</v>
      </c>
      <c r="D23" s="243" t="s">
        <v>2084</v>
      </c>
      <c r="E23" s="632" t="s">
        <v>2108</v>
      </c>
      <c r="F23" s="1502"/>
      <c r="G23" s="754" t="s">
        <v>4808</v>
      </c>
      <c r="H23" s="243"/>
      <c r="I23" s="567"/>
      <c r="J23" s="567" t="s">
        <v>188</v>
      </c>
      <c r="K23" s="1161" t="s">
        <v>8258</v>
      </c>
      <c r="L23" s="229" t="s">
        <v>892</v>
      </c>
      <c r="M23" s="677"/>
      <c r="N23" s="1513" t="s">
        <v>9268</v>
      </c>
      <c r="O23" s="360"/>
      <c r="P23" s="693"/>
      <c r="Q23" s="239" t="s">
        <v>9271</v>
      </c>
      <c r="R23" s="1203"/>
      <c r="S23" s="239"/>
      <c r="T23" s="239"/>
      <c r="U23" s="239"/>
      <c r="V23" s="239"/>
      <c r="W23" s="567"/>
    </row>
    <row r="24" spans="1:23" s="396" customFormat="1">
      <c r="A24" s="1497">
        <v>13</v>
      </c>
      <c r="B24" s="246" t="s">
        <v>4707</v>
      </c>
      <c r="C24" s="246" t="s">
        <v>4708</v>
      </c>
      <c r="D24" s="243" t="s">
        <v>2084</v>
      </c>
      <c r="E24" s="632" t="s">
        <v>2108</v>
      </c>
      <c r="F24" s="1502"/>
      <c r="G24" s="754" t="s">
        <v>3760</v>
      </c>
      <c r="H24" s="243"/>
      <c r="I24" s="567"/>
      <c r="J24" s="567" t="s">
        <v>188</v>
      </c>
      <c r="K24" s="1161" t="s">
        <v>8258</v>
      </c>
      <c r="L24" s="229" t="s">
        <v>892</v>
      </c>
      <c r="M24" s="677" t="s">
        <v>4707</v>
      </c>
      <c r="N24" s="1513" t="s">
        <v>4708</v>
      </c>
      <c r="O24" s="360"/>
      <c r="P24" s="693"/>
      <c r="Q24" s="246" t="s">
        <v>9027</v>
      </c>
      <c r="R24" s="1203"/>
      <c r="S24" s="239"/>
      <c r="T24" s="239"/>
      <c r="U24" s="239"/>
      <c r="V24" s="239"/>
      <c r="W24" s="567"/>
    </row>
    <row r="25" spans="1:23" s="396" customFormat="1" ht="15" customHeight="1">
      <c r="A25" s="1497">
        <v>14</v>
      </c>
      <c r="B25" s="246" t="s">
        <v>9272</v>
      </c>
      <c r="C25" s="246" t="s">
        <v>9273</v>
      </c>
      <c r="D25" s="243" t="s">
        <v>2084</v>
      </c>
      <c r="E25" s="632" t="s">
        <v>2108</v>
      </c>
      <c r="F25" s="1502"/>
      <c r="G25" s="754" t="s">
        <v>3760</v>
      </c>
      <c r="H25" s="567"/>
      <c r="I25" s="567"/>
      <c r="J25" s="567" t="s">
        <v>188</v>
      </c>
      <c r="K25" s="1161" t="s">
        <v>8258</v>
      </c>
      <c r="L25" s="229" t="s">
        <v>892</v>
      </c>
      <c r="M25" s="677" t="s">
        <v>4968</v>
      </c>
      <c r="N25" s="1513" t="s">
        <v>9274</v>
      </c>
      <c r="O25" s="360"/>
      <c r="P25" s="693"/>
      <c r="Q25" s="239" t="s">
        <v>9275</v>
      </c>
      <c r="R25" s="1203"/>
      <c r="S25" s="239"/>
      <c r="T25" s="239"/>
      <c r="U25" s="239"/>
      <c r="V25" s="239"/>
      <c r="W25" s="567"/>
    </row>
    <row r="26" spans="1:23" s="396" customFormat="1" ht="15" customHeight="1">
      <c r="A26" s="1497">
        <v>15</v>
      </c>
      <c r="B26" s="246" t="s">
        <v>9276</v>
      </c>
      <c r="C26" s="246" t="s">
        <v>4977</v>
      </c>
      <c r="D26" s="243" t="s">
        <v>2084</v>
      </c>
      <c r="E26" s="632" t="s">
        <v>2108</v>
      </c>
      <c r="F26" s="1502"/>
      <c r="G26" s="754" t="s">
        <v>3760</v>
      </c>
      <c r="H26" s="243"/>
      <c r="I26" s="567"/>
      <c r="J26" s="567" t="s">
        <v>188</v>
      </c>
      <c r="K26" s="1161" t="s">
        <v>8258</v>
      </c>
      <c r="L26" s="229" t="s">
        <v>892</v>
      </c>
      <c r="M26" s="677" t="s">
        <v>4976</v>
      </c>
      <c r="N26" s="1513" t="s">
        <v>9274</v>
      </c>
      <c r="O26" s="360"/>
      <c r="P26" s="693"/>
      <c r="Q26" s="239" t="s">
        <v>9277</v>
      </c>
      <c r="R26" s="1203"/>
      <c r="S26" s="239"/>
      <c r="T26" s="239"/>
      <c r="U26" s="239"/>
      <c r="V26" s="239"/>
      <c r="W26" s="567"/>
    </row>
    <row r="27" spans="1:23" s="396" customFormat="1" ht="15" customHeight="1">
      <c r="A27" s="1497">
        <v>16</v>
      </c>
      <c r="B27" s="124" t="s">
        <v>5166</v>
      </c>
      <c r="C27" s="124" t="s">
        <v>5167</v>
      </c>
      <c r="D27" s="243" t="s">
        <v>2084</v>
      </c>
      <c r="E27" s="632" t="s">
        <v>2108</v>
      </c>
      <c r="F27" s="1502"/>
      <c r="G27" s="754" t="s">
        <v>3760</v>
      </c>
      <c r="H27" s="243"/>
      <c r="I27" s="567"/>
      <c r="J27" s="567" t="s">
        <v>188</v>
      </c>
      <c r="K27" s="1161" t="s">
        <v>8258</v>
      </c>
      <c r="L27" s="229" t="s">
        <v>892</v>
      </c>
      <c r="M27" s="677" t="s">
        <v>5166</v>
      </c>
      <c r="N27" s="1513" t="s">
        <v>9146</v>
      </c>
      <c r="O27" s="360"/>
      <c r="P27" s="693"/>
      <c r="Q27" s="239" t="s">
        <v>9147</v>
      </c>
      <c r="R27" s="1203"/>
      <c r="S27" s="239"/>
      <c r="T27" s="239"/>
      <c r="U27" s="239"/>
      <c r="V27" s="239"/>
      <c r="W27" s="567"/>
    </row>
    <row r="28" spans="1:23" s="396" customFormat="1" ht="15" customHeight="1">
      <c r="A28" s="1497">
        <v>17</v>
      </c>
      <c r="B28" s="124" t="s">
        <v>5168</v>
      </c>
      <c r="C28" s="124" t="s">
        <v>5169</v>
      </c>
      <c r="D28" s="243" t="s">
        <v>2084</v>
      </c>
      <c r="E28" s="632" t="s">
        <v>2108</v>
      </c>
      <c r="F28" s="1502"/>
      <c r="G28" s="754" t="s">
        <v>3760</v>
      </c>
      <c r="H28" s="243"/>
      <c r="I28" s="567"/>
      <c r="J28" s="567" t="s">
        <v>188</v>
      </c>
      <c r="K28" s="1161" t="s">
        <v>8258</v>
      </c>
      <c r="L28" s="229" t="s">
        <v>892</v>
      </c>
      <c r="M28" s="677" t="s">
        <v>5168</v>
      </c>
      <c r="N28" s="1513" t="s">
        <v>9146</v>
      </c>
      <c r="O28" s="360"/>
      <c r="P28" s="693"/>
      <c r="Q28" s="239" t="s">
        <v>9148</v>
      </c>
      <c r="R28" s="325"/>
      <c r="S28" s="239"/>
      <c r="T28" s="239"/>
      <c r="U28" s="239"/>
      <c r="V28" s="239"/>
      <c r="W28" s="567"/>
    </row>
    <row r="29" spans="1:23" s="396" customFormat="1" ht="15" customHeight="1">
      <c r="A29" s="1497">
        <v>18</v>
      </c>
      <c r="B29" s="124" t="s">
        <v>5157</v>
      </c>
      <c r="C29" s="124" t="s">
        <v>9278</v>
      </c>
      <c r="D29" s="243" t="s">
        <v>2084</v>
      </c>
      <c r="E29" s="632" t="s">
        <v>2108</v>
      </c>
      <c r="F29" s="1502"/>
      <c r="G29" s="746" t="s">
        <v>4810</v>
      </c>
      <c r="H29" s="567"/>
      <c r="I29" s="567"/>
      <c r="J29" s="567" t="s">
        <v>188</v>
      </c>
      <c r="K29" s="1161" t="s">
        <v>8258</v>
      </c>
      <c r="L29" s="229" t="s">
        <v>892</v>
      </c>
      <c r="M29" s="677" t="s">
        <v>5157</v>
      </c>
      <c r="N29" s="1513" t="s">
        <v>9279</v>
      </c>
      <c r="O29" s="360"/>
      <c r="P29" s="693"/>
      <c r="Q29" s="239" t="s">
        <v>9150</v>
      </c>
      <c r="R29" s="325"/>
      <c r="S29" s="239"/>
      <c r="T29" s="239"/>
      <c r="U29" s="239"/>
      <c r="V29" s="239"/>
      <c r="W29" s="567"/>
    </row>
    <row r="30" spans="1:23" s="396" customFormat="1" ht="15" customHeight="1">
      <c r="A30" s="1497">
        <v>19</v>
      </c>
      <c r="B30" s="124" t="s">
        <v>5160</v>
      </c>
      <c r="C30" s="124" t="s">
        <v>9280</v>
      </c>
      <c r="D30" s="243" t="s">
        <v>2085</v>
      </c>
      <c r="E30" s="632" t="s">
        <v>2108</v>
      </c>
      <c r="F30" s="1502"/>
      <c r="G30" s="746" t="s">
        <v>4810</v>
      </c>
      <c r="H30" s="567"/>
      <c r="I30" s="567"/>
      <c r="J30" s="567" t="s">
        <v>188</v>
      </c>
      <c r="K30" s="1161" t="s">
        <v>8258</v>
      </c>
      <c r="L30" s="229" t="s">
        <v>892</v>
      </c>
      <c r="M30" s="677" t="s">
        <v>5160</v>
      </c>
      <c r="N30" s="1513" t="s">
        <v>9279</v>
      </c>
      <c r="O30" s="360"/>
      <c r="P30" s="693"/>
      <c r="Q30" s="239" t="s">
        <v>9151</v>
      </c>
      <c r="R30" s="325"/>
      <c r="S30" s="239"/>
      <c r="T30" s="239"/>
      <c r="U30" s="239"/>
      <c r="V30" s="239"/>
      <c r="W30" s="567"/>
    </row>
    <row r="31" spans="1:23" s="396" customFormat="1" ht="15" customHeight="1">
      <c r="A31" s="1497">
        <v>20</v>
      </c>
      <c r="B31" s="677" t="s">
        <v>9281</v>
      </c>
      <c r="C31" s="677" t="s">
        <v>9282</v>
      </c>
      <c r="D31" s="756" t="s">
        <v>2085</v>
      </c>
      <c r="E31" s="756" t="s">
        <v>2108</v>
      </c>
      <c r="F31" s="1502"/>
      <c r="G31" s="754" t="s">
        <v>3760</v>
      </c>
      <c r="H31" s="567"/>
      <c r="I31" s="567"/>
      <c r="J31" s="567" t="s">
        <v>188</v>
      </c>
      <c r="K31" s="1161" t="s">
        <v>8258</v>
      </c>
      <c r="L31" s="229" t="s">
        <v>892</v>
      </c>
      <c r="M31" s="677" t="s">
        <v>9281</v>
      </c>
      <c r="N31" s="1513" t="s">
        <v>9283</v>
      </c>
      <c r="O31" s="360"/>
      <c r="P31" s="693"/>
      <c r="Q31" s="239" t="s">
        <v>9284</v>
      </c>
      <c r="R31" s="325"/>
      <c r="S31" s="239"/>
      <c r="T31" s="239"/>
      <c r="U31" s="239"/>
      <c r="V31" s="239"/>
      <c r="W31" s="567"/>
    </row>
    <row r="32" spans="1:23" s="396" customFormat="1" ht="15" customHeight="1">
      <c r="A32" s="1497">
        <v>21</v>
      </c>
      <c r="B32" s="677" t="s">
        <v>9285</v>
      </c>
      <c r="C32" s="677" t="s">
        <v>9286</v>
      </c>
      <c r="D32" s="756" t="s">
        <v>2085</v>
      </c>
      <c r="E32" s="756" t="s">
        <v>2108</v>
      </c>
      <c r="F32" s="1502"/>
      <c r="G32" s="754" t="s">
        <v>3760</v>
      </c>
      <c r="H32" s="762"/>
      <c r="I32" s="762"/>
      <c r="J32" s="567" t="s">
        <v>188</v>
      </c>
      <c r="K32" s="1161" t="s">
        <v>8258</v>
      </c>
      <c r="L32" s="229" t="s">
        <v>892</v>
      </c>
      <c r="M32" s="677" t="s">
        <v>9285</v>
      </c>
      <c r="N32" s="1513" t="s">
        <v>9287</v>
      </c>
      <c r="O32" s="360" t="s">
        <v>2085</v>
      </c>
      <c r="P32" s="693"/>
      <c r="Q32" s="239" t="s">
        <v>9288</v>
      </c>
      <c r="R32" s="239"/>
      <c r="S32" s="762"/>
      <c r="T32" s="762"/>
      <c r="U32" s="762"/>
      <c r="V32" s="762"/>
      <c r="W32" s="762"/>
    </row>
    <row r="33" spans="1:23" s="396" customFormat="1" ht="15" customHeight="1">
      <c r="A33" s="1497">
        <v>22</v>
      </c>
      <c r="B33" s="677" t="s">
        <v>9289</v>
      </c>
      <c r="C33" s="677" t="s">
        <v>9290</v>
      </c>
      <c r="D33" s="756" t="s">
        <v>2085</v>
      </c>
      <c r="E33" s="756" t="s">
        <v>2108</v>
      </c>
      <c r="F33" s="1502"/>
      <c r="G33" s="754" t="s">
        <v>3760</v>
      </c>
      <c r="H33" s="762"/>
      <c r="I33" s="762"/>
      <c r="J33" s="567" t="s">
        <v>188</v>
      </c>
      <c r="K33" s="1161" t="s">
        <v>8258</v>
      </c>
      <c r="L33" s="229" t="s">
        <v>892</v>
      </c>
      <c r="M33" s="677" t="s">
        <v>9289</v>
      </c>
      <c r="N33" s="1513" t="s">
        <v>9287</v>
      </c>
      <c r="O33" s="360" t="s">
        <v>2085</v>
      </c>
      <c r="P33" s="693"/>
      <c r="Q33" s="239" t="s">
        <v>9291</v>
      </c>
      <c r="R33" s="239"/>
      <c r="S33" s="762"/>
      <c r="T33" s="762"/>
      <c r="U33" s="762"/>
      <c r="V33" s="762"/>
      <c r="W33" s="762"/>
    </row>
    <row r="34" spans="1:23" s="396" customFormat="1" ht="15" customHeight="1">
      <c r="A34" s="1497">
        <v>23</v>
      </c>
      <c r="B34" s="677" t="s">
        <v>9292</v>
      </c>
      <c r="C34" s="677" t="s">
        <v>9293</v>
      </c>
      <c r="D34" s="756" t="s">
        <v>2108</v>
      </c>
      <c r="E34" s="756" t="s">
        <v>2108</v>
      </c>
      <c r="F34" s="1502"/>
      <c r="G34" s="754" t="s">
        <v>3760</v>
      </c>
      <c r="H34" s="762"/>
      <c r="I34" s="762"/>
      <c r="J34" s="567" t="s">
        <v>188</v>
      </c>
      <c r="K34" s="1161" t="s">
        <v>8258</v>
      </c>
      <c r="L34" s="229" t="s">
        <v>892</v>
      </c>
      <c r="M34" s="677" t="s">
        <v>9292</v>
      </c>
      <c r="N34" s="1513" t="s">
        <v>9294</v>
      </c>
      <c r="O34" s="360"/>
      <c r="P34" s="693"/>
      <c r="Q34" s="239" t="s">
        <v>9295</v>
      </c>
      <c r="R34" s="239"/>
      <c r="S34" s="762"/>
      <c r="T34" s="762"/>
      <c r="U34" s="762"/>
      <c r="V34" s="762"/>
      <c r="W34" s="762"/>
    </row>
    <row r="35" spans="1:23" s="396" customFormat="1" ht="15" customHeight="1">
      <c r="A35" s="1497">
        <v>24</v>
      </c>
      <c r="B35" s="677" t="s">
        <v>9242</v>
      </c>
      <c r="C35" s="677" t="s">
        <v>9296</v>
      </c>
      <c r="D35" s="756" t="s">
        <v>2108</v>
      </c>
      <c r="E35" s="756" t="s">
        <v>2108</v>
      </c>
      <c r="F35" s="1502"/>
      <c r="G35" s="754" t="s">
        <v>4810</v>
      </c>
      <c r="H35" s="762"/>
      <c r="I35" s="762"/>
      <c r="J35" s="567" t="s">
        <v>188</v>
      </c>
      <c r="K35" s="1161" t="s">
        <v>8258</v>
      </c>
      <c r="L35" s="229" t="s">
        <v>892</v>
      </c>
      <c r="M35" s="677" t="s">
        <v>9242</v>
      </c>
      <c r="N35" s="1513" t="s">
        <v>9247</v>
      </c>
      <c r="O35" s="360" t="s">
        <v>2108</v>
      </c>
      <c r="P35" s="693"/>
      <c r="Q35" s="239" t="s">
        <v>9297</v>
      </c>
      <c r="R35" s="239"/>
      <c r="S35" s="762"/>
      <c r="T35" s="762"/>
      <c r="U35" s="762"/>
      <c r="V35" s="762"/>
      <c r="W35" s="762"/>
    </row>
    <row r="36" spans="1:23" s="396" customFormat="1" ht="15" customHeight="1">
      <c r="A36" s="1497">
        <v>25</v>
      </c>
      <c r="B36" s="677" t="s">
        <v>9245</v>
      </c>
      <c r="C36" s="677" t="s">
        <v>9298</v>
      </c>
      <c r="D36" s="756" t="s">
        <v>2085</v>
      </c>
      <c r="E36" s="756" t="s">
        <v>2108</v>
      </c>
      <c r="F36" s="1502"/>
      <c r="G36" s="754" t="s">
        <v>4810</v>
      </c>
      <c r="H36" s="762"/>
      <c r="I36" s="762"/>
      <c r="J36" s="567" t="s">
        <v>188</v>
      </c>
      <c r="K36" s="1161" t="s">
        <v>8258</v>
      </c>
      <c r="L36" s="229" t="s">
        <v>892</v>
      </c>
      <c r="M36" s="677" t="s">
        <v>9245</v>
      </c>
      <c r="N36" s="1513" t="s">
        <v>9251</v>
      </c>
      <c r="O36" s="360" t="s">
        <v>2108</v>
      </c>
      <c r="P36" s="693"/>
      <c r="Q36" s="239" t="s">
        <v>9299</v>
      </c>
      <c r="R36" s="239"/>
      <c r="S36" s="762"/>
      <c r="T36" s="762"/>
      <c r="U36" s="762"/>
      <c r="V36" s="762"/>
      <c r="W36" s="762"/>
    </row>
    <row r="37" spans="1:23" s="396" customFormat="1" ht="15" customHeight="1">
      <c r="A37" s="1497">
        <v>26</v>
      </c>
      <c r="B37" s="677" t="s">
        <v>9300</v>
      </c>
      <c r="C37" s="246" t="s">
        <v>9301</v>
      </c>
      <c r="D37" s="756" t="s">
        <v>2085</v>
      </c>
      <c r="E37" s="756" t="s">
        <v>2108</v>
      </c>
      <c r="F37" s="1502"/>
      <c r="G37" s="754" t="s">
        <v>5129</v>
      </c>
      <c r="H37" s="762"/>
      <c r="I37" s="754" t="s">
        <v>9302</v>
      </c>
      <c r="J37" s="567" t="s">
        <v>2308</v>
      </c>
      <c r="K37" s="1161" t="s">
        <v>8258</v>
      </c>
      <c r="L37" s="229" t="s">
        <v>892</v>
      </c>
      <c r="M37" s="677" t="s">
        <v>9300</v>
      </c>
      <c r="N37" s="445" t="s">
        <v>2670</v>
      </c>
      <c r="O37" s="239" t="s">
        <v>2085</v>
      </c>
      <c r="P37" s="239"/>
      <c r="Q37" s="239" t="s">
        <v>9303</v>
      </c>
      <c r="R37" s="239"/>
      <c r="S37" s="762"/>
      <c r="T37" s="762"/>
      <c r="U37" s="762"/>
      <c r="V37" s="762"/>
      <c r="W37" s="762"/>
    </row>
    <row r="38" spans="1:23" s="325" customFormat="1">
      <c r="A38" s="1497">
        <v>27</v>
      </c>
      <c r="B38" s="677" t="s">
        <v>9304</v>
      </c>
      <c r="C38" s="677" t="s">
        <v>9305</v>
      </c>
      <c r="D38" s="756" t="s">
        <v>2078</v>
      </c>
      <c r="E38" s="756" t="s">
        <v>2307</v>
      </c>
      <c r="F38" s="1502"/>
      <c r="G38" s="754"/>
      <c r="H38" s="762"/>
      <c r="I38" s="754" t="s">
        <v>9302</v>
      </c>
      <c r="J38" s="567" t="s">
        <v>2308</v>
      </c>
      <c r="K38" s="1161" t="s">
        <v>8258</v>
      </c>
      <c r="L38" s="229" t="s">
        <v>892</v>
      </c>
      <c r="M38" s="677" t="s">
        <v>9304</v>
      </c>
      <c r="N38" s="677" t="s">
        <v>2670</v>
      </c>
      <c r="O38" s="239" t="s">
        <v>2085</v>
      </c>
      <c r="P38" s="239"/>
      <c r="Q38" s="239" t="s">
        <v>9306</v>
      </c>
      <c r="S38" s="396"/>
      <c r="T38" s="396"/>
      <c r="U38" s="396"/>
      <c r="V38" s="396"/>
      <c r="W38" s="396"/>
    </row>
    <row r="39" spans="1:23" s="325" customFormat="1">
      <c r="A39" s="1497">
        <v>28</v>
      </c>
      <c r="B39" s="677" t="s">
        <v>7349</v>
      </c>
      <c r="C39" s="677" t="s">
        <v>9307</v>
      </c>
      <c r="D39" s="756" t="s">
        <v>2078</v>
      </c>
      <c r="E39" s="756" t="s">
        <v>2307</v>
      </c>
      <c r="F39" s="1502"/>
      <c r="G39" s="754"/>
      <c r="H39" s="762"/>
      <c r="I39" s="754" t="s">
        <v>9302</v>
      </c>
      <c r="J39" s="567" t="s">
        <v>2308</v>
      </c>
      <c r="K39" s="1161" t="s">
        <v>8258</v>
      </c>
      <c r="L39" s="229" t="s">
        <v>892</v>
      </c>
      <c r="M39" s="677" t="s">
        <v>7349</v>
      </c>
      <c r="N39" s="677" t="s">
        <v>2670</v>
      </c>
      <c r="O39" s="239" t="s">
        <v>2085</v>
      </c>
      <c r="P39" s="239"/>
      <c r="Q39" s="239" t="s">
        <v>9308</v>
      </c>
      <c r="S39" s="396"/>
      <c r="T39" s="396"/>
      <c r="U39" s="396"/>
      <c r="V39" s="396"/>
      <c r="W39" s="396"/>
    </row>
  </sheetData>
  <phoneticPr fontId="5" type="noConversion"/>
  <dataValidations count="4">
    <dataValidation type="list" allowBlank="1" showInputMessage="1" showErrorMessage="1" sqref="B6" xr:uid="{00000000-0002-0000-8B00-000000000000}">
      <formula1>"Mi: Minute,H: Hour,D: Daily,W: Weekly,M: Monthly,Y: Yearly"</formula1>
    </dataValidation>
    <dataValidation type="list" allowBlank="1" showInputMessage="1" showErrorMessage="1" sqref="B7 B9 K8:K9" xr:uid="{00000000-0002-0000-8B00-000001000000}">
      <formula1>"替换,追加"</formula1>
    </dataValidation>
    <dataValidation type="list" allowBlank="1" showInputMessage="1" showErrorMessage="1" sqref="J12:J39" xr:uid="{00000000-0002-0000-8B00-000002000000}">
      <formula1>"匹配,基线特有,本地扩充,废弃"</formula1>
    </dataValidation>
    <dataValidation type="list" allowBlank="1" showInputMessage="1" showErrorMessage="1" sqref="N4:N9" xr:uid="{00000000-0002-0000-8B00-000003000000}">
      <formula1>"left join,inner join,union,union all"</formula1>
    </dataValidation>
  </dataValidations>
  <hyperlinks>
    <hyperlink ref="A1" location="目录!A1" display="返回" xr:uid="{00000000-0004-0000-8B00-000000000000}"/>
  </hyperlinks>
  <pageMargins left="0.75" right="0.75" top="1" bottom="1" header="0.51180555555555596" footer="0.51180555555555596"/>
  <pageSetup paperSize="9" orientation="portrait"/>
  <legacyDrawing r:id="rId1"/>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AM101"/>
  <sheetViews>
    <sheetView topLeftCell="A15" workbookViewId="0">
      <selection activeCell="E48" sqref="E48"/>
    </sheetView>
  </sheetViews>
  <sheetFormatPr defaultColWidth="9" defaultRowHeight="12" customHeight="1"/>
  <cols>
    <col min="1" max="1" width="11" style="328" customWidth="1"/>
    <col min="2" max="2" width="14.109375" style="396" customWidth="1"/>
    <col min="3" max="3" width="15.6640625" style="396" customWidth="1"/>
    <col min="4" max="4" width="15.109375" style="396" customWidth="1"/>
    <col min="5" max="5" width="12.109375" style="396" customWidth="1"/>
    <col min="6" max="6" width="7.88671875" style="396" customWidth="1"/>
    <col min="7" max="7" width="3.77734375" style="396" customWidth="1"/>
    <col min="8" max="8" width="5" style="1530" customWidth="1"/>
    <col min="9" max="9" width="5.44140625" style="396" customWidth="1"/>
    <col min="10" max="10" width="11.21875" style="396" customWidth="1"/>
    <col min="11" max="11" width="9" style="327" hidden="1" customWidth="1"/>
    <col min="12" max="12" width="19.44140625" style="327" hidden="1" customWidth="1"/>
    <col min="13" max="13" width="23.109375" style="1205" hidden="1" customWidth="1"/>
    <col min="14" max="14" width="14.44140625" style="327" hidden="1" customWidth="1"/>
    <col min="15" max="15" width="12.33203125" style="327" hidden="1" customWidth="1"/>
    <col min="16" max="16" width="11.21875" style="327" hidden="1" customWidth="1"/>
    <col min="17" max="17" width="8.88671875" style="327" hidden="1" customWidth="1"/>
    <col min="18" max="18" width="9" style="327" hidden="1" customWidth="1"/>
    <col min="19" max="19" width="18.33203125" style="396" customWidth="1"/>
    <col min="20" max="20" width="13.6640625" style="396" customWidth="1"/>
    <col min="21" max="21" width="9.6640625" style="396" customWidth="1"/>
    <col min="22" max="22" width="9.21875" style="396" customWidth="1"/>
    <col min="23" max="23" width="13.77734375" style="396" customWidth="1"/>
    <col min="24" max="24" width="18.33203125" style="396" customWidth="1"/>
    <col min="25" max="25" width="13.6640625" style="396" customWidth="1"/>
    <col min="26" max="26" width="14.88671875" style="396" customWidth="1"/>
    <col min="27" max="28" width="13.77734375" style="396" customWidth="1"/>
    <col min="29" max="29" width="20.6640625" style="396" customWidth="1"/>
    <col min="30" max="30" width="13.6640625" style="396" customWidth="1"/>
    <col min="31" max="31" width="14.88671875" style="396" customWidth="1"/>
    <col min="32" max="33" width="13.77734375" style="396" customWidth="1"/>
    <col min="34" max="34" width="23.21875" style="396" customWidth="1"/>
    <col min="35" max="35" width="13.6640625" style="396" customWidth="1"/>
    <col min="36" max="36" width="14.88671875" style="396" customWidth="1"/>
    <col min="37" max="38" width="13.77734375" style="396" customWidth="1"/>
    <col min="39" max="16384" width="9" style="328"/>
  </cols>
  <sheetData>
    <row r="1" spans="1:38" s="396" customFormat="1" ht="12" customHeight="1">
      <c r="A1" s="2" t="s">
        <v>2037</v>
      </c>
      <c r="B1" s="331"/>
      <c r="C1" s="331"/>
      <c r="D1" s="331"/>
      <c r="E1" s="331"/>
      <c r="F1" s="331"/>
      <c r="G1" s="331"/>
      <c r="H1" s="1531"/>
      <c r="I1" s="331"/>
      <c r="J1" s="331"/>
      <c r="K1" s="1085"/>
      <c r="L1" s="1085"/>
      <c r="M1" s="1206"/>
      <c r="N1" s="1085"/>
      <c r="O1" s="1085"/>
      <c r="P1" s="1085"/>
      <c r="Q1" s="1085"/>
      <c r="R1" s="1085"/>
      <c r="S1" s="336"/>
      <c r="T1" s="336"/>
      <c r="U1" s="336"/>
      <c r="V1" s="336"/>
      <c r="W1" s="336"/>
      <c r="X1" s="336"/>
      <c r="Y1" s="336"/>
      <c r="Z1" s="336"/>
      <c r="AA1" s="336"/>
      <c r="AB1" s="336"/>
      <c r="AC1" s="336"/>
      <c r="AD1" s="336"/>
      <c r="AE1" s="336"/>
      <c r="AF1" s="336"/>
      <c r="AG1" s="336"/>
      <c r="AH1" s="336"/>
      <c r="AI1" s="336"/>
      <c r="AJ1" s="336"/>
      <c r="AK1" s="336"/>
      <c r="AL1" s="336"/>
    </row>
    <row r="2" spans="1:38" s="396" customFormat="1" ht="12" customHeight="1">
      <c r="A2" s="216" t="s">
        <v>2038</v>
      </c>
      <c r="B2" s="217"/>
      <c r="C2" s="217"/>
      <c r="D2" s="217"/>
      <c r="E2" s="217"/>
      <c r="F2" s="217"/>
      <c r="G2" s="217"/>
      <c r="H2" s="1532"/>
      <c r="I2" s="217"/>
      <c r="J2" s="217"/>
      <c r="K2" s="1049" t="s">
        <v>2830</v>
      </c>
      <c r="L2" s="1050"/>
      <c r="M2" s="1227"/>
      <c r="N2" s="1050"/>
      <c r="O2" s="1050"/>
      <c r="P2" s="1050"/>
      <c r="Q2" s="1050"/>
      <c r="R2" s="1050"/>
      <c r="S2" s="337" t="s">
        <v>2039</v>
      </c>
      <c r="T2" s="338"/>
      <c r="U2" s="338"/>
      <c r="V2" s="338"/>
      <c r="W2" s="353"/>
      <c r="X2" s="337" t="s">
        <v>2039</v>
      </c>
      <c r="Y2" s="338"/>
      <c r="Z2" s="338"/>
      <c r="AA2" s="338"/>
      <c r="AB2" s="353"/>
      <c r="AC2" s="337" t="s">
        <v>2039</v>
      </c>
      <c r="AD2" s="338"/>
      <c r="AE2" s="338"/>
      <c r="AF2" s="338"/>
      <c r="AG2" s="353"/>
      <c r="AH2" s="337" t="s">
        <v>2039</v>
      </c>
      <c r="AI2" s="338"/>
      <c r="AJ2" s="338"/>
      <c r="AK2" s="338"/>
      <c r="AL2" s="353"/>
    </row>
    <row r="3" spans="1:38" s="396" customFormat="1" ht="12" customHeight="1">
      <c r="A3" s="218" t="s">
        <v>2040</v>
      </c>
      <c r="B3" s="1457" t="s">
        <v>20030</v>
      </c>
      <c r="C3" s="219"/>
      <c r="D3" s="219"/>
      <c r="E3" s="219"/>
      <c r="F3" s="219"/>
      <c r="G3" s="219"/>
      <c r="H3" s="1533"/>
      <c r="I3" s="219"/>
      <c r="J3" s="219"/>
      <c r="K3" s="1051" t="s">
        <v>2831</v>
      </c>
      <c r="L3" s="1052" t="s">
        <v>2832</v>
      </c>
      <c r="M3" s="1229" t="s">
        <v>2833</v>
      </c>
      <c r="N3" s="1052" t="s">
        <v>2834</v>
      </c>
      <c r="O3" s="1052" t="s">
        <v>2835</v>
      </c>
      <c r="P3" s="1052" t="s">
        <v>2836</v>
      </c>
      <c r="Q3" s="1052" t="s">
        <v>2837</v>
      </c>
      <c r="R3" s="1065" t="s">
        <v>73</v>
      </c>
      <c r="S3" s="339" t="s">
        <v>2041</v>
      </c>
      <c r="T3" s="340" t="s">
        <v>2042</v>
      </c>
      <c r="U3" s="340"/>
      <c r="V3" s="354"/>
      <c r="W3" s="355"/>
      <c r="X3" s="339" t="s">
        <v>2041</v>
      </c>
      <c r="Y3" s="340" t="s">
        <v>2042</v>
      </c>
      <c r="Z3" s="340"/>
      <c r="AA3" s="354"/>
      <c r="AB3" s="355"/>
      <c r="AC3" s="339" t="s">
        <v>2041</v>
      </c>
      <c r="AD3" s="340" t="s">
        <v>2042</v>
      </c>
      <c r="AE3" s="340"/>
      <c r="AF3" s="354"/>
      <c r="AG3" s="355"/>
      <c r="AH3" s="339" t="s">
        <v>2041</v>
      </c>
      <c r="AI3" s="340" t="s">
        <v>2042</v>
      </c>
      <c r="AJ3" s="340"/>
      <c r="AK3" s="354"/>
      <c r="AL3" s="355"/>
    </row>
    <row r="4" spans="1:38" s="397" customFormat="1" ht="12" customHeight="1">
      <c r="A4" s="220" t="s">
        <v>2042</v>
      </c>
      <c r="B4" s="332" t="s">
        <v>20008</v>
      </c>
      <c r="C4" s="352"/>
      <c r="D4" s="352"/>
      <c r="E4" s="352"/>
      <c r="F4" s="352"/>
      <c r="G4" s="352"/>
      <c r="H4" s="1212"/>
      <c r="I4" s="352"/>
      <c r="J4" s="352"/>
      <c r="K4" s="1161" t="s">
        <v>897</v>
      </c>
      <c r="L4" s="360" t="s">
        <v>9309</v>
      </c>
      <c r="M4" s="379" t="s">
        <v>9310</v>
      </c>
      <c r="N4" s="229"/>
      <c r="O4" s="229" t="s">
        <v>8260</v>
      </c>
      <c r="P4" s="1329" t="s">
        <v>8475</v>
      </c>
      <c r="Q4" s="379" t="s">
        <v>9311</v>
      </c>
      <c r="R4" s="229"/>
      <c r="S4" s="229" t="s">
        <v>2301</v>
      </c>
      <c r="T4" s="239" t="s">
        <v>9312</v>
      </c>
      <c r="U4" s="229"/>
      <c r="V4" s="221"/>
      <c r="W4" s="229"/>
      <c r="X4" s="229" t="s">
        <v>2301</v>
      </c>
      <c r="Y4" s="239" t="s">
        <v>9313</v>
      </c>
      <c r="Z4" s="229"/>
      <c r="AA4" s="221"/>
      <c r="AB4" s="229"/>
      <c r="AC4" s="229" t="s">
        <v>2301</v>
      </c>
      <c r="AD4" s="239" t="s">
        <v>9314</v>
      </c>
      <c r="AE4" s="229"/>
      <c r="AF4" s="221"/>
      <c r="AG4" s="229"/>
      <c r="AH4" s="229" t="s">
        <v>2301</v>
      </c>
      <c r="AI4" s="239" t="s">
        <v>9315</v>
      </c>
      <c r="AJ4" s="229"/>
      <c r="AK4" s="221"/>
      <c r="AL4" s="229"/>
    </row>
    <row r="5" spans="1:38" s="397" customFormat="1" ht="12" customHeight="1">
      <c r="A5" s="220" t="s">
        <v>2041</v>
      </c>
      <c r="B5" s="221" t="s">
        <v>2043</v>
      </c>
      <c r="C5" s="352"/>
      <c r="D5" s="352"/>
      <c r="E5" s="352"/>
      <c r="F5" s="352"/>
      <c r="G5" s="352"/>
      <c r="H5" s="1212"/>
      <c r="I5" s="352"/>
      <c r="J5" s="352"/>
      <c r="K5" s="1161"/>
      <c r="L5" s="360"/>
      <c r="M5" s="379"/>
      <c r="N5" s="229" t="s">
        <v>8266</v>
      </c>
      <c r="O5" s="229"/>
      <c r="P5" s="379"/>
      <c r="Q5" s="229"/>
      <c r="R5" s="229"/>
      <c r="S5" s="364"/>
      <c r="T5" s="708"/>
      <c r="U5" s="229"/>
      <c r="V5" s="221"/>
      <c r="W5" s="229"/>
      <c r="X5" s="364"/>
      <c r="Y5" s="708"/>
      <c r="Z5" s="229"/>
      <c r="AA5" s="221"/>
      <c r="AB5" s="229"/>
      <c r="AC5" s="364"/>
      <c r="AD5" s="708"/>
      <c r="AE5" s="229"/>
      <c r="AF5" s="221"/>
      <c r="AG5" s="229"/>
      <c r="AH5" s="364"/>
      <c r="AI5" s="708"/>
      <c r="AJ5" s="229"/>
      <c r="AK5" s="221"/>
      <c r="AL5" s="229"/>
    </row>
    <row r="6" spans="1:38" s="397" customFormat="1" ht="12" customHeight="1">
      <c r="A6" s="220" t="s">
        <v>2044</v>
      </c>
      <c r="B6" s="1175" t="s">
        <v>2303</v>
      </c>
      <c r="C6" s="352"/>
      <c r="D6" s="352"/>
      <c r="E6" s="352"/>
      <c r="F6" s="352"/>
      <c r="G6" s="352"/>
      <c r="H6" s="1212"/>
      <c r="I6" s="352"/>
      <c r="J6" s="352"/>
      <c r="K6" s="1161" t="s">
        <v>897</v>
      </c>
      <c r="L6" s="360" t="s">
        <v>9316</v>
      </c>
      <c r="M6" s="379" t="s">
        <v>9317</v>
      </c>
      <c r="N6" s="229"/>
      <c r="O6" s="229" t="s">
        <v>542</v>
      </c>
      <c r="P6" s="1329" t="s">
        <v>8475</v>
      </c>
      <c r="Q6" s="379" t="s">
        <v>9311</v>
      </c>
      <c r="R6" s="229"/>
      <c r="S6" s="341"/>
      <c r="T6" s="342"/>
      <c r="U6" s="229"/>
      <c r="V6" s="221"/>
      <c r="W6" s="229"/>
      <c r="X6" s="341"/>
      <c r="Y6" s="342"/>
      <c r="Z6" s="229"/>
      <c r="AA6" s="221"/>
      <c r="AB6" s="229"/>
      <c r="AC6" s="341"/>
      <c r="AD6" s="342"/>
      <c r="AE6" s="229"/>
      <c r="AF6" s="221"/>
      <c r="AG6" s="229"/>
      <c r="AH6" s="341"/>
      <c r="AI6" s="342"/>
      <c r="AJ6" s="229"/>
      <c r="AK6" s="221"/>
      <c r="AL6" s="229"/>
    </row>
    <row r="7" spans="1:38" s="397" customFormat="1" ht="12" customHeight="1">
      <c r="A7" s="220"/>
      <c r="B7" s="1175"/>
      <c r="C7" s="352"/>
      <c r="D7" s="352"/>
      <c r="E7" s="352"/>
      <c r="F7" s="352"/>
      <c r="G7" s="352"/>
      <c r="H7" s="1212"/>
      <c r="I7" s="352"/>
      <c r="J7" s="352"/>
      <c r="K7" s="1161"/>
      <c r="L7" s="360"/>
      <c r="M7" s="379"/>
      <c r="N7" s="229" t="s">
        <v>8266</v>
      </c>
      <c r="O7" s="229"/>
      <c r="P7" s="379"/>
      <c r="Q7" s="229"/>
      <c r="R7" s="229"/>
      <c r="S7" s="341"/>
      <c r="T7" s="342"/>
      <c r="U7" s="229"/>
      <c r="V7" s="221"/>
      <c r="W7" s="229"/>
      <c r="X7" s="341"/>
      <c r="Y7" s="342"/>
      <c r="Z7" s="229"/>
      <c r="AA7" s="221"/>
      <c r="AB7" s="229"/>
      <c r="AC7" s="341"/>
      <c r="AD7" s="342"/>
      <c r="AE7" s="229"/>
      <c r="AF7" s="221"/>
      <c r="AG7" s="229"/>
      <c r="AH7" s="341"/>
      <c r="AI7" s="342"/>
      <c r="AJ7" s="229"/>
      <c r="AK7" s="221"/>
      <c r="AL7" s="229"/>
    </row>
    <row r="8" spans="1:38" s="397" customFormat="1" ht="12" customHeight="1">
      <c r="A8" s="223" t="s">
        <v>2046</v>
      </c>
      <c r="B8" s="1176" t="s">
        <v>2047</v>
      </c>
      <c r="C8" s="222"/>
      <c r="D8" s="222"/>
      <c r="E8" s="222"/>
      <c r="F8" s="222"/>
      <c r="G8" s="222"/>
      <c r="H8" s="1534"/>
      <c r="I8" s="222"/>
      <c r="J8" s="222"/>
      <c r="K8" s="1161" t="s">
        <v>897</v>
      </c>
      <c r="L8" s="360" t="s">
        <v>8989</v>
      </c>
      <c r="M8" s="379" t="s">
        <v>8970</v>
      </c>
      <c r="N8" s="229"/>
      <c r="O8" s="229" t="s">
        <v>8269</v>
      </c>
      <c r="P8" s="1329" t="s">
        <v>8475</v>
      </c>
      <c r="Q8" s="379" t="s">
        <v>9311</v>
      </c>
      <c r="R8" s="229"/>
      <c r="S8" s="1198"/>
      <c r="T8" s="827"/>
      <c r="U8" s="827"/>
      <c r="V8" s="225"/>
      <c r="W8" s="827"/>
      <c r="X8" s="1198"/>
      <c r="Y8" s="827"/>
      <c r="Z8" s="827"/>
      <c r="AA8" s="225"/>
      <c r="AB8" s="827"/>
      <c r="AC8" s="1198"/>
      <c r="AD8" s="827"/>
      <c r="AE8" s="827"/>
      <c r="AF8" s="225"/>
      <c r="AG8" s="827"/>
      <c r="AH8" s="1198"/>
      <c r="AI8" s="827"/>
      <c r="AJ8" s="827"/>
      <c r="AK8" s="225"/>
      <c r="AL8" s="827"/>
    </row>
    <row r="9" spans="1:38" s="396" customFormat="1" ht="12" customHeight="1">
      <c r="A9" s="223" t="s">
        <v>2048</v>
      </c>
      <c r="B9" s="225"/>
      <c r="C9" s="219"/>
      <c r="D9" s="219"/>
      <c r="E9" s="219"/>
      <c r="F9" s="219"/>
      <c r="G9" s="219"/>
      <c r="H9" s="1533"/>
      <c r="I9" s="219"/>
      <c r="J9" s="219"/>
      <c r="K9" s="1161"/>
      <c r="L9" s="360"/>
      <c r="M9" s="379"/>
      <c r="N9" s="229"/>
      <c r="O9" s="229"/>
      <c r="P9" s="379"/>
      <c r="Q9" s="229"/>
      <c r="R9" s="229"/>
      <c r="S9" s="347"/>
      <c r="T9" s="346"/>
      <c r="U9" s="348"/>
      <c r="V9" s="358"/>
      <c r="W9" s="348"/>
      <c r="X9" s="347"/>
      <c r="Y9" s="346"/>
      <c r="Z9" s="348"/>
      <c r="AA9" s="358"/>
      <c r="AB9" s="348"/>
      <c r="AC9" s="347"/>
      <c r="AD9" s="346"/>
      <c r="AE9" s="348"/>
      <c r="AF9" s="358"/>
      <c r="AG9" s="348"/>
      <c r="AH9" s="347"/>
      <c r="AI9" s="346"/>
      <c r="AJ9" s="348"/>
      <c r="AK9" s="358"/>
      <c r="AL9" s="348"/>
    </row>
    <row r="10" spans="1:38" s="396" customFormat="1" ht="12" customHeight="1">
      <c r="A10" s="223"/>
      <c r="B10" s="226"/>
      <c r="C10" s="219"/>
      <c r="D10" s="219"/>
      <c r="E10" s="219"/>
      <c r="F10" s="219"/>
      <c r="G10" s="219"/>
      <c r="H10" s="1533"/>
      <c r="I10" s="219"/>
      <c r="J10" s="219"/>
      <c r="K10" s="1978" t="s">
        <v>9318</v>
      </c>
      <c r="L10" s="1979"/>
      <c r="M10" s="1979"/>
      <c r="N10" s="1979"/>
      <c r="O10" s="1979"/>
      <c r="P10" s="1979"/>
      <c r="Q10" s="1979"/>
      <c r="R10" s="1979"/>
      <c r="S10" s="347"/>
      <c r="T10" s="348"/>
      <c r="U10" s="348"/>
      <c r="V10" s="358"/>
      <c r="W10" s="67"/>
      <c r="X10" s="347"/>
      <c r="Y10" s="348"/>
      <c r="Z10" s="348"/>
      <c r="AA10" s="358"/>
      <c r="AB10" s="67"/>
      <c r="AC10" s="347"/>
      <c r="AD10" s="348"/>
      <c r="AE10" s="348"/>
      <c r="AF10" s="358"/>
      <c r="AG10" s="67"/>
      <c r="AH10" s="347"/>
      <c r="AI10" s="348"/>
      <c r="AJ10" s="348"/>
      <c r="AK10" s="358"/>
      <c r="AL10" s="67"/>
    </row>
    <row r="11" spans="1:38" s="396" customFormat="1" ht="12" customHeight="1">
      <c r="A11" s="216" t="s">
        <v>2049</v>
      </c>
      <c r="B11" s="217"/>
      <c r="C11" s="217"/>
      <c r="D11" s="217"/>
      <c r="E11" s="217"/>
      <c r="F11" s="217"/>
      <c r="G11" s="217"/>
      <c r="H11" s="1532"/>
      <c r="I11" s="217"/>
      <c r="J11" s="216"/>
      <c r="K11" s="1538" t="s">
        <v>2839</v>
      </c>
      <c r="L11" s="1539"/>
      <c r="M11" s="1540"/>
      <c r="N11" s="1539"/>
      <c r="O11" s="1539"/>
      <c r="P11" s="1539"/>
      <c r="Q11" s="1539"/>
      <c r="R11" s="1539"/>
      <c r="S11" s="337" t="s">
        <v>2050</v>
      </c>
      <c r="T11" s="338"/>
      <c r="U11" s="338"/>
      <c r="V11" s="338"/>
      <c r="W11" s="353"/>
      <c r="X11" s="337" t="s">
        <v>2050</v>
      </c>
      <c r="Y11" s="338"/>
      <c r="Z11" s="338"/>
      <c r="AA11" s="338"/>
      <c r="AB11" s="353"/>
      <c r="AC11" s="337" t="s">
        <v>2050</v>
      </c>
      <c r="AD11" s="338"/>
      <c r="AE11" s="338"/>
      <c r="AF11" s="338"/>
      <c r="AG11" s="353"/>
      <c r="AH11" s="337" t="s">
        <v>2050</v>
      </c>
      <c r="AI11" s="338"/>
      <c r="AJ11" s="338"/>
      <c r="AK11" s="338"/>
      <c r="AL11" s="353"/>
    </row>
    <row r="12" spans="1:38" s="396" customFormat="1" ht="12" customHeight="1">
      <c r="A12" s="218" t="s">
        <v>49</v>
      </c>
      <c r="B12" s="828" t="s">
        <v>2051</v>
      </c>
      <c r="C12" s="828" t="s">
        <v>2052</v>
      </c>
      <c r="D12" s="828" t="s">
        <v>2053</v>
      </c>
      <c r="E12" s="828" t="s">
        <v>2054</v>
      </c>
      <c r="F12" s="828" t="s">
        <v>2055</v>
      </c>
      <c r="G12" s="828" t="s">
        <v>2056</v>
      </c>
      <c r="H12" s="1535" t="s">
        <v>2057</v>
      </c>
      <c r="I12" s="1505" t="s">
        <v>73</v>
      </c>
      <c r="J12" s="1505" t="s">
        <v>2058</v>
      </c>
      <c r="K12" s="1058" t="s">
        <v>2831</v>
      </c>
      <c r="L12" s="1059" t="s">
        <v>2832</v>
      </c>
      <c r="M12" s="1250" t="s">
        <v>2840</v>
      </c>
      <c r="N12" s="1059" t="s">
        <v>2841</v>
      </c>
      <c r="O12" s="1059" t="s">
        <v>2842</v>
      </c>
      <c r="P12" s="1059" t="s">
        <v>2843</v>
      </c>
      <c r="Q12" s="1059" t="s">
        <v>2844</v>
      </c>
      <c r="R12" s="1073" t="s">
        <v>73</v>
      </c>
      <c r="S12" s="390" t="s">
        <v>2059</v>
      </c>
      <c r="T12" s="390" t="s">
        <v>2060</v>
      </c>
      <c r="U12" s="390" t="s">
        <v>2061</v>
      </c>
      <c r="V12" s="390" t="s">
        <v>2062</v>
      </c>
      <c r="W12" s="390" t="s">
        <v>2063</v>
      </c>
      <c r="X12" s="390" t="s">
        <v>2059</v>
      </c>
      <c r="Y12" s="390" t="s">
        <v>2060</v>
      </c>
      <c r="Z12" s="390" t="s">
        <v>2061</v>
      </c>
      <c r="AA12" s="390" t="s">
        <v>2062</v>
      </c>
      <c r="AB12" s="390" t="s">
        <v>2063</v>
      </c>
      <c r="AC12" s="390" t="s">
        <v>2059</v>
      </c>
      <c r="AD12" s="390" t="s">
        <v>2060</v>
      </c>
      <c r="AE12" s="390" t="s">
        <v>2061</v>
      </c>
      <c r="AF12" s="390" t="s">
        <v>2062</v>
      </c>
      <c r="AG12" s="390" t="s">
        <v>2063</v>
      </c>
      <c r="AH12" s="390" t="s">
        <v>2059</v>
      </c>
      <c r="AI12" s="390" t="s">
        <v>2060</v>
      </c>
      <c r="AJ12" s="390" t="s">
        <v>2061</v>
      </c>
      <c r="AK12" s="390" t="s">
        <v>2062</v>
      </c>
      <c r="AL12" s="390" t="s">
        <v>2063</v>
      </c>
    </row>
    <row r="13" spans="1:38" s="389" customFormat="1" ht="12" customHeight="1">
      <c r="A13" s="1522">
        <v>1</v>
      </c>
      <c r="B13" s="674" t="s">
        <v>2304</v>
      </c>
      <c r="C13" s="239" t="s">
        <v>2670</v>
      </c>
      <c r="D13" s="1496" t="s">
        <v>8478</v>
      </c>
      <c r="E13" s="693" t="s">
        <v>2079</v>
      </c>
      <c r="F13" s="1300"/>
      <c r="G13" s="238"/>
      <c r="H13" s="246"/>
      <c r="I13" s="238"/>
      <c r="J13" s="696" t="s">
        <v>4189</v>
      </c>
      <c r="K13" s="1541" t="s">
        <v>897</v>
      </c>
      <c r="L13" s="360" t="s">
        <v>9309</v>
      </c>
      <c r="M13" s="360" t="s">
        <v>2304</v>
      </c>
      <c r="N13" s="360" t="s">
        <v>2670</v>
      </c>
      <c r="O13" s="360" t="s">
        <v>8478</v>
      </c>
      <c r="P13" s="360"/>
      <c r="Q13" s="360" t="s">
        <v>2670</v>
      </c>
      <c r="R13" s="360"/>
      <c r="S13" s="239" t="s">
        <v>9312</v>
      </c>
      <c r="T13" s="239" t="s">
        <v>2304</v>
      </c>
      <c r="U13" s="239" t="s">
        <v>2671</v>
      </c>
      <c r="V13" s="239" t="s">
        <v>2272</v>
      </c>
      <c r="W13" s="567"/>
      <c r="X13" s="239" t="s">
        <v>9313</v>
      </c>
      <c r="Y13" s="239" t="s">
        <v>2304</v>
      </c>
      <c r="Z13" s="239" t="s">
        <v>2671</v>
      </c>
      <c r="AA13" s="239" t="s">
        <v>2272</v>
      </c>
      <c r="AB13" s="567"/>
      <c r="AC13" s="239" t="s">
        <v>9314</v>
      </c>
      <c r="AD13" s="239" t="s">
        <v>2304</v>
      </c>
      <c r="AE13" s="239" t="s">
        <v>2671</v>
      </c>
      <c r="AF13" s="239" t="s">
        <v>2272</v>
      </c>
      <c r="AG13" s="567"/>
      <c r="AH13" s="239" t="s">
        <v>9315</v>
      </c>
      <c r="AI13" s="239" t="s">
        <v>2304</v>
      </c>
      <c r="AJ13" s="239" t="s">
        <v>2671</v>
      </c>
      <c r="AK13" s="239" t="s">
        <v>2272</v>
      </c>
      <c r="AL13" s="567"/>
    </row>
    <row r="14" spans="1:38" s="396" customFormat="1" ht="12" customHeight="1">
      <c r="A14" s="1522">
        <v>2</v>
      </c>
      <c r="B14" s="1536" t="s">
        <v>9162</v>
      </c>
      <c r="C14" s="1536" t="s">
        <v>9163</v>
      </c>
      <c r="D14" s="1536" t="s">
        <v>2096</v>
      </c>
      <c r="E14" s="1536" t="s">
        <v>2097</v>
      </c>
      <c r="F14" s="1536"/>
      <c r="G14" s="1536"/>
      <c r="H14" s="1536"/>
      <c r="I14" s="1536"/>
      <c r="J14" s="1542" t="s">
        <v>188</v>
      </c>
      <c r="K14" s="1541" t="s">
        <v>897</v>
      </c>
      <c r="L14" s="360" t="s">
        <v>9309</v>
      </c>
      <c r="M14" s="360" t="s">
        <v>9162</v>
      </c>
      <c r="N14" s="360" t="s">
        <v>9163</v>
      </c>
      <c r="O14" s="360" t="s">
        <v>2096</v>
      </c>
      <c r="P14" s="360" t="s">
        <v>79</v>
      </c>
      <c r="Q14" s="360">
        <v>2</v>
      </c>
      <c r="R14" s="360"/>
      <c r="S14" s="762"/>
      <c r="T14" s="762"/>
      <c r="U14" s="762"/>
      <c r="V14" s="762"/>
      <c r="W14" s="762"/>
      <c r="X14" s="762"/>
      <c r="Y14" s="762"/>
      <c r="Z14" s="762"/>
      <c r="AA14" s="762"/>
      <c r="AB14" s="762"/>
      <c r="AC14" s="762"/>
      <c r="AD14" s="762"/>
      <c r="AE14" s="762"/>
      <c r="AF14" s="762"/>
      <c r="AG14" s="762"/>
      <c r="AH14" s="762"/>
      <c r="AI14" s="762"/>
      <c r="AJ14" s="762"/>
      <c r="AK14" s="762"/>
      <c r="AL14" s="762"/>
    </row>
    <row r="15" spans="1:38" s="389" customFormat="1" ht="12" customHeight="1">
      <c r="A15" s="1522">
        <v>3</v>
      </c>
      <c r="B15" s="1254" t="s">
        <v>4892</v>
      </c>
      <c r="C15" s="229" t="s">
        <v>8481</v>
      </c>
      <c r="D15" s="229" t="s">
        <v>2100</v>
      </c>
      <c r="E15" s="239" t="s">
        <v>2101</v>
      </c>
      <c r="F15" s="1523"/>
      <c r="G15" s="238"/>
      <c r="H15" s="680"/>
      <c r="I15" s="567" t="s">
        <v>9319</v>
      </c>
      <c r="J15" s="696" t="s">
        <v>188</v>
      </c>
      <c r="K15" s="1541" t="s">
        <v>897</v>
      </c>
      <c r="L15" s="360" t="s">
        <v>9309</v>
      </c>
      <c r="M15" s="360" t="s">
        <v>4892</v>
      </c>
      <c r="N15" s="360" t="s">
        <v>8481</v>
      </c>
      <c r="O15" s="360" t="s">
        <v>2100</v>
      </c>
      <c r="P15" s="360" t="s">
        <v>79</v>
      </c>
      <c r="Q15" s="360" t="s">
        <v>8481</v>
      </c>
      <c r="R15" s="360"/>
      <c r="S15" s="239"/>
      <c r="T15" s="239"/>
      <c r="U15" s="239"/>
      <c r="V15" s="239"/>
      <c r="W15" s="239"/>
      <c r="X15" s="239"/>
      <c r="Y15" s="239"/>
      <c r="Z15" s="239"/>
      <c r="AA15" s="239"/>
      <c r="AB15" s="239"/>
      <c r="AC15" s="239"/>
      <c r="AD15" s="239"/>
      <c r="AE15" s="567"/>
      <c r="AF15" s="567"/>
      <c r="AG15" s="567"/>
      <c r="AH15" s="239"/>
      <c r="AI15" s="239"/>
      <c r="AJ15" s="239"/>
      <c r="AK15" s="239"/>
      <c r="AL15" s="239"/>
    </row>
    <row r="16" spans="1:38" s="389" customFormat="1" ht="12" customHeight="1">
      <c r="A16" s="1522">
        <v>4</v>
      </c>
      <c r="B16" s="674" t="s">
        <v>8483</v>
      </c>
      <c r="C16" s="674" t="s">
        <v>2239</v>
      </c>
      <c r="D16" s="1496" t="s">
        <v>3175</v>
      </c>
      <c r="E16" s="693" t="s">
        <v>2241</v>
      </c>
      <c r="F16" s="759"/>
      <c r="G16" s="243"/>
      <c r="H16" s="1254"/>
      <c r="I16" s="243"/>
      <c r="J16" s="696" t="s">
        <v>4189</v>
      </c>
      <c r="K16" s="1541" t="s">
        <v>897</v>
      </c>
      <c r="L16" s="360" t="s">
        <v>9309</v>
      </c>
      <c r="M16" s="360" t="s">
        <v>105</v>
      </c>
      <c r="N16" s="360" t="s">
        <v>2239</v>
      </c>
      <c r="O16" s="360" t="s">
        <v>2278</v>
      </c>
      <c r="P16" s="360" t="s">
        <v>79</v>
      </c>
      <c r="Q16" s="360" t="s">
        <v>2239</v>
      </c>
      <c r="R16" s="360"/>
      <c r="S16" s="239" t="s">
        <v>9312</v>
      </c>
      <c r="T16" s="239" t="s">
        <v>2238</v>
      </c>
      <c r="U16" s="239" t="s">
        <v>2675</v>
      </c>
      <c r="V16" s="239" t="s">
        <v>2811</v>
      </c>
      <c r="W16" s="567" t="s">
        <v>8992</v>
      </c>
      <c r="X16" s="239" t="s">
        <v>9313</v>
      </c>
      <c r="Y16" s="239" t="s">
        <v>2238</v>
      </c>
      <c r="Z16" s="239" t="s">
        <v>2675</v>
      </c>
      <c r="AA16" s="239" t="s">
        <v>2811</v>
      </c>
      <c r="AB16" s="567" t="s">
        <v>8993</v>
      </c>
      <c r="AC16" s="239" t="s">
        <v>9314</v>
      </c>
      <c r="AD16" s="239" t="s">
        <v>2238</v>
      </c>
      <c r="AE16" s="239" t="s">
        <v>2675</v>
      </c>
      <c r="AF16" s="239" t="s">
        <v>2811</v>
      </c>
      <c r="AG16" s="567" t="s">
        <v>8994</v>
      </c>
      <c r="AH16" s="239" t="s">
        <v>9315</v>
      </c>
      <c r="AI16" s="239" t="s">
        <v>105</v>
      </c>
      <c r="AJ16" s="239" t="s">
        <v>2675</v>
      </c>
      <c r="AK16" s="239" t="s">
        <v>2811</v>
      </c>
      <c r="AL16" s="567" t="s">
        <v>8994</v>
      </c>
    </row>
    <row r="17" spans="1:39" s="389" customFormat="1" ht="12" customHeight="1">
      <c r="A17" s="1522">
        <v>5</v>
      </c>
      <c r="B17" s="1254" t="s">
        <v>8616</v>
      </c>
      <c r="C17" s="229" t="s">
        <v>8617</v>
      </c>
      <c r="D17" s="1496" t="s">
        <v>2100</v>
      </c>
      <c r="E17" s="693" t="s">
        <v>2101</v>
      </c>
      <c r="F17" s="754" t="s">
        <v>9262</v>
      </c>
      <c r="G17" s="238"/>
      <c r="H17" s="246"/>
      <c r="I17" s="246"/>
      <c r="J17" s="696" t="s">
        <v>4189</v>
      </c>
      <c r="K17" s="1541" t="s">
        <v>897</v>
      </c>
      <c r="L17" s="360" t="s">
        <v>9309</v>
      </c>
      <c r="M17" s="360" t="s">
        <v>8616</v>
      </c>
      <c r="N17" s="360" t="s">
        <v>8617</v>
      </c>
      <c r="O17" s="360" t="s">
        <v>2085</v>
      </c>
      <c r="P17" s="360" t="s">
        <v>79</v>
      </c>
      <c r="Q17" s="360" t="s">
        <v>8617</v>
      </c>
      <c r="R17" s="360"/>
      <c r="S17" s="239" t="s">
        <v>9312</v>
      </c>
      <c r="T17" s="239" t="s">
        <v>4912</v>
      </c>
      <c r="U17" s="239" t="s">
        <v>4913</v>
      </c>
      <c r="V17" s="239" t="s">
        <v>2085</v>
      </c>
      <c r="W17" s="567"/>
      <c r="X17" s="239" t="s">
        <v>9313</v>
      </c>
      <c r="Y17" s="239" t="s">
        <v>4912</v>
      </c>
      <c r="Z17" s="239" t="s">
        <v>4913</v>
      </c>
      <c r="AA17" s="239" t="s">
        <v>2085</v>
      </c>
      <c r="AB17" s="567"/>
      <c r="AC17" s="239" t="s">
        <v>9314</v>
      </c>
      <c r="AD17" s="239" t="s">
        <v>4912</v>
      </c>
      <c r="AE17" s="239" t="s">
        <v>4913</v>
      </c>
      <c r="AF17" s="239" t="s">
        <v>2085</v>
      </c>
      <c r="AG17" s="567"/>
      <c r="AH17" s="239" t="s">
        <v>9315</v>
      </c>
      <c r="AI17" s="239" t="s">
        <v>9320</v>
      </c>
      <c r="AJ17" s="239" t="s">
        <v>4913</v>
      </c>
      <c r="AK17" s="239" t="s">
        <v>2084</v>
      </c>
      <c r="AL17" s="567"/>
    </row>
    <row r="18" spans="1:39" s="389" customFormat="1" ht="12" customHeight="1">
      <c r="A18" s="1522">
        <v>6</v>
      </c>
      <c r="B18" s="1329" t="s">
        <v>2620</v>
      </c>
      <c r="C18" s="1329" t="s">
        <v>4846</v>
      </c>
      <c r="D18" s="693" t="s">
        <v>2100</v>
      </c>
      <c r="E18" s="693" t="s">
        <v>2101</v>
      </c>
      <c r="F18" s="754" t="s">
        <v>9262</v>
      </c>
      <c r="G18" s="238"/>
      <c r="H18" s="246"/>
      <c r="I18" s="246"/>
      <c r="J18" s="696" t="s">
        <v>188</v>
      </c>
      <c r="K18" s="1541" t="s">
        <v>897</v>
      </c>
      <c r="L18" s="360" t="s">
        <v>9309</v>
      </c>
      <c r="M18" s="360" t="s">
        <v>4845</v>
      </c>
      <c r="N18" s="360" t="s">
        <v>4847</v>
      </c>
      <c r="O18" s="360" t="s">
        <v>2100</v>
      </c>
      <c r="P18" s="360" t="s">
        <v>79</v>
      </c>
      <c r="Q18" s="360" t="s">
        <v>4847</v>
      </c>
      <c r="R18" s="360"/>
      <c r="S18" s="239"/>
      <c r="T18" s="239"/>
      <c r="U18" s="239"/>
      <c r="V18" s="239"/>
      <c r="W18" s="567"/>
      <c r="X18" s="239"/>
      <c r="Y18" s="239"/>
      <c r="Z18" s="239"/>
      <c r="AA18" s="239"/>
      <c r="AB18" s="567"/>
      <c r="AC18" s="239"/>
      <c r="AD18" s="239"/>
      <c r="AE18" s="239"/>
      <c r="AF18" s="239"/>
      <c r="AG18" s="567"/>
      <c r="AH18" s="239"/>
      <c r="AI18" s="239"/>
      <c r="AJ18" s="239"/>
      <c r="AK18" s="239"/>
      <c r="AL18" s="567"/>
    </row>
    <row r="19" spans="1:39" s="389" customFormat="1" ht="12" customHeight="1">
      <c r="A19" s="1522">
        <v>7</v>
      </c>
      <c r="B19" s="1329" t="s">
        <v>9321</v>
      </c>
      <c r="C19" s="1329" t="s">
        <v>9322</v>
      </c>
      <c r="D19" s="693" t="s">
        <v>2096</v>
      </c>
      <c r="E19" s="693" t="s">
        <v>2097</v>
      </c>
      <c r="F19" s="754" t="s">
        <v>9262</v>
      </c>
      <c r="G19" s="238"/>
      <c r="H19" s="246"/>
      <c r="I19" s="567"/>
      <c r="J19" s="696" t="s">
        <v>188</v>
      </c>
      <c r="K19" s="1541" t="s">
        <v>897</v>
      </c>
      <c r="L19" s="360" t="s">
        <v>9309</v>
      </c>
      <c r="M19" s="360" t="s">
        <v>5280</v>
      </c>
      <c r="N19" s="360" t="s">
        <v>5281</v>
      </c>
      <c r="O19" s="360" t="s">
        <v>2088</v>
      </c>
      <c r="P19" s="360" t="s">
        <v>79</v>
      </c>
      <c r="Q19" s="360" t="s">
        <v>5281</v>
      </c>
      <c r="R19" s="360"/>
      <c r="S19" s="239"/>
      <c r="T19" s="239"/>
      <c r="U19" s="239"/>
      <c r="V19" s="239"/>
      <c r="W19" s="567"/>
      <c r="X19" s="239"/>
      <c r="Y19" s="239"/>
      <c r="Z19" s="239"/>
      <c r="AA19" s="239"/>
      <c r="AB19" s="567"/>
      <c r="AC19" s="239"/>
      <c r="AD19" s="239"/>
      <c r="AE19" s="239"/>
      <c r="AF19" s="239"/>
      <c r="AG19" s="567"/>
      <c r="AH19" s="239"/>
      <c r="AI19" s="239"/>
      <c r="AJ19" s="239"/>
      <c r="AK19" s="239"/>
      <c r="AL19" s="567"/>
    </row>
    <row r="20" spans="1:39" s="389" customFormat="1" ht="12" customHeight="1">
      <c r="A20" s="1522">
        <v>8</v>
      </c>
      <c r="B20" s="1329" t="s">
        <v>3989</v>
      </c>
      <c r="C20" s="1329" t="s">
        <v>4941</v>
      </c>
      <c r="D20" s="693" t="s">
        <v>2725</v>
      </c>
      <c r="E20" s="693" t="s">
        <v>3176</v>
      </c>
      <c r="F20" s="759"/>
      <c r="G20" s="243"/>
      <c r="H20" s="124"/>
      <c r="I20" s="243"/>
      <c r="J20" s="696" t="s">
        <v>4189</v>
      </c>
      <c r="K20" s="1541" t="s">
        <v>897</v>
      </c>
      <c r="L20" s="360" t="s">
        <v>9309</v>
      </c>
      <c r="M20" s="360" t="s">
        <v>9323</v>
      </c>
      <c r="N20" s="360" t="s">
        <v>8933</v>
      </c>
      <c r="O20" s="360" t="s">
        <v>9324</v>
      </c>
      <c r="P20" s="360" t="s">
        <v>79</v>
      </c>
      <c r="Q20" s="360" t="s">
        <v>8933</v>
      </c>
      <c r="R20" s="360"/>
      <c r="S20" s="239" t="s">
        <v>9312</v>
      </c>
      <c r="T20" s="239" t="s">
        <v>2333</v>
      </c>
      <c r="U20" s="239" t="s">
        <v>2705</v>
      </c>
      <c r="V20" s="239" t="s">
        <v>2096</v>
      </c>
      <c r="W20" s="548" t="s">
        <v>2849</v>
      </c>
      <c r="X20" s="239" t="s">
        <v>9313</v>
      </c>
      <c r="Y20" s="239" t="s">
        <v>2333</v>
      </c>
      <c r="Z20" s="239" t="s">
        <v>2705</v>
      </c>
      <c r="AA20" s="239" t="s">
        <v>2096</v>
      </c>
      <c r="AB20" s="548" t="s">
        <v>2849</v>
      </c>
      <c r="AC20" s="239" t="s">
        <v>9314</v>
      </c>
      <c r="AD20" s="239" t="s">
        <v>2333</v>
      </c>
      <c r="AE20" s="239" t="s">
        <v>2705</v>
      </c>
      <c r="AF20" s="239" t="s">
        <v>2096</v>
      </c>
      <c r="AG20" s="548" t="s">
        <v>2849</v>
      </c>
      <c r="AH20" s="239" t="s">
        <v>9315</v>
      </c>
      <c r="AI20" s="239" t="s">
        <v>8484</v>
      </c>
      <c r="AJ20" s="239" t="s">
        <v>2705</v>
      </c>
      <c r="AK20" s="239" t="s">
        <v>2096</v>
      </c>
      <c r="AL20" s="548" t="s">
        <v>2849</v>
      </c>
    </row>
    <row r="21" spans="1:39" s="389" customFormat="1" ht="12" customHeight="1">
      <c r="A21" s="1522">
        <v>9</v>
      </c>
      <c r="B21" s="239" t="s">
        <v>8485</v>
      </c>
      <c r="C21" s="239" t="s">
        <v>5484</v>
      </c>
      <c r="D21" s="243" t="s">
        <v>2078</v>
      </c>
      <c r="E21" s="239" t="s">
        <v>2079</v>
      </c>
      <c r="F21" s="759"/>
      <c r="G21" s="243"/>
      <c r="H21" s="1254"/>
      <c r="I21" s="243"/>
      <c r="J21" s="696" t="s">
        <v>188</v>
      </c>
      <c r="K21" s="1541" t="s">
        <v>897</v>
      </c>
      <c r="L21" s="360" t="s">
        <v>9309</v>
      </c>
      <c r="M21" s="360" t="s">
        <v>9325</v>
      </c>
      <c r="N21" s="360" t="s">
        <v>8486</v>
      </c>
      <c r="O21" s="360" t="s">
        <v>9326</v>
      </c>
      <c r="P21" s="360" t="s">
        <v>79</v>
      </c>
      <c r="Q21" s="360" t="s">
        <v>8486</v>
      </c>
      <c r="R21" s="360"/>
      <c r="S21" s="239"/>
      <c r="T21" s="239"/>
      <c r="U21" s="239"/>
      <c r="V21" s="239"/>
      <c r="W21" s="567"/>
      <c r="X21" s="239"/>
      <c r="Y21" s="239"/>
      <c r="Z21" s="239"/>
      <c r="AA21" s="239"/>
      <c r="AB21" s="567"/>
      <c r="AC21" s="239"/>
      <c r="AD21" s="239"/>
      <c r="AE21" s="239"/>
      <c r="AF21" s="239"/>
      <c r="AG21" s="567"/>
      <c r="AH21" s="239"/>
      <c r="AI21" s="239"/>
      <c r="AJ21" s="239"/>
      <c r="AK21" s="239"/>
      <c r="AL21" s="567"/>
    </row>
    <row r="22" spans="1:39" s="389" customFormat="1" ht="12" customHeight="1">
      <c r="A22" s="1522">
        <v>10</v>
      </c>
      <c r="B22" s="1501" t="s">
        <v>9327</v>
      </c>
      <c r="C22" s="320" t="s">
        <v>9328</v>
      </c>
      <c r="D22" s="1524" t="s">
        <v>2278</v>
      </c>
      <c r="E22" s="321" t="s">
        <v>2307</v>
      </c>
      <c r="F22" s="1516"/>
      <c r="G22" s="318"/>
      <c r="H22" s="642"/>
      <c r="I22" s="318"/>
      <c r="J22" s="1319" t="s">
        <v>2286</v>
      </c>
      <c r="K22" s="1541"/>
      <c r="L22" s="360"/>
      <c r="M22" s="360"/>
      <c r="N22" s="360"/>
      <c r="O22" s="360"/>
      <c r="P22" s="360"/>
      <c r="Q22" s="360"/>
      <c r="R22" s="360"/>
      <c r="S22" s="239"/>
      <c r="T22" s="239"/>
      <c r="U22" s="239"/>
      <c r="V22" s="239"/>
      <c r="W22" s="567"/>
      <c r="X22" s="239"/>
      <c r="Y22" s="239"/>
      <c r="Z22" s="239"/>
      <c r="AA22" s="239"/>
      <c r="AB22" s="567"/>
      <c r="AC22" s="239"/>
      <c r="AD22" s="239"/>
      <c r="AE22" s="239"/>
      <c r="AF22" s="239"/>
      <c r="AG22" s="567"/>
      <c r="AH22" s="239"/>
      <c r="AI22" s="239"/>
      <c r="AJ22" s="239"/>
      <c r="AK22" s="239"/>
      <c r="AL22" s="567"/>
    </row>
    <row r="23" spans="1:39" s="389" customFormat="1" ht="12" customHeight="1">
      <c r="A23" s="1522">
        <v>11</v>
      </c>
      <c r="B23" s="243" t="s">
        <v>4842</v>
      </c>
      <c r="C23" s="239" t="s">
        <v>4843</v>
      </c>
      <c r="D23" s="243" t="s">
        <v>2096</v>
      </c>
      <c r="E23" s="239" t="s">
        <v>2097</v>
      </c>
      <c r="F23" s="1300"/>
      <c r="G23" s="238"/>
      <c r="H23" s="246" t="s">
        <v>9329</v>
      </c>
      <c r="I23" s="246" t="s">
        <v>9330</v>
      </c>
      <c r="J23" s="696" t="s">
        <v>4189</v>
      </c>
      <c r="K23" s="1541" t="s">
        <v>897</v>
      </c>
      <c r="L23" s="360" t="s">
        <v>9309</v>
      </c>
      <c r="M23" s="360" t="s">
        <v>4842</v>
      </c>
      <c r="N23" s="360" t="s">
        <v>4843</v>
      </c>
      <c r="O23" s="360" t="s">
        <v>2096</v>
      </c>
      <c r="P23" s="360" t="s">
        <v>79</v>
      </c>
      <c r="Q23" s="360" t="s">
        <v>9331</v>
      </c>
      <c r="R23" s="360"/>
      <c r="S23" s="239" t="s">
        <v>9312</v>
      </c>
      <c r="T23" s="239" t="s">
        <v>4842</v>
      </c>
      <c r="U23" s="239" t="s">
        <v>9332</v>
      </c>
      <c r="V23" s="239" t="s">
        <v>2088</v>
      </c>
      <c r="W23" s="548" t="s">
        <v>2849</v>
      </c>
      <c r="X23" s="239" t="s">
        <v>9313</v>
      </c>
      <c r="Y23" s="239" t="s">
        <v>4842</v>
      </c>
      <c r="Z23" s="239" t="s">
        <v>9332</v>
      </c>
      <c r="AA23" s="239" t="s">
        <v>2088</v>
      </c>
      <c r="AB23" s="548" t="s">
        <v>2849</v>
      </c>
      <c r="AC23" s="239" t="s">
        <v>9314</v>
      </c>
      <c r="AD23" s="239" t="s">
        <v>4842</v>
      </c>
      <c r="AE23" s="239" t="s">
        <v>9332</v>
      </c>
      <c r="AF23" s="239" t="s">
        <v>2088</v>
      </c>
      <c r="AG23" s="548" t="s">
        <v>2849</v>
      </c>
      <c r="AH23" s="239" t="s">
        <v>9315</v>
      </c>
      <c r="AI23" s="239" t="s">
        <v>4842</v>
      </c>
      <c r="AJ23" s="239" t="s">
        <v>9332</v>
      </c>
      <c r="AK23" s="239" t="s">
        <v>2088</v>
      </c>
      <c r="AL23" s="548" t="s">
        <v>2849</v>
      </c>
    </row>
    <row r="24" spans="1:39" s="389" customFormat="1" ht="12" customHeight="1">
      <c r="A24" s="1522">
        <v>12</v>
      </c>
      <c r="B24" s="243" t="s">
        <v>9017</v>
      </c>
      <c r="C24" s="239" t="s">
        <v>9018</v>
      </c>
      <c r="D24" s="243" t="s">
        <v>2096</v>
      </c>
      <c r="E24" s="239" t="s">
        <v>2097</v>
      </c>
      <c r="F24" s="1300"/>
      <c r="G24" s="238"/>
      <c r="H24" s="246" t="s">
        <v>9333</v>
      </c>
      <c r="I24" s="246" t="s">
        <v>9330</v>
      </c>
      <c r="J24" s="696" t="s">
        <v>4189</v>
      </c>
      <c r="K24" s="1541" t="s">
        <v>897</v>
      </c>
      <c r="L24" s="360" t="s">
        <v>9309</v>
      </c>
      <c r="M24" s="360" t="s">
        <v>9017</v>
      </c>
      <c r="N24" s="360" t="s">
        <v>9018</v>
      </c>
      <c r="O24" s="360" t="s">
        <v>2096</v>
      </c>
      <c r="P24" s="360" t="s">
        <v>79</v>
      </c>
      <c r="Q24" s="360" t="s">
        <v>9334</v>
      </c>
      <c r="R24" s="360"/>
      <c r="S24" s="239" t="s">
        <v>9312</v>
      </c>
      <c r="T24" s="239" t="s">
        <v>9017</v>
      </c>
      <c r="U24" s="239" t="s">
        <v>9335</v>
      </c>
      <c r="V24" s="239" t="s">
        <v>2088</v>
      </c>
      <c r="W24" s="548" t="s">
        <v>2849</v>
      </c>
      <c r="X24" s="239" t="s">
        <v>9313</v>
      </c>
      <c r="Y24" s="239" t="s">
        <v>9017</v>
      </c>
      <c r="Z24" s="239" t="s">
        <v>9335</v>
      </c>
      <c r="AA24" s="239" t="s">
        <v>2088</v>
      </c>
      <c r="AB24" s="548" t="s">
        <v>2849</v>
      </c>
      <c r="AC24" s="239" t="s">
        <v>9314</v>
      </c>
      <c r="AD24" s="239" t="s">
        <v>9017</v>
      </c>
      <c r="AE24" s="239" t="s">
        <v>9335</v>
      </c>
      <c r="AF24" s="239" t="s">
        <v>2088</v>
      </c>
      <c r="AG24" s="548" t="s">
        <v>2849</v>
      </c>
      <c r="AH24" s="239" t="s">
        <v>9315</v>
      </c>
      <c r="AI24" s="239" t="s">
        <v>9017</v>
      </c>
      <c r="AJ24" s="239" t="s">
        <v>9335</v>
      </c>
      <c r="AK24" s="239" t="s">
        <v>2088</v>
      </c>
      <c r="AL24" s="548" t="s">
        <v>2849</v>
      </c>
    </row>
    <row r="25" spans="1:39" s="389" customFormat="1" ht="12" customHeight="1">
      <c r="A25" s="1522">
        <v>13</v>
      </c>
      <c r="B25" s="1254" t="s">
        <v>5480</v>
      </c>
      <c r="C25" s="239" t="s">
        <v>8497</v>
      </c>
      <c r="D25" s="243" t="s">
        <v>2803</v>
      </c>
      <c r="E25" s="239" t="s">
        <v>2804</v>
      </c>
      <c r="F25" s="239"/>
      <c r="G25" s="243"/>
      <c r="H25" s="124"/>
      <c r="I25" s="243"/>
      <c r="J25" s="696" t="s">
        <v>188</v>
      </c>
      <c r="K25" s="1541" t="s">
        <v>897</v>
      </c>
      <c r="L25" s="360" t="s">
        <v>9309</v>
      </c>
      <c r="M25" s="360" t="s">
        <v>5480</v>
      </c>
      <c r="N25" s="360" t="s">
        <v>9111</v>
      </c>
      <c r="O25" s="360" t="s">
        <v>2088</v>
      </c>
      <c r="P25" s="360" t="s">
        <v>79</v>
      </c>
      <c r="Q25" s="360" t="s">
        <v>9111</v>
      </c>
      <c r="R25" s="360"/>
      <c r="S25" s="239"/>
      <c r="T25" s="239"/>
      <c r="U25" s="239"/>
      <c r="V25" s="239"/>
      <c r="W25" s="567"/>
      <c r="X25" s="239"/>
      <c r="Y25" s="239"/>
      <c r="Z25" s="239"/>
      <c r="AA25" s="239"/>
      <c r="AB25" s="567"/>
      <c r="AC25" s="239"/>
      <c r="AD25" s="239"/>
      <c r="AE25" s="239"/>
      <c r="AF25" s="239"/>
      <c r="AG25" s="567"/>
      <c r="AH25" s="239"/>
      <c r="AI25" s="239"/>
      <c r="AJ25" s="239"/>
      <c r="AK25" s="239"/>
      <c r="AL25" s="567"/>
    </row>
    <row r="26" spans="1:39" s="389" customFormat="1" ht="12" customHeight="1">
      <c r="A26" s="1522">
        <v>14</v>
      </c>
      <c r="B26" s="243" t="s">
        <v>9022</v>
      </c>
      <c r="C26" s="239" t="s">
        <v>9023</v>
      </c>
      <c r="D26" s="239" t="s">
        <v>2725</v>
      </c>
      <c r="E26" s="693" t="s">
        <v>3176</v>
      </c>
      <c r="F26" s="239"/>
      <c r="G26" s="243"/>
      <c r="H26" s="666" t="s">
        <v>9024</v>
      </c>
      <c r="I26" s="246"/>
      <c r="J26" s="696" t="s">
        <v>2308</v>
      </c>
      <c r="K26" s="1541" t="s">
        <v>897</v>
      </c>
      <c r="L26" s="360" t="s">
        <v>9309</v>
      </c>
      <c r="M26" s="360" t="s">
        <v>9336</v>
      </c>
      <c r="N26" s="360" t="s">
        <v>9337</v>
      </c>
      <c r="O26" s="360" t="s">
        <v>9338</v>
      </c>
      <c r="P26" s="360" t="s">
        <v>79</v>
      </c>
      <c r="Q26" s="360" t="s">
        <v>9339</v>
      </c>
      <c r="R26" s="360"/>
      <c r="S26" s="239" t="s">
        <v>9312</v>
      </c>
      <c r="T26" s="239" t="s">
        <v>9022</v>
      </c>
      <c r="U26" s="239" t="s">
        <v>9340</v>
      </c>
      <c r="V26" s="239" t="s">
        <v>2088</v>
      </c>
      <c r="W26" s="548" t="s">
        <v>2849</v>
      </c>
      <c r="X26" s="239" t="s">
        <v>9313</v>
      </c>
      <c r="Y26" s="239" t="s">
        <v>9022</v>
      </c>
      <c r="Z26" s="239" t="s">
        <v>9340</v>
      </c>
      <c r="AA26" s="239" t="s">
        <v>2088</v>
      </c>
      <c r="AB26" s="548" t="s">
        <v>2849</v>
      </c>
      <c r="AC26" s="239" t="s">
        <v>9314</v>
      </c>
      <c r="AD26" s="239" t="s">
        <v>9022</v>
      </c>
      <c r="AE26" s="567"/>
      <c r="AF26" s="567"/>
      <c r="AG26" s="567"/>
      <c r="AH26" s="239" t="s">
        <v>9315</v>
      </c>
      <c r="AI26" s="239" t="s">
        <v>9022</v>
      </c>
      <c r="AJ26" s="239" t="s">
        <v>9340</v>
      </c>
      <c r="AK26" s="239" t="s">
        <v>2088</v>
      </c>
      <c r="AL26" s="548" t="s">
        <v>2849</v>
      </c>
      <c r="AM26" s="719"/>
    </row>
    <row r="27" spans="1:39" s="389" customFormat="1" ht="12" customHeight="1">
      <c r="A27" s="1522">
        <v>15</v>
      </c>
      <c r="B27" s="321" t="s">
        <v>9341</v>
      </c>
      <c r="C27" s="321" t="s">
        <v>8464</v>
      </c>
      <c r="D27" s="320" t="s">
        <v>2278</v>
      </c>
      <c r="E27" s="321" t="s">
        <v>2307</v>
      </c>
      <c r="F27" s="1525"/>
      <c r="G27" s="318"/>
      <c r="H27" s="642"/>
      <c r="I27" s="318"/>
      <c r="J27" s="1319" t="s">
        <v>2286</v>
      </c>
      <c r="K27" s="1541"/>
      <c r="L27" s="360"/>
      <c r="M27" s="360"/>
      <c r="N27" s="360"/>
      <c r="O27" s="360"/>
      <c r="P27" s="360"/>
      <c r="Q27" s="360"/>
      <c r="R27" s="360"/>
      <c r="S27" s="239"/>
      <c r="T27" s="239"/>
      <c r="U27" s="239"/>
      <c r="V27" s="239"/>
      <c r="W27" s="239"/>
      <c r="X27" s="239"/>
      <c r="Y27" s="239"/>
      <c r="Z27" s="239"/>
      <c r="AA27" s="239"/>
      <c r="AB27" s="239"/>
      <c r="AC27" s="239"/>
      <c r="AD27" s="239"/>
      <c r="AE27" s="567"/>
      <c r="AF27" s="567"/>
      <c r="AG27" s="567"/>
      <c r="AH27" s="239"/>
      <c r="AI27" s="239"/>
      <c r="AJ27" s="239"/>
      <c r="AK27" s="239"/>
      <c r="AL27" s="239"/>
      <c r="AM27" s="719"/>
    </row>
    <row r="28" spans="1:39" s="389" customFormat="1" ht="12" customHeight="1">
      <c r="A28" s="1522">
        <v>16</v>
      </c>
      <c r="B28" s="321" t="s">
        <v>8509</v>
      </c>
      <c r="C28" s="321" t="s">
        <v>9342</v>
      </c>
      <c r="D28" s="320" t="s">
        <v>2096</v>
      </c>
      <c r="E28" s="321" t="s">
        <v>2307</v>
      </c>
      <c r="F28" s="1525"/>
      <c r="G28" s="318"/>
      <c r="H28" s="642"/>
      <c r="I28" s="318"/>
      <c r="J28" s="1319" t="s">
        <v>2286</v>
      </c>
      <c r="K28" s="1541"/>
      <c r="L28" s="360"/>
      <c r="M28" s="360"/>
      <c r="N28" s="360"/>
      <c r="O28" s="360"/>
      <c r="P28" s="360"/>
      <c r="Q28" s="360"/>
      <c r="R28" s="360"/>
      <c r="S28" s="239"/>
      <c r="T28" s="239"/>
      <c r="U28" s="239"/>
      <c r="V28" s="239"/>
      <c r="W28" s="239"/>
      <c r="X28" s="239"/>
      <c r="Y28" s="239"/>
      <c r="Z28" s="239"/>
      <c r="AA28" s="239"/>
      <c r="AB28" s="239"/>
      <c r="AC28" s="239"/>
      <c r="AD28" s="239"/>
      <c r="AE28" s="567"/>
      <c r="AF28" s="567"/>
      <c r="AG28" s="567"/>
      <c r="AH28" s="239"/>
      <c r="AI28" s="239"/>
      <c r="AJ28" s="239"/>
      <c r="AK28" s="239"/>
      <c r="AL28" s="239"/>
      <c r="AM28" s="719"/>
    </row>
    <row r="29" spans="1:39" s="389" customFormat="1" ht="12" customHeight="1">
      <c r="A29" s="1522">
        <v>17</v>
      </c>
      <c r="B29" s="239" t="s">
        <v>9343</v>
      </c>
      <c r="C29" s="239" t="s">
        <v>9344</v>
      </c>
      <c r="D29" s="243" t="s">
        <v>3212</v>
      </c>
      <c r="E29" s="239" t="s">
        <v>2108</v>
      </c>
      <c r="F29" s="1523"/>
      <c r="G29" s="238" t="s">
        <v>4808</v>
      </c>
      <c r="H29" s="246"/>
      <c r="I29" s="238"/>
      <c r="J29" s="696" t="s">
        <v>188</v>
      </c>
      <c r="K29" s="1541" t="s">
        <v>897</v>
      </c>
      <c r="L29" s="360" t="s">
        <v>9309</v>
      </c>
      <c r="M29" s="360" t="s">
        <v>9345</v>
      </c>
      <c r="N29" s="360" t="s">
        <v>9346</v>
      </c>
      <c r="O29" s="360" t="s">
        <v>2085</v>
      </c>
      <c r="P29" s="360" t="s">
        <v>79</v>
      </c>
      <c r="Q29" s="360" t="s">
        <v>9346</v>
      </c>
      <c r="R29" s="360"/>
      <c r="S29" s="239"/>
      <c r="T29" s="239"/>
      <c r="U29" s="239"/>
      <c r="V29" s="239"/>
      <c r="W29" s="239"/>
      <c r="X29" s="239"/>
      <c r="Y29" s="239"/>
      <c r="Z29" s="239"/>
      <c r="AA29" s="239"/>
      <c r="AB29" s="239"/>
      <c r="AC29" s="239"/>
      <c r="AD29" s="239"/>
      <c r="AE29" s="567"/>
      <c r="AF29" s="567"/>
      <c r="AG29" s="567"/>
      <c r="AH29" s="239"/>
      <c r="AI29" s="239"/>
      <c r="AJ29" s="239"/>
      <c r="AK29" s="239"/>
      <c r="AL29" s="239"/>
    </row>
    <row r="30" spans="1:39" s="389" customFormat="1" ht="12" customHeight="1">
      <c r="A30" s="1522">
        <v>18</v>
      </c>
      <c r="B30" s="239" t="s">
        <v>4707</v>
      </c>
      <c r="C30" s="239" t="s">
        <v>4708</v>
      </c>
      <c r="D30" s="243" t="s">
        <v>3212</v>
      </c>
      <c r="E30" s="243" t="s">
        <v>2108</v>
      </c>
      <c r="F30" s="759"/>
      <c r="G30" s="754" t="s">
        <v>3760</v>
      </c>
      <c r="H30" s="124"/>
      <c r="I30" s="243"/>
      <c r="J30" s="696" t="s">
        <v>4189</v>
      </c>
      <c r="K30" s="1541" t="s">
        <v>897</v>
      </c>
      <c r="L30" s="360" t="s">
        <v>9309</v>
      </c>
      <c r="M30" s="360" t="s">
        <v>4707</v>
      </c>
      <c r="N30" s="360" t="s">
        <v>4708</v>
      </c>
      <c r="O30" s="360" t="s">
        <v>3962</v>
      </c>
      <c r="P30" s="360"/>
      <c r="Q30" s="360" t="s">
        <v>9217</v>
      </c>
      <c r="R30" s="360"/>
      <c r="S30" s="239" t="s">
        <v>9312</v>
      </c>
      <c r="T30" s="239" t="s">
        <v>4707</v>
      </c>
      <c r="U30" s="239" t="s">
        <v>4710</v>
      </c>
      <c r="V30" s="239" t="s">
        <v>2084</v>
      </c>
      <c r="W30" s="360" t="s">
        <v>8514</v>
      </c>
      <c r="X30" s="239" t="s">
        <v>9313</v>
      </c>
      <c r="Y30" s="239" t="s">
        <v>4707</v>
      </c>
      <c r="Z30" s="239" t="s">
        <v>4710</v>
      </c>
      <c r="AA30" s="239" t="s">
        <v>2084</v>
      </c>
      <c r="AB30" s="360" t="s">
        <v>8514</v>
      </c>
      <c r="AC30" s="239" t="s">
        <v>9314</v>
      </c>
      <c r="AD30" s="239" t="s">
        <v>4707</v>
      </c>
      <c r="AE30" s="239" t="s">
        <v>4710</v>
      </c>
      <c r="AF30" s="239" t="s">
        <v>2084</v>
      </c>
      <c r="AG30" s="360" t="s">
        <v>8514</v>
      </c>
      <c r="AH30" s="239" t="s">
        <v>9315</v>
      </c>
      <c r="AI30" s="239" t="s">
        <v>4707</v>
      </c>
      <c r="AJ30" s="239" t="s">
        <v>4710</v>
      </c>
      <c r="AK30" s="239" t="s">
        <v>2084</v>
      </c>
      <c r="AL30" s="360" t="s">
        <v>8514</v>
      </c>
    </row>
    <row r="31" spans="1:39" s="389" customFormat="1" ht="12" customHeight="1">
      <c r="A31" s="1522">
        <v>19</v>
      </c>
      <c r="B31" s="1329" t="s">
        <v>4711</v>
      </c>
      <c r="C31" s="1329" t="s">
        <v>4712</v>
      </c>
      <c r="D31" s="693" t="s">
        <v>3212</v>
      </c>
      <c r="E31" s="239" t="s">
        <v>2108</v>
      </c>
      <c r="F31" s="1300"/>
      <c r="G31" s="238" t="s">
        <v>4808</v>
      </c>
      <c r="H31" s="246"/>
      <c r="I31" s="238"/>
      <c r="J31" s="696" t="s">
        <v>4189</v>
      </c>
      <c r="K31" s="1541" t="s">
        <v>897</v>
      </c>
      <c r="L31" s="360" t="s">
        <v>9309</v>
      </c>
      <c r="M31" s="360" t="s">
        <v>4711</v>
      </c>
      <c r="N31" s="360" t="s">
        <v>4712</v>
      </c>
      <c r="O31" s="360" t="s">
        <v>2085</v>
      </c>
      <c r="P31" s="360"/>
      <c r="Q31" s="360" t="s">
        <v>8964</v>
      </c>
      <c r="R31" s="360"/>
      <c r="S31" s="239" t="s">
        <v>9312</v>
      </c>
      <c r="T31" s="239" t="s">
        <v>2541</v>
      </c>
      <c r="U31" s="239" t="s">
        <v>4714</v>
      </c>
      <c r="V31" s="239" t="s">
        <v>2084</v>
      </c>
      <c r="W31" s="360" t="s">
        <v>8514</v>
      </c>
      <c r="X31" s="239" t="s">
        <v>9313</v>
      </c>
      <c r="Y31" s="239" t="s">
        <v>2541</v>
      </c>
      <c r="Z31" s="239" t="s">
        <v>4714</v>
      </c>
      <c r="AA31" s="239" t="s">
        <v>2084</v>
      </c>
      <c r="AB31" s="360" t="s">
        <v>8514</v>
      </c>
      <c r="AC31" s="239" t="s">
        <v>9314</v>
      </c>
      <c r="AD31" s="239" t="s">
        <v>4711</v>
      </c>
      <c r="AE31" s="239" t="s">
        <v>4714</v>
      </c>
      <c r="AF31" s="239" t="s">
        <v>2084</v>
      </c>
      <c r="AG31" s="360" t="s">
        <v>8514</v>
      </c>
      <c r="AH31" s="239" t="s">
        <v>9315</v>
      </c>
      <c r="AI31" s="239" t="s">
        <v>8946</v>
      </c>
      <c r="AJ31" s="239" t="s">
        <v>4714</v>
      </c>
      <c r="AK31" s="239" t="s">
        <v>2084</v>
      </c>
      <c r="AL31" s="360" t="s">
        <v>8514</v>
      </c>
    </row>
    <row r="32" spans="1:39" s="389" customFormat="1" ht="12" customHeight="1">
      <c r="A32" s="1522">
        <v>20</v>
      </c>
      <c r="B32" s="1329" t="s">
        <v>4715</v>
      </c>
      <c r="C32" s="1329" t="s">
        <v>4716</v>
      </c>
      <c r="D32" s="693" t="s">
        <v>3212</v>
      </c>
      <c r="E32" s="239" t="s">
        <v>2108</v>
      </c>
      <c r="F32" s="1300"/>
      <c r="G32" s="238" t="s">
        <v>4809</v>
      </c>
      <c r="H32" s="246"/>
      <c r="I32" s="238"/>
      <c r="J32" s="696" t="s">
        <v>4189</v>
      </c>
      <c r="K32" s="1541" t="s">
        <v>897</v>
      </c>
      <c r="L32" s="360" t="s">
        <v>9309</v>
      </c>
      <c r="M32" s="360" t="s">
        <v>9347</v>
      </c>
      <c r="N32" s="360" t="s">
        <v>9029</v>
      </c>
      <c r="O32" s="360" t="s">
        <v>2085</v>
      </c>
      <c r="P32" s="360"/>
      <c r="Q32" s="360" t="s">
        <v>9348</v>
      </c>
      <c r="R32" s="360"/>
      <c r="S32" s="239" t="s">
        <v>9312</v>
      </c>
      <c r="T32" s="239" t="s">
        <v>2541</v>
      </c>
      <c r="U32" s="239" t="s">
        <v>4718</v>
      </c>
      <c r="V32" s="239" t="s">
        <v>2084</v>
      </c>
      <c r="W32" s="360" t="s">
        <v>8514</v>
      </c>
      <c r="X32" s="239" t="s">
        <v>9313</v>
      </c>
      <c r="Y32" s="239" t="s">
        <v>2541</v>
      </c>
      <c r="Z32" s="239" t="s">
        <v>4718</v>
      </c>
      <c r="AA32" s="239" t="s">
        <v>2084</v>
      </c>
      <c r="AB32" s="360" t="s">
        <v>8514</v>
      </c>
      <c r="AC32" s="239" t="s">
        <v>9314</v>
      </c>
      <c r="AD32" s="239" t="s">
        <v>4715</v>
      </c>
      <c r="AE32" s="239" t="s">
        <v>4718</v>
      </c>
      <c r="AF32" s="239" t="s">
        <v>2084</v>
      </c>
      <c r="AG32" s="360" t="s">
        <v>8514</v>
      </c>
      <c r="AH32" s="239" t="s">
        <v>9315</v>
      </c>
      <c r="AI32" s="239" t="s">
        <v>9349</v>
      </c>
      <c r="AJ32" s="239" t="s">
        <v>4718</v>
      </c>
      <c r="AK32" s="239" t="s">
        <v>2084</v>
      </c>
      <c r="AL32" s="360" t="s">
        <v>8514</v>
      </c>
    </row>
    <row r="33" spans="1:38" s="389" customFormat="1" ht="12" customHeight="1">
      <c r="A33" s="1522">
        <v>21</v>
      </c>
      <c r="B33" s="1329" t="s">
        <v>2541</v>
      </c>
      <c r="C33" s="1329" t="s">
        <v>20029</v>
      </c>
      <c r="D33" s="693" t="s">
        <v>3212</v>
      </c>
      <c r="E33" s="239" t="s">
        <v>2108</v>
      </c>
      <c r="F33" s="1300"/>
      <c r="G33" s="238" t="s">
        <v>4810</v>
      </c>
      <c r="H33" s="246"/>
      <c r="I33" s="238"/>
      <c r="J33" s="696" t="s">
        <v>4189</v>
      </c>
      <c r="K33" s="1541" t="s">
        <v>897</v>
      </c>
      <c r="L33" s="360" t="s">
        <v>9309</v>
      </c>
      <c r="M33" s="360" t="s">
        <v>2541</v>
      </c>
      <c r="N33" s="360" t="s">
        <v>4720</v>
      </c>
      <c r="O33" s="360" t="s">
        <v>4955</v>
      </c>
      <c r="P33" s="360"/>
      <c r="Q33" s="360" t="s">
        <v>8947</v>
      </c>
      <c r="R33" s="360"/>
      <c r="S33" s="239" t="s">
        <v>9312</v>
      </c>
      <c r="T33" s="239" t="s">
        <v>2541</v>
      </c>
      <c r="U33" s="239" t="s">
        <v>4721</v>
      </c>
      <c r="V33" s="239" t="s">
        <v>2084</v>
      </c>
      <c r="W33" s="360" t="s">
        <v>8514</v>
      </c>
      <c r="X33" s="239" t="s">
        <v>9313</v>
      </c>
      <c r="Y33" s="239" t="s">
        <v>2541</v>
      </c>
      <c r="Z33" s="239" t="s">
        <v>4721</v>
      </c>
      <c r="AA33" s="239" t="s">
        <v>2084</v>
      </c>
      <c r="AB33" s="360" t="s">
        <v>8514</v>
      </c>
      <c r="AC33" s="239" t="s">
        <v>9314</v>
      </c>
      <c r="AD33" s="239" t="s">
        <v>2541</v>
      </c>
      <c r="AE33" s="239" t="s">
        <v>4721</v>
      </c>
      <c r="AF33" s="239" t="s">
        <v>2084</v>
      </c>
      <c r="AG33" s="360" t="s">
        <v>8514</v>
      </c>
      <c r="AH33" s="239" t="s">
        <v>9315</v>
      </c>
      <c r="AI33" s="239" t="s">
        <v>9350</v>
      </c>
      <c r="AJ33" s="239" t="s">
        <v>4721</v>
      </c>
      <c r="AK33" s="239" t="s">
        <v>2084</v>
      </c>
      <c r="AL33" s="360" t="s">
        <v>8514</v>
      </c>
    </row>
    <row r="34" spans="1:38" s="389" customFormat="1" ht="12" customHeight="1">
      <c r="A34" s="1522">
        <v>22</v>
      </c>
      <c r="B34" s="239" t="s">
        <v>4857</v>
      </c>
      <c r="C34" s="239" t="s">
        <v>4858</v>
      </c>
      <c r="D34" s="243" t="s">
        <v>3215</v>
      </c>
      <c r="E34" s="239" t="s">
        <v>2111</v>
      </c>
      <c r="F34" s="1523"/>
      <c r="G34" s="238" t="s">
        <v>2622</v>
      </c>
      <c r="H34" s="246"/>
      <c r="I34" s="238"/>
      <c r="J34" s="696" t="s">
        <v>4189</v>
      </c>
      <c r="K34" s="1541" t="s">
        <v>897</v>
      </c>
      <c r="L34" s="360" t="s">
        <v>9309</v>
      </c>
      <c r="M34" s="360" t="s">
        <v>4857</v>
      </c>
      <c r="N34" s="360" t="s">
        <v>4858</v>
      </c>
      <c r="O34" s="360" t="s">
        <v>6099</v>
      </c>
      <c r="P34" s="360"/>
      <c r="Q34" s="360" t="s">
        <v>9351</v>
      </c>
      <c r="R34" s="360"/>
      <c r="S34" s="239" t="s">
        <v>9312</v>
      </c>
      <c r="T34" s="239" t="s">
        <v>4917</v>
      </c>
      <c r="U34" s="239" t="s">
        <v>4858</v>
      </c>
      <c r="V34" s="239" t="s">
        <v>2084</v>
      </c>
      <c r="W34" s="360" t="s">
        <v>8514</v>
      </c>
      <c r="X34" s="239" t="s">
        <v>9313</v>
      </c>
      <c r="Y34" s="239" t="s">
        <v>4917</v>
      </c>
      <c r="Z34" s="239" t="s">
        <v>4858</v>
      </c>
      <c r="AA34" s="239" t="s">
        <v>2084</v>
      </c>
      <c r="AB34" s="360" t="s">
        <v>8514</v>
      </c>
      <c r="AC34" s="239" t="s">
        <v>9314</v>
      </c>
      <c r="AD34" s="239" t="s">
        <v>4917</v>
      </c>
      <c r="AE34" s="239" t="s">
        <v>4858</v>
      </c>
      <c r="AF34" s="239" t="s">
        <v>2084</v>
      </c>
      <c r="AG34" s="360" t="s">
        <v>8514</v>
      </c>
      <c r="AH34" s="239" t="s">
        <v>9315</v>
      </c>
      <c r="AI34" s="239" t="s">
        <v>4917</v>
      </c>
      <c r="AJ34" s="239" t="s">
        <v>4858</v>
      </c>
      <c r="AK34" s="239" t="s">
        <v>2084</v>
      </c>
      <c r="AL34" s="360" t="s">
        <v>8514</v>
      </c>
    </row>
    <row r="35" spans="1:38" s="389" customFormat="1" ht="12" customHeight="1">
      <c r="A35" s="1522">
        <v>23</v>
      </c>
      <c r="B35" s="239" t="s">
        <v>6097</v>
      </c>
      <c r="C35" s="239" t="s">
        <v>4860</v>
      </c>
      <c r="D35" s="243" t="s">
        <v>3215</v>
      </c>
      <c r="E35" s="239" t="s">
        <v>2111</v>
      </c>
      <c r="F35" s="1523"/>
      <c r="G35" s="238" t="s">
        <v>2622</v>
      </c>
      <c r="H35" s="246"/>
      <c r="I35" s="238"/>
      <c r="J35" s="696" t="s">
        <v>4189</v>
      </c>
      <c r="K35" s="1541" t="s">
        <v>897</v>
      </c>
      <c r="L35" s="360" t="s">
        <v>9309</v>
      </c>
      <c r="M35" s="360" t="s">
        <v>6097</v>
      </c>
      <c r="N35" s="360" t="s">
        <v>4860</v>
      </c>
      <c r="O35" s="360" t="s">
        <v>6099</v>
      </c>
      <c r="P35" s="360"/>
      <c r="Q35" s="360" t="s">
        <v>9352</v>
      </c>
      <c r="R35" s="360"/>
      <c r="S35" s="239" t="s">
        <v>9312</v>
      </c>
      <c r="T35" s="239" t="s">
        <v>4859</v>
      </c>
      <c r="U35" s="239" t="s">
        <v>4861</v>
      </c>
      <c r="V35" s="239" t="s">
        <v>2084</v>
      </c>
      <c r="W35" s="360" t="s">
        <v>8514</v>
      </c>
      <c r="X35" s="239" t="s">
        <v>9313</v>
      </c>
      <c r="Y35" s="239" t="s">
        <v>4859</v>
      </c>
      <c r="Z35" s="239" t="s">
        <v>4861</v>
      </c>
      <c r="AA35" s="239" t="s">
        <v>2084</v>
      </c>
      <c r="AB35" s="360" t="s">
        <v>8514</v>
      </c>
      <c r="AC35" s="239" t="s">
        <v>9314</v>
      </c>
      <c r="AD35" s="239" t="s">
        <v>9035</v>
      </c>
      <c r="AE35" s="239" t="s">
        <v>9037</v>
      </c>
      <c r="AF35" s="239" t="s">
        <v>2084</v>
      </c>
      <c r="AG35" s="360" t="s">
        <v>8514</v>
      </c>
      <c r="AH35" s="239" t="s">
        <v>9315</v>
      </c>
      <c r="AI35" s="239" t="s">
        <v>9035</v>
      </c>
      <c r="AJ35" s="239" t="s">
        <v>9037</v>
      </c>
      <c r="AK35" s="239" t="s">
        <v>2084</v>
      </c>
      <c r="AL35" s="360" t="s">
        <v>8514</v>
      </c>
    </row>
    <row r="36" spans="1:38" s="389" customFormat="1" ht="12" customHeight="1">
      <c r="A36" s="1522">
        <v>24</v>
      </c>
      <c r="B36" s="239" t="s">
        <v>4919</v>
      </c>
      <c r="C36" s="239" t="s">
        <v>4863</v>
      </c>
      <c r="D36" s="243" t="s">
        <v>3215</v>
      </c>
      <c r="E36" s="239" t="s">
        <v>2111</v>
      </c>
      <c r="F36" s="1523"/>
      <c r="G36" s="238" t="s">
        <v>2622</v>
      </c>
      <c r="H36" s="246"/>
      <c r="I36" s="238"/>
      <c r="J36" s="696" t="s">
        <v>4189</v>
      </c>
      <c r="K36" s="1541" t="s">
        <v>897</v>
      </c>
      <c r="L36" s="360" t="s">
        <v>9309</v>
      </c>
      <c r="M36" s="360" t="s">
        <v>4919</v>
      </c>
      <c r="N36" s="360" t="s">
        <v>4863</v>
      </c>
      <c r="O36" s="360" t="s">
        <v>2085</v>
      </c>
      <c r="P36" s="360"/>
      <c r="Q36" s="360" t="s">
        <v>9353</v>
      </c>
      <c r="R36" s="360"/>
      <c r="S36" s="240"/>
      <c r="T36" s="240"/>
      <c r="U36" s="240"/>
      <c r="V36" s="240"/>
      <c r="W36" s="360" t="s">
        <v>8514</v>
      </c>
      <c r="X36" s="240"/>
      <c r="Y36" s="240"/>
      <c r="Z36" s="240"/>
      <c r="AA36" s="240"/>
      <c r="AB36" s="360" t="s">
        <v>8514</v>
      </c>
      <c r="AC36" s="239" t="s">
        <v>9314</v>
      </c>
      <c r="AD36" s="239" t="s">
        <v>4864</v>
      </c>
      <c r="AE36" s="239" t="s">
        <v>4866</v>
      </c>
      <c r="AF36" s="239" t="s">
        <v>2084</v>
      </c>
      <c r="AG36" s="360" t="s">
        <v>8514</v>
      </c>
      <c r="AH36" s="239" t="s">
        <v>9315</v>
      </c>
      <c r="AI36" s="239" t="s">
        <v>9040</v>
      </c>
      <c r="AJ36" s="239" t="s">
        <v>4866</v>
      </c>
      <c r="AK36" s="239" t="s">
        <v>2084</v>
      </c>
      <c r="AL36" s="360" t="s">
        <v>8514</v>
      </c>
    </row>
    <row r="37" spans="1:38" s="389" customFormat="1" ht="12" customHeight="1">
      <c r="A37" s="1522">
        <v>25</v>
      </c>
      <c r="B37" s="239" t="s">
        <v>4920</v>
      </c>
      <c r="C37" s="239" t="s">
        <v>2145</v>
      </c>
      <c r="D37" s="243" t="s">
        <v>3215</v>
      </c>
      <c r="E37" s="239" t="s">
        <v>2111</v>
      </c>
      <c r="F37" s="1523"/>
      <c r="G37" s="238" t="s">
        <v>2622</v>
      </c>
      <c r="H37" s="246"/>
      <c r="I37" s="238"/>
      <c r="J37" s="696" t="s">
        <v>4189</v>
      </c>
      <c r="K37" s="1541" t="s">
        <v>897</v>
      </c>
      <c r="L37" s="360" t="s">
        <v>9309</v>
      </c>
      <c r="M37" s="360" t="s">
        <v>9042</v>
      </c>
      <c r="N37" s="360" t="s">
        <v>9044</v>
      </c>
      <c r="O37" s="360" t="s">
        <v>6099</v>
      </c>
      <c r="P37" s="360"/>
      <c r="Q37" s="360" t="s">
        <v>9354</v>
      </c>
      <c r="R37" s="360"/>
      <c r="S37" s="239" t="s">
        <v>9312</v>
      </c>
      <c r="T37" s="239" t="s">
        <v>9042</v>
      </c>
      <c r="U37" s="239" t="s">
        <v>9043</v>
      </c>
      <c r="V37" s="239" t="s">
        <v>2084</v>
      </c>
      <c r="W37" s="360" t="s">
        <v>8514</v>
      </c>
      <c r="X37" s="239" t="s">
        <v>9313</v>
      </c>
      <c r="Y37" s="239" t="s">
        <v>9042</v>
      </c>
      <c r="Z37" s="239" t="s">
        <v>9043</v>
      </c>
      <c r="AA37" s="239" t="s">
        <v>2084</v>
      </c>
      <c r="AB37" s="360" t="s">
        <v>8514</v>
      </c>
      <c r="AC37" s="239" t="s">
        <v>9314</v>
      </c>
      <c r="AD37" s="239" t="s">
        <v>9042</v>
      </c>
      <c r="AE37" s="239" t="s">
        <v>9043</v>
      </c>
      <c r="AF37" s="239" t="s">
        <v>2084</v>
      </c>
      <c r="AG37" s="360" t="s">
        <v>8514</v>
      </c>
      <c r="AH37" s="239" t="s">
        <v>9315</v>
      </c>
      <c r="AI37" s="239" t="s">
        <v>9042</v>
      </c>
      <c r="AJ37" s="239" t="s">
        <v>9043</v>
      </c>
      <c r="AK37" s="239" t="s">
        <v>2084</v>
      </c>
      <c r="AL37" s="360" t="s">
        <v>8514</v>
      </c>
    </row>
    <row r="38" spans="1:38" s="389" customFormat="1" ht="12" customHeight="1">
      <c r="A38" s="1522">
        <v>26</v>
      </c>
      <c r="B38" s="239" t="s">
        <v>9047</v>
      </c>
      <c r="C38" s="239" t="s">
        <v>8575</v>
      </c>
      <c r="D38" s="243" t="s">
        <v>3215</v>
      </c>
      <c r="E38" s="239" t="s">
        <v>2111</v>
      </c>
      <c r="F38" s="1523"/>
      <c r="G38" s="238" t="s">
        <v>2622</v>
      </c>
      <c r="H38" s="246"/>
      <c r="I38" s="238"/>
      <c r="J38" s="696" t="s">
        <v>4189</v>
      </c>
      <c r="K38" s="1541" t="s">
        <v>897</v>
      </c>
      <c r="L38" s="360" t="s">
        <v>9309</v>
      </c>
      <c r="M38" s="360" t="s">
        <v>9355</v>
      </c>
      <c r="N38" s="360" t="s">
        <v>8576</v>
      </c>
      <c r="O38" s="360" t="s">
        <v>2085</v>
      </c>
      <c r="P38" s="360"/>
      <c r="Q38" s="360" t="s">
        <v>9356</v>
      </c>
      <c r="R38" s="360"/>
      <c r="S38" s="239" t="s">
        <v>9312</v>
      </c>
      <c r="T38" s="239" t="s">
        <v>9049</v>
      </c>
      <c r="U38" s="239" t="s">
        <v>8575</v>
      </c>
      <c r="V38" s="239" t="s">
        <v>2084</v>
      </c>
      <c r="W38" s="360" t="s">
        <v>8514</v>
      </c>
      <c r="X38" s="239" t="s">
        <v>9313</v>
      </c>
      <c r="Y38" s="239" t="s">
        <v>9049</v>
      </c>
      <c r="Z38" s="239" t="s">
        <v>8575</v>
      </c>
      <c r="AA38" s="239" t="s">
        <v>2084</v>
      </c>
      <c r="AB38" s="360" t="s">
        <v>8514</v>
      </c>
      <c r="AC38" s="239" t="s">
        <v>9314</v>
      </c>
      <c r="AD38" s="239" t="s">
        <v>9049</v>
      </c>
      <c r="AE38" s="239" t="s">
        <v>8575</v>
      </c>
      <c r="AF38" s="239" t="s">
        <v>2084</v>
      </c>
      <c r="AG38" s="360" t="s">
        <v>8514</v>
      </c>
      <c r="AH38" s="239" t="s">
        <v>9315</v>
      </c>
      <c r="AI38" s="239" t="s">
        <v>9357</v>
      </c>
      <c r="AJ38" s="239" t="s">
        <v>8575</v>
      </c>
      <c r="AK38" s="239" t="s">
        <v>2084</v>
      </c>
      <c r="AL38" s="360" t="s">
        <v>8514</v>
      </c>
    </row>
    <row r="39" spans="1:38" s="389" customFormat="1" ht="12" customHeight="1">
      <c r="A39" s="1522">
        <v>27</v>
      </c>
      <c r="B39" s="239" t="s">
        <v>9051</v>
      </c>
      <c r="C39" s="239" t="s">
        <v>9052</v>
      </c>
      <c r="D39" s="243" t="s">
        <v>3215</v>
      </c>
      <c r="E39" s="239" t="s">
        <v>2111</v>
      </c>
      <c r="F39" s="1523"/>
      <c r="G39" s="238" t="s">
        <v>2622</v>
      </c>
      <c r="H39" s="246"/>
      <c r="I39" s="238"/>
      <c r="J39" s="696" t="s">
        <v>4189</v>
      </c>
      <c r="K39" s="1541" t="s">
        <v>897</v>
      </c>
      <c r="L39" s="360" t="s">
        <v>9309</v>
      </c>
      <c r="M39" s="360" t="s">
        <v>9358</v>
      </c>
      <c r="N39" s="360" t="s">
        <v>9052</v>
      </c>
      <c r="O39" s="360" t="s">
        <v>2085</v>
      </c>
      <c r="P39" s="360"/>
      <c r="Q39" s="360" t="s">
        <v>9359</v>
      </c>
      <c r="R39" s="360"/>
      <c r="S39" s="239" t="s">
        <v>9312</v>
      </c>
      <c r="T39" s="239" t="s">
        <v>9054</v>
      </c>
      <c r="U39" s="239" t="s">
        <v>9055</v>
      </c>
      <c r="V39" s="239" t="s">
        <v>2084</v>
      </c>
      <c r="W39" s="360" t="s">
        <v>8514</v>
      </c>
      <c r="X39" s="239" t="s">
        <v>9313</v>
      </c>
      <c r="Y39" s="239" t="s">
        <v>9054</v>
      </c>
      <c r="Z39" s="239" t="s">
        <v>9055</v>
      </c>
      <c r="AA39" s="239" t="s">
        <v>2084</v>
      </c>
      <c r="AB39" s="360" t="s">
        <v>8514</v>
      </c>
      <c r="AC39" s="239" t="s">
        <v>9314</v>
      </c>
      <c r="AD39" s="239" t="s">
        <v>9057</v>
      </c>
      <c r="AE39" s="239" t="s">
        <v>9058</v>
      </c>
      <c r="AF39" s="239" t="s">
        <v>2084</v>
      </c>
      <c r="AG39" s="360" t="s">
        <v>8514</v>
      </c>
      <c r="AH39" s="239" t="s">
        <v>9315</v>
      </c>
      <c r="AI39" s="239" t="s">
        <v>9360</v>
      </c>
      <c r="AJ39" s="239" t="s">
        <v>9058</v>
      </c>
      <c r="AK39" s="239" t="s">
        <v>2084</v>
      </c>
      <c r="AL39" s="360" t="s">
        <v>8514</v>
      </c>
    </row>
    <row r="40" spans="1:38" s="389" customFormat="1" ht="12" customHeight="1">
      <c r="A40" s="1522">
        <v>28</v>
      </c>
      <c r="B40" s="239" t="s">
        <v>9059</v>
      </c>
      <c r="C40" s="239" t="s">
        <v>9060</v>
      </c>
      <c r="D40" s="243" t="s">
        <v>3215</v>
      </c>
      <c r="E40" s="239" t="s">
        <v>2111</v>
      </c>
      <c r="F40" s="1523"/>
      <c r="G40" s="238" t="s">
        <v>2622</v>
      </c>
      <c r="H40" s="246"/>
      <c r="I40" s="238"/>
      <c r="J40" s="696" t="s">
        <v>4189</v>
      </c>
      <c r="K40" s="1541" t="s">
        <v>897</v>
      </c>
      <c r="L40" s="360" t="s">
        <v>9309</v>
      </c>
      <c r="M40" s="360" t="s">
        <v>9059</v>
      </c>
      <c r="N40" s="360" t="s">
        <v>9060</v>
      </c>
      <c r="O40" s="360" t="s">
        <v>2085</v>
      </c>
      <c r="P40" s="360"/>
      <c r="Q40" s="360" t="s">
        <v>9361</v>
      </c>
      <c r="R40" s="360"/>
      <c r="S40" s="240"/>
      <c r="T40" s="240"/>
      <c r="U40" s="240"/>
      <c r="V40" s="240"/>
      <c r="W40" s="360" t="s">
        <v>8514</v>
      </c>
      <c r="X40" s="240"/>
      <c r="Y40" s="240"/>
      <c r="Z40" s="240"/>
      <c r="AA40" s="240"/>
      <c r="AB40" s="360" t="s">
        <v>8514</v>
      </c>
      <c r="AC40" s="239" t="s">
        <v>9314</v>
      </c>
      <c r="AD40" s="239" t="s">
        <v>9064</v>
      </c>
      <c r="AE40" s="239" t="s">
        <v>9062</v>
      </c>
      <c r="AF40" s="239" t="s">
        <v>2084</v>
      </c>
      <c r="AG40" s="360" t="s">
        <v>8514</v>
      </c>
      <c r="AH40" s="239" t="s">
        <v>9315</v>
      </c>
      <c r="AI40" s="239" t="s">
        <v>9360</v>
      </c>
      <c r="AJ40" s="239" t="s">
        <v>9062</v>
      </c>
      <c r="AK40" s="239" t="s">
        <v>2084</v>
      </c>
      <c r="AL40" s="360" t="s">
        <v>8514</v>
      </c>
    </row>
    <row r="41" spans="1:38" s="396" customFormat="1" ht="12" customHeight="1">
      <c r="A41" s="1522">
        <v>29</v>
      </c>
      <c r="B41" s="1536" t="s">
        <v>9362</v>
      </c>
      <c r="C41" s="1536" t="s">
        <v>9363</v>
      </c>
      <c r="D41" s="243" t="s">
        <v>3215</v>
      </c>
      <c r="E41" s="1537" t="s">
        <v>2111</v>
      </c>
      <c r="F41" s="1522"/>
      <c r="G41" s="1522" t="s">
        <v>2622</v>
      </c>
      <c r="H41" s="1522"/>
      <c r="I41" s="1522"/>
      <c r="J41" s="1542" t="s">
        <v>4189</v>
      </c>
      <c r="K41" s="1541" t="s">
        <v>897</v>
      </c>
      <c r="L41" s="360" t="s">
        <v>9309</v>
      </c>
      <c r="M41" s="360" t="s">
        <v>9364</v>
      </c>
      <c r="N41" s="360" t="s">
        <v>9067</v>
      </c>
      <c r="O41" s="360" t="s">
        <v>2085</v>
      </c>
      <c r="P41" s="360"/>
      <c r="Q41" s="360" t="s">
        <v>9365</v>
      </c>
      <c r="R41" s="360"/>
      <c r="S41" s="239" t="s">
        <v>9312</v>
      </c>
      <c r="T41" s="239" t="s">
        <v>9065</v>
      </c>
      <c r="U41" s="239" t="s">
        <v>9066</v>
      </c>
      <c r="V41" s="239" t="s">
        <v>2084</v>
      </c>
      <c r="W41" s="360" t="s">
        <v>8514</v>
      </c>
      <c r="X41" s="239" t="s">
        <v>9313</v>
      </c>
      <c r="Y41" s="239" t="s">
        <v>9065</v>
      </c>
      <c r="Z41" s="239" t="s">
        <v>9066</v>
      </c>
      <c r="AA41" s="239" t="s">
        <v>2084</v>
      </c>
      <c r="AB41" s="360" t="s">
        <v>8514</v>
      </c>
      <c r="AC41" s="239" t="s">
        <v>9314</v>
      </c>
      <c r="AD41" s="239" t="s">
        <v>9065</v>
      </c>
      <c r="AE41" s="239" t="s">
        <v>9066</v>
      </c>
      <c r="AF41" s="239" t="s">
        <v>2084</v>
      </c>
      <c r="AG41" s="360" t="s">
        <v>8514</v>
      </c>
      <c r="AH41" s="239" t="s">
        <v>9315</v>
      </c>
      <c r="AI41" s="239" t="s">
        <v>9366</v>
      </c>
      <c r="AJ41" s="239" t="s">
        <v>9066</v>
      </c>
      <c r="AK41" s="239" t="s">
        <v>2084</v>
      </c>
      <c r="AL41" s="360" t="s">
        <v>8514</v>
      </c>
    </row>
    <row r="42" spans="1:38" s="396" customFormat="1" ht="12" customHeight="1">
      <c r="A42" s="328"/>
      <c r="H42" s="1530"/>
      <c r="K42" s="1058" t="s">
        <v>2831</v>
      </c>
      <c r="L42" s="1059" t="s">
        <v>2832</v>
      </c>
      <c r="M42" s="1250" t="s">
        <v>2840</v>
      </c>
      <c r="N42" s="1059" t="s">
        <v>2841</v>
      </c>
      <c r="O42" s="1059" t="s">
        <v>2842</v>
      </c>
      <c r="P42" s="1059" t="s">
        <v>2843</v>
      </c>
      <c r="Q42" s="1059" t="s">
        <v>2844</v>
      </c>
      <c r="R42" s="1339" t="s">
        <v>73</v>
      </c>
    </row>
    <row r="43" spans="1:38" s="396" customFormat="1" ht="12" customHeight="1">
      <c r="A43" s="328"/>
      <c r="H43" s="1530"/>
      <c r="K43" s="1541" t="s">
        <v>897</v>
      </c>
      <c r="L43" s="360" t="s">
        <v>9316</v>
      </c>
      <c r="M43" s="360" t="s">
        <v>2304</v>
      </c>
      <c r="N43" s="360" t="s">
        <v>2670</v>
      </c>
      <c r="O43" s="360" t="s">
        <v>8478</v>
      </c>
      <c r="P43" s="360"/>
      <c r="Q43" s="360" t="s">
        <v>2670</v>
      </c>
      <c r="R43" s="360"/>
    </row>
    <row r="44" spans="1:38" s="396" customFormat="1" ht="12" customHeight="1">
      <c r="A44" s="328"/>
      <c r="H44" s="1530"/>
      <c r="K44" s="1541" t="s">
        <v>897</v>
      </c>
      <c r="L44" s="360" t="s">
        <v>9316</v>
      </c>
      <c r="M44" s="360" t="s">
        <v>9162</v>
      </c>
      <c r="N44" s="360" t="s">
        <v>9163</v>
      </c>
      <c r="O44" s="360" t="s">
        <v>2096</v>
      </c>
      <c r="P44" s="360" t="s">
        <v>79</v>
      </c>
      <c r="Q44" s="360">
        <v>3</v>
      </c>
      <c r="R44" s="360"/>
    </row>
    <row r="45" spans="1:38" s="396" customFormat="1" ht="12" customHeight="1">
      <c r="A45" s="328"/>
      <c r="H45" s="1530"/>
      <c r="K45" s="1541" t="s">
        <v>897</v>
      </c>
      <c r="L45" s="360" t="s">
        <v>9316</v>
      </c>
      <c r="M45" s="360" t="s">
        <v>4892</v>
      </c>
      <c r="N45" s="360" t="s">
        <v>8481</v>
      </c>
      <c r="O45" s="360" t="s">
        <v>2100</v>
      </c>
      <c r="P45" s="360" t="s">
        <v>79</v>
      </c>
      <c r="Q45" s="360" t="s">
        <v>8481</v>
      </c>
      <c r="R45" s="360"/>
    </row>
    <row r="46" spans="1:38" s="396" customFormat="1" ht="12" customHeight="1">
      <c r="A46" s="328"/>
      <c r="H46" s="1530"/>
      <c r="K46" s="1541" t="s">
        <v>897</v>
      </c>
      <c r="L46" s="360" t="s">
        <v>9316</v>
      </c>
      <c r="M46" s="360" t="s">
        <v>105</v>
      </c>
      <c r="N46" s="360" t="s">
        <v>2239</v>
      </c>
      <c r="O46" s="360" t="s">
        <v>2278</v>
      </c>
      <c r="P46" s="360" t="s">
        <v>79</v>
      </c>
      <c r="Q46" s="360" t="s">
        <v>2239</v>
      </c>
      <c r="R46" s="360"/>
    </row>
    <row r="47" spans="1:38" s="396" customFormat="1" ht="12" customHeight="1">
      <c r="A47" s="328"/>
      <c r="H47" s="1530"/>
      <c r="K47" s="1541" t="s">
        <v>897</v>
      </c>
      <c r="L47" s="360" t="s">
        <v>9316</v>
      </c>
      <c r="M47" s="360" t="s">
        <v>8616</v>
      </c>
      <c r="N47" s="360" t="s">
        <v>8617</v>
      </c>
      <c r="O47" s="360" t="s">
        <v>2085</v>
      </c>
      <c r="P47" s="360" t="s">
        <v>79</v>
      </c>
      <c r="Q47" s="360" t="s">
        <v>8617</v>
      </c>
      <c r="R47" s="360"/>
    </row>
    <row r="48" spans="1:38" s="396" customFormat="1" ht="12" customHeight="1">
      <c r="A48" s="328"/>
      <c r="H48" s="1530"/>
      <c r="K48" s="1541" t="s">
        <v>897</v>
      </c>
      <c r="L48" s="360" t="s">
        <v>9316</v>
      </c>
      <c r="M48" s="360" t="s">
        <v>4845</v>
      </c>
      <c r="N48" s="360" t="s">
        <v>4847</v>
      </c>
      <c r="O48" s="360" t="s">
        <v>2100</v>
      </c>
      <c r="P48" s="360" t="s">
        <v>79</v>
      </c>
      <c r="Q48" s="360" t="s">
        <v>4847</v>
      </c>
      <c r="R48" s="360"/>
    </row>
    <row r="49" spans="1:18" s="396" customFormat="1" ht="12" customHeight="1">
      <c r="A49" s="328"/>
      <c r="H49" s="1530"/>
      <c r="K49" s="1541" t="s">
        <v>897</v>
      </c>
      <c r="L49" s="360" t="s">
        <v>9316</v>
      </c>
      <c r="M49" s="360" t="s">
        <v>5280</v>
      </c>
      <c r="N49" s="360" t="s">
        <v>5281</v>
      </c>
      <c r="O49" s="360" t="s">
        <v>2088</v>
      </c>
      <c r="P49" s="360" t="s">
        <v>79</v>
      </c>
      <c r="Q49" s="360" t="s">
        <v>5281</v>
      </c>
      <c r="R49" s="360"/>
    </row>
    <row r="50" spans="1:18" s="396" customFormat="1" ht="12" customHeight="1">
      <c r="A50" s="328"/>
      <c r="H50" s="1530"/>
      <c r="K50" s="1541" t="s">
        <v>897</v>
      </c>
      <c r="L50" s="360" t="s">
        <v>9316</v>
      </c>
      <c r="M50" s="360" t="s">
        <v>9323</v>
      </c>
      <c r="N50" s="360" t="s">
        <v>8933</v>
      </c>
      <c r="O50" s="360" t="s">
        <v>9324</v>
      </c>
      <c r="P50" s="360" t="s">
        <v>79</v>
      </c>
      <c r="Q50" s="360" t="s">
        <v>8933</v>
      </c>
      <c r="R50" s="360"/>
    </row>
    <row r="51" spans="1:18" s="396" customFormat="1" ht="12" customHeight="1">
      <c r="A51" s="328"/>
      <c r="H51" s="1530"/>
      <c r="K51" s="1541" t="s">
        <v>897</v>
      </c>
      <c r="L51" s="360" t="s">
        <v>9316</v>
      </c>
      <c r="M51" s="360" t="s">
        <v>9325</v>
      </c>
      <c r="N51" s="360" t="s">
        <v>8486</v>
      </c>
      <c r="O51" s="360" t="s">
        <v>9326</v>
      </c>
      <c r="P51" s="360"/>
      <c r="Q51" s="360" t="s">
        <v>8486</v>
      </c>
      <c r="R51" s="360"/>
    </row>
    <row r="52" spans="1:18" s="396" customFormat="1" ht="12" customHeight="1">
      <c r="A52" s="328"/>
      <c r="H52" s="1530"/>
      <c r="K52" s="1541"/>
      <c r="L52" s="360"/>
      <c r="M52" s="360"/>
      <c r="N52" s="360"/>
      <c r="O52" s="360"/>
      <c r="P52" s="360" t="s">
        <v>79</v>
      </c>
      <c r="Q52" s="360"/>
      <c r="R52" s="360"/>
    </row>
    <row r="53" spans="1:18" s="396" customFormat="1" ht="12" customHeight="1">
      <c r="A53" s="328"/>
      <c r="H53" s="1530"/>
      <c r="K53" s="1541" t="s">
        <v>897</v>
      </c>
      <c r="L53" s="360" t="s">
        <v>9316</v>
      </c>
      <c r="M53" s="360" t="s">
        <v>4842</v>
      </c>
      <c r="N53" s="360" t="s">
        <v>4843</v>
      </c>
      <c r="O53" s="360" t="s">
        <v>2096</v>
      </c>
      <c r="P53" s="360" t="s">
        <v>79</v>
      </c>
      <c r="Q53" s="360" t="s">
        <v>9331</v>
      </c>
      <c r="R53" s="360"/>
    </row>
    <row r="54" spans="1:18" s="396" customFormat="1" ht="12" customHeight="1">
      <c r="A54" s="328"/>
      <c r="H54" s="1530"/>
      <c r="K54" s="1541" t="s">
        <v>897</v>
      </c>
      <c r="L54" s="360" t="s">
        <v>9316</v>
      </c>
      <c r="M54" s="360" t="s">
        <v>9017</v>
      </c>
      <c r="N54" s="360" t="s">
        <v>9018</v>
      </c>
      <c r="O54" s="360" t="s">
        <v>2096</v>
      </c>
      <c r="P54" s="360" t="s">
        <v>79</v>
      </c>
      <c r="Q54" s="360" t="s">
        <v>9334</v>
      </c>
      <c r="R54" s="360"/>
    </row>
    <row r="55" spans="1:18" s="396" customFormat="1" ht="12" customHeight="1">
      <c r="A55" s="328"/>
      <c r="H55" s="1530"/>
      <c r="K55" s="1541" t="s">
        <v>897</v>
      </c>
      <c r="L55" s="360" t="s">
        <v>9316</v>
      </c>
      <c r="M55" s="360" t="s">
        <v>5480</v>
      </c>
      <c r="N55" s="360" t="s">
        <v>9111</v>
      </c>
      <c r="O55" s="360" t="s">
        <v>2088</v>
      </c>
      <c r="P55" s="360" t="s">
        <v>79</v>
      </c>
      <c r="Q55" s="360" t="s">
        <v>9111</v>
      </c>
      <c r="R55" s="360"/>
    </row>
    <row r="56" spans="1:18" s="396" customFormat="1" ht="12" customHeight="1">
      <c r="A56" s="328"/>
      <c r="H56" s="1530"/>
      <c r="K56" s="1541" t="s">
        <v>897</v>
      </c>
      <c r="L56" s="360" t="s">
        <v>9316</v>
      </c>
      <c r="M56" s="360" t="s">
        <v>9336</v>
      </c>
      <c r="N56" s="360" t="s">
        <v>9337</v>
      </c>
      <c r="O56" s="360" t="s">
        <v>9338</v>
      </c>
      <c r="P56" s="360"/>
      <c r="Q56" s="360" t="s">
        <v>9339</v>
      </c>
      <c r="R56" s="360"/>
    </row>
    <row r="57" spans="1:18" s="396" customFormat="1" ht="12" customHeight="1">
      <c r="A57" s="328"/>
      <c r="H57" s="1530"/>
      <c r="K57" s="1541"/>
      <c r="L57" s="360"/>
      <c r="M57" s="360"/>
      <c r="N57" s="360"/>
      <c r="O57" s="360"/>
      <c r="P57" s="360"/>
      <c r="Q57" s="360"/>
      <c r="R57" s="360"/>
    </row>
    <row r="58" spans="1:18" s="396" customFormat="1" ht="12" customHeight="1">
      <c r="A58" s="328"/>
      <c r="H58" s="1530"/>
      <c r="K58" s="1541"/>
      <c r="L58" s="360"/>
      <c r="M58" s="360"/>
      <c r="N58" s="360"/>
      <c r="O58" s="360"/>
      <c r="P58" s="360"/>
      <c r="Q58" s="360"/>
      <c r="R58" s="360"/>
    </row>
    <row r="59" spans="1:18" s="396" customFormat="1" ht="12" customHeight="1">
      <c r="A59" s="328"/>
      <c r="H59" s="1530"/>
      <c r="K59" s="1541" t="s">
        <v>897</v>
      </c>
      <c r="L59" s="360" t="s">
        <v>9316</v>
      </c>
      <c r="M59" s="360" t="s">
        <v>9345</v>
      </c>
      <c r="N59" s="360" t="s">
        <v>9346</v>
      </c>
      <c r="O59" s="360" t="s">
        <v>2085</v>
      </c>
      <c r="P59" s="360" t="s">
        <v>79</v>
      </c>
      <c r="Q59" s="360" t="s">
        <v>9346</v>
      </c>
      <c r="R59" s="360"/>
    </row>
    <row r="60" spans="1:18" s="396" customFormat="1" ht="12" customHeight="1">
      <c r="A60" s="328"/>
      <c r="H60" s="1530"/>
      <c r="K60" s="1541" t="s">
        <v>897</v>
      </c>
      <c r="L60" s="360" t="s">
        <v>9316</v>
      </c>
      <c r="M60" s="360" t="s">
        <v>4707</v>
      </c>
      <c r="N60" s="360" t="s">
        <v>9175</v>
      </c>
      <c r="O60" s="360" t="s">
        <v>2085</v>
      </c>
      <c r="P60" s="360"/>
      <c r="Q60" s="360" t="s">
        <v>9367</v>
      </c>
      <c r="R60" s="360"/>
    </row>
    <row r="61" spans="1:18" s="396" customFormat="1" ht="12" customHeight="1">
      <c r="A61" s="328"/>
      <c r="H61" s="1530"/>
      <c r="K61" s="1541" t="s">
        <v>897</v>
      </c>
      <c r="L61" s="360" t="s">
        <v>9316</v>
      </c>
      <c r="M61" s="360" t="s">
        <v>4711</v>
      </c>
      <c r="N61" s="360" t="s">
        <v>4712</v>
      </c>
      <c r="O61" s="360" t="s">
        <v>2085</v>
      </c>
      <c r="P61" s="360"/>
      <c r="Q61" s="360" t="s">
        <v>8964</v>
      </c>
      <c r="R61" s="360"/>
    </row>
    <row r="62" spans="1:18" s="396" customFormat="1" ht="12" customHeight="1">
      <c r="A62" s="328"/>
      <c r="H62" s="1530"/>
      <c r="K62" s="1541" t="s">
        <v>897</v>
      </c>
      <c r="L62" s="360" t="s">
        <v>9316</v>
      </c>
      <c r="M62" s="360" t="s">
        <v>9347</v>
      </c>
      <c r="N62" s="360" t="s">
        <v>9029</v>
      </c>
      <c r="O62" s="360" t="s">
        <v>2085</v>
      </c>
      <c r="P62" s="360"/>
      <c r="Q62" s="360" t="s">
        <v>9348</v>
      </c>
      <c r="R62" s="360"/>
    </row>
    <row r="63" spans="1:18" s="396" customFormat="1" ht="12" customHeight="1">
      <c r="A63" s="328"/>
      <c r="H63" s="1530"/>
      <c r="K63" s="1541" t="s">
        <v>897</v>
      </c>
      <c r="L63" s="360" t="s">
        <v>9316</v>
      </c>
      <c r="M63" s="360" t="s">
        <v>2541</v>
      </c>
      <c r="N63" s="360" t="s">
        <v>4720</v>
      </c>
      <c r="O63" s="360" t="s">
        <v>4955</v>
      </c>
      <c r="P63" s="360"/>
      <c r="Q63" s="360" t="s">
        <v>8947</v>
      </c>
      <c r="R63" s="360"/>
    </row>
    <row r="64" spans="1:18" s="396" customFormat="1" ht="12" customHeight="1">
      <c r="A64" s="328"/>
      <c r="H64" s="1530"/>
      <c r="K64" s="1541" t="s">
        <v>897</v>
      </c>
      <c r="L64" s="360" t="s">
        <v>9316</v>
      </c>
      <c r="M64" s="360" t="s">
        <v>4857</v>
      </c>
      <c r="N64" s="360" t="s">
        <v>4858</v>
      </c>
      <c r="O64" s="360" t="s">
        <v>6099</v>
      </c>
      <c r="P64" s="360"/>
      <c r="Q64" s="360" t="s">
        <v>8633</v>
      </c>
      <c r="R64" s="360"/>
    </row>
    <row r="65" spans="1:18" s="396" customFormat="1" ht="12" customHeight="1">
      <c r="A65" s="328"/>
      <c r="H65" s="1530"/>
      <c r="K65" s="1541" t="s">
        <v>897</v>
      </c>
      <c r="L65" s="360" t="s">
        <v>9316</v>
      </c>
      <c r="M65" s="360" t="s">
        <v>6097</v>
      </c>
      <c r="N65" s="360" t="s">
        <v>4860</v>
      </c>
      <c r="O65" s="360" t="s">
        <v>6099</v>
      </c>
      <c r="P65" s="360"/>
      <c r="Q65" s="360" t="s">
        <v>9368</v>
      </c>
      <c r="R65" s="360"/>
    </row>
    <row r="66" spans="1:18" s="396" customFormat="1" ht="12" customHeight="1">
      <c r="A66" s="328"/>
      <c r="H66" s="1530"/>
      <c r="K66" s="1541" t="s">
        <v>897</v>
      </c>
      <c r="L66" s="360" t="s">
        <v>9316</v>
      </c>
      <c r="M66" s="360" t="s">
        <v>4919</v>
      </c>
      <c r="N66" s="360" t="s">
        <v>4863</v>
      </c>
      <c r="O66" s="360" t="s">
        <v>2085</v>
      </c>
      <c r="P66" s="360"/>
      <c r="Q66" s="360" t="s">
        <v>9353</v>
      </c>
      <c r="R66" s="360"/>
    </row>
    <row r="67" spans="1:18" s="396" customFormat="1" ht="12" customHeight="1">
      <c r="A67" s="328"/>
      <c r="H67" s="1530"/>
      <c r="K67" s="1541" t="s">
        <v>897</v>
      </c>
      <c r="L67" s="360" t="s">
        <v>9316</v>
      </c>
      <c r="M67" s="360" t="s">
        <v>9042</v>
      </c>
      <c r="N67" s="360" t="s">
        <v>9044</v>
      </c>
      <c r="O67" s="360" t="s">
        <v>6099</v>
      </c>
      <c r="P67" s="360"/>
      <c r="Q67" s="360" t="s">
        <v>9369</v>
      </c>
      <c r="R67" s="360"/>
    </row>
    <row r="68" spans="1:18" s="396" customFormat="1" ht="12" customHeight="1">
      <c r="A68" s="328"/>
      <c r="H68" s="1530"/>
      <c r="K68" s="1541" t="s">
        <v>897</v>
      </c>
      <c r="L68" s="360" t="s">
        <v>9316</v>
      </c>
      <c r="M68" s="360" t="s">
        <v>9355</v>
      </c>
      <c r="N68" s="360" t="s">
        <v>8576</v>
      </c>
      <c r="O68" s="360" t="s">
        <v>2085</v>
      </c>
      <c r="P68" s="360"/>
      <c r="Q68" s="360" t="s">
        <v>9370</v>
      </c>
      <c r="R68" s="360"/>
    </row>
    <row r="69" spans="1:18" s="396" customFormat="1" ht="12" customHeight="1">
      <c r="A69" s="328"/>
      <c r="H69" s="1530"/>
      <c r="K69" s="1541" t="s">
        <v>897</v>
      </c>
      <c r="L69" s="360" t="s">
        <v>9316</v>
      </c>
      <c r="M69" s="360" t="s">
        <v>9358</v>
      </c>
      <c r="N69" s="360" t="s">
        <v>9052</v>
      </c>
      <c r="O69" s="360" t="s">
        <v>2085</v>
      </c>
      <c r="P69" s="360"/>
      <c r="Q69" s="360" t="s">
        <v>9224</v>
      </c>
      <c r="R69" s="360"/>
    </row>
    <row r="70" spans="1:18" s="396" customFormat="1" ht="12" customHeight="1">
      <c r="A70" s="328"/>
      <c r="H70" s="1530"/>
      <c r="K70" s="1541" t="s">
        <v>897</v>
      </c>
      <c r="L70" s="360" t="s">
        <v>9316</v>
      </c>
      <c r="M70" s="360" t="s">
        <v>9059</v>
      </c>
      <c r="N70" s="360" t="s">
        <v>9060</v>
      </c>
      <c r="O70" s="360" t="s">
        <v>2085</v>
      </c>
      <c r="P70" s="360"/>
      <c r="Q70" s="360" t="s">
        <v>9361</v>
      </c>
      <c r="R70" s="360"/>
    </row>
    <row r="71" spans="1:18" s="396" customFormat="1" ht="12" customHeight="1">
      <c r="A71" s="328"/>
      <c r="H71" s="1530"/>
      <c r="K71" s="1541" t="s">
        <v>897</v>
      </c>
      <c r="L71" s="360" t="s">
        <v>9316</v>
      </c>
      <c r="M71" s="360" t="s">
        <v>9364</v>
      </c>
      <c r="N71" s="360" t="s">
        <v>9067</v>
      </c>
      <c r="O71" s="360" t="s">
        <v>2085</v>
      </c>
      <c r="P71" s="360"/>
      <c r="Q71" s="360" t="s">
        <v>9365</v>
      </c>
      <c r="R71" s="360"/>
    </row>
    <row r="72" spans="1:18" s="396" customFormat="1" ht="12" customHeight="1">
      <c r="A72" s="328"/>
      <c r="H72" s="1530"/>
      <c r="K72" s="1058" t="s">
        <v>2831</v>
      </c>
      <c r="L72" s="1059" t="s">
        <v>2832</v>
      </c>
      <c r="M72" s="1250" t="s">
        <v>2840</v>
      </c>
      <c r="N72" s="1059" t="s">
        <v>2841</v>
      </c>
      <c r="O72" s="1059" t="s">
        <v>2842</v>
      </c>
      <c r="P72" s="1059" t="s">
        <v>2843</v>
      </c>
      <c r="Q72" s="1059" t="s">
        <v>2844</v>
      </c>
      <c r="R72" s="1073" t="s">
        <v>73</v>
      </c>
    </row>
    <row r="73" spans="1:18" s="396" customFormat="1" ht="12" customHeight="1">
      <c r="A73" s="328"/>
      <c r="H73" s="1530"/>
      <c r="K73" s="1541" t="s">
        <v>897</v>
      </c>
      <c r="L73" s="360" t="s">
        <v>8989</v>
      </c>
      <c r="M73" s="360" t="s">
        <v>2304</v>
      </c>
      <c r="N73" s="360" t="s">
        <v>2670</v>
      </c>
      <c r="O73" s="360" t="s">
        <v>8478</v>
      </c>
      <c r="P73" s="360"/>
      <c r="Q73" s="360" t="s">
        <v>2670</v>
      </c>
      <c r="R73" s="360"/>
    </row>
    <row r="74" spans="1:18" s="396" customFormat="1" ht="12" customHeight="1">
      <c r="A74" s="328"/>
      <c r="H74" s="1530"/>
      <c r="K74" s="1541" t="s">
        <v>897</v>
      </c>
      <c r="L74" s="360" t="s">
        <v>8989</v>
      </c>
      <c r="M74" s="360" t="s">
        <v>9162</v>
      </c>
      <c r="N74" s="360" t="s">
        <v>9163</v>
      </c>
      <c r="O74" s="360" t="s">
        <v>2096</v>
      </c>
      <c r="P74" s="360" t="s">
        <v>79</v>
      </c>
      <c r="Q74" s="360">
        <v>1</v>
      </c>
      <c r="R74" s="360"/>
    </row>
    <row r="75" spans="1:18" s="396" customFormat="1" ht="12" customHeight="1">
      <c r="A75" s="328"/>
      <c r="H75" s="1530"/>
      <c r="K75" s="1541" t="s">
        <v>897</v>
      </c>
      <c r="L75" s="360" t="s">
        <v>8989</v>
      </c>
      <c r="M75" s="360" t="s">
        <v>4892</v>
      </c>
      <c r="N75" s="360" t="s">
        <v>8481</v>
      </c>
      <c r="O75" s="360" t="s">
        <v>2100</v>
      </c>
      <c r="P75" s="360" t="s">
        <v>79</v>
      </c>
      <c r="Q75" s="360" t="s">
        <v>8481</v>
      </c>
      <c r="R75" s="360"/>
    </row>
    <row r="76" spans="1:18" s="396" customFormat="1" ht="12" customHeight="1">
      <c r="A76" s="328"/>
      <c r="H76" s="1530"/>
      <c r="K76" s="1541" t="s">
        <v>897</v>
      </c>
      <c r="L76" s="360" t="s">
        <v>8989</v>
      </c>
      <c r="M76" s="360" t="s">
        <v>105</v>
      </c>
      <c r="N76" s="360" t="s">
        <v>2239</v>
      </c>
      <c r="O76" s="360" t="s">
        <v>2278</v>
      </c>
      <c r="P76" s="360" t="s">
        <v>79</v>
      </c>
      <c r="Q76" s="360" t="s">
        <v>2239</v>
      </c>
      <c r="R76" s="360"/>
    </row>
    <row r="77" spans="1:18" s="396" customFormat="1" ht="12" customHeight="1">
      <c r="A77" s="328"/>
      <c r="H77" s="1530"/>
      <c r="K77" s="1541" t="s">
        <v>897</v>
      </c>
      <c r="L77" s="360" t="s">
        <v>8989</v>
      </c>
      <c r="M77" s="360" t="s">
        <v>8616</v>
      </c>
      <c r="N77" s="360" t="s">
        <v>8617</v>
      </c>
      <c r="O77" s="360" t="s">
        <v>2085</v>
      </c>
      <c r="P77" s="360" t="s">
        <v>79</v>
      </c>
      <c r="Q77" s="360" t="s">
        <v>8617</v>
      </c>
      <c r="R77" s="360"/>
    </row>
    <row r="78" spans="1:18" s="396" customFormat="1" ht="12" customHeight="1">
      <c r="A78" s="328"/>
      <c r="H78" s="1530"/>
      <c r="K78" s="1541" t="s">
        <v>897</v>
      </c>
      <c r="L78" s="360" t="s">
        <v>8989</v>
      </c>
      <c r="M78" s="360" t="s">
        <v>4845</v>
      </c>
      <c r="N78" s="360" t="s">
        <v>4847</v>
      </c>
      <c r="O78" s="360" t="s">
        <v>2100</v>
      </c>
      <c r="P78" s="360" t="s">
        <v>79</v>
      </c>
      <c r="Q78" s="360" t="s">
        <v>4847</v>
      </c>
      <c r="R78" s="360"/>
    </row>
    <row r="79" spans="1:18" s="396" customFormat="1" ht="12" customHeight="1">
      <c r="A79" s="328"/>
      <c r="H79" s="1530"/>
      <c r="K79" s="1541" t="s">
        <v>897</v>
      </c>
      <c r="L79" s="360" t="s">
        <v>8989</v>
      </c>
      <c r="M79" s="360" t="s">
        <v>5280</v>
      </c>
      <c r="N79" s="360" t="s">
        <v>5281</v>
      </c>
      <c r="O79" s="360" t="s">
        <v>2088</v>
      </c>
      <c r="P79" s="360" t="s">
        <v>79</v>
      </c>
      <c r="Q79" s="360" t="s">
        <v>5281</v>
      </c>
      <c r="R79" s="360"/>
    </row>
    <row r="80" spans="1:18" s="396" customFormat="1" ht="12" customHeight="1">
      <c r="A80" s="328"/>
      <c r="H80" s="1530"/>
      <c r="K80" s="1541" t="s">
        <v>897</v>
      </c>
      <c r="L80" s="360" t="s">
        <v>8989</v>
      </c>
      <c r="M80" s="360" t="s">
        <v>9323</v>
      </c>
      <c r="N80" s="360" t="s">
        <v>8933</v>
      </c>
      <c r="O80" s="360" t="s">
        <v>9324</v>
      </c>
      <c r="P80" s="360" t="s">
        <v>79</v>
      </c>
      <c r="Q80" s="360" t="s">
        <v>8933</v>
      </c>
      <c r="R80" s="360"/>
    </row>
    <row r="81" spans="1:18" s="396" customFormat="1" ht="12" customHeight="1">
      <c r="A81" s="328"/>
      <c r="H81" s="1530"/>
      <c r="K81" s="1541" t="s">
        <v>897</v>
      </c>
      <c r="L81" s="360" t="s">
        <v>8989</v>
      </c>
      <c r="M81" s="360" t="s">
        <v>9325</v>
      </c>
      <c r="N81" s="360" t="s">
        <v>8486</v>
      </c>
      <c r="O81" s="360" t="s">
        <v>9326</v>
      </c>
      <c r="P81" s="360" t="s">
        <v>79</v>
      </c>
      <c r="Q81" s="360" t="s">
        <v>8486</v>
      </c>
      <c r="R81" s="360"/>
    </row>
    <row r="82" spans="1:18" s="396" customFormat="1" ht="12" customHeight="1">
      <c r="A82" s="328"/>
      <c r="H82" s="1530"/>
      <c r="K82" s="1541"/>
      <c r="L82" s="360"/>
      <c r="M82" s="360"/>
      <c r="N82" s="360"/>
      <c r="O82" s="360"/>
      <c r="P82" s="360"/>
      <c r="Q82" s="360"/>
      <c r="R82" s="360"/>
    </row>
    <row r="83" spans="1:18" s="396" customFormat="1" ht="12" customHeight="1">
      <c r="A83" s="328"/>
      <c r="H83" s="1530"/>
      <c r="K83" s="1541" t="s">
        <v>897</v>
      </c>
      <c r="L83" s="360" t="s">
        <v>8989</v>
      </c>
      <c r="M83" s="360" t="s">
        <v>4842</v>
      </c>
      <c r="N83" s="360" t="s">
        <v>4843</v>
      </c>
      <c r="O83" s="360" t="s">
        <v>2096</v>
      </c>
      <c r="P83" s="360" t="s">
        <v>79</v>
      </c>
      <c r="Q83" s="360" t="s">
        <v>9331</v>
      </c>
      <c r="R83" s="360"/>
    </row>
    <row r="84" spans="1:18" s="396" customFormat="1" ht="12" customHeight="1">
      <c r="A84" s="328"/>
      <c r="H84" s="1530"/>
      <c r="K84" s="1541" t="s">
        <v>897</v>
      </c>
      <c r="L84" s="360" t="s">
        <v>8989</v>
      </c>
      <c r="M84" s="360" t="s">
        <v>9017</v>
      </c>
      <c r="N84" s="360" t="s">
        <v>9018</v>
      </c>
      <c r="O84" s="360" t="s">
        <v>2096</v>
      </c>
      <c r="P84" s="360" t="s">
        <v>79</v>
      </c>
      <c r="Q84" s="360" t="s">
        <v>9334</v>
      </c>
      <c r="R84" s="360"/>
    </row>
    <row r="85" spans="1:18" s="396" customFormat="1" ht="12" customHeight="1">
      <c r="A85" s="328"/>
      <c r="H85" s="1530"/>
      <c r="K85" s="1541" t="s">
        <v>897</v>
      </c>
      <c r="L85" s="360" t="s">
        <v>8989</v>
      </c>
      <c r="M85" s="360" t="s">
        <v>5480</v>
      </c>
      <c r="N85" s="360" t="s">
        <v>9111</v>
      </c>
      <c r="O85" s="360" t="s">
        <v>2088</v>
      </c>
      <c r="P85" s="360" t="s">
        <v>79</v>
      </c>
      <c r="Q85" s="360" t="s">
        <v>9111</v>
      </c>
      <c r="R85" s="360"/>
    </row>
    <row r="86" spans="1:18" s="396" customFormat="1" ht="12" customHeight="1">
      <c r="A86" s="328"/>
      <c r="H86" s="1530"/>
      <c r="K86" s="1541" t="s">
        <v>897</v>
      </c>
      <c r="L86" s="360" t="s">
        <v>8989</v>
      </c>
      <c r="M86" s="360" t="s">
        <v>9336</v>
      </c>
      <c r="N86" s="360" t="s">
        <v>9337</v>
      </c>
      <c r="O86" s="360" t="s">
        <v>9338</v>
      </c>
      <c r="P86" s="360" t="s">
        <v>79</v>
      </c>
      <c r="Q86" s="360" t="s">
        <v>9339</v>
      </c>
      <c r="R86" s="360"/>
    </row>
    <row r="87" spans="1:18" s="396" customFormat="1" ht="12" customHeight="1">
      <c r="A87" s="328"/>
      <c r="H87" s="1530"/>
      <c r="K87" s="1541"/>
      <c r="L87" s="360"/>
      <c r="M87" s="360"/>
      <c r="N87" s="360"/>
      <c r="O87" s="360"/>
      <c r="P87" s="360"/>
      <c r="Q87" s="360"/>
      <c r="R87" s="360"/>
    </row>
    <row r="88" spans="1:18" s="396" customFormat="1" ht="12" customHeight="1">
      <c r="A88" s="328"/>
      <c r="H88" s="1530"/>
      <c r="K88" s="1541"/>
      <c r="L88" s="360"/>
      <c r="M88" s="360"/>
      <c r="N88" s="360"/>
      <c r="O88" s="360"/>
      <c r="P88" s="360"/>
      <c r="Q88" s="360"/>
      <c r="R88" s="360"/>
    </row>
    <row r="89" spans="1:18" s="396" customFormat="1" ht="12" customHeight="1">
      <c r="A89" s="328"/>
      <c r="H89" s="1530"/>
      <c r="K89" s="1541" t="s">
        <v>897</v>
      </c>
      <c r="L89" s="360" t="s">
        <v>8989</v>
      </c>
      <c r="M89" s="360" t="s">
        <v>9345</v>
      </c>
      <c r="N89" s="360" t="s">
        <v>9346</v>
      </c>
      <c r="O89" s="360" t="s">
        <v>2085</v>
      </c>
      <c r="P89" s="360" t="s">
        <v>79</v>
      </c>
      <c r="Q89" s="360" t="s">
        <v>9346</v>
      </c>
      <c r="R89" s="360"/>
    </row>
    <row r="90" spans="1:18" s="396" customFormat="1" ht="12" customHeight="1">
      <c r="A90" s="328"/>
      <c r="H90" s="1530"/>
      <c r="K90" s="1541" t="s">
        <v>897</v>
      </c>
      <c r="L90" s="360" t="s">
        <v>8989</v>
      </c>
      <c r="M90" s="360" t="s">
        <v>4707</v>
      </c>
      <c r="N90" s="360" t="s">
        <v>4708</v>
      </c>
      <c r="O90" s="360" t="s">
        <v>2085</v>
      </c>
      <c r="P90" s="360"/>
      <c r="Q90" s="360" t="s">
        <v>9217</v>
      </c>
      <c r="R90" s="360"/>
    </row>
    <row r="91" spans="1:18" s="396" customFormat="1" ht="12" customHeight="1">
      <c r="A91" s="328"/>
      <c r="H91" s="1530"/>
      <c r="K91" s="1541" t="s">
        <v>897</v>
      </c>
      <c r="L91" s="360" t="s">
        <v>8989</v>
      </c>
      <c r="M91" s="360" t="s">
        <v>4711</v>
      </c>
      <c r="N91" s="360" t="s">
        <v>4712</v>
      </c>
      <c r="O91" s="360" t="s">
        <v>2085</v>
      </c>
      <c r="P91" s="360"/>
      <c r="Q91" s="360" t="s">
        <v>8964</v>
      </c>
      <c r="R91" s="360"/>
    </row>
    <row r="92" spans="1:18" s="396" customFormat="1" ht="12" customHeight="1">
      <c r="A92" s="328"/>
      <c r="H92" s="1530"/>
      <c r="K92" s="1541" t="s">
        <v>897</v>
      </c>
      <c r="L92" s="360" t="s">
        <v>8989</v>
      </c>
      <c r="M92" s="360" t="s">
        <v>9347</v>
      </c>
      <c r="N92" s="360" t="s">
        <v>9029</v>
      </c>
      <c r="O92" s="360" t="s">
        <v>2085</v>
      </c>
      <c r="P92" s="360"/>
      <c r="Q92" s="360" t="s">
        <v>9348</v>
      </c>
      <c r="R92" s="360"/>
    </row>
    <row r="93" spans="1:18" s="396" customFormat="1" ht="12" customHeight="1">
      <c r="A93" s="328"/>
      <c r="H93" s="1530"/>
      <c r="K93" s="1541" t="s">
        <v>897</v>
      </c>
      <c r="L93" s="360" t="s">
        <v>8989</v>
      </c>
      <c r="M93" s="360" t="s">
        <v>2541</v>
      </c>
      <c r="N93" s="360" t="s">
        <v>4720</v>
      </c>
      <c r="O93" s="360" t="s">
        <v>4955</v>
      </c>
      <c r="P93" s="360"/>
      <c r="Q93" s="360" t="s">
        <v>8947</v>
      </c>
      <c r="R93" s="360"/>
    </row>
    <row r="94" spans="1:18" s="396" customFormat="1" ht="12" customHeight="1">
      <c r="A94" s="328"/>
      <c r="H94" s="1530"/>
      <c r="K94" s="1541" t="s">
        <v>897</v>
      </c>
      <c r="L94" s="360" t="s">
        <v>8989</v>
      </c>
      <c r="M94" s="360" t="s">
        <v>4857</v>
      </c>
      <c r="N94" s="360" t="s">
        <v>4858</v>
      </c>
      <c r="O94" s="360" t="s">
        <v>6099</v>
      </c>
      <c r="P94" s="360"/>
      <c r="Q94" s="360" t="s">
        <v>8633</v>
      </c>
      <c r="R94" s="360"/>
    </row>
    <row r="95" spans="1:18" s="396" customFormat="1" ht="12" customHeight="1">
      <c r="A95" s="328"/>
      <c r="H95" s="1530"/>
      <c r="K95" s="1541" t="s">
        <v>897</v>
      </c>
      <c r="L95" s="360" t="s">
        <v>8989</v>
      </c>
      <c r="M95" s="360" t="s">
        <v>6097</v>
      </c>
      <c r="N95" s="360" t="s">
        <v>4860</v>
      </c>
      <c r="O95" s="360" t="s">
        <v>6099</v>
      </c>
      <c r="P95" s="360"/>
      <c r="Q95" s="360" t="s">
        <v>9368</v>
      </c>
      <c r="R95" s="360"/>
    </row>
    <row r="96" spans="1:18" s="396" customFormat="1" ht="12" customHeight="1">
      <c r="A96" s="328"/>
      <c r="H96" s="1530"/>
      <c r="K96" s="1541" t="s">
        <v>897</v>
      </c>
      <c r="L96" s="360" t="s">
        <v>8989</v>
      </c>
      <c r="M96" s="360" t="s">
        <v>4919</v>
      </c>
      <c r="N96" s="360" t="s">
        <v>4863</v>
      </c>
      <c r="O96" s="360" t="s">
        <v>2085</v>
      </c>
      <c r="P96" s="360"/>
      <c r="Q96" s="360" t="s">
        <v>9353</v>
      </c>
      <c r="R96" s="360"/>
    </row>
    <row r="97" spans="1:18" s="396" customFormat="1" ht="12" customHeight="1">
      <c r="A97" s="328"/>
      <c r="H97" s="1530"/>
      <c r="K97" s="1541" t="s">
        <v>897</v>
      </c>
      <c r="L97" s="360" t="s">
        <v>8989</v>
      </c>
      <c r="M97" s="360" t="s">
        <v>9042</v>
      </c>
      <c r="N97" s="360" t="s">
        <v>9044</v>
      </c>
      <c r="O97" s="360" t="s">
        <v>6099</v>
      </c>
      <c r="P97" s="360"/>
      <c r="Q97" s="360" t="s">
        <v>9369</v>
      </c>
      <c r="R97" s="360"/>
    </row>
    <row r="98" spans="1:18" s="396" customFormat="1" ht="12" customHeight="1">
      <c r="A98" s="328"/>
      <c r="H98" s="1530"/>
      <c r="K98" s="1541" t="s">
        <v>897</v>
      </c>
      <c r="L98" s="360" t="s">
        <v>8989</v>
      </c>
      <c r="M98" s="360" t="s">
        <v>9355</v>
      </c>
      <c r="N98" s="360" t="s">
        <v>8575</v>
      </c>
      <c r="O98" s="360" t="s">
        <v>2085</v>
      </c>
      <c r="P98" s="360"/>
      <c r="Q98" s="360" t="s">
        <v>9371</v>
      </c>
      <c r="R98" s="360"/>
    </row>
    <row r="99" spans="1:18" s="396" customFormat="1" ht="12" customHeight="1">
      <c r="A99" s="328"/>
      <c r="H99" s="1530"/>
      <c r="K99" s="1541" t="s">
        <v>897</v>
      </c>
      <c r="L99" s="360" t="s">
        <v>8989</v>
      </c>
      <c r="M99" s="360" t="s">
        <v>9358</v>
      </c>
      <c r="N99" s="360" t="s">
        <v>9052</v>
      </c>
      <c r="O99" s="360" t="s">
        <v>2085</v>
      </c>
      <c r="P99" s="360"/>
      <c r="Q99" s="360" t="s">
        <v>9224</v>
      </c>
      <c r="R99" s="360"/>
    </row>
    <row r="100" spans="1:18" s="396" customFormat="1" ht="12" customHeight="1">
      <c r="A100" s="328"/>
      <c r="H100" s="1530"/>
      <c r="K100" s="1541" t="s">
        <v>897</v>
      </c>
      <c r="L100" s="360" t="s">
        <v>8989</v>
      </c>
      <c r="M100" s="360" t="s">
        <v>9059</v>
      </c>
      <c r="N100" s="360" t="s">
        <v>9060</v>
      </c>
      <c r="O100" s="360" t="s">
        <v>2085</v>
      </c>
      <c r="P100" s="360"/>
      <c r="Q100" s="360" t="s">
        <v>9361</v>
      </c>
      <c r="R100" s="360"/>
    </row>
    <row r="101" spans="1:18" s="396" customFormat="1" ht="12" customHeight="1">
      <c r="A101" s="328"/>
      <c r="H101" s="1530"/>
      <c r="K101" s="1541" t="s">
        <v>897</v>
      </c>
      <c r="L101" s="360" t="s">
        <v>8989</v>
      </c>
      <c r="M101" s="360" t="s">
        <v>9364</v>
      </c>
      <c r="N101" s="360" t="s">
        <v>9067</v>
      </c>
      <c r="O101" s="360" t="s">
        <v>2085</v>
      </c>
      <c r="P101" s="360"/>
      <c r="Q101" s="360" t="s">
        <v>9365</v>
      </c>
      <c r="R101" s="360"/>
    </row>
  </sheetData>
  <mergeCells count="1">
    <mergeCell ref="K10:R10"/>
  </mergeCells>
  <phoneticPr fontId="5" type="noConversion"/>
  <dataValidations count="4">
    <dataValidation type="list" allowBlank="1" showInputMessage="1" showErrorMessage="1" sqref="B8 B10" xr:uid="{00000000-0002-0000-8C00-000000000000}">
      <formula1>"替换,追加"</formula1>
    </dataValidation>
    <dataValidation type="list" allowBlank="1" showInputMessage="1" showErrorMessage="1" sqref="B6:B7" xr:uid="{00000000-0002-0000-8C00-000001000000}">
      <formula1>"Mi: Minute,H: Hour,D: Daily,W: Weekly,M: Monthly,Y: Yearly"</formula1>
    </dataValidation>
    <dataValidation type="list" allowBlank="1" showInputMessage="1" showErrorMessage="1" sqref="J13:J41" xr:uid="{00000000-0002-0000-8C00-000002000000}">
      <formula1>"匹配,基线特有,本地扩充,废弃"</formula1>
    </dataValidation>
    <dataValidation type="list" allowBlank="1" showInputMessage="1" showErrorMessage="1" sqref="N4:N9" xr:uid="{00000000-0002-0000-8C00-000003000000}">
      <formula1>"left join,inner join,union,union all"</formula1>
    </dataValidation>
  </dataValidations>
  <hyperlinks>
    <hyperlink ref="A1" location="目录!A1" display="返回" xr:uid="{00000000-0004-0000-8C00-000000000000}"/>
  </hyperlinks>
  <pageMargins left="0.75" right="0.75" top="1" bottom="1" header="0.51180555555555596" footer="0.51180555555555596"/>
  <pageSetup paperSize="9" orientation="portrait"/>
  <legacyDrawing r:id="rId1"/>
</worksheet>
</file>

<file path=xl/worksheets/sheet1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AL41"/>
  <sheetViews>
    <sheetView topLeftCell="A10" workbookViewId="0">
      <selection activeCell="F44" sqref="F44"/>
    </sheetView>
  </sheetViews>
  <sheetFormatPr defaultColWidth="9" defaultRowHeight="13.8"/>
  <cols>
    <col min="1" max="2" width="9" style="215"/>
    <col min="3" max="3" width="15" style="215" customWidth="1"/>
    <col min="4" max="10" width="9" style="215"/>
    <col min="11" max="18" width="9" style="215" hidden="1" customWidth="1"/>
    <col min="19" max="16384" width="9" style="215"/>
  </cols>
  <sheetData>
    <row r="1" spans="1:38" ht="15.6">
      <c r="A1" s="2" t="s">
        <v>2037</v>
      </c>
    </row>
    <row r="2" spans="1:38" ht="15.6">
      <c r="A2" s="216" t="s">
        <v>2038</v>
      </c>
      <c r="B2" s="217"/>
      <c r="C2" s="217"/>
      <c r="D2" s="217"/>
      <c r="E2" s="217"/>
      <c r="F2" s="217"/>
      <c r="G2" s="217"/>
      <c r="H2" s="217"/>
      <c r="I2" s="217"/>
      <c r="J2" s="217"/>
      <c r="K2" s="1184" t="s">
        <v>2830</v>
      </c>
      <c r="L2" s="1184"/>
      <c r="M2" s="1184"/>
      <c r="N2" s="1184"/>
      <c r="O2" s="1184"/>
      <c r="P2" s="1184"/>
      <c r="Q2" s="1184"/>
      <c r="R2" s="1184"/>
      <c r="S2" s="337" t="s">
        <v>2039</v>
      </c>
      <c r="T2" s="338"/>
      <c r="U2" s="338"/>
      <c r="V2" s="338"/>
      <c r="W2" s="353"/>
      <c r="X2" s="337" t="s">
        <v>2039</v>
      </c>
      <c r="Y2" s="338"/>
      <c r="Z2" s="338"/>
      <c r="AA2" s="338"/>
      <c r="AB2" s="353"/>
      <c r="AC2" s="337" t="s">
        <v>2039</v>
      </c>
      <c r="AD2" s="338"/>
      <c r="AE2" s="338"/>
      <c r="AF2" s="338"/>
      <c r="AG2" s="353"/>
      <c r="AH2" s="337" t="s">
        <v>2039</v>
      </c>
      <c r="AI2" s="338"/>
      <c r="AJ2" s="338"/>
      <c r="AK2" s="338"/>
      <c r="AL2" s="353"/>
    </row>
    <row r="3" spans="1:38" ht="15.6">
      <c r="A3" s="218" t="s">
        <v>2040</v>
      </c>
      <c r="B3" s="1457" t="s">
        <v>923</v>
      </c>
      <c r="C3" s="219"/>
      <c r="D3" s="219"/>
      <c r="E3" s="219"/>
      <c r="F3" s="219"/>
      <c r="G3" s="219"/>
      <c r="H3" s="219"/>
      <c r="I3" s="219"/>
      <c r="J3" s="219"/>
      <c r="K3" s="1185" t="s">
        <v>2831</v>
      </c>
      <c r="L3" s="1186" t="s">
        <v>2832</v>
      </c>
      <c r="M3" s="1186" t="s">
        <v>2833</v>
      </c>
      <c r="N3" s="1186" t="s">
        <v>2834</v>
      </c>
      <c r="O3" s="1186" t="s">
        <v>2835</v>
      </c>
      <c r="P3" s="1186" t="s">
        <v>2836</v>
      </c>
      <c r="Q3" s="1186" t="s">
        <v>2837</v>
      </c>
      <c r="R3" s="1195" t="s">
        <v>73</v>
      </c>
      <c r="S3" s="339" t="s">
        <v>2041</v>
      </c>
      <c r="T3" s="340" t="s">
        <v>2042</v>
      </c>
      <c r="U3" s="340"/>
      <c r="V3" s="354"/>
      <c r="W3" s="355"/>
      <c r="X3" s="339" t="s">
        <v>2041</v>
      </c>
      <c r="Y3" s="340" t="s">
        <v>2042</v>
      </c>
      <c r="Z3" s="340"/>
      <c r="AA3" s="354"/>
      <c r="AB3" s="355"/>
      <c r="AC3" s="339" t="s">
        <v>2041</v>
      </c>
      <c r="AD3" s="340" t="s">
        <v>2042</v>
      </c>
      <c r="AE3" s="340"/>
      <c r="AF3" s="354"/>
      <c r="AG3" s="355"/>
      <c r="AH3" s="339" t="s">
        <v>2041</v>
      </c>
      <c r="AI3" s="340" t="s">
        <v>2042</v>
      </c>
      <c r="AJ3" s="340"/>
      <c r="AK3" s="354"/>
      <c r="AL3" s="355"/>
    </row>
    <row r="4" spans="1:38">
      <c r="A4" s="220" t="s">
        <v>2042</v>
      </c>
      <c r="B4" s="221" t="s">
        <v>922</v>
      </c>
      <c r="C4" s="352"/>
      <c r="D4" s="352"/>
      <c r="E4" s="352"/>
      <c r="F4" s="352"/>
      <c r="G4" s="352"/>
      <c r="H4" s="352"/>
      <c r="I4" s="352"/>
      <c r="J4" s="352"/>
      <c r="K4" s="1526" t="s">
        <v>8258</v>
      </c>
      <c r="L4" s="243" t="s">
        <v>914</v>
      </c>
      <c r="M4" s="243" t="s">
        <v>9372</v>
      </c>
      <c r="N4" s="243"/>
      <c r="O4" s="243" t="s">
        <v>8260</v>
      </c>
      <c r="P4" s="243" t="s">
        <v>9211</v>
      </c>
      <c r="Q4" s="243"/>
      <c r="R4" s="624" t="s">
        <v>9373</v>
      </c>
      <c r="S4" s="1161" t="s">
        <v>2301</v>
      </c>
      <c r="T4" s="239" t="s">
        <v>9374</v>
      </c>
      <c r="U4" s="229"/>
      <c r="V4" s="221"/>
      <c r="W4" s="229"/>
      <c r="X4" s="229" t="s">
        <v>2301</v>
      </c>
      <c r="Y4" s="239" t="s">
        <v>9313</v>
      </c>
      <c r="Z4" s="229"/>
      <c r="AA4" s="221"/>
      <c r="AB4" s="229"/>
      <c r="AC4" s="229" t="s">
        <v>2301</v>
      </c>
      <c r="AD4" s="239" t="s">
        <v>9314</v>
      </c>
      <c r="AE4" s="229"/>
      <c r="AF4" s="221"/>
      <c r="AG4" s="229"/>
      <c r="AH4" s="229" t="s">
        <v>2301</v>
      </c>
      <c r="AI4" s="239" t="s">
        <v>9315</v>
      </c>
      <c r="AJ4" s="229"/>
      <c r="AK4" s="221"/>
      <c r="AL4" s="229"/>
    </row>
    <row r="5" spans="1:38">
      <c r="A5" s="220" t="s">
        <v>2041</v>
      </c>
      <c r="B5" s="221" t="s">
        <v>2043</v>
      </c>
      <c r="C5" s="352"/>
      <c r="D5" s="352"/>
      <c r="E5" s="352"/>
      <c r="F5" s="352"/>
      <c r="G5" s="352"/>
      <c r="H5" s="352"/>
      <c r="I5" s="352"/>
      <c r="J5" s="352"/>
      <c r="K5" s="1526"/>
      <c r="L5" s="243"/>
      <c r="M5" s="243"/>
      <c r="N5" s="243"/>
      <c r="O5" s="243"/>
      <c r="P5" s="243"/>
      <c r="Q5" s="243"/>
      <c r="R5" s="624"/>
      <c r="S5" s="1161"/>
      <c r="T5" s="342"/>
      <c r="U5" s="229"/>
      <c r="V5" s="221"/>
      <c r="W5" s="229"/>
      <c r="X5" s="341"/>
      <c r="Y5" s="342"/>
      <c r="Z5" s="229"/>
      <c r="AA5" s="221"/>
      <c r="AB5" s="229"/>
      <c r="AC5" s="341"/>
      <c r="AD5" s="342"/>
      <c r="AE5" s="229"/>
      <c r="AF5" s="221"/>
      <c r="AG5" s="229"/>
      <c r="AH5" s="341"/>
      <c r="AI5" s="342"/>
      <c r="AJ5" s="229"/>
      <c r="AK5" s="221"/>
      <c r="AL5" s="229"/>
    </row>
    <row r="6" spans="1:38">
      <c r="A6" s="220" t="s">
        <v>2044</v>
      </c>
      <c r="B6" s="1175" t="s">
        <v>2303</v>
      </c>
      <c r="C6" s="222"/>
      <c r="D6" s="222"/>
      <c r="E6" s="222"/>
      <c r="F6" s="222"/>
      <c r="G6" s="222"/>
      <c r="H6" s="222"/>
      <c r="I6" s="222"/>
      <c r="J6" s="222"/>
      <c r="K6" s="1526"/>
      <c r="L6" s="243"/>
      <c r="M6" s="243"/>
      <c r="N6" s="243"/>
      <c r="O6" s="243"/>
      <c r="P6" s="243"/>
      <c r="Q6" s="243"/>
      <c r="R6" s="624"/>
      <c r="S6" s="1410"/>
      <c r="T6" s="827"/>
      <c r="U6" s="827"/>
      <c r="V6" s="225"/>
      <c r="W6" s="827"/>
      <c r="X6" s="1198"/>
      <c r="Y6" s="827"/>
      <c r="Z6" s="827"/>
      <c r="AA6" s="225"/>
      <c r="AB6" s="827"/>
      <c r="AC6" s="1198"/>
      <c r="AD6" s="827"/>
      <c r="AE6" s="827"/>
      <c r="AF6" s="225"/>
      <c r="AG6" s="827"/>
      <c r="AH6" s="1198"/>
      <c r="AI6" s="827"/>
      <c r="AJ6" s="827"/>
      <c r="AK6" s="225"/>
      <c r="AL6" s="827"/>
    </row>
    <row r="7" spans="1:38" ht="15.6">
      <c r="A7" s="223" t="s">
        <v>2046</v>
      </c>
      <c r="B7" s="1176" t="s">
        <v>2047</v>
      </c>
      <c r="C7" s="219"/>
      <c r="D7" s="219"/>
      <c r="E7" s="219"/>
      <c r="F7" s="219"/>
      <c r="G7" s="219"/>
      <c r="H7" s="219"/>
      <c r="I7" s="219"/>
      <c r="J7" s="219"/>
      <c r="K7" s="1526"/>
      <c r="L7" s="243"/>
      <c r="M7" s="243"/>
      <c r="N7" s="243"/>
      <c r="O7" s="243"/>
      <c r="P7" s="243"/>
      <c r="Q7" s="243"/>
      <c r="R7" s="624"/>
      <c r="S7" s="1188"/>
      <c r="T7" s="346"/>
      <c r="U7" s="348"/>
      <c r="V7" s="358"/>
      <c r="W7" s="348"/>
      <c r="X7" s="347"/>
      <c r="Y7" s="346"/>
      <c r="Z7" s="348"/>
      <c r="AA7" s="358"/>
      <c r="AB7" s="348"/>
      <c r="AC7" s="347"/>
      <c r="AD7" s="346"/>
      <c r="AE7" s="348"/>
      <c r="AF7" s="358"/>
      <c r="AG7" s="348"/>
      <c r="AH7" s="347"/>
      <c r="AI7" s="346"/>
      <c r="AJ7" s="348"/>
      <c r="AK7" s="358"/>
      <c r="AL7" s="348"/>
    </row>
    <row r="8" spans="1:38" ht="15.6">
      <c r="A8" s="223" t="s">
        <v>2048</v>
      </c>
      <c r="B8" s="225"/>
      <c r="C8" s="219"/>
      <c r="D8" s="219"/>
      <c r="E8" s="219"/>
      <c r="F8" s="219"/>
      <c r="G8" s="219"/>
      <c r="H8" s="219"/>
      <c r="I8" s="219"/>
      <c r="J8" s="219"/>
      <c r="K8" s="1526"/>
      <c r="L8" s="243"/>
      <c r="M8" s="243"/>
      <c r="N8" s="243"/>
      <c r="O8" s="243"/>
      <c r="P8" s="243"/>
      <c r="Q8" s="243"/>
      <c r="R8" s="624"/>
      <c r="S8" s="1188"/>
      <c r="T8" s="346"/>
      <c r="U8" s="348"/>
      <c r="V8" s="358"/>
      <c r="W8" s="348"/>
      <c r="X8" s="347"/>
      <c r="Y8" s="346"/>
      <c r="Z8" s="348"/>
      <c r="AA8" s="358"/>
      <c r="AB8" s="348"/>
      <c r="AC8" s="347"/>
      <c r="AD8" s="346"/>
      <c r="AE8" s="348"/>
      <c r="AF8" s="358"/>
      <c r="AG8" s="348"/>
      <c r="AH8" s="347"/>
      <c r="AI8" s="346"/>
      <c r="AJ8" s="348"/>
      <c r="AK8" s="358"/>
      <c r="AL8" s="348"/>
    </row>
    <row r="9" spans="1:38" ht="15.6">
      <c r="A9" s="223"/>
      <c r="B9" s="226"/>
      <c r="C9" s="219"/>
      <c r="D9" s="219"/>
      <c r="E9" s="219"/>
      <c r="F9" s="219"/>
      <c r="G9" s="219"/>
      <c r="H9" s="219"/>
      <c r="I9" s="219"/>
      <c r="J9" s="219"/>
      <c r="K9" s="1980" t="s">
        <v>9375</v>
      </c>
      <c r="L9" s="1981"/>
      <c r="M9" s="1981"/>
      <c r="N9" s="1981"/>
      <c r="O9" s="1981"/>
      <c r="P9" s="1981"/>
      <c r="Q9" s="1981"/>
      <c r="R9" s="1981"/>
      <c r="S9" s="1188"/>
      <c r="T9" s="348"/>
      <c r="U9" s="348"/>
      <c r="V9" s="358"/>
      <c r="W9" s="67"/>
      <c r="X9" s="347"/>
      <c r="Y9" s="348"/>
      <c r="Z9" s="348"/>
      <c r="AA9" s="358"/>
      <c r="AB9" s="67"/>
      <c r="AC9" s="347"/>
      <c r="AD9" s="348"/>
      <c r="AE9" s="348"/>
      <c r="AF9" s="358"/>
      <c r="AG9" s="67"/>
      <c r="AH9" s="347"/>
      <c r="AI9" s="348"/>
      <c r="AJ9" s="348"/>
      <c r="AK9" s="358"/>
      <c r="AL9" s="67"/>
    </row>
    <row r="10" spans="1:38" ht="15.6">
      <c r="A10" s="216" t="s">
        <v>2049</v>
      </c>
      <c r="B10" s="217"/>
      <c r="C10" s="217"/>
      <c r="D10" s="217"/>
      <c r="E10" s="217"/>
      <c r="F10" s="217"/>
      <c r="G10" s="217"/>
      <c r="H10" s="217"/>
      <c r="I10" s="217"/>
      <c r="J10" s="826"/>
      <c r="K10" s="1183" t="s">
        <v>2839</v>
      </c>
      <c r="L10" s="1184"/>
      <c r="M10" s="1184"/>
      <c r="N10" s="1184"/>
      <c r="O10" s="1184"/>
      <c r="P10" s="1184"/>
      <c r="Q10" s="1184"/>
      <c r="R10" s="1184"/>
      <c r="S10" s="1411" t="s">
        <v>2050</v>
      </c>
      <c r="T10" s="338"/>
      <c r="U10" s="338"/>
      <c r="V10" s="338"/>
      <c r="W10" s="353"/>
      <c r="X10" s="337" t="s">
        <v>2050</v>
      </c>
      <c r="Y10" s="338"/>
      <c r="Z10" s="338"/>
      <c r="AA10" s="338"/>
      <c r="AB10" s="353"/>
      <c r="AC10" s="337" t="s">
        <v>2050</v>
      </c>
      <c r="AD10" s="338"/>
      <c r="AE10" s="338"/>
      <c r="AF10" s="338"/>
      <c r="AG10" s="353"/>
      <c r="AH10" s="337" t="s">
        <v>2050</v>
      </c>
      <c r="AI10" s="338"/>
      <c r="AJ10" s="338"/>
      <c r="AK10" s="338"/>
      <c r="AL10" s="353"/>
    </row>
    <row r="11" spans="1:38" ht="15.6">
      <c r="A11" s="218" t="s">
        <v>49</v>
      </c>
      <c r="B11" s="828" t="s">
        <v>2051</v>
      </c>
      <c r="C11" s="828" t="s">
        <v>2052</v>
      </c>
      <c r="D11" s="828" t="s">
        <v>2053</v>
      </c>
      <c r="E11" s="828" t="s">
        <v>2054</v>
      </c>
      <c r="F11" s="828" t="s">
        <v>2055</v>
      </c>
      <c r="G11" s="828" t="s">
        <v>2056</v>
      </c>
      <c r="H11" s="828" t="s">
        <v>2057</v>
      </c>
      <c r="I11" s="1505" t="s">
        <v>73</v>
      </c>
      <c r="J11" s="828" t="s">
        <v>2058</v>
      </c>
      <c r="K11" s="1192" t="s">
        <v>2831</v>
      </c>
      <c r="L11" s="1200" t="s">
        <v>2832</v>
      </c>
      <c r="M11" s="1200" t="s">
        <v>2840</v>
      </c>
      <c r="N11" s="1200" t="s">
        <v>2841</v>
      </c>
      <c r="O11" s="1200" t="s">
        <v>2842</v>
      </c>
      <c r="P11" s="1200" t="s">
        <v>2843</v>
      </c>
      <c r="Q11" s="1200" t="s">
        <v>2844</v>
      </c>
      <c r="R11" s="1201" t="s">
        <v>73</v>
      </c>
      <c r="S11" s="1412" t="s">
        <v>2059</v>
      </c>
      <c r="T11" s="390" t="s">
        <v>2060</v>
      </c>
      <c r="U11" s="390" t="s">
        <v>2061</v>
      </c>
      <c r="V11" s="390" t="s">
        <v>2062</v>
      </c>
      <c r="W11" s="390" t="s">
        <v>2063</v>
      </c>
      <c r="X11" s="390" t="s">
        <v>2059</v>
      </c>
      <c r="Y11" s="390" t="s">
        <v>2060</v>
      </c>
      <c r="Z11" s="390" t="s">
        <v>2061</v>
      </c>
      <c r="AA11" s="390" t="s">
        <v>2062</v>
      </c>
      <c r="AB11" s="390" t="s">
        <v>2063</v>
      </c>
      <c r="AC11" s="390" t="s">
        <v>2059</v>
      </c>
      <c r="AD11" s="390" t="s">
        <v>2060</v>
      </c>
      <c r="AE11" s="390" t="s">
        <v>2061</v>
      </c>
      <c r="AF11" s="390" t="s">
        <v>2062</v>
      </c>
      <c r="AG11" s="390" t="s">
        <v>2063</v>
      </c>
      <c r="AH11" s="390" t="s">
        <v>2059</v>
      </c>
      <c r="AI11" s="390" t="s">
        <v>2060</v>
      </c>
      <c r="AJ11" s="390" t="s">
        <v>2061</v>
      </c>
      <c r="AK11" s="390" t="s">
        <v>2062</v>
      </c>
      <c r="AL11" s="390" t="s">
        <v>2063</v>
      </c>
    </row>
    <row r="12" spans="1:38" s="648" customFormat="1" ht="11.4">
      <c r="A12" s="1522">
        <v>1</v>
      </c>
      <c r="B12" s="674" t="s">
        <v>2304</v>
      </c>
      <c r="C12" s="239" t="s">
        <v>2670</v>
      </c>
      <c r="D12" s="1496" t="s">
        <v>2078</v>
      </c>
      <c r="E12" s="693" t="s">
        <v>2079</v>
      </c>
      <c r="F12" s="1300"/>
      <c r="G12" s="238"/>
      <c r="H12" s="246"/>
      <c r="I12" s="238"/>
      <c r="J12" s="238" t="s">
        <v>4189</v>
      </c>
      <c r="K12" s="1161" t="s">
        <v>8258</v>
      </c>
      <c r="L12" s="221" t="s">
        <v>914</v>
      </c>
      <c r="M12" s="674" t="s">
        <v>2304</v>
      </c>
      <c r="N12" s="239" t="s">
        <v>2670</v>
      </c>
      <c r="O12" s="1496" t="s">
        <v>8478</v>
      </c>
      <c r="P12" s="1329"/>
      <c r="Q12" s="229" t="s">
        <v>2670</v>
      </c>
      <c r="R12" s="221"/>
      <c r="S12" s="1413" t="s">
        <v>9312</v>
      </c>
      <c r="T12" s="239" t="s">
        <v>2304</v>
      </c>
      <c r="U12" s="239" t="s">
        <v>2671</v>
      </c>
      <c r="V12" s="239" t="s">
        <v>2272</v>
      </c>
      <c r="W12" s="360"/>
      <c r="X12" s="239" t="s">
        <v>9313</v>
      </c>
      <c r="Y12" s="239" t="s">
        <v>2304</v>
      </c>
      <c r="Z12" s="239" t="s">
        <v>2671</v>
      </c>
      <c r="AA12" s="239" t="s">
        <v>2272</v>
      </c>
      <c r="AB12" s="360"/>
      <c r="AC12" s="239" t="s">
        <v>9314</v>
      </c>
      <c r="AD12" s="239" t="s">
        <v>2304</v>
      </c>
      <c r="AE12" s="239" t="s">
        <v>2671</v>
      </c>
      <c r="AF12" s="239" t="s">
        <v>2272</v>
      </c>
      <c r="AG12" s="360"/>
      <c r="AH12" s="239" t="s">
        <v>9315</v>
      </c>
      <c r="AI12" s="239" t="s">
        <v>2304</v>
      </c>
      <c r="AJ12" s="239" t="s">
        <v>2671</v>
      </c>
      <c r="AK12" s="239" t="s">
        <v>2272</v>
      </c>
      <c r="AL12" s="360"/>
    </row>
    <row r="13" spans="1:38" s="648" customFormat="1" ht="11.4">
      <c r="A13" s="1522">
        <v>2</v>
      </c>
      <c r="B13" s="239" t="s">
        <v>9162</v>
      </c>
      <c r="C13" s="239" t="s">
        <v>9163</v>
      </c>
      <c r="D13" s="243" t="s">
        <v>2096</v>
      </c>
      <c r="E13" s="239" t="s">
        <v>2097</v>
      </c>
      <c r="F13" s="1523"/>
      <c r="G13" s="238"/>
      <c r="H13" s="246"/>
      <c r="I13" s="238"/>
      <c r="J13" s="238" t="s">
        <v>2308</v>
      </c>
      <c r="K13" s="1161" t="s">
        <v>8258</v>
      </c>
      <c r="L13" s="221" t="s">
        <v>914</v>
      </c>
      <c r="M13" s="1520" t="s">
        <v>9162</v>
      </c>
      <c r="N13" s="1520" t="s">
        <v>9163</v>
      </c>
      <c r="O13" s="1520" t="s">
        <v>2096</v>
      </c>
      <c r="P13" s="360" t="s">
        <v>79</v>
      </c>
      <c r="Q13" s="1520" t="s">
        <v>9163</v>
      </c>
      <c r="R13" s="221"/>
      <c r="S13" s="1413"/>
      <c r="T13" s="239"/>
      <c r="U13" s="239"/>
      <c r="V13" s="239"/>
      <c r="W13" s="360"/>
      <c r="X13" s="239"/>
      <c r="Y13" s="239"/>
      <c r="Z13" s="239"/>
      <c r="AA13" s="239"/>
      <c r="AB13" s="360"/>
      <c r="AC13" s="239"/>
      <c r="AD13" s="239"/>
      <c r="AE13" s="239"/>
      <c r="AF13" s="239"/>
      <c r="AG13" s="360"/>
      <c r="AH13" s="239"/>
      <c r="AI13" s="239"/>
      <c r="AJ13" s="239"/>
      <c r="AK13" s="239"/>
      <c r="AL13" s="360"/>
    </row>
    <row r="14" spans="1:38" s="648" customFormat="1" ht="11.4">
      <c r="A14" s="1522">
        <v>3</v>
      </c>
      <c r="B14" s="1254" t="s">
        <v>4892</v>
      </c>
      <c r="C14" s="229" t="s">
        <v>8481</v>
      </c>
      <c r="D14" s="229" t="s">
        <v>2100</v>
      </c>
      <c r="E14" s="239" t="s">
        <v>2101</v>
      </c>
      <c r="F14" s="1523"/>
      <c r="G14" s="238"/>
      <c r="H14" s="680"/>
      <c r="I14" s="360" t="s">
        <v>9319</v>
      </c>
      <c r="J14" s="238" t="s">
        <v>2308</v>
      </c>
      <c r="K14" s="1161" t="s">
        <v>8258</v>
      </c>
      <c r="L14" s="221" t="s">
        <v>914</v>
      </c>
      <c r="M14" s="1337" t="s">
        <v>4892</v>
      </c>
      <c r="N14" s="229" t="s">
        <v>8481</v>
      </c>
      <c r="O14" s="243" t="s">
        <v>2100</v>
      </c>
      <c r="P14" s="360" t="s">
        <v>79</v>
      </c>
      <c r="Q14" s="229" t="s">
        <v>8481</v>
      </c>
      <c r="R14" s="1121"/>
      <c r="S14" s="1413"/>
      <c r="T14" s="239"/>
      <c r="U14" s="239"/>
      <c r="V14" s="239"/>
      <c r="W14" s="239"/>
      <c r="X14" s="239"/>
      <c r="Y14" s="239"/>
      <c r="Z14" s="239"/>
      <c r="AA14" s="239"/>
      <c r="AB14" s="239"/>
      <c r="AC14" s="239"/>
      <c r="AD14" s="239"/>
      <c r="AE14" s="360"/>
      <c r="AF14" s="360"/>
      <c r="AG14" s="360"/>
      <c r="AH14" s="239"/>
      <c r="AI14" s="239"/>
      <c r="AJ14" s="239"/>
      <c r="AK14" s="239"/>
      <c r="AL14" s="239"/>
    </row>
    <row r="15" spans="1:38" s="648" customFormat="1" ht="11.4">
      <c r="A15" s="1522">
        <v>4</v>
      </c>
      <c r="B15" s="674" t="s">
        <v>8483</v>
      </c>
      <c r="C15" s="674" t="s">
        <v>2239</v>
      </c>
      <c r="D15" s="1496" t="s">
        <v>3175</v>
      </c>
      <c r="E15" s="693" t="s">
        <v>2241</v>
      </c>
      <c r="F15" s="759"/>
      <c r="G15" s="243"/>
      <c r="H15" s="1254"/>
      <c r="I15" s="243"/>
      <c r="J15" s="238" t="s">
        <v>4189</v>
      </c>
      <c r="K15" s="1161" t="s">
        <v>8258</v>
      </c>
      <c r="L15" s="221" t="s">
        <v>914</v>
      </c>
      <c r="M15" s="1337" t="s">
        <v>8483</v>
      </c>
      <c r="N15" s="1527" t="s">
        <v>2239</v>
      </c>
      <c r="O15" s="1496" t="s">
        <v>2278</v>
      </c>
      <c r="P15" s="360" t="s">
        <v>79</v>
      </c>
      <c r="Q15" s="674" t="s">
        <v>2239</v>
      </c>
      <c r="R15" s="221"/>
      <c r="S15" s="1413" t="s">
        <v>9312</v>
      </c>
      <c r="T15" s="239" t="s">
        <v>2238</v>
      </c>
      <c r="U15" s="239" t="s">
        <v>2675</v>
      </c>
      <c r="V15" s="239" t="s">
        <v>2811</v>
      </c>
      <c r="W15" s="360" t="s">
        <v>8992</v>
      </c>
      <c r="X15" s="239" t="s">
        <v>9313</v>
      </c>
      <c r="Y15" s="239" t="s">
        <v>2238</v>
      </c>
      <c r="Z15" s="239" t="s">
        <v>2675</v>
      </c>
      <c r="AA15" s="239" t="s">
        <v>2811</v>
      </c>
      <c r="AB15" s="360" t="s">
        <v>8993</v>
      </c>
      <c r="AC15" s="239" t="s">
        <v>9314</v>
      </c>
      <c r="AD15" s="239" t="s">
        <v>2238</v>
      </c>
      <c r="AE15" s="239" t="s">
        <v>2675</v>
      </c>
      <c r="AF15" s="239" t="s">
        <v>2811</v>
      </c>
      <c r="AG15" s="360" t="s">
        <v>8994</v>
      </c>
      <c r="AH15" s="239" t="s">
        <v>9315</v>
      </c>
      <c r="AI15" s="239" t="s">
        <v>105</v>
      </c>
      <c r="AJ15" s="239" t="s">
        <v>2675</v>
      </c>
      <c r="AK15" s="239" t="s">
        <v>2811</v>
      </c>
      <c r="AL15" s="360" t="s">
        <v>8994</v>
      </c>
    </row>
    <row r="16" spans="1:38" s="648" customFormat="1" ht="11.4">
      <c r="A16" s="1522">
        <v>5</v>
      </c>
      <c r="B16" s="1254" t="s">
        <v>8616</v>
      </c>
      <c r="C16" s="229" t="s">
        <v>8617</v>
      </c>
      <c r="D16" s="1496" t="s">
        <v>2100</v>
      </c>
      <c r="E16" s="693" t="s">
        <v>2101</v>
      </c>
      <c r="F16" s="754" t="s">
        <v>9262</v>
      </c>
      <c r="G16" s="238"/>
      <c r="H16" s="246"/>
      <c r="I16" s="246"/>
      <c r="J16" s="238" t="s">
        <v>4189</v>
      </c>
      <c r="K16" s="1161" t="s">
        <v>8258</v>
      </c>
      <c r="L16" s="221" t="s">
        <v>914</v>
      </c>
      <c r="M16" s="1282" t="s">
        <v>8616</v>
      </c>
      <c r="N16" s="229" t="s">
        <v>8617</v>
      </c>
      <c r="O16" s="1496" t="s">
        <v>2100</v>
      </c>
      <c r="P16" s="360" t="s">
        <v>79</v>
      </c>
      <c r="Q16" s="1329" t="s">
        <v>4913</v>
      </c>
      <c r="R16" s="1121"/>
      <c r="S16" s="1413" t="s">
        <v>9312</v>
      </c>
      <c r="T16" s="239" t="s">
        <v>4912</v>
      </c>
      <c r="U16" s="239" t="s">
        <v>4913</v>
      </c>
      <c r="V16" s="239" t="s">
        <v>2085</v>
      </c>
      <c r="W16" s="360"/>
      <c r="X16" s="239" t="s">
        <v>9313</v>
      </c>
      <c r="Y16" s="239" t="s">
        <v>4912</v>
      </c>
      <c r="Z16" s="239" t="s">
        <v>4913</v>
      </c>
      <c r="AA16" s="239" t="s">
        <v>2085</v>
      </c>
      <c r="AB16" s="360"/>
      <c r="AC16" s="239" t="s">
        <v>9314</v>
      </c>
      <c r="AD16" s="239" t="s">
        <v>4912</v>
      </c>
      <c r="AE16" s="239" t="s">
        <v>4913</v>
      </c>
      <c r="AF16" s="239" t="s">
        <v>2085</v>
      </c>
      <c r="AG16" s="360"/>
      <c r="AH16" s="239" t="s">
        <v>9315</v>
      </c>
      <c r="AI16" s="239" t="s">
        <v>9320</v>
      </c>
      <c r="AJ16" s="239" t="s">
        <v>4913</v>
      </c>
      <c r="AK16" s="239" t="s">
        <v>2084</v>
      </c>
      <c r="AL16" s="360"/>
    </row>
    <row r="17" spans="1:38" s="648" customFormat="1" ht="11.4">
      <c r="A17" s="1522">
        <v>6</v>
      </c>
      <c r="B17" s="1329" t="s">
        <v>2620</v>
      </c>
      <c r="C17" s="1329" t="s">
        <v>4846</v>
      </c>
      <c r="D17" s="693" t="s">
        <v>2100</v>
      </c>
      <c r="E17" s="693" t="s">
        <v>2101</v>
      </c>
      <c r="F17" s="754" t="s">
        <v>9262</v>
      </c>
      <c r="G17" s="238"/>
      <c r="H17" s="246"/>
      <c r="I17" s="246"/>
      <c r="J17" s="238" t="s">
        <v>188</v>
      </c>
      <c r="K17" s="1161" t="s">
        <v>8258</v>
      </c>
      <c r="L17" s="221" t="s">
        <v>914</v>
      </c>
      <c r="M17" s="1349" t="s">
        <v>2620</v>
      </c>
      <c r="N17" s="1349" t="s">
        <v>4846</v>
      </c>
      <c r="O17" s="693" t="s">
        <v>2100</v>
      </c>
      <c r="P17" s="360" t="s">
        <v>79</v>
      </c>
      <c r="Q17" s="1329" t="s">
        <v>4846</v>
      </c>
      <c r="R17" s="1121"/>
      <c r="S17" s="1413"/>
      <c r="T17" s="239"/>
      <c r="U17" s="239"/>
      <c r="V17" s="239"/>
      <c r="W17" s="360"/>
      <c r="X17" s="239"/>
      <c r="Y17" s="239"/>
      <c r="Z17" s="239"/>
      <c r="AA17" s="239"/>
      <c r="AB17" s="360"/>
      <c r="AC17" s="239"/>
      <c r="AD17" s="239"/>
      <c r="AE17" s="239"/>
      <c r="AF17" s="239"/>
      <c r="AG17" s="360"/>
      <c r="AH17" s="239"/>
      <c r="AI17" s="239"/>
      <c r="AJ17" s="239"/>
      <c r="AK17" s="239"/>
      <c r="AL17" s="360"/>
    </row>
    <row r="18" spans="1:38" s="648" customFormat="1" ht="11.4">
      <c r="A18" s="1522">
        <v>7</v>
      </c>
      <c r="B18" s="1329" t="s">
        <v>9321</v>
      </c>
      <c r="C18" s="1329" t="s">
        <v>4087</v>
      </c>
      <c r="D18" s="693" t="s">
        <v>2096</v>
      </c>
      <c r="E18" s="693" t="s">
        <v>2097</v>
      </c>
      <c r="F18" s="754" t="s">
        <v>9262</v>
      </c>
      <c r="G18" s="238"/>
      <c r="H18" s="246"/>
      <c r="I18" s="360"/>
      <c r="J18" s="238" t="s">
        <v>188</v>
      </c>
      <c r="K18" s="1161" t="s">
        <v>8258</v>
      </c>
      <c r="L18" s="221" t="s">
        <v>914</v>
      </c>
      <c r="M18" s="1349" t="s">
        <v>9321</v>
      </c>
      <c r="N18" s="1349" t="s">
        <v>9322</v>
      </c>
      <c r="O18" s="693" t="s">
        <v>2096</v>
      </c>
      <c r="P18" s="360" t="s">
        <v>79</v>
      </c>
      <c r="Q18" s="1329" t="s">
        <v>9322</v>
      </c>
      <c r="R18" s="221"/>
      <c r="S18" s="1413"/>
      <c r="T18" s="239"/>
      <c r="U18" s="239"/>
      <c r="V18" s="239"/>
      <c r="W18" s="360"/>
      <c r="X18" s="239"/>
      <c r="Y18" s="239"/>
      <c r="Z18" s="239"/>
      <c r="AA18" s="239"/>
      <c r="AB18" s="360"/>
      <c r="AC18" s="239"/>
      <c r="AD18" s="239"/>
      <c r="AE18" s="239"/>
      <c r="AF18" s="239"/>
      <c r="AG18" s="360"/>
      <c r="AH18" s="239"/>
      <c r="AI18" s="239"/>
      <c r="AJ18" s="239"/>
      <c r="AK18" s="239"/>
      <c r="AL18" s="360"/>
    </row>
    <row r="19" spans="1:38" s="648" customFormat="1" ht="11.4">
      <c r="A19" s="1522">
        <v>8</v>
      </c>
      <c r="B19" s="1329" t="s">
        <v>3989</v>
      </c>
      <c r="C19" s="1329" t="s">
        <v>4941</v>
      </c>
      <c r="D19" s="1329" t="s">
        <v>2507</v>
      </c>
      <c r="E19" s="1329" t="s">
        <v>3176</v>
      </c>
      <c r="F19" s="759"/>
      <c r="G19" s="243"/>
      <c r="H19" s="124"/>
      <c r="I19" s="243"/>
      <c r="J19" s="238" t="s">
        <v>4189</v>
      </c>
      <c r="K19" s="1161" t="s">
        <v>8258</v>
      </c>
      <c r="L19" s="221" t="s">
        <v>914</v>
      </c>
      <c r="M19" s="1349" t="s">
        <v>3989</v>
      </c>
      <c r="N19" s="1349" t="s">
        <v>4941</v>
      </c>
      <c r="O19" s="1329" t="s">
        <v>2507</v>
      </c>
      <c r="P19" s="360" t="s">
        <v>79</v>
      </c>
      <c r="Q19" s="1329" t="s">
        <v>4941</v>
      </c>
      <c r="R19" s="221"/>
      <c r="S19" s="1413" t="s">
        <v>9312</v>
      </c>
      <c r="T19" s="239" t="s">
        <v>2333</v>
      </c>
      <c r="U19" s="239" t="s">
        <v>2705</v>
      </c>
      <c r="V19" s="239" t="s">
        <v>2096</v>
      </c>
      <c r="W19" s="548" t="s">
        <v>2849</v>
      </c>
      <c r="X19" s="239" t="s">
        <v>9313</v>
      </c>
      <c r="Y19" s="239" t="s">
        <v>2333</v>
      </c>
      <c r="Z19" s="239" t="s">
        <v>2705</v>
      </c>
      <c r="AA19" s="239" t="s">
        <v>2096</v>
      </c>
      <c r="AB19" s="548" t="s">
        <v>2849</v>
      </c>
      <c r="AC19" s="239" t="s">
        <v>9314</v>
      </c>
      <c r="AD19" s="239" t="s">
        <v>2333</v>
      </c>
      <c r="AE19" s="239" t="s">
        <v>2705</v>
      </c>
      <c r="AF19" s="239" t="s">
        <v>2096</v>
      </c>
      <c r="AG19" s="548" t="s">
        <v>2849</v>
      </c>
      <c r="AH19" s="239" t="s">
        <v>9315</v>
      </c>
      <c r="AI19" s="239" t="s">
        <v>8484</v>
      </c>
      <c r="AJ19" s="239" t="s">
        <v>2705</v>
      </c>
      <c r="AK19" s="239" t="s">
        <v>2096</v>
      </c>
      <c r="AL19" s="548" t="s">
        <v>2849</v>
      </c>
    </row>
    <row r="20" spans="1:38" s="648" customFormat="1" ht="11.4">
      <c r="A20" s="1522">
        <v>9</v>
      </c>
      <c r="B20" s="239" t="s">
        <v>8485</v>
      </c>
      <c r="C20" s="239" t="s">
        <v>5484</v>
      </c>
      <c r="D20" s="243" t="s">
        <v>2078</v>
      </c>
      <c r="E20" s="239" t="s">
        <v>2079</v>
      </c>
      <c r="F20" s="759"/>
      <c r="G20" s="243"/>
      <c r="H20" s="1254"/>
      <c r="I20" s="243"/>
      <c r="J20" s="238" t="s">
        <v>188</v>
      </c>
      <c r="K20" s="1161" t="s">
        <v>8258</v>
      </c>
      <c r="L20" s="221" t="s">
        <v>914</v>
      </c>
      <c r="M20" s="1337" t="s">
        <v>8485</v>
      </c>
      <c r="N20" s="1337" t="s">
        <v>5484</v>
      </c>
      <c r="O20" s="243" t="s">
        <v>2078</v>
      </c>
      <c r="P20" s="360" t="s">
        <v>79</v>
      </c>
      <c r="Q20" s="239" t="s">
        <v>5484</v>
      </c>
      <c r="R20" s="221"/>
      <c r="S20" s="1413"/>
      <c r="T20" s="239"/>
      <c r="U20" s="239"/>
      <c r="V20" s="239"/>
      <c r="W20" s="360"/>
      <c r="X20" s="239"/>
      <c r="Y20" s="239"/>
      <c r="Z20" s="239"/>
      <c r="AA20" s="239"/>
      <c r="AB20" s="360"/>
      <c r="AC20" s="239"/>
      <c r="AD20" s="239"/>
      <c r="AE20" s="239"/>
      <c r="AF20" s="239"/>
      <c r="AG20" s="360"/>
      <c r="AH20" s="239"/>
      <c r="AI20" s="239"/>
      <c r="AJ20" s="239"/>
      <c r="AK20" s="239"/>
      <c r="AL20" s="360"/>
    </row>
    <row r="21" spans="1:38" s="648" customFormat="1" ht="11.4">
      <c r="A21" s="1522">
        <v>10</v>
      </c>
      <c r="B21" s="1501" t="s">
        <v>9327</v>
      </c>
      <c r="C21" s="320" t="s">
        <v>9328</v>
      </c>
      <c r="D21" s="1524" t="s">
        <v>2278</v>
      </c>
      <c r="E21" s="321" t="s">
        <v>2307</v>
      </c>
      <c r="F21" s="1516"/>
      <c r="G21" s="318"/>
      <c r="H21" s="642"/>
      <c r="I21" s="318"/>
      <c r="J21" s="318" t="s">
        <v>2286</v>
      </c>
      <c r="K21" s="318"/>
      <c r="L21" s="1319"/>
      <c r="M21" s="318"/>
      <c r="N21" s="318"/>
      <c r="O21" s="318"/>
      <c r="P21" s="318"/>
      <c r="Q21" s="318"/>
      <c r="R21" s="1319"/>
      <c r="S21" s="1528"/>
      <c r="T21" s="318"/>
      <c r="U21" s="239"/>
      <c r="V21" s="239"/>
      <c r="W21" s="360"/>
      <c r="X21" s="239"/>
      <c r="Y21" s="239"/>
      <c r="Z21" s="239"/>
      <c r="AA21" s="239"/>
      <c r="AB21" s="360"/>
      <c r="AC21" s="239"/>
      <c r="AD21" s="239"/>
      <c r="AE21" s="239"/>
      <c r="AF21" s="239"/>
      <c r="AG21" s="360"/>
      <c r="AH21" s="239"/>
      <c r="AI21" s="239"/>
      <c r="AJ21" s="239"/>
      <c r="AK21" s="239"/>
      <c r="AL21" s="360"/>
    </row>
    <row r="22" spans="1:38" s="648" customFormat="1" ht="11.4">
      <c r="A22" s="1522">
        <v>11</v>
      </c>
      <c r="B22" s="243" t="s">
        <v>4842</v>
      </c>
      <c r="C22" s="239" t="s">
        <v>4843</v>
      </c>
      <c r="D22" s="243" t="s">
        <v>2096</v>
      </c>
      <c r="E22" s="239" t="s">
        <v>2097</v>
      </c>
      <c r="F22" s="1300"/>
      <c r="G22" s="238"/>
      <c r="H22" s="246" t="s">
        <v>9329</v>
      </c>
      <c r="I22" s="246" t="s">
        <v>9330</v>
      </c>
      <c r="J22" s="238" t="s">
        <v>4189</v>
      </c>
      <c r="K22" s="1161" t="s">
        <v>8258</v>
      </c>
      <c r="L22" s="221" t="s">
        <v>914</v>
      </c>
      <c r="M22" s="1340" t="s">
        <v>4842</v>
      </c>
      <c r="N22" s="1337" t="s">
        <v>4843</v>
      </c>
      <c r="O22" s="243" t="s">
        <v>2096</v>
      </c>
      <c r="P22" s="1349" t="s">
        <v>79</v>
      </c>
      <c r="Q22" s="239" t="s">
        <v>4843</v>
      </c>
      <c r="R22" s="221"/>
      <c r="S22" s="1413" t="s">
        <v>9312</v>
      </c>
      <c r="T22" s="239" t="s">
        <v>4842</v>
      </c>
      <c r="U22" s="239" t="s">
        <v>9332</v>
      </c>
      <c r="V22" s="239" t="s">
        <v>2088</v>
      </c>
      <c r="W22" s="548" t="s">
        <v>2849</v>
      </c>
      <c r="X22" s="239" t="s">
        <v>9313</v>
      </c>
      <c r="Y22" s="239" t="s">
        <v>4842</v>
      </c>
      <c r="Z22" s="239" t="s">
        <v>9332</v>
      </c>
      <c r="AA22" s="239" t="s">
        <v>2088</v>
      </c>
      <c r="AB22" s="548" t="s">
        <v>2849</v>
      </c>
      <c r="AC22" s="239" t="s">
        <v>9314</v>
      </c>
      <c r="AD22" s="239" t="s">
        <v>4842</v>
      </c>
      <c r="AE22" s="239" t="s">
        <v>9332</v>
      </c>
      <c r="AF22" s="239" t="s">
        <v>2088</v>
      </c>
      <c r="AG22" s="548" t="s">
        <v>2849</v>
      </c>
      <c r="AH22" s="239" t="s">
        <v>9315</v>
      </c>
      <c r="AI22" s="239" t="s">
        <v>4842</v>
      </c>
      <c r="AJ22" s="239" t="s">
        <v>9332</v>
      </c>
      <c r="AK22" s="239" t="s">
        <v>2088</v>
      </c>
      <c r="AL22" s="548" t="s">
        <v>2849</v>
      </c>
    </row>
    <row r="23" spans="1:38" s="648" customFormat="1" ht="11.4">
      <c r="A23" s="1522">
        <v>12</v>
      </c>
      <c r="B23" s="243" t="s">
        <v>9017</v>
      </c>
      <c r="C23" s="239" t="s">
        <v>9018</v>
      </c>
      <c r="D23" s="243" t="s">
        <v>2096</v>
      </c>
      <c r="E23" s="239" t="s">
        <v>2097</v>
      </c>
      <c r="F23" s="1300"/>
      <c r="G23" s="238"/>
      <c r="H23" s="246" t="s">
        <v>9333</v>
      </c>
      <c r="I23" s="246" t="s">
        <v>9330</v>
      </c>
      <c r="J23" s="238" t="s">
        <v>4189</v>
      </c>
      <c r="K23" s="1161" t="s">
        <v>8258</v>
      </c>
      <c r="L23" s="221" t="s">
        <v>914</v>
      </c>
      <c r="M23" s="1340" t="s">
        <v>9017</v>
      </c>
      <c r="N23" s="1337" t="s">
        <v>9018</v>
      </c>
      <c r="O23" s="243" t="s">
        <v>2096</v>
      </c>
      <c r="P23" s="1349" t="s">
        <v>79</v>
      </c>
      <c r="Q23" s="239" t="s">
        <v>9018</v>
      </c>
      <c r="R23" s="1121"/>
      <c r="S23" s="1413" t="s">
        <v>9312</v>
      </c>
      <c r="T23" s="239" t="s">
        <v>9017</v>
      </c>
      <c r="U23" s="239" t="s">
        <v>9335</v>
      </c>
      <c r="V23" s="239" t="s">
        <v>2088</v>
      </c>
      <c r="W23" s="548" t="s">
        <v>2849</v>
      </c>
      <c r="X23" s="239" t="s">
        <v>9313</v>
      </c>
      <c r="Y23" s="239" t="s">
        <v>9017</v>
      </c>
      <c r="Z23" s="239" t="s">
        <v>9335</v>
      </c>
      <c r="AA23" s="239" t="s">
        <v>2088</v>
      </c>
      <c r="AB23" s="548" t="s">
        <v>2849</v>
      </c>
      <c r="AC23" s="239" t="s">
        <v>9314</v>
      </c>
      <c r="AD23" s="239" t="s">
        <v>9017</v>
      </c>
      <c r="AE23" s="239" t="s">
        <v>9335</v>
      </c>
      <c r="AF23" s="239" t="s">
        <v>2088</v>
      </c>
      <c r="AG23" s="548" t="s">
        <v>2849</v>
      </c>
      <c r="AH23" s="239" t="s">
        <v>9315</v>
      </c>
      <c r="AI23" s="239" t="s">
        <v>9017</v>
      </c>
      <c r="AJ23" s="239" t="s">
        <v>9335</v>
      </c>
      <c r="AK23" s="239" t="s">
        <v>2088</v>
      </c>
      <c r="AL23" s="548" t="s">
        <v>2849</v>
      </c>
    </row>
    <row r="24" spans="1:38" s="648" customFormat="1" ht="11.4">
      <c r="A24" s="1522">
        <v>13</v>
      </c>
      <c r="B24" s="239" t="s">
        <v>8496</v>
      </c>
      <c r="C24" s="239" t="s">
        <v>8497</v>
      </c>
      <c r="D24" s="243" t="s">
        <v>2803</v>
      </c>
      <c r="E24" s="239" t="s">
        <v>2804</v>
      </c>
      <c r="F24" s="239"/>
      <c r="G24" s="243"/>
      <c r="H24" s="124"/>
      <c r="I24" s="243"/>
      <c r="J24" s="238" t="s">
        <v>188</v>
      </c>
      <c r="K24" s="1161" t="s">
        <v>8258</v>
      </c>
      <c r="L24" s="221" t="s">
        <v>914</v>
      </c>
      <c r="M24" s="1337" t="s">
        <v>8496</v>
      </c>
      <c r="N24" s="1337" t="s">
        <v>8497</v>
      </c>
      <c r="O24" s="243" t="s">
        <v>2803</v>
      </c>
      <c r="P24" s="1349" t="s">
        <v>79</v>
      </c>
      <c r="Q24" s="239" t="s">
        <v>9111</v>
      </c>
      <c r="R24" s="221"/>
      <c r="S24" s="1413"/>
      <c r="T24" s="239"/>
      <c r="U24" s="239"/>
      <c r="V24" s="239"/>
      <c r="W24" s="360"/>
      <c r="X24" s="239"/>
      <c r="Y24" s="239"/>
      <c r="Z24" s="239"/>
      <c r="AA24" s="239"/>
      <c r="AB24" s="360"/>
      <c r="AC24" s="239"/>
      <c r="AD24" s="239"/>
      <c r="AE24" s="239"/>
      <c r="AF24" s="239"/>
      <c r="AG24" s="360"/>
      <c r="AH24" s="239"/>
      <c r="AI24" s="239"/>
      <c r="AJ24" s="239"/>
      <c r="AK24" s="239"/>
      <c r="AL24" s="360"/>
    </row>
    <row r="25" spans="1:38" s="648" customFormat="1" ht="11.4">
      <c r="A25" s="1522">
        <v>14</v>
      </c>
      <c r="B25" s="243" t="s">
        <v>9022</v>
      </c>
      <c r="C25" s="239" t="s">
        <v>9023</v>
      </c>
      <c r="D25" s="239" t="s">
        <v>2725</v>
      </c>
      <c r="E25" s="693" t="s">
        <v>3176</v>
      </c>
      <c r="F25" s="239"/>
      <c r="G25" s="243"/>
      <c r="H25" s="124" t="s">
        <v>9024</v>
      </c>
      <c r="I25" s="239"/>
      <c r="J25" s="238" t="s">
        <v>2308</v>
      </c>
      <c r="K25" s="1161" t="s">
        <v>8258</v>
      </c>
      <c r="L25" s="221" t="s">
        <v>914</v>
      </c>
      <c r="M25" s="1340" t="s">
        <v>9022</v>
      </c>
      <c r="N25" s="1337" t="s">
        <v>9023</v>
      </c>
      <c r="O25" s="239" t="s">
        <v>2725</v>
      </c>
      <c r="P25" s="1349" t="s">
        <v>79</v>
      </c>
      <c r="Q25" s="239" t="s">
        <v>9023</v>
      </c>
      <c r="R25" s="221"/>
      <c r="S25" s="1413" t="s">
        <v>9312</v>
      </c>
      <c r="T25" s="239" t="s">
        <v>9022</v>
      </c>
      <c r="U25" s="239" t="s">
        <v>9340</v>
      </c>
      <c r="V25" s="239" t="s">
        <v>2088</v>
      </c>
      <c r="W25" s="548" t="s">
        <v>2849</v>
      </c>
      <c r="X25" s="239" t="s">
        <v>9313</v>
      </c>
      <c r="Y25" s="239" t="s">
        <v>9022</v>
      </c>
      <c r="Z25" s="239" t="s">
        <v>9340</v>
      </c>
      <c r="AA25" s="239" t="s">
        <v>2088</v>
      </c>
      <c r="AB25" s="548" t="s">
        <v>2849</v>
      </c>
      <c r="AC25" s="239" t="s">
        <v>9314</v>
      </c>
      <c r="AD25" s="239" t="s">
        <v>9022</v>
      </c>
      <c r="AE25" s="360"/>
      <c r="AF25" s="360"/>
      <c r="AG25" s="548" t="s">
        <v>2849</v>
      </c>
      <c r="AH25" s="239" t="s">
        <v>9315</v>
      </c>
      <c r="AI25" s="239" t="s">
        <v>9022</v>
      </c>
      <c r="AJ25" s="239" t="s">
        <v>9340</v>
      </c>
      <c r="AK25" s="239" t="s">
        <v>2088</v>
      </c>
      <c r="AL25" s="548" t="s">
        <v>2849</v>
      </c>
    </row>
    <row r="26" spans="1:38" s="648" customFormat="1" ht="11.4">
      <c r="A26" s="1522">
        <v>15</v>
      </c>
      <c r="B26" s="321" t="s">
        <v>9341</v>
      </c>
      <c r="C26" s="321" t="s">
        <v>5568</v>
      </c>
      <c r="D26" s="320" t="s">
        <v>2278</v>
      </c>
      <c r="E26" s="321" t="s">
        <v>2307</v>
      </c>
      <c r="F26" s="1525"/>
      <c r="G26" s="318"/>
      <c r="H26" s="642"/>
      <c r="I26" s="318"/>
      <c r="J26" s="318" t="s">
        <v>2286</v>
      </c>
      <c r="K26" s="318"/>
      <c r="L26" s="1319"/>
      <c r="M26" s="318"/>
      <c r="N26" s="318"/>
      <c r="O26" s="318"/>
      <c r="P26" s="318"/>
      <c r="Q26" s="318"/>
      <c r="R26" s="1319"/>
      <c r="S26" s="1528"/>
      <c r="T26" s="318"/>
      <c r="U26" s="239"/>
      <c r="V26" s="239"/>
      <c r="W26" s="239"/>
      <c r="X26" s="239"/>
      <c r="Y26" s="239"/>
      <c r="Z26" s="239"/>
      <c r="AA26" s="239"/>
      <c r="AB26" s="239"/>
      <c r="AC26" s="239"/>
      <c r="AD26" s="239"/>
      <c r="AE26" s="360"/>
      <c r="AF26" s="360"/>
      <c r="AG26" s="360"/>
      <c r="AH26" s="239"/>
      <c r="AI26" s="239"/>
      <c r="AJ26" s="239"/>
      <c r="AK26" s="239"/>
      <c r="AL26" s="239"/>
    </row>
    <row r="27" spans="1:38" s="648" customFormat="1" ht="11.4">
      <c r="A27" s="1522">
        <v>16</v>
      </c>
      <c r="B27" s="321" t="s">
        <v>8509</v>
      </c>
      <c r="C27" s="321" t="s">
        <v>8510</v>
      </c>
      <c r="D27" s="320" t="s">
        <v>2096</v>
      </c>
      <c r="E27" s="321" t="s">
        <v>2307</v>
      </c>
      <c r="F27" s="1525"/>
      <c r="G27" s="318"/>
      <c r="H27" s="642"/>
      <c r="I27" s="318"/>
      <c r="J27" s="318" t="s">
        <v>2286</v>
      </c>
      <c r="K27" s="318"/>
      <c r="L27" s="1319"/>
      <c r="M27" s="318"/>
      <c r="N27" s="318"/>
      <c r="O27" s="318"/>
      <c r="P27" s="318"/>
      <c r="Q27" s="318"/>
      <c r="R27" s="1319"/>
      <c r="S27" s="1528"/>
      <c r="T27" s="318"/>
      <c r="U27" s="239"/>
      <c r="V27" s="239"/>
      <c r="W27" s="239"/>
      <c r="X27" s="239"/>
      <c r="Y27" s="239"/>
      <c r="Z27" s="239"/>
      <c r="AA27" s="239"/>
      <c r="AB27" s="239"/>
      <c r="AC27" s="239"/>
      <c r="AD27" s="239"/>
      <c r="AE27" s="360"/>
      <c r="AF27" s="360"/>
      <c r="AG27" s="360"/>
      <c r="AH27" s="239"/>
      <c r="AI27" s="239"/>
      <c r="AJ27" s="239"/>
      <c r="AK27" s="239"/>
      <c r="AL27" s="239"/>
    </row>
    <row r="28" spans="1:38" s="648" customFormat="1" ht="11.4">
      <c r="A28" s="1522">
        <v>17</v>
      </c>
      <c r="B28" s="239" t="s">
        <v>9343</v>
      </c>
      <c r="C28" s="239" t="s">
        <v>9376</v>
      </c>
      <c r="D28" s="243" t="s">
        <v>3212</v>
      </c>
      <c r="E28" s="239" t="s">
        <v>2108</v>
      </c>
      <c r="F28" s="1523"/>
      <c r="G28" s="238" t="s">
        <v>4808</v>
      </c>
      <c r="H28" s="246"/>
      <c r="I28" s="238"/>
      <c r="J28" s="238" t="s">
        <v>188</v>
      </c>
      <c r="K28" s="1161" t="s">
        <v>8258</v>
      </c>
      <c r="L28" s="221" t="s">
        <v>914</v>
      </c>
      <c r="M28" s="1337" t="s">
        <v>9343</v>
      </c>
      <c r="N28" s="1337" t="s">
        <v>9344</v>
      </c>
      <c r="O28" s="243" t="s">
        <v>6099</v>
      </c>
      <c r="P28" s="1329"/>
      <c r="Q28" s="360" t="s">
        <v>9377</v>
      </c>
      <c r="R28" s="1121"/>
      <c r="S28" s="1413"/>
      <c r="T28" s="239"/>
      <c r="U28" s="239"/>
      <c r="V28" s="239"/>
      <c r="W28" s="239"/>
      <c r="X28" s="239"/>
      <c r="Y28" s="239"/>
      <c r="Z28" s="239"/>
      <c r="AA28" s="239"/>
      <c r="AB28" s="239"/>
      <c r="AC28" s="239"/>
      <c r="AD28" s="239"/>
      <c r="AE28" s="360"/>
      <c r="AF28" s="360"/>
      <c r="AG28" s="360"/>
      <c r="AH28" s="239"/>
      <c r="AI28" s="239"/>
      <c r="AJ28" s="239"/>
      <c r="AK28" s="239"/>
      <c r="AL28" s="239"/>
    </row>
    <row r="29" spans="1:38" s="648" customFormat="1" ht="11.4">
      <c r="A29" s="1522">
        <v>18</v>
      </c>
      <c r="B29" s="239" t="s">
        <v>4707</v>
      </c>
      <c r="C29" s="239" t="s">
        <v>4710</v>
      </c>
      <c r="D29" s="243" t="s">
        <v>3212</v>
      </c>
      <c r="E29" s="243" t="s">
        <v>2108</v>
      </c>
      <c r="F29" s="759"/>
      <c r="G29" s="754" t="s">
        <v>3760</v>
      </c>
      <c r="H29" s="124"/>
      <c r="I29" s="243"/>
      <c r="J29" s="238" t="s">
        <v>4189</v>
      </c>
      <c r="K29" s="1161" t="s">
        <v>8258</v>
      </c>
      <c r="L29" s="221" t="s">
        <v>914</v>
      </c>
      <c r="M29" s="1337" t="s">
        <v>4707</v>
      </c>
      <c r="N29" s="1337" t="s">
        <v>4708</v>
      </c>
      <c r="O29" s="243" t="s">
        <v>4955</v>
      </c>
      <c r="P29" s="229"/>
      <c r="Q29" s="360" t="s">
        <v>9217</v>
      </c>
      <c r="R29" s="1121"/>
      <c r="S29" s="1413" t="s">
        <v>9312</v>
      </c>
      <c r="T29" s="239" t="s">
        <v>4707</v>
      </c>
      <c r="U29" s="239" t="s">
        <v>4710</v>
      </c>
      <c r="V29" s="239" t="s">
        <v>2084</v>
      </c>
      <c r="W29" s="360" t="s">
        <v>8514</v>
      </c>
      <c r="X29" s="239" t="s">
        <v>9313</v>
      </c>
      <c r="Y29" s="239" t="s">
        <v>4707</v>
      </c>
      <c r="Z29" s="239" t="s">
        <v>4710</v>
      </c>
      <c r="AA29" s="239" t="s">
        <v>2084</v>
      </c>
      <c r="AB29" s="360" t="s">
        <v>8514</v>
      </c>
      <c r="AC29" s="239" t="s">
        <v>9314</v>
      </c>
      <c r="AD29" s="239" t="s">
        <v>4707</v>
      </c>
      <c r="AE29" s="239" t="s">
        <v>4710</v>
      </c>
      <c r="AF29" s="239" t="s">
        <v>2084</v>
      </c>
      <c r="AG29" s="360" t="s">
        <v>8514</v>
      </c>
      <c r="AH29" s="239" t="s">
        <v>9315</v>
      </c>
      <c r="AI29" s="239" t="s">
        <v>4707</v>
      </c>
      <c r="AJ29" s="239" t="s">
        <v>4710</v>
      </c>
      <c r="AK29" s="239" t="s">
        <v>2084</v>
      </c>
      <c r="AL29" s="360" t="s">
        <v>8514</v>
      </c>
    </row>
    <row r="30" spans="1:38" s="648" customFormat="1" ht="11.4">
      <c r="A30" s="1522">
        <v>19</v>
      </c>
      <c r="B30" s="1329" t="s">
        <v>4711</v>
      </c>
      <c r="C30" s="1329" t="s">
        <v>4712</v>
      </c>
      <c r="D30" s="693" t="s">
        <v>3212</v>
      </c>
      <c r="E30" s="239" t="s">
        <v>2108</v>
      </c>
      <c r="F30" s="1300"/>
      <c r="G30" s="238" t="s">
        <v>4808</v>
      </c>
      <c r="H30" s="246"/>
      <c r="I30" s="238"/>
      <c r="J30" s="238" t="s">
        <v>4189</v>
      </c>
      <c r="K30" s="1161" t="s">
        <v>8258</v>
      </c>
      <c r="L30" s="221" t="s">
        <v>914</v>
      </c>
      <c r="M30" s="1349" t="s">
        <v>4711</v>
      </c>
      <c r="N30" s="1349" t="s">
        <v>4712</v>
      </c>
      <c r="O30" s="693" t="s">
        <v>4955</v>
      </c>
      <c r="P30" s="229"/>
      <c r="Q30" s="360" t="s">
        <v>8964</v>
      </c>
      <c r="R30" s="1121"/>
      <c r="S30" s="1413" t="s">
        <v>9312</v>
      </c>
      <c r="T30" s="239" t="s">
        <v>2541</v>
      </c>
      <c r="U30" s="239" t="s">
        <v>4714</v>
      </c>
      <c r="V30" s="239" t="s">
        <v>2084</v>
      </c>
      <c r="W30" s="360" t="s">
        <v>8514</v>
      </c>
      <c r="X30" s="239" t="s">
        <v>9313</v>
      </c>
      <c r="Y30" s="239" t="s">
        <v>2541</v>
      </c>
      <c r="Z30" s="239" t="s">
        <v>4714</v>
      </c>
      <c r="AA30" s="239" t="s">
        <v>2084</v>
      </c>
      <c r="AB30" s="360" t="s">
        <v>8514</v>
      </c>
      <c r="AC30" s="239" t="s">
        <v>9314</v>
      </c>
      <c r="AD30" s="239" t="s">
        <v>4711</v>
      </c>
      <c r="AE30" s="239" t="s">
        <v>4714</v>
      </c>
      <c r="AF30" s="239" t="s">
        <v>2084</v>
      </c>
      <c r="AG30" s="360" t="s">
        <v>8514</v>
      </c>
      <c r="AH30" s="239" t="s">
        <v>9315</v>
      </c>
      <c r="AI30" s="239" t="s">
        <v>8946</v>
      </c>
      <c r="AJ30" s="239" t="s">
        <v>4714</v>
      </c>
      <c r="AK30" s="239" t="s">
        <v>2084</v>
      </c>
      <c r="AL30" s="360" t="s">
        <v>8514</v>
      </c>
    </row>
    <row r="31" spans="1:38" s="648" customFormat="1" ht="11.4">
      <c r="A31" s="1522">
        <v>20</v>
      </c>
      <c r="B31" s="1329" t="s">
        <v>4715</v>
      </c>
      <c r="C31" s="1329" t="s">
        <v>4716</v>
      </c>
      <c r="D31" s="693" t="s">
        <v>3212</v>
      </c>
      <c r="E31" s="239" t="s">
        <v>2108</v>
      </c>
      <c r="F31" s="1300"/>
      <c r="G31" s="238" t="s">
        <v>4809</v>
      </c>
      <c r="H31" s="246"/>
      <c r="I31" s="238"/>
      <c r="J31" s="238" t="s">
        <v>4189</v>
      </c>
      <c r="K31" s="1161" t="s">
        <v>8258</v>
      </c>
      <c r="L31" s="221" t="s">
        <v>914</v>
      </c>
      <c r="M31" s="1349" t="s">
        <v>4715</v>
      </c>
      <c r="N31" s="1349" t="s">
        <v>4716</v>
      </c>
      <c r="O31" s="693" t="s">
        <v>4955</v>
      </c>
      <c r="P31" s="229"/>
      <c r="Q31" s="360" t="s">
        <v>9218</v>
      </c>
      <c r="R31" s="1121"/>
      <c r="S31" s="1413" t="s">
        <v>9312</v>
      </c>
      <c r="T31" s="239" t="s">
        <v>2541</v>
      </c>
      <c r="U31" s="239" t="s">
        <v>4718</v>
      </c>
      <c r="V31" s="239" t="s">
        <v>2084</v>
      </c>
      <c r="W31" s="360" t="s">
        <v>8514</v>
      </c>
      <c r="X31" s="239" t="s">
        <v>9313</v>
      </c>
      <c r="Y31" s="239" t="s">
        <v>2541</v>
      </c>
      <c r="Z31" s="239" t="s">
        <v>4718</v>
      </c>
      <c r="AA31" s="239" t="s">
        <v>2084</v>
      </c>
      <c r="AB31" s="360" t="s">
        <v>8514</v>
      </c>
      <c r="AC31" s="239" t="s">
        <v>9314</v>
      </c>
      <c r="AD31" s="239" t="s">
        <v>4715</v>
      </c>
      <c r="AE31" s="239" t="s">
        <v>4718</v>
      </c>
      <c r="AF31" s="239" t="s">
        <v>2084</v>
      </c>
      <c r="AG31" s="360" t="s">
        <v>8514</v>
      </c>
      <c r="AH31" s="239" t="s">
        <v>9315</v>
      </c>
      <c r="AI31" s="239" t="s">
        <v>9349</v>
      </c>
      <c r="AJ31" s="239" t="s">
        <v>4718</v>
      </c>
      <c r="AK31" s="239" t="s">
        <v>2084</v>
      </c>
      <c r="AL31" s="360" t="s">
        <v>8514</v>
      </c>
    </row>
    <row r="32" spans="1:38" s="648" customFormat="1" ht="11.4">
      <c r="A32" s="1522">
        <v>21</v>
      </c>
      <c r="B32" s="1329" t="s">
        <v>2541</v>
      </c>
      <c r="C32" s="1329" t="s">
        <v>4719</v>
      </c>
      <c r="D32" s="693" t="s">
        <v>3212</v>
      </c>
      <c r="E32" s="239" t="s">
        <v>2108</v>
      </c>
      <c r="F32" s="1300"/>
      <c r="G32" s="238" t="s">
        <v>4916</v>
      </c>
      <c r="H32" s="246"/>
      <c r="I32" s="238"/>
      <c r="J32" s="238" t="s">
        <v>4189</v>
      </c>
      <c r="K32" s="1161" t="s">
        <v>8258</v>
      </c>
      <c r="L32" s="221" t="s">
        <v>914</v>
      </c>
      <c r="M32" s="1349" t="s">
        <v>2541</v>
      </c>
      <c r="N32" s="1349" t="s">
        <v>4720</v>
      </c>
      <c r="O32" s="693" t="s">
        <v>4955</v>
      </c>
      <c r="P32" s="229"/>
      <c r="Q32" s="360" t="s">
        <v>8947</v>
      </c>
      <c r="R32" s="1121"/>
      <c r="S32" s="1413" t="s">
        <v>9312</v>
      </c>
      <c r="T32" s="239" t="s">
        <v>2541</v>
      </c>
      <c r="U32" s="239" t="s">
        <v>4721</v>
      </c>
      <c r="V32" s="239" t="s">
        <v>2084</v>
      </c>
      <c r="W32" s="360" t="s">
        <v>8514</v>
      </c>
      <c r="X32" s="239" t="s">
        <v>9313</v>
      </c>
      <c r="Y32" s="239" t="s">
        <v>2541</v>
      </c>
      <c r="Z32" s="239" t="s">
        <v>4721</v>
      </c>
      <c r="AA32" s="239" t="s">
        <v>2084</v>
      </c>
      <c r="AB32" s="360" t="s">
        <v>8514</v>
      </c>
      <c r="AC32" s="239" t="s">
        <v>9314</v>
      </c>
      <c r="AD32" s="239" t="s">
        <v>2541</v>
      </c>
      <c r="AE32" s="239" t="s">
        <v>4721</v>
      </c>
      <c r="AF32" s="239" t="s">
        <v>2084</v>
      </c>
      <c r="AG32" s="360" t="s">
        <v>8514</v>
      </c>
      <c r="AH32" s="239" t="s">
        <v>9315</v>
      </c>
      <c r="AI32" s="239" t="s">
        <v>9350</v>
      </c>
      <c r="AJ32" s="239" t="s">
        <v>4721</v>
      </c>
      <c r="AK32" s="239" t="s">
        <v>2084</v>
      </c>
      <c r="AL32" s="360" t="s">
        <v>8514</v>
      </c>
    </row>
    <row r="33" spans="1:38" s="648" customFormat="1" ht="11.4">
      <c r="A33" s="1522">
        <v>22</v>
      </c>
      <c r="B33" s="239" t="s">
        <v>4857</v>
      </c>
      <c r="C33" s="239" t="s">
        <v>4858</v>
      </c>
      <c r="D33" s="243" t="s">
        <v>3215</v>
      </c>
      <c r="E33" s="239" t="s">
        <v>2111</v>
      </c>
      <c r="F33" s="1523"/>
      <c r="G33" s="238" t="s">
        <v>2622</v>
      </c>
      <c r="H33" s="246"/>
      <c r="I33" s="238"/>
      <c r="J33" s="238" t="s">
        <v>4189</v>
      </c>
      <c r="K33" s="1161" t="s">
        <v>8258</v>
      </c>
      <c r="L33" s="221" t="s">
        <v>914</v>
      </c>
      <c r="M33" s="1337" t="s">
        <v>4857</v>
      </c>
      <c r="N33" s="1337" t="s">
        <v>4858</v>
      </c>
      <c r="O33" s="243" t="s">
        <v>4171</v>
      </c>
      <c r="P33" s="229"/>
      <c r="Q33" s="360" t="s">
        <v>8633</v>
      </c>
      <c r="R33" s="1121"/>
      <c r="S33" s="1413" t="s">
        <v>9312</v>
      </c>
      <c r="T33" s="239" t="s">
        <v>4917</v>
      </c>
      <c r="U33" s="239" t="s">
        <v>4858</v>
      </c>
      <c r="V33" s="239" t="s">
        <v>2084</v>
      </c>
      <c r="W33" s="360" t="s">
        <v>9033</v>
      </c>
      <c r="X33" s="239" t="s">
        <v>9313</v>
      </c>
      <c r="Y33" s="239" t="s">
        <v>4917</v>
      </c>
      <c r="Z33" s="239" t="s">
        <v>4858</v>
      </c>
      <c r="AA33" s="239" t="s">
        <v>2084</v>
      </c>
      <c r="AB33" s="360" t="s">
        <v>9033</v>
      </c>
      <c r="AC33" s="239" t="s">
        <v>9314</v>
      </c>
      <c r="AD33" s="239" t="s">
        <v>4917</v>
      </c>
      <c r="AE33" s="239" t="s">
        <v>4858</v>
      </c>
      <c r="AF33" s="239" t="s">
        <v>2084</v>
      </c>
      <c r="AG33" s="360" t="s">
        <v>9033</v>
      </c>
      <c r="AH33" s="239" t="s">
        <v>9315</v>
      </c>
      <c r="AI33" s="239" t="s">
        <v>4917</v>
      </c>
      <c r="AJ33" s="239" t="s">
        <v>4858</v>
      </c>
      <c r="AK33" s="239" t="s">
        <v>2084</v>
      </c>
      <c r="AL33" s="360" t="s">
        <v>9033</v>
      </c>
    </row>
    <row r="34" spans="1:38" s="648" customFormat="1" ht="11.4">
      <c r="A34" s="1522">
        <v>23</v>
      </c>
      <c r="B34" s="239" t="s">
        <v>6097</v>
      </c>
      <c r="C34" s="239" t="s">
        <v>4860</v>
      </c>
      <c r="D34" s="243" t="s">
        <v>3215</v>
      </c>
      <c r="E34" s="239" t="s">
        <v>2111</v>
      </c>
      <c r="F34" s="1523"/>
      <c r="G34" s="238" t="s">
        <v>2622</v>
      </c>
      <c r="H34" s="246"/>
      <c r="I34" s="238"/>
      <c r="J34" s="238" t="s">
        <v>4189</v>
      </c>
      <c r="K34" s="1161" t="s">
        <v>8258</v>
      </c>
      <c r="L34" s="221" t="s">
        <v>914</v>
      </c>
      <c r="M34" s="1337" t="s">
        <v>6097</v>
      </c>
      <c r="N34" s="1337" t="s">
        <v>4860</v>
      </c>
      <c r="O34" s="243" t="s">
        <v>4171</v>
      </c>
      <c r="P34" s="229"/>
      <c r="Q34" s="360" t="s">
        <v>9220</v>
      </c>
      <c r="R34" s="1121"/>
      <c r="S34" s="1413" t="s">
        <v>9312</v>
      </c>
      <c r="T34" s="239" t="s">
        <v>4859</v>
      </c>
      <c r="U34" s="239" t="s">
        <v>4861</v>
      </c>
      <c r="V34" s="239" t="s">
        <v>2084</v>
      </c>
      <c r="W34" s="360" t="s">
        <v>9033</v>
      </c>
      <c r="X34" s="239" t="s">
        <v>9313</v>
      </c>
      <c r="Y34" s="239" t="s">
        <v>4859</v>
      </c>
      <c r="Z34" s="239" t="s">
        <v>4861</v>
      </c>
      <c r="AA34" s="239" t="s">
        <v>2084</v>
      </c>
      <c r="AB34" s="360" t="s">
        <v>9033</v>
      </c>
      <c r="AC34" s="239" t="s">
        <v>9314</v>
      </c>
      <c r="AD34" s="239" t="s">
        <v>9035</v>
      </c>
      <c r="AE34" s="239" t="s">
        <v>9037</v>
      </c>
      <c r="AF34" s="239" t="s">
        <v>2084</v>
      </c>
      <c r="AG34" s="360" t="s">
        <v>9033</v>
      </c>
      <c r="AH34" s="239" t="s">
        <v>9315</v>
      </c>
      <c r="AI34" s="239" t="s">
        <v>9035</v>
      </c>
      <c r="AJ34" s="239" t="s">
        <v>9037</v>
      </c>
      <c r="AK34" s="239" t="s">
        <v>2084</v>
      </c>
      <c r="AL34" s="360" t="s">
        <v>9033</v>
      </c>
    </row>
    <row r="35" spans="1:38" s="648" customFormat="1" ht="11.4">
      <c r="A35" s="1522">
        <v>24</v>
      </c>
      <c r="B35" s="239" t="s">
        <v>4919</v>
      </c>
      <c r="C35" s="239" t="s">
        <v>4863</v>
      </c>
      <c r="D35" s="243" t="s">
        <v>3215</v>
      </c>
      <c r="E35" s="239" t="s">
        <v>2111</v>
      </c>
      <c r="F35" s="1523"/>
      <c r="G35" s="238" t="s">
        <v>2622</v>
      </c>
      <c r="H35" s="246"/>
      <c r="I35" s="238"/>
      <c r="J35" s="238" t="s">
        <v>4189</v>
      </c>
      <c r="K35" s="1161" t="s">
        <v>8258</v>
      </c>
      <c r="L35" s="221" t="s">
        <v>914</v>
      </c>
      <c r="M35" s="1337" t="s">
        <v>4919</v>
      </c>
      <c r="N35" s="1337" t="s">
        <v>4863</v>
      </c>
      <c r="O35" s="243" t="s">
        <v>4171</v>
      </c>
      <c r="P35" s="229"/>
      <c r="Q35" s="360" t="s">
        <v>9353</v>
      </c>
      <c r="R35" s="1121"/>
      <c r="S35" s="1529"/>
      <c r="T35" s="240"/>
      <c r="U35" s="240"/>
      <c r="V35" s="240"/>
      <c r="W35" s="360"/>
      <c r="X35" s="240"/>
      <c r="Y35" s="240"/>
      <c r="Z35" s="240"/>
      <c r="AA35" s="240"/>
      <c r="AB35" s="360"/>
      <c r="AC35" s="239" t="s">
        <v>9314</v>
      </c>
      <c r="AD35" s="239" t="s">
        <v>4864</v>
      </c>
      <c r="AE35" s="239" t="s">
        <v>4866</v>
      </c>
      <c r="AF35" s="239" t="s">
        <v>2084</v>
      </c>
      <c r="AG35" s="360"/>
      <c r="AH35" s="239" t="s">
        <v>9315</v>
      </c>
      <c r="AI35" s="239" t="s">
        <v>9040</v>
      </c>
      <c r="AJ35" s="239" t="s">
        <v>4866</v>
      </c>
      <c r="AK35" s="239" t="s">
        <v>2084</v>
      </c>
      <c r="AL35" s="360"/>
    </row>
    <row r="36" spans="1:38" s="648" customFormat="1" ht="11.4">
      <c r="A36" s="1522">
        <v>25</v>
      </c>
      <c r="B36" s="239" t="s">
        <v>4920</v>
      </c>
      <c r="C36" s="239" t="s">
        <v>2145</v>
      </c>
      <c r="D36" s="243" t="s">
        <v>3215</v>
      </c>
      <c r="E36" s="239" t="s">
        <v>2111</v>
      </c>
      <c r="F36" s="1523"/>
      <c r="G36" s="238" t="s">
        <v>2622</v>
      </c>
      <c r="H36" s="246"/>
      <c r="I36" s="238"/>
      <c r="J36" s="238" t="s">
        <v>4189</v>
      </c>
      <c r="K36" s="1161" t="s">
        <v>8258</v>
      </c>
      <c r="L36" s="221" t="s">
        <v>914</v>
      </c>
      <c r="M36" s="1337" t="s">
        <v>4920</v>
      </c>
      <c r="N36" s="1337" t="s">
        <v>2145</v>
      </c>
      <c r="O36" s="243" t="s">
        <v>4171</v>
      </c>
      <c r="P36" s="229"/>
      <c r="Q36" s="360" t="s">
        <v>9378</v>
      </c>
      <c r="R36" s="1121"/>
      <c r="S36" s="1413" t="s">
        <v>9312</v>
      </c>
      <c r="T36" s="239" t="s">
        <v>9042</v>
      </c>
      <c r="U36" s="239" t="s">
        <v>9043</v>
      </c>
      <c r="V36" s="239" t="s">
        <v>2084</v>
      </c>
      <c r="W36" s="360" t="s">
        <v>9033</v>
      </c>
      <c r="X36" s="239" t="s">
        <v>9313</v>
      </c>
      <c r="Y36" s="239" t="s">
        <v>9042</v>
      </c>
      <c r="Z36" s="239" t="s">
        <v>9043</v>
      </c>
      <c r="AA36" s="239" t="s">
        <v>2084</v>
      </c>
      <c r="AB36" s="360" t="s">
        <v>9033</v>
      </c>
      <c r="AC36" s="239" t="s">
        <v>9314</v>
      </c>
      <c r="AD36" s="239" t="s">
        <v>9042</v>
      </c>
      <c r="AE36" s="239" t="s">
        <v>9043</v>
      </c>
      <c r="AF36" s="239" t="s">
        <v>2084</v>
      </c>
      <c r="AG36" s="360" t="s">
        <v>9033</v>
      </c>
      <c r="AH36" s="239" t="s">
        <v>9315</v>
      </c>
      <c r="AI36" s="239" t="s">
        <v>9042</v>
      </c>
      <c r="AJ36" s="239" t="s">
        <v>9043</v>
      </c>
      <c r="AK36" s="239" t="s">
        <v>2084</v>
      </c>
      <c r="AL36" s="360" t="s">
        <v>9033</v>
      </c>
    </row>
    <row r="37" spans="1:38" s="648" customFormat="1" ht="11.4">
      <c r="A37" s="1522">
        <v>26</v>
      </c>
      <c r="B37" s="239" t="s">
        <v>9047</v>
      </c>
      <c r="C37" s="239" t="s">
        <v>8575</v>
      </c>
      <c r="D37" s="243" t="s">
        <v>3215</v>
      </c>
      <c r="E37" s="239" t="s">
        <v>2111</v>
      </c>
      <c r="F37" s="1523"/>
      <c r="G37" s="238" t="s">
        <v>2622</v>
      </c>
      <c r="H37" s="246"/>
      <c r="I37" s="238"/>
      <c r="J37" s="238" t="s">
        <v>4189</v>
      </c>
      <c r="K37" s="1161" t="s">
        <v>8258</v>
      </c>
      <c r="L37" s="221" t="s">
        <v>914</v>
      </c>
      <c r="M37" s="1337" t="s">
        <v>9047</v>
      </c>
      <c r="N37" s="1337" t="s">
        <v>8575</v>
      </c>
      <c r="O37" s="243" t="s">
        <v>4171</v>
      </c>
      <c r="P37" s="229"/>
      <c r="Q37" s="360" t="s">
        <v>8634</v>
      </c>
      <c r="R37" s="1121"/>
      <c r="S37" s="1413" t="s">
        <v>9312</v>
      </c>
      <c r="T37" s="239" t="s">
        <v>9049</v>
      </c>
      <c r="U37" s="239" t="s">
        <v>8575</v>
      </c>
      <c r="V37" s="239" t="s">
        <v>2084</v>
      </c>
      <c r="W37" s="360" t="s">
        <v>9033</v>
      </c>
      <c r="X37" s="239" t="s">
        <v>9313</v>
      </c>
      <c r="Y37" s="239" t="s">
        <v>9049</v>
      </c>
      <c r="Z37" s="239" t="s">
        <v>8575</v>
      </c>
      <c r="AA37" s="239" t="s">
        <v>2084</v>
      </c>
      <c r="AB37" s="360" t="s">
        <v>9033</v>
      </c>
      <c r="AC37" s="239" t="s">
        <v>9314</v>
      </c>
      <c r="AD37" s="239" t="s">
        <v>9049</v>
      </c>
      <c r="AE37" s="239" t="s">
        <v>8575</v>
      </c>
      <c r="AF37" s="239" t="s">
        <v>2084</v>
      </c>
      <c r="AG37" s="360" t="s">
        <v>9033</v>
      </c>
      <c r="AH37" s="239" t="s">
        <v>9315</v>
      </c>
      <c r="AI37" s="239" t="s">
        <v>9357</v>
      </c>
      <c r="AJ37" s="239" t="s">
        <v>8575</v>
      </c>
      <c r="AK37" s="239" t="s">
        <v>2084</v>
      </c>
      <c r="AL37" s="360" t="s">
        <v>9033</v>
      </c>
    </row>
    <row r="38" spans="1:38" s="648" customFormat="1" ht="11.4">
      <c r="A38" s="1522">
        <v>27</v>
      </c>
      <c r="B38" s="239" t="s">
        <v>9051</v>
      </c>
      <c r="C38" s="239" t="s">
        <v>9052</v>
      </c>
      <c r="D38" s="243" t="s">
        <v>3215</v>
      </c>
      <c r="E38" s="239" t="s">
        <v>2111</v>
      </c>
      <c r="F38" s="1523"/>
      <c r="G38" s="238" t="s">
        <v>2622</v>
      </c>
      <c r="H38" s="246"/>
      <c r="I38" s="238"/>
      <c r="J38" s="238" t="s">
        <v>4189</v>
      </c>
      <c r="K38" s="1161" t="s">
        <v>8258</v>
      </c>
      <c r="L38" s="221" t="s">
        <v>914</v>
      </c>
      <c r="M38" s="1337" t="s">
        <v>9051</v>
      </c>
      <c r="N38" s="1337" t="s">
        <v>9052</v>
      </c>
      <c r="O38" s="243" t="s">
        <v>4171</v>
      </c>
      <c r="P38" s="229"/>
      <c r="Q38" s="360" t="s">
        <v>9224</v>
      </c>
      <c r="R38" s="1121"/>
      <c r="S38" s="1413" t="s">
        <v>9312</v>
      </c>
      <c r="T38" s="239" t="s">
        <v>9054</v>
      </c>
      <c r="U38" s="239" t="s">
        <v>9055</v>
      </c>
      <c r="V38" s="239" t="s">
        <v>2084</v>
      </c>
      <c r="W38" s="360" t="s">
        <v>9033</v>
      </c>
      <c r="X38" s="239" t="s">
        <v>9313</v>
      </c>
      <c r="Y38" s="239" t="s">
        <v>9054</v>
      </c>
      <c r="Z38" s="239" t="s">
        <v>9055</v>
      </c>
      <c r="AA38" s="239" t="s">
        <v>2084</v>
      </c>
      <c r="AB38" s="360" t="s">
        <v>9033</v>
      </c>
      <c r="AC38" s="239" t="s">
        <v>9314</v>
      </c>
      <c r="AD38" s="239" t="s">
        <v>9057</v>
      </c>
      <c r="AE38" s="239" t="s">
        <v>9058</v>
      </c>
      <c r="AF38" s="239" t="s">
        <v>2084</v>
      </c>
      <c r="AG38" s="360" t="s">
        <v>9033</v>
      </c>
      <c r="AH38" s="239" t="s">
        <v>9315</v>
      </c>
      <c r="AI38" s="239" t="s">
        <v>9360</v>
      </c>
      <c r="AJ38" s="239" t="s">
        <v>9058</v>
      </c>
      <c r="AK38" s="239" t="s">
        <v>2084</v>
      </c>
      <c r="AL38" s="360" t="s">
        <v>9033</v>
      </c>
    </row>
    <row r="39" spans="1:38" s="648" customFormat="1" ht="11.4">
      <c r="A39" s="1522">
        <v>28</v>
      </c>
      <c r="B39" s="239" t="s">
        <v>9059</v>
      </c>
      <c r="C39" s="239" t="s">
        <v>9060</v>
      </c>
      <c r="D39" s="243" t="s">
        <v>3215</v>
      </c>
      <c r="E39" s="239" t="s">
        <v>2111</v>
      </c>
      <c r="F39" s="1523"/>
      <c r="G39" s="238" t="s">
        <v>2622</v>
      </c>
      <c r="H39" s="246"/>
      <c r="I39" s="238"/>
      <c r="J39" s="238" t="s">
        <v>4189</v>
      </c>
      <c r="K39" s="1161" t="s">
        <v>8258</v>
      </c>
      <c r="L39" s="221" t="s">
        <v>914</v>
      </c>
      <c r="M39" s="1337" t="s">
        <v>9059</v>
      </c>
      <c r="N39" s="1337" t="s">
        <v>9060</v>
      </c>
      <c r="O39" s="243" t="s">
        <v>4171</v>
      </c>
      <c r="P39" s="229"/>
      <c r="Q39" s="360" t="s">
        <v>9361</v>
      </c>
      <c r="R39" s="1121"/>
      <c r="S39" s="1529"/>
      <c r="T39" s="240"/>
      <c r="U39" s="240"/>
      <c r="V39" s="240"/>
      <c r="W39" s="360"/>
      <c r="X39" s="240"/>
      <c r="Y39" s="240"/>
      <c r="Z39" s="240"/>
      <c r="AA39" s="240"/>
      <c r="AB39" s="360"/>
      <c r="AC39" s="239" t="s">
        <v>9314</v>
      </c>
      <c r="AD39" s="239" t="s">
        <v>9064</v>
      </c>
      <c r="AE39" s="239" t="s">
        <v>9062</v>
      </c>
      <c r="AF39" s="239" t="s">
        <v>2084</v>
      </c>
      <c r="AG39" s="360"/>
      <c r="AH39" s="239" t="s">
        <v>9315</v>
      </c>
      <c r="AI39" s="239" t="s">
        <v>9360</v>
      </c>
      <c r="AJ39" s="239" t="s">
        <v>9062</v>
      </c>
      <c r="AK39" s="239" t="s">
        <v>2084</v>
      </c>
      <c r="AL39" s="360"/>
    </row>
    <row r="40" spans="1:38" s="648" customFormat="1" ht="11.4">
      <c r="A40" s="1522">
        <v>29</v>
      </c>
      <c r="B40" s="239" t="s">
        <v>9362</v>
      </c>
      <c r="C40" s="239" t="s">
        <v>9363</v>
      </c>
      <c r="D40" s="243" t="s">
        <v>3215</v>
      </c>
      <c r="E40" s="239" t="s">
        <v>2111</v>
      </c>
      <c r="F40" s="1523"/>
      <c r="G40" s="238" t="s">
        <v>2622</v>
      </c>
      <c r="H40" s="246"/>
      <c r="I40" s="238"/>
      <c r="J40" s="238" t="s">
        <v>4189</v>
      </c>
      <c r="K40" s="1161" t="s">
        <v>8258</v>
      </c>
      <c r="L40" s="221" t="s">
        <v>914</v>
      </c>
      <c r="M40" s="1337" t="s">
        <v>9362</v>
      </c>
      <c r="N40" s="1337" t="s">
        <v>9363</v>
      </c>
      <c r="O40" s="243" t="s">
        <v>4171</v>
      </c>
      <c r="P40" s="229"/>
      <c r="Q40" s="360" t="s">
        <v>9379</v>
      </c>
      <c r="R40" s="1121"/>
      <c r="S40" s="1413" t="s">
        <v>9312</v>
      </c>
      <c r="T40" s="239" t="s">
        <v>9065</v>
      </c>
      <c r="U40" s="239" t="s">
        <v>9066</v>
      </c>
      <c r="V40" s="239" t="s">
        <v>2084</v>
      </c>
      <c r="W40" s="360" t="s">
        <v>9033</v>
      </c>
      <c r="X40" s="239" t="s">
        <v>9313</v>
      </c>
      <c r="Y40" s="239" t="s">
        <v>9065</v>
      </c>
      <c r="Z40" s="239" t="s">
        <v>9066</v>
      </c>
      <c r="AA40" s="239" t="s">
        <v>2084</v>
      </c>
      <c r="AB40" s="360" t="s">
        <v>9033</v>
      </c>
      <c r="AC40" s="239" t="s">
        <v>9314</v>
      </c>
      <c r="AD40" s="239" t="s">
        <v>9065</v>
      </c>
      <c r="AE40" s="239" t="s">
        <v>9066</v>
      </c>
      <c r="AF40" s="239" t="s">
        <v>2084</v>
      </c>
      <c r="AG40" s="360" t="s">
        <v>9033</v>
      </c>
      <c r="AH40" s="239" t="s">
        <v>9315</v>
      </c>
      <c r="AI40" s="239" t="s">
        <v>9366</v>
      </c>
      <c r="AJ40" s="239" t="s">
        <v>9066</v>
      </c>
      <c r="AK40" s="239" t="s">
        <v>2084</v>
      </c>
      <c r="AL40" s="360" t="s">
        <v>9033</v>
      </c>
    </row>
    <row r="41" spans="1:38" s="648" customFormat="1" ht="11.4"/>
  </sheetData>
  <mergeCells count="1">
    <mergeCell ref="K9:R9"/>
  </mergeCells>
  <phoneticPr fontId="5" type="noConversion"/>
  <dataValidations count="4">
    <dataValidation type="list" allowBlank="1" showInputMessage="1" showErrorMessage="1" sqref="B6" xr:uid="{00000000-0002-0000-8D00-000000000000}">
      <formula1>"Mi: Minute,H: Hour,D: Daily,W: Weekly,M: Monthly,Y: Yearly"</formula1>
    </dataValidation>
    <dataValidation type="list" allowBlank="1" showInputMessage="1" showErrorMessage="1" sqref="B7 K7 B9" xr:uid="{00000000-0002-0000-8D00-000001000000}">
      <formula1>"替换,追加"</formula1>
    </dataValidation>
    <dataValidation type="list" allowBlank="1" showInputMessage="1" showErrorMessage="1" sqref="J12:J40" xr:uid="{00000000-0002-0000-8D00-000002000000}">
      <formula1>"匹配,基线特有,本地扩充,废弃"</formula1>
    </dataValidation>
    <dataValidation type="list" allowBlank="1" showInputMessage="1" showErrorMessage="1" sqref="N4:N8" xr:uid="{00000000-0002-0000-8D00-000003000000}">
      <formula1>"left join,inner join,union,union all"</formula1>
    </dataValidation>
  </dataValidations>
  <hyperlinks>
    <hyperlink ref="A1" location="目录!A1" display="返回" xr:uid="{00000000-0004-0000-8D00-000000000000}"/>
  </hyperlinks>
  <pageMargins left="0.75" right="0.75" top="1" bottom="1" header="0.51180555555555596" footer="0.51180555555555596"/>
  <pageSetup paperSize="9" orientation="portrait"/>
  <legacyDrawing r:id="rId1"/>
</worksheet>
</file>

<file path=xl/worksheets/sheet1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Z190"/>
  <sheetViews>
    <sheetView workbookViewId="0">
      <selection activeCell="B21" sqref="B21"/>
    </sheetView>
  </sheetViews>
  <sheetFormatPr defaultColWidth="9" defaultRowHeight="13.8"/>
  <cols>
    <col min="1" max="1" width="9" style="426"/>
    <col min="2" max="2" width="12.33203125" style="426" customWidth="1"/>
    <col min="3" max="10" width="9" style="426"/>
    <col min="11" max="11" width="5" style="426" hidden="1" customWidth="1"/>
    <col min="12" max="12" width="13.109375" style="426" hidden="1" customWidth="1"/>
    <col min="13" max="18" width="9" style="426" hidden="1" customWidth="1"/>
    <col min="19" max="16384" width="9" style="426"/>
  </cols>
  <sheetData>
    <row r="1" spans="1:26" ht="15.6">
      <c r="A1" s="2" t="s">
        <v>2037</v>
      </c>
      <c r="B1" s="331"/>
      <c r="C1" s="331"/>
      <c r="D1" s="331"/>
      <c r="E1" s="331"/>
      <c r="F1" s="331"/>
      <c r="G1" s="331"/>
      <c r="H1" s="331"/>
      <c r="I1" s="331"/>
      <c r="J1" s="331"/>
      <c r="K1" s="331"/>
      <c r="L1" s="331"/>
      <c r="M1" s="331"/>
      <c r="N1" s="331"/>
      <c r="O1" s="331"/>
      <c r="P1" s="331"/>
      <c r="Q1" s="331"/>
      <c r="R1" s="331"/>
      <c r="S1" s="336"/>
      <c r="T1" s="336"/>
      <c r="U1" s="336"/>
      <c r="V1" s="336"/>
      <c r="W1" s="336"/>
      <c r="X1" s="396"/>
      <c r="Y1" s="396"/>
      <c r="Z1" s="396"/>
    </row>
    <row r="2" spans="1:26" ht="15.6">
      <c r="A2" s="216" t="s">
        <v>2038</v>
      </c>
      <c r="B2" s="217"/>
      <c r="C2" s="217"/>
      <c r="D2" s="217"/>
      <c r="E2" s="217"/>
      <c r="F2" s="217"/>
      <c r="G2" s="217"/>
      <c r="H2" s="217"/>
      <c r="I2" s="217"/>
      <c r="J2" s="217"/>
      <c r="K2" s="1183" t="s">
        <v>2830</v>
      </c>
      <c r="L2" s="1184"/>
      <c r="M2" s="1184"/>
      <c r="N2" s="1184"/>
      <c r="O2" s="1184"/>
      <c r="P2" s="1184"/>
      <c r="Q2" s="1184"/>
      <c r="R2" s="1184"/>
      <c r="S2" s="337" t="s">
        <v>2039</v>
      </c>
      <c r="T2" s="338"/>
      <c r="U2" s="338"/>
      <c r="V2" s="338"/>
      <c r="W2" s="353"/>
      <c r="X2" s="396"/>
      <c r="Y2" s="396"/>
      <c r="Z2" s="396"/>
    </row>
    <row r="3" spans="1:26" ht="15.6">
      <c r="A3" s="218" t="s">
        <v>2040</v>
      </c>
      <c r="B3" s="1457" t="s">
        <v>20028</v>
      </c>
      <c r="C3" s="219"/>
      <c r="D3" s="219"/>
      <c r="E3" s="219"/>
      <c r="F3" s="219"/>
      <c r="G3" s="219"/>
      <c r="H3" s="219"/>
      <c r="I3" s="219"/>
      <c r="J3" s="219"/>
      <c r="K3" s="1185" t="s">
        <v>2831</v>
      </c>
      <c r="L3" s="1186" t="s">
        <v>2832</v>
      </c>
      <c r="M3" s="1186" t="s">
        <v>2833</v>
      </c>
      <c r="N3" s="1186" t="s">
        <v>2834</v>
      </c>
      <c r="O3" s="1186" t="s">
        <v>2835</v>
      </c>
      <c r="P3" s="1186" t="s">
        <v>2836</v>
      </c>
      <c r="Q3" s="1186" t="s">
        <v>2837</v>
      </c>
      <c r="R3" s="1195" t="s">
        <v>73</v>
      </c>
      <c r="S3" s="339" t="s">
        <v>2041</v>
      </c>
      <c r="T3" s="340" t="s">
        <v>2042</v>
      </c>
      <c r="U3" s="340"/>
      <c r="V3" s="354"/>
      <c r="W3" s="355"/>
      <c r="X3" s="396"/>
      <c r="Y3" s="396"/>
      <c r="Z3" s="396"/>
    </row>
    <row r="4" spans="1:26" ht="15.6">
      <c r="A4" s="220" t="s">
        <v>2042</v>
      </c>
      <c r="B4" s="332" t="s">
        <v>20027</v>
      </c>
      <c r="C4" s="352"/>
      <c r="D4" s="352"/>
      <c r="E4" s="352"/>
      <c r="F4" s="352"/>
      <c r="G4" s="352"/>
      <c r="H4" s="352"/>
      <c r="I4" s="352"/>
      <c r="J4" s="352"/>
      <c r="K4" s="1161" t="s">
        <v>2838</v>
      </c>
      <c r="L4" s="229" t="s">
        <v>9380</v>
      </c>
      <c r="M4" s="229" t="s">
        <v>8970</v>
      </c>
      <c r="N4" s="229" t="s">
        <v>8307</v>
      </c>
      <c r="O4" s="229" t="s">
        <v>8260</v>
      </c>
      <c r="P4" s="239" t="s">
        <v>9381</v>
      </c>
      <c r="Q4" s="229" t="s">
        <v>9382</v>
      </c>
      <c r="R4" s="229"/>
      <c r="S4" s="229" t="s">
        <v>2301</v>
      </c>
      <c r="T4" s="240" t="s">
        <v>931</v>
      </c>
      <c r="U4" s="229"/>
      <c r="V4" s="221"/>
      <c r="W4" s="229"/>
      <c r="X4" s="397"/>
      <c r="Y4" s="397"/>
      <c r="Z4" s="397"/>
    </row>
    <row r="5" spans="1:26" ht="15.6">
      <c r="A5" s="220" t="s">
        <v>2041</v>
      </c>
      <c r="B5" s="221" t="s">
        <v>2043</v>
      </c>
      <c r="C5" s="352"/>
      <c r="D5" s="352"/>
      <c r="E5" s="352"/>
      <c r="F5" s="352"/>
      <c r="G5" s="352"/>
      <c r="H5" s="352"/>
      <c r="I5" s="352"/>
      <c r="J5" s="352"/>
      <c r="K5" s="1517"/>
      <c r="L5" s="360" t="s">
        <v>8976</v>
      </c>
      <c r="M5" s="389"/>
      <c r="N5" s="229" t="s">
        <v>8266</v>
      </c>
      <c r="O5" s="389" t="s">
        <v>542</v>
      </c>
      <c r="P5" s="389"/>
      <c r="Q5" s="389"/>
      <c r="R5" s="229"/>
      <c r="S5" s="341"/>
      <c r="T5" s="342"/>
      <c r="U5" s="229"/>
      <c r="V5" s="221"/>
      <c r="W5" s="229"/>
      <c r="X5" s="397"/>
      <c r="Y5" s="397"/>
      <c r="Z5" s="397"/>
    </row>
    <row r="6" spans="1:26" ht="15.6">
      <c r="A6" s="220" t="s">
        <v>2044</v>
      </c>
      <c r="B6" s="1175" t="s">
        <v>2303</v>
      </c>
      <c r="C6" s="222"/>
      <c r="D6" s="222"/>
      <c r="E6" s="222"/>
      <c r="F6" s="222"/>
      <c r="G6" s="222"/>
      <c r="H6" s="222"/>
      <c r="I6" s="222"/>
      <c r="J6" s="222"/>
      <c r="K6" s="1413" t="s">
        <v>2838</v>
      </c>
      <c r="L6" s="239" t="s">
        <v>8969</v>
      </c>
      <c r="M6" s="229" t="s">
        <v>8970</v>
      </c>
      <c r="N6" s="229" t="s">
        <v>8307</v>
      </c>
      <c r="O6" s="229" t="s">
        <v>8269</v>
      </c>
      <c r="P6" s="229" t="s">
        <v>9383</v>
      </c>
      <c r="Q6" s="229" t="s">
        <v>9384</v>
      </c>
      <c r="R6" s="229"/>
      <c r="S6" s="341"/>
      <c r="T6" s="229"/>
      <c r="U6" s="229"/>
      <c r="V6" s="225"/>
      <c r="W6" s="827"/>
      <c r="X6" s="397"/>
      <c r="Y6" s="397"/>
      <c r="Z6" s="397"/>
    </row>
    <row r="7" spans="1:26" ht="15.6">
      <c r="A7" s="223" t="s">
        <v>2046</v>
      </c>
      <c r="B7" s="1176" t="s">
        <v>2047</v>
      </c>
      <c r="C7" s="219"/>
      <c r="D7" s="219"/>
      <c r="E7" s="219"/>
      <c r="F7" s="219"/>
      <c r="G7" s="219"/>
      <c r="H7" s="219"/>
      <c r="I7" s="219"/>
      <c r="J7" s="219"/>
      <c r="K7" s="1476"/>
      <c r="L7" s="239" t="s">
        <v>8976</v>
      </c>
      <c r="M7" s="239"/>
      <c r="N7" s="229"/>
      <c r="O7" s="229" t="s">
        <v>8318</v>
      </c>
      <c r="P7" s="239"/>
      <c r="Q7" s="229"/>
      <c r="R7" s="229"/>
      <c r="S7" s="341"/>
      <c r="T7" s="1071"/>
      <c r="U7" s="229"/>
      <c r="V7" s="358"/>
      <c r="W7" s="348"/>
      <c r="X7" s="396"/>
      <c r="Y7" s="396"/>
      <c r="Z7" s="396"/>
    </row>
    <row r="8" spans="1:26" ht="15.6">
      <c r="A8" s="223" t="s">
        <v>2048</v>
      </c>
      <c r="B8" s="225"/>
      <c r="C8" s="219"/>
      <c r="D8" s="219"/>
      <c r="E8" s="219"/>
      <c r="F8" s="219"/>
      <c r="G8" s="219"/>
      <c r="H8" s="219"/>
      <c r="I8" s="219"/>
      <c r="J8" s="219"/>
      <c r="K8" s="1413"/>
      <c r="L8" s="229"/>
      <c r="M8" s="229"/>
      <c r="N8" s="229"/>
      <c r="O8" s="229"/>
      <c r="P8" s="229"/>
      <c r="Q8" s="348"/>
      <c r="R8" s="358"/>
      <c r="S8" s="347"/>
      <c r="T8" s="346"/>
      <c r="U8" s="348"/>
      <c r="V8" s="358"/>
      <c r="W8" s="348"/>
      <c r="X8" s="396"/>
      <c r="Y8" s="396"/>
      <c r="Z8" s="396"/>
    </row>
    <row r="9" spans="1:26" ht="15.6">
      <c r="A9" s="223"/>
      <c r="B9" s="226"/>
      <c r="C9" s="219"/>
      <c r="D9" s="219"/>
      <c r="E9" s="219"/>
      <c r="F9" s="219"/>
      <c r="G9" s="219"/>
      <c r="H9" s="219"/>
      <c r="I9" s="219"/>
      <c r="J9" s="219"/>
      <c r="K9" s="1413"/>
      <c r="L9" s="239"/>
      <c r="M9" s="229"/>
      <c r="N9" s="229"/>
      <c r="O9" s="229"/>
      <c r="P9" s="229"/>
      <c r="Q9" s="1190"/>
      <c r="R9" s="1199"/>
      <c r="S9" s="347"/>
      <c r="T9" s="348"/>
      <c r="U9" s="348"/>
      <c r="V9" s="358"/>
      <c r="W9" s="67"/>
      <c r="X9" s="396"/>
      <c r="Y9" s="396"/>
      <c r="Z9" s="396"/>
    </row>
    <row r="10" spans="1:26" ht="15.6">
      <c r="A10" s="216" t="s">
        <v>2049</v>
      </c>
      <c r="B10" s="217"/>
      <c r="C10" s="217"/>
      <c r="D10" s="217"/>
      <c r="E10" s="217"/>
      <c r="F10" s="217"/>
      <c r="G10" s="217"/>
      <c r="H10" s="217"/>
      <c r="I10" s="217"/>
      <c r="J10" s="826"/>
      <c r="K10" s="1183" t="s">
        <v>2839</v>
      </c>
      <c r="L10" s="1184"/>
      <c r="M10" s="1184"/>
      <c r="N10" s="1184"/>
      <c r="O10" s="1184"/>
      <c r="P10" s="1184"/>
      <c r="Q10" s="1184"/>
      <c r="R10" s="1184"/>
      <c r="S10" s="353" t="s">
        <v>2050</v>
      </c>
      <c r="T10" s="353"/>
      <c r="U10" s="353"/>
      <c r="V10" s="353"/>
      <c r="W10" s="353"/>
      <c r="X10" s="396"/>
      <c r="Y10" s="396"/>
      <c r="Z10" s="396"/>
    </row>
    <row r="11" spans="1:26" ht="15.6">
      <c r="A11" s="218" t="s">
        <v>49</v>
      </c>
      <c r="B11" s="828" t="s">
        <v>2051</v>
      </c>
      <c r="C11" s="828" t="s">
        <v>2052</v>
      </c>
      <c r="D11" s="828" t="s">
        <v>2053</v>
      </c>
      <c r="E11" s="828" t="s">
        <v>2054</v>
      </c>
      <c r="F11" s="828" t="s">
        <v>2055</v>
      </c>
      <c r="G11" s="828" t="s">
        <v>2056</v>
      </c>
      <c r="H11" s="828" t="s">
        <v>2057</v>
      </c>
      <c r="I11" s="1505" t="s">
        <v>73</v>
      </c>
      <c r="J11" s="828" t="s">
        <v>2058</v>
      </c>
      <c r="K11" s="1192" t="s">
        <v>2831</v>
      </c>
      <c r="L11" s="1200" t="s">
        <v>2832</v>
      </c>
      <c r="M11" s="1200" t="s">
        <v>2840</v>
      </c>
      <c r="N11" s="1200" t="s">
        <v>2841</v>
      </c>
      <c r="O11" s="1200" t="s">
        <v>2842</v>
      </c>
      <c r="P11" s="1200" t="s">
        <v>2843</v>
      </c>
      <c r="Q11" s="1200" t="s">
        <v>2844</v>
      </c>
      <c r="R11" s="1201" t="s">
        <v>73</v>
      </c>
      <c r="S11" s="390" t="s">
        <v>2059</v>
      </c>
      <c r="T11" s="390" t="s">
        <v>2060</v>
      </c>
      <c r="U11" s="390" t="s">
        <v>2061</v>
      </c>
      <c r="V11" s="390" t="s">
        <v>2062</v>
      </c>
      <c r="W11" s="390" t="s">
        <v>2063</v>
      </c>
      <c r="X11" s="396"/>
      <c r="Y11" s="396"/>
      <c r="Z11" s="396"/>
    </row>
    <row r="12" spans="1:26" s="628" customFormat="1" ht="11.4">
      <c r="A12" s="238">
        <v>0</v>
      </c>
      <c r="B12" s="942">
        <f ca="1">B12:C98</f>
        <v>0</v>
      </c>
      <c r="C12" s="124" t="s">
        <v>2670</v>
      </c>
      <c r="D12" s="124" t="s">
        <v>2078</v>
      </c>
      <c r="E12" s="124" t="s">
        <v>2079</v>
      </c>
      <c r="F12" s="1300"/>
      <c r="G12" s="238"/>
      <c r="H12" s="238"/>
      <c r="I12" s="696"/>
      <c r="J12" s="238" t="s">
        <v>4189</v>
      </c>
      <c r="K12" s="1413" t="s">
        <v>2838</v>
      </c>
      <c r="L12" s="229" t="s">
        <v>9385</v>
      </c>
      <c r="M12" s="942" t="s">
        <v>2304</v>
      </c>
      <c r="N12" s="229" t="s">
        <v>2670</v>
      </c>
      <c r="O12" s="693" t="s">
        <v>2272</v>
      </c>
      <c r="P12" s="229"/>
      <c r="Q12" s="229"/>
      <c r="R12" s="229"/>
      <c r="S12" s="240" t="s">
        <v>931</v>
      </c>
      <c r="T12" s="239" t="s">
        <v>2304</v>
      </c>
      <c r="U12" s="243" t="s">
        <v>2670</v>
      </c>
      <c r="V12" s="243" t="s">
        <v>2272</v>
      </c>
      <c r="W12" s="360"/>
      <c r="X12" s="389"/>
      <c r="Y12" s="389"/>
      <c r="Z12" s="389"/>
    </row>
    <row r="13" spans="1:26" s="628" customFormat="1" ht="11.4">
      <c r="A13" s="238">
        <v>1</v>
      </c>
      <c r="B13" s="1329" t="s">
        <v>4912</v>
      </c>
      <c r="C13" s="1254" t="s">
        <v>4913</v>
      </c>
      <c r="D13" s="799" t="s">
        <v>2100</v>
      </c>
      <c r="E13" s="124" t="s">
        <v>2101</v>
      </c>
      <c r="F13" s="1300" t="s">
        <v>9262</v>
      </c>
      <c r="G13" s="238"/>
      <c r="H13" s="238"/>
      <c r="I13" s="696"/>
      <c r="J13" s="238" t="s">
        <v>2308</v>
      </c>
      <c r="K13" s="1413" t="s">
        <v>2838</v>
      </c>
      <c r="L13" s="229" t="s">
        <v>9385</v>
      </c>
      <c r="M13" s="1329" t="s">
        <v>4912</v>
      </c>
      <c r="N13" s="63" t="s">
        <v>8617</v>
      </c>
      <c r="O13" s="63" t="s">
        <v>2085</v>
      </c>
      <c r="P13" s="229" t="s">
        <v>79</v>
      </c>
      <c r="Q13" s="63" t="s">
        <v>8617</v>
      </c>
      <c r="R13" s="229"/>
      <c r="S13" s="240" t="s">
        <v>931</v>
      </c>
      <c r="T13" s="239" t="s">
        <v>2279</v>
      </c>
      <c r="U13" s="239" t="s">
        <v>4915</v>
      </c>
      <c r="V13" s="239" t="s">
        <v>2084</v>
      </c>
      <c r="W13" s="63" t="s">
        <v>2849</v>
      </c>
      <c r="X13" s="389"/>
      <c r="Y13" s="389"/>
      <c r="Z13" s="389"/>
    </row>
    <row r="14" spans="1:26" s="628" customFormat="1" ht="11.4">
      <c r="A14" s="238">
        <v>2</v>
      </c>
      <c r="B14" s="1515" t="s">
        <v>222</v>
      </c>
      <c r="C14" s="616" t="s">
        <v>2234</v>
      </c>
      <c r="D14" s="616" t="s">
        <v>2235</v>
      </c>
      <c r="E14" s="616" t="s">
        <v>2237</v>
      </c>
      <c r="F14" s="1516" t="s">
        <v>9262</v>
      </c>
      <c r="G14" s="318"/>
      <c r="H14" s="318"/>
      <c r="I14" s="1518" t="s">
        <v>9386</v>
      </c>
      <c r="J14" s="318" t="s">
        <v>2286</v>
      </c>
      <c r="K14" s="1413" t="s">
        <v>2838</v>
      </c>
      <c r="L14" s="229" t="s">
        <v>9385</v>
      </c>
      <c r="M14" s="1515" t="s">
        <v>222</v>
      </c>
      <c r="N14" s="360"/>
      <c r="O14" s="360"/>
      <c r="P14" s="360"/>
      <c r="Q14" s="360"/>
      <c r="R14" s="360"/>
      <c r="S14" s="360"/>
      <c r="T14" s="360"/>
      <c r="U14" s="360"/>
      <c r="V14" s="360"/>
      <c r="W14" s="360"/>
      <c r="X14" s="389"/>
      <c r="Y14" s="389"/>
      <c r="Z14" s="389"/>
    </row>
    <row r="15" spans="1:26" s="628" customFormat="1" ht="11.4">
      <c r="A15" s="238">
        <v>3</v>
      </c>
      <c r="B15" s="1515" t="s">
        <v>1863</v>
      </c>
      <c r="C15" s="616" t="s">
        <v>2236</v>
      </c>
      <c r="D15" s="616" t="s">
        <v>2235</v>
      </c>
      <c r="E15" s="616" t="s">
        <v>2237</v>
      </c>
      <c r="F15" s="1516" t="s">
        <v>9262</v>
      </c>
      <c r="G15" s="318"/>
      <c r="H15" s="318"/>
      <c r="I15" s="1518" t="s">
        <v>9386</v>
      </c>
      <c r="J15" s="318" t="s">
        <v>2286</v>
      </c>
      <c r="K15" s="1413" t="s">
        <v>2838</v>
      </c>
      <c r="L15" s="229" t="s">
        <v>9385</v>
      </c>
      <c r="M15" s="1515" t="s">
        <v>1863</v>
      </c>
      <c r="N15" s="360"/>
      <c r="O15" s="360"/>
      <c r="P15" s="360"/>
      <c r="Q15" s="360"/>
      <c r="R15" s="360"/>
      <c r="S15" s="360"/>
      <c r="T15" s="360"/>
      <c r="U15" s="360"/>
      <c r="V15" s="360"/>
      <c r="W15" s="360"/>
      <c r="X15" s="389"/>
      <c r="Y15" s="389"/>
      <c r="Z15" s="389"/>
    </row>
    <row r="16" spans="1:26" s="628" customFormat="1" ht="11.4">
      <c r="A16" s="238">
        <v>4</v>
      </c>
      <c r="B16" s="942" t="s">
        <v>105</v>
      </c>
      <c r="C16" s="124" t="s">
        <v>2239</v>
      </c>
      <c r="D16" s="124" t="s">
        <v>2240</v>
      </c>
      <c r="E16" s="124" t="s">
        <v>2241</v>
      </c>
      <c r="F16" s="1300" t="s">
        <v>9262</v>
      </c>
      <c r="G16" s="238"/>
      <c r="H16" s="238"/>
      <c r="I16" s="696"/>
      <c r="J16" s="238" t="s">
        <v>4189</v>
      </c>
      <c r="K16" s="1413" t="s">
        <v>2838</v>
      </c>
      <c r="L16" s="229" t="s">
        <v>9385</v>
      </c>
      <c r="M16" s="942" t="s">
        <v>105</v>
      </c>
      <c r="N16" s="63" t="s">
        <v>2239</v>
      </c>
      <c r="O16" s="63" t="s">
        <v>2811</v>
      </c>
      <c r="P16" s="229" t="s">
        <v>79</v>
      </c>
      <c r="Q16" s="63" t="s">
        <v>2239</v>
      </c>
      <c r="R16" s="229"/>
      <c r="S16" s="240" t="s">
        <v>931</v>
      </c>
      <c r="T16" s="239" t="s">
        <v>105</v>
      </c>
      <c r="U16" s="239" t="s">
        <v>2675</v>
      </c>
      <c r="V16" s="239" t="s">
        <v>2811</v>
      </c>
      <c r="W16" s="63" t="s">
        <v>2849</v>
      </c>
      <c r="X16" s="389"/>
      <c r="Y16" s="389"/>
      <c r="Z16" s="389"/>
    </row>
    <row r="17" spans="1:26" s="628" customFormat="1" ht="11.4">
      <c r="A17" s="238">
        <v>5</v>
      </c>
      <c r="B17" s="1329" t="s">
        <v>3989</v>
      </c>
      <c r="C17" s="1254" t="s">
        <v>8933</v>
      </c>
      <c r="D17" s="124" t="s">
        <v>2803</v>
      </c>
      <c r="E17" s="124" t="s">
        <v>2804</v>
      </c>
      <c r="F17" s="243"/>
      <c r="G17" s="238"/>
      <c r="H17" s="238"/>
      <c r="I17" s="696"/>
      <c r="J17" s="238" t="s">
        <v>4189</v>
      </c>
      <c r="K17" s="1413" t="s">
        <v>2838</v>
      </c>
      <c r="L17" s="229" t="s">
        <v>9385</v>
      </c>
      <c r="M17" s="1329" t="s">
        <v>3989</v>
      </c>
      <c r="N17" s="63" t="s">
        <v>4941</v>
      </c>
      <c r="O17" s="63" t="s">
        <v>2725</v>
      </c>
      <c r="P17" s="229" t="s">
        <v>79</v>
      </c>
      <c r="Q17" s="63" t="s">
        <v>4941</v>
      </c>
      <c r="R17" s="229"/>
      <c r="S17" s="240" t="s">
        <v>931</v>
      </c>
      <c r="T17" s="239" t="s">
        <v>8484</v>
      </c>
      <c r="U17" s="239" t="s">
        <v>2705</v>
      </c>
      <c r="V17" s="239" t="s">
        <v>2096</v>
      </c>
      <c r="W17" s="63" t="s">
        <v>2849</v>
      </c>
      <c r="X17" s="389"/>
      <c r="Y17" s="389"/>
      <c r="Z17" s="389"/>
    </row>
    <row r="18" spans="1:26" s="628" customFormat="1" ht="11.4">
      <c r="A18" s="238">
        <v>6</v>
      </c>
      <c r="B18" s="321" t="s">
        <v>4812</v>
      </c>
      <c r="C18" s="642" t="s">
        <v>4813</v>
      </c>
      <c r="D18" s="642" t="s">
        <v>2070</v>
      </c>
      <c r="E18" s="616" t="s">
        <v>2307</v>
      </c>
      <c r="F18" s="320"/>
      <c r="G18" s="318"/>
      <c r="H18" s="318"/>
      <c r="I18" s="1319"/>
      <c r="J18" s="318" t="s">
        <v>2286</v>
      </c>
      <c r="K18" s="1413"/>
      <c r="L18" s="229"/>
      <c r="M18" s="321" t="s">
        <v>4812</v>
      </c>
      <c r="N18" s="113"/>
      <c r="O18" s="243"/>
      <c r="P18" s="229"/>
      <c r="Q18" s="113"/>
      <c r="R18" s="229"/>
      <c r="S18" s="239" t="s">
        <v>931</v>
      </c>
      <c r="T18" s="239" t="s">
        <v>4812</v>
      </c>
      <c r="U18" s="239" t="s">
        <v>4813</v>
      </c>
      <c r="V18" s="239" t="s">
        <v>2070</v>
      </c>
      <c r="W18" s="360"/>
      <c r="X18" s="389"/>
      <c r="Y18" s="389"/>
      <c r="Z18" s="389"/>
    </row>
    <row r="19" spans="1:26" s="628" customFormat="1" ht="11.4">
      <c r="A19" s="238">
        <v>7</v>
      </c>
      <c r="B19" s="942" t="s">
        <v>9387</v>
      </c>
      <c r="C19" s="1511" t="s">
        <v>20018</v>
      </c>
      <c r="D19" s="1511" t="s">
        <v>2803</v>
      </c>
      <c r="E19" s="1511" t="s">
        <v>2804</v>
      </c>
      <c r="F19" s="1300"/>
      <c r="G19" s="238"/>
      <c r="H19" s="238"/>
      <c r="I19" s="696"/>
      <c r="J19" s="238" t="s">
        <v>4189</v>
      </c>
      <c r="K19" s="1413" t="s">
        <v>2838</v>
      </c>
      <c r="L19" s="229" t="s">
        <v>9385</v>
      </c>
      <c r="M19" s="942" t="s">
        <v>9387</v>
      </c>
      <c r="N19" s="63" t="s">
        <v>4896</v>
      </c>
      <c r="O19" s="63" t="s">
        <v>2725</v>
      </c>
      <c r="P19" s="229"/>
      <c r="Q19" s="113" t="s">
        <v>9389</v>
      </c>
      <c r="R19" s="229"/>
      <c r="S19" s="239" t="s">
        <v>931</v>
      </c>
      <c r="T19" s="239" t="s">
        <v>9388</v>
      </c>
      <c r="U19" s="239" t="s">
        <v>4704</v>
      </c>
      <c r="V19" s="239" t="s">
        <v>2725</v>
      </c>
      <c r="W19" s="360" t="s">
        <v>9390</v>
      </c>
      <c r="X19" s="389"/>
      <c r="Y19" s="389"/>
      <c r="Z19" s="389"/>
    </row>
    <row r="20" spans="1:26" s="628" customFormat="1" ht="11.4">
      <c r="A20" s="238">
        <v>8</v>
      </c>
      <c r="B20" s="942" t="s">
        <v>9391</v>
      </c>
      <c r="C20" s="1511" t="s">
        <v>9392</v>
      </c>
      <c r="D20" s="1511" t="s">
        <v>2803</v>
      </c>
      <c r="E20" s="1511" t="s">
        <v>2804</v>
      </c>
      <c r="F20" s="1300"/>
      <c r="G20" s="238"/>
      <c r="H20" s="238"/>
      <c r="I20" s="696"/>
      <c r="J20" s="238" t="s">
        <v>4189</v>
      </c>
      <c r="K20" s="1413" t="s">
        <v>2838</v>
      </c>
      <c r="L20" s="229" t="s">
        <v>9385</v>
      </c>
      <c r="M20" s="942" t="s">
        <v>9391</v>
      </c>
      <c r="N20" s="63" t="s">
        <v>4706</v>
      </c>
      <c r="O20" s="63" t="s">
        <v>2078</v>
      </c>
      <c r="P20" s="229"/>
      <c r="Q20" s="113" t="s">
        <v>9393</v>
      </c>
      <c r="R20" s="229"/>
      <c r="S20" s="239" t="s">
        <v>931</v>
      </c>
      <c r="T20" s="239" t="s">
        <v>4850</v>
      </c>
      <c r="U20" s="239" t="s">
        <v>4706</v>
      </c>
      <c r="V20" s="239" t="s">
        <v>2078</v>
      </c>
      <c r="W20" s="360" t="s">
        <v>9390</v>
      </c>
      <c r="X20" s="389"/>
      <c r="Y20" s="389"/>
      <c r="Z20" s="389"/>
    </row>
    <row r="21" spans="1:26" s="628" customFormat="1" ht="11.4">
      <c r="A21" s="238">
        <v>9</v>
      </c>
      <c r="B21" s="942" t="s">
        <v>4895</v>
      </c>
      <c r="C21" s="1511" t="s">
        <v>4896</v>
      </c>
      <c r="D21" s="1511" t="s">
        <v>2278</v>
      </c>
      <c r="E21" s="1511" t="s">
        <v>2827</v>
      </c>
      <c r="F21" s="1300"/>
      <c r="G21" s="238"/>
      <c r="H21" s="238"/>
      <c r="I21" s="696"/>
      <c r="J21" s="238" t="s">
        <v>188</v>
      </c>
      <c r="K21" s="1413" t="s">
        <v>2838</v>
      </c>
      <c r="L21" s="229" t="s">
        <v>9385</v>
      </c>
      <c r="M21" s="942" t="s">
        <v>4895</v>
      </c>
      <c r="N21" s="63"/>
      <c r="O21" s="63"/>
      <c r="P21" s="360"/>
      <c r="Q21" s="360"/>
      <c r="R21" s="360"/>
      <c r="S21" s="360"/>
      <c r="T21" s="360"/>
      <c r="U21" s="360"/>
      <c r="V21" s="360"/>
      <c r="W21" s="360"/>
      <c r="X21" s="389"/>
      <c r="Y21" s="389"/>
      <c r="Z21" s="389"/>
    </row>
    <row r="22" spans="1:26" s="628" customFormat="1" ht="11.4">
      <c r="A22" s="238">
        <v>10</v>
      </c>
      <c r="B22" s="321" t="s">
        <v>4842</v>
      </c>
      <c r="C22" s="642" t="s">
        <v>4843</v>
      </c>
      <c r="D22" s="642" t="s">
        <v>2725</v>
      </c>
      <c r="E22" s="616" t="s">
        <v>2307</v>
      </c>
      <c r="F22" s="1516"/>
      <c r="G22" s="318"/>
      <c r="H22" s="318"/>
      <c r="I22" s="1319"/>
      <c r="J22" s="318" t="s">
        <v>2286</v>
      </c>
      <c r="K22" s="1413" t="s">
        <v>2838</v>
      </c>
      <c r="L22" s="229" t="s">
        <v>9385</v>
      </c>
      <c r="M22" s="321" t="s">
        <v>4842</v>
      </c>
      <c r="N22" s="113"/>
      <c r="O22" s="693"/>
      <c r="P22" s="229"/>
      <c r="Q22" s="113"/>
      <c r="R22" s="229"/>
      <c r="S22" s="239" t="s">
        <v>931</v>
      </c>
      <c r="T22" s="239" t="s">
        <v>4842</v>
      </c>
      <c r="U22" s="239" t="s">
        <v>4843</v>
      </c>
      <c r="V22" s="239" t="s">
        <v>2088</v>
      </c>
      <c r="W22" s="360"/>
      <c r="X22" s="389"/>
      <c r="Y22" s="389"/>
      <c r="Z22" s="389"/>
    </row>
    <row r="23" spans="1:26" s="628" customFormat="1" ht="11.4">
      <c r="A23" s="238">
        <v>11</v>
      </c>
      <c r="B23" s="320" t="s">
        <v>2620</v>
      </c>
      <c r="C23" s="616" t="s">
        <v>4846</v>
      </c>
      <c r="D23" s="642" t="s">
        <v>2725</v>
      </c>
      <c r="E23" s="616" t="s">
        <v>2108</v>
      </c>
      <c r="F23" s="1516"/>
      <c r="G23" s="318"/>
      <c r="H23" s="318"/>
      <c r="I23" s="1319"/>
      <c r="J23" s="318" t="s">
        <v>2286</v>
      </c>
      <c r="K23" s="1413" t="s">
        <v>2838</v>
      </c>
      <c r="L23" s="229" t="s">
        <v>9385</v>
      </c>
      <c r="M23" s="320" t="s">
        <v>2620</v>
      </c>
      <c r="N23" s="113"/>
      <c r="O23" s="243"/>
      <c r="P23" s="229"/>
      <c r="Q23" s="113"/>
      <c r="R23" s="229"/>
      <c r="S23" s="239" t="s">
        <v>931</v>
      </c>
      <c r="T23" s="239" t="s">
        <v>4845</v>
      </c>
      <c r="U23" s="239" t="s">
        <v>4846</v>
      </c>
      <c r="V23" s="239" t="s">
        <v>2100</v>
      </c>
      <c r="W23" s="360"/>
      <c r="X23" s="389"/>
      <c r="Y23" s="389"/>
      <c r="Z23" s="389"/>
    </row>
    <row r="24" spans="1:26" s="628" customFormat="1" ht="11.4">
      <c r="A24" s="238">
        <v>12</v>
      </c>
      <c r="B24" s="942" t="s">
        <v>5153</v>
      </c>
      <c r="C24" s="124" t="s">
        <v>5090</v>
      </c>
      <c r="D24" s="124" t="s">
        <v>2084</v>
      </c>
      <c r="E24" s="124" t="s">
        <v>2108</v>
      </c>
      <c r="F24" s="1300"/>
      <c r="G24" s="238" t="s">
        <v>4808</v>
      </c>
      <c r="H24" s="238"/>
      <c r="I24" s="696"/>
      <c r="J24" s="238" t="s">
        <v>188</v>
      </c>
      <c r="K24" s="1413" t="s">
        <v>2838</v>
      </c>
      <c r="L24" s="229" t="s">
        <v>9385</v>
      </c>
      <c r="M24" s="942" t="s">
        <v>5153</v>
      </c>
      <c r="N24" s="63" t="s">
        <v>4712</v>
      </c>
      <c r="O24" s="63" t="s">
        <v>2085</v>
      </c>
      <c r="P24" s="229"/>
      <c r="Q24" s="113" t="s">
        <v>9394</v>
      </c>
      <c r="R24" s="229"/>
      <c r="S24" s="239" t="s">
        <v>931</v>
      </c>
      <c r="T24" s="239" t="s">
        <v>2541</v>
      </c>
      <c r="U24" s="239" t="s">
        <v>4714</v>
      </c>
      <c r="V24" s="243" t="s">
        <v>2084</v>
      </c>
      <c r="W24" s="360"/>
      <c r="X24" s="389"/>
      <c r="Y24" s="389"/>
      <c r="Z24" s="389"/>
    </row>
    <row r="25" spans="1:26" s="628" customFormat="1" ht="11.4">
      <c r="A25" s="238">
        <v>13</v>
      </c>
      <c r="B25" s="942" t="s">
        <v>4972</v>
      </c>
      <c r="C25" s="124" t="s">
        <v>9267</v>
      </c>
      <c r="D25" s="124" t="s">
        <v>2084</v>
      </c>
      <c r="E25" s="124" t="s">
        <v>2108</v>
      </c>
      <c r="F25" s="1300"/>
      <c r="G25" s="238" t="s">
        <v>4808</v>
      </c>
      <c r="H25" s="238"/>
      <c r="I25" s="696"/>
      <c r="J25" s="238" t="s">
        <v>188</v>
      </c>
      <c r="K25" s="1413" t="s">
        <v>2838</v>
      </c>
      <c r="L25" s="229" t="s">
        <v>9385</v>
      </c>
      <c r="M25" s="942" t="s">
        <v>4972</v>
      </c>
      <c r="N25" s="360" t="s">
        <v>9395</v>
      </c>
      <c r="O25" s="360" t="s">
        <v>2085</v>
      </c>
      <c r="P25" s="360"/>
      <c r="Q25" s="113" t="s">
        <v>9396</v>
      </c>
      <c r="R25" s="360"/>
      <c r="S25" s="360"/>
      <c r="T25" s="360"/>
      <c r="U25" s="360"/>
      <c r="V25" s="360"/>
      <c r="W25" s="360"/>
      <c r="X25" s="389"/>
      <c r="Y25" s="389"/>
      <c r="Z25" s="389"/>
    </row>
    <row r="26" spans="1:26" s="628" customFormat="1" ht="11.4">
      <c r="A26" s="238">
        <v>14</v>
      </c>
      <c r="B26" s="942" t="s">
        <v>4980</v>
      </c>
      <c r="C26" s="124" t="s">
        <v>4981</v>
      </c>
      <c r="D26" s="124" t="s">
        <v>2084</v>
      </c>
      <c r="E26" s="124" t="s">
        <v>2108</v>
      </c>
      <c r="F26" s="1300"/>
      <c r="G26" s="238" t="s">
        <v>4808</v>
      </c>
      <c r="H26" s="238"/>
      <c r="I26" s="696"/>
      <c r="J26" s="238" t="s">
        <v>188</v>
      </c>
      <c r="K26" s="1413" t="s">
        <v>2838</v>
      </c>
      <c r="L26" s="229" t="s">
        <v>9385</v>
      </c>
      <c r="M26" s="942" t="s">
        <v>4980</v>
      </c>
      <c r="N26" s="63" t="s">
        <v>9395</v>
      </c>
      <c r="O26" s="63" t="s">
        <v>2100</v>
      </c>
      <c r="P26" s="360"/>
      <c r="Q26" s="113" t="s">
        <v>9397</v>
      </c>
      <c r="R26" s="360"/>
      <c r="S26" s="360"/>
      <c r="T26" s="360"/>
      <c r="U26" s="360"/>
      <c r="V26" s="360"/>
      <c r="W26" s="360"/>
      <c r="X26" s="389"/>
      <c r="Y26" s="389"/>
      <c r="Z26" s="389"/>
    </row>
    <row r="27" spans="1:26" s="628" customFormat="1" ht="11.4">
      <c r="A27" s="238">
        <v>15</v>
      </c>
      <c r="B27" s="942" t="s">
        <v>9398</v>
      </c>
      <c r="C27" s="1510" t="s">
        <v>9399</v>
      </c>
      <c r="D27" s="124" t="s">
        <v>2084</v>
      </c>
      <c r="E27" s="1510" t="s">
        <v>2108</v>
      </c>
      <c r="F27" s="1503"/>
      <c r="G27" s="238" t="s">
        <v>4808</v>
      </c>
      <c r="H27" s="238"/>
      <c r="I27" s="696"/>
      <c r="J27" s="238" t="s">
        <v>188</v>
      </c>
      <c r="K27" s="1413" t="s">
        <v>2838</v>
      </c>
      <c r="L27" s="229" t="s">
        <v>9385</v>
      </c>
      <c r="M27" s="942" t="s">
        <v>9398</v>
      </c>
      <c r="N27" s="360" t="s">
        <v>9400</v>
      </c>
      <c r="O27" s="360"/>
      <c r="P27" s="360"/>
      <c r="Q27" s="113" t="s">
        <v>9401</v>
      </c>
      <c r="R27" s="360"/>
      <c r="S27" s="360"/>
      <c r="T27" s="360"/>
      <c r="U27" s="360"/>
      <c r="V27" s="360"/>
      <c r="W27" s="360" t="s">
        <v>8280</v>
      </c>
      <c r="X27" s="389"/>
      <c r="Y27" s="389"/>
      <c r="Z27" s="389"/>
    </row>
    <row r="28" spans="1:26" s="628" customFormat="1" ht="11.4">
      <c r="A28" s="238">
        <v>16</v>
      </c>
      <c r="B28" s="942" t="s">
        <v>9402</v>
      </c>
      <c r="C28" s="1510" t="s">
        <v>9403</v>
      </c>
      <c r="D28" s="124" t="s">
        <v>2084</v>
      </c>
      <c r="E28" s="1510" t="s">
        <v>2108</v>
      </c>
      <c r="F28" s="1503"/>
      <c r="G28" s="238" t="s">
        <v>4808</v>
      </c>
      <c r="H28" s="238"/>
      <c r="I28" s="696"/>
      <c r="J28" s="238" t="s">
        <v>188</v>
      </c>
      <c r="K28" s="1413" t="s">
        <v>2838</v>
      </c>
      <c r="L28" s="229" t="s">
        <v>9385</v>
      </c>
      <c r="M28" s="942" t="s">
        <v>9402</v>
      </c>
      <c r="N28" s="360" t="s">
        <v>9404</v>
      </c>
      <c r="O28" s="360"/>
      <c r="P28" s="360"/>
      <c r="Q28" s="113" t="s">
        <v>9405</v>
      </c>
      <c r="R28" s="360"/>
      <c r="S28" s="239"/>
      <c r="T28" s="239"/>
      <c r="U28" s="239"/>
      <c r="V28" s="243"/>
      <c r="W28" s="360"/>
      <c r="X28" s="389"/>
      <c r="Y28" s="389"/>
      <c r="Z28" s="389"/>
    </row>
    <row r="29" spans="1:26" s="628" customFormat="1" ht="11.4">
      <c r="A29" s="238">
        <v>17</v>
      </c>
      <c r="B29" s="942" t="s">
        <v>9406</v>
      </c>
      <c r="C29" s="1510" t="s">
        <v>9407</v>
      </c>
      <c r="D29" s="124" t="s">
        <v>2084</v>
      </c>
      <c r="E29" s="1510" t="s">
        <v>2108</v>
      </c>
      <c r="F29" s="1503"/>
      <c r="G29" s="238" t="s">
        <v>4808</v>
      </c>
      <c r="H29" s="238"/>
      <c r="I29" s="696"/>
      <c r="J29" s="238" t="s">
        <v>188</v>
      </c>
      <c r="K29" s="1413" t="s">
        <v>2838</v>
      </c>
      <c r="L29" s="229" t="s">
        <v>9385</v>
      </c>
      <c r="M29" s="942" t="s">
        <v>9406</v>
      </c>
      <c r="N29" s="360" t="s">
        <v>9404</v>
      </c>
      <c r="O29" s="239"/>
      <c r="P29" s="239"/>
      <c r="Q29" s="113" t="s">
        <v>9408</v>
      </c>
      <c r="R29" s="360"/>
      <c r="S29" s="239"/>
      <c r="T29" s="239"/>
      <c r="U29" s="239"/>
      <c r="V29" s="243"/>
      <c r="W29" s="360"/>
      <c r="X29" s="389"/>
      <c r="Y29" s="389"/>
      <c r="Z29" s="389"/>
    </row>
    <row r="30" spans="1:26" s="628" customFormat="1" ht="11.4">
      <c r="A30" s="238">
        <v>18</v>
      </c>
      <c r="B30" s="942" t="s">
        <v>9409</v>
      </c>
      <c r="C30" s="1510" t="s">
        <v>9410</v>
      </c>
      <c r="D30" s="124" t="s">
        <v>2084</v>
      </c>
      <c r="E30" s="1510" t="s">
        <v>2108</v>
      </c>
      <c r="F30" s="1503"/>
      <c r="G30" s="238" t="s">
        <v>4808</v>
      </c>
      <c r="H30" s="238"/>
      <c r="I30" s="696"/>
      <c r="J30" s="238" t="s">
        <v>188</v>
      </c>
      <c r="K30" s="1413" t="s">
        <v>2838</v>
      </c>
      <c r="L30" s="229" t="s">
        <v>9385</v>
      </c>
      <c r="M30" s="942" t="s">
        <v>9409</v>
      </c>
      <c r="N30" s="360" t="s">
        <v>9400</v>
      </c>
      <c r="O30" s="239"/>
      <c r="P30" s="239"/>
      <c r="Q30" s="113" t="s">
        <v>9411</v>
      </c>
      <c r="R30" s="360"/>
      <c r="S30" s="239"/>
      <c r="T30" s="239"/>
      <c r="U30" s="239"/>
      <c r="V30" s="243"/>
      <c r="W30" s="360"/>
      <c r="X30" s="389"/>
      <c r="Y30" s="389"/>
      <c r="Z30" s="389"/>
    </row>
    <row r="31" spans="1:26" s="628" customFormat="1" ht="11.4">
      <c r="A31" s="238">
        <v>19</v>
      </c>
      <c r="B31" s="942" t="s">
        <v>9412</v>
      </c>
      <c r="C31" s="1510" t="s">
        <v>9413</v>
      </c>
      <c r="D31" s="124" t="s">
        <v>2084</v>
      </c>
      <c r="E31" s="1510" t="s">
        <v>2108</v>
      </c>
      <c r="F31" s="1503"/>
      <c r="G31" s="238" t="s">
        <v>4808</v>
      </c>
      <c r="H31" s="238"/>
      <c r="I31" s="696"/>
      <c r="J31" s="238" t="s">
        <v>188</v>
      </c>
      <c r="K31" s="1413" t="s">
        <v>2838</v>
      </c>
      <c r="L31" s="229" t="s">
        <v>9385</v>
      </c>
      <c r="M31" s="942" t="s">
        <v>9412</v>
      </c>
      <c r="N31" s="360" t="s">
        <v>9404</v>
      </c>
      <c r="O31" s="360"/>
      <c r="P31" s="360"/>
      <c r="Q31" s="113" t="s">
        <v>9414</v>
      </c>
      <c r="R31" s="360"/>
      <c r="S31" s="239"/>
      <c r="T31" s="239"/>
      <c r="U31" s="239"/>
      <c r="V31" s="243"/>
      <c r="W31" s="360"/>
      <c r="X31" s="389"/>
      <c r="Y31" s="389"/>
      <c r="Z31" s="389"/>
    </row>
    <row r="32" spans="1:26" s="628" customFormat="1" ht="11.4">
      <c r="A32" s="238">
        <v>20</v>
      </c>
      <c r="B32" s="942" t="s">
        <v>9415</v>
      </c>
      <c r="C32" s="1510" t="s">
        <v>9416</v>
      </c>
      <c r="D32" s="124" t="s">
        <v>2084</v>
      </c>
      <c r="E32" s="1510" t="s">
        <v>2108</v>
      </c>
      <c r="F32" s="1503"/>
      <c r="G32" s="238" t="s">
        <v>4808</v>
      </c>
      <c r="H32" s="238"/>
      <c r="I32" s="696"/>
      <c r="J32" s="238" t="s">
        <v>188</v>
      </c>
      <c r="K32" s="1413" t="s">
        <v>2838</v>
      </c>
      <c r="L32" s="229" t="s">
        <v>9385</v>
      </c>
      <c r="M32" s="942" t="s">
        <v>9415</v>
      </c>
      <c r="N32" s="360" t="s">
        <v>9404</v>
      </c>
      <c r="O32" s="360"/>
      <c r="P32" s="360"/>
      <c r="Q32" s="113" t="s">
        <v>9417</v>
      </c>
      <c r="R32" s="360"/>
      <c r="S32" s="239"/>
      <c r="T32" s="239"/>
      <c r="U32" s="239"/>
      <c r="V32" s="239"/>
      <c r="W32" s="360"/>
      <c r="X32" s="389"/>
      <c r="Y32" s="389"/>
      <c r="Z32" s="389"/>
    </row>
    <row r="33" spans="1:26" s="628" customFormat="1" ht="11.4">
      <c r="A33" s="238">
        <v>21</v>
      </c>
      <c r="B33" s="942" t="s">
        <v>9418</v>
      </c>
      <c r="C33" s="1510" t="s">
        <v>9419</v>
      </c>
      <c r="D33" s="124" t="s">
        <v>2084</v>
      </c>
      <c r="E33" s="1510" t="s">
        <v>2108</v>
      </c>
      <c r="F33" s="1503"/>
      <c r="G33" s="238" t="s">
        <v>4808</v>
      </c>
      <c r="H33" s="360"/>
      <c r="I33" s="1121"/>
      <c r="J33" s="238" t="s">
        <v>188</v>
      </c>
      <c r="K33" s="1413" t="s">
        <v>2838</v>
      </c>
      <c r="L33" s="229" t="s">
        <v>9385</v>
      </c>
      <c r="M33" s="942" t="s">
        <v>9418</v>
      </c>
      <c r="N33" s="360" t="s">
        <v>9400</v>
      </c>
      <c r="O33" s="360"/>
      <c r="P33" s="360"/>
      <c r="Q33" s="113" t="s">
        <v>9420</v>
      </c>
      <c r="R33" s="360"/>
      <c r="S33" s="239"/>
      <c r="T33" s="239"/>
      <c r="U33" s="239"/>
      <c r="V33" s="239"/>
      <c r="W33" s="360"/>
      <c r="X33" s="389"/>
      <c r="Y33" s="389"/>
      <c r="Z33" s="389"/>
    </row>
    <row r="34" spans="1:26" s="628" customFormat="1" ht="11.4">
      <c r="A34" s="238">
        <v>22</v>
      </c>
      <c r="B34" s="942" t="s">
        <v>9421</v>
      </c>
      <c r="C34" s="1510" t="s">
        <v>9422</v>
      </c>
      <c r="D34" s="124" t="s">
        <v>2084</v>
      </c>
      <c r="E34" s="1510" t="s">
        <v>2108</v>
      </c>
      <c r="F34" s="1503"/>
      <c r="G34" s="238" t="s">
        <v>4808</v>
      </c>
      <c r="H34" s="360"/>
      <c r="I34" s="1121"/>
      <c r="J34" s="238" t="s">
        <v>188</v>
      </c>
      <c r="K34" s="1413" t="s">
        <v>2838</v>
      </c>
      <c r="L34" s="229" t="s">
        <v>9385</v>
      </c>
      <c r="M34" s="942" t="s">
        <v>9421</v>
      </c>
      <c r="N34" s="360" t="s">
        <v>9400</v>
      </c>
      <c r="O34" s="360"/>
      <c r="P34" s="360"/>
      <c r="Q34" s="113" t="s">
        <v>9423</v>
      </c>
      <c r="R34" s="360"/>
      <c r="S34" s="239"/>
      <c r="T34" s="239"/>
      <c r="U34" s="239"/>
      <c r="V34" s="239"/>
      <c r="W34" s="360"/>
      <c r="X34" s="389"/>
      <c r="Y34" s="389"/>
      <c r="Z34" s="389"/>
    </row>
    <row r="35" spans="1:26" s="628" customFormat="1" ht="11.4">
      <c r="A35" s="238">
        <v>23</v>
      </c>
      <c r="B35" s="942" t="s">
        <v>9424</v>
      </c>
      <c r="C35" s="1510" t="s">
        <v>9425</v>
      </c>
      <c r="D35" s="124" t="s">
        <v>2084</v>
      </c>
      <c r="E35" s="1510" t="s">
        <v>2108</v>
      </c>
      <c r="F35" s="1503"/>
      <c r="G35" s="238" t="s">
        <v>4808</v>
      </c>
      <c r="H35" s="360"/>
      <c r="I35" s="1121"/>
      <c r="J35" s="238" t="s">
        <v>188</v>
      </c>
      <c r="K35" s="1413" t="s">
        <v>2838</v>
      </c>
      <c r="L35" s="229" t="s">
        <v>9385</v>
      </c>
      <c r="M35" s="942" t="s">
        <v>9424</v>
      </c>
      <c r="N35" s="360" t="s">
        <v>9400</v>
      </c>
      <c r="O35" s="360"/>
      <c r="P35" s="360"/>
      <c r="Q35" s="113" t="s">
        <v>9426</v>
      </c>
      <c r="R35" s="360"/>
      <c r="S35" s="239"/>
      <c r="T35" s="239"/>
      <c r="U35" s="239"/>
      <c r="V35" s="239"/>
      <c r="W35" s="360"/>
      <c r="X35" s="389"/>
      <c r="Y35" s="389"/>
      <c r="Z35" s="389"/>
    </row>
    <row r="36" spans="1:26" s="628" customFormat="1" ht="11.4">
      <c r="A36" s="238">
        <v>24</v>
      </c>
      <c r="B36" s="942" t="s">
        <v>9427</v>
      </c>
      <c r="C36" s="1510" t="s">
        <v>9428</v>
      </c>
      <c r="D36" s="124" t="s">
        <v>2084</v>
      </c>
      <c r="E36" s="1510" t="s">
        <v>2108</v>
      </c>
      <c r="F36" s="1503"/>
      <c r="G36" s="238" t="s">
        <v>4808</v>
      </c>
      <c r="H36" s="360"/>
      <c r="I36" s="1121"/>
      <c r="J36" s="238" t="s">
        <v>188</v>
      </c>
      <c r="K36" s="1413" t="s">
        <v>2838</v>
      </c>
      <c r="L36" s="229" t="s">
        <v>9385</v>
      </c>
      <c r="M36" s="942" t="s">
        <v>9427</v>
      </c>
      <c r="N36" s="360" t="s">
        <v>9429</v>
      </c>
      <c r="O36" s="360"/>
      <c r="P36" s="360"/>
      <c r="Q36" s="113" t="s">
        <v>9430</v>
      </c>
      <c r="R36" s="360"/>
      <c r="S36" s="239"/>
      <c r="T36" s="239"/>
      <c r="U36" s="239"/>
      <c r="V36" s="239"/>
      <c r="W36" s="360"/>
      <c r="X36" s="389"/>
      <c r="Y36" s="389"/>
      <c r="Z36" s="389"/>
    </row>
    <row r="37" spans="1:26" s="628" customFormat="1" ht="11.4">
      <c r="A37" s="238">
        <v>25</v>
      </c>
      <c r="B37" s="942" t="s">
        <v>9431</v>
      </c>
      <c r="C37" s="1510" t="s">
        <v>9432</v>
      </c>
      <c r="D37" s="124" t="s">
        <v>2084</v>
      </c>
      <c r="E37" s="1510" t="s">
        <v>2108</v>
      </c>
      <c r="F37" s="1503"/>
      <c r="G37" s="238" t="s">
        <v>4808</v>
      </c>
      <c r="H37" s="360"/>
      <c r="I37" s="1121"/>
      <c r="J37" s="238" t="s">
        <v>188</v>
      </c>
      <c r="K37" s="1413" t="s">
        <v>2838</v>
      </c>
      <c r="L37" s="229" t="s">
        <v>9385</v>
      </c>
      <c r="M37" s="942" t="s">
        <v>9431</v>
      </c>
      <c r="N37" s="360" t="s">
        <v>9433</v>
      </c>
      <c r="O37" s="360"/>
      <c r="P37" s="360"/>
      <c r="Q37" s="113" t="s">
        <v>9434</v>
      </c>
      <c r="R37" s="360"/>
      <c r="S37" s="239"/>
      <c r="T37" s="239"/>
      <c r="U37" s="239"/>
      <c r="V37" s="239"/>
      <c r="W37" s="360"/>
      <c r="X37" s="389"/>
      <c r="Y37" s="389"/>
      <c r="Z37" s="389"/>
    </row>
    <row r="38" spans="1:26" s="628" customFormat="1" ht="11.4">
      <c r="A38" s="238">
        <v>26</v>
      </c>
      <c r="B38" s="942" t="s">
        <v>9435</v>
      </c>
      <c r="C38" s="1510" t="s">
        <v>9436</v>
      </c>
      <c r="D38" s="124" t="s">
        <v>2084</v>
      </c>
      <c r="E38" s="1510" t="s">
        <v>2108</v>
      </c>
      <c r="F38" s="1503"/>
      <c r="G38" s="238" t="s">
        <v>4808</v>
      </c>
      <c r="H38" s="360"/>
      <c r="I38" s="1121"/>
      <c r="J38" s="238" t="s">
        <v>188</v>
      </c>
      <c r="K38" s="1413" t="s">
        <v>2838</v>
      </c>
      <c r="L38" s="229" t="s">
        <v>9385</v>
      </c>
      <c r="M38" s="942" t="s">
        <v>9435</v>
      </c>
      <c r="N38" s="360" t="s">
        <v>9433</v>
      </c>
      <c r="O38" s="360"/>
      <c r="P38" s="360"/>
      <c r="Q38" s="113" t="s">
        <v>9437</v>
      </c>
      <c r="R38" s="360"/>
      <c r="S38" s="239"/>
      <c r="T38" s="239"/>
      <c r="U38" s="239"/>
      <c r="V38" s="239"/>
      <c r="W38" s="360"/>
      <c r="X38" s="389"/>
      <c r="Y38" s="389"/>
      <c r="Z38" s="389"/>
    </row>
    <row r="39" spans="1:26" s="628" customFormat="1" ht="11.4">
      <c r="A39" s="238">
        <v>27</v>
      </c>
      <c r="B39" s="942" t="s">
        <v>9438</v>
      </c>
      <c r="C39" s="1510" t="s">
        <v>9439</v>
      </c>
      <c r="D39" s="124" t="s">
        <v>2084</v>
      </c>
      <c r="E39" s="1510" t="s">
        <v>2108</v>
      </c>
      <c r="F39" s="1503"/>
      <c r="G39" s="238" t="s">
        <v>4808</v>
      </c>
      <c r="H39" s="360"/>
      <c r="I39" s="1121"/>
      <c r="J39" s="238" t="s">
        <v>188</v>
      </c>
      <c r="K39" s="1413" t="s">
        <v>2838</v>
      </c>
      <c r="L39" s="229" t="s">
        <v>9385</v>
      </c>
      <c r="M39" s="942" t="s">
        <v>9438</v>
      </c>
      <c r="N39" s="360" t="s">
        <v>9429</v>
      </c>
      <c r="O39" s="360"/>
      <c r="P39" s="360"/>
      <c r="Q39" s="113" t="s">
        <v>9440</v>
      </c>
      <c r="R39" s="360"/>
      <c r="S39" s="239"/>
      <c r="T39" s="239"/>
      <c r="U39" s="239"/>
      <c r="V39" s="239"/>
      <c r="W39" s="360"/>
      <c r="X39" s="389"/>
      <c r="Y39" s="389"/>
      <c r="Z39" s="389"/>
    </row>
    <row r="40" spans="1:26" s="628" customFormat="1" ht="11.4">
      <c r="A40" s="238">
        <v>28</v>
      </c>
      <c r="B40" s="942" t="s">
        <v>9441</v>
      </c>
      <c r="C40" s="1510" t="s">
        <v>9442</v>
      </c>
      <c r="D40" s="124" t="s">
        <v>2084</v>
      </c>
      <c r="E40" s="1510" t="s">
        <v>2108</v>
      </c>
      <c r="F40" s="1503"/>
      <c r="G40" s="238" t="s">
        <v>4808</v>
      </c>
      <c r="H40" s="360"/>
      <c r="I40" s="1121"/>
      <c r="J40" s="238" t="s">
        <v>188</v>
      </c>
      <c r="K40" s="1413" t="s">
        <v>2838</v>
      </c>
      <c r="L40" s="229" t="s">
        <v>9385</v>
      </c>
      <c r="M40" s="942" t="s">
        <v>9441</v>
      </c>
      <c r="N40" s="360"/>
      <c r="O40" s="360"/>
      <c r="P40" s="360"/>
      <c r="Q40" s="113" t="s">
        <v>9443</v>
      </c>
      <c r="R40" s="360"/>
      <c r="S40" s="239"/>
      <c r="T40" s="239"/>
      <c r="U40" s="239"/>
      <c r="V40" s="239"/>
      <c r="W40" s="360"/>
      <c r="X40" s="389"/>
      <c r="Y40" s="389"/>
      <c r="Z40" s="389"/>
    </row>
    <row r="41" spans="1:26" s="628" customFormat="1" ht="11.4">
      <c r="A41" s="238">
        <v>29</v>
      </c>
      <c r="B41" s="942" t="s">
        <v>9444</v>
      </c>
      <c r="C41" s="1510" t="s">
        <v>9445</v>
      </c>
      <c r="D41" s="124" t="s">
        <v>2084</v>
      </c>
      <c r="E41" s="1510" t="s">
        <v>2108</v>
      </c>
      <c r="F41" s="1503"/>
      <c r="G41" s="238" t="s">
        <v>4808</v>
      </c>
      <c r="H41" s="360"/>
      <c r="I41" s="1121"/>
      <c r="J41" s="238" t="s">
        <v>188</v>
      </c>
      <c r="K41" s="1413" t="s">
        <v>2838</v>
      </c>
      <c r="L41" s="229" t="s">
        <v>9385</v>
      </c>
      <c r="M41" s="942" t="s">
        <v>9444</v>
      </c>
      <c r="N41" s="360" t="s">
        <v>9429</v>
      </c>
      <c r="O41" s="360"/>
      <c r="P41" s="360"/>
      <c r="Q41" s="113" t="s">
        <v>9446</v>
      </c>
      <c r="R41" s="360"/>
      <c r="S41" s="239"/>
      <c r="T41" s="239"/>
      <c r="U41" s="239"/>
      <c r="V41" s="239"/>
      <c r="W41" s="360"/>
      <c r="X41" s="389"/>
      <c r="Y41" s="389"/>
      <c r="Z41" s="389"/>
    </row>
    <row r="42" spans="1:26" s="628" customFormat="1" ht="11.4">
      <c r="A42" s="238">
        <v>30</v>
      </c>
      <c r="B42" s="1329" t="s">
        <v>4715</v>
      </c>
      <c r="C42" s="1254" t="s">
        <v>4716</v>
      </c>
      <c r="D42" s="124" t="s">
        <v>4955</v>
      </c>
      <c r="E42" s="124" t="s">
        <v>2108</v>
      </c>
      <c r="F42" s="243"/>
      <c r="G42" s="754" t="s">
        <v>4809</v>
      </c>
      <c r="H42" s="360"/>
      <c r="I42" s="1121"/>
      <c r="J42" s="238" t="s">
        <v>2308</v>
      </c>
      <c r="K42" s="1413" t="s">
        <v>2838</v>
      </c>
      <c r="L42" s="229" t="s">
        <v>9385</v>
      </c>
      <c r="M42" s="1329" t="s">
        <v>4715</v>
      </c>
      <c r="N42" s="113" t="s">
        <v>9029</v>
      </c>
      <c r="O42" s="243" t="s">
        <v>2085</v>
      </c>
      <c r="P42" s="229"/>
      <c r="Q42" s="113" t="s">
        <v>9447</v>
      </c>
      <c r="R42" s="229"/>
      <c r="S42" s="239" t="s">
        <v>931</v>
      </c>
      <c r="T42" s="239" t="s">
        <v>9448</v>
      </c>
      <c r="U42" s="239" t="s">
        <v>4718</v>
      </c>
      <c r="V42" s="243" t="s">
        <v>2084</v>
      </c>
      <c r="W42" s="63" t="s">
        <v>2849</v>
      </c>
      <c r="X42" s="389"/>
      <c r="Y42" s="389"/>
      <c r="Z42" s="389"/>
    </row>
    <row r="43" spans="1:26" s="628" customFormat="1" ht="11.4">
      <c r="A43" s="238">
        <v>31</v>
      </c>
      <c r="B43" s="942" t="s">
        <v>9449</v>
      </c>
      <c r="C43" s="124" t="s">
        <v>4954</v>
      </c>
      <c r="D43" s="124" t="s">
        <v>2084</v>
      </c>
      <c r="E43" s="1511" t="s">
        <v>2108</v>
      </c>
      <c r="F43" s="1503"/>
      <c r="G43" s="238" t="s">
        <v>4916</v>
      </c>
      <c r="H43" s="360"/>
      <c r="I43" s="1121"/>
      <c r="J43" s="238" t="s">
        <v>4189</v>
      </c>
      <c r="K43" s="1413" t="s">
        <v>2838</v>
      </c>
      <c r="L43" s="229" t="s">
        <v>9385</v>
      </c>
      <c r="M43" s="942" t="s">
        <v>9449</v>
      </c>
      <c r="N43" s="113" t="s">
        <v>4720</v>
      </c>
      <c r="O43" s="243" t="s">
        <v>2085</v>
      </c>
      <c r="P43" s="229"/>
      <c r="Q43" s="113" t="s">
        <v>9450</v>
      </c>
      <c r="R43" s="229"/>
      <c r="S43" s="239" t="s">
        <v>931</v>
      </c>
      <c r="T43" s="239" t="s">
        <v>4953</v>
      </c>
      <c r="U43" s="239" t="s">
        <v>4721</v>
      </c>
      <c r="V43" s="243" t="s">
        <v>2084</v>
      </c>
      <c r="W43" s="63" t="s">
        <v>2849</v>
      </c>
      <c r="X43" s="389"/>
      <c r="Y43" s="389"/>
      <c r="Z43" s="389"/>
    </row>
    <row r="44" spans="1:26" s="628" customFormat="1" ht="11.4">
      <c r="A44" s="238">
        <v>32</v>
      </c>
      <c r="B44" s="942" t="s">
        <v>9451</v>
      </c>
      <c r="C44" s="1511" t="s">
        <v>9452</v>
      </c>
      <c r="D44" s="124" t="s">
        <v>2084</v>
      </c>
      <c r="E44" s="1511" t="s">
        <v>2108</v>
      </c>
      <c r="F44" s="1503"/>
      <c r="G44" s="238" t="s">
        <v>4916</v>
      </c>
      <c r="H44" s="360"/>
      <c r="I44" s="1121"/>
      <c r="J44" s="238" t="s">
        <v>188</v>
      </c>
      <c r="K44" s="1413" t="s">
        <v>2838</v>
      </c>
      <c r="L44" s="229" t="s">
        <v>9385</v>
      </c>
      <c r="M44" s="942" t="s">
        <v>9451</v>
      </c>
      <c r="N44" s="360" t="s">
        <v>9453</v>
      </c>
      <c r="O44" s="360" t="s">
        <v>2088</v>
      </c>
      <c r="P44" s="360"/>
      <c r="Q44" s="113" t="s">
        <v>9454</v>
      </c>
      <c r="R44" s="360"/>
      <c r="S44" s="239"/>
      <c r="T44" s="239"/>
      <c r="U44" s="239"/>
      <c r="V44" s="239"/>
      <c r="W44" s="360"/>
      <c r="X44" s="389"/>
      <c r="Y44" s="389"/>
      <c r="Z44" s="389"/>
    </row>
    <row r="45" spans="1:26" s="628" customFormat="1" ht="11.4">
      <c r="A45" s="238">
        <v>33</v>
      </c>
      <c r="B45" s="942" t="s">
        <v>9455</v>
      </c>
      <c r="C45" s="1511" t="s">
        <v>9456</v>
      </c>
      <c r="D45" s="124" t="s">
        <v>2084</v>
      </c>
      <c r="E45" s="1511" t="s">
        <v>2108</v>
      </c>
      <c r="F45" s="1503"/>
      <c r="G45" s="238" t="s">
        <v>4916</v>
      </c>
      <c r="H45" s="360"/>
      <c r="I45" s="1121"/>
      <c r="J45" s="238" t="s">
        <v>188</v>
      </c>
      <c r="K45" s="1413" t="s">
        <v>2838</v>
      </c>
      <c r="L45" s="229" t="s">
        <v>9385</v>
      </c>
      <c r="M45" s="942" t="s">
        <v>9455</v>
      </c>
      <c r="N45" s="360" t="s">
        <v>9457</v>
      </c>
      <c r="O45" s="360" t="s">
        <v>2088</v>
      </c>
      <c r="P45" s="360"/>
      <c r="Q45" s="113" t="s">
        <v>9458</v>
      </c>
      <c r="R45" s="360"/>
      <c r="S45" s="239"/>
      <c r="T45" s="239"/>
      <c r="U45" s="239"/>
      <c r="V45" s="239"/>
      <c r="W45" s="360"/>
      <c r="X45" s="389"/>
      <c r="Y45" s="389"/>
      <c r="Z45" s="389"/>
    </row>
    <row r="46" spans="1:26" s="628" customFormat="1" ht="11.4">
      <c r="A46" s="238">
        <v>34</v>
      </c>
      <c r="B46" s="942" t="s">
        <v>9459</v>
      </c>
      <c r="C46" s="1511" t="s">
        <v>9460</v>
      </c>
      <c r="D46" s="124" t="s">
        <v>2084</v>
      </c>
      <c r="E46" s="1511" t="s">
        <v>2108</v>
      </c>
      <c r="F46" s="1503"/>
      <c r="G46" s="238" t="s">
        <v>4916</v>
      </c>
      <c r="H46" s="360"/>
      <c r="I46" s="1121"/>
      <c r="J46" s="238" t="s">
        <v>188</v>
      </c>
      <c r="K46" s="1413" t="s">
        <v>2838</v>
      </c>
      <c r="L46" s="229" t="s">
        <v>9385</v>
      </c>
      <c r="M46" s="942" t="s">
        <v>9459</v>
      </c>
      <c r="N46" s="360" t="s">
        <v>9457</v>
      </c>
      <c r="O46" s="360"/>
      <c r="P46" s="360"/>
      <c r="Q46" s="113" t="s">
        <v>9461</v>
      </c>
      <c r="R46" s="360"/>
      <c r="S46" s="239"/>
      <c r="T46" s="239"/>
      <c r="U46" s="239"/>
      <c r="V46" s="239"/>
      <c r="W46" s="360"/>
      <c r="X46" s="389"/>
      <c r="Y46" s="389"/>
      <c r="Z46" s="389"/>
    </row>
    <row r="47" spans="1:26" s="628" customFormat="1" ht="11.4">
      <c r="A47" s="238">
        <v>35</v>
      </c>
      <c r="B47" s="942" t="s">
        <v>9462</v>
      </c>
      <c r="C47" s="1511" t="s">
        <v>9463</v>
      </c>
      <c r="D47" s="124" t="s">
        <v>2084</v>
      </c>
      <c r="E47" s="1511" t="s">
        <v>2108</v>
      </c>
      <c r="F47" s="1503"/>
      <c r="G47" s="238" t="s">
        <v>4916</v>
      </c>
      <c r="H47" s="360"/>
      <c r="I47" s="1121"/>
      <c r="J47" s="238" t="s">
        <v>188</v>
      </c>
      <c r="K47" s="1413" t="s">
        <v>2838</v>
      </c>
      <c r="L47" s="229" t="s">
        <v>9385</v>
      </c>
      <c r="M47" s="942" t="s">
        <v>9462</v>
      </c>
      <c r="N47" s="360" t="s">
        <v>9464</v>
      </c>
      <c r="O47" s="360"/>
      <c r="P47" s="360"/>
      <c r="Q47" s="113" t="s">
        <v>9465</v>
      </c>
      <c r="R47" s="360"/>
      <c r="S47" s="240"/>
      <c r="T47" s="240"/>
      <c r="U47" s="240"/>
      <c r="V47" s="360"/>
      <c r="W47" s="360"/>
      <c r="X47" s="389"/>
      <c r="Y47" s="389"/>
      <c r="Z47" s="389"/>
    </row>
    <row r="48" spans="1:26" s="628" customFormat="1" ht="11.4">
      <c r="A48" s="238">
        <v>36</v>
      </c>
      <c r="B48" s="942" t="s">
        <v>9466</v>
      </c>
      <c r="C48" s="1511" t="s">
        <v>9467</v>
      </c>
      <c r="D48" s="124" t="s">
        <v>2084</v>
      </c>
      <c r="E48" s="1511" t="s">
        <v>2108</v>
      </c>
      <c r="F48" s="1503"/>
      <c r="G48" s="238" t="s">
        <v>4916</v>
      </c>
      <c r="H48" s="360"/>
      <c r="I48" s="1121"/>
      <c r="J48" s="238" t="s">
        <v>188</v>
      </c>
      <c r="K48" s="1413" t="s">
        <v>2838</v>
      </c>
      <c r="L48" s="229" t="s">
        <v>9385</v>
      </c>
      <c r="M48" s="942" t="s">
        <v>9466</v>
      </c>
      <c r="N48" s="360" t="s">
        <v>9468</v>
      </c>
      <c r="O48" s="360"/>
      <c r="P48" s="360"/>
      <c r="Q48" s="113" t="s">
        <v>9469</v>
      </c>
      <c r="R48" s="360"/>
      <c r="S48" s="240"/>
      <c r="T48" s="240"/>
      <c r="U48" s="240"/>
      <c r="V48" s="360"/>
      <c r="W48" s="360"/>
      <c r="X48" s="389"/>
      <c r="Y48" s="389"/>
      <c r="Z48" s="389"/>
    </row>
    <row r="49" spans="1:26" s="628" customFormat="1" ht="11.4">
      <c r="A49" s="238">
        <v>37</v>
      </c>
      <c r="B49" s="942" t="s">
        <v>9470</v>
      </c>
      <c r="C49" s="1511" t="s">
        <v>9471</v>
      </c>
      <c r="D49" s="124" t="s">
        <v>2084</v>
      </c>
      <c r="E49" s="1511" t="s">
        <v>2108</v>
      </c>
      <c r="F49" s="1503"/>
      <c r="G49" s="238" t="s">
        <v>4916</v>
      </c>
      <c r="H49" s="360"/>
      <c r="I49" s="1121"/>
      <c r="J49" s="238" t="s">
        <v>188</v>
      </c>
      <c r="K49" s="1413" t="s">
        <v>2838</v>
      </c>
      <c r="L49" s="229" t="s">
        <v>9385</v>
      </c>
      <c r="M49" s="942" t="s">
        <v>9470</v>
      </c>
      <c r="N49" s="360" t="s">
        <v>9472</v>
      </c>
      <c r="O49" s="360"/>
      <c r="P49" s="360"/>
      <c r="Q49" s="113" t="s">
        <v>9473</v>
      </c>
      <c r="R49" s="360"/>
      <c r="S49" s="240"/>
      <c r="T49" s="240"/>
      <c r="U49" s="240"/>
      <c r="V49" s="360"/>
      <c r="W49" s="360"/>
      <c r="X49" s="389"/>
      <c r="Y49" s="389"/>
      <c r="Z49" s="389"/>
    </row>
    <row r="50" spans="1:26" s="628" customFormat="1" ht="11.4">
      <c r="A50" s="238">
        <v>38</v>
      </c>
      <c r="B50" s="942" t="s">
        <v>9474</v>
      </c>
      <c r="C50" s="1511" t="s">
        <v>9475</v>
      </c>
      <c r="D50" s="124" t="s">
        <v>2084</v>
      </c>
      <c r="E50" s="1511" t="s">
        <v>2108</v>
      </c>
      <c r="F50" s="1503"/>
      <c r="G50" s="238" t="s">
        <v>4916</v>
      </c>
      <c r="H50" s="360"/>
      <c r="I50" s="1121"/>
      <c r="J50" s="238" t="s">
        <v>188</v>
      </c>
      <c r="K50" s="1413" t="s">
        <v>2838</v>
      </c>
      <c r="L50" s="229" t="s">
        <v>9385</v>
      </c>
      <c r="M50" s="942" t="s">
        <v>9474</v>
      </c>
      <c r="N50" s="360" t="s">
        <v>9476</v>
      </c>
      <c r="O50" s="360"/>
      <c r="P50" s="360"/>
      <c r="Q50" s="113" t="s">
        <v>9477</v>
      </c>
      <c r="R50" s="360"/>
      <c r="S50" s="239"/>
      <c r="T50" s="239"/>
      <c r="U50" s="239"/>
      <c r="V50" s="239"/>
      <c r="W50" s="360"/>
      <c r="X50" s="389"/>
      <c r="Y50" s="389"/>
      <c r="Z50" s="389"/>
    </row>
    <row r="51" spans="1:26" s="628" customFormat="1" ht="11.4">
      <c r="A51" s="238">
        <v>39</v>
      </c>
      <c r="B51" s="942" t="s">
        <v>9478</v>
      </c>
      <c r="C51" s="1511" t="s">
        <v>9479</v>
      </c>
      <c r="D51" s="124" t="s">
        <v>2084</v>
      </c>
      <c r="E51" s="1511" t="s">
        <v>2108</v>
      </c>
      <c r="F51" s="1503"/>
      <c r="G51" s="238" t="s">
        <v>4916</v>
      </c>
      <c r="H51" s="360"/>
      <c r="I51" s="1121"/>
      <c r="J51" s="238" t="s">
        <v>188</v>
      </c>
      <c r="K51" s="1413" t="s">
        <v>2838</v>
      </c>
      <c r="L51" s="229" t="s">
        <v>9385</v>
      </c>
      <c r="M51" s="942" t="s">
        <v>9478</v>
      </c>
      <c r="N51" s="360" t="s">
        <v>9476</v>
      </c>
      <c r="O51" s="360"/>
      <c r="P51" s="360"/>
      <c r="Q51" s="113" t="s">
        <v>9480</v>
      </c>
      <c r="R51" s="360"/>
      <c r="S51" s="239"/>
      <c r="T51" s="239"/>
      <c r="U51" s="239"/>
      <c r="V51" s="239"/>
      <c r="W51" s="360"/>
      <c r="X51" s="389"/>
      <c r="Y51" s="389"/>
      <c r="Z51" s="389"/>
    </row>
    <row r="52" spans="1:26" s="628" customFormat="1" ht="11.4">
      <c r="A52" s="238">
        <v>40</v>
      </c>
      <c r="B52" s="942" t="s">
        <v>9481</v>
      </c>
      <c r="C52" s="1511" t="s">
        <v>9482</v>
      </c>
      <c r="D52" s="124" t="s">
        <v>2084</v>
      </c>
      <c r="E52" s="1511" t="s">
        <v>2108</v>
      </c>
      <c r="F52" s="1503"/>
      <c r="G52" s="238" t="s">
        <v>4916</v>
      </c>
      <c r="H52" s="360"/>
      <c r="I52" s="1121"/>
      <c r="J52" s="238" t="s">
        <v>188</v>
      </c>
      <c r="K52" s="1413" t="s">
        <v>2838</v>
      </c>
      <c r="L52" s="229" t="s">
        <v>9385</v>
      </c>
      <c r="M52" s="942" t="s">
        <v>9481</v>
      </c>
      <c r="N52" s="360" t="s">
        <v>9483</v>
      </c>
      <c r="O52" s="360"/>
      <c r="P52" s="360"/>
      <c r="Q52" s="113" t="s">
        <v>9484</v>
      </c>
      <c r="R52" s="360"/>
      <c r="S52" s="360"/>
      <c r="T52" s="360"/>
      <c r="U52" s="360"/>
      <c r="V52" s="360"/>
      <c r="W52" s="360"/>
      <c r="X52" s="389"/>
      <c r="Y52" s="389"/>
      <c r="Z52" s="389"/>
    </row>
    <row r="53" spans="1:26" s="628" customFormat="1" ht="11.4">
      <c r="A53" s="238">
        <v>41</v>
      </c>
      <c r="B53" s="942" t="s">
        <v>9485</v>
      </c>
      <c r="C53" s="1511" t="s">
        <v>9486</v>
      </c>
      <c r="D53" s="124" t="s">
        <v>2084</v>
      </c>
      <c r="E53" s="1511" t="s">
        <v>2108</v>
      </c>
      <c r="F53" s="1503"/>
      <c r="G53" s="238" t="s">
        <v>4916</v>
      </c>
      <c r="H53" s="360"/>
      <c r="I53" s="1121"/>
      <c r="J53" s="238" t="s">
        <v>188</v>
      </c>
      <c r="K53" s="1413" t="s">
        <v>2838</v>
      </c>
      <c r="L53" s="229" t="s">
        <v>9385</v>
      </c>
      <c r="M53" s="942" t="s">
        <v>9485</v>
      </c>
      <c r="N53" s="360" t="s">
        <v>9487</v>
      </c>
      <c r="O53" s="360"/>
      <c r="P53" s="360"/>
      <c r="Q53" s="113" t="s">
        <v>9488</v>
      </c>
      <c r="R53" s="360"/>
      <c r="S53" s="360"/>
      <c r="T53" s="360"/>
      <c r="U53" s="360"/>
      <c r="V53" s="360"/>
      <c r="W53" s="360"/>
      <c r="X53" s="389"/>
      <c r="Y53" s="389"/>
      <c r="Z53" s="389"/>
    </row>
    <row r="54" spans="1:26" s="628" customFormat="1" ht="11.4">
      <c r="A54" s="238">
        <v>42</v>
      </c>
      <c r="B54" s="942" t="s">
        <v>9489</v>
      </c>
      <c r="C54" s="1511" t="s">
        <v>9490</v>
      </c>
      <c r="D54" s="124" t="s">
        <v>2084</v>
      </c>
      <c r="E54" s="1511" t="s">
        <v>2108</v>
      </c>
      <c r="F54" s="1503"/>
      <c r="G54" s="238" t="s">
        <v>4916</v>
      </c>
      <c r="H54" s="360"/>
      <c r="I54" s="1121"/>
      <c r="J54" s="238" t="s">
        <v>188</v>
      </c>
      <c r="K54" s="1413" t="s">
        <v>2838</v>
      </c>
      <c r="L54" s="229" t="s">
        <v>9385</v>
      </c>
      <c r="M54" s="942" t="s">
        <v>9489</v>
      </c>
      <c r="N54" s="360" t="s">
        <v>9487</v>
      </c>
      <c r="O54" s="360"/>
      <c r="P54" s="360"/>
      <c r="Q54" s="113" t="s">
        <v>9491</v>
      </c>
      <c r="R54" s="360"/>
      <c r="S54" s="360"/>
      <c r="T54" s="360"/>
      <c r="U54" s="360"/>
      <c r="V54" s="360"/>
      <c r="W54" s="360"/>
      <c r="X54" s="389"/>
      <c r="Y54" s="389"/>
      <c r="Z54" s="389"/>
    </row>
    <row r="55" spans="1:26" s="628" customFormat="1" ht="11.4">
      <c r="A55" s="238">
        <v>43</v>
      </c>
      <c r="B55" s="942" t="s">
        <v>9492</v>
      </c>
      <c r="C55" s="1511" t="s">
        <v>9493</v>
      </c>
      <c r="D55" s="124" t="s">
        <v>2084</v>
      </c>
      <c r="E55" s="1511" t="s">
        <v>2108</v>
      </c>
      <c r="F55" s="1503"/>
      <c r="G55" s="238" t="s">
        <v>4916</v>
      </c>
      <c r="H55" s="360"/>
      <c r="I55" s="1121"/>
      <c r="J55" s="238" t="s">
        <v>188</v>
      </c>
      <c r="K55" s="1413" t="s">
        <v>2838</v>
      </c>
      <c r="L55" s="229" t="s">
        <v>9385</v>
      </c>
      <c r="M55" s="942" t="s">
        <v>9492</v>
      </c>
      <c r="N55" s="360" t="s">
        <v>9487</v>
      </c>
      <c r="O55" s="243"/>
      <c r="P55" s="229"/>
      <c r="Q55" s="113" t="s">
        <v>9494</v>
      </c>
      <c r="R55" s="229"/>
      <c r="S55" s="239" t="s">
        <v>931</v>
      </c>
      <c r="T55" s="239" t="s">
        <v>4707</v>
      </c>
      <c r="U55" s="239" t="s">
        <v>4710</v>
      </c>
      <c r="V55" s="243" t="s">
        <v>2084</v>
      </c>
      <c r="W55" s="360" t="s">
        <v>8280</v>
      </c>
      <c r="X55" s="389"/>
      <c r="Y55" s="389"/>
      <c r="Z55" s="389"/>
    </row>
    <row r="56" spans="1:26" s="628" customFormat="1" ht="11.4">
      <c r="A56" s="238">
        <v>44</v>
      </c>
      <c r="B56" s="942" t="s">
        <v>4707</v>
      </c>
      <c r="C56" s="1511" t="s">
        <v>4708</v>
      </c>
      <c r="D56" s="124" t="s">
        <v>2084</v>
      </c>
      <c r="E56" s="1511" t="s">
        <v>2108</v>
      </c>
      <c r="F56" s="1503"/>
      <c r="G56" s="238" t="s">
        <v>3760</v>
      </c>
      <c r="H56" s="360"/>
      <c r="I56" s="1121"/>
      <c r="J56" s="238" t="s">
        <v>188</v>
      </c>
      <c r="K56" s="1413" t="s">
        <v>2838</v>
      </c>
      <c r="L56" s="229" t="s">
        <v>9385</v>
      </c>
      <c r="M56" s="942" t="s">
        <v>4707</v>
      </c>
      <c r="N56" s="360"/>
      <c r="O56" s="360"/>
      <c r="P56" s="360"/>
      <c r="Q56" s="113" t="s">
        <v>8520</v>
      </c>
      <c r="R56" s="360"/>
      <c r="S56" s="360"/>
      <c r="T56" s="360"/>
      <c r="U56" s="360"/>
      <c r="V56" s="360"/>
      <c r="W56" s="548" t="s">
        <v>2849</v>
      </c>
      <c r="X56" s="389"/>
      <c r="Y56" s="389"/>
      <c r="Z56" s="389"/>
    </row>
    <row r="57" spans="1:26" s="628" customFormat="1" ht="11.4">
      <c r="A57" s="238">
        <v>45</v>
      </c>
      <c r="B57" s="942" t="s">
        <v>4968</v>
      </c>
      <c r="C57" s="1511" t="s">
        <v>9273</v>
      </c>
      <c r="D57" s="124" t="s">
        <v>2084</v>
      </c>
      <c r="E57" s="1511" t="s">
        <v>2108</v>
      </c>
      <c r="F57" s="1503"/>
      <c r="G57" s="238" t="s">
        <v>3760</v>
      </c>
      <c r="H57" s="360"/>
      <c r="I57" s="1121"/>
      <c r="J57" s="238" t="s">
        <v>188</v>
      </c>
      <c r="K57" s="1413" t="s">
        <v>2838</v>
      </c>
      <c r="L57" s="229" t="s">
        <v>9385</v>
      </c>
      <c r="M57" s="942" t="s">
        <v>4968</v>
      </c>
      <c r="N57" s="360" t="s">
        <v>9495</v>
      </c>
      <c r="O57" s="360"/>
      <c r="P57" s="360"/>
      <c r="Q57" s="113" t="s">
        <v>9496</v>
      </c>
      <c r="R57" s="360"/>
      <c r="S57" s="360"/>
      <c r="T57" s="360"/>
      <c r="U57" s="360"/>
      <c r="V57" s="360"/>
      <c r="W57" s="360"/>
      <c r="X57" s="389"/>
      <c r="Y57" s="389"/>
      <c r="Z57" s="389"/>
    </row>
    <row r="58" spans="1:26" s="628" customFormat="1" ht="11.4">
      <c r="A58" s="238">
        <v>46</v>
      </c>
      <c r="B58" s="942" t="s">
        <v>4976</v>
      </c>
      <c r="C58" s="1511" t="s">
        <v>4977</v>
      </c>
      <c r="D58" s="124" t="s">
        <v>2084</v>
      </c>
      <c r="E58" s="1511" t="s">
        <v>2108</v>
      </c>
      <c r="F58" s="1503"/>
      <c r="G58" s="238" t="s">
        <v>3760</v>
      </c>
      <c r="H58" s="360"/>
      <c r="I58" s="1121"/>
      <c r="J58" s="238" t="s">
        <v>188</v>
      </c>
      <c r="K58" s="1413" t="s">
        <v>2838</v>
      </c>
      <c r="L58" s="229" t="s">
        <v>9385</v>
      </c>
      <c r="M58" s="942" t="s">
        <v>4976</v>
      </c>
      <c r="N58" s="360" t="s">
        <v>9495</v>
      </c>
      <c r="O58" s="360"/>
      <c r="P58" s="360"/>
      <c r="Q58" s="113" t="s">
        <v>9497</v>
      </c>
      <c r="R58" s="360"/>
      <c r="S58" s="360"/>
      <c r="T58" s="360"/>
      <c r="U58" s="360"/>
      <c r="V58" s="360"/>
      <c r="W58" s="360"/>
      <c r="X58" s="389"/>
      <c r="Y58" s="389"/>
      <c r="Z58" s="389"/>
    </row>
    <row r="59" spans="1:26" s="628" customFormat="1" ht="11.4">
      <c r="A59" s="238">
        <v>47</v>
      </c>
      <c r="B59" s="942" t="s">
        <v>9498</v>
      </c>
      <c r="C59" s="1511" t="s">
        <v>9499</v>
      </c>
      <c r="D59" s="124" t="s">
        <v>2084</v>
      </c>
      <c r="E59" s="1511" t="s">
        <v>2108</v>
      </c>
      <c r="F59" s="1510"/>
      <c r="G59" s="238" t="s">
        <v>3760</v>
      </c>
      <c r="H59" s="360"/>
      <c r="I59" s="1121"/>
      <c r="J59" s="238" t="s">
        <v>188</v>
      </c>
      <c r="K59" s="1413" t="s">
        <v>2838</v>
      </c>
      <c r="L59" s="229" t="s">
        <v>9385</v>
      </c>
      <c r="M59" s="942" t="s">
        <v>9498</v>
      </c>
      <c r="N59" s="360" t="s">
        <v>9500</v>
      </c>
      <c r="O59" s="360"/>
      <c r="P59" s="360"/>
      <c r="Q59" s="113" t="s">
        <v>9501</v>
      </c>
      <c r="R59" s="360"/>
      <c r="S59" s="360"/>
      <c r="T59" s="360"/>
      <c r="U59" s="360"/>
      <c r="V59" s="360"/>
      <c r="W59" s="360"/>
      <c r="X59" s="327"/>
      <c r="Y59" s="327"/>
      <c r="Z59" s="327"/>
    </row>
    <row r="60" spans="1:26" s="628" customFormat="1" ht="11.4">
      <c r="A60" s="238">
        <v>48</v>
      </c>
      <c r="B60" s="942" t="s">
        <v>9502</v>
      </c>
      <c r="C60" s="1511" t="s">
        <v>9503</v>
      </c>
      <c r="D60" s="124" t="s">
        <v>2084</v>
      </c>
      <c r="E60" s="1511" t="s">
        <v>2108</v>
      </c>
      <c r="F60" s="1503"/>
      <c r="G60" s="238" t="s">
        <v>3760</v>
      </c>
      <c r="H60" s="360"/>
      <c r="I60" s="1121"/>
      <c r="J60" s="238" t="s">
        <v>188</v>
      </c>
      <c r="K60" s="1413" t="s">
        <v>2838</v>
      </c>
      <c r="L60" s="229" t="s">
        <v>9385</v>
      </c>
      <c r="M60" s="942" t="s">
        <v>9502</v>
      </c>
      <c r="N60" s="360" t="s">
        <v>9504</v>
      </c>
      <c r="O60" s="360"/>
      <c r="P60" s="360"/>
      <c r="Q60" s="113" t="s">
        <v>9505</v>
      </c>
      <c r="R60" s="360"/>
      <c r="S60" s="360"/>
      <c r="T60" s="360"/>
      <c r="U60" s="360"/>
      <c r="V60" s="360"/>
      <c r="W60" s="360"/>
      <c r="X60" s="389"/>
      <c r="Y60" s="389"/>
      <c r="Z60" s="389"/>
    </row>
    <row r="61" spans="1:26" s="628" customFormat="1" ht="11.4">
      <c r="A61" s="238">
        <v>49</v>
      </c>
      <c r="B61" s="942" t="s">
        <v>9506</v>
      </c>
      <c r="C61" s="1511" t="s">
        <v>9507</v>
      </c>
      <c r="D61" s="124" t="s">
        <v>2084</v>
      </c>
      <c r="E61" s="1511" t="s">
        <v>2108</v>
      </c>
      <c r="F61" s="1503"/>
      <c r="G61" s="238" t="s">
        <v>3760</v>
      </c>
      <c r="H61" s="360"/>
      <c r="I61" s="1121"/>
      <c r="J61" s="238" t="s">
        <v>188</v>
      </c>
      <c r="K61" s="1413" t="s">
        <v>2838</v>
      </c>
      <c r="L61" s="229" t="s">
        <v>9385</v>
      </c>
      <c r="M61" s="942" t="s">
        <v>9506</v>
      </c>
      <c r="N61" s="360" t="s">
        <v>9504</v>
      </c>
      <c r="O61" s="360"/>
      <c r="P61" s="360"/>
      <c r="Q61" s="113" t="s">
        <v>9508</v>
      </c>
      <c r="R61" s="360"/>
      <c r="S61" s="360"/>
      <c r="T61" s="360"/>
      <c r="U61" s="360"/>
      <c r="V61" s="360"/>
      <c r="W61" s="360"/>
      <c r="X61" s="389"/>
      <c r="Y61" s="389"/>
      <c r="Z61" s="389"/>
    </row>
    <row r="62" spans="1:26" s="628" customFormat="1" ht="11.4">
      <c r="A62" s="238">
        <v>50</v>
      </c>
      <c r="B62" s="942" t="s">
        <v>9509</v>
      </c>
      <c r="C62" s="1511" t="s">
        <v>9510</v>
      </c>
      <c r="D62" s="124" t="s">
        <v>2084</v>
      </c>
      <c r="E62" s="1511" t="s">
        <v>2108</v>
      </c>
      <c r="F62" s="1503"/>
      <c r="G62" s="238" t="s">
        <v>3760</v>
      </c>
      <c r="H62" s="360"/>
      <c r="I62" s="1121"/>
      <c r="J62" s="238" t="s">
        <v>188</v>
      </c>
      <c r="K62" s="1413" t="s">
        <v>2838</v>
      </c>
      <c r="L62" s="229" t="s">
        <v>9385</v>
      </c>
      <c r="M62" s="942" t="s">
        <v>9509</v>
      </c>
      <c r="N62" s="360" t="s">
        <v>9511</v>
      </c>
      <c r="O62" s="360"/>
      <c r="P62" s="360"/>
      <c r="Q62" s="113" t="s">
        <v>9512</v>
      </c>
      <c r="R62" s="360"/>
      <c r="S62" s="360"/>
      <c r="T62" s="360"/>
      <c r="U62" s="360"/>
      <c r="V62" s="360"/>
      <c r="W62" s="360"/>
      <c r="X62" s="389"/>
      <c r="Y62" s="389"/>
      <c r="Z62" s="389"/>
    </row>
    <row r="63" spans="1:26" s="628" customFormat="1" ht="11.4">
      <c r="A63" s="238">
        <v>51</v>
      </c>
      <c r="B63" s="942" t="s">
        <v>9513</v>
      </c>
      <c r="C63" s="1511" t="s">
        <v>9514</v>
      </c>
      <c r="D63" s="124" t="s">
        <v>2084</v>
      </c>
      <c r="E63" s="1511" t="s">
        <v>2108</v>
      </c>
      <c r="F63" s="1503"/>
      <c r="G63" s="238" t="s">
        <v>3760</v>
      </c>
      <c r="H63" s="360"/>
      <c r="I63" s="1121"/>
      <c r="J63" s="238" t="s">
        <v>188</v>
      </c>
      <c r="K63" s="1413" t="s">
        <v>2838</v>
      </c>
      <c r="L63" s="229" t="s">
        <v>9385</v>
      </c>
      <c r="M63" s="942" t="s">
        <v>9513</v>
      </c>
      <c r="N63" s="360" t="s">
        <v>9515</v>
      </c>
      <c r="O63" s="360"/>
      <c r="P63" s="360"/>
      <c r="Q63" s="113" t="s">
        <v>9516</v>
      </c>
      <c r="R63" s="360"/>
      <c r="S63" s="360"/>
      <c r="T63" s="360"/>
      <c r="U63" s="360"/>
      <c r="V63" s="360"/>
      <c r="W63" s="360"/>
      <c r="X63" s="389"/>
      <c r="Y63" s="389"/>
      <c r="Z63" s="389"/>
    </row>
    <row r="64" spans="1:26" s="628" customFormat="1" ht="11.4">
      <c r="A64" s="238">
        <v>52</v>
      </c>
      <c r="B64" s="942" t="s">
        <v>9517</v>
      </c>
      <c r="C64" s="124" t="s">
        <v>9518</v>
      </c>
      <c r="D64" s="124" t="s">
        <v>2084</v>
      </c>
      <c r="E64" s="1511" t="s">
        <v>2108</v>
      </c>
      <c r="F64" s="1503"/>
      <c r="G64" s="238" t="s">
        <v>3760</v>
      </c>
      <c r="H64" s="360"/>
      <c r="I64" s="1121"/>
      <c r="J64" s="238" t="s">
        <v>188</v>
      </c>
      <c r="K64" s="1413" t="s">
        <v>2838</v>
      </c>
      <c r="L64" s="229" t="s">
        <v>9385</v>
      </c>
      <c r="M64" s="942" t="s">
        <v>9517</v>
      </c>
      <c r="N64" s="360" t="s">
        <v>9504</v>
      </c>
      <c r="O64" s="360"/>
      <c r="P64" s="360"/>
      <c r="Q64" s="113" t="s">
        <v>9519</v>
      </c>
      <c r="R64" s="360"/>
      <c r="S64" s="360"/>
      <c r="T64" s="360"/>
      <c r="U64" s="360"/>
      <c r="V64" s="360"/>
      <c r="W64" s="360"/>
      <c r="X64" s="389"/>
      <c r="Y64" s="389"/>
      <c r="Z64" s="389"/>
    </row>
    <row r="65" spans="1:26" s="628" customFormat="1" ht="11.4">
      <c r="A65" s="238">
        <v>53</v>
      </c>
      <c r="B65" s="942" t="s">
        <v>9520</v>
      </c>
      <c r="C65" s="124" t="s">
        <v>9521</v>
      </c>
      <c r="D65" s="124" t="s">
        <v>2084</v>
      </c>
      <c r="E65" s="1511" t="s">
        <v>2108</v>
      </c>
      <c r="F65" s="1503"/>
      <c r="G65" s="238" t="s">
        <v>3760</v>
      </c>
      <c r="H65" s="360"/>
      <c r="I65" s="1121"/>
      <c r="J65" s="238" t="s">
        <v>188</v>
      </c>
      <c r="K65" s="1413" t="s">
        <v>2838</v>
      </c>
      <c r="L65" s="229" t="s">
        <v>9385</v>
      </c>
      <c r="M65" s="942" t="s">
        <v>9520</v>
      </c>
      <c r="N65" s="360" t="s">
        <v>9504</v>
      </c>
      <c r="O65" s="360"/>
      <c r="P65" s="360"/>
      <c r="Q65" s="113" t="s">
        <v>9522</v>
      </c>
      <c r="R65" s="360"/>
      <c r="S65" s="360"/>
      <c r="T65" s="360"/>
      <c r="U65" s="360"/>
      <c r="V65" s="360"/>
      <c r="W65" s="360"/>
      <c r="X65" s="389"/>
      <c r="Y65" s="389"/>
      <c r="Z65" s="389"/>
    </row>
    <row r="66" spans="1:26" s="628" customFormat="1" ht="11.4">
      <c r="A66" s="238">
        <v>54</v>
      </c>
      <c r="B66" s="942" t="s">
        <v>9523</v>
      </c>
      <c r="C66" s="124" t="s">
        <v>9524</v>
      </c>
      <c r="D66" s="124" t="s">
        <v>2084</v>
      </c>
      <c r="E66" s="1511" t="s">
        <v>2108</v>
      </c>
      <c r="F66" s="1503"/>
      <c r="G66" s="238" t="s">
        <v>3760</v>
      </c>
      <c r="H66" s="360"/>
      <c r="I66" s="1121"/>
      <c r="J66" s="238" t="s">
        <v>188</v>
      </c>
      <c r="K66" s="1413" t="s">
        <v>2838</v>
      </c>
      <c r="L66" s="229" t="s">
        <v>9385</v>
      </c>
      <c r="M66" s="942" t="s">
        <v>9523</v>
      </c>
      <c r="N66" s="360" t="s">
        <v>9504</v>
      </c>
      <c r="O66" s="360"/>
      <c r="P66" s="360"/>
      <c r="Q66" s="113" t="s">
        <v>9525</v>
      </c>
      <c r="R66" s="360"/>
      <c r="S66" s="360"/>
      <c r="T66" s="360"/>
      <c r="U66" s="360"/>
      <c r="V66" s="360"/>
      <c r="W66" s="360"/>
      <c r="X66" s="389"/>
      <c r="Y66" s="389"/>
      <c r="Z66" s="389"/>
    </row>
    <row r="67" spans="1:26" s="628" customFormat="1" ht="11.4">
      <c r="A67" s="238">
        <v>55</v>
      </c>
      <c r="B67" s="942" t="s">
        <v>9526</v>
      </c>
      <c r="C67" s="124" t="s">
        <v>9527</v>
      </c>
      <c r="D67" s="124" t="s">
        <v>2084</v>
      </c>
      <c r="E67" s="1511" t="s">
        <v>2108</v>
      </c>
      <c r="F67" s="1503"/>
      <c r="G67" s="238" t="s">
        <v>3760</v>
      </c>
      <c r="H67" s="360"/>
      <c r="I67" s="1121"/>
      <c r="J67" s="238" t="s">
        <v>188</v>
      </c>
      <c r="K67" s="1413" t="s">
        <v>2838</v>
      </c>
      <c r="L67" s="229" t="s">
        <v>9385</v>
      </c>
      <c r="M67" s="942" t="s">
        <v>9526</v>
      </c>
      <c r="N67" s="360" t="s">
        <v>9511</v>
      </c>
      <c r="O67" s="360"/>
      <c r="P67" s="360"/>
      <c r="Q67" s="113" t="s">
        <v>9528</v>
      </c>
      <c r="R67" s="360"/>
      <c r="S67" s="360"/>
      <c r="T67" s="360"/>
      <c r="U67" s="360"/>
      <c r="V67" s="360"/>
      <c r="W67" s="360"/>
      <c r="X67" s="389"/>
      <c r="Y67" s="389"/>
      <c r="Z67" s="389"/>
    </row>
    <row r="68" spans="1:26" s="628" customFormat="1" ht="11.4">
      <c r="A68" s="238">
        <v>56</v>
      </c>
      <c r="B68" s="942" t="s">
        <v>9529</v>
      </c>
      <c r="C68" s="124" t="s">
        <v>9530</v>
      </c>
      <c r="D68" s="124" t="s">
        <v>2084</v>
      </c>
      <c r="E68" s="1511" t="s">
        <v>2108</v>
      </c>
      <c r="F68" s="1503"/>
      <c r="G68" s="238" t="s">
        <v>3760</v>
      </c>
      <c r="H68" s="360"/>
      <c r="I68" s="1121"/>
      <c r="J68" s="238" t="s">
        <v>188</v>
      </c>
      <c r="K68" s="1413" t="s">
        <v>2838</v>
      </c>
      <c r="L68" s="229" t="s">
        <v>9385</v>
      </c>
      <c r="M68" s="942" t="s">
        <v>9529</v>
      </c>
      <c r="N68" s="360" t="s">
        <v>9511</v>
      </c>
      <c r="O68" s="360"/>
      <c r="P68" s="360"/>
      <c r="Q68" s="113" t="s">
        <v>9531</v>
      </c>
      <c r="R68" s="360"/>
      <c r="S68" s="360"/>
      <c r="T68" s="360"/>
      <c r="U68" s="360"/>
      <c r="V68" s="360"/>
      <c r="W68" s="360"/>
      <c r="X68" s="389"/>
      <c r="Y68" s="389"/>
      <c r="Z68" s="389"/>
    </row>
    <row r="69" spans="1:26" s="628" customFormat="1" ht="11.4">
      <c r="A69" s="238">
        <v>57</v>
      </c>
      <c r="B69" s="942" t="s">
        <v>9532</v>
      </c>
      <c r="C69" s="124" t="s">
        <v>9533</v>
      </c>
      <c r="D69" s="124" t="s">
        <v>2084</v>
      </c>
      <c r="E69" s="1511" t="s">
        <v>2108</v>
      </c>
      <c r="F69" s="1503"/>
      <c r="G69" s="238" t="s">
        <v>3760</v>
      </c>
      <c r="H69" s="360"/>
      <c r="I69" s="1121"/>
      <c r="J69" s="238" t="s">
        <v>188</v>
      </c>
      <c r="K69" s="1413" t="s">
        <v>2838</v>
      </c>
      <c r="L69" s="229" t="s">
        <v>9385</v>
      </c>
      <c r="M69" s="942" t="s">
        <v>9532</v>
      </c>
      <c r="N69" s="360" t="s">
        <v>9511</v>
      </c>
      <c r="O69" s="360"/>
      <c r="P69" s="360"/>
      <c r="Q69" s="113" t="s">
        <v>9534</v>
      </c>
      <c r="R69" s="360"/>
      <c r="S69" s="360"/>
      <c r="T69" s="360"/>
      <c r="U69" s="360"/>
      <c r="V69" s="360"/>
      <c r="W69" s="360"/>
      <c r="X69" s="389"/>
      <c r="Y69" s="389"/>
      <c r="Z69" s="389"/>
    </row>
    <row r="70" spans="1:26" s="628" customFormat="1" ht="11.4">
      <c r="A70" s="238">
        <v>58</v>
      </c>
      <c r="B70" s="942" t="s">
        <v>9535</v>
      </c>
      <c r="C70" s="124" t="s">
        <v>9536</v>
      </c>
      <c r="D70" s="124" t="s">
        <v>2084</v>
      </c>
      <c r="E70" s="1511" t="s">
        <v>2108</v>
      </c>
      <c r="F70" s="1503"/>
      <c r="G70" s="238" t="s">
        <v>3760</v>
      </c>
      <c r="H70" s="360"/>
      <c r="I70" s="1121"/>
      <c r="J70" s="238" t="s">
        <v>188</v>
      </c>
      <c r="K70" s="1413" t="s">
        <v>2838</v>
      </c>
      <c r="L70" s="229" t="s">
        <v>9385</v>
      </c>
      <c r="M70" s="942" t="s">
        <v>9535</v>
      </c>
      <c r="N70" s="360" t="s">
        <v>9537</v>
      </c>
      <c r="O70" s="360"/>
      <c r="P70" s="360"/>
      <c r="Q70" s="113" t="s">
        <v>9538</v>
      </c>
      <c r="R70" s="360"/>
      <c r="S70" s="360"/>
      <c r="T70" s="360"/>
      <c r="U70" s="360"/>
      <c r="V70" s="360"/>
      <c r="W70" s="360"/>
      <c r="X70" s="389"/>
      <c r="Y70" s="389"/>
      <c r="Z70" s="389"/>
    </row>
    <row r="71" spans="1:26" s="628" customFormat="1" ht="11.4">
      <c r="A71" s="238">
        <v>59</v>
      </c>
      <c r="B71" s="942" t="s">
        <v>9539</v>
      </c>
      <c r="C71" s="124" t="s">
        <v>9540</v>
      </c>
      <c r="D71" s="124" t="s">
        <v>2084</v>
      </c>
      <c r="E71" s="1511" t="s">
        <v>2108</v>
      </c>
      <c r="F71" s="1503"/>
      <c r="G71" s="238" t="s">
        <v>3760</v>
      </c>
      <c r="H71" s="360"/>
      <c r="I71" s="1121"/>
      <c r="J71" s="238" t="s">
        <v>188</v>
      </c>
      <c r="K71" s="1413" t="s">
        <v>2838</v>
      </c>
      <c r="L71" s="229" t="s">
        <v>9385</v>
      </c>
      <c r="M71" s="942" t="s">
        <v>9539</v>
      </c>
      <c r="N71" s="360" t="s">
        <v>9537</v>
      </c>
      <c r="O71" s="360"/>
      <c r="P71" s="360"/>
      <c r="Q71" s="113" t="s">
        <v>9541</v>
      </c>
      <c r="R71" s="360"/>
      <c r="S71" s="360"/>
      <c r="T71" s="360"/>
      <c r="U71" s="360"/>
      <c r="V71" s="360"/>
      <c r="W71" s="360"/>
      <c r="X71" s="389"/>
      <c r="Y71" s="389"/>
      <c r="Z71" s="389"/>
    </row>
    <row r="72" spans="1:26" s="628" customFormat="1" ht="11.4">
      <c r="A72" s="238">
        <v>60</v>
      </c>
      <c r="B72" s="942" t="s">
        <v>9542</v>
      </c>
      <c r="C72" s="124" t="s">
        <v>9543</v>
      </c>
      <c r="D72" s="124" t="s">
        <v>2084</v>
      </c>
      <c r="E72" s="1511" t="s">
        <v>2108</v>
      </c>
      <c r="F72" s="1503"/>
      <c r="G72" s="238" t="s">
        <v>3760</v>
      </c>
      <c r="H72" s="360"/>
      <c r="I72" s="1121"/>
      <c r="J72" s="238" t="s">
        <v>188</v>
      </c>
      <c r="K72" s="1413" t="s">
        <v>2838</v>
      </c>
      <c r="L72" s="229" t="s">
        <v>9385</v>
      </c>
      <c r="M72" s="942" t="s">
        <v>9542</v>
      </c>
      <c r="N72" s="360" t="s">
        <v>9544</v>
      </c>
      <c r="O72" s="360"/>
      <c r="P72" s="360"/>
      <c r="Q72" s="113" t="s">
        <v>9545</v>
      </c>
      <c r="R72" s="360"/>
      <c r="S72" s="360"/>
      <c r="T72" s="360"/>
      <c r="U72" s="360"/>
      <c r="V72" s="360"/>
      <c r="W72" s="360"/>
      <c r="X72" s="389"/>
      <c r="Y72" s="389"/>
      <c r="Z72" s="389"/>
    </row>
    <row r="73" spans="1:26" s="628" customFormat="1" ht="11.4">
      <c r="A73" s="238">
        <v>61</v>
      </c>
      <c r="B73" s="942" t="s">
        <v>9546</v>
      </c>
      <c r="C73" s="124" t="s">
        <v>9547</v>
      </c>
      <c r="D73" s="124" t="s">
        <v>2084</v>
      </c>
      <c r="E73" s="1511" t="s">
        <v>2108</v>
      </c>
      <c r="F73" s="1503"/>
      <c r="G73" s="238" t="s">
        <v>3760</v>
      </c>
      <c r="H73" s="360"/>
      <c r="I73" s="1121"/>
      <c r="J73" s="238" t="s">
        <v>188</v>
      </c>
      <c r="K73" s="1413" t="s">
        <v>2838</v>
      </c>
      <c r="L73" s="360" t="s">
        <v>9081</v>
      </c>
      <c r="M73" s="942" t="s">
        <v>9546</v>
      </c>
      <c r="N73" s="360" t="s">
        <v>9544</v>
      </c>
      <c r="O73" s="239"/>
      <c r="P73" s="360"/>
      <c r="Q73" s="113" t="s">
        <v>9548</v>
      </c>
      <c r="R73" s="360"/>
      <c r="S73" s="360"/>
      <c r="T73" s="360"/>
      <c r="U73" s="360"/>
      <c r="V73" s="360"/>
      <c r="W73" s="360"/>
      <c r="X73" s="389"/>
      <c r="Y73" s="389"/>
      <c r="Z73" s="389"/>
    </row>
    <row r="74" spans="1:26" s="628" customFormat="1" ht="11.4">
      <c r="A74" s="238">
        <v>62</v>
      </c>
      <c r="B74" s="942" t="s">
        <v>9549</v>
      </c>
      <c r="C74" s="124" t="s">
        <v>9550</v>
      </c>
      <c r="D74" s="124" t="s">
        <v>2084</v>
      </c>
      <c r="E74" s="1511" t="s">
        <v>2108</v>
      </c>
      <c r="F74" s="1503"/>
      <c r="G74" s="238" t="s">
        <v>3760</v>
      </c>
      <c r="H74" s="360"/>
      <c r="I74" s="1121"/>
      <c r="J74" s="238" t="s">
        <v>188</v>
      </c>
      <c r="K74" s="1413" t="s">
        <v>2838</v>
      </c>
      <c r="L74" s="229" t="s">
        <v>9385</v>
      </c>
      <c r="M74" s="942" t="s">
        <v>9549</v>
      </c>
      <c r="N74" s="360" t="s">
        <v>9544</v>
      </c>
      <c r="O74" s="360"/>
      <c r="P74" s="360"/>
      <c r="Q74" s="113" t="s">
        <v>9551</v>
      </c>
      <c r="R74" s="360"/>
      <c r="S74" s="360"/>
      <c r="T74" s="360"/>
      <c r="U74" s="360"/>
      <c r="V74" s="360"/>
      <c r="W74" s="360"/>
      <c r="X74" s="389"/>
      <c r="Y74" s="389"/>
      <c r="Z74" s="389"/>
    </row>
    <row r="75" spans="1:26" s="628" customFormat="1" ht="11.4">
      <c r="A75" s="238">
        <v>63</v>
      </c>
      <c r="B75" s="942" t="s">
        <v>9552</v>
      </c>
      <c r="C75" s="124" t="s">
        <v>9553</v>
      </c>
      <c r="D75" s="124" t="s">
        <v>2084</v>
      </c>
      <c r="E75" s="1511" t="s">
        <v>2108</v>
      </c>
      <c r="F75" s="1503"/>
      <c r="G75" s="238" t="s">
        <v>3760</v>
      </c>
      <c r="H75" s="360"/>
      <c r="I75" s="1121"/>
      <c r="J75" s="238" t="s">
        <v>188</v>
      </c>
      <c r="K75" s="1413" t="s">
        <v>2838</v>
      </c>
      <c r="L75" s="229" t="s">
        <v>9385</v>
      </c>
      <c r="M75" s="942" t="s">
        <v>9552</v>
      </c>
      <c r="N75" s="360" t="s">
        <v>9544</v>
      </c>
      <c r="O75" s="360"/>
      <c r="P75" s="360"/>
      <c r="Q75" s="113" t="s">
        <v>9554</v>
      </c>
      <c r="R75" s="360"/>
      <c r="S75" s="360"/>
      <c r="T75" s="360"/>
      <c r="U75" s="360"/>
      <c r="V75" s="360"/>
      <c r="W75" s="360"/>
      <c r="X75" s="389"/>
      <c r="Y75" s="389"/>
      <c r="Z75" s="389"/>
    </row>
    <row r="76" spans="1:26">
      <c r="A76" s="321">
        <v>64</v>
      </c>
      <c r="B76" s="321" t="s">
        <v>5166</v>
      </c>
      <c r="C76" s="321" t="s">
        <v>5167</v>
      </c>
      <c r="D76" s="321" t="s">
        <v>2084</v>
      </c>
      <c r="E76" s="321" t="s">
        <v>2108</v>
      </c>
      <c r="F76" s="321"/>
      <c r="G76" s="321" t="s">
        <v>3760</v>
      </c>
      <c r="H76" s="321"/>
      <c r="I76" s="321"/>
      <c r="J76" s="321" t="s">
        <v>2286</v>
      </c>
      <c r="K76" s="1413"/>
      <c r="L76" s="239"/>
      <c r="M76" s="239"/>
      <c r="N76" s="239"/>
      <c r="O76" s="239"/>
      <c r="P76" s="239"/>
      <c r="Q76" s="239"/>
      <c r="R76" s="239"/>
      <c r="S76" s="239"/>
      <c r="T76" s="239"/>
      <c r="U76" s="239"/>
      <c r="V76" s="239"/>
      <c r="W76" s="239"/>
      <c r="X76" s="239"/>
      <c r="Y76" s="239"/>
      <c r="Z76" s="239"/>
    </row>
    <row r="77" spans="1:26">
      <c r="A77" s="321">
        <v>65</v>
      </c>
      <c r="B77" s="321" t="s">
        <v>9555</v>
      </c>
      <c r="C77" s="321" t="s">
        <v>9556</v>
      </c>
      <c r="D77" s="321" t="s">
        <v>2084</v>
      </c>
      <c r="E77" s="321" t="s">
        <v>2108</v>
      </c>
      <c r="F77" s="321"/>
      <c r="G77" s="321" t="s">
        <v>3760</v>
      </c>
      <c r="H77" s="321"/>
      <c r="I77" s="321"/>
      <c r="J77" s="321" t="s">
        <v>2286</v>
      </c>
      <c r="K77" s="1413"/>
      <c r="L77" s="239"/>
      <c r="M77" s="239"/>
      <c r="N77" s="239"/>
      <c r="O77" s="239"/>
      <c r="P77" s="239"/>
      <c r="Q77" s="239"/>
      <c r="R77" s="239"/>
      <c r="S77" s="239"/>
      <c r="T77" s="239"/>
      <c r="U77" s="239"/>
      <c r="V77" s="239"/>
      <c r="W77" s="239"/>
      <c r="X77" s="239"/>
      <c r="Y77" s="239"/>
      <c r="Z77" s="239"/>
    </row>
    <row r="78" spans="1:26">
      <c r="A78" s="321">
        <v>66</v>
      </c>
      <c r="B78" s="321" t="s">
        <v>9557</v>
      </c>
      <c r="C78" s="321" t="s">
        <v>9558</v>
      </c>
      <c r="D78" s="321" t="s">
        <v>2084</v>
      </c>
      <c r="E78" s="321" t="s">
        <v>2108</v>
      </c>
      <c r="F78" s="321"/>
      <c r="G78" s="321" t="s">
        <v>3760</v>
      </c>
      <c r="H78" s="321"/>
      <c r="I78" s="321"/>
      <c r="J78" s="321" t="s">
        <v>2286</v>
      </c>
      <c r="K78" s="1413"/>
      <c r="L78" s="239"/>
      <c r="M78" s="239"/>
      <c r="N78" s="239"/>
      <c r="O78" s="239"/>
      <c r="P78" s="239"/>
      <c r="Q78" s="239"/>
      <c r="R78" s="239"/>
      <c r="S78" s="239"/>
      <c r="T78" s="239"/>
      <c r="U78" s="239"/>
      <c r="V78" s="239"/>
      <c r="W78" s="239"/>
      <c r="X78" s="239"/>
      <c r="Y78" s="239"/>
      <c r="Z78" s="239"/>
    </row>
    <row r="79" spans="1:26">
      <c r="A79" s="321">
        <v>67</v>
      </c>
      <c r="B79" s="321" t="s">
        <v>5168</v>
      </c>
      <c r="C79" s="321" t="s">
        <v>5169</v>
      </c>
      <c r="D79" s="321" t="s">
        <v>2084</v>
      </c>
      <c r="E79" s="321" t="s">
        <v>2108</v>
      </c>
      <c r="F79" s="321"/>
      <c r="G79" s="321" t="s">
        <v>3760</v>
      </c>
      <c r="H79" s="321"/>
      <c r="I79" s="321"/>
      <c r="J79" s="321" t="s">
        <v>2286</v>
      </c>
      <c r="K79" s="1413"/>
      <c r="L79" s="239"/>
      <c r="M79" s="239"/>
      <c r="N79" s="239"/>
      <c r="O79" s="239"/>
      <c r="P79" s="239"/>
      <c r="Q79" s="239"/>
      <c r="R79" s="239"/>
      <c r="S79" s="239"/>
      <c r="T79" s="239"/>
      <c r="U79" s="239"/>
      <c r="V79" s="239"/>
      <c r="W79" s="239"/>
      <c r="X79" s="239"/>
      <c r="Y79" s="239"/>
      <c r="Z79" s="239"/>
    </row>
    <row r="80" spans="1:26">
      <c r="A80" s="321">
        <v>68</v>
      </c>
      <c r="B80" s="321" t="s">
        <v>9559</v>
      </c>
      <c r="C80" s="321" t="s">
        <v>9560</v>
      </c>
      <c r="D80" s="321" t="s">
        <v>2084</v>
      </c>
      <c r="E80" s="321" t="s">
        <v>2108</v>
      </c>
      <c r="F80" s="321"/>
      <c r="G80" s="321" t="s">
        <v>3760</v>
      </c>
      <c r="H80" s="321"/>
      <c r="I80" s="321"/>
      <c r="J80" s="321" t="s">
        <v>2286</v>
      </c>
      <c r="K80" s="1413"/>
      <c r="L80" s="239"/>
      <c r="M80" s="239"/>
      <c r="N80" s="239"/>
      <c r="O80" s="239"/>
      <c r="P80" s="239"/>
      <c r="Q80" s="239"/>
      <c r="R80" s="239"/>
      <c r="S80" s="239"/>
      <c r="T80" s="239"/>
      <c r="U80" s="239"/>
      <c r="V80" s="239"/>
      <c r="W80" s="239"/>
      <c r="X80" s="239"/>
      <c r="Y80" s="239"/>
      <c r="Z80" s="239"/>
    </row>
    <row r="81" spans="1:26">
      <c r="A81" s="321">
        <v>69</v>
      </c>
      <c r="B81" s="321" t="s">
        <v>9561</v>
      </c>
      <c r="C81" s="321" t="s">
        <v>9562</v>
      </c>
      <c r="D81" s="321" t="s">
        <v>2084</v>
      </c>
      <c r="E81" s="321" t="s">
        <v>2108</v>
      </c>
      <c r="F81" s="321"/>
      <c r="G81" s="321" t="s">
        <v>3760</v>
      </c>
      <c r="H81" s="321"/>
      <c r="I81" s="321"/>
      <c r="J81" s="321" t="s">
        <v>2286</v>
      </c>
      <c r="K81" s="1413"/>
      <c r="L81" s="239"/>
      <c r="M81" s="239"/>
      <c r="N81" s="239"/>
      <c r="O81" s="239"/>
      <c r="P81" s="239"/>
      <c r="Q81" s="239"/>
      <c r="R81" s="239"/>
      <c r="S81" s="239"/>
      <c r="T81" s="239"/>
      <c r="U81" s="239"/>
      <c r="V81" s="239"/>
      <c r="W81" s="239"/>
      <c r="X81" s="239"/>
      <c r="Y81" s="239"/>
      <c r="Z81" s="239"/>
    </row>
    <row r="82" spans="1:26">
      <c r="A82" s="321">
        <v>70</v>
      </c>
      <c r="B82" s="321" t="s">
        <v>5157</v>
      </c>
      <c r="C82" s="321" t="s">
        <v>9278</v>
      </c>
      <c r="D82" s="321" t="s">
        <v>2084</v>
      </c>
      <c r="E82" s="321" t="s">
        <v>2108</v>
      </c>
      <c r="F82" s="321"/>
      <c r="G82" s="321" t="s">
        <v>4808</v>
      </c>
      <c r="H82" s="321"/>
      <c r="I82" s="321"/>
      <c r="J82" s="321" t="s">
        <v>2286</v>
      </c>
      <c r="K82" s="1413"/>
      <c r="L82" s="239"/>
      <c r="M82" s="239"/>
      <c r="N82" s="239"/>
      <c r="O82" s="239"/>
      <c r="P82" s="239"/>
      <c r="Q82" s="239"/>
      <c r="R82" s="239"/>
      <c r="S82" s="239"/>
      <c r="T82" s="239"/>
      <c r="U82" s="239"/>
      <c r="V82" s="239"/>
      <c r="W82" s="239"/>
      <c r="X82" s="239"/>
      <c r="Y82" s="239"/>
      <c r="Z82" s="239"/>
    </row>
    <row r="83" spans="1:26">
      <c r="A83" s="321">
        <v>71</v>
      </c>
      <c r="B83" s="321" t="s">
        <v>9563</v>
      </c>
      <c r="C83" s="321" t="s">
        <v>9564</v>
      </c>
      <c r="D83" s="321" t="s">
        <v>2084</v>
      </c>
      <c r="E83" s="321" t="s">
        <v>2108</v>
      </c>
      <c r="F83" s="321"/>
      <c r="G83" s="321" t="s">
        <v>4808</v>
      </c>
      <c r="H83" s="321"/>
      <c r="I83" s="321"/>
      <c r="J83" s="321" t="s">
        <v>2286</v>
      </c>
      <c r="K83" s="1413"/>
      <c r="L83" s="239"/>
      <c r="M83" s="239"/>
      <c r="N83" s="239"/>
      <c r="O83" s="239"/>
      <c r="P83" s="239"/>
      <c r="Q83" s="239"/>
      <c r="R83" s="239"/>
      <c r="S83" s="239"/>
      <c r="T83" s="239"/>
      <c r="U83" s="239"/>
      <c r="V83" s="239"/>
      <c r="W83" s="239"/>
      <c r="X83" s="239"/>
      <c r="Y83" s="239"/>
      <c r="Z83" s="239"/>
    </row>
    <row r="84" spans="1:26">
      <c r="A84" s="321">
        <v>72</v>
      </c>
      <c r="B84" s="321" t="s">
        <v>9565</v>
      </c>
      <c r="C84" s="321" t="s">
        <v>9566</v>
      </c>
      <c r="D84" s="321" t="s">
        <v>2084</v>
      </c>
      <c r="E84" s="321" t="s">
        <v>2108</v>
      </c>
      <c r="F84" s="321"/>
      <c r="G84" s="321" t="s">
        <v>4808</v>
      </c>
      <c r="H84" s="321"/>
      <c r="I84" s="321"/>
      <c r="J84" s="321" t="s">
        <v>2286</v>
      </c>
      <c r="K84" s="1413"/>
      <c r="L84" s="239"/>
      <c r="M84" s="239"/>
      <c r="N84" s="239"/>
      <c r="O84" s="239"/>
      <c r="P84" s="239"/>
      <c r="Q84" s="239"/>
      <c r="R84" s="239"/>
      <c r="S84" s="239"/>
      <c r="T84" s="239"/>
      <c r="U84" s="239"/>
      <c r="V84" s="239"/>
      <c r="W84" s="239"/>
      <c r="X84" s="239"/>
      <c r="Y84" s="239"/>
      <c r="Z84" s="239"/>
    </row>
    <row r="85" spans="1:26">
      <c r="A85" s="321">
        <v>73</v>
      </c>
      <c r="B85" s="321" t="s">
        <v>5160</v>
      </c>
      <c r="C85" s="321" t="s">
        <v>9280</v>
      </c>
      <c r="D85" s="321" t="s">
        <v>2084</v>
      </c>
      <c r="E85" s="321" t="s">
        <v>2108</v>
      </c>
      <c r="F85" s="321"/>
      <c r="G85" s="321" t="s">
        <v>4808</v>
      </c>
      <c r="H85" s="321"/>
      <c r="I85" s="321"/>
      <c r="J85" s="321" t="s">
        <v>2286</v>
      </c>
      <c r="K85" s="1413"/>
      <c r="L85" s="239"/>
      <c r="M85" s="239"/>
      <c r="N85" s="239"/>
      <c r="O85" s="239"/>
      <c r="P85" s="239"/>
      <c r="Q85" s="239"/>
      <c r="R85" s="239"/>
      <c r="S85" s="239"/>
      <c r="T85" s="239"/>
      <c r="U85" s="239"/>
      <c r="V85" s="239"/>
      <c r="W85" s="239"/>
      <c r="X85" s="239"/>
      <c r="Y85" s="239"/>
      <c r="Z85" s="239"/>
    </row>
    <row r="86" spans="1:26">
      <c r="A86" s="321">
        <v>74</v>
      </c>
      <c r="B86" s="321" t="s">
        <v>9567</v>
      </c>
      <c r="C86" s="321" t="s">
        <v>9568</v>
      </c>
      <c r="D86" s="321" t="s">
        <v>2084</v>
      </c>
      <c r="E86" s="321" t="s">
        <v>2108</v>
      </c>
      <c r="F86" s="321"/>
      <c r="G86" s="321" t="s">
        <v>4808</v>
      </c>
      <c r="H86" s="321"/>
      <c r="I86" s="321"/>
      <c r="J86" s="321" t="s">
        <v>2286</v>
      </c>
      <c r="K86" s="1413"/>
      <c r="L86" s="239"/>
      <c r="M86" s="239"/>
      <c r="N86" s="239"/>
      <c r="O86" s="239"/>
      <c r="P86" s="239"/>
      <c r="Q86" s="239"/>
      <c r="R86" s="239"/>
      <c r="S86" s="239"/>
      <c r="T86" s="239"/>
      <c r="U86" s="239"/>
      <c r="V86" s="239"/>
      <c r="W86" s="239"/>
      <c r="X86" s="239"/>
      <c r="Y86" s="239"/>
      <c r="Z86" s="239"/>
    </row>
    <row r="87" spans="1:26">
      <c r="A87" s="321">
        <v>75</v>
      </c>
      <c r="B87" s="321" t="s">
        <v>9569</v>
      </c>
      <c r="C87" s="321" t="s">
        <v>9570</v>
      </c>
      <c r="D87" s="321" t="s">
        <v>2084</v>
      </c>
      <c r="E87" s="321" t="s">
        <v>2108</v>
      </c>
      <c r="F87" s="321"/>
      <c r="G87" s="321" t="s">
        <v>4808</v>
      </c>
      <c r="H87" s="321"/>
      <c r="I87" s="321"/>
      <c r="J87" s="321" t="s">
        <v>2286</v>
      </c>
      <c r="K87" s="1413"/>
      <c r="L87" s="239"/>
      <c r="M87" s="239"/>
      <c r="N87" s="239"/>
      <c r="O87" s="239"/>
      <c r="P87" s="239"/>
      <c r="Q87" s="239"/>
      <c r="R87" s="239"/>
      <c r="S87" s="239"/>
      <c r="T87" s="239"/>
      <c r="U87" s="239"/>
      <c r="V87" s="239"/>
      <c r="W87" s="239"/>
      <c r="X87" s="239"/>
      <c r="Y87" s="239"/>
      <c r="Z87" s="239"/>
    </row>
    <row r="88" spans="1:26" ht="15.6">
      <c r="A88" s="1519">
        <v>76</v>
      </c>
      <c r="B88" s="1514" t="s">
        <v>9571</v>
      </c>
      <c r="C88" s="1511" t="s">
        <v>5063</v>
      </c>
      <c r="D88" s="124" t="s">
        <v>2088</v>
      </c>
      <c r="E88" s="124" t="s">
        <v>2089</v>
      </c>
      <c r="F88" s="1503"/>
      <c r="G88" s="360"/>
      <c r="H88" s="360"/>
      <c r="I88" s="1121"/>
      <c r="J88" s="238" t="s">
        <v>188</v>
      </c>
      <c r="K88" s="1413" t="s">
        <v>2838</v>
      </c>
      <c r="L88" s="239" t="s">
        <v>9385</v>
      </c>
      <c r="M88" s="246" t="s">
        <v>9571</v>
      </c>
      <c r="N88" s="124" t="s">
        <v>4712</v>
      </c>
      <c r="O88" s="246"/>
      <c r="P88" s="243"/>
      <c r="Q88" s="239" t="s">
        <v>9572</v>
      </c>
      <c r="R88" s="369"/>
      <c r="S88" s="369"/>
      <c r="T88" s="369"/>
      <c r="U88" s="369"/>
      <c r="V88" s="369"/>
      <c r="W88" s="369"/>
      <c r="X88" s="396"/>
      <c r="Y88" s="396"/>
      <c r="Z88" s="396"/>
    </row>
    <row r="89" spans="1:26" ht="15.6">
      <c r="A89" s="1519">
        <v>77</v>
      </c>
      <c r="B89" s="942" t="s">
        <v>9573</v>
      </c>
      <c r="C89" s="124" t="s">
        <v>9574</v>
      </c>
      <c r="D89" s="124" t="s">
        <v>2084</v>
      </c>
      <c r="E89" s="1511" t="s">
        <v>2108</v>
      </c>
      <c r="F89" s="1510"/>
      <c r="G89" s="746" t="s">
        <v>4808</v>
      </c>
      <c r="H89" s="360"/>
      <c r="I89" s="1121"/>
      <c r="J89" s="238" t="s">
        <v>188</v>
      </c>
      <c r="K89" s="1413" t="s">
        <v>2838</v>
      </c>
      <c r="L89" s="239" t="s">
        <v>9385</v>
      </c>
      <c r="M89" s="246" t="s">
        <v>9573</v>
      </c>
      <c r="N89" s="124" t="s">
        <v>9575</v>
      </c>
      <c r="O89" s="246"/>
      <c r="P89" s="243"/>
      <c r="Q89" s="113" t="s">
        <v>9576</v>
      </c>
      <c r="R89" s="369"/>
      <c r="S89" s="369"/>
      <c r="T89" s="369"/>
      <c r="U89" s="369"/>
      <c r="V89" s="369"/>
      <c r="W89" s="369"/>
      <c r="X89" s="396"/>
      <c r="Y89" s="396"/>
      <c r="Z89" s="396"/>
    </row>
    <row r="90" spans="1:26" ht="15.6">
      <c r="A90" s="1519">
        <v>78</v>
      </c>
      <c r="B90" s="942" t="s">
        <v>9577</v>
      </c>
      <c r="C90" s="124" t="s">
        <v>9578</v>
      </c>
      <c r="D90" s="124" t="s">
        <v>2084</v>
      </c>
      <c r="E90" s="1511" t="s">
        <v>2108</v>
      </c>
      <c r="F90" s="1510"/>
      <c r="G90" s="746" t="s">
        <v>4808</v>
      </c>
      <c r="H90" s="360"/>
      <c r="I90" s="1121"/>
      <c r="J90" s="238" t="s">
        <v>188</v>
      </c>
      <c r="K90" s="1413" t="s">
        <v>2838</v>
      </c>
      <c r="L90" s="239" t="s">
        <v>9385</v>
      </c>
      <c r="M90" s="246" t="s">
        <v>9577</v>
      </c>
      <c r="N90" s="124" t="s">
        <v>9575</v>
      </c>
      <c r="O90" s="246"/>
      <c r="P90" s="243"/>
      <c r="Q90" s="113" t="s">
        <v>9579</v>
      </c>
      <c r="R90" s="369"/>
      <c r="S90" s="369"/>
      <c r="T90" s="369"/>
      <c r="U90" s="369"/>
      <c r="V90" s="369"/>
      <c r="W90" s="369"/>
      <c r="X90" s="396"/>
      <c r="Y90" s="396"/>
      <c r="Z90" s="396"/>
    </row>
    <row r="91" spans="1:26" ht="15.6">
      <c r="A91" s="1519">
        <v>79</v>
      </c>
      <c r="B91" s="239" t="s">
        <v>4857</v>
      </c>
      <c r="C91" s="246" t="s">
        <v>4858</v>
      </c>
      <c r="D91" s="124" t="s">
        <v>3215</v>
      </c>
      <c r="E91" s="246" t="s">
        <v>2111</v>
      </c>
      <c r="F91" s="243"/>
      <c r="G91" s="754" t="s">
        <v>2622</v>
      </c>
      <c r="H91" s="369"/>
      <c r="I91" s="370"/>
      <c r="J91" s="238" t="s">
        <v>2308</v>
      </c>
      <c r="K91" s="1413" t="s">
        <v>2838</v>
      </c>
      <c r="L91" s="239" t="s">
        <v>9385</v>
      </c>
      <c r="M91" s="246" t="s">
        <v>4857</v>
      </c>
      <c r="N91" s="124" t="s">
        <v>4858</v>
      </c>
      <c r="O91" s="246" t="s">
        <v>2085</v>
      </c>
      <c r="P91" s="243"/>
      <c r="Q91" s="113" t="s">
        <v>9580</v>
      </c>
      <c r="R91" s="229"/>
      <c r="S91" s="239"/>
      <c r="T91" s="239" t="s">
        <v>4857</v>
      </c>
      <c r="U91" s="239" t="s">
        <v>4858</v>
      </c>
      <c r="V91" s="243" t="s">
        <v>2084</v>
      </c>
      <c r="W91" s="548" t="s">
        <v>2849</v>
      </c>
      <c r="X91" s="396"/>
      <c r="Y91" s="396"/>
      <c r="Z91" s="396"/>
    </row>
    <row r="92" spans="1:26" ht="15.6">
      <c r="A92" s="1519">
        <v>80</v>
      </c>
      <c r="B92" s="239" t="s">
        <v>6097</v>
      </c>
      <c r="C92" s="246" t="s">
        <v>4860</v>
      </c>
      <c r="D92" s="124" t="s">
        <v>3215</v>
      </c>
      <c r="E92" s="246" t="s">
        <v>2111</v>
      </c>
      <c r="F92" s="243"/>
      <c r="G92" s="754" t="s">
        <v>2622</v>
      </c>
      <c r="H92" s="369"/>
      <c r="I92" s="370"/>
      <c r="J92" s="238" t="s">
        <v>2308</v>
      </c>
      <c r="K92" s="1413" t="s">
        <v>2838</v>
      </c>
      <c r="L92" s="239" t="s">
        <v>9385</v>
      </c>
      <c r="M92" s="246" t="s">
        <v>6097</v>
      </c>
      <c r="N92" s="124" t="s">
        <v>4860</v>
      </c>
      <c r="O92" s="246" t="s">
        <v>2085</v>
      </c>
      <c r="P92" s="243"/>
      <c r="Q92" s="113" t="s">
        <v>9352</v>
      </c>
      <c r="R92" s="229"/>
      <c r="S92" s="239"/>
      <c r="T92" s="239" t="s">
        <v>6097</v>
      </c>
      <c r="U92" s="239" t="s">
        <v>4861</v>
      </c>
      <c r="V92" s="243" t="s">
        <v>2084</v>
      </c>
      <c r="W92" s="548" t="s">
        <v>2849</v>
      </c>
      <c r="X92" s="396"/>
      <c r="Y92" s="396"/>
      <c r="Z92" s="396"/>
    </row>
    <row r="93" spans="1:26" ht="15.6">
      <c r="A93" s="1519">
        <v>81</v>
      </c>
      <c r="B93" s="239" t="s">
        <v>4919</v>
      </c>
      <c r="C93" s="246" t="s">
        <v>4863</v>
      </c>
      <c r="D93" s="124" t="s">
        <v>3215</v>
      </c>
      <c r="E93" s="246" t="s">
        <v>2111</v>
      </c>
      <c r="F93" s="243"/>
      <c r="G93" s="754" t="s">
        <v>2622</v>
      </c>
      <c r="H93" s="369"/>
      <c r="I93" s="370"/>
      <c r="J93" s="238" t="s">
        <v>2308</v>
      </c>
      <c r="K93" s="1413" t="s">
        <v>2838</v>
      </c>
      <c r="L93" s="239" t="s">
        <v>9385</v>
      </c>
      <c r="M93" s="246" t="s">
        <v>4919</v>
      </c>
      <c r="N93" s="124" t="s">
        <v>4863</v>
      </c>
      <c r="O93" s="246" t="s">
        <v>2085</v>
      </c>
      <c r="P93" s="243"/>
      <c r="Q93" s="113" t="s">
        <v>9353</v>
      </c>
      <c r="R93" s="229"/>
      <c r="S93" s="239"/>
      <c r="T93" s="239" t="s">
        <v>9581</v>
      </c>
      <c r="U93" s="239" t="s">
        <v>4863</v>
      </c>
      <c r="V93" s="243" t="s">
        <v>2084</v>
      </c>
      <c r="W93" s="548" t="s">
        <v>2849</v>
      </c>
      <c r="X93" s="396"/>
      <c r="Y93" s="396"/>
      <c r="Z93" s="396"/>
    </row>
    <row r="94" spans="1:26" ht="15.6">
      <c r="A94" s="1519">
        <v>82</v>
      </c>
      <c r="B94" s="239" t="s">
        <v>4864</v>
      </c>
      <c r="C94" s="246" t="s">
        <v>4865</v>
      </c>
      <c r="D94" s="124" t="s">
        <v>3215</v>
      </c>
      <c r="E94" s="246" t="s">
        <v>2111</v>
      </c>
      <c r="F94" s="243"/>
      <c r="G94" s="754" t="s">
        <v>2622</v>
      </c>
      <c r="H94" s="369"/>
      <c r="I94" s="370"/>
      <c r="J94" s="238" t="s">
        <v>2308</v>
      </c>
      <c r="K94" s="1413" t="s">
        <v>2838</v>
      </c>
      <c r="L94" s="239" t="s">
        <v>9385</v>
      </c>
      <c r="M94" s="246" t="s">
        <v>4864</v>
      </c>
      <c r="N94" s="124" t="s">
        <v>9038</v>
      </c>
      <c r="O94" s="246" t="s">
        <v>2085</v>
      </c>
      <c r="P94" s="243"/>
      <c r="Q94" s="113" t="s">
        <v>9221</v>
      </c>
      <c r="R94" s="229"/>
      <c r="S94" s="239"/>
      <c r="T94" s="239" t="s">
        <v>9582</v>
      </c>
      <c r="U94" s="239" t="s">
        <v>4866</v>
      </c>
      <c r="V94" s="243" t="s">
        <v>2084</v>
      </c>
      <c r="W94" s="548" t="s">
        <v>2849</v>
      </c>
      <c r="X94" s="396"/>
      <c r="Y94" s="396"/>
      <c r="Z94" s="396"/>
    </row>
    <row r="95" spans="1:26" ht="15.6">
      <c r="A95" s="1519">
        <v>83</v>
      </c>
      <c r="B95" s="239" t="s">
        <v>9047</v>
      </c>
      <c r="C95" s="239" t="s">
        <v>8575</v>
      </c>
      <c r="D95" s="243" t="s">
        <v>3215</v>
      </c>
      <c r="E95" s="239" t="s">
        <v>2111</v>
      </c>
      <c r="F95" s="243"/>
      <c r="G95" s="754" t="s">
        <v>2622</v>
      </c>
      <c r="H95" s="369"/>
      <c r="I95" s="370"/>
      <c r="J95" s="238" t="s">
        <v>2308</v>
      </c>
      <c r="K95" s="1413" t="s">
        <v>2838</v>
      </c>
      <c r="L95" s="239" t="s">
        <v>9385</v>
      </c>
      <c r="M95" s="246" t="s">
        <v>9355</v>
      </c>
      <c r="N95" s="124" t="s">
        <v>8576</v>
      </c>
      <c r="O95" s="246" t="s">
        <v>2085</v>
      </c>
      <c r="P95" s="243"/>
      <c r="Q95" s="113" t="s">
        <v>9370</v>
      </c>
      <c r="R95" s="229"/>
      <c r="S95" s="325"/>
      <c r="T95" s="325"/>
      <c r="U95" s="325"/>
      <c r="V95" s="325"/>
      <c r="W95" s="325"/>
      <c r="X95" s="396"/>
      <c r="Y95" s="396"/>
      <c r="Z95" s="396"/>
    </row>
    <row r="96" spans="1:26" ht="15.6">
      <c r="A96" s="1519">
        <v>84</v>
      </c>
      <c r="B96" s="239" t="s">
        <v>9051</v>
      </c>
      <c r="C96" s="239" t="s">
        <v>9052</v>
      </c>
      <c r="D96" s="243" t="s">
        <v>3215</v>
      </c>
      <c r="E96" s="239" t="s">
        <v>2111</v>
      </c>
      <c r="F96" s="243"/>
      <c r="G96" s="754" t="s">
        <v>2622</v>
      </c>
      <c r="H96" s="369"/>
      <c r="I96" s="370"/>
      <c r="J96" s="238" t="s">
        <v>2308</v>
      </c>
      <c r="K96" s="1413" t="s">
        <v>2838</v>
      </c>
      <c r="L96" s="239" t="s">
        <v>9385</v>
      </c>
      <c r="M96" s="246" t="s">
        <v>9358</v>
      </c>
      <c r="N96" s="124" t="s">
        <v>9052</v>
      </c>
      <c r="O96" s="246" t="s">
        <v>2085</v>
      </c>
      <c r="P96" s="243"/>
      <c r="Q96" s="113" t="s">
        <v>9224</v>
      </c>
      <c r="R96" s="229"/>
      <c r="S96" s="325"/>
      <c r="T96" s="325"/>
      <c r="U96" s="325"/>
      <c r="V96" s="325"/>
      <c r="W96" s="325"/>
      <c r="X96" s="396"/>
      <c r="Y96" s="396"/>
      <c r="Z96" s="396"/>
    </row>
    <row r="97" spans="1:26" ht="15.6">
      <c r="A97" s="1519">
        <v>85</v>
      </c>
      <c r="B97" s="239" t="s">
        <v>9059</v>
      </c>
      <c r="C97" s="239" t="s">
        <v>9060</v>
      </c>
      <c r="D97" s="243" t="s">
        <v>3215</v>
      </c>
      <c r="E97" s="239" t="s">
        <v>2111</v>
      </c>
      <c r="F97" s="243"/>
      <c r="G97" s="754" t="s">
        <v>2622</v>
      </c>
      <c r="H97" s="369"/>
      <c r="I97" s="370"/>
      <c r="J97" s="238" t="s">
        <v>2308</v>
      </c>
      <c r="K97" s="1413" t="s">
        <v>2838</v>
      </c>
      <c r="L97" s="239" t="s">
        <v>9385</v>
      </c>
      <c r="M97" s="246" t="s">
        <v>9059</v>
      </c>
      <c r="N97" s="124" t="s">
        <v>9060</v>
      </c>
      <c r="O97" s="246" t="s">
        <v>2085</v>
      </c>
      <c r="P97" s="243"/>
      <c r="Q97" s="113" t="s">
        <v>9361</v>
      </c>
      <c r="R97" s="229"/>
      <c r="S97" s="325"/>
      <c r="T97" s="325"/>
      <c r="U97" s="325"/>
      <c r="V97" s="325"/>
      <c r="W97" s="325"/>
      <c r="X97" s="396"/>
      <c r="Y97" s="396"/>
      <c r="Z97" s="396"/>
    </row>
    <row r="98" spans="1:26" ht="15.6">
      <c r="A98" s="1519">
        <v>86</v>
      </c>
      <c r="B98" s="1520" t="s">
        <v>9362</v>
      </c>
      <c r="C98" s="1520" t="s">
        <v>9363</v>
      </c>
      <c r="D98" s="243" t="s">
        <v>3215</v>
      </c>
      <c r="E98" s="1521" t="s">
        <v>2111</v>
      </c>
      <c r="F98" s="243"/>
      <c r="G98" s="754" t="s">
        <v>2622</v>
      </c>
      <c r="H98" s="369"/>
      <c r="I98" s="370"/>
      <c r="J98" s="238" t="s">
        <v>2308</v>
      </c>
      <c r="K98" s="1413" t="s">
        <v>2838</v>
      </c>
      <c r="L98" s="239" t="s">
        <v>9385</v>
      </c>
      <c r="M98" s="246" t="s">
        <v>9364</v>
      </c>
      <c r="N98" s="124" t="s">
        <v>9067</v>
      </c>
      <c r="O98" s="246" t="s">
        <v>2085</v>
      </c>
      <c r="P98" s="243"/>
      <c r="Q98" s="113" t="s">
        <v>9583</v>
      </c>
      <c r="R98" s="229"/>
      <c r="S98" s="325"/>
      <c r="T98" s="325"/>
      <c r="U98" s="325"/>
      <c r="V98" s="325"/>
      <c r="W98" s="325"/>
      <c r="X98" s="396"/>
      <c r="Y98" s="396"/>
      <c r="Z98" s="396"/>
    </row>
    <row r="99" spans="1:26" ht="15.6">
      <c r="A99" s="328"/>
      <c r="B99" s="325"/>
      <c r="C99" s="325"/>
      <c r="D99" s="325"/>
      <c r="E99" s="325"/>
      <c r="F99" s="325"/>
      <c r="G99" s="325"/>
      <c r="H99" s="325"/>
      <c r="I99" s="325"/>
      <c r="J99" s="325"/>
      <c r="K99" s="1192" t="s">
        <v>2831</v>
      </c>
      <c r="L99" s="1200" t="s">
        <v>2832</v>
      </c>
      <c r="M99" s="1200" t="s">
        <v>2840</v>
      </c>
      <c r="N99" s="1200" t="s">
        <v>2841</v>
      </c>
      <c r="O99" s="1200" t="s">
        <v>2842</v>
      </c>
      <c r="P99" s="1200" t="s">
        <v>2843</v>
      </c>
      <c r="Q99" s="1200" t="s">
        <v>2844</v>
      </c>
      <c r="R99" s="1201" t="s">
        <v>73</v>
      </c>
      <c r="S99" s="325"/>
      <c r="T99" s="325"/>
      <c r="U99" s="325"/>
      <c r="V99" s="325"/>
      <c r="W99" s="325"/>
      <c r="X99" s="325"/>
      <c r="Y99" s="396"/>
      <c r="Z99" s="396"/>
    </row>
    <row r="100" spans="1:26" ht="15.6">
      <c r="A100" s="328"/>
      <c r="B100" s="325"/>
      <c r="C100" s="325"/>
      <c r="D100" s="325"/>
      <c r="E100" s="325"/>
      <c r="F100" s="325"/>
      <c r="G100" s="325"/>
      <c r="H100" s="325"/>
      <c r="I100" s="325"/>
      <c r="J100" s="325"/>
      <c r="K100" s="1413" t="s">
        <v>2838</v>
      </c>
      <c r="L100" s="239" t="s">
        <v>9309</v>
      </c>
      <c r="M100" s="246" t="s">
        <v>2304</v>
      </c>
      <c r="N100" s="124" t="s">
        <v>2670</v>
      </c>
      <c r="O100" s="246" t="s">
        <v>2272</v>
      </c>
      <c r="P100" s="243"/>
      <c r="Q100" s="229"/>
      <c r="R100" s="229"/>
      <c r="S100" s="325"/>
      <c r="T100" s="325"/>
      <c r="U100" s="325"/>
      <c r="V100" s="325"/>
      <c r="W100" s="325"/>
      <c r="X100" s="325"/>
      <c r="Y100" s="396"/>
      <c r="Z100" s="396"/>
    </row>
    <row r="101" spans="1:26" ht="15.6">
      <c r="A101" s="328"/>
      <c r="B101" s="325"/>
      <c r="C101" s="325"/>
      <c r="D101" s="325"/>
      <c r="E101" s="325"/>
      <c r="F101" s="325"/>
      <c r="G101" s="325"/>
      <c r="H101" s="325"/>
      <c r="I101" s="325"/>
      <c r="J101" s="325"/>
      <c r="K101" s="1413" t="s">
        <v>2838</v>
      </c>
      <c r="L101" s="239" t="s">
        <v>9309</v>
      </c>
      <c r="M101" s="246" t="s">
        <v>4912</v>
      </c>
      <c r="N101" s="124" t="s">
        <v>8617</v>
      </c>
      <c r="O101" s="246" t="s">
        <v>2085</v>
      </c>
      <c r="P101" s="243" t="s">
        <v>79</v>
      </c>
      <c r="Q101" s="113" t="s">
        <v>9584</v>
      </c>
      <c r="R101" s="229"/>
      <c r="S101" s="325"/>
      <c r="T101" s="325"/>
      <c r="U101" s="325"/>
      <c r="V101" s="325"/>
      <c r="W101" s="325"/>
      <c r="X101" s="325"/>
      <c r="Y101" s="396"/>
      <c r="Z101" s="396"/>
    </row>
    <row r="102" spans="1:26" ht="15.6">
      <c r="A102" s="328"/>
      <c r="B102" s="325"/>
      <c r="C102" s="325"/>
      <c r="D102" s="325"/>
      <c r="E102" s="325"/>
      <c r="F102" s="325"/>
      <c r="G102" s="325"/>
      <c r="H102" s="325"/>
      <c r="I102" s="325"/>
      <c r="J102" s="325"/>
      <c r="K102" s="1413"/>
      <c r="L102" s="239"/>
      <c r="M102" s="246" t="s">
        <v>222</v>
      </c>
      <c r="N102" s="124"/>
      <c r="O102" s="246"/>
      <c r="P102" s="243"/>
      <c r="Q102" s="360"/>
      <c r="R102" s="360"/>
      <c r="S102" s="325"/>
      <c r="T102" s="325"/>
      <c r="U102" s="325"/>
      <c r="V102" s="325"/>
      <c r="W102" s="325"/>
      <c r="X102" s="325"/>
      <c r="Y102" s="396"/>
      <c r="Z102" s="396"/>
    </row>
    <row r="103" spans="1:26" ht="15.6">
      <c r="A103" s="328"/>
      <c r="B103" s="325"/>
      <c r="C103" s="325"/>
      <c r="D103" s="325"/>
      <c r="E103" s="325"/>
      <c r="F103" s="325"/>
      <c r="G103" s="325"/>
      <c r="H103" s="325"/>
      <c r="I103" s="325"/>
      <c r="J103" s="325"/>
      <c r="K103" s="1413"/>
      <c r="L103" s="239"/>
      <c r="M103" s="246" t="s">
        <v>1863</v>
      </c>
      <c r="N103" s="124"/>
      <c r="O103" s="246"/>
      <c r="P103" s="243"/>
      <c r="Q103" s="360"/>
      <c r="R103" s="360"/>
      <c r="S103" s="325"/>
      <c r="T103" s="325"/>
      <c r="U103" s="325"/>
      <c r="V103" s="325"/>
      <c r="W103" s="325"/>
      <c r="X103" s="325"/>
      <c r="Y103" s="396"/>
      <c r="Z103" s="396"/>
    </row>
    <row r="104" spans="1:26" ht="15.6">
      <c r="A104" s="328"/>
      <c r="B104" s="325"/>
      <c r="C104" s="325"/>
      <c r="D104" s="325"/>
      <c r="E104" s="325"/>
      <c r="F104" s="325"/>
      <c r="G104" s="325"/>
      <c r="H104" s="325"/>
      <c r="I104" s="325"/>
      <c r="J104" s="325"/>
      <c r="K104" s="1413" t="s">
        <v>2838</v>
      </c>
      <c r="L104" s="229" t="s">
        <v>9309</v>
      </c>
      <c r="M104" s="942" t="s">
        <v>105</v>
      </c>
      <c r="N104" s="113" t="s">
        <v>2239</v>
      </c>
      <c r="O104" s="243" t="s">
        <v>2811</v>
      </c>
      <c r="P104" s="229" t="s">
        <v>79</v>
      </c>
      <c r="Q104" s="113" t="s">
        <v>9585</v>
      </c>
      <c r="R104" s="229"/>
      <c r="S104" s="325"/>
      <c r="T104" s="325"/>
      <c r="U104" s="325"/>
      <c r="V104" s="325"/>
      <c r="W104" s="325"/>
      <c r="X104" s="396"/>
      <c r="Y104" s="396"/>
      <c r="Z104" s="396"/>
    </row>
    <row r="105" spans="1:26" ht="15.6">
      <c r="A105" s="328"/>
      <c r="B105" s="325"/>
      <c r="C105" s="325"/>
      <c r="D105" s="325"/>
      <c r="E105" s="325"/>
      <c r="F105" s="325"/>
      <c r="G105" s="325"/>
      <c r="H105" s="325"/>
      <c r="I105" s="325"/>
      <c r="J105" s="325"/>
      <c r="K105" s="1413" t="s">
        <v>2838</v>
      </c>
      <c r="L105" s="229" t="s">
        <v>9309</v>
      </c>
      <c r="M105" s="1329" t="s">
        <v>3989</v>
      </c>
      <c r="N105" s="113" t="s">
        <v>4941</v>
      </c>
      <c r="O105" s="693" t="s">
        <v>2725</v>
      </c>
      <c r="P105" s="229" t="s">
        <v>79</v>
      </c>
      <c r="Q105" s="113" t="s">
        <v>4032</v>
      </c>
      <c r="R105" s="229"/>
      <c r="S105" s="325"/>
      <c r="T105" s="325"/>
      <c r="U105" s="325"/>
      <c r="V105" s="325"/>
      <c r="W105" s="325"/>
      <c r="X105" s="396"/>
      <c r="Y105" s="396"/>
      <c r="Z105" s="396"/>
    </row>
    <row r="106" spans="1:26" ht="15.6">
      <c r="A106" s="328"/>
      <c r="B106" s="325"/>
      <c r="C106" s="325"/>
      <c r="D106" s="325"/>
      <c r="E106" s="325"/>
      <c r="F106" s="325"/>
      <c r="G106" s="325"/>
      <c r="H106" s="325"/>
      <c r="I106" s="325"/>
      <c r="J106" s="325"/>
      <c r="K106" s="1413"/>
      <c r="L106" s="229"/>
      <c r="M106" s="321" t="s">
        <v>4812</v>
      </c>
      <c r="N106" s="113"/>
      <c r="O106" s="243"/>
      <c r="P106" s="229"/>
      <c r="Q106" s="113"/>
      <c r="R106" s="229"/>
      <c r="S106" s="325"/>
      <c r="T106" s="325"/>
      <c r="U106" s="325"/>
      <c r="V106" s="325"/>
      <c r="W106" s="325"/>
      <c r="X106" s="396"/>
      <c r="Y106" s="396"/>
      <c r="Z106" s="396"/>
    </row>
    <row r="107" spans="1:26" ht="15.6">
      <c r="A107" s="328"/>
      <c r="B107" s="325"/>
      <c r="C107" s="325"/>
      <c r="D107" s="325"/>
      <c r="E107" s="325"/>
      <c r="F107" s="325"/>
      <c r="G107" s="325"/>
      <c r="H107" s="325"/>
      <c r="I107" s="325"/>
      <c r="J107" s="325"/>
      <c r="K107" s="1413" t="s">
        <v>2838</v>
      </c>
      <c r="L107" s="229" t="s">
        <v>9309</v>
      </c>
      <c r="M107" s="942" t="s">
        <v>9387</v>
      </c>
      <c r="N107" s="113" t="s">
        <v>4896</v>
      </c>
      <c r="O107" s="243" t="s">
        <v>2725</v>
      </c>
      <c r="P107" s="229"/>
      <c r="Q107" s="113" t="s">
        <v>9586</v>
      </c>
      <c r="R107" s="229"/>
      <c r="S107" s="325"/>
      <c r="T107" s="325"/>
      <c r="U107" s="325"/>
      <c r="V107" s="325"/>
      <c r="W107" s="325"/>
      <c r="X107" s="396"/>
      <c r="Y107" s="396"/>
      <c r="Z107" s="396"/>
    </row>
    <row r="108" spans="1:26" ht="15.6">
      <c r="A108" s="328"/>
      <c r="B108" s="325"/>
      <c r="C108" s="325"/>
      <c r="D108" s="325"/>
      <c r="E108" s="325"/>
      <c r="F108" s="325"/>
      <c r="G108" s="325"/>
      <c r="H108" s="325"/>
      <c r="I108" s="325"/>
      <c r="J108" s="325"/>
      <c r="K108" s="1413" t="s">
        <v>2838</v>
      </c>
      <c r="L108" s="229" t="s">
        <v>9309</v>
      </c>
      <c r="M108" s="942" t="s">
        <v>9391</v>
      </c>
      <c r="N108" s="113" t="s">
        <v>4706</v>
      </c>
      <c r="O108" s="243" t="s">
        <v>2078</v>
      </c>
      <c r="P108" s="229"/>
      <c r="Q108" s="113" t="s">
        <v>9587</v>
      </c>
      <c r="R108" s="229"/>
      <c r="S108" s="325"/>
      <c r="T108" s="325"/>
      <c r="U108" s="325"/>
      <c r="V108" s="325"/>
      <c r="W108" s="325"/>
      <c r="X108" s="396"/>
      <c r="Y108" s="396"/>
      <c r="Z108" s="396"/>
    </row>
    <row r="109" spans="1:26" ht="15.6">
      <c r="A109" s="328"/>
      <c r="B109" s="325"/>
      <c r="C109" s="325"/>
      <c r="D109" s="325"/>
      <c r="E109" s="325"/>
      <c r="F109" s="325"/>
      <c r="G109" s="325"/>
      <c r="H109" s="325"/>
      <c r="I109" s="325"/>
      <c r="J109" s="325"/>
      <c r="K109" s="1413"/>
      <c r="L109" s="360"/>
      <c r="M109" s="942" t="s">
        <v>4895</v>
      </c>
      <c r="N109" s="360"/>
      <c r="O109" s="360"/>
      <c r="P109" s="360"/>
      <c r="Q109" s="360"/>
      <c r="R109" s="360"/>
      <c r="S109" s="325"/>
      <c r="T109" s="325"/>
      <c r="U109" s="325"/>
      <c r="V109" s="325"/>
      <c r="W109" s="325"/>
      <c r="X109" s="396"/>
      <c r="Y109" s="396"/>
      <c r="Z109" s="396"/>
    </row>
    <row r="110" spans="1:26" ht="15.6">
      <c r="A110" s="328"/>
      <c r="B110" s="325"/>
      <c r="C110" s="325"/>
      <c r="D110" s="325"/>
      <c r="E110" s="325"/>
      <c r="F110" s="325"/>
      <c r="G110" s="325"/>
      <c r="H110" s="325"/>
      <c r="I110" s="325"/>
      <c r="J110" s="325"/>
      <c r="K110" s="1413"/>
      <c r="L110" s="229"/>
      <c r="M110" s="321" t="s">
        <v>4842</v>
      </c>
      <c r="N110" s="113"/>
      <c r="O110" s="693"/>
      <c r="P110" s="229"/>
      <c r="Q110" s="113"/>
      <c r="R110" s="229"/>
      <c r="S110" s="325"/>
      <c r="T110" s="325"/>
      <c r="U110" s="325"/>
      <c r="V110" s="325"/>
      <c r="W110" s="325"/>
      <c r="X110" s="396"/>
      <c r="Y110" s="396"/>
      <c r="Z110" s="396"/>
    </row>
    <row r="111" spans="1:26" ht="15.6">
      <c r="A111" s="328"/>
      <c r="B111" s="325"/>
      <c r="C111" s="325"/>
      <c r="D111" s="325"/>
      <c r="E111" s="325"/>
      <c r="F111" s="325"/>
      <c r="G111" s="325"/>
      <c r="H111" s="325"/>
      <c r="I111" s="325"/>
      <c r="J111" s="325"/>
      <c r="K111" s="1413"/>
      <c r="L111" s="229"/>
      <c r="M111" s="320" t="s">
        <v>2620</v>
      </c>
      <c r="N111" s="113"/>
      <c r="O111" s="243"/>
      <c r="P111" s="229" t="s">
        <v>79</v>
      </c>
      <c r="Q111" s="113"/>
      <c r="R111" s="229"/>
      <c r="S111" s="325"/>
      <c r="T111" s="325"/>
      <c r="U111" s="325"/>
      <c r="V111" s="325"/>
      <c r="W111" s="325"/>
      <c r="X111" s="396"/>
      <c r="Y111" s="396"/>
      <c r="Z111" s="396"/>
    </row>
    <row r="112" spans="1:26" ht="15.6">
      <c r="A112" s="328"/>
      <c r="B112" s="325"/>
      <c r="C112" s="325"/>
      <c r="D112" s="325"/>
      <c r="E112" s="325"/>
      <c r="F112" s="325"/>
      <c r="G112" s="325"/>
      <c r="H112" s="325"/>
      <c r="I112" s="325"/>
      <c r="J112" s="325"/>
      <c r="K112" s="1413" t="s">
        <v>2838</v>
      </c>
      <c r="L112" s="229" t="s">
        <v>9309</v>
      </c>
      <c r="M112" s="942" t="s">
        <v>5153</v>
      </c>
      <c r="N112" s="113" t="s">
        <v>4712</v>
      </c>
      <c r="O112" s="243" t="s">
        <v>2085</v>
      </c>
      <c r="P112" s="229"/>
      <c r="Q112" s="113" t="s">
        <v>9588</v>
      </c>
      <c r="R112" s="229"/>
      <c r="S112" s="325"/>
      <c r="T112" s="325"/>
      <c r="U112" s="325"/>
      <c r="V112" s="325"/>
      <c r="W112" s="325"/>
      <c r="X112" s="396"/>
      <c r="Y112" s="396"/>
      <c r="Z112" s="396"/>
    </row>
    <row r="113" spans="1:26" ht="15.6">
      <c r="A113" s="328"/>
      <c r="B113" s="325"/>
      <c r="C113" s="325"/>
      <c r="D113" s="325"/>
      <c r="E113" s="325"/>
      <c r="F113" s="325"/>
      <c r="G113" s="325"/>
      <c r="H113" s="325"/>
      <c r="I113" s="325"/>
      <c r="J113" s="325"/>
      <c r="K113" s="1413" t="s">
        <v>2838</v>
      </c>
      <c r="L113" s="229" t="s">
        <v>9309</v>
      </c>
      <c r="M113" s="942" t="s">
        <v>4972</v>
      </c>
      <c r="N113" s="360" t="s">
        <v>9395</v>
      </c>
      <c r="O113" s="360" t="s">
        <v>2085</v>
      </c>
      <c r="P113" s="360"/>
      <c r="Q113" s="113" t="s">
        <v>9589</v>
      </c>
      <c r="R113" s="360"/>
      <c r="S113" s="325"/>
      <c r="T113" s="325"/>
      <c r="U113" s="325"/>
      <c r="V113" s="325"/>
      <c r="W113" s="325"/>
      <c r="X113" s="396"/>
      <c r="Y113" s="396"/>
      <c r="Z113" s="396"/>
    </row>
    <row r="114" spans="1:26" ht="15.6">
      <c r="A114" s="328"/>
      <c r="B114" s="325"/>
      <c r="C114" s="325"/>
      <c r="D114" s="325"/>
      <c r="E114" s="325"/>
      <c r="F114" s="325"/>
      <c r="G114" s="325"/>
      <c r="H114" s="325"/>
      <c r="I114" s="325"/>
      <c r="J114" s="325"/>
      <c r="K114" s="1413" t="s">
        <v>2838</v>
      </c>
      <c r="L114" s="229" t="s">
        <v>9309</v>
      </c>
      <c r="M114" s="942" t="s">
        <v>4980</v>
      </c>
      <c r="N114" s="63" t="s">
        <v>9395</v>
      </c>
      <c r="O114" s="360" t="s">
        <v>2100</v>
      </c>
      <c r="P114" s="360"/>
      <c r="Q114" s="113" t="s">
        <v>9590</v>
      </c>
      <c r="R114" s="360"/>
      <c r="S114" s="325"/>
      <c r="T114" s="325"/>
      <c r="U114" s="325"/>
      <c r="V114" s="325"/>
      <c r="W114" s="325"/>
      <c r="X114" s="396"/>
      <c r="Y114" s="396"/>
      <c r="Z114" s="396"/>
    </row>
    <row r="115" spans="1:26" ht="15.6">
      <c r="A115" s="328"/>
      <c r="B115" s="325"/>
      <c r="C115" s="325"/>
      <c r="D115" s="325"/>
      <c r="E115" s="325"/>
      <c r="F115" s="325"/>
      <c r="G115" s="325"/>
      <c r="H115" s="325"/>
      <c r="I115" s="325"/>
      <c r="J115" s="325"/>
      <c r="K115" s="1413" t="s">
        <v>2838</v>
      </c>
      <c r="L115" s="229" t="s">
        <v>9309</v>
      </c>
      <c r="M115" s="942" t="s">
        <v>9398</v>
      </c>
      <c r="N115" s="360" t="s">
        <v>9400</v>
      </c>
      <c r="O115" s="360"/>
      <c r="P115" s="360"/>
      <c r="Q115" s="113" t="s">
        <v>9591</v>
      </c>
      <c r="R115" s="360"/>
      <c r="S115" s="325"/>
      <c r="T115" s="325"/>
      <c r="U115" s="325"/>
      <c r="V115" s="325"/>
      <c r="W115" s="325"/>
      <c r="X115" s="396"/>
      <c r="Y115" s="396"/>
      <c r="Z115" s="396"/>
    </row>
    <row r="116" spans="1:26" ht="15.6">
      <c r="A116" s="328"/>
      <c r="B116" s="325"/>
      <c r="C116" s="325"/>
      <c r="D116" s="325"/>
      <c r="E116" s="325"/>
      <c r="F116" s="325"/>
      <c r="G116" s="325"/>
      <c r="H116" s="325"/>
      <c r="I116" s="325"/>
      <c r="J116" s="325"/>
      <c r="K116" s="1413" t="s">
        <v>2838</v>
      </c>
      <c r="L116" s="229" t="s">
        <v>9309</v>
      </c>
      <c r="M116" s="942" t="s">
        <v>9402</v>
      </c>
      <c r="N116" s="360" t="s">
        <v>9404</v>
      </c>
      <c r="O116" s="360"/>
      <c r="P116" s="360"/>
      <c r="Q116" s="113" t="s">
        <v>9592</v>
      </c>
      <c r="R116" s="360"/>
      <c r="S116" s="325"/>
      <c r="T116" s="325"/>
      <c r="U116" s="325"/>
      <c r="V116" s="325"/>
      <c r="W116" s="325"/>
      <c r="X116" s="396"/>
      <c r="Y116" s="396"/>
      <c r="Z116" s="396"/>
    </row>
    <row r="117" spans="1:26" ht="15.6">
      <c r="A117" s="328"/>
      <c r="B117" s="325"/>
      <c r="C117" s="325"/>
      <c r="D117" s="325"/>
      <c r="E117" s="325"/>
      <c r="F117" s="325"/>
      <c r="G117" s="325"/>
      <c r="H117" s="325"/>
      <c r="I117" s="325"/>
      <c r="J117" s="325"/>
      <c r="K117" s="1413" t="s">
        <v>2838</v>
      </c>
      <c r="L117" s="229" t="s">
        <v>9309</v>
      </c>
      <c r="M117" s="942" t="s">
        <v>9406</v>
      </c>
      <c r="N117" s="360" t="s">
        <v>9404</v>
      </c>
      <c r="O117" s="360"/>
      <c r="P117" s="360"/>
      <c r="Q117" s="113" t="s">
        <v>9593</v>
      </c>
      <c r="R117" s="360"/>
      <c r="S117" s="325"/>
      <c r="T117" s="325"/>
      <c r="U117" s="325"/>
      <c r="V117" s="325"/>
      <c r="W117" s="325"/>
      <c r="X117" s="396"/>
      <c r="Y117" s="396"/>
      <c r="Z117" s="396"/>
    </row>
    <row r="118" spans="1:26" ht="15.6">
      <c r="A118" s="328"/>
      <c r="B118" s="325"/>
      <c r="C118" s="325"/>
      <c r="D118" s="325"/>
      <c r="E118" s="325"/>
      <c r="F118" s="325"/>
      <c r="G118" s="325"/>
      <c r="H118" s="325"/>
      <c r="I118" s="325"/>
      <c r="J118" s="325"/>
      <c r="K118" s="1413" t="s">
        <v>2838</v>
      </c>
      <c r="L118" s="229" t="s">
        <v>9309</v>
      </c>
      <c r="M118" s="942" t="s">
        <v>9409</v>
      </c>
      <c r="N118" s="360" t="s">
        <v>9400</v>
      </c>
      <c r="O118" s="360"/>
      <c r="P118" s="360"/>
      <c r="Q118" s="113" t="s">
        <v>9594</v>
      </c>
      <c r="R118" s="360"/>
      <c r="S118" s="325"/>
      <c r="T118" s="325"/>
      <c r="U118" s="325"/>
      <c r="V118" s="325"/>
      <c r="W118" s="325"/>
      <c r="X118" s="396"/>
      <c r="Y118" s="396"/>
      <c r="Z118" s="396"/>
    </row>
    <row r="119" spans="1:26" ht="15.6">
      <c r="A119" s="328"/>
      <c r="B119" s="325"/>
      <c r="C119" s="325"/>
      <c r="D119" s="325"/>
      <c r="E119" s="325"/>
      <c r="F119" s="325"/>
      <c r="G119" s="325"/>
      <c r="H119" s="325"/>
      <c r="I119" s="325"/>
      <c r="J119" s="325"/>
      <c r="K119" s="1413" t="s">
        <v>2838</v>
      </c>
      <c r="L119" s="229" t="s">
        <v>9309</v>
      </c>
      <c r="M119" s="942" t="s">
        <v>9412</v>
      </c>
      <c r="N119" s="360" t="s">
        <v>9404</v>
      </c>
      <c r="O119" s="360"/>
      <c r="P119" s="360"/>
      <c r="Q119" s="113" t="s">
        <v>9595</v>
      </c>
      <c r="R119" s="360"/>
      <c r="S119" s="325"/>
      <c r="T119" s="325"/>
      <c r="U119" s="325"/>
      <c r="V119" s="325"/>
      <c r="W119" s="325"/>
      <c r="X119" s="396"/>
      <c r="Y119" s="396"/>
      <c r="Z119" s="396"/>
    </row>
    <row r="120" spans="1:26" ht="15.6">
      <c r="A120" s="328"/>
      <c r="B120" s="325"/>
      <c r="C120" s="325"/>
      <c r="D120" s="325"/>
      <c r="E120" s="325"/>
      <c r="F120" s="325"/>
      <c r="G120" s="325"/>
      <c r="H120" s="325"/>
      <c r="I120" s="325"/>
      <c r="J120" s="325"/>
      <c r="K120" s="1413" t="s">
        <v>2838</v>
      </c>
      <c r="L120" s="229" t="s">
        <v>9309</v>
      </c>
      <c r="M120" s="942" t="s">
        <v>9415</v>
      </c>
      <c r="N120" s="360" t="s">
        <v>9404</v>
      </c>
      <c r="O120" s="360"/>
      <c r="P120" s="360"/>
      <c r="Q120" s="113" t="s">
        <v>9596</v>
      </c>
      <c r="R120" s="360"/>
      <c r="S120" s="325"/>
      <c r="T120" s="325"/>
      <c r="U120" s="325"/>
      <c r="V120" s="325"/>
      <c r="W120" s="325"/>
      <c r="X120" s="396"/>
      <c r="Y120" s="396"/>
      <c r="Z120" s="396"/>
    </row>
    <row r="121" spans="1:26" ht="15.6">
      <c r="A121" s="328"/>
      <c r="B121" s="325"/>
      <c r="C121" s="325"/>
      <c r="D121" s="325"/>
      <c r="E121" s="325"/>
      <c r="F121" s="325"/>
      <c r="G121" s="325"/>
      <c r="H121" s="325"/>
      <c r="I121" s="325"/>
      <c r="J121" s="325"/>
      <c r="K121" s="1413" t="s">
        <v>2838</v>
      </c>
      <c r="L121" s="229" t="s">
        <v>9309</v>
      </c>
      <c r="M121" s="942" t="s">
        <v>9418</v>
      </c>
      <c r="N121" s="360" t="s">
        <v>9400</v>
      </c>
      <c r="O121" s="360"/>
      <c r="P121" s="360"/>
      <c r="Q121" s="113" t="s">
        <v>9597</v>
      </c>
      <c r="R121" s="360"/>
      <c r="S121" s="325"/>
      <c r="T121" s="325"/>
      <c r="U121" s="325"/>
      <c r="V121" s="325"/>
      <c r="W121" s="325"/>
      <c r="X121" s="396"/>
      <c r="Y121" s="396"/>
      <c r="Z121" s="396"/>
    </row>
    <row r="122" spans="1:26" ht="15.6">
      <c r="A122" s="328"/>
      <c r="B122" s="325"/>
      <c r="C122" s="325"/>
      <c r="D122" s="325"/>
      <c r="E122" s="325"/>
      <c r="F122" s="325"/>
      <c r="G122" s="325"/>
      <c r="H122" s="325"/>
      <c r="I122" s="325"/>
      <c r="J122" s="325"/>
      <c r="K122" s="1413" t="s">
        <v>2838</v>
      </c>
      <c r="L122" s="229" t="s">
        <v>9309</v>
      </c>
      <c r="M122" s="942" t="s">
        <v>9421</v>
      </c>
      <c r="N122" s="360" t="s">
        <v>9400</v>
      </c>
      <c r="O122" s="360"/>
      <c r="P122" s="360"/>
      <c r="Q122" s="113" t="s">
        <v>9598</v>
      </c>
      <c r="R122" s="360"/>
      <c r="S122" s="325"/>
      <c r="T122" s="325"/>
      <c r="U122" s="325"/>
      <c r="V122" s="325"/>
      <c r="W122" s="325"/>
      <c r="X122" s="396"/>
      <c r="Y122" s="396"/>
      <c r="Z122" s="396"/>
    </row>
    <row r="123" spans="1:26" ht="15.6">
      <c r="A123" s="328"/>
      <c r="B123" s="325"/>
      <c r="C123" s="325"/>
      <c r="D123" s="325"/>
      <c r="E123" s="325"/>
      <c r="F123" s="325"/>
      <c r="G123" s="325"/>
      <c r="H123" s="325"/>
      <c r="I123" s="325"/>
      <c r="J123" s="325"/>
      <c r="K123" s="1413" t="s">
        <v>2838</v>
      </c>
      <c r="L123" s="229" t="s">
        <v>9309</v>
      </c>
      <c r="M123" s="942" t="s">
        <v>9424</v>
      </c>
      <c r="N123" s="360" t="s">
        <v>9400</v>
      </c>
      <c r="O123" s="360"/>
      <c r="P123" s="360"/>
      <c r="Q123" s="113" t="s">
        <v>9599</v>
      </c>
      <c r="R123" s="360"/>
      <c r="S123" s="325"/>
      <c r="T123" s="325"/>
      <c r="U123" s="325"/>
      <c r="V123" s="325"/>
      <c r="W123" s="325"/>
      <c r="X123" s="396"/>
      <c r="Y123" s="396"/>
      <c r="Z123" s="396"/>
    </row>
    <row r="124" spans="1:26" ht="15.6">
      <c r="A124" s="328"/>
      <c r="B124" s="325"/>
      <c r="C124" s="325"/>
      <c r="D124" s="325"/>
      <c r="E124" s="325"/>
      <c r="F124" s="325"/>
      <c r="G124" s="325"/>
      <c r="H124" s="325"/>
      <c r="I124" s="325"/>
      <c r="J124" s="325"/>
      <c r="K124" s="1413" t="s">
        <v>2838</v>
      </c>
      <c r="L124" s="229" t="s">
        <v>9309</v>
      </c>
      <c r="M124" s="942" t="s">
        <v>9427</v>
      </c>
      <c r="N124" s="360" t="s">
        <v>9429</v>
      </c>
      <c r="O124" s="360"/>
      <c r="P124" s="360"/>
      <c r="Q124" s="113" t="s">
        <v>9600</v>
      </c>
      <c r="R124" s="360"/>
      <c r="S124" s="325"/>
      <c r="T124" s="325"/>
      <c r="U124" s="325"/>
      <c r="V124" s="325"/>
      <c r="W124" s="325"/>
      <c r="X124" s="396"/>
      <c r="Y124" s="396"/>
      <c r="Z124" s="396"/>
    </row>
    <row r="125" spans="1:26" ht="15.6">
      <c r="A125" s="328"/>
      <c r="B125" s="325"/>
      <c r="C125" s="325"/>
      <c r="D125" s="325"/>
      <c r="E125" s="325"/>
      <c r="F125" s="325"/>
      <c r="G125" s="325"/>
      <c r="H125" s="325"/>
      <c r="I125" s="325"/>
      <c r="J125" s="325"/>
      <c r="K125" s="1413" t="s">
        <v>2838</v>
      </c>
      <c r="L125" s="229" t="s">
        <v>9309</v>
      </c>
      <c r="M125" s="942" t="s">
        <v>9431</v>
      </c>
      <c r="N125" s="360" t="s">
        <v>9433</v>
      </c>
      <c r="O125" s="360"/>
      <c r="P125" s="360"/>
      <c r="Q125" s="113" t="s">
        <v>9601</v>
      </c>
      <c r="R125" s="360"/>
      <c r="S125" s="325"/>
      <c r="T125" s="325"/>
      <c r="U125" s="325"/>
      <c r="V125" s="325"/>
      <c r="W125" s="325"/>
      <c r="X125" s="396"/>
      <c r="Y125" s="396"/>
      <c r="Z125" s="396"/>
    </row>
    <row r="126" spans="1:26" ht="15.6">
      <c r="A126" s="328"/>
      <c r="B126" s="325"/>
      <c r="C126" s="325"/>
      <c r="D126" s="325"/>
      <c r="E126" s="325"/>
      <c r="F126" s="325"/>
      <c r="G126" s="325"/>
      <c r="H126" s="325"/>
      <c r="I126" s="325"/>
      <c r="J126" s="325"/>
      <c r="K126" s="1413" t="s">
        <v>2838</v>
      </c>
      <c r="L126" s="229" t="s">
        <v>9309</v>
      </c>
      <c r="M126" s="942" t="s">
        <v>9435</v>
      </c>
      <c r="N126" s="360" t="s">
        <v>9433</v>
      </c>
      <c r="O126" s="360"/>
      <c r="P126" s="360"/>
      <c r="Q126" s="113" t="s">
        <v>9602</v>
      </c>
      <c r="R126" s="360"/>
      <c r="S126" s="325"/>
      <c r="T126" s="325"/>
      <c r="U126" s="325"/>
      <c r="V126" s="325"/>
      <c r="W126" s="325"/>
      <c r="X126" s="396"/>
      <c r="Y126" s="396"/>
      <c r="Z126" s="396"/>
    </row>
    <row r="127" spans="1:26" ht="15.6">
      <c r="A127" s="328"/>
      <c r="B127" s="325"/>
      <c r="C127" s="325"/>
      <c r="D127" s="325"/>
      <c r="E127" s="325"/>
      <c r="F127" s="325"/>
      <c r="G127" s="325"/>
      <c r="H127" s="325"/>
      <c r="I127" s="325"/>
      <c r="J127" s="325"/>
      <c r="K127" s="1413" t="s">
        <v>2838</v>
      </c>
      <c r="L127" s="229" t="s">
        <v>9309</v>
      </c>
      <c r="M127" s="942" t="s">
        <v>9438</v>
      </c>
      <c r="N127" s="360" t="s">
        <v>9429</v>
      </c>
      <c r="O127" s="360"/>
      <c r="P127" s="360"/>
      <c r="Q127" s="113" t="s">
        <v>9603</v>
      </c>
      <c r="R127" s="360"/>
      <c r="S127" s="325"/>
      <c r="T127" s="325"/>
      <c r="U127" s="325"/>
      <c r="V127" s="325"/>
      <c r="W127" s="325"/>
      <c r="X127" s="396"/>
      <c r="Y127" s="396"/>
      <c r="Z127" s="396"/>
    </row>
    <row r="128" spans="1:26" ht="15.6">
      <c r="A128" s="328"/>
      <c r="B128" s="325"/>
      <c r="C128" s="325"/>
      <c r="D128" s="325"/>
      <c r="E128" s="325"/>
      <c r="F128" s="325"/>
      <c r="G128" s="325"/>
      <c r="H128" s="325"/>
      <c r="I128" s="325"/>
      <c r="J128" s="325"/>
      <c r="K128" s="1413" t="s">
        <v>2838</v>
      </c>
      <c r="L128" s="229" t="s">
        <v>9309</v>
      </c>
      <c r="M128" s="942" t="s">
        <v>9441</v>
      </c>
      <c r="N128" s="360"/>
      <c r="O128" s="360"/>
      <c r="P128" s="360"/>
      <c r="Q128" s="113" t="s">
        <v>9604</v>
      </c>
      <c r="R128" s="360"/>
      <c r="S128" s="325"/>
      <c r="T128" s="325"/>
      <c r="U128" s="325"/>
      <c r="V128" s="325"/>
      <c r="W128" s="325"/>
      <c r="X128" s="396"/>
      <c r="Y128" s="396"/>
      <c r="Z128" s="396"/>
    </row>
    <row r="129" spans="1:26" ht="15.6">
      <c r="A129" s="328"/>
      <c r="B129" s="325"/>
      <c r="C129" s="325"/>
      <c r="D129" s="325"/>
      <c r="E129" s="325"/>
      <c r="F129" s="325"/>
      <c r="G129" s="325"/>
      <c r="H129" s="325"/>
      <c r="I129" s="325"/>
      <c r="J129" s="325"/>
      <c r="K129" s="1413" t="s">
        <v>2838</v>
      </c>
      <c r="L129" s="229" t="s">
        <v>9309</v>
      </c>
      <c r="M129" s="942" t="s">
        <v>9444</v>
      </c>
      <c r="N129" s="360" t="s">
        <v>9429</v>
      </c>
      <c r="O129" s="360"/>
      <c r="P129" s="360"/>
      <c r="Q129" s="113" t="s">
        <v>9605</v>
      </c>
      <c r="R129" s="360"/>
      <c r="S129" s="325"/>
      <c r="T129" s="325"/>
      <c r="U129" s="325"/>
      <c r="V129" s="325"/>
      <c r="W129" s="325"/>
      <c r="X129" s="396"/>
      <c r="Y129" s="396"/>
      <c r="Z129" s="396"/>
    </row>
    <row r="130" spans="1:26" ht="15.6">
      <c r="A130" s="328"/>
      <c r="B130" s="325"/>
      <c r="C130" s="325"/>
      <c r="D130" s="325"/>
      <c r="E130" s="325"/>
      <c r="F130" s="325"/>
      <c r="G130" s="325"/>
      <c r="H130" s="325"/>
      <c r="I130" s="325"/>
      <c r="J130" s="325"/>
      <c r="K130" s="1413" t="s">
        <v>2838</v>
      </c>
      <c r="L130" s="229" t="s">
        <v>9309</v>
      </c>
      <c r="M130" s="1329" t="s">
        <v>4715</v>
      </c>
      <c r="N130" s="113" t="s">
        <v>9029</v>
      </c>
      <c r="O130" s="243" t="s">
        <v>2085</v>
      </c>
      <c r="P130" s="229"/>
      <c r="Q130" s="113" t="s">
        <v>9606</v>
      </c>
      <c r="R130" s="229"/>
      <c r="S130" s="325"/>
      <c r="T130" s="325"/>
      <c r="U130" s="325"/>
      <c r="V130" s="325"/>
      <c r="W130" s="325"/>
      <c r="X130" s="396"/>
      <c r="Y130" s="396"/>
      <c r="Z130" s="396"/>
    </row>
    <row r="131" spans="1:26" ht="15.6">
      <c r="A131" s="328"/>
      <c r="B131" s="325"/>
      <c r="C131" s="325"/>
      <c r="D131" s="325"/>
      <c r="E131" s="325"/>
      <c r="F131" s="325"/>
      <c r="G131" s="325"/>
      <c r="H131" s="325"/>
      <c r="I131" s="325"/>
      <c r="J131" s="325"/>
      <c r="K131" s="1413" t="s">
        <v>2838</v>
      </c>
      <c r="L131" s="229" t="s">
        <v>9309</v>
      </c>
      <c r="M131" s="942" t="s">
        <v>9449</v>
      </c>
      <c r="N131" s="113" t="s">
        <v>4720</v>
      </c>
      <c r="O131" s="243" t="s">
        <v>2085</v>
      </c>
      <c r="P131" s="229"/>
      <c r="Q131" s="113" t="s">
        <v>9607</v>
      </c>
      <c r="R131" s="229"/>
      <c r="S131" s="325"/>
      <c r="T131" s="325"/>
      <c r="U131" s="325"/>
      <c r="V131" s="325"/>
      <c r="W131" s="325"/>
      <c r="X131" s="396"/>
      <c r="Y131" s="396"/>
      <c r="Z131" s="396"/>
    </row>
    <row r="132" spans="1:26" ht="15.6">
      <c r="A132" s="328"/>
      <c r="B132" s="325"/>
      <c r="C132" s="325"/>
      <c r="D132" s="325"/>
      <c r="E132" s="325"/>
      <c r="F132" s="325"/>
      <c r="G132" s="325"/>
      <c r="H132" s="325"/>
      <c r="I132" s="325"/>
      <c r="J132" s="325"/>
      <c r="K132" s="1413" t="s">
        <v>2838</v>
      </c>
      <c r="L132" s="229" t="s">
        <v>9309</v>
      </c>
      <c r="M132" s="942" t="s">
        <v>9451</v>
      </c>
      <c r="N132" s="360" t="s">
        <v>9453</v>
      </c>
      <c r="O132" s="360" t="s">
        <v>2088</v>
      </c>
      <c r="P132" s="360"/>
      <c r="Q132" s="113" t="s">
        <v>9608</v>
      </c>
      <c r="R132" s="360"/>
      <c r="S132" s="325"/>
      <c r="T132" s="325"/>
      <c r="U132" s="325"/>
      <c r="V132" s="325"/>
      <c r="W132" s="325"/>
      <c r="X132" s="396"/>
      <c r="Y132" s="396"/>
      <c r="Z132" s="396"/>
    </row>
    <row r="133" spans="1:26" ht="15.6">
      <c r="A133" s="328"/>
      <c r="B133" s="325"/>
      <c r="C133" s="325"/>
      <c r="D133" s="325"/>
      <c r="E133" s="325"/>
      <c r="F133" s="325"/>
      <c r="G133" s="325"/>
      <c r="H133" s="325"/>
      <c r="I133" s="325"/>
      <c r="J133" s="325"/>
      <c r="K133" s="1413" t="s">
        <v>2838</v>
      </c>
      <c r="L133" s="229" t="s">
        <v>9309</v>
      </c>
      <c r="M133" s="942" t="s">
        <v>9455</v>
      </c>
      <c r="N133" s="360" t="s">
        <v>9457</v>
      </c>
      <c r="O133" s="360" t="s">
        <v>2088</v>
      </c>
      <c r="P133" s="360"/>
      <c r="Q133" s="113" t="s">
        <v>9609</v>
      </c>
      <c r="R133" s="360"/>
      <c r="S133" s="325"/>
      <c r="T133" s="325"/>
      <c r="U133" s="325"/>
      <c r="V133" s="325"/>
      <c r="W133" s="325"/>
      <c r="X133" s="396"/>
      <c r="Y133" s="396"/>
      <c r="Z133" s="396"/>
    </row>
    <row r="134" spans="1:26" ht="15.6">
      <c r="A134" s="328"/>
      <c r="B134" s="325"/>
      <c r="C134" s="325"/>
      <c r="D134" s="325"/>
      <c r="E134" s="325"/>
      <c r="F134" s="325"/>
      <c r="G134" s="325"/>
      <c r="H134" s="325"/>
      <c r="I134" s="325"/>
      <c r="J134" s="325"/>
      <c r="K134" s="1413" t="s">
        <v>2838</v>
      </c>
      <c r="L134" s="229" t="s">
        <v>9309</v>
      </c>
      <c r="M134" s="942" t="s">
        <v>9459</v>
      </c>
      <c r="N134" s="360" t="s">
        <v>9457</v>
      </c>
      <c r="O134" s="360"/>
      <c r="P134" s="360"/>
      <c r="Q134" s="113" t="s">
        <v>9610</v>
      </c>
      <c r="R134" s="360"/>
      <c r="S134" s="325"/>
      <c r="T134" s="325"/>
      <c r="U134" s="325"/>
      <c r="V134" s="325"/>
      <c r="W134" s="325"/>
      <c r="X134" s="396"/>
      <c r="Y134" s="396"/>
      <c r="Z134" s="396"/>
    </row>
    <row r="135" spans="1:26" ht="15.6">
      <c r="A135" s="328"/>
      <c r="B135" s="325"/>
      <c r="C135" s="325"/>
      <c r="D135" s="325"/>
      <c r="E135" s="325"/>
      <c r="F135" s="325"/>
      <c r="G135" s="325"/>
      <c r="H135" s="325"/>
      <c r="I135" s="325"/>
      <c r="J135" s="325"/>
      <c r="K135" s="1413" t="s">
        <v>2838</v>
      </c>
      <c r="L135" s="229" t="s">
        <v>9309</v>
      </c>
      <c r="M135" s="942" t="s">
        <v>9462</v>
      </c>
      <c r="N135" s="360" t="s">
        <v>9464</v>
      </c>
      <c r="O135" s="360"/>
      <c r="P135" s="360"/>
      <c r="Q135" s="113" t="s">
        <v>9611</v>
      </c>
      <c r="R135" s="360"/>
      <c r="S135" s="325"/>
      <c r="T135" s="325"/>
      <c r="U135" s="325"/>
      <c r="V135" s="325"/>
      <c r="W135" s="325"/>
      <c r="X135" s="396"/>
      <c r="Y135" s="396"/>
      <c r="Z135" s="396"/>
    </row>
    <row r="136" spans="1:26" ht="15.6">
      <c r="A136" s="328"/>
      <c r="B136" s="325"/>
      <c r="C136" s="325"/>
      <c r="D136" s="325"/>
      <c r="E136" s="325"/>
      <c r="F136" s="325"/>
      <c r="G136" s="325"/>
      <c r="H136" s="325"/>
      <c r="I136" s="325"/>
      <c r="J136" s="325"/>
      <c r="K136" s="1413" t="s">
        <v>2838</v>
      </c>
      <c r="L136" s="229" t="s">
        <v>9309</v>
      </c>
      <c r="M136" s="942" t="s">
        <v>9466</v>
      </c>
      <c r="N136" s="360" t="s">
        <v>9468</v>
      </c>
      <c r="O136" s="360"/>
      <c r="P136" s="360"/>
      <c r="Q136" s="113" t="s">
        <v>9612</v>
      </c>
      <c r="R136" s="360"/>
      <c r="S136" s="325"/>
      <c r="T136" s="325"/>
      <c r="U136" s="325"/>
      <c r="V136" s="325"/>
      <c r="W136" s="325"/>
      <c r="X136" s="396"/>
      <c r="Y136" s="396"/>
      <c r="Z136" s="396"/>
    </row>
    <row r="137" spans="1:26" ht="15.6">
      <c r="A137" s="328"/>
      <c r="B137" s="325"/>
      <c r="C137" s="325"/>
      <c r="D137" s="325"/>
      <c r="E137" s="325"/>
      <c r="F137" s="325"/>
      <c r="G137" s="325"/>
      <c r="H137" s="325"/>
      <c r="I137" s="325"/>
      <c r="J137" s="325"/>
      <c r="K137" s="1413" t="s">
        <v>2838</v>
      </c>
      <c r="L137" s="229" t="s">
        <v>9309</v>
      </c>
      <c r="M137" s="942" t="s">
        <v>9470</v>
      </c>
      <c r="N137" s="360" t="s">
        <v>9472</v>
      </c>
      <c r="O137" s="360"/>
      <c r="P137" s="360"/>
      <c r="Q137" s="113" t="s">
        <v>9613</v>
      </c>
      <c r="R137" s="360"/>
      <c r="S137" s="325"/>
      <c r="T137" s="325"/>
      <c r="U137" s="325"/>
      <c r="V137" s="325"/>
      <c r="W137" s="325"/>
      <c r="X137" s="396"/>
      <c r="Y137" s="396"/>
      <c r="Z137" s="396"/>
    </row>
    <row r="138" spans="1:26" ht="15.6">
      <c r="A138" s="328"/>
      <c r="B138" s="325"/>
      <c r="C138" s="325"/>
      <c r="D138" s="325"/>
      <c r="E138" s="325"/>
      <c r="F138" s="325"/>
      <c r="G138" s="325"/>
      <c r="H138" s="325"/>
      <c r="I138" s="325"/>
      <c r="J138" s="325"/>
      <c r="K138" s="1413" t="s">
        <v>2838</v>
      </c>
      <c r="L138" s="360" t="s">
        <v>9081</v>
      </c>
      <c r="M138" s="942" t="s">
        <v>9474</v>
      </c>
      <c r="N138" s="360" t="s">
        <v>9476</v>
      </c>
      <c r="O138" s="360"/>
      <c r="P138" s="360"/>
      <c r="Q138" s="113" t="s">
        <v>9614</v>
      </c>
      <c r="R138" s="360"/>
      <c r="S138" s="325"/>
      <c r="T138" s="325"/>
      <c r="U138" s="325"/>
      <c r="V138" s="325"/>
      <c r="W138" s="325"/>
      <c r="X138" s="396"/>
      <c r="Y138" s="396"/>
      <c r="Z138" s="396"/>
    </row>
    <row r="139" spans="1:26" ht="15.6">
      <c r="A139" s="328"/>
      <c r="B139" s="325"/>
      <c r="C139" s="325"/>
      <c r="D139" s="325"/>
      <c r="E139" s="325"/>
      <c r="F139" s="325"/>
      <c r="G139" s="325"/>
      <c r="H139" s="325"/>
      <c r="I139" s="325"/>
      <c r="J139" s="325"/>
      <c r="K139" s="1413" t="s">
        <v>2838</v>
      </c>
      <c r="L139" s="229" t="s">
        <v>9309</v>
      </c>
      <c r="M139" s="942" t="s">
        <v>9478</v>
      </c>
      <c r="N139" s="360" t="s">
        <v>9476</v>
      </c>
      <c r="O139" s="360"/>
      <c r="P139" s="360"/>
      <c r="Q139" s="113" t="s">
        <v>9615</v>
      </c>
      <c r="R139" s="360"/>
      <c r="S139" s="325"/>
      <c r="T139" s="325"/>
      <c r="U139" s="325"/>
      <c r="V139" s="325"/>
      <c r="W139" s="325"/>
      <c r="X139" s="396"/>
      <c r="Y139" s="396"/>
      <c r="Z139" s="396"/>
    </row>
    <row r="140" spans="1:26" ht="15.6">
      <c r="A140" s="328"/>
      <c r="B140" s="325"/>
      <c r="C140" s="325"/>
      <c r="D140" s="325"/>
      <c r="E140" s="325"/>
      <c r="F140" s="325"/>
      <c r="G140" s="325"/>
      <c r="H140" s="325"/>
      <c r="I140" s="325"/>
      <c r="J140" s="325"/>
      <c r="K140" s="1413" t="s">
        <v>2838</v>
      </c>
      <c r="L140" s="229" t="s">
        <v>9309</v>
      </c>
      <c r="M140" s="942" t="s">
        <v>9481</v>
      </c>
      <c r="N140" s="360" t="s">
        <v>9483</v>
      </c>
      <c r="O140" s="360"/>
      <c r="P140" s="360"/>
      <c r="Q140" s="113" t="s">
        <v>9616</v>
      </c>
      <c r="R140" s="360"/>
      <c r="S140" s="325"/>
      <c r="T140" s="325"/>
      <c r="U140" s="325"/>
      <c r="V140" s="325"/>
      <c r="W140" s="325"/>
      <c r="X140" s="396"/>
      <c r="Y140" s="396"/>
      <c r="Z140" s="396"/>
    </row>
    <row r="141" spans="1:26" ht="15.6">
      <c r="A141" s="328"/>
      <c r="B141" s="325"/>
      <c r="C141" s="325"/>
      <c r="D141" s="325"/>
      <c r="E141" s="325"/>
      <c r="F141" s="325"/>
      <c r="G141" s="325"/>
      <c r="H141" s="325"/>
      <c r="I141" s="325"/>
      <c r="J141" s="325"/>
      <c r="K141" s="1413" t="s">
        <v>2838</v>
      </c>
      <c r="L141" s="229" t="s">
        <v>9309</v>
      </c>
      <c r="M141" s="942" t="s">
        <v>9485</v>
      </c>
      <c r="N141" s="360" t="s">
        <v>9487</v>
      </c>
      <c r="O141" s="360"/>
      <c r="P141" s="360"/>
      <c r="Q141" s="113" t="s">
        <v>9617</v>
      </c>
      <c r="R141" s="360"/>
      <c r="S141" s="325"/>
      <c r="T141" s="325"/>
      <c r="U141" s="325"/>
      <c r="V141" s="325"/>
      <c r="W141" s="325"/>
      <c r="X141" s="396"/>
      <c r="Y141" s="396"/>
      <c r="Z141" s="396"/>
    </row>
    <row r="142" spans="1:26" ht="15.6">
      <c r="A142" s="328"/>
      <c r="B142" s="325"/>
      <c r="C142" s="325"/>
      <c r="D142" s="325"/>
      <c r="E142" s="325"/>
      <c r="F142" s="325"/>
      <c r="G142" s="325"/>
      <c r="H142" s="325"/>
      <c r="I142" s="325"/>
      <c r="J142" s="325"/>
      <c r="K142" s="1413" t="s">
        <v>2838</v>
      </c>
      <c r="L142" s="229" t="s">
        <v>9309</v>
      </c>
      <c r="M142" s="942" t="s">
        <v>9489</v>
      </c>
      <c r="N142" s="360" t="s">
        <v>9487</v>
      </c>
      <c r="O142" s="360"/>
      <c r="P142" s="360"/>
      <c r="Q142" s="113" t="s">
        <v>9618</v>
      </c>
      <c r="R142" s="360"/>
      <c r="S142" s="325"/>
      <c r="T142" s="325"/>
      <c r="U142" s="325"/>
      <c r="V142" s="325"/>
      <c r="W142" s="325"/>
      <c r="X142" s="396"/>
      <c r="Y142" s="396"/>
      <c r="Z142" s="396"/>
    </row>
    <row r="143" spans="1:26" ht="15.6">
      <c r="A143" s="328"/>
      <c r="B143" s="325"/>
      <c r="C143" s="325"/>
      <c r="D143" s="325"/>
      <c r="E143" s="325"/>
      <c r="F143" s="325"/>
      <c r="G143" s="325"/>
      <c r="H143" s="325"/>
      <c r="I143" s="325"/>
      <c r="J143" s="325"/>
      <c r="K143" s="1413" t="s">
        <v>2838</v>
      </c>
      <c r="L143" s="229" t="s">
        <v>9309</v>
      </c>
      <c r="M143" s="942" t="s">
        <v>9492</v>
      </c>
      <c r="N143" s="360" t="s">
        <v>9487</v>
      </c>
      <c r="O143" s="243"/>
      <c r="P143" s="229"/>
      <c r="Q143" s="113" t="s">
        <v>9619</v>
      </c>
      <c r="R143" s="229"/>
      <c r="S143" s="325"/>
      <c r="T143" s="325"/>
      <c r="U143" s="325"/>
      <c r="V143" s="325"/>
      <c r="W143" s="325"/>
      <c r="X143" s="396"/>
      <c r="Y143" s="396"/>
      <c r="Z143" s="396"/>
    </row>
    <row r="144" spans="1:26" ht="15.6">
      <c r="A144" s="328"/>
      <c r="B144" s="325"/>
      <c r="C144" s="325"/>
      <c r="D144" s="325"/>
      <c r="E144" s="325"/>
      <c r="F144" s="325"/>
      <c r="G144" s="325"/>
      <c r="H144" s="325"/>
      <c r="I144" s="325"/>
      <c r="J144" s="325"/>
      <c r="K144" s="1413" t="s">
        <v>2838</v>
      </c>
      <c r="L144" s="229" t="s">
        <v>9309</v>
      </c>
      <c r="M144" s="942" t="s">
        <v>4707</v>
      </c>
      <c r="N144" s="360"/>
      <c r="O144" s="360"/>
      <c r="P144" s="360"/>
      <c r="Q144" s="113" t="s">
        <v>8520</v>
      </c>
      <c r="R144" s="360"/>
      <c r="S144" s="325"/>
      <c r="T144" s="325"/>
      <c r="U144" s="325"/>
      <c r="V144" s="325"/>
      <c r="W144" s="325"/>
      <c r="X144" s="396"/>
      <c r="Y144" s="396"/>
      <c r="Z144" s="396"/>
    </row>
    <row r="145" spans="1:26" ht="15.6">
      <c r="A145" s="328"/>
      <c r="B145" s="325"/>
      <c r="C145" s="325"/>
      <c r="D145" s="325"/>
      <c r="E145" s="325"/>
      <c r="F145" s="325"/>
      <c r="G145" s="325"/>
      <c r="H145" s="325"/>
      <c r="I145" s="325"/>
      <c r="J145" s="325"/>
      <c r="K145" s="1413" t="s">
        <v>2838</v>
      </c>
      <c r="L145" s="229" t="s">
        <v>9309</v>
      </c>
      <c r="M145" s="942" t="s">
        <v>4968</v>
      </c>
      <c r="N145" s="360" t="s">
        <v>9495</v>
      </c>
      <c r="O145" s="360"/>
      <c r="P145" s="360"/>
      <c r="Q145" s="113" t="s">
        <v>9620</v>
      </c>
      <c r="R145" s="360"/>
      <c r="S145" s="325"/>
      <c r="T145" s="325"/>
      <c r="U145" s="325"/>
      <c r="V145" s="325"/>
      <c r="W145" s="325"/>
      <c r="X145" s="396"/>
      <c r="Y145" s="396"/>
      <c r="Z145" s="396"/>
    </row>
    <row r="146" spans="1:26" ht="15.6">
      <c r="A146" s="328"/>
      <c r="B146" s="325"/>
      <c r="C146" s="325"/>
      <c r="D146" s="325"/>
      <c r="E146" s="325"/>
      <c r="F146" s="325"/>
      <c r="G146" s="325"/>
      <c r="H146" s="325"/>
      <c r="I146" s="325"/>
      <c r="J146" s="325"/>
      <c r="K146" s="1413" t="s">
        <v>2838</v>
      </c>
      <c r="L146" s="229" t="s">
        <v>9309</v>
      </c>
      <c r="M146" s="942" t="s">
        <v>4976</v>
      </c>
      <c r="N146" s="360" t="s">
        <v>9495</v>
      </c>
      <c r="O146" s="360"/>
      <c r="P146" s="360"/>
      <c r="Q146" s="113" t="s">
        <v>9621</v>
      </c>
      <c r="R146" s="360"/>
      <c r="S146" s="325"/>
      <c r="T146" s="325"/>
      <c r="U146" s="325"/>
      <c r="V146" s="325"/>
      <c r="W146" s="325"/>
      <c r="X146" s="396"/>
      <c r="Y146" s="396"/>
      <c r="Z146" s="396"/>
    </row>
    <row r="147" spans="1:26" ht="15.6">
      <c r="A147" s="328"/>
      <c r="B147" s="325"/>
      <c r="C147" s="325"/>
      <c r="D147" s="325"/>
      <c r="E147" s="325"/>
      <c r="F147" s="325"/>
      <c r="G147" s="325"/>
      <c r="H147" s="325"/>
      <c r="I147" s="325"/>
      <c r="J147" s="325"/>
      <c r="K147" s="1413" t="s">
        <v>2838</v>
      </c>
      <c r="L147" s="229" t="s">
        <v>9309</v>
      </c>
      <c r="M147" s="942" t="s">
        <v>9498</v>
      </c>
      <c r="N147" s="360" t="s">
        <v>9500</v>
      </c>
      <c r="O147" s="360"/>
      <c r="P147" s="360"/>
      <c r="Q147" s="113" t="s">
        <v>9622</v>
      </c>
      <c r="R147" s="360"/>
      <c r="S147" s="325"/>
      <c r="T147" s="325"/>
      <c r="U147" s="325"/>
      <c r="V147" s="325"/>
      <c r="W147" s="325"/>
      <c r="X147" s="396"/>
      <c r="Y147" s="396"/>
      <c r="Z147" s="396"/>
    </row>
    <row r="148" spans="1:26" ht="15.6">
      <c r="A148" s="328"/>
      <c r="B148" s="325"/>
      <c r="C148" s="325"/>
      <c r="D148" s="325"/>
      <c r="E148" s="325"/>
      <c r="F148" s="325"/>
      <c r="G148" s="325"/>
      <c r="H148" s="325"/>
      <c r="I148" s="325"/>
      <c r="J148" s="325"/>
      <c r="K148" s="1413" t="s">
        <v>2838</v>
      </c>
      <c r="L148" s="229" t="s">
        <v>9309</v>
      </c>
      <c r="M148" s="942" t="s">
        <v>9502</v>
      </c>
      <c r="N148" s="360" t="s">
        <v>9504</v>
      </c>
      <c r="O148" s="360"/>
      <c r="P148" s="360"/>
      <c r="Q148" s="113" t="s">
        <v>9623</v>
      </c>
      <c r="R148" s="360"/>
      <c r="S148" s="325"/>
      <c r="T148" s="325"/>
      <c r="U148" s="325"/>
      <c r="V148" s="325"/>
      <c r="W148" s="325"/>
      <c r="X148" s="396"/>
      <c r="Y148" s="396"/>
      <c r="Z148" s="396"/>
    </row>
    <row r="149" spans="1:26" ht="15.6">
      <c r="A149" s="328"/>
      <c r="B149" s="325"/>
      <c r="C149" s="325"/>
      <c r="D149" s="325"/>
      <c r="E149" s="325"/>
      <c r="F149" s="325"/>
      <c r="G149" s="325"/>
      <c r="H149" s="325"/>
      <c r="I149" s="325"/>
      <c r="J149" s="325"/>
      <c r="K149" s="1413" t="s">
        <v>2838</v>
      </c>
      <c r="L149" s="229" t="s">
        <v>9309</v>
      </c>
      <c r="M149" s="942" t="s">
        <v>9506</v>
      </c>
      <c r="N149" s="360" t="s">
        <v>9504</v>
      </c>
      <c r="O149" s="360"/>
      <c r="P149" s="360"/>
      <c r="Q149" s="113" t="s">
        <v>9624</v>
      </c>
      <c r="R149" s="360"/>
      <c r="S149" s="325"/>
      <c r="T149" s="325"/>
      <c r="U149" s="325"/>
      <c r="V149" s="325"/>
      <c r="W149" s="325"/>
      <c r="X149" s="396"/>
      <c r="Y149" s="396"/>
      <c r="Z149" s="396"/>
    </row>
    <row r="150" spans="1:26" ht="15.6">
      <c r="A150" s="328"/>
      <c r="B150" s="325"/>
      <c r="C150" s="325"/>
      <c r="D150" s="325"/>
      <c r="E150" s="325"/>
      <c r="F150" s="325"/>
      <c r="G150" s="325"/>
      <c r="H150" s="325"/>
      <c r="I150" s="325"/>
      <c r="J150" s="325"/>
      <c r="K150" s="1413" t="s">
        <v>2838</v>
      </c>
      <c r="L150" s="229" t="s">
        <v>9309</v>
      </c>
      <c r="M150" s="942" t="s">
        <v>9509</v>
      </c>
      <c r="N150" s="360" t="s">
        <v>9511</v>
      </c>
      <c r="O150" s="360"/>
      <c r="P150" s="360"/>
      <c r="Q150" s="113" t="s">
        <v>9625</v>
      </c>
      <c r="R150" s="360"/>
      <c r="S150" s="325"/>
      <c r="T150" s="325"/>
      <c r="U150" s="325"/>
      <c r="V150" s="325"/>
      <c r="W150" s="325"/>
      <c r="X150" s="396"/>
      <c r="Y150" s="396"/>
      <c r="Z150" s="396"/>
    </row>
    <row r="151" spans="1:26" ht="15.6">
      <c r="A151" s="328"/>
      <c r="B151" s="325"/>
      <c r="C151" s="325"/>
      <c r="D151" s="325"/>
      <c r="E151" s="325"/>
      <c r="F151" s="325"/>
      <c r="G151" s="325"/>
      <c r="H151" s="325"/>
      <c r="I151" s="325"/>
      <c r="J151" s="325"/>
      <c r="K151" s="1413" t="s">
        <v>2838</v>
      </c>
      <c r="L151" s="229" t="s">
        <v>9309</v>
      </c>
      <c r="M151" s="942" t="s">
        <v>9513</v>
      </c>
      <c r="N151" s="360" t="s">
        <v>9515</v>
      </c>
      <c r="O151" s="360"/>
      <c r="P151" s="360"/>
      <c r="Q151" s="113" t="s">
        <v>9626</v>
      </c>
      <c r="R151" s="360"/>
      <c r="S151" s="325"/>
      <c r="T151" s="325"/>
      <c r="U151" s="325"/>
      <c r="V151" s="325"/>
      <c r="W151" s="325"/>
      <c r="X151" s="396"/>
      <c r="Y151" s="396"/>
      <c r="Z151" s="396"/>
    </row>
    <row r="152" spans="1:26" ht="15.6">
      <c r="A152" s="328"/>
      <c r="B152" s="325"/>
      <c r="C152" s="325"/>
      <c r="D152" s="325"/>
      <c r="E152" s="325"/>
      <c r="F152" s="325"/>
      <c r="G152" s="325"/>
      <c r="H152" s="325"/>
      <c r="I152" s="325"/>
      <c r="J152" s="325"/>
      <c r="K152" s="1413" t="s">
        <v>2838</v>
      </c>
      <c r="L152" s="229" t="s">
        <v>9309</v>
      </c>
      <c r="M152" s="942" t="s">
        <v>9517</v>
      </c>
      <c r="N152" s="360" t="s">
        <v>9504</v>
      </c>
      <c r="O152" s="360"/>
      <c r="P152" s="360"/>
      <c r="Q152" s="113" t="s">
        <v>9627</v>
      </c>
      <c r="R152" s="360"/>
      <c r="S152" s="325"/>
      <c r="T152" s="325"/>
      <c r="U152" s="325"/>
      <c r="V152" s="325"/>
      <c r="W152" s="325"/>
      <c r="X152" s="396"/>
      <c r="Y152" s="396"/>
      <c r="Z152" s="396"/>
    </row>
    <row r="153" spans="1:26" ht="15.6">
      <c r="A153" s="328"/>
      <c r="B153" s="325"/>
      <c r="C153" s="325"/>
      <c r="D153" s="325"/>
      <c r="E153" s="325"/>
      <c r="F153" s="325"/>
      <c r="G153" s="325"/>
      <c r="H153" s="325"/>
      <c r="I153" s="325"/>
      <c r="J153" s="325"/>
      <c r="K153" s="1413" t="s">
        <v>2838</v>
      </c>
      <c r="L153" s="229" t="s">
        <v>9309</v>
      </c>
      <c r="M153" s="942" t="s">
        <v>9520</v>
      </c>
      <c r="N153" s="360" t="s">
        <v>9504</v>
      </c>
      <c r="O153" s="360"/>
      <c r="P153" s="360"/>
      <c r="Q153" s="113" t="s">
        <v>9628</v>
      </c>
      <c r="R153" s="360"/>
      <c r="S153" s="325"/>
      <c r="T153" s="325"/>
      <c r="U153" s="325"/>
      <c r="V153" s="325"/>
      <c r="W153" s="325"/>
      <c r="X153" s="396"/>
      <c r="Y153" s="396"/>
      <c r="Z153" s="396"/>
    </row>
    <row r="154" spans="1:26" ht="15.6">
      <c r="A154" s="328"/>
      <c r="B154" s="325"/>
      <c r="C154" s="325"/>
      <c r="D154" s="325"/>
      <c r="E154" s="325"/>
      <c r="F154" s="325"/>
      <c r="G154" s="325"/>
      <c r="H154" s="325"/>
      <c r="I154" s="325"/>
      <c r="J154" s="325"/>
      <c r="K154" s="1413" t="s">
        <v>2838</v>
      </c>
      <c r="L154" s="229" t="s">
        <v>9309</v>
      </c>
      <c r="M154" s="942" t="s">
        <v>9523</v>
      </c>
      <c r="N154" s="360" t="s">
        <v>9504</v>
      </c>
      <c r="O154" s="360"/>
      <c r="P154" s="360"/>
      <c r="Q154" s="113" t="s">
        <v>9629</v>
      </c>
      <c r="R154" s="360"/>
      <c r="S154" s="325"/>
      <c r="T154" s="325"/>
      <c r="U154" s="325"/>
      <c r="V154" s="325"/>
      <c r="W154" s="325"/>
      <c r="X154" s="396"/>
      <c r="Y154" s="396"/>
      <c r="Z154" s="396"/>
    </row>
    <row r="155" spans="1:26" ht="15.6">
      <c r="A155" s="328"/>
      <c r="B155" s="325"/>
      <c r="C155" s="325"/>
      <c r="D155" s="325"/>
      <c r="E155" s="325"/>
      <c r="F155" s="325"/>
      <c r="G155" s="325"/>
      <c r="H155" s="325"/>
      <c r="I155" s="325"/>
      <c r="J155" s="325"/>
      <c r="K155" s="1413" t="s">
        <v>2838</v>
      </c>
      <c r="L155" s="229" t="s">
        <v>9309</v>
      </c>
      <c r="M155" s="942" t="s">
        <v>9526</v>
      </c>
      <c r="N155" s="360" t="s">
        <v>9511</v>
      </c>
      <c r="O155" s="360"/>
      <c r="P155" s="360"/>
      <c r="Q155" s="113" t="s">
        <v>9630</v>
      </c>
      <c r="R155" s="360"/>
      <c r="S155" s="325"/>
      <c r="T155" s="325"/>
      <c r="U155" s="325"/>
      <c r="V155" s="325"/>
      <c r="W155" s="325"/>
      <c r="X155" s="396"/>
      <c r="Y155" s="396"/>
      <c r="Z155" s="396"/>
    </row>
    <row r="156" spans="1:26" ht="15.6">
      <c r="A156" s="328"/>
      <c r="B156" s="325"/>
      <c r="C156" s="325"/>
      <c r="D156" s="325"/>
      <c r="E156" s="325"/>
      <c r="F156" s="325"/>
      <c r="G156" s="325"/>
      <c r="H156" s="325"/>
      <c r="I156" s="325"/>
      <c r="J156" s="325"/>
      <c r="K156" s="1413" t="s">
        <v>2838</v>
      </c>
      <c r="L156" s="229" t="s">
        <v>9309</v>
      </c>
      <c r="M156" s="942" t="s">
        <v>9529</v>
      </c>
      <c r="N156" s="360" t="s">
        <v>9511</v>
      </c>
      <c r="O156" s="360"/>
      <c r="P156" s="360"/>
      <c r="Q156" s="113" t="s">
        <v>9631</v>
      </c>
      <c r="R156" s="360"/>
      <c r="S156" s="325"/>
      <c r="T156" s="325"/>
      <c r="U156" s="325"/>
      <c r="V156" s="325"/>
      <c r="W156" s="325"/>
      <c r="X156" s="396"/>
      <c r="Y156" s="396"/>
      <c r="Z156" s="396"/>
    </row>
    <row r="157" spans="1:26" ht="15.6">
      <c r="A157" s="328"/>
      <c r="B157" s="325"/>
      <c r="C157" s="325"/>
      <c r="D157" s="325"/>
      <c r="E157" s="325"/>
      <c r="F157" s="325"/>
      <c r="G157" s="325"/>
      <c r="H157" s="325"/>
      <c r="I157" s="325"/>
      <c r="J157" s="325"/>
      <c r="K157" s="1413" t="s">
        <v>2838</v>
      </c>
      <c r="L157" s="229" t="s">
        <v>9309</v>
      </c>
      <c r="M157" s="942" t="s">
        <v>9532</v>
      </c>
      <c r="N157" s="360" t="s">
        <v>9511</v>
      </c>
      <c r="O157" s="360"/>
      <c r="P157" s="360"/>
      <c r="Q157" s="113" t="s">
        <v>9632</v>
      </c>
      <c r="R157" s="360"/>
      <c r="S157" s="325"/>
      <c r="T157" s="325"/>
      <c r="U157" s="325"/>
      <c r="V157" s="325"/>
      <c r="W157" s="325"/>
      <c r="X157" s="396"/>
      <c r="Y157" s="396"/>
      <c r="Z157" s="396"/>
    </row>
    <row r="158" spans="1:26" ht="15.6">
      <c r="A158" s="328"/>
      <c r="B158" s="325"/>
      <c r="C158" s="325"/>
      <c r="D158" s="325"/>
      <c r="E158" s="325"/>
      <c r="F158" s="325"/>
      <c r="G158" s="325"/>
      <c r="H158" s="325"/>
      <c r="I158" s="325"/>
      <c r="J158" s="325"/>
      <c r="K158" s="1413" t="s">
        <v>2838</v>
      </c>
      <c r="L158" s="229" t="s">
        <v>9309</v>
      </c>
      <c r="M158" s="942" t="s">
        <v>9535</v>
      </c>
      <c r="N158" s="360" t="s">
        <v>9537</v>
      </c>
      <c r="O158" s="360"/>
      <c r="P158" s="360"/>
      <c r="Q158" s="113" t="s">
        <v>9633</v>
      </c>
      <c r="R158" s="360"/>
      <c r="S158" s="325"/>
      <c r="T158" s="325"/>
      <c r="U158" s="325"/>
      <c r="V158" s="325"/>
      <c r="W158" s="325"/>
      <c r="X158" s="396"/>
      <c r="Y158" s="396"/>
      <c r="Z158" s="396"/>
    </row>
    <row r="159" spans="1:26" ht="15.6">
      <c r="A159" s="328"/>
      <c r="B159" s="325"/>
      <c r="C159" s="325"/>
      <c r="D159" s="325"/>
      <c r="E159" s="325"/>
      <c r="F159" s="325"/>
      <c r="G159" s="325"/>
      <c r="H159" s="325"/>
      <c r="I159" s="325"/>
      <c r="J159" s="325"/>
      <c r="K159" s="1413" t="s">
        <v>2838</v>
      </c>
      <c r="L159" s="229" t="s">
        <v>9309</v>
      </c>
      <c r="M159" s="942" t="s">
        <v>9539</v>
      </c>
      <c r="N159" s="360" t="s">
        <v>9537</v>
      </c>
      <c r="O159" s="360"/>
      <c r="P159" s="360"/>
      <c r="Q159" s="113" t="s">
        <v>9634</v>
      </c>
      <c r="R159" s="360"/>
      <c r="S159" s="325"/>
      <c r="T159" s="325"/>
      <c r="U159" s="325"/>
      <c r="V159" s="325"/>
      <c r="W159" s="325"/>
      <c r="X159" s="396"/>
      <c r="Y159" s="396"/>
      <c r="Z159" s="396"/>
    </row>
    <row r="160" spans="1:26" ht="15.6">
      <c r="A160" s="328"/>
      <c r="B160" s="325"/>
      <c r="C160" s="325"/>
      <c r="D160" s="325"/>
      <c r="E160" s="325"/>
      <c r="F160" s="325"/>
      <c r="G160" s="325"/>
      <c r="H160" s="325"/>
      <c r="I160" s="325"/>
      <c r="J160" s="325"/>
      <c r="K160" s="1413" t="s">
        <v>2838</v>
      </c>
      <c r="L160" s="229" t="s">
        <v>9309</v>
      </c>
      <c r="M160" s="942" t="s">
        <v>9542</v>
      </c>
      <c r="N160" s="360" t="s">
        <v>9544</v>
      </c>
      <c r="O160" s="360"/>
      <c r="P160" s="360"/>
      <c r="Q160" s="113" t="s">
        <v>9635</v>
      </c>
      <c r="R160" s="360"/>
      <c r="S160" s="325"/>
      <c r="T160" s="325"/>
      <c r="U160" s="325"/>
      <c r="V160" s="325"/>
      <c r="W160" s="325"/>
      <c r="X160" s="396"/>
      <c r="Y160" s="396"/>
      <c r="Z160" s="396"/>
    </row>
    <row r="161" spans="1:26" ht="15.6">
      <c r="A161" s="328"/>
      <c r="B161" s="325"/>
      <c r="C161" s="325"/>
      <c r="D161" s="325"/>
      <c r="E161" s="325"/>
      <c r="F161" s="325"/>
      <c r="G161" s="325"/>
      <c r="H161" s="325"/>
      <c r="I161" s="325"/>
      <c r="J161" s="325"/>
      <c r="K161" s="1413" t="s">
        <v>2838</v>
      </c>
      <c r="L161" s="229" t="s">
        <v>9309</v>
      </c>
      <c r="M161" s="942" t="s">
        <v>9546</v>
      </c>
      <c r="N161" s="360" t="s">
        <v>9544</v>
      </c>
      <c r="O161" s="360"/>
      <c r="P161" s="360"/>
      <c r="Q161" s="113" t="s">
        <v>9636</v>
      </c>
      <c r="R161" s="360"/>
      <c r="S161" s="325"/>
      <c r="T161" s="325"/>
      <c r="U161" s="325"/>
      <c r="V161" s="325"/>
      <c r="W161" s="325"/>
      <c r="X161" s="396"/>
      <c r="Y161" s="396"/>
      <c r="Z161" s="396"/>
    </row>
    <row r="162" spans="1:26" ht="15.6">
      <c r="A162" s="328"/>
      <c r="B162" s="325"/>
      <c r="C162" s="325"/>
      <c r="D162" s="325"/>
      <c r="E162" s="325"/>
      <c r="F162" s="325"/>
      <c r="G162" s="325"/>
      <c r="H162" s="325"/>
      <c r="I162" s="325"/>
      <c r="J162" s="325"/>
      <c r="K162" s="1413" t="s">
        <v>2838</v>
      </c>
      <c r="L162" s="229" t="s">
        <v>9309</v>
      </c>
      <c r="M162" s="942" t="s">
        <v>9549</v>
      </c>
      <c r="N162" s="360" t="s">
        <v>9544</v>
      </c>
      <c r="O162" s="360"/>
      <c r="P162" s="360"/>
      <c r="Q162" s="113" t="s">
        <v>9637</v>
      </c>
      <c r="R162" s="360"/>
      <c r="S162" s="325"/>
      <c r="T162" s="325"/>
      <c r="U162" s="325"/>
      <c r="V162" s="325"/>
      <c r="W162" s="325"/>
      <c r="X162" s="396"/>
      <c r="Y162" s="396"/>
      <c r="Z162" s="396"/>
    </row>
    <row r="163" spans="1:26" ht="15.6">
      <c r="A163" s="328"/>
      <c r="B163" s="325"/>
      <c r="C163" s="325"/>
      <c r="D163" s="325"/>
      <c r="E163" s="325"/>
      <c r="F163" s="325"/>
      <c r="G163" s="325"/>
      <c r="H163" s="325"/>
      <c r="I163" s="325"/>
      <c r="J163" s="325"/>
      <c r="K163" s="1413" t="s">
        <v>2838</v>
      </c>
      <c r="L163" s="229" t="s">
        <v>9309</v>
      </c>
      <c r="M163" s="942" t="s">
        <v>9552</v>
      </c>
      <c r="N163" s="360" t="s">
        <v>9544</v>
      </c>
      <c r="O163" s="360"/>
      <c r="P163" s="360"/>
      <c r="Q163" s="113" t="s">
        <v>9638</v>
      </c>
      <c r="R163" s="360"/>
      <c r="S163" s="325"/>
      <c r="T163" s="325"/>
      <c r="U163" s="325"/>
      <c r="V163" s="325"/>
      <c r="W163" s="325"/>
      <c r="X163" s="396"/>
      <c r="Y163" s="396"/>
      <c r="Z163" s="396"/>
    </row>
    <row r="164" spans="1:26" ht="15.6">
      <c r="A164" s="328"/>
      <c r="B164" s="325"/>
      <c r="C164" s="325"/>
      <c r="D164" s="325"/>
      <c r="E164" s="325"/>
      <c r="F164" s="325"/>
      <c r="G164" s="325"/>
      <c r="H164" s="325"/>
      <c r="I164" s="325"/>
      <c r="J164" s="325"/>
      <c r="K164" s="1413"/>
      <c r="L164" s="229"/>
      <c r="M164" s="942"/>
      <c r="N164" s="63"/>
      <c r="O164" s="360"/>
      <c r="P164" s="360"/>
      <c r="Q164" s="239"/>
      <c r="R164" s="360"/>
      <c r="S164" s="325"/>
      <c r="T164" s="325"/>
      <c r="U164" s="325"/>
      <c r="V164" s="325"/>
      <c r="W164" s="325"/>
      <c r="X164" s="396"/>
      <c r="Y164" s="396"/>
      <c r="Z164" s="396"/>
    </row>
    <row r="165" spans="1:26" ht="15.6">
      <c r="A165" s="328"/>
      <c r="B165" s="325"/>
      <c r="C165" s="325"/>
      <c r="D165" s="325"/>
      <c r="E165" s="325"/>
      <c r="F165" s="325"/>
      <c r="G165" s="325"/>
      <c r="H165" s="325"/>
      <c r="I165" s="325"/>
      <c r="J165" s="325"/>
      <c r="K165" s="1413"/>
      <c r="L165" s="229"/>
      <c r="M165" s="942"/>
      <c r="N165" s="360"/>
      <c r="O165" s="360"/>
      <c r="P165" s="360"/>
      <c r="Q165" s="239"/>
      <c r="R165" s="360"/>
      <c r="S165" s="325"/>
      <c r="T165" s="325"/>
      <c r="U165" s="325"/>
      <c r="V165" s="325"/>
      <c r="W165" s="325"/>
      <c r="X165" s="396"/>
      <c r="Y165" s="396"/>
      <c r="Z165" s="396"/>
    </row>
    <row r="166" spans="1:26" ht="15.6">
      <c r="A166" s="328"/>
      <c r="B166" s="325"/>
      <c r="C166" s="325"/>
      <c r="D166" s="325"/>
      <c r="E166" s="325"/>
      <c r="F166" s="325"/>
      <c r="G166" s="325"/>
      <c r="H166" s="325"/>
      <c r="I166" s="325"/>
      <c r="J166" s="325"/>
      <c r="K166" s="1413"/>
      <c r="L166" s="229"/>
      <c r="M166" s="942"/>
      <c r="N166" s="360"/>
      <c r="O166" s="360"/>
      <c r="P166" s="360"/>
      <c r="Q166" s="239"/>
      <c r="R166" s="360"/>
      <c r="S166" s="325"/>
      <c r="T166" s="325"/>
      <c r="U166" s="325"/>
      <c r="V166" s="325"/>
      <c r="W166" s="325"/>
      <c r="X166" s="396"/>
      <c r="Y166" s="396"/>
      <c r="Z166" s="396"/>
    </row>
    <row r="167" spans="1:26" ht="15.6">
      <c r="A167" s="328"/>
      <c r="B167" s="325"/>
      <c r="C167" s="325"/>
      <c r="D167" s="325"/>
      <c r="E167" s="325"/>
      <c r="F167" s="325"/>
      <c r="G167" s="325"/>
      <c r="H167" s="325"/>
      <c r="I167" s="325"/>
      <c r="J167" s="325"/>
      <c r="K167" s="1413"/>
      <c r="L167" s="229"/>
      <c r="M167" s="942"/>
      <c r="N167" s="63"/>
      <c r="O167" s="360"/>
      <c r="P167" s="360"/>
      <c r="Q167" s="239"/>
      <c r="R167" s="360"/>
      <c r="S167" s="325"/>
      <c r="T167" s="325"/>
      <c r="U167" s="325"/>
      <c r="V167" s="325"/>
      <c r="W167" s="325"/>
      <c r="X167" s="396"/>
      <c r="Y167" s="396"/>
      <c r="Z167" s="396"/>
    </row>
    <row r="168" spans="1:26" ht="15.6">
      <c r="A168" s="328"/>
      <c r="B168" s="325"/>
      <c r="C168" s="325"/>
      <c r="D168" s="325"/>
      <c r="E168" s="325"/>
      <c r="F168" s="325"/>
      <c r="G168" s="325"/>
      <c r="H168" s="325"/>
      <c r="I168" s="325"/>
      <c r="J168" s="325"/>
      <c r="K168" s="1413"/>
      <c r="L168" s="229"/>
      <c r="M168" s="942"/>
      <c r="N168" s="63"/>
      <c r="O168" s="360"/>
      <c r="P168" s="360"/>
      <c r="Q168" s="239"/>
      <c r="R168" s="360"/>
      <c r="S168" s="325"/>
      <c r="T168" s="325"/>
      <c r="U168" s="325"/>
      <c r="V168" s="325"/>
      <c r="W168" s="325"/>
      <c r="X168" s="396"/>
      <c r="Y168" s="396"/>
      <c r="Z168" s="396"/>
    </row>
    <row r="169" spans="1:26" ht="15.6">
      <c r="A169" s="328"/>
      <c r="B169" s="325"/>
      <c r="C169" s="325"/>
      <c r="D169" s="325"/>
      <c r="E169" s="325"/>
      <c r="F169" s="325"/>
      <c r="G169" s="325"/>
      <c r="H169" s="325"/>
      <c r="I169" s="325"/>
      <c r="J169" s="325"/>
      <c r="K169" s="1413"/>
      <c r="L169" s="229"/>
      <c r="M169" s="942"/>
      <c r="N169" s="63"/>
      <c r="O169" s="360"/>
      <c r="P169" s="360"/>
      <c r="Q169" s="239"/>
      <c r="R169" s="360"/>
      <c r="S169" s="325"/>
      <c r="T169" s="325"/>
      <c r="U169" s="325"/>
      <c r="V169" s="325"/>
      <c r="W169" s="325"/>
      <c r="X169" s="396"/>
      <c r="Y169" s="396"/>
      <c r="Z169" s="396"/>
    </row>
    <row r="170" spans="1:26" ht="15.6">
      <c r="A170" s="328"/>
      <c r="B170" s="325"/>
      <c r="C170" s="325"/>
      <c r="D170" s="325"/>
      <c r="E170" s="325"/>
      <c r="F170" s="325"/>
      <c r="G170" s="325"/>
      <c r="H170" s="325"/>
      <c r="I170" s="325"/>
      <c r="J170" s="325"/>
      <c r="K170" s="1413"/>
      <c r="L170" s="229"/>
      <c r="M170" s="942"/>
      <c r="N170" s="63"/>
      <c r="O170" s="360"/>
      <c r="P170" s="360"/>
      <c r="Q170" s="239"/>
      <c r="R170" s="360"/>
      <c r="S170" s="325"/>
      <c r="T170" s="325"/>
      <c r="U170" s="325"/>
      <c r="V170" s="325"/>
      <c r="W170" s="325"/>
      <c r="X170" s="396"/>
      <c r="Y170" s="396"/>
      <c r="Z170" s="396"/>
    </row>
    <row r="171" spans="1:26" ht="15.6">
      <c r="A171" s="328"/>
      <c r="B171" s="325"/>
      <c r="C171" s="325"/>
      <c r="D171" s="325"/>
      <c r="E171" s="325"/>
      <c r="F171" s="325"/>
      <c r="G171" s="325"/>
      <c r="H171" s="325"/>
      <c r="I171" s="325"/>
      <c r="J171" s="325"/>
      <c r="K171" s="1413"/>
      <c r="L171" s="229"/>
      <c r="M171" s="942"/>
      <c r="N171" s="63"/>
      <c r="O171" s="360"/>
      <c r="P171" s="360"/>
      <c r="Q171" s="239"/>
      <c r="R171" s="360"/>
      <c r="S171" s="325"/>
      <c r="T171" s="325"/>
      <c r="U171" s="325"/>
      <c r="V171" s="325"/>
      <c r="W171" s="325"/>
      <c r="X171" s="396"/>
      <c r="Y171" s="396"/>
      <c r="Z171" s="396"/>
    </row>
    <row r="172" spans="1:26" ht="15.6">
      <c r="A172" s="328"/>
      <c r="B172" s="325"/>
      <c r="C172" s="325"/>
      <c r="D172" s="325"/>
      <c r="E172" s="325"/>
      <c r="F172" s="325"/>
      <c r="G172" s="325"/>
      <c r="H172" s="325"/>
      <c r="I172" s="325"/>
      <c r="J172" s="325"/>
      <c r="K172" s="1413"/>
      <c r="L172" s="229"/>
      <c r="M172" s="942"/>
      <c r="N172" s="63"/>
      <c r="O172" s="360"/>
      <c r="P172" s="360"/>
      <c r="Q172" s="239"/>
      <c r="R172" s="360"/>
      <c r="S172" s="325"/>
      <c r="T172" s="325"/>
      <c r="U172" s="325"/>
      <c r="V172" s="325"/>
      <c r="W172" s="325"/>
      <c r="X172" s="396"/>
      <c r="Y172" s="396"/>
      <c r="Z172" s="396"/>
    </row>
    <row r="173" spans="1:26" ht="15.6">
      <c r="A173" s="328"/>
      <c r="B173" s="325"/>
      <c r="C173" s="325"/>
      <c r="D173" s="325"/>
      <c r="E173" s="325"/>
      <c r="F173" s="325"/>
      <c r="G173" s="325"/>
      <c r="H173" s="325"/>
      <c r="I173" s="325"/>
      <c r="J173" s="325"/>
      <c r="K173" s="1413"/>
      <c r="L173" s="229"/>
      <c r="M173" s="942"/>
      <c r="N173" s="63"/>
      <c r="O173" s="360"/>
      <c r="P173" s="360"/>
      <c r="Q173" s="239"/>
      <c r="R173" s="360"/>
      <c r="S173" s="325"/>
      <c r="T173" s="325"/>
      <c r="U173" s="325"/>
      <c r="V173" s="325"/>
      <c r="W173" s="325"/>
      <c r="X173" s="396"/>
      <c r="Y173" s="396"/>
      <c r="Z173" s="396"/>
    </row>
    <row r="174" spans="1:26" ht="15.6">
      <c r="A174" s="328"/>
      <c r="B174" s="325"/>
      <c r="C174" s="325"/>
      <c r="D174" s="325"/>
      <c r="E174" s="325"/>
      <c r="F174" s="325"/>
      <c r="G174" s="325"/>
      <c r="H174" s="325"/>
      <c r="I174" s="325"/>
      <c r="J174" s="325"/>
      <c r="K174" s="1413"/>
      <c r="L174" s="229"/>
      <c r="M174" s="942"/>
      <c r="N174" s="63"/>
      <c r="O174" s="360"/>
      <c r="P174" s="360"/>
      <c r="Q174" s="239"/>
      <c r="R174" s="360"/>
      <c r="S174" s="325"/>
      <c r="T174" s="325"/>
      <c r="U174" s="325"/>
      <c r="V174" s="325"/>
      <c r="W174" s="325"/>
      <c r="X174" s="396"/>
      <c r="Y174" s="396"/>
      <c r="Z174" s="396"/>
    </row>
    <row r="175" spans="1:26" ht="15.6">
      <c r="A175" s="328"/>
      <c r="B175" s="325"/>
      <c r="C175" s="325"/>
      <c r="D175" s="325"/>
      <c r="E175" s="325"/>
      <c r="F175" s="325"/>
      <c r="G175" s="325"/>
      <c r="H175" s="325"/>
      <c r="I175" s="325"/>
      <c r="J175" s="325"/>
      <c r="K175" s="1413"/>
      <c r="L175" s="229"/>
      <c r="M175" s="942"/>
      <c r="N175" s="63"/>
      <c r="O175" s="360"/>
      <c r="P175" s="360"/>
      <c r="Q175" s="239"/>
      <c r="R175" s="360"/>
      <c r="S175" s="325"/>
      <c r="T175" s="325"/>
      <c r="U175" s="325"/>
      <c r="V175" s="325"/>
      <c r="W175" s="325"/>
      <c r="X175" s="396"/>
      <c r="Y175" s="396"/>
      <c r="Z175" s="396"/>
    </row>
    <row r="176" spans="1:26" ht="15.6">
      <c r="A176" s="328"/>
      <c r="B176" s="325"/>
      <c r="C176" s="325"/>
      <c r="D176" s="325"/>
      <c r="E176" s="325"/>
      <c r="F176" s="325"/>
      <c r="G176" s="325"/>
      <c r="H176" s="325"/>
      <c r="I176" s="325"/>
      <c r="J176" s="325"/>
      <c r="K176" s="1413" t="s">
        <v>2838</v>
      </c>
      <c r="L176" s="229" t="s">
        <v>9309</v>
      </c>
      <c r="M176" s="1514" t="s">
        <v>9571</v>
      </c>
      <c r="N176" s="360" t="s">
        <v>4712</v>
      </c>
      <c r="O176" s="360"/>
      <c r="P176" s="360"/>
      <c r="Q176" s="239" t="s">
        <v>9639</v>
      </c>
      <c r="R176" s="360"/>
      <c r="S176" s="325"/>
      <c r="T176" s="325"/>
      <c r="U176" s="325"/>
      <c r="V176" s="325"/>
      <c r="W176" s="325"/>
      <c r="X176" s="396"/>
      <c r="Y176" s="396"/>
      <c r="Z176" s="396"/>
    </row>
    <row r="177" spans="1:26" ht="15.6">
      <c r="A177" s="328"/>
      <c r="B177" s="325"/>
      <c r="C177" s="325"/>
      <c r="D177" s="325"/>
      <c r="E177" s="325"/>
      <c r="F177" s="325"/>
      <c r="G177" s="325"/>
      <c r="H177" s="325"/>
      <c r="I177" s="325"/>
      <c r="J177" s="325"/>
      <c r="K177" s="1413" t="s">
        <v>2838</v>
      </c>
      <c r="L177" s="229" t="s">
        <v>9309</v>
      </c>
      <c r="M177" s="942" t="s">
        <v>9573</v>
      </c>
      <c r="N177" s="360" t="s">
        <v>9575</v>
      </c>
      <c r="O177" s="360"/>
      <c r="P177" s="360"/>
      <c r="Q177" s="113" t="s">
        <v>9640</v>
      </c>
      <c r="R177" s="360"/>
      <c r="S177" s="325"/>
      <c r="T177" s="325"/>
      <c r="U177" s="325"/>
      <c r="V177" s="325"/>
      <c r="W177" s="325"/>
      <c r="X177" s="396"/>
      <c r="Y177" s="396"/>
      <c r="Z177" s="396"/>
    </row>
    <row r="178" spans="1:26" ht="15.6">
      <c r="A178" s="328"/>
      <c r="B178" s="325"/>
      <c r="C178" s="325"/>
      <c r="D178" s="325"/>
      <c r="E178" s="325"/>
      <c r="F178" s="325"/>
      <c r="G178" s="325"/>
      <c r="H178" s="325"/>
      <c r="I178" s="325"/>
      <c r="J178" s="325"/>
      <c r="K178" s="1413" t="s">
        <v>2838</v>
      </c>
      <c r="L178" s="229" t="s">
        <v>9309</v>
      </c>
      <c r="M178" s="942" t="s">
        <v>9577</v>
      </c>
      <c r="N178" s="360" t="s">
        <v>9575</v>
      </c>
      <c r="O178" s="360"/>
      <c r="P178" s="360"/>
      <c r="Q178" s="113" t="s">
        <v>9641</v>
      </c>
      <c r="R178" s="360"/>
      <c r="S178" s="325"/>
      <c r="T178" s="325"/>
      <c r="U178" s="325"/>
      <c r="V178" s="325"/>
      <c r="W178" s="325"/>
      <c r="X178" s="396"/>
      <c r="Y178" s="396"/>
      <c r="Z178" s="396"/>
    </row>
    <row r="179" spans="1:26" ht="15.6">
      <c r="A179" s="328"/>
      <c r="B179" s="325"/>
      <c r="C179" s="325"/>
      <c r="D179" s="325"/>
      <c r="E179" s="325"/>
      <c r="F179" s="325"/>
      <c r="G179" s="325"/>
      <c r="H179" s="325"/>
      <c r="I179" s="325"/>
      <c r="J179" s="325"/>
      <c r="K179" s="1413" t="s">
        <v>2838</v>
      </c>
      <c r="L179" s="229" t="s">
        <v>9309</v>
      </c>
      <c r="M179" s="239" t="s">
        <v>4857</v>
      </c>
      <c r="N179" s="113" t="s">
        <v>4858</v>
      </c>
      <c r="O179" s="239" t="s">
        <v>2085</v>
      </c>
      <c r="P179" s="229"/>
      <c r="Q179" s="113" t="s">
        <v>9580</v>
      </c>
      <c r="R179" s="229"/>
      <c r="S179" s="325"/>
      <c r="T179" s="325"/>
      <c r="U179" s="325"/>
      <c r="V179" s="325"/>
      <c r="W179" s="325"/>
      <c r="X179" s="396"/>
      <c r="Y179" s="396"/>
      <c r="Z179" s="396"/>
    </row>
    <row r="180" spans="1:26" ht="15.6">
      <c r="A180" s="328"/>
      <c r="B180" s="325"/>
      <c r="C180" s="325"/>
      <c r="D180" s="325"/>
      <c r="E180" s="325"/>
      <c r="F180" s="325"/>
      <c r="G180" s="325"/>
      <c r="H180" s="325"/>
      <c r="I180" s="325"/>
      <c r="J180" s="325"/>
      <c r="K180" s="1413" t="s">
        <v>2838</v>
      </c>
      <c r="L180" s="229" t="s">
        <v>9309</v>
      </c>
      <c r="M180" s="239" t="s">
        <v>6097</v>
      </c>
      <c r="N180" s="113" t="s">
        <v>4860</v>
      </c>
      <c r="O180" s="239" t="s">
        <v>2085</v>
      </c>
      <c r="P180" s="229"/>
      <c r="Q180" s="113" t="s">
        <v>9352</v>
      </c>
      <c r="R180" s="229"/>
      <c r="S180" s="325"/>
      <c r="T180" s="325"/>
      <c r="U180" s="325"/>
      <c r="V180" s="325"/>
      <c r="W180" s="325"/>
      <c r="X180" s="396"/>
      <c r="Y180" s="396"/>
      <c r="Z180" s="396"/>
    </row>
    <row r="181" spans="1:26" ht="15.6">
      <c r="A181" s="328"/>
      <c r="B181" s="325"/>
      <c r="C181" s="325"/>
      <c r="D181" s="325"/>
      <c r="E181" s="325"/>
      <c r="F181" s="325"/>
      <c r="G181" s="325"/>
      <c r="H181" s="325"/>
      <c r="I181" s="325"/>
      <c r="J181" s="325"/>
      <c r="K181" s="1413" t="s">
        <v>2838</v>
      </c>
      <c r="L181" s="229" t="s">
        <v>9309</v>
      </c>
      <c r="M181" s="239" t="s">
        <v>4919</v>
      </c>
      <c r="N181" s="113" t="s">
        <v>4863</v>
      </c>
      <c r="O181" s="239" t="s">
        <v>2085</v>
      </c>
      <c r="P181" s="229"/>
      <c r="Q181" s="113" t="s">
        <v>9353</v>
      </c>
      <c r="R181" s="229"/>
      <c r="S181" s="325"/>
      <c r="T181" s="325"/>
      <c r="U181" s="325"/>
      <c r="V181" s="325"/>
      <c r="W181" s="325"/>
      <c r="X181" s="396"/>
      <c r="Y181" s="396"/>
      <c r="Z181" s="396"/>
    </row>
    <row r="182" spans="1:26" ht="15.6">
      <c r="A182" s="328"/>
      <c r="B182" s="325"/>
      <c r="C182" s="325"/>
      <c r="D182" s="325"/>
      <c r="E182" s="325"/>
      <c r="F182" s="325"/>
      <c r="G182" s="325"/>
      <c r="H182" s="325"/>
      <c r="I182" s="325"/>
      <c r="J182" s="325"/>
      <c r="K182" s="1413" t="s">
        <v>2838</v>
      </c>
      <c r="L182" s="229" t="s">
        <v>9309</v>
      </c>
      <c r="M182" s="239" t="s">
        <v>4864</v>
      </c>
      <c r="N182" s="113" t="s">
        <v>9038</v>
      </c>
      <c r="O182" s="239" t="s">
        <v>2085</v>
      </c>
      <c r="P182" s="229"/>
      <c r="Q182" s="113" t="s">
        <v>9221</v>
      </c>
      <c r="R182" s="229"/>
      <c r="S182" s="325"/>
      <c r="T182" s="325"/>
      <c r="U182" s="325"/>
      <c r="V182" s="325"/>
      <c r="W182" s="325"/>
      <c r="X182" s="396"/>
      <c r="Y182" s="396"/>
      <c r="Z182" s="396"/>
    </row>
    <row r="183" spans="1:26" ht="15.6">
      <c r="A183" s="328"/>
      <c r="B183" s="325"/>
      <c r="C183" s="325"/>
      <c r="D183" s="325"/>
      <c r="E183" s="325"/>
      <c r="F183" s="325"/>
      <c r="G183" s="325"/>
      <c r="H183" s="325"/>
      <c r="I183" s="325"/>
      <c r="J183" s="325"/>
      <c r="K183" s="1413" t="s">
        <v>2838</v>
      </c>
      <c r="L183" s="229" t="s">
        <v>9385</v>
      </c>
      <c r="M183" s="246" t="s">
        <v>9355</v>
      </c>
      <c r="N183" s="229" t="s">
        <v>8576</v>
      </c>
      <c r="O183" s="229" t="s">
        <v>2085</v>
      </c>
      <c r="P183" s="229"/>
      <c r="Q183" s="113" t="s">
        <v>9370</v>
      </c>
      <c r="R183" s="229"/>
      <c r="S183" s="325"/>
      <c r="T183" s="325"/>
      <c r="U183" s="325"/>
      <c r="V183" s="325"/>
      <c r="W183" s="325"/>
      <c r="X183" s="396"/>
      <c r="Y183" s="396"/>
      <c r="Z183" s="396"/>
    </row>
    <row r="184" spans="1:26" ht="15.6">
      <c r="A184" s="328"/>
      <c r="B184" s="325"/>
      <c r="C184" s="325"/>
      <c r="D184" s="325"/>
      <c r="E184" s="325"/>
      <c r="F184" s="325"/>
      <c r="G184" s="325"/>
      <c r="H184" s="325"/>
      <c r="I184" s="325"/>
      <c r="J184" s="325"/>
      <c r="K184" s="1413" t="s">
        <v>2838</v>
      </c>
      <c r="L184" s="229" t="s">
        <v>9385</v>
      </c>
      <c r="M184" s="246" t="s">
        <v>9358</v>
      </c>
      <c r="N184" s="229" t="s">
        <v>9052</v>
      </c>
      <c r="O184" s="229" t="s">
        <v>2085</v>
      </c>
      <c r="P184" s="229"/>
      <c r="Q184" s="113" t="s">
        <v>9224</v>
      </c>
      <c r="R184" s="229"/>
      <c r="S184" s="325"/>
      <c r="T184" s="325"/>
      <c r="U184" s="325"/>
      <c r="V184" s="325"/>
      <c r="W184" s="325"/>
      <c r="X184" s="396"/>
      <c r="Y184" s="396"/>
      <c r="Z184" s="396"/>
    </row>
    <row r="185" spans="1:26" ht="15.6">
      <c r="A185" s="328"/>
      <c r="B185" s="325"/>
      <c r="C185" s="325"/>
      <c r="D185" s="325"/>
      <c r="E185" s="325"/>
      <c r="F185" s="325"/>
      <c r="G185" s="325"/>
      <c r="H185" s="325"/>
      <c r="I185" s="325"/>
      <c r="J185" s="325"/>
      <c r="K185" s="1413" t="s">
        <v>2838</v>
      </c>
      <c r="L185" s="229" t="s">
        <v>9385</v>
      </c>
      <c r="M185" s="246" t="s">
        <v>9059</v>
      </c>
      <c r="N185" s="239" t="s">
        <v>9060</v>
      </c>
      <c r="O185" s="239" t="s">
        <v>2085</v>
      </c>
      <c r="P185" s="229"/>
      <c r="Q185" s="113" t="s">
        <v>9361</v>
      </c>
      <c r="R185" s="229"/>
      <c r="S185" s="325"/>
      <c r="T185" s="325"/>
      <c r="U185" s="325"/>
      <c r="V185" s="325"/>
      <c r="W185" s="325"/>
      <c r="X185" s="396"/>
      <c r="Y185" s="396"/>
      <c r="Z185" s="396"/>
    </row>
    <row r="186" spans="1:26" ht="15.6">
      <c r="A186" s="328"/>
      <c r="B186" s="325"/>
      <c r="C186" s="325"/>
      <c r="D186" s="325"/>
      <c r="E186" s="325"/>
      <c r="F186" s="325"/>
      <c r="G186" s="325"/>
      <c r="H186" s="325"/>
      <c r="I186" s="325"/>
      <c r="J186" s="325"/>
      <c r="K186" s="1413" t="s">
        <v>2838</v>
      </c>
      <c r="L186" s="229" t="s">
        <v>9385</v>
      </c>
      <c r="M186" s="246" t="s">
        <v>9364</v>
      </c>
      <c r="N186" s="229" t="s">
        <v>9067</v>
      </c>
      <c r="O186" s="229" t="s">
        <v>2085</v>
      </c>
      <c r="P186" s="229"/>
      <c r="Q186" s="113" t="s">
        <v>9583</v>
      </c>
      <c r="R186" s="229"/>
      <c r="S186" s="325"/>
      <c r="T186" s="325"/>
      <c r="U186" s="325"/>
      <c r="V186" s="325"/>
      <c r="W186" s="325"/>
      <c r="X186" s="396"/>
      <c r="Y186" s="396"/>
      <c r="Z186" s="396"/>
    </row>
    <row r="187" spans="1:26" ht="15.6">
      <c r="A187" s="328"/>
      <c r="B187" s="396"/>
      <c r="C187" s="396"/>
      <c r="D187" s="396"/>
      <c r="E187" s="396"/>
      <c r="F187" s="396"/>
      <c r="G187" s="396"/>
      <c r="H187" s="396"/>
      <c r="I187" s="325"/>
      <c r="J187" s="325"/>
      <c r="K187" s="325"/>
      <c r="L187" s="325"/>
      <c r="M187" s="325"/>
      <c r="N187" s="325"/>
      <c r="O187" s="325"/>
      <c r="P187" s="325"/>
      <c r="Q187" s="325"/>
      <c r="R187" s="325"/>
      <c r="S187" s="396"/>
      <c r="T187" s="396"/>
      <c r="U187" s="396"/>
      <c r="V187" s="396"/>
      <c r="W187" s="396"/>
      <c r="X187" s="396"/>
      <c r="Y187" s="396"/>
      <c r="Z187" s="396"/>
    </row>
    <row r="188" spans="1:26" ht="15.6">
      <c r="A188" s="328"/>
      <c r="B188" s="396"/>
      <c r="C188" s="396"/>
      <c r="D188" s="396"/>
      <c r="E188" s="396"/>
      <c r="F188" s="396"/>
      <c r="G188" s="396"/>
      <c r="H188" s="396"/>
      <c r="I188" s="325"/>
      <c r="J188" s="325"/>
      <c r="K188" s="325"/>
      <c r="L188" s="325"/>
      <c r="M188" s="325"/>
      <c r="N188" s="325"/>
      <c r="O188" s="325"/>
      <c r="P188" s="325"/>
      <c r="Q188" s="325"/>
      <c r="R188" s="325"/>
      <c r="S188" s="396"/>
      <c r="T188" s="396"/>
      <c r="U188" s="396"/>
      <c r="V188" s="396"/>
      <c r="W188" s="396"/>
      <c r="X188" s="396"/>
      <c r="Y188" s="396"/>
      <c r="Z188" s="396"/>
    </row>
    <row r="189" spans="1:26" ht="15.6">
      <c r="A189" s="328"/>
      <c r="B189" s="396"/>
      <c r="C189" s="396"/>
      <c r="D189" s="396"/>
      <c r="E189" s="396"/>
      <c r="F189" s="396"/>
      <c r="G189" s="396"/>
      <c r="H189" s="396"/>
      <c r="I189" s="325"/>
      <c r="J189" s="325"/>
      <c r="K189" s="325"/>
      <c r="L189" s="325"/>
      <c r="M189" s="325"/>
      <c r="N189" s="325"/>
      <c r="O189" s="325"/>
      <c r="P189" s="325"/>
      <c r="Q189" s="325"/>
      <c r="R189" s="325"/>
      <c r="S189" s="396"/>
      <c r="T189" s="396"/>
      <c r="U189" s="396"/>
      <c r="V189" s="396"/>
      <c r="W189" s="396"/>
      <c r="X189" s="396"/>
      <c r="Y189" s="396"/>
      <c r="Z189" s="396"/>
    </row>
    <row r="190" spans="1:26" ht="15.6">
      <c r="A190" s="328"/>
      <c r="B190" s="396"/>
      <c r="C190" s="396"/>
      <c r="D190" s="396"/>
      <c r="E190" s="396"/>
      <c r="F190" s="396"/>
      <c r="G190" s="396"/>
      <c r="H190" s="396"/>
      <c r="I190" s="325"/>
      <c r="J190" s="325"/>
      <c r="K190" s="325"/>
      <c r="L190" s="325"/>
      <c r="M190" s="325"/>
      <c r="N190" s="325"/>
      <c r="O190" s="325"/>
      <c r="P190" s="325"/>
      <c r="Q190" s="325"/>
      <c r="R190" s="325"/>
      <c r="S190" s="396"/>
      <c r="T190" s="396"/>
      <c r="U190" s="396"/>
      <c r="V190" s="396"/>
      <c r="W190" s="396"/>
      <c r="X190" s="396"/>
      <c r="Y190" s="396"/>
      <c r="Z190" s="396"/>
    </row>
  </sheetData>
  <phoneticPr fontId="5" type="noConversion"/>
  <dataValidations count="4">
    <dataValidation type="list" allowBlank="1" showInputMessage="1" showErrorMessage="1" sqref="B6" xr:uid="{00000000-0002-0000-8E00-000000000000}">
      <formula1>"Mi: Minute,H: Hour,D: Daily,W: Weekly,M: Monthly,Y: Yearly"</formula1>
    </dataValidation>
    <dataValidation type="list" allowBlank="1" showInputMessage="1" showErrorMessage="1" sqref="B7 B9" xr:uid="{00000000-0002-0000-8E00-000001000000}">
      <formula1>"替换,追加"</formula1>
    </dataValidation>
    <dataValidation type="list" allowBlank="1" showInputMessage="1" showErrorMessage="1" sqref="J12:J98" xr:uid="{00000000-0002-0000-8E00-000002000000}">
      <formula1>"匹配,基线特有,本地扩充,废弃"</formula1>
    </dataValidation>
    <dataValidation type="list" allowBlank="1" showInputMessage="1" showErrorMessage="1" sqref="M8:M9 N4:N7" xr:uid="{00000000-0002-0000-8E00-000003000000}">
      <formula1>"left join,inner join,union,union all"</formula1>
    </dataValidation>
  </dataValidations>
  <hyperlinks>
    <hyperlink ref="A1" location="目录!A1" display="返回" xr:uid="{00000000-0004-0000-8E00-000000000000}"/>
  </hyperlinks>
  <pageMargins left="0.75" right="0.75" top="1" bottom="1" header="0.51180555555555596" footer="0.51180555555555596"/>
  <pageSetup paperSize="9" orientation="portrait"/>
  <legacyDrawing r:id="rId1"/>
</worksheet>
</file>

<file path=xl/worksheets/sheet1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W104"/>
  <sheetViews>
    <sheetView topLeftCell="E1" workbookViewId="0">
      <selection activeCell="M21" sqref="M21"/>
    </sheetView>
  </sheetViews>
  <sheetFormatPr defaultColWidth="9" defaultRowHeight="15.6"/>
  <cols>
    <col min="1" max="1" width="11" style="328" customWidth="1"/>
    <col min="2" max="2" width="23.6640625" style="396" customWidth="1"/>
    <col min="3" max="3" width="15.6640625" style="396" customWidth="1"/>
    <col min="4" max="4" width="15.21875" style="396" customWidth="1"/>
    <col min="5" max="5" width="12.109375" style="396" customWidth="1"/>
    <col min="6" max="6" width="7.88671875" style="396" customWidth="1"/>
    <col min="7" max="7" width="3.77734375" style="1400" customWidth="1"/>
    <col min="8" max="8" width="5" style="396" customWidth="1"/>
    <col min="9" max="9" width="5.44140625" style="396" customWidth="1"/>
    <col min="10" max="10" width="11.21875" style="396" customWidth="1"/>
    <col min="11" max="11" width="6.33203125" style="325" hidden="1" customWidth="1"/>
    <col min="12" max="12" width="12.6640625" style="325" hidden="1" customWidth="1"/>
    <col min="13" max="13" width="16" style="325" hidden="1" customWidth="1"/>
    <col min="14" max="14" width="14.44140625" style="325" hidden="1" customWidth="1"/>
    <col min="15" max="15" width="12.33203125" style="325" hidden="1" customWidth="1"/>
    <col min="16" max="16" width="11.21875" style="325" hidden="1" customWidth="1"/>
    <col min="17" max="17" width="8.88671875" style="325" hidden="1" customWidth="1"/>
    <col min="18" max="18" width="9" style="325" hidden="1" customWidth="1"/>
    <col min="19" max="19" width="19.77734375" style="396" customWidth="1"/>
    <col min="20" max="20" width="13.6640625" style="396" customWidth="1"/>
    <col min="21" max="21" width="14.88671875" style="396" customWidth="1"/>
    <col min="22" max="23" width="13.77734375" style="396" customWidth="1"/>
    <col min="24" max="16384" width="9" style="328"/>
  </cols>
  <sheetData>
    <row r="1" spans="1:23" s="396" customFormat="1">
      <c r="A1" s="2" t="s">
        <v>2037</v>
      </c>
      <c r="B1" s="331"/>
      <c r="C1" s="331"/>
      <c r="D1" s="331"/>
      <c r="E1" s="331"/>
      <c r="F1" s="331"/>
      <c r="G1" s="328"/>
      <c r="H1" s="331"/>
      <c r="I1" s="331"/>
      <c r="J1" s="331"/>
      <c r="K1" s="331"/>
      <c r="L1" s="331"/>
      <c r="M1" s="331"/>
      <c r="N1" s="331"/>
      <c r="O1" s="331"/>
      <c r="P1" s="331"/>
      <c r="Q1" s="331"/>
      <c r="R1" s="331"/>
      <c r="S1" s="336"/>
      <c r="T1" s="336"/>
      <c r="U1" s="336"/>
      <c r="V1" s="336"/>
      <c r="W1" s="336"/>
    </row>
    <row r="2" spans="1:23" s="396" customFormat="1">
      <c r="A2" s="216" t="s">
        <v>2038</v>
      </c>
      <c r="B2" s="217"/>
      <c r="C2" s="217"/>
      <c r="D2" s="217"/>
      <c r="E2" s="217"/>
      <c r="F2" s="217"/>
      <c r="G2" s="1401"/>
      <c r="H2" s="217"/>
      <c r="I2" s="217"/>
      <c r="J2" s="217"/>
      <c r="K2" s="1183" t="s">
        <v>2830</v>
      </c>
      <c r="L2" s="1184"/>
      <c r="M2" s="1184"/>
      <c r="N2" s="1184"/>
      <c r="O2" s="1184"/>
      <c r="P2" s="1184"/>
      <c r="Q2" s="1184"/>
      <c r="R2" s="1184"/>
      <c r="S2" s="337" t="s">
        <v>2039</v>
      </c>
      <c r="T2" s="338"/>
      <c r="U2" s="338"/>
      <c r="V2" s="338"/>
      <c r="W2" s="353"/>
    </row>
    <row r="3" spans="1:23" s="396" customFormat="1">
      <c r="A3" s="218" t="s">
        <v>2040</v>
      </c>
      <c r="B3" s="1457" t="s">
        <v>936</v>
      </c>
      <c r="C3" s="219"/>
      <c r="D3" s="219"/>
      <c r="E3" s="219"/>
      <c r="F3" s="219"/>
      <c r="G3" s="1402"/>
      <c r="H3" s="219"/>
      <c r="I3" s="219"/>
      <c r="J3" s="219"/>
      <c r="K3" s="1185" t="s">
        <v>2831</v>
      </c>
      <c r="L3" s="1186" t="s">
        <v>2832</v>
      </c>
      <c r="M3" s="1186" t="s">
        <v>2833</v>
      </c>
      <c r="N3" s="1186" t="s">
        <v>2834</v>
      </c>
      <c r="O3" s="1186" t="s">
        <v>2835</v>
      </c>
      <c r="P3" s="1186" t="s">
        <v>2836</v>
      </c>
      <c r="Q3" s="1186" t="s">
        <v>2837</v>
      </c>
      <c r="R3" s="1195" t="s">
        <v>73</v>
      </c>
      <c r="S3" s="339" t="s">
        <v>2041</v>
      </c>
      <c r="T3" s="340" t="s">
        <v>2042</v>
      </c>
      <c r="U3" s="340"/>
      <c r="V3" s="354"/>
      <c r="W3" s="355"/>
    </row>
    <row r="4" spans="1:23" s="397" customFormat="1">
      <c r="A4" s="220" t="s">
        <v>2042</v>
      </c>
      <c r="B4" s="332" t="s">
        <v>935</v>
      </c>
      <c r="C4" s="352"/>
      <c r="D4" s="352"/>
      <c r="E4" s="352"/>
      <c r="F4" s="352"/>
      <c r="G4" s="1089"/>
      <c r="H4" s="352"/>
      <c r="I4" s="352"/>
      <c r="J4" s="352"/>
      <c r="K4" s="1161" t="s">
        <v>8258</v>
      </c>
      <c r="L4" s="229" t="s">
        <v>927</v>
      </c>
      <c r="M4" s="229" t="s">
        <v>9642</v>
      </c>
      <c r="N4" s="229"/>
      <c r="O4" s="229"/>
      <c r="P4" s="229" t="s">
        <v>8962</v>
      </c>
      <c r="Q4" s="229"/>
      <c r="R4" s="229"/>
      <c r="S4" s="229" t="s">
        <v>2301</v>
      </c>
      <c r="T4" s="628" t="s">
        <v>938</v>
      </c>
      <c r="U4" s="229"/>
      <c r="V4" s="221"/>
      <c r="W4" s="229"/>
    </row>
    <row r="5" spans="1:23" s="397" customFormat="1">
      <c r="A5" s="220" t="s">
        <v>2041</v>
      </c>
      <c r="B5" s="221" t="s">
        <v>2043</v>
      </c>
      <c r="C5" s="352"/>
      <c r="D5" s="352"/>
      <c r="E5" s="352"/>
      <c r="F5" s="352"/>
      <c r="G5" s="1089"/>
      <c r="H5" s="352"/>
      <c r="I5" s="352"/>
      <c r="J5" s="352"/>
      <c r="K5" s="1161"/>
      <c r="L5" s="229"/>
      <c r="M5" s="229"/>
      <c r="N5" s="229"/>
      <c r="O5" s="229"/>
      <c r="P5" s="229"/>
      <c r="Q5" s="229"/>
      <c r="R5" s="229"/>
      <c r="S5" s="341"/>
      <c r="T5" s="342"/>
      <c r="U5" s="229"/>
      <c r="V5" s="221"/>
      <c r="W5" s="229"/>
    </row>
    <row r="6" spans="1:23" s="397" customFormat="1">
      <c r="A6" s="220" t="s">
        <v>2044</v>
      </c>
      <c r="B6" s="1175" t="s">
        <v>2045</v>
      </c>
      <c r="C6" s="222"/>
      <c r="D6" s="222"/>
      <c r="E6" s="222"/>
      <c r="F6" s="222"/>
      <c r="G6" s="1403"/>
      <c r="H6" s="222"/>
      <c r="I6" s="222"/>
      <c r="J6" s="222"/>
      <c r="K6" s="1161"/>
      <c r="L6" s="229"/>
      <c r="M6" s="229"/>
      <c r="N6" s="229"/>
      <c r="O6" s="229"/>
      <c r="P6" s="229"/>
      <c r="Q6" s="229"/>
      <c r="R6" s="229"/>
      <c r="S6" s="1198"/>
      <c r="T6" s="827"/>
      <c r="U6" s="827"/>
      <c r="V6" s="225"/>
      <c r="W6" s="827"/>
    </row>
    <row r="7" spans="1:23" s="396" customFormat="1">
      <c r="A7" s="223" t="s">
        <v>2046</v>
      </c>
      <c r="B7" s="1176" t="s">
        <v>2047</v>
      </c>
      <c r="C7" s="219"/>
      <c r="D7" s="219"/>
      <c r="E7" s="219"/>
      <c r="F7" s="219"/>
      <c r="G7" s="1402"/>
      <c r="H7" s="219"/>
      <c r="I7" s="219"/>
      <c r="J7" s="219"/>
      <c r="K7" s="1161"/>
      <c r="L7" s="229"/>
      <c r="M7" s="229"/>
      <c r="N7" s="229"/>
      <c r="O7" s="229"/>
      <c r="P7" s="229"/>
      <c r="Q7" s="229"/>
      <c r="R7" s="229"/>
      <c r="S7" s="347"/>
      <c r="T7" s="346"/>
      <c r="U7" s="348"/>
      <c r="V7" s="358"/>
      <c r="W7" s="348"/>
    </row>
    <row r="8" spans="1:23" s="396" customFormat="1">
      <c r="A8" s="223" t="s">
        <v>2048</v>
      </c>
      <c r="B8" s="225"/>
      <c r="C8" s="219"/>
      <c r="D8" s="219"/>
      <c r="E8" s="219"/>
      <c r="F8" s="219"/>
      <c r="G8" s="1402"/>
      <c r="H8" s="219"/>
      <c r="I8" s="219"/>
      <c r="J8" s="219"/>
      <c r="K8" s="1188"/>
      <c r="L8" s="348"/>
      <c r="M8" s="348"/>
      <c r="N8" s="348"/>
      <c r="O8" s="348"/>
      <c r="P8" s="348"/>
      <c r="Q8" s="348"/>
      <c r="R8" s="358"/>
      <c r="S8" s="347"/>
      <c r="T8" s="346"/>
      <c r="U8" s="348"/>
      <c r="V8" s="358"/>
      <c r="W8" s="348"/>
    </row>
    <row r="9" spans="1:23" s="396" customFormat="1">
      <c r="A9" s="223"/>
      <c r="B9" s="226"/>
      <c r="C9" s="219"/>
      <c r="D9" s="219"/>
      <c r="E9" s="219"/>
      <c r="F9" s="219"/>
      <c r="G9" s="1402"/>
      <c r="H9" s="219"/>
      <c r="I9" s="219"/>
      <c r="J9" s="219"/>
      <c r="K9" s="1189"/>
      <c r="L9" s="1190"/>
      <c r="M9" s="1190"/>
      <c r="N9" s="1190"/>
      <c r="O9" s="1190"/>
      <c r="P9" s="1190"/>
      <c r="Q9" s="1190"/>
      <c r="R9" s="1199"/>
      <c r="S9" s="347"/>
      <c r="T9" s="348"/>
      <c r="U9" s="348"/>
      <c r="V9" s="358"/>
      <c r="W9" s="67"/>
    </row>
    <row r="10" spans="1:23" s="396" customFormat="1">
      <c r="A10" s="216" t="s">
        <v>2049</v>
      </c>
      <c r="B10" s="217"/>
      <c r="C10" s="217"/>
      <c r="D10" s="217"/>
      <c r="E10" s="217"/>
      <c r="F10" s="217"/>
      <c r="G10" s="1401"/>
      <c r="H10" s="217"/>
      <c r="I10" s="217"/>
      <c r="J10" s="826"/>
      <c r="K10" s="1183" t="s">
        <v>2839</v>
      </c>
      <c r="L10" s="1184"/>
      <c r="M10" s="1184"/>
      <c r="N10" s="1184"/>
      <c r="O10" s="1184"/>
      <c r="P10" s="1184"/>
      <c r="Q10" s="1184"/>
      <c r="R10" s="1184"/>
      <c r="S10" s="353" t="s">
        <v>2050</v>
      </c>
      <c r="T10" s="353"/>
      <c r="U10" s="353"/>
      <c r="V10" s="353"/>
      <c r="W10" s="353"/>
    </row>
    <row r="11" spans="1:23" s="396" customFormat="1" ht="24.75" customHeight="1">
      <c r="A11" s="218" t="s">
        <v>49</v>
      </c>
      <c r="B11" s="828" t="s">
        <v>2051</v>
      </c>
      <c r="C11" s="828" t="s">
        <v>2052</v>
      </c>
      <c r="D11" s="828" t="s">
        <v>2053</v>
      </c>
      <c r="E11" s="828" t="s">
        <v>2054</v>
      </c>
      <c r="F11" s="828" t="s">
        <v>2055</v>
      </c>
      <c r="G11" s="218" t="s">
        <v>2056</v>
      </c>
      <c r="H11" s="828" t="s">
        <v>2057</v>
      </c>
      <c r="I11" s="1505" t="s">
        <v>73</v>
      </c>
      <c r="J11" s="828" t="s">
        <v>2058</v>
      </c>
      <c r="K11" s="1192" t="s">
        <v>2831</v>
      </c>
      <c r="L11" s="1200" t="s">
        <v>2832</v>
      </c>
      <c r="M11" s="1200" t="s">
        <v>2840</v>
      </c>
      <c r="N11" s="1200" t="s">
        <v>2841</v>
      </c>
      <c r="O11" s="1200" t="s">
        <v>2842</v>
      </c>
      <c r="P11" s="1200" t="s">
        <v>2843</v>
      </c>
      <c r="Q11" s="1200" t="s">
        <v>2844</v>
      </c>
      <c r="R11" s="1201" t="s">
        <v>73</v>
      </c>
      <c r="S11" s="390" t="s">
        <v>2059</v>
      </c>
      <c r="T11" s="390" t="s">
        <v>2060</v>
      </c>
      <c r="U11" s="390" t="s">
        <v>2061</v>
      </c>
      <c r="V11" s="390" t="s">
        <v>2062</v>
      </c>
      <c r="W11" s="390" t="s">
        <v>2063</v>
      </c>
    </row>
    <row r="12" spans="1:23" s="1370" customFormat="1" ht="13.2">
      <c r="A12" s="1497">
        <v>1</v>
      </c>
      <c r="B12" s="1498" t="s">
        <v>2064</v>
      </c>
      <c r="C12" s="243" t="s">
        <v>2065</v>
      </c>
      <c r="D12" s="124" t="s">
        <v>2066</v>
      </c>
      <c r="E12" s="124" t="s">
        <v>2067</v>
      </c>
      <c r="F12" s="1300"/>
      <c r="G12" s="238"/>
      <c r="H12" s="238"/>
      <c r="I12" s="238"/>
      <c r="J12" s="238" t="s">
        <v>4189</v>
      </c>
      <c r="K12" s="1161" t="s">
        <v>8258</v>
      </c>
      <c r="L12" s="221" t="s">
        <v>927</v>
      </c>
      <c r="M12" s="1498" t="s">
        <v>2304</v>
      </c>
      <c r="N12" s="124" t="s">
        <v>2670</v>
      </c>
      <c r="O12" s="124" t="s">
        <v>2078</v>
      </c>
      <c r="P12" s="1329"/>
      <c r="Q12" s="229"/>
      <c r="R12" s="229"/>
      <c r="S12" s="239" t="s">
        <v>938</v>
      </c>
      <c r="T12" s="239" t="s">
        <v>2064</v>
      </c>
      <c r="U12" s="240" t="s">
        <v>2753</v>
      </c>
      <c r="V12" s="239" t="s">
        <v>2754</v>
      </c>
      <c r="W12" s="239"/>
    </row>
    <row r="13" spans="1:23" s="1370" customFormat="1" ht="13.2">
      <c r="A13" s="1497">
        <v>2</v>
      </c>
      <c r="B13" s="1329" t="s">
        <v>4912</v>
      </c>
      <c r="C13" s="1329" t="s">
        <v>4913</v>
      </c>
      <c r="D13" s="809" t="s">
        <v>2100</v>
      </c>
      <c r="E13" s="693" t="s">
        <v>2101</v>
      </c>
      <c r="F13" s="759"/>
      <c r="G13" s="238"/>
      <c r="H13" s="1329"/>
      <c r="I13" s="243"/>
      <c r="J13" s="238" t="s">
        <v>2308</v>
      </c>
      <c r="K13" s="1161" t="s">
        <v>8258</v>
      </c>
      <c r="L13" s="221" t="s">
        <v>927</v>
      </c>
      <c r="M13" s="1329" t="s">
        <v>4912</v>
      </c>
      <c r="N13" s="1254" t="s">
        <v>4913</v>
      </c>
      <c r="O13" s="799" t="s">
        <v>2100</v>
      </c>
      <c r="P13" s="1329" t="s">
        <v>79</v>
      </c>
      <c r="Q13" s="113"/>
      <c r="R13" s="229"/>
      <c r="S13" s="239" t="s">
        <v>938</v>
      </c>
      <c r="T13" s="239" t="s">
        <v>4912</v>
      </c>
      <c r="U13" s="239" t="s">
        <v>4913</v>
      </c>
      <c r="V13" s="239" t="s">
        <v>2085</v>
      </c>
      <c r="W13" s="548" t="s">
        <v>2849</v>
      </c>
    </row>
    <row r="14" spans="1:23" s="1370" customFormat="1" ht="13.2">
      <c r="A14" s="1497">
        <v>3</v>
      </c>
      <c r="B14" s="1499" t="s">
        <v>222</v>
      </c>
      <c r="C14" s="320" t="s">
        <v>2234</v>
      </c>
      <c r="D14" s="616" t="s">
        <v>2235</v>
      </c>
      <c r="E14" s="616" t="s">
        <v>2237</v>
      </c>
      <c r="F14" s="764" t="s">
        <v>9262</v>
      </c>
      <c r="G14" s="238"/>
      <c r="H14" s="318"/>
      <c r="I14" s="642" t="s">
        <v>9386</v>
      </c>
      <c r="J14" s="1506" t="s">
        <v>2286</v>
      </c>
      <c r="K14" s="1161" t="s">
        <v>8258</v>
      </c>
      <c r="L14" s="221" t="s">
        <v>927</v>
      </c>
      <c r="M14" s="1499" t="s">
        <v>222</v>
      </c>
      <c r="N14" s="616" t="s">
        <v>2234</v>
      </c>
      <c r="O14" s="616" t="s">
        <v>2235</v>
      </c>
      <c r="P14" s="1329" t="s">
        <v>79</v>
      </c>
      <c r="Q14" s="360"/>
      <c r="R14" s="360"/>
      <c r="S14" s="1377"/>
      <c r="T14" s="1377"/>
      <c r="U14" s="1377"/>
      <c r="V14" s="1377"/>
      <c r="W14" s="1377"/>
    </row>
    <row r="15" spans="1:23" s="1370" customFormat="1" ht="13.2">
      <c r="A15" s="1497">
        <v>4</v>
      </c>
      <c r="B15" s="1499" t="s">
        <v>1863</v>
      </c>
      <c r="C15" s="320" t="s">
        <v>2236</v>
      </c>
      <c r="D15" s="616" t="s">
        <v>2235</v>
      </c>
      <c r="E15" s="616" t="s">
        <v>2237</v>
      </c>
      <c r="F15" s="764" t="s">
        <v>9262</v>
      </c>
      <c r="G15" s="238"/>
      <c r="H15" s="318"/>
      <c r="I15" s="642" t="s">
        <v>9386</v>
      </c>
      <c r="J15" s="1506" t="s">
        <v>2286</v>
      </c>
      <c r="K15" s="1161" t="s">
        <v>8258</v>
      </c>
      <c r="L15" s="221" t="s">
        <v>927</v>
      </c>
      <c r="M15" s="1499" t="s">
        <v>1863</v>
      </c>
      <c r="N15" s="616" t="s">
        <v>2236</v>
      </c>
      <c r="O15" s="616" t="s">
        <v>2235</v>
      </c>
      <c r="P15" s="1329" t="s">
        <v>79</v>
      </c>
      <c r="Q15" s="360"/>
      <c r="R15" s="360"/>
      <c r="S15" s="1377"/>
      <c r="T15" s="1377"/>
      <c r="U15" s="1377"/>
      <c r="V15" s="1377"/>
      <c r="W15" s="1377"/>
    </row>
    <row r="16" spans="1:23" s="1370" customFormat="1" ht="13.2">
      <c r="A16" s="1497">
        <v>5</v>
      </c>
      <c r="B16" s="1498" t="s">
        <v>2238</v>
      </c>
      <c r="C16" s="243" t="s">
        <v>2239</v>
      </c>
      <c r="D16" s="124" t="s">
        <v>2240</v>
      </c>
      <c r="E16" s="124" t="s">
        <v>2241</v>
      </c>
      <c r="F16" s="754" t="s">
        <v>9262</v>
      </c>
      <c r="G16" s="238"/>
      <c r="H16" s="238"/>
      <c r="I16" s="1377"/>
      <c r="J16" s="1507" t="s">
        <v>4189</v>
      </c>
      <c r="K16" s="1161" t="s">
        <v>8258</v>
      </c>
      <c r="L16" s="221" t="s">
        <v>927</v>
      </c>
      <c r="M16" s="1498" t="s">
        <v>105</v>
      </c>
      <c r="N16" s="124" t="s">
        <v>2239</v>
      </c>
      <c r="O16" s="124" t="s">
        <v>2240</v>
      </c>
      <c r="P16" s="1329" t="s">
        <v>79</v>
      </c>
      <c r="Q16" s="113"/>
      <c r="R16" s="229"/>
      <c r="S16" s="239" t="s">
        <v>938</v>
      </c>
      <c r="T16" s="239" t="s">
        <v>2238</v>
      </c>
      <c r="U16" s="239" t="s">
        <v>2675</v>
      </c>
      <c r="V16" s="239" t="s">
        <v>2811</v>
      </c>
      <c r="W16" s="548" t="s">
        <v>2849</v>
      </c>
    </row>
    <row r="17" spans="1:23" s="1370" customFormat="1" ht="13.2">
      <c r="A17" s="1497">
        <v>6</v>
      </c>
      <c r="B17" s="1329" t="s">
        <v>3989</v>
      </c>
      <c r="C17" s="1329" t="s">
        <v>8933</v>
      </c>
      <c r="D17" s="693" t="s">
        <v>2803</v>
      </c>
      <c r="E17" s="693" t="s">
        <v>2307</v>
      </c>
      <c r="F17" s="759"/>
      <c r="G17" s="238"/>
      <c r="H17" s="243"/>
      <c r="I17" s="243"/>
      <c r="J17" s="1507" t="s">
        <v>4189</v>
      </c>
      <c r="K17" s="1161" t="s">
        <v>8258</v>
      </c>
      <c r="L17" s="221" t="s">
        <v>927</v>
      </c>
      <c r="M17" s="1501" t="s">
        <v>3989</v>
      </c>
      <c r="N17" s="1508" t="s">
        <v>8933</v>
      </c>
      <c r="O17" s="616" t="s">
        <v>2803</v>
      </c>
      <c r="P17" s="1329" t="s">
        <v>79</v>
      </c>
      <c r="Q17" s="113"/>
      <c r="R17" s="229"/>
      <c r="S17" s="239" t="s">
        <v>938</v>
      </c>
      <c r="T17" s="239" t="s">
        <v>2333</v>
      </c>
      <c r="U17" s="239" t="s">
        <v>2705</v>
      </c>
      <c r="V17" s="239" t="s">
        <v>2096</v>
      </c>
      <c r="W17" s="239"/>
    </row>
    <row r="18" spans="1:23" s="1370" customFormat="1" ht="13.2">
      <c r="A18" s="1497">
        <v>7</v>
      </c>
      <c r="B18" s="321" t="s">
        <v>4812</v>
      </c>
      <c r="C18" s="321" t="s">
        <v>4813</v>
      </c>
      <c r="D18" s="321" t="s">
        <v>2070</v>
      </c>
      <c r="E18" s="1461" t="s">
        <v>2307</v>
      </c>
      <c r="F18" s="1500"/>
      <c r="G18" s="238"/>
      <c r="H18" s="1501"/>
      <c r="I18" s="320"/>
      <c r="J18" s="318" t="s">
        <v>2286</v>
      </c>
      <c r="K18" s="1161" t="s">
        <v>8258</v>
      </c>
      <c r="L18" s="221" t="s">
        <v>927</v>
      </c>
      <c r="M18" s="321" t="s">
        <v>4812</v>
      </c>
      <c r="N18" s="642" t="s">
        <v>4813</v>
      </c>
      <c r="O18" s="642" t="s">
        <v>2070</v>
      </c>
      <c r="P18" s="1329" t="s">
        <v>79</v>
      </c>
      <c r="Q18" s="113"/>
      <c r="R18" s="229"/>
      <c r="S18" s="239" t="s">
        <v>938</v>
      </c>
      <c r="T18" s="239" t="s">
        <v>4812</v>
      </c>
      <c r="U18" s="239" t="s">
        <v>4813</v>
      </c>
      <c r="V18" s="239" t="s">
        <v>2070</v>
      </c>
      <c r="W18" s="239"/>
    </row>
    <row r="19" spans="1:23" s="1370" customFormat="1" ht="12.9" customHeight="1">
      <c r="A19" s="1497">
        <v>8</v>
      </c>
      <c r="B19" s="1498" t="s">
        <v>9387</v>
      </c>
      <c r="C19" s="1498" t="s">
        <v>9388</v>
      </c>
      <c r="D19" s="1498" t="s">
        <v>2803</v>
      </c>
      <c r="E19" s="1498" t="s">
        <v>2804</v>
      </c>
      <c r="F19" s="1300"/>
      <c r="G19" s="238"/>
      <c r="H19" s="238"/>
      <c r="I19" s="238"/>
      <c r="J19" s="1507" t="s">
        <v>4189</v>
      </c>
      <c r="K19" s="1161" t="s">
        <v>8258</v>
      </c>
      <c r="L19" s="221" t="s">
        <v>927</v>
      </c>
      <c r="M19" s="1498" t="s">
        <v>9387</v>
      </c>
      <c r="N19" s="1509" t="s">
        <v>9388</v>
      </c>
      <c r="O19" s="1509" t="s">
        <v>2803</v>
      </c>
      <c r="P19" s="1329" t="s">
        <v>79</v>
      </c>
      <c r="Q19" s="113"/>
      <c r="R19" s="229"/>
      <c r="S19" s="239" t="s">
        <v>938</v>
      </c>
      <c r="T19" s="239" t="s">
        <v>4701</v>
      </c>
      <c r="U19" s="239" t="s">
        <v>4704</v>
      </c>
      <c r="V19" s="239" t="s">
        <v>2725</v>
      </c>
      <c r="W19" s="548" t="s">
        <v>2849</v>
      </c>
    </row>
    <row r="20" spans="1:23" s="1370" customFormat="1" ht="13.2">
      <c r="A20" s="1497">
        <v>9</v>
      </c>
      <c r="B20" s="1498" t="s">
        <v>9391</v>
      </c>
      <c r="C20" s="1498" t="s">
        <v>9392</v>
      </c>
      <c r="D20" s="1498" t="s">
        <v>2803</v>
      </c>
      <c r="E20" s="1498" t="s">
        <v>2804</v>
      </c>
      <c r="F20" s="1300"/>
      <c r="G20" s="238"/>
      <c r="H20" s="238"/>
      <c r="I20" s="238"/>
      <c r="J20" s="1507" t="s">
        <v>4189</v>
      </c>
      <c r="K20" s="1161" t="s">
        <v>8258</v>
      </c>
      <c r="L20" s="221" t="s">
        <v>927</v>
      </c>
      <c r="M20" s="1498" t="s">
        <v>9391</v>
      </c>
      <c r="N20" s="1509" t="s">
        <v>9392</v>
      </c>
      <c r="O20" s="1509" t="s">
        <v>2803</v>
      </c>
      <c r="P20" s="1329" t="s">
        <v>79</v>
      </c>
      <c r="Q20" s="113"/>
      <c r="R20" s="229"/>
      <c r="S20" s="239" t="s">
        <v>938</v>
      </c>
      <c r="T20" s="239" t="s">
        <v>4705</v>
      </c>
      <c r="U20" s="239" t="s">
        <v>4706</v>
      </c>
      <c r="V20" s="239" t="s">
        <v>2078</v>
      </c>
      <c r="W20" s="548" t="s">
        <v>2849</v>
      </c>
    </row>
    <row r="21" spans="1:23" s="1370" customFormat="1" ht="13.2">
      <c r="A21" s="1497">
        <v>10</v>
      </c>
      <c r="B21" s="1498" t="s">
        <v>4895</v>
      </c>
      <c r="C21" s="1498" t="s">
        <v>4896</v>
      </c>
      <c r="D21" s="1498" t="s">
        <v>2278</v>
      </c>
      <c r="E21" s="1498" t="s">
        <v>2827</v>
      </c>
      <c r="F21" s="1300"/>
      <c r="G21" s="238"/>
      <c r="H21" s="238"/>
      <c r="I21" s="238"/>
      <c r="J21" s="1507" t="s">
        <v>188</v>
      </c>
      <c r="K21" s="1161" t="s">
        <v>8258</v>
      </c>
      <c r="L21" s="221" t="s">
        <v>927</v>
      </c>
      <c r="M21" s="1498" t="s">
        <v>4895</v>
      </c>
      <c r="N21" s="1509" t="s">
        <v>4896</v>
      </c>
      <c r="O21" s="1509" t="s">
        <v>2278</v>
      </c>
      <c r="P21" s="1329" t="s">
        <v>79</v>
      </c>
      <c r="Q21" s="360"/>
      <c r="R21" s="360"/>
      <c r="S21" s="1377"/>
      <c r="T21" s="1377"/>
      <c r="U21" s="1377"/>
      <c r="V21" s="1377"/>
      <c r="W21" s="1377"/>
    </row>
    <row r="22" spans="1:23" s="1370" customFormat="1" ht="13.2">
      <c r="A22" s="1497">
        <v>11</v>
      </c>
      <c r="B22" s="321" t="s">
        <v>4930</v>
      </c>
      <c r="C22" s="321" t="s">
        <v>4931</v>
      </c>
      <c r="D22" s="321" t="s">
        <v>2100</v>
      </c>
      <c r="E22" s="1461" t="s">
        <v>2307</v>
      </c>
      <c r="F22" s="321"/>
      <c r="G22" s="238"/>
      <c r="H22" s="320"/>
      <c r="I22" s="320"/>
      <c r="J22" s="318" t="s">
        <v>2286</v>
      </c>
      <c r="K22" s="1161" t="s">
        <v>8258</v>
      </c>
      <c r="L22" s="221" t="s">
        <v>927</v>
      </c>
      <c r="M22" s="321" t="s">
        <v>4842</v>
      </c>
      <c r="N22" s="642" t="s">
        <v>4843</v>
      </c>
      <c r="O22" s="642" t="s">
        <v>2725</v>
      </c>
      <c r="P22" s="1329" t="s">
        <v>79</v>
      </c>
      <c r="Q22" s="113"/>
      <c r="R22" s="229"/>
      <c r="S22" s="239" t="s">
        <v>938</v>
      </c>
      <c r="T22" s="239" t="s">
        <v>4930</v>
      </c>
      <c r="U22" s="239" t="s">
        <v>4931</v>
      </c>
      <c r="V22" s="239" t="s">
        <v>2100</v>
      </c>
      <c r="W22" s="1377"/>
    </row>
    <row r="23" spans="1:23" s="1370" customFormat="1" ht="13.2">
      <c r="A23" s="1497">
        <v>12</v>
      </c>
      <c r="B23" s="321" t="s">
        <v>4842</v>
      </c>
      <c r="C23" s="321" t="s">
        <v>4843</v>
      </c>
      <c r="D23" s="321" t="s">
        <v>2725</v>
      </c>
      <c r="E23" s="320" t="s">
        <v>2307</v>
      </c>
      <c r="F23" s="1500"/>
      <c r="G23" s="238"/>
      <c r="H23" s="320"/>
      <c r="I23" s="320"/>
      <c r="J23" s="318" t="s">
        <v>2286</v>
      </c>
      <c r="K23" s="1161" t="s">
        <v>8258</v>
      </c>
      <c r="L23" s="221" t="s">
        <v>927</v>
      </c>
      <c r="M23" s="320" t="s">
        <v>2620</v>
      </c>
      <c r="N23" s="616" t="s">
        <v>4846</v>
      </c>
      <c r="O23" s="642" t="s">
        <v>2725</v>
      </c>
      <c r="P23" s="1329" t="s">
        <v>79</v>
      </c>
      <c r="Q23" s="113"/>
      <c r="R23" s="229"/>
      <c r="S23" s="239" t="s">
        <v>938</v>
      </c>
      <c r="T23" s="239" t="s">
        <v>4842</v>
      </c>
      <c r="U23" s="239" t="s">
        <v>4843</v>
      </c>
      <c r="V23" s="239" t="s">
        <v>2088</v>
      </c>
      <c r="W23" s="1377"/>
    </row>
    <row r="24" spans="1:23" s="1370" customFormat="1" ht="13.2">
      <c r="A24" s="1497">
        <v>13</v>
      </c>
      <c r="B24" s="1498" t="s">
        <v>5153</v>
      </c>
      <c r="C24" s="124" t="s">
        <v>4720</v>
      </c>
      <c r="D24" s="124" t="s">
        <v>2084</v>
      </c>
      <c r="E24" s="124" t="s">
        <v>2108</v>
      </c>
      <c r="F24" s="1300"/>
      <c r="G24" s="238" t="s">
        <v>4808</v>
      </c>
      <c r="H24" s="238"/>
      <c r="I24" s="238"/>
      <c r="J24" s="1507" t="s">
        <v>4189</v>
      </c>
      <c r="K24" s="1161" t="s">
        <v>8258</v>
      </c>
      <c r="L24" s="221" t="s">
        <v>927</v>
      </c>
      <c r="M24" s="1498" t="s">
        <v>5153</v>
      </c>
      <c r="N24" s="124" t="s">
        <v>5090</v>
      </c>
      <c r="O24" s="124" t="s">
        <v>2084</v>
      </c>
      <c r="P24" s="229"/>
      <c r="Q24" s="113" t="s">
        <v>9643</v>
      </c>
      <c r="R24" s="229"/>
      <c r="S24" s="239" t="s">
        <v>938</v>
      </c>
      <c r="T24" s="239" t="s">
        <v>4711</v>
      </c>
      <c r="U24" s="239" t="s">
        <v>4714</v>
      </c>
      <c r="V24" s="239" t="s">
        <v>2085</v>
      </c>
      <c r="W24" s="360" t="s">
        <v>8514</v>
      </c>
    </row>
    <row r="25" spans="1:23" s="1370" customFormat="1" ht="13.2">
      <c r="A25" s="1497">
        <v>14</v>
      </c>
      <c r="B25" s="1498" t="s">
        <v>4972</v>
      </c>
      <c r="C25" s="124" t="s">
        <v>9267</v>
      </c>
      <c r="D25" s="124" t="s">
        <v>2084</v>
      </c>
      <c r="E25" s="124" t="s">
        <v>2108</v>
      </c>
      <c r="F25" s="1300"/>
      <c r="G25" s="238" t="s">
        <v>4808</v>
      </c>
      <c r="H25" s="238"/>
      <c r="I25" s="238"/>
      <c r="J25" s="1507" t="s">
        <v>188</v>
      </c>
      <c r="K25" s="1161" t="s">
        <v>8258</v>
      </c>
      <c r="L25" s="221" t="s">
        <v>927</v>
      </c>
      <c r="M25" s="1498" t="s">
        <v>4972</v>
      </c>
      <c r="N25" s="124" t="s">
        <v>9267</v>
      </c>
      <c r="O25" s="124" t="s">
        <v>2084</v>
      </c>
      <c r="P25" s="229"/>
      <c r="Q25" s="113" t="s">
        <v>9644</v>
      </c>
      <c r="R25" s="229"/>
      <c r="S25" s="1377"/>
      <c r="T25" s="1377"/>
      <c r="U25" s="1377"/>
      <c r="V25" s="1377"/>
      <c r="W25" s="239"/>
    </row>
    <row r="26" spans="1:23" s="1370" customFormat="1" ht="13.2">
      <c r="A26" s="1497">
        <v>15</v>
      </c>
      <c r="B26" s="1498" t="s">
        <v>4980</v>
      </c>
      <c r="C26" s="243" t="s">
        <v>4981</v>
      </c>
      <c r="D26" s="124" t="s">
        <v>2084</v>
      </c>
      <c r="E26" s="124" t="s">
        <v>2108</v>
      </c>
      <c r="F26" s="1300"/>
      <c r="G26" s="238" t="s">
        <v>4808</v>
      </c>
      <c r="H26" s="238"/>
      <c r="I26" s="238"/>
      <c r="J26" s="1507" t="s">
        <v>188</v>
      </c>
      <c r="K26" s="1161" t="s">
        <v>8258</v>
      </c>
      <c r="L26" s="221" t="s">
        <v>927</v>
      </c>
      <c r="M26" s="1498" t="s">
        <v>4980</v>
      </c>
      <c r="N26" s="124" t="s">
        <v>4981</v>
      </c>
      <c r="O26" s="124" t="s">
        <v>2084</v>
      </c>
      <c r="P26" s="229"/>
      <c r="Q26" s="113" t="s">
        <v>9645</v>
      </c>
      <c r="R26" s="229"/>
      <c r="S26" s="1377"/>
      <c r="T26" s="1377"/>
      <c r="U26" s="1377"/>
      <c r="V26" s="1377"/>
      <c r="W26" s="239"/>
    </row>
    <row r="27" spans="1:23" s="1370" customFormat="1" ht="13.2">
      <c r="A27" s="1497">
        <v>16</v>
      </c>
      <c r="B27" s="1498" t="s">
        <v>9398</v>
      </c>
      <c r="C27" s="1502" t="s">
        <v>9399</v>
      </c>
      <c r="D27" s="124" t="s">
        <v>2084</v>
      </c>
      <c r="E27" s="124" t="s">
        <v>2108</v>
      </c>
      <c r="F27" s="1503"/>
      <c r="G27" s="238" t="s">
        <v>4808</v>
      </c>
      <c r="H27" s="238"/>
      <c r="I27" s="238"/>
      <c r="J27" s="1507" t="s">
        <v>188</v>
      </c>
      <c r="K27" s="1161" t="s">
        <v>8258</v>
      </c>
      <c r="L27" s="221" t="s">
        <v>927</v>
      </c>
      <c r="M27" s="942" t="s">
        <v>9398</v>
      </c>
      <c r="N27" s="1510" t="s">
        <v>9399</v>
      </c>
      <c r="O27" s="124" t="s">
        <v>2084</v>
      </c>
      <c r="P27" s="229"/>
      <c r="Q27" s="113" t="s">
        <v>9646</v>
      </c>
      <c r="R27" s="229"/>
      <c r="S27" s="1377"/>
      <c r="T27" s="1377"/>
      <c r="U27" s="1377"/>
      <c r="V27" s="1377"/>
      <c r="W27" s="239"/>
    </row>
    <row r="28" spans="1:23" s="396" customFormat="1">
      <c r="A28" s="1497">
        <v>17</v>
      </c>
      <c r="B28" s="1498" t="s">
        <v>9402</v>
      </c>
      <c r="C28" s="1502" t="s">
        <v>9403</v>
      </c>
      <c r="D28" s="124" t="s">
        <v>2084</v>
      </c>
      <c r="E28" s="124" t="s">
        <v>2108</v>
      </c>
      <c r="F28" s="1503"/>
      <c r="G28" s="238" t="s">
        <v>4808</v>
      </c>
      <c r="H28" s="238"/>
      <c r="I28" s="238"/>
      <c r="J28" s="1507" t="s">
        <v>188</v>
      </c>
      <c r="K28" s="1161" t="s">
        <v>8258</v>
      </c>
      <c r="L28" s="221" t="s">
        <v>927</v>
      </c>
      <c r="M28" s="942" t="s">
        <v>9402</v>
      </c>
      <c r="N28" s="1510" t="s">
        <v>9403</v>
      </c>
      <c r="O28" s="124" t="s">
        <v>2084</v>
      </c>
      <c r="P28" s="229"/>
      <c r="Q28" s="113" t="s">
        <v>9647</v>
      </c>
      <c r="R28" s="229"/>
      <c r="S28" s="762"/>
      <c r="T28" s="762"/>
      <c r="U28" s="762"/>
      <c r="V28" s="762"/>
      <c r="W28" s="239"/>
    </row>
    <row r="29" spans="1:23" s="396" customFormat="1">
      <c r="A29" s="1497">
        <v>18</v>
      </c>
      <c r="B29" s="1498" t="s">
        <v>9406</v>
      </c>
      <c r="C29" s="1502" t="s">
        <v>9407</v>
      </c>
      <c r="D29" s="124" t="s">
        <v>2084</v>
      </c>
      <c r="E29" s="124" t="s">
        <v>2108</v>
      </c>
      <c r="F29" s="1503"/>
      <c r="G29" s="238" t="s">
        <v>4808</v>
      </c>
      <c r="H29" s="238"/>
      <c r="I29" s="238"/>
      <c r="J29" s="1507" t="s">
        <v>188</v>
      </c>
      <c r="K29" s="1161" t="s">
        <v>8258</v>
      </c>
      <c r="L29" s="221" t="s">
        <v>927</v>
      </c>
      <c r="M29" s="942" t="s">
        <v>9406</v>
      </c>
      <c r="N29" s="1510" t="s">
        <v>9407</v>
      </c>
      <c r="O29" s="124" t="s">
        <v>2084</v>
      </c>
      <c r="P29" s="229"/>
      <c r="Q29" s="113" t="s">
        <v>9648</v>
      </c>
      <c r="R29" s="229"/>
      <c r="S29" s="762"/>
      <c r="T29" s="762"/>
      <c r="U29" s="762"/>
      <c r="V29" s="762"/>
      <c r="W29" s="762"/>
    </row>
    <row r="30" spans="1:23" s="396" customFormat="1">
      <c r="A30" s="1497">
        <v>19</v>
      </c>
      <c r="B30" s="1498" t="s">
        <v>9409</v>
      </c>
      <c r="C30" s="1502" t="s">
        <v>9649</v>
      </c>
      <c r="D30" s="124" t="s">
        <v>2084</v>
      </c>
      <c r="E30" s="124" t="s">
        <v>2108</v>
      </c>
      <c r="F30" s="1503"/>
      <c r="G30" s="238" t="s">
        <v>4808</v>
      </c>
      <c r="H30" s="238"/>
      <c r="I30" s="238"/>
      <c r="J30" s="1507" t="s">
        <v>188</v>
      </c>
      <c r="K30" s="1161" t="s">
        <v>8258</v>
      </c>
      <c r="L30" s="221" t="s">
        <v>927</v>
      </c>
      <c r="M30" s="942" t="s">
        <v>9409</v>
      </c>
      <c r="N30" s="1510" t="s">
        <v>9410</v>
      </c>
      <c r="O30" s="124" t="s">
        <v>2084</v>
      </c>
      <c r="P30" s="229"/>
      <c r="Q30" s="113" t="s">
        <v>9650</v>
      </c>
      <c r="R30" s="229"/>
      <c r="S30" s="762"/>
      <c r="T30" s="762"/>
      <c r="U30" s="762"/>
      <c r="V30" s="762"/>
      <c r="W30" s="762"/>
    </row>
    <row r="31" spans="1:23" s="396" customFormat="1">
      <c r="A31" s="1497">
        <v>20</v>
      </c>
      <c r="B31" s="1498" t="s">
        <v>9412</v>
      </c>
      <c r="C31" s="1502" t="s">
        <v>9413</v>
      </c>
      <c r="D31" s="124" t="s">
        <v>2084</v>
      </c>
      <c r="E31" s="124" t="s">
        <v>2108</v>
      </c>
      <c r="F31" s="1503"/>
      <c r="G31" s="238" t="s">
        <v>4808</v>
      </c>
      <c r="H31" s="238"/>
      <c r="I31" s="238"/>
      <c r="J31" s="1507" t="s">
        <v>188</v>
      </c>
      <c r="K31" s="1161" t="s">
        <v>8258</v>
      </c>
      <c r="L31" s="221" t="s">
        <v>927</v>
      </c>
      <c r="M31" s="942" t="s">
        <v>9412</v>
      </c>
      <c r="N31" s="1510" t="s">
        <v>9413</v>
      </c>
      <c r="O31" s="124" t="s">
        <v>2084</v>
      </c>
      <c r="P31" s="229"/>
      <c r="Q31" s="113" t="s">
        <v>9651</v>
      </c>
      <c r="R31" s="229"/>
      <c r="S31" s="762"/>
      <c r="T31" s="762"/>
      <c r="U31" s="762"/>
      <c r="V31" s="762"/>
      <c r="W31" s="567"/>
    </row>
    <row r="32" spans="1:23" s="396" customFormat="1">
      <c r="A32" s="1497">
        <v>21</v>
      </c>
      <c r="B32" s="1498" t="s">
        <v>9415</v>
      </c>
      <c r="C32" s="1502" t="s">
        <v>9416</v>
      </c>
      <c r="D32" s="124" t="s">
        <v>2084</v>
      </c>
      <c r="E32" s="124" t="s">
        <v>2108</v>
      </c>
      <c r="F32" s="1503"/>
      <c r="G32" s="238" t="s">
        <v>4808</v>
      </c>
      <c r="H32" s="238"/>
      <c r="I32" s="238"/>
      <c r="J32" s="1507" t="s">
        <v>188</v>
      </c>
      <c r="K32" s="1161" t="s">
        <v>8258</v>
      </c>
      <c r="L32" s="221" t="s">
        <v>927</v>
      </c>
      <c r="M32" s="942" t="s">
        <v>9415</v>
      </c>
      <c r="N32" s="1510" t="s">
        <v>9416</v>
      </c>
      <c r="O32" s="124" t="s">
        <v>2084</v>
      </c>
      <c r="P32" s="229"/>
      <c r="Q32" s="113" t="s">
        <v>9652</v>
      </c>
      <c r="R32" s="229"/>
      <c r="S32" s="762"/>
      <c r="T32" s="762"/>
      <c r="U32" s="762"/>
      <c r="V32" s="762"/>
      <c r="W32" s="567"/>
    </row>
    <row r="33" spans="1:23" s="396" customFormat="1">
      <c r="A33" s="1497">
        <v>22</v>
      </c>
      <c r="B33" s="1498" t="s">
        <v>9418</v>
      </c>
      <c r="C33" s="1502" t="s">
        <v>9419</v>
      </c>
      <c r="D33" s="124" t="s">
        <v>2084</v>
      </c>
      <c r="E33" s="124" t="s">
        <v>2108</v>
      </c>
      <c r="F33" s="1503"/>
      <c r="G33" s="238" t="s">
        <v>4808</v>
      </c>
      <c r="H33" s="238"/>
      <c r="I33" s="238"/>
      <c r="J33" s="1507" t="s">
        <v>188</v>
      </c>
      <c r="K33" s="1161" t="s">
        <v>8258</v>
      </c>
      <c r="L33" s="221" t="s">
        <v>927</v>
      </c>
      <c r="M33" s="942" t="s">
        <v>9418</v>
      </c>
      <c r="N33" s="1510" t="s">
        <v>9419</v>
      </c>
      <c r="O33" s="124" t="s">
        <v>2084</v>
      </c>
      <c r="P33" s="229"/>
      <c r="Q33" s="113" t="s">
        <v>9653</v>
      </c>
      <c r="R33" s="229"/>
      <c r="S33" s="762"/>
      <c r="T33" s="762"/>
      <c r="U33" s="762"/>
      <c r="V33" s="762"/>
      <c r="W33" s="567"/>
    </row>
    <row r="34" spans="1:23" s="396" customFormat="1" ht="22.8">
      <c r="A34" s="1497">
        <v>23</v>
      </c>
      <c r="B34" s="1498" t="s">
        <v>9421</v>
      </c>
      <c r="C34" s="1502" t="s">
        <v>9422</v>
      </c>
      <c r="D34" s="124" t="s">
        <v>2084</v>
      </c>
      <c r="E34" s="124" t="s">
        <v>2108</v>
      </c>
      <c r="F34" s="1503"/>
      <c r="G34" s="238" t="s">
        <v>4808</v>
      </c>
      <c r="H34" s="238"/>
      <c r="I34" s="238"/>
      <c r="J34" s="1507" t="s">
        <v>188</v>
      </c>
      <c r="K34" s="1161" t="s">
        <v>8258</v>
      </c>
      <c r="L34" s="221" t="s">
        <v>927</v>
      </c>
      <c r="M34" s="942" t="s">
        <v>9421</v>
      </c>
      <c r="N34" s="1510" t="s">
        <v>9422</v>
      </c>
      <c r="O34" s="124" t="s">
        <v>2084</v>
      </c>
      <c r="P34" s="229"/>
      <c r="Q34" s="113" t="s">
        <v>9654</v>
      </c>
      <c r="R34" s="229"/>
      <c r="S34" s="762"/>
      <c r="T34" s="762"/>
      <c r="U34" s="762"/>
      <c r="V34" s="762"/>
      <c r="W34" s="239"/>
    </row>
    <row r="35" spans="1:23" s="396" customFormat="1">
      <c r="A35" s="1497">
        <v>24</v>
      </c>
      <c r="B35" s="1498" t="s">
        <v>9424</v>
      </c>
      <c r="C35" s="1502" t="s">
        <v>9425</v>
      </c>
      <c r="D35" s="124" t="s">
        <v>2084</v>
      </c>
      <c r="E35" s="124" t="s">
        <v>2108</v>
      </c>
      <c r="F35" s="1503"/>
      <c r="G35" s="238" t="s">
        <v>4808</v>
      </c>
      <c r="H35" s="238"/>
      <c r="I35" s="238"/>
      <c r="J35" s="1507" t="s">
        <v>188</v>
      </c>
      <c r="K35" s="1161" t="s">
        <v>8258</v>
      </c>
      <c r="L35" s="221" t="s">
        <v>927</v>
      </c>
      <c r="M35" s="942" t="s">
        <v>9424</v>
      </c>
      <c r="N35" s="1510" t="s">
        <v>9425</v>
      </c>
      <c r="O35" s="124" t="s">
        <v>2084</v>
      </c>
      <c r="P35" s="229"/>
      <c r="Q35" s="113" t="s">
        <v>9655</v>
      </c>
      <c r="R35" s="229"/>
      <c r="S35" s="762"/>
      <c r="T35" s="762"/>
      <c r="U35" s="762"/>
      <c r="V35" s="762"/>
      <c r="W35" s="239"/>
    </row>
    <row r="36" spans="1:23" s="396" customFormat="1">
      <c r="A36" s="1497">
        <v>25</v>
      </c>
      <c r="B36" s="1498" t="s">
        <v>9427</v>
      </c>
      <c r="C36" s="1502" t="s">
        <v>9428</v>
      </c>
      <c r="D36" s="124" t="s">
        <v>2084</v>
      </c>
      <c r="E36" s="124" t="s">
        <v>2108</v>
      </c>
      <c r="F36" s="1503"/>
      <c r="G36" s="238" t="s">
        <v>4808</v>
      </c>
      <c r="H36" s="238"/>
      <c r="I36" s="238"/>
      <c r="J36" s="1507" t="s">
        <v>188</v>
      </c>
      <c r="K36" s="1161" t="s">
        <v>8258</v>
      </c>
      <c r="L36" s="221" t="s">
        <v>927</v>
      </c>
      <c r="M36" s="942" t="s">
        <v>9427</v>
      </c>
      <c r="N36" s="1510" t="s">
        <v>9428</v>
      </c>
      <c r="O36" s="124" t="s">
        <v>2084</v>
      </c>
      <c r="P36" s="229"/>
      <c r="Q36" s="113" t="s">
        <v>9656</v>
      </c>
      <c r="R36" s="229"/>
      <c r="S36" s="239"/>
      <c r="T36" s="239"/>
      <c r="U36" s="239"/>
      <c r="V36" s="239"/>
      <c r="W36" s="567"/>
    </row>
    <row r="37" spans="1:23" s="396" customFormat="1">
      <c r="A37" s="1497">
        <v>26</v>
      </c>
      <c r="B37" s="1498" t="s">
        <v>9431</v>
      </c>
      <c r="C37" s="1502" t="s">
        <v>9432</v>
      </c>
      <c r="D37" s="124" t="s">
        <v>2084</v>
      </c>
      <c r="E37" s="124" t="s">
        <v>2108</v>
      </c>
      <c r="F37" s="1503"/>
      <c r="G37" s="238" t="s">
        <v>4808</v>
      </c>
      <c r="H37" s="238"/>
      <c r="I37" s="238"/>
      <c r="J37" s="1507" t="s">
        <v>188</v>
      </c>
      <c r="K37" s="1161" t="s">
        <v>8258</v>
      </c>
      <c r="L37" s="221" t="s">
        <v>927</v>
      </c>
      <c r="M37" s="942" t="s">
        <v>9431</v>
      </c>
      <c r="N37" s="1510" t="s">
        <v>9432</v>
      </c>
      <c r="O37" s="124" t="s">
        <v>2084</v>
      </c>
      <c r="P37" s="229"/>
      <c r="Q37" s="113" t="s">
        <v>9657</v>
      </c>
      <c r="R37" s="229"/>
      <c r="S37" s="239"/>
      <c r="T37" s="239"/>
      <c r="U37" s="239"/>
      <c r="V37" s="239"/>
      <c r="W37" s="567"/>
    </row>
    <row r="38" spans="1:23" s="396" customFormat="1">
      <c r="A38" s="1497">
        <v>27</v>
      </c>
      <c r="B38" s="942" t="s">
        <v>9435</v>
      </c>
      <c r="C38" s="1502" t="s">
        <v>9436</v>
      </c>
      <c r="D38" s="124" t="s">
        <v>2084</v>
      </c>
      <c r="E38" s="124" t="s">
        <v>2108</v>
      </c>
      <c r="F38" s="1503"/>
      <c r="G38" s="238" t="s">
        <v>4808</v>
      </c>
      <c r="H38" s="567"/>
      <c r="I38" s="567"/>
      <c r="J38" s="1507" t="s">
        <v>188</v>
      </c>
      <c r="K38" s="1161" t="s">
        <v>8258</v>
      </c>
      <c r="L38" s="221" t="s">
        <v>927</v>
      </c>
      <c r="M38" s="942" t="s">
        <v>9435</v>
      </c>
      <c r="N38" s="1510" t="s">
        <v>9436</v>
      </c>
      <c r="O38" s="124" t="s">
        <v>2084</v>
      </c>
      <c r="P38" s="229"/>
      <c r="Q38" s="113" t="s">
        <v>9658</v>
      </c>
      <c r="R38" s="229"/>
      <c r="S38" s="239"/>
      <c r="T38" s="239"/>
      <c r="U38" s="239"/>
      <c r="V38" s="239"/>
      <c r="W38" s="567"/>
    </row>
    <row r="39" spans="1:23" s="396" customFormat="1">
      <c r="A39" s="1497">
        <v>28</v>
      </c>
      <c r="B39" s="942" t="s">
        <v>9438</v>
      </c>
      <c r="C39" s="1502" t="s">
        <v>9439</v>
      </c>
      <c r="D39" s="124" t="s">
        <v>2084</v>
      </c>
      <c r="E39" s="124" t="s">
        <v>2108</v>
      </c>
      <c r="F39" s="1503"/>
      <c r="G39" s="238" t="s">
        <v>4808</v>
      </c>
      <c r="H39" s="567"/>
      <c r="I39" s="567"/>
      <c r="J39" s="1507" t="s">
        <v>188</v>
      </c>
      <c r="K39" s="1161" t="s">
        <v>8258</v>
      </c>
      <c r="L39" s="221" t="s">
        <v>927</v>
      </c>
      <c r="M39" s="942" t="s">
        <v>9438</v>
      </c>
      <c r="N39" s="1510" t="s">
        <v>9439</v>
      </c>
      <c r="O39" s="124" t="s">
        <v>2084</v>
      </c>
      <c r="P39" s="229"/>
      <c r="Q39" s="113" t="s">
        <v>9659</v>
      </c>
      <c r="R39" s="229"/>
      <c r="S39" s="239"/>
      <c r="T39" s="239"/>
      <c r="U39" s="239"/>
      <c r="V39" s="239"/>
      <c r="W39" s="567"/>
    </row>
    <row r="40" spans="1:23" s="396" customFormat="1">
      <c r="A40" s="1497">
        <v>29</v>
      </c>
      <c r="B40" s="942" t="s">
        <v>9441</v>
      </c>
      <c r="C40" s="1502" t="s">
        <v>9442</v>
      </c>
      <c r="D40" s="124" t="s">
        <v>2084</v>
      </c>
      <c r="E40" s="124" t="s">
        <v>2108</v>
      </c>
      <c r="F40" s="1503"/>
      <c r="G40" s="238" t="s">
        <v>4808</v>
      </c>
      <c r="H40" s="567"/>
      <c r="I40" s="567"/>
      <c r="J40" s="1507" t="s">
        <v>188</v>
      </c>
      <c r="K40" s="1161" t="s">
        <v>8258</v>
      </c>
      <c r="L40" s="221" t="s">
        <v>927</v>
      </c>
      <c r="M40" s="942" t="s">
        <v>9441</v>
      </c>
      <c r="N40" s="1510" t="s">
        <v>9442</v>
      </c>
      <c r="O40" s="124" t="s">
        <v>2084</v>
      </c>
      <c r="P40" s="229"/>
      <c r="Q40" s="113" t="s">
        <v>9660</v>
      </c>
      <c r="R40" s="229"/>
      <c r="S40" s="239"/>
      <c r="T40" s="239"/>
      <c r="U40" s="239"/>
      <c r="V40" s="239"/>
      <c r="W40" s="567"/>
    </row>
    <row r="41" spans="1:23" s="396" customFormat="1">
      <c r="A41" s="1497">
        <v>30</v>
      </c>
      <c r="B41" s="942" t="s">
        <v>9444</v>
      </c>
      <c r="C41" s="1502" t="s">
        <v>9445</v>
      </c>
      <c r="D41" s="124" t="s">
        <v>2084</v>
      </c>
      <c r="E41" s="124" t="s">
        <v>2108</v>
      </c>
      <c r="F41" s="1503"/>
      <c r="G41" s="238" t="s">
        <v>4808</v>
      </c>
      <c r="H41" s="567"/>
      <c r="I41" s="567"/>
      <c r="J41" s="1507" t="s">
        <v>188</v>
      </c>
      <c r="K41" s="1161" t="s">
        <v>8258</v>
      </c>
      <c r="L41" s="221" t="s">
        <v>927</v>
      </c>
      <c r="M41" s="942" t="s">
        <v>9444</v>
      </c>
      <c r="N41" s="1510" t="s">
        <v>9445</v>
      </c>
      <c r="O41" s="124" t="s">
        <v>2084</v>
      </c>
      <c r="P41" s="229"/>
      <c r="Q41" s="113" t="s">
        <v>9661</v>
      </c>
      <c r="R41" s="229"/>
      <c r="S41" s="239"/>
      <c r="T41" s="239"/>
      <c r="U41" s="239"/>
      <c r="V41" s="239"/>
      <c r="W41" s="567"/>
    </row>
    <row r="42" spans="1:23" s="396" customFormat="1">
      <c r="A42" s="1497">
        <v>31</v>
      </c>
      <c r="B42" s="1329" t="s">
        <v>4715</v>
      </c>
      <c r="C42" s="1329" t="s">
        <v>4716</v>
      </c>
      <c r="D42" s="693" t="s">
        <v>4955</v>
      </c>
      <c r="E42" s="124" t="s">
        <v>2108</v>
      </c>
      <c r="F42" s="243"/>
      <c r="G42" s="754" t="s">
        <v>4809</v>
      </c>
      <c r="H42" s="243"/>
      <c r="I42" s="243"/>
      <c r="J42" s="238" t="s">
        <v>2308</v>
      </c>
      <c r="K42" s="1161" t="s">
        <v>8258</v>
      </c>
      <c r="L42" s="221" t="s">
        <v>927</v>
      </c>
      <c r="M42" s="1329" t="s">
        <v>4715</v>
      </c>
      <c r="N42" s="1254" t="s">
        <v>4716</v>
      </c>
      <c r="O42" s="124" t="s">
        <v>4955</v>
      </c>
      <c r="P42" s="229"/>
      <c r="Q42" s="113" t="s">
        <v>9662</v>
      </c>
      <c r="R42" s="229"/>
      <c r="S42" s="239" t="s">
        <v>938</v>
      </c>
      <c r="T42" s="239" t="s">
        <v>4715</v>
      </c>
      <c r="U42" s="239" t="s">
        <v>4718</v>
      </c>
      <c r="V42" s="239" t="s">
        <v>2085</v>
      </c>
      <c r="W42" s="360" t="s">
        <v>8514</v>
      </c>
    </row>
    <row r="43" spans="1:23" s="396" customFormat="1">
      <c r="A43" s="1497">
        <v>32</v>
      </c>
      <c r="B43" s="942" t="s">
        <v>9449</v>
      </c>
      <c r="C43" s="243" t="s">
        <v>4954</v>
      </c>
      <c r="D43" s="124" t="s">
        <v>2084</v>
      </c>
      <c r="E43" s="124" t="s">
        <v>2108</v>
      </c>
      <c r="F43" s="1503"/>
      <c r="G43" s="238" t="s">
        <v>4810</v>
      </c>
      <c r="H43" s="567"/>
      <c r="I43" s="567"/>
      <c r="J43" s="1507" t="s">
        <v>4189</v>
      </c>
      <c r="K43" s="1161" t="s">
        <v>8258</v>
      </c>
      <c r="L43" s="221" t="s">
        <v>927</v>
      </c>
      <c r="M43" s="942" t="s">
        <v>9449</v>
      </c>
      <c r="N43" s="124" t="s">
        <v>4954</v>
      </c>
      <c r="O43" s="124" t="s">
        <v>2084</v>
      </c>
      <c r="P43" s="229"/>
      <c r="Q43" s="113" t="s">
        <v>9663</v>
      </c>
      <c r="R43" s="229"/>
      <c r="S43" s="239" t="s">
        <v>938</v>
      </c>
      <c r="T43" s="239" t="s">
        <v>2541</v>
      </c>
      <c r="U43" s="239" t="s">
        <v>4721</v>
      </c>
      <c r="V43" s="239" t="s">
        <v>2085</v>
      </c>
      <c r="W43" s="360" t="s">
        <v>8514</v>
      </c>
    </row>
    <row r="44" spans="1:23" s="396" customFormat="1">
      <c r="A44" s="1497">
        <v>33</v>
      </c>
      <c r="B44" s="942" t="s">
        <v>9451</v>
      </c>
      <c r="C44" s="1504" t="s">
        <v>9452</v>
      </c>
      <c r="D44" s="124" t="s">
        <v>2084</v>
      </c>
      <c r="E44" s="124" t="s">
        <v>2108</v>
      </c>
      <c r="F44" s="1503"/>
      <c r="G44" s="238" t="s">
        <v>4810</v>
      </c>
      <c r="H44" s="567"/>
      <c r="I44" s="567"/>
      <c r="J44" s="1507" t="s">
        <v>188</v>
      </c>
      <c r="K44" s="1161" t="s">
        <v>8258</v>
      </c>
      <c r="L44" s="221" t="s">
        <v>927</v>
      </c>
      <c r="M44" s="942" t="s">
        <v>9451</v>
      </c>
      <c r="N44" s="1511" t="s">
        <v>9452</v>
      </c>
      <c r="O44" s="124" t="s">
        <v>2084</v>
      </c>
      <c r="P44" s="229"/>
      <c r="Q44" s="113" t="s">
        <v>9664</v>
      </c>
      <c r="R44" s="229"/>
      <c r="S44" s="762"/>
      <c r="T44" s="762"/>
      <c r="U44" s="762"/>
      <c r="V44" s="762"/>
      <c r="W44" s="567"/>
    </row>
    <row r="45" spans="1:23" s="396" customFormat="1">
      <c r="A45" s="1497">
        <v>34</v>
      </c>
      <c r="B45" s="942" t="s">
        <v>9455</v>
      </c>
      <c r="C45" s="1504" t="s">
        <v>9456</v>
      </c>
      <c r="D45" s="124" t="s">
        <v>2084</v>
      </c>
      <c r="E45" s="124" t="s">
        <v>2108</v>
      </c>
      <c r="F45" s="1503"/>
      <c r="G45" s="238" t="s">
        <v>4810</v>
      </c>
      <c r="H45" s="567"/>
      <c r="I45" s="567"/>
      <c r="J45" s="1507" t="s">
        <v>188</v>
      </c>
      <c r="K45" s="1161" t="s">
        <v>8258</v>
      </c>
      <c r="L45" s="221" t="s">
        <v>927</v>
      </c>
      <c r="M45" s="1498" t="s">
        <v>9455</v>
      </c>
      <c r="N45" s="1511" t="s">
        <v>9456</v>
      </c>
      <c r="O45" s="124" t="s">
        <v>2084</v>
      </c>
      <c r="P45" s="229"/>
      <c r="Q45" s="113" t="s">
        <v>9665</v>
      </c>
      <c r="R45" s="229"/>
      <c r="S45" s="762"/>
      <c r="T45" s="762"/>
      <c r="U45" s="762"/>
      <c r="V45" s="762"/>
      <c r="W45" s="567"/>
    </row>
    <row r="46" spans="1:23" s="396" customFormat="1">
      <c r="A46" s="1497">
        <v>35</v>
      </c>
      <c r="B46" s="942" t="s">
        <v>9459</v>
      </c>
      <c r="C46" s="1504" t="s">
        <v>9460</v>
      </c>
      <c r="D46" s="124" t="s">
        <v>2084</v>
      </c>
      <c r="E46" s="124" t="s">
        <v>2108</v>
      </c>
      <c r="F46" s="1503"/>
      <c r="G46" s="238" t="s">
        <v>4810</v>
      </c>
      <c r="H46" s="567"/>
      <c r="I46" s="567"/>
      <c r="J46" s="1507" t="s">
        <v>188</v>
      </c>
      <c r="K46" s="1161" t="s">
        <v>8258</v>
      </c>
      <c r="L46" s="221" t="s">
        <v>927</v>
      </c>
      <c r="M46" s="1498" t="s">
        <v>9459</v>
      </c>
      <c r="N46" s="1511" t="s">
        <v>9460</v>
      </c>
      <c r="O46" s="124" t="s">
        <v>2084</v>
      </c>
      <c r="P46" s="229"/>
      <c r="Q46" s="113" t="s">
        <v>9666</v>
      </c>
      <c r="R46" s="229"/>
      <c r="S46" s="762"/>
      <c r="T46" s="762"/>
      <c r="U46" s="762"/>
      <c r="V46" s="762"/>
      <c r="W46" s="567"/>
    </row>
    <row r="47" spans="1:23" s="396" customFormat="1">
      <c r="A47" s="1497">
        <v>36</v>
      </c>
      <c r="B47" s="942" t="s">
        <v>9462</v>
      </c>
      <c r="C47" s="1504" t="s">
        <v>9463</v>
      </c>
      <c r="D47" s="124" t="s">
        <v>2084</v>
      </c>
      <c r="E47" s="124" t="s">
        <v>2108</v>
      </c>
      <c r="F47" s="1503"/>
      <c r="G47" s="238" t="s">
        <v>4810</v>
      </c>
      <c r="H47" s="567"/>
      <c r="I47" s="567"/>
      <c r="J47" s="1507" t="s">
        <v>188</v>
      </c>
      <c r="K47" s="1161" t="s">
        <v>8258</v>
      </c>
      <c r="L47" s="221" t="s">
        <v>927</v>
      </c>
      <c r="M47" s="1498" t="s">
        <v>9462</v>
      </c>
      <c r="N47" s="1511" t="s">
        <v>9463</v>
      </c>
      <c r="O47" s="124" t="s">
        <v>2084</v>
      </c>
      <c r="P47" s="229"/>
      <c r="Q47" s="113" t="s">
        <v>9667</v>
      </c>
      <c r="R47" s="229"/>
      <c r="S47" s="762"/>
      <c r="T47" s="762"/>
      <c r="U47" s="762"/>
      <c r="V47" s="762"/>
      <c r="W47" s="567"/>
    </row>
    <row r="48" spans="1:23" s="396" customFormat="1">
      <c r="A48" s="1497">
        <v>37</v>
      </c>
      <c r="B48" s="942" t="s">
        <v>9466</v>
      </c>
      <c r="C48" s="1504" t="s">
        <v>9467</v>
      </c>
      <c r="D48" s="124" t="s">
        <v>2084</v>
      </c>
      <c r="E48" s="124" t="s">
        <v>2108</v>
      </c>
      <c r="F48" s="1503"/>
      <c r="G48" s="238" t="s">
        <v>4810</v>
      </c>
      <c r="H48" s="567"/>
      <c r="I48" s="567"/>
      <c r="J48" s="1507" t="s">
        <v>188</v>
      </c>
      <c r="K48" s="1161" t="s">
        <v>8258</v>
      </c>
      <c r="L48" s="221" t="s">
        <v>927</v>
      </c>
      <c r="M48" s="1498" t="s">
        <v>9466</v>
      </c>
      <c r="N48" s="1511" t="s">
        <v>9467</v>
      </c>
      <c r="O48" s="124" t="s">
        <v>2084</v>
      </c>
      <c r="P48" s="229"/>
      <c r="Q48" s="113" t="s">
        <v>9668</v>
      </c>
      <c r="R48" s="229"/>
      <c r="S48" s="1408"/>
      <c r="T48" s="1408"/>
      <c r="U48" s="1408"/>
      <c r="V48" s="762"/>
      <c r="W48" s="762"/>
    </row>
    <row r="49" spans="1:23" s="396" customFormat="1">
      <c r="A49" s="1497">
        <v>38</v>
      </c>
      <c r="B49" s="942" t="s">
        <v>9470</v>
      </c>
      <c r="C49" s="1504" t="s">
        <v>9471</v>
      </c>
      <c r="D49" s="124" t="s">
        <v>2084</v>
      </c>
      <c r="E49" s="124" t="s">
        <v>2108</v>
      </c>
      <c r="F49" s="1503"/>
      <c r="G49" s="238" t="s">
        <v>4810</v>
      </c>
      <c r="H49" s="567"/>
      <c r="I49" s="567"/>
      <c r="J49" s="1507" t="s">
        <v>188</v>
      </c>
      <c r="K49" s="1161" t="s">
        <v>8258</v>
      </c>
      <c r="L49" s="221" t="s">
        <v>927</v>
      </c>
      <c r="M49" s="1498" t="s">
        <v>9470</v>
      </c>
      <c r="N49" s="1511" t="s">
        <v>9471</v>
      </c>
      <c r="O49" s="124" t="s">
        <v>2084</v>
      </c>
      <c r="P49" s="229"/>
      <c r="Q49" s="113" t="s">
        <v>9669</v>
      </c>
      <c r="R49" s="229"/>
      <c r="S49" s="1408"/>
      <c r="T49" s="1408"/>
      <c r="U49" s="1408"/>
      <c r="V49" s="762"/>
      <c r="W49" s="762"/>
    </row>
    <row r="50" spans="1:23" s="396" customFormat="1">
      <c r="A50" s="1497">
        <v>39</v>
      </c>
      <c r="B50" s="1498" t="s">
        <v>9478</v>
      </c>
      <c r="C50" s="1477" t="s">
        <v>9670</v>
      </c>
      <c r="D50" s="124" t="s">
        <v>2084</v>
      </c>
      <c r="E50" s="124" t="s">
        <v>2108</v>
      </c>
      <c r="F50" s="1503"/>
      <c r="G50" s="238" t="s">
        <v>4808</v>
      </c>
      <c r="H50" s="567"/>
      <c r="I50" s="567"/>
      <c r="J50" s="1507" t="s">
        <v>188</v>
      </c>
      <c r="K50" s="1161" t="s">
        <v>8258</v>
      </c>
      <c r="L50" s="221" t="s">
        <v>927</v>
      </c>
      <c r="M50" s="1498" t="s">
        <v>9474</v>
      </c>
      <c r="N50" s="1509" t="s">
        <v>9475</v>
      </c>
      <c r="O50" s="124" t="s">
        <v>2084</v>
      </c>
      <c r="P50" s="229"/>
      <c r="Q50" s="113" t="s">
        <v>9671</v>
      </c>
      <c r="R50" s="229"/>
      <c r="S50" s="1408"/>
      <c r="T50" s="1408"/>
      <c r="U50" s="1408"/>
      <c r="V50" s="762"/>
      <c r="W50" s="762"/>
    </row>
    <row r="51" spans="1:23" s="396" customFormat="1">
      <c r="A51" s="1497">
        <v>40</v>
      </c>
      <c r="B51" s="1498" t="s">
        <v>9474</v>
      </c>
      <c r="C51" s="1477" t="s">
        <v>9672</v>
      </c>
      <c r="D51" s="124" t="s">
        <v>2084</v>
      </c>
      <c r="E51" s="124" t="s">
        <v>2108</v>
      </c>
      <c r="F51" s="1503"/>
      <c r="G51" s="238" t="s">
        <v>4808</v>
      </c>
      <c r="H51" s="567"/>
      <c r="I51" s="567"/>
      <c r="J51" s="1507" t="s">
        <v>188</v>
      </c>
      <c r="K51" s="1161" t="s">
        <v>8258</v>
      </c>
      <c r="L51" s="221" t="s">
        <v>927</v>
      </c>
      <c r="M51" s="1498" t="s">
        <v>9478</v>
      </c>
      <c r="N51" s="1509" t="s">
        <v>9479</v>
      </c>
      <c r="O51" s="124" t="s">
        <v>2084</v>
      </c>
      <c r="P51" s="229"/>
      <c r="Q51" s="113" t="s">
        <v>9673</v>
      </c>
      <c r="R51" s="229"/>
      <c r="S51" s="239"/>
      <c r="T51" s="239"/>
      <c r="U51" s="239"/>
      <c r="V51" s="239"/>
      <c r="W51" s="567"/>
    </row>
    <row r="52" spans="1:23" s="396" customFormat="1">
      <c r="A52" s="1497">
        <v>41</v>
      </c>
      <c r="B52" s="1498" t="s">
        <v>9481</v>
      </c>
      <c r="C52" s="1477" t="s">
        <v>9482</v>
      </c>
      <c r="D52" s="124" t="s">
        <v>2084</v>
      </c>
      <c r="E52" s="124" t="s">
        <v>2108</v>
      </c>
      <c r="F52" s="1503"/>
      <c r="G52" s="238" t="s">
        <v>4808</v>
      </c>
      <c r="H52" s="567"/>
      <c r="I52" s="567"/>
      <c r="J52" s="1507" t="s">
        <v>188</v>
      </c>
      <c r="K52" s="1161" t="s">
        <v>8258</v>
      </c>
      <c r="L52" s="221" t="s">
        <v>927</v>
      </c>
      <c r="M52" s="1498" t="s">
        <v>9481</v>
      </c>
      <c r="N52" s="1509" t="s">
        <v>9482</v>
      </c>
      <c r="O52" s="124" t="s">
        <v>2084</v>
      </c>
      <c r="P52" s="229"/>
      <c r="Q52" s="113" t="s">
        <v>9674</v>
      </c>
      <c r="R52" s="229"/>
      <c r="S52" s="239"/>
      <c r="T52" s="239"/>
      <c r="U52" s="239"/>
      <c r="V52" s="239"/>
      <c r="W52" s="567"/>
    </row>
    <row r="53" spans="1:23" s="396" customFormat="1">
      <c r="A53" s="1497">
        <v>42</v>
      </c>
      <c r="B53" s="1498" t="s">
        <v>9485</v>
      </c>
      <c r="C53" s="1477" t="s">
        <v>9486</v>
      </c>
      <c r="D53" s="124" t="s">
        <v>2084</v>
      </c>
      <c r="E53" s="124" t="s">
        <v>2108</v>
      </c>
      <c r="F53" s="1503"/>
      <c r="G53" s="238" t="s">
        <v>4808</v>
      </c>
      <c r="H53" s="567"/>
      <c r="I53" s="567"/>
      <c r="J53" s="1507" t="s">
        <v>188</v>
      </c>
      <c r="K53" s="1161" t="s">
        <v>8258</v>
      </c>
      <c r="L53" s="221" t="s">
        <v>927</v>
      </c>
      <c r="M53" s="1498" t="s">
        <v>9485</v>
      </c>
      <c r="N53" s="1509" t="s">
        <v>9486</v>
      </c>
      <c r="O53" s="124" t="s">
        <v>2084</v>
      </c>
      <c r="P53" s="229"/>
      <c r="Q53" s="113" t="s">
        <v>9675</v>
      </c>
      <c r="R53" s="229"/>
      <c r="S53" s="762"/>
      <c r="T53" s="762"/>
      <c r="U53" s="762"/>
      <c r="V53" s="762"/>
      <c r="W53" s="762"/>
    </row>
    <row r="54" spans="1:23" s="396" customFormat="1">
      <c r="A54" s="1497">
        <v>43</v>
      </c>
      <c r="B54" s="1498" t="s">
        <v>9489</v>
      </c>
      <c r="C54" s="1477" t="s">
        <v>9490</v>
      </c>
      <c r="D54" s="124" t="s">
        <v>2084</v>
      </c>
      <c r="E54" s="124" t="s">
        <v>2108</v>
      </c>
      <c r="F54" s="1503"/>
      <c r="G54" s="238" t="s">
        <v>4808</v>
      </c>
      <c r="H54" s="567"/>
      <c r="I54" s="567"/>
      <c r="J54" s="1507" t="s">
        <v>188</v>
      </c>
      <c r="K54" s="1161" t="s">
        <v>8258</v>
      </c>
      <c r="L54" s="221" t="s">
        <v>927</v>
      </c>
      <c r="M54" s="1498" t="s">
        <v>9489</v>
      </c>
      <c r="N54" s="1509" t="s">
        <v>9490</v>
      </c>
      <c r="O54" s="124" t="s">
        <v>2084</v>
      </c>
      <c r="P54" s="229"/>
      <c r="Q54" s="113" t="s">
        <v>9676</v>
      </c>
      <c r="R54" s="229"/>
      <c r="S54" s="762"/>
      <c r="T54" s="762"/>
      <c r="U54" s="762"/>
      <c r="V54" s="762"/>
      <c r="W54" s="762"/>
    </row>
    <row r="55" spans="1:23" s="396" customFormat="1">
      <c r="A55" s="1497">
        <v>44</v>
      </c>
      <c r="B55" s="1498" t="s">
        <v>9492</v>
      </c>
      <c r="C55" s="1477" t="s">
        <v>9493</v>
      </c>
      <c r="D55" s="124" t="s">
        <v>2084</v>
      </c>
      <c r="E55" s="124" t="s">
        <v>2108</v>
      </c>
      <c r="F55" s="1503"/>
      <c r="G55" s="238" t="s">
        <v>4808</v>
      </c>
      <c r="H55" s="567"/>
      <c r="I55" s="567"/>
      <c r="J55" s="1507" t="s">
        <v>188</v>
      </c>
      <c r="K55" s="1161" t="s">
        <v>8258</v>
      </c>
      <c r="L55" s="221" t="s">
        <v>927</v>
      </c>
      <c r="M55" s="1498" t="s">
        <v>9492</v>
      </c>
      <c r="N55" s="1509" t="s">
        <v>9493</v>
      </c>
      <c r="O55" s="124" t="s">
        <v>2084</v>
      </c>
      <c r="P55" s="229"/>
      <c r="Q55" s="113" t="s">
        <v>9677</v>
      </c>
      <c r="R55" s="229"/>
      <c r="S55" s="762"/>
      <c r="T55" s="762"/>
      <c r="U55" s="762"/>
      <c r="V55" s="762"/>
      <c r="W55" s="762"/>
    </row>
    <row r="56" spans="1:23" s="396" customFormat="1">
      <c r="A56" s="1497">
        <v>45</v>
      </c>
      <c r="B56" s="1498" t="s">
        <v>4707</v>
      </c>
      <c r="C56" s="1477" t="s">
        <v>4708</v>
      </c>
      <c r="D56" s="124" t="s">
        <v>2084</v>
      </c>
      <c r="E56" s="124" t="s">
        <v>2108</v>
      </c>
      <c r="F56" s="1503"/>
      <c r="G56" s="238" t="s">
        <v>3760</v>
      </c>
      <c r="H56" s="567"/>
      <c r="I56" s="567"/>
      <c r="J56" s="1507" t="s">
        <v>4189</v>
      </c>
      <c r="K56" s="1161" t="s">
        <v>8258</v>
      </c>
      <c r="L56" s="221" t="s">
        <v>927</v>
      </c>
      <c r="M56" s="942" t="s">
        <v>4707</v>
      </c>
      <c r="N56" s="1511" t="s">
        <v>4708</v>
      </c>
      <c r="O56" s="124" t="s">
        <v>2084</v>
      </c>
      <c r="P56" s="229"/>
      <c r="Q56" s="113" t="s">
        <v>9678</v>
      </c>
      <c r="R56" s="229"/>
      <c r="S56" s="239" t="s">
        <v>938</v>
      </c>
      <c r="T56" s="239" t="s">
        <v>4707</v>
      </c>
      <c r="U56" s="239" t="s">
        <v>4710</v>
      </c>
      <c r="V56" s="239" t="s">
        <v>2085</v>
      </c>
      <c r="W56" s="360" t="s">
        <v>8514</v>
      </c>
    </row>
    <row r="57" spans="1:23" s="396" customFormat="1">
      <c r="A57" s="1497">
        <v>46</v>
      </c>
      <c r="B57" s="1498" t="s">
        <v>4968</v>
      </c>
      <c r="C57" s="1477" t="s">
        <v>9273</v>
      </c>
      <c r="D57" s="124" t="s">
        <v>2084</v>
      </c>
      <c r="E57" s="124" t="s">
        <v>2108</v>
      </c>
      <c r="F57" s="1503"/>
      <c r="G57" s="238" t="s">
        <v>3760</v>
      </c>
      <c r="H57" s="567"/>
      <c r="I57" s="567"/>
      <c r="J57" s="1507" t="s">
        <v>188</v>
      </c>
      <c r="K57" s="1161" t="s">
        <v>8258</v>
      </c>
      <c r="L57" s="221" t="s">
        <v>927</v>
      </c>
      <c r="M57" s="942" t="s">
        <v>4968</v>
      </c>
      <c r="N57" s="1511" t="s">
        <v>9273</v>
      </c>
      <c r="O57" s="124" t="s">
        <v>2084</v>
      </c>
      <c r="P57" s="229"/>
      <c r="Q57" s="113" t="s">
        <v>9679</v>
      </c>
      <c r="R57" s="229"/>
      <c r="S57" s="762"/>
      <c r="T57" s="762"/>
      <c r="U57" s="762"/>
      <c r="V57" s="762"/>
      <c r="W57" s="762"/>
    </row>
    <row r="58" spans="1:23" s="396" customFormat="1">
      <c r="A58" s="1497">
        <v>47</v>
      </c>
      <c r="B58" s="1498" t="s">
        <v>4976</v>
      </c>
      <c r="C58" s="1477" t="s">
        <v>4977</v>
      </c>
      <c r="D58" s="124" t="s">
        <v>2084</v>
      </c>
      <c r="E58" s="124" t="s">
        <v>2108</v>
      </c>
      <c r="F58" s="1503"/>
      <c r="G58" s="238" t="s">
        <v>3760</v>
      </c>
      <c r="H58" s="567"/>
      <c r="I58" s="567"/>
      <c r="J58" s="1507" t="s">
        <v>188</v>
      </c>
      <c r="K58" s="1161" t="s">
        <v>8258</v>
      </c>
      <c r="L58" s="221" t="s">
        <v>927</v>
      </c>
      <c r="M58" s="942" t="s">
        <v>4976</v>
      </c>
      <c r="N58" s="1511" t="s">
        <v>4977</v>
      </c>
      <c r="O58" s="124" t="s">
        <v>2084</v>
      </c>
      <c r="P58" s="229"/>
      <c r="Q58" s="113" t="s">
        <v>9680</v>
      </c>
      <c r="R58" s="229"/>
      <c r="S58" s="762"/>
      <c r="T58" s="762"/>
      <c r="U58" s="762"/>
      <c r="V58" s="762"/>
      <c r="W58" s="762"/>
    </row>
    <row r="59" spans="1:23" s="396" customFormat="1">
      <c r="A59" s="1497">
        <v>48</v>
      </c>
      <c r="B59" s="1498" t="s">
        <v>9498</v>
      </c>
      <c r="C59" s="1477" t="s">
        <v>9499</v>
      </c>
      <c r="D59" s="124" t="s">
        <v>2084</v>
      </c>
      <c r="E59" s="124" t="s">
        <v>2108</v>
      </c>
      <c r="F59" s="1503"/>
      <c r="G59" s="238" t="s">
        <v>3760</v>
      </c>
      <c r="H59" s="567"/>
      <c r="I59" s="567"/>
      <c r="J59" s="1507" t="s">
        <v>188</v>
      </c>
      <c r="K59" s="1161" t="s">
        <v>8258</v>
      </c>
      <c r="L59" s="221" t="s">
        <v>927</v>
      </c>
      <c r="M59" s="942" t="s">
        <v>9498</v>
      </c>
      <c r="N59" s="1511" t="s">
        <v>9499</v>
      </c>
      <c r="O59" s="124" t="s">
        <v>2084</v>
      </c>
      <c r="P59" s="229"/>
      <c r="Q59" s="113" t="s">
        <v>9681</v>
      </c>
      <c r="R59" s="229"/>
      <c r="S59" s="762"/>
      <c r="T59" s="762"/>
      <c r="U59" s="762"/>
      <c r="V59" s="762"/>
      <c r="W59" s="762"/>
    </row>
    <row r="60" spans="1:23" s="396" customFormat="1">
      <c r="A60" s="1497">
        <v>49</v>
      </c>
      <c r="B60" s="1498" t="s">
        <v>9502</v>
      </c>
      <c r="C60" s="1477" t="s">
        <v>9503</v>
      </c>
      <c r="D60" s="124" t="s">
        <v>2084</v>
      </c>
      <c r="E60" s="124" t="s">
        <v>2108</v>
      </c>
      <c r="F60" s="1503"/>
      <c r="G60" s="238" t="s">
        <v>3760</v>
      </c>
      <c r="H60" s="567"/>
      <c r="I60" s="567"/>
      <c r="J60" s="1507" t="s">
        <v>188</v>
      </c>
      <c r="K60" s="1161" t="s">
        <v>8258</v>
      </c>
      <c r="L60" s="221" t="s">
        <v>927</v>
      </c>
      <c r="M60" s="942" t="s">
        <v>9502</v>
      </c>
      <c r="N60" s="1511" t="s">
        <v>9503</v>
      </c>
      <c r="O60" s="124" t="s">
        <v>2084</v>
      </c>
      <c r="P60" s="229"/>
      <c r="Q60" s="113" t="s">
        <v>9682</v>
      </c>
      <c r="R60" s="229"/>
      <c r="S60" s="762"/>
      <c r="T60" s="762"/>
      <c r="U60" s="762"/>
      <c r="V60" s="762"/>
      <c r="W60" s="762"/>
    </row>
    <row r="61" spans="1:23" s="396" customFormat="1">
      <c r="A61" s="1497">
        <v>50</v>
      </c>
      <c r="B61" s="1498" t="s">
        <v>9506</v>
      </c>
      <c r="C61" s="1477" t="s">
        <v>9507</v>
      </c>
      <c r="D61" s="124" t="s">
        <v>2084</v>
      </c>
      <c r="E61" s="124" t="s">
        <v>2108</v>
      </c>
      <c r="F61" s="1503"/>
      <c r="G61" s="238" t="s">
        <v>3760</v>
      </c>
      <c r="H61" s="567"/>
      <c r="I61" s="567"/>
      <c r="J61" s="1507" t="s">
        <v>188</v>
      </c>
      <c r="K61" s="1161" t="s">
        <v>8258</v>
      </c>
      <c r="L61" s="221" t="s">
        <v>927</v>
      </c>
      <c r="M61" s="942" t="s">
        <v>9506</v>
      </c>
      <c r="N61" s="1511" t="s">
        <v>9507</v>
      </c>
      <c r="O61" s="124" t="s">
        <v>2084</v>
      </c>
      <c r="P61" s="229"/>
      <c r="Q61" s="113" t="s">
        <v>9683</v>
      </c>
      <c r="R61" s="229"/>
      <c r="S61" s="762"/>
      <c r="T61" s="762"/>
      <c r="U61" s="762"/>
      <c r="V61" s="762"/>
      <c r="W61" s="762"/>
    </row>
    <row r="62" spans="1:23" s="396" customFormat="1">
      <c r="A62" s="1497">
        <v>51</v>
      </c>
      <c r="B62" s="1498" t="s">
        <v>9509</v>
      </c>
      <c r="C62" s="1477" t="s">
        <v>9510</v>
      </c>
      <c r="D62" s="124" t="s">
        <v>2084</v>
      </c>
      <c r="E62" s="124" t="s">
        <v>2108</v>
      </c>
      <c r="F62" s="1503"/>
      <c r="G62" s="238" t="s">
        <v>3760</v>
      </c>
      <c r="H62" s="567"/>
      <c r="I62" s="567"/>
      <c r="J62" s="1507" t="s">
        <v>188</v>
      </c>
      <c r="K62" s="1161" t="s">
        <v>8258</v>
      </c>
      <c r="L62" s="221" t="s">
        <v>927</v>
      </c>
      <c r="M62" s="942" t="s">
        <v>9509</v>
      </c>
      <c r="N62" s="1511" t="s">
        <v>9510</v>
      </c>
      <c r="O62" s="124" t="s">
        <v>2084</v>
      </c>
      <c r="P62" s="229"/>
      <c r="Q62" s="113" t="s">
        <v>9684</v>
      </c>
      <c r="R62" s="229"/>
      <c r="S62" s="762"/>
      <c r="T62" s="762"/>
      <c r="U62" s="762"/>
      <c r="V62" s="762"/>
      <c r="W62" s="762"/>
    </row>
    <row r="63" spans="1:23" s="396" customFormat="1">
      <c r="A63" s="1497">
        <v>52</v>
      </c>
      <c r="B63" s="1498" t="s">
        <v>9513</v>
      </c>
      <c r="C63" s="1477" t="s">
        <v>9514</v>
      </c>
      <c r="D63" s="124" t="s">
        <v>2084</v>
      </c>
      <c r="E63" s="124" t="s">
        <v>2108</v>
      </c>
      <c r="F63" s="1503"/>
      <c r="G63" s="238" t="s">
        <v>3760</v>
      </c>
      <c r="H63" s="567"/>
      <c r="I63" s="567"/>
      <c r="J63" s="1507" t="s">
        <v>188</v>
      </c>
      <c r="K63" s="1161" t="s">
        <v>8258</v>
      </c>
      <c r="L63" s="221" t="s">
        <v>927</v>
      </c>
      <c r="M63" s="942" t="s">
        <v>9513</v>
      </c>
      <c r="N63" s="1511" t="s">
        <v>9514</v>
      </c>
      <c r="O63" s="124" t="s">
        <v>2084</v>
      </c>
      <c r="P63" s="229"/>
      <c r="Q63" s="113" t="s">
        <v>9685</v>
      </c>
      <c r="R63" s="229"/>
      <c r="S63" s="762"/>
      <c r="T63" s="762"/>
      <c r="U63" s="762"/>
      <c r="V63" s="762"/>
      <c r="W63" s="762"/>
    </row>
    <row r="64" spans="1:23" s="396" customFormat="1">
      <c r="A64" s="1497">
        <v>53</v>
      </c>
      <c r="B64" s="1498" t="s">
        <v>9517</v>
      </c>
      <c r="C64" s="243" t="s">
        <v>9518</v>
      </c>
      <c r="D64" s="124" t="s">
        <v>2084</v>
      </c>
      <c r="E64" s="124" t="s">
        <v>2108</v>
      </c>
      <c r="F64" s="1503"/>
      <c r="G64" s="238" t="s">
        <v>3760</v>
      </c>
      <c r="H64" s="567"/>
      <c r="I64" s="567"/>
      <c r="J64" s="1507" t="s">
        <v>188</v>
      </c>
      <c r="K64" s="1161" t="s">
        <v>8258</v>
      </c>
      <c r="L64" s="221" t="s">
        <v>927</v>
      </c>
      <c r="M64" s="942" t="s">
        <v>9517</v>
      </c>
      <c r="N64" s="124" t="s">
        <v>9518</v>
      </c>
      <c r="O64" s="124" t="s">
        <v>2084</v>
      </c>
      <c r="P64" s="229"/>
      <c r="Q64" s="113" t="s">
        <v>9686</v>
      </c>
      <c r="R64" s="229"/>
      <c r="S64" s="762"/>
      <c r="T64" s="762"/>
      <c r="U64" s="762"/>
      <c r="V64" s="762"/>
      <c r="W64" s="762"/>
    </row>
    <row r="65" spans="1:23" s="396" customFormat="1" ht="22.8">
      <c r="A65" s="1497">
        <v>54</v>
      </c>
      <c r="B65" s="1498" t="s">
        <v>9520</v>
      </c>
      <c r="C65" s="243" t="s">
        <v>9521</v>
      </c>
      <c r="D65" s="124" t="s">
        <v>2084</v>
      </c>
      <c r="E65" s="124" t="s">
        <v>2108</v>
      </c>
      <c r="F65" s="1503"/>
      <c r="G65" s="238" t="s">
        <v>3760</v>
      </c>
      <c r="H65" s="567"/>
      <c r="I65" s="567"/>
      <c r="J65" s="1507" t="s">
        <v>188</v>
      </c>
      <c r="K65" s="1161" t="s">
        <v>8258</v>
      </c>
      <c r="L65" s="221" t="s">
        <v>927</v>
      </c>
      <c r="M65" s="942" t="s">
        <v>9520</v>
      </c>
      <c r="N65" s="124" t="s">
        <v>9521</v>
      </c>
      <c r="O65" s="124" t="s">
        <v>2084</v>
      </c>
      <c r="P65" s="229"/>
      <c r="Q65" s="113" t="s">
        <v>9687</v>
      </c>
      <c r="R65" s="229"/>
      <c r="S65" s="762"/>
      <c r="T65" s="762"/>
      <c r="U65" s="762"/>
      <c r="V65" s="762"/>
      <c r="W65" s="762"/>
    </row>
    <row r="66" spans="1:23" s="396" customFormat="1">
      <c r="A66" s="1497">
        <v>55</v>
      </c>
      <c r="B66" s="1498" t="s">
        <v>9523</v>
      </c>
      <c r="C66" s="243" t="s">
        <v>9524</v>
      </c>
      <c r="D66" s="124" t="s">
        <v>2084</v>
      </c>
      <c r="E66" s="124" t="s">
        <v>2108</v>
      </c>
      <c r="F66" s="1503"/>
      <c r="G66" s="238" t="s">
        <v>3760</v>
      </c>
      <c r="H66" s="567"/>
      <c r="I66" s="567"/>
      <c r="J66" s="1507" t="s">
        <v>188</v>
      </c>
      <c r="K66" s="1161" t="s">
        <v>8258</v>
      </c>
      <c r="L66" s="221" t="s">
        <v>927</v>
      </c>
      <c r="M66" s="942" t="s">
        <v>9523</v>
      </c>
      <c r="N66" s="124" t="s">
        <v>9524</v>
      </c>
      <c r="O66" s="124" t="s">
        <v>2084</v>
      </c>
      <c r="P66" s="229"/>
      <c r="Q66" s="113" t="s">
        <v>9688</v>
      </c>
      <c r="R66" s="229"/>
      <c r="S66" s="762"/>
      <c r="T66" s="762"/>
      <c r="U66" s="762"/>
      <c r="V66" s="762"/>
      <c r="W66" s="762"/>
    </row>
    <row r="67" spans="1:23" s="396" customFormat="1">
      <c r="A67" s="1497">
        <v>56</v>
      </c>
      <c r="B67" s="1498" t="s">
        <v>9526</v>
      </c>
      <c r="C67" s="243" t="s">
        <v>9527</v>
      </c>
      <c r="D67" s="124" t="s">
        <v>2084</v>
      </c>
      <c r="E67" s="124" t="s">
        <v>2108</v>
      </c>
      <c r="F67" s="1503"/>
      <c r="G67" s="238" t="s">
        <v>3760</v>
      </c>
      <c r="H67" s="567"/>
      <c r="I67" s="567"/>
      <c r="J67" s="1507" t="s">
        <v>188</v>
      </c>
      <c r="K67" s="1161" t="s">
        <v>8258</v>
      </c>
      <c r="L67" s="221" t="s">
        <v>927</v>
      </c>
      <c r="M67" s="942" t="s">
        <v>9526</v>
      </c>
      <c r="N67" s="124" t="s">
        <v>9527</v>
      </c>
      <c r="O67" s="124" t="s">
        <v>2084</v>
      </c>
      <c r="P67" s="229"/>
      <c r="Q67" s="113" t="s">
        <v>9689</v>
      </c>
      <c r="R67" s="229"/>
      <c r="S67" s="762"/>
      <c r="T67" s="762"/>
      <c r="U67" s="762"/>
      <c r="V67" s="762"/>
      <c r="W67" s="762"/>
    </row>
    <row r="68" spans="1:23" s="396" customFormat="1" ht="22.8">
      <c r="A68" s="1497">
        <v>57</v>
      </c>
      <c r="B68" s="1498" t="s">
        <v>9529</v>
      </c>
      <c r="C68" s="243" t="s">
        <v>9530</v>
      </c>
      <c r="D68" s="124" t="s">
        <v>2084</v>
      </c>
      <c r="E68" s="124" t="s">
        <v>2108</v>
      </c>
      <c r="F68" s="1503"/>
      <c r="G68" s="238" t="s">
        <v>3760</v>
      </c>
      <c r="H68" s="567"/>
      <c r="I68" s="567"/>
      <c r="J68" s="1507" t="s">
        <v>188</v>
      </c>
      <c r="K68" s="1161" t="s">
        <v>8258</v>
      </c>
      <c r="L68" s="221" t="s">
        <v>927</v>
      </c>
      <c r="M68" s="942" t="s">
        <v>9529</v>
      </c>
      <c r="N68" s="124" t="s">
        <v>9530</v>
      </c>
      <c r="O68" s="124" t="s">
        <v>2084</v>
      </c>
      <c r="P68" s="229"/>
      <c r="Q68" s="113" t="s">
        <v>9690</v>
      </c>
      <c r="R68" s="229"/>
      <c r="S68" s="762"/>
      <c r="T68" s="762"/>
      <c r="U68" s="762"/>
      <c r="V68" s="762"/>
      <c r="W68" s="762"/>
    </row>
    <row r="69" spans="1:23" s="396" customFormat="1">
      <c r="A69" s="1497">
        <v>58</v>
      </c>
      <c r="B69" s="1498" t="s">
        <v>9532</v>
      </c>
      <c r="C69" s="243" t="s">
        <v>9533</v>
      </c>
      <c r="D69" s="124" t="s">
        <v>2084</v>
      </c>
      <c r="E69" s="124" t="s">
        <v>2108</v>
      </c>
      <c r="F69" s="1503"/>
      <c r="G69" s="238" t="s">
        <v>3760</v>
      </c>
      <c r="H69" s="567"/>
      <c r="I69" s="567"/>
      <c r="J69" s="1507" t="s">
        <v>188</v>
      </c>
      <c r="K69" s="1161" t="s">
        <v>8258</v>
      </c>
      <c r="L69" s="221" t="s">
        <v>927</v>
      </c>
      <c r="M69" s="942" t="s">
        <v>9532</v>
      </c>
      <c r="N69" s="124" t="s">
        <v>9533</v>
      </c>
      <c r="O69" s="124" t="s">
        <v>2084</v>
      </c>
      <c r="P69" s="229"/>
      <c r="Q69" s="113" t="s">
        <v>9691</v>
      </c>
      <c r="R69" s="229"/>
      <c r="S69" s="762"/>
      <c r="T69" s="762"/>
      <c r="U69" s="762"/>
      <c r="V69" s="762"/>
      <c r="W69" s="762"/>
    </row>
    <row r="70" spans="1:23" s="396" customFormat="1">
      <c r="A70" s="1497">
        <v>59</v>
      </c>
      <c r="B70" s="1498" t="s">
        <v>9535</v>
      </c>
      <c r="C70" s="243" t="s">
        <v>9536</v>
      </c>
      <c r="D70" s="124" t="s">
        <v>2084</v>
      </c>
      <c r="E70" s="124" t="s">
        <v>2108</v>
      </c>
      <c r="F70" s="1503"/>
      <c r="G70" s="238" t="s">
        <v>3760</v>
      </c>
      <c r="H70" s="567"/>
      <c r="I70" s="567"/>
      <c r="J70" s="1507" t="s">
        <v>188</v>
      </c>
      <c r="K70" s="1161" t="s">
        <v>8258</v>
      </c>
      <c r="L70" s="221" t="s">
        <v>927</v>
      </c>
      <c r="M70" s="942" t="s">
        <v>9535</v>
      </c>
      <c r="N70" s="124" t="s">
        <v>9536</v>
      </c>
      <c r="O70" s="124" t="s">
        <v>2084</v>
      </c>
      <c r="P70" s="229"/>
      <c r="Q70" s="113" t="s">
        <v>9692</v>
      </c>
      <c r="R70" s="229"/>
      <c r="S70" s="762"/>
      <c r="T70" s="762"/>
      <c r="U70" s="762"/>
      <c r="V70" s="762"/>
      <c r="W70" s="762"/>
    </row>
    <row r="71" spans="1:23" s="396" customFormat="1">
      <c r="A71" s="1497">
        <v>60</v>
      </c>
      <c r="B71" s="1498" t="s">
        <v>9539</v>
      </c>
      <c r="C71" s="243" t="s">
        <v>9540</v>
      </c>
      <c r="D71" s="124" t="s">
        <v>2084</v>
      </c>
      <c r="E71" s="124" t="s">
        <v>2108</v>
      </c>
      <c r="F71" s="1503"/>
      <c r="G71" s="238" t="s">
        <v>3760</v>
      </c>
      <c r="H71" s="567"/>
      <c r="I71" s="567"/>
      <c r="J71" s="1507" t="s">
        <v>188</v>
      </c>
      <c r="K71" s="1161" t="s">
        <v>8258</v>
      </c>
      <c r="L71" s="221" t="s">
        <v>927</v>
      </c>
      <c r="M71" s="1498" t="s">
        <v>9539</v>
      </c>
      <c r="N71" s="124" t="s">
        <v>9540</v>
      </c>
      <c r="O71" s="124" t="s">
        <v>2084</v>
      </c>
      <c r="P71" s="229"/>
      <c r="Q71" s="113" t="s">
        <v>9693</v>
      </c>
      <c r="R71" s="229"/>
      <c r="S71" s="762"/>
      <c r="T71" s="762"/>
      <c r="U71" s="762"/>
      <c r="V71" s="762"/>
      <c r="W71" s="762"/>
    </row>
    <row r="72" spans="1:23" s="396" customFormat="1">
      <c r="A72" s="1497">
        <v>61</v>
      </c>
      <c r="B72" s="1498" t="s">
        <v>9542</v>
      </c>
      <c r="C72" s="243" t="s">
        <v>9543</v>
      </c>
      <c r="D72" s="124" t="s">
        <v>2084</v>
      </c>
      <c r="E72" s="124" t="s">
        <v>2108</v>
      </c>
      <c r="F72" s="1503"/>
      <c r="G72" s="238" t="s">
        <v>3760</v>
      </c>
      <c r="H72" s="567"/>
      <c r="I72" s="567"/>
      <c r="J72" s="1507" t="s">
        <v>188</v>
      </c>
      <c r="K72" s="1161" t="s">
        <v>8258</v>
      </c>
      <c r="L72" s="221" t="s">
        <v>927</v>
      </c>
      <c r="M72" s="1498" t="s">
        <v>9542</v>
      </c>
      <c r="N72" s="124" t="s">
        <v>9543</v>
      </c>
      <c r="O72" s="124" t="s">
        <v>2084</v>
      </c>
      <c r="P72" s="229"/>
      <c r="Q72" s="113" t="s">
        <v>9694</v>
      </c>
      <c r="R72" s="229"/>
      <c r="S72" s="762"/>
      <c r="T72" s="762"/>
      <c r="U72" s="762"/>
      <c r="V72" s="762"/>
      <c r="W72" s="762"/>
    </row>
    <row r="73" spans="1:23" s="396" customFormat="1">
      <c r="A73" s="1497">
        <v>62</v>
      </c>
      <c r="B73" s="1498" t="s">
        <v>9546</v>
      </c>
      <c r="C73" s="243" t="s">
        <v>9547</v>
      </c>
      <c r="D73" s="124" t="s">
        <v>2084</v>
      </c>
      <c r="E73" s="124" t="s">
        <v>2108</v>
      </c>
      <c r="F73" s="1503"/>
      <c r="G73" s="238" t="s">
        <v>3760</v>
      </c>
      <c r="H73" s="567"/>
      <c r="I73" s="567"/>
      <c r="J73" s="1507" t="s">
        <v>188</v>
      </c>
      <c r="K73" s="1161" t="s">
        <v>8258</v>
      </c>
      <c r="L73" s="221" t="s">
        <v>927</v>
      </c>
      <c r="M73" s="1498" t="s">
        <v>9546</v>
      </c>
      <c r="N73" s="124" t="s">
        <v>9547</v>
      </c>
      <c r="O73" s="124" t="s">
        <v>2084</v>
      </c>
      <c r="P73" s="229"/>
      <c r="Q73" s="113" t="s">
        <v>9695</v>
      </c>
      <c r="R73" s="229"/>
      <c r="S73" s="762"/>
      <c r="T73" s="762"/>
      <c r="U73" s="762"/>
      <c r="V73" s="762"/>
      <c r="W73" s="762"/>
    </row>
    <row r="74" spans="1:23" s="396" customFormat="1">
      <c r="A74" s="1497">
        <v>63</v>
      </c>
      <c r="B74" s="1498" t="s">
        <v>9549</v>
      </c>
      <c r="C74" s="243" t="s">
        <v>9550</v>
      </c>
      <c r="D74" s="124" t="s">
        <v>2084</v>
      </c>
      <c r="E74" s="124" t="s">
        <v>2108</v>
      </c>
      <c r="F74" s="1503"/>
      <c r="G74" s="238" t="s">
        <v>3760</v>
      </c>
      <c r="H74" s="567"/>
      <c r="I74" s="567"/>
      <c r="J74" s="1507" t="s">
        <v>188</v>
      </c>
      <c r="K74" s="1161" t="s">
        <v>8258</v>
      </c>
      <c r="L74" s="221" t="s">
        <v>927</v>
      </c>
      <c r="M74" s="1498" t="s">
        <v>9549</v>
      </c>
      <c r="N74" s="124" t="s">
        <v>9550</v>
      </c>
      <c r="O74" s="124" t="s">
        <v>2084</v>
      </c>
      <c r="P74" s="229"/>
      <c r="Q74" s="113" t="s">
        <v>9696</v>
      </c>
      <c r="R74" s="229"/>
      <c r="S74" s="762"/>
      <c r="T74" s="762"/>
      <c r="U74" s="762"/>
      <c r="V74" s="762"/>
      <c r="W74" s="762"/>
    </row>
    <row r="75" spans="1:23" s="396" customFormat="1">
      <c r="A75" s="1497">
        <v>64</v>
      </c>
      <c r="B75" s="1498" t="s">
        <v>9552</v>
      </c>
      <c r="C75" s="243" t="s">
        <v>9553</v>
      </c>
      <c r="D75" s="124" t="s">
        <v>2084</v>
      </c>
      <c r="E75" s="124" t="s">
        <v>2108</v>
      </c>
      <c r="F75" s="1503"/>
      <c r="G75" s="238" t="s">
        <v>3760</v>
      </c>
      <c r="H75" s="567"/>
      <c r="I75" s="567"/>
      <c r="J75" s="1507" t="s">
        <v>188</v>
      </c>
      <c r="K75" s="1161" t="s">
        <v>8258</v>
      </c>
      <c r="L75" s="221" t="s">
        <v>927</v>
      </c>
      <c r="M75" s="1498" t="s">
        <v>9552</v>
      </c>
      <c r="N75" s="124" t="s">
        <v>9553</v>
      </c>
      <c r="O75" s="124" t="s">
        <v>2084</v>
      </c>
      <c r="P75" s="229"/>
      <c r="Q75" s="113" t="s">
        <v>9697</v>
      </c>
      <c r="R75" s="229"/>
      <c r="S75" s="762"/>
      <c r="T75" s="762"/>
      <c r="U75" s="762"/>
      <c r="V75" s="762"/>
      <c r="W75" s="762"/>
    </row>
    <row r="76" spans="1:23" s="396" customFormat="1">
      <c r="A76" s="1497">
        <v>65</v>
      </c>
      <c r="B76" s="321" t="s">
        <v>5166</v>
      </c>
      <c r="C76" s="321" t="s">
        <v>9698</v>
      </c>
      <c r="D76" s="321" t="s">
        <v>2084</v>
      </c>
      <c r="E76" s="321" t="s">
        <v>2108</v>
      </c>
      <c r="F76" s="321"/>
      <c r="G76" s="764" t="s">
        <v>3760</v>
      </c>
      <c r="H76" s="1501"/>
      <c r="I76" s="320"/>
      <c r="J76" s="318" t="s">
        <v>2286</v>
      </c>
      <c r="K76" s="1161"/>
      <c r="L76" s="221"/>
      <c r="M76" s="1498"/>
      <c r="N76" s="1509"/>
      <c r="O76" s="124"/>
      <c r="P76" s="229"/>
      <c r="Q76" s="113"/>
      <c r="R76" s="229"/>
      <c r="S76" s="762"/>
      <c r="T76" s="762"/>
      <c r="U76" s="762"/>
      <c r="V76" s="762"/>
      <c r="W76" s="762"/>
    </row>
    <row r="77" spans="1:23" s="396" customFormat="1">
      <c r="A77" s="1497">
        <v>66</v>
      </c>
      <c r="B77" s="321" t="s">
        <v>9555</v>
      </c>
      <c r="C77" s="321" t="s">
        <v>9556</v>
      </c>
      <c r="D77" s="321" t="s">
        <v>2084</v>
      </c>
      <c r="E77" s="321" t="s">
        <v>2108</v>
      </c>
      <c r="F77" s="321"/>
      <c r="G77" s="764" t="s">
        <v>3760</v>
      </c>
      <c r="H77" s="1501"/>
      <c r="I77" s="320"/>
      <c r="J77" s="318" t="s">
        <v>2286</v>
      </c>
      <c r="K77" s="1161"/>
      <c r="L77" s="221"/>
      <c r="M77" s="1498"/>
      <c r="N77" s="1509"/>
      <c r="O77" s="124"/>
      <c r="P77" s="229"/>
      <c r="Q77" s="113"/>
      <c r="R77" s="229"/>
      <c r="S77" s="762"/>
      <c r="T77" s="762"/>
      <c r="U77" s="762"/>
      <c r="V77" s="762"/>
      <c r="W77" s="762"/>
    </row>
    <row r="78" spans="1:23" s="396" customFormat="1">
      <c r="A78" s="1497">
        <v>67</v>
      </c>
      <c r="B78" s="321" t="s">
        <v>9557</v>
      </c>
      <c r="C78" s="321" t="s">
        <v>9558</v>
      </c>
      <c r="D78" s="321" t="s">
        <v>2084</v>
      </c>
      <c r="E78" s="321" t="s">
        <v>2108</v>
      </c>
      <c r="F78" s="321"/>
      <c r="G78" s="764" t="s">
        <v>3760</v>
      </c>
      <c r="H78" s="1501"/>
      <c r="I78" s="320"/>
      <c r="J78" s="318" t="s">
        <v>2286</v>
      </c>
      <c r="K78" s="1161"/>
      <c r="L78" s="221"/>
      <c r="M78" s="1498"/>
      <c r="N78" s="1509"/>
      <c r="O78" s="124"/>
      <c r="P78" s="229"/>
      <c r="Q78" s="113"/>
      <c r="R78" s="229"/>
      <c r="S78" s="762"/>
      <c r="T78" s="762"/>
      <c r="U78" s="762"/>
      <c r="V78" s="762"/>
      <c r="W78" s="762"/>
    </row>
    <row r="79" spans="1:23" s="396" customFormat="1">
      <c r="A79" s="1497">
        <v>68</v>
      </c>
      <c r="B79" s="321" t="s">
        <v>5168</v>
      </c>
      <c r="C79" s="321" t="s">
        <v>9699</v>
      </c>
      <c r="D79" s="321" t="s">
        <v>2084</v>
      </c>
      <c r="E79" s="321" t="s">
        <v>2108</v>
      </c>
      <c r="F79" s="321"/>
      <c r="G79" s="764" t="s">
        <v>3760</v>
      </c>
      <c r="H79" s="1501"/>
      <c r="I79" s="320"/>
      <c r="J79" s="318" t="s">
        <v>2286</v>
      </c>
      <c r="K79" s="1161"/>
      <c r="L79" s="221"/>
      <c r="M79" s="1498"/>
      <c r="N79" s="1509"/>
      <c r="O79" s="124"/>
      <c r="P79" s="229"/>
      <c r="Q79" s="113"/>
      <c r="R79" s="229"/>
      <c r="S79" s="762"/>
      <c r="T79" s="762"/>
      <c r="U79" s="762"/>
      <c r="V79" s="762"/>
      <c r="W79" s="762"/>
    </row>
    <row r="80" spans="1:23" s="396" customFormat="1">
      <c r="A80" s="1497">
        <v>69</v>
      </c>
      <c r="B80" s="321" t="s">
        <v>9559</v>
      </c>
      <c r="C80" s="321" t="s">
        <v>9560</v>
      </c>
      <c r="D80" s="321" t="s">
        <v>2084</v>
      </c>
      <c r="E80" s="321" t="s">
        <v>2108</v>
      </c>
      <c r="F80" s="321"/>
      <c r="G80" s="764" t="s">
        <v>3760</v>
      </c>
      <c r="H80" s="1501"/>
      <c r="I80" s="320"/>
      <c r="J80" s="318" t="s">
        <v>2286</v>
      </c>
      <c r="K80" s="1161"/>
      <c r="L80" s="221"/>
      <c r="M80" s="1498"/>
      <c r="N80" s="1509"/>
      <c r="O80" s="124"/>
      <c r="P80" s="229"/>
      <c r="Q80" s="113"/>
      <c r="R80" s="229"/>
      <c r="S80" s="762"/>
      <c r="T80" s="762"/>
      <c r="U80" s="762"/>
      <c r="V80" s="762"/>
      <c r="W80" s="762"/>
    </row>
    <row r="81" spans="1:23" s="396" customFormat="1">
      <c r="A81" s="1497">
        <v>70</v>
      </c>
      <c r="B81" s="321" t="s">
        <v>9561</v>
      </c>
      <c r="C81" s="321" t="s">
        <v>9562</v>
      </c>
      <c r="D81" s="321" t="s">
        <v>2084</v>
      </c>
      <c r="E81" s="321" t="s">
        <v>2108</v>
      </c>
      <c r="F81" s="321"/>
      <c r="G81" s="764" t="s">
        <v>3760</v>
      </c>
      <c r="H81" s="1501"/>
      <c r="I81" s="320"/>
      <c r="J81" s="318" t="s">
        <v>2286</v>
      </c>
      <c r="K81" s="1161"/>
      <c r="L81" s="221"/>
      <c r="M81" s="1498"/>
      <c r="N81" s="1509"/>
      <c r="O81" s="124"/>
      <c r="P81" s="229"/>
      <c r="Q81" s="113"/>
      <c r="R81" s="229"/>
      <c r="S81" s="762"/>
      <c r="T81" s="762"/>
      <c r="U81" s="762"/>
      <c r="V81" s="762"/>
      <c r="W81" s="762"/>
    </row>
    <row r="82" spans="1:23" s="396" customFormat="1">
      <c r="A82" s="1497">
        <v>71</v>
      </c>
      <c r="B82" s="321" t="s">
        <v>5157</v>
      </c>
      <c r="C82" s="321" t="s">
        <v>9278</v>
      </c>
      <c r="D82" s="321" t="s">
        <v>2084</v>
      </c>
      <c r="E82" s="321" t="s">
        <v>2108</v>
      </c>
      <c r="F82" s="321"/>
      <c r="G82" s="764" t="s">
        <v>4808</v>
      </c>
      <c r="H82" s="1501"/>
      <c r="I82" s="320"/>
      <c r="J82" s="318" t="s">
        <v>2286</v>
      </c>
      <c r="K82" s="1161"/>
      <c r="L82" s="221"/>
      <c r="M82" s="1498"/>
      <c r="N82" s="1509"/>
      <c r="O82" s="124"/>
      <c r="P82" s="229"/>
      <c r="Q82" s="113"/>
      <c r="R82" s="229"/>
      <c r="S82" s="762"/>
      <c r="T82" s="762"/>
      <c r="U82" s="762"/>
      <c r="V82" s="762"/>
      <c r="W82" s="762"/>
    </row>
    <row r="83" spans="1:23" s="396" customFormat="1">
      <c r="A83" s="1497">
        <v>72</v>
      </c>
      <c r="B83" s="321" t="s">
        <v>9563</v>
      </c>
      <c r="C83" s="321" t="s">
        <v>9564</v>
      </c>
      <c r="D83" s="321" t="s">
        <v>2084</v>
      </c>
      <c r="E83" s="321" t="s">
        <v>2108</v>
      </c>
      <c r="F83" s="321"/>
      <c r="G83" s="764" t="s">
        <v>4808</v>
      </c>
      <c r="H83" s="1501"/>
      <c r="I83" s="320"/>
      <c r="J83" s="318" t="s">
        <v>2286</v>
      </c>
      <c r="K83" s="1161"/>
      <c r="L83" s="221"/>
      <c r="M83" s="1498"/>
      <c r="N83" s="1509"/>
      <c r="O83" s="124"/>
      <c r="P83" s="229"/>
      <c r="Q83" s="113"/>
      <c r="R83" s="229"/>
      <c r="S83" s="762"/>
      <c r="T83" s="762"/>
      <c r="U83" s="762"/>
      <c r="V83" s="762"/>
      <c r="W83" s="762"/>
    </row>
    <row r="84" spans="1:23" s="396" customFormat="1">
      <c r="A84" s="1497">
        <v>73</v>
      </c>
      <c r="B84" s="321" t="s">
        <v>9565</v>
      </c>
      <c r="C84" s="321" t="s">
        <v>9566</v>
      </c>
      <c r="D84" s="321" t="s">
        <v>2084</v>
      </c>
      <c r="E84" s="321" t="s">
        <v>2108</v>
      </c>
      <c r="F84" s="321"/>
      <c r="G84" s="764" t="s">
        <v>4808</v>
      </c>
      <c r="H84" s="1501"/>
      <c r="I84" s="320"/>
      <c r="J84" s="318" t="s">
        <v>2286</v>
      </c>
      <c r="K84" s="1161"/>
      <c r="L84" s="221"/>
      <c r="M84" s="1498"/>
      <c r="N84" s="1509"/>
      <c r="O84" s="124"/>
      <c r="P84" s="229"/>
      <c r="Q84" s="113"/>
      <c r="R84" s="229"/>
      <c r="S84" s="762"/>
      <c r="T84" s="762"/>
      <c r="U84" s="762"/>
      <c r="V84" s="762"/>
      <c r="W84" s="762"/>
    </row>
    <row r="85" spans="1:23" s="396" customFormat="1">
      <c r="A85" s="1497">
        <v>74</v>
      </c>
      <c r="B85" s="321" t="s">
        <v>5160</v>
      </c>
      <c r="C85" s="321" t="s">
        <v>9280</v>
      </c>
      <c r="D85" s="321" t="s">
        <v>2084</v>
      </c>
      <c r="E85" s="321" t="s">
        <v>2108</v>
      </c>
      <c r="F85" s="321"/>
      <c r="G85" s="764" t="s">
        <v>4808</v>
      </c>
      <c r="H85" s="1501"/>
      <c r="I85" s="320"/>
      <c r="J85" s="318" t="s">
        <v>2286</v>
      </c>
      <c r="K85" s="1161"/>
      <c r="L85" s="221"/>
      <c r="M85" s="1498"/>
      <c r="N85" s="1509"/>
      <c r="O85" s="124"/>
      <c r="P85" s="229"/>
      <c r="Q85" s="113"/>
      <c r="R85" s="229"/>
      <c r="S85" s="762"/>
      <c r="T85" s="762"/>
      <c r="U85" s="762"/>
      <c r="V85" s="762"/>
      <c r="W85" s="762"/>
    </row>
    <row r="86" spans="1:23" s="396" customFormat="1">
      <c r="A86" s="1497">
        <v>75</v>
      </c>
      <c r="B86" s="321" t="s">
        <v>9567</v>
      </c>
      <c r="C86" s="321" t="s">
        <v>9568</v>
      </c>
      <c r="D86" s="321" t="s">
        <v>2084</v>
      </c>
      <c r="E86" s="321" t="s">
        <v>2108</v>
      </c>
      <c r="F86" s="321"/>
      <c r="G86" s="764" t="s">
        <v>4808</v>
      </c>
      <c r="H86" s="1501"/>
      <c r="I86" s="320"/>
      <c r="J86" s="318" t="s">
        <v>2286</v>
      </c>
      <c r="K86" s="1161"/>
      <c r="L86" s="221"/>
      <c r="M86" s="1498"/>
      <c r="N86" s="1509"/>
      <c r="O86" s="124"/>
      <c r="P86" s="229"/>
      <c r="Q86" s="113"/>
      <c r="R86" s="229"/>
      <c r="S86" s="762"/>
      <c r="T86" s="762"/>
      <c r="U86" s="762"/>
      <c r="V86" s="762"/>
      <c r="W86" s="762"/>
    </row>
    <row r="87" spans="1:23" s="396" customFormat="1">
      <c r="A87" s="1497">
        <v>76</v>
      </c>
      <c r="B87" s="321" t="s">
        <v>9569</v>
      </c>
      <c r="C87" s="321" t="s">
        <v>9570</v>
      </c>
      <c r="D87" s="321" t="s">
        <v>2084</v>
      </c>
      <c r="E87" s="321" t="s">
        <v>2108</v>
      </c>
      <c r="F87" s="321"/>
      <c r="G87" s="764" t="s">
        <v>4808</v>
      </c>
      <c r="H87" s="1501"/>
      <c r="I87" s="320"/>
      <c r="J87" s="318" t="s">
        <v>2286</v>
      </c>
      <c r="K87" s="1161"/>
      <c r="L87" s="221"/>
      <c r="M87" s="1498"/>
      <c r="N87" s="1509"/>
      <c r="O87" s="124"/>
      <c r="P87" s="229"/>
      <c r="Q87" s="113"/>
      <c r="R87" s="229"/>
      <c r="S87" s="762"/>
      <c r="T87" s="762"/>
      <c r="U87" s="762"/>
      <c r="V87" s="762"/>
      <c r="W87" s="762"/>
    </row>
    <row r="88" spans="1:23" s="396" customFormat="1" ht="22.8">
      <c r="A88" s="1497">
        <v>77</v>
      </c>
      <c r="B88" s="1498" t="s">
        <v>9281</v>
      </c>
      <c r="C88" s="1477" t="s">
        <v>9700</v>
      </c>
      <c r="D88" s="124" t="s">
        <v>2084</v>
      </c>
      <c r="E88" s="124" t="s">
        <v>2108</v>
      </c>
      <c r="F88" s="1503"/>
      <c r="G88" s="746" t="s">
        <v>3760</v>
      </c>
      <c r="H88" s="567"/>
      <c r="I88" s="567"/>
      <c r="J88" s="1507" t="s">
        <v>188</v>
      </c>
      <c r="K88" s="1161" t="s">
        <v>8258</v>
      </c>
      <c r="L88" s="221" t="s">
        <v>927</v>
      </c>
      <c r="M88" s="1498" t="s">
        <v>9281</v>
      </c>
      <c r="N88" s="1513" t="s">
        <v>9701</v>
      </c>
      <c r="O88" s="360"/>
      <c r="P88" s="360"/>
      <c r="Q88" s="360" t="s">
        <v>9702</v>
      </c>
      <c r="R88" s="360"/>
      <c r="S88" s="762"/>
      <c r="T88" s="762"/>
      <c r="U88" s="762"/>
      <c r="V88" s="762"/>
      <c r="W88" s="762"/>
    </row>
    <row r="89" spans="1:23" s="396" customFormat="1" ht="22.8">
      <c r="A89" s="1497">
        <v>78</v>
      </c>
      <c r="B89" s="1498" t="s">
        <v>9703</v>
      </c>
      <c r="C89" s="1477" t="s">
        <v>9704</v>
      </c>
      <c r="D89" s="124" t="s">
        <v>2084</v>
      </c>
      <c r="E89" s="124" t="s">
        <v>2108</v>
      </c>
      <c r="F89" s="1503"/>
      <c r="G89" s="746" t="s">
        <v>3760</v>
      </c>
      <c r="H89" s="567"/>
      <c r="I89" s="567"/>
      <c r="J89" s="1507" t="s">
        <v>188</v>
      </c>
      <c r="K89" s="1161" t="s">
        <v>8258</v>
      </c>
      <c r="L89" s="221" t="s">
        <v>927</v>
      </c>
      <c r="M89" s="1498" t="s">
        <v>9703</v>
      </c>
      <c r="N89" s="1513" t="s">
        <v>9701</v>
      </c>
      <c r="O89" s="360"/>
      <c r="P89" s="360"/>
      <c r="Q89" s="360" t="s">
        <v>9705</v>
      </c>
      <c r="R89" s="360"/>
      <c r="S89" s="762"/>
      <c r="T89" s="762"/>
      <c r="U89" s="762"/>
      <c r="V89" s="762"/>
      <c r="W89" s="762"/>
    </row>
    <row r="90" spans="1:23" s="396" customFormat="1" ht="22.8">
      <c r="A90" s="1497">
        <v>79</v>
      </c>
      <c r="B90" s="1498" t="s">
        <v>9706</v>
      </c>
      <c r="C90" s="1477" t="s">
        <v>9707</v>
      </c>
      <c r="D90" s="124" t="s">
        <v>2084</v>
      </c>
      <c r="E90" s="124" t="s">
        <v>2108</v>
      </c>
      <c r="F90" s="1503"/>
      <c r="G90" s="746" t="s">
        <v>3760</v>
      </c>
      <c r="H90" s="567"/>
      <c r="I90" s="567"/>
      <c r="J90" s="1507" t="s">
        <v>188</v>
      </c>
      <c r="K90" s="1161" t="s">
        <v>8258</v>
      </c>
      <c r="L90" s="221" t="s">
        <v>927</v>
      </c>
      <c r="M90" s="1498" t="s">
        <v>9706</v>
      </c>
      <c r="N90" s="1513" t="s">
        <v>9701</v>
      </c>
      <c r="O90" s="360"/>
      <c r="P90" s="360"/>
      <c r="Q90" s="360" t="s">
        <v>9708</v>
      </c>
      <c r="R90" s="360"/>
      <c r="S90" s="762"/>
      <c r="T90" s="762"/>
      <c r="U90" s="762"/>
      <c r="V90" s="762"/>
      <c r="W90" s="762"/>
    </row>
    <row r="91" spans="1:23" s="396" customFormat="1" ht="22.8">
      <c r="A91" s="1497">
        <v>80</v>
      </c>
      <c r="B91" s="1498" t="s">
        <v>9292</v>
      </c>
      <c r="C91" s="1477" t="s">
        <v>9709</v>
      </c>
      <c r="D91" s="124" t="s">
        <v>2084</v>
      </c>
      <c r="E91" s="124" t="s">
        <v>2108</v>
      </c>
      <c r="F91" s="1503"/>
      <c r="G91" s="746" t="s">
        <v>3760</v>
      </c>
      <c r="H91" s="567"/>
      <c r="I91" s="567"/>
      <c r="J91" s="1507" t="s">
        <v>188</v>
      </c>
      <c r="K91" s="1161" t="s">
        <v>8258</v>
      </c>
      <c r="L91" s="221" t="s">
        <v>927</v>
      </c>
      <c r="M91" s="1498" t="s">
        <v>9292</v>
      </c>
      <c r="N91" s="1513" t="s">
        <v>9710</v>
      </c>
      <c r="O91" s="360"/>
      <c r="P91" s="360"/>
      <c r="Q91" s="360" t="s">
        <v>9711</v>
      </c>
      <c r="R91" s="360"/>
      <c r="S91" s="762"/>
      <c r="T91" s="762"/>
      <c r="U91" s="762"/>
      <c r="V91" s="762"/>
      <c r="W91" s="762"/>
    </row>
    <row r="92" spans="1:23" s="396" customFormat="1" ht="22.8">
      <c r="A92" s="1497">
        <v>81</v>
      </c>
      <c r="B92" s="1498" t="s">
        <v>9712</v>
      </c>
      <c r="C92" s="1477" t="s">
        <v>9713</v>
      </c>
      <c r="D92" s="124" t="s">
        <v>2084</v>
      </c>
      <c r="E92" s="124" t="s">
        <v>2108</v>
      </c>
      <c r="F92" s="1503"/>
      <c r="G92" s="746" t="s">
        <v>3760</v>
      </c>
      <c r="H92" s="567"/>
      <c r="I92" s="567"/>
      <c r="J92" s="1507" t="s">
        <v>188</v>
      </c>
      <c r="K92" s="1161" t="s">
        <v>8258</v>
      </c>
      <c r="L92" s="221" t="s">
        <v>927</v>
      </c>
      <c r="M92" s="1498" t="s">
        <v>9712</v>
      </c>
      <c r="N92" s="1513" t="s">
        <v>9710</v>
      </c>
      <c r="O92" s="360"/>
      <c r="P92" s="360"/>
      <c r="Q92" s="360" t="s">
        <v>9714</v>
      </c>
      <c r="R92" s="360"/>
      <c r="S92" s="239"/>
      <c r="T92" s="239"/>
      <c r="U92" s="239"/>
      <c r="V92" s="243"/>
      <c r="W92" s="1377"/>
    </row>
    <row r="93" spans="1:23" s="396" customFormat="1" ht="22.8">
      <c r="A93" s="1497">
        <v>82</v>
      </c>
      <c r="B93" s="1509" t="s">
        <v>9715</v>
      </c>
      <c r="C93" s="1512" t="s">
        <v>9716</v>
      </c>
      <c r="D93" s="124" t="s">
        <v>2084</v>
      </c>
      <c r="E93" s="124" t="s">
        <v>2108</v>
      </c>
      <c r="F93" s="1503"/>
      <c r="G93" s="746" t="s">
        <v>3760</v>
      </c>
      <c r="H93" s="567"/>
      <c r="I93" s="567"/>
      <c r="J93" s="1507" t="s">
        <v>188</v>
      </c>
      <c r="K93" s="1161" t="s">
        <v>8258</v>
      </c>
      <c r="L93" s="221" t="s">
        <v>927</v>
      </c>
      <c r="M93" s="1509" t="s">
        <v>9715</v>
      </c>
      <c r="N93" s="1513" t="s">
        <v>9710</v>
      </c>
      <c r="O93" s="360"/>
      <c r="P93" s="360"/>
      <c r="Q93" s="360" t="s">
        <v>9717</v>
      </c>
      <c r="R93" s="360"/>
      <c r="S93" s="239"/>
      <c r="T93" s="239"/>
      <c r="U93" s="239"/>
      <c r="V93" s="243"/>
      <c r="W93" s="1377"/>
    </row>
    <row r="94" spans="1:23" s="396" customFormat="1">
      <c r="A94" s="1497">
        <v>83</v>
      </c>
      <c r="B94" s="124" t="s">
        <v>9718</v>
      </c>
      <c r="C94" s="1512" t="s">
        <v>9719</v>
      </c>
      <c r="D94" s="124" t="s">
        <v>2084</v>
      </c>
      <c r="E94" s="1512" t="s">
        <v>2108</v>
      </c>
      <c r="F94" s="1503"/>
      <c r="G94" s="746" t="s">
        <v>4808</v>
      </c>
      <c r="H94" s="567"/>
      <c r="I94" s="567"/>
      <c r="J94" s="1507" t="s">
        <v>188</v>
      </c>
      <c r="K94" s="1161" t="s">
        <v>8258</v>
      </c>
      <c r="L94" s="221" t="s">
        <v>927</v>
      </c>
      <c r="M94" s="124" t="s">
        <v>9718</v>
      </c>
      <c r="N94" s="360"/>
      <c r="O94" s="360"/>
      <c r="P94" s="360"/>
      <c r="Q94" s="360"/>
      <c r="R94" s="360"/>
      <c r="S94" s="239"/>
      <c r="T94" s="239"/>
      <c r="U94" s="239"/>
      <c r="V94" s="243"/>
      <c r="W94" s="1377"/>
    </row>
    <row r="95" spans="1:23" s="396" customFormat="1">
      <c r="A95" s="1497">
        <v>84</v>
      </c>
      <c r="B95" s="124" t="s">
        <v>9720</v>
      </c>
      <c r="C95" s="1512" t="s">
        <v>9721</v>
      </c>
      <c r="D95" s="124" t="s">
        <v>2084</v>
      </c>
      <c r="E95" s="1512" t="s">
        <v>2108</v>
      </c>
      <c r="F95" s="1503"/>
      <c r="G95" s="746" t="s">
        <v>4808</v>
      </c>
      <c r="H95" s="567"/>
      <c r="I95" s="567"/>
      <c r="J95" s="1507" t="s">
        <v>188</v>
      </c>
      <c r="K95" s="1161" t="s">
        <v>8258</v>
      </c>
      <c r="L95" s="221" t="s">
        <v>927</v>
      </c>
      <c r="M95" s="124" t="s">
        <v>9720</v>
      </c>
      <c r="N95" s="360"/>
      <c r="O95" s="360"/>
      <c r="P95" s="360"/>
      <c r="Q95" s="360"/>
      <c r="R95" s="360"/>
      <c r="S95" s="239"/>
      <c r="T95" s="239"/>
      <c r="U95" s="239"/>
      <c r="V95" s="243"/>
      <c r="W95" s="567"/>
    </row>
    <row r="96" spans="1:23" s="396" customFormat="1">
      <c r="A96" s="1497">
        <v>85</v>
      </c>
      <c r="B96" s="124" t="s">
        <v>9722</v>
      </c>
      <c r="C96" s="1512" t="s">
        <v>9723</v>
      </c>
      <c r="D96" s="124" t="s">
        <v>9724</v>
      </c>
      <c r="E96" s="1512" t="s">
        <v>2621</v>
      </c>
      <c r="F96" s="1503"/>
      <c r="G96" s="746"/>
      <c r="H96" s="567"/>
      <c r="I96" s="567"/>
      <c r="J96" s="1507" t="s">
        <v>188</v>
      </c>
      <c r="K96" s="1161" t="s">
        <v>8258</v>
      </c>
      <c r="L96" s="221" t="s">
        <v>927</v>
      </c>
      <c r="M96" s="124" t="s">
        <v>9722</v>
      </c>
      <c r="N96" s="360"/>
      <c r="O96" s="360"/>
      <c r="P96" s="360"/>
      <c r="Q96" s="360"/>
      <c r="R96" s="360"/>
      <c r="S96" s="762"/>
      <c r="T96" s="762"/>
      <c r="U96" s="762"/>
      <c r="V96" s="762"/>
      <c r="W96" s="762"/>
    </row>
    <row r="97" spans="1:23" s="396" customFormat="1">
      <c r="A97" s="1497">
        <v>86</v>
      </c>
      <c r="B97" s="124" t="s">
        <v>9725</v>
      </c>
      <c r="C97" s="1512" t="s">
        <v>9726</v>
      </c>
      <c r="D97" s="124" t="s">
        <v>2084</v>
      </c>
      <c r="E97" s="1512" t="s">
        <v>2108</v>
      </c>
      <c r="F97" s="1503"/>
      <c r="G97" s="754" t="s">
        <v>5129</v>
      </c>
      <c r="H97" s="567" t="s">
        <v>9727</v>
      </c>
      <c r="I97" s="567"/>
      <c r="J97" s="1507" t="s">
        <v>188</v>
      </c>
      <c r="K97" s="1161" t="s">
        <v>8258</v>
      </c>
      <c r="L97" s="221" t="s">
        <v>927</v>
      </c>
      <c r="M97" s="1514" t="s">
        <v>9571</v>
      </c>
      <c r="N97" s="1509" t="s">
        <v>5063</v>
      </c>
      <c r="O97" s="124" t="s">
        <v>2088</v>
      </c>
      <c r="P97" s="360"/>
      <c r="Q97" s="360" t="s">
        <v>9728</v>
      </c>
      <c r="R97" s="360"/>
      <c r="S97" s="762"/>
      <c r="T97" s="762"/>
      <c r="U97" s="762"/>
      <c r="V97" s="762"/>
      <c r="W97" s="762"/>
    </row>
    <row r="98" spans="1:23" s="396" customFormat="1" ht="22.8">
      <c r="A98" s="1497">
        <v>87</v>
      </c>
      <c r="B98" s="124" t="s">
        <v>9242</v>
      </c>
      <c r="C98" s="1512" t="s">
        <v>9243</v>
      </c>
      <c r="D98" s="124" t="s">
        <v>2084</v>
      </c>
      <c r="E98" s="1512" t="s">
        <v>2108</v>
      </c>
      <c r="F98" s="1503"/>
      <c r="G98" s="754" t="s">
        <v>4808</v>
      </c>
      <c r="H98" s="567"/>
      <c r="I98" s="567"/>
      <c r="J98" s="1507" t="s">
        <v>188</v>
      </c>
      <c r="K98" s="1161" t="s">
        <v>8258</v>
      </c>
      <c r="L98" s="221" t="s">
        <v>927</v>
      </c>
      <c r="M98" s="124" t="s">
        <v>9242</v>
      </c>
      <c r="N98" s="1509" t="s">
        <v>9729</v>
      </c>
      <c r="O98" s="124"/>
      <c r="P98" s="360"/>
      <c r="Q98" s="360" t="s">
        <v>9730</v>
      </c>
      <c r="R98" s="360"/>
      <c r="S98" s="762"/>
      <c r="T98" s="762"/>
      <c r="U98" s="762"/>
      <c r="V98" s="762"/>
      <c r="W98" s="762"/>
    </row>
    <row r="99" spans="1:23" s="396" customFormat="1" ht="22.8">
      <c r="A99" s="1497">
        <v>88</v>
      </c>
      <c r="B99" s="124" t="s">
        <v>9245</v>
      </c>
      <c r="C99" s="1512" t="s">
        <v>9246</v>
      </c>
      <c r="D99" s="124" t="s">
        <v>2084</v>
      </c>
      <c r="E99" s="1512" t="s">
        <v>2108</v>
      </c>
      <c r="F99" s="1503"/>
      <c r="G99" s="754" t="s">
        <v>4808</v>
      </c>
      <c r="H99" s="762"/>
      <c r="I99" s="762"/>
      <c r="J99" s="1507" t="s">
        <v>188</v>
      </c>
      <c r="K99" s="1161" t="s">
        <v>8258</v>
      </c>
      <c r="L99" s="221" t="s">
        <v>927</v>
      </c>
      <c r="M99" s="124" t="s">
        <v>9245</v>
      </c>
      <c r="N99" s="1509" t="s">
        <v>9731</v>
      </c>
      <c r="O99" s="124"/>
      <c r="P99" s="360"/>
      <c r="Q99" s="360" t="s">
        <v>9732</v>
      </c>
      <c r="R99" s="360"/>
      <c r="S99" s="762"/>
      <c r="T99" s="762"/>
      <c r="U99" s="762"/>
      <c r="V99" s="762"/>
      <c r="W99" s="762"/>
    </row>
    <row r="100" spans="1:23" s="396" customFormat="1" ht="22.8">
      <c r="A100" s="1497">
        <v>89</v>
      </c>
      <c r="B100" s="1498" t="s">
        <v>9733</v>
      </c>
      <c r="C100" s="1477" t="s">
        <v>9734</v>
      </c>
      <c r="D100" s="124" t="s">
        <v>2084</v>
      </c>
      <c r="E100" s="1477" t="s">
        <v>2108</v>
      </c>
      <c r="F100" s="1503"/>
      <c r="G100" s="746" t="s">
        <v>3760</v>
      </c>
      <c r="H100" s="762"/>
      <c r="I100" s="762"/>
      <c r="J100" s="1507" t="s">
        <v>188</v>
      </c>
      <c r="K100" s="1161" t="s">
        <v>8258</v>
      </c>
      <c r="L100" s="221" t="s">
        <v>927</v>
      </c>
      <c r="M100" s="1498" t="s">
        <v>9733</v>
      </c>
      <c r="N100" s="1509" t="s">
        <v>9735</v>
      </c>
      <c r="O100" s="360"/>
      <c r="P100" s="360"/>
      <c r="Q100" s="360" t="s">
        <v>9736</v>
      </c>
      <c r="R100" s="360"/>
      <c r="S100" s="762"/>
      <c r="T100" s="762"/>
      <c r="U100" s="762"/>
      <c r="V100" s="762"/>
      <c r="W100" s="762"/>
    </row>
    <row r="101" spans="1:23" s="396" customFormat="1">
      <c r="A101" s="1497">
        <v>90</v>
      </c>
      <c r="B101" s="1498" t="s">
        <v>9573</v>
      </c>
      <c r="C101" s="243" t="s">
        <v>9574</v>
      </c>
      <c r="D101" s="124" t="s">
        <v>2084</v>
      </c>
      <c r="E101" s="1477" t="s">
        <v>2108</v>
      </c>
      <c r="F101" s="1503"/>
      <c r="G101" s="754" t="s">
        <v>4808</v>
      </c>
      <c r="H101" s="762"/>
      <c r="I101" s="762"/>
      <c r="J101" s="1507" t="s">
        <v>188</v>
      </c>
      <c r="K101" s="1161" t="s">
        <v>8258</v>
      </c>
      <c r="L101" s="221" t="s">
        <v>927</v>
      </c>
      <c r="M101" s="1498" t="s">
        <v>9573</v>
      </c>
      <c r="N101" s="124" t="s">
        <v>9574</v>
      </c>
      <c r="O101" s="124" t="s">
        <v>2084</v>
      </c>
      <c r="P101" s="360"/>
      <c r="Q101" s="360" t="s">
        <v>9737</v>
      </c>
      <c r="R101" s="360"/>
      <c r="S101" s="762"/>
      <c r="T101" s="762"/>
      <c r="U101" s="762"/>
      <c r="V101" s="762"/>
      <c r="W101" s="762"/>
    </row>
    <row r="102" spans="1:23" s="396" customFormat="1">
      <c r="A102" s="1497">
        <v>91</v>
      </c>
      <c r="B102" s="1498" t="s">
        <v>9577</v>
      </c>
      <c r="C102" s="243" t="s">
        <v>9578</v>
      </c>
      <c r="D102" s="124" t="s">
        <v>2084</v>
      </c>
      <c r="E102" s="1477" t="s">
        <v>2108</v>
      </c>
      <c r="F102" s="1503"/>
      <c r="G102" s="754" t="s">
        <v>4808</v>
      </c>
      <c r="H102" s="762"/>
      <c r="I102" s="762"/>
      <c r="J102" s="1507" t="s">
        <v>188</v>
      </c>
      <c r="K102" s="1161" t="s">
        <v>8258</v>
      </c>
      <c r="L102" s="221" t="s">
        <v>927</v>
      </c>
      <c r="M102" s="1498" t="s">
        <v>9577</v>
      </c>
      <c r="N102" s="124" t="s">
        <v>9578</v>
      </c>
      <c r="O102" s="124" t="s">
        <v>2084</v>
      </c>
      <c r="P102" s="360"/>
      <c r="Q102" s="360" t="s">
        <v>9738</v>
      </c>
      <c r="R102" s="360"/>
      <c r="S102" s="762"/>
      <c r="T102" s="762"/>
      <c r="U102" s="762"/>
      <c r="V102" s="762"/>
      <c r="W102" s="762"/>
    </row>
    <row r="103" spans="1:23" s="396" customFormat="1" ht="45.6">
      <c r="A103" s="1497">
        <v>92</v>
      </c>
      <c r="B103" s="239" t="s">
        <v>2448</v>
      </c>
      <c r="C103" s="239" t="s">
        <v>3770</v>
      </c>
      <c r="D103" s="239" t="s">
        <v>3215</v>
      </c>
      <c r="E103" s="243" t="s">
        <v>2111</v>
      </c>
      <c r="F103" s="1503"/>
      <c r="G103" s="754" t="s">
        <v>2622</v>
      </c>
      <c r="H103" s="239"/>
      <c r="I103" s="243"/>
      <c r="J103" s="238" t="s">
        <v>2308</v>
      </c>
      <c r="K103" s="1161" t="s">
        <v>8258</v>
      </c>
      <c r="L103" s="221" t="s">
        <v>927</v>
      </c>
      <c r="M103" s="239" t="s">
        <v>2448</v>
      </c>
      <c r="N103" s="666" t="s">
        <v>9739</v>
      </c>
      <c r="O103" s="369"/>
      <c r="P103" s="360"/>
      <c r="Q103" s="360" t="s">
        <v>9740</v>
      </c>
      <c r="R103" s="360"/>
      <c r="S103" s="239" t="s">
        <v>938</v>
      </c>
      <c r="T103" s="239" t="s">
        <v>2448</v>
      </c>
      <c r="U103" s="239" t="s">
        <v>2732</v>
      </c>
      <c r="V103" s="239" t="s">
        <v>2085</v>
      </c>
      <c r="W103" s="360" t="s">
        <v>9033</v>
      </c>
    </row>
    <row r="104" spans="1:23" s="396" customFormat="1" ht="45.6">
      <c r="A104" s="1497">
        <v>93</v>
      </c>
      <c r="B104" s="239" t="s">
        <v>2450</v>
      </c>
      <c r="C104" s="239" t="s">
        <v>9741</v>
      </c>
      <c r="D104" s="239" t="s">
        <v>3215</v>
      </c>
      <c r="E104" s="239" t="s">
        <v>2111</v>
      </c>
      <c r="F104" s="1503"/>
      <c r="G104" s="754" t="s">
        <v>2622</v>
      </c>
      <c r="H104" s="1329"/>
      <c r="I104" s="243"/>
      <c r="J104" s="238" t="s">
        <v>2308</v>
      </c>
      <c r="K104" s="1161" t="s">
        <v>8258</v>
      </c>
      <c r="L104" s="221" t="s">
        <v>927</v>
      </c>
      <c r="M104" s="239" t="s">
        <v>2450</v>
      </c>
      <c r="N104" s="666" t="s">
        <v>9742</v>
      </c>
      <c r="O104" s="369"/>
      <c r="P104" s="360"/>
      <c r="Q104" s="360" t="s">
        <v>9743</v>
      </c>
      <c r="R104" s="360"/>
      <c r="S104" s="239" t="s">
        <v>938</v>
      </c>
      <c r="T104" s="239" t="s">
        <v>2450</v>
      </c>
      <c r="U104" s="239" t="s">
        <v>5519</v>
      </c>
      <c r="V104" s="239" t="s">
        <v>2085</v>
      </c>
      <c r="W104" s="360" t="s">
        <v>9033</v>
      </c>
    </row>
  </sheetData>
  <phoneticPr fontId="5" type="noConversion"/>
  <dataValidations count="4">
    <dataValidation type="list" allowBlank="1" showInputMessage="1" showErrorMessage="1" sqref="B6" xr:uid="{00000000-0002-0000-8F00-000000000000}">
      <formula1>"Mi: Minute,H: Hour,D: Daily,W: Weekly,M: Monthly,Y: Yearly"</formula1>
    </dataValidation>
    <dataValidation type="list" allowBlank="1" showInputMessage="1" showErrorMessage="1" sqref="B7 B9 K7:K9" xr:uid="{00000000-0002-0000-8F00-000001000000}">
      <formula1>"替换,追加"</formula1>
    </dataValidation>
    <dataValidation type="list" allowBlank="1" showInputMessage="1" showErrorMessage="1" sqref="J12:J104" xr:uid="{00000000-0002-0000-8F00-000002000000}">
      <formula1>"匹配,基线特有,本地扩充,废弃"</formula1>
    </dataValidation>
    <dataValidation type="list" allowBlank="1" showInputMessage="1" showErrorMessage="1" sqref="N4:N6" xr:uid="{00000000-0002-0000-8F00-000003000000}">
      <formula1>"left join,inner join,union,union all"</formula1>
    </dataValidation>
  </dataValidations>
  <hyperlinks>
    <hyperlink ref="A1" location="目录!A1" display="返回" xr:uid="{00000000-0004-0000-8F00-000000000000}"/>
  </hyperlinks>
  <pageMargins left="0.75" right="0.75" top="1" bottom="1" header="0.51180555555555596" footer="0.51180555555555596"/>
  <pageSetup paperSize="9" orientation="portrait"/>
  <legacyDrawing r:id="rId1"/>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AE342"/>
  <sheetViews>
    <sheetView workbookViewId="0"/>
  </sheetViews>
  <sheetFormatPr defaultColWidth="9" defaultRowHeight="15.6"/>
  <cols>
    <col min="1" max="1" width="8.21875" style="328" customWidth="1"/>
    <col min="2" max="2" width="25" style="325" customWidth="1"/>
    <col min="3" max="3" width="20.109375" style="325" customWidth="1"/>
    <col min="4" max="4" width="15.21875" style="325" customWidth="1"/>
    <col min="5" max="5" width="12.109375" style="325" customWidth="1"/>
    <col min="6" max="6" width="7.88671875" style="325" customWidth="1"/>
    <col min="7" max="7" width="4.6640625" style="1400" customWidth="1"/>
    <col min="8" max="8" width="4.6640625" style="325" customWidth="1"/>
    <col min="9" max="9" width="4.77734375" style="325" customWidth="1"/>
    <col min="10" max="10" width="11.21875" style="325" customWidth="1"/>
    <col min="11" max="11" width="6.21875" style="325" hidden="1" customWidth="1"/>
    <col min="12" max="12" width="12.6640625" style="325" hidden="1" customWidth="1"/>
    <col min="13" max="13" width="22.109375" style="325" hidden="1" customWidth="1"/>
    <col min="14" max="14" width="14.44140625" style="1478" hidden="1" customWidth="1"/>
    <col min="15" max="15" width="12.33203125" style="325" hidden="1" customWidth="1"/>
    <col min="16" max="16" width="11.21875" style="325" hidden="1" customWidth="1"/>
    <col min="17" max="17" width="13" style="325" hidden="1" customWidth="1"/>
    <col min="18" max="18" width="9" style="325" hidden="1" customWidth="1"/>
    <col min="19" max="26" width="9" style="426" hidden="1" customWidth="1"/>
    <col min="27" max="27" width="18.33203125" style="325" customWidth="1"/>
    <col min="28" max="28" width="23.33203125" style="325" customWidth="1"/>
    <col min="29" max="29" width="20.109375" style="325" customWidth="1"/>
    <col min="30" max="30" width="13.109375" style="325" customWidth="1"/>
    <col min="31" max="31" width="13.77734375" style="325" customWidth="1"/>
    <col min="32" max="16384" width="9" style="328"/>
  </cols>
  <sheetData>
    <row r="1" spans="1:31" s="325" customFormat="1">
      <c r="A1" s="2" t="s">
        <v>2037</v>
      </c>
      <c r="B1" s="331"/>
      <c r="C1" s="331"/>
      <c r="D1" s="331"/>
      <c r="E1" s="331"/>
      <c r="F1" s="331"/>
      <c r="G1" s="328"/>
      <c r="H1" s="331"/>
      <c r="I1" s="331"/>
      <c r="J1" s="331"/>
      <c r="K1" s="331"/>
      <c r="L1" s="331"/>
      <c r="M1" s="331"/>
      <c r="N1" s="1479"/>
      <c r="O1" s="331"/>
      <c r="P1" s="331"/>
      <c r="Q1" s="331"/>
      <c r="R1" s="331"/>
      <c r="S1" s="426"/>
      <c r="T1" s="426"/>
      <c r="U1" s="426"/>
      <c r="V1" s="426"/>
      <c r="W1" s="426"/>
      <c r="X1" s="426"/>
      <c r="Y1" s="426"/>
      <c r="Z1" s="426"/>
      <c r="AA1" s="336"/>
      <c r="AB1" s="336"/>
      <c r="AC1" s="336"/>
      <c r="AD1" s="336"/>
      <c r="AE1" s="336"/>
    </row>
    <row r="2" spans="1:31" s="325" customFormat="1">
      <c r="A2" s="216" t="s">
        <v>2038</v>
      </c>
      <c r="B2" s="217"/>
      <c r="C2" s="217"/>
      <c r="D2" s="217"/>
      <c r="E2" s="217"/>
      <c r="F2" s="217"/>
      <c r="G2" s="1401"/>
      <c r="H2" s="217"/>
      <c r="I2" s="217"/>
      <c r="J2" s="217"/>
      <c r="K2" s="1183" t="s">
        <v>2830</v>
      </c>
      <c r="L2" s="1184"/>
      <c r="M2" s="1184"/>
      <c r="N2" s="1480"/>
      <c r="O2" s="1184"/>
      <c r="P2" s="1184"/>
      <c r="Q2" s="1184"/>
      <c r="R2" s="1184"/>
      <c r="S2" s="426"/>
      <c r="T2" s="426"/>
      <c r="U2" s="426"/>
      <c r="V2" s="426"/>
      <c r="W2" s="426"/>
      <c r="X2" s="426"/>
      <c r="Y2" s="426"/>
      <c r="Z2" s="426"/>
      <c r="AA2" s="337" t="s">
        <v>2039</v>
      </c>
      <c r="AB2" s="338"/>
      <c r="AC2" s="338"/>
      <c r="AD2" s="338"/>
      <c r="AE2" s="353"/>
    </row>
    <row r="3" spans="1:31" s="325" customFormat="1">
      <c r="A3" s="218" t="s">
        <v>2040</v>
      </c>
      <c r="B3" s="1473" t="s">
        <v>942</v>
      </c>
      <c r="C3" s="222"/>
      <c r="D3" s="222"/>
      <c r="E3" s="222"/>
      <c r="F3" s="222"/>
      <c r="G3" s="1403"/>
      <c r="H3" s="222"/>
      <c r="I3" s="222"/>
      <c r="J3" s="222"/>
      <c r="K3" s="1185" t="s">
        <v>2831</v>
      </c>
      <c r="L3" s="1186" t="s">
        <v>2832</v>
      </c>
      <c r="M3" s="1186" t="s">
        <v>2833</v>
      </c>
      <c r="N3" s="1481" t="s">
        <v>2834</v>
      </c>
      <c r="O3" s="1186" t="s">
        <v>2835</v>
      </c>
      <c r="P3" s="1186" t="s">
        <v>2836</v>
      </c>
      <c r="Q3" s="1186" t="s">
        <v>2837</v>
      </c>
      <c r="R3" s="1195" t="s">
        <v>73</v>
      </c>
      <c r="S3" s="426"/>
      <c r="T3" s="426"/>
      <c r="U3" s="426"/>
      <c r="V3" s="426"/>
      <c r="W3" s="426"/>
      <c r="X3" s="426"/>
      <c r="Y3" s="426"/>
      <c r="Z3" s="426"/>
      <c r="AA3" s="339" t="s">
        <v>2041</v>
      </c>
      <c r="AB3" s="340" t="s">
        <v>2042</v>
      </c>
      <c r="AC3" s="340"/>
      <c r="AD3" s="354"/>
      <c r="AE3" s="355"/>
    </row>
    <row r="4" spans="1:31" s="326" customFormat="1">
      <c r="A4" s="220" t="s">
        <v>2042</v>
      </c>
      <c r="B4" s="1039" t="s">
        <v>941</v>
      </c>
      <c r="C4" s="352"/>
      <c r="D4" s="352"/>
      <c r="E4" s="352"/>
      <c r="F4" s="352"/>
      <c r="G4" s="1089"/>
      <c r="H4" s="352"/>
      <c r="I4" s="352"/>
      <c r="J4" s="352"/>
      <c r="K4" s="1114" t="s">
        <v>2043</v>
      </c>
      <c r="L4" s="77" t="s">
        <v>892</v>
      </c>
      <c r="M4" s="113" t="s">
        <v>9210</v>
      </c>
      <c r="N4" s="1482"/>
      <c r="O4" s="113" t="s">
        <v>9744</v>
      </c>
      <c r="P4" s="1329" t="s">
        <v>8475</v>
      </c>
      <c r="Q4" s="77"/>
      <c r="R4" s="1984" t="s">
        <v>9745</v>
      </c>
      <c r="S4" s="426"/>
      <c r="T4" s="426"/>
      <c r="U4" s="426"/>
      <c r="V4" s="426"/>
      <c r="W4" s="426"/>
      <c r="X4" s="426"/>
      <c r="Y4" s="426"/>
      <c r="Z4" s="426"/>
      <c r="AA4" s="1399" t="s">
        <v>2301</v>
      </c>
      <c r="AB4" s="628" t="s">
        <v>944</v>
      </c>
      <c r="AC4" s="229"/>
      <c r="AD4" s="221"/>
      <c r="AE4" s="229"/>
    </row>
    <row r="5" spans="1:31" s="326" customFormat="1">
      <c r="A5" s="220" t="s">
        <v>2041</v>
      </c>
      <c r="B5" s="221" t="s">
        <v>2043</v>
      </c>
      <c r="C5" s="352"/>
      <c r="D5" s="352"/>
      <c r="E5" s="352"/>
      <c r="F5" s="352"/>
      <c r="G5" s="1089"/>
      <c r="H5" s="352"/>
      <c r="I5" s="352"/>
      <c r="J5" s="352"/>
      <c r="K5" s="1114"/>
      <c r="L5" s="113"/>
      <c r="M5" s="113"/>
      <c r="N5" s="1482" t="s">
        <v>8266</v>
      </c>
      <c r="O5" s="113"/>
      <c r="P5" s="113"/>
      <c r="Q5" s="77"/>
      <c r="R5" s="1984"/>
      <c r="S5" s="426"/>
      <c r="T5" s="426"/>
      <c r="U5" s="426"/>
      <c r="V5" s="426"/>
      <c r="W5" s="426"/>
      <c r="X5" s="426"/>
      <c r="Y5" s="426"/>
      <c r="Z5" s="426"/>
      <c r="AA5" s="1399"/>
      <c r="AB5" s="1197"/>
      <c r="AC5" s="229"/>
      <c r="AD5" s="221"/>
      <c r="AE5" s="229"/>
    </row>
    <row r="6" spans="1:31" s="326" customFormat="1">
      <c r="A6" s="220" t="s">
        <v>2044</v>
      </c>
      <c r="B6" s="1175" t="s">
        <v>2303</v>
      </c>
      <c r="C6" s="222"/>
      <c r="D6" s="222"/>
      <c r="E6" s="222"/>
      <c r="F6" s="222"/>
      <c r="G6" s="1403"/>
      <c r="H6" s="222"/>
      <c r="I6" s="222"/>
      <c r="J6" s="222"/>
      <c r="K6" s="1114" t="s">
        <v>2043</v>
      </c>
      <c r="L6" s="380" t="s">
        <v>914</v>
      </c>
      <c r="M6" s="246" t="s">
        <v>9372</v>
      </c>
      <c r="N6" s="1482"/>
      <c r="O6" s="1117" t="s">
        <v>9746</v>
      </c>
      <c r="P6" s="113" t="s">
        <v>9747</v>
      </c>
      <c r="Q6" s="77"/>
      <c r="R6" s="1984"/>
      <c r="S6" s="426"/>
      <c r="T6" s="426"/>
      <c r="U6" s="426"/>
      <c r="V6" s="426"/>
      <c r="W6" s="426"/>
      <c r="X6" s="426"/>
      <c r="Y6" s="426"/>
      <c r="Z6" s="426"/>
      <c r="AA6" s="1399"/>
      <c r="AB6" s="229"/>
      <c r="AC6" s="229"/>
      <c r="AD6" s="225"/>
      <c r="AE6" s="827"/>
    </row>
    <row r="7" spans="1:31" s="325" customFormat="1">
      <c r="A7" s="223" t="s">
        <v>2046</v>
      </c>
      <c r="B7" s="1176" t="s">
        <v>2047</v>
      </c>
      <c r="C7" s="222"/>
      <c r="D7" s="222"/>
      <c r="E7" s="222"/>
      <c r="F7" s="222"/>
      <c r="G7" s="1403"/>
      <c r="H7" s="222"/>
      <c r="I7" s="222"/>
      <c r="J7" s="222"/>
      <c r="K7" s="1114"/>
      <c r="L7" s="113"/>
      <c r="M7" s="113"/>
      <c r="N7" s="1482"/>
      <c r="O7" s="113"/>
      <c r="P7" s="113"/>
      <c r="Q7" s="77"/>
      <c r="R7" s="1984"/>
      <c r="S7" s="426"/>
      <c r="T7" s="426"/>
      <c r="U7" s="426"/>
      <c r="V7" s="426"/>
      <c r="W7" s="426"/>
      <c r="X7" s="426"/>
      <c r="Y7" s="426"/>
      <c r="Z7" s="426"/>
      <c r="AA7" s="1399"/>
      <c r="AB7" s="1071"/>
      <c r="AC7" s="229"/>
      <c r="AD7" s="358"/>
      <c r="AE7" s="348"/>
    </row>
    <row r="8" spans="1:31" s="325" customFormat="1">
      <c r="A8" s="223" t="s">
        <v>2048</v>
      </c>
      <c r="B8" s="225"/>
      <c r="C8" s="222"/>
      <c r="D8" s="222"/>
      <c r="E8" s="222"/>
      <c r="F8" s="222"/>
      <c r="G8" s="1403"/>
      <c r="H8" s="222"/>
      <c r="I8" s="222"/>
      <c r="J8" s="222"/>
      <c r="K8" s="1114"/>
      <c r="L8" s="77"/>
      <c r="M8" s="113"/>
      <c r="N8" s="1483"/>
      <c r="O8" s="113"/>
      <c r="P8" s="113"/>
      <c r="Q8" s="370"/>
      <c r="R8" s="1984"/>
      <c r="S8" s="426"/>
      <c r="T8" s="426"/>
      <c r="U8" s="426"/>
      <c r="V8" s="426"/>
      <c r="W8" s="426"/>
      <c r="X8" s="426"/>
      <c r="Y8" s="426"/>
      <c r="Z8" s="426"/>
      <c r="AA8" s="1493"/>
      <c r="AB8" s="346"/>
      <c r="AC8" s="348"/>
      <c r="AD8" s="358"/>
      <c r="AE8" s="348"/>
    </row>
    <row r="9" spans="1:31" s="325" customFormat="1">
      <c r="A9" s="223"/>
      <c r="B9" s="225"/>
      <c r="C9" s="222"/>
      <c r="D9" s="222"/>
      <c r="E9" s="222"/>
      <c r="F9" s="222"/>
      <c r="G9" s="1403"/>
      <c r="H9" s="222"/>
      <c r="I9" s="222"/>
      <c r="J9" s="222"/>
      <c r="K9" s="1114"/>
      <c r="L9" s="1484"/>
      <c r="M9" s="1485"/>
      <c r="N9" s="1482"/>
      <c r="O9" s="1486"/>
      <c r="P9" s="1486"/>
      <c r="Q9" s="113"/>
      <c r="R9" s="1984"/>
      <c r="S9" s="426"/>
      <c r="T9" s="426"/>
      <c r="U9" s="426"/>
      <c r="V9" s="426"/>
      <c r="W9" s="426"/>
      <c r="X9" s="426"/>
      <c r="Y9" s="426"/>
      <c r="Z9" s="426"/>
      <c r="AA9" s="1493"/>
      <c r="AB9" s="346"/>
      <c r="AC9" s="348"/>
      <c r="AD9" s="358"/>
      <c r="AE9" s="348"/>
    </row>
    <row r="10" spans="1:31" s="325" customFormat="1">
      <c r="A10" s="223"/>
      <c r="B10" s="225"/>
      <c r="C10" s="222"/>
      <c r="D10" s="222"/>
      <c r="E10" s="222"/>
      <c r="F10" s="222"/>
      <c r="G10" s="1403"/>
      <c r="H10" s="222"/>
      <c r="I10" s="222"/>
      <c r="J10" s="222"/>
      <c r="K10" s="1114"/>
      <c r="L10" s="380"/>
      <c r="M10" s="246"/>
      <c r="N10" s="1487"/>
      <c r="O10" s="1117"/>
      <c r="P10" s="113"/>
      <c r="Q10" s="113"/>
      <c r="R10" s="1113"/>
      <c r="S10" s="426"/>
      <c r="T10" s="426"/>
      <c r="U10" s="426"/>
      <c r="V10" s="426"/>
      <c r="W10" s="426"/>
      <c r="X10" s="426"/>
      <c r="Y10" s="426"/>
      <c r="Z10" s="426"/>
      <c r="AA10" s="1188"/>
      <c r="AB10" s="346"/>
      <c r="AC10" s="348"/>
      <c r="AD10" s="358"/>
      <c r="AE10" s="348"/>
    </row>
    <row r="11" spans="1:31" s="325" customFormat="1">
      <c r="A11" s="223"/>
      <c r="B11" s="1176"/>
      <c r="C11" s="222"/>
      <c r="D11" s="222"/>
      <c r="E11" s="222"/>
      <c r="F11" s="222"/>
      <c r="G11" s="1403"/>
      <c r="H11" s="222"/>
      <c r="I11" s="222"/>
      <c r="J11" s="222"/>
      <c r="K11" s="1982" t="s">
        <v>9748</v>
      </c>
      <c r="L11" s="1983"/>
      <c r="M11" s="1983"/>
      <c r="N11" s="1983"/>
      <c r="O11" s="1983"/>
      <c r="P11" s="1983"/>
      <c r="Q11" s="1983"/>
      <c r="R11" s="1983"/>
      <c r="S11" s="426"/>
      <c r="T11" s="426"/>
      <c r="U11" s="426"/>
      <c r="V11" s="426"/>
      <c r="W11" s="426"/>
      <c r="X11" s="426"/>
      <c r="Y11" s="426"/>
      <c r="Z11" s="426"/>
      <c r="AA11" s="1188"/>
      <c r="AB11" s="348"/>
      <c r="AC11" s="348"/>
      <c r="AD11" s="358"/>
      <c r="AE11" s="67"/>
    </row>
    <row r="12" spans="1:31" s="325" customFormat="1">
      <c r="A12" s="216" t="s">
        <v>2049</v>
      </c>
      <c r="B12" s="217"/>
      <c r="C12" s="217"/>
      <c r="D12" s="217"/>
      <c r="E12" s="217"/>
      <c r="F12" s="217"/>
      <c r="G12" s="1401"/>
      <c r="H12" s="217"/>
      <c r="I12" s="217"/>
      <c r="J12" s="217"/>
      <c r="K12" s="1488" t="s">
        <v>2839</v>
      </c>
      <c r="L12" s="1475"/>
      <c r="M12" s="1475"/>
      <c r="N12" s="1489"/>
      <c r="O12" s="1475"/>
      <c r="P12" s="1475"/>
      <c r="Q12" s="1475"/>
      <c r="R12" s="1475"/>
      <c r="S12" s="426"/>
      <c r="T12" s="426"/>
      <c r="U12" s="426"/>
      <c r="V12" s="426"/>
      <c r="W12" s="426"/>
      <c r="X12" s="426"/>
      <c r="Y12" s="426"/>
      <c r="Z12" s="426"/>
      <c r="AA12" s="1411" t="s">
        <v>2050</v>
      </c>
      <c r="AB12" s="338"/>
      <c r="AC12" s="338"/>
      <c r="AD12" s="338"/>
      <c r="AE12" s="353"/>
    </row>
    <row r="13" spans="1:31" s="325" customFormat="1" ht="24.75" customHeight="1">
      <c r="A13" s="227" t="s">
        <v>49</v>
      </c>
      <c r="B13" s="228" t="s">
        <v>2051</v>
      </c>
      <c r="C13" s="228" t="s">
        <v>2052</v>
      </c>
      <c r="D13" s="228" t="s">
        <v>2053</v>
      </c>
      <c r="E13" s="228" t="s">
        <v>2054</v>
      </c>
      <c r="F13" s="228" t="s">
        <v>2055</v>
      </c>
      <c r="G13" s="227" t="s">
        <v>2056</v>
      </c>
      <c r="H13" s="228" t="s">
        <v>2057</v>
      </c>
      <c r="I13" s="228" t="s">
        <v>73</v>
      </c>
      <c r="J13" s="1191" t="s">
        <v>2058</v>
      </c>
      <c r="K13" s="1192" t="s">
        <v>2831</v>
      </c>
      <c r="L13" s="1200" t="s">
        <v>2832</v>
      </c>
      <c r="M13" s="1200" t="s">
        <v>2840</v>
      </c>
      <c r="N13" s="1490" t="s">
        <v>2841</v>
      </c>
      <c r="O13" s="1200" t="s">
        <v>2842</v>
      </c>
      <c r="P13" s="1200" t="s">
        <v>2843</v>
      </c>
      <c r="Q13" s="1200" t="s">
        <v>2844</v>
      </c>
      <c r="R13" s="1201" t="s">
        <v>73</v>
      </c>
      <c r="S13" s="426"/>
      <c r="T13" s="426"/>
      <c r="U13" s="426"/>
      <c r="V13" s="426"/>
      <c r="W13" s="426"/>
      <c r="X13" s="426"/>
      <c r="Y13" s="426"/>
      <c r="Z13" s="426"/>
      <c r="AA13" s="1412" t="s">
        <v>2059</v>
      </c>
      <c r="AB13" s="390" t="s">
        <v>2060</v>
      </c>
      <c r="AC13" s="390" t="s">
        <v>2061</v>
      </c>
      <c r="AD13" s="390" t="s">
        <v>2062</v>
      </c>
      <c r="AE13" s="390" t="s">
        <v>2063</v>
      </c>
    </row>
    <row r="14" spans="1:31" s="1173" customFormat="1" ht="15" customHeight="1">
      <c r="A14" s="238">
        <v>1</v>
      </c>
      <c r="B14" s="239" t="s">
        <v>2304</v>
      </c>
      <c r="C14" s="243" t="s">
        <v>2670</v>
      </c>
      <c r="D14" s="243" t="s">
        <v>2078</v>
      </c>
      <c r="E14" s="693" t="s">
        <v>2307</v>
      </c>
      <c r="F14" s="238"/>
      <c r="G14" s="238"/>
      <c r="H14" s="238"/>
      <c r="I14" s="238"/>
      <c r="J14" s="696" t="s">
        <v>2308</v>
      </c>
      <c r="K14" s="1161" t="s">
        <v>2043</v>
      </c>
      <c r="L14" s="221" t="s">
        <v>892</v>
      </c>
      <c r="M14" s="1329" t="s">
        <v>2304</v>
      </c>
      <c r="N14" s="1491" t="s">
        <v>2670</v>
      </c>
      <c r="O14" s="1329" t="s">
        <v>2078</v>
      </c>
      <c r="P14" s="1329"/>
      <c r="Q14" s="229" t="s">
        <v>2670</v>
      </c>
      <c r="R14" s="221"/>
      <c r="S14" s="426"/>
      <c r="T14" s="426"/>
      <c r="U14" s="426"/>
      <c r="V14" s="426"/>
      <c r="W14" s="426"/>
      <c r="X14" s="426"/>
      <c r="Y14" s="426"/>
      <c r="Z14" s="426"/>
      <c r="AA14" s="1413" t="s">
        <v>944</v>
      </c>
      <c r="AB14" s="239" t="s">
        <v>2304</v>
      </c>
      <c r="AC14" s="243" t="s">
        <v>2671</v>
      </c>
      <c r="AD14" s="243" t="s">
        <v>2272</v>
      </c>
      <c r="AE14" s="360"/>
    </row>
    <row r="15" spans="1:31" s="1173" customFormat="1" ht="15" customHeight="1">
      <c r="A15" s="238">
        <v>2</v>
      </c>
      <c r="B15" s="320" t="s">
        <v>222</v>
      </c>
      <c r="C15" s="320" t="s">
        <v>2234</v>
      </c>
      <c r="D15" s="320" t="s">
        <v>2278</v>
      </c>
      <c r="E15" s="320" t="s">
        <v>2307</v>
      </c>
      <c r="F15" s="764"/>
      <c r="G15" s="764"/>
      <c r="H15" s="320"/>
      <c r="I15" s="320" t="s">
        <v>9749</v>
      </c>
      <c r="J15" s="1319" t="s">
        <v>2286</v>
      </c>
      <c r="K15" s="1161"/>
      <c r="L15" s="243"/>
      <c r="M15" s="1329"/>
      <c r="N15" s="756"/>
      <c r="O15" s="63"/>
      <c r="P15" s="243"/>
      <c r="Q15" s="113"/>
      <c r="R15" s="221"/>
      <c r="S15" s="426"/>
      <c r="T15" s="426"/>
      <c r="U15" s="426"/>
      <c r="V15" s="426"/>
      <c r="W15" s="426"/>
      <c r="X15" s="426"/>
      <c r="Y15" s="426"/>
      <c r="Z15" s="426"/>
      <c r="AA15" s="1413"/>
      <c r="AB15" s="239"/>
      <c r="AC15" s="239"/>
      <c r="AD15" s="239"/>
      <c r="AE15" s="360"/>
    </row>
    <row r="16" spans="1:31" s="1173" customFormat="1" ht="15" customHeight="1">
      <c r="A16" s="238">
        <v>3</v>
      </c>
      <c r="B16" s="246" t="s">
        <v>105</v>
      </c>
      <c r="C16" s="246" t="s">
        <v>2239</v>
      </c>
      <c r="D16" s="243" t="s">
        <v>2278</v>
      </c>
      <c r="E16" s="243" t="s">
        <v>2241</v>
      </c>
      <c r="F16" s="754" t="s">
        <v>79</v>
      </c>
      <c r="G16" s="754"/>
      <c r="H16" s="243"/>
      <c r="I16" s="243"/>
      <c r="J16" s="696" t="s">
        <v>2308</v>
      </c>
      <c r="K16" s="1161" t="s">
        <v>2043</v>
      </c>
      <c r="L16" s="221" t="s">
        <v>892</v>
      </c>
      <c r="M16" s="569" t="s">
        <v>105</v>
      </c>
      <c r="N16" s="569" t="s">
        <v>2239</v>
      </c>
      <c r="O16" s="792" t="s">
        <v>2278</v>
      </c>
      <c r="P16" s="754" t="s">
        <v>79</v>
      </c>
      <c r="Q16" s="360" t="s">
        <v>2239</v>
      </c>
      <c r="R16" s="1121"/>
      <c r="S16" s="426"/>
      <c r="T16" s="426"/>
      <c r="U16" s="426"/>
      <c r="V16" s="426"/>
      <c r="W16" s="426"/>
      <c r="X16" s="426"/>
      <c r="Y16" s="426"/>
      <c r="Z16" s="426"/>
      <c r="AA16" s="1413" t="s">
        <v>944</v>
      </c>
      <c r="AB16" s="239" t="s">
        <v>105</v>
      </c>
      <c r="AC16" s="239" t="s">
        <v>2675</v>
      </c>
      <c r="AD16" s="239" t="s">
        <v>2811</v>
      </c>
      <c r="AE16" s="360"/>
    </row>
    <row r="17" spans="1:31" s="1173" customFormat="1" ht="15" customHeight="1">
      <c r="A17" s="238">
        <v>4</v>
      </c>
      <c r="B17" s="246" t="s">
        <v>4707</v>
      </c>
      <c r="C17" s="246" t="s">
        <v>4708</v>
      </c>
      <c r="D17" s="243" t="s">
        <v>4955</v>
      </c>
      <c r="E17" s="243" t="s">
        <v>2108</v>
      </c>
      <c r="F17" s="754"/>
      <c r="G17" s="754" t="s">
        <v>3760</v>
      </c>
      <c r="H17" s="243"/>
      <c r="I17" s="243"/>
      <c r="J17" s="696" t="s">
        <v>4189</v>
      </c>
      <c r="K17" s="1161" t="s">
        <v>2043</v>
      </c>
      <c r="L17" s="221" t="s">
        <v>892</v>
      </c>
      <c r="M17" s="246" t="s">
        <v>4707</v>
      </c>
      <c r="N17" s="445" t="s">
        <v>4708</v>
      </c>
      <c r="O17" s="243" t="s">
        <v>4955</v>
      </c>
      <c r="P17" s="243"/>
      <c r="Q17" s="360" t="s">
        <v>9750</v>
      </c>
      <c r="R17" s="1121"/>
      <c r="S17" s="426"/>
      <c r="T17" s="426"/>
      <c r="U17" s="426"/>
      <c r="V17" s="426"/>
      <c r="W17" s="426"/>
      <c r="X17" s="426"/>
      <c r="Y17" s="426"/>
      <c r="Z17" s="426"/>
      <c r="AA17" s="1413" t="s">
        <v>944</v>
      </c>
      <c r="AB17" s="246" t="s">
        <v>4707</v>
      </c>
      <c r="AC17" s="246" t="s">
        <v>9751</v>
      </c>
      <c r="AD17" s="246" t="s">
        <v>2108</v>
      </c>
      <c r="AE17" s="360" t="s">
        <v>2849</v>
      </c>
    </row>
    <row r="18" spans="1:31" s="1173" customFormat="1" ht="15" customHeight="1">
      <c r="A18" s="238">
        <v>5</v>
      </c>
      <c r="B18" s="246" t="s">
        <v>8946</v>
      </c>
      <c r="C18" s="246" t="s">
        <v>4712</v>
      </c>
      <c r="D18" s="243" t="s">
        <v>4955</v>
      </c>
      <c r="E18" s="243" t="s">
        <v>2108</v>
      </c>
      <c r="F18" s="754"/>
      <c r="G18" s="754" t="s">
        <v>4808</v>
      </c>
      <c r="H18" s="243"/>
      <c r="I18" s="243"/>
      <c r="J18" s="696" t="s">
        <v>4189</v>
      </c>
      <c r="K18" s="1161" t="s">
        <v>2043</v>
      </c>
      <c r="L18" s="221" t="s">
        <v>892</v>
      </c>
      <c r="M18" s="246" t="s">
        <v>2541</v>
      </c>
      <c r="N18" s="445" t="s">
        <v>4720</v>
      </c>
      <c r="O18" s="243" t="s">
        <v>4955</v>
      </c>
      <c r="P18" s="243"/>
      <c r="Q18" s="360" t="s">
        <v>9752</v>
      </c>
      <c r="R18" s="1121"/>
      <c r="S18" s="426"/>
      <c r="T18" s="426"/>
      <c r="U18" s="426"/>
      <c r="V18" s="426"/>
      <c r="W18" s="426"/>
      <c r="X18" s="426"/>
      <c r="Y18" s="426"/>
      <c r="Z18" s="426"/>
      <c r="AA18" s="1413" t="s">
        <v>944</v>
      </c>
      <c r="AB18" s="246" t="s">
        <v>8946</v>
      </c>
      <c r="AC18" s="246" t="s">
        <v>9753</v>
      </c>
      <c r="AD18" s="246" t="s">
        <v>4714</v>
      </c>
      <c r="AE18" s="360" t="s">
        <v>2849</v>
      </c>
    </row>
    <row r="19" spans="1:31" s="1173" customFormat="1" ht="15" customHeight="1">
      <c r="A19" s="238">
        <v>6</v>
      </c>
      <c r="B19" s="246" t="s">
        <v>9350</v>
      </c>
      <c r="C19" s="246" t="s">
        <v>4719</v>
      </c>
      <c r="D19" s="243" t="s">
        <v>4955</v>
      </c>
      <c r="E19" s="243" t="s">
        <v>2108</v>
      </c>
      <c r="F19" s="754"/>
      <c r="G19" s="754" t="s">
        <v>4810</v>
      </c>
      <c r="H19" s="243"/>
      <c r="I19" s="243"/>
      <c r="J19" s="696" t="s">
        <v>4189</v>
      </c>
      <c r="K19" s="1161" t="s">
        <v>2043</v>
      </c>
      <c r="L19" s="221" t="s">
        <v>892</v>
      </c>
      <c r="M19" s="246" t="s">
        <v>9350</v>
      </c>
      <c r="N19" s="1492" t="s">
        <v>4954</v>
      </c>
      <c r="O19" s="787" t="s">
        <v>4955</v>
      </c>
      <c r="P19" s="243"/>
      <c r="Q19" s="360" t="s">
        <v>9752</v>
      </c>
      <c r="R19" s="1121"/>
      <c r="S19" s="426"/>
      <c r="T19" s="426"/>
      <c r="U19" s="426"/>
      <c r="V19" s="426"/>
      <c r="W19" s="426"/>
      <c r="X19" s="426"/>
      <c r="Y19" s="426"/>
      <c r="Z19" s="426"/>
      <c r="AA19" s="1413" t="s">
        <v>944</v>
      </c>
      <c r="AB19" s="246" t="s">
        <v>9350</v>
      </c>
      <c r="AC19" s="246" t="s">
        <v>9754</v>
      </c>
      <c r="AD19" s="246" t="s">
        <v>4721</v>
      </c>
      <c r="AE19" s="360" t="s">
        <v>2849</v>
      </c>
    </row>
    <row r="20" spans="1:31" s="1173" customFormat="1" ht="15" customHeight="1">
      <c r="A20" s="238">
        <v>7</v>
      </c>
      <c r="B20" s="246" t="s">
        <v>9347</v>
      </c>
      <c r="C20" s="246" t="s">
        <v>9755</v>
      </c>
      <c r="D20" s="243" t="s">
        <v>4955</v>
      </c>
      <c r="E20" s="243" t="s">
        <v>2108</v>
      </c>
      <c r="F20" s="754"/>
      <c r="G20" s="754" t="s">
        <v>4808</v>
      </c>
      <c r="H20" s="243"/>
      <c r="I20" s="243"/>
      <c r="J20" s="696" t="s">
        <v>2308</v>
      </c>
      <c r="K20" s="1161" t="s">
        <v>2043</v>
      </c>
      <c r="L20" s="221" t="s">
        <v>892</v>
      </c>
      <c r="M20" s="246" t="s">
        <v>9347</v>
      </c>
      <c r="N20" s="445" t="s">
        <v>4716</v>
      </c>
      <c r="O20" s="243" t="s">
        <v>4955</v>
      </c>
      <c r="P20" s="243"/>
      <c r="Q20" s="360" t="s">
        <v>9756</v>
      </c>
      <c r="R20" s="1121"/>
      <c r="S20" s="426"/>
      <c r="T20" s="426"/>
      <c r="U20" s="426"/>
      <c r="V20" s="426"/>
      <c r="W20" s="426"/>
      <c r="X20" s="426"/>
      <c r="Y20" s="426"/>
      <c r="Z20" s="426"/>
      <c r="AA20" s="1476"/>
      <c r="AB20" s="246"/>
      <c r="AC20" s="246"/>
      <c r="AD20" s="246"/>
      <c r="AE20" s="360"/>
    </row>
    <row r="21" spans="1:31" s="1173" customFormat="1" ht="15" customHeight="1">
      <c r="A21" s="238">
        <v>8</v>
      </c>
      <c r="B21" s="246" t="s">
        <v>9757</v>
      </c>
      <c r="C21" s="246" t="s">
        <v>9758</v>
      </c>
      <c r="D21" s="243" t="s">
        <v>4955</v>
      </c>
      <c r="E21" s="243" t="s">
        <v>2108</v>
      </c>
      <c r="F21" s="754"/>
      <c r="G21" s="754" t="s">
        <v>4810</v>
      </c>
      <c r="H21" s="243"/>
      <c r="I21" s="243"/>
      <c r="J21" s="696" t="s">
        <v>2308</v>
      </c>
      <c r="K21" s="1161" t="s">
        <v>2043</v>
      </c>
      <c r="L21" s="221" t="s">
        <v>892</v>
      </c>
      <c r="M21" s="246" t="s">
        <v>9757</v>
      </c>
      <c r="N21" s="445" t="s">
        <v>4716</v>
      </c>
      <c r="O21" s="243" t="s">
        <v>4955</v>
      </c>
      <c r="P21" s="243"/>
      <c r="Q21" s="360" t="s">
        <v>9759</v>
      </c>
      <c r="R21" s="1121"/>
      <c r="S21" s="426"/>
      <c r="T21" s="426"/>
      <c r="U21" s="426"/>
      <c r="V21" s="426"/>
      <c r="W21" s="426"/>
      <c r="X21" s="426"/>
      <c r="Y21" s="426"/>
      <c r="Z21" s="426"/>
      <c r="AA21" s="1413" t="s">
        <v>944</v>
      </c>
      <c r="AB21" s="246" t="s">
        <v>9757</v>
      </c>
      <c r="AC21" s="246" t="s">
        <v>9760</v>
      </c>
      <c r="AD21" s="246" t="s">
        <v>9761</v>
      </c>
      <c r="AE21" s="360" t="s">
        <v>2849</v>
      </c>
    </row>
    <row r="22" spans="1:31" s="1173" customFormat="1" ht="15" customHeight="1">
      <c r="A22" s="238">
        <v>9</v>
      </c>
      <c r="B22" s="246" t="s">
        <v>9272</v>
      </c>
      <c r="C22" s="246" t="s">
        <v>9273</v>
      </c>
      <c r="D22" s="243" t="s">
        <v>4955</v>
      </c>
      <c r="E22" s="243" t="s">
        <v>2108</v>
      </c>
      <c r="F22" s="754"/>
      <c r="G22" s="754" t="s">
        <v>3760</v>
      </c>
      <c r="H22" s="243"/>
      <c r="I22" s="243"/>
      <c r="J22" s="696" t="s">
        <v>4189</v>
      </c>
      <c r="K22" s="1161" t="s">
        <v>2043</v>
      </c>
      <c r="L22" s="221" t="s">
        <v>892</v>
      </c>
      <c r="M22" s="246" t="s">
        <v>9272</v>
      </c>
      <c r="N22" s="445" t="s">
        <v>9762</v>
      </c>
      <c r="O22" s="243" t="s">
        <v>4955</v>
      </c>
      <c r="P22" s="243"/>
      <c r="Q22" s="360" t="s">
        <v>9763</v>
      </c>
      <c r="R22" s="1121"/>
      <c r="S22" s="426"/>
      <c r="T22" s="426"/>
      <c r="U22" s="426"/>
      <c r="V22" s="426"/>
      <c r="W22" s="426"/>
      <c r="X22" s="426"/>
      <c r="Y22" s="426"/>
      <c r="Z22" s="426"/>
      <c r="AA22" s="1413" t="s">
        <v>944</v>
      </c>
      <c r="AB22" s="246" t="s">
        <v>9272</v>
      </c>
      <c r="AC22" s="246" t="s">
        <v>9764</v>
      </c>
      <c r="AD22" s="246" t="s">
        <v>9765</v>
      </c>
      <c r="AE22" s="360" t="s">
        <v>9766</v>
      </c>
    </row>
    <row r="23" spans="1:31" s="1173" customFormat="1" ht="15" customHeight="1">
      <c r="A23" s="238">
        <v>10</v>
      </c>
      <c r="B23" s="246" t="s">
        <v>9266</v>
      </c>
      <c r="C23" s="246" t="s">
        <v>9767</v>
      </c>
      <c r="D23" s="243" t="s">
        <v>4955</v>
      </c>
      <c r="E23" s="243" t="s">
        <v>2108</v>
      </c>
      <c r="F23" s="754"/>
      <c r="G23" s="754" t="s">
        <v>4808</v>
      </c>
      <c r="H23" s="243"/>
      <c r="I23" s="243"/>
      <c r="J23" s="696" t="s">
        <v>4189</v>
      </c>
      <c r="K23" s="1161" t="s">
        <v>2043</v>
      </c>
      <c r="L23" s="221" t="s">
        <v>892</v>
      </c>
      <c r="M23" s="246" t="s">
        <v>9266</v>
      </c>
      <c r="N23" s="445" t="s">
        <v>9768</v>
      </c>
      <c r="O23" s="243" t="s">
        <v>4955</v>
      </c>
      <c r="P23" s="243"/>
      <c r="Q23" s="360" t="s">
        <v>9769</v>
      </c>
      <c r="R23" s="1121"/>
      <c r="S23" s="426"/>
      <c r="T23" s="426"/>
      <c r="U23" s="426"/>
      <c r="V23" s="426"/>
      <c r="W23" s="426"/>
      <c r="X23" s="426"/>
      <c r="Y23" s="426"/>
      <c r="Z23" s="426"/>
      <c r="AA23" s="1413" t="s">
        <v>944</v>
      </c>
      <c r="AB23" s="246" t="s">
        <v>9266</v>
      </c>
      <c r="AC23" s="246" t="s">
        <v>9770</v>
      </c>
      <c r="AD23" s="246" t="s">
        <v>9771</v>
      </c>
      <c r="AE23" s="360" t="s">
        <v>9772</v>
      </c>
    </row>
    <row r="24" spans="1:31" s="325" customFormat="1" ht="15" customHeight="1">
      <c r="A24" s="238">
        <v>11</v>
      </c>
      <c r="B24" s="246" t="s">
        <v>9773</v>
      </c>
      <c r="C24" s="246" t="s">
        <v>9774</v>
      </c>
      <c r="D24" s="243" t="s">
        <v>4955</v>
      </c>
      <c r="E24" s="243" t="s">
        <v>2108</v>
      </c>
      <c r="F24" s="754"/>
      <c r="G24" s="754" t="s">
        <v>4810</v>
      </c>
      <c r="H24" s="360"/>
      <c r="I24" s="360"/>
      <c r="J24" s="696" t="s">
        <v>4189</v>
      </c>
      <c r="K24" s="1161" t="s">
        <v>2043</v>
      </c>
      <c r="L24" s="221" t="s">
        <v>892</v>
      </c>
      <c r="M24" s="246" t="s">
        <v>9773</v>
      </c>
      <c r="N24" s="445" t="s">
        <v>9775</v>
      </c>
      <c r="O24" s="243" t="s">
        <v>4955</v>
      </c>
      <c r="P24" s="243"/>
      <c r="Q24" s="360" t="s">
        <v>9769</v>
      </c>
      <c r="R24" s="1121"/>
      <c r="S24" s="426"/>
      <c r="T24" s="426"/>
      <c r="U24" s="426"/>
      <c r="V24" s="426"/>
      <c r="W24" s="426"/>
      <c r="X24" s="426"/>
      <c r="Y24" s="426"/>
      <c r="Z24" s="426"/>
      <c r="AA24" s="1413" t="s">
        <v>944</v>
      </c>
      <c r="AB24" s="246" t="s">
        <v>9773</v>
      </c>
      <c r="AC24" s="246" t="s">
        <v>9776</v>
      </c>
      <c r="AD24" s="246" t="s">
        <v>9777</v>
      </c>
      <c r="AE24" s="360" t="s">
        <v>9778</v>
      </c>
    </row>
    <row r="25" spans="1:31" s="325" customFormat="1" ht="15" customHeight="1">
      <c r="A25" s="238">
        <v>12</v>
      </c>
      <c r="B25" s="246" t="s">
        <v>9779</v>
      </c>
      <c r="C25" s="246" t="s">
        <v>9780</v>
      </c>
      <c r="D25" s="243" t="s">
        <v>4955</v>
      </c>
      <c r="E25" s="243" t="s">
        <v>2108</v>
      </c>
      <c r="F25" s="754"/>
      <c r="G25" s="754" t="s">
        <v>4810</v>
      </c>
      <c r="H25" s="360"/>
      <c r="I25" s="360"/>
      <c r="J25" s="696" t="s">
        <v>2308</v>
      </c>
      <c r="K25" s="1161" t="s">
        <v>2043</v>
      </c>
      <c r="L25" s="221" t="s">
        <v>892</v>
      </c>
      <c r="M25" s="246" t="s">
        <v>9779</v>
      </c>
      <c r="N25" s="445" t="s">
        <v>9781</v>
      </c>
      <c r="O25" s="243" t="s">
        <v>4955</v>
      </c>
      <c r="P25" s="243"/>
      <c r="Q25" s="360" t="s">
        <v>9782</v>
      </c>
      <c r="R25" s="1121"/>
      <c r="S25" s="426"/>
      <c r="T25" s="426"/>
      <c r="U25" s="426"/>
      <c r="V25" s="426"/>
      <c r="W25" s="426"/>
      <c r="X25" s="426"/>
      <c r="Y25" s="426"/>
      <c r="Z25" s="426"/>
      <c r="AA25" s="1413" t="s">
        <v>944</v>
      </c>
      <c r="AB25" s="246" t="s">
        <v>9779</v>
      </c>
      <c r="AC25" s="246" t="s">
        <v>9783</v>
      </c>
      <c r="AD25" s="246" t="s">
        <v>9784</v>
      </c>
      <c r="AE25" s="360" t="s">
        <v>9785</v>
      </c>
    </row>
    <row r="26" spans="1:31" s="325" customFormat="1" ht="15" customHeight="1">
      <c r="A26" s="238">
        <v>13</v>
      </c>
      <c r="B26" s="246" t="s">
        <v>9276</v>
      </c>
      <c r="C26" s="246" t="s">
        <v>4977</v>
      </c>
      <c r="D26" s="243" t="s">
        <v>4955</v>
      </c>
      <c r="E26" s="243" t="s">
        <v>2108</v>
      </c>
      <c r="F26" s="754"/>
      <c r="G26" s="754" t="s">
        <v>3760</v>
      </c>
      <c r="H26" s="360"/>
      <c r="I26" s="360"/>
      <c r="J26" s="696" t="s">
        <v>4189</v>
      </c>
      <c r="K26" s="1161" t="s">
        <v>2043</v>
      </c>
      <c r="L26" s="221" t="s">
        <v>892</v>
      </c>
      <c r="M26" s="246" t="s">
        <v>9276</v>
      </c>
      <c r="N26" s="445" t="s">
        <v>9786</v>
      </c>
      <c r="O26" s="243" t="s">
        <v>4955</v>
      </c>
      <c r="P26" s="243"/>
      <c r="Q26" s="360" t="s">
        <v>9787</v>
      </c>
      <c r="R26" s="1121"/>
      <c r="S26" s="426"/>
      <c r="T26" s="426"/>
      <c r="U26" s="426"/>
      <c r="V26" s="426"/>
      <c r="W26" s="426"/>
      <c r="X26" s="426"/>
      <c r="Y26" s="426"/>
      <c r="Z26" s="426"/>
      <c r="AA26" s="1413" t="s">
        <v>944</v>
      </c>
      <c r="AB26" s="246" t="s">
        <v>9276</v>
      </c>
      <c r="AC26" s="246" t="s">
        <v>9788</v>
      </c>
      <c r="AD26" s="246" t="s">
        <v>9789</v>
      </c>
      <c r="AE26" s="360" t="s">
        <v>2849</v>
      </c>
    </row>
    <row r="27" spans="1:31" s="325" customFormat="1" ht="15" customHeight="1">
      <c r="A27" s="238">
        <v>14</v>
      </c>
      <c r="B27" s="246" t="s">
        <v>9270</v>
      </c>
      <c r="C27" s="246" t="s">
        <v>9790</v>
      </c>
      <c r="D27" s="243" t="s">
        <v>4955</v>
      </c>
      <c r="E27" s="243" t="s">
        <v>2108</v>
      </c>
      <c r="F27" s="754"/>
      <c r="G27" s="754" t="s">
        <v>4808</v>
      </c>
      <c r="H27" s="360"/>
      <c r="I27" s="360"/>
      <c r="J27" s="696" t="s">
        <v>4189</v>
      </c>
      <c r="K27" s="1161" t="s">
        <v>2043</v>
      </c>
      <c r="L27" s="221" t="s">
        <v>892</v>
      </c>
      <c r="M27" s="246" t="s">
        <v>9270</v>
      </c>
      <c r="N27" s="445" t="s">
        <v>9791</v>
      </c>
      <c r="O27" s="243" t="s">
        <v>4955</v>
      </c>
      <c r="P27" s="243"/>
      <c r="Q27" s="360" t="s">
        <v>9792</v>
      </c>
      <c r="R27" s="1121"/>
      <c r="S27" s="426"/>
      <c r="T27" s="426"/>
      <c r="U27" s="426"/>
      <c r="V27" s="426"/>
      <c r="W27" s="426"/>
      <c r="X27" s="426"/>
      <c r="Y27" s="426"/>
      <c r="Z27" s="426"/>
      <c r="AA27" s="1413" t="s">
        <v>944</v>
      </c>
      <c r="AB27" s="246" t="s">
        <v>9270</v>
      </c>
      <c r="AC27" s="246" t="s">
        <v>9793</v>
      </c>
      <c r="AD27" s="246" t="s">
        <v>9794</v>
      </c>
      <c r="AE27" s="360" t="s">
        <v>2849</v>
      </c>
    </row>
    <row r="28" spans="1:31" s="325" customFormat="1" ht="15" customHeight="1">
      <c r="A28" s="238">
        <v>15</v>
      </c>
      <c r="B28" s="246" t="s">
        <v>9795</v>
      </c>
      <c r="C28" s="246" t="s">
        <v>9796</v>
      </c>
      <c r="D28" s="243" t="s">
        <v>4955</v>
      </c>
      <c r="E28" s="243" t="s">
        <v>2108</v>
      </c>
      <c r="F28" s="754"/>
      <c r="G28" s="754" t="s">
        <v>4810</v>
      </c>
      <c r="H28" s="360"/>
      <c r="I28" s="360"/>
      <c r="J28" s="696" t="s">
        <v>2308</v>
      </c>
      <c r="K28" s="1161" t="s">
        <v>2043</v>
      </c>
      <c r="L28" s="221" t="s">
        <v>892</v>
      </c>
      <c r="M28" s="246" t="s">
        <v>9795</v>
      </c>
      <c r="N28" s="445" t="s">
        <v>9791</v>
      </c>
      <c r="O28" s="243" t="s">
        <v>4955</v>
      </c>
      <c r="P28" s="243"/>
      <c r="Q28" s="360" t="s">
        <v>9792</v>
      </c>
      <c r="R28" s="1121"/>
      <c r="S28" s="426"/>
      <c r="T28" s="426"/>
      <c r="U28" s="426"/>
      <c r="V28" s="426"/>
      <c r="W28" s="426"/>
      <c r="X28" s="426"/>
      <c r="Y28" s="426"/>
      <c r="Z28" s="426"/>
      <c r="AA28" s="1413" t="s">
        <v>944</v>
      </c>
      <c r="AB28" s="246" t="s">
        <v>9795</v>
      </c>
      <c r="AC28" s="246" t="s">
        <v>9797</v>
      </c>
      <c r="AD28" s="246" t="s">
        <v>9798</v>
      </c>
      <c r="AE28" s="360" t="s">
        <v>2849</v>
      </c>
    </row>
    <row r="29" spans="1:31" s="325" customFormat="1" ht="15" customHeight="1">
      <c r="A29" s="238">
        <v>16</v>
      </c>
      <c r="B29" s="246" t="s">
        <v>9799</v>
      </c>
      <c r="C29" s="246" t="s">
        <v>9800</v>
      </c>
      <c r="D29" s="243" t="s">
        <v>4955</v>
      </c>
      <c r="E29" s="243" t="s">
        <v>2108</v>
      </c>
      <c r="F29" s="754"/>
      <c r="G29" s="754" t="s">
        <v>4810</v>
      </c>
      <c r="H29" s="360"/>
      <c r="I29" s="360"/>
      <c r="J29" s="696" t="s">
        <v>2308</v>
      </c>
      <c r="K29" s="1161" t="s">
        <v>2043</v>
      </c>
      <c r="L29" s="221" t="s">
        <v>892</v>
      </c>
      <c r="M29" s="246" t="s">
        <v>9799</v>
      </c>
      <c r="N29" s="445" t="s">
        <v>9781</v>
      </c>
      <c r="O29" s="243" t="s">
        <v>4955</v>
      </c>
      <c r="P29" s="243"/>
      <c r="Q29" s="360" t="s">
        <v>9801</v>
      </c>
      <c r="R29" s="1121"/>
      <c r="S29" s="426"/>
      <c r="T29" s="426"/>
      <c r="U29" s="426"/>
      <c r="V29" s="426"/>
      <c r="W29" s="426"/>
      <c r="X29" s="426"/>
      <c r="Y29" s="426"/>
      <c r="Z29" s="426"/>
      <c r="AA29" s="1413" t="s">
        <v>944</v>
      </c>
      <c r="AB29" s="246" t="s">
        <v>9799</v>
      </c>
      <c r="AC29" s="246" t="s">
        <v>9802</v>
      </c>
      <c r="AD29" s="246" t="s">
        <v>9803</v>
      </c>
      <c r="AE29" s="360" t="s">
        <v>2849</v>
      </c>
    </row>
    <row r="30" spans="1:31" s="325" customFormat="1" ht="15" customHeight="1">
      <c r="A30" s="238">
        <v>17</v>
      </c>
      <c r="B30" s="246" t="s">
        <v>9804</v>
      </c>
      <c r="C30" s="246" t="s">
        <v>9805</v>
      </c>
      <c r="D30" s="243" t="s">
        <v>4955</v>
      </c>
      <c r="E30" s="243" t="s">
        <v>2108</v>
      </c>
      <c r="F30" s="754"/>
      <c r="G30" s="754" t="s">
        <v>3760</v>
      </c>
      <c r="H30" s="360"/>
      <c r="I30" s="360"/>
      <c r="J30" s="696" t="s">
        <v>2308</v>
      </c>
      <c r="K30" s="1161" t="s">
        <v>2043</v>
      </c>
      <c r="L30" s="221" t="s">
        <v>892</v>
      </c>
      <c r="M30" s="246" t="s">
        <v>9804</v>
      </c>
      <c r="N30" s="445" t="s">
        <v>9762</v>
      </c>
      <c r="O30" s="243" t="s">
        <v>4955</v>
      </c>
      <c r="P30" s="243"/>
      <c r="Q30" s="360" t="s">
        <v>9806</v>
      </c>
      <c r="R30" s="1121"/>
      <c r="S30" s="426"/>
      <c r="T30" s="426"/>
      <c r="U30" s="426"/>
      <c r="V30" s="426"/>
      <c r="W30" s="426"/>
      <c r="X30" s="426"/>
      <c r="Y30" s="426"/>
      <c r="Z30" s="426"/>
      <c r="AA30" s="1413"/>
      <c r="AB30" s="246"/>
      <c r="AC30" s="246"/>
      <c r="AD30" s="246"/>
      <c r="AE30" s="360"/>
    </row>
    <row r="31" spans="1:31" s="325" customFormat="1" ht="15" customHeight="1">
      <c r="A31" s="238">
        <v>18</v>
      </c>
      <c r="B31" s="246" t="s">
        <v>9807</v>
      </c>
      <c r="C31" s="246" t="s">
        <v>9808</v>
      </c>
      <c r="D31" s="243" t="s">
        <v>4955</v>
      </c>
      <c r="E31" s="243" t="s">
        <v>2108</v>
      </c>
      <c r="F31" s="754"/>
      <c r="G31" s="754" t="s">
        <v>4808</v>
      </c>
      <c r="H31" s="360"/>
      <c r="I31" s="360"/>
      <c r="J31" s="696" t="s">
        <v>2308</v>
      </c>
      <c r="K31" s="1161" t="s">
        <v>2043</v>
      </c>
      <c r="L31" s="221" t="s">
        <v>892</v>
      </c>
      <c r="M31" s="246" t="s">
        <v>9807</v>
      </c>
      <c r="N31" s="445" t="s">
        <v>9768</v>
      </c>
      <c r="O31" s="243" t="s">
        <v>4955</v>
      </c>
      <c r="P31" s="243"/>
      <c r="Q31" s="360" t="s">
        <v>9809</v>
      </c>
      <c r="R31" s="1121"/>
      <c r="S31" s="426"/>
      <c r="T31" s="426"/>
      <c r="U31" s="426"/>
      <c r="V31" s="426"/>
      <c r="W31" s="426"/>
      <c r="X31" s="426"/>
      <c r="Y31" s="426"/>
      <c r="Z31" s="426"/>
      <c r="AA31" s="1413"/>
      <c r="AB31" s="246"/>
      <c r="AC31" s="246"/>
      <c r="AD31" s="246"/>
      <c r="AE31" s="360"/>
    </row>
    <row r="32" spans="1:31" s="325" customFormat="1" ht="15" customHeight="1">
      <c r="A32" s="238">
        <v>19</v>
      </c>
      <c r="B32" s="246" t="s">
        <v>9810</v>
      </c>
      <c r="C32" s="246" t="s">
        <v>9811</v>
      </c>
      <c r="D32" s="243" t="s">
        <v>4955</v>
      </c>
      <c r="E32" s="243" t="s">
        <v>2108</v>
      </c>
      <c r="F32" s="754"/>
      <c r="G32" s="754" t="s">
        <v>4810</v>
      </c>
      <c r="H32" s="360"/>
      <c r="I32" s="360"/>
      <c r="J32" s="696" t="s">
        <v>2308</v>
      </c>
      <c r="K32" s="1161" t="s">
        <v>2043</v>
      </c>
      <c r="L32" s="221" t="s">
        <v>892</v>
      </c>
      <c r="M32" s="246" t="s">
        <v>9810</v>
      </c>
      <c r="N32" s="445" t="s">
        <v>9768</v>
      </c>
      <c r="O32" s="243" t="s">
        <v>4955</v>
      </c>
      <c r="P32" s="243"/>
      <c r="Q32" s="360" t="s">
        <v>9809</v>
      </c>
      <c r="R32" s="1121"/>
      <c r="S32" s="426"/>
      <c r="T32" s="426"/>
      <c r="U32" s="426"/>
      <c r="V32" s="426"/>
      <c r="W32" s="426"/>
      <c r="X32" s="426"/>
      <c r="Y32" s="426"/>
      <c r="Z32" s="426"/>
      <c r="AA32" s="1413"/>
      <c r="AB32" s="246"/>
      <c r="AC32" s="246"/>
      <c r="AD32" s="246"/>
      <c r="AE32" s="360"/>
    </row>
    <row r="33" spans="1:31" s="325" customFormat="1" ht="15" customHeight="1">
      <c r="A33" s="238">
        <v>20</v>
      </c>
      <c r="B33" s="246" t="s">
        <v>9812</v>
      </c>
      <c r="C33" s="246" t="s">
        <v>9813</v>
      </c>
      <c r="D33" s="243" t="s">
        <v>4955</v>
      </c>
      <c r="E33" s="243" t="s">
        <v>2108</v>
      </c>
      <c r="F33" s="754"/>
      <c r="G33" s="754" t="s">
        <v>4810</v>
      </c>
      <c r="H33" s="360"/>
      <c r="I33" s="360"/>
      <c r="J33" s="696" t="s">
        <v>2308</v>
      </c>
      <c r="K33" s="1161" t="s">
        <v>2043</v>
      </c>
      <c r="L33" s="221" t="s">
        <v>892</v>
      </c>
      <c r="M33" s="246" t="s">
        <v>9812</v>
      </c>
      <c r="N33" s="445" t="s">
        <v>9814</v>
      </c>
      <c r="O33" s="243" t="s">
        <v>4955</v>
      </c>
      <c r="P33" s="243"/>
      <c r="Q33" s="360" t="s">
        <v>9815</v>
      </c>
      <c r="R33" s="1121"/>
      <c r="S33" s="426"/>
      <c r="T33" s="426"/>
      <c r="U33" s="426"/>
      <c r="V33" s="426"/>
      <c r="W33" s="426"/>
      <c r="X33" s="426"/>
      <c r="Y33" s="426"/>
      <c r="Z33" s="426"/>
      <c r="AA33" s="1413"/>
      <c r="AB33" s="246"/>
      <c r="AC33" s="246"/>
      <c r="AD33" s="246"/>
      <c r="AE33" s="360"/>
    </row>
    <row r="34" spans="1:31" s="325" customFormat="1" ht="15" customHeight="1">
      <c r="A34" s="238">
        <v>21</v>
      </c>
      <c r="B34" s="246" t="s">
        <v>9816</v>
      </c>
      <c r="C34" s="246" t="s">
        <v>9503</v>
      </c>
      <c r="D34" s="243" t="s">
        <v>4955</v>
      </c>
      <c r="E34" s="243" t="s">
        <v>2108</v>
      </c>
      <c r="F34" s="754"/>
      <c r="G34" s="754" t="s">
        <v>3760</v>
      </c>
      <c r="H34" s="360"/>
      <c r="I34" s="360"/>
      <c r="J34" s="696" t="s">
        <v>4189</v>
      </c>
      <c r="K34" s="1161" t="s">
        <v>2043</v>
      </c>
      <c r="L34" s="221" t="s">
        <v>892</v>
      </c>
      <c r="M34" s="246" t="s">
        <v>9816</v>
      </c>
      <c r="N34" s="445" t="s">
        <v>9817</v>
      </c>
      <c r="O34" s="243" t="s">
        <v>4955</v>
      </c>
      <c r="P34" s="243"/>
      <c r="Q34" s="360" t="s">
        <v>9818</v>
      </c>
      <c r="R34" s="1121"/>
      <c r="S34" s="426"/>
      <c r="T34" s="426"/>
      <c r="U34" s="426"/>
      <c r="V34" s="426"/>
      <c r="W34" s="426"/>
      <c r="X34" s="426"/>
      <c r="Y34" s="426"/>
      <c r="Z34" s="426"/>
      <c r="AA34" s="1413" t="s">
        <v>944</v>
      </c>
      <c r="AB34" s="246" t="s">
        <v>9816</v>
      </c>
      <c r="AC34" s="246" t="s">
        <v>9819</v>
      </c>
      <c r="AD34" s="246" t="s">
        <v>9820</v>
      </c>
      <c r="AE34" s="360" t="s">
        <v>2849</v>
      </c>
    </row>
    <row r="35" spans="1:31" s="325" customFormat="1" ht="15" customHeight="1">
      <c r="A35" s="238">
        <v>22</v>
      </c>
      <c r="B35" s="246" t="s">
        <v>9821</v>
      </c>
      <c r="C35" s="246" t="s">
        <v>9822</v>
      </c>
      <c r="D35" s="243" t="s">
        <v>4955</v>
      </c>
      <c r="E35" s="243" t="s">
        <v>2108</v>
      </c>
      <c r="F35" s="754"/>
      <c r="G35" s="754" t="s">
        <v>4808</v>
      </c>
      <c r="H35" s="360"/>
      <c r="I35" s="360"/>
      <c r="J35" s="696" t="s">
        <v>4189</v>
      </c>
      <c r="K35" s="1161" t="s">
        <v>2043</v>
      </c>
      <c r="L35" s="221" t="s">
        <v>892</v>
      </c>
      <c r="M35" s="246" t="s">
        <v>9821</v>
      </c>
      <c r="N35" s="445" t="s">
        <v>9823</v>
      </c>
      <c r="O35" s="243" t="s">
        <v>4955</v>
      </c>
      <c r="P35" s="243"/>
      <c r="Q35" s="360" t="s">
        <v>9824</v>
      </c>
      <c r="R35" s="1121"/>
      <c r="S35" s="426"/>
      <c r="T35" s="426"/>
      <c r="U35" s="426"/>
      <c r="V35" s="426"/>
      <c r="W35" s="426"/>
      <c r="X35" s="426"/>
      <c r="Y35" s="426"/>
      <c r="Z35" s="426"/>
      <c r="AA35" s="1413" t="s">
        <v>944</v>
      </c>
      <c r="AB35" s="246" t="s">
        <v>9821</v>
      </c>
      <c r="AC35" s="246" t="s">
        <v>9825</v>
      </c>
      <c r="AD35" s="246" t="s">
        <v>9826</v>
      </c>
      <c r="AE35" s="360" t="s">
        <v>2849</v>
      </c>
    </row>
    <row r="36" spans="1:31" s="325" customFormat="1" ht="15" customHeight="1">
      <c r="A36" s="238">
        <v>23</v>
      </c>
      <c r="B36" s="246" t="s">
        <v>9827</v>
      </c>
      <c r="C36" s="246" t="s">
        <v>9828</v>
      </c>
      <c r="D36" s="243" t="s">
        <v>4955</v>
      </c>
      <c r="E36" s="243" t="s">
        <v>2108</v>
      </c>
      <c r="F36" s="754"/>
      <c r="G36" s="754" t="s">
        <v>4810</v>
      </c>
      <c r="H36" s="360"/>
      <c r="I36" s="360"/>
      <c r="J36" s="696" t="s">
        <v>2308</v>
      </c>
      <c r="K36" s="1161" t="s">
        <v>2043</v>
      </c>
      <c r="L36" s="221" t="s">
        <v>892</v>
      </c>
      <c r="M36" s="246" t="s">
        <v>9827</v>
      </c>
      <c r="N36" s="445" t="s">
        <v>9823</v>
      </c>
      <c r="O36" s="243" t="s">
        <v>4955</v>
      </c>
      <c r="P36" s="243"/>
      <c r="Q36" s="360" t="s">
        <v>9824</v>
      </c>
      <c r="R36" s="1121"/>
      <c r="S36" s="426"/>
      <c r="T36" s="426"/>
      <c r="U36" s="426"/>
      <c r="V36" s="426"/>
      <c r="W36" s="426"/>
      <c r="X36" s="426"/>
      <c r="Y36" s="426"/>
      <c r="Z36" s="426"/>
      <c r="AA36" s="1413" t="s">
        <v>944</v>
      </c>
      <c r="AB36" s="246" t="s">
        <v>9827</v>
      </c>
      <c r="AC36" s="246" t="s">
        <v>9829</v>
      </c>
      <c r="AD36" s="246" t="s">
        <v>9830</v>
      </c>
      <c r="AE36" s="360" t="s">
        <v>2849</v>
      </c>
    </row>
    <row r="37" spans="1:31" s="325" customFormat="1" ht="15" customHeight="1">
      <c r="A37" s="238">
        <v>24</v>
      </c>
      <c r="B37" s="246" t="s">
        <v>9831</v>
      </c>
      <c r="C37" s="246" t="s">
        <v>9832</v>
      </c>
      <c r="D37" s="243" t="s">
        <v>4955</v>
      </c>
      <c r="E37" s="243" t="s">
        <v>2108</v>
      </c>
      <c r="F37" s="754"/>
      <c r="G37" s="754" t="s">
        <v>4810</v>
      </c>
      <c r="H37" s="360"/>
      <c r="I37" s="360"/>
      <c r="J37" s="696" t="s">
        <v>2308</v>
      </c>
      <c r="K37" s="1161" t="s">
        <v>2043</v>
      </c>
      <c r="L37" s="221" t="s">
        <v>892</v>
      </c>
      <c r="M37" s="246" t="s">
        <v>9831</v>
      </c>
      <c r="N37" s="445" t="s">
        <v>9833</v>
      </c>
      <c r="O37" s="243" t="s">
        <v>4955</v>
      </c>
      <c r="P37" s="243"/>
      <c r="Q37" s="360" t="s">
        <v>9834</v>
      </c>
      <c r="R37" s="1121"/>
      <c r="S37" s="426"/>
      <c r="T37" s="426"/>
      <c r="U37" s="426"/>
      <c r="V37" s="426"/>
      <c r="W37" s="426"/>
      <c r="X37" s="426"/>
      <c r="Y37" s="426"/>
      <c r="Z37" s="426"/>
      <c r="AA37" s="1413" t="s">
        <v>944</v>
      </c>
      <c r="AB37" s="246" t="s">
        <v>9831</v>
      </c>
      <c r="AC37" s="246" t="s">
        <v>9835</v>
      </c>
      <c r="AD37" s="246" t="s">
        <v>9836</v>
      </c>
      <c r="AE37" s="360" t="s">
        <v>2849</v>
      </c>
    </row>
    <row r="38" spans="1:31" s="325" customFormat="1" ht="15" customHeight="1">
      <c r="A38" s="238">
        <v>25</v>
      </c>
      <c r="B38" s="246" t="s">
        <v>9837</v>
      </c>
      <c r="C38" s="246" t="s">
        <v>9838</v>
      </c>
      <c r="D38" s="243" t="s">
        <v>4955</v>
      </c>
      <c r="E38" s="243" t="s">
        <v>2108</v>
      </c>
      <c r="F38" s="754"/>
      <c r="G38" s="754" t="s">
        <v>3760</v>
      </c>
      <c r="H38" s="360"/>
      <c r="I38" s="360"/>
      <c r="J38" s="696" t="s">
        <v>2308</v>
      </c>
      <c r="K38" s="1161" t="s">
        <v>2043</v>
      </c>
      <c r="L38" s="221" t="s">
        <v>892</v>
      </c>
      <c r="M38" s="246" t="s">
        <v>9837</v>
      </c>
      <c r="N38" s="445" t="s">
        <v>9839</v>
      </c>
      <c r="O38" s="243" t="s">
        <v>4955</v>
      </c>
      <c r="P38" s="360"/>
      <c r="Q38" s="360" t="s">
        <v>9840</v>
      </c>
      <c r="R38" s="1121"/>
      <c r="S38" s="426"/>
      <c r="T38" s="426"/>
      <c r="U38" s="426"/>
      <c r="V38" s="426"/>
      <c r="W38" s="426"/>
      <c r="X38" s="426"/>
      <c r="Y38" s="426"/>
      <c r="Z38" s="426"/>
      <c r="AA38" s="1413" t="s">
        <v>944</v>
      </c>
      <c r="AB38" s="246" t="s">
        <v>9837</v>
      </c>
      <c r="AC38" s="246" t="s">
        <v>9841</v>
      </c>
      <c r="AD38" s="246" t="s">
        <v>9842</v>
      </c>
      <c r="AE38" s="360" t="s">
        <v>9843</v>
      </c>
    </row>
    <row r="39" spans="1:31" s="325" customFormat="1" ht="15" customHeight="1">
      <c r="A39" s="238">
        <v>26</v>
      </c>
      <c r="B39" s="246" t="s">
        <v>9844</v>
      </c>
      <c r="C39" s="246" t="s">
        <v>9845</v>
      </c>
      <c r="D39" s="243" t="s">
        <v>4955</v>
      </c>
      <c r="E39" s="243" t="s">
        <v>2108</v>
      </c>
      <c r="F39" s="754"/>
      <c r="G39" s="754" t="s">
        <v>4808</v>
      </c>
      <c r="H39" s="360"/>
      <c r="I39" s="360"/>
      <c r="J39" s="696" t="s">
        <v>4189</v>
      </c>
      <c r="K39" s="1161" t="s">
        <v>2043</v>
      </c>
      <c r="L39" s="221" t="s">
        <v>892</v>
      </c>
      <c r="M39" s="246" t="s">
        <v>9844</v>
      </c>
      <c r="N39" s="445" t="s">
        <v>9846</v>
      </c>
      <c r="O39" s="243" t="s">
        <v>4955</v>
      </c>
      <c r="P39" s="360"/>
      <c r="Q39" s="360" t="s">
        <v>9847</v>
      </c>
      <c r="R39" s="1121"/>
      <c r="S39" s="426"/>
      <c r="T39" s="426"/>
      <c r="U39" s="426"/>
      <c r="V39" s="426"/>
      <c r="W39" s="426"/>
      <c r="X39" s="426"/>
      <c r="Y39" s="426"/>
      <c r="Z39" s="426"/>
      <c r="AA39" s="1413" t="s">
        <v>944</v>
      </c>
      <c r="AB39" s="246" t="s">
        <v>9844</v>
      </c>
      <c r="AC39" s="246" t="s">
        <v>9848</v>
      </c>
      <c r="AD39" s="246" t="s">
        <v>9849</v>
      </c>
      <c r="AE39" s="360" t="s">
        <v>9850</v>
      </c>
    </row>
    <row r="40" spans="1:31" s="325" customFormat="1" ht="15" customHeight="1">
      <c r="A40" s="238">
        <v>27</v>
      </c>
      <c r="B40" s="246" t="s">
        <v>9851</v>
      </c>
      <c r="C40" s="246" t="s">
        <v>9852</v>
      </c>
      <c r="D40" s="243" t="s">
        <v>4955</v>
      </c>
      <c r="E40" s="243" t="s">
        <v>2108</v>
      </c>
      <c r="F40" s="754"/>
      <c r="G40" s="754" t="s">
        <v>4810</v>
      </c>
      <c r="H40" s="360"/>
      <c r="I40" s="360"/>
      <c r="J40" s="696" t="s">
        <v>4189</v>
      </c>
      <c r="K40" s="1161" t="s">
        <v>2043</v>
      </c>
      <c r="L40" s="221" t="s">
        <v>892</v>
      </c>
      <c r="M40" s="246" t="s">
        <v>9851</v>
      </c>
      <c r="N40" s="445" t="s">
        <v>9846</v>
      </c>
      <c r="O40" s="243" t="s">
        <v>4955</v>
      </c>
      <c r="P40" s="360"/>
      <c r="Q40" s="360" t="s">
        <v>9847</v>
      </c>
      <c r="R40" s="1121"/>
      <c r="S40" s="426"/>
      <c r="T40" s="426"/>
      <c r="U40" s="426"/>
      <c r="V40" s="426"/>
      <c r="W40" s="426"/>
      <c r="X40" s="426"/>
      <c r="Y40" s="426"/>
      <c r="Z40" s="426"/>
      <c r="AA40" s="1413" t="s">
        <v>944</v>
      </c>
      <c r="AB40" s="246" t="s">
        <v>9851</v>
      </c>
      <c r="AC40" s="246" t="s">
        <v>9853</v>
      </c>
      <c r="AD40" s="246" t="s">
        <v>9854</v>
      </c>
      <c r="AE40" s="360" t="s">
        <v>9855</v>
      </c>
    </row>
    <row r="41" spans="1:31" s="325" customFormat="1" ht="15" customHeight="1">
      <c r="A41" s="238">
        <v>28</v>
      </c>
      <c r="B41" s="246" t="s">
        <v>9856</v>
      </c>
      <c r="C41" s="246" t="s">
        <v>9857</v>
      </c>
      <c r="D41" s="243" t="s">
        <v>4955</v>
      </c>
      <c r="E41" s="243" t="s">
        <v>2108</v>
      </c>
      <c r="F41" s="754"/>
      <c r="G41" s="754" t="s">
        <v>4810</v>
      </c>
      <c r="H41" s="360"/>
      <c r="I41" s="360"/>
      <c r="J41" s="696" t="s">
        <v>2308</v>
      </c>
      <c r="K41" s="1161" t="s">
        <v>2043</v>
      </c>
      <c r="L41" s="221" t="s">
        <v>892</v>
      </c>
      <c r="M41" s="246" t="s">
        <v>9856</v>
      </c>
      <c r="N41" s="445" t="s">
        <v>9858</v>
      </c>
      <c r="O41" s="243" t="s">
        <v>4955</v>
      </c>
      <c r="P41" s="360"/>
      <c r="Q41" s="360" t="s">
        <v>9859</v>
      </c>
      <c r="R41" s="1121"/>
      <c r="S41" s="426"/>
      <c r="T41" s="426"/>
      <c r="U41" s="426"/>
      <c r="V41" s="426"/>
      <c r="W41" s="426"/>
      <c r="X41" s="426"/>
      <c r="Y41" s="426"/>
      <c r="Z41" s="426"/>
      <c r="AA41" s="1413" t="s">
        <v>944</v>
      </c>
      <c r="AB41" s="246" t="s">
        <v>9856</v>
      </c>
      <c r="AC41" s="246" t="s">
        <v>9860</v>
      </c>
      <c r="AD41" s="246" t="s">
        <v>9861</v>
      </c>
      <c r="AE41" s="360" t="s">
        <v>9862</v>
      </c>
    </row>
    <row r="42" spans="1:31" s="325" customFormat="1" ht="15" customHeight="1">
      <c r="A42" s="238">
        <v>29</v>
      </c>
      <c r="B42" s="246" t="s">
        <v>9863</v>
      </c>
      <c r="C42" s="246" t="s">
        <v>9864</v>
      </c>
      <c r="D42" s="243" t="s">
        <v>4955</v>
      </c>
      <c r="E42" s="243" t="s">
        <v>2108</v>
      </c>
      <c r="F42" s="754"/>
      <c r="G42" s="754" t="s">
        <v>3760</v>
      </c>
      <c r="H42" s="360"/>
      <c r="I42" s="360"/>
      <c r="J42" s="696" t="s">
        <v>2308</v>
      </c>
      <c r="K42" s="1161" t="s">
        <v>2043</v>
      </c>
      <c r="L42" s="221" t="s">
        <v>892</v>
      </c>
      <c r="M42" s="246" t="s">
        <v>9863</v>
      </c>
      <c r="N42" s="445" t="s">
        <v>9839</v>
      </c>
      <c r="O42" s="243" t="s">
        <v>4955</v>
      </c>
      <c r="P42" s="360"/>
      <c r="Q42" s="360" t="s">
        <v>9865</v>
      </c>
      <c r="R42" s="1121"/>
      <c r="S42" s="426"/>
      <c r="T42" s="426"/>
      <c r="U42" s="426"/>
      <c r="V42" s="426"/>
      <c r="W42" s="426"/>
      <c r="X42" s="426"/>
      <c r="Y42" s="426"/>
      <c r="Z42" s="426"/>
      <c r="AA42" s="1413" t="s">
        <v>944</v>
      </c>
      <c r="AB42" s="246" t="s">
        <v>9863</v>
      </c>
      <c r="AC42" s="246" t="s">
        <v>9866</v>
      </c>
      <c r="AD42" s="246" t="s">
        <v>9867</v>
      </c>
      <c r="AE42" s="360" t="s">
        <v>2849</v>
      </c>
    </row>
    <row r="43" spans="1:31" s="325" customFormat="1" ht="15" customHeight="1">
      <c r="A43" s="238">
        <v>30</v>
      </c>
      <c r="B43" s="246" t="s">
        <v>9868</v>
      </c>
      <c r="C43" s="246" t="s">
        <v>9869</v>
      </c>
      <c r="D43" s="243" t="s">
        <v>4955</v>
      </c>
      <c r="E43" s="243" t="s">
        <v>2108</v>
      </c>
      <c r="F43" s="754"/>
      <c r="G43" s="754" t="s">
        <v>4808</v>
      </c>
      <c r="H43" s="360"/>
      <c r="I43" s="360"/>
      <c r="J43" s="696" t="s">
        <v>4189</v>
      </c>
      <c r="K43" s="1161" t="s">
        <v>2043</v>
      </c>
      <c r="L43" s="221" t="s">
        <v>892</v>
      </c>
      <c r="M43" s="246" t="s">
        <v>9868</v>
      </c>
      <c r="N43" s="445" t="s">
        <v>9846</v>
      </c>
      <c r="O43" s="243" t="s">
        <v>4955</v>
      </c>
      <c r="P43" s="360"/>
      <c r="Q43" s="360" t="s">
        <v>9870</v>
      </c>
      <c r="R43" s="1121"/>
      <c r="S43" s="426"/>
      <c r="T43" s="426"/>
      <c r="U43" s="426"/>
      <c r="V43" s="426"/>
      <c r="W43" s="426"/>
      <c r="X43" s="426"/>
      <c r="Y43" s="426"/>
      <c r="Z43" s="426"/>
      <c r="AA43" s="1413" t="s">
        <v>944</v>
      </c>
      <c r="AB43" s="246" t="s">
        <v>9868</v>
      </c>
      <c r="AC43" s="246" t="s">
        <v>9871</v>
      </c>
      <c r="AD43" s="246" t="s">
        <v>9872</v>
      </c>
      <c r="AE43" s="360" t="s">
        <v>2849</v>
      </c>
    </row>
    <row r="44" spans="1:31" s="325" customFormat="1" ht="15" customHeight="1">
      <c r="A44" s="238">
        <v>31</v>
      </c>
      <c r="B44" s="246" t="s">
        <v>9873</v>
      </c>
      <c r="C44" s="246" t="s">
        <v>9874</v>
      </c>
      <c r="D44" s="243" t="s">
        <v>4955</v>
      </c>
      <c r="E44" s="243" t="s">
        <v>2108</v>
      </c>
      <c r="F44" s="754"/>
      <c r="G44" s="754" t="s">
        <v>4810</v>
      </c>
      <c r="H44" s="360"/>
      <c r="I44" s="360"/>
      <c r="J44" s="696" t="s">
        <v>2308</v>
      </c>
      <c r="K44" s="1161" t="s">
        <v>2043</v>
      </c>
      <c r="L44" s="221" t="s">
        <v>892</v>
      </c>
      <c r="M44" s="246" t="s">
        <v>9873</v>
      </c>
      <c r="N44" s="445" t="s">
        <v>9846</v>
      </c>
      <c r="O44" s="243" t="s">
        <v>4955</v>
      </c>
      <c r="P44" s="360"/>
      <c r="Q44" s="360" t="s">
        <v>9870</v>
      </c>
      <c r="R44" s="1121"/>
      <c r="S44" s="426"/>
      <c r="T44" s="426"/>
      <c r="U44" s="426"/>
      <c r="V44" s="426"/>
      <c r="W44" s="426"/>
      <c r="X44" s="426"/>
      <c r="Y44" s="426"/>
      <c r="Z44" s="426"/>
      <c r="AA44" s="1413" t="s">
        <v>944</v>
      </c>
      <c r="AB44" s="246" t="s">
        <v>9873</v>
      </c>
      <c r="AC44" s="246" t="s">
        <v>9875</v>
      </c>
      <c r="AD44" s="246" t="s">
        <v>9876</v>
      </c>
      <c r="AE44" s="360" t="s">
        <v>2849</v>
      </c>
    </row>
    <row r="45" spans="1:31" s="325" customFormat="1" ht="15" customHeight="1">
      <c r="A45" s="238">
        <v>32</v>
      </c>
      <c r="B45" s="246" t="s">
        <v>9877</v>
      </c>
      <c r="C45" s="246" t="s">
        <v>9878</v>
      </c>
      <c r="D45" s="243" t="s">
        <v>4955</v>
      </c>
      <c r="E45" s="243" t="s">
        <v>2108</v>
      </c>
      <c r="F45" s="754"/>
      <c r="G45" s="754" t="s">
        <v>4810</v>
      </c>
      <c r="H45" s="360"/>
      <c r="I45" s="360"/>
      <c r="J45" s="696" t="s">
        <v>2308</v>
      </c>
      <c r="K45" s="1161" t="s">
        <v>2043</v>
      </c>
      <c r="L45" s="221" t="s">
        <v>892</v>
      </c>
      <c r="M45" s="246" t="s">
        <v>9877</v>
      </c>
      <c r="N45" s="445" t="s">
        <v>9858</v>
      </c>
      <c r="O45" s="243" t="s">
        <v>4955</v>
      </c>
      <c r="P45" s="360"/>
      <c r="Q45" s="360" t="s">
        <v>9879</v>
      </c>
      <c r="R45" s="1121"/>
      <c r="S45" s="426"/>
      <c r="T45" s="426"/>
      <c r="U45" s="426"/>
      <c r="V45" s="426"/>
      <c r="W45" s="426"/>
      <c r="X45" s="426"/>
      <c r="Y45" s="426"/>
      <c r="Z45" s="426"/>
      <c r="AA45" s="1413" t="s">
        <v>944</v>
      </c>
      <c r="AB45" s="246" t="s">
        <v>9877</v>
      </c>
      <c r="AC45" s="246" t="s">
        <v>9880</v>
      </c>
      <c r="AD45" s="246" t="s">
        <v>9881</v>
      </c>
      <c r="AE45" s="360" t="s">
        <v>2849</v>
      </c>
    </row>
    <row r="46" spans="1:31" s="325" customFormat="1" ht="15" customHeight="1">
      <c r="A46" s="238">
        <v>33</v>
      </c>
      <c r="B46" s="246" t="s">
        <v>9882</v>
      </c>
      <c r="C46" s="246" t="s">
        <v>9883</v>
      </c>
      <c r="D46" s="243" t="s">
        <v>4955</v>
      </c>
      <c r="E46" s="243" t="s">
        <v>2108</v>
      </c>
      <c r="F46" s="754"/>
      <c r="G46" s="754" t="s">
        <v>3760</v>
      </c>
      <c r="H46" s="360"/>
      <c r="I46" s="360"/>
      <c r="J46" s="696" t="s">
        <v>2308</v>
      </c>
      <c r="K46" s="1161" t="s">
        <v>2043</v>
      </c>
      <c r="L46" s="221" t="s">
        <v>892</v>
      </c>
      <c r="M46" s="246" t="s">
        <v>9882</v>
      </c>
      <c r="N46" s="445" t="s">
        <v>9839</v>
      </c>
      <c r="O46" s="243" t="s">
        <v>4955</v>
      </c>
      <c r="P46" s="360"/>
      <c r="Q46" s="360" t="s">
        <v>9884</v>
      </c>
      <c r="R46" s="1121"/>
      <c r="S46" s="426"/>
      <c r="T46" s="426"/>
      <c r="U46" s="426"/>
      <c r="V46" s="426"/>
      <c r="W46" s="426"/>
      <c r="X46" s="426"/>
      <c r="Y46" s="426"/>
      <c r="Z46" s="426"/>
      <c r="AA46" s="1413"/>
      <c r="AB46" s="246"/>
      <c r="AC46" s="246"/>
      <c r="AD46" s="246"/>
      <c r="AE46" s="360"/>
    </row>
    <row r="47" spans="1:31" s="325" customFormat="1" ht="15" customHeight="1">
      <c r="A47" s="238">
        <v>34</v>
      </c>
      <c r="B47" s="246" t="s">
        <v>9885</v>
      </c>
      <c r="C47" s="246" t="s">
        <v>9886</v>
      </c>
      <c r="D47" s="243" t="s">
        <v>4955</v>
      </c>
      <c r="E47" s="243" t="s">
        <v>2108</v>
      </c>
      <c r="F47" s="754"/>
      <c r="G47" s="754" t="s">
        <v>4808</v>
      </c>
      <c r="H47" s="360"/>
      <c r="I47" s="360"/>
      <c r="J47" s="696" t="s">
        <v>2308</v>
      </c>
      <c r="K47" s="1161" t="s">
        <v>2043</v>
      </c>
      <c r="L47" s="221" t="s">
        <v>892</v>
      </c>
      <c r="M47" s="246" t="s">
        <v>9885</v>
      </c>
      <c r="N47" s="445" t="s">
        <v>9846</v>
      </c>
      <c r="O47" s="243" t="s">
        <v>4955</v>
      </c>
      <c r="P47" s="360"/>
      <c r="Q47" s="360" t="s">
        <v>9887</v>
      </c>
      <c r="R47" s="1121"/>
      <c r="S47" s="426"/>
      <c r="T47" s="426"/>
      <c r="U47" s="426"/>
      <c r="V47" s="426"/>
      <c r="W47" s="426"/>
      <c r="X47" s="426"/>
      <c r="Y47" s="426"/>
      <c r="Z47" s="426"/>
      <c r="AA47" s="1413"/>
      <c r="AB47" s="246"/>
      <c r="AC47" s="246"/>
      <c r="AD47" s="246"/>
      <c r="AE47" s="360"/>
    </row>
    <row r="48" spans="1:31" s="325" customFormat="1" ht="15" customHeight="1">
      <c r="A48" s="238">
        <v>35</v>
      </c>
      <c r="B48" s="246" t="s">
        <v>9888</v>
      </c>
      <c r="C48" s="246" t="s">
        <v>9889</v>
      </c>
      <c r="D48" s="243" t="s">
        <v>4955</v>
      </c>
      <c r="E48" s="243" t="s">
        <v>2108</v>
      </c>
      <c r="F48" s="754"/>
      <c r="G48" s="754" t="s">
        <v>4810</v>
      </c>
      <c r="H48" s="360"/>
      <c r="I48" s="360"/>
      <c r="J48" s="696" t="s">
        <v>2308</v>
      </c>
      <c r="K48" s="1161" t="s">
        <v>2043</v>
      </c>
      <c r="L48" s="221" t="s">
        <v>892</v>
      </c>
      <c r="M48" s="246" t="s">
        <v>9888</v>
      </c>
      <c r="N48" s="445" t="s">
        <v>9846</v>
      </c>
      <c r="O48" s="243" t="s">
        <v>4955</v>
      </c>
      <c r="P48" s="360"/>
      <c r="Q48" s="360" t="s">
        <v>9887</v>
      </c>
      <c r="R48" s="1121"/>
      <c r="S48" s="426"/>
      <c r="T48" s="426"/>
      <c r="U48" s="426"/>
      <c r="V48" s="426"/>
      <c r="W48" s="426"/>
      <c r="X48" s="426"/>
      <c r="Y48" s="426"/>
      <c r="Z48" s="426"/>
      <c r="AA48" s="1413"/>
      <c r="AB48" s="246"/>
      <c r="AC48" s="246"/>
      <c r="AD48" s="246"/>
      <c r="AE48" s="360"/>
    </row>
    <row r="49" spans="1:31" s="325" customFormat="1" ht="15" customHeight="1">
      <c r="A49" s="238">
        <v>36</v>
      </c>
      <c r="B49" s="246" t="s">
        <v>9890</v>
      </c>
      <c r="C49" s="246" t="s">
        <v>9891</v>
      </c>
      <c r="D49" s="243" t="s">
        <v>4955</v>
      </c>
      <c r="E49" s="243" t="s">
        <v>2108</v>
      </c>
      <c r="F49" s="754"/>
      <c r="G49" s="754" t="s">
        <v>4810</v>
      </c>
      <c r="H49" s="360"/>
      <c r="I49" s="360"/>
      <c r="J49" s="696" t="s">
        <v>2308</v>
      </c>
      <c r="K49" s="1161" t="s">
        <v>2043</v>
      </c>
      <c r="L49" s="221" t="s">
        <v>892</v>
      </c>
      <c r="M49" s="246" t="s">
        <v>9890</v>
      </c>
      <c r="N49" s="445" t="s">
        <v>9892</v>
      </c>
      <c r="O49" s="243" t="s">
        <v>4955</v>
      </c>
      <c r="P49" s="360"/>
      <c r="Q49" s="360" t="s">
        <v>9893</v>
      </c>
      <c r="R49" s="1121"/>
      <c r="S49" s="426"/>
      <c r="T49" s="426"/>
      <c r="U49" s="426"/>
      <c r="V49" s="426"/>
      <c r="W49" s="426"/>
      <c r="X49" s="426"/>
      <c r="Y49" s="426"/>
      <c r="Z49" s="426"/>
      <c r="AA49" s="1413"/>
      <c r="AB49" s="246"/>
      <c r="AC49" s="246"/>
      <c r="AD49" s="246"/>
      <c r="AE49" s="360"/>
    </row>
    <row r="50" spans="1:31" s="325" customFormat="1" ht="15" customHeight="1">
      <c r="A50" s="238">
        <v>37</v>
      </c>
      <c r="B50" s="246" t="s">
        <v>9894</v>
      </c>
      <c r="C50" s="246" t="s">
        <v>9507</v>
      </c>
      <c r="D50" s="243" t="s">
        <v>4955</v>
      </c>
      <c r="E50" s="243" t="s">
        <v>2108</v>
      </c>
      <c r="F50" s="754"/>
      <c r="G50" s="754" t="s">
        <v>3760</v>
      </c>
      <c r="H50" s="360"/>
      <c r="I50" s="360"/>
      <c r="J50" s="696" t="s">
        <v>4189</v>
      </c>
      <c r="K50" s="1161" t="s">
        <v>2043</v>
      </c>
      <c r="L50" s="221" t="s">
        <v>892</v>
      </c>
      <c r="M50" s="246" t="s">
        <v>9894</v>
      </c>
      <c r="N50" s="445" t="s">
        <v>9895</v>
      </c>
      <c r="O50" s="243" t="s">
        <v>4955</v>
      </c>
      <c r="P50" s="360"/>
      <c r="Q50" s="360" t="s">
        <v>9896</v>
      </c>
      <c r="R50" s="1121"/>
      <c r="S50" s="426"/>
      <c r="T50" s="426"/>
      <c r="U50" s="426"/>
      <c r="V50" s="426"/>
      <c r="W50" s="426"/>
      <c r="X50" s="426"/>
      <c r="Y50" s="426"/>
      <c r="Z50" s="426"/>
      <c r="AA50" s="1413" t="s">
        <v>944</v>
      </c>
      <c r="AB50" s="246" t="s">
        <v>9894</v>
      </c>
      <c r="AC50" s="246" t="s">
        <v>9897</v>
      </c>
      <c r="AD50" s="246" t="s">
        <v>9898</v>
      </c>
      <c r="AE50" s="360" t="s">
        <v>2849</v>
      </c>
    </row>
    <row r="51" spans="1:31" s="325" customFormat="1" ht="15" customHeight="1">
      <c r="A51" s="238">
        <v>38</v>
      </c>
      <c r="B51" s="246" t="s">
        <v>9899</v>
      </c>
      <c r="C51" s="246" t="s">
        <v>9900</v>
      </c>
      <c r="D51" s="243" t="s">
        <v>4955</v>
      </c>
      <c r="E51" s="243" t="s">
        <v>2108</v>
      </c>
      <c r="F51" s="754"/>
      <c r="G51" s="754" t="s">
        <v>4808</v>
      </c>
      <c r="H51" s="360"/>
      <c r="I51" s="360"/>
      <c r="J51" s="696" t="s">
        <v>4189</v>
      </c>
      <c r="K51" s="1161" t="s">
        <v>2043</v>
      </c>
      <c r="L51" s="221" t="s">
        <v>892</v>
      </c>
      <c r="M51" s="246" t="s">
        <v>9899</v>
      </c>
      <c r="N51" s="445" t="s">
        <v>9901</v>
      </c>
      <c r="O51" s="243" t="s">
        <v>4955</v>
      </c>
      <c r="P51" s="360"/>
      <c r="Q51" s="360" t="s">
        <v>9902</v>
      </c>
      <c r="R51" s="1121"/>
      <c r="S51" s="426"/>
      <c r="T51" s="426"/>
      <c r="U51" s="426"/>
      <c r="V51" s="426"/>
      <c r="W51" s="426"/>
      <c r="X51" s="426"/>
      <c r="Y51" s="426"/>
      <c r="Z51" s="426"/>
      <c r="AA51" s="1413" t="s">
        <v>944</v>
      </c>
      <c r="AB51" s="246" t="s">
        <v>9899</v>
      </c>
      <c r="AC51" s="246" t="s">
        <v>9903</v>
      </c>
      <c r="AD51" s="246" t="s">
        <v>9904</v>
      </c>
      <c r="AE51" s="360" t="s">
        <v>2849</v>
      </c>
    </row>
    <row r="52" spans="1:31" s="325" customFormat="1" ht="15" customHeight="1">
      <c r="A52" s="238">
        <v>39</v>
      </c>
      <c r="B52" s="246" t="s">
        <v>9905</v>
      </c>
      <c r="C52" s="246" t="s">
        <v>9906</v>
      </c>
      <c r="D52" s="243" t="s">
        <v>4955</v>
      </c>
      <c r="E52" s="243" t="s">
        <v>2108</v>
      </c>
      <c r="F52" s="754"/>
      <c r="G52" s="754" t="s">
        <v>4810</v>
      </c>
      <c r="H52" s="360"/>
      <c r="I52" s="360"/>
      <c r="J52" s="696" t="s">
        <v>4189</v>
      </c>
      <c r="K52" s="1161" t="s">
        <v>2043</v>
      </c>
      <c r="L52" s="221" t="s">
        <v>892</v>
      </c>
      <c r="M52" s="246" t="s">
        <v>9905</v>
      </c>
      <c r="N52" s="445" t="s">
        <v>9901</v>
      </c>
      <c r="O52" s="243" t="s">
        <v>4955</v>
      </c>
      <c r="P52" s="360"/>
      <c r="Q52" s="360" t="s">
        <v>9902</v>
      </c>
      <c r="R52" s="1121"/>
      <c r="S52" s="426"/>
      <c r="T52" s="426"/>
      <c r="U52" s="426"/>
      <c r="V52" s="426"/>
      <c r="W52" s="426"/>
      <c r="X52" s="426"/>
      <c r="Y52" s="426"/>
      <c r="Z52" s="426"/>
      <c r="AA52" s="1413" t="s">
        <v>944</v>
      </c>
      <c r="AB52" s="246" t="s">
        <v>9905</v>
      </c>
      <c r="AC52" s="246" t="s">
        <v>9907</v>
      </c>
      <c r="AD52" s="246" t="s">
        <v>9908</v>
      </c>
      <c r="AE52" s="360" t="s">
        <v>2849</v>
      </c>
    </row>
    <row r="53" spans="1:31" s="325" customFormat="1" ht="15" customHeight="1">
      <c r="A53" s="238">
        <v>40</v>
      </c>
      <c r="B53" s="246" t="s">
        <v>9909</v>
      </c>
      <c r="C53" s="246" t="s">
        <v>9910</v>
      </c>
      <c r="D53" s="243" t="s">
        <v>4955</v>
      </c>
      <c r="E53" s="243" t="s">
        <v>2108</v>
      </c>
      <c r="F53" s="754"/>
      <c r="G53" s="754" t="s">
        <v>4810</v>
      </c>
      <c r="H53" s="360"/>
      <c r="I53" s="360"/>
      <c r="J53" s="696" t="s">
        <v>2308</v>
      </c>
      <c r="K53" s="1161" t="s">
        <v>2043</v>
      </c>
      <c r="L53" s="221" t="s">
        <v>892</v>
      </c>
      <c r="M53" s="246" t="s">
        <v>9909</v>
      </c>
      <c r="N53" s="445" t="s">
        <v>9911</v>
      </c>
      <c r="O53" s="243" t="s">
        <v>4955</v>
      </c>
      <c r="P53" s="360"/>
      <c r="Q53" s="360" t="s">
        <v>9912</v>
      </c>
      <c r="R53" s="1121"/>
      <c r="S53" s="426"/>
      <c r="T53" s="426"/>
      <c r="U53" s="426"/>
      <c r="V53" s="426"/>
      <c r="W53" s="426"/>
      <c r="X53" s="426"/>
      <c r="Y53" s="426"/>
      <c r="Z53" s="426"/>
      <c r="AA53" s="1413" t="s">
        <v>944</v>
      </c>
      <c r="AB53" s="246" t="s">
        <v>9909</v>
      </c>
      <c r="AC53" s="246" t="s">
        <v>9913</v>
      </c>
      <c r="AD53" s="246" t="s">
        <v>9914</v>
      </c>
      <c r="AE53" s="360" t="s">
        <v>2849</v>
      </c>
    </row>
    <row r="54" spans="1:31" s="325" customFormat="1" ht="15" customHeight="1">
      <c r="A54" s="238">
        <v>41</v>
      </c>
      <c r="B54" s="246" t="s">
        <v>9915</v>
      </c>
      <c r="C54" s="246" t="s">
        <v>9916</v>
      </c>
      <c r="D54" s="243" t="s">
        <v>4955</v>
      </c>
      <c r="E54" s="243" t="s">
        <v>2108</v>
      </c>
      <c r="F54" s="754"/>
      <c r="G54" s="754" t="s">
        <v>3760</v>
      </c>
      <c r="H54" s="360"/>
      <c r="I54" s="360"/>
      <c r="J54" s="696" t="s">
        <v>2308</v>
      </c>
      <c r="K54" s="1161" t="s">
        <v>2043</v>
      </c>
      <c r="L54" s="221" t="s">
        <v>892</v>
      </c>
      <c r="M54" s="246" t="s">
        <v>9915</v>
      </c>
      <c r="N54" s="445" t="s">
        <v>9917</v>
      </c>
      <c r="O54" s="243" t="s">
        <v>4955</v>
      </c>
      <c r="P54" s="360"/>
      <c r="Q54" s="360" t="s">
        <v>9918</v>
      </c>
      <c r="R54" s="1121"/>
      <c r="S54" s="426"/>
      <c r="T54" s="426"/>
      <c r="U54" s="426"/>
      <c r="V54" s="426"/>
      <c r="W54" s="426"/>
      <c r="X54" s="426"/>
      <c r="Y54" s="426"/>
      <c r="Z54" s="426"/>
      <c r="AA54" s="1413" t="s">
        <v>944</v>
      </c>
      <c r="AB54" s="246" t="s">
        <v>9915</v>
      </c>
      <c r="AC54" s="246" t="s">
        <v>9919</v>
      </c>
      <c r="AD54" s="246" t="s">
        <v>9920</v>
      </c>
      <c r="AE54" s="360" t="s">
        <v>9921</v>
      </c>
    </row>
    <row r="55" spans="1:31" s="325" customFormat="1" ht="15" customHeight="1">
      <c r="A55" s="238">
        <v>42</v>
      </c>
      <c r="B55" s="246" t="s">
        <v>9922</v>
      </c>
      <c r="C55" s="246" t="s">
        <v>9923</v>
      </c>
      <c r="D55" s="243" t="s">
        <v>4955</v>
      </c>
      <c r="E55" s="243" t="s">
        <v>2108</v>
      </c>
      <c r="F55" s="754"/>
      <c r="G55" s="754" t="s">
        <v>4808</v>
      </c>
      <c r="H55" s="360"/>
      <c r="I55" s="360"/>
      <c r="J55" s="696" t="s">
        <v>4189</v>
      </c>
      <c r="K55" s="1161" t="s">
        <v>2043</v>
      </c>
      <c r="L55" s="221" t="s">
        <v>892</v>
      </c>
      <c r="M55" s="246" t="s">
        <v>9922</v>
      </c>
      <c r="N55" s="445" t="s">
        <v>9924</v>
      </c>
      <c r="O55" s="243" t="s">
        <v>4955</v>
      </c>
      <c r="P55" s="360"/>
      <c r="Q55" s="360" t="s">
        <v>9925</v>
      </c>
      <c r="R55" s="1121"/>
      <c r="S55" s="426"/>
      <c r="T55" s="426"/>
      <c r="U55" s="426"/>
      <c r="V55" s="426"/>
      <c r="W55" s="426"/>
      <c r="X55" s="426"/>
      <c r="Y55" s="426"/>
      <c r="Z55" s="426"/>
      <c r="AA55" s="1413" t="s">
        <v>944</v>
      </c>
      <c r="AB55" s="246" t="s">
        <v>9922</v>
      </c>
      <c r="AC55" s="246" t="s">
        <v>9926</v>
      </c>
      <c r="AD55" s="246" t="s">
        <v>9927</v>
      </c>
      <c r="AE55" s="360" t="s">
        <v>9928</v>
      </c>
    </row>
    <row r="56" spans="1:31" s="325" customFormat="1" ht="15" customHeight="1">
      <c r="A56" s="238">
        <v>43</v>
      </c>
      <c r="B56" s="246" t="s">
        <v>9929</v>
      </c>
      <c r="C56" s="246" t="s">
        <v>9930</v>
      </c>
      <c r="D56" s="243" t="s">
        <v>4955</v>
      </c>
      <c r="E56" s="243" t="s">
        <v>2108</v>
      </c>
      <c r="F56" s="754"/>
      <c r="G56" s="754" t="s">
        <v>4810</v>
      </c>
      <c r="H56" s="360"/>
      <c r="I56" s="360"/>
      <c r="J56" s="696" t="s">
        <v>2308</v>
      </c>
      <c r="K56" s="1161" t="s">
        <v>2043</v>
      </c>
      <c r="L56" s="221" t="s">
        <v>892</v>
      </c>
      <c r="M56" s="246" t="s">
        <v>9929</v>
      </c>
      <c r="N56" s="445" t="s">
        <v>9924</v>
      </c>
      <c r="O56" s="243" t="s">
        <v>4955</v>
      </c>
      <c r="P56" s="360"/>
      <c r="Q56" s="360" t="s">
        <v>9925</v>
      </c>
      <c r="R56" s="1121"/>
      <c r="S56" s="426"/>
      <c r="T56" s="426"/>
      <c r="U56" s="426"/>
      <c r="V56" s="426"/>
      <c r="W56" s="426"/>
      <c r="X56" s="426"/>
      <c r="Y56" s="426"/>
      <c r="Z56" s="426"/>
      <c r="AA56" s="1413" t="s">
        <v>944</v>
      </c>
      <c r="AB56" s="246" t="s">
        <v>9929</v>
      </c>
      <c r="AC56" s="246" t="s">
        <v>9931</v>
      </c>
      <c r="AD56" s="246" t="s">
        <v>9932</v>
      </c>
      <c r="AE56" s="360" t="s">
        <v>9933</v>
      </c>
    </row>
    <row r="57" spans="1:31" s="325" customFormat="1" ht="15" customHeight="1">
      <c r="A57" s="238">
        <v>44</v>
      </c>
      <c r="B57" s="246" t="s">
        <v>9934</v>
      </c>
      <c r="C57" s="246" t="s">
        <v>9935</v>
      </c>
      <c r="D57" s="243" t="s">
        <v>4955</v>
      </c>
      <c r="E57" s="243" t="s">
        <v>2108</v>
      </c>
      <c r="F57" s="754"/>
      <c r="G57" s="754" t="s">
        <v>4810</v>
      </c>
      <c r="H57" s="360"/>
      <c r="I57" s="360"/>
      <c r="J57" s="696" t="s">
        <v>2308</v>
      </c>
      <c r="K57" s="1161" t="s">
        <v>2043</v>
      </c>
      <c r="L57" s="221" t="s">
        <v>892</v>
      </c>
      <c r="M57" s="246" t="s">
        <v>9934</v>
      </c>
      <c r="N57" s="445" t="s">
        <v>9936</v>
      </c>
      <c r="O57" s="243" t="s">
        <v>4955</v>
      </c>
      <c r="P57" s="360"/>
      <c r="Q57" s="360" t="s">
        <v>9937</v>
      </c>
      <c r="R57" s="1121"/>
      <c r="S57" s="426"/>
      <c r="T57" s="426"/>
      <c r="U57" s="426"/>
      <c r="V57" s="426"/>
      <c r="W57" s="426"/>
      <c r="X57" s="426"/>
      <c r="Y57" s="426"/>
      <c r="Z57" s="426"/>
      <c r="AA57" s="1413" t="s">
        <v>944</v>
      </c>
      <c r="AB57" s="246" t="s">
        <v>9934</v>
      </c>
      <c r="AC57" s="246" t="s">
        <v>9938</v>
      </c>
      <c r="AD57" s="246" t="s">
        <v>9939</v>
      </c>
      <c r="AE57" s="360" t="s">
        <v>9940</v>
      </c>
    </row>
    <row r="58" spans="1:31" s="325" customFormat="1" ht="15" customHeight="1">
      <c r="A58" s="238">
        <v>45</v>
      </c>
      <c r="B58" s="246" t="s">
        <v>9941</v>
      </c>
      <c r="C58" s="246" t="s">
        <v>9942</v>
      </c>
      <c r="D58" s="243" t="s">
        <v>4955</v>
      </c>
      <c r="E58" s="243" t="s">
        <v>2108</v>
      </c>
      <c r="F58" s="754"/>
      <c r="G58" s="754" t="s">
        <v>3760</v>
      </c>
      <c r="H58" s="360"/>
      <c r="I58" s="360"/>
      <c r="J58" s="696" t="s">
        <v>2308</v>
      </c>
      <c r="K58" s="1161" t="s">
        <v>2043</v>
      </c>
      <c r="L58" s="221" t="s">
        <v>892</v>
      </c>
      <c r="M58" s="246" t="s">
        <v>9941</v>
      </c>
      <c r="N58" s="445" t="s">
        <v>9943</v>
      </c>
      <c r="O58" s="243" t="s">
        <v>4955</v>
      </c>
      <c r="P58" s="360"/>
      <c r="Q58" s="360" t="s">
        <v>9944</v>
      </c>
      <c r="R58" s="1121"/>
      <c r="S58" s="426"/>
      <c r="T58" s="426"/>
      <c r="U58" s="426"/>
      <c r="V58" s="426"/>
      <c r="W58" s="426"/>
      <c r="X58" s="426"/>
      <c r="Y58" s="426"/>
      <c r="Z58" s="426"/>
      <c r="AA58" s="1413" t="s">
        <v>944</v>
      </c>
      <c r="AB58" s="246" t="s">
        <v>9941</v>
      </c>
      <c r="AC58" s="246" t="s">
        <v>9945</v>
      </c>
      <c r="AD58" s="246" t="s">
        <v>9946</v>
      </c>
      <c r="AE58" s="360" t="s">
        <v>2849</v>
      </c>
    </row>
    <row r="59" spans="1:31" s="325" customFormat="1" ht="15" customHeight="1">
      <c r="A59" s="238">
        <v>46</v>
      </c>
      <c r="B59" s="246" t="s">
        <v>9947</v>
      </c>
      <c r="C59" s="246" t="s">
        <v>9948</v>
      </c>
      <c r="D59" s="243" t="s">
        <v>4955</v>
      </c>
      <c r="E59" s="243" t="s">
        <v>2108</v>
      </c>
      <c r="F59" s="754"/>
      <c r="G59" s="754" t="s">
        <v>4808</v>
      </c>
      <c r="H59" s="360"/>
      <c r="I59" s="360"/>
      <c r="J59" s="696" t="s">
        <v>4189</v>
      </c>
      <c r="K59" s="1161" t="s">
        <v>2043</v>
      </c>
      <c r="L59" s="221" t="s">
        <v>892</v>
      </c>
      <c r="M59" s="246" t="s">
        <v>9947</v>
      </c>
      <c r="N59" s="445" t="s">
        <v>9924</v>
      </c>
      <c r="O59" s="243" t="s">
        <v>4955</v>
      </c>
      <c r="P59" s="360"/>
      <c r="Q59" s="360" t="s">
        <v>9949</v>
      </c>
      <c r="R59" s="1121"/>
      <c r="S59" s="426"/>
      <c r="T59" s="426"/>
      <c r="U59" s="426"/>
      <c r="V59" s="426"/>
      <c r="W59" s="426"/>
      <c r="X59" s="426"/>
      <c r="Y59" s="426"/>
      <c r="Z59" s="426"/>
      <c r="AA59" s="1413" t="s">
        <v>944</v>
      </c>
      <c r="AB59" s="246" t="s">
        <v>9947</v>
      </c>
      <c r="AC59" s="246" t="s">
        <v>9950</v>
      </c>
      <c r="AD59" s="246" t="s">
        <v>9951</v>
      </c>
      <c r="AE59" s="360" t="s">
        <v>2849</v>
      </c>
    </row>
    <row r="60" spans="1:31" s="325" customFormat="1" ht="15" customHeight="1">
      <c r="A60" s="238">
        <v>47</v>
      </c>
      <c r="B60" s="246" t="s">
        <v>9952</v>
      </c>
      <c r="C60" s="246" t="s">
        <v>9953</v>
      </c>
      <c r="D60" s="243" t="s">
        <v>4955</v>
      </c>
      <c r="E60" s="243" t="s">
        <v>2108</v>
      </c>
      <c r="F60" s="754"/>
      <c r="G60" s="754" t="s">
        <v>4810</v>
      </c>
      <c r="H60" s="360"/>
      <c r="I60" s="360"/>
      <c r="J60" s="696" t="s">
        <v>2308</v>
      </c>
      <c r="K60" s="1161" t="s">
        <v>2043</v>
      </c>
      <c r="L60" s="221" t="s">
        <v>892</v>
      </c>
      <c r="M60" s="246" t="s">
        <v>9952</v>
      </c>
      <c r="N60" s="445" t="s">
        <v>9924</v>
      </c>
      <c r="O60" s="243" t="s">
        <v>4955</v>
      </c>
      <c r="P60" s="360"/>
      <c r="Q60" s="360" t="s">
        <v>9949</v>
      </c>
      <c r="R60" s="1121"/>
      <c r="S60" s="426"/>
      <c r="T60" s="426"/>
      <c r="U60" s="426"/>
      <c r="V60" s="426"/>
      <c r="W60" s="426"/>
      <c r="X60" s="426"/>
      <c r="Y60" s="426"/>
      <c r="Z60" s="426"/>
      <c r="AA60" s="1413" t="s">
        <v>944</v>
      </c>
      <c r="AB60" s="246" t="s">
        <v>9952</v>
      </c>
      <c r="AC60" s="246" t="s">
        <v>9954</v>
      </c>
      <c r="AD60" s="246" t="s">
        <v>9955</v>
      </c>
      <c r="AE60" s="360" t="s">
        <v>2849</v>
      </c>
    </row>
    <row r="61" spans="1:31" s="325" customFormat="1" ht="15" customHeight="1">
      <c r="A61" s="238">
        <v>48</v>
      </c>
      <c r="B61" s="246" t="s">
        <v>9956</v>
      </c>
      <c r="C61" s="246" t="s">
        <v>9957</v>
      </c>
      <c r="D61" s="243" t="s">
        <v>4955</v>
      </c>
      <c r="E61" s="243" t="s">
        <v>2108</v>
      </c>
      <c r="F61" s="754"/>
      <c r="G61" s="754" t="s">
        <v>4810</v>
      </c>
      <c r="H61" s="360"/>
      <c r="I61" s="360"/>
      <c r="J61" s="696" t="s">
        <v>2308</v>
      </c>
      <c r="K61" s="1161" t="s">
        <v>2043</v>
      </c>
      <c r="L61" s="221" t="s">
        <v>892</v>
      </c>
      <c r="M61" s="246" t="s">
        <v>9956</v>
      </c>
      <c r="N61" s="445" t="s">
        <v>9936</v>
      </c>
      <c r="O61" s="243" t="s">
        <v>4955</v>
      </c>
      <c r="P61" s="360"/>
      <c r="Q61" s="360" t="s">
        <v>9958</v>
      </c>
      <c r="R61" s="1121"/>
      <c r="S61" s="426"/>
      <c r="T61" s="426"/>
      <c r="U61" s="426"/>
      <c r="V61" s="426"/>
      <c r="W61" s="426"/>
      <c r="X61" s="426"/>
      <c r="Y61" s="426"/>
      <c r="Z61" s="426"/>
      <c r="AA61" s="1413" t="s">
        <v>944</v>
      </c>
      <c r="AB61" s="246" t="s">
        <v>9956</v>
      </c>
      <c r="AC61" s="246" t="s">
        <v>9959</v>
      </c>
      <c r="AD61" s="246" t="s">
        <v>9960</v>
      </c>
      <c r="AE61" s="360" t="s">
        <v>2849</v>
      </c>
    </row>
    <row r="62" spans="1:31" s="325" customFormat="1" ht="15" customHeight="1">
      <c r="A62" s="238">
        <v>49</v>
      </c>
      <c r="B62" s="246" t="s">
        <v>9961</v>
      </c>
      <c r="C62" s="246" t="s">
        <v>9962</v>
      </c>
      <c r="D62" s="243" t="s">
        <v>4955</v>
      </c>
      <c r="E62" s="243" t="s">
        <v>2108</v>
      </c>
      <c r="F62" s="754"/>
      <c r="G62" s="754" t="s">
        <v>3760</v>
      </c>
      <c r="H62" s="360"/>
      <c r="I62" s="360"/>
      <c r="J62" s="696" t="s">
        <v>2308</v>
      </c>
      <c r="K62" s="1161" t="s">
        <v>2043</v>
      </c>
      <c r="L62" s="221" t="s">
        <v>892</v>
      </c>
      <c r="M62" s="246" t="s">
        <v>9961</v>
      </c>
      <c r="N62" s="445" t="s">
        <v>9943</v>
      </c>
      <c r="O62" s="243" t="s">
        <v>4955</v>
      </c>
      <c r="P62" s="360"/>
      <c r="Q62" s="360" t="s">
        <v>9963</v>
      </c>
      <c r="R62" s="1121"/>
      <c r="S62" s="426"/>
      <c r="T62" s="426"/>
      <c r="U62" s="426"/>
      <c r="V62" s="426"/>
      <c r="W62" s="426"/>
      <c r="X62" s="426"/>
      <c r="Y62" s="426"/>
      <c r="Z62" s="426"/>
      <c r="AA62" s="1413"/>
      <c r="AB62" s="246"/>
      <c r="AC62" s="246"/>
      <c r="AD62" s="246"/>
      <c r="AE62" s="360" t="s">
        <v>8514</v>
      </c>
    </row>
    <row r="63" spans="1:31" s="325" customFormat="1" ht="15" customHeight="1">
      <c r="A63" s="238">
        <v>50</v>
      </c>
      <c r="B63" s="246" t="s">
        <v>9964</v>
      </c>
      <c r="C63" s="246" t="s">
        <v>9965</v>
      </c>
      <c r="D63" s="243" t="s">
        <v>4955</v>
      </c>
      <c r="E63" s="243" t="s">
        <v>2108</v>
      </c>
      <c r="F63" s="754"/>
      <c r="G63" s="754" t="s">
        <v>4808</v>
      </c>
      <c r="H63" s="360"/>
      <c r="I63" s="360"/>
      <c r="J63" s="696" t="s">
        <v>2308</v>
      </c>
      <c r="K63" s="1161" t="s">
        <v>2043</v>
      </c>
      <c r="L63" s="221" t="s">
        <v>892</v>
      </c>
      <c r="M63" s="246" t="s">
        <v>9964</v>
      </c>
      <c r="N63" s="445" t="s">
        <v>9924</v>
      </c>
      <c r="O63" s="243" t="s">
        <v>4955</v>
      </c>
      <c r="P63" s="360"/>
      <c r="Q63" s="360" t="s">
        <v>9966</v>
      </c>
      <c r="R63" s="1121"/>
      <c r="S63" s="426"/>
      <c r="T63" s="426"/>
      <c r="U63" s="426"/>
      <c r="V63" s="426"/>
      <c r="W63" s="426"/>
      <c r="X63" s="426"/>
      <c r="Y63" s="426"/>
      <c r="Z63" s="426"/>
      <c r="AA63" s="1413"/>
      <c r="AB63" s="246"/>
      <c r="AC63" s="246"/>
      <c r="AD63" s="246"/>
      <c r="AE63" s="360" t="s">
        <v>8514</v>
      </c>
    </row>
    <row r="64" spans="1:31" s="325" customFormat="1" ht="15" customHeight="1">
      <c r="A64" s="238">
        <v>51</v>
      </c>
      <c r="B64" s="246" t="s">
        <v>9967</v>
      </c>
      <c r="C64" s="246" t="s">
        <v>9968</v>
      </c>
      <c r="D64" s="243" t="s">
        <v>4955</v>
      </c>
      <c r="E64" s="243" t="s">
        <v>2108</v>
      </c>
      <c r="F64" s="754"/>
      <c r="G64" s="754" t="s">
        <v>4810</v>
      </c>
      <c r="H64" s="360"/>
      <c r="I64" s="360"/>
      <c r="J64" s="696" t="s">
        <v>2308</v>
      </c>
      <c r="K64" s="1161" t="s">
        <v>2043</v>
      </c>
      <c r="L64" s="221" t="s">
        <v>892</v>
      </c>
      <c r="M64" s="246" t="s">
        <v>9967</v>
      </c>
      <c r="N64" s="445" t="s">
        <v>9924</v>
      </c>
      <c r="O64" s="243" t="s">
        <v>4955</v>
      </c>
      <c r="P64" s="360"/>
      <c r="Q64" s="360" t="s">
        <v>9966</v>
      </c>
      <c r="R64" s="1121"/>
      <c r="S64" s="426"/>
      <c r="T64" s="426"/>
      <c r="U64" s="426"/>
      <c r="V64" s="426"/>
      <c r="W64" s="426"/>
      <c r="X64" s="426"/>
      <c r="Y64" s="426"/>
      <c r="Z64" s="426"/>
      <c r="AA64" s="1413"/>
      <c r="AB64" s="246"/>
      <c r="AC64" s="246"/>
      <c r="AD64" s="246"/>
      <c r="AE64" s="360" t="s">
        <v>8514</v>
      </c>
    </row>
    <row r="65" spans="1:31" s="325" customFormat="1" ht="15" customHeight="1">
      <c r="A65" s="238">
        <v>52</v>
      </c>
      <c r="B65" s="246" t="s">
        <v>9969</v>
      </c>
      <c r="C65" s="246" t="s">
        <v>9970</v>
      </c>
      <c r="D65" s="243" t="s">
        <v>4955</v>
      </c>
      <c r="E65" s="243" t="s">
        <v>2108</v>
      </c>
      <c r="F65" s="754"/>
      <c r="G65" s="754" t="s">
        <v>4810</v>
      </c>
      <c r="H65" s="360"/>
      <c r="I65" s="360"/>
      <c r="J65" s="696" t="s">
        <v>2308</v>
      </c>
      <c r="K65" s="1161" t="s">
        <v>2043</v>
      </c>
      <c r="L65" s="221" t="s">
        <v>892</v>
      </c>
      <c r="M65" s="246" t="s">
        <v>9969</v>
      </c>
      <c r="N65" s="445" t="s">
        <v>9936</v>
      </c>
      <c r="O65" s="243" t="s">
        <v>4955</v>
      </c>
      <c r="P65" s="360"/>
      <c r="Q65" s="360" t="s">
        <v>9971</v>
      </c>
      <c r="R65" s="1121"/>
      <c r="S65" s="426"/>
      <c r="T65" s="426"/>
      <c r="U65" s="426"/>
      <c r="V65" s="426"/>
      <c r="W65" s="426"/>
      <c r="X65" s="426"/>
      <c r="Y65" s="426"/>
      <c r="Z65" s="426"/>
      <c r="AA65" s="1413"/>
      <c r="AB65" s="246"/>
      <c r="AC65" s="246"/>
      <c r="AD65" s="246"/>
      <c r="AE65" s="360" t="s">
        <v>8514</v>
      </c>
    </row>
    <row r="66" spans="1:31" s="325" customFormat="1" ht="15" customHeight="1">
      <c r="A66" s="238">
        <v>53</v>
      </c>
      <c r="B66" s="246" t="s">
        <v>9972</v>
      </c>
      <c r="C66" s="246" t="s">
        <v>9510</v>
      </c>
      <c r="D66" s="243" t="s">
        <v>4955</v>
      </c>
      <c r="E66" s="243" t="s">
        <v>2108</v>
      </c>
      <c r="F66" s="754"/>
      <c r="G66" s="754" t="s">
        <v>3760</v>
      </c>
      <c r="H66" s="360"/>
      <c r="I66" s="360"/>
      <c r="J66" s="696" t="s">
        <v>4189</v>
      </c>
      <c r="K66" s="1161" t="s">
        <v>2043</v>
      </c>
      <c r="L66" s="221" t="s">
        <v>892</v>
      </c>
      <c r="M66" s="246" t="s">
        <v>9972</v>
      </c>
      <c r="N66" s="445" t="s">
        <v>9973</v>
      </c>
      <c r="O66" s="243" t="s">
        <v>4955</v>
      </c>
      <c r="P66" s="360"/>
      <c r="Q66" s="360" t="s">
        <v>9974</v>
      </c>
      <c r="R66" s="1121"/>
      <c r="S66" s="426"/>
      <c r="T66" s="426"/>
      <c r="U66" s="426"/>
      <c r="V66" s="426"/>
      <c r="W66" s="426"/>
      <c r="X66" s="426"/>
      <c r="Y66" s="426"/>
      <c r="Z66" s="426"/>
      <c r="AA66" s="1413" t="s">
        <v>944</v>
      </c>
      <c r="AB66" s="246" t="s">
        <v>9972</v>
      </c>
      <c r="AC66" s="246" t="s">
        <v>9975</v>
      </c>
      <c r="AD66" s="246" t="s">
        <v>9976</v>
      </c>
      <c r="AE66" s="360" t="s">
        <v>2849</v>
      </c>
    </row>
    <row r="67" spans="1:31" s="325" customFormat="1" ht="15" customHeight="1">
      <c r="A67" s="238">
        <v>54</v>
      </c>
      <c r="B67" s="246" t="s">
        <v>9977</v>
      </c>
      <c r="C67" s="246" t="s">
        <v>9978</v>
      </c>
      <c r="D67" s="243" t="s">
        <v>4955</v>
      </c>
      <c r="E67" s="243" t="s">
        <v>2108</v>
      </c>
      <c r="F67" s="754"/>
      <c r="G67" s="754" t="s">
        <v>4808</v>
      </c>
      <c r="H67" s="360"/>
      <c r="I67" s="360"/>
      <c r="J67" s="696" t="s">
        <v>4189</v>
      </c>
      <c r="K67" s="1161" t="s">
        <v>2043</v>
      </c>
      <c r="L67" s="221" t="s">
        <v>892</v>
      </c>
      <c r="M67" s="246" t="s">
        <v>9977</v>
      </c>
      <c r="N67" s="445" t="s">
        <v>9979</v>
      </c>
      <c r="O67" s="243" t="s">
        <v>4955</v>
      </c>
      <c r="P67" s="360"/>
      <c r="Q67" s="360" t="s">
        <v>9980</v>
      </c>
      <c r="R67" s="1121"/>
      <c r="S67" s="426"/>
      <c r="T67" s="426"/>
      <c r="U67" s="426"/>
      <c r="V67" s="426"/>
      <c r="W67" s="426"/>
      <c r="X67" s="426"/>
      <c r="Y67" s="426"/>
      <c r="Z67" s="426"/>
      <c r="AA67" s="1413" t="s">
        <v>944</v>
      </c>
      <c r="AB67" s="246" t="s">
        <v>9977</v>
      </c>
      <c r="AC67" s="246" t="s">
        <v>9981</v>
      </c>
      <c r="AD67" s="246" t="s">
        <v>9982</v>
      </c>
      <c r="AE67" s="360" t="s">
        <v>2849</v>
      </c>
    </row>
    <row r="68" spans="1:31" s="325" customFormat="1" ht="15" customHeight="1">
      <c r="A68" s="238">
        <v>55</v>
      </c>
      <c r="B68" s="246" t="s">
        <v>9983</v>
      </c>
      <c r="C68" s="246" t="s">
        <v>9984</v>
      </c>
      <c r="D68" s="243" t="s">
        <v>4955</v>
      </c>
      <c r="E68" s="243" t="s">
        <v>2108</v>
      </c>
      <c r="F68" s="754"/>
      <c r="G68" s="754" t="s">
        <v>4810</v>
      </c>
      <c r="H68" s="360"/>
      <c r="I68" s="360"/>
      <c r="J68" s="696" t="s">
        <v>2308</v>
      </c>
      <c r="K68" s="1161" t="s">
        <v>2043</v>
      </c>
      <c r="L68" s="221" t="s">
        <v>892</v>
      </c>
      <c r="M68" s="246" t="s">
        <v>9983</v>
      </c>
      <c r="N68" s="445" t="s">
        <v>9979</v>
      </c>
      <c r="O68" s="243" t="s">
        <v>4955</v>
      </c>
      <c r="P68" s="360"/>
      <c r="Q68" s="360" t="s">
        <v>9980</v>
      </c>
      <c r="R68" s="1121"/>
      <c r="S68" s="426"/>
      <c r="T68" s="426"/>
      <c r="U68" s="426"/>
      <c r="V68" s="426"/>
      <c r="W68" s="426"/>
      <c r="X68" s="426"/>
      <c r="Y68" s="426"/>
      <c r="Z68" s="426"/>
      <c r="AA68" s="1413" t="s">
        <v>944</v>
      </c>
      <c r="AB68" s="246" t="s">
        <v>9983</v>
      </c>
      <c r="AC68" s="246" t="s">
        <v>9985</v>
      </c>
      <c r="AD68" s="246" t="s">
        <v>9986</v>
      </c>
      <c r="AE68" s="360" t="s">
        <v>2849</v>
      </c>
    </row>
    <row r="69" spans="1:31" s="325" customFormat="1" ht="15" customHeight="1">
      <c r="A69" s="238">
        <v>56</v>
      </c>
      <c r="B69" s="246" t="s">
        <v>9987</v>
      </c>
      <c r="C69" s="246" t="s">
        <v>9988</v>
      </c>
      <c r="D69" s="243" t="s">
        <v>4955</v>
      </c>
      <c r="E69" s="243" t="s">
        <v>2108</v>
      </c>
      <c r="F69" s="754"/>
      <c r="G69" s="754" t="s">
        <v>4810</v>
      </c>
      <c r="H69" s="360"/>
      <c r="I69" s="360"/>
      <c r="J69" s="696" t="s">
        <v>2308</v>
      </c>
      <c r="K69" s="1161" t="s">
        <v>2043</v>
      </c>
      <c r="L69" s="221" t="s">
        <v>892</v>
      </c>
      <c r="M69" s="246" t="s">
        <v>9987</v>
      </c>
      <c r="N69" s="445" t="s">
        <v>9989</v>
      </c>
      <c r="O69" s="243" t="s">
        <v>4955</v>
      </c>
      <c r="P69" s="360"/>
      <c r="Q69" s="360" t="s">
        <v>9990</v>
      </c>
      <c r="R69" s="1121"/>
      <c r="S69" s="426"/>
      <c r="T69" s="426"/>
      <c r="U69" s="426"/>
      <c r="V69" s="426"/>
      <c r="W69" s="426"/>
      <c r="X69" s="426"/>
      <c r="Y69" s="426"/>
      <c r="Z69" s="426"/>
      <c r="AA69" s="1413" t="s">
        <v>944</v>
      </c>
      <c r="AB69" s="246" t="s">
        <v>9987</v>
      </c>
      <c r="AC69" s="246" t="s">
        <v>9991</v>
      </c>
      <c r="AD69" s="246" t="s">
        <v>9992</v>
      </c>
      <c r="AE69" s="360" t="s">
        <v>2849</v>
      </c>
    </row>
    <row r="70" spans="1:31" s="325" customFormat="1" ht="15" customHeight="1">
      <c r="A70" s="238">
        <v>57</v>
      </c>
      <c r="B70" s="246" t="s">
        <v>9993</v>
      </c>
      <c r="C70" s="246" t="s">
        <v>9514</v>
      </c>
      <c r="D70" s="243" t="s">
        <v>4955</v>
      </c>
      <c r="E70" s="243" t="s">
        <v>2108</v>
      </c>
      <c r="F70" s="754"/>
      <c r="G70" s="754" t="s">
        <v>3760</v>
      </c>
      <c r="H70" s="360"/>
      <c r="I70" s="360"/>
      <c r="J70" s="696" t="s">
        <v>4189</v>
      </c>
      <c r="K70" s="1161" t="s">
        <v>2043</v>
      </c>
      <c r="L70" s="221" t="s">
        <v>892</v>
      </c>
      <c r="M70" s="246" t="s">
        <v>9993</v>
      </c>
      <c r="N70" s="445" t="s">
        <v>9994</v>
      </c>
      <c r="O70" s="243" t="s">
        <v>4955</v>
      </c>
      <c r="P70" s="360"/>
      <c r="Q70" s="360" t="s">
        <v>9995</v>
      </c>
      <c r="R70" s="1121"/>
      <c r="S70" s="426"/>
      <c r="T70" s="426"/>
      <c r="U70" s="426"/>
      <c r="V70" s="426"/>
      <c r="W70" s="426"/>
      <c r="X70" s="426"/>
      <c r="Y70" s="426"/>
      <c r="Z70" s="426"/>
      <c r="AA70" s="1413" t="s">
        <v>944</v>
      </c>
      <c r="AB70" s="246" t="s">
        <v>9993</v>
      </c>
      <c r="AC70" s="246" t="s">
        <v>9996</v>
      </c>
      <c r="AD70" s="246" t="s">
        <v>9997</v>
      </c>
      <c r="AE70" s="360" t="s">
        <v>9998</v>
      </c>
    </row>
    <row r="71" spans="1:31" s="325" customFormat="1" ht="15" customHeight="1">
      <c r="A71" s="238">
        <v>58</v>
      </c>
      <c r="B71" s="246" t="s">
        <v>9999</v>
      </c>
      <c r="C71" s="246" t="s">
        <v>10000</v>
      </c>
      <c r="D71" s="243" t="s">
        <v>4955</v>
      </c>
      <c r="E71" s="243" t="s">
        <v>2108</v>
      </c>
      <c r="F71" s="754"/>
      <c r="G71" s="754" t="s">
        <v>4808</v>
      </c>
      <c r="H71" s="360"/>
      <c r="I71" s="360"/>
      <c r="J71" s="696" t="s">
        <v>4189</v>
      </c>
      <c r="K71" s="1161" t="s">
        <v>2043</v>
      </c>
      <c r="L71" s="221" t="s">
        <v>892</v>
      </c>
      <c r="M71" s="246" t="s">
        <v>9999</v>
      </c>
      <c r="N71" s="445" t="s">
        <v>10001</v>
      </c>
      <c r="O71" s="243" t="s">
        <v>4955</v>
      </c>
      <c r="P71" s="360"/>
      <c r="Q71" s="360" t="s">
        <v>10002</v>
      </c>
      <c r="R71" s="1121"/>
      <c r="S71" s="426"/>
      <c r="T71" s="426"/>
      <c r="U71" s="426"/>
      <c r="V71" s="426"/>
      <c r="W71" s="426"/>
      <c r="X71" s="426"/>
      <c r="Y71" s="426"/>
      <c r="Z71" s="426"/>
      <c r="AA71" s="1413" t="s">
        <v>944</v>
      </c>
      <c r="AB71" s="246" t="s">
        <v>9999</v>
      </c>
      <c r="AC71" s="246" t="s">
        <v>10003</v>
      </c>
      <c r="AD71" s="246" t="s">
        <v>10004</v>
      </c>
      <c r="AE71" s="360" t="s">
        <v>10005</v>
      </c>
    </row>
    <row r="72" spans="1:31" s="325" customFormat="1" ht="15" customHeight="1">
      <c r="A72" s="238">
        <v>59</v>
      </c>
      <c r="B72" s="246" t="s">
        <v>10006</v>
      </c>
      <c r="C72" s="246" t="s">
        <v>10007</v>
      </c>
      <c r="D72" s="243" t="s">
        <v>4955</v>
      </c>
      <c r="E72" s="243" t="s">
        <v>2108</v>
      </c>
      <c r="F72" s="754"/>
      <c r="G72" s="754" t="s">
        <v>4810</v>
      </c>
      <c r="H72" s="360"/>
      <c r="I72" s="360"/>
      <c r="J72" s="696" t="s">
        <v>4189</v>
      </c>
      <c r="K72" s="1161" t="s">
        <v>2043</v>
      </c>
      <c r="L72" s="221" t="s">
        <v>892</v>
      </c>
      <c r="M72" s="246" t="s">
        <v>10006</v>
      </c>
      <c r="N72" s="445" t="s">
        <v>10001</v>
      </c>
      <c r="O72" s="243" t="s">
        <v>4955</v>
      </c>
      <c r="P72" s="360"/>
      <c r="Q72" s="360" t="s">
        <v>10002</v>
      </c>
      <c r="R72" s="1121"/>
      <c r="S72" s="426"/>
      <c r="T72" s="426"/>
      <c r="U72" s="426"/>
      <c r="V72" s="426"/>
      <c r="W72" s="426"/>
      <c r="X72" s="426"/>
      <c r="Y72" s="426"/>
      <c r="Z72" s="426"/>
      <c r="AA72" s="1413" t="s">
        <v>944</v>
      </c>
      <c r="AB72" s="246" t="s">
        <v>10006</v>
      </c>
      <c r="AC72" s="246" t="s">
        <v>10008</v>
      </c>
      <c r="AD72" s="246" t="s">
        <v>10009</v>
      </c>
      <c r="AE72" s="360" t="s">
        <v>10010</v>
      </c>
    </row>
    <row r="73" spans="1:31" s="325" customFormat="1" ht="15" customHeight="1">
      <c r="A73" s="238">
        <v>60</v>
      </c>
      <c r="B73" s="246" t="s">
        <v>10011</v>
      </c>
      <c r="C73" s="246" t="s">
        <v>10012</v>
      </c>
      <c r="D73" s="243" t="s">
        <v>4955</v>
      </c>
      <c r="E73" s="243" t="s">
        <v>2108</v>
      </c>
      <c r="F73" s="754"/>
      <c r="G73" s="754" t="s">
        <v>4810</v>
      </c>
      <c r="H73" s="360"/>
      <c r="I73" s="360"/>
      <c r="J73" s="696" t="s">
        <v>2308</v>
      </c>
      <c r="K73" s="1161" t="s">
        <v>2043</v>
      </c>
      <c r="L73" s="221" t="s">
        <v>892</v>
      </c>
      <c r="M73" s="246" t="s">
        <v>10011</v>
      </c>
      <c r="N73" s="445" t="s">
        <v>10013</v>
      </c>
      <c r="O73" s="243" t="s">
        <v>4955</v>
      </c>
      <c r="P73" s="360"/>
      <c r="Q73" s="360" t="s">
        <v>10014</v>
      </c>
      <c r="R73" s="1121"/>
      <c r="S73" s="426"/>
      <c r="T73" s="426"/>
      <c r="U73" s="426"/>
      <c r="V73" s="426"/>
      <c r="W73" s="426"/>
      <c r="X73" s="426"/>
      <c r="Y73" s="426"/>
      <c r="Z73" s="426"/>
      <c r="AA73" s="1413" t="s">
        <v>944</v>
      </c>
      <c r="AB73" s="246" t="s">
        <v>10011</v>
      </c>
      <c r="AC73" s="246" t="s">
        <v>10015</v>
      </c>
      <c r="AD73" s="246" t="s">
        <v>10016</v>
      </c>
      <c r="AE73" s="360" t="s">
        <v>10017</v>
      </c>
    </row>
    <row r="74" spans="1:31" s="325" customFormat="1" ht="15" customHeight="1">
      <c r="A74" s="238">
        <v>61</v>
      </c>
      <c r="B74" s="246" t="s">
        <v>10018</v>
      </c>
      <c r="C74" s="246" t="s">
        <v>10019</v>
      </c>
      <c r="D74" s="243" t="s">
        <v>4955</v>
      </c>
      <c r="E74" s="243" t="s">
        <v>2108</v>
      </c>
      <c r="F74" s="754"/>
      <c r="G74" s="754" t="s">
        <v>3760</v>
      </c>
      <c r="H74" s="360"/>
      <c r="I74" s="360"/>
      <c r="J74" s="696" t="s">
        <v>2308</v>
      </c>
      <c r="K74" s="1161" t="s">
        <v>2043</v>
      </c>
      <c r="L74" s="221" t="s">
        <v>892</v>
      </c>
      <c r="M74" s="246" t="s">
        <v>10018</v>
      </c>
      <c r="N74" s="445" t="s">
        <v>9994</v>
      </c>
      <c r="O74" s="243" t="s">
        <v>4955</v>
      </c>
      <c r="P74" s="360"/>
      <c r="Q74" s="360" t="s">
        <v>10020</v>
      </c>
      <c r="R74" s="1121"/>
      <c r="S74" s="426"/>
      <c r="T74" s="426"/>
      <c r="U74" s="426"/>
      <c r="V74" s="426"/>
      <c r="W74" s="426"/>
      <c r="X74" s="426"/>
      <c r="Y74" s="426"/>
      <c r="Z74" s="426"/>
      <c r="AA74" s="1413" t="s">
        <v>944</v>
      </c>
      <c r="AB74" s="246" t="s">
        <v>10018</v>
      </c>
      <c r="AC74" s="246" t="s">
        <v>10021</v>
      </c>
      <c r="AD74" s="246" t="s">
        <v>10022</v>
      </c>
      <c r="AE74" s="360" t="s">
        <v>2849</v>
      </c>
    </row>
    <row r="75" spans="1:31" s="325" customFormat="1" ht="15" customHeight="1">
      <c r="A75" s="238">
        <v>62</v>
      </c>
      <c r="B75" s="246" t="s">
        <v>10023</v>
      </c>
      <c r="C75" s="246" t="s">
        <v>10024</v>
      </c>
      <c r="D75" s="243" t="s">
        <v>4955</v>
      </c>
      <c r="E75" s="243" t="s">
        <v>2108</v>
      </c>
      <c r="F75" s="754"/>
      <c r="G75" s="754" t="s">
        <v>4808</v>
      </c>
      <c r="H75" s="360"/>
      <c r="I75" s="360"/>
      <c r="J75" s="696" t="s">
        <v>4189</v>
      </c>
      <c r="K75" s="1161" t="s">
        <v>2043</v>
      </c>
      <c r="L75" s="221" t="s">
        <v>892</v>
      </c>
      <c r="M75" s="246" t="s">
        <v>10023</v>
      </c>
      <c r="N75" s="445" t="s">
        <v>10001</v>
      </c>
      <c r="O75" s="243" t="s">
        <v>4955</v>
      </c>
      <c r="P75" s="360"/>
      <c r="Q75" s="360" t="s">
        <v>10025</v>
      </c>
      <c r="R75" s="1121"/>
      <c r="S75" s="426"/>
      <c r="T75" s="426"/>
      <c r="U75" s="426"/>
      <c r="V75" s="426"/>
      <c r="W75" s="426"/>
      <c r="X75" s="426"/>
      <c r="Y75" s="426"/>
      <c r="Z75" s="426"/>
      <c r="AA75" s="1413" t="s">
        <v>944</v>
      </c>
      <c r="AB75" s="246" t="s">
        <v>10023</v>
      </c>
      <c r="AC75" s="246" t="s">
        <v>10026</v>
      </c>
      <c r="AD75" s="246" t="s">
        <v>10027</v>
      </c>
      <c r="AE75" s="360" t="s">
        <v>2849</v>
      </c>
    </row>
    <row r="76" spans="1:31" s="325" customFormat="1" ht="15" customHeight="1">
      <c r="A76" s="238">
        <v>63</v>
      </c>
      <c r="B76" s="246" t="s">
        <v>10028</v>
      </c>
      <c r="C76" s="246" t="s">
        <v>10029</v>
      </c>
      <c r="D76" s="243" t="s">
        <v>4955</v>
      </c>
      <c r="E76" s="243" t="s">
        <v>2108</v>
      </c>
      <c r="F76" s="754"/>
      <c r="G76" s="754" t="s">
        <v>4810</v>
      </c>
      <c r="H76" s="360"/>
      <c r="I76" s="360"/>
      <c r="J76" s="696" t="s">
        <v>2308</v>
      </c>
      <c r="K76" s="1161" t="s">
        <v>2043</v>
      </c>
      <c r="L76" s="221" t="s">
        <v>892</v>
      </c>
      <c r="M76" s="246" t="s">
        <v>10028</v>
      </c>
      <c r="N76" s="445" t="s">
        <v>10001</v>
      </c>
      <c r="O76" s="243" t="s">
        <v>4955</v>
      </c>
      <c r="P76" s="360"/>
      <c r="Q76" s="360" t="s">
        <v>10025</v>
      </c>
      <c r="R76" s="1121"/>
      <c r="S76" s="426"/>
      <c r="T76" s="426"/>
      <c r="U76" s="426"/>
      <c r="V76" s="426"/>
      <c r="W76" s="426"/>
      <c r="X76" s="426"/>
      <c r="Y76" s="426"/>
      <c r="Z76" s="426"/>
      <c r="AA76" s="1413" t="s">
        <v>944</v>
      </c>
      <c r="AB76" s="246" t="s">
        <v>10028</v>
      </c>
      <c r="AC76" s="246" t="s">
        <v>10030</v>
      </c>
      <c r="AD76" s="246" t="s">
        <v>10031</v>
      </c>
      <c r="AE76" s="360" t="s">
        <v>2849</v>
      </c>
    </row>
    <row r="77" spans="1:31" s="325" customFormat="1" ht="15" customHeight="1">
      <c r="A77" s="238">
        <v>64</v>
      </c>
      <c r="B77" s="246" t="s">
        <v>10032</v>
      </c>
      <c r="C77" s="246" t="s">
        <v>10033</v>
      </c>
      <c r="D77" s="243" t="s">
        <v>4955</v>
      </c>
      <c r="E77" s="243" t="s">
        <v>2108</v>
      </c>
      <c r="F77" s="754"/>
      <c r="G77" s="754" t="s">
        <v>4810</v>
      </c>
      <c r="H77" s="360"/>
      <c r="I77" s="360"/>
      <c r="J77" s="696" t="s">
        <v>2308</v>
      </c>
      <c r="K77" s="1161" t="s">
        <v>2043</v>
      </c>
      <c r="L77" s="221" t="s">
        <v>892</v>
      </c>
      <c r="M77" s="246" t="s">
        <v>10032</v>
      </c>
      <c r="N77" s="445" t="s">
        <v>10013</v>
      </c>
      <c r="O77" s="243" t="s">
        <v>4955</v>
      </c>
      <c r="P77" s="360"/>
      <c r="Q77" s="360" t="s">
        <v>10034</v>
      </c>
      <c r="R77" s="1121"/>
      <c r="S77" s="426"/>
      <c r="T77" s="426"/>
      <c r="U77" s="426"/>
      <c r="V77" s="426"/>
      <c r="W77" s="426"/>
      <c r="X77" s="426"/>
      <c r="Y77" s="426"/>
      <c r="Z77" s="426"/>
      <c r="AA77" s="1413" t="s">
        <v>944</v>
      </c>
      <c r="AB77" s="246" t="s">
        <v>10032</v>
      </c>
      <c r="AC77" s="246" t="s">
        <v>10035</v>
      </c>
      <c r="AD77" s="246" t="s">
        <v>10036</v>
      </c>
      <c r="AE77" s="360" t="s">
        <v>2849</v>
      </c>
    </row>
    <row r="78" spans="1:31" s="325" customFormat="1" ht="15" customHeight="1">
      <c r="A78" s="238">
        <v>65</v>
      </c>
      <c r="B78" s="246" t="s">
        <v>10037</v>
      </c>
      <c r="C78" s="246" t="s">
        <v>10038</v>
      </c>
      <c r="D78" s="243" t="s">
        <v>4955</v>
      </c>
      <c r="E78" s="243" t="s">
        <v>2108</v>
      </c>
      <c r="F78" s="754"/>
      <c r="G78" s="754" t="s">
        <v>3760</v>
      </c>
      <c r="H78" s="360"/>
      <c r="I78" s="360"/>
      <c r="J78" s="696" t="s">
        <v>2308</v>
      </c>
      <c r="K78" s="1161" t="s">
        <v>2043</v>
      </c>
      <c r="L78" s="221" t="s">
        <v>892</v>
      </c>
      <c r="M78" s="246" t="s">
        <v>10037</v>
      </c>
      <c r="N78" s="445" t="s">
        <v>9994</v>
      </c>
      <c r="O78" s="243" t="s">
        <v>4955</v>
      </c>
      <c r="P78" s="360"/>
      <c r="Q78" s="360" t="s">
        <v>10039</v>
      </c>
      <c r="R78" s="1121"/>
      <c r="S78" s="426"/>
      <c r="T78" s="426"/>
      <c r="U78" s="426"/>
      <c r="V78" s="426"/>
      <c r="W78" s="426"/>
      <c r="X78" s="426"/>
      <c r="Y78" s="426"/>
      <c r="Z78" s="426"/>
      <c r="AA78" s="1413"/>
      <c r="AB78" s="246"/>
      <c r="AC78" s="246"/>
      <c r="AD78" s="246"/>
      <c r="AE78" s="360" t="s">
        <v>8514</v>
      </c>
    </row>
    <row r="79" spans="1:31" s="325" customFormat="1" ht="15" customHeight="1">
      <c r="A79" s="238">
        <v>66</v>
      </c>
      <c r="B79" s="246" t="s">
        <v>10040</v>
      </c>
      <c r="C79" s="246" t="s">
        <v>10041</v>
      </c>
      <c r="D79" s="243" t="s">
        <v>4955</v>
      </c>
      <c r="E79" s="243" t="s">
        <v>2108</v>
      </c>
      <c r="F79" s="754"/>
      <c r="G79" s="754" t="s">
        <v>4808</v>
      </c>
      <c r="H79" s="360"/>
      <c r="I79" s="360"/>
      <c r="J79" s="696" t="s">
        <v>2308</v>
      </c>
      <c r="K79" s="1161" t="s">
        <v>2043</v>
      </c>
      <c r="L79" s="221" t="s">
        <v>892</v>
      </c>
      <c r="M79" s="246" t="s">
        <v>10040</v>
      </c>
      <c r="N79" s="445" t="s">
        <v>10001</v>
      </c>
      <c r="O79" s="243" t="s">
        <v>4955</v>
      </c>
      <c r="P79" s="360"/>
      <c r="Q79" s="360" t="s">
        <v>10042</v>
      </c>
      <c r="R79" s="1121"/>
      <c r="S79" s="426"/>
      <c r="T79" s="426"/>
      <c r="U79" s="426"/>
      <c r="V79" s="426"/>
      <c r="W79" s="426"/>
      <c r="X79" s="426"/>
      <c r="Y79" s="426"/>
      <c r="Z79" s="426"/>
      <c r="AA79" s="1413"/>
      <c r="AB79" s="246"/>
      <c r="AC79" s="246"/>
      <c r="AD79" s="246"/>
      <c r="AE79" s="360" t="s">
        <v>8514</v>
      </c>
    </row>
    <row r="80" spans="1:31" s="325" customFormat="1" ht="15" customHeight="1">
      <c r="A80" s="238">
        <v>67</v>
      </c>
      <c r="B80" s="246" t="s">
        <v>10043</v>
      </c>
      <c r="C80" s="246" t="s">
        <v>10044</v>
      </c>
      <c r="D80" s="243" t="s">
        <v>4955</v>
      </c>
      <c r="E80" s="243" t="s">
        <v>2108</v>
      </c>
      <c r="F80" s="754"/>
      <c r="G80" s="754" t="s">
        <v>4810</v>
      </c>
      <c r="H80" s="360"/>
      <c r="I80" s="360"/>
      <c r="J80" s="696" t="s">
        <v>2308</v>
      </c>
      <c r="K80" s="1161" t="s">
        <v>2043</v>
      </c>
      <c r="L80" s="221" t="s">
        <v>892</v>
      </c>
      <c r="M80" s="246" t="s">
        <v>10043</v>
      </c>
      <c r="N80" s="445" t="s">
        <v>10001</v>
      </c>
      <c r="O80" s="243" t="s">
        <v>4955</v>
      </c>
      <c r="P80" s="360"/>
      <c r="Q80" s="360" t="s">
        <v>10042</v>
      </c>
      <c r="R80" s="1121"/>
      <c r="S80" s="426"/>
      <c r="T80" s="426"/>
      <c r="U80" s="426"/>
      <c r="V80" s="426"/>
      <c r="W80" s="426"/>
      <c r="X80" s="426"/>
      <c r="Y80" s="426"/>
      <c r="Z80" s="426"/>
      <c r="AA80" s="1413"/>
      <c r="AB80" s="246"/>
      <c r="AC80" s="246"/>
      <c r="AD80" s="246"/>
      <c r="AE80" s="360" t="s">
        <v>8514</v>
      </c>
    </row>
    <row r="81" spans="1:31" s="325" customFormat="1" ht="15" customHeight="1">
      <c r="A81" s="238">
        <v>68</v>
      </c>
      <c r="B81" s="246" t="s">
        <v>10045</v>
      </c>
      <c r="C81" s="246" t="s">
        <v>10046</v>
      </c>
      <c r="D81" s="243" t="s">
        <v>4955</v>
      </c>
      <c r="E81" s="243" t="s">
        <v>2108</v>
      </c>
      <c r="F81" s="754"/>
      <c r="G81" s="754" t="s">
        <v>4810</v>
      </c>
      <c r="H81" s="360"/>
      <c r="I81" s="360"/>
      <c r="J81" s="696" t="s">
        <v>2308</v>
      </c>
      <c r="K81" s="1161" t="s">
        <v>2043</v>
      </c>
      <c r="L81" s="221" t="s">
        <v>892</v>
      </c>
      <c r="M81" s="246" t="s">
        <v>10045</v>
      </c>
      <c r="N81" s="445" t="s">
        <v>10013</v>
      </c>
      <c r="O81" s="243" t="s">
        <v>4955</v>
      </c>
      <c r="P81" s="360"/>
      <c r="Q81" s="360" t="s">
        <v>10047</v>
      </c>
      <c r="R81" s="1121"/>
      <c r="S81" s="426"/>
      <c r="T81" s="426"/>
      <c r="U81" s="426"/>
      <c r="V81" s="426"/>
      <c r="W81" s="426"/>
      <c r="X81" s="426"/>
      <c r="Y81" s="426"/>
      <c r="Z81" s="426"/>
      <c r="AA81" s="1413"/>
      <c r="AB81" s="246"/>
      <c r="AC81" s="246"/>
      <c r="AD81" s="246"/>
      <c r="AE81" s="360" t="s">
        <v>8514</v>
      </c>
    </row>
    <row r="82" spans="1:31" s="325" customFormat="1" ht="15" customHeight="1">
      <c r="A82" s="238">
        <v>69</v>
      </c>
      <c r="B82" s="246" t="s">
        <v>10048</v>
      </c>
      <c r="C82" s="246" t="s">
        <v>9536</v>
      </c>
      <c r="D82" s="243" t="s">
        <v>4955</v>
      </c>
      <c r="E82" s="243" t="s">
        <v>2108</v>
      </c>
      <c r="F82" s="754"/>
      <c r="G82" s="754" t="s">
        <v>3760</v>
      </c>
      <c r="H82" s="360"/>
      <c r="I82" s="360"/>
      <c r="J82" s="696" t="s">
        <v>4189</v>
      </c>
      <c r="K82" s="1161" t="s">
        <v>2043</v>
      </c>
      <c r="L82" s="221" t="s">
        <v>892</v>
      </c>
      <c r="M82" s="246" t="s">
        <v>10048</v>
      </c>
      <c r="N82" s="445" t="s">
        <v>10049</v>
      </c>
      <c r="O82" s="243" t="s">
        <v>4955</v>
      </c>
      <c r="P82" s="360"/>
      <c r="Q82" s="360" t="s">
        <v>10050</v>
      </c>
      <c r="R82" s="1121"/>
      <c r="S82" s="426"/>
      <c r="T82" s="426"/>
      <c r="U82" s="426"/>
      <c r="V82" s="426"/>
      <c r="W82" s="426"/>
      <c r="X82" s="426"/>
      <c r="Y82" s="426"/>
      <c r="Z82" s="426"/>
      <c r="AA82" s="1413" t="s">
        <v>944</v>
      </c>
      <c r="AB82" s="246" t="s">
        <v>10048</v>
      </c>
      <c r="AC82" s="246" t="s">
        <v>10051</v>
      </c>
      <c r="AD82" s="246" t="s">
        <v>10052</v>
      </c>
      <c r="AE82" s="360" t="s">
        <v>2849</v>
      </c>
    </row>
    <row r="83" spans="1:31" s="325" customFormat="1" ht="15" customHeight="1">
      <c r="A83" s="238">
        <v>70</v>
      </c>
      <c r="B83" s="246" t="s">
        <v>10053</v>
      </c>
      <c r="C83" s="246" t="s">
        <v>10054</v>
      </c>
      <c r="D83" s="243" t="s">
        <v>4955</v>
      </c>
      <c r="E83" s="243" t="s">
        <v>2108</v>
      </c>
      <c r="F83" s="754"/>
      <c r="G83" s="754" t="s">
        <v>4808</v>
      </c>
      <c r="H83" s="360"/>
      <c r="I83" s="360"/>
      <c r="J83" s="696" t="s">
        <v>4189</v>
      </c>
      <c r="K83" s="1161" t="s">
        <v>2043</v>
      </c>
      <c r="L83" s="221" t="s">
        <v>892</v>
      </c>
      <c r="M83" s="246" t="s">
        <v>10053</v>
      </c>
      <c r="N83" s="445" t="s">
        <v>10055</v>
      </c>
      <c r="O83" s="243" t="s">
        <v>4955</v>
      </c>
      <c r="P83" s="360"/>
      <c r="Q83" s="360" t="s">
        <v>10056</v>
      </c>
      <c r="R83" s="1121"/>
      <c r="S83" s="426"/>
      <c r="T83" s="426"/>
      <c r="U83" s="426"/>
      <c r="V83" s="426"/>
      <c r="W83" s="426"/>
      <c r="X83" s="426"/>
      <c r="Y83" s="426"/>
      <c r="Z83" s="426"/>
      <c r="AA83" s="1413" t="s">
        <v>944</v>
      </c>
      <c r="AB83" s="246" t="s">
        <v>10053</v>
      </c>
      <c r="AC83" s="246" t="s">
        <v>10057</v>
      </c>
      <c r="AD83" s="246" t="s">
        <v>10058</v>
      </c>
      <c r="AE83" s="360" t="s">
        <v>2849</v>
      </c>
    </row>
    <row r="84" spans="1:31" s="325" customFormat="1" ht="15" customHeight="1">
      <c r="A84" s="238">
        <v>71</v>
      </c>
      <c r="B84" s="246" t="s">
        <v>10059</v>
      </c>
      <c r="C84" s="246" t="s">
        <v>10060</v>
      </c>
      <c r="D84" s="243" t="s">
        <v>4955</v>
      </c>
      <c r="E84" s="243" t="s">
        <v>2108</v>
      </c>
      <c r="F84" s="754"/>
      <c r="G84" s="754" t="s">
        <v>4810</v>
      </c>
      <c r="H84" s="360"/>
      <c r="I84" s="360"/>
      <c r="J84" s="696" t="s">
        <v>2308</v>
      </c>
      <c r="K84" s="1161" t="s">
        <v>2043</v>
      </c>
      <c r="L84" s="221" t="s">
        <v>892</v>
      </c>
      <c r="M84" s="246" t="s">
        <v>10059</v>
      </c>
      <c r="N84" s="445" t="s">
        <v>10055</v>
      </c>
      <c r="O84" s="243" t="s">
        <v>4955</v>
      </c>
      <c r="P84" s="360"/>
      <c r="Q84" s="360" t="s">
        <v>10056</v>
      </c>
      <c r="R84" s="1121"/>
      <c r="S84" s="426"/>
      <c r="T84" s="426"/>
      <c r="U84" s="426"/>
      <c r="V84" s="426"/>
      <c r="W84" s="426"/>
      <c r="X84" s="426"/>
      <c r="Y84" s="426"/>
      <c r="Z84" s="426"/>
      <c r="AA84" s="1413" t="s">
        <v>944</v>
      </c>
      <c r="AB84" s="246" t="s">
        <v>10059</v>
      </c>
      <c r="AC84" s="246" t="s">
        <v>10061</v>
      </c>
      <c r="AD84" s="246" t="s">
        <v>10062</v>
      </c>
      <c r="AE84" s="360" t="s">
        <v>2849</v>
      </c>
    </row>
    <row r="85" spans="1:31" s="325" customFormat="1" ht="15" customHeight="1">
      <c r="A85" s="238">
        <v>72</v>
      </c>
      <c r="B85" s="246" t="s">
        <v>10063</v>
      </c>
      <c r="C85" s="246" t="s">
        <v>10064</v>
      </c>
      <c r="D85" s="243" t="s">
        <v>4955</v>
      </c>
      <c r="E85" s="243" t="s">
        <v>2108</v>
      </c>
      <c r="F85" s="754"/>
      <c r="G85" s="754" t="s">
        <v>4810</v>
      </c>
      <c r="H85" s="360"/>
      <c r="I85" s="360"/>
      <c r="J85" s="696" t="s">
        <v>2308</v>
      </c>
      <c r="K85" s="1161" t="s">
        <v>2043</v>
      </c>
      <c r="L85" s="221" t="s">
        <v>892</v>
      </c>
      <c r="M85" s="246" t="s">
        <v>10063</v>
      </c>
      <c r="N85" s="445" t="s">
        <v>10065</v>
      </c>
      <c r="O85" s="243" t="s">
        <v>4955</v>
      </c>
      <c r="P85" s="360"/>
      <c r="Q85" s="360" t="s">
        <v>10066</v>
      </c>
      <c r="R85" s="1121"/>
      <c r="S85" s="426"/>
      <c r="T85" s="426"/>
      <c r="U85" s="426"/>
      <c r="V85" s="426"/>
      <c r="W85" s="426"/>
      <c r="X85" s="426"/>
      <c r="Y85" s="426"/>
      <c r="Z85" s="426"/>
      <c r="AA85" s="1413" t="s">
        <v>944</v>
      </c>
      <c r="AB85" s="246" t="s">
        <v>10063</v>
      </c>
      <c r="AC85" s="246" t="s">
        <v>10067</v>
      </c>
      <c r="AD85" s="246" t="s">
        <v>10068</v>
      </c>
      <c r="AE85" s="360" t="s">
        <v>2849</v>
      </c>
    </row>
    <row r="86" spans="1:31" s="325" customFormat="1" ht="15" customHeight="1">
      <c r="A86" s="238">
        <v>73</v>
      </c>
      <c r="B86" s="246" t="s">
        <v>10069</v>
      </c>
      <c r="C86" s="246" t="s">
        <v>9543</v>
      </c>
      <c r="D86" s="243" t="s">
        <v>4955</v>
      </c>
      <c r="E86" s="243" t="s">
        <v>2108</v>
      </c>
      <c r="F86" s="754"/>
      <c r="G86" s="754" t="s">
        <v>3760</v>
      </c>
      <c r="H86" s="360"/>
      <c r="I86" s="360"/>
      <c r="J86" s="696" t="s">
        <v>188</v>
      </c>
      <c r="K86" s="1161" t="s">
        <v>2043</v>
      </c>
      <c r="L86" s="221" t="s">
        <v>892</v>
      </c>
      <c r="M86" s="246" t="s">
        <v>10069</v>
      </c>
      <c r="N86" s="445" t="s">
        <v>10070</v>
      </c>
      <c r="O86" s="243" t="s">
        <v>4955</v>
      </c>
      <c r="P86" s="360"/>
      <c r="Q86" s="360" t="s">
        <v>10071</v>
      </c>
      <c r="R86" s="1121"/>
      <c r="S86" s="426"/>
      <c r="T86" s="426"/>
      <c r="U86" s="426"/>
      <c r="V86" s="426"/>
      <c r="W86" s="426"/>
      <c r="X86" s="426"/>
      <c r="Y86" s="426"/>
      <c r="Z86" s="426"/>
      <c r="AA86" s="1413"/>
      <c r="AB86" s="246"/>
      <c r="AC86" s="246"/>
      <c r="AD86" s="246"/>
      <c r="AE86" s="239" t="s">
        <v>10072</v>
      </c>
    </row>
    <row r="87" spans="1:31" s="325" customFormat="1" ht="15" customHeight="1">
      <c r="A87" s="238">
        <v>74</v>
      </c>
      <c r="B87" s="246" t="s">
        <v>10073</v>
      </c>
      <c r="C87" s="246" t="s">
        <v>10074</v>
      </c>
      <c r="D87" s="243" t="s">
        <v>4955</v>
      </c>
      <c r="E87" s="243" t="s">
        <v>2108</v>
      </c>
      <c r="F87" s="754"/>
      <c r="G87" s="754" t="s">
        <v>4808</v>
      </c>
      <c r="H87" s="360"/>
      <c r="I87" s="360"/>
      <c r="J87" s="696" t="s">
        <v>188</v>
      </c>
      <c r="K87" s="1161" t="s">
        <v>2043</v>
      </c>
      <c r="L87" s="221" t="s">
        <v>892</v>
      </c>
      <c r="M87" s="246" t="s">
        <v>10073</v>
      </c>
      <c r="N87" s="445" t="s">
        <v>10075</v>
      </c>
      <c r="O87" s="243" t="s">
        <v>4955</v>
      </c>
      <c r="P87" s="360"/>
      <c r="Q87" s="360" t="s">
        <v>10076</v>
      </c>
      <c r="R87" s="1121"/>
      <c r="S87" s="426"/>
      <c r="T87" s="426"/>
      <c r="U87" s="426"/>
      <c r="V87" s="426"/>
      <c r="W87" s="426"/>
      <c r="X87" s="426"/>
      <c r="Y87" s="426"/>
      <c r="Z87" s="426"/>
      <c r="AA87" s="1413"/>
      <c r="AB87" s="246"/>
      <c r="AC87" s="246"/>
      <c r="AD87" s="246"/>
      <c r="AE87" s="239" t="s">
        <v>10072</v>
      </c>
    </row>
    <row r="88" spans="1:31" s="325" customFormat="1" ht="15" customHeight="1">
      <c r="A88" s="238">
        <v>75</v>
      </c>
      <c r="B88" s="246" t="s">
        <v>10077</v>
      </c>
      <c r="C88" s="246" t="s">
        <v>10078</v>
      </c>
      <c r="D88" s="243" t="s">
        <v>4955</v>
      </c>
      <c r="E88" s="243" t="s">
        <v>2108</v>
      </c>
      <c r="F88" s="754"/>
      <c r="G88" s="754" t="s">
        <v>4810</v>
      </c>
      <c r="H88" s="360"/>
      <c r="I88" s="360"/>
      <c r="J88" s="696" t="s">
        <v>2308</v>
      </c>
      <c r="K88" s="1161" t="s">
        <v>2043</v>
      </c>
      <c r="L88" s="221" t="s">
        <v>892</v>
      </c>
      <c r="M88" s="246" t="s">
        <v>10077</v>
      </c>
      <c r="N88" s="445" t="s">
        <v>10075</v>
      </c>
      <c r="O88" s="243" t="s">
        <v>4955</v>
      </c>
      <c r="P88" s="360"/>
      <c r="Q88" s="360" t="s">
        <v>10076</v>
      </c>
      <c r="R88" s="1121"/>
      <c r="S88" s="426"/>
      <c r="T88" s="426"/>
      <c r="U88" s="426"/>
      <c r="V88" s="426"/>
      <c r="W88" s="426"/>
      <c r="X88" s="426"/>
      <c r="Y88" s="426"/>
      <c r="Z88" s="426"/>
      <c r="AA88" s="1413"/>
      <c r="AB88" s="246"/>
      <c r="AC88" s="246"/>
      <c r="AD88" s="246"/>
      <c r="AE88" s="360" t="s">
        <v>8514</v>
      </c>
    </row>
    <row r="89" spans="1:31" s="325" customFormat="1" ht="15" customHeight="1">
      <c r="A89" s="238">
        <v>76</v>
      </c>
      <c r="B89" s="246" t="s">
        <v>10079</v>
      </c>
      <c r="C89" s="246" t="s">
        <v>10080</v>
      </c>
      <c r="D89" s="243" t="s">
        <v>4955</v>
      </c>
      <c r="E89" s="243" t="s">
        <v>2108</v>
      </c>
      <c r="F89" s="754"/>
      <c r="G89" s="754" t="s">
        <v>4810</v>
      </c>
      <c r="H89" s="360"/>
      <c r="I89" s="360"/>
      <c r="J89" s="696" t="s">
        <v>2308</v>
      </c>
      <c r="K89" s="1161" t="s">
        <v>2043</v>
      </c>
      <c r="L89" s="221" t="s">
        <v>892</v>
      </c>
      <c r="M89" s="246" t="s">
        <v>10079</v>
      </c>
      <c r="N89" s="445" t="s">
        <v>10081</v>
      </c>
      <c r="O89" s="243" t="s">
        <v>4955</v>
      </c>
      <c r="P89" s="360"/>
      <c r="Q89" s="360" t="s">
        <v>10082</v>
      </c>
      <c r="R89" s="1121"/>
      <c r="S89" s="426"/>
      <c r="T89" s="426"/>
      <c r="U89" s="426"/>
      <c r="V89" s="426"/>
      <c r="W89" s="426"/>
      <c r="X89" s="426"/>
      <c r="Y89" s="426"/>
      <c r="Z89" s="426"/>
      <c r="AA89" s="1413"/>
      <c r="AB89" s="246"/>
      <c r="AC89" s="246"/>
      <c r="AD89" s="246"/>
      <c r="AE89" s="360" t="s">
        <v>8514</v>
      </c>
    </row>
    <row r="90" spans="1:31" s="325" customFormat="1" ht="15" customHeight="1">
      <c r="A90" s="238">
        <v>77</v>
      </c>
      <c r="B90" s="246" t="s">
        <v>10083</v>
      </c>
      <c r="C90" s="246" t="s">
        <v>9550</v>
      </c>
      <c r="D90" s="243" t="s">
        <v>4955</v>
      </c>
      <c r="E90" s="243" t="s">
        <v>2108</v>
      </c>
      <c r="F90" s="754"/>
      <c r="G90" s="754" t="s">
        <v>3760</v>
      </c>
      <c r="H90" s="360"/>
      <c r="I90" s="360"/>
      <c r="J90" s="696" t="s">
        <v>2308</v>
      </c>
      <c r="K90" s="1161" t="s">
        <v>2043</v>
      </c>
      <c r="L90" s="221" t="s">
        <v>892</v>
      </c>
      <c r="M90" s="246" t="s">
        <v>10083</v>
      </c>
      <c r="N90" s="445" t="s">
        <v>10070</v>
      </c>
      <c r="O90" s="243" t="s">
        <v>4955</v>
      </c>
      <c r="P90" s="360"/>
      <c r="Q90" s="360" t="s">
        <v>10084</v>
      </c>
      <c r="R90" s="1121"/>
      <c r="S90" s="426"/>
      <c r="T90" s="426"/>
      <c r="U90" s="426"/>
      <c r="V90" s="426"/>
      <c r="W90" s="426"/>
      <c r="X90" s="426"/>
      <c r="Y90" s="426"/>
      <c r="Z90" s="426"/>
      <c r="AA90" s="1413"/>
      <c r="AB90" s="246"/>
      <c r="AC90" s="246"/>
      <c r="AD90" s="246"/>
      <c r="AE90" s="360" t="s">
        <v>8514</v>
      </c>
    </row>
    <row r="91" spans="1:31" s="325" customFormat="1" ht="15" customHeight="1">
      <c r="A91" s="238">
        <v>78</v>
      </c>
      <c r="B91" s="246" t="s">
        <v>10085</v>
      </c>
      <c r="C91" s="246" t="s">
        <v>10086</v>
      </c>
      <c r="D91" s="243" t="s">
        <v>4955</v>
      </c>
      <c r="E91" s="243" t="s">
        <v>2108</v>
      </c>
      <c r="F91" s="754"/>
      <c r="G91" s="754" t="s">
        <v>4808</v>
      </c>
      <c r="H91" s="360"/>
      <c r="I91" s="360"/>
      <c r="J91" s="696" t="s">
        <v>188</v>
      </c>
      <c r="K91" s="1161" t="s">
        <v>2043</v>
      </c>
      <c r="L91" s="221" t="s">
        <v>892</v>
      </c>
      <c r="M91" s="246" t="s">
        <v>10085</v>
      </c>
      <c r="N91" s="445" t="s">
        <v>10075</v>
      </c>
      <c r="O91" s="243" t="s">
        <v>4955</v>
      </c>
      <c r="P91" s="360"/>
      <c r="Q91" s="360" t="s">
        <v>10087</v>
      </c>
      <c r="R91" s="1121"/>
      <c r="S91" s="426"/>
      <c r="T91" s="426"/>
      <c r="U91" s="426"/>
      <c r="V91" s="426"/>
      <c r="W91" s="426"/>
      <c r="X91" s="426"/>
      <c r="Y91" s="426"/>
      <c r="Z91" s="426"/>
      <c r="AA91" s="1413"/>
      <c r="AB91" s="246"/>
      <c r="AC91" s="246"/>
      <c r="AD91" s="246"/>
      <c r="AE91" s="239" t="s">
        <v>10072</v>
      </c>
    </row>
    <row r="92" spans="1:31" s="325" customFormat="1" ht="15" customHeight="1">
      <c r="A92" s="238">
        <v>79</v>
      </c>
      <c r="B92" s="246" t="s">
        <v>10088</v>
      </c>
      <c r="C92" s="246" t="s">
        <v>10089</v>
      </c>
      <c r="D92" s="243" t="s">
        <v>4955</v>
      </c>
      <c r="E92" s="243" t="s">
        <v>2108</v>
      </c>
      <c r="F92" s="754"/>
      <c r="G92" s="754" t="s">
        <v>4810</v>
      </c>
      <c r="H92" s="360"/>
      <c r="I92" s="360"/>
      <c r="J92" s="696" t="s">
        <v>2308</v>
      </c>
      <c r="K92" s="1161" t="s">
        <v>2043</v>
      </c>
      <c r="L92" s="221" t="s">
        <v>892</v>
      </c>
      <c r="M92" s="246" t="s">
        <v>10088</v>
      </c>
      <c r="N92" s="445" t="s">
        <v>10075</v>
      </c>
      <c r="O92" s="243" t="s">
        <v>4955</v>
      </c>
      <c r="P92" s="360"/>
      <c r="Q92" s="360" t="s">
        <v>10087</v>
      </c>
      <c r="R92" s="1121"/>
      <c r="S92" s="426"/>
      <c r="T92" s="426"/>
      <c r="U92" s="426"/>
      <c r="V92" s="426"/>
      <c r="W92" s="426"/>
      <c r="X92" s="426"/>
      <c r="Y92" s="426"/>
      <c r="Z92" s="426"/>
      <c r="AA92" s="1413"/>
      <c r="AB92" s="246"/>
      <c r="AC92" s="246"/>
      <c r="AD92" s="246"/>
      <c r="AE92" s="360" t="s">
        <v>8514</v>
      </c>
    </row>
    <row r="93" spans="1:31" s="325" customFormat="1" ht="15" customHeight="1">
      <c r="A93" s="238">
        <v>80</v>
      </c>
      <c r="B93" s="246" t="s">
        <v>10090</v>
      </c>
      <c r="C93" s="246" t="s">
        <v>10091</v>
      </c>
      <c r="D93" s="243" t="s">
        <v>4955</v>
      </c>
      <c r="E93" s="243" t="s">
        <v>2108</v>
      </c>
      <c r="F93" s="754"/>
      <c r="G93" s="754" t="s">
        <v>4810</v>
      </c>
      <c r="H93" s="360"/>
      <c r="I93" s="360"/>
      <c r="J93" s="696" t="s">
        <v>2308</v>
      </c>
      <c r="K93" s="1161" t="s">
        <v>2043</v>
      </c>
      <c r="L93" s="221" t="s">
        <v>892</v>
      </c>
      <c r="M93" s="246" t="s">
        <v>10090</v>
      </c>
      <c r="N93" s="445" t="s">
        <v>10092</v>
      </c>
      <c r="O93" s="243" t="s">
        <v>4955</v>
      </c>
      <c r="P93" s="360"/>
      <c r="Q93" s="360" t="s">
        <v>10093</v>
      </c>
      <c r="R93" s="1121"/>
      <c r="S93" s="426"/>
      <c r="T93" s="426"/>
      <c r="U93" s="426"/>
      <c r="V93" s="426"/>
      <c r="W93" s="426"/>
      <c r="X93" s="426"/>
      <c r="Y93" s="426"/>
      <c r="Z93" s="426"/>
      <c r="AA93" s="1413"/>
      <c r="AB93" s="246"/>
      <c r="AC93" s="246"/>
      <c r="AD93" s="246"/>
      <c r="AE93" s="360" t="s">
        <v>8514</v>
      </c>
    </row>
    <row r="94" spans="1:31" s="325" customFormat="1" ht="15" customHeight="1">
      <c r="A94" s="238">
        <v>81</v>
      </c>
      <c r="B94" s="246" t="s">
        <v>10094</v>
      </c>
      <c r="C94" s="246" t="s">
        <v>10095</v>
      </c>
      <c r="D94" s="243" t="s">
        <v>4955</v>
      </c>
      <c r="E94" s="243" t="s">
        <v>2108</v>
      </c>
      <c r="F94" s="754"/>
      <c r="G94" s="754" t="s">
        <v>3760</v>
      </c>
      <c r="H94" s="360"/>
      <c r="I94" s="360"/>
      <c r="J94" s="696" t="s">
        <v>2308</v>
      </c>
      <c r="K94" s="1161" t="s">
        <v>2043</v>
      </c>
      <c r="L94" s="221" t="s">
        <v>892</v>
      </c>
      <c r="M94" s="246" t="s">
        <v>10094</v>
      </c>
      <c r="N94" s="445" t="s">
        <v>10070</v>
      </c>
      <c r="O94" s="243" t="s">
        <v>4955</v>
      </c>
      <c r="P94" s="360"/>
      <c r="Q94" s="360" t="s">
        <v>10096</v>
      </c>
      <c r="R94" s="1121"/>
      <c r="S94" s="426"/>
      <c r="T94" s="426"/>
      <c r="U94" s="426"/>
      <c r="V94" s="426"/>
      <c r="W94" s="426"/>
      <c r="X94" s="426"/>
      <c r="Y94" s="426"/>
      <c r="Z94" s="426"/>
      <c r="AA94" s="1413"/>
      <c r="AB94" s="246"/>
      <c r="AC94" s="246"/>
      <c r="AD94" s="246"/>
      <c r="AE94" s="360" t="s">
        <v>8514</v>
      </c>
    </row>
    <row r="95" spans="1:31" s="325" customFormat="1" ht="15" customHeight="1">
      <c r="A95" s="238">
        <v>82</v>
      </c>
      <c r="B95" s="246" t="s">
        <v>10097</v>
      </c>
      <c r="C95" s="246" t="s">
        <v>10098</v>
      </c>
      <c r="D95" s="243" t="s">
        <v>4955</v>
      </c>
      <c r="E95" s="243" t="s">
        <v>2108</v>
      </c>
      <c r="F95" s="754"/>
      <c r="G95" s="754" t="s">
        <v>4808</v>
      </c>
      <c r="H95" s="360"/>
      <c r="I95" s="360"/>
      <c r="J95" s="696" t="s">
        <v>2308</v>
      </c>
      <c r="K95" s="1161" t="s">
        <v>2043</v>
      </c>
      <c r="L95" s="221" t="s">
        <v>892</v>
      </c>
      <c r="M95" s="246" t="s">
        <v>10097</v>
      </c>
      <c r="N95" s="445" t="s">
        <v>10075</v>
      </c>
      <c r="O95" s="243" t="s">
        <v>4955</v>
      </c>
      <c r="P95" s="360"/>
      <c r="Q95" s="360" t="s">
        <v>10099</v>
      </c>
      <c r="R95" s="1121"/>
      <c r="S95" s="426"/>
      <c r="T95" s="426"/>
      <c r="U95" s="426"/>
      <c r="V95" s="426"/>
      <c r="W95" s="426"/>
      <c r="X95" s="426"/>
      <c r="Y95" s="426"/>
      <c r="Z95" s="426"/>
      <c r="AA95" s="1413"/>
      <c r="AB95" s="246"/>
      <c r="AC95" s="246"/>
      <c r="AD95" s="246"/>
      <c r="AE95" s="360" t="s">
        <v>8514</v>
      </c>
    </row>
    <row r="96" spans="1:31" s="325" customFormat="1" ht="15" customHeight="1">
      <c r="A96" s="238">
        <v>83</v>
      </c>
      <c r="B96" s="246" t="s">
        <v>10100</v>
      </c>
      <c r="C96" s="246" t="s">
        <v>10101</v>
      </c>
      <c r="D96" s="243" t="s">
        <v>4955</v>
      </c>
      <c r="E96" s="243" t="s">
        <v>2108</v>
      </c>
      <c r="F96" s="754"/>
      <c r="G96" s="754" t="s">
        <v>4810</v>
      </c>
      <c r="H96" s="360"/>
      <c r="I96" s="360"/>
      <c r="J96" s="696" t="s">
        <v>2308</v>
      </c>
      <c r="K96" s="1161" t="s">
        <v>2043</v>
      </c>
      <c r="L96" s="221" t="s">
        <v>892</v>
      </c>
      <c r="M96" s="246" t="s">
        <v>10100</v>
      </c>
      <c r="N96" s="445" t="s">
        <v>10075</v>
      </c>
      <c r="O96" s="243" t="s">
        <v>4955</v>
      </c>
      <c r="P96" s="360"/>
      <c r="Q96" s="360" t="s">
        <v>10099</v>
      </c>
      <c r="R96" s="1121"/>
      <c r="S96" s="426"/>
      <c r="T96" s="426"/>
      <c r="U96" s="426"/>
      <c r="V96" s="426"/>
      <c r="W96" s="426"/>
      <c r="X96" s="426"/>
      <c r="Y96" s="426"/>
      <c r="Z96" s="426"/>
      <c r="AA96" s="1413"/>
      <c r="AB96" s="246"/>
      <c r="AC96" s="246"/>
      <c r="AD96" s="246"/>
      <c r="AE96" s="360" t="s">
        <v>8514</v>
      </c>
    </row>
    <row r="97" spans="1:31" s="325" customFormat="1" ht="15" customHeight="1">
      <c r="A97" s="238">
        <v>84</v>
      </c>
      <c r="B97" s="246" t="s">
        <v>10102</v>
      </c>
      <c r="C97" s="246" t="s">
        <v>10103</v>
      </c>
      <c r="D97" s="243" t="s">
        <v>4955</v>
      </c>
      <c r="E97" s="243" t="s">
        <v>2108</v>
      </c>
      <c r="F97" s="754"/>
      <c r="G97" s="754" t="s">
        <v>4810</v>
      </c>
      <c r="H97" s="360"/>
      <c r="I97" s="360"/>
      <c r="J97" s="696" t="s">
        <v>2308</v>
      </c>
      <c r="K97" s="1161" t="s">
        <v>2043</v>
      </c>
      <c r="L97" s="221" t="s">
        <v>892</v>
      </c>
      <c r="M97" s="246" t="s">
        <v>10102</v>
      </c>
      <c r="N97" s="445" t="s">
        <v>10081</v>
      </c>
      <c r="O97" s="243" t="s">
        <v>4955</v>
      </c>
      <c r="P97" s="360"/>
      <c r="Q97" s="360" t="s">
        <v>10104</v>
      </c>
      <c r="R97" s="1121"/>
      <c r="S97" s="426"/>
      <c r="T97" s="426"/>
      <c r="U97" s="426"/>
      <c r="V97" s="426"/>
      <c r="W97" s="426"/>
      <c r="X97" s="426"/>
      <c r="Y97" s="426"/>
      <c r="Z97" s="426"/>
      <c r="AA97" s="1413"/>
      <c r="AB97" s="246"/>
      <c r="AC97" s="246"/>
      <c r="AD97" s="246"/>
      <c r="AE97" s="360" t="s">
        <v>8514</v>
      </c>
    </row>
    <row r="98" spans="1:31" s="325" customFormat="1" ht="15" customHeight="1">
      <c r="A98" s="238">
        <v>85</v>
      </c>
      <c r="B98" s="246" t="s">
        <v>10105</v>
      </c>
      <c r="C98" s="246" t="s">
        <v>9540</v>
      </c>
      <c r="D98" s="243" t="s">
        <v>4955</v>
      </c>
      <c r="E98" s="243" t="s">
        <v>2108</v>
      </c>
      <c r="F98" s="754"/>
      <c r="G98" s="754" t="s">
        <v>3760</v>
      </c>
      <c r="H98" s="360"/>
      <c r="I98" s="360"/>
      <c r="J98" s="696" t="s">
        <v>4189</v>
      </c>
      <c r="K98" s="1161" t="s">
        <v>2043</v>
      </c>
      <c r="L98" s="221" t="s">
        <v>892</v>
      </c>
      <c r="M98" s="246" t="s">
        <v>10105</v>
      </c>
      <c r="N98" s="445" t="s">
        <v>10106</v>
      </c>
      <c r="O98" s="243" t="s">
        <v>4955</v>
      </c>
      <c r="P98" s="360"/>
      <c r="Q98" s="360" t="s">
        <v>10107</v>
      </c>
      <c r="R98" s="1121"/>
      <c r="S98" s="426"/>
      <c r="T98" s="426"/>
      <c r="U98" s="426"/>
      <c r="V98" s="426"/>
      <c r="W98" s="426"/>
      <c r="X98" s="426"/>
      <c r="Y98" s="426"/>
      <c r="Z98" s="426"/>
      <c r="AA98" s="1413" t="s">
        <v>944</v>
      </c>
      <c r="AB98" s="246" t="s">
        <v>10105</v>
      </c>
      <c r="AC98" s="246" t="s">
        <v>10108</v>
      </c>
      <c r="AD98" s="246" t="s">
        <v>10109</v>
      </c>
      <c r="AE98" s="360" t="s">
        <v>2849</v>
      </c>
    </row>
    <row r="99" spans="1:31" s="325" customFormat="1" ht="15" customHeight="1">
      <c r="A99" s="238">
        <v>86</v>
      </c>
      <c r="B99" s="246" t="s">
        <v>10110</v>
      </c>
      <c r="C99" s="246" t="s">
        <v>10111</v>
      </c>
      <c r="D99" s="243" t="s">
        <v>4955</v>
      </c>
      <c r="E99" s="243" t="s">
        <v>2108</v>
      </c>
      <c r="F99" s="754"/>
      <c r="G99" s="754" t="s">
        <v>4808</v>
      </c>
      <c r="H99" s="360"/>
      <c r="I99" s="360"/>
      <c r="J99" s="696" t="s">
        <v>4189</v>
      </c>
      <c r="K99" s="1161" t="s">
        <v>2043</v>
      </c>
      <c r="L99" s="221" t="s">
        <v>892</v>
      </c>
      <c r="M99" s="246" t="s">
        <v>10110</v>
      </c>
      <c r="N99" s="445" t="s">
        <v>10112</v>
      </c>
      <c r="O99" s="243" t="s">
        <v>4955</v>
      </c>
      <c r="P99" s="360"/>
      <c r="Q99" s="360" t="s">
        <v>10113</v>
      </c>
      <c r="R99" s="1121"/>
      <c r="S99" s="426"/>
      <c r="T99" s="426"/>
      <c r="U99" s="426"/>
      <c r="V99" s="426"/>
      <c r="W99" s="426"/>
      <c r="X99" s="426"/>
      <c r="Y99" s="426"/>
      <c r="Z99" s="426"/>
      <c r="AA99" s="1413" t="s">
        <v>944</v>
      </c>
      <c r="AB99" s="246" t="s">
        <v>10110</v>
      </c>
      <c r="AC99" s="246" t="s">
        <v>10114</v>
      </c>
      <c r="AD99" s="246" t="s">
        <v>10115</v>
      </c>
      <c r="AE99" s="360" t="s">
        <v>2849</v>
      </c>
    </row>
    <row r="100" spans="1:31" s="325" customFormat="1" ht="15" customHeight="1">
      <c r="A100" s="238">
        <v>87</v>
      </c>
      <c r="B100" s="246" t="s">
        <v>10116</v>
      </c>
      <c r="C100" s="246" t="s">
        <v>10117</v>
      </c>
      <c r="D100" s="243" t="s">
        <v>4955</v>
      </c>
      <c r="E100" s="243" t="s">
        <v>2108</v>
      </c>
      <c r="F100" s="754"/>
      <c r="G100" s="754" t="s">
        <v>4810</v>
      </c>
      <c r="H100" s="360"/>
      <c r="I100" s="360"/>
      <c r="J100" s="696" t="s">
        <v>2308</v>
      </c>
      <c r="K100" s="1161" t="s">
        <v>2043</v>
      </c>
      <c r="L100" s="221" t="s">
        <v>892</v>
      </c>
      <c r="M100" s="246" t="s">
        <v>10116</v>
      </c>
      <c r="N100" s="445" t="s">
        <v>10112</v>
      </c>
      <c r="O100" s="243" t="s">
        <v>4955</v>
      </c>
      <c r="P100" s="360"/>
      <c r="Q100" s="360" t="s">
        <v>10113</v>
      </c>
      <c r="R100" s="1121"/>
      <c r="S100" s="426"/>
      <c r="T100" s="426"/>
      <c r="U100" s="426"/>
      <c r="V100" s="426"/>
      <c r="W100" s="426"/>
      <c r="X100" s="426"/>
      <c r="Y100" s="426"/>
      <c r="Z100" s="426"/>
      <c r="AA100" s="1413" t="s">
        <v>944</v>
      </c>
      <c r="AB100" s="246" t="s">
        <v>10116</v>
      </c>
      <c r="AC100" s="246" t="s">
        <v>10118</v>
      </c>
      <c r="AD100" s="246" t="s">
        <v>10119</v>
      </c>
      <c r="AE100" s="360" t="s">
        <v>2849</v>
      </c>
    </row>
    <row r="101" spans="1:31" s="325" customFormat="1" ht="15" customHeight="1">
      <c r="A101" s="238">
        <v>88</v>
      </c>
      <c r="B101" s="246" t="s">
        <v>10120</v>
      </c>
      <c r="C101" s="246" t="s">
        <v>10121</v>
      </c>
      <c r="D101" s="243" t="s">
        <v>4955</v>
      </c>
      <c r="E101" s="243" t="s">
        <v>2108</v>
      </c>
      <c r="F101" s="754"/>
      <c r="G101" s="754" t="s">
        <v>4810</v>
      </c>
      <c r="H101" s="360"/>
      <c r="I101" s="360"/>
      <c r="J101" s="696" t="s">
        <v>2308</v>
      </c>
      <c r="K101" s="1161" t="s">
        <v>2043</v>
      </c>
      <c r="L101" s="77" t="s">
        <v>892</v>
      </c>
      <c r="M101" s="246" t="s">
        <v>10120</v>
      </c>
      <c r="N101" s="445" t="s">
        <v>10122</v>
      </c>
      <c r="O101" s="243" t="s">
        <v>4955</v>
      </c>
      <c r="P101" s="360"/>
      <c r="Q101" s="360" t="s">
        <v>10123</v>
      </c>
      <c r="R101" s="1121"/>
      <c r="S101" s="426"/>
      <c r="T101" s="426"/>
      <c r="U101" s="426"/>
      <c r="V101" s="426"/>
      <c r="W101" s="426"/>
      <c r="X101" s="426"/>
      <c r="Y101" s="426"/>
      <c r="Z101" s="426"/>
      <c r="AA101" s="1413" t="s">
        <v>944</v>
      </c>
      <c r="AB101" s="246" t="s">
        <v>10120</v>
      </c>
      <c r="AC101" s="246" t="s">
        <v>10124</v>
      </c>
      <c r="AD101" s="246" t="s">
        <v>10125</v>
      </c>
      <c r="AE101" s="360" t="s">
        <v>2849</v>
      </c>
    </row>
    <row r="102" spans="1:31" s="325" customFormat="1" ht="15" customHeight="1">
      <c r="A102" s="238">
        <v>89</v>
      </c>
      <c r="B102" s="246" t="s">
        <v>10126</v>
      </c>
      <c r="C102" s="246" t="s">
        <v>9547</v>
      </c>
      <c r="D102" s="243" t="s">
        <v>4955</v>
      </c>
      <c r="E102" s="243" t="s">
        <v>2108</v>
      </c>
      <c r="F102" s="754"/>
      <c r="G102" s="754" t="s">
        <v>3760</v>
      </c>
      <c r="H102" s="360"/>
      <c r="I102" s="360"/>
      <c r="J102" s="696" t="s">
        <v>188</v>
      </c>
      <c r="K102" s="1161" t="s">
        <v>2043</v>
      </c>
      <c r="L102" s="221" t="s">
        <v>892</v>
      </c>
      <c r="M102" s="246" t="s">
        <v>10126</v>
      </c>
      <c r="N102" s="445" t="s">
        <v>10070</v>
      </c>
      <c r="O102" s="243" t="s">
        <v>4955</v>
      </c>
      <c r="P102" s="360"/>
      <c r="Q102" s="360" t="s">
        <v>10127</v>
      </c>
      <c r="R102" s="1121"/>
      <c r="S102" s="426"/>
      <c r="T102" s="426"/>
      <c r="U102" s="426"/>
      <c r="V102" s="426"/>
      <c r="W102" s="426"/>
      <c r="X102" s="426"/>
      <c r="Y102" s="426"/>
      <c r="Z102" s="426"/>
      <c r="AA102" s="1413"/>
      <c r="AB102" s="246"/>
      <c r="AC102" s="239"/>
      <c r="AD102" s="243"/>
      <c r="AE102" s="239" t="s">
        <v>10072</v>
      </c>
    </row>
    <row r="103" spans="1:31" s="325" customFormat="1" ht="15" customHeight="1">
      <c r="A103" s="238">
        <v>90</v>
      </c>
      <c r="B103" s="246" t="s">
        <v>10128</v>
      </c>
      <c r="C103" s="246" t="s">
        <v>10129</v>
      </c>
      <c r="D103" s="243" t="s">
        <v>4955</v>
      </c>
      <c r="E103" s="243" t="s">
        <v>2108</v>
      </c>
      <c r="F103" s="754"/>
      <c r="G103" s="754" t="s">
        <v>4808</v>
      </c>
      <c r="H103" s="360"/>
      <c r="I103" s="360"/>
      <c r="J103" s="696" t="s">
        <v>188</v>
      </c>
      <c r="K103" s="1161" t="s">
        <v>2043</v>
      </c>
      <c r="L103" s="221" t="s">
        <v>892</v>
      </c>
      <c r="M103" s="246" t="s">
        <v>10128</v>
      </c>
      <c r="N103" s="445" t="s">
        <v>10075</v>
      </c>
      <c r="O103" s="243" t="s">
        <v>4955</v>
      </c>
      <c r="P103" s="360"/>
      <c r="Q103" s="360" t="s">
        <v>10130</v>
      </c>
      <c r="R103" s="1121"/>
      <c r="S103" s="426"/>
      <c r="T103" s="426"/>
      <c r="U103" s="426"/>
      <c r="V103" s="426"/>
      <c r="W103" s="426"/>
      <c r="X103" s="426"/>
      <c r="Y103" s="426"/>
      <c r="Z103" s="426"/>
      <c r="AA103" s="1413"/>
      <c r="AB103" s="246"/>
      <c r="AC103" s="243"/>
      <c r="AD103" s="243"/>
      <c r="AE103" s="239" t="s">
        <v>10072</v>
      </c>
    </row>
    <row r="104" spans="1:31" s="325" customFormat="1" ht="15" customHeight="1">
      <c r="A104" s="238">
        <v>91</v>
      </c>
      <c r="B104" s="246" t="s">
        <v>10131</v>
      </c>
      <c r="C104" s="246" t="s">
        <v>10132</v>
      </c>
      <c r="D104" s="243" t="s">
        <v>4955</v>
      </c>
      <c r="E104" s="243" t="s">
        <v>2108</v>
      </c>
      <c r="F104" s="754"/>
      <c r="G104" s="754" t="s">
        <v>4810</v>
      </c>
      <c r="H104" s="360"/>
      <c r="I104" s="360"/>
      <c r="J104" s="696" t="s">
        <v>2308</v>
      </c>
      <c r="K104" s="1161" t="s">
        <v>2043</v>
      </c>
      <c r="L104" s="221" t="s">
        <v>892</v>
      </c>
      <c r="M104" s="246" t="s">
        <v>10131</v>
      </c>
      <c r="N104" s="445" t="s">
        <v>10075</v>
      </c>
      <c r="O104" s="243" t="s">
        <v>4955</v>
      </c>
      <c r="P104" s="360"/>
      <c r="Q104" s="360" t="s">
        <v>10130</v>
      </c>
      <c r="R104" s="1121"/>
      <c r="S104" s="426"/>
      <c r="T104" s="426"/>
      <c r="U104" s="426"/>
      <c r="V104" s="426"/>
      <c r="W104" s="426"/>
      <c r="X104" s="426"/>
      <c r="Y104" s="426"/>
      <c r="Z104" s="426"/>
      <c r="AA104" s="1413"/>
      <c r="AB104" s="246"/>
      <c r="AC104" s="243"/>
      <c r="AD104" s="243"/>
      <c r="AE104" s="360" t="s">
        <v>8514</v>
      </c>
    </row>
    <row r="105" spans="1:31" s="325" customFormat="1" ht="15" customHeight="1">
      <c r="A105" s="238">
        <v>92</v>
      </c>
      <c r="B105" s="246" t="s">
        <v>10133</v>
      </c>
      <c r="C105" s="246" t="s">
        <v>10134</v>
      </c>
      <c r="D105" s="243" t="s">
        <v>4955</v>
      </c>
      <c r="E105" s="243" t="s">
        <v>2108</v>
      </c>
      <c r="F105" s="754"/>
      <c r="G105" s="754" t="s">
        <v>4810</v>
      </c>
      <c r="H105" s="360"/>
      <c r="I105" s="360"/>
      <c r="J105" s="696" t="s">
        <v>2308</v>
      </c>
      <c r="K105" s="1161" t="s">
        <v>2043</v>
      </c>
      <c r="L105" s="221" t="s">
        <v>892</v>
      </c>
      <c r="M105" s="246" t="s">
        <v>10133</v>
      </c>
      <c r="N105" s="445" t="s">
        <v>10081</v>
      </c>
      <c r="O105" s="243" t="s">
        <v>4955</v>
      </c>
      <c r="P105" s="360"/>
      <c r="Q105" s="360" t="s">
        <v>10135</v>
      </c>
      <c r="R105" s="1121"/>
      <c r="S105" s="426"/>
      <c r="T105" s="426"/>
      <c r="U105" s="426"/>
      <c r="V105" s="426"/>
      <c r="W105" s="426"/>
      <c r="X105" s="426"/>
      <c r="Y105" s="426"/>
      <c r="Z105" s="426"/>
      <c r="AA105" s="1413"/>
      <c r="AB105" s="246"/>
      <c r="AC105" s="243"/>
      <c r="AD105" s="243"/>
      <c r="AE105" s="360" t="s">
        <v>8514</v>
      </c>
    </row>
    <row r="106" spans="1:31" s="325" customFormat="1" ht="15" customHeight="1">
      <c r="A106" s="238">
        <v>93</v>
      </c>
      <c r="B106" s="246" t="s">
        <v>10136</v>
      </c>
      <c r="C106" s="246" t="s">
        <v>9553</v>
      </c>
      <c r="D106" s="243" t="s">
        <v>4955</v>
      </c>
      <c r="E106" s="243" t="s">
        <v>2108</v>
      </c>
      <c r="F106" s="754"/>
      <c r="G106" s="754" t="s">
        <v>3760</v>
      </c>
      <c r="H106" s="360"/>
      <c r="I106" s="360"/>
      <c r="J106" s="696" t="s">
        <v>2308</v>
      </c>
      <c r="K106" s="1161" t="s">
        <v>2043</v>
      </c>
      <c r="L106" s="77" t="s">
        <v>892</v>
      </c>
      <c r="M106" s="246" t="s">
        <v>10136</v>
      </c>
      <c r="N106" s="445" t="s">
        <v>10070</v>
      </c>
      <c r="O106" s="243" t="s">
        <v>4955</v>
      </c>
      <c r="P106" s="360"/>
      <c r="Q106" s="360" t="s">
        <v>10137</v>
      </c>
      <c r="R106" s="1121"/>
      <c r="S106" s="426"/>
      <c r="T106" s="426"/>
      <c r="U106" s="426"/>
      <c r="V106" s="426"/>
      <c r="W106" s="426"/>
      <c r="X106" s="426"/>
      <c r="Y106" s="426"/>
      <c r="Z106" s="426"/>
      <c r="AA106" s="1413"/>
      <c r="AB106" s="246"/>
      <c r="AC106" s="243"/>
      <c r="AD106" s="243"/>
      <c r="AE106" s="360" t="s">
        <v>8514</v>
      </c>
    </row>
    <row r="107" spans="1:31" s="325" customFormat="1" ht="15" customHeight="1">
      <c r="A107" s="238">
        <v>94</v>
      </c>
      <c r="B107" s="246" t="s">
        <v>10138</v>
      </c>
      <c r="C107" s="246" t="s">
        <v>10139</v>
      </c>
      <c r="D107" s="243" t="s">
        <v>4955</v>
      </c>
      <c r="E107" s="243" t="s">
        <v>2108</v>
      </c>
      <c r="F107" s="754"/>
      <c r="G107" s="754" t="s">
        <v>4808</v>
      </c>
      <c r="H107" s="360"/>
      <c r="I107" s="360"/>
      <c r="J107" s="696" t="s">
        <v>188</v>
      </c>
      <c r="K107" s="1161" t="s">
        <v>2043</v>
      </c>
      <c r="L107" s="221" t="s">
        <v>892</v>
      </c>
      <c r="M107" s="246" t="s">
        <v>10138</v>
      </c>
      <c r="N107" s="445" t="s">
        <v>10075</v>
      </c>
      <c r="O107" s="243" t="s">
        <v>4955</v>
      </c>
      <c r="P107" s="360"/>
      <c r="Q107" s="360" t="s">
        <v>10140</v>
      </c>
      <c r="R107" s="1121"/>
      <c r="S107" s="426"/>
      <c r="T107" s="426"/>
      <c r="U107" s="426"/>
      <c r="V107" s="426"/>
      <c r="W107" s="426"/>
      <c r="X107" s="426"/>
      <c r="Y107" s="426"/>
      <c r="Z107" s="426"/>
      <c r="AA107" s="1413"/>
      <c r="AB107" s="246"/>
      <c r="AC107" s="243"/>
      <c r="AD107" s="243"/>
      <c r="AE107" s="239" t="s">
        <v>10072</v>
      </c>
    </row>
    <row r="108" spans="1:31" s="325" customFormat="1" ht="15" customHeight="1">
      <c r="A108" s="238">
        <v>95</v>
      </c>
      <c r="B108" s="246" t="s">
        <v>10141</v>
      </c>
      <c r="C108" s="246" t="s">
        <v>10142</v>
      </c>
      <c r="D108" s="243" t="s">
        <v>4955</v>
      </c>
      <c r="E108" s="243" t="s">
        <v>2108</v>
      </c>
      <c r="F108" s="754"/>
      <c r="G108" s="754" t="s">
        <v>4810</v>
      </c>
      <c r="H108" s="360"/>
      <c r="I108" s="360"/>
      <c r="J108" s="696" t="s">
        <v>2308</v>
      </c>
      <c r="K108" s="1161" t="s">
        <v>2043</v>
      </c>
      <c r="L108" s="221" t="s">
        <v>892</v>
      </c>
      <c r="M108" s="246" t="s">
        <v>10141</v>
      </c>
      <c r="N108" s="445" t="s">
        <v>10075</v>
      </c>
      <c r="O108" s="243" t="s">
        <v>4955</v>
      </c>
      <c r="P108" s="360"/>
      <c r="Q108" s="360" t="s">
        <v>10140</v>
      </c>
      <c r="R108" s="1121"/>
      <c r="S108" s="426"/>
      <c r="T108" s="426"/>
      <c r="U108" s="426"/>
      <c r="V108" s="426"/>
      <c r="W108" s="426"/>
      <c r="X108" s="426"/>
      <c r="Y108" s="426"/>
      <c r="Z108" s="426"/>
      <c r="AA108" s="1413"/>
      <c r="AB108" s="246"/>
      <c r="AC108" s="243"/>
      <c r="AD108" s="243"/>
      <c r="AE108" s="360" t="s">
        <v>8514</v>
      </c>
    </row>
    <row r="109" spans="1:31" s="325" customFormat="1" ht="15" customHeight="1">
      <c r="A109" s="238">
        <v>96</v>
      </c>
      <c r="B109" s="246" t="s">
        <v>10143</v>
      </c>
      <c r="C109" s="246" t="s">
        <v>10144</v>
      </c>
      <c r="D109" s="243" t="s">
        <v>4955</v>
      </c>
      <c r="E109" s="243" t="s">
        <v>2108</v>
      </c>
      <c r="F109" s="754"/>
      <c r="G109" s="754" t="s">
        <v>4810</v>
      </c>
      <c r="H109" s="360"/>
      <c r="I109" s="360"/>
      <c r="J109" s="696" t="s">
        <v>2308</v>
      </c>
      <c r="K109" s="1161" t="s">
        <v>2043</v>
      </c>
      <c r="L109" s="221" t="s">
        <v>892</v>
      </c>
      <c r="M109" s="246" t="s">
        <v>10143</v>
      </c>
      <c r="N109" s="445" t="s">
        <v>10092</v>
      </c>
      <c r="O109" s="243" t="s">
        <v>4955</v>
      </c>
      <c r="P109" s="360"/>
      <c r="Q109" s="360" t="s">
        <v>10145</v>
      </c>
      <c r="R109" s="1121"/>
      <c r="S109" s="426"/>
      <c r="T109" s="426"/>
      <c r="U109" s="426"/>
      <c r="V109" s="426"/>
      <c r="W109" s="426"/>
      <c r="X109" s="426"/>
      <c r="Y109" s="426"/>
      <c r="Z109" s="426"/>
      <c r="AA109" s="1413"/>
      <c r="AB109" s="246"/>
      <c r="AC109" s="243"/>
      <c r="AD109" s="243"/>
      <c r="AE109" s="360" t="s">
        <v>8514</v>
      </c>
    </row>
    <row r="110" spans="1:31" s="325" customFormat="1" ht="15" customHeight="1">
      <c r="A110" s="238">
        <v>97</v>
      </c>
      <c r="B110" s="246" t="s">
        <v>10146</v>
      </c>
      <c r="C110" s="246" t="s">
        <v>10147</v>
      </c>
      <c r="D110" s="243" t="s">
        <v>4955</v>
      </c>
      <c r="E110" s="243" t="s">
        <v>2108</v>
      </c>
      <c r="F110" s="754"/>
      <c r="G110" s="754" t="s">
        <v>3760</v>
      </c>
      <c r="H110" s="360"/>
      <c r="I110" s="360"/>
      <c r="J110" s="696" t="s">
        <v>2308</v>
      </c>
      <c r="K110" s="1161" t="s">
        <v>2043</v>
      </c>
      <c r="L110" s="221" t="s">
        <v>892</v>
      </c>
      <c r="M110" s="246" t="s">
        <v>10146</v>
      </c>
      <c r="N110" s="445" t="s">
        <v>10070</v>
      </c>
      <c r="O110" s="243" t="s">
        <v>4955</v>
      </c>
      <c r="P110" s="360"/>
      <c r="Q110" s="360" t="s">
        <v>10148</v>
      </c>
      <c r="R110" s="1121"/>
      <c r="S110" s="426"/>
      <c r="T110" s="426"/>
      <c r="U110" s="426"/>
      <c r="V110" s="426"/>
      <c r="W110" s="426"/>
      <c r="X110" s="426"/>
      <c r="Y110" s="426"/>
      <c r="Z110" s="426"/>
      <c r="AA110" s="1413"/>
      <c r="AB110" s="246"/>
      <c r="AC110" s="243"/>
      <c r="AD110" s="243"/>
      <c r="AE110" s="360" t="s">
        <v>8514</v>
      </c>
    </row>
    <row r="111" spans="1:31" s="325" customFormat="1" ht="15" customHeight="1">
      <c r="A111" s="238">
        <v>98</v>
      </c>
      <c r="B111" s="246" t="s">
        <v>10149</v>
      </c>
      <c r="C111" s="246" t="s">
        <v>10150</v>
      </c>
      <c r="D111" s="243" t="s">
        <v>4955</v>
      </c>
      <c r="E111" s="243" t="s">
        <v>2108</v>
      </c>
      <c r="F111" s="754"/>
      <c r="G111" s="754" t="s">
        <v>4808</v>
      </c>
      <c r="H111" s="360"/>
      <c r="I111" s="360"/>
      <c r="J111" s="696" t="s">
        <v>2308</v>
      </c>
      <c r="K111" s="1161" t="s">
        <v>2043</v>
      </c>
      <c r="L111" s="221" t="s">
        <v>892</v>
      </c>
      <c r="M111" s="246" t="s">
        <v>10149</v>
      </c>
      <c r="N111" s="445" t="s">
        <v>10075</v>
      </c>
      <c r="O111" s="243" t="s">
        <v>4955</v>
      </c>
      <c r="P111" s="360"/>
      <c r="Q111" s="360" t="s">
        <v>10151</v>
      </c>
      <c r="R111" s="1121"/>
      <c r="S111" s="426"/>
      <c r="T111" s="426"/>
      <c r="U111" s="426"/>
      <c r="V111" s="426"/>
      <c r="W111" s="426"/>
      <c r="X111" s="426"/>
      <c r="Y111" s="426"/>
      <c r="Z111" s="426"/>
      <c r="AA111" s="1413"/>
      <c r="AB111" s="246"/>
      <c r="AC111" s="243"/>
      <c r="AD111" s="243"/>
      <c r="AE111" s="360" t="s">
        <v>8514</v>
      </c>
    </row>
    <row r="112" spans="1:31" s="325" customFormat="1" ht="15" customHeight="1">
      <c r="A112" s="238">
        <v>99</v>
      </c>
      <c r="B112" s="246" t="s">
        <v>10152</v>
      </c>
      <c r="C112" s="246" t="s">
        <v>10153</v>
      </c>
      <c r="D112" s="243" t="s">
        <v>4955</v>
      </c>
      <c r="E112" s="243" t="s">
        <v>2108</v>
      </c>
      <c r="F112" s="754"/>
      <c r="G112" s="754" t="s">
        <v>4810</v>
      </c>
      <c r="H112" s="360"/>
      <c r="I112" s="360"/>
      <c r="J112" s="696" t="s">
        <v>2308</v>
      </c>
      <c r="K112" s="1161" t="s">
        <v>2043</v>
      </c>
      <c r="L112" s="77" t="s">
        <v>892</v>
      </c>
      <c r="M112" s="246" t="s">
        <v>10152</v>
      </c>
      <c r="N112" s="445" t="s">
        <v>10075</v>
      </c>
      <c r="O112" s="243" t="s">
        <v>4955</v>
      </c>
      <c r="P112" s="360"/>
      <c r="Q112" s="360" t="s">
        <v>10151</v>
      </c>
      <c r="R112" s="1121"/>
      <c r="S112" s="426"/>
      <c r="T112" s="426"/>
      <c r="U112" s="426"/>
      <c r="V112" s="426"/>
      <c r="W112" s="426"/>
      <c r="X112" s="426"/>
      <c r="Y112" s="426"/>
      <c r="Z112" s="426"/>
      <c r="AA112" s="1413"/>
      <c r="AB112" s="246"/>
      <c r="AC112" s="243"/>
      <c r="AD112" s="243"/>
      <c r="AE112" s="360" t="s">
        <v>8514</v>
      </c>
    </row>
    <row r="113" spans="1:31" s="325" customFormat="1" ht="15" customHeight="1">
      <c r="A113" s="238">
        <v>100</v>
      </c>
      <c r="B113" s="246" t="s">
        <v>10154</v>
      </c>
      <c r="C113" s="246" t="s">
        <v>10155</v>
      </c>
      <c r="D113" s="243" t="s">
        <v>4955</v>
      </c>
      <c r="E113" s="243" t="s">
        <v>2108</v>
      </c>
      <c r="F113" s="754"/>
      <c r="G113" s="754" t="s">
        <v>4810</v>
      </c>
      <c r="H113" s="360"/>
      <c r="I113" s="360"/>
      <c r="J113" s="696" t="s">
        <v>2308</v>
      </c>
      <c r="K113" s="1161" t="s">
        <v>2043</v>
      </c>
      <c r="L113" s="77" t="s">
        <v>892</v>
      </c>
      <c r="M113" s="246" t="s">
        <v>10154</v>
      </c>
      <c r="N113" s="445" t="s">
        <v>10081</v>
      </c>
      <c r="O113" s="243" t="s">
        <v>4955</v>
      </c>
      <c r="P113" s="360"/>
      <c r="Q113" s="360" t="s">
        <v>10156</v>
      </c>
      <c r="R113" s="1121"/>
      <c r="S113" s="426"/>
      <c r="T113" s="426"/>
      <c r="U113" s="426"/>
      <c r="V113" s="426"/>
      <c r="W113" s="426"/>
      <c r="X113" s="426"/>
      <c r="Y113" s="426"/>
      <c r="Z113" s="426"/>
      <c r="AA113" s="1413"/>
      <c r="AB113" s="246"/>
      <c r="AC113" s="243"/>
      <c r="AD113" s="243"/>
      <c r="AE113" s="360" t="s">
        <v>8514</v>
      </c>
    </row>
    <row r="114" spans="1:31" s="325" customFormat="1" ht="15" customHeight="1">
      <c r="A114" s="238">
        <v>101</v>
      </c>
      <c r="B114" s="124" t="s">
        <v>10157</v>
      </c>
      <c r="C114" s="1477" t="s">
        <v>5167</v>
      </c>
      <c r="D114" s="243" t="s">
        <v>4955</v>
      </c>
      <c r="E114" s="243" t="s">
        <v>2108</v>
      </c>
      <c r="F114" s="754"/>
      <c r="G114" s="754" t="s">
        <v>3760</v>
      </c>
      <c r="H114" s="360"/>
      <c r="I114" s="360"/>
      <c r="J114" s="696" t="s">
        <v>188</v>
      </c>
      <c r="K114" s="1161"/>
      <c r="L114" s="380"/>
      <c r="M114" s="124"/>
      <c r="N114" s="445"/>
      <c r="O114" s="243"/>
      <c r="P114" s="360"/>
      <c r="Q114" s="1961" t="s">
        <v>10158</v>
      </c>
      <c r="R114" s="1121"/>
      <c r="S114" s="426"/>
      <c r="T114" s="426"/>
      <c r="U114" s="426"/>
      <c r="V114" s="426"/>
      <c r="W114" s="426"/>
      <c r="X114" s="426"/>
      <c r="Y114" s="426"/>
      <c r="Z114" s="426"/>
      <c r="AA114" s="1413"/>
      <c r="AB114" s="124"/>
      <c r="AC114" s="243"/>
      <c r="AD114" s="243"/>
      <c r="AE114" s="239" t="s">
        <v>10072</v>
      </c>
    </row>
    <row r="115" spans="1:31" s="325" customFormat="1" ht="15" customHeight="1">
      <c r="A115" s="238">
        <v>102</v>
      </c>
      <c r="B115" s="124" t="s">
        <v>10159</v>
      </c>
      <c r="C115" s="1477" t="s">
        <v>10160</v>
      </c>
      <c r="D115" s="243" t="s">
        <v>4955</v>
      </c>
      <c r="E115" s="243" t="s">
        <v>2108</v>
      </c>
      <c r="F115" s="754"/>
      <c r="G115" s="754" t="s">
        <v>4808</v>
      </c>
      <c r="H115" s="360"/>
      <c r="I115" s="360"/>
      <c r="J115" s="696" t="s">
        <v>188</v>
      </c>
      <c r="K115" s="1161"/>
      <c r="L115" s="380"/>
      <c r="M115" s="124"/>
      <c r="N115" s="445"/>
      <c r="O115" s="243"/>
      <c r="P115" s="360"/>
      <c r="Q115" s="1961" t="s">
        <v>10158</v>
      </c>
      <c r="R115" s="1121"/>
      <c r="S115" s="426"/>
      <c r="T115" s="426"/>
      <c r="U115" s="426"/>
      <c r="V115" s="426"/>
      <c r="W115" s="426"/>
      <c r="X115" s="426"/>
      <c r="Y115" s="426"/>
      <c r="Z115" s="426"/>
      <c r="AA115" s="1413"/>
      <c r="AB115" s="124"/>
      <c r="AC115" s="243"/>
      <c r="AD115" s="243"/>
      <c r="AE115" s="239" t="s">
        <v>10072</v>
      </c>
    </row>
    <row r="116" spans="1:31" s="325" customFormat="1" ht="15" customHeight="1">
      <c r="A116" s="238">
        <v>103</v>
      </c>
      <c r="B116" s="124" t="s">
        <v>10161</v>
      </c>
      <c r="C116" s="1477" t="s">
        <v>10162</v>
      </c>
      <c r="D116" s="243" t="s">
        <v>4955</v>
      </c>
      <c r="E116" s="243" t="s">
        <v>2108</v>
      </c>
      <c r="F116" s="124"/>
      <c r="G116" s="754" t="s">
        <v>4810</v>
      </c>
      <c r="H116" s="124"/>
      <c r="I116" s="124"/>
      <c r="J116" s="696" t="s">
        <v>2308</v>
      </c>
      <c r="K116" s="1161"/>
      <c r="L116" s="380"/>
      <c r="M116" s="124"/>
      <c r="N116" s="445"/>
      <c r="O116" s="243"/>
      <c r="P116" s="360"/>
      <c r="Q116" s="1961" t="s">
        <v>10158</v>
      </c>
      <c r="R116" s="1121"/>
      <c r="S116" s="426"/>
      <c r="T116" s="426"/>
      <c r="U116" s="426"/>
      <c r="V116" s="426"/>
      <c r="W116" s="426"/>
      <c r="X116" s="426"/>
      <c r="Y116" s="426"/>
      <c r="Z116" s="426"/>
      <c r="AA116" s="1476"/>
      <c r="AB116" s="124"/>
      <c r="AC116" s="360"/>
      <c r="AD116" s="360"/>
      <c r="AE116" s="360" t="s">
        <v>8514</v>
      </c>
    </row>
    <row r="117" spans="1:31" s="325" customFormat="1" ht="15" customHeight="1">
      <c r="A117" s="238">
        <v>104</v>
      </c>
      <c r="B117" s="246" t="s">
        <v>10163</v>
      </c>
      <c r="C117" s="246" t="s">
        <v>10164</v>
      </c>
      <c r="D117" s="243" t="s">
        <v>4955</v>
      </c>
      <c r="E117" s="243" t="s">
        <v>2108</v>
      </c>
      <c r="F117" s="124"/>
      <c r="G117" s="754" t="s">
        <v>4810</v>
      </c>
      <c r="H117" s="124"/>
      <c r="I117" s="124"/>
      <c r="J117" s="696" t="s">
        <v>2308</v>
      </c>
      <c r="K117" s="1161"/>
      <c r="L117" s="380"/>
      <c r="M117" s="246"/>
      <c r="N117" s="445"/>
      <c r="O117" s="243"/>
      <c r="P117" s="360"/>
      <c r="Q117" s="1961" t="s">
        <v>10158</v>
      </c>
      <c r="R117" s="1121"/>
      <c r="S117" s="426"/>
      <c r="T117" s="426"/>
      <c r="U117" s="426"/>
      <c r="V117" s="426"/>
      <c r="W117" s="426"/>
      <c r="X117" s="426"/>
      <c r="Y117" s="426"/>
      <c r="Z117" s="426"/>
      <c r="AA117" s="1476"/>
      <c r="AB117" s="246"/>
      <c r="AC117" s="360"/>
      <c r="AD117" s="360"/>
      <c r="AE117" s="360" t="s">
        <v>8514</v>
      </c>
    </row>
    <row r="118" spans="1:31" s="325" customFormat="1" ht="15" customHeight="1">
      <c r="A118" s="238">
        <v>105</v>
      </c>
      <c r="B118" s="246" t="s">
        <v>10165</v>
      </c>
      <c r="C118" s="246" t="s">
        <v>9556</v>
      </c>
      <c r="D118" s="243" t="s">
        <v>4955</v>
      </c>
      <c r="E118" s="243" t="s">
        <v>2108</v>
      </c>
      <c r="F118" s="124"/>
      <c r="G118" s="754" t="s">
        <v>3760</v>
      </c>
      <c r="H118" s="124"/>
      <c r="I118" s="124"/>
      <c r="J118" s="696" t="s">
        <v>188</v>
      </c>
      <c r="K118" s="1161"/>
      <c r="L118" s="380"/>
      <c r="M118" s="246"/>
      <c r="N118" s="445"/>
      <c r="O118" s="243"/>
      <c r="P118" s="360"/>
      <c r="Q118" s="1961" t="s">
        <v>10158</v>
      </c>
      <c r="R118" s="1121"/>
      <c r="S118" s="426"/>
      <c r="T118" s="426"/>
      <c r="U118" s="426"/>
      <c r="V118" s="426"/>
      <c r="W118" s="426"/>
      <c r="X118" s="426"/>
      <c r="Y118" s="426"/>
      <c r="Z118" s="426"/>
      <c r="AA118" s="1476"/>
      <c r="AB118" s="246"/>
      <c r="AC118" s="360"/>
      <c r="AD118" s="360"/>
      <c r="AE118" s="239" t="s">
        <v>10072</v>
      </c>
    </row>
    <row r="119" spans="1:31" s="325" customFormat="1" ht="15" customHeight="1">
      <c r="A119" s="238">
        <v>106</v>
      </c>
      <c r="B119" s="246" t="s">
        <v>10166</v>
      </c>
      <c r="C119" s="246" t="s">
        <v>10167</v>
      </c>
      <c r="D119" s="243" t="s">
        <v>4955</v>
      </c>
      <c r="E119" s="243" t="s">
        <v>2108</v>
      </c>
      <c r="F119" s="124"/>
      <c r="G119" s="754" t="s">
        <v>4808</v>
      </c>
      <c r="H119" s="124"/>
      <c r="I119" s="124"/>
      <c r="J119" s="696" t="s">
        <v>188</v>
      </c>
      <c r="K119" s="1161"/>
      <c r="L119" s="380"/>
      <c r="M119" s="246"/>
      <c r="N119" s="445"/>
      <c r="O119" s="243"/>
      <c r="P119" s="360"/>
      <c r="Q119" s="1961" t="s">
        <v>10158</v>
      </c>
      <c r="R119" s="1121"/>
      <c r="S119" s="426"/>
      <c r="T119" s="426"/>
      <c r="U119" s="426"/>
      <c r="V119" s="426"/>
      <c r="W119" s="426"/>
      <c r="X119" s="426"/>
      <c r="Y119" s="426"/>
      <c r="Z119" s="426"/>
      <c r="AA119" s="1476"/>
      <c r="AB119" s="246"/>
      <c r="AC119" s="360"/>
      <c r="AD119" s="360"/>
      <c r="AE119" s="239" t="s">
        <v>10072</v>
      </c>
    </row>
    <row r="120" spans="1:31" s="325" customFormat="1" ht="15" customHeight="1">
      <c r="A120" s="238">
        <v>107</v>
      </c>
      <c r="B120" s="246" t="s">
        <v>10168</v>
      </c>
      <c r="C120" s="246" t="s">
        <v>10169</v>
      </c>
      <c r="D120" s="243" t="s">
        <v>4955</v>
      </c>
      <c r="E120" s="243" t="s">
        <v>2108</v>
      </c>
      <c r="F120" s="360"/>
      <c r="G120" s="754" t="s">
        <v>4810</v>
      </c>
      <c r="H120" s="360"/>
      <c r="I120" s="360"/>
      <c r="J120" s="696" t="s">
        <v>2308</v>
      </c>
      <c r="K120" s="1161"/>
      <c r="L120" s="380"/>
      <c r="M120" s="246"/>
      <c r="N120" s="445"/>
      <c r="O120" s="243"/>
      <c r="P120" s="360"/>
      <c r="Q120" s="1961" t="s">
        <v>10158</v>
      </c>
      <c r="R120" s="1121"/>
      <c r="S120" s="426"/>
      <c r="T120" s="426"/>
      <c r="U120" s="426"/>
      <c r="V120" s="426"/>
      <c r="W120" s="426"/>
      <c r="X120" s="426"/>
      <c r="Y120" s="426"/>
      <c r="Z120" s="426"/>
      <c r="AA120" s="1476"/>
      <c r="AB120" s="246"/>
      <c r="AC120" s="360"/>
      <c r="AD120" s="360"/>
      <c r="AE120" s="360" t="s">
        <v>8514</v>
      </c>
    </row>
    <row r="121" spans="1:31" s="325" customFormat="1" ht="15" customHeight="1">
      <c r="A121" s="238">
        <v>108</v>
      </c>
      <c r="B121" s="246" t="s">
        <v>10170</v>
      </c>
      <c r="C121" s="246" t="s">
        <v>10171</v>
      </c>
      <c r="D121" s="243" t="s">
        <v>4955</v>
      </c>
      <c r="E121" s="243" t="s">
        <v>2108</v>
      </c>
      <c r="F121" s="360"/>
      <c r="G121" s="754" t="s">
        <v>4810</v>
      </c>
      <c r="H121" s="360"/>
      <c r="I121" s="360"/>
      <c r="J121" s="696" t="s">
        <v>2308</v>
      </c>
      <c r="K121" s="1161"/>
      <c r="L121" s="380"/>
      <c r="M121" s="246"/>
      <c r="N121" s="445"/>
      <c r="O121" s="243"/>
      <c r="P121" s="360"/>
      <c r="Q121" s="1961" t="s">
        <v>10158</v>
      </c>
      <c r="R121" s="1121"/>
      <c r="S121" s="426"/>
      <c r="T121" s="426"/>
      <c r="U121" s="426"/>
      <c r="V121" s="426"/>
      <c r="W121" s="426"/>
      <c r="X121" s="426"/>
      <c r="Y121" s="426"/>
      <c r="Z121" s="426"/>
      <c r="AA121" s="1476"/>
      <c r="AB121" s="246"/>
      <c r="AC121" s="360"/>
      <c r="AD121" s="360"/>
      <c r="AE121" s="360"/>
    </row>
    <row r="122" spans="1:31" s="325" customFormat="1" ht="15" customHeight="1">
      <c r="A122" s="238">
        <v>109</v>
      </c>
      <c r="B122" s="246" t="s">
        <v>10172</v>
      </c>
      <c r="C122" s="246" t="s">
        <v>9558</v>
      </c>
      <c r="D122" s="243" t="s">
        <v>4955</v>
      </c>
      <c r="E122" s="243" t="s">
        <v>2108</v>
      </c>
      <c r="F122" s="360"/>
      <c r="G122" s="754" t="s">
        <v>3760</v>
      </c>
      <c r="H122" s="360"/>
      <c r="I122" s="360"/>
      <c r="J122" s="696" t="s">
        <v>188</v>
      </c>
      <c r="K122" s="1161"/>
      <c r="L122" s="380"/>
      <c r="M122" s="246"/>
      <c r="N122" s="445"/>
      <c r="O122" s="243"/>
      <c r="P122" s="360"/>
      <c r="Q122" s="1961" t="s">
        <v>10158</v>
      </c>
      <c r="R122" s="1121"/>
      <c r="S122" s="426"/>
      <c r="T122" s="426"/>
      <c r="U122" s="426"/>
      <c r="V122" s="426"/>
      <c r="W122" s="426"/>
      <c r="X122" s="426"/>
      <c r="Y122" s="426"/>
      <c r="Z122" s="426"/>
      <c r="AA122" s="1476"/>
      <c r="AB122" s="246"/>
      <c r="AC122" s="360"/>
      <c r="AD122" s="360"/>
      <c r="AE122" s="239" t="s">
        <v>10072</v>
      </c>
    </row>
    <row r="123" spans="1:31" s="325" customFormat="1" ht="15" customHeight="1">
      <c r="A123" s="238">
        <v>110</v>
      </c>
      <c r="B123" s="246" t="s">
        <v>10173</v>
      </c>
      <c r="C123" s="246" t="s">
        <v>10174</v>
      </c>
      <c r="D123" s="243" t="s">
        <v>4955</v>
      </c>
      <c r="E123" s="243" t="s">
        <v>2108</v>
      </c>
      <c r="F123" s="360"/>
      <c r="G123" s="754" t="s">
        <v>4808</v>
      </c>
      <c r="H123" s="360"/>
      <c r="I123" s="360"/>
      <c r="J123" s="696" t="s">
        <v>188</v>
      </c>
      <c r="K123" s="1161"/>
      <c r="L123" s="380"/>
      <c r="M123" s="246"/>
      <c r="N123" s="445"/>
      <c r="O123" s="243"/>
      <c r="P123" s="360"/>
      <c r="Q123" s="1961" t="s">
        <v>10158</v>
      </c>
      <c r="R123" s="1121"/>
      <c r="S123" s="426"/>
      <c r="T123" s="426"/>
      <c r="U123" s="426"/>
      <c r="V123" s="426"/>
      <c r="W123" s="426"/>
      <c r="X123" s="426"/>
      <c r="Y123" s="426"/>
      <c r="Z123" s="426"/>
      <c r="AA123" s="1476"/>
      <c r="AB123" s="246"/>
      <c r="AC123" s="360"/>
      <c r="AD123" s="360"/>
      <c r="AE123" s="239" t="s">
        <v>10072</v>
      </c>
    </row>
    <row r="124" spans="1:31" s="325" customFormat="1" ht="15" customHeight="1">
      <c r="A124" s="238">
        <v>111</v>
      </c>
      <c r="B124" s="246" t="s">
        <v>10175</v>
      </c>
      <c r="C124" s="246" t="s">
        <v>10176</v>
      </c>
      <c r="D124" s="243" t="s">
        <v>4955</v>
      </c>
      <c r="E124" s="243" t="s">
        <v>2108</v>
      </c>
      <c r="F124" s="360"/>
      <c r="G124" s="754" t="s">
        <v>4810</v>
      </c>
      <c r="H124" s="360"/>
      <c r="I124" s="360"/>
      <c r="J124" s="696" t="s">
        <v>2308</v>
      </c>
      <c r="K124" s="1161"/>
      <c r="L124" s="380"/>
      <c r="M124" s="246"/>
      <c r="N124" s="445"/>
      <c r="O124" s="243"/>
      <c r="P124" s="360"/>
      <c r="Q124" s="1961" t="s">
        <v>10158</v>
      </c>
      <c r="R124" s="1121"/>
      <c r="S124" s="426"/>
      <c r="T124" s="426"/>
      <c r="U124" s="426"/>
      <c r="V124" s="426"/>
      <c r="W124" s="426"/>
      <c r="X124" s="426"/>
      <c r="Y124" s="426"/>
      <c r="Z124" s="426"/>
      <c r="AA124" s="1476"/>
      <c r="AB124" s="246"/>
      <c r="AC124" s="360"/>
      <c r="AD124" s="360"/>
      <c r="AE124" s="360" t="s">
        <v>8514</v>
      </c>
    </row>
    <row r="125" spans="1:31" s="325" customFormat="1" ht="15" customHeight="1">
      <c r="A125" s="238">
        <v>112</v>
      </c>
      <c r="B125" s="246" t="s">
        <v>10177</v>
      </c>
      <c r="C125" s="246" t="s">
        <v>10178</v>
      </c>
      <c r="D125" s="243" t="s">
        <v>4955</v>
      </c>
      <c r="E125" s="243" t="s">
        <v>2108</v>
      </c>
      <c r="F125" s="360"/>
      <c r="G125" s="754" t="s">
        <v>4810</v>
      </c>
      <c r="H125" s="360"/>
      <c r="I125" s="360"/>
      <c r="J125" s="696" t="s">
        <v>2308</v>
      </c>
      <c r="K125" s="1161"/>
      <c r="L125" s="380"/>
      <c r="M125" s="246"/>
      <c r="N125" s="445"/>
      <c r="O125" s="243"/>
      <c r="P125" s="360"/>
      <c r="Q125" s="1961" t="s">
        <v>10158</v>
      </c>
      <c r="R125" s="1121"/>
      <c r="S125" s="426"/>
      <c r="T125" s="426"/>
      <c r="U125" s="426"/>
      <c r="V125" s="426"/>
      <c r="W125" s="426"/>
      <c r="X125" s="426"/>
      <c r="Y125" s="426"/>
      <c r="Z125" s="426"/>
      <c r="AA125" s="1476"/>
      <c r="AB125" s="246"/>
      <c r="AC125" s="360"/>
      <c r="AD125" s="360"/>
      <c r="AE125" s="360" t="s">
        <v>8514</v>
      </c>
    </row>
    <row r="126" spans="1:31" s="325" customFormat="1" ht="15" customHeight="1">
      <c r="A126" s="238">
        <v>113</v>
      </c>
      <c r="B126" s="246" t="s">
        <v>10179</v>
      </c>
      <c r="C126" s="246" t="s">
        <v>10180</v>
      </c>
      <c r="D126" s="243" t="s">
        <v>4955</v>
      </c>
      <c r="E126" s="243" t="s">
        <v>2108</v>
      </c>
      <c r="F126" s="360"/>
      <c r="G126" s="754" t="s">
        <v>3760</v>
      </c>
      <c r="H126" s="360"/>
      <c r="I126" s="360"/>
      <c r="J126" s="696" t="s">
        <v>2308</v>
      </c>
      <c r="K126" s="1161"/>
      <c r="L126" s="380"/>
      <c r="M126" s="246"/>
      <c r="N126" s="445"/>
      <c r="O126" s="243"/>
      <c r="P126" s="360"/>
      <c r="Q126" s="1961" t="s">
        <v>10158</v>
      </c>
      <c r="R126" s="1121"/>
      <c r="S126" s="426"/>
      <c r="T126" s="426"/>
      <c r="U126" s="426"/>
      <c r="V126" s="426"/>
      <c r="W126" s="426"/>
      <c r="X126" s="426"/>
      <c r="Y126" s="426"/>
      <c r="Z126" s="426"/>
      <c r="AA126" s="1476"/>
      <c r="AB126" s="246"/>
      <c r="AC126" s="360"/>
      <c r="AD126" s="360"/>
      <c r="AE126" s="360" t="s">
        <v>8514</v>
      </c>
    </row>
    <row r="127" spans="1:31" s="325" customFormat="1" ht="15" customHeight="1">
      <c r="A127" s="238">
        <v>114</v>
      </c>
      <c r="B127" s="246" t="s">
        <v>10181</v>
      </c>
      <c r="C127" s="246" t="s">
        <v>10182</v>
      </c>
      <c r="D127" s="243" t="s">
        <v>4955</v>
      </c>
      <c r="E127" s="243" t="s">
        <v>2108</v>
      </c>
      <c r="F127" s="360"/>
      <c r="G127" s="754" t="s">
        <v>4808</v>
      </c>
      <c r="H127" s="360"/>
      <c r="I127" s="360"/>
      <c r="J127" s="696" t="s">
        <v>2308</v>
      </c>
      <c r="K127" s="1161"/>
      <c r="L127" s="380"/>
      <c r="M127" s="246"/>
      <c r="N127" s="445"/>
      <c r="O127" s="243"/>
      <c r="P127" s="360"/>
      <c r="Q127" s="1961" t="s">
        <v>10158</v>
      </c>
      <c r="R127" s="1121"/>
      <c r="S127" s="426"/>
      <c r="T127" s="426"/>
      <c r="U127" s="426"/>
      <c r="V127" s="426"/>
      <c r="W127" s="426"/>
      <c r="X127" s="426"/>
      <c r="Y127" s="426"/>
      <c r="Z127" s="426"/>
      <c r="AA127" s="1476"/>
      <c r="AB127" s="246"/>
      <c r="AC127" s="360"/>
      <c r="AD127" s="360"/>
      <c r="AE127" s="360" t="s">
        <v>8514</v>
      </c>
    </row>
    <row r="128" spans="1:31" s="325" customFormat="1" ht="15" customHeight="1">
      <c r="A128" s="238">
        <v>115</v>
      </c>
      <c r="B128" s="246" t="s">
        <v>10183</v>
      </c>
      <c r="C128" s="246" t="s">
        <v>10184</v>
      </c>
      <c r="D128" s="243" t="s">
        <v>4955</v>
      </c>
      <c r="E128" s="243" t="s">
        <v>2108</v>
      </c>
      <c r="F128" s="360"/>
      <c r="G128" s="754" t="s">
        <v>4810</v>
      </c>
      <c r="H128" s="360"/>
      <c r="I128" s="360"/>
      <c r="J128" s="696" t="s">
        <v>2308</v>
      </c>
      <c r="K128" s="1161"/>
      <c r="L128" s="380"/>
      <c r="M128" s="246"/>
      <c r="N128" s="445"/>
      <c r="O128" s="243"/>
      <c r="P128" s="360"/>
      <c r="Q128" s="1961" t="s">
        <v>10158</v>
      </c>
      <c r="R128" s="1121"/>
      <c r="S128" s="426"/>
      <c r="T128" s="426"/>
      <c r="U128" s="426"/>
      <c r="V128" s="426"/>
      <c r="W128" s="426"/>
      <c r="X128" s="426"/>
      <c r="Y128" s="426"/>
      <c r="Z128" s="426"/>
      <c r="AA128" s="1476"/>
      <c r="AB128" s="246"/>
      <c r="AC128" s="360"/>
      <c r="AD128" s="360"/>
      <c r="AE128" s="360" t="s">
        <v>8514</v>
      </c>
    </row>
    <row r="129" spans="1:31" s="325" customFormat="1" ht="15" customHeight="1">
      <c r="A129" s="238">
        <v>116</v>
      </c>
      <c r="B129" s="246" t="s">
        <v>10185</v>
      </c>
      <c r="C129" s="246" t="s">
        <v>10186</v>
      </c>
      <c r="D129" s="243" t="s">
        <v>4955</v>
      </c>
      <c r="E129" s="243" t="s">
        <v>2108</v>
      </c>
      <c r="F129" s="360"/>
      <c r="G129" s="754" t="s">
        <v>4810</v>
      </c>
      <c r="H129" s="360"/>
      <c r="I129" s="360"/>
      <c r="J129" s="696" t="s">
        <v>2308</v>
      </c>
      <c r="K129" s="1161"/>
      <c r="L129" s="380"/>
      <c r="M129" s="246"/>
      <c r="N129" s="445"/>
      <c r="O129" s="243"/>
      <c r="P129" s="360"/>
      <c r="Q129" s="1961" t="s">
        <v>10158</v>
      </c>
      <c r="R129" s="1121"/>
      <c r="S129" s="426"/>
      <c r="T129" s="426"/>
      <c r="U129" s="426"/>
      <c r="V129" s="426"/>
      <c r="W129" s="426"/>
      <c r="X129" s="426"/>
      <c r="Y129" s="426"/>
      <c r="Z129" s="426"/>
      <c r="AA129" s="1476"/>
      <c r="AB129" s="246"/>
      <c r="AC129" s="360"/>
      <c r="AD129" s="360"/>
      <c r="AE129" s="360" t="s">
        <v>8514</v>
      </c>
    </row>
    <row r="130" spans="1:31" s="325" customFormat="1" ht="15" customHeight="1">
      <c r="A130" s="238">
        <v>117</v>
      </c>
      <c r="B130" s="124" t="s">
        <v>10187</v>
      </c>
      <c r="C130" s="246" t="s">
        <v>5169</v>
      </c>
      <c r="D130" s="243" t="s">
        <v>4955</v>
      </c>
      <c r="E130" s="243" t="s">
        <v>2108</v>
      </c>
      <c r="F130" s="360"/>
      <c r="G130" s="754" t="s">
        <v>3760</v>
      </c>
      <c r="H130" s="360"/>
      <c r="I130" s="360"/>
      <c r="J130" s="696" t="s">
        <v>188</v>
      </c>
      <c r="K130" s="1161"/>
      <c r="L130" s="380"/>
      <c r="M130" s="124"/>
      <c r="N130" s="445"/>
      <c r="O130" s="243"/>
      <c r="P130" s="360"/>
      <c r="Q130" s="1961" t="s">
        <v>10158</v>
      </c>
      <c r="R130" s="1121"/>
      <c r="S130" s="426"/>
      <c r="T130" s="426"/>
      <c r="U130" s="426"/>
      <c r="V130" s="426"/>
      <c r="W130" s="426"/>
      <c r="X130" s="426"/>
      <c r="Y130" s="426"/>
      <c r="Z130" s="426"/>
      <c r="AA130" s="1476"/>
      <c r="AB130" s="124"/>
      <c r="AC130" s="360"/>
      <c r="AD130" s="360"/>
      <c r="AE130" s="239" t="s">
        <v>10072</v>
      </c>
    </row>
    <row r="131" spans="1:31" s="325" customFormat="1" ht="15" customHeight="1">
      <c r="A131" s="238">
        <v>118</v>
      </c>
      <c r="B131" s="124" t="s">
        <v>10188</v>
      </c>
      <c r="C131" s="246" t="s">
        <v>10189</v>
      </c>
      <c r="D131" s="243" t="s">
        <v>4955</v>
      </c>
      <c r="E131" s="243" t="s">
        <v>2108</v>
      </c>
      <c r="F131" s="360"/>
      <c r="G131" s="754" t="s">
        <v>4808</v>
      </c>
      <c r="H131" s="360"/>
      <c r="I131" s="360"/>
      <c r="J131" s="696" t="s">
        <v>188</v>
      </c>
      <c r="K131" s="1161"/>
      <c r="L131" s="380"/>
      <c r="M131" s="124"/>
      <c r="N131" s="445"/>
      <c r="O131" s="243"/>
      <c r="P131" s="360"/>
      <c r="Q131" s="1961" t="s">
        <v>10158</v>
      </c>
      <c r="R131" s="1121"/>
      <c r="S131" s="426"/>
      <c r="T131" s="426"/>
      <c r="U131" s="426"/>
      <c r="V131" s="426"/>
      <c r="W131" s="426"/>
      <c r="X131" s="426"/>
      <c r="Y131" s="426"/>
      <c r="Z131" s="426"/>
      <c r="AA131" s="1476"/>
      <c r="AB131" s="124"/>
      <c r="AC131" s="360"/>
      <c r="AD131" s="360"/>
      <c r="AE131" s="239" t="s">
        <v>10072</v>
      </c>
    </row>
    <row r="132" spans="1:31" s="325" customFormat="1" ht="15" customHeight="1">
      <c r="A132" s="238">
        <v>119</v>
      </c>
      <c r="B132" s="124" t="s">
        <v>10190</v>
      </c>
      <c r="C132" s="246" t="s">
        <v>10191</v>
      </c>
      <c r="D132" s="243" t="s">
        <v>4955</v>
      </c>
      <c r="E132" s="243" t="s">
        <v>2108</v>
      </c>
      <c r="F132" s="360"/>
      <c r="G132" s="754" t="s">
        <v>4810</v>
      </c>
      <c r="H132" s="360"/>
      <c r="I132" s="360"/>
      <c r="J132" s="696" t="s">
        <v>2308</v>
      </c>
      <c r="K132" s="1161"/>
      <c r="L132" s="380"/>
      <c r="M132" s="124"/>
      <c r="N132" s="445"/>
      <c r="O132" s="243"/>
      <c r="P132" s="360"/>
      <c r="Q132" s="1961" t="s">
        <v>10158</v>
      </c>
      <c r="R132" s="1121"/>
      <c r="S132" s="426"/>
      <c r="T132" s="426"/>
      <c r="U132" s="426"/>
      <c r="V132" s="426"/>
      <c r="W132" s="426"/>
      <c r="X132" s="426"/>
      <c r="Y132" s="426"/>
      <c r="Z132" s="426"/>
      <c r="AA132" s="1476"/>
      <c r="AB132" s="124"/>
      <c r="AC132" s="360"/>
      <c r="AD132" s="360"/>
      <c r="AE132" s="360" t="s">
        <v>8514</v>
      </c>
    </row>
    <row r="133" spans="1:31" s="325" customFormat="1" ht="15" customHeight="1">
      <c r="A133" s="238">
        <v>120</v>
      </c>
      <c r="B133" s="124" t="s">
        <v>10192</v>
      </c>
      <c r="C133" s="246" t="s">
        <v>10193</v>
      </c>
      <c r="D133" s="243" t="s">
        <v>4955</v>
      </c>
      <c r="E133" s="243" t="s">
        <v>2108</v>
      </c>
      <c r="F133" s="360"/>
      <c r="G133" s="754" t="s">
        <v>4810</v>
      </c>
      <c r="H133" s="360"/>
      <c r="I133" s="360"/>
      <c r="J133" s="696" t="s">
        <v>2308</v>
      </c>
      <c r="K133" s="1161"/>
      <c r="L133" s="380"/>
      <c r="M133" s="124"/>
      <c r="N133" s="445"/>
      <c r="O133" s="243"/>
      <c r="P133" s="360"/>
      <c r="Q133" s="1961" t="s">
        <v>10158</v>
      </c>
      <c r="R133" s="1121"/>
      <c r="S133" s="426"/>
      <c r="T133" s="426"/>
      <c r="U133" s="426"/>
      <c r="V133" s="426"/>
      <c r="W133" s="426"/>
      <c r="X133" s="426"/>
      <c r="Y133" s="426"/>
      <c r="Z133" s="426"/>
      <c r="AA133" s="1476"/>
      <c r="AB133" s="124"/>
      <c r="AC133" s="360"/>
      <c r="AD133" s="360"/>
      <c r="AE133" s="360" t="s">
        <v>8514</v>
      </c>
    </row>
    <row r="134" spans="1:31" s="325" customFormat="1" ht="15" customHeight="1">
      <c r="A134" s="238">
        <v>121</v>
      </c>
      <c r="B134" s="124" t="s">
        <v>10194</v>
      </c>
      <c r="C134" s="246" t="s">
        <v>9560</v>
      </c>
      <c r="D134" s="243" t="s">
        <v>4955</v>
      </c>
      <c r="E134" s="243" t="s">
        <v>2108</v>
      </c>
      <c r="F134" s="360"/>
      <c r="G134" s="754" t="s">
        <v>3760</v>
      </c>
      <c r="H134" s="360"/>
      <c r="I134" s="360"/>
      <c r="J134" s="696" t="s">
        <v>188</v>
      </c>
      <c r="K134" s="1161"/>
      <c r="L134" s="380"/>
      <c r="M134" s="124"/>
      <c r="N134" s="445"/>
      <c r="O134" s="243"/>
      <c r="P134" s="360"/>
      <c r="Q134" s="1961" t="s">
        <v>10158</v>
      </c>
      <c r="R134" s="1121"/>
      <c r="S134" s="426"/>
      <c r="T134" s="426"/>
      <c r="U134" s="426"/>
      <c r="V134" s="426"/>
      <c r="W134" s="426"/>
      <c r="X134" s="426"/>
      <c r="Y134" s="426"/>
      <c r="Z134" s="426"/>
      <c r="AA134" s="1476"/>
      <c r="AB134" s="124"/>
      <c r="AC134" s="360"/>
      <c r="AD134" s="360"/>
      <c r="AE134" s="239" t="s">
        <v>10072</v>
      </c>
    </row>
    <row r="135" spans="1:31" s="325" customFormat="1" ht="15" customHeight="1">
      <c r="A135" s="238">
        <v>122</v>
      </c>
      <c r="B135" s="124" t="s">
        <v>10195</v>
      </c>
      <c r="C135" s="246" t="s">
        <v>10196</v>
      </c>
      <c r="D135" s="243" t="s">
        <v>4955</v>
      </c>
      <c r="E135" s="243" t="s">
        <v>2108</v>
      </c>
      <c r="F135" s="360"/>
      <c r="G135" s="754" t="s">
        <v>4808</v>
      </c>
      <c r="H135" s="360"/>
      <c r="I135" s="360"/>
      <c r="J135" s="696" t="s">
        <v>188</v>
      </c>
      <c r="K135" s="1161"/>
      <c r="L135" s="380"/>
      <c r="M135" s="124"/>
      <c r="N135" s="445"/>
      <c r="O135" s="243"/>
      <c r="P135" s="360"/>
      <c r="Q135" s="1961" t="s">
        <v>10158</v>
      </c>
      <c r="R135" s="1121"/>
      <c r="S135" s="426"/>
      <c r="T135" s="426"/>
      <c r="U135" s="426"/>
      <c r="V135" s="426"/>
      <c r="W135" s="426"/>
      <c r="X135" s="426"/>
      <c r="Y135" s="426"/>
      <c r="Z135" s="426"/>
      <c r="AA135" s="1476"/>
      <c r="AB135" s="124"/>
      <c r="AC135" s="360"/>
      <c r="AD135" s="360"/>
      <c r="AE135" s="239" t="s">
        <v>10072</v>
      </c>
    </row>
    <row r="136" spans="1:31" s="325" customFormat="1" ht="15" customHeight="1">
      <c r="A136" s="238">
        <v>123</v>
      </c>
      <c r="B136" s="124" t="s">
        <v>10197</v>
      </c>
      <c r="C136" s="246" t="s">
        <v>10198</v>
      </c>
      <c r="D136" s="243" t="s">
        <v>4955</v>
      </c>
      <c r="E136" s="243" t="s">
        <v>2108</v>
      </c>
      <c r="F136" s="360"/>
      <c r="G136" s="754" t="s">
        <v>4810</v>
      </c>
      <c r="H136" s="360"/>
      <c r="I136" s="360"/>
      <c r="J136" s="696" t="s">
        <v>2308</v>
      </c>
      <c r="K136" s="1161"/>
      <c r="L136" s="380"/>
      <c r="M136" s="124"/>
      <c r="N136" s="445"/>
      <c r="O136" s="243"/>
      <c r="P136" s="360"/>
      <c r="Q136" s="1961" t="s">
        <v>10158</v>
      </c>
      <c r="R136" s="1121"/>
      <c r="S136" s="426"/>
      <c r="T136" s="426"/>
      <c r="U136" s="426"/>
      <c r="V136" s="426"/>
      <c r="W136" s="426"/>
      <c r="X136" s="426"/>
      <c r="Y136" s="426"/>
      <c r="Z136" s="426"/>
      <c r="AA136" s="1476"/>
      <c r="AB136" s="124"/>
      <c r="AC136" s="360"/>
      <c r="AD136" s="360"/>
      <c r="AE136" s="360" t="s">
        <v>8514</v>
      </c>
    </row>
    <row r="137" spans="1:31" s="325" customFormat="1" ht="15" customHeight="1">
      <c r="A137" s="238">
        <v>124</v>
      </c>
      <c r="B137" s="124" t="s">
        <v>10199</v>
      </c>
      <c r="C137" s="246" t="s">
        <v>10200</v>
      </c>
      <c r="D137" s="243" t="s">
        <v>4955</v>
      </c>
      <c r="E137" s="243" t="s">
        <v>2108</v>
      </c>
      <c r="F137" s="360"/>
      <c r="G137" s="754" t="s">
        <v>4810</v>
      </c>
      <c r="H137" s="360"/>
      <c r="I137" s="360"/>
      <c r="J137" s="696" t="s">
        <v>2308</v>
      </c>
      <c r="K137" s="1161"/>
      <c r="L137" s="380"/>
      <c r="M137" s="124"/>
      <c r="N137" s="445"/>
      <c r="O137" s="243"/>
      <c r="P137" s="360"/>
      <c r="Q137" s="1961" t="s">
        <v>10158</v>
      </c>
      <c r="R137" s="1121"/>
      <c r="S137" s="426"/>
      <c r="T137" s="426"/>
      <c r="U137" s="426"/>
      <c r="V137" s="426"/>
      <c r="W137" s="426"/>
      <c r="X137" s="426"/>
      <c r="Y137" s="426"/>
      <c r="Z137" s="426"/>
      <c r="AA137" s="1476"/>
      <c r="AB137" s="124"/>
      <c r="AC137" s="360"/>
      <c r="AD137" s="360"/>
      <c r="AE137" s="360" t="s">
        <v>8514</v>
      </c>
    </row>
    <row r="138" spans="1:31" s="325" customFormat="1" ht="15" customHeight="1">
      <c r="A138" s="238">
        <v>125</v>
      </c>
      <c r="B138" s="124" t="s">
        <v>10201</v>
      </c>
      <c r="C138" s="246" t="s">
        <v>9562</v>
      </c>
      <c r="D138" s="243" t="s">
        <v>4955</v>
      </c>
      <c r="E138" s="243" t="s">
        <v>2108</v>
      </c>
      <c r="F138" s="360"/>
      <c r="G138" s="754" t="s">
        <v>3760</v>
      </c>
      <c r="H138" s="360"/>
      <c r="I138" s="360"/>
      <c r="J138" s="696" t="s">
        <v>188</v>
      </c>
      <c r="K138" s="1161"/>
      <c r="L138" s="380"/>
      <c r="M138" s="124"/>
      <c r="N138" s="445"/>
      <c r="O138" s="243"/>
      <c r="P138" s="360"/>
      <c r="Q138" s="1961" t="s">
        <v>10158</v>
      </c>
      <c r="R138" s="1121"/>
      <c r="S138" s="426"/>
      <c r="T138" s="426"/>
      <c r="U138" s="426"/>
      <c r="V138" s="426"/>
      <c r="W138" s="426"/>
      <c r="X138" s="426"/>
      <c r="Y138" s="426"/>
      <c r="Z138" s="426"/>
      <c r="AA138" s="1476"/>
      <c r="AB138" s="124"/>
      <c r="AC138" s="360"/>
      <c r="AD138" s="360"/>
      <c r="AE138" s="239" t="s">
        <v>10072</v>
      </c>
    </row>
    <row r="139" spans="1:31" s="325" customFormat="1" ht="15" customHeight="1">
      <c r="A139" s="238">
        <v>126</v>
      </c>
      <c r="B139" s="124" t="s">
        <v>10202</v>
      </c>
      <c r="C139" s="246" t="s">
        <v>10203</v>
      </c>
      <c r="D139" s="243" t="s">
        <v>4955</v>
      </c>
      <c r="E139" s="243" t="s">
        <v>2108</v>
      </c>
      <c r="F139" s="360"/>
      <c r="G139" s="754" t="s">
        <v>4808</v>
      </c>
      <c r="H139" s="360"/>
      <c r="I139" s="360"/>
      <c r="J139" s="696" t="s">
        <v>188</v>
      </c>
      <c r="K139" s="1161"/>
      <c r="L139" s="380"/>
      <c r="M139" s="124"/>
      <c r="N139" s="445"/>
      <c r="O139" s="243"/>
      <c r="P139" s="360"/>
      <c r="Q139" s="1961" t="s">
        <v>10158</v>
      </c>
      <c r="R139" s="1121"/>
      <c r="S139" s="426"/>
      <c r="T139" s="426"/>
      <c r="U139" s="426"/>
      <c r="V139" s="426"/>
      <c r="W139" s="426"/>
      <c r="X139" s="426"/>
      <c r="Y139" s="426"/>
      <c r="Z139" s="426"/>
      <c r="AA139" s="1476"/>
      <c r="AB139" s="124"/>
      <c r="AC139" s="360"/>
      <c r="AD139" s="360"/>
      <c r="AE139" s="239" t="s">
        <v>10072</v>
      </c>
    </row>
    <row r="140" spans="1:31" s="325" customFormat="1" ht="15" customHeight="1">
      <c r="A140" s="238">
        <v>127</v>
      </c>
      <c r="B140" s="124" t="s">
        <v>10204</v>
      </c>
      <c r="C140" s="246" t="s">
        <v>10205</v>
      </c>
      <c r="D140" s="243" t="s">
        <v>4955</v>
      </c>
      <c r="E140" s="243" t="s">
        <v>2108</v>
      </c>
      <c r="F140" s="360"/>
      <c r="G140" s="754" t="s">
        <v>4810</v>
      </c>
      <c r="H140" s="360"/>
      <c r="I140" s="360"/>
      <c r="J140" s="696" t="s">
        <v>2308</v>
      </c>
      <c r="K140" s="1161"/>
      <c r="L140" s="380"/>
      <c r="M140" s="124"/>
      <c r="N140" s="445"/>
      <c r="O140" s="243"/>
      <c r="P140" s="360"/>
      <c r="Q140" s="1961" t="s">
        <v>10158</v>
      </c>
      <c r="R140" s="1121"/>
      <c r="S140" s="426"/>
      <c r="T140" s="426"/>
      <c r="U140" s="426"/>
      <c r="V140" s="426"/>
      <c r="W140" s="426"/>
      <c r="X140" s="426"/>
      <c r="Y140" s="426"/>
      <c r="Z140" s="426"/>
      <c r="AA140" s="1476"/>
      <c r="AB140" s="124"/>
      <c r="AC140" s="360"/>
      <c r="AD140" s="360"/>
      <c r="AE140" s="360" t="s">
        <v>8514</v>
      </c>
    </row>
    <row r="141" spans="1:31" s="325" customFormat="1" ht="15" customHeight="1">
      <c r="A141" s="238">
        <v>128</v>
      </c>
      <c r="B141" s="124" t="s">
        <v>10206</v>
      </c>
      <c r="C141" s="246" t="s">
        <v>10207</v>
      </c>
      <c r="D141" s="243" t="s">
        <v>4955</v>
      </c>
      <c r="E141" s="243" t="s">
        <v>2108</v>
      </c>
      <c r="F141" s="360"/>
      <c r="G141" s="754" t="s">
        <v>4810</v>
      </c>
      <c r="H141" s="360"/>
      <c r="I141" s="360"/>
      <c r="J141" s="696" t="s">
        <v>2308</v>
      </c>
      <c r="K141" s="1161"/>
      <c r="L141" s="380"/>
      <c r="M141" s="124"/>
      <c r="N141" s="445"/>
      <c r="O141" s="243"/>
      <c r="P141" s="360"/>
      <c r="Q141" s="1961" t="s">
        <v>10158</v>
      </c>
      <c r="R141" s="1121"/>
      <c r="S141" s="426"/>
      <c r="T141" s="426"/>
      <c r="U141" s="426"/>
      <c r="V141" s="426"/>
      <c r="W141" s="426"/>
      <c r="X141" s="426"/>
      <c r="Y141" s="426"/>
      <c r="Z141" s="426"/>
      <c r="AA141" s="1476"/>
      <c r="AB141" s="124"/>
      <c r="AC141" s="360"/>
      <c r="AD141" s="360"/>
      <c r="AE141" s="360"/>
    </row>
    <row r="142" spans="1:31" s="325" customFormat="1" ht="15" customHeight="1">
      <c r="A142" s="238">
        <v>129</v>
      </c>
      <c r="B142" s="124" t="s">
        <v>10208</v>
      </c>
      <c r="C142" s="246" t="s">
        <v>10209</v>
      </c>
      <c r="D142" s="243" t="s">
        <v>4955</v>
      </c>
      <c r="E142" s="243" t="s">
        <v>2108</v>
      </c>
      <c r="F142" s="360"/>
      <c r="G142" s="754" t="s">
        <v>3760</v>
      </c>
      <c r="H142" s="360"/>
      <c r="I142" s="360"/>
      <c r="J142" s="696" t="s">
        <v>2308</v>
      </c>
      <c r="K142" s="1161"/>
      <c r="L142" s="380"/>
      <c r="M142" s="124"/>
      <c r="N142" s="445"/>
      <c r="O142" s="243"/>
      <c r="P142" s="360"/>
      <c r="Q142" s="1961" t="s">
        <v>10158</v>
      </c>
      <c r="R142" s="1121"/>
      <c r="S142" s="426"/>
      <c r="T142" s="426"/>
      <c r="U142" s="426"/>
      <c r="V142" s="426"/>
      <c r="W142" s="426"/>
      <c r="X142" s="426"/>
      <c r="Y142" s="426"/>
      <c r="Z142" s="426"/>
      <c r="AA142" s="1476"/>
      <c r="AB142" s="124"/>
      <c r="AC142" s="360"/>
      <c r="AD142" s="360"/>
      <c r="AE142" s="360" t="s">
        <v>8514</v>
      </c>
    </row>
    <row r="143" spans="1:31" s="325" customFormat="1" ht="15" customHeight="1">
      <c r="A143" s="238">
        <v>130</v>
      </c>
      <c r="B143" s="124" t="s">
        <v>10210</v>
      </c>
      <c r="C143" s="246" t="s">
        <v>10211</v>
      </c>
      <c r="D143" s="243" t="s">
        <v>4955</v>
      </c>
      <c r="E143" s="243" t="s">
        <v>2108</v>
      </c>
      <c r="F143" s="360"/>
      <c r="G143" s="754" t="s">
        <v>4808</v>
      </c>
      <c r="H143" s="360"/>
      <c r="I143" s="360"/>
      <c r="J143" s="696" t="s">
        <v>2308</v>
      </c>
      <c r="K143" s="1161"/>
      <c r="L143" s="380"/>
      <c r="M143" s="124"/>
      <c r="N143" s="445"/>
      <c r="O143" s="243"/>
      <c r="P143" s="360"/>
      <c r="Q143" s="1961" t="s">
        <v>10158</v>
      </c>
      <c r="R143" s="1121"/>
      <c r="S143" s="426"/>
      <c r="T143" s="426"/>
      <c r="U143" s="426"/>
      <c r="V143" s="426"/>
      <c r="W143" s="426"/>
      <c r="X143" s="426"/>
      <c r="Y143" s="426"/>
      <c r="Z143" s="426"/>
      <c r="AA143" s="1476"/>
      <c r="AB143" s="124"/>
      <c r="AC143" s="360"/>
      <c r="AD143" s="360"/>
      <c r="AE143" s="360" t="s">
        <v>8514</v>
      </c>
    </row>
    <row r="144" spans="1:31" s="325" customFormat="1" ht="15" customHeight="1">
      <c r="A144" s="238">
        <v>131</v>
      </c>
      <c r="B144" s="124" t="s">
        <v>10212</v>
      </c>
      <c r="C144" s="246" t="s">
        <v>10213</v>
      </c>
      <c r="D144" s="243" t="s">
        <v>4955</v>
      </c>
      <c r="E144" s="243" t="s">
        <v>2108</v>
      </c>
      <c r="F144" s="360"/>
      <c r="G144" s="754" t="s">
        <v>4810</v>
      </c>
      <c r="H144" s="360"/>
      <c r="I144" s="360"/>
      <c r="J144" s="696" t="s">
        <v>2308</v>
      </c>
      <c r="K144" s="1161"/>
      <c r="L144" s="380"/>
      <c r="M144" s="124"/>
      <c r="N144" s="445"/>
      <c r="O144" s="243"/>
      <c r="P144" s="360"/>
      <c r="Q144" s="1961" t="s">
        <v>10158</v>
      </c>
      <c r="R144" s="1121"/>
      <c r="S144" s="426"/>
      <c r="T144" s="426"/>
      <c r="U144" s="426"/>
      <c r="V144" s="426"/>
      <c r="W144" s="426"/>
      <c r="X144" s="426"/>
      <c r="Y144" s="426"/>
      <c r="Z144" s="426"/>
      <c r="AA144" s="1476"/>
      <c r="AB144" s="124"/>
      <c r="AC144" s="360"/>
      <c r="AD144" s="360"/>
      <c r="AE144" s="360" t="s">
        <v>8514</v>
      </c>
    </row>
    <row r="145" spans="1:31" s="325" customFormat="1" ht="15" customHeight="1">
      <c r="A145" s="238">
        <v>132</v>
      </c>
      <c r="B145" s="124" t="s">
        <v>10214</v>
      </c>
      <c r="C145" s="246" t="s">
        <v>10215</v>
      </c>
      <c r="D145" s="243" t="s">
        <v>4955</v>
      </c>
      <c r="E145" s="243" t="s">
        <v>2108</v>
      </c>
      <c r="F145" s="360"/>
      <c r="G145" s="754" t="s">
        <v>4810</v>
      </c>
      <c r="H145" s="360"/>
      <c r="I145" s="360"/>
      <c r="J145" s="696" t="s">
        <v>2308</v>
      </c>
      <c r="K145" s="1161"/>
      <c r="L145" s="380"/>
      <c r="M145" s="124"/>
      <c r="N145" s="445"/>
      <c r="O145" s="243"/>
      <c r="P145" s="360"/>
      <c r="Q145" s="1961" t="s">
        <v>10158</v>
      </c>
      <c r="R145" s="1121"/>
      <c r="S145" s="426"/>
      <c r="T145" s="426"/>
      <c r="U145" s="426"/>
      <c r="V145" s="426"/>
      <c r="W145" s="426"/>
      <c r="X145" s="426"/>
      <c r="Y145" s="426"/>
      <c r="Z145" s="426"/>
      <c r="AA145" s="1476"/>
      <c r="AB145" s="124"/>
      <c r="AC145" s="360"/>
      <c r="AD145" s="360"/>
      <c r="AE145" s="360" t="s">
        <v>8514</v>
      </c>
    </row>
    <row r="146" spans="1:31" s="325" customFormat="1" ht="15" customHeight="1">
      <c r="A146" s="238">
        <v>133</v>
      </c>
      <c r="B146" s="124" t="s">
        <v>9526</v>
      </c>
      <c r="C146" s="246" t="s">
        <v>9527</v>
      </c>
      <c r="D146" s="243" t="s">
        <v>4955</v>
      </c>
      <c r="E146" s="243" t="s">
        <v>2108</v>
      </c>
      <c r="F146" s="360"/>
      <c r="G146" s="754" t="s">
        <v>3760</v>
      </c>
      <c r="H146" s="360"/>
      <c r="I146" s="360"/>
      <c r="J146" s="696" t="s">
        <v>188</v>
      </c>
      <c r="K146" s="1161" t="s">
        <v>2043</v>
      </c>
      <c r="L146" s="77" t="s">
        <v>892</v>
      </c>
      <c r="M146" s="124" t="s">
        <v>9526</v>
      </c>
      <c r="N146" s="445" t="s">
        <v>10216</v>
      </c>
      <c r="O146" s="243" t="s">
        <v>4955</v>
      </c>
      <c r="P146" s="360"/>
      <c r="Q146" s="360" t="s">
        <v>10217</v>
      </c>
      <c r="R146" s="1121"/>
      <c r="S146" s="426"/>
      <c r="T146" s="426"/>
      <c r="U146" s="426"/>
      <c r="V146" s="426"/>
      <c r="W146" s="426"/>
      <c r="X146" s="426"/>
      <c r="Y146" s="426"/>
      <c r="Z146" s="426"/>
      <c r="AA146" s="1476"/>
      <c r="AB146" s="124"/>
      <c r="AC146" s="360"/>
      <c r="AD146" s="360"/>
      <c r="AE146" s="239" t="s">
        <v>10072</v>
      </c>
    </row>
    <row r="147" spans="1:31" s="325" customFormat="1" ht="15" customHeight="1">
      <c r="A147" s="238">
        <v>134</v>
      </c>
      <c r="B147" s="124" t="s">
        <v>10218</v>
      </c>
      <c r="C147" s="246" t="s">
        <v>9530</v>
      </c>
      <c r="D147" s="243" t="s">
        <v>4955</v>
      </c>
      <c r="E147" s="243" t="s">
        <v>2108</v>
      </c>
      <c r="F147" s="360"/>
      <c r="G147" s="754" t="s">
        <v>3760</v>
      </c>
      <c r="H147" s="360"/>
      <c r="I147" s="360"/>
      <c r="J147" s="696" t="s">
        <v>188</v>
      </c>
      <c r="K147" s="1161" t="s">
        <v>2043</v>
      </c>
      <c r="L147" s="77" t="s">
        <v>892</v>
      </c>
      <c r="M147" s="124" t="s">
        <v>10218</v>
      </c>
      <c r="N147" s="445" t="s">
        <v>10216</v>
      </c>
      <c r="O147" s="243" t="s">
        <v>4955</v>
      </c>
      <c r="P147" s="360"/>
      <c r="Q147" s="360" t="s">
        <v>10219</v>
      </c>
      <c r="R147" s="1121"/>
      <c r="S147" s="426"/>
      <c r="T147" s="426"/>
      <c r="U147" s="426"/>
      <c r="V147" s="426"/>
      <c r="W147" s="426"/>
      <c r="X147" s="426"/>
      <c r="Y147" s="426"/>
      <c r="Z147" s="426"/>
      <c r="AA147" s="1476"/>
      <c r="AB147" s="124"/>
      <c r="AC147" s="360"/>
      <c r="AD147" s="360"/>
      <c r="AE147" s="239" t="s">
        <v>10072</v>
      </c>
    </row>
    <row r="148" spans="1:31" s="325" customFormat="1" ht="15" customHeight="1">
      <c r="A148" s="238">
        <v>135</v>
      </c>
      <c r="B148" s="124" t="s">
        <v>10220</v>
      </c>
      <c r="C148" s="246" t="s">
        <v>9533</v>
      </c>
      <c r="D148" s="243" t="s">
        <v>4955</v>
      </c>
      <c r="E148" s="243" t="s">
        <v>2108</v>
      </c>
      <c r="F148" s="360"/>
      <c r="G148" s="754" t="s">
        <v>3760</v>
      </c>
      <c r="H148" s="360"/>
      <c r="I148" s="360"/>
      <c r="J148" s="696" t="s">
        <v>188</v>
      </c>
      <c r="K148" s="1161" t="s">
        <v>2043</v>
      </c>
      <c r="L148" s="77" t="s">
        <v>892</v>
      </c>
      <c r="M148" s="124" t="s">
        <v>10220</v>
      </c>
      <c r="N148" s="445" t="s">
        <v>10216</v>
      </c>
      <c r="O148" s="243" t="s">
        <v>4955</v>
      </c>
      <c r="P148" s="360"/>
      <c r="Q148" s="360" t="s">
        <v>10221</v>
      </c>
      <c r="R148" s="1121"/>
      <c r="S148" s="426"/>
      <c r="T148" s="426"/>
      <c r="U148" s="426"/>
      <c r="V148" s="426"/>
      <c r="W148" s="426"/>
      <c r="X148" s="426"/>
      <c r="Y148" s="426"/>
      <c r="Z148" s="426"/>
      <c r="AA148" s="1476"/>
      <c r="AB148" s="124"/>
      <c r="AC148" s="360"/>
      <c r="AD148" s="360"/>
      <c r="AE148" s="239" t="s">
        <v>10072</v>
      </c>
    </row>
    <row r="149" spans="1:31" s="325" customFormat="1" ht="15" customHeight="1">
      <c r="A149" s="238">
        <v>136</v>
      </c>
      <c r="B149" s="124" t="s">
        <v>10222</v>
      </c>
      <c r="C149" s="246" t="s">
        <v>10223</v>
      </c>
      <c r="D149" s="243" t="s">
        <v>4955</v>
      </c>
      <c r="E149" s="243" t="s">
        <v>2108</v>
      </c>
      <c r="F149" s="360"/>
      <c r="G149" s="754" t="s">
        <v>4808</v>
      </c>
      <c r="H149" s="360"/>
      <c r="I149" s="360"/>
      <c r="J149" s="696" t="s">
        <v>188</v>
      </c>
      <c r="K149" s="1161" t="s">
        <v>2043</v>
      </c>
      <c r="L149" s="77" t="s">
        <v>892</v>
      </c>
      <c r="M149" s="124" t="s">
        <v>10222</v>
      </c>
      <c r="N149" s="445" t="s">
        <v>10224</v>
      </c>
      <c r="O149" s="243" t="s">
        <v>4955</v>
      </c>
      <c r="P149" s="360"/>
      <c r="Q149" s="360" t="s">
        <v>10225</v>
      </c>
      <c r="R149" s="1121"/>
      <c r="S149" s="426"/>
      <c r="T149" s="426"/>
      <c r="U149" s="426"/>
      <c r="V149" s="426"/>
      <c r="W149" s="426"/>
      <c r="X149" s="426"/>
      <c r="Y149" s="426"/>
      <c r="Z149" s="426"/>
      <c r="AA149" s="1476"/>
      <c r="AB149" s="124"/>
      <c r="AC149" s="360"/>
      <c r="AD149" s="360"/>
      <c r="AE149" s="239" t="s">
        <v>10072</v>
      </c>
    </row>
    <row r="150" spans="1:31" s="325" customFormat="1" ht="15" customHeight="1">
      <c r="A150" s="238">
        <v>137</v>
      </c>
      <c r="B150" s="124" t="s">
        <v>10226</v>
      </c>
      <c r="C150" s="246" t="s">
        <v>10227</v>
      </c>
      <c r="D150" s="243" t="s">
        <v>4955</v>
      </c>
      <c r="E150" s="243" t="s">
        <v>2108</v>
      </c>
      <c r="F150" s="360"/>
      <c r="G150" s="754" t="s">
        <v>4808</v>
      </c>
      <c r="H150" s="360"/>
      <c r="I150" s="360"/>
      <c r="J150" s="696" t="s">
        <v>188</v>
      </c>
      <c r="K150" s="1161" t="s">
        <v>2043</v>
      </c>
      <c r="L150" s="77" t="s">
        <v>892</v>
      </c>
      <c r="M150" s="124" t="s">
        <v>10226</v>
      </c>
      <c r="N150" s="445" t="s">
        <v>10224</v>
      </c>
      <c r="O150" s="243" t="s">
        <v>4955</v>
      </c>
      <c r="P150" s="360"/>
      <c r="Q150" s="360" t="s">
        <v>10228</v>
      </c>
      <c r="R150" s="1121"/>
      <c r="S150" s="426"/>
      <c r="T150" s="426"/>
      <c r="U150" s="426"/>
      <c r="V150" s="426"/>
      <c r="W150" s="426"/>
      <c r="X150" s="426"/>
      <c r="Y150" s="426"/>
      <c r="Z150" s="426"/>
      <c r="AA150" s="1476"/>
      <c r="AB150" s="124"/>
      <c r="AC150" s="360"/>
      <c r="AD150" s="360"/>
      <c r="AE150" s="239" t="s">
        <v>10072</v>
      </c>
    </row>
    <row r="151" spans="1:31" s="325" customFormat="1" ht="15" customHeight="1">
      <c r="A151" s="238">
        <v>138</v>
      </c>
      <c r="B151" s="124" t="s">
        <v>10229</v>
      </c>
      <c r="C151" s="246" t="s">
        <v>10230</v>
      </c>
      <c r="D151" s="243" t="s">
        <v>4955</v>
      </c>
      <c r="E151" s="243" t="s">
        <v>2108</v>
      </c>
      <c r="F151" s="360"/>
      <c r="G151" s="754" t="s">
        <v>4808</v>
      </c>
      <c r="H151" s="360"/>
      <c r="I151" s="360"/>
      <c r="J151" s="696" t="s">
        <v>188</v>
      </c>
      <c r="K151" s="1161" t="s">
        <v>2043</v>
      </c>
      <c r="L151" s="77" t="s">
        <v>892</v>
      </c>
      <c r="M151" s="124" t="s">
        <v>10229</v>
      </c>
      <c r="N151" s="445" t="s">
        <v>10231</v>
      </c>
      <c r="O151" s="243" t="s">
        <v>4955</v>
      </c>
      <c r="P151" s="360"/>
      <c r="Q151" s="360" t="s">
        <v>10232</v>
      </c>
      <c r="R151" s="1121"/>
      <c r="S151" s="426"/>
      <c r="T151" s="426"/>
      <c r="U151" s="426"/>
      <c r="V151" s="426"/>
      <c r="W151" s="426"/>
      <c r="X151" s="426"/>
      <c r="Y151" s="426"/>
      <c r="Z151" s="426"/>
      <c r="AA151" s="1476"/>
      <c r="AB151" s="124"/>
      <c r="AC151" s="360"/>
      <c r="AD151" s="360"/>
      <c r="AE151" s="239" t="s">
        <v>10072</v>
      </c>
    </row>
    <row r="152" spans="1:31" s="325" customFormat="1" ht="15" customHeight="1">
      <c r="A152" s="238">
        <v>139</v>
      </c>
      <c r="B152" s="124" t="s">
        <v>10233</v>
      </c>
      <c r="C152" s="246" t="s">
        <v>10234</v>
      </c>
      <c r="D152" s="243" t="s">
        <v>4955</v>
      </c>
      <c r="E152" s="243" t="s">
        <v>2108</v>
      </c>
      <c r="F152" s="360"/>
      <c r="G152" s="754" t="s">
        <v>4810</v>
      </c>
      <c r="H152" s="360"/>
      <c r="I152" s="360"/>
      <c r="J152" s="696" t="s">
        <v>188</v>
      </c>
      <c r="K152" s="1161" t="s">
        <v>2043</v>
      </c>
      <c r="L152" s="77" t="s">
        <v>892</v>
      </c>
      <c r="M152" s="124" t="s">
        <v>10233</v>
      </c>
      <c r="N152" s="445" t="s">
        <v>10231</v>
      </c>
      <c r="O152" s="243" t="s">
        <v>4955</v>
      </c>
      <c r="P152" s="360"/>
      <c r="Q152" s="360" t="s">
        <v>10225</v>
      </c>
      <c r="R152" s="1121"/>
      <c r="S152" s="426"/>
      <c r="T152" s="426"/>
      <c r="U152" s="426"/>
      <c r="V152" s="426"/>
      <c r="W152" s="426"/>
      <c r="X152" s="426"/>
      <c r="Y152" s="426"/>
      <c r="Z152" s="426"/>
      <c r="AA152" s="1476"/>
      <c r="AB152" s="124"/>
      <c r="AC152" s="360"/>
      <c r="AD152" s="360"/>
      <c r="AE152" s="239" t="s">
        <v>10072</v>
      </c>
    </row>
    <row r="153" spans="1:31" s="325" customFormat="1" ht="15" customHeight="1">
      <c r="A153" s="238">
        <v>140</v>
      </c>
      <c r="B153" s="124" t="s">
        <v>10235</v>
      </c>
      <c r="C153" s="246" t="s">
        <v>10236</v>
      </c>
      <c r="D153" s="243" t="s">
        <v>4955</v>
      </c>
      <c r="E153" s="243" t="s">
        <v>2108</v>
      </c>
      <c r="F153" s="360"/>
      <c r="G153" s="754" t="s">
        <v>4810</v>
      </c>
      <c r="H153" s="360"/>
      <c r="I153" s="360"/>
      <c r="J153" s="696" t="s">
        <v>2308</v>
      </c>
      <c r="K153" s="1161" t="s">
        <v>2043</v>
      </c>
      <c r="L153" s="77" t="s">
        <v>892</v>
      </c>
      <c r="M153" s="124" t="s">
        <v>10235</v>
      </c>
      <c r="N153" s="445" t="s">
        <v>10224</v>
      </c>
      <c r="O153" s="243" t="s">
        <v>4955</v>
      </c>
      <c r="P153" s="360"/>
      <c r="Q153" s="360" t="s">
        <v>10228</v>
      </c>
      <c r="R153" s="1121"/>
      <c r="S153" s="426"/>
      <c r="T153" s="426"/>
      <c r="U153" s="426"/>
      <c r="V153" s="426"/>
      <c r="W153" s="426"/>
      <c r="X153" s="426"/>
      <c r="Y153" s="426"/>
      <c r="Z153" s="426"/>
      <c r="AA153" s="1476"/>
      <c r="AB153" s="124"/>
      <c r="AC153" s="360"/>
      <c r="AD153" s="360"/>
      <c r="AE153" s="360" t="s">
        <v>8514</v>
      </c>
    </row>
    <row r="154" spans="1:31" s="325" customFormat="1" ht="15" customHeight="1">
      <c r="A154" s="238">
        <v>141</v>
      </c>
      <c r="B154" s="124" t="s">
        <v>10237</v>
      </c>
      <c r="C154" s="246" t="s">
        <v>10238</v>
      </c>
      <c r="D154" s="243" t="s">
        <v>4955</v>
      </c>
      <c r="E154" s="243" t="s">
        <v>2108</v>
      </c>
      <c r="F154" s="360"/>
      <c r="G154" s="754" t="s">
        <v>4810</v>
      </c>
      <c r="H154" s="360"/>
      <c r="I154" s="360"/>
      <c r="J154" s="696" t="s">
        <v>2308</v>
      </c>
      <c r="K154" s="1161" t="s">
        <v>2043</v>
      </c>
      <c r="L154" s="77" t="s">
        <v>892</v>
      </c>
      <c r="M154" s="124" t="s">
        <v>10237</v>
      </c>
      <c r="N154" s="445" t="s">
        <v>10231</v>
      </c>
      <c r="O154" s="243" t="s">
        <v>4955</v>
      </c>
      <c r="P154" s="360"/>
      <c r="Q154" s="360" t="s">
        <v>10232</v>
      </c>
      <c r="R154" s="1121"/>
      <c r="S154" s="426"/>
      <c r="T154" s="426"/>
      <c r="U154" s="426"/>
      <c r="V154" s="426"/>
      <c r="W154" s="426"/>
      <c r="X154" s="426"/>
      <c r="Y154" s="426"/>
      <c r="Z154" s="426"/>
      <c r="AA154" s="1476"/>
      <c r="AB154" s="124"/>
      <c r="AC154" s="360"/>
      <c r="AD154" s="360"/>
      <c r="AE154" s="360" t="s">
        <v>8514</v>
      </c>
    </row>
    <row r="155" spans="1:31" s="325" customFormat="1" ht="15" customHeight="1">
      <c r="A155" s="238">
        <v>142</v>
      </c>
      <c r="B155" s="124" t="s">
        <v>9517</v>
      </c>
      <c r="C155" s="124" t="s">
        <v>9518</v>
      </c>
      <c r="D155" s="243" t="s">
        <v>4955</v>
      </c>
      <c r="E155" s="243" t="s">
        <v>2108</v>
      </c>
      <c r="F155" s="360"/>
      <c r="G155" s="754" t="s">
        <v>3760</v>
      </c>
      <c r="H155" s="360"/>
      <c r="I155" s="360"/>
      <c r="J155" s="696" t="s">
        <v>188</v>
      </c>
      <c r="K155" s="1161" t="s">
        <v>2043</v>
      </c>
      <c r="L155" s="77" t="s">
        <v>892</v>
      </c>
      <c r="M155" s="124" t="s">
        <v>9517</v>
      </c>
      <c r="N155" s="445" t="s">
        <v>10239</v>
      </c>
      <c r="O155" s="243" t="s">
        <v>4955</v>
      </c>
      <c r="P155" s="360"/>
      <c r="Q155" s="360" t="s">
        <v>10240</v>
      </c>
      <c r="R155" s="1121"/>
      <c r="S155" s="426"/>
      <c r="T155" s="426"/>
      <c r="U155" s="426"/>
      <c r="V155" s="426"/>
      <c r="W155" s="426"/>
      <c r="X155" s="426"/>
      <c r="Y155" s="426"/>
      <c r="Z155" s="426"/>
      <c r="AA155" s="1476"/>
      <c r="AB155" s="124"/>
      <c r="AC155" s="360"/>
      <c r="AD155" s="360"/>
      <c r="AE155" s="239" t="s">
        <v>10072</v>
      </c>
    </row>
    <row r="156" spans="1:31" s="325" customFormat="1" ht="15" customHeight="1">
      <c r="A156" s="238">
        <v>143</v>
      </c>
      <c r="B156" s="124" t="s">
        <v>10241</v>
      </c>
      <c r="C156" s="124" t="s">
        <v>9521</v>
      </c>
      <c r="D156" s="243" t="s">
        <v>4955</v>
      </c>
      <c r="E156" s="243" t="s">
        <v>2108</v>
      </c>
      <c r="F156" s="360"/>
      <c r="G156" s="754" t="s">
        <v>3760</v>
      </c>
      <c r="H156" s="360"/>
      <c r="I156" s="360"/>
      <c r="J156" s="696" t="s">
        <v>188</v>
      </c>
      <c r="K156" s="1161" t="s">
        <v>2043</v>
      </c>
      <c r="L156" s="77" t="s">
        <v>892</v>
      </c>
      <c r="M156" s="124" t="s">
        <v>10241</v>
      </c>
      <c r="N156" s="445" t="s">
        <v>10242</v>
      </c>
      <c r="O156" s="243" t="s">
        <v>4955</v>
      </c>
      <c r="P156" s="360"/>
      <c r="Q156" s="360" t="s">
        <v>10243</v>
      </c>
      <c r="R156" s="1121"/>
      <c r="S156" s="426"/>
      <c r="T156" s="426"/>
      <c r="U156" s="426"/>
      <c r="V156" s="426"/>
      <c r="W156" s="426"/>
      <c r="X156" s="426"/>
      <c r="Y156" s="426"/>
      <c r="Z156" s="426"/>
      <c r="AA156" s="1476"/>
      <c r="AB156" s="124"/>
      <c r="AC156" s="360"/>
      <c r="AD156" s="360"/>
      <c r="AE156" s="239" t="s">
        <v>10072</v>
      </c>
    </row>
    <row r="157" spans="1:31" s="325" customFormat="1" ht="15" customHeight="1">
      <c r="A157" s="238">
        <v>144</v>
      </c>
      <c r="B157" s="124" t="s">
        <v>10244</v>
      </c>
      <c r="C157" s="124" t="s">
        <v>9524</v>
      </c>
      <c r="D157" s="243" t="s">
        <v>4955</v>
      </c>
      <c r="E157" s="243" t="s">
        <v>2108</v>
      </c>
      <c r="F157" s="360"/>
      <c r="G157" s="754" t="s">
        <v>3760</v>
      </c>
      <c r="H157" s="360"/>
      <c r="I157" s="360"/>
      <c r="J157" s="696" t="s">
        <v>188</v>
      </c>
      <c r="K157" s="1161" t="s">
        <v>2043</v>
      </c>
      <c r="L157" s="77" t="s">
        <v>892</v>
      </c>
      <c r="M157" s="124" t="s">
        <v>10244</v>
      </c>
      <c r="N157" s="445" t="s">
        <v>10242</v>
      </c>
      <c r="O157" s="243" t="s">
        <v>4955</v>
      </c>
      <c r="P157" s="360"/>
      <c r="Q157" s="360" t="s">
        <v>10245</v>
      </c>
      <c r="R157" s="1121"/>
      <c r="S157" s="426"/>
      <c r="T157" s="426"/>
      <c r="U157" s="426"/>
      <c r="V157" s="426"/>
      <c r="W157" s="426"/>
      <c r="X157" s="426"/>
      <c r="Y157" s="426"/>
      <c r="Z157" s="426"/>
      <c r="AA157" s="1476"/>
      <c r="AB157" s="124"/>
      <c r="AC157" s="360"/>
      <c r="AD157" s="360"/>
      <c r="AE157" s="239" t="s">
        <v>10072</v>
      </c>
    </row>
    <row r="158" spans="1:31" s="325" customFormat="1" ht="15" customHeight="1">
      <c r="A158" s="238">
        <v>145</v>
      </c>
      <c r="B158" s="124" t="s">
        <v>10246</v>
      </c>
      <c r="C158" s="124" t="s">
        <v>10247</v>
      </c>
      <c r="D158" s="243" t="s">
        <v>4955</v>
      </c>
      <c r="E158" s="243" t="s">
        <v>2108</v>
      </c>
      <c r="F158" s="360"/>
      <c r="G158" s="754" t="s">
        <v>4808</v>
      </c>
      <c r="H158" s="360"/>
      <c r="I158" s="360"/>
      <c r="J158" s="696" t="s">
        <v>188</v>
      </c>
      <c r="K158" s="1161" t="s">
        <v>2043</v>
      </c>
      <c r="L158" s="77" t="s">
        <v>892</v>
      </c>
      <c r="M158" s="124" t="s">
        <v>10246</v>
      </c>
      <c r="N158" s="445" t="s">
        <v>10248</v>
      </c>
      <c r="O158" s="243" t="s">
        <v>4955</v>
      </c>
      <c r="P158" s="360"/>
      <c r="Q158" s="360" t="s">
        <v>10249</v>
      </c>
      <c r="R158" s="1121"/>
      <c r="S158" s="426"/>
      <c r="T158" s="426"/>
      <c r="U158" s="426"/>
      <c r="V158" s="426"/>
      <c r="W158" s="426"/>
      <c r="X158" s="426"/>
      <c r="Y158" s="426"/>
      <c r="Z158" s="426"/>
      <c r="AA158" s="1476"/>
      <c r="AB158" s="124"/>
      <c r="AC158" s="360"/>
      <c r="AD158" s="360"/>
      <c r="AE158" s="239" t="s">
        <v>10072</v>
      </c>
    </row>
    <row r="159" spans="1:31" s="325" customFormat="1" ht="15" customHeight="1">
      <c r="A159" s="238">
        <v>146</v>
      </c>
      <c r="B159" s="124" t="s">
        <v>10250</v>
      </c>
      <c r="C159" s="124" t="s">
        <v>10251</v>
      </c>
      <c r="D159" s="243" t="s">
        <v>4955</v>
      </c>
      <c r="E159" s="243" t="s">
        <v>2108</v>
      </c>
      <c r="F159" s="360"/>
      <c r="G159" s="754" t="s">
        <v>4808</v>
      </c>
      <c r="H159" s="360"/>
      <c r="I159" s="360"/>
      <c r="J159" s="696" t="s">
        <v>188</v>
      </c>
      <c r="K159" s="1161" t="s">
        <v>2043</v>
      </c>
      <c r="L159" s="77" t="s">
        <v>892</v>
      </c>
      <c r="M159" s="124" t="s">
        <v>10250</v>
      </c>
      <c r="N159" s="445" t="s">
        <v>10248</v>
      </c>
      <c r="O159" s="243" t="s">
        <v>4955</v>
      </c>
      <c r="P159" s="360"/>
      <c r="Q159" s="360" t="s">
        <v>10252</v>
      </c>
      <c r="R159" s="1121"/>
      <c r="S159" s="426"/>
      <c r="T159" s="426"/>
      <c r="U159" s="426"/>
      <c r="V159" s="426"/>
      <c r="W159" s="426"/>
      <c r="X159" s="426"/>
      <c r="Y159" s="426"/>
      <c r="Z159" s="426"/>
      <c r="AA159" s="1476"/>
      <c r="AB159" s="124"/>
      <c r="AC159" s="360"/>
      <c r="AD159" s="360"/>
      <c r="AE159" s="239" t="s">
        <v>10072</v>
      </c>
    </row>
    <row r="160" spans="1:31" s="325" customFormat="1" ht="15" customHeight="1">
      <c r="A160" s="238">
        <v>147</v>
      </c>
      <c r="B160" s="124" t="s">
        <v>10253</v>
      </c>
      <c r="C160" s="124" t="s">
        <v>10254</v>
      </c>
      <c r="D160" s="243" t="s">
        <v>4955</v>
      </c>
      <c r="E160" s="243" t="s">
        <v>2108</v>
      </c>
      <c r="F160" s="360"/>
      <c r="G160" s="754" t="s">
        <v>4808</v>
      </c>
      <c r="H160" s="360"/>
      <c r="I160" s="360"/>
      <c r="J160" s="696" t="s">
        <v>188</v>
      </c>
      <c r="K160" s="1161" t="s">
        <v>2043</v>
      </c>
      <c r="L160" s="221" t="s">
        <v>892</v>
      </c>
      <c r="M160" s="124" t="s">
        <v>10253</v>
      </c>
      <c r="N160" s="445" t="s">
        <v>10248</v>
      </c>
      <c r="O160" s="243" t="s">
        <v>4955</v>
      </c>
      <c r="P160" s="360"/>
      <c r="Q160" s="360" t="s">
        <v>10255</v>
      </c>
      <c r="R160" s="1121"/>
      <c r="S160" s="426"/>
      <c r="T160" s="426"/>
      <c r="U160" s="426"/>
      <c r="V160" s="426"/>
      <c r="W160" s="426"/>
      <c r="X160" s="426"/>
      <c r="Y160" s="426"/>
      <c r="Z160" s="426"/>
      <c r="AA160" s="1476"/>
      <c r="AB160" s="124"/>
      <c r="AC160" s="360"/>
      <c r="AD160" s="360"/>
      <c r="AE160" s="239" t="s">
        <v>10072</v>
      </c>
    </row>
    <row r="161" spans="1:31" s="325" customFormat="1" ht="15" customHeight="1">
      <c r="A161" s="238">
        <v>148</v>
      </c>
      <c r="B161" s="124" t="s">
        <v>10256</v>
      </c>
      <c r="C161" s="124" t="s">
        <v>10257</v>
      </c>
      <c r="D161" s="243" t="s">
        <v>4955</v>
      </c>
      <c r="E161" s="243" t="s">
        <v>2108</v>
      </c>
      <c r="F161" s="360"/>
      <c r="G161" s="754" t="s">
        <v>4810</v>
      </c>
      <c r="H161" s="360"/>
      <c r="I161" s="360"/>
      <c r="J161" s="696" t="s">
        <v>188</v>
      </c>
      <c r="K161" s="1161" t="s">
        <v>2043</v>
      </c>
      <c r="L161" s="221" t="s">
        <v>892</v>
      </c>
      <c r="M161" s="124" t="s">
        <v>10256</v>
      </c>
      <c r="N161" s="445" t="s">
        <v>10248</v>
      </c>
      <c r="O161" s="243" t="s">
        <v>4955</v>
      </c>
      <c r="P161" s="360"/>
      <c r="Q161" s="360" t="s">
        <v>10249</v>
      </c>
      <c r="R161" s="1121"/>
      <c r="S161" s="426"/>
      <c r="T161" s="426"/>
      <c r="U161" s="426"/>
      <c r="V161" s="426"/>
      <c r="W161" s="426"/>
      <c r="X161" s="426"/>
      <c r="Y161" s="426"/>
      <c r="Z161" s="426"/>
      <c r="AA161" s="1476"/>
      <c r="AB161" s="124"/>
      <c r="AC161" s="360"/>
      <c r="AD161" s="360"/>
      <c r="AE161" s="239" t="s">
        <v>10072</v>
      </c>
    </row>
    <row r="162" spans="1:31" s="325" customFormat="1" ht="15" customHeight="1">
      <c r="A162" s="238">
        <v>149</v>
      </c>
      <c r="B162" s="124" t="s">
        <v>10258</v>
      </c>
      <c r="C162" s="124" t="s">
        <v>10259</v>
      </c>
      <c r="D162" s="243" t="s">
        <v>4955</v>
      </c>
      <c r="E162" s="243" t="s">
        <v>2108</v>
      </c>
      <c r="F162" s="360"/>
      <c r="G162" s="754" t="s">
        <v>4810</v>
      </c>
      <c r="H162" s="360"/>
      <c r="I162" s="360"/>
      <c r="J162" s="696" t="s">
        <v>2308</v>
      </c>
      <c r="K162" s="1161" t="s">
        <v>2043</v>
      </c>
      <c r="L162" s="221" t="s">
        <v>892</v>
      </c>
      <c r="M162" s="124" t="s">
        <v>10258</v>
      </c>
      <c r="N162" s="445" t="s">
        <v>10248</v>
      </c>
      <c r="O162" s="243" t="s">
        <v>4955</v>
      </c>
      <c r="P162" s="360"/>
      <c r="Q162" s="360" t="s">
        <v>10252</v>
      </c>
      <c r="R162" s="1121"/>
      <c r="S162" s="426"/>
      <c r="T162" s="426"/>
      <c r="U162" s="426"/>
      <c r="V162" s="426"/>
      <c r="W162" s="426"/>
      <c r="X162" s="426"/>
      <c r="Y162" s="426"/>
      <c r="Z162" s="426"/>
      <c r="AA162" s="1476"/>
      <c r="AB162" s="124"/>
      <c r="AC162" s="360"/>
      <c r="AD162" s="360"/>
      <c r="AE162" s="360" t="s">
        <v>8514</v>
      </c>
    </row>
    <row r="163" spans="1:31" s="325" customFormat="1" ht="15" customHeight="1">
      <c r="A163" s="238">
        <v>150</v>
      </c>
      <c r="B163" s="124" t="s">
        <v>10260</v>
      </c>
      <c r="C163" s="124" t="s">
        <v>10261</v>
      </c>
      <c r="D163" s="243" t="s">
        <v>4955</v>
      </c>
      <c r="E163" s="243" t="s">
        <v>2108</v>
      </c>
      <c r="F163" s="360"/>
      <c r="G163" s="754" t="s">
        <v>4810</v>
      </c>
      <c r="H163" s="360"/>
      <c r="I163" s="360"/>
      <c r="J163" s="696" t="s">
        <v>2308</v>
      </c>
      <c r="K163" s="1161" t="s">
        <v>2043</v>
      </c>
      <c r="L163" s="221" t="s">
        <v>892</v>
      </c>
      <c r="M163" s="124" t="s">
        <v>10260</v>
      </c>
      <c r="N163" s="445" t="s">
        <v>10262</v>
      </c>
      <c r="O163" s="243" t="s">
        <v>4955</v>
      </c>
      <c r="P163" s="360"/>
      <c r="Q163" s="360" t="s">
        <v>10255</v>
      </c>
      <c r="R163" s="1121"/>
      <c r="S163" s="426"/>
      <c r="T163" s="426"/>
      <c r="U163" s="426"/>
      <c r="V163" s="426"/>
      <c r="W163" s="426"/>
      <c r="X163" s="426"/>
      <c r="Y163" s="426"/>
      <c r="Z163" s="426"/>
      <c r="AA163" s="1476"/>
      <c r="AB163" s="124"/>
      <c r="AC163" s="360"/>
      <c r="AD163" s="360"/>
      <c r="AE163" s="360" t="s">
        <v>8514</v>
      </c>
    </row>
    <row r="164" spans="1:31" s="325" customFormat="1" ht="15" customHeight="1">
      <c r="A164" s="694">
        <v>151</v>
      </c>
      <c r="B164" s="1494" t="s">
        <v>10263</v>
      </c>
      <c r="C164" s="695" t="s">
        <v>9805</v>
      </c>
      <c r="D164" s="781" t="s">
        <v>4955</v>
      </c>
      <c r="E164" s="781" t="s">
        <v>2108</v>
      </c>
      <c r="F164" s="1091"/>
      <c r="G164" s="1437" t="s">
        <v>3760</v>
      </c>
      <c r="H164" s="1091"/>
      <c r="I164" s="1091"/>
      <c r="J164" s="1495" t="s">
        <v>2286</v>
      </c>
      <c r="K164" s="1161"/>
      <c r="L164" s="221"/>
      <c r="M164" s="124"/>
      <c r="N164" s="445"/>
      <c r="O164" s="243"/>
      <c r="P164" s="360"/>
      <c r="Q164" s="360"/>
      <c r="R164" s="1121"/>
      <c r="S164" s="426"/>
      <c r="T164" s="426"/>
      <c r="U164" s="426"/>
      <c r="V164" s="426"/>
      <c r="W164" s="426"/>
      <c r="X164" s="426"/>
      <c r="Y164" s="426"/>
      <c r="Z164" s="426"/>
      <c r="AA164" s="1476"/>
      <c r="AB164" s="124"/>
      <c r="AC164" s="360"/>
      <c r="AD164" s="360"/>
      <c r="AE164" s="360" t="s">
        <v>8514</v>
      </c>
    </row>
    <row r="165" spans="1:31" s="325" customFormat="1" ht="15" customHeight="1">
      <c r="A165" s="238">
        <v>152</v>
      </c>
      <c r="B165" s="124" t="s">
        <v>10264</v>
      </c>
      <c r="C165" s="246" t="s">
        <v>10265</v>
      </c>
      <c r="D165" s="243" t="s">
        <v>4955</v>
      </c>
      <c r="E165" s="243" t="s">
        <v>2108</v>
      </c>
      <c r="F165" s="360"/>
      <c r="G165" s="754" t="s">
        <v>3760</v>
      </c>
      <c r="H165" s="360"/>
      <c r="I165" s="360"/>
      <c r="J165" s="696" t="s">
        <v>2308</v>
      </c>
      <c r="K165" s="1161" t="s">
        <v>2043</v>
      </c>
      <c r="L165" s="221" t="s">
        <v>892</v>
      </c>
      <c r="M165" s="124" t="s">
        <v>10264</v>
      </c>
      <c r="N165" s="445" t="s">
        <v>10266</v>
      </c>
      <c r="O165" s="243" t="s">
        <v>4955</v>
      </c>
      <c r="P165" s="360"/>
      <c r="Q165" s="360" t="s">
        <v>10267</v>
      </c>
      <c r="R165" s="1121"/>
      <c r="S165" s="426"/>
      <c r="T165" s="426"/>
      <c r="U165" s="426"/>
      <c r="V165" s="426"/>
      <c r="W165" s="426"/>
      <c r="X165" s="426"/>
      <c r="Y165" s="426"/>
      <c r="Z165" s="426"/>
      <c r="AA165" s="1476"/>
      <c r="AB165" s="124"/>
      <c r="AC165" s="360"/>
      <c r="AD165" s="360"/>
      <c r="AE165" s="360" t="s">
        <v>8514</v>
      </c>
    </row>
    <row r="166" spans="1:31" s="325" customFormat="1" ht="15" customHeight="1">
      <c r="A166" s="238">
        <v>153</v>
      </c>
      <c r="B166" s="124" t="s">
        <v>10268</v>
      </c>
      <c r="C166" s="246" t="s">
        <v>10269</v>
      </c>
      <c r="D166" s="243" t="s">
        <v>4955</v>
      </c>
      <c r="E166" s="243" t="s">
        <v>2108</v>
      </c>
      <c r="F166" s="360"/>
      <c r="G166" s="754" t="s">
        <v>3760</v>
      </c>
      <c r="H166" s="360"/>
      <c r="I166" s="360"/>
      <c r="J166" s="696" t="s">
        <v>2308</v>
      </c>
      <c r="K166" s="1161" t="s">
        <v>2043</v>
      </c>
      <c r="L166" s="221" t="s">
        <v>892</v>
      </c>
      <c r="M166" s="124" t="s">
        <v>10268</v>
      </c>
      <c r="N166" s="445" t="s">
        <v>10270</v>
      </c>
      <c r="O166" s="243" t="s">
        <v>4955</v>
      </c>
      <c r="P166" s="360"/>
      <c r="Q166" s="360" t="s">
        <v>10271</v>
      </c>
      <c r="R166" s="1121"/>
      <c r="S166" s="426"/>
      <c r="T166" s="426"/>
      <c r="U166" s="426"/>
      <c r="V166" s="426"/>
      <c r="W166" s="426"/>
      <c r="X166" s="426"/>
      <c r="Y166" s="426"/>
      <c r="Z166" s="426"/>
      <c r="AA166" s="1476"/>
      <c r="AB166" s="124"/>
      <c r="AC166" s="360"/>
      <c r="AD166" s="360"/>
      <c r="AE166" s="360" t="s">
        <v>8514</v>
      </c>
    </row>
    <row r="167" spans="1:31" s="325" customFormat="1" ht="15" customHeight="1">
      <c r="A167" s="694">
        <v>154</v>
      </c>
      <c r="B167" s="1494" t="s">
        <v>10272</v>
      </c>
      <c r="C167" s="695" t="s">
        <v>9811</v>
      </c>
      <c r="D167" s="781" t="s">
        <v>4955</v>
      </c>
      <c r="E167" s="781" t="s">
        <v>2108</v>
      </c>
      <c r="F167" s="1091"/>
      <c r="G167" s="1437" t="s">
        <v>4810</v>
      </c>
      <c r="H167" s="1091"/>
      <c r="I167" s="1091"/>
      <c r="J167" s="1495" t="s">
        <v>2286</v>
      </c>
      <c r="K167" s="1161"/>
      <c r="L167" s="221"/>
      <c r="M167" s="124"/>
      <c r="N167" s="445"/>
      <c r="O167" s="243"/>
      <c r="P167" s="360"/>
      <c r="Q167" s="360"/>
      <c r="R167" s="1121"/>
      <c r="S167" s="426"/>
      <c r="T167" s="426"/>
      <c r="U167" s="426"/>
      <c r="V167" s="426"/>
      <c r="W167" s="426"/>
      <c r="X167" s="426"/>
      <c r="Y167" s="426"/>
      <c r="Z167" s="426"/>
      <c r="AA167" s="1476"/>
      <c r="AB167" s="124"/>
      <c r="AC167" s="360"/>
      <c r="AD167" s="360"/>
      <c r="AE167" s="360" t="s">
        <v>8514</v>
      </c>
    </row>
    <row r="168" spans="1:31" s="325" customFormat="1" ht="15" customHeight="1">
      <c r="A168" s="238">
        <v>155</v>
      </c>
      <c r="B168" s="240" t="s">
        <v>10273</v>
      </c>
      <c r="C168" s="239" t="s">
        <v>10274</v>
      </c>
      <c r="D168" s="243" t="s">
        <v>4955</v>
      </c>
      <c r="E168" s="243" t="s">
        <v>2108</v>
      </c>
      <c r="F168" s="360"/>
      <c r="G168" s="754" t="s">
        <v>3760</v>
      </c>
      <c r="H168" s="360"/>
      <c r="I168" s="360"/>
      <c r="J168" s="696" t="s">
        <v>2308</v>
      </c>
      <c r="K168" s="1161" t="s">
        <v>2043</v>
      </c>
      <c r="L168" s="221" t="s">
        <v>892</v>
      </c>
      <c r="M168" s="240" t="s">
        <v>10273</v>
      </c>
      <c r="N168" s="677" t="s">
        <v>10275</v>
      </c>
      <c r="O168" s="243" t="s">
        <v>4955</v>
      </c>
      <c r="P168" s="360"/>
      <c r="Q168" s="360" t="s">
        <v>10276</v>
      </c>
      <c r="R168" s="1121"/>
      <c r="S168" s="426"/>
      <c r="T168" s="426"/>
      <c r="U168" s="426"/>
      <c r="V168" s="426"/>
      <c r="W168" s="426"/>
      <c r="X168" s="426"/>
      <c r="Y168" s="426"/>
      <c r="Z168" s="426"/>
      <c r="AA168" s="1476"/>
      <c r="AB168" s="240"/>
      <c r="AC168" s="360"/>
      <c r="AD168" s="360"/>
      <c r="AE168" s="360" t="s">
        <v>8514</v>
      </c>
    </row>
    <row r="169" spans="1:31" s="325" customFormat="1" ht="15" customHeight="1">
      <c r="A169" s="238">
        <v>156</v>
      </c>
      <c r="B169" s="239" t="s">
        <v>10277</v>
      </c>
      <c r="C169" s="239" t="s">
        <v>10278</v>
      </c>
      <c r="D169" s="243" t="s">
        <v>4955</v>
      </c>
      <c r="E169" s="243" t="s">
        <v>2108</v>
      </c>
      <c r="F169" s="360"/>
      <c r="G169" s="754" t="s">
        <v>4810</v>
      </c>
      <c r="H169" s="360"/>
      <c r="I169" s="360"/>
      <c r="J169" s="696" t="s">
        <v>2308</v>
      </c>
      <c r="K169" s="1161" t="s">
        <v>2043</v>
      </c>
      <c r="L169" s="221" t="s">
        <v>892</v>
      </c>
      <c r="M169" s="239" t="s">
        <v>10277</v>
      </c>
      <c r="N169" s="677" t="s">
        <v>10279</v>
      </c>
      <c r="O169" s="243" t="s">
        <v>4955</v>
      </c>
      <c r="P169" s="360"/>
      <c r="Q169" s="360" t="s">
        <v>10280</v>
      </c>
      <c r="R169" s="1121"/>
      <c r="S169" s="426"/>
      <c r="T169" s="426"/>
      <c r="U169" s="426"/>
      <c r="V169" s="426"/>
      <c r="W169" s="426"/>
      <c r="X169" s="426"/>
      <c r="Y169" s="426"/>
      <c r="Z169" s="426"/>
      <c r="AA169" s="1476"/>
      <c r="AB169" s="239"/>
      <c r="AC169" s="360"/>
      <c r="AD169" s="360"/>
      <c r="AE169" s="360" t="s">
        <v>8514</v>
      </c>
    </row>
    <row r="170" spans="1:31" s="325" customFormat="1" ht="15" customHeight="1">
      <c r="A170" s="238">
        <v>157</v>
      </c>
      <c r="B170" s="246" t="s">
        <v>10281</v>
      </c>
      <c r="C170" s="246" t="s">
        <v>10282</v>
      </c>
      <c r="D170" s="243" t="s">
        <v>4955</v>
      </c>
      <c r="E170" s="243" t="s">
        <v>2108</v>
      </c>
      <c r="F170" s="360"/>
      <c r="G170" s="754" t="s">
        <v>3760</v>
      </c>
      <c r="H170" s="360"/>
      <c r="I170" s="360"/>
      <c r="J170" s="696" t="s">
        <v>2308</v>
      </c>
      <c r="K170" s="1161" t="s">
        <v>2043</v>
      </c>
      <c r="L170" s="221" t="s">
        <v>892</v>
      </c>
      <c r="M170" s="246" t="s">
        <v>10281</v>
      </c>
      <c r="N170" s="445" t="s">
        <v>10283</v>
      </c>
      <c r="O170" s="243" t="s">
        <v>4955</v>
      </c>
      <c r="P170" s="360"/>
      <c r="Q170" s="360" t="s">
        <v>10284</v>
      </c>
      <c r="R170" s="1121"/>
      <c r="S170" s="426"/>
      <c r="T170" s="426"/>
      <c r="U170" s="426"/>
      <c r="V170" s="426"/>
      <c r="W170" s="426"/>
      <c r="X170" s="426"/>
      <c r="Y170" s="426"/>
      <c r="Z170" s="426"/>
      <c r="AA170" s="1476"/>
      <c r="AB170" s="246"/>
      <c r="AC170" s="360"/>
      <c r="AD170" s="360"/>
      <c r="AE170" s="360" t="s">
        <v>8514</v>
      </c>
    </row>
    <row r="171" spans="1:31" s="325" customFormat="1" ht="15" customHeight="1">
      <c r="A171" s="238">
        <v>158</v>
      </c>
      <c r="B171" s="246" t="s">
        <v>10285</v>
      </c>
      <c r="C171" s="246" t="s">
        <v>10286</v>
      </c>
      <c r="D171" s="243" t="s">
        <v>4955</v>
      </c>
      <c r="E171" s="243" t="s">
        <v>2108</v>
      </c>
      <c r="F171" s="360"/>
      <c r="G171" s="754" t="s">
        <v>4808</v>
      </c>
      <c r="H171" s="360"/>
      <c r="I171" s="360"/>
      <c r="J171" s="696" t="s">
        <v>2308</v>
      </c>
      <c r="K171" s="1161" t="s">
        <v>2043</v>
      </c>
      <c r="L171" s="221" t="s">
        <v>892</v>
      </c>
      <c r="M171" s="246" t="s">
        <v>10285</v>
      </c>
      <c r="N171" s="445" t="s">
        <v>10287</v>
      </c>
      <c r="O171" s="243" t="s">
        <v>4955</v>
      </c>
      <c r="P171" s="360"/>
      <c r="Q171" s="360" t="s">
        <v>10288</v>
      </c>
      <c r="R171" s="1121"/>
      <c r="S171" s="426"/>
      <c r="T171" s="426"/>
      <c r="U171" s="426"/>
      <c r="V171" s="426"/>
      <c r="W171" s="426"/>
      <c r="X171" s="426"/>
      <c r="Y171" s="426"/>
      <c r="Z171" s="426"/>
      <c r="AA171" s="1476"/>
      <c r="AB171" s="246"/>
      <c r="AC171" s="360"/>
      <c r="AD171" s="360"/>
      <c r="AE171" s="360" t="s">
        <v>8514</v>
      </c>
    </row>
    <row r="172" spans="1:31" s="325" customFormat="1" ht="15" customHeight="1">
      <c r="A172" s="238">
        <v>159</v>
      </c>
      <c r="B172" s="246" t="s">
        <v>10289</v>
      </c>
      <c r="C172" s="246" t="s">
        <v>10290</v>
      </c>
      <c r="D172" s="243" t="s">
        <v>4955</v>
      </c>
      <c r="E172" s="243" t="s">
        <v>2108</v>
      </c>
      <c r="F172" s="360"/>
      <c r="G172" s="754" t="s">
        <v>4810</v>
      </c>
      <c r="H172" s="360"/>
      <c r="I172" s="360"/>
      <c r="J172" s="696" t="s">
        <v>2308</v>
      </c>
      <c r="K172" s="1161" t="s">
        <v>2043</v>
      </c>
      <c r="L172" s="221" t="s">
        <v>892</v>
      </c>
      <c r="M172" s="246" t="s">
        <v>10289</v>
      </c>
      <c r="N172" s="445" t="s">
        <v>10287</v>
      </c>
      <c r="O172" s="243" t="s">
        <v>4955</v>
      </c>
      <c r="P172" s="360"/>
      <c r="Q172" s="360" t="s">
        <v>10288</v>
      </c>
      <c r="R172" s="1121"/>
      <c r="S172" s="426"/>
      <c r="T172" s="426"/>
      <c r="U172" s="426"/>
      <c r="V172" s="426"/>
      <c r="W172" s="426"/>
      <c r="X172" s="426"/>
      <c r="Y172" s="426"/>
      <c r="Z172" s="426"/>
      <c r="AA172" s="1476"/>
      <c r="AB172" s="246"/>
      <c r="AC172" s="360"/>
      <c r="AD172" s="360"/>
      <c r="AE172" s="360" t="s">
        <v>8514</v>
      </c>
    </row>
    <row r="173" spans="1:31" s="325" customFormat="1" ht="15" customHeight="1">
      <c r="A173" s="238">
        <v>160</v>
      </c>
      <c r="B173" s="246" t="s">
        <v>10291</v>
      </c>
      <c r="C173" s="246" t="s">
        <v>10292</v>
      </c>
      <c r="D173" s="243" t="s">
        <v>4955</v>
      </c>
      <c r="E173" s="243" t="s">
        <v>2108</v>
      </c>
      <c r="F173" s="360"/>
      <c r="G173" s="754" t="s">
        <v>4810</v>
      </c>
      <c r="H173" s="360"/>
      <c r="I173" s="360"/>
      <c r="J173" s="696" t="s">
        <v>2308</v>
      </c>
      <c r="K173" s="1161" t="s">
        <v>2043</v>
      </c>
      <c r="L173" s="221" t="s">
        <v>892</v>
      </c>
      <c r="M173" s="246" t="s">
        <v>10291</v>
      </c>
      <c r="N173" s="445" t="s">
        <v>10293</v>
      </c>
      <c r="O173" s="243" t="s">
        <v>4955</v>
      </c>
      <c r="P173" s="360"/>
      <c r="Q173" s="360" t="s">
        <v>10294</v>
      </c>
      <c r="R173" s="1121"/>
      <c r="S173" s="426"/>
      <c r="T173" s="426"/>
      <c r="U173" s="426"/>
      <c r="V173" s="426"/>
      <c r="W173" s="426"/>
      <c r="X173" s="426"/>
      <c r="Y173" s="426"/>
      <c r="Z173" s="426"/>
      <c r="AA173" s="1476"/>
      <c r="AB173" s="246"/>
      <c r="AC173" s="360"/>
      <c r="AD173" s="360"/>
      <c r="AE173" s="360" t="s">
        <v>8514</v>
      </c>
    </row>
    <row r="174" spans="1:31" s="325" customFormat="1" ht="15" customHeight="1">
      <c r="A174" s="238">
        <v>161</v>
      </c>
      <c r="B174" s="642" t="s">
        <v>10295</v>
      </c>
      <c r="C174" s="642" t="s">
        <v>10296</v>
      </c>
      <c r="D174" s="320" t="s">
        <v>4955</v>
      </c>
      <c r="E174" s="320" t="s">
        <v>2108</v>
      </c>
      <c r="F174" s="847"/>
      <c r="G174" s="764" t="s">
        <v>3760</v>
      </c>
      <c r="H174" s="847"/>
      <c r="I174" s="847"/>
      <c r="J174" s="1319" t="s">
        <v>2286</v>
      </c>
      <c r="K174" s="1161" t="s">
        <v>2043</v>
      </c>
      <c r="L174" s="221" t="s">
        <v>892</v>
      </c>
      <c r="M174" s="246" t="s">
        <v>10295</v>
      </c>
      <c r="N174" s="445" t="s">
        <v>10283</v>
      </c>
      <c r="O174" s="243" t="s">
        <v>4955</v>
      </c>
      <c r="P174" s="360"/>
      <c r="Q174" s="360" t="s">
        <v>10297</v>
      </c>
      <c r="R174" s="1121"/>
      <c r="S174" s="426"/>
      <c r="T174" s="426"/>
      <c r="U174" s="426"/>
      <c r="V174" s="426"/>
      <c r="W174" s="426"/>
      <c r="X174" s="426"/>
      <c r="Y174" s="426"/>
      <c r="Z174" s="426"/>
      <c r="AA174" s="1476"/>
      <c r="AB174" s="246"/>
      <c r="AC174" s="360"/>
      <c r="AD174" s="360"/>
      <c r="AE174" s="360" t="s">
        <v>8514</v>
      </c>
    </row>
    <row r="175" spans="1:31" s="325" customFormat="1" ht="15" customHeight="1">
      <c r="A175" s="238">
        <v>162</v>
      </c>
      <c r="B175" s="642" t="s">
        <v>10298</v>
      </c>
      <c r="C175" s="642" t="s">
        <v>10299</v>
      </c>
      <c r="D175" s="320" t="s">
        <v>4955</v>
      </c>
      <c r="E175" s="320" t="s">
        <v>2108</v>
      </c>
      <c r="F175" s="847"/>
      <c r="G175" s="764" t="s">
        <v>4808</v>
      </c>
      <c r="H175" s="847"/>
      <c r="I175" s="847"/>
      <c r="J175" s="1319" t="s">
        <v>2286</v>
      </c>
      <c r="K175" s="1161" t="s">
        <v>2043</v>
      </c>
      <c r="L175" s="221" t="s">
        <v>892</v>
      </c>
      <c r="M175" s="246" t="s">
        <v>10298</v>
      </c>
      <c r="N175" s="445" t="s">
        <v>10287</v>
      </c>
      <c r="O175" s="243" t="s">
        <v>4955</v>
      </c>
      <c r="P175" s="360"/>
      <c r="Q175" s="360" t="s">
        <v>10300</v>
      </c>
      <c r="R175" s="1121"/>
      <c r="S175" s="426"/>
      <c r="T175" s="426"/>
      <c r="U175" s="426"/>
      <c r="V175" s="426"/>
      <c r="W175" s="426"/>
      <c r="X175" s="426"/>
      <c r="Y175" s="426"/>
      <c r="Z175" s="426"/>
      <c r="AA175" s="1476"/>
      <c r="AB175" s="246"/>
      <c r="AC175" s="360"/>
      <c r="AD175" s="360"/>
      <c r="AE175" s="360" t="s">
        <v>8514</v>
      </c>
    </row>
    <row r="176" spans="1:31" s="325" customFormat="1" ht="15" customHeight="1">
      <c r="A176" s="238">
        <v>163</v>
      </c>
      <c r="B176" s="642" t="s">
        <v>10301</v>
      </c>
      <c r="C176" s="642" t="s">
        <v>10302</v>
      </c>
      <c r="D176" s="320" t="s">
        <v>4955</v>
      </c>
      <c r="E176" s="320" t="s">
        <v>2108</v>
      </c>
      <c r="F176" s="847"/>
      <c r="G176" s="764" t="s">
        <v>4810</v>
      </c>
      <c r="H176" s="847"/>
      <c r="I176" s="847"/>
      <c r="J176" s="1319" t="s">
        <v>2286</v>
      </c>
      <c r="K176" s="1161" t="s">
        <v>2043</v>
      </c>
      <c r="L176" s="221" t="s">
        <v>892</v>
      </c>
      <c r="M176" s="246" t="s">
        <v>10301</v>
      </c>
      <c r="N176" s="445" t="s">
        <v>10287</v>
      </c>
      <c r="O176" s="243" t="s">
        <v>4955</v>
      </c>
      <c r="P176" s="360"/>
      <c r="Q176" s="360" t="s">
        <v>10300</v>
      </c>
      <c r="R176" s="1121"/>
      <c r="S176" s="426"/>
      <c r="T176" s="426"/>
      <c r="U176" s="426"/>
      <c r="V176" s="426"/>
      <c r="W176" s="426"/>
      <c r="X176" s="426"/>
      <c r="Y176" s="426"/>
      <c r="Z176" s="426"/>
      <c r="AA176" s="1476"/>
      <c r="AB176" s="246"/>
      <c r="AC176" s="360"/>
      <c r="AD176" s="360"/>
      <c r="AE176" s="360" t="s">
        <v>8514</v>
      </c>
    </row>
    <row r="177" spans="1:31" s="325" customFormat="1" ht="15" customHeight="1">
      <c r="A177" s="238">
        <v>164</v>
      </c>
      <c r="B177" s="642" t="s">
        <v>10303</v>
      </c>
      <c r="C177" s="642" t="s">
        <v>10304</v>
      </c>
      <c r="D177" s="320" t="s">
        <v>4955</v>
      </c>
      <c r="E177" s="320" t="s">
        <v>2108</v>
      </c>
      <c r="F177" s="847"/>
      <c r="G177" s="764" t="s">
        <v>4810</v>
      </c>
      <c r="H177" s="847"/>
      <c r="I177" s="847"/>
      <c r="J177" s="1319" t="s">
        <v>2286</v>
      </c>
      <c r="K177" s="1161" t="s">
        <v>2043</v>
      </c>
      <c r="L177" s="221" t="s">
        <v>892</v>
      </c>
      <c r="M177" s="246" t="s">
        <v>10303</v>
      </c>
      <c r="N177" s="445" t="s">
        <v>10293</v>
      </c>
      <c r="O177" s="243" t="s">
        <v>4955</v>
      </c>
      <c r="P177" s="360"/>
      <c r="Q177" s="360" t="s">
        <v>10305</v>
      </c>
      <c r="R177" s="1121"/>
      <c r="S177" s="426"/>
      <c r="T177" s="426"/>
      <c r="U177" s="426"/>
      <c r="V177" s="426"/>
      <c r="W177" s="426"/>
      <c r="X177" s="426"/>
      <c r="Y177" s="426"/>
      <c r="Z177" s="426"/>
      <c r="AA177" s="1476"/>
      <c r="AB177" s="246"/>
      <c r="AC177" s="360"/>
      <c r="AD177" s="360"/>
      <c r="AE177" s="360" t="s">
        <v>8514</v>
      </c>
    </row>
    <row r="178" spans="1:31" s="325" customFormat="1">
      <c r="A178" s="328"/>
      <c r="G178" s="1400"/>
      <c r="K178" s="1192" t="s">
        <v>2831</v>
      </c>
      <c r="L178" s="1200" t="s">
        <v>2832</v>
      </c>
      <c r="M178" s="1200" t="s">
        <v>2840</v>
      </c>
      <c r="N178" s="1490" t="s">
        <v>2841</v>
      </c>
      <c r="O178" s="1200" t="s">
        <v>2842</v>
      </c>
      <c r="P178" s="1200" t="s">
        <v>2843</v>
      </c>
      <c r="Q178" s="1200" t="s">
        <v>2844</v>
      </c>
      <c r="S178" s="426"/>
      <c r="T178" s="426"/>
      <c r="U178" s="426"/>
      <c r="V178" s="426"/>
      <c r="W178" s="426"/>
      <c r="X178" s="426"/>
      <c r="Y178" s="426"/>
      <c r="Z178" s="426"/>
    </row>
    <row r="179" spans="1:31" s="325" customFormat="1">
      <c r="A179" s="328"/>
      <c r="K179" s="1161" t="s">
        <v>2043</v>
      </c>
      <c r="L179" s="380" t="s">
        <v>914</v>
      </c>
      <c r="M179" s="1329" t="s">
        <v>2304</v>
      </c>
      <c r="N179" s="1491" t="s">
        <v>2670</v>
      </c>
      <c r="O179" s="1329" t="s">
        <v>2078</v>
      </c>
      <c r="P179" s="1329"/>
      <c r="Q179" s="229" t="s">
        <v>2670</v>
      </c>
      <c r="S179" s="426"/>
      <c r="T179" s="426"/>
      <c r="U179" s="426"/>
      <c r="V179" s="426"/>
      <c r="W179" s="426"/>
      <c r="X179" s="426"/>
      <c r="Y179" s="426"/>
      <c r="Z179" s="426"/>
    </row>
    <row r="180" spans="1:31" s="325" customFormat="1">
      <c r="A180" s="328"/>
      <c r="K180" s="1161"/>
      <c r="N180" s="1478"/>
      <c r="S180" s="426"/>
      <c r="T180" s="426"/>
      <c r="U180" s="426"/>
      <c r="V180" s="426"/>
      <c r="W180" s="426"/>
      <c r="X180" s="426"/>
      <c r="Y180" s="426"/>
      <c r="Z180" s="426"/>
    </row>
    <row r="181" spans="1:31" s="325" customFormat="1">
      <c r="A181" s="328"/>
      <c r="K181" s="1161" t="s">
        <v>2043</v>
      </c>
      <c r="L181" s="380" t="s">
        <v>914</v>
      </c>
      <c r="M181" s="674" t="s">
        <v>8483</v>
      </c>
      <c r="N181" s="674" t="s">
        <v>2239</v>
      </c>
      <c r="O181" s="1496" t="s">
        <v>2278</v>
      </c>
      <c r="P181" s="243" t="s">
        <v>79</v>
      </c>
      <c r="Q181" s="674" t="s">
        <v>2239</v>
      </c>
      <c r="S181" s="426"/>
      <c r="T181" s="426"/>
      <c r="U181" s="426"/>
      <c r="V181" s="426"/>
      <c r="W181" s="426"/>
      <c r="X181" s="426"/>
      <c r="Y181" s="426"/>
      <c r="Z181" s="426"/>
    </row>
    <row r="182" spans="1:31" s="325" customFormat="1">
      <c r="A182" s="328"/>
      <c r="K182" s="1161"/>
      <c r="L182" s="221"/>
      <c r="M182" s="246"/>
      <c r="N182" s="445"/>
      <c r="O182" s="243"/>
      <c r="P182" s="243"/>
      <c r="Q182" s="360">
        <v>0</v>
      </c>
      <c r="S182" s="426"/>
      <c r="T182" s="426"/>
      <c r="U182" s="426"/>
      <c r="V182" s="426"/>
      <c r="W182" s="426"/>
      <c r="X182" s="426"/>
      <c r="Y182" s="426"/>
      <c r="Z182" s="426"/>
    </row>
    <row r="183" spans="1:31" s="325" customFormat="1">
      <c r="A183" s="328"/>
      <c r="K183" s="1161"/>
      <c r="L183" s="221"/>
      <c r="M183" s="246"/>
      <c r="N183" s="445"/>
      <c r="O183" s="243"/>
      <c r="P183" s="243"/>
      <c r="Q183" s="360">
        <v>0</v>
      </c>
      <c r="S183" s="426"/>
      <c r="T183" s="426"/>
      <c r="U183" s="426"/>
      <c r="V183" s="426"/>
      <c r="W183" s="426"/>
      <c r="X183" s="426"/>
      <c r="Y183" s="426"/>
      <c r="Z183" s="426"/>
    </row>
    <row r="184" spans="1:31" s="325" customFormat="1">
      <c r="A184" s="328"/>
      <c r="K184" s="1161"/>
      <c r="L184" s="221"/>
      <c r="M184" s="246"/>
      <c r="N184" s="1492"/>
      <c r="O184" s="787"/>
      <c r="P184" s="243"/>
      <c r="Q184" s="360">
        <v>0</v>
      </c>
      <c r="S184" s="426"/>
      <c r="T184" s="426"/>
      <c r="U184" s="426"/>
      <c r="V184" s="426"/>
      <c r="W184" s="426"/>
      <c r="X184" s="426"/>
      <c r="Y184" s="426"/>
      <c r="Z184" s="426"/>
    </row>
    <row r="185" spans="1:31" s="325" customFormat="1">
      <c r="A185" s="328"/>
      <c r="K185" s="1161"/>
      <c r="L185" s="221"/>
      <c r="M185" s="246"/>
      <c r="N185" s="445"/>
      <c r="O185" s="243"/>
      <c r="P185" s="243"/>
      <c r="Q185" s="360">
        <v>0</v>
      </c>
      <c r="S185" s="426"/>
      <c r="T185" s="426"/>
      <c r="U185" s="426"/>
      <c r="V185" s="426"/>
      <c r="W185" s="426"/>
      <c r="X185" s="426"/>
      <c r="Y185" s="426"/>
      <c r="Z185" s="426"/>
    </row>
    <row r="186" spans="1:31" s="325" customFormat="1">
      <c r="A186" s="328"/>
      <c r="K186" s="1161"/>
      <c r="L186" s="221"/>
      <c r="M186" s="246"/>
      <c r="N186" s="445"/>
      <c r="O186" s="243"/>
      <c r="P186" s="243"/>
      <c r="Q186" s="360">
        <v>0</v>
      </c>
      <c r="S186" s="426"/>
      <c r="T186" s="426"/>
      <c r="U186" s="426"/>
      <c r="V186" s="426"/>
      <c r="W186" s="426"/>
      <c r="X186" s="426"/>
      <c r="Y186" s="426"/>
      <c r="Z186" s="426"/>
    </row>
    <row r="187" spans="1:31" s="325" customFormat="1">
      <c r="A187" s="328"/>
      <c r="K187" s="1161"/>
      <c r="L187" s="221"/>
      <c r="M187" s="246"/>
      <c r="N187" s="445"/>
      <c r="O187" s="243"/>
      <c r="P187" s="243"/>
      <c r="Q187" s="360">
        <v>0</v>
      </c>
      <c r="S187" s="426"/>
      <c r="T187" s="426"/>
      <c r="U187" s="426"/>
      <c r="V187" s="426"/>
      <c r="W187" s="426"/>
      <c r="X187" s="426"/>
      <c r="Y187" s="426"/>
      <c r="Z187" s="426"/>
    </row>
    <row r="188" spans="1:31" s="325" customFormat="1">
      <c r="A188" s="328"/>
      <c r="K188" s="1161"/>
      <c r="L188" s="221"/>
      <c r="M188" s="246"/>
      <c r="N188" s="445"/>
      <c r="O188" s="243"/>
      <c r="P188" s="243"/>
      <c r="Q188" s="360">
        <v>0</v>
      </c>
      <c r="S188" s="426"/>
      <c r="T188" s="426"/>
      <c r="U188" s="426"/>
      <c r="V188" s="426"/>
      <c r="W188" s="426"/>
      <c r="X188" s="426"/>
      <c r="Y188" s="426"/>
      <c r="Z188" s="426"/>
    </row>
    <row r="189" spans="1:31" s="325" customFormat="1">
      <c r="A189" s="328"/>
      <c r="K189" s="1161"/>
      <c r="L189" s="221"/>
      <c r="M189" s="246"/>
      <c r="N189" s="445"/>
      <c r="O189" s="243"/>
      <c r="P189" s="243"/>
      <c r="Q189" s="360">
        <v>0</v>
      </c>
      <c r="S189" s="426"/>
      <c r="T189" s="426"/>
      <c r="U189" s="426"/>
      <c r="V189" s="426"/>
      <c r="W189" s="426"/>
      <c r="X189" s="426"/>
      <c r="Y189" s="426"/>
      <c r="Z189" s="426"/>
    </row>
    <row r="190" spans="1:31" s="325" customFormat="1">
      <c r="A190" s="328"/>
      <c r="K190" s="1161"/>
      <c r="L190" s="221"/>
      <c r="M190" s="246"/>
      <c r="N190" s="445"/>
      <c r="O190" s="243"/>
      <c r="P190" s="243"/>
      <c r="Q190" s="360">
        <v>0</v>
      </c>
      <c r="S190" s="426"/>
      <c r="T190" s="426"/>
      <c r="U190" s="426"/>
      <c r="V190" s="426"/>
      <c r="W190" s="426"/>
      <c r="X190" s="426"/>
      <c r="Y190" s="426"/>
      <c r="Z190" s="426"/>
    </row>
    <row r="191" spans="1:31" s="325" customFormat="1">
      <c r="A191" s="328"/>
      <c r="K191" s="1161"/>
      <c r="L191" s="221"/>
      <c r="M191" s="246"/>
      <c r="N191" s="445"/>
      <c r="O191" s="243"/>
      <c r="P191" s="243"/>
      <c r="Q191" s="360">
        <v>0</v>
      </c>
      <c r="S191" s="426"/>
      <c r="T191" s="426"/>
      <c r="U191" s="426"/>
      <c r="V191" s="426"/>
      <c r="W191" s="426"/>
      <c r="X191" s="426"/>
      <c r="Y191" s="426"/>
      <c r="Z191" s="426"/>
    </row>
    <row r="192" spans="1:31" s="325" customFormat="1">
      <c r="A192" s="328"/>
      <c r="K192" s="1161"/>
      <c r="L192" s="221"/>
      <c r="M192" s="246"/>
      <c r="N192" s="445"/>
      <c r="O192" s="243"/>
      <c r="P192" s="243"/>
      <c r="Q192" s="360">
        <v>0</v>
      </c>
      <c r="S192" s="426"/>
      <c r="T192" s="426"/>
      <c r="U192" s="426"/>
      <c r="V192" s="426"/>
      <c r="W192" s="426"/>
      <c r="X192" s="426"/>
      <c r="Y192" s="426"/>
      <c r="Z192" s="426"/>
    </row>
    <row r="193" spans="1:26" s="325" customFormat="1">
      <c r="A193" s="328"/>
      <c r="K193" s="1161"/>
      <c r="L193" s="221"/>
      <c r="M193" s="246"/>
      <c r="N193" s="445"/>
      <c r="O193" s="243"/>
      <c r="P193" s="243"/>
      <c r="Q193" s="360">
        <v>0</v>
      </c>
      <c r="S193" s="426"/>
      <c r="T193" s="426"/>
      <c r="U193" s="426"/>
      <c r="V193" s="426"/>
      <c r="W193" s="426"/>
      <c r="X193" s="426"/>
      <c r="Y193" s="426"/>
      <c r="Z193" s="426"/>
    </row>
    <row r="194" spans="1:26" s="325" customFormat="1">
      <c r="A194" s="328"/>
      <c r="K194" s="1161"/>
      <c r="L194" s="221"/>
      <c r="M194" s="246"/>
      <c r="N194" s="445"/>
      <c r="O194" s="243"/>
      <c r="P194" s="243"/>
      <c r="Q194" s="360">
        <v>0</v>
      </c>
      <c r="S194" s="426"/>
      <c r="T194" s="426"/>
      <c r="U194" s="426"/>
      <c r="V194" s="426"/>
      <c r="W194" s="426"/>
      <c r="X194" s="426"/>
      <c r="Y194" s="426"/>
      <c r="Z194" s="426"/>
    </row>
    <row r="195" spans="1:26" s="325" customFormat="1">
      <c r="A195" s="328"/>
      <c r="K195" s="1161"/>
      <c r="L195" s="221"/>
      <c r="M195" s="246"/>
      <c r="N195" s="445"/>
      <c r="O195" s="243"/>
      <c r="P195" s="243"/>
      <c r="Q195" s="360">
        <v>0</v>
      </c>
      <c r="S195" s="426"/>
      <c r="T195" s="426"/>
      <c r="U195" s="426"/>
      <c r="V195" s="426"/>
      <c r="W195" s="426"/>
      <c r="X195" s="426"/>
      <c r="Y195" s="426"/>
      <c r="Z195" s="426"/>
    </row>
    <row r="196" spans="1:26" s="325" customFormat="1">
      <c r="A196" s="328"/>
      <c r="K196" s="1161"/>
      <c r="L196" s="221"/>
      <c r="M196" s="246"/>
      <c r="N196" s="445"/>
      <c r="O196" s="243"/>
      <c r="P196" s="243"/>
      <c r="Q196" s="360">
        <v>0</v>
      </c>
      <c r="S196" s="426"/>
      <c r="T196" s="426"/>
      <c r="U196" s="426"/>
      <c r="V196" s="426"/>
      <c r="W196" s="426"/>
      <c r="X196" s="426"/>
      <c r="Y196" s="426"/>
      <c r="Z196" s="426"/>
    </row>
    <row r="197" spans="1:26" s="325" customFormat="1">
      <c r="A197" s="328"/>
      <c r="K197" s="1161"/>
      <c r="L197" s="221"/>
      <c r="M197" s="246"/>
      <c r="N197" s="445"/>
      <c r="O197" s="243"/>
      <c r="P197" s="243"/>
      <c r="Q197" s="360">
        <v>0</v>
      </c>
      <c r="S197" s="426"/>
      <c r="T197" s="426"/>
      <c r="U197" s="426"/>
      <c r="V197" s="426"/>
      <c r="W197" s="426"/>
      <c r="X197" s="426"/>
      <c r="Y197" s="426"/>
      <c r="Z197" s="426"/>
    </row>
    <row r="198" spans="1:26" s="325" customFormat="1">
      <c r="A198" s="328"/>
      <c r="K198" s="1161"/>
      <c r="L198" s="221"/>
      <c r="M198" s="246"/>
      <c r="N198" s="445"/>
      <c r="O198" s="243"/>
      <c r="P198" s="243"/>
      <c r="Q198" s="360">
        <v>0</v>
      </c>
      <c r="S198" s="426"/>
      <c r="T198" s="426"/>
      <c r="U198" s="426"/>
      <c r="V198" s="426"/>
      <c r="W198" s="426"/>
      <c r="X198" s="426"/>
      <c r="Y198" s="426"/>
      <c r="Z198" s="426"/>
    </row>
    <row r="199" spans="1:26" s="325" customFormat="1">
      <c r="A199" s="328"/>
      <c r="K199" s="1161"/>
      <c r="L199" s="221"/>
      <c r="M199" s="246"/>
      <c r="N199" s="445"/>
      <c r="O199" s="243"/>
      <c r="P199" s="243"/>
      <c r="Q199" s="360">
        <v>0</v>
      </c>
      <c r="S199" s="426"/>
      <c r="T199" s="426"/>
      <c r="U199" s="426"/>
      <c r="V199" s="426"/>
      <c r="W199" s="426"/>
      <c r="X199" s="426"/>
      <c r="Y199" s="426"/>
      <c r="Z199" s="426"/>
    </row>
    <row r="200" spans="1:26" s="325" customFormat="1">
      <c r="A200" s="328"/>
      <c r="K200" s="1161"/>
      <c r="L200" s="221"/>
      <c r="M200" s="246"/>
      <c r="N200" s="445"/>
      <c r="O200" s="243"/>
      <c r="P200" s="243"/>
      <c r="Q200" s="360">
        <v>0</v>
      </c>
      <c r="S200" s="426"/>
      <c r="T200" s="426"/>
      <c r="U200" s="426"/>
      <c r="V200" s="426"/>
      <c r="W200" s="426"/>
      <c r="X200" s="426"/>
      <c r="Y200" s="426"/>
      <c r="Z200" s="426"/>
    </row>
    <row r="201" spans="1:26" s="325" customFormat="1">
      <c r="A201" s="328"/>
      <c r="K201" s="1161"/>
      <c r="L201" s="221"/>
      <c r="M201" s="246"/>
      <c r="N201" s="445"/>
      <c r="O201" s="243"/>
      <c r="P201" s="243"/>
      <c r="Q201" s="360">
        <v>0</v>
      </c>
      <c r="S201" s="426"/>
      <c r="T201" s="426"/>
      <c r="U201" s="426"/>
      <c r="V201" s="426"/>
      <c r="W201" s="426"/>
      <c r="X201" s="426"/>
      <c r="Y201" s="426"/>
      <c r="Z201" s="426"/>
    </row>
    <row r="202" spans="1:26" s="325" customFormat="1">
      <c r="A202" s="328"/>
      <c r="K202" s="1161"/>
      <c r="L202" s="221"/>
      <c r="M202" s="246"/>
      <c r="N202" s="445"/>
      <c r="O202" s="243"/>
      <c r="P202" s="243"/>
      <c r="Q202" s="360">
        <v>0</v>
      </c>
      <c r="S202" s="426"/>
      <c r="T202" s="426"/>
      <c r="U202" s="426"/>
      <c r="V202" s="426"/>
      <c r="W202" s="426"/>
      <c r="X202" s="426"/>
      <c r="Y202" s="426"/>
      <c r="Z202" s="426"/>
    </row>
    <row r="203" spans="1:26" s="325" customFormat="1">
      <c r="A203" s="328"/>
      <c r="K203" s="1161"/>
      <c r="L203" s="221"/>
      <c r="M203" s="246"/>
      <c r="N203" s="445"/>
      <c r="O203" s="243"/>
      <c r="P203" s="360"/>
      <c r="Q203" s="360">
        <v>0</v>
      </c>
      <c r="S203" s="426"/>
      <c r="T203" s="426"/>
      <c r="U203" s="426"/>
      <c r="V203" s="426"/>
      <c r="W203" s="426"/>
      <c r="X203" s="426"/>
      <c r="Y203" s="426"/>
      <c r="Z203" s="426"/>
    </row>
    <row r="204" spans="1:26" s="325" customFormat="1">
      <c r="A204" s="328"/>
      <c r="K204" s="1161"/>
      <c r="L204" s="221"/>
      <c r="M204" s="246"/>
      <c r="N204" s="445"/>
      <c r="O204" s="243"/>
      <c r="P204" s="360"/>
      <c r="Q204" s="360">
        <v>0</v>
      </c>
      <c r="S204" s="426"/>
      <c r="T204" s="426"/>
      <c r="U204" s="426"/>
      <c r="V204" s="426"/>
      <c r="W204" s="426"/>
      <c r="X204" s="426"/>
      <c r="Y204" s="426"/>
      <c r="Z204" s="426"/>
    </row>
    <row r="205" spans="1:26" s="325" customFormat="1">
      <c r="A205" s="328"/>
      <c r="K205" s="1161"/>
      <c r="L205" s="221"/>
      <c r="M205" s="246"/>
      <c r="N205" s="445"/>
      <c r="O205" s="243"/>
      <c r="P205" s="360"/>
      <c r="Q205" s="360">
        <v>0</v>
      </c>
      <c r="S205" s="426"/>
      <c r="T205" s="426"/>
      <c r="U205" s="426"/>
      <c r="V205" s="426"/>
      <c r="W205" s="426"/>
      <c r="X205" s="426"/>
      <c r="Y205" s="426"/>
      <c r="Z205" s="426"/>
    </row>
    <row r="206" spans="1:26" s="325" customFormat="1">
      <c r="A206" s="328"/>
      <c r="K206" s="1161"/>
      <c r="L206" s="221"/>
      <c r="M206" s="246"/>
      <c r="N206" s="445"/>
      <c r="O206" s="243"/>
      <c r="P206" s="360"/>
      <c r="Q206" s="360">
        <v>0</v>
      </c>
      <c r="S206" s="426"/>
      <c r="T206" s="426"/>
      <c r="U206" s="426"/>
      <c r="V206" s="426"/>
      <c r="W206" s="426"/>
      <c r="X206" s="426"/>
      <c r="Y206" s="426"/>
      <c r="Z206" s="426"/>
    </row>
    <row r="207" spans="1:26" s="325" customFormat="1">
      <c r="A207" s="328"/>
      <c r="K207" s="1161"/>
      <c r="L207" s="221"/>
      <c r="M207" s="246"/>
      <c r="N207" s="445"/>
      <c r="O207" s="243"/>
      <c r="P207" s="360"/>
      <c r="Q207" s="360">
        <v>0</v>
      </c>
      <c r="S207" s="426"/>
      <c r="T207" s="426"/>
      <c r="U207" s="426"/>
      <c r="V207" s="426"/>
      <c r="W207" s="426"/>
      <c r="X207" s="426"/>
      <c r="Y207" s="426"/>
      <c r="Z207" s="426"/>
    </row>
    <row r="208" spans="1:26" s="325" customFormat="1">
      <c r="A208" s="328"/>
      <c r="K208" s="1161"/>
      <c r="L208" s="221"/>
      <c r="M208" s="246"/>
      <c r="N208" s="445"/>
      <c r="O208" s="243"/>
      <c r="P208" s="360"/>
      <c r="Q208" s="360">
        <v>0</v>
      </c>
      <c r="S208" s="426"/>
      <c r="T208" s="426"/>
      <c r="U208" s="426"/>
      <c r="V208" s="426"/>
      <c r="W208" s="426"/>
      <c r="X208" s="426"/>
      <c r="Y208" s="426"/>
      <c r="Z208" s="426"/>
    </row>
    <row r="209" spans="1:26" s="325" customFormat="1">
      <c r="A209" s="328"/>
      <c r="K209" s="1161"/>
      <c r="L209" s="221"/>
      <c r="M209" s="246"/>
      <c r="N209" s="445"/>
      <c r="O209" s="243"/>
      <c r="P209" s="360"/>
      <c r="Q209" s="360">
        <v>0</v>
      </c>
      <c r="S209" s="426"/>
      <c r="T209" s="426"/>
      <c r="U209" s="426"/>
      <c r="V209" s="426"/>
      <c r="W209" s="426"/>
      <c r="X209" s="426"/>
      <c r="Y209" s="426"/>
      <c r="Z209" s="426"/>
    </row>
    <row r="210" spans="1:26" s="325" customFormat="1">
      <c r="A210" s="328"/>
      <c r="K210" s="1161"/>
      <c r="L210" s="221"/>
      <c r="M210" s="246"/>
      <c r="N210" s="445"/>
      <c r="O210" s="243"/>
      <c r="P210" s="360"/>
      <c r="Q210" s="360">
        <v>0</v>
      </c>
      <c r="S210" s="426"/>
      <c r="T210" s="426"/>
      <c r="U210" s="426"/>
      <c r="V210" s="426"/>
      <c r="W210" s="426"/>
      <c r="X210" s="426"/>
      <c r="Y210" s="426"/>
      <c r="Z210" s="426"/>
    </row>
    <row r="211" spans="1:26" s="325" customFormat="1">
      <c r="A211" s="328"/>
      <c r="K211" s="1161"/>
      <c r="L211" s="221"/>
      <c r="M211" s="246"/>
      <c r="N211" s="445"/>
      <c r="O211" s="243"/>
      <c r="P211" s="360"/>
      <c r="Q211" s="360">
        <v>0</v>
      </c>
      <c r="S211" s="426"/>
      <c r="T211" s="426"/>
      <c r="U211" s="426"/>
      <c r="V211" s="426"/>
      <c r="W211" s="426"/>
      <c r="X211" s="426"/>
      <c r="Y211" s="426"/>
      <c r="Z211" s="426"/>
    </row>
    <row r="212" spans="1:26" s="325" customFormat="1">
      <c r="A212" s="328"/>
      <c r="K212" s="1161"/>
      <c r="L212" s="221"/>
      <c r="M212" s="246"/>
      <c r="N212" s="445"/>
      <c r="O212" s="243"/>
      <c r="P212" s="360"/>
      <c r="Q212" s="360">
        <v>0</v>
      </c>
      <c r="S212" s="426"/>
      <c r="T212" s="426"/>
      <c r="U212" s="426"/>
      <c r="V212" s="426"/>
      <c r="W212" s="426"/>
      <c r="X212" s="426"/>
      <c r="Y212" s="426"/>
      <c r="Z212" s="426"/>
    </row>
    <row r="213" spans="1:26" s="325" customFormat="1">
      <c r="A213" s="328"/>
      <c r="K213" s="1161"/>
      <c r="L213" s="221"/>
      <c r="M213" s="246"/>
      <c r="N213" s="445"/>
      <c r="O213" s="243"/>
      <c r="P213" s="360"/>
      <c r="Q213" s="360">
        <v>0</v>
      </c>
      <c r="S213" s="426"/>
      <c r="T213" s="426"/>
      <c r="U213" s="426"/>
      <c r="V213" s="426"/>
      <c r="W213" s="426"/>
      <c r="X213" s="426"/>
      <c r="Y213" s="426"/>
      <c r="Z213" s="426"/>
    </row>
    <row r="214" spans="1:26" s="325" customFormat="1">
      <c r="A214" s="328"/>
      <c r="K214" s="1161"/>
      <c r="L214" s="221"/>
      <c r="M214" s="246"/>
      <c r="N214" s="445"/>
      <c r="O214" s="243"/>
      <c r="P214" s="360"/>
      <c r="Q214" s="360">
        <v>0</v>
      </c>
      <c r="S214" s="426"/>
      <c r="T214" s="426"/>
      <c r="U214" s="426"/>
      <c r="V214" s="426"/>
      <c r="W214" s="426"/>
      <c r="X214" s="426"/>
      <c r="Y214" s="426"/>
      <c r="Z214" s="426"/>
    </row>
    <row r="215" spans="1:26" s="325" customFormat="1">
      <c r="A215" s="328"/>
      <c r="K215" s="1161"/>
      <c r="L215" s="221"/>
      <c r="M215" s="246"/>
      <c r="N215" s="445"/>
      <c r="O215" s="243"/>
      <c r="P215" s="360"/>
      <c r="Q215" s="360">
        <v>0</v>
      </c>
      <c r="S215" s="426"/>
      <c r="T215" s="426"/>
      <c r="U215" s="426"/>
      <c r="V215" s="426"/>
      <c r="W215" s="426"/>
      <c r="X215" s="426"/>
      <c r="Y215" s="426"/>
      <c r="Z215" s="426"/>
    </row>
    <row r="216" spans="1:26" s="325" customFormat="1">
      <c r="A216" s="328"/>
      <c r="K216" s="1161"/>
      <c r="L216" s="221"/>
      <c r="M216" s="246"/>
      <c r="N216" s="445"/>
      <c r="O216" s="243"/>
      <c r="P216" s="360"/>
      <c r="Q216" s="360">
        <v>0</v>
      </c>
      <c r="S216" s="426"/>
      <c r="T216" s="426"/>
      <c r="U216" s="426"/>
      <c r="V216" s="426"/>
      <c r="W216" s="426"/>
      <c r="X216" s="426"/>
      <c r="Y216" s="426"/>
      <c r="Z216" s="426"/>
    </row>
    <row r="217" spans="1:26" s="325" customFormat="1">
      <c r="A217" s="328"/>
      <c r="K217" s="1161"/>
      <c r="L217" s="221"/>
      <c r="M217" s="246"/>
      <c r="N217" s="445"/>
      <c r="O217" s="243"/>
      <c r="P217" s="360"/>
      <c r="Q217" s="360">
        <v>0</v>
      </c>
      <c r="S217" s="426"/>
      <c r="T217" s="426"/>
      <c r="U217" s="426"/>
      <c r="V217" s="426"/>
      <c r="W217" s="426"/>
      <c r="X217" s="426"/>
      <c r="Y217" s="426"/>
      <c r="Z217" s="426"/>
    </row>
    <row r="218" spans="1:26" s="325" customFormat="1">
      <c r="A218" s="328"/>
      <c r="K218" s="1161"/>
      <c r="L218" s="221"/>
      <c r="M218" s="246"/>
      <c r="N218" s="445"/>
      <c r="O218" s="243"/>
      <c r="P218" s="360"/>
      <c r="Q218" s="360">
        <v>0</v>
      </c>
      <c r="S218" s="426"/>
      <c r="T218" s="426"/>
      <c r="U218" s="426"/>
      <c r="V218" s="426"/>
      <c r="W218" s="426"/>
      <c r="X218" s="426"/>
      <c r="Y218" s="426"/>
      <c r="Z218" s="426"/>
    </row>
    <row r="219" spans="1:26" s="325" customFormat="1">
      <c r="A219" s="328"/>
      <c r="K219" s="1161"/>
      <c r="L219" s="221"/>
      <c r="M219" s="246"/>
      <c r="N219" s="445"/>
      <c r="O219" s="243"/>
      <c r="P219" s="360"/>
      <c r="Q219" s="360">
        <v>0</v>
      </c>
      <c r="S219" s="426"/>
      <c r="T219" s="426"/>
      <c r="U219" s="426"/>
      <c r="V219" s="426"/>
      <c r="W219" s="426"/>
      <c r="X219" s="426"/>
      <c r="Y219" s="426"/>
      <c r="Z219" s="426"/>
    </row>
    <row r="220" spans="1:26" s="325" customFormat="1">
      <c r="A220" s="328"/>
      <c r="K220" s="1161"/>
      <c r="L220" s="221"/>
      <c r="M220" s="246"/>
      <c r="N220" s="445"/>
      <c r="O220" s="243"/>
      <c r="P220" s="360"/>
      <c r="Q220" s="360">
        <v>0</v>
      </c>
      <c r="S220" s="426"/>
      <c r="T220" s="426"/>
      <c r="U220" s="426"/>
      <c r="V220" s="426"/>
      <c r="W220" s="426"/>
      <c r="X220" s="426"/>
      <c r="Y220" s="426"/>
      <c r="Z220" s="426"/>
    </row>
    <row r="221" spans="1:26" s="325" customFormat="1">
      <c r="A221" s="328"/>
      <c r="K221" s="1161"/>
      <c r="L221" s="221"/>
      <c r="M221" s="246"/>
      <c r="N221" s="445"/>
      <c r="O221" s="243"/>
      <c r="P221" s="360"/>
      <c r="Q221" s="360">
        <v>0</v>
      </c>
      <c r="S221" s="426"/>
      <c r="T221" s="426"/>
      <c r="U221" s="426"/>
      <c r="V221" s="426"/>
      <c r="W221" s="426"/>
      <c r="X221" s="426"/>
      <c r="Y221" s="426"/>
      <c r="Z221" s="426"/>
    </row>
    <row r="222" spans="1:26" s="325" customFormat="1">
      <c r="A222" s="328"/>
      <c r="K222" s="1161"/>
      <c r="L222" s="221"/>
      <c r="M222" s="246"/>
      <c r="N222" s="445"/>
      <c r="O222" s="243"/>
      <c r="P222" s="360"/>
      <c r="Q222" s="360">
        <v>0</v>
      </c>
      <c r="S222" s="426"/>
      <c r="T222" s="426"/>
      <c r="U222" s="426"/>
      <c r="V222" s="426"/>
      <c r="W222" s="426"/>
      <c r="X222" s="426"/>
      <c r="Y222" s="426"/>
      <c r="Z222" s="426"/>
    </row>
    <row r="223" spans="1:26" s="325" customFormat="1">
      <c r="A223" s="328"/>
      <c r="K223" s="1161"/>
      <c r="L223" s="221"/>
      <c r="M223" s="246"/>
      <c r="N223" s="445"/>
      <c r="O223" s="243"/>
      <c r="P223" s="360"/>
      <c r="Q223" s="360">
        <v>0</v>
      </c>
      <c r="S223" s="426"/>
      <c r="T223" s="426"/>
      <c r="U223" s="426"/>
      <c r="V223" s="426"/>
      <c r="W223" s="426"/>
      <c r="X223" s="426"/>
      <c r="Y223" s="426"/>
      <c r="Z223" s="426"/>
    </row>
    <row r="224" spans="1:26" s="325" customFormat="1">
      <c r="A224" s="328"/>
      <c r="G224" s="1400"/>
      <c r="K224" s="1161"/>
      <c r="L224" s="221"/>
      <c r="M224" s="246"/>
      <c r="N224" s="445"/>
      <c r="O224" s="243"/>
      <c r="P224" s="360"/>
      <c r="Q224" s="360">
        <v>0</v>
      </c>
      <c r="S224" s="426"/>
      <c r="T224" s="426"/>
      <c r="U224" s="426"/>
      <c r="V224" s="426"/>
      <c r="W224" s="426"/>
      <c r="X224" s="426"/>
      <c r="Y224" s="426"/>
      <c r="Z224" s="426"/>
    </row>
    <row r="225" spans="1:26" s="325" customFormat="1">
      <c r="A225" s="328"/>
      <c r="G225" s="1400"/>
      <c r="K225" s="1161"/>
      <c r="L225" s="221"/>
      <c r="M225" s="246"/>
      <c r="N225" s="445"/>
      <c r="O225" s="243"/>
      <c r="P225" s="360"/>
      <c r="Q225" s="360">
        <v>0</v>
      </c>
      <c r="S225" s="426"/>
      <c r="T225" s="426"/>
      <c r="U225" s="426"/>
      <c r="V225" s="426"/>
      <c r="W225" s="426"/>
      <c r="X225" s="426"/>
      <c r="Y225" s="426"/>
      <c r="Z225" s="426"/>
    </row>
    <row r="226" spans="1:26" s="325" customFormat="1">
      <c r="A226" s="328"/>
      <c r="G226" s="1400"/>
      <c r="K226" s="1161"/>
      <c r="L226" s="221"/>
      <c r="M226" s="246"/>
      <c r="N226" s="445"/>
      <c r="O226" s="243"/>
      <c r="P226" s="360"/>
      <c r="Q226" s="360">
        <v>0</v>
      </c>
      <c r="S226" s="426"/>
      <c r="T226" s="426"/>
      <c r="U226" s="426"/>
      <c r="V226" s="426"/>
      <c r="W226" s="426"/>
      <c r="X226" s="426"/>
      <c r="Y226" s="426"/>
      <c r="Z226" s="426"/>
    </row>
    <row r="227" spans="1:26" s="325" customFormat="1">
      <c r="A227" s="328"/>
      <c r="G227" s="1400"/>
      <c r="K227" s="1161"/>
      <c r="L227" s="221"/>
      <c r="M227" s="246"/>
      <c r="N227" s="445"/>
      <c r="O227" s="243"/>
      <c r="P227" s="360"/>
      <c r="Q227" s="360">
        <v>0</v>
      </c>
      <c r="S227" s="426"/>
      <c r="T227" s="426"/>
      <c r="U227" s="426"/>
      <c r="V227" s="426"/>
      <c r="W227" s="426"/>
      <c r="X227" s="426"/>
      <c r="Y227" s="426"/>
      <c r="Z227" s="426"/>
    </row>
    <row r="228" spans="1:26" s="325" customFormat="1">
      <c r="A228" s="328"/>
      <c r="G228" s="1400"/>
      <c r="K228" s="1161"/>
      <c r="L228" s="221"/>
      <c r="M228" s="246"/>
      <c r="N228" s="445"/>
      <c r="O228" s="243"/>
      <c r="P228" s="360"/>
      <c r="Q228" s="360">
        <v>0</v>
      </c>
      <c r="S228" s="426"/>
      <c r="T228" s="426"/>
      <c r="U228" s="426"/>
      <c r="V228" s="426"/>
      <c r="W228" s="426"/>
      <c r="X228" s="426"/>
      <c r="Y228" s="426"/>
      <c r="Z228" s="426"/>
    </row>
    <row r="229" spans="1:26" s="325" customFormat="1">
      <c r="A229" s="328"/>
      <c r="G229" s="1400"/>
      <c r="K229" s="1161"/>
      <c r="L229" s="221"/>
      <c r="M229" s="246"/>
      <c r="N229" s="445"/>
      <c r="O229" s="243"/>
      <c r="P229" s="360"/>
      <c r="Q229" s="360">
        <v>0</v>
      </c>
      <c r="S229" s="426"/>
      <c r="T229" s="426"/>
      <c r="U229" s="426"/>
      <c r="V229" s="426"/>
      <c r="W229" s="426"/>
      <c r="X229" s="426"/>
      <c r="Y229" s="426"/>
      <c r="Z229" s="426"/>
    </row>
    <row r="230" spans="1:26" s="325" customFormat="1">
      <c r="A230" s="328"/>
      <c r="G230" s="1400"/>
      <c r="K230" s="1161"/>
      <c r="L230" s="221"/>
      <c r="M230" s="246"/>
      <c r="N230" s="445"/>
      <c r="O230" s="243"/>
      <c r="P230" s="360"/>
      <c r="Q230" s="360">
        <v>0</v>
      </c>
      <c r="S230" s="426"/>
      <c r="T230" s="426"/>
      <c r="U230" s="426"/>
      <c r="V230" s="426"/>
      <c r="W230" s="426"/>
      <c r="X230" s="426"/>
      <c r="Y230" s="426"/>
      <c r="Z230" s="426"/>
    </row>
    <row r="231" spans="1:26" s="325" customFormat="1">
      <c r="A231" s="328"/>
      <c r="G231" s="1400"/>
      <c r="K231" s="1161"/>
      <c r="L231" s="221"/>
      <c r="M231" s="246"/>
      <c r="N231" s="445"/>
      <c r="O231" s="243"/>
      <c r="P231" s="360"/>
      <c r="Q231" s="360">
        <v>0</v>
      </c>
      <c r="S231" s="426"/>
      <c r="T231" s="426"/>
      <c r="U231" s="426"/>
      <c r="V231" s="426"/>
      <c r="W231" s="426"/>
      <c r="X231" s="426"/>
      <c r="Y231" s="426"/>
      <c r="Z231" s="426"/>
    </row>
    <row r="232" spans="1:26" s="325" customFormat="1">
      <c r="A232" s="328"/>
      <c r="G232" s="1400"/>
      <c r="K232" s="1161"/>
      <c r="L232" s="221"/>
      <c r="M232" s="246"/>
      <c r="N232" s="445"/>
      <c r="O232" s="243"/>
      <c r="P232" s="360"/>
      <c r="Q232" s="360">
        <v>0</v>
      </c>
      <c r="S232" s="426"/>
      <c r="T232" s="426"/>
      <c r="U232" s="426"/>
      <c r="V232" s="426"/>
      <c r="W232" s="426"/>
      <c r="X232" s="426"/>
      <c r="Y232" s="426"/>
      <c r="Z232" s="426"/>
    </row>
    <row r="233" spans="1:26" s="325" customFormat="1">
      <c r="A233" s="328"/>
      <c r="G233" s="1400"/>
      <c r="K233" s="1161"/>
      <c r="L233" s="221"/>
      <c r="M233" s="246"/>
      <c r="N233" s="445"/>
      <c r="O233" s="243"/>
      <c r="P233" s="360"/>
      <c r="Q233" s="360">
        <v>0</v>
      </c>
      <c r="S233" s="426"/>
      <c r="T233" s="426"/>
      <c r="U233" s="426"/>
      <c r="V233" s="426"/>
      <c r="W233" s="426"/>
      <c r="X233" s="426"/>
      <c r="Y233" s="426"/>
      <c r="Z233" s="426"/>
    </row>
    <row r="234" spans="1:26" s="325" customFormat="1">
      <c r="A234" s="328"/>
      <c r="G234" s="1400"/>
      <c r="K234" s="1161"/>
      <c r="L234" s="221"/>
      <c r="M234" s="246"/>
      <c r="N234" s="445"/>
      <c r="O234" s="243"/>
      <c r="P234" s="360"/>
      <c r="Q234" s="360">
        <v>0</v>
      </c>
      <c r="S234" s="426"/>
      <c r="T234" s="426"/>
      <c r="U234" s="426"/>
      <c r="V234" s="426"/>
      <c r="W234" s="426"/>
      <c r="X234" s="426"/>
      <c r="Y234" s="426"/>
      <c r="Z234" s="426"/>
    </row>
    <row r="235" spans="1:26" s="325" customFormat="1">
      <c r="A235" s="328"/>
      <c r="G235" s="1400"/>
      <c r="K235" s="1161"/>
      <c r="L235" s="221"/>
      <c r="M235" s="246"/>
      <c r="N235" s="445"/>
      <c r="O235" s="243"/>
      <c r="P235" s="360"/>
      <c r="Q235" s="360">
        <v>0</v>
      </c>
      <c r="S235" s="426"/>
      <c r="T235" s="426"/>
      <c r="U235" s="426"/>
      <c r="V235" s="426"/>
      <c r="W235" s="426"/>
      <c r="X235" s="426"/>
      <c r="Y235" s="426"/>
      <c r="Z235" s="426"/>
    </row>
    <row r="236" spans="1:26" s="325" customFormat="1">
      <c r="A236" s="328"/>
      <c r="G236" s="1400"/>
      <c r="K236" s="1161"/>
      <c r="L236" s="221"/>
      <c r="M236" s="246"/>
      <c r="N236" s="445"/>
      <c r="O236" s="243"/>
      <c r="P236" s="360"/>
      <c r="Q236" s="360">
        <v>0</v>
      </c>
      <c r="S236" s="426"/>
      <c r="T236" s="426"/>
      <c r="U236" s="426"/>
      <c r="V236" s="426"/>
      <c r="W236" s="426"/>
      <c r="X236" s="426"/>
      <c r="Y236" s="426"/>
      <c r="Z236" s="426"/>
    </row>
    <row r="237" spans="1:26" s="325" customFormat="1">
      <c r="A237" s="328"/>
      <c r="G237" s="1400"/>
      <c r="K237" s="1161"/>
      <c r="L237" s="221"/>
      <c r="M237" s="246"/>
      <c r="N237" s="445"/>
      <c r="O237" s="243"/>
      <c r="P237" s="360"/>
      <c r="Q237" s="360">
        <v>0</v>
      </c>
      <c r="S237" s="426"/>
      <c r="T237" s="426"/>
      <c r="U237" s="426"/>
      <c r="V237" s="426"/>
      <c r="W237" s="426"/>
      <c r="X237" s="426"/>
      <c r="Y237" s="426"/>
      <c r="Z237" s="426"/>
    </row>
    <row r="238" spans="1:26" s="325" customFormat="1">
      <c r="A238" s="328"/>
      <c r="G238" s="1400"/>
      <c r="K238" s="1161"/>
      <c r="L238" s="221"/>
      <c r="M238" s="246"/>
      <c r="N238" s="445"/>
      <c r="O238" s="243"/>
      <c r="P238" s="360"/>
      <c r="Q238" s="360">
        <v>0</v>
      </c>
      <c r="S238" s="426"/>
      <c r="T238" s="426"/>
      <c r="U238" s="426"/>
      <c r="V238" s="426"/>
      <c r="W238" s="426"/>
      <c r="X238" s="426"/>
      <c r="Y238" s="426"/>
      <c r="Z238" s="426"/>
    </row>
    <row r="239" spans="1:26" s="325" customFormat="1">
      <c r="A239" s="328"/>
      <c r="G239" s="1400"/>
      <c r="K239" s="1161"/>
      <c r="L239" s="221"/>
      <c r="M239" s="246"/>
      <c r="N239" s="445"/>
      <c r="O239" s="243"/>
      <c r="P239" s="360"/>
      <c r="Q239" s="360">
        <v>0</v>
      </c>
      <c r="S239" s="426"/>
      <c r="T239" s="426"/>
      <c r="U239" s="426"/>
      <c r="V239" s="426"/>
      <c r="W239" s="426"/>
      <c r="X239" s="426"/>
      <c r="Y239" s="426"/>
      <c r="Z239" s="426"/>
    </row>
    <row r="240" spans="1:26" s="325" customFormat="1">
      <c r="A240" s="328"/>
      <c r="G240" s="1400"/>
      <c r="K240" s="1161"/>
      <c r="L240" s="221"/>
      <c r="M240" s="246"/>
      <c r="N240" s="445"/>
      <c r="O240" s="243"/>
      <c r="P240" s="360"/>
      <c r="Q240" s="360">
        <v>0</v>
      </c>
      <c r="S240" s="426"/>
      <c r="T240" s="426"/>
      <c r="U240" s="426"/>
      <c r="V240" s="426"/>
      <c r="W240" s="426"/>
      <c r="X240" s="426"/>
      <c r="Y240" s="426"/>
      <c r="Z240" s="426"/>
    </row>
    <row r="241" spans="1:26" s="325" customFormat="1">
      <c r="A241" s="328"/>
      <c r="G241" s="1400"/>
      <c r="K241" s="1161"/>
      <c r="L241" s="221"/>
      <c r="M241" s="246"/>
      <c r="N241" s="445"/>
      <c r="O241" s="243"/>
      <c r="P241" s="360"/>
      <c r="Q241" s="360">
        <v>0</v>
      </c>
      <c r="S241" s="426"/>
      <c r="T241" s="426"/>
      <c r="U241" s="426"/>
      <c r="V241" s="426"/>
      <c r="W241" s="426"/>
      <c r="X241" s="426"/>
      <c r="Y241" s="426"/>
      <c r="Z241" s="426"/>
    </row>
    <row r="242" spans="1:26" s="325" customFormat="1">
      <c r="A242" s="328"/>
      <c r="G242" s="1400"/>
      <c r="K242" s="1161"/>
      <c r="L242" s="221"/>
      <c r="M242" s="246"/>
      <c r="N242" s="445"/>
      <c r="O242" s="243"/>
      <c r="P242" s="360"/>
      <c r="Q242" s="360">
        <v>0</v>
      </c>
      <c r="S242" s="426"/>
      <c r="T242" s="426"/>
      <c r="U242" s="426"/>
      <c r="V242" s="426"/>
      <c r="W242" s="426"/>
      <c r="X242" s="426"/>
      <c r="Y242" s="426"/>
      <c r="Z242" s="426"/>
    </row>
    <row r="243" spans="1:26" s="325" customFormat="1">
      <c r="A243" s="328"/>
      <c r="G243" s="1400"/>
      <c r="K243" s="1161"/>
      <c r="L243" s="221"/>
      <c r="M243" s="246"/>
      <c r="N243" s="445"/>
      <c r="O243" s="243"/>
      <c r="P243" s="360"/>
      <c r="Q243" s="360">
        <v>0</v>
      </c>
      <c r="S243" s="426"/>
      <c r="T243" s="426"/>
      <c r="U243" s="426"/>
      <c r="V243" s="426"/>
      <c r="W243" s="426"/>
      <c r="X243" s="426"/>
      <c r="Y243" s="426"/>
      <c r="Z243" s="426"/>
    </row>
    <row r="244" spans="1:26" s="325" customFormat="1">
      <c r="A244" s="328"/>
      <c r="G244" s="1400"/>
      <c r="K244" s="1161"/>
      <c r="L244" s="221"/>
      <c r="M244" s="246"/>
      <c r="N244" s="445"/>
      <c r="O244" s="243"/>
      <c r="P244" s="360"/>
      <c r="Q244" s="360">
        <v>0</v>
      </c>
      <c r="S244" s="426"/>
      <c r="T244" s="426"/>
      <c r="U244" s="426"/>
      <c r="V244" s="426"/>
      <c r="W244" s="426"/>
      <c r="X244" s="426"/>
      <c r="Y244" s="426"/>
      <c r="Z244" s="426"/>
    </row>
    <row r="245" spans="1:26" s="325" customFormat="1">
      <c r="A245" s="328"/>
      <c r="G245" s="1400"/>
      <c r="K245" s="1161"/>
      <c r="L245" s="221"/>
      <c r="M245" s="246"/>
      <c r="N245" s="445"/>
      <c r="O245" s="243"/>
      <c r="P245" s="360"/>
      <c r="Q245" s="360">
        <v>0</v>
      </c>
      <c r="S245" s="426"/>
      <c r="T245" s="426"/>
      <c r="U245" s="426"/>
      <c r="V245" s="426"/>
      <c r="W245" s="426"/>
      <c r="X245" s="426"/>
      <c r="Y245" s="426"/>
      <c r="Z245" s="426"/>
    </row>
    <row r="246" spans="1:26" s="325" customFormat="1">
      <c r="A246" s="328"/>
      <c r="G246" s="1400"/>
      <c r="K246" s="1161"/>
      <c r="L246" s="221"/>
      <c r="M246" s="246"/>
      <c r="N246" s="445"/>
      <c r="O246" s="243"/>
      <c r="P246" s="360"/>
      <c r="Q246" s="360">
        <v>0</v>
      </c>
      <c r="S246" s="426"/>
      <c r="T246" s="426"/>
      <c r="U246" s="426"/>
      <c r="V246" s="426"/>
      <c r="W246" s="426"/>
      <c r="X246" s="426"/>
      <c r="Y246" s="426"/>
      <c r="Z246" s="426"/>
    </row>
    <row r="247" spans="1:26" s="325" customFormat="1">
      <c r="A247" s="328"/>
      <c r="G247" s="1400"/>
      <c r="K247" s="1161"/>
      <c r="L247" s="221"/>
      <c r="M247" s="246"/>
      <c r="N247" s="445"/>
      <c r="O247" s="243"/>
      <c r="P247" s="360"/>
      <c r="Q247" s="360">
        <v>0</v>
      </c>
      <c r="S247" s="426"/>
      <c r="T247" s="426"/>
      <c r="U247" s="426"/>
      <c r="V247" s="426"/>
      <c r="W247" s="426"/>
      <c r="X247" s="426"/>
      <c r="Y247" s="426"/>
      <c r="Z247" s="426"/>
    </row>
    <row r="248" spans="1:26" s="325" customFormat="1">
      <c r="A248" s="328"/>
      <c r="G248" s="1400"/>
      <c r="K248" s="1161"/>
      <c r="L248" s="221"/>
      <c r="M248" s="246"/>
      <c r="N248" s="445"/>
      <c r="O248" s="243"/>
      <c r="P248" s="360"/>
      <c r="Q248" s="360">
        <v>0</v>
      </c>
      <c r="S248" s="426"/>
      <c r="T248" s="426"/>
      <c r="U248" s="426"/>
      <c r="V248" s="426"/>
      <c r="W248" s="426"/>
      <c r="X248" s="426"/>
      <c r="Y248" s="426"/>
      <c r="Z248" s="426"/>
    </row>
    <row r="249" spans="1:26" s="325" customFormat="1">
      <c r="A249" s="328"/>
      <c r="G249" s="1400"/>
      <c r="K249" s="1161"/>
      <c r="L249" s="221"/>
      <c r="M249" s="246"/>
      <c r="N249" s="445"/>
      <c r="O249" s="243"/>
      <c r="P249" s="360"/>
      <c r="Q249" s="360">
        <v>0</v>
      </c>
      <c r="S249" s="426"/>
      <c r="T249" s="426"/>
      <c r="U249" s="426"/>
      <c r="V249" s="426"/>
      <c r="W249" s="426"/>
      <c r="X249" s="426"/>
      <c r="Y249" s="426"/>
      <c r="Z249" s="426"/>
    </row>
    <row r="250" spans="1:26" s="325" customFormat="1">
      <c r="A250" s="328"/>
      <c r="G250" s="1400"/>
      <c r="K250" s="1161"/>
      <c r="L250" s="221"/>
      <c r="M250" s="246"/>
      <c r="N250" s="445"/>
      <c r="O250" s="243"/>
      <c r="P250" s="360"/>
      <c r="Q250" s="360">
        <v>0</v>
      </c>
      <c r="S250" s="426"/>
      <c r="T250" s="426"/>
      <c r="U250" s="426"/>
      <c r="V250" s="426"/>
      <c r="W250" s="426"/>
      <c r="X250" s="426"/>
      <c r="Y250" s="426"/>
      <c r="Z250" s="426"/>
    </row>
    <row r="251" spans="1:26" s="325" customFormat="1">
      <c r="A251" s="328"/>
      <c r="G251" s="1400"/>
      <c r="K251" s="1161"/>
      <c r="L251" s="221"/>
      <c r="M251" s="246"/>
      <c r="N251" s="445"/>
      <c r="O251" s="243"/>
      <c r="P251" s="360"/>
      <c r="Q251" s="360">
        <v>0</v>
      </c>
      <c r="S251" s="426"/>
      <c r="T251" s="426"/>
      <c r="U251" s="426"/>
      <c r="V251" s="426"/>
      <c r="W251" s="426"/>
      <c r="X251" s="426"/>
      <c r="Y251" s="426"/>
      <c r="Z251" s="426"/>
    </row>
    <row r="252" spans="1:26" s="325" customFormat="1">
      <c r="A252" s="328"/>
      <c r="G252" s="1400"/>
      <c r="K252" s="1161"/>
      <c r="L252" s="221"/>
      <c r="M252" s="246"/>
      <c r="N252" s="445"/>
      <c r="O252" s="243"/>
      <c r="P252" s="360"/>
      <c r="Q252" s="360">
        <v>0</v>
      </c>
      <c r="S252" s="426"/>
      <c r="T252" s="426"/>
      <c r="U252" s="426"/>
      <c r="V252" s="426"/>
      <c r="W252" s="426"/>
      <c r="X252" s="426"/>
      <c r="Y252" s="426"/>
      <c r="Z252" s="426"/>
    </row>
    <row r="253" spans="1:26" s="325" customFormat="1">
      <c r="A253" s="328"/>
      <c r="G253" s="1400"/>
      <c r="K253" s="1161"/>
      <c r="L253" s="221"/>
      <c r="M253" s="246"/>
      <c r="N253" s="445"/>
      <c r="O253" s="243"/>
      <c r="P253" s="360"/>
      <c r="Q253" s="360">
        <v>0</v>
      </c>
      <c r="S253" s="426"/>
      <c r="T253" s="426"/>
      <c r="U253" s="426"/>
      <c r="V253" s="426"/>
      <c r="W253" s="426"/>
      <c r="X253" s="426"/>
      <c r="Y253" s="426"/>
      <c r="Z253" s="426"/>
    </row>
    <row r="254" spans="1:26" s="325" customFormat="1">
      <c r="A254" s="328"/>
      <c r="G254" s="1400"/>
      <c r="K254" s="1161"/>
      <c r="L254" s="221"/>
      <c r="M254" s="246"/>
      <c r="N254" s="445"/>
      <c r="O254" s="243"/>
      <c r="P254" s="360"/>
      <c r="Q254" s="360">
        <v>0</v>
      </c>
      <c r="S254" s="426"/>
      <c r="T254" s="426"/>
      <c r="U254" s="426"/>
      <c r="V254" s="426"/>
      <c r="W254" s="426"/>
      <c r="X254" s="426"/>
      <c r="Y254" s="426"/>
      <c r="Z254" s="426"/>
    </row>
    <row r="255" spans="1:26" s="325" customFormat="1">
      <c r="A255" s="328"/>
      <c r="G255" s="1400"/>
      <c r="K255" s="1161"/>
      <c r="L255" s="221"/>
      <c r="M255" s="246"/>
      <c r="N255" s="445"/>
      <c r="O255" s="243"/>
      <c r="P255" s="360"/>
      <c r="Q255" s="360">
        <v>0</v>
      </c>
      <c r="S255" s="426"/>
      <c r="T255" s="426"/>
      <c r="U255" s="426"/>
      <c r="V255" s="426"/>
      <c r="W255" s="426"/>
      <c r="X255" s="426"/>
      <c r="Y255" s="426"/>
      <c r="Z255" s="426"/>
    </row>
    <row r="256" spans="1:26" s="325" customFormat="1">
      <c r="A256" s="328"/>
      <c r="G256" s="1400"/>
      <c r="K256" s="1161"/>
      <c r="L256" s="221"/>
      <c r="M256" s="246"/>
      <c r="N256" s="445"/>
      <c r="O256" s="243"/>
      <c r="P256" s="360"/>
      <c r="Q256" s="360">
        <v>0</v>
      </c>
      <c r="S256" s="426"/>
      <c r="T256" s="426"/>
      <c r="U256" s="426"/>
      <c r="V256" s="426"/>
      <c r="W256" s="426"/>
      <c r="X256" s="426"/>
      <c r="Y256" s="426"/>
      <c r="Z256" s="426"/>
    </row>
    <row r="257" spans="1:26" s="325" customFormat="1">
      <c r="A257" s="328"/>
      <c r="G257" s="1400"/>
      <c r="K257" s="1161"/>
      <c r="L257" s="221"/>
      <c r="M257" s="246"/>
      <c r="N257" s="445"/>
      <c r="O257" s="243"/>
      <c r="P257" s="360"/>
      <c r="Q257" s="360">
        <v>0</v>
      </c>
      <c r="S257" s="426"/>
      <c r="T257" s="426"/>
      <c r="U257" s="426"/>
      <c r="V257" s="426"/>
      <c r="W257" s="426"/>
      <c r="X257" s="426"/>
      <c r="Y257" s="426"/>
      <c r="Z257" s="426"/>
    </row>
    <row r="258" spans="1:26" s="325" customFormat="1">
      <c r="A258" s="328"/>
      <c r="G258" s="1400"/>
      <c r="K258" s="1161"/>
      <c r="L258" s="221"/>
      <c r="M258" s="246"/>
      <c r="N258" s="445"/>
      <c r="O258" s="243"/>
      <c r="P258" s="360"/>
      <c r="Q258" s="360">
        <v>0</v>
      </c>
      <c r="S258" s="426"/>
      <c r="T258" s="426"/>
      <c r="U258" s="426"/>
      <c r="V258" s="426"/>
      <c r="W258" s="426"/>
      <c r="X258" s="426"/>
      <c r="Y258" s="426"/>
      <c r="Z258" s="426"/>
    </row>
    <row r="259" spans="1:26" s="325" customFormat="1">
      <c r="A259" s="328"/>
      <c r="G259" s="1400"/>
      <c r="K259" s="1161"/>
      <c r="L259" s="221"/>
      <c r="M259" s="246"/>
      <c r="N259" s="445"/>
      <c r="O259" s="243"/>
      <c r="P259" s="360"/>
      <c r="Q259" s="360">
        <v>0</v>
      </c>
      <c r="S259" s="426"/>
      <c r="T259" s="426"/>
      <c r="U259" s="426"/>
      <c r="V259" s="426"/>
      <c r="W259" s="426"/>
      <c r="X259" s="426"/>
      <c r="Y259" s="426"/>
      <c r="Z259" s="426"/>
    </row>
    <row r="260" spans="1:26" s="325" customFormat="1">
      <c r="A260" s="328"/>
      <c r="G260" s="1400"/>
      <c r="K260" s="1161"/>
      <c r="L260" s="221"/>
      <c r="M260" s="246"/>
      <c r="N260" s="445"/>
      <c r="O260" s="243"/>
      <c r="P260" s="360"/>
      <c r="Q260" s="360">
        <v>0</v>
      </c>
      <c r="S260" s="426"/>
      <c r="T260" s="426"/>
      <c r="U260" s="426"/>
      <c r="V260" s="426"/>
      <c r="W260" s="426"/>
      <c r="X260" s="426"/>
      <c r="Y260" s="426"/>
      <c r="Z260" s="426"/>
    </row>
    <row r="261" spans="1:26" s="325" customFormat="1">
      <c r="A261" s="328"/>
      <c r="G261" s="1400"/>
      <c r="K261" s="1161"/>
      <c r="L261" s="221"/>
      <c r="M261" s="246"/>
      <c r="N261" s="445"/>
      <c r="O261" s="243"/>
      <c r="P261" s="360"/>
      <c r="Q261" s="360">
        <v>0</v>
      </c>
      <c r="S261" s="426"/>
      <c r="T261" s="426"/>
      <c r="U261" s="426"/>
      <c r="V261" s="426"/>
      <c r="W261" s="426"/>
      <c r="X261" s="426"/>
      <c r="Y261" s="426"/>
      <c r="Z261" s="426"/>
    </row>
    <row r="262" spans="1:26" s="325" customFormat="1">
      <c r="A262" s="328"/>
      <c r="G262" s="1400"/>
      <c r="K262" s="1161"/>
      <c r="L262" s="221"/>
      <c r="M262" s="246"/>
      <c r="N262" s="445"/>
      <c r="O262" s="243"/>
      <c r="P262" s="360"/>
      <c r="Q262" s="360">
        <v>0</v>
      </c>
      <c r="S262" s="426"/>
      <c r="T262" s="426"/>
      <c r="U262" s="426"/>
      <c r="V262" s="426"/>
      <c r="W262" s="426"/>
      <c r="X262" s="426"/>
      <c r="Y262" s="426"/>
      <c r="Z262" s="426"/>
    </row>
    <row r="263" spans="1:26" s="325" customFormat="1">
      <c r="A263" s="328"/>
      <c r="G263" s="1400"/>
      <c r="K263" s="1161"/>
      <c r="L263" s="221"/>
      <c r="M263" s="246"/>
      <c r="N263" s="445"/>
      <c r="O263" s="243"/>
      <c r="P263" s="360"/>
      <c r="Q263" s="360">
        <v>0</v>
      </c>
      <c r="S263" s="426"/>
      <c r="T263" s="426"/>
      <c r="U263" s="426"/>
      <c r="V263" s="426"/>
      <c r="W263" s="426"/>
      <c r="X263" s="426"/>
      <c r="Y263" s="426"/>
      <c r="Z263" s="426"/>
    </row>
    <row r="264" spans="1:26" s="325" customFormat="1">
      <c r="A264" s="328"/>
      <c r="G264" s="1400"/>
      <c r="K264" s="1161"/>
      <c r="L264" s="221"/>
      <c r="M264" s="246"/>
      <c r="N264" s="445"/>
      <c r="O264" s="243"/>
      <c r="P264" s="360"/>
      <c r="Q264" s="360">
        <v>0</v>
      </c>
      <c r="S264" s="426"/>
      <c r="T264" s="426"/>
      <c r="U264" s="426"/>
      <c r="V264" s="426"/>
      <c r="W264" s="426"/>
      <c r="X264" s="426"/>
      <c r="Y264" s="426"/>
      <c r="Z264" s="426"/>
    </row>
    <row r="265" spans="1:26" s="325" customFormat="1">
      <c r="A265" s="328"/>
      <c r="G265" s="1400"/>
      <c r="K265" s="1161"/>
      <c r="L265" s="221"/>
      <c r="M265" s="246"/>
      <c r="N265" s="445"/>
      <c r="O265" s="243"/>
      <c r="P265" s="360"/>
      <c r="Q265" s="360">
        <v>0</v>
      </c>
      <c r="S265" s="426"/>
      <c r="T265" s="426"/>
      <c r="U265" s="426"/>
      <c r="V265" s="426"/>
      <c r="W265" s="426"/>
      <c r="X265" s="426"/>
      <c r="Y265" s="426"/>
      <c r="Z265" s="426"/>
    </row>
    <row r="266" spans="1:26" s="325" customFormat="1">
      <c r="A266" s="328"/>
      <c r="G266" s="1400"/>
      <c r="K266" s="1161"/>
      <c r="L266" s="77"/>
      <c r="M266" s="246"/>
      <c r="N266" s="445"/>
      <c r="O266" s="243"/>
      <c r="P266" s="360"/>
      <c r="Q266" s="360">
        <v>0</v>
      </c>
      <c r="S266" s="426"/>
      <c r="T266" s="426"/>
      <c r="U266" s="426"/>
      <c r="V266" s="426"/>
      <c r="W266" s="426"/>
      <c r="X266" s="426"/>
      <c r="Y266" s="426"/>
      <c r="Z266" s="426"/>
    </row>
    <row r="267" spans="1:26" s="325" customFormat="1">
      <c r="A267" s="328"/>
      <c r="G267" s="1400"/>
      <c r="K267" s="1161"/>
      <c r="L267" s="221"/>
      <c r="M267" s="246"/>
      <c r="N267" s="445"/>
      <c r="O267" s="243"/>
      <c r="P267" s="360"/>
      <c r="Q267" s="360">
        <v>0</v>
      </c>
      <c r="S267" s="426"/>
      <c r="T267" s="426"/>
      <c r="U267" s="426"/>
      <c r="V267" s="426"/>
      <c r="W267" s="426"/>
      <c r="X267" s="426"/>
      <c r="Y267" s="426"/>
      <c r="Z267" s="426"/>
    </row>
    <row r="268" spans="1:26" s="325" customFormat="1">
      <c r="A268" s="328"/>
      <c r="G268" s="1400"/>
      <c r="K268" s="1161"/>
      <c r="L268" s="221"/>
      <c r="M268" s="246"/>
      <c r="N268" s="445"/>
      <c r="O268" s="243"/>
      <c r="P268" s="360"/>
      <c r="Q268" s="360">
        <v>0</v>
      </c>
      <c r="S268" s="426"/>
      <c r="T268" s="426"/>
      <c r="U268" s="426"/>
      <c r="V268" s="426"/>
      <c r="W268" s="426"/>
      <c r="X268" s="426"/>
      <c r="Y268" s="426"/>
      <c r="Z268" s="426"/>
    </row>
    <row r="269" spans="1:26" s="325" customFormat="1">
      <c r="A269" s="328"/>
      <c r="G269" s="1400"/>
      <c r="K269" s="1161"/>
      <c r="L269" s="221"/>
      <c r="M269" s="246"/>
      <c r="N269" s="445"/>
      <c r="O269" s="243"/>
      <c r="P269" s="360"/>
      <c r="Q269" s="360">
        <v>0</v>
      </c>
      <c r="S269" s="426"/>
      <c r="T269" s="426"/>
      <c r="U269" s="426"/>
      <c r="V269" s="426"/>
      <c r="W269" s="426"/>
      <c r="X269" s="426"/>
      <c r="Y269" s="426"/>
      <c r="Z269" s="426"/>
    </row>
    <row r="270" spans="1:26" s="325" customFormat="1">
      <c r="A270" s="328"/>
      <c r="G270" s="1400"/>
      <c r="K270" s="1161"/>
      <c r="L270" s="221"/>
      <c r="M270" s="246"/>
      <c r="N270" s="445"/>
      <c r="O270" s="243"/>
      <c r="P270" s="360"/>
      <c r="Q270" s="360">
        <v>0</v>
      </c>
      <c r="S270" s="426"/>
      <c r="T270" s="426"/>
      <c r="U270" s="426"/>
      <c r="V270" s="426"/>
      <c r="W270" s="426"/>
      <c r="X270" s="426"/>
      <c r="Y270" s="426"/>
      <c r="Z270" s="426"/>
    </row>
    <row r="271" spans="1:26" s="325" customFormat="1">
      <c r="A271" s="328"/>
      <c r="G271" s="1400"/>
      <c r="K271" s="1161"/>
      <c r="L271" s="77"/>
      <c r="M271" s="246"/>
      <c r="N271" s="445"/>
      <c r="O271" s="243"/>
      <c r="P271" s="360"/>
      <c r="Q271" s="360">
        <v>0</v>
      </c>
      <c r="S271" s="426"/>
      <c r="T271" s="426"/>
      <c r="U271" s="426"/>
      <c r="V271" s="426"/>
      <c r="W271" s="426"/>
      <c r="X271" s="426"/>
      <c r="Y271" s="426"/>
      <c r="Z271" s="426"/>
    </row>
    <row r="272" spans="1:26" s="325" customFormat="1">
      <c r="A272" s="328"/>
      <c r="G272" s="1400"/>
      <c r="K272" s="1161"/>
      <c r="L272" s="221"/>
      <c r="M272" s="246"/>
      <c r="N272" s="445"/>
      <c r="O272" s="243"/>
      <c r="P272" s="360"/>
      <c r="Q272" s="360">
        <v>0</v>
      </c>
      <c r="S272" s="426"/>
      <c r="T272" s="426"/>
      <c r="U272" s="426"/>
      <c r="V272" s="426"/>
      <c r="W272" s="426"/>
      <c r="X272" s="426"/>
      <c r="Y272" s="426"/>
      <c r="Z272" s="426"/>
    </row>
    <row r="273" spans="1:26" s="325" customFormat="1">
      <c r="A273" s="328"/>
      <c r="G273" s="1400"/>
      <c r="K273" s="1161"/>
      <c r="L273" s="221"/>
      <c r="M273" s="246"/>
      <c r="N273" s="445"/>
      <c r="O273" s="243"/>
      <c r="P273" s="360"/>
      <c r="Q273" s="360">
        <v>0</v>
      </c>
      <c r="S273" s="426"/>
      <c r="T273" s="426"/>
      <c r="U273" s="426"/>
      <c r="V273" s="426"/>
      <c r="W273" s="426"/>
      <c r="X273" s="426"/>
      <c r="Y273" s="426"/>
      <c r="Z273" s="426"/>
    </row>
    <row r="274" spans="1:26" s="325" customFormat="1">
      <c r="A274" s="328"/>
      <c r="G274" s="1400"/>
      <c r="K274" s="1161"/>
      <c r="L274" s="221"/>
      <c r="M274" s="246"/>
      <c r="N274" s="445"/>
      <c r="O274" s="243"/>
      <c r="P274" s="360"/>
      <c r="Q274" s="360">
        <v>0</v>
      </c>
      <c r="S274" s="426"/>
      <c r="T274" s="426"/>
      <c r="U274" s="426"/>
      <c r="V274" s="426"/>
      <c r="W274" s="426"/>
      <c r="X274" s="426"/>
      <c r="Y274" s="426"/>
      <c r="Z274" s="426"/>
    </row>
    <row r="275" spans="1:26" s="325" customFormat="1">
      <c r="A275" s="328"/>
      <c r="G275" s="1400"/>
      <c r="K275" s="1161"/>
      <c r="L275" s="221"/>
      <c r="M275" s="246"/>
      <c r="N275" s="445"/>
      <c r="O275" s="243"/>
      <c r="P275" s="360"/>
      <c r="Q275" s="360">
        <v>0</v>
      </c>
      <c r="S275" s="426"/>
      <c r="T275" s="426"/>
      <c r="U275" s="426"/>
      <c r="V275" s="426"/>
      <c r="W275" s="426"/>
      <c r="X275" s="426"/>
      <c r="Y275" s="426"/>
      <c r="Z275" s="426"/>
    </row>
    <row r="276" spans="1:26" s="325" customFormat="1">
      <c r="A276" s="328"/>
      <c r="G276" s="1400"/>
      <c r="K276" s="1161"/>
      <c r="L276" s="221"/>
      <c r="M276" s="246"/>
      <c r="N276" s="445"/>
      <c r="O276" s="243"/>
      <c r="P276" s="360"/>
      <c r="Q276" s="360">
        <v>0</v>
      </c>
      <c r="S276" s="426"/>
      <c r="T276" s="426"/>
      <c r="U276" s="426"/>
      <c r="V276" s="426"/>
      <c r="W276" s="426"/>
      <c r="X276" s="426"/>
      <c r="Y276" s="426"/>
      <c r="Z276" s="426"/>
    </row>
    <row r="277" spans="1:26" s="325" customFormat="1">
      <c r="A277" s="328"/>
      <c r="G277" s="1400"/>
      <c r="K277" s="1161"/>
      <c r="L277" s="77"/>
      <c r="M277" s="246"/>
      <c r="N277" s="445"/>
      <c r="O277" s="243"/>
      <c r="P277" s="360"/>
      <c r="Q277" s="360">
        <v>0</v>
      </c>
      <c r="S277" s="426"/>
      <c r="T277" s="426"/>
      <c r="U277" s="426"/>
      <c r="V277" s="426"/>
      <c r="W277" s="426"/>
      <c r="X277" s="426"/>
      <c r="Y277" s="426"/>
      <c r="Z277" s="426"/>
    </row>
    <row r="278" spans="1:26" s="325" customFormat="1">
      <c r="A278" s="328"/>
      <c r="G278" s="1400"/>
      <c r="K278" s="1161"/>
      <c r="L278" s="77"/>
      <c r="M278" s="246"/>
      <c r="N278" s="445"/>
      <c r="O278" s="243"/>
      <c r="P278" s="360"/>
      <c r="Q278" s="360">
        <v>0</v>
      </c>
      <c r="S278" s="426"/>
      <c r="T278" s="426"/>
      <c r="U278" s="426"/>
      <c r="V278" s="426"/>
      <c r="W278" s="426"/>
      <c r="X278" s="426"/>
      <c r="Y278" s="426"/>
      <c r="Z278" s="426"/>
    </row>
    <row r="279" spans="1:26" s="325" customFormat="1" ht="22.8">
      <c r="A279" s="328"/>
      <c r="G279" s="1400"/>
      <c r="K279" s="1161" t="s">
        <v>2043</v>
      </c>
      <c r="L279" s="380" t="s">
        <v>914</v>
      </c>
      <c r="M279" s="124" t="s">
        <v>10157</v>
      </c>
      <c r="N279" s="445" t="s">
        <v>10306</v>
      </c>
      <c r="O279" s="243" t="s">
        <v>4955</v>
      </c>
      <c r="P279" s="360"/>
      <c r="Q279" s="360" t="s">
        <v>10307</v>
      </c>
      <c r="S279" s="426"/>
      <c r="T279" s="426"/>
      <c r="U279" s="426"/>
      <c r="V279" s="426"/>
      <c r="W279" s="426"/>
      <c r="X279" s="426"/>
      <c r="Y279" s="426"/>
      <c r="Z279" s="426"/>
    </row>
    <row r="280" spans="1:26" s="325" customFormat="1" ht="22.8">
      <c r="A280" s="328"/>
      <c r="G280" s="1400"/>
      <c r="K280" s="1161" t="s">
        <v>2043</v>
      </c>
      <c r="L280" s="380" t="s">
        <v>914</v>
      </c>
      <c r="M280" s="124" t="s">
        <v>10159</v>
      </c>
      <c r="N280" s="445" t="s">
        <v>10308</v>
      </c>
      <c r="O280" s="243" t="s">
        <v>4955</v>
      </c>
      <c r="P280" s="360"/>
      <c r="Q280" s="360" t="s">
        <v>10309</v>
      </c>
      <c r="S280" s="426"/>
      <c r="T280" s="426"/>
      <c r="U280" s="426"/>
      <c r="V280" s="426"/>
      <c r="W280" s="426"/>
      <c r="X280" s="426"/>
      <c r="Y280" s="426"/>
      <c r="Z280" s="426"/>
    </row>
    <row r="281" spans="1:26" s="325" customFormat="1" ht="22.8">
      <c r="A281" s="328"/>
      <c r="G281" s="1400"/>
      <c r="K281" s="1161" t="s">
        <v>2043</v>
      </c>
      <c r="L281" s="380" t="s">
        <v>914</v>
      </c>
      <c r="M281" s="124" t="s">
        <v>10161</v>
      </c>
      <c r="N281" s="445" t="s">
        <v>10308</v>
      </c>
      <c r="O281" s="243" t="s">
        <v>4955</v>
      </c>
      <c r="P281" s="360"/>
      <c r="Q281" s="360" t="s">
        <v>10309</v>
      </c>
      <c r="S281" s="426"/>
      <c r="T281" s="426"/>
      <c r="U281" s="426"/>
      <c r="V281" s="426"/>
      <c r="W281" s="426"/>
      <c r="X281" s="426"/>
      <c r="Y281" s="426"/>
      <c r="Z281" s="426"/>
    </row>
    <row r="282" spans="1:26" s="325" customFormat="1" ht="22.8">
      <c r="A282" s="328"/>
      <c r="G282" s="1400"/>
      <c r="K282" s="1161" t="s">
        <v>2043</v>
      </c>
      <c r="L282" s="380" t="s">
        <v>914</v>
      </c>
      <c r="M282" s="246" t="s">
        <v>10163</v>
      </c>
      <c r="N282" s="445" t="s">
        <v>10310</v>
      </c>
      <c r="O282" s="243" t="s">
        <v>4955</v>
      </c>
      <c r="P282" s="360"/>
      <c r="Q282" s="360" t="s">
        <v>10311</v>
      </c>
      <c r="S282" s="426"/>
      <c r="T282" s="426"/>
      <c r="U282" s="426"/>
      <c r="V282" s="426"/>
      <c r="W282" s="426"/>
      <c r="X282" s="426"/>
      <c r="Y282" s="426"/>
      <c r="Z282" s="426"/>
    </row>
    <row r="283" spans="1:26" s="325" customFormat="1" ht="34.200000000000003">
      <c r="A283" s="328"/>
      <c r="G283" s="1400"/>
      <c r="K283" s="1161" t="s">
        <v>2043</v>
      </c>
      <c r="L283" s="380" t="s">
        <v>914</v>
      </c>
      <c r="M283" s="246" t="s">
        <v>10165</v>
      </c>
      <c r="N283" s="445" t="s">
        <v>10312</v>
      </c>
      <c r="O283" s="243" t="s">
        <v>4955</v>
      </c>
      <c r="P283" s="360"/>
      <c r="Q283" s="360" t="s">
        <v>10313</v>
      </c>
      <c r="S283" s="426"/>
      <c r="T283" s="426"/>
      <c r="U283" s="426"/>
      <c r="V283" s="426"/>
      <c r="W283" s="426"/>
      <c r="X283" s="426"/>
      <c r="Y283" s="426"/>
      <c r="Z283" s="426"/>
    </row>
    <row r="284" spans="1:26" s="325" customFormat="1" ht="34.200000000000003">
      <c r="A284" s="328"/>
      <c r="G284" s="1400"/>
      <c r="K284" s="1161" t="s">
        <v>2043</v>
      </c>
      <c r="L284" s="380" t="s">
        <v>914</v>
      </c>
      <c r="M284" s="246" t="s">
        <v>10166</v>
      </c>
      <c r="N284" s="445" t="s">
        <v>10314</v>
      </c>
      <c r="O284" s="243" t="s">
        <v>4955</v>
      </c>
      <c r="P284" s="360"/>
      <c r="Q284" s="360" t="s">
        <v>10315</v>
      </c>
      <c r="S284" s="426"/>
      <c r="T284" s="426"/>
      <c r="U284" s="426"/>
      <c r="V284" s="426"/>
      <c r="W284" s="426"/>
      <c r="X284" s="426"/>
      <c r="Y284" s="426"/>
      <c r="Z284" s="426"/>
    </row>
    <row r="285" spans="1:26" s="325" customFormat="1" ht="34.200000000000003">
      <c r="A285" s="328"/>
      <c r="G285" s="1400"/>
      <c r="K285" s="1161" t="s">
        <v>2043</v>
      </c>
      <c r="L285" s="380" t="s">
        <v>914</v>
      </c>
      <c r="M285" s="246" t="s">
        <v>10168</v>
      </c>
      <c r="N285" s="445" t="s">
        <v>10314</v>
      </c>
      <c r="O285" s="243" t="s">
        <v>4955</v>
      </c>
      <c r="P285" s="360"/>
      <c r="Q285" s="360" t="s">
        <v>10315</v>
      </c>
      <c r="S285" s="426"/>
      <c r="T285" s="426"/>
      <c r="U285" s="426"/>
      <c r="V285" s="426"/>
      <c r="W285" s="426"/>
      <c r="X285" s="426"/>
      <c r="Y285" s="426"/>
      <c r="Z285" s="426"/>
    </row>
    <row r="286" spans="1:26" s="325" customFormat="1" ht="34.200000000000003">
      <c r="A286" s="328"/>
      <c r="G286" s="1400"/>
      <c r="K286" s="1161" t="s">
        <v>2043</v>
      </c>
      <c r="L286" s="380" t="s">
        <v>914</v>
      </c>
      <c r="M286" s="246" t="s">
        <v>10170</v>
      </c>
      <c r="N286" s="445" t="s">
        <v>10316</v>
      </c>
      <c r="O286" s="243" t="s">
        <v>4955</v>
      </c>
      <c r="P286" s="360"/>
      <c r="Q286" s="360" t="s">
        <v>10317</v>
      </c>
      <c r="S286" s="426"/>
      <c r="T286" s="426"/>
      <c r="U286" s="426"/>
      <c r="V286" s="426"/>
      <c r="W286" s="426"/>
      <c r="X286" s="426"/>
      <c r="Y286" s="426"/>
      <c r="Z286" s="426"/>
    </row>
    <row r="287" spans="1:26" s="325" customFormat="1" ht="34.200000000000003">
      <c r="A287" s="328"/>
      <c r="G287" s="1400"/>
      <c r="K287" s="1161" t="s">
        <v>2043</v>
      </c>
      <c r="L287" s="380" t="s">
        <v>914</v>
      </c>
      <c r="M287" s="246" t="s">
        <v>10172</v>
      </c>
      <c r="N287" s="445" t="s">
        <v>10312</v>
      </c>
      <c r="O287" s="243" t="s">
        <v>4955</v>
      </c>
      <c r="P287" s="360"/>
      <c r="Q287" s="360" t="s">
        <v>10318</v>
      </c>
      <c r="S287" s="426"/>
      <c r="T287" s="426"/>
      <c r="U287" s="426"/>
      <c r="V287" s="426"/>
      <c r="W287" s="426"/>
      <c r="X287" s="426"/>
      <c r="Y287" s="426"/>
      <c r="Z287" s="426"/>
    </row>
    <row r="288" spans="1:26" s="325" customFormat="1" ht="34.200000000000003">
      <c r="A288" s="328"/>
      <c r="G288" s="1400"/>
      <c r="K288" s="1161" t="s">
        <v>2043</v>
      </c>
      <c r="L288" s="380" t="s">
        <v>914</v>
      </c>
      <c r="M288" s="246" t="s">
        <v>10173</v>
      </c>
      <c r="N288" s="445" t="s">
        <v>10314</v>
      </c>
      <c r="O288" s="243" t="s">
        <v>4955</v>
      </c>
      <c r="P288" s="360"/>
      <c r="Q288" s="360" t="s">
        <v>10319</v>
      </c>
      <c r="S288" s="426"/>
      <c r="T288" s="426"/>
      <c r="U288" s="426"/>
      <c r="V288" s="426"/>
      <c r="W288" s="426"/>
      <c r="X288" s="426"/>
      <c r="Y288" s="426"/>
      <c r="Z288" s="426"/>
    </row>
    <row r="289" spans="1:26" s="325" customFormat="1" ht="34.200000000000003">
      <c r="A289" s="328"/>
      <c r="G289" s="1400"/>
      <c r="K289" s="1161" t="s">
        <v>2043</v>
      </c>
      <c r="L289" s="380" t="s">
        <v>914</v>
      </c>
      <c r="M289" s="246" t="s">
        <v>10175</v>
      </c>
      <c r="N289" s="445" t="s">
        <v>10314</v>
      </c>
      <c r="O289" s="243" t="s">
        <v>4955</v>
      </c>
      <c r="P289" s="360"/>
      <c r="Q289" s="360" t="s">
        <v>10319</v>
      </c>
      <c r="S289" s="426"/>
      <c r="T289" s="426"/>
      <c r="U289" s="426"/>
      <c r="V289" s="426"/>
      <c r="W289" s="426"/>
      <c r="X289" s="426"/>
      <c r="Y289" s="426"/>
      <c r="Z289" s="426"/>
    </row>
    <row r="290" spans="1:26" s="325" customFormat="1" ht="34.200000000000003">
      <c r="A290" s="328"/>
      <c r="G290" s="1400"/>
      <c r="K290" s="1161" t="s">
        <v>2043</v>
      </c>
      <c r="L290" s="380" t="s">
        <v>914</v>
      </c>
      <c r="M290" s="246" t="s">
        <v>10177</v>
      </c>
      <c r="N290" s="445" t="s">
        <v>10320</v>
      </c>
      <c r="O290" s="243" t="s">
        <v>4955</v>
      </c>
      <c r="P290" s="360"/>
      <c r="Q290" s="360" t="s">
        <v>10321</v>
      </c>
      <c r="S290" s="426"/>
      <c r="T290" s="426"/>
      <c r="U290" s="426"/>
      <c r="V290" s="426"/>
      <c r="W290" s="426"/>
      <c r="X290" s="426"/>
      <c r="Y290" s="426"/>
      <c r="Z290" s="426"/>
    </row>
    <row r="291" spans="1:26" s="325" customFormat="1" ht="34.200000000000003">
      <c r="A291" s="328"/>
      <c r="G291" s="1400"/>
      <c r="K291" s="1161" t="s">
        <v>2043</v>
      </c>
      <c r="L291" s="380" t="s">
        <v>914</v>
      </c>
      <c r="M291" s="246" t="s">
        <v>10179</v>
      </c>
      <c r="N291" s="445" t="s">
        <v>10312</v>
      </c>
      <c r="O291" s="243" t="s">
        <v>4955</v>
      </c>
      <c r="P291" s="360"/>
      <c r="Q291" s="360" t="s">
        <v>10322</v>
      </c>
      <c r="S291" s="426"/>
      <c r="T291" s="426"/>
      <c r="U291" s="426"/>
      <c r="V291" s="426"/>
      <c r="W291" s="426"/>
      <c r="X291" s="426"/>
      <c r="Y291" s="426"/>
      <c r="Z291" s="426"/>
    </row>
    <row r="292" spans="1:26" s="325" customFormat="1" ht="34.200000000000003">
      <c r="A292" s="328"/>
      <c r="G292" s="1400"/>
      <c r="K292" s="1161" t="s">
        <v>2043</v>
      </c>
      <c r="L292" s="380" t="s">
        <v>914</v>
      </c>
      <c r="M292" s="246" t="s">
        <v>10181</v>
      </c>
      <c r="N292" s="445" t="s">
        <v>10314</v>
      </c>
      <c r="O292" s="243" t="s">
        <v>4955</v>
      </c>
      <c r="P292" s="360"/>
      <c r="Q292" s="360" t="s">
        <v>10323</v>
      </c>
      <c r="S292" s="426"/>
      <c r="T292" s="426"/>
      <c r="U292" s="426"/>
      <c r="V292" s="426"/>
      <c r="W292" s="426"/>
      <c r="X292" s="426"/>
      <c r="Y292" s="426"/>
      <c r="Z292" s="426"/>
    </row>
    <row r="293" spans="1:26" s="325" customFormat="1" ht="34.200000000000003">
      <c r="A293" s="328"/>
      <c r="G293" s="1400"/>
      <c r="K293" s="1161" t="s">
        <v>2043</v>
      </c>
      <c r="L293" s="380" t="s">
        <v>914</v>
      </c>
      <c r="M293" s="246" t="s">
        <v>10183</v>
      </c>
      <c r="N293" s="445" t="s">
        <v>10314</v>
      </c>
      <c r="O293" s="243" t="s">
        <v>4955</v>
      </c>
      <c r="P293" s="360"/>
      <c r="Q293" s="360" t="s">
        <v>10323</v>
      </c>
      <c r="S293" s="426"/>
      <c r="T293" s="426"/>
      <c r="U293" s="426"/>
      <c r="V293" s="426"/>
      <c r="W293" s="426"/>
      <c r="X293" s="426"/>
      <c r="Y293" s="426"/>
      <c r="Z293" s="426"/>
    </row>
    <row r="294" spans="1:26" s="325" customFormat="1" ht="34.200000000000003">
      <c r="A294" s="328"/>
      <c r="G294" s="1400"/>
      <c r="K294" s="1161" t="s">
        <v>2043</v>
      </c>
      <c r="L294" s="380" t="s">
        <v>914</v>
      </c>
      <c r="M294" s="246" t="s">
        <v>10185</v>
      </c>
      <c r="N294" s="445" t="s">
        <v>10316</v>
      </c>
      <c r="O294" s="243" t="s">
        <v>4955</v>
      </c>
      <c r="P294" s="360"/>
      <c r="Q294" s="360" t="s">
        <v>10324</v>
      </c>
      <c r="S294" s="426"/>
      <c r="T294" s="426"/>
      <c r="U294" s="426"/>
      <c r="V294" s="426"/>
      <c r="W294" s="426"/>
      <c r="X294" s="426"/>
      <c r="Y294" s="426"/>
      <c r="Z294" s="426"/>
    </row>
    <row r="295" spans="1:26" s="325" customFormat="1" ht="22.8">
      <c r="A295" s="328"/>
      <c r="G295" s="1400"/>
      <c r="K295" s="1161" t="s">
        <v>2043</v>
      </c>
      <c r="L295" s="380" t="s">
        <v>914</v>
      </c>
      <c r="M295" s="124" t="s">
        <v>10187</v>
      </c>
      <c r="N295" s="445" t="s">
        <v>10325</v>
      </c>
      <c r="O295" s="243" t="s">
        <v>4955</v>
      </c>
      <c r="P295" s="360"/>
      <c r="Q295" s="360" t="s">
        <v>10326</v>
      </c>
      <c r="S295" s="426"/>
      <c r="T295" s="426"/>
      <c r="U295" s="426"/>
      <c r="V295" s="426"/>
      <c r="W295" s="426"/>
      <c r="X295" s="426"/>
      <c r="Y295" s="426"/>
      <c r="Z295" s="426"/>
    </row>
    <row r="296" spans="1:26" s="325" customFormat="1" ht="22.8">
      <c r="A296" s="328"/>
      <c r="G296" s="1400"/>
      <c r="K296" s="1161" t="s">
        <v>2043</v>
      </c>
      <c r="L296" s="380" t="s">
        <v>914</v>
      </c>
      <c r="M296" s="124" t="s">
        <v>10188</v>
      </c>
      <c r="N296" s="445" t="s">
        <v>10327</v>
      </c>
      <c r="O296" s="243" t="s">
        <v>4955</v>
      </c>
      <c r="P296" s="360"/>
      <c r="Q296" s="360" t="s">
        <v>10328</v>
      </c>
      <c r="S296" s="426"/>
      <c r="T296" s="426"/>
      <c r="U296" s="426"/>
      <c r="V296" s="426"/>
      <c r="W296" s="426"/>
      <c r="X296" s="426"/>
      <c r="Y296" s="426"/>
      <c r="Z296" s="426"/>
    </row>
    <row r="297" spans="1:26" s="325" customFormat="1" ht="22.8">
      <c r="A297" s="328"/>
      <c r="G297" s="1400"/>
      <c r="K297" s="1161" t="s">
        <v>2043</v>
      </c>
      <c r="L297" s="380" t="s">
        <v>914</v>
      </c>
      <c r="M297" s="124" t="s">
        <v>10190</v>
      </c>
      <c r="N297" s="445" t="s">
        <v>10327</v>
      </c>
      <c r="O297" s="243" t="s">
        <v>4955</v>
      </c>
      <c r="P297" s="360"/>
      <c r="Q297" s="360" t="s">
        <v>10328</v>
      </c>
      <c r="S297" s="426"/>
      <c r="T297" s="426"/>
      <c r="U297" s="426"/>
      <c r="V297" s="426"/>
      <c r="W297" s="426"/>
      <c r="X297" s="426"/>
      <c r="Y297" s="426"/>
      <c r="Z297" s="426"/>
    </row>
    <row r="298" spans="1:26" s="325" customFormat="1" ht="22.8">
      <c r="A298" s="328"/>
      <c r="G298" s="1400"/>
      <c r="K298" s="1161" t="s">
        <v>2043</v>
      </c>
      <c r="L298" s="380" t="s">
        <v>914</v>
      </c>
      <c r="M298" s="124" t="s">
        <v>10192</v>
      </c>
      <c r="N298" s="445" t="s">
        <v>10329</v>
      </c>
      <c r="O298" s="243" t="s">
        <v>4955</v>
      </c>
      <c r="P298" s="360"/>
      <c r="Q298" s="360" t="s">
        <v>10330</v>
      </c>
      <c r="S298" s="426"/>
      <c r="T298" s="426"/>
      <c r="U298" s="426"/>
      <c r="V298" s="426"/>
      <c r="W298" s="426"/>
      <c r="X298" s="426"/>
      <c r="Y298" s="426"/>
      <c r="Z298" s="426"/>
    </row>
    <row r="299" spans="1:26" s="325" customFormat="1" ht="34.200000000000003">
      <c r="A299" s="328"/>
      <c r="G299" s="1400"/>
      <c r="K299" s="1161" t="s">
        <v>2043</v>
      </c>
      <c r="L299" s="380" t="s">
        <v>914</v>
      </c>
      <c r="M299" s="124" t="s">
        <v>10194</v>
      </c>
      <c r="N299" s="445" t="s">
        <v>10331</v>
      </c>
      <c r="O299" s="243" t="s">
        <v>4955</v>
      </c>
      <c r="P299" s="360"/>
      <c r="Q299" s="360" t="s">
        <v>10332</v>
      </c>
      <c r="S299" s="426"/>
      <c r="T299" s="426"/>
      <c r="U299" s="426"/>
      <c r="V299" s="426"/>
      <c r="W299" s="426"/>
      <c r="X299" s="426"/>
      <c r="Y299" s="426"/>
      <c r="Z299" s="426"/>
    </row>
    <row r="300" spans="1:26" s="325" customFormat="1" ht="34.200000000000003">
      <c r="A300" s="328"/>
      <c r="G300" s="1400"/>
      <c r="K300" s="1161" t="s">
        <v>2043</v>
      </c>
      <c r="L300" s="380" t="s">
        <v>914</v>
      </c>
      <c r="M300" s="124" t="s">
        <v>10195</v>
      </c>
      <c r="N300" s="445" t="s">
        <v>10333</v>
      </c>
      <c r="O300" s="243" t="s">
        <v>4955</v>
      </c>
      <c r="P300" s="360"/>
      <c r="Q300" s="360" t="s">
        <v>10334</v>
      </c>
      <c r="S300" s="426"/>
      <c r="T300" s="426"/>
      <c r="U300" s="426"/>
      <c r="V300" s="426"/>
      <c r="W300" s="426"/>
      <c r="X300" s="426"/>
      <c r="Y300" s="426"/>
      <c r="Z300" s="426"/>
    </row>
    <row r="301" spans="1:26" s="325" customFormat="1" ht="34.200000000000003">
      <c r="A301" s="328"/>
      <c r="G301" s="1400"/>
      <c r="K301" s="1161" t="s">
        <v>2043</v>
      </c>
      <c r="L301" s="380" t="s">
        <v>914</v>
      </c>
      <c r="M301" s="124" t="s">
        <v>10197</v>
      </c>
      <c r="N301" s="445" t="s">
        <v>10333</v>
      </c>
      <c r="O301" s="243" t="s">
        <v>4955</v>
      </c>
      <c r="P301" s="360"/>
      <c r="Q301" s="360" t="s">
        <v>10334</v>
      </c>
      <c r="S301" s="426"/>
      <c r="T301" s="426"/>
      <c r="U301" s="426"/>
      <c r="V301" s="426"/>
      <c r="W301" s="426"/>
      <c r="X301" s="426"/>
      <c r="Y301" s="426"/>
      <c r="Z301" s="426"/>
    </row>
    <row r="302" spans="1:26" s="325" customFormat="1" ht="34.200000000000003">
      <c r="A302" s="328"/>
      <c r="G302" s="1400"/>
      <c r="K302" s="1161" t="s">
        <v>2043</v>
      </c>
      <c r="L302" s="380" t="s">
        <v>914</v>
      </c>
      <c r="M302" s="124" t="s">
        <v>10199</v>
      </c>
      <c r="N302" s="445" t="s">
        <v>10335</v>
      </c>
      <c r="O302" s="243" t="s">
        <v>4955</v>
      </c>
      <c r="P302" s="360"/>
      <c r="Q302" s="360" t="s">
        <v>10336</v>
      </c>
      <c r="S302" s="426"/>
      <c r="T302" s="426"/>
      <c r="U302" s="426"/>
      <c r="V302" s="426"/>
      <c r="W302" s="426"/>
      <c r="X302" s="426"/>
      <c r="Y302" s="426"/>
      <c r="Z302" s="426"/>
    </row>
    <row r="303" spans="1:26" s="325" customFormat="1" ht="34.200000000000003">
      <c r="A303" s="328"/>
      <c r="G303" s="1400"/>
      <c r="K303" s="1161" t="s">
        <v>2043</v>
      </c>
      <c r="L303" s="380" t="s">
        <v>914</v>
      </c>
      <c r="M303" s="124" t="s">
        <v>10201</v>
      </c>
      <c r="N303" s="445" t="s">
        <v>10331</v>
      </c>
      <c r="O303" s="243" t="s">
        <v>4955</v>
      </c>
      <c r="P303" s="360"/>
      <c r="Q303" s="360" t="s">
        <v>10337</v>
      </c>
      <c r="S303" s="426"/>
      <c r="T303" s="426"/>
      <c r="U303" s="426"/>
      <c r="V303" s="426"/>
      <c r="W303" s="426"/>
      <c r="X303" s="426"/>
      <c r="Y303" s="426"/>
      <c r="Z303" s="426"/>
    </row>
    <row r="304" spans="1:26" s="325" customFormat="1" ht="34.200000000000003">
      <c r="A304" s="328"/>
      <c r="G304" s="1400"/>
      <c r="K304" s="1161" t="s">
        <v>2043</v>
      </c>
      <c r="L304" s="380" t="s">
        <v>914</v>
      </c>
      <c r="M304" s="124" t="s">
        <v>10202</v>
      </c>
      <c r="N304" s="445" t="s">
        <v>10333</v>
      </c>
      <c r="O304" s="243" t="s">
        <v>4955</v>
      </c>
      <c r="P304" s="360"/>
      <c r="Q304" s="360" t="s">
        <v>10338</v>
      </c>
      <c r="S304" s="426"/>
      <c r="T304" s="426"/>
      <c r="U304" s="426"/>
      <c r="V304" s="426"/>
      <c r="W304" s="426"/>
      <c r="X304" s="426"/>
      <c r="Y304" s="426"/>
      <c r="Z304" s="426"/>
    </row>
    <row r="305" spans="1:26" s="325" customFormat="1" ht="34.200000000000003">
      <c r="A305" s="328"/>
      <c r="G305" s="1400"/>
      <c r="K305" s="1161" t="s">
        <v>2043</v>
      </c>
      <c r="L305" s="380" t="s">
        <v>914</v>
      </c>
      <c r="M305" s="124" t="s">
        <v>10204</v>
      </c>
      <c r="N305" s="445" t="s">
        <v>10333</v>
      </c>
      <c r="O305" s="243" t="s">
        <v>4955</v>
      </c>
      <c r="P305" s="360"/>
      <c r="Q305" s="360" t="s">
        <v>10338</v>
      </c>
      <c r="S305" s="426"/>
      <c r="T305" s="426"/>
      <c r="U305" s="426"/>
      <c r="V305" s="426"/>
      <c r="W305" s="426"/>
      <c r="X305" s="426"/>
      <c r="Y305" s="426"/>
      <c r="Z305" s="426"/>
    </row>
    <row r="306" spans="1:26" s="325" customFormat="1" ht="34.200000000000003">
      <c r="A306" s="328"/>
      <c r="G306" s="1400"/>
      <c r="K306" s="1161" t="s">
        <v>2043</v>
      </c>
      <c r="L306" s="380" t="s">
        <v>914</v>
      </c>
      <c r="M306" s="124" t="s">
        <v>10206</v>
      </c>
      <c r="N306" s="445" t="s">
        <v>10339</v>
      </c>
      <c r="O306" s="243" t="s">
        <v>4955</v>
      </c>
      <c r="P306" s="360"/>
      <c r="Q306" s="360" t="s">
        <v>10340</v>
      </c>
      <c r="S306" s="426"/>
      <c r="T306" s="426"/>
      <c r="U306" s="426"/>
      <c r="V306" s="426"/>
      <c r="W306" s="426"/>
      <c r="X306" s="426"/>
      <c r="Y306" s="426"/>
      <c r="Z306" s="426"/>
    </row>
    <row r="307" spans="1:26" s="325" customFormat="1" ht="34.200000000000003">
      <c r="A307" s="328"/>
      <c r="G307" s="1400"/>
      <c r="K307" s="1161" t="s">
        <v>2043</v>
      </c>
      <c r="L307" s="380" t="s">
        <v>914</v>
      </c>
      <c r="M307" s="124" t="s">
        <v>10208</v>
      </c>
      <c r="N307" s="445" t="s">
        <v>10331</v>
      </c>
      <c r="O307" s="243" t="s">
        <v>4955</v>
      </c>
      <c r="P307" s="360"/>
      <c r="Q307" s="360" t="s">
        <v>10341</v>
      </c>
      <c r="S307" s="426"/>
      <c r="T307" s="426"/>
      <c r="U307" s="426"/>
      <c r="V307" s="426"/>
      <c r="W307" s="426"/>
      <c r="X307" s="426"/>
      <c r="Y307" s="426"/>
      <c r="Z307" s="426"/>
    </row>
    <row r="308" spans="1:26" s="325" customFormat="1" ht="34.200000000000003">
      <c r="A308" s="328"/>
      <c r="G308" s="1400"/>
      <c r="K308" s="1161" t="s">
        <v>2043</v>
      </c>
      <c r="L308" s="380" t="s">
        <v>914</v>
      </c>
      <c r="M308" s="124" t="s">
        <v>10210</v>
      </c>
      <c r="N308" s="445" t="s">
        <v>10333</v>
      </c>
      <c r="O308" s="243" t="s">
        <v>4955</v>
      </c>
      <c r="P308" s="360"/>
      <c r="Q308" s="360" t="s">
        <v>10342</v>
      </c>
      <c r="S308" s="426"/>
      <c r="T308" s="426"/>
      <c r="U308" s="426"/>
      <c r="V308" s="426"/>
      <c r="W308" s="426"/>
      <c r="X308" s="426"/>
      <c r="Y308" s="426"/>
      <c r="Z308" s="426"/>
    </row>
    <row r="309" spans="1:26" s="325" customFormat="1" ht="34.200000000000003">
      <c r="A309" s="328"/>
      <c r="G309" s="1400"/>
      <c r="K309" s="1161" t="s">
        <v>2043</v>
      </c>
      <c r="L309" s="380" t="s">
        <v>914</v>
      </c>
      <c r="M309" s="124" t="s">
        <v>10212</v>
      </c>
      <c r="N309" s="445" t="s">
        <v>10333</v>
      </c>
      <c r="O309" s="243" t="s">
        <v>4955</v>
      </c>
      <c r="P309" s="360"/>
      <c r="Q309" s="360" t="s">
        <v>10342</v>
      </c>
      <c r="S309" s="426"/>
      <c r="T309" s="426"/>
      <c r="U309" s="426"/>
      <c r="V309" s="426"/>
      <c r="W309" s="426"/>
      <c r="X309" s="426"/>
      <c r="Y309" s="426"/>
      <c r="Z309" s="426"/>
    </row>
    <row r="310" spans="1:26" s="325" customFormat="1" ht="34.200000000000003">
      <c r="A310" s="328"/>
      <c r="G310" s="1400"/>
      <c r="K310" s="1161" t="s">
        <v>2043</v>
      </c>
      <c r="L310" s="380" t="s">
        <v>914</v>
      </c>
      <c r="M310" s="124" t="s">
        <v>10214</v>
      </c>
      <c r="N310" s="445" t="s">
        <v>10335</v>
      </c>
      <c r="O310" s="243" t="s">
        <v>4955</v>
      </c>
      <c r="P310" s="360"/>
      <c r="Q310" s="360" t="s">
        <v>10343</v>
      </c>
      <c r="S310" s="426"/>
      <c r="T310" s="426"/>
      <c r="U310" s="426"/>
      <c r="V310" s="426"/>
      <c r="W310" s="426"/>
      <c r="X310" s="426"/>
      <c r="Y310" s="426"/>
      <c r="Z310" s="426"/>
    </row>
    <row r="311" spans="1:26" s="325" customFormat="1">
      <c r="A311" s="328"/>
      <c r="G311" s="1400"/>
      <c r="K311" s="1161"/>
      <c r="L311" s="77"/>
      <c r="M311" s="124"/>
      <c r="N311" s="445"/>
      <c r="O311" s="243"/>
      <c r="P311" s="360"/>
      <c r="Q311" s="360">
        <v>0</v>
      </c>
      <c r="S311" s="426"/>
      <c r="T311" s="426"/>
      <c r="U311" s="426"/>
      <c r="V311" s="426"/>
      <c r="W311" s="426"/>
      <c r="X311" s="426"/>
      <c r="Y311" s="426"/>
      <c r="Z311" s="426"/>
    </row>
    <row r="312" spans="1:26" s="325" customFormat="1">
      <c r="A312" s="328"/>
      <c r="G312" s="1400"/>
      <c r="K312" s="1161"/>
      <c r="L312" s="77"/>
      <c r="M312" s="124"/>
      <c r="N312" s="445"/>
      <c r="O312" s="243"/>
      <c r="P312" s="360"/>
      <c r="Q312" s="360">
        <v>0</v>
      </c>
      <c r="S312" s="426"/>
      <c r="T312" s="426"/>
      <c r="U312" s="426"/>
      <c r="V312" s="426"/>
      <c r="W312" s="426"/>
      <c r="X312" s="426"/>
      <c r="Y312" s="426"/>
      <c r="Z312" s="426"/>
    </row>
    <row r="313" spans="1:26" s="325" customFormat="1">
      <c r="A313" s="328"/>
      <c r="G313" s="1400"/>
      <c r="K313" s="1161"/>
      <c r="L313" s="77"/>
      <c r="M313" s="124"/>
      <c r="N313" s="445"/>
      <c r="O313" s="243"/>
      <c r="P313" s="360"/>
      <c r="Q313" s="360">
        <v>0</v>
      </c>
      <c r="S313" s="426"/>
      <c r="T313" s="426"/>
      <c r="U313" s="426"/>
      <c r="V313" s="426"/>
      <c r="W313" s="426"/>
      <c r="X313" s="426"/>
      <c r="Y313" s="426"/>
      <c r="Z313" s="426"/>
    </row>
    <row r="314" spans="1:26" s="325" customFormat="1">
      <c r="A314" s="328"/>
      <c r="G314" s="1400"/>
      <c r="K314" s="1161"/>
      <c r="L314" s="77"/>
      <c r="M314" s="124"/>
      <c r="N314" s="445"/>
      <c r="O314" s="243"/>
      <c r="P314" s="360"/>
      <c r="Q314" s="360">
        <v>0</v>
      </c>
      <c r="S314" s="426"/>
      <c r="T314" s="426"/>
      <c r="U314" s="426"/>
      <c r="V314" s="426"/>
      <c r="W314" s="426"/>
      <c r="X314" s="426"/>
      <c r="Y314" s="426"/>
      <c r="Z314" s="426"/>
    </row>
    <row r="315" spans="1:26" s="325" customFormat="1">
      <c r="A315" s="328"/>
      <c r="G315" s="1400"/>
      <c r="K315" s="1161"/>
      <c r="L315" s="77"/>
      <c r="M315" s="124"/>
      <c r="N315" s="445"/>
      <c r="O315" s="243"/>
      <c r="P315" s="360"/>
      <c r="Q315" s="360">
        <v>0</v>
      </c>
      <c r="S315" s="426"/>
      <c r="T315" s="426"/>
      <c r="U315" s="426"/>
      <c r="V315" s="426"/>
      <c r="W315" s="426"/>
      <c r="X315" s="426"/>
      <c r="Y315" s="426"/>
      <c r="Z315" s="426"/>
    </row>
    <row r="316" spans="1:26" s="325" customFormat="1">
      <c r="A316" s="328"/>
      <c r="G316" s="1400"/>
      <c r="K316" s="1161"/>
      <c r="L316" s="77"/>
      <c r="M316" s="124"/>
      <c r="N316" s="445"/>
      <c r="O316" s="243"/>
      <c r="P316" s="360"/>
      <c r="Q316" s="360">
        <v>0</v>
      </c>
      <c r="S316" s="426"/>
      <c r="T316" s="426"/>
      <c r="U316" s="426"/>
      <c r="V316" s="426"/>
      <c r="W316" s="426"/>
      <c r="X316" s="426"/>
      <c r="Y316" s="426"/>
      <c r="Z316" s="426"/>
    </row>
    <row r="317" spans="1:26" s="325" customFormat="1">
      <c r="A317" s="328"/>
      <c r="G317" s="1400"/>
      <c r="K317" s="1161"/>
      <c r="L317" s="77"/>
      <c r="M317" s="124"/>
      <c r="N317" s="445"/>
      <c r="O317" s="243"/>
      <c r="P317" s="360"/>
      <c r="Q317" s="360">
        <v>0</v>
      </c>
      <c r="S317" s="426"/>
      <c r="T317" s="426"/>
      <c r="U317" s="426"/>
      <c r="V317" s="426"/>
      <c r="W317" s="426"/>
      <c r="X317" s="426"/>
      <c r="Y317" s="426"/>
      <c r="Z317" s="426"/>
    </row>
    <row r="318" spans="1:26" s="325" customFormat="1">
      <c r="A318" s="328"/>
      <c r="G318" s="1400"/>
      <c r="K318" s="1161"/>
      <c r="L318" s="77"/>
      <c r="M318" s="124"/>
      <c r="N318" s="445"/>
      <c r="O318" s="243"/>
      <c r="P318" s="360"/>
      <c r="Q318" s="360">
        <v>0</v>
      </c>
      <c r="S318" s="426"/>
      <c r="T318" s="426"/>
      <c r="U318" s="426"/>
      <c r="V318" s="426"/>
      <c r="W318" s="426"/>
      <c r="X318" s="426"/>
      <c r="Y318" s="426"/>
      <c r="Z318" s="426"/>
    </row>
    <row r="319" spans="1:26" s="325" customFormat="1">
      <c r="A319" s="328"/>
      <c r="G319" s="1400"/>
      <c r="K319" s="1161"/>
      <c r="L319" s="77"/>
      <c r="M319" s="124"/>
      <c r="N319" s="445"/>
      <c r="O319" s="243"/>
      <c r="P319" s="360"/>
      <c r="Q319" s="360">
        <v>0</v>
      </c>
      <c r="S319" s="426"/>
      <c r="T319" s="426"/>
      <c r="U319" s="426"/>
      <c r="V319" s="426"/>
      <c r="W319" s="426"/>
      <c r="X319" s="426"/>
      <c r="Y319" s="426"/>
      <c r="Z319" s="426"/>
    </row>
    <row r="320" spans="1:26" s="325" customFormat="1">
      <c r="A320" s="328"/>
      <c r="G320" s="1400"/>
      <c r="K320" s="1161"/>
      <c r="L320" s="77"/>
      <c r="M320" s="124"/>
      <c r="N320" s="445"/>
      <c r="O320" s="243"/>
      <c r="P320" s="360"/>
      <c r="Q320" s="360">
        <v>0</v>
      </c>
      <c r="S320" s="426"/>
      <c r="T320" s="426"/>
      <c r="U320" s="426"/>
      <c r="V320" s="426"/>
      <c r="W320" s="426"/>
      <c r="X320" s="426"/>
      <c r="Y320" s="426"/>
      <c r="Z320" s="426"/>
    </row>
    <row r="321" spans="1:26" s="325" customFormat="1">
      <c r="A321" s="328"/>
      <c r="G321" s="1400"/>
      <c r="K321" s="1161"/>
      <c r="L321" s="77"/>
      <c r="M321" s="124"/>
      <c r="N321" s="445"/>
      <c r="O321" s="243"/>
      <c r="P321" s="360"/>
      <c r="Q321" s="360">
        <v>0</v>
      </c>
      <c r="S321" s="426"/>
      <c r="T321" s="426"/>
      <c r="U321" s="426"/>
      <c r="V321" s="426"/>
      <c r="W321" s="426"/>
      <c r="X321" s="426"/>
      <c r="Y321" s="426"/>
      <c r="Z321" s="426"/>
    </row>
    <row r="322" spans="1:26" s="325" customFormat="1">
      <c r="A322" s="328"/>
      <c r="G322" s="1400"/>
      <c r="K322" s="1161"/>
      <c r="L322" s="77"/>
      <c r="M322" s="124"/>
      <c r="N322" s="445"/>
      <c r="O322" s="243"/>
      <c r="P322" s="360"/>
      <c r="Q322" s="360">
        <v>0</v>
      </c>
      <c r="S322" s="426"/>
      <c r="T322" s="426"/>
      <c r="U322" s="426"/>
      <c r="V322" s="426"/>
      <c r="W322" s="426"/>
      <c r="X322" s="426"/>
      <c r="Y322" s="426"/>
      <c r="Z322" s="426"/>
    </row>
    <row r="323" spans="1:26" s="325" customFormat="1">
      <c r="A323" s="328"/>
      <c r="G323" s="1400"/>
      <c r="K323" s="1161"/>
      <c r="L323" s="77"/>
      <c r="M323" s="124"/>
      <c r="N323" s="445"/>
      <c r="O323" s="243"/>
      <c r="P323" s="360"/>
      <c r="Q323" s="360">
        <v>0</v>
      </c>
      <c r="S323" s="426"/>
      <c r="T323" s="426"/>
      <c r="U323" s="426"/>
      <c r="V323" s="426"/>
      <c r="W323" s="426"/>
      <c r="X323" s="426"/>
      <c r="Y323" s="426"/>
      <c r="Z323" s="426"/>
    </row>
    <row r="324" spans="1:26" s="325" customFormat="1">
      <c r="A324" s="328"/>
      <c r="G324" s="1400"/>
      <c r="K324" s="1161"/>
      <c r="L324" s="77"/>
      <c r="M324" s="124"/>
      <c r="N324" s="445"/>
      <c r="O324" s="243"/>
      <c r="P324" s="360"/>
      <c r="Q324" s="360">
        <v>0</v>
      </c>
      <c r="S324" s="426"/>
      <c r="T324" s="426"/>
      <c r="U324" s="426"/>
      <c r="V324" s="426"/>
      <c r="W324" s="426"/>
      <c r="X324" s="426"/>
      <c r="Y324" s="426"/>
      <c r="Z324" s="426"/>
    </row>
    <row r="325" spans="1:26" s="325" customFormat="1">
      <c r="A325" s="328"/>
      <c r="G325" s="1400"/>
      <c r="K325" s="1161"/>
      <c r="L325" s="221"/>
      <c r="M325" s="124"/>
      <c r="N325" s="445"/>
      <c r="O325" s="243"/>
      <c r="P325" s="360"/>
      <c r="Q325" s="360">
        <v>0</v>
      </c>
      <c r="S325" s="426"/>
      <c r="T325" s="426"/>
      <c r="U325" s="426"/>
      <c r="V325" s="426"/>
      <c r="W325" s="426"/>
      <c r="X325" s="426"/>
      <c r="Y325" s="426"/>
      <c r="Z325" s="426"/>
    </row>
    <row r="326" spans="1:26" s="325" customFormat="1">
      <c r="A326" s="328"/>
      <c r="G326" s="1400"/>
      <c r="K326" s="1161"/>
      <c r="L326" s="221"/>
      <c r="M326" s="124"/>
      <c r="N326" s="445"/>
      <c r="O326" s="243"/>
      <c r="P326" s="360"/>
      <c r="Q326" s="360">
        <v>0</v>
      </c>
      <c r="S326" s="426"/>
      <c r="T326" s="426"/>
      <c r="U326" s="426"/>
      <c r="V326" s="426"/>
      <c r="W326" s="426"/>
      <c r="X326" s="426"/>
      <c r="Y326" s="426"/>
      <c r="Z326" s="426"/>
    </row>
    <row r="327" spans="1:26" s="325" customFormat="1">
      <c r="A327" s="328"/>
      <c r="G327" s="1400"/>
      <c r="K327" s="1161"/>
      <c r="L327" s="221"/>
      <c r="M327" s="124"/>
      <c r="N327" s="445"/>
      <c r="O327" s="243"/>
      <c r="P327" s="360"/>
      <c r="Q327" s="360">
        <v>0</v>
      </c>
      <c r="S327" s="426"/>
      <c r="T327" s="426"/>
      <c r="U327" s="426"/>
      <c r="V327" s="426"/>
      <c r="W327" s="426"/>
      <c r="X327" s="426"/>
      <c r="Y327" s="426"/>
      <c r="Z327" s="426"/>
    </row>
    <row r="328" spans="1:26" s="325" customFormat="1">
      <c r="A328" s="328"/>
      <c r="G328" s="1400"/>
      <c r="K328" s="1161"/>
      <c r="L328" s="221"/>
      <c r="M328" s="124"/>
      <c r="N328" s="445"/>
      <c r="O328" s="243"/>
      <c r="P328" s="360"/>
      <c r="Q328" s="360">
        <v>0</v>
      </c>
      <c r="S328" s="426"/>
      <c r="T328" s="426"/>
      <c r="U328" s="426"/>
      <c r="V328" s="426"/>
      <c r="W328" s="426"/>
      <c r="X328" s="426"/>
      <c r="Y328" s="426"/>
      <c r="Z328" s="426"/>
    </row>
    <row r="329" spans="1:26" s="325" customFormat="1">
      <c r="A329" s="328"/>
      <c r="G329" s="1400"/>
      <c r="K329" s="1161"/>
      <c r="L329" s="221"/>
      <c r="M329" s="124"/>
      <c r="N329" s="445"/>
      <c r="O329" s="243"/>
      <c r="P329" s="360"/>
      <c r="Q329" s="360">
        <v>0</v>
      </c>
      <c r="S329" s="426"/>
      <c r="T329" s="426"/>
      <c r="U329" s="426"/>
      <c r="V329" s="426"/>
      <c r="W329" s="426"/>
      <c r="X329" s="426"/>
      <c r="Y329" s="426"/>
      <c r="Z329" s="426"/>
    </row>
    <row r="330" spans="1:26" s="325" customFormat="1">
      <c r="A330" s="328"/>
      <c r="G330" s="1400"/>
      <c r="K330" s="1161"/>
      <c r="L330" s="221"/>
      <c r="M330" s="124"/>
      <c r="N330" s="445"/>
      <c r="O330" s="243"/>
      <c r="P330" s="360"/>
      <c r="Q330" s="360">
        <v>0</v>
      </c>
      <c r="S330" s="426"/>
      <c r="T330" s="426"/>
      <c r="U330" s="426"/>
      <c r="V330" s="426"/>
      <c r="W330" s="426"/>
      <c r="X330" s="426"/>
      <c r="Y330" s="426"/>
      <c r="Z330" s="426"/>
    </row>
    <row r="331" spans="1:26" s="325" customFormat="1">
      <c r="A331" s="328"/>
      <c r="G331" s="1400"/>
      <c r="K331" s="1161"/>
      <c r="L331" s="221"/>
      <c r="M331" s="124"/>
      <c r="N331" s="445"/>
      <c r="O331" s="243"/>
      <c r="P331" s="360"/>
      <c r="Q331" s="360">
        <v>0</v>
      </c>
      <c r="S331" s="426"/>
      <c r="T331" s="426"/>
      <c r="U331" s="426"/>
      <c r="V331" s="426"/>
      <c r="W331" s="426"/>
      <c r="X331" s="426"/>
      <c r="Y331" s="426"/>
      <c r="Z331" s="426"/>
    </row>
    <row r="332" spans="1:26" s="325" customFormat="1">
      <c r="A332" s="328"/>
      <c r="G332" s="1400"/>
      <c r="K332" s="1161"/>
      <c r="L332" s="221"/>
      <c r="M332" s="124"/>
      <c r="N332" s="445"/>
      <c r="O332" s="243"/>
      <c r="P332" s="360"/>
      <c r="Q332" s="360">
        <v>0</v>
      </c>
      <c r="S332" s="426"/>
      <c r="T332" s="426"/>
      <c r="U332" s="426"/>
      <c r="V332" s="426"/>
      <c r="W332" s="426"/>
      <c r="X332" s="426"/>
      <c r="Y332" s="426"/>
      <c r="Z332" s="426"/>
    </row>
    <row r="333" spans="1:26" s="325" customFormat="1">
      <c r="A333" s="328"/>
      <c r="G333" s="1400"/>
      <c r="K333" s="1161"/>
      <c r="L333" s="221"/>
      <c r="M333" s="240"/>
      <c r="N333" s="677"/>
      <c r="O333" s="243"/>
      <c r="P333" s="360"/>
      <c r="Q333" s="360">
        <v>0</v>
      </c>
      <c r="S333" s="426"/>
      <c r="T333" s="426"/>
      <c r="U333" s="426"/>
      <c r="V333" s="426"/>
      <c r="W333" s="426"/>
      <c r="X333" s="426"/>
      <c r="Y333" s="426"/>
      <c r="Z333" s="426"/>
    </row>
    <row r="334" spans="1:26" s="325" customFormat="1">
      <c r="A334" s="328"/>
      <c r="G334" s="1400"/>
      <c r="K334" s="1161"/>
      <c r="L334" s="221"/>
      <c r="M334" s="239"/>
      <c r="N334" s="677"/>
      <c r="O334" s="243"/>
      <c r="P334" s="360"/>
      <c r="Q334" s="360">
        <v>0</v>
      </c>
      <c r="S334" s="426"/>
      <c r="T334" s="426"/>
      <c r="U334" s="426"/>
      <c r="V334" s="426"/>
      <c r="W334" s="426"/>
      <c r="X334" s="426"/>
      <c r="Y334" s="426"/>
      <c r="Z334" s="426"/>
    </row>
    <row r="335" spans="1:26" s="325" customFormat="1">
      <c r="A335" s="328"/>
      <c r="G335" s="1400"/>
      <c r="K335" s="1161"/>
      <c r="L335" s="221"/>
      <c r="M335" s="246"/>
      <c r="N335" s="445"/>
      <c r="O335" s="243"/>
      <c r="P335" s="360"/>
      <c r="Q335" s="360">
        <v>0</v>
      </c>
      <c r="S335" s="426"/>
      <c r="T335" s="426"/>
      <c r="U335" s="426"/>
      <c r="V335" s="426"/>
      <c r="W335" s="426"/>
      <c r="X335" s="426"/>
      <c r="Y335" s="426"/>
      <c r="Z335" s="426"/>
    </row>
    <row r="336" spans="1:26" s="325" customFormat="1">
      <c r="A336" s="328"/>
      <c r="G336" s="1400"/>
      <c r="K336" s="1161"/>
      <c r="L336" s="221"/>
      <c r="M336" s="246"/>
      <c r="N336" s="445"/>
      <c r="O336" s="243"/>
      <c r="P336" s="360"/>
      <c r="Q336" s="360">
        <v>0</v>
      </c>
      <c r="S336" s="426"/>
      <c r="T336" s="426"/>
      <c r="U336" s="426"/>
      <c r="V336" s="426"/>
      <c r="W336" s="426"/>
      <c r="X336" s="426"/>
      <c r="Y336" s="426"/>
      <c r="Z336" s="426"/>
    </row>
    <row r="337" spans="1:26" s="325" customFormat="1">
      <c r="A337" s="328"/>
      <c r="G337" s="1400"/>
      <c r="K337" s="1161"/>
      <c r="L337" s="221"/>
      <c r="M337" s="246"/>
      <c r="N337" s="445"/>
      <c r="O337" s="243"/>
      <c r="P337" s="360"/>
      <c r="Q337" s="360">
        <v>0</v>
      </c>
      <c r="S337" s="426"/>
      <c r="T337" s="426"/>
      <c r="U337" s="426"/>
      <c r="V337" s="426"/>
      <c r="W337" s="426"/>
      <c r="X337" s="426"/>
      <c r="Y337" s="426"/>
      <c r="Z337" s="426"/>
    </row>
    <row r="338" spans="1:26" s="325" customFormat="1">
      <c r="A338" s="328"/>
      <c r="G338" s="1400"/>
      <c r="K338" s="1161"/>
      <c r="L338" s="221"/>
      <c r="M338" s="246"/>
      <c r="N338" s="445"/>
      <c r="O338" s="243"/>
      <c r="P338" s="360"/>
      <c r="Q338" s="360">
        <v>0</v>
      </c>
      <c r="S338" s="426"/>
      <c r="T338" s="426"/>
      <c r="U338" s="426"/>
      <c r="V338" s="426"/>
      <c r="W338" s="426"/>
      <c r="X338" s="426"/>
      <c r="Y338" s="426"/>
      <c r="Z338" s="426"/>
    </row>
    <row r="339" spans="1:26" s="325" customFormat="1">
      <c r="A339" s="328"/>
      <c r="G339" s="1400"/>
      <c r="K339" s="1161"/>
      <c r="L339" s="221"/>
      <c r="M339" s="246"/>
      <c r="N339" s="445"/>
      <c r="O339" s="243"/>
      <c r="P339" s="360"/>
      <c r="Q339" s="360">
        <v>0</v>
      </c>
      <c r="S339" s="426"/>
      <c r="T339" s="426"/>
      <c r="U339" s="426"/>
      <c r="V339" s="426"/>
      <c r="W339" s="426"/>
      <c r="X339" s="426"/>
      <c r="Y339" s="426"/>
      <c r="Z339" s="426"/>
    </row>
    <row r="340" spans="1:26" s="325" customFormat="1">
      <c r="A340" s="328"/>
      <c r="G340" s="1400"/>
      <c r="K340" s="1161"/>
      <c r="L340" s="221"/>
      <c r="M340" s="246"/>
      <c r="N340" s="445"/>
      <c r="O340" s="243"/>
      <c r="P340" s="360"/>
      <c r="Q340" s="360">
        <v>0</v>
      </c>
      <c r="S340" s="426"/>
      <c r="T340" s="426"/>
      <c r="U340" s="426"/>
      <c r="V340" s="426"/>
      <c r="W340" s="426"/>
      <c r="X340" s="426"/>
      <c r="Y340" s="426"/>
      <c r="Z340" s="426"/>
    </row>
    <row r="341" spans="1:26" s="325" customFormat="1">
      <c r="A341" s="328"/>
      <c r="G341" s="1400"/>
      <c r="K341" s="1161"/>
      <c r="L341" s="221"/>
      <c r="M341" s="246"/>
      <c r="N341" s="445"/>
      <c r="O341" s="243"/>
      <c r="P341" s="360"/>
      <c r="Q341" s="360">
        <v>0</v>
      </c>
      <c r="S341" s="426"/>
      <c r="T341" s="426"/>
      <c r="U341" s="426"/>
      <c r="V341" s="426"/>
      <c r="W341" s="426"/>
      <c r="X341" s="426"/>
      <c r="Y341" s="426"/>
      <c r="Z341" s="426"/>
    </row>
    <row r="342" spans="1:26" s="325" customFormat="1">
      <c r="A342" s="328"/>
      <c r="G342" s="1400"/>
      <c r="K342" s="1161"/>
      <c r="L342" s="221"/>
      <c r="M342" s="246"/>
      <c r="N342" s="445"/>
      <c r="O342" s="243"/>
      <c r="P342" s="360"/>
      <c r="Q342" s="360">
        <v>0</v>
      </c>
      <c r="S342" s="426"/>
      <c r="T342" s="426"/>
      <c r="U342" s="426"/>
      <c r="V342" s="426"/>
      <c r="W342" s="426"/>
      <c r="X342" s="426"/>
      <c r="Y342" s="426"/>
      <c r="Z342" s="426"/>
    </row>
  </sheetData>
  <mergeCells count="2">
    <mergeCell ref="K11:R11"/>
    <mergeCell ref="R4:R9"/>
  </mergeCells>
  <phoneticPr fontId="5" type="noConversion"/>
  <dataValidations count="4">
    <dataValidation type="list" allowBlank="1" showInputMessage="1" showErrorMessage="1" sqref="B6" xr:uid="{00000000-0002-0000-9000-000000000000}">
      <formula1>"Mi: Minute,H: Hour,D: Daily,W: Weekly,M: Monthly,Y: Yearly"</formula1>
    </dataValidation>
    <dataValidation type="list" allowBlank="1" showInputMessage="1" showErrorMessage="1" sqref="B7 K7 K9 B11" xr:uid="{00000000-0002-0000-9000-000001000000}">
      <formula1>"替换,追加"</formula1>
    </dataValidation>
    <dataValidation type="list" allowBlank="1" showInputMessage="1" showErrorMessage="1" sqref="N9 N4:N7" xr:uid="{00000000-0002-0000-9000-000002000000}">
      <formula1>"left join,inner join,union,union all"</formula1>
    </dataValidation>
    <dataValidation type="list" allowBlank="1" showInputMessage="1" showErrorMessage="1" sqref="J14:J177" xr:uid="{00000000-0002-0000-9000-000003000000}">
      <formula1>"匹配,基线特有,本地扩充,废弃"</formula1>
    </dataValidation>
  </dataValidations>
  <hyperlinks>
    <hyperlink ref="A1" location="目录!A1" display="返回" xr:uid="{00000000-0004-0000-9000-000000000000}"/>
  </hyperlinks>
  <pageMargins left="0.75" right="0.75" top="1" bottom="1" header="0.51180555555555596" footer="0.51180555555555596"/>
  <pageSetup paperSize="9" orientation="portrait"/>
  <legacyDrawing r:id="rId1"/>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W168"/>
  <sheetViews>
    <sheetView topLeftCell="A58" workbookViewId="0">
      <selection activeCell="S20" sqref="S20"/>
    </sheetView>
  </sheetViews>
  <sheetFormatPr defaultColWidth="9" defaultRowHeight="15.6"/>
  <cols>
    <col min="1" max="1" width="8.21875" style="328" customWidth="1"/>
    <col min="2" max="2" width="25" style="325" customWidth="1"/>
    <col min="3" max="3" width="20.109375" style="325" customWidth="1"/>
    <col min="4" max="4" width="15.21875" style="325" customWidth="1"/>
    <col min="5" max="5" width="12.109375" style="325" customWidth="1"/>
    <col min="6" max="6" width="7.88671875" style="325" customWidth="1"/>
    <col min="7" max="7" width="4.6640625" style="1400" customWidth="1"/>
    <col min="8" max="8" width="4.6640625" style="325" customWidth="1"/>
    <col min="9" max="9" width="4.77734375" style="325" customWidth="1"/>
    <col min="10" max="10" width="11.21875" style="325" customWidth="1"/>
    <col min="11" max="11" width="9" style="325" hidden="1" customWidth="1"/>
    <col min="12" max="12" width="12.6640625" style="325" hidden="1" customWidth="1"/>
    <col min="13" max="13" width="16.6640625" style="325" hidden="1" customWidth="1"/>
    <col min="14" max="14" width="14.44140625" style="325" hidden="1" customWidth="1"/>
    <col min="15" max="15" width="12.33203125" style="325" hidden="1" customWidth="1"/>
    <col min="16" max="16" width="11.21875" style="325" hidden="1" customWidth="1"/>
    <col min="17" max="17" width="8.88671875" style="325" hidden="1" customWidth="1"/>
    <col min="18" max="18" width="9" style="325" hidden="1" customWidth="1"/>
    <col min="19" max="19" width="18.33203125" style="325" customWidth="1"/>
    <col min="20" max="20" width="23.33203125" style="325" customWidth="1"/>
    <col min="21" max="21" width="20.109375" style="325" customWidth="1"/>
    <col min="22" max="22" width="13.109375" style="325" customWidth="1"/>
    <col min="23" max="23" width="13.77734375" style="325" customWidth="1"/>
    <col min="24" max="16384" width="9" style="328"/>
  </cols>
  <sheetData>
    <row r="1" spans="1:23" s="325" customFormat="1">
      <c r="A1" s="2" t="s">
        <v>2037</v>
      </c>
      <c r="B1" s="331"/>
      <c r="C1" s="331"/>
      <c r="D1" s="331"/>
      <c r="E1" s="331"/>
      <c r="F1" s="331"/>
      <c r="G1" s="328"/>
      <c r="H1" s="331"/>
      <c r="I1" s="331"/>
      <c r="J1" s="331"/>
      <c r="K1" s="331"/>
      <c r="L1" s="331"/>
      <c r="M1" s="331"/>
      <c r="N1" s="331"/>
      <c r="O1" s="331"/>
      <c r="P1" s="331"/>
      <c r="Q1" s="331"/>
      <c r="R1" s="331"/>
      <c r="S1" s="336"/>
      <c r="T1" s="336"/>
      <c r="U1" s="336"/>
      <c r="V1" s="336"/>
      <c r="W1" s="336"/>
    </row>
    <row r="2" spans="1:23" s="325" customFormat="1">
      <c r="A2" s="216" t="s">
        <v>2038</v>
      </c>
      <c r="B2" s="217"/>
      <c r="C2" s="217"/>
      <c r="D2" s="217"/>
      <c r="E2" s="217"/>
      <c r="F2" s="217"/>
      <c r="G2" s="1401"/>
      <c r="H2" s="217"/>
      <c r="I2" s="217"/>
      <c r="J2" s="217"/>
      <c r="K2" s="1183" t="s">
        <v>2830</v>
      </c>
      <c r="L2" s="1184"/>
      <c r="M2" s="1184"/>
      <c r="N2" s="1184"/>
      <c r="O2" s="1184"/>
      <c r="P2" s="1184"/>
      <c r="Q2" s="1184"/>
      <c r="R2" s="1184"/>
      <c r="S2" s="337" t="s">
        <v>2039</v>
      </c>
      <c r="T2" s="338"/>
      <c r="U2" s="338"/>
      <c r="V2" s="338"/>
      <c r="W2" s="353"/>
    </row>
    <row r="3" spans="1:23" s="325" customFormat="1">
      <c r="A3" s="218" t="s">
        <v>2040</v>
      </c>
      <c r="B3" s="1473" t="s">
        <v>949</v>
      </c>
      <c r="C3" s="222"/>
      <c r="D3" s="222"/>
      <c r="E3" s="222"/>
      <c r="F3" s="222"/>
      <c r="G3" s="1403"/>
      <c r="H3" s="222"/>
      <c r="I3" s="222"/>
      <c r="J3" s="222"/>
      <c r="K3" s="1185" t="s">
        <v>2831</v>
      </c>
      <c r="L3" s="1186" t="s">
        <v>2832</v>
      </c>
      <c r="M3" s="1186" t="s">
        <v>2833</v>
      </c>
      <c r="N3" s="1186" t="s">
        <v>2834</v>
      </c>
      <c r="O3" s="1186" t="s">
        <v>2835</v>
      </c>
      <c r="P3" s="1186" t="s">
        <v>2836</v>
      </c>
      <c r="Q3" s="1186" t="s">
        <v>2837</v>
      </c>
      <c r="R3" s="1195" t="s">
        <v>73</v>
      </c>
      <c r="S3" s="339" t="s">
        <v>2041</v>
      </c>
      <c r="T3" s="340" t="s">
        <v>2042</v>
      </c>
      <c r="U3" s="340"/>
      <c r="V3" s="354"/>
      <c r="W3" s="355"/>
    </row>
    <row r="4" spans="1:23" s="326" customFormat="1">
      <c r="A4" s="220" t="s">
        <v>2042</v>
      </c>
      <c r="B4" s="1039" t="s">
        <v>948</v>
      </c>
      <c r="C4" s="352"/>
      <c r="D4" s="352"/>
      <c r="E4" s="352"/>
      <c r="F4" s="352"/>
      <c r="G4" s="1089"/>
      <c r="H4" s="352"/>
      <c r="I4" s="352"/>
      <c r="J4" s="352"/>
      <c r="K4" s="1161" t="s">
        <v>2043</v>
      </c>
      <c r="L4" s="1039" t="s">
        <v>941</v>
      </c>
      <c r="M4" s="229" t="s">
        <v>10344</v>
      </c>
      <c r="N4" s="229"/>
      <c r="O4" s="229"/>
      <c r="P4" s="243" t="s">
        <v>9211</v>
      </c>
      <c r="Q4" s="229"/>
      <c r="R4" s="221" t="s">
        <v>10345</v>
      </c>
      <c r="S4" s="1161" t="s">
        <v>2301</v>
      </c>
      <c r="T4" s="628" t="s">
        <v>944</v>
      </c>
      <c r="U4" s="229"/>
      <c r="V4" s="221"/>
      <c r="W4" s="229"/>
    </row>
    <row r="5" spans="1:23" s="326" customFormat="1">
      <c r="A5" s="220" t="s">
        <v>2041</v>
      </c>
      <c r="B5" s="221" t="s">
        <v>2043</v>
      </c>
      <c r="C5" s="352"/>
      <c r="D5" s="352"/>
      <c r="E5" s="352"/>
      <c r="F5" s="352"/>
      <c r="G5" s="1089"/>
      <c r="H5" s="352"/>
      <c r="I5" s="352"/>
      <c r="J5" s="352"/>
      <c r="K5" s="1161"/>
      <c r="L5" s="229"/>
      <c r="M5" s="229"/>
      <c r="N5" s="229" t="s">
        <v>8266</v>
      </c>
      <c r="O5" s="229"/>
      <c r="P5" s="229"/>
      <c r="Q5" s="229"/>
      <c r="R5" s="221"/>
      <c r="S5" s="1161"/>
      <c r="T5" s="1197"/>
      <c r="U5" s="229"/>
      <c r="V5" s="221"/>
      <c r="W5" s="229"/>
    </row>
    <row r="6" spans="1:23" s="326" customFormat="1" ht="22.8">
      <c r="A6" s="220" t="s">
        <v>2044</v>
      </c>
      <c r="B6" s="1175" t="s">
        <v>2303</v>
      </c>
      <c r="C6" s="222"/>
      <c r="D6" s="222"/>
      <c r="E6" s="222"/>
      <c r="F6" s="222"/>
      <c r="G6" s="1403"/>
      <c r="H6" s="222"/>
      <c r="I6" s="222"/>
      <c r="J6" s="222"/>
      <c r="K6" s="1161" t="s">
        <v>2043</v>
      </c>
      <c r="L6" s="1039" t="s">
        <v>948</v>
      </c>
      <c r="M6" s="229" t="s">
        <v>10346</v>
      </c>
      <c r="N6" s="229"/>
      <c r="O6" s="229"/>
      <c r="P6" s="229" t="s">
        <v>10347</v>
      </c>
      <c r="Q6" s="229"/>
      <c r="R6" s="221"/>
      <c r="S6" s="1161"/>
      <c r="T6" s="229"/>
      <c r="U6" s="229"/>
      <c r="V6" s="225"/>
      <c r="W6" s="827"/>
    </row>
    <row r="7" spans="1:23" s="325" customFormat="1">
      <c r="A7" s="223" t="s">
        <v>2046</v>
      </c>
      <c r="B7" s="1176" t="s">
        <v>2047</v>
      </c>
      <c r="C7" s="222"/>
      <c r="D7" s="222"/>
      <c r="E7" s="222"/>
      <c r="F7" s="222"/>
      <c r="G7" s="1403"/>
      <c r="H7" s="222"/>
      <c r="I7" s="222"/>
      <c r="J7" s="222"/>
      <c r="K7" s="1161"/>
      <c r="L7" s="229"/>
      <c r="M7" s="229"/>
      <c r="N7" s="229"/>
      <c r="O7" s="229"/>
      <c r="P7" s="229"/>
      <c r="Q7" s="229"/>
      <c r="R7" s="221"/>
      <c r="S7" s="1161"/>
      <c r="T7" s="1071"/>
      <c r="U7" s="229"/>
      <c r="V7" s="358"/>
      <c r="W7" s="348"/>
    </row>
    <row r="8" spans="1:23" s="325" customFormat="1">
      <c r="A8" s="223" t="s">
        <v>2048</v>
      </c>
      <c r="B8" s="225"/>
      <c r="C8" s="222"/>
      <c r="D8" s="222"/>
      <c r="E8" s="222"/>
      <c r="F8" s="222"/>
      <c r="G8" s="1403"/>
      <c r="H8" s="222"/>
      <c r="I8" s="222"/>
      <c r="J8" s="222"/>
      <c r="K8" s="1188"/>
      <c r="L8" s="348"/>
      <c r="M8" s="348"/>
      <c r="N8" s="348"/>
      <c r="O8" s="348"/>
      <c r="P8" s="348"/>
      <c r="Q8" s="348"/>
      <c r="R8" s="358"/>
      <c r="S8" s="1188"/>
      <c r="T8" s="346"/>
      <c r="U8" s="348"/>
      <c r="V8" s="358"/>
      <c r="W8" s="348"/>
    </row>
    <row r="9" spans="1:23" s="325" customFormat="1">
      <c r="A9" s="223"/>
      <c r="B9" s="1176"/>
      <c r="C9" s="222"/>
      <c r="D9" s="222"/>
      <c r="E9" s="222"/>
      <c r="F9" s="222"/>
      <c r="G9" s="1403"/>
      <c r="H9" s="222"/>
      <c r="I9" s="222"/>
      <c r="J9" s="222"/>
      <c r="K9" s="1985" t="s">
        <v>10348</v>
      </c>
      <c r="L9" s="1986"/>
      <c r="M9" s="1986"/>
      <c r="N9" s="1986"/>
      <c r="O9" s="1986"/>
      <c r="P9" s="1986"/>
      <c r="Q9" s="1986"/>
      <c r="R9" s="1986"/>
      <c r="S9" s="1188"/>
      <c r="T9" s="348"/>
      <c r="U9" s="348"/>
      <c r="V9" s="358"/>
      <c r="W9" s="67"/>
    </row>
    <row r="10" spans="1:23" s="325" customFormat="1">
      <c r="A10" s="216" t="s">
        <v>2049</v>
      </c>
      <c r="B10" s="217"/>
      <c r="C10" s="217"/>
      <c r="D10" s="217"/>
      <c r="E10" s="217"/>
      <c r="F10" s="217"/>
      <c r="G10" s="1401"/>
      <c r="H10" s="217"/>
      <c r="I10" s="217"/>
      <c r="J10" s="217"/>
      <c r="K10" s="1474" t="s">
        <v>2839</v>
      </c>
      <c r="L10" s="1475"/>
      <c r="M10" s="1475"/>
      <c r="N10" s="1475"/>
      <c r="O10" s="1475"/>
      <c r="P10" s="1475"/>
      <c r="Q10" s="1475"/>
      <c r="R10" s="1475"/>
      <c r="S10" s="1411" t="s">
        <v>2050</v>
      </c>
      <c r="T10" s="338"/>
      <c r="U10" s="338"/>
      <c r="V10" s="338"/>
      <c r="W10" s="353"/>
    </row>
    <row r="11" spans="1:23" s="325" customFormat="1" ht="24.75" customHeight="1">
      <c r="A11" s="227" t="s">
        <v>49</v>
      </c>
      <c r="B11" s="228" t="s">
        <v>2051</v>
      </c>
      <c r="C11" s="228" t="s">
        <v>2052</v>
      </c>
      <c r="D11" s="228" t="s">
        <v>2053</v>
      </c>
      <c r="E11" s="228" t="s">
        <v>2054</v>
      </c>
      <c r="F11" s="228" t="s">
        <v>2055</v>
      </c>
      <c r="G11" s="227" t="s">
        <v>2056</v>
      </c>
      <c r="H11" s="228" t="s">
        <v>2057</v>
      </c>
      <c r="I11" s="228" t="s">
        <v>73</v>
      </c>
      <c r="J11" s="1406" t="s">
        <v>2058</v>
      </c>
      <c r="K11" s="1407" t="s">
        <v>2831</v>
      </c>
      <c r="L11" s="1200" t="s">
        <v>2832</v>
      </c>
      <c r="M11" s="1200" t="s">
        <v>2840</v>
      </c>
      <c r="N11" s="1200" t="s">
        <v>2841</v>
      </c>
      <c r="O11" s="1200" t="s">
        <v>2842</v>
      </c>
      <c r="P11" s="1200" t="s">
        <v>2843</v>
      </c>
      <c r="Q11" s="1200" t="s">
        <v>2844</v>
      </c>
      <c r="R11" s="1201" t="s">
        <v>73</v>
      </c>
      <c r="S11" s="1412" t="s">
        <v>2059</v>
      </c>
      <c r="T11" s="390" t="s">
        <v>2060</v>
      </c>
      <c r="U11" s="390" t="s">
        <v>2061</v>
      </c>
      <c r="V11" s="390" t="s">
        <v>2062</v>
      </c>
      <c r="W11" s="390" t="s">
        <v>2063</v>
      </c>
    </row>
    <row r="12" spans="1:23" s="1173" customFormat="1" ht="15" customHeight="1">
      <c r="A12" s="238">
        <v>1</v>
      </c>
      <c r="B12" s="239" t="s">
        <v>2304</v>
      </c>
      <c r="C12" s="243" t="s">
        <v>2670</v>
      </c>
      <c r="D12" s="243" t="s">
        <v>2078</v>
      </c>
      <c r="E12" s="693" t="s">
        <v>2079</v>
      </c>
      <c r="F12" s="238"/>
      <c r="G12" s="238"/>
      <c r="H12" s="238"/>
      <c r="I12" s="238"/>
      <c r="J12" s="696" t="s">
        <v>2308</v>
      </c>
      <c r="K12" s="1161" t="s">
        <v>2043</v>
      </c>
      <c r="L12" s="1039" t="s">
        <v>941</v>
      </c>
      <c r="M12" s="1329" t="s">
        <v>2304</v>
      </c>
      <c r="N12" s="1329" t="s">
        <v>2670</v>
      </c>
      <c r="O12" s="1329" t="s">
        <v>2078</v>
      </c>
      <c r="P12" s="1329"/>
      <c r="Q12" s="229" t="s">
        <v>2670</v>
      </c>
      <c r="R12" s="221"/>
      <c r="S12" s="1413" t="s">
        <v>944</v>
      </c>
      <c r="T12" s="239" t="s">
        <v>2304</v>
      </c>
      <c r="U12" s="243" t="s">
        <v>2671</v>
      </c>
      <c r="V12" s="243" t="s">
        <v>2272</v>
      </c>
      <c r="W12" s="360"/>
    </row>
    <row r="13" spans="1:23" s="1173" customFormat="1" ht="15" customHeight="1">
      <c r="A13" s="238">
        <v>3</v>
      </c>
      <c r="B13" s="246" t="s">
        <v>105</v>
      </c>
      <c r="C13" s="246" t="s">
        <v>2239</v>
      </c>
      <c r="D13" s="243" t="s">
        <v>3175</v>
      </c>
      <c r="E13" s="243" t="s">
        <v>2241</v>
      </c>
      <c r="F13" s="754" t="s">
        <v>79</v>
      </c>
      <c r="G13" s="754"/>
      <c r="H13" s="243"/>
      <c r="I13" s="243"/>
      <c r="J13" s="696" t="s">
        <v>2308</v>
      </c>
      <c r="K13" s="1161" t="s">
        <v>2043</v>
      </c>
      <c r="L13" s="1039" t="s">
        <v>941</v>
      </c>
      <c r="M13" s="63" t="s">
        <v>105</v>
      </c>
      <c r="N13" s="246" t="s">
        <v>2239</v>
      </c>
      <c r="O13" s="243" t="s">
        <v>2278</v>
      </c>
      <c r="P13" s="754" t="s">
        <v>79</v>
      </c>
      <c r="Q13" s="360" t="s">
        <v>2239</v>
      </c>
      <c r="R13" s="1121"/>
      <c r="S13" s="1413" t="s">
        <v>944</v>
      </c>
      <c r="T13" s="239" t="s">
        <v>105</v>
      </c>
      <c r="U13" s="239" t="s">
        <v>2675</v>
      </c>
      <c r="V13" s="239" t="s">
        <v>2811</v>
      </c>
      <c r="W13" s="360"/>
    </row>
    <row r="14" spans="1:23" s="1173" customFormat="1" ht="15" customHeight="1">
      <c r="A14" s="238">
        <v>4</v>
      </c>
      <c r="B14" s="246" t="s">
        <v>4707</v>
      </c>
      <c r="C14" s="246" t="s">
        <v>4708</v>
      </c>
      <c r="D14" s="243" t="s">
        <v>4955</v>
      </c>
      <c r="E14" s="243" t="s">
        <v>2108</v>
      </c>
      <c r="F14" s="754"/>
      <c r="G14" s="754" t="s">
        <v>3760</v>
      </c>
      <c r="H14" s="243"/>
      <c r="I14" s="243"/>
      <c r="J14" s="696" t="s">
        <v>4189</v>
      </c>
      <c r="K14" s="1161" t="s">
        <v>2043</v>
      </c>
      <c r="L14" s="1039" t="s">
        <v>941</v>
      </c>
      <c r="M14" s="246" t="s">
        <v>4707</v>
      </c>
      <c r="N14" s="246" t="s">
        <v>4708</v>
      </c>
      <c r="O14" s="243" t="s">
        <v>4955</v>
      </c>
      <c r="P14" s="243"/>
      <c r="Q14" s="360" t="s">
        <v>9217</v>
      </c>
      <c r="R14" s="1121"/>
      <c r="S14" s="1413" t="s">
        <v>944</v>
      </c>
      <c r="T14" s="246" t="s">
        <v>4707</v>
      </c>
      <c r="U14" s="246" t="s">
        <v>4710</v>
      </c>
      <c r="V14" s="246" t="s">
        <v>2108</v>
      </c>
      <c r="W14" s="360" t="s">
        <v>2849</v>
      </c>
    </row>
    <row r="15" spans="1:23" s="1173" customFormat="1" ht="15" customHeight="1">
      <c r="A15" s="238">
        <v>5</v>
      </c>
      <c r="B15" s="246" t="s">
        <v>8946</v>
      </c>
      <c r="C15" s="246" t="s">
        <v>4712</v>
      </c>
      <c r="D15" s="243" t="s">
        <v>4955</v>
      </c>
      <c r="E15" s="243" t="s">
        <v>2108</v>
      </c>
      <c r="F15" s="754"/>
      <c r="G15" s="754" t="s">
        <v>4808</v>
      </c>
      <c r="H15" s="243"/>
      <c r="I15" s="243"/>
      <c r="J15" s="696" t="s">
        <v>4189</v>
      </c>
      <c r="K15" s="1161" t="s">
        <v>2043</v>
      </c>
      <c r="L15" s="1039" t="s">
        <v>941</v>
      </c>
      <c r="M15" s="246" t="s">
        <v>8946</v>
      </c>
      <c r="N15" s="246" t="s">
        <v>4712</v>
      </c>
      <c r="O15" s="243" t="s">
        <v>4955</v>
      </c>
      <c r="P15" s="243"/>
      <c r="Q15" s="360" t="s">
        <v>8964</v>
      </c>
      <c r="R15" s="1121"/>
      <c r="S15" s="1413" t="s">
        <v>944</v>
      </c>
      <c r="T15" s="246" t="s">
        <v>8946</v>
      </c>
      <c r="U15" s="246" t="s">
        <v>4714</v>
      </c>
      <c r="V15" s="246" t="s">
        <v>4714</v>
      </c>
      <c r="W15" s="360" t="s">
        <v>2849</v>
      </c>
    </row>
    <row r="16" spans="1:23" s="1173" customFormat="1" ht="15" customHeight="1">
      <c r="A16" s="238">
        <v>6</v>
      </c>
      <c r="B16" s="246" t="s">
        <v>9350</v>
      </c>
      <c r="C16" s="246" t="s">
        <v>4719</v>
      </c>
      <c r="D16" s="243" t="s">
        <v>4955</v>
      </c>
      <c r="E16" s="243" t="s">
        <v>2108</v>
      </c>
      <c r="F16" s="754"/>
      <c r="G16" s="754" t="s">
        <v>4810</v>
      </c>
      <c r="H16" s="243"/>
      <c r="I16" s="243"/>
      <c r="J16" s="696" t="s">
        <v>4189</v>
      </c>
      <c r="K16" s="1161" t="s">
        <v>2043</v>
      </c>
      <c r="L16" s="1039" t="s">
        <v>941</v>
      </c>
      <c r="M16" s="246" t="s">
        <v>9350</v>
      </c>
      <c r="N16" s="246" t="s">
        <v>4719</v>
      </c>
      <c r="O16" s="243" t="s">
        <v>4955</v>
      </c>
      <c r="P16" s="243"/>
      <c r="Q16" s="360" t="s">
        <v>8965</v>
      </c>
      <c r="R16" s="1121"/>
      <c r="S16" s="1413" t="s">
        <v>944</v>
      </c>
      <c r="T16" s="246" t="s">
        <v>9350</v>
      </c>
      <c r="U16" s="246" t="s">
        <v>4721</v>
      </c>
      <c r="V16" s="246" t="s">
        <v>4721</v>
      </c>
      <c r="W16" s="360" t="s">
        <v>2849</v>
      </c>
    </row>
    <row r="17" spans="1:23" s="1173" customFormat="1" ht="15" customHeight="1">
      <c r="A17" s="238">
        <v>7</v>
      </c>
      <c r="B17" s="246" t="s">
        <v>9347</v>
      </c>
      <c r="C17" s="246" t="s">
        <v>9755</v>
      </c>
      <c r="D17" s="243" t="s">
        <v>4955</v>
      </c>
      <c r="E17" s="243" t="s">
        <v>2108</v>
      </c>
      <c r="F17" s="754"/>
      <c r="G17" s="754" t="s">
        <v>4808</v>
      </c>
      <c r="H17" s="243"/>
      <c r="I17" s="243"/>
      <c r="J17" s="696" t="s">
        <v>2308</v>
      </c>
      <c r="K17" s="1161" t="s">
        <v>2043</v>
      </c>
      <c r="L17" s="1039" t="s">
        <v>941</v>
      </c>
      <c r="M17" s="246" t="s">
        <v>9347</v>
      </c>
      <c r="N17" s="246" t="s">
        <v>9755</v>
      </c>
      <c r="O17" s="243" t="s">
        <v>4955</v>
      </c>
      <c r="P17" s="243"/>
      <c r="Q17" s="360" t="s">
        <v>10349</v>
      </c>
      <c r="R17" s="1121"/>
      <c r="S17" s="1476"/>
      <c r="T17" s="246"/>
      <c r="U17" s="246"/>
      <c r="V17" s="246"/>
      <c r="W17" s="360"/>
    </row>
    <row r="18" spans="1:23" s="1173" customFormat="1" ht="15" customHeight="1">
      <c r="A18" s="238">
        <v>8</v>
      </c>
      <c r="B18" s="246" t="s">
        <v>9757</v>
      </c>
      <c r="C18" s="246" t="s">
        <v>9758</v>
      </c>
      <c r="D18" s="243" t="s">
        <v>4955</v>
      </c>
      <c r="E18" s="243" t="s">
        <v>2108</v>
      </c>
      <c r="F18" s="754"/>
      <c r="G18" s="754" t="s">
        <v>4810</v>
      </c>
      <c r="H18" s="243"/>
      <c r="I18" s="243"/>
      <c r="J18" s="696" t="s">
        <v>2308</v>
      </c>
      <c r="K18" s="1161" t="s">
        <v>2043</v>
      </c>
      <c r="L18" s="1039" t="s">
        <v>941</v>
      </c>
      <c r="M18" s="246" t="s">
        <v>9757</v>
      </c>
      <c r="N18" s="246" t="s">
        <v>9758</v>
      </c>
      <c r="O18" s="243" t="s">
        <v>4955</v>
      </c>
      <c r="P18" s="243"/>
      <c r="Q18" s="360" t="s">
        <v>10350</v>
      </c>
      <c r="R18" s="1121"/>
      <c r="S18" s="1413" t="s">
        <v>944</v>
      </c>
      <c r="T18" s="246" t="s">
        <v>9757</v>
      </c>
      <c r="U18" s="246" t="s">
        <v>9761</v>
      </c>
      <c r="V18" s="246" t="s">
        <v>9761</v>
      </c>
      <c r="W18" s="360" t="s">
        <v>2849</v>
      </c>
    </row>
    <row r="19" spans="1:23" s="1173" customFormat="1" ht="15" customHeight="1">
      <c r="A19" s="238">
        <v>9</v>
      </c>
      <c r="B19" s="246" t="s">
        <v>9272</v>
      </c>
      <c r="C19" s="246" t="s">
        <v>9273</v>
      </c>
      <c r="D19" s="243" t="s">
        <v>4955</v>
      </c>
      <c r="E19" s="243" t="s">
        <v>2108</v>
      </c>
      <c r="F19" s="754"/>
      <c r="G19" s="754" t="s">
        <v>3760</v>
      </c>
      <c r="H19" s="243"/>
      <c r="I19" s="243"/>
      <c r="J19" s="696" t="s">
        <v>4189</v>
      </c>
      <c r="K19" s="1161" t="s">
        <v>2043</v>
      </c>
      <c r="L19" s="1039" t="s">
        <v>941</v>
      </c>
      <c r="M19" s="246" t="s">
        <v>9272</v>
      </c>
      <c r="N19" s="246" t="s">
        <v>9273</v>
      </c>
      <c r="O19" s="243" t="s">
        <v>4955</v>
      </c>
      <c r="P19" s="243"/>
      <c r="Q19" s="360" t="s">
        <v>10351</v>
      </c>
      <c r="R19" s="1121"/>
      <c r="S19" s="1413" t="s">
        <v>944</v>
      </c>
      <c r="T19" s="246" t="s">
        <v>9272</v>
      </c>
      <c r="U19" s="246" t="s">
        <v>9765</v>
      </c>
      <c r="V19" s="246" t="s">
        <v>9765</v>
      </c>
      <c r="W19" s="360" t="s">
        <v>9766</v>
      </c>
    </row>
    <row r="20" spans="1:23" s="1173" customFormat="1" ht="15" customHeight="1">
      <c r="A20" s="238">
        <v>10</v>
      </c>
      <c r="B20" s="246" t="s">
        <v>9266</v>
      </c>
      <c r="C20" s="246" t="s">
        <v>9767</v>
      </c>
      <c r="D20" s="243" t="s">
        <v>4955</v>
      </c>
      <c r="E20" s="243" t="s">
        <v>2108</v>
      </c>
      <c r="F20" s="754"/>
      <c r="G20" s="754" t="s">
        <v>4808</v>
      </c>
      <c r="H20" s="243"/>
      <c r="I20" s="243"/>
      <c r="J20" s="696" t="s">
        <v>4189</v>
      </c>
      <c r="K20" s="1161" t="s">
        <v>2043</v>
      </c>
      <c r="L20" s="1039" t="s">
        <v>941</v>
      </c>
      <c r="M20" s="246" t="s">
        <v>9266</v>
      </c>
      <c r="N20" s="246" t="s">
        <v>9767</v>
      </c>
      <c r="O20" s="243" t="s">
        <v>4955</v>
      </c>
      <c r="P20" s="243"/>
      <c r="Q20" s="360" t="s">
        <v>10352</v>
      </c>
      <c r="R20" s="1121"/>
      <c r="S20" s="1413" t="s">
        <v>944</v>
      </c>
      <c r="T20" s="246" t="s">
        <v>9266</v>
      </c>
      <c r="U20" s="246" t="s">
        <v>9771</v>
      </c>
      <c r="V20" s="246" t="s">
        <v>9771</v>
      </c>
      <c r="W20" s="360" t="s">
        <v>9772</v>
      </c>
    </row>
    <row r="21" spans="1:23" s="325" customFormat="1" ht="15" customHeight="1">
      <c r="A21" s="238">
        <v>11</v>
      </c>
      <c r="B21" s="246" t="s">
        <v>9773</v>
      </c>
      <c r="C21" s="246" t="s">
        <v>9774</v>
      </c>
      <c r="D21" s="243" t="s">
        <v>4955</v>
      </c>
      <c r="E21" s="243" t="s">
        <v>2108</v>
      </c>
      <c r="F21" s="754"/>
      <c r="G21" s="754" t="s">
        <v>4810</v>
      </c>
      <c r="H21" s="360"/>
      <c r="I21" s="360"/>
      <c r="J21" s="696" t="s">
        <v>4189</v>
      </c>
      <c r="K21" s="1161" t="s">
        <v>2043</v>
      </c>
      <c r="L21" s="1039" t="s">
        <v>941</v>
      </c>
      <c r="M21" s="246" t="s">
        <v>9773</v>
      </c>
      <c r="N21" s="246" t="s">
        <v>9774</v>
      </c>
      <c r="O21" s="243" t="s">
        <v>4955</v>
      </c>
      <c r="P21" s="243"/>
      <c r="Q21" s="360" t="s">
        <v>10353</v>
      </c>
      <c r="R21" s="1121"/>
      <c r="S21" s="1413" t="s">
        <v>944</v>
      </c>
      <c r="T21" s="246" t="s">
        <v>9773</v>
      </c>
      <c r="U21" s="246" t="s">
        <v>9777</v>
      </c>
      <c r="V21" s="246" t="s">
        <v>9777</v>
      </c>
      <c r="W21" s="360" t="s">
        <v>9778</v>
      </c>
    </row>
    <row r="22" spans="1:23" s="325" customFormat="1" ht="15" customHeight="1">
      <c r="A22" s="238">
        <v>12</v>
      </c>
      <c r="B22" s="246" t="s">
        <v>9779</v>
      </c>
      <c r="C22" s="246" t="s">
        <v>9780</v>
      </c>
      <c r="D22" s="243" t="s">
        <v>4955</v>
      </c>
      <c r="E22" s="243" t="s">
        <v>2108</v>
      </c>
      <c r="F22" s="754"/>
      <c r="G22" s="754" t="s">
        <v>4810</v>
      </c>
      <c r="H22" s="360"/>
      <c r="I22" s="360"/>
      <c r="J22" s="696" t="s">
        <v>2308</v>
      </c>
      <c r="K22" s="1161" t="s">
        <v>2043</v>
      </c>
      <c r="L22" s="1039" t="s">
        <v>941</v>
      </c>
      <c r="M22" s="246" t="s">
        <v>9779</v>
      </c>
      <c r="N22" s="246" t="s">
        <v>9780</v>
      </c>
      <c r="O22" s="243" t="s">
        <v>4955</v>
      </c>
      <c r="P22" s="243"/>
      <c r="Q22" s="360" t="s">
        <v>10354</v>
      </c>
      <c r="R22" s="1121"/>
      <c r="S22" s="1413" t="s">
        <v>944</v>
      </c>
      <c r="T22" s="246" t="s">
        <v>9779</v>
      </c>
      <c r="U22" s="246" t="s">
        <v>9784</v>
      </c>
      <c r="V22" s="246" t="s">
        <v>9784</v>
      </c>
      <c r="W22" s="360" t="s">
        <v>9785</v>
      </c>
    </row>
    <row r="23" spans="1:23" s="325" customFormat="1" ht="15" customHeight="1">
      <c r="A23" s="238">
        <v>13</v>
      </c>
      <c r="B23" s="246" t="s">
        <v>9276</v>
      </c>
      <c r="C23" s="246" t="s">
        <v>4977</v>
      </c>
      <c r="D23" s="243" t="s">
        <v>4955</v>
      </c>
      <c r="E23" s="243" t="s">
        <v>2108</v>
      </c>
      <c r="F23" s="754"/>
      <c r="G23" s="754" t="s">
        <v>3760</v>
      </c>
      <c r="H23" s="360"/>
      <c r="I23" s="360"/>
      <c r="J23" s="696" t="s">
        <v>4189</v>
      </c>
      <c r="K23" s="1161" t="s">
        <v>2043</v>
      </c>
      <c r="L23" s="1039" t="s">
        <v>941</v>
      </c>
      <c r="M23" s="246" t="s">
        <v>9276</v>
      </c>
      <c r="N23" s="246" t="s">
        <v>4977</v>
      </c>
      <c r="O23" s="243" t="s">
        <v>4955</v>
      </c>
      <c r="P23" s="243"/>
      <c r="Q23" s="360" t="s">
        <v>10355</v>
      </c>
      <c r="R23" s="1121"/>
      <c r="S23" s="1413" t="s">
        <v>944</v>
      </c>
      <c r="T23" s="246" t="s">
        <v>9276</v>
      </c>
      <c r="U23" s="246" t="s">
        <v>9789</v>
      </c>
      <c r="V23" s="246" t="s">
        <v>9789</v>
      </c>
      <c r="W23" s="360" t="s">
        <v>2849</v>
      </c>
    </row>
    <row r="24" spans="1:23" s="325" customFormat="1" ht="15" customHeight="1">
      <c r="A24" s="238">
        <v>14</v>
      </c>
      <c r="B24" s="246" t="s">
        <v>9270</v>
      </c>
      <c r="C24" s="246" t="s">
        <v>9790</v>
      </c>
      <c r="D24" s="243" t="s">
        <v>4955</v>
      </c>
      <c r="E24" s="243" t="s">
        <v>2108</v>
      </c>
      <c r="F24" s="754"/>
      <c r="G24" s="754" t="s">
        <v>4808</v>
      </c>
      <c r="H24" s="360"/>
      <c r="I24" s="360"/>
      <c r="J24" s="696" t="s">
        <v>4189</v>
      </c>
      <c r="K24" s="1161" t="s">
        <v>2043</v>
      </c>
      <c r="L24" s="1039" t="s">
        <v>941</v>
      </c>
      <c r="M24" s="246" t="s">
        <v>9270</v>
      </c>
      <c r="N24" s="246" t="s">
        <v>9790</v>
      </c>
      <c r="O24" s="243" t="s">
        <v>4955</v>
      </c>
      <c r="P24" s="243"/>
      <c r="Q24" s="360" t="s">
        <v>10356</v>
      </c>
      <c r="R24" s="1121"/>
      <c r="S24" s="1413" t="s">
        <v>944</v>
      </c>
      <c r="T24" s="246" t="s">
        <v>9270</v>
      </c>
      <c r="U24" s="246" t="s">
        <v>9794</v>
      </c>
      <c r="V24" s="246" t="s">
        <v>9794</v>
      </c>
      <c r="W24" s="360" t="s">
        <v>2849</v>
      </c>
    </row>
    <row r="25" spans="1:23" s="325" customFormat="1" ht="15" customHeight="1">
      <c r="A25" s="238">
        <v>15</v>
      </c>
      <c r="B25" s="246" t="s">
        <v>9795</v>
      </c>
      <c r="C25" s="246" t="s">
        <v>9796</v>
      </c>
      <c r="D25" s="243" t="s">
        <v>4955</v>
      </c>
      <c r="E25" s="243" t="s">
        <v>2108</v>
      </c>
      <c r="F25" s="754"/>
      <c r="G25" s="754" t="s">
        <v>4810</v>
      </c>
      <c r="H25" s="360"/>
      <c r="I25" s="360"/>
      <c r="J25" s="696" t="s">
        <v>2308</v>
      </c>
      <c r="K25" s="1161" t="s">
        <v>2043</v>
      </c>
      <c r="L25" s="1039" t="s">
        <v>941</v>
      </c>
      <c r="M25" s="246" t="s">
        <v>9795</v>
      </c>
      <c r="N25" s="246" t="s">
        <v>9796</v>
      </c>
      <c r="O25" s="243" t="s">
        <v>4955</v>
      </c>
      <c r="P25" s="243"/>
      <c r="Q25" s="360" t="s">
        <v>10357</v>
      </c>
      <c r="R25" s="1121"/>
      <c r="S25" s="1413" t="s">
        <v>944</v>
      </c>
      <c r="T25" s="246" t="s">
        <v>9795</v>
      </c>
      <c r="U25" s="246" t="s">
        <v>9798</v>
      </c>
      <c r="V25" s="246" t="s">
        <v>9798</v>
      </c>
      <c r="W25" s="360" t="s">
        <v>2849</v>
      </c>
    </row>
    <row r="26" spans="1:23" s="325" customFormat="1" ht="15" customHeight="1">
      <c r="A26" s="238">
        <v>16</v>
      </c>
      <c r="B26" s="246" t="s">
        <v>9799</v>
      </c>
      <c r="C26" s="246" t="s">
        <v>9800</v>
      </c>
      <c r="D26" s="243" t="s">
        <v>4955</v>
      </c>
      <c r="E26" s="243" t="s">
        <v>2108</v>
      </c>
      <c r="F26" s="754"/>
      <c r="G26" s="754" t="s">
        <v>4810</v>
      </c>
      <c r="H26" s="360"/>
      <c r="I26" s="360"/>
      <c r="J26" s="696" t="s">
        <v>2308</v>
      </c>
      <c r="K26" s="1161" t="s">
        <v>2043</v>
      </c>
      <c r="L26" s="1039" t="s">
        <v>941</v>
      </c>
      <c r="M26" s="246" t="s">
        <v>9799</v>
      </c>
      <c r="N26" s="246" t="s">
        <v>9800</v>
      </c>
      <c r="O26" s="243" t="s">
        <v>4955</v>
      </c>
      <c r="P26" s="243"/>
      <c r="Q26" s="360" t="s">
        <v>10358</v>
      </c>
      <c r="R26" s="1121"/>
      <c r="S26" s="1413" t="s">
        <v>944</v>
      </c>
      <c r="T26" s="246" t="s">
        <v>9799</v>
      </c>
      <c r="U26" s="246" t="s">
        <v>9803</v>
      </c>
      <c r="V26" s="246" t="s">
        <v>9803</v>
      </c>
      <c r="W26" s="360" t="s">
        <v>2849</v>
      </c>
    </row>
    <row r="27" spans="1:23" s="325" customFormat="1" ht="15" customHeight="1">
      <c r="A27" s="238">
        <v>17</v>
      </c>
      <c r="B27" s="246" t="s">
        <v>9804</v>
      </c>
      <c r="C27" s="246" t="s">
        <v>9805</v>
      </c>
      <c r="D27" s="243" t="s">
        <v>4955</v>
      </c>
      <c r="E27" s="243" t="s">
        <v>2108</v>
      </c>
      <c r="F27" s="754"/>
      <c r="G27" s="754" t="s">
        <v>3760</v>
      </c>
      <c r="H27" s="360"/>
      <c r="I27" s="360"/>
      <c r="J27" s="696" t="s">
        <v>2308</v>
      </c>
      <c r="K27" s="1161" t="s">
        <v>2043</v>
      </c>
      <c r="L27" s="1039" t="s">
        <v>941</v>
      </c>
      <c r="M27" s="246" t="s">
        <v>9804</v>
      </c>
      <c r="N27" s="246" t="s">
        <v>9805</v>
      </c>
      <c r="O27" s="243" t="s">
        <v>4955</v>
      </c>
      <c r="P27" s="243"/>
      <c r="Q27" s="360" t="s">
        <v>10359</v>
      </c>
      <c r="R27" s="1121"/>
      <c r="S27" s="1413"/>
      <c r="T27" s="246"/>
      <c r="U27" s="246"/>
      <c r="V27" s="246"/>
      <c r="W27" s="360"/>
    </row>
    <row r="28" spans="1:23" s="325" customFormat="1" ht="15" customHeight="1">
      <c r="A28" s="238">
        <v>18</v>
      </c>
      <c r="B28" s="246" t="s">
        <v>9807</v>
      </c>
      <c r="C28" s="246" t="s">
        <v>9808</v>
      </c>
      <c r="D28" s="243" t="s">
        <v>4955</v>
      </c>
      <c r="E28" s="243" t="s">
        <v>2108</v>
      </c>
      <c r="F28" s="754"/>
      <c r="G28" s="754" t="s">
        <v>4808</v>
      </c>
      <c r="H28" s="360"/>
      <c r="I28" s="360"/>
      <c r="J28" s="696" t="s">
        <v>2308</v>
      </c>
      <c r="K28" s="1161" t="s">
        <v>2043</v>
      </c>
      <c r="L28" s="1039" t="s">
        <v>941</v>
      </c>
      <c r="M28" s="246" t="s">
        <v>9807</v>
      </c>
      <c r="N28" s="246" t="s">
        <v>9808</v>
      </c>
      <c r="O28" s="243" t="s">
        <v>4955</v>
      </c>
      <c r="P28" s="243"/>
      <c r="Q28" s="360" t="s">
        <v>10360</v>
      </c>
      <c r="R28" s="1121"/>
      <c r="S28" s="1413"/>
      <c r="T28" s="246"/>
      <c r="U28" s="246"/>
      <c r="V28" s="246"/>
      <c r="W28" s="360"/>
    </row>
    <row r="29" spans="1:23" s="325" customFormat="1" ht="15" customHeight="1">
      <c r="A29" s="238">
        <v>19</v>
      </c>
      <c r="B29" s="246" t="s">
        <v>9810</v>
      </c>
      <c r="C29" s="246" t="s">
        <v>9811</v>
      </c>
      <c r="D29" s="243" t="s">
        <v>4955</v>
      </c>
      <c r="E29" s="243" t="s">
        <v>2108</v>
      </c>
      <c r="F29" s="754"/>
      <c r="G29" s="754" t="s">
        <v>4810</v>
      </c>
      <c r="H29" s="360"/>
      <c r="I29" s="360"/>
      <c r="J29" s="696" t="s">
        <v>2308</v>
      </c>
      <c r="K29" s="1161" t="s">
        <v>2043</v>
      </c>
      <c r="L29" s="1039" t="s">
        <v>941</v>
      </c>
      <c r="M29" s="246" t="s">
        <v>9810</v>
      </c>
      <c r="N29" s="246" t="s">
        <v>9811</v>
      </c>
      <c r="O29" s="243" t="s">
        <v>4955</v>
      </c>
      <c r="P29" s="243"/>
      <c r="Q29" s="360" t="s">
        <v>10361</v>
      </c>
      <c r="R29" s="1121"/>
      <c r="S29" s="1413"/>
      <c r="T29" s="246"/>
      <c r="U29" s="246"/>
      <c r="V29" s="246"/>
      <c r="W29" s="360"/>
    </row>
    <row r="30" spans="1:23" s="325" customFormat="1" ht="15" customHeight="1">
      <c r="A30" s="238">
        <v>20</v>
      </c>
      <c r="B30" s="246" t="s">
        <v>9812</v>
      </c>
      <c r="C30" s="246" t="s">
        <v>9813</v>
      </c>
      <c r="D30" s="243" t="s">
        <v>4955</v>
      </c>
      <c r="E30" s="243" t="s">
        <v>2108</v>
      </c>
      <c r="F30" s="754"/>
      <c r="G30" s="754" t="s">
        <v>4810</v>
      </c>
      <c r="H30" s="360"/>
      <c r="I30" s="360"/>
      <c r="J30" s="696" t="s">
        <v>2308</v>
      </c>
      <c r="K30" s="1161" t="s">
        <v>2043</v>
      </c>
      <c r="L30" s="1039" t="s">
        <v>941</v>
      </c>
      <c r="M30" s="246" t="s">
        <v>9812</v>
      </c>
      <c r="N30" s="246" t="s">
        <v>9813</v>
      </c>
      <c r="O30" s="243" t="s">
        <v>4955</v>
      </c>
      <c r="P30" s="243"/>
      <c r="Q30" s="360" t="s">
        <v>10362</v>
      </c>
      <c r="R30" s="1121"/>
      <c r="S30" s="1413"/>
      <c r="T30" s="246"/>
      <c r="U30" s="246"/>
      <c r="V30" s="246"/>
      <c r="W30" s="360"/>
    </row>
    <row r="31" spans="1:23" s="325" customFormat="1" ht="15" customHeight="1">
      <c r="A31" s="238">
        <v>21</v>
      </c>
      <c r="B31" s="246" t="s">
        <v>9816</v>
      </c>
      <c r="C31" s="246" t="s">
        <v>9503</v>
      </c>
      <c r="D31" s="243" t="s">
        <v>4955</v>
      </c>
      <c r="E31" s="243" t="s">
        <v>2108</v>
      </c>
      <c r="F31" s="754"/>
      <c r="G31" s="754" t="s">
        <v>3760</v>
      </c>
      <c r="H31" s="360"/>
      <c r="I31" s="360"/>
      <c r="J31" s="696" t="s">
        <v>4189</v>
      </c>
      <c r="K31" s="1161" t="s">
        <v>2043</v>
      </c>
      <c r="L31" s="1039" t="s">
        <v>941</v>
      </c>
      <c r="M31" s="246" t="s">
        <v>9816</v>
      </c>
      <c r="N31" s="246" t="s">
        <v>9503</v>
      </c>
      <c r="O31" s="243" t="s">
        <v>4955</v>
      </c>
      <c r="P31" s="243"/>
      <c r="Q31" s="360" t="s">
        <v>10363</v>
      </c>
      <c r="R31" s="1121"/>
      <c r="S31" s="1413" t="s">
        <v>944</v>
      </c>
      <c r="T31" s="246" t="s">
        <v>9816</v>
      </c>
      <c r="U31" s="246" t="s">
        <v>9820</v>
      </c>
      <c r="V31" s="246" t="s">
        <v>9820</v>
      </c>
      <c r="W31" s="360" t="s">
        <v>2849</v>
      </c>
    </row>
    <row r="32" spans="1:23" s="325" customFormat="1" ht="15" customHeight="1">
      <c r="A32" s="238">
        <v>22</v>
      </c>
      <c r="B32" s="246" t="s">
        <v>9821</v>
      </c>
      <c r="C32" s="246" t="s">
        <v>9822</v>
      </c>
      <c r="D32" s="243" t="s">
        <v>4955</v>
      </c>
      <c r="E32" s="243" t="s">
        <v>2108</v>
      </c>
      <c r="F32" s="754"/>
      <c r="G32" s="754" t="s">
        <v>4808</v>
      </c>
      <c r="H32" s="360"/>
      <c r="I32" s="360"/>
      <c r="J32" s="696" t="s">
        <v>4189</v>
      </c>
      <c r="K32" s="1161" t="s">
        <v>2043</v>
      </c>
      <c r="L32" s="1039" t="s">
        <v>941</v>
      </c>
      <c r="M32" s="246" t="s">
        <v>9821</v>
      </c>
      <c r="N32" s="246" t="s">
        <v>9822</v>
      </c>
      <c r="O32" s="243" t="s">
        <v>4955</v>
      </c>
      <c r="P32" s="243"/>
      <c r="Q32" s="360" t="s">
        <v>10364</v>
      </c>
      <c r="R32" s="1121"/>
      <c r="S32" s="1413" t="s">
        <v>944</v>
      </c>
      <c r="T32" s="246" t="s">
        <v>9821</v>
      </c>
      <c r="U32" s="246" t="s">
        <v>9826</v>
      </c>
      <c r="V32" s="246" t="s">
        <v>9826</v>
      </c>
      <c r="W32" s="360" t="s">
        <v>2849</v>
      </c>
    </row>
    <row r="33" spans="1:23" s="325" customFormat="1" ht="15" customHeight="1">
      <c r="A33" s="238">
        <v>23</v>
      </c>
      <c r="B33" s="246" t="s">
        <v>9827</v>
      </c>
      <c r="C33" s="246" t="s">
        <v>9828</v>
      </c>
      <c r="D33" s="243" t="s">
        <v>4955</v>
      </c>
      <c r="E33" s="243" t="s">
        <v>2108</v>
      </c>
      <c r="F33" s="754"/>
      <c r="G33" s="754" t="s">
        <v>4810</v>
      </c>
      <c r="H33" s="360"/>
      <c r="I33" s="360"/>
      <c r="J33" s="696" t="s">
        <v>2308</v>
      </c>
      <c r="K33" s="1161" t="s">
        <v>2043</v>
      </c>
      <c r="L33" s="1039" t="s">
        <v>941</v>
      </c>
      <c r="M33" s="246" t="s">
        <v>9827</v>
      </c>
      <c r="N33" s="246" t="s">
        <v>9828</v>
      </c>
      <c r="O33" s="243" t="s">
        <v>4955</v>
      </c>
      <c r="P33" s="243"/>
      <c r="Q33" s="360" t="s">
        <v>10365</v>
      </c>
      <c r="R33" s="1121"/>
      <c r="S33" s="1413" t="s">
        <v>944</v>
      </c>
      <c r="T33" s="246" t="s">
        <v>9827</v>
      </c>
      <c r="U33" s="246" t="s">
        <v>9830</v>
      </c>
      <c r="V33" s="246" t="s">
        <v>9830</v>
      </c>
      <c r="W33" s="360" t="s">
        <v>2849</v>
      </c>
    </row>
    <row r="34" spans="1:23" s="325" customFormat="1" ht="15" customHeight="1">
      <c r="A34" s="238">
        <v>24</v>
      </c>
      <c r="B34" s="246" t="s">
        <v>9831</v>
      </c>
      <c r="C34" s="246" t="s">
        <v>9832</v>
      </c>
      <c r="D34" s="243" t="s">
        <v>4955</v>
      </c>
      <c r="E34" s="243" t="s">
        <v>2108</v>
      </c>
      <c r="F34" s="754"/>
      <c r="G34" s="754" t="s">
        <v>4810</v>
      </c>
      <c r="H34" s="360"/>
      <c r="I34" s="360"/>
      <c r="J34" s="696" t="s">
        <v>2308</v>
      </c>
      <c r="K34" s="1161" t="s">
        <v>2043</v>
      </c>
      <c r="L34" s="1039" t="s">
        <v>941</v>
      </c>
      <c r="M34" s="246" t="s">
        <v>9831</v>
      </c>
      <c r="N34" s="246" t="s">
        <v>9832</v>
      </c>
      <c r="O34" s="243" t="s">
        <v>4955</v>
      </c>
      <c r="P34" s="243"/>
      <c r="Q34" s="360" t="s">
        <v>10366</v>
      </c>
      <c r="R34" s="1121"/>
      <c r="S34" s="1413" t="s">
        <v>944</v>
      </c>
      <c r="T34" s="246" t="s">
        <v>9831</v>
      </c>
      <c r="U34" s="246" t="s">
        <v>9836</v>
      </c>
      <c r="V34" s="246" t="s">
        <v>9836</v>
      </c>
      <c r="W34" s="360" t="s">
        <v>2849</v>
      </c>
    </row>
    <row r="35" spans="1:23" s="325" customFormat="1" ht="15" customHeight="1">
      <c r="A35" s="238">
        <v>25</v>
      </c>
      <c r="B35" s="246" t="s">
        <v>9837</v>
      </c>
      <c r="C35" s="246" t="s">
        <v>9838</v>
      </c>
      <c r="D35" s="243" t="s">
        <v>4955</v>
      </c>
      <c r="E35" s="243" t="s">
        <v>2108</v>
      </c>
      <c r="F35" s="754"/>
      <c r="G35" s="754" t="s">
        <v>3760</v>
      </c>
      <c r="H35" s="360"/>
      <c r="I35" s="360"/>
      <c r="J35" s="696" t="s">
        <v>2308</v>
      </c>
      <c r="K35" s="1161" t="s">
        <v>2043</v>
      </c>
      <c r="L35" s="1039" t="s">
        <v>941</v>
      </c>
      <c r="M35" s="246" t="s">
        <v>9837</v>
      </c>
      <c r="N35" s="246" t="s">
        <v>9838</v>
      </c>
      <c r="O35" s="243" t="s">
        <v>4955</v>
      </c>
      <c r="P35" s="360"/>
      <c r="Q35" s="360" t="s">
        <v>10367</v>
      </c>
      <c r="R35" s="1121"/>
      <c r="S35" s="1413" t="s">
        <v>944</v>
      </c>
      <c r="T35" s="246" t="s">
        <v>9837</v>
      </c>
      <c r="U35" s="246" t="s">
        <v>9842</v>
      </c>
      <c r="V35" s="246" t="s">
        <v>9842</v>
      </c>
      <c r="W35" s="360" t="s">
        <v>9843</v>
      </c>
    </row>
    <row r="36" spans="1:23" s="325" customFormat="1" ht="15" customHeight="1">
      <c r="A36" s="238">
        <v>26</v>
      </c>
      <c r="B36" s="246" t="s">
        <v>9844</v>
      </c>
      <c r="C36" s="246" t="s">
        <v>9845</v>
      </c>
      <c r="D36" s="243" t="s">
        <v>4955</v>
      </c>
      <c r="E36" s="243" t="s">
        <v>2108</v>
      </c>
      <c r="F36" s="754"/>
      <c r="G36" s="754" t="s">
        <v>4808</v>
      </c>
      <c r="H36" s="360"/>
      <c r="I36" s="360"/>
      <c r="J36" s="696" t="s">
        <v>4189</v>
      </c>
      <c r="K36" s="1161" t="s">
        <v>2043</v>
      </c>
      <c r="L36" s="1039" t="s">
        <v>941</v>
      </c>
      <c r="M36" s="246" t="s">
        <v>9844</v>
      </c>
      <c r="N36" s="246" t="s">
        <v>9845</v>
      </c>
      <c r="O36" s="243" t="s">
        <v>4955</v>
      </c>
      <c r="P36" s="360"/>
      <c r="Q36" s="360" t="s">
        <v>10368</v>
      </c>
      <c r="R36" s="1121"/>
      <c r="S36" s="1413" t="s">
        <v>944</v>
      </c>
      <c r="T36" s="246" t="s">
        <v>9844</v>
      </c>
      <c r="U36" s="246" t="s">
        <v>9849</v>
      </c>
      <c r="V36" s="246" t="s">
        <v>9849</v>
      </c>
      <c r="W36" s="360" t="s">
        <v>9850</v>
      </c>
    </row>
    <row r="37" spans="1:23" s="325" customFormat="1" ht="15" customHeight="1">
      <c r="A37" s="238">
        <v>27</v>
      </c>
      <c r="B37" s="246" t="s">
        <v>9851</v>
      </c>
      <c r="C37" s="246" t="s">
        <v>9852</v>
      </c>
      <c r="D37" s="243" t="s">
        <v>4955</v>
      </c>
      <c r="E37" s="243" t="s">
        <v>2108</v>
      </c>
      <c r="F37" s="754"/>
      <c r="G37" s="754" t="s">
        <v>4810</v>
      </c>
      <c r="H37" s="360"/>
      <c r="I37" s="360"/>
      <c r="J37" s="696" t="s">
        <v>4189</v>
      </c>
      <c r="K37" s="1161" t="s">
        <v>2043</v>
      </c>
      <c r="L37" s="1039" t="s">
        <v>941</v>
      </c>
      <c r="M37" s="246" t="s">
        <v>9851</v>
      </c>
      <c r="N37" s="246" t="s">
        <v>9852</v>
      </c>
      <c r="O37" s="243" t="s">
        <v>4955</v>
      </c>
      <c r="P37" s="360"/>
      <c r="Q37" s="360" t="s">
        <v>10369</v>
      </c>
      <c r="R37" s="1121"/>
      <c r="S37" s="1413" t="s">
        <v>944</v>
      </c>
      <c r="T37" s="246" t="s">
        <v>9851</v>
      </c>
      <c r="U37" s="246" t="s">
        <v>9854</v>
      </c>
      <c r="V37" s="246" t="s">
        <v>9854</v>
      </c>
      <c r="W37" s="360" t="s">
        <v>9855</v>
      </c>
    </row>
    <row r="38" spans="1:23" s="325" customFormat="1" ht="15" customHeight="1">
      <c r="A38" s="238">
        <v>28</v>
      </c>
      <c r="B38" s="246" t="s">
        <v>9856</v>
      </c>
      <c r="C38" s="246" t="s">
        <v>9857</v>
      </c>
      <c r="D38" s="243" t="s">
        <v>4955</v>
      </c>
      <c r="E38" s="243" t="s">
        <v>2108</v>
      </c>
      <c r="F38" s="754"/>
      <c r="G38" s="754" t="s">
        <v>4810</v>
      </c>
      <c r="H38" s="360"/>
      <c r="I38" s="360"/>
      <c r="J38" s="696" t="s">
        <v>2308</v>
      </c>
      <c r="K38" s="1161" t="s">
        <v>2043</v>
      </c>
      <c r="L38" s="1039" t="s">
        <v>941</v>
      </c>
      <c r="M38" s="246" t="s">
        <v>9856</v>
      </c>
      <c r="N38" s="246" t="s">
        <v>9857</v>
      </c>
      <c r="O38" s="243" t="s">
        <v>4955</v>
      </c>
      <c r="P38" s="360"/>
      <c r="Q38" s="360" t="s">
        <v>10370</v>
      </c>
      <c r="R38" s="1121"/>
      <c r="S38" s="1413" t="s">
        <v>944</v>
      </c>
      <c r="T38" s="246" t="s">
        <v>9856</v>
      </c>
      <c r="U38" s="246" t="s">
        <v>9861</v>
      </c>
      <c r="V38" s="246" t="s">
        <v>9861</v>
      </c>
      <c r="W38" s="360" t="s">
        <v>9862</v>
      </c>
    </row>
    <row r="39" spans="1:23" s="325" customFormat="1" ht="15" customHeight="1">
      <c r="A39" s="238">
        <v>29</v>
      </c>
      <c r="B39" s="246" t="s">
        <v>9863</v>
      </c>
      <c r="C39" s="246" t="s">
        <v>9864</v>
      </c>
      <c r="D39" s="243" t="s">
        <v>4955</v>
      </c>
      <c r="E39" s="243" t="s">
        <v>2108</v>
      </c>
      <c r="F39" s="754"/>
      <c r="G39" s="754" t="s">
        <v>3760</v>
      </c>
      <c r="H39" s="360"/>
      <c r="I39" s="360"/>
      <c r="J39" s="696" t="s">
        <v>2308</v>
      </c>
      <c r="K39" s="1161" t="s">
        <v>2043</v>
      </c>
      <c r="L39" s="1039" t="s">
        <v>941</v>
      </c>
      <c r="M39" s="246" t="s">
        <v>9863</v>
      </c>
      <c r="N39" s="246" t="s">
        <v>9864</v>
      </c>
      <c r="O39" s="243" t="s">
        <v>4955</v>
      </c>
      <c r="P39" s="360"/>
      <c r="Q39" s="360" t="s">
        <v>10371</v>
      </c>
      <c r="R39" s="1121"/>
      <c r="S39" s="1413" t="s">
        <v>944</v>
      </c>
      <c r="T39" s="246" t="s">
        <v>9863</v>
      </c>
      <c r="U39" s="246" t="s">
        <v>9867</v>
      </c>
      <c r="V39" s="246" t="s">
        <v>9867</v>
      </c>
      <c r="W39" s="360" t="s">
        <v>2849</v>
      </c>
    </row>
    <row r="40" spans="1:23" s="325" customFormat="1" ht="15" customHeight="1">
      <c r="A40" s="238">
        <v>30</v>
      </c>
      <c r="B40" s="246" t="s">
        <v>9868</v>
      </c>
      <c r="C40" s="246" t="s">
        <v>9869</v>
      </c>
      <c r="D40" s="243" t="s">
        <v>4955</v>
      </c>
      <c r="E40" s="243" t="s">
        <v>2108</v>
      </c>
      <c r="F40" s="754"/>
      <c r="G40" s="754" t="s">
        <v>4808</v>
      </c>
      <c r="H40" s="360"/>
      <c r="I40" s="360"/>
      <c r="J40" s="696" t="s">
        <v>4189</v>
      </c>
      <c r="K40" s="1161" t="s">
        <v>2043</v>
      </c>
      <c r="L40" s="1039" t="s">
        <v>941</v>
      </c>
      <c r="M40" s="246" t="s">
        <v>9868</v>
      </c>
      <c r="N40" s="246" t="s">
        <v>9869</v>
      </c>
      <c r="O40" s="243" t="s">
        <v>4955</v>
      </c>
      <c r="P40" s="360"/>
      <c r="Q40" s="360" t="s">
        <v>10372</v>
      </c>
      <c r="R40" s="1121"/>
      <c r="S40" s="1413" t="s">
        <v>944</v>
      </c>
      <c r="T40" s="246" t="s">
        <v>9868</v>
      </c>
      <c r="U40" s="246" t="s">
        <v>9872</v>
      </c>
      <c r="V40" s="246" t="s">
        <v>9872</v>
      </c>
      <c r="W40" s="360" t="s">
        <v>2849</v>
      </c>
    </row>
    <row r="41" spans="1:23" s="325" customFormat="1" ht="15" customHeight="1">
      <c r="A41" s="238">
        <v>31</v>
      </c>
      <c r="B41" s="246" t="s">
        <v>9873</v>
      </c>
      <c r="C41" s="246" t="s">
        <v>9874</v>
      </c>
      <c r="D41" s="243" t="s">
        <v>4955</v>
      </c>
      <c r="E41" s="243" t="s">
        <v>2108</v>
      </c>
      <c r="F41" s="754"/>
      <c r="G41" s="754" t="s">
        <v>4810</v>
      </c>
      <c r="H41" s="360"/>
      <c r="I41" s="360"/>
      <c r="J41" s="696" t="s">
        <v>2308</v>
      </c>
      <c r="K41" s="1161" t="s">
        <v>2043</v>
      </c>
      <c r="L41" s="1039" t="s">
        <v>941</v>
      </c>
      <c r="M41" s="246" t="s">
        <v>9873</v>
      </c>
      <c r="N41" s="246" t="s">
        <v>9874</v>
      </c>
      <c r="O41" s="243" t="s">
        <v>4955</v>
      </c>
      <c r="P41" s="360"/>
      <c r="Q41" s="360" t="s">
        <v>10373</v>
      </c>
      <c r="R41" s="1121"/>
      <c r="S41" s="1413" t="s">
        <v>944</v>
      </c>
      <c r="T41" s="246" t="s">
        <v>9873</v>
      </c>
      <c r="U41" s="246" t="s">
        <v>9876</v>
      </c>
      <c r="V41" s="246" t="s">
        <v>9876</v>
      </c>
      <c r="W41" s="360" t="s">
        <v>2849</v>
      </c>
    </row>
    <row r="42" spans="1:23" s="325" customFormat="1" ht="15" customHeight="1">
      <c r="A42" s="238">
        <v>32</v>
      </c>
      <c r="B42" s="246" t="s">
        <v>9877</v>
      </c>
      <c r="C42" s="246" t="s">
        <v>9878</v>
      </c>
      <c r="D42" s="243" t="s">
        <v>4955</v>
      </c>
      <c r="E42" s="243" t="s">
        <v>2108</v>
      </c>
      <c r="F42" s="754"/>
      <c r="G42" s="754" t="s">
        <v>4810</v>
      </c>
      <c r="H42" s="360"/>
      <c r="I42" s="360"/>
      <c r="J42" s="696" t="s">
        <v>2308</v>
      </c>
      <c r="K42" s="1161" t="s">
        <v>2043</v>
      </c>
      <c r="L42" s="1039" t="s">
        <v>941</v>
      </c>
      <c r="M42" s="246" t="s">
        <v>9877</v>
      </c>
      <c r="N42" s="246" t="s">
        <v>9878</v>
      </c>
      <c r="O42" s="243" t="s">
        <v>4955</v>
      </c>
      <c r="P42" s="360"/>
      <c r="Q42" s="360" t="s">
        <v>10374</v>
      </c>
      <c r="R42" s="1121"/>
      <c r="S42" s="1413" t="s">
        <v>944</v>
      </c>
      <c r="T42" s="246" t="s">
        <v>9877</v>
      </c>
      <c r="U42" s="246" t="s">
        <v>9881</v>
      </c>
      <c r="V42" s="246" t="s">
        <v>9881</v>
      </c>
      <c r="W42" s="360" t="s">
        <v>2849</v>
      </c>
    </row>
    <row r="43" spans="1:23" s="325" customFormat="1" ht="15" customHeight="1">
      <c r="A43" s="238">
        <v>33</v>
      </c>
      <c r="B43" s="246" t="s">
        <v>9882</v>
      </c>
      <c r="C43" s="246" t="s">
        <v>9883</v>
      </c>
      <c r="D43" s="243" t="s">
        <v>4955</v>
      </c>
      <c r="E43" s="243" t="s">
        <v>2108</v>
      </c>
      <c r="F43" s="754"/>
      <c r="G43" s="754" t="s">
        <v>3760</v>
      </c>
      <c r="H43" s="360"/>
      <c r="I43" s="360"/>
      <c r="J43" s="696" t="s">
        <v>2308</v>
      </c>
      <c r="K43" s="1161" t="s">
        <v>2043</v>
      </c>
      <c r="L43" s="1039" t="s">
        <v>941</v>
      </c>
      <c r="M43" s="246" t="s">
        <v>9882</v>
      </c>
      <c r="N43" s="246" t="s">
        <v>9883</v>
      </c>
      <c r="O43" s="243" t="s">
        <v>4955</v>
      </c>
      <c r="P43" s="360"/>
      <c r="Q43" s="360" t="s">
        <v>10375</v>
      </c>
      <c r="R43" s="1121"/>
      <c r="S43" s="1413"/>
      <c r="T43" s="246"/>
      <c r="U43" s="246"/>
      <c r="V43" s="246"/>
      <c r="W43" s="360"/>
    </row>
    <row r="44" spans="1:23" s="325" customFormat="1" ht="15" customHeight="1">
      <c r="A44" s="238">
        <v>34</v>
      </c>
      <c r="B44" s="246" t="s">
        <v>9885</v>
      </c>
      <c r="C44" s="246" t="s">
        <v>9886</v>
      </c>
      <c r="D44" s="243" t="s">
        <v>4955</v>
      </c>
      <c r="E44" s="243" t="s">
        <v>2108</v>
      </c>
      <c r="F44" s="754"/>
      <c r="G44" s="754" t="s">
        <v>4808</v>
      </c>
      <c r="H44" s="360"/>
      <c r="I44" s="360"/>
      <c r="J44" s="696" t="s">
        <v>2308</v>
      </c>
      <c r="K44" s="1161" t="s">
        <v>2043</v>
      </c>
      <c r="L44" s="1039" t="s">
        <v>941</v>
      </c>
      <c r="M44" s="246" t="s">
        <v>9885</v>
      </c>
      <c r="N44" s="246" t="s">
        <v>9886</v>
      </c>
      <c r="O44" s="243" t="s">
        <v>4955</v>
      </c>
      <c r="P44" s="360"/>
      <c r="Q44" s="360" t="s">
        <v>10376</v>
      </c>
      <c r="R44" s="1121"/>
      <c r="S44" s="1413"/>
      <c r="T44" s="246"/>
      <c r="U44" s="246"/>
      <c r="V44" s="246"/>
      <c r="W44" s="360"/>
    </row>
    <row r="45" spans="1:23" s="325" customFormat="1" ht="15" customHeight="1">
      <c r="A45" s="238">
        <v>35</v>
      </c>
      <c r="B45" s="246" t="s">
        <v>9888</v>
      </c>
      <c r="C45" s="246" t="s">
        <v>9889</v>
      </c>
      <c r="D45" s="243" t="s">
        <v>4955</v>
      </c>
      <c r="E45" s="243" t="s">
        <v>2108</v>
      </c>
      <c r="F45" s="754"/>
      <c r="G45" s="754" t="s">
        <v>4810</v>
      </c>
      <c r="H45" s="360"/>
      <c r="I45" s="360"/>
      <c r="J45" s="696" t="s">
        <v>2308</v>
      </c>
      <c r="K45" s="1161" t="s">
        <v>2043</v>
      </c>
      <c r="L45" s="1039" t="s">
        <v>941</v>
      </c>
      <c r="M45" s="246" t="s">
        <v>9888</v>
      </c>
      <c r="N45" s="246" t="s">
        <v>9889</v>
      </c>
      <c r="O45" s="243" t="s">
        <v>4955</v>
      </c>
      <c r="P45" s="360"/>
      <c r="Q45" s="360" t="s">
        <v>10377</v>
      </c>
      <c r="R45" s="1121"/>
      <c r="S45" s="1413"/>
      <c r="T45" s="246"/>
      <c r="U45" s="246"/>
      <c r="V45" s="246"/>
      <c r="W45" s="360"/>
    </row>
    <row r="46" spans="1:23" s="325" customFormat="1" ht="15" customHeight="1">
      <c r="A46" s="238">
        <v>36</v>
      </c>
      <c r="B46" s="246" t="s">
        <v>9890</v>
      </c>
      <c r="C46" s="246" t="s">
        <v>9891</v>
      </c>
      <c r="D46" s="243" t="s">
        <v>4955</v>
      </c>
      <c r="E46" s="243" t="s">
        <v>2108</v>
      </c>
      <c r="F46" s="754"/>
      <c r="G46" s="754" t="s">
        <v>4810</v>
      </c>
      <c r="H46" s="360"/>
      <c r="I46" s="360"/>
      <c r="J46" s="696" t="s">
        <v>2308</v>
      </c>
      <c r="K46" s="1161" t="s">
        <v>2043</v>
      </c>
      <c r="L46" s="1039" t="s">
        <v>941</v>
      </c>
      <c r="M46" s="246" t="s">
        <v>9890</v>
      </c>
      <c r="N46" s="246" t="s">
        <v>9891</v>
      </c>
      <c r="O46" s="243" t="s">
        <v>4955</v>
      </c>
      <c r="P46" s="360"/>
      <c r="Q46" s="360" t="s">
        <v>10378</v>
      </c>
      <c r="R46" s="1121"/>
      <c r="S46" s="1413"/>
      <c r="T46" s="246"/>
      <c r="U46" s="246"/>
      <c r="V46" s="246"/>
      <c r="W46" s="360"/>
    </row>
    <row r="47" spans="1:23" s="325" customFormat="1" ht="15" customHeight="1">
      <c r="A47" s="238">
        <v>37</v>
      </c>
      <c r="B47" s="246" t="s">
        <v>9894</v>
      </c>
      <c r="C47" s="246" t="s">
        <v>9507</v>
      </c>
      <c r="D47" s="243" t="s">
        <v>4955</v>
      </c>
      <c r="E47" s="243" t="s">
        <v>2108</v>
      </c>
      <c r="F47" s="754"/>
      <c r="G47" s="754" t="s">
        <v>3760</v>
      </c>
      <c r="H47" s="360"/>
      <c r="I47" s="360"/>
      <c r="J47" s="696" t="s">
        <v>4189</v>
      </c>
      <c r="K47" s="1161" t="s">
        <v>2043</v>
      </c>
      <c r="L47" s="1039" t="s">
        <v>941</v>
      </c>
      <c r="M47" s="246" t="s">
        <v>9894</v>
      </c>
      <c r="N47" s="246" t="s">
        <v>9507</v>
      </c>
      <c r="O47" s="243" t="s">
        <v>4955</v>
      </c>
      <c r="P47" s="360"/>
      <c r="Q47" s="360" t="s">
        <v>10379</v>
      </c>
      <c r="R47" s="1121"/>
      <c r="S47" s="1413" t="s">
        <v>944</v>
      </c>
      <c r="T47" s="246" t="s">
        <v>9894</v>
      </c>
      <c r="U47" s="246" t="s">
        <v>9898</v>
      </c>
      <c r="V47" s="246" t="s">
        <v>9898</v>
      </c>
      <c r="W47" s="360" t="s">
        <v>2849</v>
      </c>
    </row>
    <row r="48" spans="1:23" s="325" customFormat="1" ht="15" customHeight="1">
      <c r="A48" s="238">
        <v>38</v>
      </c>
      <c r="B48" s="246" t="s">
        <v>9899</v>
      </c>
      <c r="C48" s="246" t="s">
        <v>9900</v>
      </c>
      <c r="D48" s="243" t="s">
        <v>4955</v>
      </c>
      <c r="E48" s="243" t="s">
        <v>2108</v>
      </c>
      <c r="F48" s="754"/>
      <c r="G48" s="754" t="s">
        <v>4808</v>
      </c>
      <c r="H48" s="360"/>
      <c r="I48" s="360"/>
      <c r="J48" s="696" t="s">
        <v>4189</v>
      </c>
      <c r="K48" s="1161" t="s">
        <v>2043</v>
      </c>
      <c r="L48" s="1039" t="s">
        <v>941</v>
      </c>
      <c r="M48" s="246" t="s">
        <v>9899</v>
      </c>
      <c r="N48" s="246" t="s">
        <v>9900</v>
      </c>
      <c r="O48" s="243" t="s">
        <v>4955</v>
      </c>
      <c r="P48" s="360"/>
      <c r="Q48" s="360" t="s">
        <v>10380</v>
      </c>
      <c r="R48" s="1121"/>
      <c r="S48" s="1413" t="s">
        <v>944</v>
      </c>
      <c r="T48" s="246" t="s">
        <v>9899</v>
      </c>
      <c r="U48" s="246" t="s">
        <v>9904</v>
      </c>
      <c r="V48" s="246" t="s">
        <v>9904</v>
      </c>
      <c r="W48" s="360" t="s">
        <v>2849</v>
      </c>
    </row>
    <row r="49" spans="1:23" s="325" customFormat="1" ht="15" customHeight="1">
      <c r="A49" s="238">
        <v>39</v>
      </c>
      <c r="B49" s="246" t="s">
        <v>9905</v>
      </c>
      <c r="C49" s="246" t="s">
        <v>9906</v>
      </c>
      <c r="D49" s="243" t="s">
        <v>4955</v>
      </c>
      <c r="E49" s="243" t="s">
        <v>2108</v>
      </c>
      <c r="F49" s="754"/>
      <c r="G49" s="754" t="s">
        <v>4810</v>
      </c>
      <c r="H49" s="360"/>
      <c r="I49" s="360"/>
      <c r="J49" s="696" t="s">
        <v>4189</v>
      </c>
      <c r="K49" s="1161" t="s">
        <v>2043</v>
      </c>
      <c r="L49" s="1039" t="s">
        <v>941</v>
      </c>
      <c r="M49" s="246" t="s">
        <v>9905</v>
      </c>
      <c r="N49" s="246" t="s">
        <v>9906</v>
      </c>
      <c r="O49" s="243" t="s">
        <v>4955</v>
      </c>
      <c r="P49" s="360"/>
      <c r="Q49" s="360" t="s">
        <v>10381</v>
      </c>
      <c r="R49" s="1121"/>
      <c r="S49" s="1413" t="s">
        <v>944</v>
      </c>
      <c r="T49" s="246" t="s">
        <v>9905</v>
      </c>
      <c r="U49" s="246" t="s">
        <v>9908</v>
      </c>
      <c r="V49" s="246" t="s">
        <v>9908</v>
      </c>
      <c r="W49" s="360" t="s">
        <v>2849</v>
      </c>
    </row>
    <row r="50" spans="1:23" s="325" customFormat="1" ht="15" customHeight="1">
      <c r="A50" s="238">
        <v>40</v>
      </c>
      <c r="B50" s="246" t="s">
        <v>9909</v>
      </c>
      <c r="C50" s="246" t="s">
        <v>9910</v>
      </c>
      <c r="D50" s="243" t="s">
        <v>4955</v>
      </c>
      <c r="E50" s="243" t="s">
        <v>2108</v>
      </c>
      <c r="F50" s="754"/>
      <c r="G50" s="754" t="s">
        <v>4810</v>
      </c>
      <c r="H50" s="360"/>
      <c r="I50" s="360"/>
      <c r="J50" s="696" t="s">
        <v>2308</v>
      </c>
      <c r="K50" s="1161" t="s">
        <v>2043</v>
      </c>
      <c r="L50" s="1039" t="s">
        <v>941</v>
      </c>
      <c r="M50" s="246" t="s">
        <v>9909</v>
      </c>
      <c r="N50" s="246" t="s">
        <v>9910</v>
      </c>
      <c r="O50" s="243" t="s">
        <v>4955</v>
      </c>
      <c r="P50" s="360"/>
      <c r="Q50" s="360" t="s">
        <v>10382</v>
      </c>
      <c r="R50" s="1121"/>
      <c r="S50" s="1413" t="s">
        <v>944</v>
      </c>
      <c r="T50" s="246" t="s">
        <v>9909</v>
      </c>
      <c r="U50" s="246" t="s">
        <v>9914</v>
      </c>
      <c r="V50" s="246" t="s">
        <v>9914</v>
      </c>
      <c r="W50" s="360" t="s">
        <v>2849</v>
      </c>
    </row>
    <row r="51" spans="1:23" s="325" customFormat="1" ht="15" customHeight="1">
      <c r="A51" s="238">
        <v>41</v>
      </c>
      <c r="B51" s="246" t="s">
        <v>9915</v>
      </c>
      <c r="C51" s="246" t="s">
        <v>9916</v>
      </c>
      <c r="D51" s="243" t="s">
        <v>4955</v>
      </c>
      <c r="E51" s="243" t="s">
        <v>2108</v>
      </c>
      <c r="F51" s="754"/>
      <c r="G51" s="754" t="s">
        <v>3760</v>
      </c>
      <c r="H51" s="360"/>
      <c r="I51" s="360"/>
      <c r="J51" s="696" t="s">
        <v>2308</v>
      </c>
      <c r="K51" s="1161" t="s">
        <v>2043</v>
      </c>
      <c r="L51" s="1039" t="s">
        <v>941</v>
      </c>
      <c r="M51" s="246" t="s">
        <v>9915</v>
      </c>
      <c r="N51" s="246" t="s">
        <v>9916</v>
      </c>
      <c r="O51" s="243" t="s">
        <v>4955</v>
      </c>
      <c r="P51" s="360"/>
      <c r="Q51" s="360" t="s">
        <v>10383</v>
      </c>
      <c r="R51" s="1121"/>
      <c r="S51" s="1413" t="s">
        <v>944</v>
      </c>
      <c r="T51" s="246" t="s">
        <v>9915</v>
      </c>
      <c r="U51" s="246" t="s">
        <v>9920</v>
      </c>
      <c r="V51" s="246" t="s">
        <v>9920</v>
      </c>
      <c r="W51" s="360" t="s">
        <v>9921</v>
      </c>
    </row>
    <row r="52" spans="1:23" s="325" customFormat="1" ht="15" customHeight="1">
      <c r="A52" s="238">
        <v>42</v>
      </c>
      <c r="B52" s="246" t="s">
        <v>9922</v>
      </c>
      <c r="C52" s="246" t="s">
        <v>9923</v>
      </c>
      <c r="D52" s="243" t="s">
        <v>4955</v>
      </c>
      <c r="E52" s="243" t="s">
        <v>2108</v>
      </c>
      <c r="F52" s="754"/>
      <c r="G52" s="754" t="s">
        <v>4808</v>
      </c>
      <c r="H52" s="360"/>
      <c r="I52" s="360"/>
      <c r="J52" s="696" t="s">
        <v>4189</v>
      </c>
      <c r="K52" s="1161" t="s">
        <v>2043</v>
      </c>
      <c r="L52" s="1039" t="s">
        <v>941</v>
      </c>
      <c r="M52" s="246" t="s">
        <v>9922</v>
      </c>
      <c r="N52" s="246" t="s">
        <v>9923</v>
      </c>
      <c r="O52" s="243" t="s">
        <v>4955</v>
      </c>
      <c r="P52" s="360"/>
      <c r="Q52" s="360" t="s">
        <v>10384</v>
      </c>
      <c r="R52" s="1121"/>
      <c r="S52" s="1413" t="s">
        <v>944</v>
      </c>
      <c r="T52" s="246" t="s">
        <v>9922</v>
      </c>
      <c r="U52" s="246" t="s">
        <v>9927</v>
      </c>
      <c r="V52" s="246" t="s">
        <v>9927</v>
      </c>
      <c r="W52" s="360" t="s">
        <v>9928</v>
      </c>
    </row>
    <row r="53" spans="1:23" s="325" customFormat="1" ht="15" customHeight="1">
      <c r="A53" s="238">
        <v>43</v>
      </c>
      <c r="B53" s="246" t="s">
        <v>9929</v>
      </c>
      <c r="C53" s="246" t="s">
        <v>9930</v>
      </c>
      <c r="D53" s="243" t="s">
        <v>4955</v>
      </c>
      <c r="E53" s="243" t="s">
        <v>2108</v>
      </c>
      <c r="F53" s="754"/>
      <c r="G53" s="754" t="s">
        <v>4810</v>
      </c>
      <c r="H53" s="360"/>
      <c r="I53" s="360"/>
      <c r="J53" s="696" t="s">
        <v>2308</v>
      </c>
      <c r="K53" s="1161" t="s">
        <v>2043</v>
      </c>
      <c r="L53" s="1039" t="s">
        <v>941</v>
      </c>
      <c r="M53" s="246" t="s">
        <v>9929</v>
      </c>
      <c r="N53" s="246" t="s">
        <v>9930</v>
      </c>
      <c r="O53" s="243" t="s">
        <v>4955</v>
      </c>
      <c r="P53" s="360"/>
      <c r="Q53" s="360" t="s">
        <v>10385</v>
      </c>
      <c r="R53" s="1121"/>
      <c r="S53" s="1413" t="s">
        <v>944</v>
      </c>
      <c r="T53" s="246" t="s">
        <v>9929</v>
      </c>
      <c r="U53" s="246" t="s">
        <v>9932</v>
      </c>
      <c r="V53" s="246" t="s">
        <v>9932</v>
      </c>
      <c r="W53" s="360" t="s">
        <v>9933</v>
      </c>
    </row>
    <row r="54" spans="1:23" s="325" customFormat="1" ht="15" customHeight="1">
      <c r="A54" s="238">
        <v>44</v>
      </c>
      <c r="B54" s="246" t="s">
        <v>9934</v>
      </c>
      <c r="C54" s="246" t="s">
        <v>9935</v>
      </c>
      <c r="D54" s="243" t="s">
        <v>4955</v>
      </c>
      <c r="E54" s="243" t="s">
        <v>2108</v>
      </c>
      <c r="F54" s="754"/>
      <c r="G54" s="754" t="s">
        <v>4810</v>
      </c>
      <c r="H54" s="360"/>
      <c r="I54" s="360"/>
      <c r="J54" s="696" t="s">
        <v>2308</v>
      </c>
      <c r="K54" s="1161" t="s">
        <v>2043</v>
      </c>
      <c r="L54" s="1039" t="s">
        <v>941</v>
      </c>
      <c r="M54" s="246" t="s">
        <v>9934</v>
      </c>
      <c r="N54" s="246" t="s">
        <v>9935</v>
      </c>
      <c r="O54" s="243" t="s">
        <v>4955</v>
      </c>
      <c r="P54" s="360"/>
      <c r="Q54" s="360" t="s">
        <v>10386</v>
      </c>
      <c r="R54" s="1121"/>
      <c r="S54" s="1413" t="s">
        <v>944</v>
      </c>
      <c r="T54" s="246" t="s">
        <v>9934</v>
      </c>
      <c r="U54" s="246" t="s">
        <v>9939</v>
      </c>
      <c r="V54" s="246" t="s">
        <v>9939</v>
      </c>
      <c r="W54" s="360" t="s">
        <v>9940</v>
      </c>
    </row>
    <row r="55" spans="1:23" s="325" customFormat="1" ht="15" customHeight="1">
      <c r="A55" s="238">
        <v>45</v>
      </c>
      <c r="B55" s="246" t="s">
        <v>9941</v>
      </c>
      <c r="C55" s="246" t="s">
        <v>9942</v>
      </c>
      <c r="D55" s="243" t="s">
        <v>4955</v>
      </c>
      <c r="E55" s="243" t="s">
        <v>2108</v>
      </c>
      <c r="F55" s="754"/>
      <c r="G55" s="754" t="s">
        <v>3760</v>
      </c>
      <c r="H55" s="360"/>
      <c r="I55" s="360"/>
      <c r="J55" s="696" t="s">
        <v>2308</v>
      </c>
      <c r="K55" s="1161" t="s">
        <v>2043</v>
      </c>
      <c r="L55" s="1039" t="s">
        <v>941</v>
      </c>
      <c r="M55" s="246" t="s">
        <v>9941</v>
      </c>
      <c r="N55" s="246" t="s">
        <v>9942</v>
      </c>
      <c r="O55" s="243" t="s">
        <v>4955</v>
      </c>
      <c r="P55" s="360"/>
      <c r="Q55" s="360" t="s">
        <v>10387</v>
      </c>
      <c r="R55" s="1121"/>
      <c r="S55" s="1413" t="s">
        <v>944</v>
      </c>
      <c r="T55" s="246" t="s">
        <v>9941</v>
      </c>
      <c r="U55" s="246" t="s">
        <v>9946</v>
      </c>
      <c r="V55" s="246" t="s">
        <v>9946</v>
      </c>
      <c r="W55" s="360" t="s">
        <v>2849</v>
      </c>
    </row>
    <row r="56" spans="1:23" s="325" customFormat="1" ht="15" customHeight="1">
      <c r="A56" s="238">
        <v>46</v>
      </c>
      <c r="B56" s="246" t="s">
        <v>9947</v>
      </c>
      <c r="C56" s="246" t="s">
        <v>9948</v>
      </c>
      <c r="D56" s="243" t="s">
        <v>4955</v>
      </c>
      <c r="E56" s="243" t="s">
        <v>2108</v>
      </c>
      <c r="F56" s="754"/>
      <c r="G56" s="754" t="s">
        <v>4808</v>
      </c>
      <c r="H56" s="360"/>
      <c r="I56" s="360"/>
      <c r="J56" s="696" t="s">
        <v>4189</v>
      </c>
      <c r="K56" s="1161" t="s">
        <v>2043</v>
      </c>
      <c r="L56" s="1039" t="s">
        <v>941</v>
      </c>
      <c r="M56" s="246" t="s">
        <v>9947</v>
      </c>
      <c r="N56" s="246" t="s">
        <v>9948</v>
      </c>
      <c r="O56" s="243" t="s">
        <v>4955</v>
      </c>
      <c r="P56" s="360"/>
      <c r="Q56" s="360" t="s">
        <v>10388</v>
      </c>
      <c r="R56" s="1121"/>
      <c r="S56" s="1413" t="s">
        <v>944</v>
      </c>
      <c r="T56" s="246" t="s">
        <v>9947</v>
      </c>
      <c r="U56" s="246" t="s">
        <v>9951</v>
      </c>
      <c r="V56" s="246" t="s">
        <v>9951</v>
      </c>
      <c r="W56" s="360" t="s">
        <v>2849</v>
      </c>
    </row>
    <row r="57" spans="1:23" s="325" customFormat="1" ht="15" customHeight="1">
      <c r="A57" s="238">
        <v>47</v>
      </c>
      <c r="B57" s="246" t="s">
        <v>9952</v>
      </c>
      <c r="C57" s="246" t="s">
        <v>9953</v>
      </c>
      <c r="D57" s="243" t="s">
        <v>4955</v>
      </c>
      <c r="E57" s="243" t="s">
        <v>2108</v>
      </c>
      <c r="F57" s="754"/>
      <c r="G57" s="754" t="s">
        <v>4810</v>
      </c>
      <c r="H57" s="360"/>
      <c r="I57" s="360"/>
      <c r="J57" s="696" t="s">
        <v>2308</v>
      </c>
      <c r="K57" s="1161" t="s">
        <v>2043</v>
      </c>
      <c r="L57" s="1039" t="s">
        <v>941</v>
      </c>
      <c r="M57" s="246" t="s">
        <v>9952</v>
      </c>
      <c r="N57" s="246" t="s">
        <v>9953</v>
      </c>
      <c r="O57" s="243" t="s">
        <v>4955</v>
      </c>
      <c r="P57" s="360"/>
      <c r="Q57" s="360" t="s">
        <v>10389</v>
      </c>
      <c r="R57" s="1121"/>
      <c r="S57" s="1413" t="s">
        <v>944</v>
      </c>
      <c r="T57" s="246" t="s">
        <v>9952</v>
      </c>
      <c r="U57" s="246" t="s">
        <v>9955</v>
      </c>
      <c r="V57" s="246" t="s">
        <v>9955</v>
      </c>
      <c r="W57" s="360" t="s">
        <v>2849</v>
      </c>
    </row>
    <row r="58" spans="1:23" s="325" customFormat="1" ht="15" customHeight="1">
      <c r="A58" s="238">
        <v>48</v>
      </c>
      <c r="B58" s="246" t="s">
        <v>9956</v>
      </c>
      <c r="C58" s="246" t="s">
        <v>9957</v>
      </c>
      <c r="D58" s="243" t="s">
        <v>4955</v>
      </c>
      <c r="E58" s="243" t="s">
        <v>2108</v>
      </c>
      <c r="F58" s="754"/>
      <c r="G58" s="754" t="s">
        <v>4810</v>
      </c>
      <c r="H58" s="360"/>
      <c r="I58" s="360"/>
      <c r="J58" s="696" t="s">
        <v>2308</v>
      </c>
      <c r="K58" s="1161" t="s">
        <v>2043</v>
      </c>
      <c r="L58" s="1039" t="s">
        <v>941</v>
      </c>
      <c r="M58" s="246" t="s">
        <v>9956</v>
      </c>
      <c r="N58" s="246" t="s">
        <v>9957</v>
      </c>
      <c r="O58" s="243" t="s">
        <v>4955</v>
      </c>
      <c r="P58" s="360"/>
      <c r="Q58" s="360" t="s">
        <v>10390</v>
      </c>
      <c r="R58" s="1121"/>
      <c r="S58" s="1413" t="s">
        <v>944</v>
      </c>
      <c r="T58" s="246" t="s">
        <v>9956</v>
      </c>
      <c r="U58" s="246" t="s">
        <v>9960</v>
      </c>
      <c r="V58" s="246" t="s">
        <v>9960</v>
      </c>
      <c r="W58" s="360" t="s">
        <v>2849</v>
      </c>
    </row>
    <row r="59" spans="1:23" s="325" customFormat="1" ht="15" customHeight="1">
      <c r="A59" s="238">
        <v>49</v>
      </c>
      <c r="B59" s="246" t="s">
        <v>9961</v>
      </c>
      <c r="C59" s="246" t="s">
        <v>9962</v>
      </c>
      <c r="D59" s="243" t="s">
        <v>4955</v>
      </c>
      <c r="E59" s="243" t="s">
        <v>2108</v>
      </c>
      <c r="F59" s="754"/>
      <c r="G59" s="754" t="s">
        <v>3760</v>
      </c>
      <c r="H59" s="360"/>
      <c r="I59" s="360"/>
      <c r="J59" s="696" t="s">
        <v>2308</v>
      </c>
      <c r="K59" s="1161" t="s">
        <v>2043</v>
      </c>
      <c r="L59" s="1039" t="s">
        <v>941</v>
      </c>
      <c r="M59" s="246" t="s">
        <v>9961</v>
      </c>
      <c r="N59" s="246" t="s">
        <v>9962</v>
      </c>
      <c r="O59" s="243" t="s">
        <v>4955</v>
      </c>
      <c r="P59" s="360"/>
      <c r="Q59" s="360" t="s">
        <v>10391</v>
      </c>
      <c r="R59" s="1121"/>
      <c r="S59" s="1413"/>
      <c r="T59" s="246"/>
      <c r="U59" s="246"/>
      <c r="V59" s="246"/>
      <c r="W59" s="360"/>
    </row>
    <row r="60" spans="1:23" s="325" customFormat="1" ht="15" customHeight="1">
      <c r="A60" s="238">
        <v>50</v>
      </c>
      <c r="B60" s="246" t="s">
        <v>9964</v>
      </c>
      <c r="C60" s="246" t="s">
        <v>9965</v>
      </c>
      <c r="D60" s="243" t="s">
        <v>4955</v>
      </c>
      <c r="E60" s="243" t="s">
        <v>2108</v>
      </c>
      <c r="F60" s="754"/>
      <c r="G60" s="754" t="s">
        <v>4808</v>
      </c>
      <c r="H60" s="360"/>
      <c r="I60" s="360"/>
      <c r="J60" s="696" t="s">
        <v>2308</v>
      </c>
      <c r="K60" s="1161" t="s">
        <v>2043</v>
      </c>
      <c r="L60" s="1039" t="s">
        <v>941</v>
      </c>
      <c r="M60" s="246" t="s">
        <v>9964</v>
      </c>
      <c r="N60" s="246" t="s">
        <v>9965</v>
      </c>
      <c r="O60" s="243" t="s">
        <v>4955</v>
      </c>
      <c r="P60" s="360"/>
      <c r="Q60" s="360" t="s">
        <v>10392</v>
      </c>
      <c r="R60" s="1121"/>
      <c r="S60" s="1413"/>
      <c r="T60" s="246"/>
      <c r="U60" s="246"/>
      <c r="V60" s="246"/>
      <c r="W60" s="360"/>
    </row>
    <row r="61" spans="1:23" s="325" customFormat="1" ht="15" customHeight="1">
      <c r="A61" s="238">
        <v>51</v>
      </c>
      <c r="B61" s="246" t="s">
        <v>9967</v>
      </c>
      <c r="C61" s="246" t="s">
        <v>9968</v>
      </c>
      <c r="D61" s="243" t="s">
        <v>4955</v>
      </c>
      <c r="E61" s="243" t="s">
        <v>2108</v>
      </c>
      <c r="F61" s="754"/>
      <c r="G61" s="754" t="s">
        <v>4810</v>
      </c>
      <c r="H61" s="360"/>
      <c r="I61" s="360"/>
      <c r="J61" s="696" t="s">
        <v>2308</v>
      </c>
      <c r="K61" s="1161" t="s">
        <v>2043</v>
      </c>
      <c r="L61" s="1039" t="s">
        <v>941</v>
      </c>
      <c r="M61" s="246" t="s">
        <v>9967</v>
      </c>
      <c r="N61" s="246" t="s">
        <v>9968</v>
      </c>
      <c r="O61" s="243" t="s">
        <v>4955</v>
      </c>
      <c r="P61" s="360"/>
      <c r="Q61" s="360" t="s">
        <v>10393</v>
      </c>
      <c r="R61" s="1121"/>
      <c r="S61" s="1413"/>
      <c r="T61" s="246"/>
      <c r="U61" s="246"/>
      <c r="V61" s="246"/>
      <c r="W61" s="360"/>
    </row>
    <row r="62" spans="1:23" s="325" customFormat="1" ht="15" customHeight="1">
      <c r="A62" s="238">
        <v>52</v>
      </c>
      <c r="B62" s="246" t="s">
        <v>9969</v>
      </c>
      <c r="C62" s="246" t="s">
        <v>9970</v>
      </c>
      <c r="D62" s="243" t="s">
        <v>4955</v>
      </c>
      <c r="E62" s="243" t="s">
        <v>2108</v>
      </c>
      <c r="F62" s="754"/>
      <c r="G62" s="754" t="s">
        <v>4810</v>
      </c>
      <c r="H62" s="360"/>
      <c r="I62" s="360"/>
      <c r="J62" s="696" t="s">
        <v>2308</v>
      </c>
      <c r="K62" s="1161" t="s">
        <v>2043</v>
      </c>
      <c r="L62" s="1039" t="s">
        <v>941</v>
      </c>
      <c r="M62" s="246" t="s">
        <v>9969</v>
      </c>
      <c r="N62" s="246" t="s">
        <v>9970</v>
      </c>
      <c r="O62" s="243" t="s">
        <v>4955</v>
      </c>
      <c r="P62" s="360"/>
      <c r="Q62" s="360" t="s">
        <v>10394</v>
      </c>
      <c r="R62" s="1121"/>
      <c r="S62" s="1413"/>
      <c r="T62" s="246"/>
      <c r="U62" s="246"/>
      <c r="V62" s="246"/>
      <c r="W62" s="360"/>
    </row>
    <row r="63" spans="1:23" s="325" customFormat="1" ht="15" customHeight="1">
      <c r="A63" s="238">
        <v>53</v>
      </c>
      <c r="B63" s="246" t="s">
        <v>9972</v>
      </c>
      <c r="C63" s="246" t="s">
        <v>9510</v>
      </c>
      <c r="D63" s="243" t="s">
        <v>4955</v>
      </c>
      <c r="E63" s="243" t="s">
        <v>2108</v>
      </c>
      <c r="F63" s="754"/>
      <c r="G63" s="754" t="s">
        <v>3760</v>
      </c>
      <c r="H63" s="360"/>
      <c r="I63" s="360"/>
      <c r="J63" s="696" t="s">
        <v>4189</v>
      </c>
      <c r="K63" s="1161" t="s">
        <v>2043</v>
      </c>
      <c r="L63" s="1039" t="s">
        <v>941</v>
      </c>
      <c r="M63" s="246" t="s">
        <v>9972</v>
      </c>
      <c r="N63" s="246" t="s">
        <v>9510</v>
      </c>
      <c r="O63" s="243" t="s">
        <v>4955</v>
      </c>
      <c r="P63" s="360"/>
      <c r="Q63" s="360" t="s">
        <v>10395</v>
      </c>
      <c r="R63" s="1121"/>
      <c r="S63" s="1413" t="s">
        <v>944</v>
      </c>
      <c r="T63" s="246" t="s">
        <v>9972</v>
      </c>
      <c r="U63" s="246" t="s">
        <v>9976</v>
      </c>
      <c r="V63" s="246" t="s">
        <v>9976</v>
      </c>
      <c r="W63" s="360" t="s">
        <v>2849</v>
      </c>
    </row>
    <row r="64" spans="1:23" s="325" customFormat="1" ht="15" customHeight="1">
      <c r="A64" s="238">
        <v>54</v>
      </c>
      <c r="B64" s="246" t="s">
        <v>9977</v>
      </c>
      <c r="C64" s="246" t="s">
        <v>9978</v>
      </c>
      <c r="D64" s="243" t="s">
        <v>4955</v>
      </c>
      <c r="E64" s="243" t="s">
        <v>2108</v>
      </c>
      <c r="F64" s="754"/>
      <c r="G64" s="754" t="s">
        <v>4808</v>
      </c>
      <c r="H64" s="360"/>
      <c r="I64" s="360"/>
      <c r="J64" s="696" t="s">
        <v>4189</v>
      </c>
      <c r="K64" s="1161" t="s">
        <v>2043</v>
      </c>
      <c r="L64" s="1039" t="s">
        <v>941</v>
      </c>
      <c r="M64" s="246" t="s">
        <v>9977</v>
      </c>
      <c r="N64" s="246" t="s">
        <v>9978</v>
      </c>
      <c r="O64" s="243" t="s">
        <v>4955</v>
      </c>
      <c r="P64" s="360"/>
      <c r="Q64" s="360" t="s">
        <v>10396</v>
      </c>
      <c r="R64" s="1121"/>
      <c r="S64" s="1413" t="s">
        <v>944</v>
      </c>
      <c r="T64" s="246" t="s">
        <v>9977</v>
      </c>
      <c r="U64" s="246" t="s">
        <v>9982</v>
      </c>
      <c r="V64" s="246" t="s">
        <v>9982</v>
      </c>
      <c r="W64" s="360" t="s">
        <v>2849</v>
      </c>
    </row>
    <row r="65" spans="1:23" s="325" customFormat="1" ht="15" customHeight="1">
      <c r="A65" s="238">
        <v>55</v>
      </c>
      <c r="B65" s="246" t="s">
        <v>9983</v>
      </c>
      <c r="C65" s="246" t="s">
        <v>9984</v>
      </c>
      <c r="D65" s="243" t="s">
        <v>4955</v>
      </c>
      <c r="E65" s="243" t="s">
        <v>2108</v>
      </c>
      <c r="F65" s="754"/>
      <c r="G65" s="754" t="s">
        <v>4810</v>
      </c>
      <c r="H65" s="360"/>
      <c r="I65" s="360"/>
      <c r="J65" s="696" t="s">
        <v>2308</v>
      </c>
      <c r="K65" s="1161" t="s">
        <v>2043</v>
      </c>
      <c r="L65" s="1039" t="s">
        <v>941</v>
      </c>
      <c r="M65" s="246" t="s">
        <v>9983</v>
      </c>
      <c r="N65" s="246" t="s">
        <v>9984</v>
      </c>
      <c r="O65" s="243" t="s">
        <v>4955</v>
      </c>
      <c r="P65" s="360"/>
      <c r="Q65" s="360" t="s">
        <v>10397</v>
      </c>
      <c r="R65" s="1121"/>
      <c r="S65" s="1413" t="s">
        <v>944</v>
      </c>
      <c r="T65" s="246" t="s">
        <v>9983</v>
      </c>
      <c r="U65" s="246" t="s">
        <v>9986</v>
      </c>
      <c r="V65" s="246" t="s">
        <v>9986</v>
      </c>
      <c r="W65" s="360" t="s">
        <v>2849</v>
      </c>
    </row>
    <row r="66" spans="1:23" s="325" customFormat="1" ht="15" customHeight="1">
      <c r="A66" s="238">
        <v>56</v>
      </c>
      <c r="B66" s="246" t="s">
        <v>9987</v>
      </c>
      <c r="C66" s="246" t="s">
        <v>9988</v>
      </c>
      <c r="D66" s="243" t="s">
        <v>4955</v>
      </c>
      <c r="E66" s="243" t="s">
        <v>2108</v>
      </c>
      <c r="F66" s="754"/>
      <c r="G66" s="754" t="s">
        <v>4810</v>
      </c>
      <c r="H66" s="360"/>
      <c r="I66" s="360"/>
      <c r="J66" s="696" t="s">
        <v>2308</v>
      </c>
      <c r="K66" s="1161" t="s">
        <v>2043</v>
      </c>
      <c r="L66" s="1039" t="s">
        <v>941</v>
      </c>
      <c r="M66" s="246" t="s">
        <v>9987</v>
      </c>
      <c r="N66" s="246" t="s">
        <v>9988</v>
      </c>
      <c r="O66" s="243" t="s">
        <v>4955</v>
      </c>
      <c r="P66" s="360"/>
      <c r="Q66" s="360" t="s">
        <v>10398</v>
      </c>
      <c r="R66" s="1121"/>
      <c r="S66" s="1413" t="s">
        <v>944</v>
      </c>
      <c r="T66" s="246" t="s">
        <v>9987</v>
      </c>
      <c r="U66" s="246" t="s">
        <v>9992</v>
      </c>
      <c r="V66" s="246" t="s">
        <v>9992</v>
      </c>
      <c r="W66" s="360" t="s">
        <v>2849</v>
      </c>
    </row>
    <row r="67" spans="1:23" s="325" customFormat="1" ht="15" customHeight="1">
      <c r="A67" s="238">
        <v>57</v>
      </c>
      <c r="B67" s="246" t="s">
        <v>9993</v>
      </c>
      <c r="C67" s="246" t="s">
        <v>9514</v>
      </c>
      <c r="D67" s="243" t="s">
        <v>4955</v>
      </c>
      <c r="E67" s="243" t="s">
        <v>2108</v>
      </c>
      <c r="F67" s="754"/>
      <c r="G67" s="754" t="s">
        <v>3760</v>
      </c>
      <c r="H67" s="360"/>
      <c r="I67" s="360"/>
      <c r="J67" s="696" t="s">
        <v>4189</v>
      </c>
      <c r="K67" s="1161" t="s">
        <v>2043</v>
      </c>
      <c r="L67" s="1039" t="s">
        <v>941</v>
      </c>
      <c r="M67" s="246" t="s">
        <v>9993</v>
      </c>
      <c r="N67" s="246" t="s">
        <v>9514</v>
      </c>
      <c r="O67" s="243" t="s">
        <v>4955</v>
      </c>
      <c r="P67" s="360"/>
      <c r="Q67" s="360" t="s">
        <v>10399</v>
      </c>
      <c r="R67" s="1121"/>
      <c r="S67" s="1413" t="s">
        <v>944</v>
      </c>
      <c r="T67" s="246" t="s">
        <v>9993</v>
      </c>
      <c r="U67" s="246" t="s">
        <v>9997</v>
      </c>
      <c r="V67" s="246" t="s">
        <v>9997</v>
      </c>
      <c r="W67" s="360" t="s">
        <v>9998</v>
      </c>
    </row>
    <row r="68" spans="1:23" s="325" customFormat="1" ht="15" customHeight="1">
      <c r="A68" s="238">
        <v>58</v>
      </c>
      <c r="B68" s="246" t="s">
        <v>9999</v>
      </c>
      <c r="C68" s="246" t="s">
        <v>10000</v>
      </c>
      <c r="D68" s="243" t="s">
        <v>4955</v>
      </c>
      <c r="E68" s="243" t="s">
        <v>2108</v>
      </c>
      <c r="F68" s="754"/>
      <c r="G68" s="754" t="s">
        <v>4808</v>
      </c>
      <c r="H68" s="360"/>
      <c r="I68" s="360"/>
      <c r="J68" s="696" t="s">
        <v>4189</v>
      </c>
      <c r="K68" s="1161" t="s">
        <v>2043</v>
      </c>
      <c r="L68" s="1039" t="s">
        <v>941</v>
      </c>
      <c r="M68" s="246" t="s">
        <v>9999</v>
      </c>
      <c r="N68" s="246" t="s">
        <v>10000</v>
      </c>
      <c r="O68" s="243" t="s">
        <v>4955</v>
      </c>
      <c r="P68" s="360"/>
      <c r="Q68" s="360" t="s">
        <v>10400</v>
      </c>
      <c r="R68" s="1121"/>
      <c r="S68" s="1413" t="s">
        <v>944</v>
      </c>
      <c r="T68" s="246" t="s">
        <v>9999</v>
      </c>
      <c r="U68" s="246" t="s">
        <v>10004</v>
      </c>
      <c r="V68" s="246" t="s">
        <v>10004</v>
      </c>
      <c r="W68" s="360" t="s">
        <v>10005</v>
      </c>
    </row>
    <row r="69" spans="1:23" s="325" customFormat="1" ht="15" customHeight="1">
      <c r="A69" s="238">
        <v>59</v>
      </c>
      <c r="B69" s="246" t="s">
        <v>10006</v>
      </c>
      <c r="C69" s="246" t="s">
        <v>10007</v>
      </c>
      <c r="D69" s="243" t="s">
        <v>4955</v>
      </c>
      <c r="E69" s="243" t="s">
        <v>2108</v>
      </c>
      <c r="F69" s="754"/>
      <c r="G69" s="754" t="s">
        <v>4810</v>
      </c>
      <c r="H69" s="360"/>
      <c r="I69" s="360"/>
      <c r="J69" s="696" t="s">
        <v>4189</v>
      </c>
      <c r="K69" s="1161" t="s">
        <v>2043</v>
      </c>
      <c r="L69" s="1039" t="s">
        <v>941</v>
      </c>
      <c r="M69" s="246" t="s">
        <v>10006</v>
      </c>
      <c r="N69" s="246" t="s">
        <v>10007</v>
      </c>
      <c r="O69" s="243" t="s">
        <v>4955</v>
      </c>
      <c r="P69" s="360"/>
      <c r="Q69" s="360" t="s">
        <v>10401</v>
      </c>
      <c r="R69" s="1121"/>
      <c r="S69" s="1413" t="s">
        <v>944</v>
      </c>
      <c r="T69" s="246" t="s">
        <v>10006</v>
      </c>
      <c r="U69" s="246" t="s">
        <v>10009</v>
      </c>
      <c r="V69" s="246" t="s">
        <v>10009</v>
      </c>
      <c r="W69" s="360" t="s">
        <v>10010</v>
      </c>
    </row>
    <row r="70" spans="1:23" s="325" customFormat="1" ht="15" customHeight="1">
      <c r="A70" s="238">
        <v>60</v>
      </c>
      <c r="B70" s="246" t="s">
        <v>10011</v>
      </c>
      <c r="C70" s="246" t="s">
        <v>10012</v>
      </c>
      <c r="D70" s="243" t="s">
        <v>4955</v>
      </c>
      <c r="E70" s="243" t="s">
        <v>2108</v>
      </c>
      <c r="F70" s="754"/>
      <c r="G70" s="754" t="s">
        <v>4810</v>
      </c>
      <c r="H70" s="360"/>
      <c r="I70" s="360"/>
      <c r="J70" s="696" t="s">
        <v>2308</v>
      </c>
      <c r="K70" s="1161" t="s">
        <v>2043</v>
      </c>
      <c r="L70" s="1039" t="s">
        <v>941</v>
      </c>
      <c r="M70" s="246" t="s">
        <v>10011</v>
      </c>
      <c r="N70" s="246" t="s">
        <v>10012</v>
      </c>
      <c r="O70" s="243" t="s">
        <v>4955</v>
      </c>
      <c r="P70" s="360"/>
      <c r="Q70" s="360" t="s">
        <v>10402</v>
      </c>
      <c r="R70" s="1121"/>
      <c r="S70" s="1413" t="s">
        <v>944</v>
      </c>
      <c r="T70" s="246" t="s">
        <v>10011</v>
      </c>
      <c r="U70" s="246" t="s">
        <v>10016</v>
      </c>
      <c r="V70" s="246" t="s">
        <v>10016</v>
      </c>
      <c r="W70" s="360" t="s">
        <v>10017</v>
      </c>
    </row>
    <row r="71" spans="1:23" s="325" customFormat="1" ht="15" customHeight="1">
      <c r="A71" s="238">
        <v>61</v>
      </c>
      <c r="B71" s="246" t="s">
        <v>10018</v>
      </c>
      <c r="C71" s="246" t="s">
        <v>10019</v>
      </c>
      <c r="D71" s="243" t="s">
        <v>4955</v>
      </c>
      <c r="E71" s="243" t="s">
        <v>2108</v>
      </c>
      <c r="F71" s="754"/>
      <c r="G71" s="754" t="s">
        <v>3760</v>
      </c>
      <c r="H71" s="360"/>
      <c r="I71" s="360"/>
      <c r="J71" s="696" t="s">
        <v>2308</v>
      </c>
      <c r="K71" s="1161" t="s">
        <v>2043</v>
      </c>
      <c r="L71" s="1039" t="s">
        <v>941</v>
      </c>
      <c r="M71" s="246" t="s">
        <v>10018</v>
      </c>
      <c r="N71" s="246" t="s">
        <v>10019</v>
      </c>
      <c r="O71" s="243" t="s">
        <v>4955</v>
      </c>
      <c r="P71" s="360"/>
      <c r="Q71" s="360" t="s">
        <v>10403</v>
      </c>
      <c r="R71" s="1121"/>
      <c r="S71" s="1413" t="s">
        <v>944</v>
      </c>
      <c r="T71" s="246" t="s">
        <v>10018</v>
      </c>
      <c r="U71" s="246" t="s">
        <v>10022</v>
      </c>
      <c r="V71" s="246" t="s">
        <v>10022</v>
      </c>
      <c r="W71" s="360" t="s">
        <v>2849</v>
      </c>
    </row>
    <row r="72" spans="1:23" s="325" customFormat="1" ht="15" customHeight="1">
      <c r="A72" s="238">
        <v>62</v>
      </c>
      <c r="B72" s="246" t="s">
        <v>10023</v>
      </c>
      <c r="C72" s="246" t="s">
        <v>10024</v>
      </c>
      <c r="D72" s="243" t="s">
        <v>4955</v>
      </c>
      <c r="E72" s="243" t="s">
        <v>2108</v>
      </c>
      <c r="F72" s="754"/>
      <c r="G72" s="754" t="s">
        <v>4808</v>
      </c>
      <c r="H72" s="360"/>
      <c r="I72" s="360"/>
      <c r="J72" s="696" t="s">
        <v>4189</v>
      </c>
      <c r="K72" s="1161" t="s">
        <v>2043</v>
      </c>
      <c r="L72" s="1039" t="s">
        <v>941</v>
      </c>
      <c r="M72" s="246" t="s">
        <v>10023</v>
      </c>
      <c r="N72" s="246" t="s">
        <v>10024</v>
      </c>
      <c r="O72" s="243" t="s">
        <v>4955</v>
      </c>
      <c r="P72" s="360"/>
      <c r="Q72" s="360" t="s">
        <v>10404</v>
      </c>
      <c r="R72" s="1121"/>
      <c r="S72" s="1413" t="s">
        <v>944</v>
      </c>
      <c r="T72" s="246" t="s">
        <v>10023</v>
      </c>
      <c r="U72" s="246" t="s">
        <v>10027</v>
      </c>
      <c r="V72" s="246" t="s">
        <v>10027</v>
      </c>
      <c r="W72" s="360" t="s">
        <v>2849</v>
      </c>
    </row>
    <row r="73" spans="1:23" s="325" customFormat="1" ht="15" customHeight="1">
      <c r="A73" s="238">
        <v>63</v>
      </c>
      <c r="B73" s="246" t="s">
        <v>10028</v>
      </c>
      <c r="C73" s="246" t="s">
        <v>10029</v>
      </c>
      <c r="D73" s="243" t="s">
        <v>4955</v>
      </c>
      <c r="E73" s="243" t="s">
        <v>2108</v>
      </c>
      <c r="F73" s="754"/>
      <c r="G73" s="754" t="s">
        <v>4810</v>
      </c>
      <c r="H73" s="360"/>
      <c r="I73" s="360"/>
      <c r="J73" s="696" t="s">
        <v>2308</v>
      </c>
      <c r="K73" s="1161" t="s">
        <v>2043</v>
      </c>
      <c r="L73" s="1039" t="s">
        <v>941</v>
      </c>
      <c r="M73" s="246" t="s">
        <v>10028</v>
      </c>
      <c r="N73" s="246" t="s">
        <v>10029</v>
      </c>
      <c r="O73" s="243" t="s">
        <v>4955</v>
      </c>
      <c r="P73" s="360"/>
      <c r="Q73" s="360" t="s">
        <v>10405</v>
      </c>
      <c r="R73" s="1121"/>
      <c r="S73" s="1413" t="s">
        <v>944</v>
      </c>
      <c r="T73" s="246" t="s">
        <v>10028</v>
      </c>
      <c r="U73" s="246" t="s">
        <v>10031</v>
      </c>
      <c r="V73" s="246" t="s">
        <v>10031</v>
      </c>
      <c r="W73" s="360" t="s">
        <v>2849</v>
      </c>
    </row>
    <row r="74" spans="1:23" s="325" customFormat="1" ht="15" customHeight="1">
      <c r="A74" s="238">
        <v>64</v>
      </c>
      <c r="B74" s="246" t="s">
        <v>10032</v>
      </c>
      <c r="C74" s="246" t="s">
        <v>10033</v>
      </c>
      <c r="D74" s="243" t="s">
        <v>4955</v>
      </c>
      <c r="E74" s="243" t="s">
        <v>2108</v>
      </c>
      <c r="F74" s="754"/>
      <c r="G74" s="754" t="s">
        <v>4810</v>
      </c>
      <c r="H74" s="360"/>
      <c r="I74" s="360"/>
      <c r="J74" s="696" t="s">
        <v>2308</v>
      </c>
      <c r="K74" s="1161" t="s">
        <v>2043</v>
      </c>
      <c r="L74" s="1039" t="s">
        <v>941</v>
      </c>
      <c r="M74" s="246" t="s">
        <v>10032</v>
      </c>
      <c r="N74" s="246" t="s">
        <v>10033</v>
      </c>
      <c r="O74" s="243" t="s">
        <v>4955</v>
      </c>
      <c r="P74" s="360"/>
      <c r="Q74" s="360" t="s">
        <v>10406</v>
      </c>
      <c r="R74" s="1121"/>
      <c r="S74" s="1413" t="s">
        <v>944</v>
      </c>
      <c r="T74" s="246" t="s">
        <v>10032</v>
      </c>
      <c r="U74" s="246" t="s">
        <v>10036</v>
      </c>
      <c r="V74" s="246" t="s">
        <v>10036</v>
      </c>
      <c r="W74" s="360" t="s">
        <v>2849</v>
      </c>
    </row>
    <row r="75" spans="1:23" s="325" customFormat="1" ht="15" customHeight="1">
      <c r="A75" s="238">
        <v>65</v>
      </c>
      <c r="B75" s="246" t="s">
        <v>10037</v>
      </c>
      <c r="C75" s="246" t="s">
        <v>10038</v>
      </c>
      <c r="D75" s="243" t="s">
        <v>4955</v>
      </c>
      <c r="E75" s="243" t="s">
        <v>2108</v>
      </c>
      <c r="F75" s="754"/>
      <c r="G75" s="754" t="s">
        <v>3760</v>
      </c>
      <c r="H75" s="360"/>
      <c r="I75" s="360"/>
      <c r="J75" s="696" t="s">
        <v>2308</v>
      </c>
      <c r="K75" s="1161" t="s">
        <v>2043</v>
      </c>
      <c r="L75" s="1039" t="s">
        <v>941</v>
      </c>
      <c r="M75" s="246" t="s">
        <v>10037</v>
      </c>
      <c r="N75" s="246" t="s">
        <v>10038</v>
      </c>
      <c r="O75" s="243" t="s">
        <v>4955</v>
      </c>
      <c r="P75" s="360"/>
      <c r="Q75" s="360" t="s">
        <v>10407</v>
      </c>
      <c r="R75" s="1121"/>
      <c r="S75" s="1413"/>
      <c r="T75" s="246"/>
      <c r="U75" s="246"/>
      <c r="V75" s="246"/>
      <c r="W75" s="360"/>
    </row>
    <row r="76" spans="1:23" s="325" customFormat="1" ht="15" customHeight="1">
      <c r="A76" s="238">
        <v>66</v>
      </c>
      <c r="B76" s="246" t="s">
        <v>10040</v>
      </c>
      <c r="C76" s="246" t="s">
        <v>10041</v>
      </c>
      <c r="D76" s="243" t="s">
        <v>4955</v>
      </c>
      <c r="E76" s="243" t="s">
        <v>2108</v>
      </c>
      <c r="F76" s="754"/>
      <c r="G76" s="754" t="s">
        <v>4808</v>
      </c>
      <c r="H76" s="360"/>
      <c r="I76" s="360"/>
      <c r="J76" s="696" t="s">
        <v>2308</v>
      </c>
      <c r="K76" s="1161" t="s">
        <v>2043</v>
      </c>
      <c r="L76" s="1039" t="s">
        <v>941</v>
      </c>
      <c r="M76" s="246" t="s">
        <v>10040</v>
      </c>
      <c r="N76" s="246" t="s">
        <v>10041</v>
      </c>
      <c r="O76" s="243" t="s">
        <v>4955</v>
      </c>
      <c r="P76" s="360"/>
      <c r="Q76" s="360" t="s">
        <v>10408</v>
      </c>
      <c r="R76" s="1121"/>
      <c r="S76" s="1413"/>
      <c r="T76" s="246"/>
      <c r="U76" s="246"/>
      <c r="V76" s="246"/>
      <c r="W76" s="360"/>
    </row>
    <row r="77" spans="1:23" s="325" customFormat="1" ht="15" customHeight="1">
      <c r="A77" s="238">
        <v>67</v>
      </c>
      <c r="B77" s="246" t="s">
        <v>10043</v>
      </c>
      <c r="C77" s="246" t="s">
        <v>10044</v>
      </c>
      <c r="D77" s="243" t="s">
        <v>4955</v>
      </c>
      <c r="E77" s="243" t="s">
        <v>2108</v>
      </c>
      <c r="F77" s="754"/>
      <c r="G77" s="754" t="s">
        <v>4810</v>
      </c>
      <c r="H77" s="360"/>
      <c r="I77" s="360"/>
      <c r="J77" s="696" t="s">
        <v>2308</v>
      </c>
      <c r="K77" s="1161" t="s">
        <v>2043</v>
      </c>
      <c r="L77" s="1039" t="s">
        <v>941</v>
      </c>
      <c r="M77" s="246" t="s">
        <v>10043</v>
      </c>
      <c r="N77" s="246" t="s">
        <v>10044</v>
      </c>
      <c r="O77" s="243" t="s">
        <v>4955</v>
      </c>
      <c r="P77" s="360"/>
      <c r="Q77" s="360" t="s">
        <v>10409</v>
      </c>
      <c r="R77" s="1121"/>
      <c r="S77" s="1413"/>
      <c r="T77" s="246"/>
      <c r="U77" s="246"/>
      <c r="V77" s="246"/>
      <c r="W77" s="360"/>
    </row>
    <row r="78" spans="1:23" s="325" customFormat="1" ht="15" customHeight="1">
      <c r="A78" s="238">
        <v>68</v>
      </c>
      <c r="B78" s="246" t="s">
        <v>10045</v>
      </c>
      <c r="C78" s="246" t="s">
        <v>10046</v>
      </c>
      <c r="D78" s="243" t="s">
        <v>4955</v>
      </c>
      <c r="E78" s="243" t="s">
        <v>2108</v>
      </c>
      <c r="F78" s="754"/>
      <c r="G78" s="754" t="s">
        <v>4810</v>
      </c>
      <c r="H78" s="360"/>
      <c r="I78" s="360"/>
      <c r="J78" s="696" t="s">
        <v>2308</v>
      </c>
      <c r="K78" s="1161" t="s">
        <v>2043</v>
      </c>
      <c r="L78" s="1039" t="s">
        <v>941</v>
      </c>
      <c r="M78" s="246" t="s">
        <v>10045</v>
      </c>
      <c r="N78" s="246" t="s">
        <v>10046</v>
      </c>
      <c r="O78" s="243" t="s">
        <v>4955</v>
      </c>
      <c r="P78" s="360"/>
      <c r="Q78" s="360" t="s">
        <v>10410</v>
      </c>
      <c r="R78" s="1121"/>
      <c r="S78" s="1413"/>
      <c r="T78" s="246"/>
      <c r="U78" s="246"/>
      <c r="V78" s="246"/>
      <c r="W78" s="360"/>
    </row>
    <row r="79" spans="1:23" s="325" customFormat="1" ht="15" customHeight="1">
      <c r="A79" s="238">
        <v>69</v>
      </c>
      <c r="B79" s="246" t="s">
        <v>10048</v>
      </c>
      <c r="C79" s="246" t="s">
        <v>9536</v>
      </c>
      <c r="D79" s="243" t="s">
        <v>4955</v>
      </c>
      <c r="E79" s="243" t="s">
        <v>2108</v>
      </c>
      <c r="F79" s="754"/>
      <c r="G79" s="754" t="s">
        <v>3760</v>
      </c>
      <c r="H79" s="360"/>
      <c r="I79" s="360"/>
      <c r="J79" s="696" t="s">
        <v>4189</v>
      </c>
      <c r="K79" s="1161" t="s">
        <v>2043</v>
      </c>
      <c r="L79" s="1039" t="s">
        <v>941</v>
      </c>
      <c r="M79" s="246" t="s">
        <v>10048</v>
      </c>
      <c r="N79" s="246" t="s">
        <v>9536</v>
      </c>
      <c r="O79" s="243" t="s">
        <v>4955</v>
      </c>
      <c r="P79" s="360"/>
      <c r="Q79" s="360" t="s">
        <v>10411</v>
      </c>
      <c r="R79" s="1121"/>
      <c r="S79" s="1413" t="s">
        <v>944</v>
      </c>
      <c r="T79" s="246" t="s">
        <v>10048</v>
      </c>
      <c r="U79" s="246" t="s">
        <v>10052</v>
      </c>
      <c r="V79" s="246" t="s">
        <v>10052</v>
      </c>
      <c r="W79" s="360" t="s">
        <v>2849</v>
      </c>
    </row>
    <row r="80" spans="1:23" s="325" customFormat="1" ht="15" customHeight="1">
      <c r="A80" s="238">
        <v>70</v>
      </c>
      <c r="B80" s="246" t="s">
        <v>10053</v>
      </c>
      <c r="C80" s="246" t="s">
        <v>10054</v>
      </c>
      <c r="D80" s="243" t="s">
        <v>4955</v>
      </c>
      <c r="E80" s="243" t="s">
        <v>2108</v>
      </c>
      <c r="F80" s="754"/>
      <c r="G80" s="754" t="s">
        <v>4808</v>
      </c>
      <c r="H80" s="360"/>
      <c r="I80" s="360"/>
      <c r="J80" s="696" t="s">
        <v>4189</v>
      </c>
      <c r="K80" s="1161" t="s">
        <v>2043</v>
      </c>
      <c r="L80" s="1039" t="s">
        <v>941</v>
      </c>
      <c r="M80" s="246" t="s">
        <v>10053</v>
      </c>
      <c r="N80" s="246" t="s">
        <v>10054</v>
      </c>
      <c r="O80" s="243" t="s">
        <v>4955</v>
      </c>
      <c r="P80" s="360"/>
      <c r="Q80" s="360" t="s">
        <v>10412</v>
      </c>
      <c r="R80" s="1121"/>
      <c r="S80" s="1413" t="s">
        <v>944</v>
      </c>
      <c r="T80" s="246" t="s">
        <v>10053</v>
      </c>
      <c r="U80" s="246" t="s">
        <v>10058</v>
      </c>
      <c r="V80" s="246" t="s">
        <v>10058</v>
      </c>
      <c r="W80" s="360" t="s">
        <v>2849</v>
      </c>
    </row>
    <row r="81" spans="1:23" s="325" customFormat="1" ht="15" customHeight="1">
      <c r="A81" s="238">
        <v>71</v>
      </c>
      <c r="B81" s="246" t="s">
        <v>10059</v>
      </c>
      <c r="C81" s="246" t="s">
        <v>10060</v>
      </c>
      <c r="D81" s="243" t="s">
        <v>4955</v>
      </c>
      <c r="E81" s="243" t="s">
        <v>2108</v>
      </c>
      <c r="F81" s="754"/>
      <c r="G81" s="754" t="s">
        <v>4810</v>
      </c>
      <c r="H81" s="360"/>
      <c r="I81" s="360"/>
      <c r="J81" s="696" t="s">
        <v>2308</v>
      </c>
      <c r="K81" s="1161" t="s">
        <v>2043</v>
      </c>
      <c r="L81" s="1039" t="s">
        <v>941</v>
      </c>
      <c r="M81" s="246" t="s">
        <v>10059</v>
      </c>
      <c r="N81" s="246" t="s">
        <v>10060</v>
      </c>
      <c r="O81" s="243" t="s">
        <v>4955</v>
      </c>
      <c r="P81" s="360"/>
      <c r="Q81" s="360" t="s">
        <v>10413</v>
      </c>
      <c r="R81" s="1121"/>
      <c r="S81" s="1413" t="s">
        <v>944</v>
      </c>
      <c r="T81" s="246" t="s">
        <v>10059</v>
      </c>
      <c r="U81" s="246" t="s">
        <v>10062</v>
      </c>
      <c r="V81" s="246" t="s">
        <v>10062</v>
      </c>
      <c r="W81" s="360" t="s">
        <v>2849</v>
      </c>
    </row>
    <row r="82" spans="1:23" s="325" customFormat="1" ht="15" customHeight="1">
      <c r="A82" s="238">
        <v>72</v>
      </c>
      <c r="B82" s="246" t="s">
        <v>10063</v>
      </c>
      <c r="C82" s="246" t="s">
        <v>10064</v>
      </c>
      <c r="D82" s="243" t="s">
        <v>4955</v>
      </c>
      <c r="E82" s="243" t="s">
        <v>2108</v>
      </c>
      <c r="F82" s="754"/>
      <c r="G82" s="754" t="s">
        <v>4810</v>
      </c>
      <c r="H82" s="360"/>
      <c r="I82" s="360"/>
      <c r="J82" s="696" t="s">
        <v>2308</v>
      </c>
      <c r="K82" s="1161" t="s">
        <v>2043</v>
      </c>
      <c r="L82" s="1039" t="s">
        <v>941</v>
      </c>
      <c r="M82" s="246" t="s">
        <v>10063</v>
      </c>
      <c r="N82" s="246" t="s">
        <v>10064</v>
      </c>
      <c r="O82" s="243" t="s">
        <v>4955</v>
      </c>
      <c r="P82" s="360"/>
      <c r="Q82" s="360" t="s">
        <v>10414</v>
      </c>
      <c r="R82" s="1121"/>
      <c r="S82" s="1413" t="s">
        <v>944</v>
      </c>
      <c r="T82" s="246" t="s">
        <v>10063</v>
      </c>
      <c r="U82" s="246" t="s">
        <v>10068</v>
      </c>
      <c r="V82" s="246" t="s">
        <v>10068</v>
      </c>
      <c r="W82" s="360" t="s">
        <v>2849</v>
      </c>
    </row>
    <row r="83" spans="1:23" s="325" customFormat="1" ht="15" customHeight="1">
      <c r="A83" s="238">
        <v>73</v>
      </c>
      <c r="B83" s="246" t="s">
        <v>10069</v>
      </c>
      <c r="C83" s="246" t="s">
        <v>9543</v>
      </c>
      <c r="D83" s="243" t="s">
        <v>4955</v>
      </c>
      <c r="E83" s="243" t="s">
        <v>2108</v>
      </c>
      <c r="F83" s="754"/>
      <c r="G83" s="754" t="s">
        <v>3760</v>
      </c>
      <c r="H83" s="360"/>
      <c r="I83" s="360"/>
      <c r="J83" s="696" t="s">
        <v>188</v>
      </c>
      <c r="K83" s="1161" t="s">
        <v>2043</v>
      </c>
      <c r="L83" s="1039" t="s">
        <v>941</v>
      </c>
      <c r="M83" s="246" t="s">
        <v>10069</v>
      </c>
      <c r="N83" s="246" t="s">
        <v>9543</v>
      </c>
      <c r="O83" s="243" t="s">
        <v>4955</v>
      </c>
      <c r="P83" s="360"/>
      <c r="Q83" s="360" t="s">
        <v>10415</v>
      </c>
      <c r="R83" s="1121"/>
      <c r="S83" s="1413"/>
      <c r="T83" s="246"/>
      <c r="U83" s="246"/>
      <c r="V83" s="246"/>
      <c r="W83" s="360"/>
    </row>
    <row r="84" spans="1:23" s="325" customFormat="1" ht="15" customHeight="1">
      <c r="A84" s="238">
        <v>74</v>
      </c>
      <c r="B84" s="246" t="s">
        <v>10073</v>
      </c>
      <c r="C84" s="246" t="s">
        <v>10074</v>
      </c>
      <c r="D84" s="243" t="s">
        <v>4955</v>
      </c>
      <c r="E84" s="243" t="s">
        <v>2108</v>
      </c>
      <c r="F84" s="754"/>
      <c r="G84" s="754" t="s">
        <v>4808</v>
      </c>
      <c r="H84" s="360"/>
      <c r="I84" s="360"/>
      <c r="J84" s="696" t="s">
        <v>188</v>
      </c>
      <c r="K84" s="1161" t="s">
        <v>2043</v>
      </c>
      <c r="L84" s="1039" t="s">
        <v>941</v>
      </c>
      <c r="M84" s="246" t="s">
        <v>10073</v>
      </c>
      <c r="N84" s="246" t="s">
        <v>10074</v>
      </c>
      <c r="O84" s="243" t="s">
        <v>4955</v>
      </c>
      <c r="P84" s="360"/>
      <c r="Q84" s="360" t="s">
        <v>10416</v>
      </c>
      <c r="R84" s="1121"/>
      <c r="S84" s="1413"/>
      <c r="T84" s="246"/>
      <c r="U84" s="246"/>
      <c r="V84" s="246"/>
      <c r="W84" s="360"/>
    </row>
    <row r="85" spans="1:23" s="325" customFormat="1" ht="15" customHeight="1">
      <c r="A85" s="238">
        <v>75</v>
      </c>
      <c r="B85" s="246" t="s">
        <v>10077</v>
      </c>
      <c r="C85" s="246" t="s">
        <v>10078</v>
      </c>
      <c r="D85" s="243" t="s">
        <v>4955</v>
      </c>
      <c r="E85" s="243" t="s">
        <v>2108</v>
      </c>
      <c r="F85" s="754"/>
      <c r="G85" s="754" t="s">
        <v>4810</v>
      </c>
      <c r="H85" s="360"/>
      <c r="I85" s="360"/>
      <c r="J85" s="696" t="s">
        <v>2308</v>
      </c>
      <c r="K85" s="1161" t="s">
        <v>2043</v>
      </c>
      <c r="L85" s="1039" t="s">
        <v>941</v>
      </c>
      <c r="M85" s="246" t="s">
        <v>10077</v>
      </c>
      <c r="N85" s="246" t="s">
        <v>10078</v>
      </c>
      <c r="O85" s="243" t="s">
        <v>4955</v>
      </c>
      <c r="P85" s="360"/>
      <c r="Q85" s="360" t="s">
        <v>10417</v>
      </c>
      <c r="R85" s="1121"/>
      <c r="S85" s="1413"/>
      <c r="T85" s="246"/>
      <c r="U85" s="246"/>
      <c r="V85" s="246"/>
      <c r="W85" s="360"/>
    </row>
    <row r="86" spans="1:23" s="325" customFormat="1" ht="15" customHeight="1">
      <c r="A86" s="238">
        <v>76</v>
      </c>
      <c r="B86" s="246" t="s">
        <v>10079</v>
      </c>
      <c r="C86" s="246" t="s">
        <v>10080</v>
      </c>
      <c r="D86" s="243" t="s">
        <v>4955</v>
      </c>
      <c r="E86" s="243" t="s">
        <v>2108</v>
      </c>
      <c r="F86" s="754"/>
      <c r="G86" s="754" t="s">
        <v>4810</v>
      </c>
      <c r="H86" s="360"/>
      <c r="I86" s="360"/>
      <c r="J86" s="696" t="s">
        <v>2308</v>
      </c>
      <c r="K86" s="1161" t="s">
        <v>2043</v>
      </c>
      <c r="L86" s="1039" t="s">
        <v>941</v>
      </c>
      <c r="M86" s="246" t="s">
        <v>10079</v>
      </c>
      <c r="N86" s="246" t="s">
        <v>10080</v>
      </c>
      <c r="O86" s="243" t="s">
        <v>4955</v>
      </c>
      <c r="P86" s="360"/>
      <c r="Q86" s="360" t="s">
        <v>10418</v>
      </c>
      <c r="R86" s="1121"/>
      <c r="S86" s="1413"/>
      <c r="T86" s="246"/>
      <c r="U86" s="246"/>
      <c r="V86" s="246"/>
      <c r="W86" s="360"/>
    </row>
    <row r="87" spans="1:23" s="325" customFormat="1" ht="15" customHeight="1">
      <c r="A87" s="238">
        <v>77</v>
      </c>
      <c r="B87" s="246" t="s">
        <v>10083</v>
      </c>
      <c r="C87" s="246" t="s">
        <v>9550</v>
      </c>
      <c r="D87" s="243" t="s">
        <v>4955</v>
      </c>
      <c r="E87" s="243" t="s">
        <v>2108</v>
      </c>
      <c r="F87" s="754"/>
      <c r="G87" s="754" t="s">
        <v>3760</v>
      </c>
      <c r="H87" s="360"/>
      <c r="I87" s="360"/>
      <c r="J87" s="696" t="s">
        <v>2308</v>
      </c>
      <c r="K87" s="1161" t="s">
        <v>2043</v>
      </c>
      <c r="L87" s="1039" t="s">
        <v>941</v>
      </c>
      <c r="M87" s="246" t="s">
        <v>10083</v>
      </c>
      <c r="N87" s="246" t="s">
        <v>9550</v>
      </c>
      <c r="O87" s="243" t="s">
        <v>4955</v>
      </c>
      <c r="P87" s="360"/>
      <c r="Q87" s="360" t="s">
        <v>10419</v>
      </c>
      <c r="R87" s="1121"/>
      <c r="S87" s="1413"/>
      <c r="T87" s="246"/>
      <c r="U87" s="246"/>
      <c r="V87" s="246"/>
      <c r="W87" s="360"/>
    </row>
    <row r="88" spans="1:23" s="325" customFormat="1" ht="15" customHeight="1">
      <c r="A88" s="238">
        <v>78</v>
      </c>
      <c r="B88" s="246" t="s">
        <v>10085</v>
      </c>
      <c r="C88" s="246" t="s">
        <v>10086</v>
      </c>
      <c r="D88" s="243" t="s">
        <v>4955</v>
      </c>
      <c r="E88" s="243" t="s">
        <v>2108</v>
      </c>
      <c r="F88" s="754"/>
      <c r="G88" s="754" t="s">
        <v>4808</v>
      </c>
      <c r="H88" s="360"/>
      <c r="I88" s="360"/>
      <c r="J88" s="696" t="s">
        <v>188</v>
      </c>
      <c r="K88" s="1161" t="s">
        <v>2043</v>
      </c>
      <c r="L88" s="1039" t="s">
        <v>941</v>
      </c>
      <c r="M88" s="246" t="s">
        <v>10085</v>
      </c>
      <c r="N88" s="246" t="s">
        <v>10086</v>
      </c>
      <c r="O88" s="243" t="s">
        <v>4955</v>
      </c>
      <c r="P88" s="360"/>
      <c r="Q88" s="360" t="s">
        <v>10420</v>
      </c>
      <c r="R88" s="1121"/>
      <c r="S88" s="1413"/>
      <c r="T88" s="246"/>
      <c r="U88" s="246"/>
      <c r="V88" s="246"/>
      <c r="W88" s="360"/>
    </row>
    <row r="89" spans="1:23" s="325" customFormat="1" ht="15" customHeight="1">
      <c r="A89" s="238">
        <v>79</v>
      </c>
      <c r="B89" s="246" t="s">
        <v>10088</v>
      </c>
      <c r="C89" s="246" t="s">
        <v>10089</v>
      </c>
      <c r="D89" s="243" t="s">
        <v>4955</v>
      </c>
      <c r="E89" s="243" t="s">
        <v>2108</v>
      </c>
      <c r="F89" s="754"/>
      <c r="G89" s="754" t="s">
        <v>4810</v>
      </c>
      <c r="H89" s="360"/>
      <c r="I89" s="360"/>
      <c r="J89" s="696" t="s">
        <v>2308</v>
      </c>
      <c r="K89" s="1161" t="s">
        <v>2043</v>
      </c>
      <c r="L89" s="1039" t="s">
        <v>941</v>
      </c>
      <c r="M89" s="246" t="s">
        <v>10088</v>
      </c>
      <c r="N89" s="246" t="s">
        <v>10089</v>
      </c>
      <c r="O89" s="243" t="s">
        <v>4955</v>
      </c>
      <c r="P89" s="360"/>
      <c r="Q89" s="360" t="s">
        <v>10421</v>
      </c>
      <c r="R89" s="1121"/>
      <c r="S89" s="1413"/>
      <c r="T89" s="246"/>
      <c r="U89" s="246"/>
      <c r="V89" s="246"/>
      <c r="W89" s="360"/>
    </row>
    <row r="90" spans="1:23" s="325" customFormat="1" ht="15" customHeight="1">
      <c r="A90" s="238">
        <v>80</v>
      </c>
      <c r="B90" s="246" t="s">
        <v>10090</v>
      </c>
      <c r="C90" s="246" t="s">
        <v>10091</v>
      </c>
      <c r="D90" s="243" t="s">
        <v>4955</v>
      </c>
      <c r="E90" s="243" t="s">
        <v>2108</v>
      </c>
      <c r="F90" s="754"/>
      <c r="G90" s="754" t="s">
        <v>4810</v>
      </c>
      <c r="H90" s="360"/>
      <c r="I90" s="360"/>
      <c r="J90" s="696" t="s">
        <v>2308</v>
      </c>
      <c r="K90" s="1161" t="s">
        <v>2043</v>
      </c>
      <c r="L90" s="1039" t="s">
        <v>941</v>
      </c>
      <c r="M90" s="246" t="s">
        <v>10090</v>
      </c>
      <c r="N90" s="246" t="s">
        <v>10091</v>
      </c>
      <c r="O90" s="243" t="s">
        <v>4955</v>
      </c>
      <c r="P90" s="360"/>
      <c r="Q90" s="360" t="s">
        <v>10422</v>
      </c>
      <c r="R90" s="1121"/>
      <c r="S90" s="1413"/>
      <c r="T90" s="246"/>
      <c r="U90" s="246"/>
      <c r="V90" s="246"/>
      <c r="W90" s="360"/>
    </row>
    <row r="91" spans="1:23" s="325" customFormat="1" ht="15" customHeight="1">
      <c r="A91" s="238">
        <v>81</v>
      </c>
      <c r="B91" s="246" t="s">
        <v>10094</v>
      </c>
      <c r="C91" s="246" t="s">
        <v>10095</v>
      </c>
      <c r="D91" s="243" t="s">
        <v>4955</v>
      </c>
      <c r="E91" s="243" t="s">
        <v>2108</v>
      </c>
      <c r="F91" s="754"/>
      <c r="G91" s="754" t="s">
        <v>3760</v>
      </c>
      <c r="H91" s="360"/>
      <c r="I91" s="360"/>
      <c r="J91" s="696" t="s">
        <v>2308</v>
      </c>
      <c r="K91" s="1161" t="s">
        <v>2043</v>
      </c>
      <c r="L91" s="1039" t="s">
        <v>941</v>
      </c>
      <c r="M91" s="246" t="s">
        <v>10094</v>
      </c>
      <c r="N91" s="246" t="s">
        <v>10095</v>
      </c>
      <c r="O91" s="243" t="s">
        <v>4955</v>
      </c>
      <c r="P91" s="360"/>
      <c r="Q91" s="360" t="s">
        <v>10423</v>
      </c>
      <c r="R91" s="1121"/>
      <c r="S91" s="1413"/>
      <c r="T91" s="246"/>
      <c r="U91" s="246"/>
      <c r="V91" s="246"/>
      <c r="W91" s="360"/>
    </row>
    <row r="92" spans="1:23" s="325" customFormat="1" ht="15" customHeight="1">
      <c r="A92" s="238">
        <v>82</v>
      </c>
      <c r="B92" s="246" t="s">
        <v>10097</v>
      </c>
      <c r="C92" s="246" t="s">
        <v>10098</v>
      </c>
      <c r="D92" s="243" t="s">
        <v>4955</v>
      </c>
      <c r="E92" s="243" t="s">
        <v>2108</v>
      </c>
      <c r="F92" s="754"/>
      <c r="G92" s="754" t="s">
        <v>4808</v>
      </c>
      <c r="H92" s="360"/>
      <c r="I92" s="360"/>
      <c r="J92" s="696" t="s">
        <v>2308</v>
      </c>
      <c r="K92" s="1161" t="s">
        <v>2043</v>
      </c>
      <c r="L92" s="1039" t="s">
        <v>941</v>
      </c>
      <c r="M92" s="246" t="s">
        <v>10097</v>
      </c>
      <c r="N92" s="246" t="s">
        <v>10098</v>
      </c>
      <c r="O92" s="243" t="s">
        <v>4955</v>
      </c>
      <c r="P92" s="360"/>
      <c r="Q92" s="360" t="s">
        <v>10424</v>
      </c>
      <c r="R92" s="1121"/>
      <c r="S92" s="1413"/>
      <c r="T92" s="246"/>
      <c r="U92" s="246"/>
      <c r="V92" s="246"/>
      <c r="W92" s="360"/>
    </row>
    <row r="93" spans="1:23" s="325" customFormat="1" ht="15" customHeight="1">
      <c r="A93" s="238">
        <v>83</v>
      </c>
      <c r="B93" s="246" t="s">
        <v>10100</v>
      </c>
      <c r="C93" s="246" t="s">
        <v>10101</v>
      </c>
      <c r="D93" s="243" t="s">
        <v>4955</v>
      </c>
      <c r="E93" s="243" t="s">
        <v>2108</v>
      </c>
      <c r="F93" s="754"/>
      <c r="G93" s="754" t="s">
        <v>4810</v>
      </c>
      <c r="H93" s="360"/>
      <c r="I93" s="360"/>
      <c r="J93" s="696" t="s">
        <v>2308</v>
      </c>
      <c r="K93" s="1161" t="s">
        <v>2043</v>
      </c>
      <c r="L93" s="1039" t="s">
        <v>941</v>
      </c>
      <c r="M93" s="246" t="s">
        <v>10100</v>
      </c>
      <c r="N93" s="246" t="s">
        <v>10101</v>
      </c>
      <c r="O93" s="243" t="s">
        <v>4955</v>
      </c>
      <c r="P93" s="360"/>
      <c r="Q93" s="360" t="s">
        <v>10425</v>
      </c>
      <c r="R93" s="1121"/>
      <c r="S93" s="1413"/>
      <c r="T93" s="246"/>
      <c r="U93" s="246"/>
      <c r="V93" s="246"/>
      <c r="W93" s="360"/>
    </row>
    <row r="94" spans="1:23" s="325" customFormat="1" ht="15" customHeight="1">
      <c r="A94" s="238">
        <v>84</v>
      </c>
      <c r="B94" s="246" t="s">
        <v>10102</v>
      </c>
      <c r="C94" s="246" t="s">
        <v>10103</v>
      </c>
      <c r="D94" s="243" t="s">
        <v>4955</v>
      </c>
      <c r="E94" s="243" t="s">
        <v>2108</v>
      </c>
      <c r="F94" s="754"/>
      <c r="G94" s="754" t="s">
        <v>4810</v>
      </c>
      <c r="H94" s="360"/>
      <c r="I94" s="360"/>
      <c r="J94" s="696" t="s">
        <v>2308</v>
      </c>
      <c r="K94" s="1161" t="s">
        <v>2043</v>
      </c>
      <c r="L94" s="1039" t="s">
        <v>941</v>
      </c>
      <c r="M94" s="246" t="s">
        <v>10102</v>
      </c>
      <c r="N94" s="246" t="s">
        <v>10103</v>
      </c>
      <c r="O94" s="243" t="s">
        <v>4955</v>
      </c>
      <c r="P94" s="360"/>
      <c r="Q94" s="360" t="s">
        <v>10426</v>
      </c>
      <c r="R94" s="1121"/>
      <c r="S94" s="1413"/>
      <c r="T94" s="246"/>
      <c r="U94" s="246"/>
      <c r="V94" s="246"/>
      <c r="W94" s="360"/>
    </row>
    <row r="95" spans="1:23" s="325" customFormat="1" ht="15" customHeight="1">
      <c r="A95" s="238">
        <v>85</v>
      </c>
      <c r="B95" s="246" t="s">
        <v>10105</v>
      </c>
      <c r="C95" s="246" t="s">
        <v>9540</v>
      </c>
      <c r="D95" s="243" t="s">
        <v>4955</v>
      </c>
      <c r="E95" s="243" t="s">
        <v>2108</v>
      </c>
      <c r="F95" s="754"/>
      <c r="G95" s="754" t="s">
        <v>3760</v>
      </c>
      <c r="H95" s="360"/>
      <c r="I95" s="360"/>
      <c r="J95" s="696" t="s">
        <v>4189</v>
      </c>
      <c r="K95" s="1161" t="s">
        <v>2043</v>
      </c>
      <c r="L95" s="1039" t="s">
        <v>941</v>
      </c>
      <c r="M95" s="246" t="s">
        <v>10105</v>
      </c>
      <c r="N95" s="246" t="s">
        <v>9540</v>
      </c>
      <c r="O95" s="243" t="s">
        <v>4955</v>
      </c>
      <c r="P95" s="360"/>
      <c r="Q95" s="360" t="s">
        <v>10427</v>
      </c>
      <c r="R95" s="1121"/>
      <c r="S95" s="1413" t="s">
        <v>944</v>
      </c>
      <c r="T95" s="246" t="s">
        <v>10105</v>
      </c>
      <c r="U95" s="246" t="s">
        <v>10109</v>
      </c>
      <c r="V95" s="246" t="s">
        <v>10109</v>
      </c>
      <c r="W95" s="360" t="s">
        <v>2849</v>
      </c>
    </row>
    <row r="96" spans="1:23" s="325" customFormat="1" ht="15" customHeight="1">
      <c r="A96" s="238">
        <v>86</v>
      </c>
      <c r="B96" s="246" t="s">
        <v>10110</v>
      </c>
      <c r="C96" s="246" t="s">
        <v>10111</v>
      </c>
      <c r="D96" s="243" t="s">
        <v>4955</v>
      </c>
      <c r="E96" s="243" t="s">
        <v>2108</v>
      </c>
      <c r="F96" s="754"/>
      <c r="G96" s="754" t="s">
        <v>4808</v>
      </c>
      <c r="H96" s="360"/>
      <c r="I96" s="360"/>
      <c r="J96" s="696" t="s">
        <v>4189</v>
      </c>
      <c r="K96" s="1161" t="s">
        <v>2043</v>
      </c>
      <c r="L96" s="1039" t="s">
        <v>941</v>
      </c>
      <c r="M96" s="246" t="s">
        <v>10110</v>
      </c>
      <c r="N96" s="246" t="s">
        <v>10111</v>
      </c>
      <c r="O96" s="243" t="s">
        <v>4955</v>
      </c>
      <c r="P96" s="360"/>
      <c r="Q96" s="360" t="s">
        <v>10428</v>
      </c>
      <c r="R96" s="1121"/>
      <c r="S96" s="1413" t="s">
        <v>944</v>
      </c>
      <c r="T96" s="246" t="s">
        <v>10110</v>
      </c>
      <c r="U96" s="246" t="s">
        <v>10115</v>
      </c>
      <c r="V96" s="246" t="s">
        <v>10115</v>
      </c>
      <c r="W96" s="360" t="s">
        <v>2849</v>
      </c>
    </row>
    <row r="97" spans="1:23" s="325" customFormat="1" ht="15" customHeight="1">
      <c r="A97" s="238">
        <v>87</v>
      </c>
      <c r="B97" s="246" t="s">
        <v>10116</v>
      </c>
      <c r="C97" s="246" t="s">
        <v>10117</v>
      </c>
      <c r="D97" s="243" t="s">
        <v>4955</v>
      </c>
      <c r="E97" s="243" t="s">
        <v>2108</v>
      </c>
      <c r="F97" s="754"/>
      <c r="G97" s="754" t="s">
        <v>4810</v>
      </c>
      <c r="H97" s="360"/>
      <c r="I97" s="360"/>
      <c r="J97" s="696" t="s">
        <v>2308</v>
      </c>
      <c r="K97" s="1161" t="s">
        <v>2043</v>
      </c>
      <c r="L97" s="1039" t="s">
        <v>941</v>
      </c>
      <c r="M97" s="246" t="s">
        <v>10116</v>
      </c>
      <c r="N97" s="246" t="s">
        <v>10117</v>
      </c>
      <c r="O97" s="243" t="s">
        <v>4955</v>
      </c>
      <c r="P97" s="360"/>
      <c r="Q97" s="360" t="s">
        <v>10429</v>
      </c>
      <c r="R97" s="1121"/>
      <c r="S97" s="1413" t="s">
        <v>944</v>
      </c>
      <c r="T97" s="246" t="s">
        <v>10116</v>
      </c>
      <c r="U97" s="246" t="s">
        <v>10119</v>
      </c>
      <c r="V97" s="246" t="s">
        <v>10119</v>
      </c>
      <c r="W97" s="360" t="s">
        <v>2849</v>
      </c>
    </row>
    <row r="98" spans="1:23" s="325" customFormat="1" ht="15" customHeight="1">
      <c r="A98" s="238">
        <v>88</v>
      </c>
      <c r="B98" s="246" t="s">
        <v>10120</v>
      </c>
      <c r="C98" s="246" t="s">
        <v>10121</v>
      </c>
      <c r="D98" s="243" t="s">
        <v>4955</v>
      </c>
      <c r="E98" s="243" t="s">
        <v>2108</v>
      </c>
      <c r="F98" s="754"/>
      <c r="G98" s="754" t="s">
        <v>4810</v>
      </c>
      <c r="H98" s="360"/>
      <c r="I98" s="360"/>
      <c r="J98" s="696" t="s">
        <v>2308</v>
      </c>
      <c r="K98" s="1161" t="s">
        <v>2043</v>
      </c>
      <c r="L98" s="1039" t="s">
        <v>941</v>
      </c>
      <c r="M98" s="246" t="s">
        <v>10120</v>
      </c>
      <c r="N98" s="246" t="s">
        <v>10121</v>
      </c>
      <c r="O98" s="243" t="s">
        <v>4955</v>
      </c>
      <c r="P98" s="360"/>
      <c r="Q98" s="360" t="s">
        <v>10430</v>
      </c>
      <c r="R98" s="1121"/>
      <c r="S98" s="1413" t="s">
        <v>944</v>
      </c>
      <c r="T98" s="246" t="s">
        <v>10120</v>
      </c>
      <c r="U98" s="246" t="s">
        <v>10125</v>
      </c>
      <c r="V98" s="246" t="s">
        <v>10125</v>
      </c>
      <c r="W98" s="360" t="s">
        <v>2849</v>
      </c>
    </row>
    <row r="99" spans="1:23" s="325" customFormat="1" ht="15" customHeight="1">
      <c r="A99" s="238">
        <v>89</v>
      </c>
      <c r="B99" s="246" t="s">
        <v>10126</v>
      </c>
      <c r="C99" s="246" t="s">
        <v>9547</v>
      </c>
      <c r="D99" s="243" t="s">
        <v>4955</v>
      </c>
      <c r="E99" s="243" t="s">
        <v>2108</v>
      </c>
      <c r="F99" s="754"/>
      <c r="G99" s="754" t="s">
        <v>3760</v>
      </c>
      <c r="H99" s="360"/>
      <c r="I99" s="360"/>
      <c r="J99" s="696" t="s">
        <v>188</v>
      </c>
      <c r="K99" s="1161" t="s">
        <v>2043</v>
      </c>
      <c r="L99" s="1039" t="s">
        <v>941</v>
      </c>
      <c r="M99" s="246" t="s">
        <v>10126</v>
      </c>
      <c r="N99" s="246" t="s">
        <v>9547</v>
      </c>
      <c r="O99" s="243" t="s">
        <v>4955</v>
      </c>
      <c r="P99" s="360"/>
      <c r="Q99" s="360" t="s">
        <v>10431</v>
      </c>
      <c r="R99" s="1121"/>
      <c r="S99" s="1413"/>
      <c r="T99" s="246"/>
      <c r="U99" s="239"/>
      <c r="V99" s="243"/>
      <c r="W99" s="360"/>
    </row>
    <row r="100" spans="1:23" s="325" customFormat="1" ht="15" customHeight="1">
      <c r="A100" s="238">
        <v>90</v>
      </c>
      <c r="B100" s="246" t="s">
        <v>10128</v>
      </c>
      <c r="C100" s="246" t="s">
        <v>10129</v>
      </c>
      <c r="D100" s="243" t="s">
        <v>4955</v>
      </c>
      <c r="E100" s="243" t="s">
        <v>2108</v>
      </c>
      <c r="F100" s="754"/>
      <c r="G100" s="754" t="s">
        <v>4808</v>
      </c>
      <c r="H100" s="360"/>
      <c r="I100" s="360"/>
      <c r="J100" s="696" t="s">
        <v>188</v>
      </c>
      <c r="K100" s="1161" t="s">
        <v>2043</v>
      </c>
      <c r="L100" s="1039" t="s">
        <v>941</v>
      </c>
      <c r="M100" s="246" t="s">
        <v>10128</v>
      </c>
      <c r="N100" s="246" t="s">
        <v>10129</v>
      </c>
      <c r="O100" s="243" t="s">
        <v>4955</v>
      </c>
      <c r="P100" s="360"/>
      <c r="Q100" s="360" t="s">
        <v>10432</v>
      </c>
      <c r="R100" s="1121"/>
      <c r="S100" s="1413"/>
      <c r="T100" s="246"/>
      <c r="U100" s="243"/>
      <c r="V100" s="243"/>
      <c r="W100" s="360"/>
    </row>
    <row r="101" spans="1:23" s="325" customFormat="1" ht="15" customHeight="1">
      <c r="A101" s="238">
        <v>91</v>
      </c>
      <c r="B101" s="246" t="s">
        <v>10131</v>
      </c>
      <c r="C101" s="246" t="s">
        <v>10132</v>
      </c>
      <c r="D101" s="243" t="s">
        <v>4955</v>
      </c>
      <c r="E101" s="243" t="s">
        <v>2108</v>
      </c>
      <c r="F101" s="754"/>
      <c r="G101" s="754" t="s">
        <v>4810</v>
      </c>
      <c r="H101" s="360"/>
      <c r="I101" s="360"/>
      <c r="J101" s="696" t="s">
        <v>2308</v>
      </c>
      <c r="K101" s="1161" t="s">
        <v>2043</v>
      </c>
      <c r="L101" s="1039" t="s">
        <v>941</v>
      </c>
      <c r="M101" s="246" t="s">
        <v>10131</v>
      </c>
      <c r="N101" s="246" t="s">
        <v>10132</v>
      </c>
      <c r="O101" s="243" t="s">
        <v>4955</v>
      </c>
      <c r="P101" s="360"/>
      <c r="Q101" s="360" t="s">
        <v>10433</v>
      </c>
      <c r="R101" s="1121"/>
      <c r="S101" s="1413"/>
      <c r="T101" s="246"/>
      <c r="U101" s="243"/>
      <c r="V101" s="243"/>
      <c r="W101" s="360"/>
    </row>
    <row r="102" spans="1:23" s="325" customFormat="1" ht="15" customHeight="1">
      <c r="A102" s="238">
        <v>92</v>
      </c>
      <c r="B102" s="246" t="s">
        <v>10133</v>
      </c>
      <c r="C102" s="246" t="s">
        <v>10134</v>
      </c>
      <c r="D102" s="243" t="s">
        <v>4955</v>
      </c>
      <c r="E102" s="243" t="s">
        <v>2108</v>
      </c>
      <c r="F102" s="754"/>
      <c r="G102" s="754" t="s">
        <v>4810</v>
      </c>
      <c r="H102" s="360"/>
      <c r="I102" s="360"/>
      <c r="J102" s="696" t="s">
        <v>2308</v>
      </c>
      <c r="K102" s="1161" t="s">
        <v>2043</v>
      </c>
      <c r="L102" s="1039" t="s">
        <v>941</v>
      </c>
      <c r="M102" s="246" t="s">
        <v>10133</v>
      </c>
      <c r="N102" s="246" t="s">
        <v>10134</v>
      </c>
      <c r="O102" s="243" t="s">
        <v>4955</v>
      </c>
      <c r="P102" s="360"/>
      <c r="Q102" s="360" t="s">
        <v>10434</v>
      </c>
      <c r="R102" s="1121"/>
      <c r="S102" s="1413"/>
      <c r="T102" s="246"/>
      <c r="U102" s="243"/>
      <c r="V102" s="243"/>
      <c r="W102" s="360"/>
    </row>
    <row r="103" spans="1:23" s="325" customFormat="1" ht="15" customHeight="1">
      <c r="A103" s="238">
        <v>93</v>
      </c>
      <c r="B103" s="246" t="s">
        <v>10136</v>
      </c>
      <c r="C103" s="246" t="s">
        <v>9553</v>
      </c>
      <c r="D103" s="243" t="s">
        <v>4955</v>
      </c>
      <c r="E103" s="243" t="s">
        <v>2108</v>
      </c>
      <c r="F103" s="754"/>
      <c r="G103" s="754" t="s">
        <v>3760</v>
      </c>
      <c r="H103" s="360"/>
      <c r="I103" s="360"/>
      <c r="J103" s="696" t="s">
        <v>2308</v>
      </c>
      <c r="K103" s="1161" t="s">
        <v>2043</v>
      </c>
      <c r="L103" s="1039" t="s">
        <v>941</v>
      </c>
      <c r="M103" s="246" t="s">
        <v>10136</v>
      </c>
      <c r="N103" s="246" t="s">
        <v>9553</v>
      </c>
      <c r="O103" s="243" t="s">
        <v>4955</v>
      </c>
      <c r="P103" s="360"/>
      <c r="Q103" s="360" t="s">
        <v>10435</v>
      </c>
      <c r="R103" s="1121"/>
      <c r="S103" s="1413"/>
      <c r="T103" s="246"/>
      <c r="U103" s="243"/>
      <c r="V103" s="243"/>
      <c r="W103" s="360"/>
    </row>
    <row r="104" spans="1:23" s="325" customFormat="1" ht="15" customHeight="1">
      <c r="A104" s="238">
        <v>94</v>
      </c>
      <c r="B104" s="246" t="s">
        <v>10138</v>
      </c>
      <c r="C104" s="246" t="s">
        <v>10139</v>
      </c>
      <c r="D104" s="243" t="s">
        <v>4955</v>
      </c>
      <c r="E104" s="243" t="s">
        <v>2108</v>
      </c>
      <c r="F104" s="754"/>
      <c r="G104" s="754" t="s">
        <v>4808</v>
      </c>
      <c r="H104" s="360"/>
      <c r="I104" s="360"/>
      <c r="J104" s="696" t="s">
        <v>188</v>
      </c>
      <c r="K104" s="1161" t="s">
        <v>2043</v>
      </c>
      <c r="L104" s="1039" t="s">
        <v>941</v>
      </c>
      <c r="M104" s="246" t="s">
        <v>10138</v>
      </c>
      <c r="N104" s="246" t="s">
        <v>10139</v>
      </c>
      <c r="O104" s="243" t="s">
        <v>4955</v>
      </c>
      <c r="P104" s="360"/>
      <c r="Q104" s="360" t="s">
        <v>10436</v>
      </c>
      <c r="R104" s="1121"/>
      <c r="S104" s="1413"/>
      <c r="T104" s="246"/>
      <c r="U104" s="243"/>
      <c r="V104" s="243"/>
      <c r="W104" s="360"/>
    </row>
    <row r="105" spans="1:23" s="325" customFormat="1" ht="15" customHeight="1">
      <c r="A105" s="238">
        <v>95</v>
      </c>
      <c r="B105" s="246" t="s">
        <v>10141</v>
      </c>
      <c r="C105" s="246" t="s">
        <v>10142</v>
      </c>
      <c r="D105" s="243" t="s">
        <v>4955</v>
      </c>
      <c r="E105" s="243" t="s">
        <v>2108</v>
      </c>
      <c r="F105" s="754"/>
      <c r="G105" s="754" t="s">
        <v>4810</v>
      </c>
      <c r="H105" s="360"/>
      <c r="I105" s="360"/>
      <c r="J105" s="696" t="s">
        <v>2308</v>
      </c>
      <c r="K105" s="1161" t="s">
        <v>2043</v>
      </c>
      <c r="L105" s="1039" t="s">
        <v>941</v>
      </c>
      <c r="M105" s="246" t="s">
        <v>10141</v>
      </c>
      <c r="N105" s="246" t="s">
        <v>10142</v>
      </c>
      <c r="O105" s="243" t="s">
        <v>4955</v>
      </c>
      <c r="P105" s="360"/>
      <c r="Q105" s="360" t="s">
        <v>10437</v>
      </c>
      <c r="R105" s="1121"/>
      <c r="S105" s="1413"/>
      <c r="T105" s="246"/>
      <c r="U105" s="243"/>
      <c r="V105" s="243"/>
      <c r="W105" s="360"/>
    </row>
    <row r="106" spans="1:23" s="325" customFormat="1" ht="15" customHeight="1">
      <c r="A106" s="238">
        <v>96</v>
      </c>
      <c r="B106" s="246" t="s">
        <v>10143</v>
      </c>
      <c r="C106" s="246" t="s">
        <v>10144</v>
      </c>
      <c r="D106" s="243" t="s">
        <v>4955</v>
      </c>
      <c r="E106" s="243" t="s">
        <v>2108</v>
      </c>
      <c r="F106" s="754"/>
      <c r="G106" s="754" t="s">
        <v>4810</v>
      </c>
      <c r="H106" s="360"/>
      <c r="I106" s="360"/>
      <c r="J106" s="696" t="s">
        <v>2308</v>
      </c>
      <c r="K106" s="1161" t="s">
        <v>2043</v>
      </c>
      <c r="L106" s="1039" t="s">
        <v>941</v>
      </c>
      <c r="M106" s="246" t="s">
        <v>10143</v>
      </c>
      <c r="N106" s="246" t="s">
        <v>10144</v>
      </c>
      <c r="O106" s="243" t="s">
        <v>4955</v>
      </c>
      <c r="P106" s="360"/>
      <c r="Q106" s="360" t="s">
        <v>10438</v>
      </c>
      <c r="R106" s="1121"/>
      <c r="S106" s="1413"/>
      <c r="T106" s="246"/>
      <c r="U106" s="243"/>
      <c r="V106" s="243"/>
      <c r="W106" s="360"/>
    </row>
    <row r="107" spans="1:23" s="325" customFormat="1" ht="15" customHeight="1">
      <c r="A107" s="238">
        <v>97</v>
      </c>
      <c r="B107" s="246" t="s">
        <v>10146</v>
      </c>
      <c r="C107" s="246" t="s">
        <v>10147</v>
      </c>
      <c r="D107" s="243" t="s">
        <v>4955</v>
      </c>
      <c r="E107" s="243" t="s">
        <v>2108</v>
      </c>
      <c r="F107" s="754"/>
      <c r="G107" s="754" t="s">
        <v>3760</v>
      </c>
      <c r="H107" s="360"/>
      <c r="I107" s="360"/>
      <c r="J107" s="696" t="s">
        <v>2308</v>
      </c>
      <c r="K107" s="1161" t="s">
        <v>2043</v>
      </c>
      <c r="L107" s="1039" t="s">
        <v>941</v>
      </c>
      <c r="M107" s="246" t="s">
        <v>10146</v>
      </c>
      <c r="N107" s="246" t="s">
        <v>10147</v>
      </c>
      <c r="O107" s="243" t="s">
        <v>4955</v>
      </c>
      <c r="P107" s="360"/>
      <c r="Q107" s="360" t="s">
        <v>10439</v>
      </c>
      <c r="R107" s="1121"/>
      <c r="S107" s="1413"/>
      <c r="T107" s="246"/>
      <c r="U107" s="243"/>
      <c r="V107" s="243"/>
      <c r="W107" s="360"/>
    </row>
    <row r="108" spans="1:23" s="325" customFormat="1" ht="15" customHeight="1">
      <c r="A108" s="238">
        <v>98</v>
      </c>
      <c r="B108" s="246" t="s">
        <v>10149</v>
      </c>
      <c r="C108" s="246" t="s">
        <v>10150</v>
      </c>
      <c r="D108" s="243" t="s">
        <v>4955</v>
      </c>
      <c r="E108" s="243" t="s">
        <v>2108</v>
      </c>
      <c r="F108" s="754"/>
      <c r="G108" s="754" t="s">
        <v>4808</v>
      </c>
      <c r="H108" s="360"/>
      <c r="I108" s="360"/>
      <c r="J108" s="696" t="s">
        <v>2308</v>
      </c>
      <c r="K108" s="1161" t="s">
        <v>2043</v>
      </c>
      <c r="L108" s="1039" t="s">
        <v>941</v>
      </c>
      <c r="M108" s="246" t="s">
        <v>10149</v>
      </c>
      <c r="N108" s="246" t="s">
        <v>10150</v>
      </c>
      <c r="O108" s="243" t="s">
        <v>4955</v>
      </c>
      <c r="P108" s="360"/>
      <c r="Q108" s="360" t="s">
        <v>10440</v>
      </c>
      <c r="R108" s="1121"/>
      <c r="S108" s="1413"/>
      <c r="T108" s="246"/>
      <c r="U108" s="243"/>
      <c r="V108" s="243"/>
      <c r="W108" s="360"/>
    </row>
    <row r="109" spans="1:23" s="325" customFormat="1" ht="15" customHeight="1">
      <c r="A109" s="238">
        <v>99</v>
      </c>
      <c r="B109" s="246" t="s">
        <v>10152</v>
      </c>
      <c r="C109" s="246" t="s">
        <v>10153</v>
      </c>
      <c r="D109" s="243" t="s">
        <v>4955</v>
      </c>
      <c r="E109" s="243" t="s">
        <v>2108</v>
      </c>
      <c r="F109" s="754"/>
      <c r="G109" s="754" t="s">
        <v>4810</v>
      </c>
      <c r="H109" s="360"/>
      <c r="I109" s="360"/>
      <c r="J109" s="696" t="s">
        <v>2308</v>
      </c>
      <c r="K109" s="1161" t="s">
        <v>2043</v>
      </c>
      <c r="L109" s="1039" t="s">
        <v>941</v>
      </c>
      <c r="M109" s="246" t="s">
        <v>10152</v>
      </c>
      <c r="N109" s="246" t="s">
        <v>10153</v>
      </c>
      <c r="O109" s="243" t="s">
        <v>4955</v>
      </c>
      <c r="P109" s="360"/>
      <c r="Q109" s="360" t="s">
        <v>10441</v>
      </c>
      <c r="R109" s="1121"/>
      <c r="S109" s="1413"/>
      <c r="T109" s="246"/>
      <c r="U109" s="243"/>
      <c r="V109" s="243"/>
      <c r="W109" s="360"/>
    </row>
    <row r="110" spans="1:23" s="325" customFormat="1" ht="15" customHeight="1">
      <c r="A110" s="238">
        <v>100</v>
      </c>
      <c r="B110" s="246" t="s">
        <v>10154</v>
      </c>
      <c r="C110" s="246" t="s">
        <v>10155</v>
      </c>
      <c r="D110" s="243" t="s">
        <v>4955</v>
      </c>
      <c r="E110" s="243" t="s">
        <v>2108</v>
      </c>
      <c r="F110" s="754"/>
      <c r="G110" s="754" t="s">
        <v>4810</v>
      </c>
      <c r="H110" s="360"/>
      <c r="I110" s="360"/>
      <c r="J110" s="696" t="s">
        <v>2308</v>
      </c>
      <c r="K110" s="1161" t="s">
        <v>2043</v>
      </c>
      <c r="L110" s="1039" t="s">
        <v>941</v>
      </c>
      <c r="M110" s="246" t="s">
        <v>10154</v>
      </c>
      <c r="N110" s="246" t="s">
        <v>10155</v>
      </c>
      <c r="O110" s="243" t="s">
        <v>4955</v>
      </c>
      <c r="P110" s="360"/>
      <c r="Q110" s="360" t="s">
        <v>10442</v>
      </c>
      <c r="R110" s="1121"/>
      <c r="S110" s="1413"/>
      <c r="T110" s="246"/>
      <c r="U110" s="243"/>
      <c r="V110" s="243"/>
      <c r="W110" s="360"/>
    </row>
    <row r="111" spans="1:23" s="325" customFormat="1" ht="15" customHeight="1">
      <c r="A111" s="238">
        <v>101</v>
      </c>
      <c r="B111" s="124" t="s">
        <v>10157</v>
      </c>
      <c r="C111" s="1477" t="s">
        <v>5167</v>
      </c>
      <c r="D111" s="243" t="s">
        <v>4955</v>
      </c>
      <c r="E111" s="243" t="s">
        <v>2108</v>
      </c>
      <c r="F111" s="754"/>
      <c r="G111" s="754" t="s">
        <v>3760</v>
      </c>
      <c r="H111" s="360"/>
      <c r="I111" s="360"/>
      <c r="J111" s="696" t="s">
        <v>188</v>
      </c>
      <c r="K111" s="1161" t="s">
        <v>2043</v>
      </c>
      <c r="L111" s="1039" t="s">
        <v>941</v>
      </c>
      <c r="M111" s="124" t="s">
        <v>10157</v>
      </c>
      <c r="N111" s="1477" t="s">
        <v>5167</v>
      </c>
      <c r="O111" s="243" t="s">
        <v>4955</v>
      </c>
      <c r="P111" s="360"/>
      <c r="Q111" s="360" t="s">
        <v>9237</v>
      </c>
      <c r="R111" s="1121"/>
      <c r="S111" s="1413"/>
      <c r="T111" s="124"/>
      <c r="U111" s="243"/>
      <c r="V111" s="243"/>
      <c r="W111" s="360"/>
    </row>
    <row r="112" spans="1:23" s="325" customFormat="1" ht="15" customHeight="1">
      <c r="A112" s="238">
        <v>102</v>
      </c>
      <c r="B112" s="124" t="s">
        <v>10159</v>
      </c>
      <c r="C112" s="1477" t="s">
        <v>10160</v>
      </c>
      <c r="D112" s="243" t="s">
        <v>4955</v>
      </c>
      <c r="E112" s="243" t="s">
        <v>2108</v>
      </c>
      <c r="F112" s="754"/>
      <c r="G112" s="754" t="s">
        <v>4808</v>
      </c>
      <c r="H112" s="360"/>
      <c r="I112" s="360"/>
      <c r="J112" s="696" t="s">
        <v>188</v>
      </c>
      <c r="K112" s="1161" t="s">
        <v>2043</v>
      </c>
      <c r="L112" s="1039" t="s">
        <v>941</v>
      </c>
      <c r="M112" s="124" t="s">
        <v>10159</v>
      </c>
      <c r="N112" s="1477" t="s">
        <v>10160</v>
      </c>
      <c r="O112" s="243" t="s">
        <v>4955</v>
      </c>
      <c r="P112" s="360"/>
      <c r="Q112" s="360" t="s">
        <v>10443</v>
      </c>
      <c r="R112" s="1121"/>
      <c r="S112" s="1413"/>
      <c r="T112" s="124"/>
      <c r="U112" s="243"/>
      <c r="V112" s="243"/>
      <c r="W112" s="360"/>
    </row>
    <row r="113" spans="1:23" s="325" customFormat="1" ht="15" customHeight="1">
      <c r="A113" s="238">
        <v>103</v>
      </c>
      <c r="B113" s="124" t="s">
        <v>10161</v>
      </c>
      <c r="C113" s="1477" t="s">
        <v>10162</v>
      </c>
      <c r="D113" s="243" t="s">
        <v>4955</v>
      </c>
      <c r="E113" s="243" t="s">
        <v>2108</v>
      </c>
      <c r="F113" s="124"/>
      <c r="G113" s="754" t="s">
        <v>4810</v>
      </c>
      <c r="H113" s="124"/>
      <c r="I113" s="124"/>
      <c r="J113" s="696" t="s">
        <v>2308</v>
      </c>
      <c r="K113" s="1161" t="s">
        <v>2043</v>
      </c>
      <c r="L113" s="1039" t="s">
        <v>941</v>
      </c>
      <c r="M113" s="124" t="s">
        <v>10161</v>
      </c>
      <c r="N113" s="1477" t="s">
        <v>10162</v>
      </c>
      <c r="O113" s="243" t="s">
        <v>4955</v>
      </c>
      <c r="P113" s="360"/>
      <c r="Q113" s="360" t="s">
        <v>10444</v>
      </c>
      <c r="R113" s="1121"/>
      <c r="S113" s="1476"/>
      <c r="T113" s="124"/>
      <c r="U113" s="360"/>
      <c r="V113" s="360"/>
      <c r="W113" s="360"/>
    </row>
    <row r="114" spans="1:23" s="325" customFormat="1" ht="15" customHeight="1">
      <c r="A114" s="238">
        <v>104</v>
      </c>
      <c r="B114" s="246" t="s">
        <v>10163</v>
      </c>
      <c r="C114" s="246" t="s">
        <v>10164</v>
      </c>
      <c r="D114" s="243" t="s">
        <v>4955</v>
      </c>
      <c r="E114" s="243" t="s">
        <v>2108</v>
      </c>
      <c r="F114" s="124"/>
      <c r="G114" s="754" t="s">
        <v>4810</v>
      </c>
      <c r="H114" s="124"/>
      <c r="I114" s="124"/>
      <c r="J114" s="696" t="s">
        <v>2308</v>
      </c>
      <c r="K114" s="1161" t="s">
        <v>2043</v>
      </c>
      <c r="L114" s="1039" t="s">
        <v>941</v>
      </c>
      <c r="M114" s="246" t="s">
        <v>10163</v>
      </c>
      <c r="N114" s="246" t="s">
        <v>10164</v>
      </c>
      <c r="O114" s="243" t="s">
        <v>4955</v>
      </c>
      <c r="P114" s="360"/>
      <c r="Q114" s="360" t="s">
        <v>10445</v>
      </c>
      <c r="R114" s="1121"/>
      <c r="S114" s="1476"/>
      <c r="T114" s="246"/>
      <c r="U114" s="360"/>
      <c r="V114" s="360"/>
      <c r="W114" s="360"/>
    </row>
    <row r="115" spans="1:23" s="325" customFormat="1" ht="15" customHeight="1">
      <c r="A115" s="238">
        <v>105</v>
      </c>
      <c r="B115" s="246" t="s">
        <v>10165</v>
      </c>
      <c r="C115" s="246" t="s">
        <v>9556</v>
      </c>
      <c r="D115" s="243" t="s">
        <v>4955</v>
      </c>
      <c r="E115" s="243" t="s">
        <v>2108</v>
      </c>
      <c r="F115" s="124"/>
      <c r="G115" s="754" t="s">
        <v>3760</v>
      </c>
      <c r="H115" s="124"/>
      <c r="I115" s="124"/>
      <c r="J115" s="696" t="s">
        <v>188</v>
      </c>
      <c r="K115" s="1161" t="s">
        <v>2043</v>
      </c>
      <c r="L115" s="1039" t="s">
        <v>941</v>
      </c>
      <c r="M115" s="246" t="s">
        <v>10165</v>
      </c>
      <c r="N115" s="246" t="s">
        <v>9556</v>
      </c>
      <c r="O115" s="243" t="s">
        <v>4955</v>
      </c>
      <c r="P115" s="360"/>
      <c r="Q115" s="360" t="s">
        <v>10446</v>
      </c>
      <c r="R115" s="1121"/>
      <c r="S115" s="1476"/>
      <c r="T115" s="246"/>
      <c r="U115" s="360"/>
      <c r="V115" s="360"/>
      <c r="W115" s="360"/>
    </row>
    <row r="116" spans="1:23" s="325" customFormat="1" ht="15" customHeight="1">
      <c r="A116" s="238">
        <v>106</v>
      </c>
      <c r="B116" s="246" t="s">
        <v>10166</v>
      </c>
      <c r="C116" s="246" t="s">
        <v>10167</v>
      </c>
      <c r="D116" s="243" t="s">
        <v>4955</v>
      </c>
      <c r="E116" s="243" t="s">
        <v>2108</v>
      </c>
      <c r="F116" s="124"/>
      <c r="G116" s="754" t="s">
        <v>4808</v>
      </c>
      <c r="H116" s="124"/>
      <c r="I116" s="124"/>
      <c r="J116" s="696" t="s">
        <v>188</v>
      </c>
      <c r="K116" s="1161" t="s">
        <v>2043</v>
      </c>
      <c r="L116" s="1039" t="s">
        <v>941</v>
      </c>
      <c r="M116" s="246" t="s">
        <v>10166</v>
      </c>
      <c r="N116" s="246" t="s">
        <v>10167</v>
      </c>
      <c r="O116" s="243" t="s">
        <v>4955</v>
      </c>
      <c r="P116" s="360"/>
      <c r="Q116" s="360" t="s">
        <v>10447</v>
      </c>
      <c r="R116" s="1121"/>
      <c r="S116" s="1476"/>
      <c r="T116" s="246"/>
      <c r="U116" s="360"/>
      <c r="V116" s="360"/>
      <c r="W116" s="360"/>
    </row>
    <row r="117" spans="1:23" s="325" customFormat="1" ht="15" customHeight="1">
      <c r="A117" s="238">
        <v>107</v>
      </c>
      <c r="B117" s="246" t="s">
        <v>10168</v>
      </c>
      <c r="C117" s="246" t="s">
        <v>10169</v>
      </c>
      <c r="D117" s="243" t="s">
        <v>4955</v>
      </c>
      <c r="E117" s="243" t="s">
        <v>2108</v>
      </c>
      <c r="F117" s="360"/>
      <c r="G117" s="754" t="s">
        <v>4810</v>
      </c>
      <c r="H117" s="360"/>
      <c r="I117" s="360"/>
      <c r="J117" s="696" t="s">
        <v>2308</v>
      </c>
      <c r="K117" s="1161" t="s">
        <v>2043</v>
      </c>
      <c r="L117" s="1039" t="s">
        <v>941</v>
      </c>
      <c r="M117" s="246" t="s">
        <v>10168</v>
      </c>
      <c r="N117" s="246" t="s">
        <v>10169</v>
      </c>
      <c r="O117" s="243" t="s">
        <v>4955</v>
      </c>
      <c r="P117" s="360"/>
      <c r="Q117" s="360" t="s">
        <v>10448</v>
      </c>
      <c r="R117" s="1121"/>
      <c r="S117" s="1476"/>
      <c r="T117" s="246"/>
      <c r="U117" s="360"/>
      <c r="V117" s="360"/>
      <c r="W117" s="360"/>
    </row>
    <row r="118" spans="1:23" s="325" customFormat="1" ht="15" customHeight="1">
      <c r="A118" s="238">
        <v>108</v>
      </c>
      <c r="B118" s="246" t="s">
        <v>10170</v>
      </c>
      <c r="C118" s="246" t="s">
        <v>10171</v>
      </c>
      <c r="D118" s="243" t="s">
        <v>4955</v>
      </c>
      <c r="E118" s="243" t="s">
        <v>2108</v>
      </c>
      <c r="F118" s="360"/>
      <c r="G118" s="754" t="s">
        <v>4810</v>
      </c>
      <c r="H118" s="360"/>
      <c r="I118" s="360"/>
      <c r="J118" s="696" t="s">
        <v>2308</v>
      </c>
      <c r="K118" s="1161" t="s">
        <v>2043</v>
      </c>
      <c r="L118" s="1039" t="s">
        <v>941</v>
      </c>
      <c r="M118" s="246" t="s">
        <v>10170</v>
      </c>
      <c r="N118" s="246" t="s">
        <v>10171</v>
      </c>
      <c r="O118" s="243" t="s">
        <v>4955</v>
      </c>
      <c r="P118" s="360"/>
      <c r="Q118" s="360" t="s">
        <v>10449</v>
      </c>
      <c r="R118" s="1121"/>
      <c r="S118" s="1476"/>
      <c r="T118" s="246"/>
      <c r="U118" s="360"/>
      <c r="V118" s="360"/>
      <c r="W118" s="360"/>
    </row>
    <row r="119" spans="1:23" s="325" customFormat="1" ht="15" customHeight="1">
      <c r="A119" s="238">
        <v>109</v>
      </c>
      <c r="B119" s="246" t="s">
        <v>10172</v>
      </c>
      <c r="C119" s="246" t="s">
        <v>9558</v>
      </c>
      <c r="D119" s="243" t="s">
        <v>4955</v>
      </c>
      <c r="E119" s="243" t="s">
        <v>2108</v>
      </c>
      <c r="F119" s="360"/>
      <c r="G119" s="754" t="s">
        <v>3760</v>
      </c>
      <c r="H119" s="360"/>
      <c r="I119" s="360"/>
      <c r="J119" s="696" t="s">
        <v>188</v>
      </c>
      <c r="K119" s="1161" t="s">
        <v>2043</v>
      </c>
      <c r="L119" s="1039" t="s">
        <v>941</v>
      </c>
      <c r="M119" s="246" t="s">
        <v>10172</v>
      </c>
      <c r="N119" s="246" t="s">
        <v>9558</v>
      </c>
      <c r="O119" s="243" t="s">
        <v>4955</v>
      </c>
      <c r="P119" s="360"/>
      <c r="Q119" s="360" t="s">
        <v>10450</v>
      </c>
      <c r="R119" s="1121"/>
      <c r="S119" s="1476"/>
      <c r="T119" s="246"/>
      <c r="U119" s="360"/>
      <c r="V119" s="360"/>
      <c r="W119" s="360"/>
    </row>
    <row r="120" spans="1:23" s="325" customFormat="1" ht="15" customHeight="1">
      <c r="A120" s="238">
        <v>110</v>
      </c>
      <c r="B120" s="246" t="s">
        <v>10173</v>
      </c>
      <c r="C120" s="246" t="s">
        <v>10174</v>
      </c>
      <c r="D120" s="243" t="s">
        <v>4955</v>
      </c>
      <c r="E120" s="243" t="s">
        <v>2108</v>
      </c>
      <c r="F120" s="360"/>
      <c r="G120" s="754" t="s">
        <v>4808</v>
      </c>
      <c r="H120" s="360"/>
      <c r="I120" s="360"/>
      <c r="J120" s="696" t="s">
        <v>188</v>
      </c>
      <c r="K120" s="1161" t="s">
        <v>2043</v>
      </c>
      <c r="L120" s="1039" t="s">
        <v>941</v>
      </c>
      <c r="M120" s="246" t="s">
        <v>10173</v>
      </c>
      <c r="N120" s="246" t="s">
        <v>10174</v>
      </c>
      <c r="O120" s="243" t="s">
        <v>4955</v>
      </c>
      <c r="P120" s="360"/>
      <c r="Q120" s="360" t="s">
        <v>10451</v>
      </c>
      <c r="R120" s="1121"/>
      <c r="S120" s="1476"/>
      <c r="T120" s="246"/>
      <c r="U120" s="360"/>
      <c r="V120" s="360"/>
      <c r="W120" s="360"/>
    </row>
    <row r="121" spans="1:23" s="325" customFormat="1" ht="15" customHeight="1">
      <c r="A121" s="238">
        <v>111</v>
      </c>
      <c r="B121" s="246" t="s">
        <v>10175</v>
      </c>
      <c r="C121" s="246" t="s">
        <v>10176</v>
      </c>
      <c r="D121" s="243" t="s">
        <v>4955</v>
      </c>
      <c r="E121" s="243" t="s">
        <v>2108</v>
      </c>
      <c r="F121" s="360"/>
      <c r="G121" s="754" t="s">
        <v>4810</v>
      </c>
      <c r="H121" s="360"/>
      <c r="I121" s="360"/>
      <c r="J121" s="696" t="s">
        <v>2308</v>
      </c>
      <c r="K121" s="1161" t="s">
        <v>2043</v>
      </c>
      <c r="L121" s="1039" t="s">
        <v>941</v>
      </c>
      <c r="M121" s="246" t="s">
        <v>10175</v>
      </c>
      <c r="N121" s="246" t="s">
        <v>10176</v>
      </c>
      <c r="O121" s="243" t="s">
        <v>4955</v>
      </c>
      <c r="P121" s="360"/>
      <c r="Q121" s="360" t="s">
        <v>10452</v>
      </c>
      <c r="R121" s="1121"/>
      <c r="S121" s="1476"/>
      <c r="T121" s="246"/>
      <c r="U121" s="360"/>
      <c r="V121" s="360"/>
      <c r="W121" s="360"/>
    </row>
    <row r="122" spans="1:23" s="325" customFormat="1" ht="15" customHeight="1">
      <c r="A122" s="238">
        <v>112</v>
      </c>
      <c r="B122" s="246" t="s">
        <v>10177</v>
      </c>
      <c r="C122" s="246" t="s">
        <v>10178</v>
      </c>
      <c r="D122" s="243" t="s">
        <v>4955</v>
      </c>
      <c r="E122" s="243" t="s">
        <v>2108</v>
      </c>
      <c r="F122" s="360"/>
      <c r="G122" s="754" t="s">
        <v>4810</v>
      </c>
      <c r="H122" s="360"/>
      <c r="I122" s="360"/>
      <c r="J122" s="696" t="s">
        <v>2308</v>
      </c>
      <c r="K122" s="1161" t="s">
        <v>2043</v>
      </c>
      <c r="L122" s="1039" t="s">
        <v>941</v>
      </c>
      <c r="M122" s="246" t="s">
        <v>10177</v>
      </c>
      <c r="N122" s="246" t="s">
        <v>10178</v>
      </c>
      <c r="O122" s="243" t="s">
        <v>4955</v>
      </c>
      <c r="P122" s="360"/>
      <c r="Q122" s="360" t="s">
        <v>10453</v>
      </c>
      <c r="R122" s="1121"/>
      <c r="S122" s="1476"/>
      <c r="T122" s="246"/>
      <c r="U122" s="360"/>
      <c r="V122" s="360"/>
      <c r="W122" s="360"/>
    </row>
    <row r="123" spans="1:23" s="325" customFormat="1" ht="15" customHeight="1">
      <c r="A123" s="238">
        <v>113</v>
      </c>
      <c r="B123" s="246" t="s">
        <v>10179</v>
      </c>
      <c r="C123" s="246" t="s">
        <v>10180</v>
      </c>
      <c r="D123" s="243" t="s">
        <v>4955</v>
      </c>
      <c r="E123" s="243" t="s">
        <v>2108</v>
      </c>
      <c r="F123" s="360"/>
      <c r="G123" s="754" t="s">
        <v>3760</v>
      </c>
      <c r="H123" s="360"/>
      <c r="I123" s="360"/>
      <c r="J123" s="696" t="s">
        <v>2308</v>
      </c>
      <c r="K123" s="1161" t="s">
        <v>2043</v>
      </c>
      <c r="L123" s="1039" t="s">
        <v>941</v>
      </c>
      <c r="M123" s="246" t="s">
        <v>10179</v>
      </c>
      <c r="N123" s="246" t="s">
        <v>10180</v>
      </c>
      <c r="O123" s="243" t="s">
        <v>4955</v>
      </c>
      <c r="P123" s="360"/>
      <c r="Q123" s="360" t="s">
        <v>10454</v>
      </c>
      <c r="R123" s="1121"/>
      <c r="S123" s="1476"/>
      <c r="T123" s="246"/>
      <c r="U123" s="360"/>
      <c r="V123" s="360"/>
      <c r="W123" s="360"/>
    </row>
    <row r="124" spans="1:23" s="325" customFormat="1" ht="15" customHeight="1">
      <c r="A124" s="238">
        <v>114</v>
      </c>
      <c r="B124" s="246" t="s">
        <v>10181</v>
      </c>
      <c r="C124" s="246" t="s">
        <v>10182</v>
      </c>
      <c r="D124" s="243" t="s">
        <v>4955</v>
      </c>
      <c r="E124" s="243" t="s">
        <v>2108</v>
      </c>
      <c r="F124" s="360"/>
      <c r="G124" s="754" t="s">
        <v>4808</v>
      </c>
      <c r="H124" s="360"/>
      <c r="I124" s="360"/>
      <c r="J124" s="696" t="s">
        <v>2308</v>
      </c>
      <c r="K124" s="1161" t="s">
        <v>2043</v>
      </c>
      <c r="L124" s="1039" t="s">
        <v>941</v>
      </c>
      <c r="M124" s="246" t="s">
        <v>10181</v>
      </c>
      <c r="N124" s="246" t="s">
        <v>10182</v>
      </c>
      <c r="O124" s="243" t="s">
        <v>4955</v>
      </c>
      <c r="P124" s="360"/>
      <c r="Q124" s="360" t="s">
        <v>10455</v>
      </c>
      <c r="R124" s="1121"/>
      <c r="S124" s="1476"/>
      <c r="T124" s="246"/>
      <c r="U124" s="360"/>
      <c r="V124" s="360"/>
      <c r="W124" s="360"/>
    </row>
    <row r="125" spans="1:23" s="325" customFormat="1" ht="15" customHeight="1">
      <c r="A125" s="238">
        <v>115</v>
      </c>
      <c r="B125" s="246" t="s">
        <v>10183</v>
      </c>
      <c r="C125" s="246" t="s">
        <v>10184</v>
      </c>
      <c r="D125" s="243" t="s">
        <v>4955</v>
      </c>
      <c r="E125" s="243" t="s">
        <v>2108</v>
      </c>
      <c r="F125" s="360"/>
      <c r="G125" s="754" t="s">
        <v>4810</v>
      </c>
      <c r="H125" s="360"/>
      <c r="I125" s="360"/>
      <c r="J125" s="696" t="s">
        <v>2308</v>
      </c>
      <c r="K125" s="1161" t="s">
        <v>2043</v>
      </c>
      <c r="L125" s="1039" t="s">
        <v>941</v>
      </c>
      <c r="M125" s="246" t="s">
        <v>10183</v>
      </c>
      <c r="N125" s="246" t="s">
        <v>10184</v>
      </c>
      <c r="O125" s="243" t="s">
        <v>4955</v>
      </c>
      <c r="P125" s="360"/>
      <c r="Q125" s="360" t="s">
        <v>10456</v>
      </c>
      <c r="R125" s="1121"/>
      <c r="S125" s="1476"/>
      <c r="T125" s="246"/>
      <c r="U125" s="360"/>
      <c r="V125" s="360"/>
      <c r="W125" s="360"/>
    </row>
    <row r="126" spans="1:23" s="325" customFormat="1" ht="15" customHeight="1">
      <c r="A126" s="238">
        <v>116</v>
      </c>
      <c r="B126" s="246" t="s">
        <v>10185</v>
      </c>
      <c r="C126" s="246" t="s">
        <v>10186</v>
      </c>
      <c r="D126" s="243" t="s">
        <v>4955</v>
      </c>
      <c r="E126" s="243" t="s">
        <v>2108</v>
      </c>
      <c r="F126" s="360"/>
      <c r="G126" s="754" t="s">
        <v>4810</v>
      </c>
      <c r="H126" s="360"/>
      <c r="I126" s="360"/>
      <c r="J126" s="696" t="s">
        <v>2308</v>
      </c>
      <c r="K126" s="1161" t="s">
        <v>2043</v>
      </c>
      <c r="L126" s="1039" t="s">
        <v>941</v>
      </c>
      <c r="M126" s="246" t="s">
        <v>10185</v>
      </c>
      <c r="N126" s="246" t="s">
        <v>10186</v>
      </c>
      <c r="O126" s="243" t="s">
        <v>4955</v>
      </c>
      <c r="P126" s="360"/>
      <c r="Q126" s="360" t="s">
        <v>10457</v>
      </c>
      <c r="R126" s="1121"/>
      <c r="S126" s="1476"/>
      <c r="T126" s="246"/>
      <c r="U126" s="360"/>
      <c r="V126" s="360"/>
      <c r="W126" s="360"/>
    </row>
    <row r="127" spans="1:23" s="325" customFormat="1" ht="15" customHeight="1">
      <c r="A127" s="238">
        <v>117</v>
      </c>
      <c r="B127" s="124" t="s">
        <v>10187</v>
      </c>
      <c r="C127" s="246" t="s">
        <v>5169</v>
      </c>
      <c r="D127" s="243" t="s">
        <v>4955</v>
      </c>
      <c r="E127" s="243" t="s">
        <v>2108</v>
      </c>
      <c r="F127" s="360"/>
      <c r="G127" s="754" t="s">
        <v>3760</v>
      </c>
      <c r="H127" s="360"/>
      <c r="I127" s="360"/>
      <c r="J127" s="696" t="s">
        <v>188</v>
      </c>
      <c r="K127" s="1161" t="s">
        <v>2043</v>
      </c>
      <c r="L127" s="1039" t="s">
        <v>941</v>
      </c>
      <c r="M127" s="124" t="s">
        <v>10187</v>
      </c>
      <c r="N127" s="246" t="s">
        <v>5169</v>
      </c>
      <c r="O127" s="243" t="s">
        <v>4955</v>
      </c>
      <c r="P127" s="360"/>
      <c r="Q127" s="360" t="s">
        <v>10458</v>
      </c>
      <c r="R127" s="1121"/>
      <c r="S127" s="1476"/>
      <c r="T127" s="124"/>
      <c r="U127" s="360"/>
      <c r="V127" s="360"/>
      <c r="W127" s="360"/>
    </row>
    <row r="128" spans="1:23" s="325" customFormat="1" ht="15" customHeight="1">
      <c r="A128" s="238">
        <v>118</v>
      </c>
      <c r="B128" s="124" t="s">
        <v>10188</v>
      </c>
      <c r="C128" s="246" t="s">
        <v>10189</v>
      </c>
      <c r="D128" s="243" t="s">
        <v>4955</v>
      </c>
      <c r="E128" s="243" t="s">
        <v>2108</v>
      </c>
      <c r="F128" s="360"/>
      <c r="G128" s="754" t="s">
        <v>4808</v>
      </c>
      <c r="H128" s="360"/>
      <c r="I128" s="360"/>
      <c r="J128" s="696" t="s">
        <v>188</v>
      </c>
      <c r="K128" s="1161" t="s">
        <v>2043</v>
      </c>
      <c r="L128" s="1039" t="s">
        <v>941</v>
      </c>
      <c r="M128" s="124" t="s">
        <v>10188</v>
      </c>
      <c r="N128" s="246" t="s">
        <v>10189</v>
      </c>
      <c r="O128" s="243" t="s">
        <v>4955</v>
      </c>
      <c r="P128" s="360"/>
      <c r="Q128" s="360" t="s">
        <v>10459</v>
      </c>
      <c r="R128" s="1121"/>
      <c r="S128" s="1476"/>
      <c r="T128" s="124"/>
      <c r="U128" s="360"/>
      <c r="V128" s="360"/>
      <c r="W128" s="360"/>
    </row>
    <row r="129" spans="1:23" s="325" customFormat="1" ht="15" customHeight="1">
      <c r="A129" s="238">
        <v>119</v>
      </c>
      <c r="B129" s="124" t="s">
        <v>10190</v>
      </c>
      <c r="C129" s="246" t="s">
        <v>10191</v>
      </c>
      <c r="D129" s="243" t="s">
        <v>4955</v>
      </c>
      <c r="E129" s="243" t="s">
        <v>2108</v>
      </c>
      <c r="F129" s="360"/>
      <c r="G129" s="754" t="s">
        <v>4810</v>
      </c>
      <c r="H129" s="360"/>
      <c r="I129" s="360"/>
      <c r="J129" s="696" t="s">
        <v>2308</v>
      </c>
      <c r="K129" s="1161" t="s">
        <v>2043</v>
      </c>
      <c r="L129" s="1039" t="s">
        <v>941</v>
      </c>
      <c r="M129" s="124" t="s">
        <v>10190</v>
      </c>
      <c r="N129" s="246" t="s">
        <v>10191</v>
      </c>
      <c r="O129" s="243" t="s">
        <v>4955</v>
      </c>
      <c r="P129" s="360"/>
      <c r="Q129" s="360" t="s">
        <v>10460</v>
      </c>
      <c r="R129" s="1121"/>
      <c r="S129" s="1476"/>
      <c r="T129" s="124"/>
      <c r="U129" s="360"/>
      <c r="V129" s="360"/>
      <c r="W129" s="360"/>
    </row>
    <row r="130" spans="1:23" s="325" customFormat="1" ht="15" customHeight="1">
      <c r="A130" s="238">
        <v>120</v>
      </c>
      <c r="B130" s="124" t="s">
        <v>10192</v>
      </c>
      <c r="C130" s="246" t="s">
        <v>10193</v>
      </c>
      <c r="D130" s="243" t="s">
        <v>4955</v>
      </c>
      <c r="E130" s="243" t="s">
        <v>2108</v>
      </c>
      <c r="F130" s="360"/>
      <c r="G130" s="754" t="s">
        <v>4810</v>
      </c>
      <c r="H130" s="360"/>
      <c r="I130" s="360"/>
      <c r="J130" s="696" t="s">
        <v>2308</v>
      </c>
      <c r="K130" s="1161" t="s">
        <v>2043</v>
      </c>
      <c r="L130" s="1039" t="s">
        <v>941</v>
      </c>
      <c r="M130" s="124" t="s">
        <v>10192</v>
      </c>
      <c r="N130" s="246" t="s">
        <v>10193</v>
      </c>
      <c r="O130" s="243" t="s">
        <v>4955</v>
      </c>
      <c r="P130" s="360"/>
      <c r="Q130" s="360" t="s">
        <v>10461</v>
      </c>
      <c r="R130" s="1121"/>
      <c r="S130" s="1476"/>
      <c r="T130" s="124"/>
      <c r="U130" s="360"/>
      <c r="V130" s="360"/>
      <c r="W130" s="360"/>
    </row>
    <row r="131" spans="1:23" s="325" customFormat="1" ht="15" customHeight="1">
      <c r="A131" s="238">
        <v>121</v>
      </c>
      <c r="B131" s="124" t="s">
        <v>10194</v>
      </c>
      <c r="C131" s="246" t="s">
        <v>9560</v>
      </c>
      <c r="D131" s="243" t="s">
        <v>4955</v>
      </c>
      <c r="E131" s="243" t="s">
        <v>2108</v>
      </c>
      <c r="F131" s="360"/>
      <c r="G131" s="754" t="s">
        <v>3760</v>
      </c>
      <c r="H131" s="360"/>
      <c r="I131" s="360"/>
      <c r="J131" s="696" t="s">
        <v>188</v>
      </c>
      <c r="K131" s="1161" t="s">
        <v>2043</v>
      </c>
      <c r="L131" s="1039" t="s">
        <v>941</v>
      </c>
      <c r="M131" s="124" t="s">
        <v>10194</v>
      </c>
      <c r="N131" s="246" t="s">
        <v>9560</v>
      </c>
      <c r="O131" s="243" t="s">
        <v>4955</v>
      </c>
      <c r="P131" s="360"/>
      <c r="Q131" s="360" t="s">
        <v>10462</v>
      </c>
      <c r="R131" s="1121"/>
      <c r="S131" s="1476"/>
      <c r="T131" s="124"/>
      <c r="U131" s="360"/>
      <c r="V131" s="360"/>
      <c r="W131" s="360"/>
    </row>
    <row r="132" spans="1:23" s="325" customFormat="1" ht="15" customHeight="1">
      <c r="A132" s="238">
        <v>122</v>
      </c>
      <c r="B132" s="124" t="s">
        <v>10195</v>
      </c>
      <c r="C132" s="246" t="s">
        <v>10196</v>
      </c>
      <c r="D132" s="243" t="s">
        <v>4955</v>
      </c>
      <c r="E132" s="243" t="s">
        <v>2108</v>
      </c>
      <c r="F132" s="360"/>
      <c r="G132" s="754" t="s">
        <v>4808</v>
      </c>
      <c r="H132" s="360"/>
      <c r="I132" s="360"/>
      <c r="J132" s="696" t="s">
        <v>188</v>
      </c>
      <c r="K132" s="1161" t="s">
        <v>2043</v>
      </c>
      <c r="L132" s="1039" t="s">
        <v>941</v>
      </c>
      <c r="M132" s="124" t="s">
        <v>10195</v>
      </c>
      <c r="N132" s="246" t="s">
        <v>10196</v>
      </c>
      <c r="O132" s="243" t="s">
        <v>4955</v>
      </c>
      <c r="P132" s="360"/>
      <c r="Q132" s="360" t="s">
        <v>10463</v>
      </c>
      <c r="R132" s="1121"/>
      <c r="S132" s="1476"/>
      <c r="T132" s="124"/>
      <c r="U132" s="360"/>
      <c r="V132" s="360"/>
      <c r="W132" s="360"/>
    </row>
    <row r="133" spans="1:23" s="325" customFormat="1" ht="15" customHeight="1">
      <c r="A133" s="238">
        <v>123</v>
      </c>
      <c r="B133" s="124" t="s">
        <v>10197</v>
      </c>
      <c r="C133" s="246" t="s">
        <v>10198</v>
      </c>
      <c r="D133" s="243" t="s">
        <v>4955</v>
      </c>
      <c r="E133" s="243" t="s">
        <v>2108</v>
      </c>
      <c r="F133" s="360"/>
      <c r="G133" s="754" t="s">
        <v>4810</v>
      </c>
      <c r="H133" s="360"/>
      <c r="I133" s="360"/>
      <c r="J133" s="696" t="s">
        <v>2308</v>
      </c>
      <c r="K133" s="1161" t="s">
        <v>2043</v>
      </c>
      <c r="L133" s="1039" t="s">
        <v>941</v>
      </c>
      <c r="M133" s="124" t="s">
        <v>10197</v>
      </c>
      <c r="N133" s="246" t="s">
        <v>10198</v>
      </c>
      <c r="O133" s="243" t="s">
        <v>4955</v>
      </c>
      <c r="P133" s="360"/>
      <c r="Q133" s="360" t="s">
        <v>10464</v>
      </c>
      <c r="R133" s="1121"/>
      <c r="S133" s="1476"/>
      <c r="T133" s="124"/>
      <c r="U133" s="360"/>
      <c r="V133" s="360"/>
      <c r="W133" s="360"/>
    </row>
    <row r="134" spans="1:23" s="325" customFormat="1" ht="15" customHeight="1">
      <c r="A134" s="238">
        <v>124</v>
      </c>
      <c r="B134" s="124" t="s">
        <v>10199</v>
      </c>
      <c r="C134" s="246" t="s">
        <v>10200</v>
      </c>
      <c r="D134" s="243" t="s">
        <v>4955</v>
      </c>
      <c r="E134" s="243" t="s">
        <v>2108</v>
      </c>
      <c r="F134" s="360"/>
      <c r="G134" s="754" t="s">
        <v>4810</v>
      </c>
      <c r="H134" s="360"/>
      <c r="I134" s="360"/>
      <c r="J134" s="696" t="s">
        <v>2308</v>
      </c>
      <c r="K134" s="1161" t="s">
        <v>2043</v>
      </c>
      <c r="L134" s="1039" t="s">
        <v>941</v>
      </c>
      <c r="M134" s="124" t="s">
        <v>10199</v>
      </c>
      <c r="N134" s="246" t="s">
        <v>10200</v>
      </c>
      <c r="O134" s="243" t="s">
        <v>4955</v>
      </c>
      <c r="P134" s="360"/>
      <c r="Q134" s="360" t="s">
        <v>10465</v>
      </c>
      <c r="R134" s="1121"/>
      <c r="S134" s="1476"/>
      <c r="T134" s="124"/>
      <c r="U134" s="360"/>
      <c r="V134" s="360"/>
      <c r="W134" s="360"/>
    </row>
    <row r="135" spans="1:23" s="325" customFormat="1" ht="15" customHeight="1">
      <c r="A135" s="238">
        <v>125</v>
      </c>
      <c r="B135" s="124" t="s">
        <v>10201</v>
      </c>
      <c r="C135" s="246" t="s">
        <v>9562</v>
      </c>
      <c r="D135" s="243" t="s">
        <v>4955</v>
      </c>
      <c r="E135" s="243" t="s">
        <v>2108</v>
      </c>
      <c r="F135" s="360"/>
      <c r="G135" s="754" t="s">
        <v>3760</v>
      </c>
      <c r="H135" s="360"/>
      <c r="I135" s="360"/>
      <c r="J135" s="696" t="s">
        <v>188</v>
      </c>
      <c r="K135" s="1161" t="s">
        <v>2043</v>
      </c>
      <c r="L135" s="1039" t="s">
        <v>941</v>
      </c>
      <c r="M135" s="124" t="s">
        <v>10201</v>
      </c>
      <c r="N135" s="246" t="s">
        <v>9562</v>
      </c>
      <c r="O135" s="243" t="s">
        <v>4955</v>
      </c>
      <c r="P135" s="360"/>
      <c r="Q135" s="360" t="s">
        <v>10466</v>
      </c>
      <c r="R135" s="1121"/>
      <c r="S135" s="1476"/>
      <c r="T135" s="124"/>
      <c r="U135" s="360"/>
      <c r="V135" s="360"/>
      <c r="W135" s="360"/>
    </row>
    <row r="136" spans="1:23" s="325" customFormat="1" ht="15" customHeight="1">
      <c r="A136" s="238">
        <v>126</v>
      </c>
      <c r="B136" s="124" t="s">
        <v>10202</v>
      </c>
      <c r="C136" s="246" t="s">
        <v>10203</v>
      </c>
      <c r="D136" s="243" t="s">
        <v>4955</v>
      </c>
      <c r="E136" s="243" t="s">
        <v>2108</v>
      </c>
      <c r="F136" s="360"/>
      <c r="G136" s="754" t="s">
        <v>4808</v>
      </c>
      <c r="H136" s="360"/>
      <c r="I136" s="360"/>
      <c r="J136" s="696" t="s">
        <v>188</v>
      </c>
      <c r="K136" s="1161" t="s">
        <v>2043</v>
      </c>
      <c r="L136" s="1039" t="s">
        <v>941</v>
      </c>
      <c r="M136" s="124" t="s">
        <v>10202</v>
      </c>
      <c r="N136" s="246" t="s">
        <v>10203</v>
      </c>
      <c r="O136" s="243" t="s">
        <v>4955</v>
      </c>
      <c r="P136" s="360"/>
      <c r="Q136" s="360" t="s">
        <v>10467</v>
      </c>
      <c r="R136" s="1121"/>
      <c r="S136" s="1476"/>
      <c r="T136" s="124"/>
      <c r="U136" s="360"/>
      <c r="V136" s="360"/>
      <c r="W136" s="360"/>
    </row>
    <row r="137" spans="1:23" s="325" customFormat="1" ht="15" customHeight="1">
      <c r="A137" s="238">
        <v>127</v>
      </c>
      <c r="B137" s="124" t="s">
        <v>10204</v>
      </c>
      <c r="C137" s="246" t="s">
        <v>10205</v>
      </c>
      <c r="D137" s="243" t="s">
        <v>4955</v>
      </c>
      <c r="E137" s="243" t="s">
        <v>2108</v>
      </c>
      <c r="F137" s="360"/>
      <c r="G137" s="754" t="s">
        <v>4810</v>
      </c>
      <c r="H137" s="360"/>
      <c r="I137" s="360"/>
      <c r="J137" s="696" t="s">
        <v>2308</v>
      </c>
      <c r="K137" s="1161" t="s">
        <v>2043</v>
      </c>
      <c r="L137" s="1039" t="s">
        <v>941</v>
      </c>
      <c r="M137" s="124" t="s">
        <v>10204</v>
      </c>
      <c r="N137" s="246" t="s">
        <v>10205</v>
      </c>
      <c r="O137" s="243" t="s">
        <v>4955</v>
      </c>
      <c r="P137" s="360"/>
      <c r="Q137" s="360" t="s">
        <v>10468</v>
      </c>
      <c r="R137" s="1121"/>
      <c r="S137" s="1476"/>
      <c r="T137" s="124"/>
      <c r="U137" s="360"/>
      <c r="V137" s="360"/>
      <c r="W137" s="360"/>
    </row>
    <row r="138" spans="1:23" s="325" customFormat="1" ht="15" customHeight="1">
      <c r="A138" s="238">
        <v>128</v>
      </c>
      <c r="B138" s="124" t="s">
        <v>10206</v>
      </c>
      <c r="C138" s="246" t="s">
        <v>10207</v>
      </c>
      <c r="D138" s="243" t="s">
        <v>4955</v>
      </c>
      <c r="E138" s="243" t="s">
        <v>2108</v>
      </c>
      <c r="F138" s="360"/>
      <c r="G138" s="754" t="s">
        <v>4810</v>
      </c>
      <c r="H138" s="360"/>
      <c r="I138" s="360"/>
      <c r="J138" s="696" t="s">
        <v>2308</v>
      </c>
      <c r="K138" s="1161" t="s">
        <v>2043</v>
      </c>
      <c r="L138" s="1039" t="s">
        <v>941</v>
      </c>
      <c r="M138" s="124" t="s">
        <v>10206</v>
      </c>
      <c r="N138" s="246" t="s">
        <v>10207</v>
      </c>
      <c r="O138" s="243" t="s">
        <v>4955</v>
      </c>
      <c r="P138" s="360"/>
      <c r="Q138" s="360" t="s">
        <v>10469</v>
      </c>
      <c r="R138" s="1121"/>
      <c r="S138" s="1476"/>
      <c r="T138" s="124"/>
      <c r="U138" s="360"/>
      <c r="V138" s="360"/>
      <c r="W138" s="360"/>
    </row>
    <row r="139" spans="1:23" s="325" customFormat="1" ht="15" customHeight="1">
      <c r="A139" s="238">
        <v>129</v>
      </c>
      <c r="B139" s="124" t="s">
        <v>10208</v>
      </c>
      <c r="C139" s="246" t="s">
        <v>10209</v>
      </c>
      <c r="D139" s="243" t="s">
        <v>4955</v>
      </c>
      <c r="E139" s="243" t="s">
        <v>2108</v>
      </c>
      <c r="F139" s="360"/>
      <c r="G139" s="754" t="s">
        <v>3760</v>
      </c>
      <c r="H139" s="360"/>
      <c r="I139" s="360"/>
      <c r="J139" s="696" t="s">
        <v>2308</v>
      </c>
      <c r="K139" s="1161" t="s">
        <v>2043</v>
      </c>
      <c r="L139" s="1039" t="s">
        <v>941</v>
      </c>
      <c r="M139" s="124" t="s">
        <v>10208</v>
      </c>
      <c r="N139" s="246" t="s">
        <v>10209</v>
      </c>
      <c r="O139" s="243" t="s">
        <v>4955</v>
      </c>
      <c r="P139" s="360"/>
      <c r="Q139" s="360" t="s">
        <v>10470</v>
      </c>
      <c r="R139" s="1121"/>
      <c r="S139" s="1476"/>
      <c r="T139" s="124"/>
      <c r="U139" s="360"/>
      <c r="V139" s="360"/>
      <c r="W139" s="360"/>
    </row>
    <row r="140" spans="1:23" s="325" customFormat="1" ht="15" customHeight="1">
      <c r="A140" s="238">
        <v>130</v>
      </c>
      <c r="B140" s="124" t="s">
        <v>10210</v>
      </c>
      <c r="C140" s="246" t="s">
        <v>10211</v>
      </c>
      <c r="D140" s="243" t="s">
        <v>4955</v>
      </c>
      <c r="E140" s="243" t="s">
        <v>2108</v>
      </c>
      <c r="F140" s="360"/>
      <c r="G140" s="754" t="s">
        <v>4808</v>
      </c>
      <c r="H140" s="360"/>
      <c r="I140" s="360"/>
      <c r="J140" s="696" t="s">
        <v>2308</v>
      </c>
      <c r="K140" s="1161" t="s">
        <v>2043</v>
      </c>
      <c r="L140" s="1039" t="s">
        <v>941</v>
      </c>
      <c r="M140" s="124" t="s">
        <v>10210</v>
      </c>
      <c r="N140" s="246" t="s">
        <v>10211</v>
      </c>
      <c r="O140" s="243" t="s">
        <v>4955</v>
      </c>
      <c r="P140" s="360"/>
      <c r="Q140" s="360" t="s">
        <v>10471</v>
      </c>
      <c r="R140" s="1121"/>
      <c r="S140" s="1476"/>
      <c r="T140" s="124"/>
      <c r="U140" s="360"/>
      <c r="V140" s="360"/>
      <c r="W140" s="360"/>
    </row>
    <row r="141" spans="1:23" s="325" customFormat="1" ht="15" customHeight="1">
      <c r="A141" s="238">
        <v>131</v>
      </c>
      <c r="B141" s="124" t="s">
        <v>10212</v>
      </c>
      <c r="C141" s="246" t="s">
        <v>10213</v>
      </c>
      <c r="D141" s="243" t="s">
        <v>4955</v>
      </c>
      <c r="E141" s="243" t="s">
        <v>2108</v>
      </c>
      <c r="F141" s="360"/>
      <c r="G141" s="754" t="s">
        <v>4810</v>
      </c>
      <c r="H141" s="360"/>
      <c r="I141" s="360"/>
      <c r="J141" s="696" t="s">
        <v>2308</v>
      </c>
      <c r="K141" s="1161" t="s">
        <v>2043</v>
      </c>
      <c r="L141" s="1039" t="s">
        <v>941</v>
      </c>
      <c r="M141" s="124" t="s">
        <v>10212</v>
      </c>
      <c r="N141" s="246" t="s">
        <v>10213</v>
      </c>
      <c r="O141" s="243" t="s">
        <v>4955</v>
      </c>
      <c r="P141" s="360"/>
      <c r="Q141" s="360" t="s">
        <v>10472</v>
      </c>
      <c r="R141" s="1121"/>
      <c r="S141" s="1476"/>
      <c r="T141" s="124"/>
      <c r="U141" s="360"/>
      <c r="V141" s="360"/>
      <c r="W141" s="360"/>
    </row>
    <row r="142" spans="1:23" s="325" customFormat="1" ht="15" customHeight="1">
      <c r="A142" s="238">
        <v>132</v>
      </c>
      <c r="B142" s="124" t="s">
        <v>10214</v>
      </c>
      <c r="C142" s="246" t="s">
        <v>10215</v>
      </c>
      <c r="D142" s="243" t="s">
        <v>4955</v>
      </c>
      <c r="E142" s="243" t="s">
        <v>2108</v>
      </c>
      <c r="F142" s="360"/>
      <c r="G142" s="754" t="s">
        <v>4810</v>
      </c>
      <c r="H142" s="360"/>
      <c r="I142" s="360"/>
      <c r="J142" s="696" t="s">
        <v>2308</v>
      </c>
      <c r="K142" s="1161" t="s">
        <v>2043</v>
      </c>
      <c r="L142" s="1039" t="s">
        <v>941</v>
      </c>
      <c r="M142" s="124" t="s">
        <v>10214</v>
      </c>
      <c r="N142" s="246" t="s">
        <v>10215</v>
      </c>
      <c r="O142" s="243" t="s">
        <v>4955</v>
      </c>
      <c r="P142" s="360"/>
      <c r="Q142" s="360" t="s">
        <v>10473</v>
      </c>
      <c r="R142" s="1121"/>
      <c r="S142" s="1476"/>
      <c r="T142" s="124"/>
      <c r="U142" s="360"/>
      <c r="V142" s="360"/>
      <c r="W142" s="360"/>
    </row>
    <row r="143" spans="1:23" s="325" customFormat="1" ht="15" customHeight="1">
      <c r="A143" s="238">
        <v>133</v>
      </c>
      <c r="B143" s="124" t="s">
        <v>9526</v>
      </c>
      <c r="C143" s="246" t="s">
        <v>9527</v>
      </c>
      <c r="D143" s="243" t="s">
        <v>4955</v>
      </c>
      <c r="E143" s="243" t="s">
        <v>2108</v>
      </c>
      <c r="F143" s="360"/>
      <c r="G143" s="754" t="s">
        <v>3760</v>
      </c>
      <c r="H143" s="360"/>
      <c r="I143" s="360"/>
      <c r="J143" s="696" t="s">
        <v>188</v>
      </c>
      <c r="K143" s="1161" t="s">
        <v>2043</v>
      </c>
      <c r="L143" s="1039" t="s">
        <v>941</v>
      </c>
      <c r="M143" s="124" t="s">
        <v>9526</v>
      </c>
      <c r="N143" s="246" t="s">
        <v>9527</v>
      </c>
      <c r="O143" s="243" t="s">
        <v>4955</v>
      </c>
      <c r="P143" s="360"/>
      <c r="Q143" s="360" t="s">
        <v>10474</v>
      </c>
      <c r="R143" s="1121"/>
      <c r="S143" s="1476"/>
      <c r="T143" s="124"/>
      <c r="U143" s="360"/>
      <c r="V143" s="360"/>
      <c r="W143" s="360"/>
    </row>
    <row r="144" spans="1:23" s="325" customFormat="1" ht="15" customHeight="1">
      <c r="A144" s="238">
        <v>134</v>
      </c>
      <c r="B144" s="124" t="s">
        <v>10218</v>
      </c>
      <c r="C144" s="246" t="s">
        <v>9530</v>
      </c>
      <c r="D144" s="243" t="s">
        <v>4955</v>
      </c>
      <c r="E144" s="243" t="s">
        <v>2108</v>
      </c>
      <c r="F144" s="360"/>
      <c r="G144" s="754" t="s">
        <v>3760</v>
      </c>
      <c r="H144" s="360"/>
      <c r="I144" s="360"/>
      <c r="J144" s="696" t="s">
        <v>188</v>
      </c>
      <c r="K144" s="1161" t="s">
        <v>2043</v>
      </c>
      <c r="L144" s="1039" t="s">
        <v>941</v>
      </c>
      <c r="M144" s="124" t="s">
        <v>10218</v>
      </c>
      <c r="N144" s="246" t="s">
        <v>9530</v>
      </c>
      <c r="O144" s="243" t="s">
        <v>4955</v>
      </c>
      <c r="P144" s="360"/>
      <c r="Q144" s="360" t="s">
        <v>10475</v>
      </c>
      <c r="R144" s="1121"/>
      <c r="S144" s="1476"/>
      <c r="T144" s="124"/>
      <c r="U144" s="360"/>
      <c r="V144" s="360"/>
      <c r="W144" s="360"/>
    </row>
    <row r="145" spans="1:23" s="325" customFormat="1" ht="15" customHeight="1">
      <c r="A145" s="238">
        <v>135</v>
      </c>
      <c r="B145" s="124" t="s">
        <v>10220</v>
      </c>
      <c r="C145" s="246" t="s">
        <v>9533</v>
      </c>
      <c r="D145" s="243" t="s">
        <v>4955</v>
      </c>
      <c r="E145" s="243" t="s">
        <v>2108</v>
      </c>
      <c r="F145" s="360"/>
      <c r="G145" s="754" t="s">
        <v>3760</v>
      </c>
      <c r="H145" s="360"/>
      <c r="I145" s="360"/>
      <c r="J145" s="696" t="s">
        <v>188</v>
      </c>
      <c r="K145" s="1161" t="s">
        <v>2043</v>
      </c>
      <c r="L145" s="1039" t="s">
        <v>941</v>
      </c>
      <c r="M145" s="124" t="s">
        <v>10220</v>
      </c>
      <c r="N145" s="246" t="s">
        <v>9533</v>
      </c>
      <c r="O145" s="243" t="s">
        <v>4955</v>
      </c>
      <c r="P145" s="360"/>
      <c r="Q145" s="360" t="s">
        <v>10476</v>
      </c>
      <c r="R145" s="1121"/>
      <c r="S145" s="1476"/>
      <c r="T145" s="124"/>
      <c r="U145" s="360"/>
      <c r="V145" s="360"/>
      <c r="W145" s="360"/>
    </row>
    <row r="146" spans="1:23" s="325" customFormat="1" ht="15" customHeight="1">
      <c r="A146" s="238">
        <v>136</v>
      </c>
      <c r="B146" s="124" t="s">
        <v>10222</v>
      </c>
      <c r="C146" s="246" t="s">
        <v>10223</v>
      </c>
      <c r="D146" s="243" t="s">
        <v>4955</v>
      </c>
      <c r="E146" s="243" t="s">
        <v>2108</v>
      </c>
      <c r="F146" s="360"/>
      <c r="G146" s="754" t="s">
        <v>4808</v>
      </c>
      <c r="H146" s="360"/>
      <c r="I146" s="360"/>
      <c r="J146" s="696" t="s">
        <v>188</v>
      </c>
      <c r="K146" s="1161" t="s">
        <v>2043</v>
      </c>
      <c r="L146" s="1039" t="s">
        <v>941</v>
      </c>
      <c r="M146" s="124" t="s">
        <v>10222</v>
      </c>
      <c r="N146" s="246" t="s">
        <v>10223</v>
      </c>
      <c r="O146" s="243" t="s">
        <v>4955</v>
      </c>
      <c r="P146" s="360"/>
      <c r="Q146" s="360" t="s">
        <v>10477</v>
      </c>
      <c r="R146" s="1121"/>
      <c r="S146" s="1476"/>
      <c r="T146" s="124"/>
      <c r="U146" s="360"/>
      <c r="V146" s="360"/>
      <c r="W146" s="360"/>
    </row>
    <row r="147" spans="1:23" s="325" customFormat="1" ht="15" customHeight="1">
      <c r="A147" s="238">
        <v>137</v>
      </c>
      <c r="B147" s="124" t="s">
        <v>10226</v>
      </c>
      <c r="C147" s="246" t="s">
        <v>10227</v>
      </c>
      <c r="D147" s="243" t="s">
        <v>4955</v>
      </c>
      <c r="E147" s="243" t="s">
        <v>2108</v>
      </c>
      <c r="F147" s="360"/>
      <c r="G147" s="754" t="s">
        <v>4808</v>
      </c>
      <c r="H147" s="360"/>
      <c r="I147" s="360"/>
      <c r="J147" s="696" t="s">
        <v>188</v>
      </c>
      <c r="K147" s="1161" t="s">
        <v>2043</v>
      </c>
      <c r="L147" s="1039" t="s">
        <v>941</v>
      </c>
      <c r="M147" s="124" t="s">
        <v>10226</v>
      </c>
      <c r="N147" s="246" t="s">
        <v>10227</v>
      </c>
      <c r="O147" s="243" t="s">
        <v>4955</v>
      </c>
      <c r="P147" s="360"/>
      <c r="Q147" s="360" t="s">
        <v>10478</v>
      </c>
      <c r="R147" s="1121"/>
      <c r="S147" s="1476"/>
      <c r="T147" s="124"/>
      <c r="U147" s="360"/>
      <c r="V147" s="360"/>
      <c r="W147" s="360"/>
    </row>
    <row r="148" spans="1:23" s="325" customFormat="1" ht="15" customHeight="1">
      <c r="A148" s="238">
        <v>138</v>
      </c>
      <c r="B148" s="124" t="s">
        <v>10229</v>
      </c>
      <c r="C148" s="246" t="s">
        <v>10230</v>
      </c>
      <c r="D148" s="243" t="s">
        <v>4955</v>
      </c>
      <c r="E148" s="243" t="s">
        <v>2108</v>
      </c>
      <c r="F148" s="360"/>
      <c r="G148" s="754" t="s">
        <v>4808</v>
      </c>
      <c r="H148" s="360"/>
      <c r="I148" s="360"/>
      <c r="J148" s="696" t="s">
        <v>188</v>
      </c>
      <c r="K148" s="1161" t="s">
        <v>2043</v>
      </c>
      <c r="L148" s="1039" t="s">
        <v>941</v>
      </c>
      <c r="M148" s="124" t="s">
        <v>10229</v>
      </c>
      <c r="N148" s="246" t="s">
        <v>10230</v>
      </c>
      <c r="O148" s="243" t="s">
        <v>4955</v>
      </c>
      <c r="P148" s="360"/>
      <c r="Q148" s="360" t="s">
        <v>10479</v>
      </c>
      <c r="R148" s="1121"/>
      <c r="S148" s="1476"/>
      <c r="T148" s="124"/>
      <c r="U148" s="360"/>
      <c r="V148" s="360"/>
      <c r="W148" s="360"/>
    </row>
    <row r="149" spans="1:23" s="325" customFormat="1" ht="15" customHeight="1">
      <c r="A149" s="238">
        <v>139</v>
      </c>
      <c r="B149" s="124" t="s">
        <v>10233</v>
      </c>
      <c r="C149" s="246" t="s">
        <v>10234</v>
      </c>
      <c r="D149" s="243" t="s">
        <v>4955</v>
      </c>
      <c r="E149" s="243" t="s">
        <v>2108</v>
      </c>
      <c r="F149" s="360"/>
      <c r="G149" s="754" t="s">
        <v>4810</v>
      </c>
      <c r="H149" s="360"/>
      <c r="I149" s="360"/>
      <c r="J149" s="696" t="s">
        <v>188</v>
      </c>
      <c r="K149" s="1161" t="s">
        <v>2043</v>
      </c>
      <c r="L149" s="1039" t="s">
        <v>941</v>
      </c>
      <c r="M149" s="124" t="s">
        <v>10233</v>
      </c>
      <c r="N149" s="246" t="s">
        <v>10234</v>
      </c>
      <c r="O149" s="243" t="s">
        <v>4955</v>
      </c>
      <c r="P149" s="360"/>
      <c r="Q149" s="360" t="s">
        <v>10480</v>
      </c>
      <c r="R149" s="1121"/>
      <c r="S149" s="1476"/>
      <c r="T149" s="124"/>
      <c r="U149" s="360"/>
      <c r="V149" s="360"/>
      <c r="W149" s="360"/>
    </row>
    <row r="150" spans="1:23" s="325" customFormat="1" ht="15" customHeight="1">
      <c r="A150" s="238">
        <v>140</v>
      </c>
      <c r="B150" s="124" t="s">
        <v>10235</v>
      </c>
      <c r="C150" s="246" t="s">
        <v>10236</v>
      </c>
      <c r="D150" s="243" t="s">
        <v>4955</v>
      </c>
      <c r="E150" s="243" t="s">
        <v>2108</v>
      </c>
      <c r="F150" s="360"/>
      <c r="G150" s="754" t="s">
        <v>4810</v>
      </c>
      <c r="H150" s="360"/>
      <c r="I150" s="360"/>
      <c r="J150" s="696" t="s">
        <v>2308</v>
      </c>
      <c r="K150" s="1161" t="s">
        <v>2043</v>
      </c>
      <c r="L150" s="1039" t="s">
        <v>941</v>
      </c>
      <c r="M150" s="124" t="s">
        <v>10235</v>
      </c>
      <c r="N150" s="246" t="s">
        <v>10236</v>
      </c>
      <c r="O150" s="243" t="s">
        <v>4955</v>
      </c>
      <c r="P150" s="360"/>
      <c r="Q150" s="360" t="s">
        <v>10481</v>
      </c>
      <c r="R150" s="1121"/>
      <c r="S150" s="1476"/>
      <c r="T150" s="124"/>
      <c r="U150" s="360"/>
      <c r="V150" s="360"/>
      <c r="W150" s="360"/>
    </row>
    <row r="151" spans="1:23" s="325" customFormat="1" ht="15" customHeight="1">
      <c r="A151" s="238">
        <v>141</v>
      </c>
      <c r="B151" s="124" t="s">
        <v>10237</v>
      </c>
      <c r="C151" s="246" t="s">
        <v>10238</v>
      </c>
      <c r="D151" s="243" t="s">
        <v>4955</v>
      </c>
      <c r="E151" s="243" t="s">
        <v>2108</v>
      </c>
      <c r="F151" s="360"/>
      <c r="G151" s="754" t="s">
        <v>4810</v>
      </c>
      <c r="H151" s="360"/>
      <c r="I151" s="360"/>
      <c r="J151" s="696" t="s">
        <v>2308</v>
      </c>
      <c r="K151" s="1161" t="s">
        <v>2043</v>
      </c>
      <c r="L151" s="1039" t="s">
        <v>941</v>
      </c>
      <c r="M151" s="124" t="s">
        <v>10237</v>
      </c>
      <c r="N151" s="246" t="s">
        <v>10238</v>
      </c>
      <c r="O151" s="243" t="s">
        <v>4955</v>
      </c>
      <c r="P151" s="360"/>
      <c r="Q151" s="360" t="s">
        <v>10482</v>
      </c>
      <c r="R151" s="1121"/>
      <c r="S151" s="1476"/>
      <c r="T151" s="124"/>
      <c r="U151" s="360"/>
      <c r="V151" s="360"/>
      <c r="W151" s="360"/>
    </row>
    <row r="152" spans="1:23" s="325" customFormat="1" ht="15" customHeight="1">
      <c r="A152" s="238">
        <v>142</v>
      </c>
      <c r="B152" s="124" t="s">
        <v>9517</v>
      </c>
      <c r="C152" s="124" t="s">
        <v>9518</v>
      </c>
      <c r="D152" s="243" t="s">
        <v>4955</v>
      </c>
      <c r="E152" s="243" t="s">
        <v>2108</v>
      </c>
      <c r="F152" s="360"/>
      <c r="G152" s="754" t="s">
        <v>3760</v>
      </c>
      <c r="H152" s="360"/>
      <c r="I152" s="360"/>
      <c r="J152" s="696" t="s">
        <v>188</v>
      </c>
      <c r="K152" s="1161" t="s">
        <v>2043</v>
      </c>
      <c r="L152" s="1039" t="s">
        <v>941</v>
      </c>
      <c r="M152" s="124" t="s">
        <v>9517</v>
      </c>
      <c r="N152" s="124" t="s">
        <v>9518</v>
      </c>
      <c r="O152" s="243" t="s">
        <v>4955</v>
      </c>
      <c r="P152" s="360"/>
      <c r="Q152" s="360" t="s">
        <v>10483</v>
      </c>
      <c r="R152" s="1121"/>
      <c r="S152" s="1476"/>
      <c r="T152" s="124"/>
      <c r="U152" s="360"/>
      <c r="V152" s="360"/>
      <c r="W152" s="360"/>
    </row>
    <row r="153" spans="1:23" s="325" customFormat="1" ht="15" customHeight="1">
      <c r="A153" s="238">
        <v>143</v>
      </c>
      <c r="B153" s="124" t="s">
        <v>10241</v>
      </c>
      <c r="C153" s="124" t="s">
        <v>9521</v>
      </c>
      <c r="D153" s="243" t="s">
        <v>4955</v>
      </c>
      <c r="E153" s="243" t="s">
        <v>2108</v>
      </c>
      <c r="F153" s="360"/>
      <c r="G153" s="754" t="s">
        <v>3760</v>
      </c>
      <c r="H153" s="360"/>
      <c r="I153" s="360"/>
      <c r="J153" s="696" t="s">
        <v>188</v>
      </c>
      <c r="K153" s="1161" t="s">
        <v>2043</v>
      </c>
      <c r="L153" s="1039" t="s">
        <v>941</v>
      </c>
      <c r="M153" s="124" t="s">
        <v>10241</v>
      </c>
      <c r="N153" s="124" t="s">
        <v>9521</v>
      </c>
      <c r="O153" s="243" t="s">
        <v>4955</v>
      </c>
      <c r="P153" s="360"/>
      <c r="Q153" s="360" t="s">
        <v>10484</v>
      </c>
      <c r="R153" s="1121"/>
      <c r="S153" s="1476"/>
      <c r="T153" s="124"/>
      <c r="U153" s="360"/>
      <c r="V153" s="360"/>
      <c r="W153" s="360"/>
    </row>
    <row r="154" spans="1:23" s="325" customFormat="1" ht="15" customHeight="1">
      <c r="A154" s="238">
        <v>144</v>
      </c>
      <c r="B154" s="124" t="s">
        <v>10244</v>
      </c>
      <c r="C154" s="124" t="s">
        <v>9524</v>
      </c>
      <c r="D154" s="243" t="s">
        <v>4955</v>
      </c>
      <c r="E154" s="243" t="s">
        <v>2108</v>
      </c>
      <c r="F154" s="360"/>
      <c r="G154" s="754" t="s">
        <v>3760</v>
      </c>
      <c r="H154" s="360"/>
      <c r="I154" s="360"/>
      <c r="J154" s="696" t="s">
        <v>188</v>
      </c>
      <c r="K154" s="1161" t="s">
        <v>2043</v>
      </c>
      <c r="L154" s="1039" t="s">
        <v>941</v>
      </c>
      <c r="M154" s="124" t="s">
        <v>10244</v>
      </c>
      <c r="N154" s="124" t="s">
        <v>9524</v>
      </c>
      <c r="O154" s="243" t="s">
        <v>4955</v>
      </c>
      <c r="P154" s="360"/>
      <c r="Q154" s="360" t="s">
        <v>10485</v>
      </c>
      <c r="R154" s="1121"/>
      <c r="S154" s="1476"/>
      <c r="T154" s="124"/>
      <c r="U154" s="360"/>
      <c r="V154" s="360"/>
      <c r="W154" s="360"/>
    </row>
    <row r="155" spans="1:23" s="325" customFormat="1" ht="15" customHeight="1">
      <c r="A155" s="238">
        <v>145</v>
      </c>
      <c r="B155" s="124" t="s">
        <v>10246</v>
      </c>
      <c r="C155" s="124" t="s">
        <v>10247</v>
      </c>
      <c r="D155" s="243" t="s">
        <v>4955</v>
      </c>
      <c r="E155" s="243" t="s">
        <v>2108</v>
      </c>
      <c r="F155" s="360"/>
      <c r="G155" s="754" t="s">
        <v>4808</v>
      </c>
      <c r="H155" s="360"/>
      <c r="I155" s="360"/>
      <c r="J155" s="696" t="s">
        <v>188</v>
      </c>
      <c r="K155" s="1161" t="s">
        <v>2043</v>
      </c>
      <c r="L155" s="1039" t="s">
        <v>941</v>
      </c>
      <c r="M155" s="124" t="s">
        <v>10246</v>
      </c>
      <c r="N155" s="124" t="s">
        <v>10247</v>
      </c>
      <c r="O155" s="243" t="s">
        <v>4955</v>
      </c>
      <c r="P155" s="360"/>
      <c r="Q155" s="360" t="s">
        <v>10486</v>
      </c>
      <c r="R155" s="1121"/>
      <c r="S155" s="1476"/>
      <c r="T155" s="124"/>
      <c r="U155" s="360"/>
      <c r="V155" s="360"/>
      <c r="W155" s="360"/>
    </row>
    <row r="156" spans="1:23" s="325" customFormat="1" ht="15" customHeight="1">
      <c r="A156" s="238">
        <v>146</v>
      </c>
      <c r="B156" s="124" t="s">
        <v>10250</v>
      </c>
      <c r="C156" s="124" t="s">
        <v>10251</v>
      </c>
      <c r="D156" s="243" t="s">
        <v>4955</v>
      </c>
      <c r="E156" s="243" t="s">
        <v>2108</v>
      </c>
      <c r="F156" s="360"/>
      <c r="G156" s="754" t="s">
        <v>4808</v>
      </c>
      <c r="H156" s="360"/>
      <c r="I156" s="360"/>
      <c r="J156" s="696" t="s">
        <v>188</v>
      </c>
      <c r="K156" s="1161" t="s">
        <v>2043</v>
      </c>
      <c r="L156" s="1039" t="s">
        <v>941</v>
      </c>
      <c r="M156" s="124" t="s">
        <v>10250</v>
      </c>
      <c r="N156" s="124" t="s">
        <v>10251</v>
      </c>
      <c r="O156" s="243" t="s">
        <v>4955</v>
      </c>
      <c r="P156" s="360"/>
      <c r="Q156" s="360" t="s">
        <v>10487</v>
      </c>
      <c r="R156" s="1121"/>
      <c r="S156" s="1476"/>
      <c r="T156" s="124"/>
      <c r="U156" s="360"/>
      <c r="V156" s="360"/>
      <c r="W156" s="360"/>
    </row>
    <row r="157" spans="1:23" s="325" customFormat="1" ht="15" customHeight="1">
      <c r="A157" s="238">
        <v>147</v>
      </c>
      <c r="B157" s="124" t="s">
        <v>10253</v>
      </c>
      <c r="C157" s="124" t="s">
        <v>10254</v>
      </c>
      <c r="D157" s="243" t="s">
        <v>4955</v>
      </c>
      <c r="E157" s="243" t="s">
        <v>2108</v>
      </c>
      <c r="F157" s="360"/>
      <c r="G157" s="754" t="s">
        <v>4808</v>
      </c>
      <c r="H157" s="360"/>
      <c r="I157" s="360"/>
      <c r="J157" s="696" t="s">
        <v>188</v>
      </c>
      <c r="K157" s="1161" t="s">
        <v>2043</v>
      </c>
      <c r="L157" s="1039" t="s">
        <v>941</v>
      </c>
      <c r="M157" s="124" t="s">
        <v>10253</v>
      </c>
      <c r="N157" s="124" t="s">
        <v>10254</v>
      </c>
      <c r="O157" s="243" t="s">
        <v>4955</v>
      </c>
      <c r="P157" s="360"/>
      <c r="Q157" s="360" t="s">
        <v>10488</v>
      </c>
      <c r="R157" s="1121"/>
      <c r="S157" s="1476"/>
      <c r="T157" s="124"/>
      <c r="U157" s="360"/>
      <c r="V157" s="360"/>
      <c r="W157" s="360"/>
    </row>
    <row r="158" spans="1:23" s="325" customFormat="1" ht="15" customHeight="1">
      <c r="A158" s="238">
        <v>148</v>
      </c>
      <c r="B158" s="124" t="s">
        <v>10256</v>
      </c>
      <c r="C158" s="124" t="s">
        <v>10257</v>
      </c>
      <c r="D158" s="243" t="s">
        <v>4955</v>
      </c>
      <c r="E158" s="243" t="s">
        <v>2108</v>
      </c>
      <c r="F158" s="360"/>
      <c r="G158" s="754" t="s">
        <v>4810</v>
      </c>
      <c r="H158" s="360"/>
      <c r="I158" s="360"/>
      <c r="J158" s="696" t="s">
        <v>188</v>
      </c>
      <c r="K158" s="1161" t="s">
        <v>2043</v>
      </c>
      <c r="L158" s="1039" t="s">
        <v>941</v>
      </c>
      <c r="M158" s="124" t="s">
        <v>10256</v>
      </c>
      <c r="N158" s="124" t="s">
        <v>10257</v>
      </c>
      <c r="O158" s="243" t="s">
        <v>4955</v>
      </c>
      <c r="P158" s="360"/>
      <c r="Q158" s="360" t="s">
        <v>10489</v>
      </c>
      <c r="R158" s="1121"/>
      <c r="S158" s="1476"/>
      <c r="T158" s="124"/>
      <c r="U158" s="360"/>
      <c r="V158" s="360"/>
      <c r="W158" s="360"/>
    </row>
    <row r="159" spans="1:23" s="325" customFormat="1" ht="15" customHeight="1">
      <c r="A159" s="238">
        <v>149</v>
      </c>
      <c r="B159" s="124" t="s">
        <v>10258</v>
      </c>
      <c r="C159" s="124" t="s">
        <v>10259</v>
      </c>
      <c r="D159" s="243" t="s">
        <v>4955</v>
      </c>
      <c r="E159" s="243" t="s">
        <v>2108</v>
      </c>
      <c r="F159" s="360"/>
      <c r="G159" s="754" t="s">
        <v>4810</v>
      </c>
      <c r="H159" s="360"/>
      <c r="I159" s="360"/>
      <c r="J159" s="696" t="s">
        <v>2308</v>
      </c>
      <c r="K159" s="1161" t="s">
        <v>2043</v>
      </c>
      <c r="L159" s="1039" t="s">
        <v>941</v>
      </c>
      <c r="M159" s="124" t="s">
        <v>10258</v>
      </c>
      <c r="N159" s="124" t="s">
        <v>10259</v>
      </c>
      <c r="O159" s="243" t="s">
        <v>4955</v>
      </c>
      <c r="P159" s="360"/>
      <c r="Q159" s="360" t="s">
        <v>10490</v>
      </c>
      <c r="R159" s="1121"/>
      <c r="S159" s="1476"/>
      <c r="T159" s="124"/>
      <c r="U159" s="360"/>
      <c r="V159" s="360"/>
      <c r="W159" s="360"/>
    </row>
    <row r="160" spans="1:23" s="325" customFormat="1" ht="15" customHeight="1">
      <c r="A160" s="238">
        <v>150</v>
      </c>
      <c r="B160" s="124" t="s">
        <v>10260</v>
      </c>
      <c r="C160" s="124" t="s">
        <v>10261</v>
      </c>
      <c r="D160" s="243" t="s">
        <v>4955</v>
      </c>
      <c r="E160" s="243" t="s">
        <v>2108</v>
      </c>
      <c r="F160" s="360"/>
      <c r="G160" s="754" t="s">
        <v>4810</v>
      </c>
      <c r="H160" s="360"/>
      <c r="I160" s="360"/>
      <c r="J160" s="696" t="s">
        <v>2308</v>
      </c>
      <c r="K160" s="1161" t="s">
        <v>2043</v>
      </c>
      <c r="L160" s="1039" t="s">
        <v>941</v>
      </c>
      <c r="M160" s="124" t="s">
        <v>10260</v>
      </c>
      <c r="N160" s="124" t="s">
        <v>10261</v>
      </c>
      <c r="O160" s="243" t="s">
        <v>4955</v>
      </c>
      <c r="P160" s="360"/>
      <c r="Q160" s="360" t="s">
        <v>10491</v>
      </c>
      <c r="R160" s="1121"/>
      <c r="S160" s="1476"/>
      <c r="T160" s="124"/>
      <c r="U160" s="360"/>
      <c r="V160" s="360"/>
      <c r="W160" s="360"/>
    </row>
    <row r="161" spans="1:23" s="325" customFormat="1" ht="15" customHeight="1">
      <c r="A161" s="238">
        <v>152</v>
      </c>
      <c r="B161" s="124" t="s">
        <v>10264</v>
      </c>
      <c r="C161" s="246" t="s">
        <v>10265</v>
      </c>
      <c r="D161" s="243" t="s">
        <v>4955</v>
      </c>
      <c r="E161" s="243" t="s">
        <v>2108</v>
      </c>
      <c r="F161" s="360"/>
      <c r="G161" s="754" t="s">
        <v>3760</v>
      </c>
      <c r="H161" s="360"/>
      <c r="I161" s="360"/>
      <c r="J161" s="696" t="s">
        <v>2308</v>
      </c>
      <c r="K161" s="1161" t="s">
        <v>2043</v>
      </c>
      <c r="L161" s="1039" t="s">
        <v>941</v>
      </c>
      <c r="M161" s="124" t="s">
        <v>10264</v>
      </c>
      <c r="N161" s="246" t="s">
        <v>10265</v>
      </c>
      <c r="O161" s="243" t="s">
        <v>4955</v>
      </c>
      <c r="P161" s="360"/>
      <c r="Q161" s="360" t="s">
        <v>10492</v>
      </c>
      <c r="R161" s="1121"/>
      <c r="S161" s="1476"/>
      <c r="T161" s="124"/>
      <c r="U161" s="360"/>
      <c r="V161" s="360"/>
      <c r="W161" s="360"/>
    </row>
    <row r="162" spans="1:23" s="325" customFormat="1" ht="15" customHeight="1">
      <c r="A162" s="238">
        <v>153</v>
      </c>
      <c r="B162" s="124" t="s">
        <v>10268</v>
      </c>
      <c r="C162" s="246" t="s">
        <v>10269</v>
      </c>
      <c r="D162" s="243" t="s">
        <v>4955</v>
      </c>
      <c r="E162" s="243" t="s">
        <v>2108</v>
      </c>
      <c r="F162" s="360"/>
      <c r="G162" s="754" t="s">
        <v>3760</v>
      </c>
      <c r="H162" s="360"/>
      <c r="I162" s="360"/>
      <c r="J162" s="696" t="s">
        <v>2308</v>
      </c>
      <c r="K162" s="1161" t="s">
        <v>2043</v>
      </c>
      <c r="L162" s="1039" t="s">
        <v>941</v>
      </c>
      <c r="M162" s="124" t="s">
        <v>10268</v>
      </c>
      <c r="N162" s="246" t="s">
        <v>10269</v>
      </c>
      <c r="O162" s="243" t="s">
        <v>4955</v>
      </c>
      <c r="P162" s="360"/>
      <c r="Q162" s="360" t="s">
        <v>10493</v>
      </c>
      <c r="R162" s="1121"/>
      <c r="S162" s="1476"/>
      <c r="T162" s="124"/>
      <c r="U162" s="360"/>
      <c r="V162" s="360"/>
      <c r="W162" s="360"/>
    </row>
    <row r="163" spans="1:23" s="325" customFormat="1" ht="15" customHeight="1">
      <c r="A163" s="238">
        <v>155</v>
      </c>
      <c r="B163" s="240" t="s">
        <v>10273</v>
      </c>
      <c r="C163" s="239" t="s">
        <v>10274</v>
      </c>
      <c r="D163" s="243" t="s">
        <v>4955</v>
      </c>
      <c r="E163" s="243" t="s">
        <v>2108</v>
      </c>
      <c r="F163" s="360"/>
      <c r="G163" s="754" t="s">
        <v>3760</v>
      </c>
      <c r="H163" s="360"/>
      <c r="I163" s="360"/>
      <c r="J163" s="696" t="s">
        <v>2308</v>
      </c>
      <c r="K163" s="1161" t="s">
        <v>2043</v>
      </c>
      <c r="L163" s="1039" t="s">
        <v>941</v>
      </c>
      <c r="M163" s="240" t="s">
        <v>10273</v>
      </c>
      <c r="N163" s="239" t="s">
        <v>10274</v>
      </c>
      <c r="O163" s="243" t="s">
        <v>4955</v>
      </c>
      <c r="P163" s="360"/>
      <c r="Q163" s="360" t="s">
        <v>10494</v>
      </c>
      <c r="R163" s="1121"/>
      <c r="S163" s="1476"/>
      <c r="T163" s="240"/>
      <c r="U163" s="360"/>
      <c r="V163" s="360"/>
      <c r="W163" s="360"/>
    </row>
    <row r="164" spans="1:23" s="325" customFormat="1" ht="15" customHeight="1">
      <c r="A164" s="238">
        <v>156</v>
      </c>
      <c r="B164" s="239" t="s">
        <v>10277</v>
      </c>
      <c r="C164" s="239" t="s">
        <v>10278</v>
      </c>
      <c r="D164" s="243" t="s">
        <v>4955</v>
      </c>
      <c r="E164" s="243" t="s">
        <v>2108</v>
      </c>
      <c r="F164" s="360"/>
      <c r="G164" s="754" t="s">
        <v>4810</v>
      </c>
      <c r="H164" s="360"/>
      <c r="I164" s="360"/>
      <c r="J164" s="696" t="s">
        <v>2308</v>
      </c>
      <c r="K164" s="1161" t="s">
        <v>2043</v>
      </c>
      <c r="L164" s="1039" t="s">
        <v>941</v>
      </c>
      <c r="M164" s="239" t="s">
        <v>10277</v>
      </c>
      <c r="N164" s="239" t="s">
        <v>10278</v>
      </c>
      <c r="O164" s="243" t="s">
        <v>4955</v>
      </c>
      <c r="P164" s="360"/>
      <c r="Q164" s="360" t="s">
        <v>10495</v>
      </c>
      <c r="R164" s="1121"/>
      <c r="S164" s="1476"/>
      <c r="T164" s="239"/>
      <c r="U164" s="360"/>
      <c r="V164" s="360"/>
      <c r="W164" s="360"/>
    </row>
    <row r="165" spans="1:23" s="325" customFormat="1" ht="15" customHeight="1">
      <c r="A165" s="238">
        <v>157</v>
      </c>
      <c r="B165" s="246" t="s">
        <v>10281</v>
      </c>
      <c r="C165" s="246" t="s">
        <v>10282</v>
      </c>
      <c r="D165" s="243" t="s">
        <v>4955</v>
      </c>
      <c r="E165" s="243" t="s">
        <v>2108</v>
      </c>
      <c r="F165" s="360"/>
      <c r="G165" s="754" t="s">
        <v>3760</v>
      </c>
      <c r="H165" s="360"/>
      <c r="I165" s="360"/>
      <c r="J165" s="696" t="s">
        <v>2308</v>
      </c>
      <c r="K165" s="1161" t="s">
        <v>2043</v>
      </c>
      <c r="L165" s="1039" t="s">
        <v>941</v>
      </c>
      <c r="M165" s="246" t="s">
        <v>10281</v>
      </c>
      <c r="N165" s="246" t="s">
        <v>10282</v>
      </c>
      <c r="O165" s="243" t="s">
        <v>4955</v>
      </c>
      <c r="P165" s="360"/>
      <c r="Q165" s="360" t="s">
        <v>10496</v>
      </c>
      <c r="R165" s="1121"/>
      <c r="S165" s="1476"/>
      <c r="T165" s="246"/>
      <c r="U165" s="360"/>
      <c r="V165" s="360"/>
      <c r="W165" s="360"/>
    </row>
    <row r="166" spans="1:23" s="325" customFormat="1" ht="15" customHeight="1">
      <c r="A166" s="238">
        <v>158</v>
      </c>
      <c r="B166" s="246" t="s">
        <v>10285</v>
      </c>
      <c r="C166" s="246" t="s">
        <v>10286</v>
      </c>
      <c r="D166" s="243" t="s">
        <v>4955</v>
      </c>
      <c r="E166" s="243" t="s">
        <v>2108</v>
      </c>
      <c r="F166" s="360"/>
      <c r="G166" s="754" t="s">
        <v>4808</v>
      </c>
      <c r="H166" s="360"/>
      <c r="I166" s="360"/>
      <c r="J166" s="696" t="s">
        <v>2308</v>
      </c>
      <c r="K166" s="1161" t="s">
        <v>2043</v>
      </c>
      <c r="L166" s="1039" t="s">
        <v>941</v>
      </c>
      <c r="M166" s="246" t="s">
        <v>10285</v>
      </c>
      <c r="N166" s="246" t="s">
        <v>10286</v>
      </c>
      <c r="O166" s="243" t="s">
        <v>4955</v>
      </c>
      <c r="P166" s="360"/>
      <c r="Q166" s="360" t="s">
        <v>10497</v>
      </c>
      <c r="R166" s="1121"/>
      <c r="S166" s="1476"/>
      <c r="T166" s="246"/>
      <c r="U166" s="360"/>
      <c r="V166" s="360"/>
      <c r="W166" s="360"/>
    </row>
    <row r="167" spans="1:23" s="325" customFormat="1" ht="15" customHeight="1">
      <c r="A167" s="238">
        <v>159</v>
      </c>
      <c r="B167" s="246" t="s">
        <v>10289</v>
      </c>
      <c r="C167" s="246" t="s">
        <v>10290</v>
      </c>
      <c r="D167" s="243" t="s">
        <v>4955</v>
      </c>
      <c r="E167" s="243" t="s">
        <v>2108</v>
      </c>
      <c r="F167" s="360"/>
      <c r="G167" s="754" t="s">
        <v>4810</v>
      </c>
      <c r="H167" s="360"/>
      <c r="I167" s="360"/>
      <c r="J167" s="696" t="s">
        <v>2308</v>
      </c>
      <c r="K167" s="1161" t="s">
        <v>2043</v>
      </c>
      <c r="L167" s="1039" t="s">
        <v>941</v>
      </c>
      <c r="M167" s="246" t="s">
        <v>10289</v>
      </c>
      <c r="N167" s="246" t="s">
        <v>10290</v>
      </c>
      <c r="O167" s="243" t="s">
        <v>4955</v>
      </c>
      <c r="P167" s="360"/>
      <c r="Q167" s="360" t="s">
        <v>10498</v>
      </c>
      <c r="R167" s="1121"/>
      <c r="S167" s="1476"/>
      <c r="T167" s="246"/>
      <c r="U167" s="360"/>
      <c r="V167" s="360"/>
      <c r="W167" s="360"/>
    </row>
    <row r="168" spans="1:23" s="325" customFormat="1" ht="15" customHeight="1">
      <c r="A168" s="238">
        <v>160</v>
      </c>
      <c r="B168" s="246" t="s">
        <v>10291</v>
      </c>
      <c r="C168" s="246" t="s">
        <v>10292</v>
      </c>
      <c r="D168" s="243" t="s">
        <v>4955</v>
      </c>
      <c r="E168" s="243" t="s">
        <v>2108</v>
      </c>
      <c r="F168" s="360"/>
      <c r="G168" s="754" t="s">
        <v>4810</v>
      </c>
      <c r="H168" s="360"/>
      <c r="I168" s="360"/>
      <c r="J168" s="696" t="s">
        <v>2308</v>
      </c>
      <c r="K168" s="1161" t="s">
        <v>2043</v>
      </c>
      <c r="L168" s="1039" t="s">
        <v>941</v>
      </c>
      <c r="M168" s="246" t="s">
        <v>10291</v>
      </c>
      <c r="N168" s="246" t="s">
        <v>10292</v>
      </c>
      <c r="O168" s="243" t="s">
        <v>4955</v>
      </c>
      <c r="P168" s="360"/>
      <c r="Q168" s="360" t="s">
        <v>10499</v>
      </c>
      <c r="R168" s="1121"/>
      <c r="S168" s="1476"/>
      <c r="T168" s="246"/>
      <c r="U168" s="360"/>
      <c r="V168" s="360"/>
      <c r="W168" s="360"/>
    </row>
  </sheetData>
  <mergeCells count="1">
    <mergeCell ref="K9:R9"/>
  </mergeCells>
  <phoneticPr fontId="5" type="noConversion"/>
  <dataValidations count="4">
    <dataValidation type="list" allowBlank="1" showInputMessage="1" showErrorMessage="1" sqref="B6" xr:uid="{00000000-0002-0000-9100-000000000000}">
      <formula1>"Mi: Minute,H: Hour,D: Daily,W: Weekly,M: Monthly,Y: Yearly"</formula1>
    </dataValidation>
    <dataValidation type="list" allowBlank="1" showInputMessage="1" showErrorMessage="1" sqref="B7 B9 K7:K8" xr:uid="{00000000-0002-0000-9100-000001000000}">
      <formula1>"替换,追加"</formula1>
    </dataValidation>
    <dataValidation type="list" allowBlank="1" showInputMessage="1" showErrorMessage="1" sqref="J12 J13:J160 J161:J162 J163:J168" xr:uid="{00000000-0002-0000-9100-000002000000}">
      <formula1>"匹配,基线特有,本地扩充,废弃"</formula1>
    </dataValidation>
    <dataValidation type="list" allowBlank="1" showInputMessage="1" showErrorMessage="1" sqref="N4:N6" xr:uid="{00000000-0002-0000-9100-000003000000}">
      <formula1>"left join,inner join,union,union all"</formula1>
    </dataValidation>
  </dataValidations>
  <hyperlinks>
    <hyperlink ref="A1" location="目录!A1" display="返回" xr:uid="{00000000-0004-0000-9100-000000000000}"/>
  </hyperlinks>
  <pageMargins left="0.75" right="0.75" top="1" bottom="1" header="0.51180555555555596" footer="0.51180555555555596"/>
  <pageSetup paperSize="9" orientation="portrait"/>
  <legacyDrawing r:id="rId1"/>
</worksheet>
</file>

<file path=xl/worksheets/sheet1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W106"/>
  <sheetViews>
    <sheetView topLeftCell="A18" workbookViewId="0">
      <selection activeCell="B18" sqref="B18:E46"/>
    </sheetView>
  </sheetViews>
  <sheetFormatPr defaultColWidth="9" defaultRowHeight="15.6"/>
  <cols>
    <col min="1" max="1" width="11.33203125" style="328" customWidth="1"/>
    <col min="2" max="2" width="19.109375" style="396" customWidth="1"/>
    <col min="3" max="3" width="16.77734375" style="396" customWidth="1"/>
    <col min="4" max="4" width="15.21875" style="396" customWidth="1"/>
    <col min="5" max="5" width="12.109375" style="396" customWidth="1"/>
    <col min="6" max="6" width="7.88671875" style="396" customWidth="1"/>
    <col min="7" max="7" width="4.6640625" style="1400" customWidth="1"/>
    <col min="8" max="8" width="4.6640625" style="396" customWidth="1"/>
    <col min="9" max="9" width="9.44140625" style="396" customWidth="1"/>
    <col min="10" max="10" width="11.21875" style="396" customWidth="1"/>
    <col min="11" max="11" width="9" style="325" hidden="1" customWidth="1"/>
    <col min="12" max="12" width="23.33203125" style="325" hidden="1" customWidth="1"/>
    <col min="13" max="13" width="14.77734375" style="325" hidden="1" customWidth="1"/>
    <col min="14" max="14" width="19" style="325" hidden="1" customWidth="1"/>
    <col min="15" max="15" width="12.33203125" style="325" hidden="1" customWidth="1"/>
    <col min="16" max="17" width="10.33203125" style="325" hidden="1" customWidth="1"/>
    <col min="18" max="18" width="12.6640625" style="325" hidden="1" customWidth="1"/>
    <col min="19" max="19" width="15.77734375" style="396" customWidth="1"/>
    <col min="20" max="20" width="13.6640625" style="396" customWidth="1"/>
    <col min="21" max="21" width="14.88671875" style="396" customWidth="1"/>
    <col min="22" max="23" width="13.77734375" style="396" customWidth="1"/>
    <col min="24" max="16384" width="9" style="328"/>
  </cols>
  <sheetData>
    <row r="1" spans="1:23" s="396" customFormat="1">
      <c r="A1" s="2" t="s">
        <v>2037</v>
      </c>
      <c r="B1" s="331"/>
      <c r="C1" s="331"/>
      <c r="D1" s="331"/>
      <c r="E1" s="331"/>
      <c r="F1" s="331"/>
      <c r="G1" s="328"/>
      <c r="H1" s="331"/>
      <c r="I1" s="331"/>
      <c r="J1" s="331"/>
      <c r="K1" s="331"/>
      <c r="L1" s="331"/>
      <c r="M1" s="331"/>
      <c r="N1" s="331"/>
      <c r="O1" s="331"/>
      <c r="P1" s="331"/>
      <c r="Q1" s="331"/>
      <c r="R1" s="331"/>
      <c r="S1" s="336"/>
      <c r="T1" s="336"/>
      <c r="U1" s="336"/>
      <c r="V1" s="336"/>
      <c r="W1" s="336"/>
    </row>
    <row r="2" spans="1:23" s="396" customFormat="1">
      <c r="A2" s="216" t="s">
        <v>2038</v>
      </c>
      <c r="B2" s="217"/>
      <c r="C2" s="217"/>
      <c r="D2" s="217"/>
      <c r="E2" s="217"/>
      <c r="F2" s="217"/>
      <c r="G2" s="1401"/>
      <c r="H2" s="217"/>
      <c r="I2" s="217"/>
      <c r="J2" s="217"/>
      <c r="K2" s="1183" t="s">
        <v>2830</v>
      </c>
      <c r="L2" s="1184"/>
      <c r="M2" s="1184"/>
      <c r="N2" s="1184"/>
      <c r="O2" s="1184"/>
      <c r="P2" s="1184"/>
      <c r="Q2" s="1184"/>
      <c r="R2" s="1184"/>
      <c r="S2" s="337" t="s">
        <v>2039</v>
      </c>
      <c r="T2" s="338"/>
      <c r="U2" s="338"/>
      <c r="V2" s="338"/>
      <c r="W2" s="353"/>
    </row>
    <row r="3" spans="1:23" s="396" customFormat="1">
      <c r="A3" s="218" t="s">
        <v>2040</v>
      </c>
      <c r="B3" s="1457" t="s">
        <v>955</v>
      </c>
      <c r="C3" s="219"/>
      <c r="D3" s="219"/>
      <c r="E3" s="219"/>
      <c r="F3" s="219"/>
      <c r="G3" s="1402"/>
      <c r="H3" s="219"/>
      <c r="I3" s="219"/>
      <c r="J3" s="219"/>
      <c r="K3" s="1185" t="s">
        <v>2831</v>
      </c>
      <c r="L3" s="1186" t="s">
        <v>2832</v>
      </c>
      <c r="M3" s="1186" t="s">
        <v>2833</v>
      </c>
      <c r="N3" s="1186" t="s">
        <v>2834</v>
      </c>
      <c r="O3" s="1186" t="s">
        <v>2835</v>
      </c>
      <c r="P3" s="1186" t="s">
        <v>2836</v>
      </c>
      <c r="Q3" s="1186" t="s">
        <v>2837</v>
      </c>
      <c r="R3" s="1195" t="s">
        <v>73</v>
      </c>
      <c r="S3" s="339" t="s">
        <v>2041</v>
      </c>
      <c r="T3" s="340" t="s">
        <v>2042</v>
      </c>
      <c r="U3" s="340"/>
      <c r="V3" s="354"/>
      <c r="W3" s="355"/>
    </row>
    <row r="4" spans="1:23" s="397" customFormat="1">
      <c r="A4" s="220" t="s">
        <v>2042</v>
      </c>
      <c r="B4" s="316" t="s">
        <v>954</v>
      </c>
      <c r="C4" s="352"/>
      <c r="D4" s="352"/>
      <c r="E4" s="352"/>
      <c r="F4" s="352"/>
      <c r="G4" s="1089"/>
      <c r="H4" s="352"/>
      <c r="I4" s="352"/>
      <c r="J4" s="352"/>
      <c r="K4" s="1161" t="s">
        <v>897</v>
      </c>
      <c r="L4" s="239" t="s">
        <v>968</v>
      </c>
      <c r="M4" s="239" t="s">
        <v>10500</v>
      </c>
      <c r="N4" s="239"/>
      <c r="O4" s="239" t="s">
        <v>8260</v>
      </c>
      <c r="P4" s="239" t="s">
        <v>10501</v>
      </c>
      <c r="Q4" s="239"/>
      <c r="R4" s="239"/>
      <c r="S4" s="229" t="s">
        <v>2301</v>
      </c>
      <c r="T4" s="239" t="s">
        <v>957</v>
      </c>
      <c r="U4" s="229"/>
      <c r="V4" s="221"/>
      <c r="W4" s="229"/>
    </row>
    <row r="5" spans="1:23" s="397" customFormat="1">
      <c r="A5" s="220" t="s">
        <v>2041</v>
      </c>
      <c r="B5" s="221" t="s">
        <v>2043</v>
      </c>
      <c r="C5" s="352"/>
      <c r="D5" s="352"/>
      <c r="E5" s="352"/>
      <c r="F5" s="352"/>
      <c r="G5" s="1089"/>
      <c r="H5" s="352"/>
      <c r="I5" s="352"/>
      <c r="J5" s="352"/>
      <c r="K5" s="1161"/>
      <c r="L5" s="239" t="s">
        <v>10502</v>
      </c>
      <c r="M5" s="239"/>
      <c r="N5" s="239" t="s">
        <v>10503</v>
      </c>
      <c r="O5" s="239" t="s">
        <v>8318</v>
      </c>
      <c r="P5" s="239" t="s">
        <v>10504</v>
      </c>
      <c r="Q5" s="239" t="s">
        <v>10505</v>
      </c>
      <c r="R5" s="239"/>
      <c r="S5" s="341"/>
      <c r="T5" s="342"/>
      <c r="U5" s="229"/>
      <c r="V5" s="221"/>
      <c r="W5" s="229"/>
    </row>
    <row r="6" spans="1:23" s="397" customFormat="1">
      <c r="A6" s="220" t="s">
        <v>2044</v>
      </c>
      <c r="B6" s="1175" t="s">
        <v>2303</v>
      </c>
      <c r="C6" s="222"/>
      <c r="D6" s="222"/>
      <c r="E6" s="222"/>
      <c r="F6" s="222"/>
      <c r="G6" s="1403"/>
      <c r="H6" s="222"/>
      <c r="I6" s="222"/>
      <c r="J6" s="222"/>
      <c r="K6" s="1161"/>
      <c r="L6" s="239" t="s">
        <v>10506</v>
      </c>
      <c r="M6" s="239"/>
      <c r="N6" s="239" t="s">
        <v>8307</v>
      </c>
      <c r="O6" s="239" t="s">
        <v>542</v>
      </c>
      <c r="P6" s="239"/>
      <c r="Q6" s="239" t="s">
        <v>8972</v>
      </c>
      <c r="R6" s="239"/>
      <c r="S6" s="1198"/>
      <c r="T6" s="827"/>
      <c r="U6" s="827"/>
      <c r="V6" s="225"/>
      <c r="W6" s="827"/>
    </row>
    <row r="7" spans="1:23" s="396" customFormat="1">
      <c r="A7" s="223" t="s">
        <v>2046</v>
      </c>
      <c r="B7" s="1176" t="s">
        <v>2047</v>
      </c>
      <c r="C7" s="219"/>
      <c r="D7" s="219"/>
      <c r="E7" s="219"/>
      <c r="F7" s="219"/>
      <c r="G7" s="1402"/>
      <c r="H7" s="219"/>
      <c r="I7" s="219"/>
      <c r="J7" s="219"/>
      <c r="K7" s="1161"/>
      <c r="L7" s="239" t="s">
        <v>10507</v>
      </c>
      <c r="M7" s="239"/>
      <c r="N7" s="239" t="s">
        <v>10503</v>
      </c>
      <c r="O7" s="239" t="s">
        <v>8269</v>
      </c>
      <c r="P7" s="239"/>
      <c r="Q7" s="239" t="s">
        <v>10508</v>
      </c>
      <c r="R7" s="239"/>
      <c r="S7" s="1198"/>
      <c r="T7" s="827"/>
      <c r="U7" s="827"/>
      <c r="V7" s="225"/>
      <c r="W7" s="827"/>
    </row>
    <row r="8" spans="1:23" s="396" customFormat="1">
      <c r="A8" s="223" t="s">
        <v>2048</v>
      </c>
      <c r="B8" s="225"/>
      <c r="C8" s="219"/>
      <c r="D8" s="219"/>
      <c r="E8" s="219"/>
      <c r="F8" s="219"/>
      <c r="G8" s="1402"/>
      <c r="H8" s="219"/>
      <c r="I8" s="219"/>
      <c r="J8" s="219"/>
      <c r="K8" s="1161" t="s">
        <v>897</v>
      </c>
      <c r="L8" s="239" t="s">
        <v>968</v>
      </c>
      <c r="M8" s="239" t="s">
        <v>10500</v>
      </c>
      <c r="N8" s="239" t="s">
        <v>8266</v>
      </c>
      <c r="O8" s="239" t="s">
        <v>8260</v>
      </c>
      <c r="P8" s="239" t="s">
        <v>10501</v>
      </c>
      <c r="Q8" s="239"/>
      <c r="R8" s="239"/>
      <c r="S8" s="1198"/>
      <c r="T8" s="827"/>
      <c r="U8" s="827"/>
      <c r="V8" s="225"/>
      <c r="W8" s="827"/>
    </row>
    <row r="9" spans="1:23" s="396" customFormat="1">
      <c r="A9" s="223"/>
      <c r="B9" s="225"/>
      <c r="C9" s="219"/>
      <c r="D9" s="219"/>
      <c r="E9" s="219"/>
      <c r="F9" s="219"/>
      <c r="G9" s="1402"/>
      <c r="H9" s="219"/>
      <c r="I9" s="219"/>
      <c r="J9" s="219"/>
      <c r="K9" s="1161"/>
      <c r="L9" s="239" t="s">
        <v>10502</v>
      </c>
      <c r="M9" s="239"/>
      <c r="N9" s="239" t="s">
        <v>10503</v>
      </c>
      <c r="O9" s="239" t="s">
        <v>8318</v>
      </c>
      <c r="P9" s="239" t="s">
        <v>10504</v>
      </c>
      <c r="Q9" s="239" t="s">
        <v>10505</v>
      </c>
      <c r="R9" s="239"/>
      <c r="S9" s="1198"/>
      <c r="T9" s="827"/>
      <c r="U9" s="827"/>
      <c r="V9" s="225"/>
      <c r="W9" s="827"/>
    </row>
    <row r="10" spans="1:23" s="396" customFormat="1">
      <c r="A10" s="223"/>
      <c r="B10" s="225"/>
      <c r="C10" s="219"/>
      <c r="D10" s="219"/>
      <c r="E10" s="219"/>
      <c r="F10" s="219"/>
      <c r="G10" s="1402"/>
      <c r="H10" s="219"/>
      <c r="I10" s="219"/>
      <c r="J10" s="219"/>
      <c r="K10" s="1161"/>
      <c r="L10" s="239" t="s">
        <v>10506</v>
      </c>
      <c r="M10" s="239"/>
      <c r="N10" s="239" t="s">
        <v>8307</v>
      </c>
      <c r="O10" s="239" t="s">
        <v>542</v>
      </c>
      <c r="P10" s="239"/>
      <c r="Q10" s="239" t="s">
        <v>8972</v>
      </c>
      <c r="R10" s="239"/>
      <c r="S10" s="1198"/>
      <c r="T10" s="827"/>
      <c r="U10" s="827"/>
      <c r="V10" s="225"/>
      <c r="W10" s="827"/>
    </row>
    <row r="11" spans="1:23" s="396" customFormat="1" ht="24.75" customHeight="1">
      <c r="A11" s="223"/>
      <c r="B11" s="225"/>
      <c r="C11" s="219"/>
      <c r="D11" s="219"/>
      <c r="E11" s="219"/>
      <c r="F11" s="219"/>
      <c r="G11" s="1402"/>
      <c r="H11" s="219"/>
      <c r="I11" s="219"/>
      <c r="J11" s="219"/>
      <c r="K11" s="1161"/>
      <c r="L11" s="239" t="s">
        <v>10507</v>
      </c>
      <c r="M11" s="239"/>
      <c r="N11" s="239" t="s">
        <v>10503</v>
      </c>
      <c r="O11" s="239" t="s">
        <v>8269</v>
      </c>
      <c r="P11" s="239"/>
      <c r="Q11" s="239" t="s">
        <v>10508</v>
      </c>
      <c r="R11" s="239"/>
      <c r="S11" s="1198"/>
      <c r="T11" s="827"/>
      <c r="U11" s="827"/>
      <c r="V11" s="225"/>
      <c r="W11" s="827"/>
    </row>
    <row r="12" spans="1:23" s="1370" customFormat="1">
      <c r="A12" s="223"/>
      <c r="B12" s="225"/>
      <c r="C12" s="219"/>
      <c r="D12" s="219"/>
      <c r="E12" s="219"/>
      <c r="F12" s="219"/>
      <c r="G12" s="1402"/>
      <c r="H12" s="219"/>
      <c r="I12" s="219"/>
      <c r="J12" s="219"/>
      <c r="K12" s="1161"/>
      <c r="L12" s="239" t="s">
        <v>10509</v>
      </c>
      <c r="M12" s="239" t="s">
        <v>10510</v>
      </c>
      <c r="N12" s="239" t="s">
        <v>10503</v>
      </c>
      <c r="O12" s="239" t="s">
        <v>8320</v>
      </c>
      <c r="P12" s="239"/>
      <c r="Q12" s="239" t="s">
        <v>10511</v>
      </c>
      <c r="R12" s="239"/>
      <c r="S12" s="1198"/>
      <c r="T12" s="827"/>
      <c r="U12" s="827"/>
      <c r="V12" s="225"/>
      <c r="W12" s="827"/>
    </row>
    <row r="13" spans="1:23" s="1370" customFormat="1">
      <c r="A13" s="223"/>
      <c r="B13" s="225"/>
      <c r="C13" s="219"/>
      <c r="D13" s="219"/>
      <c r="E13" s="219"/>
      <c r="F13" s="219"/>
      <c r="G13" s="1402"/>
      <c r="H13" s="219"/>
      <c r="I13" s="219"/>
      <c r="J13" s="219"/>
      <c r="K13" s="1161" t="s">
        <v>897</v>
      </c>
      <c r="L13" s="239" t="s">
        <v>10512</v>
      </c>
      <c r="M13" s="239" t="s">
        <v>10500</v>
      </c>
      <c r="N13" s="239" t="s">
        <v>8266</v>
      </c>
      <c r="O13" s="239" t="s">
        <v>8260</v>
      </c>
      <c r="P13" s="239" t="s">
        <v>10513</v>
      </c>
      <c r="Q13" s="239"/>
      <c r="R13" s="239"/>
      <c r="S13" s="347"/>
      <c r="T13" s="346"/>
      <c r="U13" s="348"/>
      <c r="V13" s="358"/>
      <c r="W13" s="348"/>
    </row>
    <row r="14" spans="1:23" s="1370" customFormat="1">
      <c r="A14" s="223"/>
      <c r="B14" s="225"/>
      <c r="C14" s="219"/>
      <c r="D14" s="219"/>
      <c r="E14" s="219"/>
      <c r="F14" s="219"/>
      <c r="G14" s="1402"/>
      <c r="H14" s="219"/>
      <c r="I14" s="219"/>
      <c r="J14" s="219"/>
      <c r="K14" s="1161"/>
      <c r="L14" s="239" t="s">
        <v>10506</v>
      </c>
      <c r="M14" s="239"/>
      <c r="N14" s="239" t="s">
        <v>8307</v>
      </c>
      <c r="O14" s="239" t="s">
        <v>542</v>
      </c>
      <c r="P14" s="239"/>
      <c r="Q14" s="239" t="s">
        <v>8972</v>
      </c>
      <c r="R14" s="239"/>
      <c r="S14" s="347"/>
      <c r="T14" s="346"/>
      <c r="U14" s="348"/>
      <c r="V14" s="358"/>
      <c r="W14" s="348"/>
    </row>
    <row r="15" spans="1:23" s="1370" customFormat="1">
      <c r="A15" s="223"/>
      <c r="B15" s="226"/>
      <c r="C15" s="219"/>
      <c r="D15" s="219"/>
      <c r="E15" s="219"/>
      <c r="F15" s="219"/>
      <c r="G15" s="1402"/>
      <c r="H15" s="219"/>
      <c r="I15" s="219"/>
      <c r="J15" s="219"/>
      <c r="K15" s="1161"/>
      <c r="L15" s="1470" t="s">
        <v>10514</v>
      </c>
      <c r="M15" s="1471"/>
      <c r="N15" s="1472" t="s">
        <v>10503</v>
      </c>
      <c r="O15" s="1471" t="s">
        <v>8269</v>
      </c>
      <c r="P15" s="1472"/>
      <c r="Q15" s="1472" t="s">
        <v>10515</v>
      </c>
      <c r="R15" s="1199"/>
      <c r="S15" s="347"/>
      <c r="T15" s="348"/>
      <c r="U15" s="348"/>
      <c r="V15" s="358"/>
      <c r="W15" s="67"/>
    </row>
    <row r="16" spans="1:23" s="1370" customFormat="1">
      <c r="A16" s="216" t="s">
        <v>2049</v>
      </c>
      <c r="B16" s="217"/>
      <c r="C16" s="217"/>
      <c r="D16" s="217"/>
      <c r="E16" s="217"/>
      <c r="F16" s="217"/>
      <c r="G16" s="1401"/>
      <c r="H16" s="217"/>
      <c r="I16" s="217"/>
      <c r="J16" s="217"/>
      <c r="K16" s="1183" t="s">
        <v>2839</v>
      </c>
      <c r="L16" s="1184"/>
      <c r="M16" s="1184"/>
      <c r="N16" s="1184"/>
      <c r="O16" s="1184"/>
      <c r="P16" s="1184"/>
      <c r="Q16" s="1184"/>
      <c r="R16" s="1184"/>
      <c r="S16" s="337" t="s">
        <v>2050</v>
      </c>
      <c r="T16" s="338"/>
      <c r="U16" s="338"/>
      <c r="V16" s="338"/>
      <c r="W16" s="353"/>
    </row>
    <row r="17" spans="1:23" s="1370" customFormat="1">
      <c r="A17" s="227" t="s">
        <v>49</v>
      </c>
      <c r="B17" s="228" t="s">
        <v>2051</v>
      </c>
      <c r="C17" s="228" t="s">
        <v>2052</v>
      </c>
      <c r="D17" s="228" t="s">
        <v>2053</v>
      </c>
      <c r="E17" s="228" t="s">
        <v>2054</v>
      </c>
      <c r="F17" s="228" t="s">
        <v>2055</v>
      </c>
      <c r="G17" s="227" t="s">
        <v>2056</v>
      </c>
      <c r="H17" s="228" t="s">
        <v>2057</v>
      </c>
      <c r="I17" s="228" t="s">
        <v>73</v>
      </c>
      <c r="J17" s="828" t="s">
        <v>2058</v>
      </c>
      <c r="K17" s="1192" t="s">
        <v>2831</v>
      </c>
      <c r="L17" s="1193" t="s">
        <v>2832</v>
      </c>
      <c r="M17" s="1200" t="s">
        <v>2840</v>
      </c>
      <c r="N17" s="1200" t="s">
        <v>2841</v>
      </c>
      <c r="O17" s="1200" t="s">
        <v>2842</v>
      </c>
      <c r="P17" s="1200" t="s">
        <v>2843</v>
      </c>
      <c r="Q17" s="1200" t="s">
        <v>2844</v>
      </c>
      <c r="R17" s="1201" t="s">
        <v>73</v>
      </c>
      <c r="S17" s="390" t="s">
        <v>2059</v>
      </c>
      <c r="T17" s="390" t="s">
        <v>2060</v>
      </c>
      <c r="U17" s="390" t="s">
        <v>2061</v>
      </c>
      <c r="V17" s="390" t="s">
        <v>2062</v>
      </c>
      <c r="W17" s="390" t="s">
        <v>2063</v>
      </c>
    </row>
    <row r="18" spans="1:23" s="1370" customFormat="1" ht="13.2">
      <c r="A18" s="696">
        <v>0</v>
      </c>
      <c r="B18" s="243" t="s">
        <v>2304</v>
      </c>
      <c r="C18" s="243" t="s">
        <v>2670</v>
      </c>
      <c r="D18" s="243" t="s">
        <v>2078</v>
      </c>
      <c r="E18" s="693" t="s">
        <v>2079</v>
      </c>
      <c r="F18" s="239"/>
      <c r="G18" s="238"/>
      <c r="H18" s="238"/>
      <c r="I18" s="238"/>
      <c r="J18" s="238" t="s">
        <v>4189</v>
      </c>
      <c r="K18" s="1161" t="s">
        <v>897</v>
      </c>
      <c r="L18" s="239" t="s">
        <v>968</v>
      </c>
      <c r="M18" s="239" t="s">
        <v>2670</v>
      </c>
      <c r="N18" s="1330" t="s">
        <v>2306</v>
      </c>
      <c r="O18" s="1330"/>
      <c r="P18" s="239"/>
      <c r="Q18" s="1330"/>
      <c r="R18" s="229"/>
      <c r="S18" s="239" t="s">
        <v>957</v>
      </c>
      <c r="T18" s="239" t="s">
        <v>2304</v>
      </c>
      <c r="U18" s="239" t="s">
        <v>2671</v>
      </c>
      <c r="V18" s="239" t="s">
        <v>2272</v>
      </c>
      <c r="W18" s="1377"/>
    </row>
    <row r="19" spans="1:23" s="1370" customFormat="1" ht="13.2">
      <c r="A19" s="696">
        <v>1</v>
      </c>
      <c r="B19" s="320" t="s">
        <v>222</v>
      </c>
      <c r="C19" s="320" t="s">
        <v>2234</v>
      </c>
      <c r="D19" s="320" t="s">
        <v>2278</v>
      </c>
      <c r="E19" s="1461" t="s">
        <v>2307</v>
      </c>
      <c r="F19" s="320"/>
      <c r="G19" s="764"/>
      <c r="H19" s="320"/>
      <c r="I19" s="320" t="s">
        <v>10516</v>
      </c>
      <c r="J19" s="318" t="s">
        <v>2286</v>
      </c>
      <c r="K19" s="1161" t="s">
        <v>897</v>
      </c>
      <c r="L19" s="239" t="s">
        <v>968</v>
      </c>
      <c r="M19" s="1329"/>
      <c r="N19" s="239"/>
      <c r="O19" s="63"/>
      <c r="P19" s="239"/>
      <c r="Q19" s="63"/>
      <c r="R19" s="229"/>
      <c r="S19" s="1377"/>
      <c r="T19" s="1377"/>
      <c r="U19" s="1377"/>
      <c r="V19" s="1377"/>
      <c r="W19" s="1377"/>
    </row>
    <row r="20" spans="1:23" s="1370" customFormat="1" ht="13.2">
      <c r="A20" s="696">
        <v>2</v>
      </c>
      <c r="B20" s="240" t="s">
        <v>105</v>
      </c>
      <c r="C20" s="240" t="s">
        <v>2239</v>
      </c>
      <c r="D20" s="243" t="s">
        <v>2278</v>
      </c>
      <c r="E20" s="632" t="s">
        <v>2241</v>
      </c>
      <c r="F20" s="1416"/>
      <c r="G20" s="754"/>
      <c r="H20" s="243"/>
      <c r="I20" s="243"/>
      <c r="J20" s="238" t="s">
        <v>4189</v>
      </c>
      <c r="K20" s="1161" t="s">
        <v>897</v>
      </c>
      <c r="L20" s="239" t="s">
        <v>968</v>
      </c>
      <c r="M20" s="1329" t="s">
        <v>8483</v>
      </c>
      <c r="N20" s="239" t="s">
        <v>2239</v>
      </c>
      <c r="O20" s="63" t="s">
        <v>2811</v>
      </c>
      <c r="P20" s="239" t="s">
        <v>79</v>
      </c>
      <c r="Q20" s="63" t="s">
        <v>8991</v>
      </c>
      <c r="R20" s="1203"/>
      <c r="S20" s="239" t="s">
        <v>957</v>
      </c>
      <c r="T20" s="239" t="s">
        <v>2238</v>
      </c>
      <c r="U20" s="239" t="s">
        <v>2675</v>
      </c>
      <c r="V20" s="239" t="s">
        <v>2811</v>
      </c>
      <c r="W20" s="548" t="s">
        <v>2849</v>
      </c>
    </row>
    <row r="21" spans="1:23" s="1370" customFormat="1" ht="13.2">
      <c r="A21" s="696">
        <v>3</v>
      </c>
      <c r="B21" s="320" t="s">
        <v>3952</v>
      </c>
      <c r="C21" s="320" t="s">
        <v>7464</v>
      </c>
      <c r="D21" s="320" t="s">
        <v>2096</v>
      </c>
      <c r="E21" s="1461" t="s">
        <v>2307</v>
      </c>
      <c r="F21" s="320"/>
      <c r="G21" s="764"/>
      <c r="H21" s="320"/>
      <c r="I21" s="320"/>
      <c r="J21" s="318" t="s">
        <v>2286</v>
      </c>
      <c r="K21" s="1161" t="s">
        <v>897</v>
      </c>
      <c r="L21" s="239" t="s">
        <v>968</v>
      </c>
      <c r="M21" s="1329"/>
      <c r="N21" s="63"/>
      <c r="O21" s="63"/>
      <c r="P21" s="239"/>
      <c r="Q21" s="63"/>
      <c r="R21" s="1203"/>
      <c r="S21" s="1377"/>
      <c r="T21" s="1377"/>
      <c r="U21" s="1377"/>
      <c r="V21" s="1377"/>
      <c r="W21" s="567"/>
    </row>
    <row r="22" spans="1:23" s="1370" customFormat="1" ht="13.2">
      <c r="A22" s="696">
        <v>4</v>
      </c>
      <c r="B22" s="320" t="s">
        <v>2343</v>
      </c>
      <c r="C22" s="320" t="s">
        <v>5462</v>
      </c>
      <c r="D22" s="320" t="s">
        <v>2096</v>
      </c>
      <c r="E22" s="1461" t="s">
        <v>2307</v>
      </c>
      <c r="F22" s="320"/>
      <c r="G22" s="764"/>
      <c r="H22" s="320"/>
      <c r="I22" s="320"/>
      <c r="J22" s="318" t="s">
        <v>2286</v>
      </c>
      <c r="K22" s="1161" t="s">
        <v>897</v>
      </c>
      <c r="L22" s="239" t="s">
        <v>968</v>
      </c>
      <c r="M22" s="1329"/>
      <c r="N22" s="239"/>
      <c r="O22" s="63"/>
      <c r="P22" s="239"/>
      <c r="Q22" s="63"/>
      <c r="R22" s="1203"/>
      <c r="S22" s="1377"/>
      <c r="T22" s="1377"/>
      <c r="U22" s="1377"/>
      <c r="V22" s="1377"/>
      <c r="W22" s="567"/>
    </row>
    <row r="23" spans="1:23" s="1370" customFormat="1" ht="13.2">
      <c r="A23" s="696">
        <v>5</v>
      </c>
      <c r="B23" s="1329" t="s">
        <v>3989</v>
      </c>
      <c r="C23" s="1329" t="s">
        <v>8933</v>
      </c>
      <c r="D23" s="693" t="s">
        <v>2803</v>
      </c>
      <c r="E23" s="693" t="s">
        <v>2804</v>
      </c>
      <c r="F23" s="243"/>
      <c r="G23" s="754"/>
      <c r="H23" s="243"/>
      <c r="I23" s="243"/>
      <c r="J23" s="238" t="s">
        <v>4189</v>
      </c>
      <c r="K23" s="1161" t="s">
        <v>897</v>
      </c>
      <c r="L23" s="239" t="s">
        <v>10507</v>
      </c>
      <c r="M23" s="1329"/>
      <c r="N23" s="239"/>
      <c r="O23" s="63"/>
      <c r="P23" s="239"/>
      <c r="Q23" s="63" t="s">
        <v>10517</v>
      </c>
      <c r="R23" s="1203"/>
      <c r="S23" s="239" t="s">
        <v>957</v>
      </c>
      <c r="T23" s="239" t="s">
        <v>2333</v>
      </c>
      <c r="U23" s="239" t="s">
        <v>2705</v>
      </c>
      <c r="V23" s="239" t="s">
        <v>2100</v>
      </c>
      <c r="W23" s="548" t="s">
        <v>2849</v>
      </c>
    </row>
    <row r="24" spans="1:23" s="1370" customFormat="1" ht="13.2">
      <c r="A24" s="696">
        <v>6</v>
      </c>
      <c r="B24" s="1329" t="s">
        <v>4912</v>
      </c>
      <c r="C24" s="1329" t="s">
        <v>4913</v>
      </c>
      <c r="D24" s="809" t="s">
        <v>2100</v>
      </c>
      <c r="E24" s="693" t="s">
        <v>2101</v>
      </c>
      <c r="F24" s="1416"/>
      <c r="G24" s="754"/>
      <c r="H24" s="243"/>
      <c r="I24" s="243"/>
      <c r="J24" s="238" t="s">
        <v>2308</v>
      </c>
      <c r="K24" s="1161" t="s">
        <v>897</v>
      </c>
      <c r="L24" s="239" t="s">
        <v>968</v>
      </c>
      <c r="M24" s="239" t="s">
        <v>8616</v>
      </c>
      <c r="N24" s="239" t="s">
        <v>8617</v>
      </c>
      <c r="O24" s="63" t="s">
        <v>2085</v>
      </c>
      <c r="P24" s="239" t="s">
        <v>79</v>
      </c>
      <c r="Q24" s="239" t="s">
        <v>10518</v>
      </c>
      <c r="R24" s="1203"/>
      <c r="S24" s="239" t="s">
        <v>957</v>
      </c>
      <c r="T24" s="239" t="s">
        <v>4912</v>
      </c>
      <c r="U24" s="239" t="s">
        <v>4913</v>
      </c>
      <c r="V24" s="239" t="s">
        <v>2085</v>
      </c>
      <c r="W24" s="548" t="s">
        <v>2849</v>
      </c>
    </row>
    <row r="25" spans="1:23" s="396" customFormat="1">
      <c r="A25" s="696">
        <v>7</v>
      </c>
      <c r="B25" s="243" t="s">
        <v>2620</v>
      </c>
      <c r="C25" s="243" t="s">
        <v>4846</v>
      </c>
      <c r="D25" s="239" t="s">
        <v>2725</v>
      </c>
      <c r="E25" s="243" t="s">
        <v>3176</v>
      </c>
      <c r="F25" s="1416"/>
      <c r="G25" s="1464"/>
      <c r="H25" s="243" t="s">
        <v>10519</v>
      </c>
      <c r="I25" s="243"/>
      <c r="J25" s="238" t="s">
        <v>4189</v>
      </c>
      <c r="K25" s="1161" t="s">
        <v>897</v>
      </c>
      <c r="L25" s="239" t="s">
        <v>968</v>
      </c>
      <c r="M25" s="239" t="s">
        <v>4845</v>
      </c>
      <c r="N25" s="239" t="s">
        <v>4847</v>
      </c>
      <c r="O25" s="63" t="s">
        <v>2100</v>
      </c>
      <c r="P25" s="239" t="s">
        <v>79</v>
      </c>
      <c r="Q25" s="239" t="s">
        <v>9016</v>
      </c>
      <c r="R25" s="1203"/>
      <c r="S25" s="239" t="s">
        <v>957</v>
      </c>
      <c r="T25" s="239" t="s">
        <v>2620</v>
      </c>
      <c r="U25" s="239" t="s">
        <v>4846</v>
      </c>
      <c r="V25" s="239" t="s">
        <v>2100</v>
      </c>
      <c r="W25" s="548" t="s">
        <v>2849</v>
      </c>
    </row>
    <row r="26" spans="1:23" s="396" customFormat="1">
      <c r="A26" s="696">
        <v>8</v>
      </c>
      <c r="B26" s="243" t="s">
        <v>4842</v>
      </c>
      <c r="C26" s="243" t="s">
        <v>4843</v>
      </c>
      <c r="D26" s="239" t="s">
        <v>2725</v>
      </c>
      <c r="E26" s="243" t="s">
        <v>3176</v>
      </c>
      <c r="F26" s="1416"/>
      <c r="G26" s="1464"/>
      <c r="H26" s="243" t="s">
        <v>10520</v>
      </c>
      <c r="I26" s="243"/>
      <c r="J26" s="238" t="s">
        <v>4189</v>
      </c>
      <c r="K26" s="1161" t="s">
        <v>897</v>
      </c>
      <c r="L26" s="239" t="s">
        <v>968</v>
      </c>
      <c r="M26" s="239" t="s">
        <v>4842</v>
      </c>
      <c r="N26" s="63" t="s">
        <v>4843</v>
      </c>
      <c r="O26" s="63" t="s">
        <v>2088</v>
      </c>
      <c r="P26" s="239" t="s">
        <v>79</v>
      </c>
      <c r="Q26" s="63" t="s">
        <v>9010</v>
      </c>
      <c r="R26" s="1203"/>
      <c r="S26" s="239" t="s">
        <v>957</v>
      </c>
      <c r="T26" s="239" t="s">
        <v>4842</v>
      </c>
      <c r="U26" s="239" t="s">
        <v>4843</v>
      </c>
      <c r="V26" s="239" t="s">
        <v>2088</v>
      </c>
      <c r="W26" s="548" t="s">
        <v>2849</v>
      </c>
    </row>
    <row r="27" spans="1:23" s="396" customFormat="1">
      <c r="A27" s="696">
        <v>9</v>
      </c>
      <c r="B27" s="243" t="s">
        <v>8485</v>
      </c>
      <c r="C27" s="239" t="s">
        <v>8486</v>
      </c>
      <c r="D27" s="243" t="s">
        <v>2078</v>
      </c>
      <c r="E27" s="693" t="s">
        <v>2079</v>
      </c>
      <c r="F27" s="243"/>
      <c r="G27" s="1464"/>
      <c r="H27" s="243"/>
      <c r="I27" s="243"/>
      <c r="J27" s="238" t="s">
        <v>188</v>
      </c>
      <c r="K27" s="1161" t="s">
        <v>897</v>
      </c>
      <c r="L27" s="239" t="s">
        <v>968</v>
      </c>
      <c r="M27" s="239" t="s">
        <v>8485</v>
      </c>
      <c r="N27" s="1330" t="s">
        <v>8486</v>
      </c>
      <c r="O27" s="63" t="s">
        <v>2507</v>
      </c>
      <c r="P27" s="239"/>
      <c r="Q27" s="1330" t="s">
        <v>9003</v>
      </c>
      <c r="R27" s="1203"/>
      <c r="S27" s="1377"/>
      <c r="T27" s="1377"/>
      <c r="U27" s="1377"/>
      <c r="V27" s="1377"/>
      <c r="W27" s="1377"/>
    </row>
    <row r="28" spans="1:23" s="396" customFormat="1">
      <c r="A28" s="696">
        <v>10</v>
      </c>
      <c r="B28" s="243" t="s">
        <v>9011</v>
      </c>
      <c r="C28" s="243" t="s">
        <v>9012</v>
      </c>
      <c r="D28" s="239" t="s">
        <v>2725</v>
      </c>
      <c r="E28" s="243" t="s">
        <v>3176</v>
      </c>
      <c r="F28" s="1416"/>
      <c r="G28" s="1464"/>
      <c r="H28" s="243" t="s">
        <v>10521</v>
      </c>
      <c r="I28" s="243"/>
      <c r="J28" s="238" t="s">
        <v>2308</v>
      </c>
      <c r="K28" s="1161" t="s">
        <v>897</v>
      </c>
      <c r="L28" s="239" t="s">
        <v>968</v>
      </c>
      <c r="M28" s="239" t="s">
        <v>9011</v>
      </c>
      <c r="N28" s="239" t="s">
        <v>9012</v>
      </c>
      <c r="O28" s="63" t="s">
        <v>2096</v>
      </c>
      <c r="P28" s="239" t="s">
        <v>79</v>
      </c>
      <c r="Q28" s="239" t="s">
        <v>9014</v>
      </c>
      <c r="R28" s="1203"/>
      <c r="S28" s="239" t="s">
        <v>957</v>
      </c>
      <c r="T28" s="239" t="s">
        <v>9011</v>
      </c>
      <c r="U28" s="239" t="s">
        <v>9012</v>
      </c>
      <c r="V28" s="239" t="s">
        <v>2096</v>
      </c>
      <c r="W28" s="548" t="s">
        <v>2849</v>
      </c>
    </row>
    <row r="29" spans="1:23" s="396" customFormat="1">
      <c r="A29" s="696">
        <v>11</v>
      </c>
      <c r="B29" s="243" t="s">
        <v>9017</v>
      </c>
      <c r="C29" s="239" t="s">
        <v>9018</v>
      </c>
      <c r="D29" s="239" t="s">
        <v>2725</v>
      </c>
      <c r="E29" s="693" t="s">
        <v>3176</v>
      </c>
      <c r="F29" s="1416"/>
      <c r="G29" s="1464"/>
      <c r="H29" s="243" t="s">
        <v>9019</v>
      </c>
      <c r="I29" s="243"/>
      <c r="J29" s="238" t="s">
        <v>2308</v>
      </c>
      <c r="K29" s="1161" t="s">
        <v>897</v>
      </c>
      <c r="L29" s="239" t="s">
        <v>968</v>
      </c>
      <c r="M29" s="1331" t="s">
        <v>9017</v>
      </c>
      <c r="N29" s="63" t="s">
        <v>9018</v>
      </c>
      <c r="O29" s="63" t="s">
        <v>2088</v>
      </c>
      <c r="P29" s="239" t="s">
        <v>79</v>
      </c>
      <c r="Q29" s="63" t="s">
        <v>9020</v>
      </c>
      <c r="R29" s="1203"/>
      <c r="S29" s="239" t="s">
        <v>957</v>
      </c>
      <c r="T29" s="239" t="s">
        <v>9017</v>
      </c>
      <c r="U29" s="239" t="s">
        <v>9021</v>
      </c>
      <c r="V29" s="239" t="s">
        <v>2088</v>
      </c>
      <c r="W29" s="548" t="s">
        <v>2849</v>
      </c>
    </row>
    <row r="30" spans="1:23" s="396" customFormat="1">
      <c r="A30" s="696">
        <v>12</v>
      </c>
      <c r="B30" s="243" t="s">
        <v>9022</v>
      </c>
      <c r="C30" s="243" t="s">
        <v>9023</v>
      </c>
      <c r="D30" s="239" t="s">
        <v>2725</v>
      </c>
      <c r="E30" s="243" t="s">
        <v>3176</v>
      </c>
      <c r="F30" s="1416"/>
      <c r="G30" s="1464"/>
      <c r="H30" s="243" t="s">
        <v>10522</v>
      </c>
      <c r="I30" s="243"/>
      <c r="J30" s="238" t="s">
        <v>2308</v>
      </c>
      <c r="K30" s="1161" t="s">
        <v>897</v>
      </c>
      <c r="L30" s="239" t="s">
        <v>968</v>
      </c>
      <c r="M30" s="239" t="s">
        <v>9022</v>
      </c>
      <c r="N30" s="239" t="s">
        <v>9023</v>
      </c>
      <c r="O30" s="63" t="s">
        <v>2747</v>
      </c>
      <c r="P30" s="239" t="s">
        <v>79</v>
      </c>
      <c r="Q30" s="239" t="s">
        <v>9025</v>
      </c>
      <c r="R30" s="1203"/>
      <c r="S30" s="239" t="s">
        <v>957</v>
      </c>
      <c r="T30" s="239" t="s">
        <v>9022</v>
      </c>
      <c r="U30" s="239" t="s">
        <v>9023</v>
      </c>
      <c r="V30" s="239" t="s">
        <v>2747</v>
      </c>
      <c r="W30" s="548" t="s">
        <v>2849</v>
      </c>
    </row>
    <row r="31" spans="1:23" s="396" customFormat="1" ht="34.200000000000003">
      <c r="A31" s="696">
        <v>13</v>
      </c>
      <c r="B31" s="243" t="s">
        <v>9085</v>
      </c>
      <c r="C31" s="239" t="s">
        <v>9086</v>
      </c>
      <c r="D31" s="239" t="s">
        <v>2725</v>
      </c>
      <c r="E31" s="693" t="s">
        <v>3176</v>
      </c>
      <c r="F31" s="243"/>
      <c r="G31" s="754"/>
      <c r="H31" s="243" t="s">
        <v>10523</v>
      </c>
      <c r="I31" s="243"/>
      <c r="J31" s="238" t="s">
        <v>2308</v>
      </c>
      <c r="K31" s="1161" t="s">
        <v>897</v>
      </c>
      <c r="L31" s="239" t="s">
        <v>968</v>
      </c>
      <c r="M31" s="239" t="s">
        <v>8995</v>
      </c>
      <c r="N31" s="677" t="s">
        <v>10524</v>
      </c>
      <c r="O31" s="63" t="s">
        <v>4802</v>
      </c>
      <c r="P31" s="239" t="s">
        <v>79</v>
      </c>
      <c r="Q31" s="63" t="s">
        <v>10525</v>
      </c>
      <c r="R31" s="1203"/>
      <c r="S31" s="239" t="s">
        <v>957</v>
      </c>
      <c r="T31" s="239" t="s">
        <v>9085</v>
      </c>
      <c r="U31" s="239" t="s">
        <v>9089</v>
      </c>
      <c r="V31" s="239" t="s">
        <v>2100</v>
      </c>
      <c r="W31" s="360" t="s">
        <v>8280</v>
      </c>
    </row>
    <row r="32" spans="1:23" s="396" customFormat="1" ht="34.200000000000003">
      <c r="A32" s="696">
        <v>14</v>
      </c>
      <c r="B32" s="243" t="s">
        <v>9077</v>
      </c>
      <c r="C32" s="243" t="s">
        <v>9078</v>
      </c>
      <c r="D32" s="239" t="s">
        <v>2725</v>
      </c>
      <c r="E32" s="243" t="s">
        <v>3176</v>
      </c>
      <c r="F32" s="243"/>
      <c r="G32" s="754"/>
      <c r="H32" s="243" t="s">
        <v>10526</v>
      </c>
      <c r="I32" s="243"/>
      <c r="J32" s="238" t="s">
        <v>2308</v>
      </c>
      <c r="K32" s="1161" t="s">
        <v>897</v>
      </c>
      <c r="L32" s="239" t="s">
        <v>10527</v>
      </c>
      <c r="M32" s="239"/>
      <c r="N32" s="677" t="s">
        <v>9082</v>
      </c>
      <c r="O32" s="63"/>
      <c r="P32" s="239"/>
      <c r="Q32" s="63" t="s">
        <v>10528</v>
      </c>
      <c r="R32" s="1203"/>
      <c r="S32" s="239" t="s">
        <v>957</v>
      </c>
      <c r="T32" s="239" t="s">
        <v>9077</v>
      </c>
      <c r="U32" s="239" t="s">
        <v>9084</v>
      </c>
      <c r="V32" s="239" t="s">
        <v>2100</v>
      </c>
      <c r="W32" s="762"/>
    </row>
    <row r="33" spans="1:23" s="396" customFormat="1" ht="22.8">
      <c r="A33" s="696">
        <v>15</v>
      </c>
      <c r="B33" s="243" t="s">
        <v>9090</v>
      </c>
      <c r="C33" s="243" t="s">
        <v>9091</v>
      </c>
      <c r="D33" s="239" t="s">
        <v>2725</v>
      </c>
      <c r="E33" s="243" t="s">
        <v>3176</v>
      </c>
      <c r="F33" s="243"/>
      <c r="G33" s="1400"/>
      <c r="H33" s="243" t="s">
        <v>10529</v>
      </c>
      <c r="I33" s="243"/>
      <c r="J33" s="238" t="s">
        <v>2308</v>
      </c>
      <c r="K33" s="1161" t="s">
        <v>897</v>
      </c>
      <c r="L33" s="239" t="s">
        <v>968</v>
      </c>
      <c r="M33" s="1329"/>
      <c r="N33" s="677" t="s">
        <v>9093</v>
      </c>
      <c r="O33" s="63"/>
      <c r="P33" s="239"/>
      <c r="Q33" s="63" t="s">
        <v>10530</v>
      </c>
      <c r="R33" s="1203"/>
      <c r="S33" s="239" t="s">
        <v>957</v>
      </c>
      <c r="T33" s="239" t="s">
        <v>9090</v>
      </c>
      <c r="U33" s="239" t="s">
        <v>9095</v>
      </c>
      <c r="V33" s="239" t="s">
        <v>2100</v>
      </c>
      <c r="W33" s="762"/>
    </row>
    <row r="34" spans="1:23" s="396" customFormat="1">
      <c r="A34" s="696">
        <v>16</v>
      </c>
      <c r="B34" s="243" t="s">
        <v>10531</v>
      </c>
      <c r="C34" s="243" t="s">
        <v>10532</v>
      </c>
      <c r="D34" s="243" t="s">
        <v>2078</v>
      </c>
      <c r="E34" s="243" t="s">
        <v>2079</v>
      </c>
      <c r="F34" s="243"/>
      <c r="G34" s="754"/>
      <c r="H34" s="243"/>
      <c r="I34" s="243"/>
      <c r="J34" s="238" t="s">
        <v>2308</v>
      </c>
      <c r="K34" s="1161" t="s">
        <v>897</v>
      </c>
      <c r="L34" s="239" t="s">
        <v>968</v>
      </c>
      <c r="M34" s="360" t="s">
        <v>10533</v>
      </c>
      <c r="N34" s="360" t="s">
        <v>10534</v>
      </c>
      <c r="O34" s="360" t="s">
        <v>2078</v>
      </c>
      <c r="P34" s="239" t="s">
        <v>79</v>
      </c>
      <c r="Q34" s="360" t="s">
        <v>10535</v>
      </c>
      <c r="R34" s="369"/>
      <c r="S34" s="239" t="s">
        <v>957</v>
      </c>
      <c r="T34" s="239" t="s">
        <v>10531</v>
      </c>
      <c r="U34" s="239" t="s">
        <v>10534</v>
      </c>
      <c r="V34" s="239" t="s">
        <v>2078</v>
      </c>
      <c r="W34" s="548" t="s">
        <v>2849</v>
      </c>
    </row>
    <row r="35" spans="1:23" s="396" customFormat="1">
      <c r="A35" s="696">
        <v>17</v>
      </c>
      <c r="B35" s="243" t="s">
        <v>5480</v>
      </c>
      <c r="C35" s="243" t="s">
        <v>10536</v>
      </c>
      <c r="D35" s="239" t="s">
        <v>2725</v>
      </c>
      <c r="E35" s="243" t="s">
        <v>3176</v>
      </c>
      <c r="F35" s="1416"/>
      <c r="G35" s="1400"/>
      <c r="H35" s="243"/>
      <c r="I35" s="243"/>
      <c r="J35" s="238" t="s">
        <v>2308</v>
      </c>
      <c r="K35" s="1161" t="s">
        <v>897</v>
      </c>
      <c r="L35" s="239" t="s">
        <v>968</v>
      </c>
      <c r="M35" s="360" t="s">
        <v>5480</v>
      </c>
      <c r="N35" s="360" t="s">
        <v>9111</v>
      </c>
      <c r="O35" s="360" t="s">
        <v>2088</v>
      </c>
      <c r="P35" s="239" t="s">
        <v>79</v>
      </c>
      <c r="Q35" s="360" t="s">
        <v>9113</v>
      </c>
      <c r="R35" s="369"/>
      <c r="S35" s="239" t="s">
        <v>957</v>
      </c>
      <c r="T35" s="239" t="s">
        <v>5480</v>
      </c>
      <c r="U35" s="239" t="s">
        <v>9111</v>
      </c>
      <c r="V35" s="239" t="s">
        <v>2088</v>
      </c>
      <c r="W35" s="548" t="s">
        <v>2849</v>
      </c>
    </row>
    <row r="36" spans="1:23" s="396" customFormat="1">
      <c r="A36" s="696">
        <v>18</v>
      </c>
      <c r="B36" s="239" t="s">
        <v>9114</v>
      </c>
      <c r="C36" s="239" t="s">
        <v>9115</v>
      </c>
      <c r="D36" s="239" t="s">
        <v>2725</v>
      </c>
      <c r="E36" s="693" t="s">
        <v>3176</v>
      </c>
      <c r="F36" s="243"/>
      <c r="G36" s="754"/>
      <c r="H36" s="243"/>
      <c r="I36" s="243"/>
      <c r="J36" s="238" t="s">
        <v>2308</v>
      </c>
      <c r="K36" s="1161" t="s">
        <v>897</v>
      </c>
      <c r="L36" s="239" t="s">
        <v>968</v>
      </c>
      <c r="M36" s="360" t="s">
        <v>9114</v>
      </c>
      <c r="N36" s="360" t="s">
        <v>9117</v>
      </c>
      <c r="O36" s="360" t="s">
        <v>2088</v>
      </c>
      <c r="P36" s="239" t="s">
        <v>79</v>
      </c>
      <c r="Q36" s="360" t="s">
        <v>9117</v>
      </c>
      <c r="R36" s="369"/>
      <c r="S36" s="239" t="s">
        <v>957</v>
      </c>
      <c r="T36" s="239" t="s">
        <v>10537</v>
      </c>
      <c r="U36" s="239" t="s">
        <v>10538</v>
      </c>
      <c r="V36" s="239" t="s">
        <v>2088</v>
      </c>
      <c r="W36" s="548" t="s">
        <v>2849</v>
      </c>
    </row>
    <row r="37" spans="1:23" s="396" customFormat="1">
      <c r="A37" s="696">
        <v>19</v>
      </c>
      <c r="B37" s="239" t="s">
        <v>4707</v>
      </c>
      <c r="C37" s="239" t="s">
        <v>4708</v>
      </c>
      <c r="D37" s="243" t="s">
        <v>4955</v>
      </c>
      <c r="E37" s="243" t="s">
        <v>2108</v>
      </c>
      <c r="F37" s="243"/>
      <c r="G37" s="754" t="s">
        <v>3760</v>
      </c>
      <c r="H37" s="243"/>
      <c r="I37" s="243"/>
      <c r="J37" s="238" t="s">
        <v>4189</v>
      </c>
      <c r="K37" s="1161" t="s">
        <v>897</v>
      </c>
      <c r="L37" s="239" t="s">
        <v>968</v>
      </c>
      <c r="M37" s="360" t="s">
        <v>4707</v>
      </c>
      <c r="N37" s="360" t="s">
        <v>4708</v>
      </c>
      <c r="O37" s="360" t="s">
        <v>2085</v>
      </c>
      <c r="P37" s="360"/>
      <c r="Q37" s="360" t="s">
        <v>9027</v>
      </c>
      <c r="R37" s="369"/>
      <c r="S37" s="239" t="s">
        <v>957</v>
      </c>
      <c r="T37" s="239" t="s">
        <v>4707</v>
      </c>
      <c r="U37" s="239" t="s">
        <v>4710</v>
      </c>
      <c r="V37" s="239" t="s">
        <v>2084</v>
      </c>
      <c r="W37" s="360" t="s">
        <v>8514</v>
      </c>
    </row>
    <row r="38" spans="1:23" s="396" customFormat="1">
      <c r="A38" s="696">
        <v>20</v>
      </c>
      <c r="B38" s="1329" t="s">
        <v>2541</v>
      </c>
      <c r="C38" s="1329" t="s">
        <v>4720</v>
      </c>
      <c r="D38" s="693" t="s">
        <v>4955</v>
      </c>
      <c r="E38" s="243" t="s">
        <v>2108</v>
      </c>
      <c r="F38" s="243"/>
      <c r="G38" s="754" t="s">
        <v>4808</v>
      </c>
      <c r="H38" s="243"/>
      <c r="I38" s="243"/>
      <c r="J38" s="238" t="s">
        <v>4189</v>
      </c>
      <c r="K38" s="1161" t="s">
        <v>897</v>
      </c>
      <c r="L38" s="239" t="s">
        <v>968</v>
      </c>
      <c r="M38" s="360" t="s">
        <v>4711</v>
      </c>
      <c r="N38" s="360" t="s">
        <v>4712</v>
      </c>
      <c r="O38" s="360" t="s">
        <v>2085</v>
      </c>
      <c r="P38" s="360"/>
      <c r="Q38" s="360" t="s">
        <v>9028</v>
      </c>
      <c r="R38" s="369"/>
      <c r="S38" s="239" t="s">
        <v>957</v>
      </c>
      <c r="T38" s="239" t="s">
        <v>4711</v>
      </c>
      <c r="U38" s="239" t="s">
        <v>4714</v>
      </c>
      <c r="V38" s="239" t="s">
        <v>2084</v>
      </c>
      <c r="W38" s="360" t="s">
        <v>8514</v>
      </c>
    </row>
    <row r="39" spans="1:23" s="396" customFormat="1">
      <c r="A39" s="696">
        <v>21</v>
      </c>
      <c r="B39" s="1329" t="s">
        <v>4715</v>
      </c>
      <c r="C39" s="1329" t="s">
        <v>4716</v>
      </c>
      <c r="D39" s="693" t="s">
        <v>4955</v>
      </c>
      <c r="E39" s="243" t="s">
        <v>2108</v>
      </c>
      <c r="F39" s="243"/>
      <c r="G39" s="754" t="s">
        <v>4809</v>
      </c>
      <c r="H39" s="243"/>
      <c r="I39" s="243"/>
      <c r="J39" s="238" t="s">
        <v>4189</v>
      </c>
      <c r="K39" s="1161" t="s">
        <v>897</v>
      </c>
      <c r="L39" s="239" t="s">
        <v>968</v>
      </c>
      <c r="M39" s="360" t="s">
        <v>9347</v>
      </c>
      <c r="N39" s="360" t="s">
        <v>9029</v>
      </c>
      <c r="O39" s="360" t="s">
        <v>2085</v>
      </c>
      <c r="P39" s="360"/>
      <c r="Q39" s="360" t="s">
        <v>9030</v>
      </c>
      <c r="R39" s="369"/>
      <c r="S39" s="239" t="s">
        <v>957</v>
      </c>
      <c r="T39" s="239" t="s">
        <v>4715</v>
      </c>
      <c r="U39" s="239" t="s">
        <v>4718</v>
      </c>
      <c r="V39" s="239" t="s">
        <v>2084</v>
      </c>
      <c r="W39" s="360" t="s">
        <v>8514</v>
      </c>
    </row>
    <row r="40" spans="1:23" s="396" customFormat="1">
      <c r="A40" s="696">
        <v>22</v>
      </c>
      <c r="B40" s="1329" t="s">
        <v>4953</v>
      </c>
      <c r="C40" s="1329" t="s">
        <v>4954</v>
      </c>
      <c r="D40" s="124" t="s">
        <v>4955</v>
      </c>
      <c r="E40" s="243" t="s">
        <v>2108</v>
      </c>
      <c r="F40" s="243"/>
      <c r="G40" s="754" t="s">
        <v>4810</v>
      </c>
      <c r="H40" s="243"/>
      <c r="I40" s="243"/>
      <c r="J40" s="238" t="s">
        <v>4189</v>
      </c>
      <c r="K40" s="1161" t="s">
        <v>897</v>
      </c>
      <c r="L40" s="239" t="s">
        <v>968</v>
      </c>
      <c r="M40" s="360" t="s">
        <v>2541</v>
      </c>
      <c r="N40" s="360" t="s">
        <v>4720</v>
      </c>
      <c r="O40" s="360" t="s">
        <v>2085</v>
      </c>
      <c r="P40" s="360"/>
      <c r="Q40" s="360" t="s">
        <v>9031</v>
      </c>
      <c r="R40" s="369"/>
      <c r="S40" s="239" t="s">
        <v>957</v>
      </c>
      <c r="T40" s="239" t="s">
        <v>2541</v>
      </c>
      <c r="U40" s="239" t="s">
        <v>4721</v>
      </c>
      <c r="V40" s="239" t="s">
        <v>2084</v>
      </c>
      <c r="W40" s="360" t="s">
        <v>8514</v>
      </c>
    </row>
    <row r="41" spans="1:23" s="396" customFormat="1">
      <c r="A41" s="696">
        <v>23</v>
      </c>
      <c r="B41" s="239" t="s">
        <v>4857</v>
      </c>
      <c r="C41" s="239" t="s">
        <v>4858</v>
      </c>
      <c r="D41" s="243" t="s">
        <v>3215</v>
      </c>
      <c r="E41" s="239" t="s">
        <v>2111</v>
      </c>
      <c r="F41" s="243"/>
      <c r="G41" s="754" t="s">
        <v>2622</v>
      </c>
      <c r="H41" s="243"/>
      <c r="I41" s="243"/>
      <c r="J41" s="238" t="s">
        <v>2308</v>
      </c>
      <c r="K41" s="1161" t="s">
        <v>897</v>
      </c>
      <c r="L41" s="239" t="s">
        <v>968</v>
      </c>
      <c r="M41" s="360" t="s">
        <v>4857</v>
      </c>
      <c r="N41" s="360" t="s">
        <v>4858</v>
      </c>
      <c r="O41" s="360" t="s">
        <v>2085</v>
      </c>
      <c r="P41" s="360"/>
      <c r="Q41" s="360" t="s">
        <v>10539</v>
      </c>
      <c r="R41" s="369"/>
      <c r="S41" s="239" t="s">
        <v>957</v>
      </c>
      <c r="T41" s="239" t="s">
        <v>4917</v>
      </c>
      <c r="U41" s="239" t="s">
        <v>4858</v>
      </c>
      <c r="V41" s="239" t="s">
        <v>2084</v>
      </c>
      <c r="W41" s="360" t="s">
        <v>9033</v>
      </c>
    </row>
    <row r="42" spans="1:23" s="396" customFormat="1">
      <c r="A42" s="696">
        <v>24</v>
      </c>
      <c r="B42" s="239" t="s">
        <v>6097</v>
      </c>
      <c r="C42" s="239" t="s">
        <v>4860</v>
      </c>
      <c r="D42" s="243" t="s">
        <v>3215</v>
      </c>
      <c r="E42" s="239" t="s">
        <v>2111</v>
      </c>
      <c r="F42" s="243"/>
      <c r="G42" s="754" t="s">
        <v>2622</v>
      </c>
      <c r="H42" s="243"/>
      <c r="I42" s="243"/>
      <c r="J42" s="238" t="s">
        <v>2308</v>
      </c>
      <c r="K42" s="1161" t="s">
        <v>897</v>
      </c>
      <c r="L42" s="239" t="s">
        <v>968</v>
      </c>
      <c r="M42" s="360" t="s">
        <v>4859</v>
      </c>
      <c r="N42" s="360" t="s">
        <v>4860</v>
      </c>
      <c r="O42" s="360" t="s">
        <v>2085</v>
      </c>
      <c r="P42" s="360"/>
      <c r="Q42" s="360" t="s">
        <v>10540</v>
      </c>
      <c r="R42" s="369"/>
      <c r="S42" s="239" t="s">
        <v>957</v>
      </c>
      <c r="T42" s="239" t="s">
        <v>4859</v>
      </c>
      <c r="U42" s="239" t="s">
        <v>4861</v>
      </c>
      <c r="V42" s="239" t="s">
        <v>2084</v>
      </c>
      <c r="W42" s="360" t="s">
        <v>9036</v>
      </c>
    </row>
    <row r="43" spans="1:23" s="396" customFormat="1">
      <c r="A43" s="696">
        <v>25</v>
      </c>
      <c r="B43" s="239" t="s">
        <v>4864</v>
      </c>
      <c r="C43" s="239" t="s">
        <v>4865</v>
      </c>
      <c r="D43" s="243" t="s">
        <v>3215</v>
      </c>
      <c r="E43" s="239" t="s">
        <v>2111</v>
      </c>
      <c r="F43" s="243"/>
      <c r="G43" s="754" t="s">
        <v>2622</v>
      </c>
      <c r="H43" s="243"/>
      <c r="I43" s="243"/>
      <c r="J43" s="238" t="s">
        <v>2308</v>
      </c>
      <c r="K43" s="1161" t="s">
        <v>897</v>
      </c>
      <c r="L43" s="239" t="s">
        <v>968</v>
      </c>
      <c r="M43" s="360" t="s">
        <v>9040</v>
      </c>
      <c r="N43" s="360" t="s">
        <v>9038</v>
      </c>
      <c r="O43" s="360" t="s">
        <v>2085</v>
      </c>
      <c r="P43" s="360"/>
      <c r="Q43" s="360" t="s">
        <v>10541</v>
      </c>
      <c r="R43" s="369"/>
      <c r="S43" s="239" t="s">
        <v>957</v>
      </c>
      <c r="T43" s="239" t="s">
        <v>4864</v>
      </c>
      <c r="U43" s="239" t="s">
        <v>4866</v>
      </c>
      <c r="V43" s="239" t="s">
        <v>2084</v>
      </c>
      <c r="W43" s="360" t="s">
        <v>9041</v>
      </c>
    </row>
    <row r="44" spans="1:23" s="396" customFormat="1">
      <c r="A44" s="696">
        <v>26</v>
      </c>
      <c r="B44" s="239" t="s">
        <v>9047</v>
      </c>
      <c r="C44" s="239" t="s">
        <v>8575</v>
      </c>
      <c r="D44" s="243" t="s">
        <v>3215</v>
      </c>
      <c r="E44" s="239" t="s">
        <v>2111</v>
      </c>
      <c r="F44" s="243"/>
      <c r="G44" s="754" t="s">
        <v>2622</v>
      </c>
      <c r="H44" s="243"/>
      <c r="I44" s="243"/>
      <c r="J44" s="238" t="s">
        <v>2308</v>
      </c>
      <c r="K44" s="1161" t="s">
        <v>897</v>
      </c>
      <c r="L44" s="239" t="s">
        <v>968</v>
      </c>
      <c r="M44" s="360" t="s">
        <v>9355</v>
      </c>
      <c r="N44" s="360" t="s">
        <v>8576</v>
      </c>
      <c r="O44" s="360" t="s">
        <v>2085</v>
      </c>
      <c r="P44" s="360"/>
      <c r="Q44" s="360" t="s">
        <v>10542</v>
      </c>
      <c r="R44" s="369"/>
      <c r="S44" s="239" t="s">
        <v>957</v>
      </c>
      <c r="T44" s="239" t="s">
        <v>9049</v>
      </c>
      <c r="U44" s="239" t="s">
        <v>8575</v>
      </c>
      <c r="V44" s="239" t="s">
        <v>2084</v>
      </c>
      <c r="W44" s="360" t="s">
        <v>9046</v>
      </c>
    </row>
    <row r="45" spans="1:23" s="396" customFormat="1">
      <c r="A45" s="696">
        <v>27</v>
      </c>
      <c r="B45" s="239" t="s">
        <v>9051</v>
      </c>
      <c r="C45" s="239" t="s">
        <v>9052</v>
      </c>
      <c r="D45" s="243" t="s">
        <v>3215</v>
      </c>
      <c r="E45" s="239" t="s">
        <v>2111</v>
      </c>
      <c r="F45" s="243"/>
      <c r="G45" s="754" t="s">
        <v>2622</v>
      </c>
      <c r="H45" s="243"/>
      <c r="I45" s="243"/>
      <c r="J45" s="238" t="s">
        <v>2308</v>
      </c>
      <c r="K45" s="1161" t="s">
        <v>897</v>
      </c>
      <c r="L45" s="239" t="s">
        <v>968</v>
      </c>
      <c r="M45" s="360" t="s">
        <v>9358</v>
      </c>
      <c r="N45" s="360" t="s">
        <v>9052</v>
      </c>
      <c r="O45" s="360" t="s">
        <v>2085</v>
      </c>
      <c r="P45" s="360"/>
      <c r="Q45" s="360" t="s">
        <v>10543</v>
      </c>
      <c r="R45" s="369"/>
      <c r="S45" s="239" t="s">
        <v>957</v>
      </c>
      <c r="T45" s="239" t="s">
        <v>9054</v>
      </c>
      <c r="U45" s="239" t="s">
        <v>9055</v>
      </c>
      <c r="V45" s="239" t="s">
        <v>2084</v>
      </c>
      <c r="W45" s="360" t="s">
        <v>9050</v>
      </c>
    </row>
    <row r="46" spans="1:23" s="396" customFormat="1">
      <c r="A46" s="696">
        <v>28</v>
      </c>
      <c r="B46" s="239" t="s">
        <v>9064</v>
      </c>
      <c r="C46" s="239" t="s">
        <v>9223</v>
      </c>
      <c r="D46" s="243" t="s">
        <v>3215</v>
      </c>
      <c r="E46" s="239" t="s">
        <v>2111</v>
      </c>
      <c r="F46" s="243"/>
      <c r="G46" s="754" t="s">
        <v>2622</v>
      </c>
      <c r="H46" s="243"/>
      <c r="I46" s="243"/>
      <c r="J46" s="238" t="s">
        <v>2308</v>
      </c>
      <c r="K46" s="1161" t="s">
        <v>897</v>
      </c>
      <c r="L46" s="239" t="s">
        <v>968</v>
      </c>
      <c r="M46" s="360" t="s">
        <v>10544</v>
      </c>
      <c r="N46" s="360" t="s">
        <v>9186</v>
      </c>
      <c r="O46" s="360" t="s">
        <v>2085</v>
      </c>
      <c r="P46" s="360"/>
      <c r="Q46" s="360" t="s">
        <v>10545</v>
      </c>
      <c r="R46" s="369"/>
      <c r="S46" s="239" t="s">
        <v>957</v>
      </c>
      <c r="T46" s="239" t="s">
        <v>9064</v>
      </c>
      <c r="U46" s="239" t="s">
        <v>9062</v>
      </c>
      <c r="V46" s="239" t="s">
        <v>2084</v>
      </c>
      <c r="W46" s="360" t="s">
        <v>9056</v>
      </c>
    </row>
    <row r="47" spans="1:23" s="396" customFormat="1">
      <c r="A47" s="328"/>
      <c r="G47" s="1400"/>
      <c r="K47" s="1192" t="s">
        <v>2831</v>
      </c>
      <c r="L47" s="1193" t="s">
        <v>2832</v>
      </c>
      <c r="M47" s="1200" t="s">
        <v>2840</v>
      </c>
      <c r="N47" s="1200" t="s">
        <v>2841</v>
      </c>
      <c r="O47" s="1200" t="s">
        <v>2842</v>
      </c>
      <c r="P47" s="1200" t="s">
        <v>2843</v>
      </c>
      <c r="Q47" s="1200" t="s">
        <v>2844</v>
      </c>
      <c r="R47" s="1193" t="s">
        <v>73</v>
      </c>
    </row>
    <row r="48" spans="1:23" s="396" customFormat="1">
      <c r="A48" s="328"/>
      <c r="G48" s="1400"/>
      <c r="K48" s="1161" t="s">
        <v>897</v>
      </c>
      <c r="L48" s="239" t="s">
        <v>968</v>
      </c>
      <c r="M48" s="239" t="s">
        <v>2670</v>
      </c>
      <c r="N48" s="1330" t="s">
        <v>2306</v>
      </c>
      <c r="O48" s="1330"/>
      <c r="P48" s="239"/>
      <c r="Q48" s="1330"/>
      <c r="R48" s="229"/>
    </row>
    <row r="49" spans="1:18" s="396" customFormat="1">
      <c r="A49" s="328"/>
      <c r="G49" s="1400"/>
      <c r="K49" s="1161"/>
      <c r="L49" s="239"/>
      <c r="M49" s="1329"/>
      <c r="N49" s="239"/>
      <c r="O49" s="63"/>
      <c r="P49" s="239"/>
      <c r="Q49" s="63"/>
      <c r="R49" s="229"/>
    </row>
    <row r="50" spans="1:18" s="396" customFormat="1">
      <c r="A50" s="328"/>
      <c r="G50" s="1400"/>
      <c r="K50" s="1161" t="s">
        <v>897</v>
      </c>
      <c r="L50" s="239" t="s">
        <v>968</v>
      </c>
      <c r="M50" s="1329" t="s">
        <v>8483</v>
      </c>
      <c r="N50" s="239" t="s">
        <v>2239</v>
      </c>
      <c r="O50" s="63" t="s">
        <v>2811</v>
      </c>
      <c r="P50" s="239" t="s">
        <v>79</v>
      </c>
      <c r="Q50" s="63" t="s">
        <v>8991</v>
      </c>
      <c r="R50" s="1203"/>
    </row>
    <row r="51" spans="1:18" s="396" customFormat="1">
      <c r="A51" s="328"/>
      <c r="G51" s="1400"/>
      <c r="K51" s="1161"/>
      <c r="L51" s="239"/>
      <c r="M51" s="1329"/>
      <c r="N51" s="239"/>
      <c r="O51" s="63"/>
      <c r="P51" s="239"/>
      <c r="Q51" s="63"/>
      <c r="R51" s="1203"/>
    </row>
    <row r="52" spans="1:18" s="396" customFormat="1">
      <c r="A52" s="328"/>
      <c r="G52" s="1400"/>
      <c r="K52" s="1161"/>
      <c r="L52" s="239"/>
      <c r="M52" s="1329"/>
      <c r="N52" s="239"/>
      <c r="O52" s="63"/>
      <c r="P52" s="239"/>
      <c r="Q52" s="63"/>
      <c r="R52" s="1203"/>
    </row>
    <row r="53" spans="1:18" s="396" customFormat="1">
      <c r="A53" s="328"/>
      <c r="G53" s="1400"/>
      <c r="K53" s="1161"/>
      <c r="L53" s="239"/>
      <c r="M53" s="1329"/>
      <c r="N53" s="239"/>
      <c r="O53" s="63"/>
      <c r="P53" s="239"/>
      <c r="Q53" s="63" t="s">
        <v>10517</v>
      </c>
      <c r="R53" s="1203"/>
    </row>
    <row r="54" spans="1:18" s="396" customFormat="1">
      <c r="A54" s="328"/>
      <c r="G54" s="1400"/>
      <c r="K54" s="1161" t="s">
        <v>897</v>
      </c>
      <c r="L54" s="239" t="s">
        <v>968</v>
      </c>
      <c r="M54" s="239" t="s">
        <v>8616</v>
      </c>
      <c r="N54" s="239" t="s">
        <v>8617</v>
      </c>
      <c r="O54" s="63" t="s">
        <v>2085</v>
      </c>
      <c r="P54" s="239" t="s">
        <v>79</v>
      </c>
      <c r="Q54" s="239" t="s">
        <v>10518</v>
      </c>
      <c r="R54" s="1203"/>
    </row>
    <row r="55" spans="1:18" s="396" customFormat="1">
      <c r="A55" s="328"/>
      <c r="G55" s="1400"/>
      <c r="K55" s="1161" t="s">
        <v>897</v>
      </c>
      <c r="L55" s="239" t="s">
        <v>968</v>
      </c>
      <c r="M55" s="239" t="s">
        <v>4845</v>
      </c>
      <c r="N55" s="239" t="s">
        <v>4847</v>
      </c>
      <c r="O55" s="63" t="s">
        <v>2100</v>
      </c>
      <c r="P55" s="239" t="s">
        <v>79</v>
      </c>
      <c r="Q55" s="239" t="s">
        <v>9016</v>
      </c>
      <c r="R55" s="1203"/>
    </row>
    <row r="56" spans="1:18" s="396" customFormat="1">
      <c r="A56" s="328"/>
      <c r="G56" s="1400"/>
      <c r="K56" s="1161" t="s">
        <v>897</v>
      </c>
      <c r="L56" s="239" t="s">
        <v>968</v>
      </c>
      <c r="M56" s="239" t="s">
        <v>4842</v>
      </c>
      <c r="N56" s="63" t="s">
        <v>4843</v>
      </c>
      <c r="O56" s="63" t="s">
        <v>2088</v>
      </c>
      <c r="P56" s="239" t="s">
        <v>79</v>
      </c>
      <c r="Q56" s="63" t="s">
        <v>9010</v>
      </c>
      <c r="R56" s="1203"/>
    </row>
    <row r="57" spans="1:18" s="396" customFormat="1">
      <c r="A57" s="328"/>
      <c r="G57" s="1400"/>
      <c r="K57" s="1161" t="s">
        <v>897</v>
      </c>
      <c r="L57" s="239" t="s">
        <v>968</v>
      </c>
      <c r="M57" s="239" t="s">
        <v>8485</v>
      </c>
      <c r="N57" s="1330" t="s">
        <v>8486</v>
      </c>
      <c r="O57" s="63" t="s">
        <v>2507</v>
      </c>
      <c r="P57" s="239"/>
      <c r="Q57" s="1330" t="s">
        <v>9003</v>
      </c>
      <c r="R57" s="1203"/>
    </row>
    <row r="58" spans="1:18" s="396" customFormat="1">
      <c r="A58" s="328"/>
      <c r="G58" s="1400"/>
      <c r="K58" s="1161" t="s">
        <v>897</v>
      </c>
      <c r="L58" s="239" t="s">
        <v>968</v>
      </c>
      <c r="M58" s="239" t="s">
        <v>9011</v>
      </c>
      <c r="N58" s="239" t="s">
        <v>9012</v>
      </c>
      <c r="O58" s="63" t="s">
        <v>2096</v>
      </c>
      <c r="P58" s="239" t="s">
        <v>79</v>
      </c>
      <c r="Q58" s="239" t="s">
        <v>9014</v>
      </c>
      <c r="R58" s="1203"/>
    </row>
    <row r="59" spans="1:18" s="396" customFormat="1">
      <c r="A59" s="328"/>
      <c r="G59" s="1400"/>
      <c r="K59" s="1161" t="s">
        <v>897</v>
      </c>
      <c r="L59" s="239" t="s">
        <v>968</v>
      </c>
      <c r="M59" s="1331" t="s">
        <v>9017</v>
      </c>
      <c r="N59" s="63" t="s">
        <v>9018</v>
      </c>
      <c r="O59" s="63" t="s">
        <v>2088</v>
      </c>
      <c r="P59" s="239" t="s">
        <v>79</v>
      </c>
      <c r="Q59" s="63" t="s">
        <v>9020</v>
      </c>
      <c r="R59" s="1203"/>
    </row>
    <row r="60" spans="1:18" s="396" customFormat="1">
      <c r="A60" s="328"/>
      <c r="G60" s="1400"/>
      <c r="K60" s="1161" t="s">
        <v>897</v>
      </c>
      <c r="L60" s="239" t="s">
        <v>968</v>
      </c>
      <c r="M60" s="239" t="s">
        <v>9022</v>
      </c>
      <c r="N60" s="239" t="s">
        <v>9023</v>
      </c>
      <c r="O60" s="63" t="s">
        <v>2747</v>
      </c>
      <c r="P60" s="239" t="s">
        <v>79</v>
      </c>
      <c r="Q60" s="239" t="s">
        <v>9025</v>
      </c>
      <c r="R60" s="1203"/>
    </row>
    <row r="61" spans="1:18" s="396" customFormat="1" ht="34.200000000000003">
      <c r="A61" s="328"/>
      <c r="G61" s="1400"/>
      <c r="K61" s="1161" t="s">
        <v>897</v>
      </c>
      <c r="L61" s="239" t="s">
        <v>968</v>
      </c>
      <c r="M61" s="239" t="s">
        <v>8995</v>
      </c>
      <c r="N61" s="677" t="s">
        <v>10524</v>
      </c>
      <c r="O61" s="63" t="s">
        <v>4802</v>
      </c>
      <c r="P61" s="239" t="s">
        <v>79</v>
      </c>
      <c r="Q61" s="239" t="s">
        <v>10546</v>
      </c>
      <c r="R61" s="1203"/>
    </row>
    <row r="62" spans="1:18" s="396" customFormat="1" ht="34.200000000000003">
      <c r="A62" s="328"/>
      <c r="G62" s="1400"/>
      <c r="K62" s="1161" t="s">
        <v>897</v>
      </c>
      <c r="L62" s="677" t="s">
        <v>10527</v>
      </c>
      <c r="M62" s="239"/>
      <c r="N62" s="677" t="s">
        <v>9082</v>
      </c>
      <c r="O62" s="63"/>
      <c r="P62" s="239"/>
      <c r="Q62" s="239" t="s">
        <v>10547</v>
      </c>
      <c r="R62" s="1203"/>
    </row>
    <row r="63" spans="1:18" s="396" customFormat="1" ht="22.8">
      <c r="A63" s="328"/>
      <c r="G63" s="1400"/>
      <c r="K63" s="1161" t="s">
        <v>897</v>
      </c>
      <c r="L63" s="239" t="s">
        <v>968</v>
      </c>
      <c r="M63" s="1329"/>
      <c r="N63" s="677" t="s">
        <v>9093</v>
      </c>
      <c r="O63" s="63"/>
      <c r="P63" s="239"/>
      <c r="Q63" s="239" t="s">
        <v>10548</v>
      </c>
      <c r="R63" s="1203"/>
    </row>
    <row r="64" spans="1:18" s="396" customFormat="1">
      <c r="A64" s="328"/>
      <c r="G64" s="1400"/>
      <c r="K64" s="1161" t="s">
        <v>897</v>
      </c>
      <c r="L64" s="239" t="s">
        <v>968</v>
      </c>
      <c r="M64" s="360" t="s">
        <v>10533</v>
      </c>
      <c r="N64" s="360" t="s">
        <v>10534</v>
      </c>
      <c r="O64" s="360" t="s">
        <v>2078</v>
      </c>
      <c r="P64" s="239" t="s">
        <v>79</v>
      </c>
      <c r="Q64" s="360" t="s">
        <v>10535</v>
      </c>
      <c r="R64" s="369"/>
    </row>
    <row r="65" spans="1:18" s="396" customFormat="1">
      <c r="A65" s="328"/>
      <c r="G65" s="1400"/>
      <c r="K65" s="1161" t="s">
        <v>897</v>
      </c>
      <c r="L65" s="239" t="s">
        <v>968</v>
      </c>
      <c r="M65" s="360" t="s">
        <v>5480</v>
      </c>
      <c r="N65" s="360" t="s">
        <v>9111</v>
      </c>
      <c r="O65" s="360" t="s">
        <v>2088</v>
      </c>
      <c r="P65" s="239" t="s">
        <v>79</v>
      </c>
      <c r="Q65" s="360" t="s">
        <v>9113</v>
      </c>
      <c r="R65" s="369"/>
    </row>
    <row r="66" spans="1:18" s="396" customFormat="1">
      <c r="A66" s="328"/>
      <c r="G66" s="1400"/>
      <c r="K66" s="1161" t="s">
        <v>897</v>
      </c>
      <c r="L66" s="239" t="s">
        <v>968</v>
      </c>
      <c r="M66" s="360" t="s">
        <v>9114</v>
      </c>
      <c r="N66" s="360" t="s">
        <v>9117</v>
      </c>
      <c r="O66" s="360" t="s">
        <v>2088</v>
      </c>
      <c r="P66" s="239" t="s">
        <v>79</v>
      </c>
      <c r="Q66" s="360" t="s">
        <v>9117</v>
      </c>
      <c r="R66" s="369"/>
    </row>
    <row r="67" spans="1:18" s="396" customFormat="1">
      <c r="A67" s="328"/>
      <c r="G67" s="1400"/>
      <c r="K67" s="1161" t="s">
        <v>897</v>
      </c>
      <c r="L67" s="239" t="s">
        <v>968</v>
      </c>
      <c r="M67" s="360" t="s">
        <v>4707</v>
      </c>
      <c r="N67" s="360" t="s">
        <v>4708</v>
      </c>
      <c r="O67" s="360" t="s">
        <v>2085</v>
      </c>
      <c r="P67" s="360"/>
      <c r="Q67" s="360" t="s">
        <v>9027</v>
      </c>
      <c r="R67" s="369"/>
    </row>
    <row r="68" spans="1:18" s="396" customFormat="1">
      <c r="A68" s="328"/>
      <c r="G68" s="1400"/>
      <c r="K68" s="1161" t="s">
        <v>897</v>
      </c>
      <c r="L68" s="239" t="s">
        <v>968</v>
      </c>
      <c r="M68" s="360" t="s">
        <v>4711</v>
      </c>
      <c r="N68" s="360" t="s">
        <v>4712</v>
      </c>
      <c r="O68" s="360" t="s">
        <v>2085</v>
      </c>
      <c r="P68" s="360"/>
      <c r="Q68" s="360" t="s">
        <v>9028</v>
      </c>
      <c r="R68" s="369"/>
    </row>
    <row r="69" spans="1:18" s="396" customFormat="1">
      <c r="A69" s="328"/>
      <c r="G69" s="1400"/>
      <c r="K69" s="1161" t="s">
        <v>897</v>
      </c>
      <c r="L69" s="239" t="s">
        <v>968</v>
      </c>
      <c r="M69" s="360" t="s">
        <v>9347</v>
      </c>
      <c r="N69" s="360" t="s">
        <v>9029</v>
      </c>
      <c r="O69" s="360" t="s">
        <v>2085</v>
      </c>
      <c r="P69" s="360"/>
      <c r="Q69" s="360" t="s">
        <v>9030</v>
      </c>
      <c r="R69" s="369"/>
    </row>
    <row r="70" spans="1:18" s="396" customFormat="1">
      <c r="A70" s="328"/>
      <c r="G70" s="1400"/>
      <c r="K70" s="1161" t="s">
        <v>897</v>
      </c>
      <c r="L70" s="239" t="s">
        <v>968</v>
      </c>
      <c r="M70" s="360" t="s">
        <v>2541</v>
      </c>
      <c r="N70" s="360" t="s">
        <v>4720</v>
      </c>
      <c r="O70" s="360" t="s">
        <v>2085</v>
      </c>
      <c r="P70" s="360"/>
      <c r="Q70" s="360" t="s">
        <v>9031</v>
      </c>
      <c r="R70" s="369"/>
    </row>
    <row r="71" spans="1:18" s="396" customFormat="1">
      <c r="A71" s="328"/>
      <c r="G71" s="1400"/>
      <c r="K71" s="1161" t="s">
        <v>897</v>
      </c>
      <c r="L71" s="239" t="s">
        <v>968</v>
      </c>
      <c r="M71" s="360" t="s">
        <v>4857</v>
      </c>
      <c r="N71" s="360" t="s">
        <v>4858</v>
      </c>
      <c r="O71" s="360" t="s">
        <v>2085</v>
      </c>
      <c r="P71" s="360"/>
      <c r="Q71" s="360" t="s">
        <v>10539</v>
      </c>
      <c r="R71" s="369"/>
    </row>
    <row r="72" spans="1:18" s="396" customFormat="1">
      <c r="A72" s="328"/>
      <c r="G72" s="1400"/>
      <c r="K72" s="1161" t="s">
        <v>897</v>
      </c>
      <c r="L72" s="239" t="s">
        <v>968</v>
      </c>
      <c r="M72" s="360" t="s">
        <v>4859</v>
      </c>
      <c r="N72" s="360" t="s">
        <v>4860</v>
      </c>
      <c r="O72" s="360" t="s">
        <v>2085</v>
      </c>
      <c r="P72" s="360"/>
      <c r="Q72" s="360" t="s">
        <v>10540</v>
      </c>
      <c r="R72" s="369"/>
    </row>
    <row r="73" spans="1:18" s="396" customFormat="1">
      <c r="A73" s="328"/>
      <c r="G73" s="1400"/>
      <c r="K73" s="1161" t="s">
        <v>897</v>
      </c>
      <c r="L73" s="239" t="s">
        <v>968</v>
      </c>
      <c r="M73" s="360" t="s">
        <v>9040</v>
      </c>
      <c r="N73" s="360" t="s">
        <v>9038</v>
      </c>
      <c r="O73" s="360" t="s">
        <v>2085</v>
      </c>
      <c r="P73" s="360"/>
      <c r="Q73" s="360" t="s">
        <v>10541</v>
      </c>
      <c r="R73" s="369"/>
    </row>
    <row r="74" spans="1:18" s="396" customFormat="1">
      <c r="A74" s="328"/>
      <c r="G74" s="1400"/>
      <c r="K74" s="1161" t="s">
        <v>897</v>
      </c>
      <c r="L74" s="239" t="s">
        <v>968</v>
      </c>
      <c r="M74" s="360" t="s">
        <v>9355</v>
      </c>
      <c r="N74" s="360" t="s">
        <v>8576</v>
      </c>
      <c r="O74" s="360" t="s">
        <v>2085</v>
      </c>
      <c r="P74" s="360"/>
      <c r="Q74" s="360" t="s">
        <v>10542</v>
      </c>
      <c r="R74" s="369"/>
    </row>
    <row r="75" spans="1:18" s="396" customFormat="1">
      <c r="A75" s="328"/>
      <c r="G75" s="1400"/>
      <c r="K75" s="1161" t="s">
        <v>897</v>
      </c>
      <c r="L75" s="239" t="s">
        <v>968</v>
      </c>
      <c r="M75" s="360" t="s">
        <v>9358</v>
      </c>
      <c r="N75" s="360" t="s">
        <v>9052</v>
      </c>
      <c r="O75" s="360" t="s">
        <v>2085</v>
      </c>
      <c r="P75" s="360"/>
      <c r="Q75" s="360" t="s">
        <v>10543</v>
      </c>
      <c r="R75" s="369"/>
    </row>
    <row r="76" spans="1:18" s="396" customFormat="1">
      <c r="A76" s="328"/>
      <c r="G76" s="1400"/>
      <c r="K76" s="1161" t="s">
        <v>897</v>
      </c>
      <c r="L76" s="239" t="s">
        <v>968</v>
      </c>
      <c r="M76" s="360" t="s">
        <v>10544</v>
      </c>
      <c r="N76" s="360" t="s">
        <v>9186</v>
      </c>
      <c r="O76" s="360" t="s">
        <v>2085</v>
      </c>
      <c r="P76" s="360"/>
      <c r="Q76" s="360" t="s">
        <v>10545</v>
      </c>
      <c r="R76" s="369"/>
    </row>
    <row r="77" spans="1:18" s="396" customFormat="1">
      <c r="A77" s="328"/>
      <c r="G77" s="1400"/>
      <c r="K77" s="1192" t="s">
        <v>2831</v>
      </c>
      <c r="L77" s="1193" t="s">
        <v>2832</v>
      </c>
      <c r="M77" s="1200" t="s">
        <v>2840</v>
      </c>
      <c r="N77" s="1200" t="s">
        <v>2841</v>
      </c>
      <c r="O77" s="1200" t="s">
        <v>2842</v>
      </c>
      <c r="P77" s="1200" t="s">
        <v>2843</v>
      </c>
      <c r="Q77" s="1200" t="s">
        <v>2844</v>
      </c>
      <c r="R77" s="1193" t="s">
        <v>73</v>
      </c>
    </row>
    <row r="78" spans="1:18" s="396" customFormat="1">
      <c r="A78" s="328"/>
      <c r="G78" s="1400"/>
      <c r="K78" s="1161" t="s">
        <v>897</v>
      </c>
      <c r="L78" s="239" t="s">
        <v>968</v>
      </c>
      <c r="M78" s="239" t="s">
        <v>2670</v>
      </c>
      <c r="N78" s="1330" t="s">
        <v>2306</v>
      </c>
      <c r="O78" s="1330"/>
      <c r="P78" s="239"/>
      <c r="Q78" s="1330"/>
      <c r="R78" s="229"/>
    </row>
    <row r="79" spans="1:18" s="396" customFormat="1">
      <c r="A79" s="328"/>
      <c r="G79" s="1400"/>
      <c r="K79" s="1161" t="s">
        <v>897</v>
      </c>
      <c r="L79" s="239" t="s">
        <v>968</v>
      </c>
      <c r="M79" s="1329"/>
      <c r="N79" s="239"/>
      <c r="O79" s="63"/>
      <c r="P79" s="239"/>
      <c r="Q79" s="63"/>
      <c r="R79" s="229"/>
    </row>
    <row r="80" spans="1:18" s="396" customFormat="1">
      <c r="A80" s="328"/>
      <c r="G80" s="1400"/>
      <c r="K80" s="1161" t="s">
        <v>897</v>
      </c>
      <c r="L80" s="239" t="s">
        <v>968</v>
      </c>
      <c r="M80" s="1329" t="s">
        <v>8483</v>
      </c>
      <c r="N80" s="239" t="s">
        <v>2239</v>
      </c>
      <c r="O80" s="63" t="s">
        <v>2811</v>
      </c>
      <c r="P80" s="239" t="s">
        <v>79</v>
      </c>
      <c r="Q80" s="63" t="s">
        <v>8991</v>
      </c>
      <c r="R80" s="360"/>
    </row>
    <row r="81" spans="1:18" s="396" customFormat="1">
      <c r="A81" s="328"/>
      <c r="G81" s="1400"/>
      <c r="K81" s="1161" t="s">
        <v>897</v>
      </c>
      <c r="L81" s="239" t="s">
        <v>968</v>
      </c>
      <c r="M81" s="1329"/>
      <c r="N81" s="63"/>
      <c r="O81" s="63"/>
      <c r="P81" s="239"/>
      <c r="Q81" s="63"/>
      <c r="R81" s="360"/>
    </row>
    <row r="82" spans="1:18" s="396" customFormat="1">
      <c r="A82" s="328"/>
      <c r="G82" s="1400"/>
      <c r="K82" s="1161" t="s">
        <v>897</v>
      </c>
      <c r="L82" s="239" t="s">
        <v>968</v>
      </c>
      <c r="M82" s="1329"/>
      <c r="N82" s="239"/>
      <c r="O82" s="63"/>
      <c r="P82" s="239"/>
      <c r="Q82" s="63"/>
      <c r="R82" s="360"/>
    </row>
    <row r="83" spans="1:18" s="396" customFormat="1">
      <c r="A83" s="328"/>
      <c r="G83" s="1400"/>
      <c r="K83" s="1161" t="s">
        <v>897</v>
      </c>
      <c r="L83" s="239" t="s">
        <v>968</v>
      </c>
      <c r="M83" s="1329"/>
      <c r="N83" s="239"/>
      <c r="O83" s="63"/>
      <c r="P83" s="239"/>
      <c r="Q83" s="63" t="s">
        <v>10517</v>
      </c>
      <c r="R83" s="360"/>
    </row>
    <row r="84" spans="1:18" s="396" customFormat="1">
      <c r="A84" s="328"/>
      <c r="G84" s="1400"/>
      <c r="K84" s="1161" t="s">
        <v>897</v>
      </c>
      <c r="L84" s="239" t="s">
        <v>968</v>
      </c>
      <c r="M84" s="239" t="s">
        <v>8616</v>
      </c>
      <c r="N84" s="239" t="s">
        <v>8617</v>
      </c>
      <c r="O84" s="63" t="s">
        <v>2085</v>
      </c>
      <c r="P84" s="239" t="s">
        <v>79</v>
      </c>
      <c r="Q84" s="239" t="s">
        <v>10518</v>
      </c>
      <c r="R84" s="360"/>
    </row>
    <row r="85" spans="1:18" s="396" customFormat="1">
      <c r="A85" s="328"/>
      <c r="G85" s="1400"/>
      <c r="K85" s="1161" t="s">
        <v>897</v>
      </c>
      <c r="L85" s="239" t="s">
        <v>968</v>
      </c>
      <c r="M85" s="239" t="s">
        <v>4845</v>
      </c>
      <c r="N85" s="239" t="s">
        <v>4847</v>
      </c>
      <c r="O85" s="63" t="s">
        <v>2100</v>
      </c>
      <c r="P85" s="239" t="s">
        <v>79</v>
      </c>
      <c r="Q85" s="239" t="s">
        <v>9016</v>
      </c>
      <c r="R85" s="360"/>
    </row>
    <row r="86" spans="1:18" s="396" customFormat="1">
      <c r="A86" s="328"/>
      <c r="G86" s="1400"/>
      <c r="K86" s="1161" t="s">
        <v>897</v>
      </c>
      <c r="L86" s="239" t="s">
        <v>968</v>
      </c>
      <c r="M86" s="239" t="s">
        <v>4842</v>
      </c>
      <c r="N86" s="63" t="s">
        <v>4843</v>
      </c>
      <c r="O86" s="63" t="s">
        <v>2088</v>
      </c>
      <c r="P86" s="239" t="s">
        <v>79</v>
      </c>
      <c r="Q86" s="63" t="s">
        <v>9010</v>
      </c>
      <c r="R86" s="360"/>
    </row>
    <row r="87" spans="1:18" s="396" customFormat="1">
      <c r="A87" s="328"/>
      <c r="G87" s="1400"/>
      <c r="K87" s="1161" t="s">
        <v>897</v>
      </c>
      <c r="L87" s="239" t="s">
        <v>968</v>
      </c>
      <c r="M87" s="239" t="s">
        <v>8485</v>
      </c>
      <c r="N87" s="1330" t="s">
        <v>8486</v>
      </c>
      <c r="O87" s="63" t="s">
        <v>2507</v>
      </c>
      <c r="P87" s="239"/>
      <c r="Q87" s="1330" t="s">
        <v>9003</v>
      </c>
      <c r="R87" s="360"/>
    </row>
    <row r="88" spans="1:18" s="396" customFormat="1">
      <c r="A88" s="328"/>
      <c r="G88" s="1400"/>
      <c r="K88" s="1161" t="s">
        <v>897</v>
      </c>
      <c r="L88" s="239" t="s">
        <v>968</v>
      </c>
      <c r="M88" s="239" t="s">
        <v>9011</v>
      </c>
      <c r="N88" s="239" t="s">
        <v>9012</v>
      </c>
      <c r="O88" s="63" t="s">
        <v>2096</v>
      </c>
      <c r="P88" s="239" t="s">
        <v>79</v>
      </c>
      <c r="Q88" s="239" t="s">
        <v>9014</v>
      </c>
      <c r="R88" s="360"/>
    </row>
    <row r="89" spans="1:18" s="396" customFormat="1">
      <c r="A89" s="328"/>
      <c r="G89" s="1400"/>
      <c r="K89" s="1161" t="s">
        <v>897</v>
      </c>
      <c r="L89" s="239" t="s">
        <v>968</v>
      </c>
      <c r="M89" s="1331" t="s">
        <v>9017</v>
      </c>
      <c r="N89" s="63" t="s">
        <v>9018</v>
      </c>
      <c r="O89" s="63" t="s">
        <v>2088</v>
      </c>
      <c r="P89" s="239" t="s">
        <v>79</v>
      </c>
      <c r="Q89" s="63" t="s">
        <v>9020</v>
      </c>
      <c r="R89" s="360"/>
    </row>
    <row r="90" spans="1:18" s="396" customFormat="1">
      <c r="A90" s="328"/>
      <c r="G90" s="1400"/>
      <c r="K90" s="1161" t="s">
        <v>897</v>
      </c>
      <c r="L90" s="239" t="s">
        <v>968</v>
      </c>
      <c r="M90" s="239" t="s">
        <v>9022</v>
      </c>
      <c r="N90" s="239" t="s">
        <v>9023</v>
      </c>
      <c r="O90" s="63" t="s">
        <v>2747</v>
      </c>
      <c r="P90" s="239" t="s">
        <v>79</v>
      </c>
      <c r="Q90" s="239" t="s">
        <v>9025</v>
      </c>
      <c r="R90" s="360"/>
    </row>
    <row r="91" spans="1:18" s="396" customFormat="1" ht="34.200000000000003">
      <c r="A91" s="328"/>
      <c r="G91" s="1400"/>
      <c r="K91" s="1161" t="s">
        <v>897</v>
      </c>
      <c r="L91" s="239" t="s">
        <v>968</v>
      </c>
      <c r="M91" s="239" t="s">
        <v>8995</v>
      </c>
      <c r="N91" s="677" t="s">
        <v>10524</v>
      </c>
      <c r="O91" s="63" t="s">
        <v>4802</v>
      </c>
      <c r="P91" s="239" t="s">
        <v>79</v>
      </c>
      <c r="Q91" s="239" t="s">
        <v>10549</v>
      </c>
      <c r="R91" s="360"/>
    </row>
    <row r="92" spans="1:18" s="396" customFormat="1" ht="34.200000000000003">
      <c r="A92" s="328"/>
      <c r="G92" s="1400"/>
      <c r="K92" s="1161" t="s">
        <v>897</v>
      </c>
      <c r="L92" s="239" t="s">
        <v>10527</v>
      </c>
      <c r="M92" s="239"/>
      <c r="N92" s="677" t="s">
        <v>9082</v>
      </c>
      <c r="O92" s="63"/>
      <c r="P92" s="239"/>
      <c r="Q92" s="239" t="s">
        <v>10550</v>
      </c>
      <c r="R92" s="360"/>
    </row>
    <row r="93" spans="1:18" s="396" customFormat="1" ht="22.8">
      <c r="A93" s="328"/>
      <c r="G93" s="1400"/>
      <c r="K93" s="1161" t="s">
        <v>897</v>
      </c>
      <c r="L93" s="239" t="s">
        <v>968</v>
      </c>
      <c r="M93" s="1329"/>
      <c r="N93" s="677" t="s">
        <v>9093</v>
      </c>
      <c r="O93" s="63"/>
      <c r="P93" s="239"/>
      <c r="Q93" s="239" t="s">
        <v>10551</v>
      </c>
      <c r="R93" s="360"/>
    </row>
    <row r="94" spans="1:18" s="396" customFormat="1">
      <c r="A94" s="328"/>
      <c r="G94" s="1400"/>
      <c r="K94" s="1161" t="s">
        <v>897</v>
      </c>
      <c r="L94" s="239" t="s">
        <v>968</v>
      </c>
      <c r="M94" s="360" t="s">
        <v>10533</v>
      </c>
      <c r="N94" s="360" t="s">
        <v>10534</v>
      </c>
      <c r="O94" s="360" t="s">
        <v>2078</v>
      </c>
      <c r="P94" s="239" t="s">
        <v>79</v>
      </c>
      <c r="Q94" s="360" t="s">
        <v>10535</v>
      </c>
      <c r="R94" s="360"/>
    </row>
    <row r="95" spans="1:18" s="396" customFormat="1">
      <c r="A95" s="328"/>
      <c r="G95" s="1400"/>
      <c r="K95" s="1161" t="s">
        <v>897</v>
      </c>
      <c r="L95" s="239" t="s">
        <v>968</v>
      </c>
      <c r="M95" s="360" t="s">
        <v>5480</v>
      </c>
      <c r="N95" s="360" t="s">
        <v>9111</v>
      </c>
      <c r="O95" s="360" t="s">
        <v>2088</v>
      </c>
      <c r="P95" s="239" t="s">
        <v>79</v>
      </c>
      <c r="Q95" s="360" t="s">
        <v>9113</v>
      </c>
      <c r="R95" s="360"/>
    </row>
    <row r="96" spans="1:18" s="396" customFormat="1">
      <c r="A96" s="328"/>
      <c r="G96" s="1400"/>
      <c r="K96" s="1161" t="s">
        <v>897</v>
      </c>
      <c r="L96" s="239" t="s">
        <v>968</v>
      </c>
      <c r="M96" s="360" t="s">
        <v>9114</v>
      </c>
      <c r="N96" s="360" t="s">
        <v>9117</v>
      </c>
      <c r="O96" s="360" t="s">
        <v>2088</v>
      </c>
      <c r="P96" s="239" t="s">
        <v>79</v>
      </c>
      <c r="Q96" s="360" t="s">
        <v>9117</v>
      </c>
      <c r="R96" s="360"/>
    </row>
    <row r="97" spans="1:18" s="396" customFormat="1">
      <c r="A97" s="328"/>
      <c r="G97" s="1400"/>
      <c r="K97" s="1161" t="s">
        <v>897</v>
      </c>
      <c r="L97" s="239" t="s">
        <v>968</v>
      </c>
      <c r="M97" s="360" t="s">
        <v>4707</v>
      </c>
      <c r="N97" s="360" t="s">
        <v>4708</v>
      </c>
      <c r="O97" s="360" t="s">
        <v>2085</v>
      </c>
      <c r="P97" s="360"/>
      <c r="Q97" s="360" t="s">
        <v>9027</v>
      </c>
      <c r="R97" s="360"/>
    </row>
    <row r="98" spans="1:18" s="396" customFormat="1">
      <c r="A98" s="328"/>
      <c r="G98" s="1400"/>
      <c r="K98" s="1161" t="s">
        <v>897</v>
      </c>
      <c r="L98" s="239" t="s">
        <v>968</v>
      </c>
      <c r="M98" s="360" t="s">
        <v>4711</v>
      </c>
      <c r="N98" s="360" t="s">
        <v>4712</v>
      </c>
      <c r="O98" s="360" t="s">
        <v>2085</v>
      </c>
      <c r="P98" s="360"/>
      <c r="Q98" s="360" t="s">
        <v>9028</v>
      </c>
      <c r="R98" s="360"/>
    </row>
    <row r="99" spans="1:18" s="396" customFormat="1">
      <c r="A99" s="328"/>
      <c r="G99" s="1400"/>
      <c r="K99" s="1161" t="s">
        <v>897</v>
      </c>
      <c r="L99" s="239" t="s">
        <v>968</v>
      </c>
      <c r="M99" s="360" t="s">
        <v>9347</v>
      </c>
      <c r="N99" s="360" t="s">
        <v>9029</v>
      </c>
      <c r="O99" s="360" t="s">
        <v>2085</v>
      </c>
      <c r="P99" s="360"/>
      <c r="Q99" s="360" t="s">
        <v>9030</v>
      </c>
      <c r="R99" s="360"/>
    </row>
    <row r="100" spans="1:18" s="396" customFormat="1">
      <c r="A100" s="328"/>
      <c r="G100" s="1400"/>
      <c r="K100" s="1161" t="s">
        <v>897</v>
      </c>
      <c r="L100" s="239" t="s">
        <v>968</v>
      </c>
      <c r="M100" s="360" t="s">
        <v>2541</v>
      </c>
      <c r="N100" s="360" t="s">
        <v>4720</v>
      </c>
      <c r="O100" s="360" t="s">
        <v>2085</v>
      </c>
      <c r="P100" s="360"/>
      <c r="Q100" s="360" t="s">
        <v>9031</v>
      </c>
      <c r="R100" s="360"/>
    </row>
    <row r="101" spans="1:18" s="396" customFormat="1">
      <c r="A101" s="328"/>
      <c r="G101" s="1400"/>
      <c r="K101" s="1161" t="s">
        <v>897</v>
      </c>
      <c r="L101" s="239" t="s">
        <v>968</v>
      </c>
      <c r="M101" s="360" t="s">
        <v>4857</v>
      </c>
      <c r="N101" s="360" t="s">
        <v>4858</v>
      </c>
      <c r="O101" s="360" t="s">
        <v>2085</v>
      </c>
      <c r="P101" s="360"/>
      <c r="Q101" s="360" t="s">
        <v>10539</v>
      </c>
      <c r="R101" s="360"/>
    </row>
    <row r="102" spans="1:18" s="396" customFormat="1">
      <c r="A102" s="328"/>
      <c r="G102" s="1400"/>
      <c r="K102" s="1161" t="s">
        <v>897</v>
      </c>
      <c r="L102" s="239" t="s">
        <v>968</v>
      </c>
      <c r="M102" s="360" t="s">
        <v>4859</v>
      </c>
      <c r="N102" s="360" t="s">
        <v>4860</v>
      </c>
      <c r="O102" s="360" t="s">
        <v>2085</v>
      </c>
      <c r="P102" s="360"/>
      <c r="Q102" s="360" t="s">
        <v>10540</v>
      </c>
      <c r="R102" s="360"/>
    </row>
    <row r="103" spans="1:18" s="396" customFormat="1">
      <c r="A103" s="328"/>
      <c r="G103" s="1400"/>
      <c r="K103" s="1161" t="s">
        <v>897</v>
      </c>
      <c r="L103" s="239" t="s">
        <v>968</v>
      </c>
      <c r="M103" s="360" t="s">
        <v>9040</v>
      </c>
      <c r="N103" s="360" t="s">
        <v>9038</v>
      </c>
      <c r="O103" s="360" t="s">
        <v>2085</v>
      </c>
      <c r="P103" s="360"/>
      <c r="Q103" s="360" t="s">
        <v>10541</v>
      </c>
      <c r="R103" s="360"/>
    </row>
    <row r="104" spans="1:18" s="396" customFormat="1">
      <c r="A104" s="328"/>
      <c r="G104" s="1400"/>
      <c r="K104" s="1161" t="s">
        <v>897</v>
      </c>
      <c r="L104" s="239" t="s">
        <v>968</v>
      </c>
      <c r="M104" s="360" t="s">
        <v>9355</v>
      </c>
      <c r="N104" s="360" t="s">
        <v>8576</v>
      </c>
      <c r="O104" s="360" t="s">
        <v>2085</v>
      </c>
      <c r="P104" s="360"/>
      <c r="Q104" s="360" t="s">
        <v>10542</v>
      </c>
      <c r="R104" s="360"/>
    </row>
    <row r="105" spans="1:18" s="396" customFormat="1">
      <c r="A105" s="328"/>
      <c r="G105" s="1400"/>
      <c r="K105" s="1161" t="s">
        <v>897</v>
      </c>
      <c r="L105" s="239" t="s">
        <v>968</v>
      </c>
      <c r="M105" s="360" t="s">
        <v>9358</v>
      </c>
      <c r="N105" s="360" t="s">
        <v>9052</v>
      </c>
      <c r="O105" s="360" t="s">
        <v>2085</v>
      </c>
      <c r="P105" s="360"/>
      <c r="Q105" s="360" t="s">
        <v>10543</v>
      </c>
      <c r="R105" s="360"/>
    </row>
    <row r="106" spans="1:18" s="396" customFormat="1">
      <c r="A106" s="328"/>
      <c r="G106" s="1400"/>
      <c r="K106" s="1161" t="s">
        <v>897</v>
      </c>
      <c r="L106" s="239" t="s">
        <v>968</v>
      </c>
      <c r="M106" s="360" t="s">
        <v>10544</v>
      </c>
      <c r="N106" s="360" t="s">
        <v>9186</v>
      </c>
      <c r="O106" s="360" t="s">
        <v>2085</v>
      </c>
      <c r="P106" s="360"/>
      <c r="Q106" s="360" t="s">
        <v>10545</v>
      </c>
      <c r="R106" s="360"/>
    </row>
  </sheetData>
  <phoneticPr fontId="5" type="noConversion"/>
  <dataValidations count="4">
    <dataValidation type="list" allowBlank="1" showInputMessage="1" showErrorMessage="1" sqref="B6" xr:uid="{00000000-0002-0000-9200-000000000000}">
      <formula1>"Mi: Minute,H: Hour,D: Daily,W: Weekly,M: Monthly,Y: Yearly"</formula1>
    </dataValidation>
    <dataValidation type="list" allowBlank="1" showInputMessage="1" showErrorMessage="1" sqref="B7 B15" xr:uid="{00000000-0002-0000-9200-000001000000}">
      <formula1>"替换,追加"</formula1>
    </dataValidation>
    <dataValidation type="list" allowBlank="1" showInputMessage="1" showErrorMessage="1" sqref="J18:J46" xr:uid="{00000000-0002-0000-9200-000002000000}">
      <formula1>"匹配,基线特有,本地扩充,废弃"</formula1>
    </dataValidation>
    <dataValidation type="list" allowBlank="1" showInputMessage="1" showErrorMessage="1" sqref="N4:N15" xr:uid="{00000000-0002-0000-9200-000003000000}">
      <formula1>"left join,inner join,union,union all"</formula1>
    </dataValidation>
  </dataValidations>
  <hyperlinks>
    <hyperlink ref="A1" location="目录!A1" display="返回" xr:uid="{00000000-0004-0000-9200-000000000000}"/>
  </hyperlinks>
  <pageMargins left="0.75" right="0.75" top="1" bottom="1" header="0.51180555555555596" footer="0.51180555555555596"/>
  <pageSetup paperSize="9" orientation="portrait"/>
  <legacyDrawing r:id="rId1"/>
</worksheet>
</file>

<file path=xl/worksheets/sheet1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W75"/>
  <sheetViews>
    <sheetView workbookViewId="0">
      <selection activeCell="B12" sqref="B12:E40"/>
    </sheetView>
  </sheetViews>
  <sheetFormatPr defaultColWidth="9" defaultRowHeight="15.6"/>
  <cols>
    <col min="1" max="1" width="11.33203125" style="328" customWidth="1"/>
    <col min="2" max="2" width="19.109375" style="396" customWidth="1"/>
    <col min="3" max="3" width="16.77734375" style="396" customWidth="1"/>
    <col min="4" max="4" width="15.21875" style="396" customWidth="1"/>
    <col min="5" max="5" width="12.109375" style="396" customWidth="1"/>
    <col min="6" max="6" width="7.88671875" style="396" customWidth="1"/>
    <col min="7" max="7" width="4.6640625" style="1036" customWidth="1"/>
    <col min="8" max="8" width="4.6640625" style="396" customWidth="1"/>
    <col min="9" max="9" width="9.44140625" style="396" customWidth="1"/>
    <col min="10" max="10" width="11.21875" style="396" customWidth="1"/>
    <col min="11" max="11" width="9" style="325"/>
    <col min="12" max="12" width="15.109375" style="325" customWidth="1"/>
    <col min="13" max="13" width="13.77734375" style="325" customWidth="1"/>
    <col min="14" max="14" width="14.44140625" style="325" customWidth="1"/>
    <col min="15" max="15" width="12.33203125" style="325" customWidth="1"/>
    <col min="16" max="16" width="11.21875" style="325" customWidth="1"/>
    <col min="17" max="17" width="8.88671875" style="325" customWidth="1"/>
    <col min="18" max="18" width="9" style="325"/>
    <col min="19" max="19" width="15.77734375" style="396" customWidth="1"/>
    <col min="20" max="20" width="13.6640625" style="396" customWidth="1"/>
    <col min="21" max="21" width="14.88671875" style="396" customWidth="1"/>
    <col min="22" max="23" width="13.77734375" style="396" customWidth="1"/>
    <col min="24" max="16384" width="9" style="328"/>
  </cols>
  <sheetData>
    <row r="1" spans="1:23" s="396" customFormat="1">
      <c r="A1" s="2" t="s">
        <v>2037</v>
      </c>
      <c r="B1" s="331"/>
      <c r="C1" s="331"/>
      <c r="D1" s="331"/>
      <c r="E1" s="331"/>
      <c r="F1" s="331"/>
      <c r="G1" s="371"/>
      <c r="H1" s="331"/>
      <c r="I1" s="331"/>
      <c r="J1" s="331"/>
      <c r="K1" s="331"/>
      <c r="L1" s="331"/>
      <c r="M1" s="331"/>
      <c r="N1" s="331"/>
      <c r="O1" s="331"/>
      <c r="P1" s="331"/>
      <c r="Q1" s="331"/>
      <c r="R1" s="331"/>
      <c r="S1" s="336"/>
      <c r="T1" s="336"/>
      <c r="U1" s="336"/>
      <c r="V1" s="336"/>
      <c r="W1" s="336"/>
    </row>
    <row r="2" spans="1:23" s="396" customFormat="1">
      <c r="A2" s="216" t="s">
        <v>2038</v>
      </c>
      <c r="B2" s="217"/>
      <c r="C2" s="217"/>
      <c r="D2" s="217"/>
      <c r="E2" s="217"/>
      <c r="F2" s="217"/>
      <c r="G2" s="1458"/>
      <c r="H2" s="217"/>
      <c r="I2" s="217"/>
      <c r="J2" s="217"/>
      <c r="K2" s="1183" t="s">
        <v>2830</v>
      </c>
      <c r="L2" s="1184"/>
      <c r="M2" s="1184"/>
      <c r="N2" s="1184"/>
      <c r="O2" s="1184"/>
      <c r="P2" s="1184"/>
      <c r="Q2" s="1184"/>
      <c r="R2" s="1184"/>
      <c r="S2" s="337" t="s">
        <v>2039</v>
      </c>
      <c r="T2" s="338"/>
      <c r="U2" s="338"/>
      <c r="V2" s="338"/>
      <c r="W2" s="353"/>
    </row>
    <row r="3" spans="1:23" s="396" customFormat="1">
      <c r="A3" s="218" t="s">
        <v>2040</v>
      </c>
      <c r="B3" s="1457" t="s">
        <v>961</v>
      </c>
      <c r="C3" s="219"/>
      <c r="D3" s="219"/>
      <c r="E3" s="219"/>
      <c r="F3" s="219"/>
      <c r="G3" s="1459"/>
      <c r="H3" s="219"/>
      <c r="I3" s="219"/>
      <c r="J3" s="219"/>
      <c r="K3" s="1185" t="s">
        <v>2831</v>
      </c>
      <c r="L3" s="1186" t="s">
        <v>2832</v>
      </c>
      <c r="M3" s="1186" t="s">
        <v>2833</v>
      </c>
      <c r="N3" s="1186" t="s">
        <v>2834</v>
      </c>
      <c r="O3" s="1186" t="s">
        <v>2835</v>
      </c>
      <c r="P3" s="1186" t="s">
        <v>2836</v>
      </c>
      <c r="Q3" s="1186" t="s">
        <v>2837</v>
      </c>
      <c r="R3" s="1195" t="s">
        <v>73</v>
      </c>
      <c r="S3" s="339" t="s">
        <v>2041</v>
      </c>
      <c r="T3" s="340" t="s">
        <v>2042</v>
      </c>
      <c r="U3" s="340"/>
      <c r="V3" s="354"/>
      <c r="W3" s="355"/>
    </row>
    <row r="4" spans="1:23" s="397" customFormat="1">
      <c r="A4" s="220" t="s">
        <v>2042</v>
      </c>
      <c r="B4" s="316" t="s">
        <v>960</v>
      </c>
      <c r="C4" s="352"/>
      <c r="D4" s="352"/>
      <c r="E4" s="352"/>
      <c r="F4" s="352"/>
      <c r="G4" s="363"/>
      <c r="H4" s="352"/>
      <c r="I4" s="352"/>
      <c r="J4" s="352"/>
      <c r="K4" s="1161" t="s">
        <v>8258</v>
      </c>
      <c r="L4" s="229" t="s">
        <v>955</v>
      </c>
      <c r="M4" s="229" t="s">
        <v>954</v>
      </c>
      <c r="N4" s="229"/>
      <c r="O4" s="229"/>
      <c r="P4" s="243" t="s">
        <v>9211</v>
      </c>
      <c r="Q4" s="229"/>
      <c r="R4" s="229"/>
      <c r="S4" s="229" t="s">
        <v>2301</v>
      </c>
      <c r="T4" s="239" t="s">
        <v>963</v>
      </c>
      <c r="U4" s="229"/>
      <c r="V4" s="221"/>
      <c r="W4" s="229"/>
    </row>
    <row r="5" spans="1:23" s="397" customFormat="1">
      <c r="A5" s="220" t="s">
        <v>2041</v>
      </c>
      <c r="B5" s="221" t="s">
        <v>2043</v>
      </c>
      <c r="C5" s="352"/>
      <c r="D5" s="352"/>
      <c r="E5" s="352"/>
      <c r="F5" s="352"/>
      <c r="G5" s="363"/>
      <c r="H5" s="352"/>
      <c r="I5" s="352"/>
      <c r="J5" s="352"/>
      <c r="K5" s="1161"/>
      <c r="L5" s="229"/>
      <c r="M5" s="229"/>
      <c r="N5" s="229"/>
      <c r="O5" s="229"/>
      <c r="P5" s="229"/>
      <c r="Q5" s="229"/>
      <c r="R5" s="229"/>
      <c r="S5" s="341"/>
      <c r="T5" s="342"/>
      <c r="U5" s="229"/>
      <c r="V5" s="221"/>
      <c r="W5" s="229"/>
    </row>
    <row r="6" spans="1:23" s="397" customFormat="1">
      <c r="A6" s="220" t="s">
        <v>2044</v>
      </c>
      <c r="B6" s="1175" t="s">
        <v>2303</v>
      </c>
      <c r="C6" s="222"/>
      <c r="D6" s="222"/>
      <c r="E6" s="222"/>
      <c r="F6" s="222"/>
      <c r="G6" s="1460"/>
      <c r="H6" s="222"/>
      <c r="I6" s="222"/>
      <c r="J6" s="222"/>
      <c r="K6" s="1161"/>
      <c r="L6" s="229"/>
      <c r="M6" s="229"/>
      <c r="N6" s="229"/>
      <c r="O6" s="229"/>
      <c r="P6" s="229"/>
      <c r="Q6" s="229"/>
      <c r="R6" s="229"/>
      <c r="S6" s="1198"/>
      <c r="T6" s="827"/>
      <c r="U6" s="827"/>
      <c r="V6" s="225"/>
      <c r="W6" s="827"/>
    </row>
    <row r="7" spans="1:23" s="396" customFormat="1">
      <c r="A7" s="223" t="s">
        <v>2046</v>
      </c>
      <c r="B7" s="1176" t="s">
        <v>2047</v>
      </c>
      <c r="C7" s="219"/>
      <c r="D7" s="219"/>
      <c r="E7" s="219"/>
      <c r="F7" s="219"/>
      <c r="G7" s="1459"/>
      <c r="H7" s="219"/>
      <c r="I7" s="219"/>
      <c r="J7" s="219"/>
      <c r="K7" s="1161"/>
      <c r="L7" s="229"/>
      <c r="M7" s="229"/>
      <c r="N7" s="229"/>
      <c r="O7" s="229"/>
      <c r="P7" s="229"/>
      <c r="Q7" s="229"/>
      <c r="R7" s="229"/>
      <c r="S7" s="347"/>
      <c r="T7" s="346"/>
      <c r="U7" s="348"/>
      <c r="V7" s="358"/>
      <c r="W7" s="348"/>
    </row>
    <row r="8" spans="1:23" s="396" customFormat="1">
      <c r="A8" s="223" t="s">
        <v>2048</v>
      </c>
      <c r="B8" s="225"/>
      <c r="C8" s="219"/>
      <c r="D8" s="219"/>
      <c r="E8" s="219"/>
      <c r="F8" s="219"/>
      <c r="G8" s="1459"/>
      <c r="H8" s="219"/>
      <c r="I8" s="219"/>
      <c r="J8" s="219"/>
      <c r="K8" s="1161"/>
      <c r="L8" s="348"/>
      <c r="M8" s="348"/>
      <c r="N8" s="348"/>
      <c r="O8" s="348"/>
      <c r="P8" s="348"/>
      <c r="Q8" s="348"/>
      <c r="R8" s="358"/>
      <c r="S8" s="347"/>
      <c r="T8" s="346"/>
      <c r="U8" s="348"/>
      <c r="V8" s="358"/>
      <c r="W8" s="348"/>
    </row>
    <row r="9" spans="1:23" s="396" customFormat="1">
      <c r="A9" s="223"/>
      <c r="B9" s="226"/>
      <c r="C9" s="219"/>
      <c r="D9" s="219"/>
      <c r="E9" s="219"/>
      <c r="F9" s="219"/>
      <c r="G9" s="1459"/>
      <c r="H9" s="219"/>
      <c r="I9" s="219"/>
      <c r="J9" s="219"/>
      <c r="K9" s="1161"/>
      <c r="L9" s="1190"/>
      <c r="M9" s="1190"/>
      <c r="N9" s="1190"/>
      <c r="O9" s="1190"/>
      <c r="P9" s="1190"/>
      <c r="Q9" s="1190"/>
      <c r="R9" s="1199"/>
      <c r="S9" s="239"/>
      <c r="T9" s="348"/>
      <c r="U9" s="348"/>
      <c r="V9" s="358"/>
      <c r="W9" s="67"/>
    </row>
    <row r="10" spans="1:23" s="396" customFormat="1">
      <c r="A10" s="216" t="s">
        <v>2049</v>
      </c>
      <c r="B10" s="217"/>
      <c r="C10" s="217"/>
      <c r="D10" s="217"/>
      <c r="E10" s="217"/>
      <c r="F10" s="217"/>
      <c r="G10" s="1458"/>
      <c r="H10" s="217"/>
      <c r="I10" s="217"/>
      <c r="J10" s="217"/>
      <c r="K10" s="1183" t="s">
        <v>2839</v>
      </c>
      <c r="L10" s="1184"/>
      <c r="M10" s="1184"/>
      <c r="N10" s="1184"/>
      <c r="O10" s="1184"/>
      <c r="P10" s="1184"/>
      <c r="Q10" s="1184"/>
      <c r="R10" s="1184"/>
      <c r="S10" s="337" t="s">
        <v>2050</v>
      </c>
      <c r="T10" s="338"/>
      <c r="U10" s="338"/>
      <c r="V10" s="338"/>
      <c r="W10" s="353"/>
    </row>
    <row r="11" spans="1:23" s="396" customFormat="1" ht="24.75" customHeight="1">
      <c r="A11" s="227" t="s">
        <v>49</v>
      </c>
      <c r="B11" s="228" t="s">
        <v>2051</v>
      </c>
      <c r="C11" s="228" t="s">
        <v>2052</v>
      </c>
      <c r="D11" s="228" t="s">
        <v>2053</v>
      </c>
      <c r="E11" s="228" t="s">
        <v>2054</v>
      </c>
      <c r="F11" s="232" t="s">
        <v>2055</v>
      </c>
      <c r="G11" s="218" t="s">
        <v>2056</v>
      </c>
      <c r="H11" s="1442" t="s">
        <v>2057</v>
      </c>
      <c r="I11" s="228" t="s">
        <v>73</v>
      </c>
      <c r="J11" s="828" t="s">
        <v>2058</v>
      </c>
      <c r="K11" s="1192" t="s">
        <v>2831</v>
      </c>
      <c r="L11" s="1200" t="s">
        <v>2832</v>
      </c>
      <c r="M11" s="1200" t="s">
        <v>2840</v>
      </c>
      <c r="N11" s="1200" t="s">
        <v>2841</v>
      </c>
      <c r="O11" s="1200" t="s">
        <v>2842</v>
      </c>
      <c r="P11" s="1200" t="s">
        <v>2843</v>
      </c>
      <c r="Q11" s="1200" t="s">
        <v>2844</v>
      </c>
      <c r="R11" s="1201" t="s">
        <v>73</v>
      </c>
      <c r="S11" s="390" t="s">
        <v>2059</v>
      </c>
      <c r="T11" s="390" t="s">
        <v>2060</v>
      </c>
      <c r="U11" s="390" t="s">
        <v>2061</v>
      </c>
      <c r="V11" s="390" t="s">
        <v>2062</v>
      </c>
      <c r="W11" s="390" t="s">
        <v>2063</v>
      </c>
    </row>
    <row r="12" spans="1:23" s="1370" customFormat="1" ht="13.2">
      <c r="A12" s="696">
        <v>0</v>
      </c>
      <c r="B12" s="243" t="s">
        <v>2304</v>
      </c>
      <c r="C12" s="243" t="s">
        <v>2670</v>
      </c>
      <c r="D12" s="243" t="s">
        <v>2078</v>
      </c>
      <c r="E12" s="693" t="s">
        <v>2079</v>
      </c>
      <c r="F12" s="324"/>
      <c r="G12" s="238"/>
      <c r="H12" s="238"/>
      <c r="I12" s="238"/>
      <c r="J12" s="238" t="s">
        <v>4189</v>
      </c>
      <c r="K12" s="1161" t="s">
        <v>8258</v>
      </c>
      <c r="L12" s="229" t="s">
        <v>954</v>
      </c>
      <c r="M12" s="243" t="s">
        <v>2304</v>
      </c>
      <c r="N12" s="243" t="s">
        <v>2670</v>
      </c>
      <c r="O12" s="243" t="s">
        <v>2078</v>
      </c>
      <c r="P12" s="229"/>
      <c r="Q12" s="229"/>
      <c r="R12" s="221"/>
      <c r="S12" s="1465" t="s">
        <v>963</v>
      </c>
      <c r="T12" s="301" t="s">
        <v>2304</v>
      </c>
      <c r="U12" s="1466" t="s">
        <v>2671</v>
      </c>
      <c r="V12" s="301" t="s">
        <v>2272</v>
      </c>
      <c r="W12" s="1377"/>
    </row>
    <row r="13" spans="1:23" s="1370" customFormat="1" ht="13.2">
      <c r="A13" s="696">
        <v>1</v>
      </c>
      <c r="B13" s="320" t="s">
        <v>222</v>
      </c>
      <c r="C13" s="320" t="s">
        <v>2234</v>
      </c>
      <c r="D13" s="320" t="s">
        <v>2278</v>
      </c>
      <c r="E13" s="1461" t="s">
        <v>2307</v>
      </c>
      <c r="F13" s="1462"/>
      <c r="G13" s="764"/>
      <c r="H13" s="320"/>
      <c r="I13" s="320" t="s">
        <v>10516</v>
      </c>
      <c r="J13" s="318" t="s">
        <v>2286</v>
      </c>
      <c r="K13" s="1161" t="s">
        <v>8258</v>
      </c>
      <c r="L13" s="229" t="s">
        <v>954</v>
      </c>
      <c r="M13" s="320" t="s">
        <v>222</v>
      </c>
      <c r="N13" s="320" t="s">
        <v>2234</v>
      </c>
      <c r="O13" s="320" t="s">
        <v>2278</v>
      </c>
      <c r="P13" s="229" t="s">
        <v>79</v>
      </c>
      <c r="Q13" s="320" t="s">
        <v>2234</v>
      </c>
      <c r="R13" s="221"/>
      <c r="S13" s="1465"/>
      <c r="T13" s="239"/>
      <c r="U13" s="240"/>
      <c r="V13" s="239"/>
      <c r="W13" s="1467"/>
    </row>
    <row r="14" spans="1:23" s="1370" customFormat="1" ht="13.2">
      <c r="A14" s="696">
        <v>2</v>
      </c>
      <c r="B14" s="240" t="s">
        <v>105</v>
      </c>
      <c r="C14" s="240" t="s">
        <v>2239</v>
      </c>
      <c r="D14" s="243" t="s">
        <v>2278</v>
      </c>
      <c r="E14" s="632" t="s">
        <v>2241</v>
      </c>
      <c r="F14" s="1463"/>
      <c r="G14" s="754"/>
      <c r="H14" s="243"/>
      <c r="I14" s="243"/>
      <c r="J14" s="238" t="s">
        <v>4189</v>
      </c>
      <c r="K14" s="1161" t="s">
        <v>8258</v>
      </c>
      <c r="L14" s="229" t="s">
        <v>954</v>
      </c>
      <c r="M14" s="240" t="s">
        <v>105</v>
      </c>
      <c r="N14" s="240" t="s">
        <v>2239</v>
      </c>
      <c r="O14" s="243" t="s">
        <v>2278</v>
      </c>
      <c r="P14" s="229" t="s">
        <v>79</v>
      </c>
      <c r="Q14" s="240" t="s">
        <v>2239</v>
      </c>
      <c r="R14" s="1414"/>
      <c r="S14" s="1465" t="s">
        <v>963</v>
      </c>
      <c r="T14" s="239" t="s">
        <v>2238</v>
      </c>
      <c r="U14" s="240" t="s">
        <v>2675</v>
      </c>
      <c r="V14" s="243" t="s">
        <v>2811</v>
      </c>
      <c r="W14" s="789" t="s">
        <v>2849</v>
      </c>
    </row>
    <row r="15" spans="1:23" s="1370" customFormat="1" ht="13.2">
      <c r="A15" s="696">
        <v>3</v>
      </c>
      <c r="B15" s="320" t="s">
        <v>3952</v>
      </c>
      <c r="C15" s="320" t="s">
        <v>7464</v>
      </c>
      <c r="D15" s="320" t="s">
        <v>2096</v>
      </c>
      <c r="E15" s="1461" t="s">
        <v>2307</v>
      </c>
      <c r="F15" s="1462"/>
      <c r="G15" s="764"/>
      <c r="H15" s="320"/>
      <c r="I15" s="320"/>
      <c r="J15" s="318" t="s">
        <v>2286</v>
      </c>
      <c r="K15" s="1161" t="s">
        <v>8258</v>
      </c>
      <c r="L15" s="229" t="s">
        <v>954</v>
      </c>
      <c r="M15" s="320" t="s">
        <v>3952</v>
      </c>
      <c r="N15" s="320" t="s">
        <v>7464</v>
      </c>
      <c r="O15" s="320" t="s">
        <v>2096</v>
      </c>
      <c r="P15" s="229" t="s">
        <v>79</v>
      </c>
      <c r="Q15" s="320" t="s">
        <v>7464</v>
      </c>
      <c r="R15" s="1414"/>
      <c r="S15" s="1465"/>
      <c r="T15" s="1377"/>
      <c r="U15" s="1377"/>
      <c r="V15" s="1377"/>
      <c r="W15" s="1446"/>
    </row>
    <row r="16" spans="1:23" s="1370" customFormat="1" ht="13.2">
      <c r="A16" s="696">
        <v>4</v>
      </c>
      <c r="B16" s="320" t="s">
        <v>2343</v>
      </c>
      <c r="C16" s="320" t="s">
        <v>5462</v>
      </c>
      <c r="D16" s="320" t="s">
        <v>2096</v>
      </c>
      <c r="E16" s="1461" t="s">
        <v>2307</v>
      </c>
      <c r="F16" s="1462"/>
      <c r="G16" s="764"/>
      <c r="H16" s="320"/>
      <c r="I16" s="320"/>
      <c r="J16" s="318" t="s">
        <v>2286</v>
      </c>
      <c r="K16" s="1161" t="s">
        <v>8258</v>
      </c>
      <c r="L16" s="229" t="s">
        <v>954</v>
      </c>
      <c r="M16" s="320" t="s">
        <v>2343</v>
      </c>
      <c r="N16" s="320" t="s">
        <v>5462</v>
      </c>
      <c r="O16" s="320" t="s">
        <v>2096</v>
      </c>
      <c r="P16" s="229" t="s">
        <v>79</v>
      </c>
      <c r="Q16" s="320" t="s">
        <v>5462</v>
      </c>
      <c r="R16" s="221"/>
      <c r="S16" s="1465"/>
      <c r="T16" s="1377"/>
      <c r="U16" s="1377"/>
      <c r="V16" s="1377"/>
      <c r="W16" s="1446"/>
    </row>
    <row r="17" spans="1:23" s="1370" customFormat="1" ht="13.2">
      <c r="A17" s="696">
        <v>5</v>
      </c>
      <c r="B17" s="1329" t="s">
        <v>3989</v>
      </c>
      <c r="C17" s="1329" t="s">
        <v>8933</v>
      </c>
      <c r="D17" s="693" t="s">
        <v>2803</v>
      </c>
      <c r="E17" s="693" t="s">
        <v>2804</v>
      </c>
      <c r="F17" s="624"/>
      <c r="G17" s="754"/>
      <c r="H17" s="243"/>
      <c r="I17" s="243"/>
      <c r="J17" s="238" t="s">
        <v>4189</v>
      </c>
      <c r="K17" s="1161" t="s">
        <v>8258</v>
      </c>
      <c r="L17" s="229" t="s">
        <v>954</v>
      </c>
      <c r="M17" s="1329" t="s">
        <v>3989</v>
      </c>
      <c r="N17" s="1329" t="s">
        <v>8933</v>
      </c>
      <c r="O17" s="693" t="s">
        <v>2803</v>
      </c>
      <c r="P17" s="229" t="s">
        <v>79</v>
      </c>
      <c r="Q17" s="1329" t="s">
        <v>8933</v>
      </c>
      <c r="R17" s="221"/>
      <c r="S17" s="1465" t="s">
        <v>963</v>
      </c>
      <c r="T17" s="239" t="s">
        <v>2333</v>
      </c>
      <c r="U17" s="240" t="s">
        <v>2705</v>
      </c>
      <c r="V17" s="243" t="s">
        <v>2100</v>
      </c>
      <c r="W17" s="789" t="s">
        <v>2849</v>
      </c>
    </row>
    <row r="18" spans="1:23" s="1370" customFormat="1" ht="13.2">
      <c r="A18" s="696">
        <v>6</v>
      </c>
      <c r="B18" s="1329" t="s">
        <v>4912</v>
      </c>
      <c r="C18" s="1329" t="s">
        <v>4913</v>
      </c>
      <c r="D18" s="809" t="s">
        <v>2100</v>
      </c>
      <c r="E18" s="693" t="s">
        <v>2101</v>
      </c>
      <c r="F18" s="1463"/>
      <c r="G18" s="754"/>
      <c r="H18" s="243"/>
      <c r="I18" s="243"/>
      <c r="J18" s="238" t="s">
        <v>2308</v>
      </c>
      <c r="K18" s="1161" t="s">
        <v>8258</v>
      </c>
      <c r="L18" s="229" t="s">
        <v>954</v>
      </c>
      <c r="M18" s="1329" t="s">
        <v>4912</v>
      </c>
      <c r="N18" s="1329" t="s">
        <v>4913</v>
      </c>
      <c r="O18" s="809" t="s">
        <v>2100</v>
      </c>
      <c r="P18" s="229" t="s">
        <v>79</v>
      </c>
      <c r="Q18" s="1329" t="s">
        <v>4913</v>
      </c>
      <c r="R18" s="221"/>
      <c r="S18" s="1465" t="s">
        <v>963</v>
      </c>
      <c r="T18" s="239" t="s">
        <v>4912</v>
      </c>
      <c r="U18" s="240" t="s">
        <v>4913</v>
      </c>
      <c r="V18" s="243" t="s">
        <v>2085</v>
      </c>
      <c r="W18" s="789" t="s">
        <v>2849</v>
      </c>
    </row>
    <row r="19" spans="1:23" s="1370" customFormat="1" ht="13.2">
      <c r="A19" s="696">
        <v>7</v>
      </c>
      <c r="B19" s="243" t="s">
        <v>2620</v>
      </c>
      <c r="C19" s="243" t="s">
        <v>4846</v>
      </c>
      <c r="D19" s="239" t="s">
        <v>2725</v>
      </c>
      <c r="E19" s="243" t="s">
        <v>3176</v>
      </c>
      <c r="F19" s="1463"/>
      <c r="G19" s="1464"/>
      <c r="H19" s="243" t="s">
        <v>10519</v>
      </c>
      <c r="I19" s="243"/>
      <c r="J19" s="238" t="s">
        <v>4189</v>
      </c>
      <c r="K19" s="1161" t="s">
        <v>8258</v>
      </c>
      <c r="L19" s="229" t="s">
        <v>954</v>
      </c>
      <c r="M19" s="243" t="s">
        <v>2620</v>
      </c>
      <c r="N19" s="243" t="s">
        <v>4846</v>
      </c>
      <c r="O19" s="239" t="s">
        <v>2725</v>
      </c>
      <c r="P19" s="229" t="s">
        <v>79</v>
      </c>
      <c r="Q19" s="243" t="s">
        <v>4846</v>
      </c>
      <c r="R19" s="221"/>
      <c r="S19" s="1465" t="s">
        <v>963</v>
      </c>
      <c r="T19" s="239" t="s">
        <v>2620</v>
      </c>
      <c r="U19" s="240" t="s">
        <v>4846</v>
      </c>
      <c r="V19" s="243" t="s">
        <v>2100</v>
      </c>
      <c r="W19" s="789" t="s">
        <v>2849</v>
      </c>
    </row>
    <row r="20" spans="1:23" s="1370" customFormat="1" ht="13.2">
      <c r="A20" s="696">
        <v>8</v>
      </c>
      <c r="B20" s="243" t="s">
        <v>4842</v>
      </c>
      <c r="C20" s="243" t="s">
        <v>4843</v>
      </c>
      <c r="D20" s="239" t="s">
        <v>2725</v>
      </c>
      <c r="E20" s="243" t="s">
        <v>3176</v>
      </c>
      <c r="F20" s="1463"/>
      <c r="G20" s="1464"/>
      <c r="H20" s="243" t="s">
        <v>10520</v>
      </c>
      <c r="I20" s="243"/>
      <c r="J20" s="238" t="s">
        <v>4189</v>
      </c>
      <c r="K20" s="1161" t="s">
        <v>8258</v>
      </c>
      <c r="L20" s="229" t="s">
        <v>954</v>
      </c>
      <c r="M20" s="243" t="s">
        <v>4842</v>
      </c>
      <c r="N20" s="243" t="s">
        <v>4843</v>
      </c>
      <c r="O20" s="239" t="s">
        <v>2725</v>
      </c>
      <c r="P20" s="229" t="s">
        <v>79</v>
      </c>
      <c r="Q20" s="243" t="s">
        <v>4843</v>
      </c>
      <c r="R20" s="229"/>
      <c r="S20" s="1465" t="s">
        <v>963</v>
      </c>
      <c r="T20" s="708" t="s">
        <v>4842</v>
      </c>
      <c r="U20" s="1468" t="s">
        <v>4843</v>
      </c>
      <c r="V20" s="1469" t="s">
        <v>2088</v>
      </c>
      <c r="W20" s="548" t="s">
        <v>2849</v>
      </c>
    </row>
    <row r="21" spans="1:23" s="1370" customFormat="1" ht="13.2">
      <c r="A21" s="696">
        <v>9</v>
      </c>
      <c r="B21" s="243" t="s">
        <v>8485</v>
      </c>
      <c r="C21" s="239" t="s">
        <v>8486</v>
      </c>
      <c r="D21" s="243" t="s">
        <v>2078</v>
      </c>
      <c r="E21" s="693" t="s">
        <v>2079</v>
      </c>
      <c r="F21" s="624"/>
      <c r="G21" s="1464"/>
      <c r="H21" s="243"/>
      <c r="I21" s="243"/>
      <c r="J21" s="238" t="s">
        <v>188</v>
      </c>
      <c r="K21" s="1161" t="s">
        <v>8258</v>
      </c>
      <c r="L21" s="229" t="s">
        <v>954</v>
      </c>
      <c r="M21" s="243" t="s">
        <v>8485</v>
      </c>
      <c r="N21" s="239" t="s">
        <v>8486</v>
      </c>
      <c r="O21" s="243" t="s">
        <v>2078</v>
      </c>
      <c r="P21" s="229" t="s">
        <v>79</v>
      </c>
      <c r="Q21" s="239" t="s">
        <v>8486</v>
      </c>
      <c r="R21" s="1203"/>
      <c r="S21" s="1465"/>
    </row>
    <row r="22" spans="1:23" s="1370" customFormat="1" ht="13.2">
      <c r="A22" s="696">
        <v>10</v>
      </c>
      <c r="B22" s="243" t="s">
        <v>9011</v>
      </c>
      <c r="C22" s="243" t="s">
        <v>9012</v>
      </c>
      <c r="D22" s="239" t="s">
        <v>2725</v>
      </c>
      <c r="E22" s="243" t="s">
        <v>3176</v>
      </c>
      <c r="F22" s="1463"/>
      <c r="G22" s="1464"/>
      <c r="H22" s="243" t="s">
        <v>10521</v>
      </c>
      <c r="I22" s="243"/>
      <c r="J22" s="238" t="s">
        <v>2308</v>
      </c>
      <c r="K22" s="1161" t="s">
        <v>8258</v>
      </c>
      <c r="L22" s="229" t="s">
        <v>954</v>
      </c>
      <c r="M22" s="243" t="s">
        <v>9011</v>
      </c>
      <c r="N22" s="243" t="s">
        <v>9012</v>
      </c>
      <c r="O22" s="239" t="s">
        <v>2725</v>
      </c>
      <c r="P22" s="229" t="s">
        <v>79</v>
      </c>
      <c r="Q22" s="243" t="s">
        <v>9012</v>
      </c>
      <c r="R22" s="229"/>
      <c r="S22" s="1465" t="s">
        <v>963</v>
      </c>
      <c r="T22" s="239" t="s">
        <v>9011</v>
      </c>
      <c r="U22" s="240" t="s">
        <v>9012</v>
      </c>
      <c r="V22" s="243" t="s">
        <v>2096</v>
      </c>
      <c r="W22" s="548" t="s">
        <v>2849</v>
      </c>
    </row>
    <row r="23" spans="1:23" s="1370" customFormat="1" ht="13.2">
      <c r="A23" s="696">
        <v>11</v>
      </c>
      <c r="B23" s="243" t="s">
        <v>9017</v>
      </c>
      <c r="C23" s="239" t="s">
        <v>9018</v>
      </c>
      <c r="D23" s="239" t="s">
        <v>2725</v>
      </c>
      <c r="E23" s="693" t="s">
        <v>3176</v>
      </c>
      <c r="F23" s="1463"/>
      <c r="G23" s="1464"/>
      <c r="H23" s="243" t="s">
        <v>9019</v>
      </c>
      <c r="I23" s="243"/>
      <c r="J23" s="238" t="s">
        <v>2308</v>
      </c>
      <c r="K23" s="1161" t="s">
        <v>8258</v>
      </c>
      <c r="L23" s="229" t="s">
        <v>954</v>
      </c>
      <c r="M23" s="243" t="s">
        <v>9017</v>
      </c>
      <c r="N23" s="239" t="s">
        <v>9018</v>
      </c>
      <c r="O23" s="239" t="s">
        <v>2725</v>
      </c>
      <c r="P23" s="229" t="s">
        <v>79</v>
      </c>
      <c r="Q23" s="239" t="s">
        <v>9018</v>
      </c>
      <c r="R23" s="229"/>
      <c r="S23" s="1465" t="s">
        <v>963</v>
      </c>
      <c r="T23" s="239" t="s">
        <v>9017</v>
      </c>
      <c r="U23" s="240" t="s">
        <v>9021</v>
      </c>
      <c r="V23" s="243" t="s">
        <v>2088</v>
      </c>
      <c r="W23" s="548" t="s">
        <v>2849</v>
      </c>
    </row>
    <row r="24" spans="1:23" s="1370" customFormat="1" ht="13.2">
      <c r="A24" s="696">
        <v>12</v>
      </c>
      <c r="B24" s="243" t="s">
        <v>9022</v>
      </c>
      <c r="C24" s="243" t="s">
        <v>9023</v>
      </c>
      <c r="D24" s="239" t="s">
        <v>2725</v>
      </c>
      <c r="E24" s="243" t="s">
        <v>3176</v>
      </c>
      <c r="F24" s="1463"/>
      <c r="G24" s="1464"/>
      <c r="H24" s="243" t="s">
        <v>10522</v>
      </c>
      <c r="I24" s="243"/>
      <c r="J24" s="238" t="s">
        <v>2308</v>
      </c>
      <c r="K24" s="1161" t="s">
        <v>8258</v>
      </c>
      <c r="L24" s="229" t="s">
        <v>954</v>
      </c>
      <c r="M24" s="243" t="s">
        <v>9022</v>
      </c>
      <c r="N24" s="243" t="s">
        <v>9023</v>
      </c>
      <c r="O24" s="239" t="s">
        <v>2725</v>
      </c>
      <c r="P24" s="229" t="s">
        <v>79</v>
      </c>
      <c r="Q24" s="243" t="s">
        <v>9023</v>
      </c>
      <c r="R24" s="229"/>
      <c r="S24" s="1465" t="s">
        <v>963</v>
      </c>
      <c r="T24" s="239" t="s">
        <v>9022</v>
      </c>
      <c r="U24" s="240" t="s">
        <v>9023</v>
      </c>
      <c r="V24" s="243" t="s">
        <v>2747</v>
      </c>
      <c r="W24" s="548" t="s">
        <v>2849</v>
      </c>
    </row>
    <row r="25" spans="1:23" s="396" customFormat="1">
      <c r="A25" s="696">
        <v>13</v>
      </c>
      <c r="B25" s="243" t="s">
        <v>9085</v>
      </c>
      <c r="C25" s="239" t="s">
        <v>9086</v>
      </c>
      <c r="D25" s="239" t="s">
        <v>2725</v>
      </c>
      <c r="E25" s="693" t="s">
        <v>3176</v>
      </c>
      <c r="F25" s="624"/>
      <c r="G25" s="754"/>
      <c r="H25" s="243" t="s">
        <v>10523</v>
      </c>
      <c r="I25" s="243"/>
      <c r="J25" s="238" t="s">
        <v>2308</v>
      </c>
      <c r="K25" s="1161" t="s">
        <v>8258</v>
      </c>
      <c r="L25" s="229" t="s">
        <v>954</v>
      </c>
      <c r="M25" s="243" t="s">
        <v>9085</v>
      </c>
      <c r="N25" s="239" t="s">
        <v>9086</v>
      </c>
      <c r="O25" s="239" t="s">
        <v>2725</v>
      </c>
      <c r="P25" s="229" t="s">
        <v>79</v>
      </c>
      <c r="Q25" s="239" t="s">
        <v>9086</v>
      </c>
      <c r="R25" s="1203"/>
      <c r="S25" s="1465" t="s">
        <v>963</v>
      </c>
      <c r="T25" s="239" t="s">
        <v>9085</v>
      </c>
      <c r="U25" s="567" t="s">
        <v>9089</v>
      </c>
      <c r="V25" s="567" t="s">
        <v>2100</v>
      </c>
      <c r="W25" s="548" t="s">
        <v>2849</v>
      </c>
    </row>
    <row r="26" spans="1:23" s="396" customFormat="1">
      <c r="A26" s="696">
        <v>14</v>
      </c>
      <c r="B26" s="243" t="s">
        <v>9077</v>
      </c>
      <c r="C26" s="243" t="s">
        <v>9078</v>
      </c>
      <c r="D26" s="239" t="s">
        <v>2725</v>
      </c>
      <c r="E26" s="243" t="s">
        <v>3176</v>
      </c>
      <c r="F26" s="624"/>
      <c r="G26" s="754"/>
      <c r="H26" s="243" t="s">
        <v>10526</v>
      </c>
      <c r="I26" s="243"/>
      <c r="J26" s="238" t="s">
        <v>2308</v>
      </c>
      <c r="K26" s="1161" t="s">
        <v>8258</v>
      </c>
      <c r="L26" s="229" t="s">
        <v>954</v>
      </c>
      <c r="M26" s="243" t="s">
        <v>9077</v>
      </c>
      <c r="N26" s="243" t="s">
        <v>9078</v>
      </c>
      <c r="O26" s="239" t="s">
        <v>2725</v>
      </c>
      <c r="P26" s="229" t="s">
        <v>79</v>
      </c>
      <c r="Q26" s="243" t="s">
        <v>9078</v>
      </c>
      <c r="R26" s="1203"/>
      <c r="S26" s="1465" t="s">
        <v>963</v>
      </c>
      <c r="T26" s="239" t="s">
        <v>9077</v>
      </c>
      <c r="U26" s="567" t="s">
        <v>9084</v>
      </c>
      <c r="V26" s="567" t="s">
        <v>2100</v>
      </c>
      <c r="W26" s="548" t="s">
        <v>2849</v>
      </c>
    </row>
    <row r="27" spans="1:23" s="396" customFormat="1">
      <c r="A27" s="696">
        <v>15</v>
      </c>
      <c r="B27" s="243" t="s">
        <v>9090</v>
      </c>
      <c r="C27" s="243" t="s">
        <v>9091</v>
      </c>
      <c r="D27" s="239" t="s">
        <v>2725</v>
      </c>
      <c r="E27" s="243" t="s">
        <v>3176</v>
      </c>
      <c r="F27" s="624"/>
      <c r="G27" s="1036"/>
      <c r="H27" s="243" t="s">
        <v>10529</v>
      </c>
      <c r="I27" s="243"/>
      <c r="J27" s="238" t="s">
        <v>2308</v>
      </c>
      <c r="K27" s="1161" t="s">
        <v>8258</v>
      </c>
      <c r="L27" s="229" t="s">
        <v>954</v>
      </c>
      <c r="M27" s="243" t="s">
        <v>9090</v>
      </c>
      <c r="N27" s="243" t="s">
        <v>9091</v>
      </c>
      <c r="O27" s="239" t="s">
        <v>2725</v>
      </c>
      <c r="P27" s="229" t="s">
        <v>79</v>
      </c>
      <c r="Q27" s="243" t="s">
        <v>9091</v>
      </c>
      <c r="R27" s="1203"/>
      <c r="S27" s="1465" t="s">
        <v>963</v>
      </c>
      <c r="T27" s="239" t="s">
        <v>9090</v>
      </c>
      <c r="U27" s="567" t="s">
        <v>9095</v>
      </c>
      <c r="V27" s="567" t="s">
        <v>2100</v>
      </c>
      <c r="W27" s="548" t="s">
        <v>2849</v>
      </c>
    </row>
    <row r="28" spans="1:23" s="396" customFormat="1">
      <c r="A28" s="696">
        <v>16</v>
      </c>
      <c r="B28" s="243" t="s">
        <v>10531</v>
      </c>
      <c r="C28" s="243" t="s">
        <v>10532</v>
      </c>
      <c r="D28" s="243" t="s">
        <v>2078</v>
      </c>
      <c r="E28" s="243" t="s">
        <v>2079</v>
      </c>
      <c r="F28" s="624"/>
      <c r="G28" s="754"/>
      <c r="H28" s="632"/>
      <c r="I28" s="243"/>
      <c r="J28" s="238" t="s">
        <v>2308</v>
      </c>
      <c r="K28" s="1161" t="s">
        <v>8258</v>
      </c>
      <c r="L28" s="229" t="s">
        <v>954</v>
      </c>
      <c r="M28" s="243" t="s">
        <v>10531</v>
      </c>
      <c r="N28" s="243" t="s">
        <v>10532</v>
      </c>
      <c r="O28" s="243" t="s">
        <v>2078</v>
      </c>
      <c r="P28" s="229" t="s">
        <v>79</v>
      </c>
      <c r="Q28" s="243" t="s">
        <v>10532</v>
      </c>
      <c r="R28" s="1203"/>
      <c r="S28" s="1465" t="s">
        <v>963</v>
      </c>
      <c r="T28" s="239" t="s">
        <v>10531</v>
      </c>
      <c r="U28" s="567" t="s">
        <v>10534</v>
      </c>
      <c r="V28" s="567" t="s">
        <v>2078</v>
      </c>
      <c r="W28" s="548" t="s">
        <v>2849</v>
      </c>
    </row>
    <row r="29" spans="1:23" s="396" customFormat="1">
      <c r="A29" s="696">
        <v>17</v>
      </c>
      <c r="B29" s="243" t="s">
        <v>5480</v>
      </c>
      <c r="C29" s="243" t="s">
        <v>8497</v>
      </c>
      <c r="D29" s="239" t="s">
        <v>2725</v>
      </c>
      <c r="E29" s="243" t="s">
        <v>3176</v>
      </c>
      <c r="F29" s="1463"/>
      <c r="G29" s="1036"/>
      <c r="H29" s="632"/>
      <c r="I29" s="243"/>
      <c r="J29" s="238" t="s">
        <v>2308</v>
      </c>
      <c r="K29" s="1161" t="s">
        <v>8258</v>
      </c>
      <c r="L29" s="229" t="s">
        <v>954</v>
      </c>
      <c r="M29" s="243" t="s">
        <v>5480</v>
      </c>
      <c r="N29" s="243" t="s">
        <v>10536</v>
      </c>
      <c r="O29" s="239" t="s">
        <v>2725</v>
      </c>
      <c r="P29" s="229" t="s">
        <v>79</v>
      </c>
      <c r="Q29" s="243" t="s">
        <v>10536</v>
      </c>
      <c r="R29" s="1203"/>
      <c r="S29" s="1465" t="s">
        <v>963</v>
      </c>
      <c r="T29" s="239" t="s">
        <v>5480</v>
      </c>
      <c r="U29" s="567" t="s">
        <v>9111</v>
      </c>
      <c r="V29" s="567" t="s">
        <v>2088</v>
      </c>
      <c r="W29" s="548" t="s">
        <v>2849</v>
      </c>
    </row>
    <row r="30" spans="1:23" s="396" customFormat="1">
      <c r="A30" s="696">
        <v>18</v>
      </c>
      <c r="B30" s="239" t="s">
        <v>9114</v>
      </c>
      <c r="C30" s="239" t="s">
        <v>9115</v>
      </c>
      <c r="D30" s="239" t="s">
        <v>2725</v>
      </c>
      <c r="E30" s="693" t="s">
        <v>3176</v>
      </c>
      <c r="F30" s="624"/>
      <c r="G30" s="754"/>
      <c r="H30" s="632"/>
      <c r="I30" s="243"/>
      <c r="J30" s="238" t="s">
        <v>2308</v>
      </c>
      <c r="K30" s="1161" t="s">
        <v>8258</v>
      </c>
      <c r="L30" s="229" t="s">
        <v>954</v>
      </c>
      <c r="M30" s="239" t="s">
        <v>9114</v>
      </c>
      <c r="N30" s="239" t="s">
        <v>9115</v>
      </c>
      <c r="O30" s="239" t="s">
        <v>2725</v>
      </c>
      <c r="P30" s="229" t="s">
        <v>79</v>
      </c>
      <c r="Q30" s="239" t="s">
        <v>9115</v>
      </c>
      <c r="R30" s="1203"/>
      <c r="S30" s="1465" t="s">
        <v>963</v>
      </c>
      <c r="T30" s="239" t="s">
        <v>10537</v>
      </c>
      <c r="U30" s="567" t="s">
        <v>10538</v>
      </c>
      <c r="V30" s="567" t="s">
        <v>2088</v>
      </c>
      <c r="W30" s="548" t="s">
        <v>2849</v>
      </c>
    </row>
    <row r="31" spans="1:23" s="396" customFormat="1">
      <c r="A31" s="696">
        <v>19</v>
      </c>
      <c r="B31" s="239" t="s">
        <v>4707</v>
      </c>
      <c r="C31" s="239" t="s">
        <v>4708</v>
      </c>
      <c r="D31" s="243" t="s">
        <v>4955</v>
      </c>
      <c r="E31" s="243" t="s">
        <v>2108</v>
      </c>
      <c r="F31" s="624"/>
      <c r="G31" s="754" t="s">
        <v>3760</v>
      </c>
      <c r="H31" s="632"/>
      <c r="I31" s="243"/>
      <c r="J31" s="238" t="s">
        <v>4189</v>
      </c>
      <c r="K31" s="1161" t="s">
        <v>8258</v>
      </c>
      <c r="L31" s="229" t="s">
        <v>954</v>
      </c>
      <c r="M31" s="239" t="s">
        <v>4707</v>
      </c>
      <c r="N31" s="239" t="s">
        <v>4708</v>
      </c>
      <c r="O31" s="243" t="s">
        <v>4955</v>
      </c>
      <c r="P31" s="229"/>
      <c r="Q31" s="360" t="s">
        <v>9217</v>
      </c>
      <c r="R31" s="1203"/>
      <c r="S31" s="1465" t="s">
        <v>963</v>
      </c>
      <c r="T31" s="239" t="s">
        <v>4707</v>
      </c>
      <c r="U31" s="240" t="s">
        <v>4710</v>
      </c>
      <c r="V31" s="243" t="s">
        <v>2084</v>
      </c>
      <c r="W31" s="360" t="s">
        <v>8514</v>
      </c>
    </row>
    <row r="32" spans="1:23" s="396" customFormat="1">
      <c r="A32" s="696">
        <v>20</v>
      </c>
      <c r="B32" s="1329" t="s">
        <v>2541</v>
      </c>
      <c r="C32" s="1329" t="s">
        <v>4720</v>
      </c>
      <c r="D32" s="693" t="s">
        <v>4955</v>
      </c>
      <c r="E32" s="243" t="s">
        <v>2108</v>
      </c>
      <c r="F32" s="624"/>
      <c r="G32" s="754" t="s">
        <v>4808</v>
      </c>
      <c r="H32" s="632"/>
      <c r="I32" s="243"/>
      <c r="J32" s="238" t="s">
        <v>4189</v>
      </c>
      <c r="K32" s="1161" t="s">
        <v>8258</v>
      </c>
      <c r="L32" s="229" t="s">
        <v>954</v>
      </c>
      <c r="M32" s="1329" t="s">
        <v>2541</v>
      </c>
      <c r="N32" s="1329" t="s">
        <v>4720</v>
      </c>
      <c r="O32" s="693" t="s">
        <v>4955</v>
      </c>
      <c r="P32" s="229"/>
      <c r="Q32" s="360" t="s">
        <v>8947</v>
      </c>
      <c r="R32" s="1203"/>
      <c r="S32" s="1465" t="s">
        <v>963</v>
      </c>
      <c r="T32" s="239" t="s">
        <v>4711</v>
      </c>
      <c r="U32" s="240" t="s">
        <v>4714</v>
      </c>
      <c r="V32" s="243" t="s">
        <v>2084</v>
      </c>
      <c r="W32" s="360" t="s">
        <v>8514</v>
      </c>
    </row>
    <row r="33" spans="1:23" s="396" customFormat="1">
      <c r="A33" s="696">
        <v>21</v>
      </c>
      <c r="B33" s="1329" t="s">
        <v>4715</v>
      </c>
      <c r="C33" s="1329" t="s">
        <v>4716</v>
      </c>
      <c r="D33" s="693" t="s">
        <v>4955</v>
      </c>
      <c r="E33" s="243" t="s">
        <v>2108</v>
      </c>
      <c r="F33" s="624"/>
      <c r="G33" s="754" t="s">
        <v>4809</v>
      </c>
      <c r="H33" s="632"/>
      <c r="I33" s="243"/>
      <c r="J33" s="238" t="s">
        <v>4189</v>
      </c>
      <c r="K33" s="1161" t="s">
        <v>8258</v>
      </c>
      <c r="L33" s="229" t="s">
        <v>954</v>
      </c>
      <c r="M33" s="1329" t="s">
        <v>4715</v>
      </c>
      <c r="N33" s="1329" t="s">
        <v>4716</v>
      </c>
      <c r="O33" s="693" t="s">
        <v>4955</v>
      </c>
      <c r="P33" s="229"/>
      <c r="Q33" s="360" t="s">
        <v>9218</v>
      </c>
      <c r="R33" s="1203"/>
      <c r="S33" s="1465" t="s">
        <v>963</v>
      </c>
      <c r="T33" s="239" t="s">
        <v>4715</v>
      </c>
      <c r="U33" s="240" t="s">
        <v>4718</v>
      </c>
      <c r="V33" s="243" t="s">
        <v>2084</v>
      </c>
      <c r="W33" s="360" t="s">
        <v>8514</v>
      </c>
    </row>
    <row r="34" spans="1:23" s="396" customFormat="1">
      <c r="A34" s="696">
        <v>22</v>
      </c>
      <c r="B34" s="1329" t="s">
        <v>4953</v>
      </c>
      <c r="C34" s="1329" t="s">
        <v>4954</v>
      </c>
      <c r="D34" s="124" t="s">
        <v>4955</v>
      </c>
      <c r="E34" s="243" t="s">
        <v>2108</v>
      </c>
      <c r="F34" s="624"/>
      <c r="G34" s="754" t="s">
        <v>4810</v>
      </c>
      <c r="H34" s="632"/>
      <c r="I34" s="243"/>
      <c r="J34" s="238" t="s">
        <v>4189</v>
      </c>
      <c r="K34" s="1161" t="s">
        <v>8258</v>
      </c>
      <c r="L34" s="229" t="s">
        <v>954</v>
      </c>
      <c r="M34" s="1329" t="s">
        <v>4953</v>
      </c>
      <c r="N34" s="1329" t="s">
        <v>4954</v>
      </c>
      <c r="O34" s="124" t="s">
        <v>4955</v>
      </c>
      <c r="P34" s="229"/>
      <c r="Q34" s="360" t="s">
        <v>9219</v>
      </c>
      <c r="R34" s="1203"/>
      <c r="S34" s="1465" t="s">
        <v>963</v>
      </c>
      <c r="T34" s="239" t="s">
        <v>2541</v>
      </c>
      <c r="U34" s="240" t="s">
        <v>4721</v>
      </c>
      <c r="V34" s="243" t="s">
        <v>2084</v>
      </c>
      <c r="W34" s="360" t="s">
        <v>8514</v>
      </c>
    </row>
    <row r="35" spans="1:23" s="396" customFormat="1">
      <c r="A35" s="696">
        <v>23</v>
      </c>
      <c r="B35" s="239" t="s">
        <v>4857</v>
      </c>
      <c r="C35" s="239" t="s">
        <v>4858</v>
      </c>
      <c r="D35" s="243" t="s">
        <v>3215</v>
      </c>
      <c r="E35" s="239" t="s">
        <v>2111</v>
      </c>
      <c r="F35" s="624"/>
      <c r="G35" s="754" t="s">
        <v>2622</v>
      </c>
      <c r="H35" s="632"/>
      <c r="I35" s="243"/>
      <c r="J35" s="238" t="s">
        <v>2308</v>
      </c>
      <c r="K35" s="1161" t="s">
        <v>8258</v>
      </c>
      <c r="L35" s="229" t="s">
        <v>954</v>
      </c>
      <c r="M35" s="239" t="s">
        <v>4857</v>
      </c>
      <c r="N35" s="239" t="s">
        <v>4858</v>
      </c>
      <c r="O35" s="243" t="s">
        <v>6099</v>
      </c>
      <c r="P35" s="229"/>
      <c r="Q35" s="360" t="s">
        <v>8633</v>
      </c>
      <c r="R35" s="1203"/>
      <c r="S35" s="1465" t="s">
        <v>963</v>
      </c>
      <c r="T35" s="239" t="s">
        <v>4917</v>
      </c>
      <c r="U35" s="240" t="s">
        <v>4858</v>
      </c>
      <c r="V35" s="243" t="s">
        <v>2084</v>
      </c>
      <c r="W35" s="360" t="s">
        <v>9033</v>
      </c>
    </row>
    <row r="36" spans="1:23" s="396" customFormat="1">
      <c r="A36" s="696">
        <v>24</v>
      </c>
      <c r="B36" s="239" t="s">
        <v>6097</v>
      </c>
      <c r="C36" s="239" t="s">
        <v>4860</v>
      </c>
      <c r="D36" s="243" t="s">
        <v>3215</v>
      </c>
      <c r="E36" s="239" t="s">
        <v>2111</v>
      </c>
      <c r="F36" s="624"/>
      <c r="G36" s="754" t="s">
        <v>2622</v>
      </c>
      <c r="H36" s="632"/>
      <c r="I36" s="243"/>
      <c r="J36" s="238" t="s">
        <v>2308</v>
      </c>
      <c r="K36" s="1161" t="s">
        <v>8258</v>
      </c>
      <c r="L36" s="229" t="s">
        <v>954</v>
      </c>
      <c r="M36" s="239" t="s">
        <v>6097</v>
      </c>
      <c r="N36" s="239" t="s">
        <v>4860</v>
      </c>
      <c r="O36" s="243" t="s">
        <v>6099</v>
      </c>
      <c r="P36" s="229"/>
      <c r="Q36" s="360" t="s">
        <v>9220</v>
      </c>
      <c r="R36" s="1203"/>
      <c r="S36" s="1465" t="s">
        <v>963</v>
      </c>
      <c r="T36" s="239" t="s">
        <v>4859</v>
      </c>
      <c r="U36" s="240" t="s">
        <v>4861</v>
      </c>
      <c r="V36" s="243" t="s">
        <v>2084</v>
      </c>
      <c r="W36" s="360" t="s">
        <v>9033</v>
      </c>
    </row>
    <row r="37" spans="1:23" s="396" customFormat="1">
      <c r="A37" s="696">
        <v>25</v>
      </c>
      <c r="B37" s="239" t="s">
        <v>4864</v>
      </c>
      <c r="C37" s="239" t="s">
        <v>4865</v>
      </c>
      <c r="D37" s="243" t="s">
        <v>3215</v>
      </c>
      <c r="E37" s="239" t="s">
        <v>2111</v>
      </c>
      <c r="F37" s="624"/>
      <c r="G37" s="754" t="s">
        <v>2622</v>
      </c>
      <c r="H37" s="632"/>
      <c r="I37" s="243"/>
      <c r="J37" s="238" t="s">
        <v>2308</v>
      </c>
      <c r="K37" s="1161" t="s">
        <v>8258</v>
      </c>
      <c r="L37" s="229" t="s">
        <v>954</v>
      </c>
      <c r="M37" s="239" t="s">
        <v>4864</v>
      </c>
      <c r="N37" s="239" t="s">
        <v>4865</v>
      </c>
      <c r="O37" s="243" t="s">
        <v>6099</v>
      </c>
      <c r="P37" s="229"/>
      <c r="Q37" s="360" t="s">
        <v>9221</v>
      </c>
      <c r="R37" s="1203"/>
      <c r="S37" s="1465" t="s">
        <v>963</v>
      </c>
      <c r="T37" s="239" t="s">
        <v>4864</v>
      </c>
      <c r="U37" s="567" t="s">
        <v>4866</v>
      </c>
      <c r="V37" s="567" t="s">
        <v>2084</v>
      </c>
      <c r="W37" s="360" t="s">
        <v>9033</v>
      </c>
    </row>
    <row r="38" spans="1:23" s="396" customFormat="1">
      <c r="A38" s="696">
        <v>26</v>
      </c>
      <c r="B38" s="239" t="s">
        <v>9047</v>
      </c>
      <c r="C38" s="239" t="s">
        <v>8575</v>
      </c>
      <c r="D38" s="243" t="s">
        <v>3215</v>
      </c>
      <c r="E38" s="239" t="s">
        <v>2111</v>
      </c>
      <c r="F38" s="624"/>
      <c r="G38" s="754" t="s">
        <v>2622</v>
      </c>
      <c r="H38" s="632"/>
      <c r="I38" s="243"/>
      <c r="J38" s="238" t="s">
        <v>2308</v>
      </c>
      <c r="K38" s="1161" t="s">
        <v>8258</v>
      </c>
      <c r="L38" s="229" t="s">
        <v>954</v>
      </c>
      <c r="M38" s="239" t="s">
        <v>9047</v>
      </c>
      <c r="N38" s="239" t="s">
        <v>8575</v>
      </c>
      <c r="O38" s="243" t="s">
        <v>6099</v>
      </c>
      <c r="P38" s="229"/>
      <c r="Q38" s="360" t="s">
        <v>8634</v>
      </c>
      <c r="R38" s="1203"/>
      <c r="S38" s="1465" t="s">
        <v>963</v>
      </c>
      <c r="T38" s="239" t="s">
        <v>9049</v>
      </c>
      <c r="U38" s="567" t="s">
        <v>8575</v>
      </c>
      <c r="V38" s="567" t="s">
        <v>2084</v>
      </c>
      <c r="W38" s="360" t="s">
        <v>9033</v>
      </c>
    </row>
    <row r="39" spans="1:23" s="396" customFormat="1">
      <c r="A39" s="696">
        <v>27</v>
      </c>
      <c r="B39" s="239" t="s">
        <v>9051</v>
      </c>
      <c r="C39" s="239" t="s">
        <v>9052</v>
      </c>
      <c r="D39" s="243" t="s">
        <v>3215</v>
      </c>
      <c r="E39" s="239" t="s">
        <v>2111</v>
      </c>
      <c r="F39" s="624"/>
      <c r="G39" s="754" t="s">
        <v>2622</v>
      </c>
      <c r="H39" s="632"/>
      <c r="I39" s="243"/>
      <c r="J39" s="238" t="s">
        <v>2308</v>
      </c>
      <c r="K39" s="1161" t="s">
        <v>8258</v>
      </c>
      <c r="L39" s="229" t="s">
        <v>954</v>
      </c>
      <c r="M39" s="239" t="s">
        <v>9051</v>
      </c>
      <c r="N39" s="239" t="s">
        <v>9052</v>
      </c>
      <c r="O39" s="243" t="s">
        <v>6099</v>
      </c>
      <c r="P39" s="229"/>
      <c r="Q39" s="360" t="s">
        <v>9224</v>
      </c>
      <c r="R39" s="1203"/>
      <c r="S39" s="1465" t="s">
        <v>963</v>
      </c>
      <c r="T39" s="239" t="s">
        <v>9054</v>
      </c>
      <c r="U39" s="567" t="s">
        <v>9055</v>
      </c>
      <c r="V39" s="567" t="s">
        <v>2084</v>
      </c>
      <c r="W39" s="360" t="s">
        <v>9033</v>
      </c>
    </row>
    <row r="40" spans="1:23" s="396" customFormat="1">
      <c r="A40" s="696">
        <v>28</v>
      </c>
      <c r="B40" s="239" t="s">
        <v>9064</v>
      </c>
      <c r="C40" s="239" t="s">
        <v>9223</v>
      </c>
      <c r="D40" s="243" t="s">
        <v>3215</v>
      </c>
      <c r="E40" s="239" t="s">
        <v>2111</v>
      </c>
      <c r="F40" s="624"/>
      <c r="G40" s="754" t="s">
        <v>2622</v>
      </c>
      <c r="H40" s="632"/>
      <c r="I40" s="243"/>
      <c r="J40" s="238" t="s">
        <v>2308</v>
      </c>
      <c r="K40" s="1161" t="s">
        <v>8258</v>
      </c>
      <c r="L40" s="229" t="s">
        <v>954</v>
      </c>
      <c r="M40" s="239" t="s">
        <v>9064</v>
      </c>
      <c r="N40" s="239" t="s">
        <v>9223</v>
      </c>
      <c r="O40" s="243" t="s">
        <v>6099</v>
      </c>
      <c r="P40" s="229"/>
      <c r="Q40" s="360" t="s">
        <v>10552</v>
      </c>
      <c r="R40" s="1203"/>
      <c r="S40" s="1465" t="s">
        <v>963</v>
      </c>
      <c r="T40" s="239" t="s">
        <v>9064</v>
      </c>
      <c r="U40" s="567" t="s">
        <v>9062</v>
      </c>
      <c r="V40" s="567" t="s">
        <v>2084</v>
      </c>
      <c r="W40" s="360" t="s">
        <v>9033</v>
      </c>
    </row>
    <row r="41" spans="1:23" s="396" customFormat="1">
      <c r="A41" s="328"/>
      <c r="G41" s="325"/>
      <c r="K41" s="325"/>
      <c r="L41" s="325"/>
      <c r="M41" s="325"/>
      <c r="N41" s="325"/>
      <c r="O41" s="325"/>
      <c r="P41" s="325"/>
      <c r="Q41" s="325"/>
      <c r="R41" s="325"/>
    </row>
    <row r="42" spans="1:23" s="396" customFormat="1">
      <c r="A42" s="328"/>
      <c r="G42" s="325"/>
      <c r="K42" s="325"/>
      <c r="L42" s="325"/>
      <c r="M42" s="325"/>
      <c r="N42" s="325"/>
      <c r="O42" s="325"/>
      <c r="P42" s="325"/>
      <c r="Q42" s="325"/>
      <c r="R42" s="325"/>
    </row>
    <row r="43" spans="1:23" s="396" customFormat="1">
      <c r="A43" s="328"/>
      <c r="G43" s="325"/>
      <c r="K43" s="325"/>
      <c r="L43" s="325"/>
      <c r="M43" s="325"/>
      <c r="N43" s="325"/>
      <c r="O43" s="325"/>
      <c r="P43" s="325"/>
      <c r="Q43" s="325"/>
      <c r="R43" s="325"/>
    </row>
    <row r="44" spans="1:23" s="396" customFormat="1">
      <c r="A44" s="328"/>
      <c r="G44" s="325"/>
      <c r="K44" s="325"/>
      <c r="L44" s="325"/>
      <c r="M44" s="325"/>
      <c r="N44" s="325"/>
      <c r="O44" s="325"/>
      <c r="P44" s="325"/>
      <c r="Q44" s="325"/>
      <c r="R44" s="325"/>
    </row>
    <row r="45" spans="1:23" s="396" customFormat="1">
      <c r="A45" s="328"/>
      <c r="G45" s="325"/>
      <c r="K45" s="325"/>
      <c r="L45" s="325"/>
      <c r="M45" s="325"/>
      <c r="N45" s="325"/>
      <c r="O45" s="325"/>
      <c r="P45" s="325"/>
      <c r="Q45" s="325"/>
      <c r="R45" s="325"/>
    </row>
    <row r="46" spans="1:23" s="396" customFormat="1">
      <c r="A46" s="328"/>
      <c r="G46" s="325"/>
      <c r="K46" s="325"/>
      <c r="L46" s="325"/>
      <c r="M46" s="325"/>
      <c r="N46" s="325"/>
      <c r="O46" s="325"/>
      <c r="P46" s="325"/>
      <c r="Q46" s="325"/>
      <c r="R46" s="325"/>
    </row>
    <row r="47" spans="1:23" s="396" customFormat="1">
      <c r="A47" s="328"/>
      <c r="G47" s="325"/>
      <c r="K47" s="325"/>
      <c r="L47" s="325"/>
      <c r="M47" s="325"/>
      <c r="N47" s="325"/>
      <c r="O47" s="325"/>
      <c r="P47" s="325"/>
      <c r="Q47" s="325"/>
      <c r="R47" s="325"/>
    </row>
    <row r="48" spans="1:23" s="396" customFormat="1">
      <c r="A48" s="328"/>
      <c r="G48" s="325"/>
      <c r="K48" s="325"/>
      <c r="L48" s="325"/>
      <c r="M48" s="325"/>
      <c r="N48" s="325"/>
      <c r="O48" s="325"/>
      <c r="P48" s="325"/>
      <c r="Q48" s="325"/>
      <c r="R48" s="325"/>
    </row>
    <row r="49" spans="1:18" s="396" customFormat="1">
      <c r="A49" s="328"/>
      <c r="G49" s="325"/>
      <c r="K49" s="325"/>
      <c r="L49" s="325"/>
      <c r="M49" s="325"/>
      <c r="N49" s="325"/>
      <c r="O49" s="325"/>
      <c r="P49" s="325"/>
      <c r="Q49" s="325"/>
      <c r="R49" s="325"/>
    </row>
    <row r="50" spans="1:18" s="396" customFormat="1">
      <c r="A50" s="328"/>
      <c r="G50" s="325"/>
      <c r="K50" s="325"/>
      <c r="L50" s="325"/>
      <c r="M50" s="325"/>
      <c r="N50" s="325"/>
      <c r="O50" s="325"/>
      <c r="P50" s="325"/>
      <c r="Q50" s="325"/>
      <c r="R50" s="325"/>
    </row>
    <row r="51" spans="1:18" s="396" customFormat="1">
      <c r="A51" s="328"/>
      <c r="G51" s="325"/>
      <c r="K51" s="325"/>
      <c r="L51" s="325"/>
      <c r="M51" s="325"/>
      <c r="N51" s="325"/>
      <c r="O51" s="325"/>
      <c r="P51" s="325"/>
      <c r="Q51" s="325"/>
      <c r="R51" s="325"/>
    </row>
    <row r="52" spans="1:18" s="396" customFormat="1">
      <c r="A52" s="328"/>
      <c r="G52" s="325"/>
      <c r="K52" s="325"/>
      <c r="L52" s="325"/>
      <c r="M52" s="325"/>
      <c r="N52" s="325"/>
      <c r="O52" s="325"/>
      <c r="P52" s="325"/>
      <c r="Q52" s="325"/>
      <c r="R52" s="325"/>
    </row>
    <row r="53" spans="1:18" s="396" customFormat="1">
      <c r="A53" s="328"/>
      <c r="G53" s="325"/>
      <c r="K53" s="325"/>
      <c r="L53" s="325"/>
      <c r="M53" s="325"/>
      <c r="N53" s="325"/>
      <c r="O53" s="325"/>
      <c r="P53" s="325"/>
      <c r="Q53" s="325"/>
      <c r="R53" s="325"/>
    </row>
    <row r="54" spans="1:18" s="396" customFormat="1">
      <c r="A54" s="328"/>
      <c r="G54" s="325"/>
      <c r="K54" s="325"/>
      <c r="L54" s="325"/>
      <c r="M54" s="325"/>
      <c r="N54" s="325"/>
      <c r="O54" s="325"/>
      <c r="P54" s="325"/>
      <c r="Q54" s="325"/>
      <c r="R54" s="325"/>
    </row>
    <row r="55" spans="1:18" s="396" customFormat="1">
      <c r="A55" s="328"/>
      <c r="G55" s="325"/>
      <c r="K55" s="325"/>
      <c r="L55" s="325"/>
      <c r="M55" s="325"/>
      <c r="N55" s="325"/>
      <c r="O55" s="325"/>
      <c r="P55" s="325"/>
      <c r="Q55" s="325"/>
      <c r="R55" s="325"/>
    </row>
    <row r="56" spans="1:18" s="396" customFormat="1">
      <c r="A56" s="328"/>
      <c r="G56" s="325"/>
      <c r="K56" s="325"/>
      <c r="L56" s="325"/>
      <c r="M56" s="325"/>
      <c r="N56" s="325"/>
      <c r="O56" s="325"/>
      <c r="P56" s="325"/>
      <c r="Q56" s="325"/>
      <c r="R56" s="325"/>
    </row>
    <row r="57" spans="1:18" s="396" customFormat="1">
      <c r="A57" s="328"/>
      <c r="G57" s="325"/>
      <c r="K57" s="325"/>
      <c r="L57" s="325"/>
      <c r="M57" s="325"/>
      <c r="N57" s="325"/>
      <c r="O57" s="325"/>
      <c r="P57" s="325"/>
      <c r="Q57" s="325"/>
      <c r="R57" s="325"/>
    </row>
    <row r="58" spans="1:18" s="396" customFormat="1">
      <c r="A58" s="328"/>
      <c r="G58" s="325"/>
      <c r="K58" s="325"/>
      <c r="L58" s="325"/>
      <c r="M58" s="325"/>
      <c r="N58" s="325"/>
      <c r="O58" s="325"/>
      <c r="P58" s="325"/>
      <c r="Q58" s="325"/>
      <c r="R58" s="325"/>
    </row>
    <row r="59" spans="1:18" s="396" customFormat="1">
      <c r="A59" s="328"/>
      <c r="G59" s="325"/>
      <c r="K59" s="325"/>
      <c r="L59" s="325"/>
      <c r="M59" s="325"/>
      <c r="N59" s="325"/>
      <c r="O59" s="325"/>
      <c r="P59" s="325"/>
      <c r="Q59" s="325"/>
      <c r="R59" s="325"/>
    </row>
    <row r="60" spans="1:18" s="396" customFormat="1">
      <c r="A60" s="328"/>
      <c r="G60" s="325"/>
      <c r="K60" s="325"/>
      <c r="L60" s="325"/>
      <c r="M60" s="325"/>
      <c r="N60" s="325"/>
      <c r="O60" s="325"/>
      <c r="P60" s="325"/>
      <c r="Q60" s="325"/>
      <c r="R60" s="325"/>
    </row>
    <row r="61" spans="1:18" s="396" customFormat="1">
      <c r="A61" s="328"/>
      <c r="G61" s="325"/>
      <c r="K61" s="325"/>
      <c r="L61" s="325"/>
      <c r="M61" s="325"/>
      <c r="N61" s="325"/>
      <c r="O61" s="325"/>
      <c r="P61" s="325"/>
      <c r="Q61" s="325"/>
      <c r="R61" s="325"/>
    </row>
    <row r="62" spans="1:18" s="396" customFormat="1">
      <c r="A62" s="328"/>
      <c r="G62" s="325"/>
      <c r="K62" s="325"/>
      <c r="L62" s="325"/>
      <c r="M62" s="325"/>
      <c r="N62" s="325"/>
      <c r="O62" s="325"/>
      <c r="P62" s="325"/>
      <c r="Q62" s="325"/>
      <c r="R62" s="325"/>
    </row>
    <row r="63" spans="1:18" s="396" customFormat="1">
      <c r="A63" s="328"/>
      <c r="G63" s="325"/>
      <c r="K63" s="325"/>
      <c r="L63" s="325"/>
      <c r="M63" s="325"/>
      <c r="N63" s="325"/>
      <c r="O63" s="325"/>
      <c r="P63" s="325"/>
      <c r="Q63" s="325"/>
      <c r="R63" s="325"/>
    </row>
    <row r="64" spans="1:18" s="396" customFormat="1">
      <c r="A64" s="328"/>
      <c r="G64" s="325"/>
      <c r="K64" s="325"/>
      <c r="L64" s="325"/>
      <c r="M64" s="325"/>
      <c r="N64" s="325"/>
      <c r="O64" s="325"/>
      <c r="P64" s="325"/>
      <c r="Q64" s="325"/>
      <c r="R64" s="325"/>
    </row>
    <row r="65" spans="1:18" s="396" customFormat="1">
      <c r="A65" s="328"/>
      <c r="G65" s="325"/>
      <c r="K65" s="325"/>
      <c r="L65" s="325"/>
      <c r="M65" s="325"/>
      <c r="N65" s="325"/>
      <c r="O65" s="325"/>
      <c r="P65" s="325"/>
      <c r="Q65" s="325"/>
      <c r="R65" s="325"/>
    </row>
    <row r="66" spans="1:18" s="396" customFormat="1">
      <c r="A66" s="328"/>
      <c r="G66" s="325"/>
      <c r="K66" s="325"/>
      <c r="L66" s="325"/>
      <c r="M66" s="325"/>
      <c r="N66" s="325"/>
      <c r="O66" s="325"/>
      <c r="P66" s="325"/>
      <c r="Q66" s="325"/>
      <c r="R66" s="325"/>
    </row>
    <row r="67" spans="1:18" s="396" customFormat="1">
      <c r="A67" s="328"/>
      <c r="G67" s="325"/>
      <c r="K67" s="325"/>
      <c r="L67" s="325"/>
      <c r="M67" s="325"/>
      <c r="N67" s="325"/>
      <c r="O67" s="325"/>
      <c r="P67" s="325"/>
      <c r="Q67" s="325"/>
      <c r="R67" s="325"/>
    </row>
    <row r="68" spans="1:18" s="396" customFormat="1">
      <c r="A68" s="328"/>
      <c r="G68" s="325"/>
      <c r="K68" s="325"/>
      <c r="L68" s="325"/>
      <c r="M68" s="325"/>
      <c r="N68" s="325"/>
      <c r="O68" s="325"/>
      <c r="P68" s="325"/>
      <c r="Q68" s="325"/>
      <c r="R68" s="325"/>
    </row>
    <row r="69" spans="1:18" s="396" customFormat="1">
      <c r="A69" s="328"/>
      <c r="G69" s="325"/>
      <c r="K69" s="325"/>
      <c r="L69" s="325"/>
      <c r="M69" s="325"/>
      <c r="N69" s="325"/>
      <c r="O69" s="325"/>
      <c r="P69" s="325"/>
      <c r="Q69" s="325"/>
      <c r="R69" s="325"/>
    </row>
    <row r="70" spans="1:18" s="396" customFormat="1">
      <c r="A70" s="328"/>
      <c r="G70" s="325"/>
      <c r="K70" s="325"/>
      <c r="L70" s="325"/>
      <c r="M70" s="325"/>
      <c r="N70" s="325"/>
      <c r="O70" s="325"/>
      <c r="P70" s="325"/>
      <c r="Q70" s="325"/>
      <c r="R70" s="325"/>
    </row>
    <row r="71" spans="1:18" s="396" customFormat="1">
      <c r="A71" s="328"/>
      <c r="G71" s="325"/>
      <c r="K71" s="325"/>
      <c r="L71" s="325"/>
      <c r="M71" s="325"/>
      <c r="N71" s="325"/>
      <c r="O71" s="325"/>
      <c r="P71" s="325"/>
      <c r="Q71" s="325"/>
      <c r="R71" s="325"/>
    </row>
    <row r="72" spans="1:18" s="396" customFormat="1">
      <c r="A72" s="328"/>
      <c r="G72" s="325"/>
      <c r="K72" s="325"/>
      <c r="L72" s="325"/>
      <c r="M72" s="325"/>
      <c r="N72" s="325"/>
      <c r="O72" s="325"/>
      <c r="P72" s="325"/>
      <c r="Q72" s="325"/>
      <c r="R72" s="325"/>
    </row>
    <row r="73" spans="1:18" s="396" customFormat="1">
      <c r="A73" s="328"/>
      <c r="G73" s="325"/>
      <c r="K73" s="325"/>
      <c r="L73" s="325"/>
      <c r="M73" s="325"/>
      <c r="N73" s="325"/>
      <c r="O73" s="325"/>
      <c r="P73" s="325"/>
      <c r="Q73" s="325"/>
      <c r="R73" s="325"/>
    </row>
    <row r="74" spans="1:18" s="396" customFormat="1">
      <c r="A74" s="328"/>
      <c r="G74" s="325"/>
      <c r="K74" s="325"/>
      <c r="L74" s="325"/>
      <c r="M74" s="325"/>
      <c r="N74" s="325"/>
      <c r="O74" s="325"/>
      <c r="P74" s="325"/>
      <c r="Q74" s="325"/>
      <c r="R74" s="325"/>
    </row>
    <row r="75" spans="1:18" s="396" customFormat="1">
      <c r="A75" s="328"/>
      <c r="G75" s="325"/>
      <c r="K75" s="325"/>
      <c r="L75" s="325"/>
      <c r="M75" s="325"/>
      <c r="N75" s="325"/>
      <c r="O75" s="325"/>
      <c r="P75" s="325"/>
      <c r="Q75" s="325"/>
      <c r="R75" s="325"/>
    </row>
  </sheetData>
  <phoneticPr fontId="5" type="noConversion"/>
  <dataValidations count="4">
    <dataValidation type="list" allowBlank="1" showInputMessage="1" showErrorMessage="1" sqref="B6" xr:uid="{00000000-0002-0000-9300-000000000000}">
      <formula1>"Mi: Minute,H: Hour,D: Daily,W: Weekly,M: Monthly,Y: Yearly"</formula1>
    </dataValidation>
    <dataValidation type="list" allowBlank="1" showInputMessage="1" showErrorMessage="1" sqref="B7 B9" xr:uid="{00000000-0002-0000-9300-000001000000}">
      <formula1>"替换,追加"</formula1>
    </dataValidation>
    <dataValidation type="list" allowBlank="1" showInputMessage="1" showErrorMessage="1" sqref="J12:J40" xr:uid="{00000000-0002-0000-9300-000002000000}">
      <formula1>"匹配,基线特有,本地扩充,废弃"</formula1>
    </dataValidation>
    <dataValidation type="list" allowBlank="1" showInputMessage="1" showErrorMessage="1" sqref="N4:N6" xr:uid="{00000000-0002-0000-9300-000003000000}">
      <formula1>"left join,inner join,union,union all"</formula1>
    </dataValidation>
  </dataValidations>
  <hyperlinks>
    <hyperlink ref="A1" location="目录!A1" display="返回" xr:uid="{00000000-0004-0000-9300-000000000000}"/>
  </hyperlinks>
  <pageMargins left="0.75" right="0.75" top="1" bottom="1" header="0.51180555555555596" footer="0.51180555555555596"/>
  <pageSetup paperSize="9" orientation="portrait"/>
  <legacyDrawing r:id="rId1"/>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W28"/>
  <sheetViews>
    <sheetView topLeftCell="H7" workbookViewId="0">
      <selection activeCell="M17" sqref="M17"/>
    </sheetView>
  </sheetViews>
  <sheetFormatPr defaultColWidth="9" defaultRowHeight="15.6"/>
  <cols>
    <col min="1" max="1" width="9.77734375" style="328" customWidth="1"/>
    <col min="2" max="2" width="13.88671875" style="396" customWidth="1"/>
    <col min="3" max="3" width="10.44140625" style="396" customWidth="1"/>
    <col min="4" max="4" width="15.21875" style="396" customWidth="1"/>
    <col min="5" max="5" width="12.109375" style="396" customWidth="1"/>
    <col min="6" max="6" width="7.88671875" style="396" customWidth="1"/>
    <col min="7" max="7" width="4.6640625" style="1400" customWidth="1"/>
    <col min="8" max="8" width="4.6640625" style="396" customWidth="1"/>
    <col min="9" max="9" width="4.77734375" style="396" customWidth="1"/>
    <col min="10" max="10" width="11.21875" style="396" customWidth="1"/>
    <col min="11" max="11" width="9" style="325"/>
    <col min="12" max="12" width="17.21875" style="325" customWidth="1"/>
    <col min="13" max="13" width="14.77734375" style="325" customWidth="1"/>
    <col min="14" max="14" width="19" style="325" customWidth="1"/>
    <col min="15" max="15" width="12.33203125" style="325" customWidth="1"/>
    <col min="16" max="16" width="11.21875" style="325" customWidth="1"/>
    <col min="17" max="17" width="8.88671875" style="325" customWidth="1"/>
    <col min="18" max="18" width="9" style="325"/>
    <col min="19" max="19" width="20.44140625" style="396" customWidth="1"/>
    <col min="20" max="20" width="13.6640625" style="396" customWidth="1"/>
    <col min="21" max="21" width="14.88671875" style="396" customWidth="1"/>
    <col min="22" max="22" width="13.109375" style="396" customWidth="1"/>
    <col min="23" max="23" width="13.77734375" style="396" customWidth="1"/>
    <col min="24" max="16384" width="9" style="328"/>
  </cols>
  <sheetData>
    <row r="1" spans="1:23" s="396" customFormat="1">
      <c r="A1" s="2" t="s">
        <v>2037</v>
      </c>
      <c r="B1" s="331"/>
      <c r="C1" s="331"/>
      <c r="D1" s="331"/>
      <c r="E1" s="331"/>
      <c r="F1" s="331"/>
      <c r="G1" s="328"/>
      <c r="H1" s="331"/>
      <c r="I1" s="331"/>
      <c r="J1" s="331"/>
      <c r="K1" s="331"/>
      <c r="L1" s="331"/>
      <c r="M1" s="331"/>
      <c r="N1" s="331"/>
      <c r="O1" s="331"/>
      <c r="P1" s="331"/>
      <c r="Q1" s="331"/>
      <c r="R1" s="331"/>
      <c r="S1" s="336"/>
      <c r="T1" s="336"/>
      <c r="U1" s="336"/>
      <c r="V1" s="336"/>
      <c r="W1" s="336"/>
    </row>
    <row r="2" spans="1:23" s="396" customFormat="1">
      <c r="A2" s="216" t="s">
        <v>2038</v>
      </c>
      <c r="B2" s="217"/>
      <c r="C2" s="217"/>
      <c r="D2" s="217"/>
      <c r="E2" s="217"/>
      <c r="F2" s="217"/>
      <c r="G2" s="1401"/>
      <c r="H2" s="217"/>
      <c r="I2" s="217"/>
      <c r="J2" s="217"/>
      <c r="K2" s="1183" t="s">
        <v>2830</v>
      </c>
      <c r="L2" s="1184"/>
      <c r="M2" s="1184"/>
      <c r="N2" s="1184"/>
      <c r="O2" s="1184"/>
      <c r="P2" s="1184"/>
      <c r="Q2" s="1184"/>
      <c r="R2" s="1184"/>
      <c r="S2" s="337" t="s">
        <v>2039</v>
      </c>
      <c r="T2" s="338"/>
      <c r="U2" s="338"/>
      <c r="V2" s="338"/>
      <c r="W2" s="353"/>
    </row>
    <row r="3" spans="1:23" s="396" customFormat="1">
      <c r="A3" s="218" t="s">
        <v>2040</v>
      </c>
      <c r="B3" s="1457" t="s">
        <v>965</v>
      </c>
      <c r="C3" s="219"/>
      <c r="D3" s="219"/>
      <c r="E3" s="219"/>
      <c r="F3" s="219"/>
      <c r="G3" s="1402"/>
      <c r="H3" s="219"/>
      <c r="I3" s="219"/>
      <c r="J3" s="219"/>
      <c r="K3" s="1185" t="s">
        <v>2831</v>
      </c>
      <c r="L3" s="1186" t="s">
        <v>2832</v>
      </c>
      <c r="M3" s="1186" t="s">
        <v>2833</v>
      </c>
      <c r="N3" s="1186" t="s">
        <v>2834</v>
      </c>
      <c r="O3" s="1186" t="s">
        <v>2835</v>
      </c>
      <c r="P3" s="1186" t="s">
        <v>2836</v>
      </c>
      <c r="Q3" s="1186" t="s">
        <v>2837</v>
      </c>
      <c r="R3" s="1195" t="s">
        <v>73</v>
      </c>
      <c r="S3" s="339" t="s">
        <v>2041</v>
      </c>
      <c r="T3" s="340" t="s">
        <v>2042</v>
      </c>
      <c r="U3" s="340"/>
      <c r="V3" s="354"/>
      <c r="W3" s="355"/>
    </row>
    <row r="4" spans="1:23" s="397" customFormat="1">
      <c r="A4" s="220" t="s">
        <v>2042</v>
      </c>
      <c r="B4" s="316" t="s">
        <v>964</v>
      </c>
      <c r="C4" s="352"/>
      <c r="D4" s="352"/>
      <c r="E4" s="352"/>
      <c r="F4" s="352"/>
      <c r="G4" s="1089"/>
      <c r="H4" s="352"/>
      <c r="I4" s="352"/>
      <c r="J4" s="352"/>
      <c r="K4" s="1161" t="s">
        <v>897</v>
      </c>
      <c r="L4" s="360" t="s">
        <v>968</v>
      </c>
      <c r="M4" s="239" t="s">
        <v>10500</v>
      </c>
      <c r="N4" s="229"/>
      <c r="O4" s="229"/>
      <c r="P4" s="229"/>
      <c r="Q4" s="229"/>
      <c r="R4" s="229"/>
      <c r="S4" s="229" t="s">
        <v>2301</v>
      </c>
      <c r="T4" s="239" t="s">
        <v>967</v>
      </c>
      <c r="U4" s="229"/>
      <c r="V4" s="221"/>
      <c r="W4" s="229"/>
    </row>
    <row r="5" spans="1:23" s="397" customFormat="1">
      <c r="A5" s="220" t="s">
        <v>2041</v>
      </c>
      <c r="B5" s="221" t="s">
        <v>2043</v>
      </c>
      <c r="C5" s="352"/>
      <c r="D5" s="352"/>
      <c r="E5" s="352"/>
      <c r="F5" s="352"/>
      <c r="G5" s="1089"/>
      <c r="H5" s="352"/>
      <c r="I5" s="352"/>
      <c r="J5" s="352"/>
      <c r="K5" s="1161"/>
      <c r="L5" s="360"/>
      <c r="M5" s="229"/>
      <c r="N5" s="229"/>
      <c r="O5" s="229"/>
      <c r="P5" s="229"/>
      <c r="Q5" s="229"/>
      <c r="R5" s="229"/>
      <c r="S5" s="341"/>
      <c r="T5" s="342"/>
      <c r="U5" s="229"/>
      <c r="V5" s="221"/>
      <c r="W5" s="229"/>
    </row>
    <row r="6" spans="1:23" s="397" customFormat="1">
      <c r="A6" s="220" t="s">
        <v>2044</v>
      </c>
      <c r="B6" s="1175" t="s">
        <v>2303</v>
      </c>
      <c r="C6" s="222"/>
      <c r="D6" s="222"/>
      <c r="E6" s="222"/>
      <c r="F6" s="222"/>
      <c r="G6" s="1403"/>
      <c r="H6" s="222"/>
      <c r="I6" s="222"/>
      <c r="J6" s="222"/>
      <c r="K6" s="1161"/>
      <c r="L6" s="229"/>
      <c r="M6" s="229"/>
      <c r="N6" s="229"/>
      <c r="O6" s="229"/>
      <c r="P6" s="229"/>
      <c r="Q6" s="229"/>
      <c r="R6" s="229"/>
      <c r="S6" s="1198"/>
      <c r="T6" s="827"/>
      <c r="U6" s="827"/>
      <c r="V6" s="225"/>
      <c r="W6" s="827"/>
    </row>
    <row r="7" spans="1:23" s="396" customFormat="1">
      <c r="A7" s="223" t="s">
        <v>2046</v>
      </c>
      <c r="B7" s="1176" t="s">
        <v>2047</v>
      </c>
      <c r="C7" s="219"/>
      <c r="D7" s="219"/>
      <c r="E7" s="219"/>
      <c r="F7" s="219"/>
      <c r="G7" s="1402"/>
      <c r="H7" s="219"/>
      <c r="I7" s="219"/>
      <c r="J7" s="219"/>
      <c r="K7" s="1161"/>
      <c r="L7" s="239"/>
      <c r="M7" s="239"/>
      <c r="N7" s="229"/>
      <c r="O7" s="229"/>
      <c r="P7" s="229"/>
      <c r="Q7" s="229"/>
      <c r="R7" s="229"/>
      <c r="S7" s="347"/>
      <c r="T7" s="346"/>
      <c r="U7" s="348"/>
      <c r="V7" s="358"/>
      <c r="W7" s="348"/>
    </row>
    <row r="8" spans="1:23" s="396" customFormat="1">
      <c r="A8" s="223" t="s">
        <v>2048</v>
      </c>
      <c r="B8" s="225" t="s">
        <v>10553</v>
      </c>
      <c r="C8" s="219"/>
      <c r="D8" s="219"/>
      <c r="E8" s="219"/>
      <c r="F8" s="219"/>
      <c r="G8" s="1402"/>
      <c r="H8" s="219"/>
      <c r="I8" s="219"/>
      <c r="J8" s="219"/>
      <c r="K8" s="1188"/>
      <c r="L8" s="348"/>
      <c r="M8" s="348"/>
      <c r="N8" s="229"/>
      <c r="O8" s="348"/>
      <c r="P8" s="229"/>
      <c r="Q8" s="229"/>
      <c r="R8" s="358"/>
      <c r="S8" s="347"/>
      <c r="T8" s="346"/>
      <c r="U8" s="348"/>
      <c r="V8" s="358"/>
      <c r="W8" s="348"/>
    </row>
    <row r="9" spans="1:23" s="396" customFormat="1">
      <c r="A9" s="223"/>
      <c r="B9" s="226"/>
      <c r="C9" s="219"/>
      <c r="D9" s="219"/>
      <c r="E9" s="219"/>
      <c r="F9" s="219"/>
      <c r="G9" s="1402"/>
      <c r="H9" s="219"/>
      <c r="I9" s="219"/>
      <c r="J9" s="219"/>
      <c r="K9" s="1189"/>
      <c r="L9" s="1190"/>
      <c r="M9" s="1190"/>
      <c r="N9" s="229"/>
      <c r="O9" s="1190"/>
      <c r="P9" s="229"/>
      <c r="Q9" s="229"/>
      <c r="R9" s="1199"/>
      <c r="S9" s="347"/>
      <c r="T9" s="348"/>
      <c r="U9" s="348"/>
      <c r="V9" s="358"/>
      <c r="W9" s="67"/>
    </row>
    <row r="10" spans="1:23" s="396" customFormat="1">
      <c r="A10" s="216" t="s">
        <v>2049</v>
      </c>
      <c r="B10" s="217"/>
      <c r="C10" s="217"/>
      <c r="D10" s="217"/>
      <c r="E10" s="217"/>
      <c r="F10" s="217"/>
      <c r="G10" s="1401"/>
      <c r="H10" s="217"/>
      <c r="I10" s="217"/>
      <c r="J10" s="217"/>
      <c r="K10" s="1183" t="s">
        <v>2839</v>
      </c>
      <c r="L10" s="1184"/>
      <c r="M10" s="1184"/>
      <c r="N10" s="1184"/>
      <c r="O10" s="1184"/>
      <c r="P10" s="1184"/>
      <c r="Q10" s="1184"/>
      <c r="R10" s="1184"/>
      <c r="S10" s="337" t="s">
        <v>2050</v>
      </c>
      <c r="T10" s="338"/>
      <c r="U10" s="338"/>
      <c r="V10" s="338"/>
      <c r="W10" s="353"/>
    </row>
    <row r="11" spans="1:23" s="396" customFormat="1" ht="24.75" customHeight="1">
      <c r="A11" s="227" t="s">
        <v>49</v>
      </c>
      <c r="B11" s="228" t="s">
        <v>2051</v>
      </c>
      <c r="C11" s="228" t="s">
        <v>2052</v>
      </c>
      <c r="D11" s="228" t="s">
        <v>2053</v>
      </c>
      <c r="E11" s="228" t="s">
        <v>2054</v>
      </c>
      <c r="F11" s="228" t="s">
        <v>2055</v>
      </c>
      <c r="G11" s="227" t="s">
        <v>2056</v>
      </c>
      <c r="H11" s="228" t="s">
        <v>2057</v>
      </c>
      <c r="I11" s="228" t="s">
        <v>73</v>
      </c>
      <c r="J11" s="1191" t="s">
        <v>2058</v>
      </c>
      <c r="K11" s="1192" t="s">
        <v>2831</v>
      </c>
      <c r="L11" s="1193" t="s">
        <v>2832</v>
      </c>
      <c r="M11" s="1200" t="s">
        <v>2840</v>
      </c>
      <c r="N11" s="1200" t="s">
        <v>2841</v>
      </c>
      <c r="O11" s="1200" t="s">
        <v>2842</v>
      </c>
      <c r="P11" s="1200" t="s">
        <v>2843</v>
      </c>
      <c r="Q11" s="1200" t="s">
        <v>2844</v>
      </c>
      <c r="R11" s="1201" t="s">
        <v>73</v>
      </c>
      <c r="S11" s="390" t="s">
        <v>2059</v>
      </c>
      <c r="T11" s="390" t="s">
        <v>2060</v>
      </c>
      <c r="U11" s="390" t="s">
        <v>2061</v>
      </c>
      <c r="V11" s="390" t="s">
        <v>2062</v>
      </c>
      <c r="W11" s="390" t="s">
        <v>2063</v>
      </c>
    </row>
    <row r="12" spans="1:23" s="1370" customFormat="1" ht="13.2">
      <c r="A12" s="238">
        <v>0</v>
      </c>
      <c r="B12" s="239" t="s">
        <v>2304</v>
      </c>
      <c r="C12" s="243" t="s">
        <v>2670</v>
      </c>
      <c r="D12" s="243" t="s">
        <v>2078</v>
      </c>
      <c r="E12" s="693" t="s">
        <v>2079</v>
      </c>
      <c r="F12" s="239"/>
      <c r="G12" s="238"/>
      <c r="H12" s="238"/>
      <c r="I12" s="238"/>
      <c r="J12" s="238"/>
      <c r="K12" s="1161" t="s">
        <v>897</v>
      </c>
      <c r="L12" s="360" t="s">
        <v>968</v>
      </c>
      <c r="M12" s="243" t="s">
        <v>2304</v>
      </c>
      <c r="N12" s="243" t="s">
        <v>2670</v>
      </c>
      <c r="O12" s="1330" t="s">
        <v>2306</v>
      </c>
      <c r="P12" s="239"/>
      <c r="Q12" s="229"/>
      <c r="R12" s="229"/>
      <c r="S12" s="239" t="s">
        <v>967</v>
      </c>
      <c r="T12" s="239" t="s">
        <v>2304</v>
      </c>
      <c r="U12" s="243" t="s">
        <v>2670</v>
      </c>
      <c r="V12" s="243" t="s">
        <v>2272</v>
      </c>
      <c r="W12" s="1377"/>
    </row>
    <row r="13" spans="1:23" s="1370" customFormat="1" ht="13.2">
      <c r="A13" s="238">
        <v>1</v>
      </c>
      <c r="B13" s="239" t="s">
        <v>4912</v>
      </c>
      <c r="C13" s="1329" t="s">
        <v>4913</v>
      </c>
      <c r="D13" s="809" t="s">
        <v>2100</v>
      </c>
      <c r="E13" s="693" t="s">
        <v>2101</v>
      </c>
      <c r="F13" s="1416" t="s">
        <v>79</v>
      </c>
      <c r="G13" s="754"/>
      <c r="H13" s="243"/>
      <c r="I13" s="243"/>
      <c r="J13" s="238"/>
      <c r="K13" s="1161" t="s">
        <v>897</v>
      </c>
      <c r="L13" s="360" t="s">
        <v>968</v>
      </c>
      <c r="M13" s="1329" t="s">
        <v>8616</v>
      </c>
      <c r="N13" s="1329" t="s">
        <v>8617</v>
      </c>
      <c r="O13" s="239" t="s">
        <v>2085</v>
      </c>
      <c r="P13" s="63"/>
      <c r="Q13" s="1329" t="s">
        <v>8617</v>
      </c>
      <c r="R13" s="229"/>
      <c r="S13" s="239" t="s">
        <v>967</v>
      </c>
      <c r="T13" s="239" t="s">
        <v>2279</v>
      </c>
      <c r="U13" s="239" t="s">
        <v>4915</v>
      </c>
      <c r="V13" s="239" t="s">
        <v>2084</v>
      </c>
      <c r="W13" s="548" t="s">
        <v>2849</v>
      </c>
    </row>
    <row r="14" spans="1:23" s="1370" customFormat="1" ht="13.2">
      <c r="A14" s="238">
        <v>2</v>
      </c>
      <c r="B14" s="240" t="s">
        <v>105</v>
      </c>
      <c r="C14" s="240" t="s">
        <v>2239</v>
      </c>
      <c r="D14" s="243" t="s">
        <v>3175</v>
      </c>
      <c r="E14" s="632" t="s">
        <v>2241</v>
      </c>
      <c r="F14" s="1416" t="s">
        <v>79</v>
      </c>
      <c r="G14" s="754"/>
      <c r="H14" s="243"/>
      <c r="I14" s="243"/>
      <c r="J14" s="238"/>
      <c r="K14" s="1161" t="s">
        <v>897</v>
      </c>
      <c r="L14" s="360" t="s">
        <v>968</v>
      </c>
      <c r="M14" s="1329" t="s">
        <v>8483</v>
      </c>
      <c r="N14" s="1329" t="s">
        <v>2239</v>
      </c>
      <c r="O14" s="239" t="s">
        <v>2811</v>
      </c>
      <c r="P14" s="63"/>
      <c r="Q14" s="1329" t="s">
        <v>2239</v>
      </c>
      <c r="R14" s="360"/>
      <c r="S14" s="239" t="s">
        <v>967</v>
      </c>
      <c r="T14" s="239" t="s">
        <v>105</v>
      </c>
      <c r="U14" s="239" t="s">
        <v>2675</v>
      </c>
      <c r="V14" s="239" t="s">
        <v>2811</v>
      </c>
      <c r="W14" s="548" t="s">
        <v>2849</v>
      </c>
    </row>
    <row r="15" spans="1:23" s="1370" customFormat="1" ht="13.2">
      <c r="A15" s="238">
        <v>3</v>
      </c>
      <c r="B15" s="1329" t="s">
        <v>3989</v>
      </c>
      <c r="C15" s="1329" t="s">
        <v>8933</v>
      </c>
      <c r="D15" s="693" t="s">
        <v>2803</v>
      </c>
      <c r="E15" s="693" t="s">
        <v>2804</v>
      </c>
      <c r="F15" s="243"/>
      <c r="G15" s="754"/>
      <c r="H15" s="243"/>
      <c r="I15" s="243"/>
      <c r="J15" s="238"/>
      <c r="K15" s="1161" t="s">
        <v>897</v>
      </c>
      <c r="L15" s="360" t="s">
        <v>968</v>
      </c>
      <c r="M15" s="1329" t="s">
        <v>3989</v>
      </c>
      <c r="N15" s="1329" t="s">
        <v>4941</v>
      </c>
      <c r="O15" s="239" t="s">
        <v>2725</v>
      </c>
      <c r="P15" s="63"/>
      <c r="Q15" s="1329" t="s">
        <v>4941</v>
      </c>
      <c r="R15" s="360"/>
      <c r="S15" s="239" t="s">
        <v>967</v>
      </c>
      <c r="T15" s="239" t="s">
        <v>8484</v>
      </c>
      <c r="U15" s="239" t="s">
        <v>2705</v>
      </c>
      <c r="V15" s="239" t="s">
        <v>2096</v>
      </c>
      <c r="W15" s="548" t="s">
        <v>2849</v>
      </c>
    </row>
    <row r="16" spans="1:23" s="1370" customFormat="1" ht="13.2">
      <c r="A16" s="238">
        <v>4</v>
      </c>
      <c r="B16" s="239" t="s">
        <v>4812</v>
      </c>
      <c r="C16" s="239" t="s">
        <v>4813</v>
      </c>
      <c r="D16" s="239" t="s">
        <v>2070</v>
      </c>
      <c r="E16" s="693" t="s">
        <v>2071</v>
      </c>
      <c r="F16" s="1416" t="s">
        <v>79</v>
      </c>
      <c r="G16" s="754"/>
      <c r="H16" s="243"/>
      <c r="I16" s="243"/>
      <c r="J16" s="238"/>
      <c r="K16" s="1161" t="s">
        <v>897</v>
      </c>
      <c r="L16" s="360" t="s">
        <v>968</v>
      </c>
      <c r="M16" s="1329" t="s">
        <v>10554</v>
      </c>
      <c r="N16" s="1329" t="s">
        <v>4813</v>
      </c>
      <c r="O16" s="239" t="s">
        <v>2070</v>
      </c>
      <c r="P16" s="63"/>
      <c r="Q16" s="1329" t="s">
        <v>4813</v>
      </c>
      <c r="R16" s="360"/>
      <c r="S16" s="239" t="s">
        <v>967</v>
      </c>
      <c r="T16" s="239" t="s">
        <v>4812</v>
      </c>
      <c r="U16" s="239" t="s">
        <v>4813</v>
      </c>
      <c r="V16" s="239" t="s">
        <v>2070</v>
      </c>
      <c r="W16" s="548" t="s">
        <v>2849</v>
      </c>
    </row>
    <row r="17" spans="1:23" s="1370" customFormat="1" ht="13.2">
      <c r="A17" s="238">
        <v>5</v>
      </c>
      <c r="B17" s="239" t="s">
        <v>4701</v>
      </c>
      <c r="C17" s="239" t="s">
        <v>9388</v>
      </c>
      <c r="D17" s="239" t="s">
        <v>2725</v>
      </c>
      <c r="E17" s="243" t="s">
        <v>3176</v>
      </c>
      <c r="F17" s="1416" t="s">
        <v>79</v>
      </c>
      <c r="G17" s="754"/>
      <c r="H17" s="243"/>
      <c r="I17" s="243"/>
      <c r="J17" s="238"/>
      <c r="K17" s="1161" t="s">
        <v>897</v>
      </c>
      <c r="L17" s="360" t="s">
        <v>968</v>
      </c>
      <c r="M17" s="1329" t="s">
        <v>4895</v>
      </c>
      <c r="N17" s="1329" t="s">
        <v>4896</v>
      </c>
      <c r="O17" s="239" t="s">
        <v>2725</v>
      </c>
      <c r="P17" s="65"/>
      <c r="Q17" s="1329" t="s">
        <v>4896</v>
      </c>
      <c r="R17" s="360"/>
      <c r="S17" s="239" t="s">
        <v>967</v>
      </c>
      <c r="T17" s="239" t="s">
        <v>9388</v>
      </c>
      <c r="U17" s="239" t="s">
        <v>4704</v>
      </c>
      <c r="V17" s="239" t="s">
        <v>2725</v>
      </c>
      <c r="W17" s="548" t="s">
        <v>2849</v>
      </c>
    </row>
    <row r="18" spans="1:23" s="1370" customFormat="1" ht="13.2">
      <c r="A18" s="238">
        <v>6</v>
      </c>
      <c r="B18" s="239" t="s">
        <v>4705</v>
      </c>
      <c r="C18" s="239" t="s">
        <v>4706</v>
      </c>
      <c r="D18" s="239" t="s">
        <v>2078</v>
      </c>
      <c r="E18" s="243" t="s">
        <v>2079</v>
      </c>
      <c r="F18" s="1416" t="s">
        <v>79</v>
      </c>
      <c r="G18" s="754"/>
      <c r="H18" s="243"/>
      <c r="I18" s="243"/>
      <c r="J18" s="238"/>
      <c r="K18" s="1161" t="s">
        <v>897</v>
      </c>
      <c r="L18" s="360" t="s">
        <v>968</v>
      </c>
      <c r="M18" s="239" t="s">
        <v>10555</v>
      </c>
      <c r="N18" s="239" t="s">
        <v>4706</v>
      </c>
      <c r="O18" s="239" t="s">
        <v>2078</v>
      </c>
      <c r="P18" s="63"/>
      <c r="Q18" s="239" t="s">
        <v>4706</v>
      </c>
      <c r="R18" s="360"/>
      <c r="S18" s="239" t="s">
        <v>967</v>
      </c>
      <c r="T18" s="239" t="s">
        <v>4850</v>
      </c>
      <c r="U18" s="239" t="s">
        <v>4706</v>
      </c>
      <c r="V18" s="239" t="s">
        <v>2078</v>
      </c>
      <c r="W18" s="548" t="s">
        <v>2849</v>
      </c>
    </row>
    <row r="19" spans="1:23" s="1370" customFormat="1" ht="13.2">
      <c r="A19" s="238">
        <v>7</v>
      </c>
      <c r="B19" s="239" t="s">
        <v>4842</v>
      </c>
      <c r="C19" s="239" t="s">
        <v>4843</v>
      </c>
      <c r="D19" s="239" t="s">
        <v>2725</v>
      </c>
      <c r="E19" s="243" t="s">
        <v>3176</v>
      </c>
      <c r="F19" s="1416" t="s">
        <v>79</v>
      </c>
      <c r="G19" s="746"/>
      <c r="H19" s="243" t="s">
        <v>10556</v>
      </c>
      <c r="I19" s="243"/>
      <c r="J19" s="238"/>
      <c r="K19" s="1161" t="s">
        <v>897</v>
      </c>
      <c r="L19" s="360" t="s">
        <v>968</v>
      </c>
      <c r="M19" s="239" t="s">
        <v>4842</v>
      </c>
      <c r="N19" s="239" t="s">
        <v>4843</v>
      </c>
      <c r="O19" s="239" t="s">
        <v>2088</v>
      </c>
      <c r="P19" s="63"/>
      <c r="Q19" s="239" t="s">
        <v>10557</v>
      </c>
      <c r="R19" s="360"/>
      <c r="S19" s="239" t="s">
        <v>967</v>
      </c>
      <c r="T19" s="239" t="s">
        <v>4842</v>
      </c>
      <c r="U19" s="239" t="s">
        <v>4843</v>
      </c>
      <c r="V19" s="239" t="s">
        <v>2088</v>
      </c>
      <c r="W19" s="360" t="s">
        <v>2849</v>
      </c>
    </row>
    <row r="20" spans="1:23" s="1370" customFormat="1" ht="13.2">
      <c r="A20" s="238">
        <v>8</v>
      </c>
      <c r="B20" s="243" t="s">
        <v>2620</v>
      </c>
      <c r="C20" s="243" t="s">
        <v>4846</v>
      </c>
      <c r="D20" s="239" t="s">
        <v>2725</v>
      </c>
      <c r="E20" s="243" t="s">
        <v>3176</v>
      </c>
      <c r="F20" s="1416" t="s">
        <v>79</v>
      </c>
      <c r="G20" s="746"/>
      <c r="H20" s="243" t="s">
        <v>9015</v>
      </c>
      <c r="I20" s="243"/>
      <c r="J20" s="238"/>
      <c r="K20" s="1161" t="s">
        <v>897</v>
      </c>
      <c r="L20" s="360" t="s">
        <v>968</v>
      </c>
      <c r="M20" s="239" t="s">
        <v>4845</v>
      </c>
      <c r="N20" s="239" t="s">
        <v>4847</v>
      </c>
      <c r="O20" s="63" t="s">
        <v>2100</v>
      </c>
      <c r="P20" s="63"/>
      <c r="Q20" s="239" t="s">
        <v>4847</v>
      </c>
      <c r="R20" s="360"/>
      <c r="S20" s="239" t="s">
        <v>967</v>
      </c>
      <c r="T20" s="239" t="s">
        <v>4845</v>
      </c>
      <c r="U20" s="239" t="s">
        <v>4846</v>
      </c>
      <c r="V20" s="239" t="s">
        <v>2100</v>
      </c>
      <c r="W20" s="360" t="s">
        <v>2849</v>
      </c>
    </row>
    <row r="21" spans="1:23" s="1370" customFormat="1" ht="13.2">
      <c r="A21" s="238">
        <v>9</v>
      </c>
      <c r="B21" s="239" t="s">
        <v>4707</v>
      </c>
      <c r="C21" s="239" t="s">
        <v>4708</v>
      </c>
      <c r="D21" s="243" t="s">
        <v>3212</v>
      </c>
      <c r="E21" s="243" t="s">
        <v>2108</v>
      </c>
      <c r="F21" s="243"/>
      <c r="G21" s="754" t="s">
        <v>3760</v>
      </c>
      <c r="H21" s="243"/>
      <c r="I21" s="243"/>
      <c r="J21" s="238"/>
      <c r="K21" s="1161" t="s">
        <v>897</v>
      </c>
      <c r="L21" s="360" t="s">
        <v>968</v>
      </c>
      <c r="M21" s="239"/>
      <c r="N21" s="239"/>
      <c r="O21" s="1330"/>
      <c r="P21" s="63"/>
      <c r="Q21" s="239" t="s">
        <v>8520</v>
      </c>
      <c r="R21" s="360"/>
      <c r="S21" s="239" t="s">
        <v>967</v>
      </c>
      <c r="T21" s="239" t="s">
        <v>4707</v>
      </c>
      <c r="U21" s="239" t="s">
        <v>4710</v>
      </c>
      <c r="V21" s="243" t="s">
        <v>2084</v>
      </c>
      <c r="W21" s="360" t="s">
        <v>2849</v>
      </c>
    </row>
    <row r="22" spans="1:23" s="1370" customFormat="1" ht="13.2">
      <c r="A22" s="238">
        <v>10</v>
      </c>
      <c r="B22" s="1329" t="s">
        <v>2541</v>
      </c>
      <c r="C22" s="1329" t="s">
        <v>4720</v>
      </c>
      <c r="D22" s="693" t="s">
        <v>3212</v>
      </c>
      <c r="E22" s="243" t="s">
        <v>2108</v>
      </c>
      <c r="F22" s="243"/>
      <c r="G22" s="754" t="s">
        <v>4808</v>
      </c>
      <c r="H22" s="243"/>
      <c r="I22" s="243"/>
      <c r="J22" s="238"/>
      <c r="K22" s="1161" t="s">
        <v>897</v>
      </c>
      <c r="L22" s="360" t="s">
        <v>968</v>
      </c>
      <c r="M22" s="239" t="s">
        <v>4711</v>
      </c>
      <c r="N22" s="239" t="s">
        <v>4712</v>
      </c>
      <c r="O22" s="239" t="s">
        <v>2085</v>
      </c>
      <c r="P22" s="63"/>
      <c r="Q22" s="239" t="s">
        <v>8964</v>
      </c>
      <c r="R22" s="360"/>
      <c r="S22" s="239" t="s">
        <v>967</v>
      </c>
      <c r="T22" s="239" t="s">
        <v>2541</v>
      </c>
      <c r="U22" s="239" t="s">
        <v>4714</v>
      </c>
      <c r="V22" s="243" t="s">
        <v>2084</v>
      </c>
      <c r="W22" s="360" t="s">
        <v>2849</v>
      </c>
    </row>
    <row r="23" spans="1:23" s="1370" customFormat="1" ht="13.2">
      <c r="A23" s="238">
        <v>11</v>
      </c>
      <c r="B23" s="1329" t="s">
        <v>4715</v>
      </c>
      <c r="C23" s="1329" t="s">
        <v>4716</v>
      </c>
      <c r="D23" s="693" t="s">
        <v>3212</v>
      </c>
      <c r="E23" s="243" t="s">
        <v>2108</v>
      </c>
      <c r="F23" s="243"/>
      <c r="G23" s="754" t="s">
        <v>4809</v>
      </c>
      <c r="H23" s="243"/>
      <c r="I23" s="243"/>
      <c r="J23" s="238"/>
      <c r="K23" s="1161" t="s">
        <v>897</v>
      </c>
      <c r="L23" s="360" t="s">
        <v>968</v>
      </c>
      <c r="M23" s="1331" t="s">
        <v>9347</v>
      </c>
      <c r="N23" s="1331" t="s">
        <v>9029</v>
      </c>
      <c r="O23" s="63" t="s">
        <v>2085</v>
      </c>
      <c r="P23" s="63"/>
      <c r="Q23" s="239" t="s">
        <v>9348</v>
      </c>
      <c r="R23" s="360"/>
      <c r="S23" s="239" t="s">
        <v>967</v>
      </c>
      <c r="T23" s="239" t="s">
        <v>4953</v>
      </c>
      <c r="U23" s="239" t="s">
        <v>4718</v>
      </c>
      <c r="V23" s="243" t="s">
        <v>2084</v>
      </c>
      <c r="W23" s="360" t="s">
        <v>2849</v>
      </c>
    </row>
    <row r="24" spans="1:23" s="1370" customFormat="1" ht="13.2">
      <c r="A24" s="238">
        <v>12</v>
      </c>
      <c r="B24" s="1329" t="s">
        <v>4953</v>
      </c>
      <c r="C24" s="1329" t="s">
        <v>4954</v>
      </c>
      <c r="D24" s="124" t="s">
        <v>3212</v>
      </c>
      <c r="E24" s="243" t="s">
        <v>2108</v>
      </c>
      <c r="F24" s="243"/>
      <c r="G24" s="754" t="s">
        <v>4810</v>
      </c>
      <c r="H24" s="243"/>
      <c r="I24" s="243"/>
      <c r="J24" s="238"/>
      <c r="K24" s="1161" t="s">
        <v>897</v>
      </c>
      <c r="L24" s="360" t="s">
        <v>968</v>
      </c>
      <c r="M24" s="239" t="s">
        <v>2541</v>
      </c>
      <c r="N24" s="239" t="s">
        <v>4720</v>
      </c>
      <c r="O24" s="239" t="s">
        <v>2085</v>
      </c>
      <c r="P24" s="63"/>
      <c r="Q24" s="239" t="s">
        <v>8947</v>
      </c>
      <c r="R24" s="360"/>
      <c r="S24" s="239" t="s">
        <v>967</v>
      </c>
      <c r="T24" s="239" t="s">
        <v>4953</v>
      </c>
      <c r="U24" s="239" t="s">
        <v>4721</v>
      </c>
      <c r="V24" s="243" t="s">
        <v>2084</v>
      </c>
      <c r="W24" s="360" t="s">
        <v>2849</v>
      </c>
    </row>
    <row r="25" spans="1:23" s="396" customFormat="1">
      <c r="A25" s="238">
        <v>13</v>
      </c>
      <c r="B25" s="239" t="s">
        <v>4857</v>
      </c>
      <c r="C25" s="239" t="s">
        <v>4858</v>
      </c>
      <c r="D25" s="243" t="s">
        <v>3215</v>
      </c>
      <c r="E25" s="239" t="s">
        <v>2111</v>
      </c>
      <c r="F25" s="243"/>
      <c r="G25" s="754" t="s">
        <v>2622</v>
      </c>
      <c r="H25" s="243"/>
      <c r="I25" s="243"/>
      <c r="J25" s="238"/>
      <c r="K25" s="1161" t="s">
        <v>897</v>
      </c>
      <c r="L25" s="360" t="s">
        <v>968</v>
      </c>
      <c r="M25" s="239" t="s">
        <v>4857</v>
      </c>
      <c r="N25" s="239" t="s">
        <v>4858</v>
      </c>
      <c r="O25" s="239" t="s">
        <v>2085</v>
      </c>
      <c r="P25" s="63"/>
      <c r="Q25" s="239" t="s">
        <v>8633</v>
      </c>
      <c r="R25" s="360"/>
      <c r="S25" s="239" t="s">
        <v>967</v>
      </c>
      <c r="T25" s="239" t="s">
        <v>4857</v>
      </c>
      <c r="U25" s="239" t="s">
        <v>4858</v>
      </c>
      <c r="V25" s="243" t="s">
        <v>2084</v>
      </c>
      <c r="W25" s="360" t="s">
        <v>9033</v>
      </c>
    </row>
    <row r="26" spans="1:23" s="396" customFormat="1">
      <c r="A26" s="238">
        <v>14</v>
      </c>
      <c r="B26" s="239" t="s">
        <v>6097</v>
      </c>
      <c r="C26" s="239" t="s">
        <v>4860</v>
      </c>
      <c r="D26" s="243" t="s">
        <v>3215</v>
      </c>
      <c r="E26" s="239" t="s">
        <v>2111</v>
      </c>
      <c r="F26" s="243"/>
      <c r="G26" s="754" t="s">
        <v>2622</v>
      </c>
      <c r="H26" s="243"/>
      <c r="I26" s="243"/>
      <c r="J26" s="238"/>
      <c r="K26" s="1161" t="s">
        <v>897</v>
      </c>
      <c r="L26" s="360" t="s">
        <v>968</v>
      </c>
      <c r="M26" s="239" t="s">
        <v>4859</v>
      </c>
      <c r="N26" s="239" t="s">
        <v>4860</v>
      </c>
      <c r="O26" s="239" t="s">
        <v>2085</v>
      </c>
      <c r="P26" s="63"/>
      <c r="Q26" s="239" t="s">
        <v>9220</v>
      </c>
      <c r="R26" s="360"/>
      <c r="S26" s="239" t="s">
        <v>967</v>
      </c>
      <c r="T26" s="239" t="s">
        <v>6097</v>
      </c>
      <c r="U26" s="239" t="s">
        <v>4861</v>
      </c>
      <c r="V26" s="243" t="s">
        <v>2084</v>
      </c>
      <c r="W26" s="360" t="s">
        <v>9033</v>
      </c>
    </row>
    <row r="27" spans="1:23" s="396" customFormat="1">
      <c r="A27" s="238">
        <v>15</v>
      </c>
      <c r="B27" s="239" t="s">
        <v>4919</v>
      </c>
      <c r="C27" s="239" t="s">
        <v>4863</v>
      </c>
      <c r="D27" s="243" t="s">
        <v>3215</v>
      </c>
      <c r="E27" s="239" t="s">
        <v>2111</v>
      </c>
      <c r="F27" s="243"/>
      <c r="G27" s="754" t="s">
        <v>2622</v>
      </c>
      <c r="H27" s="243"/>
      <c r="I27" s="243"/>
      <c r="J27" s="238"/>
      <c r="K27" s="1161" t="s">
        <v>897</v>
      </c>
      <c r="L27" s="360" t="s">
        <v>968</v>
      </c>
      <c r="M27" s="1329" t="s">
        <v>4919</v>
      </c>
      <c r="N27" s="239" t="s">
        <v>4863</v>
      </c>
      <c r="O27" s="63" t="s">
        <v>2085</v>
      </c>
      <c r="P27" s="239"/>
      <c r="Q27" s="239" t="s">
        <v>9353</v>
      </c>
      <c r="R27" s="360"/>
      <c r="S27" s="239" t="s">
        <v>967</v>
      </c>
      <c r="T27" s="239" t="s">
        <v>9581</v>
      </c>
      <c r="U27" s="239" t="s">
        <v>4863</v>
      </c>
      <c r="V27" s="243" t="s">
        <v>2084</v>
      </c>
      <c r="W27" s="360" t="s">
        <v>9033</v>
      </c>
    </row>
    <row r="28" spans="1:23" s="396" customFormat="1">
      <c r="A28" s="238">
        <v>16</v>
      </c>
      <c r="B28" s="239" t="s">
        <v>9582</v>
      </c>
      <c r="C28" s="239" t="s">
        <v>9038</v>
      </c>
      <c r="D28" s="243" t="s">
        <v>3215</v>
      </c>
      <c r="E28" s="239" t="s">
        <v>2111</v>
      </c>
      <c r="F28" s="243"/>
      <c r="G28" s="754" t="s">
        <v>2622</v>
      </c>
      <c r="H28" s="243"/>
      <c r="I28" s="243"/>
      <c r="J28" s="238"/>
      <c r="K28" s="1161" t="s">
        <v>897</v>
      </c>
      <c r="L28" s="360" t="s">
        <v>968</v>
      </c>
      <c r="M28" s="360" t="s">
        <v>9040</v>
      </c>
      <c r="N28" s="360" t="s">
        <v>9038</v>
      </c>
      <c r="O28" s="360" t="s">
        <v>2085</v>
      </c>
      <c r="P28" s="360"/>
      <c r="Q28" s="360" t="s">
        <v>9221</v>
      </c>
      <c r="R28" s="360"/>
      <c r="S28" s="239" t="s">
        <v>967</v>
      </c>
      <c r="T28" s="239" t="s">
        <v>9582</v>
      </c>
      <c r="U28" s="239" t="s">
        <v>4866</v>
      </c>
      <c r="V28" s="243" t="s">
        <v>2084</v>
      </c>
      <c r="W28" s="360" t="s">
        <v>9033</v>
      </c>
    </row>
  </sheetData>
  <phoneticPr fontId="5" type="noConversion"/>
  <dataValidations count="4">
    <dataValidation type="list" allowBlank="1" showInputMessage="1" showErrorMessage="1" sqref="B6" xr:uid="{00000000-0002-0000-9400-000000000000}">
      <formula1>"Mi: Minute,H: Hour,D: Daily,W: Weekly,M: Monthly,Y: Yearly"</formula1>
    </dataValidation>
    <dataValidation type="list" allowBlank="1" showInputMessage="1" showErrorMessage="1" sqref="B7 B9 K8:K9" xr:uid="{00000000-0002-0000-9400-000001000000}">
      <formula1>"替换,追加"</formula1>
    </dataValidation>
    <dataValidation type="list" allowBlank="1" showInputMessage="1" showErrorMessage="1" sqref="J12:J28" xr:uid="{00000000-0002-0000-9400-000002000000}">
      <formula1>"匹配,基线特有,本地扩充,废弃"</formula1>
    </dataValidation>
    <dataValidation type="list" allowBlank="1" showInputMessage="1" showErrorMessage="1" sqref="N4:N9" xr:uid="{00000000-0002-0000-9400-000003000000}">
      <formula1>"left join,inner join,union,union all"</formula1>
    </dataValidation>
  </dataValidations>
  <hyperlinks>
    <hyperlink ref="A1" location="目录!A1" display="返回" xr:uid="{00000000-0004-0000-9400-000000000000}"/>
  </hyperlinks>
  <pageMargins left="0.75" right="0.75" top="1" bottom="1" header="0.51180555555555596" footer="0.51180555555555596"/>
  <pageSetup paperSize="9" orientation="portrait"/>
  <legacyDrawing r:id="rId1"/>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AB99"/>
  <sheetViews>
    <sheetView topLeftCell="A7" workbookViewId="0">
      <selection activeCell="B22" sqref="B22"/>
    </sheetView>
  </sheetViews>
  <sheetFormatPr defaultColWidth="9" defaultRowHeight="15.6"/>
  <cols>
    <col min="1" max="1" width="8.21875" style="328" customWidth="1"/>
    <col min="2" max="2" width="17.77734375" style="396" customWidth="1"/>
    <col min="3" max="3" width="14.33203125" style="396" customWidth="1"/>
    <col min="4" max="4" width="15.21875" style="396" customWidth="1"/>
    <col min="5" max="9" width="12.109375" style="396" customWidth="1"/>
    <col min="10" max="10" width="7.88671875" style="396" customWidth="1"/>
    <col min="11" max="12" width="4.6640625" style="396" customWidth="1"/>
    <col min="13" max="13" width="4.77734375" style="396" customWidth="1"/>
    <col min="14" max="14" width="11.21875" style="396" customWidth="1"/>
    <col min="15" max="15" width="9" style="325" hidden="1" customWidth="1"/>
    <col min="16" max="16" width="17.21875" style="325" hidden="1" customWidth="1"/>
    <col min="17" max="17" width="16.88671875" style="325" hidden="1" customWidth="1"/>
    <col min="18" max="18" width="23.88671875" style="325" hidden="1" customWidth="1"/>
    <col min="19" max="19" width="12.33203125" style="325" hidden="1" customWidth="1"/>
    <col min="20" max="20" width="11.21875" style="325" hidden="1" customWidth="1"/>
    <col min="21" max="21" width="8.88671875" style="325" hidden="1" customWidth="1"/>
    <col min="22" max="22" width="12.44140625" style="325" hidden="1" customWidth="1"/>
    <col min="23" max="23" width="15.44140625" style="396" customWidth="1"/>
    <col min="24" max="25" width="17" style="396" customWidth="1"/>
    <col min="26" max="26" width="10.109375" style="396" customWidth="1"/>
    <col min="27" max="27" width="13.77734375" style="396" customWidth="1"/>
    <col min="28" max="16384" width="9" style="328"/>
  </cols>
  <sheetData>
    <row r="1" spans="1:28" s="396" customFormat="1">
      <c r="A1" s="2" t="s">
        <v>2037</v>
      </c>
      <c r="B1" s="331"/>
      <c r="C1" s="331"/>
      <c r="D1" s="331"/>
      <c r="E1" s="331"/>
      <c r="F1" s="331"/>
      <c r="G1" s="331"/>
      <c r="H1" s="331"/>
      <c r="I1" s="331"/>
      <c r="J1" s="331"/>
      <c r="K1" s="331"/>
      <c r="L1" s="331"/>
      <c r="M1" s="331"/>
      <c r="N1" s="331"/>
      <c r="O1" s="331"/>
      <c r="P1" s="331"/>
      <c r="Q1" s="331"/>
      <c r="R1" s="331"/>
      <c r="S1" s="331"/>
      <c r="T1" s="331"/>
      <c r="U1" s="331"/>
      <c r="V1" s="331"/>
      <c r="W1" s="336"/>
      <c r="X1" s="336"/>
      <c r="Y1" s="336"/>
      <c r="Z1" s="336"/>
      <c r="AA1" s="336"/>
    </row>
    <row r="2" spans="1:28" s="396" customFormat="1">
      <c r="A2" s="216" t="s">
        <v>2038</v>
      </c>
      <c r="B2" s="217"/>
      <c r="C2" s="217"/>
      <c r="D2" s="217"/>
      <c r="E2" s="217"/>
      <c r="F2" s="217"/>
      <c r="G2" s="217"/>
      <c r="H2" s="217"/>
      <c r="I2" s="217"/>
      <c r="J2" s="217"/>
      <c r="K2" s="217"/>
      <c r="L2" s="217"/>
      <c r="M2" s="217"/>
      <c r="N2" s="217"/>
      <c r="O2" s="1183" t="s">
        <v>2830</v>
      </c>
      <c r="P2" s="1184"/>
      <c r="Q2" s="1184"/>
      <c r="R2" s="1184"/>
      <c r="S2" s="1184"/>
      <c r="T2" s="1184"/>
      <c r="U2" s="1184"/>
      <c r="V2" s="1184"/>
      <c r="W2" s="337" t="s">
        <v>2039</v>
      </c>
      <c r="X2" s="338"/>
      <c r="Y2" s="338"/>
      <c r="Z2" s="338"/>
      <c r="AA2" s="353"/>
    </row>
    <row r="3" spans="1:28" s="396" customFormat="1">
      <c r="A3" s="218" t="s">
        <v>2040</v>
      </c>
      <c r="B3" s="316" t="s">
        <v>970</v>
      </c>
      <c r="C3" s="219"/>
      <c r="D3" s="219"/>
      <c r="E3" s="219"/>
      <c r="F3" s="219"/>
      <c r="G3" s="219"/>
      <c r="H3" s="219"/>
      <c r="I3" s="219"/>
      <c r="J3" s="219"/>
      <c r="K3" s="219"/>
      <c r="L3" s="219"/>
      <c r="M3" s="219"/>
      <c r="N3" s="219"/>
      <c r="O3" s="1185" t="s">
        <v>2831</v>
      </c>
      <c r="P3" s="1186" t="s">
        <v>2832</v>
      </c>
      <c r="Q3" s="1186" t="s">
        <v>2833</v>
      </c>
      <c r="R3" s="1186" t="s">
        <v>2834</v>
      </c>
      <c r="S3" s="1186" t="s">
        <v>2835</v>
      </c>
      <c r="T3" s="1186" t="s">
        <v>2836</v>
      </c>
      <c r="U3" s="1186" t="s">
        <v>2837</v>
      </c>
      <c r="V3" s="1195" t="s">
        <v>73</v>
      </c>
      <c r="W3" s="339" t="s">
        <v>2041</v>
      </c>
      <c r="X3" s="340" t="s">
        <v>2042</v>
      </c>
      <c r="Y3" s="340"/>
      <c r="Z3" s="354"/>
      <c r="AA3" s="355"/>
    </row>
    <row r="4" spans="1:28" s="397" customFormat="1">
      <c r="A4" s="220" t="s">
        <v>2042</v>
      </c>
      <c r="B4" s="316" t="s">
        <v>969</v>
      </c>
      <c r="C4" s="352"/>
      <c r="D4" s="352"/>
      <c r="E4" s="352"/>
      <c r="F4" s="352"/>
      <c r="G4" s="352"/>
      <c r="H4" s="352"/>
      <c r="I4" s="352"/>
      <c r="J4" s="352"/>
      <c r="K4" s="352"/>
      <c r="L4" s="352"/>
      <c r="M4" s="352"/>
      <c r="N4" s="352"/>
      <c r="O4" s="1161" t="s">
        <v>897</v>
      </c>
      <c r="P4" s="360" t="s">
        <v>8969</v>
      </c>
      <c r="Q4" s="239" t="s">
        <v>8970</v>
      </c>
      <c r="R4" s="229"/>
      <c r="S4" s="229" t="s">
        <v>8260</v>
      </c>
      <c r="T4" s="239" t="s">
        <v>10558</v>
      </c>
      <c r="U4" s="229"/>
      <c r="V4" s="1989" t="s">
        <v>10559</v>
      </c>
      <c r="W4" s="1161" t="s">
        <v>2301</v>
      </c>
      <c r="X4" s="316" t="s">
        <v>974</v>
      </c>
      <c r="Y4" s="229"/>
      <c r="Z4" s="221"/>
      <c r="AA4" s="229"/>
    </row>
    <row r="5" spans="1:28" s="397" customFormat="1">
      <c r="A5" s="220" t="s">
        <v>2041</v>
      </c>
      <c r="B5" s="221" t="s">
        <v>2043</v>
      </c>
      <c r="C5" s="352"/>
      <c r="D5" s="352"/>
      <c r="E5" s="352"/>
      <c r="F5" s="352"/>
      <c r="G5" s="352"/>
      <c r="H5" s="352"/>
      <c r="I5" s="352"/>
      <c r="J5" s="352"/>
      <c r="K5" s="352"/>
      <c r="L5" s="352"/>
      <c r="M5" s="352"/>
      <c r="N5" s="352"/>
      <c r="O5" s="1161"/>
      <c r="P5" s="360"/>
      <c r="Q5" s="229"/>
      <c r="R5" s="229" t="s">
        <v>8266</v>
      </c>
      <c r="S5" s="229"/>
      <c r="T5" s="229"/>
      <c r="U5" s="229"/>
      <c r="V5" s="1990"/>
      <c r="W5" s="1161"/>
      <c r="X5" s="1197"/>
      <c r="Y5" s="229"/>
      <c r="Z5" s="221"/>
      <c r="AA5" s="229"/>
    </row>
    <row r="6" spans="1:28" s="397" customFormat="1">
      <c r="A6" s="220" t="s">
        <v>2044</v>
      </c>
      <c r="B6" s="1175" t="s">
        <v>2303</v>
      </c>
      <c r="C6" s="222"/>
      <c r="D6" s="222"/>
      <c r="E6" s="222"/>
      <c r="F6" s="222"/>
      <c r="G6" s="222"/>
      <c r="H6" s="222"/>
      <c r="I6" s="222"/>
      <c r="J6" s="222"/>
      <c r="K6" s="222"/>
      <c r="L6" s="222"/>
      <c r="M6" s="222"/>
      <c r="N6" s="222"/>
      <c r="O6" s="1161" t="s">
        <v>897</v>
      </c>
      <c r="P6" s="360" t="s">
        <v>9316</v>
      </c>
      <c r="Q6" s="229" t="s">
        <v>9317</v>
      </c>
      <c r="R6" s="229"/>
      <c r="S6" s="229" t="s">
        <v>542</v>
      </c>
      <c r="T6" s="239" t="s">
        <v>10560</v>
      </c>
      <c r="U6" s="229"/>
      <c r="V6" s="1990"/>
      <c r="W6" s="1410"/>
      <c r="X6" s="827"/>
      <c r="Y6" s="827"/>
      <c r="Z6" s="225"/>
      <c r="AA6" s="827"/>
    </row>
    <row r="7" spans="1:28" s="396" customFormat="1">
      <c r="A7" s="223" t="s">
        <v>2046</v>
      </c>
      <c r="B7" s="1176" t="s">
        <v>2047</v>
      </c>
      <c r="C7" s="219"/>
      <c r="D7" s="219"/>
      <c r="E7" s="219"/>
      <c r="F7" s="219"/>
      <c r="G7" s="219"/>
      <c r="H7" s="219"/>
      <c r="I7" s="219"/>
      <c r="J7" s="219"/>
      <c r="K7" s="219"/>
      <c r="L7" s="219"/>
      <c r="M7" s="219"/>
      <c r="N7" s="219"/>
      <c r="O7" s="1161"/>
      <c r="P7" s="239"/>
      <c r="Q7" s="239"/>
      <c r="R7" s="229" t="s">
        <v>8266</v>
      </c>
      <c r="S7" s="229"/>
      <c r="T7" s="229"/>
      <c r="U7" s="229"/>
      <c r="V7" s="1990"/>
      <c r="W7" s="1188"/>
      <c r="X7" s="346"/>
      <c r="Y7" s="348"/>
      <c r="Z7" s="358"/>
      <c r="AA7" s="348"/>
    </row>
    <row r="8" spans="1:28" s="396" customFormat="1">
      <c r="A8" s="223" t="s">
        <v>2048</v>
      </c>
      <c r="B8" s="225"/>
      <c r="C8" s="219"/>
      <c r="D8" s="219"/>
      <c r="E8" s="219"/>
      <c r="F8" s="219"/>
      <c r="G8" s="219"/>
      <c r="H8" s="219"/>
      <c r="I8" s="219"/>
      <c r="J8" s="219"/>
      <c r="K8" s="219"/>
      <c r="L8" s="219"/>
      <c r="M8" s="219"/>
      <c r="N8" s="219"/>
      <c r="O8" s="1161" t="s">
        <v>897</v>
      </c>
      <c r="P8" s="239" t="s">
        <v>10561</v>
      </c>
      <c r="Q8" s="229" t="s">
        <v>10562</v>
      </c>
      <c r="R8" s="229"/>
      <c r="S8" s="229" t="s">
        <v>8269</v>
      </c>
      <c r="T8" s="239" t="s">
        <v>10563</v>
      </c>
      <c r="U8" s="229"/>
      <c r="V8" s="1990"/>
      <c r="W8" s="1188"/>
      <c r="X8" s="346"/>
      <c r="Y8" s="348"/>
      <c r="Z8" s="358"/>
      <c r="AA8" s="348"/>
    </row>
    <row r="9" spans="1:28" s="396" customFormat="1">
      <c r="A9" s="223"/>
      <c r="B9" s="225"/>
      <c r="C9" s="219"/>
      <c r="D9" s="219"/>
      <c r="E9" s="219"/>
      <c r="F9" s="219"/>
      <c r="G9" s="219"/>
      <c r="H9" s="219"/>
      <c r="I9" s="219"/>
      <c r="J9" s="219"/>
      <c r="K9" s="219"/>
      <c r="L9" s="219"/>
      <c r="M9" s="219"/>
      <c r="N9" s="219"/>
      <c r="O9" s="1161"/>
      <c r="P9" s="239"/>
      <c r="Q9" s="229"/>
      <c r="R9" s="229" t="s">
        <v>8266</v>
      </c>
      <c r="S9" s="229"/>
      <c r="T9" s="239"/>
      <c r="U9" s="229"/>
      <c r="V9" s="1990"/>
      <c r="W9" s="1188"/>
      <c r="X9" s="346"/>
      <c r="Y9" s="348"/>
      <c r="Z9" s="358"/>
      <c r="AA9" s="348"/>
    </row>
    <row r="10" spans="1:28" s="396" customFormat="1">
      <c r="A10" s="223"/>
      <c r="B10" s="225"/>
      <c r="C10" s="219"/>
      <c r="D10" s="219"/>
      <c r="E10" s="219"/>
      <c r="F10" s="219"/>
      <c r="G10" s="219"/>
      <c r="H10" s="219"/>
      <c r="I10" s="219"/>
      <c r="J10" s="219"/>
      <c r="K10" s="219"/>
      <c r="L10" s="219"/>
      <c r="M10" s="219"/>
      <c r="N10" s="219"/>
      <c r="O10" s="1161" t="s">
        <v>897</v>
      </c>
      <c r="P10" s="239" t="s">
        <v>10564</v>
      </c>
      <c r="Q10" s="229" t="s">
        <v>10565</v>
      </c>
      <c r="R10" s="229"/>
      <c r="S10" s="229" t="s">
        <v>8318</v>
      </c>
      <c r="T10" s="239" t="s">
        <v>10566</v>
      </c>
      <c r="U10" s="229"/>
      <c r="V10" s="1991"/>
      <c r="W10" s="1188"/>
      <c r="X10" s="346"/>
      <c r="Y10" s="348"/>
      <c r="Z10" s="358"/>
      <c r="AA10" s="348"/>
    </row>
    <row r="11" spans="1:28" s="396" customFormat="1" ht="18" customHeight="1">
      <c r="A11" s="223"/>
      <c r="B11" s="226"/>
      <c r="C11" s="219"/>
      <c r="D11" s="219"/>
      <c r="E11" s="219"/>
      <c r="F11" s="219"/>
      <c r="G11" s="219"/>
      <c r="H11" s="219"/>
      <c r="I11" s="219"/>
      <c r="J11" s="219"/>
      <c r="K11" s="219"/>
      <c r="L11" s="219"/>
      <c r="M11" s="219"/>
      <c r="N11" s="219"/>
      <c r="O11" s="1987" t="s">
        <v>10567</v>
      </c>
      <c r="P11" s="1988"/>
      <c r="Q11" s="1988"/>
      <c r="R11" s="1988"/>
      <c r="S11" s="1988"/>
      <c r="T11" s="1988"/>
      <c r="U11" s="1988"/>
      <c r="V11" s="1988"/>
      <c r="W11" s="1188"/>
      <c r="X11" s="348"/>
      <c r="Y11" s="348"/>
      <c r="Z11" s="358"/>
      <c r="AA11" s="67"/>
    </row>
    <row r="12" spans="1:28" s="1370" customFormat="1">
      <c r="A12" s="216" t="s">
        <v>2049</v>
      </c>
      <c r="B12" s="217"/>
      <c r="C12" s="217"/>
      <c r="D12" s="217"/>
      <c r="E12" s="217"/>
      <c r="F12" s="217"/>
      <c r="G12" s="217"/>
      <c r="H12" s="217"/>
      <c r="I12" s="217"/>
      <c r="J12" s="217"/>
      <c r="K12" s="217"/>
      <c r="L12" s="217"/>
      <c r="M12" s="217"/>
      <c r="N12" s="217"/>
      <c r="O12" s="1405" t="s">
        <v>2839</v>
      </c>
      <c r="P12" s="1184"/>
      <c r="Q12" s="1184"/>
      <c r="R12" s="1184"/>
      <c r="S12" s="1184"/>
      <c r="T12" s="1184"/>
      <c r="U12" s="1184"/>
      <c r="V12" s="1184"/>
      <c r="W12" s="337" t="s">
        <v>2050</v>
      </c>
      <c r="X12" s="338"/>
      <c r="Y12" s="338"/>
      <c r="Z12" s="338"/>
      <c r="AA12" s="353"/>
      <c r="AB12" s="396"/>
    </row>
    <row r="13" spans="1:28" s="1370" customFormat="1">
      <c r="A13" s="227" t="s">
        <v>49</v>
      </c>
      <c r="B13" s="228" t="s">
        <v>2051</v>
      </c>
      <c r="C13" s="228" t="s">
        <v>2052</v>
      </c>
      <c r="D13" s="228" t="s">
        <v>2053</v>
      </c>
      <c r="E13" s="228" t="s">
        <v>2054</v>
      </c>
      <c r="F13" s="15" t="s">
        <v>3169</v>
      </c>
      <c r="G13" s="15" t="s">
        <v>3170</v>
      </c>
      <c r="H13" s="15" t="s">
        <v>3171</v>
      </c>
      <c r="I13" s="15" t="s">
        <v>3172</v>
      </c>
      <c r="J13" s="228" t="s">
        <v>2055</v>
      </c>
      <c r="K13" s="228" t="s">
        <v>2056</v>
      </c>
      <c r="L13" s="228" t="s">
        <v>2057</v>
      </c>
      <c r="M13" s="228" t="s">
        <v>73</v>
      </c>
      <c r="N13" s="1406" t="s">
        <v>2058</v>
      </c>
      <c r="O13" s="1407" t="s">
        <v>2831</v>
      </c>
      <c r="P13" s="1193" t="s">
        <v>2832</v>
      </c>
      <c r="Q13" s="1200" t="s">
        <v>2840</v>
      </c>
      <c r="R13" s="1200" t="s">
        <v>2841</v>
      </c>
      <c r="S13" s="1200" t="s">
        <v>2842</v>
      </c>
      <c r="T13" s="1200" t="s">
        <v>2843</v>
      </c>
      <c r="U13" s="1200" t="s">
        <v>2844</v>
      </c>
      <c r="V13" s="1201" t="s">
        <v>73</v>
      </c>
      <c r="W13" s="1454" t="s">
        <v>2059</v>
      </c>
      <c r="X13" s="390" t="s">
        <v>2060</v>
      </c>
      <c r="Y13" s="390" t="s">
        <v>2061</v>
      </c>
      <c r="Z13" s="390" t="s">
        <v>2062</v>
      </c>
      <c r="AA13" s="390" t="s">
        <v>2063</v>
      </c>
      <c r="AB13" s="396"/>
    </row>
    <row r="14" spans="1:28" s="1370" customFormat="1" ht="13.2">
      <c r="A14" s="754">
        <v>1</v>
      </c>
      <c r="B14" s="243" t="s">
        <v>2304</v>
      </c>
      <c r="C14" s="243" t="s">
        <v>2670</v>
      </c>
      <c r="D14" s="243" t="s">
        <v>2078</v>
      </c>
      <c r="E14" s="243" t="s">
        <v>2307</v>
      </c>
      <c r="F14" s="243" t="s">
        <v>2304</v>
      </c>
      <c r="G14" s="243" t="s">
        <v>2670</v>
      </c>
      <c r="H14" s="243" t="s">
        <v>2078</v>
      </c>
      <c r="I14" s="243" t="s">
        <v>2079</v>
      </c>
      <c r="J14" s="240"/>
      <c r="K14" s="240"/>
      <c r="L14" s="240"/>
      <c r="M14" s="238"/>
      <c r="N14" s="696" t="s">
        <v>4189</v>
      </c>
      <c r="O14" s="1448" t="s">
        <v>897</v>
      </c>
      <c r="P14" s="1430" t="s">
        <v>8989</v>
      </c>
      <c r="Q14" s="243" t="s">
        <v>2304</v>
      </c>
      <c r="R14" s="1430" t="s">
        <v>2670</v>
      </c>
      <c r="S14" s="1430" t="s">
        <v>2272</v>
      </c>
      <c r="T14" s="1430"/>
      <c r="U14" s="229"/>
      <c r="V14" s="221"/>
      <c r="W14" s="1455" t="s">
        <v>974</v>
      </c>
      <c r="X14" s="239" t="s">
        <v>2304</v>
      </c>
      <c r="Y14" s="239" t="s">
        <v>2670</v>
      </c>
      <c r="Z14" s="239" t="s">
        <v>2272</v>
      </c>
      <c r="AA14" s="567"/>
    </row>
    <row r="15" spans="1:28" s="1370" customFormat="1" ht="13.2">
      <c r="A15" s="754">
        <v>2</v>
      </c>
      <c r="B15" s="320" t="s">
        <v>222</v>
      </c>
      <c r="C15" s="320" t="s">
        <v>2234</v>
      </c>
      <c r="D15" s="320" t="s">
        <v>2235</v>
      </c>
      <c r="E15" s="320" t="s">
        <v>2307</v>
      </c>
      <c r="F15" s="320" t="s">
        <v>222</v>
      </c>
      <c r="G15" s="320" t="s">
        <v>2234</v>
      </c>
      <c r="H15" s="320" t="s">
        <v>2235</v>
      </c>
      <c r="I15" s="320" t="s">
        <v>2307</v>
      </c>
      <c r="J15" s="320"/>
      <c r="K15" s="320"/>
      <c r="L15" s="320"/>
      <c r="M15" s="320"/>
      <c r="N15" s="1319" t="s">
        <v>2286</v>
      </c>
      <c r="O15" s="1448"/>
      <c r="P15" s="1430"/>
      <c r="Q15" s="243"/>
      <c r="R15" s="1430"/>
      <c r="S15" s="1430"/>
      <c r="T15" s="1430"/>
      <c r="U15" s="113"/>
      <c r="V15" s="221"/>
      <c r="W15" s="1456"/>
      <c r="X15" s="567"/>
      <c r="Y15" s="567"/>
      <c r="Z15" s="567"/>
      <c r="AA15" s="567"/>
    </row>
    <row r="16" spans="1:28" s="1370" customFormat="1" ht="13.2">
      <c r="A16" s="754">
        <v>3</v>
      </c>
      <c r="B16" s="320" t="s">
        <v>1863</v>
      </c>
      <c r="C16" s="320" t="s">
        <v>2236</v>
      </c>
      <c r="D16" s="320" t="s">
        <v>2235</v>
      </c>
      <c r="E16" s="320" t="s">
        <v>2307</v>
      </c>
      <c r="F16" s="320" t="s">
        <v>1863</v>
      </c>
      <c r="G16" s="320" t="s">
        <v>2236</v>
      </c>
      <c r="H16" s="320" t="s">
        <v>2235</v>
      </c>
      <c r="I16" s="320" t="s">
        <v>2307</v>
      </c>
      <c r="J16" s="1449"/>
      <c r="K16" s="320"/>
      <c r="L16" s="320"/>
      <c r="M16" s="320"/>
      <c r="N16" s="1319" t="s">
        <v>2286</v>
      </c>
      <c r="O16" s="1448"/>
      <c r="P16" s="1430"/>
      <c r="Q16" s="243"/>
      <c r="R16" s="1430"/>
      <c r="S16" s="1430"/>
      <c r="T16" s="1430"/>
      <c r="U16" s="1203"/>
      <c r="V16" s="1414"/>
      <c r="W16" s="1456"/>
      <c r="X16" s="567"/>
      <c r="Y16" s="567"/>
      <c r="Z16" s="567"/>
      <c r="AA16" s="567"/>
    </row>
    <row r="17" spans="1:28" s="1370" customFormat="1" ht="13.2">
      <c r="A17" s="754">
        <v>4</v>
      </c>
      <c r="B17" s="243" t="s">
        <v>8483</v>
      </c>
      <c r="C17" s="243" t="s">
        <v>2239</v>
      </c>
      <c r="D17" s="243" t="s">
        <v>2240</v>
      </c>
      <c r="E17" s="243" t="s">
        <v>2307</v>
      </c>
      <c r="F17" s="308" t="s">
        <v>105</v>
      </c>
      <c r="G17" s="243" t="s">
        <v>2239</v>
      </c>
      <c r="H17" s="243" t="s">
        <v>3175</v>
      </c>
      <c r="I17" s="243" t="s">
        <v>2241</v>
      </c>
      <c r="J17" s="243" t="s">
        <v>79</v>
      </c>
      <c r="K17" s="243"/>
      <c r="L17" s="243"/>
      <c r="M17" s="243"/>
      <c r="N17" s="696" t="s">
        <v>4189</v>
      </c>
      <c r="O17" s="1448" t="s">
        <v>897</v>
      </c>
      <c r="P17" s="1430" t="s">
        <v>8989</v>
      </c>
      <c r="Q17" s="1430" t="s">
        <v>8483</v>
      </c>
      <c r="R17" s="1430" t="s">
        <v>2239</v>
      </c>
      <c r="S17" s="1430" t="s">
        <v>2811</v>
      </c>
      <c r="T17" s="1430" t="s">
        <v>79</v>
      </c>
      <c r="U17" s="1203"/>
      <c r="V17" s="1414"/>
      <c r="W17" s="1455" t="s">
        <v>974</v>
      </c>
      <c r="X17" s="239" t="s">
        <v>2238</v>
      </c>
      <c r="Y17" s="239" t="s">
        <v>2675</v>
      </c>
      <c r="Z17" s="239" t="s">
        <v>2811</v>
      </c>
      <c r="AA17" s="567"/>
    </row>
    <row r="18" spans="1:28" s="1370" customFormat="1" ht="13.2">
      <c r="A18" s="754">
        <v>5</v>
      </c>
      <c r="B18" s="239" t="s">
        <v>4892</v>
      </c>
      <c r="C18" s="239" t="s">
        <v>10568</v>
      </c>
      <c r="D18" s="239" t="s">
        <v>10569</v>
      </c>
      <c r="E18" s="243" t="s">
        <v>2307</v>
      </c>
      <c r="F18" s="243" t="s">
        <v>4892</v>
      </c>
      <c r="G18" s="308" t="s">
        <v>8481</v>
      </c>
      <c r="H18" s="243" t="s">
        <v>2070</v>
      </c>
      <c r="I18" s="243" t="s">
        <v>2071</v>
      </c>
      <c r="J18" s="243"/>
      <c r="K18" s="243"/>
      <c r="L18" s="243"/>
      <c r="M18" s="243"/>
      <c r="N18" s="696" t="s">
        <v>2308</v>
      </c>
      <c r="O18" s="1448" t="s">
        <v>897</v>
      </c>
      <c r="P18" s="1430" t="s">
        <v>8989</v>
      </c>
      <c r="Q18" s="239" t="s">
        <v>10570</v>
      </c>
      <c r="R18" s="1430">
        <v>1</v>
      </c>
      <c r="S18" s="1430"/>
      <c r="T18" s="1430" t="s">
        <v>79</v>
      </c>
      <c r="U18" s="1430">
        <v>1</v>
      </c>
      <c r="V18" s="1430" t="s">
        <v>10571</v>
      </c>
      <c r="W18" s="1455" t="s">
        <v>974</v>
      </c>
      <c r="X18" s="239" t="s">
        <v>10570</v>
      </c>
      <c r="Y18" s="239" t="s">
        <v>10568</v>
      </c>
      <c r="Z18" s="239" t="s">
        <v>10569</v>
      </c>
      <c r="AA18" s="567"/>
    </row>
    <row r="19" spans="1:28" s="396" customFormat="1">
      <c r="A19" s="754">
        <v>6</v>
      </c>
      <c r="B19" s="567" t="s">
        <v>5502</v>
      </c>
      <c r="C19" s="243" t="s">
        <v>351</v>
      </c>
      <c r="D19" s="243" t="s">
        <v>2278</v>
      </c>
      <c r="E19" s="243" t="s">
        <v>2307</v>
      </c>
      <c r="F19" s="243" t="s">
        <v>5502</v>
      </c>
      <c r="G19" s="243" t="s">
        <v>351</v>
      </c>
      <c r="H19" s="243" t="s">
        <v>2278</v>
      </c>
      <c r="I19" s="243" t="s">
        <v>2827</v>
      </c>
      <c r="J19" s="243" t="s">
        <v>79</v>
      </c>
      <c r="K19" s="243"/>
      <c r="L19" s="243"/>
      <c r="M19" s="243"/>
      <c r="N19" s="696" t="s">
        <v>4189</v>
      </c>
      <c r="O19" s="1448" t="s">
        <v>897</v>
      </c>
      <c r="P19" s="1430" t="s">
        <v>8989</v>
      </c>
      <c r="Q19" s="567" t="s">
        <v>5502</v>
      </c>
      <c r="R19" s="1430" t="s">
        <v>351</v>
      </c>
      <c r="S19" s="1430" t="s">
        <v>2278</v>
      </c>
      <c r="T19" s="1430" t="s">
        <v>79</v>
      </c>
      <c r="U19" s="1430" t="s">
        <v>10572</v>
      </c>
      <c r="V19" s="1430"/>
      <c r="W19" s="1455" t="s">
        <v>974</v>
      </c>
      <c r="X19" s="239" t="s">
        <v>5502</v>
      </c>
      <c r="Y19" s="239" t="s">
        <v>351</v>
      </c>
      <c r="Z19" s="239" t="s">
        <v>2278</v>
      </c>
      <c r="AA19" s="567"/>
      <c r="AB19" s="1370"/>
    </row>
    <row r="20" spans="1:28" s="396" customFormat="1">
      <c r="A20" s="754">
        <v>7</v>
      </c>
      <c r="B20" s="239" t="s">
        <v>10573</v>
      </c>
      <c r="C20" s="239" t="s">
        <v>5490</v>
      </c>
      <c r="D20" s="239" t="s">
        <v>2272</v>
      </c>
      <c r="E20" s="243" t="s">
        <v>2272</v>
      </c>
      <c r="F20" s="243" t="s">
        <v>10573</v>
      </c>
      <c r="G20" s="308" t="s">
        <v>8276</v>
      </c>
      <c r="H20" s="243" t="s">
        <v>2272</v>
      </c>
      <c r="I20" s="243" t="s">
        <v>2273</v>
      </c>
      <c r="J20" s="243"/>
      <c r="K20" s="243"/>
      <c r="L20" s="243"/>
      <c r="M20" s="243"/>
      <c r="N20" s="696" t="s">
        <v>2308</v>
      </c>
      <c r="O20" s="1448" t="s">
        <v>897</v>
      </c>
      <c r="P20" s="1430" t="s">
        <v>8989</v>
      </c>
      <c r="Q20" s="567" t="s">
        <v>10574</v>
      </c>
      <c r="R20" s="1430" t="s">
        <v>10575</v>
      </c>
      <c r="S20" s="1430" t="s">
        <v>2273</v>
      </c>
      <c r="T20" s="1430"/>
      <c r="U20" s="1430" t="s">
        <v>10576</v>
      </c>
      <c r="V20" s="1430"/>
      <c r="W20" s="1455" t="s">
        <v>974</v>
      </c>
      <c r="X20" s="239" t="s">
        <v>10573</v>
      </c>
      <c r="Y20" s="239" t="s">
        <v>5490</v>
      </c>
      <c r="Z20" s="239" t="s">
        <v>2272</v>
      </c>
      <c r="AA20" s="567"/>
      <c r="AB20" s="1370"/>
    </row>
    <row r="21" spans="1:28" s="396" customFormat="1">
      <c r="A21" s="754">
        <v>8</v>
      </c>
      <c r="B21" s="239" t="s">
        <v>2857</v>
      </c>
      <c r="C21" s="239" t="s">
        <v>2858</v>
      </c>
      <c r="D21" s="239" t="s">
        <v>2725</v>
      </c>
      <c r="E21" s="243" t="s">
        <v>2307</v>
      </c>
      <c r="F21" s="243" t="s">
        <v>2857</v>
      </c>
      <c r="G21" s="243" t="s">
        <v>2858</v>
      </c>
      <c r="H21" s="243" t="s">
        <v>2725</v>
      </c>
      <c r="I21" s="243" t="s">
        <v>3176</v>
      </c>
      <c r="J21" s="243"/>
      <c r="K21" s="243"/>
      <c r="L21" s="243"/>
      <c r="M21" s="243"/>
      <c r="N21" s="696" t="s">
        <v>2308</v>
      </c>
      <c r="O21" s="1448" t="s">
        <v>897</v>
      </c>
      <c r="P21" s="1430" t="s">
        <v>8989</v>
      </c>
      <c r="Q21" s="239" t="s">
        <v>2857</v>
      </c>
      <c r="R21" s="1430">
        <v>1</v>
      </c>
      <c r="S21" s="1430"/>
      <c r="T21" s="1430"/>
      <c r="U21" s="1430">
        <v>1</v>
      </c>
      <c r="V21" s="1430" t="s">
        <v>10571</v>
      </c>
      <c r="W21" s="1455" t="s">
        <v>974</v>
      </c>
      <c r="X21" s="239" t="s">
        <v>2857</v>
      </c>
      <c r="Y21" s="239" t="s">
        <v>2858</v>
      </c>
      <c r="Z21" s="239" t="s">
        <v>2088</v>
      </c>
      <c r="AA21" s="567"/>
    </row>
    <row r="22" spans="1:28" s="396" customFormat="1">
      <c r="A22" s="754">
        <v>9</v>
      </c>
      <c r="B22" s="243" t="s">
        <v>7334</v>
      </c>
      <c r="C22" s="243" t="s">
        <v>4708</v>
      </c>
      <c r="D22" s="243" t="s">
        <v>2084</v>
      </c>
      <c r="E22" s="243" t="s">
        <v>2108</v>
      </c>
      <c r="F22" s="243" t="s">
        <v>7334</v>
      </c>
      <c r="G22" s="308" t="s">
        <v>7335</v>
      </c>
      <c r="H22" s="243" t="s">
        <v>3212</v>
      </c>
      <c r="I22" s="243" t="s">
        <v>2108</v>
      </c>
      <c r="J22" s="243"/>
      <c r="K22" s="243"/>
      <c r="L22" s="243"/>
      <c r="M22" s="567"/>
      <c r="N22" s="696" t="s">
        <v>4189</v>
      </c>
      <c r="O22" s="1448" t="s">
        <v>897</v>
      </c>
      <c r="P22" s="1430" t="s">
        <v>8989</v>
      </c>
      <c r="Q22" s="243" t="s">
        <v>4707</v>
      </c>
      <c r="R22" s="1430" t="s">
        <v>8520</v>
      </c>
      <c r="S22" s="1430"/>
      <c r="T22" s="1430"/>
      <c r="U22" s="1430" t="s">
        <v>8520</v>
      </c>
      <c r="V22" s="1414"/>
      <c r="W22" s="1455" t="s">
        <v>974</v>
      </c>
      <c r="X22" s="239" t="s">
        <v>10577</v>
      </c>
      <c r="Y22" s="239" t="s">
        <v>10578</v>
      </c>
      <c r="Z22" s="239" t="s">
        <v>10579</v>
      </c>
      <c r="AA22" s="567"/>
    </row>
    <row r="23" spans="1:28" s="396" customFormat="1">
      <c r="A23" s="754">
        <v>10</v>
      </c>
      <c r="B23" s="243" t="s">
        <v>10580</v>
      </c>
      <c r="C23" s="243" t="s">
        <v>10581</v>
      </c>
      <c r="D23" s="243" t="s">
        <v>2084</v>
      </c>
      <c r="E23" s="243" t="s">
        <v>2108</v>
      </c>
      <c r="F23" s="243" t="s">
        <v>10580</v>
      </c>
      <c r="G23" s="243" t="s">
        <v>10581</v>
      </c>
      <c r="H23" s="243" t="s">
        <v>2084</v>
      </c>
      <c r="I23" s="243" t="s">
        <v>2108</v>
      </c>
      <c r="J23" s="243"/>
      <c r="K23" s="243"/>
      <c r="L23" s="243"/>
      <c r="M23" s="567"/>
      <c r="N23" s="696" t="s">
        <v>188</v>
      </c>
      <c r="O23" s="1450" t="s">
        <v>897</v>
      </c>
      <c r="P23" s="1451" t="s">
        <v>8989</v>
      </c>
      <c r="Q23" s="243" t="s">
        <v>5480</v>
      </c>
      <c r="R23" s="1451" t="s">
        <v>9111</v>
      </c>
      <c r="S23" s="1451"/>
      <c r="T23" s="1451"/>
      <c r="U23" s="1451" t="s">
        <v>10582</v>
      </c>
      <c r="V23" s="1414"/>
      <c r="W23" s="1455"/>
      <c r="X23" s="239"/>
      <c r="Y23" s="239"/>
      <c r="Z23" s="239"/>
      <c r="AA23" s="567"/>
    </row>
    <row r="24" spans="1:28" s="396" customFormat="1">
      <c r="A24" s="754">
        <v>11</v>
      </c>
      <c r="B24" s="243" t="s">
        <v>10583</v>
      </c>
      <c r="C24" s="243" t="s">
        <v>10584</v>
      </c>
      <c r="D24" s="243" t="s">
        <v>2084</v>
      </c>
      <c r="E24" s="243" t="s">
        <v>2108</v>
      </c>
      <c r="F24" s="243" t="s">
        <v>10583</v>
      </c>
      <c r="G24" s="243" t="s">
        <v>10584</v>
      </c>
      <c r="H24" s="243" t="s">
        <v>2084</v>
      </c>
      <c r="I24" s="243" t="s">
        <v>2108</v>
      </c>
      <c r="J24" s="243"/>
      <c r="K24" s="243"/>
      <c r="L24" s="243"/>
      <c r="M24" s="567"/>
      <c r="N24" s="696" t="s">
        <v>188</v>
      </c>
      <c r="O24" s="1450" t="s">
        <v>897</v>
      </c>
      <c r="P24" s="1451" t="s">
        <v>8989</v>
      </c>
      <c r="Q24" s="243" t="s">
        <v>5480</v>
      </c>
      <c r="R24" s="1451" t="s">
        <v>9111</v>
      </c>
      <c r="S24" s="1451"/>
      <c r="T24" s="1451"/>
      <c r="U24" s="1451" t="s">
        <v>10585</v>
      </c>
      <c r="V24" s="1414"/>
      <c r="W24" s="1455"/>
      <c r="X24" s="239"/>
      <c r="Y24" s="239"/>
      <c r="Z24" s="239"/>
      <c r="AA24" s="567"/>
    </row>
    <row r="25" spans="1:28" s="396" customFormat="1">
      <c r="A25" s="754">
        <v>12</v>
      </c>
      <c r="B25" s="243" t="s">
        <v>10586</v>
      </c>
      <c r="C25" s="243" t="s">
        <v>4720</v>
      </c>
      <c r="D25" s="243" t="s">
        <v>2084</v>
      </c>
      <c r="E25" s="243" t="s">
        <v>2108</v>
      </c>
      <c r="F25" s="243" t="s">
        <v>10586</v>
      </c>
      <c r="G25" s="308" t="s">
        <v>10587</v>
      </c>
      <c r="H25" s="243" t="s">
        <v>3212</v>
      </c>
      <c r="I25" s="243" t="s">
        <v>2108</v>
      </c>
      <c r="J25" s="243"/>
      <c r="K25" s="243"/>
      <c r="L25" s="243"/>
      <c r="M25" s="567"/>
      <c r="N25" s="696" t="s">
        <v>4189</v>
      </c>
      <c r="O25" s="1448" t="s">
        <v>897</v>
      </c>
      <c r="P25" s="1430" t="s">
        <v>8989</v>
      </c>
      <c r="Q25" s="243" t="s">
        <v>8946</v>
      </c>
      <c r="R25" s="243" t="s">
        <v>4712</v>
      </c>
      <c r="S25" s="1430" t="s">
        <v>2108</v>
      </c>
      <c r="T25" s="1430"/>
      <c r="U25" s="1430" t="s">
        <v>8964</v>
      </c>
      <c r="V25" s="1414"/>
      <c r="W25" s="1455" t="s">
        <v>974</v>
      </c>
      <c r="X25" s="239" t="s">
        <v>10588</v>
      </c>
      <c r="Y25" s="239" t="s">
        <v>10589</v>
      </c>
      <c r="Z25" s="239" t="s">
        <v>10590</v>
      </c>
      <c r="AA25" s="567"/>
    </row>
    <row r="26" spans="1:28" s="396" customFormat="1">
      <c r="A26" s="754">
        <v>13</v>
      </c>
      <c r="B26" s="239" t="s">
        <v>10591</v>
      </c>
      <c r="C26" s="239" t="s">
        <v>10592</v>
      </c>
      <c r="D26" s="239" t="s">
        <v>10590</v>
      </c>
      <c r="E26" s="243" t="s">
        <v>2108</v>
      </c>
      <c r="F26" s="308" t="s">
        <v>2150</v>
      </c>
      <c r="G26" s="308" t="s">
        <v>10593</v>
      </c>
      <c r="H26" s="243" t="s">
        <v>2084</v>
      </c>
      <c r="I26" s="243" t="s">
        <v>2108</v>
      </c>
      <c r="J26" s="243"/>
      <c r="K26" s="243"/>
      <c r="L26" s="243"/>
      <c r="M26" s="567"/>
      <c r="N26" s="696" t="s">
        <v>2308</v>
      </c>
      <c r="O26" s="1448" t="s">
        <v>897</v>
      </c>
      <c r="P26" s="1430" t="s">
        <v>8989</v>
      </c>
      <c r="Q26" s="239" t="s">
        <v>10594</v>
      </c>
      <c r="R26" s="243" t="s">
        <v>4720</v>
      </c>
      <c r="S26" s="1430" t="s">
        <v>2108</v>
      </c>
      <c r="T26" s="1430"/>
      <c r="U26" s="1430" t="s">
        <v>8947</v>
      </c>
      <c r="V26" s="1414"/>
      <c r="W26" s="1455" t="s">
        <v>974</v>
      </c>
      <c r="X26" s="239" t="s">
        <v>10595</v>
      </c>
      <c r="Y26" s="239" t="s">
        <v>10592</v>
      </c>
      <c r="Z26" s="239" t="s">
        <v>10590</v>
      </c>
      <c r="AA26" s="567"/>
    </row>
    <row r="27" spans="1:28" s="396" customFormat="1">
      <c r="A27" s="754">
        <v>14</v>
      </c>
      <c r="B27" s="320" t="s">
        <v>10596</v>
      </c>
      <c r="C27" s="320" t="s">
        <v>10597</v>
      </c>
      <c r="D27" s="320" t="s">
        <v>2084</v>
      </c>
      <c r="E27" s="320" t="s">
        <v>2108</v>
      </c>
      <c r="F27" s="320" t="s">
        <v>10596</v>
      </c>
      <c r="G27" s="320" t="s">
        <v>10597</v>
      </c>
      <c r="H27" s="320" t="s">
        <v>2084</v>
      </c>
      <c r="I27" s="320" t="s">
        <v>2108</v>
      </c>
      <c r="J27" s="320"/>
      <c r="K27" s="320"/>
      <c r="L27" s="320"/>
      <c r="M27" s="1452" t="s">
        <v>10598</v>
      </c>
      <c r="N27" s="1319" t="s">
        <v>2286</v>
      </c>
      <c r="O27" s="1448"/>
      <c r="P27" s="1430"/>
      <c r="Q27" s="243"/>
      <c r="R27" s="1430"/>
      <c r="S27" s="1430"/>
      <c r="T27" s="1430"/>
      <c r="U27" s="1203"/>
      <c r="V27" s="1414"/>
      <c r="W27" s="1455"/>
      <c r="X27" s="239"/>
      <c r="Y27" s="239"/>
      <c r="Z27" s="239"/>
      <c r="AA27" s="567"/>
    </row>
    <row r="28" spans="1:28" s="396" customFormat="1">
      <c r="A28" s="754">
        <v>15</v>
      </c>
      <c r="B28" s="239" t="s">
        <v>10599</v>
      </c>
      <c r="C28" s="239" t="s">
        <v>8708</v>
      </c>
      <c r="D28" s="239" t="s">
        <v>10590</v>
      </c>
      <c r="E28" s="243" t="s">
        <v>2108</v>
      </c>
      <c r="F28" s="243" t="s">
        <v>10599</v>
      </c>
      <c r="G28" s="243" t="s">
        <v>8708</v>
      </c>
      <c r="H28" s="243" t="s">
        <v>3513</v>
      </c>
      <c r="I28" s="243" t="s">
        <v>2108</v>
      </c>
      <c r="J28" s="243"/>
      <c r="K28" s="243"/>
      <c r="L28" s="243"/>
      <c r="M28" s="567"/>
      <c r="N28" s="696" t="s">
        <v>2308</v>
      </c>
      <c r="O28" s="1448"/>
      <c r="P28" s="1430"/>
      <c r="Q28" s="239"/>
      <c r="R28" s="1430"/>
      <c r="S28" s="1430"/>
      <c r="T28" s="1430"/>
      <c r="U28" s="1203"/>
      <c r="V28" s="1414"/>
      <c r="W28" s="1455" t="s">
        <v>974</v>
      </c>
      <c r="X28" s="239" t="s">
        <v>10600</v>
      </c>
      <c r="Y28" s="239" t="s">
        <v>10601</v>
      </c>
      <c r="Z28" s="239" t="s">
        <v>10590</v>
      </c>
      <c r="AA28" s="567"/>
    </row>
    <row r="29" spans="1:28" s="396" customFormat="1">
      <c r="A29" s="754">
        <v>16</v>
      </c>
      <c r="B29" s="239" t="s">
        <v>10602</v>
      </c>
      <c r="C29" s="239" t="s">
        <v>8565</v>
      </c>
      <c r="D29" s="239" t="s">
        <v>10590</v>
      </c>
      <c r="E29" s="243" t="s">
        <v>2108</v>
      </c>
      <c r="F29" s="243" t="s">
        <v>10602</v>
      </c>
      <c r="G29" s="243" t="s">
        <v>8565</v>
      </c>
      <c r="H29" s="243" t="s">
        <v>3212</v>
      </c>
      <c r="I29" s="243" t="s">
        <v>2108</v>
      </c>
      <c r="J29" s="243"/>
      <c r="K29" s="243"/>
      <c r="L29" s="243"/>
      <c r="M29" s="567"/>
      <c r="N29" s="696" t="s">
        <v>4189</v>
      </c>
      <c r="O29" s="1448"/>
      <c r="P29" s="1430"/>
      <c r="Q29" s="239"/>
      <c r="R29" s="1430"/>
      <c r="S29" s="1430"/>
      <c r="T29" s="1430"/>
      <c r="U29" s="1203"/>
      <c r="V29" s="1414"/>
      <c r="W29" s="1455" t="s">
        <v>974</v>
      </c>
      <c r="X29" s="239" t="s">
        <v>10603</v>
      </c>
      <c r="Y29" s="239" t="s">
        <v>10604</v>
      </c>
      <c r="Z29" s="239" t="s">
        <v>10590</v>
      </c>
      <c r="AA29" s="567"/>
    </row>
    <row r="30" spans="1:28" s="396" customFormat="1">
      <c r="A30" s="754">
        <v>17</v>
      </c>
      <c r="B30" s="239" t="s">
        <v>10605</v>
      </c>
      <c r="C30" s="239" t="s">
        <v>8716</v>
      </c>
      <c r="D30" s="239" t="s">
        <v>10590</v>
      </c>
      <c r="E30" s="243" t="s">
        <v>2108</v>
      </c>
      <c r="F30" s="243" t="s">
        <v>10605</v>
      </c>
      <c r="G30" s="243" t="s">
        <v>8716</v>
      </c>
      <c r="H30" s="243" t="s">
        <v>3513</v>
      </c>
      <c r="I30" s="243" t="s">
        <v>2108</v>
      </c>
      <c r="J30" s="243"/>
      <c r="K30" s="243"/>
      <c r="L30" s="243"/>
      <c r="M30" s="567"/>
      <c r="N30" s="696" t="s">
        <v>2308</v>
      </c>
      <c r="O30" s="1448"/>
      <c r="P30" s="1430"/>
      <c r="Q30" s="239"/>
      <c r="R30" s="1430"/>
      <c r="S30" s="1430"/>
      <c r="T30" s="1430"/>
      <c r="U30" s="1203"/>
      <c r="V30" s="1414"/>
      <c r="W30" s="1455" t="s">
        <v>974</v>
      </c>
      <c r="X30" s="239" t="s">
        <v>10600</v>
      </c>
      <c r="Y30" s="239" t="s">
        <v>10606</v>
      </c>
      <c r="Z30" s="239" t="s">
        <v>10590</v>
      </c>
      <c r="AA30" s="567"/>
    </row>
    <row r="31" spans="1:28" s="396" customFormat="1">
      <c r="A31" s="754">
        <v>18</v>
      </c>
      <c r="B31" s="239" t="s">
        <v>10607</v>
      </c>
      <c r="C31" s="239" t="s">
        <v>8647</v>
      </c>
      <c r="D31" s="239" t="s">
        <v>10590</v>
      </c>
      <c r="E31" s="243" t="s">
        <v>2108</v>
      </c>
      <c r="F31" s="243" t="s">
        <v>10607</v>
      </c>
      <c r="G31" s="243" t="s">
        <v>8647</v>
      </c>
      <c r="H31" s="243" t="s">
        <v>3513</v>
      </c>
      <c r="I31" s="243" t="s">
        <v>2108</v>
      </c>
      <c r="J31" s="243"/>
      <c r="K31" s="243"/>
      <c r="L31" s="243"/>
      <c r="M31" s="567"/>
      <c r="N31" s="696" t="s">
        <v>2308</v>
      </c>
      <c r="O31" s="1448"/>
      <c r="P31" s="1430"/>
      <c r="Q31" s="239"/>
      <c r="R31" s="1430"/>
      <c r="S31" s="1430"/>
      <c r="T31" s="1430"/>
      <c r="U31" s="1203"/>
      <c r="V31" s="1414"/>
      <c r="W31" s="1455" t="s">
        <v>974</v>
      </c>
      <c r="X31" s="239" t="s">
        <v>10603</v>
      </c>
      <c r="Y31" s="239" t="s">
        <v>10608</v>
      </c>
      <c r="Z31" s="239" t="s">
        <v>10590</v>
      </c>
      <c r="AA31" s="567"/>
    </row>
    <row r="32" spans="1:28" s="396" customFormat="1">
      <c r="A32" s="754">
        <v>19</v>
      </c>
      <c r="B32" s="239" t="s">
        <v>10609</v>
      </c>
      <c r="C32" s="239" t="s">
        <v>8712</v>
      </c>
      <c r="D32" s="239" t="s">
        <v>10590</v>
      </c>
      <c r="E32" s="243" t="s">
        <v>2108</v>
      </c>
      <c r="F32" s="243" t="s">
        <v>10609</v>
      </c>
      <c r="G32" s="243" t="s">
        <v>8712</v>
      </c>
      <c r="H32" s="243" t="s">
        <v>3513</v>
      </c>
      <c r="I32" s="243" t="s">
        <v>2108</v>
      </c>
      <c r="J32" s="243"/>
      <c r="K32" s="243"/>
      <c r="L32" s="243"/>
      <c r="M32" s="567"/>
      <c r="N32" s="696" t="s">
        <v>2308</v>
      </c>
      <c r="O32" s="1448"/>
      <c r="P32" s="1430"/>
      <c r="Q32" s="239"/>
      <c r="R32" s="1430"/>
      <c r="S32" s="1430"/>
      <c r="T32" s="1430"/>
      <c r="U32" s="1203"/>
      <c r="V32" s="1414"/>
      <c r="W32" s="1455" t="s">
        <v>974</v>
      </c>
      <c r="X32" s="239" t="s">
        <v>10600</v>
      </c>
      <c r="Y32" s="239" t="s">
        <v>10610</v>
      </c>
      <c r="Z32" s="239" t="s">
        <v>10590</v>
      </c>
      <c r="AA32" s="567"/>
    </row>
    <row r="33" spans="1:27" s="396" customFormat="1">
      <c r="A33" s="754">
        <v>20</v>
      </c>
      <c r="B33" s="239" t="s">
        <v>10611</v>
      </c>
      <c r="C33" s="239" t="s">
        <v>8651</v>
      </c>
      <c r="D33" s="239" t="s">
        <v>2084</v>
      </c>
      <c r="E33" s="243" t="s">
        <v>2108</v>
      </c>
      <c r="F33" s="243" t="s">
        <v>10611</v>
      </c>
      <c r="G33" s="243" t="s">
        <v>8651</v>
      </c>
      <c r="H33" s="243" t="s">
        <v>3513</v>
      </c>
      <c r="I33" s="243" t="s">
        <v>2108</v>
      </c>
      <c r="J33" s="243"/>
      <c r="K33" s="243"/>
      <c r="L33" s="243"/>
      <c r="M33" s="567"/>
      <c r="N33" s="696" t="s">
        <v>2308</v>
      </c>
      <c r="O33" s="1448"/>
      <c r="P33" s="1430"/>
      <c r="Q33" s="239"/>
      <c r="R33" s="1430"/>
      <c r="S33" s="1430"/>
      <c r="T33" s="1430"/>
      <c r="U33" s="369"/>
      <c r="V33" s="370"/>
      <c r="W33" s="1455" t="s">
        <v>974</v>
      </c>
      <c r="X33" s="239" t="s">
        <v>10603</v>
      </c>
      <c r="Y33" s="239" t="s">
        <v>10612</v>
      </c>
      <c r="Z33" s="239" t="s">
        <v>2084</v>
      </c>
      <c r="AA33" s="567"/>
    </row>
    <row r="34" spans="1:27" s="396" customFormat="1">
      <c r="A34" s="328"/>
      <c r="O34" s="1405" t="s">
        <v>2839</v>
      </c>
      <c r="P34" s="1429"/>
      <c r="Q34" s="1429"/>
      <c r="R34" s="1429"/>
      <c r="S34" s="1429"/>
      <c r="T34" s="1429"/>
      <c r="U34" s="1429"/>
      <c r="V34" s="1429"/>
    </row>
    <row r="35" spans="1:27" s="396" customFormat="1">
      <c r="A35" s="328"/>
      <c r="O35" s="1453" t="s">
        <v>2831</v>
      </c>
      <c r="P35" s="1193" t="s">
        <v>2832</v>
      </c>
      <c r="Q35" s="1193" t="s">
        <v>2840</v>
      </c>
      <c r="R35" s="1193" t="s">
        <v>2841</v>
      </c>
      <c r="S35" s="1193" t="s">
        <v>2842</v>
      </c>
      <c r="T35" s="1193" t="s">
        <v>2843</v>
      </c>
      <c r="U35" s="1193" t="s">
        <v>2844</v>
      </c>
      <c r="V35" s="1193" t="s">
        <v>73</v>
      </c>
    </row>
    <row r="36" spans="1:27" s="396" customFormat="1">
      <c r="A36" s="328"/>
      <c r="O36" s="1448" t="s">
        <v>897</v>
      </c>
      <c r="P36" s="360" t="s">
        <v>9316</v>
      </c>
      <c r="Q36" s="243" t="s">
        <v>2304</v>
      </c>
      <c r="R36" s="360" t="s">
        <v>2670</v>
      </c>
      <c r="S36" s="360" t="s">
        <v>2272</v>
      </c>
      <c r="T36" s="360"/>
      <c r="U36" s="360"/>
      <c r="V36" s="360"/>
    </row>
    <row r="37" spans="1:27" s="396" customFormat="1">
      <c r="A37" s="328"/>
      <c r="O37" s="1448"/>
      <c r="P37" s="1430"/>
      <c r="Q37" s="243"/>
      <c r="R37" s="360"/>
      <c r="S37" s="360"/>
      <c r="T37" s="360"/>
      <c r="U37" s="360"/>
      <c r="V37" s="360"/>
    </row>
    <row r="38" spans="1:27" s="396" customFormat="1">
      <c r="A38" s="328"/>
      <c r="O38" s="1448"/>
      <c r="P38" s="1430"/>
      <c r="Q38" s="243"/>
      <c r="R38" s="360"/>
      <c r="S38" s="360"/>
      <c r="T38" s="360"/>
      <c r="U38" s="360"/>
      <c r="V38" s="360"/>
    </row>
    <row r="39" spans="1:27" s="396" customFormat="1">
      <c r="A39" s="328"/>
      <c r="O39" s="1448" t="s">
        <v>897</v>
      </c>
      <c r="P39" s="360" t="s">
        <v>9316</v>
      </c>
      <c r="Q39" s="1430" t="s">
        <v>8483</v>
      </c>
      <c r="R39" s="1430" t="s">
        <v>2239</v>
      </c>
      <c r="S39" s="1430" t="s">
        <v>2811</v>
      </c>
      <c r="T39" s="1430" t="s">
        <v>79</v>
      </c>
      <c r="U39" s="1430"/>
      <c r="V39" s="1430"/>
    </row>
    <row r="40" spans="1:27" s="396" customFormat="1">
      <c r="A40" s="328"/>
      <c r="O40" s="1448" t="s">
        <v>897</v>
      </c>
      <c r="P40" s="360" t="s">
        <v>9316</v>
      </c>
      <c r="Q40" s="239" t="s">
        <v>10570</v>
      </c>
      <c r="R40" s="1430">
        <v>1</v>
      </c>
      <c r="S40" s="1430"/>
      <c r="T40" s="1430" t="s">
        <v>79</v>
      </c>
      <c r="U40" s="1430">
        <v>1</v>
      </c>
      <c r="V40" s="1430" t="s">
        <v>10571</v>
      </c>
    </row>
    <row r="41" spans="1:27" s="396" customFormat="1">
      <c r="A41" s="328"/>
      <c r="O41" s="1448" t="s">
        <v>897</v>
      </c>
      <c r="P41" s="360" t="s">
        <v>9316</v>
      </c>
      <c r="Q41" s="567" t="s">
        <v>5502</v>
      </c>
      <c r="R41" s="1430" t="s">
        <v>351</v>
      </c>
      <c r="S41" s="1430" t="s">
        <v>2278</v>
      </c>
      <c r="T41" s="1430" t="s">
        <v>79</v>
      </c>
      <c r="U41" s="1430" t="s">
        <v>10572</v>
      </c>
      <c r="V41" s="1430"/>
    </row>
    <row r="42" spans="1:27" s="396" customFormat="1">
      <c r="A42" s="328"/>
      <c r="O42" s="1448" t="s">
        <v>897</v>
      </c>
      <c r="P42" s="360" t="s">
        <v>9316</v>
      </c>
      <c r="Q42" s="567" t="s">
        <v>10574</v>
      </c>
      <c r="R42" s="1430" t="s">
        <v>10575</v>
      </c>
      <c r="S42" s="1430" t="s">
        <v>2273</v>
      </c>
      <c r="T42" s="1430"/>
      <c r="U42" s="1430" t="s">
        <v>10576</v>
      </c>
      <c r="V42" s="1430"/>
    </row>
    <row r="43" spans="1:27" s="396" customFormat="1">
      <c r="A43" s="328"/>
      <c r="O43" s="1448" t="s">
        <v>897</v>
      </c>
      <c r="P43" s="360" t="s">
        <v>9316</v>
      </c>
      <c r="Q43" s="239" t="s">
        <v>2857</v>
      </c>
      <c r="R43" s="1430">
        <v>1</v>
      </c>
      <c r="S43" s="1430"/>
      <c r="T43" s="1430"/>
      <c r="U43" s="1430">
        <v>1</v>
      </c>
      <c r="V43" s="1430" t="s">
        <v>10571</v>
      </c>
    </row>
    <row r="44" spans="1:27" s="396" customFormat="1">
      <c r="A44" s="328"/>
      <c r="O44" s="1448" t="s">
        <v>897</v>
      </c>
      <c r="P44" s="360" t="s">
        <v>9316</v>
      </c>
      <c r="Q44" s="243" t="s">
        <v>4707</v>
      </c>
      <c r="R44" s="1430" t="s">
        <v>8520</v>
      </c>
      <c r="S44" s="1430"/>
      <c r="T44" s="1430"/>
      <c r="U44" s="1430" t="s">
        <v>8520</v>
      </c>
      <c r="V44" s="360"/>
    </row>
    <row r="45" spans="1:27" s="396" customFormat="1">
      <c r="A45" s="328"/>
      <c r="O45" s="1448" t="s">
        <v>897</v>
      </c>
      <c r="P45" s="360" t="s">
        <v>9316</v>
      </c>
      <c r="Q45" s="243" t="s">
        <v>5480</v>
      </c>
      <c r="R45" s="1430" t="s">
        <v>9111</v>
      </c>
      <c r="S45" s="1430"/>
      <c r="T45" s="1430"/>
      <c r="U45" s="1430" t="s">
        <v>10582</v>
      </c>
      <c r="V45" s="360"/>
    </row>
    <row r="46" spans="1:27" s="396" customFormat="1">
      <c r="A46" s="328"/>
      <c r="O46" s="1448" t="s">
        <v>897</v>
      </c>
      <c r="P46" s="360" t="s">
        <v>9316</v>
      </c>
      <c r="Q46" s="243" t="s">
        <v>5480</v>
      </c>
      <c r="R46" s="1430" t="s">
        <v>9111</v>
      </c>
      <c r="S46" s="1430"/>
      <c r="T46" s="1430"/>
      <c r="U46" s="1430" t="s">
        <v>10585</v>
      </c>
      <c r="V46" s="360"/>
    </row>
    <row r="47" spans="1:27" s="396" customFormat="1">
      <c r="A47" s="328"/>
      <c r="O47" s="1448" t="s">
        <v>897</v>
      </c>
      <c r="P47" s="360" t="s">
        <v>9316</v>
      </c>
      <c r="Q47" s="243" t="s">
        <v>8946</v>
      </c>
      <c r="R47" s="243" t="s">
        <v>4712</v>
      </c>
      <c r="S47" s="1430" t="s">
        <v>2108</v>
      </c>
      <c r="T47" s="1430"/>
      <c r="U47" s="1430" t="s">
        <v>8964</v>
      </c>
      <c r="V47" s="360"/>
    </row>
    <row r="48" spans="1:27" s="396" customFormat="1">
      <c r="A48" s="328"/>
      <c r="O48" s="1448" t="s">
        <v>897</v>
      </c>
      <c r="P48" s="360" t="s">
        <v>9316</v>
      </c>
      <c r="Q48" s="239" t="s">
        <v>10594</v>
      </c>
      <c r="R48" s="243" t="s">
        <v>4720</v>
      </c>
      <c r="S48" s="1430" t="s">
        <v>2108</v>
      </c>
      <c r="T48" s="1430"/>
      <c r="U48" s="1430" t="s">
        <v>8947</v>
      </c>
      <c r="V48" s="360"/>
    </row>
    <row r="49" spans="1:22" s="396" customFormat="1">
      <c r="A49" s="328"/>
      <c r="O49" s="1448"/>
      <c r="P49" s="1430"/>
      <c r="Q49" s="243"/>
      <c r="R49" s="360"/>
      <c r="S49" s="360"/>
      <c r="T49" s="360"/>
      <c r="U49" s="360"/>
      <c r="V49" s="360"/>
    </row>
    <row r="50" spans="1:22" s="396" customFormat="1">
      <c r="A50" s="328"/>
      <c r="O50" s="1448"/>
      <c r="P50" s="1430"/>
      <c r="Q50" s="239"/>
      <c r="R50" s="360"/>
      <c r="S50" s="360"/>
      <c r="T50" s="360"/>
      <c r="U50" s="360"/>
      <c r="V50" s="360"/>
    </row>
    <row r="51" spans="1:22" s="396" customFormat="1">
      <c r="A51" s="328"/>
      <c r="O51" s="1448"/>
      <c r="P51" s="1430"/>
      <c r="Q51" s="239"/>
      <c r="R51" s="360"/>
      <c r="S51" s="360"/>
      <c r="T51" s="360"/>
      <c r="U51" s="360"/>
      <c r="V51" s="360"/>
    </row>
    <row r="52" spans="1:22" s="396" customFormat="1">
      <c r="A52" s="328"/>
      <c r="O52" s="1448"/>
      <c r="P52" s="1430"/>
      <c r="Q52" s="239"/>
      <c r="R52" s="360"/>
      <c r="S52" s="360"/>
      <c r="T52" s="360"/>
      <c r="U52" s="360"/>
      <c r="V52" s="360"/>
    </row>
    <row r="53" spans="1:22" s="396" customFormat="1">
      <c r="A53" s="328"/>
      <c r="O53" s="1448"/>
      <c r="P53" s="1430"/>
      <c r="Q53" s="239"/>
      <c r="R53" s="360"/>
      <c r="S53" s="360"/>
      <c r="T53" s="360"/>
      <c r="U53" s="360"/>
      <c r="V53" s="360"/>
    </row>
    <row r="54" spans="1:22" s="396" customFormat="1">
      <c r="A54" s="328"/>
      <c r="O54" s="1448"/>
      <c r="P54" s="1430"/>
      <c r="Q54" s="239"/>
      <c r="R54" s="360"/>
      <c r="S54" s="360"/>
      <c r="T54" s="360"/>
      <c r="U54" s="360"/>
      <c r="V54" s="360"/>
    </row>
    <row r="55" spans="1:22" s="396" customFormat="1">
      <c r="A55" s="328"/>
      <c r="O55" s="1448"/>
      <c r="P55" s="1430"/>
      <c r="Q55" s="239"/>
      <c r="R55" s="360"/>
      <c r="S55" s="360"/>
      <c r="T55" s="360"/>
      <c r="U55" s="360"/>
      <c r="V55" s="360"/>
    </row>
    <row r="56" spans="1:22" s="396" customFormat="1">
      <c r="A56" s="328"/>
      <c r="O56" s="1405" t="s">
        <v>2839</v>
      </c>
      <c r="P56" s="1429"/>
      <c r="Q56" s="1429"/>
      <c r="R56" s="1429"/>
      <c r="S56" s="1429"/>
      <c r="T56" s="1429"/>
      <c r="U56" s="1429"/>
      <c r="V56" s="1429"/>
    </row>
    <row r="57" spans="1:22" s="396" customFormat="1">
      <c r="A57" s="328"/>
      <c r="O57" s="1453" t="s">
        <v>2831</v>
      </c>
      <c r="P57" s="1193" t="s">
        <v>2832</v>
      </c>
      <c r="Q57" s="1193" t="s">
        <v>2840</v>
      </c>
      <c r="R57" s="1193" t="s">
        <v>2841</v>
      </c>
      <c r="S57" s="1193" t="s">
        <v>2842</v>
      </c>
      <c r="T57" s="1193" t="s">
        <v>2843</v>
      </c>
      <c r="U57" s="1193" t="s">
        <v>2844</v>
      </c>
      <c r="V57" s="1193" t="s">
        <v>73</v>
      </c>
    </row>
    <row r="58" spans="1:22" s="396" customFormat="1">
      <c r="A58" s="328"/>
      <c r="O58" s="1448" t="s">
        <v>897</v>
      </c>
      <c r="P58" s="360" t="s">
        <v>10561</v>
      </c>
      <c r="Q58" s="243" t="s">
        <v>2304</v>
      </c>
      <c r="R58" s="360" t="s">
        <v>2670</v>
      </c>
      <c r="S58" s="360" t="s">
        <v>2272</v>
      </c>
      <c r="T58" s="360"/>
      <c r="U58" s="360"/>
      <c r="V58" s="360"/>
    </row>
    <row r="59" spans="1:22" s="396" customFormat="1">
      <c r="A59" s="328"/>
      <c r="O59" s="1448"/>
      <c r="P59" s="1430"/>
      <c r="Q59" s="243"/>
      <c r="R59" s="360"/>
      <c r="S59" s="360"/>
      <c r="T59" s="360"/>
      <c r="U59" s="360"/>
      <c r="V59" s="360"/>
    </row>
    <row r="60" spans="1:22" s="396" customFormat="1">
      <c r="A60" s="328"/>
      <c r="O60" s="1448"/>
      <c r="P60" s="1430"/>
      <c r="Q60" s="243"/>
      <c r="R60" s="360"/>
      <c r="S60" s="360"/>
      <c r="T60" s="360"/>
      <c r="U60" s="360"/>
      <c r="V60" s="360"/>
    </row>
    <row r="61" spans="1:22" s="396" customFormat="1">
      <c r="A61" s="328"/>
      <c r="O61" s="1448" t="s">
        <v>897</v>
      </c>
      <c r="P61" s="360" t="s">
        <v>10561</v>
      </c>
      <c r="Q61" s="1430" t="s">
        <v>8483</v>
      </c>
      <c r="R61" s="1430" t="s">
        <v>2239</v>
      </c>
      <c r="S61" s="360" t="s">
        <v>2811</v>
      </c>
      <c r="T61" s="1430" t="s">
        <v>79</v>
      </c>
      <c r="U61" s="360"/>
      <c r="V61" s="360"/>
    </row>
    <row r="62" spans="1:22" s="396" customFormat="1">
      <c r="A62" s="328"/>
      <c r="O62" s="1448" t="s">
        <v>897</v>
      </c>
      <c r="P62" s="360" t="s">
        <v>10561</v>
      </c>
      <c r="Q62" s="239" t="s">
        <v>10570</v>
      </c>
      <c r="R62" s="360"/>
      <c r="S62" s="360"/>
      <c r="T62" s="1430" t="s">
        <v>79</v>
      </c>
      <c r="U62" s="360">
        <v>2</v>
      </c>
      <c r="V62" s="1430" t="s">
        <v>10571</v>
      </c>
    </row>
    <row r="63" spans="1:22" s="396" customFormat="1">
      <c r="A63" s="328"/>
      <c r="O63" s="1448" t="s">
        <v>897</v>
      </c>
      <c r="P63" s="360" t="s">
        <v>10561</v>
      </c>
      <c r="Q63" s="567" t="s">
        <v>5502</v>
      </c>
      <c r="R63" s="360" t="s">
        <v>351</v>
      </c>
      <c r="S63" s="360" t="s">
        <v>2278</v>
      </c>
      <c r="T63" s="1430" t="s">
        <v>79</v>
      </c>
      <c r="U63" s="360" t="s">
        <v>10572</v>
      </c>
      <c r="V63" s="360"/>
    </row>
    <row r="64" spans="1:22" s="396" customFormat="1">
      <c r="A64" s="328"/>
      <c r="O64" s="1448" t="s">
        <v>897</v>
      </c>
      <c r="P64" s="360" t="s">
        <v>10561</v>
      </c>
      <c r="Q64" s="567" t="s">
        <v>10574</v>
      </c>
      <c r="R64" s="360" t="s">
        <v>10575</v>
      </c>
      <c r="S64" s="360" t="s">
        <v>2273</v>
      </c>
      <c r="T64" s="360"/>
      <c r="U64" s="360" t="s">
        <v>10576</v>
      </c>
      <c r="V64" s="360"/>
    </row>
    <row r="65" spans="1:28" s="396" customFormat="1">
      <c r="A65" s="328"/>
      <c r="O65" s="1448" t="s">
        <v>897</v>
      </c>
      <c r="P65" s="360" t="s">
        <v>10561</v>
      </c>
      <c r="Q65" s="239" t="s">
        <v>2857</v>
      </c>
      <c r="R65" s="360"/>
      <c r="S65" s="360"/>
      <c r="T65" s="360"/>
      <c r="U65" s="360">
        <v>1</v>
      </c>
      <c r="V65" s="1430" t="s">
        <v>10571</v>
      </c>
    </row>
    <row r="66" spans="1:28" s="396" customFormat="1">
      <c r="A66" s="328"/>
      <c r="O66" s="1448" t="s">
        <v>897</v>
      </c>
      <c r="P66" s="360" t="s">
        <v>10561</v>
      </c>
      <c r="Q66" s="243" t="s">
        <v>4707</v>
      </c>
      <c r="R66" s="1430" t="s">
        <v>8520</v>
      </c>
      <c r="S66" s="360"/>
      <c r="T66" s="360"/>
      <c r="U66" s="1430" t="s">
        <v>8520</v>
      </c>
      <c r="V66" s="360"/>
    </row>
    <row r="67" spans="1:28" s="396" customFormat="1">
      <c r="A67" s="328"/>
      <c r="O67" s="1448" t="s">
        <v>897</v>
      </c>
      <c r="P67" s="360" t="s">
        <v>10561</v>
      </c>
      <c r="Q67" s="243" t="s">
        <v>5480</v>
      </c>
      <c r="R67" s="1430" t="s">
        <v>8499</v>
      </c>
      <c r="S67" s="360"/>
      <c r="T67" s="360"/>
      <c r="U67" s="1430" t="s">
        <v>10613</v>
      </c>
      <c r="V67" s="360"/>
    </row>
    <row r="68" spans="1:28" s="396" customFormat="1">
      <c r="A68" s="328"/>
      <c r="O68" s="1448" t="s">
        <v>897</v>
      </c>
      <c r="P68" s="360" t="s">
        <v>10561</v>
      </c>
      <c r="Q68" s="243" t="s">
        <v>5480</v>
      </c>
      <c r="R68" s="1430" t="s">
        <v>8499</v>
      </c>
      <c r="S68" s="360"/>
      <c r="T68" s="360"/>
      <c r="U68" s="1430" t="s">
        <v>10614</v>
      </c>
      <c r="V68" s="360"/>
    </row>
    <row r="69" spans="1:28" s="396" customFormat="1">
      <c r="A69" s="328"/>
      <c r="O69" s="1448" t="s">
        <v>897</v>
      </c>
      <c r="P69" s="360" t="s">
        <v>10561</v>
      </c>
      <c r="Q69" s="243" t="s">
        <v>2541</v>
      </c>
      <c r="R69" s="360" t="s">
        <v>4720</v>
      </c>
      <c r="S69" s="360" t="s">
        <v>2085</v>
      </c>
      <c r="T69" s="360"/>
      <c r="U69" s="360" t="s">
        <v>8947</v>
      </c>
      <c r="V69" s="360"/>
    </row>
    <row r="70" spans="1:28" s="396" customFormat="1">
      <c r="A70" s="328"/>
      <c r="O70" s="1448"/>
      <c r="P70" s="360"/>
      <c r="Q70" s="239"/>
      <c r="R70" s="360"/>
      <c r="S70" s="360"/>
      <c r="T70" s="360"/>
      <c r="U70" s="360"/>
      <c r="V70" s="360"/>
    </row>
    <row r="71" spans="1:28" s="396" customFormat="1">
      <c r="A71" s="328"/>
      <c r="O71" s="1448"/>
      <c r="P71" s="1430"/>
      <c r="Q71" s="243"/>
      <c r="R71" s="360"/>
      <c r="S71" s="360"/>
      <c r="T71" s="360"/>
      <c r="U71" s="360"/>
      <c r="V71" s="360"/>
    </row>
    <row r="72" spans="1:28" s="396" customFormat="1">
      <c r="A72" s="328"/>
      <c r="O72" s="1448" t="s">
        <v>897</v>
      </c>
      <c r="P72" s="360" t="s">
        <v>10561</v>
      </c>
      <c r="Q72" s="239" t="s">
        <v>10600</v>
      </c>
      <c r="R72" s="360"/>
      <c r="S72" s="360"/>
      <c r="T72" s="360"/>
      <c r="U72" s="360" t="s">
        <v>10615</v>
      </c>
      <c r="V72" s="360"/>
    </row>
    <row r="73" spans="1:28" s="396" customFormat="1">
      <c r="A73" s="328"/>
      <c r="O73" s="1448" t="s">
        <v>897</v>
      </c>
      <c r="P73" s="360" t="s">
        <v>10561</v>
      </c>
      <c r="Q73" s="239" t="s">
        <v>10603</v>
      </c>
      <c r="R73" s="360"/>
      <c r="S73" s="360"/>
      <c r="T73" s="360"/>
      <c r="U73" s="360" t="s">
        <v>10616</v>
      </c>
      <c r="V73" s="360"/>
    </row>
    <row r="74" spans="1:28" s="396" customFormat="1">
      <c r="A74" s="328"/>
      <c r="O74" s="1448" t="s">
        <v>897</v>
      </c>
      <c r="P74" s="360" t="s">
        <v>10561</v>
      </c>
      <c r="Q74" s="239" t="s">
        <v>10600</v>
      </c>
      <c r="R74" s="360"/>
      <c r="S74" s="360"/>
      <c r="T74" s="360"/>
      <c r="U74" s="360" t="s">
        <v>10617</v>
      </c>
      <c r="V74" s="360"/>
    </row>
    <row r="75" spans="1:28" s="396" customFormat="1">
      <c r="A75" s="328"/>
      <c r="O75" s="1448" t="s">
        <v>897</v>
      </c>
      <c r="P75" s="360" t="s">
        <v>10561</v>
      </c>
      <c r="Q75" s="239" t="s">
        <v>10603</v>
      </c>
      <c r="R75" s="360"/>
      <c r="S75" s="360"/>
      <c r="T75" s="360"/>
      <c r="U75" s="360" t="s">
        <v>10618</v>
      </c>
      <c r="V75" s="360"/>
    </row>
    <row r="76" spans="1:28">
      <c r="O76" s="1448" t="s">
        <v>897</v>
      </c>
      <c r="P76" s="360" t="s">
        <v>10561</v>
      </c>
      <c r="Q76" s="239" t="s">
        <v>10600</v>
      </c>
      <c r="R76" s="360"/>
      <c r="S76" s="360"/>
      <c r="T76" s="360"/>
      <c r="U76" s="360" t="s">
        <v>10619</v>
      </c>
      <c r="V76" s="360"/>
      <c r="AB76" s="396"/>
    </row>
    <row r="77" spans="1:28">
      <c r="O77" s="1448" t="s">
        <v>897</v>
      </c>
      <c r="P77" s="360" t="s">
        <v>10561</v>
      </c>
      <c r="Q77" s="239" t="s">
        <v>10603</v>
      </c>
      <c r="R77" s="360"/>
      <c r="S77" s="360"/>
      <c r="T77" s="360"/>
      <c r="U77" s="360" t="s">
        <v>10620</v>
      </c>
      <c r="V77" s="360"/>
      <c r="AB77" s="396"/>
    </row>
    <row r="78" spans="1:28" s="396" customFormat="1">
      <c r="A78" s="328"/>
      <c r="O78" s="1405" t="s">
        <v>2839</v>
      </c>
      <c r="P78" s="1429"/>
      <c r="Q78" s="1429"/>
      <c r="R78" s="1429"/>
      <c r="S78" s="1429"/>
      <c r="T78" s="1429"/>
      <c r="U78" s="1429"/>
      <c r="V78" s="1429"/>
    </row>
    <row r="79" spans="1:28" s="396" customFormat="1">
      <c r="A79" s="328"/>
      <c r="O79" s="1453" t="s">
        <v>2831</v>
      </c>
      <c r="P79" s="1193" t="s">
        <v>2832</v>
      </c>
      <c r="Q79" s="1193" t="s">
        <v>2840</v>
      </c>
      <c r="R79" s="1193" t="s">
        <v>2841</v>
      </c>
      <c r="S79" s="1193" t="s">
        <v>2842</v>
      </c>
      <c r="T79" s="1193" t="s">
        <v>2843</v>
      </c>
      <c r="U79" s="1193" t="s">
        <v>2844</v>
      </c>
      <c r="V79" s="1193" t="s">
        <v>73</v>
      </c>
    </row>
    <row r="80" spans="1:28" s="396" customFormat="1">
      <c r="A80" s="328"/>
      <c r="O80" s="1448" t="s">
        <v>897</v>
      </c>
      <c r="P80" s="360" t="s">
        <v>10621</v>
      </c>
      <c r="Q80" s="243" t="s">
        <v>2304</v>
      </c>
      <c r="R80" s="360" t="s">
        <v>2670</v>
      </c>
      <c r="S80" s="360" t="s">
        <v>2272</v>
      </c>
      <c r="T80" s="360"/>
      <c r="U80" s="360"/>
      <c r="V80" s="360"/>
    </row>
    <row r="81" spans="1:22" s="396" customFormat="1">
      <c r="A81" s="328"/>
      <c r="O81" s="1448"/>
      <c r="P81" s="1430"/>
      <c r="Q81" s="243"/>
      <c r="R81" s="360"/>
      <c r="S81" s="360"/>
      <c r="T81" s="360"/>
      <c r="U81" s="360"/>
      <c r="V81" s="360"/>
    </row>
    <row r="82" spans="1:22" s="396" customFormat="1">
      <c r="A82" s="328"/>
      <c r="O82" s="1448"/>
      <c r="P82" s="1430"/>
      <c r="Q82" s="243"/>
      <c r="R82" s="360"/>
      <c r="S82" s="360"/>
      <c r="T82" s="360"/>
      <c r="U82" s="360"/>
      <c r="V82" s="360"/>
    </row>
    <row r="83" spans="1:22" s="396" customFormat="1">
      <c r="A83" s="328"/>
      <c r="O83" s="1448" t="s">
        <v>897</v>
      </c>
      <c r="P83" s="360" t="s">
        <v>10621</v>
      </c>
      <c r="Q83" s="1430" t="s">
        <v>8483</v>
      </c>
      <c r="R83" s="1430" t="s">
        <v>2239</v>
      </c>
      <c r="S83" s="360" t="s">
        <v>2811</v>
      </c>
      <c r="T83" s="1430" t="s">
        <v>79</v>
      </c>
      <c r="U83" s="360"/>
      <c r="V83" s="360"/>
    </row>
    <row r="84" spans="1:22" s="396" customFormat="1">
      <c r="A84" s="328"/>
      <c r="O84" s="1448" t="s">
        <v>897</v>
      </c>
      <c r="P84" s="360" t="s">
        <v>10621</v>
      </c>
      <c r="Q84" s="239" t="s">
        <v>10570</v>
      </c>
      <c r="R84" s="360">
        <v>2</v>
      </c>
      <c r="S84" s="360"/>
      <c r="T84" s="1430" t="s">
        <v>79</v>
      </c>
      <c r="U84" s="360"/>
      <c r="V84" s="360"/>
    </row>
    <row r="85" spans="1:22" s="396" customFormat="1">
      <c r="A85" s="328"/>
      <c r="O85" s="1448" t="s">
        <v>897</v>
      </c>
      <c r="P85" s="360" t="s">
        <v>10621</v>
      </c>
      <c r="Q85" s="567" t="s">
        <v>5502</v>
      </c>
      <c r="R85" s="360" t="s">
        <v>351</v>
      </c>
      <c r="S85" s="360" t="s">
        <v>2278</v>
      </c>
      <c r="T85" s="1430" t="s">
        <v>79</v>
      </c>
      <c r="U85" s="360" t="s">
        <v>10572</v>
      </c>
      <c r="V85" s="360"/>
    </row>
    <row r="86" spans="1:22" s="396" customFormat="1">
      <c r="A86" s="328"/>
      <c r="O86" s="1448" t="s">
        <v>897</v>
      </c>
      <c r="P86" s="360" t="s">
        <v>10621</v>
      </c>
      <c r="Q86" s="567" t="s">
        <v>10574</v>
      </c>
      <c r="R86" s="360" t="s">
        <v>10575</v>
      </c>
      <c r="S86" s="360" t="s">
        <v>2273</v>
      </c>
      <c r="T86" s="360"/>
      <c r="U86" s="360" t="s">
        <v>10576</v>
      </c>
      <c r="V86" s="360"/>
    </row>
    <row r="87" spans="1:22" s="396" customFormat="1">
      <c r="A87" s="328"/>
      <c r="O87" s="1448" t="s">
        <v>897</v>
      </c>
      <c r="P87" s="360" t="s">
        <v>10621</v>
      </c>
      <c r="Q87" s="239" t="s">
        <v>2857</v>
      </c>
      <c r="R87" s="360">
        <v>1</v>
      </c>
      <c r="S87" s="360"/>
      <c r="T87" s="360"/>
      <c r="U87" s="360">
        <v>1</v>
      </c>
      <c r="V87" s="360"/>
    </row>
    <row r="88" spans="1:22" s="396" customFormat="1">
      <c r="A88" s="328"/>
      <c r="O88" s="1448" t="s">
        <v>897</v>
      </c>
      <c r="P88" s="360" t="s">
        <v>10621</v>
      </c>
      <c r="Q88" s="243" t="s">
        <v>4707</v>
      </c>
      <c r="R88" s="1430" t="s">
        <v>8520</v>
      </c>
      <c r="S88" s="360"/>
      <c r="T88" s="360"/>
      <c r="U88" s="1430" t="s">
        <v>8520</v>
      </c>
      <c r="V88" s="360"/>
    </row>
    <row r="89" spans="1:22" s="396" customFormat="1">
      <c r="A89" s="328"/>
      <c r="O89" s="1448" t="s">
        <v>897</v>
      </c>
      <c r="P89" s="360" t="s">
        <v>10621</v>
      </c>
      <c r="Q89" s="243" t="s">
        <v>5480</v>
      </c>
      <c r="R89" s="1430" t="s">
        <v>8499</v>
      </c>
      <c r="S89" s="360"/>
      <c r="T89" s="360"/>
      <c r="U89" s="1430" t="s">
        <v>10613</v>
      </c>
      <c r="V89" s="360"/>
    </row>
    <row r="90" spans="1:22" s="396" customFormat="1">
      <c r="A90" s="328"/>
      <c r="O90" s="1448" t="s">
        <v>897</v>
      </c>
      <c r="P90" s="360" t="s">
        <v>10621</v>
      </c>
      <c r="Q90" s="243" t="s">
        <v>5480</v>
      </c>
      <c r="R90" s="1430" t="s">
        <v>8499</v>
      </c>
      <c r="S90" s="360"/>
      <c r="T90" s="360"/>
      <c r="U90" s="1430" t="s">
        <v>10614</v>
      </c>
      <c r="V90" s="360"/>
    </row>
    <row r="91" spans="1:22" s="396" customFormat="1">
      <c r="A91" s="328"/>
      <c r="O91" s="1448" t="s">
        <v>897</v>
      </c>
      <c r="P91" s="360" t="s">
        <v>10621</v>
      </c>
      <c r="Q91" s="243" t="s">
        <v>2541</v>
      </c>
      <c r="R91" s="360" t="s">
        <v>4720</v>
      </c>
      <c r="S91" s="360" t="s">
        <v>2085</v>
      </c>
      <c r="T91" s="360"/>
      <c r="U91" s="360" t="s">
        <v>8947</v>
      </c>
      <c r="V91" s="360"/>
    </row>
    <row r="92" spans="1:22" s="396" customFormat="1">
      <c r="A92" s="328"/>
      <c r="O92" s="1448"/>
      <c r="P92" s="360"/>
      <c r="Q92" s="239"/>
      <c r="R92" s="360"/>
      <c r="S92" s="360"/>
      <c r="T92" s="360"/>
      <c r="U92" s="360"/>
      <c r="V92" s="360"/>
    </row>
    <row r="93" spans="1:22" s="396" customFormat="1">
      <c r="A93" s="328"/>
      <c r="O93" s="1448"/>
      <c r="P93" s="1430"/>
      <c r="Q93" s="243"/>
      <c r="R93" s="360"/>
      <c r="S93" s="360"/>
      <c r="T93" s="360"/>
      <c r="U93" s="360"/>
      <c r="V93" s="360"/>
    </row>
    <row r="94" spans="1:22" s="396" customFormat="1">
      <c r="A94" s="328"/>
      <c r="O94" s="1448" t="s">
        <v>897</v>
      </c>
      <c r="P94" s="360" t="s">
        <v>10621</v>
      </c>
      <c r="Q94" s="239" t="s">
        <v>10600</v>
      </c>
      <c r="R94" s="360"/>
      <c r="S94" s="360"/>
      <c r="T94" s="360"/>
      <c r="U94" s="360" t="s">
        <v>10615</v>
      </c>
      <c r="V94" s="360"/>
    </row>
    <row r="95" spans="1:22" s="396" customFormat="1">
      <c r="A95" s="328"/>
      <c r="O95" s="1448" t="s">
        <v>897</v>
      </c>
      <c r="P95" s="360" t="s">
        <v>10621</v>
      </c>
      <c r="Q95" s="239" t="s">
        <v>10603</v>
      </c>
      <c r="R95" s="360"/>
      <c r="S95" s="360"/>
      <c r="T95" s="360"/>
      <c r="U95" s="360" t="s">
        <v>10616</v>
      </c>
      <c r="V95" s="360"/>
    </row>
    <row r="96" spans="1:22" s="396" customFormat="1">
      <c r="A96" s="328"/>
      <c r="O96" s="1448" t="s">
        <v>897</v>
      </c>
      <c r="P96" s="360" t="s">
        <v>10621</v>
      </c>
      <c r="Q96" s="239" t="s">
        <v>10600</v>
      </c>
      <c r="R96" s="360"/>
      <c r="S96" s="360"/>
      <c r="T96" s="360"/>
      <c r="U96" s="360" t="s">
        <v>10617</v>
      </c>
      <c r="V96" s="360"/>
    </row>
    <row r="97" spans="1:22" s="396" customFormat="1">
      <c r="A97" s="328"/>
      <c r="O97" s="1448" t="s">
        <v>897</v>
      </c>
      <c r="P97" s="360" t="s">
        <v>10621</v>
      </c>
      <c r="Q97" s="239" t="s">
        <v>10603</v>
      </c>
      <c r="R97" s="360"/>
      <c r="S97" s="360"/>
      <c r="T97" s="360"/>
      <c r="U97" s="360" t="s">
        <v>10618</v>
      </c>
      <c r="V97" s="360"/>
    </row>
    <row r="98" spans="1:22" s="396" customFormat="1">
      <c r="A98" s="328"/>
      <c r="O98" s="1448" t="s">
        <v>897</v>
      </c>
      <c r="P98" s="360" t="s">
        <v>10621</v>
      </c>
      <c r="Q98" s="239" t="s">
        <v>10600</v>
      </c>
      <c r="R98" s="360"/>
      <c r="S98" s="360"/>
      <c r="T98" s="360"/>
      <c r="U98" s="360" t="s">
        <v>10619</v>
      </c>
      <c r="V98" s="360"/>
    </row>
    <row r="99" spans="1:22" s="396" customFormat="1">
      <c r="A99" s="328"/>
      <c r="O99" s="1448" t="s">
        <v>897</v>
      </c>
      <c r="P99" s="360" t="s">
        <v>10621</v>
      </c>
      <c r="Q99" s="239" t="s">
        <v>10603</v>
      </c>
      <c r="R99" s="360"/>
      <c r="S99" s="360"/>
      <c r="T99" s="360"/>
      <c r="U99" s="360" t="s">
        <v>10620</v>
      </c>
      <c r="V99" s="360"/>
    </row>
  </sheetData>
  <mergeCells count="2">
    <mergeCell ref="O11:V11"/>
    <mergeCell ref="V4:V10"/>
  </mergeCells>
  <phoneticPr fontId="5" type="noConversion"/>
  <dataValidations count="4">
    <dataValidation type="list" allowBlank="1" showInputMessage="1" showErrorMessage="1" sqref="B6" xr:uid="{00000000-0002-0000-9500-000000000000}">
      <formula1>"Mi: Minute,H: Hour,D: Daily,W: Weekly,M: Monthly,Y: Yearly"</formula1>
    </dataValidation>
    <dataValidation type="list" allowBlank="1" showInputMessage="1" showErrorMessage="1" sqref="B7 B11" xr:uid="{00000000-0002-0000-9500-000001000000}">
      <formula1>"替换,追加"</formula1>
    </dataValidation>
    <dataValidation type="list" allowBlank="1" showInputMessage="1" showErrorMessage="1" sqref="N14:N33" xr:uid="{00000000-0002-0000-9500-000002000000}">
      <formula1>"匹配,基线特有,本地扩充,废弃"</formula1>
    </dataValidation>
    <dataValidation type="list" allowBlank="1" showInputMessage="1" showErrorMessage="1" sqref="R4:R11" xr:uid="{00000000-0002-0000-9500-000003000000}">
      <formula1>"left join,inner join,union,union all"</formula1>
    </dataValidation>
  </dataValidations>
  <hyperlinks>
    <hyperlink ref="A1" location="目录!A1" display="返回" xr:uid="{00000000-0004-0000-9500-000000000000}"/>
  </hyperlinks>
  <pageMargins left="0.75" right="0.75" top="1" bottom="1" header="0.51180555555555596" footer="0.51180555555555596"/>
  <pageSetup paperSize="9" orientation="portrait"/>
  <legacyDrawing r:id="rId1"/>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AA30"/>
  <sheetViews>
    <sheetView topLeftCell="D10" workbookViewId="0">
      <selection activeCell="G26" sqref="G26"/>
    </sheetView>
  </sheetViews>
  <sheetFormatPr defaultColWidth="9" defaultRowHeight="15.6"/>
  <cols>
    <col min="1" max="1" width="8.21875" style="328" customWidth="1"/>
    <col min="2" max="2" width="27.88671875" style="396" customWidth="1"/>
    <col min="3" max="3" width="14.33203125" style="396" customWidth="1"/>
    <col min="4" max="4" width="15.21875" style="396" customWidth="1"/>
    <col min="5" max="9" width="12.109375" style="396" customWidth="1"/>
    <col min="10" max="10" width="7.88671875" style="396" customWidth="1"/>
    <col min="11" max="11" width="4.6640625" style="1400" customWidth="1"/>
    <col min="12" max="12" width="4.6640625" style="396" customWidth="1"/>
    <col min="13" max="13" width="4.77734375" style="396" customWidth="1"/>
    <col min="14" max="14" width="11.21875" style="396" customWidth="1"/>
    <col min="15" max="15" width="11.44140625" style="325" hidden="1" customWidth="1"/>
    <col min="16" max="16" width="14" style="325" hidden="1" customWidth="1"/>
    <col min="17" max="17" width="28.6640625" style="325" hidden="1" customWidth="1"/>
    <col min="18" max="18" width="24.6640625" style="325" hidden="1" customWidth="1"/>
    <col min="19" max="19" width="12.33203125" style="325" hidden="1" customWidth="1"/>
    <col min="20" max="20" width="11.21875" style="325" hidden="1" customWidth="1"/>
    <col min="21" max="21" width="17.21875" style="325" hidden="1" customWidth="1"/>
    <col min="22" max="22" width="9" style="325" hidden="1" customWidth="1"/>
    <col min="23" max="23" width="15.44140625" style="396" customWidth="1"/>
    <col min="24" max="24" width="17" style="396" customWidth="1"/>
    <col min="25" max="25" width="13.109375" style="396" customWidth="1"/>
    <col min="26" max="26" width="10.109375" style="396" customWidth="1"/>
    <col min="27" max="27" width="13.77734375" style="396" customWidth="1"/>
    <col min="28" max="16384" width="9" style="328"/>
  </cols>
  <sheetData>
    <row r="1" spans="1:27" s="396" customFormat="1">
      <c r="A1" s="2" t="s">
        <v>2037</v>
      </c>
      <c r="B1" s="331"/>
      <c r="C1" s="331"/>
      <c r="D1" s="331"/>
      <c r="E1" s="331"/>
      <c r="F1" s="331"/>
      <c r="G1" s="331"/>
      <c r="H1" s="331"/>
      <c r="I1" s="331"/>
      <c r="J1" s="331"/>
      <c r="K1" s="328"/>
      <c r="L1" s="331"/>
      <c r="M1" s="331"/>
      <c r="N1" s="331"/>
      <c r="O1" s="331"/>
      <c r="P1" s="331"/>
      <c r="Q1" s="331"/>
      <c r="R1" s="331"/>
      <c r="S1" s="331"/>
      <c r="T1" s="331"/>
      <c r="U1" s="331"/>
      <c r="V1" s="331"/>
      <c r="W1" s="336"/>
      <c r="X1" s="336"/>
      <c r="Y1" s="336"/>
      <c r="Z1" s="336"/>
      <c r="AA1" s="336"/>
    </row>
    <row r="2" spans="1:27" s="396" customFormat="1">
      <c r="A2" s="216" t="s">
        <v>2038</v>
      </c>
      <c r="B2" s="217"/>
      <c r="C2" s="217"/>
      <c r="D2" s="217"/>
      <c r="E2" s="217"/>
      <c r="F2" s="217"/>
      <c r="G2" s="217"/>
      <c r="H2" s="217"/>
      <c r="I2" s="217"/>
      <c r="J2" s="217"/>
      <c r="K2" s="217"/>
      <c r="L2" s="217"/>
      <c r="M2" s="217"/>
      <c r="N2" s="217"/>
      <c r="O2" s="1183" t="s">
        <v>2830</v>
      </c>
      <c r="P2" s="1184"/>
      <c r="Q2" s="1184"/>
      <c r="R2" s="1184"/>
      <c r="S2" s="1184"/>
      <c r="T2" s="1184"/>
      <c r="U2" s="1184"/>
      <c r="V2" s="1184"/>
      <c r="W2" s="1411" t="s">
        <v>2039</v>
      </c>
      <c r="X2" s="338"/>
      <c r="Y2" s="338"/>
      <c r="Z2" s="338"/>
      <c r="AA2" s="353"/>
    </row>
    <row r="3" spans="1:27" s="396" customFormat="1">
      <c r="A3" s="218" t="s">
        <v>2040</v>
      </c>
      <c r="B3" s="316" t="s">
        <v>978</v>
      </c>
      <c r="C3" s="219"/>
      <c r="D3" s="219"/>
      <c r="E3" s="219"/>
      <c r="F3" s="219"/>
      <c r="G3" s="219"/>
      <c r="H3" s="219"/>
      <c r="I3" s="219"/>
      <c r="J3" s="352"/>
      <c r="K3" s="352"/>
      <c r="L3" s="219"/>
      <c r="M3" s="219"/>
      <c r="N3" s="219"/>
      <c r="O3" s="1185" t="s">
        <v>2831</v>
      </c>
      <c r="P3" s="1186" t="s">
        <v>2832</v>
      </c>
      <c r="Q3" s="1186" t="s">
        <v>2833</v>
      </c>
      <c r="R3" s="1186" t="s">
        <v>2834</v>
      </c>
      <c r="S3" s="1186" t="s">
        <v>2835</v>
      </c>
      <c r="T3" s="1186" t="s">
        <v>2836</v>
      </c>
      <c r="U3" s="1186" t="s">
        <v>2837</v>
      </c>
      <c r="V3" s="1195" t="s">
        <v>73</v>
      </c>
      <c r="W3" s="1421" t="s">
        <v>2041</v>
      </c>
      <c r="X3" s="340" t="s">
        <v>2042</v>
      </c>
      <c r="Y3" s="340"/>
      <c r="Z3" s="354"/>
      <c r="AA3" s="355"/>
    </row>
    <row r="4" spans="1:27" s="397" customFormat="1">
      <c r="A4" s="220" t="s">
        <v>2042</v>
      </c>
      <c r="B4" s="243" t="s">
        <v>977</v>
      </c>
      <c r="C4" s="352"/>
      <c r="D4" s="352"/>
      <c r="E4" s="352"/>
      <c r="F4" s="352"/>
      <c r="G4" s="352"/>
      <c r="H4" s="352"/>
      <c r="I4" s="352"/>
      <c r="J4" s="352"/>
      <c r="K4" s="352"/>
      <c r="L4" s="352"/>
      <c r="M4" s="352"/>
      <c r="N4" s="352"/>
      <c r="O4" s="1161" t="s">
        <v>8258</v>
      </c>
      <c r="P4" s="229" t="s">
        <v>969</v>
      </c>
      <c r="Q4" s="229" t="s">
        <v>970</v>
      </c>
      <c r="R4" s="326"/>
      <c r="S4" s="229" t="s">
        <v>8260</v>
      </c>
      <c r="T4" s="243" t="s">
        <v>9211</v>
      </c>
      <c r="U4" s="229"/>
      <c r="V4" s="221" t="s">
        <v>10622</v>
      </c>
      <c r="W4" s="1161" t="s">
        <v>2301</v>
      </c>
      <c r="X4" s="628" t="s">
        <v>980</v>
      </c>
      <c r="Y4" s="229"/>
      <c r="Z4" s="221"/>
      <c r="AA4" s="229"/>
    </row>
    <row r="5" spans="1:27" s="397" customFormat="1">
      <c r="A5" s="220" t="s">
        <v>2041</v>
      </c>
      <c r="B5" s="221" t="s">
        <v>2043</v>
      </c>
      <c r="C5" s="352"/>
      <c r="D5" s="352"/>
      <c r="E5" s="352"/>
      <c r="F5" s="352"/>
      <c r="G5" s="352"/>
      <c r="H5" s="352"/>
      <c r="I5" s="352"/>
      <c r="J5" s="352"/>
      <c r="K5" s="352"/>
      <c r="L5" s="352"/>
      <c r="M5" s="352"/>
      <c r="N5" s="352"/>
      <c r="O5" s="1161"/>
      <c r="P5" s="229"/>
      <c r="Q5" s="229"/>
      <c r="R5" s="229"/>
      <c r="S5" s="229"/>
      <c r="T5" s="229"/>
      <c r="U5" s="229"/>
      <c r="V5" s="221"/>
      <c r="W5" s="1161"/>
      <c r="X5" s="1197"/>
      <c r="Y5" s="229"/>
      <c r="Z5" s="221"/>
      <c r="AA5" s="229"/>
    </row>
    <row r="6" spans="1:27" s="397" customFormat="1">
      <c r="A6" s="220" t="s">
        <v>2044</v>
      </c>
      <c r="B6" s="1175" t="s">
        <v>2303</v>
      </c>
      <c r="C6" s="222"/>
      <c r="D6" s="222"/>
      <c r="E6" s="222"/>
      <c r="F6" s="222"/>
      <c r="G6" s="222"/>
      <c r="H6" s="222"/>
      <c r="I6" s="222"/>
      <c r="J6" s="352"/>
      <c r="K6" s="352"/>
      <c r="L6" s="222"/>
      <c r="M6" s="222"/>
      <c r="N6" s="222"/>
      <c r="O6" s="1161"/>
      <c r="P6" s="229"/>
      <c r="Q6" s="229"/>
      <c r="R6" s="229"/>
      <c r="S6" s="229"/>
      <c r="T6" s="229"/>
      <c r="U6" s="229"/>
      <c r="V6" s="221"/>
      <c r="W6" s="1410"/>
      <c r="X6" s="827"/>
      <c r="Y6" s="827"/>
      <c r="Z6" s="225"/>
      <c r="AA6" s="827"/>
    </row>
    <row r="7" spans="1:27" s="396" customFormat="1">
      <c r="A7" s="223" t="s">
        <v>2046</v>
      </c>
      <c r="B7" s="1176" t="s">
        <v>2047</v>
      </c>
      <c r="C7" s="219"/>
      <c r="D7" s="219"/>
      <c r="E7" s="219"/>
      <c r="F7" s="219"/>
      <c r="G7" s="219"/>
      <c r="H7" s="219"/>
      <c r="I7" s="219"/>
      <c r="J7" s="352"/>
      <c r="K7" s="352"/>
      <c r="L7" s="219"/>
      <c r="M7" s="219"/>
      <c r="N7" s="219"/>
      <c r="O7" s="1161"/>
      <c r="P7" s="1190"/>
      <c r="Q7" s="1190"/>
      <c r="R7" s="1190"/>
      <c r="S7" s="1190"/>
      <c r="T7" s="1190"/>
      <c r="U7" s="1190"/>
      <c r="V7" s="1199"/>
      <c r="W7" s="1188"/>
      <c r="X7" s="346"/>
      <c r="Y7" s="348"/>
      <c r="Z7" s="358"/>
      <c r="AA7" s="348"/>
    </row>
    <row r="8" spans="1:27" s="396" customFormat="1">
      <c r="A8" s="223" t="s">
        <v>2048</v>
      </c>
      <c r="B8" s="225"/>
      <c r="C8" s="219"/>
      <c r="D8" s="219"/>
      <c r="E8" s="219"/>
      <c r="F8" s="219"/>
      <c r="G8" s="219"/>
      <c r="H8" s="219"/>
      <c r="I8" s="219"/>
      <c r="J8" s="352"/>
      <c r="K8" s="352"/>
      <c r="L8" s="219"/>
      <c r="M8" s="219"/>
      <c r="N8" s="219"/>
      <c r="O8" s="1161"/>
      <c r="P8" s="348"/>
      <c r="Q8" s="348"/>
      <c r="R8" s="348"/>
      <c r="S8" s="348"/>
      <c r="T8" s="348"/>
      <c r="U8" s="348"/>
      <c r="V8" s="358"/>
      <c r="W8" s="1188"/>
      <c r="X8" s="346"/>
      <c r="Y8" s="348"/>
      <c r="Z8" s="358"/>
      <c r="AA8" s="348"/>
    </row>
    <row r="9" spans="1:27" s="396" customFormat="1">
      <c r="A9" s="223"/>
      <c r="B9" s="226"/>
      <c r="C9" s="219"/>
      <c r="D9" s="219"/>
      <c r="E9" s="219"/>
      <c r="F9" s="219"/>
      <c r="G9" s="219"/>
      <c r="H9" s="219"/>
      <c r="I9" s="219"/>
      <c r="J9" s="352"/>
      <c r="K9" s="352"/>
      <c r="L9" s="219"/>
      <c r="M9" s="219"/>
      <c r="N9" s="219"/>
      <c r="O9" s="1992" t="s">
        <v>10623</v>
      </c>
      <c r="P9" s="1993"/>
      <c r="Q9" s="1993"/>
      <c r="R9" s="1993"/>
      <c r="S9" s="1993"/>
      <c r="T9" s="1993"/>
      <c r="U9" s="1993"/>
      <c r="V9" s="1993"/>
      <c r="W9" s="1188"/>
      <c r="X9" s="348"/>
      <c r="Y9" s="348"/>
      <c r="Z9" s="358"/>
      <c r="AA9" s="67"/>
    </row>
    <row r="10" spans="1:27" s="396" customFormat="1">
      <c r="A10" s="216" t="s">
        <v>2049</v>
      </c>
      <c r="B10" s="217"/>
      <c r="C10" s="217"/>
      <c r="D10" s="217"/>
      <c r="E10" s="217"/>
      <c r="F10" s="217"/>
      <c r="G10" s="217"/>
      <c r="H10" s="217"/>
      <c r="I10" s="217"/>
      <c r="J10" s="217"/>
      <c r="K10" s="217"/>
      <c r="L10" s="217"/>
      <c r="M10" s="217"/>
      <c r="N10" s="217"/>
      <c r="O10" s="1405" t="s">
        <v>2839</v>
      </c>
      <c r="P10" s="1184"/>
      <c r="Q10" s="1184"/>
      <c r="R10" s="1184"/>
      <c r="S10" s="1184"/>
      <c r="T10" s="1184"/>
      <c r="U10" s="1184"/>
      <c r="V10" s="1184"/>
      <c r="W10" s="1411" t="s">
        <v>2050</v>
      </c>
      <c r="X10" s="338"/>
      <c r="Y10" s="338"/>
      <c r="Z10" s="338"/>
      <c r="AA10" s="353"/>
    </row>
    <row r="11" spans="1:27" s="396" customFormat="1" ht="24.75" customHeight="1">
      <c r="A11" s="227" t="s">
        <v>49</v>
      </c>
      <c r="B11" s="228" t="s">
        <v>2051</v>
      </c>
      <c r="C11" s="228" t="s">
        <v>2052</v>
      </c>
      <c r="D11" s="228" t="s">
        <v>2053</v>
      </c>
      <c r="E11" s="228" t="s">
        <v>2054</v>
      </c>
      <c r="F11" s="15" t="s">
        <v>3169</v>
      </c>
      <c r="G11" s="15" t="s">
        <v>3170</v>
      </c>
      <c r="H11" s="15" t="s">
        <v>3171</v>
      </c>
      <c r="I11" s="15" t="s">
        <v>3172</v>
      </c>
      <c r="J11" s="232" t="s">
        <v>2055</v>
      </c>
      <c r="K11" s="218" t="s">
        <v>2056</v>
      </c>
      <c r="L11" s="1442" t="s">
        <v>2057</v>
      </c>
      <c r="M11" s="228" t="s">
        <v>73</v>
      </c>
      <c r="N11" s="1406" t="s">
        <v>2058</v>
      </c>
      <c r="O11" s="1407" t="s">
        <v>2831</v>
      </c>
      <c r="P11" s="1200" t="s">
        <v>2832</v>
      </c>
      <c r="Q11" s="1200" t="s">
        <v>2840</v>
      </c>
      <c r="R11" s="1200" t="s">
        <v>2841</v>
      </c>
      <c r="S11" s="1200" t="s">
        <v>2842</v>
      </c>
      <c r="T11" s="1200" t="s">
        <v>2843</v>
      </c>
      <c r="U11" s="1200" t="s">
        <v>2844</v>
      </c>
      <c r="V11" s="1201" t="s">
        <v>73</v>
      </c>
      <c r="W11" s="1412" t="s">
        <v>2059</v>
      </c>
      <c r="X11" s="390" t="s">
        <v>2060</v>
      </c>
      <c r="Y11" s="390" t="s">
        <v>2061</v>
      </c>
      <c r="Z11" s="390" t="s">
        <v>2062</v>
      </c>
      <c r="AA11" s="390" t="s">
        <v>2063</v>
      </c>
    </row>
    <row r="12" spans="1:27" s="1370" customFormat="1" ht="13.2">
      <c r="A12" s="754">
        <v>1</v>
      </c>
      <c r="B12" s="243" t="s">
        <v>2304</v>
      </c>
      <c r="C12" s="243" t="s">
        <v>2670</v>
      </c>
      <c r="D12" s="243" t="s">
        <v>2078</v>
      </c>
      <c r="E12" s="243" t="s">
        <v>2307</v>
      </c>
      <c r="F12" s="243" t="s">
        <v>2304</v>
      </c>
      <c r="G12" s="243" t="s">
        <v>2670</v>
      </c>
      <c r="H12" s="243" t="s">
        <v>2078</v>
      </c>
      <c r="I12" s="243" t="s">
        <v>2079</v>
      </c>
      <c r="J12" s="772"/>
      <c r="K12" s="583"/>
      <c r="L12" s="782"/>
      <c r="M12" s="238"/>
      <c r="N12" s="696" t="s">
        <v>4189</v>
      </c>
      <c r="O12" s="1161" t="s">
        <v>8258</v>
      </c>
      <c r="P12" s="229" t="s">
        <v>969</v>
      </c>
      <c r="Q12" s="243" t="s">
        <v>2304</v>
      </c>
      <c r="R12" s="243" t="s">
        <v>2670</v>
      </c>
      <c r="S12" s="243" t="s">
        <v>2078</v>
      </c>
      <c r="T12" s="1329"/>
      <c r="U12" s="229"/>
      <c r="V12" s="221"/>
      <c r="W12" s="1413" t="s">
        <v>980</v>
      </c>
      <c r="X12" s="239" t="s">
        <v>3981</v>
      </c>
      <c r="Y12" s="239" t="s">
        <v>10624</v>
      </c>
      <c r="Z12" s="239" t="s">
        <v>4935</v>
      </c>
      <c r="AA12" s="567"/>
    </row>
    <row r="13" spans="1:27" s="1370" customFormat="1" ht="13.2">
      <c r="A13" s="754">
        <v>4</v>
      </c>
      <c r="B13" s="243" t="s">
        <v>8483</v>
      </c>
      <c r="C13" s="243" t="s">
        <v>2239</v>
      </c>
      <c r="D13" s="243" t="s">
        <v>2240</v>
      </c>
      <c r="E13" s="243" t="s">
        <v>2307</v>
      </c>
      <c r="F13" s="308" t="s">
        <v>105</v>
      </c>
      <c r="G13" s="243" t="s">
        <v>2239</v>
      </c>
      <c r="H13" s="243" t="s">
        <v>3175</v>
      </c>
      <c r="I13" s="243" t="s">
        <v>2241</v>
      </c>
      <c r="J13" s="624" t="s">
        <v>79</v>
      </c>
      <c r="K13" s="754"/>
      <c r="L13" s="632"/>
      <c r="M13" s="243"/>
      <c r="N13" s="696" t="s">
        <v>4189</v>
      </c>
      <c r="O13" s="1161" t="s">
        <v>8258</v>
      </c>
      <c r="P13" s="229" t="s">
        <v>969</v>
      </c>
      <c r="Q13" s="243" t="s">
        <v>2238</v>
      </c>
      <c r="R13" s="243" t="s">
        <v>2239</v>
      </c>
      <c r="S13" s="243" t="s">
        <v>2240</v>
      </c>
      <c r="T13" s="1329" t="s">
        <v>79</v>
      </c>
      <c r="U13" s="1203"/>
      <c r="V13" s="1414"/>
      <c r="W13" s="1413" t="s">
        <v>980</v>
      </c>
      <c r="X13" s="239" t="s">
        <v>10625</v>
      </c>
      <c r="Y13" s="239" t="s">
        <v>10626</v>
      </c>
      <c r="Z13" s="239" t="s">
        <v>4937</v>
      </c>
      <c r="AA13" s="548" t="s">
        <v>2849</v>
      </c>
    </row>
    <row r="14" spans="1:27" s="1370" customFormat="1" ht="13.2">
      <c r="A14" s="754">
        <v>5</v>
      </c>
      <c r="B14" s="239" t="s">
        <v>4892</v>
      </c>
      <c r="C14" s="239" t="s">
        <v>10568</v>
      </c>
      <c r="D14" s="239" t="s">
        <v>10569</v>
      </c>
      <c r="E14" s="243" t="s">
        <v>2307</v>
      </c>
      <c r="F14" s="243" t="s">
        <v>4892</v>
      </c>
      <c r="G14" s="308" t="s">
        <v>8481</v>
      </c>
      <c r="H14" s="243" t="s">
        <v>2070</v>
      </c>
      <c r="I14" s="243" t="s">
        <v>2071</v>
      </c>
      <c r="J14" s="624"/>
      <c r="K14" s="754"/>
      <c r="L14" s="632" t="s">
        <v>10627</v>
      </c>
      <c r="M14" s="243"/>
      <c r="N14" s="696" t="s">
        <v>2308</v>
      </c>
      <c r="O14" s="1161" t="s">
        <v>8258</v>
      </c>
      <c r="P14" s="229" t="s">
        <v>969</v>
      </c>
      <c r="Q14" s="239" t="s">
        <v>10570</v>
      </c>
      <c r="R14" s="239" t="s">
        <v>10568</v>
      </c>
      <c r="S14" s="239" t="s">
        <v>10569</v>
      </c>
      <c r="T14" s="1329" t="s">
        <v>79</v>
      </c>
      <c r="U14" s="113"/>
      <c r="V14" s="221"/>
      <c r="W14" s="1413" t="s">
        <v>980</v>
      </c>
      <c r="X14" s="239" t="s">
        <v>10570</v>
      </c>
      <c r="Y14" s="239" t="s">
        <v>10568</v>
      </c>
      <c r="Z14" s="239" t="s">
        <v>10569</v>
      </c>
      <c r="AA14" s="548" t="s">
        <v>2849</v>
      </c>
    </row>
    <row r="15" spans="1:27" s="1370" customFormat="1" ht="13.2">
      <c r="A15" s="754">
        <v>6</v>
      </c>
      <c r="B15" s="567" t="s">
        <v>5502</v>
      </c>
      <c r="C15" s="243" t="s">
        <v>351</v>
      </c>
      <c r="D15" s="243" t="s">
        <v>2278</v>
      </c>
      <c r="E15" s="243" t="s">
        <v>2307</v>
      </c>
      <c r="F15" s="243" t="s">
        <v>5502</v>
      </c>
      <c r="G15" s="243" t="s">
        <v>351</v>
      </c>
      <c r="H15" s="243" t="s">
        <v>2278</v>
      </c>
      <c r="I15" s="243" t="s">
        <v>2827</v>
      </c>
      <c r="J15" s="624" t="s">
        <v>79</v>
      </c>
      <c r="K15" s="754"/>
      <c r="L15" s="632"/>
      <c r="M15" s="243"/>
      <c r="N15" s="696" t="s">
        <v>4189</v>
      </c>
      <c r="O15" s="1161" t="s">
        <v>8258</v>
      </c>
      <c r="P15" s="229" t="s">
        <v>969</v>
      </c>
      <c r="Q15" s="360" t="s">
        <v>5502</v>
      </c>
      <c r="R15" s="243" t="s">
        <v>351</v>
      </c>
      <c r="S15" s="243" t="s">
        <v>2278</v>
      </c>
      <c r="T15" s="1329" t="s">
        <v>79</v>
      </c>
      <c r="U15" s="113"/>
      <c r="V15" s="221"/>
      <c r="W15" s="1413" t="s">
        <v>980</v>
      </c>
      <c r="X15" s="239" t="s">
        <v>10628</v>
      </c>
      <c r="Y15" s="239" t="s">
        <v>10629</v>
      </c>
      <c r="Z15" s="239" t="s">
        <v>4935</v>
      </c>
      <c r="AA15" s="548" t="s">
        <v>2849</v>
      </c>
    </row>
    <row r="16" spans="1:27" s="1370" customFormat="1" ht="13.2">
      <c r="A16" s="754">
        <v>7</v>
      </c>
      <c r="B16" s="239" t="s">
        <v>10630</v>
      </c>
      <c r="C16" s="239" t="s">
        <v>8298</v>
      </c>
      <c r="D16" s="239" t="s">
        <v>4935</v>
      </c>
      <c r="E16" s="243" t="s">
        <v>2307</v>
      </c>
      <c r="F16" s="243" t="s">
        <v>10630</v>
      </c>
      <c r="G16" s="308" t="s">
        <v>7350</v>
      </c>
      <c r="H16" s="243" t="s">
        <v>2272</v>
      </c>
      <c r="I16" s="243" t="s">
        <v>2273</v>
      </c>
      <c r="J16" s="624"/>
      <c r="K16" s="754" t="s">
        <v>10631</v>
      </c>
      <c r="L16" s="632"/>
      <c r="M16" s="243"/>
      <c r="N16" s="696" t="s">
        <v>2308</v>
      </c>
      <c r="O16" s="1161" t="s">
        <v>8258</v>
      </c>
      <c r="P16" s="229" t="s">
        <v>969</v>
      </c>
      <c r="Q16" s="243" t="s">
        <v>2304</v>
      </c>
      <c r="R16" s="243" t="s">
        <v>2670</v>
      </c>
      <c r="S16" s="243" t="s">
        <v>2078</v>
      </c>
      <c r="T16" s="229"/>
      <c r="U16" s="113" t="s">
        <v>9308</v>
      </c>
      <c r="V16" s="221"/>
      <c r="W16" s="1413" t="s">
        <v>980</v>
      </c>
      <c r="X16" s="239" t="s">
        <v>8297</v>
      </c>
      <c r="Y16" s="239" t="s">
        <v>8298</v>
      </c>
      <c r="Z16" s="239" t="s">
        <v>4935</v>
      </c>
      <c r="AA16" s="360" t="s">
        <v>8280</v>
      </c>
    </row>
    <row r="17" spans="1:27" s="1370" customFormat="1" ht="13.2">
      <c r="A17" s="754">
        <v>8</v>
      </c>
      <c r="B17" s="243" t="s">
        <v>8300</v>
      </c>
      <c r="C17" s="243" t="s">
        <v>8301</v>
      </c>
      <c r="D17" s="239" t="s">
        <v>4935</v>
      </c>
      <c r="E17" s="243" t="s">
        <v>2307</v>
      </c>
      <c r="F17" s="243" t="s">
        <v>8300</v>
      </c>
      <c r="G17" s="243" t="s">
        <v>8301</v>
      </c>
      <c r="H17" s="243" t="s">
        <v>2272</v>
      </c>
      <c r="I17" s="243" t="s">
        <v>2273</v>
      </c>
      <c r="J17" s="624"/>
      <c r="K17" s="754" t="s">
        <v>10631</v>
      </c>
      <c r="L17" s="632"/>
      <c r="M17" s="243"/>
      <c r="N17" s="696" t="s">
        <v>4189</v>
      </c>
      <c r="O17" s="1161" t="s">
        <v>8258</v>
      </c>
      <c r="P17" s="229" t="s">
        <v>969</v>
      </c>
      <c r="Q17" s="243" t="s">
        <v>2304</v>
      </c>
      <c r="R17" s="243" t="s">
        <v>2670</v>
      </c>
      <c r="S17" s="243" t="s">
        <v>2078</v>
      </c>
      <c r="T17" s="229"/>
      <c r="U17" s="113" t="s">
        <v>9306</v>
      </c>
      <c r="V17" s="221"/>
      <c r="W17" s="1413" t="s">
        <v>980</v>
      </c>
      <c r="X17" s="239" t="s">
        <v>10632</v>
      </c>
      <c r="Y17" s="239" t="s">
        <v>10633</v>
      </c>
      <c r="Z17" s="239" t="s">
        <v>4950</v>
      </c>
      <c r="AA17" s="360" t="s">
        <v>8280</v>
      </c>
    </row>
    <row r="18" spans="1:27" s="396" customFormat="1">
      <c r="A18" s="754">
        <v>9</v>
      </c>
      <c r="B18" s="239" t="s">
        <v>10634</v>
      </c>
      <c r="C18" s="239" t="s">
        <v>10635</v>
      </c>
      <c r="D18" s="239" t="s">
        <v>4950</v>
      </c>
      <c r="E18" s="243" t="s">
        <v>2108</v>
      </c>
      <c r="F18" s="243" t="s">
        <v>10634</v>
      </c>
      <c r="G18" s="308" t="s">
        <v>7153</v>
      </c>
      <c r="H18" s="243" t="s">
        <v>2085</v>
      </c>
      <c r="I18" s="243" t="s">
        <v>2108</v>
      </c>
      <c r="J18" s="624"/>
      <c r="K18" s="754" t="s">
        <v>5129</v>
      </c>
      <c r="L18" s="632"/>
      <c r="M18" s="567"/>
      <c r="N18" s="696" t="s">
        <v>4189</v>
      </c>
      <c r="O18" s="1161" t="s">
        <v>8258</v>
      </c>
      <c r="P18" s="229" t="s">
        <v>969</v>
      </c>
      <c r="Q18" s="239" t="s">
        <v>2857</v>
      </c>
      <c r="R18" s="239" t="s">
        <v>2858</v>
      </c>
      <c r="S18" s="239" t="s">
        <v>2725</v>
      </c>
      <c r="T18" s="229"/>
      <c r="U18" s="113" t="s">
        <v>10636</v>
      </c>
      <c r="V18" s="221"/>
      <c r="W18" s="1413" t="s">
        <v>980</v>
      </c>
      <c r="X18" s="239" t="s">
        <v>10637</v>
      </c>
      <c r="Y18" s="239" t="s">
        <v>10635</v>
      </c>
      <c r="Z18" s="239" t="s">
        <v>4950</v>
      </c>
      <c r="AA18" s="360" t="s">
        <v>8514</v>
      </c>
    </row>
    <row r="19" spans="1:27" s="396" customFormat="1">
      <c r="A19" s="754">
        <v>10</v>
      </c>
      <c r="B19" s="243" t="s">
        <v>10638</v>
      </c>
      <c r="C19" s="243" t="s">
        <v>10639</v>
      </c>
      <c r="D19" s="243" t="s">
        <v>2084</v>
      </c>
      <c r="E19" s="243" t="s">
        <v>2108</v>
      </c>
      <c r="F19" s="243" t="s">
        <v>10638</v>
      </c>
      <c r="G19" s="308" t="s">
        <v>7154</v>
      </c>
      <c r="H19" s="243" t="s">
        <v>3212</v>
      </c>
      <c r="I19" s="243" t="s">
        <v>2108</v>
      </c>
      <c r="J19" s="624"/>
      <c r="K19" s="754" t="s">
        <v>5129</v>
      </c>
      <c r="L19" s="632"/>
      <c r="M19" s="567"/>
      <c r="N19" s="696" t="s">
        <v>4189</v>
      </c>
      <c r="O19" s="1161" t="s">
        <v>8258</v>
      </c>
      <c r="P19" s="229" t="s">
        <v>969</v>
      </c>
      <c r="Q19" s="243" t="s">
        <v>2304</v>
      </c>
      <c r="R19" s="243" t="s">
        <v>2670</v>
      </c>
      <c r="S19" s="243" t="s">
        <v>2078</v>
      </c>
      <c r="T19" s="229"/>
      <c r="U19" s="113" t="s">
        <v>10640</v>
      </c>
      <c r="V19" s="1414"/>
      <c r="W19" s="1413" t="s">
        <v>980</v>
      </c>
      <c r="X19" s="239" t="s">
        <v>10641</v>
      </c>
      <c r="Y19" s="239" t="s">
        <v>10642</v>
      </c>
      <c r="Z19" s="239" t="s">
        <v>4950</v>
      </c>
      <c r="AA19" s="360" t="s">
        <v>8280</v>
      </c>
    </row>
    <row r="20" spans="1:27" s="396" customFormat="1" ht="15" customHeight="1">
      <c r="A20" s="754">
        <v>11</v>
      </c>
      <c r="B20" s="243" t="s">
        <v>10643</v>
      </c>
      <c r="C20" s="243" t="s">
        <v>10644</v>
      </c>
      <c r="D20" s="243" t="s">
        <v>2088</v>
      </c>
      <c r="E20" s="243" t="s">
        <v>2307</v>
      </c>
      <c r="F20" s="243" t="s">
        <v>10643</v>
      </c>
      <c r="G20" s="243" t="s">
        <v>10644</v>
      </c>
      <c r="H20" s="243" t="s">
        <v>2088</v>
      </c>
      <c r="I20" s="243" t="s">
        <v>2089</v>
      </c>
      <c r="J20" s="624"/>
      <c r="K20" s="754"/>
      <c r="L20" s="632"/>
      <c r="M20" s="567"/>
      <c r="N20" s="696" t="s">
        <v>188</v>
      </c>
      <c r="O20" s="1161" t="s">
        <v>8258</v>
      </c>
      <c r="P20" s="229" t="s">
        <v>969</v>
      </c>
      <c r="Q20" s="239"/>
      <c r="R20" s="239"/>
      <c r="S20" s="239"/>
      <c r="T20" s="229"/>
      <c r="U20" s="113" t="s">
        <v>10645</v>
      </c>
      <c r="V20" s="221"/>
      <c r="W20" s="1447"/>
      <c r="X20" s="567"/>
      <c r="Y20" s="567"/>
      <c r="Z20" s="567"/>
      <c r="AA20" s="360"/>
    </row>
    <row r="21" spans="1:27" s="396" customFormat="1" ht="15" customHeight="1">
      <c r="A21" s="754">
        <v>12</v>
      </c>
      <c r="B21" s="243" t="s">
        <v>7334</v>
      </c>
      <c r="C21" s="243" t="s">
        <v>4708</v>
      </c>
      <c r="D21" s="243" t="s">
        <v>2084</v>
      </c>
      <c r="E21" s="243" t="s">
        <v>2108</v>
      </c>
      <c r="F21" s="243" t="s">
        <v>7334</v>
      </c>
      <c r="G21" s="308" t="s">
        <v>7335</v>
      </c>
      <c r="H21" s="243" t="s">
        <v>3212</v>
      </c>
      <c r="I21" s="243" t="s">
        <v>2108</v>
      </c>
      <c r="J21" s="624"/>
      <c r="K21" s="754" t="s">
        <v>3760</v>
      </c>
      <c r="L21" s="632"/>
      <c r="M21" s="567"/>
      <c r="N21" s="696" t="s">
        <v>4189</v>
      </c>
      <c r="O21" s="1161" t="s">
        <v>8258</v>
      </c>
      <c r="P21" s="229" t="s">
        <v>969</v>
      </c>
      <c r="Q21" s="243" t="s">
        <v>7334</v>
      </c>
      <c r="R21" s="243" t="s">
        <v>4708</v>
      </c>
      <c r="S21" s="243" t="s">
        <v>2084</v>
      </c>
      <c r="T21" s="229"/>
      <c r="U21" s="113" t="s">
        <v>9217</v>
      </c>
      <c r="V21" s="221"/>
      <c r="W21" s="1413" t="s">
        <v>980</v>
      </c>
      <c r="X21" s="239" t="s">
        <v>10577</v>
      </c>
      <c r="Y21" s="239" t="s">
        <v>10578</v>
      </c>
      <c r="Z21" s="239" t="s">
        <v>10579</v>
      </c>
      <c r="AA21" s="360" t="s">
        <v>8514</v>
      </c>
    </row>
    <row r="22" spans="1:27" s="396" customFormat="1" ht="15" customHeight="1">
      <c r="A22" s="1440">
        <v>13</v>
      </c>
      <c r="B22" s="1441" t="s">
        <v>10580</v>
      </c>
      <c r="C22" s="1441" t="s">
        <v>10581</v>
      </c>
      <c r="D22" s="1441" t="s">
        <v>2084</v>
      </c>
      <c r="E22" s="1441" t="s">
        <v>2108</v>
      </c>
      <c r="F22" s="1441" t="s">
        <v>10580</v>
      </c>
      <c r="G22" s="1441" t="s">
        <v>10581</v>
      </c>
      <c r="H22" s="1441" t="s">
        <v>2084</v>
      </c>
      <c r="I22" s="1441" t="s">
        <v>2108</v>
      </c>
      <c r="J22" s="1441"/>
      <c r="K22" s="1441"/>
      <c r="L22" s="1441"/>
      <c r="M22" s="1443"/>
      <c r="N22" s="1444" t="s">
        <v>188</v>
      </c>
      <c r="O22" s="1161" t="s">
        <v>8258</v>
      </c>
      <c r="P22" s="229" t="s">
        <v>969</v>
      </c>
      <c r="Q22" s="243" t="s">
        <v>10580</v>
      </c>
      <c r="R22" s="243" t="s">
        <v>10581</v>
      </c>
      <c r="S22" s="243" t="s">
        <v>2084</v>
      </c>
      <c r="T22" s="243"/>
      <c r="U22" s="113" t="s">
        <v>10646</v>
      </c>
      <c r="V22" s="221"/>
      <c r="W22" s="1413"/>
      <c r="X22" s="239"/>
      <c r="Y22" s="239"/>
      <c r="Z22" s="239"/>
      <c r="AA22" s="360"/>
    </row>
    <row r="23" spans="1:27" s="396" customFormat="1" ht="15" customHeight="1">
      <c r="A23" s="1440">
        <v>14</v>
      </c>
      <c r="B23" s="1441" t="s">
        <v>10583</v>
      </c>
      <c r="C23" s="1441" t="s">
        <v>10584</v>
      </c>
      <c r="D23" s="1441" t="s">
        <v>2084</v>
      </c>
      <c r="E23" s="1441" t="s">
        <v>2108</v>
      </c>
      <c r="F23" s="1441" t="s">
        <v>10583</v>
      </c>
      <c r="G23" s="1441" t="s">
        <v>10584</v>
      </c>
      <c r="H23" s="1441" t="s">
        <v>2084</v>
      </c>
      <c r="I23" s="1441" t="s">
        <v>2108</v>
      </c>
      <c r="J23" s="1441"/>
      <c r="K23" s="1441"/>
      <c r="L23" s="1441"/>
      <c r="M23" s="1443"/>
      <c r="N23" s="1444" t="s">
        <v>188</v>
      </c>
      <c r="O23" s="1161" t="s">
        <v>8258</v>
      </c>
      <c r="P23" s="229" t="s">
        <v>969</v>
      </c>
      <c r="Q23" s="243" t="s">
        <v>10583</v>
      </c>
      <c r="R23" s="243" t="s">
        <v>10584</v>
      </c>
      <c r="S23" s="243" t="s">
        <v>2084</v>
      </c>
      <c r="T23" s="243"/>
      <c r="U23" s="113" t="s">
        <v>10647</v>
      </c>
      <c r="V23" s="221"/>
      <c r="W23" s="1413"/>
      <c r="X23" s="239"/>
      <c r="Y23" s="239"/>
      <c r="Z23" s="239"/>
      <c r="AA23" s="360"/>
    </row>
    <row r="24" spans="1:27" s="396" customFormat="1" ht="15" customHeight="1">
      <c r="A24" s="754">
        <v>15</v>
      </c>
      <c r="B24" s="243" t="s">
        <v>10586</v>
      </c>
      <c r="C24" s="243" t="s">
        <v>4720</v>
      </c>
      <c r="D24" s="243" t="s">
        <v>2084</v>
      </c>
      <c r="E24" s="243" t="s">
        <v>2108</v>
      </c>
      <c r="F24" s="243" t="s">
        <v>10586</v>
      </c>
      <c r="G24" s="308" t="s">
        <v>10587</v>
      </c>
      <c r="H24" s="243" t="s">
        <v>3212</v>
      </c>
      <c r="I24" s="243" t="s">
        <v>2108</v>
      </c>
      <c r="J24" s="624"/>
      <c r="K24" s="754" t="s">
        <v>4810</v>
      </c>
      <c r="L24" s="632"/>
      <c r="M24" s="567"/>
      <c r="N24" s="696" t="s">
        <v>4189</v>
      </c>
      <c r="O24" s="1161" t="s">
        <v>8258</v>
      </c>
      <c r="P24" s="229" t="s">
        <v>969</v>
      </c>
      <c r="Q24" s="243" t="s">
        <v>10586</v>
      </c>
      <c r="R24" s="243" t="s">
        <v>4720</v>
      </c>
      <c r="S24" s="243" t="s">
        <v>2084</v>
      </c>
      <c r="T24" s="229"/>
      <c r="U24" s="113" t="s">
        <v>8947</v>
      </c>
      <c r="V24" s="221"/>
      <c r="W24" s="1413" t="s">
        <v>980</v>
      </c>
      <c r="X24" s="239" t="s">
        <v>10588</v>
      </c>
      <c r="Y24" s="239" t="s">
        <v>10589</v>
      </c>
      <c r="Z24" s="239" t="s">
        <v>10590</v>
      </c>
      <c r="AA24" s="360" t="s">
        <v>8514</v>
      </c>
    </row>
    <row r="25" spans="1:27" s="396" customFormat="1" ht="15" customHeight="1">
      <c r="A25" s="754">
        <v>17</v>
      </c>
      <c r="B25" s="239" t="s">
        <v>10599</v>
      </c>
      <c r="C25" s="239" t="s">
        <v>8708</v>
      </c>
      <c r="D25" s="239" t="s">
        <v>10590</v>
      </c>
      <c r="E25" s="243" t="s">
        <v>2108</v>
      </c>
      <c r="F25" s="243" t="s">
        <v>10599</v>
      </c>
      <c r="G25" s="243" t="s">
        <v>8708</v>
      </c>
      <c r="H25" s="243" t="s">
        <v>3513</v>
      </c>
      <c r="I25" s="243" t="s">
        <v>2108</v>
      </c>
      <c r="J25" s="624"/>
      <c r="K25" s="754" t="s">
        <v>10648</v>
      </c>
      <c r="L25" s="632"/>
      <c r="M25" s="567"/>
      <c r="N25" s="696" t="s">
        <v>2308</v>
      </c>
      <c r="O25" s="1161" t="s">
        <v>8258</v>
      </c>
      <c r="P25" s="229" t="s">
        <v>969</v>
      </c>
      <c r="Q25" s="239" t="s">
        <v>10600</v>
      </c>
      <c r="R25" s="239" t="s">
        <v>8708</v>
      </c>
      <c r="S25" s="239" t="s">
        <v>10590</v>
      </c>
      <c r="T25" s="229"/>
      <c r="U25" s="113" t="s">
        <v>10649</v>
      </c>
      <c r="V25" s="1414"/>
      <c r="W25" s="1413" t="s">
        <v>980</v>
      </c>
      <c r="X25" s="239" t="s">
        <v>10600</v>
      </c>
      <c r="Y25" s="239" t="s">
        <v>10601</v>
      </c>
      <c r="Z25" s="239" t="s">
        <v>10590</v>
      </c>
      <c r="AA25" s="360" t="s">
        <v>8514</v>
      </c>
    </row>
    <row r="26" spans="1:27" s="396" customFormat="1" ht="15" customHeight="1">
      <c r="A26" s="754">
        <v>18</v>
      </c>
      <c r="B26" s="239" t="s">
        <v>10602</v>
      </c>
      <c r="C26" s="239" t="s">
        <v>8565</v>
      </c>
      <c r="D26" s="239" t="s">
        <v>10590</v>
      </c>
      <c r="E26" s="243" t="s">
        <v>2108</v>
      </c>
      <c r="F26" s="243" t="s">
        <v>10602</v>
      </c>
      <c r="G26" s="243" t="s">
        <v>8565</v>
      </c>
      <c r="H26" s="243" t="s">
        <v>3212</v>
      </c>
      <c r="I26" s="243" t="s">
        <v>2108</v>
      </c>
      <c r="J26" s="624"/>
      <c r="K26" s="754" t="s">
        <v>10648</v>
      </c>
      <c r="L26" s="632"/>
      <c r="M26" s="567"/>
      <c r="N26" s="696" t="s">
        <v>2308</v>
      </c>
      <c r="O26" s="1161" t="s">
        <v>8258</v>
      </c>
      <c r="P26" s="229" t="s">
        <v>969</v>
      </c>
      <c r="Q26" s="239" t="s">
        <v>10603</v>
      </c>
      <c r="R26" s="239" t="s">
        <v>8565</v>
      </c>
      <c r="S26" s="239" t="s">
        <v>10590</v>
      </c>
      <c r="T26" s="229"/>
      <c r="U26" s="113" t="s">
        <v>8631</v>
      </c>
      <c r="V26" s="1414"/>
      <c r="W26" s="1413" t="s">
        <v>980</v>
      </c>
      <c r="X26" s="239" t="s">
        <v>10603</v>
      </c>
      <c r="Y26" s="239" t="s">
        <v>10604</v>
      </c>
      <c r="Z26" s="239" t="s">
        <v>10590</v>
      </c>
      <c r="AA26" s="360" t="s">
        <v>8514</v>
      </c>
    </row>
    <row r="27" spans="1:27" s="396" customFormat="1" ht="15" customHeight="1">
      <c r="A27" s="754">
        <v>19</v>
      </c>
      <c r="B27" s="239" t="s">
        <v>10605</v>
      </c>
      <c r="C27" s="239" t="s">
        <v>8716</v>
      </c>
      <c r="D27" s="239" t="s">
        <v>10590</v>
      </c>
      <c r="E27" s="243" t="s">
        <v>2108</v>
      </c>
      <c r="F27" s="243" t="s">
        <v>10605</v>
      </c>
      <c r="G27" s="243" t="s">
        <v>8716</v>
      </c>
      <c r="H27" s="243" t="s">
        <v>3513</v>
      </c>
      <c r="I27" s="243" t="s">
        <v>2108</v>
      </c>
      <c r="J27" s="624"/>
      <c r="K27" s="754" t="s">
        <v>10648</v>
      </c>
      <c r="L27" s="632"/>
      <c r="M27" s="567"/>
      <c r="N27" s="696" t="s">
        <v>2308</v>
      </c>
      <c r="O27" s="1161" t="s">
        <v>8258</v>
      </c>
      <c r="P27" s="229" t="s">
        <v>969</v>
      </c>
      <c r="Q27" s="239" t="s">
        <v>10600</v>
      </c>
      <c r="R27" s="239" t="s">
        <v>8716</v>
      </c>
      <c r="S27" s="239" t="s">
        <v>10590</v>
      </c>
      <c r="T27" s="229"/>
      <c r="U27" s="113" t="s">
        <v>10650</v>
      </c>
      <c r="V27" s="1414"/>
      <c r="W27" s="1413" t="s">
        <v>980</v>
      </c>
      <c r="X27" s="239" t="s">
        <v>10600</v>
      </c>
      <c r="Y27" s="239" t="s">
        <v>10606</v>
      </c>
      <c r="Z27" s="239" t="s">
        <v>10590</v>
      </c>
      <c r="AA27" s="360" t="s">
        <v>8514</v>
      </c>
    </row>
    <row r="28" spans="1:27" s="396" customFormat="1" ht="15" customHeight="1">
      <c r="A28" s="754">
        <v>20</v>
      </c>
      <c r="B28" s="239" t="s">
        <v>10607</v>
      </c>
      <c r="C28" s="239" t="s">
        <v>8647</v>
      </c>
      <c r="D28" s="239" t="s">
        <v>10590</v>
      </c>
      <c r="E28" s="243" t="s">
        <v>2108</v>
      </c>
      <c r="F28" s="243" t="s">
        <v>10607</v>
      </c>
      <c r="G28" s="243" t="s">
        <v>8647</v>
      </c>
      <c r="H28" s="243" t="s">
        <v>3513</v>
      </c>
      <c r="I28" s="243" t="s">
        <v>2108</v>
      </c>
      <c r="J28" s="1445"/>
      <c r="K28" s="746" t="s">
        <v>10648</v>
      </c>
      <c r="L28" s="1446"/>
      <c r="M28" s="567"/>
      <c r="N28" s="696" t="s">
        <v>2308</v>
      </c>
      <c r="O28" s="1161" t="s">
        <v>8258</v>
      </c>
      <c r="P28" s="229" t="s">
        <v>969</v>
      </c>
      <c r="Q28" s="239" t="s">
        <v>10603</v>
      </c>
      <c r="R28" s="239" t="s">
        <v>8647</v>
      </c>
      <c r="S28" s="239" t="s">
        <v>10590</v>
      </c>
      <c r="T28" s="229"/>
      <c r="U28" s="113" t="s">
        <v>10651</v>
      </c>
      <c r="V28" s="1414"/>
      <c r="W28" s="1413" t="s">
        <v>980</v>
      </c>
      <c r="X28" s="239" t="s">
        <v>10603</v>
      </c>
      <c r="Y28" s="239" t="s">
        <v>10608</v>
      </c>
      <c r="Z28" s="239" t="s">
        <v>10590</v>
      </c>
      <c r="AA28" s="360" t="s">
        <v>8514</v>
      </c>
    </row>
    <row r="29" spans="1:27" s="396" customFormat="1" ht="15" customHeight="1">
      <c r="A29" s="754">
        <v>21</v>
      </c>
      <c r="B29" s="239" t="s">
        <v>10609</v>
      </c>
      <c r="C29" s="239" t="s">
        <v>8712</v>
      </c>
      <c r="D29" s="239" t="s">
        <v>10590</v>
      </c>
      <c r="E29" s="243" t="s">
        <v>2108</v>
      </c>
      <c r="F29" s="243" t="s">
        <v>10609</v>
      </c>
      <c r="G29" s="243" t="s">
        <v>8712</v>
      </c>
      <c r="H29" s="243" t="s">
        <v>3513</v>
      </c>
      <c r="I29" s="243" t="s">
        <v>2108</v>
      </c>
      <c r="J29" s="1445"/>
      <c r="K29" s="746" t="s">
        <v>10648</v>
      </c>
      <c r="L29" s="1446"/>
      <c r="M29" s="567"/>
      <c r="N29" s="696" t="s">
        <v>2308</v>
      </c>
      <c r="O29" s="1161" t="s">
        <v>8258</v>
      </c>
      <c r="P29" s="229" t="s">
        <v>969</v>
      </c>
      <c r="Q29" s="239" t="s">
        <v>10600</v>
      </c>
      <c r="R29" s="239" t="s">
        <v>8712</v>
      </c>
      <c r="S29" s="239" t="s">
        <v>10590</v>
      </c>
      <c r="T29" s="229"/>
      <c r="U29" s="113" t="s">
        <v>10652</v>
      </c>
      <c r="V29" s="1414"/>
      <c r="W29" s="1413" t="s">
        <v>980</v>
      </c>
      <c r="X29" s="239" t="s">
        <v>10600</v>
      </c>
      <c r="Y29" s="239" t="s">
        <v>10610</v>
      </c>
      <c r="Z29" s="239" t="s">
        <v>10590</v>
      </c>
      <c r="AA29" s="360" t="s">
        <v>8514</v>
      </c>
    </row>
    <row r="30" spans="1:27" s="396" customFormat="1" ht="15" customHeight="1">
      <c r="A30" s="754">
        <v>22</v>
      </c>
      <c r="B30" s="239" t="s">
        <v>10611</v>
      </c>
      <c r="C30" s="239" t="s">
        <v>8651</v>
      </c>
      <c r="D30" s="239" t="s">
        <v>2084</v>
      </c>
      <c r="E30" s="243" t="s">
        <v>2108</v>
      </c>
      <c r="F30" s="243" t="s">
        <v>10611</v>
      </c>
      <c r="G30" s="243" t="s">
        <v>8651</v>
      </c>
      <c r="H30" s="243" t="s">
        <v>3513</v>
      </c>
      <c r="I30" s="243" t="s">
        <v>2108</v>
      </c>
      <c r="J30" s="1445"/>
      <c r="K30" s="746" t="s">
        <v>10648</v>
      </c>
      <c r="L30" s="1446"/>
      <c r="M30" s="567"/>
      <c r="N30" s="696" t="s">
        <v>2308</v>
      </c>
      <c r="O30" s="1161" t="s">
        <v>8258</v>
      </c>
      <c r="P30" s="229" t="s">
        <v>969</v>
      </c>
      <c r="Q30" s="239" t="s">
        <v>10603</v>
      </c>
      <c r="R30" s="239" t="s">
        <v>8651</v>
      </c>
      <c r="S30" s="239" t="s">
        <v>2084</v>
      </c>
      <c r="T30" s="229"/>
      <c r="U30" s="113" t="s">
        <v>10653</v>
      </c>
      <c r="V30" s="1414"/>
      <c r="W30" s="1413" t="s">
        <v>980</v>
      </c>
      <c r="X30" s="239" t="s">
        <v>10603</v>
      </c>
      <c r="Y30" s="239" t="s">
        <v>10612</v>
      </c>
      <c r="Z30" s="239" t="s">
        <v>2084</v>
      </c>
      <c r="AA30" s="360" t="s">
        <v>8514</v>
      </c>
    </row>
  </sheetData>
  <mergeCells count="1">
    <mergeCell ref="O9:V9"/>
  </mergeCells>
  <phoneticPr fontId="5" type="noConversion"/>
  <dataValidations count="4">
    <dataValidation type="list" allowBlank="1" showInputMessage="1" showErrorMessage="1" sqref="P4 R5:R6" xr:uid="{00000000-0002-0000-9600-000000000000}">
      <formula1>"left join,inner join,union,union all"</formula1>
    </dataValidation>
    <dataValidation type="list" allowBlank="1" showInputMessage="1" showErrorMessage="1" sqref="B6" xr:uid="{00000000-0002-0000-9600-000001000000}">
      <formula1>"Mi: Minute,H: Hour,D: Daily,W: Weekly,M: Monthly,Y: Yearly"</formula1>
    </dataValidation>
    <dataValidation type="list" allowBlank="1" showInputMessage="1" showErrorMessage="1" sqref="B7 B9" xr:uid="{00000000-0002-0000-9600-000002000000}">
      <formula1>"替换,追加"</formula1>
    </dataValidation>
    <dataValidation type="list" allowBlank="1" showInputMessage="1" showErrorMessage="1" sqref="N12 N13:N24 N25:N30" xr:uid="{00000000-0002-0000-9600-000003000000}">
      <formula1>"匹配,基线特有,本地扩充,废弃"</formula1>
    </dataValidation>
  </dataValidations>
  <hyperlinks>
    <hyperlink ref="A1" location="目录!A1" display="返回" xr:uid="{00000000-0004-0000-9600-000000000000}"/>
  </hyperlinks>
  <pageMargins left="0.75" right="0.75" top="1" bottom="1" header="0.51180555555555596" footer="0.51180555555555596"/>
  <pageSetup paperSize="9" orientation="portrait"/>
  <legacyDrawing r:id="rId1"/>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AA27"/>
  <sheetViews>
    <sheetView workbookViewId="0"/>
  </sheetViews>
  <sheetFormatPr defaultColWidth="9" defaultRowHeight="15.6"/>
  <cols>
    <col min="1" max="1" width="8.21875" style="328" customWidth="1"/>
    <col min="2" max="2" width="18.33203125" style="396" customWidth="1"/>
    <col min="3" max="3" width="14.33203125" style="396" hidden="1" customWidth="1"/>
    <col min="4" max="4" width="15.21875" style="396" hidden="1" customWidth="1"/>
    <col min="5" max="5" width="12.109375" style="396" hidden="1" customWidth="1"/>
    <col min="6" max="6" width="22" style="396" customWidth="1"/>
    <col min="7" max="7" width="19.21875" style="396" customWidth="1"/>
    <col min="8" max="9" width="12.109375" style="396" customWidth="1"/>
    <col min="10" max="10" width="7.88671875" style="396" customWidth="1"/>
    <col min="11" max="11" width="4.6640625" style="1400" customWidth="1"/>
    <col min="12" max="12" width="4.6640625" style="396" customWidth="1"/>
    <col min="13" max="13" width="4.77734375" style="396" customWidth="1"/>
    <col min="14" max="14" width="11.21875" style="396" customWidth="1"/>
    <col min="15" max="15" width="7.77734375" style="325" customWidth="1"/>
    <col min="16" max="16" width="17.21875" style="325" customWidth="1"/>
    <col min="17" max="17" width="14.77734375" style="325" customWidth="1"/>
    <col min="18" max="18" width="19" style="325" customWidth="1"/>
    <col min="19" max="19" width="12.33203125" style="325" customWidth="1"/>
    <col min="20" max="20" width="11.21875" style="325" customWidth="1"/>
    <col min="21" max="21" width="8.88671875" style="325" customWidth="1"/>
    <col min="22" max="22" width="11.6640625" style="325" customWidth="1"/>
    <col min="23" max="23" width="15.44140625" style="396" customWidth="1"/>
    <col min="24" max="24" width="17" style="396" customWidth="1"/>
    <col min="25" max="25" width="13.109375" style="396" customWidth="1"/>
    <col min="26" max="26" width="10.109375" style="396" customWidth="1"/>
    <col min="27" max="27" width="13.77734375" style="396" customWidth="1"/>
    <col min="28" max="16384" width="9" style="328"/>
  </cols>
  <sheetData>
    <row r="1" spans="1:27" s="396" customFormat="1">
      <c r="A1" s="2" t="s">
        <v>2037</v>
      </c>
      <c r="B1" s="331"/>
      <c r="C1" s="331"/>
      <c r="D1" s="331"/>
      <c r="E1" s="331"/>
      <c r="F1" s="331"/>
      <c r="G1" s="331"/>
      <c r="H1" s="331"/>
      <c r="I1" s="331"/>
      <c r="J1" s="331"/>
      <c r="K1" s="328"/>
      <c r="L1" s="331"/>
      <c r="M1" s="331"/>
      <c r="N1" s="331"/>
      <c r="O1" s="331"/>
      <c r="P1" s="331"/>
      <c r="Q1" s="331"/>
      <c r="R1" s="331"/>
      <c r="S1" s="331"/>
      <c r="T1" s="331"/>
      <c r="U1" s="331"/>
      <c r="V1" s="331"/>
      <c r="W1" s="336"/>
      <c r="X1" s="336"/>
      <c r="Y1" s="336"/>
      <c r="Z1" s="336"/>
      <c r="AA1" s="336"/>
    </row>
    <row r="2" spans="1:27" s="396" customFormat="1">
      <c r="A2" s="216" t="s">
        <v>2038</v>
      </c>
      <c r="B2" s="217"/>
      <c r="C2" s="217"/>
      <c r="D2" s="217"/>
      <c r="E2" s="217"/>
      <c r="F2" s="217"/>
      <c r="G2" s="217"/>
      <c r="H2" s="217"/>
      <c r="I2" s="217"/>
      <c r="J2" s="217"/>
      <c r="K2" s="1401"/>
      <c r="L2" s="217"/>
      <c r="M2" s="217"/>
      <c r="N2" s="217"/>
      <c r="O2" s="1183" t="s">
        <v>2830</v>
      </c>
      <c r="P2" s="1184"/>
      <c r="Q2" s="1184"/>
      <c r="R2" s="1184"/>
      <c r="S2" s="1184"/>
      <c r="T2" s="1184"/>
      <c r="U2" s="1184"/>
      <c r="V2" s="1184"/>
      <c r="W2" s="337" t="s">
        <v>2039</v>
      </c>
      <c r="X2" s="338"/>
      <c r="Y2" s="338"/>
      <c r="Z2" s="338"/>
      <c r="AA2" s="353"/>
    </row>
    <row r="3" spans="1:27" s="396" customFormat="1">
      <c r="A3" s="218" t="s">
        <v>2040</v>
      </c>
      <c r="B3" s="316" t="s">
        <v>982</v>
      </c>
      <c r="C3" s="219"/>
      <c r="D3" s="219"/>
      <c r="E3" s="219"/>
      <c r="F3" s="219"/>
      <c r="G3" s="219"/>
      <c r="H3" s="219"/>
      <c r="I3" s="219"/>
      <c r="J3" s="219"/>
      <c r="K3" s="1402"/>
      <c r="L3" s="219"/>
      <c r="M3" s="219"/>
      <c r="N3" s="219"/>
      <c r="O3" s="1185" t="s">
        <v>2831</v>
      </c>
      <c r="P3" s="1186" t="s">
        <v>2832</v>
      </c>
      <c r="Q3" s="1186" t="s">
        <v>2833</v>
      </c>
      <c r="R3" s="1186" t="s">
        <v>2834</v>
      </c>
      <c r="S3" s="1186" t="s">
        <v>2835</v>
      </c>
      <c r="T3" s="1186" t="s">
        <v>2836</v>
      </c>
      <c r="U3" s="1186" t="s">
        <v>2837</v>
      </c>
      <c r="V3" s="1195" t="s">
        <v>73</v>
      </c>
      <c r="W3" s="339" t="s">
        <v>2041</v>
      </c>
      <c r="X3" s="340" t="s">
        <v>2042</v>
      </c>
      <c r="Y3" s="340"/>
      <c r="Z3" s="354"/>
      <c r="AA3" s="355"/>
    </row>
    <row r="4" spans="1:27" s="397" customFormat="1">
      <c r="A4" s="220" t="s">
        <v>2042</v>
      </c>
      <c r="B4" s="243" t="s">
        <v>981</v>
      </c>
      <c r="C4" s="352"/>
      <c r="D4" s="352"/>
      <c r="E4" s="352"/>
      <c r="F4" s="352"/>
      <c r="G4" s="352"/>
      <c r="H4" s="352"/>
      <c r="I4" s="352"/>
      <c r="J4" s="352"/>
      <c r="K4" s="1089"/>
      <c r="L4" s="352"/>
      <c r="M4" s="352"/>
      <c r="N4" s="352"/>
      <c r="O4" s="1161"/>
      <c r="P4" s="229" t="s">
        <v>977</v>
      </c>
      <c r="Q4" s="229" t="s">
        <v>978</v>
      </c>
      <c r="R4" s="229"/>
      <c r="S4" s="229" t="s">
        <v>8260</v>
      </c>
      <c r="T4" s="229" t="s">
        <v>10654</v>
      </c>
      <c r="U4" s="229"/>
      <c r="V4" s="229"/>
      <c r="W4" s="229" t="s">
        <v>2301</v>
      </c>
      <c r="X4" s="628" t="s">
        <v>984</v>
      </c>
      <c r="Y4" s="229"/>
      <c r="Z4" s="221"/>
      <c r="AA4" s="229"/>
    </row>
    <row r="5" spans="1:27" s="397" customFormat="1">
      <c r="A5" s="220" t="s">
        <v>2041</v>
      </c>
      <c r="B5" s="221" t="s">
        <v>2043</v>
      </c>
      <c r="C5" s="352"/>
      <c r="D5" s="352"/>
      <c r="E5" s="352"/>
      <c r="F5" s="352"/>
      <c r="G5" s="352"/>
      <c r="H5" s="352"/>
      <c r="I5" s="352"/>
      <c r="J5" s="352"/>
      <c r="K5" s="1089"/>
      <c r="L5" s="352"/>
      <c r="M5" s="352"/>
      <c r="N5" s="352"/>
      <c r="O5" s="1161"/>
      <c r="P5" s="1187"/>
      <c r="Q5" s="1187"/>
      <c r="R5" s="229" t="s">
        <v>8307</v>
      </c>
      <c r="S5" s="229"/>
      <c r="T5" s="229"/>
      <c r="U5" s="229" t="s">
        <v>10655</v>
      </c>
      <c r="V5" s="229"/>
      <c r="W5" s="341"/>
      <c r="X5" s="1197"/>
      <c r="Y5" s="229"/>
      <c r="Z5" s="221"/>
      <c r="AA5" s="229"/>
    </row>
    <row r="6" spans="1:27" s="397" customFormat="1">
      <c r="A6" s="220" t="s">
        <v>2044</v>
      </c>
      <c r="B6" s="1175" t="s">
        <v>2045</v>
      </c>
      <c r="C6" s="222"/>
      <c r="D6" s="222"/>
      <c r="E6" s="222"/>
      <c r="F6" s="222"/>
      <c r="G6" s="222"/>
      <c r="H6" s="1436"/>
      <c r="I6" s="222"/>
      <c r="J6" s="222"/>
      <c r="K6" s="1403"/>
      <c r="L6" s="222"/>
      <c r="M6" s="222"/>
      <c r="N6" s="222"/>
      <c r="O6" s="1161"/>
      <c r="P6" s="229" t="s">
        <v>6694</v>
      </c>
      <c r="Q6" s="229"/>
      <c r="R6" s="229"/>
      <c r="S6" s="229" t="s">
        <v>542</v>
      </c>
      <c r="T6" s="229" t="s">
        <v>10656</v>
      </c>
      <c r="U6" s="229"/>
      <c r="V6" s="229"/>
      <c r="W6" s="1198"/>
      <c r="X6" s="827"/>
      <c r="Y6" s="827"/>
      <c r="Z6" s="225"/>
      <c r="AA6" s="827"/>
    </row>
    <row r="7" spans="1:27" s="396" customFormat="1">
      <c r="A7" s="223" t="s">
        <v>2046</v>
      </c>
      <c r="B7" s="1176" t="s">
        <v>2047</v>
      </c>
      <c r="C7" s="219"/>
      <c r="D7" s="219"/>
      <c r="E7" s="219"/>
      <c r="F7" s="219"/>
      <c r="G7" s="219"/>
      <c r="H7" s="219"/>
      <c r="I7" s="219"/>
      <c r="J7" s="219"/>
      <c r="K7" s="1402"/>
      <c r="L7" s="219"/>
      <c r="M7" s="219"/>
      <c r="N7" s="219"/>
      <c r="O7" s="1161"/>
      <c r="P7" s="447"/>
      <c r="Q7" s="447"/>
      <c r="R7" s="229"/>
      <c r="S7" s="229"/>
      <c r="T7" s="229"/>
      <c r="U7" s="229"/>
      <c r="V7" s="229"/>
      <c r="W7" s="347"/>
      <c r="X7" s="346"/>
      <c r="Y7" s="348"/>
      <c r="Z7" s="358"/>
      <c r="AA7" s="348"/>
    </row>
    <row r="8" spans="1:27" s="396" customFormat="1">
      <c r="A8" s="223" t="s">
        <v>2048</v>
      </c>
      <c r="B8" s="225"/>
      <c r="C8" s="219"/>
      <c r="D8" s="219"/>
      <c r="E8" s="219"/>
      <c r="F8" s="219"/>
      <c r="G8" s="219"/>
      <c r="H8" s="219"/>
      <c r="I8" s="219"/>
      <c r="J8" s="219"/>
      <c r="K8" s="1402"/>
      <c r="L8" s="219"/>
      <c r="M8" s="219"/>
      <c r="N8" s="219"/>
      <c r="O8" s="1188"/>
      <c r="P8" s="348"/>
      <c r="Q8" s="348"/>
      <c r="R8" s="229"/>
      <c r="S8" s="348"/>
      <c r="T8" s="229"/>
      <c r="U8" s="229"/>
      <c r="V8" s="358"/>
      <c r="W8" s="347"/>
      <c r="X8" s="346"/>
      <c r="Y8" s="348"/>
      <c r="Z8" s="358"/>
      <c r="AA8" s="348"/>
    </row>
    <row r="9" spans="1:27" s="396" customFormat="1">
      <c r="A9" s="223"/>
      <c r="B9" s="226"/>
      <c r="C9" s="219"/>
      <c r="D9" s="219"/>
      <c r="E9" s="219"/>
      <c r="F9" s="219"/>
      <c r="G9" s="219"/>
      <c r="H9" s="219"/>
      <c r="I9" s="219"/>
      <c r="J9" s="219"/>
      <c r="K9" s="1402"/>
      <c r="L9" s="219"/>
      <c r="M9" s="219"/>
      <c r="N9" s="219"/>
      <c r="O9" s="1189"/>
      <c r="P9" s="1190"/>
      <c r="Q9" s="1190"/>
      <c r="R9" s="229"/>
      <c r="S9" s="1190"/>
      <c r="T9" s="229"/>
      <c r="U9" s="229"/>
      <c r="V9" s="1199"/>
      <c r="W9" s="347"/>
      <c r="X9" s="348"/>
      <c r="Y9" s="348"/>
      <c r="Z9" s="358"/>
      <c r="AA9" s="67"/>
    </row>
    <row r="10" spans="1:27" s="396" customFormat="1">
      <c r="A10" s="216" t="s">
        <v>2049</v>
      </c>
      <c r="B10" s="217"/>
      <c r="C10" s="217"/>
      <c r="D10" s="217"/>
      <c r="E10" s="217"/>
      <c r="F10" s="217"/>
      <c r="G10" s="217"/>
      <c r="H10" s="217"/>
      <c r="I10" s="217"/>
      <c r="J10" s="217"/>
      <c r="K10" s="1401"/>
      <c r="L10" s="217"/>
      <c r="M10" s="217"/>
      <c r="N10" s="217"/>
      <c r="O10" s="1183" t="s">
        <v>2839</v>
      </c>
      <c r="P10" s="1184"/>
      <c r="Q10" s="1184"/>
      <c r="R10" s="1184"/>
      <c r="S10" s="1184"/>
      <c r="T10" s="1184"/>
      <c r="U10" s="1184"/>
      <c r="V10" s="1184"/>
      <c r="W10" s="337" t="s">
        <v>2050</v>
      </c>
      <c r="X10" s="338"/>
      <c r="Y10" s="338"/>
      <c r="Z10" s="338"/>
      <c r="AA10" s="353"/>
    </row>
    <row r="11" spans="1:27" s="396" customFormat="1" ht="24.75" customHeight="1">
      <c r="A11" s="227" t="s">
        <v>49</v>
      </c>
      <c r="B11" s="228" t="s">
        <v>2051</v>
      </c>
      <c r="C11" s="228" t="s">
        <v>2052</v>
      </c>
      <c r="D11" s="228" t="s">
        <v>2053</v>
      </c>
      <c r="E11" s="228" t="s">
        <v>2054</v>
      </c>
      <c r="F11" s="15" t="s">
        <v>3169</v>
      </c>
      <c r="G11" s="15" t="s">
        <v>3170</v>
      </c>
      <c r="H11" s="15" t="s">
        <v>3171</v>
      </c>
      <c r="I11" s="15" t="s">
        <v>3172</v>
      </c>
      <c r="J11" s="228" t="s">
        <v>2055</v>
      </c>
      <c r="K11" s="227" t="s">
        <v>2056</v>
      </c>
      <c r="L11" s="228" t="s">
        <v>2057</v>
      </c>
      <c r="M11" s="228" t="s">
        <v>73</v>
      </c>
      <c r="N11" s="1191" t="s">
        <v>2058</v>
      </c>
      <c r="O11" s="1192" t="s">
        <v>2831</v>
      </c>
      <c r="P11" s="1193" t="s">
        <v>2832</v>
      </c>
      <c r="Q11" s="1200" t="s">
        <v>2840</v>
      </c>
      <c r="R11" s="1200" t="s">
        <v>2841</v>
      </c>
      <c r="S11" s="1200" t="s">
        <v>2842</v>
      </c>
      <c r="T11" s="1200" t="s">
        <v>2843</v>
      </c>
      <c r="U11" s="1200" t="s">
        <v>2844</v>
      </c>
      <c r="V11" s="1201" t="s">
        <v>73</v>
      </c>
      <c r="W11" s="390" t="s">
        <v>2059</v>
      </c>
      <c r="X11" s="390" t="s">
        <v>2060</v>
      </c>
      <c r="Y11" s="390" t="s">
        <v>2061</v>
      </c>
      <c r="Z11" s="390" t="s">
        <v>2062</v>
      </c>
      <c r="AA11" s="390" t="s">
        <v>2063</v>
      </c>
    </row>
    <row r="12" spans="1:27" s="1370" customFormat="1" ht="13.8">
      <c r="A12" s="754">
        <v>1</v>
      </c>
      <c r="B12" s="243" t="s">
        <v>2064</v>
      </c>
      <c r="C12" s="243" t="s">
        <v>2065</v>
      </c>
      <c r="D12" s="243" t="s">
        <v>2233</v>
      </c>
      <c r="E12" s="243" t="s">
        <v>2307</v>
      </c>
      <c r="F12" s="243" t="s">
        <v>2064</v>
      </c>
      <c r="G12" s="243" t="s">
        <v>2065</v>
      </c>
      <c r="H12" s="243" t="s">
        <v>2066</v>
      </c>
      <c r="I12" s="243" t="s">
        <v>2067</v>
      </c>
      <c r="J12" s="240"/>
      <c r="K12" s="583"/>
      <c r="L12" s="240"/>
      <c r="M12" s="238"/>
      <c r="N12" s="238" t="s">
        <v>4189</v>
      </c>
      <c r="O12" s="1161"/>
      <c r="P12" s="447"/>
      <c r="Q12" s="1329"/>
      <c r="R12" s="1433"/>
      <c r="S12" s="1433"/>
      <c r="T12" s="447"/>
      <c r="U12" s="229" t="s">
        <v>8272</v>
      </c>
      <c r="V12" s="229"/>
      <c r="W12" s="239" t="s">
        <v>984</v>
      </c>
      <c r="X12" s="239" t="s">
        <v>2064</v>
      </c>
      <c r="Y12" s="239" t="s">
        <v>2753</v>
      </c>
      <c r="Z12" s="239" t="s">
        <v>2754</v>
      </c>
      <c r="AA12" s="567"/>
    </row>
    <row r="13" spans="1:27" s="1370" customFormat="1" ht="15">
      <c r="A13" s="754">
        <v>2</v>
      </c>
      <c r="B13" s="781" t="s">
        <v>222</v>
      </c>
      <c r="C13" s="781" t="s">
        <v>2234</v>
      </c>
      <c r="D13" s="781" t="s">
        <v>2235</v>
      </c>
      <c r="E13" s="781" t="s">
        <v>2307</v>
      </c>
      <c r="F13" s="781" t="s">
        <v>222</v>
      </c>
      <c r="G13" s="781" t="s">
        <v>2234</v>
      </c>
      <c r="H13" s="781" t="s">
        <v>2235</v>
      </c>
      <c r="I13" s="781" t="s">
        <v>2307</v>
      </c>
      <c r="J13" s="781"/>
      <c r="K13" s="1437"/>
      <c r="L13" s="781"/>
      <c r="M13" s="781"/>
      <c r="N13" s="694" t="s">
        <v>2286</v>
      </c>
      <c r="O13" s="1161"/>
      <c r="P13" s="447"/>
      <c r="Q13" s="1329"/>
      <c r="R13" s="447"/>
      <c r="S13" s="42"/>
      <c r="T13" s="447"/>
      <c r="U13" s="113"/>
      <c r="V13" s="229"/>
      <c r="W13" s="1377"/>
      <c r="X13" s="1377"/>
      <c r="Y13" s="1377"/>
      <c r="Z13" s="1377"/>
      <c r="AA13" s="567"/>
    </row>
    <row r="14" spans="1:27" s="1370" customFormat="1" ht="15">
      <c r="A14" s="754">
        <v>3</v>
      </c>
      <c r="B14" s="781" t="s">
        <v>1863</v>
      </c>
      <c r="C14" s="781" t="s">
        <v>2236</v>
      </c>
      <c r="D14" s="781" t="s">
        <v>2235</v>
      </c>
      <c r="E14" s="781" t="s">
        <v>2307</v>
      </c>
      <c r="F14" s="781" t="s">
        <v>1863</v>
      </c>
      <c r="G14" s="781" t="s">
        <v>2236</v>
      </c>
      <c r="H14" s="781" t="s">
        <v>2235</v>
      </c>
      <c r="I14" s="781" t="s">
        <v>2307</v>
      </c>
      <c r="J14" s="1101"/>
      <c r="K14" s="1437"/>
      <c r="L14" s="781"/>
      <c r="M14" s="781"/>
      <c r="N14" s="694" t="s">
        <v>2286</v>
      </c>
      <c r="O14" s="1161"/>
      <c r="P14" s="447"/>
      <c r="Q14" s="1329"/>
      <c r="R14" s="447"/>
      <c r="S14" s="42"/>
      <c r="T14" s="447"/>
      <c r="U14" s="1203"/>
      <c r="V14" s="1203"/>
      <c r="W14" s="1377"/>
      <c r="X14" s="1377"/>
      <c r="Y14" s="1377"/>
      <c r="Z14" s="1377"/>
      <c r="AA14" s="567"/>
    </row>
    <row r="15" spans="1:27" s="1370" customFormat="1" ht="13.8">
      <c r="A15" s="754">
        <v>4</v>
      </c>
      <c r="B15" s="243" t="s">
        <v>8483</v>
      </c>
      <c r="C15" s="243" t="s">
        <v>2239</v>
      </c>
      <c r="D15" s="243" t="s">
        <v>2240</v>
      </c>
      <c r="E15" s="243" t="s">
        <v>2307</v>
      </c>
      <c r="F15" s="308" t="s">
        <v>105</v>
      </c>
      <c r="G15" s="243" t="s">
        <v>2239</v>
      </c>
      <c r="H15" s="243" t="s">
        <v>3175</v>
      </c>
      <c r="I15" s="243" t="s">
        <v>2241</v>
      </c>
      <c r="J15" s="243"/>
      <c r="K15" s="754"/>
      <c r="L15" s="243"/>
      <c r="M15" s="243"/>
      <c r="N15" s="238" t="s">
        <v>4189</v>
      </c>
      <c r="O15" s="229" t="s">
        <v>8258</v>
      </c>
      <c r="P15" s="229" t="s">
        <v>977</v>
      </c>
      <c r="Q15" s="243" t="s">
        <v>8483</v>
      </c>
      <c r="R15" s="243" t="s">
        <v>2239</v>
      </c>
      <c r="S15" s="243" t="s">
        <v>2240</v>
      </c>
      <c r="T15" s="447"/>
      <c r="U15" s="1203"/>
      <c r="V15" s="1203"/>
      <c r="W15" s="239" t="s">
        <v>984</v>
      </c>
      <c r="X15" s="239" t="s">
        <v>2238</v>
      </c>
      <c r="Y15" s="239" t="s">
        <v>2675</v>
      </c>
      <c r="Z15" s="239" t="s">
        <v>2811</v>
      </c>
      <c r="AA15" s="548" t="s">
        <v>2849</v>
      </c>
    </row>
    <row r="16" spans="1:27" s="1370" customFormat="1" ht="13.8">
      <c r="A16" s="754">
        <v>5</v>
      </c>
      <c r="B16" s="243" t="s">
        <v>5502</v>
      </c>
      <c r="C16" s="243" t="s">
        <v>351</v>
      </c>
      <c r="D16" s="243" t="s">
        <v>2278</v>
      </c>
      <c r="E16" s="243" t="s">
        <v>2307</v>
      </c>
      <c r="F16" s="243" t="s">
        <v>5502</v>
      </c>
      <c r="G16" s="243" t="s">
        <v>351</v>
      </c>
      <c r="H16" s="243" t="s">
        <v>2278</v>
      </c>
      <c r="I16" s="243" t="s">
        <v>2827</v>
      </c>
      <c r="J16" s="243"/>
      <c r="K16" s="754"/>
      <c r="L16" s="243"/>
      <c r="M16" s="243"/>
      <c r="N16" s="238" t="s">
        <v>4189</v>
      </c>
      <c r="O16" s="229" t="s">
        <v>8258</v>
      </c>
      <c r="P16" s="229" t="s">
        <v>977</v>
      </c>
      <c r="Q16" s="243" t="s">
        <v>5502</v>
      </c>
      <c r="R16" s="243" t="s">
        <v>351</v>
      </c>
      <c r="S16" s="243" t="s">
        <v>2278</v>
      </c>
      <c r="T16" s="447"/>
      <c r="U16" s="1203"/>
      <c r="V16" s="1203"/>
      <c r="W16" s="239" t="s">
        <v>984</v>
      </c>
      <c r="X16" s="239" t="s">
        <v>5502</v>
      </c>
      <c r="Y16" s="239" t="s">
        <v>351</v>
      </c>
      <c r="Z16" s="239" t="s">
        <v>2278</v>
      </c>
      <c r="AA16" s="548" t="s">
        <v>2849</v>
      </c>
    </row>
    <row r="17" spans="1:27" s="1370" customFormat="1" ht="13.8">
      <c r="A17" s="754">
        <v>6</v>
      </c>
      <c r="B17" s="239" t="s">
        <v>10657</v>
      </c>
      <c r="C17" s="239" t="s">
        <v>10658</v>
      </c>
      <c r="D17" s="239" t="s">
        <v>3457</v>
      </c>
      <c r="E17" s="243" t="s">
        <v>2307</v>
      </c>
      <c r="F17" s="243" t="s">
        <v>10657</v>
      </c>
      <c r="G17" s="308" t="s">
        <v>10659</v>
      </c>
      <c r="H17" s="243" t="s">
        <v>3457</v>
      </c>
      <c r="I17" s="243" t="s">
        <v>2089</v>
      </c>
      <c r="J17" s="243"/>
      <c r="K17" s="754"/>
      <c r="L17" s="243"/>
      <c r="M17" s="243"/>
      <c r="N17" s="238" t="s">
        <v>2308</v>
      </c>
      <c r="O17" s="229" t="s">
        <v>8258</v>
      </c>
      <c r="P17" s="229" t="s">
        <v>977</v>
      </c>
      <c r="Q17" s="1329"/>
      <c r="R17" s="243" t="s">
        <v>351</v>
      </c>
      <c r="S17" s="243" t="s">
        <v>2278</v>
      </c>
      <c r="T17" s="447"/>
      <c r="U17" s="1203" t="s">
        <v>10660</v>
      </c>
      <c r="V17" s="1203" t="s">
        <v>10661</v>
      </c>
      <c r="W17" s="239" t="s">
        <v>984</v>
      </c>
      <c r="X17" s="239" t="s">
        <v>10657</v>
      </c>
      <c r="Y17" s="239" t="s">
        <v>10658</v>
      </c>
      <c r="Z17" s="239" t="s">
        <v>3457</v>
      </c>
      <c r="AA17" s="360" t="s">
        <v>8280</v>
      </c>
    </row>
    <row r="18" spans="1:27" s="1370" customFormat="1" ht="13.8">
      <c r="A18" s="754">
        <v>7</v>
      </c>
      <c r="B18" s="239" t="s">
        <v>8123</v>
      </c>
      <c r="C18" s="239" t="s">
        <v>6342</v>
      </c>
      <c r="D18" s="239" t="s">
        <v>2235</v>
      </c>
      <c r="E18" s="243" t="s">
        <v>2307</v>
      </c>
      <c r="F18" s="243" t="s">
        <v>8123</v>
      </c>
      <c r="G18" s="308" t="s">
        <v>8208</v>
      </c>
      <c r="H18" s="243" t="s">
        <v>2235</v>
      </c>
      <c r="I18" s="243" t="s">
        <v>2237</v>
      </c>
      <c r="J18" s="243"/>
      <c r="K18" s="754"/>
      <c r="L18" s="243"/>
      <c r="M18" s="243"/>
      <c r="N18" s="238" t="s">
        <v>2308</v>
      </c>
      <c r="O18" s="229" t="s">
        <v>897</v>
      </c>
      <c r="P18" s="229" t="s">
        <v>6694</v>
      </c>
      <c r="Q18" s="239" t="s">
        <v>8123</v>
      </c>
      <c r="R18" s="243" t="s">
        <v>6342</v>
      </c>
      <c r="S18" s="239" t="s">
        <v>2235</v>
      </c>
      <c r="T18" s="447"/>
      <c r="U18" s="1203"/>
      <c r="V18" s="1203"/>
      <c r="W18" s="239" t="s">
        <v>984</v>
      </c>
      <c r="X18" s="239" t="s">
        <v>8123</v>
      </c>
      <c r="Y18" s="239" t="s">
        <v>6342</v>
      </c>
      <c r="Z18" s="239" t="s">
        <v>2235</v>
      </c>
      <c r="AA18" s="360" t="s">
        <v>8280</v>
      </c>
    </row>
    <row r="19" spans="1:27" s="1370" customFormat="1" ht="13.8">
      <c r="A19" s="754">
        <v>8</v>
      </c>
      <c r="B19" s="243" t="s">
        <v>10662</v>
      </c>
      <c r="C19" s="243" t="s">
        <v>10663</v>
      </c>
      <c r="D19" s="243" t="s">
        <v>2088</v>
      </c>
      <c r="E19" s="243" t="s">
        <v>2307</v>
      </c>
      <c r="F19" s="243" t="s">
        <v>10662</v>
      </c>
      <c r="G19" s="243" t="s">
        <v>10663</v>
      </c>
      <c r="H19" s="243" t="s">
        <v>2088</v>
      </c>
      <c r="I19" s="243" t="s">
        <v>2089</v>
      </c>
      <c r="J19" s="243"/>
      <c r="K19" s="754"/>
      <c r="L19" s="243"/>
      <c r="M19" s="243"/>
      <c r="N19" s="238" t="s">
        <v>188</v>
      </c>
      <c r="O19" s="229" t="s">
        <v>8258</v>
      </c>
      <c r="P19" s="229" t="s">
        <v>977</v>
      </c>
      <c r="Q19" s="239" t="s">
        <v>10643</v>
      </c>
      <c r="R19" s="243" t="s">
        <v>10644</v>
      </c>
      <c r="S19" s="243" t="s">
        <v>2088</v>
      </c>
      <c r="T19" s="447"/>
      <c r="U19" s="1203"/>
      <c r="V19" s="1203"/>
      <c r="W19" s="1377"/>
      <c r="X19" s="1377"/>
      <c r="Y19" s="1377"/>
      <c r="Z19" s="1377"/>
      <c r="AA19" s="1377"/>
    </row>
    <row r="20" spans="1:27" s="396" customFormat="1">
      <c r="A20" s="754">
        <v>9</v>
      </c>
      <c r="B20" s="239" t="s">
        <v>10630</v>
      </c>
      <c r="C20" s="239" t="s">
        <v>7350</v>
      </c>
      <c r="D20" s="239" t="s">
        <v>2272</v>
      </c>
      <c r="E20" s="243" t="s">
        <v>2272</v>
      </c>
      <c r="F20" s="243" t="s">
        <v>10630</v>
      </c>
      <c r="G20" s="243" t="s">
        <v>7350</v>
      </c>
      <c r="H20" s="243" t="s">
        <v>2272</v>
      </c>
      <c r="I20" s="243" t="s">
        <v>2273</v>
      </c>
      <c r="J20" s="243"/>
      <c r="K20" s="754" t="s">
        <v>10664</v>
      </c>
      <c r="L20" s="243"/>
      <c r="M20" s="567"/>
      <c r="N20" s="238" t="s">
        <v>4189</v>
      </c>
      <c r="O20" s="229" t="s">
        <v>8258</v>
      </c>
      <c r="P20" s="229" t="s">
        <v>977</v>
      </c>
      <c r="Q20" s="239" t="s">
        <v>10630</v>
      </c>
      <c r="R20" s="239" t="s">
        <v>7350</v>
      </c>
      <c r="S20" s="239" t="s">
        <v>2272</v>
      </c>
      <c r="T20" s="447"/>
      <c r="U20" s="1203"/>
      <c r="V20" s="1203"/>
      <c r="W20" s="239" t="s">
        <v>984</v>
      </c>
      <c r="X20" s="239" t="s">
        <v>10665</v>
      </c>
      <c r="Y20" s="239" t="s">
        <v>7350</v>
      </c>
      <c r="Z20" s="239" t="s">
        <v>2272</v>
      </c>
      <c r="AA20" s="548" t="s">
        <v>2849</v>
      </c>
    </row>
    <row r="21" spans="1:27" s="396" customFormat="1">
      <c r="A21" s="754">
        <v>10</v>
      </c>
      <c r="B21" s="243" t="s">
        <v>8300</v>
      </c>
      <c r="C21" s="243" t="s">
        <v>10666</v>
      </c>
      <c r="D21" s="239" t="s">
        <v>2272</v>
      </c>
      <c r="E21" s="243" t="s">
        <v>2272</v>
      </c>
      <c r="F21" s="243" t="s">
        <v>8300</v>
      </c>
      <c r="G21" s="308" t="s">
        <v>8301</v>
      </c>
      <c r="H21" s="243" t="s">
        <v>2272</v>
      </c>
      <c r="I21" s="243" t="s">
        <v>2273</v>
      </c>
      <c r="J21" s="243"/>
      <c r="K21" s="754" t="s">
        <v>10664</v>
      </c>
      <c r="L21" s="243"/>
      <c r="M21" s="567"/>
      <c r="N21" s="238" t="s">
        <v>4189</v>
      </c>
      <c r="O21" s="229" t="s">
        <v>8258</v>
      </c>
      <c r="P21" s="229" t="s">
        <v>977</v>
      </c>
      <c r="Q21" s="243" t="s">
        <v>8300</v>
      </c>
      <c r="R21" s="243" t="s">
        <v>10666</v>
      </c>
      <c r="S21" s="239" t="s">
        <v>2272</v>
      </c>
      <c r="T21" s="447"/>
      <c r="U21" s="1203"/>
      <c r="V21" s="1203"/>
      <c r="W21" s="239" t="s">
        <v>984</v>
      </c>
      <c r="X21" s="239" t="s">
        <v>10667</v>
      </c>
      <c r="Y21" s="239" t="s">
        <v>2671</v>
      </c>
      <c r="Z21" s="239" t="s">
        <v>2272</v>
      </c>
      <c r="AA21" s="548" t="s">
        <v>2849</v>
      </c>
    </row>
    <row r="22" spans="1:27" s="396" customFormat="1">
      <c r="A22" s="754">
        <v>11</v>
      </c>
      <c r="B22" s="243" t="s">
        <v>10638</v>
      </c>
      <c r="C22" s="243" t="s">
        <v>10639</v>
      </c>
      <c r="D22" s="243" t="s">
        <v>2084</v>
      </c>
      <c r="E22" s="243" t="s">
        <v>2108</v>
      </c>
      <c r="F22" s="243" t="s">
        <v>10638</v>
      </c>
      <c r="G22" s="308" t="s">
        <v>7154</v>
      </c>
      <c r="H22" s="243" t="s">
        <v>3212</v>
      </c>
      <c r="I22" s="243" t="s">
        <v>2108</v>
      </c>
      <c r="J22" s="243"/>
      <c r="K22" s="754" t="s">
        <v>5129</v>
      </c>
      <c r="L22" s="243"/>
      <c r="M22" s="567"/>
      <c r="N22" s="238" t="s">
        <v>4189</v>
      </c>
      <c r="O22" s="229" t="s">
        <v>8258</v>
      </c>
      <c r="P22" s="229" t="s">
        <v>977</v>
      </c>
      <c r="Q22" s="243" t="s">
        <v>10638</v>
      </c>
      <c r="R22" s="243" t="s">
        <v>10639</v>
      </c>
      <c r="S22" s="243" t="s">
        <v>2084</v>
      </c>
      <c r="T22" s="447"/>
      <c r="U22" s="1203"/>
      <c r="V22" s="1203"/>
      <c r="W22" s="239" t="s">
        <v>984</v>
      </c>
      <c r="X22" s="239" t="s">
        <v>10668</v>
      </c>
      <c r="Y22" s="239" t="s">
        <v>10669</v>
      </c>
      <c r="Z22" s="239" t="s">
        <v>2085</v>
      </c>
      <c r="AA22" s="567"/>
    </row>
    <row r="23" spans="1:27" s="396" customFormat="1">
      <c r="A23" s="754">
        <v>12</v>
      </c>
      <c r="B23" s="239" t="s">
        <v>10634</v>
      </c>
      <c r="C23" s="239" t="s">
        <v>7153</v>
      </c>
      <c r="D23" s="239" t="s">
        <v>2085</v>
      </c>
      <c r="E23" s="243" t="s">
        <v>2108</v>
      </c>
      <c r="F23" s="243" t="s">
        <v>10634</v>
      </c>
      <c r="G23" s="243" t="s">
        <v>7153</v>
      </c>
      <c r="H23" s="243" t="s">
        <v>2085</v>
      </c>
      <c r="I23" s="243" t="s">
        <v>2108</v>
      </c>
      <c r="J23" s="243"/>
      <c r="K23" s="754" t="s">
        <v>5129</v>
      </c>
      <c r="L23" s="243"/>
      <c r="M23" s="567"/>
      <c r="N23" s="238" t="s">
        <v>2308</v>
      </c>
      <c r="O23" s="229" t="s">
        <v>8258</v>
      </c>
      <c r="P23" s="229" t="s">
        <v>977</v>
      </c>
      <c r="Q23" s="239" t="s">
        <v>10634</v>
      </c>
      <c r="R23" s="239" t="s">
        <v>7153</v>
      </c>
      <c r="S23" s="239" t="s">
        <v>2085</v>
      </c>
      <c r="T23" s="447"/>
      <c r="U23" s="1203"/>
      <c r="V23" s="1203"/>
      <c r="W23" s="239" t="s">
        <v>984</v>
      </c>
      <c r="X23" s="239" t="s">
        <v>10634</v>
      </c>
      <c r="Y23" s="239" t="s">
        <v>7153</v>
      </c>
      <c r="Z23" s="239" t="s">
        <v>2085</v>
      </c>
      <c r="AA23" s="548" t="s">
        <v>2849</v>
      </c>
    </row>
    <row r="24" spans="1:27" s="396" customFormat="1">
      <c r="A24" s="754">
        <v>13</v>
      </c>
      <c r="B24" s="243" t="s">
        <v>4707</v>
      </c>
      <c r="C24" s="243" t="s">
        <v>4708</v>
      </c>
      <c r="D24" s="243" t="s">
        <v>2084</v>
      </c>
      <c r="E24" s="243" t="s">
        <v>2108</v>
      </c>
      <c r="F24" s="243" t="s">
        <v>4707</v>
      </c>
      <c r="G24" s="243" t="s">
        <v>4708</v>
      </c>
      <c r="H24" s="243" t="s">
        <v>4807</v>
      </c>
      <c r="I24" s="243" t="s">
        <v>2108</v>
      </c>
      <c r="J24" s="243"/>
      <c r="K24" s="754" t="s">
        <v>3760</v>
      </c>
      <c r="L24" s="243"/>
      <c r="M24" s="567"/>
      <c r="N24" s="238" t="s">
        <v>2308</v>
      </c>
      <c r="O24" s="229" t="s">
        <v>8258</v>
      </c>
      <c r="P24" s="229" t="s">
        <v>977</v>
      </c>
      <c r="Q24" s="243" t="s">
        <v>4707</v>
      </c>
      <c r="R24" s="243" t="s">
        <v>4708</v>
      </c>
      <c r="S24" s="243" t="s">
        <v>2084</v>
      </c>
      <c r="T24" s="447"/>
      <c r="U24" s="1203"/>
      <c r="V24" s="1203"/>
      <c r="W24" s="239"/>
      <c r="X24" s="239"/>
      <c r="Y24" s="239"/>
      <c r="Z24" s="239"/>
      <c r="AA24" s="567"/>
    </row>
    <row r="25" spans="1:27" s="396" customFormat="1">
      <c r="A25" s="754">
        <v>14</v>
      </c>
      <c r="B25" s="243" t="s">
        <v>2541</v>
      </c>
      <c r="C25" s="243" t="s">
        <v>4720</v>
      </c>
      <c r="D25" s="243" t="s">
        <v>2084</v>
      </c>
      <c r="E25" s="243" t="s">
        <v>2108</v>
      </c>
      <c r="F25" s="243" t="s">
        <v>2541</v>
      </c>
      <c r="G25" s="243" t="s">
        <v>4720</v>
      </c>
      <c r="H25" s="243" t="s">
        <v>3991</v>
      </c>
      <c r="I25" s="243" t="s">
        <v>2108</v>
      </c>
      <c r="J25" s="243"/>
      <c r="K25" s="754" t="s">
        <v>3760</v>
      </c>
      <c r="L25" s="243"/>
      <c r="M25" s="567"/>
      <c r="N25" s="238" t="s">
        <v>2308</v>
      </c>
      <c r="O25" s="229" t="s">
        <v>8258</v>
      </c>
      <c r="P25" s="229" t="s">
        <v>977</v>
      </c>
      <c r="Q25" s="243" t="s">
        <v>2541</v>
      </c>
      <c r="R25" s="243" t="s">
        <v>4720</v>
      </c>
      <c r="S25" s="243" t="s">
        <v>2084</v>
      </c>
      <c r="T25" s="447"/>
      <c r="U25" s="1203"/>
      <c r="V25" s="1203"/>
      <c r="W25" s="1439"/>
      <c r="X25" s="1439"/>
      <c r="Y25" s="1439"/>
      <c r="Z25" s="1439"/>
      <c r="AA25" s="567"/>
    </row>
    <row r="26" spans="1:27" s="396" customFormat="1">
      <c r="A26" s="754">
        <v>15</v>
      </c>
      <c r="B26" s="243" t="s">
        <v>10596</v>
      </c>
      <c r="C26" s="243" t="s">
        <v>10597</v>
      </c>
      <c r="D26" s="243" t="s">
        <v>2084</v>
      </c>
      <c r="E26" s="243" t="s">
        <v>2108</v>
      </c>
      <c r="F26" s="243" t="s">
        <v>10596</v>
      </c>
      <c r="G26" s="243" t="s">
        <v>10597</v>
      </c>
      <c r="H26" s="243" t="s">
        <v>3212</v>
      </c>
      <c r="I26" s="243" t="s">
        <v>2108</v>
      </c>
      <c r="J26" s="243"/>
      <c r="K26" s="754"/>
      <c r="L26" s="243"/>
      <c r="M26" s="567"/>
      <c r="N26" s="238"/>
      <c r="O26" s="229" t="s">
        <v>8258</v>
      </c>
      <c r="P26" s="1438" t="s">
        <v>10670</v>
      </c>
      <c r="Q26" s="239"/>
      <c r="R26" s="447"/>
      <c r="S26" s="42"/>
      <c r="T26" s="447"/>
      <c r="U26" s="1203"/>
      <c r="V26" s="1203"/>
      <c r="W26" s="239"/>
      <c r="X26" s="239"/>
      <c r="Y26" s="239"/>
      <c r="Z26" s="239"/>
      <c r="AA26" s="567"/>
    </row>
    <row r="27" spans="1:27" s="396" customFormat="1">
      <c r="A27" s="754">
        <v>16</v>
      </c>
      <c r="B27" s="243" t="s">
        <v>10671</v>
      </c>
      <c r="C27" s="243" t="s">
        <v>6732</v>
      </c>
      <c r="D27" s="243" t="s">
        <v>9724</v>
      </c>
      <c r="E27" s="243" t="s">
        <v>2108</v>
      </c>
      <c r="F27" s="308" t="s">
        <v>10672</v>
      </c>
      <c r="G27" s="308" t="s">
        <v>10673</v>
      </c>
      <c r="H27" s="243" t="s">
        <v>3513</v>
      </c>
      <c r="I27" s="243" t="s">
        <v>2108</v>
      </c>
      <c r="J27" s="243"/>
      <c r="K27" s="754"/>
      <c r="L27" s="243"/>
      <c r="M27" s="567"/>
      <c r="N27" s="238"/>
      <c r="O27" s="229" t="s">
        <v>8258</v>
      </c>
      <c r="P27" s="229"/>
      <c r="Q27" s="1329"/>
      <c r="R27" s="447"/>
      <c r="S27" s="42"/>
      <c r="T27" s="447"/>
      <c r="U27" s="1203"/>
      <c r="V27" s="1203"/>
      <c r="W27" s="239"/>
      <c r="X27" s="239"/>
      <c r="Y27" s="239"/>
      <c r="Z27" s="239"/>
      <c r="AA27" s="567"/>
    </row>
  </sheetData>
  <phoneticPr fontId="5" type="noConversion"/>
  <dataValidations count="4">
    <dataValidation type="list" allowBlank="1" showInputMessage="1" showErrorMessage="1" sqref="B6" xr:uid="{00000000-0002-0000-9700-000000000000}">
      <formula1>"Mi: Minute,H: Hour,D: Daily,W: Weekly,M: Monthly,Y: Yearly"</formula1>
    </dataValidation>
    <dataValidation type="list" allowBlank="1" showInputMessage="1" showErrorMessage="1" sqref="B7 B9 O8:O9" xr:uid="{00000000-0002-0000-9700-000001000000}">
      <formula1>"替换,追加"</formula1>
    </dataValidation>
    <dataValidation type="list" allowBlank="1" showInputMessage="1" showErrorMessage="1" sqref="N12:N27" xr:uid="{00000000-0002-0000-9700-000002000000}">
      <formula1>"匹配,基线特有,本地扩充,废弃"</formula1>
    </dataValidation>
    <dataValidation type="list" allowBlank="1" showInputMessage="1" showErrorMessage="1" sqref="R4:R9" xr:uid="{00000000-0002-0000-9700-000003000000}">
      <formula1>"left join,inner join,union,union all"</formula1>
    </dataValidation>
  </dataValidations>
  <hyperlinks>
    <hyperlink ref="A1" location="目录!A1" display="返回" xr:uid="{00000000-0004-0000-9700-000000000000}"/>
  </hyperlinks>
  <pageMargins left="0.75" right="0.75" top="1" bottom="1" header="0.51180555555555596" footer="0.51180555555555596"/>
  <pageSetup paperSize="9" orientation="portrait"/>
  <legacyDrawing r:id="rId1"/>
</worksheet>
</file>

<file path=xl/worksheets/sheet1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AP234"/>
  <sheetViews>
    <sheetView topLeftCell="D10" workbookViewId="0">
      <selection activeCell="J10" sqref="J1:K1048576"/>
    </sheetView>
  </sheetViews>
  <sheetFormatPr defaultColWidth="9" defaultRowHeight="15.6"/>
  <cols>
    <col min="1" max="1" width="8.21875" style="328" customWidth="1"/>
    <col min="2" max="2" width="36.6640625" style="396" customWidth="1"/>
    <col min="3" max="3" width="17.6640625" style="396" customWidth="1"/>
    <col min="4" max="4" width="15.21875" style="396" customWidth="1"/>
    <col min="5" max="9" width="12.109375" style="396" customWidth="1"/>
    <col min="10" max="10" width="7.88671875" style="396" customWidth="1"/>
    <col min="11" max="12" width="4.6640625" style="396" customWidth="1"/>
    <col min="13" max="13" width="4.77734375" style="396" customWidth="1"/>
    <col min="14" max="14" width="11.21875" style="396" customWidth="1"/>
    <col min="15" max="15" width="13" style="325" customWidth="1"/>
    <col min="16" max="16" width="18.109375" style="325" customWidth="1"/>
    <col min="17" max="17" width="17" style="325" customWidth="1"/>
    <col min="18" max="18" width="19" style="325" customWidth="1"/>
    <col min="19" max="19" width="12.33203125" style="325" customWidth="1"/>
    <col min="20" max="20" width="11.21875" style="325" customWidth="1"/>
    <col min="21" max="21" width="8.88671875" style="325" customWidth="1"/>
    <col min="22" max="22" width="15.33203125" style="325" customWidth="1"/>
    <col min="23" max="23" width="23.21875" style="396" customWidth="1"/>
    <col min="24" max="24" width="17" style="396" customWidth="1"/>
    <col min="25" max="25" width="13.109375" style="396" customWidth="1"/>
    <col min="26" max="26" width="10.109375" style="396" customWidth="1"/>
    <col min="27" max="27" width="13.77734375" style="396" customWidth="1"/>
    <col min="28" max="28" width="23.21875" style="396" customWidth="1"/>
    <col min="29" max="29" width="17" style="396" customWidth="1"/>
    <col min="30" max="30" width="13.109375" style="396" customWidth="1"/>
    <col min="31" max="31" width="10.109375" style="396" customWidth="1"/>
    <col min="32" max="32" width="13.77734375" style="396" customWidth="1"/>
    <col min="33" max="33" width="23.21875" style="396" customWidth="1"/>
    <col min="34" max="34" width="17" style="396" customWidth="1"/>
    <col min="35" max="35" width="13.109375" style="396" customWidth="1"/>
    <col min="36" max="36" width="10.109375" style="396" customWidth="1"/>
    <col min="37" max="37" width="13.77734375" style="396" customWidth="1"/>
    <col min="38" max="38" width="23.21875" style="396" customWidth="1"/>
    <col min="39" max="39" width="17" style="396" customWidth="1"/>
    <col min="40" max="40" width="13.109375" style="396" customWidth="1"/>
    <col min="41" max="41" width="10.109375" style="396" customWidth="1"/>
    <col min="42" max="42" width="13.77734375" style="396" customWidth="1"/>
    <col min="43" max="16384" width="9" style="328"/>
  </cols>
  <sheetData>
    <row r="1" spans="1:42" s="396" customFormat="1">
      <c r="A1" s="2" t="s">
        <v>2037</v>
      </c>
      <c r="B1" s="331"/>
      <c r="C1" s="331"/>
      <c r="D1" s="331"/>
      <c r="E1" s="331"/>
      <c r="F1" s="331"/>
      <c r="G1" s="331"/>
      <c r="H1" s="331"/>
      <c r="I1" s="331"/>
      <c r="J1" s="331"/>
      <c r="K1" s="331"/>
      <c r="L1" s="331"/>
      <c r="M1" s="331"/>
      <c r="N1" s="331"/>
      <c r="O1" s="331"/>
      <c r="P1" s="331"/>
      <c r="Q1" s="331"/>
      <c r="R1" s="331"/>
      <c r="S1" s="331"/>
      <c r="T1" s="331"/>
      <c r="U1" s="331"/>
      <c r="V1" s="331"/>
      <c r="W1" s="336"/>
      <c r="X1" s="336"/>
      <c r="Y1" s="336"/>
      <c r="Z1" s="336"/>
      <c r="AA1" s="336"/>
      <c r="AB1" s="336"/>
      <c r="AC1" s="336"/>
      <c r="AD1" s="336"/>
      <c r="AE1" s="336"/>
      <c r="AF1" s="336"/>
      <c r="AG1" s="336"/>
      <c r="AH1" s="336"/>
      <c r="AI1" s="336"/>
      <c r="AJ1" s="336"/>
      <c r="AK1" s="336"/>
      <c r="AL1" s="336"/>
      <c r="AM1" s="336"/>
      <c r="AN1" s="336"/>
      <c r="AO1" s="336"/>
      <c r="AP1" s="336"/>
    </row>
    <row r="2" spans="1:42" s="396" customFormat="1">
      <c r="A2" s="216" t="s">
        <v>2038</v>
      </c>
      <c r="B2" s="217"/>
      <c r="C2" s="217"/>
      <c r="D2" s="217"/>
      <c r="E2" s="217"/>
      <c r="F2" s="217"/>
      <c r="G2" s="217"/>
      <c r="H2" s="217"/>
      <c r="I2" s="217"/>
      <c r="J2" s="217"/>
      <c r="K2" s="217"/>
      <c r="L2" s="217"/>
      <c r="M2" s="217"/>
      <c r="N2" s="217"/>
      <c r="O2" s="1183" t="s">
        <v>2830</v>
      </c>
      <c r="P2" s="1184"/>
      <c r="Q2" s="1184"/>
      <c r="R2" s="1184" t="s">
        <v>8257</v>
      </c>
      <c r="S2" s="1184"/>
      <c r="T2" s="1184"/>
      <c r="U2" s="1184"/>
      <c r="V2" s="1184"/>
      <c r="W2" s="337" t="s">
        <v>2039</v>
      </c>
      <c r="X2" s="338"/>
      <c r="Y2" s="338"/>
      <c r="Z2" s="338"/>
      <c r="AA2" s="353"/>
      <c r="AB2" s="337" t="s">
        <v>2039</v>
      </c>
      <c r="AC2" s="338"/>
      <c r="AD2" s="338"/>
      <c r="AE2" s="338"/>
      <c r="AF2" s="353"/>
      <c r="AG2" s="337" t="s">
        <v>2039</v>
      </c>
      <c r="AH2" s="338"/>
      <c r="AI2" s="338"/>
      <c r="AJ2" s="338"/>
      <c r="AK2" s="353"/>
      <c r="AL2" s="337" t="s">
        <v>2039</v>
      </c>
      <c r="AM2" s="338"/>
      <c r="AN2" s="338"/>
      <c r="AO2" s="338"/>
      <c r="AP2" s="353"/>
    </row>
    <row r="3" spans="1:42" s="396" customFormat="1">
      <c r="A3" s="218" t="s">
        <v>2040</v>
      </c>
      <c r="B3" s="316" t="s">
        <v>987</v>
      </c>
      <c r="C3" s="219"/>
      <c r="D3" s="219"/>
      <c r="E3" s="219"/>
      <c r="F3" s="219"/>
      <c r="G3" s="219"/>
      <c r="H3" s="219"/>
      <c r="I3" s="219"/>
      <c r="J3" s="219"/>
      <c r="K3" s="219"/>
      <c r="L3" s="219"/>
      <c r="M3" s="219"/>
      <c r="N3" s="219"/>
      <c r="O3" s="1185" t="s">
        <v>2831</v>
      </c>
      <c r="P3" s="1186" t="s">
        <v>2832</v>
      </c>
      <c r="Q3" s="1186" t="s">
        <v>2833</v>
      </c>
      <c r="R3" s="1186" t="s">
        <v>2834</v>
      </c>
      <c r="S3" s="1186" t="s">
        <v>2835</v>
      </c>
      <c r="T3" s="1186" t="s">
        <v>2836</v>
      </c>
      <c r="U3" s="1186" t="s">
        <v>2837</v>
      </c>
      <c r="V3" s="1195" t="s">
        <v>73</v>
      </c>
      <c r="W3" s="339" t="s">
        <v>2041</v>
      </c>
      <c r="X3" s="340" t="s">
        <v>2042</v>
      </c>
      <c r="Y3" s="340"/>
      <c r="Z3" s="354"/>
      <c r="AA3" s="355"/>
      <c r="AB3" s="339" t="s">
        <v>2041</v>
      </c>
      <c r="AC3" s="340" t="s">
        <v>2042</v>
      </c>
      <c r="AD3" s="340"/>
      <c r="AE3" s="354"/>
      <c r="AF3" s="355"/>
      <c r="AG3" s="339" t="s">
        <v>2041</v>
      </c>
      <c r="AH3" s="340" t="s">
        <v>2042</v>
      </c>
      <c r="AI3" s="340"/>
      <c r="AJ3" s="354"/>
      <c r="AK3" s="355"/>
      <c r="AL3" s="339" t="s">
        <v>2041</v>
      </c>
      <c r="AM3" s="340" t="s">
        <v>2042</v>
      </c>
      <c r="AN3" s="340"/>
      <c r="AO3" s="354"/>
      <c r="AP3" s="355"/>
    </row>
    <row r="4" spans="1:42" s="397" customFormat="1">
      <c r="A4" s="220" t="s">
        <v>2042</v>
      </c>
      <c r="B4" s="316" t="s">
        <v>986</v>
      </c>
      <c r="C4" s="352"/>
      <c r="D4" s="352"/>
      <c r="E4" s="352"/>
      <c r="F4" s="352"/>
      <c r="G4" s="352"/>
      <c r="H4" s="352"/>
      <c r="I4" s="352"/>
      <c r="J4" s="352"/>
      <c r="K4" s="352"/>
      <c r="L4" s="352"/>
      <c r="M4" s="352"/>
      <c r="N4" s="352"/>
      <c r="O4" s="1161" t="s">
        <v>8258</v>
      </c>
      <c r="P4" s="1161" t="s">
        <v>8259</v>
      </c>
      <c r="Q4" s="1161" t="s">
        <v>987</v>
      </c>
      <c r="R4" s="229"/>
      <c r="S4" s="229" t="s">
        <v>8260</v>
      </c>
      <c r="T4" s="229" t="s">
        <v>8261</v>
      </c>
      <c r="U4" s="229"/>
      <c r="V4" s="229"/>
      <c r="W4" s="229" t="s">
        <v>3195</v>
      </c>
      <c r="X4" s="246" t="s">
        <v>8262</v>
      </c>
      <c r="Y4" s="229"/>
      <c r="Z4" s="221"/>
      <c r="AA4" s="229"/>
      <c r="AB4" s="229" t="s">
        <v>3195</v>
      </c>
      <c r="AC4" s="246" t="s">
        <v>8263</v>
      </c>
      <c r="AD4" s="229"/>
      <c r="AE4" s="221"/>
      <c r="AF4" s="229"/>
      <c r="AG4" s="229" t="s">
        <v>3195</v>
      </c>
      <c r="AH4" s="246" t="s">
        <v>8264</v>
      </c>
      <c r="AI4" s="229"/>
      <c r="AJ4" s="221"/>
      <c r="AK4" s="229"/>
      <c r="AL4" s="229" t="s">
        <v>3195</v>
      </c>
      <c r="AM4" s="246" t="s">
        <v>8265</v>
      </c>
      <c r="AN4" s="229"/>
      <c r="AO4" s="221"/>
      <c r="AP4" s="229"/>
    </row>
    <row r="5" spans="1:42" s="397" customFormat="1">
      <c r="A5" s="220" t="s">
        <v>2041</v>
      </c>
      <c r="B5" s="221" t="s">
        <v>2043</v>
      </c>
      <c r="C5" s="352"/>
      <c r="D5" s="352"/>
      <c r="E5" s="352"/>
      <c r="F5" s="352"/>
      <c r="G5" s="352"/>
      <c r="H5" s="352"/>
      <c r="I5" s="352"/>
      <c r="J5" s="352"/>
      <c r="K5" s="352"/>
      <c r="L5" s="352"/>
      <c r="M5" s="352"/>
      <c r="N5" s="352"/>
      <c r="O5" s="1161"/>
      <c r="P5" s="1187"/>
      <c r="Q5" s="1187"/>
      <c r="R5" s="229" t="s">
        <v>8266</v>
      </c>
      <c r="S5" s="229"/>
      <c r="T5" s="229"/>
      <c r="U5" s="229"/>
      <c r="V5" s="229"/>
      <c r="W5" s="341"/>
      <c r="X5" s="1197"/>
      <c r="Y5" s="229"/>
      <c r="Z5" s="221"/>
      <c r="AA5" s="229"/>
      <c r="AB5" s="341"/>
      <c r="AC5" s="1197"/>
      <c r="AD5" s="229"/>
      <c r="AE5" s="221"/>
      <c r="AF5" s="229"/>
      <c r="AG5" s="341"/>
      <c r="AH5" s="1197"/>
      <c r="AI5" s="229"/>
      <c r="AJ5" s="221"/>
      <c r="AK5" s="229"/>
      <c r="AL5" s="341"/>
      <c r="AM5" s="1197"/>
      <c r="AN5" s="229"/>
      <c r="AO5" s="221"/>
      <c r="AP5" s="229"/>
    </row>
    <row r="6" spans="1:42" s="397" customFormat="1">
      <c r="A6" s="220" t="s">
        <v>2044</v>
      </c>
      <c r="B6" s="1175" t="s">
        <v>2045</v>
      </c>
      <c r="C6" s="222"/>
      <c r="D6" s="222"/>
      <c r="E6" s="222"/>
      <c r="F6" s="222"/>
      <c r="G6" s="222"/>
      <c r="H6" s="222"/>
      <c r="I6" s="222"/>
      <c r="J6" s="222"/>
      <c r="K6" s="222"/>
      <c r="L6" s="222"/>
      <c r="M6" s="222"/>
      <c r="N6" s="222"/>
      <c r="O6" s="1161" t="s">
        <v>8258</v>
      </c>
      <c r="P6" s="229" t="s">
        <v>8267</v>
      </c>
      <c r="Q6" s="229" t="s">
        <v>978</v>
      </c>
      <c r="R6" s="229"/>
      <c r="S6" s="229" t="s">
        <v>542</v>
      </c>
      <c r="T6" s="229" t="s">
        <v>8306</v>
      </c>
      <c r="U6" s="229"/>
      <c r="V6" s="229"/>
      <c r="W6" s="1198"/>
      <c r="X6" s="827"/>
      <c r="Y6" s="827"/>
      <c r="Z6" s="225"/>
      <c r="AA6" s="827"/>
      <c r="AB6" s="1198"/>
      <c r="AC6" s="827"/>
      <c r="AD6" s="827"/>
      <c r="AE6" s="225"/>
      <c r="AF6" s="827"/>
      <c r="AG6" s="1198"/>
      <c r="AH6" s="827"/>
      <c r="AI6" s="827"/>
      <c r="AJ6" s="225"/>
      <c r="AK6" s="827"/>
      <c r="AL6" s="1198"/>
      <c r="AM6" s="827"/>
      <c r="AN6" s="827"/>
      <c r="AO6" s="225"/>
      <c r="AP6" s="827"/>
    </row>
    <row r="7" spans="1:42" s="396" customFormat="1">
      <c r="A7" s="223" t="s">
        <v>2046</v>
      </c>
      <c r="B7" s="1176" t="s">
        <v>2047</v>
      </c>
      <c r="C7" s="219"/>
      <c r="D7" s="219"/>
      <c r="E7" s="219"/>
      <c r="F7" s="219"/>
      <c r="G7" s="219"/>
      <c r="H7" s="219"/>
      <c r="I7" s="219"/>
      <c r="J7" s="219"/>
      <c r="K7" s="219"/>
      <c r="L7" s="219"/>
      <c r="M7" s="219"/>
      <c r="N7" s="219"/>
      <c r="O7" s="1161"/>
      <c r="P7" s="447"/>
      <c r="Q7" s="447"/>
      <c r="R7" s="229" t="s">
        <v>8266</v>
      </c>
      <c r="S7" s="229"/>
      <c r="T7" s="229"/>
      <c r="U7" s="229"/>
      <c r="V7" s="229"/>
      <c r="W7" s="347"/>
      <c r="X7" s="346"/>
      <c r="Y7" s="348"/>
      <c r="Z7" s="358"/>
      <c r="AA7" s="348"/>
      <c r="AB7" s="347"/>
      <c r="AC7" s="346"/>
      <c r="AD7" s="348"/>
      <c r="AE7" s="358"/>
      <c r="AF7" s="348"/>
      <c r="AG7" s="347"/>
      <c r="AH7" s="346"/>
      <c r="AI7" s="348"/>
      <c r="AJ7" s="358"/>
      <c r="AK7" s="348"/>
      <c r="AL7" s="347"/>
      <c r="AM7" s="346"/>
      <c r="AN7" s="348"/>
      <c r="AO7" s="358"/>
      <c r="AP7" s="348"/>
    </row>
    <row r="8" spans="1:42" s="396" customFormat="1">
      <c r="A8" s="223" t="s">
        <v>2048</v>
      </c>
      <c r="B8" s="225"/>
      <c r="C8" s="219"/>
      <c r="D8" s="219"/>
      <c r="E8" s="219"/>
      <c r="F8" s="219"/>
      <c r="G8" s="219"/>
      <c r="H8" s="219"/>
      <c r="I8" s="219"/>
      <c r="J8" s="219"/>
      <c r="K8" s="219"/>
      <c r="L8" s="219"/>
      <c r="M8" s="219"/>
      <c r="N8" s="219"/>
      <c r="O8" s="1161" t="s">
        <v>8258</v>
      </c>
      <c r="P8" s="1161" t="s">
        <v>986</v>
      </c>
      <c r="Q8" s="1161" t="s">
        <v>987</v>
      </c>
      <c r="R8" s="229"/>
      <c r="S8" s="229" t="s">
        <v>8269</v>
      </c>
      <c r="T8" s="229" t="s">
        <v>8270</v>
      </c>
      <c r="U8" s="229"/>
      <c r="V8" s="358"/>
      <c r="W8" s="347"/>
      <c r="X8" s="346"/>
      <c r="Y8" s="348"/>
      <c r="Z8" s="358"/>
      <c r="AA8" s="348"/>
      <c r="AB8" s="347"/>
      <c r="AC8" s="346"/>
      <c r="AD8" s="348"/>
      <c r="AE8" s="358"/>
      <c r="AF8" s="348"/>
      <c r="AG8" s="347"/>
      <c r="AH8" s="346"/>
      <c r="AI8" s="348"/>
      <c r="AJ8" s="358"/>
      <c r="AK8" s="348"/>
      <c r="AL8" s="347"/>
      <c r="AM8" s="346"/>
      <c r="AN8" s="348"/>
      <c r="AO8" s="358"/>
      <c r="AP8" s="348"/>
    </row>
    <row r="9" spans="1:42" s="396" customFormat="1">
      <c r="A9" s="223"/>
      <c r="B9" s="226"/>
      <c r="C9" s="219"/>
      <c r="D9" s="219"/>
      <c r="E9" s="219"/>
      <c r="F9" s="219"/>
      <c r="G9" s="219"/>
      <c r="H9" s="219"/>
      <c r="I9" s="219"/>
      <c r="J9" s="219"/>
      <c r="K9" s="219"/>
      <c r="L9" s="219"/>
      <c r="M9" s="219"/>
      <c r="N9" s="219"/>
      <c r="O9" s="1427" t="s">
        <v>8310</v>
      </c>
      <c r="P9" s="348"/>
      <c r="Q9" s="348"/>
      <c r="R9" s="229"/>
      <c r="S9" s="348"/>
      <c r="T9" s="229"/>
      <c r="U9" s="229"/>
      <c r="V9" s="348"/>
      <c r="W9" s="1432"/>
      <c r="X9" s="348"/>
      <c r="Y9" s="348"/>
      <c r="Z9" s="358"/>
      <c r="AA9" s="67"/>
      <c r="AB9" s="347"/>
      <c r="AC9" s="348"/>
      <c r="AD9" s="348"/>
      <c r="AE9" s="358"/>
      <c r="AF9" s="67"/>
      <c r="AG9" s="347"/>
      <c r="AH9" s="348"/>
      <c r="AI9" s="348"/>
      <c r="AJ9" s="358"/>
      <c r="AK9" s="67"/>
      <c r="AL9" s="347"/>
      <c r="AM9" s="348"/>
      <c r="AN9" s="348"/>
      <c r="AO9" s="358"/>
      <c r="AP9" s="67"/>
    </row>
    <row r="10" spans="1:42" s="396" customFormat="1">
      <c r="A10" s="1423"/>
      <c r="B10" s="1424"/>
      <c r="C10" s="219"/>
      <c r="D10" s="219"/>
      <c r="E10" s="219"/>
      <c r="F10" s="219"/>
      <c r="G10" s="219"/>
      <c r="H10" s="219"/>
      <c r="I10" s="219"/>
      <c r="J10" s="219"/>
      <c r="K10" s="219"/>
      <c r="L10" s="219"/>
      <c r="M10" s="219"/>
      <c r="N10" s="219"/>
      <c r="O10" s="1427" t="s">
        <v>10674</v>
      </c>
      <c r="P10" s="348"/>
      <c r="Q10" s="348"/>
      <c r="R10" s="229"/>
      <c r="S10" s="348"/>
      <c r="T10" s="229"/>
      <c r="U10" s="229"/>
      <c r="V10" s="348"/>
      <c r="W10" s="219"/>
      <c r="X10" s="219"/>
      <c r="Y10" s="219"/>
      <c r="Z10" s="219"/>
      <c r="AA10" s="67"/>
      <c r="AB10" s="1435"/>
      <c r="AC10" s="219"/>
      <c r="AD10" s="219"/>
      <c r="AE10" s="219"/>
      <c r="AF10" s="67"/>
      <c r="AG10" s="1435"/>
      <c r="AH10" s="219"/>
      <c r="AI10" s="219"/>
      <c r="AJ10" s="219"/>
      <c r="AK10" s="67"/>
      <c r="AL10" s="1435"/>
      <c r="AM10" s="219"/>
      <c r="AN10" s="219"/>
      <c r="AO10" s="219"/>
      <c r="AP10" s="67"/>
    </row>
    <row r="11" spans="1:42" s="396" customFormat="1">
      <c r="A11" s="1423"/>
      <c r="B11" s="1424"/>
      <c r="C11" s="219"/>
      <c r="D11" s="219"/>
      <c r="E11" s="219"/>
      <c r="F11" s="219"/>
      <c r="G11" s="219"/>
      <c r="H11" s="219"/>
      <c r="I11" s="219"/>
      <c r="J11" s="219"/>
      <c r="K11" s="219"/>
      <c r="L11" s="219"/>
      <c r="M11" s="219"/>
      <c r="N11" s="219"/>
      <c r="O11" s="1427" t="s">
        <v>10675</v>
      </c>
      <c r="P11" s="348"/>
      <c r="Q11" s="348"/>
      <c r="R11" s="229"/>
      <c r="S11" s="348"/>
      <c r="T11" s="229"/>
      <c r="U11" s="229"/>
      <c r="V11" s="348"/>
      <c r="W11" s="219"/>
      <c r="X11" s="219"/>
      <c r="Y11" s="219"/>
      <c r="Z11" s="219"/>
      <c r="AA11" s="67"/>
      <c r="AB11" s="1435"/>
      <c r="AC11" s="219"/>
      <c r="AD11" s="219"/>
      <c r="AE11" s="219"/>
      <c r="AF11" s="67"/>
      <c r="AG11" s="1435"/>
      <c r="AH11" s="219"/>
      <c r="AI11" s="219"/>
      <c r="AJ11" s="219"/>
      <c r="AK11" s="67"/>
      <c r="AL11" s="1435"/>
      <c r="AM11" s="219"/>
      <c r="AN11" s="219"/>
      <c r="AO11" s="219"/>
      <c r="AP11" s="67"/>
    </row>
    <row r="12" spans="1:42" s="396" customFormat="1">
      <c r="A12" s="216" t="s">
        <v>2049</v>
      </c>
      <c r="B12" s="217"/>
      <c r="C12" s="217"/>
      <c r="D12" s="217"/>
      <c r="E12" s="217"/>
      <c r="F12" s="217"/>
      <c r="G12" s="217"/>
      <c r="H12" s="217"/>
      <c r="I12" s="217"/>
      <c r="J12" s="217"/>
      <c r="K12" s="217"/>
      <c r="L12" s="217"/>
      <c r="M12" s="217"/>
      <c r="N12" s="217"/>
      <c r="O12" s="1183" t="s">
        <v>2839</v>
      </c>
      <c r="P12" s="1184"/>
      <c r="Q12" s="1184"/>
      <c r="R12" s="1184"/>
      <c r="S12" s="1184"/>
      <c r="T12" s="1184"/>
      <c r="U12" s="1184"/>
      <c r="V12" s="1184"/>
      <c r="W12" s="337" t="s">
        <v>2050</v>
      </c>
      <c r="X12" s="338"/>
      <c r="Y12" s="338"/>
      <c r="Z12" s="338"/>
      <c r="AA12" s="353"/>
      <c r="AB12" s="337" t="s">
        <v>2050</v>
      </c>
      <c r="AC12" s="338"/>
      <c r="AD12" s="338"/>
      <c r="AE12" s="338"/>
      <c r="AF12" s="353"/>
      <c r="AG12" s="337" t="s">
        <v>2050</v>
      </c>
      <c r="AH12" s="338"/>
      <c r="AI12" s="338"/>
      <c r="AJ12" s="338"/>
      <c r="AK12" s="353"/>
      <c r="AL12" s="337" t="s">
        <v>2050</v>
      </c>
      <c r="AM12" s="338"/>
      <c r="AN12" s="338"/>
      <c r="AO12" s="338"/>
      <c r="AP12" s="353"/>
    </row>
    <row r="13" spans="1:42" s="396" customFormat="1" ht="24.75" customHeight="1">
      <c r="A13" s="227" t="s">
        <v>49</v>
      </c>
      <c r="B13" s="228" t="s">
        <v>2051</v>
      </c>
      <c r="C13" s="228" t="s">
        <v>2052</v>
      </c>
      <c r="D13" s="228" t="s">
        <v>2053</v>
      </c>
      <c r="E13" s="228" t="s">
        <v>2054</v>
      </c>
      <c r="F13" s="15" t="s">
        <v>3169</v>
      </c>
      <c r="G13" s="15" t="s">
        <v>3170</v>
      </c>
      <c r="H13" s="15" t="s">
        <v>3171</v>
      </c>
      <c r="I13" s="15" t="s">
        <v>3172</v>
      </c>
      <c r="J13" s="228" t="s">
        <v>2055</v>
      </c>
      <c r="K13" s="228" t="s">
        <v>2056</v>
      </c>
      <c r="L13" s="228" t="s">
        <v>2057</v>
      </c>
      <c r="M13" s="228" t="s">
        <v>73</v>
      </c>
      <c r="N13" s="1406" t="s">
        <v>2058</v>
      </c>
      <c r="O13" s="1192" t="s">
        <v>2831</v>
      </c>
      <c r="P13" s="1193" t="s">
        <v>2832</v>
      </c>
      <c r="Q13" s="1200" t="s">
        <v>2840</v>
      </c>
      <c r="R13" s="1200" t="s">
        <v>2841</v>
      </c>
      <c r="S13" s="1200" t="s">
        <v>2842</v>
      </c>
      <c r="T13" s="1200" t="s">
        <v>2843</v>
      </c>
      <c r="U13" s="1200" t="s">
        <v>2844</v>
      </c>
      <c r="V13" s="1201" t="s">
        <v>73</v>
      </c>
      <c r="W13" s="350" t="s">
        <v>2059</v>
      </c>
      <c r="X13" s="350" t="s">
        <v>2060</v>
      </c>
      <c r="Y13" s="350" t="s">
        <v>2061</v>
      </c>
      <c r="Z13" s="350" t="s">
        <v>2062</v>
      </c>
      <c r="AA13" s="350" t="s">
        <v>2063</v>
      </c>
      <c r="AB13" s="350" t="s">
        <v>2059</v>
      </c>
      <c r="AC13" s="350" t="s">
        <v>2060</v>
      </c>
      <c r="AD13" s="350" t="s">
        <v>2061</v>
      </c>
      <c r="AE13" s="350" t="s">
        <v>2062</v>
      </c>
      <c r="AF13" s="350" t="s">
        <v>2063</v>
      </c>
      <c r="AG13" s="350" t="s">
        <v>2059</v>
      </c>
      <c r="AH13" s="350" t="s">
        <v>2060</v>
      </c>
      <c r="AI13" s="350" t="s">
        <v>2061</v>
      </c>
      <c r="AJ13" s="350" t="s">
        <v>2062</v>
      </c>
      <c r="AK13" s="350" t="s">
        <v>2063</v>
      </c>
      <c r="AL13" s="350" t="s">
        <v>2059</v>
      </c>
      <c r="AM13" s="350" t="s">
        <v>2060</v>
      </c>
      <c r="AN13" s="350" t="s">
        <v>2061</v>
      </c>
      <c r="AO13" s="350" t="s">
        <v>2062</v>
      </c>
      <c r="AP13" s="350" t="s">
        <v>2063</v>
      </c>
    </row>
    <row r="14" spans="1:42" s="1370" customFormat="1" ht="13.8">
      <c r="A14" s="1425">
        <v>1</v>
      </c>
      <c r="B14" s="1426" t="s">
        <v>2064</v>
      </c>
      <c r="C14" s="243" t="s">
        <v>2065</v>
      </c>
      <c r="D14" s="124" t="s">
        <v>2066</v>
      </c>
      <c r="E14" s="124" t="s">
        <v>2067</v>
      </c>
      <c r="F14" s="243" t="s">
        <v>2064</v>
      </c>
      <c r="G14" s="243" t="s">
        <v>2065</v>
      </c>
      <c r="H14" s="243" t="s">
        <v>2066</v>
      </c>
      <c r="I14" s="243" t="s">
        <v>2067</v>
      </c>
      <c r="J14" s="240"/>
      <c r="K14" s="240"/>
      <c r="L14" s="240"/>
      <c r="M14" s="238"/>
      <c r="N14" s="696"/>
      <c r="O14" s="1161"/>
      <c r="P14" s="447"/>
      <c r="Q14" s="1329"/>
      <c r="R14" s="1433"/>
      <c r="S14" s="1433"/>
      <c r="T14" s="447"/>
      <c r="U14" s="229" t="s">
        <v>8272</v>
      </c>
      <c r="V14" s="229"/>
      <c r="W14" s="246" t="s">
        <v>8262</v>
      </c>
      <c r="X14" s="246" t="s">
        <v>2064</v>
      </c>
      <c r="Y14" s="246" t="s">
        <v>2753</v>
      </c>
      <c r="Z14" s="246" t="s">
        <v>2754</v>
      </c>
      <c r="AA14" s="567"/>
      <c r="AB14" s="246" t="s">
        <v>8263</v>
      </c>
      <c r="AC14" s="246" t="s">
        <v>2064</v>
      </c>
      <c r="AD14" s="246" t="s">
        <v>2753</v>
      </c>
      <c r="AE14" s="246" t="s">
        <v>2754</v>
      </c>
      <c r="AF14" s="567"/>
      <c r="AG14" s="246" t="s">
        <v>8264</v>
      </c>
      <c r="AH14" s="246" t="s">
        <v>2064</v>
      </c>
      <c r="AI14" s="246" t="s">
        <v>2753</v>
      </c>
      <c r="AJ14" s="246" t="s">
        <v>2754</v>
      </c>
      <c r="AK14" s="567"/>
      <c r="AL14" s="246" t="s">
        <v>8265</v>
      </c>
      <c r="AM14" s="246" t="s">
        <v>2064</v>
      </c>
      <c r="AN14" s="246" t="s">
        <v>2753</v>
      </c>
      <c r="AO14" s="246" t="s">
        <v>2754</v>
      </c>
      <c r="AP14" s="567"/>
    </row>
    <row r="15" spans="1:42" s="1370" customFormat="1" ht="13.2">
      <c r="A15" s="1425">
        <v>2</v>
      </c>
      <c r="B15" s="246" t="s">
        <v>5502</v>
      </c>
      <c r="C15" s="246" t="s">
        <v>7673</v>
      </c>
      <c r="D15" s="246" t="s">
        <v>2278</v>
      </c>
      <c r="E15" s="124" t="s">
        <v>2237</v>
      </c>
      <c r="F15" s="243" t="s">
        <v>5502</v>
      </c>
      <c r="G15" s="308" t="s">
        <v>351</v>
      </c>
      <c r="H15" s="243" t="s">
        <v>2278</v>
      </c>
      <c r="I15" s="243" t="s">
        <v>2827</v>
      </c>
      <c r="J15" s="243"/>
      <c r="K15" s="243"/>
      <c r="L15" s="243"/>
      <c r="M15" s="243"/>
      <c r="N15" s="1318"/>
      <c r="O15" s="246" t="s">
        <v>8258</v>
      </c>
      <c r="P15" s="246" t="s">
        <v>986</v>
      </c>
      <c r="Q15" s="246" t="s">
        <v>5502</v>
      </c>
      <c r="R15" s="246" t="s">
        <v>351</v>
      </c>
      <c r="S15" s="246" t="s">
        <v>2278</v>
      </c>
      <c r="T15" s="246" t="s">
        <v>79</v>
      </c>
      <c r="U15" s="113"/>
      <c r="V15" s="229"/>
      <c r="W15" s="246" t="s">
        <v>8262</v>
      </c>
      <c r="X15" s="246" t="s">
        <v>5502</v>
      </c>
      <c r="Y15" s="246" t="s">
        <v>7673</v>
      </c>
      <c r="Z15" s="246" t="s">
        <v>2278</v>
      </c>
      <c r="AA15" s="567"/>
      <c r="AB15" s="246" t="s">
        <v>8263</v>
      </c>
      <c r="AC15" s="246" t="s">
        <v>5502</v>
      </c>
      <c r="AD15" s="246" t="s">
        <v>7673</v>
      </c>
      <c r="AE15" s="246" t="s">
        <v>2278</v>
      </c>
      <c r="AF15" s="567"/>
      <c r="AG15" s="246" t="s">
        <v>8264</v>
      </c>
      <c r="AH15" s="246" t="s">
        <v>5502</v>
      </c>
      <c r="AI15" s="246" t="s">
        <v>7673</v>
      </c>
      <c r="AJ15" s="246" t="s">
        <v>2278</v>
      </c>
      <c r="AK15" s="567"/>
      <c r="AL15" s="246" t="s">
        <v>8265</v>
      </c>
      <c r="AM15" s="246" t="s">
        <v>5502</v>
      </c>
      <c r="AN15" s="246" t="s">
        <v>7673</v>
      </c>
      <c r="AO15" s="246" t="s">
        <v>2278</v>
      </c>
      <c r="AP15" s="567"/>
    </row>
    <row r="16" spans="1:42" s="1370" customFormat="1" ht="13.8">
      <c r="A16" s="1425">
        <v>3</v>
      </c>
      <c r="B16" s="246" t="s">
        <v>105</v>
      </c>
      <c r="C16" s="246" t="s">
        <v>2675</v>
      </c>
      <c r="D16" s="246" t="s">
        <v>2811</v>
      </c>
      <c r="E16" s="124" t="s">
        <v>2237</v>
      </c>
      <c r="F16" s="243" t="s">
        <v>105</v>
      </c>
      <c r="G16" s="308" t="s">
        <v>2239</v>
      </c>
      <c r="H16" s="243" t="s">
        <v>3175</v>
      </c>
      <c r="I16" s="243" t="s">
        <v>2241</v>
      </c>
      <c r="J16" s="243"/>
      <c r="K16" s="243"/>
      <c r="L16" s="243"/>
      <c r="M16" s="243"/>
      <c r="N16" s="1318"/>
      <c r="O16" s="246"/>
      <c r="P16" s="447"/>
      <c r="Q16" s="246"/>
      <c r="R16" s="246"/>
      <c r="S16" s="246"/>
      <c r="T16" s="447"/>
      <c r="U16" s="1203"/>
      <c r="V16" s="1203"/>
      <c r="W16" s="246" t="s">
        <v>8262</v>
      </c>
      <c r="X16" s="246" t="s">
        <v>105</v>
      </c>
      <c r="Y16" s="246" t="s">
        <v>2675</v>
      </c>
      <c r="Z16" s="246" t="s">
        <v>2811</v>
      </c>
      <c r="AA16" s="567"/>
      <c r="AB16" s="246" t="s">
        <v>8263</v>
      </c>
      <c r="AC16" s="246" t="s">
        <v>105</v>
      </c>
      <c r="AD16" s="246" t="s">
        <v>2675</v>
      </c>
      <c r="AE16" s="246" t="s">
        <v>2811</v>
      </c>
      <c r="AF16" s="567"/>
      <c r="AG16" s="246" t="s">
        <v>8264</v>
      </c>
      <c r="AH16" s="246" t="s">
        <v>105</v>
      </c>
      <c r="AI16" s="246" t="s">
        <v>2675</v>
      </c>
      <c r="AJ16" s="246" t="s">
        <v>2811</v>
      </c>
      <c r="AK16" s="567"/>
      <c r="AL16" s="246" t="s">
        <v>8265</v>
      </c>
      <c r="AM16" s="246" t="s">
        <v>105</v>
      </c>
      <c r="AN16" s="246" t="s">
        <v>2675</v>
      </c>
      <c r="AO16" s="246" t="s">
        <v>2811</v>
      </c>
      <c r="AP16" s="567"/>
    </row>
    <row r="17" spans="1:42" s="1370" customFormat="1" ht="13.8">
      <c r="A17" s="1425">
        <v>5</v>
      </c>
      <c r="B17" s="246" t="s">
        <v>8273</v>
      </c>
      <c r="C17" s="246" t="s">
        <v>7351</v>
      </c>
      <c r="D17" s="246" t="s">
        <v>2272</v>
      </c>
      <c r="E17" s="124" t="s">
        <v>2079</v>
      </c>
      <c r="F17" s="243" t="s">
        <v>8273</v>
      </c>
      <c r="G17" s="308" t="s">
        <v>10676</v>
      </c>
      <c r="H17" s="243" t="s">
        <v>2272</v>
      </c>
      <c r="I17" s="243" t="s">
        <v>2273</v>
      </c>
      <c r="J17" s="243"/>
      <c r="K17" s="243" t="s">
        <v>8274</v>
      </c>
      <c r="L17" s="243"/>
      <c r="M17" s="243"/>
      <c r="N17" s="696"/>
      <c r="O17" s="246"/>
      <c r="P17" s="447"/>
      <c r="Q17" s="1329"/>
      <c r="R17" s="1329"/>
      <c r="S17" s="246"/>
      <c r="T17" s="447"/>
      <c r="U17" s="1203"/>
      <c r="V17" s="1203"/>
      <c r="W17" s="246" t="s">
        <v>8262</v>
      </c>
      <c r="X17" s="246" t="s">
        <v>8273</v>
      </c>
      <c r="Y17" s="246" t="s">
        <v>7351</v>
      </c>
      <c r="Z17" s="246" t="s">
        <v>2272</v>
      </c>
      <c r="AA17" s="567"/>
      <c r="AB17" s="246" t="s">
        <v>8263</v>
      </c>
      <c r="AC17" s="246" t="s">
        <v>8273</v>
      </c>
      <c r="AD17" s="246" t="s">
        <v>7351</v>
      </c>
      <c r="AE17" s="246" t="s">
        <v>2272</v>
      </c>
      <c r="AF17" s="567"/>
      <c r="AG17" s="246"/>
      <c r="AH17" s="246"/>
      <c r="AI17" s="246"/>
      <c r="AJ17" s="246"/>
      <c r="AK17" s="567"/>
      <c r="AL17" s="246"/>
      <c r="AM17" s="246"/>
      <c r="AN17" s="246"/>
      <c r="AO17" s="246"/>
      <c r="AP17" s="567"/>
    </row>
    <row r="18" spans="1:42" s="1370" customFormat="1" ht="13.8">
      <c r="A18" s="1425">
        <v>6</v>
      </c>
      <c r="B18" s="246" t="s">
        <v>8275</v>
      </c>
      <c r="C18" s="246" t="s">
        <v>8276</v>
      </c>
      <c r="D18" s="246" t="s">
        <v>2272</v>
      </c>
      <c r="E18" s="124" t="s">
        <v>2079</v>
      </c>
      <c r="F18" s="243" t="s">
        <v>8275</v>
      </c>
      <c r="G18" s="308" t="s">
        <v>10677</v>
      </c>
      <c r="H18" s="243" t="s">
        <v>2272</v>
      </c>
      <c r="I18" s="243" t="s">
        <v>2273</v>
      </c>
      <c r="J18" s="243"/>
      <c r="K18" s="243" t="s">
        <v>8274</v>
      </c>
      <c r="L18" s="243"/>
      <c r="M18" s="243"/>
      <c r="N18" s="696"/>
      <c r="O18" s="246"/>
      <c r="P18" s="447"/>
      <c r="Q18" s="246"/>
      <c r="R18" s="246"/>
      <c r="S18" s="246"/>
      <c r="T18" s="447"/>
      <c r="U18" s="1203"/>
      <c r="V18" s="1203"/>
      <c r="W18" s="246" t="s">
        <v>8262</v>
      </c>
      <c r="X18" s="246" t="s">
        <v>8275</v>
      </c>
      <c r="Y18" s="246" t="s">
        <v>8276</v>
      </c>
      <c r="Z18" s="246" t="s">
        <v>2272</v>
      </c>
      <c r="AA18" s="567"/>
      <c r="AB18" s="246" t="s">
        <v>8263</v>
      </c>
      <c r="AC18" s="246" t="s">
        <v>8275</v>
      </c>
      <c r="AD18" s="246" t="s">
        <v>8276</v>
      </c>
      <c r="AE18" s="246" t="s">
        <v>2272</v>
      </c>
      <c r="AF18" s="567"/>
      <c r="AG18" s="246"/>
      <c r="AH18" s="246"/>
      <c r="AI18" s="246"/>
      <c r="AJ18" s="246"/>
      <c r="AK18" s="567"/>
      <c r="AL18" s="246"/>
      <c r="AM18" s="246"/>
      <c r="AN18" s="246"/>
      <c r="AO18" s="246"/>
      <c r="AP18" s="567"/>
    </row>
    <row r="19" spans="1:42" s="1370" customFormat="1" ht="13.8">
      <c r="A19" s="1425">
        <v>7</v>
      </c>
      <c r="B19" s="246" t="s">
        <v>8277</v>
      </c>
      <c r="C19" s="246" t="s">
        <v>8278</v>
      </c>
      <c r="D19" s="246" t="s">
        <v>2272</v>
      </c>
      <c r="E19" s="124" t="s">
        <v>2079</v>
      </c>
      <c r="F19" s="243" t="s">
        <v>8277</v>
      </c>
      <c r="G19" s="308" t="s">
        <v>10678</v>
      </c>
      <c r="H19" s="243" t="s">
        <v>2272</v>
      </c>
      <c r="I19" s="243" t="s">
        <v>2273</v>
      </c>
      <c r="J19" s="243"/>
      <c r="K19" s="243" t="s">
        <v>8274</v>
      </c>
      <c r="L19" s="243"/>
      <c r="M19" s="243"/>
      <c r="N19" s="696"/>
      <c r="O19" s="246" t="s">
        <v>8258</v>
      </c>
      <c r="P19" s="246" t="s">
        <v>986</v>
      </c>
      <c r="Q19" s="246" t="s">
        <v>8277</v>
      </c>
      <c r="R19" s="1329" t="s">
        <v>7351</v>
      </c>
      <c r="S19" s="124" t="s">
        <v>2079</v>
      </c>
      <c r="T19" s="447"/>
      <c r="U19" s="246" t="s">
        <v>8279</v>
      </c>
      <c r="V19" s="1203"/>
      <c r="W19" s="246" t="s">
        <v>8262</v>
      </c>
      <c r="X19" s="246" t="s">
        <v>8277</v>
      </c>
      <c r="Y19" s="246" t="s">
        <v>8278</v>
      </c>
      <c r="Z19" s="246" t="s">
        <v>2272</v>
      </c>
      <c r="AA19" s="360" t="s">
        <v>8280</v>
      </c>
      <c r="AB19" s="246" t="s">
        <v>8263</v>
      </c>
      <c r="AC19" s="246" t="s">
        <v>8277</v>
      </c>
      <c r="AD19" s="246" t="s">
        <v>8278</v>
      </c>
      <c r="AE19" s="246" t="s">
        <v>2272</v>
      </c>
      <c r="AF19" s="360" t="s">
        <v>8280</v>
      </c>
      <c r="AG19" s="246" t="s">
        <v>8264</v>
      </c>
      <c r="AH19" s="246" t="s">
        <v>8277</v>
      </c>
      <c r="AI19" s="246" t="s">
        <v>7351</v>
      </c>
      <c r="AJ19" s="246" t="s">
        <v>2272</v>
      </c>
      <c r="AK19" s="360" t="s">
        <v>8280</v>
      </c>
      <c r="AL19" s="246" t="s">
        <v>8265</v>
      </c>
      <c r="AM19" s="246" t="s">
        <v>8277</v>
      </c>
      <c r="AN19" s="246" t="s">
        <v>7351</v>
      </c>
      <c r="AO19" s="246" t="s">
        <v>2272</v>
      </c>
      <c r="AP19" s="360" t="s">
        <v>8280</v>
      </c>
    </row>
    <row r="20" spans="1:42" s="1370" customFormat="1" ht="13.8">
      <c r="A20" s="1425">
        <v>8</v>
      </c>
      <c r="B20" s="246" t="s">
        <v>8281</v>
      </c>
      <c r="C20" s="246" t="s">
        <v>8282</v>
      </c>
      <c r="D20" s="246" t="s">
        <v>2272</v>
      </c>
      <c r="E20" s="124" t="s">
        <v>2079</v>
      </c>
      <c r="F20" s="243" t="s">
        <v>8281</v>
      </c>
      <c r="G20" s="308" t="s">
        <v>10679</v>
      </c>
      <c r="H20" s="243" t="s">
        <v>2272</v>
      </c>
      <c r="I20" s="243" t="s">
        <v>2273</v>
      </c>
      <c r="J20" s="243"/>
      <c r="K20" s="243" t="s">
        <v>8274</v>
      </c>
      <c r="L20" s="243"/>
      <c r="M20" s="243"/>
      <c r="N20" s="696"/>
      <c r="O20" s="246" t="s">
        <v>8258</v>
      </c>
      <c r="P20" s="246" t="s">
        <v>986</v>
      </c>
      <c r="Q20" s="246" t="s">
        <v>8281</v>
      </c>
      <c r="R20" s="246" t="s">
        <v>8276</v>
      </c>
      <c r="S20" s="124" t="s">
        <v>2079</v>
      </c>
      <c r="T20" s="447"/>
      <c r="U20" s="246" t="s">
        <v>8283</v>
      </c>
      <c r="V20" s="1203"/>
      <c r="W20" s="246" t="s">
        <v>8262</v>
      </c>
      <c r="X20" s="246" t="s">
        <v>8281</v>
      </c>
      <c r="Y20" s="246" t="s">
        <v>8282</v>
      </c>
      <c r="Z20" s="246" t="s">
        <v>2272</v>
      </c>
      <c r="AA20" s="360" t="s">
        <v>8280</v>
      </c>
      <c r="AB20" s="246" t="s">
        <v>8263</v>
      </c>
      <c r="AC20" s="246" t="s">
        <v>8281</v>
      </c>
      <c r="AD20" s="246" t="s">
        <v>8282</v>
      </c>
      <c r="AE20" s="246" t="s">
        <v>2272</v>
      </c>
      <c r="AF20" s="360" t="s">
        <v>8280</v>
      </c>
      <c r="AG20" s="246" t="s">
        <v>8264</v>
      </c>
      <c r="AH20" s="246" t="s">
        <v>8281</v>
      </c>
      <c r="AI20" s="246" t="s">
        <v>8276</v>
      </c>
      <c r="AJ20" s="246" t="s">
        <v>2272</v>
      </c>
      <c r="AK20" s="360" t="s">
        <v>8280</v>
      </c>
      <c r="AL20" s="246" t="s">
        <v>8265</v>
      </c>
      <c r="AM20" s="246" t="s">
        <v>8281</v>
      </c>
      <c r="AN20" s="246" t="s">
        <v>8276</v>
      </c>
      <c r="AO20" s="246" t="s">
        <v>2272</v>
      </c>
      <c r="AP20" s="360" t="s">
        <v>8280</v>
      </c>
    </row>
    <row r="21" spans="1:42" s="1370" customFormat="1" ht="15">
      <c r="A21" s="1425">
        <v>9</v>
      </c>
      <c r="B21" s="246" t="s">
        <v>10680</v>
      </c>
      <c r="C21" s="246" t="s">
        <v>8285</v>
      </c>
      <c r="D21" s="246" t="s">
        <v>2272</v>
      </c>
      <c r="E21" s="124" t="s">
        <v>2079</v>
      </c>
      <c r="F21" s="243" t="s">
        <v>10680</v>
      </c>
      <c r="G21" s="308" t="s">
        <v>10681</v>
      </c>
      <c r="H21" s="243" t="s">
        <v>2272</v>
      </c>
      <c r="I21" s="243" t="s">
        <v>2273</v>
      </c>
      <c r="J21" s="243"/>
      <c r="K21" s="243" t="s">
        <v>8274</v>
      </c>
      <c r="L21" s="243"/>
      <c r="M21" s="243"/>
      <c r="N21" s="696"/>
      <c r="O21" s="246"/>
      <c r="P21" s="447"/>
      <c r="Q21" s="239"/>
      <c r="R21" s="447"/>
      <c r="S21" s="42"/>
      <c r="T21" s="447"/>
      <c r="U21" s="246"/>
      <c r="V21" s="1203"/>
      <c r="W21" s="246" t="s">
        <v>8262</v>
      </c>
      <c r="X21" s="246" t="s">
        <v>8286</v>
      </c>
      <c r="Y21" s="246" t="s">
        <v>8285</v>
      </c>
      <c r="Z21" s="246" t="s">
        <v>2272</v>
      </c>
      <c r="AA21" s="1377"/>
      <c r="AB21" s="246" t="s">
        <v>8263</v>
      </c>
      <c r="AC21" s="246" t="s">
        <v>8286</v>
      </c>
      <c r="AD21" s="246" t="s">
        <v>8285</v>
      </c>
      <c r="AE21" s="246" t="s">
        <v>2272</v>
      </c>
      <c r="AF21" s="1377"/>
      <c r="AG21" s="246"/>
      <c r="AH21" s="246"/>
      <c r="AI21" s="246"/>
      <c r="AJ21" s="246"/>
      <c r="AK21" s="1377"/>
      <c r="AL21" s="246"/>
      <c r="AM21" s="246"/>
      <c r="AN21" s="246"/>
      <c r="AO21" s="246"/>
      <c r="AP21" s="1377"/>
    </row>
    <row r="22" spans="1:42" s="1370" customFormat="1" ht="15">
      <c r="A22" s="1425">
        <v>10</v>
      </c>
      <c r="B22" s="246" t="s">
        <v>8287</v>
      </c>
      <c r="C22" s="246" t="s">
        <v>8288</v>
      </c>
      <c r="D22" s="246" t="s">
        <v>2084</v>
      </c>
      <c r="E22" s="124" t="s">
        <v>2067</v>
      </c>
      <c r="F22" s="243" t="s">
        <v>8287</v>
      </c>
      <c r="G22" s="243" t="s">
        <v>8288</v>
      </c>
      <c r="H22" s="243" t="s">
        <v>3212</v>
      </c>
      <c r="I22" s="243" t="s">
        <v>2108</v>
      </c>
      <c r="J22" s="243"/>
      <c r="K22" s="243"/>
      <c r="L22" s="243"/>
      <c r="M22" s="243"/>
      <c r="N22" s="696"/>
      <c r="O22" s="246"/>
      <c r="P22" s="447"/>
      <c r="Q22" s="239"/>
      <c r="R22" s="42"/>
      <c r="S22" s="42"/>
      <c r="T22" s="447"/>
      <c r="U22" s="246"/>
      <c r="V22" s="1203"/>
      <c r="W22" s="246" t="s">
        <v>8262</v>
      </c>
      <c r="X22" s="246" t="s">
        <v>8287</v>
      </c>
      <c r="Y22" s="246" t="s">
        <v>8288</v>
      </c>
      <c r="Z22" s="246" t="s">
        <v>2084</v>
      </c>
      <c r="AA22" s="1377"/>
      <c r="AB22" s="246" t="s">
        <v>8263</v>
      </c>
      <c r="AC22" s="246" t="s">
        <v>8287</v>
      </c>
      <c r="AD22" s="246" t="s">
        <v>8288</v>
      </c>
      <c r="AE22" s="246" t="s">
        <v>2084</v>
      </c>
      <c r="AF22" s="1377"/>
      <c r="AG22" s="246"/>
      <c r="AH22" s="246"/>
      <c r="AI22" s="246"/>
      <c r="AJ22" s="246"/>
      <c r="AK22" s="1377"/>
      <c r="AL22" s="246"/>
      <c r="AM22" s="246"/>
      <c r="AN22" s="246"/>
      <c r="AO22" s="246"/>
      <c r="AP22" s="1377"/>
    </row>
    <row r="23" spans="1:42" s="1370" customFormat="1" ht="13.8">
      <c r="A23" s="1425">
        <v>11</v>
      </c>
      <c r="B23" s="246" t="s">
        <v>8289</v>
      </c>
      <c r="C23" s="246" t="s">
        <v>8290</v>
      </c>
      <c r="D23" s="246" t="s">
        <v>2084</v>
      </c>
      <c r="E23" s="756" t="s">
        <v>2085</v>
      </c>
      <c r="F23" s="243" t="s">
        <v>8289</v>
      </c>
      <c r="G23" s="243" t="s">
        <v>8290</v>
      </c>
      <c r="H23" s="243" t="s">
        <v>3212</v>
      </c>
      <c r="I23" s="243" t="s">
        <v>2085</v>
      </c>
      <c r="J23" s="243"/>
      <c r="K23" s="243"/>
      <c r="L23" s="243"/>
      <c r="M23" s="243"/>
      <c r="N23" s="696"/>
      <c r="O23" s="246" t="s">
        <v>8258</v>
      </c>
      <c r="P23" s="246" t="s">
        <v>986</v>
      </c>
      <c r="Q23" s="246" t="s">
        <v>8281</v>
      </c>
      <c r="R23" s="246" t="s">
        <v>8276</v>
      </c>
      <c r="S23" s="124" t="s">
        <v>2079</v>
      </c>
      <c r="T23" s="447"/>
      <c r="U23" s="246" t="s">
        <v>8291</v>
      </c>
      <c r="V23" s="1203"/>
      <c r="W23" s="246" t="s">
        <v>8262</v>
      </c>
      <c r="X23" s="246" t="s">
        <v>8289</v>
      </c>
      <c r="Y23" s="246" t="s">
        <v>8290</v>
      </c>
      <c r="Z23" s="246" t="s">
        <v>2084</v>
      </c>
      <c r="AA23" s="1377"/>
      <c r="AB23" s="246" t="s">
        <v>8263</v>
      </c>
      <c r="AC23" s="246" t="s">
        <v>8289</v>
      </c>
      <c r="AD23" s="246" t="s">
        <v>8290</v>
      </c>
      <c r="AE23" s="246" t="s">
        <v>2084</v>
      </c>
      <c r="AF23" s="1377"/>
      <c r="AG23" s="246" t="s">
        <v>8264</v>
      </c>
      <c r="AH23" s="246" t="s">
        <v>8289</v>
      </c>
      <c r="AI23" s="246" t="s">
        <v>8290</v>
      </c>
      <c r="AJ23" s="246" t="s">
        <v>2084</v>
      </c>
      <c r="AK23" s="360" t="s">
        <v>8280</v>
      </c>
      <c r="AL23" s="246" t="s">
        <v>8265</v>
      </c>
      <c r="AM23" s="246" t="s">
        <v>8289</v>
      </c>
      <c r="AN23" s="246" t="s">
        <v>8290</v>
      </c>
      <c r="AO23" s="246" t="s">
        <v>2084</v>
      </c>
      <c r="AP23" s="360" t="s">
        <v>8280</v>
      </c>
    </row>
    <row r="24" spans="1:42" s="396" customFormat="1">
      <c r="A24" s="1425">
        <v>12</v>
      </c>
      <c r="B24" s="246" t="s">
        <v>8292</v>
      </c>
      <c r="C24" s="246" t="s">
        <v>8293</v>
      </c>
      <c r="D24" s="246" t="s">
        <v>2084</v>
      </c>
      <c r="E24" s="756" t="s">
        <v>2085</v>
      </c>
      <c r="F24" s="243" t="s">
        <v>8292</v>
      </c>
      <c r="G24" s="243" t="s">
        <v>8293</v>
      </c>
      <c r="H24" s="243" t="s">
        <v>3212</v>
      </c>
      <c r="I24" s="243" t="s">
        <v>2085</v>
      </c>
      <c r="J24" s="243"/>
      <c r="K24" s="243"/>
      <c r="L24" s="243"/>
      <c r="M24" s="567"/>
      <c r="N24" s="696"/>
      <c r="O24" s="1161"/>
      <c r="P24" s="447"/>
      <c r="Q24" s="239"/>
      <c r="R24" s="447"/>
      <c r="S24" s="42"/>
      <c r="T24" s="447"/>
      <c r="U24" s="1203"/>
      <c r="V24" s="1203"/>
      <c r="W24" s="246" t="s">
        <v>8262</v>
      </c>
      <c r="X24" s="246" t="s">
        <v>8292</v>
      </c>
      <c r="Y24" s="246" t="s">
        <v>8293</v>
      </c>
      <c r="Z24" s="246" t="s">
        <v>2084</v>
      </c>
      <c r="AA24" s="567"/>
      <c r="AB24" s="246" t="s">
        <v>8263</v>
      </c>
      <c r="AC24" s="246" t="s">
        <v>8292</v>
      </c>
      <c r="AD24" s="246" t="s">
        <v>8293</v>
      </c>
      <c r="AE24" s="246" t="s">
        <v>2084</v>
      </c>
      <c r="AF24" s="567"/>
      <c r="AG24" s="246"/>
      <c r="AH24" s="246"/>
      <c r="AI24" s="246"/>
      <c r="AJ24" s="246"/>
      <c r="AK24" s="567"/>
      <c r="AL24" s="246"/>
      <c r="AM24" s="246"/>
      <c r="AN24" s="246"/>
      <c r="AO24" s="246"/>
      <c r="AP24" s="567"/>
    </row>
    <row r="25" spans="1:42" s="396" customFormat="1">
      <c r="A25" s="1425">
        <v>13</v>
      </c>
      <c r="B25" s="246" t="s">
        <v>5503</v>
      </c>
      <c r="C25" s="246" t="s">
        <v>5504</v>
      </c>
      <c r="D25" s="124" t="s">
        <v>2085</v>
      </c>
      <c r="E25" s="124" t="s">
        <v>2085</v>
      </c>
      <c r="F25" s="243" t="s">
        <v>5503</v>
      </c>
      <c r="G25" s="308" t="s">
        <v>5505</v>
      </c>
      <c r="H25" s="243" t="s">
        <v>2070</v>
      </c>
      <c r="I25" s="243" t="s">
        <v>2071</v>
      </c>
      <c r="J25" s="762"/>
      <c r="K25" s="762"/>
      <c r="L25" s="762"/>
      <c r="M25" s="124" t="s">
        <v>8294</v>
      </c>
      <c r="N25" s="1428"/>
      <c r="O25" s="1399"/>
      <c r="P25" s="447"/>
      <c r="Q25" s="1434"/>
      <c r="R25" s="246">
        <v>1</v>
      </c>
      <c r="S25" s="42"/>
      <c r="T25" s="447"/>
      <c r="U25" s="1203"/>
      <c r="V25" s="1203" t="s">
        <v>8295</v>
      </c>
      <c r="W25" s="246"/>
      <c r="X25" s="246" t="s">
        <v>5503</v>
      </c>
      <c r="Y25" s="246">
        <v>4</v>
      </c>
      <c r="Z25" s="246"/>
      <c r="AA25" s="360" t="s">
        <v>8280</v>
      </c>
      <c r="AB25" s="246"/>
      <c r="AC25" s="246" t="s">
        <v>5503</v>
      </c>
      <c r="AD25" s="246">
        <v>3</v>
      </c>
      <c r="AE25" s="246"/>
      <c r="AF25" s="360" t="s">
        <v>8280</v>
      </c>
      <c r="AG25" s="246"/>
      <c r="AH25" s="246" t="s">
        <v>5503</v>
      </c>
      <c r="AI25" s="246">
        <v>2</v>
      </c>
      <c r="AJ25" s="246"/>
      <c r="AK25" s="360" t="s">
        <v>8280</v>
      </c>
      <c r="AL25" s="246"/>
      <c r="AM25" s="246" t="s">
        <v>5503</v>
      </c>
      <c r="AN25" s="246">
        <v>1</v>
      </c>
      <c r="AO25" s="246"/>
      <c r="AP25" s="360" t="s">
        <v>8280</v>
      </c>
    </row>
    <row r="26" spans="1:42" s="396" customFormat="1">
      <c r="A26" s="328"/>
      <c r="O26" s="1429" t="s">
        <v>2839</v>
      </c>
      <c r="P26" s="1429"/>
      <c r="Q26" s="1429"/>
      <c r="R26" s="1429"/>
      <c r="S26" s="1429"/>
      <c r="T26" s="1429"/>
      <c r="U26" s="1429"/>
      <c r="V26" s="1429"/>
    </row>
    <row r="27" spans="1:42" s="396" customFormat="1">
      <c r="A27" s="328"/>
      <c r="O27" s="1193" t="s">
        <v>2831</v>
      </c>
      <c r="P27" s="1193" t="s">
        <v>2832</v>
      </c>
      <c r="Q27" s="1193" t="s">
        <v>2840</v>
      </c>
      <c r="R27" s="1193" t="s">
        <v>2841</v>
      </c>
      <c r="S27" s="1193" t="s">
        <v>2842</v>
      </c>
      <c r="T27" s="1193" t="s">
        <v>2843</v>
      </c>
      <c r="U27" s="1193" t="s">
        <v>2844</v>
      </c>
      <c r="V27" s="1193" t="s">
        <v>73</v>
      </c>
    </row>
    <row r="28" spans="1:42" s="396" customFormat="1">
      <c r="A28" s="328"/>
      <c r="O28" s="1430"/>
      <c r="P28" s="447"/>
      <c r="Q28" s="1329"/>
      <c r="R28" s="1433"/>
      <c r="S28" s="1433"/>
      <c r="T28" s="447"/>
      <c r="U28" s="229"/>
      <c r="V28" s="229"/>
    </row>
    <row r="29" spans="1:42" s="396" customFormat="1">
      <c r="A29" s="328"/>
      <c r="O29" s="246" t="s">
        <v>8258</v>
      </c>
      <c r="P29" s="246" t="s">
        <v>977</v>
      </c>
      <c r="Q29" s="246" t="s">
        <v>5502</v>
      </c>
      <c r="R29" s="246" t="s">
        <v>351</v>
      </c>
      <c r="S29" s="246" t="s">
        <v>2278</v>
      </c>
      <c r="T29" s="447"/>
      <c r="U29" s="113" t="s">
        <v>8296</v>
      </c>
      <c r="V29" s="229"/>
    </row>
    <row r="30" spans="1:42" s="396" customFormat="1">
      <c r="A30" s="328"/>
      <c r="O30" s="1430"/>
      <c r="P30" s="447"/>
      <c r="Q30" s="1329"/>
      <c r="R30" s="447"/>
      <c r="S30" s="42"/>
      <c r="T30" s="447"/>
      <c r="U30" s="1203"/>
      <c r="V30" s="1203"/>
    </row>
    <row r="31" spans="1:42" s="396" customFormat="1">
      <c r="A31" s="328"/>
      <c r="O31" s="1430"/>
      <c r="P31" s="447"/>
      <c r="Q31" s="1329"/>
      <c r="R31" s="447"/>
      <c r="S31" s="42"/>
      <c r="T31" s="447"/>
      <c r="U31" s="1203"/>
      <c r="V31" s="1203"/>
    </row>
    <row r="32" spans="1:42" s="396" customFormat="1">
      <c r="A32" s="328"/>
      <c r="O32" s="1430"/>
      <c r="P32" s="447"/>
      <c r="Q32" s="1329"/>
      <c r="R32" s="447"/>
      <c r="S32" s="42"/>
      <c r="T32" s="447"/>
      <c r="U32" s="1203"/>
      <c r="V32" s="1203"/>
    </row>
    <row r="33" spans="1:22" s="396" customFormat="1">
      <c r="A33" s="328"/>
      <c r="O33" s="246" t="s">
        <v>8258</v>
      </c>
      <c r="P33" s="246" t="s">
        <v>977</v>
      </c>
      <c r="Q33" s="239" t="s">
        <v>8297</v>
      </c>
      <c r="R33" s="239" t="s">
        <v>8298</v>
      </c>
      <c r="S33" s="124" t="s">
        <v>2079</v>
      </c>
      <c r="T33" s="447"/>
      <c r="U33" s="246" t="s">
        <v>8299</v>
      </c>
      <c r="V33" s="1203"/>
    </row>
    <row r="34" spans="1:22" s="396" customFormat="1">
      <c r="A34" s="328"/>
      <c r="O34" s="246" t="s">
        <v>8258</v>
      </c>
      <c r="P34" s="246" t="s">
        <v>977</v>
      </c>
      <c r="Q34" s="243" t="s">
        <v>8300</v>
      </c>
      <c r="R34" s="243" t="s">
        <v>8301</v>
      </c>
      <c r="S34" s="124" t="s">
        <v>2079</v>
      </c>
      <c r="T34" s="447"/>
      <c r="U34" s="246" t="s">
        <v>8302</v>
      </c>
      <c r="V34" s="1203"/>
    </row>
    <row r="35" spans="1:22" s="396" customFormat="1">
      <c r="A35" s="328"/>
      <c r="O35" s="1430"/>
      <c r="P35" s="447"/>
      <c r="Q35" s="239"/>
      <c r="R35" s="447"/>
      <c r="S35" s="42"/>
      <c r="T35" s="447"/>
      <c r="U35" s="1203"/>
      <c r="V35" s="1203"/>
    </row>
    <row r="36" spans="1:22" s="396" customFormat="1">
      <c r="A36" s="328"/>
      <c r="O36" s="1430"/>
      <c r="P36" s="447"/>
      <c r="Q36" s="239"/>
      <c r="R36" s="42"/>
      <c r="S36" s="42"/>
      <c r="T36" s="447"/>
      <c r="U36" s="1203"/>
      <c r="V36" s="1203"/>
    </row>
    <row r="37" spans="1:22" s="396" customFormat="1">
      <c r="A37" s="328"/>
      <c r="O37" s="246" t="s">
        <v>8258</v>
      </c>
      <c r="P37" s="246" t="s">
        <v>977</v>
      </c>
      <c r="Q37" s="243" t="s">
        <v>8300</v>
      </c>
      <c r="R37" s="243" t="s">
        <v>8301</v>
      </c>
      <c r="S37" s="124" t="s">
        <v>2079</v>
      </c>
      <c r="T37" s="447"/>
      <c r="U37" s="246" t="s">
        <v>8303</v>
      </c>
      <c r="V37" s="1203"/>
    </row>
    <row r="38" spans="1:22" s="396" customFormat="1">
      <c r="A38" s="328"/>
      <c r="O38" s="1430"/>
      <c r="P38" s="447"/>
      <c r="Q38" s="239"/>
      <c r="R38" s="447"/>
      <c r="S38" s="42"/>
      <c r="T38" s="447"/>
      <c r="U38" s="1203"/>
      <c r="V38" s="1203"/>
    </row>
    <row r="39" spans="1:22" s="396" customFormat="1">
      <c r="A39" s="328"/>
      <c r="O39" s="1430"/>
      <c r="P39" s="447"/>
      <c r="Q39" s="1434"/>
      <c r="R39" s="246">
        <v>1</v>
      </c>
      <c r="S39" s="42"/>
      <c r="T39" s="447"/>
      <c r="U39" s="1203"/>
      <c r="V39" s="1203"/>
    </row>
    <row r="40" spans="1:22" s="396" customFormat="1">
      <c r="A40" s="328"/>
      <c r="O40" s="1429" t="s">
        <v>2839</v>
      </c>
      <c r="P40" s="1429"/>
      <c r="Q40" s="1429"/>
      <c r="R40" s="1429"/>
      <c r="S40" s="1429"/>
      <c r="T40" s="1429"/>
      <c r="U40" s="1429"/>
      <c r="V40" s="1429"/>
    </row>
    <row r="41" spans="1:22" s="396" customFormat="1">
      <c r="A41" s="328"/>
      <c r="O41" s="1193" t="s">
        <v>2831</v>
      </c>
      <c r="P41" s="1193" t="s">
        <v>2832</v>
      </c>
      <c r="Q41" s="1193" t="s">
        <v>2840</v>
      </c>
      <c r="R41" s="1193" t="s">
        <v>2841</v>
      </c>
      <c r="S41" s="1193" t="s">
        <v>2842</v>
      </c>
      <c r="T41" s="1193" t="s">
        <v>2843</v>
      </c>
      <c r="U41" s="1193" t="s">
        <v>2844</v>
      </c>
      <c r="V41" s="1193" t="s">
        <v>73</v>
      </c>
    </row>
    <row r="42" spans="1:22" s="396" customFormat="1">
      <c r="A42" s="328"/>
      <c r="O42" s="1430"/>
      <c r="P42" s="447"/>
      <c r="Q42" s="1329"/>
      <c r="R42" s="1433"/>
      <c r="S42" s="1433"/>
      <c r="T42" s="447"/>
      <c r="U42" s="229" t="s">
        <v>8272</v>
      </c>
      <c r="V42" s="229"/>
    </row>
    <row r="43" spans="1:22" s="396" customFormat="1">
      <c r="A43" s="328"/>
      <c r="O43" s="246" t="s">
        <v>8258</v>
      </c>
      <c r="P43" s="246" t="s">
        <v>986</v>
      </c>
      <c r="Q43" s="246" t="s">
        <v>5502</v>
      </c>
      <c r="R43" s="246" t="s">
        <v>351</v>
      </c>
      <c r="S43" s="246" t="s">
        <v>2278</v>
      </c>
      <c r="T43" s="246" t="s">
        <v>79</v>
      </c>
      <c r="U43" s="113"/>
      <c r="V43" s="229"/>
    </row>
    <row r="44" spans="1:22" s="396" customFormat="1">
      <c r="A44" s="328"/>
      <c r="O44" s="246"/>
      <c r="P44" s="447"/>
      <c r="Q44" s="246"/>
      <c r="R44" s="246"/>
      <c r="S44" s="246"/>
      <c r="T44" s="447"/>
      <c r="U44" s="1203"/>
      <c r="V44" s="1203"/>
    </row>
    <row r="45" spans="1:22" s="396" customFormat="1">
      <c r="A45" s="328"/>
      <c r="O45" s="246"/>
      <c r="P45" s="447"/>
      <c r="Q45" s="1329"/>
      <c r="R45" s="1329"/>
      <c r="S45" s="246"/>
      <c r="T45" s="447"/>
      <c r="U45" s="1203"/>
      <c r="V45" s="1203"/>
    </row>
    <row r="46" spans="1:22" s="396" customFormat="1">
      <c r="A46" s="328"/>
      <c r="O46" s="246"/>
      <c r="P46" s="447"/>
      <c r="Q46" s="246"/>
      <c r="R46" s="246"/>
      <c r="S46" s="246"/>
      <c r="T46" s="447"/>
      <c r="U46" s="1203"/>
      <c r="V46" s="1203"/>
    </row>
    <row r="47" spans="1:22" s="396" customFormat="1">
      <c r="A47" s="328"/>
      <c r="O47" s="246" t="s">
        <v>8258</v>
      </c>
      <c r="P47" s="246" t="s">
        <v>986</v>
      </c>
      <c r="Q47" s="246" t="s">
        <v>8277</v>
      </c>
      <c r="R47" s="1329" t="s">
        <v>7351</v>
      </c>
      <c r="S47" s="124" t="s">
        <v>2079</v>
      </c>
      <c r="T47" s="447"/>
      <c r="U47" s="246" t="s">
        <v>8279</v>
      </c>
      <c r="V47" s="1203"/>
    </row>
    <row r="48" spans="1:22" s="396" customFormat="1">
      <c r="A48" s="328"/>
      <c r="O48" s="246" t="s">
        <v>8258</v>
      </c>
      <c r="P48" s="246" t="s">
        <v>986</v>
      </c>
      <c r="Q48" s="246" t="s">
        <v>8281</v>
      </c>
      <c r="R48" s="246" t="s">
        <v>8276</v>
      </c>
      <c r="S48" s="124" t="s">
        <v>2079</v>
      </c>
      <c r="T48" s="447"/>
      <c r="U48" s="246" t="s">
        <v>8283</v>
      </c>
      <c r="V48" s="1203"/>
    </row>
    <row r="49" spans="1:22" s="396" customFormat="1">
      <c r="A49" s="328"/>
      <c r="O49" s="246"/>
      <c r="P49" s="447"/>
      <c r="Q49" s="239"/>
      <c r="R49" s="447"/>
      <c r="S49" s="42"/>
      <c r="T49" s="447"/>
      <c r="U49" s="246"/>
      <c r="V49" s="1203"/>
    </row>
    <row r="50" spans="1:22" s="396" customFormat="1">
      <c r="A50" s="328"/>
      <c r="O50" s="246"/>
      <c r="P50" s="447"/>
      <c r="Q50" s="239"/>
      <c r="R50" s="42"/>
      <c r="S50" s="42"/>
      <c r="T50" s="447"/>
      <c r="U50" s="246"/>
      <c r="V50" s="1203"/>
    </row>
    <row r="51" spans="1:22" s="396" customFormat="1">
      <c r="A51" s="328"/>
      <c r="O51" s="246" t="s">
        <v>8258</v>
      </c>
      <c r="P51" s="246" t="s">
        <v>986</v>
      </c>
      <c r="Q51" s="246" t="s">
        <v>8281</v>
      </c>
      <c r="R51" s="246" t="s">
        <v>8276</v>
      </c>
      <c r="S51" s="124" t="s">
        <v>2079</v>
      </c>
      <c r="T51" s="447"/>
      <c r="U51" s="246" t="s">
        <v>8291</v>
      </c>
      <c r="V51" s="1203"/>
    </row>
    <row r="52" spans="1:22" s="396" customFormat="1">
      <c r="A52" s="328"/>
      <c r="O52" s="1430"/>
      <c r="P52" s="447"/>
      <c r="Q52" s="239"/>
      <c r="R52" s="447"/>
      <c r="S52" s="42"/>
      <c r="T52" s="447"/>
      <c r="U52" s="1203"/>
      <c r="V52" s="1203"/>
    </row>
    <row r="53" spans="1:22" s="396" customFormat="1">
      <c r="A53" s="328"/>
      <c r="O53" s="1430"/>
      <c r="P53" s="447"/>
      <c r="Q53" s="1434"/>
      <c r="R53" s="246">
        <v>1</v>
      </c>
      <c r="S53" s="42"/>
      <c r="T53" s="447"/>
      <c r="U53" s="1203"/>
      <c r="V53" s="1203" t="s">
        <v>8304</v>
      </c>
    </row>
    <row r="54" spans="1:22" s="396" customFormat="1">
      <c r="A54" s="328"/>
      <c r="O54" s="1429" t="s">
        <v>2830</v>
      </c>
      <c r="P54" s="1429"/>
      <c r="Q54" s="1429"/>
      <c r="R54" s="1429" t="s">
        <v>8305</v>
      </c>
      <c r="S54" s="1429"/>
      <c r="T54" s="1429"/>
      <c r="U54" s="1429"/>
      <c r="V54" s="1429"/>
    </row>
    <row r="55" spans="1:22" s="396" customFormat="1">
      <c r="A55" s="328"/>
      <c r="O55" s="1431" t="s">
        <v>2831</v>
      </c>
      <c r="P55" s="1431" t="s">
        <v>2832</v>
      </c>
      <c r="Q55" s="1431" t="s">
        <v>2833</v>
      </c>
      <c r="R55" s="1431" t="s">
        <v>2834</v>
      </c>
      <c r="S55" s="1431" t="s">
        <v>2835</v>
      </c>
      <c r="T55" s="1431" t="s">
        <v>2836</v>
      </c>
      <c r="U55" s="1431" t="s">
        <v>2837</v>
      </c>
      <c r="V55" s="1431" t="s">
        <v>73</v>
      </c>
    </row>
    <row r="56" spans="1:22" s="396" customFormat="1">
      <c r="A56" s="328"/>
      <c r="O56" s="1430" t="s">
        <v>8258</v>
      </c>
      <c r="P56" s="1430" t="s">
        <v>8259</v>
      </c>
      <c r="Q56" s="1430" t="s">
        <v>987</v>
      </c>
      <c r="R56" s="229"/>
      <c r="S56" s="229" t="s">
        <v>8260</v>
      </c>
      <c r="T56" s="229" t="s">
        <v>8261</v>
      </c>
      <c r="U56" s="229"/>
      <c r="V56" s="229"/>
    </row>
    <row r="57" spans="1:22" s="396" customFormat="1">
      <c r="A57" s="328"/>
      <c r="O57" s="1430"/>
      <c r="P57" s="1187"/>
      <c r="Q57" s="1187"/>
      <c r="R57" s="229" t="s">
        <v>8266</v>
      </c>
      <c r="S57" s="229"/>
      <c r="T57" s="229"/>
      <c r="U57" s="229"/>
      <c r="V57" s="229"/>
    </row>
    <row r="58" spans="1:22" s="396" customFormat="1">
      <c r="A58" s="328"/>
      <c r="O58" s="1430" t="s">
        <v>8258</v>
      </c>
      <c r="P58" s="229" t="s">
        <v>8267</v>
      </c>
      <c r="Q58" s="229" t="s">
        <v>978</v>
      </c>
      <c r="R58" s="229"/>
      <c r="S58" s="229" t="s">
        <v>542</v>
      </c>
      <c r="T58" s="229" t="s">
        <v>8306</v>
      </c>
      <c r="U58" s="229"/>
      <c r="V58" s="229"/>
    </row>
    <row r="59" spans="1:22" s="396" customFormat="1">
      <c r="A59" s="328"/>
      <c r="O59" s="1430"/>
      <c r="P59" s="447"/>
      <c r="Q59" s="447"/>
      <c r="R59" s="229" t="s">
        <v>8307</v>
      </c>
      <c r="S59" s="229"/>
      <c r="T59" s="229"/>
      <c r="U59" s="229" t="s">
        <v>8308</v>
      </c>
      <c r="V59" s="229"/>
    </row>
    <row r="60" spans="1:22" s="396" customFormat="1">
      <c r="A60" s="328"/>
      <c r="O60" s="1430" t="s">
        <v>8258</v>
      </c>
      <c r="P60" s="1430" t="s">
        <v>986</v>
      </c>
      <c r="Q60" s="1430" t="s">
        <v>987</v>
      </c>
      <c r="R60" s="229"/>
      <c r="S60" s="229" t="s">
        <v>8269</v>
      </c>
      <c r="T60" s="229" t="s">
        <v>8309</v>
      </c>
      <c r="U60" s="229"/>
      <c r="V60" s="348"/>
    </row>
    <row r="61" spans="1:22" s="396" customFormat="1">
      <c r="A61" s="328"/>
      <c r="O61" s="1427" t="s">
        <v>8310</v>
      </c>
      <c r="P61" s="1430"/>
      <c r="Q61" s="1430"/>
      <c r="R61" s="229"/>
      <c r="S61" s="229"/>
      <c r="T61" s="229"/>
      <c r="U61" s="229"/>
      <c r="V61" s="348"/>
    </row>
    <row r="62" spans="1:22" s="396" customFormat="1">
      <c r="A62" s="328"/>
      <c r="O62" s="1427" t="s">
        <v>8311</v>
      </c>
      <c r="P62" s="1430"/>
      <c r="Q62" s="1430"/>
      <c r="R62" s="229"/>
      <c r="S62" s="229"/>
      <c r="T62" s="229"/>
      <c r="U62" s="229"/>
      <c r="V62" s="348"/>
    </row>
    <row r="63" spans="1:22" s="396" customFormat="1">
      <c r="A63" s="328"/>
      <c r="O63" s="1427" t="s">
        <v>8312</v>
      </c>
      <c r="P63" s="1430"/>
      <c r="Q63" s="1430"/>
      <c r="R63" s="229"/>
      <c r="S63" s="229"/>
      <c r="T63" s="229"/>
      <c r="U63" s="229"/>
      <c r="V63" s="348"/>
    </row>
    <row r="64" spans="1:22" s="396" customFormat="1">
      <c r="A64" s="328"/>
      <c r="O64" s="1427" t="s">
        <v>8313</v>
      </c>
      <c r="P64" s="348"/>
      <c r="Q64" s="348"/>
      <c r="R64" s="229"/>
      <c r="S64" s="348"/>
      <c r="T64" s="229"/>
      <c r="U64" s="229"/>
      <c r="V64" s="348"/>
    </row>
    <row r="65" spans="1:22" s="396" customFormat="1">
      <c r="A65" s="328"/>
      <c r="O65" s="1429" t="s">
        <v>2839</v>
      </c>
      <c r="P65" s="1429"/>
      <c r="Q65" s="1429"/>
      <c r="R65" s="1429"/>
      <c r="S65" s="1429"/>
      <c r="T65" s="1429"/>
      <c r="U65" s="1429"/>
      <c r="V65" s="1429"/>
    </row>
    <row r="66" spans="1:22" s="396" customFormat="1">
      <c r="A66" s="328"/>
      <c r="O66" s="1193" t="s">
        <v>2831</v>
      </c>
      <c r="P66" s="1193" t="s">
        <v>2832</v>
      </c>
      <c r="Q66" s="1193" t="s">
        <v>2840</v>
      </c>
      <c r="R66" s="1193" t="s">
        <v>2841</v>
      </c>
      <c r="S66" s="1193" t="s">
        <v>2842</v>
      </c>
      <c r="T66" s="1193" t="s">
        <v>2843</v>
      </c>
      <c r="U66" s="1193" t="s">
        <v>2844</v>
      </c>
      <c r="V66" s="1193" t="s">
        <v>73</v>
      </c>
    </row>
    <row r="67" spans="1:22" s="396" customFormat="1">
      <c r="A67" s="328"/>
      <c r="O67" s="1430"/>
      <c r="P67" s="447"/>
      <c r="Q67" s="1329"/>
      <c r="R67" s="1433"/>
      <c r="S67" s="1433"/>
      <c r="T67" s="447"/>
      <c r="U67" s="229" t="s">
        <v>8272</v>
      </c>
      <c r="V67" s="229"/>
    </row>
    <row r="68" spans="1:22" s="396" customFormat="1">
      <c r="A68" s="328"/>
      <c r="O68" s="246" t="s">
        <v>8258</v>
      </c>
      <c r="P68" s="246" t="s">
        <v>986</v>
      </c>
      <c r="Q68" s="246" t="s">
        <v>5502</v>
      </c>
      <c r="R68" s="246" t="s">
        <v>351</v>
      </c>
      <c r="S68" s="246" t="s">
        <v>2278</v>
      </c>
      <c r="T68" s="246" t="s">
        <v>79</v>
      </c>
      <c r="U68" s="113"/>
      <c r="V68" s="229"/>
    </row>
    <row r="69" spans="1:22" s="396" customFormat="1">
      <c r="A69" s="328"/>
      <c r="O69" s="246"/>
      <c r="P69" s="447"/>
      <c r="Q69" s="246"/>
      <c r="R69" s="246"/>
      <c r="S69" s="246"/>
      <c r="T69" s="447"/>
      <c r="U69" s="1203"/>
      <c r="V69" s="1203"/>
    </row>
    <row r="70" spans="1:22" s="396" customFormat="1">
      <c r="A70" s="328"/>
      <c r="O70" s="246"/>
      <c r="P70" s="447"/>
      <c r="Q70" s="1329"/>
      <c r="R70" s="1329"/>
      <c r="S70" s="246"/>
      <c r="T70" s="447"/>
      <c r="U70" s="1203"/>
      <c r="V70" s="1203"/>
    </row>
    <row r="71" spans="1:22" s="396" customFormat="1">
      <c r="A71" s="328"/>
      <c r="O71" s="246"/>
      <c r="P71" s="447"/>
      <c r="Q71" s="246"/>
      <c r="R71" s="246"/>
      <c r="S71" s="246"/>
      <c r="T71" s="447"/>
      <c r="U71" s="1203"/>
      <c r="V71" s="1203"/>
    </row>
    <row r="72" spans="1:22" s="396" customFormat="1">
      <c r="A72" s="328"/>
      <c r="O72" s="246" t="s">
        <v>8258</v>
      </c>
      <c r="P72" s="246" t="s">
        <v>986</v>
      </c>
      <c r="Q72" s="246" t="s">
        <v>8277</v>
      </c>
      <c r="R72" s="1329" t="s">
        <v>7351</v>
      </c>
      <c r="S72" s="124" t="s">
        <v>2079</v>
      </c>
      <c r="T72" s="447"/>
      <c r="U72" s="246" t="s">
        <v>8279</v>
      </c>
      <c r="V72" s="1203"/>
    </row>
    <row r="73" spans="1:22" s="396" customFormat="1">
      <c r="A73" s="328"/>
      <c r="O73" s="246" t="s">
        <v>8258</v>
      </c>
      <c r="P73" s="246" t="s">
        <v>986</v>
      </c>
      <c r="Q73" s="246" t="s">
        <v>8281</v>
      </c>
      <c r="R73" s="246" t="s">
        <v>8276</v>
      </c>
      <c r="S73" s="124" t="s">
        <v>2079</v>
      </c>
      <c r="T73" s="447"/>
      <c r="U73" s="246" t="s">
        <v>8283</v>
      </c>
      <c r="V73" s="1203"/>
    </row>
    <row r="74" spans="1:22" s="396" customFormat="1">
      <c r="A74" s="328"/>
      <c r="O74" s="246"/>
      <c r="P74" s="447"/>
      <c r="Q74" s="239"/>
      <c r="R74" s="447"/>
      <c r="S74" s="42"/>
      <c r="T74" s="447"/>
      <c r="U74" s="246"/>
      <c r="V74" s="1203"/>
    </row>
    <row r="75" spans="1:22" s="396" customFormat="1">
      <c r="A75" s="328"/>
      <c r="O75" s="246"/>
      <c r="P75" s="447"/>
      <c r="Q75" s="239"/>
      <c r="R75" s="42"/>
      <c r="S75" s="42"/>
      <c r="T75" s="447"/>
      <c r="U75" s="246"/>
      <c r="V75" s="1203"/>
    </row>
    <row r="76" spans="1:22" s="396" customFormat="1">
      <c r="A76" s="328"/>
      <c r="O76" s="246" t="s">
        <v>8258</v>
      </c>
      <c r="P76" s="246" t="s">
        <v>986</v>
      </c>
      <c r="Q76" s="246" t="s">
        <v>8281</v>
      </c>
      <c r="R76" s="246" t="s">
        <v>8276</v>
      </c>
      <c r="S76" s="124" t="s">
        <v>2079</v>
      </c>
      <c r="T76" s="447"/>
      <c r="U76" s="246" t="s">
        <v>8291</v>
      </c>
      <c r="V76" s="1203"/>
    </row>
    <row r="77" spans="1:22" s="396" customFormat="1">
      <c r="A77" s="328"/>
      <c r="O77" s="1430"/>
      <c r="P77" s="447"/>
      <c r="Q77" s="239"/>
      <c r="R77" s="447"/>
      <c r="S77" s="42"/>
      <c r="T77" s="447"/>
      <c r="U77" s="1203"/>
      <c r="V77" s="1203"/>
    </row>
    <row r="78" spans="1:22" s="396" customFormat="1">
      <c r="A78" s="328"/>
      <c r="O78" s="1430"/>
      <c r="P78" s="447"/>
      <c r="Q78" s="1434"/>
      <c r="R78" s="246">
        <v>2</v>
      </c>
      <c r="S78" s="42"/>
      <c r="T78" s="447"/>
      <c r="U78" s="1203"/>
      <c r="V78" s="1203" t="s">
        <v>8295</v>
      </c>
    </row>
    <row r="79" spans="1:22" s="396" customFormat="1">
      <c r="A79" s="328"/>
      <c r="O79" s="1429" t="s">
        <v>2839</v>
      </c>
      <c r="P79" s="1429"/>
      <c r="Q79" s="1429"/>
      <c r="R79" s="1429"/>
      <c r="S79" s="1429"/>
      <c r="T79" s="1429"/>
      <c r="U79" s="1429"/>
      <c r="V79" s="1429"/>
    </row>
    <row r="80" spans="1:22" s="396" customFormat="1">
      <c r="A80" s="328"/>
      <c r="O80" s="1193" t="s">
        <v>2831</v>
      </c>
      <c r="P80" s="1193" t="s">
        <v>2832</v>
      </c>
      <c r="Q80" s="1193" t="s">
        <v>2840</v>
      </c>
      <c r="R80" s="1193" t="s">
        <v>2841</v>
      </c>
      <c r="S80" s="1193" t="s">
        <v>2842</v>
      </c>
      <c r="T80" s="1193" t="s">
        <v>2843</v>
      </c>
      <c r="U80" s="1193" t="s">
        <v>2844</v>
      </c>
      <c r="V80" s="1193" t="s">
        <v>73</v>
      </c>
    </row>
    <row r="81" spans="1:22" s="396" customFormat="1">
      <c r="A81" s="328"/>
      <c r="O81" s="1430"/>
      <c r="P81" s="447"/>
      <c r="Q81" s="1329"/>
      <c r="R81" s="1433"/>
      <c r="S81" s="1433"/>
      <c r="T81" s="447"/>
      <c r="U81" s="229"/>
      <c r="V81" s="229"/>
    </row>
    <row r="82" spans="1:22" s="396" customFormat="1">
      <c r="A82" s="328"/>
      <c r="O82" s="246" t="s">
        <v>8258</v>
      </c>
      <c r="P82" s="246" t="s">
        <v>977</v>
      </c>
      <c r="Q82" s="246" t="s">
        <v>5502</v>
      </c>
      <c r="R82" s="246" t="s">
        <v>351</v>
      </c>
      <c r="S82" s="246" t="s">
        <v>2278</v>
      </c>
      <c r="T82" s="447"/>
      <c r="U82" s="113" t="s">
        <v>8296</v>
      </c>
      <c r="V82" s="229"/>
    </row>
    <row r="83" spans="1:22" s="396" customFormat="1">
      <c r="A83" s="328"/>
      <c r="O83" s="1430"/>
      <c r="P83" s="447"/>
      <c r="Q83" s="1329"/>
      <c r="R83" s="447"/>
      <c r="S83" s="42"/>
      <c r="T83" s="447"/>
      <c r="U83" s="1203"/>
      <c r="V83" s="1203"/>
    </row>
    <row r="84" spans="1:22" s="396" customFormat="1">
      <c r="A84" s="328"/>
      <c r="O84" s="1430"/>
      <c r="P84" s="447"/>
      <c r="Q84" s="1329"/>
      <c r="R84" s="447"/>
      <c r="S84" s="42"/>
      <c r="T84" s="447"/>
      <c r="U84" s="1203"/>
      <c r="V84" s="1203"/>
    </row>
    <row r="85" spans="1:22" s="396" customFormat="1">
      <c r="A85" s="328"/>
      <c r="O85" s="1430"/>
      <c r="P85" s="447"/>
      <c r="Q85" s="1329"/>
      <c r="R85" s="447"/>
      <c r="S85" s="42"/>
      <c r="T85" s="447"/>
      <c r="U85" s="1203"/>
      <c r="V85" s="1203"/>
    </row>
    <row r="86" spans="1:22" s="396" customFormat="1">
      <c r="A86" s="328"/>
      <c r="O86" s="246" t="s">
        <v>8258</v>
      </c>
      <c r="P86" s="246" t="s">
        <v>977</v>
      </c>
      <c r="Q86" s="239" t="s">
        <v>8297</v>
      </c>
      <c r="R86" s="239" t="s">
        <v>8298</v>
      </c>
      <c r="S86" s="124" t="s">
        <v>2079</v>
      </c>
      <c r="T86" s="447"/>
      <c r="U86" s="246" t="s">
        <v>8299</v>
      </c>
      <c r="V86" s="1203"/>
    </row>
    <row r="87" spans="1:22" s="396" customFormat="1">
      <c r="A87" s="328"/>
      <c r="O87" s="246" t="s">
        <v>8258</v>
      </c>
      <c r="P87" s="246" t="s">
        <v>977</v>
      </c>
      <c r="Q87" s="243" t="s">
        <v>8300</v>
      </c>
      <c r="R87" s="243" t="s">
        <v>8301</v>
      </c>
      <c r="S87" s="124" t="s">
        <v>2079</v>
      </c>
      <c r="T87" s="447"/>
      <c r="U87" s="246" t="s">
        <v>8302</v>
      </c>
      <c r="V87" s="1203"/>
    </row>
    <row r="88" spans="1:22" s="396" customFormat="1">
      <c r="A88" s="328"/>
      <c r="O88" s="1430"/>
      <c r="P88" s="447"/>
      <c r="Q88" s="239"/>
      <c r="R88" s="447"/>
      <c r="S88" s="42"/>
      <c r="T88" s="447"/>
      <c r="U88" s="1203"/>
      <c r="V88" s="1203"/>
    </row>
    <row r="89" spans="1:22" s="396" customFormat="1">
      <c r="A89" s="328"/>
      <c r="O89" s="1430"/>
      <c r="P89" s="447"/>
      <c r="Q89" s="239"/>
      <c r="R89" s="42"/>
      <c r="S89" s="42"/>
      <c r="T89" s="447"/>
      <c r="U89" s="1203"/>
      <c r="V89" s="1203"/>
    </row>
    <row r="90" spans="1:22" s="396" customFormat="1">
      <c r="A90" s="328"/>
      <c r="O90" s="246" t="s">
        <v>8258</v>
      </c>
      <c r="P90" s="246" t="s">
        <v>977</v>
      </c>
      <c r="Q90" s="243" t="s">
        <v>8300</v>
      </c>
      <c r="R90" s="243" t="s">
        <v>8301</v>
      </c>
      <c r="S90" s="124" t="s">
        <v>2079</v>
      </c>
      <c r="T90" s="447"/>
      <c r="U90" s="246" t="s">
        <v>8303</v>
      </c>
      <c r="V90" s="1203"/>
    </row>
    <row r="91" spans="1:22" s="396" customFormat="1">
      <c r="A91" s="328"/>
      <c r="O91" s="1430"/>
      <c r="P91" s="447"/>
      <c r="Q91" s="239"/>
      <c r="R91" s="447"/>
      <c r="S91" s="42"/>
      <c r="T91" s="447"/>
      <c r="U91" s="1203"/>
      <c r="V91" s="1203"/>
    </row>
    <row r="92" spans="1:22" s="396" customFormat="1">
      <c r="A92" s="328"/>
      <c r="O92" s="1430"/>
      <c r="P92" s="447"/>
      <c r="Q92" s="1434"/>
      <c r="R92" s="246">
        <v>2</v>
      </c>
      <c r="S92" s="42"/>
      <c r="T92" s="447"/>
      <c r="U92" s="1203"/>
      <c r="V92" s="1203"/>
    </row>
    <row r="93" spans="1:22" s="396" customFormat="1">
      <c r="A93" s="328"/>
      <c r="O93" s="1429" t="s">
        <v>2839</v>
      </c>
      <c r="P93" s="1429"/>
      <c r="Q93" s="1429"/>
      <c r="R93" s="1429"/>
      <c r="S93" s="1429"/>
      <c r="T93" s="1429"/>
      <c r="U93" s="1429"/>
      <c r="V93" s="1429"/>
    </row>
    <row r="94" spans="1:22" s="396" customFormat="1">
      <c r="A94" s="328"/>
      <c r="O94" s="1193" t="s">
        <v>2831</v>
      </c>
      <c r="P94" s="1193" t="s">
        <v>2832</v>
      </c>
      <c r="Q94" s="1193" t="s">
        <v>2840</v>
      </c>
      <c r="R94" s="1193" t="s">
        <v>2841</v>
      </c>
      <c r="S94" s="1193" t="s">
        <v>2842</v>
      </c>
      <c r="T94" s="1193" t="s">
        <v>2843</v>
      </c>
      <c r="U94" s="1193" t="s">
        <v>2844</v>
      </c>
      <c r="V94" s="1193" t="s">
        <v>73</v>
      </c>
    </row>
    <row r="95" spans="1:22" s="396" customFormat="1">
      <c r="A95" s="328"/>
      <c r="O95" s="1430"/>
      <c r="P95" s="447"/>
      <c r="Q95" s="1329"/>
      <c r="R95" s="1433"/>
      <c r="S95" s="1433"/>
      <c r="T95" s="447"/>
      <c r="U95" s="229" t="s">
        <v>8272</v>
      </c>
      <c r="V95" s="229"/>
    </row>
    <row r="96" spans="1:22" s="396" customFormat="1">
      <c r="A96" s="328"/>
      <c r="O96" s="246" t="s">
        <v>8258</v>
      </c>
      <c r="P96" s="246" t="s">
        <v>986</v>
      </c>
      <c r="Q96" s="246" t="s">
        <v>5502</v>
      </c>
      <c r="R96" s="246" t="s">
        <v>351</v>
      </c>
      <c r="S96" s="246" t="s">
        <v>2278</v>
      </c>
      <c r="T96" s="246" t="s">
        <v>79</v>
      </c>
      <c r="U96" s="113"/>
      <c r="V96" s="229"/>
    </row>
    <row r="97" spans="1:22" s="396" customFormat="1">
      <c r="A97" s="328"/>
      <c r="O97" s="246"/>
      <c r="P97" s="447"/>
      <c r="Q97" s="246"/>
      <c r="R97" s="246"/>
      <c r="S97" s="246"/>
      <c r="T97" s="447"/>
      <c r="U97" s="1203"/>
      <c r="V97" s="1203"/>
    </row>
    <row r="98" spans="1:22" s="396" customFormat="1">
      <c r="A98" s="328"/>
      <c r="O98" s="246"/>
      <c r="P98" s="447"/>
      <c r="Q98" s="1329"/>
      <c r="R98" s="1329"/>
      <c r="S98" s="246"/>
      <c r="T98" s="447"/>
      <c r="U98" s="1203"/>
      <c r="V98" s="1203"/>
    </row>
    <row r="99" spans="1:22" s="396" customFormat="1">
      <c r="A99" s="328"/>
      <c r="O99" s="246"/>
      <c r="P99" s="447"/>
      <c r="Q99" s="246"/>
      <c r="R99" s="246"/>
      <c r="S99" s="246"/>
      <c r="T99" s="447"/>
      <c r="U99" s="1203"/>
      <c r="V99" s="1203"/>
    </row>
    <row r="100" spans="1:22" s="396" customFormat="1">
      <c r="A100" s="328"/>
      <c r="O100" s="246" t="s">
        <v>8258</v>
      </c>
      <c r="P100" s="246" t="s">
        <v>986</v>
      </c>
      <c r="Q100" s="246" t="s">
        <v>8277</v>
      </c>
      <c r="R100" s="1329" t="s">
        <v>7351</v>
      </c>
      <c r="S100" s="124" t="s">
        <v>2079</v>
      </c>
      <c r="T100" s="447"/>
      <c r="U100" s="246" t="s">
        <v>8279</v>
      </c>
      <c r="V100" s="1203"/>
    </row>
    <row r="101" spans="1:22" s="396" customFormat="1">
      <c r="A101" s="328"/>
      <c r="O101" s="246"/>
      <c r="P101" s="246"/>
      <c r="Q101" s="246"/>
      <c r="R101" s="246"/>
      <c r="S101" s="124"/>
      <c r="T101" s="447"/>
      <c r="U101" s="246"/>
      <c r="V101" s="1203"/>
    </row>
    <row r="102" spans="1:22" s="396" customFormat="1">
      <c r="A102" s="328"/>
      <c r="O102" s="246"/>
      <c r="P102" s="447"/>
      <c r="Q102" s="239"/>
      <c r="R102" s="447"/>
      <c r="S102" s="42"/>
      <c r="T102" s="447"/>
      <c r="U102" s="246"/>
      <c r="V102" s="1203"/>
    </row>
    <row r="103" spans="1:22" s="396" customFormat="1">
      <c r="A103" s="328"/>
      <c r="O103" s="246"/>
      <c r="P103" s="447"/>
      <c r="Q103" s="239"/>
      <c r="R103" s="42"/>
      <c r="S103" s="42"/>
      <c r="T103" s="447"/>
      <c r="U103" s="246"/>
      <c r="V103" s="1203"/>
    </row>
    <row r="104" spans="1:22" s="396" customFormat="1">
      <c r="A104" s="328"/>
      <c r="O104" s="246"/>
      <c r="P104" s="246"/>
      <c r="Q104" s="246"/>
      <c r="R104" s="246"/>
      <c r="S104" s="124"/>
      <c r="T104" s="447"/>
      <c r="U104" s="246"/>
      <c r="V104" s="1203"/>
    </row>
    <row r="105" spans="1:22" s="396" customFormat="1">
      <c r="A105" s="328"/>
      <c r="O105" s="1430"/>
      <c r="P105" s="447"/>
      <c r="Q105" s="239"/>
      <c r="R105" s="447"/>
      <c r="S105" s="42"/>
      <c r="T105" s="447"/>
      <c r="U105" s="1203"/>
      <c r="V105" s="1203"/>
    </row>
    <row r="106" spans="1:22" s="396" customFormat="1">
      <c r="A106" s="328"/>
      <c r="O106" s="1430"/>
      <c r="P106" s="447"/>
      <c r="Q106" s="1434"/>
      <c r="R106" s="246">
        <v>2</v>
      </c>
      <c r="S106" s="42"/>
      <c r="T106" s="447"/>
      <c r="U106" s="1203"/>
      <c r="V106" s="1203" t="s">
        <v>8304</v>
      </c>
    </row>
    <row r="107" spans="1:22" s="396" customFormat="1">
      <c r="A107" s="328"/>
      <c r="O107" s="1429" t="s">
        <v>2830</v>
      </c>
      <c r="P107" s="1429"/>
      <c r="Q107" s="1429"/>
      <c r="R107" s="1429" t="s">
        <v>8314</v>
      </c>
      <c r="S107" s="1429"/>
      <c r="T107" s="1429"/>
      <c r="U107" s="1429"/>
      <c r="V107" s="1429"/>
    </row>
    <row r="108" spans="1:22" s="396" customFormat="1">
      <c r="A108" s="328"/>
      <c r="O108" s="1431" t="s">
        <v>2831</v>
      </c>
      <c r="P108" s="1431" t="s">
        <v>2832</v>
      </c>
      <c r="Q108" s="1431" t="s">
        <v>2833</v>
      </c>
      <c r="R108" s="1431" t="s">
        <v>2834</v>
      </c>
      <c r="S108" s="1431" t="s">
        <v>2835</v>
      </c>
      <c r="T108" s="1431" t="s">
        <v>2836</v>
      </c>
      <c r="U108" s="1431" t="s">
        <v>2837</v>
      </c>
      <c r="V108" s="1431" t="s">
        <v>73</v>
      </c>
    </row>
    <row r="109" spans="1:22" s="396" customFormat="1">
      <c r="A109" s="328"/>
      <c r="O109" s="1430" t="s">
        <v>8258</v>
      </c>
      <c r="P109" s="1430" t="s">
        <v>8259</v>
      </c>
      <c r="Q109" s="1430" t="s">
        <v>987</v>
      </c>
      <c r="R109" s="229"/>
      <c r="S109" s="229" t="s">
        <v>8260</v>
      </c>
      <c r="T109" s="229" t="s">
        <v>8315</v>
      </c>
      <c r="U109" s="229"/>
      <c r="V109" s="229"/>
    </row>
    <row r="110" spans="1:22" s="396" customFormat="1">
      <c r="A110" s="328"/>
      <c r="O110" s="1430"/>
      <c r="P110" s="1187"/>
      <c r="Q110" s="1187"/>
      <c r="R110" s="229" t="s">
        <v>8266</v>
      </c>
      <c r="S110" s="229"/>
      <c r="T110" s="229"/>
      <c r="U110" s="229"/>
      <c r="V110" s="229"/>
    </row>
    <row r="111" spans="1:22" s="396" customFormat="1">
      <c r="A111" s="328"/>
      <c r="O111" s="1430" t="s">
        <v>8258</v>
      </c>
      <c r="P111" s="229" t="s">
        <v>8267</v>
      </c>
      <c r="Q111" s="229" t="s">
        <v>978</v>
      </c>
      <c r="R111" s="229"/>
      <c r="S111" s="229" t="s">
        <v>542</v>
      </c>
      <c r="T111" s="229" t="s">
        <v>8306</v>
      </c>
      <c r="U111" s="229"/>
      <c r="V111" s="229"/>
    </row>
    <row r="112" spans="1:22" s="396" customFormat="1">
      <c r="A112" s="328"/>
      <c r="O112" s="1430"/>
      <c r="P112" s="229"/>
      <c r="Q112" s="229"/>
      <c r="R112" s="229" t="s">
        <v>8307</v>
      </c>
      <c r="S112" s="229"/>
      <c r="T112" s="229"/>
      <c r="U112" s="229" t="s">
        <v>8308</v>
      </c>
      <c r="V112" s="229"/>
    </row>
    <row r="113" spans="1:22" s="396" customFormat="1">
      <c r="A113" s="328"/>
      <c r="O113" s="1430" t="s">
        <v>8258</v>
      </c>
      <c r="P113" s="1430" t="s">
        <v>986</v>
      </c>
      <c r="Q113" s="1430" t="s">
        <v>987</v>
      </c>
      <c r="R113" s="229"/>
      <c r="S113" s="229" t="s">
        <v>8269</v>
      </c>
      <c r="T113" s="229" t="s">
        <v>8316</v>
      </c>
      <c r="U113" s="229"/>
      <c r="V113" s="229"/>
    </row>
    <row r="114" spans="1:22" s="396" customFormat="1">
      <c r="A114" s="328"/>
      <c r="O114" s="1430"/>
      <c r="P114" s="1430"/>
      <c r="Q114" s="1430"/>
      <c r="R114" s="229" t="s">
        <v>8307</v>
      </c>
      <c r="S114" s="229"/>
      <c r="T114" s="229"/>
      <c r="U114" s="229" t="s">
        <v>8317</v>
      </c>
      <c r="V114" s="229"/>
    </row>
    <row r="115" spans="1:22" s="396" customFormat="1">
      <c r="A115" s="328"/>
      <c r="O115" s="1430" t="s">
        <v>8258</v>
      </c>
      <c r="P115" s="1430" t="s">
        <v>986</v>
      </c>
      <c r="Q115" s="1430" t="s">
        <v>987</v>
      </c>
      <c r="R115" s="229"/>
      <c r="S115" s="229" t="s">
        <v>8318</v>
      </c>
      <c r="T115" s="229" t="s">
        <v>8319</v>
      </c>
      <c r="U115" s="229"/>
      <c r="V115" s="229"/>
    </row>
    <row r="116" spans="1:22" s="396" customFormat="1">
      <c r="A116" s="328"/>
      <c r="O116" s="1430"/>
      <c r="P116" s="1430"/>
      <c r="Q116" s="1430"/>
      <c r="R116" s="229" t="s">
        <v>8307</v>
      </c>
      <c r="S116" s="229"/>
      <c r="T116" s="229"/>
      <c r="U116" s="229"/>
      <c r="V116" s="229"/>
    </row>
    <row r="117" spans="1:22" s="396" customFormat="1">
      <c r="A117" s="328"/>
      <c r="O117" s="1430" t="s">
        <v>8258</v>
      </c>
      <c r="P117" s="229" t="s">
        <v>977</v>
      </c>
      <c r="Q117" s="229" t="s">
        <v>978</v>
      </c>
      <c r="R117" s="229"/>
      <c r="S117" s="229" t="s">
        <v>8320</v>
      </c>
      <c r="T117" s="229" t="s">
        <v>8321</v>
      </c>
      <c r="U117" s="229"/>
      <c r="V117" s="229"/>
    </row>
    <row r="118" spans="1:22" s="396" customFormat="1">
      <c r="A118" s="328"/>
      <c r="O118" s="1430"/>
      <c r="P118" s="229"/>
      <c r="Q118" s="229"/>
      <c r="R118" s="229" t="s">
        <v>8266</v>
      </c>
      <c r="S118" s="229"/>
      <c r="T118" s="229"/>
      <c r="U118" s="229"/>
      <c r="V118" s="229"/>
    </row>
    <row r="119" spans="1:22" s="396" customFormat="1">
      <c r="A119" s="328"/>
      <c r="O119" s="1430" t="s">
        <v>8258</v>
      </c>
      <c r="P119" s="1430" t="s">
        <v>986</v>
      </c>
      <c r="Q119" s="1430" t="s">
        <v>987</v>
      </c>
      <c r="R119" s="229"/>
      <c r="S119" s="229" t="s">
        <v>8322</v>
      </c>
      <c r="T119" s="229" t="s">
        <v>8323</v>
      </c>
      <c r="U119" s="229"/>
      <c r="V119" s="229"/>
    </row>
    <row r="120" spans="1:22" s="396" customFormat="1">
      <c r="A120" s="328"/>
      <c r="O120" s="1427" t="s">
        <v>8324</v>
      </c>
      <c r="P120" s="1430"/>
      <c r="Q120" s="1430"/>
      <c r="R120" s="229"/>
      <c r="S120" s="229"/>
      <c r="T120" s="229"/>
      <c r="U120" s="229"/>
      <c r="V120" s="348"/>
    </row>
    <row r="121" spans="1:22" s="396" customFormat="1">
      <c r="A121" s="328"/>
      <c r="O121" s="1427" t="s">
        <v>8325</v>
      </c>
      <c r="P121" s="1430"/>
      <c r="Q121" s="1430"/>
      <c r="R121" s="229"/>
      <c r="S121" s="229"/>
      <c r="T121" s="229"/>
      <c r="U121" s="229"/>
      <c r="V121" s="348"/>
    </row>
    <row r="122" spans="1:22" s="396" customFormat="1">
      <c r="A122" s="328"/>
      <c r="O122" s="1427" t="s">
        <v>8326</v>
      </c>
      <c r="P122" s="1430"/>
      <c r="Q122" s="1430"/>
      <c r="R122" s="229"/>
      <c r="S122" s="229"/>
      <c r="T122" s="229"/>
      <c r="U122" s="229"/>
      <c r="V122" s="348"/>
    </row>
    <row r="123" spans="1:22" s="396" customFormat="1">
      <c r="A123" s="328"/>
      <c r="O123" s="1427" t="s">
        <v>8327</v>
      </c>
      <c r="P123" s="348"/>
      <c r="Q123" s="348"/>
      <c r="R123" s="229"/>
      <c r="S123" s="348"/>
      <c r="T123" s="229"/>
      <c r="U123" s="229"/>
      <c r="V123" s="348"/>
    </row>
    <row r="124" spans="1:22" s="396" customFormat="1">
      <c r="A124" s="328"/>
      <c r="O124" s="1427" t="s">
        <v>8328</v>
      </c>
      <c r="P124" s="348"/>
      <c r="Q124" s="348"/>
      <c r="R124" s="229"/>
      <c r="S124" s="348"/>
      <c r="T124" s="229"/>
      <c r="U124" s="229"/>
      <c r="V124" s="348"/>
    </row>
    <row r="125" spans="1:22" s="396" customFormat="1">
      <c r="A125" s="328"/>
      <c r="O125" s="1427" t="s">
        <v>8329</v>
      </c>
      <c r="P125" s="348"/>
      <c r="Q125" s="348"/>
      <c r="R125" s="229"/>
      <c r="S125" s="348"/>
      <c r="T125" s="229"/>
      <c r="U125" s="229"/>
      <c r="V125" s="348"/>
    </row>
    <row r="126" spans="1:22" s="396" customFormat="1">
      <c r="A126" s="328"/>
      <c r="O126" s="1427" t="s">
        <v>8330</v>
      </c>
      <c r="P126" s="348"/>
      <c r="Q126" s="348"/>
      <c r="R126" s="229"/>
      <c r="S126" s="348"/>
      <c r="T126" s="229"/>
      <c r="U126" s="229"/>
      <c r="V126" s="348"/>
    </row>
    <row r="127" spans="1:22" s="396" customFormat="1">
      <c r="A127" s="328"/>
      <c r="O127" s="1427" t="s">
        <v>8331</v>
      </c>
      <c r="P127" s="348"/>
      <c r="Q127" s="348"/>
      <c r="R127" s="229"/>
      <c r="S127" s="348"/>
      <c r="T127" s="229"/>
      <c r="U127" s="229"/>
      <c r="V127" s="348"/>
    </row>
    <row r="128" spans="1:22" s="396" customFormat="1">
      <c r="A128" s="328"/>
      <c r="O128" s="1427" t="s">
        <v>8332</v>
      </c>
      <c r="P128" s="348"/>
      <c r="Q128" s="348"/>
      <c r="R128" s="229"/>
      <c r="S128" s="348"/>
      <c r="T128" s="229"/>
      <c r="U128" s="229"/>
      <c r="V128" s="348"/>
    </row>
    <row r="129" spans="1:22" s="396" customFormat="1">
      <c r="A129" s="328"/>
      <c r="O129" s="1429" t="s">
        <v>2839</v>
      </c>
      <c r="P129" s="1429"/>
      <c r="Q129" s="1429"/>
      <c r="R129" s="1429"/>
      <c r="S129" s="1429"/>
      <c r="T129" s="1429"/>
      <c r="U129" s="1429"/>
      <c r="V129" s="1429"/>
    </row>
    <row r="130" spans="1:22" s="396" customFormat="1">
      <c r="A130" s="328"/>
      <c r="O130" s="1193" t="s">
        <v>2831</v>
      </c>
      <c r="P130" s="1193" t="s">
        <v>2832</v>
      </c>
      <c r="Q130" s="1193" t="s">
        <v>2840</v>
      </c>
      <c r="R130" s="1193" t="s">
        <v>2841</v>
      </c>
      <c r="S130" s="1193" t="s">
        <v>2842</v>
      </c>
      <c r="T130" s="1193" t="s">
        <v>2843</v>
      </c>
      <c r="U130" s="1193" t="s">
        <v>2844</v>
      </c>
      <c r="V130" s="1193" t="s">
        <v>73</v>
      </c>
    </row>
    <row r="131" spans="1:22" s="396" customFormat="1">
      <c r="A131" s="328"/>
      <c r="O131" s="1430"/>
      <c r="P131" s="447"/>
      <c r="Q131" s="1329"/>
      <c r="R131" s="1433"/>
      <c r="S131" s="1433"/>
      <c r="T131" s="447"/>
      <c r="U131" s="229" t="s">
        <v>8272</v>
      </c>
      <c r="V131" s="229"/>
    </row>
    <row r="132" spans="1:22" s="396" customFormat="1">
      <c r="A132" s="328"/>
      <c r="O132" s="246" t="s">
        <v>8258</v>
      </c>
      <c r="P132" s="246" t="s">
        <v>986</v>
      </c>
      <c r="Q132" s="246" t="s">
        <v>5502</v>
      </c>
      <c r="R132" s="246" t="s">
        <v>351</v>
      </c>
      <c r="S132" s="246" t="s">
        <v>2278</v>
      </c>
      <c r="T132" s="246" t="s">
        <v>79</v>
      </c>
      <c r="U132" s="113"/>
      <c r="V132" s="229"/>
    </row>
    <row r="133" spans="1:22" s="396" customFormat="1">
      <c r="A133" s="328"/>
      <c r="O133" s="246"/>
      <c r="P133" s="447"/>
      <c r="Q133" s="246"/>
      <c r="R133" s="246"/>
      <c r="S133" s="246"/>
      <c r="T133" s="447"/>
      <c r="U133" s="1203"/>
      <c r="V133" s="1203"/>
    </row>
    <row r="134" spans="1:22" s="396" customFormat="1">
      <c r="A134" s="328"/>
      <c r="O134" s="246"/>
      <c r="P134" s="447"/>
      <c r="Q134" s="1329"/>
      <c r="R134" s="1329"/>
      <c r="S134" s="246"/>
      <c r="T134" s="447"/>
      <c r="U134" s="1203"/>
      <c r="V134" s="1203"/>
    </row>
    <row r="135" spans="1:22" s="396" customFormat="1">
      <c r="A135" s="328"/>
      <c r="O135" s="246"/>
      <c r="P135" s="447"/>
      <c r="Q135" s="246"/>
      <c r="R135" s="246"/>
      <c r="S135" s="246"/>
      <c r="T135" s="447"/>
      <c r="U135" s="1203"/>
      <c r="V135" s="1203"/>
    </row>
    <row r="136" spans="1:22" s="396" customFormat="1">
      <c r="A136" s="328"/>
      <c r="O136" s="246" t="s">
        <v>8258</v>
      </c>
      <c r="P136" s="246" t="s">
        <v>986</v>
      </c>
      <c r="Q136" s="246" t="s">
        <v>8277</v>
      </c>
      <c r="R136" s="1329" t="s">
        <v>7351</v>
      </c>
      <c r="S136" s="124" t="s">
        <v>2079</v>
      </c>
      <c r="T136" s="447"/>
      <c r="U136" s="246" t="s">
        <v>8279</v>
      </c>
      <c r="V136" s="1203"/>
    </row>
    <row r="137" spans="1:22" s="396" customFormat="1">
      <c r="A137" s="328"/>
      <c r="O137" s="246" t="s">
        <v>8258</v>
      </c>
      <c r="P137" s="246" t="s">
        <v>986</v>
      </c>
      <c r="Q137" s="246" t="s">
        <v>8281</v>
      </c>
      <c r="R137" s="246" t="s">
        <v>8276</v>
      </c>
      <c r="S137" s="124" t="s">
        <v>2079</v>
      </c>
      <c r="T137" s="447"/>
      <c r="U137" s="246" t="s">
        <v>8283</v>
      </c>
      <c r="V137" s="1203"/>
    </row>
    <row r="138" spans="1:22" s="396" customFormat="1">
      <c r="A138" s="328"/>
      <c r="O138" s="246"/>
      <c r="P138" s="447"/>
      <c r="Q138" s="239"/>
      <c r="R138" s="447"/>
      <c r="S138" s="42"/>
      <c r="T138" s="447"/>
      <c r="U138" s="246"/>
      <c r="V138" s="1203"/>
    </row>
    <row r="139" spans="1:22" s="396" customFormat="1">
      <c r="A139" s="328"/>
      <c r="O139" s="246"/>
      <c r="P139" s="447"/>
      <c r="Q139" s="239"/>
      <c r="R139" s="42"/>
      <c r="S139" s="42"/>
      <c r="T139" s="447"/>
      <c r="U139" s="246"/>
      <c r="V139" s="1203"/>
    </row>
    <row r="140" spans="1:22" s="396" customFormat="1">
      <c r="A140" s="328"/>
      <c r="O140" s="246" t="s">
        <v>8258</v>
      </c>
      <c r="P140" s="246" t="s">
        <v>986</v>
      </c>
      <c r="Q140" s="246" t="s">
        <v>8281</v>
      </c>
      <c r="R140" s="246" t="s">
        <v>8276</v>
      </c>
      <c r="S140" s="124" t="s">
        <v>2079</v>
      </c>
      <c r="T140" s="447"/>
      <c r="U140" s="246" t="s">
        <v>8291</v>
      </c>
      <c r="V140" s="1203"/>
    </row>
    <row r="141" spans="1:22" s="396" customFormat="1">
      <c r="A141" s="328"/>
      <c r="O141" s="1430"/>
      <c r="P141" s="447"/>
      <c r="Q141" s="239"/>
      <c r="R141" s="447"/>
      <c r="S141" s="42"/>
      <c r="T141" s="447"/>
      <c r="U141" s="1203"/>
      <c r="V141" s="1203"/>
    </row>
    <row r="142" spans="1:22" s="396" customFormat="1">
      <c r="A142" s="328"/>
      <c r="O142" s="1430"/>
      <c r="P142" s="447"/>
      <c r="Q142" s="1434"/>
      <c r="R142" s="246">
        <v>3</v>
      </c>
      <c r="S142" s="42"/>
      <c r="T142" s="447"/>
      <c r="U142" s="1203"/>
      <c r="V142" s="1203" t="s">
        <v>8333</v>
      </c>
    </row>
    <row r="143" spans="1:22" s="396" customFormat="1">
      <c r="A143" s="328"/>
      <c r="O143" s="1429" t="s">
        <v>2839</v>
      </c>
      <c r="P143" s="1429"/>
      <c r="Q143" s="1429"/>
      <c r="R143" s="1429"/>
      <c r="S143" s="1429"/>
      <c r="T143" s="1429"/>
      <c r="U143" s="1429"/>
      <c r="V143" s="1429"/>
    </row>
    <row r="144" spans="1:22" s="396" customFormat="1">
      <c r="A144" s="328"/>
      <c r="O144" s="1193" t="s">
        <v>2831</v>
      </c>
      <c r="P144" s="1193" t="s">
        <v>2832</v>
      </c>
      <c r="Q144" s="1193" t="s">
        <v>2840</v>
      </c>
      <c r="R144" s="1193" t="s">
        <v>2841</v>
      </c>
      <c r="S144" s="1193" t="s">
        <v>2842</v>
      </c>
      <c r="T144" s="1193" t="s">
        <v>2843</v>
      </c>
      <c r="U144" s="1193" t="s">
        <v>2844</v>
      </c>
      <c r="V144" s="1193" t="s">
        <v>73</v>
      </c>
    </row>
    <row r="145" spans="1:22" s="396" customFormat="1">
      <c r="A145" s="328"/>
      <c r="O145" s="1430"/>
      <c r="P145" s="447"/>
      <c r="Q145" s="1329"/>
      <c r="R145" s="1433"/>
      <c r="S145" s="1433"/>
      <c r="T145" s="447"/>
      <c r="U145" s="229"/>
      <c r="V145" s="229"/>
    </row>
    <row r="146" spans="1:22" s="396" customFormat="1">
      <c r="A146" s="328"/>
      <c r="O146" s="246" t="s">
        <v>8258</v>
      </c>
      <c r="P146" s="246" t="s">
        <v>977</v>
      </c>
      <c r="Q146" s="246" t="s">
        <v>5502</v>
      </c>
      <c r="R146" s="246" t="s">
        <v>351</v>
      </c>
      <c r="S146" s="246" t="s">
        <v>2278</v>
      </c>
      <c r="T146" s="447"/>
      <c r="U146" s="113"/>
      <c r="V146" s="229"/>
    </row>
    <row r="147" spans="1:22" s="396" customFormat="1">
      <c r="A147" s="328"/>
      <c r="O147" s="1430"/>
      <c r="P147" s="447"/>
      <c r="Q147" s="1329"/>
      <c r="R147" s="447"/>
      <c r="S147" s="42"/>
      <c r="T147" s="447"/>
      <c r="U147" s="1203"/>
      <c r="V147" s="1203"/>
    </row>
    <row r="148" spans="1:22" s="396" customFormat="1">
      <c r="A148" s="328"/>
      <c r="O148" s="1430"/>
      <c r="P148" s="447"/>
      <c r="Q148" s="1329"/>
      <c r="R148" s="447"/>
      <c r="S148" s="42"/>
      <c r="T148" s="447"/>
      <c r="U148" s="1203"/>
      <c r="V148" s="1203"/>
    </row>
    <row r="149" spans="1:22" s="396" customFormat="1">
      <c r="A149" s="328"/>
      <c r="O149" s="1430"/>
      <c r="P149" s="447"/>
      <c r="Q149" s="1329"/>
      <c r="R149" s="447"/>
      <c r="S149" s="42"/>
      <c r="T149" s="447"/>
      <c r="U149" s="1203"/>
      <c r="V149" s="1203"/>
    </row>
    <row r="150" spans="1:22" s="396" customFormat="1">
      <c r="A150" s="328"/>
      <c r="O150" s="246" t="s">
        <v>8258</v>
      </c>
      <c r="P150" s="246" t="s">
        <v>977</v>
      </c>
      <c r="Q150" s="239" t="s">
        <v>8297</v>
      </c>
      <c r="R150" s="239" t="s">
        <v>8298</v>
      </c>
      <c r="S150" s="124" t="s">
        <v>2079</v>
      </c>
      <c r="T150" s="447"/>
      <c r="U150" s="246" t="s">
        <v>8299</v>
      </c>
      <c r="V150" s="1203"/>
    </row>
    <row r="151" spans="1:22" s="396" customFormat="1">
      <c r="A151" s="328"/>
      <c r="O151" s="246" t="s">
        <v>8258</v>
      </c>
      <c r="P151" s="246" t="s">
        <v>977</v>
      </c>
      <c r="Q151" s="243" t="s">
        <v>8300</v>
      </c>
      <c r="R151" s="243" t="s">
        <v>8301</v>
      </c>
      <c r="S151" s="124" t="s">
        <v>2079</v>
      </c>
      <c r="T151" s="447"/>
      <c r="U151" s="246" t="s">
        <v>8302</v>
      </c>
      <c r="V151" s="1203"/>
    </row>
    <row r="152" spans="1:22" s="396" customFormat="1">
      <c r="A152" s="328"/>
      <c r="O152" s="1430"/>
      <c r="P152" s="447"/>
      <c r="Q152" s="239"/>
      <c r="R152" s="447"/>
      <c r="S152" s="42"/>
      <c r="T152" s="447"/>
      <c r="U152" s="1203"/>
      <c r="V152" s="1203"/>
    </row>
    <row r="153" spans="1:22" s="396" customFormat="1">
      <c r="A153" s="328"/>
      <c r="O153" s="1430"/>
      <c r="P153" s="447"/>
      <c r="Q153" s="239"/>
      <c r="R153" s="42"/>
      <c r="S153" s="42"/>
      <c r="T153" s="447"/>
      <c r="U153" s="1203"/>
      <c r="V153" s="1203"/>
    </row>
    <row r="154" spans="1:22" s="396" customFormat="1">
      <c r="A154" s="328"/>
      <c r="O154" s="246" t="s">
        <v>8258</v>
      </c>
      <c r="P154" s="246" t="s">
        <v>977</v>
      </c>
      <c r="Q154" s="243" t="s">
        <v>8300</v>
      </c>
      <c r="R154" s="243" t="s">
        <v>8301</v>
      </c>
      <c r="S154" s="124" t="s">
        <v>2079</v>
      </c>
      <c r="T154" s="447"/>
      <c r="U154" s="246" t="s">
        <v>8303</v>
      </c>
      <c r="V154" s="1203"/>
    </row>
    <row r="155" spans="1:22" s="396" customFormat="1">
      <c r="A155" s="328"/>
      <c r="O155" s="1430"/>
      <c r="P155" s="447"/>
      <c r="Q155" s="239"/>
      <c r="R155" s="447"/>
      <c r="S155" s="42"/>
      <c r="T155" s="447"/>
      <c r="U155" s="1203"/>
      <c r="V155" s="1203"/>
    </row>
    <row r="156" spans="1:22" s="396" customFormat="1">
      <c r="A156" s="328"/>
      <c r="O156" s="1430"/>
      <c r="P156" s="447"/>
      <c r="Q156" s="1434"/>
      <c r="R156" s="246">
        <v>3</v>
      </c>
      <c r="S156" s="42"/>
      <c r="T156" s="447"/>
      <c r="U156" s="1203"/>
      <c r="V156" s="1203"/>
    </row>
    <row r="157" spans="1:22" s="396" customFormat="1">
      <c r="A157" s="328"/>
      <c r="O157" s="1429" t="s">
        <v>2839</v>
      </c>
      <c r="P157" s="1429"/>
      <c r="Q157" s="1429"/>
      <c r="R157" s="1429"/>
      <c r="S157" s="1429"/>
      <c r="T157" s="1429"/>
      <c r="U157" s="1429"/>
      <c r="V157" s="1429"/>
    </row>
    <row r="158" spans="1:22" s="396" customFormat="1">
      <c r="A158" s="328"/>
      <c r="O158" s="1193" t="s">
        <v>2831</v>
      </c>
      <c r="P158" s="1193" t="s">
        <v>2832</v>
      </c>
      <c r="Q158" s="1193" t="s">
        <v>2840</v>
      </c>
      <c r="R158" s="1193" t="s">
        <v>2841</v>
      </c>
      <c r="S158" s="1193" t="s">
        <v>2842</v>
      </c>
      <c r="T158" s="1193" t="s">
        <v>2843</v>
      </c>
      <c r="U158" s="1193" t="s">
        <v>2844</v>
      </c>
      <c r="V158" s="1193" t="s">
        <v>73</v>
      </c>
    </row>
    <row r="159" spans="1:22" s="396" customFormat="1">
      <c r="A159" s="328"/>
      <c r="O159" s="1430"/>
      <c r="P159" s="447"/>
      <c r="Q159" s="1329"/>
      <c r="R159" s="1433"/>
      <c r="S159" s="1433"/>
      <c r="T159" s="447"/>
      <c r="U159" s="229" t="s">
        <v>8272</v>
      </c>
      <c r="V159" s="229"/>
    </row>
    <row r="160" spans="1:22" s="396" customFormat="1">
      <c r="A160" s="328"/>
      <c r="O160" s="246" t="s">
        <v>8258</v>
      </c>
      <c r="P160" s="246" t="s">
        <v>986</v>
      </c>
      <c r="Q160" s="246" t="s">
        <v>5502</v>
      </c>
      <c r="R160" s="246" t="s">
        <v>351</v>
      </c>
      <c r="S160" s="246" t="s">
        <v>2278</v>
      </c>
      <c r="T160" s="246" t="s">
        <v>79</v>
      </c>
      <c r="U160" s="113"/>
      <c r="V160" s="229"/>
    </row>
    <row r="161" spans="1:22" s="396" customFormat="1">
      <c r="A161" s="328"/>
      <c r="O161" s="246"/>
      <c r="P161" s="447"/>
      <c r="Q161" s="246"/>
      <c r="R161" s="246"/>
      <c r="S161" s="246"/>
      <c r="T161" s="447"/>
      <c r="U161" s="1203"/>
      <c r="V161" s="1203"/>
    </row>
    <row r="162" spans="1:22" s="396" customFormat="1">
      <c r="A162" s="328"/>
      <c r="O162" s="246"/>
      <c r="P162" s="447"/>
      <c r="Q162" s="1329"/>
      <c r="R162" s="1329"/>
      <c r="S162" s="246"/>
      <c r="T162" s="447"/>
      <c r="U162" s="1203"/>
      <c r="V162" s="1203"/>
    </row>
    <row r="163" spans="1:22" s="396" customFormat="1">
      <c r="A163" s="328"/>
      <c r="O163" s="246"/>
      <c r="P163" s="447"/>
      <c r="Q163" s="246"/>
      <c r="R163" s="246"/>
      <c r="S163" s="246"/>
      <c r="T163" s="447"/>
      <c r="U163" s="1203"/>
      <c r="V163" s="1203"/>
    </row>
    <row r="164" spans="1:22" s="396" customFormat="1">
      <c r="A164" s="328"/>
      <c r="O164" s="246"/>
      <c r="P164" s="246"/>
      <c r="Q164" s="246"/>
      <c r="R164" s="1329"/>
      <c r="S164" s="124"/>
      <c r="T164" s="447"/>
      <c r="U164" s="246"/>
      <c r="V164" s="1203"/>
    </row>
    <row r="165" spans="1:22" s="396" customFormat="1">
      <c r="A165" s="328"/>
      <c r="O165" s="246"/>
      <c r="P165" s="246"/>
      <c r="Q165" s="246"/>
      <c r="R165" s="246"/>
      <c r="S165" s="124"/>
      <c r="T165" s="447"/>
      <c r="U165" s="246"/>
      <c r="V165" s="1203"/>
    </row>
    <row r="166" spans="1:22" s="396" customFormat="1">
      <c r="A166" s="328"/>
      <c r="O166" s="246" t="s">
        <v>8258</v>
      </c>
      <c r="P166" s="246" t="s">
        <v>986</v>
      </c>
      <c r="Q166" s="246" t="s">
        <v>8277</v>
      </c>
      <c r="R166" s="1329" t="s">
        <v>7351</v>
      </c>
      <c r="S166" s="124" t="s">
        <v>2079</v>
      </c>
      <c r="T166" s="447"/>
      <c r="U166" s="246" t="s">
        <v>8279</v>
      </c>
      <c r="V166" s="1203"/>
    </row>
    <row r="167" spans="1:22" s="396" customFormat="1">
      <c r="A167" s="328"/>
      <c r="O167" s="246" t="s">
        <v>8258</v>
      </c>
      <c r="P167" s="246" t="s">
        <v>986</v>
      </c>
      <c r="Q167" s="246" t="s">
        <v>8281</v>
      </c>
      <c r="R167" s="246" t="s">
        <v>8276</v>
      </c>
      <c r="S167" s="124" t="s">
        <v>2079</v>
      </c>
      <c r="T167" s="447"/>
      <c r="U167" s="246" t="s">
        <v>8283</v>
      </c>
      <c r="V167" s="1203"/>
    </row>
    <row r="168" spans="1:22" s="396" customFormat="1">
      <c r="A168" s="328"/>
      <c r="O168" s="246"/>
      <c r="P168" s="246"/>
      <c r="Q168" s="246"/>
      <c r="R168" s="246"/>
      <c r="S168" s="124"/>
      <c r="T168" s="447"/>
      <c r="U168" s="246"/>
      <c r="V168" s="1203"/>
    </row>
    <row r="169" spans="1:22" s="396" customFormat="1">
      <c r="A169" s="328"/>
      <c r="O169" s="1430"/>
      <c r="P169" s="447"/>
      <c r="Q169" s="239"/>
      <c r="R169" s="447"/>
      <c r="S169" s="42"/>
      <c r="T169" s="447"/>
      <c r="U169" s="1203"/>
      <c r="V169" s="1203"/>
    </row>
    <row r="170" spans="1:22" s="396" customFormat="1">
      <c r="A170" s="328"/>
      <c r="O170" s="1430"/>
      <c r="P170" s="447"/>
      <c r="Q170" s="1434"/>
      <c r="R170" s="1329" t="s">
        <v>5027</v>
      </c>
      <c r="S170" s="42"/>
      <c r="T170" s="447"/>
      <c r="U170" s="1203"/>
      <c r="V170" s="1203" t="s">
        <v>8334</v>
      </c>
    </row>
    <row r="171" spans="1:22" s="396" customFormat="1">
      <c r="A171" s="328"/>
      <c r="O171" s="1429" t="s">
        <v>2830</v>
      </c>
      <c r="P171" s="1429"/>
      <c r="Q171" s="1429"/>
      <c r="R171" s="1429" t="s">
        <v>8335</v>
      </c>
      <c r="S171" s="1429"/>
      <c r="T171" s="1429"/>
      <c r="U171" s="1429"/>
      <c r="V171" s="1429"/>
    </row>
    <row r="172" spans="1:22" s="396" customFormat="1">
      <c r="A172" s="328"/>
      <c r="O172" s="1431" t="s">
        <v>2831</v>
      </c>
      <c r="P172" s="1431" t="s">
        <v>2832</v>
      </c>
      <c r="Q172" s="1431" t="s">
        <v>2833</v>
      </c>
      <c r="R172" s="1431" t="s">
        <v>2834</v>
      </c>
      <c r="S172" s="1431" t="s">
        <v>2835</v>
      </c>
      <c r="T172" s="1431" t="s">
        <v>2836</v>
      </c>
      <c r="U172" s="1431" t="s">
        <v>2837</v>
      </c>
      <c r="V172" s="1431" t="s">
        <v>73</v>
      </c>
    </row>
    <row r="173" spans="1:22" s="396" customFormat="1">
      <c r="A173" s="328"/>
      <c r="O173" s="1430" t="s">
        <v>8258</v>
      </c>
      <c r="P173" s="1430" t="s">
        <v>8259</v>
      </c>
      <c r="Q173" s="1430" t="s">
        <v>987</v>
      </c>
      <c r="R173" s="229"/>
      <c r="S173" s="229" t="s">
        <v>8260</v>
      </c>
      <c r="T173" s="229" t="s">
        <v>8315</v>
      </c>
      <c r="U173" s="229"/>
      <c r="V173" s="229"/>
    </row>
    <row r="174" spans="1:22" s="396" customFormat="1">
      <c r="A174" s="328"/>
      <c r="O174" s="1430"/>
      <c r="P174" s="1187"/>
      <c r="Q174" s="1187"/>
      <c r="R174" s="229" t="s">
        <v>8266</v>
      </c>
      <c r="S174" s="229"/>
      <c r="T174" s="229"/>
      <c r="U174" s="229"/>
      <c r="V174" s="229"/>
    </row>
    <row r="175" spans="1:22" s="396" customFormat="1">
      <c r="A175" s="328"/>
      <c r="O175" s="1430" t="s">
        <v>8258</v>
      </c>
      <c r="P175" s="229" t="s">
        <v>8267</v>
      </c>
      <c r="Q175" s="229" t="s">
        <v>978</v>
      </c>
      <c r="R175" s="229"/>
      <c r="S175" s="229" t="s">
        <v>542</v>
      </c>
      <c r="T175" s="229" t="s">
        <v>8306</v>
      </c>
      <c r="U175" s="229"/>
      <c r="V175" s="229"/>
    </row>
    <row r="176" spans="1:22" s="396" customFormat="1">
      <c r="A176" s="328"/>
      <c r="O176" s="1430"/>
      <c r="P176" s="229"/>
      <c r="Q176" s="229"/>
      <c r="R176" s="229" t="s">
        <v>8307</v>
      </c>
      <c r="S176" s="229"/>
      <c r="T176" s="229"/>
      <c r="U176" s="229" t="s">
        <v>8308</v>
      </c>
      <c r="V176" s="229"/>
    </row>
    <row r="177" spans="1:22" s="396" customFormat="1">
      <c r="A177" s="328"/>
      <c r="O177" s="1430" t="s">
        <v>8258</v>
      </c>
      <c r="P177" s="1430" t="s">
        <v>986</v>
      </c>
      <c r="Q177" s="1430" t="s">
        <v>987</v>
      </c>
      <c r="R177" s="229"/>
      <c r="S177" s="229" t="s">
        <v>8269</v>
      </c>
      <c r="T177" s="229" t="s">
        <v>8316</v>
      </c>
      <c r="U177" s="229"/>
      <c r="V177" s="229"/>
    </row>
    <row r="178" spans="1:22" s="396" customFormat="1">
      <c r="A178" s="328"/>
      <c r="O178" s="1430"/>
      <c r="P178" s="1430"/>
      <c r="Q178" s="1430"/>
      <c r="R178" s="229" t="s">
        <v>8307</v>
      </c>
      <c r="S178" s="229"/>
      <c r="T178" s="229"/>
      <c r="U178" s="229" t="s">
        <v>8317</v>
      </c>
      <c r="V178" s="229"/>
    </row>
    <row r="179" spans="1:22" s="396" customFormat="1">
      <c r="A179" s="328"/>
      <c r="O179" s="1430" t="s">
        <v>8258</v>
      </c>
      <c r="P179" s="1430" t="s">
        <v>986</v>
      </c>
      <c r="Q179" s="1430" t="s">
        <v>987</v>
      </c>
      <c r="R179" s="229"/>
      <c r="S179" s="229" t="s">
        <v>8318</v>
      </c>
      <c r="T179" s="229" t="s">
        <v>8319</v>
      </c>
      <c r="U179" s="229"/>
      <c r="V179" s="229"/>
    </row>
    <row r="180" spans="1:22" s="396" customFormat="1">
      <c r="A180" s="328"/>
      <c r="O180" s="1430"/>
      <c r="P180" s="1430"/>
      <c r="Q180" s="1430"/>
      <c r="R180" s="229" t="s">
        <v>8307</v>
      </c>
      <c r="S180" s="229"/>
      <c r="T180" s="229"/>
      <c r="U180" s="229"/>
      <c r="V180" s="229"/>
    </row>
    <row r="181" spans="1:22" s="396" customFormat="1">
      <c r="A181" s="328"/>
      <c r="O181" s="1430" t="s">
        <v>8258</v>
      </c>
      <c r="P181" s="229" t="s">
        <v>977</v>
      </c>
      <c r="Q181" s="229" t="s">
        <v>978</v>
      </c>
      <c r="R181" s="229"/>
      <c r="S181" s="229" t="s">
        <v>8320</v>
      </c>
      <c r="T181" s="229" t="s">
        <v>8321</v>
      </c>
      <c r="U181" s="229"/>
      <c r="V181" s="229"/>
    </row>
    <row r="182" spans="1:22" s="396" customFormat="1">
      <c r="A182" s="328"/>
      <c r="O182" s="1430"/>
      <c r="P182" s="229"/>
      <c r="Q182" s="229"/>
      <c r="R182" s="229" t="s">
        <v>8266</v>
      </c>
      <c r="S182" s="229"/>
      <c r="T182" s="229"/>
      <c r="U182" s="229"/>
      <c r="V182" s="229"/>
    </row>
    <row r="183" spans="1:22" s="396" customFormat="1">
      <c r="A183" s="328"/>
      <c r="O183" s="1430" t="s">
        <v>8258</v>
      </c>
      <c r="P183" s="1430" t="s">
        <v>986</v>
      </c>
      <c r="Q183" s="1430" t="s">
        <v>987</v>
      </c>
      <c r="R183" s="229"/>
      <c r="S183" s="229" t="s">
        <v>8322</v>
      </c>
      <c r="T183" s="229" t="s">
        <v>8323</v>
      </c>
      <c r="U183" s="229"/>
      <c r="V183" s="229"/>
    </row>
    <row r="184" spans="1:22" s="396" customFormat="1">
      <c r="A184" s="328"/>
      <c r="O184" s="1427" t="s">
        <v>8324</v>
      </c>
      <c r="P184" s="1430"/>
      <c r="Q184" s="1430"/>
      <c r="R184" s="229"/>
      <c r="S184" s="229"/>
      <c r="T184" s="229"/>
      <c r="U184" s="229"/>
      <c r="V184" s="348"/>
    </row>
    <row r="185" spans="1:22" s="396" customFormat="1">
      <c r="A185" s="328"/>
      <c r="O185" s="1427" t="s">
        <v>8325</v>
      </c>
      <c r="P185" s="1430"/>
      <c r="Q185" s="1430"/>
      <c r="R185" s="229"/>
      <c r="S185" s="229"/>
      <c r="T185" s="229"/>
      <c r="U185" s="229"/>
      <c r="V185" s="348"/>
    </row>
    <row r="186" spans="1:22" s="396" customFormat="1">
      <c r="A186" s="328"/>
      <c r="O186" s="1427" t="s">
        <v>8326</v>
      </c>
      <c r="P186" s="1430"/>
      <c r="Q186" s="1430"/>
      <c r="R186" s="229"/>
      <c r="S186" s="229"/>
      <c r="T186" s="229"/>
      <c r="U186" s="229"/>
      <c r="V186" s="348"/>
    </row>
    <row r="187" spans="1:22" s="396" customFormat="1">
      <c r="A187" s="328"/>
      <c r="O187" s="1427" t="s">
        <v>8327</v>
      </c>
      <c r="P187" s="348"/>
      <c r="Q187" s="348"/>
      <c r="R187" s="229"/>
      <c r="S187" s="348"/>
      <c r="T187" s="229"/>
      <c r="U187" s="229"/>
      <c r="V187" s="348"/>
    </row>
    <row r="188" spans="1:22" s="396" customFormat="1">
      <c r="A188" s="328"/>
      <c r="O188" s="1427" t="s">
        <v>8328</v>
      </c>
      <c r="P188" s="348"/>
      <c r="Q188" s="348"/>
      <c r="R188" s="229"/>
      <c r="S188" s="348"/>
      <c r="T188" s="229"/>
      <c r="U188" s="229"/>
      <c r="V188" s="348"/>
    </row>
    <row r="189" spans="1:22" s="396" customFormat="1">
      <c r="A189" s="328"/>
      <c r="O189" s="1427" t="s">
        <v>8329</v>
      </c>
      <c r="P189" s="348"/>
      <c r="Q189" s="348"/>
      <c r="R189" s="229"/>
      <c r="S189" s="348"/>
      <c r="T189" s="229"/>
      <c r="U189" s="229"/>
      <c r="V189" s="348"/>
    </row>
    <row r="190" spans="1:22" s="396" customFormat="1">
      <c r="A190" s="328"/>
      <c r="O190" s="1427" t="s">
        <v>8330</v>
      </c>
      <c r="P190" s="348"/>
      <c r="Q190" s="348"/>
      <c r="R190" s="229"/>
      <c r="S190" s="348"/>
      <c r="T190" s="229"/>
      <c r="U190" s="229"/>
      <c r="V190" s="348"/>
    </row>
    <row r="191" spans="1:22" s="396" customFormat="1">
      <c r="A191" s="328"/>
      <c r="O191" s="1427" t="s">
        <v>8331</v>
      </c>
      <c r="P191" s="348"/>
      <c r="Q191" s="348"/>
      <c r="R191" s="229"/>
      <c r="S191" s="348"/>
      <c r="T191" s="229"/>
      <c r="U191" s="229"/>
      <c r="V191" s="348"/>
    </row>
    <row r="192" spans="1:22" s="396" customFormat="1">
      <c r="A192" s="328"/>
      <c r="O192" s="1427" t="s">
        <v>8332</v>
      </c>
      <c r="P192" s="348"/>
      <c r="Q192" s="348"/>
      <c r="R192" s="229"/>
      <c r="S192" s="348"/>
      <c r="T192" s="229"/>
      <c r="U192" s="229"/>
      <c r="V192" s="348"/>
    </row>
    <row r="193" spans="1:22" s="396" customFormat="1">
      <c r="A193" s="328"/>
      <c r="O193" s="1429" t="s">
        <v>2839</v>
      </c>
      <c r="P193" s="1429"/>
      <c r="Q193" s="1429"/>
      <c r="R193" s="1429"/>
      <c r="S193" s="1429"/>
      <c r="T193" s="1429"/>
      <c r="U193" s="1429"/>
      <c r="V193" s="1429"/>
    </row>
    <row r="194" spans="1:22" s="396" customFormat="1">
      <c r="A194" s="328"/>
      <c r="O194" s="1193" t="s">
        <v>2831</v>
      </c>
      <c r="P194" s="1193" t="s">
        <v>2832</v>
      </c>
      <c r="Q194" s="1193" t="s">
        <v>2840</v>
      </c>
      <c r="R194" s="1193" t="s">
        <v>2841</v>
      </c>
      <c r="S194" s="1193" t="s">
        <v>2842</v>
      </c>
      <c r="T194" s="1193" t="s">
        <v>2843</v>
      </c>
      <c r="U194" s="1193" t="s">
        <v>2844</v>
      </c>
      <c r="V194" s="1193" t="s">
        <v>73</v>
      </c>
    </row>
    <row r="195" spans="1:22" s="396" customFormat="1">
      <c r="A195" s="328"/>
      <c r="O195" s="1430"/>
      <c r="P195" s="447"/>
      <c r="Q195" s="1329"/>
      <c r="R195" s="1433"/>
      <c r="S195" s="1433"/>
      <c r="T195" s="447"/>
      <c r="U195" s="229" t="s">
        <v>8272</v>
      </c>
      <c r="V195" s="229"/>
    </row>
    <row r="196" spans="1:22" s="396" customFormat="1">
      <c r="A196" s="328"/>
      <c r="O196" s="246" t="s">
        <v>8258</v>
      </c>
      <c r="P196" s="246" t="s">
        <v>986</v>
      </c>
      <c r="Q196" s="246" t="s">
        <v>5502</v>
      </c>
      <c r="R196" s="246" t="s">
        <v>351</v>
      </c>
      <c r="S196" s="246" t="s">
        <v>2278</v>
      </c>
      <c r="T196" s="246" t="s">
        <v>79</v>
      </c>
      <c r="U196" s="113"/>
      <c r="V196" s="229"/>
    </row>
    <row r="197" spans="1:22" s="396" customFormat="1">
      <c r="A197" s="328"/>
      <c r="O197" s="246"/>
      <c r="P197" s="447"/>
      <c r="Q197" s="246"/>
      <c r="R197" s="246"/>
      <c r="S197" s="246"/>
      <c r="T197" s="447"/>
      <c r="U197" s="1203"/>
      <c r="V197" s="1203"/>
    </row>
    <row r="198" spans="1:22" s="396" customFormat="1">
      <c r="A198" s="328"/>
      <c r="O198" s="246"/>
      <c r="P198" s="447"/>
      <c r="Q198" s="1329"/>
      <c r="R198" s="1329"/>
      <c r="S198" s="246"/>
      <c r="T198" s="447"/>
      <c r="U198" s="1203"/>
      <c r="V198" s="1203"/>
    </row>
    <row r="199" spans="1:22" s="396" customFormat="1">
      <c r="A199" s="328"/>
      <c r="O199" s="246"/>
      <c r="P199" s="447"/>
      <c r="Q199" s="246"/>
      <c r="R199" s="246"/>
      <c r="S199" s="246"/>
      <c r="T199" s="447"/>
      <c r="U199" s="1203"/>
      <c r="V199" s="1203"/>
    </row>
    <row r="200" spans="1:22" s="396" customFormat="1">
      <c r="A200" s="328"/>
      <c r="O200" s="246" t="s">
        <v>8258</v>
      </c>
      <c r="P200" s="246" t="s">
        <v>986</v>
      </c>
      <c r="Q200" s="246" t="s">
        <v>8277</v>
      </c>
      <c r="R200" s="1329" t="s">
        <v>7351</v>
      </c>
      <c r="S200" s="124" t="s">
        <v>2079</v>
      </c>
      <c r="T200" s="447"/>
      <c r="U200" s="246" t="s">
        <v>8279</v>
      </c>
      <c r="V200" s="1203"/>
    </row>
    <row r="201" spans="1:22" s="396" customFormat="1">
      <c r="A201" s="328"/>
      <c r="O201" s="246" t="s">
        <v>8258</v>
      </c>
      <c r="P201" s="246" t="s">
        <v>986</v>
      </c>
      <c r="Q201" s="246" t="s">
        <v>8281</v>
      </c>
      <c r="R201" s="246" t="s">
        <v>8276</v>
      </c>
      <c r="S201" s="124" t="s">
        <v>2079</v>
      </c>
      <c r="T201" s="447"/>
      <c r="U201" s="246" t="s">
        <v>8283</v>
      </c>
      <c r="V201" s="1203"/>
    </row>
    <row r="202" spans="1:22" s="396" customFormat="1">
      <c r="A202" s="328"/>
      <c r="O202" s="246"/>
      <c r="P202" s="447"/>
      <c r="Q202" s="239"/>
      <c r="R202" s="447"/>
      <c r="S202" s="42"/>
      <c r="T202" s="447"/>
      <c r="U202" s="246"/>
      <c r="V202" s="1203"/>
    </row>
    <row r="203" spans="1:22" s="396" customFormat="1">
      <c r="A203" s="328"/>
      <c r="O203" s="246"/>
      <c r="P203" s="447"/>
      <c r="Q203" s="239"/>
      <c r="R203" s="42"/>
      <c r="S203" s="42"/>
      <c r="T203" s="447"/>
      <c r="U203" s="246"/>
      <c r="V203" s="1203"/>
    </row>
    <row r="204" spans="1:22" s="396" customFormat="1">
      <c r="A204" s="328"/>
      <c r="O204" s="246" t="s">
        <v>8258</v>
      </c>
      <c r="P204" s="246" t="s">
        <v>986</v>
      </c>
      <c r="Q204" s="246" t="s">
        <v>8281</v>
      </c>
      <c r="R204" s="246" t="s">
        <v>8276</v>
      </c>
      <c r="S204" s="124" t="s">
        <v>2079</v>
      </c>
      <c r="T204" s="447"/>
      <c r="U204" s="246" t="s">
        <v>8291</v>
      </c>
      <c r="V204" s="1203"/>
    </row>
    <row r="205" spans="1:22" s="396" customFormat="1">
      <c r="A205" s="328"/>
      <c r="O205" s="1430"/>
      <c r="P205" s="447"/>
      <c r="Q205" s="239"/>
      <c r="R205" s="447"/>
      <c r="S205" s="42"/>
      <c r="T205" s="447"/>
      <c r="U205" s="1203"/>
      <c r="V205" s="1203"/>
    </row>
    <row r="206" spans="1:22" s="396" customFormat="1">
      <c r="A206" s="328"/>
      <c r="O206" s="1430"/>
      <c r="P206" s="447"/>
      <c r="Q206" s="1434"/>
      <c r="R206" s="246">
        <v>3</v>
      </c>
      <c r="S206" s="42"/>
      <c r="T206" s="447"/>
      <c r="U206" s="1203"/>
      <c r="V206" s="1203" t="s">
        <v>8333</v>
      </c>
    </row>
    <row r="207" spans="1:22" s="396" customFormat="1">
      <c r="A207" s="328"/>
      <c r="O207" s="1429" t="s">
        <v>2839</v>
      </c>
      <c r="P207" s="1429"/>
      <c r="Q207" s="1429"/>
      <c r="R207" s="1429"/>
      <c r="S207" s="1429"/>
      <c r="T207" s="1429"/>
      <c r="U207" s="1429"/>
      <c r="V207" s="1429"/>
    </row>
    <row r="208" spans="1:22" s="396" customFormat="1">
      <c r="A208" s="328"/>
      <c r="O208" s="1193" t="s">
        <v>2831</v>
      </c>
      <c r="P208" s="1193" t="s">
        <v>2832</v>
      </c>
      <c r="Q208" s="1193" t="s">
        <v>2840</v>
      </c>
      <c r="R208" s="1193" t="s">
        <v>2841</v>
      </c>
      <c r="S208" s="1193" t="s">
        <v>2842</v>
      </c>
      <c r="T208" s="1193" t="s">
        <v>2843</v>
      </c>
      <c r="U208" s="1193" t="s">
        <v>2844</v>
      </c>
      <c r="V208" s="1193" t="s">
        <v>73</v>
      </c>
    </row>
    <row r="209" spans="1:22" s="396" customFormat="1">
      <c r="A209" s="328"/>
      <c r="O209" s="1430"/>
      <c r="P209" s="447"/>
      <c r="Q209" s="1329"/>
      <c r="R209" s="1433"/>
      <c r="S209" s="1433"/>
      <c r="T209" s="447"/>
      <c r="U209" s="229"/>
      <c r="V209" s="229"/>
    </row>
    <row r="210" spans="1:22" s="396" customFormat="1">
      <c r="A210" s="328"/>
      <c r="O210" s="246" t="s">
        <v>8258</v>
      </c>
      <c r="P210" s="246" t="s">
        <v>977</v>
      </c>
      <c r="Q210" s="246" t="s">
        <v>5502</v>
      </c>
      <c r="R210" s="246" t="s">
        <v>351</v>
      </c>
      <c r="S210" s="246" t="s">
        <v>2278</v>
      </c>
      <c r="T210" s="447"/>
      <c r="U210" s="113"/>
      <c r="V210" s="229"/>
    </row>
    <row r="211" spans="1:22" s="396" customFormat="1">
      <c r="A211" s="328"/>
      <c r="O211" s="1430"/>
      <c r="P211" s="447"/>
      <c r="Q211" s="1329"/>
      <c r="R211" s="447"/>
      <c r="S211" s="42"/>
      <c r="T211" s="447"/>
      <c r="U211" s="1203"/>
      <c r="V211" s="1203"/>
    </row>
    <row r="212" spans="1:22" s="396" customFormat="1">
      <c r="A212" s="328"/>
      <c r="O212" s="1430"/>
      <c r="P212" s="447"/>
      <c r="Q212" s="1329"/>
      <c r="R212" s="447"/>
      <c r="S212" s="42"/>
      <c r="T212" s="447"/>
      <c r="U212" s="1203"/>
      <c r="V212" s="1203"/>
    </row>
    <row r="213" spans="1:22" s="396" customFormat="1">
      <c r="A213" s="328"/>
      <c r="O213" s="1430"/>
      <c r="P213" s="447"/>
      <c r="Q213" s="1329"/>
      <c r="R213" s="447"/>
      <c r="S213" s="42"/>
      <c r="T213" s="447"/>
      <c r="U213" s="1203"/>
      <c r="V213" s="1203"/>
    </row>
    <row r="214" spans="1:22" s="396" customFormat="1">
      <c r="A214" s="328"/>
      <c r="O214" s="246" t="s">
        <v>8258</v>
      </c>
      <c r="P214" s="246" t="s">
        <v>977</v>
      </c>
      <c r="Q214" s="239" t="s">
        <v>8297</v>
      </c>
      <c r="R214" s="239" t="s">
        <v>8298</v>
      </c>
      <c r="S214" s="124" t="s">
        <v>2079</v>
      </c>
      <c r="T214" s="447"/>
      <c r="U214" s="246" t="s">
        <v>8299</v>
      </c>
      <c r="V214" s="1203"/>
    </row>
    <row r="215" spans="1:22" s="396" customFormat="1">
      <c r="A215" s="328"/>
      <c r="O215" s="246" t="s">
        <v>8258</v>
      </c>
      <c r="P215" s="246" t="s">
        <v>977</v>
      </c>
      <c r="Q215" s="243" t="s">
        <v>8300</v>
      </c>
      <c r="R215" s="243" t="s">
        <v>8301</v>
      </c>
      <c r="S215" s="124" t="s">
        <v>2079</v>
      </c>
      <c r="T215" s="447"/>
      <c r="U215" s="246" t="s">
        <v>8302</v>
      </c>
      <c r="V215" s="1203"/>
    </row>
    <row r="216" spans="1:22" s="396" customFormat="1">
      <c r="A216" s="328"/>
      <c r="O216" s="1430"/>
      <c r="P216" s="447"/>
      <c r="Q216" s="239"/>
      <c r="R216" s="447"/>
      <c r="S216" s="42"/>
      <c r="T216" s="447"/>
      <c r="U216" s="1203"/>
      <c r="V216" s="1203"/>
    </row>
    <row r="217" spans="1:22" s="396" customFormat="1">
      <c r="A217" s="328"/>
      <c r="O217" s="1430"/>
      <c r="P217" s="447"/>
      <c r="Q217" s="239"/>
      <c r="R217" s="42"/>
      <c r="S217" s="42"/>
      <c r="T217" s="447"/>
      <c r="U217" s="1203"/>
      <c r="V217" s="1203"/>
    </row>
    <row r="218" spans="1:22" s="396" customFormat="1">
      <c r="A218" s="328"/>
      <c r="O218" s="246" t="s">
        <v>8258</v>
      </c>
      <c r="P218" s="246" t="s">
        <v>977</v>
      </c>
      <c r="Q218" s="243" t="s">
        <v>8300</v>
      </c>
      <c r="R218" s="243" t="s">
        <v>8301</v>
      </c>
      <c r="S218" s="124" t="s">
        <v>2079</v>
      </c>
      <c r="T218" s="447"/>
      <c r="U218" s="246" t="s">
        <v>8303</v>
      </c>
      <c r="V218" s="1203"/>
    </row>
    <row r="219" spans="1:22" s="396" customFormat="1">
      <c r="A219" s="328"/>
      <c r="O219" s="1430"/>
      <c r="P219" s="447"/>
      <c r="Q219" s="239"/>
      <c r="R219" s="447"/>
      <c r="S219" s="42"/>
      <c r="T219" s="447"/>
      <c r="U219" s="1203"/>
      <c r="V219" s="1203"/>
    </row>
    <row r="220" spans="1:22" s="396" customFormat="1">
      <c r="A220" s="328"/>
      <c r="O220" s="1430"/>
      <c r="P220" s="447"/>
      <c r="Q220" s="1434"/>
      <c r="R220" s="246">
        <v>3</v>
      </c>
      <c r="S220" s="42"/>
      <c r="T220" s="447"/>
      <c r="U220" s="1203"/>
      <c r="V220" s="1203"/>
    </row>
    <row r="221" spans="1:22" s="396" customFormat="1">
      <c r="A221" s="328"/>
      <c r="O221" s="1429" t="s">
        <v>2839</v>
      </c>
      <c r="P221" s="1429"/>
      <c r="Q221" s="1429"/>
      <c r="R221" s="1429"/>
      <c r="S221" s="1429"/>
      <c r="T221" s="1429"/>
      <c r="U221" s="1429"/>
      <c r="V221" s="1429"/>
    </row>
    <row r="222" spans="1:22" s="396" customFormat="1">
      <c r="A222" s="328"/>
      <c r="O222" s="1193" t="s">
        <v>2831</v>
      </c>
      <c r="P222" s="1193" t="s">
        <v>2832</v>
      </c>
      <c r="Q222" s="1193" t="s">
        <v>2840</v>
      </c>
      <c r="R222" s="1193" t="s">
        <v>2841</v>
      </c>
      <c r="S222" s="1193" t="s">
        <v>2842</v>
      </c>
      <c r="T222" s="1193" t="s">
        <v>2843</v>
      </c>
      <c r="U222" s="1193" t="s">
        <v>2844</v>
      </c>
      <c r="V222" s="1193" t="s">
        <v>73</v>
      </c>
    </row>
    <row r="223" spans="1:22" s="396" customFormat="1">
      <c r="A223" s="328"/>
      <c r="O223" s="1430"/>
      <c r="P223" s="447"/>
      <c r="Q223" s="1329"/>
      <c r="R223" s="1433"/>
      <c r="S223" s="1433"/>
      <c r="T223" s="447"/>
      <c r="U223" s="229" t="s">
        <v>8272</v>
      </c>
      <c r="V223" s="229"/>
    </row>
    <row r="224" spans="1:22" s="396" customFormat="1">
      <c r="A224" s="328"/>
      <c r="O224" s="246" t="s">
        <v>8258</v>
      </c>
      <c r="P224" s="246" t="s">
        <v>986</v>
      </c>
      <c r="Q224" s="246" t="s">
        <v>5502</v>
      </c>
      <c r="R224" s="246" t="s">
        <v>351</v>
      </c>
      <c r="S224" s="246" t="s">
        <v>2278</v>
      </c>
      <c r="T224" s="246" t="s">
        <v>79</v>
      </c>
      <c r="U224" s="113"/>
      <c r="V224" s="229"/>
    </row>
    <row r="225" spans="1:22" s="396" customFormat="1">
      <c r="A225" s="328"/>
      <c r="O225" s="246"/>
      <c r="P225" s="447"/>
      <c r="Q225" s="246"/>
      <c r="R225" s="246"/>
      <c r="S225" s="246"/>
      <c r="T225" s="447"/>
      <c r="U225" s="1203"/>
      <c r="V225" s="1203"/>
    </row>
    <row r="226" spans="1:22" s="396" customFormat="1">
      <c r="A226" s="328"/>
      <c r="O226" s="246"/>
      <c r="P226" s="447"/>
      <c r="Q226" s="1329"/>
      <c r="R226" s="1329"/>
      <c r="S226" s="246"/>
      <c r="T226" s="447"/>
      <c r="U226" s="1203"/>
      <c r="V226" s="1203"/>
    </row>
    <row r="227" spans="1:22" s="396" customFormat="1">
      <c r="A227" s="328"/>
      <c r="O227" s="246"/>
      <c r="P227" s="447"/>
      <c r="Q227" s="246"/>
      <c r="R227" s="246"/>
      <c r="S227" s="246"/>
      <c r="T227" s="447"/>
      <c r="U227" s="1203"/>
      <c r="V227" s="1203"/>
    </row>
    <row r="228" spans="1:22" s="396" customFormat="1">
      <c r="A228" s="328"/>
      <c r="O228" s="246"/>
      <c r="P228" s="246"/>
      <c r="Q228" s="246"/>
      <c r="R228" s="1329"/>
      <c r="S228" s="124"/>
      <c r="T228" s="447"/>
      <c r="U228" s="246"/>
      <c r="V228" s="1203"/>
    </row>
    <row r="229" spans="1:22" s="396" customFormat="1">
      <c r="A229" s="328"/>
      <c r="O229" s="246"/>
      <c r="P229" s="246"/>
      <c r="Q229" s="246"/>
      <c r="R229" s="246"/>
      <c r="S229" s="124"/>
      <c r="T229" s="447"/>
      <c r="U229" s="246"/>
      <c r="V229" s="1203"/>
    </row>
    <row r="230" spans="1:22" s="396" customFormat="1">
      <c r="A230" s="328"/>
      <c r="O230" s="246" t="s">
        <v>8258</v>
      </c>
      <c r="P230" s="246" t="s">
        <v>986</v>
      </c>
      <c r="Q230" s="246" t="s">
        <v>8277</v>
      </c>
      <c r="R230" s="1329" t="s">
        <v>7351</v>
      </c>
      <c r="S230" s="124" t="s">
        <v>2079</v>
      </c>
      <c r="T230" s="447"/>
      <c r="U230" s="246" t="s">
        <v>8279</v>
      </c>
      <c r="V230" s="1203"/>
    </row>
    <row r="231" spans="1:22" s="396" customFormat="1">
      <c r="A231" s="328"/>
      <c r="O231" s="246" t="s">
        <v>8258</v>
      </c>
      <c r="P231" s="246" t="s">
        <v>986</v>
      </c>
      <c r="Q231" s="246" t="s">
        <v>8281</v>
      </c>
      <c r="R231" s="246" t="s">
        <v>8276</v>
      </c>
      <c r="S231" s="124" t="s">
        <v>2079</v>
      </c>
      <c r="T231" s="447"/>
      <c r="U231" s="246" t="s">
        <v>8283</v>
      </c>
      <c r="V231" s="1203"/>
    </row>
    <row r="232" spans="1:22" s="396" customFormat="1">
      <c r="A232" s="328"/>
      <c r="O232" s="246"/>
      <c r="P232" s="246"/>
      <c r="Q232" s="246"/>
      <c r="R232" s="246"/>
      <c r="S232" s="124"/>
      <c r="T232" s="447"/>
      <c r="U232" s="246"/>
      <c r="V232" s="1203"/>
    </row>
    <row r="233" spans="1:22" s="396" customFormat="1">
      <c r="A233" s="328"/>
      <c r="O233" s="1430"/>
      <c r="P233" s="447"/>
      <c r="Q233" s="239"/>
      <c r="R233" s="447"/>
      <c r="S233" s="42"/>
      <c r="T233" s="447"/>
      <c r="U233" s="1203"/>
      <c r="V233" s="1203"/>
    </row>
    <row r="234" spans="1:22" s="396" customFormat="1">
      <c r="A234" s="328"/>
      <c r="O234" s="1430"/>
      <c r="P234" s="447"/>
      <c r="Q234" s="1434"/>
      <c r="R234" s="1329" t="s">
        <v>5027</v>
      </c>
      <c r="S234" s="42"/>
      <c r="T234" s="447"/>
      <c r="U234" s="1203"/>
      <c r="V234" s="1203" t="s">
        <v>8334</v>
      </c>
    </row>
  </sheetData>
  <phoneticPr fontId="5" type="noConversion"/>
  <dataValidations count="4">
    <dataValidation type="list" allowBlank="1" showInputMessage="1" showErrorMessage="1" sqref="B6" xr:uid="{00000000-0002-0000-9800-000000000000}">
      <formula1>"Mi: Minute,H: Hour,D: Daily,W: Weekly,M: Monthly,Y: Yearly"</formula1>
    </dataValidation>
    <dataValidation type="list" allowBlank="1" showInputMessage="1" showErrorMessage="1" sqref="B7 B9:B11" xr:uid="{00000000-0002-0000-9800-000001000000}">
      <formula1>"替换,追加"</formula1>
    </dataValidation>
    <dataValidation type="list" allowBlank="1" showInputMessage="1" showErrorMessage="1" sqref="R118 R119 R128 R182 R183 R192 R4:R11 R56:R64 R109:R117 R120:R127 R173:R181 R184:R191" xr:uid="{00000000-0002-0000-9800-000002000000}">
      <formula1>"left join,inner join,union,union all"</formula1>
    </dataValidation>
    <dataValidation type="list" allowBlank="1" showInputMessage="1" showErrorMessage="1" sqref="N14:N24" xr:uid="{00000000-0002-0000-9800-000003000000}">
      <formula1>"匹配,基线特有,本地扩充,废弃"</formula1>
    </dataValidation>
  </dataValidations>
  <hyperlinks>
    <hyperlink ref="A1" location="目录!A1" display="返回" xr:uid="{00000000-0004-0000-9800-000000000000}"/>
  </hyperlinks>
  <pageMargins left="0.75" right="0.75" top="1" bottom="1" header="0.51180555555555596" footer="0.51180555555555596"/>
  <pageSetup paperSize="9" orientation="portrait"/>
  <legacyDrawing r:id="rId1"/>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AA40"/>
  <sheetViews>
    <sheetView workbookViewId="0">
      <selection activeCell="F12" sqref="F12:I25"/>
    </sheetView>
  </sheetViews>
  <sheetFormatPr defaultColWidth="9" defaultRowHeight="15.6"/>
  <cols>
    <col min="1" max="1" width="10.21875" style="328" customWidth="1"/>
    <col min="2" max="2" width="13.88671875" style="396" customWidth="1"/>
    <col min="3" max="3" width="10.44140625" style="396" customWidth="1"/>
    <col min="4" max="4" width="15.21875" style="396" customWidth="1"/>
    <col min="5" max="9" width="12.109375" style="396" customWidth="1"/>
    <col min="10" max="10" width="7.88671875" style="396" customWidth="1"/>
    <col min="11" max="11" width="4.6640625" style="1400" customWidth="1"/>
    <col min="12" max="12" width="4.6640625" style="396" customWidth="1"/>
    <col min="13" max="13" width="4.77734375" style="396" customWidth="1"/>
    <col min="14" max="14" width="11.21875" style="396" customWidth="1"/>
    <col min="15" max="15" width="9" style="325"/>
    <col min="16" max="16" width="17.109375" style="325" customWidth="1"/>
    <col min="17" max="17" width="14.77734375" style="325" customWidth="1"/>
    <col min="18" max="18" width="19" style="325" customWidth="1"/>
    <col min="19" max="19" width="12.33203125" style="325" customWidth="1"/>
    <col min="20" max="20" width="11.21875" style="325" customWidth="1"/>
    <col min="21" max="21" width="13.33203125" style="325" customWidth="1"/>
    <col min="22" max="22" width="18.21875" style="325" customWidth="1"/>
    <col min="23" max="23" width="20.44140625" style="396" customWidth="1"/>
    <col min="24" max="24" width="13.6640625" style="396" customWidth="1"/>
    <col min="25" max="25" width="14.88671875" style="396" customWidth="1"/>
    <col min="26" max="26" width="13.109375" style="396" customWidth="1"/>
    <col min="27" max="27" width="13.77734375" style="396" customWidth="1"/>
    <col min="28" max="16384" width="9" style="328"/>
  </cols>
  <sheetData>
    <row r="1" spans="1:27" s="396" customFormat="1">
      <c r="A1" s="2" t="s">
        <v>2037</v>
      </c>
      <c r="B1" s="331"/>
      <c r="C1" s="331"/>
      <c r="D1" s="331"/>
      <c r="E1" s="331"/>
      <c r="F1" s="331"/>
      <c r="G1" s="331"/>
      <c r="H1" s="331"/>
      <c r="I1" s="331"/>
      <c r="J1" s="331"/>
      <c r="K1" s="328"/>
      <c r="L1" s="331"/>
      <c r="M1" s="331"/>
      <c r="N1" s="331"/>
      <c r="O1" s="331"/>
      <c r="P1" s="331"/>
      <c r="Q1" s="331"/>
      <c r="R1" s="331"/>
      <c r="S1" s="331"/>
      <c r="T1" s="331"/>
      <c r="U1" s="331"/>
      <c r="V1" s="331"/>
      <c r="W1" s="336"/>
      <c r="X1" s="336"/>
      <c r="Y1" s="336"/>
      <c r="Z1" s="336"/>
      <c r="AA1" s="336"/>
    </row>
    <row r="2" spans="1:27" s="396" customFormat="1">
      <c r="A2" s="216" t="s">
        <v>2038</v>
      </c>
      <c r="B2" s="217"/>
      <c r="C2" s="217"/>
      <c r="D2" s="217"/>
      <c r="E2" s="217"/>
      <c r="F2" s="217"/>
      <c r="G2" s="217"/>
      <c r="H2" s="217"/>
      <c r="I2" s="217"/>
      <c r="J2" s="217"/>
      <c r="K2" s="1401"/>
      <c r="L2" s="217"/>
      <c r="M2" s="217"/>
      <c r="N2" s="217"/>
      <c r="O2" s="1183" t="s">
        <v>2830</v>
      </c>
      <c r="P2" s="1184"/>
      <c r="Q2" s="1184"/>
      <c r="R2" s="1184"/>
      <c r="S2" s="1184"/>
      <c r="T2" s="1184"/>
      <c r="U2" s="1184"/>
      <c r="V2" s="1184"/>
      <c r="W2" s="1411" t="s">
        <v>2039</v>
      </c>
      <c r="X2" s="338"/>
      <c r="Y2" s="338"/>
      <c r="Z2" s="338"/>
      <c r="AA2" s="353"/>
    </row>
    <row r="3" spans="1:27" s="396" customFormat="1">
      <c r="A3" s="218" t="s">
        <v>2040</v>
      </c>
      <c r="B3" s="316" t="s">
        <v>992</v>
      </c>
      <c r="C3" s="219"/>
      <c r="D3" s="219"/>
      <c r="E3" s="219"/>
      <c r="F3" s="219"/>
      <c r="G3" s="219"/>
      <c r="H3" s="219"/>
      <c r="I3" s="219"/>
      <c r="J3" s="219"/>
      <c r="K3" s="1402"/>
      <c r="L3" s="219"/>
      <c r="M3" s="219"/>
      <c r="N3" s="219"/>
      <c r="O3" s="1185" t="s">
        <v>2831</v>
      </c>
      <c r="P3" s="1186" t="s">
        <v>2832</v>
      </c>
      <c r="Q3" s="1186" t="s">
        <v>2833</v>
      </c>
      <c r="R3" s="1186" t="s">
        <v>2834</v>
      </c>
      <c r="S3" s="1186" t="s">
        <v>2835</v>
      </c>
      <c r="T3" s="1186" t="s">
        <v>2836</v>
      </c>
      <c r="U3" s="1186" t="s">
        <v>2837</v>
      </c>
      <c r="V3" s="1195" t="s">
        <v>73</v>
      </c>
      <c r="W3" s="1421" t="s">
        <v>2041</v>
      </c>
      <c r="X3" s="340" t="s">
        <v>2042</v>
      </c>
      <c r="Y3" s="340"/>
      <c r="Z3" s="354"/>
      <c r="AA3" s="355"/>
    </row>
    <row r="4" spans="1:27" s="397" customFormat="1">
      <c r="A4" s="220" t="s">
        <v>2042</v>
      </c>
      <c r="B4" s="316" t="s">
        <v>991</v>
      </c>
      <c r="C4" s="352"/>
      <c r="D4" s="352"/>
      <c r="E4" s="352"/>
      <c r="F4" s="352"/>
      <c r="G4" s="352"/>
      <c r="H4" s="352"/>
      <c r="I4" s="352"/>
      <c r="J4" s="352"/>
      <c r="K4" s="1089"/>
      <c r="L4" s="352"/>
      <c r="M4" s="352"/>
      <c r="N4" s="352"/>
      <c r="O4" s="1161" t="s">
        <v>2838</v>
      </c>
      <c r="P4" s="239" t="s">
        <v>10682</v>
      </c>
      <c r="Q4" s="628" t="s">
        <v>8970</v>
      </c>
      <c r="R4" s="229" t="s">
        <v>8307</v>
      </c>
      <c r="S4" s="229" t="s">
        <v>8260</v>
      </c>
      <c r="T4" s="229" t="s">
        <v>10683</v>
      </c>
      <c r="U4" s="229" t="s">
        <v>8972</v>
      </c>
      <c r="V4" s="221"/>
      <c r="W4" s="1161" t="s">
        <v>2301</v>
      </c>
      <c r="X4" s="246" t="s">
        <v>994</v>
      </c>
      <c r="Y4" s="229"/>
      <c r="Z4" s="221"/>
      <c r="AA4" s="229"/>
    </row>
    <row r="5" spans="1:27" s="397" customFormat="1">
      <c r="A5" s="220" t="s">
        <v>2041</v>
      </c>
      <c r="B5" s="221" t="s">
        <v>2043</v>
      </c>
      <c r="C5" s="352"/>
      <c r="D5" s="352"/>
      <c r="E5" s="352"/>
      <c r="F5" s="352"/>
      <c r="G5" s="352"/>
      <c r="H5" s="352"/>
      <c r="I5" s="352"/>
      <c r="J5" s="352"/>
      <c r="K5" s="1089"/>
      <c r="L5" s="352"/>
      <c r="M5" s="352"/>
      <c r="N5" s="352"/>
      <c r="O5" s="1161"/>
      <c r="P5" s="360" t="s">
        <v>10684</v>
      </c>
      <c r="Q5" s="360"/>
      <c r="R5" s="229" t="s">
        <v>8307</v>
      </c>
      <c r="S5" s="229" t="s">
        <v>542</v>
      </c>
      <c r="T5" s="229"/>
      <c r="U5" s="229" t="s">
        <v>10685</v>
      </c>
      <c r="V5" s="221"/>
      <c r="W5" s="1161"/>
      <c r="X5" s="1197"/>
      <c r="Y5" s="229"/>
      <c r="Z5" s="221"/>
      <c r="AA5" s="229"/>
    </row>
    <row r="6" spans="1:27" s="397" customFormat="1">
      <c r="A6" s="220" t="s">
        <v>2044</v>
      </c>
      <c r="B6" s="1175" t="s">
        <v>2303</v>
      </c>
      <c r="C6" s="222"/>
      <c r="D6" s="222"/>
      <c r="E6" s="222"/>
      <c r="F6" s="222"/>
      <c r="G6" s="222"/>
      <c r="H6" s="222"/>
      <c r="I6" s="222"/>
      <c r="J6" s="222"/>
      <c r="K6" s="1403"/>
      <c r="L6" s="222"/>
      <c r="M6" s="222"/>
      <c r="N6" s="222"/>
      <c r="O6" s="1161"/>
      <c r="P6" s="229" t="s">
        <v>10686</v>
      </c>
      <c r="Q6" s="229"/>
      <c r="R6" s="229" t="s">
        <v>8266</v>
      </c>
      <c r="S6" s="229" t="s">
        <v>8269</v>
      </c>
      <c r="T6" s="229" t="s">
        <v>10687</v>
      </c>
      <c r="U6" s="229"/>
      <c r="V6" s="221"/>
      <c r="W6" s="1410"/>
      <c r="X6" s="827"/>
      <c r="Y6" s="827"/>
      <c r="Z6" s="225"/>
      <c r="AA6" s="827"/>
    </row>
    <row r="7" spans="1:27" s="396" customFormat="1">
      <c r="A7" s="223" t="s">
        <v>2046</v>
      </c>
      <c r="B7" s="1176" t="s">
        <v>2047</v>
      </c>
      <c r="C7" s="219"/>
      <c r="D7" s="219"/>
      <c r="E7" s="219"/>
      <c r="F7" s="219"/>
      <c r="G7" s="219"/>
      <c r="H7" s="219"/>
      <c r="I7" s="219"/>
      <c r="J7" s="219"/>
      <c r="K7" s="1402"/>
      <c r="L7" s="219"/>
      <c r="M7" s="219"/>
      <c r="N7" s="219"/>
      <c r="O7" s="1161"/>
      <c r="P7" s="239" t="s">
        <v>10688</v>
      </c>
      <c r="Q7" s="239"/>
      <c r="R7" s="229" t="s">
        <v>8266</v>
      </c>
      <c r="S7" s="229" t="s">
        <v>8318</v>
      </c>
      <c r="T7" s="229" t="s">
        <v>10689</v>
      </c>
      <c r="U7" s="229"/>
      <c r="V7" s="221"/>
      <c r="W7" s="1188"/>
      <c r="X7" s="346"/>
      <c r="Y7" s="348"/>
      <c r="Z7" s="358"/>
      <c r="AA7" s="348"/>
    </row>
    <row r="8" spans="1:27" s="396" customFormat="1">
      <c r="A8" s="223" t="s">
        <v>2048</v>
      </c>
      <c r="B8" s="225"/>
      <c r="C8" s="219"/>
      <c r="D8" s="219"/>
      <c r="E8" s="219"/>
      <c r="F8" s="219"/>
      <c r="G8" s="219"/>
      <c r="H8" s="219"/>
      <c r="I8" s="219"/>
      <c r="J8" s="219"/>
      <c r="K8" s="1402"/>
      <c r="L8" s="219"/>
      <c r="M8" s="219"/>
      <c r="N8" s="219"/>
      <c r="O8" s="1161" t="s">
        <v>2838</v>
      </c>
      <c r="P8" s="628" t="s">
        <v>10690</v>
      </c>
      <c r="Q8" s="628" t="s">
        <v>10691</v>
      </c>
      <c r="R8" s="229" t="s">
        <v>8307</v>
      </c>
      <c r="S8" s="229" t="s">
        <v>8320</v>
      </c>
      <c r="T8" s="229" t="s">
        <v>10692</v>
      </c>
      <c r="U8" s="229" t="s">
        <v>10693</v>
      </c>
      <c r="V8" s="221"/>
      <c r="W8" s="1188"/>
      <c r="X8" s="346"/>
      <c r="Y8" s="348"/>
      <c r="Z8" s="358"/>
      <c r="AA8" s="348"/>
    </row>
    <row r="9" spans="1:27" s="396" customFormat="1">
      <c r="A9" s="223"/>
      <c r="B9" s="226"/>
      <c r="C9" s="219"/>
      <c r="D9" s="219"/>
      <c r="E9" s="219"/>
      <c r="F9" s="219"/>
      <c r="G9" s="219"/>
      <c r="H9" s="219"/>
      <c r="I9" s="219"/>
      <c r="J9" s="219"/>
      <c r="K9" s="1402"/>
      <c r="L9" s="219"/>
      <c r="M9" s="219"/>
      <c r="N9" s="219"/>
      <c r="O9" s="1161"/>
      <c r="P9" s="767" t="s">
        <v>10694</v>
      </c>
      <c r="Q9" s="767"/>
      <c r="R9" s="229"/>
      <c r="S9" s="767" t="s">
        <v>8322</v>
      </c>
      <c r="T9" s="229" t="s">
        <v>10695</v>
      </c>
      <c r="U9" s="229"/>
      <c r="V9" s="1072"/>
      <c r="W9" s="1188"/>
      <c r="X9" s="348"/>
      <c r="Y9" s="348"/>
      <c r="Z9" s="358"/>
      <c r="AA9" s="67"/>
    </row>
    <row r="10" spans="1:27" s="396" customFormat="1">
      <c r="A10" s="216" t="s">
        <v>2049</v>
      </c>
      <c r="B10" s="217"/>
      <c r="C10" s="217"/>
      <c r="D10" s="217"/>
      <c r="E10" s="217"/>
      <c r="F10" s="217"/>
      <c r="G10" s="217"/>
      <c r="H10" s="217"/>
      <c r="I10" s="217"/>
      <c r="J10" s="217"/>
      <c r="K10" s="1401"/>
      <c r="L10" s="217"/>
      <c r="M10" s="217"/>
      <c r="N10" s="217"/>
      <c r="O10" s="1183" t="s">
        <v>2839</v>
      </c>
      <c r="P10" s="1184"/>
      <c r="Q10" s="1184"/>
      <c r="R10" s="1184"/>
      <c r="S10" s="1184"/>
      <c r="T10" s="1184"/>
      <c r="U10" s="1184"/>
      <c r="V10" s="1184"/>
      <c r="W10" s="1411" t="s">
        <v>2050</v>
      </c>
      <c r="X10" s="338"/>
      <c r="Y10" s="338"/>
      <c r="Z10" s="338"/>
      <c r="AA10" s="353"/>
    </row>
    <row r="11" spans="1:27" s="396" customFormat="1" ht="24.75" customHeight="1">
      <c r="A11" s="227" t="s">
        <v>49</v>
      </c>
      <c r="B11" s="228" t="s">
        <v>2051</v>
      </c>
      <c r="C11" s="228" t="s">
        <v>2052</v>
      </c>
      <c r="D11" s="228" t="s">
        <v>2053</v>
      </c>
      <c r="E11" s="228" t="s">
        <v>2054</v>
      </c>
      <c r="F11" s="15" t="s">
        <v>3169</v>
      </c>
      <c r="G11" s="15" t="s">
        <v>3170</v>
      </c>
      <c r="H11" s="15" t="s">
        <v>3171</v>
      </c>
      <c r="I11" s="15" t="s">
        <v>3172</v>
      </c>
      <c r="J11" s="228" t="s">
        <v>2055</v>
      </c>
      <c r="K11" s="227" t="s">
        <v>2056</v>
      </c>
      <c r="L11" s="228" t="s">
        <v>2057</v>
      </c>
      <c r="M11" s="228" t="s">
        <v>73</v>
      </c>
      <c r="N11" s="1191" t="s">
        <v>2058</v>
      </c>
      <c r="O11" s="1192" t="s">
        <v>2831</v>
      </c>
      <c r="P11" s="1193" t="s">
        <v>2832</v>
      </c>
      <c r="Q11" s="1200" t="s">
        <v>2840</v>
      </c>
      <c r="R11" s="1200" t="s">
        <v>2841</v>
      </c>
      <c r="S11" s="1200" t="s">
        <v>2842</v>
      </c>
      <c r="T11" s="1200" t="s">
        <v>2843</v>
      </c>
      <c r="U11" s="1200" t="s">
        <v>2844</v>
      </c>
      <c r="V11" s="1201" t="s">
        <v>73</v>
      </c>
      <c r="W11" s="1412" t="s">
        <v>2059</v>
      </c>
      <c r="X11" s="390" t="s">
        <v>2060</v>
      </c>
      <c r="Y11" s="390" t="s">
        <v>2061</v>
      </c>
      <c r="Z11" s="390" t="s">
        <v>2062</v>
      </c>
      <c r="AA11" s="390" t="s">
        <v>2063</v>
      </c>
    </row>
    <row r="12" spans="1:27" s="1370" customFormat="1" ht="13.2">
      <c r="A12" s="238">
        <v>1</v>
      </c>
      <c r="B12" s="239" t="s">
        <v>2304</v>
      </c>
      <c r="C12" s="243" t="s">
        <v>2670</v>
      </c>
      <c r="D12" s="243" t="s">
        <v>2078</v>
      </c>
      <c r="E12" s="693" t="s">
        <v>2307</v>
      </c>
      <c r="F12" s="243" t="s">
        <v>2304</v>
      </c>
      <c r="G12" s="243" t="s">
        <v>2670</v>
      </c>
      <c r="H12" s="243" t="s">
        <v>2078</v>
      </c>
      <c r="I12" s="243" t="s">
        <v>2079</v>
      </c>
      <c r="J12" s="239"/>
      <c r="K12" s="238"/>
      <c r="L12" s="238"/>
      <c r="M12" s="238"/>
      <c r="N12" s="238"/>
      <c r="O12" s="1161" t="s">
        <v>897</v>
      </c>
      <c r="P12" s="239" t="s">
        <v>9385</v>
      </c>
      <c r="Q12" s="571" t="s">
        <v>2304</v>
      </c>
      <c r="R12" s="571" t="s">
        <v>2670</v>
      </c>
      <c r="S12" s="1422" t="s">
        <v>2306</v>
      </c>
      <c r="T12" s="239"/>
      <c r="U12" s="229"/>
      <c r="V12" s="221"/>
      <c r="W12" s="1256" t="s">
        <v>994</v>
      </c>
      <c r="X12" s="239" t="s">
        <v>2304</v>
      </c>
      <c r="Y12" s="243" t="s">
        <v>2670</v>
      </c>
      <c r="Z12" s="243" t="s">
        <v>2272</v>
      </c>
      <c r="AA12" s="1377"/>
    </row>
    <row r="13" spans="1:27" s="1370" customFormat="1" ht="13.2">
      <c r="A13" s="238">
        <v>2</v>
      </c>
      <c r="B13" s="239" t="s">
        <v>4930</v>
      </c>
      <c r="C13" s="239" t="s">
        <v>4931</v>
      </c>
      <c r="D13" s="239" t="s">
        <v>2725</v>
      </c>
      <c r="E13" s="243" t="s">
        <v>2108</v>
      </c>
      <c r="F13" s="243" t="s">
        <v>4930</v>
      </c>
      <c r="G13" s="243" t="s">
        <v>4931</v>
      </c>
      <c r="H13" s="243" t="s">
        <v>2100</v>
      </c>
      <c r="I13" s="243" t="s">
        <v>2101</v>
      </c>
      <c r="J13" s="1416" t="s">
        <v>79</v>
      </c>
      <c r="K13" s="754"/>
      <c r="L13" s="243" t="s">
        <v>10696</v>
      </c>
      <c r="M13" s="243"/>
      <c r="N13" s="238"/>
      <c r="O13" s="1161" t="s">
        <v>897</v>
      </c>
      <c r="P13" s="239" t="s">
        <v>9385</v>
      </c>
      <c r="Q13" s="571" t="s">
        <v>4892</v>
      </c>
      <c r="R13" s="571" t="s">
        <v>8481</v>
      </c>
      <c r="S13" s="239" t="s">
        <v>2100</v>
      </c>
      <c r="T13" s="239" t="s">
        <v>79</v>
      </c>
      <c r="U13" s="239" t="s">
        <v>10697</v>
      </c>
      <c r="V13" s="221"/>
      <c r="W13" s="1256" t="s">
        <v>994</v>
      </c>
      <c r="X13" s="239" t="s">
        <v>4930</v>
      </c>
      <c r="Y13" s="239" t="s">
        <v>4931</v>
      </c>
      <c r="Z13" s="239" t="s">
        <v>2100</v>
      </c>
      <c r="AA13" s="1377" t="s">
        <v>2849</v>
      </c>
    </row>
    <row r="14" spans="1:27" s="1370" customFormat="1" ht="13.2">
      <c r="A14" s="238">
        <v>3</v>
      </c>
      <c r="B14" s="240" t="s">
        <v>105</v>
      </c>
      <c r="C14" s="240" t="s">
        <v>2239</v>
      </c>
      <c r="D14" s="243" t="s">
        <v>2278</v>
      </c>
      <c r="E14" s="632" t="s">
        <v>2307</v>
      </c>
      <c r="F14" s="243" t="s">
        <v>105</v>
      </c>
      <c r="G14" s="243" t="s">
        <v>2239</v>
      </c>
      <c r="H14" s="243" t="s">
        <v>3175</v>
      </c>
      <c r="I14" s="243" t="s">
        <v>2241</v>
      </c>
      <c r="J14" s="1416" t="s">
        <v>79</v>
      </c>
      <c r="K14" s="754"/>
      <c r="L14" s="243"/>
      <c r="M14" s="243"/>
      <c r="N14" s="238"/>
      <c r="O14" s="1161" t="s">
        <v>897</v>
      </c>
      <c r="P14" s="239" t="s">
        <v>9385</v>
      </c>
      <c r="Q14" s="239" t="s">
        <v>8483</v>
      </c>
      <c r="R14" s="239" t="s">
        <v>2239</v>
      </c>
      <c r="S14" s="239" t="s">
        <v>2811</v>
      </c>
      <c r="T14" s="239" t="s">
        <v>79</v>
      </c>
      <c r="U14" s="677" t="s">
        <v>8991</v>
      </c>
      <c r="V14" s="1121"/>
      <c r="W14" s="1256" t="s">
        <v>994</v>
      </c>
      <c r="X14" s="239" t="s">
        <v>2238</v>
      </c>
      <c r="Y14" s="239" t="s">
        <v>2675</v>
      </c>
      <c r="Z14" s="239" t="s">
        <v>2811</v>
      </c>
      <c r="AA14" s="1377" t="s">
        <v>2849</v>
      </c>
    </row>
    <row r="15" spans="1:27" s="1370" customFormat="1" ht="13.2">
      <c r="A15" s="238">
        <v>4</v>
      </c>
      <c r="B15" s="1329" t="s">
        <v>3989</v>
      </c>
      <c r="C15" s="1329" t="s">
        <v>8933</v>
      </c>
      <c r="D15" s="693" t="s">
        <v>2803</v>
      </c>
      <c r="E15" s="693" t="s">
        <v>2307</v>
      </c>
      <c r="F15" s="243" t="s">
        <v>3989</v>
      </c>
      <c r="G15" s="243" t="s">
        <v>8933</v>
      </c>
      <c r="H15" s="243" t="s">
        <v>2803</v>
      </c>
      <c r="I15" s="243" t="s">
        <v>2804</v>
      </c>
      <c r="J15" s="243"/>
      <c r="K15" s="754"/>
      <c r="L15" s="243"/>
      <c r="M15" s="243"/>
      <c r="N15" s="238"/>
      <c r="O15" s="1161" t="s">
        <v>897</v>
      </c>
      <c r="P15" s="239" t="s">
        <v>9385</v>
      </c>
      <c r="Q15" s="239" t="s">
        <v>3989</v>
      </c>
      <c r="R15" s="239" t="s">
        <v>4941</v>
      </c>
      <c r="S15" s="239" t="s">
        <v>2725</v>
      </c>
      <c r="T15" s="239"/>
      <c r="U15" s="239" t="s">
        <v>10698</v>
      </c>
      <c r="V15" s="1121"/>
      <c r="W15" s="1256" t="s">
        <v>994</v>
      </c>
      <c r="X15" s="239" t="s">
        <v>2333</v>
      </c>
      <c r="Y15" s="239" t="s">
        <v>2705</v>
      </c>
      <c r="Z15" s="239" t="s">
        <v>2096</v>
      </c>
      <c r="AA15" s="1377" t="s">
        <v>2849</v>
      </c>
    </row>
    <row r="16" spans="1:27" s="1370" customFormat="1" ht="13.2">
      <c r="A16" s="238">
        <v>5</v>
      </c>
      <c r="B16" s="239" t="s">
        <v>8995</v>
      </c>
      <c r="C16" s="240" t="s">
        <v>4798</v>
      </c>
      <c r="D16" s="243" t="s">
        <v>2278</v>
      </c>
      <c r="E16" s="632" t="s">
        <v>2307</v>
      </c>
      <c r="F16" s="243" t="s">
        <v>8995</v>
      </c>
      <c r="G16" s="243" t="s">
        <v>4798</v>
      </c>
      <c r="H16" s="243" t="s">
        <v>2278</v>
      </c>
      <c r="I16" s="243" t="s">
        <v>2241</v>
      </c>
      <c r="J16" s="238" t="s">
        <v>79</v>
      </c>
      <c r="K16" s="754"/>
      <c r="L16" s="243"/>
      <c r="M16" s="243"/>
      <c r="N16" s="238"/>
      <c r="O16" s="1161" t="s">
        <v>897</v>
      </c>
      <c r="P16" s="239" t="s">
        <v>9385</v>
      </c>
      <c r="Q16" s="571" t="s">
        <v>8995</v>
      </c>
      <c r="R16" s="571" t="s">
        <v>4798</v>
      </c>
      <c r="S16" s="239" t="s">
        <v>4802</v>
      </c>
      <c r="T16" s="239"/>
      <c r="U16" s="239" t="s">
        <v>10699</v>
      </c>
      <c r="V16" s="1121"/>
      <c r="W16" s="1256" t="s">
        <v>994</v>
      </c>
      <c r="X16" s="239" t="s">
        <v>8995</v>
      </c>
      <c r="Y16" s="239" t="s">
        <v>8997</v>
      </c>
      <c r="Z16" s="239" t="s">
        <v>4802</v>
      </c>
      <c r="AA16" s="1377" t="s">
        <v>2849</v>
      </c>
    </row>
    <row r="17" spans="1:27" s="1370" customFormat="1" ht="13.2">
      <c r="A17" s="238">
        <v>6</v>
      </c>
      <c r="B17" s="243" t="s">
        <v>2620</v>
      </c>
      <c r="C17" s="243" t="s">
        <v>4846</v>
      </c>
      <c r="D17" s="239" t="s">
        <v>2725</v>
      </c>
      <c r="E17" s="243" t="s">
        <v>2108</v>
      </c>
      <c r="F17" s="243" t="s">
        <v>2620</v>
      </c>
      <c r="G17" s="243" t="s">
        <v>4846</v>
      </c>
      <c r="H17" s="243" t="s">
        <v>2725</v>
      </c>
      <c r="I17" s="243" t="s">
        <v>3176</v>
      </c>
      <c r="J17" s="1416" t="s">
        <v>79</v>
      </c>
      <c r="K17" s="754"/>
      <c r="L17" s="243"/>
      <c r="M17" s="243" t="s">
        <v>10700</v>
      </c>
      <c r="N17" s="238"/>
      <c r="O17" s="1161" t="s">
        <v>897</v>
      </c>
      <c r="P17" s="239" t="s">
        <v>9385</v>
      </c>
      <c r="Q17" s="239" t="s">
        <v>4845</v>
      </c>
      <c r="R17" s="239" t="s">
        <v>4847</v>
      </c>
      <c r="S17" s="239" t="s">
        <v>2100</v>
      </c>
      <c r="T17" s="239" t="s">
        <v>79</v>
      </c>
      <c r="U17" s="239" t="s">
        <v>9016</v>
      </c>
      <c r="V17" s="1121"/>
      <c r="W17" s="1256" t="s">
        <v>994</v>
      </c>
      <c r="X17" s="239" t="s">
        <v>2620</v>
      </c>
      <c r="Y17" s="239" t="s">
        <v>4846</v>
      </c>
      <c r="Z17" s="239" t="s">
        <v>2100</v>
      </c>
      <c r="AA17" s="1377" t="s">
        <v>2849</v>
      </c>
    </row>
    <row r="18" spans="1:27" s="1370" customFormat="1" ht="13.2">
      <c r="A18" s="238">
        <v>7</v>
      </c>
      <c r="B18" s="239" t="s">
        <v>4707</v>
      </c>
      <c r="C18" s="239" t="s">
        <v>4708</v>
      </c>
      <c r="D18" s="243" t="s">
        <v>4955</v>
      </c>
      <c r="E18" s="243" t="s">
        <v>2108</v>
      </c>
      <c r="F18" s="243" t="s">
        <v>4707</v>
      </c>
      <c r="G18" s="243" t="s">
        <v>4708</v>
      </c>
      <c r="H18" s="243" t="s">
        <v>4807</v>
      </c>
      <c r="I18" s="243" t="s">
        <v>2108</v>
      </c>
      <c r="J18" s="243"/>
      <c r="K18" s="754"/>
      <c r="L18" s="243"/>
      <c r="M18" s="243"/>
      <c r="N18" s="238"/>
      <c r="O18" s="1161" t="s">
        <v>897</v>
      </c>
      <c r="P18" s="239" t="s">
        <v>9385</v>
      </c>
      <c r="Q18" s="239" t="s">
        <v>4707</v>
      </c>
      <c r="R18" s="239" t="s">
        <v>4708</v>
      </c>
      <c r="S18" s="239" t="s">
        <v>2085</v>
      </c>
      <c r="T18" s="239"/>
      <c r="U18" s="239" t="s">
        <v>9027</v>
      </c>
      <c r="V18" s="1121"/>
      <c r="W18" s="1256" t="s">
        <v>994</v>
      </c>
      <c r="X18" s="239" t="s">
        <v>4707</v>
      </c>
      <c r="Y18" s="239" t="s">
        <v>4710</v>
      </c>
      <c r="Z18" s="239" t="s">
        <v>2084</v>
      </c>
      <c r="AA18" s="1377" t="s">
        <v>2849</v>
      </c>
    </row>
    <row r="19" spans="1:27" s="1370" customFormat="1" ht="13.2">
      <c r="A19" s="238">
        <v>8</v>
      </c>
      <c r="B19" s="1329" t="s">
        <v>2541</v>
      </c>
      <c r="C19" s="1329" t="s">
        <v>4720</v>
      </c>
      <c r="D19" s="693" t="s">
        <v>4955</v>
      </c>
      <c r="E19" s="243" t="s">
        <v>2108</v>
      </c>
      <c r="F19" s="243" t="s">
        <v>2541</v>
      </c>
      <c r="G19" s="243" t="s">
        <v>4720</v>
      </c>
      <c r="H19" s="243" t="s">
        <v>3991</v>
      </c>
      <c r="I19" s="243" t="s">
        <v>2108</v>
      </c>
      <c r="J19" s="243"/>
      <c r="K19" s="754" t="s">
        <v>4808</v>
      </c>
      <c r="L19" s="243"/>
      <c r="M19" s="243"/>
      <c r="N19" s="238"/>
      <c r="O19" s="1161" t="s">
        <v>897</v>
      </c>
      <c r="P19" s="239" t="s">
        <v>9385</v>
      </c>
      <c r="Q19" s="239" t="s">
        <v>4711</v>
      </c>
      <c r="R19" s="239" t="s">
        <v>4712</v>
      </c>
      <c r="S19" s="239" t="s">
        <v>2085</v>
      </c>
      <c r="T19" s="239"/>
      <c r="U19" s="239" t="s">
        <v>9028</v>
      </c>
      <c r="V19" s="1121"/>
      <c r="W19" s="1256" t="s">
        <v>994</v>
      </c>
      <c r="X19" s="239" t="s">
        <v>4711</v>
      </c>
      <c r="Y19" s="239" t="s">
        <v>4714</v>
      </c>
      <c r="Z19" s="239" t="s">
        <v>2084</v>
      </c>
      <c r="AA19" s="1377" t="s">
        <v>2849</v>
      </c>
    </row>
    <row r="20" spans="1:27" s="1370" customFormat="1" ht="13.2">
      <c r="A20" s="238">
        <v>9</v>
      </c>
      <c r="B20" s="1329" t="s">
        <v>4953</v>
      </c>
      <c r="C20" s="1329" t="s">
        <v>4954</v>
      </c>
      <c r="D20" s="124" t="s">
        <v>4955</v>
      </c>
      <c r="E20" s="243" t="s">
        <v>2108</v>
      </c>
      <c r="F20" s="243" t="s">
        <v>4953</v>
      </c>
      <c r="G20" s="243" t="s">
        <v>4954</v>
      </c>
      <c r="H20" s="243" t="s">
        <v>4955</v>
      </c>
      <c r="I20" s="243" t="s">
        <v>2108</v>
      </c>
      <c r="J20" s="243"/>
      <c r="K20" s="754" t="s">
        <v>4916</v>
      </c>
      <c r="L20" s="243"/>
      <c r="M20" s="243"/>
      <c r="N20" s="238"/>
      <c r="O20" s="1161" t="s">
        <v>897</v>
      </c>
      <c r="P20" s="239" t="s">
        <v>9385</v>
      </c>
      <c r="Q20" s="239" t="s">
        <v>2541</v>
      </c>
      <c r="R20" s="239" t="s">
        <v>4720</v>
      </c>
      <c r="S20" s="239" t="s">
        <v>2085</v>
      </c>
      <c r="T20" s="239"/>
      <c r="U20" s="239" t="s">
        <v>9031</v>
      </c>
      <c r="V20" s="1121"/>
      <c r="W20" s="1256" t="s">
        <v>994</v>
      </c>
      <c r="X20" s="239" t="s">
        <v>2541</v>
      </c>
      <c r="Y20" s="239" t="s">
        <v>4721</v>
      </c>
      <c r="Z20" s="239" t="s">
        <v>2084</v>
      </c>
      <c r="AA20" s="1377" t="s">
        <v>2849</v>
      </c>
    </row>
    <row r="21" spans="1:27" s="1370" customFormat="1" ht="13.2">
      <c r="A21" s="238">
        <v>10</v>
      </c>
      <c r="B21" s="239" t="s">
        <v>8960</v>
      </c>
      <c r="C21" s="239" t="s">
        <v>8572</v>
      </c>
      <c r="D21" s="243" t="s">
        <v>2084</v>
      </c>
      <c r="E21" s="243" t="s">
        <v>2621</v>
      </c>
      <c r="F21" s="243" t="s">
        <v>8960</v>
      </c>
      <c r="G21" s="243" t="s">
        <v>8572</v>
      </c>
      <c r="H21" s="243" t="s">
        <v>2733</v>
      </c>
      <c r="I21" s="243" t="s">
        <v>2111</v>
      </c>
      <c r="J21" s="243"/>
      <c r="K21" s="746"/>
      <c r="L21" s="243"/>
      <c r="M21" s="243"/>
      <c r="N21" s="238"/>
      <c r="O21" s="1161" t="s">
        <v>897</v>
      </c>
      <c r="P21" s="239" t="s">
        <v>9385</v>
      </c>
      <c r="Q21" s="239" t="s">
        <v>4857</v>
      </c>
      <c r="R21" s="239" t="s">
        <v>4858</v>
      </c>
      <c r="S21" s="239" t="s">
        <v>2085</v>
      </c>
      <c r="T21" s="239"/>
      <c r="U21" s="239" t="s">
        <v>10539</v>
      </c>
      <c r="V21" s="1121"/>
      <c r="W21" s="1256" t="s">
        <v>994</v>
      </c>
      <c r="X21" s="239" t="s">
        <v>8960</v>
      </c>
      <c r="Y21" s="239" t="s">
        <v>8572</v>
      </c>
      <c r="Z21" s="243" t="s">
        <v>2084</v>
      </c>
      <c r="AA21" s="360" t="s">
        <v>9033</v>
      </c>
    </row>
    <row r="22" spans="1:27" s="1370" customFormat="1" ht="22.8">
      <c r="A22" s="238">
        <v>11</v>
      </c>
      <c r="B22" s="239" t="s">
        <v>9042</v>
      </c>
      <c r="C22" s="239" t="s">
        <v>9043</v>
      </c>
      <c r="D22" s="243" t="s">
        <v>2084</v>
      </c>
      <c r="E22" s="243" t="s">
        <v>2621</v>
      </c>
      <c r="F22" s="243" t="s">
        <v>9042</v>
      </c>
      <c r="G22" s="308" t="s">
        <v>9044</v>
      </c>
      <c r="H22" s="243" t="s">
        <v>2733</v>
      </c>
      <c r="I22" s="243" t="s">
        <v>2111</v>
      </c>
      <c r="J22" s="243"/>
      <c r="K22" s="746"/>
      <c r="L22" s="243"/>
      <c r="M22" s="243"/>
      <c r="N22" s="238"/>
      <c r="O22" s="1161" t="s">
        <v>897</v>
      </c>
      <c r="P22" s="239" t="s">
        <v>9385</v>
      </c>
      <c r="Q22" s="571" t="s">
        <v>9042</v>
      </c>
      <c r="R22" s="65" t="s">
        <v>10701</v>
      </c>
      <c r="S22" s="239" t="s">
        <v>2085</v>
      </c>
      <c r="T22" s="239"/>
      <c r="U22" s="239" t="s">
        <v>10702</v>
      </c>
      <c r="V22" s="1121"/>
      <c r="W22" s="1256" t="s">
        <v>994</v>
      </c>
      <c r="X22" s="239" t="s">
        <v>9042</v>
      </c>
      <c r="Y22" s="239" t="s">
        <v>9043</v>
      </c>
      <c r="Z22" s="243" t="s">
        <v>2084</v>
      </c>
      <c r="AA22" s="360" t="s">
        <v>9036</v>
      </c>
    </row>
    <row r="23" spans="1:27" s="1370" customFormat="1" ht="13.2">
      <c r="A23" s="238">
        <v>12</v>
      </c>
      <c r="B23" s="239" t="s">
        <v>9355</v>
      </c>
      <c r="C23" s="239" t="s">
        <v>8576</v>
      </c>
      <c r="D23" s="243" t="s">
        <v>2084</v>
      </c>
      <c r="E23" s="243" t="s">
        <v>2621</v>
      </c>
      <c r="F23" s="243" t="s">
        <v>9355</v>
      </c>
      <c r="G23" s="243" t="s">
        <v>8576</v>
      </c>
      <c r="H23" s="243" t="s">
        <v>4171</v>
      </c>
      <c r="I23" s="243" t="s">
        <v>2111</v>
      </c>
      <c r="J23" s="243"/>
      <c r="K23" s="746" t="s">
        <v>2622</v>
      </c>
      <c r="L23" s="243"/>
      <c r="M23" s="243"/>
      <c r="N23" s="238"/>
      <c r="O23" s="1161" t="s">
        <v>897</v>
      </c>
      <c r="P23" s="301" t="s">
        <v>9385</v>
      </c>
      <c r="Q23" s="239" t="s">
        <v>10703</v>
      </c>
      <c r="R23" s="239" t="s">
        <v>8575</v>
      </c>
      <c r="S23" s="239" t="s">
        <v>2085</v>
      </c>
      <c r="T23" s="301"/>
      <c r="U23" s="239" t="s">
        <v>10704</v>
      </c>
      <c r="V23" s="1121"/>
      <c r="W23" s="1256" t="s">
        <v>994</v>
      </c>
      <c r="X23" s="239" t="s">
        <v>9355</v>
      </c>
      <c r="Y23" s="239" t="s">
        <v>8576</v>
      </c>
      <c r="Z23" s="243" t="s">
        <v>2084</v>
      </c>
      <c r="AA23" s="360" t="s">
        <v>9041</v>
      </c>
    </row>
    <row r="24" spans="1:27" s="1370" customFormat="1" ht="22.8">
      <c r="A24" s="238">
        <v>13</v>
      </c>
      <c r="B24" s="239" t="s">
        <v>9065</v>
      </c>
      <c r="C24" s="239" t="s">
        <v>9066</v>
      </c>
      <c r="D24" s="243" t="s">
        <v>2084</v>
      </c>
      <c r="E24" s="243" t="s">
        <v>2621</v>
      </c>
      <c r="F24" s="243" t="s">
        <v>9065</v>
      </c>
      <c r="G24" s="243" t="s">
        <v>9066</v>
      </c>
      <c r="H24" s="243" t="s">
        <v>6099</v>
      </c>
      <c r="I24" s="243" t="s">
        <v>2111</v>
      </c>
      <c r="J24" s="243"/>
      <c r="K24" s="746" t="s">
        <v>2622</v>
      </c>
      <c r="L24" s="243"/>
      <c r="M24" s="243"/>
      <c r="N24" s="238"/>
      <c r="O24" s="1161" t="s">
        <v>897</v>
      </c>
      <c r="P24" s="239" t="s">
        <v>9385</v>
      </c>
      <c r="Q24" s="239" t="s">
        <v>9358</v>
      </c>
      <c r="R24" s="677" t="s">
        <v>10705</v>
      </c>
      <c r="S24" s="239" t="s">
        <v>2085</v>
      </c>
      <c r="T24" s="239"/>
      <c r="U24" s="585" t="s">
        <v>10706</v>
      </c>
      <c r="V24" s="1121"/>
      <c r="W24" s="1256" t="s">
        <v>994</v>
      </c>
      <c r="X24" s="239" t="s">
        <v>9065</v>
      </c>
      <c r="Y24" s="239" t="s">
        <v>9066</v>
      </c>
      <c r="Z24" s="243" t="s">
        <v>2084</v>
      </c>
      <c r="AA24" s="360" t="s">
        <v>9046</v>
      </c>
    </row>
    <row r="25" spans="1:27" s="396" customFormat="1">
      <c r="A25" s="238">
        <v>14</v>
      </c>
      <c r="B25" s="239" t="s">
        <v>5564</v>
      </c>
      <c r="C25" s="239" t="s">
        <v>5565</v>
      </c>
      <c r="D25" s="243" t="s">
        <v>3505</v>
      </c>
      <c r="E25" s="243" t="s">
        <v>2621</v>
      </c>
      <c r="F25" s="243" t="s">
        <v>5564</v>
      </c>
      <c r="G25" s="243" t="s">
        <v>5565</v>
      </c>
      <c r="H25" s="243" t="s">
        <v>3062</v>
      </c>
      <c r="I25" s="243" t="s">
        <v>3063</v>
      </c>
      <c r="J25" s="1416" t="s">
        <v>79</v>
      </c>
      <c r="K25" s="1036"/>
      <c r="L25" s="243"/>
      <c r="M25" s="243"/>
      <c r="N25" s="238"/>
      <c r="O25" s="1419"/>
      <c r="P25" s="239" t="s">
        <v>10707</v>
      </c>
      <c r="Q25" s="239"/>
      <c r="R25" s="239" t="s">
        <v>5565</v>
      </c>
      <c r="S25" s="239"/>
      <c r="T25" s="239"/>
      <c r="U25" s="239" t="s">
        <v>10708</v>
      </c>
      <c r="V25" s="360"/>
      <c r="W25" s="1256" t="s">
        <v>994</v>
      </c>
      <c r="X25" s="239" t="s">
        <v>5564</v>
      </c>
      <c r="Y25" s="239" t="s">
        <v>5565</v>
      </c>
      <c r="Z25" s="243" t="s">
        <v>3505</v>
      </c>
      <c r="AA25" s="360" t="s">
        <v>9050</v>
      </c>
    </row>
    <row r="26" spans="1:27" s="396" customFormat="1">
      <c r="A26" s="1417"/>
      <c r="B26" s="719"/>
      <c r="C26" s="719"/>
      <c r="D26" s="1418"/>
      <c r="E26" s="1418"/>
      <c r="F26" s="1418"/>
      <c r="G26" s="1418"/>
      <c r="H26" s="1418"/>
      <c r="I26" s="1418"/>
      <c r="J26" s="1420"/>
      <c r="K26" s="1400"/>
      <c r="L26" s="1418"/>
      <c r="M26" s="1418"/>
      <c r="N26" s="1417"/>
      <c r="O26" s="1192" t="s">
        <v>2831</v>
      </c>
      <c r="P26" s="1193" t="s">
        <v>2832</v>
      </c>
      <c r="Q26" s="1200" t="s">
        <v>2840</v>
      </c>
      <c r="R26" s="1200" t="s">
        <v>2841</v>
      </c>
      <c r="S26" s="1200" t="s">
        <v>2842</v>
      </c>
      <c r="T26" s="1200" t="s">
        <v>2843</v>
      </c>
      <c r="U26" s="1200" t="s">
        <v>2844</v>
      </c>
      <c r="V26" s="1193" t="s">
        <v>73</v>
      </c>
      <c r="W26" s="722"/>
      <c r="X26" s="719"/>
      <c r="Y26" s="719"/>
      <c r="Z26" s="1418"/>
      <c r="AA26" s="1370"/>
    </row>
    <row r="27" spans="1:27" s="396" customFormat="1">
      <c r="A27" s="328"/>
      <c r="K27" s="1400"/>
      <c r="O27" s="1161" t="s">
        <v>897</v>
      </c>
      <c r="P27" s="239" t="s">
        <v>1010</v>
      </c>
      <c r="Q27" s="1329" t="s">
        <v>2304</v>
      </c>
      <c r="R27" s="239" t="s">
        <v>2670</v>
      </c>
      <c r="S27" s="239" t="s">
        <v>2272</v>
      </c>
      <c r="T27" s="239"/>
      <c r="U27" s="229" t="s">
        <v>10709</v>
      </c>
      <c r="V27" s="229"/>
    </row>
    <row r="28" spans="1:27" s="396" customFormat="1">
      <c r="A28" s="328"/>
      <c r="K28" s="1400"/>
      <c r="O28" s="1161" t="s">
        <v>897</v>
      </c>
      <c r="P28" s="239" t="s">
        <v>1010</v>
      </c>
      <c r="Q28" s="239" t="s">
        <v>4892</v>
      </c>
      <c r="R28" s="239" t="s">
        <v>8481</v>
      </c>
      <c r="S28" s="239" t="s">
        <v>10710</v>
      </c>
      <c r="T28" s="239" t="s">
        <v>79</v>
      </c>
      <c r="U28" s="1962" t="s">
        <v>10711</v>
      </c>
      <c r="V28" s="360"/>
    </row>
    <row r="29" spans="1:27" s="396" customFormat="1">
      <c r="A29" s="328"/>
      <c r="K29" s="1400"/>
      <c r="O29" s="1161" t="s">
        <v>897</v>
      </c>
      <c r="P29" s="239" t="s">
        <v>1010</v>
      </c>
      <c r="Q29" s="239" t="s">
        <v>8483</v>
      </c>
      <c r="R29" s="239" t="s">
        <v>2239</v>
      </c>
      <c r="S29" s="239" t="s">
        <v>2811</v>
      </c>
      <c r="T29" s="239" t="s">
        <v>79</v>
      </c>
      <c r="U29" s="239" t="s">
        <v>10712</v>
      </c>
      <c r="V29" s="360"/>
    </row>
    <row r="30" spans="1:27" s="396" customFormat="1">
      <c r="A30" s="328"/>
      <c r="K30" s="1400"/>
      <c r="O30" s="1161" t="s">
        <v>897</v>
      </c>
      <c r="P30" s="239" t="s">
        <v>1010</v>
      </c>
      <c r="Q30" s="239" t="s">
        <v>3989</v>
      </c>
      <c r="R30" s="239" t="s">
        <v>4941</v>
      </c>
      <c r="S30" s="239" t="s">
        <v>10713</v>
      </c>
      <c r="T30" s="239" t="s">
        <v>79</v>
      </c>
      <c r="U30" s="239" t="s">
        <v>10714</v>
      </c>
      <c r="V30" s="360"/>
    </row>
    <row r="31" spans="1:27" s="396" customFormat="1">
      <c r="A31" s="328"/>
      <c r="K31" s="1400"/>
      <c r="O31" s="1161" t="s">
        <v>897</v>
      </c>
      <c r="P31" s="239" t="s">
        <v>1010</v>
      </c>
      <c r="Q31" s="239" t="s">
        <v>8995</v>
      </c>
      <c r="R31" s="239" t="s">
        <v>4798</v>
      </c>
      <c r="S31" s="239" t="s">
        <v>4802</v>
      </c>
      <c r="T31" s="239" t="s">
        <v>79</v>
      </c>
      <c r="U31" s="239" t="s">
        <v>10715</v>
      </c>
      <c r="V31" s="360"/>
    </row>
    <row r="32" spans="1:27" s="396" customFormat="1">
      <c r="A32" s="328"/>
      <c r="K32" s="1400"/>
      <c r="O32" s="1161" t="s">
        <v>897</v>
      </c>
      <c r="P32" s="239" t="s">
        <v>1010</v>
      </c>
      <c r="Q32" s="239" t="s">
        <v>5566</v>
      </c>
      <c r="R32" s="239" t="s">
        <v>5568</v>
      </c>
      <c r="S32" s="239" t="s">
        <v>10716</v>
      </c>
      <c r="T32" s="239"/>
      <c r="U32" s="1962" t="s">
        <v>10158</v>
      </c>
      <c r="V32" s="360"/>
    </row>
    <row r="33" spans="1:22" s="396" customFormat="1">
      <c r="A33" s="328"/>
      <c r="K33" s="1400"/>
      <c r="O33" s="1161" t="s">
        <v>897</v>
      </c>
      <c r="P33" s="239" t="s">
        <v>1010</v>
      </c>
      <c r="Q33" s="239"/>
      <c r="R33" s="239"/>
      <c r="S33" s="239"/>
      <c r="T33" s="239"/>
      <c r="U33" s="239" t="s">
        <v>8520</v>
      </c>
      <c r="V33" s="360"/>
    </row>
    <row r="34" spans="1:22" s="396" customFormat="1">
      <c r="A34" s="328"/>
      <c r="K34" s="1400"/>
      <c r="O34" s="1161" t="s">
        <v>897</v>
      </c>
      <c r="P34" s="239" t="s">
        <v>1010</v>
      </c>
      <c r="Q34" s="239" t="s">
        <v>2541</v>
      </c>
      <c r="R34" s="239" t="s">
        <v>4720</v>
      </c>
      <c r="S34" s="239" t="s">
        <v>2085</v>
      </c>
      <c r="T34" s="239"/>
      <c r="U34" s="239" t="s">
        <v>10717</v>
      </c>
      <c r="V34" s="360"/>
    </row>
    <row r="35" spans="1:22" s="396" customFormat="1">
      <c r="A35" s="328"/>
      <c r="K35" s="1400"/>
      <c r="O35" s="1161" t="s">
        <v>897</v>
      </c>
      <c r="P35" s="239" t="s">
        <v>1010</v>
      </c>
      <c r="Q35" s="239" t="s">
        <v>2541</v>
      </c>
      <c r="R35" s="239" t="s">
        <v>4720</v>
      </c>
      <c r="S35" s="239" t="s">
        <v>2085</v>
      </c>
      <c r="T35" s="239"/>
      <c r="U35" s="239" t="s">
        <v>10718</v>
      </c>
      <c r="V35" s="360"/>
    </row>
    <row r="36" spans="1:22" s="396" customFormat="1">
      <c r="A36" s="328"/>
      <c r="K36" s="1400"/>
      <c r="O36" s="1161" t="s">
        <v>897</v>
      </c>
      <c r="P36" s="239" t="s">
        <v>1010</v>
      </c>
      <c r="Q36" s="239" t="s">
        <v>8960</v>
      </c>
      <c r="R36" s="239" t="s">
        <v>8572</v>
      </c>
      <c r="S36" s="239" t="s">
        <v>2085</v>
      </c>
      <c r="T36" s="239"/>
      <c r="U36" s="239">
        <v>0</v>
      </c>
      <c r="V36" s="360"/>
    </row>
    <row r="37" spans="1:22" s="396" customFormat="1">
      <c r="A37" s="328"/>
      <c r="K37" s="1400"/>
      <c r="O37" s="1161" t="s">
        <v>897</v>
      </c>
      <c r="P37" s="239" t="s">
        <v>1010</v>
      </c>
      <c r="Q37" s="239" t="s">
        <v>10719</v>
      </c>
      <c r="R37" s="239" t="s">
        <v>10720</v>
      </c>
      <c r="S37" s="239" t="s">
        <v>2085</v>
      </c>
      <c r="T37" s="239"/>
      <c r="U37" s="239" t="s">
        <v>10721</v>
      </c>
      <c r="V37" s="360"/>
    </row>
    <row r="38" spans="1:22" s="396" customFormat="1">
      <c r="A38" s="328"/>
      <c r="K38" s="1400"/>
      <c r="O38" s="1161" t="s">
        <v>897</v>
      </c>
      <c r="P38" s="239" t="s">
        <v>1010</v>
      </c>
      <c r="Q38" s="239" t="s">
        <v>9355</v>
      </c>
      <c r="R38" s="239" t="s">
        <v>8576</v>
      </c>
      <c r="S38" s="239" t="s">
        <v>2085</v>
      </c>
      <c r="T38" s="239"/>
      <c r="U38" s="239">
        <v>0</v>
      </c>
      <c r="V38" s="360"/>
    </row>
    <row r="39" spans="1:22" s="396" customFormat="1">
      <c r="A39" s="328"/>
      <c r="K39" s="1400"/>
      <c r="O39" s="1161" t="s">
        <v>897</v>
      </c>
      <c r="P39" s="239" t="s">
        <v>1010</v>
      </c>
      <c r="Q39" s="239" t="s">
        <v>10722</v>
      </c>
      <c r="R39" s="239" t="s">
        <v>10723</v>
      </c>
      <c r="S39" s="239" t="s">
        <v>2085</v>
      </c>
      <c r="T39" s="239"/>
      <c r="U39" s="239" t="s">
        <v>10724</v>
      </c>
      <c r="V39" s="360"/>
    </row>
    <row r="40" spans="1:22" s="396" customFormat="1">
      <c r="A40" s="328"/>
      <c r="K40" s="1400"/>
      <c r="O40" s="1161" t="s">
        <v>897</v>
      </c>
      <c r="P40" s="360" t="s">
        <v>10725</v>
      </c>
      <c r="Q40" s="239"/>
      <c r="R40" s="239"/>
      <c r="S40" s="239"/>
      <c r="T40" s="239"/>
      <c r="U40" s="239" t="s">
        <v>10726</v>
      </c>
      <c r="V40" s="360"/>
    </row>
  </sheetData>
  <phoneticPr fontId="5" type="noConversion"/>
  <dataValidations count="4">
    <dataValidation type="list" allowBlank="1" showInputMessage="1" showErrorMessage="1" sqref="B6" xr:uid="{00000000-0002-0000-9900-000000000000}">
      <formula1>"Mi: Minute,H: Hour,D: Daily,W: Weekly,M: Monthly,Y: Yearly"</formula1>
    </dataValidation>
    <dataValidation type="list" allowBlank="1" showInputMessage="1" showErrorMessage="1" sqref="B7 B9" xr:uid="{00000000-0002-0000-9900-000001000000}">
      <formula1>"替换,追加"</formula1>
    </dataValidation>
    <dataValidation type="list" allowBlank="1" showInputMessage="1" showErrorMessage="1" sqref="N12:N26" xr:uid="{00000000-0002-0000-9900-000002000000}">
      <formula1>"匹配,基线特有,本地扩充,废弃"</formula1>
    </dataValidation>
    <dataValidation type="list" allowBlank="1" showInputMessage="1" showErrorMessage="1" sqref="R4:R9" xr:uid="{00000000-0002-0000-9900-000003000000}">
      <formula1>"left join,inner join,union,union all"</formula1>
    </dataValidation>
  </dataValidations>
  <hyperlinks>
    <hyperlink ref="A1" location="目录!A1" display="返回" xr:uid="{00000000-0004-0000-9900-000000000000}"/>
  </hyperlinks>
  <pageMargins left="0.75" right="0.75" top="1" bottom="1" header="0.51180555555555596" footer="0.51180555555555596"/>
  <pageSetup paperSize="9" orientation="portrait"/>
  <legacyDrawing r:id="rId1"/>
</worksheet>
</file>

<file path=xl/worksheets/sheet1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AA26"/>
  <sheetViews>
    <sheetView topLeftCell="E1" workbookViewId="0">
      <selection activeCell="G22" sqref="G22"/>
    </sheetView>
  </sheetViews>
  <sheetFormatPr defaultColWidth="9" defaultRowHeight="15.6"/>
  <cols>
    <col min="1" max="1" width="10.21875" style="328" customWidth="1"/>
    <col min="2" max="2" width="13.88671875" style="396" customWidth="1"/>
    <col min="3" max="3" width="10.44140625" style="396" customWidth="1"/>
    <col min="4" max="4" width="15.21875" style="396" customWidth="1"/>
    <col min="5" max="9" width="12.109375" style="396" customWidth="1"/>
    <col min="10" max="10" width="7.88671875" style="396" customWidth="1"/>
    <col min="11" max="11" width="4.6640625" style="1400" customWidth="1"/>
    <col min="12" max="12" width="4.6640625" style="396" customWidth="1"/>
    <col min="13" max="13" width="4.77734375" style="396" customWidth="1"/>
    <col min="14" max="14" width="11.21875" style="396" customWidth="1"/>
    <col min="15" max="15" width="9" style="325"/>
    <col min="16" max="16" width="17.21875" style="325" customWidth="1"/>
    <col min="17" max="17" width="14.77734375" style="325" customWidth="1"/>
    <col min="18" max="18" width="19" style="325" customWidth="1"/>
    <col min="19" max="19" width="12.33203125" style="325" customWidth="1"/>
    <col min="20" max="20" width="11.21875" style="325" customWidth="1"/>
    <col min="21" max="21" width="8.88671875" style="325" customWidth="1"/>
    <col min="22" max="22" width="9" style="325"/>
    <col min="23" max="23" width="20.44140625" style="396" customWidth="1"/>
    <col min="24" max="24" width="13.6640625" style="396" customWidth="1"/>
    <col min="25" max="25" width="14.88671875" style="396" customWidth="1"/>
    <col min="26" max="26" width="13.109375" style="396" customWidth="1"/>
    <col min="27" max="27" width="13.77734375" style="396" customWidth="1"/>
    <col min="28" max="16384" width="9" style="328"/>
  </cols>
  <sheetData>
    <row r="1" spans="1:27" s="396" customFormat="1">
      <c r="A1" s="2" t="s">
        <v>2037</v>
      </c>
      <c r="B1" s="331"/>
      <c r="C1" s="331"/>
      <c r="D1" s="331"/>
      <c r="E1" s="331"/>
      <c r="F1" s="331"/>
      <c r="G1" s="331"/>
      <c r="H1" s="331"/>
      <c r="I1" s="331"/>
      <c r="J1" s="331"/>
      <c r="K1" s="328"/>
      <c r="L1" s="331"/>
      <c r="M1" s="331"/>
      <c r="N1" s="331"/>
      <c r="O1" s="331"/>
      <c r="P1" s="331"/>
      <c r="Q1" s="331"/>
      <c r="R1" s="331"/>
      <c r="S1" s="331"/>
      <c r="T1" s="331"/>
      <c r="U1" s="331"/>
      <c r="V1" s="331"/>
      <c r="W1" s="336"/>
      <c r="X1" s="336"/>
      <c r="Y1" s="336"/>
      <c r="Z1" s="336"/>
      <c r="AA1" s="336"/>
    </row>
    <row r="2" spans="1:27" s="396" customFormat="1">
      <c r="A2" s="216" t="s">
        <v>2038</v>
      </c>
      <c r="B2" s="217"/>
      <c r="C2" s="217"/>
      <c r="D2" s="217"/>
      <c r="E2" s="217"/>
      <c r="F2" s="217"/>
      <c r="G2" s="217"/>
      <c r="H2" s="217"/>
      <c r="I2" s="217"/>
      <c r="J2" s="217"/>
      <c r="K2" s="1401"/>
      <c r="L2" s="217"/>
      <c r="M2" s="217"/>
      <c r="N2" s="217"/>
      <c r="O2" s="1183" t="s">
        <v>2830</v>
      </c>
      <c r="P2" s="1184"/>
      <c r="Q2" s="1184"/>
      <c r="R2" s="1184"/>
      <c r="S2" s="1184"/>
      <c r="T2" s="1184"/>
      <c r="U2" s="1184"/>
      <c r="V2" s="1184"/>
      <c r="W2" s="337" t="s">
        <v>2039</v>
      </c>
      <c r="X2" s="338"/>
      <c r="Y2" s="338"/>
      <c r="Z2" s="338"/>
      <c r="AA2" s="353"/>
    </row>
    <row r="3" spans="1:27" s="396" customFormat="1">
      <c r="A3" s="218" t="s">
        <v>2040</v>
      </c>
      <c r="B3" s="316" t="s">
        <v>998</v>
      </c>
      <c r="C3" s="219"/>
      <c r="D3" s="219"/>
      <c r="E3" s="219"/>
      <c r="F3" s="219"/>
      <c r="G3" s="219"/>
      <c r="H3" s="219"/>
      <c r="I3" s="219"/>
      <c r="J3" s="219"/>
      <c r="K3" s="1402"/>
      <c r="L3" s="219"/>
      <c r="M3" s="219"/>
      <c r="N3" s="219"/>
      <c r="O3" s="1185" t="s">
        <v>2831</v>
      </c>
      <c r="P3" s="1186" t="s">
        <v>2832</v>
      </c>
      <c r="Q3" s="1186" t="s">
        <v>2833</v>
      </c>
      <c r="R3" s="1186" t="s">
        <v>2834</v>
      </c>
      <c r="S3" s="1186" t="s">
        <v>2835</v>
      </c>
      <c r="T3" s="1186" t="s">
        <v>2836</v>
      </c>
      <c r="U3" s="1186" t="s">
        <v>2837</v>
      </c>
      <c r="V3" s="1195" t="s">
        <v>73</v>
      </c>
      <c r="W3" s="339" t="s">
        <v>2041</v>
      </c>
      <c r="X3" s="340" t="s">
        <v>2042</v>
      </c>
      <c r="Y3" s="340"/>
      <c r="Z3" s="354"/>
      <c r="AA3" s="355"/>
    </row>
    <row r="4" spans="1:27" s="397" customFormat="1">
      <c r="A4" s="220" t="s">
        <v>2042</v>
      </c>
      <c r="B4" s="316" t="s">
        <v>997</v>
      </c>
      <c r="C4" s="352"/>
      <c r="D4" s="352"/>
      <c r="E4" s="352"/>
      <c r="F4" s="352"/>
      <c r="G4" s="352"/>
      <c r="H4" s="352"/>
      <c r="I4" s="352"/>
      <c r="J4" s="352"/>
      <c r="K4" s="1089"/>
      <c r="L4" s="352"/>
      <c r="M4" s="352"/>
      <c r="N4" s="352"/>
      <c r="O4" s="1161" t="s">
        <v>8258</v>
      </c>
      <c r="P4" s="239" t="s">
        <v>991</v>
      </c>
      <c r="Q4" s="239" t="s">
        <v>10727</v>
      </c>
      <c r="R4" s="229"/>
      <c r="S4" s="229"/>
      <c r="T4" s="229" t="s">
        <v>8880</v>
      </c>
      <c r="U4" s="229"/>
      <c r="V4" s="229"/>
      <c r="W4" s="229" t="s">
        <v>2301</v>
      </c>
      <c r="X4" s="246" t="s">
        <v>994</v>
      </c>
      <c r="Y4" s="229"/>
      <c r="Z4" s="221"/>
      <c r="AA4" s="229"/>
    </row>
    <row r="5" spans="1:27" s="397" customFormat="1">
      <c r="A5" s="220" t="s">
        <v>2041</v>
      </c>
      <c r="B5" s="221" t="s">
        <v>2043</v>
      </c>
      <c r="C5" s="352"/>
      <c r="D5" s="352"/>
      <c r="E5" s="352"/>
      <c r="F5" s="352"/>
      <c r="G5" s="352"/>
      <c r="H5" s="352"/>
      <c r="I5" s="352"/>
      <c r="J5" s="352"/>
      <c r="K5" s="1089"/>
      <c r="L5" s="352"/>
      <c r="M5" s="352"/>
      <c r="N5" s="352"/>
      <c r="O5" s="1161"/>
      <c r="P5" s="239"/>
      <c r="Q5" s="360"/>
      <c r="R5" s="229"/>
      <c r="S5" s="229"/>
      <c r="T5" s="229"/>
      <c r="U5" s="229"/>
      <c r="V5" s="229"/>
      <c r="W5" s="341"/>
      <c r="X5" s="1197"/>
      <c r="Y5" s="229"/>
      <c r="Z5" s="221"/>
      <c r="AA5" s="229"/>
    </row>
    <row r="6" spans="1:27" s="397" customFormat="1">
      <c r="A6" s="220" t="s">
        <v>2044</v>
      </c>
      <c r="B6" s="1175" t="s">
        <v>2045</v>
      </c>
      <c r="C6" s="222"/>
      <c r="D6" s="222"/>
      <c r="E6" s="222"/>
      <c r="F6" s="222"/>
      <c r="G6" s="222"/>
      <c r="H6" s="222"/>
      <c r="I6" s="222"/>
      <c r="J6" s="222"/>
      <c r="K6" s="1403"/>
      <c r="L6" s="222"/>
      <c r="M6" s="222"/>
      <c r="N6" s="222"/>
      <c r="O6" s="1161"/>
      <c r="P6" s="229"/>
      <c r="Q6" s="229"/>
      <c r="R6" s="229"/>
      <c r="S6" s="229"/>
      <c r="T6" s="229"/>
      <c r="U6" s="229"/>
      <c r="V6" s="229"/>
      <c r="W6" s="341"/>
      <c r="X6" s="229"/>
      <c r="Y6" s="827"/>
      <c r="Z6" s="225"/>
      <c r="AA6" s="827"/>
    </row>
    <row r="7" spans="1:27" s="396" customFormat="1">
      <c r="A7" s="223" t="s">
        <v>2046</v>
      </c>
      <c r="B7" s="1176" t="s">
        <v>2047</v>
      </c>
      <c r="C7" s="219"/>
      <c r="D7" s="219"/>
      <c r="E7" s="219"/>
      <c r="F7" s="219"/>
      <c r="G7" s="219"/>
      <c r="H7" s="219"/>
      <c r="I7" s="219"/>
      <c r="J7" s="219"/>
      <c r="K7" s="1402"/>
      <c r="L7" s="219"/>
      <c r="M7" s="219"/>
      <c r="N7" s="219"/>
      <c r="O7" s="1161"/>
      <c r="P7" s="239"/>
      <c r="Q7" s="239"/>
      <c r="R7" s="229"/>
      <c r="S7" s="229"/>
      <c r="T7" s="229"/>
      <c r="U7" s="229"/>
      <c r="V7" s="229"/>
      <c r="W7" s="341"/>
      <c r="X7" s="1071"/>
      <c r="Y7" s="348"/>
      <c r="Z7" s="358"/>
      <c r="AA7" s="348"/>
    </row>
    <row r="8" spans="1:27" s="396" customFormat="1">
      <c r="A8" s="223" t="s">
        <v>2048</v>
      </c>
      <c r="B8" s="225"/>
      <c r="C8" s="219"/>
      <c r="D8" s="219"/>
      <c r="E8" s="219"/>
      <c r="F8" s="219"/>
      <c r="G8" s="219"/>
      <c r="H8" s="219"/>
      <c r="I8" s="219"/>
      <c r="J8" s="219"/>
      <c r="K8" s="1402"/>
      <c r="L8" s="219"/>
      <c r="M8" s="219"/>
      <c r="N8" s="219"/>
      <c r="O8" s="1188"/>
      <c r="P8" s="348"/>
      <c r="Q8" s="348"/>
      <c r="R8" s="229"/>
      <c r="S8" s="348"/>
      <c r="T8" s="229"/>
      <c r="U8" s="229"/>
      <c r="V8" s="358"/>
      <c r="W8" s="347"/>
      <c r="X8" s="346"/>
      <c r="Y8" s="348"/>
      <c r="Z8" s="358"/>
      <c r="AA8" s="348"/>
    </row>
    <row r="9" spans="1:27" s="396" customFormat="1">
      <c r="A9" s="223"/>
      <c r="B9" s="226"/>
      <c r="C9" s="219"/>
      <c r="D9" s="219"/>
      <c r="E9" s="219"/>
      <c r="F9" s="219"/>
      <c r="G9" s="219"/>
      <c r="H9" s="219"/>
      <c r="I9" s="219"/>
      <c r="J9" s="219"/>
      <c r="K9" s="1402"/>
      <c r="L9" s="219"/>
      <c r="M9" s="219"/>
      <c r="N9" s="219"/>
      <c r="O9" s="1189"/>
      <c r="P9" s="1190"/>
      <c r="Q9" s="1190"/>
      <c r="R9" s="229"/>
      <c r="S9" s="1190"/>
      <c r="T9" s="229"/>
      <c r="U9" s="229"/>
      <c r="V9" s="1199"/>
      <c r="W9" s="347"/>
      <c r="X9" s="348"/>
      <c r="Y9" s="348"/>
      <c r="Z9" s="358"/>
      <c r="AA9" s="67"/>
    </row>
    <row r="10" spans="1:27" s="396" customFormat="1">
      <c r="A10" s="216" t="s">
        <v>2049</v>
      </c>
      <c r="B10" s="217"/>
      <c r="C10" s="217"/>
      <c r="D10" s="217"/>
      <c r="E10" s="217"/>
      <c r="F10" s="217"/>
      <c r="G10" s="217"/>
      <c r="H10" s="217"/>
      <c r="I10" s="217"/>
      <c r="J10" s="217"/>
      <c r="K10" s="1401"/>
      <c r="L10" s="217"/>
      <c r="M10" s="217"/>
      <c r="N10" s="217"/>
      <c r="O10" s="1183" t="s">
        <v>2839</v>
      </c>
      <c r="P10" s="1184"/>
      <c r="Q10" s="1184"/>
      <c r="R10" s="1184"/>
      <c r="S10" s="1184"/>
      <c r="T10" s="1184"/>
      <c r="U10" s="1184"/>
      <c r="V10" s="1184"/>
      <c r="W10" s="337" t="s">
        <v>2050</v>
      </c>
      <c r="X10" s="338"/>
      <c r="Y10" s="338"/>
      <c r="Z10" s="338"/>
      <c r="AA10" s="353"/>
    </row>
    <row r="11" spans="1:27" s="396" customFormat="1" ht="24.75" customHeight="1">
      <c r="A11" s="227" t="s">
        <v>49</v>
      </c>
      <c r="B11" s="228" t="s">
        <v>2051</v>
      </c>
      <c r="C11" s="228" t="s">
        <v>2052</v>
      </c>
      <c r="D11" s="228" t="s">
        <v>2053</v>
      </c>
      <c r="E11" s="228" t="s">
        <v>2054</v>
      </c>
      <c r="F11" s="15" t="s">
        <v>3169</v>
      </c>
      <c r="G11" s="15" t="s">
        <v>3170</v>
      </c>
      <c r="H11" s="15" t="s">
        <v>3171</v>
      </c>
      <c r="I11" s="15" t="s">
        <v>3172</v>
      </c>
      <c r="J11" s="228" t="s">
        <v>2055</v>
      </c>
      <c r="K11" s="227" t="s">
        <v>2056</v>
      </c>
      <c r="L11" s="228" t="s">
        <v>2057</v>
      </c>
      <c r="M11" s="228" t="s">
        <v>73</v>
      </c>
      <c r="N11" s="1191" t="s">
        <v>2058</v>
      </c>
      <c r="O11" s="1192" t="s">
        <v>2831</v>
      </c>
      <c r="P11" s="1193" t="s">
        <v>2832</v>
      </c>
      <c r="Q11" s="1200" t="s">
        <v>2840</v>
      </c>
      <c r="R11" s="1200" t="s">
        <v>2841</v>
      </c>
      <c r="S11" s="1200" t="s">
        <v>2842</v>
      </c>
      <c r="T11" s="1200" t="s">
        <v>2843</v>
      </c>
      <c r="U11" s="1200" t="s">
        <v>2844</v>
      </c>
      <c r="V11" s="1201" t="s">
        <v>73</v>
      </c>
      <c r="W11" s="390" t="s">
        <v>2059</v>
      </c>
      <c r="X11" s="390" t="s">
        <v>2060</v>
      </c>
      <c r="Y11" s="390" t="s">
        <v>2061</v>
      </c>
      <c r="Z11" s="390" t="s">
        <v>2062</v>
      </c>
      <c r="AA11" s="390" t="s">
        <v>2063</v>
      </c>
    </row>
    <row r="12" spans="1:27" s="389" customFormat="1" ht="11.4">
      <c r="A12" s="238">
        <v>1</v>
      </c>
      <c r="B12" s="239" t="s">
        <v>2064</v>
      </c>
      <c r="C12" s="243" t="s">
        <v>2065</v>
      </c>
      <c r="D12" s="243" t="s">
        <v>2066</v>
      </c>
      <c r="E12" s="693" t="s">
        <v>2307</v>
      </c>
      <c r="F12" s="243" t="s">
        <v>2064</v>
      </c>
      <c r="G12" s="243" t="s">
        <v>2065</v>
      </c>
      <c r="H12" s="243" t="s">
        <v>2066</v>
      </c>
      <c r="I12" s="243" t="s">
        <v>2067</v>
      </c>
      <c r="J12" s="239"/>
      <c r="K12" s="238"/>
      <c r="L12" s="238"/>
      <c r="M12" s="238"/>
      <c r="N12" s="238"/>
      <c r="O12" s="1161" t="s">
        <v>8258</v>
      </c>
      <c r="P12" s="239" t="s">
        <v>991</v>
      </c>
      <c r="Q12" s="1329" t="s">
        <v>2304</v>
      </c>
      <c r="R12" s="1330" t="s">
        <v>2670</v>
      </c>
      <c r="S12" s="1330" t="s">
        <v>2078</v>
      </c>
      <c r="T12" s="239"/>
      <c r="U12" s="229"/>
      <c r="V12" s="229"/>
      <c r="W12" s="246" t="s">
        <v>994</v>
      </c>
      <c r="X12" s="239" t="s">
        <v>2304</v>
      </c>
      <c r="Y12" s="243" t="s">
        <v>2670</v>
      </c>
      <c r="Z12" s="243" t="s">
        <v>2272</v>
      </c>
      <c r="AA12" s="567"/>
    </row>
    <row r="13" spans="1:27" s="389" customFormat="1" ht="11.4">
      <c r="A13" s="238">
        <v>2</v>
      </c>
      <c r="B13" s="239" t="s">
        <v>4930</v>
      </c>
      <c r="C13" s="239" t="s">
        <v>4931</v>
      </c>
      <c r="D13" s="239" t="s">
        <v>2725</v>
      </c>
      <c r="E13" s="243" t="s">
        <v>2108</v>
      </c>
      <c r="F13" s="243" t="s">
        <v>4930</v>
      </c>
      <c r="G13" s="243" t="s">
        <v>4931</v>
      </c>
      <c r="H13" s="243" t="s">
        <v>2100</v>
      </c>
      <c r="I13" s="243" t="s">
        <v>2101</v>
      </c>
      <c r="J13" s="1416" t="s">
        <v>79</v>
      </c>
      <c r="K13" s="754"/>
      <c r="L13" s="243"/>
      <c r="M13" s="243"/>
      <c r="N13" s="238"/>
      <c r="O13" s="1161" t="s">
        <v>8258</v>
      </c>
      <c r="P13" s="239" t="s">
        <v>991</v>
      </c>
      <c r="Q13" s="1329" t="s">
        <v>4930</v>
      </c>
      <c r="R13" s="239" t="s">
        <v>4931</v>
      </c>
      <c r="S13" s="63" t="s">
        <v>2725</v>
      </c>
      <c r="T13" s="239"/>
      <c r="U13" s="239" t="s">
        <v>4931</v>
      </c>
      <c r="V13" s="229"/>
      <c r="W13" s="246" t="s">
        <v>994</v>
      </c>
      <c r="X13" s="239" t="s">
        <v>4930</v>
      </c>
      <c r="Y13" s="239" t="s">
        <v>4931</v>
      </c>
      <c r="Z13" s="239" t="s">
        <v>2100</v>
      </c>
      <c r="AA13" s="548" t="s">
        <v>2849</v>
      </c>
    </row>
    <row r="14" spans="1:27" s="389" customFormat="1" ht="11.4">
      <c r="A14" s="238">
        <v>3</v>
      </c>
      <c r="B14" s="240" t="s">
        <v>105</v>
      </c>
      <c r="C14" s="240" t="s">
        <v>2239</v>
      </c>
      <c r="D14" s="243" t="s">
        <v>2278</v>
      </c>
      <c r="E14" s="632" t="s">
        <v>2307</v>
      </c>
      <c r="F14" s="243" t="s">
        <v>105</v>
      </c>
      <c r="G14" s="243" t="s">
        <v>2239</v>
      </c>
      <c r="H14" s="243" t="s">
        <v>3175</v>
      </c>
      <c r="I14" s="243" t="s">
        <v>2241</v>
      </c>
      <c r="J14" s="1416" t="s">
        <v>79</v>
      </c>
      <c r="K14" s="754"/>
      <c r="L14" s="243"/>
      <c r="M14" s="243"/>
      <c r="N14" s="238"/>
      <c r="O14" s="1161" t="s">
        <v>8258</v>
      </c>
      <c r="P14" s="239" t="s">
        <v>991</v>
      </c>
      <c r="Q14" s="1329" t="s">
        <v>105</v>
      </c>
      <c r="R14" s="239" t="s">
        <v>2239</v>
      </c>
      <c r="S14" s="63" t="s">
        <v>2278</v>
      </c>
      <c r="T14" s="239"/>
      <c r="U14" s="239" t="s">
        <v>2239</v>
      </c>
      <c r="V14" s="360"/>
      <c r="W14" s="246" t="s">
        <v>994</v>
      </c>
      <c r="X14" s="239" t="s">
        <v>2238</v>
      </c>
      <c r="Y14" s="239" t="s">
        <v>2675</v>
      </c>
      <c r="Z14" s="239" t="s">
        <v>2811</v>
      </c>
      <c r="AA14" s="548" t="s">
        <v>2849</v>
      </c>
    </row>
    <row r="15" spans="1:27" s="389" customFormat="1" ht="11.4">
      <c r="A15" s="238">
        <v>4</v>
      </c>
      <c r="B15" s="1329" t="s">
        <v>3989</v>
      </c>
      <c r="C15" s="1329" t="s">
        <v>8933</v>
      </c>
      <c r="D15" s="693" t="s">
        <v>2803</v>
      </c>
      <c r="E15" s="693" t="s">
        <v>2307</v>
      </c>
      <c r="F15" s="243" t="s">
        <v>3989</v>
      </c>
      <c r="G15" s="243" t="s">
        <v>8933</v>
      </c>
      <c r="H15" s="243" t="s">
        <v>2803</v>
      </c>
      <c r="I15" s="243" t="s">
        <v>2804</v>
      </c>
      <c r="J15" s="243"/>
      <c r="K15" s="754"/>
      <c r="L15" s="243"/>
      <c r="M15" s="243"/>
      <c r="N15" s="238"/>
      <c r="O15" s="1161" t="s">
        <v>8258</v>
      </c>
      <c r="P15" s="239" t="s">
        <v>991</v>
      </c>
      <c r="Q15" s="1329" t="s">
        <v>3989</v>
      </c>
      <c r="R15" s="239" t="s">
        <v>8933</v>
      </c>
      <c r="S15" s="63" t="s">
        <v>2803</v>
      </c>
      <c r="T15" s="239"/>
      <c r="U15" s="239" t="s">
        <v>8933</v>
      </c>
      <c r="V15" s="360"/>
      <c r="W15" s="246" t="s">
        <v>994</v>
      </c>
      <c r="X15" s="239" t="s">
        <v>2333</v>
      </c>
      <c r="Y15" s="239" t="s">
        <v>2705</v>
      </c>
      <c r="Z15" s="239" t="s">
        <v>2096</v>
      </c>
      <c r="AA15" s="548" t="s">
        <v>2849</v>
      </c>
    </row>
    <row r="16" spans="1:27" s="389" customFormat="1" ht="11.4">
      <c r="A16" s="238">
        <v>5</v>
      </c>
      <c r="B16" s="239" t="s">
        <v>8995</v>
      </c>
      <c r="C16" s="240" t="s">
        <v>4798</v>
      </c>
      <c r="D16" s="243" t="s">
        <v>2278</v>
      </c>
      <c r="E16" s="632" t="s">
        <v>2307</v>
      </c>
      <c r="F16" s="243" t="s">
        <v>8995</v>
      </c>
      <c r="G16" s="243" t="s">
        <v>4798</v>
      </c>
      <c r="H16" s="243" t="s">
        <v>2278</v>
      </c>
      <c r="I16" s="243" t="s">
        <v>2241</v>
      </c>
      <c r="J16" s="238" t="s">
        <v>79</v>
      </c>
      <c r="K16" s="754"/>
      <c r="L16" s="243"/>
      <c r="M16" s="243"/>
      <c r="N16" s="238"/>
      <c r="O16" s="1161" t="s">
        <v>8258</v>
      </c>
      <c r="P16" s="239" t="s">
        <v>991</v>
      </c>
      <c r="Q16" s="1329" t="s">
        <v>8995</v>
      </c>
      <c r="R16" s="239" t="s">
        <v>4798</v>
      </c>
      <c r="S16" s="63" t="s">
        <v>2278</v>
      </c>
      <c r="T16" s="239"/>
      <c r="U16" s="239" t="s">
        <v>4798</v>
      </c>
      <c r="V16" s="360"/>
      <c r="W16" s="246" t="s">
        <v>994</v>
      </c>
      <c r="X16" s="239" t="s">
        <v>8995</v>
      </c>
      <c r="Y16" s="239" t="s">
        <v>8997</v>
      </c>
      <c r="Z16" s="239" t="s">
        <v>4802</v>
      </c>
      <c r="AA16" s="548" t="s">
        <v>2849</v>
      </c>
    </row>
    <row r="17" spans="1:27" s="389" customFormat="1" ht="11.4">
      <c r="A17" s="238">
        <v>6</v>
      </c>
      <c r="B17" s="243" t="s">
        <v>2620</v>
      </c>
      <c r="C17" s="243" t="s">
        <v>4846</v>
      </c>
      <c r="D17" s="239" t="s">
        <v>2725</v>
      </c>
      <c r="E17" s="243" t="s">
        <v>2108</v>
      </c>
      <c r="F17" s="243" t="s">
        <v>2620</v>
      </c>
      <c r="G17" s="243" t="s">
        <v>4846</v>
      </c>
      <c r="H17" s="243" t="s">
        <v>2725</v>
      </c>
      <c r="I17" s="243" t="s">
        <v>3176</v>
      </c>
      <c r="J17" s="1416" t="s">
        <v>79</v>
      </c>
      <c r="K17" s="754"/>
      <c r="L17" s="243"/>
      <c r="M17" s="243"/>
      <c r="N17" s="238"/>
      <c r="O17" s="1161" t="s">
        <v>8258</v>
      </c>
      <c r="P17" s="239" t="s">
        <v>991</v>
      </c>
      <c r="Q17" s="1329" t="s">
        <v>2620</v>
      </c>
      <c r="R17" s="239" t="s">
        <v>4846</v>
      </c>
      <c r="S17" s="65" t="s">
        <v>2725</v>
      </c>
      <c r="T17" s="239"/>
      <c r="U17" s="239" t="s">
        <v>4846</v>
      </c>
      <c r="V17" s="360"/>
      <c r="W17" s="246" t="s">
        <v>994</v>
      </c>
      <c r="X17" s="239" t="s">
        <v>2620</v>
      </c>
      <c r="Y17" s="239" t="s">
        <v>4846</v>
      </c>
      <c r="Z17" s="239" t="s">
        <v>2100</v>
      </c>
      <c r="AA17" s="548" t="s">
        <v>2849</v>
      </c>
    </row>
    <row r="18" spans="1:27" s="389" customFormat="1" ht="11.4">
      <c r="A18" s="238">
        <v>7</v>
      </c>
      <c r="B18" s="239" t="s">
        <v>4707</v>
      </c>
      <c r="C18" s="239" t="s">
        <v>4708</v>
      </c>
      <c r="D18" s="243" t="s">
        <v>4955</v>
      </c>
      <c r="E18" s="243" t="s">
        <v>2108</v>
      </c>
      <c r="F18" s="243" t="s">
        <v>4707</v>
      </c>
      <c r="G18" s="243" t="s">
        <v>4708</v>
      </c>
      <c r="H18" s="243" t="s">
        <v>4807</v>
      </c>
      <c r="I18" s="243" t="s">
        <v>2108</v>
      </c>
      <c r="J18" s="243"/>
      <c r="K18" s="754" t="s">
        <v>3760</v>
      </c>
      <c r="L18" s="243"/>
      <c r="M18" s="243"/>
      <c r="N18" s="238"/>
      <c r="O18" s="1161" t="s">
        <v>8258</v>
      </c>
      <c r="P18" s="239" t="s">
        <v>991</v>
      </c>
      <c r="Q18" s="239" t="s">
        <v>4707</v>
      </c>
      <c r="R18" s="239" t="s">
        <v>4708</v>
      </c>
      <c r="S18" s="63" t="s">
        <v>4955</v>
      </c>
      <c r="T18" s="239"/>
      <c r="U18" s="239" t="s">
        <v>4708</v>
      </c>
      <c r="V18" s="360"/>
      <c r="W18" s="246" t="s">
        <v>994</v>
      </c>
      <c r="X18" s="239" t="s">
        <v>4707</v>
      </c>
      <c r="Y18" s="239" t="s">
        <v>4710</v>
      </c>
      <c r="Z18" s="239" t="s">
        <v>2084</v>
      </c>
      <c r="AA18" s="548" t="s">
        <v>2849</v>
      </c>
    </row>
    <row r="19" spans="1:27" s="389" customFormat="1" ht="11.4">
      <c r="A19" s="238">
        <v>8</v>
      </c>
      <c r="B19" s="1329" t="s">
        <v>2541</v>
      </c>
      <c r="C19" s="1329" t="s">
        <v>4720</v>
      </c>
      <c r="D19" s="693" t="s">
        <v>4955</v>
      </c>
      <c r="E19" s="243" t="s">
        <v>2108</v>
      </c>
      <c r="F19" s="243" t="s">
        <v>2541</v>
      </c>
      <c r="G19" s="243" t="s">
        <v>4720</v>
      </c>
      <c r="H19" s="243" t="s">
        <v>3991</v>
      </c>
      <c r="I19" s="243" t="s">
        <v>2108</v>
      </c>
      <c r="J19" s="243"/>
      <c r="K19" s="754" t="s">
        <v>4808</v>
      </c>
      <c r="L19" s="243"/>
      <c r="M19" s="243"/>
      <c r="N19" s="238"/>
      <c r="O19" s="1161" t="s">
        <v>8258</v>
      </c>
      <c r="P19" s="239" t="s">
        <v>991</v>
      </c>
      <c r="Q19" s="239" t="s">
        <v>2541</v>
      </c>
      <c r="R19" s="239" t="s">
        <v>4720</v>
      </c>
      <c r="S19" s="63" t="s">
        <v>4955</v>
      </c>
      <c r="T19" s="239"/>
      <c r="U19" s="239" t="s">
        <v>4720</v>
      </c>
      <c r="V19" s="360"/>
      <c r="W19" s="246" t="s">
        <v>994</v>
      </c>
      <c r="X19" s="239" t="s">
        <v>4711</v>
      </c>
      <c r="Y19" s="239" t="s">
        <v>4714</v>
      </c>
      <c r="Z19" s="239" t="s">
        <v>2084</v>
      </c>
      <c r="AA19" s="548" t="s">
        <v>2849</v>
      </c>
    </row>
    <row r="20" spans="1:27" s="389" customFormat="1" ht="11.4">
      <c r="A20" s="238">
        <v>9</v>
      </c>
      <c r="B20" s="1329" t="s">
        <v>4953</v>
      </c>
      <c r="C20" s="1329" t="s">
        <v>4954</v>
      </c>
      <c r="D20" s="124" t="s">
        <v>4955</v>
      </c>
      <c r="E20" s="243" t="s">
        <v>2108</v>
      </c>
      <c r="F20" s="243" t="s">
        <v>4953</v>
      </c>
      <c r="G20" s="243" t="s">
        <v>4954</v>
      </c>
      <c r="H20" s="243" t="s">
        <v>4955</v>
      </c>
      <c r="I20" s="243" t="s">
        <v>2108</v>
      </c>
      <c r="J20" s="243"/>
      <c r="K20" s="754" t="s">
        <v>4810</v>
      </c>
      <c r="L20" s="243"/>
      <c r="M20" s="243"/>
      <c r="N20" s="238"/>
      <c r="O20" s="1161" t="s">
        <v>8258</v>
      </c>
      <c r="P20" s="239" t="s">
        <v>991</v>
      </c>
      <c r="Q20" s="239" t="s">
        <v>4953</v>
      </c>
      <c r="R20" s="63" t="s">
        <v>4954</v>
      </c>
      <c r="S20" s="63" t="s">
        <v>4955</v>
      </c>
      <c r="T20" s="239"/>
      <c r="U20" s="63" t="s">
        <v>4954</v>
      </c>
      <c r="V20" s="360"/>
      <c r="W20" s="246" t="s">
        <v>994</v>
      </c>
      <c r="X20" s="239" t="s">
        <v>2541</v>
      </c>
      <c r="Y20" s="239" t="s">
        <v>4721</v>
      </c>
      <c r="Z20" s="239" t="s">
        <v>2084</v>
      </c>
      <c r="AA20" s="548" t="s">
        <v>2849</v>
      </c>
    </row>
    <row r="21" spans="1:27" s="389" customFormat="1" ht="11.4">
      <c r="A21" s="238">
        <v>10</v>
      </c>
      <c r="B21" s="239" t="s">
        <v>8960</v>
      </c>
      <c r="C21" s="239" t="s">
        <v>8572</v>
      </c>
      <c r="D21" s="243" t="s">
        <v>2084</v>
      </c>
      <c r="E21" s="243" t="s">
        <v>2621</v>
      </c>
      <c r="F21" s="243" t="s">
        <v>8960</v>
      </c>
      <c r="G21" s="243" t="s">
        <v>8572</v>
      </c>
      <c r="H21" s="243" t="s">
        <v>2733</v>
      </c>
      <c r="I21" s="243" t="s">
        <v>2111</v>
      </c>
      <c r="J21" s="243"/>
      <c r="K21" s="746" t="s">
        <v>2622</v>
      </c>
      <c r="L21" s="243"/>
      <c r="M21" s="243"/>
      <c r="N21" s="238"/>
      <c r="O21" s="1161" t="s">
        <v>8258</v>
      </c>
      <c r="P21" s="239" t="s">
        <v>991</v>
      </c>
      <c r="Q21" s="239" t="s">
        <v>8960</v>
      </c>
      <c r="R21" s="1330" t="s">
        <v>8572</v>
      </c>
      <c r="S21" s="63" t="s">
        <v>2084</v>
      </c>
      <c r="T21" s="239"/>
      <c r="U21" s="360" t="s">
        <v>8968</v>
      </c>
      <c r="V21" s="360"/>
      <c r="W21" s="246" t="s">
        <v>994</v>
      </c>
      <c r="X21" s="239" t="s">
        <v>8960</v>
      </c>
      <c r="Y21" s="239" t="s">
        <v>8572</v>
      </c>
      <c r="Z21" s="243" t="s">
        <v>2084</v>
      </c>
      <c r="AA21" s="360" t="s">
        <v>9033</v>
      </c>
    </row>
    <row r="22" spans="1:27" s="389" customFormat="1" ht="11.4">
      <c r="A22" s="238">
        <v>11</v>
      </c>
      <c r="B22" s="239" t="s">
        <v>9042</v>
      </c>
      <c r="C22" s="239" t="s">
        <v>9043</v>
      </c>
      <c r="D22" s="243" t="s">
        <v>2084</v>
      </c>
      <c r="E22" s="243" t="s">
        <v>2621</v>
      </c>
      <c r="F22" s="243" t="s">
        <v>9042</v>
      </c>
      <c r="G22" s="308" t="s">
        <v>9044</v>
      </c>
      <c r="H22" s="243" t="s">
        <v>2733</v>
      </c>
      <c r="I22" s="243" t="s">
        <v>2111</v>
      </c>
      <c r="J22" s="243"/>
      <c r="K22" s="746" t="s">
        <v>2622</v>
      </c>
      <c r="L22" s="243"/>
      <c r="M22" s="243"/>
      <c r="N22" s="238"/>
      <c r="O22" s="1161" t="s">
        <v>8258</v>
      </c>
      <c r="P22" s="239" t="s">
        <v>991</v>
      </c>
      <c r="Q22" s="239" t="s">
        <v>9042</v>
      </c>
      <c r="R22" s="239" t="s">
        <v>9043</v>
      </c>
      <c r="S22" s="63" t="s">
        <v>2084</v>
      </c>
      <c r="T22" s="239"/>
      <c r="U22" s="360" t="s">
        <v>9222</v>
      </c>
      <c r="V22" s="360"/>
      <c r="W22" s="246" t="s">
        <v>994</v>
      </c>
      <c r="X22" s="239" t="s">
        <v>9042</v>
      </c>
      <c r="Y22" s="239" t="s">
        <v>9043</v>
      </c>
      <c r="Z22" s="243" t="s">
        <v>2084</v>
      </c>
      <c r="AA22" s="360" t="s">
        <v>9036</v>
      </c>
    </row>
    <row r="23" spans="1:27" s="389" customFormat="1" ht="11.4">
      <c r="A23" s="238">
        <v>12</v>
      </c>
      <c r="B23" s="239" t="s">
        <v>9355</v>
      </c>
      <c r="C23" s="239" t="s">
        <v>8576</v>
      </c>
      <c r="D23" s="243" t="s">
        <v>2084</v>
      </c>
      <c r="E23" s="243" t="s">
        <v>2621</v>
      </c>
      <c r="F23" s="243" t="s">
        <v>9355</v>
      </c>
      <c r="G23" s="243" t="s">
        <v>8576</v>
      </c>
      <c r="H23" s="243" t="s">
        <v>4171</v>
      </c>
      <c r="I23" s="243" t="s">
        <v>2111</v>
      </c>
      <c r="J23" s="243"/>
      <c r="K23" s="746" t="s">
        <v>2622</v>
      </c>
      <c r="L23" s="243"/>
      <c r="M23" s="243"/>
      <c r="N23" s="238"/>
      <c r="O23" s="1161" t="s">
        <v>8258</v>
      </c>
      <c r="P23" s="239" t="s">
        <v>991</v>
      </c>
      <c r="Q23" s="1331" t="s">
        <v>9355</v>
      </c>
      <c r="R23" s="63" t="s">
        <v>8576</v>
      </c>
      <c r="S23" s="63" t="s">
        <v>2084</v>
      </c>
      <c r="T23" s="239"/>
      <c r="U23" s="360" t="s">
        <v>9370</v>
      </c>
      <c r="V23" s="360"/>
      <c r="W23" s="246" t="s">
        <v>994</v>
      </c>
      <c r="X23" s="239" t="s">
        <v>9355</v>
      </c>
      <c r="Y23" s="239" t="s">
        <v>8576</v>
      </c>
      <c r="Z23" s="243" t="s">
        <v>2084</v>
      </c>
      <c r="AA23" s="360" t="s">
        <v>9041</v>
      </c>
    </row>
    <row r="24" spans="1:27" s="389" customFormat="1" ht="11.4">
      <c r="A24" s="238">
        <v>13</v>
      </c>
      <c r="B24" s="239" t="s">
        <v>9065</v>
      </c>
      <c r="C24" s="239" t="s">
        <v>9066</v>
      </c>
      <c r="D24" s="243" t="s">
        <v>2084</v>
      </c>
      <c r="E24" s="243" t="s">
        <v>2621</v>
      </c>
      <c r="F24" s="243" t="s">
        <v>9065</v>
      </c>
      <c r="G24" s="243" t="s">
        <v>9066</v>
      </c>
      <c r="H24" s="243" t="s">
        <v>6099</v>
      </c>
      <c r="I24" s="243" t="s">
        <v>2111</v>
      </c>
      <c r="J24" s="243"/>
      <c r="K24" s="746" t="s">
        <v>2622</v>
      </c>
      <c r="L24" s="243"/>
      <c r="M24" s="243"/>
      <c r="N24" s="238"/>
      <c r="O24" s="1161" t="s">
        <v>8258</v>
      </c>
      <c r="P24" s="239" t="s">
        <v>991</v>
      </c>
      <c r="Q24" s="239" t="s">
        <v>9065</v>
      </c>
      <c r="R24" s="239" t="s">
        <v>9066</v>
      </c>
      <c r="S24" s="63" t="s">
        <v>2084</v>
      </c>
      <c r="T24" s="239"/>
      <c r="U24" s="360" t="s">
        <v>9226</v>
      </c>
      <c r="V24" s="360"/>
      <c r="W24" s="246" t="s">
        <v>994</v>
      </c>
      <c r="X24" s="239" t="s">
        <v>9065</v>
      </c>
      <c r="Y24" s="239" t="s">
        <v>9066</v>
      </c>
      <c r="Z24" s="243" t="s">
        <v>2084</v>
      </c>
      <c r="AA24" s="360" t="s">
        <v>9046</v>
      </c>
    </row>
    <row r="25" spans="1:27" s="389" customFormat="1" ht="11.4">
      <c r="A25" s="238">
        <v>14</v>
      </c>
      <c r="B25" s="239" t="s">
        <v>5564</v>
      </c>
      <c r="C25" s="239" t="s">
        <v>5565</v>
      </c>
      <c r="D25" s="243" t="s">
        <v>3505</v>
      </c>
      <c r="E25" s="243" t="s">
        <v>2621</v>
      </c>
      <c r="F25" s="243" t="s">
        <v>5564</v>
      </c>
      <c r="G25" s="243" t="s">
        <v>5565</v>
      </c>
      <c r="H25" s="243" t="s">
        <v>3062</v>
      </c>
      <c r="I25" s="243" t="s">
        <v>3063</v>
      </c>
      <c r="J25" s="1416" t="s">
        <v>79</v>
      </c>
      <c r="K25" s="746"/>
      <c r="L25" s="243"/>
      <c r="M25" s="243"/>
      <c r="N25" s="238"/>
      <c r="O25" s="1161" t="s">
        <v>8258</v>
      </c>
      <c r="P25" s="239" t="s">
        <v>991</v>
      </c>
      <c r="Q25" s="239" t="s">
        <v>5564</v>
      </c>
      <c r="R25" s="239" t="s">
        <v>5565</v>
      </c>
      <c r="S25" s="63" t="s">
        <v>3505</v>
      </c>
      <c r="T25" s="239"/>
      <c r="U25" s="360" t="s">
        <v>10728</v>
      </c>
      <c r="V25" s="360"/>
      <c r="W25" s="246" t="s">
        <v>994</v>
      </c>
      <c r="X25" s="239" t="s">
        <v>5564</v>
      </c>
      <c r="Y25" s="239" t="s">
        <v>5565</v>
      </c>
      <c r="Z25" s="243" t="s">
        <v>3505</v>
      </c>
      <c r="AA25" s="360" t="s">
        <v>9050</v>
      </c>
    </row>
    <row r="26" spans="1:27" s="389" customFormat="1" ht="11.4">
      <c r="A26" s="1087"/>
      <c r="K26" s="1207"/>
      <c r="O26" s="327"/>
      <c r="P26" s="327"/>
      <c r="Q26" s="327"/>
      <c r="R26" s="327"/>
      <c r="S26" s="327"/>
      <c r="T26" s="327"/>
      <c r="U26" s="327"/>
      <c r="V26" s="327"/>
    </row>
  </sheetData>
  <phoneticPr fontId="5" type="noConversion"/>
  <dataValidations count="4">
    <dataValidation type="list" allowBlank="1" showInputMessage="1" showErrorMessage="1" sqref="B6" xr:uid="{00000000-0002-0000-9A00-000000000000}">
      <formula1>"Mi: Minute,H: Hour,D: Daily,W: Weekly,M: Monthly,Y: Yearly"</formula1>
    </dataValidation>
    <dataValidation type="list" allowBlank="1" showInputMessage="1" showErrorMessage="1" sqref="B7 B9 O8:O9" xr:uid="{00000000-0002-0000-9A00-000001000000}">
      <formula1>"替换,追加"</formula1>
    </dataValidation>
    <dataValidation type="list" allowBlank="1" showInputMessage="1" showErrorMessage="1" sqref="N12:N25" xr:uid="{00000000-0002-0000-9A00-000002000000}">
      <formula1>"匹配,基线特有,本地扩充,废弃"</formula1>
    </dataValidation>
    <dataValidation type="list" allowBlank="1" showInputMessage="1" showErrorMessage="1" sqref="R4:R9" xr:uid="{00000000-0002-0000-9A00-000003000000}">
      <formula1>"left join,inner join,union,union all"</formula1>
    </dataValidation>
  </dataValidations>
  <hyperlinks>
    <hyperlink ref="A1" location="目录!A1" display="返回" xr:uid="{00000000-0004-0000-9A00-000000000000}"/>
  </hyperlinks>
  <pageMargins left="0.75" right="0.75" top="1" bottom="1" header="0.51180555555555596" footer="0.51180555555555596"/>
  <pageSetup paperSize="9" orientation="portrait"/>
  <legacyDrawing r:id="rId1"/>
</worksheet>
</file>

<file path=xl/worksheets/sheet1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AA16"/>
  <sheetViews>
    <sheetView workbookViewId="0">
      <selection activeCell="F12" sqref="F12:I16"/>
    </sheetView>
  </sheetViews>
  <sheetFormatPr defaultColWidth="9" defaultRowHeight="15.6"/>
  <cols>
    <col min="1" max="1" width="8.21875" style="328" customWidth="1"/>
    <col min="2" max="2" width="25" style="396" customWidth="1"/>
    <col min="3" max="3" width="20.109375" style="396" customWidth="1"/>
    <col min="4" max="4" width="15.21875" style="396" customWidth="1"/>
    <col min="5" max="9" width="12.109375" style="396" customWidth="1"/>
    <col min="10" max="10" width="7.88671875" style="396" customWidth="1"/>
    <col min="11" max="12" width="4.6640625" style="396" customWidth="1"/>
    <col min="13" max="13" width="4.77734375" style="396" customWidth="1"/>
    <col min="14" max="14" width="11.21875" style="396" customWidth="1"/>
    <col min="15" max="15" width="9" style="325"/>
    <col min="16" max="16" width="17.21875" style="325" customWidth="1"/>
    <col min="17" max="17" width="14.77734375" style="325" customWidth="1"/>
    <col min="18" max="18" width="19" style="325" customWidth="1"/>
    <col min="19" max="19" width="12.33203125" style="325" customWidth="1"/>
    <col min="20" max="20" width="11.21875" style="325" customWidth="1"/>
    <col min="21" max="21" width="8.88671875" style="325" customWidth="1"/>
    <col min="22" max="22" width="9" style="325"/>
    <col min="23" max="23" width="15" style="396" customWidth="1"/>
    <col min="24" max="24" width="23.33203125" style="396" customWidth="1"/>
    <col min="25" max="25" width="20.109375" style="396" customWidth="1"/>
    <col min="26" max="26" width="13.109375" style="396" customWidth="1"/>
    <col min="27" max="27" width="13.77734375" style="396" customWidth="1"/>
    <col min="28" max="16384" width="9" style="328"/>
  </cols>
  <sheetData>
    <row r="1" spans="1:27" s="396" customFormat="1">
      <c r="A1" s="2" t="s">
        <v>2037</v>
      </c>
      <c r="B1" s="331"/>
      <c r="C1" s="331"/>
      <c r="D1" s="331"/>
      <c r="E1" s="331"/>
      <c r="F1" s="331"/>
      <c r="G1" s="331"/>
      <c r="H1" s="331"/>
      <c r="I1" s="331"/>
      <c r="J1" s="331"/>
      <c r="K1" s="331"/>
      <c r="L1" s="331"/>
      <c r="M1" s="331"/>
      <c r="N1" s="331"/>
      <c r="O1" s="331"/>
      <c r="P1" s="331"/>
      <c r="Q1" s="331"/>
      <c r="R1" s="331"/>
      <c r="S1" s="331"/>
      <c r="T1" s="331"/>
      <c r="U1" s="331"/>
      <c r="V1" s="331"/>
      <c r="W1" s="336"/>
      <c r="X1" s="336"/>
      <c r="Y1" s="336"/>
      <c r="Z1" s="336"/>
      <c r="AA1" s="336"/>
    </row>
    <row r="2" spans="1:27" s="396" customFormat="1">
      <c r="A2" s="216" t="s">
        <v>2038</v>
      </c>
      <c r="B2" s="217"/>
      <c r="C2" s="217"/>
      <c r="D2" s="217"/>
      <c r="E2" s="217"/>
      <c r="F2" s="217"/>
      <c r="G2" s="217"/>
      <c r="H2" s="217"/>
      <c r="I2" s="217"/>
      <c r="J2" s="217"/>
      <c r="K2" s="217"/>
      <c r="L2" s="217"/>
      <c r="M2" s="217"/>
      <c r="N2" s="217"/>
      <c r="O2" s="1183" t="s">
        <v>2830</v>
      </c>
      <c r="P2" s="1184"/>
      <c r="Q2" s="1184"/>
      <c r="R2" s="1184"/>
      <c r="S2" s="1184"/>
      <c r="T2" s="1184"/>
      <c r="U2" s="1184"/>
      <c r="V2" s="1184"/>
      <c r="W2" s="337" t="s">
        <v>2039</v>
      </c>
      <c r="X2" s="338"/>
      <c r="Y2" s="338"/>
      <c r="Z2" s="338"/>
      <c r="AA2" s="353"/>
    </row>
    <row r="3" spans="1:27" s="396" customFormat="1">
      <c r="A3" s="218" t="s">
        <v>2040</v>
      </c>
      <c r="B3" s="316" t="s">
        <v>1001</v>
      </c>
      <c r="C3" s="219"/>
      <c r="D3" s="219"/>
      <c r="E3" s="219"/>
      <c r="F3" s="219"/>
      <c r="G3" s="219"/>
      <c r="H3" s="219"/>
      <c r="I3" s="219"/>
      <c r="J3" s="219"/>
      <c r="K3" s="219"/>
      <c r="L3" s="219"/>
      <c r="M3" s="219"/>
      <c r="N3" s="219"/>
      <c r="O3" s="1185" t="s">
        <v>2831</v>
      </c>
      <c r="P3" s="1186" t="s">
        <v>2832</v>
      </c>
      <c r="Q3" s="1186" t="s">
        <v>2833</v>
      </c>
      <c r="R3" s="1186" t="s">
        <v>2834</v>
      </c>
      <c r="S3" s="1186" t="s">
        <v>2835</v>
      </c>
      <c r="T3" s="1186" t="s">
        <v>2836</v>
      </c>
      <c r="U3" s="1186" t="s">
        <v>2837</v>
      </c>
      <c r="V3" s="1195" t="s">
        <v>73</v>
      </c>
      <c r="W3" s="339" t="s">
        <v>2041</v>
      </c>
      <c r="X3" s="340" t="s">
        <v>2042</v>
      </c>
      <c r="Y3" s="340"/>
      <c r="Z3" s="354"/>
      <c r="AA3" s="355"/>
    </row>
    <row r="4" spans="1:27" s="397" customFormat="1">
      <c r="A4" s="220" t="s">
        <v>2042</v>
      </c>
      <c r="B4" s="316" t="s">
        <v>1000</v>
      </c>
      <c r="C4" s="352"/>
      <c r="D4" s="352"/>
      <c r="E4" s="352"/>
      <c r="F4" s="352"/>
      <c r="G4" s="352"/>
      <c r="H4" s="352"/>
      <c r="I4" s="352"/>
      <c r="J4" s="352"/>
      <c r="K4" s="352"/>
      <c r="L4" s="352"/>
      <c r="M4" s="352"/>
      <c r="N4" s="352"/>
      <c r="O4" s="1161" t="s">
        <v>8258</v>
      </c>
      <c r="P4" s="229" t="s">
        <v>991</v>
      </c>
      <c r="Q4" s="239" t="s">
        <v>10727</v>
      </c>
      <c r="R4" s="229"/>
      <c r="S4" s="229"/>
      <c r="T4" s="229" t="s">
        <v>10729</v>
      </c>
      <c r="U4" s="229"/>
      <c r="V4" s="229"/>
      <c r="W4" s="229" t="s">
        <v>2301</v>
      </c>
      <c r="X4" s="246" t="s">
        <v>1002</v>
      </c>
      <c r="Y4" s="229"/>
      <c r="Z4" s="221"/>
      <c r="AA4" s="229"/>
    </row>
    <row r="5" spans="1:27" s="397" customFormat="1">
      <c r="A5" s="220" t="s">
        <v>2041</v>
      </c>
      <c r="B5" s="221" t="s">
        <v>2043</v>
      </c>
      <c r="C5" s="352"/>
      <c r="D5" s="352"/>
      <c r="E5" s="352"/>
      <c r="F5" s="352"/>
      <c r="G5" s="352"/>
      <c r="H5" s="352"/>
      <c r="I5" s="352"/>
      <c r="J5" s="352"/>
      <c r="K5" s="352"/>
      <c r="L5" s="352"/>
      <c r="M5" s="352"/>
      <c r="N5" s="352"/>
      <c r="O5" s="1161"/>
      <c r="P5" s="360"/>
      <c r="Q5" s="360"/>
      <c r="R5" s="229"/>
      <c r="S5" s="229"/>
      <c r="T5" s="229"/>
      <c r="U5" s="229"/>
      <c r="V5" s="229"/>
      <c r="W5" s="341"/>
      <c r="X5" s="1197"/>
      <c r="Y5" s="229"/>
      <c r="Z5" s="221"/>
      <c r="AA5" s="229"/>
    </row>
    <row r="6" spans="1:27" s="397" customFormat="1">
      <c r="A6" s="220" t="s">
        <v>2044</v>
      </c>
      <c r="B6" s="1175" t="s">
        <v>2303</v>
      </c>
      <c r="C6" s="222"/>
      <c r="D6" s="222"/>
      <c r="E6" s="222"/>
      <c r="F6" s="222"/>
      <c r="G6" s="222"/>
      <c r="H6" s="222"/>
      <c r="I6" s="222"/>
      <c r="J6" s="222"/>
      <c r="K6" s="222"/>
      <c r="L6" s="222"/>
      <c r="M6" s="222"/>
      <c r="N6" s="222"/>
      <c r="O6" s="1161"/>
      <c r="P6" s="229"/>
      <c r="Q6" s="229"/>
      <c r="R6" s="229"/>
      <c r="S6" s="229"/>
      <c r="T6" s="229"/>
      <c r="U6" s="229"/>
      <c r="V6" s="229"/>
      <c r="W6" s="341"/>
      <c r="X6" s="229"/>
      <c r="Y6" s="229"/>
      <c r="Z6" s="225"/>
      <c r="AA6" s="827"/>
    </row>
    <row r="7" spans="1:27" s="396" customFormat="1">
      <c r="A7" s="223" t="s">
        <v>2046</v>
      </c>
      <c r="B7" s="1176" t="s">
        <v>2047</v>
      </c>
      <c r="C7" s="219"/>
      <c r="D7" s="219"/>
      <c r="E7" s="219"/>
      <c r="F7" s="219"/>
      <c r="G7" s="219"/>
      <c r="H7" s="219"/>
      <c r="I7" s="219"/>
      <c r="J7" s="219"/>
      <c r="K7" s="219"/>
      <c r="L7" s="219"/>
      <c r="M7" s="219"/>
      <c r="N7" s="219"/>
      <c r="O7" s="1161"/>
      <c r="P7" s="447"/>
      <c r="Q7" s="447"/>
      <c r="R7" s="229"/>
      <c r="S7" s="229"/>
      <c r="T7" s="229"/>
      <c r="U7" s="229"/>
      <c r="V7" s="229"/>
      <c r="W7" s="347"/>
      <c r="X7" s="346"/>
      <c r="Y7" s="348"/>
      <c r="Z7" s="358"/>
      <c r="AA7" s="348"/>
    </row>
    <row r="8" spans="1:27" s="396" customFormat="1">
      <c r="A8" s="223" t="s">
        <v>2048</v>
      </c>
      <c r="B8" s="225"/>
      <c r="C8" s="219"/>
      <c r="D8" s="219"/>
      <c r="E8" s="219"/>
      <c r="F8" s="219"/>
      <c r="G8" s="219"/>
      <c r="H8" s="219"/>
      <c r="I8" s="219"/>
      <c r="J8" s="219"/>
      <c r="K8" s="219"/>
      <c r="L8" s="219"/>
      <c r="M8" s="219"/>
      <c r="N8" s="219"/>
      <c r="O8" s="1188"/>
      <c r="P8" s="348"/>
      <c r="Q8" s="348"/>
      <c r="R8" s="229"/>
      <c r="S8" s="348"/>
      <c r="T8" s="229"/>
      <c r="U8" s="229"/>
      <c r="V8" s="358"/>
      <c r="W8" s="347"/>
      <c r="X8" s="346"/>
      <c r="Y8" s="348"/>
      <c r="Z8" s="358"/>
      <c r="AA8" s="348"/>
    </row>
    <row r="9" spans="1:27" s="396" customFormat="1">
      <c r="A9" s="223"/>
      <c r="B9" s="226"/>
      <c r="C9" s="219"/>
      <c r="D9" s="219"/>
      <c r="E9" s="219"/>
      <c r="F9" s="219"/>
      <c r="G9" s="219"/>
      <c r="H9" s="219"/>
      <c r="I9" s="219"/>
      <c r="J9" s="219"/>
      <c r="K9" s="219"/>
      <c r="L9" s="219"/>
      <c r="M9" s="219"/>
      <c r="N9" s="219"/>
      <c r="O9" s="1189"/>
      <c r="P9" s="1190"/>
      <c r="Q9" s="1190"/>
      <c r="R9" s="229"/>
      <c r="S9" s="1190"/>
      <c r="T9" s="229"/>
      <c r="U9" s="229"/>
      <c r="V9" s="1199"/>
      <c r="W9" s="347"/>
      <c r="X9" s="348"/>
      <c r="Y9" s="348"/>
      <c r="Z9" s="358"/>
      <c r="AA9" s="67"/>
    </row>
    <row r="10" spans="1:27" s="396" customFormat="1">
      <c r="A10" s="216" t="s">
        <v>2049</v>
      </c>
      <c r="B10" s="217"/>
      <c r="C10" s="217"/>
      <c r="D10" s="217"/>
      <c r="E10" s="217"/>
      <c r="F10" s="217"/>
      <c r="G10" s="217"/>
      <c r="H10" s="217"/>
      <c r="I10" s="217"/>
      <c r="J10" s="217"/>
      <c r="K10" s="217"/>
      <c r="L10" s="217"/>
      <c r="M10" s="217"/>
      <c r="N10" s="217"/>
      <c r="O10" s="1183" t="s">
        <v>2839</v>
      </c>
      <c r="P10" s="1184"/>
      <c r="Q10" s="1184"/>
      <c r="R10" s="1184"/>
      <c r="S10" s="1184"/>
      <c r="T10" s="1184"/>
      <c r="U10" s="1184"/>
      <c r="V10" s="1184"/>
      <c r="W10" s="337" t="s">
        <v>2050</v>
      </c>
      <c r="X10" s="338"/>
      <c r="Y10" s="338"/>
      <c r="Z10" s="338"/>
      <c r="AA10" s="353"/>
    </row>
    <row r="11" spans="1:27" s="396" customFormat="1" ht="24.75" customHeight="1">
      <c r="A11" s="227" t="s">
        <v>49</v>
      </c>
      <c r="B11" s="228" t="s">
        <v>2051</v>
      </c>
      <c r="C11" s="228" t="s">
        <v>2052</v>
      </c>
      <c r="D11" s="228" t="s">
        <v>2053</v>
      </c>
      <c r="E11" s="228" t="s">
        <v>2054</v>
      </c>
      <c r="F11" s="15" t="s">
        <v>3169</v>
      </c>
      <c r="G11" s="15" t="s">
        <v>3170</v>
      </c>
      <c r="H11" s="15" t="s">
        <v>3171</v>
      </c>
      <c r="I11" s="15" t="s">
        <v>3172</v>
      </c>
      <c r="J11" s="228" t="s">
        <v>2055</v>
      </c>
      <c r="K11" s="228" t="s">
        <v>2056</v>
      </c>
      <c r="L11" s="228" t="s">
        <v>2057</v>
      </c>
      <c r="M11" s="228" t="s">
        <v>73</v>
      </c>
      <c r="N11" s="1191" t="s">
        <v>2058</v>
      </c>
      <c r="O11" s="1192" t="s">
        <v>2831</v>
      </c>
      <c r="P11" s="1193" t="s">
        <v>2832</v>
      </c>
      <c r="Q11" s="1200" t="s">
        <v>2840</v>
      </c>
      <c r="R11" s="1200" t="s">
        <v>2841</v>
      </c>
      <c r="S11" s="1200" t="s">
        <v>2842</v>
      </c>
      <c r="T11" s="1200" t="s">
        <v>2843</v>
      </c>
      <c r="U11" s="1200" t="s">
        <v>2844</v>
      </c>
      <c r="V11" s="1201" t="s">
        <v>73</v>
      </c>
      <c r="W11" s="390" t="s">
        <v>2059</v>
      </c>
      <c r="X11" s="390" t="s">
        <v>2060</v>
      </c>
      <c r="Y11" s="390" t="s">
        <v>2061</v>
      </c>
      <c r="Z11" s="390" t="s">
        <v>2062</v>
      </c>
      <c r="AA11" s="390" t="s">
        <v>2063</v>
      </c>
    </row>
    <row r="12" spans="1:27" s="389" customFormat="1" ht="11.4">
      <c r="A12" s="238">
        <v>0</v>
      </c>
      <c r="B12" s="239" t="s">
        <v>2304</v>
      </c>
      <c r="C12" s="243" t="s">
        <v>2670</v>
      </c>
      <c r="D12" s="243" t="s">
        <v>2078</v>
      </c>
      <c r="E12" s="693" t="s">
        <v>2307</v>
      </c>
      <c r="F12" s="243" t="s">
        <v>2304</v>
      </c>
      <c r="G12" s="243" t="s">
        <v>2670</v>
      </c>
      <c r="H12" s="243" t="s">
        <v>2078</v>
      </c>
      <c r="I12" s="243" t="s">
        <v>2079</v>
      </c>
      <c r="J12" s="239"/>
      <c r="K12" s="238"/>
      <c r="L12" s="238"/>
      <c r="M12" s="238"/>
      <c r="N12" s="238" t="s">
        <v>2308</v>
      </c>
      <c r="O12" s="1161" t="s">
        <v>8258</v>
      </c>
      <c r="P12" s="229" t="s">
        <v>991</v>
      </c>
      <c r="Q12" s="1329" t="s">
        <v>2304</v>
      </c>
      <c r="R12" s="1330" t="s">
        <v>2670</v>
      </c>
      <c r="S12" s="1330" t="s">
        <v>2078</v>
      </c>
      <c r="T12" s="239"/>
      <c r="U12" s="229" t="s">
        <v>10709</v>
      </c>
      <c r="V12" s="229"/>
      <c r="W12" s="246" t="s">
        <v>1002</v>
      </c>
      <c r="X12" s="239" t="s">
        <v>2304</v>
      </c>
      <c r="Y12" s="243" t="s">
        <v>2670</v>
      </c>
      <c r="Z12" s="243" t="s">
        <v>2272</v>
      </c>
      <c r="AA12" s="567"/>
    </row>
    <row r="13" spans="1:27" s="389" customFormat="1" ht="11.4">
      <c r="A13" s="238">
        <v>1</v>
      </c>
      <c r="B13" s="240" t="s">
        <v>105</v>
      </c>
      <c r="C13" s="240" t="s">
        <v>2239</v>
      </c>
      <c r="D13" s="243" t="s">
        <v>2278</v>
      </c>
      <c r="E13" s="632" t="s">
        <v>2307</v>
      </c>
      <c r="F13" s="243" t="s">
        <v>105</v>
      </c>
      <c r="G13" s="243" t="s">
        <v>2239</v>
      </c>
      <c r="H13" s="243" t="s">
        <v>3175</v>
      </c>
      <c r="I13" s="243" t="s">
        <v>2241</v>
      </c>
      <c r="J13" s="1416" t="s">
        <v>79</v>
      </c>
      <c r="K13" s="243"/>
      <c r="L13" s="243"/>
      <c r="M13" s="243"/>
      <c r="N13" s="238" t="s">
        <v>2308</v>
      </c>
      <c r="O13" s="1161" t="s">
        <v>8258</v>
      </c>
      <c r="P13" s="229" t="s">
        <v>991</v>
      </c>
      <c r="Q13" s="1329" t="s">
        <v>105</v>
      </c>
      <c r="R13" s="239" t="s">
        <v>2239</v>
      </c>
      <c r="S13" s="63" t="s">
        <v>2278</v>
      </c>
      <c r="T13" s="239"/>
      <c r="U13" s="113" t="s">
        <v>2675</v>
      </c>
      <c r="V13" s="229"/>
      <c r="W13" s="246" t="s">
        <v>1002</v>
      </c>
      <c r="X13" s="239" t="s">
        <v>2238</v>
      </c>
      <c r="Y13" s="239" t="s">
        <v>2675</v>
      </c>
      <c r="Z13" s="239" t="s">
        <v>2811</v>
      </c>
      <c r="AA13" s="548" t="s">
        <v>2849</v>
      </c>
    </row>
    <row r="14" spans="1:27" s="389" customFormat="1" ht="11.4">
      <c r="A14" s="238">
        <v>2</v>
      </c>
      <c r="B14" s="239" t="s">
        <v>4707</v>
      </c>
      <c r="C14" s="239" t="s">
        <v>4708</v>
      </c>
      <c r="D14" s="243" t="s">
        <v>4955</v>
      </c>
      <c r="E14" s="243" t="s">
        <v>2108</v>
      </c>
      <c r="F14" s="243" t="s">
        <v>4707</v>
      </c>
      <c r="G14" s="243" t="s">
        <v>4708</v>
      </c>
      <c r="H14" s="243" t="s">
        <v>4807</v>
      </c>
      <c r="I14" s="243" t="s">
        <v>2108</v>
      </c>
      <c r="J14" s="243"/>
      <c r="K14" s="238" t="s">
        <v>3760</v>
      </c>
      <c r="L14" s="243"/>
      <c r="M14" s="243"/>
      <c r="N14" s="238" t="s">
        <v>2308</v>
      </c>
      <c r="O14" s="1161" t="s">
        <v>8258</v>
      </c>
      <c r="P14" s="229" t="s">
        <v>991</v>
      </c>
      <c r="Q14" s="239" t="s">
        <v>4707</v>
      </c>
      <c r="R14" s="239" t="s">
        <v>4708</v>
      </c>
      <c r="S14" s="243" t="s">
        <v>4955</v>
      </c>
      <c r="T14" s="239"/>
      <c r="U14" s="360" t="s">
        <v>9217</v>
      </c>
      <c r="V14" s="360"/>
      <c r="W14" s="246" t="s">
        <v>1002</v>
      </c>
      <c r="X14" s="239" t="s">
        <v>10730</v>
      </c>
      <c r="Y14" s="239" t="s">
        <v>10731</v>
      </c>
      <c r="Z14" s="239" t="s">
        <v>2084</v>
      </c>
      <c r="AA14" s="548" t="s">
        <v>2849</v>
      </c>
    </row>
    <row r="15" spans="1:27" s="389" customFormat="1" ht="11.4">
      <c r="A15" s="238">
        <v>3</v>
      </c>
      <c r="B15" s="239" t="s">
        <v>8948</v>
      </c>
      <c r="C15" s="1329" t="s">
        <v>4720</v>
      </c>
      <c r="D15" s="124" t="s">
        <v>4955</v>
      </c>
      <c r="E15" s="243" t="s">
        <v>2108</v>
      </c>
      <c r="F15" s="308" t="s">
        <v>2541</v>
      </c>
      <c r="G15" s="243" t="s">
        <v>4720</v>
      </c>
      <c r="H15" s="243" t="s">
        <v>3991</v>
      </c>
      <c r="I15" s="243" t="s">
        <v>2108</v>
      </c>
      <c r="J15" s="243"/>
      <c r="K15" s="238" t="s">
        <v>4810</v>
      </c>
      <c r="L15" s="243"/>
      <c r="M15" s="243"/>
      <c r="N15" s="238" t="s">
        <v>2308</v>
      </c>
      <c r="O15" s="1161" t="s">
        <v>8258</v>
      </c>
      <c r="P15" s="229" t="s">
        <v>991</v>
      </c>
      <c r="Q15" s="1329" t="s">
        <v>4953</v>
      </c>
      <c r="R15" s="1329" t="s">
        <v>4954</v>
      </c>
      <c r="S15" s="124" t="s">
        <v>4955</v>
      </c>
      <c r="T15" s="239"/>
      <c r="U15" s="360" t="s">
        <v>9219</v>
      </c>
      <c r="V15" s="360"/>
      <c r="W15" s="246" t="s">
        <v>1002</v>
      </c>
      <c r="X15" s="239" t="s">
        <v>10732</v>
      </c>
      <c r="Y15" s="239" t="s">
        <v>10733</v>
      </c>
      <c r="Z15" s="239" t="s">
        <v>2084</v>
      </c>
      <c r="AA15" s="548" t="s">
        <v>2849</v>
      </c>
    </row>
    <row r="16" spans="1:27" s="389" customFormat="1" ht="11.4">
      <c r="A16" s="238">
        <v>4</v>
      </c>
      <c r="B16" s="239" t="s">
        <v>10734</v>
      </c>
      <c r="C16" s="239" t="s">
        <v>8572</v>
      </c>
      <c r="D16" s="243" t="s">
        <v>2084</v>
      </c>
      <c r="E16" s="243" t="s">
        <v>2621</v>
      </c>
      <c r="F16" s="243" t="s">
        <v>10734</v>
      </c>
      <c r="G16" s="308" t="s">
        <v>10735</v>
      </c>
      <c r="H16" s="243" t="s">
        <v>3215</v>
      </c>
      <c r="I16" s="243" t="s">
        <v>2111</v>
      </c>
      <c r="J16" s="243"/>
      <c r="K16" s="238" t="s">
        <v>2622</v>
      </c>
      <c r="L16" s="243"/>
      <c r="M16" s="243"/>
      <c r="N16" s="238" t="s">
        <v>2308</v>
      </c>
      <c r="O16" s="1161" t="s">
        <v>8258</v>
      </c>
      <c r="P16" s="229" t="s">
        <v>991</v>
      </c>
      <c r="Q16" s="239" t="s">
        <v>8960</v>
      </c>
      <c r="R16" s="239" t="s">
        <v>8572</v>
      </c>
      <c r="S16" s="243" t="s">
        <v>2084</v>
      </c>
      <c r="T16" s="239"/>
      <c r="U16" s="360" t="s">
        <v>8968</v>
      </c>
      <c r="V16" s="360"/>
      <c r="W16" s="246" t="s">
        <v>1002</v>
      </c>
      <c r="X16" s="239" t="s">
        <v>10736</v>
      </c>
      <c r="Y16" s="239" t="s">
        <v>10737</v>
      </c>
      <c r="Z16" s="239" t="s">
        <v>2084</v>
      </c>
      <c r="AA16" s="548" t="s">
        <v>2849</v>
      </c>
    </row>
  </sheetData>
  <phoneticPr fontId="5" type="noConversion"/>
  <dataValidations count="4">
    <dataValidation type="list" allowBlank="1" showInputMessage="1" showErrorMessage="1" sqref="P4 P12:P16 R4:R9" xr:uid="{00000000-0002-0000-9B00-000000000000}">
      <formula1>"left join,inner join,union,union all"</formula1>
    </dataValidation>
    <dataValidation type="list" allowBlank="1" showInputMessage="1" showErrorMessage="1" sqref="B6" xr:uid="{00000000-0002-0000-9B00-000001000000}">
      <formula1>"Mi: Minute,H: Hour,D: Daily,W: Weekly,M: Monthly,Y: Yearly"</formula1>
    </dataValidation>
    <dataValidation type="list" allowBlank="1" showInputMessage="1" showErrorMessage="1" sqref="B7 B9 O8:O9" xr:uid="{00000000-0002-0000-9B00-000002000000}">
      <formula1>"替换,追加"</formula1>
    </dataValidation>
    <dataValidation type="list" allowBlank="1" showInputMessage="1" showErrorMessage="1" sqref="N12:N16" xr:uid="{00000000-0002-0000-9B00-000003000000}">
      <formula1>"匹配,基线特有,本地扩充,废弃"</formula1>
    </dataValidation>
  </dataValidations>
  <hyperlinks>
    <hyperlink ref="A1" location="目录!A1" display="返回" xr:uid="{00000000-0004-0000-9B00-000000000000}"/>
  </hyperlinks>
  <pageMargins left="0.75" right="0.75" top="1" bottom="1" header="0.51180555555555596" footer="0.51180555555555596"/>
  <pageSetup paperSize="9" orientation="portrait"/>
  <legacyDrawing r:id="rId1"/>
</worksheet>
</file>

<file path=xl/worksheets/sheet1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AA16"/>
  <sheetViews>
    <sheetView topLeftCell="D1" workbookViewId="0">
      <selection activeCell="F12" sqref="F12:I16"/>
    </sheetView>
  </sheetViews>
  <sheetFormatPr defaultColWidth="9" defaultRowHeight="15.6"/>
  <cols>
    <col min="1" max="1" width="8.21875" style="328" customWidth="1"/>
    <col min="2" max="2" width="25" style="396" customWidth="1"/>
    <col min="3" max="3" width="20.109375" style="396" customWidth="1"/>
    <col min="4" max="4" width="15.21875" style="396" customWidth="1"/>
    <col min="5" max="9" width="12.109375" style="396" customWidth="1"/>
    <col min="10" max="10" width="7.88671875" style="396" customWidth="1"/>
    <col min="11" max="12" width="4.6640625" style="396" customWidth="1"/>
    <col min="13" max="13" width="4.77734375" style="396" customWidth="1"/>
    <col min="14" max="14" width="11.21875" style="396" customWidth="1"/>
    <col min="15" max="15" width="9" style="325"/>
    <col min="16" max="16" width="12.6640625" style="325" customWidth="1"/>
    <col min="17" max="17" width="23.77734375" style="325" customWidth="1"/>
    <col min="18" max="18" width="13.21875" style="325" customWidth="1"/>
    <col min="19" max="19" width="12.33203125" style="325" customWidth="1"/>
    <col min="20" max="20" width="11.21875" style="325" customWidth="1"/>
    <col min="21" max="21" width="8.88671875" style="325" customWidth="1"/>
    <col min="22" max="22" width="9" style="325"/>
    <col min="23" max="23" width="15" style="396" customWidth="1"/>
    <col min="24" max="24" width="23.33203125" style="396" customWidth="1"/>
    <col min="25" max="25" width="20.109375" style="396" customWidth="1"/>
    <col min="26" max="26" width="13.109375" style="396" customWidth="1"/>
    <col min="27" max="27" width="13.77734375" style="396" customWidth="1"/>
    <col min="28" max="16384" width="9" style="328"/>
  </cols>
  <sheetData>
    <row r="1" spans="1:27" s="396" customFormat="1">
      <c r="A1" s="2" t="s">
        <v>2037</v>
      </c>
      <c r="B1" s="331"/>
      <c r="C1" s="331"/>
      <c r="D1" s="331"/>
      <c r="E1" s="331"/>
      <c r="F1" s="331"/>
      <c r="G1" s="331"/>
      <c r="H1" s="331"/>
      <c r="I1" s="331"/>
      <c r="J1" s="331"/>
      <c r="K1" s="331"/>
      <c r="L1" s="331"/>
      <c r="M1" s="331"/>
      <c r="N1" s="331"/>
      <c r="O1" s="331"/>
      <c r="P1" s="331"/>
      <c r="Q1" s="331"/>
      <c r="R1" s="331"/>
      <c r="S1" s="331"/>
      <c r="T1" s="331"/>
      <c r="U1" s="331"/>
      <c r="V1" s="331"/>
      <c r="W1" s="336"/>
      <c r="X1" s="336"/>
      <c r="Y1" s="336"/>
      <c r="Z1" s="336"/>
      <c r="AA1" s="336"/>
    </row>
    <row r="2" spans="1:27" s="396" customFormat="1">
      <c r="A2" s="216" t="s">
        <v>2038</v>
      </c>
      <c r="B2" s="217"/>
      <c r="C2" s="217"/>
      <c r="D2" s="217"/>
      <c r="E2" s="217"/>
      <c r="F2" s="217"/>
      <c r="G2" s="217"/>
      <c r="H2" s="217"/>
      <c r="I2" s="217"/>
      <c r="J2" s="217"/>
      <c r="K2" s="217"/>
      <c r="L2" s="217"/>
      <c r="M2" s="217"/>
      <c r="N2" s="217"/>
      <c r="O2" s="1183" t="s">
        <v>2830</v>
      </c>
      <c r="P2" s="1184"/>
      <c r="Q2" s="1184"/>
      <c r="R2" s="1184"/>
      <c r="S2" s="1184"/>
      <c r="T2" s="1184"/>
      <c r="U2" s="1184"/>
      <c r="V2" s="1184"/>
      <c r="W2" s="337" t="s">
        <v>2039</v>
      </c>
      <c r="X2" s="338"/>
      <c r="Y2" s="338"/>
      <c r="Z2" s="338"/>
      <c r="AA2" s="353"/>
    </row>
    <row r="3" spans="1:27" s="396" customFormat="1">
      <c r="A3" s="218" t="s">
        <v>2040</v>
      </c>
      <c r="B3" s="316" t="s">
        <v>1004</v>
      </c>
      <c r="C3" s="219"/>
      <c r="D3" s="219"/>
      <c r="E3" s="219"/>
      <c r="F3" s="219"/>
      <c r="G3" s="219"/>
      <c r="H3" s="219"/>
      <c r="I3" s="219"/>
      <c r="J3" s="219"/>
      <c r="K3" s="219"/>
      <c r="L3" s="219"/>
      <c r="M3" s="219"/>
      <c r="N3" s="219"/>
      <c r="O3" s="1185" t="s">
        <v>2831</v>
      </c>
      <c r="P3" s="1186" t="s">
        <v>1000</v>
      </c>
      <c r="Q3" s="1186" t="s">
        <v>2833</v>
      </c>
      <c r="R3" s="1186" t="s">
        <v>2834</v>
      </c>
      <c r="S3" s="1186" t="s">
        <v>2835</v>
      </c>
      <c r="T3" s="1186" t="s">
        <v>2836</v>
      </c>
      <c r="U3" s="1186" t="s">
        <v>2837</v>
      </c>
      <c r="V3" s="1195" t="s">
        <v>73</v>
      </c>
      <c r="W3" s="339" t="s">
        <v>2041</v>
      </c>
      <c r="X3" s="340" t="s">
        <v>2042</v>
      </c>
      <c r="Y3" s="340"/>
      <c r="Z3" s="354"/>
      <c r="AA3" s="355"/>
    </row>
    <row r="4" spans="1:27" s="397" customFormat="1">
      <c r="A4" s="220" t="s">
        <v>2042</v>
      </c>
      <c r="B4" s="316" t="s">
        <v>1003</v>
      </c>
      <c r="C4" s="352"/>
      <c r="D4" s="352"/>
      <c r="E4" s="352"/>
      <c r="F4" s="352"/>
      <c r="G4" s="352"/>
      <c r="H4" s="352"/>
      <c r="I4" s="352"/>
      <c r="J4" s="352"/>
      <c r="K4" s="352"/>
      <c r="L4" s="352"/>
      <c r="M4" s="352"/>
      <c r="N4" s="352"/>
      <c r="O4" s="1161" t="s">
        <v>8258</v>
      </c>
      <c r="P4" s="229" t="s">
        <v>991</v>
      </c>
      <c r="Q4" s="229" t="s">
        <v>10727</v>
      </c>
      <c r="R4" s="229"/>
      <c r="S4" s="229"/>
      <c r="T4" s="229" t="s">
        <v>8880</v>
      </c>
      <c r="U4" s="229"/>
      <c r="V4" s="229"/>
      <c r="W4" s="229" t="s">
        <v>2301</v>
      </c>
      <c r="X4" s="246" t="s">
        <v>1005</v>
      </c>
      <c r="Y4" s="229"/>
      <c r="Z4" s="221"/>
      <c r="AA4" s="229"/>
    </row>
    <row r="5" spans="1:27" s="397" customFormat="1">
      <c r="A5" s="220" t="s">
        <v>2041</v>
      </c>
      <c r="B5" s="221" t="s">
        <v>2043</v>
      </c>
      <c r="C5" s="352"/>
      <c r="D5" s="352"/>
      <c r="E5" s="352"/>
      <c r="F5" s="352"/>
      <c r="G5" s="352"/>
      <c r="H5" s="352"/>
      <c r="I5" s="352"/>
      <c r="J5" s="352"/>
      <c r="K5" s="352"/>
      <c r="L5" s="352"/>
      <c r="M5" s="352"/>
      <c r="N5" s="352"/>
      <c r="O5" s="1161"/>
      <c r="P5" s="229"/>
      <c r="Q5" s="229"/>
      <c r="R5" s="229"/>
      <c r="S5" s="229"/>
      <c r="T5" s="229"/>
      <c r="U5" s="229"/>
      <c r="V5" s="229"/>
      <c r="W5" s="341"/>
      <c r="X5" s="1197"/>
      <c r="Y5" s="229"/>
      <c r="Z5" s="221"/>
      <c r="AA5" s="229"/>
    </row>
    <row r="6" spans="1:27" s="397" customFormat="1">
      <c r="A6" s="220" t="s">
        <v>2044</v>
      </c>
      <c r="B6" s="1175" t="s">
        <v>2045</v>
      </c>
      <c r="C6" s="222"/>
      <c r="D6" s="222"/>
      <c r="E6" s="222"/>
      <c r="F6" s="222"/>
      <c r="G6" s="222"/>
      <c r="H6" s="222"/>
      <c r="I6" s="222"/>
      <c r="J6" s="222"/>
      <c r="K6" s="222"/>
      <c r="L6" s="222"/>
      <c r="M6" s="222"/>
      <c r="N6" s="222"/>
      <c r="O6" s="1161"/>
      <c r="P6" s="229"/>
      <c r="Q6" s="229"/>
      <c r="R6" s="229"/>
      <c r="S6" s="229"/>
      <c r="T6" s="229"/>
      <c r="U6" s="229"/>
      <c r="V6" s="229"/>
      <c r="W6" s="1198"/>
      <c r="X6" s="827"/>
      <c r="Y6" s="827"/>
      <c r="Z6" s="225"/>
      <c r="AA6" s="827"/>
    </row>
    <row r="7" spans="1:27" s="396" customFormat="1">
      <c r="A7" s="223" t="s">
        <v>2046</v>
      </c>
      <c r="B7" s="1176" t="s">
        <v>2047</v>
      </c>
      <c r="C7" s="219"/>
      <c r="D7" s="219"/>
      <c r="E7" s="219"/>
      <c r="F7" s="219"/>
      <c r="G7" s="219"/>
      <c r="H7" s="219"/>
      <c r="I7" s="219"/>
      <c r="J7" s="219"/>
      <c r="K7" s="219"/>
      <c r="L7" s="219"/>
      <c r="M7" s="219"/>
      <c r="N7" s="219"/>
      <c r="O7" s="1161"/>
      <c r="P7" s="229"/>
      <c r="Q7" s="229"/>
      <c r="R7" s="229"/>
      <c r="S7" s="229"/>
      <c r="T7" s="229"/>
      <c r="U7" s="229"/>
      <c r="V7" s="229"/>
      <c r="W7" s="347"/>
      <c r="X7" s="346"/>
      <c r="Y7" s="348"/>
      <c r="Z7" s="358"/>
      <c r="AA7" s="348"/>
    </row>
    <row r="8" spans="1:27" s="396" customFormat="1">
      <c r="A8" s="223" t="s">
        <v>2048</v>
      </c>
      <c r="B8" s="225"/>
      <c r="C8" s="219"/>
      <c r="D8" s="219"/>
      <c r="E8" s="219"/>
      <c r="F8" s="219"/>
      <c r="G8" s="219"/>
      <c r="H8" s="219"/>
      <c r="I8" s="219"/>
      <c r="J8" s="219"/>
      <c r="K8" s="219"/>
      <c r="L8" s="219"/>
      <c r="M8" s="219"/>
      <c r="N8" s="219"/>
      <c r="O8" s="1188"/>
      <c r="P8" s="348"/>
      <c r="Q8" s="348"/>
      <c r="R8" s="348"/>
      <c r="S8" s="348"/>
      <c r="T8" s="348"/>
      <c r="U8" s="348"/>
      <c r="V8" s="358"/>
      <c r="W8" s="347"/>
      <c r="X8" s="346"/>
      <c r="Y8" s="348"/>
      <c r="Z8" s="358"/>
      <c r="AA8" s="348"/>
    </row>
    <row r="9" spans="1:27" s="396" customFormat="1">
      <c r="A9" s="223"/>
      <c r="B9" s="226"/>
      <c r="C9" s="219"/>
      <c r="D9" s="219"/>
      <c r="E9" s="219"/>
      <c r="F9" s="219"/>
      <c r="G9" s="219"/>
      <c r="H9" s="219"/>
      <c r="I9" s="219"/>
      <c r="J9" s="219"/>
      <c r="K9" s="219"/>
      <c r="L9" s="219"/>
      <c r="M9" s="219"/>
      <c r="N9" s="219"/>
      <c r="O9" s="1404"/>
      <c r="P9" s="1190"/>
      <c r="Q9" s="1190"/>
      <c r="R9" s="1190"/>
      <c r="S9" s="1190"/>
      <c r="T9" s="1190"/>
      <c r="U9" s="1190"/>
      <c r="V9" s="1199"/>
      <c r="W9" s="347"/>
      <c r="X9" s="348"/>
      <c r="Y9" s="348"/>
      <c r="Z9" s="358"/>
      <c r="AA9" s="67"/>
    </row>
    <row r="10" spans="1:27" s="396" customFormat="1">
      <c r="A10" s="216" t="s">
        <v>2049</v>
      </c>
      <c r="B10" s="217"/>
      <c r="C10" s="217"/>
      <c r="D10" s="217"/>
      <c r="E10" s="217"/>
      <c r="F10" s="217"/>
      <c r="G10" s="217"/>
      <c r="H10" s="217"/>
      <c r="I10" s="217"/>
      <c r="J10" s="217"/>
      <c r="K10" s="217"/>
      <c r="L10" s="217"/>
      <c r="M10" s="217"/>
      <c r="N10" s="217"/>
      <c r="O10" s="1183" t="s">
        <v>2839</v>
      </c>
      <c r="P10" s="1184"/>
      <c r="Q10" s="1184"/>
      <c r="R10" s="1184"/>
      <c r="S10" s="1184"/>
      <c r="T10" s="1184"/>
      <c r="U10" s="1184"/>
      <c r="V10" s="1184"/>
      <c r="W10" s="337" t="s">
        <v>2050</v>
      </c>
      <c r="X10" s="338"/>
      <c r="Y10" s="338"/>
      <c r="Z10" s="338"/>
      <c r="AA10" s="353"/>
    </row>
    <row r="11" spans="1:27" s="396" customFormat="1" ht="24.75" customHeight="1">
      <c r="A11" s="227" t="s">
        <v>49</v>
      </c>
      <c r="B11" s="228" t="s">
        <v>2051</v>
      </c>
      <c r="C11" s="228" t="s">
        <v>2052</v>
      </c>
      <c r="D11" s="228" t="s">
        <v>2053</v>
      </c>
      <c r="E11" s="228" t="s">
        <v>2054</v>
      </c>
      <c r="F11" s="15" t="s">
        <v>3169</v>
      </c>
      <c r="G11" s="15" t="s">
        <v>3170</v>
      </c>
      <c r="H11" s="15" t="s">
        <v>3171</v>
      </c>
      <c r="I11" s="15" t="s">
        <v>3172</v>
      </c>
      <c r="J11" s="228" t="s">
        <v>2055</v>
      </c>
      <c r="K11" s="228" t="s">
        <v>2056</v>
      </c>
      <c r="L11" s="228" t="s">
        <v>2057</v>
      </c>
      <c r="M11" s="228" t="s">
        <v>73</v>
      </c>
      <c r="N11" s="1191" t="s">
        <v>2058</v>
      </c>
      <c r="O11" s="1192" t="s">
        <v>2831</v>
      </c>
      <c r="P11" s="1200" t="s">
        <v>2832</v>
      </c>
      <c r="Q11" s="1200" t="s">
        <v>2840</v>
      </c>
      <c r="R11" s="1200" t="s">
        <v>2841</v>
      </c>
      <c r="S11" s="1200" t="s">
        <v>2842</v>
      </c>
      <c r="T11" s="1200" t="s">
        <v>2843</v>
      </c>
      <c r="U11" s="1200" t="s">
        <v>2844</v>
      </c>
      <c r="V11" s="1201" t="s">
        <v>73</v>
      </c>
      <c r="W11" s="390" t="s">
        <v>2059</v>
      </c>
      <c r="X11" s="390" t="s">
        <v>2060</v>
      </c>
      <c r="Y11" s="390" t="s">
        <v>2061</v>
      </c>
      <c r="Z11" s="390" t="s">
        <v>2062</v>
      </c>
      <c r="AA11" s="390" t="s">
        <v>2063</v>
      </c>
    </row>
    <row r="12" spans="1:27" s="389" customFormat="1" ht="11.4">
      <c r="A12" s="238">
        <v>0</v>
      </c>
      <c r="B12" s="239" t="s">
        <v>2064</v>
      </c>
      <c r="C12" s="243" t="s">
        <v>2065</v>
      </c>
      <c r="D12" s="243" t="s">
        <v>2066</v>
      </c>
      <c r="E12" s="693" t="s">
        <v>2307</v>
      </c>
      <c r="F12" s="243" t="s">
        <v>2064</v>
      </c>
      <c r="G12" s="243" t="s">
        <v>2065</v>
      </c>
      <c r="H12" s="243" t="s">
        <v>2066</v>
      </c>
      <c r="I12" s="243" t="s">
        <v>2067</v>
      </c>
      <c r="J12" s="239"/>
      <c r="K12" s="238"/>
      <c r="L12" s="238"/>
      <c r="M12" s="238"/>
      <c r="N12" s="696" t="s">
        <v>2308</v>
      </c>
      <c r="O12" s="1161" t="s">
        <v>8258</v>
      </c>
      <c r="P12" s="221" t="s">
        <v>1000</v>
      </c>
      <c r="Q12" s="1329" t="s">
        <v>2304</v>
      </c>
      <c r="R12" s="1329" t="s">
        <v>2670</v>
      </c>
      <c r="S12" s="1329" t="s">
        <v>2078</v>
      </c>
      <c r="T12" s="1329"/>
      <c r="U12" s="229"/>
      <c r="V12" s="229"/>
      <c r="W12" s="246" t="s">
        <v>1005</v>
      </c>
      <c r="X12" s="239" t="s">
        <v>2304</v>
      </c>
      <c r="Y12" s="243" t="s">
        <v>2670</v>
      </c>
      <c r="Z12" s="243" t="s">
        <v>2272</v>
      </c>
      <c r="AA12" s="567"/>
    </row>
    <row r="13" spans="1:27" s="389" customFormat="1" ht="11.4">
      <c r="A13" s="238">
        <v>1</v>
      </c>
      <c r="B13" s="240" t="s">
        <v>105</v>
      </c>
      <c r="C13" s="240" t="s">
        <v>2239</v>
      </c>
      <c r="D13" s="243" t="s">
        <v>2278</v>
      </c>
      <c r="E13" s="632" t="s">
        <v>2307</v>
      </c>
      <c r="F13" s="243" t="s">
        <v>105</v>
      </c>
      <c r="G13" s="243" t="s">
        <v>2239</v>
      </c>
      <c r="H13" s="243" t="s">
        <v>3175</v>
      </c>
      <c r="I13" s="243" t="s">
        <v>2241</v>
      </c>
      <c r="J13" s="1416" t="s">
        <v>79</v>
      </c>
      <c r="K13" s="243"/>
      <c r="L13" s="243"/>
      <c r="M13" s="243"/>
      <c r="N13" s="696" t="s">
        <v>2308</v>
      </c>
      <c r="O13" s="1161" t="s">
        <v>8258</v>
      </c>
      <c r="P13" s="221" t="s">
        <v>1000</v>
      </c>
      <c r="Q13" s="1329" t="s">
        <v>105</v>
      </c>
      <c r="R13" s="1329" t="s">
        <v>2239</v>
      </c>
      <c r="S13" s="1329" t="s">
        <v>2278</v>
      </c>
      <c r="T13" s="1329" t="s">
        <v>79</v>
      </c>
      <c r="U13" s="113"/>
      <c r="V13" s="229"/>
      <c r="W13" s="246" t="s">
        <v>1005</v>
      </c>
      <c r="X13" s="239" t="s">
        <v>2238</v>
      </c>
      <c r="Y13" s="239" t="s">
        <v>2675</v>
      </c>
      <c r="Z13" s="239" t="s">
        <v>2811</v>
      </c>
      <c r="AA13" s="548" t="s">
        <v>2849</v>
      </c>
    </row>
    <row r="14" spans="1:27" s="389" customFormat="1" ht="11.4">
      <c r="A14" s="238">
        <v>2</v>
      </c>
      <c r="B14" s="239" t="s">
        <v>4707</v>
      </c>
      <c r="C14" s="239" t="s">
        <v>4708</v>
      </c>
      <c r="D14" s="243" t="s">
        <v>4955</v>
      </c>
      <c r="E14" s="243" t="s">
        <v>2108</v>
      </c>
      <c r="F14" s="243" t="s">
        <v>4707</v>
      </c>
      <c r="G14" s="243" t="s">
        <v>4708</v>
      </c>
      <c r="H14" s="243" t="s">
        <v>4807</v>
      </c>
      <c r="I14" s="243" t="s">
        <v>2108</v>
      </c>
      <c r="J14" s="243"/>
      <c r="K14" s="238" t="s">
        <v>2772</v>
      </c>
      <c r="L14" s="243"/>
      <c r="M14" s="243"/>
      <c r="N14" s="696" t="s">
        <v>2308</v>
      </c>
      <c r="O14" s="1161" t="s">
        <v>8258</v>
      </c>
      <c r="P14" s="221" t="s">
        <v>1000</v>
      </c>
      <c r="Q14" s="1329" t="s">
        <v>4707</v>
      </c>
      <c r="R14" s="1329" t="s">
        <v>4708</v>
      </c>
      <c r="S14" s="1329" t="s">
        <v>4955</v>
      </c>
      <c r="T14" s="1329"/>
      <c r="U14" s="360" t="s">
        <v>10738</v>
      </c>
      <c r="V14" s="360"/>
      <c r="W14" s="246" t="s">
        <v>1005</v>
      </c>
      <c r="X14" s="239" t="s">
        <v>10730</v>
      </c>
      <c r="Y14" s="239" t="s">
        <v>10731</v>
      </c>
      <c r="Z14" s="239" t="s">
        <v>2084</v>
      </c>
      <c r="AA14" s="360" t="s">
        <v>8514</v>
      </c>
    </row>
    <row r="15" spans="1:27" s="389" customFormat="1" ht="11.4">
      <c r="A15" s="238">
        <v>3</v>
      </c>
      <c r="B15" s="239" t="s">
        <v>8948</v>
      </c>
      <c r="C15" s="1329" t="s">
        <v>4954</v>
      </c>
      <c r="D15" s="124" t="s">
        <v>4955</v>
      </c>
      <c r="E15" s="243" t="s">
        <v>2108</v>
      </c>
      <c r="F15" s="308" t="s">
        <v>2541</v>
      </c>
      <c r="G15" s="308" t="s">
        <v>4720</v>
      </c>
      <c r="H15" s="243" t="s">
        <v>3991</v>
      </c>
      <c r="I15" s="243" t="s">
        <v>2108</v>
      </c>
      <c r="J15" s="243"/>
      <c r="K15" s="238" t="s">
        <v>4810</v>
      </c>
      <c r="L15" s="243"/>
      <c r="M15" s="243"/>
      <c r="N15" s="696" t="s">
        <v>2308</v>
      </c>
      <c r="O15" s="1161" t="s">
        <v>8258</v>
      </c>
      <c r="P15" s="221" t="s">
        <v>1000</v>
      </c>
      <c r="Q15" s="1329" t="s">
        <v>8948</v>
      </c>
      <c r="R15" s="1329" t="s">
        <v>4720</v>
      </c>
      <c r="S15" s="1329" t="s">
        <v>4955</v>
      </c>
      <c r="T15" s="1329"/>
      <c r="U15" s="360" t="s">
        <v>9219</v>
      </c>
      <c r="V15" s="360"/>
      <c r="W15" s="246" t="s">
        <v>1005</v>
      </c>
      <c r="X15" s="239" t="s">
        <v>10732</v>
      </c>
      <c r="Y15" s="239" t="s">
        <v>10733</v>
      </c>
      <c r="Z15" s="239" t="s">
        <v>2084</v>
      </c>
      <c r="AA15" s="360" t="s">
        <v>8514</v>
      </c>
    </row>
    <row r="16" spans="1:27" s="389" customFormat="1" ht="11.4">
      <c r="A16" s="238">
        <v>4</v>
      </c>
      <c r="B16" s="239" t="s">
        <v>10734</v>
      </c>
      <c r="C16" s="239" t="s">
        <v>8572</v>
      </c>
      <c r="D16" s="243" t="s">
        <v>2084</v>
      </c>
      <c r="E16" s="243" t="s">
        <v>2621</v>
      </c>
      <c r="F16" s="243" t="s">
        <v>10734</v>
      </c>
      <c r="G16" s="308" t="s">
        <v>10735</v>
      </c>
      <c r="H16" s="243" t="s">
        <v>3215</v>
      </c>
      <c r="I16" s="243" t="s">
        <v>2111</v>
      </c>
      <c r="J16" s="243"/>
      <c r="K16" s="238" t="s">
        <v>4916</v>
      </c>
      <c r="L16" s="243"/>
      <c r="M16" s="243"/>
      <c r="N16" s="696" t="s">
        <v>2308</v>
      </c>
      <c r="O16" s="1161" t="s">
        <v>8258</v>
      </c>
      <c r="P16" s="221" t="s">
        <v>1000</v>
      </c>
      <c r="Q16" s="1329" t="s">
        <v>10734</v>
      </c>
      <c r="R16" s="1329" t="s">
        <v>8572</v>
      </c>
      <c r="S16" s="1329" t="s">
        <v>2084</v>
      </c>
      <c r="T16" s="1329"/>
      <c r="U16" s="113" t="s">
        <v>8968</v>
      </c>
      <c r="V16" s="229"/>
      <c r="W16" s="246" t="s">
        <v>1005</v>
      </c>
      <c r="X16" s="239" t="s">
        <v>10736</v>
      </c>
      <c r="Y16" s="239" t="s">
        <v>10737</v>
      </c>
      <c r="Z16" s="239" t="s">
        <v>2084</v>
      </c>
      <c r="AA16" s="360" t="s">
        <v>8514</v>
      </c>
    </row>
  </sheetData>
  <phoneticPr fontId="5" type="noConversion"/>
  <dataValidations count="4">
    <dataValidation type="list" allowBlank="1" showInputMessage="1" showErrorMessage="1" sqref="B6" xr:uid="{00000000-0002-0000-9C00-000000000000}">
      <formula1>"Mi: Minute,H: Hour,D: Daily,W: Weekly,M: Monthly,Y: Yearly"</formula1>
    </dataValidation>
    <dataValidation type="list" allowBlank="1" showInputMessage="1" showErrorMessage="1" sqref="B7 B9 O7:O9" xr:uid="{00000000-0002-0000-9C00-000001000000}">
      <formula1>"替换,追加"</formula1>
    </dataValidation>
    <dataValidation type="list" allowBlank="1" showInputMessage="1" showErrorMessage="1" sqref="N12:N16" xr:uid="{00000000-0002-0000-9C00-000002000000}">
      <formula1>"匹配,基线特有,本地扩充,废弃"</formula1>
    </dataValidation>
    <dataValidation type="list" allowBlank="1" showInputMessage="1" showErrorMessage="1" sqref="R4:R6" xr:uid="{00000000-0002-0000-9C00-000003000000}">
      <formula1>"left join,inner join,union,union all"</formula1>
    </dataValidation>
  </dataValidations>
  <hyperlinks>
    <hyperlink ref="A1" location="目录!A1" display="返回" xr:uid="{00000000-0004-0000-9C00-000000000000}"/>
  </hyperlinks>
  <pageMargins left="0.75" right="0.75" top="1" bottom="1" header="0.51180555555555596" footer="0.51180555555555596"/>
  <pageSetup paperSize="9" orientation="portrait"/>
  <legacyDrawing r:id="rId1"/>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AA34"/>
  <sheetViews>
    <sheetView workbookViewId="0"/>
  </sheetViews>
  <sheetFormatPr defaultColWidth="9" defaultRowHeight="15.6"/>
  <cols>
    <col min="1" max="1" width="8.21875" style="328" customWidth="1"/>
    <col min="2" max="2" width="21.33203125" style="396" customWidth="1"/>
    <col min="3" max="3" width="20.109375" style="396" customWidth="1"/>
    <col min="4" max="4" width="15.21875" style="396" customWidth="1"/>
    <col min="5" max="9" width="12.109375" style="396" customWidth="1"/>
    <col min="10" max="10" width="7.88671875" style="396" customWidth="1"/>
    <col min="11" max="11" width="4.6640625" style="1400" customWidth="1"/>
    <col min="12" max="12" width="4.6640625" style="396" customWidth="1"/>
    <col min="13" max="13" width="4.77734375" style="396" customWidth="1"/>
    <col min="14" max="14" width="11.21875" style="396" customWidth="1"/>
    <col min="15" max="15" width="9" style="325" hidden="1" customWidth="1"/>
    <col min="16" max="16" width="21.88671875" style="325" hidden="1" customWidth="1"/>
    <col min="17" max="17" width="13.77734375" style="325" hidden="1" customWidth="1"/>
    <col min="18" max="18" width="14.44140625" style="325" hidden="1" customWidth="1"/>
    <col min="19" max="19" width="12.33203125" style="325" hidden="1" customWidth="1"/>
    <col min="20" max="20" width="11.21875" style="325" hidden="1" customWidth="1"/>
    <col min="21" max="21" width="8.88671875" style="325" hidden="1" customWidth="1"/>
    <col min="22" max="22" width="9" style="325" hidden="1" customWidth="1"/>
    <col min="23" max="23" width="23.109375" style="396" customWidth="1"/>
    <col min="24" max="24" width="15.33203125" style="396" customWidth="1"/>
    <col min="25" max="25" width="13.6640625" style="396" customWidth="1"/>
    <col min="26" max="26" width="13.109375" style="396" customWidth="1"/>
    <col min="27" max="27" width="13.77734375" style="396" customWidth="1"/>
    <col min="28" max="16384" width="9" style="328"/>
  </cols>
  <sheetData>
    <row r="1" spans="1:27" s="396" customFormat="1">
      <c r="A1" s="2" t="s">
        <v>2037</v>
      </c>
      <c r="B1" s="331"/>
      <c r="C1" s="331"/>
      <c r="D1" s="331"/>
      <c r="E1" s="331"/>
      <c r="F1" s="331"/>
      <c r="G1" s="331"/>
      <c r="H1" s="331"/>
      <c r="I1" s="331"/>
      <c r="J1" s="331"/>
      <c r="K1" s="328"/>
      <c r="L1" s="331"/>
      <c r="M1" s="331"/>
      <c r="N1" s="331"/>
      <c r="O1" s="331"/>
      <c r="P1" s="331"/>
      <c r="Q1" s="331"/>
      <c r="R1" s="331"/>
      <c r="S1" s="331"/>
      <c r="T1" s="331"/>
      <c r="U1" s="331"/>
      <c r="V1" s="331"/>
      <c r="W1" s="336"/>
      <c r="X1" s="336"/>
      <c r="Y1" s="336"/>
      <c r="Z1" s="336"/>
      <c r="AA1" s="336"/>
    </row>
    <row r="2" spans="1:27" s="396" customFormat="1">
      <c r="A2" s="216" t="s">
        <v>2038</v>
      </c>
      <c r="B2" s="217"/>
      <c r="C2" s="217"/>
      <c r="D2" s="217"/>
      <c r="E2" s="217"/>
      <c r="F2" s="217"/>
      <c r="G2" s="217"/>
      <c r="H2" s="217"/>
      <c r="I2" s="217"/>
      <c r="J2" s="217"/>
      <c r="K2" s="1401"/>
      <c r="L2" s="217"/>
      <c r="M2" s="217"/>
      <c r="N2" s="217"/>
      <c r="O2" s="1183" t="s">
        <v>2830</v>
      </c>
      <c r="P2" s="1184"/>
      <c r="Q2" s="1184"/>
      <c r="R2" s="1184"/>
      <c r="S2" s="1184"/>
      <c r="T2" s="1184"/>
      <c r="U2" s="1184"/>
      <c r="V2" s="1184"/>
      <c r="W2" s="337" t="s">
        <v>2039</v>
      </c>
      <c r="X2" s="338"/>
      <c r="Y2" s="338"/>
      <c r="Z2" s="338"/>
      <c r="AA2" s="353"/>
    </row>
    <row r="3" spans="1:27" s="396" customFormat="1">
      <c r="A3" s="218" t="s">
        <v>2040</v>
      </c>
      <c r="B3" s="316" t="s">
        <v>1007</v>
      </c>
      <c r="C3" s="219"/>
      <c r="D3" s="219"/>
      <c r="E3" s="219"/>
      <c r="F3" s="219"/>
      <c r="G3" s="219"/>
      <c r="H3" s="219"/>
      <c r="I3" s="219"/>
      <c r="J3" s="219"/>
      <c r="K3" s="1402"/>
      <c r="L3" s="219"/>
      <c r="M3" s="219"/>
      <c r="N3" s="219"/>
      <c r="O3" s="1185" t="s">
        <v>2831</v>
      </c>
      <c r="P3" s="1186" t="s">
        <v>2832</v>
      </c>
      <c r="Q3" s="1186" t="s">
        <v>2833</v>
      </c>
      <c r="R3" s="1186" t="s">
        <v>2834</v>
      </c>
      <c r="S3" s="1186" t="s">
        <v>2835</v>
      </c>
      <c r="T3" s="1186" t="s">
        <v>2836</v>
      </c>
      <c r="U3" s="1186" t="s">
        <v>2837</v>
      </c>
      <c r="V3" s="1195" t="s">
        <v>73</v>
      </c>
      <c r="W3" s="339" t="s">
        <v>2041</v>
      </c>
      <c r="X3" s="340" t="s">
        <v>2042</v>
      </c>
      <c r="Y3" s="340"/>
      <c r="Z3" s="354"/>
      <c r="AA3" s="355"/>
    </row>
    <row r="4" spans="1:27" s="397" customFormat="1">
      <c r="A4" s="220" t="s">
        <v>2042</v>
      </c>
      <c r="B4" s="316" t="s">
        <v>1006</v>
      </c>
      <c r="C4" s="352"/>
      <c r="D4" s="352"/>
      <c r="E4" s="352"/>
      <c r="F4" s="352"/>
      <c r="G4" s="352"/>
      <c r="H4" s="352"/>
      <c r="I4" s="352"/>
      <c r="J4" s="352"/>
      <c r="K4" s="1089"/>
      <c r="L4" s="352"/>
      <c r="M4" s="352"/>
      <c r="N4" s="352"/>
      <c r="O4" s="229" t="s">
        <v>2838</v>
      </c>
      <c r="P4" s="229" t="s">
        <v>1010</v>
      </c>
      <c r="Q4" s="229" t="s">
        <v>10691</v>
      </c>
      <c r="R4" s="229"/>
      <c r="S4" s="229"/>
      <c r="T4" s="229" t="s">
        <v>10739</v>
      </c>
      <c r="U4" s="229"/>
      <c r="V4" s="229"/>
      <c r="W4" s="229" t="s">
        <v>2301</v>
      </c>
      <c r="X4" s="239" t="s">
        <v>1009</v>
      </c>
      <c r="Y4" s="229"/>
      <c r="Z4" s="221"/>
      <c r="AA4" s="229"/>
    </row>
    <row r="5" spans="1:27" s="397" customFormat="1">
      <c r="A5" s="220" t="s">
        <v>2041</v>
      </c>
      <c r="B5" s="221" t="s">
        <v>2043</v>
      </c>
      <c r="C5" s="352"/>
      <c r="D5" s="352"/>
      <c r="E5" s="352"/>
      <c r="F5" s="352"/>
      <c r="G5" s="352"/>
      <c r="H5" s="352"/>
      <c r="I5" s="352"/>
      <c r="J5" s="352"/>
      <c r="K5" s="1089"/>
      <c r="L5" s="352"/>
      <c r="M5" s="352"/>
      <c r="N5" s="352"/>
      <c r="O5" s="229"/>
      <c r="P5" s="229"/>
      <c r="Q5" s="229"/>
      <c r="R5" s="229"/>
      <c r="S5" s="229"/>
      <c r="T5" s="229"/>
      <c r="U5" s="229"/>
      <c r="V5" s="229"/>
      <c r="W5" s="341"/>
      <c r="X5" s="1197"/>
      <c r="Y5" s="229"/>
      <c r="Z5" s="221"/>
      <c r="AA5" s="229"/>
    </row>
    <row r="6" spans="1:27" s="397" customFormat="1">
      <c r="A6" s="220" t="s">
        <v>2044</v>
      </c>
      <c r="B6" s="1175" t="s">
        <v>2303</v>
      </c>
      <c r="C6" s="222"/>
      <c r="D6" s="222"/>
      <c r="E6" s="222"/>
      <c r="F6" s="222"/>
      <c r="G6" s="222"/>
      <c r="H6" s="222"/>
      <c r="I6" s="222"/>
      <c r="J6" s="222"/>
      <c r="K6" s="1403"/>
      <c r="L6" s="222"/>
      <c r="M6" s="222"/>
      <c r="N6" s="222"/>
      <c r="O6" s="229"/>
      <c r="P6" s="229"/>
      <c r="Q6" s="229"/>
      <c r="R6" s="229"/>
      <c r="S6" s="229"/>
      <c r="T6" s="229"/>
      <c r="U6" s="229"/>
      <c r="V6" s="229"/>
      <c r="W6" s="1198"/>
      <c r="X6" s="827"/>
      <c r="Y6" s="827"/>
      <c r="Z6" s="225"/>
      <c r="AA6" s="827"/>
    </row>
    <row r="7" spans="1:27" s="396" customFormat="1">
      <c r="A7" s="223" t="s">
        <v>2046</v>
      </c>
      <c r="B7" s="1176" t="s">
        <v>2047</v>
      </c>
      <c r="C7" s="219"/>
      <c r="D7" s="219"/>
      <c r="E7" s="219"/>
      <c r="F7" s="219"/>
      <c r="G7" s="219"/>
      <c r="H7" s="219"/>
      <c r="I7" s="219"/>
      <c r="J7" s="219"/>
      <c r="K7" s="1402"/>
      <c r="L7" s="219"/>
      <c r="M7" s="219"/>
      <c r="N7" s="219"/>
      <c r="O7" s="229"/>
      <c r="P7" s="229"/>
      <c r="Q7" s="229"/>
      <c r="R7" s="229"/>
      <c r="S7" s="229"/>
      <c r="T7" s="229"/>
      <c r="U7" s="229"/>
      <c r="V7" s="229"/>
      <c r="W7" s="347"/>
      <c r="X7" s="346"/>
      <c r="Y7" s="348"/>
      <c r="Z7" s="358"/>
      <c r="AA7" s="348"/>
    </row>
    <row r="8" spans="1:27" s="396" customFormat="1">
      <c r="A8" s="223" t="s">
        <v>2048</v>
      </c>
      <c r="B8" s="225"/>
      <c r="C8" s="219"/>
      <c r="D8" s="219"/>
      <c r="E8" s="219"/>
      <c r="F8" s="219"/>
      <c r="G8" s="219"/>
      <c r="H8" s="219"/>
      <c r="I8" s="219"/>
      <c r="J8" s="219"/>
      <c r="K8" s="1402"/>
      <c r="L8" s="219"/>
      <c r="M8" s="219"/>
      <c r="N8" s="219"/>
      <c r="O8" s="341"/>
      <c r="P8" s="229"/>
      <c r="Q8" s="229"/>
      <c r="R8" s="229"/>
      <c r="S8" s="229"/>
      <c r="T8" s="229"/>
      <c r="U8" s="229"/>
      <c r="V8" s="221"/>
      <c r="W8" s="347"/>
      <c r="X8" s="346"/>
      <c r="Y8" s="348"/>
      <c r="Z8" s="358"/>
      <c r="AA8" s="348"/>
    </row>
    <row r="9" spans="1:27" s="396" customFormat="1">
      <c r="A9" s="223"/>
      <c r="B9" s="226"/>
      <c r="C9" s="219"/>
      <c r="D9" s="219"/>
      <c r="E9" s="219"/>
      <c r="F9" s="219"/>
      <c r="G9" s="219"/>
      <c r="H9" s="219"/>
      <c r="I9" s="219"/>
      <c r="J9" s="219"/>
      <c r="K9" s="1402"/>
      <c r="L9" s="219"/>
      <c r="M9" s="219"/>
      <c r="N9" s="219"/>
      <c r="O9" s="1055"/>
      <c r="P9" s="767"/>
      <c r="Q9" s="767"/>
      <c r="R9" s="767"/>
      <c r="S9" s="767"/>
      <c r="T9" s="767"/>
      <c r="U9" s="767"/>
      <c r="V9" s="1072"/>
      <c r="W9" s="347"/>
      <c r="X9" s="348"/>
      <c r="Y9" s="348"/>
      <c r="Z9" s="358"/>
      <c r="AA9" s="67"/>
    </row>
    <row r="10" spans="1:27" s="396" customFormat="1">
      <c r="A10" s="216" t="s">
        <v>2049</v>
      </c>
      <c r="B10" s="217"/>
      <c r="C10" s="217"/>
      <c r="D10" s="217"/>
      <c r="E10" s="217"/>
      <c r="F10" s="217"/>
      <c r="G10" s="217"/>
      <c r="H10" s="217"/>
      <c r="I10" s="217"/>
      <c r="J10" s="217"/>
      <c r="K10" s="1401"/>
      <c r="L10" s="217"/>
      <c r="M10" s="217"/>
      <c r="N10" s="217"/>
      <c r="O10" s="1183" t="s">
        <v>2839</v>
      </c>
      <c r="P10" s="1184"/>
      <c r="Q10" s="1184"/>
      <c r="R10" s="1184"/>
      <c r="S10" s="1184"/>
      <c r="T10" s="1184"/>
      <c r="U10" s="1184"/>
      <c r="V10" s="1184"/>
      <c r="W10" s="337" t="s">
        <v>2050</v>
      </c>
      <c r="X10" s="338"/>
      <c r="Y10" s="338"/>
      <c r="Z10" s="338"/>
      <c r="AA10" s="353"/>
    </row>
    <row r="11" spans="1:27" s="396" customFormat="1" ht="24.75" customHeight="1">
      <c r="A11" s="227" t="s">
        <v>49</v>
      </c>
      <c r="B11" s="228" t="s">
        <v>2051</v>
      </c>
      <c r="C11" s="228" t="s">
        <v>2052</v>
      </c>
      <c r="D11" s="228" t="s">
        <v>2053</v>
      </c>
      <c r="E11" s="228" t="s">
        <v>2054</v>
      </c>
      <c r="F11" s="15" t="s">
        <v>3169</v>
      </c>
      <c r="G11" s="15" t="s">
        <v>3170</v>
      </c>
      <c r="H11" s="15" t="s">
        <v>3171</v>
      </c>
      <c r="I11" s="15" t="s">
        <v>3172</v>
      </c>
      <c r="J11" s="228" t="s">
        <v>2055</v>
      </c>
      <c r="K11" s="227" t="s">
        <v>2056</v>
      </c>
      <c r="L11" s="228" t="s">
        <v>2057</v>
      </c>
      <c r="M11" s="228" t="s">
        <v>73</v>
      </c>
      <c r="N11" s="1191" t="s">
        <v>2058</v>
      </c>
      <c r="O11" s="1192" t="s">
        <v>2831</v>
      </c>
      <c r="P11" s="1200" t="s">
        <v>2832</v>
      </c>
      <c r="Q11" s="1200" t="s">
        <v>2840</v>
      </c>
      <c r="R11" s="1200" t="s">
        <v>2841</v>
      </c>
      <c r="S11" s="1200" t="s">
        <v>2842</v>
      </c>
      <c r="T11" s="1200" t="s">
        <v>2843</v>
      </c>
      <c r="U11" s="1200" t="s">
        <v>2844</v>
      </c>
      <c r="V11" s="1201" t="s">
        <v>73</v>
      </c>
      <c r="W11" s="390" t="s">
        <v>2059</v>
      </c>
      <c r="X11" s="390" t="s">
        <v>2060</v>
      </c>
      <c r="Y11" s="390" t="s">
        <v>2061</v>
      </c>
      <c r="Z11" s="390" t="s">
        <v>2062</v>
      </c>
      <c r="AA11" s="390" t="s">
        <v>2063</v>
      </c>
    </row>
    <row r="12" spans="1:27" s="1370" customFormat="1" ht="13.2">
      <c r="A12" s="238">
        <v>0</v>
      </c>
      <c r="B12" s="243" t="s">
        <v>2304</v>
      </c>
      <c r="C12" s="243" t="s">
        <v>2670</v>
      </c>
      <c r="D12" s="243" t="s">
        <v>2078</v>
      </c>
      <c r="E12" s="243" t="s">
        <v>2307</v>
      </c>
      <c r="F12" s="243" t="s">
        <v>2304</v>
      </c>
      <c r="G12" s="243" t="s">
        <v>2670</v>
      </c>
      <c r="H12" s="243" t="s">
        <v>2078</v>
      </c>
      <c r="I12" s="243" t="s">
        <v>2079</v>
      </c>
      <c r="J12" s="243"/>
      <c r="K12" s="754"/>
      <c r="L12" s="243"/>
      <c r="M12" s="243"/>
      <c r="N12" s="754"/>
      <c r="O12" s="113" t="s">
        <v>2838</v>
      </c>
      <c r="P12" s="229" t="s">
        <v>1010</v>
      </c>
      <c r="Q12" s="243" t="s">
        <v>2304</v>
      </c>
      <c r="R12" s="113" t="s">
        <v>2670</v>
      </c>
      <c r="S12" s="693" t="s">
        <v>2306</v>
      </c>
      <c r="T12" s="113"/>
      <c r="U12" s="113"/>
      <c r="V12" s="113"/>
      <c r="W12" s="239" t="s">
        <v>1009</v>
      </c>
      <c r="X12" s="239" t="s">
        <v>2304</v>
      </c>
      <c r="Y12" s="240" t="s">
        <v>2671</v>
      </c>
      <c r="Z12" s="239" t="s">
        <v>2272</v>
      </c>
      <c r="AA12" s="239"/>
    </row>
    <row r="13" spans="1:27" s="1370" customFormat="1" ht="13.2">
      <c r="A13" s="238">
        <v>1</v>
      </c>
      <c r="B13" s="243" t="s">
        <v>4930</v>
      </c>
      <c r="C13" s="243" t="s">
        <v>4931</v>
      </c>
      <c r="D13" s="243" t="s">
        <v>2725</v>
      </c>
      <c r="E13" s="243" t="s">
        <v>2307</v>
      </c>
      <c r="F13" s="243" t="s">
        <v>4930</v>
      </c>
      <c r="G13" s="243" t="s">
        <v>4931</v>
      </c>
      <c r="H13" s="243" t="s">
        <v>2100</v>
      </c>
      <c r="I13" s="243" t="s">
        <v>2101</v>
      </c>
      <c r="J13" s="243" t="s">
        <v>79</v>
      </c>
      <c r="K13" s="754"/>
      <c r="L13" s="243"/>
      <c r="M13" s="243" t="s">
        <v>10740</v>
      </c>
      <c r="N13" s="754"/>
      <c r="O13" s="113" t="s">
        <v>2838</v>
      </c>
      <c r="P13" s="229" t="s">
        <v>1010</v>
      </c>
      <c r="Q13" s="243" t="s">
        <v>4892</v>
      </c>
      <c r="R13" s="113" t="s">
        <v>8481</v>
      </c>
      <c r="S13" s="113" t="s">
        <v>10741</v>
      </c>
      <c r="T13" s="567" t="s">
        <v>79</v>
      </c>
      <c r="U13" s="632" t="s">
        <v>10742</v>
      </c>
      <c r="V13" s="113"/>
      <c r="W13" s="239" t="s">
        <v>1009</v>
      </c>
      <c r="X13" s="243" t="s">
        <v>4930</v>
      </c>
      <c r="Y13" s="240" t="s">
        <v>4931</v>
      </c>
      <c r="Z13" s="243" t="s">
        <v>2725</v>
      </c>
      <c r="AA13" s="632" t="s">
        <v>10742</v>
      </c>
    </row>
    <row r="14" spans="1:27" s="1370" customFormat="1" ht="13.2">
      <c r="A14" s="238">
        <v>2</v>
      </c>
      <c r="B14" s="243" t="s">
        <v>105</v>
      </c>
      <c r="C14" s="243" t="s">
        <v>2239</v>
      </c>
      <c r="D14" s="243" t="s">
        <v>2278</v>
      </c>
      <c r="E14" s="243" t="s">
        <v>2307</v>
      </c>
      <c r="F14" s="243" t="s">
        <v>105</v>
      </c>
      <c r="G14" s="243" t="s">
        <v>2239</v>
      </c>
      <c r="H14" s="243" t="s">
        <v>3175</v>
      </c>
      <c r="I14" s="243" t="s">
        <v>2241</v>
      </c>
      <c r="J14" s="243" t="s">
        <v>79</v>
      </c>
      <c r="K14" s="754"/>
      <c r="L14" s="243"/>
      <c r="M14" s="243"/>
      <c r="N14" s="754"/>
      <c r="O14" s="113" t="s">
        <v>2838</v>
      </c>
      <c r="P14" s="229" t="s">
        <v>1010</v>
      </c>
      <c r="Q14" s="243" t="s">
        <v>8483</v>
      </c>
      <c r="R14" s="113" t="s">
        <v>2239</v>
      </c>
      <c r="S14" s="113" t="s">
        <v>2811</v>
      </c>
      <c r="T14" s="567" t="s">
        <v>79</v>
      </c>
      <c r="U14" s="632" t="s">
        <v>2239</v>
      </c>
      <c r="V14" s="113"/>
      <c r="W14" s="239" t="s">
        <v>1009</v>
      </c>
      <c r="X14" s="243" t="s">
        <v>105</v>
      </c>
      <c r="Y14" s="240" t="s">
        <v>2675</v>
      </c>
      <c r="Z14" s="243" t="s">
        <v>2278</v>
      </c>
      <c r="AA14" s="239" t="s">
        <v>2849</v>
      </c>
    </row>
    <row r="15" spans="1:27" s="1370" customFormat="1" ht="13.2">
      <c r="A15" s="238">
        <v>3</v>
      </c>
      <c r="B15" s="243" t="s">
        <v>3989</v>
      </c>
      <c r="C15" s="243" t="s">
        <v>8933</v>
      </c>
      <c r="D15" s="243" t="s">
        <v>2803</v>
      </c>
      <c r="E15" s="243" t="s">
        <v>2307</v>
      </c>
      <c r="F15" s="243" t="s">
        <v>3989</v>
      </c>
      <c r="G15" s="243" t="s">
        <v>8933</v>
      </c>
      <c r="H15" s="243" t="s">
        <v>2803</v>
      </c>
      <c r="I15" s="243" t="s">
        <v>2804</v>
      </c>
      <c r="J15" s="243"/>
      <c r="K15" s="754"/>
      <c r="L15" s="243"/>
      <c r="M15" s="243"/>
      <c r="N15" s="754"/>
      <c r="O15" s="113" t="s">
        <v>2838</v>
      </c>
      <c r="P15" s="229" t="s">
        <v>1010</v>
      </c>
      <c r="Q15" s="243" t="s">
        <v>3989</v>
      </c>
      <c r="R15" s="113" t="s">
        <v>4941</v>
      </c>
      <c r="S15" s="113" t="s">
        <v>10713</v>
      </c>
      <c r="T15" s="567" t="s">
        <v>79</v>
      </c>
      <c r="U15" s="1415" t="s">
        <v>10743</v>
      </c>
      <c r="V15" s="113"/>
      <c r="W15" s="239" t="s">
        <v>1009</v>
      </c>
      <c r="X15" s="243" t="s">
        <v>3989</v>
      </c>
      <c r="Y15" s="240" t="s">
        <v>2705</v>
      </c>
      <c r="Z15" s="243" t="s">
        <v>2803</v>
      </c>
      <c r="AA15" s="239" t="s">
        <v>2849</v>
      </c>
    </row>
    <row r="16" spans="1:27" s="1370" customFormat="1" ht="13.2">
      <c r="A16" s="238">
        <v>4</v>
      </c>
      <c r="B16" s="243" t="s">
        <v>8995</v>
      </c>
      <c r="C16" s="243" t="s">
        <v>10744</v>
      </c>
      <c r="D16" s="243" t="s">
        <v>2070</v>
      </c>
      <c r="E16" s="243" t="s">
        <v>2307</v>
      </c>
      <c r="F16" s="243" t="s">
        <v>8995</v>
      </c>
      <c r="G16" s="308" t="s">
        <v>4798</v>
      </c>
      <c r="H16" s="243" t="s">
        <v>2278</v>
      </c>
      <c r="I16" s="243" t="s">
        <v>2241</v>
      </c>
      <c r="J16" s="243" t="s">
        <v>79</v>
      </c>
      <c r="K16" s="754"/>
      <c r="L16" s="243"/>
      <c r="M16" s="243"/>
      <c r="N16" s="754"/>
      <c r="O16" s="113" t="s">
        <v>2838</v>
      </c>
      <c r="P16" s="229" t="s">
        <v>1010</v>
      </c>
      <c r="Q16" s="243" t="s">
        <v>8995</v>
      </c>
      <c r="R16" s="113" t="s">
        <v>4798</v>
      </c>
      <c r="S16" s="113" t="s">
        <v>4802</v>
      </c>
      <c r="T16" s="567" t="s">
        <v>79</v>
      </c>
      <c r="U16" s="632" t="s">
        <v>10745</v>
      </c>
      <c r="V16" s="113"/>
      <c r="W16" s="239" t="s">
        <v>1009</v>
      </c>
      <c r="X16" s="243" t="s">
        <v>8995</v>
      </c>
      <c r="Y16" s="240" t="s">
        <v>8997</v>
      </c>
      <c r="Z16" s="243" t="s">
        <v>2070</v>
      </c>
      <c r="AA16" s="239" t="s">
        <v>2849</v>
      </c>
    </row>
    <row r="17" spans="1:27" s="396" customFormat="1">
      <c r="A17" s="238">
        <v>5</v>
      </c>
      <c r="B17" s="243" t="s">
        <v>2343</v>
      </c>
      <c r="C17" s="243" t="s">
        <v>5462</v>
      </c>
      <c r="D17" s="243" t="s">
        <v>2725</v>
      </c>
      <c r="E17" s="243" t="s">
        <v>2307</v>
      </c>
      <c r="F17" s="243" t="s">
        <v>2343</v>
      </c>
      <c r="G17" s="243" t="s">
        <v>5462</v>
      </c>
      <c r="H17" s="243" t="s">
        <v>2684</v>
      </c>
      <c r="I17" s="243" t="s">
        <v>2884</v>
      </c>
      <c r="J17" s="243"/>
      <c r="K17" s="754"/>
      <c r="L17" s="243"/>
      <c r="M17" s="243" t="s">
        <v>10746</v>
      </c>
      <c r="N17" s="754"/>
      <c r="O17" s="113" t="s">
        <v>2838</v>
      </c>
      <c r="P17" s="229" t="s">
        <v>1010</v>
      </c>
      <c r="Q17" s="243" t="s">
        <v>2343</v>
      </c>
      <c r="R17" s="113" t="s">
        <v>5462</v>
      </c>
      <c r="S17" s="113" t="s">
        <v>10716</v>
      </c>
      <c r="T17" s="567" t="s">
        <v>79</v>
      </c>
      <c r="U17" s="632" t="s">
        <v>5462</v>
      </c>
      <c r="V17" s="113"/>
      <c r="W17" s="239" t="s">
        <v>1009</v>
      </c>
      <c r="X17" s="243" t="s">
        <v>2343</v>
      </c>
      <c r="Y17" s="240" t="s">
        <v>5462</v>
      </c>
      <c r="Z17" s="243" t="s">
        <v>2725</v>
      </c>
      <c r="AA17" s="239" t="s">
        <v>2849</v>
      </c>
    </row>
    <row r="18" spans="1:27" s="396" customFormat="1">
      <c r="A18" s="238">
        <v>6</v>
      </c>
      <c r="B18" s="243" t="s">
        <v>5277</v>
      </c>
      <c r="C18" s="243" t="s">
        <v>2688</v>
      </c>
      <c r="D18" s="243" t="s">
        <v>2725</v>
      </c>
      <c r="E18" s="243" t="s">
        <v>2307</v>
      </c>
      <c r="F18" s="243" t="s">
        <v>5277</v>
      </c>
      <c r="G18" s="243" t="s">
        <v>2688</v>
      </c>
      <c r="H18" s="243" t="s">
        <v>2278</v>
      </c>
      <c r="I18" s="243" t="s">
        <v>2827</v>
      </c>
      <c r="J18" s="243"/>
      <c r="K18" s="754"/>
      <c r="L18" s="243"/>
      <c r="M18" s="243" t="s">
        <v>10747</v>
      </c>
      <c r="N18" s="754"/>
      <c r="O18" s="113" t="s">
        <v>2838</v>
      </c>
      <c r="P18" s="229" t="s">
        <v>1010</v>
      </c>
      <c r="Q18" s="243" t="s">
        <v>5566</v>
      </c>
      <c r="R18" s="113" t="s">
        <v>5568</v>
      </c>
      <c r="S18" s="113" t="s">
        <v>10716</v>
      </c>
      <c r="T18" s="567" t="s">
        <v>79</v>
      </c>
      <c r="U18" s="632" t="s">
        <v>5568</v>
      </c>
      <c r="V18" s="113"/>
      <c r="W18" s="239" t="s">
        <v>1009</v>
      </c>
      <c r="X18" s="243" t="s">
        <v>5277</v>
      </c>
      <c r="Y18" s="240" t="s">
        <v>2688</v>
      </c>
      <c r="Z18" s="243" t="s">
        <v>2725</v>
      </c>
      <c r="AA18" s="239" t="s">
        <v>2849</v>
      </c>
    </row>
    <row r="19" spans="1:27" s="396" customFormat="1">
      <c r="A19" s="238">
        <v>7</v>
      </c>
      <c r="B19" s="243" t="s">
        <v>2238</v>
      </c>
      <c r="C19" s="243" t="s">
        <v>5568</v>
      </c>
      <c r="D19" s="243" t="s">
        <v>2278</v>
      </c>
      <c r="E19" s="243" t="s">
        <v>2307</v>
      </c>
      <c r="F19" s="243" t="s">
        <v>2238</v>
      </c>
      <c r="G19" s="243" t="s">
        <v>5568</v>
      </c>
      <c r="H19" s="243" t="s">
        <v>2278</v>
      </c>
      <c r="I19" s="243" t="s">
        <v>2827</v>
      </c>
      <c r="J19" s="243"/>
      <c r="K19" s="754"/>
      <c r="L19" s="243"/>
      <c r="M19" s="243" t="s">
        <v>10748</v>
      </c>
      <c r="N19" s="754"/>
      <c r="O19" s="113" t="s">
        <v>2838</v>
      </c>
      <c r="P19" s="229" t="s">
        <v>1010</v>
      </c>
      <c r="Q19" s="243" t="s">
        <v>10749</v>
      </c>
      <c r="R19" s="113" t="s">
        <v>10750</v>
      </c>
      <c r="S19" s="113" t="s">
        <v>2743</v>
      </c>
      <c r="T19" s="567" t="s">
        <v>79</v>
      </c>
      <c r="U19" s="1415" t="s">
        <v>10750</v>
      </c>
      <c r="V19" s="113"/>
      <c r="W19" s="239" t="s">
        <v>1009</v>
      </c>
      <c r="X19" s="243" t="s">
        <v>2238</v>
      </c>
      <c r="Y19" s="240" t="s">
        <v>2239</v>
      </c>
      <c r="Z19" s="243" t="s">
        <v>2278</v>
      </c>
      <c r="AA19" s="239" t="s">
        <v>2849</v>
      </c>
    </row>
    <row r="20" spans="1:27" s="396" customFormat="1">
      <c r="A20" s="238">
        <v>8</v>
      </c>
      <c r="B20" s="243" t="s">
        <v>10751</v>
      </c>
      <c r="C20" s="243" t="s">
        <v>10752</v>
      </c>
      <c r="D20" s="243" t="s">
        <v>2725</v>
      </c>
      <c r="E20" s="243" t="s">
        <v>2307</v>
      </c>
      <c r="F20" s="243" t="s">
        <v>10751</v>
      </c>
      <c r="G20" s="243" t="s">
        <v>10752</v>
      </c>
      <c r="H20" s="243" t="s">
        <v>2725</v>
      </c>
      <c r="I20" s="243" t="s">
        <v>3176</v>
      </c>
      <c r="J20" s="243"/>
      <c r="K20" s="754"/>
      <c r="L20" s="243"/>
      <c r="M20" s="243" t="s">
        <v>10753</v>
      </c>
      <c r="N20" s="754"/>
      <c r="O20" s="113" t="s">
        <v>2838</v>
      </c>
      <c r="P20" s="229" t="s">
        <v>1010</v>
      </c>
      <c r="Q20" s="243" t="s">
        <v>10754</v>
      </c>
      <c r="R20" s="113" t="s">
        <v>10755</v>
      </c>
      <c r="S20" s="113" t="s">
        <v>2088</v>
      </c>
      <c r="T20" s="567" t="s">
        <v>79</v>
      </c>
      <c r="U20" s="632" t="s">
        <v>10755</v>
      </c>
      <c r="V20" s="113"/>
      <c r="W20" s="239" t="s">
        <v>1009</v>
      </c>
      <c r="X20" s="243" t="s">
        <v>10751</v>
      </c>
      <c r="Y20" s="240" t="s">
        <v>10752</v>
      </c>
      <c r="Z20" s="243" t="s">
        <v>2725</v>
      </c>
      <c r="AA20" s="239" t="s">
        <v>2849</v>
      </c>
    </row>
    <row r="21" spans="1:27" s="396" customFormat="1">
      <c r="A21" s="238">
        <v>9</v>
      </c>
      <c r="B21" s="243" t="s">
        <v>4707</v>
      </c>
      <c r="C21" s="243" t="s">
        <v>4708</v>
      </c>
      <c r="D21" s="243" t="s">
        <v>2084</v>
      </c>
      <c r="E21" s="243" t="s">
        <v>2108</v>
      </c>
      <c r="F21" s="243" t="s">
        <v>4707</v>
      </c>
      <c r="G21" s="243" t="s">
        <v>4708</v>
      </c>
      <c r="H21" s="243" t="s">
        <v>4807</v>
      </c>
      <c r="I21" s="243" t="s">
        <v>2108</v>
      </c>
      <c r="J21" s="243"/>
      <c r="K21" s="754"/>
      <c r="L21" s="243"/>
      <c r="M21" s="243"/>
      <c r="N21" s="754"/>
      <c r="O21" s="113" t="s">
        <v>2838</v>
      </c>
      <c r="P21" s="229" t="s">
        <v>1010</v>
      </c>
      <c r="Q21" s="243"/>
      <c r="R21" s="113"/>
      <c r="S21" s="113"/>
      <c r="T21" s="360"/>
      <c r="U21" s="632" t="s">
        <v>8520</v>
      </c>
      <c r="V21" s="113"/>
      <c r="W21" s="239" t="s">
        <v>1009</v>
      </c>
      <c r="X21" s="243" t="s">
        <v>4707</v>
      </c>
      <c r="Y21" s="240" t="s">
        <v>4710</v>
      </c>
      <c r="Z21" s="243" t="s">
        <v>2084</v>
      </c>
      <c r="AA21" s="239" t="s">
        <v>2849</v>
      </c>
    </row>
    <row r="22" spans="1:27" s="396" customFormat="1">
      <c r="A22" s="238">
        <v>10</v>
      </c>
      <c r="B22" s="243" t="s">
        <v>10756</v>
      </c>
      <c r="C22" s="243" t="s">
        <v>10757</v>
      </c>
      <c r="D22" s="243" t="s">
        <v>2084</v>
      </c>
      <c r="E22" s="243" t="s">
        <v>2108</v>
      </c>
      <c r="F22" s="243" t="s">
        <v>10756</v>
      </c>
      <c r="G22" s="308" t="s">
        <v>10758</v>
      </c>
      <c r="H22" s="243" t="s">
        <v>3513</v>
      </c>
      <c r="I22" s="243" t="s">
        <v>2108</v>
      </c>
      <c r="J22" s="243"/>
      <c r="K22" s="754"/>
      <c r="L22" s="243"/>
      <c r="M22" s="243"/>
      <c r="N22" s="754"/>
      <c r="O22" s="113" t="s">
        <v>2838</v>
      </c>
      <c r="P22" s="229" t="s">
        <v>1010</v>
      </c>
      <c r="Q22" s="243" t="s">
        <v>10759</v>
      </c>
      <c r="R22" s="113" t="s">
        <v>10760</v>
      </c>
      <c r="S22" s="113" t="s">
        <v>2085</v>
      </c>
      <c r="T22" s="360"/>
      <c r="U22" s="632" t="s">
        <v>10761</v>
      </c>
      <c r="V22" s="113"/>
      <c r="W22" s="239" t="s">
        <v>1009</v>
      </c>
      <c r="X22" s="243" t="s">
        <v>10756</v>
      </c>
      <c r="Y22" s="240" t="s">
        <v>10762</v>
      </c>
      <c r="Z22" s="243" t="s">
        <v>2084</v>
      </c>
      <c r="AA22" s="239" t="s">
        <v>2849</v>
      </c>
    </row>
    <row r="23" spans="1:27" s="396" customFormat="1">
      <c r="A23" s="238">
        <v>11</v>
      </c>
      <c r="B23" s="243" t="s">
        <v>2541</v>
      </c>
      <c r="C23" s="243" t="s">
        <v>4720</v>
      </c>
      <c r="D23" s="243" t="s">
        <v>2084</v>
      </c>
      <c r="E23" s="243" t="s">
        <v>2108</v>
      </c>
      <c r="F23" s="243" t="s">
        <v>2541</v>
      </c>
      <c r="G23" s="243" t="s">
        <v>4720</v>
      </c>
      <c r="H23" s="243" t="s">
        <v>3991</v>
      </c>
      <c r="I23" s="243" t="s">
        <v>2108</v>
      </c>
      <c r="J23" s="243"/>
      <c r="K23" s="754" t="s">
        <v>4808</v>
      </c>
      <c r="L23" s="243"/>
      <c r="M23" s="243"/>
      <c r="N23" s="754"/>
      <c r="O23" s="113" t="s">
        <v>2838</v>
      </c>
      <c r="P23" s="229" t="s">
        <v>1010</v>
      </c>
      <c r="Q23" s="243" t="s">
        <v>2541</v>
      </c>
      <c r="R23" s="113" t="s">
        <v>4720</v>
      </c>
      <c r="S23" s="113" t="s">
        <v>2085</v>
      </c>
      <c r="T23" s="360"/>
      <c r="U23" s="632" t="s">
        <v>8947</v>
      </c>
      <c r="V23" s="113"/>
      <c r="W23" s="239" t="s">
        <v>1009</v>
      </c>
      <c r="X23" s="243" t="s">
        <v>8946</v>
      </c>
      <c r="Y23" s="240" t="s">
        <v>4714</v>
      </c>
      <c r="Z23" s="243" t="s">
        <v>2084</v>
      </c>
      <c r="AA23" s="239" t="s">
        <v>2849</v>
      </c>
    </row>
    <row r="24" spans="1:27" s="396" customFormat="1">
      <c r="A24" s="238">
        <v>12</v>
      </c>
      <c r="B24" s="243" t="s">
        <v>10763</v>
      </c>
      <c r="C24" s="243" t="s">
        <v>4954</v>
      </c>
      <c r="D24" s="243" t="s">
        <v>2084</v>
      </c>
      <c r="E24" s="243" t="s">
        <v>2108</v>
      </c>
      <c r="F24" s="308" t="s">
        <v>9350</v>
      </c>
      <c r="G24" s="308" t="s">
        <v>10593</v>
      </c>
      <c r="H24" s="243" t="s">
        <v>3513</v>
      </c>
      <c r="I24" s="243" t="s">
        <v>2108</v>
      </c>
      <c r="J24" s="243"/>
      <c r="K24" s="754" t="s">
        <v>4810</v>
      </c>
      <c r="L24" s="243"/>
      <c r="M24" s="243"/>
      <c r="N24" s="754"/>
      <c r="O24" s="113" t="s">
        <v>2838</v>
      </c>
      <c r="P24" s="229" t="s">
        <v>1010</v>
      </c>
      <c r="Q24" s="243" t="s">
        <v>2541</v>
      </c>
      <c r="R24" s="113" t="s">
        <v>4720</v>
      </c>
      <c r="S24" s="113" t="s">
        <v>2085</v>
      </c>
      <c r="T24" s="360"/>
      <c r="U24" s="632" t="s">
        <v>8949</v>
      </c>
      <c r="V24" s="113"/>
      <c r="W24" s="239" t="s">
        <v>1009</v>
      </c>
      <c r="X24" s="243" t="s">
        <v>10763</v>
      </c>
      <c r="Y24" s="240" t="s">
        <v>4721</v>
      </c>
      <c r="Z24" s="243" t="s">
        <v>2084</v>
      </c>
      <c r="AA24" s="239" t="s">
        <v>2849</v>
      </c>
    </row>
    <row r="25" spans="1:27" s="396" customFormat="1">
      <c r="A25" s="238">
        <v>13</v>
      </c>
      <c r="B25" s="243" t="s">
        <v>10764</v>
      </c>
      <c r="C25" s="243" t="s">
        <v>10720</v>
      </c>
      <c r="D25" s="243" t="s">
        <v>2084</v>
      </c>
      <c r="E25" s="243" t="s">
        <v>2108</v>
      </c>
      <c r="F25" s="243" t="s">
        <v>10764</v>
      </c>
      <c r="G25" s="243" t="s">
        <v>10720</v>
      </c>
      <c r="H25" s="243" t="s">
        <v>3215</v>
      </c>
      <c r="I25" s="243" t="s">
        <v>2111</v>
      </c>
      <c r="J25" s="243"/>
      <c r="K25" s="754" t="s">
        <v>2622</v>
      </c>
      <c r="L25" s="243"/>
      <c r="M25" s="243"/>
      <c r="N25" s="754"/>
      <c r="O25" s="113" t="s">
        <v>2838</v>
      </c>
      <c r="P25" s="229" t="s">
        <v>1010</v>
      </c>
      <c r="Q25" s="243" t="s">
        <v>10719</v>
      </c>
      <c r="R25" s="113" t="s">
        <v>10720</v>
      </c>
      <c r="S25" s="113" t="s">
        <v>2085</v>
      </c>
      <c r="T25" s="360"/>
      <c r="U25" s="585" t="s">
        <v>10765</v>
      </c>
      <c r="V25" s="113"/>
      <c r="W25" s="239" t="s">
        <v>1009</v>
      </c>
      <c r="X25" s="243" t="s">
        <v>10764</v>
      </c>
      <c r="Y25" s="240" t="s">
        <v>10720</v>
      </c>
      <c r="Z25" s="243" t="s">
        <v>2084</v>
      </c>
      <c r="AA25" s="239" t="s">
        <v>2849</v>
      </c>
    </row>
    <row r="26" spans="1:27" s="396" customFormat="1">
      <c r="A26" s="238">
        <v>14</v>
      </c>
      <c r="B26" s="243" t="s">
        <v>10766</v>
      </c>
      <c r="C26" s="243" t="s">
        <v>10723</v>
      </c>
      <c r="D26" s="243" t="s">
        <v>2084</v>
      </c>
      <c r="E26" s="243" t="s">
        <v>2108</v>
      </c>
      <c r="F26" s="243" t="s">
        <v>10766</v>
      </c>
      <c r="G26" s="243" t="s">
        <v>10723</v>
      </c>
      <c r="H26" s="243" t="s">
        <v>3215</v>
      </c>
      <c r="I26" s="243" t="s">
        <v>2111</v>
      </c>
      <c r="J26" s="243"/>
      <c r="K26" s="754" t="s">
        <v>2622</v>
      </c>
      <c r="L26" s="243"/>
      <c r="M26" s="243"/>
      <c r="N26" s="754"/>
      <c r="O26" s="113" t="s">
        <v>2838</v>
      </c>
      <c r="P26" s="229" t="s">
        <v>1010</v>
      </c>
      <c r="Q26" s="243" t="s">
        <v>10722</v>
      </c>
      <c r="R26" s="113" t="s">
        <v>10723</v>
      </c>
      <c r="S26" s="113" t="s">
        <v>2085</v>
      </c>
      <c r="T26" s="360"/>
      <c r="U26" s="585" t="s">
        <v>10767</v>
      </c>
      <c r="V26" s="113"/>
      <c r="W26" s="239" t="s">
        <v>1009</v>
      </c>
      <c r="X26" s="243" t="s">
        <v>10766</v>
      </c>
      <c r="Y26" s="240" t="s">
        <v>10723</v>
      </c>
      <c r="Z26" s="243" t="s">
        <v>2084</v>
      </c>
      <c r="AA26" s="239" t="s">
        <v>2849</v>
      </c>
    </row>
    <row r="27" spans="1:27" s="396" customFormat="1">
      <c r="A27" s="328"/>
      <c r="K27" s="1400"/>
      <c r="O27" s="1173"/>
      <c r="P27" s="1173"/>
      <c r="Q27" s="1173"/>
      <c r="R27" s="1173"/>
      <c r="S27" s="1173"/>
      <c r="T27" s="1173"/>
      <c r="U27" s="1173"/>
      <c r="V27" s="1173"/>
    </row>
    <row r="28" spans="1:27" s="396" customFormat="1">
      <c r="A28" s="328"/>
      <c r="K28" s="1400"/>
      <c r="O28" s="1173"/>
      <c r="P28" s="1173"/>
      <c r="Q28" s="1173"/>
      <c r="R28" s="1173"/>
      <c r="S28" s="1173"/>
      <c r="T28" s="1173"/>
      <c r="U28" s="1173"/>
      <c r="V28" s="1173"/>
    </row>
    <row r="29" spans="1:27" s="396" customFormat="1">
      <c r="A29" s="328"/>
      <c r="K29" s="1400"/>
      <c r="O29" s="1173"/>
      <c r="P29" s="1173"/>
      <c r="Q29" s="1173"/>
      <c r="R29" s="1173"/>
      <c r="S29" s="1173"/>
      <c r="T29" s="1173"/>
      <c r="U29" s="1173"/>
      <c r="V29" s="1173"/>
    </row>
    <row r="30" spans="1:27" s="396" customFormat="1">
      <c r="A30" s="328"/>
      <c r="K30" s="1400"/>
      <c r="O30" s="1173"/>
      <c r="P30" s="1173"/>
      <c r="Q30" s="1173"/>
      <c r="R30" s="1173"/>
      <c r="S30" s="1173"/>
      <c r="T30" s="1173"/>
      <c r="U30" s="1173"/>
      <c r="V30" s="1173"/>
    </row>
    <row r="31" spans="1:27" s="396" customFormat="1">
      <c r="A31" s="328"/>
      <c r="K31" s="1400"/>
      <c r="O31" s="1173"/>
      <c r="P31" s="1173"/>
      <c r="Q31" s="1173"/>
      <c r="R31" s="1173"/>
      <c r="S31" s="1173"/>
      <c r="T31" s="1173"/>
      <c r="U31" s="1173"/>
      <c r="V31" s="1173"/>
    </row>
    <row r="32" spans="1:27" s="396" customFormat="1">
      <c r="A32" s="328"/>
      <c r="K32" s="1400"/>
      <c r="O32" s="1173"/>
      <c r="P32" s="1173"/>
      <c r="Q32" s="1173"/>
      <c r="R32" s="1173"/>
      <c r="S32" s="1173"/>
      <c r="T32" s="1173"/>
      <c r="U32" s="1173"/>
      <c r="V32" s="1173"/>
    </row>
    <row r="33" spans="1:22" s="396" customFormat="1">
      <c r="A33" s="328"/>
      <c r="K33" s="1400"/>
      <c r="O33" s="1173"/>
      <c r="P33" s="1173"/>
      <c r="Q33" s="1173"/>
      <c r="R33" s="1173"/>
      <c r="S33" s="1173"/>
      <c r="T33" s="1173"/>
      <c r="U33" s="1173"/>
      <c r="V33" s="1173"/>
    </row>
    <row r="34" spans="1:22" s="396" customFormat="1">
      <c r="A34" s="328"/>
      <c r="K34" s="1400"/>
      <c r="O34" s="1173"/>
      <c r="P34" s="1173"/>
      <c r="Q34" s="1173"/>
      <c r="R34" s="1173"/>
      <c r="S34" s="1173"/>
      <c r="T34" s="1173"/>
      <c r="U34" s="1173"/>
      <c r="V34" s="1173"/>
    </row>
  </sheetData>
  <phoneticPr fontId="5" type="noConversion"/>
  <dataValidations count="4">
    <dataValidation type="list" allowBlank="1" showInputMessage="1" showErrorMessage="1" sqref="B6" xr:uid="{00000000-0002-0000-9D00-000000000000}">
      <formula1>"Mi: Minute,H: Hour,D: Daily,W: Weekly,M: Monthly,Y: Yearly"</formula1>
    </dataValidation>
    <dataValidation type="list" allowBlank="1" showInputMessage="1" showErrorMessage="1" sqref="B7 B9 O7:O9" xr:uid="{00000000-0002-0000-9D00-000001000000}">
      <formula1>"替换,追加"</formula1>
    </dataValidation>
    <dataValidation type="list" allowBlank="1" showInputMessage="1" showErrorMessage="1" sqref="N12:N26" xr:uid="{00000000-0002-0000-9D00-000002000000}">
      <formula1>"匹配,基线特有,本地扩充,废弃"</formula1>
    </dataValidation>
    <dataValidation type="list" allowBlank="1" showInputMessage="1" showErrorMessage="1" sqref="R4:R6" xr:uid="{00000000-0002-0000-9D00-000003000000}">
      <formula1>"left join,inner join,union,union all"</formula1>
    </dataValidation>
  </dataValidations>
  <hyperlinks>
    <hyperlink ref="A1" location="目录!A1" display="返回" xr:uid="{00000000-0004-0000-9D00-000000000000}"/>
  </hyperlinks>
  <pageMargins left="0.75" right="0.75" top="1" bottom="1" header="0.51180555555555596" footer="0.51180555555555596"/>
  <pageSetup paperSize="9" orientation="portrait"/>
  <legacyDrawing r:id="rId1"/>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AA26"/>
  <sheetViews>
    <sheetView topLeftCell="D4" workbookViewId="0">
      <selection activeCell="F12" sqref="F12:I26"/>
    </sheetView>
  </sheetViews>
  <sheetFormatPr defaultColWidth="9" defaultRowHeight="15.6"/>
  <cols>
    <col min="1" max="1" width="8.21875" style="328" customWidth="1"/>
    <col min="2" max="2" width="17.6640625" style="396" customWidth="1"/>
    <col min="3" max="3" width="14.33203125" style="396" customWidth="1"/>
    <col min="4" max="4" width="15.21875" style="396" customWidth="1"/>
    <col min="5" max="9" width="12.109375" style="396" customWidth="1"/>
    <col min="10" max="10" width="7.88671875" style="396" customWidth="1"/>
    <col min="11" max="11" width="4.6640625" style="1400" customWidth="1"/>
    <col min="12" max="12" width="4.6640625" style="396" customWidth="1"/>
    <col min="13" max="13" width="4.77734375" style="396" customWidth="1"/>
    <col min="14" max="14" width="11.21875" style="396" customWidth="1"/>
    <col min="15" max="15" width="9" style="325"/>
    <col min="16" max="16" width="12.6640625" style="325" customWidth="1"/>
    <col min="17" max="17" width="13.77734375" style="325" customWidth="1"/>
    <col min="18" max="18" width="14.44140625" style="325" customWidth="1"/>
    <col min="19" max="19" width="12.33203125" style="325" customWidth="1"/>
    <col min="20" max="20" width="11.21875" style="325" customWidth="1"/>
    <col min="21" max="21" width="8.88671875" style="325" customWidth="1"/>
    <col min="22" max="22" width="9" style="325"/>
    <col min="23" max="23" width="21" style="396" customWidth="1"/>
    <col min="24" max="24" width="17" style="396" customWidth="1"/>
    <col min="25" max="25" width="13.109375" style="396" customWidth="1"/>
    <col min="26" max="26" width="10.109375" style="396" customWidth="1"/>
    <col min="27" max="27" width="13.77734375" style="396" customWidth="1"/>
    <col min="28" max="16384" width="9" style="328"/>
  </cols>
  <sheetData>
    <row r="1" spans="1:27" s="396" customFormat="1">
      <c r="A1" s="2" t="s">
        <v>2037</v>
      </c>
      <c r="B1" s="331"/>
      <c r="C1" s="331"/>
      <c r="D1" s="331"/>
      <c r="E1" s="331"/>
      <c r="F1" s="331"/>
      <c r="G1" s="331"/>
      <c r="H1" s="331"/>
      <c r="I1" s="331"/>
      <c r="J1" s="331"/>
      <c r="K1" s="328"/>
      <c r="L1" s="331"/>
      <c r="M1" s="331"/>
      <c r="N1" s="331"/>
      <c r="O1" s="331"/>
      <c r="P1" s="331"/>
      <c r="Q1" s="331"/>
      <c r="R1" s="331"/>
      <c r="S1" s="331"/>
      <c r="T1" s="331"/>
      <c r="U1" s="331"/>
      <c r="V1" s="331"/>
      <c r="W1" s="336"/>
      <c r="X1" s="336"/>
      <c r="Y1" s="336"/>
      <c r="Z1" s="336"/>
      <c r="AA1" s="336"/>
    </row>
    <row r="2" spans="1:27" s="396" customFormat="1">
      <c r="A2" s="216" t="s">
        <v>2038</v>
      </c>
      <c r="B2" s="217"/>
      <c r="C2" s="217"/>
      <c r="D2" s="217"/>
      <c r="E2" s="217"/>
      <c r="F2" s="217"/>
      <c r="G2" s="217"/>
      <c r="H2" s="217"/>
      <c r="I2" s="217"/>
      <c r="J2" s="217"/>
      <c r="K2" s="1401"/>
      <c r="L2" s="217"/>
      <c r="M2" s="217"/>
      <c r="N2" s="217"/>
      <c r="O2" s="1183" t="s">
        <v>2830</v>
      </c>
      <c r="P2" s="1184"/>
      <c r="Q2" s="1184"/>
      <c r="R2" s="1184"/>
      <c r="S2" s="1184"/>
      <c r="T2" s="1184"/>
      <c r="U2" s="1184"/>
      <c r="V2" s="1184"/>
      <c r="W2" s="337" t="s">
        <v>2039</v>
      </c>
      <c r="X2" s="338"/>
      <c r="Y2" s="338"/>
      <c r="Z2" s="338"/>
      <c r="AA2" s="353"/>
    </row>
    <row r="3" spans="1:27" s="396" customFormat="1">
      <c r="A3" s="218" t="s">
        <v>2040</v>
      </c>
      <c r="B3" s="316" t="s">
        <v>1012</v>
      </c>
      <c r="C3" s="219"/>
      <c r="D3" s="219"/>
      <c r="E3" s="219"/>
      <c r="F3" s="219"/>
      <c r="G3" s="219"/>
      <c r="H3" s="219"/>
      <c r="I3" s="219"/>
      <c r="J3" s="219"/>
      <c r="K3" s="1402"/>
      <c r="L3" s="219"/>
      <c r="M3" s="219"/>
      <c r="N3" s="219"/>
      <c r="O3" s="1185" t="s">
        <v>2831</v>
      </c>
      <c r="P3" s="1186" t="s">
        <v>2832</v>
      </c>
      <c r="Q3" s="1186" t="s">
        <v>2833</v>
      </c>
      <c r="R3" s="1186" t="s">
        <v>2834</v>
      </c>
      <c r="S3" s="1186" t="s">
        <v>2835</v>
      </c>
      <c r="T3" s="1186" t="s">
        <v>2836</v>
      </c>
      <c r="U3" s="1186" t="s">
        <v>2837</v>
      </c>
      <c r="V3" s="1195" t="s">
        <v>73</v>
      </c>
      <c r="W3" s="339" t="s">
        <v>2041</v>
      </c>
      <c r="X3" s="340" t="s">
        <v>2042</v>
      </c>
      <c r="Y3" s="340"/>
      <c r="Z3" s="354"/>
      <c r="AA3" s="355"/>
    </row>
    <row r="4" spans="1:27" s="397" customFormat="1">
      <c r="A4" s="220" t="s">
        <v>2042</v>
      </c>
      <c r="B4" s="316" t="s">
        <v>1011</v>
      </c>
      <c r="C4" s="352"/>
      <c r="D4" s="352"/>
      <c r="E4" s="352"/>
      <c r="F4" s="352"/>
      <c r="G4" s="352"/>
      <c r="H4" s="352"/>
      <c r="I4" s="352"/>
      <c r="J4" s="352"/>
      <c r="K4" s="1089"/>
      <c r="L4" s="352"/>
      <c r="M4" s="352"/>
      <c r="N4" s="352"/>
      <c r="O4" s="1161" t="s">
        <v>8258</v>
      </c>
      <c r="P4" s="221" t="s">
        <v>1006</v>
      </c>
      <c r="Q4" s="229" t="s">
        <v>10768</v>
      </c>
      <c r="R4" s="229"/>
      <c r="S4" s="229"/>
      <c r="T4" s="229" t="s">
        <v>8880</v>
      </c>
      <c r="U4" s="229"/>
      <c r="V4" s="221"/>
      <c r="W4" s="1161" t="s">
        <v>2301</v>
      </c>
      <c r="X4" s="628" t="s">
        <v>1013</v>
      </c>
      <c r="Y4" s="229"/>
      <c r="Z4" s="221"/>
      <c r="AA4" s="229"/>
    </row>
    <row r="5" spans="1:27" s="397" customFormat="1">
      <c r="A5" s="220" t="s">
        <v>2041</v>
      </c>
      <c r="B5" s="221" t="s">
        <v>2043</v>
      </c>
      <c r="C5" s="352"/>
      <c r="D5" s="352"/>
      <c r="E5" s="352"/>
      <c r="F5" s="352"/>
      <c r="G5" s="352"/>
      <c r="H5" s="352"/>
      <c r="I5" s="352"/>
      <c r="J5" s="352"/>
      <c r="K5" s="1089"/>
      <c r="L5" s="352"/>
      <c r="M5" s="352"/>
      <c r="N5" s="352"/>
      <c r="O5" s="1161"/>
      <c r="P5" s="229"/>
      <c r="Q5" s="229"/>
      <c r="R5" s="229"/>
      <c r="S5" s="229"/>
      <c r="T5" s="229"/>
      <c r="U5" s="229"/>
      <c r="V5" s="221"/>
      <c r="W5" s="1161"/>
      <c r="X5" s="1197"/>
      <c r="Y5" s="229"/>
      <c r="Z5" s="221"/>
      <c r="AA5" s="229"/>
    </row>
    <row r="6" spans="1:27" s="397" customFormat="1">
      <c r="A6" s="220" t="s">
        <v>2044</v>
      </c>
      <c r="B6" s="1175" t="s">
        <v>2045</v>
      </c>
      <c r="C6" s="222"/>
      <c r="D6" s="222"/>
      <c r="E6" s="222"/>
      <c r="F6" s="222"/>
      <c r="G6" s="222"/>
      <c r="H6" s="222"/>
      <c r="I6" s="222"/>
      <c r="J6" s="222"/>
      <c r="K6" s="1403"/>
      <c r="L6" s="222"/>
      <c r="M6" s="222"/>
      <c r="N6" s="222"/>
      <c r="O6" s="1161"/>
      <c r="P6" s="229"/>
      <c r="Q6" s="229"/>
      <c r="R6" s="229"/>
      <c r="S6" s="229"/>
      <c r="T6" s="229"/>
      <c r="U6" s="229"/>
      <c r="V6" s="221"/>
      <c r="W6" s="1410"/>
      <c r="X6" s="827"/>
      <c r="Y6" s="827"/>
      <c r="Z6" s="225"/>
      <c r="AA6" s="827"/>
    </row>
    <row r="7" spans="1:27" s="396" customFormat="1">
      <c r="A7" s="223" t="s">
        <v>2046</v>
      </c>
      <c r="B7" s="1176" t="s">
        <v>2047</v>
      </c>
      <c r="C7" s="219"/>
      <c r="D7" s="219"/>
      <c r="E7" s="219"/>
      <c r="F7" s="219"/>
      <c r="G7" s="219"/>
      <c r="H7" s="219"/>
      <c r="I7" s="219"/>
      <c r="J7" s="219"/>
      <c r="K7" s="1402"/>
      <c r="L7" s="219"/>
      <c r="M7" s="219"/>
      <c r="N7" s="219"/>
      <c r="O7" s="1161"/>
      <c r="P7" s="229"/>
      <c r="Q7" s="229"/>
      <c r="R7" s="229"/>
      <c r="S7" s="229"/>
      <c r="T7" s="229"/>
      <c r="U7" s="229"/>
      <c r="V7" s="221"/>
      <c r="W7" s="1188"/>
      <c r="X7" s="346"/>
      <c r="Y7" s="348"/>
      <c r="Z7" s="358"/>
      <c r="AA7" s="348"/>
    </row>
    <row r="8" spans="1:27" s="396" customFormat="1">
      <c r="A8" s="223" t="s">
        <v>2048</v>
      </c>
      <c r="B8" s="225"/>
      <c r="C8" s="219"/>
      <c r="D8" s="219"/>
      <c r="E8" s="219"/>
      <c r="F8" s="219"/>
      <c r="G8" s="219"/>
      <c r="H8" s="219"/>
      <c r="I8" s="219"/>
      <c r="J8" s="219"/>
      <c r="K8" s="1402"/>
      <c r="L8" s="219"/>
      <c r="M8" s="219"/>
      <c r="N8" s="219"/>
      <c r="O8" s="1188"/>
      <c r="P8" s="348"/>
      <c r="Q8" s="348"/>
      <c r="R8" s="348"/>
      <c r="S8" s="348"/>
      <c r="T8" s="348"/>
      <c r="U8" s="348"/>
      <c r="V8" s="358"/>
      <c r="W8" s="1188"/>
      <c r="X8" s="346"/>
      <c r="Y8" s="348"/>
      <c r="Z8" s="358"/>
      <c r="AA8" s="348"/>
    </row>
    <row r="9" spans="1:27" s="396" customFormat="1">
      <c r="A9" s="223"/>
      <c r="B9" s="226"/>
      <c r="C9" s="219"/>
      <c r="D9" s="219"/>
      <c r="E9" s="219"/>
      <c r="F9" s="219"/>
      <c r="G9" s="219"/>
      <c r="H9" s="219"/>
      <c r="I9" s="219"/>
      <c r="J9" s="219"/>
      <c r="K9" s="1402"/>
      <c r="L9" s="219"/>
      <c r="M9" s="219"/>
      <c r="N9" s="219"/>
      <c r="O9" s="1404"/>
      <c r="P9" s="1190"/>
      <c r="Q9" s="1190"/>
      <c r="R9" s="1190"/>
      <c r="S9" s="1190"/>
      <c r="T9" s="1190"/>
      <c r="U9" s="1190"/>
      <c r="V9" s="1199"/>
      <c r="W9" s="1188"/>
      <c r="X9" s="348"/>
      <c r="Y9" s="348"/>
      <c r="Z9" s="358"/>
      <c r="AA9" s="67"/>
    </row>
    <row r="10" spans="1:27" s="396" customFormat="1">
      <c r="A10" s="216" t="s">
        <v>2049</v>
      </c>
      <c r="B10" s="217"/>
      <c r="C10" s="217"/>
      <c r="D10" s="217"/>
      <c r="E10" s="217"/>
      <c r="F10" s="217"/>
      <c r="G10" s="217"/>
      <c r="H10" s="217"/>
      <c r="I10" s="217"/>
      <c r="J10" s="217"/>
      <c r="K10" s="1401"/>
      <c r="L10" s="217"/>
      <c r="M10" s="217"/>
      <c r="N10" s="217"/>
      <c r="O10" s="1405" t="s">
        <v>2839</v>
      </c>
      <c r="P10" s="1184"/>
      <c r="Q10" s="1184"/>
      <c r="R10" s="1184"/>
      <c r="S10" s="1184"/>
      <c r="T10" s="1184"/>
      <c r="U10" s="1184"/>
      <c r="V10" s="1184"/>
      <c r="W10" s="1411" t="s">
        <v>2050</v>
      </c>
      <c r="X10" s="338"/>
      <c r="Y10" s="338"/>
      <c r="Z10" s="338"/>
      <c r="AA10" s="353"/>
    </row>
    <row r="11" spans="1:27" s="396" customFormat="1" ht="24.75" customHeight="1">
      <c r="A11" s="227" t="s">
        <v>49</v>
      </c>
      <c r="B11" s="228" t="s">
        <v>2051</v>
      </c>
      <c r="C11" s="228" t="s">
        <v>2052</v>
      </c>
      <c r="D11" s="228" t="s">
        <v>2053</v>
      </c>
      <c r="E11" s="228" t="s">
        <v>2054</v>
      </c>
      <c r="F11" s="15" t="s">
        <v>3169</v>
      </c>
      <c r="G11" s="15" t="s">
        <v>3170</v>
      </c>
      <c r="H11" s="15" t="s">
        <v>3171</v>
      </c>
      <c r="I11" s="15" t="s">
        <v>3172</v>
      </c>
      <c r="J11" s="228" t="s">
        <v>2055</v>
      </c>
      <c r="K11" s="227" t="s">
        <v>2056</v>
      </c>
      <c r="L11" s="228" t="s">
        <v>2057</v>
      </c>
      <c r="M11" s="228" t="s">
        <v>73</v>
      </c>
      <c r="N11" s="1406" t="s">
        <v>2058</v>
      </c>
      <c r="O11" s="1407" t="s">
        <v>2831</v>
      </c>
      <c r="P11" s="1200" t="s">
        <v>2832</v>
      </c>
      <c r="Q11" s="1200" t="s">
        <v>2840</v>
      </c>
      <c r="R11" s="1200" t="s">
        <v>2841</v>
      </c>
      <c r="S11" s="1200" t="s">
        <v>2842</v>
      </c>
      <c r="T11" s="1200" t="s">
        <v>2843</v>
      </c>
      <c r="U11" s="1200" t="s">
        <v>2844</v>
      </c>
      <c r="V11" s="1201" t="s">
        <v>73</v>
      </c>
      <c r="W11" s="1412" t="s">
        <v>2059</v>
      </c>
      <c r="X11" s="390" t="s">
        <v>2060</v>
      </c>
      <c r="Y11" s="390" t="s">
        <v>2061</v>
      </c>
      <c r="Z11" s="390" t="s">
        <v>2062</v>
      </c>
      <c r="AA11" s="390" t="s">
        <v>2063</v>
      </c>
    </row>
    <row r="12" spans="1:27" s="1370" customFormat="1" ht="13.8">
      <c r="A12" s="238">
        <v>0</v>
      </c>
      <c r="B12" s="239" t="s">
        <v>2064</v>
      </c>
      <c r="C12" s="243" t="s">
        <v>2065</v>
      </c>
      <c r="D12" s="243" t="s">
        <v>2078</v>
      </c>
      <c r="E12" s="243" t="s">
        <v>2307</v>
      </c>
      <c r="F12" s="243" t="s">
        <v>2064</v>
      </c>
      <c r="G12" s="243" t="s">
        <v>2065</v>
      </c>
      <c r="H12" s="243" t="s">
        <v>2066</v>
      </c>
      <c r="I12" s="243" t="s">
        <v>2067</v>
      </c>
      <c r="J12" s="1408"/>
      <c r="K12" s="1409"/>
      <c r="L12" s="1408"/>
      <c r="M12" s="243"/>
      <c r="N12" s="696"/>
      <c r="O12" s="1161" t="s">
        <v>8258</v>
      </c>
      <c r="P12" s="221" t="s">
        <v>1006</v>
      </c>
      <c r="Q12" s="1329" t="s">
        <v>2304</v>
      </c>
      <c r="R12" s="1329" t="s">
        <v>2670</v>
      </c>
      <c r="S12" s="1329" t="s">
        <v>2078</v>
      </c>
      <c r="T12" s="1329"/>
      <c r="U12" s="229"/>
      <c r="V12" s="221"/>
      <c r="W12" s="1413" t="s">
        <v>1013</v>
      </c>
      <c r="X12" s="239" t="s">
        <v>2064</v>
      </c>
      <c r="Y12" s="239" t="s">
        <v>2753</v>
      </c>
      <c r="Z12" s="239" t="s">
        <v>2754</v>
      </c>
      <c r="AA12" s="1377"/>
    </row>
    <row r="13" spans="1:27" s="1370" customFormat="1" ht="13.2">
      <c r="A13" s="238">
        <v>1</v>
      </c>
      <c r="B13" s="243" t="s">
        <v>4930</v>
      </c>
      <c r="C13" s="243" t="s">
        <v>4931</v>
      </c>
      <c r="D13" s="243" t="s">
        <v>2725</v>
      </c>
      <c r="E13" s="243" t="s">
        <v>2307</v>
      </c>
      <c r="F13" s="243" t="s">
        <v>4930</v>
      </c>
      <c r="G13" s="243" t="s">
        <v>4931</v>
      </c>
      <c r="H13" s="243" t="s">
        <v>2100</v>
      </c>
      <c r="I13" s="243" t="s">
        <v>2101</v>
      </c>
      <c r="J13" s="243" t="s">
        <v>79</v>
      </c>
      <c r="K13" s="754"/>
      <c r="L13" s="243"/>
      <c r="M13" s="243" t="s">
        <v>10740</v>
      </c>
      <c r="N13" s="696"/>
      <c r="O13" s="1161" t="s">
        <v>8258</v>
      </c>
      <c r="P13" s="221" t="s">
        <v>1006</v>
      </c>
      <c r="Q13" s="1329" t="s">
        <v>4930</v>
      </c>
      <c r="R13" s="1329" t="s">
        <v>4931</v>
      </c>
      <c r="S13" s="1329" t="s">
        <v>2725</v>
      </c>
      <c r="T13" s="1329" t="s">
        <v>79</v>
      </c>
      <c r="U13" s="113"/>
      <c r="V13" s="221"/>
      <c r="W13" s="1413" t="s">
        <v>1013</v>
      </c>
      <c r="X13" s="239" t="s">
        <v>4930</v>
      </c>
      <c r="Y13" s="239" t="s">
        <v>4931</v>
      </c>
      <c r="Z13" s="239" t="s">
        <v>2100</v>
      </c>
      <c r="AA13" s="548" t="s">
        <v>2849</v>
      </c>
    </row>
    <row r="14" spans="1:27" s="1370" customFormat="1" ht="13.2">
      <c r="A14" s="238">
        <v>2</v>
      </c>
      <c r="B14" s="243" t="s">
        <v>105</v>
      </c>
      <c r="C14" s="243" t="s">
        <v>2239</v>
      </c>
      <c r="D14" s="243" t="s">
        <v>2278</v>
      </c>
      <c r="E14" s="243" t="s">
        <v>2307</v>
      </c>
      <c r="F14" s="243" t="s">
        <v>105</v>
      </c>
      <c r="G14" s="243" t="s">
        <v>2239</v>
      </c>
      <c r="H14" s="243" t="s">
        <v>3175</v>
      </c>
      <c r="I14" s="243" t="s">
        <v>2241</v>
      </c>
      <c r="J14" s="243" t="s">
        <v>79</v>
      </c>
      <c r="K14" s="754"/>
      <c r="L14" s="243"/>
      <c r="M14" s="243"/>
      <c r="N14" s="696"/>
      <c r="O14" s="1161" t="s">
        <v>8258</v>
      </c>
      <c r="P14" s="221" t="s">
        <v>1006</v>
      </c>
      <c r="Q14" s="1329" t="s">
        <v>105</v>
      </c>
      <c r="R14" s="1329" t="s">
        <v>2239</v>
      </c>
      <c r="S14" s="1329" t="s">
        <v>2278</v>
      </c>
      <c r="T14" s="1329" t="s">
        <v>79</v>
      </c>
      <c r="U14" s="1203"/>
      <c r="V14" s="1414"/>
      <c r="W14" s="1413" t="s">
        <v>1013</v>
      </c>
      <c r="X14" s="239" t="s">
        <v>2238</v>
      </c>
      <c r="Y14" s="239" t="s">
        <v>2675</v>
      </c>
      <c r="Z14" s="239" t="s">
        <v>2811</v>
      </c>
      <c r="AA14" s="548" t="s">
        <v>2849</v>
      </c>
    </row>
    <row r="15" spans="1:27" s="1370" customFormat="1" ht="13.2">
      <c r="A15" s="238">
        <v>3</v>
      </c>
      <c r="B15" s="243" t="s">
        <v>3989</v>
      </c>
      <c r="C15" s="243" t="s">
        <v>8933</v>
      </c>
      <c r="D15" s="243" t="s">
        <v>2803</v>
      </c>
      <c r="E15" s="243" t="s">
        <v>2307</v>
      </c>
      <c r="F15" s="243" t="s">
        <v>3989</v>
      </c>
      <c r="G15" s="243" t="s">
        <v>8933</v>
      </c>
      <c r="H15" s="243" t="s">
        <v>2803</v>
      </c>
      <c r="I15" s="243" t="s">
        <v>2804</v>
      </c>
      <c r="J15" s="243"/>
      <c r="K15" s="754"/>
      <c r="L15" s="243"/>
      <c r="M15" s="243"/>
      <c r="N15" s="696"/>
      <c r="O15" s="1161" t="s">
        <v>8258</v>
      </c>
      <c r="P15" s="221" t="s">
        <v>1006</v>
      </c>
      <c r="Q15" s="1329" t="s">
        <v>3989</v>
      </c>
      <c r="R15" s="1329" t="s">
        <v>8933</v>
      </c>
      <c r="S15" s="1329" t="s">
        <v>2803</v>
      </c>
      <c r="T15" s="1329" t="s">
        <v>79</v>
      </c>
      <c r="U15" s="1203"/>
      <c r="V15" s="1414"/>
      <c r="W15" s="1413" t="s">
        <v>1013</v>
      </c>
      <c r="X15" s="239" t="s">
        <v>2333</v>
      </c>
      <c r="Y15" s="239" t="s">
        <v>2705</v>
      </c>
      <c r="Z15" s="239" t="s">
        <v>2096</v>
      </c>
      <c r="AA15" s="548" t="s">
        <v>2849</v>
      </c>
    </row>
    <row r="16" spans="1:27" s="1370" customFormat="1" ht="13.2">
      <c r="A16" s="238">
        <v>4</v>
      </c>
      <c r="B16" s="243" t="s">
        <v>8995</v>
      </c>
      <c r="C16" s="243" t="s">
        <v>10744</v>
      </c>
      <c r="D16" s="243" t="s">
        <v>2070</v>
      </c>
      <c r="E16" s="243" t="s">
        <v>2307</v>
      </c>
      <c r="F16" s="243" t="s">
        <v>8995</v>
      </c>
      <c r="G16" s="308" t="s">
        <v>4798</v>
      </c>
      <c r="H16" s="243" t="s">
        <v>2278</v>
      </c>
      <c r="I16" s="243" t="s">
        <v>2241</v>
      </c>
      <c r="J16" s="243" t="s">
        <v>79</v>
      </c>
      <c r="K16" s="754"/>
      <c r="L16" s="243"/>
      <c r="M16" s="243"/>
      <c r="N16" s="696"/>
      <c r="O16" s="1161" t="s">
        <v>8258</v>
      </c>
      <c r="P16" s="221" t="s">
        <v>1006</v>
      </c>
      <c r="Q16" s="1329" t="s">
        <v>8995</v>
      </c>
      <c r="R16" s="1329" t="s">
        <v>10744</v>
      </c>
      <c r="S16" s="1329" t="s">
        <v>2070</v>
      </c>
      <c r="T16" s="1329" t="s">
        <v>79</v>
      </c>
      <c r="U16" s="113"/>
      <c r="V16" s="221"/>
      <c r="W16" s="1413" t="s">
        <v>1013</v>
      </c>
      <c r="X16" s="239" t="s">
        <v>8995</v>
      </c>
      <c r="Y16" s="239" t="s">
        <v>8997</v>
      </c>
      <c r="Z16" s="239" t="s">
        <v>4802</v>
      </c>
      <c r="AA16" s="548" t="s">
        <v>2849</v>
      </c>
    </row>
    <row r="17" spans="1:27" s="396" customFormat="1">
      <c r="A17" s="238">
        <v>5</v>
      </c>
      <c r="B17" s="243" t="s">
        <v>2343</v>
      </c>
      <c r="C17" s="243" t="s">
        <v>5462</v>
      </c>
      <c r="D17" s="243" t="s">
        <v>2725</v>
      </c>
      <c r="E17" s="243" t="s">
        <v>2307</v>
      </c>
      <c r="F17" s="243" t="s">
        <v>2343</v>
      </c>
      <c r="G17" s="243" t="s">
        <v>5462</v>
      </c>
      <c r="H17" s="243" t="s">
        <v>2684</v>
      </c>
      <c r="I17" s="243" t="s">
        <v>2884</v>
      </c>
      <c r="J17" s="243"/>
      <c r="K17" s="754"/>
      <c r="L17" s="243"/>
      <c r="M17" s="243" t="s">
        <v>10746</v>
      </c>
      <c r="N17" s="696"/>
      <c r="O17" s="1161" t="s">
        <v>8258</v>
      </c>
      <c r="P17" s="221" t="s">
        <v>1006</v>
      </c>
      <c r="Q17" s="1329" t="s">
        <v>2343</v>
      </c>
      <c r="R17" s="1329" t="s">
        <v>5462</v>
      </c>
      <c r="S17" s="1329" t="s">
        <v>2725</v>
      </c>
      <c r="T17" s="1329" t="s">
        <v>79</v>
      </c>
      <c r="U17" s="113"/>
      <c r="V17" s="221"/>
      <c r="W17" s="1413" t="s">
        <v>1013</v>
      </c>
      <c r="X17" s="239" t="s">
        <v>2343</v>
      </c>
      <c r="Y17" s="239" t="s">
        <v>5462</v>
      </c>
      <c r="Z17" s="239" t="s">
        <v>2088</v>
      </c>
      <c r="AA17" s="548" t="s">
        <v>2849</v>
      </c>
    </row>
    <row r="18" spans="1:27" s="396" customFormat="1">
      <c r="A18" s="238">
        <v>6</v>
      </c>
      <c r="B18" s="243" t="s">
        <v>5277</v>
      </c>
      <c r="C18" s="243" t="s">
        <v>2688</v>
      </c>
      <c r="D18" s="243" t="s">
        <v>2725</v>
      </c>
      <c r="E18" s="243" t="s">
        <v>2307</v>
      </c>
      <c r="F18" s="243" t="s">
        <v>5277</v>
      </c>
      <c r="G18" s="243" t="s">
        <v>2688</v>
      </c>
      <c r="H18" s="243" t="s">
        <v>2278</v>
      </c>
      <c r="I18" s="243" t="s">
        <v>2827</v>
      </c>
      <c r="J18" s="243"/>
      <c r="K18" s="754"/>
      <c r="L18" s="243"/>
      <c r="M18" s="243" t="s">
        <v>10747</v>
      </c>
      <c r="N18" s="696"/>
      <c r="O18" s="1161" t="s">
        <v>8258</v>
      </c>
      <c r="P18" s="221" t="s">
        <v>1006</v>
      </c>
      <c r="Q18" s="239" t="s">
        <v>5277</v>
      </c>
      <c r="R18" s="239" t="s">
        <v>2688</v>
      </c>
      <c r="S18" s="239" t="s">
        <v>2725</v>
      </c>
      <c r="T18" s="1329" t="s">
        <v>79</v>
      </c>
      <c r="U18" s="113"/>
      <c r="V18" s="221"/>
      <c r="W18" s="1413" t="s">
        <v>1013</v>
      </c>
      <c r="X18" s="239" t="s">
        <v>5277</v>
      </c>
      <c r="Y18" s="239" t="s">
        <v>2688</v>
      </c>
      <c r="Z18" s="239" t="s">
        <v>2088</v>
      </c>
      <c r="AA18" s="548" t="s">
        <v>2849</v>
      </c>
    </row>
    <row r="19" spans="1:27" s="396" customFormat="1">
      <c r="A19" s="238">
        <v>7</v>
      </c>
      <c r="B19" s="243" t="s">
        <v>2238</v>
      </c>
      <c r="C19" s="243" t="s">
        <v>5568</v>
      </c>
      <c r="D19" s="243" t="s">
        <v>2278</v>
      </c>
      <c r="E19" s="243" t="s">
        <v>2307</v>
      </c>
      <c r="F19" s="243" t="s">
        <v>2238</v>
      </c>
      <c r="G19" s="243" t="s">
        <v>5568</v>
      </c>
      <c r="H19" s="243" t="s">
        <v>2278</v>
      </c>
      <c r="I19" s="243" t="s">
        <v>2827</v>
      </c>
      <c r="J19" s="243"/>
      <c r="K19" s="754"/>
      <c r="L19" s="243"/>
      <c r="M19" s="243" t="s">
        <v>10748</v>
      </c>
      <c r="N19" s="696"/>
      <c r="O19" s="1161" t="s">
        <v>8258</v>
      </c>
      <c r="P19" s="221" t="s">
        <v>1006</v>
      </c>
      <c r="Q19" s="239" t="s">
        <v>2238</v>
      </c>
      <c r="R19" s="239" t="s">
        <v>5568</v>
      </c>
      <c r="S19" s="243" t="s">
        <v>2278</v>
      </c>
      <c r="T19" s="1329" t="s">
        <v>79</v>
      </c>
      <c r="U19" s="113"/>
      <c r="V19" s="221"/>
      <c r="W19" s="1413" t="s">
        <v>1013</v>
      </c>
      <c r="X19" s="239" t="s">
        <v>2238</v>
      </c>
      <c r="Y19" s="239" t="s">
        <v>2239</v>
      </c>
      <c r="Z19" s="239" t="s">
        <v>2189</v>
      </c>
      <c r="AA19" s="548" t="s">
        <v>2849</v>
      </c>
    </row>
    <row r="20" spans="1:27" s="396" customFormat="1">
      <c r="A20" s="238">
        <v>8</v>
      </c>
      <c r="B20" s="243" t="s">
        <v>10751</v>
      </c>
      <c r="C20" s="243" t="s">
        <v>10752</v>
      </c>
      <c r="D20" s="243" t="s">
        <v>2725</v>
      </c>
      <c r="E20" s="243" t="s">
        <v>2307</v>
      </c>
      <c r="F20" s="243" t="s">
        <v>10751</v>
      </c>
      <c r="G20" s="243" t="s">
        <v>10752</v>
      </c>
      <c r="H20" s="243" t="s">
        <v>2725</v>
      </c>
      <c r="I20" s="243" t="s">
        <v>3176</v>
      </c>
      <c r="J20" s="243"/>
      <c r="K20" s="754"/>
      <c r="L20" s="243"/>
      <c r="M20" s="243" t="s">
        <v>10753</v>
      </c>
      <c r="N20" s="696"/>
      <c r="O20" s="1161" t="s">
        <v>8258</v>
      </c>
      <c r="P20" s="221" t="s">
        <v>1006</v>
      </c>
      <c r="Q20" s="239" t="s">
        <v>10751</v>
      </c>
      <c r="R20" s="239" t="s">
        <v>10752</v>
      </c>
      <c r="S20" s="239" t="s">
        <v>2725</v>
      </c>
      <c r="T20" s="1329" t="s">
        <v>79</v>
      </c>
      <c r="U20" s="113"/>
      <c r="V20" s="221"/>
      <c r="W20" s="1413" t="s">
        <v>1013</v>
      </c>
      <c r="X20" s="239" t="s">
        <v>10751</v>
      </c>
      <c r="Y20" s="239" t="s">
        <v>10752</v>
      </c>
      <c r="Z20" s="239" t="s">
        <v>2088</v>
      </c>
      <c r="AA20" s="548" t="s">
        <v>2849</v>
      </c>
    </row>
    <row r="21" spans="1:27" s="396" customFormat="1">
      <c r="A21" s="238">
        <v>9</v>
      </c>
      <c r="B21" s="243" t="s">
        <v>4707</v>
      </c>
      <c r="C21" s="243" t="s">
        <v>4708</v>
      </c>
      <c r="D21" s="243" t="s">
        <v>2084</v>
      </c>
      <c r="E21" s="243" t="s">
        <v>2108</v>
      </c>
      <c r="F21" s="243" t="s">
        <v>4707</v>
      </c>
      <c r="G21" s="243" t="s">
        <v>4708</v>
      </c>
      <c r="H21" s="243" t="s">
        <v>4807</v>
      </c>
      <c r="I21" s="243" t="s">
        <v>2108</v>
      </c>
      <c r="J21" s="243"/>
      <c r="K21" s="754" t="s">
        <v>3760</v>
      </c>
      <c r="L21" s="243"/>
      <c r="M21" s="762"/>
      <c r="N21" s="696"/>
      <c r="O21" s="1161" t="s">
        <v>8258</v>
      </c>
      <c r="P21" s="221" t="s">
        <v>1006</v>
      </c>
      <c r="Q21" s="239" t="s">
        <v>4707</v>
      </c>
      <c r="R21" s="239" t="s">
        <v>4708</v>
      </c>
      <c r="S21" s="239" t="s">
        <v>2084</v>
      </c>
      <c r="T21" s="229"/>
      <c r="U21" s="1203" t="s">
        <v>9678</v>
      </c>
      <c r="V21" s="1414"/>
      <c r="W21" s="1413" t="s">
        <v>1013</v>
      </c>
      <c r="X21" s="239" t="s">
        <v>4707</v>
      </c>
      <c r="Y21" s="239" t="s">
        <v>4710</v>
      </c>
      <c r="Z21" s="239" t="s">
        <v>2084</v>
      </c>
      <c r="AA21" s="360" t="s">
        <v>8514</v>
      </c>
    </row>
    <row r="22" spans="1:27" s="396" customFormat="1">
      <c r="A22" s="238">
        <v>10</v>
      </c>
      <c r="B22" s="243" t="s">
        <v>10756</v>
      </c>
      <c r="C22" s="243" t="s">
        <v>10757</v>
      </c>
      <c r="D22" s="243" t="s">
        <v>2084</v>
      </c>
      <c r="E22" s="243" t="s">
        <v>2108</v>
      </c>
      <c r="F22" s="243" t="s">
        <v>10756</v>
      </c>
      <c r="G22" s="308" t="s">
        <v>10758</v>
      </c>
      <c r="H22" s="243" t="s">
        <v>3513</v>
      </c>
      <c r="I22" s="243" t="s">
        <v>2108</v>
      </c>
      <c r="J22" s="243"/>
      <c r="K22" s="754" t="s">
        <v>3760</v>
      </c>
      <c r="L22" s="243"/>
      <c r="M22" s="762"/>
      <c r="N22" s="696"/>
      <c r="O22" s="1161" t="s">
        <v>8258</v>
      </c>
      <c r="P22" s="221" t="s">
        <v>1006</v>
      </c>
      <c r="Q22" s="239" t="s">
        <v>10756</v>
      </c>
      <c r="R22" s="239" t="s">
        <v>10757</v>
      </c>
      <c r="S22" s="239" t="s">
        <v>2084</v>
      </c>
      <c r="T22" s="229"/>
      <c r="U22" s="1203" t="s">
        <v>10769</v>
      </c>
      <c r="V22" s="221"/>
      <c r="W22" s="1413" t="s">
        <v>1013</v>
      </c>
      <c r="X22" s="239" t="s">
        <v>10756</v>
      </c>
      <c r="Y22" s="239" t="s">
        <v>10762</v>
      </c>
      <c r="Z22" s="239" t="s">
        <v>2084</v>
      </c>
      <c r="AA22" s="360" t="s">
        <v>8514</v>
      </c>
    </row>
    <row r="23" spans="1:27" s="396" customFormat="1">
      <c r="A23" s="238">
        <v>11</v>
      </c>
      <c r="B23" s="243" t="s">
        <v>2541</v>
      </c>
      <c r="C23" s="243" t="s">
        <v>4720</v>
      </c>
      <c r="D23" s="243" t="s">
        <v>2084</v>
      </c>
      <c r="E23" s="243" t="s">
        <v>2108</v>
      </c>
      <c r="F23" s="243" t="s">
        <v>2541</v>
      </c>
      <c r="G23" s="243" t="s">
        <v>4720</v>
      </c>
      <c r="H23" s="243" t="s">
        <v>3991</v>
      </c>
      <c r="I23" s="243" t="s">
        <v>2108</v>
      </c>
      <c r="J23" s="243"/>
      <c r="K23" s="754" t="s">
        <v>4808</v>
      </c>
      <c r="L23" s="243"/>
      <c r="M23" s="762"/>
      <c r="N23" s="696"/>
      <c r="O23" s="1161" t="s">
        <v>8258</v>
      </c>
      <c r="P23" s="221" t="s">
        <v>1006</v>
      </c>
      <c r="Q23" s="1329" t="s">
        <v>2541</v>
      </c>
      <c r="R23" s="1329" t="s">
        <v>4720</v>
      </c>
      <c r="S23" s="239" t="s">
        <v>2084</v>
      </c>
      <c r="T23" s="229"/>
      <c r="U23" s="1203" t="s">
        <v>10770</v>
      </c>
      <c r="V23" s="221"/>
      <c r="W23" s="1413" t="s">
        <v>1013</v>
      </c>
      <c r="X23" s="239" t="s">
        <v>4711</v>
      </c>
      <c r="Y23" s="239" t="s">
        <v>4714</v>
      </c>
      <c r="Z23" s="239" t="s">
        <v>2084</v>
      </c>
      <c r="AA23" s="360" t="s">
        <v>8514</v>
      </c>
    </row>
    <row r="24" spans="1:27" s="396" customFormat="1">
      <c r="A24" s="238">
        <v>12</v>
      </c>
      <c r="B24" s="243" t="s">
        <v>10763</v>
      </c>
      <c r="C24" s="243" t="s">
        <v>4954</v>
      </c>
      <c r="D24" s="243" t="s">
        <v>2084</v>
      </c>
      <c r="E24" s="243" t="s">
        <v>2108</v>
      </c>
      <c r="F24" s="308" t="s">
        <v>2150</v>
      </c>
      <c r="G24" s="308" t="s">
        <v>10593</v>
      </c>
      <c r="H24" s="243" t="s">
        <v>2084</v>
      </c>
      <c r="I24" s="243" t="s">
        <v>2108</v>
      </c>
      <c r="J24" s="243"/>
      <c r="K24" s="754" t="s">
        <v>4810</v>
      </c>
      <c r="L24" s="243"/>
      <c r="M24" s="762"/>
      <c r="N24" s="696"/>
      <c r="O24" s="1161" t="s">
        <v>8258</v>
      </c>
      <c r="P24" s="221" t="s">
        <v>1006</v>
      </c>
      <c r="Q24" s="239" t="s">
        <v>10763</v>
      </c>
      <c r="R24" s="239" t="s">
        <v>4954</v>
      </c>
      <c r="S24" s="239" t="s">
        <v>2084</v>
      </c>
      <c r="T24" s="229"/>
      <c r="U24" s="1203" t="s">
        <v>9663</v>
      </c>
      <c r="V24" s="221"/>
      <c r="W24" s="1413" t="s">
        <v>1013</v>
      </c>
      <c r="X24" s="239" t="s">
        <v>2541</v>
      </c>
      <c r="Y24" s="239" t="s">
        <v>4721</v>
      </c>
      <c r="Z24" s="239" t="s">
        <v>2084</v>
      </c>
      <c r="AA24" s="360" t="s">
        <v>8514</v>
      </c>
    </row>
    <row r="25" spans="1:27" s="396" customFormat="1">
      <c r="A25" s="238">
        <v>13</v>
      </c>
      <c r="B25" s="243" t="s">
        <v>10764</v>
      </c>
      <c r="C25" s="243" t="s">
        <v>10720</v>
      </c>
      <c r="D25" s="243" t="s">
        <v>2084</v>
      </c>
      <c r="E25" s="243" t="s">
        <v>2108</v>
      </c>
      <c r="F25" s="243" t="s">
        <v>10764</v>
      </c>
      <c r="G25" s="243" t="s">
        <v>10720</v>
      </c>
      <c r="H25" s="243" t="s">
        <v>3215</v>
      </c>
      <c r="I25" s="243" t="s">
        <v>2111</v>
      </c>
      <c r="J25" s="243"/>
      <c r="K25" s="754" t="s">
        <v>4916</v>
      </c>
      <c r="L25" s="243"/>
      <c r="M25" s="762"/>
      <c r="N25" s="696"/>
      <c r="O25" s="1161" t="s">
        <v>8258</v>
      </c>
      <c r="P25" s="221" t="s">
        <v>1006</v>
      </c>
      <c r="Q25" s="239" t="s">
        <v>10764</v>
      </c>
      <c r="R25" s="239" t="s">
        <v>10720</v>
      </c>
      <c r="S25" s="239" t="s">
        <v>2084</v>
      </c>
      <c r="T25" s="229"/>
      <c r="U25" s="1203" t="s">
        <v>10771</v>
      </c>
      <c r="V25" s="1414"/>
      <c r="W25" s="1413" t="s">
        <v>1013</v>
      </c>
      <c r="X25" s="239" t="s">
        <v>10719</v>
      </c>
      <c r="Y25" s="239" t="s">
        <v>10720</v>
      </c>
      <c r="Z25" s="239" t="s">
        <v>2084</v>
      </c>
      <c r="AA25" s="360" t="s">
        <v>8514</v>
      </c>
    </row>
    <row r="26" spans="1:27" s="396" customFormat="1">
      <c r="A26" s="238">
        <v>14</v>
      </c>
      <c r="B26" s="243" t="s">
        <v>10766</v>
      </c>
      <c r="C26" s="243" t="s">
        <v>10723</v>
      </c>
      <c r="D26" s="243" t="s">
        <v>2084</v>
      </c>
      <c r="E26" s="243" t="s">
        <v>2108</v>
      </c>
      <c r="F26" s="243" t="s">
        <v>10766</v>
      </c>
      <c r="G26" s="243" t="s">
        <v>10723</v>
      </c>
      <c r="H26" s="243" t="s">
        <v>3215</v>
      </c>
      <c r="I26" s="243" t="s">
        <v>2111</v>
      </c>
      <c r="J26" s="243"/>
      <c r="K26" s="754" t="s">
        <v>4916</v>
      </c>
      <c r="L26" s="243"/>
      <c r="M26" s="762"/>
      <c r="N26" s="696"/>
      <c r="O26" s="1161" t="s">
        <v>8258</v>
      </c>
      <c r="P26" s="221" t="s">
        <v>1006</v>
      </c>
      <c r="Q26" s="239" t="s">
        <v>10766</v>
      </c>
      <c r="R26" s="239" t="s">
        <v>10723</v>
      </c>
      <c r="S26" s="243" t="s">
        <v>2084</v>
      </c>
      <c r="T26" s="229"/>
      <c r="U26" s="1203" t="s">
        <v>10772</v>
      </c>
      <c r="V26" s="1414"/>
      <c r="W26" s="1413" t="s">
        <v>1013</v>
      </c>
      <c r="X26" s="239" t="s">
        <v>10773</v>
      </c>
      <c r="Y26" s="239" t="s">
        <v>10723</v>
      </c>
      <c r="Z26" s="239" t="s">
        <v>2084</v>
      </c>
      <c r="AA26" s="360" t="s">
        <v>8514</v>
      </c>
    </row>
  </sheetData>
  <phoneticPr fontId="5" type="noConversion"/>
  <dataValidations count="4">
    <dataValidation type="list" allowBlank="1" showInputMessage="1" showErrorMessage="1" sqref="B6" xr:uid="{00000000-0002-0000-9E00-000000000000}">
      <formula1>"Mi: Minute,H: Hour,D: Daily,W: Weekly,M: Monthly,Y: Yearly"</formula1>
    </dataValidation>
    <dataValidation type="list" allowBlank="1" showInputMessage="1" showErrorMessage="1" sqref="B7 B9 O7:O9" xr:uid="{00000000-0002-0000-9E00-000001000000}">
      <formula1>"替换,追加"</formula1>
    </dataValidation>
    <dataValidation type="list" allowBlank="1" showInputMessage="1" showErrorMessage="1" sqref="N12:N26" xr:uid="{00000000-0002-0000-9E00-000002000000}">
      <formula1>"匹配,基线特有,本地扩充,废弃"</formula1>
    </dataValidation>
    <dataValidation type="list" allowBlank="1" showInputMessage="1" showErrorMessage="1" sqref="R4:R6" xr:uid="{00000000-0002-0000-9E00-000003000000}">
      <formula1>"left join,inner join,union,union all"</formula1>
    </dataValidation>
  </dataValidations>
  <hyperlinks>
    <hyperlink ref="A1" location="目录!A1" display="返回" xr:uid="{00000000-0004-0000-9E00-000000000000}"/>
  </hyperlinks>
  <pageMargins left="0.75" right="0.75" top="1" bottom="1" header="0.51180555555555596" footer="0.51180555555555596"/>
  <pageSetup paperSize="9" orientation="portrait"/>
  <legacyDrawing r:id="rId1"/>
</worksheet>
</file>

<file path=xl/worksheets/sheet1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AA179"/>
  <sheetViews>
    <sheetView topLeftCell="D4" workbookViewId="0">
      <selection activeCell="I22" sqref="I22"/>
    </sheetView>
  </sheetViews>
  <sheetFormatPr defaultColWidth="9" defaultRowHeight="15.6"/>
  <cols>
    <col min="1" max="1" width="8.21875" style="328" customWidth="1"/>
    <col min="2" max="2" width="28.44140625" style="396" customWidth="1"/>
    <col min="3" max="3" width="25.77734375" style="396" customWidth="1"/>
    <col min="4" max="4" width="15.21875" style="396" customWidth="1"/>
    <col min="5" max="5" width="12.109375" style="396" customWidth="1"/>
    <col min="6" max="6" width="19.77734375" style="396" customWidth="1"/>
    <col min="7" max="7" width="19.33203125" style="396" customWidth="1"/>
    <col min="8" max="9" width="12.109375" style="396" customWidth="1"/>
    <col min="10" max="10" width="7.88671875" style="396" customWidth="1"/>
    <col min="11" max="12" width="4.6640625" style="396" customWidth="1"/>
    <col min="13" max="13" width="4.77734375" style="396" customWidth="1"/>
    <col min="14" max="14" width="11.21875" style="396" customWidth="1"/>
    <col min="15" max="15" width="9" style="325"/>
    <col min="16" max="16" width="17.21875" style="325" customWidth="1"/>
    <col min="17" max="17" width="14.77734375" style="325" customWidth="1"/>
    <col min="18" max="18" width="19" style="325" customWidth="1"/>
    <col min="19" max="19" width="12.33203125" style="325" customWidth="1"/>
    <col min="20" max="20" width="11.21875" style="325" customWidth="1"/>
    <col min="21" max="21" width="8.88671875" style="325" customWidth="1"/>
    <col min="22" max="22" width="9" style="325"/>
    <col min="23" max="23" width="16.77734375" style="396" customWidth="1"/>
    <col min="24" max="24" width="12.6640625" style="396" customWidth="1"/>
    <col min="25" max="25" width="13.6640625" style="396" customWidth="1"/>
    <col min="26" max="26" width="13.109375" style="396" customWidth="1"/>
    <col min="27" max="27" width="13.77734375" style="396" customWidth="1"/>
    <col min="28" max="16384" width="9" style="328"/>
  </cols>
  <sheetData>
    <row r="1" spans="1:27" s="396" customFormat="1">
      <c r="A1" s="2" t="s">
        <v>2037</v>
      </c>
      <c r="B1" s="331"/>
      <c r="C1" s="331"/>
      <c r="D1" s="331"/>
      <c r="E1" s="331"/>
      <c r="F1" s="331"/>
      <c r="G1" s="331"/>
      <c r="H1" s="331"/>
      <c r="I1" s="331"/>
      <c r="J1" s="331"/>
      <c r="K1" s="331"/>
      <c r="L1" s="331"/>
      <c r="M1" s="331"/>
      <c r="N1" s="331"/>
      <c r="O1" s="331"/>
      <c r="P1" s="331"/>
      <c r="Q1" s="331"/>
      <c r="R1" s="331"/>
      <c r="S1" s="331"/>
      <c r="T1" s="331"/>
      <c r="U1" s="331"/>
      <c r="V1" s="331"/>
      <c r="W1" s="336"/>
      <c r="X1" s="336"/>
      <c r="Y1" s="336"/>
      <c r="Z1" s="336"/>
      <c r="AA1" s="336"/>
    </row>
    <row r="2" spans="1:27" s="396" customFormat="1">
      <c r="A2" s="216" t="s">
        <v>2038</v>
      </c>
      <c r="B2" s="217"/>
      <c r="C2" s="217"/>
      <c r="D2" s="217"/>
      <c r="E2" s="217"/>
      <c r="F2" s="217"/>
      <c r="G2" s="217"/>
      <c r="H2" s="217"/>
      <c r="I2" s="217"/>
      <c r="J2" s="217"/>
      <c r="K2" s="217"/>
      <c r="L2" s="217"/>
      <c r="M2" s="217"/>
      <c r="N2" s="217"/>
      <c r="O2" s="1183" t="s">
        <v>2830</v>
      </c>
      <c r="P2" s="1184"/>
      <c r="Q2" s="1184"/>
      <c r="R2" s="1184"/>
      <c r="S2" s="1184"/>
      <c r="T2" s="1184"/>
      <c r="U2" s="1184"/>
      <c r="V2" s="1184"/>
      <c r="W2" s="337" t="s">
        <v>2039</v>
      </c>
      <c r="X2" s="338"/>
      <c r="Y2" s="338"/>
      <c r="Z2" s="338"/>
      <c r="AA2" s="353"/>
    </row>
    <row r="3" spans="1:27" s="396" customFormat="1">
      <c r="A3" s="218" t="s">
        <v>2040</v>
      </c>
      <c r="B3" s="316" t="s">
        <v>1015</v>
      </c>
      <c r="C3" s="219"/>
      <c r="D3" s="219"/>
      <c r="E3" s="219"/>
      <c r="F3" s="219"/>
      <c r="G3" s="219"/>
      <c r="H3" s="219"/>
      <c r="I3" s="219"/>
      <c r="J3" s="219"/>
      <c r="K3" s="219"/>
      <c r="L3" s="219"/>
      <c r="M3" s="219"/>
      <c r="N3" s="219"/>
      <c r="O3" s="1185" t="s">
        <v>2831</v>
      </c>
      <c r="P3" s="1186" t="s">
        <v>2832</v>
      </c>
      <c r="Q3" s="1186" t="s">
        <v>2833</v>
      </c>
      <c r="R3" s="1186" t="s">
        <v>2834</v>
      </c>
      <c r="S3" s="1186" t="s">
        <v>2835</v>
      </c>
      <c r="T3" s="1186" t="s">
        <v>2836</v>
      </c>
      <c r="U3" s="1186" t="s">
        <v>2837</v>
      </c>
      <c r="V3" s="1195" t="s">
        <v>73</v>
      </c>
      <c r="W3" s="339" t="s">
        <v>2041</v>
      </c>
      <c r="X3" s="340" t="s">
        <v>2042</v>
      </c>
      <c r="Y3" s="340"/>
      <c r="Z3" s="354"/>
      <c r="AA3" s="355"/>
    </row>
    <row r="4" spans="1:27" s="397" customFormat="1">
      <c r="A4" s="220" t="s">
        <v>2042</v>
      </c>
      <c r="B4" s="316" t="s">
        <v>1014</v>
      </c>
      <c r="C4" s="352"/>
      <c r="D4" s="352"/>
      <c r="E4" s="352"/>
      <c r="F4" s="352"/>
      <c r="G4" s="352"/>
      <c r="H4" s="352"/>
      <c r="I4" s="352"/>
      <c r="J4" s="352"/>
      <c r="K4" s="352"/>
      <c r="L4" s="352"/>
      <c r="M4" s="352"/>
      <c r="N4" s="352"/>
      <c r="O4" s="1161" t="s">
        <v>2043</v>
      </c>
      <c r="P4" s="360" t="s">
        <v>901</v>
      </c>
      <c r="Q4" s="360" t="s">
        <v>10774</v>
      </c>
      <c r="R4" s="360" t="s">
        <v>10503</v>
      </c>
      <c r="S4" s="360" t="s">
        <v>8260</v>
      </c>
      <c r="T4" s="360" t="s">
        <v>10775</v>
      </c>
      <c r="U4" s="360"/>
      <c r="V4" s="229"/>
      <c r="W4" s="1161" t="s">
        <v>2301</v>
      </c>
      <c r="X4" s="417" t="s">
        <v>1016</v>
      </c>
      <c r="Y4" s="229"/>
      <c r="Z4" s="221"/>
      <c r="AA4" s="229"/>
    </row>
    <row r="5" spans="1:27" s="397" customFormat="1">
      <c r="A5" s="220" t="s">
        <v>2041</v>
      </c>
      <c r="B5" s="221" t="s">
        <v>2043</v>
      </c>
      <c r="C5" s="352"/>
      <c r="D5" s="352"/>
      <c r="E5" s="352"/>
      <c r="F5" s="352"/>
      <c r="G5" s="352"/>
      <c r="H5" s="352"/>
      <c r="I5" s="352"/>
      <c r="J5" s="352"/>
      <c r="K5" s="352"/>
      <c r="L5" s="352"/>
      <c r="M5" s="352"/>
      <c r="N5" s="352"/>
      <c r="O5" s="1161"/>
      <c r="P5" s="1169"/>
      <c r="Q5" s="1169"/>
      <c r="R5" s="360"/>
      <c r="S5" s="360"/>
      <c r="T5" s="360"/>
      <c r="U5" s="360"/>
      <c r="V5" s="360"/>
      <c r="W5" s="341"/>
      <c r="X5" s="1197"/>
      <c r="Y5" s="229"/>
      <c r="Z5" s="221"/>
      <c r="AA5" s="229"/>
    </row>
    <row r="6" spans="1:27" s="397" customFormat="1">
      <c r="A6" s="220" t="s">
        <v>2044</v>
      </c>
      <c r="B6" s="1175" t="s">
        <v>10776</v>
      </c>
      <c r="C6" s="222"/>
      <c r="D6" s="222"/>
      <c r="E6" s="222"/>
      <c r="F6" s="222"/>
      <c r="G6" s="222"/>
      <c r="H6" s="222"/>
      <c r="I6" s="222"/>
      <c r="J6" s="222"/>
      <c r="K6" s="222"/>
      <c r="L6" s="222"/>
      <c r="M6" s="222"/>
      <c r="N6" s="222"/>
      <c r="O6" s="1161"/>
      <c r="P6" s="360"/>
      <c r="Q6" s="360"/>
      <c r="R6" s="360"/>
      <c r="S6" s="360"/>
      <c r="T6" s="360"/>
      <c r="U6" s="360"/>
      <c r="V6" s="229"/>
      <c r="W6" s="1198"/>
      <c r="X6" s="827"/>
      <c r="Y6" s="827"/>
      <c r="Z6" s="225"/>
      <c r="AA6" s="827"/>
    </row>
    <row r="7" spans="1:27" s="396" customFormat="1">
      <c r="A7" s="223" t="s">
        <v>2046</v>
      </c>
      <c r="B7" s="1176" t="s">
        <v>2047</v>
      </c>
      <c r="C7" s="219"/>
      <c r="D7" s="219"/>
      <c r="E7" s="219"/>
      <c r="F7" s="219"/>
      <c r="G7" s="219"/>
      <c r="H7" s="219"/>
      <c r="I7" s="219"/>
      <c r="J7" s="219"/>
      <c r="K7" s="219"/>
      <c r="L7" s="219"/>
      <c r="M7" s="219"/>
      <c r="N7" s="219"/>
      <c r="O7" s="1161"/>
      <c r="P7" s="1187"/>
      <c r="Q7" s="1187"/>
      <c r="R7" s="1187"/>
      <c r="S7" s="1187"/>
      <c r="T7" s="1187"/>
      <c r="U7" s="1187"/>
      <c r="V7" s="1187"/>
      <c r="W7" s="347"/>
      <c r="X7" s="346"/>
      <c r="Y7" s="348"/>
      <c r="Z7" s="358"/>
      <c r="AA7" s="348"/>
    </row>
    <row r="8" spans="1:27" s="396" customFormat="1">
      <c r="A8" s="223" t="s">
        <v>2048</v>
      </c>
      <c r="B8" s="225"/>
      <c r="C8" s="219"/>
      <c r="D8" s="219"/>
      <c r="E8" s="219"/>
      <c r="F8" s="219"/>
      <c r="G8" s="219"/>
      <c r="H8" s="219"/>
      <c r="I8" s="219"/>
      <c r="J8" s="219"/>
      <c r="K8" s="219"/>
      <c r="L8" s="219"/>
      <c r="M8" s="219"/>
      <c r="N8" s="219"/>
      <c r="O8" s="1161"/>
      <c r="P8" s="360"/>
      <c r="Q8" s="360"/>
      <c r="R8" s="360"/>
      <c r="S8" s="360"/>
      <c r="T8" s="360"/>
      <c r="U8" s="360"/>
      <c r="V8" s="229"/>
      <c r="W8" s="347"/>
      <c r="X8" s="346"/>
      <c r="Y8" s="348"/>
      <c r="Z8" s="358"/>
      <c r="AA8" s="348"/>
    </row>
    <row r="9" spans="1:27" s="396" customFormat="1">
      <c r="A9" s="223"/>
      <c r="B9" s="226"/>
      <c r="C9" s="219"/>
      <c r="D9" s="219"/>
      <c r="E9" s="219"/>
      <c r="F9" s="219"/>
      <c r="G9" s="219"/>
      <c r="H9" s="219"/>
      <c r="I9" s="219"/>
      <c r="J9" s="219"/>
      <c r="K9" s="219"/>
      <c r="L9" s="219"/>
      <c r="M9" s="219"/>
      <c r="N9" s="219"/>
      <c r="O9" s="1189"/>
      <c r="P9" s="360"/>
      <c r="Q9" s="360"/>
      <c r="R9" s="360"/>
      <c r="S9" s="360"/>
      <c r="T9" s="360"/>
      <c r="U9" s="360"/>
      <c r="V9" s="360"/>
      <c r="W9" s="347"/>
      <c r="X9" s="348"/>
      <c r="Y9" s="348"/>
      <c r="Z9" s="358"/>
      <c r="AA9" s="67"/>
    </row>
    <row r="10" spans="1:27" s="396" customFormat="1">
      <c r="A10" s="216" t="s">
        <v>2049</v>
      </c>
      <c r="B10" s="217"/>
      <c r="C10" s="217"/>
      <c r="D10" s="217"/>
      <c r="E10" s="217"/>
      <c r="F10" s="217"/>
      <c r="G10" s="217"/>
      <c r="H10" s="217"/>
      <c r="I10" s="217"/>
      <c r="J10" s="217"/>
      <c r="K10" s="217"/>
      <c r="L10" s="217"/>
      <c r="M10" s="217"/>
      <c r="N10" s="217"/>
      <c r="O10" s="1183" t="s">
        <v>2839</v>
      </c>
      <c r="P10" s="1184"/>
      <c r="Q10" s="1184"/>
      <c r="R10" s="1184"/>
      <c r="S10" s="1184"/>
      <c r="T10" s="1184"/>
      <c r="U10" s="1184"/>
      <c r="V10" s="1184"/>
      <c r="W10" s="337" t="s">
        <v>2050</v>
      </c>
      <c r="X10" s="338"/>
      <c r="Y10" s="338"/>
      <c r="Z10" s="338"/>
      <c r="AA10" s="353"/>
    </row>
    <row r="11" spans="1:27" s="396" customFormat="1" ht="24.75" customHeight="1">
      <c r="A11" s="227" t="s">
        <v>49</v>
      </c>
      <c r="B11" s="228" t="s">
        <v>2051</v>
      </c>
      <c r="C11" s="228" t="s">
        <v>2052</v>
      </c>
      <c r="D11" s="228" t="s">
        <v>2053</v>
      </c>
      <c r="E11" s="228" t="s">
        <v>2054</v>
      </c>
      <c r="F11" s="15" t="s">
        <v>3169</v>
      </c>
      <c r="G11" s="15" t="s">
        <v>3170</v>
      </c>
      <c r="H11" s="15" t="s">
        <v>3171</v>
      </c>
      <c r="I11" s="15" t="s">
        <v>3172</v>
      </c>
      <c r="J11" s="228" t="s">
        <v>2055</v>
      </c>
      <c r="K11" s="228" t="s">
        <v>2056</v>
      </c>
      <c r="L11" s="228" t="s">
        <v>2057</v>
      </c>
      <c r="M11" s="228" t="s">
        <v>73</v>
      </c>
      <c r="N11" s="1191" t="s">
        <v>2058</v>
      </c>
      <c r="O11" s="1192" t="s">
        <v>2831</v>
      </c>
      <c r="P11" s="1193" t="s">
        <v>2832</v>
      </c>
      <c r="Q11" s="1200" t="s">
        <v>2840</v>
      </c>
      <c r="R11" s="1200" t="s">
        <v>2841</v>
      </c>
      <c r="S11" s="1200" t="s">
        <v>2842</v>
      </c>
      <c r="T11" s="1200" t="s">
        <v>2843</v>
      </c>
      <c r="U11" s="1200" t="s">
        <v>2844</v>
      </c>
      <c r="V11" s="1201" t="s">
        <v>73</v>
      </c>
      <c r="W11" s="390" t="s">
        <v>2059</v>
      </c>
      <c r="X11" s="390" t="s">
        <v>2060</v>
      </c>
      <c r="Y11" s="390" t="s">
        <v>2061</v>
      </c>
      <c r="Z11" s="390" t="s">
        <v>2062</v>
      </c>
      <c r="AA11" s="390" t="s">
        <v>2063</v>
      </c>
    </row>
    <row r="12" spans="1:27" s="1370" customFormat="1" ht="13.2">
      <c r="A12" s="1379">
        <v>0</v>
      </c>
      <c r="B12" s="317" t="s">
        <v>2064</v>
      </c>
      <c r="C12" s="411" t="s">
        <v>2065</v>
      </c>
      <c r="D12" s="411" t="s">
        <v>2078</v>
      </c>
      <c r="E12" s="402" t="s">
        <v>2307</v>
      </c>
      <c r="F12" s="243" t="s">
        <v>2064</v>
      </c>
      <c r="G12" s="243" t="s">
        <v>2065</v>
      </c>
      <c r="H12" s="243" t="s">
        <v>2066</v>
      </c>
      <c r="I12" s="243" t="s">
        <v>2067</v>
      </c>
      <c r="J12" s="1194"/>
      <c r="K12" s="1388"/>
      <c r="L12" s="411"/>
      <c r="M12" s="411"/>
      <c r="N12" s="404" t="s">
        <v>2308</v>
      </c>
      <c r="O12" s="1161" t="s">
        <v>2043</v>
      </c>
      <c r="P12" s="360" t="s">
        <v>901</v>
      </c>
      <c r="Q12" s="360" t="s">
        <v>2304</v>
      </c>
      <c r="R12" s="360" t="s">
        <v>2670</v>
      </c>
      <c r="S12" s="360" t="s">
        <v>2078</v>
      </c>
      <c r="T12" s="360" t="s">
        <v>79</v>
      </c>
      <c r="U12" s="360" t="s">
        <v>2670</v>
      </c>
      <c r="V12" s="360"/>
      <c r="W12" s="1399" t="s">
        <v>1016</v>
      </c>
      <c r="X12" s="317" t="s">
        <v>2064</v>
      </c>
      <c r="Y12" s="317" t="s">
        <v>2753</v>
      </c>
      <c r="Z12" s="317" t="s">
        <v>2754</v>
      </c>
      <c r="AA12" s="317" t="s">
        <v>2849</v>
      </c>
    </row>
    <row r="13" spans="1:27" s="1370" customFormat="1" ht="13.2">
      <c r="A13" s="1379">
        <v>1</v>
      </c>
      <c r="B13" s="405" t="s">
        <v>105</v>
      </c>
      <c r="C13" s="405" t="s">
        <v>2239</v>
      </c>
      <c r="D13" s="411" t="s">
        <v>2278</v>
      </c>
      <c r="E13" s="1380" t="s">
        <v>2307</v>
      </c>
      <c r="F13" s="243" t="s">
        <v>105</v>
      </c>
      <c r="G13" s="243" t="s">
        <v>2239</v>
      </c>
      <c r="H13" s="243" t="s">
        <v>3175</v>
      </c>
      <c r="I13" s="243" t="s">
        <v>2241</v>
      </c>
      <c r="J13" s="1389" t="s">
        <v>79</v>
      </c>
      <c r="K13" s="411"/>
      <c r="L13" s="411"/>
      <c r="M13" s="411"/>
      <c r="N13" s="404" t="s">
        <v>2308</v>
      </c>
      <c r="O13" s="1161" t="s">
        <v>2043</v>
      </c>
      <c r="P13" s="360" t="s">
        <v>901</v>
      </c>
      <c r="Q13" s="360" t="s">
        <v>105</v>
      </c>
      <c r="R13" s="360" t="s">
        <v>2239</v>
      </c>
      <c r="S13" s="360" t="s">
        <v>2278</v>
      </c>
      <c r="T13" s="360" t="s">
        <v>79</v>
      </c>
      <c r="U13" s="360" t="s">
        <v>2239</v>
      </c>
      <c r="V13" s="360"/>
      <c r="W13" s="1161" t="s">
        <v>1016</v>
      </c>
      <c r="X13" s="317" t="s">
        <v>2238</v>
      </c>
      <c r="Y13" s="317" t="s">
        <v>2675</v>
      </c>
      <c r="Z13" s="317" t="s">
        <v>2811</v>
      </c>
      <c r="AA13" s="317" t="s">
        <v>2849</v>
      </c>
    </row>
    <row r="14" spans="1:27" s="1370" customFormat="1" ht="13.2">
      <c r="A14" s="1379">
        <v>2</v>
      </c>
      <c r="B14" s="496" t="s">
        <v>222</v>
      </c>
      <c r="C14" s="496" t="s">
        <v>2234</v>
      </c>
      <c r="D14" s="496" t="s">
        <v>3898</v>
      </c>
      <c r="E14" s="1381" t="s">
        <v>2307</v>
      </c>
      <c r="F14" s="496" t="s">
        <v>222</v>
      </c>
      <c r="G14" s="496" t="s">
        <v>2234</v>
      </c>
      <c r="H14" s="496" t="s">
        <v>3898</v>
      </c>
      <c r="I14" s="1381" t="s">
        <v>2307</v>
      </c>
      <c r="J14" s="1390"/>
      <c r="K14" s="1391"/>
      <c r="L14" s="1392"/>
      <c r="M14" s="1384"/>
      <c r="N14" s="1393" t="s">
        <v>2286</v>
      </c>
      <c r="O14" s="1372"/>
      <c r="P14" s="1169"/>
      <c r="Q14" s="1169"/>
      <c r="R14" s="1169"/>
      <c r="S14" s="1169"/>
      <c r="T14" s="1169"/>
      <c r="U14" s="1169"/>
      <c r="V14" s="1169"/>
      <c r="W14" s="1161" t="s">
        <v>1016</v>
      </c>
      <c r="X14" s="317" t="s">
        <v>222</v>
      </c>
      <c r="Y14" s="317" t="s">
        <v>2234</v>
      </c>
      <c r="Z14" s="317" t="s">
        <v>3898</v>
      </c>
      <c r="AA14" s="317" t="s">
        <v>2849</v>
      </c>
    </row>
    <row r="15" spans="1:27" s="1370" customFormat="1" ht="13.2">
      <c r="A15" s="1379">
        <v>3</v>
      </c>
      <c r="B15" s="1382" t="s">
        <v>3989</v>
      </c>
      <c r="C15" s="496" t="s">
        <v>8933</v>
      </c>
      <c r="D15" s="1383" t="s">
        <v>2803</v>
      </c>
      <c r="E15" s="1383" t="s">
        <v>2307</v>
      </c>
      <c r="F15" s="1382" t="s">
        <v>3989</v>
      </c>
      <c r="G15" s="496" t="s">
        <v>8933</v>
      </c>
      <c r="H15" s="1383" t="s">
        <v>2803</v>
      </c>
      <c r="I15" s="1383" t="s">
        <v>2307</v>
      </c>
      <c r="J15" s="496"/>
      <c r="K15" s="1391"/>
      <c r="L15" s="1384"/>
      <c r="M15" s="1384"/>
      <c r="N15" s="1393" t="s">
        <v>2286</v>
      </c>
      <c r="O15" s="1372"/>
      <c r="P15" s="1169"/>
      <c r="Q15" s="1169"/>
      <c r="R15" s="1169"/>
      <c r="S15" s="1169"/>
      <c r="T15" s="1169"/>
      <c r="U15" s="1169"/>
      <c r="V15" s="1169"/>
      <c r="W15" s="1161" t="s">
        <v>1016</v>
      </c>
      <c r="X15" s="317" t="s">
        <v>2333</v>
      </c>
      <c r="Y15" s="317" t="s">
        <v>2705</v>
      </c>
      <c r="Z15" s="317" t="s">
        <v>2096</v>
      </c>
      <c r="AA15" s="317" t="s">
        <v>2849</v>
      </c>
    </row>
    <row r="16" spans="1:27" s="1370" customFormat="1" ht="13.2">
      <c r="A16" s="1379">
        <v>4</v>
      </c>
      <c r="B16" s="496" t="s">
        <v>3174</v>
      </c>
      <c r="C16" s="496" t="s">
        <v>2818</v>
      </c>
      <c r="D16" s="1384" t="s">
        <v>2235</v>
      </c>
      <c r="E16" s="1384" t="s">
        <v>2237</v>
      </c>
      <c r="F16" s="496" t="s">
        <v>3174</v>
      </c>
      <c r="G16" s="496" t="s">
        <v>2818</v>
      </c>
      <c r="H16" s="1384" t="s">
        <v>2235</v>
      </c>
      <c r="I16" s="1384" t="s">
        <v>2237</v>
      </c>
      <c r="J16" s="1390"/>
      <c r="K16" s="1391"/>
      <c r="L16" s="1384"/>
      <c r="M16" s="1384"/>
      <c r="N16" s="1393" t="s">
        <v>2286</v>
      </c>
      <c r="O16" s="1372"/>
      <c r="P16" s="1169"/>
      <c r="Q16" s="1169"/>
      <c r="R16" s="1169"/>
      <c r="S16" s="1169"/>
      <c r="T16" s="1169"/>
      <c r="U16" s="1169"/>
      <c r="V16" s="1169"/>
      <c r="W16" s="1161" t="s">
        <v>1016</v>
      </c>
      <c r="X16" s="317" t="s">
        <v>3174</v>
      </c>
      <c r="Y16" s="317" t="s">
        <v>3622</v>
      </c>
      <c r="Z16" s="317" t="s">
        <v>2066</v>
      </c>
      <c r="AA16" s="317" t="s">
        <v>2849</v>
      </c>
    </row>
    <row r="17" spans="1:27" s="1370" customFormat="1" ht="13.2">
      <c r="A17" s="1379">
        <v>5</v>
      </c>
      <c r="B17" s="496" t="s">
        <v>2335</v>
      </c>
      <c r="C17" s="496" t="s">
        <v>2069</v>
      </c>
      <c r="D17" s="496" t="s">
        <v>5225</v>
      </c>
      <c r="E17" s="1385" t="s">
        <v>2307</v>
      </c>
      <c r="F17" s="496" t="s">
        <v>2335</v>
      </c>
      <c r="G17" s="496" t="s">
        <v>2069</v>
      </c>
      <c r="H17" s="496" t="s">
        <v>5225</v>
      </c>
      <c r="I17" s="1385" t="s">
        <v>2307</v>
      </c>
      <c r="J17" s="1390"/>
      <c r="K17" s="1391"/>
      <c r="L17" s="1382"/>
      <c r="M17" s="1384"/>
      <c r="N17" s="1393" t="s">
        <v>2286</v>
      </c>
      <c r="O17" s="1372"/>
      <c r="P17" s="1169"/>
      <c r="Q17" s="1169"/>
      <c r="R17" s="1169"/>
      <c r="S17" s="1169"/>
      <c r="T17" s="1169"/>
      <c r="U17" s="1169"/>
      <c r="V17" s="1169"/>
      <c r="W17" s="1161" t="s">
        <v>1016</v>
      </c>
      <c r="X17" s="317" t="s">
        <v>2335</v>
      </c>
      <c r="Y17" s="317" t="s">
        <v>2672</v>
      </c>
      <c r="Z17" s="317" t="s">
        <v>5225</v>
      </c>
      <c r="AA17" s="317" t="s">
        <v>2849</v>
      </c>
    </row>
    <row r="18" spans="1:27" s="396" customFormat="1">
      <c r="A18" s="1379">
        <v>6</v>
      </c>
      <c r="B18" s="496" t="s">
        <v>4735</v>
      </c>
      <c r="C18" s="496" t="s">
        <v>10777</v>
      </c>
      <c r="D18" s="496" t="s">
        <v>2070</v>
      </c>
      <c r="E18" s="1383" t="s">
        <v>2307</v>
      </c>
      <c r="F18" s="496" t="s">
        <v>4735</v>
      </c>
      <c r="G18" s="496" t="s">
        <v>10777</v>
      </c>
      <c r="H18" s="496" t="s">
        <v>2070</v>
      </c>
      <c r="I18" s="1383" t="s">
        <v>2307</v>
      </c>
      <c r="J18" s="1394"/>
      <c r="K18" s="1391"/>
      <c r="L18" s="1382"/>
      <c r="M18" s="1384"/>
      <c r="N18" s="1393" t="s">
        <v>2286</v>
      </c>
      <c r="O18" s="1372"/>
      <c r="P18" s="1169"/>
      <c r="Q18" s="1169"/>
      <c r="R18" s="1169"/>
      <c r="S18" s="1169"/>
      <c r="T18" s="1169"/>
      <c r="U18" s="1169"/>
      <c r="V18" s="1169"/>
      <c r="W18" s="1161" t="s">
        <v>1016</v>
      </c>
      <c r="X18" s="317" t="s">
        <v>4735</v>
      </c>
      <c r="Y18" s="317" t="s">
        <v>4164</v>
      </c>
      <c r="Z18" s="317" t="s">
        <v>2070</v>
      </c>
      <c r="AA18" s="317" t="s">
        <v>2849</v>
      </c>
    </row>
    <row r="19" spans="1:27" s="396" customFormat="1">
      <c r="A19" s="1379">
        <v>7</v>
      </c>
      <c r="B19" s="496" t="s">
        <v>2338</v>
      </c>
      <c r="C19" s="496" t="s">
        <v>2722</v>
      </c>
      <c r="D19" s="1384" t="s">
        <v>2725</v>
      </c>
      <c r="E19" s="1385" t="s">
        <v>2307</v>
      </c>
      <c r="F19" s="496" t="s">
        <v>2338</v>
      </c>
      <c r="G19" s="496" t="s">
        <v>2722</v>
      </c>
      <c r="H19" s="1384" t="s">
        <v>2725</v>
      </c>
      <c r="I19" s="1385" t="s">
        <v>2307</v>
      </c>
      <c r="J19" s="1393"/>
      <c r="K19" s="1391"/>
      <c r="L19" s="1384"/>
      <c r="M19" s="1384"/>
      <c r="N19" s="1393" t="s">
        <v>2286</v>
      </c>
      <c r="O19" s="1372"/>
      <c r="P19" s="1169"/>
      <c r="Q19" s="1169"/>
      <c r="R19" s="1169"/>
      <c r="S19" s="1169"/>
      <c r="T19" s="1169"/>
      <c r="U19" s="1169"/>
      <c r="V19" s="1169"/>
      <c r="W19" s="1161" t="s">
        <v>1016</v>
      </c>
      <c r="X19" s="317" t="s">
        <v>2338</v>
      </c>
      <c r="Y19" s="317" t="s">
        <v>2722</v>
      </c>
      <c r="Z19" s="317" t="s">
        <v>2100</v>
      </c>
      <c r="AA19" s="317" t="s">
        <v>2849</v>
      </c>
    </row>
    <row r="20" spans="1:27" s="396" customFormat="1">
      <c r="A20" s="1379">
        <v>8</v>
      </c>
      <c r="B20" s="496" t="s">
        <v>2341</v>
      </c>
      <c r="C20" s="496" t="s">
        <v>5559</v>
      </c>
      <c r="D20" s="496" t="s">
        <v>2100</v>
      </c>
      <c r="E20" s="1385" t="s">
        <v>2307</v>
      </c>
      <c r="F20" s="496" t="s">
        <v>2341</v>
      </c>
      <c r="G20" s="496" t="s">
        <v>5559</v>
      </c>
      <c r="H20" s="496" t="s">
        <v>2100</v>
      </c>
      <c r="I20" s="1385" t="s">
        <v>2307</v>
      </c>
      <c r="J20" s="1393"/>
      <c r="K20" s="1384"/>
      <c r="L20" s="1384"/>
      <c r="M20" s="1384"/>
      <c r="N20" s="1393" t="s">
        <v>2286</v>
      </c>
      <c r="O20" s="1372"/>
      <c r="P20" s="1169"/>
      <c r="Q20" s="1169"/>
      <c r="R20" s="1169"/>
      <c r="S20" s="1169"/>
      <c r="T20" s="1169"/>
      <c r="U20" s="1169"/>
      <c r="V20" s="1169"/>
      <c r="W20" s="1161" t="s">
        <v>1016</v>
      </c>
      <c r="X20" s="317" t="s">
        <v>2341</v>
      </c>
      <c r="Y20" s="317" t="s">
        <v>5559</v>
      </c>
      <c r="Z20" s="317" t="s">
        <v>2100</v>
      </c>
      <c r="AA20" s="317" t="s">
        <v>2849</v>
      </c>
    </row>
    <row r="21" spans="1:27" s="396" customFormat="1">
      <c r="A21" s="1379">
        <v>9</v>
      </c>
      <c r="B21" s="496" t="s">
        <v>2345</v>
      </c>
      <c r="C21" s="496" t="s">
        <v>4752</v>
      </c>
      <c r="D21" s="1384" t="s">
        <v>2725</v>
      </c>
      <c r="E21" s="1385" t="s">
        <v>2307</v>
      </c>
      <c r="F21" s="496" t="s">
        <v>2345</v>
      </c>
      <c r="G21" s="496" t="s">
        <v>4752</v>
      </c>
      <c r="H21" s="1384" t="s">
        <v>2725</v>
      </c>
      <c r="I21" s="1385" t="s">
        <v>2307</v>
      </c>
      <c r="J21" s="1384"/>
      <c r="K21" s="1395"/>
      <c r="L21" s="1384"/>
      <c r="M21" s="1384"/>
      <c r="N21" s="1393" t="s">
        <v>2286</v>
      </c>
      <c r="O21" s="1372"/>
      <c r="P21" s="1169"/>
      <c r="Q21" s="1169"/>
      <c r="R21" s="1169"/>
      <c r="S21" s="1169"/>
      <c r="T21" s="1169"/>
      <c r="U21" s="1169"/>
      <c r="V21" s="1169"/>
      <c r="W21" s="1161" t="s">
        <v>1016</v>
      </c>
      <c r="X21" s="317" t="s">
        <v>2345</v>
      </c>
      <c r="Y21" s="317" t="s">
        <v>4754</v>
      </c>
      <c r="Z21" s="317" t="s">
        <v>2100</v>
      </c>
      <c r="AA21" s="317" t="s">
        <v>2849</v>
      </c>
    </row>
    <row r="22" spans="1:27" s="396" customFormat="1">
      <c r="A22" s="1379">
        <v>10</v>
      </c>
      <c r="B22" s="496" t="s">
        <v>2347</v>
      </c>
      <c r="C22" s="496" t="s">
        <v>4737</v>
      </c>
      <c r="D22" s="496" t="s">
        <v>2272</v>
      </c>
      <c r="E22" s="1384" t="s">
        <v>2273</v>
      </c>
      <c r="F22" s="496" t="s">
        <v>2347</v>
      </c>
      <c r="G22" s="496" t="s">
        <v>4737</v>
      </c>
      <c r="H22" s="496" t="s">
        <v>2272</v>
      </c>
      <c r="I22" s="1384" t="s">
        <v>2079</v>
      </c>
      <c r="J22" s="1384"/>
      <c r="K22" s="1395"/>
      <c r="L22" s="1384"/>
      <c r="M22" s="1384"/>
      <c r="N22" s="1393" t="s">
        <v>2286</v>
      </c>
      <c r="O22" s="1372"/>
      <c r="P22" s="1169"/>
      <c r="Q22" s="1169"/>
      <c r="R22" s="1169"/>
      <c r="S22" s="1169"/>
      <c r="T22" s="1169"/>
      <c r="U22" s="1169"/>
      <c r="V22" s="1169"/>
      <c r="W22" s="1161" t="s">
        <v>1016</v>
      </c>
      <c r="X22" s="317" t="s">
        <v>2347</v>
      </c>
      <c r="Y22" s="317" t="s">
        <v>4738</v>
      </c>
      <c r="Z22" s="317" t="s">
        <v>2272</v>
      </c>
      <c r="AA22" s="317" t="s">
        <v>2849</v>
      </c>
    </row>
    <row r="23" spans="1:27" s="396" customFormat="1">
      <c r="A23" s="1379">
        <v>11</v>
      </c>
      <c r="B23" s="496" t="s">
        <v>5001</v>
      </c>
      <c r="C23" s="496" t="s">
        <v>10778</v>
      </c>
      <c r="D23" s="496" t="s">
        <v>2066</v>
      </c>
      <c r="E23" s="1385" t="s">
        <v>2307</v>
      </c>
      <c r="F23" s="496" t="s">
        <v>5001</v>
      </c>
      <c r="G23" s="496" t="s">
        <v>10778</v>
      </c>
      <c r="H23" s="496" t="s">
        <v>2066</v>
      </c>
      <c r="I23" s="1385" t="s">
        <v>2307</v>
      </c>
      <c r="J23" s="1384"/>
      <c r="K23" s="1395"/>
      <c r="L23" s="1384"/>
      <c r="M23" s="1384"/>
      <c r="N23" s="1393" t="s">
        <v>2286</v>
      </c>
      <c r="O23" s="1372"/>
      <c r="P23" s="1169"/>
      <c r="Q23" s="1169"/>
      <c r="R23" s="1169"/>
      <c r="S23" s="1169"/>
      <c r="T23" s="1169"/>
      <c r="U23" s="1169"/>
      <c r="V23" s="1169"/>
      <c r="W23" s="1161" t="s">
        <v>1016</v>
      </c>
      <c r="X23" s="317" t="s">
        <v>5001</v>
      </c>
      <c r="Y23" s="317" t="s">
        <v>5003</v>
      </c>
      <c r="Z23" s="317" t="s">
        <v>2066</v>
      </c>
      <c r="AA23" s="317" t="s">
        <v>2849</v>
      </c>
    </row>
    <row r="24" spans="1:27" s="396" customFormat="1">
      <c r="A24" s="1379">
        <v>12</v>
      </c>
      <c r="B24" s="496" t="s">
        <v>2349</v>
      </c>
      <c r="C24" s="496" t="s">
        <v>10779</v>
      </c>
      <c r="D24" s="496" t="s">
        <v>2066</v>
      </c>
      <c r="E24" s="1385" t="s">
        <v>2307</v>
      </c>
      <c r="F24" s="496" t="s">
        <v>2349</v>
      </c>
      <c r="G24" s="496" t="s">
        <v>10779</v>
      </c>
      <c r="H24" s="496" t="s">
        <v>2066</v>
      </c>
      <c r="I24" s="1385" t="s">
        <v>2307</v>
      </c>
      <c r="J24" s="1384"/>
      <c r="K24" s="1395"/>
      <c r="L24" s="1384"/>
      <c r="M24" s="1384"/>
      <c r="N24" s="1393" t="s">
        <v>2286</v>
      </c>
      <c r="O24" s="1372"/>
      <c r="P24" s="1169"/>
      <c r="Q24" s="1169"/>
      <c r="R24" s="1169"/>
      <c r="S24" s="1169"/>
      <c r="T24" s="1169"/>
      <c r="U24" s="1169"/>
      <c r="V24" s="1169"/>
      <c r="W24" s="1161" t="s">
        <v>1016</v>
      </c>
      <c r="X24" s="317" t="s">
        <v>2349</v>
      </c>
      <c r="Y24" s="317" t="s">
        <v>10780</v>
      </c>
      <c r="Z24" s="317" t="s">
        <v>2066</v>
      </c>
      <c r="AA24" s="317" t="s">
        <v>2849</v>
      </c>
    </row>
    <row r="25" spans="1:27" s="396" customFormat="1">
      <c r="A25" s="1379">
        <v>13</v>
      </c>
      <c r="B25" s="496" t="s">
        <v>2354</v>
      </c>
      <c r="C25" s="496" t="s">
        <v>4825</v>
      </c>
      <c r="D25" s="1384" t="s">
        <v>2725</v>
      </c>
      <c r="E25" s="1385" t="s">
        <v>2307</v>
      </c>
      <c r="F25" s="496" t="s">
        <v>2354</v>
      </c>
      <c r="G25" s="496" t="s">
        <v>4825</v>
      </c>
      <c r="H25" s="1384" t="s">
        <v>2725</v>
      </c>
      <c r="I25" s="1385" t="s">
        <v>2307</v>
      </c>
      <c r="J25" s="496"/>
      <c r="K25" s="1395"/>
      <c r="L25" s="496"/>
      <c r="M25" s="1384"/>
      <c r="N25" s="1393" t="s">
        <v>2286</v>
      </c>
      <c r="O25" s="1372"/>
      <c r="P25" s="1169"/>
      <c r="Q25" s="1169"/>
      <c r="R25" s="1169"/>
      <c r="S25" s="1169"/>
      <c r="T25" s="1169"/>
      <c r="U25" s="1169"/>
      <c r="V25" s="1169"/>
      <c r="W25" s="1161" t="s">
        <v>1016</v>
      </c>
      <c r="X25" s="317" t="s">
        <v>2354</v>
      </c>
      <c r="Y25" s="317" t="s">
        <v>4826</v>
      </c>
      <c r="Z25" s="317" t="s">
        <v>2088</v>
      </c>
      <c r="AA25" s="317" t="s">
        <v>2849</v>
      </c>
    </row>
    <row r="26" spans="1:27" s="396" customFormat="1">
      <c r="A26" s="1379">
        <v>14</v>
      </c>
      <c r="B26" s="496" t="s">
        <v>2352</v>
      </c>
      <c r="C26" s="496" t="s">
        <v>4781</v>
      </c>
      <c r="D26" s="496" t="s">
        <v>2272</v>
      </c>
      <c r="E26" s="1384" t="s">
        <v>2273</v>
      </c>
      <c r="F26" s="496" t="s">
        <v>2352</v>
      </c>
      <c r="G26" s="496" t="s">
        <v>4781</v>
      </c>
      <c r="H26" s="496" t="s">
        <v>2272</v>
      </c>
      <c r="I26" s="1384" t="s">
        <v>2273</v>
      </c>
      <c r="J26" s="1395"/>
      <c r="K26" s="1395"/>
      <c r="L26" s="1382"/>
      <c r="M26" s="1384"/>
      <c r="N26" s="1393" t="s">
        <v>2286</v>
      </c>
      <c r="O26" s="1372"/>
      <c r="P26" s="1169"/>
      <c r="Q26" s="1169"/>
      <c r="R26" s="1169"/>
      <c r="S26" s="1169"/>
      <c r="T26" s="1169"/>
      <c r="U26" s="1169"/>
      <c r="V26" s="1169"/>
      <c r="W26" s="1161" t="s">
        <v>1016</v>
      </c>
      <c r="X26" s="317" t="s">
        <v>2352</v>
      </c>
      <c r="Y26" s="317" t="s">
        <v>4782</v>
      </c>
      <c r="Z26" s="317" t="s">
        <v>2272</v>
      </c>
      <c r="AA26" s="317" t="s">
        <v>2849</v>
      </c>
    </row>
    <row r="27" spans="1:27" s="396" customFormat="1">
      <c r="A27" s="1379">
        <v>15</v>
      </c>
      <c r="B27" s="496" t="s">
        <v>5042</v>
      </c>
      <c r="C27" s="496" t="s">
        <v>10781</v>
      </c>
      <c r="D27" s="496" t="s">
        <v>2066</v>
      </c>
      <c r="E27" s="1385" t="s">
        <v>2307</v>
      </c>
      <c r="F27" s="496" t="s">
        <v>5042</v>
      </c>
      <c r="G27" s="496" t="s">
        <v>10781</v>
      </c>
      <c r="H27" s="496" t="s">
        <v>2066</v>
      </c>
      <c r="I27" s="1385" t="s">
        <v>2307</v>
      </c>
      <c r="J27" s="851"/>
      <c r="K27" s="851"/>
      <c r="L27" s="851"/>
      <c r="M27" s="851"/>
      <c r="N27" s="1393" t="s">
        <v>2286</v>
      </c>
      <c r="O27" s="1372"/>
      <c r="P27" s="1169"/>
      <c r="Q27" s="1169"/>
      <c r="R27" s="1169"/>
      <c r="S27" s="1169"/>
      <c r="T27" s="1169"/>
      <c r="U27" s="1169"/>
      <c r="V27" s="1169"/>
      <c r="W27" s="1161" t="s">
        <v>1016</v>
      </c>
      <c r="X27" s="317" t="s">
        <v>5042</v>
      </c>
      <c r="Y27" s="317" t="s">
        <v>5044</v>
      </c>
      <c r="Z27" s="317" t="s">
        <v>2066</v>
      </c>
      <c r="AA27" s="317" t="s">
        <v>2849</v>
      </c>
    </row>
    <row r="28" spans="1:27" s="396" customFormat="1">
      <c r="A28" s="1379">
        <v>16</v>
      </c>
      <c r="B28" s="496" t="s">
        <v>2343</v>
      </c>
      <c r="C28" s="496" t="s">
        <v>5462</v>
      </c>
      <c r="D28" s="1384" t="s">
        <v>2725</v>
      </c>
      <c r="E28" s="1385" t="s">
        <v>2307</v>
      </c>
      <c r="F28" s="496" t="s">
        <v>2343</v>
      </c>
      <c r="G28" s="496" t="s">
        <v>5462</v>
      </c>
      <c r="H28" s="1384" t="s">
        <v>2725</v>
      </c>
      <c r="I28" s="1385" t="s">
        <v>2307</v>
      </c>
      <c r="J28" s="851"/>
      <c r="K28" s="851"/>
      <c r="L28" s="851"/>
      <c r="M28" s="851"/>
      <c r="N28" s="1393" t="s">
        <v>2286</v>
      </c>
      <c r="O28" s="1372"/>
      <c r="P28" s="1169"/>
      <c r="Q28" s="1169"/>
      <c r="R28" s="1169"/>
      <c r="S28" s="1169"/>
      <c r="T28" s="1169"/>
      <c r="U28" s="1169"/>
      <c r="V28" s="1169"/>
      <c r="W28" s="1161" t="s">
        <v>1016</v>
      </c>
      <c r="X28" s="317" t="s">
        <v>2343</v>
      </c>
      <c r="Y28" s="317" t="s">
        <v>5627</v>
      </c>
      <c r="Z28" s="317" t="s">
        <v>2100</v>
      </c>
      <c r="AA28" s="317" t="s">
        <v>2849</v>
      </c>
    </row>
    <row r="29" spans="1:27" s="396" customFormat="1">
      <c r="A29" s="1379">
        <v>17</v>
      </c>
      <c r="B29" s="496" t="s">
        <v>2357</v>
      </c>
      <c r="C29" s="496" t="s">
        <v>10782</v>
      </c>
      <c r="D29" s="1384" t="s">
        <v>2725</v>
      </c>
      <c r="E29" s="1385" t="s">
        <v>2307</v>
      </c>
      <c r="F29" s="496" t="s">
        <v>2357</v>
      </c>
      <c r="G29" s="496" t="s">
        <v>10782</v>
      </c>
      <c r="H29" s="1384" t="s">
        <v>2725</v>
      </c>
      <c r="I29" s="1385" t="s">
        <v>2307</v>
      </c>
      <c r="J29" s="851"/>
      <c r="K29" s="851"/>
      <c r="L29" s="851"/>
      <c r="M29" s="851"/>
      <c r="N29" s="1393" t="s">
        <v>2286</v>
      </c>
      <c r="O29" s="1372"/>
      <c r="P29" s="1169"/>
      <c r="Q29" s="1169"/>
      <c r="R29" s="1169"/>
      <c r="S29" s="1169"/>
      <c r="T29" s="1169"/>
      <c r="U29" s="1169"/>
      <c r="V29" s="1169"/>
      <c r="W29" s="1161" t="s">
        <v>1016</v>
      </c>
      <c r="X29" s="317" t="s">
        <v>2357</v>
      </c>
      <c r="Y29" s="317" t="s">
        <v>4751</v>
      </c>
      <c r="Z29" s="317" t="s">
        <v>2066</v>
      </c>
      <c r="AA29" s="317" t="s">
        <v>2849</v>
      </c>
    </row>
    <row r="30" spans="1:27" s="396" customFormat="1">
      <c r="A30" s="1379">
        <v>18</v>
      </c>
      <c r="B30" s="496" t="s">
        <v>2367</v>
      </c>
      <c r="C30" s="496" t="s">
        <v>10783</v>
      </c>
      <c r="D30" s="496" t="s">
        <v>2235</v>
      </c>
      <c r="E30" s="1385" t="s">
        <v>2307</v>
      </c>
      <c r="F30" s="496" t="s">
        <v>2367</v>
      </c>
      <c r="G30" s="496" t="s">
        <v>10783</v>
      </c>
      <c r="H30" s="496" t="s">
        <v>2235</v>
      </c>
      <c r="I30" s="1385" t="s">
        <v>2307</v>
      </c>
      <c r="J30" s="851"/>
      <c r="K30" s="851"/>
      <c r="L30" s="851"/>
      <c r="M30" s="851"/>
      <c r="N30" s="1393" t="s">
        <v>2286</v>
      </c>
      <c r="O30" s="1372"/>
      <c r="P30" s="1169"/>
      <c r="Q30" s="1169"/>
      <c r="R30" s="1169"/>
      <c r="S30" s="1169"/>
      <c r="T30" s="1169"/>
      <c r="U30" s="1169"/>
      <c r="V30" s="1169"/>
      <c r="W30" s="1161" t="s">
        <v>1016</v>
      </c>
      <c r="X30" s="317" t="s">
        <v>2367</v>
      </c>
      <c r="Y30" s="317" t="s">
        <v>4747</v>
      </c>
      <c r="Z30" s="317" t="s">
        <v>2235</v>
      </c>
      <c r="AA30" s="317" t="s">
        <v>2849</v>
      </c>
    </row>
    <row r="31" spans="1:27" s="396" customFormat="1">
      <c r="A31" s="1379">
        <v>19</v>
      </c>
      <c r="B31" s="496" t="s">
        <v>2861</v>
      </c>
      <c r="C31" s="496" t="s">
        <v>10784</v>
      </c>
      <c r="D31" s="1384" t="s">
        <v>2725</v>
      </c>
      <c r="E31" s="1385" t="s">
        <v>2307</v>
      </c>
      <c r="F31" s="496" t="s">
        <v>2861</v>
      </c>
      <c r="G31" s="496" t="s">
        <v>10784</v>
      </c>
      <c r="H31" s="1384" t="s">
        <v>2725</v>
      </c>
      <c r="I31" s="1385" t="s">
        <v>2307</v>
      </c>
      <c r="J31" s="851"/>
      <c r="K31" s="851"/>
      <c r="L31" s="851"/>
      <c r="M31" s="851"/>
      <c r="N31" s="1393" t="s">
        <v>2286</v>
      </c>
      <c r="O31" s="1372"/>
      <c r="P31" s="1169"/>
      <c r="Q31" s="1169"/>
      <c r="R31" s="1169"/>
      <c r="S31" s="1169"/>
      <c r="T31" s="1169"/>
      <c r="U31" s="1169"/>
      <c r="V31" s="1169"/>
      <c r="W31" s="1161" t="s">
        <v>1016</v>
      </c>
      <c r="X31" s="317" t="s">
        <v>2861</v>
      </c>
      <c r="Y31" s="317" t="s">
        <v>2862</v>
      </c>
      <c r="Z31" s="317" t="s">
        <v>2088</v>
      </c>
      <c r="AA31" s="317" t="s">
        <v>2849</v>
      </c>
    </row>
    <row r="32" spans="1:27" s="396" customFormat="1">
      <c r="A32" s="1379">
        <v>20</v>
      </c>
      <c r="B32" s="496" t="s">
        <v>6785</v>
      </c>
      <c r="C32" s="496" t="s">
        <v>10785</v>
      </c>
      <c r="D32" s="1384" t="s">
        <v>2725</v>
      </c>
      <c r="E32" s="1385" t="s">
        <v>2307</v>
      </c>
      <c r="F32" s="496" t="s">
        <v>6785</v>
      </c>
      <c r="G32" s="496" t="s">
        <v>10785</v>
      </c>
      <c r="H32" s="1384" t="s">
        <v>2725</v>
      </c>
      <c r="I32" s="1385" t="s">
        <v>2307</v>
      </c>
      <c r="J32" s="851"/>
      <c r="K32" s="851"/>
      <c r="L32" s="851"/>
      <c r="M32" s="851"/>
      <c r="N32" s="1393" t="s">
        <v>2286</v>
      </c>
      <c r="O32" s="1372"/>
      <c r="P32" s="1169"/>
      <c r="Q32" s="1169"/>
      <c r="R32" s="1169"/>
      <c r="S32" s="1169"/>
      <c r="T32" s="1169"/>
      <c r="U32" s="1169"/>
      <c r="V32" s="1169"/>
      <c r="W32" s="1161" t="s">
        <v>1016</v>
      </c>
      <c r="X32" s="317" t="s">
        <v>6785</v>
      </c>
      <c r="Y32" s="317" t="s">
        <v>4021</v>
      </c>
      <c r="Z32" s="317" t="s">
        <v>2088</v>
      </c>
      <c r="AA32" s="317" t="s">
        <v>2849</v>
      </c>
    </row>
    <row r="33" spans="1:27" s="1378" customFormat="1">
      <c r="A33" s="1386">
        <v>21</v>
      </c>
      <c r="B33" s="1181" t="s">
        <v>10786</v>
      </c>
      <c r="C33" s="1181" t="s">
        <v>10787</v>
      </c>
      <c r="D33" s="1181" t="s">
        <v>2084</v>
      </c>
      <c r="E33" s="1387" t="s">
        <v>2108</v>
      </c>
      <c r="F33" s="1340" t="s">
        <v>10786</v>
      </c>
      <c r="G33" s="1340" t="s">
        <v>10787</v>
      </c>
      <c r="H33" s="1340" t="s">
        <v>3513</v>
      </c>
      <c r="I33" s="1340" t="s">
        <v>2108</v>
      </c>
      <c r="J33" s="1396"/>
      <c r="K33" s="1387" t="s">
        <v>3760</v>
      </c>
      <c r="L33" s="1387"/>
      <c r="M33" s="1387"/>
      <c r="N33" s="1397" t="s">
        <v>2308</v>
      </c>
      <c r="O33" s="1315" t="s">
        <v>2043</v>
      </c>
      <c r="P33" s="1398" t="s">
        <v>901</v>
      </c>
      <c r="Q33" s="1181" t="s">
        <v>10788</v>
      </c>
      <c r="R33" s="1181"/>
      <c r="S33" s="1181" t="s">
        <v>2084</v>
      </c>
      <c r="T33" s="1181"/>
      <c r="U33" s="1181" t="s">
        <v>10789</v>
      </c>
      <c r="V33" s="1396"/>
      <c r="W33" s="1315" t="s">
        <v>1016</v>
      </c>
      <c r="X33" s="1181" t="s">
        <v>10788</v>
      </c>
      <c r="Y33" s="1181" t="s">
        <v>10790</v>
      </c>
      <c r="Z33" s="1181" t="s">
        <v>2084</v>
      </c>
      <c r="AA33" s="1181" t="s">
        <v>8514</v>
      </c>
    </row>
    <row r="34" spans="1:27" s="1378" customFormat="1">
      <c r="A34" s="1386">
        <v>22</v>
      </c>
      <c r="B34" s="1181" t="s">
        <v>10791</v>
      </c>
      <c r="C34" s="1181" t="s">
        <v>10792</v>
      </c>
      <c r="D34" s="1181" t="s">
        <v>2084</v>
      </c>
      <c r="E34" s="1387" t="s">
        <v>2108</v>
      </c>
      <c r="F34" s="1340" t="s">
        <v>10791</v>
      </c>
      <c r="G34" s="1340" t="s">
        <v>10792</v>
      </c>
      <c r="H34" s="1340" t="s">
        <v>3513</v>
      </c>
      <c r="I34" s="1340" t="s">
        <v>2108</v>
      </c>
      <c r="J34" s="1396"/>
      <c r="K34" s="1387" t="s">
        <v>4810</v>
      </c>
      <c r="L34" s="1387"/>
      <c r="M34" s="1387"/>
      <c r="N34" s="1397" t="s">
        <v>2308</v>
      </c>
      <c r="O34" s="1315" t="s">
        <v>2043</v>
      </c>
      <c r="P34" s="1398" t="s">
        <v>901</v>
      </c>
      <c r="Q34" s="1181" t="s">
        <v>10793</v>
      </c>
      <c r="R34" s="1181"/>
      <c r="S34" s="1181" t="s">
        <v>2084</v>
      </c>
      <c r="T34" s="1181"/>
      <c r="U34" s="1181" t="s">
        <v>10794</v>
      </c>
      <c r="V34" s="1396"/>
      <c r="W34" s="1315" t="s">
        <v>1016</v>
      </c>
      <c r="X34" s="1181" t="s">
        <v>10793</v>
      </c>
      <c r="Y34" s="1181" t="s">
        <v>10795</v>
      </c>
      <c r="Z34" s="1181" t="s">
        <v>2084</v>
      </c>
      <c r="AA34" s="1181" t="s">
        <v>8514</v>
      </c>
    </row>
    <row r="35" spans="1:27" s="1378" customFormat="1">
      <c r="A35" s="1386">
        <v>23</v>
      </c>
      <c r="B35" s="1181" t="s">
        <v>10796</v>
      </c>
      <c r="C35" s="1181" t="s">
        <v>10797</v>
      </c>
      <c r="D35" s="1181" t="s">
        <v>2084</v>
      </c>
      <c r="E35" s="1387" t="s">
        <v>2108</v>
      </c>
      <c r="F35" s="1340" t="s">
        <v>10796</v>
      </c>
      <c r="G35" s="308" t="s">
        <v>10798</v>
      </c>
      <c r="H35" s="1340" t="s">
        <v>3215</v>
      </c>
      <c r="I35" s="1340" t="s">
        <v>2111</v>
      </c>
      <c r="J35" s="1396"/>
      <c r="K35" s="1387" t="s">
        <v>2622</v>
      </c>
      <c r="L35" s="1387"/>
      <c r="M35" s="1387"/>
      <c r="N35" s="1397" t="s">
        <v>2308</v>
      </c>
      <c r="O35" s="1315" t="s">
        <v>2043</v>
      </c>
      <c r="P35" s="1398" t="s">
        <v>901</v>
      </c>
      <c r="Q35" s="1181" t="s">
        <v>10799</v>
      </c>
      <c r="R35" s="1181"/>
      <c r="S35" s="1181" t="s">
        <v>2084</v>
      </c>
      <c r="T35" s="1181"/>
      <c r="U35" s="1181" t="s">
        <v>10800</v>
      </c>
      <c r="V35" s="1396"/>
      <c r="W35" s="1315" t="s">
        <v>1016</v>
      </c>
      <c r="X35" s="1181" t="s">
        <v>10801</v>
      </c>
      <c r="Y35" s="1181" t="s">
        <v>10802</v>
      </c>
      <c r="Z35" s="1181" t="s">
        <v>2084</v>
      </c>
      <c r="AA35" s="1181" t="s">
        <v>8514</v>
      </c>
    </row>
    <row r="36" spans="1:27" s="396" customFormat="1">
      <c r="A36" s="1379">
        <v>24</v>
      </c>
      <c r="B36" s="317" t="s">
        <v>10803</v>
      </c>
      <c r="C36" s="317" t="s">
        <v>10804</v>
      </c>
      <c r="D36" s="317" t="s">
        <v>2084</v>
      </c>
      <c r="E36" s="417" t="s">
        <v>2108</v>
      </c>
      <c r="F36" s="243" t="s">
        <v>10803</v>
      </c>
      <c r="G36" s="243" t="s">
        <v>10804</v>
      </c>
      <c r="H36" s="243" t="s">
        <v>3513</v>
      </c>
      <c r="I36" s="243" t="s">
        <v>2108</v>
      </c>
      <c r="J36" s="369"/>
      <c r="K36" s="417" t="s">
        <v>3760</v>
      </c>
      <c r="L36" s="417"/>
      <c r="M36" s="417"/>
      <c r="N36" s="404" t="s">
        <v>2308</v>
      </c>
      <c r="O36" s="1161" t="s">
        <v>2043</v>
      </c>
      <c r="P36" s="360" t="s">
        <v>901</v>
      </c>
      <c r="Q36" s="317" t="s">
        <v>10803</v>
      </c>
      <c r="R36" s="317"/>
      <c r="S36" s="317" t="s">
        <v>2084</v>
      </c>
      <c r="T36" s="317"/>
      <c r="U36" s="317" t="s">
        <v>10805</v>
      </c>
      <c r="V36" s="369"/>
      <c r="W36" s="1161" t="s">
        <v>1016</v>
      </c>
      <c r="X36" s="317" t="s">
        <v>10803</v>
      </c>
      <c r="Y36" s="317" t="s">
        <v>10806</v>
      </c>
      <c r="Z36" s="317" t="s">
        <v>2084</v>
      </c>
      <c r="AA36" s="317" t="s">
        <v>8514</v>
      </c>
    </row>
    <row r="37" spans="1:27" s="396" customFormat="1">
      <c r="A37" s="1379">
        <v>25</v>
      </c>
      <c r="B37" s="317" t="s">
        <v>10807</v>
      </c>
      <c r="C37" s="317" t="s">
        <v>10808</v>
      </c>
      <c r="D37" s="317" t="s">
        <v>2084</v>
      </c>
      <c r="E37" s="417" t="s">
        <v>2108</v>
      </c>
      <c r="F37" s="243" t="s">
        <v>10807</v>
      </c>
      <c r="G37" s="243" t="s">
        <v>10808</v>
      </c>
      <c r="H37" s="243" t="s">
        <v>3513</v>
      </c>
      <c r="I37" s="243" t="s">
        <v>2108</v>
      </c>
      <c r="J37" s="369"/>
      <c r="K37" s="417" t="s">
        <v>4810</v>
      </c>
      <c r="L37" s="417"/>
      <c r="M37" s="417"/>
      <c r="N37" s="404" t="s">
        <v>2308</v>
      </c>
      <c r="O37" s="1161" t="s">
        <v>2043</v>
      </c>
      <c r="P37" s="360" t="s">
        <v>901</v>
      </c>
      <c r="Q37" s="317" t="s">
        <v>10807</v>
      </c>
      <c r="R37" s="317"/>
      <c r="S37" s="317" t="s">
        <v>2084</v>
      </c>
      <c r="T37" s="317"/>
      <c r="U37" s="317" t="s">
        <v>10809</v>
      </c>
      <c r="V37" s="369"/>
      <c r="W37" s="1161" t="s">
        <v>1016</v>
      </c>
      <c r="X37" s="317" t="s">
        <v>10807</v>
      </c>
      <c r="Y37" s="317" t="s">
        <v>10810</v>
      </c>
      <c r="Z37" s="317" t="s">
        <v>2084</v>
      </c>
      <c r="AA37" s="317" t="s">
        <v>8514</v>
      </c>
    </row>
    <row r="38" spans="1:27" s="396" customFormat="1">
      <c r="A38" s="1379">
        <v>26</v>
      </c>
      <c r="B38" s="317" t="s">
        <v>10811</v>
      </c>
      <c r="C38" s="317" t="s">
        <v>10812</v>
      </c>
      <c r="D38" s="317" t="s">
        <v>2084</v>
      </c>
      <c r="E38" s="417" t="s">
        <v>2108</v>
      </c>
      <c r="F38" s="243" t="s">
        <v>10811</v>
      </c>
      <c r="G38" s="243" t="s">
        <v>10812</v>
      </c>
      <c r="H38" s="243" t="s">
        <v>3215</v>
      </c>
      <c r="I38" s="243" t="s">
        <v>2111</v>
      </c>
      <c r="J38" s="369"/>
      <c r="K38" s="417" t="s">
        <v>2622</v>
      </c>
      <c r="L38" s="417"/>
      <c r="M38" s="417"/>
      <c r="N38" s="404" t="s">
        <v>2308</v>
      </c>
      <c r="O38" s="1161" t="s">
        <v>2043</v>
      </c>
      <c r="P38" s="360" t="s">
        <v>901</v>
      </c>
      <c r="Q38" s="317" t="s">
        <v>10811</v>
      </c>
      <c r="R38" s="317"/>
      <c r="S38" s="317" t="s">
        <v>2084</v>
      </c>
      <c r="T38" s="317"/>
      <c r="U38" s="317" t="s">
        <v>10813</v>
      </c>
      <c r="V38" s="369"/>
      <c r="W38" s="1161" t="s">
        <v>1016</v>
      </c>
      <c r="X38" s="317" t="s">
        <v>10814</v>
      </c>
      <c r="Y38" s="317" t="s">
        <v>10812</v>
      </c>
      <c r="Z38" s="317" t="s">
        <v>2084</v>
      </c>
      <c r="AA38" s="317" t="s">
        <v>8514</v>
      </c>
    </row>
    <row r="39" spans="1:27" s="396" customFormat="1">
      <c r="A39" s="1379">
        <v>27</v>
      </c>
      <c r="B39" s="317" t="s">
        <v>10815</v>
      </c>
      <c r="C39" s="317" t="s">
        <v>10816</v>
      </c>
      <c r="D39" s="317" t="s">
        <v>2084</v>
      </c>
      <c r="E39" s="417" t="s">
        <v>2108</v>
      </c>
      <c r="F39" s="243" t="s">
        <v>10815</v>
      </c>
      <c r="G39" s="243" t="s">
        <v>10816</v>
      </c>
      <c r="H39" s="243" t="s">
        <v>3513</v>
      </c>
      <c r="I39" s="243" t="s">
        <v>2108</v>
      </c>
      <c r="J39" s="369"/>
      <c r="K39" s="417" t="s">
        <v>3760</v>
      </c>
      <c r="L39" s="417"/>
      <c r="M39" s="417"/>
      <c r="N39" s="404" t="s">
        <v>2308</v>
      </c>
      <c r="O39" s="1161" t="s">
        <v>2043</v>
      </c>
      <c r="P39" s="360" t="s">
        <v>901</v>
      </c>
      <c r="Q39" s="317" t="s">
        <v>10815</v>
      </c>
      <c r="R39" s="317"/>
      <c r="S39" s="317" t="s">
        <v>2084</v>
      </c>
      <c r="T39" s="317"/>
      <c r="U39" s="317" t="s">
        <v>10817</v>
      </c>
      <c r="V39" s="369"/>
      <c r="W39" s="1161" t="s">
        <v>1016</v>
      </c>
      <c r="X39" s="317" t="s">
        <v>10815</v>
      </c>
      <c r="Y39" s="317" t="s">
        <v>10818</v>
      </c>
      <c r="Z39" s="317" t="s">
        <v>2084</v>
      </c>
      <c r="AA39" s="317" t="s">
        <v>8514</v>
      </c>
    </row>
    <row r="40" spans="1:27" s="396" customFormat="1">
      <c r="A40" s="1379">
        <v>28</v>
      </c>
      <c r="B40" s="317" t="s">
        <v>10819</v>
      </c>
      <c r="C40" s="317" t="s">
        <v>10820</v>
      </c>
      <c r="D40" s="317" t="s">
        <v>2084</v>
      </c>
      <c r="E40" s="417" t="s">
        <v>2108</v>
      </c>
      <c r="F40" s="243" t="s">
        <v>10819</v>
      </c>
      <c r="G40" s="243" t="s">
        <v>10820</v>
      </c>
      <c r="H40" s="243" t="s">
        <v>3513</v>
      </c>
      <c r="I40" s="243" t="s">
        <v>2108</v>
      </c>
      <c r="J40" s="369"/>
      <c r="K40" s="417" t="s">
        <v>4810</v>
      </c>
      <c r="L40" s="417"/>
      <c r="M40" s="417"/>
      <c r="N40" s="404" t="s">
        <v>2308</v>
      </c>
      <c r="O40" s="1161" t="s">
        <v>2043</v>
      </c>
      <c r="P40" s="360" t="s">
        <v>901</v>
      </c>
      <c r="Q40" s="317" t="s">
        <v>10819</v>
      </c>
      <c r="R40" s="317"/>
      <c r="S40" s="317" t="s">
        <v>2084</v>
      </c>
      <c r="T40" s="317"/>
      <c r="U40" s="317" t="s">
        <v>10821</v>
      </c>
      <c r="V40" s="369"/>
      <c r="W40" s="1161" t="s">
        <v>1016</v>
      </c>
      <c r="X40" s="317" t="s">
        <v>10819</v>
      </c>
      <c r="Y40" s="317" t="s">
        <v>10822</v>
      </c>
      <c r="Z40" s="317" t="s">
        <v>2084</v>
      </c>
      <c r="AA40" s="317" t="s">
        <v>8514</v>
      </c>
    </row>
    <row r="41" spans="1:27" s="396" customFormat="1">
      <c r="A41" s="1379">
        <v>29</v>
      </c>
      <c r="B41" s="317" t="s">
        <v>10823</v>
      </c>
      <c r="C41" s="317" t="s">
        <v>10824</v>
      </c>
      <c r="D41" s="317" t="s">
        <v>2084</v>
      </c>
      <c r="E41" s="417" t="s">
        <v>2108</v>
      </c>
      <c r="F41" s="243" t="s">
        <v>10823</v>
      </c>
      <c r="G41" s="243" t="s">
        <v>10824</v>
      </c>
      <c r="H41" s="243" t="s">
        <v>3215</v>
      </c>
      <c r="I41" s="243" t="s">
        <v>2111</v>
      </c>
      <c r="J41" s="369"/>
      <c r="K41" s="417" t="s">
        <v>2622</v>
      </c>
      <c r="L41" s="417"/>
      <c r="M41" s="417"/>
      <c r="N41" s="404" t="s">
        <v>2308</v>
      </c>
      <c r="O41" s="1161" t="s">
        <v>2043</v>
      </c>
      <c r="P41" s="360" t="s">
        <v>901</v>
      </c>
      <c r="Q41" s="317" t="s">
        <v>10823</v>
      </c>
      <c r="R41" s="317"/>
      <c r="S41" s="317" t="s">
        <v>2084</v>
      </c>
      <c r="T41" s="317"/>
      <c r="U41" s="317" t="s">
        <v>10825</v>
      </c>
      <c r="V41" s="369"/>
      <c r="W41" s="1161" t="s">
        <v>1016</v>
      </c>
      <c r="X41" s="317" t="s">
        <v>10826</v>
      </c>
      <c r="Y41" s="317" t="s">
        <v>10824</v>
      </c>
      <c r="Z41" s="317" t="s">
        <v>2084</v>
      </c>
      <c r="AA41" s="317" t="s">
        <v>8514</v>
      </c>
    </row>
    <row r="42" spans="1:27" s="396" customFormat="1">
      <c r="A42" s="1379">
        <v>30</v>
      </c>
      <c r="B42" s="317" t="s">
        <v>10827</v>
      </c>
      <c r="C42" s="317" t="s">
        <v>10828</v>
      </c>
      <c r="D42" s="317" t="s">
        <v>2084</v>
      </c>
      <c r="E42" s="417" t="s">
        <v>2108</v>
      </c>
      <c r="F42" s="243" t="s">
        <v>10827</v>
      </c>
      <c r="G42" s="243" t="s">
        <v>10828</v>
      </c>
      <c r="H42" s="243" t="s">
        <v>3513</v>
      </c>
      <c r="I42" s="243" t="s">
        <v>2108</v>
      </c>
      <c r="J42" s="369"/>
      <c r="K42" s="417" t="s">
        <v>3760</v>
      </c>
      <c r="L42" s="417"/>
      <c r="M42" s="417"/>
      <c r="N42" s="404" t="s">
        <v>2308</v>
      </c>
      <c r="O42" s="1161" t="s">
        <v>2043</v>
      </c>
      <c r="P42" s="360" t="s">
        <v>901</v>
      </c>
      <c r="Q42" s="317" t="s">
        <v>10829</v>
      </c>
      <c r="R42" s="317"/>
      <c r="S42" s="317" t="s">
        <v>2084</v>
      </c>
      <c r="T42" s="317"/>
      <c r="U42" s="317" t="s">
        <v>10830</v>
      </c>
      <c r="V42" s="369"/>
      <c r="W42" s="1161" t="s">
        <v>1016</v>
      </c>
      <c r="X42" s="317" t="s">
        <v>10829</v>
      </c>
      <c r="Y42" s="317" t="s">
        <v>10831</v>
      </c>
      <c r="Z42" s="317" t="s">
        <v>2084</v>
      </c>
      <c r="AA42" s="317" t="s">
        <v>8514</v>
      </c>
    </row>
    <row r="43" spans="1:27" s="396" customFormat="1">
      <c r="A43" s="1379">
        <v>31</v>
      </c>
      <c r="B43" s="317" t="s">
        <v>10832</v>
      </c>
      <c r="C43" s="317" t="s">
        <v>10833</v>
      </c>
      <c r="D43" s="317" t="s">
        <v>2084</v>
      </c>
      <c r="E43" s="417" t="s">
        <v>2108</v>
      </c>
      <c r="F43" s="243" t="s">
        <v>10832</v>
      </c>
      <c r="G43" s="243" t="s">
        <v>10833</v>
      </c>
      <c r="H43" s="243" t="s">
        <v>3513</v>
      </c>
      <c r="I43" s="243" t="s">
        <v>2108</v>
      </c>
      <c r="J43" s="369"/>
      <c r="K43" s="417" t="s">
        <v>4810</v>
      </c>
      <c r="L43" s="417"/>
      <c r="M43" s="417"/>
      <c r="N43" s="404" t="s">
        <v>2308</v>
      </c>
      <c r="O43" s="1161" t="s">
        <v>2043</v>
      </c>
      <c r="P43" s="360" t="s">
        <v>901</v>
      </c>
      <c r="Q43" s="317" t="s">
        <v>10834</v>
      </c>
      <c r="R43" s="317"/>
      <c r="S43" s="317" t="s">
        <v>2084</v>
      </c>
      <c r="T43" s="317"/>
      <c r="U43" s="317" t="s">
        <v>10835</v>
      </c>
      <c r="V43" s="369"/>
      <c r="W43" s="1161" t="s">
        <v>1016</v>
      </c>
      <c r="X43" s="317" t="s">
        <v>10834</v>
      </c>
      <c r="Y43" s="317" t="s">
        <v>10836</v>
      </c>
      <c r="Z43" s="317" t="s">
        <v>2084</v>
      </c>
      <c r="AA43" s="317" t="s">
        <v>8514</v>
      </c>
    </row>
    <row r="44" spans="1:27" s="396" customFormat="1">
      <c r="A44" s="1379">
        <v>32</v>
      </c>
      <c r="B44" s="317" t="s">
        <v>10837</v>
      </c>
      <c r="C44" s="317" t="s">
        <v>10838</v>
      </c>
      <c r="D44" s="317" t="s">
        <v>2084</v>
      </c>
      <c r="E44" s="417" t="s">
        <v>2108</v>
      </c>
      <c r="F44" s="243" t="s">
        <v>10837</v>
      </c>
      <c r="G44" s="243" t="s">
        <v>10838</v>
      </c>
      <c r="H44" s="243" t="s">
        <v>3215</v>
      </c>
      <c r="I44" s="243" t="s">
        <v>2111</v>
      </c>
      <c r="J44" s="369"/>
      <c r="K44" s="417" t="s">
        <v>2622</v>
      </c>
      <c r="L44" s="417"/>
      <c r="M44" s="417"/>
      <c r="N44" s="404" t="s">
        <v>2308</v>
      </c>
      <c r="O44" s="1161" t="s">
        <v>2043</v>
      </c>
      <c r="P44" s="360" t="s">
        <v>901</v>
      </c>
      <c r="Q44" s="317" t="s">
        <v>10839</v>
      </c>
      <c r="R44" s="317"/>
      <c r="S44" s="317" t="s">
        <v>2084</v>
      </c>
      <c r="T44" s="317"/>
      <c r="U44" s="317" t="s">
        <v>10840</v>
      </c>
      <c r="V44" s="369"/>
      <c r="W44" s="1161" t="s">
        <v>1016</v>
      </c>
      <c r="X44" s="317" t="s">
        <v>10841</v>
      </c>
      <c r="Y44" s="317" t="s">
        <v>10838</v>
      </c>
      <c r="Z44" s="317" t="s">
        <v>2084</v>
      </c>
      <c r="AA44" s="317" t="s">
        <v>8514</v>
      </c>
    </row>
    <row r="45" spans="1:27" s="396" customFormat="1">
      <c r="A45" s="1379">
        <v>33</v>
      </c>
      <c r="B45" s="317" t="s">
        <v>10842</v>
      </c>
      <c r="C45" s="317" t="s">
        <v>10843</v>
      </c>
      <c r="D45" s="317" t="s">
        <v>2084</v>
      </c>
      <c r="E45" s="417" t="s">
        <v>2108</v>
      </c>
      <c r="F45" s="243" t="s">
        <v>10842</v>
      </c>
      <c r="G45" s="243" t="s">
        <v>10843</v>
      </c>
      <c r="H45" s="243" t="s">
        <v>3513</v>
      </c>
      <c r="I45" s="243" t="s">
        <v>2108</v>
      </c>
      <c r="J45" s="369"/>
      <c r="K45" s="417" t="s">
        <v>3760</v>
      </c>
      <c r="L45" s="417"/>
      <c r="M45" s="417"/>
      <c r="N45" s="404" t="s">
        <v>2308</v>
      </c>
      <c r="O45" s="1161" t="s">
        <v>2043</v>
      </c>
      <c r="P45" s="360" t="s">
        <v>901</v>
      </c>
      <c r="Q45" s="317" t="s">
        <v>10844</v>
      </c>
      <c r="R45" s="317"/>
      <c r="S45" s="317" t="s">
        <v>2084</v>
      </c>
      <c r="T45" s="317"/>
      <c r="U45" s="317" t="s">
        <v>10845</v>
      </c>
      <c r="V45" s="369"/>
      <c r="W45" s="1161" t="s">
        <v>1016</v>
      </c>
      <c r="X45" s="317" t="s">
        <v>10844</v>
      </c>
      <c r="Y45" s="317" t="s">
        <v>10846</v>
      </c>
      <c r="Z45" s="317" t="s">
        <v>2084</v>
      </c>
      <c r="AA45" s="317" t="s">
        <v>8514</v>
      </c>
    </row>
    <row r="46" spans="1:27" s="396" customFormat="1">
      <c r="A46" s="1379">
        <v>34</v>
      </c>
      <c r="B46" s="317" t="s">
        <v>10847</v>
      </c>
      <c r="C46" s="317" t="s">
        <v>10848</v>
      </c>
      <c r="D46" s="317" t="s">
        <v>2084</v>
      </c>
      <c r="E46" s="417" t="s">
        <v>2108</v>
      </c>
      <c r="F46" s="243" t="s">
        <v>10847</v>
      </c>
      <c r="G46" s="243" t="s">
        <v>10848</v>
      </c>
      <c r="H46" s="243" t="s">
        <v>3513</v>
      </c>
      <c r="I46" s="243" t="s">
        <v>2108</v>
      </c>
      <c r="J46" s="369"/>
      <c r="K46" s="417" t="s">
        <v>4810</v>
      </c>
      <c r="L46" s="417"/>
      <c r="M46" s="417"/>
      <c r="N46" s="404" t="s">
        <v>2308</v>
      </c>
      <c r="O46" s="1161" t="s">
        <v>2043</v>
      </c>
      <c r="P46" s="360" t="s">
        <v>901</v>
      </c>
      <c r="Q46" s="317" t="s">
        <v>10849</v>
      </c>
      <c r="R46" s="317"/>
      <c r="S46" s="317" t="s">
        <v>2084</v>
      </c>
      <c r="T46" s="317"/>
      <c r="U46" s="317" t="s">
        <v>10850</v>
      </c>
      <c r="V46" s="369"/>
      <c r="W46" s="1161" t="s">
        <v>1016</v>
      </c>
      <c r="X46" s="317" t="s">
        <v>10849</v>
      </c>
      <c r="Y46" s="317" t="s">
        <v>10851</v>
      </c>
      <c r="Z46" s="317" t="s">
        <v>2084</v>
      </c>
      <c r="AA46" s="317" t="s">
        <v>8514</v>
      </c>
    </row>
    <row r="47" spans="1:27" s="396" customFormat="1">
      <c r="A47" s="1379">
        <v>35</v>
      </c>
      <c r="B47" s="317" t="s">
        <v>10852</v>
      </c>
      <c r="C47" s="317" t="s">
        <v>10853</v>
      </c>
      <c r="D47" s="317" t="s">
        <v>2084</v>
      </c>
      <c r="E47" s="417" t="s">
        <v>2108</v>
      </c>
      <c r="F47" s="243" t="s">
        <v>10852</v>
      </c>
      <c r="G47" s="308" t="s">
        <v>10854</v>
      </c>
      <c r="H47" s="243" t="s">
        <v>3215</v>
      </c>
      <c r="I47" s="243" t="s">
        <v>2111</v>
      </c>
      <c r="J47" s="369"/>
      <c r="K47" s="417" t="s">
        <v>2622</v>
      </c>
      <c r="L47" s="417"/>
      <c r="M47" s="417"/>
      <c r="N47" s="404" t="s">
        <v>2308</v>
      </c>
      <c r="O47" s="1161" t="s">
        <v>2043</v>
      </c>
      <c r="P47" s="360" t="s">
        <v>901</v>
      </c>
      <c r="Q47" s="317" t="s">
        <v>10855</v>
      </c>
      <c r="R47" s="317"/>
      <c r="S47" s="317" t="s">
        <v>2084</v>
      </c>
      <c r="T47" s="317"/>
      <c r="U47" s="317" t="s">
        <v>10856</v>
      </c>
      <c r="V47" s="369"/>
      <c r="W47" s="1161" t="s">
        <v>1016</v>
      </c>
      <c r="X47" s="317" t="s">
        <v>10857</v>
      </c>
      <c r="Y47" s="317" t="s">
        <v>10853</v>
      </c>
      <c r="Z47" s="317" t="s">
        <v>2084</v>
      </c>
      <c r="AA47" s="317" t="s">
        <v>8514</v>
      </c>
    </row>
    <row r="48" spans="1:27" s="396" customFormat="1">
      <c r="A48" s="1379">
        <v>36</v>
      </c>
      <c r="B48" s="317" t="s">
        <v>10858</v>
      </c>
      <c r="C48" s="317" t="s">
        <v>10859</v>
      </c>
      <c r="D48" s="317" t="s">
        <v>2084</v>
      </c>
      <c r="E48" s="417" t="s">
        <v>2108</v>
      </c>
      <c r="F48" s="243" t="s">
        <v>10858</v>
      </c>
      <c r="G48" s="243" t="s">
        <v>10859</v>
      </c>
      <c r="H48" s="243" t="s">
        <v>3513</v>
      </c>
      <c r="I48" s="243" t="s">
        <v>2108</v>
      </c>
      <c r="J48" s="369"/>
      <c r="K48" s="417" t="s">
        <v>3760</v>
      </c>
      <c r="L48" s="417"/>
      <c r="M48" s="417"/>
      <c r="N48" s="404" t="s">
        <v>2308</v>
      </c>
      <c r="O48" s="1161" t="s">
        <v>2043</v>
      </c>
      <c r="P48" s="360" t="s">
        <v>901</v>
      </c>
      <c r="Q48" s="317" t="s">
        <v>10860</v>
      </c>
      <c r="R48" s="317"/>
      <c r="S48" s="317" t="s">
        <v>2084</v>
      </c>
      <c r="T48" s="317"/>
      <c r="U48" s="317" t="s">
        <v>10861</v>
      </c>
      <c r="V48" s="369"/>
      <c r="W48" s="1161" t="s">
        <v>1016</v>
      </c>
      <c r="X48" s="317" t="s">
        <v>10860</v>
      </c>
      <c r="Y48" s="317" t="s">
        <v>10862</v>
      </c>
      <c r="Z48" s="317" t="s">
        <v>2084</v>
      </c>
      <c r="AA48" s="317" t="s">
        <v>8514</v>
      </c>
    </row>
    <row r="49" spans="1:27" s="396" customFormat="1">
      <c r="A49" s="1379">
        <v>37</v>
      </c>
      <c r="B49" s="317" t="s">
        <v>10863</v>
      </c>
      <c r="C49" s="317" t="s">
        <v>10864</v>
      </c>
      <c r="D49" s="317" t="s">
        <v>2084</v>
      </c>
      <c r="E49" s="417" t="s">
        <v>2108</v>
      </c>
      <c r="F49" s="243" t="s">
        <v>10863</v>
      </c>
      <c r="G49" s="243" t="s">
        <v>10864</v>
      </c>
      <c r="H49" s="243" t="s">
        <v>3513</v>
      </c>
      <c r="I49" s="243" t="s">
        <v>2108</v>
      </c>
      <c r="J49" s="369"/>
      <c r="K49" s="417" t="s">
        <v>4810</v>
      </c>
      <c r="L49" s="417"/>
      <c r="M49" s="417"/>
      <c r="N49" s="404" t="s">
        <v>2308</v>
      </c>
      <c r="O49" s="1161" t="s">
        <v>2043</v>
      </c>
      <c r="P49" s="360" t="s">
        <v>901</v>
      </c>
      <c r="Q49" s="317" t="s">
        <v>10865</v>
      </c>
      <c r="R49" s="317"/>
      <c r="S49" s="317" t="s">
        <v>2084</v>
      </c>
      <c r="T49" s="317"/>
      <c r="U49" s="317" t="s">
        <v>10866</v>
      </c>
      <c r="V49" s="369"/>
      <c r="W49" s="1161" t="s">
        <v>1016</v>
      </c>
      <c r="X49" s="317" t="s">
        <v>10865</v>
      </c>
      <c r="Y49" s="317" t="s">
        <v>10867</v>
      </c>
      <c r="Z49" s="317" t="s">
        <v>2084</v>
      </c>
      <c r="AA49" s="317" t="s">
        <v>8514</v>
      </c>
    </row>
    <row r="50" spans="1:27" s="396" customFormat="1">
      <c r="A50" s="1379">
        <v>38</v>
      </c>
      <c r="B50" s="317" t="s">
        <v>10868</v>
      </c>
      <c r="C50" s="317" t="s">
        <v>10869</v>
      </c>
      <c r="D50" s="317" t="s">
        <v>2084</v>
      </c>
      <c r="E50" s="417" t="s">
        <v>2108</v>
      </c>
      <c r="F50" s="243" t="s">
        <v>10868</v>
      </c>
      <c r="G50" s="308" t="s">
        <v>10870</v>
      </c>
      <c r="H50" s="243" t="s">
        <v>3215</v>
      </c>
      <c r="I50" s="243" t="s">
        <v>2111</v>
      </c>
      <c r="J50" s="369"/>
      <c r="K50" s="417" t="s">
        <v>2622</v>
      </c>
      <c r="L50" s="417"/>
      <c r="M50" s="417"/>
      <c r="N50" s="404" t="s">
        <v>2308</v>
      </c>
      <c r="O50" s="1161" t="s">
        <v>2043</v>
      </c>
      <c r="P50" s="360" t="s">
        <v>901</v>
      </c>
      <c r="Q50" s="317" t="s">
        <v>10871</v>
      </c>
      <c r="R50" s="317"/>
      <c r="S50" s="317" t="s">
        <v>2084</v>
      </c>
      <c r="T50" s="317"/>
      <c r="U50" s="317" t="s">
        <v>10872</v>
      </c>
      <c r="V50" s="369"/>
      <c r="W50" s="1161" t="s">
        <v>1016</v>
      </c>
      <c r="X50" s="317" t="s">
        <v>10873</v>
      </c>
      <c r="Y50" s="317" t="s">
        <v>10869</v>
      </c>
      <c r="Z50" s="317" t="s">
        <v>2084</v>
      </c>
      <c r="AA50" s="317" t="s">
        <v>8514</v>
      </c>
    </row>
    <row r="51" spans="1:27" s="396" customFormat="1">
      <c r="A51" s="1379">
        <v>39</v>
      </c>
      <c r="B51" s="317" t="s">
        <v>10874</v>
      </c>
      <c r="C51" s="317" t="s">
        <v>10875</v>
      </c>
      <c r="D51" s="317" t="s">
        <v>2084</v>
      </c>
      <c r="E51" s="417" t="s">
        <v>2108</v>
      </c>
      <c r="F51" s="243" t="s">
        <v>10874</v>
      </c>
      <c r="G51" s="243" t="s">
        <v>10875</v>
      </c>
      <c r="H51" s="243" t="s">
        <v>3513</v>
      </c>
      <c r="I51" s="243" t="s">
        <v>2108</v>
      </c>
      <c r="J51" s="369"/>
      <c r="K51" s="417" t="s">
        <v>3760</v>
      </c>
      <c r="L51" s="417"/>
      <c r="M51" s="417"/>
      <c r="N51" s="404" t="s">
        <v>2308</v>
      </c>
      <c r="O51" s="1161" t="s">
        <v>2043</v>
      </c>
      <c r="P51" s="360" t="s">
        <v>901</v>
      </c>
      <c r="Q51" s="317" t="s">
        <v>10876</v>
      </c>
      <c r="R51" s="317"/>
      <c r="S51" s="317" t="s">
        <v>2084</v>
      </c>
      <c r="T51" s="317"/>
      <c r="U51" s="317" t="s">
        <v>10877</v>
      </c>
      <c r="V51" s="369"/>
      <c r="W51" s="1161" t="s">
        <v>1016</v>
      </c>
      <c r="X51" s="317" t="s">
        <v>10876</v>
      </c>
      <c r="Y51" s="317" t="s">
        <v>10878</v>
      </c>
      <c r="Z51" s="317" t="s">
        <v>2084</v>
      </c>
      <c r="AA51" s="317" t="s">
        <v>8514</v>
      </c>
    </row>
    <row r="52" spans="1:27" s="396" customFormat="1">
      <c r="A52" s="1379">
        <v>40</v>
      </c>
      <c r="B52" s="317" t="s">
        <v>10879</v>
      </c>
      <c r="C52" s="317" t="s">
        <v>10880</v>
      </c>
      <c r="D52" s="317" t="s">
        <v>2084</v>
      </c>
      <c r="E52" s="417" t="s">
        <v>2108</v>
      </c>
      <c r="F52" s="243" t="s">
        <v>10879</v>
      </c>
      <c r="G52" s="243" t="s">
        <v>10880</v>
      </c>
      <c r="H52" s="243" t="s">
        <v>3513</v>
      </c>
      <c r="I52" s="243" t="s">
        <v>2108</v>
      </c>
      <c r="J52" s="369"/>
      <c r="K52" s="417" t="s">
        <v>4810</v>
      </c>
      <c r="L52" s="417"/>
      <c r="M52" s="417"/>
      <c r="N52" s="404" t="s">
        <v>2308</v>
      </c>
      <c r="O52" s="1161" t="s">
        <v>2043</v>
      </c>
      <c r="P52" s="360" t="s">
        <v>901</v>
      </c>
      <c r="Q52" s="317" t="s">
        <v>10881</v>
      </c>
      <c r="R52" s="317"/>
      <c r="S52" s="317" t="s">
        <v>2084</v>
      </c>
      <c r="T52" s="317"/>
      <c r="U52" s="317" t="s">
        <v>10882</v>
      </c>
      <c r="V52" s="369"/>
      <c r="W52" s="1161" t="s">
        <v>1016</v>
      </c>
      <c r="X52" s="317" t="s">
        <v>10881</v>
      </c>
      <c r="Y52" s="317" t="s">
        <v>10883</v>
      </c>
      <c r="Z52" s="317" t="s">
        <v>2084</v>
      </c>
      <c r="AA52" s="317" t="s">
        <v>8514</v>
      </c>
    </row>
    <row r="53" spans="1:27" s="396" customFormat="1">
      <c r="A53" s="1379">
        <v>41</v>
      </c>
      <c r="B53" s="317" t="s">
        <v>10884</v>
      </c>
      <c r="C53" s="317" t="s">
        <v>10885</v>
      </c>
      <c r="D53" s="317" t="s">
        <v>2084</v>
      </c>
      <c r="E53" s="417" t="s">
        <v>2108</v>
      </c>
      <c r="F53" s="243" t="s">
        <v>10884</v>
      </c>
      <c r="G53" s="243" t="s">
        <v>10885</v>
      </c>
      <c r="H53" s="243" t="s">
        <v>3513</v>
      </c>
      <c r="I53" s="243" t="s">
        <v>2108</v>
      </c>
      <c r="J53" s="369"/>
      <c r="K53" s="417" t="s">
        <v>4810</v>
      </c>
      <c r="L53" s="417"/>
      <c r="M53" s="417"/>
      <c r="N53" s="404" t="s">
        <v>2308</v>
      </c>
      <c r="O53" s="1161" t="s">
        <v>2043</v>
      </c>
      <c r="P53" s="360" t="s">
        <v>901</v>
      </c>
      <c r="Q53" s="317" t="s">
        <v>10886</v>
      </c>
      <c r="R53" s="317"/>
      <c r="S53" s="317" t="s">
        <v>2084</v>
      </c>
      <c r="T53" s="317"/>
      <c r="U53" s="317" t="s">
        <v>10887</v>
      </c>
      <c r="V53" s="369"/>
      <c r="W53" s="1161" t="s">
        <v>1016</v>
      </c>
      <c r="X53" s="317" t="s">
        <v>10886</v>
      </c>
      <c r="Y53" s="317" t="s">
        <v>10888</v>
      </c>
      <c r="Z53" s="317" t="s">
        <v>2084</v>
      </c>
      <c r="AA53" s="317" t="s">
        <v>8514</v>
      </c>
    </row>
    <row r="54" spans="1:27" s="396" customFormat="1">
      <c r="A54" s="1379">
        <v>42</v>
      </c>
      <c r="B54" s="317" t="s">
        <v>10889</v>
      </c>
      <c r="C54" s="317" t="s">
        <v>10890</v>
      </c>
      <c r="D54" s="317" t="s">
        <v>2084</v>
      </c>
      <c r="E54" s="417" t="s">
        <v>2108</v>
      </c>
      <c r="F54" s="243" t="s">
        <v>10889</v>
      </c>
      <c r="G54" s="243" t="s">
        <v>10890</v>
      </c>
      <c r="H54" s="243" t="s">
        <v>3215</v>
      </c>
      <c r="I54" s="243" t="s">
        <v>2111</v>
      </c>
      <c r="J54" s="369"/>
      <c r="K54" s="417" t="s">
        <v>2622</v>
      </c>
      <c r="L54" s="417"/>
      <c r="M54" s="417"/>
      <c r="N54" s="404" t="s">
        <v>2308</v>
      </c>
      <c r="O54" s="1161" t="s">
        <v>2043</v>
      </c>
      <c r="P54" s="360" t="s">
        <v>901</v>
      </c>
      <c r="Q54" s="317" t="s">
        <v>10891</v>
      </c>
      <c r="R54" s="317"/>
      <c r="S54" s="317" t="s">
        <v>2084</v>
      </c>
      <c r="T54" s="317"/>
      <c r="U54" s="317" t="s">
        <v>10892</v>
      </c>
      <c r="V54" s="369"/>
      <c r="W54" s="1161" t="s">
        <v>1016</v>
      </c>
      <c r="X54" s="317" t="s">
        <v>10893</v>
      </c>
      <c r="Y54" s="317" t="s">
        <v>10890</v>
      </c>
      <c r="Z54" s="317" t="s">
        <v>2084</v>
      </c>
      <c r="AA54" s="317" t="s">
        <v>8514</v>
      </c>
    </row>
    <row r="55" spans="1:27" s="396" customFormat="1">
      <c r="A55" s="1379">
        <v>43</v>
      </c>
      <c r="B55" s="317" t="s">
        <v>10894</v>
      </c>
      <c r="C55" s="317" t="s">
        <v>10895</v>
      </c>
      <c r="D55" s="317" t="s">
        <v>2084</v>
      </c>
      <c r="E55" s="417" t="s">
        <v>2108</v>
      </c>
      <c r="F55" s="243" t="s">
        <v>10894</v>
      </c>
      <c r="G55" s="243" t="s">
        <v>10895</v>
      </c>
      <c r="H55" s="243" t="s">
        <v>3513</v>
      </c>
      <c r="I55" s="243" t="s">
        <v>2108</v>
      </c>
      <c r="J55" s="369"/>
      <c r="K55" s="417" t="s">
        <v>3760</v>
      </c>
      <c r="L55" s="417"/>
      <c r="M55" s="417"/>
      <c r="N55" s="404" t="s">
        <v>2308</v>
      </c>
      <c r="O55" s="1161" t="s">
        <v>2043</v>
      </c>
      <c r="P55" s="360" t="s">
        <v>901</v>
      </c>
      <c r="Q55" s="317" t="s">
        <v>10896</v>
      </c>
      <c r="R55" s="317"/>
      <c r="S55" s="317" t="s">
        <v>2084</v>
      </c>
      <c r="T55" s="317"/>
      <c r="U55" s="317" t="s">
        <v>10897</v>
      </c>
      <c r="V55" s="369"/>
      <c r="W55" s="1161" t="s">
        <v>1016</v>
      </c>
      <c r="X55" s="317" t="s">
        <v>10896</v>
      </c>
      <c r="Y55" s="317" t="s">
        <v>10898</v>
      </c>
      <c r="Z55" s="317" t="s">
        <v>2084</v>
      </c>
      <c r="AA55" s="317" t="s">
        <v>8514</v>
      </c>
    </row>
    <row r="56" spans="1:27" s="396" customFormat="1">
      <c r="A56" s="1379">
        <v>44</v>
      </c>
      <c r="B56" s="317" t="s">
        <v>10899</v>
      </c>
      <c r="C56" s="317" t="s">
        <v>10900</v>
      </c>
      <c r="D56" s="317" t="s">
        <v>2084</v>
      </c>
      <c r="E56" s="417" t="s">
        <v>2108</v>
      </c>
      <c r="F56" s="243" t="s">
        <v>10899</v>
      </c>
      <c r="G56" s="243" t="s">
        <v>10900</v>
      </c>
      <c r="H56" s="243" t="s">
        <v>3513</v>
      </c>
      <c r="I56" s="243" t="s">
        <v>2108</v>
      </c>
      <c r="J56" s="369"/>
      <c r="K56" s="417" t="s">
        <v>4810</v>
      </c>
      <c r="L56" s="417"/>
      <c r="M56" s="417"/>
      <c r="N56" s="404" t="s">
        <v>2308</v>
      </c>
      <c r="O56" s="1161" t="s">
        <v>2043</v>
      </c>
      <c r="P56" s="360" t="s">
        <v>901</v>
      </c>
      <c r="Q56" s="317" t="s">
        <v>10901</v>
      </c>
      <c r="R56" s="317"/>
      <c r="S56" s="317" t="s">
        <v>2084</v>
      </c>
      <c r="T56" s="317"/>
      <c r="U56" s="317" t="s">
        <v>10902</v>
      </c>
      <c r="V56" s="369"/>
      <c r="W56" s="1161" t="s">
        <v>1016</v>
      </c>
      <c r="X56" s="317" t="s">
        <v>10901</v>
      </c>
      <c r="Y56" s="317" t="s">
        <v>10903</v>
      </c>
      <c r="Z56" s="317" t="s">
        <v>2084</v>
      </c>
      <c r="AA56" s="317" t="s">
        <v>8514</v>
      </c>
    </row>
    <row r="57" spans="1:27" s="396" customFormat="1">
      <c r="A57" s="1379">
        <v>45</v>
      </c>
      <c r="B57" s="317" t="s">
        <v>10904</v>
      </c>
      <c r="C57" s="317" t="s">
        <v>10905</v>
      </c>
      <c r="D57" s="317" t="s">
        <v>2084</v>
      </c>
      <c r="E57" s="417" t="s">
        <v>2108</v>
      </c>
      <c r="F57" s="243" t="s">
        <v>10904</v>
      </c>
      <c r="G57" s="243" t="s">
        <v>10905</v>
      </c>
      <c r="H57" s="243" t="s">
        <v>3513</v>
      </c>
      <c r="I57" s="243" t="s">
        <v>2108</v>
      </c>
      <c r="J57" s="369"/>
      <c r="K57" s="417" t="s">
        <v>4810</v>
      </c>
      <c r="L57" s="417"/>
      <c r="M57" s="417"/>
      <c r="N57" s="404" t="s">
        <v>2308</v>
      </c>
      <c r="O57" s="1161" t="s">
        <v>2043</v>
      </c>
      <c r="P57" s="360" t="s">
        <v>901</v>
      </c>
      <c r="Q57" s="317" t="s">
        <v>10906</v>
      </c>
      <c r="R57" s="317"/>
      <c r="S57" s="317" t="s">
        <v>2084</v>
      </c>
      <c r="T57" s="317"/>
      <c r="U57" s="317" t="s">
        <v>10907</v>
      </c>
      <c r="V57" s="369"/>
      <c r="W57" s="1161" t="s">
        <v>1016</v>
      </c>
      <c r="X57" s="317" t="s">
        <v>10906</v>
      </c>
      <c r="Y57" s="317" t="s">
        <v>10908</v>
      </c>
      <c r="Z57" s="317" t="s">
        <v>2084</v>
      </c>
      <c r="AA57" s="317" t="s">
        <v>8514</v>
      </c>
    </row>
    <row r="58" spans="1:27" s="396" customFormat="1">
      <c r="A58" s="1379">
        <v>46</v>
      </c>
      <c r="B58" s="317" t="s">
        <v>10909</v>
      </c>
      <c r="C58" s="317" t="s">
        <v>10910</v>
      </c>
      <c r="D58" s="317" t="s">
        <v>2084</v>
      </c>
      <c r="E58" s="417" t="s">
        <v>2108</v>
      </c>
      <c r="F58" s="243" t="s">
        <v>10909</v>
      </c>
      <c r="G58" s="243" t="s">
        <v>10910</v>
      </c>
      <c r="H58" s="243" t="s">
        <v>3215</v>
      </c>
      <c r="I58" s="243" t="s">
        <v>2111</v>
      </c>
      <c r="J58" s="369"/>
      <c r="K58" s="417" t="s">
        <v>2622</v>
      </c>
      <c r="L58" s="417"/>
      <c r="M58" s="417"/>
      <c r="N58" s="404" t="s">
        <v>2308</v>
      </c>
      <c r="O58" s="1161" t="s">
        <v>2043</v>
      </c>
      <c r="P58" s="360" t="s">
        <v>901</v>
      </c>
      <c r="Q58" s="317" t="s">
        <v>10911</v>
      </c>
      <c r="R58" s="317"/>
      <c r="S58" s="317" t="s">
        <v>2084</v>
      </c>
      <c r="T58" s="317"/>
      <c r="U58" s="317" t="s">
        <v>10912</v>
      </c>
      <c r="V58" s="369"/>
      <c r="W58" s="1161" t="s">
        <v>1016</v>
      </c>
      <c r="X58" s="317" t="s">
        <v>10913</v>
      </c>
      <c r="Y58" s="317" t="s">
        <v>10910</v>
      </c>
      <c r="Z58" s="317" t="s">
        <v>2084</v>
      </c>
      <c r="AA58" s="317" t="s">
        <v>8514</v>
      </c>
    </row>
    <row r="59" spans="1:27" s="396" customFormat="1">
      <c r="A59" s="1379">
        <v>47</v>
      </c>
      <c r="B59" s="317" t="s">
        <v>10914</v>
      </c>
      <c r="C59" s="317" t="s">
        <v>10915</v>
      </c>
      <c r="D59" s="317" t="s">
        <v>2084</v>
      </c>
      <c r="E59" s="417" t="s">
        <v>2108</v>
      </c>
      <c r="F59" s="243" t="s">
        <v>10914</v>
      </c>
      <c r="G59" s="243" t="s">
        <v>10915</v>
      </c>
      <c r="H59" s="243" t="s">
        <v>3513</v>
      </c>
      <c r="I59" s="243" t="s">
        <v>2108</v>
      </c>
      <c r="J59" s="369"/>
      <c r="K59" s="417" t="s">
        <v>3760</v>
      </c>
      <c r="L59" s="417"/>
      <c r="M59" s="417"/>
      <c r="N59" s="404" t="s">
        <v>2308</v>
      </c>
      <c r="O59" s="1161" t="s">
        <v>2043</v>
      </c>
      <c r="P59" s="360" t="s">
        <v>901</v>
      </c>
      <c r="Q59" s="317" t="s">
        <v>10916</v>
      </c>
      <c r="R59" s="317"/>
      <c r="S59" s="317" t="s">
        <v>2084</v>
      </c>
      <c r="T59" s="317"/>
      <c r="U59" s="317" t="s">
        <v>10917</v>
      </c>
      <c r="V59" s="369"/>
      <c r="W59" s="1161" t="s">
        <v>1016</v>
      </c>
      <c r="X59" s="317" t="s">
        <v>10916</v>
      </c>
      <c r="Y59" s="317" t="s">
        <v>10918</v>
      </c>
      <c r="Z59" s="317" t="s">
        <v>2084</v>
      </c>
      <c r="AA59" s="317" t="s">
        <v>8514</v>
      </c>
    </row>
    <row r="60" spans="1:27" s="396" customFormat="1">
      <c r="A60" s="1379">
        <v>48</v>
      </c>
      <c r="B60" s="317" t="s">
        <v>10919</v>
      </c>
      <c r="C60" s="317" t="s">
        <v>10920</v>
      </c>
      <c r="D60" s="317" t="s">
        <v>2084</v>
      </c>
      <c r="E60" s="417" t="s">
        <v>2108</v>
      </c>
      <c r="F60" s="243" t="s">
        <v>10919</v>
      </c>
      <c r="G60" s="243" t="s">
        <v>10920</v>
      </c>
      <c r="H60" s="243" t="s">
        <v>3513</v>
      </c>
      <c r="I60" s="243" t="s">
        <v>2108</v>
      </c>
      <c r="J60" s="369"/>
      <c r="K60" s="417" t="s">
        <v>4810</v>
      </c>
      <c r="L60" s="417"/>
      <c r="M60" s="417"/>
      <c r="N60" s="404" t="s">
        <v>2308</v>
      </c>
      <c r="O60" s="1161" t="s">
        <v>2043</v>
      </c>
      <c r="P60" s="360" t="s">
        <v>901</v>
      </c>
      <c r="Q60" s="317" t="s">
        <v>10921</v>
      </c>
      <c r="R60" s="317"/>
      <c r="S60" s="317" t="s">
        <v>2084</v>
      </c>
      <c r="T60" s="317"/>
      <c r="U60" s="317" t="s">
        <v>10922</v>
      </c>
      <c r="V60" s="369"/>
      <c r="W60" s="1161" t="s">
        <v>1016</v>
      </c>
      <c r="X60" s="317" t="s">
        <v>10921</v>
      </c>
      <c r="Y60" s="317" t="s">
        <v>10923</v>
      </c>
      <c r="Z60" s="317" t="s">
        <v>2084</v>
      </c>
      <c r="AA60" s="317" t="s">
        <v>8514</v>
      </c>
    </row>
    <row r="61" spans="1:27" s="396" customFormat="1">
      <c r="A61" s="1379">
        <v>49</v>
      </c>
      <c r="B61" s="317" t="s">
        <v>10924</v>
      </c>
      <c r="C61" s="317" t="s">
        <v>10925</v>
      </c>
      <c r="D61" s="317" t="s">
        <v>2084</v>
      </c>
      <c r="E61" s="417" t="s">
        <v>2108</v>
      </c>
      <c r="F61" s="243" t="s">
        <v>10924</v>
      </c>
      <c r="G61" s="243" t="s">
        <v>10925</v>
      </c>
      <c r="H61" s="243" t="s">
        <v>3513</v>
      </c>
      <c r="I61" s="243" t="s">
        <v>2108</v>
      </c>
      <c r="J61" s="369"/>
      <c r="K61" s="417" t="s">
        <v>4810</v>
      </c>
      <c r="L61" s="417"/>
      <c r="M61" s="417"/>
      <c r="N61" s="404" t="s">
        <v>2308</v>
      </c>
      <c r="O61" s="1161" t="s">
        <v>2043</v>
      </c>
      <c r="P61" s="360" t="s">
        <v>901</v>
      </c>
      <c r="Q61" s="317" t="s">
        <v>10926</v>
      </c>
      <c r="R61" s="317"/>
      <c r="S61" s="317" t="s">
        <v>2084</v>
      </c>
      <c r="T61" s="317"/>
      <c r="U61" s="317" t="s">
        <v>10927</v>
      </c>
      <c r="V61" s="369"/>
      <c r="W61" s="1161" t="s">
        <v>1016</v>
      </c>
      <c r="X61" s="317" t="s">
        <v>10926</v>
      </c>
      <c r="Y61" s="317" t="s">
        <v>10928</v>
      </c>
      <c r="Z61" s="317" t="s">
        <v>2084</v>
      </c>
      <c r="AA61" s="317" t="s">
        <v>8514</v>
      </c>
    </row>
    <row r="62" spans="1:27" s="396" customFormat="1">
      <c r="A62" s="1379">
        <v>50</v>
      </c>
      <c r="B62" s="317" t="s">
        <v>10929</v>
      </c>
      <c r="C62" s="317" t="s">
        <v>10930</v>
      </c>
      <c r="D62" s="317" t="s">
        <v>2084</v>
      </c>
      <c r="E62" s="417" t="s">
        <v>2108</v>
      </c>
      <c r="F62" s="243" t="s">
        <v>10929</v>
      </c>
      <c r="G62" s="243" t="s">
        <v>10930</v>
      </c>
      <c r="H62" s="243" t="s">
        <v>3215</v>
      </c>
      <c r="I62" s="243" t="s">
        <v>2111</v>
      </c>
      <c r="J62" s="369"/>
      <c r="K62" s="417" t="s">
        <v>2622</v>
      </c>
      <c r="L62" s="417"/>
      <c r="M62" s="417"/>
      <c r="N62" s="404" t="s">
        <v>2308</v>
      </c>
      <c r="O62" s="1161" t="s">
        <v>2043</v>
      </c>
      <c r="P62" s="360" t="s">
        <v>901</v>
      </c>
      <c r="Q62" s="317" t="s">
        <v>10931</v>
      </c>
      <c r="R62" s="317"/>
      <c r="S62" s="317" t="s">
        <v>2084</v>
      </c>
      <c r="T62" s="317"/>
      <c r="U62" s="317" t="s">
        <v>10932</v>
      </c>
      <c r="V62" s="369"/>
      <c r="W62" s="1161" t="s">
        <v>1016</v>
      </c>
      <c r="X62" s="317" t="s">
        <v>10933</v>
      </c>
      <c r="Y62" s="317" t="s">
        <v>10930</v>
      </c>
      <c r="Z62" s="317" t="s">
        <v>2084</v>
      </c>
      <c r="AA62" s="317" t="s">
        <v>8514</v>
      </c>
    </row>
    <row r="63" spans="1:27" s="396" customFormat="1">
      <c r="A63" s="1379">
        <v>51</v>
      </c>
      <c r="B63" s="317" t="s">
        <v>10934</v>
      </c>
      <c r="C63" s="317" t="s">
        <v>10935</v>
      </c>
      <c r="D63" s="317" t="s">
        <v>2084</v>
      </c>
      <c r="E63" s="417" t="s">
        <v>2108</v>
      </c>
      <c r="F63" s="243" t="s">
        <v>10934</v>
      </c>
      <c r="G63" s="308" t="s">
        <v>10936</v>
      </c>
      <c r="H63" s="243" t="s">
        <v>3513</v>
      </c>
      <c r="I63" s="243" t="s">
        <v>2108</v>
      </c>
      <c r="J63" s="369"/>
      <c r="K63" s="417" t="s">
        <v>3760</v>
      </c>
      <c r="L63" s="417"/>
      <c r="M63" s="417"/>
      <c r="N63" s="404" t="s">
        <v>2308</v>
      </c>
      <c r="O63" s="1161" t="s">
        <v>2043</v>
      </c>
      <c r="P63" s="360" t="s">
        <v>901</v>
      </c>
      <c r="Q63" s="317" t="s">
        <v>10937</v>
      </c>
      <c r="R63" s="317"/>
      <c r="S63" s="317" t="s">
        <v>2084</v>
      </c>
      <c r="T63" s="317"/>
      <c r="U63" s="317" t="s">
        <v>10938</v>
      </c>
      <c r="V63" s="369"/>
      <c r="W63" s="1161" t="s">
        <v>1016</v>
      </c>
      <c r="X63" s="317" t="s">
        <v>10937</v>
      </c>
      <c r="Y63" s="317" t="s">
        <v>10939</v>
      </c>
      <c r="Z63" s="317" t="s">
        <v>2084</v>
      </c>
      <c r="AA63" s="317" t="s">
        <v>8514</v>
      </c>
    </row>
    <row r="64" spans="1:27" s="396" customFormat="1">
      <c r="A64" s="1379">
        <v>52</v>
      </c>
      <c r="B64" s="317" t="s">
        <v>10940</v>
      </c>
      <c r="C64" s="317" t="s">
        <v>10941</v>
      </c>
      <c r="D64" s="317" t="s">
        <v>2084</v>
      </c>
      <c r="E64" s="417" t="s">
        <v>2108</v>
      </c>
      <c r="F64" s="243" t="s">
        <v>10940</v>
      </c>
      <c r="G64" s="243" t="s">
        <v>10941</v>
      </c>
      <c r="H64" s="243" t="s">
        <v>3513</v>
      </c>
      <c r="I64" s="243" t="s">
        <v>2108</v>
      </c>
      <c r="J64" s="369"/>
      <c r="K64" s="417" t="s">
        <v>3760</v>
      </c>
      <c r="L64" s="417"/>
      <c r="M64" s="417"/>
      <c r="N64" s="404" t="s">
        <v>2308</v>
      </c>
      <c r="O64" s="1161" t="s">
        <v>2043</v>
      </c>
      <c r="P64" s="360" t="s">
        <v>901</v>
      </c>
      <c r="Q64" s="317" t="s">
        <v>10942</v>
      </c>
      <c r="R64" s="317"/>
      <c r="S64" s="317" t="s">
        <v>2084</v>
      </c>
      <c r="T64" s="317"/>
      <c r="U64" s="317" t="s">
        <v>10943</v>
      </c>
      <c r="V64" s="369"/>
      <c r="W64" s="1161" t="s">
        <v>1016</v>
      </c>
      <c r="X64" s="317" t="s">
        <v>10942</v>
      </c>
      <c r="Y64" s="317" t="s">
        <v>10944</v>
      </c>
      <c r="Z64" s="317" t="s">
        <v>2084</v>
      </c>
      <c r="AA64" s="317" t="s">
        <v>8514</v>
      </c>
    </row>
    <row r="65" spans="1:27" s="396" customFormat="1">
      <c r="A65" s="1379">
        <v>53</v>
      </c>
      <c r="B65" s="317" t="s">
        <v>10945</v>
      </c>
      <c r="C65" s="317" t="s">
        <v>10946</v>
      </c>
      <c r="D65" s="317" t="s">
        <v>2084</v>
      </c>
      <c r="E65" s="417" t="s">
        <v>2108</v>
      </c>
      <c r="F65" s="243" t="s">
        <v>10945</v>
      </c>
      <c r="G65" s="308" t="s">
        <v>10947</v>
      </c>
      <c r="H65" s="243" t="s">
        <v>3513</v>
      </c>
      <c r="I65" s="243" t="s">
        <v>2108</v>
      </c>
      <c r="J65" s="369"/>
      <c r="K65" s="417" t="s">
        <v>4810</v>
      </c>
      <c r="L65" s="417"/>
      <c r="M65" s="417"/>
      <c r="N65" s="404" t="s">
        <v>2308</v>
      </c>
      <c r="O65" s="1161" t="s">
        <v>2043</v>
      </c>
      <c r="P65" s="360" t="s">
        <v>901</v>
      </c>
      <c r="Q65" s="317" t="s">
        <v>10948</v>
      </c>
      <c r="R65" s="317"/>
      <c r="S65" s="317" t="s">
        <v>2084</v>
      </c>
      <c r="T65" s="317"/>
      <c r="U65" s="317" t="s">
        <v>10949</v>
      </c>
      <c r="V65" s="369"/>
      <c r="W65" s="1161" t="s">
        <v>1016</v>
      </c>
      <c r="X65" s="317" t="s">
        <v>10948</v>
      </c>
      <c r="Y65" s="317" t="s">
        <v>10950</v>
      </c>
      <c r="Z65" s="317" t="s">
        <v>2084</v>
      </c>
      <c r="AA65" s="317" t="s">
        <v>8514</v>
      </c>
    </row>
    <row r="66" spans="1:27" s="396" customFormat="1">
      <c r="A66" s="1379">
        <v>54</v>
      </c>
      <c r="B66" s="317" t="s">
        <v>10951</v>
      </c>
      <c r="C66" s="317" t="s">
        <v>10952</v>
      </c>
      <c r="D66" s="317" t="s">
        <v>2084</v>
      </c>
      <c r="E66" s="417" t="s">
        <v>2108</v>
      </c>
      <c r="F66" s="243" t="s">
        <v>10951</v>
      </c>
      <c r="G66" s="308" t="s">
        <v>10953</v>
      </c>
      <c r="H66" s="243" t="s">
        <v>3513</v>
      </c>
      <c r="I66" s="243" t="s">
        <v>2108</v>
      </c>
      <c r="J66" s="369"/>
      <c r="K66" s="417" t="s">
        <v>4810</v>
      </c>
      <c r="L66" s="417"/>
      <c r="M66" s="417"/>
      <c r="N66" s="404" t="s">
        <v>2308</v>
      </c>
      <c r="O66" s="1161" t="s">
        <v>2043</v>
      </c>
      <c r="P66" s="360" t="s">
        <v>901</v>
      </c>
      <c r="Q66" s="317" t="s">
        <v>10954</v>
      </c>
      <c r="R66" s="317"/>
      <c r="S66" s="317" t="s">
        <v>2084</v>
      </c>
      <c r="T66" s="317"/>
      <c r="U66" s="317" t="s">
        <v>10955</v>
      </c>
      <c r="V66" s="369"/>
      <c r="W66" s="1161" t="s">
        <v>1016</v>
      </c>
      <c r="X66" s="317" t="s">
        <v>10954</v>
      </c>
      <c r="Y66" s="317" t="s">
        <v>10956</v>
      </c>
      <c r="Z66" s="317" t="s">
        <v>2084</v>
      </c>
      <c r="AA66" s="317" t="s">
        <v>8514</v>
      </c>
    </row>
    <row r="67" spans="1:27" s="396" customFormat="1">
      <c r="A67" s="1379">
        <v>55</v>
      </c>
      <c r="B67" s="317" t="s">
        <v>10957</v>
      </c>
      <c r="C67" s="317" t="s">
        <v>10958</v>
      </c>
      <c r="D67" s="317" t="s">
        <v>2084</v>
      </c>
      <c r="E67" s="417" t="s">
        <v>2108</v>
      </c>
      <c r="F67" s="243" t="s">
        <v>10957</v>
      </c>
      <c r="G67" s="243" t="s">
        <v>10958</v>
      </c>
      <c r="H67" s="243" t="s">
        <v>3513</v>
      </c>
      <c r="I67" s="243" t="s">
        <v>2108</v>
      </c>
      <c r="J67" s="369"/>
      <c r="K67" s="417" t="s">
        <v>4810</v>
      </c>
      <c r="L67" s="417"/>
      <c r="M67" s="417"/>
      <c r="N67" s="404" t="s">
        <v>2308</v>
      </c>
      <c r="O67" s="1161" t="s">
        <v>2043</v>
      </c>
      <c r="P67" s="360" t="s">
        <v>901</v>
      </c>
      <c r="Q67" s="317" t="s">
        <v>10959</v>
      </c>
      <c r="R67" s="317"/>
      <c r="S67" s="317" t="s">
        <v>2084</v>
      </c>
      <c r="T67" s="317"/>
      <c r="U67" s="317" t="s">
        <v>10960</v>
      </c>
      <c r="V67" s="369"/>
      <c r="W67" s="1161" t="s">
        <v>1016</v>
      </c>
      <c r="X67" s="317" t="s">
        <v>10959</v>
      </c>
      <c r="Y67" s="317" t="s">
        <v>10961</v>
      </c>
      <c r="Z67" s="317" t="s">
        <v>2084</v>
      </c>
      <c r="AA67" s="317" t="s">
        <v>8514</v>
      </c>
    </row>
    <row r="68" spans="1:27" s="396" customFormat="1">
      <c r="A68" s="1379">
        <v>56</v>
      </c>
      <c r="B68" s="317" t="s">
        <v>10962</v>
      </c>
      <c r="C68" s="317" t="s">
        <v>10963</v>
      </c>
      <c r="D68" s="317" t="s">
        <v>2084</v>
      </c>
      <c r="E68" s="417" t="s">
        <v>2108</v>
      </c>
      <c r="F68" s="243" t="s">
        <v>10962</v>
      </c>
      <c r="G68" s="243" t="s">
        <v>10963</v>
      </c>
      <c r="H68" s="243" t="s">
        <v>3513</v>
      </c>
      <c r="I68" s="243" t="s">
        <v>2108</v>
      </c>
      <c r="J68" s="369"/>
      <c r="K68" s="417" t="s">
        <v>4810</v>
      </c>
      <c r="L68" s="417"/>
      <c r="M68" s="417"/>
      <c r="N68" s="404" t="s">
        <v>2308</v>
      </c>
      <c r="O68" s="1161" t="s">
        <v>2043</v>
      </c>
      <c r="P68" s="360" t="s">
        <v>901</v>
      </c>
      <c r="Q68" s="317" t="s">
        <v>10964</v>
      </c>
      <c r="R68" s="317"/>
      <c r="S68" s="317" t="s">
        <v>2084</v>
      </c>
      <c r="T68" s="317"/>
      <c r="U68" s="317" t="s">
        <v>10965</v>
      </c>
      <c r="V68" s="369"/>
      <c r="W68" s="1161" t="s">
        <v>1016</v>
      </c>
      <c r="X68" s="317" t="s">
        <v>10964</v>
      </c>
      <c r="Y68" s="317" t="s">
        <v>10966</v>
      </c>
      <c r="Z68" s="317" t="s">
        <v>2084</v>
      </c>
      <c r="AA68" s="317" t="s">
        <v>8514</v>
      </c>
    </row>
    <row r="69" spans="1:27" s="396" customFormat="1">
      <c r="A69" s="1379">
        <v>57</v>
      </c>
      <c r="B69" s="317" t="s">
        <v>10967</v>
      </c>
      <c r="C69" s="317" t="s">
        <v>10968</v>
      </c>
      <c r="D69" s="317" t="s">
        <v>2084</v>
      </c>
      <c r="E69" s="417" t="s">
        <v>2108</v>
      </c>
      <c r="F69" s="243" t="s">
        <v>10967</v>
      </c>
      <c r="G69" s="243" t="s">
        <v>10968</v>
      </c>
      <c r="H69" s="243" t="s">
        <v>3215</v>
      </c>
      <c r="I69" s="243" t="s">
        <v>2111</v>
      </c>
      <c r="J69" s="369"/>
      <c r="K69" s="417" t="s">
        <v>2622</v>
      </c>
      <c r="L69" s="417"/>
      <c r="M69" s="417"/>
      <c r="N69" s="404" t="s">
        <v>2308</v>
      </c>
      <c r="O69" s="1161" t="s">
        <v>2043</v>
      </c>
      <c r="P69" s="360" t="s">
        <v>901</v>
      </c>
      <c r="Q69" s="317" t="s">
        <v>10969</v>
      </c>
      <c r="R69" s="317"/>
      <c r="S69" s="317" t="s">
        <v>2084</v>
      </c>
      <c r="T69" s="317"/>
      <c r="U69" s="317" t="s">
        <v>10970</v>
      </c>
      <c r="V69" s="369"/>
      <c r="W69" s="1161" t="s">
        <v>1016</v>
      </c>
      <c r="X69" s="317" t="s">
        <v>10971</v>
      </c>
      <c r="Y69" s="317" t="s">
        <v>10968</v>
      </c>
      <c r="Z69" s="317" t="s">
        <v>2084</v>
      </c>
      <c r="AA69" s="317" t="s">
        <v>8514</v>
      </c>
    </row>
    <row r="70" spans="1:27" s="396" customFormat="1">
      <c r="A70" s="1379">
        <v>58</v>
      </c>
      <c r="B70" s="317" t="s">
        <v>10972</v>
      </c>
      <c r="C70" s="317" t="s">
        <v>10973</v>
      </c>
      <c r="D70" s="317" t="s">
        <v>2084</v>
      </c>
      <c r="E70" s="417" t="s">
        <v>2108</v>
      </c>
      <c r="F70" s="243" t="s">
        <v>10972</v>
      </c>
      <c r="G70" s="243" t="s">
        <v>10973</v>
      </c>
      <c r="H70" s="243" t="s">
        <v>3215</v>
      </c>
      <c r="I70" s="243" t="s">
        <v>2111</v>
      </c>
      <c r="J70" s="369"/>
      <c r="K70" s="417" t="s">
        <v>2622</v>
      </c>
      <c r="L70" s="417"/>
      <c r="M70" s="417"/>
      <c r="N70" s="404" t="s">
        <v>2308</v>
      </c>
      <c r="O70" s="1161" t="s">
        <v>2043</v>
      </c>
      <c r="P70" s="360" t="s">
        <v>901</v>
      </c>
      <c r="Q70" s="317" t="s">
        <v>10974</v>
      </c>
      <c r="R70" s="317"/>
      <c r="S70" s="317" t="s">
        <v>2084</v>
      </c>
      <c r="T70" s="317"/>
      <c r="U70" s="317" t="s">
        <v>10975</v>
      </c>
      <c r="V70" s="369"/>
      <c r="W70" s="1161" t="s">
        <v>1016</v>
      </c>
      <c r="X70" s="317" t="s">
        <v>10976</v>
      </c>
      <c r="Y70" s="317" t="s">
        <v>10973</v>
      </c>
      <c r="Z70" s="317" t="s">
        <v>2084</v>
      </c>
      <c r="AA70" s="317" t="s">
        <v>8514</v>
      </c>
    </row>
    <row r="71" spans="1:27" s="396" customFormat="1">
      <c r="A71" s="1379">
        <v>59</v>
      </c>
      <c r="B71" s="317" t="s">
        <v>10977</v>
      </c>
      <c r="C71" s="317" t="s">
        <v>10978</v>
      </c>
      <c r="D71" s="317" t="s">
        <v>2084</v>
      </c>
      <c r="E71" s="417" t="s">
        <v>2108</v>
      </c>
      <c r="F71" s="243" t="s">
        <v>10977</v>
      </c>
      <c r="G71" s="243" t="s">
        <v>10978</v>
      </c>
      <c r="H71" s="243" t="s">
        <v>3513</v>
      </c>
      <c r="I71" s="243" t="s">
        <v>2108</v>
      </c>
      <c r="J71" s="369"/>
      <c r="K71" s="417" t="s">
        <v>3760</v>
      </c>
      <c r="L71" s="417"/>
      <c r="M71" s="417"/>
      <c r="N71" s="404" t="s">
        <v>2308</v>
      </c>
      <c r="O71" s="1161" t="s">
        <v>2043</v>
      </c>
      <c r="P71" s="360" t="s">
        <v>901</v>
      </c>
      <c r="Q71" s="317" t="s">
        <v>10977</v>
      </c>
      <c r="R71" s="317"/>
      <c r="S71" s="317" t="s">
        <v>2084</v>
      </c>
      <c r="T71" s="317"/>
      <c r="U71" s="317" t="s">
        <v>10979</v>
      </c>
      <c r="V71" s="369"/>
      <c r="W71" s="1161" t="s">
        <v>1016</v>
      </c>
      <c r="X71" s="317" t="s">
        <v>10977</v>
      </c>
      <c r="Y71" s="317" t="s">
        <v>10980</v>
      </c>
      <c r="Z71" s="317" t="s">
        <v>2084</v>
      </c>
      <c r="AA71" s="317" t="s">
        <v>8514</v>
      </c>
    </row>
    <row r="72" spans="1:27" s="396" customFormat="1">
      <c r="A72" s="1379">
        <v>60</v>
      </c>
      <c r="B72" s="317" t="s">
        <v>10981</v>
      </c>
      <c r="C72" s="317" t="s">
        <v>10982</v>
      </c>
      <c r="D72" s="317" t="s">
        <v>2084</v>
      </c>
      <c r="E72" s="417" t="s">
        <v>2108</v>
      </c>
      <c r="F72" s="243" t="s">
        <v>10981</v>
      </c>
      <c r="G72" s="243" t="s">
        <v>10982</v>
      </c>
      <c r="H72" s="243" t="s">
        <v>3513</v>
      </c>
      <c r="I72" s="243" t="s">
        <v>2108</v>
      </c>
      <c r="J72" s="369"/>
      <c r="K72" s="417" t="s">
        <v>4810</v>
      </c>
      <c r="L72" s="417"/>
      <c r="M72" s="417"/>
      <c r="N72" s="404" t="s">
        <v>2308</v>
      </c>
      <c r="O72" s="1161" t="s">
        <v>2043</v>
      </c>
      <c r="P72" s="360" t="s">
        <v>901</v>
      </c>
      <c r="Q72" s="317" t="s">
        <v>10981</v>
      </c>
      <c r="R72" s="317"/>
      <c r="S72" s="317" t="s">
        <v>2084</v>
      </c>
      <c r="T72" s="317"/>
      <c r="U72" s="317" t="s">
        <v>10983</v>
      </c>
      <c r="V72" s="369"/>
      <c r="W72" s="1161" t="s">
        <v>1016</v>
      </c>
      <c r="X72" s="317" t="s">
        <v>10981</v>
      </c>
      <c r="Y72" s="317" t="s">
        <v>10984</v>
      </c>
      <c r="Z72" s="317" t="s">
        <v>2084</v>
      </c>
      <c r="AA72" s="317" t="s">
        <v>8514</v>
      </c>
    </row>
    <row r="73" spans="1:27" s="396" customFormat="1">
      <c r="A73" s="1379">
        <v>61</v>
      </c>
      <c r="B73" s="317" t="s">
        <v>10985</v>
      </c>
      <c r="C73" s="317" t="s">
        <v>10986</v>
      </c>
      <c r="D73" s="317" t="s">
        <v>2084</v>
      </c>
      <c r="E73" s="417" t="s">
        <v>2108</v>
      </c>
      <c r="F73" s="243" t="s">
        <v>10985</v>
      </c>
      <c r="G73" s="243" t="s">
        <v>10986</v>
      </c>
      <c r="H73" s="243" t="s">
        <v>3513</v>
      </c>
      <c r="I73" s="243" t="s">
        <v>2108</v>
      </c>
      <c r="J73" s="369"/>
      <c r="K73" s="417" t="s">
        <v>4810</v>
      </c>
      <c r="L73" s="417"/>
      <c r="M73" s="417"/>
      <c r="N73" s="404" t="s">
        <v>2308</v>
      </c>
      <c r="O73" s="1161" t="s">
        <v>2043</v>
      </c>
      <c r="P73" s="360" t="s">
        <v>901</v>
      </c>
      <c r="Q73" s="317" t="s">
        <v>10985</v>
      </c>
      <c r="R73" s="317"/>
      <c r="S73" s="317" t="s">
        <v>2084</v>
      </c>
      <c r="T73" s="317"/>
      <c r="U73" s="317" t="s">
        <v>10987</v>
      </c>
      <c r="V73" s="369"/>
      <c r="W73" s="1161" t="s">
        <v>1016</v>
      </c>
      <c r="X73" s="317" t="s">
        <v>10985</v>
      </c>
      <c r="Y73" s="317" t="s">
        <v>10988</v>
      </c>
      <c r="Z73" s="317" t="s">
        <v>2084</v>
      </c>
      <c r="AA73" s="317" t="s">
        <v>8514</v>
      </c>
    </row>
    <row r="74" spans="1:27" s="396" customFormat="1">
      <c r="A74" s="1379">
        <v>62</v>
      </c>
      <c r="B74" s="317" t="s">
        <v>10989</v>
      </c>
      <c r="C74" s="317" t="s">
        <v>10990</v>
      </c>
      <c r="D74" s="317" t="s">
        <v>2084</v>
      </c>
      <c r="E74" s="417" t="s">
        <v>2108</v>
      </c>
      <c r="F74" s="243" t="s">
        <v>10989</v>
      </c>
      <c r="G74" s="243" t="s">
        <v>10990</v>
      </c>
      <c r="H74" s="243" t="s">
        <v>3215</v>
      </c>
      <c r="I74" s="243" t="s">
        <v>2111</v>
      </c>
      <c r="J74" s="369"/>
      <c r="K74" s="417" t="s">
        <v>2622</v>
      </c>
      <c r="L74" s="417"/>
      <c r="M74" s="417"/>
      <c r="N74" s="404" t="s">
        <v>2308</v>
      </c>
      <c r="O74" s="1161" t="s">
        <v>2043</v>
      </c>
      <c r="P74" s="360" t="s">
        <v>901</v>
      </c>
      <c r="Q74" s="317" t="s">
        <v>10989</v>
      </c>
      <c r="R74" s="317"/>
      <c r="S74" s="317" t="s">
        <v>2084</v>
      </c>
      <c r="T74" s="317"/>
      <c r="U74" s="317" t="s">
        <v>10991</v>
      </c>
      <c r="V74" s="369"/>
      <c r="W74" s="1161" t="s">
        <v>1016</v>
      </c>
      <c r="X74" s="317" t="s">
        <v>10992</v>
      </c>
      <c r="Y74" s="317" t="s">
        <v>10990</v>
      </c>
      <c r="Z74" s="317" t="s">
        <v>2084</v>
      </c>
      <c r="AA74" s="317" t="s">
        <v>8514</v>
      </c>
    </row>
    <row r="75" spans="1:27" s="396" customFormat="1">
      <c r="A75" s="1379">
        <v>63</v>
      </c>
      <c r="B75" s="317" t="s">
        <v>10993</v>
      </c>
      <c r="C75" s="317" t="s">
        <v>10994</v>
      </c>
      <c r="D75" s="317" t="s">
        <v>2084</v>
      </c>
      <c r="E75" s="417" t="s">
        <v>2108</v>
      </c>
      <c r="F75" s="243" t="s">
        <v>10993</v>
      </c>
      <c r="G75" s="243" t="s">
        <v>10994</v>
      </c>
      <c r="H75" s="243" t="s">
        <v>3215</v>
      </c>
      <c r="I75" s="243" t="s">
        <v>2111</v>
      </c>
      <c r="J75" s="369"/>
      <c r="K75" s="417" t="s">
        <v>2622</v>
      </c>
      <c r="L75" s="417"/>
      <c r="M75" s="417"/>
      <c r="N75" s="404" t="s">
        <v>2308</v>
      </c>
      <c r="O75" s="1161" t="s">
        <v>2043</v>
      </c>
      <c r="P75" s="360" t="s">
        <v>901</v>
      </c>
      <c r="Q75" s="317" t="s">
        <v>10993</v>
      </c>
      <c r="R75" s="317"/>
      <c r="S75" s="317" t="s">
        <v>2084</v>
      </c>
      <c r="T75" s="317"/>
      <c r="U75" s="317" t="s">
        <v>10995</v>
      </c>
      <c r="V75" s="369"/>
      <c r="W75" s="1161" t="s">
        <v>1016</v>
      </c>
      <c r="X75" s="317" t="s">
        <v>10996</v>
      </c>
      <c r="Y75" s="317" t="s">
        <v>10994</v>
      </c>
      <c r="Z75" s="317" t="s">
        <v>2084</v>
      </c>
      <c r="AA75" s="317" t="s">
        <v>8514</v>
      </c>
    </row>
    <row r="76" spans="1:27" s="396" customFormat="1">
      <c r="A76" s="1379">
        <v>64</v>
      </c>
      <c r="B76" s="317" t="s">
        <v>10997</v>
      </c>
      <c r="C76" s="317" t="s">
        <v>10998</v>
      </c>
      <c r="D76" s="317" t="s">
        <v>2084</v>
      </c>
      <c r="E76" s="417" t="s">
        <v>2108</v>
      </c>
      <c r="F76" s="243" t="s">
        <v>10997</v>
      </c>
      <c r="G76" s="308" t="s">
        <v>10999</v>
      </c>
      <c r="H76" s="243" t="s">
        <v>3513</v>
      </c>
      <c r="I76" s="243" t="s">
        <v>2108</v>
      </c>
      <c r="J76" s="369"/>
      <c r="K76" s="417" t="s">
        <v>3760</v>
      </c>
      <c r="L76" s="417"/>
      <c r="M76" s="417"/>
      <c r="N76" s="404" t="s">
        <v>2308</v>
      </c>
      <c r="O76" s="1161" t="s">
        <v>2043</v>
      </c>
      <c r="P76" s="360" t="s">
        <v>901</v>
      </c>
      <c r="Q76" s="317" t="s">
        <v>11000</v>
      </c>
      <c r="R76" s="317"/>
      <c r="S76" s="317" t="s">
        <v>2084</v>
      </c>
      <c r="T76" s="317"/>
      <c r="U76" s="317" t="s">
        <v>11001</v>
      </c>
      <c r="V76" s="369"/>
      <c r="W76" s="1161" t="s">
        <v>1016</v>
      </c>
      <c r="X76" s="317" t="s">
        <v>11000</v>
      </c>
      <c r="Y76" s="317" t="s">
        <v>11002</v>
      </c>
      <c r="Z76" s="317" t="s">
        <v>2084</v>
      </c>
      <c r="AA76" s="317" t="s">
        <v>8514</v>
      </c>
    </row>
    <row r="77" spans="1:27" s="396" customFormat="1">
      <c r="A77" s="1379">
        <v>65</v>
      </c>
      <c r="B77" s="317" t="s">
        <v>11003</v>
      </c>
      <c r="C77" s="317" t="s">
        <v>11004</v>
      </c>
      <c r="D77" s="317" t="s">
        <v>2084</v>
      </c>
      <c r="E77" s="417" t="s">
        <v>2108</v>
      </c>
      <c r="F77" s="243" t="s">
        <v>11003</v>
      </c>
      <c r="G77" s="308" t="s">
        <v>11005</v>
      </c>
      <c r="H77" s="243" t="s">
        <v>3513</v>
      </c>
      <c r="I77" s="243" t="s">
        <v>2108</v>
      </c>
      <c r="J77" s="369"/>
      <c r="K77" s="417" t="s">
        <v>4810</v>
      </c>
      <c r="L77" s="417"/>
      <c r="M77" s="417"/>
      <c r="N77" s="404" t="s">
        <v>2308</v>
      </c>
      <c r="O77" s="1161" t="s">
        <v>2043</v>
      </c>
      <c r="P77" s="360" t="s">
        <v>901</v>
      </c>
      <c r="Q77" s="317" t="s">
        <v>11006</v>
      </c>
      <c r="R77" s="317"/>
      <c r="S77" s="317" t="s">
        <v>2084</v>
      </c>
      <c r="T77" s="317"/>
      <c r="U77" s="317" t="s">
        <v>11007</v>
      </c>
      <c r="V77" s="369"/>
      <c r="W77" s="1161" t="s">
        <v>1016</v>
      </c>
      <c r="X77" s="317" t="s">
        <v>11006</v>
      </c>
      <c r="Y77" s="317" t="s">
        <v>11008</v>
      </c>
      <c r="Z77" s="317" t="s">
        <v>2084</v>
      </c>
      <c r="AA77" s="317" t="s">
        <v>8514</v>
      </c>
    </row>
    <row r="78" spans="1:27" s="396" customFormat="1">
      <c r="A78" s="1379">
        <v>66</v>
      </c>
      <c r="B78" s="317" t="s">
        <v>11009</v>
      </c>
      <c r="C78" s="317" t="s">
        <v>11010</v>
      </c>
      <c r="D78" s="317" t="s">
        <v>2084</v>
      </c>
      <c r="E78" s="417" t="s">
        <v>2108</v>
      </c>
      <c r="F78" s="243" t="s">
        <v>11009</v>
      </c>
      <c r="G78" s="308" t="s">
        <v>11011</v>
      </c>
      <c r="H78" s="243" t="s">
        <v>3215</v>
      </c>
      <c r="I78" s="243" t="s">
        <v>2111</v>
      </c>
      <c r="J78" s="369"/>
      <c r="K78" s="417" t="s">
        <v>2622</v>
      </c>
      <c r="L78" s="417"/>
      <c r="M78" s="417"/>
      <c r="N78" s="404" t="s">
        <v>2308</v>
      </c>
      <c r="O78" s="1161" t="s">
        <v>2043</v>
      </c>
      <c r="P78" s="360" t="s">
        <v>901</v>
      </c>
      <c r="Q78" s="317" t="s">
        <v>11012</v>
      </c>
      <c r="R78" s="317"/>
      <c r="S78" s="317" t="s">
        <v>2084</v>
      </c>
      <c r="T78" s="317"/>
      <c r="U78" s="317" t="s">
        <v>11013</v>
      </c>
      <c r="V78" s="369"/>
      <c r="W78" s="1161" t="s">
        <v>1016</v>
      </c>
      <c r="X78" s="317" t="s">
        <v>11014</v>
      </c>
      <c r="Y78" s="317" t="s">
        <v>11010</v>
      </c>
      <c r="Z78" s="317" t="s">
        <v>2084</v>
      </c>
      <c r="AA78" s="317" t="s">
        <v>8514</v>
      </c>
    </row>
    <row r="79" spans="1:27" s="396" customFormat="1">
      <c r="A79" s="1379">
        <v>67</v>
      </c>
      <c r="B79" s="317" t="s">
        <v>11015</v>
      </c>
      <c r="C79" s="317" t="s">
        <v>11016</v>
      </c>
      <c r="D79" s="317" t="s">
        <v>2084</v>
      </c>
      <c r="E79" s="417" t="s">
        <v>2108</v>
      </c>
      <c r="F79" s="243" t="s">
        <v>11015</v>
      </c>
      <c r="G79" s="243" t="s">
        <v>11016</v>
      </c>
      <c r="H79" s="243" t="s">
        <v>3513</v>
      </c>
      <c r="I79" s="243" t="s">
        <v>2108</v>
      </c>
      <c r="J79" s="369"/>
      <c r="K79" s="417" t="s">
        <v>3760</v>
      </c>
      <c r="L79" s="417"/>
      <c r="M79" s="417"/>
      <c r="N79" s="404" t="s">
        <v>2308</v>
      </c>
      <c r="O79" s="1161" t="s">
        <v>2043</v>
      </c>
      <c r="P79" s="360" t="s">
        <v>901</v>
      </c>
      <c r="Q79" s="317" t="s">
        <v>11015</v>
      </c>
      <c r="R79" s="317"/>
      <c r="S79" s="317" t="s">
        <v>2084</v>
      </c>
      <c r="T79" s="317"/>
      <c r="U79" s="317" t="s">
        <v>11017</v>
      </c>
      <c r="V79" s="369"/>
      <c r="W79" s="1161" t="s">
        <v>1016</v>
      </c>
      <c r="X79" s="317" t="s">
        <v>11015</v>
      </c>
      <c r="Y79" s="317" t="s">
        <v>11018</v>
      </c>
      <c r="Z79" s="317" t="s">
        <v>2084</v>
      </c>
      <c r="AA79" s="317" t="s">
        <v>8514</v>
      </c>
    </row>
    <row r="80" spans="1:27" s="396" customFormat="1">
      <c r="A80" s="1379">
        <v>68</v>
      </c>
      <c r="B80" s="317" t="s">
        <v>11019</v>
      </c>
      <c r="C80" s="317" t="s">
        <v>11020</v>
      </c>
      <c r="D80" s="317" t="s">
        <v>2084</v>
      </c>
      <c r="E80" s="417" t="s">
        <v>2108</v>
      </c>
      <c r="F80" s="243" t="s">
        <v>11019</v>
      </c>
      <c r="G80" s="243" t="s">
        <v>11020</v>
      </c>
      <c r="H80" s="243" t="s">
        <v>3513</v>
      </c>
      <c r="I80" s="243" t="s">
        <v>2108</v>
      </c>
      <c r="J80" s="369"/>
      <c r="K80" s="417" t="s">
        <v>4810</v>
      </c>
      <c r="L80" s="417"/>
      <c r="M80" s="417"/>
      <c r="N80" s="404" t="s">
        <v>2308</v>
      </c>
      <c r="O80" s="1161" t="s">
        <v>2043</v>
      </c>
      <c r="P80" s="360" t="s">
        <v>901</v>
      </c>
      <c r="Q80" s="317" t="s">
        <v>11019</v>
      </c>
      <c r="R80" s="317"/>
      <c r="S80" s="317" t="s">
        <v>2084</v>
      </c>
      <c r="T80" s="317"/>
      <c r="U80" s="317" t="s">
        <v>11021</v>
      </c>
      <c r="V80" s="369"/>
      <c r="W80" s="1161" t="s">
        <v>1016</v>
      </c>
      <c r="X80" s="317" t="s">
        <v>11019</v>
      </c>
      <c r="Y80" s="317" t="s">
        <v>11022</v>
      </c>
      <c r="Z80" s="317" t="s">
        <v>2084</v>
      </c>
      <c r="AA80" s="317" t="s">
        <v>8514</v>
      </c>
    </row>
    <row r="81" spans="1:27" s="396" customFormat="1">
      <c r="A81" s="1379">
        <v>69</v>
      </c>
      <c r="B81" s="317" t="s">
        <v>11023</v>
      </c>
      <c r="C81" s="317" t="s">
        <v>11024</v>
      </c>
      <c r="D81" s="317" t="s">
        <v>2084</v>
      </c>
      <c r="E81" s="417" t="s">
        <v>2108</v>
      </c>
      <c r="F81" s="243" t="s">
        <v>11023</v>
      </c>
      <c r="G81" s="243" t="s">
        <v>11024</v>
      </c>
      <c r="H81" s="243" t="s">
        <v>3215</v>
      </c>
      <c r="I81" s="243" t="s">
        <v>2111</v>
      </c>
      <c r="J81" s="369"/>
      <c r="K81" s="417" t="s">
        <v>2622</v>
      </c>
      <c r="L81" s="417"/>
      <c r="M81" s="417"/>
      <c r="N81" s="404" t="s">
        <v>2308</v>
      </c>
      <c r="O81" s="1161" t="s">
        <v>2043</v>
      </c>
      <c r="P81" s="360" t="s">
        <v>901</v>
      </c>
      <c r="Q81" s="317" t="s">
        <v>11023</v>
      </c>
      <c r="R81" s="317"/>
      <c r="S81" s="317" t="s">
        <v>2084</v>
      </c>
      <c r="T81" s="317"/>
      <c r="U81" s="317" t="s">
        <v>11025</v>
      </c>
      <c r="V81" s="369"/>
      <c r="W81" s="1161" t="s">
        <v>1016</v>
      </c>
      <c r="X81" s="317" t="s">
        <v>11026</v>
      </c>
      <c r="Y81" s="317" t="s">
        <v>11024</v>
      </c>
      <c r="Z81" s="317" t="s">
        <v>2084</v>
      </c>
      <c r="AA81" s="317" t="s">
        <v>8514</v>
      </c>
    </row>
    <row r="82" spans="1:27" s="396" customFormat="1">
      <c r="A82" s="1379">
        <v>70</v>
      </c>
      <c r="B82" s="317" t="s">
        <v>11027</v>
      </c>
      <c r="C82" s="317" t="s">
        <v>11028</v>
      </c>
      <c r="D82" s="317" t="s">
        <v>2084</v>
      </c>
      <c r="E82" s="417" t="s">
        <v>2108</v>
      </c>
      <c r="F82" s="243" t="s">
        <v>11027</v>
      </c>
      <c r="G82" s="243" t="s">
        <v>11028</v>
      </c>
      <c r="H82" s="243" t="s">
        <v>3513</v>
      </c>
      <c r="I82" s="243" t="s">
        <v>2108</v>
      </c>
      <c r="J82" s="369"/>
      <c r="K82" s="417" t="s">
        <v>3760</v>
      </c>
      <c r="L82" s="417"/>
      <c r="M82" s="417"/>
      <c r="N82" s="404" t="s">
        <v>2308</v>
      </c>
      <c r="O82" s="1161" t="s">
        <v>2043</v>
      </c>
      <c r="P82" s="360" t="s">
        <v>901</v>
      </c>
      <c r="Q82" s="317" t="s">
        <v>11027</v>
      </c>
      <c r="R82" s="317"/>
      <c r="S82" s="317" t="s">
        <v>2084</v>
      </c>
      <c r="T82" s="317"/>
      <c r="U82" s="317" t="s">
        <v>11029</v>
      </c>
      <c r="V82" s="369"/>
      <c r="W82" s="1161" t="s">
        <v>1016</v>
      </c>
      <c r="X82" s="317" t="s">
        <v>11027</v>
      </c>
      <c r="Y82" s="317" t="s">
        <v>11030</v>
      </c>
      <c r="Z82" s="317" t="s">
        <v>2084</v>
      </c>
      <c r="AA82" s="317" t="s">
        <v>8514</v>
      </c>
    </row>
    <row r="83" spans="1:27" s="396" customFormat="1">
      <c r="A83" s="1379">
        <v>71</v>
      </c>
      <c r="B83" s="317" t="s">
        <v>11031</v>
      </c>
      <c r="C83" s="317" t="s">
        <v>11032</v>
      </c>
      <c r="D83" s="317" t="s">
        <v>2084</v>
      </c>
      <c r="E83" s="417" t="s">
        <v>2108</v>
      </c>
      <c r="F83" s="243" t="s">
        <v>11031</v>
      </c>
      <c r="G83" s="243" t="s">
        <v>11032</v>
      </c>
      <c r="H83" s="243" t="s">
        <v>3513</v>
      </c>
      <c r="I83" s="243" t="s">
        <v>2108</v>
      </c>
      <c r="J83" s="369"/>
      <c r="K83" s="417" t="s">
        <v>4810</v>
      </c>
      <c r="L83" s="417"/>
      <c r="M83" s="417"/>
      <c r="N83" s="404" t="s">
        <v>2308</v>
      </c>
      <c r="O83" s="1161" t="s">
        <v>2043</v>
      </c>
      <c r="P83" s="360" t="s">
        <v>901</v>
      </c>
      <c r="Q83" s="317" t="s">
        <v>11031</v>
      </c>
      <c r="R83" s="317"/>
      <c r="S83" s="317" t="s">
        <v>2084</v>
      </c>
      <c r="T83" s="317"/>
      <c r="U83" s="317" t="s">
        <v>11033</v>
      </c>
      <c r="V83" s="369"/>
      <c r="W83" s="1161" t="s">
        <v>1016</v>
      </c>
      <c r="X83" s="317" t="s">
        <v>11031</v>
      </c>
      <c r="Y83" s="317" t="s">
        <v>11034</v>
      </c>
      <c r="Z83" s="317" t="s">
        <v>2084</v>
      </c>
      <c r="AA83" s="317" t="s">
        <v>8514</v>
      </c>
    </row>
    <row r="84" spans="1:27" s="396" customFormat="1">
      <c r="A84" s="1379">
        <v>72</v>
      </c>
      <c r="B84" s="317" t="s">
        <v>11035</v>
      </c>
      <c r="C84" s="317" t="s">
        <v>11036</v>
      </c>
      <c r="D84" s="317" t="s">
        <v>2084</v>
      </c>
      <c r="E84" s="417" t="s">
        <v>2108</v>
      </c>
      <c r="F84" s="243" t="s">
        <v>11035</v>
      </c>
      <c r="G84" s="243" t="s">
        <v>11036</v>
      </c>
      <c r="H84" s="243" t="s">
        <v>3215</v>
      </c>
      <c r="I84" s="243" t="s">
        <v>2111</v>
      </c>
      <c r="J84" s="369"/>
      <c r="K84" s="417" t="s">
        <v>2622</v>
      </c>
      <c r="L84" s="417"/>
      <c r="M84" s="417"/>
      <c r="N84" s="404" t="s">
        <v>2308</v>
      </c>
      <c r="O84" s="1161" t="s">
        <v>2043</v>
      </c>
      <c r="P84" s="360" t="s">
        <v>901</v>
      </c>
      <c r="Q84" s="317" t="s">
        <v>11035</v>
      </c>
      <c r="R84" s="317"/>
      <c r="S84" s="317" t="s">
        <v>2084</v>
      </c>
      <c r="T84" s="317"/>
      <c r="U84" s="317" t="s">
        <v>11037</v>
      </c>
      <c r="V84" s="369"/>
      <c r="W84" s="1161" t="s">
        <v>1016</v>
      </c>
      <c r="X84" s="317" t="s">
        <v>11038</v>
      </c>
      <c r="Y84" s="317" t="s">
        <v>11036</v>
      </c>
      <c r="Z84" s="317" t="s">
        <v>2084</v>
      </c>
      <c r="AA84" s="317" t="s">
        <v>8514</v>
      </c>
    </row>
    <row r="85" spans="1:27" s="396" customFormat="1">
      <c r="A85" s="1379">
        <v>73</v>
      </c>
      <c r="B85" s="317" t="s">
        <v>11039</v>
      </c>
      <c r="C85" s="317" t="s">
        <v>11040</v>
      </c>
      <c r="D85" s="317" t="s">
        <v>2084</v>
      </c>
      <c r="E85" s="417" t="s">
        <v>2108</v>
      </c>
      <c r="F85" s="243" t="s">
        <v>11039</v>
      </c>
      <c r="G85" s="243" t="s">
        <v>11040</v>
      </c>
      <c r="H85" s="243" t="s">
        <v>3215</v>
      </c>
      <c r="I85" s="243" t="s">
        <v>2111</v>
      </c>
      <c r="J85" s="369"/>
      <c r="K85" s="417" t="s">
        <v>2622</v>
      </c>
      <c r="L85" s="417"/>
      <c r="M85" s="417"/>
      <c r="N85" s="404" t="s">
        <v>2308</v>
      </c>
      <c r="O85" s="1161" t="s">
        <v>2043</v>
      </c>
      <c r="P85" s="360" t="s">
        <v>901</v>
      </c>
      <c r="Q85" s="317" t="s">
        <v>11039</v>
      </c>
      <c r="R85" s="317"/>
      <c r="S85" s="317" t="s">
        <v>2084</v>
      </c>
      <c r="T85" s="317"/>
      <c r="U85" s="317" t="s">
        <v>11041</v>
      </c>
      <c r="V85" s="369"/>
      <c r="W85" s="1161" t="s">
        <v>1016</v>
      </c>
      <c r="X85" s="317" t="s">
        <v>11042</v>
      </c>
      <c r="Y85" s="317" t="s">
        <v>11040</v>
      </c>
      <c r="Z85" s="317" t="s">
        <v>2084</v>
      </c>
      <c r="AA85" s="317" t="s">
        <v>8514</v>
      </c>
    </row>
    <row r="86" spans="1:27" s="396" customFormat="1">
      <c r="A86" s="1379">
        <v>74</v>
      </c>
      <c r="B86" s="317" t="s">
        <v>11043</v>
      </c>
      <c r="C86" s="317" t="s">
        <v>11044</v>
      </c>
      <c r="D86" s="317" t="s">
        <v>2084</v>
      </c>
      <c r="E86" s="417" t="s">
        <v>2108</v>
      </c>
      <c r="F86" s="243" t="s">
        <v>11043</v>
      </c>
      <c r="G86" s="243" t="s">
        <v>11044</v>
      </c>
      <c r="H86" s="243" t="s">
        <v>3513</v>
      </c>
      <c r="I86" s="243" t="s">
        <v>2108</v>
      </c>
      <c r="J86" s="369"/>
      <c r="K86" s="417" t="s">
        <v>3760</v>
      </c>
      <c r="L86" s="417"/>
      <c r="M86" s="417"/>
      <c r="N86" s="404" t="s">
        <v>2308</v>
      </c>
      <c r="O86" s="1161" t="s">
        <v>2043</v>
      </c>
      <c r="P86" s="360" t="s">
        <v>901</v>
      </c>
      <c r="Q86" s="317" t="s">
        <v>11043</v>
      </c>
      <c r="R86" s="317"/>
      <c r="S86" s="317" t="s">
        <v>2084</v>
      </c>
      <c r="T86" s="317"/>
      <c r="U86" s="317" t="s">
        <v>11045</v>
      </c>
      <c r="V86" s="369"/>
      <c r="W86" s="1161" t="s">
        <v>1016</v>
      </c>
      <c r="X86" s="317" t="s">
        <v>11043</v>
      </c>
      <c r="Y86" s="317" t="s">
        <v>11046</v>
      </c>
      <c r="Z86" s="317" t="s">
        <v>2084</v>
      </c>
      <c r="AA86" s="317" t="s">
        <v>8514</v>
      </c>
    </row>
    <row r="87" spans="1:27" s="396" customFormat="1">
      <c r="A87" s="1379">
        <v>75</v>
      </c>
      <c r="B87" s="317" t="s">
        <v>11047</v>
      </c>
      <c r="C87" s="317" t="s">
        <v>11048</v>
      </c>
      <c r="D87" s="317" t="s">
        <v>2084</v>
      </c>
      <c r="E87" s="417" t="s">
        <v>2108</v>
      </c>
      <c r="F87" s="243" t="s">
        <v>11047</v>
      </c>
      <c r="G87" s="243" t="s">
        <v>11048</v>
      </c>
      <c r="H87" s="243" t="s">
        <v>3513</v>
      </c>
      <c r="I87" s="243" t="s">
        <v>2108</v>
      </c>
      <c r="J87" s="369"/>
      <c r="K87" s="417" t="s">
        <v>4810</v>
      </c>
      <c r="L87" s="417"/>
      <c r="M87" s="417"/>
      <c r="N87" s="404" t="s">
        <v>2308</v>
      </c>
      <c r="O87" s="1161" t="s">
        <v>2043</v>
      </c>
      <c r="P87" s="360" t="s">
        <v>901</v>
      </c>
      <c r="Q87" s="317" t="s">
        <v>11047</v>
      </c>
      <c r="R87" s="317"/>
      <c r="S87" s="317" t="s">
        <v>2084</v>
      </c>
      <c r="T87" s="317"/>
      <c r="U87" s="317" t="s">
        <v>11049</v>
      </c>
      <c r="V87" s="369"/>
      <c r="W87" s="1161" t="s">
        <v>1016</v>
      </c>
      <c r="X87" s="317" t="s">
        <v>11047</v>
      </c>
      <c r="Y87" s="317" t="s">
        <v>11050</v>
      </c>
      <c r="Z87" s="317" t="s">
        <v>2084</v>
      </c>
      <c r="AA87" s="317" t="s">
        <v>8514</v>
      </c>
    </row>
    <row r="88" spans="1:27" s="396" customFormat="1">
      <c r="A88" s="1379">
        <v>76</v>
      </c>
      <c r="B88" s="317" t="s">
        <v>11051</v>
      </c>
      <c r="C88" s="317" t="s">
        <v>11052</v>
      </c>
      <c r="D88" s="317" t="s">
        <v>2084</v>
      </c>
      <c r="E88" s="417" t="s">
        <v>2108</v>
      </c>
      <c r="F88" s="243" t="s">
        <v>11051</v>
      </c>
      <c r="G88" s="243" t="s">
        <v>11052</v>
      </c>
      <c r="H88" s="243" t="s">
        <v>3215</v>
      </c>
      <c r="I88" s="243" t="s">
        <v>2111</v>
      </c>
      <c r="J88" s="369"/>
      <c r="K88" s="417" t="s">
        <v>2622</v>
      </c>
      <c r="L88" s="417"/>
      <c r="M88" s="417"/>
      <c r="N88" s="404" t="s">
        <v>2308</v>
      </c>
      <c r="O88" s="1161" t="s">
        <v>2043</v>
      </c>
      <c r="P88" s="360" t="s">
        <v>901</v>
      </c>
      <c r="Q88" s="317" t="s">
        <v>11051</v>
      </c>
      <c r="R88" s="317"/>
      <c r="S88" s="317" t="s">
        <v>2084</v>
      </c>
      <c r="T88" s="317"/>
      <c r="U88" s="317" t="s">
        <v>11053</v>
      </c>
      <c r="V88" s="369"/>
      <c r="W88" s="1161" t="s">
        <v>1016</v>
      </c>
      <c r="X88" s="317" t="s">
        <v>11054</v>
      </c>
      <c r="Y88" s="317" t="s">
        <v>11052</v>
      </c>
      <c r="Z88" s="317" t="s">
        <v>2084</v>
      </c>
      <c r="AA88" s="317" t="s">
        <v>8514</v>
      </c>
    </row>
    <row r="89" spans="1:27" s="396" customFormat="1">
      <c r="A89" s="1379">
        <v>77</v>
      </c>
      <c r="B89" s="317" t="s">
        <v>11055</v>
      </c>
      <c r="C89" s="317" t="s">
        <v>11056</v>
      </c>
      <c r="D89" s="317" t="s">
        <v>2084</v>
      </c>
      <c r="E89" s="417" t="s">
        <v>2108</v>
      </c>
      <c r="F89" s="243" t="s">
        <v>11055</v>
      </c>
      <c r="G89" s="243" t="s">
        <v>11056</v>
      </c>
      <c r="H89" s="243" t="s">
        <v>3513</v>
      </c>
      <c r="I89" s="243" t="s">
        <v>2108</v>
      </c>
      <c r="J89" s="369"/>
      <c r="K89" s="417" t="s">
        <v>3760</v>
      </c>
      <c r="L89" s="417"/>
      <c r="M89" s="417"/>
      <c r="N89" s="404" t="s">
        <v>2308</v>
      </c>
      <c r="O89" s="1161" t="s">
        <v>2043</v>
      </c>
      <c r="P89" s="360" t="s">
        <v>901</v>
      </c>
      <c r="Q89" s="317" t="s">
        <v>11055</v>
      </c>
      <c r="R89" s="317"/>
      <c r="S89" s="317" t="s">
        <v>2084</v>
      </c>
      <c r="T89" s="317"/>
      <c r="U89" s="317" t="s">
        <v>11057</v>
      </c>
      <c r="V89" s="369"/>
      <c r="W89" s="1161" t="s">
        <v>1016</v>
      </c>
      <c r="X89" s="317" t="s">
        <v>11055</v>
      </c>
      <c r="Y89" s="317" t="s">
        <v>11058</v>
      </c>
      <c r="Z89" s="317" t="s">
        <v>2084</v>
      </c>
      <c r="AA89" s="317" t="s">
        <v>8514</v>
      </c>
    </row>
    <row r="90" spans="1:27" s="396" customFormat="1">
      <c r="A90" s="1379">
        <v>78</v>
      </c>
      <c r="B90" s="317" t="s">
        <v>11059</v>
      </c>
      <c r="C90" s="317" t="s">
        <v>11060</v>
      </c>
      <c r="D90" s="317" t="s">
        <v>2084</v>
      </c>
      <c r="E90" s="417" t="s">
        <v>2108</v>
      </c>
      <c r="F90" s="243" t="s">
        <v>11059</v>
      </c>
      <c r="G90" s="243" t="s">
        <v>11060</v>
      </c>
      <c r="H90" s="243" t="s">
        <v>3513</v>
      </c>
      <c r="I90" s="243" t="s">
        <v>2108</v>
      </c>
      <c r="J90" s="369"/>
      <c r="K90" s="417" t="s">
        <v>4810</v>
      </c>
      <c r="L90" s="417"/>
      <c r="M90" s="417"/>
      <c r="N90" s="404" t="s">
        <v>2308</v>
      </c>
      <c r="O90" s="1161" t="s">
        <v>2043</v>
      </c>
      <c r="P90" s="360" t="s">
        <v>901</v>
      </c>
      <c r="Q90" s="317" t="s">
        <v>11059</v>
      </c>
      <c r="R90" s="317"/>
      <c r="S90" s="317" t="s">
        <v>2084</v>
      </c>
      <c r="T90" s="317"/>
      <c r="U90" s="317" t="s">
        <v>11061</v>
      </c>
      <c r="V90" s="369"/>
      <c r="W90" s="1161" t="s">
        <v>1016</v>
      </c>
      <c r="X90" s="317" t="s">
        <v>11059</v>
      </c>
      <c r="Y90" s="317" t="s">
        <v>11062</v>
      </c>
      <c r="Z90" s="317" t="s">
        <v>2084</v>
      </c>
      <c r="AA90" s="317" t="s">
        <v>8514</v>
      </c>
    </row>
    <row r="91" spans="1:27" s="396" customFormat="1">
      <c r="A91" s="1379">
        <v>79</v>
      </c>
      <c r="B91" s="317" t="s">
        <v>11063</v>
      </c>
      <c r="C91" s="317" t="s">
        <v>11064</v>
      </c>
      <c r="D91" s="317" t="s">
        <v>2084</v>
      </c>
      <c r="E91" s="417" t="s">
        <v>2108</v>
      </c>
      <c r="F91" s="243" t="s">
        <v>11063</v>
      </c>
      <c r="G91" s="243" t="s">
        <v>11064</v>
      </c>
      <c r="H91" s="243" t="s">
        <v>3215</v>
      </c>
      <c r="I91" s="243" t="s">
        <v>2111</v>
      </c>
      <c r="J91" s="369"/>
      <c r="K91" s="417" t="s">
        <v>2622</v>
      </c>
      <c r="L91" s="417"/>
      <c r="M91" s="417"/>
      <c r="N91" s="404" t="s">
        <v>2308</v>
      </c>
      <c r="O91" s="1161" t="s">
        <v>2043</v>
      </c>
      <c r="P91" s="360" t="s">
        <v>901</v>
      </c>
      <c r="Q91" s="317" t="s">
        <v>11063</v>
      </c>
      <c r="R91" s="317"/>
      <c r="S91" s="317" t="s">
        <v>2084</v>
      </c>
      <c r="T91" s="317"/>
      <c r="U91" s="317" t="s">
        <v>11065</v>
      </c>
      <c r="V91" s="369"/>
      <c r="W91" s="1161" t="s">
        <v>1016</v>
      </c>
      <c r="X91" s="317" t="s">
        <v>11066</v>
      </c>
      <c r="Y91" s="317" t="s">
        <v>11064</v>
      </c>
      <c r="Z91" s="317" t="s">
        <v>2084</v>
      </c>
      <c r="AA91" s="317" t="s">
        <v>8514</v>
      </c>
    </row>
    <row r="92" spans="1:27" s="396" customFormat="1">
      <c r="A92" s="1379">
        <v>80</v>
      </c>
      <c r="B92" s="317" t="s">
        <v>11067</v>
      </c>
      <c r="C92" s="317" t="s">
        <v>11068</v>
      </c>
      <c r="D92" s="317" t="s">
        <v>2084</v>
      </c>
      <c r="E92" s="417" t="s">
        <v>2108</v>
      </c>
      <c r="F92" s="243" t="s">
        <v>11067</v>
      </c>
      <c r="G92" s="308" t="s">
        <v>11069</v>
      </c>
      <c r="H92" s="243" t="s">
        <v>3513</v>
      </c>
      <c r="I92" s="243" t="s">
        <v>2108</v>
      </c>
      <c r="J92" s="369"/>
      <c r="K92" s="417" t="s">
        <v>3760</v>
      </c>
      <c r="L92" s="417"/>
      <c r="M92" s="417"/>
      <c r="N92" s="404" t="s">
        <v>2308</v>
      </c>
      <c r="O92" s="1161" t="s">
        <v>2043</v>
      </c>
      <c r="P92" s="360" t="s">
        <v>901</v>
      </c>
      <c r="Q92" s="317" t="s">
        <v>11067</v>
      </c>
      <c r="R92" s="317"/>
      <c r="S92" s="317" t="s">
        <v>2084</v>
      </c>
      <c r="T92" s="317"/>
      <c r="U92" s="317" t="s">
        <v>11070</v>
      </c>
      <c r="V92" s="369"/>
      <c r="W92" s="1161" t="s">
        <v>1016</v>
      </c>
      <c r="X92" s="317" t="s">
        <v>11067</v>
      </c>
      <c r="Y92" s="317" t="s">
        <v>11071</v>
      </c>
      <c r="Z92" s="317" t="s">
        <v>2084</v>
      </c>
      <c r="AA92" s="317" t="s">
        <v>8514</v>
      </c>
    </row>
    <row r="93" spans="1:27" s="396" customFormat="1">
      <c r="A93" s="1379">
        <v>81</v>
      </c>
      <c r="B93" s="317" t="s">
        <v>11072</v>
      </c>
      <c r="C93" s="317" t="s">
        <v>11073</v>
      </c>
      <c r="D93" s="317" t="s">
        <v>2084</v>
      </c>
      <c r="E93" s="417" t="s">
        <v>2108</v>
      </c>
      <c r="F93" s="243" t="s">
        <v>11072</v>
      </c>
      <c r="G93" s="308" t="s">
        <v>11074</v>
      </c>
      <c r="H93" s="243" t="s">
        <v>3513</v>
      </c>
      <c r="I93" s="243" t="s">
        <v>2108</v>
      </c>
      <c r="J93" s="369"/>
      <c r="K93" s="417" t="s">
        <v>4810</v>
      </c>
      <c r="L93" s="417"/>
      <c r="M93" s="417"/>
      <c r="N93" s="404" t="s">
        <v>2308</v>
      </c>
      <c r="O93" s="1161" t="s">
        <v>2043</v>
      </c>
      <c r="P93" s="360" t="s">
        <v>901</v>
      </c>
      <c r="Q93" s="317" t="s">
        <v>11072</v>
      </c>
      <c r="R93" s="317"/>
      <c r="S93" s="317" t="s">
        <v>2084</v>
      </c>
      <c r="T93" s="317"/>
      <c r="U93" s="317" t="s">
        <v>11075</v>
      </c>
      <c r="V93" s="369"/>
      <c r="W93" s="1161" t="s">
        <v>1016</v>
      </c>
      <c r="X93" s="317" t="s">
        <v>11072</v>
      </c>
      <c r="Y93" s="317" t="s">
        <v>11076</v>
      </c>
      <c r="Z93" s="317" t="s">
        <v>2084</v>
      </c>
      <c r="AA93" s="317" t="s">
        <v>8514</v>
      </c>
    </row>
    <row r="94" spans="1:27" s="396" customFormat="1">
      <c r="A94" s="1379">
        <v>82</v>
      </c>
      <c r="B94" s="317" t="s">
        <v>11077</v>
      </c>
      <c r="C94" s="317" t="s">
        <v>11078</v>
      </c>
      <c r="D94" s="317" t="s">
        <v>2084</v>
      </c>
      <c r="E94" s="417" t="s">
        <v>2108</v>
      </c>
      <c r="F94" s="243" t="s">
        <v>11077</v>
      </c>
      <c r="G94" s="308" t="s">
        <v>11079</v>
      </c>
      <c r="H94" s="243" t="s">
        <v>3215</v>
      </c>
      <c r="I94" s="243" t="s">
        <v>2111</v>
      </c>
      <c r="J94" s="369"/>
      <c r="K94" s="417" t="s">
        <v>2622</v>
      </c>
      <c r="L94" s="417"/>
      <c r="M94" s="417"/>
      <c r="N94" s="404" t="s">
        <v>2308</v>
      </c>
      <c r="O94" s="1161" t="s">
        <v>2043</v>
      </c>
      <c r="P94" s="360" t="s">
        <v>901</v>
      </c>
      <c r="Q94" s="317" t="s">
        <v>11077</v>
      </c>
      <c r="R94" s="317"/>
      <c r="S94" s="317" t="s">
        <v>2084</v>
      </c>
      <c r="T94" s="317"/>
      <c r="U94" s="317" t="s">
        <v>11080</v>
      </c>
      <c r="V94" s="369"/>
      <c r="W94" s="1161" t="s">
        <v>1016</v>
      </c>
      <c r="X94" s="317" t="s">
        <v>11081</v>
      </c>
      <c r="Y94" s="317" t="s">
        <v>11078</v>
      </c>
      <c r="Z94" s="317" t="s">
        <v>2084</v>
      </c>
      <c r="AA94" s="317" t="s">
        <v>8514</v>
      </c>
    </row>
    <row r="95" spans="1:27" s="396" customFormat="1">
      <c r="A95" s="1379">
        <v>83</v>
      </c>
      <c r="B95" s="317" t="s">
        <v>11082</v>
      </c>
      <c r="C95" s="317" t="s">
        <v>11083</v>
      </c>
      <c r="D95" s="317" t="s">
        <v>2084</v>
      </c>
      <c r="E95" s="417" t="s">
        <v>2108</v>
      </c>
      <c r="F95" s="243" t="s">
        <v>11082</v>
      </c>
      <c r="G95" s="308" t="s">
        <v>11084</v>
      </c>
      <c r="H95" s="243" t="s">
        <v>3215</v>
      </c>
      <c r="I95" s="243" t="s">
        <v>2111</v>
      </c>
      <c r="J95" s="369"/>
      <c r="K95" s="417" t="s">
        <v>2622</v>
      </c>
      <c r="L95" s="417"/>
      <c r="M95" s="417"/>
      <c r="N95" s="404" t="s">
        <v>2308</v>
      </c>
      <c r="O95" s="1161" t="s">
        <v>2043</v>
      </c>
      <c r="P95" s="360" t="s">
        <v>901</v>
      </c>
      <c r="Q95" s="317" t="s">
        <v>11082</v>
      </c>
      <c r="R95" s="317"/>
      <c r="S95" s="317" t="s">
        <v>2084</v>
      </c>
      <c r="T95" s="317"/>
      <c r="U95" s="317" t="s">
        <v>11085</v>
      </c>
      <c r="V95" s="369"/>
      <c r="W95" s="1161" t="s">
        <v>1016</v>
      </c>
      <c r="X95" s="317" t="s">
        <v>11086</v>
      </c>
      <c r="Y95" s="317" t="s">
        <v>11083</v>
      </c>
      <c r="Z95" s="317" t="s">
        <v>2084</v>
      </c>
      <c r="AA95" s="317" t="s">
        <v>8514</v>
      </c>
    </row>
    <row r="96" spans="1:27" s="396" customFormat="1">
      <c r="A96" s="1379">
        <v>84</v>
      </c>
      <c r="B96" s="317" t="s">
        <v>11087</v>
      </c>
      <c r="C96" s="317" t="s">
        <v>11088</v>
      </c>
      <c r="D96" s="317" t="s">
        <v>2084</v>
      </c>
      <c r="E96" s="417" t="s">
        <v>2108</v>
      </c>
      <c r="F96" s="243" t="s">
        <v>11087</v>
      </c>
      <c r="G96" s="243" t="s">
        <v>11088</v>
      </c>
      <c r="H96" s="243" t="s">
        <v>3513</v>
      </c>
      <c r="I96" s="243" t="s">
        <v>2108</v>
      </c>
      <c r="J96" s="369"/>
      <c r="K96" s="417" t="s">
        <v>3760</v>
      </c>
      <c r="L96" s="417"/>
      <c r="M96" s="417"/>
      <c r="N96" s="404" t="s">
        <v>2308</v>
      </c>
      <c r="O96" s="1161" t="s">
        <v>2043</v>
      </c>
      <c r="P96" s="360" t="s">
        <v>901</v>
      </c>
      <c r="Q96" s="317" t="s">
        <v>11087</v>
      </c>
      <c r="R96" s="317"/>
      <c r="S96" s="317" t="s">
        <v>2084</v>
      </c>
      <c r="T96" s="317"/>
      <c r="U96" s="317" t="s">
        <v>11089</v>
      </c>
      <c r="V96" s="369"/>
      <c r="W96" s="1161" t="s">
        <v>1016</v>
      </c>
      <c r="X96" s="317" t="s">
        <v>11087</v>
      </c>
      <c r="Y96" s="317" t="s">
        <v>11090</v>
      </c>
      <c r="Z96" s="317" t="s">
        <v>2084</v>
      </c>
      <c r="AA96" s="317" t="s">
        <v>8514</v>
      </c>
    </row>
    <row r="97" spans="1:27" s="396" customFormat="1">
      <c r="A97" s="1379">
        <v>85</v>
      </c>
      <c r="B97" s="317" t="s">
        <v>11091</v>
      </c>
      <c r="C97" s="317" t="s">
        <v>11092</v>
      </c>
      <c r="D97" s="317" t="s">
        <v>2084</v>
      </c>
      <c r="E97" s="417" t="s">
        <v>2108</v>
      </c>
      <c r="F97" s="243" t="s">
        <v>11091</v>
      </c>
      <c r="G97" s="243" t="s">
        <v>11092</v>
      </c>
      <c r="H97" s="243" t="s">
        <v>3513</v>
      </c>
      <c r="I97" s="243" t="s">
        <v>2108</v>
      </c>
      <c r="J97" s="369"/>
      <c r="K97" s="417" t="s">
        <v>4810</v>
      </c>
      <c r="L97" s="417"/>
      <c r="M97" s="417"/>
      <c r="N97" s="404" t="s">
        <v>2308</v>
      </c>
      <c r="O97" s="1161" t="s">
        <v>2043</v>
      </c>
      <c r="P97" s="360" t="s">
        <v>901</v>
      </c>
      <c r="Q97" s="317" t="s">
        <v>11091</v>
      </c>
      <c r="R97" s="317"/>
      <c r="S97" s="317" t="s">
        <v>2084</v>
      </c>
      <c r="T97" s="317"/>
      <c r="U97" s="317" t="s">
        <v>11093</v>
      </c>
      <c r="V97" s="369"/>
      <c r="W97" s="1161" t="s">
        <v>1016</v>
      </c>
      <c r="X97" s="317" t="s">
        <v>11091</v>
      </c>
      <c r="Y97" s="317" t="s">
        <v>11094</v>
      </c>
      <c r="Z97" s="317" t="s">
        <v>2084</v>
      </c>
      <c r="AA97" s="317" t="s">
        <v>8514</v>
      </c>
    </row>
    <row r="98" spans="1:27" s="396" customFormat="1">
      <c r="A98" s="1379">
        <v>86</v>
      </c>
      <c r="B98" s="317" t="s">
        <v>11095</v>
      </c>
      <c r="C98" s="317" t="s">
        <v>11096</v>
      </c>
      <c r="D98" s="317" t="s">
        <v>2084</v>
      </c>
      <c r="E98" s="417" t="s">
        <v>2108</v>
      </c>
      <c r="F98" s="243" t="s">
        <v>11095</v>
      </c>
      <c r="G98" s="243" t="s">
        <v>11096</v>
      </c>
      <c r="H98" s="243" t="s">
        <v>3215</v>
      </c>
      <c r="I98" s="243" t="s">
        <v>2111</v>
      </c>
      <c r="J98" s="369"/>
      <c r="K98" s="417" t="s">
        <v>2622</v>
      </c>
      <c r="L98" s="417"/>
      <c r="M98" s="417"/>
      <c r="N98" s="404" t="s">
        <v>2308</v>
      </c>
      <c r="O98" s="1161" t="s">
        <v>2043</v>
      </c>
      <c r="P98" s="360" t="s">
        <v>901</v>
      </c>
      <c r="Q98" s="317" t="s">
        <v>11095</v>
      </c>
      <c r="R98" s="317"/>
      <c r="S98" s="317" t="s">
        <v>2084</v>
      </c>
      <c r="T98" s="317"/>
      <c r="U98" s="317" t="s">
        <v>11097</v>
      </c>
      <c r="V98" s="369"/>
      <c r="W98" s="1161" t="s">
        <v>1016</v>
      </c>
      <c r="X98" s="317" t="s">
        <v>11098</v>
      </c>
      <c r="Y98" s="317" t="s">
        <v>11096</v>
      </c>
      <c r="Z98" s="317" t="s">
        <v>2084</v>
      </c>
      <c r="AA98" s="317" t="s">
        <v>8514</v>
      </c>
    </row>
    <row r="99" spans="1:27" s="396" customFormat="1">
      <c r="A99" s="1379">
        <v>87</v>
      </c>
      <c r="B99" s="317" t="s">
        <v>11099</v>
      </c>
      <c r="C99" s="317" t="s">
        <v>11100</v>
      </c>
      <c r="D99" s="317" t="s">
        <v>2084</v>
      </c>
      <c r="E99" s="417" t="s">
        <v>2108</v>
      </c>
      <c r="F99" s="243" t="s">
        <v>11099</v>
      </c>
      <c r="G99" s="243" t="s">
        <v>11100</v>
      </c>
      <c r="H99" s="243" t="s">
        <v>3215</v>
      </c>
      <c r="I99" s="243" t="s">
        <v>2111</v>
      </c>
      <c r="J99" s="369"/>
      <c r="K99" s="417" t="s">
        <v>2622</v>
      </c>
      <c r="L99" s="417"/>
      <c r="M99" s="417"/>
      <c r="N99" s="404" t="s">
        <v>2308</v>
      </c>
      <c r="O99" s="1161" t="s">
        <v>2043</v>
      </c>
      <c r="P99" s="360" t="s">
        <v>901</v>
      </c>
      <c r="Q99" s="317" t="s">
        <v>11099</v>
      </c>
      <c r="R99" s="317"/>
      <c r="S99" s="317" t="s">
        <v>2084</v>
      </c>
      <c r="T99" s="317"/>
      <c r="U99" s="317" t="s">
        <v>11101</v>
      </c>
      <c r="V99" s="369"/>
      <c r="W99" s="1161" t="s">
        <v>1016</v>
      </c>
      <c r="X99" s="317" t="s">
        <v>11102</v>
      </c>
      <c r="Y99" s="317" t="s">
        <v>11100</v>
      </c>
      <c r="Z99" s="317" t="s">
        <v>2084</v>
      </c>
      <c r="AA99" s="317" t="s">
        <v>8514</v>
      </c>
    </row>
    <row r="100" spans="1:27" s="396" customFormat="1">
      <c r="A100" s="1379">
        <v>88</v>
      </c>
      <c r="B100" s="317" t="s">
        <v>11103</v>
      </c>
      <c r="C100" s="317" t="s">
        <v>11104</v>
      </c>
      <c r="D100" s="317" t="s">
        <v>2084</v>
      </c>
      <c r="E100" s="417" t="s">
        <v>2108</v>
      </c>
      <c r="F100" s="243" t="s">
        <v>11103</v>
      </c>
      <c r="G100" s="243" t="s">
        <v>11104</v>
      </c>
      <c r="H100" s="243" t="s">
        <v>3513</v>
      </c>
      <c r="I100" s="243" t="s">
        <v>2108</v>
      </c>
      <c r="J100" s="369"/>
      <c r="K100" s="417" t="s">
        <v>3760</v>
      </c>
      <c r="L100" s="417"/>
      <c r="M100" s="417"/>
      <c r="N100" s="404" t="s">
        <v>2308</v>
      </c>
      <c r="O100" s="1161" t="s">
        <v>2043</v>
      </c>
      <c r="P100" s="360" t="s">
        <v>901</v>
      </c>
      <c r="Q100" s="317" t="s">
        <v>11103</v>
      </c>
      <c r="R100" s="317"/>
      <c r="S100" s="317" t="s">
        <v>2084</v>
      </c>
      <c r="T100" s="317"/>
      <c r="U100" s="317" t="s">
        <v>11105</v>
      </c>
      <c r="V100" s="369"/>
      <c r="W100" s="1161" t="s">
        <v>1016</v>
      </c>
      <c r="X100" s="317" t="s">
        <v>11103</v>
      </c>
      <c r="Y100" s="317" t="s">
        <v>11106</v>
      </c>
      <c r="Z100" s="317" t="s">
        <v>2084</v>
      </c>
      <c r="AA100" s="317" t="s">
        <v>8514</v>
      </c>
    </row>
    <row r="101" spans="1:27" s="396" customFormat="1">
      <c r="A101" s="1379">
        <v>89</v>
      </c>
      <c r="B101" s="317" t="s">
        <v>11107</v>
      </c>
      <c r="C101" s="317" t="s">
        <v>11108</v>
      </c>
      <c r="D101" s="317" t="s">
        <v>2084</v>
      </c>
      <c r="E101" s="417" t="s">
        <v>2108</v>
      </c>
      <c r="F101" s="243" t="s">
        <v>11107</v>
      </c>
      <c r="G101" s="243" t="s">
        <v>11108</v>
      </c>
      <c r="H101" s="243" t="s">
        <v>3513</v>
      </c>
      <c r="I101" s="243" t="s">
        <v>2108</v>
      </c>
      <c r="J101" s="369"/>
      <c r="K101" s="417" t="s">
        <v>4810</v>
      </c>
      <c r="L101" s="417"/>
      <c r="M101" s="417"/>
      <c r="N101" s="404" t="s">
        <v>2308</v>
      </c>
      <c r="O101" s="1161" t="s">
        <v>2043</v>
      </c>
      <c r="P101" s="360" t="s">
        <v>901</v>
      </c>
      <c r="Q101" s="317" t="s">
        <v>11107</v>
      </c>
      <c r="R101" s="317"/>
      <c r="S101" s="317" t="s">
        <v>2084</v>
      </c>
      <c r="T101" s="317"/>
      <c r="U101" s="317" t="s">
        <v>11109</v>
      </c>
      <c r="V101" s="369"/>
      <c r="W101" s="1161" t="s">
        <v>1016</v>
      </c>
      <c r="X101" s="317" t="s">
        <v>11107</v>
      </c>
      <c r="Y101" s="317" t="s">
        <v>11110</v>
      </c>
      <c r="Z101" s="317" t="s">
        <v>2084</v>
      </c>
      <c r="AA101" s="317" t="s">
        <v>8514</v>
      </c>
    </row>
    <row r="102" spans="1:27" s="396" customFormat="1">
      <c r="A102" s="1379">
        <v>90</v>
      </c>
      <c r="B102" s="317" t="s">
        <v>11111</v>
      </c>
      <c r="C102" s="317" t="s">
        <v>11112</v>
      </c>
      <c r="D102" s="317" t="s">
        <v>2084</v>
      </c>
      <c r="E102" s="417" t="s">
        <v>2108</v>
      </c>
      <c r="F102" s="243" t="s">
        <v>11111</v>
      </c>
      <c r="G102" s="243" t="s">
        <v>11112</v>
      </c>
      <c r="H102" s="243" t="s">
        <v>3215</v>
      </c>
      <c r="I102" s="243" t="s">
        <v>2111</v>
      </c>
      <c r="J102" s="369"/>
      <c r="K102" s="417" t="s">
        <v>2622</v>
      </c>
      <c r="L102" s="417"/>
      <c r="M102" s="417"/>
      <c r="N102" s="404" t="s">
        <v>2308</v>
      </c>
      <c r="O102" s="1161" t="s">
        <v>2043</v>
      </c>
      <c r="P102" s="360" t="s">
        <v>901</v>
      </c>
      <c r="Q102" s="317" t="s">
        <v>11111</v>
      </c>
      <c r="R102" s="317"/>
      <c r="S102" s="317" t="s">
        <v>2084</v>
      </c>
      <c r="T102" s="317"/>
      <c r="U102" s="317" t="s">
        <v>11113</v>
      </c>
      <c r="V102" s="369"/>
      <c r="W102" s="1161" t="s">
        <v>1016</v>
      </c>
      <c r="X102" s="317" t="s">
        <v>11114</v>
      </c>
      <c r="Y102" s="317" t="s">
        <v>11112</v>
      </c>
      <c r="Z102" s="317" t="s">
        <v>2084</v>
      </c>
      <c r="AA102" s="317" t="s">
        <v>8514</v>
      </c>
    </row>
    <row r="103" spans="1:27" s="396" customFormat="1">
      <c r="A103" s="1379">
        <v>91</v>
      </c>
      <c r="B103" s="317" t="s">
        <v>11115</v>
      </c>
      <c r="C103" s="317" t="s">
        <v>11116</v>
      </c>
      <c r="D103" s="317" t="s">
        <v>2084</v>
      </c>
      <c r="E103" s="417" t="s">
        <v>2108</v>
      </c>
      <c r="F103" s="243" t="s">
        <v>11115</v>
      </c>
      <c r="G103" s="243" t="s">
        <v>11116</v>
      </c>
      <c r="H103" s="243" t="s">
        <v>3215</v>
      </c>
      <c r="I103" s="243" t="s">
        <v>2111</v>
      </c>
      <c r="J103" s="369"/>
      <c r="K103" s="417" t="s">
        <v>2622</v>
      </c>
      <c r="L103" s="417"/>
      <c r="M103" s="417"/>
      <c r="N103" s="404" t="s">
        <v>2308</v>
      </c>
      <c r="O103" s="1161" t="s">
        <v>2043</v>
      </c>
      <c r="P103" s="360" t="s">
        <v>901</v>
      </c>
      <c r="Q103" s="317" t="s">
        <v>11115</v>
      </c>
      <c r="R103" s="317"/>
      <c r="S103" s="317" t="s">
        <v>2084</v>
      </c>
      <c r="T103" s="317"/>
      <c r="U103" s="317" t="s">
        <v>11117</v>
      </c>
      <c r="V103" s="369"/>
      <c r="W103" s="1161" t="s">
        <v>1016</v>
      </c>
      <c r="X103" s="317" t="s">
        <v>11118</v>
      </c>
      <c r="Y103" s="317" t="s">
        <v>11116</v>
      </c>
      <c r="Z103" s="317" t="s">
        <v>2084</v>
      </c>
      <c r="AA103" s="317" t="s">
        <v>8514</v>
      </c>
    </row>
    <row r="104" spans="1:27" s="396" customFormat="1">
      <c r="A104" s="1379">
        <v>92</v>
      </c>
      <c r="B104" s="317" t="s">
        <v>11119</v>
      </c>
      <c r="C104" s="317" t="s">
        <v>11120</v>
      </c>
      <c r="D104" s="317" t="s">
        <v>2084</v>
      </c>
      <c r="E104" s="417" t="s">
        <v>2108</v>
      </c>
      <c r="F104" s="243" t="s">
        <v>11119</v>
      </c>
      <c r="G104" s="243" t="s">
        <v>11120</v>
      </c>
      <c r="H104" s="243" t="s">
        <v>3513</v>
      </c>
      <c r="I104" s="243" t="s">
        <v>2108</v>
      </c>
      <c r="J104" s="369"/>
      <c r="K104" s="417" t="s">
        <v>3760</v>
      </c>
      <c r="L104" s="417"/>
      <c r="M104" s="417"/>
      <c r="N104" s="404" t="s">
        <v>2308</v>
      </c>
      <c r="O104" s="1161" t="s">
        <v>2043</v>
      </c>
      <c r="P104" s="360" t="s">
        <v>901</v>
      </c>
      <c r="Q104" s="317" t="s">
        <v>11119</v>
      </c>
      <c r="R104" s="317"/>
      <c r="S104" s="317" t="s">
        <v>2084</v>
      </c>
      <c r="T104" s="317"/>
      <c r="U104" s="317" t="s">
        <v>11121</v>
      </c>
      <c r="V104" s="369"/>
      <c r="W104" s="1161" t="s">
        <v>1016</v>
      </c>
      <c r="X104" s="317" t="s">
        <v>11119</v>
      </c>
      <c r="Y104" s="317" t="s">
        <v>11122</v>
      </c>
      <c r="Z104" s="317" t="s">
        <v>2084</v>
      </c>
      <c r="AA104" s="317" t="s">
        <v>8514</v>
      </c>
    </row>
    <row r="105" spans="1:27" s="396" customFormat="1">
      <c r="A105" s="1379">
        <v>93</v>
      </c>
      <c r="B105" s="317" t="s">
        <v>11123</v>
      </c>
      <c r="C105" s="317" t="s">
        <v>11124</v>
      </c>
      <c r="D105" s="317" t="s">
        <v>2084</v>
      </c>
      <c r="E105" s="417" t="s">
        <v>2108</v>
      </c>
      <c r="F105" s="243" t="s">
        <v>11123</v>
      </c>
      <c r="G105" s="243" t="s">
        <v>11124</v>
      </c>
      <c r="H105" s="243" t="s">
        <v>3513</v>
      </c>
      <c r="I105" s="243" t="s">
        <v>2108</v>
      </c>
      <c r="J105" s="369"/>
      <c r="K105" s="417" t="s">
        <v>4810</v>
      </c>
      <c r="L105" s="417"/>
      <c r="M105" s="417"/>
      <c r="N105" s="404" t="s">
        <v>2308</v>
      </c>
      <c r="O105" s="1161" t="s">
        <v>2043</v>
      </c>
      <c r="P105" s="360" t="s">
        <v>901</v>
      </c>
      <c r="Q105" s="317" t="s">
        <v>11123</v>
      </c>
      <c r="R105" s="317"/>
      <c r="S105" s="317" t="s">
        <v>2084</v>
      </c>
      <c r="T105" s="317"/>
      <c r="U105" s="317" t="s">
        <v>11125</v>
      </c>
      <c r="V105" s="369"/>
      <c r="W105" s="1161" t="s">
        <v>1016</v>
      </c>
      <c r="X105" s="317" t="s">
        <v>11123</v>
      </c>
      <c r="Y105" s="317" t="s">
        <v>11126</v>
      </c>
      <c r="Z105" s="317" t="s">
        <v>2084</v>
      </c>
      <c r="AA105" s="317" t="s">
        <v>8514</v>
      </c>
    </row>
    <row r="106" spans="1:27" s="396" customFormat="1">
      <c r="A106" s="1379">
        <v>94</v>
      </c>
      <c r="B106" s="317" t="s">
        <v>11127</v>
      </c>
      <c r="C106" s="317" t="s">
        <v>11128</v>
      </c>
      <c r="D106" s="317" t="s">
        <v>2084</v>
      </c>
      <c r="E106" s="417" t="s">
        <v>2108</v>
      </c>
      <c r="F106" s="243" t="s">
        <v>11127</v>
      </c>
      <c r="G106" s="243" t="s">
        <v>11128</v>
      </c>
      <c r="H106" s="243" t="s">
        <v>3215</v>
      </c>
      <c r="I106" s="243" t="s">
        <v>2111</v>
      </c>
      <c r="J106" s="369"/>
      <c r="K106" s="417" t="s">
        <v>2622</v>
      </c>
      <c r="L106" s="417"/>
      <c r="M106" s="417"/>
      <c r="N106" s="404" t="s">
        <v>2308</v>
      </c>
      <c r="O106" s="1161" t="s">
        <v>2043</v>
      </c>
      <c r="P106" s="360" t="s">
        <v>901</v>
      </c>
      <c r="Q106" s="317" t="s">
        <v>11127</v>
      </c>
      <c r="R106" s="317"/>
      <c r="S106" s="317" t="s">
        <v>2084</v>
      </c>
      <c r="T106" s="317"/>
      <c r="U106" s="317" t="s">
        <v>11129</v>
      </c>
      <c r="V106" s="369"/>
      <c r="W106" s="1161" t="s">
        <v>1016</v>
      </c>
      <c r="X106" s="317" t="s">
        <v>11130</v>
      </c>
      <c r="Y106" s="317" t="s">
        <v>11128</v>
      </c>
      <c r="Z106" s="317" t="s">
        <v>2084</v>
      </c>
      <c r="AA106" s="317" t="s">
        <v>8514</v>
      </c>
    </row>
    <row r="107" spans="1:27" s="396" customFormat="1">
      <c r="A107" s="1379">
        <v>95</v>
      </c>
      <c r="B107" s="317" t="s">
        <v>11131</v>
      </c>
      <c r="C107" s="317" t="s">
        <v>11132</v>
      </c>
      <c r="D107" s="317" t="s">
        <v>2084</v>
      </c>
      <c r="E107" s="417" t="s">
        <v>2108</v>
      </c>
      <c r="F107" s="243" t="s">
        <v>11131</v>
      </c>
      <c r="G107" s="243" t="s">
        <v>11132</v>
      </c>
      <c r="H107" s="243" t="s">
        <v>3513</v>
      </c>
      <c r="I107" s="243" t="s">
        <v>2108</v>
      </c>
      <c r="J107" s="369"/>
      <c r="K107" s="417" t="s">
        <v>3760</v>
      </c>
      <c r="L107" s="417"/>
      <c r="M107" s="417"/>
      <c r="N107" s="404" t="s">
        <v>2308</v>
      </c>
      <c r="O107" s="1161" t="s">
        <v>2043</v>
      </c>
      <c r="P107" s="360" t="s">
        <v>901</v>
      </c>
      <c r="Q107" s="317" t="s">
        <v>11131</v>
      </c>
      <c r="R107" s="317"/>
      <c r="S107" s="317" t="s">
        <v>2084</v>
      </c>
      <c r="T107" s="317"/>
      <c r="U107" s="317" t="s">
        <v>11133</v>
      </c>
      <c r="V107" s="369"/>
      <c r="W107" s="1161" t="s">
        <v>1016</v>
      </c>
      <c r="X107" s="317" t="s">
        <v>11131</v>
      </c>
      <c r="Y107" s="317" t="s">
        <v>11134</v>
      </c>
      <c r="Z107" s="317" t="s">
        <v>2084</v>
      </c>
      <c r="AA107" s="317" t="s">
        <v>8514</v>
      </c>
    </row>
    <row r="108" spans="1:27" s="396" customFormat="1">
      <c r="A108" s="1379">
        <v>96</v>
      </c>
      <c r="B108" s="317" t="s">
        <v>11135</v>
      </c>
      <c r="C108" s="317" t="s">
        <v>11136</v>
      </c>
      <c r="D108" s="317" t="s">
        <v>2084</v>
      </c>
      <c r="E108" s="417" t="s">
        <v>2108</v>
      </c>
      <c r="F108" s="243" t="s">
        <v>11135</v>
      </c>
      <c r="G108" s="243" t="s">
        <v>11136</v>
      </c>
      <c r="H108" s="243" t="s">
        <v>3513</v>
      </c>
      <c r="I108" s="243" t="s">
        <v>2108</v>
      </c>
      <c r="J108" s="369"/>
      <c r="K108" s="417" t="s">
        <v>4810</v>
      </c>
      <c r="L108" s="417"/>
      <c r="M108" s="417"/>
      <c r="N108" s="404" t="s">
        <v>2308</v>
      </c>
      <c r="O108" s="1161" t="s">
        <v>2043</v>
      </c>
      <c r="P108" s="360" t="s">
        <v>901</v>
      </c>
      <c r="Q108" s="317" t="s">
        <v>11135</v>
      </c>
      <c r="R108" s="317"/>
      <c r="S108" s="317" t="s">
        <v>2084</v>
      </c>
      <c r="T108" s="317"/>
      <c r="U108" s="317" t="s">
        <v>11137</v>
      </c>
      <c r="V108" s="369"/>
      <c r="W108" s="1161" t="s">
        <v>1016</v>
      </c>
      <c r="X108" s="317" t="s">
        <v>11135</v>
      </c>
      <c r="Y108" s="317" t="s">
        <v>11138</v>
      </c>
      <c r="Z108" s="317" t="s">
        <v>2084</v>
      </c>
      <c r="AA108" s="317" t="s">
        <v>8514</v>
      </c>
    </row>
    <row r="109" spans="1:27" s="396" customFormat="1">
      <c r="A109" s="1379">
        <v>97</v>
      </c>
      <c r="B109" s="317" t="s">
        <v>11139</v>
      </c>
      <c r="C109" s="317" t="s">
        <v>11140</v>
      </c>
      <c r="D109" s="317" t="s">
        <v>2084</v>
      </c>
      <c r="E109" s="417" t="s">
        <v>2108</v>
      </c>
      <c r="F109" s="243" t="s">
        <v>11139</v>
      </c>
      <c r="G109" s="243" t="s">
        <v>11140</v>
      </c>
      <c r="H109" s="243" t="s">
        <v>3215</v>
      </c>
      <c r="I109" s="243" t="s">
        <v>2111</v>
      </c>
      <c r="J109" s="369"/>
      <c r="K109" s="417" t="s">
        <v>2622</v>
      </c>
      <c r="L109" s="417"/>
      <c r="M109" s="417"/>
      <c r="N109" s="404" t="s">
        <v>2308</v>
      </c>
      <c r="O109" s="1161" t="s">
        <v>2043</v>
      </c>
      <c r="P109" s="360" t="s">
        <v>901</v>
      </c>
      <c r="Q109" s="317" t="s">
        <v>11139</v>
      </c>
      <c r="R109" s="317"/>
      <c r="S109" s="317" t="s">
        <v>2084</v>
      </c>
      <c r="T109" s="317"/>
      <c r="U109" s="317" t="s">
        <v>11141</v>
      </c>
      <c r="V109" s="369"/>
      <c r="W109" s="1161" t="s">
        <v>1016</v>
      </c>
      <c r="X109" s="317" t="s">
        <v>11142</v>
      </c>
      <c r="Y109" s="317" t="s">
        <v>11140</v>
      </c>
      <c r="Z109" s="317" t="s">
        <v>2084</v>
      </c>
      <c r="AA109" s="317" t="s">
        <v>8514</v>
      </c>
    </row>
    <row r="110" spans="1:27" s="396" customFormat="1">
      <c r="A110" s="1379">
        <v>98</v>
      </c>
      <c r="B110" s="317" t="s">
        <v>11143</v>
      </c>
      <c r="C110" s="317" t="s">
        <v>11144</v>
      </c>
      <c r="D110" s="317" t="s">
        <v>2084</v>
      </c>
      <c r="E110" s="417" t="s">
        <v>2108</v>
      </c>
      <c r="F110" s="243" t="s">
        <v>11143</v>
      </c>
      <c r="G110" s="243" t="s">
        <v>11144</v>
      </c>
      <c r="H110" s="243" t="s">
        <v>3513</v>
      </c>
      <c r="I110" s="243" t="s">
        <v>2108</v>
      </c>
      <c r="J110" s="369"/>
      <c r="K110" s="417" t="s">
        <v>3760</v>
      </c>
      <c r="L110" s="417"/>
      <c r="M110" s="417"/>
      <c r="N110" s="404" t="s">
        <v>2308</v>
      </c>
      <c r="O110" s="1161" t="s">
        <v>2043</v>
      </c>
      <c r="P110" s="360" t="s">
        <v>901</v>
      </c>
      <c r="Q110" s="317" t="s">
        <v>11143</v>
      </c>
      <c r="R110" s="317"/>
      <c r="S110" s="317" t="s">
        <v>2084</v>
      </c>
      <c r="T110" s="317"/>
      <c r="U110" s="317" t="s">
        <v>11145</v>
      </c>
      <c r="V110" s="369"/>
      <c r="W110" s="1161" t="s">
        <v>1016</v>
      </c>
      <c r="X110" s="317" t="s">
        <v>11143</v>
      </c>
      <c r="Y110" s="317" t="s">
        <v>11146</v>
      </c>
      <c r="Z110" s="317" t="s">
        <v>2084</v>
      </c>
      <c r="AA110" s="317" t="s">
        <v>8514</v>
      </c>
    </row>
    <row r="111" spans="1:27" s="396" customFormat="1">
      <c r="A111" s="1379">
        <v>99</v>
      </c>
      <c r="B111" s="317" t="s">
        <v>11147</v>
      </c>
      <c r="C111" s="317" t="s">
        <v>11148</v>
      </c>
      <c r="D111" s="317" t="s">
        <v>2084</v>
      </c>
      <c r="E111" s="417" t="s">
        <v>2108</v>
      </c>
      <c r="F111" s="243" t="s">
        <v>11147</v>
      </c>
      <c r="G111" s="243" t="s">
        <v>11148</v>
      </c>
      <c r="H111" s="243" t="s">
        <v>3513</v>
      </c>
      <c r="I111" s="243" t="s">
        <v>2108</v>
      </c>
      <c r="J111" s="369"/>
      <c r="K111" s="417" t="s">
        <v>4810</v>
      </c>
      <c r="L111" s="417"/>
      <c r="M111" s="417"/>
      <c r="N111" s="404" t="s">
        <v>2308</v>
      </c>
      <c r="O111" s="1161" t="s">
        <v>2043</v>
      </c>
      <c r="P111" s="360" t="s">
        <v>901</v>
      </c>
      <c r="Q111" s="317" t="s">
        <v>11147</v>
      </c>
      <c r="R111" s="317"/>
      <c r="S111" s="317" t="s">
        <v>2084</v>
      </c>
      <c r="T111" s="317"/>
      <c r="U111" s="317" t="s">
        <v>11149</v>
      </c>
      <c r="V111" s="369"/>
      <c r="W111" s="1161" t="s">
        <v>1016</v>
      </c>
      <c r="X111" s="317" t="s">
        <v>11147</v>
      </c>
      <c r="Y111" s="317" t="s">
        <v>11150</v>
      </c>
      <c r="Z111" s="317" t="s">
        <v>2084</v>
      </c>
      <c r="AA111" s="317" t="s">
        <v>8514</v>
      </c>
    </row>
    <row r="112" spans="1:27" s="396" customFormat="1">
      <c r="A112" s="1379">
        <v>100</v>
      </c>
      <c r="B112" s="317" t="s">
        <v>11151</v>
      </c>
      <c r="C112" s="317" t="s">
        <v>11152</v>
      </c>
      <c r="D112" s="317" t="s">
        <v>2084</v>
      </c>
      <c r="E112" s="417" t="s">
        <v>2108</v>
      </c>
      <c r="F112" s="243" t="s">
        <v>11151</v>
      </c>
      <c r="G112" s="243" t="s">
        <v>11152</v>
      </c>
      <c r="H112" s="243" t="s">
        <v>3215</v>
      </c>
      <c r="I112" s="243" t="s">
        <v>2111</v>
      </c>
      <c r="J112" s="369"/>
      <c r="K112" s="417" t="s">
        <v>2622</v>
      </c>
      <c r="L112" s="417"/>
      <c r="M112" s="417"/>
      <c r="N112" s="404" t="s">
        <v>2308</v>
      </c>
      <c r="O112" s="1161" t="s">
        <v>2043</v>
      </c>
      <c r="P112" s="360" t="s">
        <v>901</v>
      </c>
      <c r="Q112" s="317" t="s">
        <v>11151</v>
      </c>
      <c r="R112" s="317"/>
      <c r="S112" s="317" t="s">
        <v>2084</v>
      </c>
      <c r="T112" s="317"/>
      <c r="U112" s="317" t="s">
        <v>11153</v>
      </c>
      <c r="V112" s="369"/>
      <c r="W112" s="1161" t="s">
        <v>1016</v>
      </c>
      <c r="X112" s="317" t="s">
        <v>11154</v>
      </c>
      <c r="Y112" s="317" t="s">
        <v>11152</v>
      </c>
      <c r="Z112" s="317" t="s">
        <v>2084</v>
      </c>
      <c r="AA112" s="317" t="s">
        <v>8514</v>
      </c>
    </row>
    <row r="113" spans="1:27" s="396" customFormat="1">
      <c r="A113" s="1379">
        <v>101</v>
      </c>
      <c r="B113" s="317" t="s">
        <v>11155</v>
      </c>
      <c r="C113" s="317" t="s">
        <v>11156</v>
      </c>
      <c r="D113" s="317" t="s">
        <v>2084</v>
      </c>
      <c r="E113" s="417" t="s">
        <v>2108</v>
      </c>
      <c r="F113" s="243" t="s">
        <v>11155</v>
      </c>
      <c r="G113" s="243" t="s">
        <v>11156</v>
      </c>
      <c r="H113" s="243" t="s">
        <v>2084</v>
      </c>
      <c r="I113" s="243" t="s">
        <v>2108</v>
      </c>
      <c r="J113" s="369"/>
      <c r="K113" s="417" t="s">
        <v>3760</v>
      </c>
      <c r="L113" s="417"/>
      <c r="M113" s="417"/>
      <c r="N113" s="404" t="s">
        <v>2308</v>
      </c>
      <c r="O113" s="1161" t="s">
        <v>2043</v>
      </c>
      <c r="P113" s="360" t="s">
        <v>901</v>
      </c>
      <c r="Q113" s="317" t="s">
        <v>11157</v>
      </c>
      <c r="R113" s="317"/>
      <c r="S113" s="317" t="s">
        <v>2084</v>
      </c>
      <c r="T113" s="317"/>
      <c r="U113" s="317" t="s">
        <v>11158</v>
      </c>
      <c r="V113" s="369"/>
      <c r="W113" s="1161" t="s">
        <v>1016</v>
      </c>
      <c r="X113" s="317" t="s">
        <v>11157</v>
      </c>
      <c r="Y113" s="317" t="s">
        <v>11159</v>
      </c>
      <c r="Z113" s="317" t="s">
        <v>2084</v>
      </c>
      <c r="AA113" s="317" t="s">
        <v>8514</v>
      </c>
    </row>
    <row r="114" spans="1:27" s="396" customFormat="1">
      <c r="A114" s="1379">
        <v>102</v>
      </c>
      <c r="B114" s="317" t="s">
        <v>11160</v>
      </c>
      <c r="C114" s="317" t="s">
        <v>11161</v>
      </c>
      <c r="D114" s="317" t="s">
        <v>2084</v>
      </c>
      <c r="E114" s="417" t="s">
        <v>2108</v>
      </c>
      <c r="F114" s="243" t="s">
        <v>11160</v>
      </c>
      <c r="G114" s="243" t="s">
        <v>11161</v>
      </c>
      <c r="H114" s="243" t="s">
        <v>2084</v>
      </c>
      <c r="I114" s="243" t="s">
        <v>2108</v>
      </c>
      <c r="J114" s="369"/>
      <c r="K114" s="417" t="s">
        <v>4810</v>
      </c>
      <c r="L114" s="417"/>
      <c r="M114" s="417"/>
      <c r="N114" s="404" t="s">
        <v>2308</v>
      </c>
      <c r="O114" s="1161" t="s">
        <v>2043</v>
      </c>
      <c r="P114" s="360" t="s">
        <v>901</v>
      </c>
      <c r="Q114" s="317" t="s">
        <v>11162</v>
      </c>
      <c r="R114" s="317"/>
      <c r="S114" s="317" t="s">
        <v>2084</v>
      </c>
      <c r="T114" s="317"/>
      <c r="U114" s="317" t="s">
        <v>11163</v>
      </c>
      <c r="V114" s="369"/>
      <c r="W114" s="1161" t="s">
        <v>1016</v>
      </c>
      <c r="X114" s="317" t="s">
        <v>11162</v>
      </c>
      <c r="Y114" s="317" t="s">
        <v>11164</v>
      </c>
      <c r="Z114" s="317" t="s">
        <v>2084</v>
      </c>
      <c r="AA114" s="317" t="s">
        <v>8514</v>
      </c>
    </row>
    <row r="115" spans="1:27" s="396" customFormat="1">
      <c r="A115" s="1379">
        <v>103</v>
      </c>
      <c r="B115" s="317" t="s">
        <v>11165</v>
      </c>
      <c r="C115" s="317" t="s">
        <v>11166</v>
      </c>
      <c r="D115" s="317" t="s">
        <v>2084</v>
      </c>
      <c r="E115" s="417" t="s">
        <v>2108</v>
      </c>
      <c r="F115" s="243" t="s">
        <v>11165</v>
      </c>
      <c r="G115" s="243" t="s">
        <v>11166</v>
      </c>
      <c r="H115" s="243" t="s">
        <v>2084</v>
      </c>
      <c r="I115" s="243" t="s">
        <v>2108</v>
      </c>
      <c r="J115" s="369"/>
      <c r="K115" s="417" t="s">
        <v>4810</v>
      </c>
      <c r="L115" s="417"/>
      <c r="M115" s="417"/>
      <c r="N115" s="404" t="s">
        <v>2308</v>
      </c>
      <c r="O115" s="1161" t="s">
        <v>2043</v>
      </c>
      <c r="P115" s="360" t="s">
        <v>901</v>
      </c>
      <c r="Q115" s="317" t="s">
        <v>11167</v>
      </c>
      <c r="R115" s="317"/>
      <c r="S115" s="317" t="s">
        <v>2084</v>
      </c>
      <c r="T115" s="317"/>
      <c r="U115" s="317" t="s">
        <v>11168</v>
      </c>
      <c r="V115" s="369"/>
      <c r="W115" s="1161" t="s">
        <v>1016</v>
      </c>
      <c r="X115" s="317" t="s">
        <v>11167</v>
      </c>
      <c r="Y115" s="317" t="s">
        <v>11169</v>
      </c>
      <c r="Z115" s="317" t="s">
        <v>2084</v>
      </c>
      <c r="AA115" s="317" t="s">
        <v>8514</v>
      </c>
    </row>
    <row r="116" spans="1:27" s="396" customFormat="1">
      <c r="A116" s="1379">
        <v>104</v>
      </c>
      <c r="B116" s="317" t="s">
        <v>11170</v>
      </c>
      <c r="C116" s="317" t="s">
        <v>11171</v>
      </c>
      <c r="D116" s="317" t="s">
        <v>2084</v>
      </c>
      <c r="E116" s="417" t="s">
        <v>2108</v>
      </c>
      <c r="F116" s="243" t="s">
        <v>11170</v>
      </c>
      <c r="G116" s="243" t="s">
        <v>11171</v>
      </c>
      <c r="H116" s="243" t="s">
        <v>2084</v>
      </c>
      <c r="I116" s="243" t="s">
        <v>2111</v>
      </c>
      <c r="J116" s="369"/>
      <c r="K116" s="417" t="s">
        <v>2622</v>
      </c>
      <c r="L116" s="417"/>
      <c r="M116" s="417"/>
      <c r="N116" s="404" t="s">
        <v>2308</v>
      </c>
      <c r="O116" s="1161" t="s">
        <v>2043</v>
      </c>
      <c r="P116" s="360" t="s">
        <v>901</v>
      </c>
      <c r="Q116" s="317" t="s">
        <v>11172</v>
      </c>
      <c r="R116" s="317"/>
      <c r="S116" s="317" t="s">
        <v>2084</v>
      </c>
      <c r="T116" s="317"/>
      <c r="U116" s="317" t="s">
        <v>11173</v>
      </c>
      <c r="V116" s="369"/>
      <c r="W116" s="1161" t="s">
        <v>1016</v>
      </c>
      <c r="X116" s="317" t="s">
        <v>11174</v>
      </c>
      <c r="Y116" s="317" t="s">
        <v>11171</v>
      </c>
      <c r="Z116" s="317" t="s">
        <v>2084</v>
      </c>
      <c r="AA116" s="317" t="s">
        <v>8514</v>
      </c>
    </row>
    <row r="117" spans="1:27" s="396" customFormat="1">
      <c r="A117" s="1379">
        <v>105</v>
      </c>
      <c r="B117" s="317" t="s">
        <v>11175</v>
      </c>
      <c r="C117" s="317" t="s">
        <v>11176</v>
      </c>
      <c r="D117" s="317" t="s">
        <v>2084</v>
      </c>
      <c r="E117" s="417" t="s">
        <v>2108</v>
      </c>
      <c r="F117" s="243" t="s">
        <v>11175</v>
      </c>
      <c r="G117" s="243" t="s">
        <v>11176</v>
      </c>
      <c r="H117" s="243" t="s">
        <v>2084</v>
      </c>
      <c r="I117" s="243" t="s">
        <v>2108</v>
      </c>
      <c r="J117" s="369"/>
      <c r="K117" s="417" t="s">
        <v>3760</v>
      </c>
      <c r="L117" s="417"/>
      <c r="M117" s="417"/>
      <c r="N117" s="404" t="s">
        <v>2308</v>
      </c>
      <c r="O117" s="1161" t="s">
        <v>2043</v>
      </c>
      <c r="P117" s="360" t="s">
        <v>901</v>
      </c>
      <c r="Q117" s="317" t="s">
        <v>11177</v>
      </c>
      <c r="R117" s="317"/>
      <c r="S117" s="317" t="s">
        <v>2084</v>
      </c>
      <c r="T117" s="317"/>
      <c r="U117" s="317" t="s">
        <v>11178</v>
      </c>
      <c r="V117" s="369"/>
      <c r="W117" s="1161" t="s">
        <v>1016</v>
      </c>
      <c r="X117" s="317" t="s">
        <v>11177</v>
      </c>
      <c r="Y117" s="317" t="s">
        <v>11179</v>
      </c>
      <c r="Z117" s="317" t="s">
        <v>2084</v>
      </c>
      <c r="AA117" s="317" t="s">
        <v>8514</v>
      </c>
    </row>
    <row r="118" spans="1:27" s="396" customFormat="1">
      <c r="A118" s="1379">
        <v>106</v>
      </c>
      <c r="B118" s="317" t="s">
        <v>11180</v>
      </c>
      <c r="C118" s="317" t="s">
        <v>11181</v>
      </c>
      <c r="D118" s="317" t="s">
        <v>2084</v>
      </c>
      <c r="E118" s="417" t="s">
        <v>2108</v>
      </c>
      <c r="F118" s="243" t="s">
        <v>11180</v>
      </c>
      <c r="G118" s="243" t="s">
        <v>11181</v>
      </c>
      <c r="H118" s="243" t="s">
        <v>2084</v>
      </c>
      <c r="I118" s="243" t="s">
        <v>2108</v>
      </c>
      <c r="J118" s="369"/>
      <c r="K118" s="417" t="s">
        <v>4810</v>
      </c>
      <c r="L118" s="417"/>
      <c r="M118" s="417"/>
      <c r="N118" s="404" t="s">
        <v>2308</v>
      </c>
      <c r="O118" s="1161" t="s">
        <v>2043</v>
      </c>
      <c r="P118" s="360" t="s">
        <v>901</v>
      </c>
      <c r="Q118" s="317" t="s">
        <v>11182</v>
      </c>
      <c r="R118" s="317"/>
      <c r="S118" s="317" t="s">
        <v>2084</v>
      </c>
      <c r="T118" s="317"/>
      <c r="U118" s="317" t="s">
        <v>11183</v>
      </c>
      <c r="V118" s="369"/>
      <c r="W118" s="1161" t="s">
        <v>1016</v>
      </c>
      <c r="X118" s="317" t="s">
        <v>11182</v>
      </c>
      <c r="Y118" s="317" t="s">
        <v>11184</v>
      </c>
      <c r="Z118" s="317" t="s">
        <v>2084</v>
      </c>
      <c r="AA118" s="317" t="s">
        <v>8514</v>
      </c>
    </row>
    <row r="119" spans="1:27" s="396" customFormat="1">
      <c r="A119" s="1379">
        <v>107</v>
      </c>
      <c r="B119" s="317" t="s">
        <v>11185</v>
      </c>
      <c r="C119" s="317" t="s">
        <v>11186</v>
      </c>
      <c r="D119" s="317" t="s">
        <v>2084</v>
      </c>
      <c r="E119" s="417" t="s">
        <v>2108</v>
      </c>
      <c r="F119" s="243" t="s">
        <v>11185</v>
      </c>
      <c r="G119" s="243" t="s">
        <v>11186</v>
      </c>
      <c r="H119" s="243" t="s">
        <v>2084</v>
      </c>
      <c r="I119" s="243" t="s">
        <v>2108</v>
      </c>
      <c r="J119" s="369"/>
      <c r="K119" s="417" t="s">
        <v>4810</v>
      </c>
      <c r="L119" s="417"/>
      <c r="M119" s="417"/>
      <c r="N119" s="404" t="s">
        <v>2308</v>
      </c>
      <c r="O119" s="1161" t="s">
        <v>2043</v>
      </c>
      <c r="P119" s="360" t="s">
        <v>901</v>
      </c>
      <c r="Q119" s="317" t="s">
        <v>11187</v>
      </c>
      <c r="R119" s="317"/>
      <c r="S119" s="317" t="s">
        <v>2084</v>
      </c>
      <c r="T119" s="317"/>
      <c r="U119" s="317" t="s">
        <v>11188</v>
      </c>
      <c r="V119" s="369"/>
      <c r="W119" s="1161" t="s">
        <v>1016</v>
      </c>
      <c r="X119" s="317" t="s">
        <v>11187</v>
      </c>
      <c r="Y119" s="317" t="s">
        <v>11189</v>
      </c>
      <c r="Z119" s="317" t="s">
        <v>2084</v>
      </c>
      <c r="AA119" s="317" t="s">
        <v>8514</v>
      </c>
    </row>
    <row r="120" spans="1:27" s="396" customFormat="1">
      <c r="A120" s="1379">
        <v>108</v>
      </c>
      <c r="B120" s="317" t="s">
        <v>11190</v>
      </c>
      <c r="C120" s="317" t="s">
        <v>11191</v>
      </c>
      <c r="D120" s="317" t="s">
        <v>2084</v>
      </c>
      <c r="E120" s="417" t="s">
        <v>2108</v>
      </c>
      <c r="F120" s="243" t="s">
        <v>11190</v>
      </c>
      <c r="G120" s="243" t="s">
        <v>11191</v>
      </c>
      <c r="H120" s="243" t="s">
        <v>2084</v>
      </c>
      <c r="I120" s="243" t="s">
        <v>2111</v>
      </c>
      <c r="J120" s="369"/>
      <c r="K120" s="417" t="s">
        <v>2622</v>
      </c>
      <c r="L120" s="417"/>
      <c r="M120" s="417"/>
      <c r="N120" s="404" t="s">
        <v>2308</v>
      </c>
      <c r="O120" s="1161" t="s">
        <v>2043</v>
      </c>
      <c r="P120" s="360" t="s">
        <v>901</v>
      </c>
      <c r="Q120" s="317" t="s">
        <v>11192</v>
      </c>
      <c r="R120" s="317"/>
      <c r="S120" s="317" t="s">
        <v>2084</v>
      </c>
      <c r="T120" s="317"/>
      <c r="U120" s="317" t="s">
        <v>11193</v>
      </c>
      <c r="V120" s="369"/>
      <c r="W120" s="1161" t="s">
        <v>1016</v>
      </c>
      <c r="X120" s="317" t="s">
        <v>11194</v>
      </c>
      <c r="Y120" s="317" t="s">
        <v>11191</v>
      </c>
      <c r="Z120" s="317" t="s">
        <v>2084</v>
      </c>
      <c r="AA120" s="317" t="s">
        <v>8514</v>
      </c>
    </row>
    <row r="121" spans="1:27" s="396" customFormat="1">
      <c r="A121" s="1379">
        <v>109</v>
      </c>
      <c r="B121" s="317" t="s">
        <v>11195</v>
      </c>
      <c r="C121" s="317" t="s">
        <v>11196</v>
      </c>
      <c r="D121" s="317" t="s">
        <v>2084</v>
      </c>
      <c r="E121" s="417" t="s">
        <v>2108</v>
      </c>
      <c r="F121" s="243" t="s">
        <v>11195</v>
      </c>
      <c r="G121" s="243" t="s">
        <v>11196</v>
      </c>
      <c r="H121" s="243" t="s">
        <v>2084</v>
      </c>
      <c r="I121" s="243" t="s">
        <v>2108</v>
      </c>
      <c r="J121" s="369"/>
      <c r="K121" s="417" t="s">
        <v>3760</v>
      </c>
      <c r="L121" s="417"/>
      <c r="M121" s="417"/>
      <c r="N121" s="404" t="s">
        <v>2308</v>
      </c>
      <c r="O121" s="1161" t="s">
        <v>2043</v>
      </c>
      <c r="P121" s="360" t="s">
        <v>901</v>
      </c>
      <c r="Q121" s="317" t="s">
        <v>11197</v>
      </c>
      <c r="R121" s="317"/>
      <c r="S121" s="317" t="s">
        <v>2084</v>
      </c>
      <c r="T121" s="317"/>
      <c r="U121" s="317" t="s">
        <v>11198</v>
      </c>
      <c r="V121" s="369"/>
      <c r="W121" s="1161" t="s">
        <v>1016</v>
      </c>
      <c r="X121" s="317" t="s">
        <v>11197</v>
      </c>
      <c r="Y121" s="317" t="s">
        <v>11199</v>
      </c>
      <c r="Z121" s="317" t="s">
        <v>2084</v>
      </c>
      <c r="AA121" s="317" t="s">
        <v>8514</v>
      </c>
    </row>
    <row r="122" spans="1:27" s="396" customFormat="1">
      <c r="A122" s="1379">
        <v>110</v>
      </c>
      <c r="B122" s="317" t="s">
        <v>11200</v>
      </c>
      <c r="C122" s="317" t="s">
        <v>11201</v>
      </c>
      <c r="D122" s="317" t="s">
        <v>2084</v>
      </c>
      <c r="E122" s="417" t="s">
        <v>2108</v>
      </c>
      <c r="F122" s="243" t="s">
        <v>11200</v>
      </c>
      <c r="G122" s="243" t="s">
        <v>11201</v>
      </c>
      <c r="H122" s="243" t="s">
        <v>2084</v>
      </c>
      <c r="I122" s="243" t="s">
        <v>2108</v>
      </c>
      <c r="J122" s="369"/>
      <c r="K122" s="417" t="s">
        <v>4810</v>
      </c>
      <c r="L122" s="417"/>
      <c r="M122" s="417"/>
      <c r="N122" s="404" t="s">
        <v>2308</v>
      </c>
      <c r="O122" s="1161" t="s">
        <v>2043</v>
      </c>
      <c r="P122" s="360" t="s">
        <v>901</v>
      </c>
      <c r="Q122" s="317" t="s">
        <v>11202</v>
      </c>
      <c r="R122" s="317"/>
      <c r="S122" s="317" t="s">
        <v>2084</v>
      </c>
      <c r="T122" s="317"/>
      <c r="U122" s="317" t="s">
        <v>11203</v>
      </c>
      <c r="V122" s="369"/>
      <c r="W122" s="1161" t="s">
        <v>1016</v>
      </c>
      <c r="X122" s="317" t="s">
        <v>11202</v>
      </c>
      <c r="Y122" s="317" t="s">
        <v>11204</v>
      </c>
      <c r="Z122" s="317" t="s">
        <v>2084</v>
      </c>
      <c r="AA122" s="317" t="s">
        <v>8514</v>
      </c>
    </row>
    <row r="123" spans="1:27" s="396" customFormat="1">
      <c r="A123" s="1379">
        <v>111</v>
      </c>
      <c r="B123" s="317" t="s">
        <v>11205</v>
      </c>
      <c r="C123" s="317" t="s">
        <v>11206</v>
      </c>
      <c r="D123" s="317" t="s">
        <v>2084</v>
      </c>
      <c r="E123" s="417" t="s">
        <v>2108</v>
      </c>
      <c r="F123" s="243" t="s">
        <v>11205</v>
      </c>
      <c r="G123" s="243" t="s">
        <v>11206</v>
      </c>
      <c r="H123" s="243" t="s">
        <v>2084</v>
      </c>
      <c r="I123" s="243" t="s">
        <v>2108</v>
      </c>
      <c r="J123" s="369"/>
      <c r="K123" s="417" t="s">
        <v>4810</v>
      </c>
      <c r="L123" s="417"/>
      <c r="M123" s="417"/>
      <c r="N123" s="404" t="s">
        <v>2308</v>
      </c>
      <c r="O123" s="1161" t="s">
        <v>2043</v>
      </c>
      <c r="P123" s="360" t="s">
        <v>901</v>
      </c>
      <c r="Q123" s="317" t="s">
        <v>11207</v>
      </c>
      <c r="R123" s="317"/>
      <c r="S123" s="317" t="s">
        <v>2084</v>
      </c>
      <c r="T123" s="317"/>
      <c r="U123" s="317" t="s">
        <v>11208</v>
      </c>
      <c r="V123" s="369"/>
      <c r="W123" s="1161" t="s">
        <v>1016</v>
      </c>
      <c r="X123" s="317" t="s">
        <v>11207</v>
      </c>
      <c r="Y123" s="317" t="s">
        <v>11209</v>
      </c>
      <c r="Z123" s="317" t="s">
        <v>2084</v>
      </c>
      <c r="AA123" s="317" t="s">
        <v>8514</v>
      </c>
    </row>
    <row r="124" spans="1:27" s="396" customFormat="1">
      <c r="A124" s="1379">
        <v>112</v>
      </c>
      <c r="B124" s="317" t="s">
        <v>11210</v>
      </c>
      <c r="C124" s="317" t="s">
        <v>11211</v>
      </c>
      <c r="D124" s="317" t="s">
        <v>2084</v>
      </c>
      <c r="E124" s="417" t="s">
        <v>2108</v>
      </c>
      <c r="F124" s="243" t="s">
        <v>11210</v>
      </c>
      <c r="G124" s="243" t="s">
        <v>11211</v>
      </c>
      <c r="H124" s="243" t="s">
        <v>2084</v>
      </c>
      <c r="I124" s="243" t="s">
        <v>2111</v>
      </c>
      <c r="J124" s="369"/>
      <c r="K124" s="417" t="s">
        <v>2622</v>
      </c>
      <c r="L124" s="417"/>
      <c r="M124" s="417"/>
      <c r="N124" s="404" t="s">
        <v>2308</v>
      </c>
      <c r="O124" s="1161" t="s">
        <v>2043</v>
      </c>
      <c r="P124" s="360" t="s">
        <v>901</v>
      </c>
      <c r="Q124" s="317" t="s">
        <v>11212</v>
      </c>
      <c r="R124" s="317"/>
      <c r="S124" s="317" t="s">
        <v>2084</v>
      </c>
      <c r="T124" s="317"/>
      <c r="U124" s="317" t="s">
        <v>11213</v>
      </c>
      <c r="V124" s="369"/>
      <c r="W124" s="1161" t="s">
        <v>1016</v>
      </c>
      <c r="X124" s="317" t="s">
        <v>11214</v>
      </c>
      <c r="Y124" s="317" t="s">
        <v>11211</v>
      </c>
      <c r="Z124" s="317" t="s">
        <v>2084</v>
      </c>
      <c r="AA124" s="317" t="s">
        <v>8514</v>
      </c>
    </row>
    <row r="125" spans="1:27" s="396" customFormat="1">
      <c r="A125" s="1379">
        <v>113</v>
      </c>
      <c r="B125" s="317" t="s">
        <v>11215</v>
      </c>
      <c r="C125" s="317" t="s">
        <v>11216</v>
      </c>
      <c r="D125" s="317" t="s">
        <v>2084</v>
      </c>
      <c r="E125" s="417" t="s">
        <v>2108</v>
      </c>
      <c r="F125" s="243" t="s">
        <v>11215</v>
      </c>
      <c r="G125" s="243" t="s">
        <v>11216</v>
      </c>
      <c r="H125" s="243" t="s">
        <v>2084</v>
      </c>
      <c r="I125" s="243" t="s">
        <v>2108</v>
      </c>
      <c r="J125" s="369"/>
      <c r="K125" s="417" t="s">
        <v>3760</v>
      </c>
      <c r="L125" s="417"/>
      <c r="M125" s="417"/>
      <c r="N125" s="404" t="s">
        <v>2308</v>
      </c>
      <c r="O125" s="1161" t="s">
        <v>2043</v>
      </c>
      <c r="P125" s="360" t="s">
        <v>901</v>
      </c>
      <c r="Q125" s="317" t="s">
        <v>11217</v>
      </c>
      <c r="R125" s="317"/>
      <c r="S125" s="317" t="s">
        <v>2084</v>
      </c>
      <c r="T125" s="317"/>
      <c r="U125" s="317" t="s">
        <v>11218</v>
      </c>
      <c r="V125" s="369"/>
      <c r="W125" s="1161" t="s">
        <v>1016</v>
      </c>
      <c r="X125" s="317" t="s">
        <v>11217</v>
      </c>
      <c r="Y125" s="317" t="s">
        <v>11219</v>
      </c>
      <c r="Z125" s="317" t="s">
        <v>2084</v>
      </c>
      <c r="AA125" s="317" t="s">
        <v>8514</v>
      </c>
    </row>
    <row r="126" spans="1:27" s="396" customFormat="1">
      <c r="A126" s="1379">
        <v>114</v>
      </c>
      <c r="B126" s="317" t="s">
        <v>11220</v>
      </c>
      <c r="C126" s="317" t="s">
        <v>11221</v>
      </c>
      <c r="D126" s="317" t="s">
        <v>2084</v>
      </c>
      <c r="E126" s="417" t="s">
        <v>2108</v>
      </c>
      <c r="F126" s="243" t="s">
        <v>11220</v>
      </c>
      <c r="G126" s="243" t="s">
        <v>11221</v>
      </c>
      <c r="H126" s="243" t="s">
        <v>2084</v>
      </c>
      <c r="I126" s="243" t="s">
        <v>2108</v>
      </c>
      <c r="J126" s="369"/>
      <c r="K126" s="417" t="s">
        <v>4810</v>
      </c>
      <c r="L126" s="417"/>
      <c r="M126" s="417"/>
      <c r="N126" s="404" t="s">
        <v>2308</v>
      </c>
      <c r="O126" s="1161" t="s">
        <v>2043</v>
      </c>
      <c r="P126" s="360" t="s">
        <v>901</v>
      </c>
      <c r="Q126" s="317" t="s">
        <v>11222</v>
      </c>
      <c r="R126" s="317"/>
      <c r="S126" s="317" t="s">
        <v>2084</v>
      </c>
      <c r="T126" s="317"/>
      <c r="U126" s="317" t="s">
        <v>11223</v>
      </c>
      <c r="V126" s="369"/>
      <c r="W126" s="1161" t="s">
        <v>1016</v>
      </c>
      <c r="X126" s="317" t="s">
        <v>11222</v>
      </c>
      <c r="Y126" s="317" t="s">
        <v>11224</v>
      </c>
      <c r="Z126" s="317" t="s">
        <v>2084</v>
      </c>
      <c r="AA126" s="317" t="s">
        <v>8514</v>
      </c>
    </row>
    <row r="127" spans="1:27" s="396" customFormat="1">
      <c r="A127" s="1379">
        <v>115</v>
      </c>
      <c r="B127" s="317" t="s">
        <v>11225</v>
      </c>
      <c r="C127" s="317" t="s">
        <v>11226</v>
      </c>
      <c r="D127" s="317" t="s">
        <v>2084</v>
      </c>
      <c r="E127" s="417" t="s">
        <v>2108</v>
      </c>
      <c r="F127" s="243" t="s">
        <v>11225</v>
      </c>
      <c r="G127" s="243" t="s">
        <v>11226</v>
      </c>
      <c r="H127" s="243" t="s">
        <v>2084</v>
      </c>
      <c r="I127" s="243" t="s">
        <v>2108</v>
      </c>
      <c r="J127" s="369"/>
      <c r="K127" s="417" t="s">
        <v>4810</v>
      </c>
      <c r="L127" s="417"/>
      <c r="M127" s="417"/>
      <c r="N127" s="404" t="s">
        <v>2308</v>
      </c>
      <c r="O127" s="1161" t="s">
        <v>2043</v>
      </c>
      <c r="P127" s="360" t="s">
        <v>901</v>
      </c>
      <c r="Q127" s="317" t="s">
        <v>11227</v>
      </c>
      <c r="R127" s="317"/>
      <c r="S127" s="317" t="s">
        <v>2084</v>
      </c>
      <c r="T127" s="317"/>
      <c r="U127" s="317" t="s">
        <v>11228</v>
      </c>
      <c r="V127" s="369"/>
      <c r="W127" s="1161" t="s">
        <v>1016</v>
      </c>
      <c r="X127" s="317" t="s">
        <v>11227</v>
      </c>
      <c r="Y127" s="317" t="s">
        <v>11229</v>
      </c>
      <c r="Z127" s="317" t="s">
        <v>2084</v>
      </c>
      <c r="AA127" s="317" t="s">
        <v>8514</v>
      </c>
    </row>
    <row r="128" spans="1:27" s="396" customFormat="1">
      <c r="A128" s="1379">
        <v>116</v>
      </c>
      <c r="B128" s="317" t="s">
        <v>11230</v>
      </c>
      <c r="C128" s="317" t="s">
        <v>11231</v>
      </c>
      <c r="D128" s="317" t="s">
        <v>2084</v>
      </c>
      <c r="E128" s="417" t="s">
        <v>2108</v>
      </c>
      <c r="F128" s="243" t="s">
        <v>11230</v>
      </c>
      <c r="G128" s="243" t="s">
        <v>11231</v>
      </c>
      <c r="H128" s="243" t="s">
        <v>2084</v>
      </c>
      <c r="I128" s="243" t="s">
        <v>2111</v>
      </c>
      <c r="J128" s="369"/>
      <c r="K128" s="417" t="s">
        <v>2622</v>
      </c>
      <c r="L128" s="417"/>
      <c r="M128" s="417"/>
      <c r="N128" s="404" t="s">
        <v>2308</v>
      </c>
      <c r="O128" s="1161" t="s">
        <v>2043</v>
      </c>
      <c r="P128" s="360" t="s">
        <v>901</v>
      </c>
      <c r="Q128" s="317" t="s">
        <v>11232</v>
      </c>
      <c r="R128" s="317"/>
      <c r="S128" s="317" t="s">
        <v>2084</v>
      </c>
      <c r="T128" s="317"/>
      <c r="U128" s="317" t="s">
        <v>11233</v>
      </c>
      <c r="V128" s="369"/>
      <c r="W128" s="1161" t="s">
        <v>1016</v>
      </c>
      <c r="X128" s="317" t="s">
        <v>11234</v>
      </c>
      <c r="Y128" s="317" t="s">
        <v>11231</v>
      </c>
      <c r="Z128" s="317" t="s">
        <v>2084</v>
      </c>
      <c r="AA128" s="317" t="s">
        <v>8514</v>
      </c>
    </row>
    <row r="129" spans="1:27" s="396" customFormat="1">
      <c r="A129" s="1379">
        <v>117</v>
      </c>
      <c r="B129" s="317" t="s">
        <v>11235</v>
      </c>
      <c r="C129" s="317" t="s">
        <v>11236</v>
      </c>
      <c r="D129" s="317" t="s">
        <v>2084</v>
      </c>
      <c r="E129" s="417" t="s">
        <v>2108</v>
      </c>
      <c r="F129" s="243" t="s">
        <v>11235</v>
      </c>
      <c r="G129" s="243" t="s">
        <v>11236</v>
      </c>
      <c r="H129" s="243" t="s">
        <v>3513</v>
      </c>
      <c r="I129" s="243" t="s">
        <v>2108</v>
      </c>
      <c r="J129" s="369"/>
      <c r="K129" s="417" t="s">
        <v>3760</v>
      </c>
      <c r="L129" s="417"/>
      <c r="M129" s="417"/>
      <c r="N129" s="404" t="s">
        <v>2308</v>
      </c>
      <c r="O129" s="1161" t="s">
        <v>2043</v>
      </c>
      <c r="P129" s="360" t="s">
        <v>901</v>
      </c>
      <c r="Q129" s="317" t="s">
        <v>11235</v>
      </c>
      <c r="R129" s="317"/>
      <c r="S129" s="317" t="s">
        <v>2084</v>
      </c>
      <c r="T129" s="317"/>
      <c r="U129" s="317" t="s">
        <v>11237</v>
      </c>
      <c r="V129" s="369"/>
      <c r="W129" s="1161" t="s">
        <v>1016</v>
      </c>
      <c r="X129" s="317" t="s">
        <v>11235</v>
      </c>
      <c r="Y129" s="317" t="s">
        <v>11238</v>
      </c>
      <c r="Z129" s="317" t="s">
        <v>2084</v>
      </c>
      <c r="AA129" s="317" t="s">
        <v>8514</v>
      </c>
    </row>
    <row r="130" spans="1:27" s="396" customFormat="1">
      <c r="A130" s="1379">
        <v>118</v>
      </c>
      <c r="B130" s="317" t="s">
        <v>11239</v>
      </c>
      <c r="C130" s="317" t="s">
        <v>11240</v>
      </c>
      <c r="D130" s="317" t="s">
        <v>2084</v>
      </c>
      <c r="E130" s="417" t="s">
        <v>2108</v>
      </c>
      <c r="F130" s="243" t="s">
        <v>11239</v>
      </c>
      <c r="G130" s="243" t="s">
        <v>11240</v>
      </c>
      <c r="H130" s="243" t="s">
        <v>3513</v>
      </c>
      <c r="I130" s="243" t="s">
        <v>2108</v>
      </c>
      <c r="J130" s="369"/>
      <c r="K130" s="417" t="s">
        <v>4810</v>
      </c>
      <c r="L130" s="417"/>
      <c r="M130" s="417"/>
      <c r="N130" s="404" t="s">
        <v>2308</v>
      </c>
      <c r="O130" s="1161" t="s">
        <v>2043</v>
      </c>
      <c r="P130" s="360" t="s">
        <v>901</v>
      </c>
      <c r="Q130" s="317" t="s">
        <v>11239</v>
      </c>
      <c r="R130" s="317"/>
      <c r="S130" s="317" t="s">
        <v>2084</v>
      </c>
      <c r="T130" s="317"/>
      <c r="U130" s="317" t="s">
        <v>11241</v>
      </c>
      <c r="V130" s="369"/>
      <c r="W130" s="1161" t="s">
        <v>1016</v>
      </c>
      <c r="X130" s="317" t="s">
        <v>11239</v>
      </c>
      <c r="Y130" s="317" t="s">
        <v>11242</v>
      </c>
      <c r="Z130" s="317" t="s">
        <v>2084</v>
      </c>
      <c r="AA130" s="317" t="s">
        <v>8514</v>
      </c>
    </row>
    <row r="131" spans="1:27" s="396" customFormat="1">
      <c r="A131" s="1379">
        <v>119</v>
      </c>
      <c r="B131" s="317" t="s">
        <v>11243</v>
      </c>
      <c r="C131" s="317" t="s">
        <v>11244</v>
      </c>
      <c r="D131" s="317" t="s">
        <v>2084</v>
      </c>
      <c r="E131" s="417" t="s">
        <v>2108</v>
      </c>
      <c r="F131" s="243" t="s">
        <v>11243</v>
      </c>
      <c r="G131" s="243" t="s">
        <v>11244</v>
      </c>
      <c r="H131" s="243" t="s">
        <v>3215</v>
      </c>
      <c r="I131" s="243" t="s">
        <v>2111</v>
      </c>
      <c r="J131" s="369"/>
      <c r="K131" s="417" t="s">
        <v>2622</v>
      </c>
      <c r="L131" s="417"/>
      <c r="M131" s="417"/>
      <c r="N131" s="404" t="s">
        <v>2308</v>
      </c>
      <c r="O131" s="1161" t="s">
        <v>2043</v>
      </c>
      <c r="P131" s="360" t="s">
        <v>901</v>
      </c>
      <c r="Q131" s="317" t="s">
        <v>11243</v>
      </c>
      <c r="R131" s="317"/>
      <c r="S131" s="317" t="s">
        <v>2084</v>
      </c>
      <c r="T131" s="317"/>
      <c r="U131" s="317" t="s">
        <v>11245</v>
      </c>
      <c r="V131" s="369"/>
      <c r="W131" s="1161" t="s">
        <v>1016</v>
      </c>
      <c r="X131" s="317" t="s">
        <v>11246</v>
      </c>
      <c r="Y131" s="317" t="s">
        <v>11244</v>
      </c>
      <c r="Z131" s="317" t="s">
        <v>2084</v>
      </c>
      <c r="AA131" s="317" t="s">
        <v>8514</v>
      </c>
    </row>
    <row r="132" spans="1:27" s="396" customFormat="1">
      <c r="A132" s="1379">
        <v>120</v>
      </c>
      <c r="B132" s="317" t="s">
        <v>11247</v>
      </c>
      <c r="C132" s="317" t="s">
        <v>11248</v>
      </c>
      <c r="D132" s="317" t="s">
        <v>2084</v>
      </c>
      <c r="E132" s="417" t="s">
        <v>2108</v>
      </c>
      <c r="F132" s="317" t="s">
        <v>11247</v>
      </c>
      <c r="G132" s="317" t="s">
        <v>11248</v>
      </c>
      <c r="H132" s="317" t="s">
        <v>2084</v>
      </c>
      <c r="I132" s="417" t="s">
        <v>2108</v>
      </c>
      <c r="J132" s="369"/>
      <c r="K132" s="417" t="s">
        <v>3760</v>
      </c>
      <c r="L132" s="417"/>
      <c r="M132" s="417"/>
      <c r="N132" s="404" t="s">
        <v>2308</v>
      </c>
      <c r="O132" s="1161" t="s">
        <v>2043</v>
      </c>
      <c r="P132" s="360" t="s">
        <v>901</v>
      </c>
      <c r="Q132" s="317" t="s">
        <v>11249</v>
      </c>
      <c r="R132" s="317"/>
      <c r="S132" s="317" t="s">
        <v>2084</v>
      </c>
      <c r="T132" s="317"/>
      <c r="U132" s="317" t="s">
        <v>11250</v>
      </c>
      <c r="V132" s="369"/>
      <c r="W132" s="1161" t="s">
        <v>1016</v>
      </c>
      <c r="X132" s="317" t="s">
        <v>11249</v>
      </c>
      <c r="Y132" s="317" t="s">
        <v>11251</v>
      </c>
      <c r="Z132" s="317" t="s">
        <v>2084</v>
      </c>
      <c r="AA132" s="317" t="s">
        <v>8514</v>
      </c>
    </row>
    <row r="133" spans="1:27" s="396" customFormat="1">
      <c r="A133" s="1379">
        <v>121</v>
      </c>
      <c r="B133" s="317" t="s">
        <v>11252</v>
      </c>
      <c r="C133" s="317" t="s">
        <v>11253</v>
      </c>
      <c r="D133" s="317" t="s">
        <v>2084</v>
      </c>
      <c r="E133" s="417" t="s">
        <v>2108</v>
      </c>
      <c r="F133" s="317" t="s">
        <v>11252</v>
      </c>
      <c r="G133" s="317" t="s">
        <v>11253</v>
      </c>
      <c r="H133" s="317" t="s">
        <v>2084</v>
      </c>
      <c r="I133" s="417" t="s">
        <v>2108</v>
      </c>
      <c r="J133" s="369"/>
      <c r="K133" s="417" t="s">
        <v>4810</v>
      </c>
      <c r="L133" s="417"/>
      <c r="M133" s="417"/>
      <c r="N133" s="404" t="s">
        <v>2308</v>
      </c>
      <c r="O133" s="1161" t="s">
        <v>2043</v>
      </c>
      <c r="P133" s="360" t="s">
        <v>901</v>
      </c>
      <c r="Q133" s="317" t="s">
        <v>11254</v>
      </c>
      <c r="R133" s="317"/>
      <c r="S133" s="317" t="s">
        <v>2084</v>
      </c>
      <c r="T133" s="317"/>
      <c r="U133" s="317" t="s">
        <v>11255</v>
      </c>
      <c r="V133" s="369"/>
      <c r="W133" s="1161" t="s">
        <v>1016</v>
      </c>
      <c r="X133" s="317" t="s">
        <v>11254</v>
      </c>
      <c r="Y133" s="317" t="s">
        <v>11256</v>
      </c>
      <c r="Z133" s="317" t="s">
        <v>2084</v>
      </c>
      <c r="AA133" s="317" t="s">
        <v>8514</v>
      </c>
    </row>
    <row r="134" spans="1:27" s="396" customFormat="1">
      <c r="A134" s="1379">
        <v>122</v>
      </c>
      <c r="B134" s="317" t="s">
        <v>11257</v>
      </c>
      <c r="C134" s="317" t="s">
        <v>11258</v>
      </c>
      <c r="D134" s="317" t="s">
        <v>2084</v>
      </c>
      <c r="E134" s="417" t="s">
        <v>2108</v>
      </c>
      <c r="F134" s="317" t="s">
        <v>11257</v>
      </c>
      <c r="G134" s="317" t="s">
        <v>11258</v>
      </c>
      <c r="H134" s="317" t="s">
        <v>2084</v>
      </c>
      <c r="I134" s="417" t="s">
        <v>2108</v>
      </c>
      <c r="J134" s="369"/>
      <c r="K134" s="417" t="s">
        <v>4810</v>
      </c>
      <c r="L134" s="417"/>
      <c r="M134" s="417"/>
      <c r="N134" s="404" t="s">
        <v>2308</v>
      </c>
      <c r="O134" s="1161" t="s">
        <v>2043</v>
      </c>
      <c r="P134" s="360" t="s">
        <v>901</v>
      </c>
      <c r="Q134" s="317" t="s">
        <v>11259</v>
      </c>
      <c r="R134" s="317"/>
      <c r="S134" s="317" t="s">
        <v>2084</v>
      </c>
      <c r="T134" s="317"/>
      <c r="U134" s="317" t="s">
        <v>11260</v>
      </c>
      <c r="V134" s="369"/>
      <c r="W134" s="1161" t="s">
        <v>1016</v>
      </c>
      <c r="X134" s="317" t="s">
        <v>11259</v>
      </c>
      <c r="Y134" s="317" t="s">
        <v>11261</v>
      </c>
      <c r="Z134" s="317" t="s">
        <v>2084</v>
      </c>
      <c r="AA134" s="317" t="s">
        <v>8514</v>
      </c>
    </row>
    <row r="135" spans="1:27" s="396" customFormat="1">
      <c r="A135" s="1379">
        <v>123</v>
      </c>
      <c r="B135" s="317" t="s">
        <v>11262</v>
      </c>
      <c r="C135" s="317" t="s">
        <v>11263</v>
      </c>
      <c r="D135" s="317" t="s">
        <v>2084</v>
      </c>
      <c r="E135" s="417" t="s">
        <v>2108</v>
      </c>
      <c r="F135" s="317" t="s">
        <v>11262</v>
      </c>
      <c r="G135" s="317" t="s">
        <v>11263</v>
      </c>
      <c r="H135" s="317" t="s">
        <v>2084</v>
      </c>
      <c r="I135" s="417" t="s">
        <v>2111</v>
      </c>
      <c r="J135" s="369"/>
      <c r="K135" s="417" t="s">
        <v>2622</v>
      </c>
      <c r="L135" s="417"/>
      <c r="M135" s="417"/>
      <c r="N135" s="404" t="s">
        <v>2308</v>
      </c>
      <c r="O135" s="1161" t="s">
        <v>2043</v>
      </c>
      <c r="P135" s="360" t="s">
        <v>901</v>
      </c>
      <c r="Q135" s="317" t="s">
        <v>11264</v>
      </c>
      <c r="R135" s="317"/>
      <c r="S135" s="317" t="s">
        <v>2084</v>
      </c>
      <c r="T135" s="317"/>
      <c r="U135" s="317" t="s">
        <v>11265</v>
      </c>
      <c r="V135" s="369"/>
      <c r="W135" s="1161" t="s">
        <v>1016</v>
      </c>
      <c r="X135" s="317" t="s">
        <v>11266</v>
      </c>
      <c r="Y135" s="317" t="s">
        <v>11263</v>
      </c>
      <c r="Z135" s="317" t="s">
        <v>2084</v>
      </c>
      <c r="AA135" s="317" t="s">
        <v>8514</v>
      </c>
    </row>
    <row r="136" spans="1:27" s="396" customFormat="1">
      <c r="A136" s="1379">
        <v>124</v>
      </c>
      <c r="B136" s="317" t="s">
        <v>11267</v>
      </c>
      <c r="C136" s="317" t="s">
        <v>11268</v>
      </c>
      <c r="D136" s="317" t="s">
        <v>2084</v>
      </c>
      <c r="E136" s="417" t="s">
        <v>2108</v>
      </c>
      <c r="F136" s="317" t="s">
        <v>11267</v>
      </c>
      <c r="G136" s="317" t="s">
        <v>11268</v>
      </c>
      <c r="H136" s="317" t="s">
        <v>2084</v>
      </c>
      <c r="I136" s="417" t="s">
        <v>2108</v>
      </c>
      <c r="J136" s="369"/>
      <c r="K136" s="417" t="s">
        <v>3760</v>
      </c>
      <c r="L136" s="417"/>
      <c r="M136" s="417"/>
      <c r="N136" s="404" t="s">
        <v>2308</v>
      </c>
      <c r="O136" s="1161" t="s">
        <v>2043</v>
      </c>
      <c r="P136" s="360" t="s">
        <v>901</v>
      </c>
      <c r="Q136" s="317" t="s">
        <v>11269</v>
      </c>
      <c r="R136" s="317"/>
      <c r="S136" s="317" t="s">
        <v>2084</v>
      </c>
      <c r="T136" s="317"/>
      <c r="U136" s="317" t="s">
        <v>11270</v>
      </c>
      <c r="V136" s="369"/>
      <c r="W136" s="1161" t="s">
        <v>1016</v>
      </c>
      <c r="X136" s="317" t="s">
        <v>11269</v>
      </c>
      <c r="Y136" s="317" t="s">
        <v>11271</v>
      </c>
      <c r="Z136" s="317" t="s">
        <v>2084</v>
      </c>
      <c r="AA136" s="317" t="s">
        <v>8514</v>
      </c>
    </row>
    <row r="137" spans="1:27" s="396" customFormat="1">
      <c r="A137" s="1379">
        <v>125</v>
      </c>
      <c r="B137" s="317" t="s">
        <v>11272</v>
      </c>
      <c r="C137" s="317" t="s">
        <v>11273</v>
      </c>
      <c r="D137" s="317" t="s">
        <v>2084</v>
      </c>
      <c r="E137" s="417" t="s">
        <v>2108</v>
      </c>
      <c r="F137" s="317" t="s">
        <v>11272</v>
      </c>
      <c r="G137" s="317" t="s">
        <v>11273</v>
      </c>
      <c r="H137" s="317" t="s">
        <v>2084</v>
      </c>
      <c r="I137" s="417" t="s">
        <v>2108</v>
      </c>
      <c r="J137" s="369"/>
      <c r="K137" s="417" t="s">
        <v>4810</v>
      </c>
      <c r="L137" s="417"/>
      <c r="M137" s="417"/>
      <c r="N137" s="404" t="s">
        <v>2308</v>
      </c>
      <c r="O137" s="1161" t="s">
        <v>2043</v>
      </c>
      <c r="P137" s="360" t="s">
        <v>901</v>
      </c>
      <c r="Q137" s="317" t="s">
        <v>11274</v>
      </c>
      <c r="R137" s="317"/>
      <c r="S137" s="317" t="s">
        <v>2084</v>
      </c>
      <c r="T137" s="317"/>
      <c r="U137" s="317" t="s">
        <v>11275</v>
      </c>
      <c r="V137" s="369"/>
      <c r="W137" s="1161" t="s">
        <v>1016</v>
      </c>
      <c r="X137" s="317" t="s">
        <v>11274</v>
      </c>
      <c r="Y137" s="317" t="s">
        <v>11276</v>
      </c>
      <c r="Z137" s="317" t="s">
        <v>2084</v>
      </c>
      <c r="AA137" s="317" t="s">
        <v>8514</v>
      </c>
    </row>
    <row r="138" spans="1:27" s="396" customFormat="1">
      <c r="A138" s="1379">
        <v>126</v>
      </c>
      <c r="B138" s="317" t="s">
        <v>11277</v>
      </c>
      <c r="C138" s="317" t="s">
        <v>11278</v>
      </c>
      <c r="D138" s="317" t="s">
        <v>2084</v>
      </c>
      <c r="E138" s="417" t="s">
        <v>2108</v>
      </c>
      <c r="F138" s="317" t="s">
        <v>11277</v>
      </c>
      <c r="G138" s="317" t="s">
        <v>11278</v>
      </c>
      <c r="H138" s="317" t="s">
        <v>2084</v>
      </c>
      <c r="I138" s="417" t="s">
        <v>2108</v>
      </c>
      <c r="J138" s="369"/>
      <c r="K138" s="417" t="s">
        <v>4810</v>
      </c>
      <c r="L138" s="417"/>
      <c r="M138" s="417"/>
      <c r="N138" s="404" t="s">
        <v>2308</v>
      </c>
      <c r="O138" s="1161" t="s">
        <v>2043</v>
      </c>
      <c r="P138" s="360" t="s">
        <v>901</v>
      </c>
      <c r="Q138" s="317" t="s">
        <v>11279</v>
      </c>
      <c r="R138" s="317"/>
      <c r="S138" s="317" t="s">
        <v>2084</v>
      </c>
      <c r="T138" s="317"/>
      <c r="U138" s="317" t="s">
        <v>11280</v>
      </c>
      <c r="V138" s="369"/>
      <c r="W138" s="1161" t="s">
        <v>1016</v>
      </c>
      <c r="X138" s="317" t="s">
        <v>11279</v>
      </c>
      <c r="Y138" s="317" t="s">
        <v>11281</v>
      </c>
      <c r="Z138" s="317" t="s">
        <v>2084</v>
      </c>
      <c r="AA138" s="317" t="s">
        <v>8514</v>
      </c>
    </row>
    <row r="139" spans="1:27" s="396" customFormat="1">
      <c r="A139" s="1379">
        <v>127</v>
      </c>
      <c r="B139" s="317" t="s">
        <v>11282</v>
      </c>
      <c r="C139" s="317" t="s">
        <v>11283</v>
      </c>
      <c r="D139" s="317" t="s">
        <v>2084</v>
      </c>
      <c r="E139" s="417" t="s">
        <v>2108</v>
      </c>
      <c r="F139" s="317" t="s">
        <v>11282</v>
      </c>
      <c r="G139" s="317" t="s">
        <v>11283</v>
      </c>
      <c r="H139" s="317" t="s">
        <v>2084</v>
      </c>
      <c r="I139" s="417" t="s">
        <v>2111</v>
      </c>
      <c r="J139" s="369"/>
      <c r="K139" s="417" t="s">
        <v>2622</v>
      </c>
      <c r="L139" s="417"/>
      <c r="M139" s="417"/>
      <c r="N139" s="404" t="s">
        <v>2308</v>
      </c>
      <c r="O139" s="1161" t="s">
        <v>2043</v>
      </c>
      <c r="P139" s="360" t="s">
        <v>901</v>
      </c>
      <c r="Q139" s="317" t="s">
        <v>11284</v>
      </c>
      <c r="R139" s="317"/>
      <c r="S139" s="317" t="s">
        <v>2084</v>
      </c>
      <c r="T139" s="317"/>
      <c r="U139" s="317" t="s">
        <v>11285</v>
      </c>
      <c r="V139" s="369"/>
      <c r="W139" s="1161" t="s">
        <v>1016</v>
      </c>
      <c r="X139" s="317" t="s">
        <v>11286</v>
      </c>
      <c r="Y139" s="317" t="s">
        <v>11283</v>
      </c>
      <c r="Z139" s="317" t="s">
        <v>2084</v>
      </c>
      <c r="AA139" s="317" t="s">
        <v>8514</v>
      </c>
    </row>
    <row r="140" spans="1:27" s="396" customFormat="1">
      <c r="A140" s="1379">
        <v>128</v>
      </c>
      <c r="B140" s="317" t="s">
        <v>11287</v>
      </c>
      <c r="C140" s="317" t="s">
        <v>11288</v>
      </c>
      <c r="D140" s="317" t="s">
        <v>2084</v>
      </c>
      <c r="E140" s="417" t="s">
        <v>2108</v>
      </c>
      <c r="F140" s="243" t="s">
        <v>11287</v>
      </c>
      <c r="G140" s="243" t="s">
        <v>11288</v>
      </c>
      <c r="H140" s="243" t="s">
        <v>3513</v>
      </c>
      <c r="I140" s="243" t="s">
        <v>2108</v>
      </c>
      <c r="J140" s="369"/>
      <c r="K140" s="417" t="s">
        <v>3760</v>
      </c>
      <c r="L140" s="417"/>
      <c r="M140" s="417"/>
      <c r="N140" s="404" t="s">
        <v>2308</v>
      </c>
      <c r="O140" s="1161" t="s">
        <v>2043</v>
      </c>
      <c r="P140" s="360" t="s">
        <v>901</v>
      </c>
      <c r="Q140" s="317" t="s">
        <v>11287</v>
      </c>
      <c r="R140" s="317"/>
      <c r="S140" s="317" t="s">
        <v>2084</v>
      </c>
      <c r="T140" s="317"/>
      <c r="U140" s="317" t="s">
        <v>11289</v>
      </c>
      <c r="V140" s="369"/>
      <c r="W140" s="1161" t="s">
        <v>1016</v>
      </c>
      <c r="X140" s="317" t="s">
        <v>11287</v>
      </c>
      <c r="Y140" s="317" t="s">
        <v>11290</v>
      </c>
      <c r="Z140" s="317" t="s">
        <v>2084</v>
      </c>
      <c r="AA140" s="317" t="s">
        <v>8514</v>
      </c>
    </row>
    <row r="141" spans="1:27" s="396" customFormat="1">
      <c r="A141" s="1379">
        <v>129</v>
      </c>
      <c r="B141" s="317" t="s">
        <v>11291</v>
      </c>
      <c r="C141" s="317" t="s">
        <v>11292</v>
      </c>
      <c r="D141" s="317" t="s">
        <v>2084</v>
      </c>
      <c r="E141" s="417" t="s">
        <v>2108</v>
      </c>
      <c r="F141" s="243" t="s">
        <v>11291</v>
      </c>
      <c r="G141" s="243" t="s">
        <v>11292</v>
      </c>
      <c r="H141" s="243" t="s">
        <v>3513</v>
      </c>
      <c r="I141" s="243" t="s">
        <v>2108</v>
      </c>
      <c r="J141" s="369"/>
      <c r="K141" s="417" t="s">
        <v>4810</v>
      </c>
      <c r="L141" s="417"/>
      <c r="M141" s="417"/>
      <c r="N141" s="404" t="s">
        <v>2308</v>
      </c>
      <c r="O141" s="1161" t="s">
        <v>2043</v>
      </c>
      <c r="P141" s="360" t="s">
        <v>901</v>
      </c>
      <c r="Q141" s="317" t="s">
        <v>11291</v>
      </c>
      <c r="R141" s="317"/>
      <c r="S141" s="317" t="s">
        <v>2084</v>
      </c>
      <c r="T141" s="317"/>
      <c r="U141" s="317" t="s">
        <v>11293</v>
      </c>
      <c r="V141" s="369"/>
      <c r="W141" s="1161" t="s">
        <v>1016</v>
      </c>
      <c r="X141" s="317" t="s">
        <v>11291</v>
      </c>
      <c r="Y141" s="317" t="s">
        <v>11294</v>
      </c>
      <c r="Z141" s="317" t="s">
        <v>2084</v>
      </c>
      <c r="AA141" s="317" t="s">
        <v>8514</v>
      </c>
    </row>
    <row r="142" spans="1:27" s="396" customFormat="1">
      <c r="A142" s="1379">
        <v>130</v>
      </c>
      <c r="B142" s="317" t="s">
        <v>11295</v>
      </c>
      <c r="C142" s="317" t="s">
        <v>11296</v>
      </c>
      <c r="D142" s="317" t="s">
        <v>2084</v>
      </c>
      <c r="E142" s="417" t="s">
        <v>2108</v>
      </c>
      <c r="F142" s="243" t="s">
        <v>11295</v>
      </c>
      <c r="G142" s="243" t="s">
        <v>11296</v>
      </c>
      <c r="H142" s="243" t="s">
        <v>3215</v>
      </c>
      <c r="I142" s="243" t="s">
        <v>2111</v>
      </c>
      <c r="J142" s="369"/>
      <c r="K142" s="417" t="s">
        <v>2622</v>
      </c>
      <c r="L142" s="417"/>
      <c r="M142" s="417"/>
      <c r="N142" s="404" t="s">
        <v>2308</v>
      </c>
      <c r="O142" s="1161" t="s">
        <v>2043</v>
      </c>
      <c r="P142" s="360" t="s">
        <v>901</v>
      </c>
      <c r="Q142" s="317" t="s">
        <v>11295</v>
      </c>
      <c r="R142" s="317"/>
      <c r="S142" s="317" t="s">
        <v>2084</v>
      </c>
      <c r="T142" s="317"/>
      <c r="U142" s="317" t="s">
        <v>11297</v>
      </c>
      <c r="V142" s="369"/>
      <c r="W142" s="1161" t="s">
        <v>1016</v>
      </c>
      <c r="X142" s="317" t="s">
        <v>11298</v>
      </c>
      <c r="Y142" s="317" t="s">
        <v>11296</v>
      </c>
      <c r="Z142" s="317" t="s">
        <v>2084</v>
      </c>
      <c r="AA142" s="317" t="s">
        <v>8514</v>
      </c>
    </row>
    <row r="143" spans="1:27" s="396" customFormat="1">
      <c r="A143" s="1379">
        <v>131</v>
      </c>
      <c r="B143" s="317" t="s">
        <v>11299</v>
      </c>
      <c r="C143" s="317" t="s">
        <v>11300</v>
      </c>
      <c r="D143" s="317" t="s">
        <v>2084</v>
      </c>
      <c r="E143" s="417" t="s">
        <v>2108</v>
      </c>
      <c r="F143" s="243" t="s">
        <v>11299</v>
      </c>
      <c r="G143" s="243" t="s">
        <v>11300</v>
      </c>
      <c r="H143" s="243" t="s">
        <v>3513</v>
      </c>
      <c r="I143" s="243" t="s">
        <v>2108</v>
      </c>
      <c r="J143" s="369"/>
      <c r="K143" s="417" t="s">
        <v>3760</v>
      </c>
      <c r="L143" s="417"/>
      <c r="M143" s="417"/>
      <c r="N143" s="404" t="s">
        <v>2308</v>
      </c>
      <c r="O143" s="1161" t="s">
        <v>2043</v>
      </c>
      <c r="P143" s="360" t="s">
        <v>901</v>
      </c>
      <c r="Q143" s="317" t="s">
        <v>11299</v>
      </c>
      <c r="R143" s="317"/>
      <c r="S143" s="317" t="s">
        <v>2084</v>
      </c>
      <c r="T143" s="317"/>
      <c r="U143" s="317" t="s">
        <v>11301</v>
      </c>
      <c r="V143" s="369"/>
      <c r="W143" s="1161" t="s">
        <v>1016</v>
      </c>
      <c r="X143" s="317" t="s">
        <v>11299</v>
      </c>
      <c r="Y143" s="317" t="s">
        <v>11302</v>
      </c>
      <c r="Z143" s="317" t="s">
        <v>2084</v>
      </c>
      <c r="AA143" s="317" t="s">
        <v>8514</v>
      </c>
    </row>
    <row r="144" spans="1:27" s="396" customFormat="1">
      <c r="A144" s="1379">
        <v>132</v>
      </c>
      <c r="B144" s="317" t="s">
        <v>11303</v>
      </c>
      <c r="C144" s="317" t="s">
        <v>11304</v>
      </c>
      <c r="D144" s="317" t="s">
        <v>2084</v>
      </c>
      <c r="E144" s="417" t="s">
        <v>2108</v>
      </c>
      <c r="F144" s="243" t="s">
        <v>11303</v>
      </c>
      <c r="G144" s="243" t="s">
        <v>11304</v>
      </c>
      <c r="H144" s="243" t="s">
        <v>3513</v>
      </c>
      <c r="I144" s="243" t="s">
        <v>2108</v>
      </c>
      <c r="J144" s="369"/>
      <c r="K144" s="417" t="s">
        <v>4810</v>
      </c>
      <c r="L144" s="417"/>
      <c r="M144" s="417"/>
      <c r="N144" s="404" t="s">
        <v>2308</v>
      </c>
      <c r="O144" s="1161" t="s">
        <v>2043</v>
      </c>
      <c r="P144" s="360" t="s">
        <v>901</v>
      </c>
      <c r="Q144" s="317" t="s">
        <v>11303</v>
      </c>
      <c r="R144" s="317"/>
      <c r="S144" s="317" t="s">
        <v>2084</v>
      </c>
      <c r="T144" s="317"/>
      <c r="U144" s="317" t="s">
        <v>11305</v>
      </c>
      <c r="V144" s="369"/>
      <c r="W144" s="1161" t="s">
        <v>1016</v>
      </c>
      <c r="X144" s="317" t="s">
        <v>11303</v>
      </c>
      <c r="Y144" s="317" t="s">
        <v>11306</v>
      </c>
      <c r="Z144" s="317" t="s">
        <v>2084</v>
      </c>
      <c r="AA144" s="317" t="s">
        <v>8514</v>
      </c>
    </row>
    <row r="145" spans="1:27" s="396" customFormat="1">
      <c r="A145" s="1379">
        <v>133</v>
      </c>
      <c r="B145" s="317" t="s">
        <v>11307</v>
      </c>
      <c r="C145" s="317" t="s">
        <v>11308</v>
      </c>
      <c r="D145" s="317" t="s">
        <v>2084</v>
      </c>
      <c r="E145" s="417" t="s">
        <v>2108</v>
      </c>
      <c r="F145" s="243" t="s">
        <v>11307</v>
      </c>
      <c r="G145" s="243" t="s">
        <v>11308</v>
      </c>
      <c r="H145" s="243" t="s">
        <v>3215</v>
      </c>
      <c r="I145" s="243" t="s">
        <v>2111</v>
      </c>
      <c r="J145" s="369"/>
      <c r="K145" s="417" t="s">
        <v>2622</v>
      </c>
      <c r="L145" s="417"/>
      <c r="M145" s="417"/>
      <c r="N145" s="404" t="s">
        <v>2308</v>
      </c>
      <c r="O145" s="1161" t="s">
        <v>2043</v>
      </c>
      <c r="P145" s="360" t="s">
        <v>901</v>
      </c>
      <c r="Q145" s="317" t="s">
        <v>11307</v>
      </c>
      <c r="R145" s="317"/>
      <c r="S145" s="317" t="s">
        <v>2084</v>
      </c>
      <c r="T145" s="317"/>
      <c r="U145" s="317" t="s">
        <v>11309</v>
      </c>
      <c r="V145" s="369"/>
      <c r="W145" s="1161" t="s">
        <v>1016</v>
      </c>
      <c r="X145" s="317" t="s">
        <v>11310</v>
      </c>
      <c r="Y145" s="317" t="s">
        <v>11308</v>
      </c>
      <c r="Z145" s="317" t="s">
        <v>2084</v>
      </c>
      <c r="AA145" s="317" t="s">
        <v>8514</v>
      </c>
    </row>
    <row r="146" spans="1:27" s="1378" customFormat="1">
      <c r="A146" s="1386">
        <v>134</v>
      </c>
      <c r="B146" s="1181" t="s">
        <v>10788</v>
      </c>
      <c r="C146" s="1181" t="s">
        <v>11311</v>
      </c>
      <c r="D146" s="1181" t="s">
        <v>2084</v>
      </c>
      <c r="E146" s="1387" t="s">
        <v>2108</v>
      </c>
      <c r="F146" s="1181" t="s">
        <v>10788</v>
      </c>
      <c r="G146" s="516" t="s">
        <v>11312</v>
      </c>
      <c r="H146" s="1181" t="s">
        <v>2084</v>
      </c>
      <c r="I146" s="1387" t="s">
        <v>2108</v>
      </c>
      <c r="J146" s="1396"/>
      <c r="K146" s="1387" t="s">
        <v>3760</v>
      </c>
      <c r="L146" s="1387"/>
      <c r="M146" s="1387"/>
      <c r="N146" s="1397" t="s">
        <v>2308</v>
      </c>
      <c r="O146" s="1315" t="s">
        <v>2043</v>
      </c>
      <c r="P146" s="1398" t="s">
        <v>901</v>
      </c>
      <c r="Q146" s="1181" t="s">
        <v>11313</v>
      </c>
      <c r="R146" s="1181"/>
      <c r="S146" s="1181" t="s">
        <v>2084</v>
      </c>
      <c r="T146" s="1181"/>
      <c r="U146" s="1181" t="s">
        <v>11314</v>
      </c>
      <c r="V146" s="1396"/>
      <c r="W146" s="1315" t="s">
        <v>1016</v>
      </c>
      <c r="X146" s="1181" t="s">
        <v>11313</v>
      </c>
      <c r="Y146" s="1181" t="s">
        <v>11315</v>
      </c>
      <c r="Z146" s="1181" t="s">
        <v>2084</v>
      </c>
      <c r="AA146" s="1181" t="s">
        <v>8514</v>
      </c>
    </row>
    <row r="147" spans="1:27" s="1378" customFormat="1">
      <c r="A147" s="1386">
        <v>135</v>
      </c>
      <c r="B147" s="1181" t="s">
        <v>10793</v>
      </c>
      <c r="C147" s="1181" t="s">
        <v>11316</v>
      </c>
      <c r="D147" s="1181" t="s">
        <v>2084</v>
      </c>
      <c r="E147" s="1387" t="s">
        <v>2108</v>
      </c>
      <c r="F147" s="1181" t="s">
        <v>10793</v>
      </c>
      <c r="G147" s="516" t="s">
        <v>11317</v>
      </c>
      <c r="H147" s="1181" t="s">
        <v>2084</v>
      </c>
      <c r="I147" s="1387" t="s">
        <v>2108</v>
      </c>
      <c r="J147" s="1396"/>
      <c r="K147" s="1387" t="s">
        <v>4810</v>
      </c>
      <c r="L147" s="1387"/>
      <c r="M147" s="1387"/>
      <c r="N147" s="1397" t="s">
        <v>2308</v>
      </c>
      <c r="O147" s="1315" t="s">
        <v>2043</v>
      </c>
      <c r="P147" s="1398" t="s">
        <v>901</v>
      </c>
      <c r="Q147" s="1181" t="s">
        <v>11318</v>
      </c>
      <c r="R147" s="1181"/>
      <c r="S147" s="1181" t="s">
        <v>2084</v>
      </c>
      <c r="T147" s="1181"/>
      <c r="U147" s="1181" t="s">
        <v>11319</v>
      </c>
      <c r="V147" s="1396"/>
      <c r="W147" s="1315" t="s">
        <v>1016</v>
      </c>
      <c r="X147" s="1181" t="s">
        <v>11318</v>
      </c>
      <c r="Y147" s="1181" t="s">
        <v>11320</v>
      </c>
      <c r="Z147" s="1181" t="s">
        <v>2084</v>
      </c>
      <c r="AA147" s="1181" t="s">
        <v>8514</v>
      </c>
    </row>
    <row r="148" spans="1:27" s="1378" customFormat="1">
      <c r="A148" s="1386">
        <v>136</v>
      </c>
      <c r="B148" s="1181" t="s">
        <v>10799</v>
      </c>
      <c r="C148" s="1181" t="s">
        <v>11321</v>
      </c>
      <c r="D148" s="1181" t="s">
        <v>2084</v>
      </c>
      <c r="E148" s="1387" t="s">
        <v>2108</v>
      </c>
      <c r="F148" s="1181" t="s">
        <v>10799</v>
      </c>
      <c r="G148" s="516" t="s">
        <v>11322</v>
      </c>
      <c r="H148" s="1181" t="s">
        <v>2084</v>
      </c>
      <c r="I148" s="1387" t="s">
        <v>2111</v>
      </c>
      <c r="J148" s="1396"/>
      <c r="K148" s="1387" t="s">
        <v>2622</v>
      </c>
      <c r="L148" s="1387"/>
      <c r="M148" s="1387"/>
      <c r="N148" s="1397" t="s">
        <v>2308</v>
      </c>
      <c r="O148" s="1315" t="s">
        <v>2043</v>
      </c>
      <c r="P148" s="1398" t="s">
        <v>901</v>
      </c>
      <c r="Q148" s="1181" t="s">
        <v>11323</v>
      </c>
      <c r="R148" s="1181"/>
      <c r="S148" s="1181" t="s">
        <v>2084</v>
      </c>
      <c r="T148" s="1181"/>
      <c r="U148" s="1181" t="s">
        <v>11324</v>
      </c>
      <c r="V148" s="1396"/>
      <c r="W148" s="1315" t="s">
        <v>1016</v>
      </c>
      <c r="X148" s="1181" t="s">
        <v>11325</v>
      </c>
      <c r="Y148" s="1181" t="s">
        <v>11326</v>
      </c>
      <c r="Z148" s="1181" t="s">
        <v>2084</v>
      </c>
      <c r="AA148" s="1181" t="s">
        <v>8514</v>
      </c>
    </row>
    <row r="149" spans="1:27" s="396" customFormat="1">
      <c r="A149" s="1379">
        <v>137</v>
      </c>
      <c r="B149" s="317" t="s">
        <v>11327</v>
      </c>
      <c r="C149" s="317" t="s">
        <v>11328</v>
      </c>
      <c r="D149" s="317" t="s">
        <v>2084</v>
      </c>
      <c r="E149" s="417" t="s">
        <v>2108</v>
      </c>
      <c r="F149" s="243" t="s">
        <v>11327</v>
      </c>
      <c r="G149" s="243" t="s">
        <v>11328</v>
      </c>
      <c r="H149" s="243" t="s">
        <v>3513</v>
      </c>
      <c r="I149" s="243" t="s">
        <v>2108</v>
      </c>
      <c r="J149" s="369"/>
      <c r="K149" s="417" t="s">
        <v>4810</v>
      </c>
      <c r="L149" s="417"/>
      <c r="M149" s="417"/>
      <c r="N149" s="404" t="s">
        <v>2308</v>
      </c>
      <c r="O149" s="1161" t="s">
        <v>2043</v>
      </c>
      <c r="P149" s="360" t="s">
        <v>901</v>
      </c>
      <c r="Q149" s="317" t="s">
        <v>11329</v>
      </c>
      <c r="R149" s="317"/>
      <c r="S149" s="317" t="s">
        <v>2084</v>
      </c>
      <c r="T149" s="317"/>
      <c r="U149" s="317" t="s">
        <v>11330</v>
      </c>
      <c r="V149" s="369"/>
      <c r="W149" s="1161" t="s">
        <v>1016</v>
      </c>
      <c r="X149" s="317" t="s">
        <v>11329</v>
      </c>
      <c r="Y149" s="317" t="s">
        <v>11331</v>
      </c>
      <c r="Z149" s="317" t="s">
        <v>2084</v>
      </c>
      <c r="AA149" s="317" t="s">
        <v>8514</v>
      </c>
    </row>
    <row r="150" spans="1:27" s="396" customFormat="1">
      <c r="A150" s="1379">
        <v>138</v>
      </c>
      <c r="B150" s="317" t="s">
        <v>11332</v>
      </c>
      <c r="C150" s="317" t="s">
        <v>11333</v>
      </c>
      <c r="D150" s="317" t="s">
        <v>2084</v>
      </c>
      <c r="E150" s="417" t="s">
        <v>2108</v>
      </c>
      <c r="F150" s="243" t="s">
        <v>11332</v>
      </c>
      <c r="G150" s="243" t="s">
        <v>11333</v>
      </c>
      <c r="H150" s="243" t="s">
        <v>3215</v>
      </c>
      <c r="I150" s="243" t="s">
        <v>2108</v>
      </c>
      <c r="J150" s="369"/>
      <c r="K150" s="417" t="s">
        <v>4810</v>
      </c>
      <c r="L150" s="417"/>
      <c r="M150" s="417"/>
      <c r="N150" s="404" t="s">
        <v>2308</v>
      </c>
      <c r="O150" s="1161" t="s">
        <v>2043</v>
      </c>
      <c r="P150" s="360" t="s">
        <v>901</v>
      </c>
      <c r="Q150" s="317" t="s">
        <v>11334</v>
      </c>
      <c r="R150" s="317"/>
      <c r="S150" s="317" t="s">
        <v>2084</v>
      </c>
      <c r="T150" s="317"/>
      <c r="U150" s="317" t="s">
        <v>11335</v>
      </c>
      <c r="V150" s="369"/>
      <c r="W150" s="1161" t="s">
        <v>1016</v>
      </c>
      <c r="X150" s="317" t="s">
        <v>11334</v>
      </c>
      <c r="Y150" s="317" t="s">
        <v>11336</v>
      </c>
      <c r="Z150" s="317" t="s">
        <v>2084</v>
      </c>
      <c r="AA150" s="317" t="s">
        <v>8514</v>
      </c>
    </row>
    <row r="151" spans="1:27" s="396" customFormat="1">
      <c r="A151" s="1379">
        <v>139</v>
      </c>
      <c r="B151" s="317" t="s">
        <v>11337</v>
      </c>
      <c r="C151" s="317" t="s">
        <v>11338</v>
      </c>
      <c r="D151" s="317" t="s">
        <v>2084</v>
      </c>
      <c r="E151" s="417" t="s">
        <v>2108</v>
      </c>
      <c r="F151" s="317" t="s">
        <v>11337</v>
      </c>
      <c r="G151" s="317" t="s">
        <v>11338</v>
      </c>
      <c r="H151" s="317" t="s">
        <v>2084</v>
      </c>
      <c r="I151" s="417" t="s">
        <v>2108</v>
      </c>
      <c r="J151" s="369"/>
      <c r="K151" s="417" t="s">
        <v>3760</v>
      </c>
      <c r="L151" s="417"/>
      <c r="M151" s="417"/>
      <c r="N151" s="404" t="s">
        <v>2308</v>
      </c>
      <c r="O151" s="1161" t="s">
        <v>2043</v>
      </c>
      <c r="P151" s="360" t="s">
        <v>901</v>
      </c>
      <c r="Q151" s="317" t="s">
        <v>11339</v>
      </c>
      <c r="R151" s="317"/>
      <c r="S151" s="317" t="s">
        <v>2084</v>
      </c>
      <c r="T151" s="317"/>
      <c r="U151" s="317" t="s">
        <v>11340</v>
      </c>
      <c r="V151" s="369"/>
      <c r="W151" s="1161" t="s">
        <v>1016</v>
      </c>
      <c r="X151" s="317" t="s">
        <v>11339</v>
      </c>
      <c r="Y151" s="317" t="s">
        <v>10731</v>
      </c>
      <c r="Z151" s="317" t="s">
        <v>2084</v>
      </c>
      <c r="AA151" s="317" t="s">
        <v>8514</v>
      </c>
    </row>
    <row r="152" spans="1:27" s="396" customFormat="1">
      <c r="A152" s="1379">
        <v>140</v>
      </c>
      <c r="B152" s="317" t="s">
        <v>11341</v>
      </c>
      <c r="C152" s="317" t="s">
        <v>11342</v>
      </c>
      <c r="D152" s="317" t="s">
        <v>2084</v>
      </c>
      <c r="E152" s="417" t="s">
        <v>2108</v>
      </c>
      <c r="F152" s="317" t="s">
        <v>11341</v>
      </c>
      <c r="G152" s="317" t="s">
        <v>11342</v>
      </c>
      <c r="H152" s="317" t="s">
        <v>2084</v>
      </c>
      <c r="I152" s="417" t="s">
        <v>2108</v>
      </c>
      <c r="J152" s="369"/>
      <c r="K152" s="417" t="s">
        <v>4810</v>
      </c>
      <c r="L152" s="417"/>
      <c r="M152" s="417"/>
      <c r="N152" s="404" t="s">
        <v>2308</v>
      </c>
      <c r="O152" s="1161" t="s">
        <v>2043</v>
      </c>
      <c r="P152" s="360" t="s">
        <v>901</v>
      </c>
      <c r="Q152" s="317" t="s">
        <v>11343</v>
      </c>
      <c r="R152" s="317"/>
      <c r="S152" s="317" t="s">
        <v>2084</v>
      </c>
      <c r="T152" s="317"/>
      <c r="U152" s="317" t="s">
        <v>11344</v>
      </c>
      <c r="V152" s="369"/>
      <c r="W152" s="1161" t="s">
        <v>1016</v>
      </c>
      <c r="X152" s="317" t="s">
        <v>11343</v>
      </c>
      <c r="Y152" s="317" t="s">
        <v>10733</v>
      </c>
      <c r="Z152" s="317" t="s">
        <v>2084</v>
      </c>
      <c r="AA152" s="317" t="s">
        <v>8514</v>
      </c>
    </row>
    <row r="153" spans="1:27" s="396" customFormat="1">
      <c r="A153" s="1379">
        <v>141</v>
      </c>
      <c r="B153" s="317" t="s">
        <v>11345</v>
      </c>
      <c r="C153" s="317" t="s">
        <v>11346</v>
      </c>
      <c r="D153" s="317" t="s">
        <v>2084</v>
      </c>
      <c r="E153" s="417" t="s">
        <v>2108</v>
      </c>
      <c r="F153" s="317" t="s">
        <v>11345</v>
      </c>
      <c r="G153" s="317" t="s">
        <v>11346</v>
      </c>
      <c r="H153" s="317" t="s">
        <v>2084</v>
      </c>
      <c r="I153" s="417" t="s">
        <v>2111</v>
      </c>
      <c r="J153" s="369"/>
      <c r="K153" s="417" t="s">
        <v>2622</v>
      </c>
      <c r="L153" s="417"/>
      <c r="M153" s="417"/>
      <c r="N153" s="404" t="s">
        <v>2308</v>
      </c>
      <c r="O153" s="1161" t="s">
        <v>2043</v>
      </c>
      <c r="P153" s="360" t="s">
        <v>901</v>
      </c>
      <c r="Q153" s="317" t="s">
        <v>11347</v>
      </c>
      <c r="R153" s="317"/>
      <c r="S153" s="317" t="s">
        <v>2084</v>
      </c>
      <c r="T153" s="317"/>
      <c r="U153" s="317" t="s">
        <v>11348</v>
      </c>
      <c r="V153" s="369"/>
      <c r="W153" s="1161" t="s">
        <v>1016</v>
      </c>
      <c r="X153" s="317" t="s">
        <v>11349</v>
      </c>
      <c r="Y153" s="317" t="s">
        <v>11346</v>
      </c>
      <c r="Z153" s="317" t="s">
        <v>2084</v>
      </c>
      <c r="AA153" s="317" t="s">
        <v>8514</v>
      </c>
    </row>
    <row r="154" spans="1:27" s="396" customFormat="1">
      <c r="A154" s="1379">
        <v>142</v>
      </c>
      <c r="B154" s="317" t="s">
        <v>11350</v>
      </c>
      <c r="C154" s="317" t="s">
        <v>10737</v>
      </c>
      <c r="D154" s="317" t="s">
        <v>2084</v>
      </c>
      <c r="E154" s="417" t="s">
        <v>2108</v>
      </c>
      <c r="F154" s="317" t="s">
        <v>11350</v>
      </c>
      <c r="G154" s="317" t="s">
        <v>10737</v>
      </c>
      <c r="H154" s="317" t="s">
        <v>2084</v>
      </c>
      <c r="I154" s="417" t="s">
        <v>2111</v>
      </c>
      <c r="J154" s="369"/>
      <c r="K154" s="417" t="s">
        <v>2622</v>
      </c>
      <c r="L154" s="417"/>
      <c r="M154" s="417"/>
      <c r="N154" s="404" t="s">
        <v>2308</v>
      </c>
      <c r="O154" s="1161" t="s">
        <v>2043</v>
      </c>
      <c r="P154" s="360" t="s">
        <v>901</v>
      </c>
      <c r="Q154" s="317" t="s">
        <v>11351</v>
      </c>
      <c r="R154" s="317"/>
      <c r="S154" s="317" t="s">
        <v>2084</v>
      </c>
      <c r="T154" s="317"/>
      <c r="U154" s="317" t="s">
        <v>11352</v>
      </c>
      <c r="V154" s="369"/>
      <c r="W154" s="1161" t="s">
        <v>1016</v>
      </c>
      <c r="X154" s="317" t="s">
        <v>11353</v>
      </c>
      <c r="Y154" s="317" t="s">
        <v>10737</v>
      </c>
      <c r="Z154" s="317" t="s">
        <v>2084</v>
      </c>
      <c r="AA154" s="317" t="s">
        <v>8514</v>
      </c>
    </row>
    <row r="155" spans="1:27" s="396" customFormat="1">
      <c r="A155" s="1379">
        <v>143</v>
      </c>
      <c r="B155" s="317" t="s">
        <v>11354</v>
      </c>
      <c r="C155" s="317" t="s">
        <v>11355</v>
      </c>
      <c r="D155" s="317" t="s">
        <v>2084</v>
      </c>
      <c r="E155" s="417" t="s">
        <v>2108</v>
      </c>
      <c r="F155" s="243" t="s">
        <v>11354</v>
      </c>
      <c r="G155" s="243" t="s">
        <v>11355</v>
      </c>
      <c r="H155" s="243" t="s">
        <v>3215</v>
      </c>
      <c r="I155" s="243" t="s">
        <v>2108</v>
      </c>
      <c r="J155" s="369"/>
      <c r="K155" s="417" t="s">
        <v>4810</v>
      </c>
      <c r="L155" s="417"/>
      <c r="M155" s="417"/>
      <c r="N155" s="404" t="s">
        <v>2308</v>
      </c>
      <c r="O155" s="1161" t="s">
        <v>2043</v>
      </c>
      <c r="P155" s="360" t="s">
        <v>901</v>
      </c>
      <c r="Q155" s="317" t="s">
        <v>11354</v>
      </c>
      <c r="R155" s="317"/>
      <c r="S155" s="317" t="s">
        <v>2084</v>
      </c>
      <c r="T155" s="317"/>
      <c r="U155" s="317" t="s">
        <v>11356</v>
      </c>
      <c r="V155" s="369"/>
      <c r="W155" s="1161" t="s">
        <v>1016</v>
      </c>
      <c r="X155" s="317" t="s">
        <v>11354</v>
      </c>
      <c r="Y155" s="317" t="s">
        <v>11357</v>
      </c>
      <c r="Z155" s="317" t="s">
        <v>2084</v>
      </c>
      <c r="AA155" s="317" t="s">
        <v>8514</v>
      </c>
    </row>
    <row r="156" spans="1:27" s="396" customFormat="1">
      <c r="A156" s="1379">
        <v>144</v>
      </c>
      <c r="B156" s="317" t="s">
        <v>11000</v>
      </c>
      <c r="C156" s="317" t="s">
        <v>11358</v>
      </c>
      <c r="D156" s="317" t="s">
        <v>2084</v>
      </c>
      <c r="E156" s="417" t="s">
        <v>2108</v>
      </c>
      <c r="F156" s="243" t="s">
        <v>11000</v>
      </c>
      <c r="G156" s="243" t="s">
        <v>11358</v>
      </c>
      <c r="H156" s="243" t="s">
        <v>3513</v>
      </c>
      <c r="I156" s="243" t="s">
        <v>2108</v>
      </c>
      <c r="J156" s="369"/>
      <c r="K156" s="417" t="s">
        <v>3760</v>
      </c>
      <c r="L156" s="417"/>
      <c r="M156" s="417"/>
      <c r="N156" s="404" t="s">
        <v>2308</v>
      </c>
      <c r="O156" s="1161" t="s">
        <v>2043</v>
      </c>
      <c r="P156" s="360" t="s">
        <v>901</v>
      </c>
      <c r="Q156" s="317" t="s">
        <v>11000</v>
      </c>
      <c r="R156" s="317"/>
      <c r="S156" s="317" t="s">
        <v>2084</v>
      </c>
      <c r="T156" s="317"/>
      <c r="U156" s="317" t="s">
        <v>11359</v>
      </c>
      <c r="V156" s="369"/>
      <c r="W156" s="1161" t="s">
        <v>1016</v>
      </c>
      <c r="X156" s="317" t="s">
        <v>11000</v>
      </c>
      <c r="Y156" s="317" t="s">
        <v>11360</v>
      </c>
      <c r="Z156" s="317" t="s">
        <v>2084</v>
      </c>
      <c r="AA156" s="317" t="s">
        <v>8514</v>
      </c>
    </row>
    <row r="157" spans="1:27" s="396" customFormat="1">
      <c r="A157" s="1379">
        <v>145</v>
      </c>
      <c r="B157" s="317" t="s">
        <v>11006</v>
      </c>
      <c r="C157" s="317" t="s">
        <v>11361</v>
      </c>
      <c r="D157" s="317" t="s">
        <v>2084</v>
      </c>
      <c r="E157" s="417" t="s">
        <v>2108</v>
      </c>
      <c r="F157" s="243" t="s">
        <v>11006</v>
      </c>
      <c r="G157" s="243" t="s">
        <v>11361</v>
      </c>
      <c r="H157" s="243" t="s">
        <v>3513</v>
      </c>
      <c r="I157" s="243" t="s">
        <v>2108</v>
      </c>
      <c r="J157" s="369"/>
      <c r="K157" s="417" t="s">
        <v>4810</v>
      </c>
      <c r="L157" s="417"/>
      <c r="M157" s="417"/>
      <c r="N157" s="404" t="s">
        <v>2308</v>
      </c>
      <c r="O157" s="1161" t="s">
        <v>2043</v>
      </c>
      <c r="P157" s="360" t="s">
        <v>901</v>
      </c>
      <c r="Q157" s="317" t="s">
        <v>11006</v>
      </c>
      <c r="R157" s="317"/>
      <c r="S157" s="317" t="s">
        <v>2084</v>
      </c>
      <c r="T157" s="317"/>
      <c r="U157" s="317" t="s">
        <v>11362</v>
      </c>
      <c r="V157" s="369"/>
      <c r="W157" s="1161" t="s">
        <v>1016</v>
      </c>
      <c r="X157" s="317" t="s">
        <v>11006</v>
      </c>
      <c r="Y157" s="317" t="s">
        <v>11363</v>
      </c>
      <c r="Z157" s="317" t="s">
        <v>2084</v>
      </c>
      <c r="AA157" s="317" t="s">
        <v>8514</v>
      </c>
    </row>
    <row r="158" spans="1:27" s="396" customFormat="1">
      <c r="A158" s="1379">
        <v>146</v>
      </c>
      <c r="B158" s="317" t="s">
        <v>11012</v>
      </c>
      <c r="C158" s="317" t="s">
        <v>11364</v>
      </c>
      <c r="D158" s="317" t="s">
        <v>2084</v>
      </c>
      <c r="E158" s="417" t="s">
        <v>2108</v>
      </c>
      <c r="F158" s="243" t="s">
        <v>11012</v>
      </c>
      <c r="G158" s="243" t="s">
        <v>11364</v>
      </c>
      <c r="H158" s="243" t="s">
        <v>3215</v>
      </c>
      <c r="I158" s="243" t="s">
        <v>2111</v>
      </c>
      <c r="J158" s="369"/>
      <c r="K158" s="417" t="s">
        <v>2622</v>
      </c>
      <c r="L158" s="417"/>
      <c r="M158" s="417"/>
      <c r="N158" s="404" t="s">
        <v>2308</v>
      </c>
      <c r="O158" s="1161" t="s">
        <v>2043</v>
      </c>
      <c r="P158" s="360" t="s">
        <v>901</v>
      </c>
      <c r="Q158" s="317" t="s">
        <v>11012</v>
      </c>
      <c r="R158" s="317"/>
      <c r="S158" s="317" t="s">
        <v>2084</v>
      </c>
      <c r="T158" s="317"/>
      <c r="U158" s="317" t="s">
        <v>11365</v>
      </c>
      <c r="V158" s="369"/>
      <c r="W158" s="1161" t="s">
        <v>1016</v>
      </c>
      <c r="X158" s="317" t="s">
        <v>11014</v>
      </c>
      <c r="Y158" s="317" t="s">
        <v>11364</v>
      </c>
      <c r="Z158" s="317" t="s">
        <v>2084</v>
      </c>
      <c r="AA158" s="317" t="s">
        <v>8514</v>
      </c>
    </row>
    <row r="159" spans="1:27" s="396" customFormat="1">
      <c r="A159" s="1379">
        <v>147</v>
      </c>
      <c r="B159" s="317" t="s">
        <v>11366</v>
      </c>
      <c r="C159" s="317" t="s">
        <v>11367</v>
      </c>
      <c r="D159" s="317" t="s">
        <v>2084</v>
      </c>
      <c r="E159" s="417" t="s">
        <v>2108</v>
      </c>
      <c r="F159" s="243" t="s">
        <v>11366</v>
      </c>
      <c r="G159" s="243" t="s">
        <v>11367</v>
      </c>
      <c r="H159" s="243" t="s">
        <v>3215</v>
      </c>
      <c r="I159" s="243" t="s">
        <v>2108</v>
      </c>
      <c r="J159" s="369"/>
      <c r="K159" s="417" t="s">
        <v>4810</v>
      </c>
      <c r="L159" s="417"/>
      <c r="M159" s="417"/>
      <c r="N159" s="404" t="s">
        <v>2308</v>
      </c>
      <c r="O159" s="1161" t="s">
        <v>2043</v>
      </c>
      <c r="P159" s="360" t="s">
        <v>901</v>
      </c>
      <c r="Q159" s="317" t="s">
        <v>11368</v>
      </c>
      <c r="R159" s="317"/>
      <c r="S159" s="317" t="s">
        <v>2084</v>
      </c>
      <c r="T159" s="317"/>
      <c r="U159" s="317" t="s">
        <v>11335</v>
      </c>
      <c r="V159" s="369"/>
      <c r="W159" s="1161" t="s">
        <v>1016</v>
      </c>
      <c r="X159" s="317" t="s">
        <v>11368</v>
      </c>
      <c r="Y159" s="317" t="s">
        <v>11369</v>
      </c>
      <c r="Z159" s="317" t="s">
        <v>2084</v>
      </c>
      <c r="AA159" s="317" t="s">
        <v>8514</v>
      </c>
    </row>
    <row r="160" spans="1:27" s="396" customFormat="1">
      <c r="A160" s="1379">
        <v>148</v>
      </c>
      <c r="B160" s="317" t="s">
        <v>11370</v>
      </c>
      <c r="C160" s="317" t="s">
        <v>11371</v>
      </c>
      <c r="D160" s="317" t="s">
        <v>2084</v>
      </c>
      <c r="E160" s="417" t="s">
        <v>2108</v>
      </c>
      <c r="F160" s="243" t="s">
        <v>11370</v>
      </c>
      <c r="G160" s="243" t="s">
        <v>11371</v>
      </c>
      <c r="H160" s="243" t="s">
        <v>3513</v>
      </c>
      <c r="I160" s="243" t="s">
        <v>2108</v>
      </c>
      <c r="J160" s="369"/>
      <c r="K160" s="417" t="s">
        <v>4810</v>
      </c>
      <c r="L160" s="417"/>
      <c r="M160" s="417"/>
      <c r="N160" s="404" t="s">
        <v>2308</v>
      </c>
      <c r="O160" s="1161" t="s">
        <v>2043</v>
      </c>
      <c r="P160" s="360" t="s">
        <v>901</v>
      </c>
      <c r="Q160" s="317" t="s">
        <v>11372</v>
      </c>
      <c r="R160" s="317"/>
      <c r="S160" s="317" t="s">
        <v>2084</v>
      </c>
      <c r="T160" s="317"/>
      <c r="U160" s="317" t="s">
        <v>11373</v>
      </c>
      <c r="V160" s="369"/>
      <c r="W160" s="1161" t="s">
        <v>1016</v>
      </c>
      <c r="X160" s="317" t="s">
        <v>11372</v>
      </c>
      <c r="Y160" s="317" t="s">
        <v>11374</v>
      </c>
      <c r="Z160" s="317" t="s">
        <v>2084</v>
      </c>
      <c r="AA160" s="317" t="s">
        <v>8514</v>
      </c>
    </row>
    <row r="161" spans="1:27" s="396" customFormat="1">
      <c r="A161" s="1379">
        <v>149</v>
      </c>
      <c r="B161" s="317" t="s">
        <v>11375</v>
      </c>
      <c r="C161" s="317" t="s">
        <v>11376</v>
      </c>
      <c r="D161" s="317" t="s">
        <v>2084</v>
      </c>
      <c r="E161" s="417" t="s">
        <v>2108</v>
      </c>
      <c r="F161" s="243" t="s">
        <v>11375</v>
      </c>
      <c r="G161" s="243" t="s">
        <v>11376</v>
      </c>
      <c r="H161" s="243" t="s">
        <v>3513</v>
      </c>
      <c r="I161" s="243" t="s">
        <v>2108</v>
      </c>
      <c r="J161" s="369"/>
      <c r="K161" s="417" t="s">
        <v>4810</v>
      </c>
      <c r="L161" s="417"/>
      <c r="M161" s="417"/>
      <c r="N161" s="404" t="s">
        <v>2308</v>
      </c>
      <c r="O161" s="1161" t="s">
        <v>2043</v>
      </c>
      <c r="P161" s="360" t="s">
        <v>901</v>
      </c>
      <c r="Q161" s="317" t="s">
        <v>11377</v>
      </c>
      <c r="R161" s="317"/>
      <c r="S161" s="317" t="s">
        <v>2084</v>
      </c>
      <c r="T161" s="317"/>
      <c r="U161" s="317" t="s">
        <v>11330</v>
      </c>
      <c r="V161" s="369"/>
      <c r="W161" s="1161" t="s">
        <v>1016</v>
      </c>
      <c r="X161" s="317" t="s">
        <v>11377</v>
      </c>
      <c r="Y161" s="317" t="s">
        <v>11378</v>
      </c>
      <c r="Z161" s="317" t="s">
        <v>2084</v>
      </c>
      <c r="AA161" s="317" t="s">
        <v>8514</v>
      </c>
    </row>
    <row r="162" spans="1:27" s="396" customFormat="1">
      <c r="A162" s="1379">
        <v>150</v>
      </c>
      <c r="B162" s="317" t="s">
        <v>11379</v>
      </c>
      <c r="C162" s="317" t="s">
        <v>11380</v>
      </c>
      <c r="D162" s="317" t="s">
        <v>2084</v>
      </c>
      <c r="E162" s="417" t="s">
        <v>2108</v>
      </c>
      <c r="F162" s="243" t="s">
        <v>11379</v>
      </c>
      <c r="G162" s="243" t="s">
        <v>11380</v>
      </c>
      <c r="H162" s="243" t="s">
        <v>3513</v>
      </c>
      <c r="I162" s="243" t="s">
        <v>2108</v>
      </c>
      <c r="J162" s="369"/>
      <c r="K162" s="417" t="s">
        <v>3760</v>
      </c>
      <c r="L162" s="417"/>
      <c r="M162" s="417"/>
      <c r="N162" s="404" t="s">
        <v>2308</v>
      </c>
      <c r="O162" s="1161" t="s">
        <v>2043</v>
      </c>
      <c r="P162" s="360" t="s">
        <v>901</v>
      </c>
      <c r="Q162" s="317" t="s">
        <v>11379</v>
      </c>
      <c r="R162" s="317" t="s">
        <v>4708</v>
      </c>
      <c r="S162" s="317" t="s">
        <v>2084</v>
      </c>
      <c r="T162" s="317"/>
      <c r="U162" s="317" t="s">
        <v>9217</v>
      </c>
      <c r="V162" s="369"/>
      <c r="W162" s="1161" t="s">
        <v>1016</v>
      </c>
      <c r="X162" s="317" t="s">
        <v>11379</v>
      </c>
      <c r="Y162" s="317" t="s">
        <v>11381</v>
      </c>
      <c r="Z162" s="317" t="s">
        <v>2084</v>
      </c>
      <c r="AA162" s="317" t="s">
        <v>8514</v>
      </c>
    </row>
    <row r="163" spans="1:27" s="396" customFormat="1">
      <c r="A163" s="1379">
        <v>151</v>
      </c>
      <c r="B163" s="317" t="s">
        <v>11382</v>
      </c>
      <c r="C163" s="317" t="s">
        <v>11383</v>
      </c>
      <c r="D163" s="317" t="s">
        <v>2084</v>
      </c>
      <c r="E163" s="417" t="s">
        <v>2108</v>
      </c>
      <c r="F163" s="243" t="s">
        <v>11382</v>
      </c>
      <c r="G163" s="243" t="s">
        <v>11383</v>
      </c>
      <c r="H163" s="243" t="s">
        <v>3513</v>
      </c>
      <c r="I163" s="243" t="s">
        <v>2108</v>
      </c>
      <c r="J163" s="369"/>
      <c r="K163" s="417" t="s">
        <v>4810</v>
      </c>
      <c r="L163" s="417"/>
      <c r="M163" s="417"/>
      <c r="N163" s="404" t="s">
        <v>2308</v>
      </c>
      <c r="O163" s="1161" t="s">
        <v>2043</v>
      </c>
      <c r="P163" s="360" t="s">
        <v>901</v>
      </c>
      <c r="Q163" s="317" t="s">
        <v>11382</v>
      </c>
      <c r="R163" s="317" t="s">
        <v>4954</v>
      </c>
      <c r="S163" s="317" t="s">
        <v>2084</v>
      </c>
      <c r="T163" s="317"/>
      <c r="U163" s="317" t="s">
        <v>9219</v>
      </c>
      <c r="V163" s="369"/>
      <c r="W163" s="1161" t="s">
        <v>1016</v>
      </c>
      <c r="X163" s="317" t="s">
        <v>11382</v>
      </c>
      <c r="Y163" s="317" t="s">
        <v>11384</v>
      </c>
      <c r="Z163" s="317" t="s">
        <v>2084</v>
      </c>
      <c r="AA163" s="317" t="s">
        <v>8514</v>
      </c>
    </row>
    <row r="164" spans="1:27" s="396" customFormat="1">
      <c r="A164" s="1379">
        <v>152</v>
      </c>
      <c r="B164" s="317" t="s">
        <v>11385</v>
      </c>
      <c r="C164" s="317" t="s">
        <v>9128</v>
      </c>
      <c r="D164" s="317" t="s">
        <v>2084</v>
      </c>
      <c r="E164" s="417" t="s">
        <v>2108</v>
      </c>
      <c r="F164" s="243" t="s">
        <v>11385</v>
      </c>
      <c r="G164" s="243" t="s">
        <v>9128</v>
      </c>
      <c r="H164" s="243" t="s">
        <v>3215</v>
      </c>
      <c r="I164" s="243" t="s">
        <v>2111</v>
      </c>
      <c r="J164" s="369"/>
      <c r="K164" s="417" t="s">
        <v>2622</v>
      </c>
      <c r="L164" s="417"/>
      <c r="M164" s="417"/>
      <c r="N164" s="404" t="s">
        <v>2308</v>
      </c>
      <c r="O164" s="1161" t="s">
        <v>2043</v>
      </c>
      <c r="P164" s="360" t="s">
        <v>901</v>
      </c>
      <c r="Q164" s="317" t="s">
        <v>11385</v>
      </c>
      <c r="R164" s="317"/>
      <c r="S164" s="317" t="s">
        <v>2084</v>
      </c>
      <c r="T164" s="317"/>
      <c r="U164" s="317" t="s">
        <v>11386</v>
      </c>
      <c r="V164" s="369"/>
      <c r="W164" s="1161" t="s">
        <v>1016</v>
      </c>
      <c r="X164" s="317" t="s">
        <v>11387</v>
      </c>
      <c r="Y164" s="317" t="s">
        <v>9128</v>
      </c>
      <c r="Z164" s="317" t="s">
        <v>2084</v>
      </c>
      <c r="AA164" s="317" t="s">
        <v>8514</v>
      </c>
    </row>
    <row r="165" spans="1:27" s="396" customFormat="1">
      <c r="A165" s="1379">
        <v>153</v>
      </c>
      <c r="B165" s="317" t="s">
        <v>11388</v>
      </c>
      <c r="C165" s="317" t="s">
        <v>11389</v>
      </c>
      <c r="D165" s="317" t="s">
        <v>2084</v>
      </c>
      <c r="E165" s="417" t="s">
        <v>2108</v>
      </c>
      <c r="F165" s="243" t="s">
        <v>11388</v>
      </c>
      <c r="G165" s="243" t="s">
        <v>11389</v>
      </c>
      <c r="H165" s="243" t="s">
        <v>3513</v>
      </c>
      <c r="I165" s="243" t="s">
        <v>2108</v>
      </c>
      <c r="J165" s="369"/>
      <c r="K165" s="417" t="s">
        <v>3760</v>
      </c>
      <c r="L165" s="417"/>
      <c r="M165" s="417"/>
      <c r="N165" s="404" t="s">
        <v>2308</v>
      </c>
      <c r="O165" s="1161" t="s">
        <v>2043</v>
      </c>
      <c r="P165" s="360" t="s">
        <v>901</v>
      </c>
      <c r="Q165" s="317" t="s">
        <v>11388</v>
      </c>
      <c r="R165" s="317"/>
      <c r="S165" s="317" t="s">
        <v>2084</v>
      </c>
      <c r="T165" s="317"/>
      <c r="U165" s="317" t="s">
        <v>11390</v>
      </c>
      <c r="V165" s="369"/>
      <c r="W165" s="1161" t="s">
        <v>1016</v>
      </c>
      <c r="X165" s="317" t="s">
        <v>11388</v>
      </c>
      <c r="Y165" s="317" t="s">
        <v>11391</v>
      </c>
      <c r="Z165" s="317" t="s">
        <v>2084</v>
      </c>
      <c r="AA165" s="317" t="s">
        <v>8514</v>
      </c>
    </row>
    <row r="166" spans="1:27" s="396" customFormat="1">
      <c r="A166" s="1379">
        <v>154</v>
      </c>
      <c r="B166" s="317" t="s">
        <v>11392</v>
      </c>
      <c r="C166" s="317" t="s">
        <v>11393</v>
      </c>
      <c r="D166" s="317" t="s">
        <v>2084</v>
      </c>
      <c r="E166" s="417" t="s">
        <v>2108</v>
      </c>
      <c r="F166" s="243" t="s">
        <v>11392</v>
      </c>
      <c r="G166" s="243" t="s">
        <v>11393</v>
      </c>
      <c r="H166" s="243" t="s">
        <v>3513</v>
      </c>
      <c r="I166" s="243" t="s">
        <v>2108</v>
      </c>
      <c r="J166" s="369"/>
      <c r="K166" s="417" t="s">
        <v>4810</v>
      </c>
      <c r="L166" s="417"/>
      <c r="M166" s="417"/>
      <c r="N166" s="404" t="s">
        <v>2308</v>
      </c>
      <c r="O166" s="1161" t="s">
        <v>2043</v>
      </c>
      <c r="P166" s="360" t="s">
        <v>901</v>
      </c>
      <c r="Q166" s="317" t="s">
        <v>11392</v>
      </c>
      <c r="R166" s="317"/>
      <c r="S166" s="317" t="s">
        <v>2084</v>
      </c>
      <c r="T166" s="317"/>
      <c r="U166" s="317" t="s">
        <v>11394</v>
      </c>
      <c r="V166" s="369"/>
      <c r="W166" s="1161" t="s">
        <v>1016</v>
      </c>
      <c r="X166" s="317" t="s">
        <v>11392</v>
      </c>
      <c r="Y166" s="317" t="s">
        <v>11395</v>
      </c>
      <c r="Z166" s="317" t="s">
        <v>2084</v>
      </c>
      <c r="AA166" s="317" t="s">
        <v>8514</v>
      </c>
    </row>
    <row r="167" spans="1:27" s="396" customFormat="1">
      <c r="A167" s="1379">
        <v>155</v>
      </c>
      <c r="B167" s="317" t="s">
        <v>11396</v>
      </c>
      <c r="C167" s="317" t="s">
        <v>11397</v>
      </c>
      <c r="D167" s="317" t="s">
        <v>2084</v>
      </c>
      <c r="E167" s="417" t="s">
        <v>2108</v>
      </c>
      <c r="F167" s="243" t="s">
        <v>11396</v>
      </c>
      <c r="G167" s="243" t="s">
        <v>11397</v>
      </c>
      <c r="H167" s="243" t="s">
        <v>3215</v>
      </c>
      <c r="I167" s="243" t="s">
        <v>2111</v>
      </c>
      <c r="J167" s="369"/>
      <c r="K167" s="417" t="s">
        <v>2622</v>
      </c>
      <c r="L167" s="417"/>
      <c r="M167" s="417"/>
      <c r="N167" s="404" t="s">
        <v>2308</v>
      </c>
      <c r="O167" s="1161" t="s">
        <v>2043</v>
      </c>
      <c r="P167" s="360" t="s">
        <v>901</v>
      </c>
      <c r="Q167" s="317" t="s">
        <v>11396</v>
      </c>
      <c r="R167" s="317"/>
      <c r="S167" s="317" t="s">
        <v>2084</v>
      </c>
      <c r="T167" s="317"/>
      <c r="U167" s="317" t="s">
        <v>11398</v>
      </c>
      <c r="V167" s="369"/>
      <c r="W167" s="1161" t="s">
        <v>1016</v>
      </c>
      <c r="X167" s="317" t="s">
        <v>11399</v>
      </c>
      <c r="Y167" s="317" t="s">
        <v>11397</v>
      </c>
      <c r="Z167" s="317" t="s">
        <v>2084</v>
      </c>
      <c r="AA167" s="317" t="s">
        <v>8514</v>
      </c>
    </row>
    <row r="168" spans="1:27" s="396" customFormat="1">
      <c r="A168" s="1379">
        <v>156</v>
      </c>
      <c r="B168" s="317" t="s">
        <v>11400</v>
      </c>
      <c r="C168" s="317" t="s">
        <v>11401</v>
      </c>
      <c r="D168" s="317" t="s">
        <v>2084</v>
      </c>
      <c r="E168" s="417" t="s">
        <v>2108</v>
      </c>
      <c r="F168" s="243" t="s">
        <v>11400</v>
      </c>
      <c r="G168" s="243" t="s">
        <v>11401</v>
      </c>
      <c r="H168" s="243" t="s">
        <v>3513</v>
      </c>
      <c r="I168" s="243" t="s">
        <v>2108</v>
      </c>
      <c r="J168" s="369"/>
      <c r="K168" s="417" t="s">
        <v>3760</v>
      </c>
      <c r="L168" s="417"/>
      <c r="M168" s="417"/>
      <c r="N168" s="404" t="s">
        <v>2308</v>
      </c>
      <c r="O168" s="1161" t="s">
        <v>2043</v>
      </c>
      <c r="P168" s="360" t="s">
        <v>901</v>
      </c>
      <c r="Q168" s="317" t="s">
        <v>11402</v>
      </c>
      <c r="R168" s="317"/>
      <c r="S168" s="317" t="s">
        <v>2084</v>
      </c>
      <c r="T168" s="317"/>
      <c r="U168" s="317" t="s">
        <v>11403</v>
      </c>
      <c r="V168" s="369"/>
      <c r="W168" s="1161" t="s">
        <v>1016</v>
      </c>
      <c r="X168" s="317" t="s">
        <v>11402</v>
      </c>
      <c r="Y168" s="317" t="s">
        <v>11404</v>
      </c>
      <c r="Z168" s="317" t="s">
        <v>2084</v>
      </c>
      <c r="AA168" s="317" t="s">
        <v>8514</v>
      </c>
    </row>
    <row r="169" spans="1:27" s="396" customFormat="1">
      <c r="A169" s="1379">
        <v>157</v>
      </c>
      <c r="B169" s="317" t="s">
        <v>11405</v>
      </c>
      <c r="C169" s="317" t="s">
        <v>11406</v>
      </c>
      <c r="D169" s="317" t="s">
        <v>2084</v>
      </c>
      <c r="E169" s="417" t="s">
        <v>2108</v>
      </c>
      <c r="F169" s="243" t="s">
        <v>11405</v>
      </c>
      <c r="G169" s="243" t="s">
        <v>11406</v>
      </c>
      <c r="H169" s="243" t="s">
        <v>3513</v>
      </c>
      <c r="I169" s="243" t="s">
        <v>2108</v>
      </c>
      <c r="J169" s="369"/>
      <c r="K169" s="417" t="s">
        <v>4810</v>
      </c>
      <c r="L169" s="417"/>
      <c r="M169" s="417"/>
      <c r="N169" s="404" t="s">
        <v>2308</v>
      </c>
      <c r="O169" s="1161" t="s">
        <v>2043</v>
      </c>
      <c r="P169" s="360" t="s">
        <v>901</v>
      </c>
      <c r="Q169" s="317" t="s">
        <v>11407</v>
      </c>
      <c r="R169" s="317"/>
      <c r="S169" s="317" t="s">
        <v>2084</v>
      </c>
      <c r="T169" s="317"/>
      <c r="U169" s="317" t="s">
        <v>11408</v>
      </c>
      <c r="V169" s="369"/>
      <c r="W169" s="1161" t="s">
        <v>1016</v>
      </c>
      <c r="X169" s="317" t="s">
        <v>11407</v>
      </c>
      <c r="Y169" s="317" t="s">
        <v>11409</v>
      </c>
      <c r="Z169" s="317" t="s">
        <v>2084</v>
      </c>
      <c r="AA169" s="317" t="s">
        <v>8514</v>
      </c>
    </row>
    <row r="170" spans="1:27" s="396" customFormat="1">
      <c r="A170" s="1379">
        <v>158</v>
      </c>
      <c r="B170" s="317" t="s">
        <v>11410</v>
      </c>
      <c r="C170" s="317" t="s">
        <v>11411</v>
      </c>
      <c r="D170" s="317" t="s">
        <v>2084</v>
      </c>
      <c r="E170" s="417" t="s">
        <v>2108</v>
      </c>
      <c r="F170" s="243" t="s">
        <v>11410</v>
      </c>
      <c r="G170" s="243" t="s">
        <v>11411</v>
      </c>
      <c r="H170" s="243" t="s">
        <v>3215</v>
      </c>
      <c r="I170" s="243" t="s">
        <v>2111</v>
      </c>
      <c r="J170" s="369"/>
      <c r="K170" s="417" t="s">
        <v>2622</v>
      </c>
      <c r="L170" s="417"/>
      <c r="M170" s="417"/>
      <c r="N170" s="404" t="s">
        <v>2308</v>
      </c>
      <c r="O170" s="1161" t="s">
        <v>2043</v>
      </c>
      <c r="P170" s="360" t="s">
        <v>901</v>
      </c>
      <c r="Q170" s="317" t="s">
        <v>11412</v>
      </c>
      <c r="R170" s="317"/>
      <c r="S170" s="317" t="s">
        <v>2084</v>
      </c>
      <c r="T170" s="317"/>
      <c r="U170" s="317" t="s">
        <v>11413</v>
      </c>
      <c r="V170" s="369"/>
      <c r="W170" s="1161" t="s">
        <v>1016</v>
      </c>
      <c r="X170" s="317" t="s">
        <v>11414</v>
      </c>
      <c r="Y170" s="317" t="s">
        <v>11411</v>
      </c>
      <c r="Z170" s="317" t="s">
        <v>2084</v>
      </c>
      <c r="AA170" s="317" t="s">
        <v>8514</v>
      </c>
    </row>
    <row r="171" spans="1:27" s="396" customFormat="1">
      <c r="A171" s="1379">
        <v>159</v>
      </c>
      <c r="B171" s="317" t="s">
        <v>11415</v>
      </c>
      <c r="C171" s="317" t="s">
        <v>11416</v>
      </c>
      <c r="D171" s="317" t="s">
        <v>2084</v>
      </c>
      <c r="E171" s="417" t="s">
        <v>2108</v>
      </c>
      <c r="F171" s="243" t="s">
        <v>11415</v>
      </c>
      <c r="G171" s="243" t="s">
        <v>11416</v>
      </c>
      <c r="H171" s="243" t="s">
        <v>3513</v>
      </c>
      <c r="I171" s="243" t="s">
        <v>2108</v>
      </c>
      <c r="J171" s="369"/>
      <c r="K171" s="417" t="s">
        <v>3760</v>
      </c>
      <c r="L171" s="417"/>
      <c r="M171" s="417"/>
      <c r="N171" s="404" t="s">
        <v>2308</v>
      </c>
      <c r="O171" s="1161" t="s">
        <v>2043</v>
      </c>
      <c r="P171" s="360" t="s">
        <v>901</v>
      </c>
      <c r="Q171" s="317" t="s">
        <v>11417</v>
      </c>
      <c r="R171" s="317"/>
      <c r="S171" s="317" t="s">
        <v>2084</v>
      </c>
      <c r="T171" s="317"/>
      <c r="U171" s="317" t="s">
        <v>10830</v>
      </c>
      <c r="V171" s="369"/>
      <c r="W171" s="1161" t="s">
        <v>1016</v>
      </c>
      <c r="X171" s="317" t="s">
        <v>11417</v>
      </c>
      <c r="Y171" s="317" t="s">
        <v>11418</v>
      </c>
      <c r="Z171" s="317" t="s">
        <v>2084</v>
      </c>
      <c r="AA171" s="317" t="s">
        <v>8514</v>
      </c>
    </row>
    <row r="172" spans="1:27" s="396" customFormat="1">
      <c r="A172" s="1379">
        <v>160</v>
      </c>
      <c r="B172" s="317" t="s">
        <v>11419</v>
      </c>
      <c r="C172" s="317" t="s">
        <v>11420</v>
      </c>
      <c r="D172" s="317" t="s">
        <v>2084</v>
      </c>
      <c r="E172" s="417" t="s">
        <v>2108</v>
      </c>
      <c r="F172" s="243" t="s">
        <v>11419</v>
      </c>
      <c r="G172" s="243" t="s">
        <v>11420</v>
      </c>
      <c r="H172" s="243" t="s">
        <v>3513</v>
      </c>
      <c r="I172" s="243" t="s">
        <v>2108</v>
      </c>
      <c r="J172" s="369"/>
      <c r="K172" s="417" t="s">
        <v>4810</v>
      </c>
      <c r="L172" s="417"/>
      <c r="M172" s="417"/>
      <c r="N172" s="404" t="s">
        <v>2308</v>
      </c>
      <c r="O172" s="1161" t="s">
        <v>2043</v>
      </c>
      <c r="P172" s="360" t="s">
        <v>901</v>
      </c>
      <c r="Q172" s="317" t="s">
        <v>11421</v>
      </c>
      <c r="R172" s="317"/>
      <c r="S172" s="317" t="s">
        <v>2084</v>
      </c>
      <c r="T172" s="317"/>
      <c r="U172" s="317" t="s">
        <v>10835</v>
      </c>
      <c r="V172" s="369"/>
      <c r="W172" s="1161" t="s">
        <v>1016</v>
      </c>
      <c r="X172" s="317" t="s">
        <v>11421</v>
      </c>
      <c r="Y172" s="317" t="s">
        <v>11422</v>
      </c>
      <c r="Z172" s="317" t="s">
        <v>2084</v>
      </c>
      <c r="AA172" s="317" t="s">
        <v>8514</v>
      </c>
    </row>
    <row r="173" spans="1:27" s="396" customFormat="1">
      <c r="A173" s="1379">
        <v>161</v>
      </c>
      <c r="B173" s="317" t="s">
        <v>11423</v>
      </c>
      <c r="C173" s="317" t="s">
        <v>11424</v>
      </c>
      <c r="D173" s="317" t="s">
        <v>2084</v>
      </c>
      <c r="E173" s="417" t="s">
        <v>2108</v>
      </c>
      <c r="F173" s="243" t="s">
        <v>11423</v>
      </c>
      <c r="G173" s="243" t="s">
        <v>11424</v>
      </c>
      <c r="H173" s="243" t="s">
        <v>3215</v>
      </c>
      <c r="I173" s="243" t="s">
        <v>2111</v>
      </c>
      <c r="J173" s="369"/>
      <c r="K173" s="417" t="s">
        <v>2622</v>
      </c>
      <c r="L173" s="417"/>
      <c r="M173" s="417"/>
      <c r="N173" s="404" t="s">
        <v>2308</v>
      </c>
      <c r="O173" s="1161" t="s">
        <v>2043</v>
      </c>
      <c r="P173" s="360" t="s">
        <v>901</v>
      </c>
      <c r="Q173" s="317" t="s">
        <v>11425</v>
      </c>
      <c r="R173" s="317"/>
      <c r="S173" s="317" t="s">
        <v>2084</v>
      </c>
      <c r="T173" s="317"/>
      <c r="U173" s="317" t="s">
        <v>11426</v>
      </c>
      <c r="V173" s="369"/>
      <c r="W173" s="1161" t="s">
        <v>1016</v>
      </c>
      <c r="X173" s="317" t="s">
        <v>11427</v>
      </c>
      <c r="Y173" s="317" t="s">
        <v>11424</v>
      </c>
      <c r="Z173" s="317" t="s">
        <v>2084</v>
      </c>
      <c r="AA173" s="317" t="s">
        <v>8514</v>
      </c>
    </row>
    <row r="174" spans="1:27" s="396" customFormat="1">
      <c r="A174" s="1379">
        <v>162</v>
      </c>
      <c r="B174" s="317" t="s">
        <v>11428</v>
      </c>
      <c r="C174" s="317" t="s">
        <v>11429</v>
      </c>
      <c r="D174" s="317" t="s">
        <v>2084</v>
      </c>
      <c r="E174" s="417" t="s">
        <v>2108</v>
      </c>
      <c r="F174" s="243" t="s">
        <v>11428</v>
      </c>
      <c r="G174" s="243" t="s">
        <v>11429</v>
      </c>
      <c r="H174" s="243" t="s">
        <v>3513</v>
      </c>
      <c r="I174" s="243" t="s">
        <v>2108</v>
      </c>
      <c r="J174" s="369"/>
      <c r="K174" s="417" t="s">
        <v>3760</v>
      </c>
      <c r="L174" s="417"/>
      <c r="M174" s="417"/>
      <c r="N174" s="404" t="s">
        <v>2308</v>
      </c>
      <c r="O174" s="1161" t="s">
        <v>2043</v>
      </c>
      <c r="P174" s="360" t="s">
        <v>901</v>
      </c>
      <c r="Q174" s="317" t="s">
        <v>11428</v>
      </c>
      <c r="R174" s="317"/>
      <c r="S174" s="317" t="s">
        <v>2084</v>
      </c>
      <c r="T174" s="317"/>
      <c r="U174" s="317" t="s">
        <v>11430</v>
      </c>
      <c r="V174" s="369"/>
      <c r="W174" s="1161" t="s">
        <v>1016</v>
      </c>
      <c r="X174" s="317" t="s">
        <v>11428</v>
      </c>
      <c r="Y174" s="317" t="s">
        <v>11431</v>
      </c>
      <c r="Z174" s="317" t="s">
        <v>2084</v>
      </c>
      <c r="AA174" s="317" t="s">
        <v>8514</v>
      </c>
    </row>
    <row r="175" spans="1:27" s="396" customFormat="1">
      <c r="A175" s="1379">
        <v>163</v>
      </c>
      <c r="B175" s="317" t="s">
        <v>11432</v>
      </c>
      <c r="C175" s="317" t="s">
        <v>11433</v>
      </c>
      <c r="D175" s="317" t="s">
        <v>2084</v>
      </c>
      <c r="E175" s="417" t="s">
        <v>2108</v>
      </c>
      <c r="F175" s="243" t="s">
        <v>11434</v>
      </c>
      <c r="G175" s="243" t="s">
        <v>11433</v>
      </c>
      <c r="H175" s="243" t="s">
        <v>3513</v>
      </c>
      <c r="I175" s="243" t="s">
        <v>2108</v>
      </c>
      <c r="J175" s="369"/>
      <c r="K175" s="417" t="s">
        <v>2622</v>
      </c>
      <c r="L175" s="417"/>
      <c r="M175" s="417"/>
      <c r="N175" s="404" t="s">
        <v>2308</v>
      </c>
      <c r="O175" s="1161" t="s">
        <v>2043</v>
      </c>
      <c r="P175" s="360" t="s">
        <v>901</v>
      </c>
      <c r="Q175" s="317" t="s">
        <v>11432</v>
      </c>
      <c r="R175" s="317"/>
      <c r="S175" s="317" t="s">
        <v>2084</v>
      </c>
      <c r="T175" s="317"/>
      <c r="U175" s="317" t="s">
        <v>11435</v>
      </c>
      <c r="V175" s="369"/>
      <c r="W175" s="1161" t="s">
        <v>1016</v>
      </c>
      <c r="X175" s="317" t="s">
        <v>11436</v>
      </c>
      <c r="Y175" s="317" t="s">
        <v>11437</v>
      </c>
      <c r="Z175" s="317" t="s">
        <v>2084</v>
      </c>
      <c r="AA175" s="317" t="s">
        <v>8514</v>
      </c>
    </row>
    <row r="176" spans="1:27" s="396" customFormat="1">
      <c r="A176" s="1379">
        <v>164</v>
      </c>
      <c r="B176" s="317" t="s">
        <v>11438</v>
      </c>
      <c r="C176" s="317" t="s">
        <v>11439</v>
      </c>
      <c r="D176" s="317" t="s">
        <v>2084</v>
      </c>
      <c r="E176" s="417" t="s">
        <v>2108</v>
      </c>
      <c r="F176" s="243" t="s">
        <v>11438</v>
      </c>
      <c r="G176" s="243" t="s">
        <v>11439</v>
      </c>
      <c r="H176" s="243" t="s">
        <v>3215</v>
      </c>
      <c r="I176" s="243" t="s">
        <v>2111</v>
      </c>
      <c r="J176" s="369"/>
      <c r="K176" s="417" t="s">
        <v>2622</v>
      </c>
      <c r="L176" s="417"/>
      <c r="M176" s="417"/>
      <c r="N176" s="404" t="s">
        <v>2308</v>
      </c>
      <c r="O176" s="1161" t="s">
        <v>2043</v>
      </c>
      <c r="P176" s="360" t="s">
        <v>901</v>
      </c>
      <c r="Q176" s="317" t="s">
        <v>11438</v>
      </c>
      <c r="R176" s="317"/>
      <c r="S176" s="317" t="s">
        <v>2084</v>
      </c>
      <c r="T176" s="317"/>
      <c r="U176" s="317" t="s">
        <v>11440</v>
      </c>
      <c r="V176" s="369"/>
      <c r="W176" s="1161" t="s">
        <v>1016</v>
      </c>
      <c r="X176" s="317" t="s">
        <v>11441</v>
      </c>
      <c r="Y176" s="317" t="s">
        <v>11439</v>
      </c>
      <c r="Z176" s="317" t="s">
        <v>2084</v>
      </c>
      <c r="AA176" s="317" t="s">
        <v>8514</v>
      </c>
    </row>
    <row r="177" spans="1:27" s="396" customFormat="1">
      <c r="A177" s="1379">
        <v>165</v>
      </c>
      <c r="B177" s="317" t="s">
        <v>11442</v>
      </c>
      <c r="C177" s="317" t="s">
        <v>11443</v>
      </c>
      <c r="D177" s="317" t="s">
        <v>2084</v>
      </c>
      <c r="E177" s="417" t="s">
        <v>2108</v>
      </c>
      <c r="F177" s="243" t="s">
        <v>11442</v>
      </c>
      <c r="G177" s="243" t="s">
        <v>11443</v>
      </c>
      <c r="H177" s="243" t="s">
        <v>3513</v>
      </c>
      <c r="I177" s="243" t="s">
        <v>2108</v>
      </c>
      <c r="J177" s="369"/>
      <c r="K177" s="417" t="s">
        <v>3760</v>
      </c>
      <c r="L177" s="417"/>
      <c r="M177" s="417"/>
      <c r="N177" s="404" t="s">
        <v>2308</v>
      </c>
      <c r="O177" s="1161" t="s">
        <v>2043</v>
      </c>
      <c r="P177" s="360" t="s">
        <v>901</v>
      </c>
      <c r="Q177" s="317" t="s">
        <v>11442</v>
      </c>
      <c r="R177" s="317"/>
      <c r="S177" s="317" t="s">
        <v>2084</v>
      </c>
      <c r="T177" s="317"/>
      <c r="U177" s="317" t="s">
        <v>11444</v>
      </c>
      <c r="V177" s="369"/>
      <c r="W177" s="1161" t="s">
        <v>1016</v>
      </c>
      <c r="X177" s="317" t="s">
        <v>11442</v>
      </c>
      <c r="Y177" s="317" t="s">
        <v>11445</v>
      </c>
      <c r="Z177" s="317" t="s">
        <v>2084</v>
      </c>
      <c r="AA177" s="317" t="s">
        <v>8514</v>
      </c>
    </row>
    <row r="178" spans="1:27" s="396" customFormat="1">
      <c r="A178" s="1379">
        <v>166</v>
      </c>
      <c r="B178" s="317" t="s">
        <v>11446</v>
      </c>
      <c r="C178" s="317" t="s">
        <v>11447</v>
      </c>
      <c r="D178" s="317" t="s">
        <v>2084</v>
      </c>
      <c r="E178" s="417" t="s">
        <v>2108</v>
      </c>
      <c r="F178" s="243" t="s">
        <v>11448</v>
      </c>
      <c r="G178" s="243" t="s">
        <v>11447</v>
      </c>
      <c r="H178" s="243" t="s">
        <v>3513</v>
      </c>
      <c r="I178" s="243" t="s">
        <v>2108</v>
      </c>
      <c r="J178" s="369"/>
      <c r="K178" s="417" t="s">
        <v>2622</v>
      </c>
      <c r="L178" s="417"/>
      <c r="M178" s="417"/>
      <c r="N178" s="404" t="s">
        <v>2308</v>
      </c>
      <c r="O178" s="1161" t="s">
        <v>2043</v>
      </c>
      <c r="P178" s="360" t="s">
        <v>901</v>
      </c>
      <c r="Q178" s="317" t="s">
        <v>11446</v>
      </c>
      <c r="R178" s="317"/>
      <c r="S178" s="317" t="s">
        <v>2084</v>
      </c>
      <c r="T178" s="317"/>
      <c r="U178" s="317" t="s">
        <v>11449</v>
      </c>
      <c r="V178" s="369"/>
      <c r="W178" s="1161" t="s">
        <v>1016</v>
      </c>
      <c r="X178" s="317" t="s">
        <v>11450</v>
      </c>
      <c r="Y178" s="317" t="s">
        <v>11451</v>
      </c>
      <c r="Z178" s="317" t="s">
        <v>2084</v>
      </c>
      <c r="AA178" s="317" t="s">
        <v>8514</v>
      </c>
    </row>
    <row r="179" spans="1:27" s="396" customFormat="1">
      <c r="A179" s="1379">
        <v>167</v>
      </c>
      <c r="B179" s="317" t="s">
        <v>11452</v>
      </c>
      <c r="C179" s="317" t="s">
        <v>11453</v>
      </c>
      <c r="D179" s="317" t="s">
        <v>2084</v>
      </c>
      <c r="E179" s="417" t="s">
        <v>2108</v>
      </c>
      <c r="F179" s="243" t="s">
        <v>11452</v>
      </c>
      <c r="G179" s="243" t="s">
        <v>11453</v>
      </c>
      <c r="H179" s="243" t="s">
        <v>3215</v>
      </c>
      <c r="I179" s="243" t="s">
        <v>2111</v>
      </c>
      <c r="J179" s="369"/>
      <c r="K179" s="417" t="s">
        <v>2622</v>
      </c>
      <c r="L179" s="417"/>
      <c r="M179" s="417"/>
      <c r="N179" s="404" t="s">
        <v>2308</v>
      </c>
      <c r="O179" s="1161" t="s">
        <v>2043</v>
      </c>
      <c r="P179" s="360" t="s">
        <v>901</v>
      </c>
      <c r="Q179" s="317" t="s">
        <v>11452</v>
      </c>
      <c r="R179" s="317"/>
      <c r="S179" s="317" t="s">
        <v>2084</v>
      </c>
      <c r="T179" s="317"/>
      <c r="U179" s="317" t="s">
        <v>11454</v>
      </c>
      <c r="V179" s="369"/>
      <c r="W179" s="1161" t="s">
        <v>1016</v>
      </c>
      <c r="X179" s="317" t="s">
        <v>11455</v>
      </c>
      <c r="Y179" s="317" t="s">
        <v>11453</v>
      </c>
      <c r="Z179" s="317" t="s">
        <v>2084</v>
      </c>
      <c r="AA179" s="317" t="s">
        <v>8514</v>
      </c>
    </row>
  </sheetData>
  <phoneticPr fontId="5" type="noConversion"/>
  <dataValidations count="4">
    <dataValidation type="list" allowBlank="1" showInputMessage="1" showErrorMessage="1" sqref="B6" xr:uid="{00000000-0002-0000-9F00-000000000000}">
      <formula1>"Mi: Minute,H: Hour,D: Daily,W: Weekly,M: Monthly,Y: Yearly"</formula1>
    </dataValidation>
    <dataValidation type="list" allowBlank="1" showInputMessage="1" showErrorMessage="1" sqref="B7 B9 O8:O9" xr:uid="{00000000-0002-0000-9F00-000001000000}">
      <formula1>"替换,追加"</formula1>
    </dataValidation>
    <dataValidation type="list" allowBlank="1" showInputMessage="1" showErrorMessage="1" sqref="N12:N179" xr:uid="{00000000-0002-0000-9F00-000002000000}">
      <formula1>"匹配,基线特有,本地扩充,废弃"</formula1>
    </dataValidation>
    <dataValidation type="list" allowBlank="1" showInputMessage="1" showErrorMessage="1" sqref="R4:R9" xr:uid="{00000000-0002-0000-9F00-000003000000}">
      <formula1>"left join,inner join,union,union all"</formula1>
    </dataValidation>
  </dataValidations>
  <hyperlinks>
    <hyperlink ref="A1" location="目录!A1" display="返回" xr:uid="{00000000-0004-0000-9F00-000000000000}"/>
  </hyperlinks>
  <pageMargins left="0.75" right="0.75" top="1" bottom="1" header="0.51180555555555596" footer="0.51180555555555596"/>
  <pageSetup paperSize="9" orientation="portrait"/>
  <legacyDrawing r:id="rId1"/>
</worksheet>
</file>

<file path=xl/worksheets/sheet1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AA52"/>
  <sheetViews>
    <sheetView topLeftCell="A13" workbookViewId="0">
      <selection activeCell="F12" sqref="F12:I30"/>
    </sheetView>
  </sheetViews>
  <sheetFormatPr defaultColWidth="9" defaultRowHeight="15.6"/>
  <cols>
    <col min="1" max="1" width="8.21875" style="328" customWidth="1"/>
    <col min="2" max="2" width="17.6640625" style="396" customWidth="1"/>
    <col min="3" max="3" width="20.109375" style="396" customWidth="1"/>
    <col min="4" max="4" width="15.21875" style="396" customWidth="1"/>
    <col min="5" max="9" width="12.109375" style="396" customWidth="1"/>
    <col min="10" max="10" width="7.88671875" style="396" customWidth="1"/>
    <col min="11" max="12" width="4.6640625" style="396" customWidth="1"/>
    <col min="13" max="13" width="7.44140625" style="396" customWidth="1"/>
    <col min="14" max="14" width="11.21875" style="396" customWidth="1"/>
    <col min="15" max="15" width="9" style="325"/>
    <col min="16" max="16" width="17.21875" style="325" customWidth="1"/>
    <col min="17" max="17" width="14.77734375" style="325" customWidth="1"/>
    <col min="18" max="18" width="19" style="325" customWidth="1"/>
    <col min="19" max="19" width="12.33203125" style="325" customWidth="1"/>
    <col min="20" max="20" width="11.21875" style="325" customWidth="1"/>
    <col min="21" max="21" width="25.33203125" style="325" customWidth="1"/>
    <col min="22" max="22" width="19.88671875" style="325" customWidth="1"/>
    <col min="23" max="23" width="17.6640625" style="396" customWidth="1"/>
    <col min="24" max="24" width="17" style="396" customWidth="1"/>
    <col min="25" max="25" width="13.109375" style="396" customWidth="1"/>
    <col min="26" max="26" width="10.109375" style="396" customWidth="1"/>
    <col min="27" max="27" width="13.77734375" style="396" customWidth="1"/>
    <col min="28" max="16384" width="9" style="328"/>
  </cols>
  <sheetData>
    <row r="1" spans="1:27" s="396" customFormat="1">
      <c r="A1" s="2" t="s">
        <v>2037</v>
      </c>
      <c r="B1" s="331"/>
      <c r="C1" s="331"/>
      <c r="D1" s="331"/>
      <c r="E1" s="331"/>
      <c r="F1" s="331"/>
      <c r="G1" s="331"/>
      <c r="H1" s="331"/>
      <c r="I1" s="331"/>
      <c r="J1" s="331"/>
      <c r="K1" s="331"/>
      <c r="L1" s="331"/>
      <c r="M1" s="331"/>
      <c r="N1" s="331"/>
      <c r="O1" s="331"/>
      <c r="P1" s="331"/>
      <c r="Q1" s="331"/>
      <c r="R1" s="331"/>
      <c r="S1" s="331"/>
      <c r="T1" s="331"/>
      <c r="U1" s="331"/>
      <c r="V1" s="331"/>
      <c r="W1" s="336"/>
      <c r="X1" s="336"/>
      <c r="Y1" s="336"/>
      <c r="Z1" s="336"/>
      <c r="AA1" s="336"/>
    </row>
    <row r="2" spans="1:27" s="396" customFormat="1">
      <c r="A2" s="216" t="s">
        <v>2038</v>
      </c>
      <c r="B2" s="217"/>
      <c r="C2" s="217"/>
      <c r="D2" s="217"/>
      <c r="E2" s="217"/>
      <c r="F2" s="217"/>
      <c r="G2" s="217"/>
      <c r="H2" s="217"/>
      <c r="I2" s="217"/>
      <c r="J2" s="217"/>
      <c r="K2" s="217"/>
      <c r="L2" s="217"/>
      <c r="M2" s="217"/>
      <c r="N2" s="217"/>
      <c r="O2" s="1183" t="s">
        <v>2830</v>
      </c>
      <c r="P2" s="1184"/>
      <c r="Q2" s="1184"/>
      <c r="R2" s="1184"/>
      <c r="S2" s="1184"/>
      <c r="T2" s="1184"/>
      <c r="U2" s="1184"/>
      <c r="V2" s="1184"/>
      <c r="W2" s="337" t="s">
        <v>2039</v>
      </c>
      <c r="X2" s="338"/>
      <c r="Y2" s="338"/>
      <c r="Z2" s="338"/>
      <c r="AA2" s="353"/>
    </row>
    <row r="3" spans="1:27" s="396" customFormat="1">
      <c r="A3" s="218" t="s">
        <v>2040</v>
      </c>
      <c r="B3" s="243" t="s">
        <v>1019</v>
      </c>
      <c r="C3" s="219"/>
      <c r="D3" s="219"/>
      <c r="E3" s="219"/>
      <c r="F3" s="219"/>
      <c r="G3" s="219"/>
      <c r="H3" s="219"/>
      <c r="I3" s="219"/>
      <c r="J3" s="219"/>
      <c r="K3" s="219"/>
      <c r="L3" s="219"/>
      <c r="M3" s="219"/>
      <c r="N3" s="219"/>
      <c r="O3" s="1185" t="s">
        <v>2831</v>
      </c>
      <c r="P3" s="1186" t="s">
        <v>2832</v>
      </c>
      <c r="Q3" s="1186" t="s">
        <v>2833</v>
      </c>
      <c r="R3" s="1186" t="s">
        <v>2834</v>
      </c>
      <c r="S3" s="1186" t="s">
        <v>2835</v>
      </c>
      <c r="T3" s="1186" t="s">
        <v>2836</v>
      </c>
      <c r="U3" s="1186" t="s">
        <v>2837</v>
      </c>
      <c r="V3" s="1195" t="s">
        <v>73</v>
      </c>
      <c r="W3" s="339" t="s">
        <v>2041</v>
      </c>
      <c r="X3" s="340" t="s">
        <v>2042</v>
      </c>
      <c r="Y3" s="340"/>
      <c r="Z3" s="354"/>
      <c r="AA3" s="355"/>
    </row>
    <row r="4" spans="1:27" s="397" customFormat="1">
      <c r="A4" s="220" t="s">
        <v>2042</v>
      </c>
      <c r="B4" s="417" t="s">
        <v>1018</v>
      </c>
      <c r="C4" s="352"/>
      <c r="D4" s="352"/>
      <c r="E4" s="352"/>
      <c r="F4" s="352"/>
      <c r="G4" s="352"/>
      <c r="H4" s="352"/>
      <c r="I4" s="352"/>
      <c r="J4" s="352"/>
      <c r="K4" s="352"/>
      <c r="L4" s="352"/>
      <c r="M4" s="352"/>
      <c r="N4" s="352"/>
      <c r="O4" s="341" t="s">
        <v>2838</v>
      </c>
      <c r="P4" s="317" t="s">
        <v>11456</v>
      </c>
      <c r="Q4" s="317" t="s">
        <v>11457</v>
      </c>
      <c r="R4" s="229" t="s">
        <v>10503</v>
      </c>
      <c r="S4" s="229" t="s">
        <v>8260</v>
      </c>
      <c r="T4" s="229" t="s">
        <v>11458</v>
      </c>
      <c r="U4" s="229" t="s">
        <v>11459</v>
      </c>
      <c r="V4" s="229" t="s">
        <v>11460</v>
      </c>
      <c r="W4" s="229" t="s">
        <v>2301</v>
      </c>
      <c r="X4" s="417" t="s">
        <v>1021</v>
      </c>
      <c r="Y4" s="229"/>
      <c r="Z4" s="221"/>
      <c r="AA4" s="229"/>
    </row>
    <row r="5" spans="1:27" s="397" customFormat="1">
      <c r="A5" s="220" t="s">
        <v>2041</v>
      </c>
      <c r="B5" s="221" t="s">
        <v>2043</v>
      </c>
      <c r="C5" s="352"/>
      <c r="D5" s="352"/>
      <c r="E5" s="352"/>
      <c r="F5" s="352"/>
      <c r="G5" s="352"/>
      <c r="H5" s="352"/>
      <c r="I5" s="352"/>
      <c r="J5" s="352"/>
      <c r="K5" s="352"/>
      <c r="L5" s="352"/>
      <c r="M5" s="352"/>
      <c r="N5" s="352"/>
      <c r="O5" s="1372" t="s">
        <v>6339</v>
      </c>
      <c r="P5" s="1373" t="s">
        <v>11461</v>
      </c>
      <c r="Q5" s="487" t="s">
        <v>4903</v>
      </c>
      <c r="R5" s="229"/>
      <c r="S5" s="229" t="s">
        <v>542</v>
      </c>
      <c r="T5" s="1373" t="s">
        <v>11462</v>
      </c>
      <c r="U5" s="229"/>
      <c r="V5" s="229"/>
      <c r="W5" s="341"/>
      <c r="X5" s="1197"/>
      <c r="Y5" s="229"/>
      <c r="Z5" s="221"/>
      <c r="AA5" s="229"/>
    </row>
    <row r="6" spans="1:27" s="397" customFormat="1">
      <c r="A6" s="220" t="s">
        <v>2044</v>
      </c>
      <c r="B6" s="1175" t="s">
        <v>2045</v>
      </c>
      <c r="C6" s="222"/>
      <c r="D6" s="222"/>
      <c r="E6" s="222"/>
      <c r="F6" s="222"/>
      <c r="G6" s="222"/>
      <c r="H6" s="222"/>
      <c r="I6" s="222"/>
      <c r="J6" s="222"/>
      <c r="K6" s="222"/>
      <c r="L6" s="222"/>
      <c r="M6" s="222"/>
      <c r="N6" s="222"/>
      <c r="O6" s="1161"/>
      <c r="Q6" s="229"/>
      <c r="R6" s="229" t="s">
        <v>8266</v>
      </c>
      <c r="S6" s="229"/>
      <c r="T6" s="229"/>
      <c r="U6" s="229"/>
      <c r="V6" s="229"/>
      <c r="W6" s="1198"/>
      <c r="X6" s="827"/>
      <c r="Y6" s="827"/>
      <c r="Z6" s="225"/>
      <c r="AA6" s="827"/>
    </row>
    <row r="7" spans="1:27" s="396" customFormat="1">
      <c r="A7" s="223" t="s">
        <v>2046</v>
      </c>
      <c r="B7" s="1176" t="s">
        <v>2047</v>
      </c>
      <c r="C7" s="219"/>
      <c r="D7" s="219"/>
      <c r="E7" s="219"/>
      <c r="F7" s="219"/>
      <c r="G7" s="219"/>
      <c r="H7" s="219"/>
      <c r="I7" s="219"/>
      <c r="J7" s="219"/>
      <c r="K7" s="219"/>
      <c r="L7" s="219"/>
      <c r="M7" s="219"/>
      <c r="N7" s="219"/>
      <c r="O7" s="341" t="s">
        <v>2838</v>
      </c>
      <c r="P7" s="317" t="s">
        <v>11456</v>
      </c>
      <c r="Q7" s="317" t="s">
        <v>11457</v>
      </c>
      <c r="R7" s="229" t="s">
        <v>10503</v>
      </c>
      <c r="S7" s="229" t="s">
        <v>8260</v>
      </c>
      <c r="T7" s="229"/>
      <c r="U7" s="229" t="s">
        <v>11463</v>
      </c>
      <c r="V7" s="229"/>
      <c r="W7" s="347"/>
      <c r="X7" s="346"/>
      <c r="Y7" s="348"/>
      <c r="Z7" s="358"/>
      <c r="AA7" s="348"/>
    </row>
    <row r="8" spans="1:27" s="396" customFormat="1">
      <c r="A8" s="223" t="s">
        <v>2048</v>
      </c>
      <c r="B8" s="225"/>
      <c r="C8" s="219"/>
      <c r="D8" s="219"/>
      <c r="E8" s="219"/>
      <c r="F8" s="219"/>
      <c r="G8" s="219"/>
      <c r="H8" s="219"/>
      <c r="I8" s="219"/>
      <c r="J8" s="219"/>
      <c r="K8" s="219"/>
      <c r="L8" s="219"/>
      <c r="M8" s="219"/>
      <c r="N8" s="219"/>
      <c r="O8" s="1161" t="s">
        <v>2301</v>
      </c>
      <c r="P8" s="229" t="s">
        <v>11464</v>
      </c>
      <c r="Q8" s="348"/>
      <c r="R8" s="229"/>
      <c r="S8" s="229" t="s">
        <v>8269</v>
      </c>
      <c r="T8" s="229" t="s">
        <v>11465</v>
      </c>
      <c r="U8" s="229"/>
      <c r="V8" s="358"/>
      <c r="W8" s="347"/>
      <c r="X8" s="346"/>
      <c r="Y8" s="348"/>
      <c r="Z8" s="358"/>
      <c r="AA8" s="348"/>
    </row>
    <row r="9" spans="1:27" s="396" customFormat="1">
      <c r="A9" s="223"/>
      <c r="B9" s="226"/>
      <c r="C9" s="219"/>
      <c r="D9" s="219"/>
      <c r="E9" s="219"/>
      <c r="F9" s="219"/>
      <c r="G9" s="219"/>
      <c r="H9" s="219"/>
      <c r="I9" s="219"/>
      <c r="J9" s="219"/>
      <c r="K9" s="219"/>
      <c r="L9" s="219"/>
      <c r="M9" s="219"/>
      <c r="N9" s="219"/>
      <c r="O9" s="1189"/>
      <c r="P9" s="229"/>
      <c r="Q9" s="1190"/>
      <c r="R9" s="229"/>
      <c r="S9" s="1190"/>
      <c r="T9" s="229"/>
      <c r="U9" s="229"/>
      <c r="V9" s="229"/>
      <c r="W9" s="347"/>
      <c r="X9" s="348"/>
      <c r="Y9" s="348"/>
      <c r="Z9" s="358"/>
      <c r="AA9" s="67"/>
    </row>
    <row r="10" spans="1:27" s="396" customFormat="1">
      <c r="A10" s="216" t="s">
        <v>2049</v>
      </c>
      <c r="B10" s="217"/>
      <c r="C10" s="217"/>
      <c r="D10" s="217"/>
      <c r="E10" s="217"/>
      <c r="F10" s="217"/>
      <c r="G10" s="217"/>
      <c r="H10" s="217"/>
      <c r="I10" s="217"/>
      <c r="J10" s="217"/>
      <c r="K10" s="217"/>
      <c r="L10" s="217"/>
      <c r="M10" s="217"/>
      <c r="N10" s="217"/>
      <c r="O10" s="1183" t="s">
        <v>2839</v>
      </c>
      <c r="P10" s="1184"/>
      <c r="Q10" s="1184"/>
      <c r="R10" s="1184"/>
      <c r="S10" s="1184"/>
      <c r="T10" s="1184"/>
      <c r="U10" s="1184"/>
      <c r="V10" s="1184"/>
      <c r="W10" s="337" t="s">
        <v>2050</v>
      </c>
      <c r="X10" s="338"/>
      <c r="Y10" s="338"/>
      <c r="Z10" s="338"/>
      <c r="AA10" s="353"/>
    </row>
    <row r="11" spans="1:27" s="396" customFormat="1" ht="24.75" customHeight="1">
      <c r="A11" s="227" t="s">
        <v>49</v>
      </c>
      <c r="B11" s="228" t="s">
        <v>2051</v>
      </c>
      <c r="C11" s="228" t="s">
        <v>2052</v>
      </c>
      <c r="D11" s="228" t="s">
        <v>2053</v>
      </c>
      <c r="E11" s="228" t="s">
        <v>2054</v>
      </c>
      <c r="F11" s="15" t="s">
        <v>3169</v>
      </c>
      <c r="G11" s="15" t="s">
        <v>3170</v>
      </c>
      <c r="H11" s="15" t="s">
        <v>3171</v>
      </c>
      <c r="I11" s="15" t="s">
        <v>3172</v>
      </c>
      <c r="J11" s="228" t="s">
        <v>2055</v>
      </c>
      <c r="K11" s="228" t="s">
        <v>2056</v>
      </c>
      <c r="L11" s="228" t="s">
        <v>2057</v>
      </c>
      <c r="M11" s="228" t="s">
        <v>73</v>
      </c>
      <c r="N11" s="1191" t="s">
        <v>2058</v>
      </c>
      <c r="O11" s="1192" t="s">
        <v>2831</v>
      </c>
      <c r="P11" s="1193" t="s">
        <v>2832</v>
      </c>
      <c r="Q11" s="1200" t="s">
        <v>2840</v>
      </c>
      <c r="R11" s="1200" t="s">
        <v>2841</v>
      </c>
      <c r="S11" s="1200" t="s">
        <v>2842</v>
      </c>
      <c r="T11" s="1200" t="s">
        <v>2843</v>
      </c>
      <c r="U11" s="1200" t="s">
        <v>2844</v>
      </c>
      <c r="V11" s="1201" t="s">
        <v>73</v>
      </c>
      <c r="W11" s="390" t="s">
        <v>2059</v>
      </c>
      <c r="X11" s="390" t="s">
        <v>2060</v>
      </c>
      <c r="Y11" s="390" t="s">
        <v>2061</v>
      </c>
      <c r="Z11" s="390" t="s">
        <v>2062</v>
      </c>
      <c r="AA11" s="390" t="s">
        <v>2063</v>
      </c>
    </row>
    <row r="12" spans="1:27" s="1370" customFormat="1" ht="13.2">
      <c r="A12" s="404">
        <v>0</v>
      </c>
      <c r="B12" s="317" t="s">
        <v>2064</v>
      </c>
      <c r="C12" s="411" t="s">
        <v>2065</v>
      </c>
      <c r="D12" s="411" t="s">
        <v>2078</v>
      </c>
      <c r="E12" s="411" t="s">
        <v>2307</v>
      </c>
      <c r="F12" s="243" t="s">
        <v>2064</v>
      </c>
      <c r="G12" s="243" t="s">
        <v>2065</v>
      </c>
      <c r="H12" s="243" t="s">
        <v>2066</v>
      </c>
      <c r="I12" s="243" t="s">
        <v>2067</v>
      </c>
      <c r="J12" s="405"/>
      <c r="K12" s="405"/>
      <c r="L12" s="404"/>
      <c r="M12" s="404"/>
      <c r="N12" s="404" t="s">
        <v>2308</v>
      </c>
      <c r="O12" s="341" t="s">
        <v>2838</v>
      </c>
      <c r="P12" s="317" t="s">
        <v>11466</v>
      </c>
      <c r="Q12" s="317" t="s">
        <v>2064</v>
      </c>
      <c r="R12" s="317" t="s">
        <v>2065</v>
      </c>
      <c r="S12" s="317" t="s">
        <v>2754</v>
      </c>
      <c r="T12" s="317"/>
      <c r="U12" s="317" t="s">
        <v>2065</v>
      </c>
      <c r="V12" s="317"/>
      <c r="W12" s="417" t="s">
        <v>1021</v>
      </c>
      <c r="X12" s="317" t="s">
        <v>2064</v>
      </c>
      <c r="Y12" s="317" t="s">
        <v>2753</v>
      </c>
      <c r="Z12" s="317" t="s">
        <v>2754</v>
      </c>
      <c r="AA12" s="1377" t="s">
        <v>2849</v>
      </c>
    </row>
    <row r="13" spans="1:27" s="1370" customFormat="1" ht="13.2">
      <c r="A13" s="404">
        <v>1</v>
      </c>
      <c r="B13" s="317" t="s">
        <v>4892</v>
      </c>
      <c r="C13" s="317" t="s">
        <v>9163</v>
      </c>
      <c r="D13" s="317" t="s">
        <v>2100</v>
      </c>
      <c r="E13" s="411" t="s">
        <v>2307</v>
      </c>
      <c r="F13" s="243" t="s">
        <v>4892</v>
      </c>
      <c r="G13" s="308" t="s">
        <v>8481</v>
      </c>
      <c r="H13" s="243" t="s">
        <v>2070</v>
      </c>
      <c r="I13" s="243" t="s">
        <v>2071</v>
      </c>
      <c r="J13" s="404" t="s">
        <v>79</v>
      </c>
      <c r="K13" s="405"/>
      <c r="L13" s="411"/>
      <c r="M13" s="411"/>
      <c r="N13" s="404" t="s">
        <v>2308</v>
      </c>
      <c r="O13" s="341" t="s">
        <v>2838</v>
      </c>
      <c r="P13" s="317" t="s">
        <v>11466</v>
      </c>
      <c r="Q13" s="317" t="s">
        <v>4892</v>
      </c>
      <c r="R13" s="317" t="s">
        <v>8481</v>
      </c>
      <c r="S13" s="317" t="s">
        <v>2100</v>
      </c>
      <c r="T13" s="317" t="s">
        <v>79</v>
      </c>
      <c r="U13" s="317" t="s">
        <v>8481</v>
      </c>
      <c r="V13" s="317"/>
      <c r="W13" s="417" t="s">
        <v>1021</v>
      </c>
      <c r="X13" s="317" t="s">
        <v>4892</v>
      </c>
      <c r="Y13" s="317" t="s">
        <v>11467</v>
      </c>
      <c r="Z13" s="317" t="s">
        <v>2100</v>
      </c>
      <c r="AA13" s="1377" t="s">
        <v>2849</v>
      </c>
    </row>
    <row r="14" spans="1:27" s="1370" customFormat="1" ht="13.2">
      <c r="A14" s="404">
        <v>2</v>
      </c>
      <c r="B14" s="405" t="s">
        <v>105</v>
      </c>
      <c r="C14" s="405" t="s">
        <v>2239</v>
      </c>
      <c r="D14" s="411" t="s">
        <v>2278</v>
      </c>
      <c r="E14" s="411" t="s">
        <v>2307</v>
      </c>
      <c r="F14" s="243" t="s">
        <v>105</v>
      </c>
      <c r="G14" s="243" t="s">
        <v>2239</v>
      </c>
      <c r="H14" s="243" t="s">
        <v>3175</v>
      </c>
      <c r="I14" s="243" t="s">
        <v>2241</v>
      </c>
      <c r="J14" s="1374" t="s">
        <v>79</v>
      </c>
      <c r="K14" s="405"/>
      <c r="L14" s="411"/>
      <c r="M14" s="411"/>
      <c r="N14" s="404" t="s">
        <v>2308</v>
      </c>
      <c r="O14" s="341" t="s">
        <v>2838</v>
      </c>
      <c r="P14" s="317" t="s">
        <v>11466</v>
      </c>
      <c r="Q14" s="317" t="s">
        <v>2612</v>
      </c>
      <c r="R14" s="317" t="s">
        <v>11468</v>
      </c>
      <c r="S14" s="317" t="s">
        <v>2811</v>
      </c>
      <c r="T14" s="317" t="s">
        <v>79</v>
      </c>
      <c r="U14" s="317" t="s">
        <v>11468</v>
      </c>
      <c r="V14" s="317"/>
      <c r="W14" s="417" t="s">
        <v>1021</v>
      </c>
      <c r="X14" s="317" t="s">
        <v>2238</v>
      </c>
      <c r="Y14" s="317" t="s">
        <v>2675</v>
      </c>
      <c r="Z14" s="317" t="s">
        <v>2811</v>
      </c>
      <c r="AA14" s="1377" t="s">
        <v>2849</v>
      </c>
    </row>
    <row r="15" spans="1:27" s="1370" customFormat="1" ht="13.2">
      <c r="A15" s="404">
        <v>3</v>
      </c>
      <c r="B15" s="317" t="s">
        <v>2619</v>
      </c>
      <c r="C15" s="405" t="s">
        <v>11469</v>
      </c>
      <c r="D15" s="411" t="s">
        <v>2070</v>
      </c>
      <c r="E15" s="411" t="s">
        <v>2307</v>
      </c>
      <c r="F15" s="308" t="s">
        <v>4816</v>
      </c>
      <c r="G15" s="308" t="s">
        <v>4817</v>
      </c>
      <c r="H15" s="243" t="s">
        <v>2747</v>
      </c>
      <c r="I15" s="243" t="s">
        <v>4748</v>
      </c>
      <c r="J15" s="405"/>
      <c r="K15" s="405"/>
      <c r="L15" s="411"/>
      <c r="M15" s="411"/>
      <c r="N15" s="404" t="s">
        <v>2308</v>
      </c>
      <c r="O15" s="1372" t="s">
        <v>6339</v>
      </c>
      <c r="P15" s="1373" t="s">
        <v>5255</v>
      </c>
      <c r="Q15" s="487" t="s">
        <v>2619</v>
      </c>
      <c r="R15" s="487" t="s">
        <v>4819</v>
      </c>
      <c r="S15" s="487" t="s">
        <v>2070</v>
      </c>
      <c r="T15" s="317" t="s">
        <v>79</v>
      </c>
      <c r="U15" s="487" t="s">
        <v>4819</v>
      </c>
      <c r="V15" s="317"/>
      <c r="W15" s="417" t="s">
        <v>1021</v>
      </c>
      <c r="X15" s="317" t="s">
        <v>2619</v>
      </c>
      <c r="Y15" s="317" t="s">
        <v>4819</v>
      </c>
      <c r="Z15" s="317" t="s">
        <v>2100</v>
      </c>
      <c r="AA15" s="1377" t="s">
        <v>2849</v>
      </c>
    </row>
    <row r="16" spans="1:27" s="1370" customFormat="1" ht="13.2">
      <c r="A16" s="404">
        <v>4</v>
      </c>
      <c r="B16" s="317" t="s">
        <v>2338</v>
      </c>
      <c r="C16" s="317" t="s">
        <v>2722</v>
      </c>
      <c r="D16" s="317" t="s">
        <v>2100</v>
      </c>
      <c r="E16" s="1371" t="s">
        <v>2307</v>
      </c>
      <c r="F16" s="243" t="s">
        <v>2338</v>
      </c>
      <c r="G16" s="243" t="s">
        <v>2722</v>
      </c>
      <c r="H16" s="243" t="s">
        <v>2070</v>
      </c>
      <c r="I16" s="243" t="s">
        <v>2071</v>
      </c>
      <c r="J16" s="405"/>
      <c r="K16" s="405"/>
      <c r="L16" s="411"/>
      <c r="M16" s="411"/>
      <c r="N16" s="404" t="s">
        <v>2308</v>
      </c>
      <c r="O16" s="1372" t="s">
        <v>6339</v>
      </c>
      <c r="P16" s="1373" t="s">
        <v>5255</v>
      </c>
      <c r="Q16" s="487" t="s">
        <v>3952</v>
      </c>
      <c r="R16" s="487" t="s">
        <v>5257</v>
      </c>
      <c r="S16" s="487" t="s">
        <v>2100</v>
      </c>
      <c r="T16" s="317" t="s">
        <v>79</v>
      </c>
      <c r="U16" s="487" t="s">
        <v>5257</v>
      </c>
      <c r="V16" s="317"/>
      <c r="W16" s="417" t="s">
        <v>1021</v>
      </c>
      <c r="X16" s="317" t="s">
        <v>2338</v>
      </c>
      <c r="Y16" s="317" t="s">
        <v>2722</v>
      </c>
      <c r="Z16" s="317" t="s">
        <v>2100</v>
      </c>
      <c r="AA16" s="1377" t="s">
        <v>2849</v>
      </c>
    </row>
    <row r="17" spans="1:27" s="396" customFormat="1">
      <c r="A17" s="404">
        <v>5</v>
      </c>
      <c r="B17" s="317" t="s">
        <v>3174</v>
      </c>
      <c r="C17" s="317" t="s">
        <v>2818</v>
      </c>
      <c r="D17" s="411" t="s">
        <v>2235</v>
      </c>
      <c r="E17" s="411" t="s">
        <v>2307</v>
      </c>
      <c r="F17" s="243" t="s">
        <v>3174</v>
      </c>
      <c r="G17" s="243" t="s">
        <v>2818</v>
      </c>
      <c r="H17" s="243" t="s">
        <v>2803</v>
      </c>
      <c r="I17" s="243" t="s">
        <v>2804</v>
      </c>
      <c r="J17" s="405"/>
      <c r="K17" s="405"/>
      <c r="L17" s="762"/>
      <c r="M17" s="762"/>
      <c r="N17" s="404" t="s">
        <v>2308</v>
      </c>
      <c r="O17" s="1372" t="s">
        <v>6339</v>
      </c>
      <c r="P17" s="1373" t="s">
        <v>5255</v>
      </c>
      <c r="Q17" s="487" t="s">
        <v>3461</v>
      </c>
      <c r="R17" s="487" t="s">
        <v>3622</v>
      </c>
      <c r="S17" s="487" t="s">
        <v>2235</v>
      </c>
      <c r="T17" s="317" t="s">
        <v>79</v>
      </c>
      <c r="U17" s="487" t="s">
        <v>3622</v>
      </c>
      <c r="V17" s="317"/>
      <c r="W17" s="417" t="s">
        <v>1021</v>
      </c>
      <c r="X17" s="317" t="s">
        <v>3461</v>
      </c>
      <c r="Y17" s="317" t="s">
        <v>11470</v>
      </c>
      <c r="Z17" s="317" t="s">
        <v>2096</v>
      </c>
      <c r="AA17" s="1377" t="s">
        <v>2849</v>
      </c>
    </row>
    <row r="18" spans="1:27" s="396" customFormat="1">
      <c r="A18" s="404">
        <v>6</v>
      </c>
      <c r="B18" s="1182" t="s">
        <v>2620</v>
      </c>
      <c r="C18" s="1182" t="s">
        <v>4846</v>
      </c>
      <c r="D18" s="317" t="s">
        <v>2725</v>
      </c>
      <c r="E18" s="1371" t="s">
        <v>2307</v>
      </c>
      <c r="F18" s="243" t="s">
        <v>2620</v>
      </c>
      <c r="G18" s="243" t="s">
        <v>4846</v>
      </c>
      <c r="H18" s="243" t="s">
        <v>2725</v>
      </c>
      <c r="I18" s="243" t="s">
        <v>3176</v>
      </c>
      <c r="J18" s="404" t="s">
        <v>79</v>
      </c>
      <c r="K18" s="405"/>
      <c r="L18" s="762"/>
      <c r="M18" s="762"/>
      <c r="N18" s="404" t="s">
        <v>2308</v>
      </c>
      <c r="O18" s="341" t="s">
        <v>2838</v>
      </c>
      <c r="P18" s="317" t="s">
        <v>11466</v>
      </c>
      <c r="Q18" s="317" t="s">
        <v>4845</v>
      </c>
      <c r="R18" s="317" t="s">
        <v>4847</v>
      </c>
      <c r="S18" s="317" t="s">
        <v>2100</v>
      </c>
      <c r="T18" s="317" t="s">
        <v>79</v>
      </c>
      <c r="U18" s="317" t="s">
        <v>4847</v>
      </c>
      <c r="V18" s="317"/>
      <c r="W18" s="417" t="s">
        <v>1021</v>
      </c>
      <c r="X18" s="317" t="s">
        <v>4845</v>
      </c>
      <c r="Y18" s="317" t="s">
        <v>4848</v>
      </c>
      <c r="Z18" s="317" t="s">
        <v>2100</v>
      </c>
      <c r="AA18" s="1377" t="s">
        <v>2849</v>
      </c>
    </row>
    <row r="19" spans="1:27" s="396" customFormat="1">
      <c r="A19" s="404">
        <v>7</v>
      </c>
      <c r="B19" s="317" t="s">
        <v>4842</v>
      </c>
      <c r="C19" s="317" t="s">
        <v>4843</v>
      </c>
      <c r="D19" s="317" t="s">
        <v>2725</v>
      </c>
      <c r="E19" s="1371" t="s">
        <v>2307</v>
      </c>
      <c r="F19" s="243" t="s">
        <v>4842</v>
      </c>
      <c r="G19" s="243" t="s">
        <v>4843</v>
      </c>
      <c r="H19" s="243" t="s">
        <v>2278</v>
      </c>
      <c r="I19" s="243" t="s">
        <v>2827</v>
      </c>
      <c r="J19" s="404" t="s">
        <v>79</v>
      </c>
      <c r="K19" s="405"/>
      <c r="L19" s="762"/>
      <c r="M19" s="762"/>
      <c r="N19" s="404" t="s">
        <v>2308</v>
      </c>
      <c r="O19" s="341" t="s">
        <v>2838</v>
      </c>
      <c r="P19" s="317" t="s">
        <v>11466</v>
      </c>
      <c r="Q19" s="317" t="s">
        <v>4842</v>
      </c>
      <c r="R19" s="317" t="s">
        <v>4843</v>
      </c>
      <c r="S19" s="317" t="s">
        <v>2088</v>
      </c>
      <c r="T19" s="317" t="s">
        <v>79</v>
      </c>
      <c r="U19" s="317" t="s">
        <v>4843</v>
      </c>
      <c r="V19" s="317"/>
      <c r="W19" s="417" t="s">
        <v>1021</v>
      </c>
      <c r="X19" s="317" t="s">
        <v>4842</v>
      </c>
      <c r="Y19" s="317" t="s">
        <v>4844</v>
      </c>
      <c r="Z19" s="317" t="s">
        <v>2088</v>
      </c>
      <c r="AA19" s="1377" t="s">
        <v>2849</v>
      </c>
    </row>
    <row r="20" spans="1:27" s="396" customFormat="1">
      <c r="A20" s="404">
        <v>8</v>
      </c>
      <c r="B20" s="317" t="s">
        <v>9017</v>
      </c>
      <c r="C20" s="317" t="s">
        <v>9018</v>
      </c>
      <c r="D20" s="317" t="s">
        <v>2725</v>
      </c>
      <c r="E20" s="1371" t="s">
        <v>2307</v>
      </c>
      <c r="F20" s="243" t="s">
        <v>9017</v>
      </c>
      <c r="G20" s="243" t="s">
        <v>9018</v>
      </c>
      <c r="H20" s="243" t="s">
        <v>2096</v>
      </c>
      <c r="I20" s="243" t="s">
        <v>2097</v>
      </c>
      <c r="J20" s="404" t="s">
        <v>79</v>
      </c>
      <c r="K20" s="405"/>
      <c r="L20" s="762"/>
      <c r="M20" s="762"/>
      <c r="N20" s="404" t="s">
        <v>2308</v>
      </c>
      <c r="O20" s="341" t="s">
        <v>2838</v>
      </c>
      <c r="P20" s="317" t="s">
        <v>11466</v>
      </c>
      <c r="Q20" s="317" t="s">
        <v>9017</v>
      </c>
      <c r="R20" s="317" t="s">
        <v>9018</v>
      </c>
      <c r="S20" s="317" t="s">
        <v>2100</v>
      </c>
      <c r="T20" s="317" t="s">
        <v>79</v>
      </c>
      <c r="U20" s="317" t="s">
        <v>9018</v>
      </c>
      <c r="V20" s="317"/>
      <c r="W20" s="417" t="s">
        <v>1021</v>
      </c>
      <c r="X20" s="317" t="s">
        <v>9017</v>
      </c>
      <c r="Y20" s="317" t="s">
        <v>11471</v>
      </c>
      <c r="Z20" s="317" t="s">
        <v>2088</v>
      </c>
      <c r="AA20" s="1377" t="s">
        <v>2849</v>
      </c>
    </row>
    <row r="21" spans="1:27" s="396" customFormat="1">
      <c r="A21" s="404">
        <v>9</v>
      </c>
      <c r="B21" s="317" t="s">
        <v>4707</v>
      </c>
      <c r="C21" s="317" t="s">
        <v>4708</v>
      </c>
      <c r="D21" s="411" t="s">
        <v>4955</v>
      </c>
      <c r="E21" s="411" t="s">
        <v>2108</v>
      </c>
      <c r="F21" s="243" t="s">
        <v>4707</v>
      </c>
      <c r="G21" s="243" t="s">
        <v>4708</v>
      </c>
      <c r="H21" s="243" t="s">
        <v>4807</v>
      </c>
      <c r="I21" s="243" t="s">
        <v>2108</v>
      </c>
      <c r="J21" s="404"/>
      <c r="K21" s="404" t="s">
        <v>3760</v>
      </c>
      <c r="L21" s="762"/>
      <c r="M21" s="762"/>
      <c r="N21" s="404" t="s">
        <v>2308</v>
      </c>
      <c r="O21" s="341" t="s">
        <v>2838</v>
      </c>
      <c r="P21" s="317" t="s">
        <v>11466</v>
      </c>
      <c r="Q21" s="317" t="s">
        <v>4707</v>
      </c>
      <c r="R21" s="317" t="s">
        <v>4708</v>
      </c>
      <c r="S21" s="317" t="s">
        <v>2085</v>
      </c>
      <c r="T21" s="317"/>
      <c r="U21" s="317" t="s">
        <v>9217</v>
      </c>
      <c r="V21" s="317"/>
      <c r="W21" s="417" t="s">
        <v>1021</v>
      </c>
      <c r="X21" s="317" t="s">
        <v>4707</v>
      </c>
      <c r="Y21" s="317" t="s">
        <v>4710</v>
      </c>
      <c r="Z21" s="317" t="s">
        <v>2085</v>
      </c>
      <c r="AA21" s="792" t="s">
        <v>11472</v>
      </c>
    </row>
    <row r="22" spans="1:27" s="396" customFormat="1">
      <c r="A22" s="404">
        <v>10</v>
      </c>
      <c r="B22" s="1182" t="s">
        <v>2541</v>
      </c>
      <c r="C22" s="1182" t="s">
        <v>4720</v>
      </c>
      <c r="D22" s="1371" t="s">
        <v>4955</v>
      </c>
      <c r="E22" s="411" t="s">
        <v>2108</v>
      </c>
      <c r="F22" s="243" t="s">
        <v>2541</v>
      </c>
      <c r="G22" s="243" t="s">
        <v>4720</v>
      </c>
      <c r="H22" s="243" t="s">
        <v>3991</v>
      </c>
      <c r="I22" s="243" t="s">
        <v>2108</v>
      </c>
      <c r="J22" s="317"/>
      <c r="K22" s="404" t="s">
        <v>4808</v>
      </c>
      <c r="L22" s="762"/>
      <c r="M22" s="762"/>
      <c r="N22" s="404" t="s">
        <v>2308</v>
      </c>
      <c r="O22" s="341" t="s">
        <v>2838</v>
      </c>
      <c r="P22" s="317" t="s">
        <v>11466</v>
      </c>
      <c r="Q22" s="317" t="s">
        <v>2541</v>
      </c>
      <c r="R22" s="317" t="s">
        <v>4720</v>
      </c>
      <c r="S22" s="317" t="s">
        <v>2085</v>
      </c>
      <c r="T22" s="317"/>
      <c r="U22" s="317" t="s">
        <v>8947</v>
      </c>
      <c r="V22" s="317"/>
      <c r="W22" s="417" t="s">
        <v>1021</v>
      </c>
      <c r="X22" s="317" t="s">
        <v>4711</v>
      </c>
      <c r="Y22" s="317" t="s">
        <v>4852</v>
      </c>
      <c r="Z22" s="317" t="s">
        <v>2085</v>
      </c>
      <c r="AA22" s="792" t="s">
        <v>11472</v>
      </c>
    </row>
    <row r="23" spans="1:27" s="396" customFormat="1">
      <c r="A23" s="404">
        <v>11</v>
      </c>
      <c r="B23" s="1182" t="s">
        <v>4953</v>
      </c>
      <c r="C23" s="1182" t="s">
        <v>4954</v>
      </c>
      <c r="D23" s="402" t="s">
        <v>4955</v>
      </c>
      <c r="E23" s="411" t="s">
        <v>2108</v>
      </c>
      <c r="F23" s="243" t="s">
        <v>4953</v>
      </c>
      <c r="G23" s="243" t="s">
        <v>4954</v>
      </c>
      <c r="H23" s="243" t="s">
        <v>4955</v>
      </c>
      <c r="I23" s="243" t="s">
        <v>2108</v>
      </c>
      <c r="J23" s="317"/>
      <c r="K23" s="404" t="s">
        <v>4810</v>
      </c>
      <c r="L23" s="762"/>
      <c r="M23" s="404" t="s">
        <v>8517</v>
      </c>
      <c r="N23" s="404" t="s">
        <v>2308</v>
      </c>
      <c r="O23" s="341" t="s">
        <v>2838</v>
      </c>
      <c r="P23" s="317" t="s">
        <v>11466</v>
      </c>
      <c r="Q23" s="317" t="s">
        <v>4953</v>
      </c>
      <c r="R23" s="317"/>
      <c r="S23" s="317" t="s">
        <v>2085</v>
      </c>
      <c r="T23" s="317"/>
      <c r="U23" s="317" t="s">
        <v>11473</v>
      </c>
      <c r="V23" s="317"/>
      <c r="W23" s="417" t="s">
        <v>1021</v>
      </c>
      <c r="X23" s="317" t="s">
        <v>2541</v>
      </c>
      <c r="Y23" s="317" t="s">
        <v>4856</v>
      </c>
      <c r="Z23" s="317" t="s">
        <v>2085</v>
      </c>
      <c r="AA23" s="792" t="s">
        <v>11472</v>
      </c>
    </row>
    <row r="24" spans="1:27" s="396" customFormat="1">
      <c r="A24" s="404">
        <v>12</v>
      </c>
      <c r="B24" s="317" t="s">
        <v>11474</v>
      </c>
      <c r="C24" s="317" t="s">
        <v>11475</v>
      </c>
      <c r="D24" s="317" t="s">
        <v>2725</v>
      </c>
      <c r="E24" s="1371" t="s">
        <v>2307</v>
      </c>
      <c r="F24" s="243" t="s">
        <v>11474</v>
      </c>
      <c r="G24" s="243" t="s">
        <v>11475</v>
      </c>
      <c r="H24" s="243" t="s">
        <v>2725</v>
      </c>
      <c r="I24" s="243" t="s">
        <v>3176</v>
      </c>
      <c r="J24" s="405"/>
      <c r="K24" s="405"/>
      <c r="L24" s="762"/>
      <c r="M24" s="762"/>
      <c r="N24" s="404" t="s">
        <v>2308</v>
      </c>
      <c r="O24" s="341" t="s">
        <v>2838</v>
      </c>
      <c r="P24" s="317" t="s">
        <v>11466</v>
      </c>
      <c r="Q24" s="317" t="s">
        <v>11474</v>
      </c>
      <c r="R24" s="317"/>
      <c r="S24" s="317" t="s">
        <v>2725</v>
      </c>
      <c r="T24" s="317"/>
      <c r="U24" s="317" t="s">
        <v>11476</v>
      </c>
      <c r="V24" s="317"/>
      <c r="W24" s="417" t="s">
        <v>1021</v>
      </c>
      <c r="X24" s="317" t="s">
        <v>11474</v>
      </c>
      <c r="Y24" s="317" t="s">
        <v>11477</v>
      </c>
      <c r="Z24" s="317" t="s">
        <v>2100</v>
      </c>
      <c r="AA24" s="1377" t="s">
        <v>2849</v>
      </c>
    </row>
    <row r="25" spans="1:27" s="396" customFormat="1" ht="20.25" customHeight="1">
      <c r="A25" s="404">
        <v>13</v>
      </c>
      <c r="B25" s="317" t="s">
        <v>11478</v>
      </c>
      <c r="C25" s="317" t="s">
        <v>11479</v>
      </c>
      <c r="D25" s="317" t="s">
        <v>2725</v>
      </c>
      <c r="E25" s="1371" t="s">
        <v>2307</v>
      </c>
      <c r="F25" s="243" t="s">
        <v>11478</v>
      </c>
      <c r="G25" s="243" t="s">
        <v>11479</v>
      </c>
      <c r="H25" s="243" t="s">
        <v>2725</v>
      </c>
      <c r="I25" s="243" t="s">
        <v>3176</v>
      </c>
      <c r="J25" s="405"/>
      <c r="K25" s="405"/>
      <c r="L25" s="762"/>
      <c r="M25" s="762"/>
      <c r="N25" s="404" t="s">
        <v>2308</v>
      </c>
      <c r="O25" s="341" t="s">
        <v>2838</v>
      </c>
      <c r="P25" s="317" t="s">
        <v>11466</v>
      </c>
      <c r="Q25" s="317" t="s">
        <v>11478</v>
      </c>
      <c r="R25" s="317"/>
      <c r="S25" s="317" t="s">
        <v>2725</v>
      </c>
      <c r="T25" s="1375"/>
      <c r="U25" s="317" t="s">
        <v>11480</v>
      </c>
      <c r="V25" s="317"/>
      <c r="W25" s="417" t="s">
        <v>1021</v>
      </c>
      <c r="X25" s="317" t="s">
        <v>11478</v>
      </c>
      <c r="Y25" s="317" t="s">
        <v>11481</v>
      </c>
      <c r="Z25" s="317" t="s">
        <v>2100</v>
      </c>
      <c r="AA25" s="792" t="s">
        <v>11482</v>
      </c>
    </row>
    <row r="26" spans="1:27" s="396" customFormat="1" ht="20.25" customHeight="1">
      <c r="A26" s="404">
        <v>14</v>
      </c>
      <c r="B26" s="317" t="s">
        <v>9085</v>
      </c>
      <c r="C26" s="317" t="s">
        <v>9228</v>
      </c>
      <c r="D26" s="317" t="s">
        <v>2725</v>
      </c>
      <c r="E26" s="1371" t="s">
        <v>2307</v>
      </c>
      <c r="F26" s="243" t="s">
        <v>9085</v>
      </c>
      <c r="G26" s="308" t="s">
        <v>9086</v>
      </c>
      <c r="H26" s="243" t="s">
        <v>2725</v>
      </c>
      <c r="I26" s="243" t="s">
        <v>3176</v>
      </c>
      <c r="J26" s="317"/>
      <c r="K26" s="404"/>
      <c r="L26" s="762"/>
      <c r="M26" s="762"/>
      <c r="N26" s="404" t="s">
        <v>2308</v>
      </c>
      <c r="O26" s="341" t="s">
        <v>2838</v>
      </c>
      <c r="P26" s="317" t="s">
        <v>11466</v>
      </c>
      <c r="Q26" s="317" t="s">
        <v>9085</v>
      </c>
      <c r="R26" s="317"/>
      <c r="S26" s="317" t="s">
        <v>2725</v>
      </c>
      <c r="T26" s="1375"/>
      <c r="U26" s="317" t="s">
        <v>11483</v>
      </c>
      <c r="V26" s="317"/>
      <c r="W26" s="417" t="s">
        <v>1021</v>
      </c>
      <c r="X26" s="317" t="s">
        <v>9085</v>
      </c>
      <c r="Y26" s="317" t="s">
        <v>11484</v>
      </c>
      <c r="Z26" s="317" t="s">
        <v>2100</v>
      </c>
      <c r="AA26" s="792" t="s">
        <v>11482</v>
      </c>
    </row>
    <row r="27" spans="1:27" s="396" customFormat="1" ht="20.25" customHeight="1">
      <c r="A27" s="404">
        <v>15</v>
      </c>
      <c r="B27" s="317" t="s">
        <v>9090</v>
      </c>
      <c r="C27" s="317" t="s">
        <v>9095</v>
      </c>
      <c r="D27" s="317" t="s">
        <v>2725</v>
      </c>
      <c r="E27" s="1371" t="s">
        <v>2307</v>
      </c>
      <c r="F27" s="243" t="s">
        <v>9090</v>
      </c>
      <c r="G27" s="308" t="s">
        <v>9091</v>
      </c>
      <c r="H27" s="243" t="s">
        <v>2725</v>
      </c>
      <c r="I27" s="243" t="s">
        <v>3176</v>
      </c>
      <c r="J27" s="317"/>
      <c r="K27" s="404"/>
      <c r="L27" s="762"/>
      <c r="M27" s="762"/>
      <c r="N27" s="404" t="s">
        <v>2308</v>
      </c>
      <c r="O27" s="341" t="s">
        <v>2838</v>
      </c>
      <c r="P27" s="317" t="s">
        <v>11466</v>
      </c>
      <c r="Q27" s="317" t="s">
        <v>9090</v>
      </c>
      <c r="R27" s="317"/>
      <c r="S27" s="317" t="s">
        <v>2725</v>
      </c>
      <c r="T27" s="317"/>
      <c r="U27" s="317" t="s">
        <v>11485</v>
      </c>
      <c r="V27" s="317"/>
      <c r="W27" s="417" t="s">
        <v>1021</v>
      </c>
      <c r="X27" s="317" t="s">
        <v>11486</v>
      </c>
      <c r="Y27" s="317" t="s">
        <v>11487</v>
      </c>
      <c r="Z27" s="317" t="s">
        <v>2100</v>
      </c>
      <c r="AA27" s="792" t="s">
        <v>11482</v>
      </c>
    </row>
    <row r="28" spans="1:27" s="396" customFormat="1" ht="20.25" customHeight="1">
      <c r="A28" s="404">
        <v>16</v>
      </c>
      <c r="B28" s="317" t="s">
        <v>11488</v>
      </c>
      <c r="C28" s="317" t="s">
        <v>11489</v>
      </c>
      <c r="D28" s="317" t="s">
        <v>2725</v>
      </c>
      <c r="E28" s="1371" t="s">
        <v>2307</v>
      </c>
      <c r="F28" s="243" t="s">
        <v>11488</v>
      </c>
      <c r="G28" s="243" t="s">
        <v>11489</v>
      </c>
      <c r="H28" s="243" t="s">
        <v>2725</v>
      </c>
      <c r="I28" s="243" t="s">
        <v>3176</v>
      </c>
      <c r="J28" s="405"/>
      <c r="K28" s="405"/>
      <c r="L28" s="762"/>
      <c r="M28" s="762"/>
      <c r="N28" s="404" t="s">
        <v>2308</v>
      </c>
      <c r="O28" s="341" t="s">
        <v>2838</v>
      </c>
      <c r="P28" s="317" t="s">
        <v>11466</v>
      </c>
      <c r="Q28" s="317" t="s">
        <v>11488</v>
      </c>
      <c r="R28" s="317"/>
      <c r="S28" s="317" t="s">
        <v>2725</v>
      </c>
      <c r="T28" s="1375"/>
      <c r="U28" s="1376" t="s">
        <v>11490</v>
      </c>
      <c r="V28" s="317"/>
      <c r="W28" s="417" t="s">
        <v>1021</v>
      </c>
      <c r="X28" s="317" t="s">
        <v>11488</v>
      </c>
      <c r="Y28" s="317" t="s">
        <v>11491</v>
      </c>
      <c r="Z28" s="317" t="s">
        <v>2100</v>
      </c>
      <c r="AA28" s="792" t="s">
        <v>11482</v>
      </c>
    </row>
    <row r="29" spans="1:27" s="396" customFormat="1" ht="20.25" customHeight="1">
      <c r="A29" s="404">
        <v>17</v>
      </c>
      <c r="B29" s="317" t="s">
        <v>11492</v>
      </c>
      <c r="C29" s="317" t="s">
        <v>11493</v>
      </c>
      <c r="D29" s="317" t="s">
        <v>2085</v>
      </c>
      <c r="E29" s="1371" t="s">
        <v>2108</v>
      </c>
      <c r="F29" s="243" t="s">
        <v>11492</v>
      </c>
      <c r="G29" s="308" t="s">
        <v>11494</v>
      </c>
      <c r="H29" s="243" t="s">
        <v>2085</v>
      </c>
      <c r="I29" s="243" t="s">
        <v>2085</v>
      </c>
      <c r="J29" s="405"/>
      <c r="K29" s="405"/>
      <c r="L29" s="762"/>
      <c r="M29" s="762"/>
      <c r="N29" s="404" t="s">
        <v>2308</v>
      </c>
      <c r="O29" s="1372" t="s">
        <v>6339</v>
      </c>
      <c r="P29" s="1373" t="s">
        <v>5255</v>
      </c>
      <c r="Q29" s="317" t="s">
        <v>11492</v>
      </c>
      <c r="R29" s="317"/>
      <c r="S29" s="317" t="s">
        <v>2085</v>
      </c>
      <c r="T29" s="487"/>
      <c r="U29" s="487" t="s">
        <v>11495</v>
      </c>
      <c r="V29" s="317"/>
      <c r="W29" s="417" t="s">
        <v>1021</v>
      </c>
      <c r="X29" s="317" t="s">
        <v>11492</v>
      </c>
      <c r="Y29" s="317" t="s">
        <v>11496</v>
      </c>
      <c r="Z29" s="317" t="s">
        <v>2085</v>
      </c>
      <c r="AA29" s="792" t="s">
        <v>11482</v>
      </c>
    </row>
    <row r="30" spans="1:27" s="396" customFormat="1" ht="20.25" customHeight="1">
      <c r="A30" s="404">
        <v>18</v>
      </c>
      <c r="B30" s="317" t="s">
        <v>11497</v>
      </c>
      <c r="C30" s="317" t="s">
        <v>11498</v>
      </c>
      <c r="D30" s="317" t="s">
        <v>2085</v>
      </c>
      <c r="E30" s="1371" t="s">
        <v>2108</v>
      </c>
      <c r="F30" s="243" t="s">
        <v>11497</v>
      </c>
      <c r="G30" s="243" t="s">
        <v>11498</v>
      </c>
      <c r="H30" s="243" t="s">
        <v>2085</v>
      </c>
      <c r="I30" s="243" t="s">
        <v>2085</v>
      </c>
      <c r="J30" s="405"/>
      <c r="K30" s="405"/>
      <c r="L30" s="762"/>
      <c r="M30" s="762"/>
      <c r="N30" s="404" t="s">
        <v>2308</v>
      </c>
      <c r="O30" s="341" t="s">
        <v>2838</v>
      </c>
      <c r="P30" s="317" t="s">
        <v>11466</v>
      </c>
      <c r="Q30" s="317" t="s">
        <v>11497</v>
      </c>
      <c r="R30" s="317"/>
      <c r="S30" s="317" t="s">
        <v>2085</v>
      </c>
      <c r="T30" s="317"/>
      <c r="U30" s="317" t="s">
        <v>11499</v>
      </c>
      <c r="V30" s="317"/>
      <c r="W30" s="417" t="s">
        <v>1021</v>
      </c>
      <c r="X30" s="317" t="s">
        <v>11497</v>
      </c>
      <c r="Y30" s="317" t="s">
        <v>11500</v>
      </c>
      <c r="Z30" s="317" t="s">
        <v>2085</v>
      </c>
      <c r="AA30" s="792" t="s">
        <v>11482</v>
      </c>
    </row>
    <row r="32" spans="1:27" s="396" customFormat="1">
      <c r="A32" s="328"/>
      <c r="O32" s="1183" t="s">
        <v>2839</v>
      </c>
      <c r="P32" s="1184"/>
      <c r="Q32" s="1184"/>
      <c r="R32" s="1184"/>
      <c r="S32" s="1184"/>
      <c r="T32" s="1184"/>
      <c r="U32" s="1184"/>
      <c r="V32" s="1184"/>
    </row>
    <row r="33" spans="1:22" s="396" customFormat="1">
      <c r="A33" s="328"/>
      <c r="O33" s="1192" t="s">
        <v>2831</v>
      </c>
      <c r="P33" s="1193" t="s">
        <v>2832</v>
      </c>
      <c r="Q33" s="1200" t="s">
        <v>2840</v>
      </c>
      <c r="R33" s="1200" t="s">
        <v>2841</v>
      </c>
      <c r="S33" s="1200" t="s">
        <v>2842</v>
      </c>
      <c r="T33" s="1200" t="s">
        <v>2843</v>
      </c>
      <c r="U33" s="1200" t="s">
        <v>2844</v>
      </c>
      <c r="V33" s="1201" t="s">
        <v>73</v>
      </c>
    </row>
    <row r="34" spans="1:22" s="396" customFormat="1">
      <c r="A34" s="328"/>
      <c r="O34" s="341" t="s">
        <v>2838</v>
      </c>
      <c r="P34" s="317" t="s">
        <v>11466</v>
      </c>
      <c r="Q34" s="317" t="s">
        <v>2064</v>
      </c>
      <c r="R34" s="317" t="s">
        <v>2065</v>
      </c>
      <c r="S34" s="317" t="s">
        <v>2754</v>
      </c>
      <c r="T34" s="317"/>
      <c r="U34" s="317" t="s">
        <v>2065</v>
      </c>
      <c r="V34" s="317"/>
    </row>
    <row r="35" spans="1:22" s="396" customFormat="1">
      <c r="A35" s="328"/>
      <c r="O35" s="341" t="s">
        <v>2838</v>
      </c>
      <c r="P35" s="317" t="s">
        <v>11466</v>
      </c>
      <c r="Q35" s="317" t="s">
        <v>4892</v>
      </c>
      <c r="R35" s="317" t="s">
        <v>8481</v>
      </c>
      <c r="S35" s="317" t="s">
        <v>2100</v>
      </c>
      <c r="T35" s="317" t="s">
        <v>79</v>
      </c>
      <c r="U35" s="317" t="s">
        <v>8481</v>
      </c>
      <c r="V35" s="317"/>
    </row>
    <row r="36" spans="1:22" s="396" customFormat="1">
      <c r="A36" s="328"/>
      <c r="O36" s="341" t="s">
        <v>2838</v>
      </c>
      <c r="P36" s="317" t="s">
        <v>11466</v>
      </c>
      <c r="Q36" s="317" t="s">
        <v>2612</v>
      </c>
      <c r="R36" s="317" t="s">
        <v>11468</v>
      </c>
      <c r="S36" s="317" t="s">
        <v>2811</v>
      </c>
      <c r="T36" s="317" t="s">
        <v>79</v>
      </c>
      <c r="U36" s="317" t="s">
        <v>11468</v>
      </c>
      <c r="V36" s="317"/>
    </row>
    <row r="37" spans="1:22" s="396" customFormat="1">
      <c r="A37" s="328"/>
      <c r="O37" s="1372" t="s">
        <v>2301</v>
      </c>
      <c r="P37" s="1373" t="s">
        <v>11501</v>
      </c>
      <c r="Q37" s="487" t="s">
        <v>2619</v>
      </c>
      <c r="R37" s="487"/>
      <c r="S37" s="487" t="s">
        <v>2070</v>
      </c>
      <c r="T37" s="317" t="s">
        <v>79</v>
      </c>
      <c r="U37" s="1963" t="s">
        <v>11502</v>
      </c>
      <c r="V37" s="317" t="s">
        <v>11503</v>
      </c>
    </row>
    <row r="38" spans="1:22" s="396" customFormat="1">
      <c r="A38" s="328"/>
      <c r="O38" s="1372" t="s">
        <v>2301</v>
      </c>
      <c r="P38" s="1373" t="s">
        <v>11501</v>
      </c>
      <c r="Q38" s="487" t="s">
        <v>3952</v>
      </c>
      <c r="R38" s="487" t="s">
        <v>2722</v>
      </c>
      <c r="S38" s="487" t="s">
        <v>2100</v>
      </c>
      <c r="T38" s="317" t="s">
        <v>79</v>
      </c>
      <c r="U38" s="487" t="s">
        <v>2722</v>
      </c>
      <c r="V38" s="317"/>
    </row>
    <row r="39" spans="1:22" s="396" customFormat="1">
      <c r="A39" s="328"/>
      <c r="O39" s="1372" t="s">
        <v>2301</v>
      </c>
      <c r="P39" s="1373" t="s">
        <v>11501</v>
      </c>
      <c r="Q39" s="487" t="s">
        <v>3461</v>
      </c>
      <c r="R39" s="487" t="s">
        <v>3622</v>
      </c>
      <c r="S39" s="487" t="s">
        <v>2235</v>
      </c>
      <c r="T39" s="317" t="s">
        <v>79</v>
      </c>
      <c r="U39" s="487" t="s">
        <v>3622</v>
      </c>
      <c r="V39" s="317"/>
    </row>
    <row r="40" spans="1:22" s="396" customFormat="1">
      <c r="A40" s="328"/>
      <c r="O40" s="341" t="s">
        <v>2838</v>
      </c>
      <c r="P40" s="317" t="s">
        <v>11466</v>
      </c>
      <c r="Q40" s="317" t="s">
        <v>4845</v>
      </c>
      <c r="R40" s="317" t="s">
        <v>4847</v>
      </c>
      <c r="S40" s="317" t="s">
        <v>2100</v>
      </c>
      <c r="T40" s="317" t="s">
        <v>79</v>
      </c>
      <c r="U40" s="317" t="s">
        <v>4847</v>
      </c>
      <c r="V40" s="317"/>
    </row>
    <row r="41" spans="1:22" s="396" customFormat="1">
      <c r="A41" s="328"/>
      <c r="O41" s="341" t="s">
        <v>2838</v>
      </c>
      <c r="P41" s="317" t="s">
        <v>11466</v>
      </c>
      <c r="Q41" s="317" t="s">
        <v>4842</v>
      </c>
      <c r="R41" s="317" t="s">
        <v>4843</v>
      </c>
      <c r="S41" s="317" t="s">
        <v>2088</v>
      </c>
      <c r="T41" s="317" t="s">
        <v>79</v>
      </c>
      <c r="U41" s="317" t="s">
        <v>4843</v>
      </c>
      <c r="V41" s="317"/>
    </row>
    <row r="42" spans="1:22" s="396" customFormat="1">
      <c r="A42" s="328"/>
      <c r="O42" s="341" t="s">
        <v>2838</v>
      </c>
      <c r="P42" s="317" t="s">
        <v>11466</v>
      </c>
      <c r="Q42" s="317" t="s">
        <v>9017</v>
      </c>
      <c r="R42" s="317" t="s">
        <v>9018</v>
      </c>
      <c r="S42" s="317" t="s">
        <v>2100</v>
      </c>
      <c r="T42" s="317" t="s">
        <v>79</v>
      </c>
      <c r="U42" s="317" t="s">
        <v>9018</v>
      </c>
      <c r="V42" s="317"/>
    </row>
    <row r="43" spans="1:22" s="396" customFormat="1">
      <c r="A43" s="328"/>
      <c r="O43" s="341" t="s">
        <v>2838</v>
      </c>
      <c r="P43" s="317" t="s">
        <v>11466</v>
      </c>
      <c r="Q43" s="317" t="s">
        <v>4707</v>
      </c>
      <c r="R43" s="317" t="s">
        <v>4708</v>
      </c>
      <c r="S43" s="317" t="s">
        <v>2085</v>
      </c>
      <c r="T43" s="317"/>
      <c r="U43" s="317" t="s">
        <v>11504</v>
      </c>
      <c r="V43" s="317"/>
    </row>
    <row r="44" spans="1:22" s="396" customFormat="1">
      <c r="A44" s="328"/>
      <c r="O44" s="341" t="s">
        <v>2838</v>
      </c>
      <c r="P44" s="317" t="s">
        <v>11466</v>
      </c>
      <c r="Q44" s="317" t="s">
        <v>2541</v>
      </c>
      <c r="R44" s="317" t="s">
        <v>4720</v>
      </c>
      <c r="S44" s="317" t="s">
        <v>2085</v>
      </c>
      <c r="T44" s="317"/>
      <c r="U44" s="317" t="s">
        <v>8947</v>
      </c>
      <c r="V44" s="317"/>
    </row>
    <row r="45" spans="1:22" s="396" customFormat="1">
      <c r="A45" s="328"/>
      <c r="O45" s="341" t="s">
        <v>2838</v>
      </c>
      <c r="P45" s="317" t="s">
        <v>11466</v>
      </c>
      <c r="Q45" s="317" t="s">
        <v>4953</v>
      </c>
      <c r="R45" s="317"/>
      <c r="S45" s="317" t="s">
        <v>2085</v>
      </c>
      <c r="T45" s="317"/>
      <c r="U45" s="317" t="s">
        <v>11473</v>
      </c>
      <c r="V45" s="317"/>
    </row>
    <row r="46" spans="1:22" s="396" customFormat="1">
      <c r="A46" s="328"/>
      <c r="O46" s="341" t="s">
        <v>2838</v>
      </c>
      <c r="P46" s="317" t="s">
        <v>11466</v>
      </c>
      <c r="Q46" s="317" t="s">
        <v>11474</v>
      </c>
      <c r="R46" s="317"/>
      <c r="S46" s="317" t="s">
        <v>2725</v>
      </c>
      <c r="T46" s="317"/>
      <c r="U46" s="317" t="s">
        <v>11505</v>
      </c>
      <c r="V46" s="317" t="s">
        <v>11506</v>
      </c>
    </row>
    <row r="47" spans="1:22" s="396" customFormat="1" ht="23.1" customHeight="1">
      <c r="A47" s="328"/>
      <c r="O47" s="341" t="s">
        <v>2838</v>
      </c>
      <c r="P47" s="317" t="s">
        <v>11466</v>
      </c>
      <c r="Q47" s="317" t="s">
        <v>11478</v>
      </c>
      <c r="R47" s="1376"/>
      <c r="S47" s="1376" t="s">
        <v>2725</v>
      </c>
      <c r="T47" s="1376"/>
      <c r="U47" s="1376" t="s">
        <v>11507</v>
      </c>
      <c r="V47" s="317"/>
    </row>
    <row r="48" spans="1:22" s="396" customFormat="1" ht="23.1" customHeight="1">
      <c r="A48" s="328"/>
      <c r="O48" s="341" t="s">
        <v>2838</v>
      </c>
      <c r="P48" s="317" t="s">
        <v>11466</v>
      </c>
      <c r="Q48" s="317" t="s">
        <v>9085</v>
      </c>
      <c r="R48" s="1376"/>
      <c r="S48" s="1376" t="s">
        <v>2725</v>
      </c>
      <c r="T48" s="1376"/>
      <c r="U48" s="1376" t="s">
        <v>11508</v>
      </c>
      <c r="V48" s="317"/>
    </row>
    <row r="49" spans="1:22" s="396" customFormat="1">
      <c r="A49" s="328"/>
      <c r="O49" s="341" t="s">
        <v>2838</v>
      </c>
      <c r="P49" s="317" t="s">
        <v>11466</v>
      </c>
      <c r="Q49" s="317" t="s">
        <v>9090</v>
      </c>
      <c r="R49" s="317"/>
      <c r="S49" s="317" t="s">
        <v>2725</v>
      </c>
      <c r="T49" s="317"/>
      <c r="U49" s="1964" t="s">
        <v>11502</v>
      </c>
      <c r="V49" s="317" t="s">
        <v>11509</v>
      </c>
    </row>
    <row r="50" spans="1:22" s="396" customFormat="1" ht="23.1" customHeight="1">
      <c r="A50" s="328"/>
      <c r="O50" s="341" t="s">
        <v>2838</v>
      </c>
      <c r="P50" s="317" t="s">
        <v>11466</v>
      </c>
      <c r="Q50" s="317" t="s">
        <v>11488</v>
      </c>
      <c r="R50" s="317"/>
      <c r="S50" s="317" t="s">
        <v>2725</v>
      </c>
      <c r="T50" s="1375"/>
      <c r="U50" s="1375" t="s">
        <v>11510</v>
      </c>
      <c r="V50" s="317"/>
    </row>
    <row r="51" spans="1:22" s="396" customFormat="1">
      <c r="A51" s="328"/>
      <c r="O51" s="1372" t="s">
        <v>2301</v>
      </c>
      <c r="P51" s="1373" t="s">
        <v>11501</v>
      </c>
      <c r="Q51" s="487" t="s">
        <v>11492</v>
      </c>
      <c r="R51" s="487"/>
      <c r="S51" s="487" t="s">
        <v>2085</v>
      </c>
      <c r="T51" s="487"/>
      <c r="U51" s="487">
        <v>0</v>
      </c>
      <c r="V51" s="317"/>
    </row>
    <row r="52" spans="1:22" s="396" customFormat="1">
      <c r="A52" s="328"/>
      <c r="O52" s="341" t="s">
        <v>2838</v>
      </c>
      <c r="P52" s="317" t="s">
        <v>11466</v>
      </c>
      <c r="Q52" s="317" t="s">
        <v>11497</v>
      </c>
      <c r="R52" s="317"/>
      <c r="S52" s="317" t="s">
        <v>2085</v>
      </c>
      <c r="T52" s="317"/>
      <c r="U52" s="317">
        <v>0</v>
      </c>
      <c r="V52" s="317"/>
    </row>
  </sheetData>
  <phoneticPr fontId="5" type="noConversion"/>
  <dataValidations count="4">
    <dataValidation type="list" allowBlank="1" showInputMessage="1" showErrorMessage="1" sqref="B6" xr:uid="{00000000-0002-0000-A000-000000000000}">
      <formula1>"Mi: Minute,H: Hour,D: Daily,W: Weekly,M: Monthly,Y: Yearly"</formula1>
    </dataValidation>
    <dataValidation type="list" allowBlank="1" showInputMessage="1" showErrorMessage="1" sqref="B7 B9 O9" xr:uid="{00000000-0002-0000-A000-000001000000}">
      <formula1>"替换,追加"</formula1>
    </dataValidation>
    <dataValidation type="list" allowBlank="1" showInputMessage="1" showErrorMessage="1" sqref="N12:N30" xr:uid="{00000000-0002-0000-A000-000002000000}">
      <formula1>"匹配,基线特有,本地扩充,废弃"</formula1>
    </dataValidation>
    <dataValidation type="list" allowBlank="1" showInputMessage="1" showErrorMessage="1" sqref="R4:R9" xr:uid="{00000000-0002-0000-A000-000003000000}">
      <formula1>"left join,inner join,union,union all"</formula1>
    </dataValidation>
  </dataValidations>
  <hyperlinks>
    <hyperlink ref="A1" location="目录!A1" display="返回" xr:uid="{00000000-0004-0000-A000-000000000000}"/>
  </hyperlinks>
  <pageMargins left="0.75" right="0.75" top="1" bottom="1" header="0.51180555555555596" footer="0.51180555555555596"/>
  <pageSetup paperSize="9" orientation="portrait"/>
  <legacyDrawing r:id="rId1"/>
</worksheet>
</file>

<file path=xl/worksheets/sheet1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AA92"/>
  <sheetViews>
    <sheetView topLeftCell="A4" workbookViewId="0"/>
  </sheetViews>
  <sheetFormatPr defaultColWidth="9" defaultRowHeight="11.4"/>
  <cols>
    <col min="1" max="1" width="8.21875" style="1206" customWidth="1"/>
    <col min="2" max="2" width="18.33203125" style="1205" customWidth="1"/>
    <col min="3" max="3" width="14.33203125" style="1205" customWidth="1"/>
    <col min="4" max="4" width="15.21875" style="1205" customWidth="1"/>
    <col min="5" max="9" width="12.109375" style="1205" customWidth="1"/>
    <col min="10" max="10" width="7.88671875" style="1205" customWidth="1"/>
    <col min="11" max="12" width="4.6640625" style="1205" customWidth="1"/>
    <col min="13" max="13" width="4.77734375" style="1205" customWidth="1"/>
    <col min="14" max="14" width="11.21875" style="1205" customWidth="1"/>
    <col min="15" max="15" width="9" style="1205" customWidth="1"/>
    <col min="16" max="16" width="17.21875" style="1205" customWidth="1"/>
    <col min="17" max="17" width="14.77734375" style="1205" customWidth="1"/>
    <col min="18" max="18" width="14.44140625" style="1205" customWidth="1"/>
    <col min="19" max="19" width="12.33203125" style="1205" customWidth="1"/>
    <col min="20" max="20" width="11.21875" style="1205" customWidth="1"/>
    <col min="21" max="21" width="8.88671875" style="1205" customWidth="1"/>
    <col min="22" max="22" width="9" style="1205"/>
    <col min="23" max="23" width="15.44140625" style="1205" customWidth="1"/>
    <col min="24" max="24" width="17" style="1205" customWidth="1"/>
    <col min="25" max="25" width="13.109375" style="1205" customWidth="1"/>
    <col min="26" max="26" width="10.109375" style="1205" customWidth="1"/>
    <col min="27" max="27" width="13.77734375" style="1205" customWidth="1"/>
    <col min="28" max="16384" width="9" style="1206"/>
  </cols>
  <sheetData>
    <row r="1" spans="1:27" s="1205" customFormat="1">
      <c r="A1" s="1208" t="s">
        <v>2037</v>
      </c>
      <c r="B1" s="1206"/>
      <c r="C1" s="1206"/>
      <c r="D1" s="1206"/>
      <c r="E1" s="1206"/>
      <c r="F1" s="1206"/>
      <c r="G1" s="1206"/>
      <c r="H1" s="1206"/>
      <c r="I1" s="1206"/>
      <c r="J1" s="1206"/>
      <c r="K1" s="1206"/>
      <c r="L1" s="1206"/>
      <c r="M1" s="1206"/>
      <c r="N1" s="1206"/>
      <c r="O1" s="1206"/>
      <c r="P1" s="1206"/>
      <c r="Q1" s="1206"/>
      <c r="R1" s="1206"/>
      <c r="S1" s="1206"/>
      <c r="T1" s="1206"/>
      <c r="U1" s="1206"/>
      <c r="V1" s="1206"/>
      <c r="W1" s="1238"/>
      <c r="X1" s="1238"/>
      <c r="Y1" s="1238"/>
      <c r="Z1" s="1238"/>
      <c r="AA1" s="1238"/>
    </row>
    <row r="2" spans="1:27" s="1205" customFormat="1">
      <c r="A2" s="1209" t="s">
        <v>2038</v>
      </c>
      <c r="B2" s="1210"/>
      <c r="C2" s="1210"/>
      <c r="D2" s="1210"/>
      <c r="E2" s="1210"/>
      <c r="F2" s="1210"/>
      <c r="G2" s="1210"/>
      <c r="H2" s="1210"/>
      <c r="I2" s="1210"/>
      <c r="J2" s="1210"/>
      <c r="K2" s="1210"/>
      <c r="L2" s="1210"/>
      <c r="M2" s="1210"/>
      <c r="N2" s="1210"/>
      <c r="O2" s="1226" t="s">
        <v>2830</v>
      </c>
      <c r="P2" s="1227"/>
      <c r="Q2" s="1227"/>
      <c r="R2" s="1227"/>
      <c r="S2" s="1227"/>
      <c r="T2" s="1227"/>
      <c r="U2" s="1227"/>
      <c r="V2" s="1363"/>
      <c r="W2" s="1239" t="s">
        <v>2039</v>
      </c>
      <c r="X2" s="1240"/>
      <c r="Y2" s="1240"/>
      <c r="Z2" s="1240"/>
      <c r="AA2" s="1262"/>
    </row>
    <row r="3" spans="1:27" s="1205" customFormat="1">
      <c r="A3" s="1211" t="s">
        <v>2040</v>
      </c>
      <c r="B3" s="316" t="s">
        <v>1025</v>
      </c>
      <c r="C3" s="1212"/>
      <c r="D3" s="1212"/>
      <c r="E3" s="1212"/>
      <c r="F3" s="1212"/>
      <c r="G3" s="1212"/>
      <c r="H3" s="1212"/>
      <c r="I3" s="1212"/>
      <c r="J3" s="1212"/>
      <c r="K3" s="1212"/>
      <c r="L3" s="1212"/>
      <c r="M3" s="1212"/>
      <c r="N3" s="1212"/>
      <c r="O3" s="1228" t="s">
        <v>2831</v>
      </c>
      <c r="P3" s="1229" t="s">
        <v>2832</v>
      </c>
      <c r="Q3" s="1229" t="s">
        <v>2833</v>
      </c>
      <c r="R3" s="1229" t="s">
        <v>2834</v>
      </c>
      <c r="S3" s="1229" t="s">
        <v>2835</v>
      </c>
      <c r="T3" s="1229" t="s">
        <v>2836</v>
      </c>
      <c r="U3" s="1229" t="s">
        <v>2837</v>
      </c>
      <c r="V3" s="1364" t="s">
        <v>73</v>
      </c>
      <c r="W3" s="1242" t="s">
        <v>2041</v>
      </c>
      <c r="X3" s="1243" t="s">
        <v>2042</v>
      </c>
      <c r="Y3" s="1243"/>
      <c r="Z3" s="1263"/>
      <c r="AA3" s="1264"/>
    </row>
    <row r="4" spans="1:27" s="1205" customFormat="1">
      <c r="A4" s="1213" t="s">
        <v>2042</v>
      </c>
      <c r="B4" s="402" t="s">
        <v>1024</v>
      </c>
      <c r="C4" s="1212"/>
      <c r="D4" s="1212"/>
      <c r="E4" s="1212"/>
      <c r="F4" s="1212"/>
      <c r="G4" s="1212"/>
      <c r="H4" s="1212"/>
      <c r="I4" s="1212"/>
      <c r="J4" s="1212"/>
      <c r="K4" s="1212"/>
      <c r="L4" s="1212"/>
      <c r="M4" s="1212"/>
      <c r="N4" s="1212"/>
      <c r="O4" s="1230" t="s">
        <v>11511</v>
      </c>
      <c r="P4" s="379" t="s">
        <v>11512</v>
      </c>
      <c r="Q4" s="379" t="s">
        <v>11513</v>
      </c>
      <c r="R4" s="379" t="s">
        <v>10503</v>
      </c>
      <c r="S4" s="379" t="s">
        <v>8260</v>
      </c>
      <c r="T4" s="379" t="s">
        <v>11514</v>
      </c>
      <c r="U4" s="379"/>
      <c r="V4" s="379" t="s">
        <v>11515</v>
      </c>
      <c r="W4" s="379" t="s">
        <v>2301</v>
      </c>
      <c r="X4" s="316" t="s">
        <v>1028</v>
      </c>
      <c r="Y4" s="379"/>
      <c r="Z4" s="1214"/>
      <c r="AA4" s="379"/>
    </row>
    <row r="5" spans="1:27" s="1205" customFormat="1">
      <c r="A5" s="1213" t="s">
        <v>2041</v>
      </c>
      <c r="B5" s="1214" t="s">
        <v>2043</v>
      </c>
      <c r="C5" s="1212"/>
      <c r="D5" s="1212"/>
      <c r="E5" s="1212"/>
      <c r="F5" s="1212"/>
      <c r="G5" s="1212"/>
      <c r="H5" s="1212"/>
      <c r="I5" s="1212"/>
      <c r="J5" s="1212"/>
      <c r="K5" s="1212"/>
      <c r="L5" s="1212"/>
      <c r="M5" s="1212"/>
      <c r="N5" s="1212"/>
      <c r="O5" s="1230" t="s">
        <v>11511</v>
      </c>
      <c r="P5" s="379" t="s">
        <v>11516</v>
      </c>
      <c r="Q5" s="379" t="s">
        <v>11517</v>
      </c>
      <c r="R5" s="379"/>
      <c r="S5" s="379" t="s">
        <v>542</v>
      </c>
      <c r="T5" s="379"/>
      <c r="U5" s="379"/>
      <c r="V5" s="379"/>
      <c r="W5" s="1280"/>
      <c r="X5" s="1245"/>
      <c r="Y5" s="379"/>
      <c r="Z5" s="1214"/>
      <c r="AA5" s="379"/>
    </row>
    <row r="6" spans="1:27" s="1205" customFormat="1">
      <c r="A6" s="1213" t="s">
        <v>2044</v>
      </c>
      <c r="B6" s="730" t="s">
        <v>2303</v>
      </c>
      <c r="C6" s="1212"/>
      <c r="D6" s="1212"/>
      <c r="E6" s="1212"/>
      <c r="F6" s="1212"/>
      <c r="G6" s="1212"/>
      <c r="H6" s="1212"/>
      <c r="I6" s="1212"/>
      <c r="J6" s="1212"/>
      <c r="K6" s="1212"/>
      <c r="L6" s="1212"/>
      <c r="M6" s="1212"/>
      <c r="N6" s="1212"/>
      <c r="O6" s="1230" t="s">
        <v>11511</v>
      </c>
      <c r="P6" s="379" t="s">
        <v>11518</v>
      </c>
      <c r="Q6" s="379" t="s">
        <v>11519</v>
      </c>
      <c r="R6" s="379" t="s">
        <v>8266</v>
      </c>
      <c r="S6" s="379" t="s">
        <v>8269</v>
      </c>
      <c r="T6" s="379" t="s">
        <v>11520</v>
      </c>
      <c r="U6" s="379"/>
      <c r="V6" s="379"/>
      <c r="W6" s="1280"/>
      <c r="X6" s="379"/>
      <c r="Y6" s="379"/>
      <c r="Z6" s="1214"/>
      <c r="AA6" s="379"/>
    </row>
    <row r="7" spans="1:27" s="1205" customFormat="1">
      <c r="A7" s="1213" t="s">
        <v>2046</v>
      </c>
      <c r="B7" s="1215" t="s">
        <v>2047</v>
      </c>
      <c r="C7" s="1212"/>
      <c r="D7" s="1212"/>
      <c r="E7" s="1212"/>
      <c r="F7" s="1212"/>
      <c r="G7" s="1212"/>
      <c r="H7" s="1212"/>
      <c r="I7" s="1212"/>
      <c r="J7" s="1212"/>
      <c r="K7" s="1212"/>
      <c r="L7" s="1212"/>
      <c r="M7" s="1212"/>
      <c r="N7" s="1212"/>
      <c r="O7" s="1356" t="s">
        <v>6339</v>
      </c>
      <c r="P7" s="1357" t="s">
        <v>10502</v>
      </c>
      <c r="Q7" s="1357" t="s">
        <v>11521</v>
      </c>
      <c r="R7" s="379" t="s">
        <v>10503</v>
      </c>
      <c r="S7" s="379" t="s">
        <v>8318</v>
      </c>
      <c r="T7" s="379" t="s">
        <v>11522</v>
      </c>
      <c r="U7" s="379" t="s">
        <v>11523</v>
      </c>
      <c r="V7" s="379"/>
      <c r="W7" s="1280"/>
      <c r="X7" s="1246"/>
      <c r="Y7" s="379"/>
      <c r="Z7" s="1214"/>
      <c r="AA7" s="379"/>
    </row>
    <row r="8" spans="1:27" s="1205" customFormat="1">
      <c r="A8" s="1213" t="s">
        <v>2048</v>
      </c>
      <c r="B8" s="1214"/>
      <c r="C8" s="1212"/>
      <c r="D8" s="1212"/>
      <c r="E8" s="1212"/>
      <c r="F8" s="1212"/>
      <c r="G8" s="1212"/>
      <c r="H8" s="1212"/>
      <c r="I8" s="1212"/>
      <c r="J8" s="1212"/>
      <c r="K8" s="1212"/>
      <c r="L8" s="1212"/>
      <c r="M8" s="1212"/>
      <c r="N8" s="1212"/>
      <c r="O8" s="1356" t="s">
        <v>6339</v>
      </c>
      <c r="P8" s="1357" t="s">
        <v>10502</v>
      </c>
      <c r="Q8" s="1357" t="s">
        <v>11521</v>
      </c>
      <c r="R8" s="379" t="s">
        <v>10503</v>
      </c>
      <c r="S8" s="379" t="s">
        <v>8320</v>
      </c>
      <c r="T8" s="379" t="s">
        <v>11524</v>
      </c>
      <c r="U8" s="379"/>
      <c r="V8" s="1214"/>
      <c r="W8" s="1280"/>
      <c r="X8" s="1246"/>
      <c r="Y8" s="379"/>
      <c r="Z8" s="1214"/>
      <c r="AA8" s="379"/>
    </row>
    <row r="9" spans="1:27" s="1205" customFormat="1">
      <c r="A9" s="1213"/>
      <c r="B9" s="1215"/>
      <c r="C9" s="1212"/>
      <c r="D9" s="1212"/>
      <c r="E9" s="1212"/>
      <c r="F9" s="1212"/>
      <c r="G9" s="1212"/>
      <c r="H9" s="1212"/>
      <c r="I9" s="1212"/>
      <c r="J9" s="1212"/>
      <c r="K9" s="1212"/>
      <c r="L9" s="1212"/>
      <c r="M9" s="1212"/>
      <c r="N9" s="1212"/>
      <c r="O9" s="1231"/>
      <c r="P9" s="1232"/>
      <c r="Q9" s="1232"/>
      <c r="R9" s="379"/>
      <c r="S9" s="1232"/>
      <c r="T9" s="379"/>
      <c r="U9" s="379"/>
      <c r="V9" s="1281"/>
      <c r="W9" s="1280"/>
      <c r="X9" s="379"/>
      <c r="Y9" s="379"/>
      <c r="Z9" s="1214"/>
      <c r="AA9" s="1265"/>
    </row>
    <row r="10" spans="1:27" s="1205" customFormat="1">
      <c r="A10" s="1209" t="s">
        <v>2049</v>
      </c>
      <c r="B10" s="1210"/>
      <c r="C10" s="1210"/>
      <c r="D10" s="1210"/>
      <c r="E10" s="1210"/>
      <c r="F10" s="1210"/>
      <c r="G10" s="1210"/>
      <c r="H10" s="1210"/>
      <c r="I10" s="1210"/>
      <c r="J10" s="1210"/>
      <c r="K10" s="1210"/>
      <c r="L10" s="1210"/>
      <c r="M10" s="1210"/>
      <c r="N10" s="1210"/>
      <c r="O10" s="1226" t="s">
        <v>2839</v>
      </c>
      <c r="P10" s="1227"/>
      <c r="Q10" s="1227"/>
      <c r="R10" s="1227"/>
      <c r="S10" s="1227"/>
      <c r="T10" s="1227"/>
      <c r="U10" s="1227"/>
      <c r="V10" s="1363"/>
      <c r="W10" s="1239" t="s">
        <v>2050</v>
      </c>
      <c r="X10" s="1240"/>
      <c r="Y10" s="1240"/>
      <c r="Z10" s="1240"/>
      <c r="AA10" s="1262"/>
    </row>
    <row r="11" spans="1:27" s="1205" customFormat="1" ht="24.75" customHeight="1">
      <c r="A11" s="1216" t="s">
        <v>49</v>
      </c>
      <c r="B11" s="1216" t="s">
        <v>2051</v>
      </c>
      <c r="C11" s="1216" t="s">
        <v>2052</v>
      </c>
      <c r="D11" s="1216" t="s">
        <v>2053</v>
      </c>
      <c r="E11" s="1216" t="s">
        <v>2054</v>
      </c>
      <c r="F11" s="15" t="s">
        <v>3169</v>
      </c>
      <c r="G11" s="15" t="s">
        <v>3170</v>
      </c>
      <c r="H11" s="15" t="s">
        <v>3171</v>
      </c>
      <c r="I11" s="15" t="s">
        <v>3172</v>
      </c>
      <c r="J11" s="1216" t="s">
        <v>2055</v>
      </c>
      <c r="K11" s="1216" t="s">
        <v>2056</v>
      </c>
      <c r="L11" s="1216" t="s">
        <v>2057</v>
      </c>
      <c r="M11" s="1216" t="s">
        <v>73</v>
      </c>
      <c r="N11" s="1233" t="s">
        <v>2058</v>
      </c>
      <c r="O11" s="1234" t="s">
        <v>2831</v>
      </c>
      <c r="P11" s="1235" t="s">
        <v>2832</v>
      </c>
      <c r="Q11" s="1250" t="s">
        <v>2840</v>
      </c>
      <c r="R11" s="1250" t="s">
        <v>2841</v>
      </c>
      <c r="S11" s="1250" t="s">
        <v>2842</v>
      </c>
      <c r="T11" s="1250" t="s">
        <v>2843</v>
      </c>
      <c r="U11" s="1250" t="s">
        <v>2844</v>
      </c>
      <c r="V11" s="1365" t="s">
        <v>73</v>
      </c>
      <c r="W11" s="1264" t="s">
        <v>2059</v>
      </c>
      <c r="X11" s="1264" t="s">
        <v>2060</v>
      </c>
      <c r="Y11" s="1264" t="s">
        <v>2061</v>
      </c>
      <c r="Z11" s="1264" t="s">
        <v>2062</v>
      </c>
      <c r="AA11" s="1264" t="s">
        <v>2063</v>
      </c>
    </row>
    <row r="12" spans="1:27" s="1205" customFormat="1">
      <c r="A12" s="1350">
        <v>1</v>
      </c>
      <c r="B12" s="1350" t="s">
        <v>2304</v>
      </c>
      <c r="C12" s="1350" t="s">
        <v>2670</v>
      </c>
      <c r="D12" s="1218" t="s">
        <v>2078</v>
      </c>
      <c r="E12" s="1351" t="s">
        <v>2307</v>
      </c>
      <c r="F12" s="243" t="s">
        <v>2304</v>
      </c>
      <c r="G12" s="243" t="s">
        <v>2670</v>
      </c>
      <c r="H12" s="243" t="s">
        <v>2078</v>
      </c>
      <c r="I12" s="243" t="s">
        <v>2079</v>
      </c>
      <c r="J12" s="1358"/>
      <c r="K12" s="1358"/>
      <c r="L12" s="1358"/>
      <c r="M12" s="417"/>
      <c r="N12" s="1359" t="s">
        <v>4189</v>
      </c>
      <c r="O12" s="1230" t="s">
        <v>11511</v>
      </c>
      <c r="P12" s="379" t="s">
        <v>11525</v>
      </c>
      <c r="Q12" s="379" t="s">
        <v>2304</v>
      </c>
      <c r="R12" s="379" t="s">
        <v>2670</v>
      </c>
      <c r="S12" s="379" t="s">
        <v>11526</v>
      </c>
      <c r="T12" s="379" t="s">
        <v>79</v>
      </c>
      <c r="U12" s="379" t="s">
        <v>2670</v>
      </c>
      <c r="V12" s="379"/>
      <c r="W12" s="316" t="s">
        <v>1028</v>
      </c>
      <c r="X12" s="417" t="s">
        <v>2304</v>
      </c>
      <c r="Y12" s="417" t="s">
        <v>2671</v>
      </c>
      <c r="Z12" s="417" t="s">
        <v>2272</v>
      </c>
      <c r="AA12" s="1366" t="s">
        <v>2849</v>
      </c>
    </row>
    <row r="13" spans="1:27" s="1205" customFormat="1">
      <c r="A13" s="1350">
        <v>2</v>
      </c>
      <c r="B13" s="1352" t="s">
        <v>4930</v>
      </c>
      <c r="C13" s="1352" t="s">
        <v>4931</v>
      </c>
      <c r="D13" s="1352" t="s">
        <v>2100</v>
      </c>
      <c r="E13" s="1352"/>
      <c r="F13" s="243" t="s">
        <v>4930</v>
      </c>
      <c r="G13" s="243" t="s">
        <v>4931</v>
      </c>
      <c r="H13" s="243" t="s">
        <v>2100</v>
      </c>
      <c r="I13" s="243" t="s">
        <v>2101</v>
      </c>
      <c r="J13" s="402"/>
      <c r="K13" s="402"/>
      <c r="L13" s="402" t="s">
        <v>11527</v>
      </c>
      <c r="M13" s="402"/>
      <c r="N13" s="1360" t="s">
        <v>2308</v>
      </c>
      <c r="O13" s="1230" t="s">
        <v>11511</v>
      </c>
      <c r="P13" s="379" t="s">
        <v>11525</v>
      </c>
      <c r="Q13" s="379" t="s">
        <v>4892</v>
      </c>
      <c r="R13" s="379" t="s">
        <v>8481</v>
      </c>
      <c r="S13" s="379" t="s">
        <v>11528</v>
      </c>
      <c r="T13" s="379" t="s">
        <v>79</v>
      </c>
      <c r="U13" s="379" t="s">
        <v>8481</v>
      </c>
      <c r="V13" s="379" t="s">
        <v>11529</v>
      </c>
      <c r="W13" s="316" t="s">
        <v>1028</v>
      </c>
      <c r="X13" s="417" t="s">
        <v>4930</v>
      </c>
      <c r="Y13" s="417" t="s">
        <v>4931</v>
      </c>
      <c r="Z13" s="417" t="s">
        <v>2100</v>
      </c>
      <c r="AA13" s="1366" t="s">
        <v>2849</v>
      </c>
    </row>
    <row r="14" spans="1:27" s="1205" customFormat="1">
      <c r="A14" s="1350">
        <v>3</v>
      </c>
      <c r="B14" s="1350" t="s">
        <v>2238</v>
      </c>
      <c r="C14" s="1350" t="s">
        <v>2239</v>
      </c>
      <c r="D14" s="1350" t="s">
        <v>2278</v>
      </c>
      <c r="E14" s="1350" t="s">
        <v>2307</v>
      </c>
      <c r="F14" s="308" t="s">
        <v>105</v>
      </c>
      <c r="G14" s="243" t="s">
        <v>2239</v>
      </c>
      <c r="H14" s="243" t="s">
        <v>3175</v>
      </c>
      <c r="I14" s="243" t="s">
        <v>2241</v>
      </c>
      <c r="J14" s="402" t="s">
        <v>79</v>
      </c>
      <c r="K14" s="402"/>
      <c r="L14" s="402"/>
      <c r="M14" s="402"/>
      <c r="N14" s="1360" t="s">
        <v>4189</v>
      </c>
      <c r="O14" s="1230" t="s">
        <v>11511</v>
      </c>
      <c r="P14" s="379" t="s">
        <v>11525</v>
      </c>
      <c r="Q14" s="379" t="s">
        <v>8483</v>
      </c>
      <c r="R14" s="379" t="s">
        <v>2239</v>
      </c>
      <c r="S14" s="379" t="s">
        <v>2811</v>
      </c>
      <c r="T14" s="379" t="s">
        <v>79</v>
      </c>
      <c r="U14" s="379" t="s">
        <v>2239</v>
      </c>
      <c r="V14" s="680"/>
      <c r="W14" s="316" t="s">
        <v>1028</v>
      </c>
      <c r="X14" s="417" t="s">
        <v>2238</v>
      </c>
      <c r="Y14" s="417" t="s">
        <v>2675</v>
      </c>
      <c r="Z14" s="417" t="s">
        <v>2811</v>
      </c>
      <c r="AA14" s="1366" t="s">
        <v>2849</v>
      </c>
    </row>
    <row r="15" spans="1:27" s="1205" customFormat="1">
      <c r="A15" s="1351">
        <v>4</v>
      </c>
      <c r="B15" s="1353" t="s">
        <v>11530</v>
      </c>
      <c r="C15" s="1353" t="s">
        <v>5468</v>
      </c>
      <c r="D15" s="1354" t="s">
        <v>2096</v>
      </c>
      <c r="E15" s="1354" t="s">
        <v>2307</v>
      </c>
      <c r="F15" s="1353" t="s">
        <v>11530</v>
      </c>
      <c r="G15" s="1353" t="s">
        <v>5468</v>
      </c>
      <c r="H15" s="1354" t="s">
        <v>2096</v>
      </c>
      <c r="I15" s="1354" t="s">
        <v>2307</v>
      </c>
      <c r="J15" s="1361"/>
      <c r="K15" s="1361"/>
      <c r="L15" s="1361"/>
      <c r="M15" s="1361"/>
      <c r="N15" s="1362" t="s">
        <v>2286</v>
      </c>
      <c r="O15" s="1361"/>
      <c r="P15" s="1361"/>
      <c r="Q15" s="1361"/>
      <c r="R15" s="1361"/>
      <c r="S15" s="1361"/>
      <c r="T15" s="1361"/>
      <c r="U15" s="1361"/>
      <c r="V15" s="1361"/>
      <c r="W15" s="316" t="s">
        <v>1028</v>
      </c>
      <c r="X15" s="417" t="s">
        <v>2333</v>
      </c>
      <c r="Y15" s="417" t="s">
        <v>2705</v>
      </c>
      <c r="Z15" s="417" t="s">
        <v>2096</v>
      </c>
      <c r="AA15" s="1366" t="s">
        <v>11531</v>
      </c>
    </row>
    <row r="16" spans="1:27" s="1205" customFormat="1">
      <c r="A16" s="1350">
        <v>5</v>
      </c>
      <c r="B16" s="1352" t="s">
        <v>8995</v>
      </c>
      <c r="C16" s="1352" t="s">
        <v>10744</v>
      </c>
      <c r="D16" s="1352" t="s">
        <v>2614</v>
      </c>
      <c r="E16" s="1350"/>
      <c r="F16" s="243" t="s">
        <v>8995</v>
      </c>
      <c r="G16" s="308" t="s">
        <v>4798</v>
      </c>
      <c r="H16" s="243" t="s">
        <v>2278</v>
      </c>
      <c r="I16" s="243" t="s">
        <v>2241</v>
      </c>
      <c r="J16" s="402" t="s">
        <v>79</v>
      </c>
      <c r="K16" s="402"/>
      <c r="L16" s="402"/>
      <c r="M16" s="402"/>
      <c r="N16" s="1359" t="s">
        <v>2308</v>
      </c>
      <c r="O16" s="1230" t="s">
        <v>11511</v>
      </c>
      <c r="P16" s="379" t="s">
        <v>11525</v>
      </c>
      <c r="Q16" s="379" t="s">
        <v>8995</v>
      </c>
      <c r="R16" s="379"/>
      <c r="S16" s="379" t="s">
        <v>2614</v>
      </c>
      <c r="T16" s="379"/>
      <c r="U16" s="379" t="s">
        <v>11532</v>
      </c>
      <c r="V16" s="379"/>
      <c r="W16" s="316" t="s">
        <v>1028</v>
      </c>
      <c r="X16" s="417" t="s">
        <v>8995</v>
      </c>
      <c r="Y16" s="417" t="s">
        <v>8997</v>
      </c>
      <c r="Z16" s="417" t="s">
        <v>2681</v>
      </c>
      <c r="AA16" s="1366" t="s">
        <v>11531</v>
      </c>
    </row>
    <row r="17" spans="1:27" s="1205" customFormat="1">
      <c r="A17" s="1350">
        <v>6</v>
      </c>
      <c r="B17" s="1352" t="s">
        <v>11533</v>
      </c>
      <c r="C17" s="1352" t="s">
        <v>11534</v>
      </c>
      <c r="D17" s="1352" t="s">
        <v>2681</v>
      </c>
      <c r="E17" s="1350"/>
      <c r="F17" s="243" t="s">
        <v>11533</v>
      </c>
      <c r="G17" s="243" t="s">
        <v>11534</v>
      </c>
      <c r="H17" s="243" t="s">
        <v>2681</v>
      </c>
      <c r="I17" s="243" t="s">
        <v>3291</v>
      </c>
      <c r="J17" s="402"/>
      <c r="K17" s="402"/>
      <c r="L17" s="402"/>
      <c r="M17" s="402"/>
      <c r="N17" s="1359" t="s">
        <v>2308</v>
      </c>
      <c r="O17" s="1230" t="s">
        <v>11511</v>
      </c>
      <c r="P17" s="379" t="s">
        <v>11525</v>
      </c>
      <c r="Q17" s="379" t="s">
        <v>11535</v>
      </c>
      <c r="R17" s="379"/>
      <c r="S17" s="379" t="s">
        <v>2681</v>
      </c>
      <c r="T17" s="379"/>
      <c r="U17" s="379" t="s">
        <v>11536</v>
      </c>
      <c r="V17" s="379"/>
      <c r="W17" s="316" t="s">
        <v>1028</v>
      </c>
      <c r="X17" s="417" t="s">
        <v>11537</v>
      </c>
      <c r="Y17" s="417" t="s">
        <v>11538</v>
      </c>
      <c r="Z17" s="417" t="s">
        <v>2681</v>
      </c>
      <c r="AA17" s="1366" t="s">
        <v>11531</v>
      </c>
    </row>
    <row r="18" spans="1:27" s="1205" customFormat="1">
      <c r="A18" s="1350">
        <v>7</v>
      </c>
      <c r="B18" s="1352" t="s">
        <v>11539</v>
      </c>
      <c r="C18" s="1352" t="s">
        <v>11540</v>
      </c>
      <c r="D18" s="1352" t="s">
        <v>2681</v>
      </c>
      <c r="E18" s="1350"/>
      <c r="F18" s="243" t="s">
        <v>11539</v>
      </c>
      <c r="G18" s="243" t="s">
        <v>11540</v>
      </c>
      <c r="H18" s="243" t="s">
        <v>2681</v>
      </c>
      <c r="I18" s="243" t="s">
        <v>3291</v>
      </c>
      <c r="J18" s="402"/>
      <c r="K18" s="402"/>
      <c r="L18" s="402"/>
      <c r="M18" s="402"/>
      <c r="N18" s="1359" t="s">
        <v>2308</v>
      </c>
      <c r="O18" s="1230"/>
      <c r="P18" s="417"/>
      <c r="Q18" s="379" t="s">
        <v>11539</v>
      </c>
      <c r="R18" s="379"/>
      <c r="S18" s="379" t="s">
        <v>2681</v>
      </c>
      <c r="T18" s="379"/>
      <c r="U18" s="1357" t="s">
        <v>11541</v>
      </c>
      <c r="V18" s="379"/>
      <c r="W18" s="316" t="s">
        <v>1028</v>
      </c>
      <c r="X18" s="417" t="s">
        <v>11539</v>
      </c>
      <c r="Y18" s="417" t="s">
        <v>11540</v>
      </c>
      <c r="Z18" s="417" t="s">
        <v>2681</v>
      </c>
      <c r="AA18" s="1366" t="s">
        <v>11531</v>
      </c>
    </row>
    <row r="19" spans="1:27" s="1205" customFormat="1">
      <c r="A19" s="1350">
        <v>8</v>
      </c>
      <c r="B19" s="1352" t="s">
        <v>4912</v>
      </c>
      <c r="C19" s="1352" t="s">
        <v>4913</v>
      </c>
      <c r="D19" s="1352" t="s">
        <v>2085</v>
      </c>
      <c r="E19" s="1350"/>
      <c r="F19" s="243" t="s">
        <v>4912</v>
      </c>
      <c r="G19" s="243" t="s">
        <v>4913</v>
      </c>
      <c r="H19" s="243" t="s">
        <v>2100</v>
      </c>
      <c r="I19" s="243" t="s">
        <v>2101</v>
      </c>
      <c r="J19" s="402"/>
      <c r="K19" s="402"/>
      <c r="L19" s="402"/>
      <c r="M19" s="402"/>
      <c r="N19" s="1359" t="s">
        <v>2308</v>
      </c>
      <c r="O19" s="1230" t="s">
        <v>11511</v>
      </c>
      <c r="P19" s="379" t="s">
        <v>11525</v>
      </c>
      <c r="Q19" s="379" t="s">
        <v>8616</v>
      </c>
      <c r="R19" s="379" t="s">
        <v>8617</v>
      </c>
      <c r="S19" s="379" t="s">
        <v>11542</v>
      </c>
      <c r="T19" s="379"/>
      <c r="U19" s="379" t="s">
        <v>11543</v>
      </c>
      <c r="V19" s="379"/>
      <c r="W19" s="316" t="s">
        <v>1028</v>
      </c>
      <c r="X19" s="417" t="s">
        <v>4912</v>
      </c>
      <c r="Y19" s="417" t="s">
        <v>4915</v>
      </c>
      <c r="Z19" s="417" t="s">
        <v>2085</v>
      </c>
      <c r="AA19" s="1366" t="s">
        <v>11531</v>
      </c>
    </row>
    <row r="20" spans="1:27" s="1205" customFormat="1">
      <c r="A20" s="1350">
        <v>9</v>
      </c>
      <c r="B20" s="1350" t="s">
        <v>4842</v>
      </c>
      <c r="C20" s="1350" t="s">
        <v>4843</v>
      </c>
      <c r="D20" s="1350" t="s">
        <v>2096</v>
      </c>
      <c r="E20" s="1350" t="s">
        <v>2307</v>
      </c>
      <c r="F20" s="243" t="s">
        <v>4842</v>
      </c>
      <c r="G20" s="243" t="s">
        <v>4843</v>
      </c>
      <c r="H20" s="243" t="s">
        <v>2278</v>
      </c>
      <c r="I20" s="243" t="s">
        <v>2827</v>
      </c>
      <c r="J20" s="402"/>
      <c r="K20" s="402"/>
      <c r="L20" s="402"/>
      <c r="M20" s="402"/>
      <c r="N20" s="1359" t="s">
        <v>188</v>
      </c>
      <c r="O20" s="1230" t="s">
        <v>11511</v>
      </c>
      <c r="P20" s="379" t="s">
        <v>11525</v>
      </c>
      <c r="Q20" s="379" t="s">
        <v>4842</v>
      </c>
      <c r="R20" s="379" t="s">
        <v>4843</v>
      </c>
      <c r="S20" s="379" t="s">
        <v>11528</v>
      </c>
      <c r="T20" s="379" t="s">
        <v>79</v>
      </c>
      <c r="U20" s="379" t="s">
        <v>4843</v>
      </c>
      <c r="V20" s="379"/>
      <c r="W20" s="1358"/>
      <c r="X20" s="1358"/>
      <c r="Y20" s="1358"/>
      <c r="Z20" s="1358"/>
      <c r="AA20" s="1366" t="s">
        <v>2849</v>
      </c>
    </row>
    <row r="21" spans="1:27" s="1205" customFormat="1">
      <c r="A21" s="1350">
        <v>10</v>
      </c>
      <c r="B21" s="1353" t="s">
        <v>4168</v>
      </c>
      <c r="C21" s="1353" t="s">
        <v>4087</v>
      </c>
      <c r="D21" s="1354" t="s">
        <v>2096</v>
      </c>
      <c r="E21" s="1354" t="s">
        <v>2307</v>
      </c>
      <c r="F21" s="1353" t="s">
        <v>4168</v>
      </c>
      <c r="G21" s="1353" t="s">
        <v>4087</v>
      </c>
      <c r="H21" s="1354" t="s">
        <v>2096</v>
      </c>
      <c r="I21" s="1354" t="s">
        <v>2307</v>
      </c>
      <c r="J21" s="1361"/>
      <c r="K21" s="1361"/>
      <c r="L21" s="1361"/>
      <c r="M21" s="1361"/>
      <c r="N21" s="1362" t="s">
        <v>2286</v>
      </c>
      <c r="O21" s="1361"/>
      <c r="P21" s="1361"/>
      <c r="Q21" s="1361"/>
      <c r="R21" s="1361"/>
      <c r="S21" s="1361"/>
      <c r="T21" s="1361"/>
      <c r="U21" s="1361"/>
      <c r="V21" s="1361"/>
      <c r="W21" s="1358"/>
      <c r="X21" s="1358"/>
      <c r="Y21" s="1358"/>
      <c r="Z21" s="1358"/>
      <c r="AA21" s="1366"/>
    </row>
    <row r="22" spans="1:27" s="1205" customFormat="1">
      <c r="A22" s="1350">
        <v>11</v>
      </c>
      <c r="B22" s="1351" t="s">
        <v>11544</v>
      </c>
      <c r="C22" s="1350" t="s">
        <v>11545</v>
      </c>
      <c r="D22" s="1350" t="s">
        <v>2100</v>
      </c>
      <c r="E22" s="1350" t="s">
        <v>2307</v>
      </c>
      <c r="F22" s="243" t="s">
        <v>11544</v>
      </c>
      <c r="G22" s="243" t="s">
        <v>11545</v>
      </c>
      <c r="H22" s="243" t="s">
        <v>2100</v>
      </c>
      <c r="I22" s="243" t="s">
        <v>2101</v>
      </c>
      <c r="J22" s="402"/>
      <c r="K22" s="402"/>
      <c r="L22" s="402" t="s">
        <v>11546</v>
      </c>
      <c r="M22" s="680"/>
      <c r="N22" s="1359" t="s">
        <v>4189</v>
      </c>
      <c r="O22" s="1230" t="s">
        <v>11511</v>
      </c>
      <c r="P22" s="379" t="s">
        <v>11525</v>
      </c>
      <c r="Q22" s="379" t="s">
        <v>11547</v>
      </c>
      <c r="R22" s="379" t="s">
        <v>11545</v>
      </c>
      <c r="S22" s="379" t="s">
        <v>11528</v>
      </c>
      <c r="T22" s="379" t="s">
        <v>79</v>
      </c>
      <c r="U22" s="379" t="s">
        <v>11545</v>
      </c>
      <c r="V22" s="379"/>
      <c r="W22" s="316" t="s">
        <v>1028</v>
      </c>
      <c r="X22" s="417" t="s">
        <v>5280</v>
      </c>
      <c r="Y22" s="417" t="s">
        <v>5281</v>
      </c>
      <c r="Z22" s="417" t="s">
        <v>2100</v>
      </c>
      <c r="AA22" s="1366" t="s">
        <v>2849</v>
      </c>
    </row>
    <row r="23" spans="1:27" s="1205" customFormat="1">
      <c r="A23" s="1350">
        <v>12</v>
      </c>
      <c r="B23" s="1352" t="s">
        <v>11548</v>
      </c>
      <c r="C23" s="1352" t="s">
        <v>11549</v>
      </c>
      <c r="D23" s="1352" t="s">
        <v>2100</v>
      </c>
      <c r="E23" s="1350" t="s">
        <v>2307</v>
      </c>
      <c r="F23" s="243" t="s">
        <v>11548</v>
      </c>
      <c r="G23" s="243" t="s">
        <v>11549</v>
      </c>
      <c r="H23" s="243" t="s">
        <v>2100</v>
      </c>
      <c r="I23" s="243" t="s">
        <v>2101</v>
      </c>
      <c r="J23" s="402"/>
      <c r="K23" s="402"/>
      <c r="L23" s="402"/>
      <c r="M23" s="680"/>
      <c r="N23" s="1359" t="s">
        <v>188</v>
      </c>
      <c r="O23" s="1230" t="s">
        <v>11511</v>
      </c>
      <c r="P23" s="379" t="s">
        <v>11525</v>
      </c>
      <c r="Q23" s="379" t="s">
        <v>11550</v>
      </c>
      <c r="R23" s="379" t="s">
        <v>11551</v>
      </c>
      <c r="S23" s="379" t="s">
        <v>2100</v>
      </c>
      <c r="T23" s="379" t="s">
        <v>79</v>
      </c>
      <c r="U23" s="379" t="s">
        <v>11551</v>
      </c>
      <c r="V23" s="379"/>
      <c r="W23" s="1358"/>
      <c r="X23" s="1358"/>
      <c r="Y23" s="1358"/>
      <c r="Z23" s="1358"/>
      <c r="AA23" s="1366"/>
    </row>
    <row r="24" spans="1:27" s="1205" customFormat="1">
      <c r="A24" s="1350">
        <v>13</v>
      </c>
      <c r="B24" s="1352" t="s">
        <v>11552</v>
      </c>
      <c r="C24" s="1352" t="s">
        <v>11553</v>
      </c>
      <c r="D24" s="1352" t="s">
        <v>2088</v>
      </c>
      <c r="E24" s="1352"/>
      <c r="F24" s="243" t="s">
        <v>11552</v>
      </c>
      <c r="G24" s="243" t="s">
        <v>11553</v>
      </c>
      <c r="H24" s="243" t="s">
        <v>2088</v>
      </c>
      <c r="I24" s="243" t="s">
        <v>2089</v>
      </c>
      <c r="J24" s="402"/>
      <c r="K24" s="402"/>
      <c r="L24" s="402" t="s">
        <v>11554</v>
      </c>
      <c r="M24" s="680"/>
      <c r="N24" s="1359" t="s">
        <v>2308</v>
      </c>
      <c r="O24" s="1230" t="s">
        <v>11511</v>
      </c>
      <c r="P24" s="379" t="s">
        <v>11525</v>
      </c>
      <c r="Q24" s="379" t="s">
        <v>11555</v>
      </c>
      <c r="R24" s="379" t="s">
        <v>11556</v>
      </c>
      <c r="S24" s="379" t="s">
        <v>10579</v>
      </c>
      <c r="T24" s="379" t="s">
        <v>79</v>
      </c>
      <c r="U24" s="379" t="s">
        <v>11556</v>
      </c>
      <c r="V24" s="379"/>
      <c r="W24" s="316" t="s">
        <v>1028</v>
      </c>
      <c r="X24" s="417" t="s">
        <v>11552</v>
      </c>
      <c r="Y24" s="417" t="s">
        <v>11553</v>
      </c>
      <c r="Z24" s="417" t="s">
        <v>2088</v>
      </c>
      <c r="AA24" s="1366" t="s">
        <v>2849</v>
      </c>
    </row>
    <row r="25" spans="1:27" s="1205" customFormat="1">
      <c r="A25" s="1350">
        <v>14</v>
      </c>
      <c r="B25" s="1352" t="s">
        <v>11557</v>
      </c>
      <c r="C25" s="1352" t="s">
        <v>11558</v>
      </c>
      <c r="D25" s="1352" t="s">
        <v>2100</v>
      </c>
      <c r="E25" s="1352"/>
      <c r="F25" s="243" t="s">
        <v>11557</v>
      </c>
      <c r="G25" s="243" t="s">
        <v>11558</v>
      </c>
      <c r="H25" s="243" t="s">
        <v>2100</v>
      </c>
      <c r="I25" s="243" t="s">
        <v>2101</v>
      </c>
      <c r="J25" s="402"/>
      <c r="K25" s="402"/>
      <c r="L25" s="402" t="s">
        <v>11559</v>
      </c>
      <c r="M25" s="680"/>
      <c r="N25" s="1359" t="s">
        <v>2308</v>
      </c>
      <c r="O25" s="1230" t="s">
        <v>11511</v>
      </c>
      <c r="P25" s="379" t="s">
        <v>11525</v>
      </c>
      <c r="Q25" s="379" t="s">
        <v>11560</v>
      </c>
      <c r="R25" s="379" t="s">
        <v>11561</v>
      </c>
      <c r="S25" s="379" t="s">
        <v>11528</v>
      </c>
      <c r="T25" s="379" t="s">
        <v>79</v>
      </c>
      <c r="U25" s="379" t="s">
        <v>11561</v>
      </c>
      <c r="V25" s="680"/>
      <c r="W25" s="316" t="s">
        <v>1028</v>
      </c>
      <c r="X25" s="417" t="s">
        <v>11557</v>
      </c>
      <c r="Y25" s="417" t="s">
        <v>11558</v>
      </c>
      <c r="Z25" s="417" t="s">
        <v>2100</v>
      </c>
      <c r="AA25" s="1366" t="s">
        <v>2849</v>
      </c>
    </row>
    <row r="26" spans="1:27" s="1205" customFormat="1">
      <c r="A26" s="1350">
        <v>15</v>
      </c>
      <c r="B26" s="1353" t="s">
        <v>11562</v>
      </c>
      <c r="C26" s="1353" t="s">
        <v>11563</v>
      </c>
      <c r="D26" s="1354" t="s">
        <v>2096</v>
      </c>
      <c r="E26" s="1354" t="s">
        <v>2307</v>
      </c>
      <c r="F26" s="1353" t="s">
        <v>11562</v>
      </c>
      <c r="G26" s="1353" t="s">
        <v>11563</v>
      </c>
      <c r="H26" s="1354" t="s">
        <v>2096</v>
      </c>
      <c r="I26" s="1354" t="s">
        <v>2307</v>
      </c>
      <c r="J26" s="1361"/>
      <c r="K26" s="1361"/>
      <c r="L26" s="1361"/>
      <c r="M26" s="848"/>
      <c r="N26" s="1362" t="s">
        <v>2286</v>
      </c>
      <c r="O26" s="1361"/>
      <c r="P26" s="1361"/>
      <c r="Q26" s="1361"/>
      <c r="R26" s="1361"/>
      <c r="S26" s="1361"/>
      <c r="T26" s="1361"/>
      <c r="U26" s="1361"/>
      <c r="V26" s="1361"/>
      <c r="W26" s="1358"/>
      <c r="X26" s="1358"/>
      <c r="Y26" s="1358"/>
      <c r="Z26" s="1358"/>
      <c r="AA26" s="1366"/>
    </row>
    <row r="27" spans="1:27" s="1205" customFormat="1">
      <c r="A27" s="1350">
        <v>16</v>
      </c>
      <c r="B27" s="1353" t="s">
        <v>11564</v>
      </c>
      <c r="C27" s="1353" t="s">
        <v>11469</v>
      </c>
      <c r="D27" s="1354" t="s">
        <v>2278</v>
      </c>
      <c r="E27" s="1353" t="s">
        <v>2307</v>
      </c>
      <c r="F27" s="1353" t="s">
        <v>11564</v>
      </c>
      <c r="G27" s="1353" t="s">
        <v>11469</v>
      </c>
      <c r="H27" s="1354" t="s">
        <v>2278</v>
      </c>
      <c r="I27" s="1353" t="s">
        <v>2307</v>
      </c>
      <c r="J27" s="1361"/>
      <c r="K27" s="1361"/>
      <c r="L27" s="1361"/>
      <c r="M27" s="848"/>
      <c r="N27" s="1362" t="s">
        <v>2286</v>
      </c>
      <c r="O27" s="1361"/>
      <c r="P27" s="1361"/>
      <c r="Q27" s="1361"/>
      <c r="R27" s="1361"/>
      <c r="S27" s="1361"/>
      <c r="T27" s="1361"/>
      <c r="U27" s="1361"/>
      <c r="V27" s="1361"/>
      <c r="W27" s="1358"/>
      <c r="X27" s="1358"/>
      <c r="Y27" s="1358"/>
      <c r="Z27" s="1358"/>
      <c r="AA27" s="1366"/>
    </row>
    <row r="28" spans="1:27" s="1205" customFormat="1">
      <c r="A28" s="1350">
        <v>17</v>
      </c>
      <c r="B28" s="1352" t="s">
        <v>5564</v>
      </c>
      <c r="C28" s="1352" t="s">
        <v>5565</v>
      </c>
      <c r="D28" s="1352" t="s">
        <v>2189</v>
      </c>
      <c r="E28" s="1352"/>
      <c r="F28" s="243" t="s">
        <v>5564</v>
      </c>
      <c r="G28" s="243" t="s">
        <v>5565</v>
      </c>
      <c r="H28" s="243" t="s">
        <v>3062</v>
      </c>
      <c r="I28" s="243" t="s">
        <v>3063</v>
      </c>
      <c r="J28" s="402" t="s">
        <v>79</v>
      </c>
      <c r="K28" s="402"/>
      <c r="L28" s="402"/>
      <c r="M28" s="680"/>
      <c r="N28" s="1359" t="s">
        <v>4189</v>
      </c>
      <c r="O28" s="1230" t="s">
        <v>11511</v>
      </c>
      <c r="P28" s="379" t="s">
        <v>11525</v>
      </c>
      <c r="Q28" s="379" t="s">
        <v>5564</v>
      </c>
      <c r="R28" s="379" t="s">
        <v>11565</v>
      </c>
      <c r="S28" s="379" t="s">
        <v>2189</v>
      </c>
      <c r="T28" s="379" t="s">
        <v>79</v>
      </c>
      <c r="U28" s="379" t="s">
        <v>11565</v>
      </c>
      <c r="V28" s="680"/>
      <c r="W28" s="316" t="s">
        <v>1028</v>
      </c>
      <c r="X28" s="417" t="s">
        <v>5564</v>
      </c>
      <c r="Y28" s="417" t="s">
        <v>5565</v>
      </c>
      <c r="Z28" s="417" t="s">
        <v>2189</v>
      </c>
      <c r="AA28" s="1366" t="s">
        <v>2849</v>
      </c>
    </row>
    <row r="29" spans="1:27" s="1205" customFormat="1">
      <c r="A29" s="1350">
        <v>18</v>
      </c>
      <c r="B29" s="1352" t="s">
        <v>11566</v>
      </c>
      <c r="C29" s="1352" t="s">
        <v>11567</v>
      </c>
      <c r="D29" s="1355" t="s">
        <v>2278</v>
      </c>
      <c r="E29" s="1350" t="s">
        <v>2307</v>
      </c>
      <c r="F29" s="243" t="s">
        <v>11568</v>
      </c>
      <c r="G29" s="308" t="s">
        <v>11569</v>
      </c>
      <c r="H29" s="243" t="s">
        <v>11570</v>
      </c>
      <c r="I29" s="243" t="s">
        <v>11571</v>
      </c>
      <c r="J29" s="402"/>
      <c r="K29" s="402"/>
      <c r="L29" s="402"/>
      <c r="M29" s="680"/>
      <c r="N29" s="1359" t="s">
        <v>4189</v>
      </c>
      <c r="O29" s="1230" t="s">
        <v>11511</v>
      </c>
      <c r="P29" s="379" t="s">
        <v>11525</v>
      </c>
      <c r="Q29" s="379" t="s">
        <v>5566</v>
      </c>
      <c r="R29" s="379" t="s">
        <v>5568</v>
      </c>
      <c r="S29" s="379" t="s">
        <v>11570</v>
      </c>
      <c r="T29" s="379" t="s">
        <v>79</v>
      </c>
      <c r="U29" s="379" t="s">
        <v>11572</v>
      </c>
      <c r="V29" s="680"/>
      <c r="W29" s="316" t="s">
        <v>1028</v>
      </c>
      <c r="X29" s="417" t="s">
        <v>11566</v>
      </c>
      <c r="Y29" s="417" t="s">
        <v>8464</v>
      </c>
      <c r="Z29" s="417" t="s">
        <v>11570</v>
      </c>
      <c r="AA29" s="1366" t="s">
        <v>2849</v>
      </c>
    </row>
    <row r="30" spans="1:27" s="1205" customFormat="1">
      <c r="A30" s="1350">
        <v>19</v>
      </c>
      <c r="B30" s="1352" t="s">
        <v>11573</v>
      </c>
      <c r="C30" s="1352" t="s">
        <v>11574</v>
      </c>
      <c r="D30" s="1223" t="s">
        <v>3062</v>
      </c>
      <c r="E30" s="1350" t="s">
        <v>2307</v>
      </c>
      <c r="F30" s="308" t="s">
        <v>11575</v>
      </c>
      <c r="G30" s="308" t="s">
        <v>11576</v>
      </c>
      <c r="H30" s="243" t="s">
        <v>11577</v>
      </c>
      <c r="I30" s="243" t="s">
        <v>11578</v>
      </c>
      <c r="J30" s="680"/>
      <c r="K30" s="680"/>
      <c r="L30" s="680"/>
      <c r="M30" s="680"/>
      <c r="N30" s="1359" t="s">
        <v>4189</v>
      </c>
      <c r="O30" s="1230" t="s">
        <v>11511</v>
      </c>
      <c r="P30" s="379" t="s">
        <v>11525</v>
      </c>
      <c r="Q30" s="379" t="s">
        <v>3450</v>
      </c>
      <c r="R30" s="379" t="s">
        <v>2680</v>
      </c>
      <c r="S30" s="379" t="s">
        <v>2278</v>
      </c>
      <c r="T30" s="379" t="s">
        <v>79</v>
      </c>
      <c r="U30" s="379" t="s">
        <v>11579</v>
      </c>
      <c r="V30" s="680"/>
      <c r="W30" s="316" t="s">
        <v>1028</v>
      </c>
      <c r="X30" s="417" t="s">
        <v>11573</v>
      </c>
      <c r="Y30" s="417" t="s">
        <v>2742</v>
      </c>
      <c r="Z30" s="417" t="s">
        <v>2278</v>
      </c>
      <c r="AA30" s="1366" t="s">
        <v>2849</v>
      </c>
    </row>
    <row r="31" spans="1:27" s="1205" customFormat="1">
      <c r="A31" s="1350">
        <v>20</v>
      </c>
      <c r="B31" s="1350" t="s">
        <v>4998</v>
      </c>
      <c r="C31" s="1350" t="s">
        <v>4999</v>
      </c>
      <c r="D31" s="1350" t="s">
        <v>3962</v>
      </c>
      <c r="E31" s="1350" t="s">
        <v>2085</v>
      </c>
      <c r="F31" s="243" t="s">
        <v>4998</v>
      </c>
      <c r="G31" s="243" t="s">
        <v>4999</v>
      </c>
      <c r="H31" s="243" t="s">
        <v>3513</v>
      </c>
      <c r="I31" s="243" t="s">
        <v>2108</v>
      </c>
      <c r="J31" s="680"/>
      <c r="K31" s="680" t="s">
        <v>4098</v>
      </c>
      <c r="L31" s="680"/>
      <c r="M31" s="680"/>
      <c r="N31" s="1359" t="s">
        <v>4189</v>
      </c>
      <c r="O31" s="1230" t="s">
        <v>11511</v>
      </c>
      <c r="P31" s="379" t="s">
        <v>11525</v>
      </c>
      <c r="Q31" s="379" t="s">
        <v>4998</v>
      </c>
      <c r="R31" s="379"/>
      <c r="S31" s="379" t="s">
        <v>3962</v>
      </c>
      <c r="T31" s="379"/>
      <c r="U31" s="379" t="s">
        <v>8520</v>
      </c>
      <c r="V31" s="680"/>
      <c r="W31" s="316" t="s">
        <v>1028</v>
      </c>
      <c r="X31" s="417" t="s">
        <v>4998</v>
      </c>
      <c r="Y31" s="417" t="s">
        <v>11580</v>
      </c>
      <c r="Z31" s="417" t="s">
        <v>2084</v>
      </c>
      <c r="AA31" s="1366" t="s">
        <v>2849</v>
      </c>
    </row>
    <row r="32" spans="1:27" s="1205" customFormat="1">
      <c r="A32" s="1350">
        <v>21</v>
      </c>
      <c r="B32" s="1352" t="s">
        <v>11581</v>
      </c>
      <c r="C32" s="1352" t="s">
        <v>11582</v>
      </c>
      <c r="D32" s="1352" t="s">
        <v>2084</v>
      </c>
      <c r="E32" s="1350"/>
      <c r="F32" s="243" t="s">
        <v>11581</v>
      </c>
      <c r="G32" s="243" t="s">
        <v>11582</v>
      </c>
      <c r="H32" s="243" t="s">
        <v>3513</v>
      </c>
      <c r="I32" s="243" t="s">
        <v>2108</v>
      </c>
      <c r="J32" s="680"/>
      <c r="K32" s="680" t="s">
        <v>4098</v>
      </c>
      <c r="L32" s="680"/>
      <c r="M32" s="680"/>
      <c r="N32" s="1359" t="s">
        <v>2308</v>
      </c>
      <c r="O32" s="1230" t="s">
        <v>11511</v>
      </c>
      <c r="P32" s="379" t="s">
        <v>11525</v>
      </c>
      <c r="Q32" s="379" t="s">
        <v>11581</v>
      </c>
      <c r="R32" s="379"/>
      <c r="S32" s="379" t="s">
        <v>2084</v>
      </c>
      <c r="T32" s="379"/>
      <c r="U32" s="379" t="s">
        <v>11583</v>
      </c>
      <c r="V32" s="680"/>
      <c r="W32" s="316" t="s">
        <v>1028</v>
      </c>
      <c r="X32" s="417" t="s">
        <v>11581</v>
      </c>
      <c r="Y32" s="417" t="s">
        <v>11584</v>
      </c>
      <c r="Z32" s="417" t="s">
        <v>2084</v>
      </c>
      <c r="AA32" s="360" t="s">
        <v>8514</v>
      </c>
    </row>
    <row r="33" spans="1:27" s="1205" customFormat="1">
      <c r="A33" s="1350">
        <v>22</v>
      </c>
      <c r="B33" s="1350" t="s">
        <v>8960</v>
      </c>
      <c r="C33" s="1350" t="s">
        <v>8572</v>
      </c>
      <c r="D33" s="1355" t="s">
        <v>6099</v>
      </c>
      <c r="E33" s="1350" t="s">
        <v>2621</v>
      </c>
      <c r="F33" s="243" t="s">
        <v>8960</v>
      </c>
      <c r="G33" s="243" t="s">
        <v>8572</v>
      </c>
      <c r="H33" s="243" t="s">
        <v>3215</v>
      </c>
      <c r="I33" s="243" t="s">
        <v>2111</v>
      </c>
      <c r="J33" s="680"/>
      <c r="K33" s="680" t="s">
        <v>2622</v>
      </c>
      <c r="L33" s="680"/>
      <c r="M33" s="680"/>
      <c r="N33" s="1359" t="s">
        <v>4189</v>
      </c>
      <c r="O33" s="1230" t="s">
        <v>11511</v>
      </c>
      <c r="P33" s="379" t="s">
        <v>11525</v>
      </c>
      <c r="Q33" s="379" t="s">
        <v>8960</v>
      </c>
      <c r="R33" s="379" t="s">
        <v>8572</v>
      </c>
      <c r="S33" s="379" t="s">
        <v>11542</v>
      </c>
      <c r="T33" s="379"/>
      <c r="U33" s="379" t="s">
        <v>8968</v>
      </c>
      <c r="V33" s="680"/>
      <c r="W33" s="316" t="s">
        <v>1028</v>
      </c>
      <c r="X33" s="417" t="s">
        <v>8960</v>
      </c>
      <c r="Y33" s="417" t="s">
        <v>8572</v>
      </c>
      <c r="Z33" s="417" t="s">
        <v>2084</v>
      </c>
      <c r="AA33" s="360" t="s">
        <v>8514</v>
      </c>
    </row>
    <row r="34" spans="1:27" s="1205" customFormat="1">
      <c r="A34" s="1350">
        <v>23</v>
      </c>
      <c r="B34" s="1350" t="s">
        <v>9042</v>
      </c>
      <c r="C34" s="1350" t="s">
        <v>9043</v>
      </c>
      <c r="D34" s="1355" t="s">
        <v>6099</v>
      </c>
      <c r="E34" s="1350" t="s">
        <v>2621</v>
      </c>
      <c r="F34" s="243" t="s">
        <v>9042</v>
      </c>
      <c r="G34" s="308" t="s">
        <v>9044</v>
      </c>
      <c r="H34" s="243" t="s">
        <v>3215</v>
      </c>
      <c r="I34" s="243" t="s">
        <v>2111</v>
      </c>
      <c r="J34" s="680"/>
      <c r="K34" s="680" t="s">
        <v>2622</v>
      </c>
      <c r="L34" s="680"/>
      <c r="M34" s="680"/>
      <c r="N34" s="1359" t="s">
        <v>4189</v>
      </c>
      <c r="O34" s="1230" t="s">
        <v>11511</v>
      </c>
      <c r="P34" s="379" t="s">
        <v>11525</v>
      </c>
      <c r="Q34" s="379" t="s">
        <v>9042</v>
      </c>
      <c r="R34" s="379" t="s">
        <v>9044</v>
      </c>
      <c r="S34" s="379" t="s">
        <v>11542</v>
      </c>
      <c r="T34" s="379"/>
      <c r="U34" s="379" t="s">
        <v>9369</v>
      </c>
      <c r="V34" s="680"/>
      <c r="W34" s="316" t="s">
        <v>1028</v>
      </c>
      <c r="X34" s="417" t="s">
        <v>9042</v>
      </c>
      <c r="Y34" s="417" t="s">
        <v>9043</v>
      </c>
      <c r="Z34" s="417" t="s">
        <v>2084</v>
      </c>
      <c r="AA34" s="360" t="s">
        <v>8514</v>
      </c>
    </row>
    <row r="35" spans="1:27" s="1205" customFormat="1">
      <c r="A35" s="1350">
        <v>24</v>
      </c>
      <c r="B35" s="1350" t="s">
        <v>9355</v>
      </c>
      <c r="C35" s="1350" t="s">
        <v>8576</v>
      </c>
      <c r="D35" s="1355" t="s">
        <v>6099</v>
      </c>
      <c r="E35" s="1350" t="s">
        <v>2621</v>
      </c>
      <c r="F35" s="243" t="s">
        <v>9355</v>
      </c>
      <c r="G35" s="243" t="s">
        <v>8576</v>
      </c>
      <c r="H35" s="243" t="s">
        <v>3215</v>
      </c>
      <c r="I35" s="243" t="s">
        <v>2111</v>
      </c>
      <c r="J35" s="680"/>
      <c r="K35" s="680" t="s">
        <v>2622</v>
      </c>
      <c r="L35" s="680"/>
      <c r="M35" s="680"/>
      <c r="N35" s="1359" t="s">
        <v>4189</v>
      </c>
      <c r="O35" s="1230" t="s">
        <v>11511</v>
      </c>
      <c r="P35" s="379" t="s">
        <v>11525</v>
      </c>
      <c r="Q35" s="379" t="s">
        <v>9355</v>
      </c>
      <c r="R35" s="379" t="s">
        <v>8576</v>
      </c>
      <c r="S35" s="379" t="s">
        <v>11542</v>
      </c>
      <c r="T35" s="379"/>
      <c r="U35" s="379" t="s">
        <v>9370</v>
      </c>
      <c r="V35" s="680"/>
      <c r="W35" s="316" t="s">
        <v>1028</v>
      </c>
      <c r="X35" s="417" t="s">
        <v>9355</v>
      </c>
      <c r="Y35" s="417" t="s">
        <v>8576</v>
      </c>
      <c r="Z35" s="417" t="s">
        <v>2084</v>
      </c>
      <c r="AA35" s="360" t="s">
        <v>8514</v>
      </c>
    </row>
    <row r="36" spans="1:27" s="1205" customFormat="1">
      <c r="A36" s="1350">
        <v>25</v>
      </c>
      <c r="B36" s="1350" t="s">
        <v>9065</v>
      </c>
      <c r="C36" s="1350" t="s">
        <v>9066</v>
      </c>
      <c r="D36" s="1355" t="s">
        <v>6099</v>
      </c>
      <c r="E36" s="1350" t="s">
        <v>2621</v>
      </c>
      <c r="F36" s="243" t="s">
        <v>9065</v>
      </c>
      <c r="G36" s="243" t="s">
        <v>9066</v>
      </c>
      <c r="H36" s="243" t="s">
        <v>3215</v>
      </c>
      <c r="I36" s="243" t="s">
        <v>2111</v>
      </c>
      <c r="J36" s="680"/>
      <c r="K36" s="680" t="s">
        <v>2622</v>
      </c>
      <c r="L36" s="680"/>
      <c r="M36" s="680"/>
      <c r="N36" s="1359" t="s">
        <v>4189</v>
      </c>
      <c r="O36" s="1230" t="s">
        <v>11511</v>
      </c>
      <c r="P36" s="379" t="s">
        <v>11525</v>
      </c>
      <c r="Q36" s="379" t="s">
        <v>9366</v>
      </c>
      <c r="R36" s="379" t="s">
        <v>11585</v>
      </c>
      <c r="S36" s="379" t="s">
        <v>11542</v>
      </c>
      <c r="T36" s="379"/>
      <c r="U36" s="379" t="s">
        <v>11586</v>
      </c>
      <c r="V36" s="680"/>
      <c r="W36" s="316" t="s">
        <v>1028</v>
      </c>
      <c r="X36" s="417" t="s">
        <v>9065</v>
      </c>
      <c r="Y36" s="417" t="s">
        <v>9066</v>
      </c>
      <c r="Z36" s="417" t="s">
        <v>2084</v>
      </c>
      <c r="AA36" s="360" t="s">
        <v>8514</v>
      </c>
    </row>
    <row r="38" spans="1:27" s="1205" customFormat="1">
      <c r="A38" s="1206"/>
      <c r="O38" s="1226" t="s">
        <v>2839</v>
      </c>
      <c r="P38" s="1227"/>
      <c r="Q38" s="1227"/>
      <c r="R38" s="1227"/>
      <c r="S38" s="1227"/>
      <c r="T38" s="1227"/>
      <c r="U38" s="1227"/>
      <c r="V38" s="1363"/>
    </row>
    <row r="39" spans="1:27" s="1205" customFormat="1">
      <c r="A39" s="1206"/>
      <c r="O39" s="1234" t="s">
        <v>2831</v>
      </c>
      <c r="P39" s="1235" t="s">
        <v>2832</v>
      </c>
      <c r="Q39" s="1250" t="s">
        <v>2840</v>
      </c>
      <c r="R39" s="1250" t="s">
        <v>2841</v>
      </c>
      <c r="S39" s="1250" t="s">
        <v>2842</v>
      </c>
      <c r="T39" s="1250" t="s">
        <v>2843</v>
      </c>
      <c r="U39" s="1250" t="s">
        <v>2844</v>
      </c>
      <c r="V39" s="1365" t="s">
        <v>73</v>
      </c>
    </row>
    <row r="40" spans="1:27" s="1205" customFormat="1">
      <c r="A40" s="1206"/>
      <c r="O40" s="1230" t="s">
        <v>11511</v>
      </c>
      <c r="P40" s="379" t="s">
        <v>11587</v>
      </c>
      <c r="Q40" s="379" t="s">
        <v>2304</v>
      </c>
      <c r="R40" s="379" t="s">
        <v>2670</v>
      </c>
      <c r="S40" s="379" t="s">
        <v>11526</v>
      </c>
      <c r="T40" s="379" t="s">
        <v>79</v>
      </c>
      <c r="U40" s="379" t="s">
        <v>2670</v>
      </c>
      <c r="V40" s="379"/>
    </row>
    <row r="41" spans="1:27" s="1205" customFormat="1">
      <c r="A41" s="1206"/>
      <c r="O41" s="1230" t="s">
        <v>11511</v>
      </c>
      <c r="P41" s="379" t="s">
        <v>11587</v>
      </c>
      <c r="Q41" s="379" t="s">
        <v>4892</v>
      </c>
      <c r="R41" s="379" t="s">
        <v>8481</v>
      </c>
      <c r="S41" s="379" t="s">
        <v>11528</v>
      </c>
      <c r="T41" s="379" t="s">
        <v>79</v>
      </c>
      <c r="U41" s="379" t="s">
        <v>8481</v>
      </c>
      <c r="V41" s="379" t="s">
        <v>11588</v>
      </c>
    </row>
    <row r="42" spans="1:27" s="1205" customFormat="1">
      <c r="A42" s="1206"/>
      <c r="O42" s="1230" t="s">
        <v>11511</v>
      </c>
      <c r="P42" s="379" t="s">
        <v>11587</v>
      </c>
      <c r="Q42" s="379" t="s">
        <v>8483</v>
      </c>
      <c r="R42" s="379" t="s">
        <v>2239</v>
      </c>
      <c r="S42" s="379" t="s">
        <v>2811</v>
      </c>
      <c r="T42" s="379" t="s">
        <v>79</v>
      </c>
      <c r="U42" s="379" t="s">
        <v>2239</v>
      </c>
      <c r="V42" s="680"/>
    </row>
    <row r="43" spans="1:27" s="1205" customFormat="1">
      <c r="A43" s="1206"/>
      <c r="O43" s="1361"/>
      <c r="P43" s="1361"/>
      <c r="Q43" s="1361"/>
      <c r="R43" s="1361"/>
      <c r="S43" s="1361"/>
      <c r="T43" s="1361"/>
      <c r="U43" s="1361"/>
      <c r="V43" s="1361"/>
    </row>
    <row r="44" spans="1:27" s="1205" customFormat="1">
      <c r="A44" s="1206"/>
      <c r="O44" s="1230" t="s">
        <v>11511</v>
      </c>
      <c r="P44" s="379" t="s">
        <v>11587</v>
      </c>
      <c r="Q44" s="379" t="s">
        <v>8995</v>
      </c>
      <c r="R44" s="379"/>
      <c r="S44" s="379" t="s">
        <v>2614</v>
      </c>
      <c r="T44" s="379"/>
      <c r="U44" s="379" t="s">
        <v>11532</v>
      </c>
      <c r="V44" s="379"/>
    </row>
    <row r="45" spans="1:27" s="1205" customFormat="1">
      <c r="A45" s="1206"/>
      <c r="O45" s="1230" t="s">
        <v>11511</v>
      </c>
      <c r="P45" s="379" t="s">
        <v>11587</v>
      </c>
      <c r="Q45" s="379" t="s">
        <v>11535</v>
      </c>
      <c r="R45" s="379"/>
      <c r="S45" s="379" t="s">
        <v>2681</v>
      </c>
      <c r="T45" s="379"/>
      <c r="U45" s="379" t="s">
        <v>11536</v>
      </c>
      <c r="V45" s="379"/>
    </row>
    <row r="46" spans="1:27" s="1205" customFormat="1">
      <c r="A46" s="1206"/>
      <c r="O46" s="1230"/>
      <c r="P46" s="379" t="s">
        <v>11587</v>
      </c>
      <c r="Q46" s="379" t="s">
        <v>11539</v>
      </c>
      <c r="R46" s="379"/>
      <c r="S46" s="379" t="s">
        <v>2681</v>
      </c>
      <c r="T46" s="379"/>
      <c r="U46" s="1357" t="s">
        <v>11541</v>
      </c>
      <c r="V46" s="379"/>
    </row>
    <row r="47" spans="1:27" s="1205" customFormat="1">
      <c r="A47" s="1206"/>
      <c r="O47" s="1230" t="s">
        <v>11511</v>
      </c>
      <c r="P47" s="379" t="s">
        <v>11587</v>
      </c>
      <c r="Q47" s="379" t="s">
        <v>8616</v>
      </c>
      <c r="R47" s="379" t="s">
        <v>8617</v>
      </c>
      <c r="S47" s="379" t="s">
        <v>11542</v>
      </c>
      <c r="T47" s="379"/>
      <c r="U47" s="379" t="s">
        <v>11543</v>
      </c>
      <c r="V47" s="379"/>
    </row>
    <row r="48" spans="1:27" s="1205" customFormat="1">
      <c r="A48" s="1206"/>
      <c r="O48" s="1230" t="s">
        <v>11511</v>
      </c>
      <c r="P48" s="379" t="s">
        <v>11587</v>
      </c>
      <c r="Q48" s="379" t="s">
        <v>4842</v>
      </c>
      <c r="R48" s="379" t="s">
        <v>4843</v>
      </c>
      <c r="S48" s="379" t="s">
        <v>11528</v>
      </c>
      <c r="T48" s="379" t="s">
        <v>79</v>
      </c>
      <c r="U48" s="379" t="s">
        <v>4843</v>
      </c>
      <c r="V48" s="379"/>
    </row>
    <row r="49" spans="1:22" s="1205" customFormat="1">
      <c r="A49" s="1206"/>
      <c r="O49" s="1361"/>
      <c r="P49" s="1361"/>
      <c r="Q49" s="1361"/>
      <c r="R49" s="1361"/>
      <c r="S49" s="1361"/>
      <c r="T49" s="1361"/>
      <c r="U49" s="1361"/>
      <c r="V49" s="1361"/>
    </row>
    <row r="50" spans="1:22" s="1205" customFormat="1">
      <c r="A50" s="1206"/>
      <c r="O50" s="1230" t="s">
        <v>11511</v>
      </c>
      <c r="P50" s="379" t="s">
        <v>11587</v>
      </c>
      <c r="Q50" s="379" t="s">
        <v>11547</v>
      </c>
      <c r="R50" s="379" t="s">
        <v>11545</v>
      </c>
      <c r="S50" s="379" t="s">
        <v>11528</v>
      </c>
      <c r="T50" s="379" t="s">
        <v>79</v>
      </c>
      <c r="U50" s="379" t="s">
        <v>11545</v>
      </c>
      <c r="V50" s="379"/>
    </row>
    <row r="51" spans="1:22" s="1205" customFormat="1">
      <c r="A51" s="1206"/>
      <c r="O51" s="1230" t="s">
        <v>11511</v>
      </c>
      <c r="P51" s="379" t="s">
        <v>11587</v>
      </c>
      <c r="Q51" s="379" t="s">
        <v>11550</v>
      </c>
      <c r="R51" s="379" t="s">
        <v>11551</v>
      </c>
      <c r="S51" s="379" t="s">
        <v>2100</v>
      </c>
      <c r="T51" s="379" t="s">
        <v>79</v>
      </c>
      <c r="U51" s="379" t="s">
        <v>11551</v>
      </c>
      <c r="V51" s="379"/>
    </row>
    <row r="52" spans="1:22" s="1205" customFormat="1">
      <c r="A52" s="1206"/>
      <c r="O52" s="1230" t="s">
        <v>11511</v>
      </c>
      <c r="P52" s="379" t="s">
        <v>11587</v>
      </c>
      <c r="Q52" s="379" t="s">
        <v>11555</v>
      </c>
      <c r="R52" s="379" t="s">
        <v>11556</v>
      </c>
      <c r="S52" s="379" t="s">
        <v>10579</v>
      </c>
      <c r="T52" s="379" t="s">
        <v>79</v>
      </c>
      <c r="U52" s="379" t="s">
        <v>11556</v>
      </c>
      <c r="V52" s="379"/>
    </row>
    <row r="53" spans="1:22" s="1205" customFormat="1">
      <c r="A53" s="1206"/>
      <c r="O53" s="1230" t="s">
        <v>11511</v>
      </c>
      <c r="P53" s="379" t="s">
        <v>11587</v>
      </c>
      <c r="Q53" s="379" t="s">
        <v>11560</v>
      </c>
      <c r="R53" s="379" t="s">
        <v>11561</v>
      </c>
      <c r="S53" s="379" t="s">
        <v>11528</v>
      </c>
      <c r="T53" s="379" t="s">
        <v>79</v>
      </c>
      <c r="U53" s="379" t="s">
        <v>11561</v>
      </c>
      <c r="V53" s="680"/>
    </row>
    <row r="54" spans="1:22" s="1205" customFormat="1">
      <c r="A54" s="1206"/>
      <c r="O54" s="1361"/>
      <c r="P54" s="1361"/>
      <c r="Q54" s="1361"/>
      <c r="R54" s="1361"/>
      <c r="S54" s="1361"/>
      <c r="T54" s="1361"/>
      <c r="U54" s="1361"/>
      <c r="V54" s="1361"/>
    </row>
    <row r="55" spans="1:22" s="1205" customFormat="1">
      <c r="A55" s="1206"/>
      <c r="O55" s="1361"/>
      <c r="P55" s="1361"/>
      <c r="Q55" s="1361"/>
      <c r="R55" s="1361"/>
      <c r="S55" s="1361"/>
      <c r="T55" s="1361"/>
      <c r="U55" s="1361"/>
      <c r="V55" s="1361"/>
    </row>
    <row r="56" spans="1:22" s="1205" customFormat="1">
      <c r="A56" s="1206"/>
      <c r="O56" s="1230" t="s">
        <v>11511</v>
      </c>
      <c r="P56" s="379" t="s">
        <v>11587</v>
      </c>
      <c r="Q56" s="379" t="s">
        <v>5564</v>
      </c>
      <c r="R56" s="379" t="s">
        <v>11565</v>
      </c>
      <c r="S56" s="379" t="s">
        <v>2189</v>
      </c>
      <c r="T56" s="379" t="s">
        <v>79</v>
      </c>
      <c r="U56" s="379" t="s">
        <v>11565</v>
      </c>
      <c r="V56" s="680"/>
    </row>
    <row r="57" spans="1:22" s="1205" customFormat="1">
      <c r="A57" s="1206"/>
      <c r="O57" s="1230" t="s">
        <v>11511</v>
      </c>
      <c r="P57" s="379" t="s">
        <v>11587</v>
      </c>
      <c r="Q57" s="379" t="s">
        <v>5566</v>
      </c>
      <c r="R57" s="379" t="s">
        <v>5568</v>
      </c>
      <c r="S57" s="379" t="s">
        <v>11570</v>
      </c>
      <c r="T57" s="379"/>
      <c r="U57" s="379" t="s">
        <v>11572</v>
      </c>
      <c r="V57" s="680"/>
    </row>
    <row r="58" spans="1:22" s="1205" customFormat="1">
      <c r="A58" s="1206"/>
      <c r="O58" s="1230" t="s">
        <v>11511</v>
      </c>
      <c r="P58" s="379" t="s">
        <v>11587</v>
      </c>
      <c r="Q58" s="379" t="s">
        <v>3450</v>
      </c>
      <c r="R58" s="379" t="s">
        <v>2680</v>
      </c>
      <c r="S58" s="379" t="s">
        <v>2278</v>
      </c>
      <c r="T58" s="379"/>
      <c r="U58" s="379" t="s">
        <v>11579</v>
      </c>
      <c r="V58" s="680"/>
    </row>
    <row r="59" spans="1:22" s="1205" customFormat="1">
      <c r="A59" s="1206"/>
      <c r="O59" s="1230" t="s">
        <v>11511</v>
      </c>
      <c r="P59" s="379" t="s">
        <v>11587</v>
      </c>
      <c r="Q59" s="379" t="s">
        <v>4998</v>
      </c>
      <c r="R59" s="379"/>
      <c r="S59" s="379" t="s">
        <v>3962</v>
      </c>
      <c r="T59" s="379"/>
      <c r="U59" s="379" t="s">
        <v>8520</v>
      </c>
      <c r="V59" s="680"/>
    </row>
    <row r="60" spans="1:22" s="1205" customFormat="1">
      <c r="A60" s="1206"/>
      <c r="O60" s="1230" t="s">
        <v>11511</v>
      </c>
      <c r="P60" s="379" t="s">
        <v>11587</v>
      </c>
      <c r="Q60" s="379" t="s">
        <v>11581</v>
      </c>
      <c r="R60" s="379"/>
      <c r="S60" s="379" t="s">
        <v>2084</v>
      </c>
      <c r="T60" s="379"/>
      <c r="U60" s="379" t="s">
        <v>11583</v>
      </c>
      <c r="V60" s="680"/>
    </row>
    <row r="61" spans="1:22" s="1205" customFormat="1">
      <c r="A61" s="1206"/>
      <c r="O61" s="1230" t="s">
        <v>11511</v>
      </c>
      <c r="P61" s="379" t="s">
        <v>11587</v>
      </c>
      <c r="Q61" s="379" t="s">
        <v>8960</v>
      </c>
      <c r="R61" s="379" t="s">
        <v>8572</v>
      </c>
      <c r="S61" s="379" t="s">
        <v>11542</v>
      </c>
      <c r="T61" s="379"/>
      <c r="U61" s="379" t="s">
        <v>8968</v>
      </c>
      <c r="V61" s="680"/>
    </row>
    <row r="62" spans="1:22" s="1205" customFormat="1">
      <c r="A62" s="1206"/>
      <c r="O62" s="1230" t="s">
        <v>11511</v>
      </c>
      <c r="P62" s="379" t="s">
        <v>11587</v>
      </c>
      <c r="Q62" s="379" t="s">
        <v>9042</v>
      </c>
      <c r="R62" s="379" t="s">
        <v>9044</v>
      </c>
      <c r="S62" s="379" t="s">
        <v>11542</v>
      </c>
      <c r="T62" s="379"/>
      <c r="U62" s="379" t="s">
        <v>9369</v>
      </c>
      <c r="V62" s="680"/>
    </row>
    <row r="63" spans="1:22" s="1205" customFormat="1">
      <c r="A63" s="1206"/>
      <c r="O63" s="1230" t="s">
        <v>11511</v>
      </c>
      <c r="P63" s="379" t="s">
        <v>11587</v>
      </c>
      <c r="Q63" s="379" t="s">
        <v>9355</v>
      </c>
      <c r="R63" s="379" t="s">
        <v>8576</v>
      </c>
      <c r="S63" s="379" t="s">
        <v>11542</v>
      </c>
      <c r="T63" s="379"/>
      <c r="U63" s="379" t="s">
        <v>9370</v>
      </c>
      <c r="V63" s="680"/>
    </row>
    <row r="64" spans="1:22" s="1205" customFormat="1">
      <c r="A64" s="1206"/>
      <c r="O64" s="1230" t="s">
        <v>11511</v>
      </c>
      <c r="P64" s="379" t="s">
        <v>11587</v>
      </c>
      <c r="Q64" s="379" t="s">
        <v>9366</v>
      </c>
      <c r="R64" s="379" t="s">
        <v>11585</v>
      </c>
      <c r="S64" s="379" t="s">
        <v>11542</v>
      </c>
      <c r="T64" s="379"/>
      <c r="U64" s="379" t="s">
        <v>11586</v>
      </c>
      <c r="V64" s="680"/>
    </row>
    <row r="66" spans="1:22" s="1205" customFormat="1">
      <c r="A66" s="1206"/>
      <c r="O66" s="1226" t="s">
        <v>2839</v>
      </c>
      <c r="P66" s="1227"/>
      <c r="Q66" s="1227"/>
      <c r="R66" s="1227"/>
      <c r="S66" s="1227"/>
      <c r="T66" s="1227"/>
      <c r="U66" s="1227"/>
      <c r="V66" s="1363"/>
    </row>
    <row r="67" spans="1:22" s="1205" customFormat="1">
      <c r="A67" s="1206"/>
      <c r="O67" s="1234" t="s">
        <v>2831</v>
      </c>
      <c r="P67" s="1235" t="s">
        <v>2832</v>
      </c>
      <c r="Q67" s="1250" t="s">
        <v>2840</v>
      </c>
      <c r="R67" s="1250" t="s">
        <v>2841</v>
      </c>
      <c r="S67" s="1250" t="s">
        <v>2842</v>
      </c>
      <c r="T67" s="1250" t="s">
        <v>2843</v>
      </c>
      <c r="U67" s="1250" t="s">
        <v>2844</v>
      </c>
      <c r="V67" s="1365" t="s">
        <v>73</v>
      </c>
    </row>
    <row r="68" spans="1:22" s="1205" customFormat="1">
      <c r="A68" s="1206"/>
      <c r="O68" s="1230" t="s">
        <v>11511</v>
      </c>
      <c r="P68" s="379" t="s">
        <v>11518</v>
      </c>
      <c r="Q68" s="1352" t="s">
        <v>2304</v>
      </c>
      <c r="R68" s="1352" t="s">
        <v>2670</v>
      </c>
      <c r="S68" s="1352" t="s">
        <v>11526</v>
      </c>
      <c r="T68" s="1352" t="s">
        <v>79</v>
      </c>
      <c r="U68" s="1352" t="s">
        <v>2670</v>
      </c>
      <c r="V68" s="379"/>
    </row>
    <row r="69" spans="1:22" s="1205" customFormat="1">
      <c r="A69" s="1206"/>
      <c r="O69" s="1230" t="s">
        <v>11511</v>
      </c>
      <c r="P69" s="379" t="s">
        <v>11518</v>
      </c>
      <c r="Q69" s="1352" t="s">
        <v>4930</v>
      </c>
      <c r="R69" s="1352" t="s">
        <v>4931</v>
      </c>
      <c r="S69" s="1352" t="s">
        <v>11528</v>
      </c>
      <c r="T69" s="1352" t="s">
        <v>79</v>
      </c>
      <c r="U69" s="1352" t="s">
        <v>4931</v>
      </c>
      <c r="V69" s="379"/>
    </row>
    <row r="70" spans="1:22" s="1205" customFormat="1">
      <c r="A70" s="1206"/>
      <c r="O70" s="1230" t="s">
        <v>11511</v>
      </c>
      <c r="P70" s="379" t="s">
        <v>11518</v>
      </c>
      <c r="Q70" s="1352" t="s">
        <v>8483</v>
      </c>
      <c r="R70" s="1352" t="s">
        <v>2239</v>
      </c>
      <c r="S70" s="1352" t="s">
        <v>2811</v>
      </c>
      <c r="T70" s="1352" t="s">
        <v>79</v>
      </c>
      <c r="U70" s="1352" t="s">
        <v>2239</v>
      </c>
      <c r="V70" s="680"/>
    </row>
    <row r="71" spans="1:22" s="1205" customFormat="1">
      <c r="A71" s="1206"/>
      <c r="O71" s="1367"/>
      <c r="P71" s="1368"/>
      <c r="Q71" s="1354"/>
      <c r="R71" s="1354"/>
      <c r="S71" s="1354"/>
      <c r="T71" s="1354"/>
      <c r="U71" s="1354"/>
      <c r="V71" s="1354"/>
    </row>
    <row r="72" spans="1:22" s="1205" customFormat="1">
      <c r="A72" s="1206"/>
      <c r="O72" s="1230" t="s">
        <v>11511</v>
      </c>
      <c r="P72" s="379" t="s">
        <v>11518</v>
      </c>
      <c r="Q72" s="1352" t="s">
        <v>8995</v>
      </c>
      <c r="R72" s="1352"/>
      <c r="S72" s="1352" t="s">
        <v>2614</v>
      </c>
      <c r="T72" s="1369"/>
      <c r="U72" s="1352" t="s">
        <v>11589</v>
      </c>
      <c r="V72" s="680"/>
    </row>
    <row r="73" spans="1:22" s="1205" customFormat="1">
      <c r="A73" s="1206"/>
      <c r="O73" s="1230" t="s">
        <v>11511</v>
      </c>
      <c r="P73" s="379" t="s">
        <v>11518</v>
      </c>
      <c r="Q73" s="1352" t="s">
        <v>11535</v>
      </c>
      <c r="R73" s="1352"/>
      <c r="S73" s="1352" t="s">
        <v>2681</v>
      </c>
      <c r="T73" s="1369"/>
      <c r="U73" s="1352" t="s">
        <v>11589</v>
      </c>
      <c r="V73" s="680"/>
    </row>
    <row r="74" spans="1:22" s="1205" customFormat="1">
      <c r="A74" s="1206"/>
      <c r="O74" s="1230" t="s">
        <v>11511</v>
      </c>
      <c r="P74" s="379" t="s">
        <v>11518</v>
      </c>
      <c r="Q74" s="1352" t="s">
        <v>11590</v>
      </c>
      <c r="R74" s="1352" t="s">
        <v>11591</v>
      </c>
      <c r="S74" s="1352" t="s">
        <v>4943</v>
      </c>
      <c r="T74" s="1352" t="s">
        <v>79</v>
      </c>
      <c r="U74" s="1352" t="s">
        <v>11591</v>
      </c>
      <c r="V74" s="680"/>
    </row>
    <row r="75" spans="1:22" s="1205" customFormat="1" ht="13.8">
      <c r="A75" s="1206"/>
      <c r="O75" s="1230" t="s">
        <v>11511</v>
      </c>
      <c r="P75" s="379" t="s">
        <v>11518</v>
      </c>
      <c r="Q75" s="1352" t="s">
        <v>4912</v>
      </c>
      <c r="R75" s="1352"/>
      <c r="S75" s="215"/>
      <c r="T75" s="1352"/>
      <c r="U75" s="1352" t="s">
        <v>11592</v>
      </c>
      <c r="V75" s="680"/>
    </row>
    <row r="76" spans="1:22" s="1205" customFormat="1">
      <c r="A76" s="1206"/>
      <c r="O76" s="1230" t="s">
        <v>11511</v>
      </c>
      <c r="P76" s="379" t="s">
        <v>11518</v>
      </c>
      <c r="Q76" s="1352" t="s">
        <v>4842</v>
      </c>
      <c r="R76" s="1352" t="s">
        <v>4843</v>
      </c>
      <c r="S76" s="1352" t="s">
        <v>11528</v>
      </c>
      <c r="T76" s="1352" t="s">
        <v>79</v>
      </c>
      <c r="U76" s="1352" t="s">
        <v>4843</v>
      </c>
      <c r="V76" s="680"/>
    </row>
    <row r="77" spans="1:22" s="1205" customFormat="1">
      <c r="A77" s="1206"/>
      <c r="O77" s="1367"/>
      <c r="P77" s="1368"/>
      <c r="Q77" s="1354"/>
      <c r="R77" s="1354"/>
      <c r="S77" s="1354"/>
      <c r="T77" s="1354"/>
      <c r="U77" s="1354"/>
      <c r="V77" s="1354"/>
    </row>
    <row r="78" spans="1:22" s="1205" customFormat="1">
      <c r="A78" s="1206"/>
      <c r="O78" s="1230" t="s">
        <v>11511</v>
      </c>
      <c r="P78" s="379" t="s">
        <v>11518</v>
      </c>
      <c r="Q78" s="1352" t="s">
        <v>11544</v>
      </c>
      <c r="R78" s="1352" t="s">
        <v>11545</v>
      </c>
      <c r="S78" s="1352" t="s">
        <v>11528</v>
      </c>
      <c r="T78" s="1352" t="s">
        <v>79</v>
      </c>
      <c r="U78" s="1352" t="s">
        <v>11545</v>
      </c>
      <c r="V78" s="1352"/>
    </row>
    <row r="79" spans="1:22" s="1205" customFormat="1">
      <c r="A79" s="1206"/>
      <c r="O79" s="1230" t="s">
        <v>11511</v>
      </c>
      <c r="P79" s="379" t="s">
        <v>11518</v>
      </c>
      <c r="Q79" s="1352" t="s">
        <v>11593</v>
      </c>
      <c r="R79" s="1352" t="s">
        <v>8497</v>
      </c>
      <c r="S79" s="1352" t="s">
        <v>11528</v>
      </c>
      <c r="T79" s="1352" t="s">
        <v>79</v>
      </c>
      <c r="U79" s="1352" t="s">
        <v>8497</v>
      </c>
      <c r="V79" s="1352"/>
    </row>
    <row r="80" spans="1:22" s="1205" customFormat="1">
      <c r="A80" s="1206"/>
      <c r="O80" s="1230" t="s">
        <v>11511</v>
      </c>
      <c r="P80" s="379" t="s">
        <v>11518</v>
      </c>
      <c r="Q80" s="1352" t="s">
        <v>11594</v>
      </c>
      <c r="R80" s="1352" t="s">
        <v>11556</v>
      </c>
      <c r="S80" s="1352" t="s">
        <v>10579</v>
      </c>
      <c r="T80" s="1352" t="s">
        <v>79</v>
      </c>
      <c r="U80" s="1352" t="s">
        <v>11556</v>
      </c>
      <c r="V80" s="1352"/>
    </row>
    <row r="81" spans="1:22" s="1205" customFormat="1">
      <c r="A81" s="1206"/>
      <c r="O81" s="1230" t="s">
        <v>11511</v>
      </c>
      <c r="P81" s="379" t="s">
        <v>11518</v>
      </c>
      <c r="Q81" s="1352" t="s">
        <v>11560</v>
      </c>
      <c r="R81" s="1352" t="s">
        <v>11561</v>
      </c>
      <c r="S81" s="1352" t="s">
        <v>11528</v>
      </c>
      <c r="T81" s="1352" t="s">
        <v>79</v>
      </c>
      <c r="U81" s="1352" t="s">
        <v>11561</v>
      </c>
      <c r="V81" s="1352"/>
    </row>
    <row r="82" spans="1:22" s="1205" customFormat="1">
      <c r="A82" s="1206"/>
      <c r="O82" s="1367"/>
      <c r="P82" s="1368"/>
      <c r="Q82" s="1354"/>
      <c r="R82" s="1354"/>
      <c r="S82" s="1354"/>
      <c r="T82" s="1354"/>
      <c r="U82" s="1354"/>
      <c r="V82" s="1354"/>
    </row>
    <row r="83" spans="1:22" s="1205" customFormat="1">
      <c r="A83" s="1206"/>
      <c r="O83" s="1367"/>
      <c r="P83" s="1368"/>
      <c r="Q83" s="1354"/>
      <c r="R83" s="1354"/>
      <c r="S83" s="1354"/>
      <c r="T83" s="1354"/>
      <c r="U83" s="1354"/>
      <c r="V83" s="1354"/>
    </row>
    <row r="84" spans="1:22" s="1205" customFormat="1">
      <c r="A84" s="1206"/>
      <c r="O84" s="1230" t="s">
        <v>11511</v>
      </c>
      <c r="P84" s="379" t="s">
        <v>11518</v>
      </c>
      <c r="Q84" s="1352" t="s">
        <v>5564</v>
      </c>
      <c r="R84" s="1352" t="s">
        <v>11565</v>
      </c>
      <c r="S84" s="1352" t="s">
        <v>2189</v>
      </c>
      <c r="T84" s="1352"/>
      <c r="U84" s="1352" t="s">
        <v>11592</v>
      </c>
      <c r="V84" s="680"/>
    </row>
    <row r="85" spans="1:22" s="1205" customFormat="1">
      <c r="A85" s="1206"/>
      <c r="O85" s="1230" t="s">
        <v>11511</v>
      </c>
      <c r="P85" s="379" t="s">
        <v>11518</v>
      </c>
      <c r="Q85" s="1352" t="s">
        <v>5566</v>
      </c>
      <c r="R85" s="1352" t="s">
        <v>5568</v>
      </c>
      <c r="S85" s="1352" t="s">
        <v>11570</v>
      </c>
      <c r="T85" s="1352"/>
      <c r="U85" s="1352" t="s">
        <v>11592</v>
      </c>
      <c r="V85" s="680"/>
    </row>
    <row r="86" spans="1:22" s="1205" customFormat="1">
      <c r="A86" s="1206"/>
      <c r="O86" s="1230" t="s">
        <v>11511</v>
      </c>
      <c r="P86" s="379" t="s">
        <v>11518</v>
      </c>
      <c r="Q86" s="1352" t="s">
        <v>3450</v>
      </c>
      <c r="R86" s="1352" t="s">
        <v>2680</v>
      </c>
      <c r="S86" s="1352" t="s">
        <v>2278</v>
      </c>
      <c r="T86" s="1352"/>
      <c r="U86" s="1352" t="s">
        <v>11592</v>
      </c>
      <c r="V86" s="680"/>
    </row>
    <row r="87" spans="1:22" s="1205" customFormat="1">
      <c r="A87" s="1206"/>
      <c r="O87" s="1230" t="s">
        <v>11511</v>
      </c>
      <c r="P87" s="379" t="s">
        <v>11518</v>
      </c>
      <c r="Q87" s="1350" t="s">
        <v>4998</v>
      </c>
      <c r="R87" s="1352"/>
      <c r="S87" s="1350" t="s">
        <v>3962</v>
      </c>
      <c r="T87" s="1352"/>
      <c r="U87" s="1352" t="s">
        <v>8520</v>
      </c>
      <c r="V87" s="680"/>
    </row>
    <row r="88" spans="1:22" s="1205" customFormat="1">
      <c r="A88" s="1206"/>
      <c r="O88" s="1230" t="s">
        <v>11511</v>
      </c>
      <c r="P88" s="379" t="s">
        <v>11518</v>
      </c>
      <c r="Q88" s="1352" t="s">
        <v>11581</v>
      </c>
      <c r="R88" s="1352"/>
      <c r="S88" s="1352" t="s">
        <v>2084</v>
      </c>
      <c r="T88" s="1352"/>
      <c r="U88" s="1352" t="s">
        <v>11583</v>
      </c>
      <c r="V88" s="680"/>
    </row>
    <row r="89" spans="1:22" s="1205" customFormat="1">
      <c r="A89" s="1206"/>
      <c r="O89" s="1230" t="s">
        <v>11511</v>
      </c>
      <c r="P89" s="379" t="s">
        <v>11518</v>
      </c>
      <c r="Q89" s="1352" t="s">
        <v>8960</v>
      </c>
      <c r="R89" s="1352" t="s">
        <v>8572</v>
      </c>
      <c r="S89" s="1352" t="s">
        <v>11595</v>
      </c>
      <c r="T89" s="1352"/>
      <c r="U89" s="1352" t="s">
        <v>8968</v>
      </c>
      <c r="V89" s="680"/>
    </row>
    <row r="90" spans="1:22" s="1205" customFormat="1">
      <c r="A90" s="1206"/>
      <c r="O90" s="1230" t="s">
        <v>11511</v>
      </c>
      <c r="P90" s="379" t="s">
        <v>11518</v>
      </c>
      <c r="Q90" s="1352" t="s">
        <v>9042</v>
      </c>
      <c r="R90" s="1352" t="s">
        <v>9044</v>
      </c>
      <c r="S90" s="1352" t="s">
        <v>11595</v>
      </c>
      <c r="T90" s="1352"/>
      <c r="U90" s="1352" t="s">
        <v>9369</v>
      </c>
      <c r="V90" s="680"/>
    </row>
    <row r="91" spans="1:22" s="1205" customFormat="1">
      <c r="A91" s="1206"/>
      <c r="O91" s="1230" t="s">
        <v>11511</v>
      </c>
      <c r="P91" s="379" t="s">
        <v>11518</v>
      </c>
      <c r="Q91" s="1352" t="s">
        <v>11596</v>
      </c>
      <c r="R91" s="1352" t="s">
        <v>11597</v>
      </c>
      <c r="S91" s="1352" t="s">
        <v>11595</v>
      </c>
      <c r="T91" s="1352"/>
      <c r="U91" s="1352" t="s">
        <v>11598</v>
      </c>
      <c r="V91" s="680"/>
    </row>
    <row r="92" spans="1:22" s="1205" customFormat="1">
      <c r="A92" s="1206"/>
      <c r="O92" s="1230" t="s">
        <v>11511</v>
      </c>
      <c r="P92" s="379" t="s">
        <v>11518</v>
      </c>
      <c r="Q92" s="1352" t="s">
        <v>11599</v>
      </c>
      <c r="R92" s="1352" t="s">
        <v>11600</v>
      </c>
      <c r="S92" s="1352" t="s">
        <v>11595</v>
      </c>
      <c r="T92" s="1352"/>
      <c r="U92" s="1352" t="s">
        <v>11601</v>
      </c>
      <c r="V92" s="680"/>
    </row>
  </sheetData>
  <phoneticPr fontId="5" type="noConversion"/>
  <dataValidations count="4">
    <dataValidation type="list" allowBlank="1" showInputMessage="1" showErrorMessage="1" sqref="B6" xr:uid="{00000000-0002-0000-A100-000000000000}">
      <formula1>"Mi: Minute,H: Hour,D: Daily,W: Weekly,M: Monthly,Y: Yearly"</formula1>
    </dataValidation>
    <dataValidation type="list" allowBlank="1" showInputMessage="1" showErrorMessage="1" sqref="B7 B9 O9" xr:uid="{00000000-0002-0000-A100-000001000000}">
      <formula1>"替换,追加"</formula1>
    </dataValidation>
    <dataValidation type="list" allowBlank="1" showInputMessage="1" showErrorMessage="1" sqref="N12:N36" xr:uid="{00000000-0002-0000-A100-000002000000}">
      <formula1>"匹配,基线特有,本地扩充,废弃"</formula1>
    </dataValidation>
    <dataValidation type="list" allowBlank="1" showInputMessage="1" showErrorMessage="1" sqref="R4:R9" xr:uid="{00000000-0002-0000-A100-000003000000}">
      <formula1>"left join,inner join,union,union all"</formula1>
    </dataValidation>
  </dataValidations>
  <hyperlinks>
    <hyperlink ref="A1" location="目录!A1" display="返回" xr:uid="{00000000-0004-0000-A100-000000000000}"/>
  </hyperlinks>
  <pageMargins left="0.75" right="0.75" top="1" bottom="1" header="0.51180555555555596" footer="0.51180555555555596"/>
  <pageSetup paperSize="9" orientation="portrait"/>
  <legacyDrawing r:id="rId1"/>
</worksheet>
</file>

<file path=xl/worksheets/sheet1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AA29"/>
  <sheetViews>
    <sheetView workbookViewId="0"/>
  </sheetViews>
  <sheetFormatPr defaultColWidth="9" defaultRowHeight="11.4"/>
  <cols>
    <col min="1" max="1" width="8.21875" style="1087" customWidth="1"/>
    <col min="2" max="2" width="18.33203125" style="327" customWidth="1"/>
    <col min="3" max="3" width="18.77734375" style="327" customWidth="1"/>
    <col min="4" max="4" width="15.21875" style="327" customWidth="1"/>
    <col min="5" max="5" width="12.109375" style="327" customWidth="1"/>
    <col min="6" max="6" width="18.44140625" style="327" customWidth="1"/>
    <col min="7" max="7" width="20.44140625" style="327" customWidth="1"/>
    <col min="8" max="9" width="12.109375" style="327" customWidth="1"/>
    <col min="10" max="10" width="7.88671875" style="327" customWidth="1"/>
    <col min="11" max="12" width="4.6640625" style="327" customWidth="1"/>
    <col min="13" max="13" width="4.77734375" style="327" customWidth="1"/>
    <col min="14" max="14" width="11.21875" style="327" customWidth="1"/>
    <col min="15" max="15" width="9" style="327" customWidth="1"/>
    <col min="16" max="16" width="17.21875" style="327" customWidth="1"/>
    <col min="17" max="17" width="14.77734375" style="327" customWidth="1"/>
    <col min="18" max="18" width="19" style="327" customWidth="1"/>
    <col min="19" max="19" width="12.33203125" style="327" customWidth="1"/>
    <col min="20" max="20" width="11.21875" style="327" customWidth="1"/>
    <col min="21" max="21" width="8.88671875" style="327" customWidth="1"/>
    <col min="22" max="22" width="9" style="327" customWidth="1"/>
    <col min="23" max="23" width="15.44140625" style="327" customWidth="1"/>
    <col min="24" max="24" width="17" style="327" customWidth="1"/>
    <col min="25" max="25" width="20" style="327" customWidth="1"/>
    <col min="26" max="26" width="10.109375" style="327" customWidth="1"/>
    <col min="27" max="27" width="13.77734375" style="327" customWidth="1"/>
    <col min="28" max="16384" width="9" style="1087"/>
  </cols>
  <sheetData>
    <row r="1" spans="1:27" s="327" customFormat="1">
      <c r="A1" s="1336" t="s">
        <v>2037</v>
      </c>
      <c r="B1" s="1085"/>
      <c r="C1" s="1085"/>
      <c r="D1" s="1085"/>
      <c r="E1" s="1085"/>
      <c r="F1" s="1085"/>
      <c r="G1" s="1085"/>
      <c r="H1" s="1085"/>
      <c r="I1" s="1085"/>
      <c r="J1" s="1085"/>
      <c r="K1" s="1085"/>
      <c r="L1" s="1085"/>
      <c r="M1" s="1085"/>
      <c r="N1" s="1085"/>
      <c r="O1" s="1085"/>
      <c r="P1" s="1085"/>
      <c r="Q1" s="1085"/>
      <c r="R1" s="1085"/>
      <c r="S1" s="1085"/>
      <c r="T1" s="1085"/>
      <c r="U1" s="1085"/>
      <c r="V1" s="1085"/>
      <c r="W1" s="1095"/>
      <c r="X1" s="1095"/>
      <c r="Y1" s="1095"/>
      <c r="Z1" s="1095"/>
      <c r="AA1" s="1095"/>
    </row>
    <row r="2" spans="1:27" s="327" customFormat="1">
      <c r="A2" s="1041" t="s">
        <v>2038</v>
      </c>
      <c r="B2" s="1042"/>
      <c r="C2" s="1042"/>
      <c r="D2" s="1042"/>
      <c r="E2" s="1042"/>
      <c r="F2" s="1042"/>
      <c r="G2" s="1042"/>
      <c r="H2" s="1042"/>
      <c r="I2" s="1042"/>
      <c r="J2" s="1042"/>
      <c r="K2" s="1042"/>
      <c r="L2" s="1042"/>
      <c r="M2" s="1042"/>
      <c r="N2" s="1042"/>
      <c r="O2" s="1049" t="s">
        <v>2830</v>
      </c>
      <c r="P2" s="1050"/>
      <c r="Q2" s="1050"/>
      <c r="R2" s="1050"/>
      <c r="S2" s="1050"/>
      <c r="T2" s="1050"/>
      <c r="U2" s="1050"/>
      <c r="V2" s="1050"/>
      <c r="W2" s="1063" t="s">
        <v>2039</v>
      </c>
      <c r="X2" s="1064"/>
      <c r="Y2" s="1064"/>
      <c r="Z2" s="1064"/>
      <c r="AA2" s="1076"/>
    </row>
    <row r="3" spans="1:27" s="327" customFormat="1">
      <c r="A3" s="1043" t="s">
        <v>2040</v>
      </c>
      <c r="B3" s="1290" t="s">
        <v>1031</v>
      </c>
      <c r="C3" s="352"/>
      <c r="D3" s="352"/>
      <c r="E3" s="352"/>
      <c r="F3" s="352"/>
      <c r="G3" s="352"/>
      <c r="H3" s="352"/>
      <c r="I3" s="352"/>
      <c r="J3" s="352"/>
      <c r="K3" s="352"/>
      <c r="L3" s="352"/>
      <c r="M3" s="352"/>
      <c r="N3" s="352"/>
      <c r="O3" s="1051" t="s">
        <v>2831</v>
      </c>
      <c r="P3" s="1052" t="s">
        <v>2832</v>
      </c>
      <c r="Q3" s="1052" t="s">
        <v>2833</v>
      </c>
      <c r="R3" s="1052" t="s">
        <v>2834</v>
      </c>
      <c r="S3" s="1052" t="s">
        <v>2835</v>
      </c>
      <c r="T3" s="1052" t="s">
        <v>2836</v>
      </c>
      <c r="U3" s="1052" t="s">
        <v>2837</v>
      </c>
      <c r="V3" s="1065" t="s">
        <v>73</v>
      </c>
      <c r="W3" s="1066" t="s">
        <v>2041</v>
      </c>
      <c r="X3" s="1067" t="s">
        <v>2042</v>
      </c>
      <c r="Y3" s="1067"/>
      <c r="Z3" s="1077"/>
      <c r="AA3" s="1078"/>
    </row>
    <row r="4" spans="1:27" s="327" customFormat="1">
      <c r="A4" s="1044" t="s">
        <v>2042</v>
      </c>
      <c r="B4" s="1291" t="s">
        <v>1030</v>
      </c>
      <c r="C4" s="352"/>
      <c r="D4" s="352"/>
      <c r="E4" s="352"/>
      <c r="F4" s="352"/>
      <c r="G4" s="352"/>
      <c r="H4" s="352"/>
      <c r="I4" s="352"/>
      <c r="J4" s="352"/>
      <c r="K4" s="352"/>
      <c r="L4" s="352"/>
      <c r="M4" s="352"/>
      <c r="N4" s="352"/>
      <c r="O4" s="1161" t="s">
        <v>8258</v>
      </c>
      <c r="P4" s="229" t="s">
        <v>1024</v>
      </c>
      <c r="Q4" s="1342" t="s">
        <v>11602</v>
      </c>
      <c r="R4" s="229"/>
      <c r="S4" s="229"/>
      <c r="T4" s="229"/>
      <c r="U4" s="229" t="s">
        <v>11603</v>
      </c>
      <c r="V4" s="1343"/>
      <c r="W4" s="1161" t="s">
        <v>2301</v>
      </c>
      <c r="X4" s="628" t="s">
        <v>1034</v>
      </c>
      <c r="Y4" s="229"/>
      <c r="Z4" s="221"/>
      <c r="AA4" s="229"/>
    </row>
    <row r="5" spans="1:27" s="327" customFormat="1">
      <c r="A5" s="1044" t="s">
        <v>2041</v>
      </c>
      <c r="B5" s="221" t="s">
        <v>2043</v>
      </c>
      <c r="C5" s="352"/>
      <c r="D5" s="352"/>
      <c r="E5" s="352"/>
      <c r="F5" s="352"/>
      <c r="G5" s="352"/>
      <c r="H5" s="352"/>
      <c r="I5" s="352"/>
      <c r="J5" s="352"/>
      <c r="K5" s="352"/>
      <c r="L5" s="352"/>
      <c r="M5" s="352"/>
      <c r="N5" s="352"/>
      <c r="O5" s="1161"/>
      <c r="P5" s="360"/>
      <c r="Q5" s="360"/>
      <c r="R5" s="229"/>
      <c r="S5" s="229"/>
      <c r="T5" s="229"/>
      <c r="U5" s="229"/>
      <c r="V5" s="229"/>
      <c r="W5" s="341"/>
      <c r="X5" s="1197"/>
      <c r="Y5" s="229"/>
      <c r="Z5" s="221"/>
      <c r="AA5" s="229"/>
    </row>
    <row r="6" spans="1:27" s="327" customFormat="1">
      <c r="A6" s="1044" t="s">
        <v>2044</v>
      </c>
      <c r="B6" s="12" t="s">
        <v>2303</v>
      </c>
      <c r="C6" s="352"/>
      <c r="D6" s="352"/>
      <c r="E6" s="352"/>
      <c r="F6" s="352"/>
      <c r="G6" s="352"/>
      <c r="H6" s="352"/>
      <c r="I6" s="352"/>
      <c r="J6" s="352"/>
      <c r="K6" s="352"/>
      <c r="L6" s="352"/>
      <c r="M6" s="352"/>
      <c r="N6" s="352"/>
      <c r="O6" s="1161"/>
      <c r="P6" s="229"/>
      <c r="Q6" s="229"/>
      <c r="R6" s="229"/>
      <c r="S6" s="229"/>
      <c r="T6" s="229"/>
      <c r="U6" s="229"/>
      <c r="V6" s="229"/>
      <c r="W6" s="341"/>
      <c r="X6" s="229"/>
      <c r="Y6" s="229"/>
      <c r="Z6" s="221"/>
      <c r="AA6" s="229"/>
    </row>
    <row r="7" spans="1:27" s="327" customFormat="1">
      <c r="A7" s="1044" t="s">
        <v>2046</v>
      </c>
      <c r="B7" s="224" t="s">
        <v>2047</v>
      </c>
      <c r="C7" s="352"/>
      <c r="D7" s="352"/>
      <c r="E7" s="352"/>
      <c r="F7" s="352"/>
      <c r="G7" s="352"/>
      <c r="H7" s="352"/>
      <c r="I7" s="352"/>
      <c r="J7" s="352"/>
      <c r="K7" s="352"/>
      <c r="L7" s="352"/>
      <c r="M7" s="352"/>
      <c r="N7" s="352"/>
      <c r="O7" s="1161"/>
      <c r="P7" s="239"/>
      <c r="Q7" s="239"/>
      <c r="R7" s="229"/>
      <c r="S7" s="229"/>
      <c r="T7" s="229"/>
      <c r="U7" s="229"/>
      <c r="V7" s="229"/>
      <c r="W7" s="341"/>
      <c r="X7" s="1071"/>
      <c r="Y7" s="229"/>
      <c r="Z7" s="221"/>
      <c r="AA7" s="229"/>
    </row>
    <row r="8" spans="1:27" s="327" customFormat="1">
      <c r="A8" s="1044" t="s">
        <v>2048</v>
      </c>
      <c r="B8" s="221"/>
      <c r="C8" s="352"/>
      <c r="D8" s="352"/>
      <c r="E8" s="352"/>
      <c r="F8" s="352"/>
      <c r="G8" s="352"/>
      <c r="H8" s="352"/>
      <c r="I8" s="352"/>
      <c r="J8" s="352"/>
      <c r="K8" s="352"/>
      <c r="L8" s="352"/>
      <c r="M8" s="352"/>
      <c r="N8" s="352"/>
      <c r="O8" s="1161"/>
      <c r="P8" s="229"/>
      <c r="Q8" s="229"/>
      <c r="R8" s="229"/>
      <c r="S8" s="229"/>
      <c r="T8" s="229"/>
      <c r="U8" s="229"/>
      <c r="V8" s="221"/>
      <c r="W8" s="341"/>
      <c r="X8" s="1071"/>
      <c r="Y8" s="229"/>
      <c r="Z8" s="221"/>
      <c r="AA8" s="229"/>
    </row>
    <row r="9" spans="1:27" s="327" customFormat="1">
      <c r="A9" s="1044"/>
      <c r="B9" s="224"/>
      <c r="C9" s="352"/>
      <c r="D9" s="352"/>
      <c r="E9" s="352"/>
      <c r="F9" s="352"/>
      <c r="G9" s="352"/>
      <c r="H9" s="352"/>
      <c r="I9" s="352"/>
      <c r="J9" s="352"/>
      <c r="K9" s="352"/>
      <c r="L9" s="352"/>
      <c r="M9" s="352"/>
      <c r="N9" s="352"/>
      <c r="O9" s="1055"/>
      <c r="P9" s="767"/>
      <c r="Q9" s="767"/>
      <c r="R9" s="229"/>
      <c r="S9" s="767"/>
      <c r="T9" s="229"/>
      <c r="U9" s="229"/>
      <c r="V9" s="1072"/>
      <c r="W9" s="341"/>
      <c r="X9" s="229"/>
      <c r="Y9" s="229"/>
      <c r="Z9" s="221"/>
      <c r="AA9" s="1079"/>
    </row>
    <row r="10" spans="1:27" s="327" customFormat="1">
      <c r="A10" s="1041" t="s">
        <v>2049</v>
      </c>
      <c r="B10" s="1042"/>
      <c r="C10" s="1042"/>
      <c r="D10" s="1042"/>
      <c r="E10" s="1042"/>
      <c r="F10" s="1042"/>
      <c r="G10" s="1042"/>
      <c r="H10" s="1042"/>
      <c r="I10" s="1042"/>
      <c r="J10" s="1042"/>
      <c r="K10" s="1042"/>
      <c r="L10" s="1042"/>
      <c r="M10" s="1042"/>
      <c r="N10" s="1042"/>
      <c r="O10" s="1049" t="s">
        <v>2839</v>
      </c>
      <c r="P10" s="1050"/>
      <c r="Q10" s="1050"/>
      <c r="R10" s="1050"/>
      <c r="S10" s="1050"/>
      <c r="T10" s="1050"/>
      <c r="U10" s="1050"/>
      <c r="V10" s="1050"/>
      <c r="W10" s="1063" t="s">
        <v>2050</v>
      </c>
      <c r="X10" s="1064"/>
      <c r="Y10" s="1064"/>
      <c r="Z10" s="1064"/>
      <c r="AA10" s="1076"/>
    </row>
    <row r="11" spans="1:27" s="327" customFormat="1" ht="15.6">
      <c r="A11" s="1046" t="s">
        <v>49</v>
      </c>
      <c r="B11" s="1047" t="s">
        <v>2051</v>
      </c>
      <c r="C11" s="1047" t="s">
        <v>2052</v>
      </c>
      <c r="D11" s="1047" t="s">
        <v>2053</v>
      </c>
      <c r="E11" s="1047" t="s">
        <v>2054</v>
      </c>
      <c r="F11" s="15" t="s">
        <v>3169</v>
      </c>
      <c r="G11" s="15" t="s">
        <v>3170</v>
      </c>
      <c r="H11" s="15" t="s">
        <v>3171</v>
      </c>
      <c r="I11" s="15" t="s">
        <v>3172</v>
      </c>
      <c r="J11" s="1047" t="s">
        <v>2055</v>
      </c>
      <c r="K11" s="1047" t="s">
        <v>2056</v>
      </c>
      <c r="L11" s="1047" t="s">
        <v>2057</v>
      </c>
      <c r="M11" s="1047" t="s">
        <v>73</v>
      </c>
      <c r="N11" s="1338" t="s">
        <v>2058</v>
      </c>
      <c r="O11" s="1058" t="s">
        <v>2831</v>
      </c>
      <c r="P11" s="1339" t="s">
        <v>2832</v>
      </c>
      <c r="Q11" s="1059" t="s">
        <v>2840</v>
      </c>
      <c r="R11" s="1059" t="s">
        <v>2841</v>
      </c>
      <c r="S11" s="1059" t="s">
        <v>2842</v>
      </c>
      <c r="T11" s="1059" t="s">
        <v>2843</v>
      </c>
      <c r="U11" s="1059" t="s">
        <v>2844</v>
      </c>
      <c r="V11" s="1344" t="s">
        <v>73</v>
      </c>
      <c r="W11" s="1345" t="s">
        <v>2059</v>
      </c>
      <c r="X11" s="1081" t="s">
        <v>2060</v>
      </c>
      <c r="Y11" s="1081" t="s">
        <v>2061</v>
      </c>
      <c r="Z11" s="1081" t="s">
        <v>2062</v>
      </c>
      <c r="AA11" s="1081" t="s">
        <v>2063</v>
      </c>
    </row>
    <row r="12" spans="1:27" s="327" customFormat="1">
      <c r="A12" s="1219">
        <v>1</v>
      </c>
      <c r="B12" s="1219" t="s">
        <v>2304</v>
      </c>
      <c r="C12" s="1219" t="s">
        <v>2670</v>
      </c>
      <c r="D12" s="1219" t="s">
        <v>2078</v>
      </c>
      <c r="E12" s="1219" t="s">
        <v>2307</v>
      </c>
      <c r="F12" s="243" t="s">
        <v>2304</v>
      </c>
      <c r="G12" s="243" t="s">
        <v>2670</v>
      </c>
      <c r="H12" s="243" t="s">
        <v>2078</v>
      </c>
      <c r="I12" s="243" t="s">
        <v>2079</v>
      </c>
      <c r="J12" s="240"/>
      <c r="K12" s="240"/>
      <c r="L12" s="240"/>
      <c r="M12" s="238"/>
      <c r="N12" s="754" t="s">
        <v>2308</v>
      </c>
      <c r="O12" s="1161" t="s">
        <v>8258</v>
      </c>
      <c r="P12" s="1297" t="s">
        <v>11525</v>
      </c>
      <c r="Q12" s="243" t="s">
        <v>2304</v>
      </c>
      <c r="R12" s="243" t="s">
        <v>2670</v>
      </c>
      <c r="S12" s="243" t="s">
        <v>2078</v>
      </c>
      <c r="T12" s="693"/>
      <c r="U12" s="243" t="s">
        <v>2670</v>
      </c>
      <c r="V12" s="1346"/>
      <c r="W12" s="239" t="s">
        <v>1034</v>
      </c>
      <c r="X12" s="239" t="s">
        <v>2304</v>
      </c>
      <c r="Y12" s="239" t="s">
        <v>2671</v>
      </c>
      <c r="Z12" s="239" t="s">
        <v>2272</v>
      </c>
      <c r="AA12" s="360"/>
    </row>
    <row r="13" spans="1:27" s="327" customFormat="1">
      <c r="A13" s="1219">
        <v>2</v>
      </c>
      <c r="B13" s="239" t="s">
        <v>105</v>
      </c>
      <c r="C13" s="239" t="s">
        <v>2675</v>
      </c>
      <c r="D13" s="239" t="s">
        <v>2811</v>
      </c>
      <c r="E13" s="1219" t="s">
        <v>2307</v>
      </c>
      <c r="F13" s="243" t="s">
        <v>105</v>
      </c>
      <c r="G13" s="308" t="s">
        <v>2239</v>
      </c>
      <c r="H13" s="243" t="s">
        <v>3175</v>
      </c>
      <c r="I13" s="243" t="s">
        <v>2241</v>
      </c>
      <c r="J13" s="243"/>
      <c r="K13" s="243"/>
      <c r="L13" s="243"/>
      <c r="M13" s="243"/>
      <c r="N13" s="754" t="s">
        <v>2308</v>
      </c>
      <c r="O13" s="1161" t="s">
        <v>8258</v>
      </c>
      <c r="P13" s="1297" t="s">
        <v>11525</v>
      </c>
      <c r="Q13" s="1217" t="s">
        <v>2238</v>
      </c>
      <c r="R13" s="1217" t="s">
        <v>2239</v>
      </c>
      <c r="S13" s="1217" t="s">
        <v>2278</v>
      </c>
      <c r="T13" s="1217"/>
      <c r="U13" s="239"/>
      <c r="V13" s="1346"/>
      <c r="W13" s="239" t="s">
        <v>1034</v>
      </c>
      <c r="X13" s="239" t="s">
        <v>105</v>
      </c>
      <c r="Y13" s="239" t="s">
        <v>2675</v>
      </c>
      <c r="Z13" s="239" t="s">
        <v>2811</v>
      </c>
      <c r="AA13" s="360"/>
    </row>
    <row r="14" spans="1:27" s="327" customFormat="1">
      <c r="A14" s="1219">
        <v>3</v>
      </c>
      <c r="B14" s="240" t="s">
        <v>11604</v>
      </c>
      <c r="C14" s="240" t="s">
        <v>11605</v>
      </c>
      <c r="D14" s="1337" t="s">
        <v>2084</v>
      </c>
      <c r="E14" s="1217" t="s">
        <v>2307</v>
      </c>
      <c r="F14" s="243" t="s">
        <v>11604</v>
      </c>
      <c r="G14" s="308" t="s">
        <v>11606</v>
      </c>
      <c r="H14" s="243" t="s">
        <v>3513</v>
      </c>
      <c r="I14" s="243" t="s">
        <v>2108</v>
      </c>
      <c r="J14" s="1340"/>
      <c r="K14" s="1340"/>
      <c r="L14" s="1340"/>
      <c r="M14" s="1340"/>
      <c r="N14" s="754" t="s">
        <v>2308</v>
      </c>
      <c r="O14" s="1161" t="s">
        <v>8258</v>
      </c>
      <c r="P14" s="1341" t="s">
        <v>11525</v>
      </c>
      <c r="Q14" s="1340" t="s">
        <v>222</v>
      </c>
      <c r="R14" s="1337"/>
      <c r="S14" s="63"/>
      <c r="T14" s="1337"/>
      <c r="U14" s="1337"/>
      <c r="V14" s="1347"/>
      <c r="W14" s="1337" t="s">
        <v>1034</v>
      </c>
      <c r="X14" s="240" t="s">
        <v>11604</v>
      </c>
      <c r="Y14" s="240" t="s">
        <v>11605</v>
      </c>
      <c r="Z14" s="239" t="s">
        <v>2084</v>
      </c>
      <c r="AA14" s="360"/>
    </row>
    <row r="15" spans="1:27" s="327" customFormat="1">
      <c r="A15" s="1219">
        <v>4</v>
      </c>
      <c r="B15" s="240" t="s">
        <v>11607</v>
      </c>
      <c r="C15" s="240" t="s">
        <v>11608</v>
      </c>
      <c r="D15" s="1337" t="s">
        <v>2084</v>
      </c>
      <c r="E15" s="1217" t="s">
        <v>2307</v>
      </c>
      <c r="F15" s="243" t="s">
        <v>11607</v>
      </c>
      <c r="G15" s="308" t="s">
        <v>11609</v>
      </c>
      <c r="H15" s="243" t="s">
        <v>3513</v>
      </c>
      <c r="I15" s="243" t="s">
        <v>2108</v>
      </c>
      <c r="J15" s="1340"/>
      <c r="K15" s="1340"/>
      <c r="L15" s="1340"/>
      <c r="M15" s="1340"/>
      <c r="N15" s="754" t="s">
        <v>2308</v>
      </c>
      <c r="O15" s="1161" t="s">
        <v>8258</v>
      </c>
      <c r="P15" s="1341" t="s">
        <v>11525</v>
      </c>
      <c r="Q15" s="1340" t="s">
        <v>2076</v>
      </c>
      <c r="R15" s="1337"/>
      <c r="S15" s="63"/>
      <c r="T15" s="1337"/>
      <c r="U15" s="1337"/>
      <c r="V15" s="1347"/>
      <c r="W15" s="1337" t="s">
        <v>1034</v>
      </c>
      <c r="X15" s="240" t="s">
        <v>11607</v>
      </c>
      <c r="Y15" s="240" t="s">
        <v>11608</v>
      </c>
      <c r="Z15" s="239" t="s">
        <v>2084</v>
      </c>
      <c r="AA15" s="360"/>
    </row>
    <row r="16" spans="1:27" s="327" customFormat="1">
      <c r="A16" s="1219">
        <v>5</v>
      </c>
      <c r="B16" s="240" t="s">
        <v>11610</v>
      </c>
      <c r="C16" s="240" t="s">
        <v>11611</v>
      </c>
      <c r="D16" s="1337" t="s">
        <v>2084</v>
      </c>
      <c r="E16" s="1217" t="s">
        <v>2307</v>
      </c>
      <c r="F16" s="243" t="s">
        <v>11610</v>
      </c>
      <c r="G16" s="308" t="s">
        <v>11612</v>
      </c>
      <c r="H16" s="243" t="s">
        <v>3215</v>
      </c>
      <c r="I16" s="243" t="s">
        <v>2108</v>
      </c>
      <c r="J16" s="1340"/>
      <c r="K16" s="360" t="s">
        <v>2622</v>
      </c>
      <c r="L16" s="1340"/>
      <c r="M16" s="1340"/>
      <c r="N16" s="754" t="s">
        <v>2308</v>
      </c>
      <c r="O16" s="1161" t="s">
        <v>8258</v>
      </c>
      <c r="P16" s="1341" t="s">
        <v>11525</v>
      </c>
      <c r="Q16" s="1340" t="s">
        <v>3174</v>
      </c>
      <c r="R16" s="1337"/>
      <c r="S16" s="63"/>
      <c r="T16" s="1337"/>
      <c r="U16" s="1337"/>
      <c r="V16" s="1347"/>
      <c r="W16" s="1337" t="s">
        <v>1034</v>
      </c>
      <c r="X16" s="240" t="s">
        <v>11613</v>
      </c>
      <c r="Y16" s="240" t="s">
        <v>11611</v>
      </c>
      <c r="Z16" s="239" t="s">
        <v>2084</v>
      </c>
      <c r="AA16" s="360"/>
    </row>
    <row r="17" spans="1:27" s="327" customFormat="1">
      <c r="A17" s="1219">
        <v>6</v>
      </c>
      <c r="B17" s="240" t="s">
        <v>11614</v>
      </c>
      <c r="C17" s="240" t="s">
        <v>11615</v>
      </c>
      <c r="D17" s="1337" t="s">
        <v>2084</v>
      </c>
      <c r="E17" s="1217" t="s">
        <v>2307</v>
      </c>
      <c r="F17" s="243" t="s">
        <v>11614</v>
      </c>
      <c r="G17" s="308" t="s">
        <v>11616</v>
      </c>
      <c r="H17" s="243" t="s">
        <v>3513</v>
      </c>
      <c r="I17" s="243" t="s">
        <v>2108</v>
      </c>
      <c r="J17" s="1340"/>
      <c r="K17" s="1340"/>
      <c r="L17" s="1340"/>
      <c r="M17" s="1340"/>
      <c r="N17" s="754" t="s">
        <v>2308</v>
      </c>
      <c r="O17" s="1161" t="s">
        <v>8258</v>
      </c>
      <c r="P17" s="1341" t="s">
        <v>11525</v>
      </c>
      <c r="Q17" s="1340" t="s">
        <v>2338</v>
      </c>
      <c r="R17" s="1337"/>
      <c r="S17" s="65"/>
      <c r="T17" s="1337"/>
      <c r="U17" s="1337"/>
      <c r="V17" s="1347"/>
      <c r="W17" s="1337" t="s">
        <v>1034</v>
      </c>
      <c r="X17" s="240" t="s">
        <v>11614</v>
      </c>
      <c r="Y17" s="240" t="s">
        <v>11615</v>
      </c>
      <c r="Z17" s="239" t="s">
        <v>2084</v>
      </c>
      <c r="AA17" s="360"/>
    </row>
    <row r="18" spans="1:27" s="327" customFormat="1">
      <c r="A18" s="1219">
        <v>7</v>
      </c>
      <c r="B18" s="240" t="s">
        <v>11617</v>
      </c>
      <c r="C18" s="240" t="s">
        <v>11618</v>
      </c>
      <c r="D18" s="1337" t="s">
        <v>2084</v>
      </c>
      <c r="E18" s="1217" t="s">
        <v>2307</v>
      </c>
      <c r="F18" s="243" t="s">
        <v>11617</v>
      </c>
      <c r="G18" s="308" t="s">
        <v>11619</v>
      </c>
      <c r="H18" s="243" t="s">
        <v>3513</v>
      </c>
      <c r="I18" s="243" t="s">
        <v>2108</v>
      </c>
      <c r="J18" s="1340"/>
      <c r="K18" s="1340"/>
      <c r="L18" s="1340"/>
      <c r="M18" s="1340"/>
      <c r="N18" s="754" t="s">
        <v>2308</v>
      </c>
      <c r="O18" s="1161" t="s">
        <v>8258</v>
      </c>
      <c r="P18" s="1341" t="s">
        <v>11525</v>
      </c>
      <c r="Q18" s="1340" t="s">
        <v>4735</v>
      </c>
      <c r="R18" s="1337"/>
      <c r="S18" s="63"/>
      <c r="T18" s="1337"/>
      <c r="U18" s="1337"/>
      <c r="V18" s="1347"/>
      <c r="W18" s="1337" t="s">
        <v>1034</v>
      </c>
      <c r="X18" s="240" t="s">
        <v>11617</v>
      </c>
      <c r="Y18" s="240" t="s">
        <v>11618</v>
      </c>
      <c r="Z18" s="239" t="s">
        <v>2084</v>
      </c>
      <c r="AA18" s="360"/>
    </row>
    <row r="19" spans="1:27" s="327" customFormat="1">
      <c r="A19" s="1219">
        <v>8</v>
      </c>
      <c r="B19" s="240" t="s">
        <v>11620</v>
      </c>
      <c r="C19" s="240" t="s">
        <v>11621</v>
      </c>
      <c r="D19" s="1337" t="s">
        <v>2084</v>
      </c>
      <c r="E19" s="1217" t="s">
        <v>2272</v>
      </c>
      <c r="F19" s="243" t="s">
        <v>11620</v>
      </c>
      <c r="G19" s="308" t="s">
        <v>11622</v>
      </c>
      <c r="H19" s="243" t="s">
        <v>3215</v>
      </c>
      <c r="I19" s="243" t="s">
        <v>2108</v>
      </c>
      <c r="J19" s="1340"/>
      <c r="K19" s="360" t="s">
        <v>2622</v>
      </c>
      <c r="L19" s="1340"/>
      <c r="M19" s="1340"/>
      <c r="N19" s="754" t="s">
        <v>2308</v>
      </c>
      <c r="O19" s="1161" t="s">
        <v>8258</v>
      </c>
      <c r="P19" s="1341" t="s">
        <v>11525</v>
      </c>
      <c r="Q19" s="1340" t="s">
        <v>2347</v>
      </c>
      <c r="R19" s="1337"/>
      <c r="S19" s="63"/>
      <c r="T19" s="1337"/>
      <c r="U19" s="1337"/>
      <c r="V19" s="1347"/>
      <c r="W19" s="1337" t="s">
        <v>1034</v>
      </c>
      <c r="X19" s="240" t="s">
        <v>11623</v>
      </c>
      <c r="Y19" s="240" t="s">
        <v>11621</v>
      </c>
      <c r="Z19" s="239" t="s">
        <v>2084</v>
      </c>
      <c r="AA19" s="360"/>
    </row>
    <row r="20" spans="1:27" s="327" customFormat="1">
      <c r="A20" s="1219">
        <v>9</v>
      </c>
      <c r="B20" s="240" t="s">
        <v>11624</v>
      </c>
      <c r="C20" s="240" t="s">
        <v>11625</v>
      </c>
      <c r="D20" s="239" t="s">
        <v>2084</v>
      </c>
      <c r="E20" s="1217" t="s">
        <v>2108</v>
      </c>
      <c r="F20" s="243" t="s">
        <v>11624</v>
      </c>
      <c r="G20" s="308" t="s">
        <v>11626</v>
      </c>
      <c r="H20" s="243" t="s">
        <v>3513</v>
      </c>
      <c r="I20" s="243" t="s">
        <v>2108</v>
      </c>
      <c r="J20" s="360"/>
      <c r="K20" s="360"/>
      <c r="L20" s="360"/>
      <c r="M20" s="360"/>
      <c r="N20" s="754" t="s">
        <v>2308</v>
      </c>
      <c r="O20" s="1161" t="s">
        <v>8258</v>
      </c>
      <c r="P20" s="1297" t="s">
        <v>11525</v>
      </c>
      <c r="Q20" s="239" t="s">
        <v>11552</v>
      </c>
      <c r="R20" s="677"/>
      <c r="S20" s="239"/>
      <c r="T20" s="239"/>
      <c r="U20" s="360"/>
      <c r="V20" s="1348"/>
      <c r="W20" s="239" t="s">
        <v>1034</v>
      </c>
      <c r="X20" s="240" t="s">
        <v>11624</v>
      </c>
      <c r="Y20" s="240" t="s">
        <v>11625</v>
      </c>
      <c r="Z20" s="239" t="s">
        <v>2084</v>
      </c>
      <c r="AA20" s="360"/>
    </row>
    <row r="21" spans="1:27" s="327" customFormat="1">
      <c r="A21" s="1219">
        <v>10</v>
      </c>
      <c r="B21" s="239" t="s">
        <v>11627</v>
      </c>
      <c r="C21" s="239" t="s">
        <v>11628</v>
      </c>
      <c r="D21" s="239" t="s">
        <v>2084</v>
      </c>
      <c r="E21" s="1217" t="s">
        <v>2108</v>
      </c>
      <c r="F21" s="243" t="s">
        <v>11627</v>
      </c>
      <c r="G21" s="308" t="s">
        <v>11629</v>
      </c>
      <c r="H21" s="243" t="s">
        <v>3513</v>
      </c>
      <c r="I21" s="243" t="s">
        <v>2108</v>
      </c>
      <c r="J21" s="360"/>
      <c r="K21" s="360"/>
      <c r="L21" s="360"/>
      <c r="M21" s="360"/>
      <c r="N21" s="754" t="s">
        <v>2308</v>
      </c>
      <c r="O21" s="1161" t="s">
        <v>8258</v>
      </c>
      <c r="P21" s="1297" t="s">
        <v>11525</v>
      </c>
      <c r="Q21" s="239" t="s">
        <v>4930</v>
      </c>
      <c r="R21" s="239"/>
      <c r="S21" s="239"/>
      <c r="T21" s="239"/>
      <c r="U21" s="239"/>
      <c r="V21" s="1348"/>
      <c r="W21" s="239" t="s">
        <v>1034</v>
      </c>
      <c r="X21" s="239" t="s">
        <v>11627</v>
      </c>
      <c r="Y21" s="239" t="s">
        <v>11628</v>
      </c>
      <c r="Z21" s="239" t="s">
        <v>2084</v>
      </c>
      <c r="AA21" s="360"/>
    </row>
    <row r="22" spans="1:27" s="327" customFormat="1">
      <c r="A22" s="1219">
        <v>11</v>
      </c>
      <c r="B22" s="239" t="s">
        <v>11630</v>
      </c>
      <c r="C22" s="239" t="s">
        <v>11631</v>
      </c>
      <c r="D22" s="239" t="s">
        <v>2084</v>
      </c>
      <c r="E22" s="1217" t="s">
        <v>2108</v>
      </c>
      <c r="F22" s="243" t="s">
        <v>11630</v>
      </c>
      <c r="G22" s="243" t="s">
        <v>11631</v>
      </c>
      <c r="H22" s="243" t="s">
        <v>3215</v>
      </c>
      <c r="I22" s="243" t="s">
        <v>2108</v>
      </c>
      <c r="J22" s="360"/>
      <c r="K22" s="360" t="s">
        <v>2622</v>
      </c>
      <c r="L22" s="360"/>
      <c r="M22" s="360"/>
      <c r="N22" s="754" t="s">
        <v>2308</v>
      </c>
      <c r="O22" s="1161" t="s">
        <v>8258</v>
      </c>
      <c r="P22" s="1297" t="s">
        <v>11525</v>
      </c>
      <c r="Q22" s="239" t="s">
        <v>11604</v>
      </c>
      <c r="R22" s="1349" t="s">
        <v>11632</v>
      </c>
      <c r="S22" s="1349" t="s">
        <v>11633</v>
      </c>
      <c r="T22" s="239"/>
      <c r="U22" s="360" t="s">
        <v>11634</v>
      </c>
      <c r="V22" s="1348"/>
      <c r="W22" s="239" t="s">
        <v>1034</v>
      </c>
      <c r="X22" s="239" t="s">
        <v>11635</v>
      </c>
      <c r="Y22" s="239" t="s">
        <v>11631</v>
      </c>
      <c r="Z22" s="239" t="s">
        <v>2084</v>
      </c>
      <c r="AA22" s="360"/>
    </row>
    <row r="23" spans="1:27" s="327" customFormat="1">
      <c r="A23" s="1219">
        <v>12</v>
      </c>
      <c r="B23" s="240" t="s">
        <v>11636</v>
      </c>
      <c r="C23" s="240" t="s">
        <v>11637</v>
      </c>
      <c r="D23" s="239" t="s">
        <v>2084</v>
      </c>
      <c r="E23" s="1217" t="s">
        <v>2108</v>
      </c>
      <c r="F23" s="243" t="s">
        <v>11636</v>
      </c>
      <c r="G23" s="308" t="s">
        <v>11638</v>
      </c>
      <c r="H23" s="243" t="s">
        <v>3513</v>
      </c>
      <c r="I23" s="243" t="s">
        <v>2108</v>
      </c>
      <c r="J23" s="360"/>
      <c r="K23" s="360"/>
      <c r="L23" s="360"/>
      <c r="M23" s="360"/>
      <c r="N23" s="754" t="s">
        <v>2308</v>
      </c>
      <c r="O23" s="1161" t="s">
        <v>8258</v>
      </c>
      <c r="P23" s="1297" t="s">
        <v>11525</v>
      </c>
      <c r="Q23" s="239" t="s">
        <v>11614</v>
      </c>
      <c r="R23" s="63" t="s">
        <v>11639</v>
      </c>
      <c r="S23" s="63" t="s">
        <v>11640</v>
      </c>
      <c r="T23" s="239"/>
      <c r="U23" s="360" t="s">
        <v>11641</v>
      </c>
      <c r="V23" s="1348"/>
      <c r="W23" s="239" t="s">
        <v>1034</v>
      </c>
      <c r="X23" s="240" t="s">
        <v>11636</v>
      </c>
      <c r="Y23" s="240" t="s">
        <v>11637</v>
      </c>
      <c r="Z23" s="239" t="s">
        <v>2084</v>
      </c>
      <c r="AA23" s="360"/>
    </row>
    <row r="24" spans="1:27" s="327" customFormat="1">
      <c r="A24" s="1219">
        <v>13</v>
      </c>
      <c r="B24" s="239" t="s">
        <v>11642</v>
      </c>
      <c r="C24" s="239" t="s">
        <v>11643</v>
      </c>
      <c r="D24" s="239" t="s">
        <v>2084</v>
      </c>
      <c r="E24" s="1217" t="s">
        <v>2108</v>
      </c>
      <c r="F24" s="243" t="s">
        <v>11642</v>
      </c>
      <c r="G24" s="308" t="s">
        <v>11644</v>
      </c>
      <c r="H24" s="243" t="s">
        <v>3513</v>
      </c>
      <c r="I24" s="243" t="s">
        <v>2108</v>
      </c>
      <c r="J24" s="360"/>
      <c r="K24" s="360"/>
      <c r="L24" s="360"/>
      <c r="M24" s="360"/>
      <c r="N24" s="754" t="s">
        <v>2308</v>
      </c>
      <c r="O24" s="1161" t="s">
        <v>8258</v>
      </c>
      <c r="P24" s="1297" t="s">
        <v>11525</v>
      </c>
      <c r="Q24" s="243" t="s">
        <v>11645</v>
      </c>
      <c r="R24" s="239"/>
      <c r="S24" s="63"/>
      <c r="T24" s="239"/>
      <c r="U24" s="360"/>
      <c r="V24" s="1348"/>
      <c r="W24" s="239" t="s">
        <v>1034</v>
      </c>
      <c r="X24" s="239" t="s">
        <v>11642</v>
      </c>
      <c r="Y24" s="239" t="s">
        <v>11643</v>
      </c>
      <c r="Z24" s="239" t="s">
        <v>2084</v>
      </c>
      <c r="AA24" s="360"/>
    </row>
    <row r="25" spans="1:27" s="327" customFormat="1">
      <c r="A25" s="1219">
        <v>14</v>
      </c>
      <c r="B25" s="239" t="s">
        <v>11646</v>
      </c>
      <c r="C25" s="239" t="s">
        <v>11647</v>
      </c>
      <c r="D25" s="239" t="s">
        <v>2084</v>
      </c>
      <c r="E25" s="1217" t="s">
        <v>2108</v>
      </c>
      <c r="F25" s="243" t="s">
        <v>11646</v>
      </c>
      <c r="G25" s="243" t="s">
        <v>11647</v>
      </c>
      <c r="H25" s="243" t="s">
        <v>2084</v>
      </c>
      <c r="I25" s="243" t="s">
        <v>2108</v>
      </c>
      <c r="J25" s="360"/>
      <c r="K25" s="360" t="s">
        <v>2622</v>
      </c>
      <c r="L25" s="360"/>
      <c r="M25" s="360"/>
      <c r="N25" s="754" t="s">
        <v>2308</v>
      </c>
      <c r="O25" s="1161" t="s">
        <v>8258</v>
      </c>
      <c r="P25" s="1297" t="s">
        <v>11525</v>
      </c>
      <c r="Q25" s="239" t="s">
        <v>11607</v>
      </c>
      <c r="R25" s="239" t="s">
        <v>11632</v>
      </c>
      <c r="S25" s="63" t="s">
        <v>11633</v>
      </c>
      <c r="T25" s="239" t="s">
        <v>11648</v>
      </c>
      <c r="U25" s="360" t="s">
        <v>11649</v>
      </c>
      <c r="V25" s="1348"/>
      <c r="W25" s="239" t="s">
        <v>1034</v>
      </c>
      <c r="X25" s="239" t="s">
        <v>11650</v>
      </c>
      <c r="Y25" s="239" t="s">
        <v>11647</v>
      </c>
      <c r="Z25" s="239" t="s">
        <v>2084</v>
      </c>
      <c r="AA25" s="360"/>
    </row>
    <row r="26" spans="1:27" s="327" customFormat="1">
      <c r="A26" s="1219">
        <v>15</v>
      </c>
      <c r="B26" s="240" t="s">
        <v>11651</v>
      </c>
      <c r="C26" s="240" t="s">
        <v>11652</v>
      </c>
      <c r="D26" s="239" t="s">
        <v>2084</v>
      </c>
      <c r="E26" s="1217" t="s">
        <v>2108</v>
      </c>
      <c r="F26" s="243" t="s">
        <v>11651</v>
      </c>
      <c r="G26" s="243" t="s">
        <v>11652</v>
      </c>
      <c r="H26" s="243" t="s">
        <v>2084</v>
      </c>
      <c r="I26" s="243" t="s">
        <v>2108</v>
      </c>
      <c r="J26" s="360"/>
      <c r="K26" s="360" t="s">
        <v>2622</v>
      </c>
      <c r="L26" s="360"/>
      <c r="M26" s="360"/>
      <c r="N26" s="754" t="s">
        <v>2308</v>
      </c>
      <c r="O26" s="1161" t="s">
        <v>8258</v>
      </c>
      <c r="P26" s="1297" t="s">
        <v>11525</v>
      </c>
      <c r="Q26" s="239" t="s">
        <v>11617</v>
      </c>
      <c r="R26" s="239" t="s">
        <v>11632</v>
      </c>
      <c r="S26" s="63" t="s">
        <v>11633</v>
      </c>
      <c r="T26" s="239" t="s">
        <v>11648</v>
      </c>
      <c r="U26" s="360" t="s">
        <v>11653</v>
      </c>
      <c r="V26" s="1348"/>
      <c r="W26" s="239" t="s">
        <v>1034</v>
      </c>
      <c r="X26" s="240" t="s">
        <v>11654</v>
      </c>
      <c r="Y26" s="240" t="s">
        <v>11652</v>
      </c>
      <c r="Z26" s="239" t="s">
        <v>2084</v>
      </c>
      <c r="AA26" s="360"/>
    </row>
    <row r="27" spans="1:27" s="327" customFormat="1">
      <c r="A27" s="1219">
        <v>16</v>
      </c>
      <c r="B27" s="239" t="s">
        <v>11655</v>
      </c>
      <c r="C27" s="239" t="s">
        <v>11656</v>
      </c>
      <c r="D27" s="239" t="s">
        <v>2084</v>
      </c>
      <c r="E27" s="1217" t="s">
        <v>2108</v>
      </c>
      <c r="F27" s="243" t="s">
        <v>11655</v>
      </c>
      <c r="G27" s="308" t="s">
        <v>11657</v>
      </c>
      <c r="H27" s="243" t="s">
        <v>2084</v>
      </c>
      <c r="I27" s="243" t="s">
        <v>2108</v>
      </c>
      <c r="J27" s="360"/>
      <c r="K27" s="360"/>
      <c r="L27" s="360"/>
      <c r="M27" s="360"/>
      <c r="N27" s="754" t="s">
        <v>2308</v>
      </c>
      <c r="O27" s="1161" t="s">
        <v>8258</v>
      </c>
      <c r="P27" s="1297" t="s">
        <v>11525</v>
      </c>
      <c r="Q27" s="239" t="s">
        <v>11658</v>
      </c>
      <c r="R27" s="239" t="s">
        <v>11659</v>
      </c>
      <c r="S27" s="63" t="s">
        <v>11660</v>
      </c>
      <c r="T27" s="239"/>
      <c r="U27" s="360" t="s">
        <v>11661</v>
      </c>
      <c r="V27" s="1348"/>
      <c r="W27" s="239" t="s">
        <v>1034</v>
      </c>
      <c r="X27" s="239" t="s">
        <v>11655</v>
      </c>
      <c r="Y27" s="239" t="s">
        <v>11656</v>
      </c>
      <c r="Z27" s="239" t="s">
        <v>2084</v>
      </c>
      <c r="AA27" s="360"/>
    </row>
    <row r="28" spans="1:27" s="327" customFormat="1">
      <c r="A28" s="1219">
        <v>17</v>
      </c>
      <c r="B28" s="239" t="s">
        <v>11662</v>
      </c>
      <c r="C28" s="239" t="s">
        <v>11663</v>
      </c>
      <c r="D28" s="239" t="s">
        <v>2084</v>
      </c>
      <c r="E28" s="1217" t="s">
        <v>2108</v>
      </c>
      <c r="F28" s="243" t="s">
        <v>11662</v>
      </c>
      <c r="G28" s="308" t="s">
        <v>11664</v>
      </c>
      <c r="H28" s="243" t="s">
        <v>2084</v>
      </c>
      <c r="I28" s="243" t="s">
        <v>2108</v>
      </c>
      <c r="J28" s="360"/>
      <c r="K28" s="360"/>
      <c r="L28" s="360"/>
      <c r="M28" s="360"/>
      <c r="N28" s="754" t="s">
        <v>2308</v>
      </c>
      <c r="O28" s="1161" t="s">
        <v>8258</v>
      </c>
      <c r="P28" s="1297" t="s">
        <v>11525</v>
      </c>
      <c r="Q28" s="239" t="s">
        <v>11665</v>
      </c>
      <c r="R28" s="360"/>
      <c r="S28" s="360"/>
      <c r="T28" s="360"/>
      <c r="U28" s="360"/>
      <c r="V28" s="1348"/>
      <c r="W28" s="239" t="s">
        <v>1034</v>
      </c>
      <c r="X28" s="239" t="s">
        <v>11662</v>
      </c>
      <c r="Y28" s="239" t="s">
        <v>11663</v>
      </c>
      <c r="Z28" s="239" t="s">
        <v>2084</v>
      </c>
      <c r="AA28" s="360"/>
    </row>
    <row r="29" spans="1:27" s="327" customFormat="1">
      <c r="A29" s="1219">
        <v>18</v>
      </c>
      <c r="B29" s="239" t="s">
        <v>11666</v>
      </c>
      <c r="C29" s="239" t="s">
        <v>11667</v>
      </c>
      <c r="D29" s="239" t="s">
        <v>2084</v>
      </c>
      <c r="E29" s="1217" t="s">
        <v>2108</v>
      </c>
      <c r="F29" s="243" t="s">
        <v>11666</v>
      </c>
      <c r="G29" s="243" t="s">
        <v>11667</v>
      </c>
      <c r="H29" s="243" t="s">
        <v>2084</v>
      </c>
      <c r="I29" s="243" t="s">
        <v>2108</v>
      </c>
      <c r="J29" s="360"/>
      <c r="K29" s="360" t="s">
        <v>2622</v>
      </c>
      <c r="L29" s="360"/>
      <c r="M29" s="360"/>
      <c r="N29" s="754" t="s">
        <v>2308</v>
      </c>
      <c r="O29" s="1161" t="s">
        <v>8258</v>
      </c>
      <c r="P29" s="1297" t="s">
        <v>11525</v>
      </c>
      <c r="Q29" s="239" t="s">
        <v>11668</v>
      </c>
      <c r="R29" s="360"/>
      <c r="S29" s="360"/>
      <c r="T29" s="360"/>
      <c r="U29" s="360"/>
      <c r="V29" s="1348"/>
      <c r="W29" s="239" t="s">
        <v>1034</v>
      </c>
      <c r="X29" s="239" t="s">
        <v>11669</v>
      </c>
      <c r="Y29" s="239" t="s">
        <v>11667</v>
      </c>
      <c r="Z29" s="239" t="s">
        <v>2084</v>
      </c>
      <c r="AA29" s="360"/>
    </row>
  </sheetData>
  <phoneticPr fontId="5" type="noConversion"/>
  <dataValidations count="4">
    <dataValidation type="list" allowBlank="1" showInputMessage="1" showErrorMessage="1" sqref="P4 R4:R9" xr:uid="{00000000-0002-0000-A200-000000000000}">
      <formula1>"left join,inner join,union,union all"</formula1>
    </dataValidation>
    <dataValidation type="list" allowBlank="1" showInputMessage="1" showErrorMessage="1" sqref="B6" xr:uid="{00000000-0002-0000-A200-000001000000}">
      <formula1>"Mi: Minute,H: Hour,D: Daily,W: Weekly,M: Monthly,Y: Yearly"</formula1>
    </dataValidation>
    <dataValidation type="list" allowBlank="1" showInputMessage="1" showErrorMessage="1" sqref="B7 B9 O8:O9" xr:uid="{00000000-0002-0000-A200-000002000000}">
      <formula1>"替换,追加"</formula1>
    </dataValidation>
    <dataValidation type="list" allowBlank="1" showInputMessage="1" showErrorMessage="1" sqref="N12:N29" xr:uid="{00000000-0002-0000-A200-000003000000}">
      <formula1>"匹配,基线特有,本地扩充,废弃"</formula1>
    </dataValidation>
  </dataValidations>
  <hyperlinks>
    <hyperlink ref="A1" location="目录!A1" display="返回" xr:uid="{00000000-0004-0000-A200-000000000000}"/>
  </hyperlinks>
  <pageMargins left="0.75" right="0.75" top="1" bottom="1" header="0.51180555555555596" footer="0.51180555555555596"/>
  <pageSetup paperSize="9" orientation="portrait"/>
  <legacyDrawing r:id="rId1"/>
</worksheet>
</file>

<file path=xl/worksheets/sheet1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AA36"/>
  <sheetViews>
    <sheetView workbookViewId="0"/>
  </sheetViews>
  <sheetFormatPr defaultColWidth="9" defaultRowHeight="13.8"/>
  <cols>
    <col min="1" max="16384" width="9" style="426"/>
  </cols>
  <sheetData>
    <row r="1" spans="1:27">
      <c r="A1" s="1304" t="s">
        <v>2037</v>
      </c>
      <c r="B1" s="1305"/>
      <c r="C1" s="1305"/>
      <c r="D1" s="1305"/>
      <c r="E1" s="1305"/>
      <c r="F1" s="1305"/>
      <c r="G1" s="1305"/>
      <c r="H1" s="1305"/>
      <c r="I1" s="1305"/>
      <c r="J1" s="1305"/>
      <c r="K1" s="1305"/>
      <c r="L1" s="1305"/>
      <c r="M1" s="1305"/>
      <c r="N1" s="1305"/>
      <c r="O1" s="1305"/>
      <c r="P1" s="1305"/>
      <c r="Q1" s="1305"/>
      <c r="R1" s="1305"/>
      <c r="S1" s="1305"/>
      <c r="T1" s="1305"/>
      <c r="U1" s="1305"/>
      <c r="V1" s="1305"/>
      <c r="W1" s="1320"/>
      <c r="X1" s="1320"/>
      <c r="Y1" s="1320"/>
      <c r="Z1" s="1320"/>
      <c r="AA1" s="1320"/>
    </row>
    <row r="2" spans="1:27">
      <c r="A2" s="1306" t="s">
        <v>2038</v>
      </c>
      <c r="B2" s="1307"/>
      <c r="C2" s="1307"/>
      <c r="D2" s="1307"/>
      <c r="E2" s="1307"/>
      <c r="F2" s="1307"/>
      <c r="G2" s="1307"/>
      <c r="H2" s="1307"/>
      <c r="I2" s="1307"/>
      <c r="J2" s="1307"/>
      <c r="K2" s="1307"/>
      <c r="L2" s="1307"/>
      <c r="M2" s="1307"/>
      <c r="N2" s="1307"/>
      <c r="O2" s="1132" t="s">
        <v>2830</v>
      </c>
      <c r="P2" s="1133"/>
      <c r="Q2" s="1133"/>
      <c r="R2" s="1133"/>
      <c r="S2" s="1133"/>
      <c r="T2" s="1133"/>
      <c r="U2" s="1133"/>
      <c r="V2" s="1133"/>
      <c r="W2" s="1321" t="s">
        <v>2039</v>
      </c>
      <c r="X2" s="1322"/>
      <c r="Y2" s="1322"/>
      <c r="Z2" s="1322"/>
      <c r="AA2" s="1332"/>
    </row>
    <row r="3" spans="1:27">
      <c r="A3" s="1308" t="s">
        <v>2040</v>
      </c>
      <c r="B3" s="316" t="s">
        <v>1037</v>
      </c>
      <c r="C3" s="8"/>
      <c r="D3" s="8"/>
      <c r="E3" s="8"/>
      <c r="F3" s="8"/>
      <c r="G3" s="8"/>
      <c r="H3" s="8"/>
      <c r="I3" s="8"/>
      <c r="J3" s="8"/>
      <c r="K3" s="8"/>
      <c r="L3" s="8"/>
      <c r="M3" s="8"/>
      <c r="N3" s="8"/>
      <c r="O3" s="1313" t="s">
        <v>2831</v>
      </c>
      <c r="P3" s="1314" t="s">
        <v>2832</v>
      </c>
      <c r="Q3" s="1314" t="s">
        <v>2833</v>
      </c>
      <c r="R3" s="1314" t="s">
        <v>2834</v>
      </c>
      <c r="S3" s="1314" t="s">
        <v>2835</v>
      </c>
      <c r="T3" s="1314" t="s">
        <v>2836</v>
      </c>
      <c r="U3" s="1314" t="s">
        <v>2837</v>
      </c>
      <c r="V3" s="1323" t="s">
        <v>73</v>
      </c>
      <c r="W3" s="1324" t="s">
        <v>2041</v>
      </c>
      <c r="X3" s="1325" t="s">
        <v>2042</v>
      </c>
      <c r="Y3" s="1325"/>
      <c r="Z3" s="1333"/>
      <c r="AA3" s="1334"/>
    </row>
    <row r="4" spans="1:27">
      <c r="A4" s="1309" t="s">
        <v>2042</v>
      </c>
      <c r="B4" s="246" t="s">
        <v>1036</v>
      </c>
      <c r="C4" s="8"/>
      <c r="D4" s="8"/>
      <c r="E4" s="8"/>
      <c r="F4" s="8"/>
      <c r="G4" s="8"/>
      <c r="H4" s="8"/>
      <c r="I4" s="8"/>
      <c r="J4" s="8"/>
      <c r="K4" s="8"/>
      <c r="L4" s="8"/>
      <c r="M4" s="8"/>
      <c r="N4" s="8"/>
      <c r="O4" s="1315" t="s">
        <v>8258</v>
      </c>
      <c r="P4" s="360" t="s">
        <v>1024</v>
      </c>
      <c r="Q4" s="239" t="s">
        <v>11602</v>
      </c>
      <c r="R4" s="63"/>
      <c r="S4" s="63"/>
      <c r="T4" s="63"/>
      <c r="U4" s="63"/>
      <c r="V4" s="63"/>
      <c r="W4" s="63" t="s">
        <v>2301</v>
      </c>
      <c r="X4" s="1326" t="s">
        <v>1039</v>
      </c>
      <c r="Y4" s="63"/>
      <c r="Z4" s="11"/>
      <c r="AA4" s="63"/>
    </row>
    <row r="5" spans="1:27">
      <c r="A5" s="1309" t="s">
        <v>2041</v>
      </c>
      <c r="B5" s="11" t="s">
        <v>2043</v>
      </c>
      <c r="C5" s="8"/>
      <c r="D5" s="8"/>
      <c r="E5" s="8"/>
      <c r="F5" s="8"/>
      <c r="G5" s="8"/>
      <c r="H5" s="8"/>
      <c r="I5" s="8"/>
      <c r="J5" s="8"/>
      <c r="K5" s="8"/>
      <c r="L5" s="8"/>
      <c r="M5" s="8"/>
      <c r="N5" s="8"/>
      <c r="O5" s="1315"/>
      <c r="P5" s="360"/>
      <c r="Q5" s="360"/>
      <c r="R5" s="63"/>
      <c r="S5" s="63"/>
      <c r="T5" s="63"/>
      <c r="U5" s="63"/>
      <c r="V5" s="63"/>
      <c r="W5" s="62"/>
      <c r="X5" s="1197"/>
      <c r="Y5" s="63"/>
      <c r="Z5" s="11"/>
      <c r="AA5" s="63"/>
    </row>
    <row r="6" spans="1:27">
      <c r="A6" s="1309" t="s">
        <v>2044</v>
      </c>
      <c r="B6" s="12" t="s">
        <v>2045</v>
      </c>
      <c r="C6" s="8"/>
      <c r="D6" s="8"/>
      <c r="E6" s="8"/>
      <c r="F6" s="8"/>
      <c r="G6" s="8"/>
      <c r="H6" s="8"/>
      <c r="I6" s="8"/>
      <c r="J6" s="8"/>
      <c r="K6" s="8"/>
      <c r="L6" s="8"/>
      <c r="M6" s="8"/>
      <c r="N6" s="8"/>
      <c r="O6" s="1315"/>
      <c r="P6" s="63"/>
      <c r="Q6" s="63"/>
      <c r="R6" s="63"/>
      <c r="S6" s="63"/>
      <c r="T6" s="63"/>
      <c r="U6" s="63"/>
      <c r="V6" s="63"/>
      <c r="W6" s="62"/>
      <c r="X6" s="63"/>
      <c r="Y6" s="63"/>
      <c r="Z6" s="11"/>
      <c r="AA6" s="63"/>
    </row>
    <row r="7" spans="1:27">
      <c r="A7" s="1309" t="s">
        <v>2046</v>
      </c>
      <c r="B7" s="13" t="s">
        <v>2047</v>
      </c>
      <c r="C7" s="8"/>
      <c r="D7" s="8"/>
      <c r="E7" s="8"/>
      <c r="F7" s="8"/>
      <c r="G7" s="8"/>
      <c r="H7" s="8"/>
      <c r="I7" s="8"/>
      <c r="J7" s="8"/>
      <c r="K7" s="8"/>
      <c r="L7" s="8"/>
      <c r="M7" s="8"/>
      <c r="N7" s="8"/>
      <c r="O7" s="1315"/>
      <c r="P7" s="239"/>
      <c r="Q7" s="239"/>
      <c r="R7" s="63"/>
      <c r="S7" s="63"/>
      <c r="T7" s="63"/>
      <c r="U7" s="63"/>
      <c r="V7" s="63"/>
      <c r="W7" s="62"/>
      <c r="X7" s="65"/>
      <c r="Y7" s="63"/>
      <c r="Z7" s="11"/>
      <c r="AA7" s="63"/>
    </row>
    <row r="8" spans="1:27">
      <c r="A8" s="1309" t="s">
        <v>2048</v>
      </c>
      <c r="B8" s="11"/>
      <c r="C8" s="8"/>
      <c r="D8" s="8"/>
      <c r="E8" s="8"/>
      <c r="F8" s="8"/>
      <c r="G8" s="8"/>
      <c r="H8" s="8"/>
      <c r="I8" s="8"/>
      <c r="J8" s="8"/>
      <c r="K8" s="8"/>
      <c r="L8" s="8"/>
      <c r="M8" s="8"/>
      <c r="N8" s="8"/>
      <c r="O8" s="1315"/>
      <c r="P8" s="63"/>
      <c r="Q8" s="63"/>
      <c r="R8" s="63"/>
      <c r="S8" s="63"/>
      <c r="T8" s="63"/>
      <c r="U8" s="63"/>
      <c r="V8" s="11"/>
      <c r="W8" s="62"/>
      <c r="X8" s="65"/>
      <c r="Y8" s="63"/>
      <c r="Z8" s="11"/>
      <c r="AA8" s="63"/>
    </row>
    <row r="9" spans="1:27">
      <c r="A9" s="1309"/>
      <c r="B9" s="13"/>
      <c r="C9" s="8"/>
      <c r="D9" s="8"/>
      <c r="E9" s="8"/>
      <c r="F9" s="8"/>
      <c r="G9" s="8"/>
      <c r="H9" s="8"/>
      <c r="I9" s="8"/>
      <c r="J9" s="8"/>
      <c r="K9" s="8"/>
      <c r="L9" s="8"/>
      <c r="M9" s="8"/>
      <c r="N9" s="8"/>
      <c r="O9" s="1031"/>
      <c r="P9" s="1032"/>
      <c r="Q9" s="1032"/>
      <c r="R9" s="63"/>
      <c r="S9" s="1032"/>
      <c r="T9" s="63"/>
      <c r="U9" s="63"/>
      <c r="V9" s="1033"/>
      <c r="W9" s="62"/>
      <c r="X9" s="63"/>
      <c r="Y9" s="63"/>
      <c r="Z9" s="11"/>
      <c r="AA9" s="1079"/>
    </row>
    <row r="10" spans="1:27">
      <c r="A10" s="1306" t="s">
        <v>2049</v>
      </c>
      <c r="B10" s="1307"/>
      <c r="C10" s="1307"/>
      <c r="D10" s="1307"/>
      <c r="E10" s="1307"/>
      <c r="F10" s="1307"/>
      <c r="G10" s="1307"/>
      <c r="H10" s="1307"/>
      <c r="I10" s="1307"/>
      <c r="J10" s="1307"/>
      <c r="K10" s="1307"/>
      <c r="L10" s="1307"/>
      <c r="M10" s="1307"/>
      <c r="N10" s="1307"/>
      <c r="O10" s="1132" t="s">
        <v>2839</v>
      </c>
      <c r="P10" s="1133"/>
      <c r="Q10" s="1133"/>
      <c r="R10" s="1133"/>
      <c r="S10" s="1133"/>
      <c r="T10" s="1133"/>
      <c r="U10" s="1133"/>
      <c r="V10" s="1133"/>
      <c r="W10" s="1321" t="s">
        <v>2050</v>
      </c>
      <c r="X10" s="1322"/>
      <c r="Y10" s="1322"/>
      <c r="Z10" s="1322"/>
      <c r="AA10" s="1332"/>
    </row>
    <row r="11" spans="1:27" ht="15.6">
      <c r="A11" s="1310" t="s">
        <v>49</v>
      </c>
      <c r="B11" s="1311" t="s">
        <v>2051</v>
      </c>
      <c r="C11" s="1311" t="s">
        <v>2052</v>
      </c>
      <c r="D11" s="1311" t="s">
        <v>2053</v>
      </c>
      <c r="E11" s="1311" t="s">
        <v>2054</v>
      </c>
      <c r="F11" s="15" t="s">
        <v>3169</v>
      </c>
      <c r="G11" s="15" t="s">
        <v>3170</v>
      </c>
      <c r="H11" s="15" t="s">
        <v>3171</v>
      </c>
      <c r="I11" s="15" t="s">
        <v>3172</v>
      </c>
      <c r="J11" s="1311" t="s">
        <v>2055</v>
      </c>
      <c r="K11" s="1311" t="s">
        <v>2056</v>
      </c>
      <c r="L11" s="1311" t="s">
        <v>2057</v>
      </c>
      <c r="M11" s="1311" t="s">
        <v>73</v>
      </c>
      <c r="N11" s="1316" t="s">
        <v>2058</v>
      </c>
      <c r="O11" s="1134" t="s">
        <v>2831</v>
      </c>
      <c r="P11" s="1317" t="s">
        <v>2832</v>
      </c>
      <c r="Q11" s="1135" t="s">
        <v>2840</v>
      </c>
      <c r="R11" s="1135" t="s">
        <v>2841</v>
      </c>
      <c r="S11" s="1135" t="s">
        <v>2842</v>
      </c>
      <c r="T11" s="1135" t="s">
        <v>2843</v>
      </c>
      <c r="U11" s="1135" t="s">
        <v>2844</v>
      </c>
      <c r="V11" s="1327" t="s">
        <v>73</v>
      </c>
      <c r="W11" s="1328" t="s">
        <v>2059</v>
      </c>
      <c r="X11" s="1328" t="s">
        <v>2060</v>
      </c>
      <c r="Y11" s="1328" t="s">
        <v>2061</v>
      </c>
      <c r="Z11" s="1328" t="s">
        <v>2062</v>
      </c>
      <c r="AA11" s="1328" t="s">
        <v>2063</v>
      </c>
    </row>
    <row r="12" spans="1:27">
      <c r="A12" s="1217">
        <v>1</v>
      </c>
      <c r="B12" s="1217" t="s">
        <v>2064</v>
      </c>
      <c r="C12" s="1217" t="s">
        <v>2065</v>
      </c>
      <c r="D12" s="1218" t="s">
        <v>2066</v>
      </c>
      <c r="E12" s="1219" t="s">
        <v>2307</v>
      </c>
      <c r="F12" s="243" t="s">
        <v>2064</v>
      </c>
      <c r="G12" s="243" t="s">
        <v>2065</v>
      </c>
      <c r="H12" s="243" t="s">
        <v>2066</v>
      </c>
      <c r="I12" s="243" t="s">
        <v>2067</v>
      </c>
      <c r="J12" s="240"/>
      <c r="K12" s="240"/>
      <c r="L12" s="240"/>
      <c r="M12" s="238"/>
      <c r="N12" s="696" t="s">
        <v>4189</v>
      </c>
      <c r="O12" s="1315" t="s">
        <v>8258</v>
      </c>
      <c r="P12" s="360" t="s">
        <v>1024</v>
      </c>
      <c r="Q12" s="1329" t="s">
        <v>2304</v>
      </c>
      <c r="R12" s="1330" t="s">
        <v>2670</v>
      </c>
      <c r="S12" s="1330" t="s">
        <v>2078</v>
      </c>
      <c r="T12" s="239" t="s">
        <v>79</v>
      </c>
      <c r="U12" s="63" t="s">
        <v>2670</v>
      </c>
      <c r="V12" s="63"/>
      <c r="W12" s="1326" t="s">
        <v>1039</v>
      </c>
      <c r="X12" s="239" t="s">
        <v>2304</v>
      </c>
      <c r="Y12" s="239" t="s">
        <v>2671</v>
      </c>
      <c r="Z12" s="239" t="s">
        <v>2272</v>
      </c>
      <c r="AA12" s="1335"/>
    </row>
    <row r="13" spans="1:27">
      <c r="A13" s="1217">
        <v>2</v>
      </c>
      <c r="B13" s="1220" t="s">
        <v>4930</v>
      </c>
      <c r="C13" s="1220" t="s">
        <v>4931</v>
      </c>
      <c r="D13" s="1220" t="s">
        <v>2100</v>
      </c>
      <c r="E13" s="1220"/>
      <c r="F13" s="243" t="s">
        <v>4930</v>
      </c>
      <c r="G13" s="243" t="s">
        <v>4931</v>
      </c>
      <c r="H13" s="243" t="s">
        <v>2100</v>
      </c>
      <c r="I13" s="243" t="s">
        <v>2101</v>
      </c>
      <c r="J13" s="243"/>
      <c r="K13" s="243"/>
      <c r="L13" s="243" t="s">
        <v>11527</v>
      </c>
      <c r="M13" s="243"/>
      <c r="N13" s="1318" t="s">
        <v>2308</v>
      </c>
      <c r="O13" s="1315" t="s">
        <v>8258</v>
      </c>
      <c r="P13" s="360" t="s">
        <v>1024</v>
      </c>
      <c r="Q13" s="1329" t="s">
        <v>4930</v>
      </c>
      <c r="R13" s="239" t="s">
        <v>4931</v>
      </c>
      <c r="S13" s="63" t="s">
        <v>2100</v>
      </c>
      <c r="T13" s="239" t="s">
        <v>79</v>
      </c>
      <c r="U13" s="239" t="s">
        <v>4931</v>
      </c>
      <c r="V13" s="63"/>
      <c r="W13" s="1326" t="s">
        <v>1039</v>
      </c>
      <c r="X13" s="239" t="s">
        <v>4930</v>
      </c>
      <c r="Y13" s="239" t="s">
        <v>4931</v>
      </c>
      <c r="Z13" s="239" t="s">
        <v>2100</v>
      </c>
      <c r="AA13" s="1335" t="s">
        <v>2849</v>
      </c>
    </row>
    <row r="14" spans="1:27">
      <c r="A14" s="1217">
        <v>3</v>
      </c>
      <c r="B14" s="1217" t="s">
        <v>2238</v>
      </c>
      <c r="C14" s="1217" t="s">
        <v>2239</v>
      </c>
      <c r="D14" s="1217" t="s">
        <v>2278</v>
      </c>
      <c r="E14" s="1217" t="s">
        <v>2307</v>
      </c>
      <c r="F14" s="308" t="s">
        <v>105</v>
      </c>
      <c r="G14" s="243" t="s">
        <v>2239</v>
      </c>
      <c r="H14" s="243" t="s">
        <v>3175</v>
      </c>
      <c r="I14" s="243" t="s">
        <v>2241</v>
      </c>
      <c r="J14" s="243" t="s">
        <v>79</v>
      </c>
      <c r="K14" s="243"/>
      <c r="L14" s="243"/>
      <c r="M14" s="243"/>
      <c r="N14" s="1318" t="s">
        <v>4189</v>
      </c>
      <c r="O14" s="1315" t="s">
        <v>8258</v>
      </c>
      <c r="P14" s="360" t="s">
        <v>1024</v>
      </c>
      <c r="Q14" s="1329" t="s">
        <v>2238</v>
      </c>
      <c r="R14" s="239" t="s">
        <v>2239</v>
      </c>
      <c r="S14" s="63" t="s">
        <v>2278</v>
      </c>
      <c r="T14" s="239" t="s">
        <v>79</v>
      </c>
      <c r="U14" s="239" t="s">
        <v>2239</v>
      </c>
      <c r="V14" s="360"/>
      <c r="W14" s="1326" t="s">
        <v>1039</v>
      </c>
      <c r="X14" s="239" t="s">
        <v>2238</v>
      </c>
      <c r="Y14" s="239" t="s">
        <v>2675</v>
      </c>
      <c r="Z14" s="239" t="s">
        <v>2811</v>
      </c>
      <c r="AA14" s="1335" t="s">
        <v>2849</v>
      </c>
    </row>
    <row r="15" spans="1:27">
      <c r="A15" s="1219">
        <v>4</v>
      </c>
      <c r="B15" s="1312" t="s">
        <v>11530</v>
      </c>
      <c r="C15" s="1312" t="s">
        <v>5468</v>
      </c>
      <c r="D15" s="1294" t="s">
        <v>2096</v>
      </c>
      <c r="E15" s="1294" t="s">
        <v>2307</v>
      </c>
      <c r="F15" s="1312" t="s">
        <v>11530</v>
      </c>
      <c r="G15" s="1312" t="s">
        <v>5468</v>
      </c>
      <c r="H15" s="1294" t="s">
        <v>2096</v>
      </c>
      <c r="I15" s="1294" t="s">
        <v>2307</v>
      </c>
      <c r="J15" s="320"/>
      <c r="K15" s="320"/>
      <c r="L15" s="320"/>
      <c r="M15" s="320"/>
      <c r="N15" s="1319" t="s">
        <v>2286</v>
      </c>
      <c r="O15" s="1315"/>
      <c r="P15" s="360"/>
      <c r="Q15" s="1329"/>
      <c r="R15" s="239"/>
      <c r="S15" s="63"/>
      <c r="T15" s="239"/>
      <c r="U15" s="239"/>
      <c r="V15" s="360"/>
      <c r="W15" s="1326" t="s">
        <v>1039</v>
      </c>
      <c r="X15" s="239" t="s">
        <v>2333</v>
      </c>
      <c r="Y15" s="239" t="s">
        <v>2705</v>
      </c>
      <c r="Z15" s="239" t="s">
        <v>2096</v>
      </c>
      <c r="AA15" s="1335" t="s">
        <v>2849</v>
      </c>
    </row>
    <row r="16" spans="1:27">
      <c r="A16" s="1217">
        <v>5</v>
      </c>
      <c r="B16" s="1220" t="s">
        <v>8995</v>
      </c>
      <c r="C16" s="1220" t="s">
        <v>10744</v>
      </c>
      <c r="D16" s="1220" t="s">
        <v>2614</v>
      </c>
      <c r="E16" s="1217"/>
      <c r="F16" s="243" t="s">
        <v>8995</v>
      </c>
      <c r="G16" s="308" t="s">
        <v>4798</v>
      </c>
      <c r="H16" s="243" t="s">
        <v>2278</v>
      </c>
      <c r="I16" s="243" t="s">
        <v>2241</v>
      </c>
      <c r="J16" s="243" t="s">
        <v>79</v>
      </c>
      <c r="K16" s="243"/>
      <c r="L16" s="243"/>
      <c r="M16" s="243"/>
      <c r="N16" s="696" t="s">
        <v>2308</v>
      </c>
      <c r="O16" s="1315" t="s">
        <v>8258</v>
      </c>
      <c r="P16" s="360" t="s">
        <v>1024</v>
      </c>
      <c r="Q16" s="1329" t="s">
        <v>8995</v>
      </c>
      <c r="R16" s="239" t="s">
        <v>10744</v>
      </c>
      <c r="S16" s="63" t="s">
        <v>2614</v>
      </c>
      <c r="T16" s="239" t="s">
        <v>79</v>
      </c>
      <c r="U16" s="239" t="s">
        <v>10744</v>
      </c>
      <c r="V16" s="63"/>
      <c r="W16" s="1326" t="s">
        <v>1039</v>
      </c>
      <c r="X16" s="239" t="s">
        <v>8995</v>
      </c>
      <c r="Y16" s="239" t="s">
        <v>8997</v>
      </c>
      <c r="Z16" s="239" t="s">
        <v>2681</v>
      </c>
      <c r="AA16" s="1335" t="s">
        <v>2849</v>
      </c>
    </row>
    <row r="17" spans="1:27">
      <c r="A17" s="1217">
        <v>6</v>
      </c>
      <c r="B17" s="1220" t="s">
        <v>11533</v>
      </c>
      <c r="C17" s="1220" t="s">
        <v>11534</v>
      </c>
      <c r="D17" s="1220" t="s">
        <v>2681</v>
      </c>
      <c r="E17" s="1217"/>
      <c r="F17" s="243" t="s">
        <v>11533</v>
      </c>
      <c r="G17" s="243" t="s">
        <v>11534</v>
      </c>
      <c r="H17" s="243" t="s">
        <v>2681</v>
      </c>
      <c r="I17" s="243" t="s">
        <v>3291</v>
      </c>
      <c r="J17" s="243"/>
      <c r="K17" s="243"/>
      <c r="L17" s="243"/>
      <c r="M17" s="243"/>
      <c r="N17" s="696" t="s">
        <v>2308</v>
      </c>
      <c r="O17" s="1315" t="s">
        <v>8258</v>
      </c>
      <c r="P17" s="360" t="s">
        <v>1024</v>
      </c>
      <c r="Q17" s="1329" t="s">
        <v>11535</v>
      </c>
      <c r="R17" s="239" t="s">
        <v>11534</v>
      </c>
      <c r="S17" s="63" t="s">
        <v>2681</v>
      </c>
      <c r="T17" s="239" t="s">
        <v>79</v>
      </c>
      <c r="U17" s="239" t="s">
        <v>11534</v>
      </c>
      <c r="V17" s="63"/>
      <c r="W17" s="1326" t="s">
        <v>1039</v>
      </c>
      <c r="X17" s="239" t="s">
        <v>11537</v>
      </c>
      <c r="Y17" s="239" t="s">
        <v>11538</v>
      </c>
      <c r="Z17" s="239" t="s">
        <v>2681</v>
      </c>
      <c r="AA17" s="1335" t="s">
        <v>2849</v>
      </c>
    </row>
    <row r="18" spans="1:27">
      <c r="A18" s="1217">
        <v>7</v>
      </c>
      <c r="B18" s="1220" t="s">
        <v>11539</v>
      </c>
      <c r="C18" s="1220" t="s">
        <v>11540</v>
      </c>
      <c r="D18" s="1220" t="s">
        <v>2681</v>
      </c>
      <c r="E18" s="1217"/>
      <c r="F18" s="243" t="s">
        <v>11539</v>
      </c>
      <c r="G18" s="243" t="s">
        <v>11540</v>
      </c>
      <c r="H18" s="243" t="s">
        <v>2681</v>
      </c>
      <c r="I18" s="243" t="s">
        <v>3291</v>
      </c>
      <c r="J18" s="243"/>
      <c r="K18" s="243"/>
      <c r="L18" s="243"/>
      <c r="M18" s="243"/>
      <c r="N18" s="696" t="s">
        <v>2308</v>
      </c>
      <c r="O18" s="1315" t="s">
        <v>8258</v>
      </c>
      <c r="P18" s="360" t="s">
        <v>1024</v>
      </c>
      <c r="Q18" s="239" t="s">
        <v>11539</v>
      </c>
      <c r="R18" s="239" t="s">
        <v>11540</v>
      </c>
      <c r="S18" s="63" t="s">
        <v>2681</v>
      </c>
      <c r="T18" s="239" t="s">
        <v>79</v>
      </c>
      <c r="U18" s="239" t="s">
        <v>11540</v>
      </c>
      <c r="V18" s="63"/>
      <c r="W18" s="1326" t="s">
        <v>1039</v>
      </c>
      <c r="X18" s="239" t="s">
        <v>11539</v>
      </c>
      <c r="Y18" s="239" t="s">
        <v>11540</v>
      </c>
      <c r="Z18" s="239" t="s">
        <v>2681</v>
      </c>
      <c r="AA18" s="1335" t="s">
        <v>2849</v>
      </c>
    </row>
    <row r="19" spans="1:27">
      <c r="A19" s="1217">
        <v>8</v>
      </c>
      <c r="B19" s="1220" t="s">
        <v>4912</v>
      </c>
      <c r="C19" s="1220" t="s">
        <v>4913</v>
      </c>
      <c r="D19" s="1220" t="s">
        <v>2085</v>
      </c>
      <c r="E19" s="1217"/>
      <c r="F19" s="243" t="s">
        <v>4912</v>
      </c>
      <c r="G19" s="243" t="s">
        <v>4913</v>
      </c>
      <c r="H19" s="243" t="s">
        <v>2100</v>
      </c>
      <c r="I19" s="243" t="s">
        <v>2101</v>
      </c>
      <c r="J19" s="243"/>
      <c r="K19" s="243"/>
      <c r="L19" s="243"/>
      <c r="M19" s="243"/>
      <c r="N19" s="696" t="s">
        <v>2308</v>
      </c>
      <c r="O19" s="1315" t="s">
        <v>8258</v>
      </c>
      <c r="P19" s="360" t="s">
        <v>1024</v>
      </c>
      <c r="Q19" s="239" t="s">
        <v>4912</v>
      </c>
      <c r="R19" s="239" t="s">
        <v>4913</v>
      </c>
      <c r="S19" s="63" t="s">
        <v>2085</v>
      </c>
      <c r="T19" s="239" t="s">
        <v>79</v>
      </c>
      <c r="U19" s="239" t="s">
        <v>4913</v>
      </c>
      <c r="V19" s="63"/>
      <c r="W19" s="1326" t="s">
        <v>1039</v>
      </c>
      <c r="X19" s="239" t="s">
        <v>4912</v>
      </c>
      <c r="Y19" s="239" t="s">
        <v>4915</v>
      </c>
      <c r="Z19" s="239" t="s">
        <v>2085</v>
      </c>
      <c r="AA19" s="1335" t="s">
        <v>2849</v>
      </c>
    </row>
    <row r="20" spans="1:27">
      <c r="A20" s="1217">
        <v>9</v>
      </c>
      <c r="B20" s="1217" t="s">
        <v>4842</v>
      </c>
      <c r="C20" s="1217" t="s">
        <v>4843</v>
      </c>
      <c r="D20" s="1217" t="s">
        <v>2096</v>
      </c>
      <c r="E20" s="1217" t="s">
        <v>2307</v>
      </c>
      <c r="F20" s="243" t="s">
        <v>4842</v>
      </c>
      <c r="G20" s="243" t="s">
        <v>4843</v>
      </c>
      <c r="H20" s="243" t="s">
        <v>2278</v>
      </c>
      <c r="I20" s="243" t="s">
        <v>2827</v>
      </c>
      <c r="J20" s="243"/>
      <c r="K20" s="243"/>
      <c r="L20" s="243"/>
      <c r="M20" s="243"/>
      <c r="N20" s="696" t="s">
        <v>188</v>
      </c>
      <c r="O20" s="1315" t="s">
        <v>8258</v>
      </c>
      <c r="P20" s="360" t="s">
        <v>1024</v>
      </c>
      <c r="Q20" s="239" t="s">
        <v>4842</v>
      </c>
      <c r="R20" s="63" t="s">
        <v>4843</v>
      </c>
      <c r="S20" s="63" t="s">
        <v>2096</v>
      </c>
      <c r="T20" s="239" t="s">
        <v>79</v>
      </c>
      <c r="U20" s="63" t="s">
        <v>4843</v>
      </c>
      <c r="V20" s="63"/>
      <c r="W20" s="240"/>
      <c r="X20" s="240"/>
      <c r="Y20" s="240"/>
      <c r="Z20" s="240"/>
      <c r="AA20" s="1335" t="s">
        <v>2849</v>
      </c>
    </row>
    <row r="21" spans="1:27">
      <c r="A21" s="1217">
        <v>10</v>
      </c>
      <c r="B21" s="1312" t="s">
        <v>4168</v>
      </c>
      <c r="C21" s="1312" t="s">
        <v>4087</v>
      </c>
      <c r="D21" s="1294" t="s">
        <v>2096</v>
      </c>
      <c r="E21" s="1294" t="s">
        <v>2307</v>
      </c>
      <c r="F21" s="1312" t="s">
        <v>4168</v>
      </c>
      <c r="G21" s="1312" t="s">
        <v>4087</v>
      </c>
      <c r="H21" s="1294" t="s">
        <v>2096</v>
      </c>
      <c r="I21" s="1294" t="s">
        <v>2307</v>
      </c>
      <c r="J21" s="320"/>
      <c r="K21" s="320"/>
      <c r="L21" s="320"/>
      <c r="M21" s="320"/>
      <c r="N21" s="1319" t="s">
        <v>2286</v>
      </c>
      <c r="O21" s="1315"/>
      <c r="P21" s="360"/>
      <c r="Q21" s="239"/>
      <c r="R21" s="1330"/>
      <c r="S21" s="63"/>
      <c r="T21" s="239"/>
      <c r="U21" s="1330"/>
      <c r="V21" s="360"/>
      <c r="W21" s="240"/>
      <c r="X21" s="240"/>
      <c r="Y21" s="240"/>
      <c r="Z21" s="240"/>
      <c r="AA21" s="1335" t="s">
        <v>2849</v>
      </c>
    </row>
    <row r="22" spans="1:27">
      <c r="A22" s="1217">
        <v>11</v>
      </c>
      <c r="B22" s="1219" t="s">
        <v>11544</v>
      </c>
      <c r="C22" s="1217" t="s">
        <v>11545</v>
      </c>
      <c r="D22" s="1217" t="s">
        <v>2100</v>
      </c>
      <c r="E22" s="1217" t="s">
        <v>2307</v>
      </c>
      <c r="F22" s="243" t="s">
        <v>11544</v>
      </c>
      <c r="G22" s="243" t="s">
        <v>11545</v>
      </c>
      <c r="H22" s="243" t="s">
        <v>2100</v>
      </c>
      <c r="I22" s="243" t="s">
        <v>2101</v>
      </c>
      <c r="J22" s="243"/>
      <c r="K22" s="243"/>
      <c r="L22" s="243" t="s">
        <v>11546</v>
      </c>
      <c r="M22" s="360"/>
      <c r="N22" s="696" t="s">
        <v>4189</v>
      </c>
      <c r="O22" s="1315" t="s">
        <v>8258</v>
      </c>
      <c r="P22" s="360" t="s">
        <v>1024</v>
      </c>
      <c r="Q22" s="239" t="s">
        <v>11544</v>
      </c>
      <c r="R22" s="239" t="s">
        <v>11545</v>
      </c>
      <c r="S22" s="63" t="s">
        <v>2100</v>
      </c>
      <c r="T22" s="239" t="s">
        <v>79</v>
      </c>
      <c r="U22" s="239" t="s">
        <v>11545</v>
      </c>
      <c r="V22" s="63"/>
      <c r="W22" s="1326" t="s">
        <v>1039</v>
      </c>
      <c r="X22" s="239" t="s">
        <v>5280</v>
      </c>
      <c r="Y22" s="239" t="s">
        <v>5281</v>
      </c>
      <c r="Z22" s="239" t="s">
        <v>2100</v>
      </c>
      <c r="AA22" s="1335" t="s">
        <v>2849</v>
      </c>
    </row>
    <row r="23" spans="1:27">
      <c r="A23" s="1217">
        <v>12</v>
      </c>
      <c r="B23" s="1220" t="s">
        <v>11548</v>
      </c>
      <c r="C23" s="1220" t="s">
        <v>11549</v>
      </c>
      <c r="D23" s="1220" t="s">
        <v>2100</v>
      </c>
      <c r="E23" s="1217" t="s">
        <v>2307</v>
      </c>
      <c r="F23" s="243" t="s">
        <v>11548</v>
      </c>
      <c r="G23" s="243" t="s">
        <v>11549</v>
      </c>
      <c r="H23" s="243" t="s">
        <v>2100</v>
      </c>
      <c r="I23" s="243" t="s">
        <v>2101</v>
      </c>
      <c r="J23" s="243"/>
      <c r="K23" s="243"/>
      <c r="L23" s="243"/>
      <c r="M23" s="360"/>
      <c r="N23" s="696" t="s">
        <v>188</v>
      </c>
      <c r="O23" s="1315" t="s">
        <v>8258</v>
      </c>
      <c r="P23" s="360" t="s">
        <v>1024</v>
      </c>
      <c r="Q23" s="1331" t="s">
        <v>11548</v>
      </c>
      <c r="R23" s="63" t="s">
        <v>11549</v>
      </c>
      <c r="S23" s="63" t="s">
        <v>2100</v>
      </c>
      <c r="T23" s="239" t="s">
        <v>79</v>
      </c>
      <c r="U23" s="63" t="s">
        <v>11549</v>
      </c>
      <c r="V23" s="63"/>
      <c r="W23" s="240"/>
      <c r="X23" s="240"/>
      <c r="Y23" s="240"/>
      <c r="Z23" s="240"/>
      <c r="AA23" s="1335" t="s">
        <v>2849</v>
      </c>
    </row>
    <row r="24" spans="1:27">
      <c r="A24" s="1217">
        <v>13</v>
      </c>
      <c r="B24" s="1220" t="s">
        <v>11552</v>
      </c>
      <c r="C24" s="1220" t="s">
        <v>11553</v>
      </c>
      <c r="D24" s="1220" t="s">
        <v>2088</v>
      </c>
      <c r="E24" s="1220"/>
      <c r="F24" s="243" t="s">
        <v>11552</v>
      </c>
      <c r="G24" s="243" t="s">
        <v>11553</v>
      </c>
      <c r="H24" s="243" t="s">
        <v>2088</v>
      </c>
      <c r="I24" s="243" t="s">
        <v>2089</v>
      </c>
      <c r="J24" s="243"/>
      <c r="K24" s="243"/>
      <c r="L24" s="243" t="s">
        <v>11554</v>
      </c>
      <c r="M24" s="360"/>
      <c r="N24" s="696" t="s">
        <v>2308</v>
      </c>
      <c r="O24" s="1315" t="s">
        <v>8258</v>
      </c>
      <c r="P24" s="360" t="s">
        <v>1024</v>
      </c>
      <c r="Q24" s="239" t="s">
        <v>11552</v>
      </c>
      <c r="R24" s="239" t="s">
        <v>11553</v>
      </c>
      <c r="S24" s="63" t="s">
        <v>2088</v>
      </c>
      <c r="T24" s="239" t="s">
        <v>79</v>
      </c>
      <c r="U24" s="239" t="s">
        <v>11553</v>
      </c>
      <c r="V24" s="63"/>
      <c r="W24" s="1326" t="s">
        <v>1039</v>
      </c>
      <c r="X24" s="239" t="s">
        <v>11552</v>
      </c>
      <c r="Y24" s="239" t="s">
        <v>11553</v>
      </c>
      <c r="Z24" s="239" t="s">
        <v>2088</v>
      </c>
      <c r="AA24" s="1335" t="s">
        <v>2849</v>
      </c>
    </row>
    <row r="25" spans="1:27">
      <c r="A25" s="1217">
        <v>14</v>
      </c>
      <c r="B25" s="1220" t="s">
        <v>11557</v>
      </c>
      <c r="C25" s="1220" t="s">
        <v>11558</v>
      </c>
      <c r="D25" s="1220" t="s">
        <v>2100</v>
      </c>
      <c r="E25" s="1220"/>
      <c r="F25" s="243" t="s">
        <v>11557</v>
      </c>
      <c r="G25" s="243" t="s">
        <v>11558</v>
      </c>
      <c r="H25" s="243" t="s">
        <v>2100</v>
      </c>
      <c r="I25" s="243" t="s">
        <v>2101</v>
      </c>
      <c r="J25" s="243"/>
      <c r="K25" s="243"/>
      <c r="L25" s="243" t="s">
        <v>11559</v>
      </c>
      <c r="M25" s="360"/>
      <c r="N25" s="696" t="s">
        <v>2308</v>
      </c>
      <c r="O25" s="1315" t="s">
        <v>8258</v>
      </c>
      <c r="P25" s="360" t="s">
        <v>1024</v>
      </c>
      <c r="Q25" s="239" t="s">
        <v>11557</v>
      </c>
      <c r="R25" s="239" t="s">
        <v>11558</v>
      </c>
      <c r="S25" s="63" t="s">
        <v>2100</v>
      </c>
      <c r="T25" s="239" t="s">
        <v>79</v>
      </c>
      <c r="U25" s="239" t="s">
        <v>11558</v>
      </c>
      <c r="V25" s="360"/>
      <c r="W25" s="1326" t="s">
        <v>1039</v>
      </c>
      <c r="X25" s="239" t="s">
        <v>11557</v>
      </c>
      <c r="Y25" s="239" t="s">
        <v>11558</v>
      </c>
      <c r="Z25" s="239" t="s">
        <v>2100</v>
      </c>
      <c r="AA25" s="1335" t="s">
        <v>2849</v>
      </c>
    </row>
    <row r="26" spans="1:27">
      <c r="A26" s="1217">
        <v>15</v>
      </c>
      <c r="B26" s="1312" t="s">
        <v>11562</v>
      </c>
      <c r="C26" s="1312" t="s">
        <v>11563</v>
      </c>
      <c r="D26" s="1294" t="s">
        <v>2096</v>
      </c>
      <c r="E26" s="1294" t="s">
        <v>2307</v>
      </c>
      <c r="F26" s="1312" t="s">
        <v>11562</v>
      </c>
      <c r="G26" s="1312" t="s">
        <v>11563</v>
      </c>
      <c r="H26" s="1294" t="s">
        <v>2096</v>
      </c>
      <c r="I26" s="1294" t="s">
        <v>2307</v>
      </c>
      <c r="J26" s="320"/>
      <c r="K26" s="320"/>
      <c r="L26" s="320"/>
      <c r="M26" s="847"/>
      <c r="N26" s="1319" t="s">
        <v>2286</v>
      </c>
      <c r="O26" s="1315"/>
      <c r="P26" s="360"/>
      <c r="Q26" s="239"/>
      <c r="R26" s="239"/>
      <c r="S26" s="63"/>
      <c r="T26" s="239"/>
      <c r="U26" s="239"/>
      <c r="V26" s="360"/>
      <c r="W26" s="240"/>
      <c r="X26" s="240"/>
      <c r="Y26" s="240"/>
      <c r="Z26" s="240"/>
      <c r="AA26" s="1335" t="s">
        <v>2849</v>
      </c>
    </row>
    <row r="27" spans="1:27">
      <c r="A27" s="1217">
        <v>16</v>
      </c>
      <c r="B27" s="1312" t="s">
        <v>11564</v>
      </c>
      <c r="C27" s="1312" t="s">
        <v>11469</v>
      </c>
      <c r="D27" s="1294" t="s">
        <v>2278</v>
      </c>
      <c r="E27" s="1312" t="s">
        <v>2307</v>
      </c>
      <c r="F27" s="1312" t="s">
        <v>11564</v>
      </c>
      <c r="G27" s="1312" t="s">
        <v>11469</v>
      </c>
      <c r="H27" s="1294" t="s">
        <v>2278</v>
      </c>
      <c r="I27" s="1312" t="s">
        <v>2307</v>
      </c>
      <c r="J27" s="320"/>
      <c r="K27" s="320"/>
      <c r="L27" s="320"/>
      <c r="M27" s="847"/>
      <c r="N27" s="1319" t="s">
        <v>2286</v>
      </c>
      <c r="O27" s="1315"/>
      <c r="P27" s="360"/>
      <c r="Q27" s="1329"/>
      <c r="R27" s="239"/>
      <c r="S27" s="63"/>
      <c r="T27" s="239"/>
      <c r="U27" s="239"/>
      <c r="V27" s="360"/>
      <c r="W27" s="240"/>
      <c r="X27" s="240"/>
      <c r="Y27" s="240"/>
      <c r="Z27" s="240"/>
      <c r="AA27" s="1335" t="s">
        <v>2849</v>
      </c>
    </row>
    <row r="28" spans="1:27">
      <c r="A28" s="1217">
        <v>17</v>
      </c>
      <c r="B28" s="1220" t="s">
        <v>5564</v>
      </c>
      <c r="C28" s="1220" t="s">
        <v>5565</v>
      </c>
      <c r="D28" s="1220" t="s">
        <v>2189</v>
      </c>
      <c r="E28" s="1220"/>
      <c r="F28" s="243" t="s">
        <v>5564</v>
      </c>
      <c r="G28" s="243" t="s">
        <v>5565</v>
      </c>
      <c r="H28" s="243" t="s">
        <v>3062</v>
      </c>
      <c r="I28" s="243" t="s">
        <v>3063</v>
      </c>
      <c r="J28" s="243" t="s">
        <v>79</v>
      </c>
      <c r="K28" s="243"/>
      <c r="L28" s="243"/>
      <c r="M28" s="360"/>
      <c r="N28" s="696" t="s">
        <v>4189</v>
      </c>
      <c r="O28" s="1315" t="s">
        <v>8258</v>
      </c>
      <c r="P28" s="360" t="s">
        <v>1024</v>
      </c>
      <c r="Q28" s="1329" t="s">
        <v>5564</v>
      </c>
      <c r="R28" s="239" t="s">
        <v>5565</v>
      </c>
      <c r="S28" s="63" t="s">
        <v>2189</v>
      </c>
      <c r="T28" s="239" t="s">
        <v>79</v>
      </c>
      <c r="U28" s="239" t="s">
        <v>5565</v>
      </c>
      <c r="V28" s="360"/>
      <c r="W28" s="1326" t="s">
        <v>1039</v>
      </c>
      <c r="X28" s="239" t="s">
        <v>5564</v>
      </c>
      <c r="Y28" s="239" t="s">
        <v>5565</v>
      </c>
      <c r="Z28" s="239" t="s">
        <v>2189</v>
      </c>
      <c r="AA28" s="1335" t="s">
        <v>2849</v>
      </c>
    </row>
    <row r="29" spans="1:27">
      <c r="A29" s="1217">
        <v>18</v>
      </c>
      <c r="B29" s="1220" t="s">
        <v>11566</v>
      </c>
      <c r="C29" s="1220" t="s">
        <v>11567</v>
      </c>
      <c r="D29" s="1222" t="s">
        <v>2278</v>
      </c>
      <c r="E29" s="1217" t="s">
        <v>2307</v>
      </c>
      <c r="F29" s="243" t="s">
        <v>11568</v>
      </c>
      <c r="G29" s="308" t="s">
        <v>11569</v>
      </c>
      <c r="H29" s="243" t="s">
        <v>11570</v>
      </c>
      <c r="I29" s="243" t="s">
        <v>11571</v>
      </c>
      <c r="J29" s="243"/>
      <c r="K29" s="243"/>
      <c r="L29" s="243"/>
      <c r="M29" s="360"/>
      <c r="N29" s="696" t="s">
        <v>4189</v>
      </c>
      <c r="O29" s="1315" t="s">
        <v>8258</v>
      </c>
      <c r="P29" s="360" t="s">
        <v>1024</v>
      </c>
      <c r="Q29" s="1329" t="s">
        <v>11566</v>
      </c>
      <c r="R29" s="239" t="s">
        <v>11567</v>
      </c>
      <c r="S29" s="63" t="s">
        <v>2278</v>
      </c>
      <c r="T29" s="239" t="s">
        <v>79</v>
      </c>
      <c r="U29" s="239" t="s">
        <v>11567</v>
      </c>
      <c r="V29" s="360"/>
      <c r="W29" s="1326" t="s">
        <v>1039</v>
      </c>
      <c r="X29" s="239" t="s">
        <v>11566</v>
      </c>
      <c r="Y29" s="239" t="s">
        <v>8464</v>
      </c>
      <c r="Z29" s="239" t="s">
        <v>11570</v>
      </c>
      <c r="AA29" s="1335" t="s">
        <v>2849</v>
      </c>
    </row>
    <row r="30" spans="1:27">
      <c r="A30" s="1217">
        <v>19</v>
      </c>
      <c r="B30" s="1220" t="s">
        <v>11573</v>
      </c>
      <c r="C30" s="1220" t="s">
        <v>11670</v>
      </c>
      <c r="D30" s="1223" t="s">
        <v>3062</v>
      </c>
      <c r="E30" s="1217" t="s">
        <v>2307</v>
      </c>
      <c r="F30" s="308" t="s">
        <v>11575</v>
      </c>
      <c r="G30" s="308" t="s">
        <v>11576</v>
      </c>
      <c r="H30" s="243" t="s">
        <v>11577</v>
      </c>
      <c r="I30" s="243" t="s">
        <v>11578</v>
      </c>
      <c r="J30" s="360"/>
      <c r="K30" s="360"/>
      <c r="L30" s="360"/>
      <c r="M30" s="360"/>
      <c r="N30" s="696" t="s">
        <v>4189</v>
      </c>
      <c r="O30" s="1315" t="s">
        <v>8258</v>
      </c>
      <c r="P30" s="360" t="s">
        <v>1024</v>
      </c>
      <c r="Q30" s="239" t="s">
        <v>11573</v>
      </c>
      <c r="R30" s="239" t="s">
        <v>11574</v>
      </c>
      <c r="S30" s="63" t="s">
        <v>3062</v>
      </c>
      <c r="T30" s="239" t="s">
        <v>79</v>
      </c>
      <c r="U30" s="239" t="s">
        <v>11574</v>
      </c>
      <c r="V30" s="360"/>
      <c r="W30" s="1326" t="s">
        <v>1039</v>
      </c>
      <c r="X30" s="239" t="s">
        <v>11573</v>
      </c>
      <c r="Y30" s="239" t="s">
        <v>2742</v>
      </c>
      <c r="Z30" s="239" t="s">
        <v>2278</v>
      </c>
      <c r="AA30" s="1335" t="s">
        <v>2849</v>
      </c>
    </row>
    <row r="31" spans="1:27">
      <c r="A31" s="1217">
        <v>20</v>
      </c>
      <c r="B31" s="1217" t="s">
        <v>4998</v>
      </c>
      <c r="C31" s="1217" t="s">
        <v>4999</v>
      </c>
      <c r="D31" s="1217" t="s">
        <v>3962</v>
      </c>
      <c r="E31" s="1217" t="s">
        <v>2085</v>
      </c>
      <c r="F31" s="243" t="s">
        <v>4998</v>
      </c>
      <c r="G31" s="243" t="s">
        <v>4999</v>
      </c>
      <c r="H31" s="243" t="s">
        <v>3513</v>
      </c>
      <c r="I31" s="243" t="s">
        <v>2108</v>
      </c>
      <c r="J31" s="360"/>
      <c r="K31" s="360" t="s">
        <v>4098</v>
      </c>
      <c r="L31" s="360"/>
      <c r="M31" s="360"/>
      <c r="N31" s="696" t="s">
        <v>4189</v>
      </c>
      <c r="O31" s="1315" t="s">
        <v>8258</v>
      </c>
      <c r="P31" s="360" t="s">
        <v>1024</v>
      </c>
      <c r="Q31" s="239" t="s">
        <v>4998</v>
      </c>
      <c r="R31" s="239" t="s">
        <v>4999</v>
      </c>
      <c r="S31" s="63" t="s">
        <v>3962</v>
      </c>
      <c r="T31" s="239"/>
      <c r="U31" s="360" t="s">
        <v>11671</v>
      </c>
      <c r="V31" s="360"/>
      <c r="W31" s="1326" t="s">
        <v>1039</v>
      </c>
      <c r="X31" s="239" t="s">
        <v>4998</v>
      </c>
      <c r="Y31" s="239" t="s">
        <v>11580</v>
      </c>
      <c r="Z31" s="239" t="s">
        <v>2084</v>
      </c>
      <c r="AA31" s="1335" t="s">
        <v>11672</v>
      </c>
    </row>
    <row r="32" spans="1:27">
      <c r="A32" s="1217">
        <v>21</v>
      </c>
      <c r="B32" s="1220" t="s">
        <v>11581</v>
      </c>
      <c r="C32" s="1220" t="s">
        <v>11582</v>
      </c>
      <c r="D32" s="1220" t="s">
        <v>2084</v>
      </c>
      <c r="E32" s="1217"/>
      <c r="F32" s="243" t="s">
        <v>11581</v>
      </c>
      <c r="G32" s="243" t="s">
        <v>11582</v>
      </c>
      <c r="H32" s="243" t="s">
        <v>3513</v>
      </c>
      <c r="I32" s="243" t="s">
        <v>2108</v>
      </c>
      <c r="J32" s="360"/>
      <c r="K32" s="360" t="s">
        <v>4098</v>
      </c>
      <c r="L32" s="360"/>
      <c r="M32" s="360"/>
      <c r="N32" s="696" t="s">
        <v>2308</v>
      </c>
      <c r="O32" s="1315" t="s">
        <v>8258</v>
      </c>
      <c r="P32" s="360" t="s">
        <v>1024</v>
      </c>
      <c r="Q32" s="239" t="s">
        <v>11581</v>
      </c>
      <c r="R32" s="239" t="s">
        <v>11582</v>
      </c>
      <c r="S32" s="63" t="s">
        <v>2084</v>
      </c>
      <c r="T32" s="239"/>
      <c r="U32" s="360" t="s">
        <v>11673</v>
      </c>
      <c r="V32" s="360"/>
      <c r="W32" s="1326" t="s">
        <v>1039</v>
      </c>
      <c r="X32" s="239" t="s">
        <v>11581</v>
      </c>
      <c r="Y32" s="239" t="s">
        <v>11584</v>
      </c>
      <c r="Z32" s="239" t="s">
        <v>2084</v>
      </c>
      <c r="AA32" s="1335" t="s">
        <v>11672</v>
      </c>
    </row>
    <row r="33" spans="1:27">
      <c r="A33" s="1217">
        <v>22</v>
      </c>
      <c r="B33" s="1217" t="s">
        <v>8960</v>
      </c>
      <c r="C33" s="1217" t="s">
        <v>8572</v>
      </c>
      <c r="D33" s="1222" t="s">
        <v>6099</v>
      </c>
      <c r="E33" s="1217" t="s">
        <v>2621</v>
      </c>
      <c r="F33" s="243" t="s">
        <v>8960</v>
      </c>
      <c r="G33" s="243" t="s">
        <v>8572</v>
      </c>
      <c r="H33" s="243" t="s">
        <v>2733</v>
      </c>
      <c r="I33" s="243" t="s">
        <v>2111</v>
      </c>
      <c r="J33" s="360"/>
      <c r="K33" s="360" t="s">
        <v>2622</v>
      </c>
      <c r="L33" s="360"/>
      <c r="M33" s="360"/>
      <c r="N33" s="696" t="s">
        <v>4189</v>
      </c>
      <c r="O33" s="1315" t="s">
        <v>8258</v>
      </c>
      <c r="P33" s="360" t="s">
        <v>1024</v>
      </c>
      <c r="Q33" s="239" t="s">
        <v>8960</v>
      </c>
      <c r="R33" s="239" t="s">
        <v>8572</v>
      </c>
      <c r="S33" s="63" t="s">
        <v>6099</v>
      </c>
      <c r="T33" s="239"/>
      <c r="U33" s="360" t="s">
        <v>8968</v>
      </c>
      <c r="V33" s="360"/>
      <c r="W33" s="1326" t="s">
        <v>1039</v>
      </c>
      <c r="X33" s="239" t="s">
        <v>8960</v>
      </c>
      <c r="Y33" s="239" t="s">
        <v>8572</v>
      </c>
      <c r="Z33" s="239" t="s">
        <v>2084</v>
      </c>
      <c r="AA33" s="1335" t="s">
        <v>11672</v>
      </c>
    </row>
    <row r="34" spans="1:27">
      <c r="A34" s="1217">
        <v>23</v>
      </c>
      <c r="B34" s="1217" t="s">
        <v>9042</v>
      </c>
      <c r="C34" s="1217" t="s">
        <v>9043</v>
      </c>
      <c r="D34" s="1222" t="s">
        <v>6099</v>
      </c>
      <c r="E34" s="1217" t="s">
        <v>2621</v>
      </c>
      <c r="F34" s="243" t="s">
        <v>9042</v>
      </c>
      <c r="G34" s="308" t="s">
        <v>9044</v>
      </c>
      <c r="H34" s="243" t="s">
        <v>2733</v>
      </c>
      <c r="I34" s="243" t="s">
        <v>2111</v>
      </c>
      <c r="J34" s="360"/>
      <c r="K34" s="360" t="s">
        <v>2622</v>
      </c>
      <c r="L34" s="360"/>
      <c r="M34" s="360"/>
      <c r="N34" s="696" t="s">
        <v>4189</v>
      </c>
      <c r="O34" s="1315" t="s">
        <v>8258</v>
      </c>
      <c r="P34" s="360" t="s">
        <v>1024</v>
      </c>
      <c r="Q34" s="239" t="s">
        <v>9042</v>
      </c>
      <c r="R34" s="239" t="s">
        <v>9043</v>
      </c>
      <c r="S34" s="63" t="s">
        <v>6099</v>
      </c>
      <c r="T34" s="239"/>
      <c r="U34" s="360" t="s">
        <v>9222</v>
      </c>
      <c r="V34" s="360"/>
      <c r="W34" s="1326" t="s">
        <v>1039</v>
      </c>
      <c r="X34" s="239" t="s">
        <v>9042</v>
      </c>
      <c r="Y34" s="239" t="s">
        <v>9043</v>
      </c>
      <c r="Z34" s="239" t="s">
        <v>2084</v>
      </c>
      <c r="AA34" s="1335" t="s">
        <v>11672</v>
      </c>
    </row>
    <row r="35" spans="1:27">
      <c r="A35" s="1217">
        <v>24</v>
      </c>
      <c r="B35" s="1217" t="s">
        <v>9355</v>
      </c>
      <c r="C35" s="1217" t="s">
        <v>8576</v>
      </c>
      <c r="D35" s="1222" t="s">
        <v>6099</v>
      </c>
      <c r="E35" s="1217" t="s">
        <v>2621</v>
      </c>
      <c r="F35" s="243" t="s">
        <v>9355</v>
      </c>
      <c r="G35" s="243" t="s">
        <v>8576</v>
      </c>
      <c r="H35" s="243" t="s">
        <v>4171</v>
      </c>
      <c r="I35" s="243" t="s">
        <v>2111</v>
      </c>
      <c r="J35" s="360"/>
      <c r="K35" s="360" t="s">
        <v>2622</v>
      </c>
      <c r="L35" s="360"/>
      <c r="M35" s="360"/>
      <c r="N35" s="696" t="s">
        <v>4189</v>
      </c>
      <c r="O35" s="1315" t="s">
        <v>8258</v>
      </c>
      <c r="P35" s="360" t="s">
        <v>1024</v>
      </c>
      <c r="Q35" s="239" t="s">
        <v>9355</v>
      </c>
      <c r="R35" s="239" t="s">
        <v>8576</v>
      </c>
      <c r="S35" s="63" t="s">
        <v>6099</v>
      </c>
      <c r="T35" s="239"/>
      <c r="U35" s="360" t="s">
        <v>9370</v>
      </c>
      <c r="V35" s="360"/>
      <c r="W35" s="1326" t="s">
        <v>1039</v>
      </c>
      <c r="X35" s="239" t="s">
        <v>9355</v>
      </c>
      <c r="Y35" s="239" t="s">
        <v>8576</v>
      </c>
      <c r="Z35" s="239" t="s">
        <v>2084</v>
      </c>
      <c r="AA35" s="1335" t="s">
        <v>11672</v>
      </c>
    </row>
    <row r="36" spans="1:27">
      <c r="A36" s="1217">
        <v>25</v>
      </c>
      <c r="B36" s="1217" t="s">
        <v>9065</v>
      </c>
      <c r="C36" s="1217" t="s">
        <v>9066</v>
      </c>
      <c r="D36" s="1222" t="s">
        <v>6099</v>
      </c>
      <c r="E36" s="1217" t="s">
        <v>2621</v>
      </c>
      <c r="F36" s="243" t="s">
        <v>9065</v>
      </c>
      <c r="G36" s="243" t="s">
        <v>9066</v>
      </c>
      <c r="H36" s="243" t="s">
        <v>6099</v>
      </c>
      <c r="I36" s="243" t="s">
        <v>2111</v>
      </c>
      <c r="J36" s="360"/>
      <c r="K36" s="360" t="s">
        <v>2622</v>
      </c>
      <c r="L36" s="360"/>
      <c r="M36" s="360"/>
      <c r="N36" s="696" t="s">
        <v>4189</v>
      </c>
      <c r="O36" s="1315" t="s">
        <v>8258</v>
      </c>
      <c r="P36" s="360" t="s">
        <v>1024</v>
      </c>
      <c r="Q36" s="239" t="s">
        <v>9065</v>
      </c>
      <c r="R36" s="239" t="s">
        <v>9066</v>
      </c>
      <c r="S36" s="63" t="s">
        <v>6099</v>
      </c>
      <c r="T36" s="239"/>
      <c r="U36" s="360" t="s">
        <v>9226</v>
      </c>
      <c r="V36" s="360"/>
      <c r="W36" s="1326" t="s">
        <v>1039</v>
      </c>
      <c r="X36" s="239" t="s">
        <v>9065</v>
      </c>
      <c r="Y36" s="239" t="s">
        <v>9066</v>
      </c>
      <c r="Z36" s="239" t="s">
        <v>2084</v>
      </c>
      <c r="AA36" s="1335" t="s">
        <v>11672</v>
      </c>
    </row>
  </sheetData>
  <phoneticPr fontId="5" type="noConversion"/>
  <dataValidations count="4">
    <dataValidation type="list" allowBlank="1" showInputMessage="1" showErrorMessage="1" sqref="B6" xr:uid="{00000000-0002-0000-A300-000000000000}">
      <formula1>"Mi: Minute,H: Hour,D: Daily,W: Weekly,M: Monthly,Y: Yearly"</formula1>
    </dataValidation>
    <dataValidation type="list" allowBlank="1" showInputMessage="1" showErrorMessage="1" sqref="B7 B9 O8:O9" xr:uid="{00000000-0002-0000-A300-000001000000}">
      <formula1>"替换,追加"</formula1>
    </dataValidation>
    <dataValidation type="list" allowBlank="1" showInputMessage="1" showErrorMessage="1" sqref="N12:N36" xr:uid="{00000000-0002-0000-A300-000002000000}">
      <formula1>"匹配,基线特有,本地扩充,废弃"</formula1>
    </dataValidation>
    <dataValidation type="list" allowBlank="1" showInputMessage="1" showErrorMessage="1" sqref="R4:R9" xr:uid="{00000000-0002-0000-A300-000003000000}">
      <formula1>"left join,inner join,union,union all"</formula1>
    </dataValidation>
  </dataValidations>
  <hyperlinks>
    <hyperlink ref="A1" location="目录!A1" display="返回" xr:uid="{00000000-0004-0000-A300-000000000000}"/>
  </hyperlinks>
  <pageMargins left="0.75" right="0.75" top="1" bottom="1" header="0.51180555555555596" footer="0.51180555555555596"/>
  <pageSetup paperSize="9" orientation="portrait"/>
  <legacyDrawing r:id="rId1"/>
</worksheet>
</file>

<file path=xl/worksheets/sheet1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AC119"/>
  <sheetViews>
    <sheetView workbookViewId="0"/>
  </sheetViews>
  <sheetFormatPr defaultColWidth="9" defaultRowHeight="11.4"/>
  <cols>
    <col min="1" max="1" width="8.21875" style="1206" customWidth="1"/>
    <col min="2" max="2" width="24.6640625" style="1205" customWidth="1"/>
    <col min="3" max="3" width="16.109375" style="1205" customWidth="1"/>
    <col min="4" max="4" width="10.109375" style="1205" customWidth="1"/>
    <col min="5" max="5" width="7.33203125" style="1205" customWidth="1"/>
    <col min="6" max="6" width="13.33203125" style="1205" customWidth="1"/>
    <col min="7" max="7" width="18.6640625" style="1205" customWidth="1"/>
    <col min="8" max="8" width="10.6640625" style="1205" customWidth="1"/>
    <col min="9" max="9" width="12.109375" style="1205" customWidth="1"/>
    <col min="10" max="10" width="7.88671875" style="1205" customWidth="1"/>
    <col min="11" max="12" width="4.6640625" style="1205" customWidth="1"/>
    <col min="13" max="13" width="4.77734375" style="1205" customWidth="1"/>
    <col min="14" max="14" width="11.21875" style="1205" customWidth="1"/>
    <col min="15" max="15" width="9" style="1205" hidden="1" customWidth="1"/>
    <col min="16" max="16" width="17.21875" style="1205" hidden="1" customWidth="1"/>
    <col min="17" max="17" width="18.21875" style="1205" hidden="1" customWidth="1"/>
    <col min="18" max="18" width="19" style="1205" hidden="1" customWidth="1"/>
    <col min="19" max="19" width="12.33203125" style="1205" hidden="1" customWidth="1"/>
    <col min="20" max="20" width="11.21875" style="1205" hidden="1" customWidth="1"/>
    <col min="21" max="21" width="8.88671875" style="1205" hidden="1" customWidth="1"/>
    <col min="22" max="22" width="9" style="1205" hidden="1" customWidth="1"/>
    <col min="23" max="23" width="17.88671875" style="1205" customWidth="1"/>
    <col min="24" max="24" width="17" style="1205" customWidth="1"/>
    <col min="25" max="25" width="20.44140625" style="1205" customWidth="1"/>
    <col min="26" max="26" width="10.109375" style="1205" customWidth="1"/>
    <col min="27" max="27" width="13.77734375" style="1205" customWidth="1"/>
    <col min="28" max="28" width="15.109375" style="1205" customWidth="1"/>
    <col min="29" max="29" width="14.88671875" style="1205" customWidth="1"/>
    <col min="30" max="16384" width="9" style="1206"/>
  </cols>
  <sheetData>
    <row r="1" spans="1:27" s="1205" customFormat="1">
      <c r="A1" s="1208" t="s">
        <v>2037</v>
      </c>
      <c r="B1" s="1206"/>
      <c r="C1" s="1206"/>
      <c r="D1" s="1206"/>
      <c r="E1" s="1206"/>
      <c r="F1" s="1206"/>
      <c r="G1" s="1206"/>
      <c r="H1" s="1206"/>
      <c r="I1" s="1206"/>
      <c r="J1" s="1206"/>
      <c r="K1" s="1206"/>
      <c r="L1" s="1206"/>
      <c r="M1" s="1206"/>
      <c r="N1" s="1206"/>
      <c r="O1" s="1206"/>
      <c r="P1" s="1206"/>
      <c r="Q1" s="1206"/>
      <c r="R1" s="1206"/>
      <c r="S1" s="1206"/>
      <c r="T1" s="1206"/>
      <c r="U1" s="1206"/>
      <c r="V1" s="1206"/>
      <c r="W1" s="1238"/>
      <c r="X1" s="1238"/>
      <c r="Y1" s="1238"/>
      <c r="Z1" s="1238"/>
      <c r="AA1" s="1238"/>
    </row>
    <row r="2" spans="1:27" s="1205" customFormat="1">
      <c r="A2" s="1209" t="s">
        <v>2038</v>
      </c>
      <c r="B2" s="1210"/>
      <c r="C2" s="1210"/>
      <c r="D2" s="1210"/>
      <c r="E2" s="1210"/>
      <c r="F2" s="1210"/>
      <c r="G2" s="1210"/>
      <c r="H2" s="1210"/>
      <c r="I2" s="1210"/>
      <c r="J2" s="1210"/>
      <c r="K2" s="1210"/>
      <c r="L2" s="1210"/>
      <c r="M2" s="1210"/>
      <c r="N2" s="1210"/>
      <c r="O2" s="1226" t="s">
        <v>2830</v>
      </c>
      <c r="P2" s="1227"/>
      <c r="Q2" s="1227"/>
      <c r="R2" s="1227"/>
      <c r="S2" s="1227"/>
      <c r="T2" s="1227"/>
      <c r="U2" s="1227"/>
      <c r="V2" s="1227"/>
      <c r="W2" s="1239" t="s">
        <v>2039</v>
      </c>
      <c r="X2" s="1240"/>
      <c r="Y2" s="1240"/>
      <c r="Z2" s="1240"/>
      <c r="AA2" s="1262"/>
    </row>
    <row r="3" spans="1:27" s="1205" customFormat="1">
      <c r="A3" s="1211" t="s">
        <v>2040</v>
      </c>
      <c r="B3" s="1290" t="s">
        <v>1042</v>
      </c>
      <c r="C3" s="1212"/>
      <c r="D3" s="1212"/>
      <c r="E3" s="1212"/>
      <c r="F3" s="1212"/>
      <c r="G3" s="1212"/>
      <c r="H3" s="1212"/>
      <c r="I3" s="1212"/>
      <c r="J3" s="1212"/>
      <c r="K3" s="1212"/>
      <c r="L3" s="1212"/>
      <c r="M3" s="1212"/>
      <c r="N3" s="1212"/>
      <c r="O3" s="1228" t="s">
        <v>2831</v>
      </c>
      <c r="P3" s="1229" t="s">
        <v>2832</v>
      </c>
      <c r="Q3" s="1229" t="s">
        <v>2833</v>
      </c>
      <c r="R3" s="1229" t="s">
        <v>2834</v>
      </c>
      <c r="S3" s="1229" t="s">
        <v>2835</v>
      </c>
      <c r="T3" s="1229" t="s">
        <v>2836</v>
      </c>
      <c r="U3" s="1229" t="s">
        <v>2837</v>
      </c>
      <c r="V3" s="1241" t="s">
        <v>73</v>
      </c>
      <c r="W3" s="1242" t="s">
        <v>2041</v>
      </c>
      <c r="X3" s="1243" t="s">
        <v>2042</v>
      </c>
      <c r="Y3" s="1243"/>
      <c r="Z3" s="1263"/>
      <c r="AA3" s="1264"/>
    </row>
    <row r="4" spans="1:27" s="1205" customFormat="1">
      <c r="A4" s="1213" t="s">
        <v>2042</v>
      </c>
      <c r="B4" s="1291" t="s">
        <v>1041</v>
      </c>
      <c r="C4" s="1212"/>
      <c r="D4" s="1212"/>
      <c r="E4" s="1212"/>
      <c r="F4" s="1212"/>
      <c r="G4" s="1212"/>
      <c r="H4" s="1212"/>
      <c r="I4" s="1212"/>
      <c r="J4" s="1212"/>
      <c r="K4" s="1212"/>
      <c r="L4" s="1212"/>
      <c r="M4" s="1212"/>
      <c r="N4" s="1212"/>
      <c r="O4" s="1230" t="s">
        <v>8258</v>
      </c>
      <c r="P4" s="680" t="s">
        <v>1030</v>
      </c>
      <c r="Q4" s="246" t="s">
        <v>11674</v>
      </c>
      <c r="R4" s="379"/>
      <c r="S4" s="379"/>
      <c r="T4" s="379" t="s">
        <v>11675</v>
      </c>
      <c r="U4" s="379"/>
      <c r="V4" s="379"/>
      <c r="W4" s="379" t="s">
        <v>2301</v>
      </c>
      <c r="X4" s="316" t="s">
        <v>1044</v>
      </c>
      <c r="Y4" s="379"/>
      <c r="Z4" s="1214"/>
      <c r="AA4" s="379"/>
    </row>
    <row r="5" spans="1:27" s="1205" customFormat="1">
      <c r="A5" s="1213" t="s">
        <v>2041</v>
      </c>
      <c r="B5" s="1214" t="s">
        <v>2043</v>
      </c>
      <c r="C5" s="1212"/>
      <c r="D5" s="1212"/>
      <c r="E5" s="1212"/>
      <c r="F5" s="1212"/>
      <c r="G5" s="1212"/>
      <c r="H5" s="1212"/>
      <c r="I5" s="1212"/>
      <c r="J5" s="1212"/>
      <c r="K5" s="1212"/>
      <c r="L5" s="1212"/>
      <c r="M5" s="1212"/>
      <c r="N5" s="1212"/>
      <c r="O5" s="1230"/>
      <c r="P5" s="680"/>
      <c r="Q5" s="680" t="s">
        <v>1030</v>
      </c>
      <c r="R5" s="379"/>
      <c r="S5" s="379"/>
      <c r="T5" s="379"/>
      <c r="U5" s="379"/>
      <c r="V5" s="379"/>
      <c r="W5" s="1280"/>
      <c r="X5" s="1245"/>
      <c r="Y5" s="379"/>
      <c r="Z5" s="1214"/>
      <c r="AA5" s="379"/>
    </row>
    <row r="6" spans="1:27" s="1205" customFormat="1">
      <c r="A6" s="1213" t="s">
        <v>2044</v>
      </c>
      <c r="B6" s="730" t="s">
        <v>2045</v>
      </c>
      <c r="C6" s="1212"/>
      <c r="D6" s="1212"/>
      <c r="E6" s="1212"/>
      <c r="F6" s="1212"/>
      <c r="G6" s="1212"/>
      <c r="H6" s="1212"/>
      <c r="I6" s="1212"/>
      <c r="J6" s="1212"/>
      <c r="K6" s="1212"/>
      <c r="L6" s="1212"/>
      <c r="M6" s="1212"/>
      <c r="N6" s="1212"/>
      <c r="O6" s="1230"/>
      <c r="P6" s="379"/>
      <c r="Q6" s="379"/>
      <c r="R6" s="379"/>
      <c r="S6" s="379"/>
      <c r="T6" s="379"/>
      <c r="U6" s="379"/>
      <c r="V6" s="379"/>
      <c r="W6" s="1280"/>
      <c r="X6" s="379"/>
      <c r="Y6" s="379"/>
      <c r="Z6" s="1214"/>
      <c r="AA6" s="379"/>
    </row>
    <row r="7" spans="1:27" s="1205" customFormat="1">
      <c r="A7" s="1213" t="s">
        <v>2046</v>
      </c>
      <c r="B7" s="1215" t="s">
        <v>2047</v>
      </c>
      <c r="C7" s="1212"/>
      <c r="D7" s="1212"/>
      <c r="E7" s="1212"/>
      <c r="F7" s="1212"/>
      <c r="G7" s="1212"/>
      <c r="H7" s="1212"/>
      <c r="I7" s="1212"/>
      <c r="J7" s="1212"/>
      <c r="K7" s="1212"/>
      <c r="L7" s="1212"/>
      <c r="M7" s="1212"/>
      <c r="N7" s="1212"/>
      <c r="O7" s="1230"/>
      <c r="P7" s="246"/>
      <c r="Q7" s="246"/>
      <c r="R7" s="379"/>
      <c r="S7" s="379"/>
      <c r="T7" s="379"/>
      <c r="U7" s="379"/>
      <c r="V7" s="379"/>
      <c r="W7" s="1280"/>
      <c r="X7" s="1246"/>
      <c r="Y7" s="379"/>
      <c r="Z7" s="1214"/>
      <c r="AA7" s="379"/>
    </row>
    <row r="8" spans="1:27" s="1205" customFormat="1">
      <c r="A8" s="1213" t="s">
        <v>2048</v>
      </c>
      <c r="B8" s="1214"/>
      <c r="C8" s="1212"/>
      <c r="D8" s="1212"/>
      <c r="E8" s="1212"/>
      <c r="F8" s="1212"/>
      <c r="G8" s="1212"/>
      <c r="H8" s="1212"/>
      <c r="I8" s="1212"/>
      <c r="J8" s="1212"/>
      <c r="K8" s="1212"/>
      <c r="L8" s="1212"/>
      <c r="M8" s="1212"/>
      <c r="N8" s="1212"/>
      <c r="O8" s="1230"/>
      <c r="P8" s="379"/>
      <c r="Q8" s="379"/>
      <c r="R8" s="379"/>
      <c r="S8" s="379"/>
      <c r="T8" s="379"/>
      <c r="U8" s="379"/>
      <c r="V8" s="1214"/>
      <c r="W8" s="1280"/>
      <c r="X8" s="1246"/>
      <c r="Y8" s="379"/>
      <c r="Z8" s="1214"/>
      <c r="AA8" s="379"/>
    </row>
    <row r="9" spans="1:27" s="1205" customFormat="1">
      <c r="A9" s="1213"/>
      <c r="B9" s="1215"/>
      <c r="C9" s="1212"/>
      <c r="D9" s="1212"/>
      <c r="E9" s="1212"/>
      <c r="F9" s="1212"/>
      <c r="G9" s="1212"/>
      <c r="H9" s="1212"/>
      <c r="I9" s="1212"/>
      <c r="J9" s="1212"/>
      <c r="K9" s="1212"/>
      <c r="L9" s="1212"/>
      <c r="M9" s="1212"/>
      <c r="N9" s="1212"/>
      <c r="O9" s="1231"/>
      <c r="P9" s="1232"/>
      <c r="Q9" s="1232"/>
      <c r="R9" s="379"/>
      <c r="S9" s="1232"/>
      <c r="T9" s="379"/>
      <c r="U9" s="379"/>
      <c r="V9" s="1281"/>
      <c r="W9" s="1280"/>
      <c r="X9" s="379"/>
      <c r="Y9" s="379"/>
      <c r="Z9" s="1214"/>
      <c r="AA9" s="1265"/>
    </row>
    <row r="10" spans="1:27" s="1205" customFormat="1">
      <c r="A10" s="1209" t="s">
        <v>2049</v>
      </c>
      <c r="B10" s="1210"/>
      <c r="C10" s="1210"/>
      <c r="D10" s="1210"/>
      <c r="E10" s="1210"/>
      <c r="F10" s="1210"/>
      <c r="G10" s="1210"/>
      <c r="H10" s="1210"/>
      <c r="I10" s="1210"/>
      <c r="J10" s="1210"/>
      <c r="K10" s="1210"/>
      <c r="L10" s="1210"/>
      <c r="M10" s="1210"/>
      <c r="N10" s="1210"/>
      <c r="O10" s="1226" t="s">
        <v>2839</v>
      </c>
      <c r="P10" s="1227"/>
      <c r="Q10" s="1227"/>
      <c r="R10" s="1227"/>
      <c r="S10" s="1227"/>
      <c r="T10" s="1227"/>
      <c r="U10" s="1227"/>
      <c r="V10" s="1227"/>
      <c r="W10" s="1239" t="s">
        <v>2050</v>
      </c>
      <c r="X10" s="1240"/>
      <c r="Y10" s="1240"/>
      <c r="Z10" s="1240"/>
      <c r="AA10" s="1262"/>
    </row>
    <row r="11" spans="1:27" s="1205" customFormat="1" ht="24.75" customHeight="1">
      <c r="A11" s="1216" t="s">
        <v>49</v>
      </c>
      <c r="B11" s="1216" t="s">
        <v>2051</v>
      </c>
      <c r="C11" s="1216" t="s">
        <v>2052</v>
      </c>
      <c r="D11" s="1216" t="s">
        <v>2053</v>
      </c>
      <c r="E11" s="1216" t="s">
        <v>2054</v>
      </c>
      <c r="F11" s="15" t="s">
        <v>3169</v>
      </c>
      <c r="G11" s="15" t="s">
        <v>3170</v>
      </c>
      <c r="H11" s="15" t="s">
        <v>3171</v>
      </c>
      <c r="I11" s="15" t="s">
        <v>3172</v>
      </c>
      <c r="J11" s="1216" t="s">
        <v>2055</v>
      </c>
      <c r="K11" s="1216" t="s">
        <v>2056</v>
      </c>
      <c r="L11" s="1216" t="s">
        <v>2057</v>
      </c>
      <c r="M11" s="1216" t="s">
        <v>73</v>
      </c>
      <c r="N11" s="1233" t="s">
        <v>2058</v>
      </c>
      <c r="O11" s="1234" t="s">
        <v>2831</v>
      </c>
      <c r="P11" s="1235" t="s">
        <v>2832</v>
      </c>
      <c r="Q11" s="1250" t="s">
        <v>2840</v>
      </c>
      <c r="R11" s="1250" t="s">
        <v>2841</v>
      </c>
      <c r="S11" s="1250" t="s">
        <v>2842</v>
      </c>
      <c r="T11" s="1250" t="s">
        <v>2843</v>
      </c>
      <c r="U11" s="1250" t="s">
        <v>2844</v>
      </c>
      <c r="V11" s="1299" t="s">
        <v>73</v>
      </c>
      <c r="W11" s="1264" t="s">
        <v>2059</v>
      </c>
      <c r="X11" s="1264" t="s">
        <v>2060</v>
      </c>
      <c r="Y11" s="1264" t="s">
        <v>2061</v>
      </c>
      <c r="Z11" s="1264" t="s">
        <v>2062</v>
      </c>
      <c r="AA11" s="1264" t="s">
        <v>2063</v>
      </c>
    </row>
    <row r="12" spans="1:27" s="1205" customFormat="1">
      <c r="A12" s="1219">
        <v>1</v>
      </c>
      <c r="B12" s="1217" t="s">
        <v>2064</v>
      </c>
      <c r="C12" s="1217" t="s">
        <v>2065</v>
      </c>
      <c r="D12" s="1292" t="s">
        <v>2066</v>
      </c>
      <c r="E12" s="1219" t="s">
        <v>2307</v>
      </c>
      <c r="F12" s="243" t="s">
        <v>2064</v>
      </c>
      <c r="G12" s="243" t="s">
        <v>2065</v>
      </c>
      <c r="H12" s="243" t="s">
        <v>2066</v>
      </c>
      <c r="I12" s="243" t="s">
        <v>2067</v>
      </c>
      <c r="J12" s="1236"/>
      <c r="K12" s="1236"/>
      <c r="L12" s="1236"/>
      <c r="M12" s="246"/>
      <c r="N12" s="246" t="s">
        <v>4189</v>
      </c>
      <c r="O12" s="1296" t="s">
        <v>8258</v>
      </c>
      <c r="P12" s="1297" t="s">
        <v>11525</v>
      </c>
      <c r="Q12" s="124" t="s">
        <v>2304</v>
      </c>
      <c r="R12" s="124" t="s">
        <v>2670</v>
      </c>
      <c r="S12" s="124" t="s">
        <v>2078</v>
      </c>
      <c r="T12" s="1300"/>
      <c r="U12" s="124" t="s">
        <v>2670</v>
      </c>
      <c r="V12" s="1301"/>
      <c r="W12" s="316" t="s">
        <v>1044</v>
      </c>
      <c r="X12" s="246" t="s">
        <v>2064</v>
      </c>
      <c r="Y12" s="246" t="s">
        <v>2753</v>
      </c>
      <c r="Z12" s="680" t="s">
        <v>11676</v>
      </c>
      <c r="AA12" s="680"/>
    </row>
    <row r="13" spans="1:27" s="1205" customFormat="1">
      <c r="A13" s="1219">
        <v>2</v>
      </c>
      <c r="B13" s="246" t="s">
        <v>105</v>
      </c>
      <c r="C13" s="246" t="s">
        <v>2675</v>
      </c>
      <c r="D13" s="680" t="s">
        <v>2811</v>
      </c>
      <c r="E13" s="1219" t="s">
        <v>2307</v>
      </c>
      <c r="F13" s="243" t="s">
        <v>105</v>
      </c>
      <c r="G13" s="308" t="s">
        <v>2239</v>
      </c>
      <c r="H13" s="243" t="s">
        <v>3175</v>
      </c>
      <c r="I13" s="243" t="s">
        <v>2241</v>
      </c>
      <c r="J13" s="124"/>
      <c r="K13" s="124"/>
      <c r="L13" s="124"/>
      <c r="M13" s="124"/>
      <c r="N13" s="124" t="s">
        <v>4189</v>
      </c>
      <c r="O13" s="1296" t="s">
        <v>8258</v>
      </c>
      <c r="P13" s="1297" t="s">
        <v>11525</v>
      </c>
      <c r="Q13" s="124" t="s">
        <v>2238</v>
      </c>
      <c r="R13" s="246" t="s">
        <v>2239</v>
      </c>
      <c r="S13" s="1257" t="s">
        <v>2811</v>
      </c>
      <c r="T13" s="246"/>
      <c r="U13" s="246"/>
      <c r="V13" s="1301"/>
      <c r="W13" s="316" t="s">
        <v>1044</v>
      </c>
      <c r="X13" s="246" t="s">
        <v>105</v>
      </c>
      <c r="Y13" s="246" t="s">
        <v>2675</v>
      </c>
      <c r="Z13" s="680" t="s">
        <v>2811</v>
      </c>
      <c r="AA13" s="680"/>
    </row>
    <row r="14" spans="1:27" s="1205" customFormat="1">
      <c r="A14" s="1219">
        <v>3</v>
      </c>
      <c r="B14" s="642" t="s">
        <v>3899</v>
      </c>
      <c r="C14" s="1293" t="s">
        <v>2234</v>
      </c>
      <c r="D14" s="848" t="s">
        <v>3898</v>
      </c>
      <c r="E14" s="1294" t="s">
        <v>2307</v>
      </c>
      <c r="F14" s="642" t="s">
        <v>3899</v>
      </c>
      <c r="G14" s="1293" t="s">
        <v>2234</v>
      </c>
      <c r="H14" s="848" t="s">
        <v>3898</v>
      </c>
      <c r="I14" s="1294" t="s">
        <v>2307</v>
      </c>
      <c r="J14" s="616"/>
      <c r="K14" s="616"/>
      <c r="L14" s="616"/>
      <c r="M14" s="616"/>
      <c r="N14" s="616" t="s">
        <v>2286</v>
      </c>
      <c r="O14" s="1296" t="s">
        <v>8258</v>
      </c>
      <c r="P14" s="1297" t="s">
        <v>11525</v>
      </c>
      <c r="Q14" s="616" t="s">
        <v>222</v>
      </c>
      <c r="R14" s="246" t="s">
        <v>2234</v>
      </c>
      <c r="S14" s="1257" t="s">
        <v>3898</v>
      </c>
      <c r="T14" s="246"/>
      <c r="U14" s="246"/>
      <c r="V14" s="1302"/>
      <c r="W14" s="316" t="s">
        <v>1044</v>
      </c>
      <c r="X14" s="246" t="s">
        <v>3899</v>
      </c>
      <c r="Y14" s="1236" t="s">
        <v>2234</v>
      </c>
      <c r="Z14" s="680" t="s">
        <v>3898</v>
      </c>
      <c r="AA14" s="680"/>
    </row>
    <row r="15" spans="1:27" s="1205" customFormat="1">
      <c r="A15" s="1219">
        <v>4</v>
      </c>
      <c r="B15" s="642" t="s">
        <v>3461</v>
      </c>
      <c r="C15" s="1293" t="s">
        <v>2705</v>
      </c>
      <c r="D15" s="848" t="s">
        <v>2096</v>
      </c>
      <c r="E15" s="1294" t="s">
        <v>2307</v>
      </c>
      <c r="F15" s="642" t="s">
        <v>3461</v>
      </c>
      <c r="G15" s="1293" t="s">
        <v>2705</v>
      </c>
      <c r="H15" s="848" t="s">
        <v>2096</v>
      </c>
      <c r="I15" s="1294" t="s">
        <v>2307</v>
      </c>
      <c r="J15" s="616"/>
      <c r="K15" s="616"/>
      <c r="L15" s="616"/>
      <c r="M15" s="616"/>
      <c r="N15" s="642" t="s">
        <v>2286</v>
      </c>
      <c r="O15" s="1296" t="s">
        <v>8258</v>
      </c>
      <c r="P15" s="1297" t="s">
        <v>11525</v>
      </c>
      <c r="Q15" s="616" t="s">
        <v>2076</v>
      </c>
      <c r="R15" s="246" t="s">
        <v>2077</v>
      </c>
      <c r="S15" s="1257" t="s">
        <v>2078</v>
      </c>
      <c r="T15" s="246"/>
      <c r="U15" s="246"/>
      <c r="V15" s="1302"/>
      <c r="W15" s="316" t="s">
        <v>1044</v>
      </c>
      <c r="X15" s="246" t="s">
        <v>3461</v>
      </c>
      <c r="Y15" s="1236" t="s">
        <v>2705</v>
      </c>
      <c r="Z15" s="680" t="s">
        <v>2096</v>
      </c>
      <c r="AA15" s="680"/>
    </row>
    <row r="16" spans="1:27" s="1205" customFormat="1">
      <c r="A16" s="1219">
        <v>5</v>
      </c>
      <c r="B16" s="642" t="s">
        <v>2817</v>
      </c>
      <c r="C16" s="1293" t="s">
        <v>3622</v>
      </c>
      <c r="D16" s="848" t="s">
        <v>2066</v>
      </c>
      <c r="E16" s="1294" t="s">
        <v>2307</v>
      </c>
      <c r="F16" s="642" t="s">
        <v>2817</v>
      </c>
      <c r="G16" s="1293" t="s">
        <v>3622</v>
      </c>
      <c r="H16" s="848" t="s">
        <v>2066</v>
      </c>
      <c r="I16" s="1294" t="s">
        <v>2307</v>
      </c>
      <c r="J16" s="616"/>
      <c r="K16" s="616"/>
      <c r="L16" s="616"/>
      <c r="M16" s="616"/>
      <c r="N16" s="642" t="s">
        <v>2286</v>
      </c>
      <c r="O16" s="1296" t="s">
        <v>8258</v>
      </c>
      <c r="P16" s="1297" t="s">
        <v>11525</v>
      </c>
      <c r="Q16" s="616" t="s">
        <v>3174</v>
      </c>
      <c r="R16" s="246" t="s">
        <v>2818</v>
      </c>
      <c r="S16" s="1257" t="s">
        <v>2807</v>
      </c>
      <c r="T16" s="246"/>
      <c r="U16" s="246"/>
      <c r="V16" s="1302"/>
      <c r="W16" s="316" t="s">
        <v>1044</v>
      </c>
      <c r="X16" s="246" t="s">
        <v>2817</v>
      </c>
      <c r="Y16" s="1236" t="s">
        <v>3622</v>
      </c>
      <c r="Z16" s="680" t="s">
        <v>2066</v>
      </c>
      <c r="AA16" s="680"/>
    </row>
    <row r="17" spans="1:27" s="1205" customFormat="1">
      <c r="A17" s="1219">
        <v>6</v>
      </c>
      <c r="B17" s="642" t="s">
        <v>4735</v>
      </c>
      <c r="C17" s="1293" t="s">
        <v>2672</v>
      </c>
      <c r="D17" s="848" t="s">
        <v>5225</v>
      </c>
      <c r="E17" s="1294" t="s">
        <v>2307</v>
      </c>
      <c r="F17" s="642" t="s">
        <v>4735</v>
      </c>
      <c r="G17" s="1293" t="s">
        <v>2672</v>
      </c>
      <c r="H17" s="848" t="s">
        <v>5225</v>
      </c>
      <c r="I17" s="1294" t="s">
        <v>2307</v>
      </c>
      <c r="J17" s="616"/>
      <c r="K17" s="616"/>
      <c r="L17" s="616"/>
      <c r="M17" s="616"/>
      <c r="N17" s="642" t="s">
        <v>2286</v>
      </c>
      <c r="O17" s="1296" t="s">
        <v>8258</v>
      </c>
      <c r="P17" s="1297" t="s">
        <v>11525</v>
      </c>
      <c r="Q17" s="616" t="s">
        <v>2338</v>
      </c>
      <c r="R17" s="246" t="s">
        <v>7464</v>
      </c>
      <c r="S17" s="1260" t="s">
        <v>2078</v>
      </c>
      <c r="T17" s="246"/>
      <c r="U17" s="246"/>
      <c r="V17" s="1302"/>
      <c r="W17" s="316" t="s">
        <v>1044</v>
      </c>
      <c r="X17" s="246" t="s">
        <v>4735</v>
      </c>
      <c r="Y17" s="1236" t="s">
        <v>2672</v>
      </c>
      <c r="Z17" s="680" t="s">
        <v>5225</v>
      </c>
      <c r="AA17" s="680"/>
    </row>
    <row r="18" spans="1:27" s="1205" customFormat="1">
      <c r="A18" s="1219">
        <v>7</v>
      </c>
      <c r="B18" s="642" t="s">
        <v>11677</v>
      </c>
      <c r="C18" s="1293" t="s">
        <v>4164</v>
      </c>
      <c r="D18" s="848" t="s">
        <v>2070</v>
      </c>
      <c r="E18" s="1294" t="s">
        <v>2307</v>
      </c>
      <c r="F18" s="642" t="s">
        <v>11677</v>
      </c>
      <c r="G18" s="1293" t="s">
        <v>4164</v>
      </c>
      <c r="H18" s="848" t="s">
        <v>2070</v>
      </c>
      <c r="I18" s="1294" t="s">
        <v>2307</v>
      </c>
      <c r="J18" s="616"/>
      <c r="K18" s="616"/>
      <c r="L18" s="616"/>
      <c r="M18" s="616"/>
      <c r="N18" s="642" t="s">
        <v>2286</v>
      </c>
      <c r="O18" s="1296" t="s">
        <v>8258</v>
      </c>
      <c r="P18" s="1297" t="s">
        <v>11525</v>
      </c>
      <c r="Q18" s="616" t="s">
        <v>4735</v>
      </c>
      <c r="R18" s="246" t="s">
        <v>2069</v>
      </c>
      <c r="S18" s="1257" t="s">
        <v>2278</v>
      </c>
      <c r="T18" s="246"/>
      <c r="U18" s="246"/>
      <c r="V18" s="1302"/>
      <c r="W18" s="316" t="s">
        <v>1044</v>
      </c>
      <c r="X18" s="246" t="s">
        <v>11677</v>
      </c>
      <c r="Y18" s="1236" t="s">
        <v>4164</v>
      </c>
      <c r="Z18" s="680" t="s">
        <v>2070</v>
      </c>
      <c r="AA18" s="680"/>
    </row>
    <row r="19" spans="1:27" s="1205" customFormat="1">
      <c r="A19" s="1219">
        <v>8</v>
      </c>
      <c r="B19" s="642" t="s">
        <v>11678</v>
      </c>
      <c r="C19" s="1293" t="s">
        <v>2722</v>
      </c>
      <c r="D19" s="848" t="s">
        <v>2100</v>
      </c>
      <c r="E19" s="1294" t="s">
        <v>2272</v>
      </c>
      <c r="F19" s="642" t="s">
        <v>11678</v>
      </c>
      <c r="G19" s="1293" t="s">
        <v>2722</v>
      </c>
      <c r="H19" s="848" t="s">
        <v>2100</v>
      </c>
      <c r="I19" s="1294" t="s">
        <v>2272</v>
      </c>
      <c r="J19" s="616"/>
      <c r="K19" s="616"/>
      <c r="L19" s="616"/>
      <c r="M19" s="616"/>
      <c r="N19" s="642" t="s">
        <v>2286</v>
      </c>
      <c r="O19" s="1296" t="s">
        <v>8258</v>
      </c>
      <c r="P19" s="1297" t="s">
        <v>11525</v>
      </c>
      <c r="Q19" s="616" t="s">
        <v>2347</v>
      </c>
      <c r="R19" s="246" t="s">
        <v>4737</v>
      </c>
      <c r="S19" s="1257" t="s">
        <v>2272</v>
      </c>
      <c r="T19" s="246"/>
      <c r="U19" s="246"/>
      <c r="V19" s="1302"/>
      <c r="W19" s="316" t="s">
        <v>1044</v>
      </c>
      <c r="X19" s="246" t="s">
        <v>11678</v>
      </c>
      <c r="Y19" s="1236" t="s">
        <v>2722</v>
      </c>
      <c r="Z19" s="680" t="s">
        <v>2100</v>
      </c>
      <c r="AA19" s="680"/>
    </row>
    <row r="20" spans="1:27" s="1205" customFormat="1">
      <c r="A20" s="1219">
        <v>9</v>
      </c>
      <c r="B20" s="642" t="s">
        <v>2341</v>
      </c>
      <c r="C20" s="1293" t="s">
        <v>5559</v>
      </c>
      <c r="D20" s="848" t="s">
        <v>2100</v>
      </c>
      <c r="E20" s="1294" t="s">
        <v>2108</v>
      </c>
      <c r="F20" s="642" t="s">
        <v>2341</v>
      </c>
      <c r="G20" s="1293" t="s">
        <v>5559</v>
      </c>
      <c r="H20" s="848" t="s">
        <v>2100</v>
      </c>
      <c r="I20" s="1294" t="s">
        <v>2108</v>
      </c>
      <c r="J20" s="848"/>
      <c r="K20" s="848"/>
      <c r="L20" s="848"/>
      <c r="M20" s="848"/>
      <c r="N20" s="642" t="s">
        <v>2286</v>
      </c>
      <c r="O20" s="1296" t="s">
        <v>8258</v>
      </c>
      <c r="P20" s="1297" t="s">
        <v>11525</v>
      </c>
      <c r="Q20" s="246" t="s">
        <v>11679</v>
      </c>
      <c r="R20" s="246" t="s">
        <v>11680</v>
      </c>
      <c r="S20" s="246" t="s">
        <v>2084</v>
      </c>
      <c r="T20" s="246" t="s">
        <v>79</v>
      </c>
      <c r="U20" s="680" t="s">
        <v>11681</v>
      </c>
      <c r="V20" s="1302"/>
      <c r="W20" s="316" t="s">
        <v>1044</v>
      </c>
      <c r="X20" s="246" t="s">
        <v>2341</v>
      </c>
      <c r="Y20" s="1236" t="s">
        <v>5559</v>
      </c>
      <c r="Z20" s="680" t="s">
        <v>2100</v>
      </c>
      <c r="AA20" s="680"/>
    </row>
    <row r="21" spans="1:27" s="1205" customFormat="1">
      <c r="A21" s="1219">
        <v>10</v>
      </c>
      <c r="B21" s="642" t="s">
        <v>2345</v>
      </c>
      <c r="C21" s="642" t="s">
        <v>4754</v>
      </c>
      <c r="D21" s="848" t="s">
        <v>2100</v>
      </c>
      <c r="E21" s="1294" t="s">
        <v>2108</v>
      </c>
      <c r="F21" s="642" t="s">
        <v>2345</v>
      </c>
      <c r="G21" s="642" t="s">
        <v>4754</v>
      </c>
      <c r="H21" s="848" t="s">
        <v>2100</v>
      </c>
      <c r="I21" s="1294" t="s">
        <v>2108</v>
      </c>
      <c r="J21" s="848"/>
      <c r="K21" s="848"/>
      <c r="L21" s="848"/>
      <c r="M21" s="848"/>
      <c r="N21" s="642" t="s">
        <v>2286</v>
      </c>
      <c r="O21" s="1296" t="s">
        <v>8258</v>
      </c>
      <c r="P21" s="1297" t="s">
        <v>11525</v>
      </c>
      <c r="Q21" s="246" t="s">
        <v>11682</v>
      </c>
      <c r="R21" s="246" t="s">
        <v>11683</v>
      </c>
      <c r="S21" s="246" t="s">
        <v>2084</v>
      </c>
      <c r="T21" s="246" t="s">
        <v>79</v>
      </c>
      <c r="U21" s="246" t="s">
        <v>11684</v>
      </c>
      <c r="V21" s="1302"/>
      <c r="W21" s="316" t="s">
        <v>1044</v>
      </c>
      <c r="X21" s="246" t="s">
        <v>2345</v>
      </c>
      <c r="Y21" s="246" t="s">
        <v>4754</v>
      </c>
      <c r="Z21" s="680" t="s">
        <v>2100</v>
      </c>
      <c r="AA21" s="680"/>
    </row>
    <row r="22" spans="1:27" s="1205" customFormat="1">
      <c r="A22" s="1219">
        <v>11</v>
      </c>
      <c r="B22" s="642" t="s">
        <v>2347</v>
      </c>
      <c r="C22" s="642" t="s">
        <v>4738</v>
      </c>
      <c r="D22" s="848" t="s">
        <v>6594</v>
      </c>
      <c r="E22" s="1294" t="s">
        <v>2108</v>
      </c>
      <c r="F22" s="642" t="s">
        <v>2347</v>
      </c>
      <c r="G22" s="642" t="s">
        <v>4738</v>
      </c>
      <c r="H22" s="848" t="s">
        <v>6594</v>
      </c>
      <c r="I22" s="1294" t="s">
        <v>2079</v>
      </c>
      <c r="J22" s="848"/>
      <c r="K22" s="848"/>
      <c r="L22" s="848"/>
      <c r="M22" s="848"/>
      <c r="N22" s="642" t="s">
        <v>2286</v>
      </c>
      <c r="O22" s="1296" t="s">
        <v>8258</v>
      </c>
      <c r="P22" s="1297" t="s">
        <v>11525</v>
      </c>
      <c r="Q22" s="246" t="s">
        <v>11604</v>
      </c>
      <c r="R22" s="1282" t="s">
        <v>11606</v>
      </c>
      <c r="S22" s="1282" t="s">
        <v>2084</v>
      </c>
      <c r="T22" s="246"/>
      <c r="U22" s="680"/>
      <c r="V22" s="1302"/>
      <c r="W22" s="316" t="s">
        <v>1044</v>
      </c>
      <c r="X22" s="246" t="s">
        <v>2347</v>
      </c>
      <c r="Y22" s="246" t="s">
        <v>4738</v>
      </c>
      <c r="Z22" s="680" t="s">
        <v>6594</v>
      </c>
      <c r="AA22" s="680"/>
    </row>
    <row r="23" spans="1:27" s="1205" customFormat="1">
      <c r="A23" s="1219">
        <v>12</v>
      </c>
      <c r="B23" s="642" t="s">
        <v>5001</v>
      </c>
      <c r="C23" s="1293" t="s">
        <v>5003</v>
      </c>
      <c r="D23" s="848" t="s">
        <v>2066</v>
      </c>
      <c r="E23" s="1294" t="s">
        <v>2108</v>
      </c>
      <c r="F23" s="642" t="s">
        <v>5001</v>
      </c>
      <c r="G23" s="1293" t="s">
        <v>5003</v>
      </c>
      <c r="H23" s="848" t="s">
        <v>2066</v>
      </c>
      <c r="I23" s="1294" t="s">
        <v>2108</v>
      </c>
      <c r="J23" s="848"/>
      <c r="K23" s="848"/>
      <c r="L23" s="848"/>
      <c r="M23" s="848"/>
      <c r="N23" s="642" t="s">
        <v>2286</v>
      </c>
      <c r="O23" s="1296" t="s">
        <v>8258</v>
      </c>
      <c r="P23" s="1297" t="s">
        <v>11525</v>
      </c>
      <c r="Q23" s="246" t="s">
        <v>11614</v>
      </c>
      <c r="R23" s="1257" t="s">
        <v>11616</v>
      </c>
      <c r="S23" s="1257" t="s">
        <v>2084</v>
      </c>
      <c r="T23" s="246"/>
      <c r="U23" s="680"/>
      <c r="V23" s="1302"/>
      <c r="W23" s="316" t="s">
        <v>1044</v>
      </c>
      <c r="X23" s="246" t="s">
        <v>5001</v>
      </c>
      <c r="Y23" s="1236" t="s">
        <v>5003</v>
      </c>
      <c r="Z23" s="680" t="s">
        <v>2066</v>
      </c>
      <c r="AA23" s="680"/>
    </row>
    <row r="24" spans="1:27" s="1205" customFormat="1">
      <c r="A24" s="1219">
        <v>13</v>
      </c>
      <c r="B24" s="642" t="s">
        <v>2349</v>
      </c>
      <c r="C24" s="1295" t="s">
        <v>10780</v>
      </c>
      <c r="D24" s="642" t="s">
        <v>2066</v>
      </c>
      <c r="E24" s="1294" t="s">
        <v>2108</v>
      </c>
      <c r="F24" s="642" t="s">
        <v>2349</v>
      </c>
      <c r="G24" s="1295" t="s">
        <v>10780</v>
      </c>
      <c r="H24" s="642" t="s">
        <v>2066</v>
      </c>
      <c r="I24" s="1294" t="s">
        <v>2108</v>
      </c>
      <c r="J24" s="848"/>
      <c r="K24" s="848"/>
      <c r="L24" s="848"/>
      <c r="M24" s="848"/>
      <c r="N24" s="642" t="s">
        <v>2286</v>
      </c>
      <c r="O24" s="1296" t="s">
        <v>8258</v>
      </c>
      <c r="P24" s="1297" t="s">
        <v>11525</v>
      </c>
      <c r="Q24" s="124" t="s">
        <v>11645</v>
      </c>
      <c r="R24" s="246" t="s">
        <v>11685</v>
      </c>
      <c r="S24" s="1257" t="s">
        <v>2084</v>
      </c>
      <c r="T24" s="246"/>
      <c r="U24" s="680"/>
      <c r="V24" s="1302"/>
      <c r="W24" s="316" t="s">
        <v>1044</v>
      </c>
      <c r="X24" s="246" t="s">
        <v>2349</v>
      </c>
      <c r="Y24" s="1205" t="s">
        <v>10780</v>
      </c>
      <c r="Z24" s="246" t="s">
        <v>2066</v>
      </c>
      <c r="AA24" s="680"/>
    </row>
    <row r="25" spans="1:27" s="1205" customFormat="1">
      <c r="A25" s="1219">
        <v>14</v>
      </c>
      <c r="B25" s="642" t="s">
        <v>2354</v>
      </c>
      <c r="C25" s="642" t="s">
        <v>4826</v>
      </c>
      <c r="D25" s="848" t="s">
        <v>2088</v>
      </c>
      <c r="E25" s="1294" t="s">
        <v>2108</v>
      </c>
      <c r="F25" s="642" t="s">
        <v>2354</v>
      </c>
      <c r="G25" s="642" t="s">
        <v>4826</v>
      </c>
      <c r="H25" s="848" t="s">
        <v>2088</v>
      </c>
      <c r="I25" s="1294" t="s">
        <v>2108</v>
      </c>
      <c r="J25" s="848"/>
      <c r="K25" s="848"/>
      <c r="L25" s="848"/>
      <c r="M25" s="848"/>
      <c r="N25" s="642" t="s">
        <v>2286</v>
      </c>
      <c r="O25" s="1296" t="s">
        <v>8258</v>
      </c>
      <c r="P25" s="1297" t="s">
        <v>11525</v>
      </c>
      <c r="Q25" s="246" t="s">
        <v>11607</v>
      </c>
      <c r="R25" s="246" t="s">
        <v>11609</v>
      </c>
      <c r="S25" s="1257" t="s">
        <v>2084</v>
      </c>
      <c r="T25" s="246"/>
      <c r="U25" s="680"/>
      <c r="V25" s="1302"/>
      <c r="W25" s="316" t="s">
        <v>1044</v>
      </c>
      <c r="X25" s="246" t="s">
        <v>2354</v>
      </c>
      <c r="Y25" s="246" t="s">
        <v>4826</v>
      </c>
      <c r="Z25" s="680" t="s">
        <v>2088</v>
      </c>
      <c r="AA25" s="680"/>
    </row>
    <row r="26" spans="1:27" s="1205" customFormat="1">
      <c r="A26" s="1219">
        <v>15</v>
      </c>
      <c r="B26" s="642" t="s">
        <v>2352</v>
      </c>
      <c r="C26" s="1293" t="s">
        <v>4782</v>
      </c>
      <c r="D26" s="848" t="s">
        <v>6594</v>
      </c>
      <c r="E26" s="1294" t="s">
        <v>2108</v>
      </c>
      <c r="F26" s="642" t="s">
        <v>2352</v>
      </c>
      <c r="G26" s="1293" t="s">
        <v>4782</v>
      </c>
      <c r="H26" s="848" t="s">
        <v>6594</v>
      </c>
      <c r="I26" s="1294" t="s">
        <v>2108</v>
      </c>
      <c r="J26" s="848"/>
      <c r="K26" s="848"/>
      <c r="L26" s="848"/>
      <c r="M26" s="848"/>
      <c r="N26" s="642" t="s">
        <v>2286</v>
      </c>
      <c r="O26" s="1296" t="s">
        <v>8258</v>
      </c>
      <c r="P26" s="1297" t="s">
        <v>11525</v>
      </c>
      <c r="Q26" s="246" t="s">
        <v>11617</v>
      </c>
      <c r="R26" s="246" t="s">
        <v>11619</v>
      </c>
      <c r="S26" s="1257" t="s">
        <v>2084</v>
      </c>
      <c r="T26" s="246"/>
      <c r="U26" s="680"/>
      <c r="V26" s="1302"/>
      <c r="W26" s="316" t="s">
        <v>1044</v>
      </c>
      <c r="X26" s="246" t="s">
        <v>2352</v>
      </c>
      <c r="Y26" s="1236" t="s">
        <v>4782</v>
      </c>
      <c r="Z26" s="680" t="s">
        <v>6594</v>
      </c>
      <c r="AA26" s="680"/>
    </row>
    <row r="27" spans="1:27" s="1205" customFormat="1">
      <c r="A27" s="1219">
        <v>16</v>
      </c>
      <c r="B27" s="642" t="s">
        <v>5042</v>
      </c>
      <c r="C27" s="642" t="s">
        <v>5044</v>
      </c>
      <c r="D27" s="848" t="s">
        <v>2066</v>
      </c>
      <c r="E27" s="1294" t="s">
        <v>2108</v>
      </c>
      <c r="F27" s="642" t="s">
        <v>5042</v>
      </c>
      <c r="G27" s="642" t="s">
        <v>5044</v>
      </c>
      <c r="H27" s="848" t="s">
        <v>2066</v>
      </c>
      <c r="I27" s="1294" t="s">
        <v>2108</v>
      </c>
      <c r="J27" s="848"/>
      <c r="K27" s="848"/>
      <c r="L27" s="848"/>
      <c r="M27" s="848"/>
      <c r="N27" s="642" t="s">
        <v>2286</v>
      </c>
      <c r="O27" s="1296" t="s">
        <v>8258</v>
      </c>
      <c r="P27" s="1297" t="s">
        <v>11525</v>
      </c>
      <c r="Q27" s="246" t="s">
        <v>11658</v>
      </c>
      <c r="R27" s="246" t="s">
        <v>11686</v>
      </c>
      <c r="S27" s="1257" t="s">
        <v>2084</v>
      </c>
      <c r="T27" s="246"/>
      <c r="U27" s="680"/>
      <c r="V27" s="1302"/>
      <c r="W27" s="316" t="s">
        <v>1044</v>
      </c>
      <c r="X27" s="246" t="s">
        <v>5042</v>
      </c>
      <c r="Y27" s="246" t="s">
        <v>5044</v>
      </c>
      <c r="Z27" s="680" t="s">
        <v>2066</v>
      </c>
      <c r="AA27" s="680"/>
    </row>
    <row r="28" spans="1:27" s="1205" customFormat="1">
      <c r="A28" s="1219">
        <v>17</v>
      </c>
      <c r="B28" s="642" t="s">
        <v>2343</v>
      </c>
      <c r="C28" s="642" t="s">
        <v>5627</v>
      </c>
      <c r="D28" s="848" t="s">
        <v>2100</v>
      </c>
      <c r="E28" s="1294" t="s">
        <v>2108</v>
      </c>
      <c r="F28" s="642" t="s">
        <v>2343</v>
      </c>
      <c r="G28" s="642" t="s">
        <v>5627</v>
      </c>
      <c r="H28" s="848" t="s">
        <v>2100</v>
      </c>
      <c r="I28" s="1294" t="s">
        <v>2108</v>
      </c>
      <c r="J28" s="848"/>
      <c r="K28" s="848"/>
      <c r="L28" s="848"/>
      <c r="M28" s="848"/>
      <c r="N28" s="642" t="s">
        <v>2286</v>
      </c>
      <c r="O28" s="1296" t="s">
        <v>8258</v>
      </c>
      <c r="P28" s="1297" t="s">
        <v>11525</v>
      </c>
      <c r="Q28" s="246" t="s">
        <v>11665</v>
      </c>
      <c r="R28" s="680" t="s">
        <v>11687</v>
      </c>
      <c r="S28" s="680" t="s">
        <v>2084</v>
      </c>
      <c r="T28" s="680"/>
      <c r="U28" s="680"/>
      <c r="V28" s="1302"/>
      <c r="W28" s="316" t="s">
        <v>1044</v>
      </c>
      <c r="X28" s="246" t="s">
        <v>2343</v>
      </c>
      <c r="Y28" s="246" t="s">
        <v>5627</v>
      </c>
      <c r="Z28" s="680" t="s">
        <v>2100</v>
      </c>
      <c r="AA28" s="680"/>
    </row>
    <row r="29" spans="1:27" s="1205" customFormat="1">
      <c r="A29" s="1219">
        <v>18</v>
      </c>
      <c r="B29" s="642" t="s">
        <v>2357</v>
      </c>
      <c r="C29" s="642" t="s">
        <v>4751</v>
      </c>
      <c r="D29" s="848" t="s">
        <v>2066</v>
      </c>
      <c r="E29" s="1294" t="s">
        <v>2108</v>
      </c>
      <c r="F29" s="642" t="s">
        <v>2357</v>
      </c>
      <c r="G29" s="642" t="s">
        <v>4751</v>
      </c>
      <c r="H29" s="848" t="s">
        <v>2066</v>
      </c>
      <c r="I29" s="1294" t="s">
        <v>2108</v>
      </c>
      <c r="J29" s="848"/>
      <c r="K29" s="848"/>
      <c r="L29" s="848"/>
      <c r="M29" s="848"/>
      <c r="N29" s="642" t="s">
        <v>2286</v>
      </c>
      <c r="O29" s="1296" t="s">
        <v>8258</v>
      </c>
      <c r="P29" s="1297" t="s">
        <v>11525</v>
      </c>
      <c r="Q29" s="246" t="s">
        <v>11668</v>
      </c>
      <c r="R29" s="680" t="s">
        <v>11688</v>
      </c>
      <c r="S29" s="680" t="s">
        <v>2084</v>
      </c>
      <c r="T29" s="680"/>
      <c r="U29" s="680"/>
      <c r="V29" s="1302"/>
      <c r="W29" s="316" t="s">
        <v>1044</v>
      </c>
      <c r="X29" s="246" t="s">
        <v>2357</v>
      </c>
      <c r="Y29" s="246" t="s">
        <v>4751</v>
      </c>
      <c r="Z29" s="680" t="s">
        <v>2066</v>
      </c>
      <c r="AA29" s="680"/>
    </row>
    <row r="30" spans="1:27" s="1205" customFormat="1">
      <c r="A30" s="1219">
        <v>19</v>
      </c>
      <c r="B30" s="642" t="s">
        <v>2367</v>
      </c>
      <c r="C30" s="642" t="s">
        <v>4747</v>
      </c>
      <c r="D30" s="848" t="s">
        <v>2235</v>
      </c>
      <c r="E30" s="1294" t="s">
        <v>2108</v>
      </c>
      <c r="F30" s="642" t="s">
        <v>2367</v>
      </c>
      <c r="G30" s="642" t="s">
        <v>4747</v>
      </c>
      <c r="H30" s="848" t="s">
        <v>2235</v>
      </c>
      <c r="I30" s="1294" t="s">
        <v>2108</v>
      </c>
      <c r="J30" s="848"/>
      <c r="K30" s="848"/>
      <c r="L30" s="848"/>
      <c r="M30" s="848"/>
      <c r="N30" s="642" t="s">
        <v>2286</v>
      </c>
      <c r="O30" s="1296" t="s">
        <v>8258</v>
      </c>
      <c r="P30" s="1297" t="s">
        <v>11525</v>
      </c>
      <c r="Q30" s="246" t="s">
        <v>11624</v>
      </c>
      <c r="R30" s="680" t="s">
        <v>11626</v>
      </c>
      <c r="S30" s="680" t="s">
        <v>2084</v>
      </c>
      <c r="T30" s="680"/>
      <c r="U30" s="680"/>
      <c r="V30" s="1302"/>
      <c r="W30" s="316" t="s">
        <v>1044</v>
      </c>
      <c r="X30" s="246" t="s">
        <v>2367</v>
      </c>
      <c r="Y30" s="246" t="s">
        <v>4747</v>
      </c>
      <c r="Z30" s="680" t="s">
        <v>2235</v>
      </c>
      <c r="AA30" s="680"/>
    </row>
    <row r="31" spans="1:27" s="1205" customFormat="1">
      <c r="A31" s="1219">
        <v>20</v>
      </c>
      <c r="B31" s="642" t="s">
        <v>2861</v>
      </c>
      <c r="C31" s="642" t="s">
        <v>2862</v>
      </c>
      <c r="D31" s="848" t="s">
        <v>2088</v>
      </c>
      <c r="E31" s="1294" t="s">
        <v>2108</v>
      </c>
      <c r="F31" s="642" t="s">
        <v>2861</v>
      </c>
      <c r="G31" s="642" t="s">
        <v>2862</v>
      </c>
      <c r="H31" s="848" t="s">
        <v>2088</v>
      </c>
      <c r="I31" s="1294" t="s">
        <v>2108</v>
      </c>
      <c r="J31" s="848"/>
      <c r="K31" s="848"/>
      <c r="L31" s="848"/>
      <c r="M31" s="848"/>
      <c r="N31" s="642" t="s">
        <v>2286</v>
      </c>
      <c r="O31" s="1296" t="s">
        <v>8258</v>
      </c>
      <c r="P31" s="1297" t="s">
        <v>11525</v>
      </c>
      <c r="Q31" s="246" t="s">
        <v>11627</v>
      </c>
      <c r="R31" s="680" t="s">
        <v>11629</v>
      </c>
      <c r="S31" s="680" t="s">
        <v>2084</v>
      </c>
      <c r="T31" s="680"/>
      <c r="U31" s="680"/>
      <c r="V31" s="1302"/>
      <c r="W31" s="316" t="s">
        <v>1044</v>
      </c>
      <c r="X31" s="246" t="s">
        <v>2861</v>
      </c>
      <c r="Y31" s="246" t="s">
        <v>2862</v>
      </c>
      <c r="Z31" s="680" t="s">
        <v>2088</v>
      </c>
      <c r="AA31" s="680"/>
    </row>
    <row r="32" spans="1:27" s="1205" customFormat="1">
      <c r="A32" s="1219">
        <v>21</v>
      </c>
      <c r="B32" s="642" t="s">
        <v>6785</v>
      </c>
      <c r="C32" s="642" t="s">
        <v>4021</v>
      </c>
      <c r="D32" s="848" t="s">
        <v>2088</v>
      </c>
      <c r="E32" s="1294" t="s">
        <v>2108</v>
      </c>
      <c r="F32" s="642" t="s">
        <v>6785</v>
      </c>
      <c r="G32" s="642" t="s">
        <v>4021</v>
      </c>
      <c r="H32" s="848" t="s">
        <v>2088</v>
      </c>
      <c r="I32" s="1294" t="s">
        <v>2108</v>
      </c>
      <c r="J32" s="848"/>
      <c r="K32" s="848"/>
      <c r="L32" s="848"/>
      <c r="M32" s="848"/>
      <c r="N32" s="642" t="s">
        <v>2286</v>
      </c>
      <c r="O32" s="1296" t="s">
        <v>8258</v>
      </c>
      <c r="P32" s="1297" t="s">
        <v>11525</v>
      </c>
      <c r="Q32" s="246" t="s">
        <v>11635</v>
      </c>
      <c r="R32" s="680" t="s">
        <v>11631</v>
      </c>
      <c r="S32" s="680" t="s">
        <v>2084</v>
      </c>
      <c r="T32" s="680"/>
      <c r="U32" s="680"/>
      <c r="V32" s="1302"/>
      <c r="W32" s="316" t="s">
        <v>1044</v>
      </c>
      <c r="X32" s="246" t="s">
        <v>6785</v>
      </c>
      <c r="Y32" s="246" t="s">
        <v>4021</v>
      </c>
      <c r="Z32" s="680" t="s">
        <v>2088</v>
      </c>
      <c r="AA32" s="680"/>
    </row>
    <row r="33" spans="1:27" s="1205" customFormat="1">
      <c r="A33" s="1219">
        <v>61</v>
      </c>
      <c r="B33" s="642" t="s">
        <v>5509</v>
      </c>
      <c r="C33" s="642" t="s">
        <v>5510</v>
      </c>
      <c r="D33" s="642" t="s">
        <v>2096</v>
      </c>
      <c r="E33" s="642" t="s">
        <v>2108</v>
      </c>
      <c r="F33" s="642" t="s">
        <v>5509</v>
      </c>
      <c r="G33" s="642" t="s">
        <v>5510</v>
      </c>
      <c r="H33" s="642" t="s">
        <v>2096</v>
      </c>
      <c r="I33" s="642" t="s">
        <v>2108</v>
      </c>
      <c r="J33" s="642"/>
      <c r="K33" s="642"/>
      <c r="L33" s="642"/>
      <c r="M33" s="642"/>
      <c r="N33" s="642" t="s">
        <v>2286</v>
      </c>
      <c r="W33" s="316" t="s">
        <v>1044</v>
      </c>
      <c r="X33" s="246" t="s">
        <v>5509</v>
      </c>
      <c r="Y33" s="680" t="s">
        <v>5510</v>
      </c>
      <c r="Z33" s="680" t="s">
        <v>2096</v>
      </c>
      <c r="AA33" s="680"/>
    </row>
    <row r="34" spans="1:27" s="1205" customFormat="1">
      <c r="A34" s="1219">
        <v>62</v>
      </c>
      <c r="B34" s="642" t="s">
        <v>11689</v>
      </c>
      <c r="C34" s="642" t="s">
        <v>2858</v>
      </c>
      <c r="D34" s="642" t="s">
        <v>2088</v>
      </c>
      <c r="E34" s="642" t="s">
        <v>2108</v>
      </c>
      <c r="F34" s="642" t="s">
        <v>11689</v>
      </c>
      <c r="G34" s="642" t="s">
        <v>2858</v>
      </c>
      <c r="H34" s="642" t="s">
        <v>2088</v>
      </c>
      <c r="I34" s="642" t="s">
        <v>2108</v>
      </c>
      <c r="J34" s="642"/>
      <c r="K34" s="642"/>
      <c r="L34" s="642"/>
      <c r="M34" s="642"/>
      <c r="N34" s="642" t="s">
        <v>2286</v>
      </c>
      <c r="W34" s="316" t="s">
        <v>1044</v>
      </c>
      <c r="X34" s="246" t="s">
        <v>11689</v>
      </c>
      <c r="Y34" s="680" t="s">
        <v>2858</v>
      </c>
      <c r="Z34" s="680" t="s">
        <v>2088</v>
      </c>
      <c r="AA34" s="680"/>
    </row>
    <row r="35" spans="1:27" s="1205" customFormat="1">
      <c r="A35" s="1219">
        <v>22</v>
      </c>
      <c r="B35" s="246" t="s">
        <v>11604</v>
      </c>
      <c r="C35" s="246" t="s">
        <v>11605</v>
      </c>
      <c r="D35" s="680" t="s">
        <v>3212</v>
      </c>
      <c r="E35" s="1219" t="s">
        <v>2108</v>
      </c>
      <c r="F35" s="243" t="s">
        <v>11604</v>
      </c>
      <c r="G35" s="308" t="s">
        <v>11606</v>
      </c>
      <c r="H35" s="243" t="s">
        <v>3513</v>
      </c>
      <c r="I35" s="243" t="s">
        <v>2108</v>
      </c>
      <c r="J35" s="680"/>
      <c r="K35" s="680"/>
      <c r="L35" s="680"/>
      <c r="M35" s="680"/>
      <c r="N35" s="124" t="s">
        <v>2308</v>
      </c>
      <c r="O35" s="1296" t="s">
        <v>8258</v>
      </c>
      <c r="P35" s="1297" t="s">
        <v>11525</v>
      </c>
      <c r="Q35" s="246" t="s">
        <v>11636</v>
      </c>
      <c r="R35" s="680" t="s">
        <v>11638</v>
      </c>
      <c r="S35" s="680" t="s">
        <v>2084</v>
      </c>
      <c r="T35" s="680"/>
      <c r="U35" s="680"/>
      <c r="V35" s="1302"/>
      <c r="W35" s="316" t="s">
        <v>1044</v>
      </c>
      <c r="X35" s="246" t="s">
        <v>11604</v>
      </c>
      <c r="Y35" s="246" t="s">
        <v>11605</v>
      </c>
      <c r="Z35" s="680" t="s">
        <v>3212</v>
      </c>
      <c r="AA35" s="680"/>
    </row>
    <row r="36" spans="1:27" s="1205" customFormat="1">
      <c r="A36" s="1219">
        <v>23</v>
      </c>
      <c r="B36" s="246" t="s">
        <v>11607</v>
      </c>
      <c r="C36" s="246" t="s">
        <v>11608</v>
      </c>
      <c r="D36" s="680" t="s">
        <v>3212</v>
      </c>
      <c r="E36" s="1219" t="s">
        <v>2108</v>
      </c>
      <c r="F36" s="243" t="s">
        <v>11607</v>
      </c>
      <c r="G36" s="308" t="s">
        <v>11609</v>
      </c>
      <c r="H36" s="243" t="s">
        <v>3513</v>
      </c>
      <c r="I36" s="243" t="s">
        <v>2108</v>
      </c>
      <c r="J36" s="680"/>
      <c r="K36" s="680"/>
      <c r="L36" s="680"/>
      <c r="M36" s="680"/>
      <c r="N36" s="124" t="s">
        <v>2308</v>
      </c>
      <c r="O36" s="1296" t="s">
        <v>8258</v>
      </c>
      <c r="P36" s="1297" t="s">
        <v>11525</v>
      </c>
      <c r="Q36" s="246" t="s">
        <v>11642</v>
      </c>
      <c r="R36" s="680" t="s">
        <v>11644</v>
      </c>
      <c r="S36" s="680" t="s">
        <v>2084</v>
      </c>
      <c r="T36" s="680"/>
      <c r="U36" s="680"/>
      <c r="V36" s="1302"/>
      <c r="W36" s="316" t="s">
        <v>1044</v>
      </c>
      <c r="X36" s="246" t="s">
        <v>11607</v>
      </c>
      <c r="Y36" s="246" t="s">
        <v>11608</v>
      </c>
      <c r="Z36" s="680" t="s">
        <v>3212</v>
      </c>
      <c r="AA36" s="680"/>
    </row>
    <row r="37" spans="1:27" s="1205" customFormat="1">
      <c r="A37" s="1219">
        <v>24</v>
      </c>
      <c r="B37" s="246" t="s">
        <v>11610</v>
      </c>
      <c r="C37" s="246" t="s">
        <v>11611</v>
      </c>
      <c r="D37" s="680" t="s">
        <v>3212</v>
      </c>
      <c r="E37" s="1219" t="s">
        <v>2108</v>
      </c>
      <c r="F37" s="246" t="s">
        <v>11610</v>
      </c>
      <c r="G37" s="466" t="s">
        <v>11612</v>
      </c>
      <c r="H37" s="1125" t="s">
        <v>6756</v>
      </c>
      <c r="I37" s="1298" t="s">
        <v>2111</v>
      </c>
      <c r="J37" s="680"/>
      <c r="K37" s="680"/>
      <c r="L37" s="680"/>
      <c r="M37" s="680"/>
      <c r="N37" s="124" t="s">
        <v>2308</v>
      </c>
      <c r="O37" s="1296" t="s">
        <v>8258</v>
      </c>
      <c r="P37" s="1297" t="s">
        <v>11525</v>
      </c>
      <c r="Q37" s="246" t="s">
        <v>11650</v>
      </c>
      <c r="R37" s="680" t="s">
        <v>11647</v>
      </c>
      <c r="S37" s="680" t="s">
        <v>2084</v>
      </c>
      <c r="T37" s="680"/>
      <c r="U37" s="680"/>
      <c r="V37" s="1302"/>
      <c r="W37" s="316" t="s">
        <v>1044</v>
      </c>
      <c r="X37" s="246" t="s">
        <v>11613</v>
      </c>
      <c r="Y37" s="246" t="s">
        <v>11611</v>
      </c>
      <c r="Z37" s="680" t="s">
        <v>3212</v>
      </c>
      <c r="AA37" s="680"/>
    </row>
    <row r="38" spans="1:27" s="1205" customFormat="1">
      <c r="A38" s="1219">
        <v>25</v>
      </c>
      <c r="B38" s="246" t="s">
        <v>11614</v>
      </c>
      <c r="C38" s="246" t="s">
        <v>11615</v>
      </c>
      <c r="D38" s="246" t="s">
        <v>3212</v>
      </c>
      <c r="E38" s="1219" t="s">
        <v>2108</v>
      </c>
      <c r="F38" s="243" t="s">
        <v>11614</v>
      </c>
      <c r="G38" s="308" t="s">
        <v>11616</v>
      </c>
      <c r="H38" s="243" t="s">
        <v>3513</v>
      </c>
      <c r="I38" s="243" t="s">
        <v>2108</v>
      </c>
      <c r="J38" s="680"/>
      <c r="K38" s="680"/>
      <c r="L38" s="680"/>
      <c r="M38" s="680"/>
      <c r="N38" s="124" t="s">
        <v>2308</v>
      </c>
      <c r="O38" s="1296" t="s">
        <v>8258</v>
      </c>
      <c r="P38" s="1297" t="s">
        <v>11525</v>
      </c>
      <c r="Q38" s="246" t="s">
        <v>11654</v>
      </c>
      <c r="R38" s="680" t="s">
        <v>11652</v>
      </c>
      <c r="S38" s="680" t="s">
        <v>2084</v>
      </c>
      <c r="T38" s="680"/>
      <c r="U38" s="680"/>
      <c r="V38" s="1302"/>
      <c r="W38" s="316" t="s">
        <v>1044</v>
      </c>
      <c r="X38" s="246" t="s">
        <v>11614</v>
      </c>
      <c r="Y38" s="246" t="s">
        <v>11615</v>
      </c>
      <c r="Z38" s="246" t="s">
        <v>3212</v>
      </c>
      <c r="AA38" s="680"/>
    </row>
    <row r="39" spans="1:27" s="1205" customFormat="1">
      <c r="A39" s="1219">
        <v>26</v>
      </c>
      <c r="B39" s="246" t="s">
        <v>11617</v>
      </c>
      <c r="C39" s="246" t="s">
        <v>11618</v>
      </c>
      <c r="D39" s="680" t="s">
        <v>3212</v>
      </c>
      <c r="E39" s="1219" t="s">
        <v>2108</v>
      </c>
      <c r="F39" s="243" t="s">
        <v>11617</v>
      </c>
      <c r="G39" s="308" t="s">
        <v>11619</v>
      </c>
      <c r="H39" s="243" t="s">
        <v>3513</v>
      </c>
      <c r="I39" s="243" t="s">
        <v>2108</v>
      </c>
      <c r="J39" s="680"/>
      <c r="K39" s="680"/>
      <c r="L39" s="680"/>
      <c r="M39" s="680"/>
      <c r="N39" s="124" t="s">
        <v>2308</v>
      </c>
      <c r="O39" s="1296" t="s">
        <v>8258</v>
      </c>
      <c r="P39" s="1297" t="s">
        <v>11525</v>
      </c>
      <c r="Q39" s="246" t="s">
        <v>11690</v>
      </c>
      <c r="R39" s="680" t="s">
        <v>11691</v>
      </c>
      <c r="S39" s="680" t="s">
        <v>2084</v>
      </c>
      <c r="T39" s="680"/>
      <c r="U39" s="680"/>
      <c r="V39" s="1302"/>
      <c r="W39" s="316" t="s">
        <v>1044</v>
      </c>
      <c r="X39" s="246" t="s">
        <v>11617</v>
      </c>
      <c r="Y39" s="246" t="s">
        <v>11618</v>
      </c>
      <c r="Z39" s="680" t="s">
        <v>3212</v>
      </c>
      <c r="AA39" s="680"/>
    </row>
    <row r="40" spans="1:27" s="1205" customFormat="1">
      <c r="A40" s="1219">
        <v>27</v>
      </c>
      <c r="B40" s="246" t="s">
        <v>11620</v>
      </c>
      <c r="C40" s="246" t="s">
        <v>11621</v>
      </c>
      <c r="D40" s="680" t="s">
        <v>3212</v>
      </c>
      <c r="E40" s="1219" t="s">
        <v>2108</v>
      </c>
      <c r="F40" s="246" t="s">
        <v>11620</v>
      </c>
      <c r="G40" s="466" t="s">
        <v>11622</v>
      </c>
      <c r="H40" s="1125" t="s">
        <v>6756</v>
      </c>
      <c r="I40" s="1298" t="s">
        <v>2111</v>
      </c>
      <c r="J40" s="680"/>
      <c r="K40" s="680"/>
      <c r="L40" s="680"/>
      <c r="M40" s="680"/>
      <c r="N40" s="124" t="s">
        <v>2308</v>
      </c>
      <c r="O40" s="1296" t="s">
        <v>8258</v>
      </c>
      <c r="P40" s="1297" t="s">
        <v>11525</v>
      </c>
      <c r="Q40" s="246" t="s">
        <v>11692</v>
      </c>
      <c r="R40" s="680" t="s">
        <v>11693</v>
      </c>
      <c r="S40" s="680" t="s">
        <v>2084</v>
      </c>
      <c r="T40" s="680"/>
      <c r="U40" s="680"/>
      <c r="V40" s="1302"/>
      <c r="W40" s="316" t="s">
        <v>1044</v>
      </c>
      <c r="X40" s="246" t="s">
        <v>11623</v>
      </c>
      <c r="Y40" s="246" t="s">
        <v>11621</v>
      </c>
      <c r="Z40" s="680" t="s">
        <v>3212</v>
      </c>
      <c r="AA40" s="680"/>
    </row>
    <row r="41" spans="1:27" s="1205" customFormat="1">
      <c r="A41" s="1219">
        <v>28</v>
      </c>
      <c r="B41" s="246" t="s">
        <v>11624</v>
      </c>
      <c r="C41" s="246" t="s">
        <v>11625</v>
      </c>
      <c r="D41" s="680" t="s">
        <v>3212</v>
      </c>
      <c r="E41" s="1219" t="s">
        <v>2108</v>
      </c>
      <c r="F41" s="243" t="s">
        <v>11624</v>
      </c>
      <c r="G41" s="308" t="s">
        <v>11626</v>
      </c>
      <c r="H41" s="243" t="s">
        <v>3513</v>
      </c>
      <c r="I41" s="243" t="s">
        <v>2108</v>
      </c>
      <c r="J41" s="680"/>
      <c r="K41" s="680"/>
      <c r="L41" s="680"/>
      <c r="M41" s="680"/>
      <c r="N41" s="124" t="s">
        <v>2308</v>
      </c>
      <c r="O41" s="1296" t="s">
        <v>8258</v>
      </c>
      <c r="P41" s="1297" t="s">
        <v>11525</v>
      </c>
      <c r="Q41" s="246" t="s">
        <v>11694</v>
      </c>
      <c r="R41" s="680" t="s">
        <v>11695</v>
      </c>
      <c r="S41" s="680" t="s">
        <v>2084</v>
      </c>
      <c r="T41" s="680"/>
      <c r="U41" s="680"/>
      <c r="V41" s="1302"/>
      <c r="W41" s="316" t="s">
        <v>1044</v>
      </c>
      <c r="X41" s="246" t="s">
        <v>11624</v>
      </c>
      <c r="Y41" s="246" t="s">
        <v>11625</v>
      </c>
      <c r="Z41" s="680" t="s">
        <v>3212</v>
      </c>
      <c r="AA41" s="680"/>
    </row>
    <row r="42" spans="1:27" s="1205" customFormat="1">
      <c r="A42" s="1219">
        <v>29</v>
      </c>
      <c r="B42" s="246" t="s">
        <v>11627</v>
      </c>
      <c r="C42" s="246" t="s">
        <v>11628</v>
      </c>
      <c r="D42" s="680" t="s">
        <v>3212</v>
      </c>
      <c r="E42" s="1219" t="s">
        <v>2108</v>
      </c>
      <c r="F42" s="243" t="s">
        <v>11627</v>
      </c>
      <c r="G42" s="308" t="s">
        <v>11629</v>
      </c>
      <c r="H42" s="243" t="s">
        <v>3513</v>
      </c>
      <c r="I42" s="243" t="s">
        <v>2108</v>
      </c>
      <c r="J42" s="680"/>
      <c r="K42" s="680"/>
      <c r="L42" s="680"/>
      <c r="M42" s="680"/>
      <c r="N42" s="124" t="s">
        <v>2308</v>
      </c>
      <c r="O42" s="1296" t="s">
        <v>8258</v>
      </c>
      <c r="P42" s="1297" t="s">
        <v>11525</v>
      </c>
      <c r="Q42" s="246" t="s">
        <v>11624</v>
      </c>
      <c r="R42" s="680" t="s">
        <v>11696</v>
      </c>
      <c r="S42" s="680" t="s">
        <v>2084</v>
      </c>
      <c r="T42" s="680"/>
      <c r="U42" s="680"/>
      <c r="V42" s="1302"/>
      <c r="W42" s="316" t="s">
        <v>1044</v>
      </c>
      <c r="X42" s="246" t="s">
        <v>11627</v>
      </c>
      <c r="Y42" s="246" t="s">
        <v>11628</v>
      </c>
      <c r="Z42" s="680" t="s">
        <v>3212</v>
      </c>
      <c r="AA42" s="680"/>
    </row>
    <row r="43" spans="1:27" s="1205" customFormat="1">
      <c r="A43" s="1219">
        <v>30</v>
      </c>
      <c r="B43" s="246" t="s">
        <v>11630</v>
      </c>
      <c r="C43" s="680" t="s">
        <v>11631</v>
      </c>
      <c r="D43" s="680" t="s">
        <v>3212</v>
      </c>
      <c r="E43" s="1219" t="s">
        <v>2108</v>
      </c>
      <c r="F43" s="246" t="s">
        <v>11630</v>
      </c>
      <c r="G43" s="680" t="s">
        <v>11631</v>
      </c>
      <c r="H43" s="1125" t="s">
        <v>6756</v>
      </c>
      <c r="I43" s="1298" t="s">
        <v>2111</v>
      </c>
      <c r="J43" s="680"/>
      <c r="K43" s="680"/>
      <c r="L43" s="680"/>
      <c r="M43" s="680"/>
      <c r="N43" s="124" t="s">
        <v>2308</v>
      </c>
      <c r="O43" s="1296" t="s">
        <v>8258</v>
      </c>
      <c r="P43" s="1297" t="s">
        <v>11525</v>
      </c>
      <c r="Q43" s="246" t="s">
        <v>11627</v>
      </c>
      <c r="R43" s="680" t="s">
        <v>11697</v>
      </c>
      <c r="S43" s="680" t="s">
        <v>2084</v>
      </c>
      <c r="T43" s="680"/>
      <c r="U43" s="680"/>
      <c r="V43" s="1302"/>
      <c r="W43" s="316" t="s">
        <v>1044</v>
      </c>
      <c r="X43" s="246" t="s">
        <v>11635</v>
      </c>
      <c r="Y43" s="680" t="s">
        <v>11631</v>
      </c>
      <c r="Z43" s="680" t="s">
        <v>3212</v>
      </c>
      <c r="AA43" s="680"/>
    </row>
    <row r="44" spans="1:27" s="1205" customFormat="1">
      <c r="A44" s="1219">
        <v>31</v>
      </c>
      <c r="B44" s="246" t="s">
        <v>11636</v>
      </c>
      <c r="C44" s="680" t="s">
        <v>11637</v>
      </c>
      <c r="D44" s="680" t="s">
        <v>3212</v>
      </c>
      <c r="E44" s="1219" t="s">
        <v>2108</v>
      </c>
      <c r="F44" s="243" t="s">
        <v>11636</v>
      </c>
      <c r="G44" s="308" t="s">
        <v>11638</v>
      </c>
      <c r="H44" s="243" t="s">
        <v>3513</v>
      </c>
      <c r="I44" s="243" t="s">
        <v>2108</v>
      </c>
      <c r="J44" s="680"/>
      <c r="K44" s="680"/>
      <c r="L44" s="680"/>
      <c r="M44" s="680"/>
      <c r="N44" s="124" t="s">
        <v>2308</v>
      </c>
      <c r="O44" s="1296" t="s">
        <v>8258</v>
      </c>
      <c r="P44" s="1297" t="s">
        <v>11525</v>
      </c>
      <c r="Q44" s="246" t="s">
        <v>11698</v>
      </c>
      <c r="R44" s="680" t="s">
        <v>11699</v>
      </c>
      <c r="S44" s="680" t="s">
        <v>2084</v>
      </c>
      <c r="T44" s="680"/>
      <c r="U44" s="680"/>
      <c r="V44" s="1302"/>
      <c r="W44" s="316" t="s">
        <v>1044</v>
      </c>
      <c r="X44" s="246" t="s">
        <v>11636</v>
      </c>
      <c r="Y44" s="680" t="s">
        <v>11637</v>
      </c>
      <c r="Z44" s="680" t="s">
        <v>3212</v>
      </c>
      <c r="AA44" s="680"/>
    </row>
    <row r="45" spans="1:27" s="1205" customFormat="1">
      <c r="A45" s="1219">
        <v>32</v>
      </c>
      <c r="B45" s="246" t="s">
        <v>11642</v>
      </c>
      <c r="C45" s="680" t="s">
        <v>11643</v>
      </c>
      <c r="D45" s="680" t="s">
        <v>3212</v>
      </c>
      <c r="E45" s="1219" t="s">
        <v>2108</v>
      </c>
      <c r="F45" s="243" t="s">
        <v>11642</v>
      </c>
      <c r="G45" s="308" t="s">
        <v>11644</v>
      </c>
      <c r="H45" s="243" t="s">
        <v>3513</v>
      </c>
      <c r="I45" s="243" t="s">
        <v>2108</v>
      </c>
      <c r="J45" s="680"/>
      <c r="K45" s="680"/>
      <c r="L45" s="680"/>
      <c r="M45" s="680"/>
      <c r="N45" s="124" t="s">
        <v>2308</v>
      </c>
      <c r="O45" s="1296" t="s">
        <v>8258</v>
      </c>
      <c r="P45" s="1297" t="s">
        <v>11525</v>
      </c>
      <c r="Q45" s="246" t="s">
        <v>11636</v>
      </c>
      <c r="R45" s="680" t="s">
        <v>11700</v>
      </c>
      <c r="S45" s="680" t="s">
        <v>2084</v>
      </c>
      <c r="T45" s="680"/>
      <c r="U45" s="680"/>
      <c r="V45" s="1302"/>
      <c r="W45" s="316" t="s">
        <v>1044</v>
      </c>
      <c r="X45" s="246" t="s">
        <v>11642</v>
      </c>
      <c r="Y45" s="680" t="s">
        <v>11643</v>
      </c>
      <c r="Z45" s="680" t="s">
        <v>3212</v>
      </c>
      <c r="AA45" s="680"/>
    </row>
    <row r="46" spans="1:27" s="1205" customFormat="1">
      <c r="A46" s="1219">
        <v>33</v>
      </c>
      <c r="B46" s="246" t="s">
        <v>11646</v>
      </c>
      <c r="C46" s="680" t="s">
        <v>11647</v>
      </c>
      <c r="D46" s="680" t="s">
        <v>3212</v>
      </c>
      <c r="E46" s="1219" t="s">
        <v>2108</v>
      </c>
      <c r="F46" s="246" t="s">
        <v>11646</v>
      </c>
      <c r="G46" s="680" t="s">
        <v>11647</v>
      </c>
      <c r="H46" s="1125" t="s">
        <v>6756</v>
      </c>
      <c r="I46" s="1298" t="s">
        <v>2111</v>
      </c>
      <c r="J46" s="680"/>
      <c r="K46" s="680"/>
      <c r="L46" s="680"/>
      <c r="M46" s="680"/>
      <c r="N46" s="124" t="s">
        <v>2308</v>
      </c>
      <c r="O46" s="1296" t="s">
        <v>8258</v>
      </c>
      <c r="P46" s="1297" t="s">
        <v>11525</v>
      </c>
      <c r="Q46" s="246" t="s">
        <v>11642</v>
      </c>
      <c r="R46" s="680" t="s">
        <v>11701</v>
      </c>
      <c r="S46" s="680" t="s">
        <v>2084</v>
      </c>
      <c r="T46" s="680"/>
      <c r="U46" s="680"/>
      <c r="V46" s="1302"/>
      <c r="W46" s="316" t="s">
        <v>1044</v>
      </c>
      <c r="X46" s="246" t="s">
        <v>11650</v>
      </c>
      <c r="Y46" s="680" t="s">
        <v>11647</v>
      </c>
      <c r="Z46" s="680" t="s">
        <v>3212</v>
      </c>
      <c r="AA46" s="680"/>
    </row>
    <row r="47" spans="1:27" s="1205" customFormat="1">
      <c r="A47" s="1219">
        <v>34</v>
      </c>
      <c r="B47" s="246" t="s">
        <v>11651</v>
      </c>
      <c r="C47" s="246" t="s">
        <v>11652</v>
      </c>
      <c r="D47" s="680" t="s">
        <v>3212</v>
      </c>
      <c r="E47" s="1219" t="s">
        <v>2108</v>
      </c>
      <c r="F47" s="246" t="s">
        <v>11651</v>
      </c>
      <c r="G47" s="246" t="s">
        <v>11652</v>
      </c>
      <c r="H47" s="1125" t="s">
        <v>6756</v>
      </c>
      <c r="I47" s="1298" t="s">
        <v>2111</v>
      </c>
      <c r="J47" s="680"/>
      <c r="K47" s="680"/>
      <c r="L47" s="680"/>
      <c r="M47" s="680"/>
      <c r="N47" s="124" t="s">
        <v>2308</v>
      </c>
      <c r="O47" s="1296" t="s">
        <v>8258</v>
      </c>
      <c r="P47" s="1297" t="s">
        <v>11525</v>
      </c>
      <c r="Q47" s="246" t="s">
        <v>11702</v>
      </c>
      <c r="R47" s="680" t="s">
        <v>11703</v>
      </c>
      <c r="S47" s="680" t="s">
        <v>2084</v>
      </c>
      <c r="T47" s="680"/>
      <c r="U47" s="680"/>
      <c r="V47" s="1302"/>
      <c r="W47" s="316" t="s">
        <v>1044</v>
      </c>
      <c r="X47" s="246" t="s">
        <v>11654</v>
      </c>
      <c r="Y47" s="246" t="s">
        <v>11652</v>
      </c>
      <c r="Z47" s="680" t="s">
        <v>3212</v>
      </c>
      <c r="AA47" s="680"/>
    </row>
    <row r="48" spans="1:27" s="1205" customFormat="1">
      <c r="A48" s="1219">
        <v>35</v>
      </c>
      <c r="B48" s="246" t="s">
        <v>11690</v>
      </c>
      <c r="C48" s="246" t="s">
        <v>11704</v>
      </c>
      <c r="D48" s="680" t="s">
        <v>3212</v>
      </c>
      <c r="E48" s="1219" t="s">
        <v>2108</v>
      </c>
      <c r="F48" s="243" t="s">
        <v>11690</v>
      </c>
      <c r="G48" s="308" t="s">
        <v>11705</v>
      </c>
      <c r="H48" s="243" t="s">
        <v>3513</v>
      </c>
      <c r="I48" s="243" t="s">
        <v>2108</v>
      </c>
      <c r="J48" s="680"/>
      <c r="K48" s="680"/>
      <c r="L48" s="680"/>
      <c r="M48" s="680"/>
      <c r="N48" s="124" t="s">
        <v>2308</v>
      </c>
      <c r="O48" s="1296" t="s">
        <v>8258</v>
      </c>
      <c r="P48" s="1297" t="s">
        <v>11525</v>
      </c>
      <c r="Q48" s="246" t="s">
        <v>11706</v>
      </c>
      <c r="R48" s="680" t="s">
        <v>11707</v>
      </c>
      <c r="S48" s="680" t="s">
        <v>2084</v>
      </c>
      <c r="T48" s="680"/>
      <c r="U48" s="680"/>
      <c r="V48" s="1302"/>
      <c r="W48" s="316" t="s">
        <v>1044</v>
      </c>
      <c r="X48" s="246" t="s">
        <v>11690</v>
      </c>
      <c r="Y48" s="246" t="s">
        <v>11704</v>
      </c>
      <c r="Z48" s="680" t="s">
        <v>3212</v>
      </c>
      <c r="AA48" s="680"/>
    </row>
    <row r="49" spans="1:27" s="1205" customFormat="1">
      <c r="A49" s="1219">
        <v>36</v>
      </c>
      <c r="B49" s="246" t="s">
        <v>11658</v>
      </c>
      <c r="C49" s="246" t="s">
        <v>11708</v>
      </c>
      <c r="D49" s="680" t="s">
        <v>3212</v>
      </c>
      <c r="E49" s="1219" t="s">
        <v>2108</v>
      </c>
      <c r="F49" s="243" t="s">
        <v>11658</v>
      </c>
      <c r="G49" s="308" t="s">
        <v>11686</v>
      </c>
      <c r="H49" s="243" t="s">
        <v>3513</v>
      </c>
      <c r="I49" s="243" t="s">
        <v>2108</v>
      </c>
      <c r="J49" s="680"/>
      <c r="K49" s="680"/>
      <c r="L49" s="680"/>
      <c r="M49" s="680"/>
      <c r="N49" s="124" t="s">
        <v>2308</v>
      </c>
      <c r="O49" s="1296" t="s">
        <v>8258</v>
      </c>
      <c r="P49" s="1297" t="s">
        <v>11525</v>
      </c>
      <c r="Q49" s="246" t="s">
        <v>11709</v>
      </c>
      <c r="R49" s="680" t="s">
        <v>11710</v>
      </c>
      <c r="S49" s="680" t="s">
        <v>2084</v>
      </c>
      <c r="T49" s="680"/>
      <c r="U49" s="680"/>
      <c r="V49" s="1302"/>
      <c r="W49" s="316" t="s">
        <v>1044</v>
      </c>
      <c r="X49" s="246" t="s">
        <v>11658</v>
      </c>
      <c r="Y49" s="246" t="s">
        <v>11708</v>
      </c>
      <c r="Z49" s="680" t="s">
        <v>3212</v>
      </c>
      <c r="AA49" s="680"/>
    </row>
    <row r="50" spans="1:27" s="1205" customFormat="1">
      <c r="A50" s="1219">
        <v>37</v>
      </c>
      <c r="B50" s="246" t="s">
        <v>11692</v>
      </c>
      <c r="C50" s="246" t="s">
        <v>11711</v>
      </c>
      <c r="D50" s="680" t="s">
        <v>3212</v>
      </c>
      <c r="E50" s="1219" t="s">
        <v>2108</v>
      </c>
      <c r="F50" s="243" t="s">
        <v>11692</v>
      </c>
      <c r="G50" s="308" t="s">
        <v>11712</v>
      </c>
      <c r="H50" s="243" t="s">
        <v>3513</v>
      </c>
      <c r="I50" s="243" t="s">
        <v>2108</v>
      </c>
      <c r="J50" s="680"/>
      <c r="K50" s="680"/>
      <c r="L50" s="680"/>
      <c r="M50" s="680"/>
      <c r="N50" s="124" t="s">
        <v>2308</v>
      </c>
      <c r="O50" s="1296" t="s">
        <v>8258</v>
      </c>
      <c r="P50" s="1297" t="s">
        <v>11525</v>
      </c>
      <c r="Q50" s="246" t="s">
        <v>11713</v>
      </c>
      <c r="R50" s="680" t="s">
        <v>11714</v>
      </c>
      <c r="S50" s="680" t="s">
        <v>2084</v>
      </c>
      <c r="T50" s="680"/>
      <c r="U50" s="680"/>
      <c r="V50" s="1302"/>
      <c r="W50" s="316" t="s">
        <v>1044</v>
      </c>
      <c r="X50" s="246" t="s">
        <v>11692</v>
      </c>
      <c r="Y50" s="246" t="s">
        <v>11711</v>
      </c>
      <c r="Z50" s="680" t="s">
        <v>3212</v>
      </c>
      <c r="AA50" s="680"/>
    </row>
    <row r="51" spans="1:27" s="1205" customFormat="1">
      <c r="A51" s="1219">
        <v>38</v>
      </c>
      <c r="B51" s="246" t="s">
        <v>11694</v>
      </c>
      <c r="C51" s="246" t="s">
        <v>11715</v>
      </c>
      <c r="D51" s="680" t="s">
        <v>3212</v>
      </c>
      <c r="E51" s="1219" t="s">
        <v>2108</v>
      </c>
      <c r="F51" s="243" t="s">
        <v>11694</v>
      </c>
      <c r="G51" s="308" t="s">
        <v>11695</v>
      </c>
      <c r="H51" s="243" t="s">
        <v>3513</v>
      </c>
      <c r="I51" s="243" t="s">
        <v>2108</v>
      </c>
      <c r="J51" s="680"/>
      <c r="K51" s="680"/>
      <c r="L51" s="680"/>
      <c r="M51" s="680"/>
      <c r="N51" s="124" t="s">
        <v>2308</v>
      </c>
      <c r="O51" s="1296" t="s">
        <v>8258</v>
      </c>
      <c r="P51" s="1297" t="s">
        <v>11525</v>
      </c>
      <c r="Q51" s="246" t="s">
        <v>11716</v>
      </c>
      <c r="R51" s="680" t="s">
        <v>11717</v>
      </c>
      <c r="S51" s="680" t="s">
        <v>2084</v>
      </c>
      <c r="T51" s="680"/>
      <c r="U51" s="680"/>
      <c r="V51" s="1302"/>
      <c r="W51" s="316" t="s">
        <v>1044</v>
      </c>
      <c r="X51" s="246" t="s">
        <v>11694</v>
      </c>
      <c r="Y51" s="246" t="s">
        <v>11715</v>
      </c>
      <c r="Z51" s="680" t="s">
        <v>3212</v>
      </c>
      <c r="AA51" s="680"/>
    </row>
    <row r="52" spans="1:27" s="1205" customFormat="1">
      <c r="A52" s="1219">
        <v>39</v>
      </c>
      <c r="B52" s="246" t="s">
        <v>11718</v>
      </c>
      <c r="C52" s="246" t="s">
        <v>11719</v>
      </c>
      <c r="D52" s="680" t="s">
        <v>3212</v>
      </c>
      <c r="E52" s="1219" t="s">
        <v>2108</v>
      </c>
      <c r="F52" s="246" t="s">
        <v>11718</v>
      </c>
      <c r="G52" s="308" t="s">
        <v>11720</v>
      </c>
      <c r="H52" s="243" t="s">
        <v>3513</v>
      </c>
      <c r="I52" s="243" t="s">
        <v>2108</v>
      </c>
      <c r="J52" s="680"/>
      <c r="K52" s="680"/>
      <c r="L52" s="680"/>
      <c r="M52" s="680"/>
      <c r="N52" s="124" t="s">
        <v>2308</v>
      </c>
      <c r="O52" s="1296" t="s">
        <v>8258</v>
      </c>
      <c r="P52" s="1297" t="s">
        <v>11525</v>
      </c>
      <c r="Q52" s="246" t="s">
        <v>11721</v>
      </c>
      <c r="R52" s="680" t="s">
        <v>11722</v>
      </c>
      <c r="S52" s="680" t="s">
        <v>2084</v>
      </c>
      <c r="T52" s="680"/>
      <c r="U52" s="680"/>
      <c r="V52" s="1302"/>
      <c r="W52" s="316" t="s">
        <v>1044</v>
      </c>
      <c r="X52" s="246" t="s">
        <v>11624</v>
      </c>
      <c r="Y52" s="246" t="s">
        <v>11719</v>
      </c>
      <c r="Z52" s="680" t="s">
        <v>3212</v>
      </c>
      <c r="AA52" s="680"/>
    </row>
    <row r="53" spans="1:27" s="1205" customFormat="1">
      <c r="A53" s="1219">
        <v>40</v>
      </c>
      <c r="B53" s="246" t="s">
        <v>11723</v>
      </c>
      <c r="C53" s="246" t="s">
        <v>11724</v>
      </c>
      <c r="D53" s="680" t="s">
        <v>3212</v>
      </c>
      <c r="E53" s="1219" t="s">
        <v>2108</v>
      </c>
      <c r="F53" s="243" t="s">
        <v>11723</v>
      </c>
      <c r="G53" s="308" t="s">
        <v>11725</v>
      </c>
      <c r="H53" s="243" t="s">
        <v>3513</v>
      </c>
      <c r="I53" s="243" t="s">
        <v>2108</v>
      </c>
      <c r="J53" s="680"/>
      <c r="K53" s="680"/>
      <c r="L53" s="680"/>
      <c r="M53" s="680"/>
      <c r="N53" s="124" t="s">
        <v>2308</v>
      </c>
      <c r="O53" s="1296" t="s">
        <v>8258</v>
      </c>
      <c r="P53" s="1297" t="s">
        <v>11525</v>
      </c>
      <c r="Q53" s="246" t="s">
        <v>11726</v>
      </c>
      <c r="R53" s="680" t="s">
        <v>11727</v>
      </c>
      <c r="S53" s="680" t="s">
        <v>2084</v>
      </c>
      <c r="T53" s="680"/>
      <c r="U53" s="680"/>
      <c r="V53" s="1302"/>
      <c r="W53" s="316" t="s">
        <v>1044</v>
      </c>
      <c r="X53" s="246" t="s">
        <v>11627</v>
      </c>
      <c r="Y53" s="246" t="s">
        <v>11724</v>
      </c>
      <c r="Z53" s="680" t="s">
        <v>3212</v>
      </c>
      <c r="AA53" s="680"/>
    </row>
    <row r="54" spans="1:27" s="1205" customFormat="1">
      <c r="A54" s="1219">
        <v>41</v>
      </c>
      <c r="B54" s="246" t="s">
        <v>11698</v>
      </c>
      <c r="C54" s="246" t="s">
        <v>11728</v>
      </c>
      <c r="D54" s="680" t="s">
        <v>3212</v>
      </c>
      <c r="E54" s="1219" t="s">
        <v>2108</v>
      </c>
      <c r="F54" s="243" t="s">
        <v>11698</v>
      </c>
      <c r="G54" s="308" t="s">
        <v>11699</v>
      </c>
      <c r="H54" s="243" t="s">
        <v>3513</v>
      </c>
      <c r="I54" s="243" t="s">
        <v>2108</v>
      </c>
      <c r="J54" s="680"/>
      <c r="K54" s="680"/>
      <c r="L54" s="680"/>
      <c r="M54" s="680"/>
      <c r="N54" s="124" t="s">
        <v>2308</v>
      </c>
      <c r="O54" s="1296" t="s">
        <v>8258</v>
      </c>
      <c r="P54" s="1297" t="s">
        <v>11525</v>
      </c>
      <c r="Q54" s="246" t="s">
        <v>11729</v>
      </c>
      <c r="R54" s="680" t="s">
        <v>11730</v>
      </c>
      <c r="S54" s="680" t="s">
        <v>2084</v>
      </c>
      <c r="T54" s="680"/>
      <c r="U54" s="680"/>
      <c r="V54" s="1302"/>
      <c r="W54" s="316" t="s">
        <v>1044</v>
      </c>
      <c r="X54" s="246" t="s">
        <v>11698</v>
      </c>
      <c r="Y54" s="246" t="s">
        <v>11728</v>
      </c>
      <c r="Z54" s="680" t="s">
        <v>3212</v>
      </c>
      <c r="AA54" s="680"/>
    </row>
    <row r="55" spans="1:27" s="1205" customFormat="1">
      <c r="A55" s="1219">
        <v>42</v>
      </c>
      <c r="B55" s="246" t="s">
        <v>11731</v>
      </c>
      <c r="C55" s="246" t="s">
        <v>11732</v>
      </c>
      <c r="D55" s="680" t="s">
        <v>3212</v>
      </c>
      <c r="E55" s="1219" t="s">
        <v>2108</v>
      </c>
      <c r="F55" s="246" t="s">
        <v>11731</v>
      </c>
      <c r="G55" s="466" t="s">
        <v>11733</v>
      </c>
      <c r="H55" s="680" t="s">
        <v>3212</v>
      </c>
      <c r="I55" s="1219" t="s">
        <v>2108</v>
      </c>
      <c r="J55" s="680"/>
      <c r="K55" s="680"/>
      <c r="L55" s="680"/>
      <c r="M55" s="680"/>
      <c r="N55" s="124" t="s">
        <v>4189</v>
      </c>
      <c r="O55" s="1296" t="s">
        <v>8258</v>
      </c>
      <c r="P55" s="1297" t="s">
        <v>11525</v>
      </c>
      <c r="Q55" s="246" t="s">
        <v>11734</v>
      </c>
      <c r="R55" s="680" t="s">
        <v>11735</v>
      </c>
      <c r="S55" s="680" t="s">
        <v>2084</v>
      </c>
      <c r="T55" s="680"/>
      <c r="U55" s="680"/>
      <c r="V55" s="1302"/>
      <c r="W55" s="316" t="s">
        <v>1044</v>
      </c>
      <c r="X55" s="246" t="s">
        <v>11636</v>
      </c>
      <c r="Y55" s="246" t="s">
        <v>11732</v>
      </c>
      <c r="Z55" s="680" t="s">
        <v>3212</v>
      </c>
      <c r="AA55" s="680"/>
    </row>
    <row r="56" spans="1:27" s="1205" customFormat="1">
      <c r="A56" s="1219">
        <v>43</v>
      </c>
      <c r="B56" s="246" t="s">
        <v>11736</v>
      </c>
      <c r="C56" s="246" t="s">
        <v>11737</v>
      </c>
      <c r="D56" s="680" t="s">
        <v>3212</v>
      </c>
      <c r="E56" s="1219" t="s">
        <v>2108</v>
      </c>
      <c r="F56" s="246" t="s">
        <v>11736</v>
      </c>
      <c r="G56" s="466" t="s">
        <v>11738</v>
      </c>
      <c r="H56" s="680" t="s">
        <v>3212</v>
      </c>
      <c r="I56" s="1219" t="s">
        <v>2108</v>
      </c>
      <c r="J56" s="680"/>
      <c r="K56" s="680"/>
      <c r="L56" s="680"/>
      <c r="M56" s="680"/>
      <c r="N56" s="124" t="s">
        <v>4189</v>
      </c>
      <c r="O56" s="1296" t="s">
        <v>8258</v>
      </c>
      <c r="P56" s="1297" t="s">
        <v>11525</v>
      </c>
      <c r="Q56" s="246" t="s">
        <v>11739</v>
      </c>
      <c r="R56" s="680" t="s">
        <v>11740</v>
      </c>
      <c r="S56" s="680" t="s">
        <v>2084</v>
      </c>
      <c r="T56" s="680"/>
      <c r="U56" s="680"/>
      <c r="V56" s="1302"/>
      <c r="W56" s="316" t="s">
        <v>1044</v>
      </c>
      <c r="X56" s="246" t="s">
        <v>11642</v>
      </c>
      <c r="Y56" s="246" t="s">
        <v>11737</v>
      </c>
      <c r="Z56" s="680" t="s">
        <v>3212</v>
      </c>
      <c r="AA56" s="680"/>
    </row>
    <row r="57" spans="1:27" s="1205" customFormat="1">
      <c r="A57" s="1219">
        <v>44</v>
      </c>
      <c r="B57" s="246" t="s">
        <v>11741</v>
      </c>
      <c r="C57" s="246" t="s">
        <v>11703</v>
      </c>
      <c r="D57" s="680" t="s">
        <v>3212</v>
      </c>
      <c r="E57" s="1219" t="s">
        <v>2108</v>
      </c>
      <c r="F57" s="246" t="s">
        <v>11741</v>
      </c>
      <c r="G57" s="246" t="s">
        <v>11703</v>
      </c>
      <c r="H57" s="1125" t="s">
        <v>6756</v>
      </c>
      <c r="I57" s="1298" t="s">
        <v>2111</v>
      </c>
      <c r="J57" s="680"/>
      <c r="K57" s="680"/>
      <c r="L57" s="680"/>
      <c r="M57" s="680"/>
      <c r="N57" s="124" t="s">
        <v>2308</v>
      </c>
      <c r="O57" s="1296" t="s">
        <v>8258</v>
      </c>
      <c r="P57" s="1297" t="s">
        <v>11525</v>
      </c>
      <c r="Q57" s="246" t="s">
        <v>11669</v>
      </c>
      <c r="R57" s="680" t="s">
        <v>11667</v>
      </c>
      <c r="S57" s="680" t="s">
        <v>2084</v>
      </c>
      <c r="T57" s="680"/>
      <c r="U57" s="680"/>
      <c r="V57" s="1302"/>
      <c r="W57" s="316" t="s">
        <v>1044</v>
      </c>
      <c r="X57" s="246" t="s">
        <v>11702</v>
      </c>
      <c r="Y57" s="246" t="s">
        <v>11703</v>
      </c>
      <c r="Z57" s="680" t="s">
        <v>3212</v>
      </c>
      <c r="AA57" s="680"/>
    </row>
    <row r="58" spans="1:27" s="1205" customFormat="1">
      <c r="A58" s="1219">
        <v>45</v>
      </c>
      <c r="B58" s="246" t="s">
        <v>11742</v>
      </c>
      <c r="C58" s="246" t="s">
        <v>11707</v>
      </c>
      <c r="D58" s="680" t="s">
        <v>3212</v>
      </c>
      <c r="E58" s="1219" t="s">
        <v>2108</v>
      </c>
      <c r="F58" s="246" t="s">
        <v>11742</v>
      </c>
      <c r="G58" s="246" t="s">
        <v>11707</v>
      </c>
      <c r="H58" s="1125" t="s">
        <v>6756</v>
      </c>
      <c r="I58" s="1298" t="s">
        <v>2111</v>
      </c>
      <c r="J58" s="680"/>
      <c r="K58" s="680"/>
      <c r="L58" s="680"/>
      <c r="M58" s="680"/>
      <c r="N58" s="124" t="s">
        <v>2308</v>
      </c>
      <c r="O58" s="1296" t="s">
        <v>8258</v>
      </c>
      <c r="P58" s="1297" t="s">
        <v>11525</v>
      </c>
      <c r="Q58" s="246" t="s">
        <v>11613</v>
      </c>
      <c r="R58" s="680" t="s">
        <v>11612</v>
      </c>
      <c r="S58" s="680" t="s">
        <v>2084</v>
      </c>
      <c r="T58" s="680"/>
      <c r="U58" s="680"/>
      <c r="V58" s="1302"/>
      <c r="W58" s="316" t="s">
        <v>1044</v>
      </c>
      <c r="X58" s="246" t="s">
        <v>11706</v>
      </c>
      <c r="Y58" s="246" t="s">
        <v>11707</v>
      </c>
      <c r="Z58" s="680" t="s">
        <v>3212</v>
      </c>
      <c r="AA58" s="680"/>
    </row>
    <row r="59" spans="1:27" s="1205" customFormat="1">
      <c r="A59" s="1219">
        <v>46</v>
      </c>
      <c r="B59" s="246" t="s">
        <v>11709</v>
      </c>
      <c r="C59" s="246" t="s">
        <v>11743</v>
      </c>
      <c r="D59" s="680" t="s">
        <v>3212</v>
      </c>
      <c r="E59" s="1219" t="s">
        <v>2108</v>
      </c>
      <c r="F59" s="243" t="s">
        <v>11709</v>
      </c>
      <c r="G59" s="308" t="s">
        <v>11710</v>
      </c>
      <c r="H59" s="243" t="s">
        <v>3513</v>
      </c>
      <c r="I59" s="243" t="s">
        <v>2108</v>
      </c>
      <c r="J59" s="680"/>
      <c r="K59" s="680"/>
      <c r="L59" s="680"/>
      <c r="M59" s="680"/>
      <c r="N59" s="124" t="s">
        <v>2308</v>
      </c>
      <c r="O59" s="1296" t="s">
        <v>8258</v>
      </c>
      <c r="P59" s="1297" t="s">
        <v>11525</v>
      </c>
      <c r="Q59" s="246" t="s">
        <v>11623</v>
      </c>
      <c r="R59" s="680" t="s">
        <v>11622</v>
      </c>
      <c r="S59" s="680" t="s">
        <v>2084</v>
      </c>
      <c r="T59" s="680"/>
      <c r="U59" s="680"/>
      <c r="V59" s="1302"/>
      <c r="W59" s="316" t="s">
        <v>1044</v>
      </c>
      <c r="X59" s="246" t="s">
        <v>11709</v>
      </c>
      <c r="Y59" s="246" t="s">
        <v>11743</v>
      </c>
      <c r="Z59" s="680" t="s">
        <v>3212</v>
      </c>
      <c r="AA59" s="680"/>
    </row>
    <row r="60" spans="1:27" s="1205" customFormat="1">
      <c r="A60" s="1219">
        <v>47</v>
      </c>
      <c r="B60" s="246" t="s">
        <v>11744</v>
      </c>
      <c r="C60" s="680" t="s">
        <v>11714</v>
      </c>
      <c r="D60" s="680" t="s">
        <v>3212</v>
      </c>
      <c r="E60" s="1219" t="s">
        <v>2108</v>
      </c>
      <c r="F60" s="246" t="s">
        <v>11744</v>
      </c>
      <c r="G60" s="680" t="s">
        <v>11714</v>
      </c>
      <c r="H60" s="1125" t="s">
        <v>6756</v>
      </c>
      <c r="I60" s="1298" t="s">
        <v>2111</v>
      </c>
      <c r="J60" s="680"/>
      <c r="K60" s="680"/>
      <c r="L60" s="680"/>
      <c r="M60" s="680"/>
      <c r="N60" s="124" t="s">
        <v>2308</v>
      </c>
      <c r="W60" s="316" t="s">
        <v>1044</v>
      </c>
      <c r="X60" s="246" t="s">
        <v>11713</v>
      </c>
      <c r="Y60" s="680" t="s">
        <v>11714</v>
      </c>
      <c r="Z60" s="680" t="s">
        <v>3212</v>
      </c>
      <c r="AA60" s="680"/>
    </row>
    <row r="61" spans="1:27" s="1205" customFormat="1">
      <c r="A61" s="1219">
        <v>48</v>
      </c>
      <c r="B61" s="246" t="s">
        <v>11716</v>
      </c>
      <c r="C61" s="680" t="s">
        <v>11745</v>
      </c>
      <c r="D61" s="680" t="s">
        <v>3212</v>
      </c>
      <c r="E61" s="1219" t="s">
        <v>2108</v>
      </c>
      <c r="F61" s="243" t="s">
        <v>11716</v>
      </c>
      <c r="G61" s="308" t="s">
        <v>11717</v>
      </c>
      <c r="H61" s="243" t="s">
        <v>3513</v>
      </c>
      <c r="I61" s="243" t="s">
        <v>2108</v>
      </c>
      <c r="J61" s="680"/>
      <c r="K61" s="680"/>
      <c r="L61" s="680"/>
      <c r="M61" s="680"/>
      <c r="N61" s="124" t="s">
        <v>2308</v>
      </c>
      <c r="W61" s="316" t="s">
        <v>1044</v>
      </c>
      <c r="X61" s="246" t="s">
        <v>11716</v>
      </c>
      <c r="Y61" s="680" t="s">
        <v>11745</v>
      </c>
      <c r="Z61" s="680" t="s">
        <v>3212</v>
      </c>
      <c r="AA61" s="680"/>
    </row>
    <row r="62" spans="1:27" s="1205" customFormat="1">
      <c r="A62" s="1219">
        <v>49</v>
      </c>
      <c r="B62" s="246" t="s">
        <v>11746</v>
      </c>
      <c r="C62" s="680" t="s">
        <v>11722</v>
      </c>
      <c r="D62" s="680" t="s">
        <v>3212</v>
      </c>
      <c r="E62" s="1219" t="s">
        <v>2108</v>
      </c>
      <c r="F62" s="246" t="s">
        <v>11746</v>
      </c>
      <c r="G62" s="680" t="s">
        <v>11722</v>
      </c>
      <c r="H62" s="1125" t="s">
        <v>6756</v>
      </c>
      <c r="I62" s="1298" t="s">
        <v>2111</v>
      </c>
      <c r="J62" s="680"/>
      <c r="K62" s="680"/>
      <c r="L62" s="680"/>
      <c r="M62" s="680"/>
      <c r="N62" s="124" t="s">
        <v>2308</v>
      </c>
      <c r="W62" s="316" t="s">
        <v>1044</v>
      </c>
      <c r="X62" s="246" t="s">
        <v>11721</v>
      </c>
      <c r="Y62" s="680" t="s">
        <v>11722</v>
      </c>
      <c r="Z62" s="680" t="s">
        <v>3212</v>
      </c>
      <c r="AA62" s="680"/>
    </row>
    <row r="63" spans="1:27" s="1205" customFormat="1">
      <c r="A63" s="1219">
        <v>50</v>
      </c>
      <c r="B63" s="246" t="s">
        <v>11747</v>
      </c>
      <c r="C63" s="680" t="s">
        <v>11748</v>
      </c>
      <c r="D63" s="680" t="s">
        <v>3212</v>
      </c>
      <c r="E63" s="1219" t="s">
        <v>2108</v>
      </c>
      <c r="F63" s="246" t="s">
        <v>11747</v>
      </c>
      <c r="G63" s="1125" t="s">
        <v>11749</v>
      </c>
      <c r="H63" s="680" t="s">
        <v>3212</v>
      </c>
      <c r="I63" s="1219" t="s">
        <v>2108</v>
      </c>
      <c r="J63" s="680"/>
      <c r="K63" s="680"/>
      <c r="L63" s="680"/>
      <c r="M63" s="680"/>
      <c r="N63" s="124" t="s">
        <v>2308</v>
      </c>
      <c r="W63" s="316" t="s">
        <v>1044</v>
      </c>
      <c r="X63" s="246" t="s">
        <v>11747</v>
      </c>
      <c r="Y63" s="680" t="s">
        <v>11748</v>
      </c>
      <c r="Z63" s="680" t="s">
        <v>3212</v>
      </c>
      <c r="AA63" s="680"/>
    </row>
    <row r="64" spans="1:27" s="1205" customFormat="1">
      <c r="A64" s="1219">
        <v>51</v>
      </c>
      <c r="B64" s="246" t="s">
        <v>11750</v>
      </c>
      <c r="C64" s="680" t="s">
        <v>11730</v>
      </c>
      <c r="D64" s="680" t="s">
        <v>3212</v>
      </c>
      <c r="E64" s="1219" t="s">
        <v>2108</v>
      </c>
      <c r="F64" s="246" t="s">
        <v>11750</v>
      </c>
      <c r="G64" s="1125" t="s">
        <v>11751</v>
      </c>
      <c r="H64" s="1125" t="s">
        <v>6756</v>
      </c>
      <c r="I64" s="1298" t="s">
        <v>2111</v>
      </c>
      <c r="J64" s="680"/>
      <c r="K64" s="680"/>
      <c r="L64" s="680"/>
      <c r="M64" s="680"/>
      <c r="N64" s="124" t="s">
        <v>2308</v>
      </c>
      <c r="W64" s="316" t="s">
        <v>1044</v>
      </c>
      <c r="X64" s="246" t="s">
        <v>11752</v>
      </c>
      <c r="Y64" s="680" t="s">
        <v>11730</v>
      </c>
      <c r="Z64" s="680" t="s">
        <v>3212</v>
      </c>
      <c r="AA64" s="680"/>
    </row>
    <row r="65" spans="1:27" s="1205" customFormat="1">
      <c r="A65" s="1219">
        <v>52</v>
      </c>
      <c r="B65" s="246" t="s">
        <v>11655</v>
      </c>
      <c r="C65" s="680" t="s">
        <v>11656</v>
      </c>
      <c r="D65" s="680" t="s">
        <v>3212</v>
      </c>
      <c r="E65" s="1219" t="s">
        <v>2108</v>
      </c>
      <c r="F65" s="246" t="s">
        <v>11655</v>
      </c>
      <c r="G65" s="1125" t="s">
        <v>11657</v>
      </c>
      <c r="H65" s="680" t="s">
        <v>3212</v>
      </c>
      <c r="I65" s="1219" t="s">
        <v>2108</v>
      </c>
      <c r="J65" s="680"/>
      <c r="K65" s="680"/>
      <c r="L65" s="680"/>
      <c r="M65" s="680"/>
      <c r="N65" s="124" t="s">
        <v>2308</v>
      </c>
      <c r="W65" s="316" t="s">
        <v>1044</v>
      </c>
      <c r="X65" s="246" t="s">
        <v>11655</v>
      </c>
      <c r="Y65" s="680" t="s">
        <v>11656</v>
      </c>
      <c r="Z65" s="680" t="s">
        <v>3212</v>
      </c>
      <c r="AA65" s="680"/>
    </row>
    <row r="66" spans="1:27" s="1205" customFormat="1">
      <c r="A66" s="1219">
        <v>53</v>
      </c>
      <c r="B66" s="246" t="s">
        <v>11662</v>
      </c>
      <c r="C66" s="680" t="s">
        <v>11663</v>
      </c>
      <c r="D66" s="680" t="s">
        <v>3212</v>
      </c>
      <c r="E66" s="1219" t="s">
        <v>2108</v>
      </c>
      <c r="F66" s="246" t="s">
        <v>11662</v>
      </c>
      <c r="G66" s="1125" t="s">
        <v>11664</v>
      </c>
      <c r="H66" s="680" t="s">
        <v>3212</v>
      </c>
      <c r="I66" s="1219" t="s">
        <v>2108</v>
      </c>
      <c r="J66" s="680"/>
      <c r="K66" s="680"/>
      <c r="L66" s="680"/>
      <c r="M66" s="680"/>
      <c r="N66" s="124" t="s">
        <v>2308</v>
      </c>
      <c r="W66" s="316" t="s">
        <v>1044</v>
      </c>
      <c r="X66" s="246" t="s">
        <v>11662</v>
      </c>
      <c r="Y66" s="680" t="s">
        <v>11663</v>
      </c>
      <c r="Z66" s="680" t="s">
        <v>3212</v>
      </c>
      <c r="AA66" s="680"/>
    </row>
    <row r="67" spans="1:27" s="1205" customFormat="1">
      <c r="A67" s="1219">
        <v>54</v>
      </c>
      <c r="B67" s="246" t="s">
        <v>11666</v>
      </c>
      <c r="C67" s="680" t="s">
        <v>11667</v>
      </c>
      <c r="D67" s="680" t="s">
        <v>3212</v>
      </c>
      <c r="E67" s="1219" t="s">
        <v>2108</v>
      </c>
      <c r="F67" s="246" t="s">
        <v>11666</v>
      </c>
      <c r="G67" s="680" t="s">
        <v>11667</v>
      </c>
      <c r="H67" s="1125" t="s">
        <v>6756</v>
      </c>
      <c r="I67" s="1298" t="s">
        <v>2111</v>
      </c>
      <c r="J67" s="680"/>
      <c r="K67" s="680"/>
      <c r="L67" s="680"/>
      <c r="M67" s="680"/>
      <c r="N67" s="124" t="s">
        <v>2308</v>
      </c>
      <c r="W67" s="316" t="s">
        <v>1044</v>
      </c>
      <c r="X67" s="246" t="s">
        <v>11669</v>
      </c>
      <c r="Y67" s="680" t="s">
        <v>11667</v>
      </c>
      <c r="Z67" s="680" t="s">
        <v>3212</v>
      </c>
      <c r="AA67" s="680"/>
    </row>
    <row r="68" spans="1:27" s="1205" customFormat="1">
      <c r="A68" s="1219">
        <v>55</v>
      </c>
      <c r="B68" s="246" t="s">
        <v>11753</v>
      </c>
      <c r="C68" s="680" t="s">
        <v>11754</v>
      </c>
      <c r="D68" s="680" t="s">
        <v>11755</v>
      </c>
      <c r="E68" s="1219" t="s">
        <v>2108</v>
      </c>
      <c r="F68" s="246" t="s">
        <v>11753</v>
      </c>
      <c r="G68" s="680" t="s">
        <v>11754</v>
      </c>
      <c r="H68" s="680" t="s">
        <v>11755</v>
      </c>
      <c r="I68" s="1219" t="s">
        <v>2108</v>
      </c>
      <c r="J68" s="680"/>
      <c r="K68" s="680"/>
      <c r="L68" s="680"/>
      <c r="M68" s="680"/>
      <c r="N68" s="124" t="s">
        <v>4189</v>
      </c>
      <c r="W68" s="316" t="s">
        <v>1044</v>
      </c>
      <c r="X68" s="246" t="s">
        <v>11753</v>
      </c>
      <c r="Y68" s="680" t="s">
        <v>11754</v>
      </c>
      <c r="Z68" s="680" t="s">
        <v>11755</v>
      </c>
      <c r="AA68" s="680"/>
    </row>
    <row r="69" spans="1:27" s="1205" customFormat="1">
      <c r="A69" s="1219">
        <v>56</v>
      </c>
      <c r="B69" s="246" t="s">
        <v>11756</v>
      </c>
      <c r="C69" s="680" t="s">
        <v>11757</v>
      </c>
      <c r="D69" s="680" t="s">
        <v>11755</v>
      </c>
      <c r="E69" s="1219" t="s">
        <v>2108</v>
      </c>
      <c r="F69" s="246" t="s">
        <v>11756</v>
      </c>
      <c r="G69" s="680" t="s">
        <v>11757</v>
      </c>
      <c r="H69" s="680" t="s">
        <v>11755</v>
      </c>
      <c r="I69" s="308" t="s">
        <v>2085</v>
      </c>
      <c r="J69" s="680"/>
      <c r="K69" s="680"/>
      <c r="L69" s="680"/>
      <c r="M69" s="680"/>
      <c r="N69" s="124" t="s">
        <v>4189</v>
      </c>
      <c r="W69" s="316" t="s">
        <v>1044</v>
      </c>
      <c r="X69" s="246" t="s">
        <v>11756</v>
      </c>
      <c r="Y69" s="680" t="s">
        <v>11757</v>
      </c>
      <c r="Z69" s="680" t="s">
        <v>11755</v>
      </c>
      <c r="AA69" s="680"/>
    </row>
    <row r="70" spans="1:27" s="1205" customFormat="1">
      <c r="A70" s="1219">
        <v>57</v>
      </c>
      <c r="B70" s="246" t="s">
        <v>11758</v>
      </c>
      <c r="C70" s="680" t="s">
        <v>11759</v>
      </c>
      <c r="D70" s="680" t="s">
        <v>11755</v>
      </c>
      <c r="E70" s="1219" t="s">
        <v>2108</v>
      </c>
      <c r="F70" s="246" t="s">
        <v>11758</v>
      </c>
      <c r="G70" s="680" t="s">
        <v>11759</v>
      </c>
      <c r="H70" s="680" t="s">
        <v>11755</v>
      </c>
      <c r="I70" s="308" t="s">
        <v>2085</v>
      </c>
      <c r="J70" s="680"/>
      <c r="K70" s="680"/>
      <c r="L70" s="680"/>
      <c r="M70" s="680"/>
      <c r="N70" s="124" t="s">
        <v>2308</v>
      </c>
      <c r="W70" s="316" t="s">
        <v>1044</v>
      </c>
      <c r="X70" s="246" t="s">
        <v>11758</v>
      </c>
      <c r="Y70" s="680" t="s">
        <v>11759</v>
      </c>
      <c r="Z70" s="680" t="s">
        <v>11755</v>
      </c>
      <c r="AA70" s="680"/>
    </row>
    <row r="71" spans="1:27" s="1205" customFormat="1">
      <c r="A71" s="1219">
        <v>58</v>
      </c>
      <c r="B71" s="246" t="s">
        <v>11760</v>
      </c>
      <c r="C71" s="680" t="s">
        <v>11761</v>
      </c>
      <c r="D71" s="680" t="s">
        <v>11755</v>
      </c>
      <c r="E71" s="1219" t="s">
        <v>2108</v>
      </c>
      <c r="F71" s="246" t="s">
        <v>11760</v>
      </c>
      <c r="G71" s="680" t="s">
        <v>11761</v>
      </c>
      <c r="H71" s="680" t="s">
        <v>11755</v>
      </c>
      <c r="I71" s="308" t="s">
        <v>2085</v>
      </c>
      <c r="J71" s="680"/>
      <c r="K71" s="680"/>
      <c r="L71" s="680"/>
      <c r="M71" s="680"/>
      <c r="N71" s="124" t="s">
        <v>2308</v>
      </c>
      <c r="W71" s="316" t="s">
        <v>1044</v>
      </c>
      <c r="X71" s="246" t="s">
        <v>11760</v>
      </c>
      <c r="Y71" s="680" t="s">
        <v>11761</v>
      </c>
      <c r="Z71" s="680" t="s">
        <v>11755</v>
      </c>
      <c r="AA71" s="680"/>
    </row>
    <row r="72" spans="1:27" s="1205" customFormat="1">
      <c r="A72" s="1219">
        <v>59</v>
      </c>
      <c r="B72" s="246" t="s">
        <v>5774</v>
      </c>
      <c r="C72" s="680" t="s">
        <v>5775</v>
      </c>
      <c r="D72" s="680" t="s">
        <v>11755</v>
      </c>
      <c r="E72" s="1219" t="s">
        <v>2108</v>
      </c>
      <c r="F72" s="243" t="s">
        <v>5774</v>
      </c>
      <c r="G72" s="243" t="s">
        <v>5775</v>
      </c>
      <c r="H72" s="243" t="s">
        <v>3457</v>
      </c>
      <c r="I72" s="308" t="s">
        <v>2085</v>
      </c>
      <c r="J72" s="680"/>
      <c r="K72" s="680"/>
      <c r="L72" s="680"/>
      <c r="M72" s="680"/>
      <c r="N72" s="124" t="s">
        <v>2308</v>
      </c>
      <c r="W72" s="316" t="s">
        <v>1044</v>
      </c>
      <c r="X72" s="246" t="s">
        <v>5774</v>
      </c>
      <c r="Y72" s="680" t="s">
        <v>5775</v>
      </c>
      <c r="Z72" s="680" t="s">
        <v>11755</v>
      </c>
      <c r="AA72" s="680"/>
    </row>
    <row r="73" spans="1:27" s="1205" customFormat="1">
      <c r="A73" s="1219">
        <v>60</v>
      </c>
      <c r="B73" s="246" t="s">
        <v>11762</v>
      </c>
      <c r="C73" s="680" t="s">
        <v>11763</v>
      </c>
      <c r="D73" s="680" t="s">
        <v>11755</v>
      </c>
      <c r="E73" s="680" t="s">
        <v>2108</v>
      </c>
      <c r="F73" s="246" t="s">
        <v>11762</v>
      </c>
      <c r="G73" s="680" t="s">
        <v>11763</v>
      </c>
      <c r="H73" s="680" t="s">
        <v>11755</v>
      </c>
      <c r="I73" s="308" t="s">
        <v>2085</v>
      </c>
      <c r="J73" s="680"/>
      <c r="K73" s="680"/>
      <c r="L73" s="680"/>
      <c r="M73" s="680"/>
      <c r="N73" s="680"/>
      <c r="W73" s="316" t="s">
        <v>1044</v>
      </c>
      <c r="X73" s="246" t="s">
        <v>11762</v>
      </c>
      <c r="Y73" s="680" t="s">
        <v>11763</v>
      </c>
      <c r="Z73" s="680" t="s">
        <v>11755</v>
      </c>
      <c r="AA73" s="680"/>
    </row>
    <row r="74" spans="1:27" s="1205" customFormat="1">
      <c r="A74" s="1219">
        <v>63</v>
      </c>
      <c r="B74" s="246" t="s">
        <v>11764</v>
      </c>
      <c r="C74" s="680" t="s">
        <v>11765</v>
      </c>
      <c r="D74" s="680" t="s">
        <v>3212</v>
      </c>
      <c r="E74" s="1219" t="s">
        <v>2108</v>
      </c>
      <c r="F74" s="246" t="s">
        <v>11764</v>
      </c>
      <c r="G74" s="1125" t="s">
        <v>11766</v>
      </c>
      <c r="H74" s="680" t="s">
        <v>3212</v>
      </c>
      <c r="I74" s="1219" t="s">
        <v>2108</v>
      </c>
      <c r="J74" s="680"/>
      <c r="K74" s="680"/>
      <c r="L74" s="680"/>
      <c r="M74" s="680"/>
      <c r="N74" s="680"/>
      <c r="W74" s="316" t="s">
        <v>1044</v>
      </c>
      <c r="X74" s="246" t="s">
        <v>11764</v>
      </c>
      <c r="Y74" s="680" t="s">
        <v>11765</v>
      </c>
      <c r="Z74" s="680" t="s">
        <v>3212</v>
      </c>
      <c r="AA74" s="680"/>
    </row>
    <row r="75" spans="1:27" s="1205" customFormat="1">
      <c r="A75" s="1219">
        <v>64</v>
      </c>
      <c r="B75" s="246" t="s">
        <v>11767</v>
      </c>
      <c r="C75" s="680" t="s">
        <v>11768</v>
      </c>
      <c r="D75" s="680" t="s">
        <v>3212</v>
      </c>
      <c r="E75" s="1219" t="s">
        <v>2108</v>
      </c>
      <c r="F75" s="246" t="s">
        <v>11767</v>
      </c>
      <c r="G75" s="1125" t="s">
        <v>11769</v>
      </c>
      <c r="H75" s="680" t="s">
        <v>3212</v>
      </c>
      <c r="I75" s="1219" t="s">
        <v>2108</v>
      </c>
      <c r="J75" s="680"/>
      <c r="K75" s="680"/>
      <c r="L75" s="680"/>
      <c r="M75" s="680"/>
      <c r="N75" s="680"/>
      <c r="W75" s="316" t="s">
        <v>1044</v>
      </c>
      <c r="X75" s="246" t="s">
        <v>11767</v>
      </c>
      <c r="Y75" s="680" t="s">
        <v>11768</v>
      </c>
      <c r="Z75" s="680" t="s">
        <v>3212</v>
      </c>
      <c r="AA75" s="680"/>
    </row>
    <row r="76" spans="1:27" s="1205" customFormat="1">
      <c r="A76" s="1219">
        <v>65</v>
      </c>
      <c r="B76" s="246" t="s">
        <v>11770</v>
      </c>
      <c r="C76" s="680" t="s">
        <v>11771</v>
      </c>
      <c r="D76" s="680" t="s">
        <v>3212</v>
      </c>
      <c r="E76" s="1219" t="s">
        <v>2108</v>
      </c>
      <c r="F76" s="246" t="s">
        <v>11770</v>
      </c>
      <c r="G76" s="1125" t="s">
        <v>11772</v>
      </c>
      <c r="H76" s="680" t="s">
        <v>3212</v>
      </c>
      <c r="I76" s="1219" t="s">
        <v>2108</v>
      </c>
      <c r="J76" s="680"/>
      <c r="K76" s="680"/>
      <c r="L76" s="680"/>
      <c r="M76" s="680"/>
      <c r="N76" s="680"/>
      <c r="W76" s="316" t="s">
        <v>1044</v>
      </c>
      <c r="X76" s="246" t="s">
        <v>11770</v>
      </c>
      <c r="Y76" s="680" t="s">
        <v>11771</v>
      </c>
      <c r="Z76" s="680" t="s">
        <v>3212</v>
      </c>
      <c r="AA76" s="680"/>
    </row>
    <row r="77" spans="1:27" s="1205" customFormat="1">
      <c r="A77" s="1219">
        <v>66</v>
      </c>
      <c r="B77" s="246" t="s">
        <v>11773</v>
      </c>
      <c r="C77" s="680" t="s">
        <v>11774</v>
      </c>
      <c r="D77" s="680" t="s">
        <v>3212</v>
      </c>
      <c r="E77" s="1219" t="s">
        <v>2108</v>
      </c>
      <c r="F77" s="246" t="s">
        <v>11773</v>
      </c>
      <c r="G77" s="1125" t="s">
        <v>11775</v>
      </c>
      <c r="H77" s="680" t="s">
        <v>3212</v>
      </c>
      <c r="I77" s="1219" t="s">
        <v>2108</v>
      </c>
      <c r="J77" s="680"/>
      <c r="K77" s="680"/>
      <c r="L77" s="680"/>
      <c r="M77" s="680"/>
      <c r="N77" s="680"/>
      <c r="W77" s="316" t="s">
        <v>1044</v>
      </c>
      <c r="X77" s="246" t="s">
        <v>11773</v>
      </c>
      <c r="Y77" s="680" t="s">
        <v>11774</v>
      </c>
      <c r="Z77" s="680" t="s">
        <v>3212</v>
      </c>
      <c r="AA77" s="680"/>
    </row>
    <row r="78" spans="1:27" s="1205" customFormat="1">
      <c r="A78" s="1219">
        <v>67</v>
      </c>
      <c r="B78" s="246" t="s">
        <v>11776</v>
      </c>
      <c r="C78" s="680" t="s">
        <v>11777</v>
      </c>
      <c r="D78" s="680" t="s">
        <v>3212</v>
      </c>
      <c r="E78" s="1219" t="s">
        <v>2108</v>
      </c>
      <c r="F78" s="246" t="s">
        <v>11776</v>
      </c>
      <c r="G78" s="1125" t="s">
        <v>11778</v>
      </c>
      <c r="H78" s="680" t="s">
        <v>3212</v>
      </c>
      <c r="I78" s="1219" t="s">
        <v>2108</v>
      </c>
      <c r="J78" s="680"/>
      <c r="K78" s="680"/>
      <c r="L78" s="680"/>
      <c r="M78" s="680"/>
      <c r="N78" s="680"/>
      <c r="W78" s="316" t="s">
        <v>1044</v>
      </c>
      <c r="X78" s="246" t="s">
        <v>11776</v>
      </c>
      <c r="Y78" s="680" t="s">
        <v>11777</v>
      </c>
      <c r="Z78" s="680" t="s">
        <v>3212</v>
      </c>
      <c r="AA78" s="680"/>
    </row>
    <row r="79" spans="1:27" s="1205" customFormat="1">
      <c r="A79" s="1219">
        <v>68</v>
      </c>
      <c r="B79" s="246" t="s">
        <v>11779</v>
      </c>
      <c r="C79" s="680" t="s">
        <v>11780</v>
      </c>
      <c r="D79" s="680" t="s">
        <v>3212</v>
      </c>
      <c r="E79" s="1219" t="s">
        <v>2108</v>
      </c>
      <c r="F79" s="246" t="s">
        <v>11779</v>
      </c>
      <c r="G79" s="1125" t="s">
        <v>11781</v>
      </c>
      <c r="H79" s="680" t="s">
        <v>3212</v>
      </c>
      <c r="I79" s="1219" t="s">
        <v>2108</v>
      </c>
      <c r="J79" s="680"/>
      <c r="K79" s="680"/>
      <c r="L79" s="680"/>
      <c r="M79" s="680"/>
      <c r="N79" s="680"/>
      <c r="W79" s="316" t="s">
        <v>1044</v>
      </c>
      <c r="X79" s="246" t="s">
        <v>11779</v>
      </c>
      <c r="Y79" s="680" t="s">
        <v>11780</v>
      </c>
      <c r="Z79" s="680" t="s">
        <v>3212</v>
      </c>
      <c r="AA79" s="680"/>
    </row>
    <row r="80" spans="1:27" s="1205" customFormat="1">
      <c r="A80" s="1219">
        <v>69</v>
      </c>
      <c r="B80" s="246" t="s">
        <v>11782</v>
      </c>
      <c r="C80" s="680" t="s">
        <v>11783</v>
      </c>
      <c r="D80" s="680" t="s">
        <v>3212</v>
      </c>
      <c r="E80" s="1219" t="s">
        <v>2108</v>
      </c>
      <c r="F80" s="246" t="s">
        <v>11782</v>
      </c>
      <c r="G80" s="680" t="s">
        <v>11783</v>
      </c>
      <c r="H80" s="1125" t="s">
        <v>6756</v>
      </c>
      <c r="I80" s="1298" t="s">
        <v>2111</v>
      </c>
      <c r="J80" s="680"/>
      <c r="K80" s="680"/>
      <c r="L80" s="680"/>
      <c r="M80" s="680"/>
      <c r="N80" s="680"/>
      <c r="W80" s="316" t="s">
        <v>1044</v>
      </c>
      <c r="X80" s="246" t="s">
        <v>11784</v>
      </c>
      <c r="Y80" s="680" t="s">
        <v>11783</v>
      </c>
      <c r="Z80" s="680" t="s">
        <v>3212</v>
      </c>
      <c r="AA80" s="680"/>
    </row>
    <row r="81" spans="1:27" s="1205" customFormat="1">
      <c r="A81" s="1219">
        <v>70</v>
      </c>
      <c r="B81" s="246" t="s">
        <v>11785</v>
      </c>
      <c r="C81" s="680" t="s">
        <v>11786</v>
      </c>
      <c r="D81" s="680" t="s">
        <v>3212</v>
      </c>
      <c r="E81" s="1219" t="s">
        <v>2108</v>
      </c>
      <c r="F81" s="246" t="s">
        <v>11785</v>
      </c>
      <c r="G81" s="1303" t="s">
        <v>11787</v>
      </c>
      <c r="H81" s="680" t="s">
        <v>3212</v>
      </c>
      <c r="I81" s="1219" t="s">
        <v>2108</v>
      </c>
      <c r="J81" s="680"/>
      <c r="K81" s="680"/>
      <c r="L81" s="680"/>
      <c r="M81" s="680"/>
      <c r="N81" s="680"/>
      <c r="W81" s="316" t="s">
        <v>1044</v>
      </c>
      <c r="X81" s="246" t="s">
        <v>11785</v>
      </c>
      <c r="Y81" s="680" t="s">
        <v>11786</v>
      </c>
      <c r="Z81" s="680" t="s">
        <v>3212</v>
      </c>
      <c r="AA81" s="680"/>
    </row>
    <row r="82" spans="1:27" s="1205" customFormat="1">
      <c r="A82" s="1219">
        <v>71</v>
      </c>
      <c r="B82" s="246" t="s">
        <v>11788</v>
      </c>
      <c r="C82" s="680" t="s">
        <v>11789</v>
      </c>
      <c r="D82" s="680" t="s">
        <v>3212</v>
      </c>
      <c r="E82" s="1219" t="s">
        <v>2108</v>
      </c>
      <c r="F82" s="246" t="s">
        <v>11788</v>
      </c>
      <c r="G82" s="1125" t="s">
        <v>11790</v>
      </c>
      <c r="H82" s="1125" t="s">
        <v>6756</v>
      </c>
      <c r="I82" s="1298" t="s">
        <v>2111</v>
      </c>
      <c r="J82" s="680"/>
      <c r="K82" s="680"/>
      <c r="L82" s="680"/>
      <c r="M82" s="680"/>
      <c r="N82" s="680"/>
      <c r="W82" s="316" t="s">
        <v>1044</v>
      </c>
      <c r="X82" s="246" t="s">
        <v>11791</v>
      </c>
      <c r="Y82" s="680" t="s">
        <v>11789</v>
      </c>
      <c r="Z82" s="680" t="s">
        <v>3212</v>
      </c>
      <c r="AA82" s="680"/>
    </row>
    <row r="83" spans="1:27" s="1205" customFormat="1">
      <c r="A83" s="1219">
        <v>72</v>
      </c>
      <c r="B83" s="246" t="s">
        <v>11792</v>
      </c>
      <c r="C83" s="680" t="s">
        <v>11793</v>
      </c>
      <c r="D83" s="680" t="s">
        <v>11755</v>
      </c>
      <c r="E83" s="1219" t="s">
        <v>2108</v>
      </c>
      <c r="F83" s="246" t="s">
        <v>11792</v>
      </c>
      <c r="G83" s="680" t="s">
        <v>11793</v>
      </c>
      <c r="H83" s="680" t="s">
        <v>11755</v>
      </c>
      <c r="I83" s="1298" t="s">
        <v>2085</v>
      </c>
      <c r="J83" s="680"/>
      <c r="K83" s="680"/>
      <c r="L83" s="680"/>
      <c r="M83" s="680"/>
      <c r="N83" s="680"/>
      <c r="W83" s="316" t="s">
        <v>1044</v>
      </c>
      <c r="X83" s="246" t="s">
        <v>11792</v>
      </c>
      <c r="Y83" s="680" t="s">
        <v>11793</v>
      </c>
      <c r="Z83" s="680" t="s">
        <v>11755</v>
      </c>
      <c r="AA83" s="680"/>
    </row>
    <row r="84" spans="1:27" s="1205" customFormat="1">
      <c r="A84" s="1219">
        <v>73</v>
      </c>
      <c r="B84" s="246" t="s">
        <v>11794</v>
      </c>
      <c r="C84" s="680" t="s">
        <v>11795</v>
      </c>
      <c r="D84" s="680" t="s">
        <v>11755</v>
      </c>
      <c r="E84" s="1219" t="s">
        <v>2108</v>
      </c>
      <c r="F84" s="246" t="s">
        <v>11794</v>
      </c>
      <c r="G84" s="680" t="s">
        <v>11795</v>
      </c>
      <c r="H84" s="680" t="s">
        <v>11755</v>
      </c>
      <c r="I84" s="1219" t="s">
        <v>2108</v>
      </c>
      <c r="J84" s="680"/>
      <c r="K84" s="680"/>
      <c r="L84" s="680"/>
      <c r="M84" s="680"/>
      <c r="N84" s="680"/>
      <c r="W84" s="316" t="s">
        <v>1044</v>
      </c>
      <c r="X84" s="246" t="s">
        <v>11794</v>
      </c>
      <c r="Y84" s="680" t="s">
        <v>11795</v>
      </c>
      <c r="Z84" s="680" t="s">
        <v>11755</v>
      </c>
      <c r="AA84" s="680"/>
    </row>
    <row r="85" spans="1:27" s="1205" customFormat="1">
      <c r="A85" s="1219">
        <v>74</v>
      </c>
      <c r="B85" s="246" t="s">
        <v>11796</v>
      </c>
      <c r="C85" s="680" t="s">
        <v>5808</v>
      </c>
      <c r="D85" s="680" t="s">
        <v>11755</v>
      </c>
      <c r="E85" s="1219" t="s">
        <v>2108</v>
      </c>
      <c r="F85" s="246" t="s">
        <v>11796</v>
      </c>
      <c r="G85" s="1125" t="s">
        <v>5809</v>
      </c>
      <c r="H85" s="680" t="s">
        <v>11755</v>
      </c>
      <c r="I85" s="1298" t="s">
        <v>2085</v>
      </c>
      <c r="J85" s="680"/>
      <c r="K85" s="680"/>
      <c r="L85" s="680"/>
      <c r="M85" s="680"/>
      <c r="N85" s="680"/>
      <c r="W85" s="316" t="s">
        <v>1044</v>
      </c>
      <c r="X85" s="246" t="s">
        <v>11796</v>
      </c>
      <c r="Y85" s="680" t="s">
        <v>5808</v>
      </c>
      <c r="Z85" s="680" t="s">
        <v>11755</v>
      </c>
      <c r="AA85" s="680"/>
    </row>
    <row r="86" spans="1:27" s="1205" customFormat="1">
      <c r="A86" s="1219">
        <v>75</v>
      </c>
      <c r="B86" s="246" t="s">
        <v>11797</v>
      </c>
      <c r="C86" s="680" t="s">
        <v>11798</v>
      </c>
      <c r="D86" s="680" t="s">
        <v>3212</v>
      </c>
      <c r="E86" s="1219" t="s">
        <v>2108</v>
      </c>
      <c r="F86" s="246" t="s">
        <v>11797</v>
      </c>
      <c r="G86" s="1125" t="s">
        <v>11799</v>
      </c>
      <c r="H86" s="680" t="s">
        <v>3212</v>
      </c>
      <c r="I86" s="1219" t="s">
        <v>2108</v>
      </c>
      <c r="J86" s="680"/>
      <c r="K86" s="680"/>
      <c r="L86" s="680"/>
      <c r="M86" s="680"/>
      <c r="N86" s="680"/>
      <c r="W86" s="316" t="s">
        <v>1044</v>
      </c>
      <c r="X86" s="246" t="s">
        <v>11797</v>
      </c>
      <c r="Y86" s="680" t="s">
        <v>11798</v>
      </c>
      <c r="Z86" s="680" t="s">
        <v>3212</v>
      </c>
      <c r="AA86" s="680"/>
    </row>
    <row r="87" spans="1:27" s="1205" customFormat="1">
      <c r="A87" s="1219">
        <v>76</v>
      </c>
      <c r="B87" s="246" t="s">
        <v>11800</v>
      </c>
      <c r="C87" s="680" t="s">
        <v>11801</v>
      </c>
      <c r="D87" s="680" t="s">
        <v>3212</v>
      </c>
      <c r="E87" s="1219" t="s">
        <v>2108</v>
      </c>
      <c r="F87" s="246" t="s">
        <v>11800</v>
      </c>
      <c r="G87" s="680" t="s">
        <v>11801</v>
      </c>
      <c r="H87" s="1125" t="s">
        <v>6756</v>
      </c>
      <c r="I87" s="1298" t="s">
        <v>2111</v>
      </c>
      <c r="J87" s="680"/>
      <c r="K87" s="680"/>
      <c r="L87" s="680"/>
      <c r="M87" s="680"/>
      <c r="N87" s="680"/>
      <c r="W87" s="316" t="s">
        <v>1044</v>
      </c>
      <c r="X87" s="246" t="s">
        <v>11802</v>
      </c>
      <c r="Y87" s="680" t="s">
        <v>11801</v>
      </c>
      <c r="Z87" s="680" t="s">
        <v>3212</v>
      </c>
      <c r="AA87" s="680"/>
    </row>
    <row r="88" spans="1:27" s="1205" customFormat="1">
      <c r="A88" s="1219">
        <v>77</v>
      </c>
      <c r="B88" s="246" t="s">
        <v>11803</v>
      </c>
      <c r="C88" s="680" t="s">
        <v>11804</v>
      </c>
      <c r="D88" s="680" t="s">
        <v>3212</v>
      </c>
      <c r="E88" s="1219" t="s">
        <v>2108</v>
      </c>
      <c r="F88" s="246" t="s">
        <v>11803</v>
      </c>
      <c r="G88" s="1125" t="s">
        <v>11805</v>
      </c>
      <c r="H88" s="680" t="s">
        <v>3212</v>
      </c>
      <c r="I88" s="1219" t="s">
        <v>2108</v>
      </c>
      <c r="J88" s="680"/>
      <c r="K88" s="680"/>
      <c r="L88" s="680"/>
      <c r="M88" s="680"/>
      <c r="N88" s="680"/>
      <c r="W88" s="316" t="s">
        <v>1044</v>
      </c>
      <c r="X88" s="246" t="s">
        <v>11806</v>
      </c>
      <c r="Y88" s="680" t="s">
        <v>11804</v>
      </c>
      <c r="Z88" s="680" t="s">
        <v>3212</v>
      </c>
      <c r="AA88" s="680"/>
    </row>
    <row r="89" spans="1:27" s="1205" customFormat="1">
      <c r="A89" s="1219">
        <v>78</v>
      </c>
      <c r="B89" s="246" t="s">
        <v>11807</v>
      </c>
      <c r="C89" s="680" t="s">
        <v>11808</v>
      </c>
      <c r="D89" s="680" t="s">
        <v>3212</v>
      </c>
      <c r="E89" s="1219" t="s">
        <v>2108</v>
      </c>
      <c r="F89" s="246" t="s">
        <v>11807</v>
      </c>
      <c r="G89" s="1125" t="s">
        <v>11809</v>
      </c>
      <c r="H89" s="680" t="s">
        <v>3212</v>
      </c>
      <c r="I89" s="1219" t="s">
        <v>2108</v>
      </c>
      <c r="J89" s="680"/>
      <c r="K89" s="680"/>
      <c r="L89" s="680"/>
      <c r="M89" s="680"/>
      <c r="N89" s="680"/>
      <c r="W89" s="316" t="s">
        <v>1044</v>
      </c>
      <c r="X89" s="246" t="s">
        <v>11810</v>
      </c>
      <c r="Y89" s="680" t="s">
        <v>11808</v>
      </c>
      <c r="Z89" s="680" t="s">
        <v>3212</v>
      </c>
      <c r="AA89" s="680"/>
    </row>
    <row r="90" spans="1:27" s="1205" customFormat="1">
      <c r="A90" s="1219">
        <v>79</v>
      </c>
      <c r="B90" s="246" t="s">
        <v>11811</v>
      </c>
      <c r="C90" s="680" t="s">
        <v>11812</v>
      </c>
      <c r="D90" s="680" t="s">
        <v>3212</v>
      </c>
      <c r="E90" s="1219" t="s">
        <v>2108</v>
      </c>
      <c r="F90" s="246" t="s">
        <v>11811</v>
      </c>
      <c r="G90" s="680" t="s">
        <v>11812</v>
      </c>
      <c r="H90" s="680" t="s">
        <v>3212</v>
      </c>
      <c r="I90" s="1219" t="s">
        <v>2108</v>
      </c>
      <c r="J90" s="680"/>
      <c r="K90" s="680"/>
      <c r="L90" s="680"/>
      <c r="M90" s="680"/>
      <c r="N90" s="680"/>
      <c r="W90" s="316" t="s">
        <v>1044</v>
      </c>
      <c r="X90" s="246" t="s">
        <v>11813</v>
      </c>
      <c r="Y90" s="680" t="s">
        <v>11812</v>
      </c>
      <c r="Z90" s="680" t="s">
        <v>3212</v>
      </c>
      <c r="AA90" s="680"/>
    </row>
    <row r="91" spans="1:27" s="1205" customFormat="1">
      <c r="A91" s="1219">
        <v>80</v>
      </c>
      <c r="B91" s="246" t="s">
        <v>11814</v>
      </c>
      <c r="C91" s="680" t="s">
        <v>11815</v>
      </c>
      <c r="D91" s="680" t="s">
        <v>3212</v>
      </c>
      <c r="E91" s="1219" t="s">
        <v>2108</v>
      </c>
      <c r="F91" s="246" t="s">
        <v>11814</v>
      </c>
      <c r="G91" s="680" t="s">
        <v>11815</v>
      </c>
      <c r="H91" s="680" t="s">
        <v>3212</v>
      </c>
      <c r="I91" s="1219" t="s">
        <v>2108</v>
      </c>
      <c r="J91" s="680"/>
      <c r="K91" s="680"/>
      <c r="L91" s="680"/>
      <c r="M91" s="680"/>
      <c r="N91" s="680"/>
      <c r="W91" s="316" t="s">
        <v>1044</v>
      </c>
      <c r="X91" s="246" t="s">
        <v>11816</v>
      </c>
      <c r="Y91" s="680" t="s">
        <v>11815</v>
      </c>
      <c r="Z91" s="680" t="s">
        <v>3212</v>
      </c>
      <c r="AA91" s="680"/>
    </row>
    <row r="92" spans="1:27" s="1205" customFormat="1">
      <c r="A92" s="1219">
        <v>81</v>
      </c>
      <c r="B92" s="246" t="s">
        <v>11817</v>
      </c>
      <c r="C92" s="680" t="s">
        <v>11818</v>
      </c>
      <c r="D92" s="680" t="s">
        <v>3212</v>
      </c>
      <c r="E92" s="1219" t="s">
        <v>2108</v>
      </c>
      <c r="F92" s="246" t="s">
        <v>11817</v>
      </c>
      <c r="G92" s="680" t="s">
        <v>11818</v>
      </c>
      <c r="H92" s="680" t="s">
        <v>3212</v>
      </c>
      <c r="I92" s="1219" t="s">
        <v>2108</v>
      </c>
      <c r="J92" s="680"/>
      <c r="K92" s="680"/>
      <c r="L92" s="680"/>
      <c r="M92" s="680"/>
      <c r="N92" s="680"/>
      <c r="W92" s="316" t="s">
        <v>1044</v>
      </c>
      <c r="X92" s="246" t="s">
        <v>11819</v>
      </c>
      <c r="Y92" s="680" t="s">
        <v>11818</v>
      </c>
      <c r="Z92" s="680" t="s">
        <v>3212</v>
      </c>
      <c r="AA92" s="680"/>
    </row>
    <row r="93" spans="1:27" s="1205" customFormat="1">
      <c r="A93" s="1219">
        <v>82</v>
      </c>
      <c r="B93" s="246" t="s">
        <v>11820</v>
      </c>
      <c r="C93" s="680" t="s">
        <v>11821</v>
      </c>
      <c r="D93" s="680" t="s">
        <v>3212</v>
      </c>
      <c r="E93" s="1219" t="s">
        <v>2108</v>
      </c>
      <c r="F93" s="246" t="s">
        <v>11820</v>
      </c>
      <c r="G93" s="1125" t="s">
        <v>11822</v>
      </c>
      <c r="H93" s="680" t="s">
        <v>3212</v>
      </c>
      <c r="I93" s="1219" t="s">
        <v>2108</v>
      </c>
      <c r="J93" s="680"/>
      <c r="K93" s="680"/>
      <c r="L93" s="680"/>
      <c r="M93" s="680"/>
      <c r="N93" s="680"/>
      <c r="W93" s="316" t="s">
        <v>1044</v>
      </c>
      <c r="X93" s="246" t="s">
        <v>11823</v>
      </c>
      <c r="Y93" s="680" t="s">
        <v>11821</v>
      </c>
      <c r="Z93" s="680" t="s">
        <v>3212</v>
      </c>
      <c r="AA93" s="680"/>
    </row>
    <row r="94" spans="1:27" s="1205" customFormat="1">
      <c r="A94" s="1219">
        <v>83</v>
      </c>
      <c r="B94" s="246" t="s">
        <v>11824</v>
      </c>
      <c r="C94" s="680" t="s">
        <v>11825</v>
      </c>
      <c r="D94" s="680" t="s">
        <v>3212</v>
      </c>
      <c r="E94" s="1219" t="s">
        <v>2108</v>
      </c>
      <c r="F94" s="246" t="s">
        <v>11824</v>
      </c>
      <c r="G94" s="680" t="s">
        <v>11825</v>
      </c>
      <c r="H94" s="680" t="s">
        <v>3212</v>
      </c>
      <c r="I94" s="1219" t="s">
        <v>2108</v>
      </c>
      <c r="J94" s="680"/>
      <c r="K94" s="680"/>
      <c r="L94" s="680"/>
      <c r="M94" s="680"/>
      <c r="N94" s="680"/>
      <c r="W94" s="316" t="s">
        <v>1044</v>
      </c>
      <c r="X94" s="246" t="s">
        <v>11826</v>
      </c>
      <c r="Y94" s="680" t="s">
        <v>11825</v>
      </c>
      <c r="Z94" s="680" t="s">
        <v>3212</v>
      </c>
      <c r="AA94" s="680"/>
    </row>
    <row r="95" spans="1:27" s="1205" customFormat="1">
      <c r="A95" s="1219">
        <v>84</v>
      </c>
      <c r="B95" s="246" t="s">
        <v>11827</v>
      </c>
      <c r="C95" s="680" t="s">
        <v>11828</v>
      </c>
      <c r="D95" s="680" t="s">
        <v>3212</v>
      </c>
      <c r="E95" s="1219" t="s">
        <v>2108</v>
      </c>
      <c r="F95" s="246" t="s">
        <v>11827</v>
      </c>
      <c r="G95" s="680" t="s">
        <v>11828</v>
      </c>
      <c r="H95" s="680" t="s">
        <v>3212</v>
      </c>
      <c r="I95" s="1219" t="s">
        <v>2108</v>
      </c>
      <c r="J95" s="680"/>
      <c r="K95" s="680"/>
      <c r="L95" s="680"/>
      <c r="M95" s="680"/>
      <c r="N95" s="680"/>
      <c r="W95" s="316" t="s">
        <v>1044</v>
      </c>
      <c r="X95" s="246" t="s">
        <v>11829</v>
      </c>
      <c r="Y95" s="680" t="s">
        <v>11828</v>
      </c>
      <c r="Z95" s="680" t="s">
        <v>3212</v>
      </c>
      <c r="AA95" s="680"/>
    </row>
    <row r="96" spans="1:27" s="1205" customFormat="1">
      <c r="A96" s="1219">
        <v>85</v>
      </c>
      <c r="B96" s="246" t="s">
        <v>11830</v>
      </c>
      <c r="C96" s="680" t="s">
        <v>11831</v>
      </c>
      <c r="D96" s="680" t="s">
        <v>3212</v>
      </c>
      <c r="E96" s="1219" t="s">
        <v>2108</v>
      </c>
      <c r="F96" s="246" t="s">
        <v>11830</v>
      </c>
      <c r="G96" s="1125" t="s">
        <v>11832</v>
      </c>
      <c r="H96" s="680" t="s">
        <v>3212</v>
      </c>
      <c r="I96" s="1219" t="s">
        <v>2108</v>
      </c>
      <c r="J96" s="680"/>
      <c r="K96" s="680"/>
      <c r="L96" s="680"/>
      <c r="M96" s="680"/>
      <c r="N96" s="680"/>
      <c r="W96" s="316" t="s">
        <v>1044</v>
      </c>
      <c r="X96" s="246" t="s">
        <v>11833</v>
      </c>
      <c r="Y96" s="680" t="s">
        <v>11831</v>
      </c>
      <c r="Z96" s="680" t="s">
        <v>3212</v>
      </c>
      <c r="AA96" s="680"/>
    </row>
    <row r="97" spans="1:27" s="1205" customFormat="1">
      <c r="A97" s="1219">
        <v>86</v>
      </c>
      <c r="B97" s="246" t="s">
        <v>11834</v>
      </c>
      <c r="C97" s="680" t="s">
        <v>11835</v>
      </c>
      <c r="D97" s="680" t="s">
        <v>3212</v>
      </c>
      <c r="E97" s="1219" t="s">
        <v>2108</v>
      </c>
      <c r="F97" s="246" t="s">
        <v>11834</v>
      </c>
      <c r="G97" s="680" t="s">
        <v>11835</v>
      </c>
      <c r="H97" s="680" t="s">
        <v>3212</v>
      </c>
      <c r="I97" s="1219" t="s">
        <v>2108</v>
      </c>
      <c r="J97" s="680"/>
      <c r="K97" s="680"/>
      <c r="L97" s="680"/>
      <c r="M97" s="680"/>
      <c r="N97" s="680"/>
      <c r="W97" s="316" t="s">
        <v>1044</v>
      </c>
      <c r="X97" s="246" t="s">
        <v>11836</v>
      </c>
      <c r="Y97" s="680" t="s">
        <v>11835</v>
      </c>
      <c r="Z97" s="680" t="s">
        <v>3212</v>
      </c>
      <c r="AA97" s="680"/>
    </row>
    <row r="98" spans="1:27" s="1205" customFormat="1">
      <c r="A98" s="1219">
        <v>87</v>
      </c>
      <c r="B98" s="246" t="s">
        <v>11837</v>
      </c>
      <c r="C98" s="680" t="s">
        <v>11838</v>
      </c>
      <c r="D98" s="680" t="s">
        <v>3212</v>
      </c>
      <c r="E98" s="1219" t="s">
        <v>2108</v>
      </c>
      <c r="F98" s="246" t="s">
        <v>11837</v>
      </c>
      <c r="G98" s="680" t="s">
        <v>11838</v>
      </c>
      <c r="H98" s="680" t="s">
        <v>3212</v>
      </c>
      <c r="I98" s="1219" t="s">
        <v>2108</v>
      </c>
      <c r="J98" s="680"/>
      <c r="K98" s="680"/>
      <c r="L98" s="680"/>
      <c r="M98" s="680"/>
      <c r="N98" s="680"/>
      <c r="W98" s="316" t="s">
        <v>1044</v>
      </c>
      <c r="X98" s="246" t="s">
        <v>11839</v>
      </c>
      <c r="Y98" s="680" t="s">
        <v>11838</v>
      </c>
      <c r="Z98" s="680" t="s">
        <v>3212</v>
      </c>
      <c r="AA98" s="680"/>
    </row>
    <row r="99" spans="1:27" s="1205" customFormat="1">
      <c r="A99" s="1219">
        <v>88</v>
      </c>
      <c r="B99" s="246" t="s">
        <v>11840</v>
      </c>
      <c r="C99" s="680" t="s">
        <v>11841</v>
      </c>
      <c r="D99" s="680" t="s">
        <v>3212</v>
      </c>
      <c r="E99" s="1219" t="s">
        <v>2108</v>
      </c>
      <c r="F99" s="246" t="s">
        <v>11840</v>
      </c>
      <c r="G99" s="680" t="s">
        <v>11841</v>
      </c>
      <c r="H99" s="680" t="s">
        <v>3212</v>
      </c>
      <c r="I99" s="1219" t="s">
        <v>2108</v>
      </c>
      <c r="J99" s="680"/>
      <c r="K99" s="680"/>
      <c r="L99" s="680"/>
      <c r="M99" s="680"/>
      <c r="N99" s="680"/>
      <c r="W99" s="316" t="s">
        <v>1044</v>
      </c>
      <c r="X99" s="246" t="s">
        <v>11842</v>
      </c>
      <c r="Y99" s="680" t="s">
        <v>11841</v>
      </c>
      <c r="Z99" s="680" t="s">
        <v>3212</v>
      </c>
      <c r="AA99" s="680"/>
    </row>
    <row r="100" spans="1:27" s="1205" customFormat="1">
      <c r="A100" s="1219">
        <v>89</v>
      </c>
      <c r="B100" s="246" t="s">
        <v>11843</v>
      </c>
      <c r="C100" s="680" t="s">
        <v>11844</v>
      </c>
      <c r="D100" s="680" t="s">
        <v>3212</v>
      </c>
      <c r="E100" s="1219" t="s">
        <v>2108</v>
      </c>
      <c r="F100" s="246" t="s">
        <v>11843</v>
      </c>
      <c r="G100" s="1125" t="s">
        <v>11845</v>
      </c>
      <c r="H100" s="680" t="s">
        <v>3212</v>
      </c>
      <c r="I100" s="1219" t="s">
        <v>2108</v>
      </c>
      <c r="J100" s="680"/>
      <c r="K100" s="680"/>
      <c r="L100" s="680"/>
      <c r="M100" s="680"/>
      <c r="N100" s="680"/>
      <c r="W100" s="316" t="s">
        <v>1044</v>
      </c>
      <c r="X100" s="246" t="s">
        <v>11846</v>
      </c>
      <c r="Y100" s="680" t="s">
        <v>11844</v>
      </c>
      <c r="Z100" s="680" t="s">
        <v>3212</v>
      </c>
      <c r="AA100" s="680"/>
    </row>
    <row r="101" spans="1:27" s="1205" customFormat="1">
      <c r="A101" s="1219">
        <v>90</v>
      </c>
      <c r="B101" s="246" t="s">
        <v>11847</v>
      </c>
      <c r="C101" s="680" t="s">
        <v>11848</v>
      </c>
      <c r="D101" s="680" t="s">
        <v>3212</v>
      </c>
      <c r="E101" s="1219" t="s">
        <v>2108</v>
      </c>
      <c r="F101" s="246" t="s">
        <v>11847</v>
      </c>
      <c r="G101" s="1125" t="s">
        <v>11849</v>
      </c>
      <c r="H101" s="680" t="s">
        <v>3212</v>
      </c>
      <c r="I101" s="1219" t="s">
        <v>2108</v>
      </c>
      <c r="J101" s="680"/>
      <c r="K101" s="680"/>
      <c r="L101" s="680"/>
      <c r="M101" s="680"/>
      <c r="N101" s="680"/>
      <c r="W101" s="316" t="s">
        <v>1044</v>
      </c>
      <c r="X101" s="246" t="s">
        <v>11850</v>
      </c>
      <c r="Y101" s="680" t="s">
        <v>11848</v>
      </c>
      <c r="Z101" s="680" t="s">
        <v>3212</v>
      </c>
      <c r="AA101" s="680"/>
    </row>
    <row r="102" spans="1:27" s="1205" customFormat="1">
      <c r="A102" s="1219">
        <v>91</v>
      </c>
      <c r="B102" s="246" t="s">
        <v>11851</v>
      </c>
      <c r="C102" s="680" t="s">
        <v>11852</v>
      </c>
      <c r="D102" s="680" t="s">
        <v>3212</v>
      </c>
      <c r="E102" s="1219" t="s">
        <v>2108</v>
      </c>
      <c r="F102" s="246" t="s">
        <v>11851</v>
      </c>
      <c r="G102" s="1125" t="s">
        <v>11853</v>
      </c>
      <c r="H102" s="680" t="s">
        <v>3212</v>
      </c>
      <c r="I102" s="1219" t="s">
        <v>2108</v>
      </c>
      <c r="J102" s="680"/>
      <c r="K102" s="680"/>
      <c r="L102" s="680"/>
      <c r="M102" s="680"/>
      <c r="N102" s="680"/>
      <c r="W102" s="316" t="s">
        <v>1044</v>
      </c>
      <c r="X102" s="246" t="s">
        <v>11854</v>
      </c>
      <c r="Y102" s="680" t="s">
        <v>11852</v>
      </c>
      <c r="Z102" s="680" t="s">
        <v>3212</v>
      </c>
      <c r="AA102" s="680"/>
    </row>
    <row r="103" spans="1:27" s="1205" customFormat="1">
      <c r="A103" s="1219">
        <v>92</v>
      </c>
      <c r="B103" s="246" t="s">
        <v>11855</v>
      </c>
      <c r="C103" s="680" t="s">
        <v>11856</v>
      </c>
      <c r="D103" s="680" t="s">
        <v>3212</v>
      </c>
      <c r="E103" s="1219" t="s">
        <v>2108</v>
      </c>
      <c r="F103" s="246" t="s">
        <v>11855</v>
      </c>
      <c r="G103" s="1125" t="s">
        <v>11857</v>
      </c>
      <c r="H103" s="680" t="s">
        <v>3212</v>
      </c>
      <c r="I103" s="1219" t="s">
        <v>2108</v>
      </c>
      <c r="J103" s="680"/>
      <c r="K103" s="680"/>
      <c r="L103" s="680"/>
      <c r="M103" s="680"/>
      <c r="N103" s="680"/>
      <c r="W103" s="316" t="s">
        <v>1044</v>
      </c>
      <c r="X103" s="246" t="s">
        <v>11858</v>
      </c>
      <c r="Y103" s="680" t="s">
        <v>11856</v>
      </c>
      <c r="Z103" s="680" t="s">
        <v>3212</v>
      </c>
      <c r="AA103" s="680"/>
    </row>
    <row r="104" spans="1:27" s="1205" customFormat="1">
      <c r="A104" s="1219">
        <v>93</v>
      </c>
      <c r="B104" s="246" t="s">
        <v>11859</v>
      </c>
      <c r="C104" s="680" t="s">
        <v>11860</v>
      </c>
      <c r="D104" s="680" t="s">
        <v>3212</v>
      </c>
      <c r="E104" s="1219" t="s">
        <v>2108</v>
      </c>
      <c r="F104" s="246" t="s">
        <v>11859</v>
      </c>
      <c r="G104" s="680" t="s">
        <v>11860</v>
      </c>
      <c r="H104" s="680" t="s">
        <v>3212</v>
      </c>
      <c r="I104" s="1219" t="s">
        <v>2108</v>
      </c>
      <c r="J104" s="680"/>
      <c r="K104" s="680"/>
      <c r="L104" s="680"/>
      <c r="M104" s="680"/>
      <c r="N104" s="680"/>
      <c r="W104" s="316" t="s">
        <v>1044</v>
      </c>
      <c r="X104" s="246" t="s">
        <v>11861</v>
      </c>
      <c r="Y104" s="680" t="s">
        <v>11860</v>
      </c>
      <c r="Z104" s="680" t="s">
        <v>3212</v>
      </c>
      <c r="AA104" s="680"/>
    </row>
    <row r="105" spans="1:27" s="1205" customFormat="1">
      <c r="A105" s="1219">
        <v>94</v>
      </c>
      <c r="B105" s="246" t="s">
        <v>11862</v>
      </c>
      <c r="C105" s="680" t="s">
        <v>11863</v>
      </c>
      <c r="D105" s="680" t="s">
        <v>3212</v>
      </c>
      <c r="E105" s="1219" t="s">
        <v>2108</v>
      </c>
      <c r="F105" s="246" t="s">
        <v>11862</v>
      </c>
      <c r="G105" s="680" t="s">
        <v>11863</v>
      </c>
      <c r="H105" s="680" t="s">
        <v>3212</v>
      </c>
      <c r="I105" s="1219" t="s">
        <v>2108</v>
      </c>
      <c r="J105" s="680"/>
      <c r="K105" s="680"/>
      <c r="L105" s="680"/>
      <c r="M105" s="680"/>
      <c r="N105" s="680"/>
      <c r="W105" s="316" t="s">
        <v>1044</v>
      </c>
      <c r="X105" s="246" t="s">
        <v>11864</v>
      </c>
      <c r="Y105" s="680" t="s">
        <v>11863</v>
      </c>
      <c r="Z105" s="680" t="s">
        <v>3212</v>
      </c>
      <c r="AA105" s="680"/>
    </row>
    <row r="106" spans="1:27" s="1205" customFormat="1">
      <c r="A106" s="1219">
        <v>95</v>
      </c>
      <c r="B106" s="246" t="s">
        <v>11865</v>
      </c>
      <c r="C106" s="680" t="s">
        <v>11866</v>
      </c>
      <c r="D106" s="680" t="s">
        <v>3212</v>
      </c>
      <c r="E106" s="1219" t="s">
        <v>2108</v>
      </c>
      <c r="F106" s="246" t="s">
        <v>11865</v>
      </c>
      <c r="G106" s="680" t="s">
        <v>11866</v>
      </c>
      <c r="H106" s="1125" t="s">
        <v>6756</v>
      </c>
      <c r="I106" s="1298" t="s">
        <v>2111</v>
      </c>
      <c r="J106" s="680"/>
      <c r="K106" s="680"/>
      <c r="L106" s="680"/>
      <c r="M106" s="680"/>
      <c r="N106" s="680"/>
      <c r="W106" s="316" t="s">
        <v>1044</v>
      </c>
      <c r="X106" s="246" t="s">
        <v>11865</v>
      </c>
      <c r="Y106" s="680" t="s">
        <v>11866</v>
      </c>
      <c r="Z106" s="680" t="s">
        <v>3212</v>
      </c>
      <c r="AA106" s="680"/>
    </row>
    <row r="107" spans="1:27" s="1205" customFormat="1">
      <c r="A107" s="1219">
        <v>96</v>
      </c>
      <c r="B107" s="246" t="s">
        <v>11867</v>
      </c>
      <c r="C107" s="680" t="s">
        <v>11868</v>
      </c>
      <c r="D107" s="680" t="s">
        <v>3212</v>
      </c>
      <c r="E107" s="1219" t="s">
        <v>2108</v>
      </c>
      <c r="F107" s="246" t="s">
        <v>11867</v>
      </c>
      <c r="G107" s="680" t="s">
        <v>11868</v>
      </c>
      <c r="H107" s="1125" t="s">
        <v>6756</v>
      </c>
      <c r="I107" s="1298" t="s">
        <v>2111</v>
      </c>
      <c r="J107" s="680"/>
      <c r="K107" s="680"/>
      <c r="L107" s="680"/>
      <c r="M107" s="680"/>
      <c r="N107" s="680"/>
      <c r="W107" s="316" t="s">
        <v>1044</v>
      </c>
      <c r="X107" s="246" t="s">
        <v>11867</v>
      </c>
      <c r="Y107" s="680" t="s">
        <v>11868</v>
      </c>
      <c r="Z107" s="680" t="s">
        <v>3212</v>
      </c>
      <c r="AA107" s="680"/>
    </row>
    <row r="108" spans="1:27" s="1205" customFormat="1">
      <c r="A108" s="1219">
        <v>97</v>
      </c>
      <c r="B108" s="246" t="s">
        <v>11869</v>
      </c>
      <c r="C108" s="680" t="s">
        <v>11870</v>
      </c>
      <c r="D108" s="680" t="s">
        <v>11755</v>
      </c>
      <c r="E108" s="1219" t="s">
        <v>2108</v>
      </c>
      <c r="F108" s="246" t="s">
        <v>11869</v>
      </c>
      <c r="G108" s="680" t="s">
        <v>11870</v>
      </c>
      <c r="H108" s="680" t="s">
        <v>11755</v>
      </c>
      <c r="I108" s="1298" t="s">
        <v>2085</v>
      </c>
      <c r="J108" s="680"/>
      <c r="K108" s="680"/>
      <c r="L108" s="680"/>
      <c r="M108" s="680"/>
      <c r="N108" s="680"/>
      <c r="W108" s="316" t="s">
        <v>1044</v>
      </c>
      <c r="X108" s="246" t="s">
        <v>11869</v>
      </c>
      <c r="Y108" s="680" t="s">
        <v>11870</v>
      </c>
      <c r="Z108" s="680" t="s">
        <v>11755</v>
      </c>
      <c r="AA108" s="680"/>
    </row>
    <row r="109" spans="1:27" s="1205" customFormat="1">
      <c r="A109" s="1219">
        <v>98</v>
      </c>
      <c r="B109" s="246" t="s">
        <v>11871</v>
      </c>
      <c r="C109" s="680" t="s">
        <v>11872</v>
      </c>
      <c r="D109" s="680" t="s">
        <v>3212</v>
      </c>
      <c r="E109" s="1219" t="s">
        <v>2108</v>
      </c>
      <c r="F109" s="246" t="s">
        <v>11871</v>
      </c>
      <c r="G109" s="1125" t="s">
        <v>11873</v>
      </c>
      <c r="H109" s="680" t="s">
        <v>3212</v>
      </c>
      <c r="I109" s="1219" t="s">
        <v>2108</v>
      </c>
      <c r="J109" s="680"/>
      <c r="K109" s="680"/>
      <c r="L109" s="680"/>
      <c r="M109" s="680"/>
      <c r="N109" s="680"/>
      <c r="W109" s="316" t="s">
        <v>1044</v>
      </c>
      <c r="X109" s="246" t="s">
        <v>11871</v>
      </c>
      <c r="Y109" s="680" t="s">
        <v>11872</v>
      </c>
      <c r="Z109" s="680" t="s">
        <v>3212</v>
      </c>
      <c r="AA109" s="680"/>
    </row>
    <row r="110" spans="1:27" s="1205" customFormat="1">
      <c r="A110" s="1219">
        <v>99</v>
      </c>
      <c r="B110" s="246" t="s">
        <v>11874</v>
      </c>
      <c r="C110" s="680" t="s">
        <v>11875</v>
      </c>
      <c r="D110" s="680" t="s">
        <v>3212</v>
      </c>
      <c r="E110" s="1219" t="s">
        <v>2108</v>
      </c>
      <c r="F110" s="246" t="s">
        <v>11874</v>
      </c>
      <c r="G110" s="1125" t="s">
        <v>11876</v>
      </c>
      <c r="H110" s="680" t="s">
        <v>3212</v>
      </c>
      <c r="I110" s="1219" t="s">
        <v>2108</v>
      </c>
      <c r="J110" s="680"/>
      <c r="K110" s="680"/>
      <c r="L110" s="680"/>
      <c r="M110" s="680"/>
      <c r="N110" s="680"/>
      <c r="W110" s="316" t="s">
        <v>1044</v>
      </c>
      <c r="X110" s="246" t="s">
        <v>11877</v>
      </c>
      <c r="Y110" s="680" t="s">
        <v>11875</v>
      </c>
      <c r="Z110" s="680" t="s">
        <v>3212</v>
      </c>
      <c r="AA110" s="680"/>
    </row>
    <row r="111" spans="1:27" s="1205" customFormat="1">
      <c r="A111" s="1219">
        <v>100</v>
      </c>
      <c r="B111" s="246" t="s">
        <v>11878</v>
      </c>
      <c r="C111" s="680" t="s">
        <v>11879</v>
      </c>
      <c r="D111" s="680" t="s">
        <v>3212</v>
      </c>
      <c r="E111" s="1219" t="s">
        <v>2108</v>
      </c>
      <c r="F111" s="246" t="s">
        <v>11878</v>
      </c>
      <c r="G111" s="1125" t="s">
        <v>11880</v>
      </c>
      <c r="H111" s="680" t="s">
        <v>3212</v>
      </c>
      <c r="I111" s="1219" t="s">
        <v>2108</v>
      </c>
      <c r="J111" s="680"/>
      <c r="K111" s="680"/>
      <c r="L111" s="680"/>
      <c r="M111" s="680"/>
      <c r="N111" s="680"/>
      <c r="W111" s="316" t="s">
        <v>1044</v>
      </c>
      <c r="X111" s="246" t="s">
        <v>11881</v>
      </c>
      <c r="Y111" s="680" t="s">
        <v>11879</v>
      </c>
      <c r="Z111" s="680" t="s">
        <v>3212</v>
      </c>
      <c r="AA111" s="680"/>
    </row>
    <row r="112" spans="1:27" s="1205" customFormat="1">
      <c r="A112" s="1219">
        <v>101</v>
      </c>
      <c r="B112" s="246" t="s">
        <v>11882</v>
      </c>
      <c r="C112" s="680" t="s">
        <v>11883</v>
      </c>
      <c r="D112" s="680" t="s">
        <v>3212</v>
      </c>
      <c r="E112" s="1219" t="s">
        <v>2108</v>
      </c>
      <c r="F112" s="246" t="s">
        <v>11882</v>
      </c>
      <c r="G112" s="1125" t="s">
        <v>11884</v>
      </c>
      <c r="H112" s="680" t="s">
        <v>3212</v>
      </c>
      <c r="I112" s="1219" t="s">
        <v>2108</v>
      </c>
      <c r="J112" s="680"/>
      <c r="K112" s="680"/>
      <c r="L112" s="680"/>
      <c r="M112" s="680"/>
      <c r="N112" s="680"/>
      <c r="W112" s="316" t="s">
        <v>1044</v>
      </c>
      <c r="X112" s="246" t="s">
        <v>11882</v>
      </c>
      <c r="Y112" s="680" t="s">
        <v>11883</v>
      </c>
      <c r="Z112" s="680" t="s">
        <v>3212</v>
      </c>
      <c r="AA112" s="680"/>
    </row>
    <row r="113" spans="1:27" s="1205" customFormat="1">
      <c r="A113" s="1219">
        <v>102</v>
      </c>
      <c r="B113" s="246" t="s">
        <v>11885</v>
      </c>
      <c r="C113" s="680" t="s">
        <v>11886</v>
      </c>
      <c r="D113" s="680" t="s">
        <v>3212</v>
      </c>
      <c r="E113" s="1219" t="s">
        <v>2108</v>
      </c>
      <c r="F113" s="246" t="s">
        <v>11885</v>
      </c>
      <c r="G113" s="1125" t="s">
        <v>11887</v>
      </c>
      <c r="H113" s="680" t="s">
        <v>3212</v>
      </c>
      <c r="I113" s="1219" t="s">
        <v>2108</v>
      </c>
      <c r="J113" s="680"/>
      <c r="K113" s="680"/>
      <c r="L113" s="680"/>
      <c r="M113" s="680"/>
      <c r="N113" s="680"/>
      <c r="W113" s="316" t="s">
        <v>1044</v>
      </c>
      <c r="X113" s="246" t="s">
        <v>11888</v>
      </c>
      <c r="Y113" s="680" t="s">
        <v>11886</v>
      </c>
      <c r="Z113" s="680" t="s">
        <v>3212</v>
      </c>
      <c r="AA113" s="680"/>
    </row>
    <row r="114" spans="1:27" s="1205" customFormat="1">
      <c r="A114" s="1219">
        <v>103</v>
      </c>
      <c r="B114" s="246" t="s">
        <v>11889</v>
      </c>
      <c r="C114" s="680" t="s">
        <v>11890</v>
      </c>
      <c r="D114" s="680" t="s">
        <v>3212</v>
      </c>
      <c r="E114" s="1219" t="s">
        <v>2108</v>
      </c>
      <c r="F114" s="246" t="s">
        <v>11889</v>
      </c>
      <c r="G114" s="1125" t="s">
        <v>11891</v>
      </c>
      <c r="H114" s="680" t="s">
        <v>3212</v>
      </c>
      <c r="I114" s="1219" t="s">
        <v>2108</v>
      </c>
      <c r="J114" s="680"/>
      <c r="K114" s="680"/>
      <c r="L114" s="680"/>
      <c r="M114" s="680"/>
      <c r="N114" s="680"/>
      <c r="W114" s="316" t="s">
        <v>1044</v>
      </c>
      <c r="X114" s="246" t="s">
        <v>11892</v>
      </c>
      <c r="Y114" s="680" t="s">
        <v>11890</v>
      </c>
      <c r="Z114" s="680" t="s">
        <v>3212</v>
      </c>
      <c r="AA114" s="680"/>
    </row>
    <row r="115" spans="1:27" s="1205" customFormat="1">
      <c r="A115" s="1219">
        <v>104</v>
      </c>
      <c r="B115" s="246" t="s">
        <v>11893</v>
      </c>
      <c r="C115" s="680" t="s">
        <v>11894</v>
      </c>
      <c r="D115" s="680" t="s">
        <v>3212</v>
      </c>
      <c r="E115" s="1219" t="s">
        <v>2108</v>
      </c>
      <c r="F115" s="246" t="s">
        <v>11893</v>
      </c>
      <c r="G115" s="680" t="s">
        <v>11894</v>
      </c>
      <c r="H115" s="1125" t="s">
        <v>6756</v>
      </c>
      <c r="I115" s="1298" t="s">
        <v>2111</v>
      </c>
      <c r="J115" s="680"/>
      <c r="K115" s="680"/>
      <c r="L115" s="680"/>
      <c r="M115" s="680"/>
      <c r="N115" s="680"/>
      <c r="W115" s="316" t="s">
        <v>1044</v>
      </c>
      <c r="X115" s="246" t="s">
        <v>11895</v>
      </c>
      <c r="Y115" s="680" t="s">
        <v>11894</v>
      </c>
      <c r="Z115" s="680" t="s">
        <v>3212</v>
      </c>
      <c r="AA115" s="680"/>
    </row>
    <row r="116" spans="1:27" s="1205" customFormat="1">
      <c r="A116" s="1219">
        <v>105</v>
      </c>
      <c r="B116" s="246" t="s">
        <v>11896</v>
      </c>
      <c r="C116" s="680" t="s">
        <v>11897</v>
      </c>
      <c r="D116" s="680" t="s">
        <v>11755</v>
      </c>
      <c r="E116" s="1219" t="s">
        <v>2108</v>
      </c>
      <c r="F116" s="246" t="s">
        <v>11896</v>
      </c>
      <c r="G116" s="680" t="s">
        <v>11897</v>
      </c>
      <c r="H116" s="680" t="s">
        <v>11755</v>
      </c>
      <c r="I116" s="1298" t="s">
        <v>2085</v>
      </c>
      <c r="J116" s="680"/>
      <c r="K116" s="680"/>
      <c r="L116" s="680"/>
      <c r="M116" s="680"/>
      <c r="N116" s="680"/>
      <c r="W116" s="316" t="s">
        <v>1044</v>
      </c>
      <c r="X116" s="246" t="s">
        <v>11896</v>
      </c>
      <c r="Y116" s="680" t="s">
        <v>11897</v>
      </c>
      <c r="Z116" s="680" t="s">
        <v>11755</v>
      </c>
      <c r="AA116" s="680"/>
    </row>
    <row r="117" spans="1:27" s="1205" customFormat="1">
      <c r="A117" s="1219">
        <v>106</v>
      </c>
      <c r="B117" s="246" t="s">
        <v>11898</v>
      </c>
      <c r="C117" s="680" t="s">
        <v>11899</v>
      </c>
      <c r="D117" s="680" t="s">
        <v>3212</v>
      </c>
      <c r="E117" s="1219" t="s">
        <v>2108</v>
      </c>
      <c r="F117" s="246" t="s">
        <v>11898</v>
      </c>
      <c r="G117" s="1125" t="s">
        <v>11900</v>
      </c>
      <c r="H117" s="680" t="s">
        <v>3212</v>
      </c>
      <c r="I117" s="1298" t="s">
        <v>2085</v>
      </c>
      <c r="J117" s="680"/>
      <c r="K117" s="680"/>
      <c r="L117" s="680"/>
      <c r="M117" s="680"/>
      <c r="N117" s="680"/>
      <c r="W117" s="316" t="s">
        <v>1044</v>
      </c>
      <c r="X117" s="246" t="s">
        <v>11898</v>
      </c>
      <c r="Y117" s="680" t="s">
        <v>11899</v>
      </c>
      <c r="Z117" s="680" t="s">
        <v>3212</v>
      </c>
      <c r="AA117" s="680"/>
    </row>
    <row r="118" spans="1:27" s="1205" customFormat="1">
      <c r="A118" s="1219">
        <v>107</v>
      </c>
      <c r="B118" s="246" t="s">
        <v>11901</v>
      </c>
      <c r="C118" s="680" t="s">
        <v>11902</v>
      </c>
      <c r="D118" s="680" t="s">
        <v>3212</v>
      </c>
      <c r="E118" s="1219" t="s">
        <v>2108</v>
      </c>
      <c r="F118" s="246" t="s">
        <v>11901</v>
      </c>
      <c r="G118" s="1125" t="s">
        <v>11903</v>
      </c>
      <c r="H118" s="680" t="s">
        <v>11904</v>
      </c>
      <c r="I118" s="1219" t="s">
        <v>11905</v>
      </c>
      <c r="J118" s="680"/>
      <c r="K118" s="680"/>
      <c r="L118" s="680"/>
      <c r="M118" s="680"/>
      <c r="N118" s="680"/>
      <c r="W118" s="316" t="s">
        <v>1044</v>
      </c>
      <c r="X118" s="246" t="s">
        <v>11901</v>
      </c>
      <c r="Y118" s="680" t="s">
        <v>11902</v>
      </c>
      <c r="Z118" s="680" t="s">
        <v>3212</v>
      </c>
      <c r="AA118" s="680"/>
    </row>
    <row r="119" spans="1:27" s="1205" customFormat="1">
      <c r="A119" s="1219">
        <v>108</v>
      </c>
      <c r="B119" s="246" t="s">
        <v>11906</v>
      </c>
      <c r="C119" s="680" t="s">
        <v>11907</v>
      </c>
      <c r="D119" s="680" t="s">
        <v>3212</v>
      </c>
      <c r="E119" s="1219" t="s">
        <v>2108</v>
      </c>
      <c r="F119" s="246" t="s">
        <v>11906</v>
      </c>
      <c r="G119" s="1125" t="s">
        <v>11908</v>
      </c>
      <c r="H119" s="680" t="s">
        <v>11904</v>
      </c>
      <c r="I119" s="1219" t="s">
        <v>11905</v>
      </c>
      <c r="J119" s="680"/>
      <c r="K119" s="680"/>
      <c r="L119" s="680"/>
      <c r="M119" s="680"/>
      <c r="N119" s="680"/>
      <c r="W119" s="316" t="s">
        <v>1044</v>
      </c>
      <c r="X119" s="246" t="s">
        <v>11906</v>
      </c>
      <c r="Y119" s="680" t="s">
        <v>11907</v>
      </c>
      <c r="Z119" s="680" t="s">
        <v>3212</v>
      </c>
      <c r="AA119" s="680"/>
    </row>
  </sheetData>
  <phoneticPr fontId="5" type="noConversion"/>
  <dataValidations count="4">
    <dataValidation type="list" allowBlank="1" showInputMessage="1" showErrorMessage="1" sqref="B6" xr:uid="{00000000-0002-0000-A400-000000000000}">
      <formula1>"Mi: Minute,H: Hour,D: Daily,W: Weekly,M: Monthly,Y: Yearly"</formula1>
    </dataValidation>
    <dataValidation type="list" allowBlank="1" showInputMessage="1" showErrorMessage="1" sqref="B7 B9 O8:O9" xr:uid="{00000000-0002-0000-A400-000001000000}">
      <formula1>"替换,追加"</formula1>
    </dataValidation>
    <dataValidation type="list" allowBlank="1" showInputMessage="1" showErrorMessage="1" sqref="N12:N72" xr:uid="{00000000-0002-0000-A400-000002000000}">
      <formula1>"匹配,基线特有,本地扩充,废弃"</formula1>
    </dataValidation>
    <dataValidation type="list" allowBlank="1" showInputMessage="1" showErrorMessage="1" sqref="R4:R9" xr:uid="{00000000-0002-0000-A400-000003000000}">
      <formula1>"left join,inner join,union,union all"</formula1>
    </dataValidation>
  </dataValidations>
  <hyperlinks>
    <hyperlink ref="A1" location="目录!A1" display="返回" xr:uid="{00000000-0004-0000-A400-000000000000}"/>
  </hyperlinks>
  <pageMargins left="0.75" right="0.75" top="1" bottom="1" header="0.51180555555555596" footer="0.51180555555555596"/>
  <pageSetup paperSize="9" orientation="portrait"/>
  <legacyDrawing r:id="rId1"/>
</worksheet>
</file>

<file path=xl/worksheets/sheet1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AA39"/>
  <sheetViews>
    <sheetView workbookViewId="0"/>
  </sheetViews>
  <sheetFormatPr defaultColWidth="9" defaultRowHeight="11.4"/>
  <cols>
    <col min="1" max="1" width="8.21875" style="1206" customWidth="1"/>
    <col min="2" max="2" width="18.33203125" style="1205" customWidth="1"/>
    <col min="3" max="3" width="17.6640625" style="1205" customWidth="1"/>
    <col min="4" max="4" width="15.21875" style="1205" customWidth="1"/>
    <col min="5" max="9" width="12.109375" style="1205" customWidth="1"/>
    <col min="10" max="10" width="7.88671875" style="1205" customWidth="1"/>
    <col min="11" max="11" width="4.6640625" style="1207" customWidth="1"/>
    <col min="12" max="12" width="4.6640625" style="1205" customWidth="1"/>
    <col min="13" max="13" width="4.77734375" style="1205" customWidth="1"/>
    <col min="14" max="14" width="11.21875" style="1205" customWidth="1"/>
    <col min="15" max="15" width="9" style="1205" hidden="1" customWidth="1"/>
    <col min="16" max="16" width="17.21875" style="1205" hidden="1" customWidth="1"/>
    <col min="17" max="17" width="14.77734375" style="1205" hidden="1" customWidth="1"/>
    <col min="18" max="18" width="19" style="1205" hidden="1" customWidth="1"/>
    <col min="19" max="19" width="12.33203125" style="1205" hidden="1" customWidth="1"/>
    <col min="20" max="20" width="11.21875" style="1205" hidden="1" customWidth="1"/>
    <col min="21" max="21" width="8.88671875" style="1205" hidden="1" customWidth="1"/>
    <col min="22" max="22" width="9" style="1205" hidden="1" customWidth="1"/>
    <col min="23" max="23" width="23.21875" style="1205" customWidth="1"/>
    <col min="24" max="24" width="17" style="1205" customWidth="1"/>
    <col min="25" max="25" width="13.109375" style="1205" customWidth="1"/>
    <col min="26" max="26" width="10.109375" style="1205" customWidth="1"/>
    <col min="27" max="27" width="13.77734375" style="1205" customWidth="1"/>
    <col min="28" max="16384" width="9" style="1206"/>
  </cols>
  <sheetData>
    <row r="1" spans="1:27" s="1205" customFormat="1">
      <c r="A1" s="1208" t="s">
        <v>2037</v>
      </c>
      <c r="B1" s="1206"/>
      <c r="C1" s="1206"/>
      <c r="D1" s="1206"/>
      <c r="E1" s="1206"/>
      <c r="F1" s="1206"/>
      <c r="G1" s="1206"/>
      <c r="H1" s="1206"/>
      <c r="I1" s="1206"/>
      <c r="J1" s="1206"/>
      <c r="K1" s="1087"/>
      <c r="L1" s="1206"/>
      <c r="M1" s="1206"/>
      <c r="N1" s="1206"/>
      <c r="O1" s="1206"/>
      <c r="P1" s="1206"/>
      <c r="Q1" s="1206"/>
      <c r="R1" s="1206"/>
      <c r="S1" s="1206"/>
      <c r="T1" s="1206"/>
      <c r="U1" s="1206"/>
      <c r="V1" s="1206"/>
      <c r="W1" s="1238"/>
      <c r="X1" s="1238"/>
      <c r="Y1" s="1238"/>
      <c r="Z1" s="1238"/>
      <c r="AA1" s="1238"/>
    </row>
    <row r="2" spans="1:27" s="1205" customFormat="1">
      <c r="A2" s="1209" t="s">
        <v>2038</v>
      </c>
      <c r="B2" s="1210"/>
      <c r="C2" s="1210"/>
      <c r="D2" s="1210"/>
      <c r="E2" s="1210"/>
      <c r="F2" s="1210"/>
      <c r="G2" s="1210"/>
      <c r="H2" s="1210"/>
      <c r="I2" s="1210"/>
      <c r="J2" s="1210"/>
      <c r="K2" s="1088"/>
      <c r="L2" s="1210"/>
      <c r="M2" s="1210"/>
      <c r="N2" s="1210"/>
      <c r="O2" s="1226" t="s">
        <v>2830</v>
      </c>
      <c r="P2" s="1227"/>
      <c r="Q2" s="1227"/>
      <c r="R2" s="1227"/>
      <c r="S2" s="1227"/>
      <c r="T2" s="1227"/>
      <c r="U2" s="1227"/>
      <c r="V2" s="1227"/>
      <c r="W2" s="1239" t="s">
        <v>2039</v>
      </c>
      <c r="X2" s="1240"/>
      <c r="Y2" s="1240"/>
      <c r="Z2" s="1240"/>
      <c r="AA2" s="1262"/>
    </row>
    <row r="3" spans="1:27" s="1205" customFormat="1">
      <c r="A3" s="1211" t="s">
        <v>2040</v>
      </c>
      <c r="B3" s="124" t="s">
        <v>1048</v>
      </c>
      <c r="C3" s="1212"/>
      <c r="D3" s="1212"/>
      <c r="E3" s="1212"/>
      <c r="F3" s="1212"/>
      <c r="G3" s="1212"/>
      <c r="H3" s="1212"/>
      <c r="I3" s="1212"/>
      <c r="J3" s="1212"/>
      <c r="K3" s="1089"/>
      <c r="L3" s="1212"/>
      <c r="M3" s="1212"/>
      <c r="N3" s="1212"/>
      <c r="O3" s="1228" t="s">
        <v>2831</v>
      </c>
      <c r="P3" s="1229" t="s">
        <v>2832</v>
      </c>
      <c r="Q3" s="1229" t="s">
        <v>2833</v>
      </c>
      <c r="R3" s="1229" t="s">
        <v>2834</v>
      </c>
      <c r="S3" s="1229" t="s">
        <v>2835</v>
      </c>
      <c r="T3" s="1229" t="s">
        <v>2836</v>
      </c>
      <c r="U3" s="1229" t="s">
        <v>2837</v>
      </c>
      <c r="V3" s="1241" t="s">
        <v>73</v>
      </c>
      <c r="W3" s="1242" t="s">
        <v>2041</v>
      </c>
      <c r="X3" s="1243" t="s">
        <v>2042</v>
      </c>
      <c r="Y3" s="1243"/>
      <c r="Z3" s="1263"/>
      <c r="AA3" s="1264"/>
    </row>
    <row r="4" spans="1:27" s="1205" customFormat="1">
      <c r="A4" s="1213" t="s">
        <v>2042</v>
      </c>
      <c r="B4" s="316" t="s">
        <v>1047</v>
      </c>
      <c r="C4" s="1212"/>
      <c r="D4" s="1212"/>
      <c r="E4" s="1212"/>
      <c r="F4" s="1212"/>
      <c r="G4" s="1212"/>
      <c r="H4" s="1212"/>
      <c r="I4" s="1212"/>
      <c r="J4" s="1212"/>
      <c r="K4" s="1089"/>
      <c r="L4" s="1212"/>
      <c r="M4" s="1212"/>
      <c r="N4" s="1212"/>
      <c r="O4" s="1230" t="s">
        <v>2838</v>
      </c>
      <c r="P4" s="1272" t="s">
        <v>1052</v>
      </c>
      <c r="Q4" s="680" t="s">
        <v>11909</v>
      </c>
      <c r="R4" s="379"/>
      <c r="S4" s="379" t="s">
        <v>8260</v>
      </c>
      <c r="T4" s="379" t="s">
        <v>11910</v>
      </c>
      <c r="U4" s="379"/>
      <c r="V4" s="379"/>
      <c r="W4" s="379" t="s">
        <v>2301</v>
      </c>
      <c r="X4" s="246" t="s">
        <v>1051</v>
      </c>
      <c r="Y4" s="379"/>
      <c r="Z4" s="1214"/>
      <c r="AA4" s="379"/>
    </row>
    <row r="5" spans="1:27" s="1205" customFormat="1">
      <c r="A5" s="1213" t="s">
        <v>2041</v>
      </c>
      <c r="B5" s="1214" t="s">
        <v>2043</v>
      </c>
      <c r="C5" s="1212"/>
      <c r="D5" s="1212"/>
      <c r="E5" s="1212"/>
      <c r="F5" s="1212"/>
      <c r="G5" s="1212"/>
      <c r="H5" s="1212"/>
      <c r="I5" s="1212"/>
      <c r="J5" s="1212"/>
      <c r="K5" s="1089"/>
      <c r="L5" s="1212"/>
      <c r="M5" s="1212"/>
      <c r="N5" s="1212"/>
      <c r="O5" s="1230"/>
      <c r="P5" s="680"/>
      <c r="Q5" s="680"/>
      <c r="R5" s="379"/>
      <c r="S5" s="379"/>
      <c r="T5" s="379"/>
      <c r="U5" s="379"/>
      <c r="V5" s="379"/>
      <c r="W5" s="1280"/>
      <c r="X5" s="1245"/>
      <c r="Y5" s="379"/>
      <c r="Z5" s="1214"/>
      <c r="AA5" s="379"/>
    </row>
    <row r="6" spans="1:27" s="1205" customFormat="1">
      <c r="A6" s="1213" t="s">
        <v>2044</v>
      </c>
      <c r="B6" s="730" t="s">
        <v>2303</v>
      </c>
      <c r="C6" s="1212"/>
      <c r="D6" s="1212"/>
      <c r="E6" s="1212"/>
      <c r="F6" s="1212"/>
      <c r="G6" s="1212"/>
      <c r="H6" s="1212"/>
      <c r="I6" s="1212"/>
      <c r="J6" s="1212"/>
      <c r="K6" s="1089"/>
      <c r="L6" s="1212"/>
      <c r="M6" s="1212"/>
      <c r="N6" s="1212"/>
      <c r="O6" s="1230"/>
      <c r="P6" s="379"/>
      <c r="Q6" s="379"/>
      <c r="R6" s="379"/>
      <c r="S6" s="379"/>
      <c r="T6" s="379"/>
      <c r="U6" s="379"/>
      <c r="V6" s="379"/>
      <c r="W6" s="1280"/>
      <c r="X6" s="379"/>
      <c r="Y6" s="379"/>
      <c r="Z6" s="1214"/>
      <c r="AA6" s="379"/>
    </row>
    <row r="7" spans="1:27" s="1205" customFormat="1">
      <c r="A7" s="1213" t="s">
        <v>2046</v>
      </c>
      <c r="B7" s="1215" t="s">
        <v>2047</v>
      </c>
      <c r="C7" s="1212"/>
      <c r="D7" s="1212"/>
      <c r="E7" s="1212"/>
      <c r="F7" s="1212"/>
      <c r="G7" s="1212"/>
      <c r="H7" s="1212"/>
      <c r="I7" s="1212"/>
      <c r="J7" s="1212"/>
      <c r="K7" s="1089"/>
      <c r="L7" s="1212"/>
      <c r="M7" s="1212"/>
      <c r="N7" s="1212"/>
      <c r="O7" s="1230"/>
      <c r="P7" s="246"/>
      <c r="Q7" s="246"/>
      <c r="R7" s="379"/>
      <c r="S7" s="379"/>
      <c r="T7" s="379"/>
      <c r="U7" s="379"/>
      <c r="V7" s="379"/>
      <c r="W7" s="1280"/>
      <c r="X7" s="1246"/>
      <c r="Y7" s="379"/>
      <c r="Z7" s="1214"/>
      <c r="AA7" s="379"/>
    </row>
    <row r="8" spans="1:27" s="1205" customFormat="1">
      <c r="A8" s="1213" t="s">
        <v>2048</v>
      </c>
      <c r="B8" s="1214"/>
      <c r="C8" s="1212"/>
      <c r="D8" s="1212"/>
      <c r="E8" s="1212"/>
      <c r="F8" s="1212"/>
      <c r="G8" s="1212"/>
      <c r="H8" s="1212"/>
      <c r="I8" s="1212"/>
      <c r="J8" s="1212"/>
      <c r="K8" s="1089"/>
      <c r="L8" s="1212"/>
      <c r="M8" s="1212"/>
      <c r="N8" s="1212"/>
      <c r="O8" s="1230"/>
      <c r="P8" s="379"/>
      <c r="Q8" s="379"/>
      <c r="R8" s="379"/>
      <c r="S8" s="379"/>
      <c r="T8" s="379"/>
      <c r="U8" s="379"/>
      <c r="V8" s="1214"/>
      <c r="W8" s="1280"/>
      <c r="X8" s="1246"/>
      <c r="Y8" s="379"/>
      <c r="Z8" s="1214"/>
      <c r="AA8" s="379"/>
    </row>
    <row r="9" spans="1:27" s="1205" customFormat="1">
      <c r="A9" s="1213"/>
      <c r="B9" s="1215"/>
      <c r="C9" s="1212"/>
      <c r="D9" s="1212"/>
      <c r="E9" s="1212"/>
      <c r="F9" s="1212"/>
      <c r="G9" s="1212"/>
      <c r="H9" s="1212"/>
      <c r="I9" s="1212"/>
      <c r="J9" s="1212"/>
      <c r="K9" s="1089"/>
      <c r="L9" s="1212"/>
      <c r="M9" s="1212"/>
      <c r="N9" s="1212"/>
      <c r="O9" s="1231"/>
      <c r="P9" s="1232"/>
      <c r="Q9" s="1232"/>
      <c r="R9" s="379"/>
      <c r="S9" s="1232"/>
      <c r="T9" s="379"/>
      <c r="U9" s="379"/>
      <c r="V9" s="1281"/>
      <c r="W9" s="1280"/>
      <c r="X9" s="379"/>
      <c r="Y9" s="379"/>
      <c r="Z9" s="1214"/>
      <c r="AA9" s="1265"/>
    </row>
    <row r="10" spans="1:27" s="1205" customFormat="1">
      <c r="A10" s="1209" t="s">
        <v>2049</v>
      </c>
      <c r="B10" s="1210"/>
      <c r="C10" s="1210"/>
      <c r="D10" s="1210"/>
      <c r="E10" s="1210"/>
      <c r="F10" s="1210"/>
      <c r="G10" s="1210"/>
      <c r="H10" s="1210"/>
      <c r="I10" s="1210"/>
      <c r="J10" s="1210"/>
      <c r="K10" s="1088"/>
      <c r="L10" s="1210"/>
      <c r="M10" s="1210"/>
      <c r="N10" s="1210"/>
      <c r="O10" s="1226" t="s">
        <v>2839</v>
      </c>
      <c r="P10" s="1227"/>
      <c r="Q10" s="1227"/>
      <c r="R10" s="1227"/>
      <c r="S10" s="1227"/>
      <c r="T10" s="1227"/>
      <c r="U10" s="1227"/>
      <c r="V10" s="1227"/>
      <c r="W10" s="1239" t="s">
        <v>2050</v>
      </c>
      <c r="X10" s="1240"/>
      <c r="Y10" s="1240"/>
      <c r="Z10" s="1240"/>
      <c r="AA10" s="1262"/>
    </row>
    <row r="11" spans="1:27" s="1205" customFormat="1" ht="24.75" customHeight="1">
      <c r="A11" s="1216" t="s">
        <v>49</v>
      </c>
      <c r="B11" s="1216" t="s">
        <v>2051</v>
      </c>
      <c r="C11" s="1216" t="s">
        <v>2052</v>
      </c>
      <c r="D11" s="1216" t="s">
        <v>2053</v>
      </c>
      <c r="E11" s="1216" t="s">
        <v>2054</v>
      </c>
      <c r="F11" s="15" t="s">
        <v>3169</v>
      </c>
      <c r="G11" s="15" t="s">
        <v>3170</v>
      </c>
      <c r="H11" s="15" t="s">
        <v>3171</v>
      </c>
      <c r="I11" s="15" t="s">
        <v>3172</v>
      </c>
      <c r="J11" s="1216" t="s">
        <v>2055</v>
      </c>
      <c r="K11" s="1046" t="s">
        <v>2056</v>
      </c>
      <c r="L11" s="1216" t="s">
        <v>2057</v>
      </c>
      <c r="M11" s="1216" t="s">
        <v>73</v>
      </c>
      <c r="N11" s="1233" t="s">
        <v>2058</v>
      </c>
      <c r="O11" s="1234" t="s">
        <v>2831</v>
      </c>
      <c r="P11" s="1235" t="s">
        <v>2832</v>
      </c>
      <c r="Q11" s="1250" t="s">
        <v>2840</v>
      </c>
      <c r="R11" s="1250" t="s">
        <v>2841</v>
      </c>
      <c r="S11" s="1250" t="s">
        <v>2842</v>
      </c>
      <c r="T11" s="1250" t="s">
        <v>2843</v>
      </c>
      <c r="U11" s="1250" t="s">
        <v>2844</v>
      </c>
      <c r="V11" s="1251" t="s">
        <v>73</v>
      </c>
      <c r="W11" s="1252" t="s">
        <v>2059</v>
      </c>
      <c r="X11" s="1253" t="s">
        <v>2060</v>
      </c>
      <c r="Y11" s="1253" t="s">
        <v>2061</v>
      </c>
      <c r="Z11" s="1253" t="s">
        <v>2062</v>
      </c>
      <c r="AA11" s="1253" t="s">
        <v>2063</v>
      </c>
    </row>
    <row r="12" spans="1:27" s="1205" customFormat="1">
      <c r="A12" s="1217">
        <v>1</v>
      </c>
      <c r="B12" s="1217" t="s">
        <v>2304</v>
      </c>
      <c r="C12" s="1217" t="s">
        <v>2670</v>
      </c>
      <c r="D12" s="1218" t="s">
        <v>2078</v>
      </c>
      <c r="E12" s="1217" t="s">
        <v>2307</v>
      </c>
      <c r="F12" s="243" t="s">
        <v>2304</v>
      </c>
      <c r="G12" s="243" t="s">
        <v>2670</v>
      </c>
      <c r="H12" s="243" t="s">
        <v>2078</v>
      </c>
      <c r="I12" s="243" t="s">
        <v>2079</v>
      </c>
      <c r="J12" s="1236"/>
      <c r="K12" s="583"/>
      <c r="L12" s="1236"/>
      <c r="M12" s="246"/>
      <c r="N12" s="1273" t="s">
        <v>4189</v>
      </c>
      <c r="O12" s="1230" t="s">
        <v>2838</v>
      </c>
      <c r="P12" s="1272" t="s">
        <v>1052</v>
      </c>
      <c r="Q12" s="1282" t="s">
        <v>2304</v>
      </c>
      <c r="R12" s="1282" t="s">
        <v>2670</v>
      </c>
      <c r="S12" s="799" t="s">
        <v>2306</v>
      </c>
      <c r="T12" s="246"/>
      <c r="U12" s="1282" t="s">
        <v>11911</v>
      </c>
      <c r="V12" s="1244"/>
      <c r="W12" s="1256" t="s">
        <v>1051</v>
      </c>
      <c r="X12" s="246" t="s">
        <v>2304</v>
      </c>
      <c r="Y12" s="246" t="s">
        <v>2671</v>
      </c>
      <c r="Z12" s="246" t="s">
        <v>2272</v>
      </c>
      <c r="AA12" s="680"/>
    </row>
    <row r="13" spans="1:27" s="1205" customFormat="1">
      <c r="A13" s="1217">
        <v>2</v>
      </c>
      <c r="B13" s="1220" t="s">
        <v>4930</v>
      </c>
      <c r="C13" s="1220" t="s">
        <v>4931</v>
      </c>
      <c r="D13" s="1220" t="s">
        <v>2100</v>
      </c>
      <c r="E13" s="1217" t="s">
        <v>2307</v>
      </c>
      <c r="F13" s="243" t="s">
        <v>4930</v>
      </c>
      <c r="G13" s="243" t="s">
        <v>4931</v>
      </c>
      <c r="H13" s="243" t="s">
        <v>2100</v>
      </c>
      <c r="I13" s="243" t="s">
        <v>2101</v>
      </c>
      <c r="J13" s="124"/>
      <c r="K13" s="754"/>
      <c r="L13" s="124" t="s">
        <v>11912</v>
      </c>
      <c r="M13" s="124"/>
      <c r="N13" s="1274" t="s">
        <v>2308</v>
      </c>
      <c r="O13" s="1230" t="s">
        <v>2838</v>
      </c>
      <c r="P13" s="1272" t="s">
        <v>1052</v>
      </c>
      <c r="Q13" s="246" t="s">
        <v>4892</v>
      </c>
      <c r="R13" s="1257" t="s">
        <v>8481</v>
      </c>
      <c r="S13" s="1257" t="s">
        <v>2340</v>
      </c>
      <c r="T13" s="246" t="s">
        <v>79</v>
      </c>
      <c r="U13" s="1257"/>
      <c r="V13" s="1244"/>
      <c r="W13" s="1256" t="s">
        <v>1051</v>
      </c>
      <c r="X13" s="246" t="s">
        <v>4930</v>
      </c>
      <c r="Y13" s="246" t="s">
        <v>4931</v>
      </c>
      <c r="Z13" s="246" t="s">
        <v>2100</v>
      </c>
      <c r="AA13" s="680" t="s">
        <v>2849</v>
      </c>
    </row>
    <row r="14" spans="1:27" s="1205" customFormat="1">
      <c r="A14" s="1217">
        <v>3</v>
      </c>
      <c r="B14" s="1217" t="s">
        <v>2238</v>
      </c>
      <c r="C14" s="1217" t="s">
        <v>2239</v>
      </c>
      <c r="D14" s="1217" t="s">
        <v>2278</v>
      </c>
      <c r="E14" s="1217" t="s">
        <v>2307</v>
      </c>
      <c r="F14" s="308" t="s">
        <v>105</v>
      </c>
      <c r="G14" s="243" t="s">
        <v>2239</v>
      </c>
      <c r="H14" s="243" t="s">
        <v>3175</v>
      </c>
      <c r="I14" s="243" t="s">
        <v>2241</v>
      </c>
      <c r="J14" s="124"/>
      <c r="K14" s="754"/>
      <c r="L14" s="124"/>
      <c r="M14" s="124"/>
      <c r="N14" s="1274" t="s">
        <v>4189</v>
      </c>
      <c r="O14" s="1230" t="s">
        <v>2838</v>
      </c>
      <c r="P14" s="1272" t="s">
        <v>1052</v>
      </c>
      <c r="Q14" s="1257" t="s">
        <v>8483</v>
      </c>
      <c r="R14" s="1257" t="s">
        <v>2239</v>
      </c>
      <c r="S14" s="1257" t="s">
        <v>2329</v>
      </c>
      <c r="T14" s="246" t="s">
        <v>79</v>
      </c>
      <c r="U14" s="1257" t="s">
        <v>8991</v>
      </c>
      <c r="V14" s="1258"/>
      <c r="W14" s="1256" t="s">
        <v>1051</v>
      </c>
      <c r="X14" s="246" t="s">
        <v>2238</v>
      </c>
      <c r="Y14" s="246" t="s">
        <v>2675</v>
      </c>
      <c r="Z14" s="246" t="s">
        <v>2811</v>
      </c>
      <c r="AA14" s="680" t="s">
        <v>2849</v>
      </c>
    </row>
    <row r="15" spans="1:27" s="1205" customFormat="1">
      <c r="A15" s="1217">
        <v>4</v>
      </c>
      <c r="B15" s="1221" t="s">
        <v>8484</v>
      </c>
      <c r="C15" s="1222" t="s">
        <v>5468</v>
      </c>
      <c r="D15" s="1217" t="s">
        <v>2803</v>
      </c>
      <c r="E15" s="1222" t="s">
        <v>2307</v>
      </c>
      <c r="F15" s="243" t="s">
        <v>8484</v>
      </c>
      <c r="G15" s="243" t="s">
        <v>5468</v>
      </c>
      <c r="H15" s="243" t="s">
        <v>2803</v>
      </c>
      <c r="I15" s="243" t="s">
        <v>2804</v>
      </c>
      <c r="J15" s="124"/>
      <c r="K15" s="754"/>
      <c r="L15" s="124"/>
      <c r="M15" s="124"/>
      <c r="N15" s="1273" t="s">
        <v>4189</v>
      </c>
      <c r="O15" s="1230" t="s">
        <v>2838</v>
      </c>
      <c r="P15" s="1272" t="s">
        <v>1052</v>
      </c>
      <c r="Q15" s="1257" t="s">
        <v>11913</v>
      </c>
      <c r="R15" s="1257" t="s">
        <v>11914</v>
      </c>
      <c r="S15" s="1257" t="s">
        <v>2312</v>
      </c>
      <c r="T15" s="246" t="s">
        <v>79</v>
      </c>
      <c r="U15" s="246" t="s">
        <v>11915</v>
      </c>
      <c r="V15" s="1258"/>
      <c r="W15" s="1256" t="s">
        <v>1051</v>
      </c>
      <c r="X15" s="246" t="s">
        <v>2333</v>
      </c>
      <c r="Y15" s="246" t="s">
        <v>2705</v>
      </c>
      <c r="Z15" s="246" t="s">
        <v>2096</v>
      </c>
      <c r="AA15" s="680" t="s">
        <v>2849</v>
      </c>
    </row>
    <row r="16" spans="1:27" s="1205" customFormat="1">
      <c r="A16" s="1217">
        <v>5</v>
      </c>
      <c r="B16" s="1219" t="s">
        <v>4168</v>
      </c>
      <c r="C16" s="1219" t="s">
        <v>4087</v>
      </c>
      <c r="D16" s="1219" t="s">
        <v>2096</v>
      </c>
      <c r="E16" s="1220" t="s">
        <v>2307</v>
      </c>
      <c r="F16" s="308" t="s">
        <v>4086</v>
      </c>
      <c r="G16" s="243" t="s">
        <v>4087</v>
      </c>
      <c r="H16" s="243" t="s">
        <v>2278</v>
      </c>
      <c r="I16" s="243" t="s">
        <v>2827</v>
      </c>
      <c r="J16" s="124"/>
      <c r="K16" s="754"/>
      <c r="L16" s="124"/>
      <c r="M16" s="124"/>
      <c r="N16" s="1273" t="s">
        <v>188</v>
      </c>
      <c r="O16" s="1230" t="s">
        <v>2838</v>
      </c>
      <c r="P16" s="1272" t="s">
        <v>1052</v>
      </c>
      <c r="Q16" s="1257" t="s">
        <v>2475</v>
      </c>
      <c r="R16" s="1257" t="s">
        <v>3181</v>
      </c>
      <c r="S16" s="1257" t="s">
        <v>2340</v>
      </c>
      <c r="T16" s="246" t="s">
        <v>79</v>
      </c>
      <c r="U16" s="246" t="s">
        <v>11916</v>
      </c>
      <c r="V16" s="1258"/>
      <c r="W16" s="1259"/>
      <c r="X16" s="1236"/>
      <c r="Y16" s="1236"/>
      <c r="Z16" s="1236"/>
      <c r="AA16" s="680" t="s">
        <v>2849</v>
      </c>
    </row>
    <row r="17" spans="1:27" s="1266" customFormat="1">
      <c r="A17" s="1267">
        <v>6</v>
      </c>
      <c r="B17" s="1267" t="s">
        <v>11917</v>
      </c>
      <c r="C17" s="1267" t="s">
        <v>11918</v>
      </c>
      <c r="D17" s="1267" t="s">
        <v>2070</v>
      </c>
      <c r="E17" s="1267" t="s">
        <v>2307</v>
      </c>
      <c r="F17" s="1268" t="s">
        <v>11917</v>
      </c>
      <c r="G17" s="1268" t="s">
        <v>11919</v>
      </c>
      <c r="H17" s="1268" t="s">
        <v>2070</v>
      </c>
      <c r="I17" s="1268" t="s">
        <v>2071</v>
      </c>
      <c r="J17" s="1275"/>
      <c r="K17" s="1276"/>
      <c r="L17" s="1275" t="s">
        <v>11920</v>
      </c>
      <c r="M17" s="1275"/>
      <c r="N17" s="1277" t="s">
        <v>4189</v>
      </c>
      <c r="O17" s="1278" t="s">
        <v>2838</v>
      </c>
      <c r="P17" s="1279" t="s">
        <v>1052</v>
      </c>
      <c r="Q17" s="1283" t="s">
        <v>11917</v>
      </c>
      <c r="R17" s="1283" t="s">
        <v>11919</v>
      </c>
      <c r="S17" s="1283" t="s">
        <v>2340</v>
      </c>
      <c r="T17" s="1284" t="s">
        <v>79</v>
      </c>
      <c r="U17" s="1283" t="s">
        <v>11921</v>
      </c>
      <c r="V17" s="1285"/>
      <c r="W17" s="1286" t="s">
        <v>1051</v>
      </c>
      <c r="X17" s="1284" t="s">
        <v>11922</v>
      </c>
      <c r="Y17" s="1284" t="s">
        <v>11918</v>
      </c>
      <c r="Z17" s="1284" t="s">
        <v>2100</v>
      </c>
      <c r="AA17" s="1289" t="s">
        <v>2849</v>
      </c>
    </row>
    <row r="18" spans="1:27" s="1205" customFormat="1">
      <c r="A18" s="1217">
        <v>7</v>
      </c>
      <c r="B18" s="1219" t="s">
        <v>8935</v>
      </c>
      <c r="C18" s="1219" t="s">
        <v>5484</v>
      </c>
      <c r="D18" s="1219" t="s">
        <v>2078</v>
      </c>
      <c r="E18" s="1219" t="s">
        <v>2307</v>
      </c>
      <c r="F18" s="243" t="s">
        <v>8935</v>
      </c>
      <c r="G18" s="243" t="s">
        <v>5484</v>
      </c>
      <c r="H18" s="243" t="s">
        <v>2078</v>
      </c>
      <c r="I18" s="243" t="s">
        <v>2079</v>
      </c>
      <c r="J18" s="124"/>
      <c r="K18" s="754"/>
      <c r="L18" s="124"/>
      <c r="M18" s="124"/>
      <c r="N18" s="1273" t="s">
        <v>188</v>
      </c>
      <c r="O18" s="1230" t="s">
        <v>2838</v>
      </c>
      <c r="P18" s="1272" t="s">
        <v>1052</v>
      </c>
      <c r="Q18" s="1257" t="s">
        <v>11923</v>
      </c>
      <c r="R18" s="1257" t="s">
        <v>11591</v>
      </c>
      <c r="S18" s="1257" t="s">
        <v>2312</v>
      </c>
      <c r="T18" s="246" t="s">
        <v>79</v>
      </c>
      <c r="U18" s="246" t="s">
        <v>11924</v>
      </c>
      <c r="V18" s="1258"/>
      <c r="W18" s="1259"/>
      <c r="X18" s="1236"/>
      <c r="Y18" s="1236"/>
      <c r="Z18" s="1236"/>
      <c r="AA18" s="680" t="s">
        <v>2849</v>
      </c>
    </row>
    <row r="19" spans="1:27" s="1205" customFormat="1">
      <c r="A19" s="1217">
        <v>8</v>
      </c>
      <c r="B19" s="1219" t="s">
        <v>4842</v>
      </c>
      <c r="C19" s="1219" t="s">
        <v>4843</v>
      </c>
      <c r="D19" s="1219" t="s">
        <v>2100</v>
      </c>
      <c r="E19" s="1219" t="s">
        <v>2307</v>
      </c>
      <c r="F19" s="243" t="s">
        <v>4842</v>
      </c>
      <c r="G19" s="243" t="s">
        <v>4843</v>
      </c>
      <c r="H19" s="243" t="s">
        <v>2278</v>
      </c>
      <c r="I19" s="243" t="s">
        <v>2827</v>
      </c>
      <c r="J19" s="124"/>
      <c r="K19" s="754"/>
      <c r="L19" s="124" t="s">
        <v>8487</v>
      </c>
      <c r="M19" s="124"/>
      <c r="N19" s="1273" t="s">
        <v>4189</v>
      </c>
      <c r="O19" s="1230" t="s">
        <v>2838</v>
      </c>
      <c r="P19" s="1272" t="s">
        <v>1052</v>
      </c>
      <c r="Q19" s="1257" t="s">
        <v>4842</v>
      </c>
      <c r="R19" s="1257" t="s">
        <v>4843</v>
      </c>
      <c r="S19" s="1257" t="s">
        <v>2340</v>
      </c>
      <c r="T19" s="246" t="s">
        <v>79</v>
      </c>
      <c r="U19" s="1257" t="s">
        <v>9010</v>
      </c>
      <c r="V19" s="1258"/>
      <c r="W19" s="1256" t="s">
        <v>1051</v>
      </c>
      <c r="X19" s="246" t="s">
        <v>4842</v>
      </c>
      <c r="Y19" s="246" t="s">
        <v>4843</v>
      </c>
      <c r="Z19" s="246" t="s">
        <v>2088</v>
      </c>
      <c r="AA19" s="680" t="s">
        <v>2849</v>
      </c>
    </row>
    <row r="20" spans="1:27" s="1205" customFormat="1">
      <c r="A20" s="1217">
        <v>9</v>
      </c>
      <c r="B20" s="1219" t="s">
        <v>8509</v>
      </c>
      <c r="C20" s="1219" t="s">
        <v>8510</v>
      </c>
      <c r="D20" s="1269" t="s">
        <v>2096</v>
      </c>
      <c r="E20" s="1220" t="s">
        <v>2307</v>
      </c>
      <c r="F20" s="243" t="s">
        <v>8509</v>
      </c>
      <c r="G20" s="243" t="s">
        <v>8510</v>
      </c>
      <c r="H20" s="243" t="s">
        <v>2096</v>
      </c>
      <c r="I20" s="243" t="s">
        <v>2097</v>
      </c>
      <c r="J20" s="124"/>
      <c r="K20" s="754"/>
      <c r="L20" s="124"/>
      <c r="M20" s="124"/>
      <c r="N20" s="1273" t="s">
        <v>188</v>
      </c>
      <c r="O20" s="1230" t="s">
        <v>2838</v>
      </c>
      <c r="P20" s="1272" t="s">
        <v>1052</v>
      </c>
      <c r="Q20" s="1257" t="s">
        <v>8509</v>
      </c>
      <c r="R20" s="1257" t="s">
        <v>8510</v>
      </c>
      <c r="S20" s="1257" t="s">
        <v>2507</v>
      </c>
      <c r="T20" s="246" t="s">
        <v>79</v>
      </c>
      <c r="U20" s="1257" t="s">
        <v>11925</v>
      </c>
      <c r="V20" s="1258"/>
      <c r="W20" s="1259"/>
      <c r="X20" s="1236"/>
      <c r="Y20" s="1236"/>
      <c r="Z20" s="1236"/>
      <c r="AA20" s="680" t="s">
        <v>2849</v>
      </c>
    </row>
    <row r="21" spans="1:27" s="1205" customFormat="1">
      <c r="A21" s="1217">
        <v>10</v>
      </c>
      <c r="B21" s="1219" t="s">
        <v>11926</v>
      </c>
      <c r="C21" s="1219" t="s">
        <v>11927</v>
      </c>
      <c r="D21" s="1220" t="s">
        <v>2096</v>
      </c>
      <c r="E21" s="1218" t="s">
        <v>2307</v>
      </c>
      <c r="F21" s="243" t="s">
        <v>11926</v>
      </c>
      <c r="G21" s="243" t="s">
        <v>11927</v>
      </c>
      <c r="H21" s="243" t="s">
        <v>2096</v>
      </c>
      <c r="I21" s="243" t="s">
        <v>2097</v>
      </c>
      <c r="J21" s="124"/>
      <c r="K21" s="754"/>
      <c r="L21" s="124"/>
      <c r="M21" s="124"/>
      <c r="N21" s="1273" t="s">
        <v>188</v>
      </c>
      <c r="O21" s="1230" t="s">
        <v>2838</v>
      </c>
      <c r="P21" s="1272" t="s">
        <v>1052</v>
      </c>
      <c r="Q21" s="124" t="s">
        <v>2475</v>
      </c>
      <c r="R21" s="1255" t="s">
        <v>3181</v>
      </c>
      <c r="S21" s="1257" t="s">
        <v>2340</v>
      </c>
      <c r="T21" s="246" t="s">
        <v>79</v>
      </c>
      <c r="U21" s="1255" t="s">
        <v>11916</v>
      </c>
      <c r="V21" s="1258"/>
      <c r="W21" s="1259"/>
      <c r="X21" s="1236"/>
      <c r="Y21" s="1236"/>
      <c r="Z21" s="1236"/>
      <c r="AA21" s="680" t="s">
        <v>2849</v>
      </c>
    </row>
    <row r="22" spans="1:27" s="1205" customFormat="1">
      <c r="A22" s="1217">
        <v>11</v>
      </c>
      <c r="B22" s="1219" t="s">
        <v>11928</v>
      </c>
      <c r="C22" s="1219" t="s">
        <v>11929</v>
      </c>
      <c r="D22" s="1270" t="s">
        <v>3062</v>
      </c>
      <c r="E22" s="1218" t="s">
        <v>2307</v>
      </c>
      <c r="F22" s="243" t="s">
        <v>11928</v>
      </c>
      <c r="G22" s="243" t="s">
        <v>11929</v>
      </c>
      <c r="H22" s="243" t="s">
        <v>3062</v>
      </c>
      <c r="I22" s="243" t="s">
        <v>3063</v>
      </c>
      <c r="J22" s="124"/>
      <c r="K22" s="754"/>
      <c r="L22" s="124"/>
      <c r="M22" s="680"/>
      <c r="N22" s="1273" t="s">
        <v>188</v>
      </c>
      <c r="O22" s="1230" t="s">
        <v>2838</v>
      </c>
      <c r="P22" s="1272" t="s">
        <v>1052</v>
      </c>
      <c r="Q22" s="124" t="s">
        <v>3450</v>
      </c>
      <c r="R22" s="246" t="s">
        <v>2680</v>
      </c>
      <c r="S22" s="1257" t="s">
        <v>2340</v>
      </c>
      <c r="T22" s="246" t="s">
        <v>79</v>
      </c>
      <c r="U22" s="246" t="s">
        <v>11930</v>
      </c>
      <c r="V22" s="1258"/>
      <c r="W22" s="1287"/>
      <c r="X22" s="680"/>
      <c r="Y22" s="680"/>
      <c r="Z22" s="680"/>
      <c r="AA22" s="680" t="s">
        <v>2849</v>
      </c>
    </row>
    <row r="23" spans="1:27" s="1205" customFormat="1">
      <c r="A23" s="1217">
        <v>12</v>
      </c>
      <c r="B23" s="1219" t="s">
        <v>11931</v>
      </c>
      <c r="C23" s="1219" t="s">
        <v>5462</v>
      </c>
      <c r="D23" s="1220" t="s">
        <v>2096</v>
      </c>
      <c r="E23" s="1219" t="s">
        <v>2307</v>
      </c>
      <c r="F23" s="308" t="s">
        <v>2343</v>
      </c>
      <c r="G23" s="243" t="s">
        <v>5462</v>
      </c>
      <c r="H23" s="243" t="s">
        <v>2684</v>
      </c>
      <c r="I23" s="243" t="s">
        <v>2884</v>
      </c>
      <c r="J23" s="680"/>
      <c r="K23" s="746"/>
      <c r="L23" s="680"/>
      <c r="M23" s="680"/>
      <c r="N23" s="1273" t="s">
        <v>188</v>
      </c>
      <c r="O23" s="1230" t="s">
        <v>2838</v>
      </c>
      <c r="P23" s="1272" t="s">
        <v>1052</v>
      </c>
      <c r="Q23" s="1257" t="s">
        <v>2343</v>
      </c>
      <c r="R23" s="1257" t="s">
        <v>5462</v>
      </c>
      <c r="S23" s="1257" t="s">
        <v>2340</v>
      </c>
      <c r="T23" s="246" t="s">
        <v>79</v>
      </c>
      <c r="U23" s="1257" t="s">
        <v>11932</v>
      </c>
      <c r="V23" s="1258"/>
      <c r="W23" s="1287"/>
      <c r="X23" s="680"/>
      <c r="Y23" s="680"/>
      <c r="Z23" s="680"/>
      <c r="AA23" s="680" t="s">
        <v>2849</v>
      </c>
    </row>
    <row r="24" spans="1:27" s="1205" customFormat="1">
      <c r="A24" s="1217">
        <v>13</v>
      </c>
      <c r="B24" s="1219" t="s">
        <v>7142</v>
      </c>
      <c r="C24" s="1219" t="s">
        <v>11933</v>
      </c>
      <c r="D24" s="1220" t="s">
        <v>2078</v>
      </c>
      <c r="E24" s="1220" t="s">
        <v>2307</v>
      </c>
      <c r="F24" s="243" t="s">
        <v>7142</v>
      </c>
      <c r="G24" s="308" t="s">
        <v>6555</v>
      </c>
      <c r="H24" s="243" t="s">
        <v>2278</v>
      </c>
      <c r="I24" s="243" t="s">
        <v>2827</v>
      </c>
      <c r="J24" s="680"/>
      <c r="K24" s="746"/>
      <c r="L24" s="680" t="s">
        <v>11934</v>
      </c>
      <c r="M24" s="680"/>
      <c r="N24" s="1273" t="s">
        <v>188</v>
      </c>
      <c r="O24" s="1230" t="s">
        <v>2838</v>
      </c>
      <c r="P24" s="1272" t="s">
        <v>1052</v>
      </c>
      <c r="Q24" s="1257" t="s">
        <v>7142</v>
      </c>
      <c r="R24" s="1257" t="s">
        <v>6555</v>
      </c>
      <c r="S24" s="1257" t="s">
        <v>2340</v>
      </c>
      <c r="T24" s="246" t="s">
        <v>79</v>
      </c>
      <c r="U24" s="1257" t="s">
        <v>11935</v>
      </c>
      <c r="V24" s="1258"/>
      <c r="W24" s="1259"/>
      <c r="X24" s="1236"/>
      <c r="Y24" s="1236"/>
      <c r="Z24" s="1236"/>
      <c r="AA24" s="680" t="s">
        <v>2849</v>
      </c>
    </row>
    <row r="25" spans="1:27" s="1205" customFormat="1">
      <c r="A25" s="1217">
        <v>14</v>
      </c>
      <c r="B25" s="1225" t="s">
        <v>11936</v>
      </c>
      <c r="C25" s="1225" t="s">
        <v>11567</v>
      </c>
      <c r="D25" s="1220" t="s">
        <v>2278</v>
      </c>
      <c r="E25" s="1219" t="s">
        <v>2307</v>
      </c>
      <c r="F25" s="243" t="s">
        <v>11936</v>
      </c>
      <c r="G25" s="243" t="s">
        <v>11567</v>
      </c>
      <c r="H25" s="243" t="s">
        <v>2278</v>
      </c>
      <c r="I25" s="243" t="s">
        <v>2827</v>
      </c>
      <c r="J25" s="680"/>
      <c r="K25" s="746"/>
      <c r="L25" s="680"/>
      <c r="M25" s="680"/>
      <c r="N25" s="1273" t="s">
        <v>188</v>
      </c>
      <c r="O25" s="1230" t="s">
        <v>2838</v>
      </c>
      <c r="P25" s="1272" t="s">
        <v>1052</v>
      </c>
      <c r="Q25" s="1257" t="s">
        <v>5566</v>
      </c>
      <c r="R25" s="1257" t="s">
        <v>5568</v>
      </c>
      <c r="S25" s="1257" t="s">
        <v>11937</v>
      </c>
      <c r="T25" s="246" t="s">
        <v>79</v>
      </c>
      <c r="U25" s="246" t="s">
        <v>9026</v>
      </c>
      <c r="V25" s="1258"/>
      <c r="W25" s="1259"/>
      <c r="X25" s="1236"/>
      <c r="Y25" s="1236"/>
      <c r="Z25" s="1236"/>
      <c r="AA25" s="680" t="s">
        <v>2849</v>
      </c>
    </row>
    <row r="26" spans="1:27" s="1205" customFormat="1">
      <c r="A26" s="1217">
        <v>15</v>
      </c>
      <c r="B26" s="1219" t="s">
        <v>2525</v>
      </c>
      <c r="C26" s="1219" t="s">
        <v>11938</v>
      </c>
      <c r="D26" s="1219" t="s">
        <v>2278</v>
      </c>
      <c r="E26" s="1220" t="s">
        <v>2307</v>
      </c>
      <c r="F26" s="243" t="s">
        <v>2525</v>
      </c>
      <c r="G26" s="243" t="s">
        <v>11938</v>
      </c>
      <c r="H26" s="243" t="s">
        <v>2278</v>
      </c>
      <c r="I26" s="243" t="s">
        <v>2827</v>
      </c>
      <c r="J26" s="680"/>
      <c r="K26" s="746"/>
      <c r="L26" s="680"/>
      <c r="M26" s="680"/>
      <c r="N26" s="1273" t="s">
        <v>188</v>
      </c>
      <c r="O26" s="1230" t="s">
        <v>2838</v>
      </c>
      <c r="P26" s="1272" t="s">
        <v>1052</v>
      </c>
      <c r="Q26" s="1257" t="s">
        <v>2525</v>
      </c>
      <c r="R26" s="1257" t="s">
        <v>4817</v>
      </c>
      <c r="S26" s="1257" t="s">
        <v>2625</v>
      </c>
      <c r="T26" s="246" t="s">
        <v>79</v>
      </c>
      <c r="U26" s="246" t="s">
        <v>11939</v>
      </c>
      <c r="V26" s="1258"/>
      <c r="W26" s="1259"/>
      <c r="X26" s="1236"/>
      <c r="Y26" s="1236"/>
      <c r="Z26" s="1236"/>
      <c r="AA26" s="680" t="s">
        <v>2849</v>
      </c>
    </row>
    <row r="27" spans="1:27" s="1205" customFormat="1">
      <c r="A27" s="1217">
        <v>16</v>
      </c>
      <c r="B27" s="1220" t="s">
        <v>8465</v>
      </c>
      <c r="C27" s="1220" t="s">
        <v>11940</v>
      </c>
      <c r="D27" s="1220" t="s">
        <v>2084</v>
      </c>
      <c r="E27" s="1219" t="s">
        <v>2621</v>
      </c>
      <c r="F27" s="243" t="s">
        <v>8465</v>
      </c>
      <c r="G27" s="308" t="s">
        <v>7444</v>
      </c>
      <c r="H27" s="243" t="s">
        <v>3212</v>
      </c>
      <c r="I27" s="308" t="s">
        <v>2108</v>
      </c>
      <c r="J27" s="680"/>
      <c r="K27" s="1237" t="s">
        <v>11941</v>
      </c>
      <c r="L27" s="680"/>
      <c r="M27" s="680"/>
      <c r="N27" s="1273" t="s">
        <v>2308</v>
      </c>
      <c r="O27" s="1230" t="s">
        <v>2838</v>
      </c>
      <c r="P27" s="1272" t="s">
        <v>1052</v>
      </c>
      <c r="Q27" s="246"/>
      <c r="R27" s="246"/>
      <c r="S27" s="1257"/>
      <c r="T27" s="246"/>
      <c r="U27" s="246" t="s">
        <v>11942</v>
      </c>
      <c r="V27" s="1258"/>
      <c r="W27" s="1256" t="s">
        <v>1051</v>
      </c>
      <c r="X27" s="246" t="s">
        <v>8465</v>
      </c>
      <c r="Y27" s="246" t="s">
        <v>8563</v>
      </c>
      <c r="Z27" s="246" t="s">
        <v>2084</v>
      </c>
      <c r="AA27" s="680" t="s">
        <v>11943</v>
      </c>
    </row>
    <row r="28" spans="1:27" s="1205" customFormat="1">
      <c r="A28" s="1217">
        <v>17</v>
      </c>
      <c r="B28" s="1219" t="s">
        <v>11944</v>
      </c>
      <c r="C28" s="1219" t="s">
        <v>11945</v>
      </c>
      <c r="D28" s="1219" t="s">
        <v>4955</v>
      </c>
      <c r="E28" s="1219" t="s">
        <v>2621</v>
      </c>
      <c r="F28" s="243" t="s">
        <v>11944</v>
      </c>
      <c r="G28" s="243" t="s">
        <v>11945</v>
      </c>
      <c r="H28" s="243" t="s">
        <v>3212</v>
      </c>
      <c r="I28" s="243" t="s">
        <v>2108</v>
      </c>
      <c r="J28" s="680"/>
      <c r="K28" s="1237" t="s">
        <v>4808</v>
      </c>
      <c r="L28" s="680"/>
      <c r="M28" s="680"/>
      <c r="N28" s="1273" t="s">
        <v>4189</v>
      </c>
      <c r="O28" s="1230" t="s">
        <v>2838</v>
      </c>
      <c r="P28" s="1272" t="s">
        <v>1052</v>
      </c>
      <c r="Q28" s="1257" t="s">
        <v>2541</v>
      </c>
      <c r="R28" s="1257" t="s">
        <v>4720</v>
      </c>
      <c r="S28" s="1257" t="s">
        <v>2319</v>
      </c>
      <c r="T28" s="246" t="s">
        <v>79</v>
      </c>
      <c r="U28" s="680" t="s">
        <v>11946</v>
      </c>
      <c r="V28" s="1258"/>
      <c r="W28" s="1256" t="s">
        <v>1051</v>
      </c>
      <c r="X28" s="246" t="s">
        <v>4711</v>
      </c>
      <c r="Y28" s="246" t="s">
        <v>4714</v>
      </c>
      <c r="Z28" s="246" t="s">
        <v>2084</v>
      </c>
      <c r="AA28" s="680" t="s">
        <v>11943</v>
      </c>
    </row>
    <row r="29" spans="1:27" s="1205" customFormat="1">
      <c r="A29" s="1217">
        <v>18</v>
      </c>
      <c r="B29" s="1219" t="s">
        <v>11947</v>
      </c>
      <c r="C29" s="1219" t="s">
        <v>5496</v>
      </c>
      <c r="D29" s="1220" t="s">
        <v>6099</v>
      </c>
      <c r="E29" s="1219" t="s">
        <v>2621</v>
      </c>
      <c r="F29" s="308" t="s">
        <v>5494</v>
      </c>
      <c r="G29" s="243" t="s">
        <v>5496</v>
      </c>
      <c r="H29" s="1271" t="s">
        <v>3212</v>
      </c>
      <c r="I29" s="308" t="s">
        <v>2108</v>
      </c>
      <c r="J29" s="680"/>
      <c r="K29" s="1237" t="s">
        <v>11941</v>
      </c>
      <c r="L29" s="680"/>
      <c r="M29" s="680"/>
      <c r="N29" s="1273" t="s">
        <v>4189</v>
      </c>
      <c r="O29" s="1230" t="s">
        <v>2838</v>
      </c>
      <c r="P29" s="1272" t="s">
        <v>1052</v>
      </c>
      <c r="Q29" s="1257" t="s">
        <v>11947</v>
      </c>
      <c r="R29" s="1257" t="s">
        <v>5496</v>
      </c>
      <c r="S29" s="1257" t="s">
        <v>2319</v>
      </c>
      <c r="T29" s="680"/>
      <c r="U29" s="680" t="s">
        <v>11948</v>
      </c>
      <c r="V29" s="1258"/>
      <c r="W29" s="1256" t="s">
        <v>1051</v>
      </c>
      <c r="X29" s="246" t="s">
        <v>5494</v>
      </c>
      <c r="Y29" s="246" t="s">
        <v>8550</v>
      </c>
      <c r="Z29" s="246" t="s">
        <v>2084</v>
      </c>
      <c r="AA29" s="680" t="s">
        <v>11943</v>
      </c>
    </row>
    <row r="30" spans="1:27" s="1205" customFormat="1">
      <c r="A30" s="1217">
        <v>19</v>
      </c>
      <c r="B30" s="1219" t="s">
        <v>11949</v>
      </c>
      <c r="C30" s="1219" t="s">
        <v>5500</v>
      </c>
      <c r="D30" s="1220" t="s">
        <v>6099</v>
      </c>
      <c r="E30" s="1219" t="s">
        <v>2621</v>
      </c>
      <c r="F30" s="243" t="s">
        <v>11949</v>
      </c>
      <c r="G30" s="243" t="s">
        <v>5500</v>
      </c>
      <c r="H30" s="243" t="s">
        <v>3212</v>
      </c>
      <c r="I30" s="243" t="s">
        <v>2108</v>
      </c>
      <c r="J30" s="680"/>
      <c r="K30" s="1237" t="s">
        <v>11941</v>
      </c>
      <c r="L30" s="680"/>
      <c r="M30" s="680"/>
      <c r="N30" s="1273" t="s">
        <v>4189</v>
      </c>
      <c r="O30" s="1230" t="s">
        <v>2838</v>
      </c>
      <c r="P30" s="1272" t="s">
        <v>1052</v>
      </c>
      <c r="Q30" s="1257" t="s">
        <v>11949</v>
      </c>
      <c r="R30" s="1257" t="s">
        <v>5500</v>
      </c>
      <c r="S30" s="1257" t="s">
        <v>2319</v>
      </c>
      <c r="T30" s="680"/>
      <c r="U30" s="680" t="s">
        <v>11950</v>
      </c>
      <c r="V30" s="1258"/>
      <c r="W30" s="1256" t="s">
        <v>1051</v>
      </c>
      <c r="X30" s="246" t="s">
        <v>5498</v>
      </c>
      <c r="Y30" s="246" t="s">
        <v>8555</v>
      </c>
      <c r="Z30" s="246" t="s">
        <v>2084</v>
      </c>
      <c r="AA30" s="680" t="s">
        <v>11943</v>
      </c>
    </row>
    <row r="31" spans="1:27" s="1205" customFormat="1">
      <c r="A31" s="1217">
        <v>20</v>
      </c>
      <c r="B31" s="1219" t="s">
        <v>8960</v>
      </c>
      <c r="C31" s="1219" t="s">
        <v>8572</v>
      </c>
      <c r="D31" s="1220" t="s">
        <v>6099</v>
      </c>
      <c r="E31" s="1219" t="s">
        <v>2621</v>
      </c>
      <c r="F31" s="243" t="s">
        <v>8960</v>
      </c>
      <c r="G31" s="243" t="s">
        <v>8572</v>
      </c>
      <c r="H31" s="243" t="s">
        <v>3215</v>
      </c>
      <c r="I31" s="243" t="s">
        <v>2111</v>
      </c>
      <c r="J31" s="680"/>
      <c r="K31" s="746"/>
      <c r="L31" s="680"/>
      <c r="M31" s="680"/>
      <c r="N31" s="1273" t="s">
        <v>4189</v>
      </c>
      <c r="O31" s="1230" t="s">
        <v>2838</v>
      </c>
      <c r="P31" s="1272" t="s">
        <v>1052</v>
      </c>
      <c r="Q31" s="1257" t="s">
        <v>8960</v>
      </c>
      <c r="R31" s="1257" t="s">
        <v>8572</v>
      </c>
      <c r="S31" s="1257" t="s">
        <v>2319</v>
      </c>
      <c r="T31" s="680"/>
      <c r="U31" s="680" t="s">
        <v>11951</v>
      </c>
      <c r="V31" s="1258"/>
      <c r="W31" s="1256" t="s">
        <v>1051</v>
      </c>
      <c r="X31" s="246" t="s">
        <v>8960</v>
      </c>
      <c r="Y31" s="246" t="s">
        <v>8572</v>
      </c>
      <c r="Z31" s="246" t="s">
        <v>2084</v>
      </c>
      <c r="AA31" s="680" t="s">
        <v>11943</v>
      </c>
    </row>
    <row r="32" spans="1:27" s="1205" customFormat="1">
      <c r="A32" s="1217">
        <v>21</v>
      </c>
      <c r="B32" s="1219" t="s">
        <v>9042</v>
      </c>
      <c r="C32" s="1217" t="s">
        <v>9043</v>
      </c>
      <c r="D32" s="1217" t="s">
        <v>6099</v>
      </c>
      <c r="E32" s="1217" t="s">
        <v>2621</v>
      </c>
      <c r="F32" s="243" t="s">
        <v>9042</v>
      </c>
      <c r="G32" s="308" t="s">
        <v>9044</v>
      </c>
      <c r="H32" s="243" t="s">
        <v>3215</v>
      </c>
      <c r="I32" s="243" t="s">
        <v>2111</v>
      </c>
      <c r="J32" s="680"/>
      <c r="K32" s="746"/>
      <c r="L32" s="680"/>
      <c r="M32" s="680"/>
      <c r="N32" s="1273" t="s">
        <v>188</v>
      </c>
      <c r="O32" s="1230" t="s">
        <v>2838</v>
      </c>
      <c r="P32" s="1272" t="s">
        <v>1052</v>
      </c>
      <c r="Q32" s="1257" t="s">
        <v>9042</v>
      </c>
      <c r="R32" s="1257" t="s">
        <v>9044</v>
      </c>
      <c r="S32" s="1257" t="s">
        <v>2319</v>
      </c>
      <c r="T32" s="680"/>
      <c r="U32" s="680" t="s">
        <v>11952</v>
      </c>
      <c r="V32" s="1258"/>
      <c r="W32" s="1256"/>
      <c r="X32" s="246"/>
      <c r="Y32" s="246"/>
      <c r="Z32" s="246"/>
      <c r="AA32" s="680" t="s">
        <v>2849</v>
      </c>
    </row>
    <row r="33" spans="1:27" s="1205" customFormat="1">
      <c r="A33" s="1217">
        <v>22</v>
      </c>
      <c r="B33" s="1217" t="s">
        <v>9065</v>
      </c>
      <c r="C33" s="1217" t="s">
        <v>9066</v>
      </c>
      <c r="D33" s="1222" t="s">
        <v>6099</v>
      </c>
      <c r="E33" s="1217" t="s">
        <v>2621</v>
      </c>
      <c r="F33" s="243" t="s">
        <v>9065</v>
      </c>
      <c r="G33" s="243" t="s">
        <v>9066</v>
      </c>
      <c r="H33" s="243" t="s">
        <v>3215</v>
      </c>
      <c r="I33" s="243" t="s">
        <v>2111</v>
      </c>
      <c r="J33" s="680"/>
      <c r="K33" s="746"/>
      <c r="L33" s="680"/>
      <c r="M33" s="680"/>
      <c r="N33" s="1273" t="s">
        <v>188</v>
      </c>
      <c r="O33" s="1230" t="s">
        <v>2838</v>
      </c>
      <c r="P33" s="1272" t="s">
        <v>1052</v>
      </c>
      <c r="Q33" s="1257" t="s">
        <v>9355</v>
      </c>
      <c r="R33" s="1257" t="s">
        <v>8576</v>
      </c>
      <c r="S33" s="1257" t="s">
        <v>2319</v>
      </c>
      <c r="T33" s="680"/>
      <c r="U33" s="680" t="s">
        <v>11953</v>
      </c>
      <c r="V33" s="1258"/>
      <c r="W33" s="1256"/>
      <c r="X33" s="246"/>
      <c r="Y33" s="246"/>
      <c r="Z33" s="246"/>
      <c r="AA33" s="680" t="s">
        <v>2849</v>
      </c>
    </row>
    <row r="34" spans="1:27" s="1205" customFormat="1">
      <c r="A34" s="1217">
        <v>23</v>
      </c>
      <c r="B34" s="1219" t="s">
        <v>9355</v>
      </c>
      <c r="C34" s="1217" t="s">
        <v>8576</v>
      </c>
      <c r="D34" s="1222" t="s">
        <v>6099</v>
      </c>
      <c r="E34" s="1217" t="s">
        <v>2621</v>
      </c>
      <c r="F34" s="243" t="s">
        <v>9355</v>
      </c>
      <c r="G34" s="243" t="s">
        <v>8576</v>
      </c>
      <c r="H34" s="243" t="s">
        <v>3215</v>
      </c>
      <c r="I34" s="243" t="s">
        <v>2111</v>
      </c>
      <c r="J34" s="680"/>
      <c r="K34" s="746"/>
      <c r="L34" s="680"/>
      <c r="M34" s="680"/>
      <c r="N34" s="1273" t="s">
        <v>4189</v>
      </c>
      <c r="O34" s="1230" t="s">
        <v>2838</v>
      </c>
      <c r="P34" s="1272" t="s">
        <v>1052</v>
      </c>
      <c r="Q34" s="1257" t="s">
        <v>9366</v>
      </c>
      <c r="R34" s="1257" t="s">
        <v>11585</v>
      </c>
      <c r="S34" s="1257" t="s">
        <v>2319</v>
      </c>
      <c r="T34" s="680"/>
      <c r="U34" s="680" t="s">
        <v>11954</v>
      </c>
      <c r="V34" s="1258"/>
      <c r="W34" s="1256" t="s">
        <v>1051</v>
      </c>
      <c r="X34" s="246" t="s">
        <v>9355</v>
      </c>
      <c r="Y34" s="246" t="s">
        <v>8576</v>
      </c>
      <c r="Z34" s="246" t="s">
        <v>2084</v>
      </c>
      <c r="AA34" s="680"/>
    </row>
    <row r="35" spans="1:27" s="1205" customFormat="1">
      <c r="A35" s="1217">
        <v>24</v>
      </c>
      <c r="B35" s="1220" t="s">
        <v>8539</v>
      </c>
      <c r="C35" s="1220" t="s">
        <v>8536</v>
      </c>
      <c r="D35" s="1220" t="s">
        <v>2084</v>
      </c>
      <c r="E35" s="1219" t="s">
        <v>2621</v>
      </c>
      <c r="F35" s="243" t="s">
        <v>8539</v>
      </c>
      <c r="G35" s="243" t="s">
        <v>8536</v>
      </c>
      <c r="H35" s="243" t="s">
        <v>3212</v>
      </c>
      <c r="I35" s="243" t="s">
        <v>2108</v>
      </c>
      <c r="J35" s="680"/>
      <c r="K35" s="1237" t="s">
        <v>10648</v>
      </c>
      <c r="L35" s="680"/>
      <c r="M35" s="680"/>
      <c r="N35" s="1273" t="s">
        <v>2286</v>
      </c>
      <c r="O35" s="1230" t="s">
        <v>2838</v>
      </c>
      <c r="P35" s="1272" t="s">
        <v>1052</v>
      </c>
      <c r="Q35" s="246"/>
      <c r="R35" s="680"/>
      <c r="S35" s="680"/>
      <c r="T35" s="680"/>
      <c r="U35" s="680"/>
      <c r="V35" s="1258"/>
      <c r="W35" s="1256" t="s">
        <v>1051</v>
      </c>
      <c r="X35" s="246" t="s">
        <v>8539</v>
      </c>
      <c r="Y35" s="246" t="s">
        <v>8540</v>
      </c>
      <c r="Z35" s="246" t="s">
        <v>2084</v>
      </c>
      <c r="AA35" s="680"/>
    </row>
    <row r="36" spans="1:27" s="1205" customFormat="1">
      <c r="A36" s="1217">
        <v>25</v>
      </c>
      <c r="B36" s="1220" t="s">
        <v>8545</v>
      </c>
      <c r="C36" s="1220" t="s">
        <v>8542</v>
      </c>
      <c r="D36" s="1220" t="s">
        <v>2084</v>
      </c>
      <c r="E36" s="1219" t="s">
        <v>2621</v>
      </c>
      <c r="F36" s="243" t="s">
        <v>8545</v>
      </c>
      <c r="G36" s="243" t="s">
        <v>8542</v>
      </c>
      <c r="H36" s="243" t="s">
        <v>3212</v>
      </c>
      <c r="I36" s="243" t="s">
        <v>2108</v>
      </c>
      <c r="J36" s="680"/>
      <c r="K36" s="1237" t="s">
        <v>10648</v>
      </c>
      <c r="L36" s="680"/>
      <c r="M36" s="680"/>
      <c r="N36" s="1273" t="s">
        <v>2286</v>
      </c>
      <c r="O36" s="1230" t="s">
        <v>2838</v>
      </c>
      <c r="P36" s="1272" t="s">
        <v>1052</v>
      </c>
      <c r="Q36" s="246"/>
      <c r="R36" s="680"/>
      <c r="S36" s="680"/>
      <c r="T36" s="680"/>
      <c r="U36" s="680"/>
      <c r="V36" s="1258"/>
      <c r="W36" s="1256" t="s">
        <v>1051</v>
      </c>
      <c r="X36" s="246" t="s">
        <v>8545</v>
      </c>
      <c r="Y36" s="246" t="s">
        <v>8546</v>
      </c>
      <c r="Z36" s="246" t="s">
        <v>2084</v>
      </c>
      <c r="AA36" s="680"/>
    </row>
    <row r="37" spans="1:27" s="1205" customFormat="1">
      <c r="A37" s="1217">
        <v>26</v>
      </c>
      <c r="B37" s="1220" t="s">
        <v>2541</v>
      </c>
      <c r="C37" s="1220" t="s">
        <v>4720</v>
      </c>
      <c r="D37" s="1220" t="s">
        <v>2084</v>
      </c>
      <c r="E37" s="1219" t="s">
        <v>2108</v>
      </c>
      <c r="F37" s="243" t="s">
        <v>2541</v>
      </c>
      <c r="G37" s="243" t="s">
        <v>4720</v>
      </c>
      <c r="H37" s="243" t="s">
        <v>3212</v>
      </c>
      <c r="I37" s="243" t="s">
        <v>2108</v>
      </c>
      <c r="J37" s="680"/>
      <c r="K37" s="1237" t="s">
        <v>4810</v>
      </c>
      <c r="L37" s="680"/>
      <c r="M37" s="680"/>
      <c r="N37" s="1273" t="s">
        <v>2286</v>
      </c>
      <c r="O37" s="1230" t="s">
        <v>2838</v>
      </c>
      <c r="P37" s="1272" t="s">
        <v>1052</v>
      </c>
      <c r="Q37" s="1257"/>
      <c r="R37" s="1257"/>
      <c r="S37" s="1257"/>
      <c r="T37" s="680"/>
      <c r="U37" s="680" t="s">
        <v>11955</v>
      </c>
      <c r="V37" s="1258"/>
      <c r="W37" s="1256" t="s">
        <v>1051</v>
      </c>
      <c r="X37" s="246" t="s">
        <v>2541</v>
      </c>
      <c r="Y37" s="246" t="s">
        <v>4721</v>
      </c>
      <c r="Z37" s="246" t="s">
        <v>2084</v>
      </c>
      <c r="AA37" s="680"/>
    </row>
    <row r="38" spans="1:27" s="1205" customFormat="1">
      <c r="A38" s="1217">
        <v>27</v>
      </c>
      <c r="B38" s="1220" t="s">
        <v>11956</v>
      </c>
      <c r="C38" s="1220" t="s">
        <v>11957</v>
      </c>
      <c r="D38" s="1220" t="s">
        <v>2084</v>
      </c>
      <c r="E38" s="1219" t="s">
        <v>2108</v>
      </c>
      <c r="F38" s="308" t="s">
        <v>11958</v>
      </c>
      <c r="G38" s="243" t="s">
        <v>11957</v>
      </c>
      <c r="H38" s="243" t="s">
        <v>3212</v>
      </c>
      <c r="I38" s="243" t="s">
        <v>2108</v>
      </c>
      <c r="J38" s="680"/>
      <c r="K38" s="746"/>
      <c r="L38" s="680"/>
      <c r="M38" s="680"/>
      <c r="N38" s="1273" t="s">
        <v>2308</v>
      </c>
      <c r="O38" s="1230" t="s">
        <v>2838</v>
      </c>
      <c r="P38" s="1272" t="s">
        <v>1052</v>
      </c>
      <c r="Q38" s="246"/>
      <c r="R38" s="246"/>
      <c r="S38" s="680"/>
      <c r="T38" s="680"/>
      <c r="U38" s="680" t="s">
        <v>8520</v>
      </c>
      <c r="V38" s="1258"/>
      <c r="W38" s="1256" t="s">
        <v>1051</v>
      </c>
      <c r="X38" s="246" t="s">
        <v>11956</v>
      </c>
      <c r="Y38" s="246" t="s">
        <v>11959</v>
      </c>
      <c r="Z38" s="246" t="s">
        <v>2084</v>
      </c>
      <c r="AA38" s="680"/>
    </row>
    <row r="39" spans="1:27" s="1205" customFormat="1" ht="22.8">
      <c r="A39" s="1217">
        <v>28</v>
      </c>
      <c r="B39" s="1220" t="s">
        <v>11960</v>
      </c>
      <c r="C39" s="1220" t="s">
        <v>11961</v>
      </c>
      <c r="D39" s="1220" t="s">
        <v>2084</v>
      </c>
      <c r="E39" s="1219" t="s">
        <v>2108</v>
      </c>
      <c r="F39" s="243" t="s">
        <v>11960</v>
      </c>
      <c r="G39" s="243" t="s">
        <v>11961</v>
      </c>
      <c r="H39" s="243" t="s">
        <v>3212</v>
      </c>
      <c r="I39" s="243" t="s">
        <v>2108</v>
      </c>
      <c r="J39" s="680"/>
      <c r="K39" s="746"/>
      <c r="L39" s="680"/>
      <c r="M39" s="680"/>
      <c r="N39" s="1273" t="s">
        <v>2308</v>
      </c>
      <c r="O39" s="1230" t="s">
        <v>2838</v>
      </c>
      <c r="P39" s="1272" t="s">
        <v>1052</v>
      </c>
      <c r="Q39" s="246"/>
      <c r="R39" s="1288" t="s">
        <v>11962</v>
      </c>
      <c r="S39" s="680"/>
      <c r="T39" s="680"/>
      <c r="U39" s="680" t="s">
        <v>11963</v>
      </c>
      <c r="V39" s="1258"/>
      <c r="W39" s="1256" t="s">
        <v>1051</v>
      </c>
      <c r="X39" s="246" t="s">
        <v>11960</v>
      </c>
      <c r="Y39" s="246" t="s">
        <v>11964</v>
      </c>
      <c r="Z39" s="246" t="s">
        <v>2084</v>
      </c>
      <c r="AA39" s="680"/>
    </row>
  </sheetData>
  <phoneticPr fontId="5" type="noConversion"/>
  <dataValidations count="4">
    <dataValidation type="list" allowBlank="1" showInputMessage="1" showErrorMessage="1" sqref="B6" xr:uid="{00000000-0002-0000-A500-000000000000}">
      <formula1>"Mi: Minute,H: Hour,D: Daily,W: Weekly,M: Monthly,Y: Yearly"</formula1>
    </dataValidation>
    <dataValidation type="list" allowBlank="1" showInputMessage="1" showErrorMessage="1" sqref="B7 B9 O8:O9" xr:uid="{00000000-0002-0000-A500-000001000000}">
      <formula1>"替换,追加"</formula1>
    </dataValidation>
    <dataValidation type="list" allowBlank="1" showInputMessage="1" showErrorMessage="1" sqref="N12:N39" xr:uid="{00000000-0002-0000-A500-000002000000}">
      <formula1>"匹配,基线特有,本地扩充,废弃"</formula1>
    </dataValidation>
    <dataValidation type="list" allowBlank="1" showInputMessage="1" showErrorMessage="1" sqref="R4:R9" xr:uid="{00000000-0002-0000-A500-000003000000}">
      <formula1>"left join,inner join,union,union all"</formula1>
    </dataValidation>
  </dataValidations>
  <hyperlinks>
    <hyperlink ref="A1" location="目录!A1" display="返回" xr:uid="{00000000-0004-0000-A500-000000000000}"/>
  </hyperlinks>
  <pageMargins left="0.75" right="0.75" top="1" bottom="1" header="0.51180555555555596" footer="0.51180555555555596"/>
  <pageSetup paperSize="9" orientation="portrait"/>
  <legacyDrawing r:id="rId1"/>
</worksheet>
</file>

<file path=xl/worksheets/sheet1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AA39"/>
  <sheetViews>
    <sheetView workbookViewId="0">
      <selection activeCell="B4" sqref="B4"/>
    </sheetView>
  </sheetViews>
  <sheetFormatPr defaultColWidth="9" defaultRowHeight="11.4"/>
  <cols>
    <col min="1" max="1" width="8.21875" style="1206" customWidth="1"/>
    <col min="2" max="2" width="17.77734375" style="1205" customWidth="1"/>
    <col min="3" max="3" width="17.6640625" style="1205" customWidth="1"/>
    <col min="4" max="4" width="15.21875" style="1205" customWidth="1"/>
    <col min="5" max="9" width="12.109375" style="1205" customWidth="1"/>
    <col min="10" max="10" width="7.88671875" style="1205" customWidth="1"/>
    <col min="11" max="11" width="4.6640625" style="1207" customWidth="1"/>
    <col min="12" max="12" width="4.6640625" style="1205" customWidth="1"/>
    <col min="13" max="13" width="4.77734375" style="1205" customWidth="1"/>
    <col min="14" max="14" width="11.21875" style="1205" customWidth="1"/>
    <col min="15" max="15" width="9" style="1205" hidden="1" customWidth="1"/>
    <col min="16" max="16" width="17.21875" style="1205" hidden="1" customWidth="1"/>
    <col min="17" max="17" width="14.77734375" style="1205" hidden="1" customWidth="1"/>
    <col min="18" max="18" width="19" style="1205" hidden="1" customWidth="1"/>
    <col min="19" max="19" width="12.33203125" style="1205" hidden="1" customWidth="1"/>
    <col min="20" max="20" width="11.21875" style="1205" hidden="1" customWidth="1"/>
    <col min="21" max="21" width="8.88671875" style="1205" hidden="1" customWidth="1"/>
    <col min="22" max="22" width="9" style="1205" hidden="1" customWidth="1"/>
    <col min="23" max="23" width="23.21875" style="1205" customWidth="1"/>
    <col min="24" max="24" width="17" style="1205" customWidth="1"/>
    <col min="25" max="25" width="13.109375" style="1205" customWidth="1"/>
    <col min="26" max="26" width="10.109375" style="1205" customWidth="1"/>
    <col min="27" max="27" width="13.77734375" style="1205" customWidth="1"/>
    <col min="28" max="16384" width="9" style="1206"/>
  </cols>
  <sheetData>
    <row r="1" spans="1:27" s="1205" customFormat="1">
      <c r="A1" s="1208" t="s">
        <v>2037</v>
      </c>
      <c r="B1" s="1206"/>
      <c r="C1" s="1206"/>
      <c r="D1" s="1206"/>
      <c r="E1" s="1206"/>
      <c r="F1" s="1206"/>
      <c r="G1" s="1206"/>
      <c r="H1" s="1206"/>
      <c r="I1" s="1206"/>
      <c r="J1" s="1206"/>
      <c r="K1" s="1087"/>
      <c r="L1" s="1206"/>
      <c r="M1" s="1206"/>
      <c r="N1" s="1206"/>
      <c r="O1" s="1206"/>
      <c r="P1" s="1206"/>
      <c r="Q1" s="1206"/>
      <c r="R1" s="1206"/>
      <c r="S1" s="1206"/>
      <c r="T1" s="1206"/>
      <c r="U1" s="1206"/>
      <c r="V1" s="1206"/>
      <c r="W1" s="1238"/>
      <c r="X1" s="1238"/>
      <c r="Y1" s="1238"/>
      <c r="Z1" s="1238"/>
      <c r="AA1" s="1238"/>
    </row>
    <row r="2" spans="1:27" s="1205" customFormat="1">
      <c r="A2" s="1209" t="s">
        <v>2038</v>
      </c>
      <c r="B2" s="1210"/>
      <c r="C2" s="1210"/>
      <c r="D2" s="1210"/>
      <c r="E2" s="1210"/>
      <c r="F2" s="1210"/>
      <c r="G2" s="1210"/>
      <c r="H2" s="1210"/>
      <c r="I2" s="1210"/>
      <c r="J2" s="1210"/>
      <c r="K2" s="1088"/>
      <c r="L2" s="1210"/>
      <c r="M2" s="1210"/>
      <c r="N2" s="1210"/>
      <c r="O2" s="1226" t="s">
        <v>2830</v>
      </c>
      <c r="P2" s="1227"/>
      <c r="Q2" s="1227"/>
      <c r="R2" s="1227"/>
      <c r="S2" s="1227"/>
      <c r="T2" s="1227"/>
      <c r="U2" s="1227"/>
      <c r="V2" s="1227"/>
      <c r="W2" s="1239" t="s">
        <v>2039</v>
      </c>
      <c r="X2" s="1240"/>
      <c r="Y2" s="1240"/>
      <c r="Z2" s="1240"/>
      <c r="AA2" s="1262"/>
    </row>
    <row r="3" spans="1:27" s="1205" customFormat="1">
      <c r="A3" s="1211" t="s">
        <v>2040</v>
      </c>
      <c r="B3" s="124" t="s">
        <v>1054</v>
      </c>
      <c r="C3" s="1212"/>
      <c r="D3" s="1212"/>
      <c r="E3" s="1212"/>
      <c r="F3" s="1212"/>
      <c r="G3" s="1212"/>
      <c r="H3" s="1212"/>
      <c r="I3" s="1212"/>
      <c r="J3" s="1212"/>
      <c r="K3" s="1089"/>
      <c r="L3" s="1212"/>
      <c r="M3" s="1212"/>
      <c r="N3" s="1212"/>
      <c r="O3" s="1228" t="s">
        <v>2831</v>
      </c>
      <c r="P3" s="1229" t="s">
        <v>2832</v>
      </c>
      <c r="Q3" s="1229" t="s">
        <v>2833</v>
      </c>
      <c r="R3" s="1229" t="s">
        <v>2834</v>
      </c>
      <c r="S3" s="1229" t="s">
        <v>2835</v>
      </c>
      <c r="T3" s="1229" t="s">
        <v>2836</v>
      </c>
      <c r="U3" s="1229" t="s">
        <v>2837</v>
      </c>
      <c r="V3" s="1241" t="s">
        <v>73</v>
      </c>
      <c r="W3" s="1242" t="s">
        <v>2041</v>
      </c>
      <c r="X3" s="1243" t="s">
        <v>2042</v>
      </c>
      <c r="Y3" s="1243"/>
      <c r="Z3" s="1263"/>
      <c r="AA3" s="1264"/>
    </row>
    <row r="4" spans="1:27" s="1205" customFormat="1">
      <c r="A4" s="1213" t="s">
        <v>2042</v>
      </c>
      <c r="B4" s="316" t="s">
        <v>1053</v>
      </c>
      <c r="C4" s="1212"/>
      <c r="D4" s="1212"/>
      <c r="E4" s="1212"/>
      <c r="F4" s="1212"/>
      <c r="G4" s="1212"/>
      <c r="H4" s="1212"/>
      <c r="I4" s="1212"/>
      <c r="J4" s="1212"/>
      <c r="K4" s="1089"/>
      <c r="L4" s="1212"/>
      <c r="M4" s="1212"/>
      <c r="N4" s="1212"/>
      <c r="O4" s="1230" t="s">
        <v>8258</v>
      </c>
      <c r="P4" s="246" t="s">
        <v>1047</v>
      </c>
      <c r="Q4" s="246" t="s">
        <v>11965</v>
      </c>
      <c r="R4" s="379"/>
      <c r="S4" s="379"/>
      <c r="T4" s="229" t="s">
        <v>8880</v>
      </c>
      <c r="U4" s="379"/>
      <c r="V4" s="1244"/>
      <c r="W4" s="1230" t="s">
        <v>2301</v>
      </c>
      <c r="X4" s="246" t="s">
        <v>1051</v>
      </c>
      <c r="Y4" s="379"/>
      <c r="Z4" s="1214"/>
      <c r="AA4" s="379"/>
    </row>
    <row r="5" spans="1:27" s="1205" customFormat="1">
      <c r="A5" s="1213" t="s">
        <v>2041</v>
      </c>
      <c r="B5" s="1214" t="s">
        <v>2043</v>
      </c>
      <c r="C5" s="1212"/>
      <c r="D5" s="1212"/>
      <c r="E5" s="1212"/>
      <c r="F5" s="1212"/>
      <c r="G5" s="1212"/>
      <c r="H5" s="1212"/>
      <c r="I5" s="1212"/>
      <c r="J5" s="1212"/>
      <c r="K5" s="1089"/>
      <c r="L5" s="1212"/>
      <c r="M5" s="1212"/>
      <c r="N5" s="1212"/>
      <c r="O5" s="1230"/>
      <c r="P5" s="680"/>
      <c r="Q5" s="680"/>
      <c r="R5" s="379"/>
      <c r="S5" s="379"/>
      <c r="T5" s="379"/>
      <c r="U5" s="379"/>
      <c r="V5" s="1244"/>
      <c r="W5" s="1230"/>
      <c r="X5" s="1245"/>
      <c r="Y5" s="379"/>
      <c r="Z5" s="1214"/>
      <c r="AA5" s="379"/>
    </row>
    <row r="6" spans="1:27" s="1205" customFormat="1">
      <c r="A6" s="1213" t="s">
        <v>2044</v>
      </c>
      <c r="B6" s="730" t="s">
        <v>2045</v>
      </c>
      <c r="C6" s="1212"/>
      <c r="D6" s="1212"/>
      <c r="E6" s="1212"/>
      <c r="F6" s="1212"/>
      <c r="G6" s="1212"/>
      <c r="H6" s="1212"/>
      <c r="I6" s="1212"/>
      <c r="J6" s="1212"/>
      <c r="K6" s="1089"/>
      <c r="L6" s="1212"/>
      <c r="M6" s="1212"/>
      <c r="N6" s="1212"/>
      <c r="O6" s="1230"/>
      <c r="P6" s="379"/>
      <c r="Q6" s="379"/>
      <c r="R6" s="379"/>
      <c r="S6" s="379"/>
      <c r="T6" s="379"/>
      <c r="U6" s="379"/>
      <c r="V6" s="1244"/>
      <c r="W6" s="1230"/>
      <c r="X6" s="379"/>
      <c r="Y6" s="379"/>
      <c r="Z6" s="1214"/>
      <c r="AA6" s="379"/>
    </row>
    <row r="7" spans="1:27" s="1205" customFormat="1">
      <c r="A7" s="1213" t="s">
        <v>2046</v>
      </c>
      <c r="B7" s="1215" t="s">
        <v>2047</v>
      </c>
      <c r="C7" s="1212"/>
      <c r="D7" s="1212"/>
      <c r="E7" s="1212"/>
      <c r="F7" s="1212"/>
      <c r="G7" s="1212"/>
      <c r="H7" s="1212"/>
      <c r="I7" s="1212"/>
      <c r="J7" s="1212"/>
      <c r="K7" s="1089"/>
      <c r="L7" s="1212"/>
      <c r="M7" s="1212"/>
      <c r="N7" s="1212"/>
      <c r="O7" s="1230"/>
      <c r="P7" s="246"/>
      <c r="Q7" s="246"/>
      <c r="R7" s="379"/>
      <c r="S7" s="379"/>
      <c r="T7" s="379"/>
      <c r="U7" s="379"/>
      <c r="V7" s="1244"/>
      <c r="W7" s="1230"/>
      <c r="X7" s="1246"/>
      <c r="Y7" s="379"/>
      <c r="Z7" s="1214"/>
      <c r="AA7" s="379"/>
    </row>
    <row r="8" spans="1:27" s="1205" customFormat="1">
      <c r="A8" s="1213" t="s">
        <v>2048</v>
      </c>
      <c r="B8" s="1214"/>
      <c r="C8" s="1212"/>
      <c r="D8" s="1212"/>
      <c r="E8" s="1212"/>
      <c r="F8" s="1212"/>
      <c r="G8" s="1212"/>
      <c r="H8" s="1212"/>
      <c r="I8" s="1212"/>
      <c r="J8" s="1212"/>
      <c r="K8" s="1089"/>
      <c r="L8" s="1212"/>
      <c r="M8" s="1212"/>
      <c r="N8" s="1212"/>
      <c r="O8" s="1230"/>
      <c r="P8" s="379"/>
      <c r="Q8" s="379"/>
      <c r="R8" s="379"/>
      <c r="S8" s="379"/>
      <c r="T8" s="379"/>
      <c r="U8" s="379"/>
      <c r="V8" s="1244"/>
      <c r="W8" s="1230"/>
      <c r="X8" s="1246"/>
      <c r="Y8" s="379"/>
      <c r="Z8" s="1214"/>
      <c r="AA8" s="379"/>
    </row>
    <row r="9" spans="1:27" s="1205" customFormat="1">
      <c r="A9" s="1213"/>
      <c r="B9" s="1215"/>
      <c r="C9" s="1212"/>
      <c r="D9" s="1212"/>
      <c r="E9" s="1212"/>
      <c r="F9" s="1212"/>
      <c r="G9" s="1212"/>
      <c r="H9" s="1212"/>
      <c r="I9" s="1212"/>
      <c r="J9" s="1212"/>
      <c r="K9" s="1089"/>
      <c r="L9" s="1212"/>
      <c r="M9" s="1212"/>
      <c r="N9" s="1212"/>
      <c r="O9" s="1231"/>
      <c r="P9" s="1232"/>
      <c r="Q9" s="1232"/>
      <c r="R9" s="379"/>
      <c r="S9" s="1232"/>
      <c r="T9" s="379"/>
      <c r="U9" s="379"/>
      <c r="V9" s="1247"/>
      <c r="W9" s="1230"/>
      <c r="X9" s="379"/>
      <c r="Y9" s="379"/>
      <c r="Z9" s="1214"/>
      <c r="AA9" s="1265"/>
    </row>
    <row r="10" spans="1:27" s="1205" customFormat="1">
      <c r="A10" s="1209" t="s">
        <v>2049</v>
      </c>
      <c r="B10" s="1210"/>
      <c r="C10" s="1210"/>
      <c r="D10" s="1210"/>
      <c r="E10" s="1210"/>
      <c r="F10" s="1210"/>
      <c r="G10" s="1210"/>
      <c r="H10" s="1210"/>
      <c r="I10" s="1210"/>
      <c r="J10" s="1210"/>
      <c r="K10" s="1088"/>
      <c r="L10" s="1210"/>
      <c r="M10" s="1210"/>
      <c r="N10" s="1210"/>
      <c r="O10" s="1226" t="s">
        <v>2839</v>
      </c>
      <c r="P10" s="1227"/>
      <c r="Q10" s="1227"/>
      <c r="R10" s="1227"/>
      <c r="S10" s="1227"/>
      <c r="T10" s="1227"/>
      <c r="U10" s="1227"/>
      <c r="V10" s="1248"/>
      <c r="W10" s="1249" t="s">
        <v>2050</v>
      </c>
      <c r="X10" s="1240"/>
      <c r="Y10" s="1240"/>
      <c r="Z10" s="1240"/>
      <c r="AA10" s="1262"/>
    </row>
    <row r="11" spans="1:27" s="1205" customFormat="1" ht="24.75" customHeight="1">
      <c r="A11" s="1216" t="s">
        <v>49</v>
      </c>
      <c r="B11" s="1216" t="s">
        <v>2051</v>
      </c>
      <c r="C11" s="1216" t="s">
        <v>2052</v>
      </c>
      <c r="D11" s="1216" t="s">
        <v>2053</v>
      </c>
      <c r="E11" s="1216" t="s">
        <v>2054</v>
      </c>
      <c r="F11" s="15" t="s">
        <v>3169</v>
      </c>
      <c r="G11" s="15" t="s">
        <v>3170</v>
      </c>
      <c r="H11" s="15" t="s">
        <v>3171</v>
      </c>
      <c r="I11" s="15" t="s">
        <v>3172</v>
      </c>
      <c r="J11" s="1216" t="s">
        <v>2055</v>
      </c>
      <c r="K11" s="1046" t="s">
        <v>2056</v>
      </c>
      <c r="L11" s="1216" t="s">
        <v>2057</v>
      </c>
      <c r="M11" s="1216" t="s">
        <v>73</v>
      </c>
      <c r="N11" s="1233" t="s">
        <v>2058</v>
      </c>
      <c r="O11" s="1234" t="s">
        <v>2831</v>
      </c>
      <c r="P11" s="1235" t="s">
        <v>2832</v>
      </c>
      <c r="Q11" s="1250" t="s">
        <v>2840</v>
      </c>
      <c r="R11" s="1250" t="s">
        <v>2841</v>
      </c>
      <c r="S11" s="1250" t="s">
        <v>2842</v>
      </c>
      <c r="T11" s="1250" t="s">
        <v>2843</v>
      </c>
      <c r="U11" s="1250" t="s">
        <v>2844</v>
      </c>
      <c r="V11" s="1251" t="s">
        <v>73</v>
      </c>
      <c r="W11" s="1252" t="s">
        <v>2059</v>
      </c>
      <c r="X11" s="1253" t="s">
        <v>2060</v>
      </c>
      <c r="Y11" s="1253" t="s">
        <v>2061</v>
      </c>
      <c r="Z11" s="1253" t="s">
        <v>2062</v>
      </c>
      <c r="AA11" s="1253" t="s">
        <v>2063</v>
      </c>
    </row>
    <row r="12" spans="1:27" s="1205" customFormat="1">
      <c r="A12" s="1217">
        <v>1</v>
      </c>
      <c r="B12" s="1217" t="s">
        <v>2064</v>
      </c>
      <c r="C12" s="1217" t="s">
        <v>2065</v>
      </c>
      <c r="D12" s="1218" t="s">
        <v>2066</v>
      </c>
      <c r="E12" s="1219" t="s">
        <v>2307</v>
      </c>
      <c r="F12" s="243" t="s">
        <v>2064</v>
      </c>
      <c r="G12" s="243" t="s">
        <v>2065</v>
      </c>
      <c r="H12" s="243" t="s">
        <v>2066</v>
      </c>
      <c r="I12" s="243" t="s">
        <v>2067</v>
      </c>
      <c r="J12" s="1236"/>
      <c r="K12" s="583"/>
      <c r="L12" s="1236"/>
      <c r="M12" s="246"/>
      <c r="N12" s="246" t="s">
        <v>4189</v>
      </c>
      <c r="O12" s="1230" t="s">
        <v>8258</v>
      </c>
      <c r="P12" s="246" t="s">
        <v>1047</v>
      </c>
      <c r="Q12" s="1254" t="s">
        <v>2304</v>
      </c>
      <c r="R12" s="1255" t="s">
        <v>2670</v>
      </c>
      <c r="S12" s="1255" t="s">
        <v>8478</v>
      </c>
      <c r="T12" s="246"/>
      <c r="U12" s="379"/>
      <c r="V12" s="1244"/>
      <c r="W12" s="1256" t="s">
        <v>1056</v>
      </c>
      <c r="X12" s="246" t="s">
        <v>2064</v>
      </c>
      <c r="Y12" s="246" t="s">
        <v>2753</v>
      </c>
      <c r="Z12" s="246" t="s">
        <v>2754</v>
      </c>
      <c r="AA12" s="548" t="s">
        <v>2849</v>
      </c>
    </row>
    <row r="13" spans="1:27" s="1205" customFormat="1">
      <c r="A13" s="1217">
        <v>2</v>
      </c>
      <c r="B13" s="1220" t="s">
        <v>4930</v>
      </c>
      <c r="C13" s="1220" t="s">
        <v>4931</v>
      </c>
      <c r="D13" s="1220" t="s">
        <v>2100</v>
      </c>
      <c r="E13" s="1219" t="s">
        <v>2307</v>
      </c>
      <c r="F13" s="243" t="s">
        <v>4930</v>
      </c>
      <c r="G13" s="243" t="s">
        <v>4931</v>
      </c>
      <c r="H13" s="243" t="s">
        <v>2100</v>
      </c>
      <c r="I13" s="243" t="s">
        <v>2101</v>
      </c>
      <c r="J13" s="124"/>
      <c r="K13" s="754"/>
      <c r="L13" s="124" t="s">
        <v>11912</v>
      </c>
      <c r="M13" s="124"/>
      <c r="N13" s="124" t="s">
        <v>2308</v>
      </c>
      <c r="O13" s="1230" t="s">
        <v>8258</v>
      </c>
      <c r="P13" s="246" t="s">
        <v>1047</v>
      </c>
      <c r="Q13" s="1254" t="s">
        <v>4930</v>
      </c>
      <c r="R13" s="246" t="s">
        <v>4931</v>
      </c>
      <c r="S13" s="1257" t="s">
        <v>2100</v>
      </c>
      <c r="T13" s="246" t="s">
        <v>79</v>
      </c>
      <c r="U13" s="836"/>
      <c r="V13" s="1244"/>
      <c r="W13" s="1256" t="s">
        <v>1056</v>
      </c>
      <c r="X13" s="246" t="s">
        <v>4930</v>
      </c>
      <c r="Y13" s="246" t="s">
        <v>4931</v>
      </c>
      <c r="Z13" s="246" t="s">
        <v>2100</v>
      </c>
      <c r="AA13" s="548" t="s">
        <v>2849</v>
      </c>
    </row>
    <row r="14" spans="1:27" s="1205" customFormat="1">
      <c r="A14" s="1217">
        <v>3</v>
      </c>
      <c r="B14" s="1217" t="s">
        <v>2238</v>
      </c>
      <c r="C14" s="1217" t="s">
        <v>2239</v>
      </c>
      <c r="D14" s="1217" t="s">
        <v>2278</v>
      </c>
      <c r="E14" s="1219" t="s">
        <v>2307</v>
      </c>
      <c r="F14" s="308" t="s">
        <v>105</v>
      </c>
      <c r="G14" s="243" t="s">
        <v>2239</v>
      </c>
      <c r="H14" s="243" t="s">
        <v>3175</v>
      </c>
      <c r="I14" s="243" t="s">
        <v>2241</v>
      </c>
      <c r="J14" s="124"/>
      <c r="K14" s="754"/>
      <c r="L14" s="124"/>
      <c r="M14" s="124"/>
      <c r="N14" s="124" t="s">
        <v>4189</v>
      </c>
      <c r="O14" s="1230" t="s">
        <v>8258</v>
      </c>
      <c r="P14" s="246" t="s">
        <v>1047</v>
      </c>
      <c r="Q14" s="1254" t="s">
        <v>2238</v>
      </c>
      <c r="R14" s="246" t="s">
        <v>2239</v>
      </c>
      <c r="S14" s="1257" t="s">
        <v>2278</v>
      </c>
      <c r="T14" s="246" t="s">
        <v>79</v>
      </c>
      <c r="U14" s="680"/>
      <c r="V14" s="1258"/>
      <c r="W14" s="1256" t="s">
        <v>1056</v>
      </c>
      <c r="X14" s="246" t="s">
        <v>2238</v>
      </c>
      <c r="Y14" s="246" t="s">
        <v>2675</v>
      </c>
      <c r="Z14" s="246" t="s">
        <v>2811</v>
      </c>
      <c r="AA14" s="548" t="s">
        <v>2849</v>
      </c>
    </row>
    <row r="15" spans="1:27" s="1205" customFormat="1">
      <c r="A15" s="1217">
        <v>4</v>
      </c>
      <c r="B15" s="1221" t="s">
        <v>8484</v>
      </c>
      <c r="C15" s="1222" t="s">
        <v>5468</v>
      </c>
      <c r="D15" s="1217" t="s">
        <v>2803</v>
      </c>
      <c r="E15" s="1219" t="s">
        <v>2307</v>
      </c>
      <c r="F15" s="243" t="s">
        <v>8484</v>
      </c>
      <c r="G15" s="243" t="s">
        <v>5468</v>
      </c>
      <c r="H15" s="243" t="s">
        <v>2803</v>
      </c>
      <c r="I15" s="243" t="s">
        <v>2804</v>
      </c>
      <c r="J15" s="124"/>
      <c r="K15" s="754"/>
      <c r="L15" s="124"/>
      <c r="M15" s="124"/>
      <c r="N15" s="246" t="s">
        <v>4189</v>
      </c>
      <c r="O15" s="1230" t="s">
        <v>8258</v>
      </c>
      <c r="P15" s="246" t="s">
        <v>1047</v>
      </c>
      <c r="Q15" s="1254" t="s">
        <v>8484</v>
      </c>
      <c r="R15" s="246" t="s">
        <v>5468</v>
      </c>
      <c r="S15" s="1257" t="s">
        <v>2803</v>
      </c>
      <c r="T15" s="246" t="s">
        <v>79</v>
      </c>
      <c r="U15" s="680"/>
      <c r="V15" s="1258"/>
      <c r="W15" s="1256" t="s">
        <v>1056</v>
      </c>
      <c r="X15" s="246" t="s">
        <v>2333</v>
      </c>
      <c r="Y15" s="246" t="s">
        <v>2705</v>
      </c>
      <c r="Z15" s="246" t="s">
        <v>2096</v>
      </c>
      <c r="AA15" s="548" t="s">
        <v>2849</v>
      </c>
    </row>
    <row r="16" spans="1:27" s="1205" customFormat="1">
      <c r="A16" s="1217">
        <v>5</v>
      </c>
      <c r="B16" s="1219" t="s">
        <v>4168</v>
      </c>
      <c r="C16" s="1219" t="s">
        <v>4087</v>
      </c>
      <c r="D16" s="1217" t="s">
        <v>2096</v>
      </c>
      <c r="E16" s="1219" t="s">
        <v>2307</v>
      </c>
      <c r="F16" s="308" t="s">
        <v>4086</v>
      </c>
      <c r="G16" s="243" t="s">
        <v>4087</v>
      </c>
      <c r="H16" s="243" t="s">
        <v>2278</v>
      </c>
      <c r="I16" s="243" t="s">
        <v>2827</v>
      </c>
      <c r="J16" s="124"/>
      <c r="K16" s="754"/>
      <c r="L16" s="124"/>
      <c r="M16" s="124"/>
      <c r="N16" s="246" t="s">
        <v>188</v>
      </c>
      <c r="O16" s="1230" t="s">
        <v>8258</v>
      </c>
      <c r="P16" s="246" t="s">
        <v>1047</v>
      </c>
      <c r="Q16" s="1254" t="s">
        <v>11966</v>
      </c>
      <c r="R16" s="246" t="s">
        <v>4087</v>
      </c>
      <c r="S16" s="1257" t="s">
        <v>2096</v>
      </c>
      <c r="T16" s="246" t="s">
        <v>79</v>
      </c>
      <c r="U16" s="680"/>
      <c r="V16" s="1258"/>
      <c r="W16" s="1259"/>
      <c r="X16" s="1236"/>
      <c r="Y16" s="1236"/>
      <c r="Z16" s="1236"/>
      <c r="AA16" s="680"/>
    </row>
    <row r="17" spans="1:27" s="1205" customFormat="1">
      <c r="A17" s="1217">
        <v>6</v>
      </c>
      <c r="B17" s="1217" t="s">
        <v>11917</v>
      </c>
      <c r="C17" s="1219" t="s">
        <v>11918</v>
      </c>
      <c r="D17" s="1217" t="s">
        <v>2070</v>
      </c>
      <c r="E17" s="1219" t="s">
        <v>2307</v>
      </c>
      <c r="F17" s="243" t="s">
        <v>11917</v>
      </c>
      <c r="G17" s="308" t="s">
        <v>11919</v>
      </c>
      <c r="H17" s="243" t="s">
        <v>2070</v>
      </c>
      <c r="I17" s="243" t="s">
        <v>2071</v>
      </c>
      <c r="J17" s="124"/>
      <c r="K17" s="754"/>
      <c r="L17" s="124" t="s">
        <v>11920</v>
      </c>
      <c r="M17" s="124"/>
      <c r="N17" s="246" t="s">
        <v>4189</v>
      </c>
      <c r="O17" s="1230" t="s">
        <v>8258</v>
      </c>
      <c r="P17" s="246" t="s">
        <v>1047</v>
      </c>
      <c r="Q17" s="1254" t="s">
        <v>11917</v>
      </c>
      <c r="R17" s="246" t="s">
        <v>11918</v>
      </c>
      <c r="S17" s="1260" t="s">
        <v>2070</v>
      </c>
      <c r="T17" s="246" t="s">
        <v>79</v>
      </c>
      <c r="U17" s="680"/>
      <c r="V17" s="1258"/>
      <c r="W17" s="1256" t="s">
        <v>1056</v>
      </c>
      <c r="X17" s="246" t="s">
        <v>11922</v>
      </c>
      <c r="Y17" s="246" t="s">
        <v>11918</v>
      </c>
      <c r="Z17" s="246" t="s">
        <v>2100</v>
      </c>
      <c r="AA17" s="548" t="s">
        <v>2849</v>
      </c>
    </row>
    <row r="18" spans="1:27" s="1205" customFormat="1">
      <c r="A18" s="1217">
        <v>7</v>
      </c>
      <c r="B18" s="1219" t="s">
        <v>8935</v>
      </c>
      <c r="C18" s="1219" t="s">
        <v>5484</v>
      </c>
      <c r="D18" s="1217" t="s">
        <v>2078</v>
      </c>
      <c r="E18" s="1219" t="s">
        <v>2307</v>
      </c>
      <c r="F18" s="243" t="s">
        <v>8935</v>
      </c>
      <c r="G18" s="243" t="s">
        <v>5484</v>
      </c>
      <c r="H18" s="243" t="s">
        <v>2078</v>
      </c>
      <c r="I18" s="243" t="s">
        <v>2079</v>
      </c>
      <c r="J18" s="124"/>
      <c r="K18" s="754"/>
      <c r="L18" s="124"/>
      <c r="M18" s="124"/>
      <c r="N18" s="246" t="s">
        <v>188</v>
      </c>
      <c r="O18" s="1230" t="s">
        <v>8258</v>
      </c>
      <c r="P18" s="246" t="s">
        <v>1047</v>
      </c>
      <c r="Q18" s="246" t="s">
        <v>8935</v>
      </c>
      <c r="R18" s="246" t="s">
        <v>5484</v>
      </c>
      <c r="S18" s="1257" t="s">
        <v>2078</v>
      </c>
      <c r="T18" s="246" t="s">
        <v>79</v>
      </c>
      <c r="U18" s="680"/>
      <c r="V18" s="1258"/>
      <c r="W18" s="1259"/>
      <c r="X18" s="1236"/>
      <c r="Y18" s="1236"/>
      <c r="Z18" s="1236"/>
      <c r="AA18" s="680"/>
    </row>
    <row r="19" spans="1:27" s="1205" customFormat="1">
      <c r="A19" s="1217">
        <v>8</v>
      </c>
      <c r="B19" s="1217" t="s">
        <v>4842</v>
      </c>
      <c r="C19" s="1219" t="s">
        <v>4843</v>
      </c>
      <c r="D19" s="1217" t="s">
        <v>2100</v>
      </c>
      <c r="E19" s="1219" t="s">
        <v>2307</v>
      </c>
      <c r="F19" s="243" t="s">
        <v>4842</v>
      </c>
      <c r="G19" s="243" t="s">
        <v>4843</v>
      </c>
      <c r="H19" s="243" t="s">
        <v>2278</v>
      </c>
      <c r="I19" s="243" t="s">
        <v>2827</v>
      </c>
      <c r="J19" s="124"/>
      <c r="K19" s="754"/>
      <c r="L19" s="124" t="s">
        <v>8487</v>
      </c>
      <c r="M19" s="124"/>
      <c r="N19" s="246" t="s">
        <v>4189</v>
      </c>
      <c r="O19" s="1230" t="s">
        <v>8258</v>
      </c>
      <c r="P19" s="246" t="s">
        <v>1047</v>
      </c>
      <c r="Q19" s="246" t="s">
        <v>4842</v>
      </c>
      <c r="R19" s="246" t="s">
        <v>4843</v>
      </c>
      <c r="S19" s="1257" t="s">
        <v>2100</v>
      </c>
      <c r="T19" s="246" t="s">
        <v>79</v>
      </c>
      <c r="U19" s="680"/>
      <c r="V19" s="1258"/>
      <c r="W19" s="1256" t="s">
        <v>1056</v>
      </c>
      <c r="X19" s="246" t="s">
        <v>4842</v>
      </c>
      <c r="Y19" s="246" t="s">
        <v>4843</v>
      </c>
      <c r="Z19" s="246" t="s">
        <v>2088</v>
      </c>
      <c r="AA19" s="548" t="s">
        <v>2849</v>
      </c>
    </row>
    <row r="20" spans="1:27" s="1205" customFormat="1">
      <c r="A20" s="1217">
        <v>9</v>
      </c>
      <c r="B20" s="1219" t="s">
        <v>8509</v>
      </c>
      <c r="C20" s="1219" t="s">
        <v>8510</v>
      </c>
      <c r="D20" s="1221" t="s">
        <v>2096</v>
      </c>
      <c r="E20" s="1219" t="s">
        <v>2307</v>
      </c>
      <c r="F20" s="243" t="s">
        <v>8509</v>
      </c>
      <c r="G20" s="243" t="s">
        <v>8510</v>
      </c>
      <c r="H20" s="243" t="s">
        <v>2096</v>
      </c>
      <c r="I20" s="243" t="s">
        <v>2097</v>
      </c>
      <c r="J20" s="124"/>
      <c r="K20" s="754"/>
      <c r="L20" s="124"/>
      <c r="M20" s="124"/>
      <c r="N20" s="246" t="s">
        <v>188</v>
      </c>
      <c r="O20" s="1230" t="s">
        <v>8258</v>
      </c>
      <c r="P20" s="246" t="s">
        <v>1047</v>
      </c>
      <c r="Q20" s="246" t="s">
        <v>8509</v>
      </c>
      <c r="R20" s="1257" t="s">
        <v>9342</v>
      </c>
      <c r="S20" s="1257" t="s">
        <v>2096</v>
      </c>
      <c r="T20" s="246" t="s">
        <v>79</v>
      </c>
      <c r="U20" s="680"/>
      <c r="V20" s="1258"/>
      <c r="W20" s="1259"/>
      <c r="X20" s="1236"/>
      <c r="Y20" s="1236"/>
      <c r="Z20" s="1236"/>
      <c r="AA20" s="680"/>
    </row>
    <row r="21" spans="1:27" s="1205" customFormat="1">
      <c r="A21" s="1217">
        <v>10</v>
      </c>
      <c r="B21" s="1219" t="s">
        <v>11926</v>
      </c>
      <c r="C21" s="1219" t="s">
        <v>11927</v>
      </c>
      <c r="D21" s="1222" t="s">
        <v>2096</v>
      </c>
      <c r="E21" s="1219" t="s">
        <v>2307</v>
      </c>
      <c r="F21" s="243" t="s">
        <v>11926</v>
      </c>
      <c r="G21" s="243" t="s">
        <v>11927</v>
      </c>
      <c r="H21" s="243" t="s">
        <v>2096</v>
      </c>
      <c r="I21" s="243" t="s">
        <v>2097</v>
      </c>
      <c r="J21" s="124"/>
      <c r="K21" s="754"/>
      <c r="L21" s="124"/>
      <c r="M21" s="124"/>
      <c r="N21" s="246" t="s">
        <v>188</v>
      </c>
      <c r="O21" s="1230" t="s">
        <v>8258</v>
      </c>
      <c r="P21" s="246" t="s">
        <v>1047</v>
      </c>
      <c r="Q21" s="246" t="s">
        <v>11926</v>
      </c>
      <c r="R21" s="1255" t="s">
        <v>11967</v>
      </c>
      <c r="S21" s="1257" t="s">
        <v>2096</v>
      </c>
      <c r="T21" s="246" t="s">
        <v>79</v>
      </c>
      <c r="U21" s="680"/>
      <c r="V21" s="1258"/>
      <c r="W21" s="1259"/>
      <c r="X21" s="1236"/>
      <c r="Y21" s="1236"/>
      <c r="Z21" s="1236"/>
      <c r="AA21" s="680"/>
    </row>
    <row r="22" spans="1:27" s="1205" customFormat="1">
      <c r="A22" s="1217">
        <v>11</v>
      </c>
      <c r="B22" s="1219" t="s">
        <v>11928</v>
      </c>
      <c r="C22" s="1219" t="s">
        <v>11929</v>
      </c>
      <c r="D22" s="1223" t="s">
        <v>3062</v>
      </c>
      <c r="E22" s="1219" t="s">
        <v>2307</v>
      </c>
      <c r="F22" s="243" t="s">
        <v>11928</v>
      </c>
      <c r="G22" s="243" t="s">
        <v>11929</v>
      </c>
      <c r="H22" s="243" t="s">
        <v>3062</v>
      </c>
      <c r="I22" s="243" t="s">
        <v>3063</v>
      </c>
      <c r="J22" s="124"/>
      <c r="K22" s="754"/>
      <c r="L22" s="124"/>
      <c r="M22" s="680"/>
      <c r="N22" s="246" t="s">
        <v>188</v>
      </c>
      <c r="O22" s="1230" t="s">
        <v>8258</v>
      </c>
      <c r="P22" s="246" t="s">
        <v>1047</v>
      </c>
      <c r="Q22" s="246" t="s">
        <v>11928</v>
      </c>
      <c r="R22" s="246" t="s">
        <v>11670</v>
      </c>
      <c r="S22" s="1257" t="s">
        <v>3062</v>
      </c>
      <c r="T22" s="246" t="s">
        <v>79</v>
      </c>
      <c r="U22" s="680"/>
      <c r="V22" s="1258"/>
      <c r="W22" s="1259"/>
      <c r="X22" s="1236"/>
      <c r="Y22" s="1236"/>
      <c r="Z22" s="1236"/>
      <c r="AA22" s="680"/>
    </row>
    <row r="23" spans="1:27" s="1205" customFormat="1">
      <c r="A23" s="1217">
        <v>12</v>
      </c>
      <c r="B23" s="1219" t="s">
        <v>11931</v>
      </c>
      <c r="C23" s="1219" t="s">
        <v>5462</v>
      </c>
      <c r="D23" s="1222" t="s">
        <v>2096</v>
      </c>
      <c r="E23" s="1219" t="s">
        <v>2307</v>
      </c>
      <c r="F23" s="308" t="s">
        <v>2343</v>
      </c>
      <c r="G23" s="243" t="s">
        <v>5462</v>
      </c>
      <c r="H23" s="243" t="s">
        <v>2684</v>
      </c>
      <c r="I23" s="243" t="s">
        <v>2884</v>
      </c>
      <c r="J23" s="680"/>
      <c r="K23" s="746"/>
      <c r="L23" s="680"/>
      <c r="M23" s="680"/>
      <c r="N23" s="246" t="s">
        <v>188</v>
      </c>
      <c r="O23" s="1230" t="s">
        <v>8258</v>
      </c>
      <c r="P23" s="246" t="s">
        <v>1047</v>
      </c>
      <c r="Q23" s="1261" t="s">
        <v>11931</v>
      </c>
      <c r="R23" s="1257" t="s">
        <v>5462</v>
      </c>
      <c r="S23" s="1257" t="s">
        <v>2096</v>
      </c>
      <c r="T23" s="246" t="s">
        <v>79</v>
      </c>
      <c r="U23" s="680"/>
      <c r="V23" s="1258"/>
      <c r="W23" s="1259"/>
      <c r="X23" s="1236"/>
      <c r="Y23" s="1236"/>
      <c r="Z23" s="1236"/>
      <c r="AA23" s="680"/>
    </row>
    <row r="24" spans="1:27" s="1205" customFormat="1">
      <c r="A24" s="1217">
        <v>13</v>
      </c>
      <c r="B24" s="1217" t="s">
        <v>11968</v>
      </c>
      <c r="C24" s="1219" t="s">
        <v>11933</v>
      </c>
      <c r="D24" s="1222" t="s">
        <v>2078</v>
      </c>
      <c r="E24" s="1219" t="s">
        <v>2307</v>
      </c>
      <c r="F24" s="243" t="s">
        <v>11968</v>
      </c>
      <c r="G24" s="308" t="s">
        <v>11969</v>
      </c>
      <c r="H24" s="243" t="s">
        <v>2078</v>
      </c>
      <c r="I24" s="243" t="s">
        <v>2079</v>
      </c>
      <c r="J24" s="680"/>
      <c r="K24" s="746"/>
      <c r="L24" s="680" t="s">
        <v>11934</v>
      </c>
      <c r="M24" s="680"/>
      <c r="N24" s="246" t="s">
        <v>188</v>
      </c>
      <c r="O24" s="1230" t="s">
        <v>8258</v>
      </c>
      <c r="P24" s="246" t="s">
        <v>1047</v>
      </c>
      <c r="Q24" s="246" t="s">
        <v>7142</v>
      </c>
      <c r="R24" s="246" t="s">
        <v>11933</v>
      </c>
      <c r="S24" s="1257" t="s">
        <v>2078</v>
      </c>
      <c r="T24" s="246" t="s">
        <v>79</v>
      </c>
      <c r="U24" s="680"/>
      <c r="V24" s="1258"/>
      <c r="W24" s="1259"/>
      <c r="X24" s="1236"/>
      <c r="Y24" s="1236"/>
      <c r="Z24" s="1236"/>
      <c r="AA24" s="680"/>
    </row>
    <row r="25" spans="1:27" s="1205" customFormat="1">
      <c r="A25" s="1217">
        <v>14</v>
      </c>
      <c r="B25" s="1224" t="s">
        <v>11936</v>
      </c>
      <c r="C25" s="1225" t="s">
        <v>11567</v>
      </c>
      <c r="D25" s="1222" t="s">
        <v>2278</v>
      </c>
      <c r="E25" s="1219" t="s">
        <v>2307</v>
      </c>
      <c r="F25" s="243" t="s">
        <v>11936</v>
      </c>
      <c r="G25" s="243" t="s">
        <v>11567</v>
      </c>
      <c r="H25" s="243" t="s">
        <v>2278</v>
      </c>
      <c r="I25" s="243" t="s">
        <v>2827</v>
      </c>
      <c r="J25" s="680"/>
      <c r="K25" s="746"/>
      <c r="L25" s="680"/>
      <c r="M25" s="680"/>
      <c r="N25" s="246" t="s">
        <v>188</v>
      </c>
      <c r="O25" s="1230" t="s">
        <v>8258</v>
      </c>
      <c r="P25" s="246" t="s">
        <v>1047</v>
      </c>
      <c r="Q25" s="246" t="s">
        <v>11936</v>
      </c>
      <c r="R25" s="246" t="s">
        <v>11970</v>
      </c>
      <c r="S25" s="1257" t="s">
        <v>2278</v>
      </c>
      <c r="T25" s="246" t="s">
        <v>79</v>
      </c>
      <c r="U25" s="680"/>
      <c r="V25" s="1258"/>
      <c r="W25" s="1259"/>
      <c r="X25" s="1236"/>
      <c r="Y25" s="1236"/>
      <c r="Z25" s="1236"/>
      <c r="AA25" s="680"/>
    </row>
    <row r="26" spans="1:27" s="1205" customFormat="1">
      <c r="A26" s="1217">
        <v>15</v>
      </c>
      <c r="B26" s="1219" t="s">
        <v>2525</v>
      </c>
      <c r="C26" s="1219" t="s">
        <v>11938</v>
      </c>
      <c r="D26" s="1217" t="s">
        <v>2278</v>
      </c>
      <c r="E26" s="1219" t="s">
        <v>2307</v>
      </c>
      <c r="F26" s="243" t="s">
        <v>2525</v>
      </c>
      <c r="G26" s="243" t="s">
        <v>11938</v>
      </c>
      <c r="H26" s="243" t="s">
        <v>2278</v>
      </c>
      <c r="I26" s="243" t="s">
        <v>2827</v>
      </c>
      <c r="J26" s="680"/>
      <c r="K26" s="746"/>
      <c r="L26" s="680"/>
      <c r="M26" s="680"/>
      <c r="N26" s="246" t="s">
        <v>188</v>
      </c>
      <c r="O26" s="1230" t="s">
        <v>8258</v>
      </c>
      <c r="P26" s="246" t="s">
        <v>1047</v>
      </c>
      <c r="Q26" s="246" t="s">
        <v>2525</v>
      </c>
      <c r="R26" s="246" t="s">
        <v>11971</v>
      </c>
      <c r="S26" s="1257" t="s">
        <v>2278</v>
      </c>
      <c r="T26" s="246" t="s">
        <v>79</v>
      </c>
      <c r="U26" s="680"/>
      <c r="V26" s="1258"/>
      <c r="W26" s="1259"/>
      <c r="X26" s="1236"/>
      <c r="Y26" s="1236"/>
      <c r="Z26" s="1236"/>
      <c r="AA26" s="680"/>
    </row>
    <row r="27" spans="1:27" s="1205" customFormat="1">
      <c r="A27" s="1217">
        <v>16</v>
      </c>
      <c r="B27" s="1220" t="s">
        <v>8465</v>
      </c>
      <c r="C27" s="1220" t="s">
        <v>11940</v>
      </c>
      <c r="D27" s="1220" t="s">
        <v>2084</v>
      </c>
      <c r="E27" s="1217" t="s">
        <v>2621</v>
      </c>
      <c r="F27" s="243" t="s">
        <v>8465</v>
      </c>
      <c r="G27" s="308" t="s">
        <v>7444</v>
      </c>
      <c r="H27" s="243" t="s">
        <v>3212</v>
      </c>
      <c r="I27" s="308" t="s">
        <v>2108</v>
      </c>
      <c r="J27" s="680"/>
      <c r="K27" s="1237" t="s">
        <v>11941</v>
      </c>
      <c r="L27" s="680"/>
      <c r="M27" s="680"/>
      <c r="N27" s="246" t="s">
        <v>2308</v>
      </c>
      <c r="O27" s="1230" t="s">
        <v>8258</v>
      </c>
      <c r="P27" s="246" t="s">
        <v>1047</v>
      </c>
      <c r="Q27" s="1254" t="s">
        <v>8465</v>
      </c>
      <c r="R27" s="246" t="s">
        <v>8563</v>
      </c>
      <c r="S27" s="1257" t="s">
        <v>2084</v>
      </c>
      <c r="T27" s="246"/>
      <c r="U27" s="680" t="s">
        <v>11972</v>
      </c>
      <c r="V27" s="1258"/>
      <c r="W27" s="1256" t="s">
        <v>1056</v>
      </c>
      <c r="X27" s="246" t="s">
        <v>8465</v>
      </c>
      <c r="Y27" s="246" t="s">
        <v>8563</v>
      </c>
      <c r="Z27" s="246" t="s">
        <v>2084</v>
      </c>
      <c r="AA27" s="680"/>
    </row>
    <row r="28" spans="1:27" s="1205" customFormat="1">
      <c r="A28" s="1217">
        <v>17</v>
      </c>
      <c r="B28" s="1219" t="s">
        <v>11944</v>
      </c>
      <c r="C28" s="1219" t="s">
        <v>11945</v>
      </c>
      <c r="D28" s="1217" t="s">
        <v>4955</v>
      </c>
      <c r="E28" s="1217" t="s">
        <v>2621</v>
      </c>
      <c r="F28" s="243" t="s">
        <v>11944</v>
      </c>
      <c r="G28" s="243" t="s">
        <v>11945</v>
      </c>
      <c r="H28" s="243" t="s">
        <v>3212</v>
      </c>
      <c r="I28" s="308" t="s">
        <v>2108</v>
      </c>
      <c r="J28" s="680"/>
      <c r="K28" s="1237" t="s">
        <v>4808</v>
      </c>
      <c r="L28" s="680"/>
      <c r="M28" s="680"/>
      <c r="N28" s="246" t="s">
        <v>4189</v>
      </c>
      <c r="O28" s="1230" t="s">
        <v>8258</v>
      </c>
      <c r="P28" s="246" t="s">
        <v>1047</v>
      </c>
      <c r="Q28" s="680" t="s">
        <v>11944</v>
      </c>
      <c r="R28" s="680" t="s">
        <v>11945</v>
      </c>
      <c r="S28" s="680" t="s">
        <v>4955</v>
      </c>
      <c r="T28" s="246"/>
      <c r="U28" s="680" t="s">
        <v>11973</v>
      </c>
      <c r="V28" s="1258"/>
      <c r="W28" s="1256" t="s">
        <v>1056</v>
      </c>
      <c r="X28" s="246" t="s">
        <v>4711</v>
      </c>
      <c r="Y28" s="246" t="s">
        <v>4714</v>
      </c>
      <c r="Z28" s="246" t="s">
        <v>2084</v>
      </c>
      <c r="AA28" s="360" t="s">
        <v>8514</v>
      </c>
    </row>
    <row r="29" spans="1:27" s="1205" customFormat="1">
      <c r="A29" s="1217">
        <v>18</v>
      </c>
      <c r="B29" s="1219" t="s">
        <v>11947</v>
      </c>
      <c r="C29" s="1219" t="s">
        <v>5496</v>
      </c>
      <c r="D29" s="1222" t="s">
        <v>6099</v>
      </c>
      <c r="E29" s="1217" t="s">
        <v>2621</v>
      </c>
      <c r="F29" s="308" t="s">
        <v>5494</v>
      </c>
      <c r="G29" s="243" t="s">
        <v>5496</v>
      </c>
      <c r="H29" s="243" t="s">
        <v>3212</v>
      </c>
      <c r="I29" s="243" t="s">
        <v>2108</v>
      </c>
      <c r="J29" s="680"/>
      <c r="K29" s="1237" t="s">
        <v>11941</v>
      </c>
      <c r="L29" s="680"/>
      <c r="M29" s="680"/>
      <c r="N29" s="246" t="s">
        <v>4189</v>
      </c>
      <c r="O29" s="1230" t="s">
        <v>8258</v>
      </c>
      <c r="P29" s="246" t="s">
        <v>1047</v>
      </c>
      <c r="Q29" s="680" t="s">
        <v>11947</v>
      </c>
      <c r="R29" s="680" t="s">
        <v>5496</v>
      </c>
      <c r="S29" s="680" t="s">
        <v>6099</v>
      </c>
      <c r="T29" s="246"/>
      <c r="U29" s="680" t="s">
        <v>11974</v>
      </c>
      <c r="V29" s="1258"/>
      <c r="W29" s="1256" t="s">
        <v>1056</v>
      </c>
      <c r="X29" s="246" t="s">
        <v>5494</v>
      </c>
      <c r="Y29" s="246" t="s">
        <v>8550</v>
      </c>
      <c r="Z29" s="246" t="s">
        <v>2084</v>
      </c>
      <c r="AA29" s="360" t="s">
        <v>8514</v>
      </c>
    </row>
    <row r="30" spans="1:27" s="1205" customFormat="1">
      <c r="A30" s="1217">
        <v>19</v>
      </c>
      <c r="B30" s="1219" t="s">
        <v>11949</v>
      </c>
      <c r="C30" s="1219" t="s">
        <v>5500</v>
      </c>
      <c r="D30" s="1222" t="s">
        <v>6099</v>
      </c>
      <c r="E30" s="1217" t="s">
        <v>2621</v>
      </c>
      <c r="F30" s="243" t="s">
        <v>11949</v>
      </c>
      <c r="G30" s="243" t="s">
        <v>5500</v>
      </c>
      <c r="H30" s="243" t="s">
        <v>3212</v>
      </c>
      <c r="I30" s="243" t="s">
        <v>2108</v>
      </c>
      <c r="J30" s="680"/>
      <c r="K30" s="1237" t="s">
        <v>11941</v>
      </c>
      <c r="L30" s="680"/>
      <c r="M30" s="680"/>
      <c r="N30" s="246" t="s">
        <v>4189</v>
      </c>
      <c r="O30" s="1230" t="s">
        <v>8258</v>
      </c>
      <c r="P30" s="246" t="s">
        <v>1047</v>
      </c>
      <c r="Q30" s="680" t="s">
        <v>11949</v>
      </c>
      <c r="R30" s="680" t="s">
        <v>5500</v>
      </c>
      <c r="S30" s="680" t="s">
        <v>6099</v>
      </c>
      <c r="T30" s="246"/>
      <c r="U30" s="680" t="s">
        <v>11975</v>
      </c>
      <c r="V30" s="1258"/>
      <c r="W30" s="1256" t="s">
        <v>1056</v>
      </c>
      <c r="X30" s="246" t="s">
        <v>5498</v>
      </c>
      <c r="Y30" s="246" t="s">
        <v>8555</v>
      </c>
      <c r="Z30" s="246" t="s">
        <v>2084</v>
      </c>
      <c r="AA30" s="360" t="s">
        <v>8514</v>
      </c>
    </row>
    <row r="31" spans="1:27" s="1205" customFormat="1">
      <c r="A31" s="1217">
        <v>20</v>
      </c>
      <c r="B31" s="1217" t="s">
        <v>8960</v>
      </c>
      <c r="C31" s="1219" t="s">
        <v>8572</v>
      </c>
      <c r="D31" s="1222" t="s">
        <v>6099</v>
      </c>
      <c r="E31" s="1217" t="s">
        <v>2621</v>
      </c>
      <c r="F31" s="243" t="s">
        <v>8960</v>
      </c>
      <c r="G31" s="243" t="s">
        <v>8572</v>
      </c>
      <c r="H31" s="243" t="s">
        <v>3215</v>
      </c>
      <c r="I31" s="243" t="s">
        <v>2111</v>
      </c>
      <c r="J31" s="680"/>
      <c r="K31" s="746"/>
      <c r="L31" s="680"/>
      <c r="M31" s="680"/>
      <c r="N31" s="246" t="s">
        <v>4189</v>
      </c>
      <c r="O31" s="1230" t="s">
        <v>8258</v>
      </c>
      <c r="P31" s="246" t="s">
        <v>1047</v>
      </c>
      <c r="Q31" s="680" t="s">
        <v>8960</v>
      </c>
      <c r="R31" s="680" t="s">
        <v>11976</v>
      </c>
      <c r="S31" s="680" t="s">
        <v>6099</v>
      </c>
      <c r="T31" s="246"/>
      <c r="U31" s="680" t="s">
        <v>11977</v>
      </c>
      <c r="V31" s="1258"/>
      <c r="W31" s="1256" t="s">
        <v>1056</v>
      </c>
      <c r="X31" s="246" t="s">
        <v>8960</v>
      </c>
      <c r="Y31" s="246" t="s">
        <v>8572</v>
      </c>
      <c r="Z31" s="246" t="s">
        <v>2084</v>
      </c>
      <c r="AA31" s="360" t="s">
        <v>8514</v>
      </c>
    </row>
    <row r="32" spans="1:27" s="1205" customFormat="1">
      <c r="A32" s="1217">
        <v>21</v>
      </c>
      <c r="B32" s="1219" t="s">
        <v>9042</v>
      </c>
      <c r="C32" s="1217" t="s">
        <v>9043</v>
      </c>
      <c r="D32" s="1217" t="s">
        <v>6099</v>
      </c>
      <c r="E32" s="1217" t="s">
        <v>2621</v>
      </c>
      <c r="F32" s="243" t="s">
        <v>9042</v>
      </c>
      <c r="G32" s="308" t="s">
        <v>9044</v>
      </c>
      <c r="H32" s="243" t="s">
        <v>3215</v>
      </c>
      <c r="I32" s="243" t="s">
        <v>2111</v>
      </c>
      <c r="J32" s="680"/>
      <c r="K32" s="746"/>
      <c r="L32" s="680"/>
      <c r="M32" s="680"/>
      <c r="N32" s="246" t="s">
        <v>188</v>
      </c>
      <c r="O32" s="1230" t="s">
        <v>8258</v>
      </c>
      <c r="P32" s="246" t="s">
        <v>1047</v>
      </c>
      <c r="Q32" s="680" t="s">
        <v>9042</v>
      </c>
      <c r="R32" s="680" t="s">
        <v>9044</v>
      </c>
      <c r="S32" s="680" t="s">
        <v>6099</v>
      </c>
      <c r="T32" s="246"/>
      <c r="U32" s="680" t="s">
        <v>9369</v>
      </c>
      <c r="V32" s="1258"/>
      <c r="W32" s="1259"/>
      <c r="X32" s="1236"/>
      <c r="Y32" s="1236"/>
      <c r="Z32" s="1236"/>
      <c r="AA32" s="680"/>
    </row>
    <row r="33" spans="1:27" s="1205" customFormat="1">
      <c r="A33" s="1217">
        <v>22</v>
      </c>
      <c r="B33" s="1217" t="s">
        <v>9065</v>
      </c>
      <c r="C33" s="1217" t="s">
        <v>9066</v>
      </c>
      <c r="D33" s="1222" t="s">
        <v>6099</v>
      </c>
      <c r="E33" s="1217" t="s">
        <v>2621</v>
      </c>
      <c r="F33" s="243" t="s">
        <v>9065</v>
      </c>
      <c r="G33" s="243" t="s">
        <v>9066</v>
      </c>
      <c r="H33" s="243" t="s">
        <v>3215</v>
      </c>
      <c r="I33" s="243" t="s">
        <v>2111</v>
      </c>
      <c r="J33" s="680"/>
      <c r="K33" s="746"/>
      <c r="L33" s="680"/>
      <c r="M33" s="680"/>
      <c r="N33" s="246" t="s">
        <v>188</v>
      </c>
      <c r="O33" s="1230" t="s">
        <v>8258</v>
      </c>
      <c r="P33" s="246" t="s">
        <v>1047</v>
      </c>
      <c r="Q33" s="680" t="s">
        <v>9065</v>
      </c>
      <c r="R33" s="680" t="s">
        <v>11978</v>
      </c>
      <c r="S33" s="680" t="s">
        <v>6099</v>
      </c>
      <c r="T33" s="246"/>
      <c r="U33" s="680" t="s">
        <v>11979</v>
      </c>
      <c r="V33" s="1258"/>
      <c r="W33" s="1259"/>
      <c r="X33" s="1236"/>
      <c r="Y33" s="1236"/>
      <c r="Z33" s="1236"/>
      <c r="AA33" s="680"/>
    </row>
    <row r="34" spans="1:27" s="1205" customFormat="1">
      <c r="A34" s="1217">
        <v>23</v>
      </c>
      <c r="B34" s="1219" t="s">
        <v>9355</v>
      </c>
      <c r="C34" s="1217" t="s">
        <v>8576</v>
      </c>
      <c r="D34" s="1222" t="s">
        <v>6099</v>
      </c>
      <c r="E34" s="1217" t="s">
        <v>2621</v>
      </c>
      <c r="F34" s="243" t="s">
        <v>9355</v>
      </c>
      <c r="G34" s="243" t="s">
        <v>8576</v>
      </c>
      <c r="H34" s="243" t="s">
        <v>3215</v>
      </c>
      <c r="I34" s="243" t="s">
        <v>2111</v>
      </c>
      <c r="J34" s="680"/>
      <c r="K34" s="746"/>
      <c r="L34" s="680"/>
      <c r="M34" s="680"/>
      <c r="N34" s="246" t="s">
        <v>4189</v>
      </c>
      <c r="O34" s="1230" t="s">
        <v>8258</v>
      </c>
      <c r="P34" s="246" t="s">
        <v>1047</v>
      </c>
      <c r="Q34" s="680" t="s">
        <v>9355</v>
      </c>
      <c r="R34" s="680" t="s">
        <v>11980</v>
      </c>
      <c r="S34" s="680" t="s">
        <v>6099</v>
      </c>
      <c r="T34" s="246"/>
      <c r="U34" s="680" t="s">
        <v>11981</v>
      </c>
      <c r="V34" s="1258"/>
      <c r="W34" s="1256" t="s">
        <v>1056</v>
      </c>
      <c r="X34" s="246" t="s">
        <v>9355</v>
      </c>
      <c r="Y34" s="246" t="s">
        <v>8576</v>
      </c>
      <c r="Z34" s="246" t="s">
        <v>2084</v>
      </c>
      <c r="AA34" s="360" t="s">
        <v>8514</v>
      </c>
    </row>
    <row r="35" spans="1:27" s="1205" customFormat="1">
      <c r="A35" s="1217">
        <v>24</v>
      </c>
      <c r="B35" s="1220" t="s">
        <v>8539</v>
      </c>
      <c r="C35" s="1220" t="s">
        <v>8536</v>
      </c>
      <c r="D35" s="1220" t="s">
        <v>2084</v>
      </c>
      <c r="E35" s="1217" t="s">
        <v>2621</v>
      </c>
      <c r="F35" s="243" t="s">
        <v>8539</v>
      </c>
      <c r="G35" s="243" t="s">
        <v>8536</v>
      </c>
      <c r="H35" s="243" t="s">
        <v>3212</v>
      </c>
      <c r="I35" s="308" t="s">
        <v>2108</v>
      </c>
      <c r="J35" s="680"/>
      <c r="K35" s="1237" t="s">
        <v>10648</v>
      </c>
      <c r="L35" s="680"/>
      <c r="M35" s="680"/>
      <c r="N35" s="246" t="s">
        <v>2286</v>
      </c>
      <c r="O35" s="1230" t="s">
        <v>8258</v>
      </c>
      <c r="P35" s="246" t="s">
        <v>1047</v>
      </c>
      <c r="Q35" s="680" t="s">
        <v>8539</v>
      </c>
      <c r="R35" s="680" t="s">
        <v>8540</v>
      </c>
      <c r="S35" s="680" t="s">
        <v>2084</v>
      </c>
      <c r="T35" s="246"/>
      <c r="U35" s="680" t="s">
        <v>11982</v>
      </c>
      <c r="V35" s="1258"/>
      <c r="W35" s="1256" t="s">
        <v>1056</v>
      </c>
      <c r="X35" s="246" t="s">
        <v>8539</v>
      </c>
      <c r="Y35" s="246" t="s">
        <v>8540</v>
      </c>
      <c r="Z35" s="246" t="s">
        <v>2084</v>
      </c>
      <c r="AA35" s="360" t="s">
        <v>8514</v>
      </c>
    </row>
    <row r="36" spans="1:27" s="1205" customFormat="1">
      <c r="A36" s="1217">
        <v>25</v>
      </c>
      <c r="B36" s="1220" t="s">
        <v>8545</v>
      </c>
      <c r="C36" s="1220" t="s">
        <v>8542</v>
      </c>
      <c r="D36" s="1220" t="s">
        <v>2084</v>
      </c>
      <c r="E36" s="1217" t="s">
        <v>2621</v>
      </c>
      <c r="F36" s="243" t="s">
        <v>8545</v>
      </c>
      <c r="G36" s="243" t="s">
        <v>8542</v>
      </c>
      <c r="H36" s="243" t="s">
        <v>3212</v>
      </c>
      <c r="I36" s="308" t="s">
        <v>2108</v>
      </c>
      <c r="J36" s="680"/>
      <c r="K36" s="1237" t="s">
        <v>10648</v>
      </c>
      <c r="L36" s="680"/>
      <c r="M36" s="680"/>
      <c r="N36" s="246" t="s">
        <v>2286</v>
      </c>
      <c r="O36" s="1230" t="s">
        <v>8258</v>
      </c>
      <c r="P36" s="246" t="s">
        <v>1047</v>
      </c>
      <c r="Q36" s="680" t="s">
        <v>8545</v>
      </c>
      <c r="R36" s="680" t="s">
        <v>8546</v>
      </c>
      <c r="S36" s="680" t="s">
        <v>2084</v>
      </c>
      <c r="T36" s="246"/>
      <c r="U36" s="680" t="s">
        <v>11983</v>
      </c>
      <c r="V36" s="1258"/>
      <c r="W36" s="1256" t="s">
        <v>1056</v>
      </c>
      <c r="X36" s="246" t="s">
        <v>8545</v>
      </c>
      <c r="Y36" s="246" t="s">
        <v>8546</v>
      </c>
      <c r="Z36" s="246" t="s">
        <v>2084</v>
      </c>
      <c r="AA36" s="360" t="s">
        <v>8514</v>
      </c>
    </row>
    <row r="37" spans="1:27" s="1205" customFormat="1">
      <c r="A37" s="1217">
        <v>26</v>
      </c>
      <c r="B37" s="1220" t="s">
        <v>2541</v>
      </c>
      <c r="C37" s="1220" t="s">
        <v>4720</v>
      </c>
      <c r="D37" s="1220" t="s">
        <v>2084</v>
      </c>
      <c r="E37" s="1219" t="s">
        <v>2108</v>
      </c>
      <c r="F37" s="243" t="s">
        <v>2541</v>
      </c>
      <c r="G37" s="243" t="s">
        <v>4720</v>
      </c>
      <c r="H37" s="243" t="s">
        <v>3212</v>
      </c>
      <c r="I37" s="243" t="s">
        <v>2108</v>
      </c>
      <c r="J37" s="680"/>
      <c r="K37" s="1237" t="s">
        <v>4810</v>
      </c>
      <c r="L37" s="680"/>
      <c r="M37" s="680"/>
      <c r="N37" s="246" t="s">
        <v>2286</v>
      </c>
      <c r="O37" s="1230" t="s">
        <v>8258</v>
      </c>
      <c r="P37" s="246" t="s">
        <v>1047</v>
      </c>
      <c r="Q37" s="680" t="s">
        <v>2541</v>
      </c>
      <c r="R37" s="680" t="s">
        <v>4721</v>
      </c>
      <c r="S37" s="680" t="s">
        <v>2084</v>
      </c>
      <c r="T37" s="246"/>
      <c r="U37" s="680" t="s">
        <v>11984</v>
      </c>
      <c r="V37" s="1258"/>
      <c r="W37" s="1256" t="s">
        <v>1056</v>
      </c>
      <c r="X37" s="246" t="s">
        <v>2541</v>
      </c>
      <c r="Y37" s="246" t="s">
        <v>4721</v>
      </c>
      <c r="Z37" s="246" t="s">
        <v>2084</v>
      </c>
      <c r="AA37" s="360" t="s">
        <v>8514</v>
      </c>
    </row>
    <row r="38" spans="1:27" s="1205" customFormat="1">
      <c r="A38" s="1217">
        <v>27</v>
      </c>
      <c r="B38" s="1220" t="s">
        <v>11956</v>
      </c>
      <c r="C38" s="1220" t="s">
        <v>11957</v>
      </c>
      <c r="D38" s="1220" t="s">
        <v>2084</v>
      </c>
      <c r="E38" s="1219" t="s">
        <v>2108</v>
      </c>
      <c r="F38" s="308" t="s">
        <v>11958</v>
      </c>
      <c r="G38" s="243" t="s">
        <v>11957</v>
      </c>
      <c r="H38" s="243" t="s">
        <v>3212</v>
      </c>
      <c r="I38" s="243" t="s">
        <v>2108</v>
      </c>
      <c r="J38" s="680"/>
      <c r="K38" s="1237"/>
      <c r="L38" s="680"/>
      <c r="M38" s="680"/>
      <c r="N38" s="246" t="s">
        <v>2308</v>
      </c>
      <c r="O38" s="1230" t="s">
        <v>8258</v>
      </c>
      <c r="P38" s="246" t="s">
        <v>1047</v>
      </c>
      <c r="Q38" s="680" t="s">
        <v>11956</v>
      </c>
      <c r="R38" s="680" t="s">
        <v>11959</v>
      </c>
      <c r="S38" s="680" t="s">
        <v>2084</v>
      </c>
      <c r="T38" s="246"/>
      <c r="U38" s="680" t="s">
        <v>11985</v>
      </c>
      <c r="V38" s="1258"/>
      <c r="W38" s="1256" t="s">
        <v>1056</v>
      </c>
      <c r="X38" s="246" t="s">
        <v>11956</v>
      </c>
      <c r="Y38" s="246" t="s">
        <v>11959</v>
      </c>
      <c r="Z38" s="246" t="s">
        <v>2084</v>
      </c>
      <c r="AA38" s="360" t="s">
        <v>8514</v>
      </c>
    </row>
    <row r="39" spans="1:27" s="1205" customFormat="1">
      <c r="A39" s="1217">
        <v>28</v>
      </c>
      <c r="B39" s="1220" t="s">
        <v>11960</v>
      </c>
      <c r="C39" s="1220" t="s">
        <v>11961</v>
      </c>
      <c r="D39" s="1220" t="s">
        <v>2084</v>
      </c>
      <c r="E39" s="1219" t="s">
        <v>2108</v>
      </c>
      <c r="F39" s="243" t="s">
        <v>11960</v>
      </c>
      <c r="G39" s="243" t="s">
        <v>11961</v>
      </c>
      <c r="H39" s="243" t="s">
        <v>3212</v>
      </c>
      <c r="I39" s="243" t="s">
        <v>2108</v>
      </c>
      <c r="J39" s="680"/>
      <c r="K39" s="746"/>
      <c r="L39" s="680"/>
      <c r="M39" s="680"/>
      <c r="N39" s="246" t="s">
        <v>2308</v>
      </c>
      <c r="O39" s="1230" t="s">
        <v>8258</v>
      </c>
      <c r="P39" s="246" t="s">
        <v>1047</v>
      </c>
      <c r="Q39" s="680" t="s">
        <v>11960</v>
      </c>
      <c r="R39" s="680" t="s">
        <v>11964</v>
      </c>
      <c r="S39" s="680" t="s">
        <v>2084</v>
      </c>
      <c r="T39" s="246"/>
      <c r="U39" s="680" t="s">
        <v>11986</v>
      </c>
      <c r="V39" s="1258"/>
      <c r="W39" s="1256" t="s">
        <v>1056</v>
      </c>
      <c r="X39" s="246" t="s">
        <v>11960</v>
      </c>
      <c r="Y39" s="246" t="s">
        <v>11964</v>
      </c>
      <c r="Z39" s="246" t="s">
        <v>2084</v>
      </c>
      <c r="AA39" s="360" t="s">
        <v>8514</v>
      </c>
    </row>
  </sheetData>
  <phoneticPr fontId="5" type="noConversion"/>
  <dataValidations count="4">
    <dataValidation type="list" allowBlank="1" showInputMessage="1" showErrorMessage="1" sqref="B6" xr:uid="{00000000-0002-0000-A600-000000000000}">
      <formula1>"Mi: Minute,H: Hour,D: Daily,W: Weekly,M: Monthly,Y: Yearly"</formula1>
    </dataValidation>
    <dataValidation type="list" allowBlank="1" showInputMessage="1" showErrorMessage="1" sqref="B7 B9 O8:O9" xr:uid="{00000000-0002-0000-A600-000001000000}">
      <formula1>"替换,追加"</formula1>
    </dataValidation>
    <dataValidation type="list" allowBlank="1" showInputMessage="1" showErrorMessage="1" sqref="N12:N39" xr:uid="{00000000-0002-0000-A600-000002000000}">
      <formula1>"匹配,基线特有,本地扩充,废弃"</formula1>
    </dataValidation>
    <dataValidation type="list" allowBlank="1" showInputMessage="1" showErrorMessage="1" sqref="R4:R9" xr:uid="{00000000-0002-0000-A600-000003000000}">
      <formula1>"left join,inner join,union,union all"</formula1>
    </dataValidation>
  </dataValidations>
  <hyperlinks>
    <hyperlink ref="A1" location="目录!A1" display="返回" xr:uid="{00000000-0004-0000-A600-000000000000}"/>
  </hyperlinks>
  <pageMargins left="0.75" right="0.75" top="1" bottom="1" header="0.51180555555555596" footer="0.51180555555555596"/>
  <pageSetup paperSize="9" orientation="portrait"/>
  <legacyDrawing r:id="rId1"/>
</worksheet>
</file>

<file path=xl/worksheets/sheet1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AA28"/>
  <sheetViews>
    <sheetView workbookViewId="0">
      <selection activeCell="J3" sqref="J1:K1048576"/>
    </sheetView>
  </sheetViews>
  <sheetFormatPr defaultColWidth="9" defaultRowHeight="15.6"/>
  <cols>
    <col min="1" max="1" width="8.21875" style="328" customWidth="1"/>
    <col min="2" max="2" width="18.33203125" style="325" customWidth="1"/>
    <col min="3" max="3" width="17.6640625" style="325" customWidth="1"/>
    <col min="4" max="4" width="15.21875" style="325" customWidth="1"/>
    <col min="5" max="9" width="12.109375" style="325" customWidth="1"/>
    <col min="10" max="10" width="10" style="325" customWidth="1"/>
    <col min="11" max="13" width="6.77734375" style="325" customWidth="1"/>
    <col min="14" max="14" width="13.33203125" style="325" customWidth="1"/>
    <col min="15" max="15" width="11.33203125" style="325" customWidth="1"/>
    <col min="16" max="16" width="11.6640625" style="325" customWidth="1"/>
    <col min="17" max="17" width="13.33203125" style="325" customWidth="1"/>
    <col min="18" max="18" width="10" style="325" customWidth="1"/>
    <col min="19" max="19" width="11.6640625" style="325" customWidth="1"/>
    <col min="20" max="20" width="13.33203125" style="325" customWidth="1"/>
    <col min="21" max="21" width="10" style="325" customWidth="1"/>
    <col min="22" max="22" width="6.77734375" style="325" customWidth="1"/>
    <col min="23" max="23" width="17.21875" style="325" customWidth="1"/>
    <col min="24" max="24" width="17" style="325" customWidth="1"/>
    <col min="25" max="25" width="13.109375" style="325" customWidth="1"/>
    <col min="26" max="26" width="10.109375" style="325" customWidth="1"/>
    <col min="27" max="27" width="13.77734375" style="325" customWidth="1"/>
    <col min="28" max="16384" width="9" style="328"/>
  </cols>
  <sheetData>
    <row r="1" spans="1:27" s="325" customFormat="1">
      <c r="A1" s="2" t="s">
        <v>2037</v>
      </c>
      <c r="B1" s="331"/>
      <c r="C1" s="331"/>
      <c r="D1" s="331"/>
      <c r="E1" s="331"/>
      <c r="F1" s="331"/>
      <c r="G1" s="331"/>
      <c r="H1" s="331"/>
      <c r="I1" s="331"/>
      <c r="J1" s="331"/>
      <c r="K1" s="331"/>
      <c r="L1" s="331"/>
      <c r="M1" s="331"/>
      <c r="N1" s="331"/>
      <c r="O1" s="331"/>
      <c r="P1" s="331"/>
      <c r="Q1" s="331"/>
      <c r="R1" s="331"/>
      <c r="S1" s="331"/>
      <c r="T1" s="331"/>
      <c r="U1" s="331"/>
      <c r="V1" s="331"/>
      <c r="W1" s="336"/>
      <c r="X1" s="336"/>
      <c r="Y1" s="336"/>
      <c r="Z1" s="336"/>
      <c r="AA1" s="336"/>
    </row>
    <row r="2" spans="1:27" s="325" customFormat="1">
      <c r="A2" s="216" t="s">
        <v>2038</v>
      </c>
      <c r="B2" s="217"/>
      <c r="C2" s="217"/>
      <c r="D2" s="217"/>
      <c r="E2" s="217"/>
      <c r="F2" s="217"/>
      <c r="G2" s="217"/>
      <c r="H2" s="217"/>
      <c r="I2" s="217"/>
      <c r="J2" s="217"/>
      <c r="K2" s="217"/>
      <c r="L2" s="217"/>
      <c r="M2" s="217"/>
      <c r="N2" s="217"/>
      <c r="O2" s="1183" t="s">
        <v>2830</v>
      </c>
      <c r="P2" s="1184"/>
      <c r="Q2" s="1184"/>
      <c r="R2" s="1184"/>
      <c r="S2" s="1184"/>
      <c r="T2" s="1184"/>
      <c r="U2" s="1184"/>
      <c r="V2" s="1184"/>
      <c r="W2" s="337" t="s">
        <v>2039</v>
      </c>
      <c r="X2" s="338"/>
      <c r="Y2" s="338"/>
      <c r="Z2" s="338"/>
      <c r="AA2" s="353"/>
    </row>
    <row r="3" spans="1:27" s="325" customFormat="1">
      <c r="A3" s="218" t="s">
        <v>2040</v>
      </c>
      <c r="B3" s="1174" t="s">
        <v>1058</v>
      </c>
      <c r="C3" s="219"/>
      <c r="D3" s="219"/>
      <c r="E3" s="219"/>
      <c r="F3" s="219"/>
      <c r="G3" s="219"/>
      <c r="H3" s="219"/>
      <c r="I3" s="219"/>
      <c r="J3" s="219"/>
      <c r="K3" s="219"/>
      <c r="L3" s="219"/>
      <c r="M3" s="219"/>
      <c r="N3" s="219"/>
      <c r="O3" s="1185" t="s">
        <v>2831</v>
      </c>
      <c r="P3" s="1186" t="s">
        <v>2832</v>
      </c>
      <c r="Q3" s="1186" t="s">
        <v>2833</v>
      </c>
      <c r="R3" s="1186" t="s">
        <v>2834</v>
      </c>
      <c r="S3" s="1186" t="s">
        <v>2835</v>
      </c>
      <c r="T3" s="1186" t="s">
        <v>2836</v>
      </c>
      <c r="U3" s="1186" t="s">
        <v>2837</v>
      </c>
      <c r="V3" s="1195" t="s">
        <v>73</v>
      </c>
      <c r="W3" s="339" t="s">
        <v>2041</v>
      </c>
      <c r="X3" s="340" t="s">
        <v>2042</v>
      </c>
      <c r="Y3" s="340"/>
      <c r="Z3" s="354"/>
      <c r="AA3" s="355"/>
    </row>
    <row r="4" spans="1:27" s="326" customFormat="1">
      <c r="A4" s="220" t="s">
        <v>2042</v>
      </c>
      <c r="B4" s="1174" t="s">
        <v>1057</v>
      </c>
      <c r="C4" s="352"/>
      <c r="D4" s="352"/>
      <c r="E4" s="352"/>
      <c r="F4" s="352"/>
      <c r="G4" s="352"/>
      <c r="H4" s="352"/>
      <c r="I4" s="352"/>
      <c r="J4" s="352"/>
      <c r="K4" s="352"/>
      <c r="L4" s="352"/>
      <c r="M4" s="352"/>
      <c r="N4" s="352"/>
      <c r="O4" s="1161"/>
      <c r="P4" s="409"/>
      <c r="Q4" s="409"/>
      <c r="R4" s="229"/>
      <c r="S4" s="229"/>
      <c r="T4" s="229"/>
      <c r="U4" s="229"/>
      <c r="V4" s="229"/>
      <c r="W4" s="229" t="s">
        <v>2301</v>
      </c>
      <c r="X4" s="1196" t="s">
        <v>1051</v>
      </c>
      <c r="Y4" s="229"/>
      <c r="Z4" s="221"/>
      <c r="AA4" s="229"/>
    </row>
    <row r="5" spans="1:27" s="326" customFormat="1">
      <c r="A5" s="220" t="s">
        <v>2041</v>
      </c>
      <c r="B5" s="221" t="s">
        <v>2043</v>
      </c>
      <c r="C5" s="352"/>
      <c r="D5" s="352"/>
      <c r="E5" s="352"/>
      <c r="F5" s="352"/>
      <c r="G5" s="352"/>
      <c r="H5" s="352"/>
      <c r="I5" s="352"/>
      <c r="J5" s="352"/>
      <c r="K5" s="352"/>
      <c r="L5" s="352"/>
      <c r="M5" s="352"/>
      <c r="N5" s="352"/>
      <c r="O5" s="1161"/>
      <c r="P5" s="1187"/>
      <c r="Q5" s="1187"/>
      <c r="R5" s="229"/>
      <c r="S5" s="229"/>
      <c r="T5" s="229"/>
      <c r="U5" s="229"/>
      <c r="V5" s="229"/>
      <c r="W5" s="341"/>
      <c r="X5" s="1197"/>
      <c r="Y5" s="229"/>
      <c r="Z5" s="221"/>
      <c r="AA5" s="229"/>
    </row>
    <row r="6" spans="1:27" s="326" customFormat="1">
      <c r="A6" s="220" t="s">
        <v>2044</v>
      </c>
      <c r="B6" s="1175" t="s">
        <v>2303</v>
      </c>
      <c r="C6" s="222"/>
      <c r="D6" s="222"/>
      <c r="E6" s="222"/>
      <c r="F6" s="222"/>
      <c r="G6" s="222"/>
      <c r="H6" s="222"/>
      <c r="I6" s="222"/>
      <c r="J6" s="222"/>
      <c r="K6" s="222"/>
      <c r="L6" s="222"/>
      <c r="M6" s="222"/>
      <c r="N6" s="222"/>
      <c r="O6" s="1161"/>
      <c r="P6" s="229"/>
      <c r="Q6" s="229"/>
      <c r="R6" s="229"/>
      <c r="S6" s="229"/>
      <c r="T6" s="229"/>
      <c r="U6" s="229"/>
      <c r="V6" s="229"/>
      <c r="W6" s="1198"/>
      <c r="X6" s="827"/>
      <c r="Y6" s="827"/>
      <c r="Z6" s="225"/>
      <c r="AA6" s="827"/>
    </row>
    <row r="7" spans="1:27" s="325" customFormat="1">
      <c r="A7" s="223" t="s">
        <v>2046</v>
      </c>
      <c r="B7" s="1176" t="s">
        <v>2047</v>
      </c>
      <c r="C7" s="219"/>
      <c r="D7" s="219"/>
      <c r="E7" s="219"/>
      <c r="F7" s="219"/>
      <c r="G7" s="219"/>
      <c r="H7" s="219"/>
      <c r="I7" s="219"/>
      <c r="J7" s="219"/>
      <c r="K7" s="219"/>
      <c r="L7" s="219"/>
      <c r="M7" s="219"/>
      <c r="N7" s="219"/>
      <c r="O7" s="1161"/>
      <c r="P7" s="409"/>
      <c r="Q7" s="409"/>
      <c r="R7" s="229"/>
      <c r="S7" s="229"/>
      <c r="T7" s="229"/>
      <c r="U7" s="229"/>
      <c r="V7" s="229"/>
      <c r="W7" s="347"/>
      <c r="X7" s="346"/>
      <c r="Y7" s="348"/>
      <c r="Z7" s="358"/>
      <c r="AA7" s="348"/>
    </row>
    <row r="8" spans="1:27" s="325" customFormat="1">
      <c r="A8" s="223" t="s">
        <v>2048</v>
      </c>
      <c r="B8" s="225"/>
      <c r="C8" s="219"/>
      <c r="D8" s="219"/>
      <c r="E8" s="219"/>
      <c r="F8" s="219"/>
      <c r="G8" s="219"/>
      <c r="H8" s="219"/>
      <c r="I8" s="219"/>
      <c r="J8" s="219"/>
      <c r="K8" s="219"/>
      <c r="L8" s="219"/>
      <c r="M8" s="219"/>
      <c r="N8" s="219"/>
      <c r="O8" s="1188"/>
      <c r="P8" s="348"/>
      <c r="Q8" s="348"/>
      <c r="R8" s="229"/>
      <c r="S8" s="348"/>
      <c r="T8" s="229"/>
      <c r="U8" s="229"/>
      <c r="V8" s="358"/>
      <c r="W8" s="347"/>
      <c r="X8" s="346"/>
      <c r="Y8" s="348"/>
      <c r="Z8" s="358"/>
      <c r="AA8" s="348"/>
    </row>
    <row r="9" spans="1:27" s="325" customFormat="1">
      <c r="A9" s="223"/>
      <c r="B9" s="226"/>
      <c r="C9" s="219"/>
      <c r="D9" s="219"/>
      <c r="E9" s="219"/>
      <c r="F9" s="219"/>
      <c r="G9" s="219"/>
      <c r="H9" s="219"/>
      <c r="I9" s="219"/>
      <c r="J9" s="219"/>
      <c r="K9" s="219"/>
      <c r="L9" s="219"/>
      <c r="M9" s="219"/>
      <c r="N9" s="219"/>
      <c r="O9" s="1189"/>
      <c r="P9" s="1190"/>
      <c r="Q9" s="1190"/>
      <c r="R9" s="229"/>
      <c r="S9" s="1190"/>
      <c r="T9" s="229"/>
      <c r="U9" s="229"/>
      <c r="V9" s="1199"/>
      <c r="W9" s="347"/>
      <c r="X9" s="348"/>
      <c r="Y9" s="348"/>
      <c r="Z9" s="358"/>
      <c r="AA9" s="67"/>
    </row>
    <row r="10" spans="1:27" s="325" customFormat="1">
      <c r="A10" s="216" t="s">
        <v>2049</v>
      </c>
      <c r="B10" s="217"/>
      <c r="C10" s="217"/>
      <c r="D10" s="217"/>
      <c r="E10" s="217"/>
      <c r="F10" s="217"/>
      <c r="G10" s="217"/>
      <c r="H10" s="217"/>
      <c r="I10" s="217"/>
      <c r="J10" s="217"/>
      <c r="K10" s="217"/>
      <c r="L10" s="217"/>
      <c r="M10" s="217"/>
      <c r="N10" s="217"/>
      <c r="O10" s="1183" t="s">
        <v>2839</v>
      </c>
      <c r="P10" s="1184"/>
      <c r="Q10" s="1184"/>
      <c r="R10" s="1184"/>
      <c r="S10" s="1184"/>
      <c r="T10" s="1184"/>
      <c r="U10" s="1184"/>
      <c r="V10" s="1184"/>
      <c r="W10" s="337" t="s">
        <v>2050</v>
      </c>
      <c r="X10" s="338"/>
      <c r="Y10" s="338"/>
      <c r="Z10" s="338"/>
      <c r="AA10" s="353"/>
    </row>
    <row r="11" spans="1:27" s="325" customFormat="1" ht="24.75" customHeight="1">
      <c r="A11" s="227" t="s">
        <v>49</v>
      </c>
      <c r="B11" s="228" t="s">
        <v>2051</v>
      </c>
      <c r="C11" s="228" t="s">
        <v>2052</v>
      </c>
      <c r="D11" s="228" t="s">
        <v>2053</v>
      </c>
      <c r="E11" s="228" t="s">
        <v>2054</v>
      </c>
      <c r="F11" s="15" t="s">
        <v>3169</v>
      </c>
      <c r="G11" s="15" t="s">
        <v>3170</v>
      </c>
      <c r="H11" s="15" t="s">
        <v>3171</v>
      </c>
      <c r="I11" s="15" t="s">
        <v>3172</v>
      </c>
      <c r="J11" s="228" t="s">
        <v>2055</v>
      </c>
      <c r="K11" s="228" t="s">
        <v>2056</v>
      </c>
      <c r="L11" s="228" t="s">
        <v>2057</v>
      </c>
      <c r="M11" s="228" t="s">
        <v>73</v>
      </c>
      <c r="N11" s="1191" t="s">
        <v>2058</v>
      </c>
      <c r="O11" s="1192" t="s">
        <v>2831</v>
      </c>
      <c r="P11" s="1193" t="s">
        <v>2832</v>
      </c>
      <c r="Q11" s="1200" t="s">
        <v>2840</v>
      </c>
      <c r="R11" s="1200" t="s">
        <v>2841</v>
      </c>
      <c r="S11" s="1200" t="s">
        <v>2842</v>
      </c>
      <c r="T11" s="1200" t="s">
        <v>2843</v>
      </c>
      <c r="U11" s="1200" t="s">
        <v>2844</v>
      </c>
      <c r="V11" s="1201" t="s">
        <v>73</v>
      </c>
      <c r="W11" s="350" t="s">
        <v>2059</v>
      </c>
      <c r="X11" s="350" t="s">
        <v>2060</v>
      </c>
      <c r="Y11" s="350" t="s">
        <v>2061</v>
      </c>
      <c r="Z11" s="350" t="s">
        <v>2062</v>
      </c>
      <c r="AA11" s="350" t="s">
        <v>2063</v>
      </c>
    </row>
    <row r="12" spans="1:27" s="1173" customFormat="1" ht="13.8">
      <c r="A12" s="1177">
        <v>1</v>
      </c>
      <c r="B12" s="1178" t="s">
        <v>2304</v>
      </c>
      <c r="C12" s="1179" t="s">
        <v>2670</v>
      </c>
      <c r="D12" s="809" t="s">
        <v>8478</v>
      </c>
      <c r="E12" s="1180" t="s">
        <v>2307</v>
      </c>
      <c r="F12" s="243" t="s">
        <v>2304</v>
      </c>
      <c r="G12" s="243" t="s">
        <v>2670</v>
      </c>
      <c r="H12" s="243" t="s">
        <v>2078</v>
      </c>
      <c r="I12" s="243" t="s">
        <v>2079</v>
      </c>
      <c r="J12" s="405"/>
      <c r="K12" s="405"/>
      <c r="L12" s="405"/>
      <c r="M12" s="404"/>
      <c r="N12" s="1194"/>
      <c r="O12" s="1161"/>
      <c r="P12" s="409"/>
      <c r="Q12" s="1182"/>
      <c r="R12" s="1202"/>
      <c r="S12" s="1202"/>
      <c r="T12" s="409"/>
      <c r="U12" s="229"/>
      <c r="V12" s="229"/>
      <c r="W12" s="1178" t="s">
        <v>1060</v>
      </c>
      <c r="X12" s="1178" t="s">
        <v>2304</v>
      </c>
      <c r="Y12" s="1178" t="s">
        <v>2671</v>
      </c>
      <c r="Z12" s="1178" t="s">
        <v>2272</v>
      </c>
      <c r="AA12" s="360"/>
    </row>
    <row r="13" spans="1:27" s="1173" customFormat="1" ht="15">
      <c r="A13" s="1177">
        <v>2</v>
      </c>
      <c r="B13" s="1178" t="s">
        <v>1059</v>
      </c>
      <c r="C13" s="1178" t="s">
        <v>11987</v>
      </c>
      <c r="D13" s="1178" t="s">
        <v>2737</v>
      </c>
      <c r="E13" s="1180" t="s">
        <v>2307</v>
      </c>
      <c r="F13" s="243" t="s">
        <v>1059</v>
      </c>
      <c r="G13" s="243" t="s">
        <v>11987</v>
      </c>
      <c r="H13" s="243" t="s">
        <v>2737</v>
      </c>
      <c r="I13" s="243" t="s">
        <v>3180</v>
      </c>
      <c r="J13" s="411"/>
      <c r="K13" s="411"/>
      <c r="L13" s="411"/>
      <c r="M13" s="411"/>
      <c r="N13" s="1194"/>
      <c r="O13" s="1161"/>
      <c r="P13" s="409"/>
      <c r="Q13" s="1182"/>
      <c r="R13" s="409"/>
      <c r="S13" s="42"/>
      <c r="T13" s="409"/>
      <c r="U13" s="113"/>
      <c r="V13" s="229"/>
      <c r="W13" s="1178" t="s">
        <v>1060</v>
      </c>
      <c r="X13" s="1178" t="s">
        <v>1059</v>
      </c>
      <c r="Y13" s="1178" t="s">
        <v>11987</v>
      </c>
      <c r="Z13" s="1178" t="s">
        <v>2737</v>
      </c>
      <c r="AA13" s="360"/>
    </row>
    <row r="14" spans="1:27" s="1173" customFormat="1" ht="15">
      <c r="A14" s="1177">
        <v>3</v>
      </c>
      <c r="B14" s="1178" t="s">
        <v>11988</v>
      </c>
      <c r="C14" s="1178" t="s">
        <v>11989</v>
      </c>
      <c r="D14" s="1178" t="s">
        <v>2684</v>
      </c>
      <c r="E14" s="1180" t="s">
        <v>2307</v>
      </c>
      <c r="F14" s="243" t="s">
        <v>11988</v>
      </c>
      <c r="G14" s="308" t="s">
        <v>11990</v>
      </c>
      <c r="H14" s="243" t="s">
        <v>2684</v>
      </c>
      <c r="I14" s="243" t="s">
        <v>2884</v>
      </c>
      <c r="J14" s="411"/>
      <c r="K14" s="411"/>
      <c r="L14" s="411"/>
      <c r="M14" s="411"/>
      <c r="N14" s="1194"/>
      <c r="O14" s="1161"/>
      <c r="P14" s="409"/>
      <c r="Q14" s="1182"/>
      <c r="R14" s="409"/>
      <c r="S14" s="42"/>
      <c r="T14" s="409"/>
      <c r="U14" s="1203"/>
      <c r="V14" s="1203"/>
      <c r="W14" s="1178" t="s">
        <v>1060</v>
      </c>
      <c r="X14" s="1178" t="s">
        <v>11988</v>
      </c>
      <c r="Y14" s="1178" t="s">
        <v>11989</v>
      </c>
      <c r="Z14" s="1178" t="s">
        <v>2684</v>
      </c>
      <c r="AA14" s="360"/>
    </row>
    <row r="15" spans="1:27" s="1173" customFormat="1" ht="15">
      <c r="A15" s="1177">
        <v>4</v>
      </c>
      <c r="B15" s="1178" t="s">
        <v>11991</v>
      </c>
      <c r="C15" s="1178" t="s">
        <v>11992</v>
      </c>
      <c r="D15" s="1178" t="s">
        <v>2681</v>
      </c>
      <c r="E15" s="1181" t="s">
        <v>2307</v>
      </c>
      <c r="F15" s="243" t="s">
        <v>11991</v>
      </c>
      <c r="G15" s="308" t="s">
        <v>11993</v>
      </c>
      <c r="H15" s="243" t="s">
        <v>2681</v>
      </c>
      <c r="I15" s="243" t="s">
        <v>3291</v>
      </c>
      <c r="J15" s="411"/>
      <c r="K15" s="411"/>
      <c r="L15" s="411"/>
      <c r="M15" s="411"/>
      <c r="N15" s="1194"/>
      <c r="O15" s="1161"/>
      <c r="P15" s="409"/>
      <c r="Q15" s="1182"/>
      <c r="R15" s="409"/>
      <c r="S15" s="42"/>
      <c r="T15" s="409"/>
      <c r="U15" s="1203"/>
      <c r="V15" s="1203"/>
      <c r="W15" s="1178" t="s">
        <v>1060</v>
      </c>
      <c r="X15" s="1178" t="s">
        <v>11991</v>
      </c>
      <c r="Y15" s="1178" t="s">
        <v>11992</v>
      </c>
      <c r="Z15" s="1178" t="s">
        <v>2681</v>
      </c>
      <c r="AA15" s="360"/>
    </row>
    <row r="16" spans="1:27" s="1173" customFormat="1" ht="15">
      <c r="A16" s="1177">
        <v>5</v>
      </c>
      <c r="B16" s="1178" t="s">
        <v>2076</v>
      </c>
      <c r="C16" s="1178" t="s">
        <v>2705</v>
      </c>
      <c r="D16" s="1178" t="s">
        <v>2681</v>
      </c>
      <c r="E16" s="317" t="s">
        <v>2307</v>
      </c>
      <c r="F16" s="243" t="s">
        <v>2076</v>
      </c>
      <c r="G16" s="308" t="s">
        <v>2077</v>
      </c>
      <c r="H16" s="243" t="s">
        <v>3175</v>
      </c>
      <c r="I16" s="243" t="s">
        <v>2241</v>
      </c>
      <c r="J16" s="411"/>
      <c r="K16" s="411"/>
      <c r="L16" s="411"/>
      <c r="M16" s="411"/>
      <c r="N16" s="1194"/>
      <c r="O16" s="1161"/>
      <c r="P16" s="409"/>
      <c r="Q16" s="1182"/>
      <c r="R16" s="409"/>
      <c r="S16" s="42"/>
      <c r="T16" s="409"/>
      <c r="U16" s="1203"/>
      <c r="V16" s="1203"/>
      <c r="W16" s="1178" t="s">
        <v>1060</v>
      </c>
      <c r="X16" s="1178" t="s">
        <v>3989</v>
      </c>
      <c r="Y16" s="1178" t="s">
        <v>2705</v>
      </c>
      <c r="Z16" s="1178" t="s">
        <v>2681</v>
      </c>
      <c r="AA16" s="360"/>
    </row>
    <row r="17" spans="1:27" s="1173" customFormat="1" ht="15">
      <c r="A17" s="1177">
        <v>6</v>
      </c>
      <c r="B17" s="1178" t="s">
        <v>7358</v>
      </c>
      <c r="C17" s="1178" t="s">
        <v>3621</v>
      </c>
      <c r="D17" s="1178" t="s">
        <v>3921</v>
      </c>
      <c r="E17" s="411" t="s">
        <v>2307</v>
      </c>
      <c r="F17" s="243" t="s">
        <v>7358</v>
      </c>
      <c r="G17" s="308" t="s">
        <v>3619</v>
      </c>
      <c r="H17" s="243" t="s">
        <v>3921</v>
      </c>
      <c r="I17" s="243" t="s">
        <v>3922</v>
      </c>
      <c r="J17" s="411"/>
      <c r="K17" s="411"/>
      <c r="L17" s="411"/>
      <c r="M17" s="411"/>
      <c r="N17" s="1194"/>
      <c r="O17" s="1161"/>
      <c r="P17" s="409"/>
      <c r="Q17" s="1182"/>
      <c r="R17" s="409"/>
      <c r="S17" s="40"/>
      <c r="T17" s="409"/>
      <c r="U17" s="1203"/>
      <c r="V17" s="1203"/>
      <c r="W17" s="1178" t="s">
        <v>1060</v>
      </c>
      <c r="X17" s="1178" t="s">
        <v>11994</v>
      </c>
      <c r="Y17" s="1178" t="s">
        <v>3621</v>
      </c>
      <c r="Z17" s="1178" t="s">
        <v>3921</v>
      </c>
      <c r="AA17" s="360"/>
    </row>
    <row r="18" spans="1:27" s="1173" customFormat="1" ht="15">
      <c r="A18" s="1177">
        <v>7</v>
      </c>
      <c r="B18" s="1178" t="s">
        <v>3174</v>
      </c>
      <c r="C18" s="1178" t="s">
        <v>3622</v>
      </c>
      <c r="D18" s="1178" t="s">
        <v>2807</v>
      </c>
      <c r="E18" s="411" t="s">
        <v>2307</v>
      </c>
      <c r="F18" s="243" t="s">
        <v>3174</v>
      </c>
      <c r="G18" s="308" t="s">
        <v>2818</v>
      </c>
      <c r="H18" s="243" t="s">
        <v>2803</v>
      </c>
      <c r="I18" s="243" t="s">
        <v>2804</v>
      </c>
      <c r="J18" s="411"/>
      <c r="K18" s="411"/>
      <c r="L18" s="411"/>
      <c r="M18" s="411"/>
      <c r="N18" s="1194"/>
      <c r="O18" s="1161"/>
      <c r="P18" s="409"/>
      <c r="Q18" s="317"/>
      <c r="R18" s="409"/>
      <c r="S18" s="42"/>
      <c r="T18" s="409"/>
      <c r="U18" s="1203"/>
      <c r="V18" s="1203"/>
      <c r="W18" s="1178" t="s">
        <v>1060</v>
      </c>
      <c r="X18" s="1178" t="s">
        <v>4223</v>
      </c>
      <c r="Y18" s="1178" t="s">
        <v>3622</v>
      </c>
      <c r="Z18" s="1178" t="s">
        <v>2807</v>
      </c>
      <c r="AA18" s="360"/>
    </row>
    <row r="19" spans="1:27" s="1173" customFormat="1" ht="15">
      <c r="A19" s="1177">
        <v>8</v>
      </c>
      <c r="B19" s="1178" t="s">
        <v>7360</v>
      </c>
      <c r="C19" s="1178" t="s">
        <v>3626</v>
      </c>
      <c r="D19" s="1178" t="s">
        <v>3921</v>
      </c>
      <c r="E19" s="411" t="s">
        <v>2307</v>
      </c>
      <c r="F19" s="243" t="s">
        <v>7360</v>
      </c>
      <c r="G19" s="308" t="s">
        <v>3624</v>
      </c>
      <c r="H19" s="243" t="s">
        <v>3921</v>
      </c>
      <c r="I19" s="243" t="s">
        <v>3922</v>
      </c>
      <c r="J19" s="411"/>
      <c r="K19" s="411"/>
      <c r="L19" s="411"/>
      <c r="M19" s="411"/>
      <c r="N19" s="1194"/>
      <c r="O19" s="1161"/>
      <c r="P19" s="409"/>
      <c r="Q19" s="317"/>
      <c r="R19" s="409"/>
      <c r="S19" s="42"/>
      <c r="T19" s="409"/>
      <c r="U19" s="1203"/>
      <c r="V19" s="1203"/>
      <c r="W19" s="1178" t="s">
        <v>1060</v>
      </c>
      <c r="X19" s="1178" t="s">
        <v>11995</v>
      </c>
      <c r="Y19" s="1178" t="s">
        <v>3626</v>
      </c>
      <c r="Z19" s="1178" t="s">
        <v>3921</v>
      </c>
      <c r="AA19" s="360"/>
    </row>
    <row r="20" spans="1:27" s="1173" customFormat="1" ht="15">
      <c r="A20" s="1177">
        <v>9</v>
      </c>
      <c r="B20" s="1178" t="s">
        <v>11917</v>
      </c>
      <c r="C20" s="1178" t="s">
        <v>11918</v>
      </c>
      <c r="D20" s="1178" t="s">
        <v>2100</v>
      </c>
      <c r="E20" s="317" t="s">
        <v>2307</v>
      </c>
      <c r="F20" s="243" t="s">
        <v>11917</v>
      </c>
      <c r="G20" s="308" t="s">
        <v>11919</v>
      </c>
      <c r="H20" s="243" t="s">
        <v>2070</v>
      </c>
      <c r="I20" s="243" t="s">
        <v>2071</v>
      </c>
      <c r="J20" s="411"/>
      <c r="K20" s="411"/>
      <c r="L20" s="411"/>
      <c r="M20" s="411"/>
      <c r="N20" s="1194"/>
      <c r="O20" s="1161"/>
      <c r="P20" s="409"/>
      <c r="Q20" s="317"/>
      <c r="R20" s="42"/>
      <c r="S20" s="42"/>
      <c r="T20" s="409"/>
      <c r="U20" s="1203"/>
      <c r="V20" s="1203"/>
      <c r="W20" s="1178" t="s">
        <v>1060</v>
      </c>
      <c r="X20" s="1178" t="s">
        <v>11917</v>
      </c>
      <c r="Y20" s="1178" t="s">
        <v>11918</v>
      </c>
      <c r="Z20" s="1178" t="s">
        <v>2100</v>
      </c>
      <c r="AA20" s="360"/>
    </row>
    <row r="21" spans="1:27" s="1173" customFormat="1" ht="15">
      <c r="A21" s="1177">
        <v>10</v>
      </c>
      <c r="B21" s="1178" t="s">
        <v>7142</v>
      </c>
      <c r="C21" s="1178" t="s">
        <v>11996</v>
      </c>
      <c r="D21" s="1178" t="s">
        <v>2100</v>
      </c>
      <c r="E21" s="809" t="s">
        <v>2307</v>
      </c>
      <c r="F21" s="243" t="s">
        <v>7142</v>
      </c>
      <c r="G21" s="308" t="s">
        <v>6555</v>
      </c>
      <c r="H21" s="243" t="s">
        <v>2278</v>
      </c>
      <c r="I21" s="243" t="s">
        <v>2827</v>
      </c>
      <c r="J21" s="411"/>
      <c r="K21" s="411"/>
      <c r="L21" s="411"/>
      <c r="M21" s="411"/>
      <c r="N21" s="1194"/>
      <c r="O21" s="1161"/>
      <c r="P21" s="409"/>
      <c r="Q21" s="317"/>
      <c r="R21" s="1202"/>
      <c r="S21" s="42"/>
      <c r="T21" s="409"/>
      <c r="U21" s="1203"/>
      <c r="V21" s="1203"/>
      <c r="W21" s="1178" t="s">
        <v>1060</v>
      </c>
      <c r="X21" s="1178" t="s">
        <v>7142</v>
      </c>
      <c r="Y21" s="1178" t="s">
        <v>11996</v>
      </c>
      <c r="Z21" s="1178" t="s">
        <v>2100</v>
      </c>
      <c r="AA21" s="360"/>
    </row>
    <row r="22" spans="1:27" s="325" customFormat="1">
      <c r="A22" s="1177">
        <v>11</v>
      </c>
      <c r="B22" s="1178" t="s">
        <v>11997</v>
      </c>
      <c r="C22" s="1178" t="s">
        <v>11998</v>
      </c>
      <c r="D22" s="1178" t="s">
        <v>2278</v>
      </c>
      <c r="E22" s="1182" t="s">
        <v>2621</v>
      </c>
      <c r="F22" s="243" t="s">
        <v>11997</v>
      </c>
      <c r="G22" s="308" t="s">
        <v>11999</v>
      </c>
      <c r="H22" s="243" t="s">
        <v>2278</v>
      </c>
      <c r="I22" s="243" t="s">
        <v>2827</v>
      </c>
      <c r="J22" s="369"/>
      <c r="K22" s="1182"/>
      <c r="L22" s="369"/>
      <c r="M22" s="369"/>
      <c r="N22" s="1194"/>
      <c r="O22" s="1161"/>
      <c r="P22" s="409"/>
      <c r="Q22" s="317"/>
      <c r="R22" s="409"/>
      <c r="S22" s="42"/>
      <c r="T22" s="409"/>
      <c r="U22" s="1203"/>
      <c r="V22" s="1203"/>
      <c r="W22" s="1178" t="s">
        <v>1060</v>
      </c>
      <c r="X22" s="1178" t="s">
        <v>12000</v>
      </c>
      <c r="Y22" s="1178" t="s">
        <v>11998</v>
      </c>
      <c r="Z22" s="1178" t="s">
        <v>2278</v>
      </c>
      <c r="AA22" s="679"/>
    </row>
    <row r="23" spans="1:27" s="325" customFormat="1">
      <c r="A23" s="1177">
        <v>12</v>
      </c>
      <c r="B23" s="1178" t="s">
        <v>12001</v>
      </c>
      <c r="C23" s="1178" t="s">
        <v>12002</v>
      </c>
      <c r="D23" s="1178" t="s">
        <v>2278</v>
      </c>
      <c r="E23" s="1182" t="s">
        <v>2621</v>
      </c>
      <c r="F23" s="243" t="s">
        <v>12001</v>
      </c>
      <c r="G23" s="243" t="s">
        <v>12002</v>
      </c>
      <c r="H23" s="243" t="s">
        <v>2278</v>
      </c>
      <c r="I23" s="243" t="s">
        <v>2827</v>
      </c>
      <c r="J23" s="369"/>
      <c r="K23" s="1182"/>
      <c r="L23" s="369"/>
      <c r="M23" s="369"/>
      <c r="N23" s="1194"/>
      <c r="O23" s="1161"/>
      <c r="P23" s="409"/>
      <c r="Q23" s="1204"/>
      <c r="R23" s="42"/>
      <c r="S23" s="42"/>
      <c r="T23" s="409"/>
      <c r="U23" s="1203"/>
      <c r="V23" s="1203"/>
      <c r="W23" s="1178" t="s">
        <v>1060</v>
      </c>
      <c r="X23" s="1178" t="s">
        <v>12001</v>
      </c>
      <c r="Y23" s="1178" t="s">
        <v>12002</v>
      </c>
      <c r="Z23" s="1178" t="s">
        <v>2278</v>
      </c>
      <c r="AA23" s="679"/>
    </row>
    <row r="24" spans="1:27" s="325" customFormat="1">
      <c r="A24" s="1177">
        <v>13</v>
      </c>
      <c r="B24" s="1178" t="s">
        <v>10637</v>
      </c>
      <c r="C24" s="1178" t="s">
        <v>4714</v>
      </c>
      <c r="D24" s="1178" t="s">
        <v>2084</v>
      </c>
      <c r="E24" s="809" t="s">
        <v>2108</v>
      </c>
      <c r="F24" s="243" t="s">
        <v>10637</v>
      </c>
      <c r="G24" s="308" t="s">
        <v>12003</v>
      </c>
      <c r="H24" s="243" t="s">
        <v>3513</v>
      </c>
      <c r="I24" s="243" t="s">
        <v>2108</v>
      </c>
      <c r="J24" s="411"/>
      <c r="K24" s="411"/>
      <c r="L24" s="411"/>
      <c r="M24" s="360"/>
      <c r="N24" s="1194"/>
      <c r="O24" s="1161"/>
      <c r="P24" s="409"/>
      <c r="Q24" s="317"/>
      <c r="R24" s="409"/>
      <c r="S24" s="42"/>
      <c r="T24" s="409"/>
      <c r="U24" s="1203"/>
      <c r="V24" s="1203"/>
      <c r="W24" s="1178" t="s">
        <v>1060</v>
      </c>
      <c r="X24" s="1178" t="s">
        <v>10637</v>
      </c>
      <c r="Y24" s="1178" t="s">
        <v>4714</v>
      </c>
      <c r="Z24" s="1178" t="s">
        <v>2084</v>
      </c>
      <c r="AA24" s="360"/>
    </row>
    <row r="25" spans="1:27" s="325" customFormat="1">
      <c r="A25" s="1177">
        <v>14</v>
      </c>
      <c r="B25" s="1178" t="s">
        <v>4953</v>
      </c>
      <c r="C25" s="1178" t="s">
        <v>4721</v>
      </c>
      <c r="D25" s="1178" t="s">
        <v>2084</v>
      </c>
      <c r="E25" s="809" t="s">
        <v>2108</v>
      </c>
      <c r="F25" s="243" t="s">
        <v>4953</v>
      </c>
      <c r="G25" s="308" t="s">
        <v>4954</v>
      </c>
      <c r="H25" s="243" t="s">
        <v>4955</v>
      </c>
      <c r="I25" s="243" t="s">
        <v>2108</v>
      </c>
      <c r="J25" s="369"/>
      <c r="K25" s="369"/>
      <c r="L25" s="369"/>
      <c r="M25" s="369"/>
      <c r="N25" s="1194"/>
      <c r="O25" s="1161"/>
      <c r="P25" s="409"/>
      <c r="Q25" s="317"/>
      <c r="R25" s="409"/>
      <c r="S25" s="42"/>
      <c r="T25" s="409"/>
      <c r="U25" s="1203"/>
      <c r="V25" s="1203"/>
      <c r="W25" s="1178" t="s">
        <v>1060</v>
      </c>
      <c r="X25" s="1178" t="s">
        <v>4953</v>
      </c>
      <c r="Y25" s="1178" t="s">
        <v>4721</v>
      </c>
      <c r="Z25" s="1178" t="s">
        <v>2084</v>
      </c>
      <c r="AA25" s="679"/>
    </row>
    <row r="26" spans="1:27" s="325" customFormat="1">
      <c r="A26" s="1177">
        <v>15</v>
      </c>
      <c r="B26" s="1178" t="s">
        <v>12004</v>
      </c>
      <c r="C26" s="1178" t="s">
        <v>8540</v>
      </c>
      <c r="D26" s="1178" t="s">
        <v>2084</v>
      </c>
      <c r="E26" s="809" t="s">
        <v>2108</v>
      </c>
      <c r="F26" s="243" t="s">
        <v>8539</v>
      </c>
      <c r="G26" s="308" t="s">
        <v>8536</v>
      </c>
      <c r="H26" s="243" t="s">
        <v>3513</v>
      </c>
      <c r="I26" s="243" t="s">
        <v>2108</v>
      </c>
      <c r="J26" s="369"/>
      <c r="K26" s="369"/>
      <c r="L26" s="369"/>
      <c r="M26" s="369"/>
      <c r="N26" s="1194"/>
      <c r="O26" s="1161"/>
      <c r="P26" s="409"/>
      <c r="Q26" s="317"/>
      <c r="R26" s="409"/>
      <c r="S26" s="42"/>
      <c r="T26" s="409"/>
      <c r="U26" s="1203"/>
      <c r="V26" s="1203"/>
      <c r="W26" s="1178" t="s">
        <v>1060</v>
      </c>
      <c r="X26" s="1178" t="s">
        <v>5494</v>
      </c>
      <c r="Y26" s="1178" t="s">
        <v>8540</v>
      </c>
      <c r="Z26" s="1178" t="s">
        <v>2084</v>
      </c>
      <c r="AA26" s="679"/>
    </row>
    <row r="27" spans="1:27" s="325" customFormat="1">
      <c r="A27" s="1177">
        <v>16</v>
      </c>
      <c r="B27" s="1178" t="s">
        <v>12005</v>
      </c>
      <c r="C27" s="1178" t="s">
        <v>8546</v>
      </c>
      <c r="D27" s="1178" t="s">
        <v>2084</v>
      </c>
      <c r="E27" s="809" t="s">
        <v>2108</v>
      </c>
      <c r="F27" s="243" t="s">
        <v>8545</v>
      </c>
      <c r="G27" s="308" t="s">
        <v>8542</v>
      </c>
      <c r="H27" s="243" t="s">
        <v>3513</v>
      </c>
      <c r="I27" s="308" t="s">
        <v>2108</v>
      </c>
      <c r="J27" s="369"/>
      <c r="K27" s="369"/>
      <c r="L27" s="369"/>
      <c r="M27" s="369"/>
      <c r="N27" s="1194"/>
      <c r="O27" s="1161"/>
      <c r="P27" s="409"/>
      <c r="Q27" s="1182"/>
      <c r="R27" s="409"/>
      <c r="S27" s="42"/>
      <c r="T27" s="409"/>
      <c r="U27" s="1203"/>
      <c r="V27" s="1203"/>
      <c r="W27" s="1178" t="s">
        <v>1060</v>
      </c>
      <c r="X27" s="1178" t="s">
        <v>5498</v>
      </c>
      <c r="Y27" s="1178" t="s">
        <v>8546</v>
      </c>
      <c r="Z27" s="1178" t="s">
        <v>2084</v>
      </c>
      <c r="AA27" s="679"/>
    </row>
    <row r="28" spans="1:27" s="325" customFormat="1">
      <c r="A28" s="1177">
        <v>17</v>
      </c>
      <c r="B28" s="1178" t="s">
        <v>8519</v>
      </c>
      <c r="C28" s="1178" t="s">
        <v>11957</v>
      </c>
      <c r="D28" s="1178" t="s">
        <v>2084</v>
      </c>
      <c r="E28" s="809" t="s">
        <v>2108</v>
      </c>
      <c r="F28" s="308" t="s">
        <v>11958</v>
      </c>
      <c r="G28" s="243" t="s">
        <v>11957</v>
      </c>
      <c r="H28" s="243" t="s">
        <v>3513</v>
      </c>
      <c r="I28" s="243" t="s">
        <v>2108</v>
      </c>
      <c r="J28" s="369"/>
      <c r="K28" s="369"/>
      <c r="L28" s="369"/>
      <c r="M28" s="369"/>
      <c r="N28" s="1194"/>
      <c r="W28" s="1178" t="s">
        <v>1060</v>
      </c>
      <c r="X28" s="1178" t="s">
        <v>8519</v>
      </c>
      <c r="Y28" s="1178" t="s">
        <v>11957</v>
      </c>
      <c r="Z28" s="1178" t="s">
        <v>2084</v>
      </c>
      <c r="AA28" s="679"/>
    </row>
  </sheetData>
  <phoneticPr fontId="5" type="noConversion"/>
  <dataValidations count="4">
    <dataValidation type="list" allowBlank="1" showInputMessage="1" showErrorMessage="1" sqref="B6" xr:uid="{00000000-0002-0000-A700-000000000000}">
      <formula1>"Mi: Minute,H: Hour,D: Daily,W: Weekly,M: Monthly,Y: Yearly"</formula1>
    </dataValidation>
    <dataValidation type="list" allowBlank="1" showInputMessage="1" showErrorMessage="1" sqref="B7 B9 O8:O9" xr:uid="{00000000-0002-0000-A700-000001000000}">
      <formula1>"替换,追加"</formula1>
    </dataValidation>
    <dataValidation type="list" allowBlank="1" showInputMessage="1" showErrorMessage="1" sqref="N12:N28" xr:uid="{00000000-0002-0000-A700-000002000000}">
      <formula1>"匹配,基线特有,本地扩充,废弃"</formula1>
    </dataValidation>
    <dataValidation type="list" allowBlank="1" showInputMessage="1" showErrorMessage="1" sqref="R4:R9" xr:uid="{00000000-0002-0000-A700-000003000000}">
      <formula1>"left join,inner join,union,union all"</formula1>
    </dataValidation>
  </dataValidations>
  <hyperlinks>
    <hyperlink ref="A1" location="目录!A1" display="返回" xr:uid="{00000000-0004-0000-A700-000000000000}"/>
  </hyperlinks>
  <pageMargins left="0.75" right="0.75" top="1" bottom="1" header="0.51180555555555596" footer="0.51180555555555596"/>
  <pageSetup paperSize="9" orientation="portrait"/>
  <legacyDrawing r:id="rId1"/>
</worksheet>
</file>

<file path=xl/worksheets/sheet1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AK68"/>
  <sheetViews>
    <sheetView topLeftCell="A7" workbookViewId="0">
      <selection activeCell="G25" sqref="G25"/>
    </sheetView>
  </sheetViews>
  <sheetFormatPr defaultColWidth="9" defaultRowHeight="15.6"/>
  <cols>
    <col min="1" max="1" width="8.109375" style="741" customWidth="1"/>
    <col min="2" max="2" width="22.44140625" style="796" customWidth="1"/>
    <col min="3" max="3" width="13.77734375" style="796" customWidth="1"/>
    <col min="4" max="4" width="15.109375" style="796" customWidth="1"/>
    <col min="5" max="9" width="12" style="796" customWidth="1"/>
    <col min="10" max="10" width="8.44140625" style="796" customWidth="1"/>
    <col min="11" max="11" width="5.21875" style="1163" customWidth="1"/>
    <col min="12" max="13" width="5.21875" style="796" customWidth="1"/>
    <col min="14" max="14" width="11" style="796" customWidth="1"/>
    <col min="15" max="15" width="9" style="796" hidden="1" customWidth="1"/>
    <col min="16" max="16" width="17.44140625" style="796" hidden="1" customWidth="1"/>
    <col min="17" max="17" width="15.21875" style="796" hidden="1" customWidth="1"/>
    <col min="18" max="18" width="20" style="796" hidden="1" customWidth="1"/>
    <col min="19" max="19" width="12" style="796" hidden="1" customWidth="1"/>
    <col min="20" max="20" width="8.109375" style="796" hidden="1" customWidth="1"/>
    <col min="21" max="21" width="34.88671875" style="796" hidden="1" customWidth="1"/>
    <col min="22" max="22" width="9" style="796" hidden="1" customWidth="1"/>
    <col min="23" max="24" width="9" style="796" customWidth="1"/>
    <col min="25" max="25" width="14.88671875" style="796" customWidth="1"/>
    <col min="26" max="26" width="13.77734375" style="796" customWidth="1"/>
    <col min="27" max="27" width="11.21875" style="796" customWidth="1"/>
    <col min="28" max="29" width="9" style="796" customWidth="1"/>
    <col min="30" max="30" width="14.88671875" style="796" customWidth="1"/>
    <col min="31" max="31" width="13.77734375" style="796" customWidth="1"/>
    <col min="32" max="32" width="11.21875" style="796" customWidth="1"/>
    <col min="33" max="34" width="9" style="796" customWidth="1"/>
    <col min="35" max="35" width="14.88671875" style="796" customWidth="1"/>
    <col min="36" max="36" width="13.77734375" style="796" customWidth="1"/>
    <col min="37" max="37" width="11.21875" style="796" customWidth="1"/>
    <col min="38" max="16384" width="9" style="741"/>
  </cols>
  <sheetData>
    <row r="1" spans="1:37" s="796" customFormat="1">
      <c r="A1" s="233" t="str">
        <f>HYPERLINK("#目录!A1","返回")</f>
        <v>返回</v>
      </c>
      <c r="B1" s="3"/>
      <c r="C1" s="3"/>
      <c r="D1" s="3"/>
      <c r="E1" s="3"/>
      <c r="F1" s="3"/>
      <c r="G1" s="3"/>
      <c r="H1" s="3"/>
      <c r="I1" s="3"/>
      <c r="J1" s="3"/>
      <c r="K1" s="1164"/>
      <c r="L1" s="3"/>
      <c r="M1" s="3"/>
      <c r="N1" s="3"/>
      <c r="O1" s="3"/>
      <c r="P1" s="3"/>
      <c r="Q1" s="3"/>
      <c r="R1" s="3"/>
      <c r="S1" s="3"/>
      <c r="T1" s="3"/>
      <c r="U1" s="3"/>
      <c r="V1" s="3"/>
      <c r="W1" s="52"/>
      <c r="X1" s="52"/>
      <c r="Y1" s="52"/>
      <c r="Z1" s="52"/>
      <c r="AA1" s="52"/>
      <c r="AB1" s="52"/>
      <c r="AC1" s="52"/>
      <c r="AD1" s="52"/>
      <c r="AE1" s="52"/>
      <c r="AF1" s="52"/>
      <c r="AG1" s="52"/>
      <c r="AH1" s="52"/>
      <c r="AI1" s="52"/>
      <c r="AJ1" s="52"/>
      <c r="AK1" s="52"/>
    </row>
    <row r="2" spans="1:37" s="796" customFormat="1">
      <c r="A2" s="4" t="s">
        <v>2038</v>
      </c>
      <c r="B2" s="5"/>
      <c r="C2" s="5"/>
      <c r="D2" s="5"/>
      <c r="E2" s="5"/>
      <c r="F2" s="5"/>
      <c r="G2" s="5"/>
      <c r="H2" s="5"/>
      <c r="I2" s="5"/>
      <c r="J2" s="5"/>
      <c r="K2" s="1165"/>
      <c r="L2" s="5"/>
      <c r="M2" s="5"/>
      <c r="N2" s="5"/>
      <c r="O2" s="34" t="s">
        <v>2830</v>
      </c>
      <c r="P2" s="35"/>
      <c r="Q2" s="35"/>
      <c r="R2" s="35"/>
      <c r="S2" s="35"/>
      <c r="T2" s="35"/>
      <c r="U2" s="35"/>
      <c r="V2" s="35"/>
      <c r="W2" s="53" t="s">
        <v>2039</v>
      </c>
      <c r="X2" s="54"/>
      <c r="Y2" s="54"/>
      <c r="Z2" s="54"/>
      <c r="AA2" s="55"/>
      <c r="AB2" s="53" t="s">
        <v>2039</v>
      </c>
      <c r="AC2" s="54"/>
      <c r="AD2" s="54"/>
      <c r="AE2" s="54"/>
      <c r="AF2" s="55"/>
      <c r="AG2" s="53" t="s">
        <v>2039</v>
      </c>
      <c r="AH2" s="54"/>
      <c r="AI2" s="54"/>
      <c r="AJ2" s="54"/>
      <c r="AK2" s="55"/>
    </row>
    <row r="3" spans="1:37" s="796" customFormat="1">
      <c r="A3" s="6" t="s">
        <v>2040</v>
      </c>
      <c r="B3" s="416" t="s">
        <v>1064</v>
      </c>
      <c r="C3" s="8"/>
      <c r="D3" s="8"/>
      <c r="E3" s="8"/>
      <c r="F3" s="8"/>
      <c r="G3" s="8"/>
      <c r="H3" s="8"/>
      <c r="I3" s="8"/>
      <c r="J3" s="8"/>
      <c r="K3" s="1166"/>
      <c r="L3" s="8"/>
      <c r="M3" s="8"/>
      <c r="N3" s="8"/>
      <c r="O3" s="36" t="s">
        <v>2831</v>
      </c>
      <c r="P3" s="37" t="s">
        <v>2832</v>
      </c>
      <c r="Q3" s="37" t="s">
        <v>2833</v>
      </c>
      <c r="R3" s="37" t="s">
        <v>2834</v>
      </c>
      <c r="S3" s="37" t="s">
        <v>2835</v>
      </c>
      <c r="T3" s="37" t="s">
        <v>2836</v>
      </c>
      <c r="U3" s="37" t="s">
        <v>2837</v>
      </c>
      <c r="V3" s="56" t="s">
        <v>73</v>
      </c>
      <c r="W3" s="57" t="s">
        <v>2041</v>
      </c>
      <c r="X3" s="58" t="s">
        <v>2042</v>
      </c>
      <c r="Y3" s="58"/>
      <c r="Z3" s="59"/>
      <c r="AA3" s="60"/>
      <c r="AB3" s="57" t="s">
        <v>2041</v>
      </c>
      <c r="AC3" s="58" t="s">
        <v>2042</v>
      </c>
      <c r="AD3" s="58"/>
      <c r="AE3" s="59"/>
      <c r="AF3" s="60"/>
      <c r="AG3" s="57" t="s">
        <v>2041</v>
      </c>
      <c r="AH3" s="58" t="s">
        <v>2042</v>
      </c>
      <c r="AI3" s="58"/>
      <c r="AJ3" s="59"/>
      <c r="AK3" s="60"/>
    </row>
    <row r="4" spans="1:37" s="796" customFormat="1">
      <c r="A4" s="9" t="s">
        <v>2042</v>
      </c>
      <c r="B4" s="416" t="s">
        <v>1063</v>
      </c>
      <c r="C4" s="8"/>
      <c r="D4" s="8"/>
      <c r="E4" s="8"/>
      <c r="F4" s="8"/>
      <c r="G4" s="8"/>
      <c r="H4" s="8"/>
      <c r="I4" s="8"/>
      <c r="J4" s="8"/>
      <c r="K4" s="1166"/>
      <c r="L4" s="8"/>
      <c r="M4" s="8"/>
      <c r="N4" s="8"/>
      <c r="O4" s="1167" t="s">
        <v>2838</v>
      </c>
      <c r="P4" s="845" t="s">
        <v>12006</v>
      </c>
      <c r="Q4" s="845" t="s">
        <v>12007</v>
      </c>
      <c r="R4" s="845" t="s">
        <v>8266</v>
      </c>
      <c r="S4" s="845"/>
      <c r="T4" s="845" t="s">
        <v>12008</v>
      </c>
      <c r="U4" s="1170"/>
      <c r="V4" s="61"/>
      <c r="W4" s="62" t="s">
        <v>2301</v>
      </c>
      <c r="X4" s="63" t="s">
        <v>12009</v>
      </c>
      <c r="Y4" s="63"/>
      <c r="Z4" s="11"/>
      <c r="AA4" s="63"/>
      <c r="AB4" s="62" t="s">
        <v>2301</v>
      </c>
      <c r="AC4" s="63" t="s">
        <v>12010</v>
      </c>
      <c r="AD4" s="63"/>
      <c r="AE4" s="11"/>
      <c r="AF4" s="63"/>
      <c r="AG4" s="62" t="s">
        <v>2301</v>
      </c>
      <c r="AH4" s="62" t="s">
        <v>12011</v>
      </c>
      <c r="AI4" s="63"/>
      <c r="AJ4" s="11"/>
      <c r="AK4" s="63"/>
    </row>
    <row r="5" spans="1:37" s="796" customFormat="1">
      <c r="A5" s="9" t="s">
        <v>2041</v>
      </c>
      <c r="B5" s="11" t="s">
        <v>2043</v>
      </c>
      <c r="C5" s="8"/>
      <c r="D5" s="8"/>
      <c r="E5" s="8"/>
      <c r="F5" s="8"/>
      <c r="G5" s="8"/>
      <c r="H5" s="8"/>
      <c r="I5" s="8"/>
      <c r="J5" s="8"/>
      <c r="K5" s="1166"/>
      <c r="L5" s="8"/>
      <c r="M5" s="8"/>
      <c r="N5" s="8"/>
      <c r="O5" s="1167" t="s">
        <v>2838</v>
      </c>
      <c r="P5" s="845" t="s">
        <v>12012</v>
      </c>
      <c r="Q5" s="845" t="s">
        <v>12013</v>
      </c>
      <c r="R5" s="845" t="s">
        <v>8266</v>
      </c>
      <c r="S5" s="845"/>
      <c r="T5" s="845" t="s">
        <v>8475</v>
      </c>
      <c r="U5" s="1170"/>
      <c r="V5" s="61"/>
      <c r="W5" s="62"/>
      <c r="X5" s="63"/>
      <c r="Y5" s="63"/>
      <c r="Z5" s="11"/>
      <c r="AA5" s="63"/>
      <c r="AB5" s="62"/>
      <c r="AC5" s="63"/>
      <c r="AD5" s="63"/>
      <c r="AE5" s="11"/>
      <c r="AF5" s="63"/>
      <c r="AG5" s="62"/>
      <c r="AH5" s="63"/>
      <c r="AI5" s="63"/>
      <c r="AJ5" s="11"/>
      <c r="AK5" s="63"/>
    </row>
    <row r="6" spans="1:37" s="796" customFormat="1">
      <c r="A6" s="9" t="s">
        <v>2044</v>
      </c>
      <c r="B6" s="12" t="s">
        <v>2303</v>
      </c>
      <c r="C6" s="8"/>
      <c r="D6" s="8"/>
      <c r="E6" s="8"/>
      <c r="F6" s="8"/>
      <c r="G6" s="8"/>
      <c r="H6" s="8"/>
      <c r="I6" s="8"/>
      <c r="J6" s="8"/>
      <c r="K6" s="1166"/>
      <c r="L6" s="8"/>
      <c r="M6" s="8"/>
      <c r="N6" s="8"/>
      <c r="O6" s="1167" t="s">
        <v>2838</v>
      </c>
      <c r="P6" s="845" t="s">
        <v>12014</v>
      </c>
      <c r="Q6" s="845" t="s">
        <v>12015</v>
      </c>
      <c r="R6" s="845"/>
      <c r="S6" s="845"/>
      <c r="T6" s="845" t="s">
        <v>12016</v>
      </c>
      <c r="U6" s="1170"/>
      <c r="V6" s="61"/>
      <c r="W6" s="62"/>
      <c r="X6" s="63"/>
      <c r="Y6" s="63"/>
      <c r="Z6" s="11"/>
      <c r="AA6" s="63"/>
      <c r="AB6" s="62"/>
      <c r="AC6" s="63"/>
      <c r="AD6" s="63"/>
      <c r="AE6" s="11"/>
      <c r="AF6" s="63"/>
      <c r="AG6" s="62"/>
      <c r="AH6" s="63"/>
      <c r="AI6" s="63"/>
      <c r="AJ6" s="11"/>
      <c r="AK6" s="63"/>
    </row>
    <row r="7" spans="1:37" s="796" customFormat="1">
      <c r="A7" s="9" t="s">
        <v>2046</v>
      </c>
      <c r="B7" s="13" t="s">
        <v>2047</v>
      </c>
      <c r="C7" s="8"/>
      <c r="D7" s="8"/>
      <c r="E7" s="8"/>
      <c r="F7" s="8"/>
      <c r="G7" s="8"/>
      <c r="H7" s="8"/>
      <c r="I7" s="8"/>
      <c r="J7" s="8"/>
      <c r="K7" s="1166"/>
      <c r="L7" s="8"/>
      <c r="M7" s="8"/>
      <c r="N7" s="8"/>
      <c r="O7" s="43"/>
      <c r="P7" s="42"/>
      <c r="Q7" s="42"/>
      <c r="R7" s="42"/>
      <c r="S7" s="42"/>
      <c r="T7" s="42"/>
      <c r="U7" s="42"/>
      <c r="V7" s="61"/>
      <c r="W7" s="62"/>
      <c r="X7" s="65"/>
      <c r="Y7" s="63"/>
      <c r="Z7" s="11"/>
      <c r="AA7" s="63"/>
      <c r="AB7" s="62"/>
      <c r="AC7" s="65"/>
      <c r="AD7" s="63"/>
      <c r="AE7" s="11"/>
      <c r="AF7" s="63"/>
      <c r="AG7" s="62"/>
      <c r="AH7" s="65"/>
      <c r="AI7" s="63"/>
      <c r="AJ7" s="11"/>
      <c r="AK7" s="63"/>
    </row>
    <row r="8" spans="1:37" s="796" customFormat="1">
      <c r="A8" s="9" t="s">
        <v>2048</v>
      </c>
      <c r="B8" s="11"/>
      <c r="C8" s="8"/>
      <c r="D8" s="8"/>
      <c r="E8" s="8"/>
      <c r="F8" s="8"/>
      <c r="G8" s="8"/>
      <c r="H8" s="8"/>
      <c r="I8" s="8"/>
      <c r="J8" s="8"/>
      <c r="K8" s="1166"/>
      <c r="L8" s="8"/>
      <c r="M8" s="8"/>
      <c r="N8" s="8"/>
      <c r="O8" s="43"/>
      <c r="P8" s="42"/>
      <c r="Q8" s="42"/>
      <c r="R8" s="42"/>
      <c r="S8" s="42"/>
      <c r="T8" s="42"/>
      <c r="U8" s="42"/>
      <c r="V8" s="61"/>
      <c r="W8" s="62"/>
      <c r="X8" s="65"/>
      <c r="Y8" s="63"/>
      <c r="Z8" s="11"/>
      <c r="AA8" s="63"/>
      <c r="AB8" s="62"/>
      <c r="AC8" s="65"/>
      <c r="AD8" s="63"/>
      <c r="AE8" s="11"/>
      <c r="AF8" s="63"/>
      <c r="AG8" s="62"/>
      <c r="AH8" s="65"/>
      <c r="AI8" s="63"/>
      <c r="AJ8" s="11"/>
      <c r="AK8" s="63"/>
    </row>
    <row r="9" spans="1:37" s="796" customFormat="1">
      <c r="A9" s="9"/>
      <c r="B9" s="13"/>
      <c r="C9" s="8"/>
      <c r="D9" s="8"/>
      <c r="E9" s="8"/>
      <c r="F9" s="8"/>
      <c r="G9" s="8"/>
      <c r="H9" s="8"/>
      <c r="I9" s="8"/>
      <c r="J9" s="8"/>
      <c r="K9" s="1166"/>
      <c r="L9" s="8"/>
      <c r="M9" s="8"/>
      <c r="N9" s="8"/>
      <c r="O9" s="44"/>
      <c r="P9" s="45"/>
      <c r="Q9" s="45"/>
      <c r="R9" s="45"/>
      <c r="S9" s="45"/>
      <c r="T9" s="45"/>
      <c r="U9" s="45"/>
      <c r="V9" s="66"/>
      <c r="W9" s="43"/>
      <c r="X9" s="42"/>
      <c r="Y9" s="42"/>
      <c r="Z9" s="61"/>
      <c r="AA9" s="67"/>
      <c r="AB9" s="43"/>
      <c r="AC9" s="42"/>
      <c r="AD9" s="42"/>
      <c r="AE9" s="61"/>
      <c r="AF9" s="67"/>
      <c r="AG9" s="43"/>
      <c r="AH9" s="42"/>
      <c r="AI9" s="42"/>
      <c r="AJ9" s="61"/>
      <c r="AK9" s="67"/>
    </row>
    <row r="10" spans="1:37" s="796" customFormat="1">
      <c r="A10" s="4" t="s">
        <v>2049</v>
      </c>
      <c r="B10" s="5"/>
      <c r="C10" s="5"/>
      <c r="D10" s="5"/>
      <c r="E10" s="5"/>
      <c r="F10" s="5"/>
      <c r="G10" s="5"/>
      <c r="H10" s="5"/>
      <c r="I10" s="5"/>
      <c r="J10" s="5"/>
      <c r="K10" s="1165"/>
      <c r="L10" s="5"/>
      <c r="M10" s="5"/>
      <c r="N10" s="5"/>
      <c r="O10" s="34" t="s">
        <v>2839</v>
      </c>
      <c r="P10" s="35"/>
      <c r="Q10" s="35"/>
      <c r="R10" s="35"/>
      <c r="S10" s="35"/>
      <c r="T10" s="35"/>
      <c r="U10" s="35"/>
      <c r="V10" s="35"/>
      <c r="W10" s="53" t="s">
        <v>2050</v>
      </c>
      <c r="X10" s="54"/>
      <c r="Y10" s="54"/>
      <c r="Z10" s="54"/>
      <c r="AA10" s="55"/>
      <c r="AB10" s="53" t="s">
        <v>2050</v>
      </c>
      <c r="AC10" s="54"/>
      <c r="AD10" s="54"/>
      <c r="AE10" s="54"/>
      <c r="AF10" s="55"/>
      <c r="AG10" s="53" t="s">
        <v>2050</v>
      </c>
      <c r="AH10" s="54"/>
      <c r="AI10" s="54"/>
      <c r="AJ10" s="54"/>
      <c r="AK10" s="55"/>
    </row>
    <row r="11" spans="1:37" s="796" customFormat="1">
      <c r="A11" s="14" t="s">
        <v>49</v>
      </c>
      <c r="B11" s="15" t="s">
        <v>2051</v>
      </c>
      <c r="C11" s="15" t="s">
        <v>2052</v>
      </c>
      <c r="D11" s="15" t="s">
        <v>2053</v>
      </c>
      <c r="E11" s="15" t="s">
        <v>2054</v>
      </c>
      <c r="F11" s="15" t="s">
        <v>3169</v>
      </c>
      <c r="G11" s="15" t="s">
        <v>3170</v>
      </c>
      <c r="H11" s="15" t="s">
        <v>3171</v>
      </c>
      <c r="I11" s="15" t="s">
        <v>3172</v>
      </c>
      <c r="J11" s="15" t="s">
        <v>2055</v>
      </c>
      <c r="K11" s="1168"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c r="AB11" s="69" t="s">
        <v>2059</v>
      </c>
      <c r="AC11" s="70" t="s">
        <v>2060</v>
      </c>
      <c r="AD11" s="70" t="s">
        <v>2061</v>
      </c>
      <c r="AE11" s="71" t="s">
        <v>2062</v>
      </c>
      <c r="AF11" s="70" t="s">
        <v>2063</v>
      </c>
      <c r="AG11" s="69" t="s">
        <v>2059</v>
      </c>
      <c r="AH11" s="70" t="s">
        <v>2060</v>
      </c>
      <c r="AI11" s="70" t="s">
        <v>2061</v>
      </c>
      <c r="AJ11" s="71" t="s">
        <v>2062</v>
      </c>
      <c r="AK11" s="70" t="s">
        <v>2063</v>
      </c>
    </row>
    <row r="12" spans="1:37" s="796" customFormat="1">
      <c r="A12" s="845" t="s">
        <v>5025</v>
      </c>
      <c r="B12" s="845" t="s">
        <v>2304</v>
      </c>
      <c r="C12" s="845" t="s">
        <v>2670</v>
      </c>
      <c r="D12" s="845" t="s">
        <v>2078</v>
      </c>
      <c r="E12" s="845" t="s">
        <v>2307</v>
      </c>
      <c r="F12" s="243" t="s">
        <v>2304</v>
      </c>
      <c r="G12" s="243" t="s">
        <v>2670</v>
      </c>
      <c r="H12" s="243" t="s">
        <v>2078</v>
      </c>
      <c r="I12" s="243" t="s">
        <v>2079</v>
      </c>
      <c r="J12" s="845"/>
      <c r="K12" s="1162"/>
      <c r="L12" s="845"/>
      <c r="M12" s="845"/>
      <c r="N12" s="845" t="s">
        <v>4189</v>
      </c>
      <c r="O12" s="1167"/>
      <c r="P12" s="845"/>
      <c r="Q12" s="845"/>
      <c r="R12" s="845"/>
      <c r="S12" s="845"/>
      <c r="T12" s="845"/>
      <c r="U12" s="845" t="s">
        <v>8479</v>
      </c>
      <c r="V12" s="845"/>
      <c r="W12" s="113" t="s">
        <v>12009</v>
      </c>
      <c r="X12" s="845" t="s">
        <v>2304</v>
      </c>
      <c r="Y12" s="845" t="s">
        <v>2671</v>
      </c>
      <c r="Z12" s="845" t="s">
        <v>2272</v>
      </c>
      <c r="AA12" s="360" t="s">
        <v>2849</v>
      </c>
      <c r="AB12" s="63" t="s">
        <v>12010</v>
      </c>
      <c r="AC12" s="845" t="s">
        <v>2304</v>
      </c>
      <c r="AD12" s="845" t="s">
        <v>2671</v>
      </c>
      <c r="AE12" s="845" t="s">
        <v>2272</v>
      </c>
      <c r="AF12" s="360" t="s">
        <v>2849</v>
      </c>
      <c r="AG12" s="62" t="s">
        <v>12011</v>
      </c>
      <c r="AH12" s="845" t="s">
        <v>2304</v>
      </c>
      <c r="AI12" s="845" t="s">
        <v>2671</v>
      </c>
      <c r="AJ12" s="845" t="s">
        <v>2272</v>
      </c>
      <c r="AK12" s="360" t="s">
        <v>2849</v>
      </c>
    </row>
    <row r="13" spans="1:37" s="796" customFormat="1">
      <c r="A13" s="845" t="s">
        <v>5026</v>
      </c>
      <c r="B13" s="845" t="s">
        <v>9162</v>
      </c>
      <c r="C13" s="845" t="s">
        <v>12017</v>
      </c>
      <c r="D13" s="845" t="s">
        <v>4943</v>
      </c>
      <c r="E13" s="845" t="s">
        <v>2307</v>
      </c>
      <c r="F13" s="845" t="s">
        <v>9162</v>
      </c>
      <c r="G13" s="845" t="s">
        <v>12017</v>
      </c>
      <c r="H13" s="845" t="s">
        <v>4943</v>
      </c>
      <c r="I13" s="845" t="s">
        <v>2097</v>
      </c>
      <c r="J13" s="845"/>
      <c r="K13" s="1162"/>
      <c r="L13" s="845" t="s">
        <v>12018</v>
      </c>
      <c r="M13" s="845"/>
      <c r="N13" s="845"/>
      <c r="O13" s="1167"/>
      <c r="P13" s="845"/>
      <c r="Q13" s="845"/>
      <c r="R13" s="845"/>
      <c r="S13" s="845"/>
      <c r="T13" s="845"/>
      <c r="U13" s="845"/>
      <c r="V13" s="845"/>
      <c r="W13" s="113"/>
      <c r="X13" s="845"/>
      <c r="Y13" s="845"/>
      <c r="Z13" s="845"/>
      <c r="AA13" s="360"/>
      <c r="AB13" s="63"/>
      <c r="AC13" s="845"/>
      <c r="AD13" s="845"/>
      <c r="AE13" s="845"/>
      <c r="AF13" s="360"/>
      <c r="AG13" s="62"/>
      <c r="AH13" s="845"/>
      <c r="AI13" s="845"/>
      <c r="AJ13" s="845"/>
      <c r="AK13" s="360"/>
    </row>
    <row r="14" spans="1:37" s="796" customFormat="1">
      <c r="A14" s="845" t="s">
        <v>5027</v>
      </c>
      <c r="B14" s="845" t="s">
        <v>4892</v>
      </c>
      <c r="C14" s="845" t="s">
        <v>8481</v>
      </c>
      <c r="D14" s="845" t="s">
        <v>12019</v>
      </c>
      <c r="E14" s="845" t="s">
        <v>2307</v>
      </c>
      <c r="F14" s="845" t="s">
        <v>4892</v>
      </c>
      <c r="G14" s="845" t="s">
        <v>8481</v>
      </c>
      <c r="H14" s="845" t="s">
        <v>2070</v>
      </c>
      <c r="I14" s="845" t="s">
        <v>2071</v>
      </c>
      <c r="J14" s="845"/>
      <c r="K14" s="1162"/>
      <c r="L14" s="845"/>
      <c r="M14" s="845"/>
      <c r="N14" s="845" t="s">
        <v>2308</v>
      </c>
      <c r="O14" s="1167" t="s">
        <v>2838</v>
      </c>
      <c r="P14" s="845" t="s">
        <v>12006</v>
      </c>
      <c r="Q14" s="845" t="s">
        <v>4892</v>
      </c>
      <c r="R14" s="845" t="s">
        <v>8481</v>
      </c>
      <c r="S14" s="845" t="s">
        <v>12019</v>
      </c>
      <c r="T14" s="845" t="s">
        <v>79</v>
      </c>
      <c r="U14" s="845" t="s">
        <v>4847</v>
      </c>
      <c r="V14" s="845"/>
      <c r="W14" s="113" t="s">
        <v>12009</v>
      </c>
      <c r="X14" s="845" t="s">
        <v>4930</v>
      </c>
      <c r="Y14" s="845" t="s">
        <v>4931</v>
      </c>
      <c r="Z14" s="845" t="s">
        <v>2100</v>
      </c>
      <c r="AA14" s="360" t="s">
        <v>2849</v>
      </c>
      <c r="AB14" s="63" t="s">
        <v>12010</v>
      </c>
      <c r="AC14" s="845" t="s">
        <v>4930</v>
      </c>
      <c r="AD14" s="845" t="s">
        <v>4931</v>
      </c>
      <c r="AE14" s="845" t="s">
        <v>2100</v>
      </c>
      <c r="AF14" s="360" t="s">
        <v>2849</v>
      </c>
      <c r="AG14" s="62" t="s">
        <v>12011</v>
      </c>
      <c r="AH14" s="845" t="s">
        <v>4930</v>
      </c>
      <c r="AI14" s="845" t="s">
        <v>4931</v>
      </c>
      <c r="AJ14" s="845" t="s">
        <v>2100</v>
      </c>
      <c r="AK14" s="360" t="s">
        <v>2849</v>
      </c>
    </row>
    <row r="15" spans="1:37" s="796" customFormat="1">
      <c r="A15" s="845" t="s">
        <v>5028</v>
      </c>
      <c r="B15" s="845" t="s">
        <v>2238</v>
      </c>
      <c r="C15" s="845" t="s">
        <v>2239</v>
      </c>
      <c r="D15" s="845" t="s">
        <v>2811</v>
      </c>
      <c r="E15" s="845" t="s">
        <v>2307</v>
      </c>
      <c r="F15" s="308" t="s">
        <v>105</v>
      </c>
      <c r="G15" s="243" t="s">
        <v>2239</v>
      </c>
      <c r="H15" s="243" t="s">
        <v>3175</v>
      </c>
      <c r="I15" s="243" t="s">
        <v>2241</v>
      </c>
      <c r="J15" s="845"/>
      <c r="K15" s="1162"/>
      <c r="L15" s="845"/>
      <c r="M15" s="845"/>
      <c r="N15" s="845" t="s">
        <v>4189</v>
      </c>
      <c r="O15" s="1167" t="s">
        <v>2838</v>
      </c>
      <c r="P15" s="845" t="s">
        <v>12006</v>
      </c>
      <c r="Q15" s="845" t="s">
        <v>8483</v>
      </c>
      <c r="R15" s="845" t="s">
        <v>2239</v>
      </c>
      <c r="S15" s="845" t="s">
        <v>4937</v>
      </c>
      <c r="T15" s="845" t="s">
        <v>79</v>
      </c>
      <c r="U15" s="845" t="s">
        <v>2239</v>
      </c>
      <c r="V15" s="845"/>
      <c r="W15" s="113" t="s">
        <v>12009</v>
      </c>
      <c r="X15" s="845" t="s">
        <v>2238</v>
      </c>
      <c r="Y15" s="845" t="s">
        <v>2675</v>
      </c>
      <c r="Z15" s="845" t="s">
        <v>2811</v>
      </c>
      <c r="AA15" s="360" t="s">
        <v>2849</v>
      </c>
      <c r="AB15" s="63" t="s">
        <v>12010</v>
      </c>
      <c r="AC15" s="845" t="s">
        <v>2238</v>
      </c>
      <c r="AD15" s="845" t="s">
        <v>2675</v>
      </c>
      <c r="AE15" s="845" t="s">
        <v>2811</v>
      </c>
      <c r="AF15" s="360" t="s">
        <v>2849</v>
      </c>
      <c r="AG15" s="62" t="s">
        <v>12011</v>
      </c>
      <c r="AH15" s="845" t="s">
        <v>2238</v>
      </c>
      <c r="AI15" s="845" t="s">
        <v>2675</v>
      </c>
      <c r="AJ15" s="845" t="s">
        <v>2811</v>
      </c>
      <c r="AK15" s="360" t="s">
        <v>2849</v>
      </c>
    </row>
    <row r="16" spans="1:37" s="796" customFormat="1">
      <c r="A16" s="845" t="s">
        <v>5030</v>
      </c>
      <c r="B16" s="845" t="s">
        <v>3989</v>
      </c>
      <c r="C16" s="845" t="s">
        <v>4941</v>
      </c>
      <c r="D16" s="845" t="s">
        <v>12020</v>
      </c>
      <c r="E16" s="845" t="s">
        <v>2307</v>
      </c>
      <c r="F16" s="243" t="s">
        <v>3989</v>
      </c>
      <c r="G16" s="308" t="s">
        <v>8933</v>
      </c>
      <c r="H16" s="243" t="s">
        <v>2803</v>
      </c>
      <c r="I16" s="243" t="s">
        <v>2804</v>
      </c>
      <c r="J16" s="845"/>
      <c r="K16" s="1162"/>
      <c r="L16" s="845"/>
      <c r="M16" s="845"/>
      <c r="N16" s="845" t="s">
        <v>4189</v>
      </c>
      <c r="O16" s="1167" t="s">
        <v>2838</v>
      </c>
      <c r="P16" s="845" t="s">
        <v>12006</v>
      </c>
      <c r="Q16" s="845" t="s">
        <v>3989</v>
      </c>
      <c r="R16" s="845" t="s">
        <v>4941</v>
      </c>
      <c r="S16" s="845" t="s">
        <v>12020</v>
      </c>
      <c r="T16" s="845" t="s">
        <v>79</v>
      </c>
      <c r="U16" s="845" t="s">
        <v>4941</v>
      </c>
      <c r="V16" s="845"/>
      <c r="W16" s="113" t="s">
        <v>12009</v>
      </c>
      <c r="X16" s="845" t="s">
        <v>2333</v>
      </c>
      <c r="Y16" s="845" t="s">
        <v>2705</v>
      </c>
      <c r="Z16" s="845" t="s">
        <v>2096</v>
      </c>
      <c r="AA16" s="360" t="s">
        <v>2849</v>
      </c>
      <c r="AB16" s="63" t="s">
        <v>12010</v>
      </c>
      <c r="AC16" s="845" t="s">
        <v>2333</v>
      </c>
      <c r="AD16" s="845" t="s">
        <v>2705</v>
      </c>
      <c r="AE16" s="845" t="s">
        <v>2096</v>
      </c>
      <c r="AF16" s="360" t="s">
        <v>2849</v>
      </c>
      <c r="AG16" s="113"/>
      <c r="AH16" s="1127"/>
      <c r="AI16" s="1127"/>
      <c r="AJ16" s="1127"/>
      <c r="AK16" s="360"/>
    </row>
    <row r="17" spans="1:37" s="796" customFormat="1">
      <c r="A17" s="845" t="s">
        <v>5031</v>
      </c>
      <c r="B17" s="845" t="s">
        <v>4842</v>
      </c>
      <c r="C17" s="845" t="s">
        <v>4843</v>
      </c>
      <c r="D17" s="845" t="s">
        <v>8940</v>
      </c>
      <c r="E17" s="845" t="s">
        <v>2307</v>
      </c>
      <c r="F17" s="243" t="s">
        <v>4842</v>
      </c>
      <c r="G17" s="243" t="s">
        <v>4843</v>
      </c>
      <c r="H17" s="243" t="s">
        <v>2278</v>
      </c>
      <c r="I17" s="243" t="s">
        <v>2827</v>
      </c>
      <c r="J17" s="845"/>
      <c r="K17" s="1162"/>
      <c r="L17" s="845"/>
      <c r="M17" s="845"/>
      <c r="N17" s="845" t="s">
        <v>188</v>
      </c>
      <c r="O17" s="1167" t="s">
        <v>2838</v>
      </c>
      <c r="P17" s="845" t="s">
        <v>12006</v>
      </c>
      <c r="Q17" s="845" t="s">
        <v>4842</v>
      </c>
      <c r="R17" s="845" t="s">
        <v>4843</v>
      </c>
      <c r="S17" s="845" t="s">
        <v>8940</v>
      </c>
      <c r="T17" s="845" t="s">
        <v>79</v>
      </c>
      <c r="U17" s="845" t="s">
        <v>4843</v>
      </c>
      <c r="V17" s="845"/>
      <c r="W17" s="113"/>
      <c r="X17" s="1126"/>
      <c r="Y17" s="1126"/>
      <c r="Z17" s="1126"/>
      <c r="AA17" s="360"/>
      <c r="AB17" s="113"/>
      <c r="AC17" s="1126"/>
      <c r="AD17" s="1126"/>
      <c r="AE17" s="1126"/>
      <c r="AF17" s="360"/>
      <c r="AG17" s="113"/>
      <c r="AH17" s="1126"/>
      <c r="AI17" s="1126"/>
      <c r="AJ17" s="1126"/>
      <c r="AK17" s="360"/>
    </row>
    <row r="18" spans="1:37" s="796" customFormat="1">
      <c r="A18" s="845" t="s">
        <v>5032</v>
      </c>
      <c r="B18" s="845" t="s">
        <v>8485</v>
      </c>
      <c r="C18" s="845" t="s">
        <v>8486</v>
      </c>
      <c r="D18" s="845" t="s">
        <v>12020</v>
      </c>
      <c r="E18" s="845" t="s">
        <v>2307</v>
      </c>
      <c r="F18" s="243" t="s">
        <v>8485</v>
      </c>
      <c r="G18" s="308" t="s">
        <v>12021</v>
      </c>
      <c r="H18" s="243" t="s">
        <v>2078</v>
      </c>
      <c r="I18" s="243" t="s">
        <v>2079</v>
      </c>
      <c r="J18" s="845"/>
      <c r="K18" s="1162"/>
      <c r="L18" s="845"/>
      <c r="M18" s="845"/>
      <c r="N18" s="845" t="s">
        <v>188</v>
      </c>
      <c r="O18" s="1167" t="s">
        <v>2838</v>
      </c>
      <c r="P18" s="845" t="s">
        <v>12006</v>
      </c>
      <c r="Q18" s="845" t="s">
        <v>8485</v>
      </c>
      <c r="R18" s="845" t="s">
        <v>8486</v>
      </c>
      <c r="S18" s="845" t="s">
        <v>12020</v>
      </c>
      <c r="T18" s="845" t="s">
        <v>79</v>
      </c>
      <c r="U18" s="845" t="s">
        <v>8486</v>
      </c>
      <c r="V18" s="845"/>
      <c r="W18" s="113"/>
      <c r="X18" s="360"/>
      <c r="Y18" s="360"/>
      <c r="Z18" s="1126"/>
      <c r="AA18" s="360"/>
      <c r="AB18" s="113"/>
      <c r="AC18" s="360"/>
      <c r="AD18" s="360"/>
      <c r="AE18" s="1126"/>
      <c r="AF18" s="360"/>
      <c r="AG18" s="113"/>
      <c r="AH18" s="360"/>
      <c r="AI18" s="360"/>
      <c r="AJ18" s="1126"/>
      <c r="AK18" s="360"/>
    </row>
    <row r="19" spans="1:37" s="796" customFormat="1">
      <c r="A19" s="845" t="s">
        <v>5033</v>
      </c>
      <c r="B19" s="845" t="s">
        <v>4912</v>
      </c>
      <c r="C19" s="845" t="s">
        <v>8617</v>
      </c>
      <c r="D19" s="845" t="s">
        <v>8618</v>
      </c>
      <c r="E19" s="845" t="s">
        <v>4950</v>
      </c>
      <c r="F19" s="243" t="s">
        <v>4912</v>
      </c>
      <c r="G19" s="308" t="s">
        <v>4913</v>
      </c>
      <c r="H19" s="243" t="s">
        <v>2100</v>
      </c>
      <c r="I19" s="243" t="s">
        <v>2101</v>
      </c>
      <c r="J19" s="845"/>
      <c r="K19" s="1162"/>
      <c r="L19" s="845"/>
      <c r="M19" s="845"/>
      <c r="N19" s="845" t="s">
        <v>4189</v>
      </c>
      <c r="O19" s="1167" t="s">
        <v>2838</v>
      </c>
      <c r="P19" s="845" t="s">
        <v>12006</v>
      </c>
      <c r="Q19" s="845" t="s">
        <v>8616</v>
      </c>
      <c r="R19" s="845" t="s">
        <v>8617</v>
      </c>
      <c r="S19" s="845" t="s">
        <v>8618</v>
      </c>
      <c r="T19" s="845" t="s">
        <v>79</v>
      </c>
      <c r="U19" s="845" t="s">
        <v>8617</v>
      </c>
      <c r="V19" s="845"/>
      <c r="W19" s="113" t="s">
        <v>12009</v>
      </c>
      <c r="X19" s="856" t="s">
        <v>4912</v>
      </c>
      <c r="Y19" s="1171" t="s">
        <v>4915</v>
      </c>
      <c r="Z19" s="856" t="s">
        <v>2100</v>
      </c>
      <c r="AA19" s="360" t="s">
        <v>2849</v>
      </c>
      <c r="AB19" s="63" t="s">
        <v>12010</v>
      </c>
      <c r="AC19" s="856" t="s">
        <v>4912</v>
      </c>
      <c r="AD19" s="1171" t="s">
        <v>4915</v>
      </c>
      <c r="AE19" s="856" t="s">
        <v>2100</v>
      </c>
      <c r="AF19" s="360" t="s">
        <v>2849</v>
      </c>
      <c r="AG19" s="113"/>
      <c r="AH19" s="845"/>
      <c r="AI19" s="845"/>
      <c r="AJ19" s="845"/>
      <c r="AK19" s="360"/>
    </row>
    <row r="20" spans="1:37" s="796" customFormat="1">
      <c r="A20" s="845" t="s">
        <v>5034</v>
      </c>
      <c r="B20" s="845" t="s">
        <v>12022</v>
      </c>
      <c r="C20" s="845" t="s">
        <v>8612</v>
      </c>
      <c r="D20" s="845" t="s">
        <v>2278</v>
      </c>
      <c r="E20" s="845" t="s">
        <v>2307</v>
      </c>
      <c r="F20" s="243" t="s">
        <v>12022</v>
      </c>
      <c r="G20" s="243" t="s">
        <v>8612</v>
      </c>
      <c r="H20" s="243" t="s">
        <v>3175</v>
      </c>
      <c r="I20" s="243" t="s">
        <v>2241</v>
      </c>
      <c r="J20" s="845"/>
      <c r="K20" s="1162"/>
      <c r="L20" s="845"/>
      <c r="M20" s="845"/>
      <c r="N20" s="845" t="s">
        <v>188</v>
      </c>
      <c r="O20" s="1167" t="s">
        <v>2838</v>
      </c>
      <c r="P20" s="845" t="s">
        <v>12006</v>
      </c>
      <c r="Q20" s="845" t="s">
        <v>8611</v>
      </c>
      <c r="R20" s="845" t="s">
        <v>8612</v>
      </c>
      <c r="S20" s="845" t="s">
        <v>12023</v>
      </c>
      <c r="T20" s="845" t="s">
        <v>79</v>
      </c>
      <c r="U20" s="845" t="s">
        <v>8612</v>
      </c>
      <c r="V20" s="845"/>
      <c r="W20" s="113"/>
      <c r="X20" s="360"/>
      <c r="Y20" s="360"/>
      <c r="Z20" s="1127"/>
      <c r="AA20" s="360"/>
      <c r="AB20" s="113"/>
      <c r="AC20" s="360"/>
      <c r="AD20" s="360"/>
      <c r="AE20" s="1127"/>
      <c r="AF20" s="360"/>
      <c r="AG20" s="113"/>
      <c r="AH20" s="360"/>
      <c r="AI20" s="360"/>
      <c r="AJ20" s="1127"/>
      <c r="AK20" s="360"/>
    </row>
    <row r="21" spans="1:37" s="796" customFormat="1">
      <c r="A21" s="845" t="s">
        <v>5036</v>
      </c>
      <c r="B21" s="845" t="s">
        <v>8995</v>
      </c>
      <c r="C21" s="845" t="s">
        <v>4798</v>
      </c>
      <c r="D21" s="845" t="s">
        <v>4802</v>
      </c>
      <c r="E21" s="845" t="s">
        <v>2307</v>
      </c>
      <c r="F21" s="243" t="s">
        <v>8995</v>
      </c>
      <c r="G21" s="243" t="s">
        <v>4798</v>
      </c>
      <c r="H21" s="243" t="s">
        <v>2278</v>
      </c>
      <c r="I21" s="243" t="s">
        <v>2241</v>
      </c>
      <c r="J21" s="845"/>
      <c r="K21" s="1162"/>
      <c r="L21" s="845"/>
      <c r="M21" s="845"/>
      <c r="N21" s="845" t="s">
        <v>2308</v>
      </c>
      <c r="O21" s="1167" t="s">
        <v>2838</v>
      </c>
      <c r="P21" s="845" t="s">
        <v>12006</v>
      </c>
      <c r="Q21" s="845" t="s">
        <v>8995</v>
      </c>
      <c r="R21" s="845" t="s">
        <v>4798</v>
      </c>
      <c r="S21" s="845" t="s">
        <v>12024</v>
      </c>
      <c r="T21" s="845" t="s">
        <v>79</v>
      </c>
      <c r="U21" s="845" t="s">
        <v>4798</v>
      </c>
      <c r="V21" s="845"/>
      <c r="W21" s="113" t="s">
        <v>12009</v>
      </c>
      <c r="X21" s="845" t="s">
        <v>8995</v>
      </c>
      <c r="Y21" s="845" t="s">
        <v>8997</v>
      </c>
      <c r="Z21" s="845" t="s">
        <v>4802</v>
      </c>
      <c r="AA21" s="360" t="s">
        <v>2849</v>
      </c>
      <c r="AB21" s="63" t="s">
        <v>12010</v>
      </c>
      <c r="AC21" s="845" t="s">
        <v>8995</v>
      </c>
      <c r="AD21" s="845" t="s">
        <v>8997</v>
      </c>
      <c r="AE21" s="845" t="s">
        <v>4802</v>
      </c>
      <c r="AF21" s="360" t="s">
        <v>2849</v>
      </c>
      <c r="AG21" s="62" t="s">
        <v>12011</v>
      </c>
      <c r="AH21" s="845" t="s">
        <v>8995</v>
      </c>
      <c r="AI21" s="845" t="s">
        <v>8997</v>
      </c>
      <c r="AJ21" s="845" t="s">
        <v>4802</v>
      </c>
      <c r="AK21" s="360" t="s">
        <v>2849</v>
      </c>
    </row>
    <row r="22" spans="1:37" s="796" customFormat="1">
      <c r="A22" s="845" t="s">
        <v>5037</v>
      </c>
      <c r="B22" s="845" t="s">
        <v>8998</v>
      </c>
      <c r="C22" s="845" t="s">
        <v>8999</v>
      </c>
      <c r="D22" s="845" t="s">
        <v>2725</v>
      </c>
      <c r="E22" s="845" t="s">
        <v>2307</v>
      </c>
      <c r="F22" s="243" t="s">
        <v>8998</v>
      </c>
      <c r="G22" s="243" t="s">
        <v>8999</v>
      </c>
      <c r="H22" s="243" t="s">
        <v>2725</v>
      </c>
      <c r="I22" s="243" t="s">
        <v>3176</v>
      </c>
      <c r="J22" s="845"/>
      <c r="K22" s="1162"/>
      <c r="L22" s="845"/>
      <c r="M22" s="845"/>
      <c r="N22" s="845" t="s">
        <v>2308</v>
      </c>
      <c r="O22" s="1167" t="s">
        <v>2838</v>
      </c>
      <c r="P22" s="845" t="s">
        <v>12006</v>
      </c>
      <c r="Q22" s="845" t="s">
        <v>8998</v>
      </c>
      <c r="R22" s="845" t="s">
        <v>9000</v>
      </c>
      <c r="S22" s="845" t="s">
        <v>12020</v>
      </c>
      <c r="T22" s="845" t="s">
        <v>79</v>
      </c>
      <c r="U22" s="845" t="s">
        <v>9000</v>
      </c>
      <c r="V22" s="845"/>
      <c r="W22" s="113" t="s">
        <v>12009</v>
      </c>
      <c r="X22" s="845" t="s">
        <v>9002</v>
      </c>
      <c r="Y22" s="845" t="s">
        <v>5475</v>
      </c>
      <c r="Z22" s="845" t="s">
        <v>2725</v>
      </c>
      <c r="AA22" s="360" t="s">
        <v>2849</v>
      </c>
      <c r="AB22" s="63" t="s">
        <v>12010</v>
      </c>
      <c r="AC22" s="845" t="s">
        <v>9002</v>
      </c>
      <c r="AD22" s="845" t="s">
        <v>5475</v>
      </c>
      <c r="AE22" s="845" t="s">
        <v>2096</v>
      </c>
      <c r="AF22" s="360" t="s">
        <v>2849</v>
      </c>
      <c r="AG22" s="62" t="s">
        <v>12011</v>
      </c>
      <c r="AH22" s="845" t="s">
        <v>9002</v>
      </c>
      <c r="AI22" s="113" t="s">
        <v>12025</v>
      </c>
      <c r="AJ22" s="113" t="s">
        <v>12026</v>
      </c>
      <c r="AK22" s="360" t="s">
        <v>2849</v>
      </c>
    </row>
    <row r="23" spans="1:37" s="796" customFormat="1">
      <c r="A23" s="845" t="s">
        <v>5038</v>
      </c>
      <c r="B23" s="845" t="s">
        <v>2475</v>
      </c>
      <c r="C23" s="845" t="s">
        <v>3181</v>
      </c>
      <c r="D23" s="845" t="s">
        <v>2096</v>
      </c>
      <c r="E23" s="845" t="s">
        <v>2307</v>
      </c>
      <c r="F23" s="243" t="s">
        <v>2475</v>
      </c>
      <c r="G23" s="243" t="s">
        <v>3181</v>
      </c>
      <c r="H23" s="243" t="s">
        <v>3175</v>
      </c>
      <c r="I23" s="243" t="s">
        <v>2241</v>
      </c>
      <c r="J23" s="845"/>
      <c r="K23" s="1162"/>
      <c r="L23" s="845"/>
      <c r="M23" s="845"/>
      <c r="N23" s="845" t="s">
        <v>4189</v>
      </c>
      <c r="O23" s="1167" t="s">
        <v>2838</v>
      </c>
      <c r="P23" s="845" t="s">
        <v>12006</v>
      </c>
      <c r="Q23" s="845" t="s">
        <v>2475</v>
      </c>
      <c r="R23" s="845" t="s">
        <v>3181</v>
      </c>
      <c r="S23" s="845" t="s">
        <v>12027</v>
      </c>
      <c r="T23" s="845" t="s">
        <v>79</v>
      </c>
      <c r="U23" s="845" t="s">
        <v>3181</v>
      </c>
      <c r="V23" s="845"/>
      <c r="W23" s="113" t="s">
        <v>12009</v>
      </c>
      <c r="X23" s="845" t="s">
        <v>2475</v>
      </c>
      <c r="Y23" s="845" t="s">
        <v>7695</v>
      </c>
      <c r="Z23" s="845" t="s">
        <v>2096</v>
      </c>
      <c r="AA23" s="360" t="s">
        <v>2849</v>
      </c>
      <c r="AB23" s="113"/>
      <c r="AC23" s="1127"/>
      <c r="AD23" s="1127"/>
      <c r="AE23" s="1127"/>
      <c r="AF23" s="360"/>
      <c r="AG23" s="113"/>
      <c r="AH23" s="1127"/>
      <c r="AI23" s="1127"/>
      <c r="AJ23" s="1127"/>
      <c r="AK23" s="360"/>
    </row>
    <row r="24" spans="1:37" s="796" customFormat="1">
      <c r="A24" s="845" t="s">
        <v>5040</v>
      </c>
      <c r="B24" s="845" t="s">
        <v>11557</v>
      </c>
      <c r="C24" s="845" t="s">
        <v>11558</v>
      </c>
      <c r="D24" s="845" t="s">
        <v>2100</v>
      </c>
      <c r="E24" s="845" t="s">
        <v>2307</v>
      </c>
      <c r="F24" s="243" t="s">
        <v>11557</v>
      </c>
      <c r="G24" s="243" t="s">
        <v>11558</v>
      </c>
      <c r="H24" s="243" t="s">
        <v>2100</v>
      </c>
      <c r="I24" s="243" t="s">
        <v>2101</v>
      </c>
      <c r="J24" s="845"/>
      <c r="K24" s="1162"/>
      <c r="L24" s="845"/>
      <c r="M24" s="845"/>
      <c r="N24" s="845" t="s">
        <v>2308</v>
      </c>
      <c r="O24" s="1167" t="s">
        <v>2838</v>
      </c>
      <c r="P24" s="845" t="s">
        <v>12006</v>
      </c>
      <c r="Q24" s="845" t="s">
        <v>4845</v>
      </c>
      <c r="R24" s="845" t="s">
        <v>4847</v>
      </c>
      <c r="S24" s="845" t="s">
        <v>12019</v>
      </c>
      <c r="T24" s="845" t="s">
        <v>79</v>
      </c>
      <c r="U24" s="845" t="s">
        <v>4847</v>
      </c>
      <c r="V24" s="845"/>
      <c r="W24" s="113" t="s">
        <v>12009</v>
      </c>
      <c r="X24" s="845" t="s">
        <v>11557</v>
      </c>
      <c r="Y24" s="845" t="s">
        <v>11558</v>
      </c>
      <c r="Z24" s="845" t="s">
        <v>2100</v>
      </c>
      <c r="AA24" s="360" t="s">
        <v>2849</v>
      </c>
      <c r="AB24" s="63" t="s">
        <v>12010</v>
      </c>
      <c r="AC24" s="845" t="s">
        <v>11557</v>
      </c>
      <c r="AD24" s="845" t="s">
        <v>11558</v>
      </c>
      <c r="AE24" s="845" t="s">
        <v>2100</v>
      </c>
      <c r="AF24" s="360" t="s">
        <v>2849</v>
      </c>
      <c r="AG24" s="62" t="s">
        <v>12011</v>
      </c>
      <c r="AH24" s="845" t="s">
        <v>11557</v>
      </c>
      <c r="AI24" s="845" t="s">
        <v>11558</v>
      </c>
      <c r="AJ24" s="845" t="s">
        <v>2100</v>
      </c>
      <c r="AK24" s="360" t="s">
        <v>2849</v>
      </c>
    </row>
    <row r="25" spans="1:37" s="796" customFormat="1">
      <c r="A25" s="845" t="s">
        <v>5041</v>
      </c>
      <c r="B25" s="845" t="s">
        <v>4958</v>
      </c>
      <c r="C25" s="845" t="s">
        <v>4959</v>
      </c>
      <c r="D25" s="845" t="s">
        <v>2084</v>
      </c>
      <c r="E25" s="845" t="s">
        <v>2307</v>
      </c>
      <c r="F25" s="308" t="s">
        <v>4960</v>
      </c>
      <c r="G25" s="243" t="s">
        <v>4959</v>
      </c>
      <c r="H25" s="243" t="s">
        <v>3212</v>
      </c>
      <c r="I25" s="243" t="s">
        <v>2108</v>
      </c>
      <c r="J25" s="845"/>
      <c r="K25" s="1162"/>
      <c r="L25" s="845"/>
      <c r="M25" s="845"/>
      <c r="N25" s="845" t="s">
        <v>4189</v>
      </c>
      <c r="O25" s="1167" t="s">
        <v>2838</v>
      </c>
      <c r="P25" s="845" t="s">
        <v>12006</v>
      </c>
      <c r="Q25" s="845" t="s">
        <v>4958</v>
      </c>
      <c r="R25" s="845"/>
      <c r="S25" s="845"/>
      <c r="T25" s="845"/>
      <c r="U25" s="845" t="s">
        <v>8520</v>
      </c>
      <c r="V25" s="845"/>
      <c r="W25" s="113" t="s">
        <v>12009</v>
      </c>
      <c r="X25" s="845" t="s">
        <v>4958</v>
      </c>
      <c r="Y25" s="845" t="s">
        <v>5476</v>
      </c>
      <c r="Z25" s="845" t="s">
        <v>2084</v>
      </c>
      <c r="AA25" s="360" t="s">
        <v>2849</v>
      </c>
      <c r="AB25" s="63" t="s">
        <v>12010</v>
      </c>
      <c r="AC25" s="845" t="s">
        <v>4958</v>
      </c>
      <c r="AD25" s="845" t="s">
        <v>5476</v>
      </c>
      <c r="AE25" s="845" t="s">
        <v>2084</v>
      </c>
      <c r="AF25" s="360" t="s">
        <v>2849</v>
      </c>
      <c r="AG25" s="62" t="s">
        <v>12011</v>
      </c>
      <c r="AH25" s="845" t="s">
        <v>4958</v>
      </c>
      <c r="AI25" s="845" t="s">
        <v>5476</v>
      </c>
      <c r="AJ25" s="845" t="s">
        <v>2084</v>
      </c>
      <c r="AK25" s="360" t="s">
        <v>2849</v>
      </c>
    </row>
    <row r="26" spans="1:37" s="796" customFormat="1">
      <c r="A26" s="845" t="s">
        <v>5045</v>
      </c>
      <c r="B26" s="845" t="s">
        <v>12028</v>
      </c>
      <c r="C26" s="845" t="s">
        <v>12029</v>
      </c>
      <c r="D26" s="845" t="s">
        <v>2084</v>
      </c>
      <c r="E26" s="845" t="s">
        <v>2307</v>
      </c>
      <c r="F26" s="243" t="s">
        <v>12028</v>
      </c>
      <c r="G26" s="243" t="s">
        <v>12029</v>
      </c>
      <c r="H26" s="243" t="s">
        <v>3513</v>
      </c>
      <c r="I26" s="243" t="s">
        <v>2108</v>
      </c>
      <c r="J26" s="845"/>
      <c r="K26" s="1162"/>
      <c r="L26" s="845"/>
      <c r="M26" s="845"/>
      <c r="N26" s="845" t="s">
        <v>2308</v>
      </c>
      <c r="O26" s="1167" t="s">
        <v>2838</v>
      </c>
      <c r="P26" s="845" t="s">
        <v>12006</v>
      </c>
      <c r="Q26" s="845" t="s">
        <v>12028</v>
      </c>
      <c r="R26" s="845"/>
      <c r="S26" s="845" t="s">
        <v>8618</v>
      </c>
      <c r="T26" s="845"/>
      <c r="U26" s="845" t="s">
        <v>12030</v>
      </c>
      <c r="V26" s="845"/>
      <c r="W26" s="113" t="s">
        <v>12009</v>
      </c>
      <c r="X26" s="845" t="s">
        <v>12028</v>
      </c>
      <c r="Y26" s="845" t="s">
        <v>12031</v>
      </c>
      <c r="Z26" s="845" t="s">
        <v>2084</v>
      </c>
      <c r="AA26" s="360" t="s">
        <v>8514</v>
      </c>
      <c r="AB26" s="63" t="s">
        <v>12010</v>
      </c>
      <c r="AC26" s="845" t="s">
        <v>12028</v>
      </c>
      <c r="AD26" s="845" t="s">
        <v>12031</v>
      </c>
      <c r="AE26" s="845" t="s">
        <v>2084</v>
      </c>
      <c r="AF26" s="360" t="s">
        <v>8514</v>
      </c>
      <c r="AG26" s="62" t="s">
        <v>12011</v>
      </c>
      <c r="AH26" s="845" t="s">
        <v>12028</v>
      </c>
      <c r="AI26" s="845" t="s">
        <v>12031</v>
      </c>
      <c r="AJ26" s="845" t="s">
        <v>2084</v>
      </c>
      <c r="AK26" s="360" t="s">
        <v>8514</v>
      </c>
    </row>
    <row r="27" spans="1:37" s="796" customFormat="1">
      <c r="A27" s="845" t="s">
        <v>5051</v>
      </c>
      <c r="B27" s="845" t="s">
        <v>9042</v>
      </c>
      <c r="C27" s="845" t="s">
        <v>9043</v>
      </c>
      <c r="D27" s="845" t="s">
        <v>4171</v>
      </c>
      <c r="E27" s="845" t="s">
        <v>2621</v>
      </c>
      <c r="F27" s="243" t="s">
        <v>9042</v>
      </c>
      <c r="G27" s="308" t="s">
        <v>9044</v>
      </c>
      <c r="H27" s="243" t="s">
        <v>3215</v>
      </c>
      <c r="I27" s="243" t="s">
        <v>2111</v>
      </c>
      <c r="J27" s="845"/>
      <c r="K27" s="850" t="s">
        <v>2622</v>
      </c>
      <c r="L27" s="845"/>
      <c r="M27" s="845"/>
      <c r="N27" s="845" t="s">
        <v>188</v>
      </c>
      <c r="O27" s="1167" t="s">
        <v>2838</v>
      </c>
      <c r="P27" s="845" t="s">
        <v>12006</v>
      </c>
      <c r="Q27" s="845" t="s">
        <v>9042</v>
      </c>
      <c r="R27" s="845" t="s">
        <v>9044</v>
      </c>
      <c r="S27" s="845" t="s">
        <v>8618</v>
      </c>
      <c r="T27" s="845"/>
      <c r="U27" s="845" t="s">
        <v>9369</v>
      </c>
      <c r="V27" s="845"/>
      <c r="W27" s="113"/>
      <c r="X27" s="856"/>
      <c r="Y27" s="856"/>
      <c r="Z27" s="845"/>
      <c r="AA27" s="360"/>
      <c r="AB27" s="113"/>
      <c r="AC27" s="856"/>
      <c r="AD27" s="856"/>
      <c r="AE27" s="845"/>
      <c r="AF27" s="360"/>
      <c r="AG27" s="113"/>
      <c r="AH27" s="856"/>
      <c r="AI27" s="856"/>
      <c r="AJ27" s="845"/>
      <c r="AK27" s="360"/>
    </row>
    <row r="28" spans="1:37" s="796" customFormat="1">
      <c r="A28" s="845" t="s">
        <v>5055</v>
      </c>
      <c r="B28" s="845" t="s">
        <v>8960</v>
      </c>
      <c r="C28" s="845" t="s">
        <v>8572</v>
      </c>
      <c r="D28" s="845" t="s">
        <v>4171</v>
      </c>
      <c r="E28" s="845" t="s">
        <v>2621</v>
      </c>
      <c r="F28" s="243" t="s">
        <v>8960</v>
      </c>
      <c r="G28" s="243" t="s">
        <v>8572</v>
      </c>
      <c r="H28" s="243" t="s">
        <v>3215</v>
      </c>
      <c r="I28" s="243" t="s">
        <v>2111</v>
      </c>
      <c r="J28" s="845"/>
      <c r="K28" s="850" t="s">
        <v>2622</v>
      </c>
      <c r="L28" s="845"/>
      <c r="M28" s="845"/>
      <c r="N28" s="845" t="s">
        <v>4189</v>
      </c>
      <c r="O28" s="1167" t="s">
        <v>2838</v>
      </c>
      <c r="P28" s="845" t="s">
        <v>12006</v>
      </c>
      <c r="Q28" s="845" t="s">
        <v>8960</v>
      </c>
      <c r="R28" s="845" t="s">
        <v>8572</v>
      </c>
      <c r="S28" s="845" t="s">
        <v>8618</v>
      </c>
      <c r="T28" s="845"/>
      <c r="U28" s="845" t="s">
        <v>8968</v>
      </c>
      <c r="V28" s="845"/>
      <c r="W28" s="113" t="s">
        <v>12009</v>
      </c>
      <c r="X28" s="360" t="s">
        <v>8960</v>
      </c>
      <c r="Y28" s="360" t="s">
        <v>8572</v>
      </c>
      <c r="Z28" s="360" t="s">
        <v>6099</v>
      </c>
      <c r="AA28" s="360" t="s">
        <v>8514</v>
      </c>
      <c r="AB28" s="63" t="s">
        <v>12010</v>
      </c>
      <c r="AC28" s="360" t="s">
        <v>8960</v>
      </c>
      <c r="AD28" s="360" t="s">
        <v>8572</v>
      </c>
      <c r="AE28" s="360" t="s">
        <v>6099</v>
      </c>
      <c r="AF28" s="360" t="s">
        <v>8514</v>
      </c>
      <c r="AG28" s="62" t="s">
        <v>12011</v>
      </c>
      <c r="AH28" s="360" t="s">
        <v>8960</v>
      </c>
      <c r="AI28" s="360" t="s">
        <v>8572</v>
      </c>
      <c r="AJ28" s="360" t="s">
        <v>6099</v>
      </c>
      <c r="AK28" s="360" t="s">
        <v>8514</v>
      </c>
    </row>
    <row r="29" spans="1:37" s="796" customFormat="1">
      <c r="A29" s="845" t="s">
        <v>5061</v>
      </c>
      <c r="B29" s="845" t="s">
        <v>9065</v>
      </c>
      <c r="C29" s="845" t="s">
        <v>9066</v>
      </c>
      <c r="D29" s="845" t="s">
        <v>4171</v>
      </c>
      <c r="E29" s="845" t="s">
        <v>2621</v>
      </c>
      <c r="F29" s="243" t="s">
        <v>9065</v>
      </c>
      <c r="G29" s="243" t="s">
        <v>9066</v>
      </c>
      <c r="H29" s="243" t="s">
        <v>3215</v>
      </c>
      <c r="I29" s="243" t="s">
        <v>2111</v>
      </c>
      <c r="J29" s="845"/>
      <c r="K29" s="850" t="s">
        <v>2622</v>
      </c>
      <c r="L29" s="845"/>
      <c r="M29" s="845"/>
      <c r="N29" s="845" t="s">
        <v>188</v>
      </c>
      <c r="O29" s="1167" t="s">
        <v>2838</v>
      </c>
      <c r="P29" s="845" t="s">
        <v>12006</v>
      </c>
      <c r="Q29" s="845" t="s">
        <v>9366</v>
      </c>
      <c r="R29" s="845" t="s">
        <v>11585</v>
      </c>
      <c r="S29" s="845" t="s">
        <v>8618</v>
      </c>
      <c r="T29" s="845"/>
      <c r="U29" s="845" t="s">
        <v>11586</v>
      </c>
      <c r="V29" s="845"/>
      <c r="W29" s="113"/>
      <c r="X29" s="360"/>
      <c r="Y29" s="360"/>
      <c r="Z29" s="845"/>
      <c r="AA29" s="360"/>
      <c r="AB29" s="113"/>
      <c r="AC29" s="360"/>
      <c r="AD29" s="360"/>
      <c r="AE29" s="845"/>
      <c r="AF29" s="360"/>
      <c r="AG29" s="113"/>
      <c r="AH29" s="360"/>
      <c r="AI29" s="360"/>
      <c r="AJ29" s="845"/>
      <c r="AK29" s="360"/>
    </row>
    <row r="30" spans="1:37" s="796" customFormat="1">
      <c r="A30" s="845" t="s">
        <v>5067</v>
      </c>
      <c r="B30" s="845" t="s">
        <v>9355</v>
      </c>
      <c r="C30" s="845" t="s">
        <v>8576</v>
      </c>
      <c r="D30" s="845" t="s">
        <v>4171</v>
      </c>
      <c r="E30" s="845" t="s">
        <v>2621</v>
      </c>
      <c r="F30" s="243" t="s">
        <v>9355</v>
      </c>
      <c r="G30" s="243" t="s">
        <v>8576</v>
      </c>
      <c r="H30" s="243" t="s">
        <v>3215</v>
      </c>
      <c r="I30" s="243" t="s">
        <v>2111</v>
      </c>
      <c r="J30" s="845"/>
      <c r="K30" s="850" t="s">
        <v>2622</v>
      </c>
      <c r="L30" s="845"/>
      <c r="M30" s="845"/>
      <c r="N30" s="845" t="s">
        <v>4189</v>
      </c>
      <c r="O30" s="1167" t="s">
        <v>2838</v>
      </c>
      <c r="P30" s="845" t="s">
        <v>12006</v>
      </c>
      <c r="Q30" s="845" t="s">
        <v>9355</v>
      </c>
      <c r="R30" s="845" t="s">
        <v>8576</v>
      </c>
      <c r="S30" s="845" t="s">
        <v>8618</v>
      </c>
      <c r="T30" s="845"/>
      <c r="U30" s="845" t="s">
        <v>9370</v>
      </c>
      <c r="V30" s="845"/>
      <c r="W30" s="113" t="s">
        <v>12009</v>
      </c>
      <c r="X30" s="360" t="s">
        <v>9355</v>
      </c>
      <c r="Y30" s="1172" t="s">
        <v>8576</v>
      </c>
      <c r="Z30" s="845" t="s">
        <v>6099</v>
      </c>
      <c r="AA30" s="360" t="s">
        <v>8514</v>
      </c>
      <c r="AB30" s="63" t="s">
        <v>12010</v>
      </c>
      <c r="AC30" s="360" t="s">
        <v>9355</v>
      </c>
      <c r="AD30" s="1172" t="s">
        <v>8576</v>
      </c>
      <c r="AE30" s="845" t="s">
        <v>6099</v>
      </c>
      <c r="AF30" s="360" t="s">
        <v>8514</v>
      </c>
      <c r="AG30" s="62" t="s">
        <v>12011</v>
      </c>
      <c r="AH30" s="360" t="s">
        <v>9355</v>
      </c>
      <c r="AI30" s="360"/>
      <c r="AJ30" s="845" t="s">
        <v>6099</v>
      </c>
      <c r="AK30" s="360" t="s">
        <v>8514</v>
      </c>
    </row>
    <row r="31" spans="1:37" s="796" customFormat="1">
      <c r="K31" s="1163"/>
      <c r="O31" s="47" t="s">
        <v>2831</v>
      </c>
      <c r="P31" s="48" t="s">
        <v>2832</v>
      </c>
      <c r="Q31" s="48" t="s">
        <v>2840</v>
      </c>
      <c r="R31" s="48" t="s">
        <v>2841</v>
      </c>
      <c r="S31" s="48" t="s">
        <v>2842</v>
      </c>
      <c r="T31" s="48" t="s">
        <v>2843</v>
      </c>
      <c r="U31" s="48" t="s">
        <v>2844</v>
      </c>
      <c r="V31" s="68" t="s">
        <v>73</v>
      </c>
    </row>
    <row r="32" spans="1:37" s="796" customFormat="1">
      <c r="K32" s="1163"/>
      <c r="O32" s="1167"/>
      <c r="P32" s="845"/>
      <c r="Q32" s="845"/>
      <c r="R32" s="845"/>
      <c r="S32" s="845"/>
      <c r="T32" s="845"/>
      <c r="U32" s="845" t="s">
        <v>8479</v>
      </c>
      <c r="V32" s="845"/>
    </row>
    <row r="33" spans="1:22" s="796" customFormat="1">
      <c r="K33" s="1163"/>
      <c r="O33" s="1167" t="s">
        <v>2838</v>
      </c>
      <c r="P33" s="845" t="s">
        <v>12012</v>
      </c>
      <c r="Q33" s="845" t="s">
        <v>4892</v>
      </c>
      <c r="R33" s="845" t="s">
        <v>8481</v>
      </c>
      <c r="S33" s="845" t="s">
        <v>11528</v>
      </c>
      <c r="T33" s="845" t="s">
        <v>79</v>
      </c>
      <c r="U33" s="845" t="s">
        <v>8481</v>
      </c>
      <c r="V33" s="845"/>
    </row>
    <row r="34" spans="1:22" s="796" customFormat="1">
      <c r="K34" s="1163"/>
      <c r="O34" s="1167" t="s">
        <v>2838</v>
      </c>
      <c r="P34" s="845" t="s">
        <v>12012</v>
      </c>
      <c r="Q34" s="845" t="s">
        <v>8483</v>
      </c>
      <c r="R34" s="845" t="s">
        <v>2239</v>
      </c>
      <c r="S34" s="845" t="s">
        <v>2811</v>
      </c>
      <c r="T34" s="845" t="s">
        <v>79</v>
      </c>
      <c r="U34" s="845" t="s">
        <v>2239</v>
      </c>
      <c r="V34" s="845"/>
    </row>
    <row r="35" spans="1:22" s="796" customFormat="1">
      <c r="K35" s="1163"/>
      <c r="O35" s="1167" t="s">
        <v>2838</v>
      </c>
      <c r="P35" s="845" t="s">
        <v>12012</v>
      </c>
      <c r="Q35" s="845" t="s">
        <v>3989</v>
      </c>
      <c r="R35" s="845" t="s">
        <v>4941</v>
      </c>
      <c r="S35" s="845" t="s">
        <v>12026</v>
      </c>
      <c r="T35" s="845" t="s">
        <v>79</v>
      </c>
      <c r="U35" s="845" t="s">
        <v>4941</v>
      </c>
      <c r="V35" s="845"/>
    </row>
    <row r="36" spans="1:22" s="796" customFormat="1">
      <c r="K36" s="1163"/>
      <c r="O36" s="1167" t="s">
        <v>2838</v>
      </c>
      <c r="P36" s="845" t="s">
        <v>12012</v>
      </c>
      <c r="Q36" s="845" t="s">
        <v>4842</v>
      </c>
      <c r="R36" s="845" t="s">
        <v>4843</v>
      </c>
      <c r="S36" s="845" t="s">
        <v>10579</v>
      </c>
      <c r="T36" s="845" t="s">
        <v>79</v>
      </c>
      <c r="U36" s="845" t="s">
        <v>4843</v>
      </c>
      <c r="V36" s="845"/>
    </row>
    <row r="37" spans="1:22" s="796" customFormat="1">
      <c r="K37" s="1163"/>
      <c r="O37" s="1167" t="s">
        <v>2838</v>
      </c>
      <c r="P37" s="845" t="s">
        <v>12012</v>
      </c>
      <c r="Q37" s="845" t="s">
        <v>8485</v>
      </c>
      <c r="R37" s="845" t="s">
        <v>8486</v>
      </c>
      <c r="S37" s="845" t="s">
        <v>4943</v>
      </c>
      <c r="T37" s="845" t="s">
        <v>79</v>
      </c>
      <c r="U37" s="845" t="s">
        <v>8486</v>
      </c>
      <c r="V37" s="845"/>
    </row>
    <row r="38" spans="1:22" s="796" customFormat="1">
      <c r="A38" s="741"/>
      <c r="K38" s="1163"/>
      <c r="O38" s="1167" t="s">
        <v>2838</v>
      </c>
      <c r="P38" s="845" t="s">
        <v>12012</v>
      </c>
      <c r="Q38" s="845" t="s">
        <v>8616</v>
      </c>
      <c r="R38" s="845" t="s">
        <v>8617</v>
      </c>
      <c r="S38" s="845" t="s">
        <v>8618</v>
      </c>
      <c r="T38" s="845" t="s">
        <v>79</v>
      </c>
      <c r="U38" s="845" t="s">
        <v>8617</v>
      </c>
      <c r="V38" s="845"/>
    </row>
    <row r="39" spans="1:22" s="796" customFormat="1">
      <c r="A39" s="741"/>
      <c r="K39" s="1163"/>
      <c r="O39" s="1167" t="s">
        <v>2838</v>
      </c>
      <c r="P39" s="845" t="s">
        <v>12012</v>
      </c>
      <c r="Q39" s="845" t="s">
        <v>8611</v>
      </c>
      <c r="R39" s="845" t="s">
        <v>8612</v>
      </c>
      <c r="S39" s="845" t="s">
        <v>8478</v>
      </c>
      <c r="T39" s="845" t="s">
        <v>79</v>
      </c>
      <c r="U39" s="845" t="s">
        <v>8612</v>
      </c>
      <c r="V39" s="845"/>
    </row>
    <row r="40" spans="1:22" s="796" customFormat="1">
      <c r="A40" s="741"/>
      <c r="K40" s="1163"/>
      <c r="O40" s="1167" t="s">
        <v>2838</v>
      </c>
      <c r="P40" s="845" t="s">
        <v>12012</v>
      </c>
      <c r="Q40" s="845" t="s">
        <v>8995</v>
      </c>
      <c r="R40" s="845" t="s">
        <v>4798</v>
      </c>
      <c r="S40" s="845" t="s">
        <v>4802</v>
      </c>
      <c r="T40" s="845" t="s">
        <v>79</v>
      </c>
      <c r="U40" s="845" t="s">
        <v>4798</v>
      </c>
      <c r="V40" s="845"/>
    </row>
    <row r="41" spans="1:22" s="796" customFormat="1" ht="23.1" customHeight="1">
      <c r="A41" s="741"/>
      <c r="K41" s="1163"/>
      <c r="O41" s="1167" t="s">
        <v>2838</v>
      </c>
      <c r="P41" s="1169" t="s">
        <v>12012</v>
      </c>
      <c r="Q41" s="1169" t="s">
        <v>8998</v>
      </c>
      <c r="R41" s="1169" t="s">
        <v>9000</v>
      </c>
      <c r="S41" s="1169" t="s">
        <v>12026</v>
      </c>
      <c r="T41" s="845" t="s">
        <v>79</v>
      </c>
      <c r="U41" s="1169" t="s">
        <v>9000</v>
      </c>
      <c r="V41" s="845"/>
    </row>
    <row r="42" spans="1:22" s="796" customFormat="1">
      <c r="A42" s="741"/>
      <c r="K42" s="1163"/>
      <c r="O42" s="1167" t="s">
        <v>2838</v>
      </c>
      <c r="P42" s="845" t="s">
        <v>12012</v>
      </c>
      <c r="Q42" s="845" t="s">
        <v>2475</v>
      </c>
      <c r="R42" s="845" t="s">
        <v>3181</v>
      </c>
      <c r="S42" s="845" t="s">
        <v>4943</v>
      </c>
      <c r="T42" s="845" t="s">
        <v>79</v>
      </c>
      <c r="U42" s="845" t="s">
        <v>3181</v>
      </c>
      <c r="V42" s="845"/>
    </row>
    <row r="43" spans="1:22" s="796" customFormat="1">
      <c r="A43" s="741"/>
      <c r="K43" s="1163"/>
      <c r="O43" s="1167" t="s">
        <v>2838</v>
      </c>
      <c r="P43" s="845" t="s">
        <v>12012</v>
      </c>
      <c r="Q43" s="845" t="s">
        <v>4845</v>
      </c>
      <c r="R43" s="845" t="s">
        <v>4847</v>
      </c>
      <c r="S43" s="845" t="s">
        <v>11528</v>
      </c>
      <c r="T43" s="845" t="s">
        <v>79</v>
      </c>
      <c r="U43" s="845" t="s">
        <v>4847</v>
      </c>
      <c r="V43" s="845"/>
    </row>
    <row r="44" spans="1:22" s="796" customFormat="1">
      <c r="A44" s="741"/>
      <c r="K44" s="1163"/>
      <c r="O44" s="1167" t="s">
        <v>2838</v>
      </c>
      <c r="P44" s="845" t="s">
        <v>12012</v>
      </c>
      <c r="Q44" s="845" t="s">
        <v>4958</v>
      </c>
      <c r="R44" s="845"/>
      <c r="S44" s="845" t="s">
        <v>11542</v>
      </c>
      <c r="T44" s="845"/>
      <c r="U44" s="845" t="s">
        <v>8520</v>
      </c>
      <c r="V44" s="845"/>
    </row>
    <row r="45" spans="1:22" s="796" customFormat="1">
      <c r="A45" s="741"/>
      <c r="K45" s="1163"/>
      <c r="O45" s="1167" t="s">
        <v>2838</v>
      </c>
      <c r="P45" s="845" t="s">
        <v>12012</v>
      </c>
      <c r="Q45" s="845" t="s">
        <v>12028</v>
      </c>
      <c r="R45" s="845"/>
      <c r="S45" s="845" t="s">
        <v>11542</v>
      </c>
      <c r="T45" s="845"/>
      <c r="U45" s="845" t="s">
        <v>12032</v>
      </c>
      <c r="V45" s="845"/>
    </row>
    <row r="46" spans="1:22" s="796" customFormat="1">
      <c r="A46" s="741"/>
      <c r="K46" s="1163"/>
      <c r="O46" s="1167" t="s">
        <v>2838</v>
      </c>
      <c r="P46" s="845" t="s">
        <v>12012</v>
      </c>
      <c r="Q46" s="845" t="s">
        <v>9042</v>
      </c>
      <c r="R46" s="845" t="s">
        <v>9044</v>
      </c>
      <c r="S46" s="845" t="s">
        <v>11542</v>
      </c>
      <c r="T46" s="845"/>
      <c r="U46" s="845" t="s">
        <v>9369</v>
      </c>
      <c r="V46" s="845"/>
    </row>
    <row r="47" spans="1:22" s="796" customFormat="1">
      <c r="A47" s="741"/>
      <c r="K47" s="1163"/>
      <c r="O47" s="1167" t="s">
        <v>2838</v>
      </c>
      <c r="P47" s="845" t="s">
        <v>12012</v>
      </c>
      <c r="Q47" s="845" t="s">
        <v>8960</v>
      </c>
      <c r="R47" s="845" t="s">
        <v>8572</v>
      </c>
      <c r="S47" s="845" t="s">
        <v>11542</v>
      </c>
      <c r="T47" s="845"/>
      <c r="U47" s="845" t="s">
        <v>8968</v>
      </c>
      <c r="V47" s="845"/>
    </row>
    <row r="48" spans="1:22" s="796" customFormat="1">
      <c r="A48" s="741"/>
      <c r="K48" s="1163"/>
      <c r="O48" s="1167" t="s">
        <v>2838</v>
      </c>
      <c r="P48" s="845" t="s">
        <v>12012</v>
      </c>
      <c r="Q48" s="845" t="s">
        <v>9366</v>
      </c>
      <c r="R48" s="845" t="s">
        <v>11585</v>
      </c>
      <c r="S48" s="845" t="s">
        <v>11542</v>
      </c>
      <c r="T48" s="845"/>
      <c r="U48" s="845" t="s">
        <v>11586</v>
      </c>
      <c r="V48" s="845"/>
    </row>
    <row r="49" spans="1:22" s="796" customFormat="1">
      <c r="A49" s="741"/>
      <c r="K49" s="1163"/>
      <c r="O49" s="1167" t="s">
        <v>2838</v>
      </c>
      <c r="P49" s="845" t="s">
        <v>12012</v>
      </c>
      <c r="Q49" s="845" t="s">
        <v>9355</v>
      </c>
      <c r="R49" s="845" t="s">
        <v>8576</v>
      </c>
      <c r="S49" s="845" t="s">
        <v>11542</v>
      </c>
      <c r="T49" s="845"/>
      <c r="U49" s="845" t="s">
        <v>11586</v>
      </c>
      <c r="V49" s="845"/>
    </row>
    <row r="50" spans="1:22" s="796" customFormat="1">
      <c r="A50" s="741"/>
      <c r="K50" s="1163"/>
      <c r="O50" s="47" t="s">
        <v>2831</v>
      </c>
      <c r="P50" s="48" t="s">
        <v>2832</v>
      </c>
      <c r="Q50" s="48" t="s">
        <v>2840</v>
      </c>
      <c r="R50" s="48" t="s">
        <v>2841</v>
      </c>
      <c r="S50" s="48" t="s">
        <v>2842</v>
      </c>
      <c r="T50" s="48" t="s">
        <v>2843</v>
      </c>
      <c r="U50" s="48" t="s">
        <v>2844</v>
      </c>
      <c r="V50" s="68" t="s">
        <v>73</v>
      </c>
    </row>
    <row r="51" spans="1:22" s="796" customFormat="1">
      <c r="A51" s="741"/>
      <c r="K51" s="1163"/>
      <c r="O51" s="1167"/>
      <c r="P51" s="845"/>
      <c r="Q51" s="845"/>
      <c r="R51" s="845"/>
      <c r="S51" s="845"/>
      <c r="T51" s="845"/>
      <c r="U51" s="845" t="s">
        <v>8479</v>
      </c>
      <c r="V51" s="845"/>
    </row>
    <row r="52" spans="1:22" s="796" customFormat="1">
      <c r="A52" s="741"/>
      <c r="K52" s="1163"/>
      <c r="O52" s="1167" t="s">
        <v>2838</v>
      </c>
      <c r="P52" s="845" t="s">
        <v>12014</v>
      </c>
      <c r="Q52" s="845" t="s">
        <v>4892</v>
      </c>
      <c r="R52" s="845" t="s">
        <v>8481</v>
      </c>
      <c r="S52" s="845" t="s">
        <v>11528</v>
      </c>
      <c r="T52" s="845" t="s">
        <v>79</v>
      </c>
      <c r="U52" s="845" t="s">
        <v>8481</v>
      </c>
      <c r="V52" s="845"/>
    </row>
    <row r="53" spans="1:22" s="796" customFormat="1">
      <c r="A53" s="741"/>
      <c r="K53" s="1163"/>
      <c r="O53" s="1167" t="s">
        <v>2838</v>
      </c>
      <c r="P53" s="845" t="s">
        <v>12014</v>
      </c>
      <c r="Q53" s="845" t="s">
        <v>8483</v>
      </c>
      <c r="R53" s="845" t="s">
        <v>2239</v>
      </c>
      <c r="S53" s="845" t="s">
        <v>2811</v>
      </c>
      <c r="T53" s="845" t="s">
        <v>79</v>
      </c>
      <c r="U53" s="845" t="s">
        <v>2239</v>
      </c>
      <c r="V53" s="845"/>
    </row>
    <row r="54" spans="1:22" s="796" customFormat="1">
      <c r="A54" s="741"/>
      <c r="K54" s="1163"/>
      <c r="O54" s="1167" t="s">
        <v>2838</v>
      </c>
      <c r="P54" s="845" t="s">
        <v>12014</v>
      </c>
      <c r="Q54" s="845" t="s">
        <v>3989</v>
      </c>
      <c r="R54" s="845" t="s">
        <v>4941</v>
      </c>
      <c r="S54" s="845" t="s">
        <v>12026</v>
      </c>
      <c r="T54" s="845" t="s">
        <v>79</v>
      </c>
      <c r="U54" s="845" t="s">
        <v>4941</v>
      </c>
      <c r="V54" s="845"/>
    </row>
    <row r="55" spans="1:22" s="796" customFormat="1">
      <c r="A55" s="741"/>
      <c r="K55" s="1163"/>
      <c r="O55" s="1167" t="s">
        <v>2838</v>
      </c>
      <c r="P55" s="845" t="s">
        <v>12014</v>
      </c>
      <c r="Q55" s="845" t="s">
        <v>4842</v>
      </c>
      <c r="R55" s="845" t="s">
        <v>4843</v>
      </c>
      <c r="S55" s="845" t="s">
        <v>10579</v>
      </c>
      <c r="T55" s="845" t="s">
        <v>79</v>
      </c>
      <c r="U55" s="845" t="s">
        <v>4843</v>
      </c>
      <c r="V55" s="845"/>
    </row>
    <row r="56" spans="1:22" s="796" customFormat="1">
      <c r="A56" s="741"/>
      <c r="K56" s="1163"/>
      <c r="O56" s="1167" t="s">
        <v>2838</v>
      </c>
      <c r="P56" s="845" t="s">
        <v>12014</v>
      </c>
      <c r="Q56" s="845" t="s">
        <v>8485</v>
      </c>
      <c r="R56" s="845" t="s">
        <v>8486</v>
      </c>
      <c r="S56" s="845" t="s">
        <v>4943</v>
      </c>
      <c r="T56" s="845" t="s">
        <v>79</v>
      </c>
      <c r="U56" s="845" t="s">
        <v>8486</v>
      </c>
      <c r="V56" s="845"/>
    </row>
    <row r="57" spans="1:22" s="796" customFormat="1">
      <c r="A57" s="741"/>
      <c r="K57" s="1163"/>
      <c r="O57" s="1167" t="s">
        <v>2838</v>
      </c>
      <c r="P57" s="845" t="s">
        <v>12014</v>
      </c>
      <c r="Q57" s="845" t="s">
        <v>8616</v>
      </c>
      <c r="R57" s="845" t="s">
        <v>8617</v>
      </c>
      <c r="S57" s="845" t="s">
        <v>11542</v>
      </c>
      <c r="T57" s="845" t="s">
        <v>79</v>
      </c>
      <c r="U57" s="845" t="s">
        <v>8617</v>
      </c>
      <c r="V57" s="845"/>
    </row>
    <row r="58" spans="1:22" s="796" customFormat="1">
      <c r="A58" s="741"/>
      <c r="K58" s="1163"/>
      <c r="O58" s="1167" t="s">
        <v>2838</v>
      </c>
      <c r="P58" s="845" t="s">
        <v>12014</v>
      </c>
      <c r="Q58" s="845" t="s">
        <v>8611</v>
      </c>
      <c r="R58" s="845" t="s">
        <v>8612</v>
      </c>
      <c r="S58" s="845" t="s">
        <v>8478</v>
      </c>
      <c r="T58" s="845" t="s">
        <v>79</v>
      </c>
      <c r="U58" s="845" t="s">
        <v>8612</v>
      </c>
      <c r="V58" s="845"/>
    </row>
    <row r="59" spans="1:22" s="796" customFormat="1">
      <c r="A59" s="741"/>
      <c r="K59" s="1163"/>
      <c r="O59" s="1167" t="s">
        <v>2838</v>
      </c>
      <c r="P59" s="845" t="s">
        <v>12014</v>
      </c>
      <c r="Q59" s="845" t="s">
        <v>8995</v>
      </c>
      <c r="R59" s="845" t="s">
        <v>4798</v>
      </c>
      <c r="S59" s="845" t="s">
        <v>4802</v>
      </c>
      <c r="T59" s="845" t="s">
        <v>79</v>
      </c>
      <c r="U59" s="845" t="s">
        <v>4798</v>
      </c>
      <c r="V59" s="845"/>
    </row>
    <row r="60" spans="1:22" s="796" customFormat="1">
      <c r="A60" s="741"/>
      <c r="K60" s="1163"/>
      <c r="O60" s="1167" t="s">
        <v>2838</v>
      </c>
      <c r="P60" s="845" t="s">
        <v>12014</v>
      </c>
      <c r="Q60" s="845" t="s">
        <v>8998</v>
      </c>
      <c r="R60" s="845" t="s">
        <v>9000</v>
      </c>
      <c r="S60" s="845" t="s">
        <v>12026</v>
      </c>
      <c r="T60" s="845" t="s">
        <v>79</v>
      </c>
      <c r="U60" s="845" t="s">
        <v>9000</v>
      </c>
      <c r="V60" s="845"/>
    </row>
    <row r="61" spans="1:22" s="796" customFormat="1">
      <c r="A61" s="741"/>
      <c r="K61" s="1163"/>
      <c r="O61" s="1167" t="s">
        <v>2838</v>
      </c>
      <c r="P61" s="845" t="s">
        <v>12014</v>
      </c>
      <c r="Q61" s="845" t="s">
        <v>2475</v>
      </c>
      <c r="R61" s="845" t="s">
        <v>3181</v>
      </c>
      <c r="S61" s="845" t="s">
        <v>4943</v>
      </c>
      <c r="T61" s="845" t="s">
        <v>79</v>
      </c>
      <c r="U61" s="845" t="s">
        <v>3181</v>
      </c>
      <c r="V61" s="845"/>
    </row>
    <row r="62" spans="1:22" s="796" customFormat="1">
      <c r="A62" s="741"/>
      <c r="K62" s="1163"/>
      <c r="O62" s="1167" t="s">
        <v>2838</v>
      </c>
      <c r="P62" s="845" t="s">
        <v>12014</v>
      </c>
      <c r="Q62" s="845" t="s">
        <v>4845</v>
      </c>
      <c r="R62" s="845" t="s">
        <v>4847</v>
      </c>
      <c r="S62" s="845" t="s">
        <v>11528</v>
      </c>
      <c r="T62" s="845" t="s">
        <v>79</v>
      </c>
      <c r="U62" s="845" t="s">
        <v>4847</v>
      </c>
      <c r="V62" s="845"/>
    </row>
    <row r="63" spans="1:22" s="796" customFormat="1">
      <c r="A63" s="741"/>
      <c r="K63" s="1163"/>
      <c r="O63" s="1167" t="s">
        <v>2838</v>
      </c>
      <c r="P63" s="845" t="s">
        <v>12014</v>
      </c>
      <c r="Q63" s="845" t="s">
        <v>4958</v>
      </c>
      <c r="R63" s="845"/>
      <c r="S63" s="845"/>
      <c r="T63" s="845"/>
      <c r="U63" s="845" t="s">
        <v>8520</v>
      </c>
      <c r="V63" s="845"/>
    </row>
    <row r="64" spans="1:22" s="796" customFormat="1">
      <c r="A64" s="741"/>
      <c r="K64" s="1163"/>
      <c r="O64" s="1167" t="s">
        <v>2838</v>
      </c>
      <c r="P64" s="845" t="s">
        <v>12014</v>
      </c>
      <c r="Q64" s="845" t="s">
        <v>12028</v>
      </c>
      <c r="R64" s="845"/>
      <c r="S64" s="845" t="s">
        <v>11542</v>
      </c>
      <c r="T64" s="845"/>
      <c r="U64" s="845" t="s">
        <v>12032</v>
      </c>
      <c r="V64" s="845"/>
    </row>
    <row r="65" spans="1:22" s="796" customFormat="1">
      <c r="A65" s="741"/>
      <c r="K65" s="1163"/>
      <c r="O65" s="1167" t="s">
        <v>2838</v>
      </c>
      <c r="P65" s="845" t="s">
        <v>12014</v>
      </c>
      <c r="Q65" s="845" t="s">
        <v>9042</v>
      </c>
      <c r="R65" s="845" t="s">
        <v>9044</v>
      </c>
      <c r="S65" s="845" t="s">
        <v>11542</v>
      </c>
      <c r="T65" s="845"/>
      <c r="U65" s="845" t="s">
        <v>9369</v>
      </c>
      <c r="V65" s="845"/>
    </row>
    <row r="66" spans="1:22" s="796" customFormat="1">
      <c r="A66" s="741"/>
      <c r="K66" s="1163"/>
      <c r="O66" s="1167" t="s">
        <v>2838</v>
      </c>
      <c r="P66" s="845" t="s">
        <v>12014</v>
      </c>
      <c r="Q66" s="845" t="s">
        <v>8960</v>
      </c>
      <c r="R66" s="845" t="s">
        <v>8572</v>
      </c>
      <c r="S66" s="845" t="s">
        <v>11542</v>
      </c>
      <c r="T66" s="845"/>
      <c r="U66" s="845" t="s">
        <v>8968</v>
      </c>
      <c r="V66" s="845"/>
    </row>
    <row r="67" spans="1:22" s="796" customFormat="1">
      <c r="A67" s="741"/>
      <c r="K67" s="1163"/>
      <c r="O67" s="1167" t="s">
        <v>2838</v>
      </c>
      <c r="P67" s="845" t="s">
        <v>12014</v>
      </c>
      <c r="Q67" s="845" t="s">
        <v>9366</v>
      </c>
      <c r="R67" s="845" t="s">
        <v>11585</v>
      </c>
      <c r="S67" s="845" t="s">
        <v>11542</v>
      </c>
      <c r="T67" s="845"/>
      <c r="U67" s="845" t="s">
        <v>11586</v>
      </c>
      <c r="V67" s="845"/>
    </row>
    <row r="68" spans="1:22" s="796" customFormat="1">
      <c r="A68" s="741"/>
      <c r="K68" s="1163"/>
      <c r="O68" s="1167" t="s">
        <v>2838</v>
      </c>
      <c r="P68" s="845" t="s">
        <v>12014</v>
      </c>
      <c r="Q68" s="845" t="s">
        <v>9355</v>
      </c>
      <c r="R68" s="845" t="s">
        <v>8576</v>
      </c>
      <c r="S68" s="845" t="s">
        <v>11542</v>
      </c>
      <c r="T68" s="845"/>
      <c r="U68" s="845" t="s">
        <v>11586</v>
      </c>
      <c r="V68" s="845"/>
    </row>
  </sheetData>
  <phoneticPr fontId="5" type="noConversion"/>
  <dataValidations count="4">
    <dataValidation type="list" allowBlank="1" showInputMessage="1" showErrorMessage="1" sqref="B6" xr:uid="{00000000-0002-0000-A800-000000000000}">
      <formula1>"Mi: Minute,H: Hour,D: Daily,W: Weekly,M: Monthly,Y: Yearly"</formula1>
    </dataValidation>
    <dataValidation type="list" allowBlank="1" showInputMessage="1" showErrorMessage="1" sqref="B7 B9 O7:O9" xr:uid="{00000000-0002-0000-A800-000001000000}">
      <formula1>"替换,追加"</formula1>
    </dataValidation>
    <dataValidation type="list" allowBlank="1" showInputMessage="1" showErrorMessage="1" sqref="N12:N30" xr:uid="{00000000-0002-0000-A800-000002000000}">
      <formula1>"匹配,基线特有,本地扩充,废弃"</formula1>
    </dataValidation>
    <dataValidation type="list" allowBlank="1" showInputMessage="1" showErrorMessage="1" sqref="R4:R5" xr:uid="{00000000-0002-0000-A800-000003000000}">
      <formula1>"left join,inner join,union,union all"</formula1>
    </dataValidation>
  </dataValidations>
  <pageMargins left="0.75" right="0.75" top="1" bottom="1" header="0.51180555555555596" footer="0.51180555555555596"/>
  <pageSetup paperSize="9" orientation="portrait"/>
  <legacyDrawing r:id="rId1"/>
</worksheet>
</file>

<file path=xl/worksheets/sheet1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AK37"/>
  <sheetViews>
    <sheetView topLeftCell="A10" workbookViewId="0">
      <selection activeCell="G13" sqref="G13"/>
    </sheetView>
  </sheetViews>
  <sheetFormatPr defaultColWidth="9" defaultRowHeight="15.6"/>
  <cols>
    <col min="1" max="1" width="8.109375" style="741" customWidth="1"/>
    <col min="2" max="2" width="22.44140625" style="796" customWidth="1"/>
    <col min="3" max="3" width="13.77734375" style="796" customWidth="1"/>
    <col min="4" max="4" width="15.109375" style="796" customWidth="1"/>
    <col min="5" max="9" width="12" style="796" customWidth="1"/>
    <col min="10" max="10" width="7.88671875" style="796" customWidth="1"/>
    <col min="11" max="11" width="4.6640625" style="1023" customWidth="1"/>
    <col min="12" max="13" width="4.6640625" style="796" customWidth="1"/>
    <col min="14" max="14" width="11.21875" style="796" customWidth="1"/>
    <col min="15" max="15" width="9" style="796" hidden="1" customWidth="1"/>
    <col min="16" max="16" width="19.44140625" style="796" hidden="1" customWidth="1"/>
    <col min="17" max="17" width="21.77734375" style="796" hidden="1" customWidth="1"/>
    <col min="18" max="18" width="14.44140625" style="796" hidden="1" customWidth="1"/>
    <col min="19" max="19" width="12.33203125" style="796" hidden="1" customWidth="1"/>
    <col min="20" max="20" width="11.21875" style="796" hidden="1" customWidth="1"/>
    <col min="21" max="21" width="15.109375" style="796" hidden="1" customWidth="1"/>
    <col min="22" max="22" width="9" style="796" hidden="1" customWidth="1"/>
    <col min="23" max="23" width="32.33203125" style="796" customWidth="1"/>
    <col min="24" max="24" width="9" style="796" customWidth="1"/>
    <col min="25" max="25" width="14.88671875" style="796" customWidth="1"/>
    <col min="26" max="26" width="13.77734375" style="796" customWidth="1"/>
    <col min="27" max="27" width="11.21875" style="796" customWidth="1"/>
    <col min="28" max="28" width="28.44140625" style="796" customWidth="1"/>
    <col min="29" max="29" width="9" style="796" customWidth="1"/>
    <col min="30" max="30" width="14.88671875" style="796" customWidth="1"/>
    <col min="31" max="31" width="13.77734375" style="796" customWidth="1"/>
    <col min="32" max="32" width="11.21875" style="796" customWidth="1"/>
    <col min="33" max="33" width="42.6640625" style="796" customWidth="1"/>
    <col min="34" max="34" width="9" style="796" customWidth="1"/>
    <col min="35" max="35" width="14.88671875" style="796" customWidth="1"/>
    <col min="36" max="36" width="13.77734375" style="796" customWidth="1"/>
    <col min="37" max="37" width="11.21875" style="796" customWidth="1"/>
    <col min="38" max="16384" width="9" style="741"/>
  </cols>
  <sheetData>
    <row r="1" spans="1:37" s="796" customFormat="1">
      <c r="A1" s="233" t="str">
        <f>HYPERLINK("#目录!A1","返回")</f>
        <v>返回</v>
      </c>
      <c r="B1" s="3"/>
      <c r="C1" s="3"/>
      <c r="D1" s="3"/>
      <c r="E1" s="3"/>
      <c r="F1" s="3"/>
      <c r="G1" s="3"/>
      <c r="H1" s="3"/>
      <c r="I1" s="3"/>
      <c r="J1" s="3"/>
      <c r="K1" s="741"/>
      <c r="L1" s="3"/>
      <c r="M1" s="3"/>
      <c r="N1" s="3"/>
      <c r="O1" s="3"/>
      <c r="P1" s="3"/>
      <c r="Q1" s="3"/>
      <c r="R1" s="3"/>
      <c r="S1" s="3"/>
      <c r="T1" s="3"/>
      <c r="U1" s="3"/>
      <c r="V1" s="3"/>
      <c r="W1" s="52"/>
      <c r="X1" s="52"/>
      <c r="Y1" s="52"/>
      <c r="Z1" s="52"/>
      <c r="AA1" s="52"/>
      <c r="AB1" s="52"/>
      <c r="AC1" s="52"/>
      <c r="AD1" s="52"/>
      <c r="AE1" s="52"/>
      <c r="AF1" s="52"/>
      <c r="AG1" s="52"/>
      <c r="AH1" s="52"/>
      <c r="AI1" s="52"/>
      <c r="AJ1" s="52"/>
      <c r="AK1" s="52"/>
    </row>
    <row r="2" spans="1:37" s="796" customFormat="1">
      <c r="A2" s="4" t="s">
        <v>2038</v>
      </c>
      <c r="B2" s="5"/>
      <c r="C2" s="5"/>
      <c r="D2" s="5"/>
      <c r="E2" s="5"/>
      <c r="F2" s="5"/>
      <c r="G2" s="5"/>
      <c r="H2" s="5"/>
      <c r="I2" s="5"/>
      <c r="J2" s="5"/>
      <c r="K2" s="742"/>
      <c r="L2" s="5"/>
      <c r="M2" s="5"/>
      <c r="N2" s="5"/>
      <c r="O2" s="34" t="s">
        <v>2830</v>
      </c>
      <c r="P2" s="35"/>
      <c r="Q2" s="35"/>
      <c r="R2" s="35"/>
      <c r="S2" s="35"/>
      <c r="T2" s="35"/>
      <c r="U2" s="35"/>
      <c r="V2" s="35"/>
      <c r="W2" s="53" t="s">
        <v>2039</v>
      </c>
      <c r="X2" s="54"/>
      <c r="Y2" s="54"/>
      <c r="Z2" s="54"/>
      <c r="AA2" s="55"/>
      <c r="AB2" s="53" t="s">
        <v>2039</v>
      </c>
      <c r="AC2" s="54"/>
      <c r="AD2" s="54"/>
      <c r="AE2" s="54"/>
      <c r="AF2" s="55"/>
      <c r="AG2" s="53" t="s">
        <v>2039</v>
      </c>
      <c r="AH2" s="54"/>
      <c r="AI2" s="54"/>
      <c r="AJ2" s="54"/>
      <c r="AK2" s="55"/>
    </row>
    <row r="3" spans="1:37" s="796" customFormat="1">
      <c r="A3" s="6" t="s">
        <v>2040</v>
      </c>
      <c r="B3" s="416" t="s">
        <v>1071</v>
      </c>
      <c r="C3" s="8"/>
      <c r="D3" s="8"/>
      <c r="E3" s="8"/>
      <c r="F3" s="8"/>
      <c r="G3" s="8"/>
      <c r="H3" s="8"/>
      <c r="I3" s="8"/>
      <c r="J3" s="8"/>
      <c r="K3" s="743"/>
      <c r="L3" s="8"/>
      <c r="M3" s="8"/>
      <c r="N3" s="8"/>
      <c r="O3" s="36" t="s">
        <v>2831</v>
      </c>
      <c r="P3" s="37" t="s">
        <v>2832</v>
      </c>
      <c r="Q3" s="37" t="s">
        <v>2833</v>
      </c>
      <c r="R3" s="37" t="s">
        <v>2834</v>
      </c>
      <c r="S3" s="37" t="s">
        <v>2835</v>
      </c>
      <c r="T3" s="37" t="s">
        <v>2836</v>
      </c>
      <c r="U3" s="37" t="s">
        <v>2837</v>
      </c>
      <c r="V3" s="56" t="s">
        <v>73</v>
      </c>
      <c r="W3" s="57" t="s">
        <v>2041</v>
      </c>
      <c r="X3" s="58" t="s">
        <v>2042</v>
      </c>
      <c r="Y3" s="58"/>
      <c r="Z3" s="59"/>
      <c r="AA3" s="60"/>
      <c r="AB3" s="57" t="s">
        <v>2041</v>
      </c>
      <c r="AC3" s="58" t="s">
        <v>2042</v>
      </c>
      <c r="AD3" s="58"/>
      <c r="AE3" s="59"/>
      <c r="AF3" s="60"/>
      <c r="AG3" s="57" t="s">
        <v>2041</v>
      </c>
      <c r="AH3" s="58" t="s">
        <v>2042</v>
      </c>
      <c r="AI3" s="58"/>
      <c r="AJ3" s="59"/>
      <c r="AK3" s="60"/>
    </row>
    <row r="4" spans="1:37" s="796" customFormat="1">
      <c r="A4" s="9" t="s">
        <v>2042</v>
      </c>
      <c r="B4" s="416" t="s">
        <v>1070</v>
      </c>
      <c r="C4" s="8"/>
      <c r="D4" s="8"/>
      <c r="E4" s="8"/>
      <c r="F4" s="8"/>
      <c r="G4" s="8"/>
      <c r="H4" s="8"/>
      <c r="I4" s="8"/>
      <c r="J4" s="8"/>
      <c r="K4" s="743"/>
      <c r="L4" s="8"/>
      <c r="M4" s="8"/>
      <c r="N4" s="8"/>
      <c r="O4" s="1161" t="s">
        <v>8258</v>
      </c>
      <c r="P4" s="416" t="s">
        <v>1063</v>
      </c>
      <c r="Q4" s="77" t="s">
        <v>12033</v>
      </c>
      <c r="R4" s="41"/>
      <c r="S4" s="42"/>
      <c r="T4" s="229" t="s">
        <v>8962</v>
      </c>
      <c r="U4" s="42"/>
      <c r="V4" s="61"/>
      <c r="W4" s="62" t="s">
        <v>2301</v>
      </c>
      <c r="X4" s="63" t="s">
        <v>12034</v>
      </c>
      <c r="Y4" s="63"/>
      <c r="Z4" s="11"/>
      <c r="AA4" s="63"/>
      <c r="AB4" s="62" t="s">
        <v>2301</v>
      </c>
      <c r="AC4" s="63" t="s">
        <v>12035</v>
      </c>
      <c r="AD4" s="63"/>
      <c r="AE4" s="11"/>
      <c r="AF4" s="63"/>
      <c r="AG4" s="62" t="s">
        <v>2301</v>
      </c>
      <c r="AH4" s="62" t="s">
        <v>12036</v>
      </c>
      <c r="AI4" s="63"/>
      <c r="AJ4" s="11"/>
      <c r="AK4" s="63"/>
    </row>
    <row r="5" spans="1:37" s="796" customFormat="1">
      <c r="A5" s="9" t="s">
        <v>2041</v>
      </c>
      <c r="B5" s="11" t="s">
        <v>2043</v>
      </c>
      <c r="C5" s="8"/>
      <c r="D5" s="8"/>
      <c r="E5" s="8"/>
      <c r="F5" s="8"/>
      <c r="G5" s="8"/>
      <c r="H5" s="8"/>
      <c r="I5" s="8"/>
      <c r="J5" s="8"/>
      <c r="K5" s="743"/>
      <c r="L5" s="8"/>
      <c r="M5" s="8"/>
      <c r="N5" s="8"/>
      <c r="O5" s="43"/>
      <c r="P5" s="42"/>
      <c r="Q5" s="42"/>
      <c r="R5" s="41"/>
      <c r="S5" s="42"/>
      <c r="T5" s="42"/>
      <c r="U5" s="42"/>
      <c r="V5" s="61"/>
      <c r="W5" s="62"/>
      <c r="X5" s="63"/>
      <c r="Y5" s="63"/>
      <c r="Z5" s="11"/>
      <c r="AA5" s="63"/>
      <c r="AB5" s="62"/>
      <c r="AC5" s="63"/>
      <c r="AD5" s="63"/>
      <c r="AE5" s="11"/>
      <c r="AF5" s="63"/>
      <c r="AG5" s="62"/>
      <c r="AH5" s="63"/>
      <c r="AI5" s="63"/>
      <c r="AJ5" s="11"/>
      <c r="AK5" s="63"/>
    </row>
    <row r="6" spans="1:37" s="796" customFormat="1">
      <c r="A6" s="9" t="s">
        <v>2044</v>
      </c>
      <c r="B6" s="12" t="s">
        <v>2045</v>
      </c>
      <c r="C6" s="8"/>
      <c r="D6" s="8"/>
      <c r="E6" s="8"/>
      <c r="F6" s="8"/>
      <c r="G6" s="8"/>
      <c r="H6" s="8"/>
      <c r="I6" s="8"/>
      <c r="J6" s="8"/>
      <c r="K6" s="743"/>
      <c r="L6" s="8"/>
      <c r="M6" s="8"/>
      <c r="N6" s="8"/>
      <c r="O6" s="43"/>
      <c r="P6" s="42"/>
      <c r="Q6" s="42"/>
      <c r="R6" s="41"/>
      <c r="S6" s="42"/>
      <c r="T6" s="42"/>
      <c r="U6" s="42"/>
      <c r="V6" s="61"/>
      <c r="W6" s="62"/>
      <c r="X6" s="63"/>
      <c r="Y6" s="63"/>
      <c r="Z6" s="11"/>
      <c r="AA6" s="63"/>
      <c r="AB6" s="62"/>
      <c r="AC6" s="63"/>
      <c r="AD6" s="63"/>
      <c r="AE6" s="11"/>
      <c r="AF6" s="63"/>
      <c r="AG6" s="62"/>
      <c r="AH6" s="63"/>
      <c r="AI6" s="63"/>
      <c r="AJ6" s="11"/>
      <c r="AK6" s="63"/>
    </row>
    <row r="7" spans="1:37" s="796" customFormat="1">
      <c r="A7" s="9" t="s">
        <v>2046</v>
      </c>
      <c r="B7" s="13" t="s">
        <v>2047</v>
      </c>
      <c r="C7" s="8"/>
      <c r="D7" s="8"/>
      <c r="E7" s="8"/>
      <c r="F7" s="8"/>
      <c r="G7" s="8"/>
      <c r="H7" s="8"/>
      <c r="I7" s="8"/>
      <c r="J7" s="8"/>
      <c r="K7" s="743"/>
      <c r="L7" s="8"/>
      <c r="M7" s="8"/>
      <c r="N7" s="8"/>
      <c r="O7" s="43"/>
      <c r="P7" s="42"/>
      <c r="Q7" s="42"/>
      <c r="R7" s="42"/>
      <c r="S7" s="42"/>
      <c r="T7" s="42"/>
      <c r="U7" s="42"/>
      <c r="V7" s="61"/>
      <c r="W7" s="62"/>
      <c r="X7" s="65"/>
      <c r="Y7" s="63"/>
      <c r="Z7" s="11"/>
      <c r="AA7" s="63"/>
      <c r="AB7" s="62"/>
      <c r="AC7" s="65"/>
      <c r="AD7" s="63"/>
      <c r="AE7" s="11"/>
      <c r="AF7" s="63"/>
      <c r="AG7" s="62"/>
      <c r="AH7" s="65"/>
      <c r="AI7" s="63"/>
      <c r="AJ7" s="11"/>
      <c r="AK7" s="63"/>
    </row>
    <row r="8" spans="1:37" s="796" customFormat="1">
      <c r="A8" s="9" t="s">
        <v>2048</v>
      </c>
      <c r="B8" s="11"/>
      <c r="C8" s="8"/>
      <c r="D8" s="8"/>
      <c r="E8" s="8"/>
      <c r="F8" s="8"/>
      <c r="G8" s="8"/>
      <c r="H8" s="8"/>
      <c r="I8" s="8"/>
      <c r="J8" s="8"/>
      <c r="K8" s="743"/>
      <c r="L8" s="8"/>
      <c r="M8" s="8"/>
      <c r="N8" s="8"/>
      <c r="O8" s="43"/>
      <c r="P8" s="42"/>
      <c r="Q8" s="42"/>
      <c r="R8" s="42"/>
      <c r="S8" s="42"/>
      <c r="T8" s="42"/>
      <c r="U8" s="42"/>
      <c r="V8" s="61"/>
      <c r="W8" s="62"/>
      <c r="X8" s="65"/>
      <c r="Y8" s="63"/>
      <c r="Z8" s="11"/>
      <c r="AA8" s="63"/>
      <c r="AB8" s="62"/>
      <c r="AC8" s="65"/>
      <c r="AD8" s="63"/>
      <c r="AE8" s="11"/>
      <c r="AF8" s="63"/>
      <c r="AG8" s="62"/>
      <c r="AH8" s="65"/>
      <c r="AI8" s="63"/>
      <c r="AJ8" s="11"/>
      <c r="AK8" s="63"/>
    </row>
    <row r="9" spans="1:37" s="796" customFormat="1">
      <c r="A9" s="9"/>
      <c r="B9" s="13"/>
      <c r="C9" s="8"/>
      <c r="D9" s="8"/>
      <c r="E9" s="8"/>
      <c r="F9" s="8"/>
      <c r="G9" s="8"/>
      <c r="H9" s="8"/>
      <c r="I9" s="8"/>
      <c r="J9" s="8"/>
      <c r="K9" s="743"/>
      <c r="L9" s="8"/>
      <c r="M9" s="8"/>
      <c r="N9" s="8"/>
      <c r="O9" s="44"/>
      <c r="P9" s="45"/>
      <c r="Q9" s="45"/>
      <c r="R9" s="45"/>
      <c r="S9" s="45"/>
      <c r="T9" s="45"/>
      <c r="U9" s="45"/>
      <c r="V9" s="66"/>
      <c r="W9" s="43"/>
      <c r="X9" s="42"/>
      <c r="Y9" s="42"/>
      <c r="Z9" s="61"/>
      <c r="AA9" s="67"/>
      <c r="AB9" s="43"/>
      <c r="AC9" s="42"/>
      <c r="AD9" s="42"/>
      <c r="AE9" s="61"/>
      <c r="AF9" s="67"/>
      <c r="AG9" s="43"/>
      <c r="AH9" s="42"/>
      <c r="AI9" s="42"/>
      <c r="AJ9" s="61"/>
      <c r="AK9" s="67"/>
    </row>
    <row r="10" spans="1:37" s="796" customFormat="1">
      <c r="A10" s="4" t="s">
        <v>2049</v>
      </c>
      <c r="B10" s="5"/>
      <c r="C10" s="5"/>
      <c r="D10" s="5"/>
      <c r="E10" s="5"/>
      <c r="F10" s="5"/>
      <c r="G10" s="5"/>
      <c r="H10" s="5"/>
      <c r="I10" s="5"/>
      <c r="J10" s="5"/>
      <c r="K10" s="742"/>
      <c r="L10" s="5"/>
      <c r="M10" s="5"/>
      <c r="N10" s="5"/>
      <c r="O10" s="34" t="s">
        <v>2839</v>
      </c>
      <c r="P10" s="35"/>
      <c r="Q10" s="35"/>
      <c r="R10" s="35"/>
      <c r="S10" s="35"/>
      <c r="T10" s="35"/>
      <c r="U10" s="35"/>
      <c r="V10" s="35"/>
      <c r="W10" s="53" t="s">
        <v>2050</v>
      </c>
      <c r="X10" s="54"/>
      <c r="Y10" s="54"/>
      <c r="Z10" s="54"/>
      <c r="AA10" s="55"/>
      <c r="AB10" s="53" t="s">
        <v>2050</v>
      </c>
      <c r="AC10" s="54"/>
      <c r="AD10" s="54"/>
      <c r="AE10" s="54"/>
      <c r="AF10" s="55"/>
      <c r="AG10" s="53" t="s">
        <v>2050</v>
      </c>
      <c r="AH10" s="54"/>
      <c r="AI10" s="54"/>
      <c r="AJ10" s="54"/>
      <c r="AK10" s="55"/>
    </row>
    <row r="11" spans="1:37" s="796" customFormat="1">
      <c r="A11" s="14" t="s">
        <v>49</v>
      </c>
      <c r="B11" s="15" t="s">
        <v>2051</v>
      </c>
      <c r="C11" s="15" t="s">
        <v>2052</v>
      </c>
      <c r="D11" s="15" t="s">
        <v>2053</v>
      </c>
      <c r="E11" s="15" t="s">
        <v>2054</v>
      </c>
      <c r="F11" s="15" t="s">
        <v>3169</v>
      </c>
      <c r="G11" s="15" t="s">
        <v>3170</v>
      </c>
      <c r="H11" s="15" t="s">
        <v>3171</v>
      </c>
      <c r="I11" s="15" t="s">
        <v>3172</v>
      </c>
      <c r="J11" s="15" t="s">
        <v>2055</v>
      </c>
      <c r="K11" s="14"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c r="AB11" s="69" t="s">
        <v>2059</v>
      </c>
      <c r="AC11" s="70" t="s">
        <v>2060</v>
      </c>
      <c r="AD11" s="70" t="s">
        <v>2061</v>
      </c>
      <c r="AE11" s="71" t="s">
        <v>2062</v>
      </c>
      <c r="AF11" s="70" t="s">
        <v>2063</v>
      </c>
      <c r="AG11" s="69" t="s">
        <v>2059</v>
      </c>
      <c r="AH11" s="70" t="s">
        <v>2060</v>
      </c>
      <c r="AI11" s="70" t="s">
        <v>2061</v>
      </c>
      <c r="AJ11" s="71" t="s">
        <v>2062</v>
      </c>
      <c r="AK11" s="70" t="s">
        <v>2063</v>
      </c>
    </row>
    <row r="12" spans="1:37" s="796" customFormat="1">
      <c r="A12" s="844" t="s">
        <v>5025</v>
      </c>
      <c r="B12" s="845" t="s">
        <v>2064</v>
      </c>
      <c r="C12" s="845" t="s">
        <v>2065</v>
      </c>
      <c r="D12" s="845" t="s">
        <v>2066</v>
      </c>
      <c r="E12" s="845" t="s">
        <v>2307</v>
      </c>
      <c r="F12" s="243" t="s">
        <v>2064</v>
      </c>
      <c r="G12" s="243" t="s">
        <v>2065</v>
      </c>
      <c r="H12" s="243" t="s">
        <v>2066</v>
      </c>
      <c r="I12" s="243" t="s">
        <v>2067</v>
      </c>
      <c r="J12" s="113"/>
      <c r="K12" s="831"/>
      <c r="L12" s="113"/>
      <c r="M12" s="113"/>
      <c r="N12" s="560" t="s">
        <v>4189</v>
      </c>
      <c r="O12" s="1161" t="s">
        <v>8258</v>
      </c>
      <c r="P12" s="416" t="s">
        <v>1063</v>
      </c>
      <c r="Q12" s="845" t="s">
        <v>2304</v>
      </c>
      <c r="R12" s="845" t="s">
        <v>2670</v>
      </c>
      <c r="S12" s="845" t="s">
        <v>2078</v>
      </c>
      <c r="T12" s="113"/>
      <c r="U12" s="845" t="s">
        <v>2670</v>
      </c>
      <c r="V12" s="113"/>
      <c r="W12" s="63" t="s">
        <v>12034</v>
      </c>
      <c r="X12" s="845" t="s">
        <v>2304</v>
      </c>
      <c r="Y12" s="845" t="s">
        <v>2671</v>
      </c>
      <c r="Z12" s="845" t="s">
        <v>2272</v>
      </c>
      <c r="AA12" s="360" t="s">
        <v>2849</v>
      </c>
      <c r="AB12" s="63" t="s">
        <v>12035</v>
      </c>
      <c r="AC12" s="845" t="s">
        <v>2304</v>
      </c>
      <c r="AD12" s="845" t="s">
        <v>2671</v>
      </c>
      <c r="AE12" s="845" t="s">
        <v>2272</v>
      </c>
      <c r="AF12" s="360" t="s">
        <v>2849</v>
      </c>
      <c r="AG12" s="62" t="s">
        <v>12036</v>
      </c>
      <c r="AH12" s="845" t="s">
        <v>2304</v>
      </c>
      <c r="AI12" s="845" t="s">
        <v>2671</v>
      </c>
      <c r="AJ12" s="845" t="s">
        <v>2272</v>
      </c>
      <c r="AK12" s="360" t="s">
        <v>2849</v>
      </c>
    </row>
    <row r="13" spans="1:37" s="796" customFormat="1">
      <c r="A13" s="844" t="s">
        <v>5026</v>
      </c>
      <c r="B13" s="845" t="s">
        <v>9162</v>
      </c>
      <c r="C13" s="845" t="s">
        <v>12017</v>
      </c>
      <c r="D13" s="845" t="s">
        <v>4943</v>
      </c>
      <c r="E13" s="845" t="s">
        <v>2307</v>
      </c>
      <c r="F13" s="845" t="s">
        <v>9162</v>
      </c>
      <c r="G13" s="845" t="s">
        <v>12017</v>
      </c>
      <c r="H13" s="845" t="s">
        <v>4943</v>
      </c>
      <c r="I13" s="243" t="s">
        <v>2097</v>
      </c>
      <c r="J13" s="845"/>
      <c r="K13" s="1162"/>
      <c r="L13" s="845" t="s">
        <v>12018</v>
      </c>
      <c r="M13" s="845"/>
      <c r="N13" s="560"/>
      <c r="O13" s="1161"/>
      <c r="P13" s="416"/>
      <c r="Q13" s="845"/>
      <c r="R13" s="845"/>
      <c r="S13" s="845"/>
      <c r="T13" s="113"/>
      <c r="U13" s="845"/>
      <c r="V13" s="113"/>
      <c r="W13" s="63"/>
      <c r="X13" s="845"/>
      <c r="Y13" s="845"/>
      <c r="Z13" s="845"/>
      <c r="AA13" s="360"/>
      <c r="AB13" s="63"/>
      <c r="AC13" s="845"/>
      <c r="AD13" s="845"/>
      <c r="AE13" s="845"/>
      <c r="AF13" s="360"/>
      <c r="AG13" s="62"/>
      <c r="AH13" s="845"/>
      <c r="AI13" s="845"/>
      <c r="AJ13" s="845"/>
      <c r="AK13" s="360"/>
    </row>
    <row r="14" spans="1:37" s="796" customFormat="1">
      <c r="A14" s="844" t="s">
        <v>5027</v>
      </c>
      <c r="B14" s="845" t="s">
        <v>4892</v>
      </c>
      <c r="C14" s="845" t="s">
        <v>8481</v>
      </c>
      <c r="D14" s="845" t="s">
        <v>12019</v>
      </c>
      <c r="E14" s="845" t="s">
        <v>2307</v>
      </c>
      <c r="F14" s="845" t="s">
        <v>4892</v>
      </c>
      <c r="G14" s="845" t="s">
        <v>8481</v>
      </c>
      <c r="H14" s="845" t="s">
        <v>12037</v>
      </c>
      <c r="I14" s="243" t="s">
        <v>2071</v>
      </c>
      <c r="J14" s="560"/>
      <c r="K14" s="850"/>
      <c r="L14" s="560"/>
      <c r="M14" s="560"/>
      <c r="N14" s="560" t="s">
        <v>2308</v>
      </c>
      <c r="O14" s="1161" t="s">
        <v>8258</v>
      </c>
      <c r="P14" s="416" t="s">
        <v>1063</v>
      </c>
      <c r="Q14" s="845" t="s">
        <v>4892</v>
      </c>
      <c r="R14" s="845" t="s">
        <v>8481</v>
      </c>
      <c r="S14" s="845" t="s">
        <v>12019</v>
      </c>
      <c r="T14" s="560" t="s">
        <v>79</v>
      </c>
      <c r="U14" s="845" t="s">
        <v>8481</v>
      </c>
      <c r="V14" s="560"/>
      <c r="W14" s="63" t="s">
        <v>12034</v>
      </c>
      <c r="X14" s="845" t="s">
        <v>4930</v>
      </c>
      <c r="Y14" s="845" t="s">
        <v>4931</v>
      </c>
      <c r="Z14" s="845" t="s">
        <v>2100</v>
      </c>
      <c r="AA14" s="360" t="s">
        <v>2849</v>
      </c>
      <c r="AB14" s="63" t="s">
        <v>12035</v>
      </c>
      <c r="AC14" s="845" t="s">
        <v>4930</v>
      </c>
      <c r="AD14" s="845" t="s">
        <v>4931</v>
      </c>
      <c r="AE14" s="845" t="s">
        <v>2100</v>
      </c>
      <c r="AF14" s="360" t="s">
        <v>2849</v>
      </c>
      <c r="AG14" s="62" t="s">
        <v>12036</v>
      </c>
      <c r="AH14" s="845" t="s">
        <v>4930</v>
      </c>
      <c r="AI14" s="845" t="s">
        <v>4931</v>
      </c>
      <c r="AJ14" s="845" t="s">
        <v>2100</v>
      </c>
      <c r="AK14" s="360" t="s">
        <v>2849</v>
      </c>
    </row>
    <row r="15" spans="1:37" s="796" customFormat="1">
      <c r="A15" s="844" t="s">
        <v>5028</v>
      </c>
      <c r="B15" s="845" t="s">
        <v>2238</v>
      </c>
      <c r="C15" s="845" t="s">
        <v>2239</v>
      </c>
      <c r="D15" s="845" t="s">
        <v>2811</v>
      </c>
      <c r="E15" s="845" t="s">
        <v>2307</v>
      </c>
      <c r="F15" s="308" t="s">
        <v>105</v>
      </c>
      <c r="G15" s="243" t="s">
        <v>2239</v>
      </c>
      <c r="H15" s="243" t="s">
        <v>3175</v>
      </c>
      <c r="I15" s="243" t="s">
        <v>2241</v>
      </c>
      <c r="J15" s="560"/>
      <c r="K15" s="850"/>
      <c r="L15" s="560"/>
      <c r="M15" s="560"/>
      <c r="N15" s="560" t="s">
        <v>4189</v>
      </c>
      <c r="O15" s="1161" t="s">
        <v>8258</v>
      </c>
      <c r="P15" s="416" t="s">
        <v>1063</v>
      </c>
      <c r="Q15" s="845" t="s">
        <v>2238</v>
      </c>
      <c r="R15" s="845" t="s">
        <v>2239</v>
      </c>
      <c r="S15" s="845" t="s">
        <v>2811</v>
      </c>
      <c r="T15" s="560" t="s">
        <v>79</v>
      </c>
      <c r="U15" s="845" t="s">
        <v>2239</v>
      </c>
      <c r="V15" s="560"/>
      <c r="W15" s="63" t="s">
        <v>12034</v>
      </c>
      <c r="X15" s="845" t="s">
        <v>2238</v>
      </c>
      <c r="Y15" s="845" t="s">
        <v>2675</v>
      </c>
      <c r="Z15" s="845" t="s">
        <v>2811</v>
      </c>
      <c r="AA15" s="360" t="s">
        <v>2849</v>
      </c>
      <c r="AB15" s="63" t="s">
        <v>12035</v>
      </c>
      <c r="AC15" s="845" t="s">
        <v>2238</v>
      </c>
      <c r="AD15" s="845" t="s">
        <v>2675</v>
      </c>
      <c r="AE15" s="845" t="s">
        <v>2811</v>
      </c>
      <c r="AF15" s="360" t="s">
        <v>2849</v>
      </c>
      <c r="AG15" s="62" t="s">
        <v>12036</v>
      </c>
      <c r="AH15" s="845" t="s">
        <v>2238</v>
      </c>
      <c r="AI15" s="845" t="s">
        <v>2675</v>
      </c>
      <c r="AJ15" s="845" t="s">
        <v>2811</v>
      </c>
      <c r="AK15" s="360" t="s">
        <v>2849</v>
      </c>
    </row>
    <row r="16" spans="1:37" s="796" customFormat="1">
      <c r="A16" s="844" t="s">
        <v>5030</v>
      </c>
      <c r="B16" s="845" t="s">
        <v>3989</v>
      </c>
      <c r="C16" s="845" t="s">
        <v>4941</v>
      </c>
      <c r="D16" s="845" t="s">
        <v>12020</v>
      </c>
      <c r="E16" s="845" t="s">
        <v>2307</v>
      </c>
      <c r="F16" s="243" t="s">
        <v>3989</v>
      </c>
      <c r="G16" s="308" t="s">
        <v>8933</v>
      </c>
      <c r="H16" s="243" t="s">
        <v>2803</v>
      </c>
      <c r="I16" s="243" t="s">
        <v>2804</v>
      </c>
      <c r="J16" s="560"/>
      <c r="K16" s="850"/>
      <c r="L16" s="560"/>
      <c r="M16" s="560"/>
      <c r="N16" s="560" t="s">
        <v>4189</v>
      </c>
      <c r="O16" s="1161" t="s">
        <v>8258</v>
      </c>
      <c r="P16" s="416" t="s">
        <v>1063</v>
      </c>
      <c r="Q16" s="845" t="s">
        <v>3989</v>
      </c>
      <c r="R16" s="845" t="s">
        <v>4941</v>
      </c>
      <c r="S16" s="845" t="s">
        <v>12020</v>
      </c>
      <c r="T16" s="560" t="s">
        <v>79</v>
      </c>
      <c r="U16" s="845" t="s">
        <v>4941</v>
      </c>
      <c r="V16" s="560"/>
      <c r="W16" s="63" t="s">
        <v>12034</v>
      </c>
      <c r="X16" s="845" t="s">
        <v>2333</v>
      </c>
      <c r="Y16" s="845" t="s">
        <v>2705</v>
      </c>
      <c r="Z16" s="845" t="s">
        <v>2096</v>
      </c>
      <c r="AA16" s="360" t="s">
        <v>2849</v>
      </c>
      <c r="AB16" s="63" t="s">
        <v>12035</v>
      </c>
      <c r="AC16" s="845" t="s">
        <v>2333</v>
      </c>
      <c r="AD16" s="845" t="s">
        <v>2705</v>
      </c>
      <c r="AE16" s="845" t="s">
        <v>2096</v>
      </c>
      <c r="AF16" s="360" t="s">
        <v>2849</v>
      </c>
      <c r="AG16" s="113"/>
      <c r="AH16" s="1127"/>
      <c r="AI16" s="1127"/>
      <c r="AJ16" s="1127"/>
      <c r="AK16" s="360"/>
    </row>
    <row r="17" spans="1:37" s="796" customFormat="1">
      <c r="A17" s="844" t="s">
        <v>5031</v>
      </c>
      <c r="B17" s="845" t="s">
        <v>4842</v>
      </c>
      <c r="C17" s="845" t="s">
        <v>4843</v>
      </c>
      <c r="D17" s="845" t="s">
        <v>8940</v>
      </c>
      <c r="E17" s="845" t="s">
        <v>2307</v>
      </c>
      <c r="F17" s="243" t="s">
        <v>4842</v>
      </c>
      <c r="G17" s="243" t="s">
        <v>4843</v>
      </c>
      <c r="H17" s="243" t="s">
        <v>2278</v>
      </c>
      <c r="I17" s="243" t="s">
        <v>2827</v>
      </c>
      <c r="J17" s="560"/>
      <c r="K17" s="850"/>
      <c r="L17" s="560"/>
      <c r="M17" s="560"/>
      <c r="N17" s="560" t="s">
        <v>188</v>
      </c>
      <c r="O17" s="1161" t="s">
        <v>8258</v>
      </c>
      <c r="P17" s="416" t="s">
        <v>1063</v>
      </c>
      <c r="Q17" s="845" t="s">
        <v>4842</v>
      </c>
      <c r="R17" s="845" t="s">
        <v>4843</v>
      </c>
      <c r="S17" s="845" t="s">
        <v>8940</v>
      </c>
      <c r="T17" s="560" t="s">
        <v>79</v>
      </c>
      <c r="U17" s="845" t="s">
        <v>4843</v>
      </c>
      <c r="V17" s="560"/>
      <c r="W17" s="113"/>
      <c r="X17" s="1126"/>
      <c r="Y17" s="1126"/>
      <c r="Z17" s="1126"/>
      <c r="AA17" s="360"/>
      <c r="AB17" s="113"/>
      <c r="AC17" s="1126"/>
      <c r="AD17" s="1126"/>
      <c r="AE17" s="1126"/>
      <c r="AF17" s="360"/>
      <c r="AG17" s="113"/>
      <c r="AH17" s="1126"/>
      <c r="AI17" s="1126"/>
      <c r="AJ17" s="1126"/>
      <c r="AK17" s="360"/>
    </row>
    <row r="18" spans="1:37" s="796" customFormat="1">
      <c r="A18" s="844" t="s">
        <v>5032</v>
      </c>
      <c r="B18" s="845" t="s">
        <v>8485</v>
      </c>
      <c r="C18" s="845" t="s">
        <v>8486</v>
      </c>
      <c r="D18" s="845" t="s">
        <v>12020</v>
      </c>
      <c r="E18" s="845" t="s">
        <v>2307</v>
      </c>
      <c r="F18" s="243" t="s">
        <v>8485</v>
      </c>
      <c r="G18" s="308" t="s">
        <v>12021</v>
      </c>
      <c r="H18" s="243" t="s">
        <v>2078</v>
      </c>
      <c r="I18" s="243" t="s">
        <v>2079</v>
      </c>
      <c r="J18" s="560"/>
      <c r="K18" s="850"/>
      <c r="L18" s="560"/>
      <c r="M18" s="560"/>
      <c r="N18" s="560" t="s">
        <v>188</v>
      </c>
      <c r="O18" s="1161" t="s">
        <v>8258</v>
      </c>
      <c r="P18" s="416" t="s">
        <v>1063</v>
      </c>
      <c r="Q18" s="845" t="s">
        <v>8485</v>
      </c>
      <c r="R18" s="845" t="s">
        <v>8486</v>
      </c>
      <c r="S18" s="845" t="s">
        <v>12020</v>
      </c>
      <c r="T18" s="560" t="s">
        <v>79</v>
      </c>
      <c r="U18" s="845" t="s">
        <v>8486</v>
      </c>
      <c r="V18" s="560"/>
      <c r="W18" s="113"/>
      <c r="X18" s="360"/>
      <c r="Y18" s="360"/>
      <c r="Z18" s="1126"/>
      <c r="AA18" s="360"/>
      <c r="AB18" s="113"/>
      <c r="AC18" s="360"/>
      <c r="AD18" s="360"/>
      <c r="AE18" s="1126"/>
      <c r="AF18" s="360"/>
      <c r="AG18" s="113"/>
      <c r="AH18" s="360"/>
      <c r="AI18" s="360"/>
      <c r="AJ18" s="1126"/>
      <c r="AK18" s="360"/>
    </row>
    <row r="19" spans="1:37" s="796" customFormat="1">
      <c r="A19" s="844" t="s">
        <v>5033</v>
      </c>
      <c r="B19" s="845" t="s">
        <v>4912</v>
      </c>
      <c r="C19" s="845" t="s">
        <v>8617</v>
      </c>
      <c r="D19" s="845" t="s">
        <v>8618</v>
      </c>
      <c r="E19" s="845" t="s">
        <v>4950</v>
      </c>
      <c r="F19" s="243" t="s">
        <v>4912</v>
      </c>
      <c r="G19" s="308" t="s">
        <v>4913</v>
      </c>
      <c r="H19" s="243" t="s">
        <v>2100</v>
      </c>
      <c r="I19" s="243" t="s">
        <v>2101</v>
      </c>
      <c r="J19" s="560"/>
      <c r="K19" s="850"/>
      <c r="L19" s="560"/>
      <c r="M19" s="560"/>
      <c r="N19" s="560" t="s">
        <v>4189</v>
      </c>
      <c r="O19" s="1161" t="s">
        <v>8258</v>
      </c>
      <c r="P19" s="416" t="s">
        <v>1063</v>
      </c>
      <c r="Q19" s="845" t="s">
        <v>4912</v>
      </c>
      <c r="R19" s="845" t="s">
        <v>8617</v>
      </c>
      <c r="S19" s="845" t="s">
        <v>8618</v>
      </c>
      <c r="T19" s="560" t="s">
        <v>79</v>
      </c>
      <c r="U19" s="845" t="s">
        <v>8617</v>
      </c>
      <c r="V19" s="560"/>
      <c r="W19" s="63" t="s">
        <v>12034</v>
      </c>
      <c r="X19" s="856" t="s">
        <v>4912</v>
      </c>
      <c r="Y19" s="856" t="s">
        <v>4913</v>
      </c>
      <c r="Z19" s="856" t="s">
        <v>2100</v>
      </c>
      <c r="AA19" s="360" t="s">
        <v>2849</v>
      </c>
      <c r="AB19" s="63" t="s">
        <v>12035</v>
      </c>
      <c r="AC19" s="856" t="s">
        <v>4912</v>
      </c>
      <c r="AD19" s="856" t="s">
        <v>4913</v>
      </c>
      <c r="AE19" s="856" t="s">
        <v>2100</v>
      </c>
      <c r="AF19" s="360" t="s">
        <v>2849</v>
      </c>
      <c r="AG19" s="113"/>
      <c r="AH19" s="845"/>
      <c r="AI19" s="845"/>
      <c r="AJ19" s="845"/>
      <c r="AK19" s="360"/>
    </row>
    <row r="20" spans="1:37" s="796" customFormat="1">
      <c r="A20" s="844" t="s">
        <v>5034</v>
      </c>
      <c r="B20" s="845" t="s">
        <v>12022</v>
      </c>
      <c r="C20" s="845" t="s">
        <v>8612</v>
      </c>
      <c r="D20" s="845" t="s">
        <v>2278</v>
      </c>
      <c r="E20" s="845" t="s">
        <v>2307</v>
      </c>
      <c r="F20" s="243" t="s">
        <v>12022</v>
      </c>
      <c r="G20" s="243" t="s">
        <v>8612</v>
      </c>
      <c r="H20" s="243" t="s">
        <v>3175</v>
      </c>
      <c r="I20" s="243" t="s">
        <v>2241</v>
      </c>
      <c r="J20" s="560"/>
      <c r="K20" s="850"/>
      <c r="L20" s="560"/>
      <c r="M20" s="560"/>
      <c r="N20" s="560" t="s">
        <v>188</v>
      </c>
      <c r="O20" s="1161" t="s">
        <v>8258</v>
      </c>
      <c r="P20" s="416" t="s">
        <v>1063</v>
      </c>
      <c r="Q20" s="845" t="s">
        <v>12022</v>
      </c>
      <c r="R20" s="845" t="s">
        <v>8612</v>
      </c>
      <c r="S20" s="845" t="s">
        <v>2278</v>
      </c>
      <c r="T20" s="560" t="s">
        <v>79</v>
      </c>
      <c r="U20" s="845" t="s">
        <v>8612</v>
      </c>
      <c r="V20" s="560"/>
      <c r="W20" s="113"/>
      <c r="X20" s="360"/>
      <c r="Y20" s="360"/>
      <c r="Z20" s="1127"/>
      <c r="AA20" s="360"/>
      <c r="AB20" s="113"/>
      <c r="AC20" s="360"/>
      <c r="AD20" s="360"/>
      <c r="AE20" s="1127"/>
      <c r="AF20" s="360"/>
      <c r="AG20" s="113"/>
      <c r="AH20" s="360"/>
      <c r="AI20" s="360"/>
      <c r="AJ20" s="1127"/>
      <c r="AK20" s="360"/>
    </row>
    <row r="21" spans="1:37" s="796" customFormat="1">
      <c r="A21" s="844" t="s">
        <v>5036</v>
      </c>
      <c r="B21" s="845" t="s">
        <v>8995</v>
      </c>
      <c r="C21" s="845" t="s">
        <v>4798</v>
      </c>
      <c r="D21" s="845" t="s">
        <v>4802</v>
      </c>
      <c r="E21" s="845" t="s">
        <v>2307</v>
      </c>
      <c r="F21" s="243" t="s">
        <v>8995</v>
      </c>
      <c r="G21" s="243" t="s">
        <v>4798</v>
      </c>
      <c r="H21" s="243" t="s">
        <v>2278</v>
      </c>
      <c r="I21" s="243" t="s">
        <v>2241</v>
      </c>
      <c r="J21" s="560"/>
      <c r="K21" s="850"/>
      <c r="L21" s="560"/>
      <c r="M21" s="560"/>
      <c r="N21" s="560" t="s">
        <v>2308</v>
      </c>
      <c r="O21" s="1161" t="s">
        <v>8258</v>
      </c>
      <c r="P21" s="416" t="s">
        <v>1063</v>
      </c>
      <c r="Q21" s="845" t="s">
        <v>8995</v>
      </c>
      <c r="R21" s="845" t="s">
        <v>4798</v>
      </c>
      <c r="S21" s="845" t="s">
        <v>4802</v>
      </c>
      <c r="T21" s="560" t="s">
        <v>79</v>
      </c>
      <c r="U21" s="845" t="s">
        <v>4798</v>
      </c>
      <c r="V21" s="560"/>
      <c r="W21" s="63" t="s">
        <v>12034</v>
      </c>
      <c r="X21" s="845" t="s">
        <v>8995</v>
      </c>
      <c r="Y21" s="845" t="s">
        <v>8997</v>
      </c>
      <c r="Z21" s="845" t="s">
        <v>4802</v>
      </c>
      <c r="AA21" s="360" t="s">
        <v>2849</v>
      </c>
      <c r="AB21" s="63" t="s">
        <v>12035</v>
      </c>
      <c r="AC21" s="845" t="s">
        <v>8995</v>
      </c>
      <c r="AD21" s="845" t="s">
        <v>8997</v>
      </c>
      <c r="AE21" s="845" t="s">
        <v>4802</v>
      </c>
      <c r="AF21" s="360" t="s">
        <v>2849</v>
      </c>
      <c r="AG21" s="62" t="s">
        <v>12036</v>
      </c>
      <c r="AH21" s="845" t="s">
        <v>8995</v>
      </c>
      <c r="AI21" s="845" t="s">
        <v>8997</v>
      </c>
      <c r="AJ21" s="845" t="s">
        <v>4802</v>
      </c>
      <c r="AK21" s="360" t="s">
        <v>2849</v>
      </c>
    </row>
    <row r="22" spans="1:37" s="796" customFormat="1">
      <c r="A22" s="844" t="s">
        <v>5037</v>
      </c>
      <c r="B22" s="845" t="s">
        <v>8998</v>
      </c>
      <c r="C22" s="845" t="s">
        <v>8999</v>
      </c>
      <c r="D22" s="845" t="s">
        <v>2725</v>
      </c>
      <c r="E22" s="845" t="s">
        <v>2307</v>
      </c>
      <c r="F22" s="243" t="s">
        <v>8998</v>
      </c>
      <c r="G22" s="243" t="s">
        <v>8999</v>
      </c>
      <c r="H22" s="243" t="s">
        <v>2725</v>
      </c>
      <c r="I22" s="243" t="s">
        <v>3176</v>
      </c>
      <c r="J22" s="560"/>
      <c r="K22" s="850"/>
      <c r="L22" s="560"/>
      <c r="M22" s="560"/>
      <c r="N22" s="560" t="s">
        <v>2308</v>
      </c>
      <c r="O22" s="1161" t="s">
        <v>8258</v>
      </c>
      <c r="P22" s="416" t="s">
        <v>1063</v>
      </c>
      <c r="Q22" s="845" t="s">
        <v>8998</v>
      </c>
      <c r="R22" s="845" t="s">
        <v>8999</v>
      </c>
      <c r="S22" s="845" t="s">
        <v>2725</v>
      </c>
      <c r="T22" s="560" t="s">
        <v>79</v>
      </c>
      <c r="U22" s="845" t="s">
        <v>8999</v>
      </c>
      <c r="V22" s="560"/>
      <c r="W22" s="63" t="s">
        <v>12034</v>
      </c>
      <c r="X22" s="845" t="s">
        <v>9002</v>
      </c>
      <c r="Y22" s="845" t="s">
        <v>5475</v>
      </c>
      <c r="Z22" s="845" t="s">
        <v>2725</v>
      </c>
      <c r="AA22" s="360" t="s">
        <v>2849</v>
      </c>
      <c r="AB22" s="63" t="s">
        <v>12035</v>
      </c>
      <c r="AC22" s="845" t="s">
        <v>9002</v>
      </c>
      <c r="AD22" s="845" t="s">
        <v>5475</v>
      </c>
      <c r="AE22" s="845" t="s">
        <v>2096</v>
      </c>
      <c r="AF22" s="360" t="s">
        <v>2849</v>
      </c>
      <c r="AG22" s="62" t="s">
        <v>12036</v>
      </c>
      <c r="AH22" s="845" t="s">
        <v>9002</v>
      </c>
      <c r="AI22" s="845" t="s">
        <v>5475</v>
      </c>
      <c r="AJ22" s="845" t="s">
        <v>2096</v>
      </c>
      <c r="AK22" s="360" t="s">
        <v>2849</v>
      </c>
    </row>
    <row r="23" spans="1:37" s="796" customFormat="1">
      <c r="A23" s="844" t="s">
        <v>5038</v>
      </c>
      <c r="B23" s="845" t="s">
        <v>2475</v>
      </c>
      <c r="C23" s="845" t="s">
        <v>3181</v>
      </c>
      <c r="D23" s="845" t="s">
        <v>2096</v>
      </c>
      <c r="E23" s="845" t="s">
        <v>2307</v>
      </c>
      <c r="F23" s="243" t="s">
        <v>2475</v>
      </c>
      <c r="G23" s="243" t="s">
        <v>3181</v>
      </c>
      <c r="H23" s="243" t="s">
        <v>3175</v>
      </c>
      <c r="I23" s="243" t="s">
        <v>2241</v>
      </c>
      <c r="J23" s="560"/>
      <c r="K23" s="850"/>
      <c r="L23" s="560"/>
      <c r="M23" s="560"/>
      <c r="N23" s="560" t="s">
        <v>4189</v>
      </c>
      <c r="O23" s="1161" t="s">
        <v>8258</v>
      </c>
      <c r="P23" s="416" t="s">
        <v>1063</v>
      </c>
      <c r="Q23" s="845" t="s">
        <v>2475</v>
      </c>
      <c r="R23" s="845" t="s">
        <v>3181</v>
      </c>
      <c r="S23" s="845" t="s">
        <v>2096</v>
      </c>
      <c r="T23" s="560" t="s">
        <v>79</v>
      </c>
      <c r="U23" s="845" t="s">
        <v>3181</v>
      </c>
      <c r="V23" s="560"/>
      <c r="W23" s="63" t="s">
        <v>12034</v>
      </c>
      <c r="X23" s="845" t="s">
        <v>2475</v>
      </c>
      <c r="Y23" s="845" t="s">
        <v>7695</v>
      </c>
      <c r="Z23" s="845" t="s">
        <v>2096</v>
      </c>
      <c r="AA23" s="360" t="s">
        <v>2849</v>
      </c>
      <c r="AB23" s="113"/>
      <c r="AC23" s="1127"/>
      <c r="AD23" s="1127"/>
      <c r="AE23" s="1127"/>
      <c r="AF23" s="360"/>
      <c r="AG23" s="113"/>
      <c r="AH23" s="1127"/>
      <c r="AI23" s="1127"/>
      <c r="AJ23" s="1127"/>
      <c r="AK23" s="360"/>
    </row>
    <row r="24" spans="1:37" s="796" customFormat="1">
      <c r="A24" s="844" t="s">
        <v>5040</v>
      </c>
      <c r="B24" s="845" t="s">
        <v>11557</v>
      </c>
      <c r="C24" s="845" t="s">
        <v>11558</v>
      </c>
      <c r="D24" s="845" t="s">
        <v>2100</v>
      </c>
      <c r="E24" s="845" t="s">
        <v>2307</v>
      </c>
      <c r="F24" s="243" t="s">
        <v>11557</v>
      </c>
      <c r="G24" s="243" t="s">
        <v>11558</v>
      </c>
      <c r="H24" s="243" t="s">
        <v>2100</v>
      </c>
      <c r="I24" s="243" t="s">
        <v>2101</v>
      </c>
      <c r="J24" s="560"/>
      <c r="K24" s="850"/>
      <c r="L24" s="560"/>
      <c r="M24" s="560"/>
      <c r="N24" s="560" t="s">
        <v>2308</v>
      </c>
      <c r="O24" s="1161" t="s">
        <v>8258</v>
      </c>
      <c r="P24" s="416" t="s">
        <v>1063</v>
      </c>
      <c r="Q24" s="845" t="s">
        <v>11557</v>
      </c>
      <c r="R24" s="845" t="s">
        <v>11558</v>
      </c>
      <c r="S24" s="845" t="s">
        <v>2100</v>
      </c>
      <c r="T24" s="560" t="s">
        <v>79</v>
      </c>
      <c r="U24" s="845" t="s">
        <v>11558</v>
      </c>
      <c r="V24" s="560"/>
      <c r="W24" s="63" t="s">
        <v>12034</v>
      </c>
      <c r="X24" s="845" t="s">
        <v>11557</v>
      </c>
      <c r="Y24" s="845" t="s">
        <v>11558</v>
      </c>
      <c r="Z24" s="845" t="s">
        <v>2100</v>
      </c>
      <c r="AA24" s="360" t="s">
        <v>2849</v>
      </c>
      <c r="AB24" s="63" t="s">
        <v>12035</v>
      </c>
      <c r="AC24" s="845" t="s">
        <v>11557</v>
      </c>
      <c r="AD24" s="845" t="s">
        <v>11558</v>
      </c>
      <c r="AE24" s="845" t="s">
        <v>2100</v>
      </c>
      <c r="AF24" s="360" t="s">
        <v>2849</v>
      </c>
      <c r="AG24" s="62" t="s">
        <v>12036</v>
      </c>
      <c r="AH24" s="845" t="s">
        <v>11557</v>
      </c>
      <c r="AI24" s="845" t="s">
        <v>11558</v>
      </c>
      <c r="AJ24" s="845" t="s">
        <v>2100</v>
      </c>
      <c r="AK24" s="360" t="s">
        <v>2849</v>
      </c>
    </row>
    <row r="25" spans="1:37" s="796" customFormat="1">
      <c r="A25" s="844" t="s">
        <v>5041</v>
      </c>
      <c r="B25" s="845" t="s">
        <v>4958</v>
      </c>
      <c r="C25" s="845" t="s">
        <v>4959</v>
      </c>
      <c r="D25" s="845" t="s">
        <v>2084</v>
      </c>
      <c r="E25" s="845" t="s">
        <v>2307</v>
      </c>
      <c r="F25" s="308" t="s">
        <v>4960</v>
      </c>
      <c r="G25" s="243" t="s">
        <v>4959</v>
      </c>
      <c r="H25" s="243" t="s">
        <v>3212</v>
      </c>
      <c r="I25" s="243" t="s">
        <v>2108</v>
      </c>
      <c r="J25" s="560"/>
      <c r="K25" s="850"/>
      <c r="L25" s="560"/>
      <c r="M25" s="560"/>
      <c r="N25" s="560" t="s">
        <v>4189</v>
      </c>
      <c r="O25" s="1161" t="s">
        <v>8258</v>
      </c>
      <c r="P25" s="416" t="s">
        <v>1063</v>
      </c>
      <c r="Q25" s="845" t="s">
        <v>4958</v>
      </c>
      <c r="R25" s="845" t="s">
        <v>4959</v>
      </c>
      <c r="S25" s="845" t="s">
        <v>2084</v>
      </c>
      <c r="T25" s="560"/>
      <c r="U25" s="560" t="s">
        <v>12038</v>
      </c>
      <c r="V25" s="560"/>
      <c r="W25" s="63" t="s">
        <v>12034</v>
      </c>
      <c r="X25" s="845" t="s">
        <v>4958</v>
      </c>
      <c r="Y25" s="845" t="s">
        <v>5476</v>
      </c>
      <c r="Z25" s="845" t="s">
        <v>2084</v>
      </c>
      <c r="AA25" s="360" t="s">
        <v>8514</v>
      </c>
      <c r="AB25" s="63" t="s">
        <v>12035</v>
      </c>
      <c r="AC25" s="845" t="s">
        <v>4958</v>
      </c>
      <c r="AD25" s="845" t="s">
        <v>5476</v>
      </c>
      <c r="AE25" s="845" t="s">
        <v>2084</v>
      </c>
      <c r="AF25" s="360" t="s">
        <v>8514</v>
      </c>
      <c r="AG25" s="62" t="s">
        <v>12036</v>
      </c>
      <c r="AH25" s="845" t="s">
        <v>4958</v>
      </c>
      <c r="AI25" s="845" t="s">
        <v>5476</v>
      </c>
      <c r="AJ25" s="845" t="s">
        <v>2084</v>
      </c>
      <c r="AK25" s="360" t="s">
        <v>8514</v>
      </c>
    </row>
    <row r="26" spans="1:37" s="796" customFormat="1">
      <c r="A26" s="844" t="s">
        <v>5045</v>
      </c>
      <c r="B26" s="845" t="s">
        <v>12028</v>
      </c>
      <c r="C26" s="845" t="s">
        <v>12029</v>
      </c>
      <c r="D26" s="845" t="s">
        <v>2084</v>
      </c>
      <c r="E26" s="845" t="s">
        <v>2307</v>
      </c>
      <c r="F26" s="243" t="s">
        <v>12028</v>
      </c>
      <c r="G26" s="243" t="s">
        <v>12029</v>
      </c>
      <c r="H26" s="243" t="s">
        <v>3212</v>
      </c>
      <c r="I26" s="243" t="s">
        <v>2108</v>
      </c>
      <c r="J26" s="560"/>
      <c r="K26" s="850"/>
      <c r="L26" s="560"/>
      <c r="M26" s="560"/>
      <c r="N26" s="560" t="s">
        <v>2308</v>
      </c>
      <c r="O26" s="1161" t="s">
        <v>8258</v>
      </c>
      <c r="P26" s="416" t="s">
        <v>1063</v>
      </c>
      <c r="Q26" s="845" t="s">
        <v>12028</v>
      </c>
      <c r="R26" s="845" t="s">
        <v>12029</v>
      </c>
      <c r="S26" s="845" t="s">
        <v>2084</v>
      </c>
      <c r="T26" s="560"/>
      <c r="U26" s="560" t="s">
        <v>12039</v>
      </c>
      <c r="V26" s="560"/>
      <c r="W26" s="63" t="s">
        <v>12034</v>
      </c>
      <c r="X26" s="845" t="s">
        <v>12028</v>
      </c>
      <c r="Y26" s="845" t="s">
        <v>12031</v>
      </c>
      <c r="Z26" s="845" t="s">
        <v>2084</v>
      </c>
      <c r="AA26" s="360" t="s">
        <v>8514</v>
      </c>
      <c r="AB26" s="63" t="s">
        <v>12035</v>
      </c>
      <c r="AC26" s="845" t="s">
        <v>12028</v>
      </c>
      <c r="AD26" s="845" t="s">
        <v>12031</v>
      </c>
      <c r="AE26" s="845" t="s">
        <v>2084</v>
      </c>
      <c r="AF26" s="360" t="s">
        <v>8514</v>
      </c>
      <c r="AG26" s="62" t="s">
        <v>12036</v>
      </c>
      <c r="AH26" s="845" t="s">
        <v>12028</v>
      </c>
      <c r="AI26" s="845" t="s">
        <v>12031</v>
      </c>
      <c r="AJ26" s="845" t="s">
        <v>2084</v>
      </c>
      <c r="AK26" s="360" t="s">
        <v>8514</v>
      </c>
    </row>
    <row r="27" spans="1:37" s="796" customFormat="1">
      <c r="A27" s="844" t="s">
        <v>5051</v>
      </c>
      <c r="B27" s="845" t="s">
        <v>9042</v>
      </c>
      <c r="C27" s="845" t="s">
        <v>9043</v>
      </c>
      <c r="D27" s="845" t="s">
        <v>4171</v>
      </c>
      <c r="E27" s="845" t="s">
        <v>2621</v>
      </c>
      <c r="F27" s="243" t="s">
        <v>9042</v>
      </c>
      <c r="G27" s="308" t="s">
        <v>9044</v>
      </c>
      <c r="H27" s="243" t="s">
        <v>3215</v>
      </c>
      <c r="I27" s="243" t="s">
        <v>2111</v>
      </c>
      <c r="J27" s="560"/>
      <c r="K27" s="850" t="s">
        <v>2622</v>
      </c>
      <c r="L27" s="560"/>
      <c r="M27" s="560"/>
      <c r="N27" s="560" t="s">
        <v>188</v>
      </c>
      <c r="O27" s="1161" t="s">
        <v>8258</v>
      </c>
      <c r="P27" s="416" t="s">
        <v>1063</v>
      </c>
      <c r="Q27" s="845" t="s">
        <v>9042</v>
      </c>
      <c r="R27" s="845" t="s">
        <v>9043</v>
      </c>
      <c r="S27" s="845" t="s">
        <v>4171</v>
      </c>
      <c r="T27" s="560"/>
      <c r="U27" s="560" t="s">
        <v>9222</v>
      </c>
      <c r="V27" s="560"/>
      <c r="W27" s="113"/>
      <c r="X27" s="856"/>
      <c r="Y27" s="856"/>
      <c r="Z27" s="845"/>
      <c r="AA27" s="360"/>
      <c r="AB27" s="113"/>
      <c r="AC27" s="856"/>
      <c r="AD27" s="856"/>
      <c r="AE27" s="845"/>
      <c r="AF27" s="360"/>
      <c r="AG27" s="113"/>
      <c r="AH27" s="856"/>
      <c r="AI27" s="856"/>
      <c r="AJ27" s="845"/>
      <c r="AK27" s="360"/>
    </row>
    <row r="28" spans="1:37" s="796" customFormat="1">
      <c r="A28" s="844" t="s">
        <v>5055</v>
      </c>
      <c r="B28" s="845" t="s">
        <v>8960</v>
      </c>
      <c r="C28" s="845" t="s">
        <v>8572</v>
      </c>
      <c r="D28" s="845" t="s">
        <v>4171</v>
      </c>
      <c r="E28" s="845" t="s">
        <v>2621</v>
      </c>
      <c r="F28" s="243" t="s">
        <v>8960</v>
      </c>
      <c r="G28" s="243" t="s">
        <v>8572</v>
      </c>
      <c r="H28" s="243" t="s">
        <v>3215</v>
      </c>
      <c r="I28" s="243" t="s">
        <v>2111</v>
      </c>
      <c r="J28" s="560"/>
      <c r="K28" s="850" t="s">
        <v>2622</v>
      </c>
      <c r="L28" s="560"/>
      <c r="M28" s="560"/>
      <c r="N28" s="560" t="s">
        <v>4189</v>
      </c>
      <c r="O28" s="1161" t="s">
        <v>8258</v>
      </c>
      <c r="P28" s="416" t="s">
        <v>1063</v>
      </c>
      <c r="Q28" s="845" t="s">
        <v>8960</v>
      </c>
      <c r="R28" s="845" t="s">
        <v>8572</v>
      </c>
      <c r="S28" s="845" t="s">
        <v>4171</v>
      </c>
      <c r="T28" s="560"/>
      <c r="U28" s="560" t="s">
        <v>8968</v>
      </c>
      <c r="V28" s="560"/>
      <c r="W28" s="63" t="s">
        <v>12034</v>
      </c>
      <c r="X28" s="360" t="s">
        <v>8960</v>
      </c>
      <c r="Y28" s="360" t="s">
        <v>8572</v>
      </c>
      <c r="Z28" s="360" t="s">
        <v>6099</v>
      </c>
      <c r="AA28" s="360" t="s">
        <v>8514</v>
      </c>
      <c r="AB28" s="63" t="s">
        <v>12035</v>
      </c>
      <c r="AC28" s="360" t="s">
        <v>8960</v>
      </c>
      <c r="AD28" s="360" t="s">
        <v>8572</v>
      </c>
      <c r="AE28" s="360" t="s">
        <v>6099</v>
      </c>
      <c r="AF28" s="360" t="s">
        <v>8514</v>
      </c>
      <c r="AG28" s="62" t="s">
        <v>12036</v>
      </c>
      <c r="AH28" s="360" t="s">
        <v>8960</v>
      </c>
      <c r="AI28" s="360" t="s">
        <v>8572</v>
      </c>
      <c r="AJ28" s="360" t="s">
        <v>6099</v>
      </c>
      <c r="AK28" s="360" t="s">
        <v>8514</v>
      </c>
    </row>
    <row r="29" spans="1:37" s="796" customFormat="1">
      <c r="A29" s="844" t="s">
        <v>5061</v>
      </c>
      <c r="B29" s="845" t="s">
        <v>9065</v>
      </c>
      <c r="C29" s="845" t="s">
        <v>9066</v>
      </c>
      <c r="D29" s="845" t="s">
        <v>4171</v>
      </c>
      <c r="E29" s="845" t="s">
        <v>2621</v>
      </c>
      <c r="F29" s="243" t="s">
        <v>9065</v>
      </c>
      <c r="G29" s="243" t="s">
        <v>9066</v>
      </c>
      <c r="H29" s="243" t="s">
        <v>3215</v>
      </c>
      <c r="I29" s="243" t="s">
        <v>2111</v>
      </c>
      <c r="J29" s="560"/>
      <c r="K29" s="850" t="s">
        <v>2622</v>
      </c>
      <c r="L29" s="560"/>
      <c r="M29" s="560"/>
      <c r="N29" s="560" t="s">
        <v>188</v>
      </c>
      <c r="O29" s="1161" t="s">
        <v>8258</v>
      </c>
      <c r="P29" s="416" t="s">
        <v>1063</v>
      </c>
      <c r="Q29" s="845" t="s">
        <v>9065</v>
      </c>
      <c r="R29" s="845" t="s">
        <v>9066</v>
      </c>
      <c r="S29" s="845" t="s">
        <v>4171</v>
      </c>
      <c r="T29" s="560"/>
      <c r="U29" s="560" t="s">
        <v>9226</v>
      </c>
      <c r="V29" s="560"/>
      <c r="W29" s="113"/>
      <c r="X29" s="360"/>
      <c r="Y29" s="360"/>
      <c r="Z29" s="845"/>
      <c r="AA29" s="360"/>
      <c r="AB29" s="113"/>
      <c r="AC29" s="360"/>
      <c r="AD29" s="360"/>
      <c r="AE29" s="845"/>
      <c r="AF29" s="360"/>
      <c r="AG29" s="113"/>
      <c r="AH29" s="360"/>
      <c r="AI29" s="360"/>
      <c r="AJ29" s="845"/>
      <c r="AK29" s="360"/>
    </row>
    <row r="30" spans="1:37" s="796" customFormat="1">
      <c r="A30" s="844" t="s">
        <v>5067</v>
      </c>
      <c r="B30" s="845" t="s">
        <v>9355</v>
      </c>
      <c r="C30" s="845" t="s">
        <v>8576</v>
      </c>
      <c r="D30" s="845" t="s">
        <v>4171</v>
      </c>
      <c r="E30" s="845" t="s">
        <v>2621</v>
      </c>
      <c r="F30" s="243" t="s">
        <v>9355</v>
      </c>
      <c r="G30" s="243" t="s">
        <v>8576</v>
      </c>
      <c r="H30" s="243" t="s">
        <v>3215</v>
      </c>
      <c r="I30" s="243" t="s">
        <v>2111</v>
      </c>
      <c r="J30" s="560"/>
      <c r="K30" s="850" t="s">
        <v>2622</v>
      </c>
      <c r="L30" s="560"/>
      <c r="M30" s="560"/>
      <c r="N30" s="560" t="s">
        <v>4189</v>
      </c>
      <c r="O30" s="1161" t="s">
        <v>8258</v>
      </c>
      <c r="P30" s="416" t="s">
        <v>1063</v>
      </c>
      <c r="Q30" s="845" t="s">
        <v>9355</v>
      </c>
      <c r="R30" s="845" t="s">
        <v>8576</v>
      </c>
      <c r="S30" s="845" t="s">
        <v>4171</v>
      </c>
      <c r="T30" s="560"/>
      <c r="U30" s="560" t="s">
        <v>9370</v>
      </c>
      <c r="V30" s="560"/>
      <c r="W30" s="63" t="s">
        <v>12034</v>
      </c>
      <c r="X30" s="360" t="s">
        <v>9355</v>
      </c>
      <c r="Y30" s="360" t="s">
        <v>11980</v>
      </c>
      <c r="Z30" s="845" t="s">
        <v>6099</v>
      </c>
      <c r="AA30" s="360" t="s">
        <v>8514</v>
      </c>
      <c r="AB30" s="63" t="s">
        <v>12035</v>
      </c>
      <c r="AC30" s="360" t="s">
        <v>9355</v>
      </c>
      <c r="AD30" s="360" t="s">
        <v>11980</v>
      </c>
      <c r="AE30" s="845" t="s">
        <v>6099</v>
      </c>
      <c r="AF30" s="360" t="s">
        <v>8514</v>
      </c>
      <c r="AG30" s="62" t="s">
        <v>12036</v>
      </c>
      <c r="AH30" s="360" t="s">
        <v>9355</v>
      </c>
      <c r="AI30" s="360" t="s">
        <v>11980</v>
      </c>
      <c r="AJ30" s="845" t="s">
        <v>6099</v>
      </c>
      <c r="AK30" s="360" t="s">
        <v>8514</v>
      </c>
    </row>
    <row r="31" spans="1:37" s="796" customFormat="1">
      <c r="K31" s="1023"/>
    </row>
    <row r="32" spans="1:37" s="796" customFormat="1">
      <c r="K32" s="1023"/>
    </row>
    <row r="33" spans="11:11" s="796" customFormat="1">
      <c r="K33" s="1023"/>
    </row>
    <row r="34" spans="11:11" s="796" customFormat="1">
      <c r="K34" s="1023"/>
    </row>
    <row r="35" spans="11:11" s="796" customFormat="1">
      <c r="K35" s="1023"/>
    </row>
    <row r="36" spans="11:11" s="796" customFormat="1">
      <c r="K36" s="1023"/>
    </row>
    <row r="37" spans="11:11" s="796" customFormat="1">
      <c r="K37" s="1023"/>
    </row>
  </sheetData>
  <phoneticPr fontId="5" type="noConversion"/>
  <dataValidations count="4">
    <dataValidation type="list" allowBlank="1" showInputMessage="1" showErrorMessage="1" sqref="B6" xr:uid="{00000000-0002-0000-A900-000000000000}">
      <formula1>"Mi: Minute,H: Hour,D: Daily,W: Weekly,M: Monthly,Y: Yearly"</formula1>
    </dataValidation>
    <dataValidation type="list" allowBlank="1" showInputMessage="1" showErrorMessage="1" sqref="B7 B9 O7:O9" xr:uid="{00000000-0002-0000-A900-000001000000}">
      <formula1>"替换,追加"</formula1>
    </dataValidation>
    <dataValidation type="list" allowBlank="1" showInputMessage="1" showErrorMessage="1" sqref="N12:N30" xr:uid="{00000000-0002-0000-A900-000002000000}">
      <formula1>"匹配,基线特有,本地扩充,废弃"</formula1>
    </dataValidation>
    <dataValidation type="list" allowBlank="1" showInputMessage="1" showErrorMessage="1" sqref="R4:R6" xr:uid="{00000000-0002-0000-A900-000003000000}">
      <formula1>"left join,inner join,union,union all"</formula1>
    </dataValidation>
  </dataValidations>
  <pageMargins left="0.75" right="0.75" top="1" bottom="1" header="0.51180555555555596" footer="0.51180555555555596"/>
  <pageSetup paperSize="9" orientation="portrait"/>
  <legacyDrawing r:id="rId1"/>
</worksheet>
</file>

<file path=xl/worksheets/sheet1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AA51"/>
  <sheetViews>
    <sheetView topLeftCell="A9" workbookViewId="0"/>
  </sheetViews>
  <sheetFormatPr defaultColWidth="9" defaultRowHeight="15.6"/>
  <cols>
    <col min="1" max="1" width="8.109375" style="741" customWidth="1"/>
    <col min="2" max="2" width="22.44140625" style="64" customWidth="1"/>
    <col min="3" max="3" width="17.77734375" style="64" customWidth="1"/>
    <col min="4" max="4" width="15.109375" style="64" customWidth="1"/>
    <col min="5" max="5" width="12" style="64" customWidth="1"/>
    <col min="6" max="6" width="29.109375" style="64" customWidth="1"/>
    <col min="7" max="9" width="12" style="64" customWidth="1"/>
    <col min="10" max="10" width="7.88671875" style="64" customWidth="1"/>
    <col min="11" max="13" width="4.6640625" style="64" customWidth="1"/>
    <col min="14" max="14" width="11.21875" style="64" customWidth="1"/>
    <col min="15" max="15" width="9" style="64" hidden="1" customWidth="1"/>
    <col min="16" max="16" width="19.44140625" style="64" hidden="1" customWidth="1"/>
    <col min="17" max="17" width="21.77734375" style="64" hidden="1" customWidth="1"/>
    <col min="18" max="18" width="14.44140625" style="64" hidden="1" customWidth="1"/>
    <col min="19" max="19" width="12.33203125" style="64" hidden="1" customWidth="1"/>
    <col min="20" max="20" width="11.21875" style="64" hidden="1" customWidth="1"/>
    <col min="21" max="21" width="15.109375" style="64" hidden="1" customWidth="1"/>
    <col min="22" max="22" width="9" style="64" hidden="1" customWidth="1"/>
    <col min="23" max="23" width="16" style="64" customWidth="1"/>
    <col min="24" max="24" width="18.44140625" style="64" customWidth="1"/>
    <col min="25" max="25" width="14.88671875" style="64" customWidth="1"/>
    <col min="26" max="26" width="13.77734375" style="64" customWidth="1"/>
    <col min="27" max="27" width="11.21875" style="64" customWidth="1"/>
    <col min="28" max="16384" width="9" style="741"/>
  </cols>
  <sheetData>
    <row r="1" spans="1:27" s="64" customFormat="1">
      <c r="A1" s="233" t="str">
        <f>HYPERLINK("#目录!A1","返回")</f>
        <v>返回</v>
      </c>
      <c r="B1" s="3"/>
      <c r="C1" s="3"/>
      <c r="D1" s="3"/>
      <c r="E1" s="3"/>
      <c r="F1" s="3"/>
      <c r="G1" s="3"/>
      <c r="H1" s="3"/>
      <c r="I1" s="3"/>
      <c r="J1" s="3"/>
      <c r="K1" s="3"/>
      <c r="L1" s="3"/>
      <c r="M1" s="3"/>
      <c r="N1" s="3"/>
      <c r="O1" s="3"/>
      <c r="P1" s="3"/>
      <c r="Q1" s="3"/>
      <c r="R1" s="3"/>
      <c r="S1" s="3"/>
      <c r="T1" s="3"/>
      <c r="U1" s="3"/>
      <c r="V1" s="3"/>
      <c r="W1" s="52"/>
      <c r="X1" s="52"/>
      <c r="Y1" s="52"/>
      <c r="Z1" s="52"/>
      <c r="AA1" s="52"/>
    </row>
    <row r="2" spans="1:27" s="64" customFormat="1">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64" customFormat="1">
      <c r="A3" s="6" t="s">
        <v>2040</v>
      </c>
      <c r="B3" s="416" t="s">
        <v>1077</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64" customFormat="1">
      <c r="A4" s="9" t="s">
        <v>2042</v>
      </c>
      <c r="B4" s="416" t="s">
        <v>1076</v>
      </c>
      <c r="C4" s="8"/>
      <c r="D4" s="8"/>
      <c r="E4" s="8"/>
      <c r="F4" s="8"/>
      <c r="G4" s="8"/>
      <c r="H4" s="8"/>
      <c r="I4" s="8"/>
      <c r="J4" s="8"/>
      <c r="K4" s="8"/>
      <c r="L4" s="8"/>
      <c r="M4" s="8"/>
      <c r="N4" s="8"/>
      <c r="O4" s="38"/>
      <c r="P4" s="39"/>
      <c r="Q4" s="40"/>
      <c r="R4" s="41"/>
      <c r="S4" s="42"/>
      <c r="T4" s="42"/>
      <c r="U4" s="42"/>
      <c r="V4" s="61"/>
      <c r="W4" s="1151" t="s">
        <v>2301</v>
      </c>
      <c r="X4" s="1151" t="s">
        <v>1079</v>
      </c>
      <c r="Y4" s="42"/>
      <c r="Z4" s="61"/>
      <c r="AA4" s="42"/>
    </row>
    <row r="5" spans="1:27" s="64" customFormat="1">
      <c r="A5" s="9" t="s">
        <v>2041</v>
      </c>
      <c r="B5" s="11" t="s">
        <v>2043</v>
      </c>
      <c r="C5" s="8"/>
      <c r="D5" s="8"/>
      <c r="E5" s="8"/>
      <c r="F5" s="8"/>
      <c r="G5" s="8"/>
      <c r="H5" s="8"/>
      <c r="I5" s="8"/>
      <c r="J5" s="8"/>
      <c r="K5" s="8"/>
      <c r="L5" s="8"/>
      <c r="M5" s="8"/>
      <c r="N5" s="8"/>
      <c r="O5" s="43"/>
      <c r="P5" s="42"/>
      <c r="Q5" s="42"/>
      <c r="R5" s="41"/>
      <c r="S5" s="42"/>
      <c r="T5" s="42"/>
      <c r="U5" s="42"/>
      <c r="V5" s="61"/>
      <c r="W5" s="43"/>
      <c r="X5" s="42"/>
      <c r="Y5" s="42"/>
      <c r="Z5" s="61"/>
      <c r="AA5" s="42"/>
    </row>
    <row r="6" spans="1:27" s="64" customFormat="1">
      <c r="A6" s="9" t="s">
        <v>2044</v>
      </c>
      <c r="B6" s="12" t="s">
        <v>2303</v>
      </c>
      <c r="C6" s="8"/>
      <c r="D6" s="8"/>
      <c r="E6" s="8"/>
      <c r="F6" s="8"/>
      <c r="G6" s="8"/>
      <c r="H6" s="8"/>
      <c r="I6" s="8"/>
      <c r="J6" s="8"/>
      <c r="K6" s="8"/>
      <c r="L6" s="8"/>
      <c r="M6" s="8"/>
      <c r="N6" s="8"/>
      <c r="O6" s="43"/>
      <c r="P6" s="42"/>
      <c r="Q6" s="42"/>
      <c r="R6" s="41"/>
      <c r="S6" s="42"/>
      <c r="T6" s="42"/>
      <c r="U6" s="42"/>
      <c r="V6" s="61"/>
      <c r="W6" s="43"/>
      <c r="X6" s="42"/>
      <c r="Y6" s="42"/>
      <c r="Z6" s="61"/>
      <c r="AA6" s="42"/>
    </row>
    <row r="7" spans="1:27" s="64" customFormat="1">
      <c r="A7" s="9" t="s">
        <v>2046</v>
      </c>
      <c r="B7" s="13" t="s">
        <v>2047</v>
      </c>
      <c r="C7" s="8"/>
      <c r="D7" s="8"/>
      <c r="E7" s="8"/>
      <c r="F7" s="8"/>
      <c r="G7" s="8"/>
      <c r="H7" s="8"/>
      <c r="I7" s="8"/>
      <c r="J7" s="8"/>
      <c r="K7" s="8"/>
      <c r="L7" s="8"/>
      <c r="M7" s="8"/>
      <c r="N7" s="8"/>
      <c r="O7" s="43"/>
      <c r="P7" s="42"/>
      <c r="Q7" s="42"/>
      <c r="R7" s="42"/>
      <c r="S7" s="42"/>
      <c r="T7" s="42"/>
      <c r="U7" s="42"/>
      <c r="V7" s="61"/>
      <c r="W7" s="43"/>
      <c r="X7" s="40"/>
      <c r="Y7" s="42"/>
      <c r="Z7" s="61"/>
      <c r="AA7" s="42"/>
    </row>
    <row r="8" spans="1:27" s="64" customFormat="1">
      <c r="A8" s="9" t="s">
        <v>2048</v>
      </c>
      <c r="B8" s="11"/>
      <c r="C8" s="8"/>
      <c r="D8" s="8"/>
      <c r="E8" s="8"/>
      <c r="F8" s="8"/>
      <c r="G8" s="8"/>
      <c r="H8" s="8"/>
      <c r="I8" s="8"/>
      <c r="J8" s="8"/>
      <c r="K8" s="8"/>
      <c r="L8" s="8"/>
      <c r="M8" s="8"/>
      <c r="N8" s="8"/>
      <c r="O8" s="43"/>
      <c r="P8" s="42"/>
      <c r="Q8" s="42"/>
      <c r="R8" s="42"/>
      <c r="S8" s="42"/>
      <c r="T8" s="42"/>
      <c r="U8" s="42"/>
      <c r="V8" s="61"/>
      <c r="W8" s="43"/>
      <c r="X8" s="40"/>
      <c r="Y8" s="42"/>
      <c r="Z8" s="61"/>
      <c r="AA8" s="42"/>
    </row>
    <row r="9" spans="1:27" s="64" customFormat="1">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64" customFormat="1">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s="64" customFormat="1">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414" t="s">
        <v>2063</v>
      </c>
    </row>
    <row r="12" spans="1:27" s="64" customFormat="1">
      <c r="A12" s="1144" t="s">
        <v>5025</v>
      </c>
      <c r="B12" s="572" t="s">
        <v>2304</v>
      </c>
      <c r="C12" s="680" t="s">
        <v>2670</v>
      </c>
      <c r="D12" s="680" t="s">
        <v>2078</v>
      </c>
      <c r="E12" s="680" t="s">
        <v>2307</v>
      </c>
      <c r="F12" s="243" t="s">
        <v>2304</v>
      </c>
      <c r="G12" s="243" t="s">
        <v>2670</v>
      </c>
      <c r="H12" s="243" t="s">
        <v>2078</v>
      </c>
      <c r="I12" s="243" t="s">
        <v>2079</v>
      </c>
      <c r="J12" s="113"/>
      <c r="K12" s="113"/>
      <c r="L12" s="113"/>
      <c r="M12" s="113"/>
      <c r="N12" s="560" t="s">
        <v>4189</v>
      </c>
      <c r="O12" s="884"/>
      <c r="P12" s="42"/>
      <c r="Q12" s="42"/>
      <c r="R12" s="1152"/>
      <c r="S12" s="1152" t="str">
        <f>IF(LEFT(B6,1)="D","yyyymmdd","yyyymm")</f>
        <v>yyyymmdd</v>
      </c>
      <c r="T12" s="42"/>
      <c r="U12" s="42"/>
      <c r="V12" s="42"/>
      <c r="W12" s="1151" t="s">
        <v>1079</v>
      </c>
      <c r="X12" s="1151" t="s">
        <v>2304</v>
      </c>
      <c r="Y12" s="1151" t="s">
        <v>2671</v>
      </c>
      <c r="Z12" s="1151" t="s">
        <v>2272</v>
      </c>
      <c r="AA12" s="1160"/>
    </row>
    <row r="13" spans="1:27" s="64" customFormat="1">
      <c r="A13" s="1144" t="s">
        <v>5026</v>
      </c>
      <c r="B13" s="573" t="s">
        <v>2238</v>
      </c>
      <c r="C13" s="573" t="s">
        <v>2675</v>
      </c>
      <c r="D13" s="573" t="s">
        <v>2811</v>
      </c>
      <c r="E13" s="571" t="str">
        <f>IF(LEFT(LOWER(D13),1)="d","datetime",IF(LEFT(LOWER(D13),1)="n","long",IF(LEFT(LOWER(D13),1)="v","string",IF(LEFT(LOWER(D13),1)="c","string"))))</f>
        <v>string</v>
      </c>
      <c r="F13" s="308" t="s">
        <v>105</v>
      </c>
      <c r="G13" s="308" t="s">
        <v>2239</v>
      </c>
      <c r="H13" s="243" t="s">
        <v>3175</v>
      </c>
      <c r="I13" s="243" t="s">
        <v>2241</v>
      </c>
      <c r="J13" s="1136"/>
      <c r="K13" s="1136"/>
      <c r="L13" s="1136"/>
      <c r="M13" s="1136"/>
      <c r="N13" s="1136"/>
      <c r="O13" s="883" t="s">
        <v>4149</v>
      </c>
      <c r="P13" s="1146"/>
      <c r="Q13" s="1146" t="s">
        <v>5653</v>
      </c>
      <c r="R13" s="1146" t="s">
        <v>4941</v>
      </c>
      <c r="S13" s="1146" t="s">
        <v>2096</v>
      </c>
      <c r="T13" s="1146"/>
      <c r="U13" s="1146" t="s">
        <v>4941</v>
      </c>
      <c r="V13" s="1147"/>
      <c r="W13" s="1151" t="s">
        <v>1079</v>
      </c>
      <c r="X13" s="1151" t="s">
        <v>2238</v>
      </c>
      <c r="Y13" s="1151" t="s">
        <v>2675</v>
      </c>
      <c r="Z13" s="1151" t="s">
        <v>2811</v>
      </c>
      <c r="AA13" s="607"/>
    </row>
    <row r="14" spans="1:27" s="64" customFormat="1" ht="22.8">
      <c r="A14" s="1144" t="s">
        <v>5027</v>
      </c>
      <c r="B14" s="573" t="s">
        <v>12040</v>
      </c>
      <c r="C14" s="573" t="s">
        <v>12041</v>
      </c>
      <c r="D14" s="573" t="s">
        <v>2084</v>
      </c>
      <c r="E14" s="571" t="s">
        <v>2108</v>
      </c>
      <c r="F14" s="243" t="s">
        <v>12040</v>
      </c>
      <c r="G14" s="308" t="s">
        <v>12042</v>
      </c>
      <c r="H14" s="243" t="s">
        <v>3513</v>
      </c>
      <c r="I14" s="243" t="s">
        <v>2108</v>
      </c>
      <c r="J14" s="845"/>
      <c r="K14" s="1136"/>
      <c r="L14" s="1136"/>
      <c r="M14" s="1136"/>
      <c r="N14" s="1136"/>
      <c r="O14" s="883"/>
      <c r="P14" s="1146"/>
      <c r="Q14" s="845" t="s">
        <v>2475</v>
      </c>
      <c r="R14" s="1158" t="s">
        <v>12043</v>
      </c>
      <c r="S14" s="845" t="s">
        <v>2096</v>
      </c>
      <c r="T14" s="845"/>
      <c r="U14" s="1153" t="s">
        <v>12044</v>
      </c>
      <c r="V14" s="1147"/>
      <c r="W14" s="1151" t="s">
        <v>1079</v>
      </c>
      <c r="X14" s="1151" t="s">
        <v>12040</v>
      </c>
      <c r="Y14" s="1151" t="s">
        <v>12041</v>
      </c>
      <c r="Z14" s="1151" t="s">
        <v>2084</v>
      </c>
      <c r="AA14" s="607"/>
    </row>
    <row r="15" spans="1:27" s="64" customFormat="1">
      <c r="A15" s="1144" t="s">
        <v>5028</v>
      </c>
      <c r="B15" s="573" t="s">
        <v>12045</v>
      </c>
      <c r="C15" s="573" t="s">
        <v>12046</v>
      </c>
      <c r="D15" s="573" t="s">
        <v>2084</v>
      </c>
      <c r="E15" s="571" t="s">
        <v>2621</v>
      </c>
      <c r="F15" s="243" t="s">
        <v>12047</v>
      </c>
      <c r="G15" s="308" t="s">
        <v>12048</v>
      </c>
      <c r="H15" s="243" t="s">
        <v>3215</v>
      </c>
      <c r="I15" s="243" t="s">
        <v>2111</v>
      </c>
      <c r="J15" s="845"/>
      <c r="K15" s="1136"/>
      <c r="L15" s="1136"/>
      <c r="M15" s="1136"/>
      <c r="N15" s="1136"/>
      <c r="O15" s="883"/>
      <c r="P15" s="1146"/>
      <c r="Q15" s="1146"/>
      <c r="R15" s="1146"/>
      <c r="S15" s="1146"/>
      <c r="T15" s="1146"/>
      <c r="U15" s="1146"/>
      <c r="V15" s="1147"/>
      <c r="W15" s="1151" t="s">
        <v>1079</v>
      </c>
      <c r="X15" s="1151" t="s">
        <v>12045</v>
      </c>
      <c r="Y15" s="1151" t="s">
        <v>12046</v>
      </c>
      <c r="Z15" s="1151" t="s">
        <v>2084</v>
      </c>
      <c r="AA15" s="607"/>
    </row>
    <row r="16" spans="1:27" s="64" customFormat="1">
      <c r="A16" s="1144" t="s">
        <v>5030</v>
      </c>
      <c r="B16" s="573" t="s">
        <v>12049</v>
      </c>
      <c r="C16" s="573" t="s">
        <v>12050</v>
      </c>
      <c r="D16" s="573" t="s">
        <v>2084</v>
      </c>
      <c r="E16" s="571" t="s">
        <v>2108</v>
      </c>
      <c r="F16" s="243" t="s">
        <v>12049</v>
      </c>
      <c r="G16" s="308" t="s">
        <v>12051</v>
      </c>
      <c r="H16" s="243" t="s">
        <v>3513</v>
      </c>
      <c r="I16" s="243" t="s">
        <v>2108</v>
      </c>
      <c r="J16" s="845"/>
      <c r="K16" s="1136"/>
      <c r="L16" s="1136"/>
      <c r="M16" s="1136"/>
      <c r="N16" s="1136"/>
      <c r="O16" s="883"/>
      <c r="P16" s="1146"/>
      <c r="Q16" s="1146"/>
      <c r="R16" s="1146"/>
      <c r="S16" s="1146"/>
      <c r="T16" s="1146"/>
      <c r="U16" s="1146"/>
      <c r="V16" s="1147"/>
      <c r="W16" s="1151" t="s">
        <v>1079</v>
      </c>
      <c r="X16" s="1151" t="s">
        <v>12049</v>
      </c>
      <c r="Y16" s="1151" t="s">
        <v>12050</v>
      </c>
      <c r="Z16" s="1151" t="s">
        <v>2084</v>
      </c>
      <c r="AA16" s="607"/>
    </row>
    <row r="17" spans="1:27" s="64" customFormat="1">
      <c r="A17" s="1144" t="s">
        <v>5031</v>
      </c>
      <c r="B17" s="573" t="s">
        <v>12052</v>
      </c>
      <c r="C17" s="573" t="s">
        <v>12053</v>
      </c>
      <c r="D17" s="573" t="s">
        <v>2084</v>
      </c>
      <c r="E17" s="571" t="s">
        <v>2621</v>
      </c>
      <c r="F17" s="243" t="s">
        <v>12054</v>
      </c>
      <c r="G17" s="243" t="s">
        <v>12053</v>
      </c>
      <c r="H17" s="243" t="s">
        <v>3215</v>
      </c>
      <c r="I17" s="243" t="s">
        <v>2111</v>
      </c>
      <c r="J17" s="845"/>
      <c r="K17" s="1136"/>
      <c r="L17" s="1136"/>
      <c r="M17" s="1136"/>
      <c r="N17" s="1136"/>
      <c r="O17" s="883"/>
      <c r="P17" s="1146"/>
      <c r="Q17" s="1146"/>
      <c r="R17" s="1146"/>
      <c r="S17" s="1146"/>
      <c r="T17" s="1146"/>
      <c r="U17" s="1153"/>
      <c r="V17" s="1147"/>
      <c r="W17" s="1151" t="s">
        <v>1079</v>
      </c>
      <c r="X17" s="1151" t="s">
        <v>12052</v>
      </c>
      <c r="Y17" s="1151" t="s">
        <v>12053</v>
      </c>
      <c r="Z17" s="1151" t="s">
        <v>2084</v>
      </c>
      <c r="AA17" s="607"/>
    </row>
    <row r="18" spans="1:27" s="64" customFormat="1">
      <c r="A18" s="1144" t="s">
        <v>5032</v>
      </c>
      <c r="B18" s="573" t="s">
        <v>12055</v>
      </c>
      <c r="C18" s="573" t="s">
        <v>12056</v>
      </c>
      <c r="D18" s="573" t="s">
        <v>2084</v>
      </c>
      <c r="E18" s="571" t="s">
        <v>2108</v>
      </c>
      <c r="F18" s="243" t="s">
        <v>12055</v>
      </c>
      <c r="G18" s="308" t="s">
        <v>12057</v>
      </c>
      <c r="H18" s="243" t="s">
        <v>3513</v>
      </c>
      <c r="I18" s="243" t="s">
        <v>2108</v>
      </c>
      <c r="J18" s="845"/>
      <c r="K18" s="1136"/>
      <c r="L18" s="1136"/>
      <c r="M18" s="1136"/>
      <c r="N18" s="1136"/>
      <c r="O18" s="883"/>
      <c r="P18" s="1146"/>
      <c r="Q18" s="1146"/>
      <c r="R18" s="1146"/>
      <c r="S18" s="1146"/>
      <c r="T18" s="1146"/>
      <c r="U18" s="1146"/>
      <c r="V18" s="1147"/>
      <c r="W18" s="1151" t="s">
        <v>1079</v>
      </c>
      <c r="X18" s="1151" t="s">
        <v>12055</v>
      </c>
      <c r="Y18" s="1151" t="s">
        <v>12056</v>
      </c>
      <c r="Z18" s="1151" t="s">
        <v>2084</v>
      </c>
      <c r="AA18" s="607"/>
    </row>
    <row r="19" spans="1:27" s="64" customFormat="1">
      <c r="A19" s="1144" t="s">
        <v>5033</v>
      </c>
      <c r="B19" s="573" t="s">
        <v>12058</v>
      </c>
      <c r="C19" s="573" t="s">
        <v>12059</v>
      </c>
      <c r="D19" s="573" t="s">
        <v>2084</v>
      </c>
      <c r="E19" s="571" t="s">
        <v>2108</v>
      </c>
      <c r="F19" s="243" t="s">
        <v>12058</v>
      </c>
      <c r="G19" s="308" t="s">
        <v>12060</v>
      </c>
      <c r="H19" s="243" t="s">
        <v>3513</v>
      </c>
      <c r="I19" s="243" t="s">
        <v>2108</v>
      </c>
      <c r="J19" s="845"/>
      <c r="K19" s="1136"/>
      <c r="L19" s="1136"/>
      <c r="M19" s="1136"/>
      <c r="N19" s="1136"/>
      <c r="O19" s="883"/>
      <c r="P19" s="1146"/>
      <c r="Q19" s="1146"/>
      <c r="R19" s="1146"/>
      <c r="S19" s="1146"/>
      <c r="T19" s="1154"/>
      <c r="U19" s="1154"/>
      <c r="V19" s="1147"/>
      <c r="W19" s="1159"/>
      <c r="X19" s="1151"/>
      <c r="Y19" s="1151"/>
      <c r="Z19" s="1151"/>
      <c r="AA19" s="607"/>
    </row>
    <row r="20" spans="1:27" s="64" customFormat="1">
      <c r="A20" s="1144" t="s">
        <v>5034</v>
      </c>
      <c r="B20" s="573" t="s">
        <v>12061</v>
      </c>
      <c r="C20" s="573" t="s">
        <v>12062</v>
      </c>
      <c r="D20" s="573" t="s">
        <v>2084</v>
      </c>
      <c r="E20" s="571" t="s">
        <v>2621</v>
      </c>
      <c r="F20" s="243" t="s">
        <v>12061</v>
      </c>
      <c r="G20" s="308" t="s">
        <v>12063</v>
      </c>
      <c r="H20" s="243" t="s">
        <v>3215</v>
      </c>
      <c r="I20" s="243" t="s">
        <v>2111</v>
      </c>
      <c r="J20" s="845"/>
      <c r="K20" s="1136"/>
      <c r="L20" s="1136"/>
      <c r="M20" s="1136"/>
      <c r="N20" s="1136"/>
      <c r="O20" s="883"/>
      <c r="P20" s="1146"/>
      <c r="Q20" s="1146"/>
      <c r="R20" s="1146"/>
      <c r="S20" s="1146"/>
      <c r="T20" s="1147"/>
      <c r="U20" s="1155"/>
      <c r="V20" s="1147"/>
      <c r="W20" s="1159"/>
      <c r="X20" s="1151"/>
      <c r="Y20" s="1151"/>
      <c r="Z20" s="1151"/>
      <c r="AA20" s="607"/>
    </row>
    <row r="21" spans="1:27" s="64" customFormat="1">
      <c r="A21" s="1144" t="s">
        <v>5036</v>
      </c>
      <c r="B21" s="573" t="s">
        <v>12064</v>
      </c>
      <c r="C21" s="573" t="s">
        <v>12065</v>
      </c>
      <c r="D21" s="573" t="s">
        <v>2084</v>
      </c>
      <c r="E21" s="571" t="s">
        <v>2108</v>
      </c>
      <c r="F21" s="243" t="s">
        <v>12064</v>
      </c>
      <c r="G21" s="308" t="s">
        <v>12066</v>
      </c>
      <c r="H21" s="243" t="s">
        <v>3513</v>
      </c>
      <c r="I21" s="243" t="s">
        <v>2108</v>
      </c>
      <c r="J21" s="845"/>
      <c r="K21" s="1136"/>
      <c r="L21" s="1136"/>
      <c r="M21" s="1136"/>
      <c r="N21" s="1136"/>
      <c r="O21" s="883"/>
      <c r="P21" s="1146"/>
      <c r="Q21" s="1146"/>
      <c r="R21" s="1146"/>
      <c r="S21" s="1146"/>
      <c r="T21" s="1147"/>
      <c r="U21" s="1147"/>
      <c r="V21" s="1147"/>
      <c r="W21" s="1151" t="s">
        <v>1079</v>
      </c>
      <c r="X21" s="1151" t="s">
        <v>12064</v>
      </c>
      <c r="Y21" s="1151" t="s">
        <v>12065</v>
      </c>
      <c r="Z21" s="1151" t="s">
        <v>2084</v>
      </c>
      <c r="AA21" s="607"/>
    </row>
    <row r="22" spans="1:27" s="64" customFormat="1">
      <c r="A22" s="1144" t="s">
        <v>5037</v>
      </c>
      <c r="B22" s="573" t="s">
        <v>12067</v>
      </c>
      <c r="C22" s="573" t="s">
        <v>12068</v>
      </c>
      <c r="D22" s="573" t="s">
        <v>2084</v>
      </c>
      <c r="E22" s="571" t="s">
        <v>2108</v>
      </c>
      <c r="F22" s="243" t="s">
        <v>12067</v>
      </c>
      <c r="G22" s="308" t="s">
        <v>12069</v>
      </c>
      <c r="H22" s="243" t="s">
        <v>3513</v>
      </c>
      <c r="I22" s="243" t="s">
        <v>2108</v>
      </c>
      <c r="J22" s="845"/>
      <c r="K22" s="1136"/>
      <c r="L22" s="1136"/>
      <c r="M22" s="1136"/>
      <c r="N22" s="1136"/>
      <c r="O22" s="883"/>
      <c r="P22" s="1146"/>
      <c r="Q22" s="1146"/>
      <c r="R22" s="1146"/>
      <c r="S22" s="1146"/>
      <c r="T22" s="1147"/>
      <c r="U22" s="1147"/>
      <c r="V22" s="1147"/>
      <c r="W22" s="1151" t="s">
        <v>1079</v>
      </c>
      <c r="X22" s="1151" t="s">
        <v>12067</v>
      </c>
      <c r="Y22" s="1151" t="s">
        <v>12068</v>
      </c>
      <c r="Z22" s="1151" t="s">
        <v>2084</v>
      </c>
      <c r="AA22" s="607"/>
    </row>
    <row r="23" spans="1:27" s="64" customFormat="1">
      <c r="A23" s="1144" t="s">
        <v>5038</v>
      </c>
      <c r="B23" s="573" t="s">
        <v>12070</v>
      </c>
      <c r="C23" s="573" t="s">
        <v>12071</v>
      </c>
      <c r="D23" s="573" t="s">
        <v>2084</v>
      </c>
      <c r="E23" s="571" t="s">
        <v>2108</v>
      </c>
      <c r="F23" s="243" t="s">
        <v>12070</v>
      </c>
      <c r="G23" s="308" t="s">
        <v>12072</v>
      </c>
      <c r="H23" s="243" t="s">
        <v>3513</v>
      </c>
      <c r="I23" s="243" t="s">
        <v>2108</v>
      </c>
      <c r="J23" s="845"/>
      <c r="K23" s="1136"/>
      <c r="L23" s="1136"/>
      <c r="M23" s="1136"/>
      <c r="N23" s="1136"/>
      <c r="O23" s="883"/>
      <c r="P23" s="1146"/>
      <c r="Q23" s="1146"/>
      <c r="R23" s="1146"/>
      <c r="S23" s="1146"/>
      <c r="T23" s="1147"/>
      <c r="U23" s="1147"/>
      <c r="V23" s="1147"/>
      <c r="W23" s="1151" t="s">
        <v>1079</v>
      </c>
      <c r="X23" s="1151" t="s">
        <v>12070</v>
      </c>
      <c r="Y23" s="1151" t="s">
        <v>12071</v>
      </c>
      <c r="Z23" s="1151" t="s">
        <v>2084</v>
      </c>
      <c r="AA23" s="607"/>
    </row>
    <row r="24" spans="1:27" s="64" customFormat="1">
      <c r="A24" s="1144" t="s">
        <v>5040</v>
      </c>
      <c r="B24" s="573" t="s">
        <v>12073</v>
      </c>
      <c r="C24" s="573" t="s">
        <v>12074</v>
      </c>
      <c r="D24" s="573" t="s">
        <v>2084</v>
      </c>
      <c r="E24" s="571" t="s">
        <v>2621</v>
      </c>
      <c r="F24" s="243" t="s">
        <v>12075</v>
      </c>
      <c r="G24" s="243" t="s">
        <v>12074</v>
      </c>
      <c r="H24" s="243" t="s">
        <v>3215</v>
      </c>
      <c r="I24" s="243" t="s">
        <v>2111</v>
      </c>
      <c r="J24" s="845"/>
      <c r="K24" s="1136"/>
      <c r="L24" s="1136"/>
      <c r="M24" s="1136"/>
      <c r="N24" s="1136"/>
      <c r="O24" s="883"/>
      <c r="P24" s="1146"/>
      <c r="Q24" s="1146"/>
      <c r="R24" s="1146"/>
      <c r="S24" s="1146"/>
      <c r="T24" s="1147"/>
      <c r="U24" s="1147"/>
      <c r="V24" s="1147"/>
      <c r="W24" s="1151" t="s">
        <v>1079</v>
      </c>
      <c r="X24" s="1151" t="s">
        <v>12073</v>
      </c>
      <c r="Y24" s="1151" t="s">
        <v>12074</v>
      </c>
      <c r="Z24" s="1151" t="s">
        <v>2084</v>
      </c>
      <c r="AA24" s="607"/>
    </row>
    <row r="25" spans="1:27" s="64" customFormat="1">
      <c r="A25" s="1144" t="s">
        <v>5041</v>
      </c>
      <c r="B25" s="573" t="s">
        <v>9065</v>
      </c>
      <c r="C25" s="573" t="s">
        <v>12076</v>
      </c>
      <c r="D25" s="573" t="s">
        <v>2084</v>
      </c>
      <c r="E25" s="571" t="s">
        <v>2621</v>
      </c>
      <c r="F25" s="243" t="s">
        <v>9065</v>
      </c>
      <c r="G25" s="308" t="s">
        <v>9066</v>
      </c>
      <c r="H25" s="243" t="s">
        <v>6099</v>
      </c>
      <c r="I25" s="243" t="s">
        <v>2111</v>
      </c>
      <c r="J25" s="845"/>
      <c r="K25" s="1136"/>
      <c r="L25" s="1136"/>
      <c r="M25" s="1136"/>
      <c r="N25" s="1136"/>
      <c r="O25" s="883"/>
      <c r="P25" s="1146"/>
      <c r="Q25" s="1146"/>
      <c r="R25" s="1146"/>
      <c r="S25" s="1146"/>
      <c r="T25" s="1147"/>
      <c r="U25" s="1147"/>
      <c r="V25" s="1147"/>
      <c r="W25" s="1159"/>
      <c r="X25" s="1151"/>
      <c r="Y25" s="1151"/>
      <c r="Z25" s="1151"/>
      <c r="AA25" s="607"/>
    </row>
    <row r="26" spans="1:27" s="64" customFormat="1">
      <c r="A26" s="1144" t="s">
        <v>5045</v>
      </c>
      <c r="B26" s="573" t="s">
        <v>12077</v>
      </c>
      <c r="C26" s="573" t="s">
        <v>12078</v>
      </c>
      <c r="D26" s="573" t="s">
        <v>2084</v>
      </c>
      <c r="E26" s="571" t="s">
        <v>2621</v>
      </c>
      <c r="F26" s="243" t="s">
        <v>12079</v>
      </c>
      <c r="G26" s="243" t="s">
        <v>12078</v>
      </c>
      <c r="H26" s="243" t="s">
        <v>3513</v>
      </c>
      <c r="I26" s="243" t="s">
        <v>2111</v>
      </c>
      <c r="J26" s="845"/>
      <c r="K26" s="1136"/>
      <c r="L26" s="1136"/>
      <c r="M26" s="1136"/>
      <c r="N26" s="1136"/>
      <c r="O26" s="883"/>
      <c r="P26" s="1146"/>
      <c r="Q26" s="1146"/>
      <c r="R26" s="1146"/>
      <c r="S26" s="1146"/>
      <c r="T26" s="1147"/>
      <c r="U26" s="1147"/>
      <c r="V26" s="1147"/>
      <c r="W26" s="1159"/>
      <c r="X26" s="1151"/>
      <c r="Y26" s="1151"/>
      <c r="Z26" s="1151"/>
      <c r="AA26" s="607"/>
    </row>
    <row r="27" spans="1:27" s="64" customFormat="1">
      <c r="A27" s="1144" t="s">
        <v>5051</v>
      </c>
      <c r="B27" s="573" t="s">
        <v>12080</v>
      </c>
      <c r="C27" s="573" t="s">
        <v>12081</v>
      </c>
      <c r="D27" s="573" t="s">
        <v>2084</v>
      </c>
      <c r="E27" s="571" t="s">
        <v>2621</v>
      </c>
      <c r="F27" s="243" t="s">
        <v>12082</v>
      </c>
      <c r="G27" s="243" t="s">
        <v>12081</v>
      </c>
      <c r="H27" s="243" t="s">
        <v>3513</v>
      </c>
      <c r="I27" s="243" t="s">
        <v>2111</v>
      </c>
      <c r="J27" s="845"/>
      <c r="K27" s="1136"/>
      <c r="L27" s="1136"/>
      <c r="M27" s="1136"/>
      <c r="N27" s="1136"/>
      <c r="O27" s="883"/>
      <c r="P27" s="1146"/>
      <c r="Q27" s="1146"/>
      <c r="R27" s="1146"/>
      <c r="S27" s="1146"/>
      <c r="T27" s="1147"/>
      <c r="U27" s="1147"/>
      <c r="V27" s="1147"/>
      <c r="W27" s="1159"/>
      <c r="X27" s="1151"/>
      <c r="Y27" s="1151"/>
      <c r="Z27" s="1151"/>
      <c r="AA27" s="607"/>
    </row>
    <row r="28" spans="1:27" s="64" customFormat="1">
      <c r="A28" s="1144" t="s">
        <v>5055</v>
      </c>
      <c r="B28" s="573" t="s">
        <v>12083</v>
      </c>
      <c r="C28" s="573" t="s">
        <v>12084</v>
      </c>
      <c r="D28" s="573" t="s">
        <v>2084</v>
      </c>
      <c r="E28" s="571" t="s">
        <v>2621</v>
      </c>
      <c r="F28" s="243" t="s">
        <v>12085</v>
      </c>
      <c r="G28" s="243" t="s">
        <v>12084</v>
      </c>
      <c r="H28" s="243" t="s">
        <v>3215</v>
      </c>
      <c r="I28" s="243" t="s">
        <v>2111</v>
      </c>
      <c r="J28" s="845"/>
      <c r="K28" s="1136"/>
      <c r="L28" s="1136"/>
      <c r="M28" s="1136"/>
      <c r="N28" s="1136"/>
      <c r="O28" s="883"/>
      <c r="P28" s="1146"/>
      <c r="Q28" s="1146"/>
      <c r="R28" s="1146"/>
      <c r="S28" s="1146"/>
      <c r="T28" s="1147"/>
      <c r="U28" s="1147"/>
      <c r="V28" s="1147"/>
      <c r="W28" s="1159"/>
      <c r="X28" s="1151"/>
      <c r="Y28" s="1151"/>
      <c r="Z28" s="1151"/>
      <c r="AA28" s="607"/>
    </row>
    <row r="29" spans="1:27" s="64" customFormat="1">
      <c r="A29" s="1144" t="s">
        <v>5061</v>
      </c>
      <c r="B29" s="573" t="s">
        <v>12086</v>
      </c>
      <c r="C29" s="573" t="s">
        <v>12087</v>
      </c>
      <c r="D29" s="573" t="s">
        <v>2084</v>
      </c>
      <c r="E29" s="571" t="s">
        <v>2621</v>
      </c>
      <c r="F29" s="243" t="s">
        <v>12088</v>
      </c>
      <c r="G29" s="243" t="s">
        <v>12087</v>
      </c>
      <c r="H29" s="243" t="s">
        <v>3513</v>
      </c>
      <c r="I29" s="243" t="s">
        <v>2111</v>
      </c>
      <c r="J29" s="845"/>
      <c r="K29" s="1136"/>
      <c r="L29" s="1136"/>
      <c r="M29" s="1136"/>
      <c r="N29" s="1136"/>
      <c r="O29" s="883"/>
      <c r="P29" s="1147"/>
      <c r="Q29" s="1147"/>
      <c r="R29" s="1147"/>
      <c r="S29" s="1147"/>
      <c r="T29" s="1147"/>
      <c r="U29" s="1147"/>
      <c r="V29" s="1147"/>
      <c r="W29" s="1159"/>
      <c r="X29" s="1151"/>
      <c r="Y29" s="1151"/>
      <c r="Z29" s="1151"/>
      <c r="AA29" s="607"/>
    </row>
    <row r="30" spans="1:27" s="64" customFormat="1">
      <c r="A30" s="1144" t="s">
        <v>5067</v>
      </c>
      <c r="B30" s="573" t="s">
        <v>12089</v>
      </c>
      <c r="C30" s="573" t="s">
        <v>12090</v>
      </c>
      <c r="D30" s="573" t="s">
        <v>2084</v>
      </c>
      <c r="E30" s="571" t="s">
        <v>2621</v>
      </c>
      <c r="F30" s="243" t="s">
        <v>12091</v>
      </c>
      <c r="G30" s="243" t="s">
        <v>12090</v>
      </c>
      <c r="H30" s="243" t="s">
        <v>3513</v>
      </c>
      <c r="I30" s="243" t="s">
        <v>2111</v>
      </c>
      <c r="J30" s="845"/>
      <c r="K30" s="1136"/>
      <c r="L30" s="1136"/>
      <c r="M30" s="1136"/>
      <c r="N30" s="1136"/>
      <c r="O30" s="883"/>
      <c r="P30" s="1147"/>
      <c r="Q30" s="1147"/>
      <c r="R30" s="1147"/>
      <c r="S30" s="1147"/>
      <c r="T30" s="1147"/>
      <c r="U30" s="1147"/>
      <c r="V30" s="1147"/>
      <c r="W30" s="1159"/>
      <c r="X30" s="1151"/>
      <c r="Y30" s="1151"/>
      <c r="Z30" s="1151"/>
      <c r="AA30" s="607"/>
    </row>
    <row r="31" spans="1:27" s="64" customFormat="1">
      <c r="A31" s="1144" t="s">
        <v>5068</v>
      </c>
      <c r="B31" s="573" t="s">
        <v>12092</v>
      </c>
      <c r="C31" s="573" t="s">
        <v>12093</v>
      </c>
      <c r="D31" s="573" t="s">
        <v>2084</v>
      </c>
      <c r="E31" s="571" t="s">
        <v>2108</v>
      </c>
      <c r="F31" s="243" t="s">
        <v>12092</v>
      </c>
      <c r="G31" s="308" t="s">
        <v>12094</v>
      </c>
      <c r="H31" s="243" t="s">
        <v>3513</v>
      </c>
      <c r="I31" s="243" t="s">
        <v>2108</v>
      </c>
      <c r="J31" s="1136"/>
      <c r="K31" s="1136"/>
      <c r="L31" s="1136"/>
      <c r="M31" s="1136"/>
      <c r="N31" s="1136"/>
      <c r="O31" s="883"/>
      <c r="P31" s="1147"/>
      <c r="Q31" s="1147"/>
      <c r="R31" s="1147"/>
      <c r="S31" s="1147"/>
      <c r="T31" s="1147"/>
      <c r="U31" s="1147"/>
      <c r="V31" s="1147"/>
      <c r="W31" s="1159"/>
      <c r="X31" s="1151"/>
      <c r="Y31" s="1151"/>
      <c r="Z31" s="1151"/>
      <c r="AA31" s="607"/>
    </row>
    <row r="32" spans="1:27" s="64" customFormat="1">
      <c r="A32" s="1144" t="s">
        <v>5069</v>
      </c>
      <c r="B32" s="573" t="s">
        <v>12095</v>
      </c>
      <c r="C32" s="573" t="s">
        <v>12096</v>
      </c>
      <c r="D32" s="573" t="s">
        <v>2084</v>
      </c>
      <c r="E32" s="571" t="s">
        <v>2108</v>
      </c>
      <c r="F32" s="243" t="s">
        <v>12095</v>
      </c>
      <c r="G32" s="308" t="s">
        <v>12097</v>
      </c>
      <c r="H32" s="243" t="s">
        <v>3513</v>
      </c>
      <c r="I32" s="243" t="s">
        <v>2108</v>
      </c>
      <c r="J32" s="1136"/>
      <c r="K32" s="1136"/>
      <c r="L32" s="1136"/>
      <c r="M32" s="1136"/>
      <c r="N32" s="1136"/>
      <c r="O32" s="883"/>
      <c r="P32" s="1147"/>
      <c r="Q32" s="1147"/>
      <c r="R32" s="1147"/>
      <c r="S32" s="1147"/>
      <c r="T32" s="1147"/>
      <c r="U32" s="1147"/>
      <c r="V32" s="1147"/>
      <c r="W32" s="1159"/>
      <c r="X32" s="1151"/>
      <c r="Y32" s="1151"/>
      <c r="Z32" s="1151"/>
      <c r="AA32" s="607"/>
    </row>
    <row r="33" spans="1:27" s="64" customFormat="1">
      <c r="A33" s="1144" t="s">
        <v>5070</v>
      </c>
      <c r="B33" s="573" t="s">
        <v>12098</v>
      </c>
      <c r="C33" s="573" t="s">
        <v>12099</v>
      </c>
      <c r="D33" s="573" t="s">
        <v>2084</v>
      </c>
      <c r="E33" s="571" t="s">
        <v>2108</v>
      </c>
      <c r="F33" s="243" t="s">
        <v>12098</v>
      </c>
      <c r="G33" s="308" t="s">
        <v>12100</v>
      </c>
      <c r="H33" s="243" t="s">
        <v>3513</v>
      </c>
      <c r="I33" s="243" t="s">
        <v>2108</v>
      </c>
      <c r="J33" s="1136"/>
      <c r="K33" s="1136"/>
      <c r="L33" s="1136"/>
      <c r="M33" s="1136"/>
      <c r="N33" s="1136"/>
      <c r="O33" s="883"/>
      <c r="P33" s="1147"/>
      <c r="Q33" s="1147"/>
      <c r="R33" s="1147"/>
      <c r="S33" s="1147"/>
      <c r="T33" s="1147"/>
      <c r="U33" s="1147"/>
      <c r="V33" s="1147"/>
      <c r="W33" s="1151" t="s">
        <v>1079</v>
      </c>
      <c r="X33" s="1151" t="s">
        <v>12098</v>
      </c>
      <c r="Y33" s="1151" t="s">
        <v>12099</v>
      </c>
      <c r="Z33" s="1151" t="s">
        <v>2084</v>
      </c>
      <c r="AA33" s="607"/>
    </row>
    <row r="34" spans="1:27" s="64" customFormat="1">
      <c r="A34" s="1144" t="s">
        <v>5071</v>
      </c>
      <c r="B34" s="573" t="s">
        <v>12101</v>
      </c>
      <c r="C34" s="573" t="s">
        <v>12102</v>
      </c>
      <c r="D34" s="573" t="s">
        <v>2084</v>
      </c>
      <c r="E34" s="571" t="s">
        <v>2108</v>
      </c>
      <c r="F34" s="243" t="s">
        <v>12101</v>
      </c>
      <c r="G34" s="308" t="s">
        <v>12103</v>
      </c>
      <c r="H34" s="243" t="s">
        <v>3513</v>
      </c>
      <c r="I34" s="243" t="s">
        <v>2108</v>
      </c>
      <c r="J34" s="1136"/>
      <c r="K34" s="1148"/>
      <c r="L34" s="1148"/>
      <c r="M34" s="1148"/>
      <c r="N34" s="1148"/>
      <c r="O34" s="1149"/>
      <c r="P34" s="1150"/>
      <c r="Q34" s="1150"/>
      <c r="R34" s="1150"/>
      <c r="S34" s="1150"/>
      <c r="T34" s="1150"/>
      <c r="U34" s="1147"/>
      <c r="V34" s="1150"/>
      <c r="W34" s="1151" t="s">
        <v>1079</v>
      </c>
      <c r="X34" s="1151" t="s">
        <v>12101</v>
      </c>
      <c r="Y34" s="1151" t="s">
        <v>12102</v>
      </c>
      <c r="Z34" s="1151" t="s">
        <v>2084</v>
      </c>
      <c r="AA34" s="607"/>
    </row>
    <row r="35" spans="1:27" s="64" customFormat="1">
      <c r="A35" s="1144" t="s">
        <v>5072</v>
      </c>
      <c r="B35" s="573" t="s">
        <v>12104</v>
      </c>
      <c r="C35" s="573" t="s">
        <v>12105</v>
      </c>
      <c r="D35" s="573" t="s">
        <v>2084</v>
      </c>
      <c r="E35" s="571" t="s">
        <v>2621</v>
      </c>
      <c r="F35" s="243" t="s">
        <v>12106</v>
      </c>
      <c r="G35" s="243" t="s">
        <v>12105</v>
      </c>
      <c r="H35" s="243" t="s">
        <v>3215</v>
      </c>
      <c r="I35" s="243" t="s">
        <v>2111</v>
      </c>
      <c r="J35" s="1060"/>
      <c r="K35" s="1060"/>
      <c r="L35" s="1060"/>
      <c r="M35" s="1060"/>
      <c r="N35" s="1060"/>
      <c r="W35" s="1151" t="s">
        <v>1079</v>
      </c>
      <c r="X35" s="1151" t="s">
        <v>12104</v>
      </c>
      <c r="Y35" s="1151" t="s">
        <v>12105</v>
      </c>
      <c r="Z35" s="1151" t="s">
        <v>2084</v>
      </c>
    </row>
    <row r="36" spans="1:27" s="64" customFormat="1">
      <c r="A36" s="1144" t="s">
        <v>5073</v>
      </c>
      <c r="B36" s="573" t="s">
        <v>12107</v>
      </c>
      <c r="C36" s="573" t="s">
        <v>12108</v>
      </c>
      <c r="D36" s="573" t="s">
        <v>2084</v>
      </c>
      <c r="E36" s="571" t="s">
        <v>2108</v>
      </c>
      <c r="F36" s="243" t="s">
        <v>12107</v>
      </c>
      <c r="G36" s="308" t="s">
        <v>12109</v>
      </c>
      <c r="H36" s="243" t="s">
        <v>3513</v>
      </c>
      <c r="I36" s="243" t="s">
        <v>2108</v>
      </c>
      <c r="J36" s="1060"/>
      <c r="K36" s="1060"/>
      <c r="L36" s="1060"/>
      <c r="M36" s="1060"/>
      <c r="N36" s="1060"/>
      <c r="W36" s="1151" t="s">
        <v>1079</v>
      </c>
      <c r="X36" s="1151" t="s">
        <v>12107</v>
      </c>
      <c r="Y36" s="1151" t="s">
        <v>12108</v>
      </c>
      <c r="Z36" s="1151" t="s">
        <v>2084</v>
      </c>
    </row>
    <row r="37" spans="1:27" s="64" customFormat="1">
      <c r="A37" s="1144" t="s">
        <v>12110</v>
      </c>
      <c r="B37" s="573" t="s">
        <v>12111</v>
      </c>
      <c r="C37" s="573" t="s">
        <v>12112</v>
      </c>
      <c r="D37" s="573" t="s">
        <v>2084</v>
      </c>
      <c r="E37" s="571" t="s">
        <v>2108</v>
      </c>
      <c r="F37" s="243" t="s">
        <v>12111</v>
      </c>
      <c r="G37" s="308" t="s">
        <v>12113</v>
      </c>
      <c r="H37" s="243" t="s">
        <v>3513</v>
      </c>
      <c r="I37" s="243" t="s">
        <v>2108</v>
      </c>
      <c r="J37" s="1060"/>
      <c r="K37" s="1060"/>
      <c r="L37" s="1060"/>
      <c r="M37" s="1060"/>
      <c r="N37" s="1060"/>
      <c r="W37" s="1151" t="s">
        <v>1079</v>
      </c>
      <c r="X37" s="1151" t="s">
        <v>12111</v>
      </c>
      <c r="Y37" s="1151" t="s">
        <v>12112</v>
      </c>
      <c r="Z37" s="1151" t="s">
        <v>2084</v>
      </c>
    </row>
    <row r="38" spans="1:27" s="64" customFormat="1">
      <c r="A38" s="1144" t="s">
        <v>12114</v>
      </c>
      <c r="B38" s="573" t="s">
        <v>12115</v>
      </c>
      <c r="C38" s="573" t="s">
        <v>12116</v>
      </c>
      <c r="D38" s="573" t="s">
        <v>2084</v>
      </c>
      <c r="E38" s="571" t="s">
        <v>2621</v>
      </c>
      <c r="F38" s="243" t="s">
        <v>12117</v>
      </c>
      <c r="G38" s="243" t="s">
        <v>12116</v>
      </c>
      <c r="H38" s="243" t="s">
        <v>3215</v>
      </c>
      <c r="I38" s="243" t="s">
        <v>2111</v>
      </c>
      <c r="J38" s="1060"/>
      <c r="K38" s="1060"/>
      <c r="L38" s="1060"/>
      <c r="M38" s="1060"/>
      <c r="N38" s="1060"/>
      <c r="W38" s="1151" t="s">
        <v>1079</v>
      </c>
      <c r="X38" s="1151" t="s">
        <v>12115</v>
      </c>
      <c r="Y38" s="1151" t="s">
        <v>12116</v>
      </c>
      <c r="Z38" s="1151" t="s">
        <v>2084</v>
      </c>
    </row>
    <row r="39" spans="1:27" s="64" customFormat="1">
      <c r="A39" s="1144" t="s">
        <v>12118</v>
      </c>
      <c r="B39" s="573" t="s">
        <v>12119</v>
      </c>
      <c r="C39" s="573" t="s">
        <v>12120</v>
      </c>
      <c r="D39" s="573" t="s">
        <v>2084</v>
      </c>
      <c r="E39" s="571" t="s">
        <v>2108</v>
      </c>
      <c r="F39" s="243" t="s">
        <v>12119</v>
      </c>
      <c r="G39" s="308" t="s">
        <v>12121</v>
      </c>
      <c r="H39" s="243" t="s">
        <v>3513</v>
      </c>
      <c r="I39" s="243" t="s">
        <v>2108</v>
      </c>
      <c r="J39" s="1060"/>
      <c r="K39" s="1060"/>
      <c r="L39" s="1060"/>
      <c r="M39" s="1060"/>
      <c r="N39" s="1060"/>
      <c r="W39" s="1151" t="s">
        <v>1079</v>
      </c>
      <c r="X39" s="1151" t="s">
        <v>12119</v>
      </c>
      <c r="Y39" s="1151" t="s">
        <v>12120</v>
      </c>
      <c r="Z39" s="1151" t="s">
        <v>2084</v>
      </c>
    </row>
    <row r="40" spans="1:27" s="64" customFormat="1">
      <c r="A40" s="1144" t="s">
        <v>12122</v>
      </c>
      <c r="B40" s="573" t="s">
        <v>12123</v>
      </c>
      <c r="C40" s="573" t="s">
        <v>12124</v>
      </c>
      <c r="D40" s="573" t="s">
        <v>2084</v>
      </c>
      <c r="E40" s="571" t="s">
        <v>2108</v>
      </c>
      <c r="F40" s="243" t="s">
        <v>12123</v>
      </c>
      <c r="G40" s="308" t="s">
        <v>12125</v>
      </c>
      <c r="H40" s="243" t="s">
        <v>3513</v>
      </c>
      <c r="I40" s="243" t="s">
        <v>2108</v>
      </c>
      <c r="J40" s="1060"/>
      <c r="K40" s="1060"/>
      <c r="L40" s="1060"/>
      <c r="M40" s="1060"/>
      <c r="N40" s="1060"/>
      <c r="W40" s="1151" t="s">
        <v>1079</v>
      </c>
      <c r="X40" s="1151" t="s">
        <v>12123</v>
      </c>
      <c r="Y40" s="1151" t="s">
        <v>12124</v>
      </c>
      <c r="Z40" s="1151" t="s">
        <v>2084</v>
      </c>
    </row>
    <row r="41" spans="1:27" s="64" customFormat="1">
      <c r="A41" s="1144" t="s">
        <v>12126</v>
      </c>
      <c r="B41" s="573" t="s">
        <v>12127</v>
      </c>
      <c r="C41" s="573" t="s">
        <v>12128</v>
      </c>
      <c r="D41" s="573" t="s">
        <v>2084</v>
      </c>
      <c r="E41" s="571" t="s">
        <v>2621</v>
      </c>
      <c r="F41" s="243" t="s">
        <v>12129</v>
      </c>
      <c r="G41" s="243" t="s">
        <v>12128</v>
      </c>
      <c r="H41" s="243" t="s">
        <v>3215</v>
      </c>
      <c r="I41" s="243" t="s">
        <v>2111</v>
      </c>
      <c r="J41" s="1060"/>
      <c r="K41" s="1060"/>
      <c r="L41" s="1060"/>
      <c r="M41" s="1060"/>
      <c r="N41" s="1060"/>
      <c r="W41" s="1151" t="s">
        <v>1079</v>
      </c>
      <c r="X41" s="1151" t="s">
        <v>12127</v>
      </c>
      <c r="Y41" s="1151" t="s">
        <v>12128</v>
      </c>
      <c r="Z41" s="1151" t="s">
        <v>2084</v>
      </c>
    </row>
    <row r="42" spans="1:27" s="64" customFormat="1">
      <c r="A42" s="1144" t="s">
        <v>12130</v>
      </c>
      <c r="B42" s="573" t="s">
        <v>12131</v>
      </c>
      <c r="C42" s="573" t="s">
        <v>12132</v>
      </c>
      <c r="D42" s="573" t="s">
        <v>2084</v>
      </c>
      <c r="E42" s="571" t="s">
        <v>2108</v>
      </c>
      <c r="F42" s="243" t="s">
        <v>12131</v>
      </c>
      <c r="G42" s="308" t="s">
        <v>12133</v>
      </c>
      <c r="H42" s="243" t="s">
        <v>3513</v>
      </c>
      <c r="I42" s="243" t="s">
        <v>2108</v>
      </c>
      <c r="J42" s="1060"/>
      <c r="K42" s="1060"/>
      <c r="L42" s="1060"/>
      <c r="M42" s="1060"/>
      <c r="N42" s="1060"/>
      <c r="W42" s="1159"/>
      <c r="X42" s="1151"/>
      <c r="Y42" s="1151"/>
      <c r="Z42" s="1151"/>
    </row>
    <row r="43" spans="1:27" s="64" customFormat="1">
      <c r="A43" s="1144" t="s">
        <v>12134</v>
      </c>
      <c r="B43" s="573" t="s">
        <v>12135</v>
      </c>
      <c r="C43" s="573" t="s">
        <v>12136</v>
      </c>
      <c r="D43" s="573" t="s">
        <v>2084</v>
      </c>
      <c r="E43" s="571" t="s">
        <v>2108</v>
      </c>
      <c r="F43" s="243" t="s">
        <v>12135</v>
      </c>
      <c r="G43" s="308" t="s">
        <v>12137</v>
      </c>
      <c r="H43" s="243" t="s">
        <v>3513</v>
      </c>
      <c r="I43" s="243" t="s">
        <v>2108</v>
      </c>
      <c r="J43" s="1060"/>
      <c r="K43" s="1060"/>
      <c r="L43" s="1060"/>
      <c r="M43" s="1060"/>
      <c r="N43" s="1060"/>
      <c r="W43" s="1159"/>
      <c r="X43" s="1151"/>
      <c r="Y43" s="1151"/>
      <c r="Z43" s="1151"/>
    </row>
    <row r="44" spans="1:27" s="64" customFormat="1">
      <c r="A44" s="1144" t="s">
        <v>12138</v>
      </c>
      <c r="B44" s="573" t="s">
        <v>12139</v>
      </c>
      <c r="C44" s="573" t="s">
        <v>12140</v>
      </c>
      <c r="D44" s="573" t="s">
        <v>2084</v>
      </c>
      <c r="E44" s="571" t="s">
        <v>2621</v>
      </c>
      <c r="F44" s="243" t="s">
        <v>12141</v>
      </c>
      <c r="G44" s="243" t="s">
        <v>12140</v>
      </c>
      <c r="H44" s="243" t="s">
        <v>3215</v>
      </c>
      <c r="I44" s="243" t="s">
        <v>2111</v>
      </c>
      <c r="J44" s="1060"/>
      <c r="K44" s="1060"/>
      <c r="L44" s="1060"/>
      <c r="M44" s="1060"/>
      <c r="N44" s="1060"/>
      <c r="W44" s="1159"/>
      <c r="X44" s="1151"/>
      <c r="Y44" s="1151"/>
      <c r="Z44" s="1151"/>
    </row>
    <row r="45" spans="1:27" s="64" customFormat="1">
      <c r="A45" s="1144" t="s">
        <v>12142</v>
      </c>
      <c r="B45" s="573" t="s">
        <v>12143</v>
      </c>
      <c r="C45" s="573" t="s">
        <v>12144</v>
      </c>
      <c r="D45" s="573" t="s">
        <v>2084</v>
      </c>
      <c r="E45" s="571" t="s">
        <v>2108</v>
      </c>
      <c r="F45" s="243" t="s">
        <v>12143</v>
      </c>
      <c r="G45" s="308" t="s">
        <v>12145</v>
      </c>
      <c r="H45" s="243" t="s">
        <v>3513</v>
      </c>
      <c r="I45" s="243" t="s">
        <v>2108</v>
      </c>
      <c r="J45" s="1060"/>
      <c r="K45" s="1060"/>
      <c r="L45" s="1060"/>
      <c r="M45" s="1060"/>
      <c r="N45" s="1060"/>
      <c r="W45" s="1151"/>
      <c r="X45" s="1151"/>
      <c r="Y45" s="1151"/>
      <c r="Z45" s="1151"/>
    </row>
    <row r="46" spans="1:27" s="64" customFormat="1">
      <c r="A46" s="1144" t="s">
        <v>12146</v>
      </c>
      <c r="B46" s="573" t="s">
        <v>12147</v>
      </c>
      <c r="C46" s="573" t="s">
        <v>12148</v>
      </c>
      <c r="D46" s="573" t="s">
        <v>2084</v>
      </c>
      <c r="E46" s="571" t="s">
        <v>2108</v>
      </c>
      <c r="F46" s="243" t="s">
        <v>12147</v>
      </c>
      <c r="G46" s="308" t="s">
        <v>12149</v>
      </c>
      <c r="H46" s="243" t="s">
        <v>3513</v>
      </c>
      <c r="I46" s="243" t="s">
        <v>2108</v>
      </c>
      <c r="J46" s="1060"/>
      <c r="K46" s="1060"/>
      <c r="L46" s="1060"/>
      <c r="M46" s="1060"/>
      <c r="N46" s="1060"/>
      <c r="W46" s="1151"/>
      <c r="X46" s="1151"/>
      <c r="Y46" s="1151"/>
      <c r="Z46" s="1151"/>
    </row>
    <row r="47" spans="1:27" s="64" customFormat="1">
      <c r="A47" s="1144" t="s">
        <v>12150</v>
      </c>
      <c r="B47" s="573" t="s">
        <v>12151</v>
      </c>
      <c r="C47" s="573" t="s">
        <v>12152</v>
      </c>
      <c r="D47" s="573" t="s">
        <v>2084</v>
      </c>
      <c r="E47" s="571" t="s">
        <v>2621</v>
      </c>
      <c r="F47" s="243" t="s">
        <v>12153</v>
      </c>
      <c r="G47" s="308" t="s">
        <v>12154</v>
      </c>
      <c r="H47" s="243" t="s">
        <v>3215</v>
      </c>
      <c r="I47" s="243" t="s">
        <v>2111</v>
      </c>
      <c r="J47" s="1060"/>
      <c r="K47" s="1060"/>
      <c r="L47" s="1060"/>
      <c r="M47" s="1060"/>
      <c r="N47" s="1060"/>
      <c r="W47" s="1151"/>
      <c r="X47" s="1151"/>
      <c r="Y47" s="1151"/>
      <c r="Z47" s="1151"/>
    </row>
    <row r="48" spans="1:27" s="64" customFormat="1">
      <c r="A48" s="1144" t="s">
        <v>12155</v>
      </c>
      <c r="B48" s="573" t="s">
        <v>12156</v>
      </c>
      <c r="C48" s="573" t="s">
        <v>12157</v>
      </c>
      <c r="D48" s="573" t="s">
        <v>2084</v>
      </c>
      <c r="E48" s="571" t="s">
        <v>2108</v>
      </c>
      <c r="F48" s="243" t="s">
        <v>12156</v>
      </c>
      <c r="G48" s="243" t="s">
        <v>12157</v>
      </c>
      <c r="H48" s="243" t="s">
        <v>3513</v>
      </c>
      <c r="I48" s="243" t="s">
        <v>2108</v>
      </c>
      <c r="J48" s="1060"/>
      <c r="K48" s="1060"/>
      <c r="L48" s="1060"/>
      <c r="M48" s="1060"/>
      <c r="N48" s="1060"/>
      <c r="W48" s="1151" t="s">
        <v>1079</v>
      </c>
      <c r="X48" s="1151" t="s">
        <v>12156</v>
      </c>
      <c r="Y48" s="1151" t="s">
        <v>12157</v>
      </c>
      <c r="Z48" s="1151" t="s">
        <v>2084</v>
      </c>
    </row>
    <row r="49" spans="1:26" s="64" customFormat="1">
      <c r="A49" s="1144" t="s">
        <v>12158</v>
      </c>
      <c r="B49" s="573" t="s">
        <v>12159</v>
      </c>
      <c r="C49" s="573" t="s">
        <v>12160</v>
      </c>
      <c r="D49" s="573" t="s">
        <v>2084</v>
      </c>
      <c r="E49" s="571" t="s">
        <v>2108</v>
      </c>
      <c r="F49" s="243" t="s">
        <v>12159</v>
      </c>
      <c r="G49" s="243" t="s">
        <v>12160</v>
      </c>
      <c r="H49" s="243" t="s">
        <v>3513</v>
      </c>
      <c r="I49" s="243" t="s">
        <v>2108</v>
      </c>
      <c r="J49" s="1060"/>
      <c r="K49" s="1060"/>
      <c r="L49" s="1060"/>
      <c r="M49" s="1060"/>
      <c r="N49" s="1060"/>
      <c r="W49" s="1151" t="s">
        <v>1079</v>
      </c>
      <c r="X49" s="1151" t="s">
        <v>12159</v>
      </c>
      <c r="Y49" s="1151" t="s">
        <v>12160</v>
      </c>
      <c r="Z49" s="1151" t="s">
        <v>2084</v>
      </c>
    </row>
    <row r="50" spans="1:26" s="64" customFormat="1">
      <c r="A50" s="1144" t="s">
        <v>12161</v>
      </c>
      <c r="B50" s="573" t="s">
        <v>12162</v>
      </c>
      <c r="C50" s="573" t="s">
        <v>12163</v>
      </c>
      <c r="D50" s="573" t="s">
        <v>2084</v>
      </c>
      <c r="E50" s="571" t="s">
        <v>2621</v>
      </c>
      <c r="F50" s="243" t="s">
        <v>12164</v>
      </c>
      <c r="G50" s="243" t="s">
        <v>12163</v>
      </c>
      <c r="H50" s="243" t="s">
        <v>3215</v>
      </c>
      <c r="I50" s="243" t="s">
        <v>2111</v>
      </c>
      <c r="J50" s="1060"/>
      <c r="K50" s="1060"/>
      <c r="L50" s="1060"/>
      <c r="M50" s="1060"/>
      <c r="N50" s="1060"/>
      <c r="W50" s="1151" t="s">
        <v>1079</v>
      </c>
      <c r="X50" s="1151" t="s">
        <v>12162</v>
      </c>
      <c r="Y50" s="1151" t="s">
        <v>12163</v>
      </c>
      <c r="Z50" s="1151" t="s">
        <v>2084</v>
      </c>
    </row>
    <row r="51" spans="1:26">
      <c r="F51" s="64" t="s">
        <v>12165</v>
      </c>
      <c r="G51" s="64" t="s">
        <v>12166</v>
      </c>
      <c r="H51" s="64" t="s">
        <v>2084</v>
      </c>
      <c r="I51" s="64" t="s">
        <v>2108</v>
      </c>
    </row>
  </sheetData>
  <phoneticPr fontId="5" type="noConversion"/>
  <dataValidations count="5">
    <dataValidation type="list" allowBlank="1" showInputMessage="1" showErrorMessage="1" sqref="B6" xr:uid="{00000000-0002-0000-AA00-000000000000}">
      <formula1>"Mi: Minute,H: Hour,D: Daily,W: Weekly,M: Monthly,Y: Yearly"</formula1>
    </dataValidation>
    <dataValidation type="list" allowBlank="1" showInputMessage="1" showErrorMessage="1" sqref="B7 B9 O7:O9" xr:uid="{00000000-0002-0000-AA00-000001000000}">
      <formula1>"替换,追加"</formula1>
    </dataValidation>
    <dataValidation type="list" allowBlank="1" showInputMessage="1" showErrorMessage="1" sqref="N31" xr:uid="{00000000-0002-0000-AA00-000002000000}">
      <formula1>"不使用,新扩充"</formula1>
    </dataValidation>
    <dataValidation type="list" allowBlank="1" showInputMessage="1" showErrorMessage="1" sqref="N12:N30" xr:uid="{00000000-0002-0000-AA00-000003000000}">
      <formula1>"匹配,基线特有,本地扩充,废弃"</formula1>
    </dataValidation>
    <dataValidation type="list" allowBlank="1" showInputMessage="1" showErrorMessage="1" sqref="R4:R6" xr:uid="{00000000-0002-0000-AA00-000004000000}">
      <formula1>"left join,inner join,union,union all"</formula1>
    </dataValidation>
  </dataValidations>
  <pageMargins left="0.75" right="0.75" top="1" bottom="1" header="0.51180555555555596" footer="0.51180555555555596"/>
  <pageSetup paperSize="9" orientation="portrait"/>
  <legacyDrawing r:id="rId1"/>
</worksheet>
</file>

<file path=xl/worksheets/sheet1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AA70"/>
  <sheetViews>
    <sheetView workbookViewId="0"/>
  </sheetViews>
  <sheetFormatPr defaultColWidth="9" defaultRowHeight="15.6"/>
  <cols>
    <col min="1" max="1" width="8.109375" style="741" customWidth="1"/>
    <col min="2" max="2" width="22.44140625" style="64" customWidth="1"/>
    <col min="3" max="3" width="23.109375" style="64" customWidth="1"/>
    <col min="4" max="4" width="11.33203125" style="64" customWidth="1"/>
    <col min="5" max="5" width="8.88671875" style="64" customWidth="1"/>
    <col min="6" max="6" width="19.6640625" style="64" customWidth="1"/>
    <col min="7" max="7" width="22.21875" style="64" customWidth="1"/>
    <col min="8" max="9" width="12" style="64" customWidth="1"/>
    <col min="10" max="10" width="7.88671875" style="64" hidden="1" customWidth="1"/>
    <col min="11" max="13" width="4.6640625" style="64" hidden="1" customWidth="1"/>
    <col min="14" max="14" width="11.21875" style="64" hidden="1" customWidth="1"/>
    <col min="15" max="15" width="9" style="64" hidden="1" customWidth="1"/>
    <col min="16" max="16" width="19.44140625" style="64" hidden="1" customWidth="1"/>
    <col min="17" max="17" width="21.77734375" style="64" hidden="1" customWidth="1"/>
    <col min="18" max="18" width="14.44140625" style="64" hidden="1" customWidth="1"/>
    <col min="19" max="19" width="12.33203125" style="64" hidden="1" customWidth="1"/>
    <col min="20" max="20" width="11.21875" style="64" hidden="1" customWidth="1"/>
    <col min="21" max="21" width="15.109375" style="64" hidden="1" customWidth="1"/>
    <col min="22" max="22" width="9" style="64" hidden="1" customWidth="1"/>
    <col min="23" max="23" width="16" style="64" customWidth="1"/>
    <col min="24" max="24" width="18.44140625" style="64" customWidth="1"/>
    <col min="25" max="25" width="14.88671875" style="64" customWidth="1"/>
    <col min="26" max="26" width="13.77734375" style="64" customWidth="1"/>
    <col min="27" max="27" width="11.21875" style="64" customWidth="1"/>
    <col min="28" max="16384" width="9" style="741"/>
  </cols>
  <sheetData>
    <row r="1" spans="1:27" s="64" customFormat="1">
      <c r="A1" s="233" t="str">
        <f>HYPERLINK("#目录!A1","返回")</f>
        <v>返回</v>
      </c>
      <c r="B1" s="3"/>
      <c r="C1" s="3"/>
      <c r="D1" s="3"/>
      <c r="E1" s="3"/>
      <c r="F1" s="3"/>
      <c r="G1" s="3"/>
      <c r="H1" s="3"/>
      <c r="I1" s="3"/>
      <c r="J1" s="3"/>
      <c r="K1" s="3"/>
      <c r="L1" s="3"/>
      <c r="M1" s="3"/>
      <c r="N1" s="3"/>
      <c r="O1" s="3"/>
      <c r="P1" s="3"/>
      <c r="Q1" s="3"/>
      <c r="R1" s="3"/>
      <c r="S1" s="3"/>
      <c r="T1" s="3"/>
      <c r="U1" s="3"/>
      <c r="V1" s="3"/>
      <c r="W1" s="52"/>
      <c r="X1" s="52"/>
      <c r="Y1" s="52"/>
      <c r="Z1" s="52"/>
      <c r="AA1" s="52"/>
    </row>
    <row r="2" spans="1:27" s="64" customFormat="1">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64" customFormat="1">
      <c r="A3" s="6" t="s">
        <v>2040</v>
      </c>
      <c r="B3" s="416" t="s">
        <v>1083</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64" customFormat="1">
      <c r="A4" s="9" t="s">
        <v>2042</v>
      </c>
      <c r="B4" s="416" t="s">
        <v>1082</v>
      </c>
      <c r="C4" s="8"/>
      <c r="D4" s="8"/>
      <c r="E4" s="8"/>
      <c r="F4" s="8"/>
      <c r="G4" s="8"/>
      <c r="H4" s="8"/>
      <c r="I4" s="8"/>
      <c r="J4" s="8"/>
      <c r="K4" s="8"/>
      <c r="L4" s="8"/>
      <c r="M4" s="8"/>
      <c r="N4" s="8"/>
      <c r="O4" s="38"/>
      <c r="P4" s="39"/>
      <c r="Q4" s="40"/>
      <c r="R4" s="41"/>
      <c r="S4" s="42"/>
      <c r="T4" s="42"/>
      <c r="U4" s="42"/>
      <c r="V4" s="61"/>
      <c r="W4" s="1151" t="s">
        <v>2301</v>
      </c>
      <c r="X4" s="1151" t="s">
        <v>1085</v>
      </c>
      <c r="Y4" s="42"/>
      <c r="Z4" s="61"/>
      <c r="AA4" s="42"/>
    </row>
    <row r="5" spans="1:27" s="64" customFormat="1">
      <c r="A5" s="9" t="s">
        <v>2041</v>
      </c>
      <c r="B5" s="11" t="s">
        <v>2043</v>
      </c>
      <c r="C5" s="8"/>
      <c r="D5" s="8"/>
      <c r="E5" s="8"/>
      <c r="F5" s="8"/>
      <c r="G5" s="8"/>
      <c r="H5" s="8"/>
      <c r="I5" s="8"/>
      <c r="J5" s="8"/>
      <c r="K5" s="8"/>
      <c r="L5" s="8"/>
      <c r="M5" s="8"/>
      <c r="N5" s="8"/>
      <c r="O5" s="43"/>
      <c r="P5" s="42"/>
      <c r="Q5" s="42"/>
      <c r="R5" s="41"/>
      <c r="S5" s="42"/>
      <c r="T5" s="42"/>
      <c r="U5" s="42"/>
      <c r="V5" s="61"/>
      <c r="W5" s="43"/>
      <c r="X5" s="42"/>
      <c r="Y5" s="42"/>
      <c r="Z5" s="61"/>
      <c r="AA5" s="42"/>
    </row>
    <row r="6" spans="1:27" s="64" customFormat="1">
      <c r="A6" s="9" t="s">
        <v>2044</v>
      </c>
      <c r="B6" s="12" t="s">
        <v>2045</v>
      </c>
      <c r="C6" s="8"/>
      <c r="D6" s="8"/>
      <c r="E6" s="8"/>
      <c r="F6" s="8"/>
      <c r="G6" s="8"/>
      <c r="H6" s="8"/>
      <c r="I6" s="8"/>
      <c r="J6" s="8"/>
      <c r="K6" s="8"/>
      <c r="L6" s="8"/>
      <c r="M6" s="8"/>
      <c r="N6" s="8"/>
      <c r="O6" s="43"/>
      <c r="P6" s="42"/>
      <c r="Q6" s="42"/>
      <c r="R6" s="41"/>
      <c r="S6" s="42"/>
      <c r="T6" s="42"/>
      <c r="U6" s="42"/>
      <c r="V6" s="61"/>
      <c r="W6" s="43"/>
      <c r="X6" s="42"/>
      <c r="Y6" s="42"/>
      <c r="Z6" s="61"/>
      <c r="AA6" s="42"/>
    </row>
    <row r="7" spans="1:27" s="64" customFormat="1">
      <c r="A7" s="9" t="s">
        <v>2046</v>
      </c>
      <c r="B7" s="13" t="s">
        <v>2047</v>
      </c>
      <c r="C7" s="8"/>
      <c r="D7" s="8"/>
      <c r="E7" s="8"/>
      <c r="F7" s="8"/>
      <c r="G7" s="8"/>
      <c r="H7" s="8"/>
      <c r="I7" s="8"/>
      <c r="J7" s="8"/>
      <c r="K7" s="8"/>
      <c r="L7" s="8"/>
      <c r="M7" s="8"/>
      <c r="N7" s="8"/>
      <c r="O7" s="43"/>
      <c r="P7" s="42"/>
      <c r="Q7" s="42"/>
      <c r="R7" s="42"/>
      <c r="S7" s="42"/>
      <c r="T7" s="42"/>
      <c r="U7" s="42"/>
      <c r="V7" s="61"/>
      <c r="W7" s="43"/>
      <c r="X7" s="40"/>
      <c r="Y7" s="42"/>
      <c r="Z7" s="61"/>
      <c r="AA7" s="42"/>
    </row>
    <row r="8" spans="1:27" s="64" customFormat="1">
      <c r="A8" s="9" t="s">
        <v>2048</v>
      </c>
      <c r="B8" s="11"/>
      <c r="C8" s="8"/>
      <c r="D8" s="8"/>
      <c r="E8" s="8"/>
      <c r="F8" s="8"/>
      <c r="G8" s="8"/>
      <c r="H8" s="8"/>
      <c r="I8" s="8"/>
      <c r="J8" s="8"/>
      <c r="K8" s="8"/>
      <c r="L8" s="8"/>
      <c r="M8" s="8"/>
      <c r="N8" s="8"/>
      <c r="O8" s="43"/>
      <c r="P8" s="42"/>
      <c r="Q8" s="42"/>
      <c r="R8" s="42"/>
      <c r="S8" s="42"/>
      <c r="T8" s="42"/>
      <c r="U8" s="42"/>
      <c r="V8" s="61"/>
      <c r="W8" s="43"/>
      <c r="X8" s="40"/>
      <c r="Y8" s="42"/>
      <c r="Z8" s="61"/>
      <c r="AA8" s="42"/>
    </row>
    <row r="9" spans="1:27" s="64" customFormat="1">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64" customFormat="1">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s="64" customFormat="1">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s="64" customFormat="1">
      <c r="A12" s="1144" t="s">
        <v>5025</v>
      </c>
      <c r="B12" s="845" t="s">
        <v>2304</v>
      </c>
      <c r="C12" s="360" t="s">
        <v>2671</v>
      </c>
      <c r="D12" s="680" t="s">
        <v>2078</v>
      </c>
      <c r="E12" s="680" t="s">
        <v>2307</v>
      </c>
      <c r="F12" s="243" t="s">
        <v>2064</v>
      </c>
      <c r="G12" s="308" t="s">
        <v>2065</v>
      </c>
      <c r="H12" s="243" t="s">
        <v>2066</v>
      </c>
      <c r="I12" s="243" t="s">
        <v>2067</v>
      </c>
      <c r="J12" s="113"/>
      <c r="K12" s="113"/>
      <c r="L12" s="113"/>
      <c r="M12" s="113"/>
      <c r="N12" s="560" t="s">
        <v>4189</v>
      </c>
      <c r="O12" s="884"/>
      <c r="P12" s="42"/>
      <c r="Q12" s="42"/>
      <c r="R12" s="1152"/>
      <c r="S12" s="1152" t="str">
        <f>IF(LEFT(B6,1)="D","yyyymmdd","yyyymm")</f>
        <v>yyyymm</v>
      </c>
      <c r="T12" s="42"/>
      <c r="U12" s="42"/>
      <c r="V12" s="61"/>
      <c r="W12" s="573" t="s">
        <v>1085</v>
      </c>
      <c r="X12" s="573" t="s">
        <v>2304</v>
      </c>
      <c r="Y12" s="573" t="s">
        <v>2671</v>
      </c>
      <c r="Z12" s="573" t="s">
        <v>2272</v>
      </c>
      <c r="AA12" s="607"/>
    </row>
    <row r="13" spans="1:27" s="64" customFormat="1">
      <c r="A13" s="1144" t="s">
        <v>5026</v>
      </c>
      <c r="B13" s="573" t="s">
        <v>2238</v>
      </c>
      <c r="C13" s="573" t="s">
        <v>2675</v>
      </c>
      <c r="D13" s="573" t="s">
        <v>2811</v>
      </c>
      <c r="E13" s="571" t="s">
        <v>2307</v>
      </c>
      <c r="F13" s="308" t="s">
        <v>105</v>
      </c>
      <c r="G13" s="308" t="s">
        <v>2239</v>
      </c>
      <c r="H13" s="243" t="s">
        <v>3175</v>
      </c>
      <c r="I13" s="243" t="s">
        <v>2241</v>
      </c>
      <c r="J13" s="1136"/>
      <c r="K13" s="1136"/>
      <c r="L13" s="1136"/>
      <c r="M13" s="1136"/>
      <c r="N13" s="560" t="s">
        <v>4189</v>
      </c>
      <c r="O13" s="883"/>
      <c r="P13" s="1146"/>
      <c r="Q13" s="1146"/>
      <c r="R13" s="1146"/>
      <c r="S13" s="1146"/>
      <c r="T13" s="1146"/>
      <c r="U13" s="1146"/>
      <c r="V13" s="1146"/>
      <c r="W13" s="573" t="s">
        <v>1085</v>
      </c>
      <c r="X13" s="573" t="s">
        <v>2238</v>
      </c>
      <c r="Y13" s="573" t="s">
        <v>2675</v>
      </c>
      <c r="Z13" s="573" t="s">
        <v>2811</v>
      </c>
      <c r="AA13" s="607"/>
    </row>
    <row r="14" spans="1:27" s="64" customFormat="1">
      <c r="A14" s="1144" t="s">
        <v>5027</v>
      </c>
      <c r="B14" s="846" t="s">
        <v>222</v>
      </c>
      <c r="C14" s="846" t="s">
        <v>2234</v>
      </c>
      <c r="D14" s="846" t="s">
        <v>3898</v>
      </c>
      <c r="E14" s="1145" t="s">
        <v>2307</v>
      </c>
      <c r="F14" s="846" t="s">
        <v>222</v>
      </c>
      <c r="G14" s="846" t="s">
        <v>2234</v>
      </c>
      <c r="H14" s="846" t="s">
        <v>3898</v>
      </c>
      <c r="I14" s="1145" t="s">
        <v>2307</v>
      </c>
      <c r="J14" s="561"/>
      <c r="K14" s="561"/>
      <c r="L14" s="561"/>
      <c r="M14" s="561"/>
      <c r="N14" s="561" t="s">
        <v>2286</v>
      </c>
      <c r="O14" s="883"/>
      <c r="P14" s="1146"/>
      <c r="Q14" s="1146"/>
      <c r="R14" s="1146"/>
      <c r="S14" s="1146"/>
      <c r="T14" s="1146"/>
      <c r="U14" s="1146"/>
      <c r="V14" s="1146"/>
      <c r="W14" s="573"/>
      <c r="X14" s="845" t="s">
        <v>222</v>
      </c>
      <c r="Y14" s="845" t="s">
        <v>2234</v>
      </c>
      <c r="Z14" s="845" t="s">
        <v>3898</v>
      </c>
      <c r="AA14" s="607"/>
    </row>
    <row r="15" spans="1:27" s="64" customFormat="1">
      <c r="A15" s="1144" t="s">
        <v>5028</v>
      </c>
      <c r="B15" s="846" t="s">
        <v>2333</v>
      </c>
      <c r="C15" s="846" t="s">
        <v>2705</v>
      </c>
      <c r="D15" s="846" t="s">
        <v>2096</v>
      </c>
      <c r="E15" s="1145" t="s">
        <v>2307</v>
      </c>
      <c r="F15" s="846" t="s">
        <v>2333</v>
      </c>
      <c r="G15" s="846" t="s">
        <v>2705</v>
      </c>
      <c r="H15" s="846" t="s">
        <v>2096</v>
      </c>
      <c r="I15" s="1145" t="s">
        <v>2307</v>
      </c>
      <c r="J15" s="561"/>
      <c r="K15" s="561"/>
      <c r="L15" s="561"/>
      <c r="M15" s="561"/>
      <c r="N15" s="561" t="s">
        <v>2286</v>
      </c>
      <c r="O15" s="883"/>
      <c r="P15" s="1146"/>
      <c r="Q15" s="1146"/>
      <c r="R15" s="1146"/>
      <c r="S15" s="1146"/>
      <c r="T15" s="1146"/>
      <c r="U15" s="1146"/>
      <c r="V15" s="1146"/>
      <c r="W15" s="573"/>
      <c r="X15" s="845" t="s">
        <v>2333</v>
      </c>
      <c r="Y15" s="845" t="s">
        <v>2705</v>
      </c>
      <c r="Z15" s="845" t="s">
        <v>2096</v>
      </c>
      <c r="AA15" s="607"/>
    </row>
    <row r="16" spans="1:27" s="64" customFormat="1">
      <c r="A16" s="1144" t="s">
        <v>5030</v>
      </c>
      <c r="B16" s="846" t="s">
        <v>3174</v>
      </c>
      <c r="C16" s="846" t="s">
        <v>3622</v>
      </c>
      <c r="D16" s="846" t="s">
        <v>2066</v>
      </c>
      <c r="E16" s="1145" t="s">
        <v>2307</v>
      </c>
      <c r="F16" s="846" t="s">
        <v>3174</v>
      </c>
      <c r="G16" s="846" t="s">
        <v>3622</v>
      </c>
      <c r="H16" s="846" t="s">
        <v>2066</v>
      </c>
      <c r="I16" s="1145" t="s">
        <v>2307</v>
      </c>
      <c r="J16" s="561"/>
      <c r="K16" s="561"/>
      <c r="L16" s="561"/>
      <c r="M16" s="561"/>
      <c r="N16" s="561" t="s">
        <v>2286</v>
      </c>
      <c r="O16" s="883"/>
      <c r="P16" s="1146"/>
      <c r="Q16" s="1146"/>
      <c r="R16" s="1146"/>
      <c r="S16" s="1146"/>
      <c r="T16" s="1146"/>
      <c r="U16" s="1146"/>
      <c r="V16" s="1146"/>
      <c r="W16" s="573"/>
      <c r="X16" s="845" t="s">
        <v>3174</v>
      </c>
      <c r="Y16" s="845" t="s">
        <v>3622</v>
      </c>
      <c r="Z16" s="845" t="s">
        <v>2066</v>
      </c>
      <c r="AA16" s="607"/>
    </row>
    <row r="17" spans="1:27" s="64" customFormat="1">
      <c r="A17" s="1144" t="s">
        <v>5031</v>
      </c>
      <c r="B17" s="846" t="s">
        <v>2335</v>
      </c>
      <c r="C17" s="846" t="s">
        <v>2672</v>
      </c>
      <c r="D17" s="846" t="s">
        <v>5225</v>
      </c>
      <c r="E17" s="1145" t="s">
        <v>2307</v>
      </c>
      <c r="F17" s="846" t="s">
        <v>2335</v>
      </c>
      <c r="G17" s="846" t="s">
        <v>2672</v>
      </c>
      <c r="H17" s="846" t="s">
        <v>5225</v>
      </c>
      <c r="I17" s="1145" t="s">
        <v>2307</v>
      </c>
      <c r="J17" s="561"/>
      <c r="K17" s="561"/>
      <c r="L17" s="561"/>
      <c r="M17" s="561"/>
      <c r="N17" s="561" t="s">
        <v>2286</v>
      </c>
      <c r="O17" s="883"/>
      <c r="P17" s="1146"/>
      <c r="Q17" s="1146"/>
      <c r="R17" s="1146"/>
      <c r="S17" s="1146"/>
      <c r="T17" s="1146"/>
      <c r="U17" s="1146"/>
      <c r="V17" s="1146"/>
      <c r="W17" s="573"/>
      <c r="X17" s="845" t="s">
        <v>2335</v>
      </c>
      <c r="Y17" s="845" t="s">
        <v>2672</v>
      </c>
      <c r="Z17" s="845" t="s">
        <v>5225</v>
      </c>
      <c r="AA17" s="607"/>
    </row>
    <row r="18" spans="1:27" s="64" customFormat="1">
      <c r="A18" s="1144" t="s">
        <v>5032</v>
      </c>
      <c r="B18" s="846" t="s">
        <v>4735</v>
      </c>
      <c r="C18" s="846" t="s">
        <v>4164</v>
      </c>
      <c r="D18" s="846" t="s">
        <v>2070</v>
      </c>
      <c r="E18" s="1145" t="s">
        <v>2307</v>
      </c>
      <c r="F18" s="846" t="s">
        <v>4735</v>
      </c>
      <c r="G18" s="846" t="s">
        <v>4164</v>
      </c>
      <c r="H18" s="846" t="s">
        <v>2070</v>
      </c>
      <c r="I18" s="1145" t="s">
        <v>2307</v>
      </c>
      <c r="J18" s="561"/>
      <c r="K18" s="561"/>
      <c r="L18" s="561"/>
      <c r="M18" s="561"/>
      <c r="N18" s="561" t="s">
        <v>2286</v>
      </c>
      <c r="O18" s="883"/>
      <c r="P18" s="1146"/>
      <c r="Q18" s="1146"/>
      <c r="R18" s="1146"/>
      <c r="S18" s="1146"/>
      <c r="T18" s="1146"/>
      <c r="U18" s="1146"/>
      <c r="V18" s="1146"/>
      <c r="W18" s="573"/>
      <c r="X18" s="845" t="s">
        <v>4735</v>
      </c>
      <c r="Y18" s="845" t="s">
        <v>4164</v>
      </c>
      <c r="Z18" s="845" t="s">
        <v>2070</v>
      </c>
      <c r="AA18" s="607"/>
    </row>
    <row r="19" spans="1:27" s="64" customFormat="1">
      <c r="A19" s="1144" t="s">
        <v>5033</v>
      </c>
      <c r="B19" s="846" t="s">
        <v>2338</v>
      </c>
      <c r="C19" s="846" t="s">
        <v>2722</v>
      </c>
      <c r="D19" s="846" t="s">
        <v>2100</v>
      </c>
      <c r="E19" s="1145" t="s">
        <v>2307</v>
      </c>
      <c r="F19" s="846" t="s">
        <v>2338</v>
      </c>
      <c r="G19" s="846" t="s">
        <v>2722</v>
      </c>
      <c r="H19" s="846" t="s">
        <v>2100</v>
      </c>
      <c r="I19" s="1145" t="s">
        <v>2307</v>
      </c>
      <c r="J19" s="561"/>
      <c r="K19" s="561"/>
      <c r="L19" s="561"/>
      <c r="M19" s="561"/>
      <c r="N19" s="561" t="s">
        <v>2286</v>
      </c>
      <c r="O19" s="883"/>
      <c r="P19" s="1146"/>
      <c r="Q19" s="1146"/>
      <c r="R19" s="1146"/>
      <c r="S19" s="1146"/>
      <c r="T19" s="1146"/>
      <c r="U19" s="1146"/>
      <c r="V19" s="1146"/>
      <c r="W19" s="573"/>
      <c r="X19" s="845" t="s">
        <v>2338</v>
      </c>
      <c r="Y19" s="845" t="s">
        <v>2722</v>
      </c>
      <c r="Z19" s="845" t="s">
        <v>2100</v>
      </c>
      <c r="AA19" s="607"/>
    </row>
    <row r="20" spans="1:27" s="64" customFormat="1">
      <c r="A20" s="1144" t="s">
        <v>5034</v>
      </c>
      <c r="B20" s="846" t="s">
        <v>2341</v>
      </c>
      <c r="C20" s="846" t="s">
        <v>5559</v>
      </c>
      <c r="D20" s="846" t="s">
        <v>2100</v>
      </c>
      <c r="E20" s="1145" t="s">
        <v>2307</v>
      </c>
      <c r="F20" s="846" t="s">
        <v>2341</v>
      </c>
      <c r="G20" s="846" t="s">
        <v>5559</v>
      </c>
      <c r="H20" s="846" t="s">
        <v>2100</v>
      </c>
      <c r="I20" s="1145" t="s">
        <v>2307</v>
      </c>
      <c r="J20" s="561"/>
      <c r="K20" s="561"/>
      <c r="L20" s="561"/>
      <c r="M20" s="561"/>
      <c r="N20" s="561" t="s">
        <v>2286</v>
      </c>
      <c r="O20" s="883"/>
      <c r="P20" s="1146"/>
      <c r="Q20" s="1146"/>
      <c r="R20" s="1146"/>
      <c r="S20" s="1146"/>
      <c r="T20" s="1146"/>
      <c r="U20" s="1146"/>
      <c r="V20" s="1146"/>
      <c r="W20" s="573"/>
      <c r="X20" s="845" t="s">
        <v>2341</v>
      </c>
      <c r="Y20" s="845" t="s">
        <v>5559</v>
      </c>
      <c r="Z20" s="845" t="s">
        <v>2100</v>
      </c>
      <c r="AA20" s="607"/>
    </row>
    <row r="21" spans="1:27" s="64" customFormat="1">
      <c r="A21" s="1144" t="s">
        <v>5036</v>
      </c>
      <c r="B21" s="846" t="s">
        <v>2345</v>
      </c>
      <c r="C21" s="846" t="s">
        <v>4754</v>
      </c>
      <c r="D21" s="846" t="s">
        <v>2100</v>
      </c>
      <c r="E21" s="1145" t="s">
        <v>2307</v>
      </c>
      <c r="F21" s="846" t="s">
        <v>2345</v>
      </c>
      <c r="G21" s="846" t="s">
        <v>4754</v>
      </c>
      <c r="H21" s="846" t="s">
        <v>2100</v>
      </c>
      <c r="I21" s="1145" t="s">
        <v>2307</v>
      </c>
      <c r="J21" s="561"/>
      <c r="K21" s="561"/>
      <c r="L21" s="561"/>
      <c r="M21" s="561"/>
      <c r="N21" s="561" t="s">
        <v>2286</v>
      </c>
      <c r="O21" s="883"/>
      <c r="P21" s="1146"/>
      <c r="Q21" s="1146"/>
      <c r="R21" s="1146"/>
      <c r="S21" s="1146"/>
      <c r="T21" s="1146"/>
      <c r="U21" s="1146"/>
      <c r="V21" s="1146"/>
      <c r="W21" s="573"/>
      <c r="X21" s="845" t="s">
        <v>2345</v>
      </c>
      <c r="Y21" s="845" t="s">
        <v>4754</v>
      </c>
      <c r="Z21" s="845" t="s">
        <v>2100</v>
      </c>
      <c r="AA21" s="607"/>
    </row>
    <row r="22" spans="1:27" s="64" customFormat="1">
      <c r="A22" s="1144" t="s">
        <v>5037</v>
      </c>
      <c r="B22" s="846" t="s">
        <v>2347</v>
      </c>
      <c r="C22" s="846" t="s">
        <v>4738</v>
      </c>
      <c r="D22" s="846" t="s">
        <v>2272</v>
      </c>
      <c r="E22" s="846" t="s">
        <v>2272</v>
      </c>
      <c r="F22" s="846" t="s">
        <v>2347</v>
      </c>
      <c r="G22" s="846" t="s">
        <v>4738</v>
      </c>
      <c r="H22" s="846" t="s">
        <v>2272</v>
      </c>
      <c r="I22" s="846" t="s">
        <v>2079</v>
      </c>
      <c r="J22" s="561"/>
      <c r="K22" s="561"/>
      <c r="L22" s="561"/>
      <c r="M22" s="561"/>
      <c r="N22" s="561" t="s">
        <v>2286</v>
      </c>
      <c r="O22" s="883"/>
      <c r="P22" s="1146"/>
      <c r="Q22" s="1146"/>
      <c r="R22" s="1146"/>
      <c r="S22" s="1146"/>
      <c r="T22" s="1146"/>
      <c r="U22" s="1146"/>
      <c r="V22" s="1146"/>
      <c r="W22" s="573"/>
      <c r="X22" s="845" t="s">
        <v>2347</v>
      </c>
      <c r="Y22" s="845" t="s">
        <v>4738</v>
      </c>
      <c r="Z22" s="845" t="s">
        <v>2272</v>
      </c>
      <c r="AA22" s="607"/>
    </row>
    <row r="23" spans="1:27" s="64" customFormat="1">
      <c r="A23" s="1144" t="s">
        <v>5038</v>
      </c>
      <c r="B23" s="846" t="s">
        <v>5001</v>
      </c>
      <c r="C23" s="846" t="s">
        <v>5003</v>
      </c>
      <c r="D23" s="846" t="s">
        <v>2066</v>
      </c>
      <c r="E23" s="1145" t="s">
        <v>2307</v>
      </c>
      <c r="F23" s="846" t="s">
        <v>5001</v>
      </c>
      <c r="G23" s="846" t="s">
        <v>5003</v>
      </c>
      <c r="H23" s="846" t="s">
        <v>2066</v>
      </c>
      <c r="I23" s="1145" t="s">
        <v>2307</v>
      </c>
      <c r="J23" s="561"/>
      <c r="K23" s="561"/>
      <c r="L23" s="561"/>
      <c r="M23" s="561"/>
      <c r="N23" s="561" t="s">
        <v>2286</v>
      </c>
      <c r="O23" s="883"/>
      <c r="P23" s="1146"/>
      <c r="Q23" s="1146"/>
      <c r="R23" s="1146"/>
      <c r="S23" s="1146"/>
      <c r="T23" s="1146"/>
      <c r="U23" s="1146"/>
      <c r="V23" s="1146"/>
      <c r="W23" s="573"/>
      <c r="X23" s="845" t="s">
        <v>5001</v>
      </c>
      <c r="Y23" s="845" t="s">
        <v>5003</v>
      </c>
      <c r="Z23" s="845" t="s">
        <v>2066</v>
      </c>
      <c r="AA23" s="607"/>
    </row>
    <row r="24" spans="1:27" s="64" customFormat="1">
      <c r="A24" s="1144" t="s">
        <v>5040</v>
      </c>
      <c r="B24" s="846" t="s">
        <v>2349</v>
      </c>
      <c r="C24" s="846" t="s">
        <v>10780</v>
      </c>
      <c r="D24" s="846" t="s">
        <v>2066</v>
      </c>
      <c r="E24" s="1145" t="s">
        <v>2307</v>
      </c>
      <c r="F24" s="846" t="s">
        <v>2349</v>
      </c>
      <c r="G24" s="846" t="s">
        <v>10780</v>
      </c>
      <c r="H24" s="846" t="s">
        <v>2066</v>
      </c>
      <c r="I24" s="1145" t="s">
        <v>2307</v>
      </c>
      <c r="J24" s="561"/>
      <c r="K24" s="561"/>
      <c r="L24" s="561"/>
      <c r="M24" s="561"/>
      <c r="N24" s="561" t="s">
        <v>2286</v>
      </c>
      <c r="O24" s="883"/>
      <c r="P24" s="1146"/>
      <c r="Q24" s="1146"/>
      <c r="R24" s="1146"/>
      <c r="S24" s="1146"/>
      <c r="T24" s="1146"/>
      <c r="U24" s="1146"/>
      <c r="V24" s="1146"/>
      <c r="W24" s="573"/>
      <c r="X24" s="845" t="s">
        <v>2349</v>
      </c>
      <c r="Y24" s="845" t="s">
        <v>10780</v>
      </c>
      <c r="Z24" s="845" t="s">
        <v>2066</v>
      </c>
      <c r="AA24" s="607"/>
    </row>
    <row r="25" spans="1:27" s="64" customFormat="1">
      <c r="A25" s="1144" t="s">
        <v>5041</v>
      </c>
      <c r="B25" s="846" t="s">
        <v>9065</v>
      </c>
      <c r="C25" s="846" t="s">
        <v>4826</v>
      </c>
      <c r="D25" s="846" t="s">
        <v>2088</v>
      </c>
      <c r="E25" s="1145" t="s">
        <v>2307</v>
      </c>
      <c r="F25" s="846" t="s">
        <v>9065</v>
      </c>
      <c r="G25" s="846" t="s">
        <v>4826</v>
      </c>
      <c r="H25" s="846" t="s">
        <v>2088</v>
      </c>
      <c r="I25" s="1145" t="s">
        <v>2307</v>
      </c>
      <c r="J25" s="561"/>
      <c r="K25" s="561"/>
      <c r="L25" s="561"/>
      <c r="M25" s="561"/>
      <c r="N25" s="561" t="s">
        <v>2286</v>
      </c>
      <c r="O25" s="883"/>
      <c r="P25" s="1146"/>
      <c r="Q25" s="1146"/>
      <c r="R25" s="1146"/>
      <c r="S25" s="1146"/>
      <c r="T25" s="1146"/>
      <c r="U25" s="1146"/>
      <c r="V25" s="1146"/>
      <c r="W25" s="573"/>
      <c r="X25" s="845" t="s">
        <v>9065</v>
      </c>
      <c r="Y25" s="845" t="s">
        <v>4826</v>
      </c>
      <c r="Z25" s="845" t="s">
        <v>2088</v>
      </c>
      <c r="AA25" s="607"/>
    </row>
    <row r="26" spans="1:27" s="64" customFormat="1">
      <c r="A26" s="1144" t="s">
        <v>5045</v>
      </c>
      <c r="B26" s="846" t="s">
        <v>2352</v>
      </c>
      <c r="C26" s="846" t="s">
        <v>4782</v>
      </c>
      <c r="D26" s="846" t="s">
        <v>2272</v>
      </c>
      <c r="E26" s="846" t="s">
        <v>2272</v>
      </c>
      <c r="F26" s="846" t="s">
        <v>2352</v>
      </c>
      <c r="G26" s="846" t="s">
        <v>4782</v>
      </c>
      <c r="H26" s="846" t="s">
        <v>2272</v>
      </c>
      <c r="I26" s="846" t="s">
        <v>2272</v>
      </c>
      <c r="J26" s="561"/>
      <c r="K26" s="561"/>
      <c r="L26" s="561"/>
      <c r="M26" s="561"/>
      <c r="N26" s="561" t="s">
        <v>2286</v>
      </c>
      <c r="O26" s="883"/>
      <c r="P26" s="1146"/>
      <c r="Q26" s="1146"/>
      <c r="R26" s="1146"/>
      <c r="S26" s="1146"/>
      <c r="T26" s="1146"/>
      <c r="U26" s="1146"/>
      <c r="V26" s="1146"/>
      <c r="W26" s="573"/>
      <c r="X26" s="845" t="s">
        <v>2352</v>
      </c>
      <c r="Y26" s="845" t="s">
        <v>4782</v>
      </c>
      <c r="Z26" s="845" t="s">
        <v>2272</v>
      </c>
      <c r="AA26" s="607"/>
    </row>
    <row r="27" spans="1:27" s="64" customFormat="1">
      <c r="A27" s="1144" t="s">
        <v>5051</v>
      </c>
      <c r="B27" s="846" t="s">
        <v>5042</v>
      </c>
      <c r="C27" s="846" t="s">
        <v>5044</v>
      </c>
      <c r="D27" s="846" t="s">
        <v>2066</v>
      </c>
      <c r="E27" s="1145" t="s">
        <v>2307</v>
      </c>
      <c r="F27" s="846" t="s">
        <v>5042</v>
      </c>
      <c r="G27" s="846" t="s">
        <v>5044</v>
      </c>
      <c r="H27" s="846" t="s">
        <v>2066</v>
      </c>
      <c r="I27" s="1145" t="s">
        <v>2307</v>
      </c>
      <c r="J27" s="561"/>
      <c r="K27" s="561"/>
      <c r="L27" s="561"/>
      <c r="M27" s="561"/>
      <c r="N27" s="561" t="s">
        <v>2286</v>
      </c>
      <c r="O27" s="883"/>
      <c r="P27" s="1146"/>
      <c r="Q27" s="1146"/>
      <c r="R27" s="1146"/>
      <c r="S27" s="1146"/>
      <c r="T27" s="1146"/>
      <c r="U27" s="1146"/>
      <c r="V27" s="1146"/>
      <c r="W27" s="573"/>
      <c r="X27" s="845" t="s">
        <v>5042</v>
      </c>
      <c r="Y27" s="845" t="s">
        <v>5044</v>
      </c>
      <c r="Z27" s="845" t="s">
        <v>2066</v>
      </c>
      <c r="AA27" s="607"/>
    </row>
    <row r="28" spans="1:27" s="64" customFormat="1">
      <c r="A28" s="1144" t="s">
        <v>5055</v>
      </c>
      <c r="B28" s="846" t="s">
        <v>2343</v>
      </c>
      <c r="C28" s="846" t="s">
        <v>5627</v>
      </c>
      <c r="D28" s="846" t="s">
        <v>2100</v>
      </c>
      <c r="E28" s="1145" t="s">
        <v>2307</v>
      </c>
      <c r="F28" s="846" t="s">
        <v>2343</v>
      </c>
      <c r="G28" s="846" t="s">
        <v>5627</v>
      </c>
      <c r="H28" s="846" t="s">
        <v>2100</v>
      </c>
      <c r="I28" s="1145" t="s">
        <v>2307</v>
      </c>
      <c r="J28" s="561"/>
      <c r="K28" s="561"/>
      <c r="L28" s="561"/>
      <c r="M28" s="561"/>
      <c r="N28" s="561" t="s">
        <v>2286</v>
      </c>
      <c r="O28" s="883"/>
      <c r="P28" s="1146"/>
      <c r="Q28" s="1146"/>
      <c r="R28" s="1146"/>
      <c r="S28" s="1146"/>
      <c r="T28" s="1146"/>
      <c r="U28" s="1146"/>
      <c r="V28" s="1146"/>
      <c r="W28" s="573"/>
      <c r="X28" s="845" t="s">
        <v>2343</v>
      </c>
      <c r="Y28" s="845" t="s">
        <v>5627</v>
      </c>
      <c r="Z28" s="845" t="s">
        <v>2100</v>
      </c>
      <c r="AA28" s="607"/>
    </row>
    <row r="29" spans="1:27" s="64" customFormat="1">
      <c r="A29" s="1144" t="s">
        <v>5061</v>
      </c>
      <c r="B29" s="846" t="s">
        <v>2357</v>
      </c>
      <c r="C29" s="846" t="s">
        <v>4751</v>
      </c>
      <c r="D29" s="846" t="s">
        <v>2066</v>
      </c>
      <c r="E29" s="1145" t="s">
        <v>2307</v>
      </c>
      <c r="F29" s="846" t="s">
        <v>2357</v>
      </c>
      <c r="G29" s="846" t="s">
        <v>4751</v>
      </c>
      <c r="H29" s="846" t="s">
        <v>2066</v>
      </c>
      <c r="I29" s="1145" t="s">
        <v>2307</v>
      </c>
      <c r="J29" s="561"/>
      <c r="K29" s="561"/>
      <c r="L29" s="561"/>
      <c r="M29" s="561"/>
      <c r="N29" s="561" t="s">
        <v>2286</v>
      </c>
      <c r="O29" s="883"/>
      <c r="P29" s="1146"/>
      <c r="Q29" s="1146"/>
      <c r="R29" s="1146"/>
      <c r="S29" s="1146"/>
      <c r="T29" s="1146"/>
      <c r="U29" s="1146"/>
      <c r="V29" s="1146"/>
      <c r="W29" s="573"/>
      <c r="X29" s="845" t="s">
        <v>2357</v>
      </c>
      <c r="Y29" s="845" t="s">
        <v>4751</v>
      </c>
      <c r="Z29" s="845" t="s">
        <v>2066</v>
      </c>
      <c r="AA29" s="607"/>
    </row>
    <row r="30" spans="1:27" s="64" customFormat="1">
      <c r="A30" s="1144" t="s">
        <v>5067</v>
      </c>
      <c r="B30" s="846" t="s">
        <v>2367</v>
      </c>
      <c r="C30" s="846" t="s">
        <v>4747</v>
      </c>
      <c r="D30" s="846" t="s">
        <v>2235</v>
      </c>
      <c r="E30" s="1145" t="s">
        <v>2307</v>
      </c>
      <c r="F30" s="846" t="s">
        <v>2367</v>
      </c>
      <c r="G30" s="846" t="s">
        <v>4747</v>
      </c>
      <c r="H30" s="846" t="s">
        <v>2235</v>
      </c>
      <c r="I30" s="1145" t="s">
        <v>2307</v>
      </c>
      <c r="J30" s="561"/>
      <c r="K30" s="561"/>
      <c r="L30" s="561"/>
      <c r="M30" s="561"/>
      <c r="N30" s="561" t="s">
        <v>2286</v>
      </c>
      <c r="O30" s="883"/>
      <c r="P30" s="1146"/>
      <c r="Q30" s="1146"/>
      <c r="R30" s="1146"/>
      <c r="S30" s="1146"/>
      <c r="T30" s="1146"/>
      <c r="U30" s="1146"/>
      <c r="V30" s="1146"/>
      <c r="W30" s="573"/>
      <c r="X30" s="845" t="s">
        <v>2367</v>
      </c>
      <c r="Y30" s="845" t="s">
        <v>4747</v>
      </c>
      <c r="Z30" s="845" t="s">
        <v>2235</v>
      </c>
      <c r="AA30" s="607"/>
    </row>
    <row r="31" spans="1:27" s="64" customFormat="1">
      <c r="A31" s="1144" t="s">
        <v>5068</v>
      </c>
      <c r="B31" s="846" t="s">
        <v>2861</v>
      </c>
      <c r="C31" s="846" t="s">
        <v>2862</v>
      </c>
      <c r="D31" s="846" t="s">
        <v>2088</v>
      </c>
      <c r="E31" s="1145" t="s">
        <v>2307</v>
      </c>
      <c r="F31" s="846" t="s">
        <v>2861</v>
      </c>
      <c r="G31" s="846" t="s">
        <v>2862</v>
      </c>
      <c r="H31" s="846" t="s">
        <v>2088</v>
      </c>
      <c r="I31" s="1145" t="s">
        <v>2307</v>
      </c>
      <c r="J31" s="561"/>
      <c r="K31" s="561"/>
      <c r="L31" s="561"/>
      <c r="M31" s="561"/>
      <c r="N31" s="561" t="s">
        <v>2286</v>
      </c>
      <c r="O31" s="883"/>
      <c r="P31" s="1146"/>
      <c r="Q31" s="1146"/>
      <c r="R31" s="1146"/>
      <c r="S31" s="1146"/>
      <c r="T31" s="1146"/>
      <c r="U31" s="1146"/>
      <c r="V31" s="1146"/>
      <c r="W31" s="573"/>
      <c r="X31" s="845" t="s">
        <v>2861</v>
      </c>
      <c r="Y31" s="845" t="s">
        <v>2862</v>
      </c>
      <c r="Z31" s="845" t="s">
        <v>2088</v>
      </c>
      <c r="AA31" s="607"/>
    </row>
    <row r="32" spans="1:27" s="64" customFormat="1">
      <c r="A32" s="1144" t="s">
        <v>5069</v>
      </c>
      <c r="B32" s="846" t="s">
        <v>6785</v>
      </c>
      <c r="C32" s="846" t="s">
        <v>4021</v>
      </c>
      <c r="D32" s="846" t="s">
        <v>2088</v>
      </c>
      <c r="E32" s="1145" t="s">
        <v>2307</v>
      </c>
      <c r="F32" s="846" t="s">
        <v>6785</v>
      </c>
      <c r="G32" s="846" t="s">
        <v>4021</v>
      </c>
      <c r="H32" s="846" t="s">
        <v>2088</v>
      </c>
      <c r="I32" s="1145" t="s">
        <v>2307</v>
      </c>
      <c r="J32" s="561"/>
      <c r="K32" s="561"/>
      <c r="L32" s="561"/>
      <c r="M32" s="561"/>
      <c r="N32" s="561" t="s">
        <v>2286</v>
      </c>
      <c r="O32" s="883"/>
      <c r="P32" s="1146"/>
      <c r="Q32" s="1146"/>
      <c r="R32" s="1146"/>
      <c r="S32" s="1146"/>
      <c r="T32" s="1146"/>
      <c r="U32" s="1146"/>
      <c r="V32" s="1146"/>
      <c r="W32" s="573"/>
      <c r="X32" s="845" t="s">
        <v>6785</v>
      </c>
      <c r="Y32" s="845" t="s">
        <v>4021</v>
      </c>
      <c r="Z32" s="845" t="s">
        <v>2088</v>
      </c>
      <c r="AA32" s="607"/>
    </row>
    <row r="33" spans="1:27" s="64" customFormat="1">
      <c r="A33" s="1144" t="s">
        <v>5070</v>
      </c>
      <c r="B33" s="573" t="s">
        <v>12040</v>
      </c>
      <c r="C33" s="573" t="s">
        <v>12041</v>
      </c>
      <c r="D33" s="573" t="s">
        <v>2084</v>
      </c>
      <c r="E33" s="571" t="s">
        <v>2108</v>
      </c>
      <c r="F33" s="243" t="s">
        <v>12040</v>
      </c>
      <c r="G33" s="308" t="s">
        <v>12042</v>
      </c>
      <c r="H33" s="243" t="s">
        <v>3513</v>
      </c>
      <c r="I33" s="243" t="s">
        <v>2108</v>
      </c>
      <c r="J33" s="1136"/>
      <c r="K33" s="1136"/>
      <c r="L33" s="1136"/>
      <c r="M33" s="1136"/>
      <c r="N33" s="1136" t="s">
        <v>4189</v>
      </c>
      <c r="O33" s="883"/>
      <c r="P33" s="1146"/>
      <c r="Q33" s="1146"/>
      <c r="R33" s="1146"/>
      <c r="S33" s="1146"/>
      <c r="T33" s="1146"/>
      <c r="U33" s="1146"/>
      <c r="V33" s="1146"/>
      <c r="W33" s="573" t="s">
        <v>1085</v>
      </c>
      <c r="X33" s="573" t="s">
        <v>12040</v>
      </c>
      <c r="Y33" s="573" t="s">
        <v>12041</v>
      </c>
      <c r="Z33" s="573" t="s">
        <v>2084</v>
      </c>
      <c r="AA33" s="607"/>
    </row>
    <row r="34" spans="1:27" s="64" customFormat="1">
      <c r="A34" s="1144" t="s">
        <v>5071</v>
      </c>
      <c r="B34" s="573" t="s">
        <v>12045</v>
      </c>
      <c r="C34" s="573" t="s">
        <v>12046</v>
      </c>
      <c r="D34" s="573" t="s">
        <v>2084</v>
      </c>
      <c r="E34" s="571" t="s">
        <v>2621</v>
      </c>
      <c r="F34" s="243" t="s">
        <v>12047</v>
      </c>
      <c r="G34" s="308" t="s">
        <v>12048</v>
      </c>
      <c r="H34" s="243" t="s">
        <v>3215</v>
      </c>
      <c r="I34" s="243" t="s">
        <v>2111</v>
      </c>
      <c r="J34" s="1136"/>
      <c r="K34" s="1136"/>
      <c r="L34" s="1136"/>
      <c r="M34" s="1136"/>
      <c r="N34" s="1136" t="s">
        <v>2308</v>
      </c>
      <c r="O34" s="883"/>
      <c r="P34" s="1146"/>
      <c r="Q34" s="1146"/>
      <c r="R34" s="1146"/>
      <c r="S34" s="1146"/>
      <c r="T34" s="1146"/>
      <c r="U34" s="1146"/>
      <c r="V34" s="1146"/>
      <c r="W34" s="573" t="s">
        <v>1085</v>
      </c>
      <c r="X34" s="573" t="s">
        <v>12045</v>
      </c>
      <c r="Y34" s="573" t="s">
        <v>12046</v>
      </c>
      <c r="Z34" s="573" t="s">
        <v>2084</v>
      </c>
      <c r="AA34" s="607"/>
    </row>
    <row r="35" spans="1:27" s="64" customFormat="1">
      <c r="A35" s="1144" t="s">
        <v>5072</v>
      </c>
      <c r="B35" s="573" t="s">
        <v>12049</v>
      </c>
      <c r="C35" s="573" t="s">
        <v>12050</v>
      </c>
      <c r="D35" s="573" t="s">
        <v>2084</v>
      </c>
      <c r="E35" s="571" t="s">
        <v>2108</v>
      </c>
      <c r="F35" s="243" t="s">
        <v>12049</v>
      </c>
      <c r="G35" s="308" t="s">
        <v>12051</v>
      </c>
      <c r="H35" s="243" t="s">
        <v>3513</v>
      </c>
      <c r="I35" s="243" t="s">
        <v>2108</v>
      </c>
      <c r="J35" s="1136"/>
      <c r="K35" s="1136"/>
      <c r="L35" s="1136"/>
      <c r="M35" s="1136"/>
      <c r="N35" s="1136" t="s">
        <v>2308</v>
      </c>
      <c r="O35" s="883"/>
      <c r="P35" s="1146"/>
      <c r="Q35" s="1146"/>
      <c r="R35" s="1146"/>
      <c r="S35" s="1146"/>
      <c r="T35" s="1146"/>
      <c r="U35" s="1146"/>
      <c r="V35" s="1146"/>
      <c r="W35" s="573" t="s">
        <v>1085</v>
      </c>
      <c r="X35" s="573" t="s">
        <v>12049</v>
      </c>
      <c r="Y35" s="573" t="s">
        <v>12050</v>
      </c>
      <c r="Z35" s="573" t="s">
        <v>2084</v>
      </c>
      <c r="AA35" s="607"/>
    </row>
    <row r="36" spans="1:27" s="64" customFormat="1">
      <c r="A36" s="1144" t="s">
        <v>5073</v>
      </c>
      <c r="B36" s="573" t="s">
        <v>12052</v>
      </c>
      <c r="C36" s="573" t="s">
        <v>12053</v>
      </c>
      <c r="D36" s="573" t="s">
        <v>2084</v>
      </c>
      <c r="E36" s="571" t="s">
        <v>2621</v>
      </c>
      <c r="F36" s="243" t="s">
        <v>12054</v>
      </c>
      <c r="G36" s="243" t="s">
        <v>12053</v>
      </c>
      <c r="H36" s="243" t="s">
        <v>3215</v>
      </c>
      <c r="I36" s="243" t="s">
        <v>2111</v>
      </c>
      <c r="J36" s="1136"/>
      <c r="K36" s="1136"/>
      <c r="L36" s="1136"/>
      <c r="M36" s="1136"/>
      <c r="N36" s="1136" t="s">
        <v>2308</v>
      </c>
      <c r="O36" s="883"/>
      <c r="P36" s="1146"/>
      <c r="Q36" s="1146"/>
      <c r="R36" s="1146"/>
      <c r="S36" s="1146"/>
      <c r="T36" s="1146"/>
      <c r="U36" s="1153"/>
      <c r="V36" s="1146"/>
      <c r="W36" s="573" t="s">
        <v>1085</v>
      </c>
      <c r="X36" s="573" t="s">
        <v>12052</v>
      </c>
      <c r="Y36" s="573" t="s">
        <v>12053</v>
      </c>
      <c r="Z36" s="573" t="s">
        <v>2084</v>
      </c>
      <c r="AA36" s="607"/>
    </row>
    <row r="37" spans="1:27" s="64" customFormat="1">
      <c r="A37" s="1144" t="s">
        <v>12110</v>
      </c>
      <c r="B37" s="573" t="s">
        <v>12055</v>
      </c>
      <c r="C37" s="573" t="s">
        <v>12056</v>
      </c>
      <c r="D37" s="573" t="s">
        <v>2084</v>
      </c>
      <c r="E37" s="571" t="s">
        <v>2108</v>
      </c>
      <c r="F37" s="243" t="s">
        <v>12055</v>
      </c>
      <c r="G37" s="308" t="s">
        <v>12057</v>
      </c>
      <c r="H37" s="243" t="s">
        <v>3513</v>
      </c>
      <c r="I37" s="243" t="s">
        <v>2108</v>
      </c>
      <c r="J37" s="1136"/>
      <c r="K37" s="1136"/>
      <c r="L37" s="1136"/>
      <c r="M37" s="1136"/>
      <c r="N37" s="1136" t="s">
        <v>2308</v>
      </c>
      <c r="O37" s="883"/>
      <c r="P37" s="1146"/>
      <c r="Q37" s="1146"/>
      <c r="R37" s="1146"/>
      <c r="S37" s="1146"/>
      <c r="T37" s="1146"/>
      <c r="U37" s="1146"/>
      <c r="V37" s="1146"/>
      <c r="W37" s="573" t="s">
        <v>1085</v>
      </c>
      <c r="X37" s="573" t="s">
        <v>12055</v>
      </c>
      <c r="Y37" s="573" t="s">
        <v>12056</v>
      </c>
      <c r="Z37" s="573" t="s">
        <v>2084</v>
      </c>
      <c r="AA37" s="607"/>
    </row>
    <row r="38" spans="1:27" s="64" customFormat="1">
      <c r="A38" s="1144" t="s">
        <v>12114</v>
      </c>
      <c r="B38" s="573" t="s">
        <v>12058</v>
      </c>
      <c r="C38" s="573" t="s">
        <v>12059</v>
      </c>
      <c r="D38" s="573" t="s">
        <v>2084</v>
      </c>
      <c r="E38" s="571" t="s">
        <v>2108</v>
      </c>
      <c r="F38" s="243" t="s">
        <v>12058</v>
      </c>
      <c r="G38" s="308" t="s">
        <v>12060</v>
      </c>
      <c r="H38" s="243" t="s">
        <v>3513</v>
      </c>
      <c r="I38" s="243" t="s">
        <v>2108</v>
      </c>
      <c r="J38" s="1136"/>
      <c r="K38" s="1136"/>
      <c r="L38" s="1136"/>
      <c r="M38" s="1136"/>
      <c r="N38" s="1136" t="s">
        <v>2308</v>
      </c>
      <c r="O38" s="883"/>
      <c r="P38" s="1146"/>
      <c r="Q38" s="1146"/>
      <c r="R38" s="1146"/>
      <c r="S38" s="1146"/>
      <c r="T38" s="1154"/>
      <c r="U38" s="1154"/>
      <c r="V38" s="1146"/>
      <c r="W38" s="573" t="s">
        <v>1085</v>
      </c>
      <c r="X38" s="573" t="s">
        <v>12058</v>
      </c>
      <c r="Y38" s="573" t="s">
        <v>12059</v>
      </c>
      <c r="Z38" s="573" t="s">
        <v>2084</v>
      </c>
      <c r="AA38" s="607"/>
    </row>
    <row r="39" spans="1:27" s="64" customFormat="1">
      <c r="A39" s="1144" t="s">
        <v>12118</v>
      </c>
      <c r="B39" s="573" t="s">
        <v>12061</v>
      </c>
      <c r="C39" s="573" t="s">
        <v>12062</v>
      </c>
      <c r="D39" s="573" t="s">
        <v>2084</v>
      </c>
      <c r="E39" s="571" t="s">
        <v>2621</v>
      </c>
      <c r="F39" s="243" t="s">
        <v>12167</v>
      </c>
      <c r="G39" s="308" t="s">
        <v>12063</v>
      </c>
      <c r="H39" s="243" t="s">
        <v>3215</v>
      </c>
      <c r="I39" s="243" t="s">
        <v>2111</v>
      </c>
      <c r="J39" s="1136"/>
      <c r="K39" s="1136"/>
      <c r="L39" s="1136"/>
      <c r="M39" s="1136"/>
      <c r="N39" s="1136" t="s">
        <v>2308</v>
      </c>
      <c r="O39" s="883"/>
      <c r="P39" s="1146"/>
      <c r="Q39" s="1146"/>
      <c r="R39" s="1146"/>
      <c r="S39" s="1146"/>
      <c r="T39" s="1147"/>
      <c r="U39" s="1155"/>
      <c r="V39" s="1146"/>
      <c r="W39" s="573" t="s">
        <v>1085</v>
      </c>
      <c r="X39" s="573" t="s">
        <v>12061</v>
      </c>
      <c r="Y39" s="573" t="s">
        <v>12062</v>
      </c>
      <c r="Z39" s="573" t="s">
        <v>2084</v>
      </c>
      <c r="AA39" s="607"/>
    </row>
    <row r="40" spans="1:27" s="64" customFormat="1">
      <c r="A40" s="1144" t="s">
        <v>12122</v>
      </c>
      <c r="B40" s="573" t="s">
        <v>12064</v>
      </c>
      <c r="C40" s="573" t="s">
        <v>12065</v>
      </c>
      <c r="D40" s="573" t="s">
        <v>2084</v>
      </c>
      <c r="E40" s="571" t="s">
        <v>2108</v>
      </c>
      <c r="F40" s="243" t="s">
        <v>12064</v>
      </c>
      <c r="G40" s="308" t="s">
        <v>12066</v>
      </c>
      <c r="H40" s="243" t="s">
        <v>3513</v>
      </c>
      <c r="I40" s="243" t="s">
        <v>2108</v>
      </c>
      <c r="J40" s="1136"/>
      <c r="K40" s="1136"/>
      <c r="L40" s="1136"/>
      <c r="M40" s="1136"/>
      <c r="N40" s="1136" t="s">
        <v>2308</v>
      </c>
      <c r="O40" s="883"/>
      <c r="P40" s="1146"/>
      <c r="Q40" s="1146"/>
      <c r="R40" s="1146"/>
      <c r="S40" s="1146"/>
      <c r="T40" s="1147"/>
      <c r="U40" s="1147"/>
      <c r="V40" s="1146"/>
      <c r="W40" s="573" t="s">
        <v>1085</v>
      </c>
      <c r="X40" s="573" t="s">
        <v>12064</v>
      </c>
      <c r="Y40" s="573" t="s">
        <v>12065</v>
      </c>
      <c r="Z40" s="573" t="s">
        <v>2084</v>
      </c>
      <c r="AA40" s="607"/>
    </row>
    <row r="41" spans="1:27" s="64" customFormat="1">
      <c r="A41" s="1144" t="s">
        <v>12126</v>
      </c>
      <c r="B41" s="573" t="s">
        <v>12067</v>
      </c>
      <c r="C41" s="573" t="s">
        <v>12068</v>
      </c>
      <c r="D41" s="573" t="s">
        <v>2084</v>
      </c>
      <c r="E41" s="571" t="s">
        <v>2108</v>
      </c>
      <c r="F41" s="243" t="s">
        <v>12067</v>
      </c>
      <c r="G41" s="308" t="s">
        <v>12069</v>
      </c>
      <c r="H41" s="243" t="s">
        <v>3513</v>
      </c>
      <c r="I41" s="243" t="s">
        <v>2108</v>
      </c>
      <c r="J41" s="1136"/>
      <c r="K41" s="1136"/>
      <c r="L41" s="1136"/>
      <c r="M41" s="1136"/>
      <c r="N41" s="1136" t="s">
        <v>2308</v>
      </c>
      <c r="O41" s="883"/>
      <c r="P41" s="1146"/>
      <c r="Q41" s="1146"/>
      <c r="R41" s="1146"/>
      <c r="S41" s="1146"/>
      <c r="T41" s="1147"/>
      <c r="U41" s="1147"/>
      <c r="V41" s="1146"/>
      <c r="W41" s="573" t="s">
        <v>1085</v>
      </c>
      <c r="X41" s="573" t="s">
        <v>12067</v>
      </c>
      <c r="Y41" s="573" t="s">
        <v>12068</v>
      </c>
      <c r="Z41" s="573" t="s">
        <v>2084</v>
      </c>
      <c r="AA41" s="607"/>
    </row>
    <row r="42" spans="1:27" s="64" customFormat="1">
      <c r="A42" s="1144" t="s">
        <v>12130</v>
      </c>
      <c r="B42" s="573" t="s">
        <v>12070</v>
      </c>
      <c r="C42" s="573" t="s">
        <v>12071</v>
      </c>
      <c r="D42" s="573" t="s">
        <v>2084</v>
      </c>
      <c r="E42" s="571" t="s">
        <v>2108</v>
      </c>
      <c r="F42" s="243" t="s">
        <v>12070</v>
      </c>
      <c r="G42" s="308" t="s">
        <v>12072</v>
      </c>
      <c r="H42" s="243" t="s">
        <v>3513</v>
      </c>
      <c r="I42" s="243" t="s">
        <v>2108</v>
      </c>
      <c r="J42" s="1136"/>
      <c r="K42" s="1136"/>
      <c r="L42" s="1136"/>
      <c r="M42" s="1136"/>
      <c r="N42" s="1136" t="s">
        <v>2308</v>
      </c>
      <c r="O42" s="883"/>
      <c r="P42" s="1146"/>
      <c r="Q42" s="1146"/>
      <c r="R42" s="1146"/>
      <c r="S42" s="1146"/>
      <c r="T42" s="1147"/>
      <c r="U42" s="1147"/>
      <c r="V42" s="1146"/>
      <c r="W42" s="573" t="s">
        <v>1085</v>
      </c>
      <c r="X42" s="573" t="s">
        <v>12070</v>
      </c>
      <c r="Y42" s="573" t="s">
        <v>12071</v>
      </c>
      <c r="Z42" s="573" t="s">
        <v>2084</v>
      </c>
      <c r="AA42" s="607"/>
    </row>
    <row r="43" spans="1:27" s="64" customFormat="1">
      <c r="A43" s="1144" t="s">
        <v>12134</v>
      </c>
      <c r="B43" s="573" t="s">
        <v>12073</v>
      </c>
      <c r="C43" s="573" t="s">
        <v>12074</v>
      </c>
      <c r="D43" s="573" t="s">
        <v>2084</v>
      </c>
      <c r="E43" s="571" t="s">
        <v>2621</v>
      </c>
      <c r="F43" s="243" t="s">
        <v>12075</v>
      </c>
      <c r="G43" s="243" t="s">
        <v>12074</v>
      </c>
      <c r="H43" s="243" t="s">
        <v>3215</v>
      </c>
      <c r="I43" s="243" t="s">
        <v>2111</v>
      </c>
      <c r="J43" s="1136"/>
      <c r="K43" s="1136"/>
      <c r="L43" s="1136"/>
      <c r="M43" s="1136"/>
      <c r="N43" s="1136" t="s">
        <v>2308</v>
      </c>
      <c r="O43" s="883"/>
      <c r="P43" s="1146"/>
      <c r="Q43" s="1146"/>
      <c r="R43" s="1146"/>
      <c r="S43" s="1146"/>
      <c r="T43" s="1147"/>
      <c r="U43" s="1147"/>
      <c r="V43" s="1146"/>
      <c r="W43" s="573" t="s">
        <v>1085</v>
      </c>
      <c r="X43" s="573" t="s">
        <v>12073</v>
      </c>
      <c r="Y43" s="573" t="s">
        <v>12074</v>
      </c>
      <c r="Z43" s="573" t="s">
        <v>2084</v>
      </c>
      <c r="AA43" s="607"/>
    </row>
    <row r="44" spans="1:27" s="64" customFormat="1">
      <c r="A44" s="1144" t="s">
        <v>12138</v>
      </c>
      <c r="B44" s="573" t="s">
        <v>12168</v>
      </c>
      <c r="C44" s="573" t="s">
        <v>12076</v>
      </c>
      <c r="D44" s="573" t="s">
        <v>2084</v>
      </c>
      <c r="E44" s="571" t="s">
        <v>2621</v>
      </c>
      <c r="F44" s="243" t="s">
        <v>12169</v>
      </c>
      <c r="G44" s="243" t="s">
        <v>12076</v>
      </c>
      <c r="H44" s="243" t="s">
        <v>3513</v>
      </c>
      <c r="I44" s="243" t="s">
        <v>2111</v>
      </c>
      <c r="J44" s="1136"/>
      <c r="K44" s="1136"/>
      <c r="L44" s="1136"/>
      <c r="M44" s="1136"/>
      <c r="N44" s="1136" t="s">
        <v>2308</v>
      </c>
      <c r="O44" s="883"/>
      <c r="P44" s="1146"/>
      <c r="Q44" s="1146"/>
      <c r="R44" s="1146"/>
      <c r="S44" s="1146"/>
      <c r="T44" s="1147"/>
      <c r="U44" s="1147"/>
      <c r="V44" s="1146"/>
      <c r="W44" s="573" t="s">
        <v>1085</v>
      </c>
      <c r="X44" s="573" t="s">
        <v>12168</v>
      </c>
      <c r="Y44" s="573" t="s">
        <v>12076</v>
      </c>
      <c r="Z44" s="573" t="s">
        <v>2084</v>
      </c>
      <c r="AA44" s="607"/>
    </row>
    <row r="45" spans="1:27" s="64" customFormat="1">
      <c r="A45" s="1144" t="s">
        <v>12142</v>
      </c>
      <c r="B45" s="573" t="s">
        <v>12077</v>
      </c>
      <c r="C45" s="573" t="s">
        <v>12078</v>
      </c>
      <c r="D45" s="573" t="s">
        <v>2084</v>
      </c>
      <c r="E45" s="571" t="s">
        <v>2621</v>
      </c>
      <c r="F45" s="243" t="s">
        <v>12079</v>
      </c>
      <c r="G45" s="243" t="s">
        <v>12078</v>
      </c>
      <c r="H45" s="243" t="s">
        <v>3513</v>
      </c>
      <c r="I45" s="243" t="s">
        <v>2111</v>
      </c>
      <c r="J45" s="1136"/>
      <c r="K45" s="1136"/>
      <c r="L45" s="1136"/>
      <c r="M45" s="1136"/>
      <c r="N45" s="1136" t="s">
        <v>2308</v>
      </c>
      <c r="O45" s="883"/>
      <c r="P45" s="1146"/>
      <c r="Q45" s="1146"/>
      <c r="R45" s="1146"/>
      <c r="S45" s="1146"/>
      <c r="T45" s="1147"/>
      <c r="U45" s="1147"/>
      <c r="V45" s="1146"/>
      <c r="W45" s="573" t="s">
        <v>1085</v>
      </c>
      <c r="X45" s="573" t="s">
        <v>12077</v>
      </c>
      <c r="Y45" s="573" t="s">
        <v>12078</v>
      </c>
      <c r="Z45" s="573" t="s">
        <v>2084</v>
      </c>
      <c r="AA45" s="607"/>
    </row>
    <row r="46" spans="1:27" s="64" customFormat="1">
      <c r="A46" s="1144" t="s">
        <v>12146</v>
      </c>
      <c r="B46" s="573" t="s">
        <v>12080</v>
      </c>
      <c r="C46" s="573" t="s">
        <v>12081</v>
      </c>
      <c r="D46" s="573" t="s">
        <v>2084</v>
      </c>
      <c r="E46" s="571" t="s">
        <v>2621</v>
      </c>
      <c r="F46" s="243" t="s">
        <v>12082</v>
      </c>
      <c r="G46" s="243" t="s">
        <v>12081</v>
      </c>
      <c r="H46" s="243" t="s">
        <v>3513</v>
      </c>
      <c r="I46" s="243" t="s">
        <v>2111</v>
      </c>
      <c r="J46" s="1136"/>
      <c r="K46" s="1136"/>
      <c r="L46" s="1136"/>
      <c r="M46" s="1136"/>
      <c r="N46" s="1136" t="s">
        <v>2308</v>
      </c>
      <c r="O46" s="883"/>
      <c r="P46" s="1146"/>
      <c r="Q46" s="1146"/>
      <c r="R46" s="1146"/>
      <c r="S46" s="1146"/>
      <c r="T46" s="1147"/>
      <c r="U46" s="1147"/>
      <c r="V46" s="1146"/>
      <c r="W46" s="573" t="s">
        <v>1085</v>
      </c>
      <c r="X46" s="573" t="s">
        <v>12080</v>
      </c>
      <c r="Y46" s="573" t="s">
        <v>12081</v>
      </c>
      <c r="Z46" s="573" t="s">
        <v>2084</v>
      </c>
      <c r="AA46" s="607"/>
    </row>
    <row r="47" spans="1:27" s="64" customFormat="1">
      <c r="A47" s="1144" t="s">
        <v>12150</v>
      </c>
      <c r="B47" s="573" t="s">
        <v>12083</v>
      </c>
      <c r="C47" s="573" t="s">
        <v>12084</v>
      </c>
      <c r="D47" s="573" t="s">
        <v>2084</v>
      </c>
      <c r="E47" s="571" t="s">
        <v>2621</v>
      </c>
      <c r="F47" s="243" t="s">
        <v>12085</v>
      </c>
      <c r="G47" s="243" t="s">
        <v>12084</v>
      </c>
      <c r="H47" s="243" t="s">
        <v>3215</v>
      </c>
      <c r="I47" s="243" t="s">
        <v>2111</v>
      </c>
      <c r="J47" s="1136"/>
      <c r="K47" s="1136"/>
      <c r="L47" s="1136"/>
      <c r="M47" s="1136"/>
      <c r="N47" s="1136" t="s">
        <v>2308</v>
      </c>
      <c r="O47" s="883"/>
      <c r="P47" s="1146"/>
      <c r="Q47" s="1146"/>
      <c r="R47" s="1146"/>
      <c r="S47" s="1146"/>
      <c r="T47" s="1147"/>
      <c r="U47" s="1147"/>
      <c r="V47" s="1146"/>
      <c r="W47" s="573" t="s">
        <v>1085</v>
      </c>
      <c r="X47" s="573" t="s">
        <v>12083</v>
      </c>
      <c r="Y47" s="573" t="s">
        <v>12084</v>
      </c>
      <c r="Z47" s="573" t="s">
        <v>2084</v>
      </c>
      <c r="AA47" s="607"/>
    </row>
    <row r="48" spans="1:27" s="64" customFormat="1">
      <c r="A48" s="1144" t="s">
        <v>12155</v>
      </c>
      <c r="B48" s="573" t="s">
        <v>12086</v>
      </c>
      <c r="C48" s="573" t="s">
        <v>12087</v>
      </c>
      <c r="D48" s="573" t="s">
        <v>2084</v>
      </c>
      <c r="E48" s="571" t="s">
        <v>2621</v>
      </c>
      <c r="F48" s="243" t="s">
        <v>12088</v>
      </c>
      <c r="G48" s="243" t="s">
        <v>12087</v>
      </c>
      <c r="H48" s="243" t="s">
        <v>3513</v>
      </c>
      <c r="I48" s="243" t="s">
        <v>2111</v>
      </c>
      <c r="J48" s="1136"/>
      <c r="K48" s="1136"/>
      <c r="L48" s="1136"/>
      <c r="M48" s="1136"/>
      <c r="N48" s="1136" t="s">
        <v>2308</v>
      </c>
      <c r="O48" s="883"/>
      <c r="P48" s="1147"/>
      <c r="Q48" s="1147"/>
      <c r="R48" s="1147"/>
      <c r="S48" s="1147"/>
      <c r="T48" s="1147"/>
      <c r="U48" s="1147"/>
      <c r="V48" s="1146"/>
      <c r="W48" s="573" t="s">
        <v>1085</v>
      </c>
      <c r="X48" s="573" t="s">
        <v>12086</v>
      </c>
      <c r="Y48" s="573" t="s">
        <v>12087</v>
      </c>
      <c r="Z48" s="573" t="s">
        <v>2084</v>
      </c>
      <c r="AA48" s="607"/>
    </row>
    <row r="49" spans="1:27" s="64" customFormat="1">
      <c r="A49" s="1144" t="s">
        <v>12158</v>
      </c>
      <c r="B49" s="573" t="s">
        <v>12089</v>
      </c>
      <c r="C49" s="573" t="s">
        <v>12090</v>
      </c>
      <c r="D49" s="573" t="s">
        <v>2084</v>
      </c>
      <c r="E49" s="571" t="s">
        <v>2621</v>
      </c>
      <c r="F49" s="243" t="s">
        <v>12091</v>
      </c>
      <c r="G49" s="243" t="s">
        <v>12090</v>
      </c>
      <c r="H49" s="243" t="s">
        <v>3513</v>
      </c>
      <c r="I49" s="243" t="s">
        <v>2111</v>
      </c>
      <c r="J49" s="1136"/>
      <c r="K49" s="1136"/>
      <c r="L49" s="1136"/>
      <c r="M49" s="1136"/>
      <c r="N49" s="1136" t="s">
        <v>2308</v>
      </c>
      <c r="O49" s="883"/>
      <c r="P49" s="1147"/>
      <c r="Q49" s="1147"/>
      <c r="R49" s="1147"/>
      <c r="S49" s="1147"/>
      <c r="T49" s="1147"/>
      <c r="U49" s="1147"/>
      <c r="V49" s="1146"/>
      <c r="W49" s="573" t="s">
        <v>1085</v>
      </c>
      <c r="X49" s="573" t="s">
        <v>12089</v>
      </c>
      <c r="Y49" s="573" t="s">
        <v>12090</v>
      </c>
      <c r="Z49" s="573" t="s">
        <v>2084</v>
      </c>
      <c r="AA49" s="607"/>
    </row>
    <row r="50" spans="1:27" s="64" customFormat="1">
      <c r="A50" s="1144" t="s">
        <v>12161</v>
      </c>
      <c r="B50" s="573" t="s">
        <v>12092</v>
      </c>
      <c r="C50" s="573" t="s">
        <v>12093</v>
      </c>
      <c r="D50" s="573" t="s">
        <v>2084</v>
      </c>
      <c r="E50" s="571" t="s">
        <v>2108</v>
      </c>
      <c r="F50" s="243" t="s">
        <v>12092</v>
      </c>
      <c r="G50" s="308" t="s">
        <v>12094</v>
      </c>
      <c r="H50" s="243" t="s">
        <v>3513</v>
      </c>
      <c r="I50" s="243" t="s">
        <v>2108</v>
      </c>
      <c r="J50" s="1136"/>
      <c r="K50" s="1136"/>
      <c r="L50" s="1136"/>
      <c r="M50" s="1136"/>
      <c r="N50" s="1136" t="s">
        <v>2308</v>
      </c>
      <c r="O50" s="883"/>
      <c r="P50" s="1147"/>
      <c r="Q50" s="1147"/>
      <c r="R50" s="1147"/>
      <c r="S50" s="1147"/>
      <c r="T50" s="1147"/>
      <c r="U50" s="1147"/>
      <c r="V50" s="1146"/>
      <c r="W50" s="573" t="s">
        <v>1085</v>
      </c>
      <c r="X50" s="573" t="s">
        <v>12092</v>
      </c>
      <c r="Y50" s="573" t="s">
        <v>12093</v>
      </c>
      <c r="Z50" s="573" t="s">
        <v>2084</v>
      </c>
      <c r="AA50" s="607"/>
    </row>
    <row r="51" spans="1:27" s="64" customFormat="1">
      <c r="A51" s="1144" t="s">
        <v>12170</v>
      </c>
      <c r="B51" s="573" t="s">
        <v>12095</v>
      </c>
      <c r="C51" s="573" t="s">
        <v>12096</v>
      </c>
      <c r="D51" s="573" t="s">
        <v>2084</v>
      </c>
      <c r="E51" s="571" t="s">
        <v>2108</v>
      </c>
      <c r="F51" s="243" t="s">
        <v>12095</v>
      </c>
      <c r="G51" s="308" t="s">
        <v>12097</v>
      </c>
      <c r="H51" s="243" t="s">
        <v>3513</v>
      </c>
      <c r="I51" s="243" t="s">
        <v>2108</v>
      </c>
      <c r="J51" s="1136"/>
      <c r="K51" s="1136"/>
      <c r="L51" s="1136"/>
      <c r="M51" s="1136"/>
      <c r="N51" s="1136" t="s">
        <v>2308</v>
      </c>
      <c r="O51" s="883"/>
      <c r="P51" s="1147"/>
      <c r="Q51" s="1147"/>
      <c r="R51" s="1147"/>
      <c r="S51" s="1147"/>
      <c r="T51" s="1147"/>
      <c r="U51" s="1147"/>
      <c r="V51" s="1146"/>
      <c r="W51" s="573" t="s">
        <v>1085</v>
      </c>
      <c r="X51" s="573" t="s">
        <v>12095</v>
      </c>
      <c r="Y51" s="573" t="s">
        <v>12096</v>
      </c>
      <c r="Z51" s="573" t="s">
        <v>2084</v>
      </c>
      <c r="AA51" s="607"/>
    </row>
    <row r="52" spans="1:27" s="64" customFormat="1">
      <c r="A52" s="1144" t="s">
        <v>12171</v>
      </c>
      <c r="B52" s="573" t="s">
        <v>12098</v>
      </c>
      <c r="C52" s="573" t="s">
        <v>12099</v>
      </c>
      <c r="D52" s="573" t="s">
        <v>2084</v>
      </c>
      <c r="E52" s="571" t="s">
        <v>2108</v>
      </c>
      <c r="F52" s="243" t="s">
        <v>12098</v>
      </c>
      <c r="G52" s="308" t="s">
        <v>12100</v>
      </c>
      <c r="H52" s="243" t="s">
        <v>3513</v>
      </c>
      <c r="I52" s="243" t="s">
        <v>2108</v>
      </c>
      <c r="J52" s="1136"/>
      <c r="K52" s="1136"/>
      <c r="L52" s="1136"/>
      <c r="M52" s="1136"/>
      <c r="N52" s="1136" t="s">
        <v>2308</v>
      </c>
      <c r="O52" s="883"/>
      <c r="P52" s="1147"/>
      <c r="Q52" s="1147"/>
      <c r="R52" s="1147"/>
      <c r="S52" s="1147"/>
      <c r="T52" s="1147"/>
      <c r="U52" s="1147"/>
      <c r="V52" s="1146"/>
      <c r="W52" s="573" t="s">
        <v>1085</v>
      </c>
      <c r="X52" s="573" t="s">
        <v>12098</v>
      </c>
      <c r="Y52" s="573" t="s">
        <v>12099</v>
      </c>
      <c r="Z52" s="573" t="s">
        <v>2084</v>
      </c>
      <c r="AA52" s="607"/>
    </row>
    <row r="53" spans="1:27" s="64" customFormat="1">
      <c r="A53" s="1144" t="s">
        <v>12172</v>
      </c>
      <c r="B53" s="573" t="s">
        <v>12101</v>
      </c>
      <c r="C53" s="573" t="s">
        <v>12102</v>
      </c>
      <c r="D53" s="573" t="s">
        <v>2084</v>
      </c>
      <c r="E53" s="571" t="s">
        <v>2108</v>
      </c>
      <c r="F53" s="243" t="s">
        <v>12101</v>
      </c>
      <c r="G53" s="308" t="s">
        <v>12103</v>
      </c>
      <c r="H53" s="243" t="s">
        <v>3513</v>
      </c>
      <c r="I53" s="243" t="s">
        <v>2108</v>
      </c>
      <c r="J53" s="1136"/>
      <c r="K53" s="1148"/>
      <c r="L53" s="1148"/>
      <c r="M53" s="1148"/>
      <c r="N53" s="1136" t="s">
        <v>2308</v>
      </c>
      <c r="O53" s="1149"/>
      <c r="P53" s="1150"/>
      <c r="Q53" s="1150"/>
      <c r="R53" s="1150"/>
      <c r="S53" s="1150"/>
      <c r="T53" s="1150"/>
      <c r="U53" s="1147"/>
      <c r="V53" s="1156"/>
      <c r="W53" s="573" t="s">
        <v>1085</v>
      </c>
      <c r="X53" s="573" t="s">
        <v>12101</v>
      </c>
      <c r="Y53" s="573" t="s">
        <v>12102</v>
      </c>
      <c r="Z53" s="573" t="s">
        <v>2084</v>
      </c>
      <c r="AA53" s="607"/>
    </row>
    <row r="54" spans="1:27" s="64" customFormat="1">
      <c r="A54" s="1144" t="s">
        <v>12173</v>
      </c>
      <c r="B54" s="573" t="s">
        <v>12104</v>
      </c>
      <c r="C54" s="573" t="s">
        <v>12105</v>
      </c>
      <c r="D54" s="573" t="s">
        <v>2084</v>
      </c>
      <c r="E54" s="571" t="s">
        <v>2621</v>
      </c>
      <c r="F54" s="243" t="s">
        <v>12106</v>
      </c>
      <c r="G54" s="243" t="s">
        <v>12105</v>
      </c>
      <c r="H54" s="243" t="s">
        <v>3215</v>
      </c>
      <c r="I54" s="243" t="s">
        <v>2111</v>
      </c>
      <c r="J54" s="1060"/>
      <c r="K54" s="1060"/>
      <c r="L54" s="1060"/>
      <c r="M54" s="1060"/>
      <c r="N54" s="1136" t="s">
        <v>2308</v>
      </c>
      <c r="W54" s="573" t="s">
        <v>1085</v>
      </c>
      <c r="X54" s="573" t="s">
        <v>12104</v>
      </c>
      <c r="Y54" s="573" t="s">
        <v>12105</v>
      </c>
      <c r="Z54" s="573" t="s">
        <v>2084</v>
      </c>
      <c r="AA54" s="607"/>
    </row>
    <row r="55" spans="1:27" s="64" customFormat="1">
      <c r="A55" s="1144" t="s">
        <v>12174</v>
      </c>
      <c r="B55" s="573" t="s">
        <v>12107</v>
      </c>
      <c r="C55" s="573" t="s">
        <v>12108</v>
      </c>
      <c r="D55" s="573" t="s">
        <v>2084</v>
      </c>
      <c r="E55" s="571" t="s">
        <v>2108</v>
      </c>
      <c r="F55" s="243" t="s">
        <v>12107</v>
      </c>
      <c r="G55" s="308" t="s">
        <v>12109</v>
      </c>
      <c r="H55" s="243" t="s">
        <v>3513</v>
      </c>
      <c r="I55" s="243" t="s">
        <v>2108</v>
      </c>
      <c r="J55" s="1060"/>
      <c r="K55" s="1060"/>
      <c r="L55" s="1060"/>
      <c r="M55" s="1060"/>
      <c r="N55" s="1136" t="s">
        <v>2308</v>
      </c>
      <c r="W55" s="573" t="s">
        <v>1085</v>
      </c>
      <c r="X55" s="573" t="s">
        <v>12107</v>
      </c>
      <c r="Y55" s="573" t="s">
        <v>12108</v>
      </c>
      <c r="Z55" s="573" t="s">
        <v>2084</v>
      </c>
      <c r="AA55" s="607"/>
    </row>
    <row r="56" spans="1:27" s="64" customFormat="1">
      <c r="A56" s="1144" t="s">
        <v>12175</v>
      </c>
      <c r="B56" s="573" t="s">
        <v>12111</v>
      </c>
      <c r="C56" s="573" t="s">
        <v>12112</v>
      </c>
      <c r="D56" s="573" t="s">
        <v>2084</v>
      </c>
      <c r="E56" s="571" t="s">
        <v>2108</v>
      </c>
      <c r="F56" s="243" t="s">
        <v>12111</v>
      </c>
      <c r="G56" s="308" t="s">
        <v>12113</v>
      </c>
      <c r="H56" s="243" t="s">
        <v>3513</v>
      </c>
      <c r="I56" s="243" t="s">
        <v>2108</v>
      </c>
      <c r="J56" s="1060"/>
      <c r="K56" s="1060"/>
      <c r="L56" s="1060"/>
      <c r="M56" s="1060"/>
      <c r="N56" s="1136" t="s">
        <v>2308</v>
      </c>
      <c r="W56" s="573" t="s">
        <v>1085</v>
      </c>
      <c r="X56" s="573" t="s">
        <v>12111</v>
      </c>
      <c r="Y56" s="573" t="s">
        <v>12112</v>
      </c>
      <c r="Z56" s="573" t="s">
        <v>2084</v>
      </c>
      <c r="AA56" s="607"/>
    </row>
    <row r="57" spans="1:27" s="64" customFormat="1">
      <c r="A57" s="1144" t="s">
        <v>12176</v>
      </c>
      <c r="B57" s="573" t="s">
        <v>12115</v>
      </c>
      <c r="C57" s="573" t="s">
        <v>12116</v>
      </c>
      <c r="D57" s="573" t="s">
        <v>2084</v>
      </c>
      <c r="E57" s="571" t="s">
        <v>2621</v>
      </c>
      <c r="F57" s="243" t="s">
        <v>12117</v>
      </c>
      <c r="G57" s="243" t="s">
        <v>12116</v>
      </c>
      <c r="H57" s="243" t="s">
        <v>3215</v>
      </c>
      <c r="I57" s="243" t="s">
        <v>2111</v>
      </c>
      <c r="J57" s="1060"/>
      <c r="K57" s="1060"/>
      <c r="L57" s="1060"/>
      <c r="M57" s="1060"/>
      <c r="N57" s="1136" t="s">
        <v>2308</v>
      </c>
      <c r="W57" s="573" t="s">
        <v>1085</v>
      </c>
      <c r="X57" s="573" t="s">
        <v>12115</v>
      </c>
      <c r="Y57" s="573" t="s">
        <v>12116</v>
      </c>
      <c r="Z57" s="573" t="s">
        <v>2084</v>
      </c>
      <c r="AA57" s="607"/>
    </row>
    <row r="58" spans="1:27" s="64" customFormat="1">
      <c r="A58" s="1144" t="s">
        <v>12177</v>
      </c>
      <c r="B58" s="573" t="s">
        <v>12119</v>
      </c>
      <c r="C58" s="573" t="s">
        <v>12120</v>
      </c>
      <c r="D58" s="573" t="s">
        <v>2084</v>
      </c>
      <c r="E58" s="571" t="s">
        <v>2108</v>
      </c>
      <c r="F58" s="243" t="s">
        <v>12119</v>
      </c>
      <c r="G58" s="308" t="s">
        <v>12121</v>
      </c>
      <c r="H58" s="243" t="s">
        <v>3513</v>
      </c>
      <c r="I58" s="243" t="s">
        <v>2108</v>
      </c>
      <c r="J58" s="1060"/>
      <c r="K58" s="1060"/>
      <c r="L58" s="1060"/>
      <c r="M58" s="1060"/>
      <c r="N58" s="1136" t="s">
        <v>2308</v>
      </c>
      <c r="W58" s="573" t="s">
        <v>1085</v>
      </c>
      <c r="X58" s="573" t="s">
        <v>12119</v>
      </c>
      <c r="Y58" s="573" t="s">
        <v>12120</v>
      </c>
      <c r="Z58" s="573" t="s">
        <v>2084</v>
      </c>
      <c r="AA58" s="607"/>
    </row>
    <row r="59" spans="1:27" s="64" customFormat="1">
      <c r="A59" s="1144" t="s">
        <v>12178</v>
      </c>
      <c r="B59" s="573" t="s">
        <v>12123</v>
      </c>
      <c r="C59" s="573" t="s">
        <v>12124</v>
      </c>
      <c r="D59" s="573" t="s">
        <v>2084</v>
      </c>
      <c r="E59" s="571" t="s">
        <v>2108</v>
      </c>
      <c r="F59" s="243" t="s">
        <v>12123</v>
      </c>
      <c r="G59" s="308" t="s">
        <v>12125</v>
      </c>
      <c r="H59" s="243" t="s">
        <v>3513</v>
      </c>
      <c r="I59" s="243" t="s">
        <v>2108</v>
      </c>
      <c r="J59" s="1060"/>
      <c r="K59" s="1060"/>
      <c r="L59" s="1060"/>
      <c r="M59" s="1060"/>
      <c r="N59" s="1136" t="s">
        <v>2308</v>
      </c>
      <c r="W59" s="573" t="s">
        <v>1085</v>
      </c>
      <c r="X59" s="573" t="s">
        <v>12123</v>
      </c>
      <c r="Y59" s="573" t="s">
        <v>12124</v>
      </c>
      <c r="Z59" s="573" t="s">
        <v>2084</v>
      </c>
      <c r="AA59" s="607"/>
    </row>
    <row r="60" spans="1:27" s="64" customFormat="1">
      <c r="A60" s="1144" t="s">
        <v>12179</v>
      </c>
      <c r="B60" s="573" t="s">
        <v>12127</v>
      </c>
      <c r="C60" s="573" t="s">
        <v>12128</v>
      </c>
      <c r="D60" s="573" t="s">
        <v>2084</v>
      </c>
      <c r="E60" s="571" t="s">
        <v>2621</v>
      </c>
      <c r="F60" s="243" t="s">
        <v>12129</v>
      </c>
      <c r="G60" s="243" t="s">
        <v>12128</v>
      </c>
      <c r="H60" s="243" t="s">
        <v>3215</v>
      </c>
      <c r="I60" s="243" t="s">
        <v>2111</v>
      </c>
      <c r="J60" s="1060"/>
      <c r="K60" s="1060"/>
      <c r="L60" s="1060"/>
      <c r="M60" s="1060"/>
      <c r="N60" s="1136" t="s">
        <v>2308</v>
      </c>
      <c r="W60" s="573" t="s">
        <v>1085</v>
      </c>
      <c r="X60" s="573" t="s">
        <v>12127</v>
      </c>
      <c r="Y60" s="573" t="s">
        <v>12128</v>
      </c>
      <c r="Z60" s="573" t="s">
        <v>2084</v>
      </c>
      <c r="AA60" s="607"/>
    </row>
    <row r="61" spans="1:27" s="64" customFormat="1">
      <c r="A61" s="1144" t="s">
        <v>12180</v>
      </c>
      <c r="B61" s="573" t="s">
        <v>12131</v>
      </c>
      <c r="C61" s="573" t="s">
        <v>12132</v>
      </c>
      <c r="D61" s="573" t="s">
        <v>2084</v>
      </c>
      <c r="E61" s="571" t="s">
        <v>2108</v>
      </c>
      <c r="F61" s="243" t="s">
        <v>12131</v>
      </c>
      <c r="G61" s="308" t="s">
        <v>12133</v>
      </c>
      <c r="H61" s="243" t="s">
        <v>3513</v>
      </c>
      <c r="I61" s="243" t="s">
        <v>2108</v>
      </c>
      <c r="J61" s="1060"/>
      <c r="K61" s="1060"/>
      <c r="L61" s="1060"/>
      <c r="M61" s="1060"/>
      <c r="N61" s="1136" t="s">
        <v>2308</v>
      </c>
      <c r="W61" s="573" t="s">
        <v>1085</v>
      </c>
      <c r="X61" s="573" t="s">
        <v>12131</v>
      </c>
      <c r="Y61" s="573" t="s">
        <v>12132</v>
      </c>
      <c r="Z61" s="573" t="s">
        <v>2084</v>
      </c>
      <c r="AA61" s="607"/>
    </row>
    <row r="62" spans="1:27" s="64" customFormat="1">
      <c r="A62" s="1144" t="s">
        <v>12181</v>
      </c>
      <c r="B62" s="573" t="s">
        <v>12135</v>
      </c>
      <c r="C62" s="573" t="s">
        <v>12136</v>
      </c>
      <c r="D62" s="573" t="s">
        <v>2084</v>
      </c>
      <c r="E62" s="571" t="s">
        <v>2108</v>
      </c>
      <c r="F62" s="243" t="s">
        <v>12135</v>
      </c>
      <c r="G62" s="308" t="s">
        <v>12137</v>
      </c>
      <c r="H62" s="243" t="s">
        <v>3513</v>
      </c>
      <c r="I62" s="243" t="s">
        <v>2108</v>
      </c>
      <c r="J62" s="1060"/>
      <c r="K62" s="1060"/>
      <c r="L62" s="1060"/>
      <c r="M62" s="1060"/>
      <c r="N62" s="1136" t="s">
        <v>2308</v>
      </c>
      <c r="W62" s="573" t="s">
        <v>1085</v>
      </c>
      <c r="X62" s="573" t="s">
        <v>12135</v>
      </c>
      <c r="Y62" s="573" t="s">
        <v>12136</v>
      </c>
      <c r="Z62" s="573" t="s">
        <v>2084</v>
      </c>
      <c r="AA62" s="607"/>
    </row>
    <row r="63" spans="1:27" s="64" customFormat="1">
      <c r="A63" s="1144" t="s">
        <v>12182</v>
      </c>
      <c r="B63" s="573" t="s">
        <v>12139</v>
      </c>
      <c r="C63" s="573" t="s">
        <v>12140</v>
      </c>
      <c r="D63" s="573" t="s">
        <v>2084</v>
      </c>
      <c r="E63" s="571" t="s">
        <v>2621</v>
      </c>
      <c r="F63" s="243" t="s">
        <v>12141</v>
      </c>
      <c r="G63" s="243" t="s">
        <v>12140</v>
      </c>
      <c r="H63" s="243" t="s">
        <v>3215</v>
      </c>
      <c r="I63" s="243" t="s">
        <v>2111</v>
      </c>
      <c r="J63" s="1060"/>
      <c r="K63" s="1060"/>
      <c r="L63" s="1060"/>
      <c r="M63" s="1060"/>
      <c r="N63" s="1136" t="s">
        <v>2308</v>
      </c>
      <c r="W63" s="573" t="s">
        <v>1085</v>
      </c>
      <c r="X63" s="573" t="s">
        <v>12139</v>
      </c>
      <c r="Y63" s="573" t="s">
        <v>12140</v>
      </c>
      <c r="Z63" s="573" t="s">
        <v>2084</v>
      </c>
      <c r="AA63" s="607"/>
    </row>
    <row r="64" spans="1:27" s="64" customFormat="1">
      <c r="A64" s="1144" t="s">
        <v>12183</v>
      </c>
      <c r="B64" s="573" t="s">
        <v>12143</v>
      </c>
      <c r="C64" s="573" t="s">
        <v>12144</v>
      </c>
      <c r="D64" s="573" t="s">
        <v>2084</v>
      </c>
      <c r="E64" s="571" t="s">
        <v>2108</v>
      </c>
      <c r="F64" s="243" t="s">
        <v>12143</v>
      </c>
      <c r="G64" s="308" t="s">
        <v>12145</v>
      </c>
      <c r="H64" s="243" t="s">
        <v>3513</v>
      </c>
      <c r="I64" s="243" t="s">
        <v>2108</v>
      </c>
      <c r="J64" s="1060"/>
      <c r="K64" s="1060"/>
      <c r="L64" s="1060"/>
      <c r="M64" s="1060"/>
      <c r="N64" s="1136" t="s">
        <v>2308</v>
      </c>
      <c r="W64" s="573" t="s">
        <v>1085</v>
      </c>
      <c r="X64" s="573" t="s">
        <v>12143</v>
      </c>
      <c r="Y64" s="573" t="s">
        <v>12144</v>
      </c>
      <c r="Z64" s="573" t="s">
        <v>2084</v>
      </c>
      <c r="AA64" s="607"/>
    </row>
    <row r="65" spans="1:27" s="64" customFormat="1">
      <c r="A65" s="1144" t="s">
        <v>12184</v>
      </c>
      <c r="B65" s="573" t="s">
        <v>12147</v>
      </c>
      <c r="C65" s="573" t="s">
        <v>12148</v>
      </c>
      <c r="D65" s="573" t="s">
        <v>2084</v>
      </c>
      <c r="E65" s="571" t="s">
        <v>2108</v>
      </c>
      <c r="F65" s="243" t="s">
        <v>12147</v>
      </c>
      <c r="G65" s="308" t="s">
        <v>12149</v>
      </c>
      <c r="H65" s="243" t="s">
        <v>3513</v>
      </c>
      <c r="I65" s="243" t="s">
        <v>2108</v>
      </c>
      <c r="J65" s="1060"/>
      <c r="K65" s="1060"/>
      <c r="L65" s="1060"/>
      <c r="M65" s="1060"/>
      <c r="N65" s="1136" t="s">
        <v>2308</v>
      </c>
      <c r="W65" s="573" t="s">
        <v>1085</v>
      </c>
      <c r="X65" s="573" t="s">
        <v>12147</v>
      </c>
      <c r="Y65" s="573" t="s">
        <v>12148</v>
      </c>
      <c r="Z65" s="573" t="s">
        <v>2084</v>
      </c>
      <c r="AA65" s="607"/>
    </row>
    <row r="66" spans="1:27" s="64" customFormat="1">
      <c r="A66" s="1144" t="s">
        <v>12185</v>
      </c>
      <c r="B66" s="573" t="s">
        <v>12151</v>
      </c>
      <c r="C66" s="573" t="s">
        <v>12152</v>
      </c>
      <c r="D66" s="573" t="s">
        <v>2084</v>
      </c>
      <c r="E66" s="571" t="s">
        <v>2621</v>
      </c>
      <c r="F66" s="243" t="s">
        <v>12153</v>
      </c>
      <c r="G66" s="308" t="s">
        <v>12154</v>
      </c>
      <c r="H66" s="243" t="s">
        <v>3215</v>
      </c>
      <c r="I66" s="243" t="s">
        <v>2111</v>
      </c>
      <c r="J66" s="1060"/>
      <c r="K66" s="1060"/>
      <c r="L66" s="1060"/>
      <c r="M66" s="1060"/>
      <c r="N66" s="1136" t="s">
        <v>2308</v>
      </c>
      <c r="W66" s="573" t="s">
        <v>1085</v>
      </c>
      <c r="X66" s="573" t="s">
        <v>12151</v>
      </c>
      <c r="Y66" s="573" t="s">
        <v>12152</v>
      </c>
      <c r="Z66" s="573" t="s">
        <v>2084</v>
      </c>
      <c r="AA66" s="607"/>
    </row>
    <row r="67" spans="1:27" s="64" customFormat="1">
      <c r="A67" s="1144" t="s">
        <v>12186</v>
      </c>
      <c r="B67" s="573" t="s">
        <v>12156</v>
      </c>
      <c r="C67" s="573" t="s">
        <v>12157</v>
      </c>
      <c r="D67" s="573" t="s">
        <v>2084</v>
      </c>
      <c r="E67" s="571" t="s">
        <v>2108</v>
      </c>
      <c r="F67" s="243" t="s">
        <v>12156</v>
      </c>
      <c r="G67" s="243" t="s">
        <v>12157</v>
      </c>
      <c r="H67" s="243" t="s">
        <v>3513</v>
      </c>
      <c r="I67" s="243" t="s">
        <v>2108</v>
      </c>
      <c r="J67" s="1060"/>
      <c r="K67" s="1060"/>
      <c r="L67" s="1060"/>
      <c r="M67" s="1060"/>
      <c r="N67" s="1136" t="s">
        <v>4189</v>
      </c>
      <c r="W67" s="573" t="s">
        <v>1085</v>
      </c>
      <c r="X67" s="573" t="s">
        <v>12156</v>
      </c>
      <c r="Y67" s="573" t="s">
        <v>12157</v>
      </c>
      <c r="Z67" s="573" t="s">
        <v>2084</v>
      </c>
      <c r="AA67" s="607"/>
    </row>
    <row r="68" spans="1:27" s="64" customFormat="1">
      <c r="A68" s="1144" t="s">
        <v>12187</v>
      </c>
      <c r="B68" s="573" t="s">
        <v>12159</v>
      </c>
      <c r="C68" s="573" t="s">
        <v>12160</v>
      </c>
      <c r="D68" s="573" t="s">
        <v>2084</v>
      </c>
      <c r="E68" s="571" t="s">
        <v>2108</v>
      </c>
      <c r="F68" s="243" t="s">
        <v>12159</v>
      </c>
      <c r="G68" s="243" t="s">
        <v>12160</v>
      </c>
      <c r="H68" s="243" t="s">
        <v>3513</v>
      </c>
      <c r="I68" s="243" t="s">
        <v>2108</v>
      </c>
      <c r="J68" s="1060"/>
      <c r="K68" s="1060"/>
      <c r="L68" s="1060"/>
      <c r="M68" s="1060"/>
      <c r="N68" s="1136" t="s">
        <v>4189</v>
      </c>
      <c r="W68" s="573" t="s">
        <v>1085</v>
      </c>
      <c r="X68" s="573" t="s">
        <v>12159</v>
      </c>
      <c r="Y68" s="573" t="s">
        <v>12160</v>
      </c>
      <c r="Z68" s="573" t="s">
        <v>2084</v>
      </c>
      <c r="AA68" s="607"/>
    </row>
    <row r="69" spans="1:27" s="64" customFormat="1">
      <c r="A69" s="1144" t="s">
        <v>12188</v>
      </c>
      <c r="B69" s="573" t="s">
        <v>12162</v>
      </c>
      <c r="C69" s="573" t="s">
        <v>12163</v>
      </c>
      <c r="D69" s="573" t="s">
        <v>2084</v>
      </c>
      <c r="E69" s="571" t="s">
        <v>2621</v>
      </c>
      <c r="F69" s="243" t="s">
        <v>12164</v>
      </c>
      <c r="G69" s="243" t="s">
        <v>12163</v>
      </c>
      <c r="H69" s="243" t="s">
        <v>3215</v>
      </c>
      <c r="I69" s="243" t="s">
        <v>2111</v>
      </c>
      <c r="J69" s="1060"/>
      <c r="K69" s="1060"/>
      <c r="L69" s="1060"/>
      <c r="M69" s="1060"/>
      <c r="N69" s="1136" t="s">
        <v>2308</v>
      </c>
      <c r="W69" s="573" t="s">
        <v>1085</v>
      </c>
      <c r="X69" s="573" t="s">
        <v>12162</v>
      </c>
      <c r="Y69" s="573" t="s">
        <v>12163</v>
      </c>
      <c r="Z69" s="573" t="s">
        <v>2084</v>
      </c>
      <c r="AA69" s="607"/>
    </row>
    <row r="70" spans="1:27" s="64" customFormat="1">
      <c r="A70" s="1144">
        <v>59</v>
      </c>
      <c r="B70" s="573" t="s">
        <v>12165</v>
      </c>
      <c r="C70" s="573" t="s">
        <v>12166</v>
      </c>
      <c r="D70" s="573" t="s">
        <v>2084</v>
      </c>
      <c r="E70" s="571" t="s">
        <v>2108</v>
      </c>
      <c r="F70" s="243" t="s">
        <v>12165</v>
      </c>
      <c r="G70" s="308" t="s">
        <v>12189</v>
      </c>
      <c r="H70" s="243" t="s">
        <v>3215</v>
      </c>
      <c r="I70" s="243" t="s">
        <v>2108</v>
      </c>
      <c r="J70" s="1157"/>
      <c r="K70" s="1157"/>
      <c r="L70" s="1157"/>
      <c r="M70" s="1157"/>
      <c r="N70" s="1136" t="s">
        <v>188</v>
      </c>
    </row>
  </sheetData>
  <phoneticPr fontId="5" type="noConversion"/>
  <dataValidations count="4">
    <dataValidation type="list" allowBlank="1" showInputMessage="1" showErrorMessage="1" sqref="B6" xr:uid="{00000000-0002-0000-AB00-000000000000}">
      <formula1>"Mi: Minute,H: Hour,D: Daily,W: Weekly,M: Monthly,Y: Yearly"</formula1>
    </dataValidation>
    <dataValidation type="list" allowBlank="1" showInputMessage="1" showErrorMessage="1" sqref="B7 B9 O7:O9" xr:uid="{00000000-0002-0000-AB00-000001000000}">
      <formula1>"替换,追加"</formula1>
    </dataValidation>
    <dataValidation type="list" allowBlank="1" showInputMessage="1" showErrorMessage="1" sqref="N12:N70" xr:uid="{00000000-0002-0000-AB00-000002000000}">
      <formula1>"匹配,基线特有,本地扩充,废弃"</formula1>
    </dataValidation>
    <dataValidation type="list" allowBlank="1" showInputMessage="1" showErrorMessage="1" sqref="R4:R6" xr:uid="{00000000-0002-0000-AB00-000003000000}">
      <formula1>"left join,inner join,union,union all"</formula1>
    </dataValidation>
  </dataValidations>
  <pageMargins left="0.75" right="0.75" top="1" bottom="1" header="0.51180555555555596" footer="0.51180555555555596"/>
  <pageSetup paperSize="9" orientation="portrait"/>
  <legacyDrawing r:id="rId1"/>
</worksheet>
</file>

<file path=xl/worksheets/sheet1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AK59"/>
  <sheetViews>
    <sheetView workbookViewId="0"/>
  </sheetViews>
  <sheetFormatPr defaultColWidth="9" defaultRowHeight="15.6"/>
  <cols>
    <col min="1" max="1" width="8.109375" style="741" customWidth="1"/>
    <col min="2" max="2" width="22.44140625" style="64" customWidth="1"/>
    <col min="3" max="3" width="13.77734375" style="64" customWidth="1"/>
    <col min="4" max="4" width="15.109375" style="64" customWidth="1"/>
    <col min="5" max="6" width="12" style="64" customWidth="1"/>
    <col min="7" max="7" width="10" style="64" customWidth="1"/>
    <col min="8" max="9" width="12" style="64" customWidth="1"/>
    <col min="10" max="10" width="7.88671875" style="64" customWidth="1"/>
    <col min="11" max="13" width="4.6640625" style="64" customWidth="1"/>
    <col min="14" max="14" width="11.21875" style="64" customWidth="1"/>
    <col min="15" max="15" width="9" style="64" hidden="1" customWidth="1"/>
    <col min="16" max="16" width="19.44140625" style="64" hidden="1" customWidth="1"/>
    <col min="17" max="17" width="21.77734375" style="64" hidden="1" customWidth="1"/>
    <col min="18" max="18" width="14.44140625" style="64" hidden="1" customWidth="1"/>
    <col min="19" max="19" width="12.33203125" style="64" hidden="1" customWidth="1"/>
    <col min="20" max="20" width="11.21875" style="64" hidden="1" customWidth="1"/>
    <col min="21" max="21" width="15.109375" style="64" hidden="1" customWidth="1"/>
    <col min="22" max="22" width="9" style="64" hidden="1" customWidth="1"/>
    <col min="23" max="24" width="9" style="64" customWidth="1"/>
    <col min="25" max="25" width="14.88671875" style="64" customWidth="1"/>
    <col min="26" max="26" width="13.77734375" style="64" customWidth="1"/>
    <col min="27" max="27" width="16.33203125" style="64" customWidth="1"/>
    <col min="28" max="29" width="9" style="64" customWidth="1"/>
    <col min="30" max="30" width="14.88671875" style="64" customWidth="1"/>
    <col min="31" max="31" width="13.77734375" style="64" customWidth="1"/>
    <col min="32" max="32" width="11.21875" style="64" customWidth="1"/>
    <col min="33" max="34" width="9" style="64" customWidth="1"/>
    <col min="35" max="35" width="14.88671875" style="64" customWidth="1"/>
    <col min="36" max="36" width="13.77734375" style="64" customWidth="1"/>
    <col min="37" max="37" width="11.21875" style="64" customWidth="1"/>
    <col min="38" max="16384" width="9" style="741"/>
  </cols>
  <sheetData>
    <row r="1" spans="1:37" s="64" customFormat="1">
      <c r="A1" s="233" t="str">
        <f>HYPERLINK("#目录!A1","返回")</f>
        <v>返回</v>
      </c>
      <c r="B1" s="3"/>
      <c r="C1" s="3"/>
      <c r="D1" s="3"/>
      <c r="E1" s="3"/>
      <c r="F1" s="3"/>
      <c r="G1" s="3"/>
      <c r="H1" s="3"/>
      <c r="I1" s="3"/>
      <c r="J1" s="3"/>
      <c r="K1" s="3"/>
      <c r="L1" s="3"/>
      <c r="M1" s="3"/>
      <c r="N1" s="3"/>
      <c r="O1" s="3"/>
      <c r="P1" s="3"/>
      <c r="Q1" s="3"/>
      <c r="R1" s="3"/>
      <c r="S1" s="3"/>
      <c r="T1" s="3"/>
      <c r="U1" s="3"/>
      <c r="V1" s="3"/>
      <c r="W1" s="52"/>
      <c r="X1" s="52"/>
      <c r="Y1" s="52"/>
      <c r="Z1" s="52"/>
      <c r="AA1" s="52"/>
      <c r="AB1" s="52"/>
      <c r="AC1" s="52"/>
      <c r="AD1" s="52"/>
      <c r="AE1" s="52"/>
      <c r="AF1" s="52"/>
      <c r="AG1" s="52"/>
      <c r="AH1" s="52"/>
      <c r="AI1" s="52"/>
      <c r="AJ1" s="52"/>
      <c r="AK1" s="52"/>
    </row>
    <row r="2" spans="1:37" s="64" customFormat="1">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c r="AB2" s="53" t="s">
        <v>2039</v>
      </c>
      <c r="AC2" s="54"/>
      <c r="AD2" s="54"/>
      <c r="AE2" s="54"/>
      <c r="AF2" s="55"/>
      <c r="AG2" s="53" t="s">
        <v>2039</v>
      </c>
      <c r="AH2" s="54"/>
      <c r="AI2" s="54"/>
      <c r="AJ2" s="54"/>
      <c r="AK2" s="55"/>
    </row>
    <row r="3" spans="1:37" s="64" customFormat="1">
      <c r="A3" s="6" t="s">
        <v>2040</v>
      </c>
      <c r="B3" s="1106" t="s">
        <v>1089</v>
      </c>
      <c r="C3" s="8"/>
      <c r="D3" s="8"/>
      <c r="E3" s="8"/>
      <c r="F3" s="8"/>
      <c r="G3" s="8"/>
      <c r="H3" s="8"/>
      <c r="I3" s="8"/>
      <c r="J3" s="8"/>
      <c r="K3" s="8"/>
      <c r="L3" s="8"/>
      <c r="M3" s="8"/>
      <c r="N3" s="8"/>
      <c r="O3" s="1141" t="s">
        <v>2831</v>
      </c>
      <c r="P3" s="37" t="s">
        <v>2832</v>
      </c>
      <c r="Q3" s="37" t="s">
        <v>2833</v>
      </c>
      <c r="R3" s="37" t="s">
        <v>2834</v>
      </c>
      <c r="S3" s="37" t="s">
        <v>2835</v>
      </c>
      <c r="T3" s="37" t="s">
        <v>2836</v>
      </c>
      <c r="U3" s="37" t="s">
        <v>2837</v>
      </c>
      <c r="V3" s="56" t="s">
        <v>73</v>
      </c>
      <c r="W3" s="57" t="s">
        <v>2041</v>
      </c>
      <c r="X3" s="58" t="s">
        <v>2042</v>
      </c>
      <c r="Y3" s="58"/>
      <c r="Z3" s="59"/>
      <c r="AA3" s="60"/>
      <c r="AB3" s="57" t="s">
        <v>2041</v>
      </c>
      <c r="AC3" s="58" t="s">
        <v>2042</v>
      </c>
      <c r="AD3" s="58"/>
      <c r="AE3" s="59"/>
      <c r="AF3" s="60"/>
      <c r="AG3" s="57" t="s">
        <v>2041</v>
      </c>
      <c r="AH3" s="58" t="s">
        <v>2042</v>
      </c>
      <c r="AI3" s="58"/>
      <c r="AJ3" s="59"/>
      <c r="AK3" s="60"/>
    </row>
    <row r="4" spans="1:37" s="64" customFormat="1">
      <c r="A4" s="9" t="s">
        <v>2042</v>
      </c>
      <c r="B4" s="416" t="s">
        <v>1088</v>
      </c>
      <c r="C4" s="8"/>
      <c r="D4" s="8"/>
      <c r="E4" s="8"/>
      <c r="F4" s="8"/>
      <c r="G4" s="8"/>
      <c r="H4" s="8"/>
      <c r="I4" s="8"/>
      <c r="J4" s="8"/>
      <c r="K4" s="8"/>
      <c r="L4" s="8"/>
      <c r="M4" s="8"/>
      <c r="N4" s="8"/>
      <c r="O4" s="1142" t="s">
        <v>2838</v>
      </c>
      <c r="P4" s="857" t="s">
        <v>12190</v>
      </c>
      <c r="Q4" s="857" t="s">
        <v>12191</v>
      </c>
      <c r="R4" s="857" t="s">
        <v>8266</v>
      </c>
      <c r="S4" s="857" t="s">
        <v>8260</v>
      </c>
      <c r="T4" s="857" t="s">
        <v>12192</v>
      </c>
      <c r="U4" s="857"/>
      <c r="V4" s="61"/>
      <c r="W4" s="62" t="s">
        <v>2301</v>
      </c>
      <c r="X4" s="63" t="s">
        <v>12193</v>
      </c>
      <c r="Y4" s="63"/>
      <c r="Z4" s="11"/>
      <c r="AA4" s="63"/>
      <c r="AB4" s="62" t="s">
        <v>2301</v>
      </c>
      <c r="AC4" s="62" t="s">
        <v>12194</v>
      </c>
      <c r="AD4" s="63"/>
      <c r="AE4" s="11"/>
      <c r="AF4" s="63"/>
      <c r="AG4" s="62" t="s">
        <v>2301</v>
      </c>
      <c r="AH4" s="62" t="s">
        <v>12195</v>
      </c>
      <c r="AI4" s="63"/>
      <c r="AJ4" s="11"/>
      <c r="AK4" s="63"/>
    </row>
    <row r="5" spans="1:37" s="64" customFormat="1">
      <c r="A5" s="9" t="s">
        <v>2041</v>
      </c>
      <c r="B5" s="11" t="s">
        <v>2043</v>
      </c>
      <c r="C5" s="8"/>
      <c r="D5" s="8"/>
      <c r="E5" s="8"/>
      <c r="F5" s="8"/>
      <c r="G5" s="8"/>
      <c r="H5" s="8"/>
      <c r="I5" s="8"/>
      <c r="J5" s="8"/>
      <c r="K5" s="8"/>
      <c r="L5" s="8"/>
      <c r="M5" s="8"/>
      <c r="N5" s="8"/>
      <c r="O5" s="1142" t="s">
        <v>2838</v>
      </c>
      <c r="P5" s="857" t="s">
        <v>12196</v>
      </c>
      <c r="Q5" s="857" t="s">
        <v>12197</v>
      </c>
      <c r="R5" s="857" t="s">
        <v>8266</v>
      </c>
      <c r="S5" s="857" t="s">
        <v>542</v>
      </c>
      <c r="T5" s="857" t="s">
        <v>12192</v>
      </c>
      <c r="U5" s="857"/>
      <c r="V5" s="61"/>
      <c r="W5" s="62"/>
      <c r="X5" s="63"/>
      <c r="Y5" s="63"/>
      <c r="Z5" s="11"/>
      <c r="AA5" s="63"/>
      <c r="AB5" s="62"/>
      <c r="AC5" s="63"/>
      <c r="AD5" s="63"/>
      <c r="AE5" s="11"/>
      <c r="AF5" s="63"/>
      <c r="AG5" s="62"/>
      <c r="AH5" s="63"/>
      <c r="AI5" s="63"/>
      <c r="AJ5" s="11"/>
      <c r="AK5" s="63"/>
    </row>
    <row r="6" spans="1:37" s="64" customFormat="1">
      <c r="A6" s="9" t="s">
        <v>2044</v>
      </c>
      <c r="B6" s="12" t="s">
        <v>2303</v>
      </c>
      <c r="C6" s="8"/>
      <c r="D6" s="8"/>
      <c r="E6" s="8"/>
      <c r="F6" s="8"/>
      <c r="G6" s="8"/>
      <c r="H6" s="8"/>
      <c r="I6" s="8"/>
      <c r="J6" s="8"/>
      <c r="K6" s="8"/>
      <c r="L6" s="8"/>
      <c r="M6" s="8"/>
      <c r="N6" s="8"/>
      <c r="O6" s="1142" t="s">
        <v>2838</v>
      </c>
      <c r="P6" s="857" t="s">
        <v>12198</v>
      </c>
      <c r="Q6" s="857" t="s">
        <v>12199</v>
      </c>
      <c r="R6" s="857"/>
      <c r="S6" s="857" t="s">
        <v>8269</v>
      </c>
      <c r="T6" s="857" t="s">
        <v>12192</v>
      </c>
      <c r="U6" s="857"/>
      <c r="V6" s="61"/>
      <c r="W6" s="62"/>
      <c r="X6" s="63"/>
      <c r="Y6" s="63"/>
      <c r="Z6" s="11"/>
      <c r="AA6" s="63"/>
      <c r="AB6" s="62"/>
      <c r="AC6" s="63"/>
      <c r="AD6" s="63"/>
      <c r="AE6" s="11"/>
      <c r="AF6" s="63"/>
      <c r="AG6" s="62"/>
      <c r="AH6" s="63"/>
      <c r="AI6" s="63"/>
      <c r="AJ6" s="11"/>
      <c r="AK6" s="63"/>
    </row>
    <row r="7" spans="1:37" s="64" customFormat="1">
      <c r="A7" s="9" t="s">
        <v>2046</v>
      </c>
      <c r="B7" s="13" t="s">
        <v>2047</v>
      </c>
      <c r="C7" s="8"/>
      <c r="D7" s="8"/>
      <c r="E7" s="8"/>
      <c r="F7" s="8"/>
      <c r="G7" s="8"/>
      <c r="H7" s="8"/>
      <c r="I7" s="8"/>
      <c r="J7" s="8"/>
      <c r="K7" s="8"/>
      <c r="L7" s="8"/>
      <c r="M7" s="8"/>
      <c r="N7" s="8"/>
      <c r="O7" s="1142"/>
      <c r="P7" s="857"/>
      <c r="Q7" s="857"/>
      <c r="R7" s="857"/>
      <c r="S7" s="857"/>
      <c r="T7" s="857"/>
      <c r="U7" s="857"/>
      <c r="V7" s="61"/>
      <c r="W7" s="62"/>
      <c r="X7" s="65"/>
      <c r="Y7" s="63"/>
      <c r="Z7" s="11"/>
      <c r="AA7" s="63"/>
      <c r="AB7" s="62"/>
      <c r="AC7" s="65"/>
      <c r="AD7" s="63"/>
      <c r="AE7" s="11"/>
      <c r="AF7" s="63"/>
      <c r="AG7" s="62"/>
      <c r="AH7" s="65"/>
      <c r="AI7" s="63"/>
      <c r="AJ7" s="11"/>
      <c r="AK7" s="63"/>
    </row>
    <row r="8" spans="1:37" s="64" customFormat="1">
      <c r="A8" s="9" t="s">
        <v>2048</v>
      </c>
      <c r="B8" s="11"/>
      <c r="C8" s="8"/>
      <c r="D8" s="8"/>
      <c r="E8" s="8"/>
      <c r="F8" s="8"/>
      <c r="G8" s="8"/>
      <c r="H8" s="8"/>
      <c r="I8" s="8"/>
      <c r="J8" s="8"/>
      <c r="K8" s="8"/>
      <c r="L8" s="8"/>
      <c r="M8" s="8"/>
      <c r="N8" s="8"/>
      <c r="O8" s="43"/>
      <c r="P8" s="42"/>
      <c r="Q8" s="42"/>
      <c r="R8" s="42"/>
      <c r="S8" s="42"/>
      <c r="T8" s="42"/>
      <c r="U8" s="42"/>
      <c r="V8" s="61"/>
      <c r="W8" s="62"/>
      <c r="X8" s="65"/>
      <c r="Y8" s="63"/>
      <c r="Z8" s="11"/>
      <c r="AA8" s="63"/>
      <c r="AB8" s="62"/>
      <c r="AC8" s="65"/>
      <c r="AD8" s="63"/>
      <c r="AE8" s="11"/>
      <c r="AF8" s="63"/>
      <c r="AG8" s="62"/>
      <c r="AH8" s="65"/>
      <c r="AI8" s="63"/>
      <c r="AJ8" s="11"/>
      <c r="AK8" s="63"/>
    </row>
    <row r="9" spans="1:37" s="64" customFormat="1">
      <c r="A9" s="9"/>
      <c r="B9" s="13"/>
      <c r="C9" s="8"/>
      <c r="D9" s="8"/>
      <c r="E9" s="8"/>
      <c r="F9" s="8"/>
      <c r="G9" s="8"/>
      <c r="H9" s="8"/>
      <c r="I9" s="8"/>
      <c r="J9" s="8"/>
      <c r="K9" s="8"/>
      <c r="L9" s="8"/>
      <c r="M9" s="8"/>
      <c r="N9" s="8"/>
      <c r="O9" s="44"/>
      <c r="P9" s="45"/>
      <c r="Q9" s="45"/>
      <c r="R9" s="45"/>
      <c r="S9" s="45"/>
      <c r="T9" s="45"/>
      <c r="U9" s="45"/>
      <c r="V9" s="66"/>
      <c r="W9" s="43"/>
      <c r="X9" s="42"/>
      <c r="Y9" s="42"/>
      <c r="Z9" s="61"/>
      <c r="AA9" s="67"/>
      <c r="AB9" s="43"/>
      <c r="AC9" s="42"/>
      <c r="AD9" s="42"/>
      <c r="AE9" s="61"/>
      <c r="AF9" s="67"/>
      <c r="AG9" s="43"/>
      <c r="AH9" s="42"/>
      <c r="AI9" s="42"/>
      <c r="AJ9" s="61"/>
      <c r="AK9" s="67"/>
    </row>
    <row r="10" spans="1:37" s="64" customFormat="1">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c r="AB10" s="53" t="s">
        <v>2050</v>
      </c>
      <c r="AC10" s="54"/>
      <c r="AD10" s="54"/>
      <c r="AE10" s="54"/>
      <c r="AF10" s="55"/>
      <c r="AG10" s="53" t="s">
        <v>2050</v>
      </c>
      <c r="AH10" s="54"/>
      <c r="AI10" s="54"/>
      <c r="AJ10" s="54"/>
      <c r="AK10" s="55"/>
    </row>
    <row r="11" spans="1:37" s="64" customFormat="1">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c r="AB11" s="69" t="s">
        <v>2059</v>
      </c>
      <c r="AC11" s="70" t="s">
        <v>2060</v>
      </c>
      <c r="AD11" s="70" t="s">
        <v>2061</v>
      </c>
      <c r="AE11" s="71" t="s">
        <v>2062</v>
      </c>
      <c r="AF11" s="70" t="s">
        <v>2063</v>
      </c>
      <c r="AG11" s="69" t="s">
        <v>2059</v>
      </c>
      <c r="AH11" s="70" t="s">
        <v>2060</v>
      </c>
      <c r="AI11" s="70" t="s">
        <v>2061</v>
      </c>
      <c r="AJ11" s="71" t="s">
        <v>2062</v>
      </c>
      <c r="AK11" s="70" t="s">
        <v>2063</v>
      </c>
    </row>
    <row r="12" spans="1:37" s="566" customFormat="1">
      <c r="A12" s="844" t="s">
        <v>5025</v>
      </c>
      <c r="B12" s="572" t="s">
        <v>2304</v>
      </c>
      <c r="C12" s="680" t="s">
        <v>2670</v>
      </c>
      <c r="D12" s="680" t="s">
        <v>2078</v>
      </c>
      <c r="E12" s="680" t="s">
        <v>2307</v>
      </c>
      <c r="F12" s="243" t="s">
        <v>2304</v>
      </c>
      <c r="G12" s="243" t="s">
        <v>2670</v>
      </c>
      <c r="H12" s="243" t="s">
        <v>2078</v>
      </c>
      <c r="I12" s="243" t="s">
        <v>2079</v>
      </c>
      <c r="J12" s="113"/>
      <c r="K12" s="113"/>
      <c r="L12" s="113"/>
      <c r="M12" s="113"/>
      <c r="N12" s="12" t="s">
        <v>2308</v>
      </c>
      <c r="O12" s="1143" t="s">
        <v>2838</v>
      </c>
      <c r="P12" s="560" t="s">
        <v>12190</v>
      </c>
      <c r="Q12" s="113" t="s">
        <v>2304</v>
      </c>
      <c r="R12" s="113" t="s">
        <v>2670</v>
      </c>
      <c r="S12" s="113" t="s">
        <v>2272</v>
      </c>
      <c r="T12" s="113"/>
      <c r="U12" s="113" t="s">
        <v>11911</v>
      </c>
      <c r="V12" s="77"/>
      <c r="W12" s="62" t="s">
        <v>12193</v>
      </c>
      <c r="X12" s="845" t="s">
        <v>2304</v>
      </c>
      <c r="Y12" s="845" t="s">
        <v>2671</v>
      </c>
      <c r="Z12" s="845" t="s">
        <v>2272</v>
      </c>
      <c r="AA12" s="360"/>
      <c r="AB12" s="62" t="s">
        <v>12194</v>
      </c>
      <c r="AC12" s="845" t="s">
        <v>2304</v>
      </c>
      <c r="AD12" s="845" t="s">
        <v>2671</v>
      </c>
      <c r="AE12" s="845" t="s">
        <v>2272</v>
      </c>
      <c r="AF12" s="360"/>
      <c r="AG12" s="62" t="s">
        <v>12195</v>
      </c>
      <c r="AH12" s="845" t="s">
        <v>2304</v>
      </c>
      <c r="AI12" s="845" t="s">
        <v>2671</v>
      </c>
      <c r="AJ12" s="845" t="s">
        <v>2272</v>
      </c>
      <c r="AK12" s="360"/>
    </row>
    <row r="13" spans="1:37" s="566" customFormat="1">
      <c r="A13" s="844" t="s">
        <v>5026</v>
      </c>
      <c r="B13" s="572" t="s">
        <v>9162</v>
      </c>
      <c r="C13" s="680" t="s">
        <v>9163</v>
      </c>
      <c r="D13" s="845" t="s">
        <v>2088</v>
      </c>
      <c r="E13" s="680" t="s">
        <v>2307</v>
      </c>
      <c r="F13" s="308" t="s">
        <v>4892</v>
      </c>
      <c r="G13" s="308" t="s">
        <v>8481</v>
      </c>
      <c r="H13" s="243" t="s">
        <v>2070</v>
      </c>
      <c r="I13" s="243" t="s">
        <v>2071</v>
      </c>
      <c r="J13" s="113"/>
      <c r="K13" s="113"/>
      <c r="L13" s="113"/>
      <c r="M13" s="113"/>
      <c r="N13" s="12"/>
      <c r="O13" s="1143"/>
      <c r="P13" s="560"/>
      <c r="Q13" s="113"/>
      <c r="R13" s="113"/>
      <c r="S13" s="113"/>
      <c r="T13" s="113"/>
      <c r="U13" s="113"/>
      <c r="V13" s="77"/>
      <c r="W13" s="62"/>
      <c r="X13" s="845"/>
      <c r="Y13" s="845"/>
      <c r="Z13" s="845"/>
      <c r="AA13" s="360"/>
      <c r="AB13" s="62"/>
      <c r="AC13" s="845"/>
      <c r="AD13" s="845"/>
      <c r="AE13" s="845"/>
      <c r="AF13" s="360"/>
      <c r="AG13" s="62"/>
      <c r="AH13" s="845"/>
      <c r="AI13" s="845"/>
      <c r="AJ13" s="845"/>
      <c r="AK13" s="360"/>
    </row>
    <row r="14" spans="1:37" s="566" customFormat="1">
      <c r="A14" s="844" t="s">
        <v>5027</v>
      </c>
      <c r="B14" s="573" t="s">
        <v>4930</v>
      </c>
      <c r="C14" s="845" t="s">
        <v>4931</v>
      </c>
      <c r="D14" s="845" t="s">
        <v>2100</v>
      </c>
      <c r="E14" s="680" t="s">
        <v>2307</v>
      </c>
      <c r="F14" s="243" t="s">
        <v>4930</v>
      </c>
      <c r="G14" s="243" t="s">
        <v>4931</v>
      </c>
      <c r="H14" s="243" t="s">
        <v>2100</v>
      </c>
      <c r="I14" s="243" t="s">
        <v>2101</v>
      </c>
      <c r="J14" s="560"/>
      <c r="K14" s="560"/>
      <c r="L14" s="857" t="s">
        <v>12200</v>
      </c>
      <c r="M14" s="560"/>
      <c r="N14" s="12" t="s">
        <v>2308</v>
      </c>
      <c r="O14" s="1143" t="s">
        <v>2838</v>
      </c>
      <c r="P14" s="560" t="s">
        <v>12190</v>
      </c>
      <c r="Q14" s="560" t="s">
        <v>12201</v>
      </c>
      <c r="R14" s="560" t="s">
        <v>12202</v>
      </c>
      <c r="S14" s="560" t="s">
        <v>2100</v>
      </c>
      <c r="T14" s="560" t="s">
        <v>79</v>
      </c>
      <c r="U14" s="560" t="s">
        <v>12203</v>
      </c>
      <c r="V14" s="12"/>
      <c r="W14" s="62" t="s">
        <v>12193</v>
      </c>
      <c r="X14" s="845" t="s">
        <v>4930</v>
      </c>
      <c r="Y14" s="845" t="s">
        <v>4931</v>
      </c>
      <c r="Z14" s="845" t="s">
        <v>2100</v>
      </c>
      <c r="AA14" s="360" t="s">
        <v>12204</v>
      </c>
      <c r="AB14" s="62" t="s">
        <v>12194</v>
      </c>
      <c r="AC14" s="845" t="s">
        <v>4930</v>
      </c>
      <c r="AD14" s="845" t="s">
        <v>4931</v>
      </c>
      <c r="AE14" s="845" t="s">
        <v>2100</v>
      </c>
      <c r="AF14" s="360" t="s">
        <v>12205</v>
      </c>
      <c r="AG14" s="62" t="s">
        <v>12195</v>
      </c>
      <c r="AH14" s="845" t="s">
        <v>4930</v>
      </c>
      <c r="AI14" s="845" t="s">
        <v>4931</v>
      </c>
      <c r="AJ14" s="845" t="s">
        <v>2100</v>
      </c>
      <c r="AK14" s="360" t="s">
        <v>12206</v>
      </c>
    </row>
    <row r="15" spans="1:37" s="566" customFormat="1">
      <c r="A15" s="844" t="s">
        <v>5028</v>
      </c>
      <c r="B15" s="573" t="s">
        <v>8483</v>
      </c>
      <c r="C15" s="845" t="s">
        <v>2239</v>
      </c>
      <c r="D15" s="845" t="s">
        <v>2811</v>
      </c>
      <c r="E15" s="680" t="s">
        <v>2307</v>
      </c>
      <c r="F15" s="308" t="s">
        <v>105</v>
      </c>
      <c r="G15" s="243" t="s">
        <v>2239</v>
      </c>
      <c r="H15" s="243" t="s">
        <v>3175</v>
      </c>
      <c r="I15" s="243" t="s">
        <v>2241</v>
      </c>
      <c r="J15" s="560"/>
      <c r="K15" s="560"/>
      <c r="L15" s="857"/>
      <c r="M15" s="560"/>
      <c r="N15" s="12" t="s">
        <v>2308</v>
      </c>
      <c r="O15" s="1143" t="s">
        <v>2838</v>
      </c>
      <c r="P15" s="560" t="s">
        <v>12190</v>
      </c>
      <c r="Q15" s="560" t="s">
        <v>8483</v>
      </c>
      <c r="R15" s="560" t="s">
        <v>2239</v>
      </c>
      <c r="S15" s="560" t="s">
        <v>2811</v>
      </c>
      <c r="T15" s="560" t="s">
        <v>79</v>
      </c>
      <c r="U15" s="560" t="s">
        <v>8991</v>
      </c>
      <c r="V15" s="12"/>
      <c r="W15" s="62" t="s">
        <v>12193</v>
      </c>
      <c r="X15" s="845" t="s">
        <v>2238</v>
      </c>
      <c r="Y15" s="845" t="s">
        <v>2675</v>
      </c>
      <c r="Z15" s="845" t="s">
        <v>2811</v>
      </c>
      <c r="AA15" s="360" t="s">
        <v>2849</v>
      </c>
      <c r="AB15" s="62" t="s">
        <v>12194</v>
      </c>
      <c r="AC15" s="845" t="s">
        <v>2238</v>
      </c>
      <c r="AD15" s="845" t="s">
        <v>2675</v>
      </c>
      <c r="AE15" s="845" t="s">
        <v>2811</v>
      </c>
      <c r="AF15" s="360" t="s">
        <v>2849</v>
      </c>
      <c r="AG15" s="62" t="s">
        <v>12195</v>
      </c>
      <c r="AH15" s="845" t="s">
        <v>2238</v>
      </c>
      <c r="AI15" s="845" t="s">
        <v>2675</v>
      </c>
      <c r="AJ15" s="845" t="s">
        <v>2811</v>
      </c>
      <c r="AK15" s="360" t="s">
        <v>2849</v>
      </c>
    </row>
    <row r="16" spans="1:37" s="566" customFormat="1">
      <c r="A16" s="844" t="s">
        <v>5030</v>
      </c>
      <c r="B16" s="573" t="s">
        <v>2333</v>
      </c>
      <c r="C16" s="845" t="s">
        <v>2705</v>
      </c>
      <c r="D16" s="845" t="s">
        <v>2096</v>
      </c>
      <c r="E16" s="680" t="s">
        <v>2307</v>
      </c>
      <c r="F16" s="308" t="s">
        <v>2076</v>
      </c>
      <c r="G16" s="308" t="s">
        <v>2077</v>
      </c>
      <c r="H16" s="243" t="s">
        <v>3175</v>
      </c>
      <c r="I16" s="243" t="s">
        <v>2241</v>
      </c>
      <c r="J16" s="560"/>
      <c r="K16" s="560"/>
      <c r="L16" s="857"/>
      <c r="M16" s="560"/>
      <c r="N16" s="12" t="s">
        <v>2286</v>
      </c>
      <c r="O16" s="1143" t="s">
        <v>2838</v>
      </c>
      <c r="P16" s="560" t="s">
        <v>12190</v>
      </c>
      <c r="Q16" s="560" t="s">
        <v>3989</v>
      </c>
      <c r="R16" s="560" t="s">
        <v>4941</v>
      </c>
      <c r="S16" s="560" t="s">
        <v>2096</v>
      </c>
      <c r="T16" s="560" t="s">
        <v>79</v>
      </c>
      <c r="U16" s="560" t="s">
        <v>12207</v>
      </c>
      <c r="V16" s="12"/>
      <c r="W16" s="62" t="s">
        <v>12193</v>
      </c>
      <c r="X16" s="845" t="s">
        <v>2333</v>
      </c>
      <c r="Y16" s="845" t="s">
        <v>2705</v>
      </c>
      <c r="Z16" s="845" t="s">
        <v>2096</v>
      </c>
      <c r="AA16" s="360" t="s">
        <v>2849</v>
      </c>
      <c r="AB16" s="62" t="s">
        <v>12194</v>
      </c>
      <c r="AC16" s="845" t="s">
        <v>2333</v>
      </c>
      <c r="AD16" s="845" t="s">
        <v>2705</v>
      </c>
      <c r="AE16" s="845" t="s">
        <v>2096</v>
      </c>
      <c r="AF16" s="360" t="s">
        <v>2849</v>
      </c>
      <c r="AG16" s="62" t="s">
        <v>12195</v>
      </c>
      <c r="AH16" s="845" t="s">
        <v>2333</v>
      </c>
      <c r="AI16" s="845" t="s">
        <v>2705</v>
      </c>
      <c r="AJ16" s="845" t="s">
        <v>2096</v>
      </c>
      <c r="AK16" s="360" t="s">
        <v>2849</v>
      </c>
    </row>
    <row r="17" spans="1:37" s="566" customFormat="1">
      <c r="A17" s="844" t="s">
        <v>5031</v>
      </c>
      <c r="B17" s="573" t="s">
        <v>5280</v>
      </c>
      <c r="C17" s="1126" t="s">
        <v>5281</v>
      </c>
      <c r="D17" s="1126" t="s">
        <v>2100</v>
      </c>
      <c r="E17" s="856" t="s">
        <v>2307</v>
      </c>
      <c r="F17" s="243" t="s">
        <v>5280</v>
      </c>
      <c r="G17" s="243" t="s">
        <v>5281</v>
      </c>
      <c r="H17" s="243" t="s">
        <v>2100</v>
      </c>
      <c r="I17" s="243" t="s">
        <v>2101</v>
      </c>
      <c r="J17" s="560"/>
      <c r="K17" s="560"/>
      <c r="L17" s="857" t="s">
        <v>12208</v>
      </c>
      <c r="M17" s="560"/>
      <c r="N17" s="12" t="s">
        <v>2308</v>
      </c>
      <c r="O17" s="1143" t="s">
        <v>2838</v>
      </c>
      <c r="P17" s="560" t="s">
        <v>12190</v>
      </c>
      <c r="Q17" s="560" t="s">
        <v>12209</v>
      </c>
      <c r="R17" s="560" t="s">
        <v>12210</v>
      </c>
      <c r="S17" s="560" t="s">
        <v>2100</v>
      </c>
      <c r="T17" s="560" t="s">
        <v>79</v>
      </c>
      <c r="U17" s="560" t="s">
        <v>12211</v>
      </c>
      <c r="V17" s="12"/>
      <c r="W17" s="62" t="s">
        <v>12193</v>
      </c>
      <c r="X17" s="845" t="s">
        <v>5280</v>
      </c>
      <c r="Y17" s="1126" t="s">
        <v>5281</v>
      </c>
      <c r="Z17" s="1126" t="s">
        <v>2100</v>
      </c>
      <c r="AA17" s="360" t="s">
        <v>2849</v>
      </c>
      <c r="AB17" s="62" t="s">
        <v>12194</v>
      </c>
      <c r="AC17" s="845" t="s">
        <v>5280</v>
      </c>
      <c r="AD17" s="1126" t="s">
        <v>5281</v>
      </c>
      <c r="AE17" s="1126" t="s">
        <v>2100</v>
      </c>
      <c r="AF17" s="360" t="s">
        <v>2849</v>
      </c>
      <c r="AG17" s="62" t="s">
        <v>12195</v>
      </c>
      <c r="AH17" s="845" t="s">
        <v>5280</v>
      </c>
      <c r="AI17" s="1126" t="s">
        <v>5281</v>
      </c>
      <c r="AJ17" s="1126" t="s">
        <v>2100</v>
      </c>
      <c r="AK17" s="360" t="s">
        <v>2849</v>
      </c>
    </row>
    <row r="18" spans="1:37" s="566" customFormat="1">
      <c r="A18" s="844" t="s">
        <v>5032</v>
      </c>
      <c r="B18" s="573" t="s">
        <v>12212</v>
      </c>
      <c r="C18" s="360" t="s">
        <v>12213</v>
      </c>
      <c r="D18" s="1126" t="s">
        <v>2100</v>
      </c>
      <c r="E18" s="856" t="s">
        <v>2307</v>
      </c>
      <c r="F18" s="243" t="s">
        <v>12212</v>
      </c>
      <c r="G18" s="243" t="s">
        <v>12213</v>
      </c>
      <c r="H18" s="243" t="s">
        <v>2100</v>
      </c>
      <c r="I18" s="243" t="s">
        <v>2101</v>
      </c>
      <c r="J18" s="560"/>
      <c r="K18" s="560"/>
      <c r="L18" s="857" t="s">
        <v>12214</v>
      </c>
      <c r="M18" s="560"/>
      <c r="N18" s="12" t="s">
        <v>2308</v>
      </c>
      <c r="O18" s="1143" t="s">
        <v>2838</v>
      </c>
      <c r="P18" s="560" t="s">
        <v>12190</v>
      </c>
      <c r="Q18" s="560" t="s">
        <v>4845</v>
      </c>
      <c r="R18" s="560" t="s">
        <v>4847</v>
      </c>
      <c r="S18" s="560" t="s">
        <v>2100</v>
      </c>
      <c r="T18" s="560" t="s">
        <v>79</v>
      </c>
      <c r="U18" s="560" t="s">
        <v>9016</v>
      </c>
      <c r="V18" s="12"/>
      <c r="W18" s="62" t="s">
        <v>12193</v>
      </c>
      <c r="X18" s="845" t="s">
        <v>12212</v>
      </c>
      <c r="Y18" s="360" t="s">
        <v>12213</v>
      </c>
      <c r="Z18" s="1126" t="s">
        <v>2100</v>
      </c>
      <c r="AA18" s="360" t="s">
        <v>2849</v>
      </c>
      <c r="AB18" s="62" t="s">
        <v>12194</v>
      </c>
      <c r="AC18" s="845" t="s">
        <v>12212</v>
      </c>
      <c r="AD18" s="360" t="s">
        <v>12213</v>
      </c>
      <c r="AE18" s="1126" t="s">
        <v>2100</v>
      </c>
      <c r="AF18" s="360" t="s">
        <v>2849</v>
      </c>
      <c r="AG18" s="62" t="s">
        <v>12195</v>
      </c>
      <c r="AH18" s="845" t="s">
        <v>12212</v>
      </c>
      <c r="AI18" s="360" t="s">
        <v>12213</v>
      </c>
      <c r="AJ18" s="1126" t="s">
        <v>2100</v>
      </c>
      <c r="AK18" s="360" t="s">
        <v>2849</v>
      </c>
    </row>
    <row r="19" spans="1:37" s="566" customFormat="1">
      <c r="A19" s="844" t="s">
        <v>5033</v>
      </c>
      <c r="B19" s="573" t="s">
        <v>5564</v>
      </c>
      <c r="C19" s="856" t="s">
        <v>5565</v>
      </c>
      <c r="D19" s="856" t="s">
        <v>2189</v>
      </c>
      <c r="E19" s="856" t="s">
        <v>2307</v>
      </c>
      <c r="F19" s="243" t="s">
        <v>5564</v>
      </c>
      <c r="G19" s="243" t="s">
        <v>5565</v>
      </c>
      <c r="H19" s="243" t="s">
        <v>3062</v>
      </c>
      <c r="I19" s="243" t="s">
        <v>3063</v>
      </c>
      <c r="J19" s="560"/>
      <c r="K19" s="560"/>
      <c r="L19" s="560"/>
      <c r="M19" s="560"/>
      <c r="N19" s="12" t="s">
        <v>2308</v>
      </c>
      <c r="O19" s="1143" t="s">
        <v>2838</v>
      </c>
      <c r="P19" s="560" t="s">
        <v>12190</v>
      </c>
      <c r="Q19" s="560" t="s">
        <v>5564</v>
      </c>
      <c r="R19" s="560" t="s">
        <v>11565</v>
      </c>
      <c r="S19" s="560" t="s">
        <v>2189</v>
      </c>
      <c r="T19" s="560" t="s">
        <v>79</v>
      </c>
      <c r="U19" s="560" t="s">
        <v>12215</v>
      </c>
      <c r="V19" s="12"/>
      <c r="W19" s="62" t="s">
        <v>12193</v>
      </c>
      <c r="X19" s="845" t="s">
        <v>5564</v>
      </c>
      <c r="Y19" s="856" t="s">
        <v>5565</v>
      </c>
      <c r="Z19" s="856" t="s">
        <v>2189</v>
      </c>
      <c r="AA19" s="360" t="s">
        <v>2849</v>
      </c>
      <c r="AB19" s="62" t="s">
        <v>12194</v>
      </c>
      <c r="AC19" s="845" t="s">
        <v>5564</v>
      </c>
      <c r="AD19" s="856" t="s">
        <v>5565</v>
      </c>
      <c r="AE19" s="856" t="s">
        <v>2189</v>
      </c>
      <c r="AF19" s="360" t="s">
        <v>2849</v>
      </c>
      <c r="AG19" s="62" t="s">
        <v>12195</v>
      </c>
      <c r="AH19" s="845" t="s">
        <v>5564</v>
      </c>
      <c r="AI19" s="856" t="s">
        <v>5565</v>
      </c>
      <c r="AJ19" s="856" t="s">
        <v>2189</v>
      </c>
      <c r="AK19" s="360" t="s">
        <v>2849</v>
      </c>
    </row>
    <row r="20" spans="1:37" s="566" customFormat="1">
      <c r="A20" s="844" t="s">
        <v>5034</v>
      </c>
      <c r="B20" s="573" t="s">
        <v>5566</v>
      </c>
      <c r="C20" s="360" t="s">
        <v>5568</v>
      </c>
      <c r="D20" s="1127" t="s">
        <v>11570</v>
      </c>
      <c r="E20" s="856" t="s">
        <v>2307</v>
      </c>
      <c r="F20" s="243" t="s">
        <v>5566</v>
      </c>
      <c r="G20" s="243" t="s">
        <v>5568</v>
      </c>
      <c r="H20" s="243" t="s">
        <v>5569</v>
      </c>
      <c r="I20" s="243" t="s">
        <v>4803</v>
      </c>
      <c r="J20" s="560"/>
      <c r="K20" s="560"/>
      <c r="L20" s="560"/>
      <c r="M20" s="560"/>
      <c r="N20" s="12" t="s">
        <v>2308</v>
      </c>
      <c r="O20" s="1143" t="s">
        <v>2838</v>
      </c>
      <c r="P20" s="560" t="s">
        <v>12190</v>
      </c>
      <c r="Q20" s="560" t="s">
        <v>11566</v>
      </c>
      <c r="R20" s="560" t="s">
        <v>11565</v>
      </c>
      <c r="S20" s="560" t="s">
        <v>2189</v>
      </c>
      <c r="T20" s="560" t="s">
        <v>79</v>
      </c>
      <c r="U20" s="857" t="s">
        <v>12216</v>
      </c>
      <c r="V20" s="12"/>
      <c r="W20" s="62" t="s">
        <v>12193</v>
      </c>
      <c r="X20" s="845" t="s">
        <v>5566</v>
      </c>
      <c r="Y20" s="360" t="s">
        <v>5568</v>
      </c>
      <c r="Z20" s="1127" t="s">
        <v>11570</v>
      </c>
      <c r="AA20" s="360" t="s">
        <v>2849</v>
      </c>
      <c r="AB20" s="62" t="s">
        <v>12194</v>
      </c>
      <c r="AC20" s="845" t="s">
        <v>5566</v>
      </c>
      <c r="AD20" s="360" t="s">
        <v>5568</v>
      </c>
      <c r="AE20" s="1127" t="s">
        <v>11570</v>
      </c>
      <c r="AF20" s="360" t="s">
        <v>2849</v>
      </c>
      <c r="AG20" s="62" t="s">
        <v>12195</v>
      </c>
      <c r="AH20" s="845" t="s">
        <v>5566</v>
      </c>
      <c r="AI20" s="360" t="s">
        <v>5568</v>
      </c>
      <c r="AJ20" s="1127" t="s">
        <v>11570</v>
      </c>
      <c r="AK20" s="360" t="s">
        <v>2849</v>
      </c>
    </row>
    <row r="21" spans="1:37" s="566" customFormat="1">
      <c r="A21" s="844" t="s">
        <v>5036</v>
      </c>
      <c r="B21" s="573" t="s">
        <v>11573</v>
      </c>
      <c r="C21" s="845" t="s">
        <v>2680</v>
      </c>
      <c r="D21" s="845" t="s">
        <v>2278</v>
      </c>
      <c r="E21" s="680" t="s">
        <v>2307</v>
      </c>
      <c r="F21" s="308" t="s">
        <v>11575</v>
      </c>
      <c r="G21" s="308" t="s">
        <v>11576</v>
      </c>
      <c r="H21" s="243" t="s">
        <v>11577</v>
      </c>
      <c r="I21" s="243" t="s">
        <v>11578</v>
      </c>
      <c r="J21" s="560"/>
      <c r="K21" s="560"/>
      <c r="L21" s="560"/>
      <c r="M21" s="560"/>
      <c r="N21" s="12" t="s">
        <v>2308</v>
      </c>
      <c r="O21" s="1143" t="s">
        <v>2838</v>
      </c>
      <c r="P21" s="560" t="s">
        <v>12190</v>
      </c>
      <c r="Q21" s="560" t="s">
        <v>11573</v>
      </c>
      <c r="R21" s="560" t="s">
        <v>12217</v>
      </c>
      <c r="S21" s="560" t="s">
        <v>2278</v>
      </c>
      <c r="T21" s="560" t="s">
        <v>79</v>
      </c>
      <c r="U21" s="857" t="s">
        <v>12218</v>
      </c>
      <c r="V21" s="12"/>
      <c r="W21" s="62" t="s">
        <v>12193</v>
      </c>
      <c r="X21" s="845" t="s">
        <v>11573</v>
      </c>
      <c r="Y21" s="845" t="s">
        <v>2742</v>
      </c>
      <c r="Z21" s="845" t="s">
        <v>2278</v>
      </c>
      <c r="AA21" s="360" t="s">
        <v>2849</v>
      </c>
      <c r="AB21" s="62" t="s">
        <v>12194</v>
      </c>
      <c r="AC21" s="845" t="s">
        <v>11573</v>
      </c>
      <c r="AD21" s="845" t="s">
        <v>2742</v>
      </c>
      <c r="AE21" s="845" t="s">
        <v>2278</v>
      </c>
      <c r="AF21" s="360" t="s">
        <v>2849</v>
      </c>
      <c r="AG21" s="62" t="s">
        <v>12195</v>
      </c>
      <c r="AH21" s="845" t="s">
        <v>11573</v>
      </c>
      <c r="AI21" s="845" t="s">
        <v>2742</v>
      </c>
      <c r="AJ21" s="845" t="s">
        <v>2278</v>
      </c>
      <c r="AK21" s="360" t="s">
        <v>2849</v>
      </c>
    </row>
    <row r="22" spans="1:37" s="566" customFormat="1">
      <c r="A22" s="844" t="s">
        <v>5037</v>
      </c>
      <c r="B22" s="573" t="s">
        <v>4958</v>
      </c>
      <c r="C22" s="845" t="s">
        <v>4959</v>
      </c>
      <c r="D22" s="845" t="s">
        <v>2084</v>
      </c>
      <c r="E22" s="680" t="s">
        <v>2108</v>
      </c>
      <c r="F22" s="308" t="s">
        <v>4960</v>
      </c>
      <c r="G22" s="243" t="s">
        <v>4959</v>
      </c>
      <c r="H22" s="243" t="s">
        <v>3212</v>
      </c>
      <c r="I22" s="243" t="s">
        <v>2108</v>
      </c>
      <c r="J22" s="560"/>
      <c r="K22" s="560" t="s">
        <v>4098</v>
      </c>
      <c r="L22" s="560"/>
      <c r="M22" s="560"/>
      <c r="N22" s="12" t="s">
        <v>2308</v>
      </c>
      <c r="O22" s="1143" t="s">
        <v>2838</v>
      </c>
      <c r="P22" s="560" t="s">
        <v>12190</v>
      </c>
      <c r="Q22" s="560" t="s">
        <v>4958</v>
      </c>
      <c r="R22" s="560"/>
      <c r="S22" s="560"/>
      <c r="T22" s="560"/>
      <c r="U22" s="857" t="s">
        <v>8520</v>
      </c>
      <c r="V22" s="12"/>
      <c r="W22" s="62" t="s">
        <v>12193</v>
      </c>
      <c r="X22" s="845" t="s">
        <v>4958</v>
      </c>
      <c r="Y22" s="845" t="s">
        <v>5476</v>
      </c>
      <c r="Z22" s="845" t="s">
        <v>2084</v>
      </c>
      <c r="AA22" s="360" t="s">
        <v>2849</v>
      </c>
      <c r="AB22" s="62" t="s">
        <v>12194</v>
      </c>
      <c r="AC22" s="845" t="s">
        <v>4958</v>
      </c>
      <c r="AD22" s="845" t="s">
        <v>5476</v>
      </c>
      <c r="AE22" s="845" t="s">
        <v>2084</v>
      </c>
      <c r="AF22" s="360" t="s">
        <v>2849</v>
      </c>
      <c r="AG22" s="62" t="s">
        <v>12195</v>
      </c>
      <c r="AH22" s="845" t="s">
        <v>4958</v>
      </c>
      <c r="AI22" s="845" t="s">
        <v>5476</v>
      </c>
      <c r="AJ22" s="845" t="s">
        <v>2084</v>
      </c>
      <c r="AK22" s="360" t="s">
        <v>2849</v>
      </c>
    </row>
    <row r="23" spans="1:37" s="566" customFormat="1">
      <c r="A23" s="844" t="s">
        <v>5038</v>
      </c>
      <c r="B23" s="573" t="s">
        <v>12028</v>
      </c>
      <c r="C23" s="845" t="s">
        <v>12029</v>
      </c>
      <c r="D23" s="845" t="s">
        <v>2084</v>
      </c>
      <c r="E23" s="680" t="s">
        <v>2108</v>
      </c>
      <c r="F23" s="243" t="s">
        <v>12028</v>
      </c>
      <c r="G23" s="243" t="s">
        <v>12029</v>
      </c>
      <c r="H23" s="243" t="s">
        <v>3212</v>
      </c>
      <c r="I23" s="243" t="s">
        <v>2108</v>
      </c>
      <c r="J23" s="560"/>
      <c r="K23" s="560" t="s">
        <v>4098</v>
      </c>
      <c r="L23" s="560"/>
      <c r="M23" s="560"/>
      <c r="N23" s="12" t="s">
        <v>2308</v>
      </c>
      <c r="O23" s="1143" t="s">
        <v>2838</v>
      </c>
      <c r="P23" s="560" t="s">
        <v>12190</v>
      </c>
      <c r="Q23" s="560" t="s">
        <v>12028</v>
      </c>
      <c r="R23" s="560"/>
      <c r="S23" s="560"/>
      <c r="T23" s="560"/>
      <c r="U23" s="857" t="s">
        <v>12219</v>
      </c>
      <c r="V23" s="12"/>
      <c r="W23" s="62" t="s">
        <v>12193</v>
      </c>
      <c r="X23" s="845" t="s">
        <v>12028</v>
      </c>
      <c r="Y23" s="845" t="s">
        <v>12031</v>
      </c>
      <c r="Z23" s="845" t="s">
        <v>2084</v>
      </c>
      <c r="AA23" s="360"/>
      <c r="AB23" s="62" t="s">
        <v>12194</v>
      </c>
      <c r="AC23" s="845" t="s">
        <v>12028</v>
      </c>
      <c r="AD23" s="845" t="s">
        <v>12031</v>
      </c>
      <c r="AE23" s="845" t="s">
        <v>2084</v>
      </c>
      <c r="AF23" s="360"/>
      <c r="AG23" s="62" t="s">
        <v>12195</v>
      </c>
      <c r="AH23" s="845" t="s">
        <v>12028</v>
      </c>
      <c r="AI23" s="845" t="s">
        <v>12031</v>
      </c>
      <c r="AJ23" s="845" t="s">
        <v>2084</v>
      </c>
      <c r="AK23" s="360" t="s">
        <v>8514</v>
      </c>
    </row>
    <row r="24" spans="1:37" s="566" customFormat="1">
      <c r="A24" s="844" t="s">
        <v>5040</v>
      </c>
      <c r="B24" s="573" t="s">
        <v>9042</v>
      </c>
      <c r="C24" s="845" t="s">
        <v>9043</v>
      </c>
      <c r="D24" s="845" t="s">
        <v>2084</v>
      </c>
      <c r="E24" s="856" t="s">
        <v>2621</v>
      </c>
      <c r="F24" s="243" t="s">
        <v>9042</v>
      </c>
      <c r="G24" s="308" t="s">
        <v>9044</v>
      </c>
      <c r="H24" s="243" t="s">
        <v>3215</v>
      </c>
      <c r="I24" s="243" t="s">
        <v>2111</v>
      </c>
      <c r="J24" s="560"/>
      <c r="K24" s="560" t="s">
        <v>2622</v>
      </c>
      <c r="L24" s="560"/>
      <c r="M24" s="560"/>
      <c r="N24" s="12" t="s">
        <v>2308</v>
      </c>
      <c r="O24" s="1143" t="s">
        <v>2838</v>
      </c>
      <c r="P24" s="560" t="s">
        <v>12190</v>
      </c>
      <c r="Q24" s="560" t="s">
        <v>12220</v>
      </c>
      <c r="R24" s="560" t="s">
        <v>12221</v>
      </c>
      <c r="S24" s="560" t="s">
        <v>2085</v>
      </c>
      <c r="T24" s="560"/>
      <c r="U24" s="857" t="s">
        <v>12222</v>
      </c>
      <c r="V24" s="12"/>
      <c r="W24" s="62" t="s">
        <v>12193</v>
      </c>
      <c r="X24" s="845" t="s">
        <v>9042</v>
      </c>
      <c r="Y24" s="845" t="s">
        <v>9043</v>
      </c>
      <c r="Z24" s="845" t="s">
        <v>2084</v>
      </c>
      <c r="AA24" s="360" t="s">
        <v>2849</v>
      </c>
      <c r="AB24" s="62" t="s">
        <v>12194</v>
      </c>
      <c r="AC24" s="845" t="s">
        <v>9042</v>
      </c>
      <c r="AD24" s="845" t="s">
        <v>9043</v>
      </c>
      <c r="AE24" s="845" t="s">
        <v>2084</v>
      </c>
      <c r="AF24" s="360" t="s">
        <v>2849</v>
      </c>
      <c r="AG24" s="62" t="s">
        <v>12195</v>
      </c>
      <c r="AH24" s="845" t="s">
        <v>9042</v>
      </c>
      <c r="AI24" s="845" t="s">
        <v>9043</v>
      </c>
      <c r="AJ24" s="845" t="s">
        <v>2084</v>
      </c>
      <c r="AK24" s="360" t="s">
        <v>8514</v>
      </c>
    </row>
    <row r="25" spans="1:37" s="566" customFormat="1">
      <c r="A25" s="844" t="s">
        <v>5041</v>
      </c>
      <c r="B25" s="573" t="s">
        <v>5860</v>
      </c>
      <c r="C25" s="845" t="s">
        <v>5861</v>
      </c>
      <c r="D25" s="845" t="s">
        <v>2084</v>
      </c>
      <c r="E25" s="856" t="s">
        <v>2621</v>
      </c>
      <c r="F25" s="243" t="s">
        <v>5860</v>
      </c>
      <c r="G25" s="243" t="s">
        <v>5861</v>
      </c>
      <c r="H25" s="243" t="s">
        <v>3215</v>
      </c>
      <c r="I25" s="243" t="s">
        <v>2111</v>
      </c>
      <c r="J25" s="560"/>
      <c r="K25" s="560" t="s">
        <v>2622</v>
      </c>
      <c r="L25" s="560"/>
      <c r="M25" s="560"/>
      <c r="N25" s="12" t="s">
        <v>2308</v>
      </c>
      <c r="O25" s="1143" t="s">
        <v>2838</v>
      </c>
      <c r="P25" s="560" t="s">
        <v>12190</v>
      </c>
      <c r="Q25" s="560" t="s">
        <v>12223</v>
      </c>
      <c r="R25" s="560" t="s">
        <v>12224</v>
      </c>
      <c r="S25" s="560" t="s">
        <v>2085</v>
      </c>
      <c r="T25" s="560"/>
      <c r="U25" s="857" t="s">
        <v>12225</v>
      </c>
      <c r="V25" s="12"/>
      <c r="W25" s="62" t="s">
        <v>12193</v>
      </c>
      <c r="X25" s="845" t="s">
        <v>5860</v>
      </c>
      <c r="Y25" s="845" t="s">
        <v>5861</v>
      </c>
      <c r="Z25" s="845" t="s">
        <v>2084</v>
      </c>
      <c r="AA25" s="360" t="s">
        <v>2849</v>
      </c>
      <c r="AB25" s="62" t="s">
        <v>12194</v>
      </c>
      <c r="AC25" s="845" t="s">
        <v>5860</v>
      </c>
      <c r="AD25" s="845" t="s">
        <v>5861</v>
      </c>
      <c r="AE25" s="845" t="s">
        <v>2084</v>
      </c>
      <c r="AF25" s="360" t="s">
        <v>2849</v>
      </c>
      <c r="AG25" s="62" t="s">
        <v>12195</v>
      </c>
      <c r="AH25" s="845" t="s">
        <v>5860</v>
      </c>
      <c r="AI25" s="845" t="s">
        <v>5861</v>
      </c>
      <c r="AJ25" s="845" t="s">
        <v>2084</v>
      </c>
      <c r="AK25" s="360" t="s">
        <v>8514</v>
      </c>
    </row>
    <row r="26" spans="1:37" s="566" customFormat="1">
      <c r="A26" s="844" t="s">
        <v>5045</v>
      </c>
      <c r="B26" s="573" t="s">
        <v>9065</v>
      </c>
      <c r="C26" s="845" t="s">
        <v>9066</v>
      </c>
      <c r="D26" s="845" t="s">
        <v>2084</v>
      </c>
      <c r="E26" s="856" t="s">
        <v>2621</v>
      </c>
      <c r="F26" s="243" t="s">
        <v>9065</v>
      </c>
      <c r="G26" s="243" t="s">
        <v>9066</v>
      </c>
      <c r="H26" s="243" t="s">
        <v>3215</v>
      </c>
      <c r="I26" s="243" t="s">
        <v>2111</v>
      </c>
      <c r="J26" s="560"/>
      <c r="K26" s="560" t="s">
        <v>2622</v>
      </c>
      <c r="L26" s="560"/>
      <c r="M26" s="560"/>
      <c r="N26" s="12" t="s">
        <v>2308</v>
      </c>
      <c r="O26" s="1143" t="s">
        <v>2838</v>
      </c>
      <c r="P26" s="560" t="s">
        <v>12190</v>
      </c>
      <c r="Q26" s="560" t="s">
        <v>9366</v>
      </c>
      <c r="R26" s="560" t="s">
        <v>11585</v>
      </c>
      <c r="S26" s="560" t="s">
        <v>2085</v>
      </c>
      <c r="T26" s="560"/>
      <c r="U26" s="857" t="s">
        <v>12226</v>
      </c>
      <c r="V26" s="12"/>
      <c r="W26" s="62" t="s">
        <v>12193</v>
      </c>
      <c r="X26" s="845" t="s">
        <v>9065</v>
      </c>
      <c r="Y26" s="845" t="s">
        <v>9066</v>
      </c>
      <c r="Z26" s="845" t="s">
        <v>2084</v>
      </c>
      <c r="AA26" s="360" t="s">
        <v>2849</v>
      </c>
      <c r="AB26" s="62" t="s">
        <v>12194</v>
      </c>
      <c r="AC26" s="845" t="s">
        <v>9065</v>
      </c>
      <c r="AD26" s="845" t="s">
        <v>9066</v>
      </c>
      <c r="AE26" s="845" t="s">
        <v>2084</v>
      </c>
      <c r="AF26" s="360" t="s">
        <v>2849</v>
      </c>
      <c r="AG26" s="62" t="s">
        <v>12195</v>
      </c>
      <c r="AH26" s="845" t="s">
        <v>9065</v>
      </c>
      <c r="AI26" s="845" t="s">
        <v>9066</v>
      </c>
      <c r="AJ26" s="845" t="s">
        <v>2084</v>
      </c>
      <c r="AK26" s="360" t="s">
        <v>8514</v>
      </c>
    </row>
    <row r="27" spans="1:37" s="566" customFormat="1">
      <c r="A27" s="844" t="s">
        <v>5051</v>
      </c>
      <c r="B27" s="573" t="s">
        <v>12227</v>
      </c>
      <c r="C27" s="856" t="s">
        <v>12228</v>
      </c>
      <c r="D27" s="845" t="s">
        <v>2084</v>
      </c>
      <c r="E27" s="856" t="s">
        <v>2621</v>
      </c>
      <c r="F27" s="243" t="s">
        <v>12227</v>
      </c>
      <c r="G27" s="243" t="s">
        <v>12228</v>
      </c>
      <c r="H27" s="243" t="s">
        <v>3215</v>
      </c>
      <c r="I27" s="243" t="s">
        <v>2111</v>
      </c>
      <c r="J27" s="560"/>
      <c r="K27" s="560" t="s">
        <v>2622</v>
      </c>
      <c r="L27" s="560"/>
      <c r="M27" s="560"/>
      <c r="N27" s="12" t="s">
        <v>2308</v>
      </c>
      <c r="O27" s="1143" t="s">
        <v>2838</v>
      </c>
      <c r="P27" s="560" t="s">
        <v>12190</v>
      </c>
      <c r="Q27" s="560" t="s">
        <v>12229</v>
      </c>
      <c r="R27" s="560" t="s">
        <v>12230</v>
      </c>
      <c r="S27" s="560" t="s">
        <v>2085</v>
      </c>
      <c r="T27" s="560"/>
      <c r="U27" s="857" t="s">
        <v>12231</v>
      </c>
      <c r="V27" s="12"/>
      <c r="W27" s="62" t="s">
        <v>12193</v>
      </c>
      <c r="X27" s="845" t="s">
        <v>12227</v>
      </c>
      <c r="Y27" s="856" t="s">
        <v>12232</v>
      </c>
      <c r="Z27" s="845" t="s">
        <v>2084</v>
      </c>
      <c r="AA27" s="360" t="s">
        <v>2849</v>
      </c>
      <c r="AB27" s="62" t="s">
        <v>12194</v>
      </c>
      <c r="AC27" s="845" t="s">
        <v>12227</v>
      </c>
      <c r="AD27" s="856" t="s">
        <v>12232</v>
      </c>
      <c r="AE27" s="845" t="s">
        <v>2084</v>
      </c>
      <c r="AF27" s="360" t="s">
        <v>2849</v>
      </c>
      <c r="AG27" s="62" t="s">
        <v>12195</v>
      </c>
      <c r="AH27" s="845" t="s">
        <v>12227</v>
      </c>
      <c r="AI27" s="856" t="s">
        <v>12232</v>
      </c>
      <c r="AJ27" s="845" t="s">
        <v>2084</v>
      </c>
      <c r="AK27" s="360" t="s">
        <v>8514</v>
      </c>
    </row>
    <row r="28" spans="1:37" s="64" customFormat="1">
      <c r="O28" s="47" t="s">
        <v>2831</v>
      </c>
      <c r="P28" s="48" t="s">
        <v>2832</v>
      </c>
      <c r="Q28" s="48" t="s">
        <v>2840</v>
      </c>
      <c r="R28" s="48" t="s">
        <v>2841</v>
      </c>
      <c r="S28" s="48" t="s">
        <v>2842</v>
      </c>
      <c r="T28" s="48" t="s">
        <v>2843</v>
      </c>
      <c r="U28" s="48" t="s">
        <v>2844</v>
      </c>
      <c r="V28" s="68" t="s">
        <v>73</v>
      </c>
    </row>
    <row r="29" spans="1:37" s="64" customFormat="1">
      <c r="O29" s="1143" t="s">
        <v>2838</v>
      </c>
      <c r="P29" s="395" t="s">
        <v>12196</v>
      </c>
      <c r="Q29" s="395" t="s">
        <v>2304</v>
      </c>
      <c r="R29" s="395" t="s">
        <v>2670</v>
      </c>
      <c r="S29" s="395" t="s">
        <v>2272</v>
      </c>
      <c r="T29" s="395"/>
      <c r="U29" s="395" t="s">
        <v>12233</v>
      </c>
      <c r="V29" s="395"/>
    </row>
    <row r="30" spans="1:37" s="64" customFormat="1">
      <c r="O30" s="1143" t="s">
        <v>2838</v>
      </c>
      <c r="P30" s="395" t="s">
        <v>12196</v>
      </c>
      <c r="Q30" s="395" t="s">
        <v>4892</v>
      </c>
      <c r="R30" s="395" t="s">
        <v>8481</v>
      </c>
      <c r="S30" s="395" t="s">
        <v>2100</v>
      </c>
      <c r="T30" s="560" t="s">
        <v>79</v>
      </c>
      <c r="U30" s="395" t="s">
        <v>12234</v>
      </c>
      <c r="V30" s="395"/>
    </row>
    <row r="31" spans="1:37" s="64" customFormat="1">
      <c r="O31" s="1143" t="s">
        <v>2838</v>
      </c>
      <c r="P31" s="395" t="s">
        <v>12196</v>
      </c>
      <c r="Q31" s="395" t="s">
        <v>8483</v>
      </c>
      <c r="R31" s="395" t="s">
        <v>2239</v>
      </c>
      <c r="S31" s="395" t="s">
        <v>2811</v>
      </c>
      <c r="T31" s="560" t="s">
        <v>79</v>
      </c>
      <c r="U31" s="395" t="s">
        <v>12235</v>
      </c>
      <c r="V31" s="395"/>
    </row>
    <row r="32" spans="1:37" s="64" customFormat="1">
      <c r="O32" s="1143" t="s">
        <v>2838</v>
      </c>
      <c r="P32" s="395" t="s">
        <v>12196</v>
      </c>
      <c r="Q32" s="395" t="s">
        <v>3989</v>
      </c>
      <c r="R32" s="395" t="s">
        <v>4941</v>
      </c>
      <c r="S32" s="395" t="s">
        <v>2096</v>
      </c>
      <c r="T32" s="560" t="s">
        <v>79</v>
      </c>
      <c r="U32" s="395" t="s">
        <v>12236</v>
      </c>
      <c r="V32" s="395"/>
    </row>
    <row r="33" spans="1:22" s="64" customFormat="1">
      <c r="A33" s="741"/>
      <c r="O33" s="1143" t="s">
        <v>2838</v>
      </c>
      <c r="P33" s="395" t="s">
        <v>12196</v>
      </c>
      <c r="Q33" s="395" t="s">
        <v>11547</v>
      </c>
      <c r="R33" s="395" t="s">
        <v>11545</v>
      </c>
      <c r="S33" s="395" t="s">
        <v>2100</v>
      </c>
      <c r="T33" s="560" t="s">
        <v>79</v>
      </c>
      <c r="U33" s="395" t="s">
        <v>12237</v>
      </c>
      <c r="V33" s="395"/>
    </row>
    <row r="34" spans="1:22" s="64" customFormat="1">
      <c r="A34" s="741"/>
      <c r="O34" s="1143" t="s">
        <v>2838</v>
      </c>
      <c r="P34" s="395" t="s">
        <v>12196</v>
      </c>
      <c r="Q34" s="395" t="s">
        <v>4845</v>
      </c>
      <c r="R34" s="395" t="s">
        <v>4847</v>
      </c>
      <c r="S34" s="395" t="s">
        <v>2100</v>
      </c>
      <c r="T34" s="560" t="s">
        <v>79</v>
      </c>
      <c r="U34" s="395" t="s">
        <v>12238</v>
      </c>
      <c r="V34" s="395"/>
    </row>
    <row r="35" spans="1:22" s="64" customFormat="1">
      <c r="A35" s="741"/>
      <c r="O35" s="1143" t="s">
        <v>2838</v>
      </c>
      <c r="P35" s="395" t="s">
        <v>12196</v>
      </c>
      <c r="Q35" s="395" t="s">
        <v>5564</v>
      </c>
      <c r="R35" s="395" t="s">
        <v>11565</v>
      </c>
      <c r="S35" s="395" t="s">
        <v>2189</v>
      </c>
      <c r="T35" s="560" t="s">
        <v>79</v>
      </c>
      <c r="U35" s="395" t="s">
        <v>12239</v>
      </c>
      <c r="V35" s="395"/>
    </row>
    <row r="36" spans="1:22" s="64" customFormat="1">
      <c r="A36" s="741"/>
      <c r="O36" s="1143" t="s">
        <v>2838</v>
      </c>
      <c r="P36" s="395" t="s">
        <v>12196</v>
      </c>
      <c r="Q36" s="395" t="s">
        <v>11566</v>
      </c>
      <c r="R36" s="395" t="s">
        <v>11565</v>
      </c>
      <c r="S36" s="560" t="s">
        <v>2189</v>
      </c>
      <c r="T36" s="560" t="s">
        <v>79</v>
      </c>
      <c r="U36" s="395" t="s">
        <v>12240</v>
      </c>
      <c r="V36" s="395"/>
    </row>
    <row r="37" spans="1:22" s="64" customFormat="1">
      <c r="A37" s="741"/>
      <c r="O37" s="1143" t="s">
        <v>2838</v>
      </c>
      <c r="P37" s="395" t="s">
        <v>12196</v>
      </c>
      <c r="Q37" s="395" t="s">
        <v>11573</v>
      </c>
      <c r="R37" s="395" t="s">
        <v>12217</v>
      </c>
      <c r="S37" s="395" t="s">
        <v>2278</v>
      </c>
      <c r="T37" s="560" t="s">
        <v>79</v>
      </c>
      <c r="U37" s="395" t="s">
        <v>12241</v>
      </c>
      <c r="V37" s="395"/>
    </row>
    <row r="38" spans="1:22" s="64" customFormat="1">
      <c r="A38" s="741"/>
      <c r="O38" s="1143" t="s">
        <v>2838</v>
      </c>
      <c r="P38" s="395" t="s">
        <v>12196</v>
      </c>
      <c r="Q38" s="560" t="s">
        <v>4958</v>
      </c>
      <c r="R38" s="395"/>
      <c r="S38" s="395"/>
      <c r="T38" s="395"/>
      <c r="U38" s="395" t="s">
        <v>8520</v>
      </c>
      <c r="V38" s="395"/>
    </row>
    <row r="39" spans="1:22" s="64" customFormat="1">
      <c r="A39" s="741"/>
      <c r="O39" s="1143" t="s">
        <v>2838</v>
      </c>
      <c r="P39" s="395" t="s">
        <v>12196</v>
      </c>
      <c r="Q39" s="560" t="s">
        <v>12028</v>
      </c>
      <c r="R39" s="395"/>
      <c r="S39" s="395"/>
      <c r="T39" s="395"/>
      <c r="U39" s="395" t="s">
        <v>12242</v>
      </c>
      <c r="V39" s="395"/>
    </row>
    <row r="40" spans="1:22" s="64" customFormat="1">
      <c r="A40" s="741"/>
      <c r="O40" s="1143" t="s">
        <v>2838</v>
      </c>
      <c r="P40" s="395" t="s">
        <v>12196</v>
      </c>
      <c r="Q40" s="395" t="s">
        <v>9042</v>
      </c>
      <c r="R40" s="395" t="s">
        <v>9044</v>
      </c>
      <c r="S40" s="395" t="s">
        <v>2085</v>
      </c>
      <c r="T40" s="395"/>
      <c r="U40" s="395" t="s">
        <v>12243</v>
      </c>
      <c r="V40" s="395"/>
    </row>
    <row r="41" spans="1:22" s="64" customFormat="1">
      <c r="A41" s="741"/>
      <c r="O41" s="1143" t="s">
        <v>2838</v>
      </c>
      <c r="P41" s="395" t="s">
        <v>12196</v>
      </c>
      <c r="Q41" s="395" t="s">
        <v>12244</v>
      </c>
      <c r="R41" s="395" t="s">
        <v>12245</v>
      </c>
      <c r="S41" s="395" t="s">
        <v>2085</v>
      </c>
      <c r="T41" s="395"/>
      <c r="U41" s="395" t="s">
        <v>12246</v>
      </c>
      <c r="V41" s="395"/>
    </row>
    <row r="42" spans="1:22" s="64" customFormat="1">
      <c r="A42" s="741"/>
      <c r="O42" s="1143" t="s">
        <v>2838</v>
      </c>
      <c r="P42" s="395" t="s">
        <v>12196</v>
      </c>
      <c r="Q42" s="395" t="s">
        <v>9366</v>
      </c>
      <c r="R42" s="395" t="s">
        <v>11585</v>
      </c>
      <c r="S42" s="395" t="s">
        <v>2085</v>
      </c>
      <c r="T42" s="395"/>
      <c r="U42" s="395" t="s">
        <v>12247</v>
      </c>
      <c r="V42" s="395"/>
    </row>
    <row r="43" spans="1:22" s="64" customFormat="1">
      <c r="A43" s="741"/>
      <c r="O43" s="1143" t="s">
        <v>2838</v>
      </c>
      <c r="P43" s="395" t="s">
        <v>12196</v>
      </c>
      <c r="Q43" s="395" t="s">
        <v>12229</v>
      </c>
      <c r="R43" s="395" t="s">
        <v>12230</v>
      </c>
      <c r="S43" s="395" t="s">
        <v>2085</v>
      </c>
      <c r="T43" s="395"/>
      <c r="U43" s="395" t="s">
        <v>12248</v>
      </c>
      <c r="V43" s="395"/>
    </row>
    <row r="44" spans="1:22" s="64" customFormat="1">
      <c r="A44" s="741"/>
      <c r="O44" s="47" t="s">
        <v>2831</v>
      </c>
      <c r="P44" s="48" t="s">
        <v>2832</v>
      </c>
      <c r="Q44" s="48" t="s">
        <v>2840</v>
      </c>
      <c r="R44" s="48" t="s">
        <v>2841</v>
      </c>
      <c r="S44" s="48" t="s">
        <v>2842</v>
      </c>
      <c r="T44" s="48" t="s">
        <v>2843</v>
      </c>
      <c r="U44" s="48" t="s">
        <v>2844</v>
      </c>
      <c r="V44" s="68" t="s">
        <v>73</v>
      </c>
    </row>
    <row r="45" spans="1:22" s="64" customFormat="1">
      <c r="A45" s="741"/>
      <c r="O45" s="1143" t="s">
        <v>2838</v>
      </c>
      <c r="P45" s="560" t="s">
        <v>12198</v>
      </c>
      <c r="Q45" s="113" t="s">
        <v>2304</v>
      </c>
      <c r="R45" s="113" t="s">
        <v>2670</v>
      </c>
      <c r="S45" s="113" t="s">
        <v>2272</v>
      </c>
      <c r="T45" s="113"/>
      <c r="U45" s="113" t="s">
        <v>12249</v>
      </c>
      <c r="V45" s="113"/>
    </row>
    <row r="46" spans="1:22" s="64" customFormat="1">
      <c r="A46" s="741"/>
      <c r="O46" s="1143" t="s">
        <v>2838</v>
      </c>
      <c r="P46" s="560" t="s">
        <v>12198</v>
      </c>
      <c r="Q46" s="560" t="s">
        <v>4892</v>
      </c>
      <c r="R46" s="560" t="s">
        <v>8481</v>
      </c>
      <c r="S46" s="560" t="s">
        <v>2100</v>
      </c>
      <c r="T46" s="560" t="s">
        <v>79</v>
      </c>
      <c r="U46" s="560" t="s">
        <v>12250</v>
      </c>
      <c r="V46" s="560"/>
    </row>
    <row r="47" spans="1:22" s="64" customFormat="1">
      <c r="A47" s="741"/>
      <c r="O47" s="1143" t="s">
        <v>2838</v>
      </c>
      <c r="P47" s="560" t="s">
        <v>12198</v>
      </c>
      <c r="Q47" s="560" t="s">
        <v>8483</v>
      </c>
      <c r="R47" s="560" t="s">
        <v>2239</v>
      </c>
      <c r="S47" s="560" t="s">
        <v>2811</v>
      </c>
      <c r="T47" s="560" t="s">
        <v>79</v>
      </c>
      <c r="U47" s="560" t="s">
        <v>9164</v>
      </c>
      <c r="V47" s="560"/>
    </row>
    <row r="48" spans="1:22" s="64" customFormat="1">
      <c r="A48" s="741"/>
      <c r="O48" s="1143" t="s">
        <v>2838</v>
      </c>
      <c r="P48" s="560" t="s">
        <v>12198</v>
      </c>
      <c r="Q48" s="560" t="s">
        <v>3989</v>
      </c>
      <c r="R48" s="560" t="s">
        <v>4941</v>
      </c>
      <c r="S48" s="560" t="s">
        <v>2096</v>
      </c>
      <c r="T48" s="560" t="s">
        <v>79</v>
      </c>
      <c r="U48" s="560" t="s">
        <v>12251</v>
      </c>
      <c r="V48" s="560"/>
    </row>
    <row r="49" spans="1:22" s="64" customFormat="1">
      <c r="A49" s="741"/>
      <c r="O49" s="1143" t="s">
        <v>2838</v>
      </c>
      <c r="P49" s="560" t="s">
        <v>12198</v>
      </c>
      <c r="Q49" s="560" t="s">
        <v>12252</v>
      </c>
      <c r="R49" s="560" t="s">
        <v>12253</v>
      </c>
      <c r="S49" s="560" t="s">
        <v>2100</v>
      </c>
      <c r="T49" s="560" t="s">
        <v>79</v>
      </c>
      <c r="U49" s="560" t="s">
        <v>12254</v>
      </c>
      <c r="V49" s="560"/>
    </row>
    <row r="50" spans="1:22" s="64" customFormat="1">
      <c r="A50" s="741"/>
      <c r="O50" s="1143" t="s">
        <v>2838</v>
      </c>
      <c r="P50" s="560" t="s">
        <v>12198</v>
      </c>
      <c r="Q50" s="560" t="s">
        <v>4845</v>
      </c>
      <c r="R50" s="560" t="s">
        <v>4847</v>
      </c>
      <c r="S50" s="560" t="s">
        <v>2100</v>
      </c>
      <c r="T50" s="560" t="s">
        <v>79</v>
      </c>
      <c r="U50" s="560" t="s">
        <v>12255</v>
      </c>
      <c r="V50" s="560"/>
    </row>
    <row r="51" spans="1:22" s="64" customFormat="1">
      <c r="A51" s="741"/>
      <c r="O51" s="1143" t="s">
        <v>2838</v>
      </c>
      <c r="P51" s="560" t="s">
        <v>12198</v>
      </c>
      <c r="Q51" s="560" t="s">
        <v>5564</v>
      </c>
      <c r="R51" s="560" t="s">
        <v>11565</v>
      </c>
      <c r="S51" s="560" t="s">
        <v>2189</v>
      </c>
      <c r="T51" s="560" t="s">
        <v>79</v>
      </c>
      <c r="U51" s="560" t="s">
        <v>12256</v>
      </c>
      <c r="V51" s="560"/>
    </row>
    <row r="52" spans="1:22" s="64" customFormat="1">
      <c r="A52" s="741"/>
      <c r="O52" s="1143" t="s">
        <v>2838</v>
      </c>
      <c r="P52" s="560" t="s">
        <v>12198</v>
      </c>
      <c r="Q52" s="560" t="s">
        <v>11566</v>
      </c>
      <c r="R52" s="560" t="s">
        <v>11565</v>
      </c>
      <c r="S52" s="560" t="s">
        <v>2189</v>
      </c>
      <c r="T52" s="560" t="s">
        <v>79</v>
      </c>
      <c r="U52" s="857" t="s">
        <v>12257</v>
      </c>
      <c r="V52" s="560"/>
    </row>
    <row r="53" spans="1:22" s="64" customFormat="1">
      <c r="A53" s="741"/>
      <c r="O53" s="1143" t="s">
        <v>2838</v>
      </c>
      <c r="P53" s="560" t="s">
        <v>12198</v>
      </c>
      <c r="Q53" s="560" t="s">
        <v>11573</v>
      </c>
      <c r="R53" s="560" t="s">
        <v>12217</v>
      </c>
      <c r="S53" s="560" t="s">
        <v>2070</v>
      </c>
      <c r="T53" s="560" t="s">
        <v>79</v>
      </c>
      <c r="U53" s="857" t="s">
        <v>12258</v>
      </c>
      <c r="V53" s="560"/>
    </row>
    <row r="54" spans="1:22" s="64" customFormat="1">
      <c r="A54" s="741"/>
      <c r="O54" s="1143" t="s">
        <v>2838</v>
      </c>
      <c r="P54" s="560" t="s">
        <v>12198</v>
      </c>
      <c r="Q54" s="560" t="s">
        <v>4958</v>
      </c>
      <c r="R54" s="560"/>
      <c r="S54" s="560"/>
      <c r="T54" s="560"/>
      <c r="U54" s="857" t="s">
        <v>8520</v>
      </c>
      <c r="V54" s="560"/>
    </row>
    <row r="55" spans="1:22" s="64" customFormat="1">
      <c r="A55" s="741"/>
      <c r="O55" s="1143" t="s">
        <v>2838</v>
      </c>
      <c r="P55" s="560" t="s">
        <v>12198</v>
      </c>
      <c r="Q55" s="560" t="s">
        <v>12028</v>
      </c>
      <c r="R55" s="560"/>
      <c r="S55" s="560"/>
      <c r="T55" s="560"/>
      <c r="U55" s="857" t="s">
        <v>12259</v>
      </c>
      <c r="V55" s="560"/>
    </row>
    <row r="56" spans="1:22" s="64" customFormat="1">
      <c r="A56" s="741"/>
      <c r="O56" s="1143" t="s">
        <v>2838</v>
      </c>
      <c r="P56" s="560" t="s">
        <v>12198</v>
      </c>
      <c r="Q56" s="560" t="s">
        <v>12220</v>
      </c>
      <c r="R56" s="560" t="s">
        <v>12221</v>
      </c>
      <c r="S56" s="560" t="s">
        <v>2085</v>
      </c>
      <c r="T56" s="560"/>
      <c r="U56" s="857" t="s">
        <v>12260</v>
      </c>
      <c r="V56" s="560"/>
    </row>
    <row r="57" spans="1:22" s="64" customFormat="1">
      <c r="A57" s="741"/>
      <c r="O57" s="1143" t="s">
        <v>2838</v>
      </c>
      <c r="P57" s="560" t="s">
        <v>12198</v>
      </c>
      <c r="Q57" s="560" t="s">
        <v>12223</v>
      </c>
      <c r="R57" s="560" t="s">
        <v>12224</v>
      </c>
      <c r="S57" s="560" t="s">
        <v>2085</v>
      </c>
      <c r="T57" s="560"/>
      <c r="U57" s="857" t="s">
        <v>12261</v>
      </c>
      <c r="V57" s="560"/>
    </row>
    <row r="58" spans="1:22" s="64" customFormat="1">
      <c r="A58" s="741"/>
      <c r="O58" s="1143" t="s">
        <v>2838</v>
      </c>
      <c r="P58" s="560" t="s">
        <v>12198</v>
      </c>
      <c r="Q58" s="560" t="s">
        <v>9366</v>
      </c>
      <c r="R58" s="560" t="s">
        <v>11585</v>
      </c>
      <c r="S58" s="560" t="s">
        <v>2085</v>
      </c>
      <c r="T58" s="560"/>
      <c r="U58" s="857" t="s">
        <v>12262</v>
      </c>
      <c r="V58" s="560"/>
    </row>
    <row r="59" spans="1:22" s="64" customFormat="1">
      <c r="A59" s="741"/>
      <c r="O59" s="1143" t="s">
        <v>2838</v>
      </c>
      <c r="P59" s="560" t="s">
        <v>12198</v>
      </c>
      <c r="Q59" s="560" t="s">
        <v>12229</v>
      </c>
      <c r="R59" s="560" t="s">
        <v>12230</v>
      </c>
      <c r="S59" s="560" t="s">
        <v>2085</v>
      </c>
      <c r="T59" s="560"/>
      <c r="U59" s="857" t="s">
        <v>12263</v>
      </c>
      <c r="V59" s="560"/>
    </row>
  </sheetData>
  <phoneticPr fontId="5" type="noConversion"/>
  <dataValidations count="4">
    <dataValidation type="list" allowBlank="1" showInputMessage="1" showErrorMessage="1" sqref="B6" xr:uid="{00000000-0002-0000-AC00-000000000000}">
      <formula1>"Mi: Minute,H: Hour,D: Daily,W: Weekly,M: Monthly,Y: Yearly"</formula1>
    </dataValidation>
    <dataValidation type="list" allowBlank="1" showInputMessage="1" showErrorMessage="1" sqref="B7 B9 O7:O9" xr:uid="{00000000-0002-0000-AC00-000001000000}">
      <formula1>"替换,追加"</formula1>
    </dataValidation>
    <dataValidation type="list" allowBlank="1" showInputMessage="1" showErrorMessage="1" sqref="N12:N27" xr:uid="{00000000-0002-0000-AC00-000002000000}">
      <formula1>"匹配,基线特有,本地扩充,废弃"</formula1>
    </dataValidation>
    <dataValidation type="list" allowBlank="1" showInputMessage="1" showErrorMessage="1" sqref="R4:R6" xr:uid="{00000000-0002-0000-AC00-000003000000}">
      <formula1>"left join,inner join,union,union all"</formula1>
    </dataValidation>
  </dataValidations>
  <pageMargins left="0.75" right="0.75" top="1" bottom="1" header="0.51180555555555596" footer="0.51180555555555596"/>
  <pageSetup paperSize="9" orientation="portrait"/>
  <legacyDrawing r:id="rId1"/>
</worksheet>
</file>

<file path=xl/worksheets/sheet1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AK32"/>
  <sheetViews>
    <sheetView workbookViewId="0"/>
  </sheetViews>
  <sheetFormatPr defaultColWidth="9" defaultRowHeight="15.6"/>
  <cols>
    <col min="1" max="1" width="8.109375" style="741" customWidth="1"/>
    <col min="2" max="2" width="22.44140625" style="796" customWidth="1"/>
    <col min="3" max="3" width="13.77734375" style="796" customWidth="1"/>
    <col min="4" max="4" width="15.109375" style="796" customWidth="1"/>
    <col min="5" max="5" width="12" style="796" customWidth="1"/>
    <col min="6" max="6" width="10" style="796" customWidth="1"/>
    <col min="7" max="8" width="12" style="796" customWidth="1"/>
    <col min="9" max="9" width="10.33203125" style="796" customWidth="1"/>
    <col min="10" max="10" width="7.88671875" style="796" customWidth="1"/>
    <col min="11" max="11" width="4.6640625" style="1023" customWidth="1"/>
    <col min="12" max="13" width="4.6640625" style="796" customWidth="1"/>
    <col min="14" max="14" width="11.21875" style="796" customWidth="1"/>
    <col min="15" max="15" width="9" style="796" customWidth="1"/>
    <col min="16" max="16" width="19.44140625" style="796" customWidth="1"/>
    <col min="17" max="17" width="11.109375" style="796" customWidth="1"/>
    <col min="18" max="18" width="14.44140625" style="796" customWidth="1"/>
    <col min="19" max="19" width="12.33203125" style="796" customWidth="1"/>
    <col min="20" max="20" width="11.21875" style="796" customWidth="1"/>
    <col min="21" max="21" width="15.109375" style="796" customWidth="1"/>
    <col min="22" max="24" width="9" style="796" customWidth="1"/>
    <col min="25" max="25" width="14.88671875" style="796" customWidth="1"/>
    <col min="26" max="26" width="13.77734375" style="796" customWidth="1"/>
    <col min="27" max="27" width="11.21875" style="796" customWidth="1"/>
    <col min="28" max="29" width="9" style="796" customWidth="1"/>
    <col min="30" max="30" width="14.88671875" style="796" customWidth="1"/>
    <col min="31" max="31" width="13.77734375" style="796" customWidth="1"/>
    <col min="32" max="32" width="11.21875" style="796" customWidth="1"/>
    <col min="33" max="34" width="9" style="796" customWidth="1"/>
    <col min="35" max="35" width="14.88671875" style="796" customWidth="1"/>
    <col min="36" max="36" width="13.77734375" style="796" customWidth="1"/>
    <col min="37" max="37" width="11.21875" style="796" customWidth="1"/>
    <col min="38" max="16384" width="9" style="741"/>
  </cols>
  <sheetData>
    <row r="1" spans="1:37" s="796" customFormat="1">
      <c r="A1" s="233" t="str">
        <f>HYPERLINK("#目录!A1","返回")</f>
        <v>返回</v>
      </c>
      <c r="B1" s="3"/>
      <c r="C1" s="3"/>
      <c r="D1" s="3"/>
      <c r="E1" s="3"/>
      <c r="F1" s="3"/>
      <c r="G1" s="3"/>
      <c r="H1" s="3"/>
      <c r="I1" s="3"/>
      <c r="J1" s="3"/>
      <c r="K1" s="741"/>
      <c r="L1" s="3"/>
      <c r="M1" s="3"/>
      <c r="N1" s="3"/>
      <c r="O1" s="3"/>
      <c r="P1" s="3"/>
      <c r="Q1" s="3"/>
      <c r="R1" s="3"/>
      <c r="S1" s="3"/>
      <c r="T1" s="3"/>
      <c r="U1" s="3"/>
      <c r="V1" s="3"/>
      <c r="W1" s="52"/>
      <c r="X1" s="52"/>
      <c r="Y1" s="52"/>
      <c r="Z1" s="52"/>
      <c r="AA1" s="52"/>
      <c r="AB1" s="52"/>
      <c r="AC1" s="52"/>
      <c r="AD1" s="52"/>
      <c r="AE1" s="52"/>
      <c r="AF1" s="52"/>
      <c r="AG1" s="52"/>
      <c r="AH1" s="52"/>
      <c r="AI1" s="52"/>
      <c r="AJ1" s="52"/>
      <c r="AK1" s="52"/>
    </row>
    <row r="2" spans="1:37" s="796" customFormat="1">
      <c r="A2" s="4" t="s">
        <v>2038</v>
      </c>
      <c r="B2" s="5"/>
      <c r="C2" s="5"/>
      <c r="D2" s="5"/>
      <c r="E2" s="5"/>
      <c r="F2" s="5"/>
      <c r="G2" s="5"/>
      <c r="H2" s="5"/>
      <c r="I2" s="5"/>
      <c r="J2" s="5"/>
      <c r="K2" s="742"/>
      <c r="L2" s="5"/>
      <c r="M2" s="5"/>
      <c r="N2" s="5"/>
      <c r="O2" s="34" t="s">
        <v>2830</v>
      </c>
      <c r="P2" s="35"/>
      <c r="Q2" s="35"/>
      <c r="R2" s="35"/>
      <c r="S2" s="35"/>
      <c r="T2" s="35"/>
      <c r="U2" s="35"/>
      <c r="V2" s="35"/>
      <c r="W2" s="53" t="s">
        <v>2039</v>
      </c>
      <c r="X2" s="54"/>
      <c r="Y2" s="54"/>
      <c r="Z2" s="54"/>
      <c r="AA2" s="55"/>
      <c r="AB2" s="53" t="s">
        <v>2039</v>
      </c>
      <c r="AC2" s="54"/>
      <c r="AD2" s="54"/>
      <c r="AE2" s="54"/>
      <c r="AF2" s="55"/>
      <c r="AG2" s="53" t="s">
        <v>2039</v>
      </c>
      <c r="AH2" s="54"/>
      <c r="AI2" s="54"/>
      <c r="AJ2" s="54"/>
      <c r="AK2" s="55"/>
    </row>
    <row r="3" spans="1:37" s="796" customFormat="1">
      <c r="A3" s="6" t="s">
        <v>2040</v>
      </c>
      <c r="B3" s="1106" t="s">
        <v>1095</v>
      </c>
      <c r="C3" s="8"/>
      <c r="D3" s="8"/>
      <c r="E3" s="8"/>
      <c r="F3" s="8"/>
      <c r="G3" s="8"/>
      <c r="H3" s="8"/>
      <c r="I3" s="8"/>
      <c r="J3" s="8"/>
      <c r="K3" s="743"/>
      <c r="L3" s="8"/>
      <c r="M3" s="8"/>
      <c r="N3" s="8"/>
      <c r="O3" s="36" t="s">
        <v>2831</v>
      </c>
      <c r="P3" s="37" t="s">
        <v>2832</v>
      </c>
      <c r="Q3" s="37" t="s">
        <v>2833</v>
      </c>
      <c r="R3" s="37" t="s">
        <v>2834</v>
      </c>
      <c r="S3" s="37" t="s">
        <v>2835</v>
      </c>
      <c r="T3" s="37" t="s">
        <v>2836</v>
      </c>
      <c r="U3" s="37" t="s">
        <v>2837</v>
      </c>
      <c r="V3" s="56" t="s">
        <v>73</v>
      </c>
      <c r="W3" s="57" t="s">
        <v>2041</v>
      </c>
      <c r="X3" s="58" t="s">
        <v>2042</v>
      </c>
      <c r="Y3" s="58"/>
      <c r="Z3" s="59"/>
      <c r="AA3" s="60"/>
      <c r="AB3" s="57" t="s">
        <v>2041</v>
      </c>
      <c r="AC3" s="58" t="s">
        <v>2042</v>
      </c>
      <c r="AD3" s="58"/>
      <c r="AE3" s="59"/>
      <c r="AF3" s="60"/>
      <c r="AG3" s="57" t="s">
        <v>2041</v>
      </c>
      <c r="AH3" s="58" t="s">
        <v>2042</v>
      </c>
      <c r="AI3" s="58"/>
      <c r="AJ3" s="59"/>
      <c r="AK3" s="60"/>
    </row>
    <row r="4" spans="1:37" s="796" customFormat="1">
      <c r="A4" s="9" t="s">
        <v>2042</v>
      </c>
      <c r="B4" s="416" t="s">
        <v>1094</v>
      </c>
      <c r="C4" s="8"/>
      <c r="D4" s="8"/>
      <c r="E4" s="8"/>
      <c r="F4" s="8"/>
      <c r="G4" s="8"/>
      <c r="H4" s="8"/>
      <c r="I4" s="8"/>
      <c r="J4" s="8"/>
      <c r="K4" s="743"/>
      <c r="L4" s="8"/>
      <c r="M4" s="8"/>
      <c r="N4" s="8"/>
      <c r="O4" s="62" t="s">
        <v>2043</v>
      </c>
      <c r="P4" s="1131" t="s">
        <v>1088</v>
      </c>
      <c r="Q4" s="11" t="s">
        <v>12264</v>
      </c>
      <c r="R4" s="559"/>
      <c r="S4" s="63" t="s">
        <v>8260</v>
      </c>
      <c r="T4" s="63" t="s">
        <v>8880</v>
      </c>
      <c r="U4" s="63"/>
      <c r="V4" s="11"/>
      <c r="W4" s="62" t="s">
        <v>2301</v>
      </c>
      <c r="X4" s="63" t="s">
        <v>12265</v>
      </c>
      <c r="Y4" s="63"/>
      <c r="Z4" s="11"/>
      <c r="AA4" s="63"/>
      <c r="AB4" s="62" t="s">
        <v>2301</v>
      </c>
      <c r="AC4" s="62" t="s">
        <v>12266</v>
      </c>
      <c r="AD4" s="63"/>
      <c r="AE4" s="11"/>
      <c r="AF4" s="63"/>
      <c r="AG4" s="62" t="s">
        <v>2301</v>
      </c>
      <c r="AH4" s="62" t="s">
        <v>12267</v>
      </c>
      <c r="AI4" s="63"/>
      <c r="AJ4" s="11"/>
      <c r="AK4" s="63"/>
    </row>
    <row r="5" spans="1:37" s="796" customFormat="1">
      <c r="A5" s="9" t="s">
        <v>2041</v>
      </c>
      <c r="B5" s="11" t="s">
        <v>2043</v>
      </c>
      <c r="C5" s="8"/>
      <c r="D5" s="8"/>
      <c r="E5" s="8"/>
      <c r="F5" s="8"/>
      <c r="G5" s="8"/>
      <c r="H5" s="8"/>
      <c r="I5" s="8"/>
      <c r="J5" s="8"/>
      <c r="K5" s="743"/>
      <c r="L5" s="8"/>
      <c r="M5" s="8"/>
      <c r="N5" s="8"/>
      <c r="O5" s="62"/>
      <c r="P5" s="63"/>
      <c r="Q5" s="63"/>
      <c r="R5" s="559"/>
      <c r="S5" s="63"/>
      <c r="T5" s="63"/>
      <c r="U5" s="63"/>
      <c r="V5" s="11"/>
      <c r="W5" s="62"/>
      <c r="X5" s="369" t="s">
        <v>12268</v>
      </c>
      <c r="Y5" s="63"/>
      <c r="Z5" s="11"/>
      <c r="AA5" s="63"/>
      <c r="AB5" s="62"/>
      <c r="AC5" s="369" t="s">
        <v>12269</v>
      </c>
      <c r="AD5" s="63"/>
      <c r="AE5" s="11"/>
      <c r="AF5" s="63"/>
      <c r="AG5" s="62"/>
      <c r="AH5" s="369" t="s">
        <v>12270</v>
      </c>
      <c r="AI5" s="63"/>
      <c r="AJ5" s="11"/>
      <c r="AK5" s="63"/>
    </row>
    <row r="6" spans="1:37" s="796" customFormat="1">
      <c r="A6" s="9" t="s">
        <v>2044</v>
      </c>
      <c r="B6" s="12" t="s">
        <v>2045</v>
      </c>
      <c r="C6" s="8"/>
      <c r="D6" s="8"/>
      <c r="E6" s="8"/>
      <c r="F6" s="8"/>
      <c r="G6" s="8"/>
      <c r="H6" s="8"/>
      <c r="I6" s="8"/>
      <c r="J6" s="8"/>
      <c r="K6" s="743"/>
      <c r="L6" s="8"/>
      <c r="M6" s="8"/>
      <c r="N6" s="8"/>
      <c r="O6" s="62"/>
      <c r="P6" s="63"/>
      <c r="Q6" s="63"/>
      <c r="R6" s="559"/>
      <c r="S6" s="63"/>
      <c r="T6" s="63"/>
      <c r="U6" s="63"/>
      <c r="V6" s="11"/>
      <c r="W6" s="62"/>
      <c r="X6" s="63"/>
      <c r="Y6" s="63"/>
      <c r="Z6" s="11"/>
      <c r="AA6" s="63"/>
      <c r="AB6" s="62"/>
      <c r="AC6" s="63"/>
      <c r="AD6" s="63"/>
      <c r="AE6" s="11"/>
      <c r="AF6" s="63"/>
      <c r="AG6" s="62"/>
      <c r="AH6" s="63"/>
      <c r="AI6" s="63"/>
      <c r="AJ6" s="11"/>
      <c r="AK6" s="63"/>
    </row>
    <row r="7" spans="1:37" s="796" customFormat="1">
      <c r="A7" s="9" t="s">
        <v>2046</v>
      </c>
      <c r="B7" s="13" t="s">
        <v>2047</v>
      </c>
      <c r="C7" s="8"/>
      <c r="D7" s="8"/>
      <c r="E7" s="8"/>
      <c r="F7" s="8"/>
      <c r="G7" s="8"/>
      <c r="H7" s="8"/>
      <c r="I7" s="8"/>
      <c r="J7" s="8"/>
      <c r="K7" s="743"/>
      <c r="L7" s="8"/>
      <c r="M7" s="8"/>
      <c r="N7" s="8"/>
      <c r="O7" s="62"/>
      <c r="P7" s="63"/>
      <c r="Q7" s="63"/>
      <c r="R7" s="63"/>
      <c r="S7" s="63"/>
      <c r="T7" s="63"/>
      <c r="U7" s="63"/>
      <c r="V7" s="11"/>
      <c r="W7" s="62"/>
      <c r="X7" s="65"/>
      <c r="Y7" s="63"/>
      <c r="Z7" s="11"/>
      <c r="AA7" s="63"/>
      <c r="AB7" s="62"/>
      <c r="AC7" s="65"/>
      <c r="AD7" s="63"/>
      <c r="AE7" s="11"/>
      <c r="AF7" s="63"/>
      <c r="AG7" s="62"/>
      <c r="AH7" s="65"/>
      <c r="AI7" s="63"/>
      <c r="AJ7" s="11"/>
      <c r="AK7" s="63"/>
    </row>
    <row r="8" spans="1:37" s="796" customFormat="1">
      <c r="A8" s="9" t="s">
        <v>2048</v>
      </c>
      <c r="B8" s="11"/>
      <c r="C8" s="8"/>
      <c r="D8" s="8"/>
      <c r="E8" s="8"/>
      <c r="F8" s="8"/>
      <c r="G8" s="8"/>
      <c r="H8" s="8"/>
      <c r="I8" s="8"/>
      <c r="J8" s="8"/>
      <c r="K8" s="743"/>
      <c r="L8" s="8"/>
      <c r="M8" s="8"/>
      <c r="N8" s="8"/>
      <c r="O8" s="62"/>
      <c r="P8" s="63"/>
      <c r="Q8" s="63"/>
      <c r="R8" s="63"/>
      <c r="S8" s="63"/>
      <c r="T8" s="63"/>
      <c r="U8" s="63"/>
      <c r="V8" s="11"/>
      <c r="W8" s="62"/>
      <c r="X8" s="65"/>
      <c r="Y8" s="63"/>
      <c r="Z8" s="11"/>
      <c r="AA8" s="63"/>
      <c r="AB8" s="62"/>
      <c r="AC8" s="65"/>
      <c r="AD8" s="63"/>
      <c r="AE8" s="11"/>
      <c r="AF8" s="63"/>
      <c r="AG8" s="62"/>
      <c r="AH8" s="65"/>
      <c r="AI8" s="63"/>
      <c r="AJ8" s="11"/>
      <c r="AK8" s="63"/>
    </row>
    <row r="9" spans="1:37" s="796" customFormat="1">
      <c r="A9" s="9"/>
      <c r="B9" s="13"/>
      <c r="C9" s="8"/>
      <c r="D9" s="8"/>
      <c r="E9" s="8"/>
      <c r="F9" s="8"/>
      <c r="G9" s="8"/>
      <c r="H9" s="8"/>
      <c r="I9" s="8"/>
      <c r="J9" s="8"/>
      <c r="K9" s="743"/>
      <c r="L9" s="8"/>
      <c r="M9" s="8"/>
      <c r="N9" s="8"/>
      <c r="O9" s="1031"/>
      <c r="P9" s="1032"/>
      <c r="Q9" s="1032"/>
      <c r="R9" s="1032"/>
      <c r="S9" s="1032"/>
      <c r="T9" s="1032"/>
      <c r="U9" s="1032"/>
      <c r="V9" s="1033"/>
      <c r="W9" s="43"/>
      <c r="X9" s="42"/>
      <c r="Y9" s="42"/>
      <c r="Z9" s="61"/>
      <c r="AA9" s="67"/>
      <c r="AB9" s="43"/>
      <c r="AC9" s="42"/>
      <c r="AD9" s="42"/>
      <c r="AE9" s="61"/>
      <c r="AF9" s="67"/>
      <c r="AG9" s="43"/>
      <c r="AH9" s="42"/>
      <c r="AI9" s="42"/>
      <c r="AJ9" s="61"/>
      <c r="AK9" s="67"/>
    </row>
    <row r="10" spans="1:37" s="796" customFormat="1">
      <c r="A10" s="4" t="s">
        <v>2049</v>
      </c>
      <c r="B10" s="5"/>
      <c r="C10" s="5"/>
      <c r="D10" s="5"/>
      <c r="E10" s="5"/>
      <c r="F10" s="5"/>
      <c r="G10" s="5"/>
      <c r="H10" s="5"/>
      <c r="I10" s="5"/>
      <c r="J10" s="5"/>
      <c r="K10" s="742"/>
      <c r="L10" s="5"/>
      <c r="M10" s="5"/>
      <c r="N10" s="5"/>
      <c r="O10" s="1132" t="s">
        <v>2839</v>
      </c>
      <c r="P10" s="1133"/>
      <c r="Q10" s="35"/>
      <c r="R10" s="35"/>
      <c r="S10" s="35"/>
      <c r="T10" s="35"/>
      <c r="U10" s="35"/>
      <c r="V10" s="35"/>
      <c r="W10" s="53" t="s">
        <v>2050</v>
      </c>
      <c r="X10" s="54"/>
      <c r="Y10" s="54"/>
      <c r="Z10" s="54"/>
      <c r="AA10" s="55"/>
      <c r="AB10" s="53" t="s">
        <v>2050</v>
      </c>
      <c r="AC10" s="54"/>
      <c r="AD10" s="54"/>
      <c r="AE10" s="54"/>
      <c r="AF10" s="55"/>
      <c r="AG10" s="53" t="s">
        <v>2050</v>
      </c>
      <c r="AH10" s="54"/>
      <c r="AI10" s="54"/>
      <c r="AJ10" s="54"/>
      <c r="AK10" s="55"/>
    </row>
    <row r="11" spans="1:37" s="796" customFormat="1">
      <c r="A11" s="14" t="s">
        <v>49</v>
      </c>
      <c r="B11" s="15" t="s">
        <v>2051</v>
      </c>
      <c r="C11" s="15" t="s">
        <v>2052</v>
      </c>
      <c r="D11" s="15" t="s">
        <v>2053</v>
      </c>
      <c r="E11" s="15" t="s">
        <v>2054</v>
      </c>
      <c r="F11" s="15" t="s">
        <v>3169</v>
      </c>
      <c r="G11" s="15" t="s">
        <v>3170</v>
      </c>
      <c r="H11" s="15" t="s">
        <v>3171</v>
      </c>
      <c r="I11" s="15" t="s">
        <v>3172</v>
      </c>
      <c r="J11" s="15" t="s">
        <v>2055</v>
      </c>
      <c r="K11" s="14" t="s">
        <v>2056</v>
      </c>
      <c r="L11" s="15" t="s">
        <v>2057</v>
      </c>
      <c r="M11" s="15" t="s">
        <v>73</v>
      </c>
      <c r="N11" s="46" t="s">
        <v>2058</v>
      </c>
      <c r="O11" s="1134" t="s">
        <v>2831</v>
      </c>
      <c r="P11" s="1135" t="s">
        <v>2832</v>
      </c>
      <c r="Q11" s="48" t="s">
        <v>2840</v>
      </c>
      <c r="R11" s="48" t="s">
        <v>2841</v>
      </c>
      <c r="S11" s="48" t="s">
        <v>2842</v>
      </c>
      <c r="T11" s="48" t="s">
        <v>2843</v>
      </c>
      <c r="U11" s="48" t="s">
        <v>2844</v>
      </c>
      <c r="V11" s="68" t="s">
        <v>73</v>
      </c>
      <c r="W11" s="69" t="s">
        <v>2059</v>
      </c>
      <c r="X11" s="70" t="s">
        <v>2060</v>
      </c>
      <c r="Y11" s="70" t="s">
        <v>2061</v>
      </c>
      <c r="Z11" s="71" t="s">
        <v>2062</v>
      </c>
      <c r="AA11" s="70" t="s">
        <v>2063</v>
      </c>
      <c r="AB11" s="69" t="s">
        <v>2059</v>
      </c>
      <c r="AC11" s="70" t="s">
        <v>2060</v>
      </c>
      <c r="AD11" s="70" t="s">
        <v>2061</v>
      </c>
      <c r="AE11" s="71" t="s">
        <v>2062</v>
      </c>
      <c r="AF11" s="70" t="s">
        <v>2063</v>
      </c>
      <c r="AG11" s="69" t="s">
        <v>2059</v>
      </c>
      <c r="AH11" s="70" t="s">
        <v>2060</v>
      </c>
      <c r="AI11" s="70" t="s">
        <v>2061</v>
      </c>
      <c r="AJ11" s="71" t="s">
        <v>2062</v>
      </c>
      <c r="AK11" s="70" t="s">
        <v>2063</v>
      </c>
    </row>
    <row r="12" spans="1:37" s="796" customFormat="1">
      <c r="A12" s="844" t="s">
        <v>5025</v>
      </c>
      <c r="B12" s="845" t="s">
        <v>2064</v>
      </c>
      <c r="C12" s="360" t="s">
        <v>2065</v>
      </c>
      <c r="D12" s="680" t="s">
        <v>2066</v>
      </c>
      <c r="E12" s="680" t="s">
        <v>2307</v>
      </c>
      <c r="F12" s="243" t="s">
        <v>2064</v>
      </c>
      <c r="G12" s="243" t="s">
        <v>2065</v>
      </c>
      <c r="H12" s="243" t="s">
        <v>2066</v>
      </c>
      <c r="I12" s="243" t="s">
        <v>2067</v>
      </c>
      <c r="J12" s="113"/>
      <c r="K12" s="831"/>
      <c r="L12" s="113"/>
      <c r="M12" s="113"/>
      <c r="N12" s="560" t="s">
        <v>2308</v>
      </c>
      <c r="O12" s="62" t="s">
        <v>2043</v>
      </c>
      <c r="P12" s="1131" t="s">
        <v>1088</v>
      </c>
      <c r="Q12" s="572" t="s">
        <v>2304</v>
      </c>
      <c r="R12" s="680" t="s">
        <v>2670</v>
      </c>
      <c r="S12" s="680" t="s">
        <v>2078</v>
      </c>
      <c r="T12" s="113"/>
      <c r="U12" s="680" t="s">
        <v>11911</v>
      </c>
      <c r="V12" s="113"/>
      <c r="W12" s="63" t="s">
        <v>12265</v>
      </c>
      <c r="X12" s="845" t="s">
        <v>2304</v>
      </c>
      <c r="Y12" s="845" t="s">
        <v>2671</v>
      </c>
      <c r="Z12" s="845" t="s">
        <v>2272</v>
      </c>
      <c r="AA12" s="360" t="s">
        <v>2849</v>
      </c>
      <c r="AB12" s="62" t="s">
        <v>12266</v>
      </c>
      <c r="AC12" s="845" t="s">
        <v>2304</v>
      </c>
      <c r="AD12" s="845" t="s">
        <v>2671</v>
      </c>
      <c r="AE12" s="845" t="s">
        <v>2272</v>
      </c>
      <c r="AF12" s="360" t="s">
        <v>2849</v>
      </c>
      <c r="AG12" s="62" t="s">
        <v>12267</v>
      </c>
      <c r="AH12" s="845" t="s">
        <v>2304</v>
      </c>
      <c r="AI12" s="845" t="s">
        <v>2671</v>
      </c>
      <c r="AJ12" s="845" t="s">
        <v>2272</v>
      </c>
      <c r="AK12" s="360" t="s">
        <v>2849</v>
      </c>
    </row>
    <row r="13" spans="1:37" s="796" customFormat="1">
      <c r="A13" s="844" t="s">
        <v>5026</v>
      </c>
      <c r="B13" s="1122" t="s">
        <v>9162</v>
      </c>
      <c r="C13" s="1123" t="s">
        <v>9163</v>
      </c>
      <c r="D13" s="1124" t="s">
        <v>2088</v>
      </c>
      <c r="E13" s="1123" t="s">
        <v>2307</v>
      </c>
      <c r="F13" s="1120" t="s">
        <v>4892</v>
      </c>
      <c r="G13" s="1125" t="s">
        <v>8481</v>
      </c>
      <c r="H13" s="1124" t="s">
        <v>2070</v>
      </c>
      <c r="I13" s="1123" t="s">
        <v>2071</v>
      </c>
      <c r="J13" s="63"/>
      <c r="K13" s="63"/>
      <c r="L13" s="63"/>
      <c r="M13" s="63"/>
      <c r="N13" s="1136" t="s">
        <v>2308</v>
      </c>
      <c r="O13" s="62"/>
      <c r="P13" s="1131"/>
      <c r="Q13" s="572"/>
      <c r="R13" s="680"/>
      <c r="S13" s="680"/>
      <c r="T13" s="113"/>
      <c r="U13" s="680"/>
      <c r="V13" s="113"/>
      <c r="W13" s="63"/>
      <c r="X13" s="845"/>
      <c r="Y13" s="845"/>
      <c r="Z13" s="845"/>
      <c r="AA13" s="360"/>
      <c r="AB13" s="62"/>
      <c r="AC13" s="845"/>
      <c r="AD13" s="845"/>
      <c r="AE13" s="845"/>
      <c r="AF13" s="360"/>
      <c r="AG13" s="62"/>
      <c r="AH13" s="845"/>
      <c r="AI13" s="845"/>
      <c r="AJ13" s="845"/>
      <c r="AK13" s="360"/>
    </row>
    <row r="14" spans="1:37" s="796" customFormat="1">
      <c r="A14" s="844" t="s">
        <v>5027</v>
      </c>
      <c r="B14" s="845" t="s">
        <v>4930</v>
      </c>
      <c r="C14" s="845" t="s">
        <v>4931</v>
      </c>
      <c r="D14" s="845" t="s">
        <v>2100</v>
      </c>
      <c r="E14" s="680" t="s">
        <v>2307</v>
      </c>
      <c r="F14" s="243" t="s">
        <v>4930</v>
      </c>
      <c r="G14" s="243" t="s">
        <v>4931</v>
      </c>
      <c r="H14" s="243" t="s">
        <v>2100</v>
      </c>
      <c r="I14" s="243" t="s">
        <v>2101</v>
      </c>
      <c r="J14" s="560"/>
      <c r="K14" s="850"/>
      <c r="L14" s="857" t="s">
        <v>12200</v>
      </c>
      <c r="M14" s="560"/>
      <c r="N14" s="560" t="s">
        <v>2308</v>
      </c>
      <c r="O14" s="62" t="s">
        <v>2043</v>
      </c>
      <c r="P14" s="1131" t="s">
        <v>1088</v>
      </c>
      <c r="Q14" s="845" t="s">
        <v>4930</v>
      </c>
      <c r="R14" s="845" t="s">
        <v>4931</v>
      </c>
      <c r="S14" s="845" t="s">
        <v>2100</v>
      </c>
      <c r="T14" s="560" t="s">
        <v>79</v>
      </c>
      <c r="U14" s="845" t="s">
        <v>12271</v>
      </c>
      <c r="V14" s="560"/>
      <c r="W14" s="63" t="s">
        <v>12265</v>
      </c>
      <c r="X14" s="845" t="s">
        <v>4930</v>
      </c>
      <c r="Y14" s="845" t="s">
        <v>4931</v>
      </c>
      <c r="Z14" s="845" t="s">
        <v>2100</v>
      </c>
      <c r="AA14" s="360" t="s">
        <v>2849</v>
      </c>
      <c r="AB14" s="62" t="s">
        <v>12266</v>
      </c>
      <c r="AC14" s="845" t="s">
        <v>4930</v>
      </c>
      <c r="AD14" s="845" t="s">
        <v>4931</v>
      </c>
      <c r="AE14" s="845" t="s">
        <v>2100</v>
      </c>
      <c r="AF14" s="360" t="s">
        <v>2849</v>
      </c>
      <c r="AG14" s="62" t="s">
        <v>12267</v>
      </c>
      <c r="AH14" s="845" t="s">
        <v>4930</v>
      </c>
      <c r="AI14" s="845" t="s">
        <v>4931</v>
      </c>
      <c r="AJ14" s="845" t="s">
        <v>2100</v>
      </c>
      <c r="AK14" s="360" t="s">
        <v>2849</v>
      </c>
    </row>
    <row r="15" spans="1:37" s="796" customFormat="1">
      <c r="A15" s="844" t="s">
        <v>5028</v>
      </c>
      <c r="B15" s="845" t="s">
        <v>8483</v>
      </c>
      <c r="C15" s="845" t="s">
        <v>2239</v>
      </c>
      <c r="D15" s="845" t="s">
        <v>2811</v>
      </c>
      <c r="E15" s="680" t="s">
        <v>2307</v>
      </c>
      <c r="F15" s="308" t="s">
        <v>105</v>
      </c>
      <c r="G15" s="243" t="s">
        <v>2239</v>
      </c>
      <c r="H15" s="243" t="s">
        <v>3175</v>
      </c>
      <c r="I15" s="243" t="s">
        <v>2241</v>
      </c>
      <c r="J15" s="560"/>
      <c r="K15" s="850"/>
      <c r="L15" s="857"/>
      <c r="M15" s="560"/>
      <c r="N15" s="560" t="s">
        <v>2308</v>
      </c>
      <c r="O15" s="62" t="s">
        <v>2043</v>
      </c>
      <c r="P15" s="1131" t="s">
        <v>1088</v>
      </c>
      <c r="Q15" s="845" t="s">
        <v>8483</v>
      </c>
      <c r="R15" s="845" t="s">
        <v>2239</v>
      </c>
      <c r="S15" s="845" t="s">
        <v>2811</v>
      </c>
      <c r="T15" s="560" t="s">
        <v>79</v>
      </c>
      <c r="U15" s="845" t="s">
        <v>8991</v>
      </c>
      <c r="V15" s="560"/>
      <c r="W15" s="63" t="s">
        <v>12265</v>
      </c>
      <c r="X15" s="845" t="s">
        <v>2238</v>
      </c>
      <c r="Y15" s="845" t="s">
        <v>2675</v>
      </c>
      <c r="Z15" s="845" t="s">
        <v>2811</v>
      </c>
      <c r="AA15" s="360" t="s">
        <v>2849</v>
      </c>
      <c r="AB15" s="62" t="s">
        <v>12266</v>
      </c>
      <c r="AC15" s="845" t="s">
        <v>2238</v>
      </c>
      <c r="AD15" s="845" t="s">
        <v>2675</v>
      </c>
      <c r="AE15" s="845" t="s">
        <v>2811</v>
      </c>
      <c r="AF15" s="360" t="s">
        <v>2849</v>
      </c>
      <c r="AG15" s="62" t="s">
        <v>12267</v>
      </c>
      <c r="AH15" s="845" t="s">
        <v>2238</v>
      </c>
      <c r="AI15" s="845" t="s">
        <v>2675</v>
      </c>
      <c r="AJ15" s="845" t="s">
        <v>2811</v>
      </c>
      <c r="AK15" s="360" t="s">
        <v>2849</v>
      </c>
    </row>
    <row r="16" spans="1:37" s="796" customFormat="1">
      <c r="A16" s="844" t="s">
        <v>5030</v>
      </c>
      <c r="B16" s="845" t="s">
        <v>2333</v>
      </c>
      <c r="C16" s="845" t="s">
        <v>2705</v>
      </c>
      <c r="D16" s="845" t="s">
        <v>2096</v>
      </c>
      <c r="E16" s="680" t="s">
        <v>2307</v>
      </c>
      <c r="F16" s="308" t="s">
        <v>2076</v>
      </c>
      <c r="G16" s="308" t="s">
        <v>2077</v>
      </c>
      <c r="H16" s="243" t="s">
        <v>3175</v>
      </c>
      <c r="I16" s="243" t="s">
        <v>2241</v>
      </c>
      <c r="J16" s="560"/>
      <c r="K16" s="850"/>
      <c r="L16" s="857"/>
      <c r="M16" s="560"/>
      <c r="N16" s="560" t="s">
        <v>2286</v>
      </c>
      <c r="O16" s="62" t="s">
        <v>2043</v>
      </c>
      <c r="P16" s="1131" t="s">
        <v>1088</v>
      </c>
      <c r="Q16" s="845" t="s">
        <v>2333</v>
      </c>
      <c r="R16" s="845" t="s">
        <v>2705</v>
      </c>
      <c r="S16" s="845" t="s">
        <v>2096</v>
      </c>
      <c r="T16" s="560" t="s">
        <v>79</v>
      </c>
      <c r="U16" s="845" t="s">
        <v>12272</v>
      </c>
      <c r="V16" s="560"/>
      <c r="W16" s="63" t="s">
        <v>12265</v>
      </c>
      <c r="X16" s="845" t="s">
        <v>2333</v>
      </c>
      <c r="Y16" s="845" t="s">
        <v>2705</v>
      </c>
      <c r="Z16" s="845" t="s">
        <v>2096</v>
      </c>
      <c r="AA16" s="360" t="s">
        <v>2849</v>
      </c>
      <c r="AB16" s="62" t="s">
        <v>12266</v>
      </c>
      <c r="AC16" s="845" t="s">
        <v>2333</v>
      </c>
      <c r="AD16" s="845" t="s">
        <v>2705</v>
      </c>
      <c r="AE16" s="845" t="s">
        <v>2096</v>
      </c>
      <c r="AF16" s="360" t="s">
        <v>2849</v>
      </c>
      <c r="AG16" s="62" t="s">
        <v>12267</v>
      </c>
      <c r="AH16" s="845" t="s">
        <v>2333</v>
      </c>
      <c r="AI16" s="845" t="s">
        <v>2705</v>
      </c>
      <c r="AJ16" s="845" t="s">
        <v>2096</v>
      </c>
      <c r="AK16" s="360" t="s">
        <v>2849</v>
      </c>
    </row>
    <row r="17" spans="1:37" s="796" customFormat="1">
      <c r="A17" s="844" t="s">
        <v>5031</v>
      </c>
      <c r="B17" s="845" t="s">
        <v>5280</v>
      </c>
      <c r="C17" s="1126" t="s">
        <v>5281</v>
      </c>
      <c r="D17" s="1126" t="s">
        <v>2100</v>
      </c>
      <c r="E17" s="856" t="s">
        <v>2307</v>
      </c>
      <c r="F17" s="243" t="s">
        <v>5280</v>
      </c>
      <c r="G17" s="243" t="s">
        <v>5281</v>
      </c>
      <c r="H17" s="243" t="s">
        <v>2100</v>
      </c>
      <c r="I17" s="243" t="s">
        <v>2101</v>
      </c>
      <c r="J17" s="560"/>
      <c r="K17" s="850"/>
      <c r="L17" s="857" t="s">
        <v>12208</v>
      </c>
      <c r="M17" s="560"/>
      <c r="N17" s="560" t="s">
        <v>2308</v>
      </c>
      <c r="O17" s="62" t="s">
        <v>2043</v>
      </c>
      <c r="P17" s="1131" t="s">
        <v>1088</v>
      </c>
      <c r="Q17" s="845" t="s">
        <v>5280</v>
      </c>
      <c r="R17" s="1126" t="s">
        <v>5281</v>
      </c>
      <c r="S17" s="1126" t="s">
        <v>2100</v>
      </c>
      <c r="T17" s="560" t="s">
        <v>79</v>
      </c>
      <c r="U17" s="1126" t="s">
        <v>12273</v>
      </c>
      <c r="V17" s="560"/>
      <c r="W17" s="63" t="s">
        <v>12265</v>
      </c>
      <c r="X17" s="845" t="s">
        <v>5280</v>
      </c>
      <c r="Y17" s="1126" t="s">
        <v>5281</v>
      </c>
      <c r="Z17" s="1126" t="s">
        <v>2100</v>
      </c>
      <c r="AA17" s="360" t="s">
        <v>2849</v>
      </c>
      <c r="AB17" s="62" t="s">
        <v>12266</v>
      </c>
      <c r="AC17" s="845" t="s">
        <v>5280</v>
      </c>
      <c r="AD17" s="1126" t="s">
        <v>5281</v>
      </c>
      <c r="AE17" s="1126" t="s">
        <v>2100</v>
      </c>
      <c r="AF17" s="360" t="s">
        <v>2849</v>
      </c>
      <c r="AG17" s="62" t="s">
        <v>12267</v>
      </c>
      <c r="AH17" s="845" t="s">
        <v>5280</v>
      </c>
      <c r="AI17" s="1126" t="s">
        <v>5281</v>
      </c>
      <c r="AJ17" s="1126" t="s">
        <v>2100</v>
      </c>
      <c r="AK17" s="360" t="s">
        <v>2849</v>
      </c>
    </row>
    <row r="18" spans="1:37" s="796" customFormat="1">
      <c r="A18" s="844" t="s">
        <v>5032</v>
      </c>
      <c r="B18" s="845" t="s">
        <v>12212</v>
      </c>
      <c r="C18" s="360" t="s">
        <v>12213</v>
      </c>
      <c r="D18" s="1126" t="s">
        <v>2100</v>
      </c>
      <c r="E18" s="856" t="s">
        <v>2307</v>
      </c>
      <c r="F18" s="243" t="s">
        <v>12212</v>
      </c>
      <c r="G18" s="243" t="s">
        <v>12213</v>
      </c>
      <c r="H18" s="243" t="s">
        <v>2100</v>
      </c>
      <c r="I18" s="243" t="s">
        <v>2101</v>
      </c>
      <c r="J18" s="560"/>
      <c r="K18" s="850"/>
      <c r="L18" s="857" t="s">
        <v>12214</v>
      </c>
      <c r="M18" s="560"/>
      <c r="N18" s="560" t="s">
        <v>2308</v>
      </c>
      <c r="O18" s="62" t="s">
        <v>2043</v>
      </c>
      <c r="P18" s="1131" t="s">
        <v>1088</v>
      </c>
      <c r="Q18" s="845" t="s">
        <v>12212</v>
      </c>
      <c r="R18" s="360" t="s">
        <v>12213</v>
      </c>
      <c r="S18" s="1126" t="s">
        <v>2100</v>
      </c>
      <c r="T18" s="560" t="s">
        <v>79</v>
      </c>
      <c r="U18" s="360" t="s">
        <v>12274</v>
      </c>
      <c r="V18" s="560"/>
      <c r="W18" s="63" t="s">
        <v>12265</v>
      </c>
      <c r="X18" s="845" t="s">
        <v>12212</v>
      </c>
      <c r="Y18" s="360" t="s">
        <v>12213</v>
      </c>
      <c r="Z18" s="1126" t="s">
        <v>2100</v>
      </c>
      <c r="AA18" s="360" t="s">
        <v>2849</v>
      </c>
      <c r="AB18" s="62" t="s">
        <v>12266</v>
      </c>
      <c r="AC18" s="845" t="s">
        <v>12212</v>
      </c>
      <c r="AD18" s="360" t="s">
        <v>12213</v>
      </c>
      <c r="AE18" s="1126" t="s">
        <v>2100</v>
      </c>
      <c r="AF18" s="360" t="s">
        <v>2849</v>
      </c>
      <c r="AG18" s="62" t="s">
        <v>12267</v>
      </c>
      <c r="AH18" s="845" t="s">
        <v>12212</v>
      </c>
      <c r="AI18" s="360" t="s">
        <v>12213</v>
      </c>
      <c r="AJ18" s="1126" t="s">
        <v>2100</v>
      </c>
      <c r="AK18" s="360" t="s">
        <v>2849</v>
      </c>
    </row>
    <row r="19" spans="1:37" s="796" customFormat="1">
      <c r="A19" s="844" t="s">
        <v>5033</v>
      </c>
      <c r="B19" s="845" t="s">
        <v>5564</v>
      </c>
      <c r="C19" s="856" t="s">
        <v>5565</v>
      </c>
      <c r="D19" s="856" t="s">
        <v>2189</v>
      </c>
      <c r="E19" s="856" t="s">
        <v>2307</v>
      </c>
      <c r="F19" s="243" t="s">
        <v>5564</v>
      </c>
      <c r="G19" s="243" t="s">
        <v>5565</v>
      </c>
      <c r="H19" s="243" t="s">
        <v>3062</v>
      </c>
      <c r="I19" s="243" t="s">
        <v>3063</v>
      </c>
      <c r="J19" s="560"/>
      <c r="K19" s="850"/>
      <c r="L19" s="560"/>
      <c r="M19" s="560"/>
      <c r="N19" s="560" t="s">
        <v>2308</v>
      </c>
      <c r="O19" s="62" t="s">
        <v>2043</v>
      </c>
      <c r="P19" s="1131" t="s">
        <v>1088</v>
      </c>
      <c r="Q19" s="845" t="s">
        <v>5564</v>
      </c>
      <c r="R19" s="856" t="s">
        <v>5565</v>
      </c>
      <c r="S19" s="856" t="s">
        <v>2189</v>
      </c>
      <c r="T19" s="560" t="s">
        <v>79</v>
      </c>
      <c r="U19" s="856" t="s">
        <v>12275</v>
      </c>
      <c r="V19" s="560"/>
      <c r="W19" s="63" t="s">
        <v>12265</v>
      </c>
      <c r="X19" s="845" t="s">
        <v>5564</v>
      </c>
      <c r="Y19" s="856" t="s">
        <v>5565</v>
      </c>
      <c r="Z19" s="856" t="s">
        <v>2189</v>
      </c>
      <c r="AA19" s="360" t="s">
        <v>2849</v>
      </c>
      <c r="AB19" s="62" t="s">
        <v>12266</v>
      </c>
      <c r="AC19" s="845" t="s">
        <v>5564</v>
      </c>
      <c r="AD19" s="856" t="s">
        <v>5565</v>
      </c>
      <c r="AE19" s="856" t="s">
        <v>2189</v>
      </c>
      <c r="AF19" s="360" t="s">
        <v>2849</v>
      </c>
      <c r="AG19" s="62" t="s">
        <v>12267</v>
      </c>
      <c r="AH19" s="845" t="s">
        <v>5564</v>
      </c>
      <c r="AI19" s="856" t="s">
        <v>5565</v>
      </c>
      <c r="AJ19" s="856" t="s">
        <v>2189</v>
      </c>
      <c r="AK19" s="360" t="s">
        <v>2849</v>
      </c>
    </row>
    <row r="20" spans="1:37" s="796" customFormat="1">
      <c r="A20" s="844" t="s">
        <v>5034</v>
      </c>
      <c r="B20" s="845" t="s">
        <v>5566</v>
      </c>
      <c r="C20" s="360" t="s">
        <v>5568</v>
      </c>
      <c r="D20" s="1127" t="s">
        <v>11570</v>
      </c>
      <c r="E20" s="856" t="s">
        <v>2307</v>
      </c>
      <c r="F20" s="243" t="s">
        <v>5566</v>
      </c>
      <c r="G20" s="243" t="s">
        <v>5568</v>
      </c>
      <c r="H20" s="243" t="s">
        <v>12276</v>
      </c>
      <c r="I20" s="243" t="s">
        <v>4803</v>
      </c>
      <c r="J20" s="560"/>
      <c r="K20" s="850"/>
      <c r="L20" s="560"/>
      <c r="M20" s="560"/>
      <c r="N20" s="560" t="s">
        <v>2308</v>
      </c>
      <c r="O20" s="62" t="s">
        <v>2043</v>
      </c>
      <c r="P20" s="1131" t="s">
        <v>1088</v>
      </c>
      <c r="Q20" s="845" t="s">
        <v>5566</v>
      </c>
      <c r="R20" s="360" t="s">
        <v>5568</v>
      </c>
      <c r="S20" s="1127" t="s">
        <v>11570</v>
      </c>
      <c r="T20" s="560" t="s">
        <v>79</v>
      </c>
      <c r="U20" s="360" t="s">
        <v>9026</v>
      </c>
      <c r="V20" s="560"/>
      <c r="W20" s="63" t="s">
        <v>12265</v>
      </c>
      <c r="X20" s="845" t="s">
        <v>5566</v>
      </c>
      <c r="Y20" s="360" t="s">
        <v>5568</v>
      </c>
      <c r="Z20" s="1127" t="s">
        <v>11570</v>
      </c>
      <c r="AA20" s="360" t="s">
        <v>2849</v>
      </c>
      <c r="AB20" s="62" t="s">
        <v>12266</v>
      </c>
      <c r="AC20" s="845" t="s">
        <v>5566</v>
      </c>
      <c r="AD20" s="360" t="s">
        <v>5568</v>
      </c>
      <c r="AE20" s="1127" t="s">
        <v>11570</v>
      </c>
      <c r="AF20" s="360" t="s">
        <v>2849</v>
      </c>
      <c r="AG20" s="62" t="s">
        <v>12267</v>
      </c>
      <c r="AH20" s="845" t="s">
        <v>5566</v>
      </c>
      <c r="AI20" s="360" t="s">
        <v>5568</v>
      </c>
      <c r="AJ20" s="1127" t="s">
        <v>11570</v>
      </c>
      <c r="AK20" s="360" t="s">
        <v>2849</v>
      </c>
    </row>
    <row r="21" spans="1:37" s="796" customFormat="1">
      <c r="A21" s="844" t="s">
        <v>5036</v>
      </c>
      <c r="B21" s="845" t="s">
        <v>11573</v>
      </c>
      <c r="C21" s="845" t="s">
        <v>2680</v>
      </c>
      <c r="D21" s="845" t="s">
        <v>2278</v>
      </c>
      <c r="E21" s="680" t="s">
        <v>2307</v>
      </c>
      <c r="F21" s="308" t="s">
        <v>11575</v>
      </c>
      <c r="G21" s="308" t="s">
        <v>11576</v>
      </c>
      <c r="H21" s="243" t="s">
        <v>11577</v>
      </c>
      <c r="I21" s="243" t="s">
        <v>11578</v>
      </c>
      <c r="J21" s="560"/>
      <c r="K21" s="850"/>
      <c r="L21" s="560"/>
      <c r="M21" s="560"/>
      <c r="N21" s="560" t="s">
        <v>2308</v>
      </c>
      <c r="O21" s="62" t="s">
        <v>2043</v>
      </c>
      <c r="P21" s="1131" t="s">
        <v>1088</v>
      </c>
      <c r="Q21" s="845" t="s">
        <v>11573</v>
      </c>
      <c r="R21" s="845" t="s">
        <v>2680</v>
      </c>
      <c r="S21" s="845" t="s">
        <v>2278</v>
      </c>
      <c r="T21" s="560" t="s">
        <v>79</v>
      </c>
      <c r="U21" s="845" t="s">
        <v>11930</v>
      </c>
      <c r="V21" s="560"/>
      <c r="W21" s="63" t="s">
        <v>12265</v>
      </c>
      <c r="X21" s="845" t="s">
        <v>11573</v>
      </c>
      <c r="Y21" s="845" t="s">
        <v>2742</v>
      </c>
      <c r="Z21" s="845" t="s">
        <v>2278</v>
      </c>
      <c r="AA21" s="360" t="s">
        <v>2849</v>
      </c>
      <c r="AB21" s="62" t="s">
        <v>12266</v>
      </c>
      <c r="AC21" s="845" t="s">
        <v>11573</v>
      </c>
      <c r="AD21" s="845" t="s">
        <v>2742</v>
      </c>
      <c r="AE21" s="845" t="s">
        <v>2278</v>
      </c>
      <c r="AF21" s="360" t="s">
        <v>2849</v>
      </c>
      <c r="AG21" s="62" t="s">
        <v>12267</v>
      </c>
      <c r="AH21" s="845" t="s">
        <v>11573</v>
      </c>
      <c r="AI21" s="845" t="s">
        <v>2742</v>
      </c>
      <c r="AJ21" s="845" t="s">
        <v>2278</v>
      </c>
      <c r="AK21" s="360" t="s">
        <v>2849</v>
      </c>
    </row>
    <row r="22" spans="1:37" s="796" customFormat="1">
      <c r="A22" s="844" t="s">
        <v>5037</v>
      </c>
      <c r="B22" s="845" t="s">
        <v>4958</v>
      </c>
      <c r="C22" s="845" t="s">
        <v>4959</v>
      </c>
      <c r="D22" s="845" t="s">
        <v>2084</v>
      </c>
      <c r="E22" s="680" t="s">
        <v>2108</v>
      </c>
      <c r="F22" s="308" t="s">
        <v>4960</v>
      </c>
      <c r="G22" s="243" t="s">
        <v>4959</v>
      </c>
      <c r="H22" s="243" t="s">
        <v>3212</v>
      </c>
      <c r="I22" s="243" t="s">
        <v>2108</v>
      </c>
      <c r="J22" s="560"/>
      <c r="K22" s="850" t="s">
        <v>4098</v>
      </c>
      <c r="L22" s="560"/>
      <c r="M22" s="560"/>
      <c r="N22" s="560" t="s">
        <v>2308</v>
      </c>
      <c r="O22" s="62" t="s">
        <v>2043</v>
      </c>
      <c r="P22" s="1131" t="s">
        <v>1088</v>
      </c>
      <c r="Q22" s="845" t="s">
        <v>4958</v>
      </c>
      <c r="R22" s="845" t="s">
        <v>4959</v>
      </c>
      <c r="S22" s="845" t="s">
        <v>2084</v>
      </c>
      <c r="T22" s="560"/>
      <c r="U22" s="560" t="s">
        <v>12277</v>
      </c>
      <c r="V22" s="560"/>
      <c r="W22" s="63" t="s">
        <v>12265</v>
      </c>
      <c r="X22" s="845" t="s">
        <v>4958</v>
      </c>
      <c r="Y22" s="845" t="s">
        <v>5476</v>
      </c>
      <c r="Z22" s="845" t="s">
        <v>2084</v>
      </c>
      <c r="AA22" s="360" t="s">
        <v>8883</v>
      </c>
      <c r="AB22" s="62" t="s">
        <v>12266</v>
      </c>
      <c r="AC22" s="845" t="s">
        <v>4958</v>
      </c>
      <c r="AD22" s="845" t="s">
        <v>5476</v>
      </c>
      <c r="AE22" s="845" t="s">
        <v>2084</v>
      </c>
      <c r="AF22" s="360" t="s">
        <v>8883</v>
      </c>
      <c r="AG22" s="62" t="s">
        <v>12267</v>
      </c>
      <c r="AH22" s="845" t="s">
        <v>4958</v>
      </c>
      <c r="AI22" s="845" t="s">
        <v>5476</v>
      </c>
      <c r="AJ22" s="845" t="s">
        <v>2084</v>
      </c>
      <c r="AK22" s="360" t="s">
        <v>8883</v>
      </c>
    </row>
    <row r="23" spans="1:37" s="796" customFormat="1">
      <c r="A23" s="844" t="s">
        <v>5038</v>
      </c>
      <c r="B23" s="845" t="s">
        <v>12028</v>
      </c>
      <c r="C23" s="845" t="s">
        <v>12029</v>
      </c>
      <c r="D23" s="845" t="s">
        <v>2084</v>
      </c>
      <c r="E23" s="680" t="s">
        <v>2108</v>
      </c>
      <c r="F23" s="243" t="s">
        <v>12028</v>
      </c>
      <c r="G23" s="243" t="s">
        <v>12029</v>
      </c>
      <c r="H23" s="243" t="s">
        <v>3212</v>
      </c>
      <c r="I23" s="243" t="s">
        <v>2108</v>
      </c>
      <c r="J23" s="560"/>
      <c r="K23" s="850" t="s">
        <v>4098</v>
      </c>
      <c r="L23" s="560"/>
      <c r="M23" s="560"/>
      <c r="N23" s="560" t="s">
        <v>2308</v>
      </c>
      <c r="O23" s="62" t="s">
        <v>2043</v>
      </c>
      <c r="P23" s="1131" t="s">
        <v>1088</v>
      </c>
      <c r="Q23" s="845" t="s">
        <v>12028</v>
      </c>
      <c r="R23" s="845" t="s">
        <v>12029</v>
      </c>
      <c r="S23" s="845" t="s">
        <v>2084</v>
      </c>
      <c r="T23" s="560"/>
      <c r="U23" s="857" t="s">
        <v>12278</v>
      </c>
      <c r="V23" s="560"/>
      <c r="W23" s="63" t="s">
        <v>12265</v>
      </c>
      <c r="X23" s="845" t="s">
        <v>12028</v>
      </c>
      <c r="Y23" s="845" t="s">
        <v>12031</v>
      </c>
      <c r="Z23" s="845" t="s">
        <v>2084</v>
      </c>
      <c r="AA23" s="360" t="s">
        <v>8883</v>
      </c>
      <c r="AB23" s="62" t="s">
        <v>12266</v>
      </c>
      <c r="AC23" s="845" t="s">
        <v>12028</v>
      </c>
      <c r="AD23" s="845" t="s">
        <v>12031</v>
      </c>
      <c r="AE23" s="845" t="s">
        <v>2084</v>
      </c>
      <c r="AF23" s="360" t="s">
        <v>8883</v>
      </c>
      <c r="AG23" s="62" t="s">
        <v>12267</v>
      </c>
      <c r="AH23" s="845" t="s">
        <v>12028</v>
      </c>
      <c r="AI23" s="845" t="s">
        <v>12031</v>
      </c>
      <c r="AJ23" s="845" t="s">
        <v>2084</v>
      </c>
      <c r="AK23" s="360" t="s">
        <v>8883</v>
      </c>
    </row>
    <row r="24" spans="1:37" s="796" customFormat="1">
      <c r="A24" s="844" t="s">
        <v>5040</v>
      </c>
      <c r="B24" s="845" t="s">
        <v>9042</v>
      </c>
      <c r="C24" s="845" t="s">
        <v>9043</v>
      </c>
      <c r="D24" s="845" t="s">
        <v>2084</v>
      </c>
      <c r="E24" s="856" t="s">
        <v>2621</v>
      </c>
      <c r="F24" s="243" t="s">
        <v>9042</v>
      </c>
      <c r="G24" s="308" t="s">
        <v>9044</v>
      </c>
      <c r="H24" s="243" t="s">
        <v>3215</v>
      </c>
      <c r="I24" s="243" t="s">
        <v>2111</v>
      </c>
      <c r="J24" s="560"/>
      <c r="K24" s="850" t="s">
        <v>2622</v>
      </c>
      <c r="L24" s="560"/>
      <c r="M24" s="560"/>
      <c r="N24" s="560" t="s">
        <v>2308</v>
      </c>
      <c r="O24" s="62" t="s">
        <v>2043</v>
      </c>
      <c r="P24" s="1131" t="s">
        <v>1088</v>
      </c>
      <c r="Q24" s="845" t="s">
        <v>9042</v>
      </c>
      <c r="R24" s="845" t="s">
        <v>9043</v>
      </c>
      <c r="S24" s="845" t="s">
        <v>2084</v>
      </c>
      <c r="T24" s="560"/>
      <c r="U24" s="560" t="s">
        <v>12279</v>
      </c>
      <c r="V24" s="560"/>
      <c r="W24" s="63" t="s">
        <v>12265</v>
      </c>
      <c r="X24" s="845" t="s">
        <v>9042</v>
      </c>
      <c r="Y24" s="845" t="s">
        <v>9043</v>
      </c>
      <c r="Z24" s="845" t="s">
        <v>2084</v>
      </c>
      <c r="AA24" s="360" t="s">
        <v>8514</v>
      </c>
      <c r="AB24" s="62" t="s">
        <v>12266</v>
      </c>
      <c r="AC24" s="845" t="s">
        <v>9042</v>
      </c>
      <c r="AD24" s="845" t="s">
        <v>9043</v>
      </c>
      <c r="AE24" s="845" t="s">
        <v>2084</v>
      </c>
      <c r="AF24" s="360" t="s">
        <v>8514</v>
      </c>
      <c r="AG24" s="62" t="s">
        <v>12267</v>
      </c>
      <c r="AH24" s="845" t="s">
        <v>9042</v>
      </c>
      <c r="AI24" s="845" t="s">
        <v>9043</v>
      </c>
      <c r="AJ24" s="845" t="s">
        <v>2084</v>
      </c>
      <c r="AK24" s="360" t="s">
        <v>8514</v>
      </c>
    </row>
    <row r="25" spans="1:37" s="796" customFormat="1">
      <c r="A25" s="844" t="s">
        <v>5041</v>
      </c>
      <c r="B25" s="845" t="s">
        <v>5860</v>
      </c>
      <c r="C25" s="845" t="s">
        <v>5861</v>
      </c>
      <c r="D25" s="845" t="s">
        <v>2084</v>
      </c>
      <c r="E25" s="856" t="s">
        <v>2621</v>
      </c>
      <c r="F25" s="243" t="s">
        <v>5860</v>
      </c>
      <c r="G25" s="243" t="s">
        <v>5861</v>
      </c>
      <c r="H25" s="243" t="s">
        <v>3215</v>
      </c>
      <c r="I25" s="243" t="s">
        <v>2111</v>
      </c>
      <c r="J25" s="560"/>
      <c r="K25" s="850" t="s">
        <v>2622</v>
      </c>
      <c r="L25" s="560"/>
      <c r="M25" s="560"/>
      <c r="N25" s="560" t="s">
        <v>2308</v>
      </c>
      <c r="O25" s="62" t="s">
        <v>2043</v>
      </c>
      <c r="P25" s="1131" t="s">
        <v>1088</v>
      </c>
      <c r="Q25" s="845" t="s">
        <v>5860</v>
      </c>
      <c r="R25" s="845" t="s">
        <v>5861</v>
      </c>
      <c r="S25" s="845" t="s">
        <v>2084</v>
      </c>
      <c r="T25" s="560"/>
      <c r="U25" s="560" t="s">
        <v>12280</v>
      </c>
      <c r="V25" s="560"/>
      <c r="W25" s="63" t="s">
        <v>12265</v>
      </c>
      <c r="X25" s="845" t="s">
        <v>5860</v>
      </c>
      <c r="Y25" s="845" t="s">
        <v>5861</v>
      </c>
      <c r="Z25" s="845" t="s">
        <v>2084</v>
      </c>
      <c r="AA25" s="360" t="s">
        <v>8514</v>
      </c>
      <c r="AB25" s="62" t="s">
        <v>12266</v>
      </c>
      <c r="AC25" s="845" t="s">
        <v>5860</v>
      </c>
      <c r="AD25" s="845" t="s">
        <v>5861</v>
      </c>
      <c r="AE25" s="845" t="s">
        <v>2084</v>
      </c>
      <c r="AF25" s="360" t="s">
        <v>8514</v>
      </c>
      <c r="AG25" s="62" t="s">
        <v>12267</v>
      </c>
      <c r="AH25" s="845" t="s">
        <v>5860</v>
      </c>
      <c r="AI25" s="845" t="s">
        <v>5861</v>
      </c>
      <c r="AJ25" s="845" t="s">
        <v>2084</v>
      </c>
      <c r="AK25" s="360" t="s">
        <v>8514</v>
      </c>
    </row>
    <row r="26" spans="1:37" s="796" customFormat="1">
      <c r="A26" s="844" t="s">
        <v>5045</v>
      </c>
      <c r="B26" s="845" t="s">
        <v>9065</v>
      </c>
      <c r="C26" s="845" t="s">
        <v>9066</v>
      </c>
      <c r="D26" s="845" t="s">
        <v>2084</v>
      </c>
      <c r="E26" s="856" t="s">
        <v>2621</v>
      </c>
      <c r="F26" s="243" t="s">
        <v>9065</v>
      </c>
      <c r="G26" s="243" t="s">
        <v>9066</v>
      </c>
      <c r="H26" s="243" t="s">
        <v>3215</v>
      </c>
      <c r="I26" s="243" t="s">
        <v>2111</v>
      </c>
      <c r="J26" s="560"/>
      <c r="K26" s="850" t="s">
        <v>2622</v>
      </c>
      <c r="L26" s="560"/>
      <c r="M26" s="560"/>
      <c r="N26" s="560" t="s">
        <v>2308</v>
      </c>
      <c r="O26" s="62" t="s">
        <v>2043</v>
      </c>
      <c r="P26" s="1131" t="s">
        <v>1088</v>
      </c>
      <c r="Q26" s="845" t="s">
        <v>9065</v>
      </c>
      <c r="R26" s="845" t="s">
        <v>9066</v>
      </c>
      <c r="S26" s="845" t="s">
        <v>2084</v>
      </c>
      <c r="T26" s="560"/>
      <c r="U26" s="560" t="s">
        <v>12281</v>
      </c>
      <c r="V26" s="560"/>
      <c r="W26" s="63" t="s">
        <v>12265</v>
      </c>
      <c r="X26" s="845" t="s">
        <v>9065</v>
      </c>
      <c r="Y26" s="845" t="s">
        <v>9066</v>
      </c>
      <c r="Z26" s="845" t="s">
        <v>2084</v>
      </c>
      <c r="AA26" s="360" t="s">
        <v>8514</v>
      </c>
      <c r="AB26" s="62" t="s">
        <v>12266</v>
      </c>
      <c r="AC26" s="845" t="s">
        <v>9065</v>
      </c>
      <c r="AD26" s="845" t="s">
        <v>9066</v>
      </c>
      <c r="AE26" s="845" t="s">
        <v>2084</v>
      </c>
      <c r="AF26" s="360" t="s">
        <v>8514</v>
      </c>
      <c r="AG26" s="62" t="s">
        <v>12267</v>
      </c>
      <c r="AH26" s="845" t="s">
        <v>9065</v>
      </c>
      <c r="AI26" s="845" t="s">
        <v>9066</v>
      </c>
      <c r="AJ26" s="845" t="s">
        <v>2084</v>
      </c>
      <c r="AK26" s="360" t="s">
        <v>8514</v>
      </c>
    </row>
    <row r="27" spans="1:37" s="796" customFormat="1">
      <c r="A27" s="1128" t="s">
        <v>5051</v>
      </c>
      <c r="B27" s="1129" t="s">
        <v>12227</v>
      </c>
      <c r="C27" s="1130" t="s">
        <v>12228</v>
      </c>
      <c r="D27" s="1129" t="s">
        <v>2084</v>
      </c>
      <c r="E27" s="1130" t="s">
        <v>2621</v>
      </c>
      <c r="F27" s="300" t="s">
        <v>12227</v>
      </c>
      <c r="G27" s="300" t="s">
        <v>12228</v>
      </c>
      <c r="H27" s="300" t="s">
        <v>3215</v>
      </c>
      <c r="I27" s="300" t="s">
        <v>2111</v>
      </c>
      <c r="J27" s="1137"/>
      <c r="K27" s="1138" t="s">
        <v>2622</v>
      </c>
      <c r="L27" s="1137"/>
      <c r="M27" s="1137"/>
      <c r="N27" s="1137" t="s">
        <v>2308</v>
      </c>
      <c r="O27" s="1031" t="s">
        <v>2043</v>
      </c>
      <c r="P27" s="1139" t="s">
        <v>1088</v>
      </c>
      <c r="Q27" s="1129" t="s">
        <v>12227</v>
      </c>
      <c r="R27" s="1130" t="s">
        <v>12228</v>
      </c>
      <c r="S27" s="1129" t="s">
        <v>2084</v>
      </c>
      <c r="T27" s="1137"/>
      <c r="U27" s="1137" t="s">
        <v>12282</v>
      </c>
      <c r="V27" s="1137"/>
      <c r="W27" s="1032" t="s">
        <v>12265</v>
      </c>
      <c r="X27" s="1129" t="s">
        <v>12227</v>
      </c>
      <c r="Y27" s="1130" t="s">
        <v>12232</v>
      </c>
      <c r="Z27" s="1129" t="s">
        <v>2084</v>
      </c>
      <c r="AA27" s="1140" t="s">
        <v>8514</v>
      </c>
      <c r="AB27" s="1031" t="s">
        <v>12266</v>
      </c>
      <c r="AC27" s="1129" t="s">
        <v>12227</v>
      </c>
      <c r="AD27" s="1130" t="s">
        <v>12232</v>
      </c>
      <c r="AE27" s="1129" t="s">
        <v>2084</v>
      </c>
      <c r="AF27" s="1140" t="s">
        <v>8514</v>
      </c>
      <c r="AG27" s="1031" t="s">
        <v>12267</v>
      </c>
      <c r="AH27" s="1129" t="s">
        <v>12227</v>
      </c>
      <c r="AI27" s="1130" t="s">
        <v>12232</v>
      </c>
      <c r="AJ27" s="1129" t="s">
        <v>2084</v>
      </c>
      <c r="AK27" s="1140" t="s">
        <v>8514</v>
      </c>
    </row>
    <row r="28" spans="1:37" s="369" customFormat="1">
      <c r="K28" s="1036"/>
      <c r="O28" s="1031" t="s">
        <v>2043</v>
      </c>
      <c r="P28" s="1139" t="s">
        <v>1088</v>
      </c>
      <c r="Y28" s="369" t="s">
        <v>12268</v>
      </c>
      <c r="AD28" s="369" t="s">
        <v>12270</v>
      </c>
      <c r="AI28" s="369" t="s">
        <v>12269</v>
      </c>
    </row>
    <row r="29" spans="1:37" s="796" customFormat="1">
      <c r="K29" s="1023"/>
    </row>
    <row r="30" spans="1:37" s="796" customFormat="1">
      <c r="K30" s="1023"/>
    </row>
    <row r="31" spans="1:37" s="796" customFormat="1">
      <c r="K31" s="1023"/>
    </row>
    <row r="32" spans="1:37" s="796" customFormat="1">
      <c r="K32" s="1023"/>
    </row>
  </sheetData>
  <phoneticPr fontId="5" type="noConversion"/>
  <dataValidations count="4">
    <dataValidation type="list" allowBlank="1" showInputMessage="1" showErrorMessage="1" sqref="B6" xr:uid="{00000000-0002-0000-AD00-000000000000}">
      <formula1>"Mi: Minute,H: Hour,D: Daily,W: Weekly,M: Monthly,Y: Yearly"</formula1>
    </dataValidation>
    <dataValidation type="list" allowBlank="1" showInputMessage="1" showErrorMessage="1" sqref="B7 B9 O7:O9" xr:uid="{00000000-0002-0000-AD00-000001000000}">
      <formula1>"替换,追加"</formula1>
    </dataValidation>
    <dataValidation type="list" allowBlank="1" showInputMessage="1" showErrorMessage="1" sqref="N12:N27" xr:uid="{00000000-0002-0000-AD00-000002000000}">
      <formula1>"匹配,基线特有,本地扩充,废弃"</formula1>
    </dataValidation>
    <dataValidation type="list" allowBlank="1" showInputMessage="1" showErrorMessage="1" sqref="R4:R6" xr:uid="{00000000-0002-0000-AD00-000003000000}">
      <formula1>"left join,inner join,union,union all"</formula1>
    </dataValidation>
  </dataValidations>
  <pageMargins left="0.75" right="0.75" top="1" bottom="1" header="0.51180555555555596" footer="0.51180555555555596"/>
  <pageSetup paperSize="9" orientation="portrait"/>
  <legacyDrawing r:id="rId1"/>
</worksheet>
</file>

<file path=xl/worksheets/sheet1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AA125"/>
  <sheetViews>
    <sheetView workbookViewId="0">
      <selection activeCell="G20" sqref="G20"/>
    </sheetView>
  </sheetViews>
  <sheetFormatPr defaultColWidth="9" defaultRowHeight="15.6"/>
  <cols>
    <col min="1" max="1" width="8.109375" style="741" customWidth="1"/>
    <col min="2" max="2" width="21.33203125" style="796" customWidth="1"/>
    <col min="3" max="3" width="15.77734375" style="796" customWidth="1"/>
    <col min="4" max="4" width="11.6640625" style="796" customWidth="1"/>
    <col min="5" max="5" width="12" style="796" customWidth="1"/>
    <col min="6" max="6" width="16.88671875" style="796" customWidth="1"/>
    <col min="7" max="7" width="19.21875" style="796" customWidth="1"/>
    <col min="8" max="9" width="12" style="796" customWidth="1"/>
    <col min="10" max="10" width="7.88671875" style="796" customWidth="1"/>
    <col min="11" max="11" width="4.6640625" style="1023" customWidth="1"/>
    <col min="12" max="13" width="4.6640625" style="796" customWidth="1"/>
    <col min="14" max="14" width="11.21875" style="796" customWidth="1"/>
    <col min="15" max="15" width="11.33203125" style="796" hidden="1" customWidth="1"/>
    <col min="16" max="16" width="25.6640625" style="796" hidden="1" customWidth="1"/>
    <col min="17" max="17" width="15.33203125" style="796" hidden="1" customWidth="1"/>
    <col min="18" max="18" width="12.77734375" style="796" hidden="1" customWidth="1"/>
    <col min="19" max="19" width="12.6640625" style="796" hidden="1" customWidth="1"/>
    <col min="20" max="20" width="11.33203125" style="796" hidden="1" customWidth="1"/>
    <col min="21" max="21" width="11.6640625" style="796" hidden="1" customWidth="1"/>
    <col min="22" max="22" width="4.77734375" style="796" hidden="1" customWidth="1"/>
    <col min="23" max="23" width="20.6640625" style="796" customWidth="1"/>
    <col min="24" max="24" width="21.77734375" style="796" customWidth="1"/>
    <col min="25" max="25" width="20.109375" style="796" customWidth="1"/>
    <col min="26" max="26" width="13.77734375" style="796" customWidth="1"/>
    <col min="27" max="27" width="11.21875" style="796" customWidth="1"/>
    <col min="28" max="16384" width="9" style="741"/>
  </cols>
  <sheetData>
    <row r="1" spans="1:27" s="796" customFormat="1">
      <c r="A1" s="233" t="str">
        <f>HYPERLINK("#目录!A1","返回")</f>
        <v>返回</v>
      </c>
      <c r="B1" s="3"/>
      <c r="C1" s="3"/>
      <c r="D1" s="3"/>
      <c r="E1" s="3"/>
      <c r="F1" s="3"/>
      <c r="G1" s="3"/>
      <c r="H1" s="3"/>
      <c r="I1" s="3"/>
      <c r="J1" s="3"/>
      <c r="K1" s="741"/>
      <c r="L1" s="3"/>
      <c r="M1" s="3"/>
      <c r="N1" s="3"/>
      <c r="O1" s="3"/>
      <c r="P1" s="3"/>
      <c r="Q1" s="3"/>
      <c r="R1" s="3"/>
      <c r="S1" s="3"/>
      <c r="T1" s="3"/>
      <c r="U1" s="3"/>
      <c r="V1" s="3"/>
      <c r="W1" s="52"/>
      <c r="X1" s="52"/>
      <c r="Y1" s="52"/>
      <c r="Z1" s="52"/>
      <c r="AA1" s="52"/>
    </row>
    <row r="2" spans="1:27" s="796" customFormat="1">
      <c r="A2" s="1119" t="s">
        <v>2038</v>
      </c>
      <c r="B2" s="5"/>
      <c r="C2" s="5"/>
      <c r="D2" s="5"/>
      <c r="E2" s="5"/>
      <c r="F2" s="5"/>
      <c r="G2" s="5"/>
      <c r="H2" s="5"/>
      <c r="I2" s="5"/>
      <c r="J2" s="5"/>
      <c r="K2" s="742"/>
      <c r="L2" s="5"/>
      <c r="M2" s="5"/>
      <c r="N2" s="5"/>
      <c r="O2" s="34" t="s">
        <v>2830</v>
      </c>
      <c r="P2" s="35"/>
      <c r="Q2" s="35"/>
      <c r="R2" s="35"/>
      <c r="S2" s="35"/>
      <c r="T2" s="35"/>
      <c r="U2" s="35"/>
      <c r="V2" s="35"/>
      <c r="W2" s="53" t="s">
        <v>2039</v>
      </c>
      <c r="X2" s="54"/>
      <c r="Y2" s="54"/>
      <c r="Z2" s="54"/>
      <c r="AA2" s="55"/>
    </row>
    <row r="3" spans="1:27" s="796" customFormat="1">
      <c r="A3" s="6" t="s">
        <v>2040</v>
      </c>
      <c r="B3" s="1106" t="s">
        <v>1098</v>
      </c>
      <c r="C3" s="8"/>
      <c r="D3" s="8"/>
      <c r="E3" s="8"/>
      <c r="F3" s="8"/>
      <c r="G3" s="8"/>
      <c r="H3" s="8"/>
      <c r="I3" s="8"/>
      <c r="J3" s="8"/>
      <c r="K3" s="743"/>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796" customFormat="1">
      <c r="A4" s="9" t="s">
        <v>2042</v>
      </c>
      <c r="B4" s="416" t="s">
        <v>1097</v>
      </c>
      <c r="C4" s="8"/>
      <c r="D4" s="8"/>
      <c r="E4" s="8"/>
      <c r="F4" s="8"/>
      <c r="G4" s="8"/>
      <c r="H4" s="8"/>
      <c r="I4" s="8"/>
      <c r="J4" s="8"/>
      <c r="K4" s="743"/>
      <c r="L4" s="8"/>
      <c r="M4" s="8"/>
      <c r="N4" s="8"/>
      <c r="O4" s="43" t="s">
        <v>2043</v>
      </c>
      <c r="P4" s="42" t="s">
        <v>1124</v>
      </c>
      <c r="Q4" s="42" t="s">
        <v>12283</v>
      </c>
      <c r="R4" s="41" t="s">
        <v>8266</v>
      </c>
      <c r="S4" s="42" t="s">
        <v>8260</v>
      </c>
      <c r="T4" s="42" t="s">
        <v>12284</v>
      </c>
      <c r="U4" s="42"/>
      <c r="V4" s="61"/>
      <c r="W4" s="62" t="s">
        <v>2301</v>
      </c>
      <c r="X4" s="416" t="s">
        <v>1099</v>
      </c>
      <c r="Y4" s="63"/>
      <c r="Z4" s="11"/>
      <c r="AA4" s="63"/>
    </row>
    <row r="5" spans="1:27" s="796" customFormat="1">
      <c r="A5" s="9" t="s">
        <v>2041</v>
      </c>
      <c r="B5" s="11" t="s">
        <v>2043</v>
      </c>
      <c r="C5" s="8"/>
      <c r="D5" s="8"/>
      <c r="E5" s="8"/>
      <c r="F5" s="8"/>
      <c r="G5" s="8"/>
      <c r="H5" s="8"/>
      <c r="I5" s="8"/>
      <c r="J5" s="8"/>
      <c r="K5" s="743"/>
      <c r="L5" s="8"/>
      <c r="M5" s="8"/>
      <c r="N5" s="8"/>
      <c r="O5" s="43" t="s">
        <v>2043</v>
      </c>
      <c r="P5" s="61" t="s">
        <v>1088</v>
      </c>
      <c r="Q5" s="42" t="s">
        <v>12264</v>
      </c>
      <c r="R5" s="41"/>
      <c r="S5" s="42" t="s">
        <v>542</v>
      </c>
      <c r="T5" s="42" t="s">
        <v>12285</v>
      </c>
      <c r="U5" s="42"/>
      <c r="V5" s="61"/>
      <c r="W5" s="62"/>
      <c r="X5" s="63"/>
      <c r="Y5" s="63"/>
      <c r="Z5" s="11"/>
      <c r="AA5" s="63"/>
    </row>
    <row r="6" spans="1:27" s="796" customFormat="1">
      <c r="A6" s="9" t="s">
        <v>2044</v>
      </c>
      <c r="B6" s="12" t="s">
        <v>2303</v>
      </c>
      <c r="C6" s="8"/>
      <c r="D6" s="8"/>
      <c r="E6" s="8"/>
      <c r="F6" s="8"/>
      <c r="G6" s="8"/>
      <c r="H6" s="8"/>
      <c r="I6" s="8"/>
      <c r="J6" s="8"/>
      <c r="K6" s="743"/>
      <c r="L6" s="8"/>
      <c r="M6" s="8"/>
      <c r="N6" s="8"/>
      <c r="O6" s="43"/>
      <c r="P6" s="61"/>
      <c r="Q6" s="42"/>
      <c r="R6" s="41"/>
      <c r="S6" s="42"/>
      <c r="T6" s="42"/>
      <c r="U6" s="42"/>
      <c r="V6" s="61"/>
      <c r="W6" s="62"/>
      <c r="X6" s="63"/>
      <c r="Y6" s="63"/>
      <c r="Z6" s="11"/>
      <c r="AA6" s="63"/>
    </row>
    <row r="7" spans="1:27" s="796" customFormat="1">
      <c r="A7" s="9" t="s">
        <v>2046</v>
      </c>
      <c r="B7" s="13" t="s">
        <v>2047</v>
      </c>
      <c r="C7" s="8"/>
      <c r="D7" s="8"/>
      <c r="E7" s="8"/>
      <c r="F7" s="8"/>
      <c r="G7" s="8"/>
      <c r="H7" s="8"/>
      <c r="I7" s="8"/>
      <c r="J7" s="8"/>
      <c r="K7" s="743"/>
      <c r="L7" s="8"/>
      <c r="M7" s="8"/>
      <c r="N7" s="8"/>
      <c r="O7" s="43"/>
      <c r="P7" s="1106"/>
      <c r="Q7" s="416"/>
      <c r="R7" s="42"/>
      <c r="S7" s="42"/>
      <c r="T7" s="42"/>
      <c r="U7" s="42"/>
      <c r="V7" s="61"/>
      <c r="W7" s="62"/>
      <c r="X7" s="65"/>
      <c r="Y7" s="63"/>
      <c r="Z7" s="11"/>
      <c r="AA7" s="63"/>
    </row>
    <row r="8" spans="1:27" s="796" customFormat="1">
      <c r="A8" s="9" t="s">
        <v>2048</v>
      </c>
      <c r="B8" s="11"/>
      <c r="C8" s="8"/>
      <c r="D8" s="8"/>
      <c r="E8" s="8"/>
      <c r="F8" s="8"/>
      <c r="G8" s="8"/>
      <c r="H8" s="8"/>
      <c r="I8" s="8"/>
      <c r="J8" s="8"/>
      <c r="K8" s="743"/>
      <c r="L8" s="8"/>
      <c r="M8" s="8"/>
      <c r="N8" s="8"/>
      <c r="O8" s="43"/>
      <c r="P8" s="42"/>
      <c r="Q8" s="42"/>
      <c r="R8" s="42"/>
      <c r="S8" s="42"/>
      <c r="T8" s="42"/>
      <c r="U8" s="42"/>
      <c r="V8" s="61"/>
      <c r="W8" s="62"/>
      <c r="X8" s="65"/>
      <c r="Y8" s="63"/>
      <c r="Z8" s="11"/>
      <c r="AA8" s="63"/>
    </row>
    <row r="9" spans="1:27" s="796" customFormat="1">
      <c r="A9" s="9"/>
      <c r="B9" s="13"/>
      <c r="C9" s="8"/>
      <c r="D9" s="8"/>
      <c r="E9" s="8"/>
      <c r="F9" s="8"/>
      <c r="G9" s="8"/>
      <c r="H9" s="8"/>
      <c r="I9" s="8"/>
      <c r="J9" s="8"/>
      <c r="K9" s="743"/>
      <c r="L9" s="8"/>
      <c r="M9" s="8"/>
      <c r="N9" s="8"/>
      <c r="O9" s="44"/>
      <c r="P9" s="45"/>
      <c r="Q9" s="45"/>
      <c r="R9" s="45"/>
      <c r="S9" s="45"/>
      <c r="T9" s="45"/>
      <c r="U9" s="45"/>
      <c r="V9" s="66"/>
      <c r="W9" s="43"/>
      <c r="X9" s="42"/>
      <c r="Y9" s="42"/>
      <c r="Z9" s="61"/>
      <c r="AA9" s="67"/>
    </row>
    <row r="10" spans="1:27" s="796" customFormat="1">
      <c r="A10" s="1119" t="s">
        <v>2049</v>
      </c>
      <c r="B10" s="5"/>
      <c r="C10" s="5"/>
      <c r="D10" s="5"/>
      <c r="E10" s="5"/>
      <c r="F10" s="5"/>
      <c r="G10" s="5"/>
      <c r="H10" s="5"/>
      <c r="I10" s="5"/>
      <c r="J10" s="5"/>
      <c r="K10" s="742"/>
      <c r="L10" s="5"/>
      <c r="M10" s="5"/>
      <c r="N10" s="5"/>
      <c r="O10" s="34" t="s">
        <v>2839</v>
      </c>
      <c r="P10" s="35"/>
      <c r="Q10" s="35"/>
      <c r="R10" s="35"/>
      <c r="S10" s="35"/>
      <c r="T10" s="35"/>
      <c r="U10" s="35"/>
      <c r="V10" s="35"/>
      <c r="W10" s="53" t="s">
        <v>2050</v>
      </c>
      <c r="X10" s="54"/>
      <c r="Y10" s="54"/>
      <c r="Z10" s="54"/>
      <c r="AA10" s="55"/>
    </row>
    <row r="11" spans="1:27" s="796" customFormat="1">
      <c r="A11" s="14" t="s">
        <v>49</v>
      </c>
      <c r="B11" s="15" t="s">
        <v>2051</v>
      </c>
      <c r="C11" s="15" t="s">
        <v>2052</v>
      </c>
      <c r="D11" s="15" t="s">
        <v>2053</v>
      </c>
      <c r="E11" s="15" t="s">
        <v>2054</v>
      </c>
      <c r="F11" s="15" t="s">
        <v>3169</v>
      </c>
      <c r="G11" s="15" t="s">
        <v>3170</v>
      </c>
      <c r="H11" s="15" t="s">
        <v>3171</v>
      </c>
      <c r="I11" s="15" t="s">
        <v>3172</v>
      </c>
      <c r="J11" s="15" t="s">
        <v>2055</v>
      </c>
      <c r="K11" s="14"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s="796" customFormat="1">
      <c r="A12" s="844" t="s">
        <v>5025</v>
      </c>
      <c r="B12" s="845" t="s">
        <v>2304</v>
      </c>
      <c r="C12" s="845" t="s">
        <v>2670</v>
      </c>
      <c r="D12" s="845" t="s">
        <v>2078</v>
      </c>
      <c r="E12" s="746" t="s">
        <v>2079</v>
      </c>
      <c r="F12" s="124" t="s">
        <v>2304</v>
      </c>
      <c r="G12" s="124" t="s">
        <v>2670</v>
      </c>
      <c r="H12" s="124" t="s">
        <v>2078</v>
      </c>
      <c r="I12" s="124" t="s">
        <v>2079</v>
      </c>
      <c r="J12" s="113"/>
      <c r="K12" s="831"/>
      <c r="L12" s="113"/>
      <c r="M12" s="113"/>
      <c r="N12" s="560" t="s">
        <v>2308</v>
      </c>
      <c r="O12" s="62" t="s">
        <v>2043</v>
      </c>
      <c r="P12" s="845" t="s">
        <v>1124</v>
      </c>
      <c r="Q12" s="845" t="s">
        <v>2304</v>
      </c>
      <c r="R12" s="845" t="s">
        <v>2670</v>
      </c>
      <c r="S12" s="845" t="s">
        <v>2272</v>
      </c>
      <c r="T12" s="845"/>
      <c r="U12" s="845" t="s">
        <v>2671</v>
      </c>
      <c r="V12" s="113"/>
      <c r="W12" s="416" t="s">
        <v>1099</v>
      </c>
      <c r="X12" s="845" t="s">
        <v>2304</v>
      </c>
      <c r="Y12" s="845" t="s">
        <v>2671</v>
      </c>
      <c r="Z12" s="845" t="s">
        <v>6594</v>
      </c>
      <c r="AA12" s="845"/>
    </row>
    <row r="13" spans="1:27" s="796" customFormat="1">
      <c r="A13" s="844" t="s">
        <v>5026</v>
      </c>
      <c r="B13" s="845" t="s">
        <v>105</v>
      </c>
      <c r="C13" s="845" t="s">
        <v>2239</v>
      </c>
      <c r="D13" s="845" t="s">
        <v>2811</v>
      </c>
      <c r="E13" s="746" t="s">
        <v>2812</v>
      </c>
      <c r="F13" s="124" t="s">
        <v>105</v>
      </c>
      <c r="G13" s="124" t="s">
        <v>2239</v>
      </c>
      <c r="H13" s="124" t="s">
        <v>3175</v>
      </c>
      <c r="I13" s="124" t="s">
        <v>2241</v>
      </c>
      <c r="J13" s="560"/>
      <c r="K13" s="850"/>
      <c r="L13" s="560"/>
      <c r="M13" s="560"/>
      <c r="N13" s="560" t="s">
        <v>2308</v>
      </c>
      <c r="O13" s="62" t="s">
        <v>2043</v>
      </c>
      <c r="P13" s="845" t="s">
        <v>1124</v>
      </c>
      <c r="Q13" s="845" t="s">
        <v>105</v>
      </c>
      <c r="R13" s="845" t="s">
        <v>2239</v>
      </c>
      <c r="S13" s="845" t="s">
        <v>2811</v>
      </c>
      <c r="T13" s="845" t="s">
        <v>79</v>
      </c>
      <c r="U13" s="845" t="s">
        <v>2239</v>
      </c>
      <c r="V13" s="560"/>
      <c r="W13" s="416" t="s">
        <v>1099</v>
      </c>
      <c r="X13" s="845" t="s">
        <v>105</v>
      </c>
      <c r="Y13" s="845" t="s">
        <v>2675</v>
      </c>
      <c r="Z13" s="845" t="s">
        <v>2811</v>
      </c>
      <c r="AA13" s="845" t="s">
        <v>2849</v>
      </c>
    </row>
    <row r="14" spans="1:27" s="796" customFormat="1">
      <c r="A14" s="844" t="s">
        <v>5027</v>
      </c>
      <c r="B14" s="845" t="s">
        <v>2456</v>
      </c>
      <c r="C14" s="845" t="s">
        <v>12286</v>
      </c>
      <c r="D14" s="845" t="s">
        <v>3212</v>
      </c>
      <c r="E14" s="746" t="s">
        <v>2108</v>
      </c>
      <c r="F14" s="124" t="s">
        <v>2456</v>
      </c>
      <c r="G14" s="20" t="s">
        <v>12287</v>
      </c>
      <c r="H14" s="124" t="s">
        <v>2084</v>
      </c>
      <c r="I14" s="124" t="s">
        <v>2108</v>
      </c>
      <c r="J14" s="369"/>
      <c r="K14" s="406" t="s">
        <v>4098</v>
      </c>
      <c r="L14" s="369"/>
      <c r="M14" s="369"/>
      <c r="N14" s="560" t="s">
        <v>2308</v>
      </c>
      <c r="O14" s="62" t="s">
        <v>2043</v>
      </c>
      <c r="P14" s="845" t="s">
        <v>1124</v>
      </c>
      <c r="Q14" s="845" t="s">
        <v>12288</v>
      </c>
      <c r="R14" s="845" t="s">
        <v>12289</v>
      </c>
      <c r="S14" s="845"/>
      <c r="T14" s="845"/>
      <c r="U14" s="845" t="s">
        <v>12290</v>
      </c>
      <c r="V14" s="360"/>
      <c r="W14" s="416" t="s">
        <v>1099</v>
      </c>
      <c r="X14" s="845" t="s">
        <v>2456</v>
      </c>
      <c r="Y14" s="845" t="s">
        <v>12286</v>
      </c>
      <c r="Z14" s="845" t="s">
        <v>3212</v>
      </c>
      <c r="AA14" s="845" t="s">
        <v>2849</v>
      </c>
    </row>
    <row r="15" spans="1:27" s="796" customFormat="1">
      <c r="A15" s="844" t="s">
        <v>5028</v>
      </c>
      <c r="B15" s="845" t="s">
        <v>12291</v>
      </c>
      <c r="C15" s="845" t="s">
        <v>12292</v>
      </c>
      <c r="D15" s="845" t="s">
        <v>3212</v>
      </c>
      <c r="E15" s="746" t="s">
        <v>12293</v>
      </c>
      <c r="F15" s="124" t="s">
        <v>12291</v>
      </c>
      <c r="G15" s="20" t="s">
        <v>12294</v>
      </c>
      <c r="H15" s="124" t="s">
        <v>3215</v>
      </c>
      <c r="I15" s="124" t="s">
        <v>12295</v>
      </c>
      <c r="J15" s="369"/>
      <c r="K15" s="406" t="s">
        <v>2622</v>
      </c>
      <c r="L15" s="369"/>
      <c r="M15" s="369"/>
      <c r="N15" s="560" t="s">
        <v>2308</v>
      </c>
      <c r="O15" s="62" t="s">
        <v>2043</v>
      </c>
      <c r="P15" s="845" t="s">
        <v>1124</v>
      </c>
      <c r="Q15" s="845" t="s">
        <v>12296</v>
      </c>
      <c r="R15" s="845" t="s">
        <v>12289</v>
      </c>
      <c r="S15" s="845"/>
      <c r="T15" s="845"/>
      <c r="U15" s="845" t="s">
        <v>12297</v>
      </c>
      <c r="V15" s="360"/>
      <c r="W15" s="416" t="s">
        <v>1099</v>
      </c>
      <c r="X15" s="845" t="s">
        <v>12298</v>
      </c>
      <c r="Y15" s="845" t="s">
        <v>12292</v>
      </c>
      <c r="Z15" s="845" t="s">
        <v>3212</v>
      </c>
      <c r="AA15" s="845" t="s">
        <v>12299</v>
      </c>
    </row>
    <row r="16" spans="1:27" s="796" customFormat="1">
      <c r="A16" s="844" t="s">
        <v>5030</v>
      </c>
      <c r="B16" s="845" t="s">
        <v>12300</v>
      </c>
      <c r="C16" s="845" t="s">
        <v>12301</v>
      </c>
      <c r="D16" s="845" t="s">
        <v>3212</v>
      </c>
      <c r="E16" s="746" t="s">
        <v>2108</v>
      </c>
      <c r="F16" s="124" t="s">
        <v>12300</v>
      </c>
      <c r="G16" s="20" t="s">
        <v>12302</v>
      </c>
      <c r="H16" s="124" t="s">
        <v>3513</v>
      </c>
      <c r="I16" s="124" t="s">
        <v>2108</v>
      </c>
      <c r="J16" s="369"/>
      <c r="K16" s="406" t="s">
        <v>4098</v>
      </c>
      <c r="L16" s="369"/>
      <c r="M16" s="369"/>
      <c r="N16" s="560" t="s">
        <v>2308</v>
      </c>
      <c r="O16" s="62" t="s">
        <v>2043</v>
      </c>
      <c r="P16" s="845" t="s">
        <v>1124</v>
      </c>
      <c r="Q16" s="845" t="s">
        <v>12303</v>
      </c>
      <c r="R16" s="845" t="s">
        <v>12304</v>
      </c>
      <c r="S16" s="845"/>
      <c r="T16" s="845"/>
      <c r="U16" s="845" t="s">
        <v>12305</v>
      </c>
      <c r="V16" s="360"/>
      <c r="W16" s="416" t="s">
        <v>1099</v>
      </c>
      <c r="X16" s="845" t="s">
        <v>12300</v>
      </c>
      <c r="Y16" s="845" t="s">
        <v>12301</v>
      </c>
      <c r="Z16" s="845" t="s">
        <v>3212</v>
      </c>
      <c r="AA16" s="845" t="s">
        <v>2849</v>
      </c>
    </row>
    <row r="17" spans="1:27" s="796" customFormat="1">
      <c r="A17" s="844" t="s">
        <v>5031</v>
      </c>
      <c r="B17" s="845" t="s">
        <v>12306</v>
      </c>
      <c r="C17" s="845" t="s">
        <v>12307</v>
      </c>
      <c r="D17" s="845" t="s">
        <v>3212</v>
      </c>
      <c r="E17" s="746" t="s">
        <v>12293</v>
      </c>
      <c r="F17" s="124" t="s">
        <v>12306</v>
      </c>
      <c r="G17" s="124" t="s">
        <v>12307</v>
      </c>
      <c r="H17" s="124" t="s">
        <v>3215</v>
      </c>
      <c r="I17" s="124" t="s">
        <v>12295</v>
      </c>
      <c r="J17" s="369"/>
      <c r="K17" s="406" t="s">
        <v>2622</v>
      </c>
      <c r="L17" s="369"/>
      <c r="M17" s="369"/>
      <c r="N17" s="560" t="s">
        <v>2308</v>
      </c>
      <c r="O17" s="62" t="s">
        <v>2043</v>
      </c>
      <c r="P17" s="845" t="s">
        <v>1124</v>
      </c>
      <c r="Q17" s="845" t="s">
        <v>12308</v>
      </c>
      <c r="R17" s="845" t="s">
        <v>12289</v>
      </c>
      <c r="S17" s="845"/>
      <c r="T17" s="845"/>
      <c r="U17" s="845" t="s">
        <v>12309</v>
      </c>
      <c r="V17" s="360"/>
      <c r="W17" s="416" t="s">
        <v>1099</v>
      </c>
      <c r="X17" s="845" t="s">
        <v>12310</v>
      </c>
      <c r="Y17" s="845" t="s">
        <v>12307</v>
      </c>
      <c r="Z17" s="845" t="s">
        <v>3212</v>
      </c>
      <c r="AA17" s="845" t="s">
        <v>12299</v>
      </c>
    </row>
    <row r="18" spans="1:27" s="796" customFormat="1">
      <c r="A18" s="844" t="s">
        <v>5032</v>
      </c>
      <c r="B18" s="845" t="s">
        <v>12311</v>
      </c>
      <c r="C18" s="845" t="s">
        <v>12312</v>
      </c>
      <c r="D18" s="845" t="s">
        <v>3212</v>
      </c>
      <c r="E18" s="746" t="s">
        <v>2108</v>
      </c>
      <c r="F18" s="572" t="s">
        <v>12311</v>
      </c>
      <c r="G18" s="1120" t="s">
        <v>12313</v>
      </c>
      <c r="H18" s="572" t="s">
        <v>3212</v>
      </c>
      <c r="I18" s="680" t="s">
        <v>2108</v>
      </c>
      <c r="J18" s="369"/>
      <c r="K18" s="406" t="s">
        <v>4098</v>
      </c>
      <c r="L18" s="369"/>
      <c r="M18" s="369"/>
      <c r="N18" s="560" t="s">
        <v>2308</v>
      </c>
      <c r="O18" s="1114" t="s">
        <v>2043</v>
      </c>
      <c r="P18" s="845" t="s">
        <v>1124</v>
      </c>
      <c r="Q18" s="845" t="s">
        <v>12314</v>
      </c>
      <c r="R18" s="845" t="s">
        <v>12289</v>
      </c>
      <c r="S18" s="845"/>
      <c r="T18" s="845"/>
      <c r="U18" s="845" t="s">
        <v>12315</v>
      </c>
      <c r="V18" s="360"/>
      <c r="W18" s="416" t="s">
        <v>1099</v>
      </c>
      <c r="X18" s="845" t="s">
        <v>12311</v>
      </c>
      <c r="Y18" s="845" t="s">
        <v>12312</v>
      </c>
      <c r="Z18" s="845" t="s">
        <v>3212</v>
      </c>
      <c r="AA18" s="845" t="s">
        <v>2849</v>
      </c>
    </row>
    <row r="19" spans="1:27" s="796" customFormat="1">
      <c r="A19" s="844" t="s">
        <v>5033</v>
      </c>
      <c r="B19" s="845" t="s">
        <v>12316</v>
      </c>
      <c r="C19" s="845" t="s">
        <v>12317</v>
      </c>
      <c r="D19" s="845" t="s">
        <v>3212</v>
      </c>
      <c r="E19" s="746" t="s">
        <v>12293</v>
      </c>
      <c r="F19" s="572" t="s">
        <v>12316</v>
      </c>
      <c r="G19" s="572" t="s">
        <v>12317</v>
      </c>
      <c r="H19" s="572" t="s">
        <v>3212</v>
      </c>
      <c r="I19" s="680" t="s">
        <v>12295</v>
      </c>
      <c r="J19" s="369"/>
      <c r="K19" s="406" t="s">
        <v>2622</v>
      </c>
      <c r="L19" s="369"/>
      <c r="M19" s="369"/>
      <c r="N19" s="560" t="s">
        <v>2308</v>
      </c>
      <c r="O19" s="1114" t="s">
        <v>2043</v>
      </c>
      <c r="P19" s="845" t="s">
        <v>1124</v>
      </c>
      <c r="Q19" s="845" t="s">
        <v>12318</v>
      </c>
      <c r="R19" s="845" t="s">
        <v>12304</v>
      </c>
      <c r="S19" s="845"/>
      <c r="T19" s="845"/>
      <c r="U19" s="845" t="s">
        <v>12319</v>
      </c>
      <c r="V19" s="360"/>
      <c r="W19" s="416" t="s">
        <v>1099</v>
      </c>
      <c r="X19" s="845" t="s">
        <v>12320</v>
      </c>
      <c r="Y19" s="845" t="s">
        <v>12317</v>
      </c>
      <c r="Z19" s="845" t="s">
        <v>3212</v>
      </c>
      <c r="AA19" s="845" t="s">
        <v>12299</v>
      </c>
    </row>
    <row r="20" spans="1:27" s="796" customFormat="1">
      <c r="A20" s="844" t="s">
        <v>5034</v>
      </c>
      <c r="B20" s="845" t="s">
        <v>12321</v>
      </c>
      <c r="C20" s="845" t="s">
        <v>12322</v>
      </c>
      <c r="D20" s="845" t="s">
        <v>3212</v>
      </c>
      <c r="E20" s="746" t="s">
        <v>2108</v>
      </c>
      <c r="F20" s="572" t="s">
        <v>12321</v>
      </c>
      <c r="G20" s="1120" t="s">
        <v>12323</v>
      </c>
      <c r="H20" s="572" t="s">
        <v>3212</v>
      </c>
      <c r="I20" s="680" t="s">
        <v>2108</v>
      </c>
      <c r="J20" s="369"/>
      <c r="K20" s="406" t="s">
        <v>4098</v>
      </c>
      <c r="L20" s="369"/>
      <c r="M20" s="369"/>
      <c r="N20" s="560" t="s">
        <v>2308</v>
      </c>
      <c r="O20" s="1114" t="s">
        <v>2043</v>
      </c>
      <c r="P20" s="845" t="s">
        <v>1124</v>
      </c>
      <c r="Q20" s="845" t="s">
        <v>12324</v>
      </c>
      <c r="R20" s="845" t="s">
        <v>12289</v>
      </c>
      <c r="S20" s="845"/>
      <c r="T20" s="845"/>
      <c r="U20" s="845" t="s">
        <v>12325</v>
      </c>
      <c r="V20" s="360"/>
      <c r="W20" s="416" t="s">
        <v>1099</v>
      </c>
      <c r="X20" s="845" t="s">
        <v>12321</v>
      </c>
      <c r="Y20" s="845" t="s">
        <v>12322</v>
      </c>
      <c r="Z20" s="845" t="s">
        <v>3212</v>
      </c>
      <c r="AA20" s="845" t="s">
        <v>2849</v>
      </c>
    </row>
    <row r="21" spans="1:27" s="796" customFormat="1">
      <c r="A21" s="844" t="s">
        <v>5036</v>
      </c>
      <c r="B21" s="845" t="s">
        <v>12326</v>
      </c>
      <c r="C21" s="845" t="s">
        <v>12327</v>
      </c>
      <c r="D21" s="845" t="s">
        <v>3212</v>
      </c>
      <c r="E21" s="746" t="s">
        <v>12293</v>
      </c>
      <c r="F21" s="572" t="s">
        <v>12326</v>
      </c>
      <c r="G21" s="572" t="s">
        <v>12327</v>
      </c>
      <c r="H21" s="572" t="s">
        <v>3212</v>
      </c>
      <c r="I21" s="680" t="s">
        <v>12295</v>
      </c>
      <c r="J21" s="369"/>
      <c r="K21" s="406" t="s">
        <v>2622</v>
      </c>
      <c r="L21" s="369"/>
      <c r="M21" s="369"/>
      <c r="N21" s="560" t="s">
        <v>2308</v>
      </c>
      <c r="O21" s="1114" t="s">
        <v>2043</v>
      </c>
      <c r="P21" s="845" t="s">
        <v>1124</v>
      </c>
      <c r="Q21" s="845" t="s">
        <v>12328</v>
      </c>
      <c r="R21" s="845" t="s">
        <v>12289</v>
      </c>
      <c r="S21" s="845"/>
      <c r="T21" s="845"/>
      <c r="U21" s="845" t="s">
        <v>12329</v>
      </c>
      <c r="V21" s="360"/>
      <c r="W21" s="416" t="s">
        <v>1099</v>
      </c>
      <c r="X21" s="845" t="s">
        <v>12330</v>
      </c>
      <c r="Y21" s="845" t="s">
        <v>12327</v>
      </c>
      <c r="Z21" s="845" t="s">
        <v>3212</v>
      </c>
      <c r="AA21" s="845" t="s">
        <v>12299</v>
      </c>
    </row>
    <row r="22" spans="1:27" s="796" customFormat="1">
      <c r="A22" s="844" t="s">
        <v>5037</v>
      </c>
      <c r="B22" s="845" t="s">
        <v>12331</v>
      </c>
      <c r="C22" s="845" t="s">
        <v>12332</v>
      </c>
      <c r="D22" s="845" t="s">
        <v>3212</v>
      </c>
      <c r="E22" s="746" t="s">
        <v>2108</v>
      </c>
      <c r="F22" s="572" t="s">
        <v>12331</v>
      </c>
      <c r="G22" s="1120" t="s">
        <v>12333</v>
      </c>
      <c r="H22" s="572" t="s">
        <v>3212</v>
      </c>
      <c r="I22" s="680" t="s">
        <v>2108</v>
      </c>
      <c r="J22" s="369"/>
      <c r="K22" s="406" t="s">
        <v>4098</v>
      </c>
      <c r="L22" s="369"/>
      <c r="M22" s="369"/>
      <c r="N22" s="560" t="s">
        <v>2308</v>
      </c>
      <c r="O22" s="1114" t="s">
        <v>2043</v>
      </c>
      <c r="P22" s="845" t="s">
        <v>1124</v>
      </c>
      <c r="Q22" s="845" t="s">
        <v>12334</v>
      </c>
      <c r="R22" s="845" t="s">
        <v>12304</v>
      </c>
      <c r="S22" s="845"/>
      <c r="T22" s="845"/>
      <c r="U22" s="845" t="s">
        <v>12335</v>
      </c>
      <c r="V22" s="360"/>
      <c r="W22" s="416" t="s">
        <v>1099</v>
      </c>
      <c r="X22" s="845" t="s">
        <v>12331</v>
      </c>
      <c r="Y22" s="845" t="s">
        <v>12332</v>
      </c>
      <c r="Z22" s="845" t="s">
        <v>3212</v>
      </c>
      <c r="AA22" s="845" t="s">
        <v>2849</v>
      </c>
    </row>
    <row r="23" spans="1:27" s="796" customFormat="1">
      <c r="A23" s="844" t="s">
        <v>5038</v>
      </c>
      <c r="B23" s="845" t="s">
        <v>12336</v>
      </c>
      <c r="C23" s="845" t="s">
        <v>12337</v>
      </c>
      <c r="D23" s="845" t="s">
        <v>3212</v>
      </c>
      <c r="E23" s="746" t="s">
        <v>12293</v>
      </c>
      <c r="F23" s="572" t="s">
        <v>12336</v>
      </c>
      <c r="G23" s="1120" t="s">
        <v>12338</v>
      </c>
      <c r="H23" s="572" t="s">
        <v>3212</v>
      </c>
      <c r="I23" s="680" t="s">
        <v>12295</v>
      </c>
      <c r="J23" s="369"/>
      <c r="K23" s="406" t="s">
        <v>2622</v>
      </c>
      <c r="L23" s="369"/>
      <c r="M23" s="369"/>
      <c r="N23" s="560" t="s">
        <v>2308</v>
      </c>
      <c r="O23" s="1114" t="s">
        <v>2043</v>
      </c>
      <c r="P23" s="845" t="s">
        <v>1124</v>
      </c>
      <c r="Q23" s="845" t="s">
        <v>12339</v>
      </c>
      <c r="R23" s="845" t="s">
        <v>12289</v>
      </c>
      <c r="S23" s="845"/>
      <c r="T23" s="845"/>
      <c r="U23" s="845" t="s">
        <v>12340</v>
      </c>
      <c r="V23" s="360"/>
      <c r="W23" s="416" t="s">
        <v>1099</v>
      </c>
      <c r="X23" s="845" t="s">
        <v>12341</v>
      </c>
      <c r="Y23" s="845" t="s">
        <v>12337</v>
      </c>
      <c r="Z23" s="845" t="s">
        <v>3212</v>
      </c>
      <c r="AA23" s="845" t="s">
        <v>12299</v>
      </c>
    </row>
    <row r="24" spans="1:27" s="796" customFormat="1">
      <c r="A24" s="844" t="s">
        <v>5040</v>
      </c>
      <c r="B24" s="845" t="s">
        <v>12342</v>
      </c>
      <c r="C24" s="845" t="s">
        <v>12343</v>
      </c>
      <c r="D24" s="845" t="s">
        <v>3212</v>
      </c>
      <c r="E24" s="746" t="s">
        <v>2108</v>
      </c>
      <c r="F24" s="124" t="s">
        <v>12342</v>
      </c>
      <c r="G24" s="20" t="s">
        <v>12344</v>
      </c>
      <c r="H24" s="124" t="s">
        <v>3513</v>
      </c>
      <c r="I24" s="124" t="s">
        <v>2108</v>
      </c>
      <c r="J24" s="369"/>
      <c r="K24" s="406" t="s">
        <v>4098</v>
      </c>
      <c r="L24" s="369"/>
      <c r="M24" s="369"/>
      <c r="N24" s="560" t="s">
        <v>2308</v>
      </c>
      <c r="O24" s="1114" t="s">
        <v>2043</v>
      </c>
      <c r="P24" s="845" t="s">
        <v>1124</v>
      </c>
      <c r="Q24" s="845" t="s">
        <v>12345</v>
      </c>
      <c r="R24" s="845" t="s">
        <v>12289</v>
      </c>
      <c r="S24" s="845"/>
      <c r="T24" s="845"/>
      <c r="U24" s="845" t="s">
        <v>12346</v>
      </c>
      <c r="V24" s="360"/>
      <c r="W24" s="416" t="s">
        <v>1099</v>
      </c>
      <c r="X24" s="845" t="s">
        <v>12342</v>
      </c>
      <c r="Y24" s="845" t="s">
        <v>12343</v>
      </c>
      <c r="Z24" s="845" t="s">
        <v>3212</v>
      </c>
      <c r="AA24" s="845" t="s">
        <v>2849</v>
      </c>
    </row>
    <row r="25" spans="1:27" s="796" customFormat="1">
      <c r="A25" s="844" t="s">
        <v>5041</v>
      </c>
      <c r="B25" s="845" t="s">
        <v>12347</v>
      </c>
      <c r="C25" s="845" t="s">
        <v>12348</v>
      </c>
      <c r="D25" s="845" t="s">
        <v>3212</v>
      </c>
      <c r="E25" s="746" t="s">
        <v>12293</v>
      </c>
      <c r="F25" s="124" t="s">
        <v>12347</v>
      </c>
      <c r="G25" s="124" t="s">
        <v>12348</v>
      </c>
      <c r="H25" s="124" t="s">
        <v>3215</v>
      </c>
      <c r="I25" s="124" t="s">
        <v>12295</v>
      </c>
      <c r="J25" s="369"/>
      <c r="K25" s="406" t="s">
        <v>2622</v>
      </c>
      <c r="L25" s="369"/>
      <c r="M25" s="369"/>
      <c r="N25" s="560" t="s">
        <v>2308</v>
      </c>
      <c r="O25" s="62" t="s">
        <v>2043</v>
      </c>
      <c r="P25" s="845" t="s">
        <v>1124</v>
      </c>
      <c r="Q25" s="845" t="s">
        <v>12349</v>
      </c>
      <c r="R25" s="845" t="s">
        <v>12304</v>
      </c>
      <c r="S25" s="845"/>
      <c r="T25" s="845"/>
      <c r="U25" s="845" t="s">
        <v>12350</v>
      </c>
      <c r="V25" s="360"/>
      <c r="W25" s="416" t="s">
        <v>1099</v>
      </c>
      <c r="X25" s="845" t="s">
        <v>12351</v>
      </c>
      <c r="Y25" s="845" t="s">
        <v>12348</v>
      </c>
      <c r="Z25" s="845" t="s">
        <v>3212</v>
      </c>
      <c r="AA25" s="845" t="s">
        <v>12299</v>
      </c>
    </row>
    <row r="26" spans="1:27" s="796" customFormat="1">
      <c r="A26" s="741"/>
      <c r="K26" s="1023"/>
      <c r="O26" s="62"/>
      <c r="P26" s="845"/>
      <c r="Q26" s="845"/>
      <c r="R26" s="845"/>
      <c r="S26" s="845"/>
      <c r="T26" s="845"/>
      <c r="U26" s="845"/>
      <c r="V26" s="360"/>
    </row>
    <row r="27" spans="1:27" s="796" customFormat="1">
      <c r="A27" s="741"/>
      <c r="K27" s="1023"/>
      <c r="O27" s="62"/>
      <c r="P27" s="845"/>
      <c r="Q27" s="845"/>
      <c r="R27" s="845"/>
      <c r="S27" s="845"/>
      <c r="T27" s="845"/>
      <c r="U27" s="845"/>
      <c r="V27" s="360"/>
    </row>
    <row r="28" spans="1:27" s="796" customFormat="1">
      <c r="A28" s="741"/>
      <c r="K28" s="1023"/>
      <c r="O28" s="62"/>
      <c r="P28" s="845"/>
      <c r="Q28" s="845"/>
      <c r="R28" s="845"/>
      <c r="S28" s="845"/>
      <c r="T28" s="845"/>
      <c r="U28" s="845"/>
      <c r="V28" s="360"/>
    </row>
    <row r="29" spans="1:27" s="796" customFormat="1">
      <c r="A29" s="741"/>
      <c r="K29" s="1023"/>
      <c r="O29" s="62"/>
      <c r="P29" s="845"/>
      <c r="Q29" s="845"/>
      <c r="R29" s="845"/>
      <c r="S29" s="845"/>
      <c r="T29" s="845"/>
      <c r="U29" s="845"/>
      <c r="V29" s="360"/>
    </row>
    <row r="30" spans="1:27" s="796" customFormat="1">
      <c r="A30" s="741"/>
      <c r="K30" s="1023"/>
      <c r="O30" s="62"/>
      <c r="P30" s="845"/>
      <c r="Q30" s="845"/>
      <c r="R30" s="845"/>
      <c r="S30" s="845"/>
      <c r="T30" s="845"/>
      <c r="U30" s="845"/>
      <c r="V30" s="360"/>
    </row>
    <row r="31" spans="1:27" s="796" customFormat="1">
      <c r="A31" s="741"/>
      <c r="K31" s="1023"/>
      <c r="O31" s="62"/>
      <c r="P31" s="845"/>
      <c r="Q31" s="845"/>
      <c r="R31" s="845"/>
      <c r="S31" s="845"/>
      <c r="T31" s="845"/>
      <c r="U31" s="845"/>
      <c r="V31" s="360"/>
    </row>
    <row r="32" spans="1:27" s="796" customFormat="1">
      <c r="A32" s="741"/>
      <c r="K32" s="1023"/>
      <c r="O32" s="62"/>
      <c r="P32" s="845"/>
      <c r="Q32" s="845"/>
      <c r="R32" s="845"/>
      <c r="S32" s="845"/>
      <c r="T32" s="845"/>
      <c r="U32" s="845"/>
      <c r="V32" s="360"/>
    </row>
    <row r="33" spans="1:22" s="796" customFormat="1">
      <c r="A33" s="741"/>
      <c r="K33" s="1023"/>
      <c r="O33" s="62"/>
      <c r="P33" s="845"/>
      <c r="Q33" s="845"/>
      <c r="R33" s="845"/>
      <c r="S33" s="845"/>
      <c r="T33" s="845"/>
      <c r="U33" s="845"/>
      <c r="V33" s="360"/>
    </row>
    <row r="34" spans="1:22" s="796" customFormat="1">
      <c r="A34" s="741"/>
      <c r="K34" s="1023"/>
      <c r="O34" s="62"/>
      <c r="P34" s="845"/>
      <c r="Q34" s="845"/>
      <c r="R34" s="845"/>
      <c r="S34" s="845"/>
      <c r="T34" s="845"/>
      <c r="U34" s="845"/>
      <c r="V34" s="360"/>
    </row>
    <row r="35" spans="1:22" s="796" customFormat="1">
      <c r="A35" s="741"/>
      <c r="K35" s="1023"/>
      <c r="O35" s="62"/>
      <c r="P35" s="845"/>
      <c r="Q35" s="845"/>
      <c r="R35" s="845"/>
      <c r="S35" s="845"/>
      <c r="T35" s="845"/>
      <c r="U35" s="845"/>
      <c r="V35" s="360"/>
    </row>
    <row r="36" spans="1:22" s="796" customFormat="1">
      <c r="A36" s="741"/>
      <c r="K36" s="1023"/>
      <c r="O36" s="62"/>
      <c r="P36" s="845"/>
      <c r="Q36" s="845"/>
      <c r="R36" s="845"/>
      <c r="S36" s="845"/>
      <c r="T36" s="845"/>
      <c r="U36" s="845"/>
      <c r="V36" s="360"/>
    </row>
    <row r="37" spans="1:22" s="796" customFormat="1">
      <c r="A37" s="741"/>
      <c r="K37" s="1023"/>
      <c r="O37" s="62"/>
      <c r="P37" s="845"/>
      <c r="Q37" s="845"/>
      <c r="R37" s="845"/>
      <c r="S37" s="845"/>
      <c r="T37" s="845"/>
      <c r="U37" s="845"/>
      <c r="V37" s="360"/>
    </row>
    <row r="38" spans="1:22" s="796" customFormat="1">
      <c r="A38" s="741"/>
      <c r="K38" s="1023"/>
      <c r="O38" s="62"/>
      <c r="P38" s="845"/>
      <c r="Q38" s="845"/>
      <c r="R38" s="845"/>
      <c r="S38" s="845"/>
      <c r="T38" s="845"/>
      <c r="U38" s="845"/>
      <c r="V38" s="360"/>
    </row>
    <row r="39" spans="1:22" s="796" customFormat="1">
      <c r="A39" s="741"/>
      <c r="K39" s="1023"/>
      <c r="O39" s="62"/>
      <c r="P39" s="845"/>
      <c r="Q39" s="845"/>
      <c r="R39" s="845"/>
      <c r="S39" s="845"/>
      <c r="T39" s="845"/>
      <c r="U39" s="845"/>
      <c r="V39" s="360"/>
    </row>
    <row r="40" spans="1:22" s="796" customFormat="1">
      <c r="A40" s="741"/>
      <c r="K40" s="1023"/>
      <c r="O40" s="62"/>
      <c r="P40" s="845"/>
      <c r="Q40" s="845"/>
      <c r="R40" s="845"/>
      <c r="S40" s="845"/>
      <c r="T40" s="845"/>
      <c r="U40" s="845"/>
      <c r="V40" s="360"/>
    </row>
    <row r="41" spans="1:22" s="796" customFormat="1">
      <c r="A41" s="741"/>
      <c r="K41" s="1023"/>
      <c r="O41" s="62"/>
      <c r="P41" s="845"/>
      <c r="Q41" s="845"/>
      <c r="R41" s="845"/>
      <c r="S41" s="845"/>
      <c r="T41" s="845"/>
      <c r="U41" s="845"/>
      <c r="V41" s="360"/>
    </row>
    <row r="42" spans="1:22" s="796" customFormat="1">
      <c r="A42" s="741"/>
      <c r="K42" s="1023"/>
      <c r="O42" s="62"/>
      <c r="P42" s="845"/>
      <c r="Q42" s="845"/>
      <c r="R42" s="845"/>
      <c r="S42" s="845"/>
      <c r="T42" s="845"/>
      <c r="U42" s="845"/>
      <c r="V42" s="360"/>
    </row>
    <row r="43" spans="1:22" s="796" customFormat="1">
      <c r="A43" s="741"/>
      <c r="K43" s="1023"/>
      <c r="O43" s="62"/>
      <c r="P43" s="845"/>
      <c r="Q43" s="845"/>
      <c r="R43" s="845"/>
      <c r="S43" s="845"/>
      <c r="T43" s="845"/>
      <c r="U43" s="845"/>
      <c r="V43" s="360"/>
    </row>
    <row r="44" spans="1:22" s="796" customFormat="1">
      <c r="A44" s="741"/>
      <c r="K44" s="1023"/>
      <c r="O44" s="62"/>
      <c r="P44" s="845"/>
      <c r="Q44" s="845"/>
      <c r="R44" s="845"/>
      <c r="S44" s="845"/>
      <c r="T44" s="845"/>
      <c r="U44" s="845"/>
      <c r="V44" s="360"/>
    </row>
    <row r="45" spans="1:22" s="796" customFormat="1">
      <c r="A45" s="741"/>
      <c r="K45" s="1023"/>
      <c r="O45" s="62"/>
      <c r="P45" s="845"/>
      <c r="Q45" s="845"/>
      <c r="R45" s="845"/>
      <c r="S45" s="845"/>
      <c r="T45" s="845"/>
      <c r="U45" s="845"/>
      <c r="V45" s="360"/>
    </row>
    <row r="46" spans="1:22" s="796" customFormat="1">
      <c r="A46" s="741"/>
      <c r="K46" s="1023"/>
      <c r="O46" s="62"/>
      <c r="P46" s="845"/>
      <c r="Q46" s="845"/>
      <c r="R46" s="845"/>
      <c r="S46" s="845"/>
      <c r="T46" s="845"/>
      <c r="U46" s="845"/>
      <c r="V46" s="360"/>
    </row>
    <row r="47" spans="1:22" s="796" customFormat="1">
      <c r="A47" s="741"/>
      <c r="K47" s="1023"/>
      <c r="O47" s="62"/>
      <c r="P47" s="845"/>
      <c r="Q47" s="845"/>
      <c r="R47" s="845"/>
      <c r="S47" s="845"/>
      <c r="T47" s="845"/>
      <c r="U47" s="845"/>
      <c r="V47" s="360"/>
    </row>
    <row r="48" spans="1:22" s="796" customFormat="1">
      <c r="A48" s="741"/>
      <c r="K48" s="1023"/>
      <c r="O48" s="62"/>
      <c r="P48" s="845"/>
      <c r="Q48" s="845"/>
      <c r="R48" s="845"/>
      <c r="S48" s="845"/>
      <c r="T48" s="845"/>
      <c r="U48" s="845"/>
      <c r="V48" s="360"/>
    </row>
    <row r="49" spans="1:22" s="796" customFormat="1">
      <c r="A49" s="741"/>
      <c r="K49" s="1023"/>
      <c r="O49" s="62"/>
      <c r="P49" s="845"/>
      <c r="Q49" s="845"/>
      <c r="R49" s="845"/>
      <c r="S49" s="845"/>
      <c r="T49" s="845"/>
      <c r="U49" s="845"/>
      <c r="V49" s="360"/>
    </row>
    <row r="50" spans="1:22" s="796" customFormat="1">
      <c r="A50" s="741"/>
      <c r="K50" s="1023"/>
      <c r="O50" s="62"/>
      <c r="P50" s="845"/>
      <c r="Q50" s="845"/>
      <c r="R50" s="845"/>
      <c r="S50" s="845"/>
      <c r="T50" s="845"/>
      <c r="U50" s="845"/>
      <c r="V50" s="360"/>
    </row>
    <row r="51" spans="1:22" s="796" customFormat="1">
      <c r="A51" s="741"/>
      <c r="K51" s="1023"/>
      <c r="O51" s="62"/>
      <c r="P51" s="845"/>
      <c r="Q51" s="845"/>
      <c r="R51" s="845"/>
      <c r="S51" s="845"/>
      <c r="T51" s="845"/>
      <c r="U51" s="845"/>
      <c r="V51" s="360"/>
    </row>
    <row r="52" spans="1:22" s="796" customFormat="1">
      <c r="A52" s="741"/>
      <c r="K52" s="1023"/>
      <c r="O52" s="62"/>
      <c r="P52" s="845"/>
      <c r="Q52" s="845"/>
      <c r="R52" s="845"/>
      <c r="S52" s="845"/>
      <c r="T52" s="845"/>
      <c r="U52" s="845"/>
      <c r="V52" s="360"/>
    </row>
    <row r="53" spans="1:22" s="796" customFormat="1">
      <c r="A53" s="741"/>
      <c r="K53" s="1023"/>
      <c r="O53" s="62"/>
      <c r="P53" s="845"/>
      <c r="Q53" s="845"/>
      <c r="R53" s="845"/>
      <c r="S53" s="845"/>
      <c r="T53" s="845"/>
      <c r="U53" s="845"/>
      <c r="V53" s="360"/>
    </row>
    <row r="54" spans="1:22" s="796" customFormat="1">
      <c r="A54" s="741"/>
      <c r="K54" s="1023"/>
      <c r="O54" s="62"/>
      <c r="P54" s="845"/>
      <c r="Q54" s="845"/>
      <c r="R54" s="845"/>
      <c r="S54" s="845"/>
      <c r="T54" s="845"/>
      <c r="U54" s="845"/>
      <c r="V54" s="360"/>
    </row>
    <row r="55" spans="1:22" s="796" customFormat="1">
      <c r="A55" s="741"/>
      <c r="K55" s="1023"/>
      <c r="O55" s="62"/>
      <c r="P55" s="845"/>
      <c r="Q55" s="845"/>
      <c r="R55" s="845"/>
      <c r="S55" s="845"/>
      <c r="T55" s="845"/>
      <c r="U55" s="845"/>
      <c r="V55" s="360"/>
    </row>
    <row r="56" spans="1:22" s="796" customFormat="1">
      <c r="A56" s="741"/>
      <c r="K56" s="1023"/>
      <c r="O56" s="62"/>
      <c r="P56" s="845"/>
      <c r="Q56" s="845"/>
      <c r="R56" s="845"/>
      <c r="S56" s="845"/>
      <c r="T56" s="845"/>
      <c r="U56" s="845"/>
      <c r="V56" s="360"/>
    </row>
    <row r="57" spans="1:22" s="796" customFormat="1">
      <c r="A57" s="741"/>
      <c r="K57" s="1023"/>
      <c r="O57" s="62"/>
      <c r="P57" s="845"/>
      <c r="Q57" s="845"/>
      <c r="R57" s="845"/>
      <c r="S57" s="845"/>
      <c r="T57" s="845"/>
      <c r="U57" s="845"/>
      <c r="V57" s="360"/>
    </row>
    <row r="58" spans="1:22" s="796" customFormat="1">
      <c r="A58" s="741"/>
      <c r="K58" s="1023"/>
      <c r="O58" s="62"/>
      <c r="P58" s="845"/>
      <c r="Q58" s="845"/>
      <c r="R58" s="845"/>
      <c r="S58" s="845"/>
      <c r="T58" s="845"/>
      <c r="U58" s="845"/>
      <c r="V58" s="360"/>
    </row>
    <row r="59" spans="1:22" s="796" customFormat="1">
      <c r="A59" s="741"/>
      <c r="K59" s="1023"/>
      <c r="O59" s="62"/>
      <c r="P59" s="845"/>
      <c r="Q59" s="845"/>
      <c r="R59" s="845"/>
      <c r="S59" s="845"/>
      <c r="T59" s="845"/>
      <c r="U59" s="845"/>
      <c r="V59" s="360"/>
    </row>
    <row r="60" spans="1:22" s="796" customFormat="1">
      <c r="A60" s="741"/>
      <c r="K60" s="1023"/>
      <c r="O60" s="62"/>
      <c r="P60" s="845"/>
      <c r="Q60" s="845"/>
      <c r="R60" s="845"/>
      <c r="S60" s="845"/>
      <c r="T60" s="845"/>
      <c r="U60" s="845"/>
      <c r="V60" s="360"/>
    </row>
    <row r="61" spans="1:22" s="796" customFormat="1">
      <c r="A61" s="741"/>
      <c r="K61" s="1023"/>
      <c r="O61" s="62"/>
      <c r="P61" s="845"/>
      <c r="Q61" s="845"/>
      <c r="R61" s="845"/>
      <c r="S61" s="845"/>
      <c r="T61" s="845"/>
      <c r="U61" s="845"/>
      <c r="V61" s="360"/>
    </row>
    <row r="62" spans="1:22" s="796" customFormat="1">
      <c r="A62" s="741"/>
      <c r="K62" s="1023"/>
      <c r="O62" s="62"/>
      <c r="P62" s="845"/>
      <c r="Q62" s="845"/>
      <c r="R62" s="845"/>
      <c r="S62" s="845"/>
      <c r="T62" s="845"/>
      <c r="U62" s="845"/>
      <c r="V62" s="360"/>
    </row>
    <row r="63" spans="1:22" s="796" customFormat="1">
      <c r="A63" s="741"/>
      <c r="K63" s="1023"/>
      <c r="O63" s="62"/>
      <c r="P63" s="845"/>
      <c r="Q63" s="845"/>
      <c r="R63" s="845"/>
      <c r="S63" s="845"/>
      <c r="T63" s="845"/>
      <c r="U63" s="845"/>
      <c r="V63" s="360"/>
    </row>
    <row r="64" spans="1:22" s="796" customFormat="1">
      <c r="A64" s="741"/>
      <c r="K64" s="1023"/>
      <c r="O64" s="62"/>
      <c r="P64" s="845"/>
      <c r="Q64" s="845"/>
      <c r="R64" s="845"/>
      <c r="S64" s="845"/>
      <c r="T64" s="845"/>
      <c r="U64" s="845"/>
      <c r="V64" s="360"/>
    </row>
    <row r="65" spans="1:22" s="796" customFormat="1">
      <c r="A65" s="741"/>
      <c r="K65" s="1023"/>
      <c r="O65" s="62"/>
      <c r="P65" s="845"/>
      <c r="Q65" s="845"/>
      <c r="R65" s="845"/>
      <c r="S65" s="845"/>
      <c r="T65" s="845"/>
      <c r="U65" s="845"/>
      <c r="V65" s="360"/>
    </row>
    <row r="66" spans="1:22" s="796" customFormat="1">
      <c r="A66" s="741"/>
      <c r="K66" s="1023"/>
      <c r="O66" s="62"/>
      <c r="P66" s="845"/>
      <c r="Q66" s="845"/>
      <c r="R66" s="845"/>
      <c r="S66" s="845"/>
      <c r="T66" s="845"/>
      <c r="U66" s="845"/>
      <c r="V66" s="360"/>
    </row>
    <row r="67" spans="1:22" s="796" customFormat="1">
      <c r="A67" s="741"/>
      <c r="K67" s="1023"/>
      <c r="O67" s="62"/>
      <c r="P67" s="845"/>
      <c r="Q67" s="845"/>
      <c r="R67" s="845"/>
      <c r="S67" s="845"/>
      <c r="T67" s="845"/>
      <c r="U67" s="845"/>
      <c r="V67" s="360"/>
    </row>
    <row r="68" spans="1:22" s="796" customFormat="1">
      <c r="A68" s="741"/>
      <c r="K68" s="1023"/>
      <c r="O68" s="62"/>
      <c r="P68" s="845"/>
      <c r="Q68" s="845"/>
      <c r="R68" s="845"/>
      <c r="S68" s="845"/>
      <c r="T68" s="845"/>
      <c r="U68" s="845"/>
      <c r="V68" s="360"/>
    </row>
    <row r="69" spans="1:22" s="796" customFormat="1">
      <c r="A69" s="741"/>
      <c r="K69" s="1023"/>
      <c r="O69" s="62"/>
      <c r="P69" s="845"/>
      <c r="Q69" s="845"/>
      <c r="R69" s="845"/>
      <c r="S69" s="845"/>
      <c r="T69" s="845"/>
      <c r="U69" s="845"/>
      <c r="V69" s="360"/>
    </row>
    <row r="70" spans="1:22" s="796" customFormat="1">
      <c r="A70" s="741"/>
      <c r="K70" s="1023"/>
      <c r="O70" s="62"/>
      <c r="P70" s="845"/>
      <c r="Q70" s="845"/>
      <c r="R70" s="845"/>
      <c r="S70" s="845"/>
      <c r="T70" s="845"/>
      <c r="U70" s="845"/>
      <c r="V70" s="360"/>
    </row>
    <row r="71" spans="1:22" s="796" customFormat="1">
      <c r="A71" s="741"/>
      <c r="K71" s="1023"/>
      <c r="O71" s="62"/>
      <c r="P71" s="845"/>
      <c r="Q71" s="845"/>
      <c r="R71" s="845"/>
      <c r="S71" s="845"/>
      <c r="T71" s="845"/>
      <c r="U71" s="845"/>
      <c r="V71" s="360"/>
    </row>
    <row r="72" spans="1:22" s="796" customFormat="1">
      <c r="A72" s="741"/>
      <c r="K72" s="1023"/>
      <c r="O72" s="62"/>
      <c r="P72" s="845"/>
      <c r="Q72" s="845"/>
      <c r="R72" s="845"/>
      <c r="S72" s="845"/>
      <c r="T72" s="845"/>
      <c r="U72" s="845"/>
      <c r="V72" s="360"/>
    </row>
    <row r="73" spans="1:22" s="796" customFormat="1">
      <c r="A73" s="741"/>
      <c r="K73" s="1023"/>
      <c r="O73" s="62"/>
      <c r="P73" s="845"/>
      <c r="Q73" s="845"/>
      <c r="R73" s="845"/>
      <c r="S73" s="845"/>
      <c r="T73" s="845"/>
      <c r="U73" s="845"/>
      <c r="V73" s="360"/>
    </row>
    <row r="74" spans="1:22" s="796" customFormat="1">
      <c r="A74" s="741"/>
      <c r="K74" s="1023"/>
      <c r="O74" s="62"/>
      <c r="P74" s="845"/>
      <c r="Q74" s="845"/>
      <c r="R74" s="845"/>
      <c r="S74" s="845"/>
      <c r="T74" s="845"/>
      <c r="U74" s="845"/>
      <c r="V74" s="360"/>
    </row>
    <row r="75" spans="1:22" s="796" customFormat="1">
      <c r="A75" s="741"/>
      <c r="K75" s="1023"/>
      <c r="O75" s="62" t="s">
        <v>2043</v>
      </c>
      <c r="P75" s="845" t="s">
        <v>1088</v>
      </c>
      <c r="Q75" s="845" t="s">
        <v>12352</v>
      </c>
      <c r="R75" s="845" t="s">
        <v>12353</v>
      </c>
      <c r="S75" s="845"/>
      <c r="T75" s="845"/>
      <c r="U75" s="845" t="s">
        <v>12354</v>
      </c>
      <c r="V75" s="360"/>
    </row>
    <row r="76" spans="1:22" s="796" customFormat="1">
      <c r="A76" s="741"/>
      <c r="K76" s="1023"/>
      <c r="O76" s="62" t="s">
        <v>2043</v>
      </c>
      <c r="P76" s="845" t="s">
        <v>1088</v>
      </c>
      <c r="Q76" s="845" t="s">
        <v>12355</v>
      </c>
      <c r="R76" s="845" t="s">
        <v>12356</v>
      </c>
      <c r="S76" s="845"/>
      <c r="T76" s="845"/>
      <c r="U76" s="845" t="s">
        <v>12357</v>
      </c>
      <c r="V76" s="360"/>
    </row>
    <row r="77" spans="1:22" s="796" customFormat="1">
      <c r="A77" s="741"/>
      <c r="K77" s="1023"/>
      <c r="O77" s="62" t="s">
        <v>2043</v>
      </c>
      <c r="P77" s="845" t="s">
        <v>1088</v>
      </c>
      <c r="Q77" s="845" t="s">
        <v>12358</v>
      </c>
      <c r="R77" s="845" t="s">
        <v>12359</v>
      </c>
      <c r="S77" s="845"/>
      <c r="T77" s="845"/>
      <c r="U77" s="845" t="s">
        <v>12360</v>
      </c>
      <c r="V77" s="360"/>
    </row>
    <row r="78" spans="1:22" s="796" customFormat="1">
      <c r="A78" s="741"/>
      <c r="K78" s="1023"/>
      <c r="O78" s="62" t="s">
        <v>2043</v>
      </c>
      <c r="P78" s="845" t="s">
        <v>1088</v>
      </c>
      <c r="Q78" s="845" t="s">
        <v>12361</v>
      </c>
      <c r="R78" s="845" t="s">
        <v>12353</v>
      </c>
      <c r="S78" s="845"/>
      <c r="T78" s="845"/>
      <c r="U78" s="845" t="s">
        <v>12362</v>
      </c>
      <c r="V78" s="360"/>
    </row>
    <row r="79" spans="1:22" s="796" customFormat="1">
      <c r="A79" s="741"/>
      <c r="K79" s="1023"/>
      <c r="O79" s="62" t="s">
        <v>2043</v>
      </c>
      <c r="P79" s="845" t="s">
        <v>1088</v>
      </c>
      <c r="Q79" s="845" t="s">
        <v>12363</v>
      </c>
      <c r="R79" s="845" t="s">
        <v>12356</v>
      </c>
      <c r="S79" s="845"/>
      <c r="T79" s="845"/>
      <c r="U79" s="845" t="s">
        <v>12364</v>
      </c>
      <c r="V79" s="360"/>
    </row>
    <row r="80" spans="1:22" s="796" customFormat="1">
      <c r="A80" s="741"/>
      <c r="K80" s="1023"/>
      <c r="O80" s="62" t="s">
        <v>2043</v>
      </c>
      <c r="P80" s="845" t="s">
        <v>1088</v>
      </c>
      <c r="Q80" s="845" t="s">
        <v>12365</v>
      </c>
      <c r="R80" s="845" t="s">
        <v>12359</v>
      </c>
      <c r="S80" s="845"/>
      <c r="T80" s="845"/>
      <c r="U80" s="845" t="s">
        <v>12366</v>
      </c>
      <c r="V80" s="360"/>
    </row>
    <row r="81" spans="1:22" s="796" customFormat="1">
      <c r="A81" s="741"/>
      <c r="K81" s="1023"/>
      <c r="O81" s="62" t="s">
        <v>2043</v>
      </c>
      <c r="P81" s="845" t="s">
        <v>1088</v>
      </c>
      <c r="Q81" s="845" t="s">
        <v>12367</v>
      </c>
      <c r="R81" s="845" t="s">
        <v>12353</v>
      </c>
      <c r="S81" s="845"/>
      <c r="T81" s="845"/>
      <c r="U81" s="845" t="s">
        <v>12368</v>
      </c>
      <c r="V81" s="360"/>
    </row>
    <row r="82" spans="1:22" s="796" customFormat="1">
      <c r="A82" s="741"/>
      <c r="K82" s="1023"/>
      <c r="O82" s="62" t="s">
        <v>2043</v>
      </c>
      <c r="P82" s="845" t="s">
        <v>1088</v>
      </c>
      <c r="Q82" s="845" t="s">
        <v>12369</v>
      </c>
      <c r="R82" s="845" t="s">
        <v>12356</v>
      </c>
      <c r="S82" s="845"/>
      <c r="T82" s="845"/>
      <c r="U82" s="845" t="s">
        <v>12370</v>
      </c>
      <c r="V82" s="360"/>
    </row>
    <row r="83" spans="1:22" s="796" customFormat="1">
      <c r="A83" s="741"/>
      <c r="K83" s="1023"/>
      <c r="O83" s="62" t="s">
        <v>2043</v>
      </c>
      <c r="P83" s="845" t="s">
        <v>1088</v>
      </c>
      <c r="Q83" s="845" t="s">
        <v>12371</v>
      </c>
      <c r="R83" s="845" t="s">
        <v>12372</v>
      </c>
      <c r="S83" s="845"/>
      <c r="T83" s="845"/>
      <c r="U83" s="845" t="s">
        <v>12373</v>
      </c>
      <c r="V83" s="360"/>
    </row>
    <row r="84" spans="1:22" s="796" customFormat="1">
      <c r="A84" s="741"/>
      <c r="K84" s="1023"/>
      <c r="O84" s="62" t="s">
        <v>2043</v>
      </c>
      <c r="P84" s="845" t="s">
        <v>1088</v>
      </c>
      <c r="Q84" s="845" t="s">
        <v>12374</v>
      </c>
      <c r="R84" s="845" t="s">
        <v>12353</v>
      </c>
      <c r="S84" s="845"/>
      <c r="T84" s="845"/>
      <c r="U84" s="845" t="s">
        <v>12375</v>
      </c>
      <c r="V84" s="360"/>
    </row>
    <row r="85" spans="1:22" s="796" customFormat="1">
      <c r="A85" s="741"/>
      <c r="K85" s="1023"/>
      <c r="O85" s="62" t="s">
        <v>2043</v>
      </c>
      <c r="P85" s="845" t="s">
        <v>1088</v>
      </c>
      <c r="Q85" s="845" t="s">
        <v>12376</v>
      </c>
      <c r="R85" s="845" t="s">
        <v>12356</v>
      </c>
      <c r="S85" s="845"/>
      <c r="T85" s="845"/>
      <c r="U85" s="845" t="s">
        <v>12377</v>
      </c>
      <c r="V85" s="360"/>
    </row>
    <row r="86" spans="1:22" s="796" customFormat="1">
      <c r="A86" s="741"/>
      <c r="K86" s="1023"/>
      <c r="O86" s="62" t="s">
        <v>2043</v>
      </c>
      <c r="P86" s="845" t="s">
        <v>1088</v>
      </c>
      <c r="Q86" s="845" t="s">
        <v>12378</v>
      </c>
      <c r="R86" s="845" t="s">
        <v>12359</v>
      </c>
      <c r="S86" s="845"/>
      <c r="T86" s="845"/>
      <c r="U86" s="845" t="s">
        <v>12379</v>
      </c>
      <c r="V86" s="360"/>
    </row>
    <row r="87" spans="1:22" s="796" customFormat="1">
      <c r="A87" s="741"/>
      <c r="K87" s="1023"/>
      <c r="O87" s="62" t="s">
        <v>2043</v>
      </c>
      <c r="P87" s="845" t="s">
        <v>1088</v>
      </c>
      <c r="Q87" s="845" t="s">
        <v>12380</v>
      </c>
      <c r="R87" s="845" t="s">
        <v>12381</v>
      </c>
      <c r="S87" s="845"/>
      <c r="T87" s="845"/>
      <c r="U87" s="845" t="s">
        <v>12382</v>
      </c>
      <c r="V87" s="360"/>
    </row>
    <row r="88" spans="1:22" s="796" customFormat="1">
      <c r="A88" s="741"/>
      <c r="K88" s="1023"/>
      <c r="O88" s="62" t="s">
        <v>2043</v>
      </c>
      <c r="P88" s="845" t="s">
        <v>1088</v>
      </c>
      <c r="Q88" s="845" t="s">
        <v>12383</v>
      </c>
      <c r="R88" s="845" t="s">
        <v>12384</v>
      </c>
      <c r="S88" s="845"/>
      <c r="T88" s="845"/>
      <c r="U88" s="845" t="s">
        <v>12385</v>
      </c>
      <c r="V88" s="360"/>
    </row>
    <row r="89" spans="1:22" s="796" customFormat="1">
      <c r="A89" s="741"/>
      <c r="K89" s="1023"/>
      <c r="O89" s="62" t="s">
        <v>2043</v>
      </c>
      <c r="P89" s="845" t="s">
        <v>1088</v>
      </c>
      <c r="Q89" s="845" t="s">
        <v>12386</v>
      </c>
      <c r="R89" s="845" t="s">
        <v>12387</v>
      </c>
      <c r="S89" s="845"/>
      <c r="T89" s="845"/>
      <c r="U89" s="845" t="s">
        <v>12388</v>
      </c>
      <c r="V89" s="360"/>
    </row>
    <row r="90" spans="1:22" s="796" customFormat="1">
      <c r="A90" s="741"/>
      <c r="K90" s="1023"/>
      <c r="O90" s="62" t="s">
        <v>2043</v>
      </c>
      <c r="P90" s="845" t="s">
        <v>1088</v>
      </c>
      <c r="Q90" s="845" t="s">
        <v>12389</v>
      </c>
      <c r="R90" s="845" t="s">
        <v>12353</v>
      </c>
      <c r="S90" s="845"/>
      <c r="T90" s="845"/>
      <c r="U90" s="845" t="s">
        <v>12390</v>
      </c>
      <c r="V90" s="360"/>
    </row>
    <row r="91" spans="1:22" s="796" customFormat="1">
      <c r="A91" s="741"/>
      <c r="K91" s="1023"/>
      <c r="O91" s="62" t="s">
        <v>2043</v>
      </c>
      <c r="P91" s="845" t="s">
        <v>1088</v>
      </c>
      <c r="Q91" s="845" t="s">
        <v>12391</v>
      </c>
      <c r="R91" s="845" t="s">
        <v>12356</v>
      </c>
      <c r="S91" s="845"/>
      <c r="T91" s="845"/>
      <c r="U91" s="845" t="s">
        <v>12392</v>
      </c>
      <c r="V91" s="360"/>
    </row>
    <row r="92" spans="1:22" s="796" customFormat="1">
      <c r="A92" s="741"/>
      <c r="K92" s="1023"/>
      <c r="O92" s="62" t="s">
        <v>2043</v>
      </c>
      <c r="P92" s="845" t="s">
        <v>1088</v>
      </c>
      <c r="Q92" s="845" t="s">
        <v>12393</v>
      </c>
      <c r="R92" s="845" t="s">
        <v>12359</v>
      </c>
      <c r="S92" s="845"/>
      <c r="T92" s="845"/>
      <c r="U92" s="845" t="s">
        <v>12394</v>
      </c>
      <c r="V92" s="360"/>
    </row>
    <row r="93" spans="1:22" s="796" customFormat="1">
      <c r="A93" s="741"/>
      <c r="K93" s="1023"/>
      <c r="O93" s="62" t="s">
        <v>2043</v>
      </c>
      <c r="P93" s="845" t="s">
        <v>1088</v>
      </c>
      <c r="Q93" s="845" t="s">
        <v>12395</v>
      </c>
      <c r="R93" s="845" t="s">
        <v>12353</v>
      </c>
      <c r="S93" s="845"/>
      <c r="T93" s="845"/>
      <c r="U93" s="845" t="s">
        <v>12396</v>
      </c>
      <c r="V93" s="360"/>
    </row>
    <row r="94" spans="1:22" s="796" customFormat="1">
      <c r="A94" s="741"/>
      <c r="K94" s="1023"/>
      <c r="O94" s="62" t="s">
        <v>2043</v>
      </c>
      <c r="P94" s="845" t="s">
        <v>1088</v>
      </c>
      <c r="Q94" s="845" t="s">
        <v>12397</v>
      </c>
      <c r="R94" s="845" t="s">
        <v>12356</v>
      </c>
      <c r="S94" s="845"/>
      <c r="T94" s="845"/>
      <c r="U94" s="845" t="s">
        <v>12398</v>
      </c>
      <c r="V94" s="360"/>
    </row>
    <row r="95" spans="1:22" s="796" customFormat="1">
      <c r="A95" s="741"/>
      <c r="K95" s="1023"/>
      <c r="O95" s="62" t="s">
        <v>2043</v>
      </c>
      <c r="P95" s="845" t="s">
        <v>1088</v>
      </c>
      <c r="Q95" s="845" t="s">
        <v>12399</v>
      </c>
      <c r="R95" s="845" t="s">
        <v>12359</v>
      </c>
      <c r="S95" s="845"/>
      <c r="T95" s="845"/>
      <c r="U95" s="845" t="s">
        <v>12400</v>
      </c>
      <c r="V95" s="360"/>
    </row>
    <row r="96" spans="1:22" s="796" customFormat="1">
      <c r="A96" s="741"/>
      <c r="K96" s="1023"/>
      <c r="O96" s="62" t="s">
        <v>2043</v>
      </c>
      <c r="P96" s="845" t="s">
        <v>1088</v>
      </c>
      <c r="Q96" s="845" t="s">
        <v>12401</v>
      </c>
      <c r="R96" s="845" t="s">
        <v>12353</v>
      </c>
      <c r="S96" s="845"/>
      <c r="T96" s="845"/>
      <c r="U96" s="845" t="s">
        <v>12402</v>
      </c>
      <c r="V96" s="360"/>
    </row>
    <row r="97" spans="1:22" s="796" customFormat="1">
      <c r="A97" s="741"/>
      <c r="K97" s="1023"/>
      <c r="O97" s="62" t="s">
        <v>2043</v>
      </c>
      <c r="P97" s="845" t="s">
        <v>1088</v>
      </c>
      <c r="Q97" s="845" t="s">
        <v>12403</v>
      </c>
      <c r="R97" s="845" t="s">
        <v>12356</v>
      </c>
      <c r="S97" s="845"/>
      <c r="T97" s="845"/>
      <c r="U97" s="845" t="s">
        <v>12404</v>
      </c>
      <c r="V97" s="360"/>
    </row>
    <row r="98" spans="1:22" s="796" customFormat="1">
      <c r="A98" s="741"/>
      <c r="K98" s="1023"/>
      <c r="O98" s="62" t="s">
        <v>2043</v>
      </c>
      <c r="P98" s="845" t="s">
        <v>1088</v>
      </c>
      <c r="Q98" s="845" t="s">
        <v>12291</v>
      </c>
      <c r="R98" s="845" t="s">
        <v>12359</v>
      </c>
      <c r="S98" s="845"/>
      <c r="T98" s="845"/>
      <c r="U98" s="845" t="s">
        <v>12405</v>
      </c>
      <c r="V98" s="360"/>
    </row>
    <row r="99" spans="1:22" s="796" customFormat="1">
      <c r="A99" s="741"/>
      <c r="K99" s="1023"/>
      <c r="O99" s="62" t="s">
        <v>2043</v>
      </c>
      <c r="P99" s="845" t="s">
        <v>1088</v>
      </c>
      <c r="Q99" s="845" t="s">
        <v>12406</v>
      </c>
      <c r="R99" s="845" t="s">
        <v>12353</v>
      </c>
      <c r="S99" s="845"/>
      <c r="T99" s="845"/>
      <c r="U99" s="845" t="s">
        <v>12407</v>
      </c>
      <c r="V99" s="360"/>
    </row>
    <row r="100" spans="1:22" s="796" customFormat="1">
      <c r="A100" s="741"/>
      <c r="K100" s="1023"/>
      <c r="O100" s="62" t="s">
        <v>2043</v>
      </c>
      <c r="P100" s="845" t="s">
        <v>1088</v>
      </c>
      <c r="Q100" s="845" t="s">
        <v>12408</v>
      </c>
      <c r="R100" s="845" t="s">
        <v>12356</v>
      </c>
      <c r="S100" s="845"/>
      <c r="T100" s="845"/>
      <c r="U100" s="845" t="s">
        <v>12409</v>
      </c>
      <c r="V100" s="360"/>
    </row>
    <row r="101" spans="1:22" s="796" customFormat="1">
      <c r="A101" s="741"/>
      <c r="K101" s="1023"/>
      <c r="O101" s="62" t="s">
        <v>2043</v>
      </c>
      <c r="P101" s="845" t="s">
        <v>1088</v>
      </c>
      <c r="Q101" s="845" t="s">
        <v>12410</v>
      </c>
      <c r="R101" s="845" t="s">
        <v>12359</v>
      </c>
      <c r="S101" s="845"/>
      <c r="T101" s="845"/>
      <c r="U101" s="845" t="s">
        <v>12411</v>
      </c>
      <c r="V101" s="360"/>
    </row>
    <row r="102" spans="1:22" s="796" customFormat="1">
      <c r="A102" s="741"/>
      <c r="K102" s="1023"/>
      <c r="O102" s="62" t="s">
        <v>2043</v>
      </c>
      <c r="P102" s="845" t="s">
        <v>1088</v>
      </c>
      <c r="Q102" s="845" t="s">
        <v>2456</v>
      </c>
      <c r="R102" s="845" t="s">
        <v>12412</v>
      </c>
      <c r="S102" s="845"/>
      <c r="T102" s="845"/>
      <c r="U102" s="845" t="s">
        <v>12413</v>
      </c>
      <c r="V102" s="360"/>
    </row>
    <row r="103" spans="1:22" s="796" customFormat="1">
      <c r="A103" s="741"/>
      <c r="K103" s="1023"/>
      <c r="O103" s="62" t="s">
        <v>2043</v>
      </c>
      <c r="P103" s="845" t="s">
        <v>1088</v>
      </c>
      <c r="Q103" s="845" t="s">
        <v>12291</v>
      </c>
      <c r="R103" s="845" t="s">
        <v>12414</v>
      </c>
      <c r="S103" s="845"/>
      <c r="T103" s="845"/>
      <c r="U103" s="845" t="s">
        <v>12415</v>
      </c>
      <c r="V103" s="360"/>
    </row>
    <row r="104" spans="1:22" s="796" customFormat="1">
      <c r="A104" s="741"/>
      <c r="K104" s="1023"/>
      <c r="O104" s="62" t="s">
        <v>2043</v>
      </c>
      <c r="P104" s="845" t="s">
        <v>1088</v>
      </c>
      <c r="Q104" s="845" t="s">
        <v>12300</v>
      </c>
      <c r="R104" s="845" t="s">
        <v>12416</v>
      </c>
      <c r="S104" s="845"/>
      <c r="T104" s="845"/>
      <c r="U104" s="845" t="s">
        <v>12417</v>
      </c>
      <c r="V104" s="360"/>
    </row>
    <row r="105" spans="1:22" s="796" customFormat="1">
      <c r="A105" s="741"/>
      <c r="K105" s="1023"/>
      <c r="O105" s="62" t="s">
        <v>2043</v>
      </c>
      <c r="P105" s="845" t="s">
        <v>1088</v>
      </c>
      <c r="Q105" s="845" t="s">
        <v>12306</v>
      </c>
      <c r="R105" s="845" t="s">
        <v>12418</v>
      </c>
      <c r="S105" s="845"/>
      <c r="T105" s="845"/>
      <c r="U105" s="845" t="s">
        <v>12419</v>
      </c>
      <c r="V105" s="360"/>
    </row>
    <row r="106" spans="1:22" s="796" customFormat="1">
      <c r="A106" s="741"/>
      <c r="K106" s="1023"/>
      <c r="O106" s="62" t="s">
        <v>2043</v>
      </c>
      <c r="P106" s="845" t="s">
        <v>1088</v>
      </c>
      <c r="Q106" s="845" t="s">
        <v>12395</v>
      </c>
      <c r="R106" s="845" t="s">
        <v>12416</v>
      </c>
      <c r="S106" s="845"/>
      <c r="T106" s="845"/>
      <c r="U106" s="845" t="s">
        <v>12420</v>
      </c>
      <c r="V106" s="360"/>
    </row>
    <row r="107" spans="1:22" s="796" customFormat="1">
      <c r="A107" s="741"/>
      <c r="K107" s="1023"/>
      <c r="O107" s="62" t="s">
        <v>2043</v>
      </c>
      <c r="P107" s="845" t="s">
        <v>1088</v>
      </c>
      <c r="Q107" s="845" t="s">
        <v>12421</v>
      </c>
      <c r="R107" s="845" t="s">
        <v>12422</v>
      </c>
      <c r="S107" s="845"/>
      <c r="T107" s="845"/>
      <c r="U107" s="845" t="s">
        <v>12423</v>
      </c>
      <c r="V107" s="360"/>
    </row>
    <row r="108" spans="1:22" s="796" customFormat="1">
      <c r="A108" s="741"/>
      <c r="K108" s="1023"/>
      <c r="O108" s="62" t="s">
        <v>2043</v>
      </c>
      <c r="P108" s="845" t="s">
        <v>1088</v>
      </c>
      <c r="Q108" s="845" t="s">
        <v>12424</v>
      </c>
      <c r="R108" s="845" t="s">
        <v>12418</v>
      </c>
      <c r="S108" s="845"/>
      <c r="T108" s="845"/>
      <c r="U108" s="845" t="s">
        <v>12425</v>
      </c>
      <c r="V108" s="360"/>
    </row>
    <row r="109" spans="1:22" s="796" customFormat="1">
      <c r="A109" s="741"/>
      <c r="K109" s="1023"/>
      <c r="O109" s="62" t="s">
        <v>2043</v>
      </c>
      <c r="P109" s="845" t="s">
        <v>1088</v>
      </c>
      <c r="Q109" s="845" t="s">
        <v>12426</v>
      </c>
      <c r="R109" s="845" t="s">
        <v>12416</v>
      </c>
      <c r="S109" s="845"/>
      <c r="T109" s="845"/>
      <c r="U109" s="845" t="s">
        <v>12427</v>
      </c>
      <c r="V109" s="1121"/>
    </row>
    <row r="110" spans="1:22" s="796" customFormat="1">
      <c r="A110" s="741"/>
      <c r="K110" s="1023"/>
      <c r="O110" s="62" t="s">
        <v>2043</v>
      </c>
      <c r="P110" s="845" t="s">
        <v>1088</v>
      </c>
      <c r="Q110" s="845" t="s">
        <v>12428</v>
      </c>
      <c r="R110" s="845" t="s">
        <v>12422</v>
      </c>
      <c r="S110" s="845"/>
      <c r="T110" s="845"/>
      <c r="U110" s="845" t="s">
        <v>12429</v>
      </c>
      <c r="V110" s="1121"/>
    </row>
    <row r="111" spans="1:22" s="796" customFormat="1">
      <c r="A111" s="741"/>
      <c r="K111" s="1023"/>
      <c r="O111" s="62" t="s">
        <v>2043</v>
      </c>
      <c r="P111" s="845" t="s">
        <v>1088</v>
      </c>
      <c r="Q111" s="845" t="s">
        <v>12430</v>
      </c>
      <c r="R111" s="845" t="s">
        <v>12418</v>
      </c>
      <c r="S111" s="845"/>
      <c r="T111" s="845"/>
      <c r="U111" s="845" t="s">
        <v>12431</v>
      </c>
      <c r="V111" s="1121"/>
    </row>
    <row r="112" spans="1:22" s="796" customFormat="1">
      <c r="A112" s="741"/>
      <c r="K112" s="1023"/>
      <c r="O112" s="62" t="s">
        <v>2043</v>
      </c>
      <c r="P112" s="845" t="s">
        <v>1088</v>
      </c>
      <c r="Q112" s="845" t="s">
        <v>12432</v>
      </c>
      <c r="R112" s="845" t="s">
        <v>12416</v>
      </c>
      <c r="S112" s="845"/>
      <c r="T112" s="845"/>
      <c r="U112" s="845" t="s">
        <v>12433</v>
      </c>
      <c r="V112" s="1121"/>
    </row>
    <row r="113" spans="1:22" s="796" customFormat="1">
      <c r="A113" s="741"/>
      <c r="K113" s="1023"/>
      <c r="O113" s="62" t="s">
        <v>2043</v>
      </c>
      <c r="P113" s="845" t="s">
        <v>1088</v>
      </c>
      <c r="Q113" s="845" t="s">
        <v>12434</v>
      </c>
      <c r="R113" s="845" t="s">
        <v>12422</v>
      </c>
      <c r="S113" s="845"/>
      <c r="T113" s="845"/>
      <c r="U113" s="845" t="s">
        <v>12435</v>
      </c>
      <c r="V113" s="1121"/>
    </row>
    <row r="114" spans="1:22" s="796" customFormat="1">
      <c r="A114" s="741"/>
      <c r="K114" s="1023"/>
      <c r="O114" s="62" t="s">
        <v>2043</v>
      </c>
      <c r="P114" s="845" t="s">
        <v>1088</v>
      </c>
      <c r="Q114" s="845" t="s">
        <v>12436</v>
      </c>
      <c r="R114" s="845" t="s">
        <v>12418</v>
      </c>
      <c r="S114" s="845"/>
      <c r="T114" s="845"/>
      <c r="U114" s="845" t="s">
        <v>12437</v>
      </c>
      <c r="V114" s="386"/>
    </row>
    <row r="115" spans="1:22" s="796" customFormat="1">
      <c r="A115" s="741"/>
      <c r="K115" s="1023"/>
      <c r="O115" s="62" t="s">
        <v>2043</v>
      </c>
      <c r="P115" s="845" t="s">
        <v>1088</v>
      </c>
      <c r="Q115" s="845" t="s">
        <v>12438</v>
      </c>
      <c r="R115" s="845" t="s">
        <v>12439</v>
      </c>
      <c r="S115" s="845"/>
      <c r="T115" s="845"/>
      <c r="U115" s="845" t="s">
        <v>12440</v>
      </c>
      <c r="V115" s="386"/>
    </row>
    <row r="116" spans="1:22" s="796" customFormat="1">
      <c r="A116" s="741"/>
      <c r="K116" s="1023"/>
      <c r="O116" s="62" t="s">
        <v>2043</v>
      </c>
      <c r="P116" s="845" t="s">
        <v>1088</v>
      </c>
      <c r="Q116" s="845" t="s">
        <v>12441</v>
      </c>
      <c r="R116" s="845" t="s">
        <v>12439</v>
      </c>
      <c r="S116" s="845"/>
      <c r="T116" s="845"/>
      <c r="U116" s="845" t="s">
        <v>12442</v>
      </c>
      <c r="V116" s="386"/>
    </row>
    <row r="117" spans="1:22" s="796" customFormat="1">
      <c r="A117" s="741"/>
      <c r="K117" s="1023"/>
      <c r="O117" s="62" t="s">
        <v>2043</v>
      </c>
      <c r="P117" s="845" t="s">
        <v>1088</v>
      </c>
      <c r="Q117" s="845" t="s">
        <v>12443</v>
      </c>
      <c r="R117" s="845" t="s">
        <v>12439</v>
      </c>
      <c r="S117" s="845"/>
      <c r="T117" s="845"/>
      <c r="U117" s="845" t="s">
        <v>12444</v>
      </c>
      <c r="V117" s="386"/>
    </row>
    <row r="118" spans="1:22" s="796" customFormat="1">
      <c r="A118" s="741"/>
      <c r="K118" s="1023"/>
      <c r="O118" s="62" t="s">
        <v>2043</v>
      </c>
      <c r="P118" s="845" t="s">
        <v>1088</v>
      </c>
      <c r="Q118" s="845" t="s">
        <v>12438</v>
      </c>
      <c r="R118" s="845" t="s">
        <v>12381</v>
      </c>
      <c r="S118" s="845"/>
      <c r="T118" s="845"/>
      <c r="U118" s="845" t="s">
        <v>12445</v>
      </c>
      <c r="V118" s="386"/>
    </row>
    <row r="119" spans="1:22" s="796" customFormat="1">
      <c r="A119" s="741"/>
      <c r="K119" s="1023"/>
      <c r="O119" s="62" t="s">
        <v>2043</v>
      </c>
      <c r="P119" s="845" t="s">
        <v>1088</v>
      </c>
      <c r="Q119" s="845" t="s">
        <v>12441</v>
      </c>
      <c r="R119" s="845" t="s">
        <v>12446</v>
      </c>
      <c r="S119" s="845"/>
      <c r="T119" s="845"/>
      <c r="U119" s="845" t="s">
        <v>12447</v>
      </c>
      <c r="V119" s="386"/>
    </row>
    <row r="120" spans="1:22" s="796" customFormat="1">
      <c r="A120" s="741"/>
      <c r="K120" s="1023"/>
      <c r="O120" s="62" t="s">
        <v>2043</v>
      </c>
      <c r="P120" s="845" t="s">
        <v>1088</v>
      </c>
      <c r="Q120" s="845" t="s">
        <v>12443</v>
      </c>
      <c r="R120" s="845" t="s">
        <v>12387</v>
      </c>
      <c r="S120" s="845"/>
      <c r="T120" s="845"/>
      <c r="U120" s="845" t="s">
        <v>12448</v>
      </c>
      <c r="V120" s="386"/>
    </row>
    <row r="121" spans="1:22" s="796" customFormat="1">
      <c r="A121" s="741"/>
      <c r="K121" s="1023"/>
      <c r="O121" s="62" t="s">
        <v>2043</v>
      </c>
      <c r="P121" s="845" t="s">
        <v>1088</v>
      </c>
      <c r="Q121" s="845" t="s">
        <v>12449</v>
      </c>
      <c r="R121" s="845" t="s">
        <v>12381</v>
      </c>
      <c r="S121" s="845"/>
      <c r="T121" s="845"/>
      <c r="U121" s="845" t="s">
        <v>12450</v>
      </c>
      <c r="V121" s="386"/>
    </row>
    <row r="122" spans="1:22" s="796" customFormat="1">
      <c r="A122" s="741"/>
      <c r="K122" s="1023"/>
      <c r="O122" s="62" t="s">
        <v>2043</v>
      </c>
      <c r="P122" s="845" t="s">
        <v>1088</v>
      </c>
      <c r="Q122" s="845" t="s">
        <v>12451</v>
      </c>
      <c r="R122" s="845" t="s">
        <v>12446</v>
      </c>
      <c r="S122" s="845"/>
      <c r="T122" s="845"/>
      <c r="U122" s="845" t="s">
        <v>12452</v>
      </c>
      <c r="V122" s="386"/>
    </row>
    <row r="123" spans="1:22" s="796" customFormat="1">
      <c r="A123" s="741"/>
      <c r="K123" s="1023"/>
      <c r="O123" s="62" t="s">
        <v>2043</v>
      </c>
      <c r="P123" s="845" t="s">
        <v>1088</v>
      </c>
      <c r="Q123" s="845" t="s">
        <v>12453</v>
      </c>
      <c r="R123" s="845" t="s">
        <v>12387</v>
      </c>
      <c r="S123" s="845"/>
      <c r="T123" s="845"/>
      <c r="U123" s="845" t="s">
        <v>12454</v>
      </c>
      <c r="V123" s="386"/>
    </row>
    <row r="124" spans="1:22" s="796" customFormat="1">
      <c r="A124" s="741"/>
      <c r="K124" s="1023"/>
      <c r="O124" s="62" t="s">
        <v>2043</v>
      </c>
      <c r="P124" s="845" t="s">
        <v>1088</v>
      </c>
      <c r="Q124" s="845" t="s">
        <v>12342</v>
      </c>
      <c r="R124" s="845" t="s">
        <v>12455</v>
      </c>
      <c r="S124" s="845"/>
      <c r="T124" s="845"/>
      <c r="U124" s="845" t="s">
        <v>12456</v>
      </c>
      <c r="V124" s="386"/>
    </row>
    <row r="125" spans="1:22" s="796" customFormat="1">
      <c r="A125" s="741"/>
      <c r="K125" s="1023"/>
      <c r="O125" s="62" t="s">
        <v>2043</v>
      </c>
      <c r="P125" s="845" t="s">
        <v>1088</v>
      </c>
      <c r="Q125" s="845" t="s">
        <v>12347</v>
      </c>
      <c r="R125" s="845" t="s">
        <v>12414</v>
      </c>
      <c r="S125" s="845"/>
      <c r="T125" s="845"/>
      <c r="U125" s="845" t="s">
        <v>12457</v>
      </c>
      <c r="V125" s="386"/>
    </row>
  </sheetData>
  <phoneticPr fontId="5" type="noConversion"/>
  <dataValidations count="4">
    <dataValidation type="list" allowBlank="1" showInputMessage="1" showErrorMessage="1" sqref="B6" xr:uid="{00000000-0002-0000-AE00-000000000000}">
      <formula1>"Mi: Minute,H: Hour,D: Daily,W: Weekly,M: Monthly,Y: Yearly"</formula1>
    </dataValidation>
    <dataValidation type="list" allowBlank="1" showInputMessage="1" showErrorMessage="1" sqref="B7 B9 O7:O9" xr:uid="{00000000-0002-0000-AE00-000001000000}">
      <formula1>"替换,追加"</formula1>
    </dataValidation>
    <dataValidation type="list" allowBlank="1" showInputMessage="1" showErrorMessage="1" sqref="N12:N25" xr:uid="{00000000-0002-0000-AE00-000002000000}">
      <formula1>"匹配,基线特有,本地扩充,废弃"</formula1>
    </dataValidation>
    <dataValidation type="list" allowBlank="1" showInputMessage="1" showErrorMessage="1" sqref="R4:R6" xr:uid="{00000000-0002-0000-AE00-000003000000}">
      <formula1>"left join,inner join,union,union all"</formula1>
    </dataValidation>
  </dataValidations>
  <pageMargins left="0.75" right="0.75" top="1" bottom="1" header="0.51180555555555596" footer="0.51180555555555596"/>
  <pageSetup paperSize="9" orientation="portrait"/>
  <legacyDrawing r:id="rId1"/>
</worksheet>
</file>

<file path=xl/worksheets/sheet1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AA132"/>
  <sheetViews>
    <sheetView workbookViewId="0"/>
  </sheetViews>
  <sheetFormatPr defaultColWidth="9" defaultRowHeight="15.6"/>
  <cols>
    <col min="1" max="1" width="8.109375" style="741" customWidth="1"/>
    <col min="2" max="2" width="20.6640625" style="796" customWidth="1"/>
    <col min="3" max="3" width="14" style="796" customWidth="1"/>
    <col min="4" max="4" width="10.88671875" style="796" customWidth="1"/>
    <col min="5" max="5" width="12" style="796" customWidth="1"/>
    <col min="6" max="6" width="27.109375" style="796" customWidth="1"/>
    <col min="7" max="7" width="22.33203125" style="796" customWidth="1"/>
    <col min="8" max="8" width="11" style="796" customWidth="1"/>
    <col min="9" max="9" width="8" style="796" customWidth="1"/>
    <col min="10" max="10" width="7.88671875" style="796" hidden="1" customWidth="1"/>
    <col min="11" max="11" width="4.6640625" style="1023" hidden="1" customWidth="1"/>
    <col min="12" max="12" width="4.6640625" style="796" hidden="1" customWidth="1"/>
    <col min="13" max="13" width="24" style="796" hidden="1" customWidth="1"/>
    <col min="14" max="14" width="11.21875" style="796" customWidth="1"/>
    <col min="15" max="15" width="12.109375" style="796" hidden="1" customWidth="1"/>
    <col min="16" max="16" width="14.88671875" style="796" hidden="1" customWidth="1"/>
    <col min="17" max="17" width="23.109375" style="796" hidden="1" customWidth="1"/>
    <col min="18" max="19" width="12.6640625" style="796" hidden="1" customWidth="1"/>
    <col min="20" max="20" width="12.109375" style="796" hidden="1" customWidth="1"/>
    <col min="21" max="21" width="12.6640625" style="796" hidden="1" customWidth="1"/>
    <col min="22" max="22" width="5.33203125" style="796" hidden="1" customWidth="1"/>
    <col min="23" max="24" width="20.77734375" style="796" customWidth="1"/>
    <col min="25" max="25" width="24.88671875" style="796" customWidth="1"/>
    <col min="26" max="26" width="13.77734375" style="796" customWidth="1"/>
    <col min="27" max="27" width="11.21875" style="796" customWidth="1"/>
    <col min="28" max="16384" width="9" style="741"/>
  </cols>
  <sheetData>
    <row r="1" spans="1:27" s="796" customFormat="1">
      <c r="A1" s="233" t="str">
        <f>HYPERLINK("#目录!A1","返回")</f>
        <v>返回</v>
      </c>
      <c r="B1" s="3"/>
      <c r="C1" s="3"/>
      <c r="D1" s="3"/>
      <c r="E1" s="3"/>
      <c r="F1" s="3"/>
      <c r="G1" s="3"/>
      <c r="H1" s="3"/>
      <c r="I1" s="3"/>
      <c r="J1" s="3"/>
      <c r="K1" s="741"/>
      <c r="L1" s="3"/>
      <c r="M1" s="3"/>
      <c r="N1" s="3"/>
      <c r="O1" s="3"/>
      <c r="P1" s="3"/>
      <c r="Q1" s="3"/>
      <c r="R1" s="3"/>
      <c r="S1" s="3"/>
      <c r="T1" s="3"/>
      <c r="U1" s="3"/>
      <c r="V1" s="3"/>
      <c r="W1" s="52"/>
      <c r="X1" s="52"/>
      <c r="Y1" s="52"/>
      <c r="Z1" s="52"/>
      <c r="AA1" s="52"/>
    </row>
    <row r="2" spans="1:27" s="796" customFormat="1">
      <c r="A2" s="4" t="s">
        <v>2038</v>
      </c>
      <c r="B2" s="5"/>
      <c r="C2" s="5"/>
      <c r="D2" s="5"/>
      <c r="E2" s="5"/>
      <c r="F2" s="5"/>
      <c r="G2" s="5"/>
      <c r="H2" s="5"/>
      <c r="I2" s="5"/>
      <c r="J2" s="5"/>
      <c r="K2" s="742"/>
      <c r="L2" s="5"/>
      <c r="M2" s="5"/>
      <c r="N2" s="5"/>
      <c r="O2" s="34" t="s">
        <v>2830</v>
      </c>
      <c r="P2" s="35"/>
      <c r="Q2" s="35"/>
      <c r="R2" s="35"/>
      <c r="S2" s="35"/>
      <c r="T2" s="35"/>
      <c r="U2" s="35"/>
      <c r="V2" s="35"/>
      <c r="W2" s="53" t="s">
        <v>2039</v>
      </c>
      <c r="X2" s="54"/>
      <c r="Y2" s="54"/>
      <c r="Z2" s="54"/>
      <c r="AA2" s="55"/>
    </row>
    <row r="3" spans="1:27" s="796" customFormat="1">
      <c r="A3" s="6" t="s">
        <v>2040</v>
      </c>
      <c r="B3" s="1106" t="s">
        <v>1103</v>
      </c>
      <c r="C3" s="8"/>
      <c r="D3" s="8"/>
      <c r="E3" s="8"/>
      <c r="F3" s="8"/>
      <c r="G3" s="8"/>
      <c r="H3" s="8"/>
      <c r="I3" s="8"/>
      <c r="J3" s="8"/>
      <c r="K3" s="743"/>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796" customFormat="1">
      <c r="A4" s="9" t="s">
        <v>2042</v>
      </c>
      <c r="B4" s="416" t="s">
        <v>1102</v>
      </c>
      <c r="C4" s="8"/>
      <c r="D4" s="8"/>
      <c r="E4" s="8"/>
      <c r="F4" s="8"/>
      <c r="G4" s="8"/>
      <c r="H4" s="8"/>
      <c r="I4" s="8"/>
      <c r="J4" s="8"/>
      <c r="K4" s="743"/>
      <c r="L4" s="8"/>
      <c r="M4" s="8"/>
      <c r="N4" s="8"/>
      <c r="O4" s="43" t="s">
        <v>2043</v>
      </c>
      <c r="P4" s="61" t="s">
        <v>1129</v>
      </c>
      <c r="Q4" s="42" t="s">
        <v>12458</v>
      </c>
      <c r="R4" s="41" t="s">
        <v>8266</v>
      </c>
      <c r="S4" s="42" t="s">
        <v>8260</v>
      </c>
      <c r="T4" s="42" t="s">
        <v>12459</v>
      </c>
      <c r="U4" s="42"/>
      <c r="V4" s="61"/>
      <c r="W4" s="62" t="s">
        <v>2301</v>
      </c>
      <c r="X4" s="1037" t="s">
        <v>1104</v>
      </c>
      <c r="Y4" s="63"/>
      <c r="Z4" s="11"/>
      <c r="AA4" s="63"/>
    </row>
    <row r="5" spans="1:27" s="796" customFormat="1">
      <c r="A5" s="9" t="s">
        <v>2041</v>
      </c>
      <c r="B5" s="11" t="s">
        <v>2043</v>
      </c>
      <c r="C5" s="8"/>
      <c r="D5" s="8"/>
      <c r="E5" s="8"/>
      <c r="F5" s="8"/>
      <c r="G5" s="8"/>
      <c r="H5" s="8"/>
      <c r="I5" s="8"/>
      <c r="J5" s="8"/>
      <c r="K5" s="743"/>
      <c r="L5" s="8"/>
      <c r="M5" s="8"/>
      <c r="N5" s="8"/>
      <c r="O5" s="43" t="s">
        <v>2043</v>
      </c>
      <c r="P5" s="42" t="s">
        <v>1094</v>
      </c>
      <c r="Q5" s="42" t="s">
        <v>12460</v>
      </c>
      <c r="R5" s="41"/>
      <c r="S5" s="42" t="s">
        <v>542</v>
      </c>
      <c r="T5" s="42" t="s">
        <v>12461</v>
      </c>
      <c r="U5" s="42"/>
      <c r="V5" s="61"/>
      <c r="W5" s="62"/>
      <c r="X5" s="63"/>
      <c r="Y5" s="63"/>
      <c r="Z5" s="11"/>
      <c r="AA5" s="63"/>
    </row>
    <row r="6" spans="1:27" s="796" customFormat="1">
      <c r="A6" s="9" t="s">
        <v>2044</v>
      </c>
      <c r="B6" s="12" t="s">
        <v>2045</v>
      </c>
      <c r="C6" s="8"/>
      <c r="D6" s="8"/>
      <c r="E6" s="8"/>
      <c r="F6" s="8"/>
      <c r="G6" s="8"/>
      <c r="H6" s="8"/>
      <c r="I6" s="8"/>
      <c r="J6" s="8"/>
      <c r="K6" s="743"/>
      <c r="L6" s="8"/>
      <c r="M6" s="8"/>
      <c r="N6" s="8"/>
      <c r="O6" s="43"/>
      <c r="P6" s="42"/>
      <c r="Q6" s="42"/>
      <c r="R6" s="41"/>
      <c r="S6" s="42"/>
      <c r="T6" s="42"/>
      <c r="U6" s="42"/>
      <c r="V6" s="61"/>
      <c r="W6" s="62"/>
      <c r="X6" s="63"/>
      <c r="Y6" s="63"/>
      <c r="Z6" s="11"/>
      <c r="AA6" s="63"/>
    </row>
    <row r="7" spans="1:27" s="796" customFormat="1">
      <c r="A7" s="9" t="s">
        <v>2046</v>
      </c>
      <c r="B7" s="13" t="s">
        <v>2047</v>
      </c>
      <c r="C7" s="8"/>
      <c r="D7" s="8"/>
      <c r="E7" s="8"/>
      <c r="F7" s="8"/>
      <c r="G7" s="8"/>
      <c r="H7" s="8"/>
      <c r="I7" s="8"/>
      <c r="J7" s="8"/>
      <c r="K7" s="743"/>
      <c r="L7" s="8"/>
      <c r="M7" s="8"/>
      <c r="N7" s="8"/>
      <c r="O7" s="43"/>
      <c r="P7" s="42"/>
      <c r="Q7" s="42"/>
      <c r="R7" s="42"/>
      <c r="S7" s="42"/>
      <c r="T7" s="42"/>
      <c r="U7" s="42"/>
      <c r="V7" s="61"/>
      <c r="W7" s="62"/>
      <c r="X7" s="65"/>
      <c r="Y7" s="63"/>
      <c r="Z7" s="11"/>
      <c r="AA7" s="63"/>
    </row>
    <row r="8" spans="1:27" s="796" customFormat="1">
      <c r="A8" s="9" t="s">
        <v>2048</v>
      </c>
      <c r="B8" s="11"/>
      <c r="C8" s="8"/>
      <c r="D8" s="8"/>
      <c r="E8" s="8"/>
      <c r="F8" s="8"/>
      <c r="G8" s="8"/>
      <c r="H8" s="8"/>
      <c r="I8" s="8"/>
      <c r="J8" s="8"/>
      <c r="K8" s="743"/>
      <c r="L8" s="8"/>
      <c r="M8" s="8"/>
      <c r="N8" s="8"/>
      <c r="O8" s="43"/>
      <c r="P8" s="42"/>
      <c r="Q8" s="42"/>
      <c r="R8" s="42"/>
      <c r="S8" s="42"/>
      <c r="T8" s="42"/>
      <c r="U8" s="42"/>
      <c r="V8" s="61"/>
      <c r="W8" s="62"/>
      <c r="X8" s="65"/>
      <c r="Y8" s="63"/>
      <c r="Z8" s="11"/>
      <c r="AA8" s="63"/>
    </row>
    <row r="9" spans="1:27" s="796" customFormat="1">
      <c r="A9" s="9"/>
      <c r="B9" s="13"/>
      <c r="C9" s="8"/>
      <c r="D9" s="8"/>
      <c r="E9" s="8"/>
      <c r="F9" s="8"/>
      <c r="G9" s="8"/>
      <c r="H9" s="8"/>
      <c r="I9" s="8"/>
      <c r="J9" s="8"/>
      <c r="K9" s="743"/>
      <c r="L9" s="8"/>
      <c r="M9" s="8"/>
      <c r="N9" s="8"/>
      <c r="O9" s="44"/>
      <c r="P9" s="45"/>
      <c r="Q9" s="45"/>
      <c r="R9" s="45"/>
      <c r="S9" s="45"/>
      <c r="T9" s="45"/>
      <c r="U9" s="45"/>
      <c r="V9" s="66"/>
      <c r="W9" s="43"/>
      <c r="X9" s="42"/>
      <c r="Y9" s="42"/>
      <c r="Z9" s="61"/>
      <c r="AA9" s="67"/>
    </row>
    <row r="10" spans="1:27" s="796" customFormat="1">
      <c r="A10" s="4" t="s">
        <v>2049</v>
      </c>
      <c r="B10" s="5"/>
      <c r="C10" s="5"/>
      <c r="D10" s="5"/>
      <c r="E10" s="5"/>
      <c r="F10" s="5"/>
      <c r="G10" s="5"/>
      <c r="H10" s="5"/>
      <c r="I10" s="5"/>
      <c r="J10" s="5"/>
      <c r="K10" s="742"/>
      <c r="L10" s="5"/>
      <c r="M10" s="5"/>
      <c r="N10" s="5"/>
      <c r="O10" s="34" t="s">
        <v>2839</v>
      </c>
      <c r="P10" s="35"/>
      <c r="Q10" s="35"/>
      <c r="R10" s="35"/>
      <c r="S10" s="35"/>
      <c r="T10" s="35"/>
      <c r="U10" s="35"/>
      <c r="V10" s="35"/>
      <c r="W10" s="53" t="s">
        <v>2050</v>
      </c>
      <c r="X10" s="54"/>
      <c r="Y10" s="54"/>
      <c r="Z10" s="54"/>
      <c r="AA10" s="55"/>
    </row>
    <row r="11" spans="1:27" s="796" customFormat="1">
      <c r="A11" s="14" t="s">
        <v>49</v>
      </c>
      <c r="B11" s="15" t="s">
        <v>2051</v>
      </c>
      <c r="C11" s="15" t="s">
        <v>2052</v>
      </c>
      <c r="D11" s="15" t="s">
        <v>2053</v>
      </c>
      <c r="E11" s="15" t="s">
        <v>2054</v>
      </c>
      <c r="F11" s="15" t="s">
        <v>3169</v>
      </c>
      <c r="G11" s="15" t="s">
        <v>3170</v>
      </c>
      <c r="H11" s="15" t="s">
        <v>3171</v>
      </c>
      <c r="I11" s="15" t="s">
        <v>3172</v>
      </c>
      <c r="J11" s="15" t="s">
        <v>2055</v>
      </c>
      <c r="K11" s="14" t="s">
        <v>2056</v>
      </c>
      <c r="L11" s="15" t="s">
        <v>2057</v>
      </c>
      <c r="M11" s="15" t="s">
        <v>73</v>
      </c>
      <c r="N11" s="46" t="s">
        <v>2058</v>
      </c>
      <c r="O11" s="1108" t="s">
        <v>2831</v>
      </c>
      <c r="P11" s="886"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s="796" customFormat="1">
      <c r="A12" s="844" t="s">
        <v>5025</v>
      </c>
      <c r="B12" s="845" t="s">
        <v>2064</v>
      </c>
      <c r="C12" s="360" t="s">
        <v>2065</v>
      </c>
      <c r="D12" s="680" t="s">
        <v>2066</v>
      </c>
      <c r="E12" s="317" t="str">
        <f>IF(ISERR(SEARCH("varchar",D12)),D12,"string("&amp;MID(D12,10,LEN(D12)-10)&amp;")")</f>
        <v>string(6)</v>
      </c>
      <c r="F12" s="243" t="s">
        <v>2064</v>
      </c>
      <c r="G12" s="243" t="s">
        <v>2065</v>
      </c>
      <c r="H12" s="243" t="s">
        <v>2066</v>
      </c>
      <c r="I12" s="243" t="s">
        <v>2067</v>
      </c>
      <c r="J12" s="113" t="s">
        <v>79</v>
      </c>
      <c r="K12" s="831"/>
      <c r="L12" s="113"/>
      <c r="M12" s="113"/>
      <c r="N12" s="12" t="s">
        <v>2308</v>
      </c>
      <c r="O12" s="43" t="s">
        <v>2043</v>
      </c>
      <c r="P12" s="61" t="s">
        <v>1129</v>
      </c>
      <c r="Q12" s="845" t="s">
        <v>2064</v>
      </c>
      <c r="R12" s="360" t="s">
        <v>2065</v>
      </c>
      <c r="S12" s="680" t="s">
        <v>2066</v>
      </c>
      <c r="T12" s="113"/>
      <c r="U12" s="113"/>
      <c r="V12" s="77"/>
      <c r="W12" s="62" t="s">
        <v>1104</v>
      </c>
      <c r="X12" s="845" t="s">
        <v>2064</v>
      </c>
      <c r="Y12" s="845" t="s">
        <v>2753</v>
      </c>
      <c r="Z12" s="845" t="s">
        <v>11676</v>
      </c>
      <c r="AA12" s="845"/>
    </row>
    <row r="13" spans="1:27" s="796" customFormat="1">
      <c r="A13" s="844" t="s">
        <v>5026</v>
      </c>
      <c r="B13" s="845" t="s">
        <v>105</v>
      </c>
      <c r="C13" s="845" t="s">
        <v>2239</v>
      </c>
      <c r="D13" s="845" t="s">
        <v>2811</v>
      </c>
      <c r="E13" s="317" t="str">
        <f>IF(ISERR(SEARCH("varchar",D13)),D13,"string("&amp;MID(D13,10,LEN(D13)-10)&amp;")")</f>
        <v>string(15)</v>
      </c>
      <c r="F13" s="243" t="s">
        <v>105</v>
      </c>
      <c r="G13" s="243" t="s">
        <v>2239</v>
      </c>
      <c r="H13" s="243" t="s">
        <v>3175</v>
      </c>
      <c r="I13" s="243" t="s">
        <v>2241</v>
      </c>
      <c r="J13" s="560" t="s">
        <v>79</v>
      </c>
      <c r="K13" s="850"/>
      <c r="L13" s="560"/>
      <c r="M13" s="560"/>
      <c r="N13" s="12" t="s">
        <v>2308</v>
      </c>
      <c r="O13" s="43" t="s">
        <v>2043</v>
      </c>
      <c r="P13" s="61" t="s">
        <v>1129</v>
      </c>
      <c r="Q13" s="845" t="s">
        <v>105</v>
      </c>
      <c r="R13" s="845" t="s">
        <v>2239</v>
      </c>
      <c r="S13" s="845" t="s">
        <v>2811</v>
      </c>
      <c r="T13" s="560" t="s">
        <v>79</v>
      </c>
      <c r="U13" s="857" t="s">
        <v>8991</v>
      </c>
      <c r="V13" s="12"/>
      <c r="W13" s="62" t="s">
        <v>1104</v>
      </c>
      <c r="X13" s="845" t="s">
        <v>2238</v>
      </c>
      <c r="Y13" s="845" t="s">
        <v>2675</v>
      </c>
      <c r="Z13" s="845" t="s">
        <v>2811</v>
      </c>
      <c r="AA13" s="845"/>
    </row>
    <row r="14" spans="1:27" s="796" customFormat="1">
      <c r="A14" s="844" t="s">
        <v>5027</v>
      </c>
      <c r="B14" s="846" t="s">
        <v>222</v>
      </c>
      <c r="C14" s="321" t="s">
        <v>2234</v>
      </c>
      <c r="D14" s="321" t="s">
        <v>3898</v>
      </c>
      <c r="E14" s="851"/>
      <c r="F14" s="846" t="s">
        <v>222</v>
      </c>
      <c r="G14" s="321" t="s">
        <v>2234</v>
      </c>
      <c r="H14" s="321" t="s">
        <v>3898</v>
      </c>
      <c r="I14" s="851"/>
      <c r="J14" s="561"/>
      <c r="K14" s="561"/>
      <c r="L14" s="561"/>
      <c r="M14" s="320"/>
      <c r="N14" s="561" t="s">
        <v>2286</v>
      </c>
      <c r="O14" s="884"/>
      <c r="P14" s="61"/>
      <c r="Q14" s="845"/>
      <c r="R14" s="845"/>
      <c r="S14" s="845"/>
      <c r="T14" s="560"/>
      <c r="U14" s="857"/>
      <c r="V14" s="12"/>
      <c r="W14" s="239" t="s">
        <v>1104</v>
      </c>
      <c r="X14" s="845" t="s">
        <v>222</v>
      </c>
      <c r="Y14" s="239" t="s">
        <v>2234</v>
      </c>
      <c r="Z14" s="239" t="s">
        <v>3898</v>
      </c>
      <c r="AA14" s="243" t="s">
        <v>12462</v>
      </c>
    </row>
    <row r="15" spans="1:27" s="796" customFormat="1">
      <c r="A15" s="844" t="s">
        <v>5028</v>
      </c>
      <c r="B15" s="846" t="s">
        <v>2333</v>
      </c>
      <c r="C15" s="321" t="s">
        <v>2705</v>
      </c>
      <c r="D15" s="321" t="s">
        <v>2096</v>
      </c>
      <c r="E15" s="851"/>
      <c r="F15" s="846" t="s">
        <v>2333</v>
      </c>
      <c r="G15" s="321" t="s">
        <v>2705</v>
      </c>
      <c r="H15" s="321" t="s">
        <v>2096</v>
      </c>
      <c r="I15" s="851"/>
      <c r="J15" s="561"/>
      <c r="K15" s="561"/>
      <c r="L15" s="561"/>
      <c r="M15" s="320"/>
      <c r="N15" s="561" t="s">
        <v>2286</v>
      </c>
      <c r="O15" s="884"/>
      <c r="P15" s="61"/>
      <c r="Q15" s="845"/>
      <c r="R15" s="845"/>
      <c r="S15" s="845"/>
      <c r="T15" s="560"/>
      <c r="U15" s="857"/>
      <c r="V15" s="12"/>
      <c r="W15" s="239" t="s">
        <v>1104</v>
      </c>
      <c r="X15" s="845" t="s">
        <v>2333</v>
      </c>
      <c r="Y15" s="239" t="s">
        <v>2705</v>
      </c>
      <c r="Z15" s="239" t="s">
        <v>2096</v>
      </c>
      <c r="AA15" s="243" t="s">
        <v>12462</v>
      </c>
    </row>
    <row r="16" spans="1:27" s="796" customFormat="1">
      <c r="A16" s="844" t="s">
        <v>5030</v>
      </c>
      <c r="B16" s="846" t="s">
        <v>3174</v>
      </c>
      <c r="C16" s="321" t="s">
        <v>3622</v>
      </c>
      <c r="D16" s="321" t="s">
        <v>2066</v>
      </c>
      <c r="E16" s="851"/>
      <c r="F16" s="846" t="s">
        <v>3174</v>
      </c>
      <c r="G16" s="321" t="s">
        <v>3622</v>
      </c>
      <c r="H16" s="321" t="s">
        <v>2066</v>
      </c>
      <c r="I16" s="851"/>
      <c r="J16" s="561"/>
      <c r="K16" s="561"/>
      <c r="L16" s="561"/>
      <c r="M16" s="320"/>
      <c r="N16" s="561" t="s">
        <v>2286</v>
      </c>
      <c r="O16" s="884"/>
      <c r="P16" s="61"/>
      <c r="Q16" s="845"/>
      <c r="R16" s="845"/>
      <c r="S16" s="845"/>
      <c r="T16" s="560"/>
      <c r="U16" s="857"/>
      <c r="V16" s="12"/>
      <c r="W16" s="239" t="s">
        <v>1104</v>
      </c>
      <c r="X16" s="845" t="s">
        <v>3174</v>
      </c>
      <c r="Y16" s="239" t="s">
        <v>3622</v>
      </c>
      <c r="Z16" s="239" t="s">
        <v>2066</v>
      </c>
      <c r="AA16" s="243" t="s">
        <v>12462</v>
      </c>
    </row>
    <row r="17" spans="1:27" s="796" customFormat="1">
      <c r="A17" s="844" t="s">
        <v>5031</v>
      </c>
      <c r="B17" s="846" t="s">
        <v>2335</v>
      </c>
      <c r="C17" s="321" t="s">
        <v>2672</v>
      </c>
      <c r="D17" s="321" t="s">
        <v>5225</v>
      </c>
      <c r="E17" s="851"/>
      <c r="F17" s="846" t="s">
        <v>2335</v>
      </c>
      <c r="G17" s="321" t="s">
        <v>2672</v>
      </c>
      <c r="H17" s="321" t="s">
        <v>5225</v>
      </c>
      <c r="I17" s="851"/>
      <c r="J17" s="561"/>
      <c r="K17" s="561"/>
      <c r="L17" s="561"/>
      <c r="M17" s="320"/>
      <c r="N17" s="561" t="s">
        <v>2286</v>
      </c>
      <c r="O17" s="884"/>
      <c r="P17" s="61"/>
      <c r="Q17" s="845"/>
      <c r="R17" s="845"/>
      <c r="S17" s="845"/>
      <c r="T17" s="560"/>
      <c r="U17" s="857"/>
      <c r="V17" s="12"/>
      <c r="W17" s="239" t="s">
        <v>1104</v>
      </c>
      <c r="X17" s="845" t="s">
        <v>2335</v>
      </c>
      <c r="Y17" s="239" t="s">
        <v>2672</v>
      </c>
      <c r="Z17" s="239" t="s">
        <v>5225</v>
      </c>
      <c r="AA17" s="243" t="s">
        <v>12462</v>
      </c>
    </row>
    <row r="18" spans="1:27" s="796" customFormat="1">
      <c r="A18" s="844" t="s">
        <v>5032</v>
      </c>
      <c r="B18" s="846" t="s">
        <v>4735</v>
      </c>
      <c r="C18" s="321" t="s">
        <v>4164</v>
      </c>
      <c r="D18" s="321" t="s">
        <v>2070</v>
      </c>
      <c r="E18" s="851"/>
      <c r="F18" s="846" t="s">
        <v>4735</v>
      </c>
      <c r="G18" s="321" t="s">
        <v>4164</v>
      </c>
      <c r="H18" s="321" t="s">
        <v>2070</v>
      </c>
      <c r="I18" s="851"/>
      <c r="J18" s="561"/>
      <c r="K18" s="561"/>
      <c r="L18" s="561"/>
      <c r="M18" s="320"/>
      <c r="N18" s="561" t="s">
        <v>2286</v>
      </c>
      <c r="O18" s="884"/>
      <c r="P18" s="61"/>
      <c r="Q18" s="845"/>
      <c r="R18" s="845"/>
      <c r="S18" s="845"/>
      <c r="T18" s="560"/>
      <c r="U18" s="857"/>
      <c r="V18" s="12"/>
      <c r="W18" s="239" t="s">
        <v>1104</v>
      </c>
      <c r="X18" s="845" t="s">
        <v>4735</v>
      </c>
      <c r="Y18" s="239" t="s">
        <v>4164</v>
      </c>
      <c r="Z18" s="239" t="s">
        <v>2070</v>
      </c>
      <c r="AA18" s="243" t="s">
        <v>12462</v>
      </c>
    </row>
    <row r="19" spans="1:27" s="796" customFormat="1">
      <c r="A19" s="844" t="s">
        <v>5033</v>
      </c>
      <c r="B19" s="846" t="s">
        <v>2338</v>
      </c>
      <c r="C19" s="321" t="s">
        <v>2722</v>
      </c>
      <c r="D19" s="321" t="s">
        <v>2100</v>
      </c>
      <c r="E19" s="851"/>
      <c r="F19" s="846" t="s">
        <v>2338</v>
      </c>
      <c r="G19" s="321" t="s">
        <v>2722</v>
      </c>
      <c r="H19" s="321" t="s">
        <v>2100</v>
      </c>
      <c r="I19" s="851"/>
      <c r="J19" s="561"/>
      <c r="K19" s="561"/>
      <c r="L19" s="561"/>
      <c r="M19" s="320"/>
      <c r="N19" s="561" t="s">
        <v>2286</v>
      </c>
      <c r="O19" s="884"/>
      <c r="P19" s="61"/>
      <c r="Q19" s="845"/>
      <c r="R19" s="845"/>
      <c r="S19" s="845"/>
      <c r="T19" s="560"/>
      <c r="U19" s="857"/>
      <c r="V19" s="12"/>
      <c r="W19" s="239" t="s">
        <v>1104</v>
      </c>
      <c r="X19" s="845" t="s">
        <v>2338</v>
      </c>
      <c r="Y19" s="239" t="s">
        <v>2722</v>
      </c>
      <c r="Z19" s="239" t="s">
        <v>2100</v>
      </c>
      <c r="AA19" s="243" t="s">
        <v>12462</v>
      </c>
    </row>
    <row r="20" spans="1:27" s="796" customFormat="1">
      <c r="A20" s="844" t="s">
        <v>5034</v>
      </c>
      <c r="B20" s="846" t="s">
        <v>2341</v>
      </c>
      <c r="C20" s="321" t="s">
        <v>5559</v>
      </c>
      <c r="D20" s="321" t="s">
        <v>2100</v>
      </c>
      <c r="E20" s="851"/>
      <c r="F20" s="846" t="s">
        <v>2341</v>
      </c>
      <c r="G20" s="321" t="s">
        <v>5559</v>
      </c>
      <c r="H20" s="321" t="s">
        <v>2100</v>
      </c>
      <c r="I20" s="851"/>
      <c r="J20" s="561"/>
      <c r="K20" s="561"/>
      <c r="L20" s="561"/>
      <c r="M20" s="320"/>
      <c r="N20" s="561" t="s">
        <v>2286</v>
      </c>
      <c r="O20" s="884"/>
      <c r="P20" s="61"/>
      <c r="Q20" s="845"/>
      <c r="R20" s="845"/>
      <c r="S20" s="845"/>
      <c r="T20" s="560"/>
      <c r="U20" s="857"/>
      <c r="V20" s="12"/>
      <c r="W20" s="239" t="s">
        <v>1104</v>
      </c>
      <c r="X20" s="845" t="s">
        <v>2341</v>
      </c>
      <c r="Y20" s="239" t="s">
        <v>5559</v>
      </c>
      <c r="Z20" s="239" t="s">
        <v>2100</v>
      </c>
      <c r="AA20" s="243" t="s">
        <v>12462</v>
      </c>
    </row>
    <row r="21" spans="1:27" s="796" customFormat="1">
      <c r="A21" s="844" t="s">
        <v>5036</v>
      </c>
      <c r="B21" s="846" t="s">
        <v>2345</v>
      </c>
      <c r="C21" s="321" t="s">
        <v>4754</v>
      </c>
      <c r="D21" s="321" t="s">
        <v>2100</v>
      </c>
      <c r="E21" s="851"/>
      <c r="F21" s="846" t="s">
        <v>2345</v>
      </c>
      <c r="G21" s="321" t="s">
        <v>4754</v>
      </c>
      <c r="H21" s="321" t="s">
        <v>2100</v>
      </c>
      <c r="I21" s="851"/>
      <c r="J21" s="561"/>
      <c r="K21" s="561"/>
      <c r="L21" s="561"/>
      <c r="M21" s="320"/>
      <c r="N21" s="561" t="s">
        <v>2286</v>
      </c>
      <c r="O21" s="884"/>
      <c r="P21" s="61"/>
      <c r="Q21" s="845"/>
      <c r="R21" s="845"/>
      <c r="S21" s="845"/>
      <c r="T21" s="560"/>
      <c r="U21" s="857"/>
      <c r="V21" s="12"/>
      <c r="W21" s="239" t="s">
        <v>1104</v>
      </c>
      <c r="X21" s="845" t="s">
        <v>2345</v>
      </c>
      <c r="Y21" s="239" t="s">
        <v>4754</v>
      </c>
      <c r="Z21" s="239" t="s">
        <v>2100</v>
      </c>
      <c r="AA21" s="243" t="s">
        <v>12462</v>
      </c>
    </row>
    <row r="22" spans="1:27" s="796" customFormat="1">
      <c r="A22" s="844" t="s">
        <v>5037</v>
      </c>
      <c r="B22" s="846" t="s">
        <v>2347</v>
      </c>
      <c r="C22" s="321" t="s">
        <v>4738</v>
      </c>
      <c r="D22" s="321" t="s">
        <v>6594</v>
      </c>
      <c r="E22" s="851"/>
      <c r="F22" s="846" t="s">
        <v>2347</v>
      </c>
      <c r="G22" s="321" t="s">
        <v>4738</v>
      </c>
      <c r="H22" s="321" t="s">
        <v>6594</v>
      </c>
      <c r="I22" s="851"/>
      <c r="J22" s="561"/>
      <c r="K22" s="561"/>
      <c r="L22" s="561"/>
      <c r="M22" s="320"/>
      <c r="N22" s="561" t="s">
        <v>2286</v>
      </c>
      <c r="O22" s="884"/>
      <c r="P22" s="61"/>
      <c r="Q22" s="845"/>
      <c r="R22" s="845"/>
      <c r="S22" s="845"/>
      <c r="T22" s="560"/>
      <c r="U22" s="857"/>
      <c r="V22" s="12"/>
      <c r="W22" s="239" t="s">
        <v>1104</v>
      </c>
      <c r="X22" s="845" t="s">
        <v>2347</v>
      </c>
      <c r="Y22" s="239" t="s">
        <v>4738</v>
      </c>
      <c r="Z22" s="239" t="s">
        <v>6594</v>
      </c>
      <c r="AA22" s="243" t="s">
        <v>12462</v>
      </c>
    </row>
    <row r="23" spans="1:27" s="796" customFormat="1">
      <c r="A23" s="844" t="s">
        <v>5038</v>
      </c>
      <c r="B23" s="846" t="s">
        <v>5001</v>
      </c>
      <c r="C23" s="321" t="s">
        <v>5003</v>
      </c>
      <c r="D23" s="321" t="s">
        <v>2066</v>
      </c>
      <c r="E23" s="851"/>
      <c r="F23" s="846" t="s">
        <v>5001</v>
      </c>
      <c r="G23" s="321" t="s">
        <v>5003</v>
      </c>
      <c r="H23" s="321" t="s">
        <v>2066</v>
      </c>
      <c r="I23" s="851"/>
      <c r="J23" s="561"/>
      <c r="K23" s="561"/>
      <c r="L23" s="561"/>
      <c r="M23" s="320"/>
      <c r="N23" s="561" t="s">
        <v>2286</v>
      </c>
      <c r="O23" s="884"/>
      <c r="P23" s="61"/>
      <c r="Q23" s="845"/>
      <c r="R23" s="845"/>
      <c r="S23" s="845"/>
      <c r="T23" s="560"/>
      <c r="U23" s="857"/>
      <c r="V23" s="12"/>
      <c r="W23" s="239" t="s">
        <v>1104</v>
      </c>
      <c r="X23" s="845" t="s">
        <v>5001</v>
      </c>
      <c r="Y23" s="239" t="s">
        <v>5003</v>
      </c>
      <c r="Z23" s="239" t="s">
        <v>2066</v>
      </c>
      <c r="AA23" s="243" t="s">
        <v>12462</v>
      </c>
    </row>
    <row r="24" spans="1:27" s="796" customFormat="1">
      <c r="A24" s="844" t="s">
        <v>5040</v>
      </c>
      <c r="B24" s="846" t="s">
        <v>2349</v>
      </c>
      <c r="C24" s="321" t="s">
        <v>10780</v>
      </c>
      <c r="D24" s="321" t="s">
        <v>2066</v>
      </c>
      <c r="E24" s="851"/>
      <c r="F24" s="846" t="s">
        <v>2349</v>
      </c>
      <c r="G24" s="321" t="s">
        <v>10780</v>
      </c>
      <c r="H24" s="321" t="s">
        <v>2066</v>
      </c>
      <c r="I24" s="851"/>
      <c r="J24" s="561"/>
      <c r="K24" s="561"/>
      <c r="L24" s="561"/>
      <c r="M24" s="320"/>
      <c r="N24" s="561" t="s">
        <v>2286</v>
      </c>
      <c r="O24" s="884"/>
      <c r="P24" s="61"/>
      <c r="Q24" s="845"/>
      <c r="R24" s="845"/>
      <c r="S24" s="845"/>
      <c r="T24" s="560"/>
      <c r="U24" s="857"/>
      <c r="V24" s="12"/>
      <c r="W24" s="239" t="s">
        <v>1104</v>
      </c>
      <c r="X24" s="845" t="s">
        <v>2349</v>
      </c>
      <c r="Y24" s="239" t="s">
        <v>10780</v>
      </c>
      <c r="Z24" s="239" t="s">
        <v>2066</v>
      </c>
      <c r="AA24" s="243" t="s">
        <v>12462</v>
      </c>
    </row>
    <row r="25" spans="1:27" s="796" customFormat="1">
      <c r="A25" s="844" t="s">
        <v>5041</v>
      </c>
      <c r="B25" s="846" t="s">
        <v>2354</v>
      </c>
      <c r="C25" s="321" t="s">
        <v>4826</v>
      </c>
      <c r="D25" s="321" t="s">
        <v>2088</v>
      </c>
      <c r="E25" s="851"/>
      <c r="F25" s="846" t="s">
        <v>2354</v>
      </c>
      <c r="G25" s="321" t="s">
        <v>4826</v>
      </c>
      <c r="H25" s="321" t="s">
        <v>2088</v>
      </c>
      <c r="I25" s="851"/>
      <c r="J25" s="561"/>
      <c r="K25" s="561"/>
      <c r="L25" s="561"/>
      <c r="M25" s="320"/>
      <c r="N25" s="561" t="s">
        <v>2286</v>
      </c>
      <c r="O25" s="884"/>
      <c r="P25" s="61"/>
      <c r="Q25" s="845"/>
      <c r="R25" s="845"/>
      <c r="S25" s="845"/>
      <c r="T25" s="560"/>
      <c r="U25" s="857"/>
      <c r="V25" s="12"/>
      <c r="W25" s="239" t="s">
        <v>1104</v>
      </c>
      <c r="X25" s="845" t="s">
        <v>2354</v>
      </c>
      <c r="Y25" s="239" t="s">
        <v>4826</v>
      </c>
      <c r="Z25" s="239" t="s">
        <v>2088</v>
      </c>
      <c r="AA25" s="243" t="s">
        <v>12462</v>
      </c>
    </row>
    <row r="26" spans="1:27" s="796" customFormat="1">
      <c r="A26" s="844" t="s">
        <v>5045</v>
      </c>
      <c r="B26" s="846" t="s">
        <v>2352</v>
      </c>
      <c r="C26" s="321" t="s">
        <v>4782</v>
      </c>
      <c r="D26" s="321" t="s">
        <v>6594</v>
      </c>
      <c r="E26" s="851"/>
      <c r="F26" s="846" t="s">
        <v>2352</v>
      </c>
      <c r="G26" s="321" t="s">
        <v>4782</v>
      </c>
      <c r="H26" s="321" t="s">
        <v>6594</v>
      </c>
      <c r="I26" s="851"/>
      <c r="J26" s="561"/>
      <c r="K26" s="561"/>
      <c r="L26" s="561"/>
      <c r="M26" s="320"/>
      <c r="N26" s="561" t="s">
        <v>2286</v>
      </c>
      <c r="O26" s="884"/>
      <c r="P26" s="61"/>
      <c r="Q26" s="845"/>
      <c r="R26" s="845"/>
      <c r="S26" s="845"/>
      <c r="T26" s="560"/>
      <c r="U26" s="857"/>
      <c r="V26" s="12"/>
      <c r="W26" s="239" t="s">
        <v>1104</v>
      </c>
      <c r="X26" s="845" t="s">
        <v>2352</v>
      </c>
      <c r="Y26" s="239" t="s">
        <v>4782</v>
      </c>
      <c r="Z26" s="239" t="s">
        <v>6594</v>
      </c>
      <c r="AA26" s="243" t="s">
        <v>12462</v>
      </c>
    </row>
    <row r="27" spans="1:27" s="796" customFormat="1">
      <c r="A27" s="844" t="s">
        <v>5051</v>
      </c>
      <c r="B27" s="846" t="s">
        <v>5042</v>
      </c>
      <c r="C27" s="321" t="s">
        <v>5044</v>
      </c>
      <c r="D27" s="321" t="s">
        <v>2066</v>
      </c>
      <c r="E27" s="851"/>
      <c r="F27" s="846" t="s">
        <v>5042</v>
      </c>
      <c r="G27" s="321" t="s">
        <v>5044</v>
      </c>
      <c r="H27" s="321" t="s">
        <v>2066</v>
      </c>
      <c r="I27" s="851"/>
      <c r="J27" s="604"/>
      <c r="K27" s="604"/>
      <c r="L27" s="604"/>
      <c r="M27" s="320"/>
      <c r="N27" s="561" t="s">
        <v>2286</v>
      </c>
      <c r="O27" s="884"/>
      <c r="P27" s="61"/>
      <c r="Q27" s="845"/>
      <c r="R27" s="845"/>
      <c r="S27" s="845"/>
      <c r="T27" s="560"/>
      <c r="U27" s="857"/>
      <c r="V27" s="12"/>
      <c r="W27" s="239" t="s">
        <v>1104</v>
      </c>
      <c r="X27" s="845" t="s">
        <v>5042</v>
      </c>
      <c r="Y27" s="239" t="s">
        <v>5044</v>
      </c>
      <c r="Z27" s="239" t="s">
        <v>2066</v>
      </c>
      <c r="AA27" s="243" t="s">
        <v>12462</v>
      </c>
    </row>
    <row r="28" spans="1:27" s="796" customFormat="1">
      <c r="A28" s="844" t="s">
        <v>5055</v>
      </c>
      <c r="B28" s="846" t="s">
        <v>2343</v>
      </c>
      <c r="C28" s="321" t="s">
        <v>5627</v>
      </c>
      <c r="D28" s="321" t="s">
        <v>2100</v>
      </c>
      <c r="E28" s="851"/>
      <c r="F28" s="846" t="s">
        <v>2343</v>
      </c>
      <c r="G28" s="321" t="s">
        <v>5627</v>
      </c>
      <c r="H28" s="321" t="s">
        <v>2100</v>
      </c>
      <c r="I28" s="851"/>
      <c r="J28" s="604"/>
      <c r="K28" s="604"/>
      <c r="L28" s="604"/>
      <c r="M28" s="320"/>
      <c r="N28" s="561" t="s">
        <v>2286</v>
      </c>
      <c r="O28" s="884"/>
      <c r="P28" s="61"/>
      <c r="Q28" s="845"/>
      <c r="R28" s="845"/>
      <c r="S28" s="845"/>
      <c r="T28" s="560"/>
      <c r="U28" s="857"/>
      <c r="V28" s="12"/>
      <c r="W28" s="239" t="s">
        <v>1104</v>
      </c>
      <c r="X28" s="845" t="s">
        <v>2343</v>
      </c>
      <c r="Y28" s="239" t="s">
        <v>5627</v>
      </c>
      <c r="Z28" s="239" t="s">
        <v>2100</v>
      </c>
      <c r="AA28" s="243" t="s">
        <v>12462</v>
      </c>
    </row>
    <row r="29" spans="1:27" s="796" customFormat="1">
      <c r="A29" s="844" t="s">
        <v>5061</v>
      </c>
      <c r="B29" s="846" t="s">
        <v>2357</v>
      </c>
      <c r="C29" s="321" t="s">
        <v>4751</v>
      </c>
      <c r="D29" s="321" t="s">
        <v>2066</v>
      </c>
      <c r="E29" s="851"/>
      <c r="F29" s="846" t="s">
        <v>2357</v>
      </c>
      <c r="G29" s="321" t="s">
        <v>4751</v>
      </c>
      <c r="H29" s="321" t="s">
        <v>2066</v>
      </c>
      <c r="I29" s="851"/>
      <c r="J29" s="604"/>
      <c r="K29" s="604"/>
      <c r="L29" s="604"/>
      <c r="M29" s="320"/>
      <c r="N29" s="561" t="s">
        <v>2286</v>
      </c>
      <c r="O29" s="884"/>
      <c r="P29" s="61"/>
      <c r="Q29" s="845"/>
      <c r="R29" s="845"/>
      <c r="S29" s="845"/>
      <c r="T29" s="560"/>
      <c r="U29" s="857"/>
      <c r="V29" s="12"/>
      <c r="W29" s="239" t="s">
        <v>1104</v>
      </c>
      <c r="X29" s="845" t="s">
        <v>2357</v>
      </c>
      <c r="Y29" s="239" t="s">
        <v>4751</v>
      </c>
      <c r="Z29" s="239" t="s">
        <v>2066</v>
      </c>
      <c r="AA29" s="243" t="s">
        <v>12462</v>
      </c>
    </row>
    <row r="30" spans="1:27" s="796" customFormat="1">
      <c r="A30" s="844" t="s">
        <v>5067</v>
      </c>
      <c r="B30" s="846" t="s">
        <v>2367</v>
      </c>
      <c r="C30" s="321" t="s">
        <v>4747</v>
      </c>
      <c r="D30" s="321" t="s">
        <v>2235</v>
      </c>
      <c r="E30" s="851"/>
      <c r="F30" s="846" t="s">
        <v>2367</v>
      </c>
      <c r="G30" s="321" t="s">
        <v>4747</v>
      </c>
      <c r="H30" s="321" t="s">
        <v>2235</v>
      </c>
      <c r="I30" s="851"/>
      <c r="J30" s="604"/>
      <c r="K30" s="604"/>
      <c r="L30" s="604"/>
      <c r="M30" s="320"/>
      <c r="N30" s="561" t="s">
        <v>2286</v>
      </c>
      <c r="O30" s="884"/>
      <c r="P30" s="61"/>
      <c r="Q30" s="845"/>
      <c r="R30" s="845"/>
      <c r="S30" s="845"/>
      <c r="T30" s="560"/>
      <c r="U30" s="857"/>
      <c r="V30" s="12"/>
      <c r="W30" s="239" t="s">
        <v>1104</v>
      </c>
      <c r="X30" s="845" t="s">
        <v>2367</v>
      </c>
      <c r="Y30" s="239" t="s">
        <v>4747</v>
      </c>
      <c r="Z30" s="239" t="s">
        <v>2235</v>
      </c>
      <c r="AA30" s="243" t="s">
        <v>12462</v>
      </c>
    </row>
    <row r="31" spans="1:27" s="796" customFormat="1">
      <c r="A31" s="844" t="s">
        <v>5068</v>
      </c>
      <c r="B31" s="846" t="s">
        <v>2861</v>
      </c>
      <c r="C31" s="321" t="s">
        <v>2862</v>
      </c>
      <c r="D31" s="321" t="s">
        <v>2088</v>
      </c>
      <c r="E31" s="851"/>
      <c r="F31" s="846" t="s">
        <v>2861</v>
      </c>
      <c r="G31" s="321" t="s">
        <v>2862</v>
      </c>
      <c r="H31" s="321" t="s">
        <v>2088</v>
      </c>
      <c r="I31" s="851"/>
      <c r="J31" s="604"/>
      <c r="K31" s="604"/>
      <c r="L31" s="604"/>
      <c r="M31" s="320"/>
      <c r="N31" s="561" t="s">
        <v>2286</v>
      </c>
      <c r="O31" s="884"/>
      <c r="P31" s="61"/>
      <c r="Q31" s="845"/>
      <c r="R31" s="845"/>
      <c r="S31" s="845"/>
      <c r="T31" s="560"/>
      <c r="U31" s="857"/>
      <c r="V31" s="12"/>
      <c r="W31" s="239" t="s">
        <v>1104</v>
      </c>
      <c r="X31" s="845" t="s">
        <v>2861</v>
      </c>
      <c r="Y31" s="239" t="s">
        <v>2862</v>
      </c>
      <c r="Z31" s="239" t="s">
        <v>2088</v>
      </c>
      <c r="AA31" s="243" t="s">
        <v>12462</v>
      </c>
    </row>
    <row r="32" spans="1:27" s="796" customFormat="1">
      <c r="A32" s="844" t="s">
        <v>5069</v>
      </c>
      <c r="B32" s="846" t="s">
        <v>6785</v>
      </c>
      <c r="C32" s="321" t="s">
        <v>4021</v>
      </c>
      <c r="D32" s="321" t="s">
        <v>2088</v>
      </c>
      <c r="E32" s="851"/>
      <c r="F32" s="846" t="s">
        <v>6785</v>
      </c>
      <c r="G32" s="321" t="s">
        <v>4021</v>
      </c>
      <c r="H32" s="321" t="s">
        <v>2088</v>
      </c>
      <c r="I32" s="851"/>
      <c r="J32" s="604"/>
      <c r="K32" s="604"/>
      <c r="L32" s="604"/>
      <c r="M32" s="320"/>
      <c r="N32" s="561" t="s">
        <v>2286</v>
      </c>
      <c r="O32" s="884"/>
      <c r="P32" s="61"/>
      <c r="Q32" s="845"/>
      <c r="R32" s="845"/>
      <c r="S32" s="845"/>
      <c r="T32" s="560"/>
      <c r="U32" s="857"/>
      <c r="V32" s="12"/>
      <c r="W32" s="239" t="s">
        <v>1104</v>
      </c>
      <c r="X32" s="845" t="s">
        <v>6785</v>
      </c>
      <c r="Y32" s="239" t="s">
        <v>4021</v>
      </c>
      <c r="Z32" s="239" t="s">
        <v>2088</v>
      </c>
      <c r="AA32" s="243" t="s">
        <v>12462</v>
      </c>
    </row>
    <row r="33" spans="1:27" s="796" customFormat="1">
      <c r="A33" s="844" t="s">
        <v>5070</v>
      </c>
      <c r="B33" s="1107" t="s">
        <v>12288</v>
      </c>
      <c r="C33" s="1107" t="s">
        <v>12463</v>
      </c>
      <c r="D33" s="1107" t="s">
        <v>3212</v>
      </c>
      <c r="E33" s="1107" t="s">
        <v>2108</v>
      </c>
      <c r="F33" s="243" t="s">
        <v>12288</v>
      </c>
      <c r="G33" s="308" t="s">
        <v>12464</v>
      </c>
      <c r="H33" s="243" t="s">
        <v>3513</v>
      </c>
      <c r="I33" s="243" t="s">
        <v>2108</v>
      </c>
      <c r="J33" s="1109"/>
      <c r="K33" s="1110"/>
      <c r="L33" s="1109"/>
      <c r="M33" s="1107" t="s">
        <v>1131</v>
      </c>
      <c r="N33" s="1111" t="s">
        <v>2308</v>
      </c>
      <c r="O33" s="1112" t="s">
        <v>2043</v>
      </c>
      <c r="P33" s="1113" t="s">
        <v>1129</v>
      </c>
      <c r="Q33" s="845" t="s">
        <v>12288</v>
      </c>
      <c r="R33" s="845" t="s">
        <v>12463</v>
      </c>
      <c r="S33" s="845" t="s">
        <v>2084</v>
      </c>
      <c r="T33" s="560"/>
      <c r="U33" s="857"/>
      <c r="V33" s="12"/>
      <c r="W33" s="1114" t="s">
        <v>1104</v>
      </c>
      <c r="X33" s="845" t="s">
        <v>12288</v>
      </c>
      <c r="Y33" s="1115" t="s">
        <v>12463</v>
      </c>
      <c r="Z33" s="845" t="s">
        <v>3212</v>
      </c>
      <c r="AA33" s="845" t="s">
        <v>1131</v>
      </c>
    </row>
    <row r="34" spans="1:27" s="796" customFormat="1">
      <c r="A34" s="844" t="s">
        <v>5071</v>
      </c>
      <c r="B34" s="845" t="s">
        <v>12296</v>
      </c>
      <c r="C34" s="845" t="s">
        <v>12465</v>
      </c>
      <c r="D34" s="845" t="s">
        <v>3212</v>
      </c>
      <c r="E34" s="1107" t="s">
        <v>2108</v>
      </c>
      <c r="F34" s="243" t="s">
        <v>12296</v>
      </c>
      <c r="G34" s="308" t="s">
        <v>12466</v>
      </c>
      <c r="H34" s="243" t="s">
        <v>3513</v>
      </c>
      <c r="I34" s="243" t="s">
        <v>2108</v>
      </c>
      <c r="J34" s="560"/>
      <c r="K34" s="850"/>
      <c r="L34" s="560"/>
      <c r="M34" s="845" t="s">
        <v>1131</v>
      </c>
      <c r="N34" s="12" t="s">
        <v>2308</v>
      </c>
      <c r="O34" s="1112" t="s">
        <v>2043</v>
      </c>
      <c r="P34" s="1113" t="s">
        <v>1129</v>
      </c>
      <c r="Q34" s="845" t="s">
        <v>12296</v>
      </c>
      <c r="R34" s="845" t="s">
        <v>12465</v>
      </c>
      <c r="S34" s="845" t="s">
        <v>2084</v>
      </c>
      <c r="T34" s="560"/>
      <c r="U34" s="857"/>
      <c r="V34" s="12"/>
      <c r="W34" s="1114" t="s">
        <v>1104</v>
      </c>
      <c r="X34" s="845" t="s">
        <v>12296</v>
      </c>
      <c r="Y34" s="1115" t="s">
        <v>12465</v>
      </c>
      <c r="Z34" s="845" t="s">
        <v>3212</v>
      </c>
      <c r="AA34" s="845" t="s">
        <v>1131</v>
      </c>
    </row>
    <row r="35" spans="1:27" s="796" customFormat="1">
      <c r="A35" s="844" t="s">
        <v>5072</v>
      </c>
      <c r="B35" s="845" t="s">
        <v>12303</v>
      </c>
      <c r="C35" s="845" t="s">
        <v>12467</v>
      </c>
      <c r="D35" s="845" t="s">
        <v>3212</v>
      </c>
      <c r="E35" s="1107" t="s">
        <v>2108</v>
      </c>
      <c r="F35" s="243" t="s">
        <v>12303</v>
      </c>
      <c r="G35" s="308" t="s">
        <v>12468</v>
      </c>
      <c r="H35" s="243" t="s">
        <v>3513</v>
      </c>
      <c r="I35" s="243" t="s">
        <v>2108</v>
      </c>
      <c r="J35" s="560"/>
      <c r="K35" s="850"/>
      <c r="L35" s="560"/>
      <c r="M35" s="845" t="s">
        <v>1131</v>
      </c>
      <c r="N35" s="12" t="s">
        <v>2308</v>
      </c>
      <c r="O35" s="1112" t="s">
        <v>2043</v>
      </c>
      <c r="P35" s="1113" t="s">
        <v>1129</v>
      </c>
      <c r="Q35" s="845" t="s">
        <v>12303</v>
      </c>
      <c r="R35" s="845" t="s">
        <v>12467</v>
      </c>
      <c r="S35" s="845" t="s">
        <v>2084</v>
      </c>
      <c r="T35" s="560"/>
      <c r="U35" s="857"/>
      <c r="V35" s="12"/>
      <c r="W35" s="1114" t="s">
        <v>1104</v>
      </c>
      <c r="X35" s="845" t="s">
        <v>12303</v>
      </c>
      <c r="Y35" s="1115" t="s">
        <v>12467</v>
      </c>
      <c r="Z35" s="845" t="s">
        <v>3212</v>
      </c>
      <c r="AA35" s="845" t="s">
        <v>1131</v>
      </c>
    </row>
    <row r="36" spans="1:27" s="796" customFormat="1">
      <c r="A36" s="844" t="s">
        <v>5073</v>
      </c>
      <c r="B36" s="845" t="s">
        <v>12308</v>
      </c>
      <c r="C36" s="845" t="s">
        <v>12469</v>
      </c>
      <c r="D36" s="845" t="s">
        <v>3212</v>
      </c>
      <c r="E36" s="1107" t="s">
        <v>2108</v>
      </c>
      <c r="F36" s="243" t="s">
        <v>12308</v>
      </c>
      <c r="G36" s="308" t="s">
        <v>12470</v>
      </c>
      <c r="H36" s="243" t="s">
        <v>3513</v>
      </c>
      <c r="I36" s="243" t="s">
        <v>2108</v>
      </c>
      <c r="J36" s="560"/>
      <c r="K36" s="850"/>
      <c r="L36" s="560"/>
      <c r="M36" s="845" t="s">
        <v>1131</v>
      </c>
      <c r="N36" s="12" t="s">
        <v>2308</v>
      </c>
      <c r="O36" s="1112" t="s">
        <v>2043</v>
      </c>
      <c r="P36" s="1113" t="s">
        <v>1129</v>
      </c>
      <c r="Q36" s="845" t="s">
        <v>12308</v>
      </c>
      <c r="R36" s="845" t="s">
        <v>12469</v>
      </c>
      <c r="S36" s="845" t="s">
        <v>2084</v>
      </c>
      <c r="T36" s="560"/>
      <c r="U36" s="857"/>
      <c r="V36" s="12"/>
      <c r="W36" s="1114" t="s">
        <v>1104</v>
      </c>
      <c r="X36" s="845" t="s">
        <v>12308</v>
      </c>
      <c r="Y36" s="1115" t="s">
        <v>12469</v>
      </c>
      <c r="Z36" s="845" t="s">
        <v>3212</v>
      </c>
      <c r="AA36" s="845" t="s">
        <v>1131</v>
      </c>
    </row>
    <row r="37" spans="1:27" s="796" customFormat="1">
      <c r="A37" s="844" t="s">
        <v>12110</v>
      </c>
      <c r="B37" s="845" t="s">
        <v>12314</v>
      </c>
      <c r="C37" s="845" t="s">
        <v>12471</v>
      </c>
      <c r="D37" s="845" t="s">
        <v>3212</v>
      </c>
      <c r="E37" s="1107" t="s">
        <v>2108</v>
      </c>
      <c r="F37" s="243" t="s">
        <v>12314</v>
      </c>
      <c r="G37" s="308" t="s">
        <v>12472</v>
      </c>
      <c r="H37" s="243" t="s">
        <v>3513</v>
      </c>
      <c r="I37" s="243" t="s">
        <v>2108</v>
      </c>
      <c r="J37" s="560"/>
      <c r="K37" s="850"/>
      <c r="L37" s="560"/>
      <c r="M37" s="845" t="s">
        <v>1131</v>
      </c>
      <c r="N37" s="12" t="s">
        <v>2308</v>
      </c>
      <c r="O37" s="1112" t="s">
        <v>2043</v>
      </c>
      <c r="P37" s="1113" t="s">
        <v>1129</v>
      </c>
      <c r="Q37" s="845" t="s">
        <v>12314</v>
      </c>
      <c r="R37" s="845" t="s">
        <v>12471</v>
      </c>
      <c r="S37" s="845" t="s">
        <v>2084</v>
      </c>
      <c r="T37" s="560"/>
      <c r="U37" s="857"/>
      <c r="V37" s="12"/>
      <c r="W37" s="1114" t="s">
        <v>1104</v>
      </c>
      <c r="X37" s="845" t="s">
        <v>12314</v>
      </c>
      <c r="Y37" s="1115" t="s">
        <v>12471</v>
      </c>
      <c r="Z37" s="845" t="s">
        <v>3212</v>
      </c>
      <c r="AA37" s="845" t="s">
        <v>1131</v>
      </c>
    </row>
    <row r="38" spans="1:27" s="796" customFormat="1">
      <c r="A38" s="844" t="s">
        <v>12114</v>
      </c>
      <c r="B38" s="845" t="s">
        <v>12318</v>
      </c>
      <c r="C38" s="845" t="s">
        <v>12473</v>
      </c>
      <c r="D38" s="845" t="s">
        <v>3212</v>
      </c>
      <c r="E38" s="1107" t="s">
        <v>2108</v>
      </c>
      <c r="F38" s="243" t="s">
        <v>12318</v>
      </c>
      <c r="G38" s="308" t="s">
        <v>12474</v>
      </c>
      <c r="H38" s="243" t="s">
        <v>3513</v>
      </c>
      <c r="I38" s="243" t="s">
        <v>2108</v>
      </c>
      <c r="J38" s="560"/>
      <c r="K38" s="850"/>
      <c r="L38" s="560"/>
      <c r="M38" s="845" t="s">
        <v>1131</v>
      </c>
      <c r="N38" s="12" t="s">
        <v>2308</v>
      </c>
      <c r="O38" s="1112" t="s">
        <v>2043</v>
      </c>
      <c r="P38" s="1113" t="s">
        <v>1129</v>
      </c>
      <c r="Q38" s="845" t="s">
        <v>12318</v>
      </c>
      <c r="R38" s="845" t="s">
        <v>12473</v>
      </c>
      <c r="S38" s="845" t="s">
        <v>2084</v>
      </c>
      <c r="T38" s="560"/>
      <c r="U38" s="857"/>
      <c r="V38" s="12"/>
      <c r="W38" s="1114" t="s">
        <v>1104</v>
      </c>
      <c r="X38" s="845" t="s">
        <v>12318</v>
      </c>
      <c r="Y38" s="1115" t="s">
        <v>12473</v>
      </c>
      <c r="Z38" s="845" t="s">
        <v>3212</v>
      </c>
      <c r="AA38" s="845" t="s">
        <v>1131</v>
      </c>
    </row>
    <row r="39" spans="1:27" s="796" customFormat="1">
      <c r="A39" s="844" t="s">
        <v>12118</v>
      </c>
      <c r="B39" s="845" t="s">
        <v>12324</v>
      </c>
      <c r="C39" s="845" t="s">
        <v>12475</v>
      </c>
      <c r="D39" s="845" t="s">
        <v>3212</v>
      </c>
      <c r="E39" s="1107" t="s">
        <v>2108</v>
      </c>
      <c r="F39" s="243" t="s">
        <v>12324</v>
      </c>
      <c r="G39" s="308" t="s">
        <v>12476</v>
      </c>
      <c r="H39" s="243" t="s">
        <v>3513</v>
      </c>
      <c r="I39" s="243" t="s">
        <v>2108</v>
      </c>
      <c r="J39" s="560"/>
      <c r="K39" s="850"/>
      <c r="L39" s="560"/>
      <c r="M39" s="845" t="s">
        <v>1131</v>
      </c>
      <c r="N39" s="12" t="s">
        <v>2308</v>
      </c>
      <c r="O39" s="1112" t="s">
        <v>2043</v>
      </c>
      <c r="P39" s="1113" t="s">
        <v>1129</v>
      </c>
      <c r="Q39" s="845" t="s">
        <v>12324</v>
      </c>
      <c r="R39" s="845" t="s">
        <v>12475</v>
      </c>
      <c r="S39" s="845" t="s">
        <v>2084</v>
      </c>
      <c r="T39" s="560"/>
      <c r="U39" s="857"/>
      <c r="V39" s="12"/>
      <c r="W39" s="1114" t="s">
        <v>1104</v>
      </c>
      <c r="X39" s="845" t="s">
        <v>12324</v>
      </c>
      <c r="Y39" s="1115" t="s">
        <v>12475</v>
      </c>
      <c r="Z39" s="845" t="s">
        <v>3212</v>
      </c>
      <c r="AA39" s="845" t="s">
        <v>1131</v>
      </c>
    </row>
    <row r="40" spans="1:27" s="796" customFormat="1">
      <c r="A40" s="844" t="s">
        <v>12122</v>
      </c>
      <c r="B40" s="845" t="s">
        <v>12328</v>
      </c>
      <c r="C40" s="845" t="s">
        <v>12477</v>
      </c>
      <c r="D40" s="845" t="s">
        <v>3212</v>
      </c>
      <c r="E40" s="1107" t="s">
        <v>2108</v>
      </c>
      <c r="F40" s="243" t="s">
        <v>12328</v>
      </c>
      <c r="G40" s="308" t="s">
        <v>12478</v>
      </c>
      <c r="H40" s="243" t="s">
        <v>3513</v>
      </c>
      <c r="I40" s="243" t="s">
        <v>2108</v>
      </c>
      <c r="J40" s="850"/>
      <c r="K40" s="850"/>
      <c r="L40" s="560"/>
      <c r="M40" s="845" t="s">
        <v>1131</v>
      </c>
      <c r="N40" s="12" t="s">
        <v>2308</v>
      </c>
      <c r="O40" s="1112" t="s">
        <v>2043</v>
      </c>
      <c r="P40" s="1113" t="s">
        <v>1129</v>
      </c>
      <c r="Q40" s="845" t="s">
        <v>12328</v>
      </c>
      <c r="R40" s="845" t="s">
        <v>12477</v>
      </c>
      <c r="S40" s="845" t="s">
        <v>2084</v>
      </c>
      <c r="T40" s="560"/>
      <c r="U40" s="857"/>
      <c r="V40" s="12"/>
      <c r="W40" s="1114" t="s">
        <v>1104</v>
      </c>
      <c r="X40" s="845" t="s">
        <v>12328</v>
      </c>
      <c r="Y40" s="1115" t="s">
        <v>12477</v>
      </c>
      <c r="Z40" s="845" t="s">
        <v>3212</v>
      </c>
      <c r="AA40" s="845" t="s">
        <v>1131</v>
      </c>
    </row>
    <row r="41" spans="1:27" s="796" customFormat="1">
      <c r="A41" s="844" t="s">
        <v>12126</v>
      </c>
      <c r="B41" s="845" t="s">
        <v>12334</v>
      </c>
      <c r="C41" s="845" t="s">
        <v>12479</v>
      </c>
      <c r="D41" s="845" t="s">
        <v>3212</v>
      </c>
      <c r="E41" s="1107" t="s">
        <v>2108</v>
      </c>
      <c r="F41" s="243" t="s">
        <v>12334</v>
      </c>
      <c r="G41" s="308" t="s">
        <v>12480</v>
      </c>
      <c r="H41" s="243" t="s">
        <v>3513</v>
      </c>
      <c r="I41" s="243" t="s">
        <v>2108</v>
      </c>
      <c r="J41" s="850"/>
      <c r="K41" s="850"/>
      <c r="L41" s="560"/>
      <c r="M41" s="845" t="s">
        <v>1131</v>
      </c>
      <c r="N41" s="12" t="s">
        <v>2308</v>
      </c>
      <c r="O41" s="1112" t="s">
        <v>2043</v>
      </c>
      <c r="P41" s="1113" t="s">
        <v>1129</v>
      </c>
      <c r="Q41" s="845" t="s">
        <v>12334</v>
      </c>
      <c r="R41" s="845" t="s">
        <v>12479</v>
      </c>
      <c r="S41" s="845" t="s">
        <v>2084</v>
      </c>
      <c r="T41" s="560"/>
      <c r="U41" s="857"/>
      <c r="V41" s="12"/>
      <c r="W41" s="1114" t="s">
        <v>1104</v>
      </c>
      <c r="X41" s="845" t="s">
        <v>12334</v>
      </c>
      <c r="Y41" s="1115" t="s">
        <v>12479</v>
      </c>
      <c r="Z41" s="845" t="s">
        <v>3212</v>
      </c>
      <c r="AA41" s="845" t="s">
        <v>1131</v>
      </c>
    </row>
    <row r="42" spans="1:27" s="796" customFormat="1">
      <c r="A42" s="844" t="s">
        <v>12130</v>
      </c>
      <c r="B42" s="845" t="s">
        <v>12339</v>
      </c>
      <c r="C42" s="845" t="s">
        <v>12481</v>
      </c>
      <c r="D42" s="845" t="s">
        <v>3212</v>
      </c>
      <c r="E42" s="1107" t="s">
        <v>2108</v>
      </c>
      <c r="F42" s="243" t="s">
        <v>12339</v>
      </c>
      <c r="G42" s="243" t="s">
        <v>12481</v>
      </c>
      <c r="H42" s="243" t="s">
        <v>3513</v>
      </c>
      <c r="I42" s="243" t="s">
        <v>2108</v>
      </c>
      <c r="J42" s="850"/>
      <c r="K42" s="850"/>
      <c r="L42" s="560"/>
      <c r="M42" s="845" t="s">
        <v>1131</v>
      </c>
      <c r="N42" s="12" t="s">
        <v>2308</v>
      </c>
      <c r="O42" s="1112" t="s">
        <v>2043</v>
      </c>
      <c r="P42" s="1113" t="s">
        <v>1129</v>
      </c>
      <c r="Q42" s="845" t="s">
        <v>12339</v>
      </c>
      <c r="R42" s="845" t="s">
        <v>12481</v>
      </c>
      <c r="S42" s="845" t="s">
        <v>2084</v>
      </c>
      <c r="T42" s="560"/>
      <c r="U42" s="857"/>
      <c r="V42" s="12"/>
      <c r="W42" s="1114" t="s">
        <v>1104</v>
      </c>
      <c r="X42" s="845" t="s">
        <v>12339</v>
      </c>
      <c r="Y42" s="1115" t="s">
        <v>12481</v>
      </c>
      <c r="Z42" s="845" t="s">
        <v>3212</v>
      </c>
      <c r="AA42" s="845" t="s">
        <v>1131</v>
      </c>
    </row>
    <row r="43" spans="1:27" s="796" customFormat="1">
      <c r="A43" s="844" t="s">
        <v>12134</v>
      </c>
      <c r="B43" s="845" t="s">
        <v>12345</v>
      </c>
      <c r="C43" s="845" t="s">
        <v>12482</v>
      </c>
      <c r="D43" s="845" t="s">
        <v>3212</v>
      </c>
      <c r="E43" s="1107" t="s">
        <v>2108</v>
      </c>
      <c r="F43" s="243" t="s">
        <v>12345</v>
      </c>
      <c r="G43" s="243" t="s">
        <v>12482</v>
      </c>
      <c r="H43" s="243" t="s">
        <v>3513</v>
      </c>
      <c r="I43" s="243" t="s">
        <v>2108</v>
      </c>
      <c r="J43" s="850"/>
      <c r="K43" s="850"/>
      <c r="L43" s="560"/>
      <c r="M43" s="845" t="s">
        <v>1131</v>
      </c>
      <c r="N43" s="12" t="s">
        <v>2308</v>
      </c>
      <c r="O43" s="1112" t="s">
        <v>2043</v>
      </c>
      <c r="P43" s="1113" t="s">
        <v>1129</v>
      </c>
      <c r="Q43" s="845" t="s">
        <v>12345</v>
      </c>
      <c r="R43" s="845" t="s">
        <v>12482</v>
      </c>
      <c r="S43" s="845" t="s">
        <v>2084</v>
      </c>
      <c r="T43" s="560"/>
      <c r="U43" s="857"/>
      <c r="V43" s="12"/>
      <c r="W43" s="1114" t="s">
        <v>1104</v>
      </c>
      <c r="X43" s="845" t="s">
        <v>12345</v>
      </c>
      <c r="Y43" s="1115" t="s">
        <v>12482</v>
      </c>
      <c r="Z43" s="845" t="s">
        <v>3212</v>
      </c>
      <c r="AA43" s="845" t="s">
        <v>1131</v>
      </c>
    </row>
    <row r="44" spans="1:27" s="796" customFormat="1">
      <c r="A44" s="844" t="s">
        <v>12138</v>
      </c>
      <c r="B44" s="845" t="s">
        <v>12349</v>
      </c>
      <c r="C44" s="845" t="s">
        <v>12483</v>
      </c>
      <c r="D44" s="845" t="s">
        <v>3212</v>
      </c>
      <c r="E44" s="1107" t="s">
        <v>2108</v>
      </c>
      <c r="F44" s="243" t="s">
        <v>12349</v>
      </c>
      <c r="G44" s="308" t="s">
        <v>12484</v>
      </c>
      <c r="H44" s="243" t="s">
        <v>3513</v>
      </c>
      <c r="I44" s="243" t="s">
        <v>2108</v>
      </c>
      <c r="J44" s="850"/>
      <c r="K44" s="850"/>
      <c r="L44" s="560"/>
      <c r="M44" s="845" t="s">
        <v>1131</v>
      </c>
      <c r="N44" s="12" t="s">
        <v>2308</v>
      </c>
      <c r="O44" s="1112" t="s">
        <v>2043</v>
      </c>
      <c r="P44" s="1113" t="s">
        <v>1129</v>
      </c>
      <c r="Q44" s="845" t="s">
        <v>12349</v>
      </c>
      <c r="R44" s="845" t="s">
        <v>12483</v>
      </c>
      <c r="S44" s="845" t="s">
        <v>2084</v>
      </c>
      <c r="T44" s="560"/>
      <c r="U44" s="857"/>
      <c r="V44" s="12"/>
      <c r="W44" s="1114" t="s">
        <v>1104</v>
      </c>
      <c r="X44" s="845" t="s">
        <v>12349</v>
      </c>
      <c r="Y44" s="1115" t="s">
        <v>12483</v>
      </c>
      <c r="Z44" s="845" t="s">
        <v>3212</v>
      </c>
      <c r="AA44" s="845" t="s">
        <v>1131</v>
      </c>
    </row>
    <row r="45" spans="1:27" s="796" customFormat="1">
      <c r="A45" s="844" t="s">
        <v>12142</v>
      </c>
      <c r="B45" s="845" t="s">
        <v>12485</v>
      </c>
      <c r="C45" s="845" t="s">
        <v>12486</v>
      </c>
      <c r="D45" s="845" t="s">
        <v>3212</v>
      </c>
      <c r="E45" s="1107" t="s">
        <v>2108</v>
      </c>
      <c r="F45" s="243" t="s">
        <v>12485</v>
      </c>
      <c r="G45" s="308" t="s">
        <v>12487</v>
      </c>
      <c r="H45" s="243" t="s">
        <v>3513</v>
      </c>
      <c r="I45" s="243" t="s">
        <v>2108</v>
      </c>
      <c r="J45" s="850"/>
      <c r="K45" s="850"/>
      <c r="L45" s="560"/>
      <c r="M45" s="845" t="s">
        <v>1131</v>
      </c>
      <c r="N45" s="12" t="s">
        <v>2308</v>
      </c>
      <c r="O45" s="1112" t="s">
        <v>2043</v>
      </c>
      <c r="P45" s="1113" t="s">
        <v>1129</v>
      </c>
      <c r="Q45" s="845" t="s">
        <v>12485</v>
      </c>
      <c r="R45" s="845" t="s">
        <v>12486</v>
      </c>
      <c r="S45" s="845" t="s">
        <v>2084</v>
      </c>
      <c r="T45" s="560"/>
      <c r="U45" s="857"/>
      <c r="V45" s="12"/>
      <c r="W45" s="1114" t="s">
        <v>1104</v>
      </c>
      <c r="X45" s="845" t="s">
        <v>12485</v>
      </c>
      <c r="Y45" s="1115" t="s">
        <v>12486</v>
      </c>
      <c r="Z45" s="845" t="s">
        <v>3212</v>
      </c>
      <c r="AA45" s="845" t="s">
        <v>1131</v>
      </c>
    </row>
    <row r="46" spans="1:27" s="796" customFormat="1">
      <c r="A46" s="844" t="s">
        <v>12146</v>
      </c>
      <c r="B46" s="845" t="s">
        <v>12488</v>
      </c>
      <c r="C46" s="845" t="s">
        <v>12489</v>
      </c>
      <c r="D46" s="845" t="s">
        <v>3212</v>
      </c>
      <c r="E46" s="1107" t="s">
        <v>2108</v>
      </c>
      <c r="F46" s="243" t="s">
        <v>12488</v>
      </c>
      <c r="G46" s="308" t="s">
        <v>12490</v>
      </c>
      <c r="H46" s="243" t="s">
        <v>3513</v>
      </c>
      <c r="I46" s="243" t="s">
        <v>2108</v>
      </c>
      <c r="J46" s="850"/>
      <c r="K46" s="850"/>
      <c r="L46" s="369"/>
      <c r="M46" s="845" t="s">
        <v>1131</v>
      </c>
      <c r="N46" s="12" t="s">
        <v>2308</v>
      </c>
      <c r="O46" s="1112" t="s">
        <v>2043</v>
      </c>
      <c r="P46" s="1113" t="s">
        <v>1129</v>
      </c>
      <c r="Q46" s="845" t="s">
        <v>12488</v>
      </c>
      <c r="R46" s="845" t="s">
        <v>12489</v>
      </c>
      <c r="S46" s="845" t="s">
        <v>2084</v>
      </c>
      <c r="T46" s="560"/>
      <c r="U46" s="857"/>
      <c r="V46" s="12"/>
      <c r="W46" s="1114" t="s">
        <v>1104</v>
      </c>
      <c r="X46" s="845" t="s">
        <v>12488</v>
      </c>
      <c r="Y46" s="1115" t="s">
        <v>12489</v>
      </c>
      <c r="Z46" s="845" t="s">
        <v>3212</v>
      </c>
      <c r="AA46" s="845" t="s">
        <v>1131</v>
      </c>
    </row>
    <row r="47" spans="1:27" s="796" customFormat="1">
      <c r="A47" s="844" t="s">
        <v>12150</v>
      </c>
      <c r="B47" s="845" t="s">
        <v>12491</v>
      </c>
      <c r="C47" s="845" t="s">
        <v>12492</v>
      </c>
      <c r="D47" s="845" t="s">
        <v>3212</v>
      </c>
      <c r="E47" s="1107" t="s">
        <v>2108</v>
      </c>
      <c r="F47" s="243" t="s">
        <v>12491</v>
      </c>
      <c r="G47" s="308" t="s">
        <v>12493</v>
      </c>
      <c r="H47" s="243" t="s">
        <v>3513</v>
      </c>
      <c r="I47" s="243" t="s">
        <v>2108</v>
      </c>
      <c r="J47" s="850"/>
      <c r="K47" s="850"/>
      <c r="L47" s="369"/>
      <c r="M47" s="845" t="s">
        <v>1131</v>
      </c>
      <c r="N47" s="12" t="s">
        <v>2308</v>
      </c>
      <c r="O47" s="1112" t="s">
        <v>2043</v>
      </c>
      <c r="P47" s="1113" t="s">
        <v>1129</v>
      </c>
      <c r="Q47" s="845" t="s">
        <v>12491</v>
      </c>
      <c r="R47" s="845" t="s">
        <v>12492</v>
      </c>
      <c r="S47" s="845" t="s">
        <v>2084</v>
      </c>
      <c r="T47" s="560"/>
      <c r="U47" s="857"/>
      <c r="V47" s="12"/>
      <c r="W47" s="1114" t="s">
        <v>1104</v>
      </c>
      <c r="X47" s="845" t="s">
        <v>12491</v>
      </c>
      <c r="Y47" s="1115" t="s">
        <v>12492</v>
      </c>
      <c r="Z47" s="845" t="s">
        <v>3212</v>
      </c>
      <c r="AA47" s="845" t="s">
        <v>1131</v>
      </c>
    </row>
    <row r="48" spans="1:27" s="796" customFormat="1">
      <c r="A48" s="844" t="s">
        <v>12155</v>
      </c>
      <c r="B48" s="845" t="s">
        <v>12494</v>
      </c>
      <c r="C48" s="845" t="s">
        <v>12495</v>
      </c>
      <c r="D48" s="845" t="s">
        <v>3212</v>
      </c>
      <c r="E48" s="1107" t="s">
        <v>2108</v>
      </c>
      <c r="F48" s="243" t="s">
        <v>12494</v>
      </c>
      <c r="G48" s="308" t="s">
        <v>12496</v>
      </c>
      <c r="H48" s="243" t="s">
        <v>3513</v>
      </c>
      <c r="I48" s="243" t="s">
        <v>2108</v>
      </c>
      <c r="J48" s="850"/>
      <c r="K48" s="850"/>
      <c r="L48" s="369"/>
      <c r="M48" s="845" t="s">
        <v>1131</v>
      </c>
      <c r="N48" s="12" t="s">
        <v>2308</v>
      </c>
      <c r="O48" s="1112" t="s">
        <v>2043</v>
      </c>
      <c r="P48" s="1113" t="s">
        <v>1129</v>
      </c>
      <c r="Q48" s="845" t="s">
        <v>12494</v>
      </c>
      <c r="R48" s="845" t="s">
        <v>12495</v>
      </c>
      <c r="S48" s="845" t="s">
        <v>2084</v>
      </c>
      <c r="T48" s="560"/>
      <c r="U48" s="857"/>
      <c r="V48" s="12"/>
      <c r="W48" s="1114" t="s">
        <v>1104</v>
      </c>
      <c r="X48" s="845" t="s">
        <v>12494</v>
      </c>
      <c r="Y48" s="1115" t="s">
        <v>12495</v>
      </c>
      <c r="Z48" s="845" t="s">
        <v>3212</v>
      </c>
      <c r="AA48" s="845" t="s">
        <v>1131</v>
      </c>
    </row>
    <row r="49" spans="1:27" s="796" customFormat="1">
      <c r="A49" s="844" t="s">
        <v>12158</v>
      </c>
      <c r="B49" s="845" t="s">
        <v>12497</v>
      </c>
      <c r="C49" s="845" t="s">
        <v>12498</v>
      </c>
      <c r="D49" s="845" t="s">
        <v>3212</v>
      </c>
      <c r="E49" s="1107" t="s">
        <v>2108</v>
      </c>
      <c r="F49" s="243" t="s">
        <v>12497</v>
      </c>
      <c r="G49" s="308" t="s">
        <v>12499</v>
      </c>
      <c r="H49" s="243" t="s">
        <v>3513</v>
      </c>
      <c r="I49" s="243" t="s">
        <v>2108</v>
      </c>
      <c r="J49" s="850"/>
      <c r="K49" s="850"/>
      <c r="L49" s="369"/>
      <c r="M49" s="845" t="s">
        <v>1131</v>
      </c>
      <c r="N49" s="12" t="s">
        <v>2308</v>
      </c>
      <c r="O49" s="1112" t="s">
        <v>2043</v>
      </c>
      <c r="P49" s="1113" t="s">
        <v>1129</v>
      </c>
      <c r="Q49" s="845" t="s">
        <v>12497</v>
      </c>
      <c r="R49" s="845" t="s">
        <v>12498</v>
      </c>
      <c r="S49" s="845" t="s">
        <v>2084</v>
      </c>
      <c r="T49" s="560"/>
      <c r="U49" s="857"/>
      <c r="V49" s="12"/>
      <c r="W49" s="1114" t="s">
        <v>1104</v>
      </c>
      <c r="X49" s="845" t="s">
        <v>12497</v>
      </c>
      <c r="Y49" s="1115" t="s">
        <v>12498</v>
      </c>
      <c r="Z49" s="845" t="s">
        <v>3212</v>
      </c>
      <c r="AA49" s="845" t="s">
        <v>1131</v>
      </c>
    </row>
    <row r="50" spans="1:27" s="796" customFormat="1">
      <c r="A50" s="844" t="s">
        <v>12161</v>
      </c>
      <c r="B50" s="845" t="s">
        <v>12500</v>
      </c>
      <c r="C50" s="845" t="s">
        <v>12501</v>
      </c>
      <c r="D50" s="845" t="s">
        <v>3212</v>
      </c>
      <c r="E50" s="1107" t="s">
        <v>2108</v>
      </c>
      <c r="F50" s="243" t="s">
        <v>12500</v>
      </c>
      <c r="G50" s="308" t="s">
        <v>12502</v>
      </c>
      <c r="H50" s="243" t="s">
        <v>3513</v>
      </c>
      <c r="I50" s="243" t="s">
        <v>2108</v>
      </c>
      <c r="J50" s="850"/>
      <c r="K50" s="850"/>
      <c r="L50" s="369"/>
      <c r="M50" s="845" t="s">
        <v>1131</v>
      </c>
      <c r="N50" s="12" t="s">
        <v>2308</v>
      </c>
      <c r="O50" s="1112" t="s">
        <v>2043</v>
      </c>
      <c r="P50" s="1113" t="s">
        <v>1129</v>
      </c>
      <c r="Q50" s="845" t="s">
        <v>12500</v>
      </c>
      <c r="R50" s="845" t="s">
        <v>12501</v>
      </c>
      <c r="S50" s="845" t="s">
        <v>2084</v>
      </c>
      <c r="T50" s="560"/>
      <c r="U50" s="857"/>
      <c r="V50" s="12"/>
      <c r="W50" s="1114" t="s">
        <v>1104</v>
      </c>
      <c r="X50" s="845" t="s">
        <v>12500</v>
      </c>
      <c r="Y50" s="1115" t="s">
        <v>12501</v>
      </c>
      <c r="Z50" s="845" t="s">
        <v>3212</v>
      </c>
      <c r="AA50" s="845" t="s">
        <v>1131</v>
      </c>
    </row>
    <row r="51" spans="1:27" s="796" customFormat="1" ht="14.1" customHeight="1">
      <c r="A51" s="844" t="s">
        <v>12170</v>
      </c>
      <c r="B51" s="845" t="s">
        <v>12503</v>
      </c>
      <c r="C51" s="845" t="s">
        <v>12504</v>
      </c>
      <c r="D51" s="845" t="s">
        <v>3212</v>
      </c>
      <c r="E51" s="1107" t="s">
        <v>2108</v>
      </c>
      <c r="F51" s="243" t="s">
        <v>12503</v>
      </c>
      <c r="G51" s="308" t="s">
        <v>12505</v>
      </c>
      <c r="H51" s="243" t="s">
        <v>3513</v>
      </c>
      <c r="I51" s="243" t="s">
        <v>2108</v>
      </c>
      <c r="J51" s="850"/>
      <c r="K51" s="850"/>
      <c r="L51" s="369"/>
      <c r="M51" s="845" t="s">
        <v>1131</v>
      </c>
      <c r="N51" s="12" t="s">
        <v>2308</v>
      </c>
      <c r="O51" s="1112" t="s">
        <v>2043</v>
      </c>
      <c r="P51" s="1113" t="s">
        <v>1129</v>
      </c>
      <c r="Q51" s="845" t="s">
        <v>12503</v>
      </c>
      <c r="R51" s="845" t="s">
        <v>12504</v>
      </c>
      <c r="S51" s="845" t="s">
        <v>2084</v>
      </c>
      <c r="T51" s="560"/>
      <c r="U51" s="857"/>
      <c r="V51" s="12"/>
      <c r="W51" s="1114" t="s">
        <v>1104</v>
      </c>
      <c r="X51" s="845" t="s">
        <v>12503</v>
      </c>
      <c r="Y51" s="1115" t="s">
        <v>12504</v>
      </c>
      <c r="Z51" s="845" t="s">
        <v>3212</v>
      </c>
      <c r="AA51" s="845" t="s">
        <v>1131</v>
      </c>
    </row>
    <row r="52" spans="1:27" s="796" customFormat="1">
      <c r="A52" s="844" t="s">
        <v>12171</v>
      </c>
      <c r="B52" s="845" t="s">
        <v>12506</v>
      </c>
      <c r="C52" s="845" t="s">
        <v>12507</v>
      </c>
      <c r="D52" s="845" t="s">
        <v>3212</v>
      </c>
      <c r="E52" s="1107" t="s">
        <v>2108</v>
      </c>
      <c r="F52" s="243" t="s">
        <v>12506</v>
      </c>
      <c r="G52" s="308" t="s">
        <v>12508</v>
      </c>
      <c r="H52" s="243" t="s">
        <v>3513</v>
      </c>
      <c r="I52" s="243" t="s">
        <v>2108</v>
      </c>
      <c r="J52" s="850"/>
      <c r="K52" s="850"/>
      <c r="L52" s="369"/>
      <c r="M52" s="845" t="s">
        <v>1131</v>
      </c>
      <c r="N52" s="12" t="s">
        <v>2308</v>
      </c>
      <c r="O52" s="1112" t="s">
        <v>2043</v>
      </c>
      <c r="P52" s="1113" t="s">
        <v>1129</v>
      </c>
      <c r="Q52" s="845" t="s">
        <v>12506</v>
      </c>
      <c r="R52" s="845" t="s">
        <v>12507</v>
      </c>
      <c r="S52" s="845" t="s">
        <v>2084</v>
      </c>
      <c r="T52" s="560"/>
      <c r="U52" s="857" t="s">
        <v>12509</v>
      </c>
      <c r="V52" s="12"/>
      <c r="W52" s="1114" t="s">
        <v>1104</v>
      </c>
      <c r="X52" s="845" t="s">
        <v>12506</v>
      </c>
      <c r="Y52" s="1115" t="s">
        <v>12507</v>
      </c>
      <c r="Z52" s="845" t="s">
        <v>3212</v>
      </c>
      <c r="AA52" s="845" t="s">
        <v>1131</v>
      </c>
    </row>
    <row r="53" spans="1:27" s="796" customFormat="1">
      <c r="A53" s="844" t="s">
        <v>12172</v>
      </c>
      <c r="B53" s="845" t="s">
        <v>12510</v>
      </c>
      <c r="C53" s="845" t="s">
        <v>12511</v>
      </c>
      <c r="D53" s="845" t="s">
        <v>3212</v>
      </c>
      <c r="E53" s="1107" t="s">
        <v>2108</v>
      </c>
      <c r="F53" s="243" t="s">
        <v>12510</v>
      </c>
      <c r="G53" s="308" t="s">
        <v>12512</v>
      </c>
      <c r="H53" s="243" t="s">
        <v>3513</v>
      </c>
      <c r="I53" s="243" t="s">
        <v>2108</v>
      </c>
      <c r="J53" s="850"/>
      <c r="K53" s="850"/>
      <c r="L53" s="369"/>
      <c r="M53" s="845" t="s">
        <v>1131</v>
      </c>
      <c r="N53" s="12" t="s">
        <v>2308</v>
      </c>
      <c r="O53" s="1112" t="s">
        <v>2043</v>
      </c>
      <c r="P53" s="1113" t="s">
        <v>1129</v>
      </c>
      <c r="Q53" s="845" t="s">
        <v>12510</v>
      </c>
      <c r="R53" s="845" t="s">
        <v>12511</v>
      </c>
      <c r="S53" s="845" t="s">
        <v>2084</v>
      </c>
      <c r="T53" s="560"/>
      <c r="U53" s="857" t="s">
        <v>12513</v>
      </c>
      <c r="V53" s="12"/>
      <c r="W53" s="1114" t="s">
        <v>1104</v>
      </c>
      <c r="X53" s="845" t="s">
        <v>12510</v>
      </c>
      <c r="Y53" s="1115" t="s">
        <v>12511</v>
      </c>
      <c r="Z53" s="845" t="s">
        <v>3212</v>
      </c>
      <c r="AA53" s="845" t="s">
        <v>1131</v>
      </c>
    </row>
    <row r="54" spans="1:27" s="796" customFormat="1">
      <c r="A54" s="844" t="s">
        <v>12173</v>
      </c>
      <c r="B54" s="845" t="s">
        <v>12514</v>
      </c>
      <c r="C54" s="845" t="s">
        <v>12515</v>
      </c>
      <c r="D54" s="845" t="s">
        <v>3212</v>
      </c>
      <c r="E54" s="1107" t="s">
        <v>2108</v>
      </c>
      <c r="F54" s="243" t="s">
        <v>12514</v>
      </c>
      <c r="G54" s="308" t="s">
        <v>12516</v>
      </c>
      <c r="H54" s="243" t="s">
        <v>3513</v>
      </c>
      <c r="I54" s="243" t="s">
        <v>2108</v>
      </c>
      <c r="J54" s="850"/>
      <c r="K54" s="850"/>
      <c r="L54" s="369"/>
      <c r="M54" s="845" t="s">
        <v>1131</v>
      </c>
      <c r="N54" s="12" t="s">
        <v>2308</v>
      </c>
      <c r="O54" s="1112" t="s">
        <v>2043</v>
      </c>
      <c r="P54" s="1113" t="s">
        <v>1129</v>
      </c>
      <c r="Q54" s="845" t="s">
        <v>12514</v>
      </c>
      <c r="R54" s="845" t="s">
        <v>12515</v>
      </c>
      <c r="S54" s="845" t="s">
        <v>2084</v>
      </c>
      <c r="T54" s="560"/>
      <c r="U54" s="857" t="s">
        <v>12517</v>
      </c>
      <c r="V54" s="12"/>
      <c r="W54" s="1114" t="s">
        <v>1104</v>
      </c>
      <c r="X54" s="845" t="s">
        <v>12514</v>
      </c>
      <c r="Y54" s="1115" t="s">
        <v>12515</v>
      </c>
      <c r="Z54" s="845" t="s">
        <v>3212</v>
      </c>
      <c r="AA54" s="845" t="s">
        <v>1131</v>
      </c>
    </row>
    <row r="55" spans="1:27" s="796" customFormat="1">
      <c r="A55" s="844" t="s">
        <v>12174</v>
      </c>
      <c r="B55" s="845" t="s">
        <v>12518</v>
      </c>
      <c r="C55" s="845" t="s">
        <v>12519</v>
      </c>
      <c r="D55" s="845" t="s">
        <v>3212</v>
      </c>
      <c r="E55" s="1107" t="s">
        <v>2108</v>
      </c>
      <c r="F55" s="243" t="s">
        <v>12518</v>
      </c>
      <c r="G55" s="308" t="s">
        <v>12520</v>
      </c>
      <c r="H55" s="243" t="s">
        <v>3513</v>
      </c>
      <c r="I55" s="243" t="s">
        <v>2108</v>
      </c>
      <c r="J55" s="850"/>
      <c r="K55" s="850"/>
      <c r="L55" s="369"/>
      <c r="M55" s="845" t="s">
        <v>1131</v>
      </c>
      <c r="N55" s="12" t="s">
        <v>2308</v>
      </c>
      <c r="O55" s="1112" t="s">
        <v>2043</v>
      </c>
      <c r="P55" s="1113" t="s">
        <v>1129</v>
      </c>
      <c r="Q55" s="845" t="s">
        <v>12518</v>
      </c>
      <c r="R55" s="845" t="s">
        <v>12519</v>
      </c>
      <c r="S55" s="845" t="s">
        <v>2084</v>
      </c>
      <c r="T55" s="560"/>
      <c r="U55" s="857" t="s">
        <v>12521</v>
      </c>
      <c r="V55" s="12"/>
      <c r="W55" s="1114" t="s">
        <v>1104</v>
      </c>
      <c r="X55" s="845" t="s">
        <v>12518</v>
      </c>
      <c r="Y55" s="1115" t="s">
        <v>12519</v>
      </c>
      <c r="Z55" s="845" t="s">
        <v>3212</v>
      </c>
      <c r="AA55" s="845" t="s">
        <v>1131</v>
      </c>
    </row>
    <row r="56" spans="1:27" s="796" customFormat="1">
      <c r="A56" s="844" t="s">
        <v>12175</v>
      </c>
      <c r="B56" s="845" t="s">
        <v>12522</v>
      </c>
      <c r="C56" s="845" t="s">
        <v>12523</v>
      </c>
      <c r="D56" s="845" t="s">
        <v>3212</v>
      </c>
      <c r="E56" s="1107" t="s">
        <v>2108</v>
      </c>
      <c r="F56" s="243" t="s">
        <v>12522</v>
      </c>
      <c r="G56" s="308" t="s">
        <v>12524</v>
      </c>
      <c r="H56" s="243" t="s">
        <v>3513</v>
      </c>
      <c r="I56" s="243" t="s">
        <v>2108</v>
      </c>
      <c r="J56" s="850"/>
      <c r="K56" s="850"/>
      <c r="L56" s="369"/>
      <c r="M56" s="845" t="s">
        <v>1131</v>
      </c>
      <c r="N56" s="12" t="s">
        <v>2308</v>
      </c>
      <c r="O56" s="1112" t="s">
        <v>2043</v>
      </c>
      <c r="P56" s="1113" t="s">
        <v>1129</v>
      </c>
      <c r="Q56" s="845" t="s">
        <v>12522</v>
      </c>
      <c r="R56" s="845" t="s">
        <v>12523</v>
      </c>
      <c r="S56" s="845" t="s">
        <v>2084</v>
      </c>
      <c r="T56" s="560"/>
      <c r="U56" s="857" t="s">
        <v>12525</v>
      </c>
      <c r="V56" s="12"/>
      <c r="W56" s="1114" t="s">
        <v>1104</v>
      </c>
      <c r="X56" s="845" t="s">
        <v>12522</v>
      </c>
      <c r="Y56" s="1115" t="s">
        <v>12523</v>
      </c>
      <c r="Z56" s="845" t="s">
        <v>3212</v>
      </c>
      <c r="AA56" s="845" t="s">
        <v>1131</v>
      </c>
    </row>
    <row r="57" spans="1:27" s="796" customFormat="1">
      <c r="A57" s="844" t="s">
        <v>12176</v>
      </c>
      <c r="B57" s="845" t="s">
        <v>12526</v>
      </c>
      <c r="C57" s="845" t="s">
        <v>12527</v>
      </c>
      <c r="D57" s="845" t="s">
        <v>3212</v>
      </c>
      <c r="E57" s="1107" t="s">
        <v>2108</v>
      </c>
      <c r="F57" s="243" t="s">
        <v>12528</v>
      </c>
      <c r="G57" s="308" t="s">
        <v>12529</v>
      </c>
      <c r="H57" s="243" t="s">
        <v>3513</v>
      </c>
      <c r="I57" s="243" t="s">
        <v>2108</v>
      </c>
      <c r="J57" s="850"/>
      <c r="K57" s="850"/>
      <c r="L57" s="369"/>
      <c r="M57" s="845" t="s">
        <v>1131</v>
      </c>
      <c r="N57" s="12" t="s">
        <v>2308</v>
      </c>
      <c r="O57" s="1112" t="s">
        <v>2043</v>
      </c>
      <c r="P57" s="1113" t="s">
        <v>1129</v>
      </c>
      <c r="Q57" s="845" t="s">
        <v>12528</v>
      </c>
      <c r="R57" s="845" t="s">
        <v>12529</v>
      </c>
      <c r="S57" s="845" t="s">
        <v>2084</v>
      </c>
      <c r="T57" s="560"/>
      <c r="U57" s="857" t="s">
        <v>12530</v>
      </c>
      <c r="V57" s="12"/>
      <c r="W57" s="1114" t="s">
        <v>1104</v>
      </c>
      <c r="X57" s="845" t="s">
        <v>12526</v>
      </c>
      <c r="Y57" s="1115" t="s">
        <v>12529</v>
      </c>
      <c r="Z57" s="845" t="s">
        <v>3212</v>
      </c>
      <c r="AA57" s="845" t="s">
        <v>1131</v>
      </c>
    </row>
    <row r="58" spans="1:27" s="796" customFormat="1">
      <c r="A58" s="844" t="s">
        <v>12177</v>
      </c>
      <c r="B58" s="845" t="s">
        <v>12531</v>
      </c>
      <c r="C58" s="845" t="s">
        <v>12532</v>
      </c>
      <c r="D58" s="845" t="s">
        <v>3212</v>
      </c>
      <c r="E58" s="1107" t="s">
        <v>2108</v>
      </c>
      <c r="F58" s="243" t="s">
        <v>12533</v>
      </c>
      <c r="G58" s="308" t="s">
        <v>12534</v>
      </c>
      <c r="H58" s="243" t="s">
        <v>3513</v>
      </c>
      <c r="I58" s="243" t="s">
        <v>2108</v>
      </c>
      <c r="J58" s="369"/>
      <c r="K58" s="406"/>
      <c r="L58" s="369"/>
      <c r="M58" s="845" t="s">
        <v>1131</v>
      </c>
      <c r="N58" s="12" t="s">
        <v>2308</v>
      </c>
      <c r="O58" s="1112" t="s">
        <v>2043</v>
      </c>
      <c r="P58" s="1113" t="s">
        <v>1129</v>
      </c>
      <c r="Q58" s="845" t="s">
        <v>12533</v>
      </c>
      <c r="R58" s="845" t="s">
        <v>12534</v>
      </c>
      <c r="S58" s="845" t="s">
        <v>2084</v>
      </c>
      <c r="T58" s="560"/>
      <c r="U58" s="857" t="s">
        <v>12535</v>
      </c>
      <c r="V58" s="12"/>
      <c r="W58" s="1114" t="s">
        <v>1104</v>
      </c>
      <c r="X58" s="845" t="s">
        <v>12531</v>
      </c>
      <c r="Y58" s="1115" t="s">
        <v>12534</v>
      </c>
      <c r="Z58" s="845" t="s">
        <v>3212</v>
      </c>
      <c r="AA58" s="845" t="s">
        <v>1131</v>
      </c>
    </row>
    <row r="59" spans="1:27" s="796" customFormat="1">
      <c r="A59" s="844" t="s">
        <v>12178</v>
      </c>
      <c r="B59" s="845" t="s">
        <v>12536</v>
      </c>
      <c r="C59" s="845" t="s">
        <v>12537</v>
      </c>
      <c r="D59" s="845" t="s">
        <v>3212</v>
      </c>
      <c r="E59" s="1107" t="s">
        <v>2108</v>
      </c>
      <c r="F59" s="243" t="s">
        <v>12526</v>
      </c>
      <c r="G59" s="308" t="s">
        <v>12538</v>
      </c>
      <c r="H59" s="243" t="s">
        <v>3513</v>
      </c>
      <c r="I59" s="243" t="s">
        <v>2108</v>
      </c>
      <c r="J59" s="369"/>
      <c r="K59" s="406"/>
      <c r="L59" s="369"/>
      <c r="M59" s="845" t="s">
        <v>1131</v>
      </c>
      <c r="N59" s="12" t="s">
        <v>2308</v>
      </c>
      <c r="O59" s="1112" t="s">
        <v>2043</v>
      </c>
      <c r="P59" s="1113" t="s">
        <v>1129</v>
      </c>
      <c r="Q59" s="845" t="s">
        <v>12526</v>
      </c>
      <c r="R59" s="845" t="s">
        <v>12527</v>
      </c>
      <c r="S59" s="845" t="s">
        <v>2084</v>
      </c>
      <c r="T59" s="560"/>
      <c r="U59" s="857" t="s">
        <v>12539</v>
      </c>
      <c r="V59" s="12"/>
      <c r="W59" s="1114" t="s">
        <v>1104</v>
      </c>
      <c r="X59" s="845" t="s">
        <v>12536</v>
      </c>
      <c r="Y59" s="1115" t="s">
        <v>12527</v>
      </c>
      <c r="Z59" s="845" t="s">
        <v>3212</v>
      </c>
      <c r="AA59" s="845" t="s">
        <v>1131</v>
      </c>
    </row>
    <row r="60" spans="1:27" s="796" customFormat="1">
      <c r="A60" s="844" t="s">
        <v>12179</v>
      </c>
      <c r="B60" s="845" t="s">
        <v>12540</v>
      </c>
      <c r="C60" s="845" t="s">
        <v>12541</v>
      </c>
      <c r="D60" s="845" t="s">
        <v>3212</v>
      </c>
      <c r="E60" s="1107" t="s">
        <v>2108</v>
      </c>
      <c r="F60" s="243" t="s">
        <v>12542</v>
      </c>
      <c r="G60" s="308" t="s">
        <v>12543</v>
      </c>
      <c r="H60" s="243" t="s">
        <v>3513</v>
      </c>
      <c r="I60" s="243" t="s">
        <v>2108</v>
      </c>
      <c r="J60" s="369"/>
      <c r="K60" s="406"/>
      <c r="L60" s="369"/>
      <c r="M60" s="845" t="s">
        <v>1131</v>
      </c>
      <c r="N60" s="12" t="s">
        <v>2308</v>
      </c>
      <c r="O60" s="1112" t="s">
        <v>2043</v>
      </c>
      <c r="P60" s="1113" t="s">
        <v>1129</v>
      </c>
      <c r="Q60" s="845" t="s">
        <v>12542</v>
      </c>
      <c r="R60" s="845" t="s">
        <v>12543</v>
      </c>
      <c r="S60" s="845" t="s">
        <v>2084</v>
      </c>
      <c r="T60" s="560"/>
      <c r="U60" s="857" t="s">
        <v>12544</v>
      </c>
      <c r="V60" s="12"/>
      <c r="W60" s="1114" t="s">
        <v>1104</v>
      </c>
      <c r="X60" s="845" t="s">
        <v>12540</v>
      </c>
      <c r="Y60" s="1115" t="s">
        <v>12543</v>
      </c>
      <c r="Z60" s="845" t="s">
        <v>3212</v>
      </c>
      <c r="AA60" s="845" t="s">
        <v>1131</v>
      </c>
    </row>
    <row r="61" spans="1:27" s="796" customFormat="1">
      <c r="A61" s="844" t="s">
        <v>12180</v>
      </c>
      <c r="B61" s="845" t="s">
        <v>12545</v>
      </c>
      <c r="C61" s="845" t="s">
        <v>12050</v>
      </c>
      <c r="D61" s="845" t="s">
        <v>3212</v>
      </c>
      <c r="E61" s="1107" t="s">
        <v>2108</v>
      </c>
      <c r="F61" s="243" t="s">
        <v>12546</v>
      </c>
      <c r="G61" s="308" t="s">
        <v>12547</v>
      </c>
      <c r="H61" s="243" t="s">
        <v>3513</v>
      </c>
      <c r="I61" s="243" t="s">
        <v>2108</v>
      </c>
      <c r="J61" s="369"/>
      <c r="K61" s="406"/>
      <c r="L61" s="369"/>
      <c r="M61" s="845" t="s">
        <v>1131</v>
      </c>
      <c r="N61" s="12" t="s">
        <v>2308</v>
      </c>
      <c r="O61" s="1112" t="s">
        <v>2043</v>
      </c>
      <c r="P61" s="1113" t="s">
        <v>1129</v>
      </c>
      <c r="Q61" s="845" t="s">
        <v>12546</v>
      </c>
      <c r="R61" s="845" t="s">
        <v>12547</v>
      </c>
      <c r="S61" s="845" t="s">
        <v>2084</v>
      </c>
      <c r="T61" s="560"/>
      <c r="U61" s="857" t="s">
        <v>12548</v>
      </c>
      <c r="V61" s="12"/>
      <c r="W61" s="1114" t="s">
        <v>1104</v>
      </c>
      <c r="X61" s="845" t="s">
        <v>12545</v>
      </c>
      <c r="Y61" s="1115" t="s">
        <v>12547</v>
      </c>
      <c r="Z61" s="845" t="s">
        <v>3212</v>
      </c>
      <c r="AA61" s="845" t="s">
        <v>1131</v>
      </c>
    </row>
    <row r="62" spans="1:27" s="796" customFormat="1">
      <c r="A62" s="844" t="s">
        <v>12181</v>
      </c>
      <c r="B62" s="845" t="s">
        <v>12549</v>
      </c>
      <c r="C62" s="845" t="s">
        <v>12056</v>
      </c>
      <c r="D62" s="845" t="s">
        <v>3212</v>
      </c>
      <c r="E62" s="1107" t="s">
        <v>2108</v>
      </c>
      <c r="F62" s="243" t="s">
        <v>12531</v>
      </c>
      <c r="G62" s="308" t="s">
        <v>12550</v>
      </c>
      <c r="H62" s="243" t="s">
        <v>3513</v>
      </c>
      <c r="I62" s="243" t="s">
        <v>2108</v>
      </c>
      <c r="J62" s="369"/>
      <c r="K62" s="406"/>
      <c r="L62" s="369"/>
      <c r="M62" s="845" t="s">
        <v>1131</v>
      </c>
      <c r="N62" s="12" t="s">
        <v>2308</v>
      </c>
      <c r="O62" s="1112" t="s">
        <v>2043</v>
      </c>
      <c r="P62" s="1113" t="s">
        <v>1129</v>
      </c>
      <c r="Q62" s="845" t="s">
        <v>12531</v>
      </c>
      <c r="R62" s="845" t="s">
        <v>12532</v>
      </c>
      <c r="S62" s="845" t="s">
        <v>2084</v>
      </c>
      <c r="T62" s="560"/>
      <c r="U62" s="857" t="s">
        <v>12551</v>
      </c>
      <c r="V62" s="12"/>
      <c r="W62" s="1114" t="s">
        <v>1104</v>
      </c>
      <c r="X62" s="845" t="s">
        <v>12549</v>
      </c>
      <c r="Y62" s="1115" t="s">
        <v>12532</v>
      </c>
      <c r="Z62" s="845" t="s">
        <v>3212</v>
      </c>
      <c r="AA62" s="845" t="s">
        <v>1131</v>
      </c>
    </row>
    <row r="63" spans="1:27" s="796" customFormat="1">
      <c r="A63" s="844" t="s">
        <v>12182</v>
      </c>
      <c r="B63" s="845" t="s">
        <v>12552</v>
      </c>
      <c r="C63" s="845" t="s">
        <v>12553</v>
      </c>
      <c r="D63" s="845" t="s">
        <v>3212</v>
      </c>
      <c r="E63" s="1107" t="s">
        <v>2108</v>
      </c>
      <c r="F63" s="243" t="s">
        <v>12554</v>
      </c>
      <c r="G63" s="308" t="s">
        <v>12555</v>
      </c>
      <c r="H63" s="243" t="s">
        <v>3513</v>
      </c>
      <c r="I63" s="243" t="s">
        <v>2108</v>
      </c>
      <c r="J63" s="369"/>
      <c r="K63" s="406"/>
      <c r="L63" s="369"/>
      <c r="M63" s="845" t="s">
        <v>1131</v>
      </c>
      <c r="N63" s="12" t="s">
        <v>2308</v>
      </c>
      <c r="O63" s="1112" t="s">
        <v>2043</v>
      </c>
      <c r="P63" s="1113" t="s">
        <v>1129</v>
      </c>
      <c r="Q63" s="845" t="s">
        <v>12554</v>
      </c>
      <c r="R63" s="845" t="s">
        <v>12556</v>
      </c>
      <c r="S63" s="845" t="s">
        <v>2084</v>
      </c>
      <c r="T63" s="560"/>
      <c r="U63" s="857" t="s">
        <v>12557</v>
      </c>
      <c r="V63" s="12"/>
      <c r="W63" s="1114" t="s">
        <v>1104</v>
      </c>
      <c r="X63" s="845" t="s">
        <v>12552</v>
      </c>
      <c r="Y63" s="1115" t="s">
        <v>12556</v>
      </c>
      <c r="Z63" s="845" t="s">
        <v>3212</v>
      </c>
      <c r="AA63" s="845" t="s">
        <v>1131</v>
      </c>
    </row>
    <row r="64" spans="1:27" s="796" customFormat="1">
      <c r="A64" s="844" t="s">
        <v>12183</v>
      </c>
      <c r="B64" s="845" t="s">
        <v>12558</v>
      </c>
      <c r="C64" s="845" t="s">
        <v>12559</v>
      </c>
      <c r="D64" s="845" t="s">
        <v>3212</v>
      </c>
      <c r="E64" s="1107" t="s">
        <v>2108</v>
      </c>
      <c r="F64" s="243" t="s">
        <v>12560</v>
      </c>
      <c r="G64" s="308" t="s">
        <v>12561</v>
      </c>
      <c r="H64" s="243" t="s">
        <v>3513</v>
      </c>
      <c r="I64" s="243" t="s">
        <v>2108</v>
      </c>
      <c r="J64" s="369"/>
      <c r="K64" s="406"/>
      <c r="L64" s="369"/>
      <c r="M64" s="845" t="s">
        <v>1131</v>
      </c>
      <c r="N64" s="12" t="s">
        <v>2308</v>
      </c>
      <c r="O64" s="1112" t="s">
        <v>2043</v>
      </c>
      <c r="P64" s="1113" t="s">
        <v>1129</v>
      </c>
      <c r="Q64" s="845" t="s">
        <v>12560</v>
      </c>
      <c r="R64" s="845" t="s">
        <v>12562</v>
      </c>
      <c r="S64" s="845" t="s">
        <v>2084</v>
      </c>
      <c r="T64" s="560"/>
      <c r="U64" s="857" t="s">
        <v>12563</v>
      </c>
      <c r="V64" s="12"/>
      <c r="W64" s="1114" t="s">
        <v>1104</v>
      </c>
      <c r="X64" s="845" t="s">
        <v>12558</v>
      </c>
      <c r="Y64" s="1115" t="s">
        <v>12562</v>
      </c>
      <c r="Z64" s="845" t="s">
        <v>3212</v>
      </c>
      <c r="AA64" s="845" t="s">
        <v>1131</v>
      </c>
    </row>
    <row r="65" spans="1:27" s="796" customFormat="1">
      <c r="A65" s="844" t="s">
        <v>12184</v>
      </c>
      <c r="B65" s="845" t="s">
        <v>12564</v>
      </c>
      <c r="C65" s="845" t="s">
        <v>12565</v>
      </c>
      <c r="D65" s="845" t="s">
        <v>3212</v>
      </c>
      <c r="E65" s="1107" t="s">
        <v>2108</v>
      </c>
      <c r="F65" s="243" t="s">
        <v>12536</v>
      </c>
      <c r="G65" s="308" t="s">
        <v>12566</v>
      </c>
      <c r="H65" s="243" t="s">
        <v>3513</v>
      </c>
      <c r="I65" s="243" t="s">
        <v>2108</v>
      </c>
      <c r="J65" s="369"/>
      <c r="K65" s="406"/>
      <c r="L65" s="369"/>
      <c r="M65" s="845" t="s">
        <v>1131</v>
      </c>
      <c r="N65" s="12" t="s">
        <v>2308</v>
      </c>
      <c r="O65" s="1112" t="s">
        <v>2043</v>
      </c>
      <c r="P65" s="1113" t="s">
        <v>1129</v>
      </c>
      <c r="Q65" s="845" t="s">
        <v>12536</v>
      </c>
      <c r="R65" s="845" t="s">
        <v>12537</v>
      </c>
      <c r="S65" s="845" t="s">
        <v>2084</v>
      </c>
      <c r="T65" s="560"/>
      <c r="U65" s="857" t="s">
        <v>12567</v>
      </c>
      <c r="V65" s="12"/>
      <c r="W65" s="1114" t="s">
        <v>1104</v>
      </c>
      <c r="X65" s="845" t="s">
        <v>12564</v>
      </c>
      <c r="Y65" s="1115" t="s">
        <v>12537</v>
      </c>
      <c r="Z65" s="845" t="s">
        <v>3212</v>
      </c>
      <c r="AA65" s="845" t="s">
        <v>1131</v>
      </c>
    </row>
    <row r="66" spans="1:27" s="796" customFormat="1">
      <c r="A66" s="844" t="s">
        <v>12185</v>
      </c>
      <c r="B66" s="845" t="s">
        <v>12568</v>
      </c>
      <c r="C66" s="845" t="s">
        <v>12569</v>
      </c>
      <c r="D66" s="845" t="s">
        <v>3212</v>
      </c>
      <c r="E66" s="1107" t="s">
        <v>2108</v>
      </c>
      <c r="F66" s="243" t="s">
        <v>12540</v>
      </c>
      <c r="G66" s="308" t="s">
        <v>12570</v>
      </c>
      <c r="H66" s="243" t="s">
        <v>3513</v>
      </c>
      <c r="I66" s="243" t="s">
        <v>2108</v>
      </c>
      <c r="J66" s="369"/>
      <c r="K66" s="406"/>
      <c r="L66" s="369"/>
      <c r="M66" s="845" t="s">
        <v>1131</v>
      </c>
      <c r="N66" s="12" t="s">
        <v>2308</v>
      </c>
      <c r="O66" s="1112" t="s">
        <v>2043</v>
      </c>
      <c r="P66" s="1113" t="s">
        <v>1129</v>
      </c>
      <c r="Q66" s="845" t="s">
        <v>12540</v>
      </c>
      <c r="R66" s="845" t="s">
        <v>12541</v>
      </c>
      <c r="S66" s="845" t="s">
        <v>2084</v>
      </c>
      <c r="T66" s="560"/>
      <c r="U66" s="857" t="s">
        <v>12571</v>
      </c>
      <c r="V66" s="1118"/>
      <c r="W66" s="1114" t="s">
        <v>1104</v>
      </c>
      <c r="X66" s="845" t="s">
        <v>12568</v>
      </c>
      <c r="Y66" s="1115" t="s">
        <v>12541</v>
      </c>
      <c r="Z66" s="845" t="s">
        <v>3212</v>
      </c>
      <c r="AA66" s="845" t="s">
        <v>1131</v>
      </c>
    </row>
    <row r="67" spans="1:27" s="796" customFormat="1">
      <c r="A67" s="844" t="s">
        <v>12186</v>
      </c>
      <c r="B67" s="845" t="s">
        <v>12572</v>
      </c>
      <c r="C67" s="845" t="s">
        <v>12573</v>
      </c>
      <c r="D67" s="845" t="s">
        <v>3212</v>
      </c>
      <c r="E67" s="1107" t="s">
        <v>2108</v>
      </c>
      <c r="F67" s="243" t="s">
        <v>12545</v>
      </c>
      <c r="G67" s="243" t="s">
        <v>12574</v>
      </c>
      <c r="H67" s="243" t="s">
        <v>3513</v>
      </c>
      <c r="I67" s="243" t="s">
        <v>2108</v>
      </c>
      <c r="J67" s="369"/>
      <c r="K67" s="406"/>
      <c r="L67" s="369"/>
      <c r="M67" s="845" t="s">
        <v>1131</v>
      </c>
      <c r="N67" s="12" t="s">
        <v>2308</v>
      </c>
      <c r="O67" s="1112" t="s">
        <v>2043</v>
      </c>
      <c r="P67" s="1113" t="s">
        <v>1129</v>
      </c>
      <c r="Q67" s="845" t="s">
        <v>12545</v>
      </c>
      <c r="R67" s="845" t="s">
        <v>12050</v>
      </c>
      <c r="S67" s="845" t="s">
        <v>2084</v>
      </c>
      <c r="T67" s="560"/>
      <c r="U67" s="857" t="s">
        <v>12575</v>
      </c>
      <c r="V67" s="12"/>
      <c r="W67" s="1114" t="s">
        <v>1104</v>
      </c>
      <c r="X67" s="845" t="s">
        <v>12572</v>
      </c>
      <c r="Y67" s="1115" t="s">
        <v>12050</v>
      </c>
      <c r="Z67" s="845" t="s">
        <v>3212</v>
      </c>
      <c r="AA67" s="845" t="s">
        <v>1131</v>
      </c>
    </row>
    <row r="68" spans="1:27" s="796" customFormat="1">
      <c r="A68" s="844" t="s">
        <v>12187</v>
      </c>
      <c r="B68" s="845" t="s">
        <v>12576</v>
      </c>
      <c r="C68" s="845" t="s">
        <v>12577</v>
      </c>
      <c r="D68" s="845" t="s">
        <v>3212</v>
      </c>
      <c r="E68" s="1107" t="s">
        <v>2108</v>
      </c>
      <c r="F68" s="243" t="s">
        <v>12549</v>
      </c>
      <c r="G68" s="243" t="s">
        <v>12578</v>
      </c>
      <c r="H68" s="243" t="s">
        <v>3513</v>
      </c>
      <c r="I68" s="243" t="s">
        <v>2108</v>
      </c>
      <c r="J68" s="369"/>
      <c r="K68" s="406"/>
      <c r="L68" s="369"/>
      <c r="M68" s="845" t="s">
        <v>1131</v>
      </c>
      <c r="N68" s="12" t="s">
        <v>2308</v>
      </c>
      <c r="O68" s="1112" t="s">
        <v>2043</v>
      </c>
      <c r="P68" s="1113" t="s">
        <v>1129</v>
      </c>
      <c r="Q68" s="845" t="s">
        <v>12549</v>
      </c>
      <c r="R68" s="845" t="s">
        <v>12056</v>
      </c>
      <c r="S68" s="845" t="s">
        <v>2084</v>
      </c>
      <c r="T68" s="560"/>
      <c r="U68" s="857" t="s">
        <v>12579</v>
      </c>
      <c r="V68" s="12"/>
      <c r="W68" s="1114" t="s">
        <v>1104</v>
      </c>
      <c r="X68" s="845" t="s">
        <v>12576</v>
      </c>
      <c r="Y68" s="1115" t="s">
        <v>12056</v>
      </c>
      <c r="Z68" s="845" t="s">
        <v>3212</v>
      </c>
      <c r="AA68" s="845" t="s">
        <v>1131</v>
      </c>
    </row>
    <row r="69" spans="1:27" s="796" customFormat="1">
      <c r="A69" s="844" t="s">
        <v>12188</v>
      </c>
      <c r="B69" s="845" t="s">
        <v>12580</v>
      </c>
      <c r="C69" s="845" t="s">
        <v>12581</v>
      </c>
      <c r="D69" s="845" t="s">
        <v>3212</v>
      </c>
      <c r="E69" s="1107" t="s">
        <v>2108</v>
      </c>
      <c r="F69" s="243" t="s">
        <v>12552</v>
      </c>
      <c r="G69" s="308" t="s">
        <v>12582</v>
      </c>
      <c r="H69" s="243" t="s">
        <v>3513</v>
      </c>
      <c r="I69" s="243" t="s">
        <v>2108</v>
      </c>
      <c r="J69" s="369"/>
      <c r="K69" s="406"/>
      <c r="L69" s="369"/>
      <c r="M69" s="845" t="s">
        <v>1131</v>
      </c>
      <c r="N69" s="12" t="s">
        <v>2308</v>
      </c>
      <c r="O69" s="1112" t="s">
        <v>2043</v>
      </c>
      <c r="P69" s="1113" t="s">
        <v>1129</v>
      </c>
      <c r="Q69" s="845" t="s">
        <v>12552</v>
      </c>
      <c r="R69" s="845" t="s">
        <v>12553</v>
      </c>
      <c r="S69" s="845" t="s">
        <v>2084</v>
      </c>
      <c r="T69" s="560"/>
      <c r="U69" s="857" t="s">
        <v>12583</v>
      </c>
      <c r="V69" s="12"/>
      <c r="W69" s="1114" t="s">
        <v>1104</v>
      </c>
      <c r="X69" s="845" t="s">
        <v>12580</v>
      </c>
      <c r="Y69" s="1115" t="s">
        <v>12553</v>
      </c>
      <c r="Z69" s="845" t="s">
        <v>3212</v>
      </c>
      <c r="AA69" s="845" t="s">
        <v>1131</v>
      </c>
    </row>
    <row r="70" spans="1:27" s="796" customFormat="1">
      <c r="A70" s="844" t="s">
        <v>12584</v>
      </c>
      <c r="B70" s="845" t="s">
        <v>12352</v>
      </c>
      <c r="C70" s="845" t="s">
        <v>12585</v>
      </c>
      <c r="D70" s="845" t="s">
        <v>3212</v>
      </c>
      <c r="E70" s="1107" t="s">
        <v>2108</v>
      </c>
      <c r="F70" s="243" t="s">
        <v>12558</v>
      </c>
      <c r="G70" s="308" t="s">
        <v>12586</v>
      </c>
      <c r="H70" s="243" t="s">
        <v>3513</v>
      </c>
      <c r="I70" s="243" t="s">
        <v>2108</v>
      </c>
      <c r="J70" s="369"/>
      <c r="K70" s="406"/>
      <c r="L70" s="369"/>
      <c r="M70" s="845" t="s">
        <v>12265</v>
      </c>
      <c r="N70" s="12" t="s">
        <v>2308</v>
      </c>
      <c r="O70" s="1112" t="s">
        <v>2043</v>
      </c>
      <c r="P70" s="1113" t="s">
        <v>1129</v>
      </c>
      <c r="Q70" s="845" t="s">
        <v>12558</v>
      </c>
      <c r="R70" s="845" t="s">
        <v>12559</v>
      </c>
      <c r="S70" s="845" t="s">
        <v>2084</v>
      </c>
      <c r="T70" s="560"/>
      <c r="U70" s="857" t="s">
        <v>12587</v>
      </c>
      <c r="V70" s="12"/>
      <c r="W70" s="1114" t="s">
        <v>1104</v>
      </c>
      <c r="X70" s="845" t="s">
        <v>12352</v>
      </c>
      <c r="Y70" s="1115" t="s">
        <v>12559</v>
      </c>
      <c r="Z70" s="845" t="s">
        <v>3212</v>
      </c>
      <c r="AA70" s="845" t="s">
        <v>12265</v>
      </c>
    </row>
    <row r="71" spans="1:27" s="796" customFormat="1">
      <c r="A71" s="844" t="s">
        <v>12588</v>
      </c>
      <c r="B71" s="845" t="s">
        <v>12355</v>
      </c>
      <c r="C71" s="845" t="s">
        <v>12589</v>
      </c>
      <c r="D71" s="845" t="s">
        <v>3212</v>
      </c>
      <c r="E71" s="1107" t="s">
        <v>2108</v>
      </c>
      <c r="F71" s="243" t="s">
        <v>12564</v>
      </c>
      <c r="G71" s="308" t="s">
        <v>12590</v>
      </c>
      <c r="H71" s="243" t="s">
        <v>3513</v>
      </c>
      <c r="I71" s="243" t="s">
        <v>2108</v>
      </c>
      <c r="J71" s="369"/>
      <c r="K71" s="406"/>
      <c r="L71" s="369"/>
      <c r="M71" s="845" t="s">
        <v>12265</v>
      </c>
      <c r="N71" s="12" t="s">
        <v>2308</v>
      </c>
      <c r="O71" s="1112" t="s">
        <v>2043</v>
      </c>
      <c r="P71" s="1113" t="s">
        <v>1129</v>
      </c>
      <c r="Q71" s="845" t="s">
        <v>12564</v>
      </c>
      <c r="R71" s="845" t="s">
        <v>12565</v>
      </c>
      <c r="S71" s="845" t="s">
        <v>2084</v>
      </c>
      <c r="T71" s="560"/>
      <c r="U71" s="857" t="s">
        <v>12591</v>
      </c>
      <c r="V71" s="12"/>
      <c r="W71" s="1114" t="s">
        <v>1104</v>
      </c>
      <c r="X71" s="845" t="s">
        <v>12355</v>
      </c>
      <c r="Y71" s="1115" t="s">
        <v>12565</v>
      </c>
      <c r="Z71" s="845" t="s">
        <v>3212</v>
      </c>
      <c r="AA71" s="845" t="s">
        <v>12265</v>
      </c>
    </row>
    <row r="72" spans="1:27" s="796" customFormat="1">
      <c r="A72" s="844" t="s">
        <v>12592</v>
      </c>
      <c r="B72" s="845" t="s">
        <v>12358</v>
      </c>
      <c r="C72" s="845" t="s">
        <v>12593</v>
      </c>
      <c r="D72" s="845" t="s">
        <v>3212</v>
      </c>
      <c r="E72" s="1107" t="s">
        <v>12293</v>
      </c>
      <c r="F72" s="243" t="s">
        <v>12568</v>
      </c>
      <c r="G72" s="243" t="s">
        <v>12594</v>
      </c>
      <c r="H72" s="243" t="s">
        <v>3215</v>
      </c>
      <c r="I72" s="243" t="s">
        <v>2108</v>
      </c>
      <c r="J72" s="369"/>
      <c r="K72" s="406" t="s">
        <v>2622</v>
      </c>
      <c r="L72" s="369"/>
      <c r="M72" s="845" t="s">
        <v>12265</v>
      </c>
      <c r="N72" s="12" t="s">
        <v>2308</v>
      </c>
      <c r="O72" s="1112" t="s">
        <v>2043</v>
      </c>
      <c r="P72" s="1113" t="s">
        <v>1129</v>
      </c>
      <c r="Q72" s="845" t="s">
        <v>12568</v>
      </c>
      <c r="R72" s="845" t="s">
        <v>12569</v>
      </c>
      <c r="S72" s="845" t="s">
        <v>2084</v>
      </c>
      <c r="T72" s="560"/>
      <c r="U72" s="857" t="s">
        <v>12595</v>
      </c>
      <c r="V72" s="12"/>
      <c r="W72" s="1114" t="s">
        <v>1104</v>
      </c>
      <c r="X72" s="845" t="s">
        <v>12596</v>
      </c>
      <c r="Y72" s="1115" t="s">
        <v>12569</v>
      </c>
      <c r="Z72" s="845" t="s">
        <v>3212</v>
      </c>
      <c r="AA72" s="845" t="s">
        <v>12265</v>
      </c>
    </row>
    <row r="73" spans="1:27" s="796" customFormat="1">
      <c r="A73" s="844" t="s">
        <v>12597</v>
      </c>
      <c r="B73" s="845" t="s">
        <v>12361</v>
      </c>
      <c r="C73" s="845" t="s">
        <v>12598</v>
      </c>
      <c r="D73" s="845" t="s">
        <v>3212</v>
      </c>
      <c r="E73" s="1107" t="s">
        <v>2108</v>
      </c>
      <c r="F73" s="243" t="s">
        <v>12572</v>
      </c>
      <c r="G73" s="308" t="s">
        <v>12573</v>
      </c>
      <c r="H73" s="243" t="s">
        <v>3513</v>
      </c>
      <c r="I73" s="243" t="s">
        <v>2108</v>
      </c>
      <c r="J73" s="369"/>
      <c r="K73" s="406"/>
      <c r="L73" s="369"/>
      <c r="M73" s="845" t="s">
        <v>12265</v>
      </c>
      <c r="N73" s="12" t="s">
        <v>2308</v>
      </c>
      <c r="O73" s="1112" t="s">
        <v>2043</v>
      </c>
      <c r="P73" s="1113" t="s">
        <v>1129</v>
      </c>
      <c r="Q73" s="845" t="s">
        <v>12572</v>
      </c>
      <c r="R73" s="845" t="s">
        <v>12573</v>
      </c>
      <c r="S73" s="845" t="s">
        <v>2084</v>
      </c>
      <c r="T73" s="560"/>
      <c r="U73" s="857" t="s">
        <v>12599</v>
      </c>
      <c r="V73" s="12"/>
      <c r="W73" s="1114" t="s">
        <v>1104</v>
      </c>
      <c r="X73" s="845" t="s">
        <v>12361</v>
      </c>
      <c r="Y73" s="1115" t="s">
        <v>12573</v>
      </c>
      <c r="Z73" s="845" t="s">
        <v>3212</v>
      </c>
      <c r="AA73" s="845" t="s">
        <v>12265</v>
      </c>
    </row>
    <row r="74" spans="1:27" s="796" customFormat="1">
      <c r="A74" s="844" t="s">
        <v>12600</v>
      </c>
      <c r="B74" s="845" t="s">
        <v>12363</v>
      </c>
      <c r="C74" s="845" t="s">
        <v>12601</v>
      </c>
      <c r="D74" s="845" t="s">
        <v>3212</v>
      </c>
      <c r="E74" s="1107" t="s">
        <v>2108</v>
      </c>
      <c r="F74" s="243" t="s">
        <v>12576</v>
      </c>
      <c r="G74" s="308" t="s">
        <v>12577</v>
      </c>
      <c r="H74" s="243" t="s">
        <v>3513</v>
      </c>
      <c r="I74" s="243" t="s">
        <v>2108</v>
      </c>
      <c r="J74" s="369"/>
      <c r="K74" s="406"/>
      <c r="L74" s="369"/>
      <c r="M74" s="845" t="s">
        <v>12265</v>
      </c>
      <c r="N74" s="12" t="s">
        <v>2308</v>
      </c>
      <c r="O74" s="1112" t="s">
        <v>2043</v>
      </c>
      <c r="P74" s="1113" t="s">
        <v>1129</v>
      </c>
      <c r="Q74" s="845" t="s">
        <v>12576</v>
      </c>
      <c r="R74" s="845" t="s">
        <v>12577</v>
      </c>
      <c r="S74" s="845" t="s">
        <v>2084</v>
      </c>
      <c r="T74" s="560"/>
      <c r="U74" s="857" t="s">
        <v>12602</v>
      </c>
      <c r="V74" s="12"/>
      <c r="W74" s="1114" t="s">
        <v>1104</v>
      </c>
      <c r="X74" s="845" t="s">
        <v>12363</v>
      </c>
      <c r="Y74" s="1115" t="s">
        <v>12577</v>
      </c>
      <c r="Z74" s="845" t="s">
        <v>3212</v>
      </c>
      <c r="AA74" s="845" t="s">
        <v>12265</v>
      </c>
    </row>
    <row r="75" spans="1:27" s="796" customFormat="1">
      <c r="A75" s="844" t="s">
        <v>12603</v>
      </c>
      <c r="B75" s="845" t="s">
        <v>12365</v>
      </c>
      <c r="C75" s="845" t="s">
        <v>12604</v>
      </c>
      <c r="D75" s="845" t="s">
        <v>3212</v>
      </c>
      <c r="E75" s="1107" t="s">
        <v>12293</v>
      </c>
      <c r="F75" s="243" t="s">
        <v>12580</v>
      </c>
      <c r="G75" s="243" t="s">
        <v>12605</v>
      </c>
      <c r="H75" s="243" t="s">
        <v>3513</v>
      </c>
      <c r="I75" s="243" t="s">
        <v>2108</v>
      </c>
      <c r="J75" s="369"/>
      <c r="K75" s="406" t="s">
        <v>2622</v>
      </c>
      <c r="L75" s="369"/>
      <c r="M75" s="845" t="s">
        <v>12265</v>
      </c>
      <c r="N75" s="12" t="s">
        <v>2308</v>
      </c>
      <c r="O75" s="1112" t="s">
        <v>2043</v>
      </c>
      <c r="P75" s="1113" t="s">
        <v>1129</v>
      </c>
      <c r="Q75" s="845" t="s">
        <v>12580</v>
      </c>
      <c r="R75" s="845" t="s">
        <v>12581</v>
      </c>
      <c r="S75" s="845" t="s">
        <v>2084</v>
      </c>
      <c r="T75" s="560"/>
      <c r="U75" s="857" t="s">
        <v>12606</v>
      </c>
      <c r="V75" s="12"/>
      <c r="W75" s="1114" t="s">
        <v>1104</v>
      </c>
      <c r="X75" s="845" t="s">
        <v>12607</v>
      </c>
      <c r="Y75" s="1115" t="s">
        <v>12581</v>
      </c>
      <c r="Z75" s="845" t="s">
        <v>3212</v>
      </c>
      <c r="AA75" s="845" t="s">
        <v>12265</v>
      </c>
    </row>
    <row r="76" spans="1:27" s="796" customFormat="1">
      <c r="A76" s="844" t="s">
        <v>12608</v>
      </c>
      <c r="B76" s="845" t="s">
        <v>12367</v>
      </c>
      <c r="C76" s="845" t="s">
        <v>12609</v>
      </c>
      <c r="D76" s="845" t="s">
        <v>3212</v>
      </c>
      <c r="E76" s="1107" t="s">
        <v>2108</v>
      </c>
      <c r="F76" s="243" t="s">
        <v>12610</v>
      </c>
      <c r="G76" s="308" t="s">
        <v>12611</v>
      </c>
      <c r="H76" s="243" t="s">
        <v>3513</v>
      </c>
      <c r="I76" s="243" t="s">
        <v>2108</v>
      </c>
      <c r="J76" s="369"/>
      <c r="K76" s="406"/>
      <c r="L76" s="369"/>
      <c r="M76" s="845" t="s">
        <v>12265</v>
      </c>
      <c r="N76" s="12" t="s">
        <v>2308</v>
      </c>
      <c r="O76" s="1112" t="s">
        <v>2043</v>
      </c>
      <c r="P76" s="1113" t="s">
        <v>1129</v>
      </c>
      <c r="Q76" s="845" t="s">
        <v>12610</v>
      </c>
      <c r="R76" s="845" t="s">
        <v>12611</v>
      </c>
      <c r="S76" s="845" t="s">
        <v>2084</v>
      </c>
      <c r="T76" s="560"/>
      <c r="U76" s="857" t="s">
        <v>12612</v>
      </c>
      <c r="V76" s="12"/>
      <c r="W76" s="1114" t="s">
        <v>1104</v>
      </c>
      <c r="X76" s="845" t="s">
        <v>12367</v>
      </c>
      <c r="Y76" s="1115" t="s">
        <v>12611</v>
      </c>
      <c r="Z76" s="845" t="s">
        <v>3212</v>
      </c>
      <c r="AA76" s="845" t="s">
        <v>12265</v>
      </c>
    </row>
    <row r="77" spans="1:27" s="796" customFormat="1">
      <c r="A77" s="844" t="s">
        <v>12613</v>
      </c>
      <c r="B77" s="845" t="s">
        <v>12369</v>
      </c>
      <c r="C77" s="845" t="s">
        <v>12614</v>
      </c>
      <c r="D77" s="845" t="s">
        <v>3212</v>
      </c>
      <c r="E77" s="1107" t="s">
        <v>2108</v>
      </c>
      <c r="F77" s="243" t="s">
        <v>12615</v>
      </c>
      <c r="G77" s="308" t="s">
        <v>12616</v>
      </c>
      <c r="H77" s="243" t="s">
        <v>3513</v>
      </c>
      <c r="I77" s="243" t="s">
        <v>2108</v>
      </c>
      <c r="J77" s="369"/>
      <c r="K77" s="406"/>
      <c r="L77" s="369"/>
      <c r="M77" s="845" t="s">
        <v>12265</v>
      </c>
      <c r="N77" s="12" t="s">
        <v>2308</v>
      </c>
      <c r="O77" s="1112" t="s">
        <v>2043</v>
      </c>
      <c r="P77" s="1113" t="s">
        <v>1129</v>
      </c>
      <c r="Q77" s="845" t="s">
        <v>12610</v>
      </c>
      <c r="R77" s="845" t="s">
        <v>12616</v>
      </c>
      <c r="S77" s="845" t="s">
        <v>2084</v>
      </c>
      <c r="T77" s="560"/>
      <c r="U77" s="857" t="s">
        <v>12617</v>
      </c>
      <c r="V77" s="12"/>
      <c r="W77" s="1114" t="s">
        <v>1104</v>
      </c>
      <c r="X77" s="845" t="s">
        <v>12369</v>
      </c>
      <c r="Y77" s="1115" t="s">
        <v>12616</v>
      </c>
      <c r="Z77" s="845" t="s">
        <v>3212</v>
      </c>
      <c r="AA77" s="845" t="s">
        <v>12265</v>
      </c>
    </row>
    <row r="78" spans="1:27" s="796" customFormat="1">
      <c r="A78" s="844" t="s">
        <v>12618</v>
      </c>
      <c r="B78" s="845" t="s">
        <v>12371</v>
      </c>
      <c r="C78" s="845" t="s">
        <v>12619</v>
      </c>
      <c r="D78" s="845" t="s">
        <v>3212</v>
      </c>
      <c r="E78" s="1107" t="s">
        <v>12293</v>
      </c>
      <c r="F78" s="243" t="s">
        <v>12620</v>
      </c>
      <c r="G78" s="243" t="s">
        <v>12621</v>
      </c>
      <c r="H78" s="243" t="s">
        <v>3513</v>
      </c>
      <c r="I78" s="243" t="s">
        <v>2108</v>
      </c>
      <c r="J78" s="369"/>
      <c r="K78" s="406" t="s">
        <v>2622</v>
      </c>
      <c r="L78" s="369"/>
      <c r="M78" s="845" t="s">
        <v>12265</v>
      </c>
      <c r="N78" s="12" t="s">
        <v>2308</v>
      </c>
      <c r="O78" s="1112" t="s">
        <v>2043</v>
      </c>
      <c r="P78" s="1113" t="s">
        <v>1129</v>
      </c>
      <c r="Q78" s="845" t="s">
        <v>12620</v>
      </c>
      <c r="R78" s="845" t="s">
        <v>12622</v>
      </c>
      <c r="S78" s="845" t="s">
        <v>2084</v>
      </c>
      <c r="T78" s="560"/>
      <c r="U78" s="857" t="s">
        <v>12623</v>
      </c>
      <c r="V78" s="12"/>
      <c r="W78" s="1114" t="s">
        <v>1104</v>
      </c>
      <c r="X78" s="845" t="s">
        <v>12624</v>
      </c>
      <c r="Y78" s="1115" t="s">
        <v>12622</v>
      </c>
      <c r="Z78" s="845" t="s">
        <v>3212</v>
      </c>
      <c r="AA78" s="845" t="s">
        <v>12265</v>
      </c>
    </row>
    <row r="79" spans="1:27" s="796" customFormat="1">
      <c r="A79" s="844" t="s">
        <v>12625</v>
      </c>
      <c r="B79" s="845" t="s">
        <v>12374</v>
      </c>
      <c r="C79" s="845" t="s">
        <v>12626</v>
      </c>
      <c r="D79" s="845" t="s">
        <v>3212</v>
      </c>
      <c r="E79" s="1107" t="s">
        <v>2108</v>
      </c>
      <c r="F79" s="243" t="s">
        <v>12627</v>
      </c>
      <c r="G79" s="308" t="s">
        <v>12628</v>
      </c>
      <c r="H79" s="243" t="s">
        <v>3513</v>
      </c>
      <c r="I79" s="243" t="s">
        <v>2108</v>
      </c>
      <c r="J79" s="369"/>
      <c r="K79" s="406"/>
      <c r="L79" s="369"/>
      <c r="M79" s="845" t="s">
        <v>12265</v>
      </c>
      <c r="N79" s="12" t="s">
        <v>2308</v>
      </c>
      <c r="O79" s="1112" t="s">
        <v>2043</v>
      </c>
      <c r="P79" s="1113" t="s">
        <v>1129</v>
      </c>
      <c r="Q79" s="845" t="s">
        <v>12627</v>
      </c>
      <c r="R79" s="845" t="s">
        <v>12629</v>
      </c>
      <c r="S79" s="845" t="s">
        <v>2084</v>
      </c>
      <c r="T79" s="560"/>
      <c r="U79" s="857" t="s">
        <v>12630</v>
      </c>
      <c r="V79" s="12"/>
      <c r="W79" s="1114" t="s">
        <v>1104</v>
      </c>
      <c r="X79" s="845" t="s">
        <v>12374</v>
      </c>
      <c r="Y79" s="1115" t="s">
        <v>12629</v>
      </c>
      <c r="Z79" s="845" t="s">
        <v>3212</v>
      </c>
      <c r="AA79" s="845" t="s">
        <v>12265</v>
      </c>
    </row>
    <row r="80" spans="1:27" s="796" customFormat="1">
      <c r="A80" s="844" t="s">
        <v>12631</v>
      </c>
      <c r="B80" s="845" t="s">
        <v>12376</v>
      </c>
      <c r="C80" s="845" t="s">
        <v>12632</v>
      </c>
      <c r="D80" s="845" t="s">
        <v>3212</v>
      </c>
      <c r="E80" s="1107" t="s">
        <v>2108</v>
      </c>
      <c r="F80" s="243" t="s">
        <v>12633</v>
      </c>
      <c r="G80" s="308" t="s">
        <v>12634</v>
      </c>
      <c r="H80" s="243" t="s">
        <v>3513</v>
      </c>
      <c r="I80" s="243" t="s">
        <v>2108</v>
      </c>
      <c r="J80" s="369"/>
      <c r="K80" s="406"/>
      <c r="L80" s="369"/>
      <c r="M80" s="845" t="s">
        <v>12265</v>
      </c>
      <c r="N80" s="12" t="s">
        <v>2308</v>
      </c>
      <c r="O80" s="1112" t="s">
        <v>2043</v>
      </c>
      <c r="P80" s="1113" t="s">
        <v>1129</v>
      </c>
      <c r="Q80" s="845" t="s">
        <v>12633</v>
      </c>
      <c r="R80" s="845" t="s">
        <v>12635</v>
      </c>
      <c r="S80" s="845" t="s">
        <v>2084</v>
      </c>
      <c r="T80" s="560"/>
      <c r="U80" s="857" t="s">
        <v>12636</v>
      </c>
      <c r="V80" s="12"/>
      <c r="W80" s="1114" t="s">
        <v>1104</v>
      </c>
      <c r="X80" s="845" t="s">
        <v>12376</v>
      </c>
      <c r="Y80" s="1115" t="s">
        <v>12635</v>
      </c>
      <c r="Z80" s="845" t="s">
        <v>3212</v>
      </c>
      <c r="AA80" s="845" t="s">
        <v>12265</v>
      </c>
    </row>
    <row r="81" spans="1:27" s="796" customFormat="1">
      <c r="A81" s="844" t="s">
        <v>12637</v>
      </c>
      <c r="B81" s="845" t="s">
        <v>12378</v>
      </c>
      <c r="C81" s="845" t="s">
        <v>12638</v>
      </c>
      <c r="D81" s="845" t="s">
        <v>3212</v>
      </c>
      <c r="E81" s="1107" t="s">
        <v>12293</v>
      </c>
      <c r="F81" s="243" t="s">
        <v>12639</v>
      </c>
      <c r="G81" s="243" t="s">
        <v>12640</v>
      </c>
      <c r="H81" s="243" t="s">
        <v>3513</v>
      </c>
      <c r="I81" s="243" t="s">
        <v>2108</v>
      </c>
      <c r="J81" s="369"/>
      <c r="K81" s="406" t="s">
        <v>2622</v>
      </c>
      <c r="L81" s="369"/>
      <c r="M81" s="845" t="s">
        <v>12265</v>
      </c>
      <c r="N81" s="12" t="s">
        <v>2308</v>
      </c>
      <c r="O81" s="1112" t="s">
        <v>2043</v>
      </c>
      <c r="P81" s="1113" t="s">
        <v>1129</v>
      </c>
      <c r="Q81" s="845" t="s">
        <v>12639</v>
      </c>
      <c r="R81" s="845" t="s">
        <v>12641</v>
      </c>
      <c r="S81" s="845" t="s">
        <v>2084</v>
      </c>
      <c r="T81" s="560"/>
      <c r="U81" s="857" t="s">
        <v>12642</v>
      </c>
      <c r="V81" s="12"/>
      <c r="W81" s="1114" t="s">
        <v>1104</v>
      </c>
      <c r="X81" s="845" t="s">
        <v>12643</v>
      </c>
      <c r="Y81" s="1115" t="s">
        <v>12641</v>
      </c>
      <c r="Z81" s="845" t="s">
        <v>3212</v>
      </c>
      <c r="AA81" s="845" t="s">
        <v>12265</v>
      </c>
    </row>
    <row r="82" spans="1:27" s="796" customFormat="1">
      <c r="A82" s="844" t="s">
        <v>12644</v>
      </c>
      <c r="B82" s="845" t="s">
        <v>12380</v>
      </c>
      <c r="C82" s="845" t="s">
        <v>12645</v>
      </c>
      <c r="D82" s="845" t="s">
        <v>3212</v>
      </c>
      <c r="E82" s="1107" t="s">
        <v>2108</v>
      </c>
      <c r="F82" s="243" t="s">
        <v>12352</v>
      </c>
      <c r="G82" s="308" t="s">
        <v>12646</v>
      </c>
      <c r="H82" s="243" t="s">
        <v>3513</v>
      </c>
      <c r="I82" s="243" t="s">
        <v>2108</v>
      </c>
      <c r="J82" s="369"/>
      <c r="K82" s="406"/>
      <c r="L82" s="369"/>
      <c r="M82" s="845" t="s">
        <v>12265</v>
      </c>
      <c r="N82" s="12" t="s">
        <v>2308</v>
      </c>
      <c r="O82" s="1112" t="s">
        <v>2043</v>
      </c>
      <c r="P82" s="1113" t="s">
        <v>1129</v>
      </c>
      <c r="Q82" s="845" t="s">
        <v>12352</v>
      </c>
      <c r="R82" s="845" t="s">
        <v>12585</v>
      </c>
      <c r="S82" s="845" t="s">
        <v>2084</v>
      </c>
      <c r="T82" s="560"/>
      <c r="U82" s="857" t="s">
        <v>12647</v>
      </c>
      <c r="V82" s="12"/>
      <c r="W82" s="1114" t="s">
        <v>1104</v>
      </c>
      <c r="X82" s="845" t="s">
        <v>12380</v>
      </c>
      <c r="Y82" s="1115" t="s">
        <v>12585</v>
      </c>
      <c r="Z82" s="845" t="s">
        <v>3212</v>
      </c>
      <c r="AA82" s="845" t="s">
        <v>12265</v>
      </c>
    </row>
    <row r="83" spans="1:27" s="796" customFormat="1">
      <c r="A83" s="844" t="s">
        <v>12648</v>
      </c>
      <c r="B83" s="845" t="s">
        <v>12383</v>
      </c>
      <c r="C83" s="845" t="s">
        <v>12649</v>
      </c>
      <c r="D83" s="845" t="s">
        <v>3212</v>
      </c>
      <c r="E83" s="1107" t="s">
        <v>2108</v>
      </c>
      <c r="F83" s="243" t="s">
        <v>12355</v>
      </c>
      <c r="G83" s="308" t="s">
        <v>12650</v>
      </c>
      <c r="H83" s="243" t="s">
        <v>3513</v>
      </c>
      <c r="I83" s="243" t="s">
        <v>2108</v>
      </c>
      <c r="J83" s="369"/>
      <c r="K83" s="406"/>
      <c r="L83" s="369"/>
      <c r="M83" s="845" t="s">
        <v>12265</v>
      </c>
      <c r="N83" s="12" t="s">
        <v>2308</v>
      </c>
      <c r="O83" s="1112" t="s">
        <v>2043</v>
      </c>
      <c r="P83" s="1113" t="s">
        <v>1129</v>
      </c>
      <c r="Q83" s="845" t="s">
        <v>12355</v>
      </c>
      <c r="R83" s="845" t="s">
        <v>12589</v>
      </c>
      <c r="S83" s="845" t="s">
        <v>2084</v>
      </c>
      <c r="T83" s="560"/>
      <c r="U83" s="857" t="s">
        <v>12651</v>
      </c>
      <c r="V83" s="12"/>
      <c r="W83" s="1114" t="s">
        <v>1104</v>
      </c>
      <c r="X83" s="845" t="s">
        <v>12383</v>
      </c>
      <c r="Y83" s="1115" t="s">
        <v>12589</v>
      </c>
      <c r="Z83" s="845" t="s">
        <v>3212</v>
      </c>
      <c r="AA83" s="845" t="s">
        <v>12265</v>
      </c>
    </row>
    <row r="84" spans="1:27" s="796" customFormat="1">
      <c r="A84" s="844" t="s">
        <v>12652</v>
      </c>
      <c r="B84" s="845" t="s">
        <v>12386</v>
      </c>
      <c r="C84" s="845" t="s">
        <v>12653</v>
      </c>
      <c r="D84" s="845" t="s">
        <v>3212</v>
      </c>
      <c r="E84" s="1107" t="s">
        <v>12293</v>
      </c>
      <c r="F84" s="243" t="s">
        <v>12358</v>
      </c>
      <c r="G84" s="243" t="s">
        <v>12593</v>
      </c>
      <c r="H84" s="243" t="s">
        <v>3215</v>
      </c>
      <c r="I84" s="243" t="s">
        <v>2111</v>
      </c>
      <c r="J84" s="369"/>
      <c r="K84" s="406" t="s">
        <v>2622</v>
      </c>
      <c r="L84" s="369"/>
      <c r="M84" s="845" t="s">
        <v>12265</v>
      </c>
      <c r="N84" s="12" t="s">
        <v>2308</v>
      </c>
      <c r="O84" s="1112" t="s">
        <v>2043</v>
      </c>
      <c r="P84" s="1113" t="s">
        <v>1129</v>
      </c>
      <c r="Q84" s="845" t="s">
        <v>12358</v>
      </c>
      <c r="R84" s="845" t="s">
        <v>12593</v>
      </c>
      <c r="S84" s="845" t="s">
        <v>2084</v>
      </c>
      <c r="T84" s="560"/>
      <c r="U84" s="857" t="s">
        <v>12654</v>
      </c>
      <c r="V84" s="12"/>
      <c r="W84" s="1114" t="s">
        <v>1104</v>
      </c>
      <c r="X84" s="845" t="s">
        <v>12655</v>
      </c>
      <c r="Y84" s="1115" t="s">
        <v>12593</v>
      </c>
      <c r="Z84" s="845" t="s">
        <v>3212</v>
      </c>
      <c r="AA84" s="845" t="s">
        <v>12265</v>
      </c>
    </row>
    <row r="85" spans="1:27" s="796" customFormat="1">
      <c r="A85" s="844" t="s">
        <v>12656</v>
      </c>
      <c r="B85" s="845" t="s">
        <v>12389</v>
      </c>
      <c r="C85" s="845" t="s">
        <v>12657</v>
      </c>
      <c r="D85" s="845" t="s">
        <v>3212</v>
      </c>
      <c r="E85" s="1107" t="s">
        <v>2108</v>
      </c>
      <c r="F85" s="243" t="s">
        <v>12361</v>
      </c>
      <c r="G85" s="308" t="s">
        <v>12658</v>
      </c>
      <c r="H85" s="243" t="s">
        <v>3513</v>
      </c>
      <c r="I85" s="243" t="s">
        <v>2108</v>
      </c>
      <c r="J85" s="369"/>
      <c r="K85" s="406"/>
      <c r="L85" s="369"/>
      <c r="M85" s="845" t="s">
        <v>12265</v>
      </c>
      <c r="N85" s="12" t="s">
        <v>2308</v>
      </c>
      <c r="O85" s="1112" t="s">
        <v>2043</v>
      </c>
      <c r="P85" s="1113" t="s">
        <v>1129</v>
      </c>
      <c r="Q85" s="845" t="s">
        <v>12361</v>
      </c>
      <c r="R85" s="845" t="s">
        <v>12598</v>
      </c>
      <c r="S85" s="845" t="s">
        <v>2084</v>
      </c>
      <c r="T85" s="560"/>
      <c r="U85" s="857" t="s">
        <v>12659</v>
      </c>
      <c r="V85" s="12"/>
      <c r="W85" s="1114" t="s">
        <v>1104</v>
      </c>
      <c r="X85" s="845" t="s">
        <v>12389</v>
      </c>
      <c r="Y85" s="1115" t="s">
        <v>12598</v>
      </c>
      <c r="Z85" s="845" t="s">
        <v>3212</v>
      </c>
      <c r="AA85" s="845" t="s">
        <v>12265</v>
      </c>
    </row>
    <row r="86" spans="1:27" s="796" customFormat="1">
      <c r="A86" s="844" t="s">
        <v>12660</v>
      </c>
      <c r="B86" s="845" t="s">
        <v>12391</v>
      </c>
      <c r="C86" s="845" t="s">
        <v>12661</v>
      </c>
      <c r="D86" s="845" t="s">
        <v>3212</v>
      </c>
      <c r="E86" s="1107" t="s">
        <v>2108</v>
      </c>
      <c r="F86" s="243" t="s">
        <v>12363</v>
      </c>
      <c r="G86" s="308" t="s">
        <v>12662</v>
      </c>
      <c r="H86" s="243" t="s">
        <v>3513</v>
      </c>
      <c r="I86" s="243" t="s">
        <v>2108</v>
      </c>
      <c r="J86" s="369"/>
      <c r="K86" s="406"/>
      <c r="L86" s="369"/>
      <c r="M86" s="845" t="s">
        <v>12265</v>
      </c>
      <c r="N86" s="12" t="s">
        <v>2308</v>
      </c>
      <c r="O86" s="1112" t="s">
        <v>2043</v>
      </c>
      <c r="P86" s="1113" t="s">
        <v>1129</v>
      </c>
      <c r="Q86" s="845" t="s">
        <v>12363</v>
      </c>
      <c r="R86" s="845" t="s">
        <v>12601</v>
      </c>
      <c r="S86" s="845" t="s">
        <v>2084</v>
      </c>
      <c r="T86" s="560"/>
      <c r="U86" s="857" t="s">
        <v>12663</v>
      </c>
      <c r="V86" s="12"/>
      <c r="W86" s="1114" t="s">
        <v>1104</v>
      </c>
      <c r="X86" s="845" t="s">
        <v>12391</v>
      </c>
      <c r="Y86" s="1115" t="s">
        <v>12601</v>
      </c>
      <c r="Z86" s="845" t="s">
        <v>3212</v>
      </c>
      <c r="AA86" s="845" t="s">
        <v>12265</v>
      </c>
    </row>
    <row r="87" spans="1:27" s="796" customFormat="1">
      <c r="A87" s="844" t="s">
        <v>12664</v>
      </c>
      <c r="B87" s="845" t="s">
        <v>12393</v>
      </c>
      <c r="C87" s="845" t="s">
        <v>12665</v>
      </c>
      <c r="D87" s="845" t="s">
        <v>3212</v>
      </c>
      <c r="E87" s="1107" t="s">
        <v>12293</v>
      </c>
      <c r="F87" s="243" t="s">
        <v>12365</v>
      </c>
      <c r="G87" s="243" t="s">
        <v>12604</v>
      </c>
      <c r="H87" s="243" t="s">
        <v>3215</v>
      </c>
      <c r="I87" s="243" t="s">
        <v>2111</v>
      </c>
      <c r="J87" s="369"/>
      <c r="K87" s="406" t="s">
        <v>2622</v>
      </c>
      <c r="L87" s="369"/>
      <c r="M87" s="845" t="s">
        <v>12265</v>
      </c>
      <c r="N87" s="12" t="s">
        <v>2308</v>
      </c>
      <c r="O87" s="1112" t="s">
        <v>2043</v>
      </c>
      <c r="P87" s="1113" t="s">
        <v>1129</v>
      </c>
      <c r="Q87" s="845" t="s">
        <v>12365</v>
      </c>
      <c r="R87" s="845" t="s">
        <v>12604</v>
      </c>
      <c r="S87" s="845" t="s">
        <v>2084</v>
      </c>
      <c r="T87" s="560"/>
      <c r="U87" s="857" t="s">
        <v>12666</v>
      </c>
      <c r="V87" s="12"/>
      <c r="W87" s="1114" t="s">
        <v>1104</v>
      </c>
      <c r="X87" s="845" t="s">
        <v>12667</v>
      </c>
      <c r="Y87" s="1115" t="s">
        <v>12604</v>
      </c>
      <c r="Z87" s="845" t="s">
        <v>3212</v>
      </c>
      <c r="AA87" s="845" t="s">
        <v>12265</v>
      </c>
    </row>
    <row r="88" spans="1:27" s="796" customFormat="1">
      <c r="A88" s="844" t="s">
        <v>12668</v>
      </c>
      <c r="B88" s="845" t="s">
        <v>12395</v>
      </c>
      <c r="C88" s="845" t="s">
        <v>12669</v>
      </c>
      <c r="D88" s="845" t="s">
        <v>3212</v>
      </c>
      <c r="E88" s="1107" t="s">
        <v>2108</v>
      </c>
      <c r="F88" s="243" t="s">
        <v>12367</v>
      </c>
      <c r="G88" s="308" t="s">
        <v>12670</v>
      </c>
      <c r="H88" s="243" t="s">
        <v>3513</v>
      </c>
      <c r="I88" s="243" t="s">
        <v>2108</v>
      </c>
      <c r="J88" s="369"/>
      <c r="K88" s="406"/>
      <c r="L88" s="369"/>
      <c r="M88" s="845" t="s">
        <v>12265</v>
      </c>
      <c r="N88" s="12" t="s">
        <v>2308</v>
      </c>
      <c r="O88" s="1112" t="s">
        <v>2043</v>
      </c>
      <c r="P88" s="1113" t="s">
        <v>1129</v>
      </c>
      <c r="Q88" s="845" t="s">
        <v>12367</v>
      </c>
      <c r="R88" s="845" t="s">
        <v>12609</v>
      </c>
      <c r="S88" s="845" t="s">
        <v>2084</v>
      </c>
      <c r="T88" s="560"/>
      <c r="U88" s="857" t="s">
        <v>12671</v>
      </c>
      <c r="V88" s="12"/>
      <c r="W88" s="1114" t="s">
        <v>1104</v>
      </c>
      <c r="X88" s="845" t="s">
        <v>12395</v>
      </c>
      <c r="Y88" s="1115" t="s">
        <v>12609</v>
      </c>
      <c r="Z88" s="845" t="s">
        <v>3212</v>
      </c>
      <c r="AA88" s="845" t="s">
        <v>12265</v>
      </c>
    </row>
    <row r="89" spans="1:27" s="796" customFormat="1">
      <c r="A89" s="844" t="s">
        <v>12672</v>
      </c>
      <c r="B89" s="845" t="s">
        <v>12397</v>
      </c>
      <c r="C89" s="845" t="s">
        <v>12673</v>
      </c>
      <c r="D89" s="845" t="s">
        <v>3212</v>
      </c>
      <c r="E89" s="1107" t="s">
        <v>2108</v>
      </c>
      <c r="F89" s="243" t="s">
        <v>12369</v>
      </c>
      <c r="G89" s="308" t="s">
        <v>12674</v>
      </c>
      <c r="H89" s="243" t="s">
        <v>3513</v>
      </c>
      <c r="I89" s="243" t="s">
        <v>2108</v>
      </c>
      <c r="J89" s="369"/>
      <c r="K89" s="406"/>
      <c r="L89" s="369"/>
      <c r="M89" s="845" t="s">
        <v>12265</v>
      </c>
      <c r="N89" s="12" t="s">
        <v>2308</v>
      </c>
      <c r="O89" s="1112" t="s">
        <v>2043</v>
      </c>
      <c r="P89" s="1113" t="s">
        <v>1129</v>
      </c>
      <c r="Q89" s="845" t="s">
        <v>12369</v>
      </c>
      <c r="R89" s="845" t="s">
        <v>12614</v>
      </c>
      <c r="S89" s="845" t="s">
        <v>2084</v>
      </c>
      <c r="T89" s="560"/>
      <c r="U89" s="857" t="s">
        <v>12675</v>
      </c>
      <c r="V89" s="12"/>
      <c r="W89" s="1114" t="s">
        <v>1104</v>
      </c>
      <c r="X89" s="845" t="s">
        <v>12397</v>
      </c>
      <c r="Y89" s="1115" t="s">
        <v>12614</v>
      </c>
      <c r="Z89" s="845" t="s">
        <v>3212</v>
      </c>
      <c r="AA89" s="845" t="s">
        <v>12265</v>
      </c>
    </row>
    <row r="90" spans="1:27" s="796" customFormat="1">
      <c r="A90" s="844" t="s">
        <v>12676</v>
      </c>
      <c r="B90" s="845" t="s">
        <v>12399</v>
      </c>
      <c r="C90" s="845" t="s">
        <v>12677</v>
      </c>
      <c r="D90" s="845" t="s">
        <v>3212</v>
      </c>
      <c r="E90" s="1107" t="s">
        <v>12293</v>
      </c>
      <c r="F90" s="243" t="s">
        <v>12371</v>
      </c>
      <c r="G90" s="308" t="s">
        <v>12619</v>
      </c>
      <c r="H90" s="243" t="s">
        <v>3215</v>
      </c>
      <c r="I90" s="243" t="s">
        <v>2111</v>
      </c>
      <c r="J90" s="369"/>
      <c r="K90" s="406" t="s">
        <v>2622</v>
      </c>
      <c r="L90" s="369"/>
      <c r="M90" s="845" t="s">
        <v>12265</v>
      </c>
      <c r="N90" s="12" t="s">
        <v>2308</v>
      </c>
      <c r="O90" s="1112" t="s">
        <v>2043</v>
      </c>
      <c r="P90" s="1113" t="s">
        <v>1129</v>
      </c>
      <c r="Q90" s="845" t="s">
        <v>12371</v>
      </c>
      <c r="R90" s="845" t="s">
        <v>12619</v>
      </c>
      <c r="S90" s="845" t="s">
        <v>2084</v>
      </c>
      <c r="T90" s="560"/>
      <c r="U90" s="857" t="s">
        <v>12678</v>
      </c>
      <c r="V90" s="12"/>
      <c r="W90" s="1114" t="s">
        <v>1104</v>
      </c>
      <c r="X90" s="845" t="s">
        <v>12679</v>
      </c>
      <c r="Y90" s="1115" t="s">
        <v>12619</v>
      </c>
      <c r="Z90" s="845" t="s">
        <v>3212</v>
      </c>
      <c r="AA90" s="845" t="s">
        <v>12265</v>
      </c>
    </row>
    <row r="91" spans="1:27" s="796" customFormat="1">
      <c r="A91" s="844" t="s">
        <v>12680</v>
      </c>
      <c r="B91" s="845" t="s">
        <v>12401</v>
      </c>
      <c r="C91" s="845" t="s">
        <v>12681</v>
      </c>
      <c r="D91" s="845" t="s">
        <v>3212</v>
      </c>
      <c r="E91" s="1107" t="s">
        <v>2108</v>
      </c>
      <c r="F91" s="243" t="s">
        <v>12374</v>
      </c>
      <c r="G91" s="308" t="s">
        <v>12682</v>
      </c>
      <c r="H91" s="243" t="s">
        <v>3513</v>
      </c>
      <c r="I91" s="243" t="s">
        <v>2108</v>
      </c>
      <c r="J91" s="369"/>
      <c r="K91" s="406"/>
      <c r="L91" s="369"/>
      <c r="M91" s="845" t="s">
        <v>12265</v>
      </c>
      <c r="N91" s="12" t="s">
        <v>2308</v>
      </c>
      <c r="O91" s="1112" t="s">
        <v>2043</v>
      </c>
      <c r="P91" s="1113" t="s">
        <v>1129</v>
      </c>
      <c r="Q91" s="845" t="s">
        <v>12374</v>
      </c>
      <c r="R91" s="845" t="s">
        <v>12626</v>
      </c>
      <c r="S91" s="845" t="s">
        <v>2084</v>
      </c>
      <c r="T91" s="560"/>
      <c r="U91" s="857" t="s">
        <v>12683</v>
      </c>
      <c r="V91" s="12"/>
      <c r="W91" s="1114" t="s">
        <v>1104</v>
      </c>
      <c r="X91" s="845" t="s">
        <v>12401</v>
      </c>
      <c r="Y91" s="1115" t="s">
        <v>12626</v>
      </c>
      <c r="Z91" s="845" t="s">
        <v>3212</v>
      </c>
      <c r="AA91" s="845" t="s">
        <v>12265</v>
      </c>
    </row>
    <row r="92" spans="1:27" s="796" customFormat="1">
      <c r="A92" s="844" t="s">
        <v>12684</v>
      </c>
      <c r="B92" s="845" t="s">
        <v>12403</v>
      </c>
      <c r="C92" s="845" t="s">
        <v>12685</v>
      </c>
      <c r="D92" s="845" t="s">
        <v>3212</v>
      </c>
      <c r="E92" s="1107" t="s">
        <v>2108</v>
      </c>
      <c r="F92" s="243" t="s">
        <v>12376</v>
      </c>
      <c r="G92" s="308" t="s">
        <v>12686</v>
      </c>
      <c r="H92" s="243" t="s">
        <v>3513</v>
      </c>
      <c r="I92" s="243" t="s">
        <v>2108</v>
      </c>
      <c r="J92" s="369"/>
      <c r="K92" s="406"/>
      <c r="L92" s="369"/>
      <c r="M92" s="845" t="s">
        <v>12265</v>
      </c>
      <c r="N92" s="12" t="s">
        <v>2308</v>
      </c>
      <c r="O92" s="1112" t="s">
        <v>2043</v>
      </c>
      <c r="P92" s="1113" t="s">
        <v>1129</v>
      </c>
      <c r="Q92" s="845" t="s">
        <v>12376</v>
      </c>
      <c r="R92" s="845" t="s">
        <v>12632</v>
      </c>
      <c r="S92" s="845" t="s">
        <v>2084</v>
      </c>
      <c r="T92" s="560"/>
      <c r="U92" s="857" t="s">
        <v>12687</v>
      </c>
      <c r="V92" s="12"/>
      <c r="W92" s="1114" t="s">
        <v>1104</v>
      </c>
      <c r="X92" s="845" t="s">
        <v>12403</v>
      </c>
      <c r="Y92" s="1115" t="s">
        <v>12632</v>
      </c>
      <c r="Z92" s="845" t="s">
        <v>3212</v>
      </c>
      <c r="AA92" s="845" t="s">
        <v>12265</v>
      </c>
    </row>
    <row r="93" spans="1:27" s="796" customFormat="1">
      <c r="A93" s="844" t="s">
        <v>12688</v>
      </c>
      <c r="B93" s="845" t="s">
        <v>12689</v>
      </c>
      <c r="C93" s="845" t="s">
        <v>12292</v>
      </c>
      <c r="D93" s="845" t="s">
        <v>3212</v>
      </c>
      <c r="E93" s="1107" t="s">
        <v>12293</v>
      </c>
      <c r="F93" s="243" t="s">
        <v>12378</v>
      </c>
      <c r="G93" s="243" t="s">
        <v>12638</v>
      </c>
      <c r="H93" s="243" t="s">
        <v>3215</v>
      </c>
      <c r="I93" s="243" t="s">
        <v>2111</v>
      </c>
      <c r="J93" s="369"/>
      <c r="K93" s="406" t="s">
        <v>2622</v>
      </c>
      <c r="L93" s="369"/>
      <c r="M93" s="845" t="s">
        <v>12265</v>
      </c>
      <c r="N93" s="12" t="s">
        <v>2308</v>
      </c>
      <c r="O93" s="1112" t="s">
        <v>2043</v>
      </c>
      <c r="P93" s="1113" t="s">
        <v>1129</v>
      </c>
      <c r="Q93" s="845" t="s">
        <v>12378</v>
      </c>
      <c r="R93" s="845" t="s">
        <v>12638</v>
      </c>
      <c r="S93" s="845" t="s">
        <v>2084</v>
      </c>
      <c r="T93" s="560"/>
      <c r="U93" s="857" t="s">
        <v>12690</v>
      </c>
      <c r="V93" s="12"/>
      <c r="W93" s="1114" t="s">
        <v>1104</v>
      </c>
      <c r="X93" s="845" t="s">
        <v>12298</v>
      </c>
      <c r="Y93" s="1115" t="s">
        <v>12638</v>
      </c>
      <c r="Z93" s="845" t="s">
        <v>3212</v>
      </c>
      <c r="AA93" s="845" t="s">
        <v>12265</v>
      </c>
    </row>
    <row r="94" spans="1:27" s="796" customFormat="1">
      <c r="A94" s="844" t="s">
        <v>12691</v>
      </c>
      <c r="B94" s="845" t="s">
        <v>12406</v>
      </c>
      <c r="C94" s="845" t="s">
        <v>12692</v>
      </c>
      <c r="D94" s="845" t="s">
        <v>3212</v>
      </c>
      <c r="E94" s="1107" t="s">
        <v>2108</v>
      </c>
      <c r="F94" s="243" t="s">
        <v>12380</v>
      </c>
      <c r="G94" s="308" t="s">
        <v>12693</v>
      </c>
      <c r="H94" s="243" t="s">
        <v>3513</v>
      </c>
      <c r="I94" s="243" t="s">
        <v>2108</v>
      </c>
      <c r="J94" s="369"/>
      <c r="K94" s="406"/>
      <c r="L94" s="369"/>
      <c r="M94" s="845" t="s">
        <v>12265</v>
      </c>
      <c r="N94" s="12" t="s">
        <v>2308</v>
      </c>
      <c r="O94" s="1112" t="s">
        <v>2043</v>
      </c>
      <c r="P94" s="1113" t="s">
        <v>1129</v>
      </c>
      <c r="Q94" s="845" t="s">
        <v>12380</v>
      </c>
      <c r="R94" s="845" t="s">
        <v>12645</v>
      </c>
      <c r="S94" s="845" t="s">
        <v>2084</v>
      </c>
      <c r="T94" s="560"/>
      <c r="U94" s="857" t="s">
        <v>12694</v>
      </c>
      <c r="V94" s="12"/>
      <c r="W94" s="1114" t="s">
        <v>1104</v>
      </c>
      <c r="X94" s="845" t="s">
        <v>12406</v>
      </c>
      <c r="Y94" s="1115" t="s">
        <v>12645</v>
      </c>
      <c r="Z94" s="845" t="s">
        <v>3212</v>
      </c>
      <c r="AA94" s="845" t="s">
        <v>12265</v>
      </c>
    </row>
    <row r="95" spans="1:27" s="796" customFormat="1">
      <c r="A95" s="844" t="s">
        <v>12695</v>
      </c>
      <c r="B95" s="845" t="s">
        <v>12408</v>
      </c>
      <c r="C95" s="845" t="s">
        <v>12696</v>
      </c>
      <c r="D95" s="845" t="s">
        <v>3212</v>
      </c>
      <c r="E95" s="1107" t="s">
        <v>2108</v>
      </c>
      <c r="F95" s="243" t="s">
        <v>12383</v>
      </c>
      <c r="G95" s="308" t="s">
        <v>12697</v>
      </c>
      <c r="H95" s="243" t="s">
        <v>3513</v>
      </c>
      <c r="I95" s="243" t="s">
        <v>2108</v>
      </c>
      <c r="J95" s="369"/>
      <c r="K95" s="406"/>
      <c r="L95" s="369"/>
      <c r="M95" s="845" t="s">
        <v>12265</v>
      </c>
      <c r="N95" s="12" t="s">
        <v>2308</v>
      </c>
      <c r="O95" s="1112" t="s">
        <v>2043</v>
      </c>
      <c r="P95" s="1113" t="s">
        <v>1129</v>
      </c>
      <c r="Q95" s="845" t="s">
        <v>12383</v>
      </c>
      <c r="R95" s="845" t="s">
        <v>12649</v>
      </c>
      <c r="S95" s="845" t="s">
        <v>2084</v>
      </c>
      <c r="T95" s="560"/>
      <c r="U95" s="857" t="s">
        <v>12698</v>
      </c>
      <c r="V95" s="12"/>
      <c r="W95" s="1114" t="s">
        <v>1104</v>
      </c>
      <c r="X95" s="845" t="s">
        <v>12408</v>
      </c>
      <c r="Y95" s="1115" t="s">
        <v>12649</v>
      </c>
      <c r="Z95" s="845" t="s">
        <v>3212</v>
      </c>
      <c r="AA95" s="845" t="s">
        <v>12265</v>
      </c>
    </row>
    <row r="96" spans="1:27" s="796" customFormat="1">
      <c r="A96" s="844" t="s">
        <v>12699</v>
      </c>
      <c r="B96" s="845" t="s">
        <v>12410</v>
      </c>
      <c r="C96" s="845" t="s">
        <v>12700</v>
      </c>
      <c r="D96" s="845" t="s">
        <v>3212</v>
      </c>
      <c r="E96" s="1107" t="s">
        <v>12293</v>
      </c>
      <c r="F96" s="243" t="s">
        <v>12386</v>
      </c>
      <c r="G96" s="308" t="s">
        <v>12653</v>
      </c>
      <c r="H96" s="243" t="s">
        <v>3215</v>
      </c>
      <c r="I96" s="243" t="s">
        <v>2111</v>
      </c>
      <c r="J96" s="369"/>
      <c r="K96" s="406" t="s">
        <v>2622</v>
      </c>
      <c r="L96" s="369"/>
      <c r="M96" s="845" t="s">
        <v>12265</v>
      </c>
      <c r="N96" s="12" t="s">
        <v>2308</v>
      </c>
      <c r="O96" s="1112" t="s">
        <v>2043</v>
      </c>
      <c r="P96" s="1113" t="s">
        <v>1129</v>
      </c>
      <c r="Q96" s="845" t="s">
        <v>12386</v>
      </c>
      <c r="R96" s="845" t="s">
        <v>12653</v>
      </c>
      <c r="S96" s="845" t="s">
        <v>2084</v>
      </c>
      <c r="T96" s="560"/>
      <c r="U96" s="857" t="s">
        <v>12701</v>
      </c>
      <c r="V96" s="12"/>
      <c r="W96" s="1114" t="s">
        <v>1104</v>
      </c>
      <c r="X96" s="845" t="s">
        <v>12702</v>
      </c>
      <c r="Y96" s="1115" t="s">
        <v>12653</v>
      </c>
      <c r="Z96" s="845" t="s">
        <v>3212</v>
      </c>
      <c r="AA96" s="845" t="s">
        <v>12265</v>
      </c>
    </row>
    <row r="97" spans="1:27" s="796" customFormat="1">
      <c r="A97" s="844" t="s">
        <v>12703</v>
      </c>
      <c r="B97" s="845" t="s">
        <v>2456</v>
      </c>
      <c r="C97" s="845" t="s">
        <v>12286</v>
      </c>
      <c r="D97" s="845" t="s">
        <v>3212</v>
      </c>
      <c r="E97" s="1107" t="s">
        <v>2108</v>
      </c>
      <c r="F97" s="243" t="s">
        <v>12389</v>
      </c>
      <c r="G97" s="308" t="s">
        <v>12704</v>
      </c>
      <c r="H97" s="243" t="s">
        <v>3513</v>
      </c>
      <c r="I97" s="243" t="s">
        <v>2108</v>
      </c>
      <c r="J97" s="369"/>
      <c r="K97" s="406"/>
      <c r="L97" s="369"/>
      <c r="M97" s="845" t="s">
        <v>12265</v>
      </c>
      <c r="N97" s="12" t="s">
        <v>2308</v>
      </c>
      <c r="O97" s="1112" t="s">
        <v>2043</v>
      </c>
      <c r="P97" s="1113" t="s">
        <v>1129</v>
      </c>
      <c r="Q97" s="845" t="s">
        <v>12389</v>
      </c>
      <c r="R97" s="845" t="s">
        <v>12657</v>
      </c>
      <c r="S97" s="845" t="s">
        <v>2084</v>
      </c>
      <c r="T97" s="560"/>
      <c r="U97" s="857" t="s">
        <v>12705</v>
      </c>
      <c r="V97" s="12"/>
      <c r="W97" s="1114" t="s">
        <v>1104</v>
      </c>
      <c r="X97" s="845" t="s">
        <v>2456</v>
      </c>
      <c r="Y97" s="1115" t="s">
        <v>12657</v>
      </c>
      <c r="Z97" s="845" t="s">
        <v>3212</v>
      </c>
      <c r="AA97" s="845" t="s">
        <v>12265</v>
      </c>
    </row>
    <row r="98" spans="1:27" s="796" customFormat="1">
      <c r="A98" s="844" t="s">
        <v>12706</v>
      </c>
      <c r="B98" s="845" t="s">
        <v>12291</v>
      </c>
      <c r="C98" s="845" t="s">
        <v>12294</v>
      </c>
      <c r="D98" s="845" t="s">
        <v>3212</v>
      </c>
      <c r="E98" s="1107" t="s">
        <v>12293</v>
      </c>
      <c r="F98" s="243" t="s">
        <v>12391</v>
      </c>
      <c r="G98" s="243" t="s">
        <v>12707</v>
      </c>
      <c r="H98" s="243" t="s">
        <v>3513</v>
      </c>
      <c r="I98" s="243" t="s">
        <v>2108</v>
      </c>
      <c r="J98" s="369"/>
      <c r="K98" s="406" t="s">
        <v>2622</v>
      </c>
      <c r="L98" s="369"/>
      <c r="M98" s="845" t="s">
        <v>12265</v>
      </c>
      <c r="N98" s="12" t="s">
        <v>2308</v>
      </c>
      <c r="O98" s="1112" t="s">
        <v>2043</v>
      </c>
      <c r="P98" s="1113" t="s">
        <v>1129</v>
      </c>
      <c r="Q98" s="845" t="s">
        <v>12391</v>
      </c>
      <c r="R98" s="845" t="s">
        <v>12661</v>
      </c>
      <c r="S98" s="845" t="s">
        <v>2084</v>
      </c>
      <c r="T98" s="560"/>
      <c r="U98" s="857" t="s">
        <v>12708</v>
      </c>
      <c r="V98" s="12"/>
      <c r="W98" s="1114" t="s">
        <v>1104</v>
      </c>
      <c r="X98" s="845" t="s">
        <v>12298</v>
      </c>
      <c r="Y98" s="1115" t="s">
        <v>12661</v>
      </c>
      <c r="Z98" s="845" t="s">
        <v>3212</v>
      </c>
      <c r="AA98" s="845" t="s">
        <v>12265</v>
      </c>
    </row>
    <row r="99" spans="1:27" s="796" customFormat="1">
      <c r="A99" s="844" t="s">
        <v>12709</v>
      </c>
      <c r="B99" s="845" t="s">
        <v>12710</v>
      </c>
      <c r="C99" s="845" t="s">
        <v>12301</v>
      </c>
      <c r="D99" s="845" t="s">
        <v>3212</v>
      </c>
      <c r="E99" s="1107" t="s">
        <v>2108</v>
      </c>
      <c r="F99" s="845" t="s">
        <v>12393</v>
      </c>
      <c r="G99" s="1116" t="s">
        <v>12665</v>
      </c>
      <c r="H99" s="845" t="s">
        <v>3215</v>
      </c>
      <c r="I99" s="1107" t="s">
        <v>2111</v>
      </c>
      <c r="J99" s="369"/>
      <c r="K99" s="406"/>
      <c r="L99" s="369"/>
      <c r="M99" s="845" t="s">
        <v>12266</v>
      </c>
      <c r="N99" s="12" t="s">
        <v>2308</v>
      </c>
      <c r="O99" s="1112" t="s">
        <v>2043</v>
      </c>
      <c r="P99" s="1113" t="s">
        <v>1129</v>
      </c>
      <c r="Q99" s="845" t="s">
        <v>12393</v>
      </c>
      <c r="R99" s="845" t="s">
        <v>12665</v>
      </c>
      <c r="S99" s="845" t="s">
        <v>2084</v>
      </c>
      <c r="T99" s="560"/>
      <c r="U99" s="857" t="s">
        <v>12711</v>
      </c>
      <c r="V99" s="12"/>
      <c r="W99" s="1114" t="s">
        <v>1104</v>
      </c>
      <c r="X99" s="845" t="s">
        <v>12300</v>
      </c>
      <c r="Y99" s="1115" t="s">
        <v>12665</v>
      </c>
      <c r="Z99" s="845" t="s">
        <v>3212</v>
      </c>
      <c r="AA99" s="845" t="s">
        <v>12266</v>
      </c>
    </row>
    <row r="100" spans="1:27" s="796" customFormat="1">
      <c r="A100" s="844" t="s">
        <v>12712</v>
      </c>
      <c r="B100" s="845" t="s">
        <v>12713</v>
      </c>
      <c r="C100" s="845" t="s">
        <v>12307</v>
      </c>
      <c r="D100" s="845" t="s">
        <v>3212</v>
      </c>
      <c r="E100" s="1107" t="s">
        <v>12293</v>
      </c>
      <c r="F100" s="845" t="s">
        <v>12395</v>
      </c>
      <c r="G100" s="845" t="s">
        <v>12714</v>
      </c>
      <c r="H100" s="845" t="s">
        <v>3513</v>
      </c>
      <c r="I100" s="1107" t="s">
        <v>2108</v>
      </c>
      <c r="J100" s="369"/>
      <c r="K100" s="406" t="s">
        <v>2622</v>
      </c>
      <c r="L100" s="369"/>
      <c r="M100" s="845" t="s">
        <v>12266</v>
      </c>
      <c r="N100" s="12" t="s">
        <v>2308</v>
      </c>
      <c r="O100" s="1112" t="s">
        <v>2043</v>
      </c>
      <c r="P100" s="1113" t="s">
        <v>1129</v>
      </c>
      <c r="Q100" s="845" t="s">
        <v>12395</v>
      </c>
      <c r="R100" s="845" t="s">
        <v>12669</v>
      </c>
      <c r="S100" s="845" t="s">
        <v>2084</v>
      </c>
      <c r="T100" s="560"/>
      <c r="U100" s="857" t="s">
        <v>12715</v>
      </c>
      <c r="V100" s="12"/>
      <c r="W100" s="1114" t="s">
        <v>1104</v>
      </c>
      <c r="X100" s="845" t="s">
        <v>12310</v>
      </c>
      <c r="Y100" s="1115" t="s">
        <v>12669</v>
      </c>
      <c r="Z100" s="845" t="s">
        <v>3212</v>
      </c>
      <c r="AA100" s="845" t="s">
        <v>12266</v>
      </c>
    </row>
    <row r="101" spans="1:27" s="796" customFormat="1">
      <c r="A101" s="844" t="s">
        <v>12716</v>
      </c>
      <c r="B101" s="845" t="s">
        <v>12717</v>
      </c>
      <c r="C101" s="845" t="s">
        <v>12718</v>
      </c>
      <c r="D101" s="845" t="s">
        <v>3212</v>
      </c>
      <c r="E101" s="1107" t="s">
        <v>2108</v>
      </c>
      <c r="F101" s="845" t="s">
        <v>12397</v>
      </c>
      <c r="G101" s="1116" t="s">
        <v>12719</v>
      </c>
      <c r="H101" s="845" t="s">
        <v>3513</v>
      </c>
      <c r="I101" s="1107" t="s">
        <v>2108</v>
      </c>
      <c r="J101" s="369"/>
      <c r="K101" s="406"/>
      <c r="L101" s="369"/>
      <c r="M101" s="845" t="s">
        <v>12266</v>
      </c>
      <c r="N101" s="12" t="s">
        <v>2308</v>
      </c>
      <c r="O101" s="1112" t="s">
        <v>2043</v>
      </c>
      <c r="P101" s="1117" t="s">
        <v>1094</v>
      </c>
      <c r="Q101" s="845" t="s">
        <v>12397</v>
      </c>
      <c r="R101" s="845" t="s">
        <v>12673</v>
      </c>
      <c r="S101" s="845" t="s">
        <v>2084</v>
      </c>
      <c r="T101" s="560"/>
      <c r="U101" s="857" t="s">
        <v>12720</v>
      </c>
      <c r="V101" s="12"/>
      <c r="W101" s="1114" t="s">
        <v>1104</v>
      </c>
      <c r="X101" s="845" t="s">
        <v>12395</v>
      </c>
      <c r="Y101" s="1115" t="s">
        <v>12673</v>
      </c>
      <c r="Z101" s="845" t="s">
        <v>3212</v>
      </c>
      <c r="AA101" s="845" t="s">
        <v>12266</v>
      </c>
    </row>
    <row r="102" spans="1:27" s="796" customFormat="1">
      <c r="A102" s="844" t="s">
        <v>12721</v>
      </c>
      <c r="B102" s="845" t="s">
        <v>12722</v>
      </c>
      <c r="C102" s="845" t="s">
        <v>12723</v>
      </c>
      <c r="D102" s="845" t="s">
        <v>3212</v>
      </c>
      <c r="E102" s="1107" t="s">
        <v>2108</v>
      </c>
      <c r="F102" s="845" t="s">
        <v>12399</v>
      </c>
      <c r="G102" s="1116" t="s">
        <v>12724</v>
      </c>
      <c r="H102" s="845" t="s">
        <v>3215</v>
      </c>
      <c r="I102" s="1107" t="s">
        <v>2111</v>
      </c>
      <c r="J102" s="369"/>
      <c r="K102" s="406"/>
      <c r="L102" s="369"/>
      <c r="M102" s="845" t="s">
        <v>12266</v>
      </c>
      <c r="N102" s="12" t="s">
        <v>2308</v>
      </c>
      <c r="O102" s="1112" t="s">
        <v>2043</v>
      </c>
      <c r="P102" s="1117" t="s">
        <v>1094</v>
      </c>
      <c r="Q102" s="845" t="s">
        <v>12399</v>
      </c>
      <c r="R102" s="845" t="s">
        <v>12677</v>
      </c>
      <c r="S102" s="845" t="s">
        <v>2084</v>
      </c>
      <c r="T102" s="560"/>
      <c r="U102" s="857" t="s">
        <v>12725</v>
      </c>
      <c r="V102" s="12"/>
      <c r="W102" s="1114" t="s">
        <v>1104</v>
      </c>
      <c r="X102" s="845" t="s">
        <v>12421</v>
      </c>
      <c r="Y102" s="1115" t="s">
        <v>12677</v>
      </c>
      <c r="Z102" s="845" t="s">
        <v>3212</v>
      </c>
      <c r="AA102" s="845" t="s">
        <v>12266</v>
      </c>
    </row>
    <row r="103" spans="1:27" s="796" customFormat="1">
      <c r="A103" s="844" t="s">
        <v>12726</v>
      </c>
      <c r="B103" s="845" t="s">
        <v>12727</v>
      </c>
      <c r="C103" s="845" t="s">
        <v>12728</v>
      </c>
      <c r="D103" s="845" t="s">
        <v>3212</v>
      </c>
      <c r="E103" s="1107" t="s">
        <v>12293</v>
      </c>
      <c r="F103" s="845" t="s">
        <v>12401</v>
      </c>
      <c r="G103" s="1116" t="s">
        <v>12729</v>
      </c>
      <c r="H103" s="845" t="s">
        <v>3513</v>
      </c>
      <c r="I103" s="1107" t="s">
        <v>2108</v>
      </c>
      <c r="J103" s="369"/>
      <c r="K103" s="406" t="s">
        <v>2622</v>
      </c>
      <c r="L103" s="369"/>
      <c r="M103" s="845" t="s">
        <v>12266</v>
      </c>
      <c r="N103" s="12" t="s">
        <v>2308</v>
      </c>
      <c r="O103" s="1112" t="s">
        <v>2043</v>
      </c>
      <c r="P103" s="1117" t="s">
        <v>1094</v>
      </c>
      <c r="Q103" s="845" t="s">
        <v>12401</v>
      </c>
      <c r="R103" s="845" t="s">
        <v>12681</v>
      </c>
      <c r="S103" s="845" t="s">
        <v>2084</v>
      </c>
      <c r="T103" s="560"/>
      <c r="U103" s="857" t="s">
        <v>12730</v>
      </c>
      <c r="V103" s="12"/>
      <c r="W103" s="1114" t="s">
        <v>1104</v>
      </c>
      <c r="X103" s="845" t="s">
        <v>12731</v>
      </c>
      <c r="Y103" s="1115" t="s">
        <v>12681</v>
      </c>
      <c r="Z103" s="845" t="s">
        <v>3212</v>
      </c>
      <c r="AA103" s="845" t="s">
        <v>12266</v>
      </c>
    </row>
    <row r="104" spans="1:27" s="796" customFormat="1">
      <c r="A104" s="844" t="s">
        <v>12732</v>
      </c>
      <c r="B104" s="845" t="s">
        <v>12733</v>
      </c>
      <c r="C104" s="845" t="s">
        <v>12734</v>
      </c>
      <c r="D104" s="845" t="s">
        <v>3212</v>
      </c>
      <c r="E104" s="1107" t="s">
        <v>2108</v>
      </c>
      <c r="F104" s="845" t="s">
        <v>12403</v>
      </c>
      <c r="G104" s="1116" t="s">
        <v>12735</v>
      </c>
      <c r="H104" s="845" t="s">
        <v>3513</v>
      </c>
      <c r="I104" s="1107" t="s">
        <v>2108</v>
      </c>
      <c r="J104" s="369"/>
      <c r="K104" s="406"/>
      <c r="L104" s="369"/>
      <c r="M104" s="845" t="s">
        <v>12266</v>
      </c>
      <c r="N104" s="12" t="s">
        <v>2308</v>
      </c>
      <c r="O104" s="1112" t="s">
        <v>2043</v>
      </c>
      <c r="P104" s="1117" t="s">
        <v>1094</v>
      </c>
      <c r="Q104" s="845" t="s">
        <v>12403</v>
      </c>
      <c r="R104" s="845" t="s">
        <v>12685</v>
      </c>
      <c r="S104" s="845" t="s">
        <v>2084</v>
      </c>
      <c r="T104" s="560"/>
      <c r="U104" s="857" t="s">
        <v>12736</v>
      </c>
      <c r="V104" s="12"/>
      <c r="W104" s="1114" t="s">
        <v>1104</v>
      </c>
      <c r="X104" s="845" t="s">
        <v>12426</v>
      </c>
      <c r="Y104" s="1115" t="s">
        <v>12685</v>
      </c>
      <c r="Z104" s="845" t="s">
        <v>3212</v>
      </c>
      <c r="AA104" s="845" t="s">
        <v>12266</v>
      </c>
    </row>
    <row r="105" spans="1:27" s="796" customFormat="1">
      <c r="A105" s="844" t="s">
        <v>12737</v>
      </c>
      <c r="B105" s="845" t="s">
        <v>12738</v>
      </c>
      <c r="C105" s="845" t="s">
        <v>12739</v>
      </c>
      <c r="D105" s="845" t="s">
        <v>3212</v>
      </c>
      <c r="E105" s="1107" t="s">
        <v>2108</v>
      </c>
      <c r="F105" s="845" t="s">
        <v>12689</v>
      </c>
      <c r="G105" s="1116" t="s">
        <v>12292</v>
      </c>
      <c r="H105" s="845" t="s">
        <v>3215</v>
      </c>
      <c r="I105" s="1107" t="s">
        <v>2111</v>
      </c>
      <c r="J105" s="369"/>
      <c r="K105" s="406"/>
      <c r="L105" s="369"/>
      <c r="M105" s="845" t="s">
        <v>12266</v>
      </c>
      <c r="N105" s="12" t="s">
        <v>2308</v>
      </c>
      <c r="O105" s="1112" t="s">
        <v>2043</v>
      </c>
      <c r="P105" s="1117" t="s">
        <v>1094</v>
      </c>
      <c r="Q105" s="845" t="s">
        <v>12291</v>
      </c>
      <c r="R105" s="845" t="s">
        <v>12292</v>
      </c>
      <c r="S105" s="845" t="s">
        <v>2084</v>
      </c>
      <c r="T105" s="560"/>
      <c r="U105" s="857" t="s">
        <v>12740</v>
      </c>
      <c r="V105" s="12"/>
      <c r="W105" s="1114" t="s">
        <v>1104</v>
      </c>
      <c r="X105" s="845" t="s">
        <v>12428</v>
      </c>
      <c r="Y105" s="1115" t="s">
        <v>12292</v>
      </c>
      <c r="Z105" s="845" t="s">
        <v>3212</v>
      </c>
      <c r="AA105" s="845" t="s">
        <v>12266</v>
      </c>
    </row>
    <row r="106" spans="1:27" s="796" customFormat="1">
      <c r="A106" s="844" t="s">
        <v>12741</v>
      </c>
      <c r="B106" s="845" t="s">
        <v>12742</v>
      </c>
      <c r="C106" s="845" t="s">
        <v>12743</v>
      </c>
      <c r="D106" s="845" t="s">
        <v>3212</v>
      </c>
      <c r="E106" s="1107" t="s">
        <v>12293</v>
      </c>
      <c r="F106" s="845" t="s">
        <v>12406</v>
      </c>
      <c r="G106" s="845" t="s">
        <v>12744</v>
      </c>
      <c r="H106" s="845" t="s">
        <v>3513</v>
      </c>
      <c r="I106" s="1107" t="s">
        <v>2108</v>
      </c>
      <c r="J106" s="369"/>
      <c r="K106" s="406" t="s">
        <v>2622</v>
      </c>
      <c r="L106" s="369"/>
      <c r="M106" s="845" t="s">
        <v>12266</v>
      </c>
      <c r="N106" s="12" t="s">
        <v>2308</v>
      </c>
      <c r="O106" s="1112" t="s">
        <v>2043</v>
      </c>
      <c r="P106" s="1117" t="s">
        <v>1094</v>
      </c>
      <c r="Q106" s="845" t="s">
        <v>12406</v>
      </c>
      <c r="R106" s="845" t="s">
        <v>12692</v>
      </c>
      <c r="S106" s="845" t="s">
        <v>2084</v>
      </c>
      <c r="T106" s="560"/>
      <c r="U106" s="857" t="s">
        <v>12745</v>
      </c>
      <c r="V106" s="12"/>
      <c r="W106" s="1114" t="s">
        <v>1104</v>
      </c>
      <c r="X106" s="845" t="s">
        <v>12746</v>
      </c>
      <c r="Y106" s="1115" t="s">
        <v>12692</v>
      </c>
      <c r="Z106" s="845" t="s">
        <v>3212</v>
      </c>
      <c r="AA106" s="845" t="s">
        <v>12266</v>
      </c>
    </row>
    <row r="107" spans="1:27" s="796" customFormat="1">
      <c r="A107" s="844" t="s">
        <v>12747</v>
      </c>
      <c r="B107" s="845" t="s">
        <v>12748</v>
      </c>
      <c r="C107" s="845" t="s">
        <v>12749</v>
      </c>
      <c r="D107" s="845" t="s">
        <v>3212</v>
      </c>
      <c r="E107" s="1107" t="s">
        <v>2108</v>
      </c>
      <c r="F107" s="845" t="s">
        <v>12408</v>
      </c>
      <c r="G107" s="1116" t="s">
        <v>12750</v>
      </c>
      <c r="H107" s="845" t="s">
        <v>3513</v>
      </c>
      <c r="I107" s="1107" t="s">
        <v>2108</v>
      </c>
      <c r="J107" s="369"/>
      <c r="K107" s="406"/>
      <c r="L107" s="369"/>
      <c r="M107" s="845" t="s">
        <v>12266</v>
      </c>
      <c r="N107" s="12" t="s">
        <v>2308</v>
      </c>
      <c r="O107" s="1112" t="s">
        <v>2043</v>
      </c>
      <c r="P107" s="1117" t="s">
        <v>1094</v>
      </c>
      <c r="Q107" s="845" t="s">
        <v>12408</v>
      </c>
      <c r="R107" s="845" t="s">
        <v>12696</v>
      </c>
      <c r="S107" s="845" t="s">
        <v>2084</v>
      </c>
      <c r="T107" s="560"/>
      <c r="U107" s="857" t="s">
        <v>12751</v>
      </c>
      <c r="V107" s="12"/>
      <c r="W107" s="1114" t="s">
        <v>1104</v>
      </c>
      <c r="X107" s="845" t="s">
        <v>12432</v>
      </c>
      <c r="Y107" s="1115" t="s">
        <v>12696</v>
      </c>
      <c r="Z107" s="845" t="s">
        <v>3212</v>
      </c>
      <c r="AA107" s="845" t="s">
        <v>12266</v>
      </c>
    </row>
    <row r="108" spans="1:27" s="796" customFormat="1">
      <c r="A108" s="844" t="s">
        <v>12752</v>
      </c>
      <c r="B108" s="845" t="s">
        <v>12753</v>
      </c>
      <c r="C108" s="845" t="s">
        <v>12754</v>
      </c>
      <c r="D108" s="845" t="s">
        <v>3212</v>
      </c>
      <c r="E108" s="1107" t="s">
        <v>2108</v>
      </c>
      <c r="F108" s="845" t="s">
        <v>12410</v>
      </c>
      <c r="G108" s="1116" t="s">
        <v>12755</v>
      </c>
      <c r="H108" s="845" t="s">
        <v>3215</v>
      </c>
      <c r="I108" s="1107" t="s">
        <v>2111</v>
      </c>
      <c r="J108" s="369"/>
      <c r="K108" s="406"/>
      <c r="L108" s="369"/>
      <c r="M108" s="845" t="s">
        <v>12266</v>
      </c>
      <c r="N108" s="12" t="s">
        <v>2308</v>
      </c>
      <c r="O108" s="1112" t="s">
        <v>2043</v>
      </c>
      <c r="P108" s="1117" t="s">
        <v>1094</v>
      </c>
      <c r="Q108" s="845" t="s">
        <v>12410</v>
      </c>
      <c r="R108" s="845" t="s">
        <v>12700</v>
      </c>
      <c r="S108" s="845" t="s">
        <v>2084</v>
      </c>
      <c r="T108" s="560"/>
      <c r="U108" s="857" t="s">
        <v>12756</v>
      </c>
      <c r="V108" s="12"/>
      <c r="W108" s="1114" t="s">
        <v>1104</v>
      </c>
      <c r="X108" s="845" t="s">
        <v>12434</v>
      </c>
      <c r="Y108" s="1115" t="s">
        <v>12700</v>
      </c>
      <c r="Z108" s="845" t="s">
        <v>3212</v>
      </c>
      <c r="AA108" s="845" t="s">
        <v>12266</v>
      </c>
    </row>
    <row r="109" spans="1:27" s="796" customFormat="1">
      <c r="A109" s="844" t="s">
        <v>12757</v>
      </c>
      <c r="B109" s="845" t="s">
        <v>12758</v>
      </c>
      <c r="C109" s="845" t="s">
        <v>12759</v>
      </c>
      <c r="D109" s="845" t="s">
        <v>3212</v>
      </c>
      <c r="E109" s="1107" t="s">
        <v>12293</v>
      </c>
      <c r="F109" s="845" t="s">
        <v>2456</v>
      </c>
      <c r="G109" s="1116" t="s">
        <v>12287</v>
      </c>
      <c r="H109" s="845" t="s">
        <v>3513</v>
      </c>
      <c r="I109" s="1107" t="s">
        <v>2108</v>
      </c>
      <c r="J109" s="369"/>
      <c r="K109" s="406" t="s">
        <v>2622</v>
      </c>
      <c r="L109" s="369"/>
      <c r="M109" s="845" t="s">
        <v>12266</v>
      </c>
      <c r="N109" s="12" t="s">
        <v>2308</v>
      </c>
      <c r="O109" s="1112" t="s">
        <v>2043</v>
      </c>
      <c r="P109" s="1117" t="s">
        <v>1094</v>
      </c>
      <c r="Q109" s="845" t="s">
        <v>2456</v>
      </c>
      <c r="R109" s="845" t="s">
        <v>12286</v>
      </c>
      <c r="S109" s="845" t="s">
        <v>2084</v>
      </c>
      <c r="T109" s="560"/>
      <c r="U109" s="857" t="s">
        <v>12760</v>
      </c>
      <c r="V109" s="12"/>
      <c r="W109" s="1114" t="s">
        <v>1104</v>
      </c>
      <c r="X109" s="845" t="s">
        <v>12761</v>
      </c>
      <c r="Y109" s="1115" t="s">
        <v>12286</v>
      </c>
      <c r="Z109" s="845" t="s">
        <v>3212</v>
      </c>
      <c r="AA109" s="845" t="s">
        <v>12266</v>
      </c>
    </row>
    <row r="110" spans="1:27" s="796" customFormat="1">
      <c r="A110" s="844" t="s">
        <v>12762</v>
      </c>
      <c r="B110" s="845" t="s">
        <v>12763</v>
      </c>
      <c r="C110" s="845" t="s">
        <v>12764</v>
      </c>
      <c r="D110" s="845" t="s">
        <v>3212</v>
      </c>
      <c r="E110" s="1107" t="s">
        <v>2108</v>
      </c>
      <c r="F110" s="845" t="s">
        <v>12291</v>
      </c>
      <c r="G110" s="1116" t="s">
        <v>12294</v>
      </c>
      <c r="H110" s="845" t="s">
        <v>3215</v>
      </c>
      <c r="I110" s="1107" t="s">
        <v>2111</v>
      </c>
      <c r="J110" s="369"/>
      <c r="K110" s="406"/>
      <c r="L110" s="369"/>
      <c r="M110" s="845" t="s">
        <v>12266</v>
      </c>
      <c r="N110" s="12" t="s">
        <v>2308</v>
      </c>
      <c r="O110" s="1112" t="s">
        <v>2043</v>
      </c>
      <c r="P110" s="1117" t="s">
        <v>1094</v>
      </c>
      <c r="Q110" s="845" t="s">
        <v>12291</v>
      </c>
      <c r="R110" s="845" t="s">
        <v>12294</v>
      </c>
      <c r="S110" s="845" t="s">
        <v>2084</v>
      </c>
      <c r="T110" s="560"/>
      <c r="U110" s="857" t="s">
        <v>12765</v>
      </c>
      <c r="V110" s="12"/>
      <c r="W110" s="1114" t="s">
        <v>1104</v>
      </c>
      <c r="X110" s="845" t="s">
        <v>12438</v>
      </c>
      <c r="Y110" s="1115" t="s">
        <v>12294</v>
      </c>
      <c r="Z110" s="845" t="s">
        <v>3212</v>
      </c>
      <c r="AA110" s="845" t="s">
        <v>12266</v>
      </c>
    </row>
    <row r="111" spans="1:27" s="796" customFormat="1">
      <c r="A111" s="844" t="s">
        <v>12766</v>
      </c>
      <c r="B111" s="845" t="s">
        <v>12767</v>
      </c>
      <c r="C111" s="845" t="s">
        <v>12768</v>
      </c>
      <c r="D111" s="845" t="s">
        <v>3212</v>
      </c>
      <c r="E111" s="1107" t="s">
        <v>2108</v>
      </c>
      <c r="F111" s="845" t="s">
        <v>12300</v>
      </c>
      <c r="G111" s="1116" t="s">
        <v>12302</v>
      </c>
      <c r="H111" s="845" t="s">
        <v>3513</v>
      </c>
      <c r="I111" s="1107" t="s">
        <v>2108</v>
      </c>
      <c r="J111" s="369"/>
      <c r="K111" s="406"/>
      <c r="L111" s="369"/>
      <c r="M111" s="845" t="s">
        <v>12266</v>
      </c>
      <c r="N111" s="12" t="s">
        <v>2308</v>
      </c>
      <c r="O111" s="1112" t="s">
        <v>2043</v>
      </c>
      <c r="P111" s="1117" t="s">
        <v>1094</v>
      </c>
      <c r="Q111" s="845" t="s">
        <v>12300</v>
      </c>
      <c r="R111" s="845" t="s">
        <v>12301</v>
      </c>
      <c r="S111" s="845" t="s">
        <v>2084</v>
      </c>
      <c r="T111" s="560"/>
      <c r="U111" s="857" t="s">
        <v>12769</v>
      </c>
      <c r="V111" s="12"/>
      <c r="W111" s="1114" t="s">
        <v>1104</v>
      </c>
      <c r="X111" s="845" t="s">
        <v>12441</v>
      </c>
      <c r="Y111" s="1115" t="s">
        <v>12301</v>
      </c>
      <c r="Z111" s="845" t="s">
        <v>3212</v>
      </c>
      <c r="AA111" s="845" t="s">
        <v>12266</v>
      </c>
    </row>
    <row r="112" spans="1:27" s="796" customFormat="1">
      <c r="A112" s="844" t="s">
        <v>12770</v>
      </c>
      <c r="B112" s="845" t="s">
        <v>12771</v>
      </c>
      <c r="C112" s="845" t="s">
        <v>12772</v>
      </c>
      <c r="D112" s="845" t="s">
        <v>3212</v>
      </c>
      <c r="E112" s="1107" t="s">
        <v>12293</v>
      </c>
      <c r="F112" s="845" t="s">
        <v>12306</v>
      </c>
      <c r="G112" s="845" t="s">
        <v>12307</v>
      </c>
      <c r="H112" s="845" t="s">
        <v>3215</v>
      </c>
      <c r="I112" s="1107" t="s">
        <v>2111</v>
      </c>
      <c r="J112" s="369"/>
      <c r="K112" s="406" t="s">
        <v>2622</v>
      </c>
      <c r="L112" s="369"/>
      <c r="M112" s="845" t="s">
        <v>12266</v>
      </c>
      <c r="N112" s="12" t="s">
        <v>2308</v>
      </c>
      <c r="O112" s="1112" t="s">
        <v>2043</v>
      </c>
      <c r="P112" s="1117" t="s">
        <v>1094</v>
      </c>
      <c r="Q112" s="845" t="s">
        <v>12306</v>
      </c>
      <c r="R112" s="845" t="s">
        <v>12307</v>
      </c>
      <c r="S112" s="845" t="s">
        <v>2084</v>
      </c>
      <c r="T112" s="560"/>
      <c r="U112" s="857" t="s">
        <v>12773</v>
      </c>
      <c r="V112" s="12"/>
      <c r="W112" s="1114" t="s">
        <v>1104</v>
      </c>
      <c r="X112" s="845" t="s">
        <v>12774</v>
      </c>
      <c r="Y112" s="1115" t="s">
        <v>12307</v>
      </c>
      <c r="Z112" s="845" t="s">
        <v>3212</v>
      </c>
      <c r="AA112" s="845" t="s">
        <v>12266</v>
      </c>
    </row>
    <row r="113" spans="1:27" s="796" customFormat="1">
      <c r="A113" s="844" t="s">
        <v>12775</v>
      </c>
      <c r="B113" s="845" t="s">
        <v>12776</v>
      </c>
      <c r="C113" s="845" t="s">
        <v>12777</v>
      </c>
      <c r="D113" s="845" t="s">
        <v>3212</v>
      </c>
      <c r="E113" s="1107" t="s">
        <v>2108</v>
      </c>
      <c r="F113" s="845" t="s">
        <v>12717</v>
      </c>
      <c r="G113" s="1116" t="s">
        <v>12778</v>
      </c>
      <c r="H113" s="845" t="s">
        <v>3513</v>
      </c>
      <c r="I113" s="1107" t="s">
        <v>2108</v>
      </c>
      <c r="J113" s="369"/>
      <c r="K113" s="406"/>
      <c r="L113" s="369"/>
      <c r="M113" s="845" t="s">
        <v>12267</v>
      </c>
      <c r="N113" s="12" t="s">
        <v>2308</v>
      </c>
      <c r="O113" s="1112" t="s">
        <v>2043</v>
      </c>
      <c r="P113" s="1117" t="s">
        <v>1094</v>
      </c>
      <c r="Q113" s="845" t="s">
        <v>12395</v>
      </c>
      <c r="R113" s="845" t="s">
        <v>12718</v>
      </c>
      <c r="S113" s="845" t="s">
        <v>2084</v>
      </c>
      <c r="T113" s="560"/>
      <c r="U113" s="857" t="s">
        <v>12779</v>
      </c>
      <c r="V113" s="12"/>
      <c r="W113" s="1114" t="s">
        <v>1104</v>
      </c>
      <c r="X113" s="845" t="s">
        <v>12438</v>
      </c>
      <c r="Y113" s="1115" t="s">
        <v>12718</v>
      </c>
      <c r="Z113" s="845" t="s">
        <v>3212</v>
      </c>
      <c r="AA113" s="845" t="s">
        <v>12267</v>
      </c>
    </row>
    <row r="114" spans="1:27" s="796" customFormat="1">
      <c r="A114" s="844" t="s">
        <v>12780</v>
      </c>
      <c r="B114" s="845" t="s">
        <v>12781</v>
      </c>
      <c r="C114" s="845" t="s">
        <v>12782</v>
      </c>
      <c r="D114" s="845" t="s">
        <v>3212</v>
      </c>
      <c r="E114" s="1107" t="s">
        <v>2108</v>
      </c>
      <c r="F114" s="845" t="s">
        <v>12421</v>
      </c>
      <c r="G114" s="1116" t="s">
        <v>12783</v>
      </c>
      <c r="H114" s="845" t="s">
        <v>3513</v>
      </c>
      <c r="I114" s="1107" t="s">
        <v>2108</v>
      </c>
      <c r="J114" s="369"/>
      <c r="K114" s="406"/>
      <c r="L114" s="369"/>
      <c r="M114" s="845" t="s">
        <v>12267</v>
      </c>
      <c r="N114" s="12" t="s">
        <v>2308</v>
      </c>
      <c r="O114" s="1112" t="s">
        <v>2043</v>
      </c>
      <c r="P114" s="1117" t="s">
        <v>1094</v>
      </c>
      <c r="Q114" s="845" t="s">
        <v>12421</v>
      </c>
      <c r="R114" s="845" t="s">
        <v>12723</v>
      </c>
      <c r="S114" s="845" t="s">
        <v>2084</v>
      </c>
      <c r="T114" s="560"/>
      <c r="U114" s="857" t="s">
        <v>12784</v>
      </c>
      <c r="V114" s="12"/>
      <c r="W114" s="1114" t="s">
        <v>1104</v>
      </c>
      <c r="X114" s="845" t="s">
        <v>12441</v>
      </c>
      <c r="Y114" s="1115" t="s">
        <v>12723</v>
      </c>
      <c r="Z114" s="845" t="s">
        <v>3212</v>
      </c>
      <c r="AA114" s="845" t="s">
        <v>12267</v>
      </c>
    </row>
    <row r="115" spans="1:27" s="796" customFormat="1">
      <c r="A115" s="844" t="s">
        <v>12785</v>
      </c>
      <c r="B115" s="845" t="s">
        <v>12786</v>
      </c>
      <c r="C115" s="845" t="s">
        <v>12787</v>
      </c>
      <c r="D115" s="845" t="s">
        <v>3212</v>
      </c>
      <c r="E115" s="1107" t="s">
        <v>12293</v>
      </c>
      <c r="F115" s="845" t="s">
        <v>12424</v>
      </c>
      <c r="G115" s="845" t="s">
        <v>12788</v>
      </c>
      <c r="H115" s="845" t="s">
        <v>3215</v>
      </c>
      <c r="I115" s="1107" t="s">
        <v>2111</v>
      </c>
      <c r="J115" s="369"/>
      <c r="K115" s="406" t="s">
        <v>2622</v>
      </c>
      <c r="L115" s="369"/>
      <c r="M115" s="845" t="s">
        <v>12267</v>
      </c>
      <c r="N115" s="12" t="s">
        <v>2308</v>
      </c>
      <c r="O115" s="1112" t="s">
        <v>2043</v>
      </c>
      <c r="P115" s="1117" t="s">
        <v>1094</v>
      </c>
      <c r="Q115" s="845" t="s">
        <v>12424</v>
      </c>
      <c r="R115" s="845" t="s">
        <v>12728</v>
      </c>
      <c r="S115" s="845" t="s">
        <v>2084</v>
      </c>
      <c r="T115" s="560"/>
      <c r="U115" s="857" t="s">
        <v>12789</v>
      </c>
      <c r="V115" s="12"/>
      <c r="W115" s="1114" t="s">
        <v>1104</v>
      </c>
      <c r="X115" s="845" t="s">
        <v>12774</v>
      </c>
      <c r="Y115" s="1115" t="s">
        <v>12728</v>
      </c>
      <c r="Z115" s="845" t="s">
        <v>3212</v>
      </c>
      <c r="AA115" s="845" t="s">
        <v>12267</v>
      </c>
    </row>
    <row r="116" spans="1:27" s="796" customFormat="1">
      <c r="A116" s="844" t="s">
        <v>12790</v>
      </c>
      <c r="B116" s="845" t="s">
        <v>12449</v>
      </c>
      <c r="C116" s="845" t="s">
        <v>12791</v>
      </c>
      <c r="D116" s="845" t="s">
        <v>3212</v>
      </c>
      <c r="E116" s="1107" t="s">
        <v>2108</v>
      </c>
      <c r="F116" s="243" t="s">
        <v>12426</v>
      </c>
      <c r="G116" s="308" t="s">
        <v>12792</v>
      </c>
      <c r="H116" s="243" t="s">
        <v>3513</v>
      </c>
      <c r="I116" s="243" t="s">
        <v>2108</v>
      </c>
      <c r="J116" s="369"/>
      <c r="K116" s="406"/>
      <c r="L116" s="369"/>
      <c r="M116" s="845" t="s">
        <v>12267</v>
      </c>
      <c r="N116" s="12" t="s">
        <v>2308</v>
      </c>
      <c r="O116" s="1112" t="s">
        <v>2043</v>
      </c>
      <c r="P116" s="1117" t="s">
        <v>1094</v>
      </c>
      <c r="Q116" s="845" t="s">
        <v>12426</v>
      </c>
      <c r="R116" s="845" t="s">
        <v>12734</v>
      </c>
      <c r="S116" s="845" t="s">
        <v>2084</v>
      </c>
      <c r="T116" s="560"/>
      <c r="U116" s="857" t="s">
        <v>12793</v>
      </c>
      <c r="V116" s="12"/>
      <c r="W116" s="1114" t="s">
        <v>1104</v>
      </c>
      <c r="X116" s="845" t="s">
        <v>12449</v>
      </c>
      <c r="Y116" s="1115" t="s">
        <v>12734</v>
      </c>
      <c r="Z116" s="845" t="s">
        <v>3212</v>
      </c>
      <c r="AA116" s="845" t="s">
        <v>12267</v>
      </c>
    </row>
    <row r="117" spans="1:27" s="796" customFormat="1">
      <c r="A117" s="844" t="s">
        <v>12794</v>
      </c>
      <c r="B117" s="845" t="s">
        <v>12451</v>
      </c>
      <c r="C117" s="845" t="s">
        <v>12795</v>
      </c>
      <c r="D117" s="845" t="s">
        <v>3212</v>
      </c>
      <c r="E117" s="1107" t="s">
        <v>2108</v>
      </c>
      <c r="F117" s="243" t="s">
        <v>12428</v>
      </c>
      <c r="G117" s="308" t="s">
        <v>12796</v>
      </c>
      <c r="H117" s="243" t="s">
        <v>3513</v>
      </c>
      <c r="I117" s="243" t="s">
        <v>2108</v>
      </c>
      <c r="J117" s="369"/>
      <c r="K117" s="406"/>
      <c r="L117" s="369"/>
      <c r="M117" s="845" t="s">
        <v>12267</v>
      </c>
      <c r="N117" s="12" t="s">
        <v>2308</v>
      </c>
      <c r="O117" s="1112" t="s">
        <v>2043</v>
      </c>
      <c r="P117" s="1117" t="s">
        <v>1094</v>
      </c>
      <c r="Q117" s="845" t="s">
        <v>12428</v>
      </c>
      <c r="R117" s="845" t="s">
        <v>12739</v>
      </c>
      <c r="S117" s="845" t="s">
        <v>2084</v>
      </c>
      <c r="T117" s="560"/>
      <c r="U117" s="857" t="s">
        <v>12797</v>
      </c>
      <c r="V117" s="12"/>
      <c r="W117" s="1114" t="s">
        <v>1104</v>
      </c>
      <c r="X117" s="845" t="s">
        <v>12451</v>
      </c>
      <c r="Y117" s="1115" t="s">
        <v>12739</v>
      </c>
      <c r="Z117" s="845" t="s">
        <v>3212</v>
      </c>
      <c r="AA117" s="845" t="s">
        <v>12267</v>
      </c>
    </row>
    <row r="118" spans="1:27" s="796" customFormat="1">
      <c r="A118" s="844" t="s">
        <v>12798</v>
      </c>
      <c r="B118" s="845" t="s">
        <v>12453</v>
      </c>
      <c r="C118" s="845" t="s">
        <v>12799</v>
      </c>
      <c r="D118" s="845" t="s">
        <v>3212</v>
      </c>
      <c r="E118" s="1107" t="s">
        <v>12293</v>
      </c>
      <c r="F118" s="243" t="s">
        <v>12430</v>
      </c>
      <c r="G118" s="243" t="s">
        <v>12743</v>
      </c>
      <c r="H118" s="243" t="s">
        <v>3215</v>
      </c>
      <c r="I118" s="243" t="s">
        <v>2111</v>
      </c>
      <c r="J118" s="369"/>
      <c r="K118" s="406" t="s">
        <v>2622</v>
      </c>
      <c r="L118" s="369"/>
      <c r="M118" s="845" t="s">
        <v>12267</v>
      </c>
      <c r="N118" s="12" t="s">
        <v>2308</v>
      </c>
      <c r="O118" s="1112" t="s">
        <v>2043</v>
      </c>
      <c r="P118" s="1117" t="s">
        <v>1094</v>
      </c>
      <c r="Q118" s="845" t="s">
        <v>12430</v>
      </c>
      <c r="R118" s="845" t="s">
        <v>12743</v>
      </c>
      <c r="S118" s="845" t="s">
        <v>2084</v>
      </c>
      <c r="T118" s="560"/>
      <c r="U118" s="857" t="s">
        <v>12800</v>
      </c>
      <c r="V118" s="12"/>
      <c r="W118" s="1114" t="s">
        <v>1104</v>
      </c>
      <c r="X118" s="845" t="s">
        <v>12801</v>
      </c>
      <c r="Y118" s="1115" t="s">
        <v>12743</v>
      </c>
      <c r="Z118" s="845" t="s">
        <v>3212</v>
      </c>
      <c r="AA118" s="845" t="s">
        <v>12267</v>
      </c>
    </row>
    <row r="119" spans="1:27" s="796" customFormat="1">
      <c r="A119" s="844" t="s">
        <v>12802</v>
      </c>
      <c r="B119" s="845" t="s">
        <v>12342</v>
      </c>
      <c r="C119" s="845" t="s">
        <v>12343</v>
      </c>
      <c r="D119" s="845" t="s">
        <v>3212</v>
      </c>
      <c r="E119" s="1107" t="s">
        <v>2108</v>
      </c>
      <c r="F119" s="243" t="s">
        <v>12432</v>
      </c>
      <c r="G119" s="308" t="s">
        <v>12803</v>
      </c>
      <c r="H119" s="243" t="s">
        <v>3513</v>
      </c>
      <c r="I119" s="243" t="s">
        <v>2108</v>
      </c>
      <c r="J119" s="369"/>
      <c r="K119" s="406"/>
      <c r="L119" s="369"/>
      <c r="M119" s="845" t="s">
        <v>12267</v>
      </c>
      <c r="N119" s="12" t="s">
        <v>2308</v>
      </c>
      <c r="O119" s="1112" t="s">
        <v>2043</v>
      </c>
      <c r="P119" s="1117" t="s">
        <v>1094</v>
      </c>
      <c r="Q119" s="845" t="s">
        <v>12432</v>
      </c>
      <c r="R119" s="845" t="s">
        <v>12749</v>
      </c>
      <c r="S119" s="845" t="s">
        <v>2084</v>
      </c>
      <c r="T119" s="560"/>
      <c r="U119" s="857" t="s">
        <v>12804</v>
      </c>
      <c r="V119" s="12"/>
      <c r="W119" s="1114" t="s">
        <v>1104</v>
      </c>
      <c r="X119" s="845" t="s">
        <v>12342</v>
      </c>
      <c r="Y119" s="1115" t="s">
        <v>12749</v>
      </c>
      <c r="Z119" s="845" t="s">
        <v>3212</v>
      </c>
      <c r="AA119" s="845" t="s">
        <v>12267</v>
      </c>
    </row>
    <row r="120" spans="1:27" s="796" customFormat="1">
      <c r="A120" s="844" t="s">
        <v>12805</v>
      </c>
      <c r="B120" s="845" t="s">
        <v>12347</v>
      </c>
      <c r="C120" s="845" t="s">
        <v>12348</v>
      </c>
      <c r="D120" s="845" t="s">
        <v>3212</v>
      </c>
      <c r="E120" s="1107" t="s">
        <v>12293</v>
      </c>
      <c r="F120" s="243" t="s">
        <v>12434</v>
      </c>
      <c r="G120" s="243" t="s">
        <v>12806</v>
      </c>
      <c r="H120" s="243" t="s">
        <v>3513</v>
      </c>
      <c r="I120" s="243" t="s">
        <v>2108</v>
      </c>
      <c r="J120" s="369"/>
      <c r="K120" s="406" t="s">
        <v>2622</v>
      </c>
      <c r="L120" s="369"/>
      <c r="M120" s="845" t="s">
        <v>12267</v>
      </c>
      <c r="N120" s="12" t="s">
        <v>2308</v>
      </c>
      <c r="O120" s="1112" t="s">
        <v>2043</v>
      </c>
      <c r="P120" s="1117" t="s">
        <v>1094</v>
      </c>
      <c r="Q120" s="845" t="s">
        <v>12434</v>
      </c>
      <c r="R120" s="845" t="s">
        <v>12754</v>
      </c>
      <c r="S120" s="845" t="s">
        <v>2084</v>
      </c>
      <c r="T120" s="560"/>
      <c r="U120" s="857" t="s">
        <v>12807</v>
      </c>
      <c r="V120" s="12"/>
      <c r="W120" s="1114" t="s">
        <v>1104</v>
      </c>
      <c r="X120" s="845" t="s">
        <v>12351</v>
      </c>
      <c r="Y120" s="1115" t="s">
        <v>12754</v>
      </c>
      <c r="Z120" s="845" t="s">
        <v>3212</v>
      </c>
      <c r="AA120" s="845" t="s">
        <v>12267</v>
      </c>
    </row>
    <row r="121" spans="1:27" s="796" customFormat="1">
      <c r="A121" s="844" t="s">
        <v>12808</v>
      </c>
      <c r="B121" s="845" t="s">
        <v>12528</v>
      </c>
      <c r="C121" s="845" t="s">
        <v>12529</v>
      </c>
      <c r="D121" s="845" t="s">
        <v>3212</v>
      </c>
      <c r="E121" s="1107" t="s">
        <v>2108</v>
      </c>
      <c r="F121" s="243" t="s">
        <v>12436</v>
      </c>
      <c r="G121" s="243" t="s">
        <v>12809</v>
      </c>
      <c r="H121" s="243" t="s">
        <v>3215</v>
      </c>
      <c r="I121" s="243" t="s">
        <v>2111</v>
      </c>
      <c r="J121" s="369"/>
      <c r="K121" s="406"/>
      <c r="L121" s="369"/>
      <c r="M121" s="845" t="s">
        <v>1131</v>
      </c>
      <c r="N121" s="12" t="s">
        <v>2308</v>
      </c>
      <c r="O121" s="1112" t="s">
        <v>2043</v>
      </c>
      <c r="P121" s="1117" t="s">
        <v>1094</v>
      </c>
      <c r="Q121" s="845" t="s">
        <v>12436</v>
      </c>
      <c r="R121" s="845" t="s">
        <v>12759</v>
      </c>
      <c r="S121" s="845" t="s">
        <v>2084</v>
      </c>
      <c r="T121" s="560"/>
      <c r="U121" s="857" t="s">
        <v>12810</v>
      </c>
      <c r="V121" s="12"/>
      <c r="W121" s="1114" t="s">
        <v>1104</v>
      </c>
      <c r="X121" s="845" t="s">
        <v>12528</v>
      </c>
      <c r="Y121" s="1115" t="s">
        <v>12759</v>
      </c>
      <c r="Z121" s="845" t="s">
        <v>3212</v>
      </c>
      <c r="AA121" s="845" t="s">
        <v>1131</v>
      </c>
    </row>
    <row r="122" spans="1:27" s="796" customFormat="1">
      <c r="A122" s="844" t="s">
        <v>12811</v>
      </c>
      <c r="B122" s="845" t="s">
        <v>12533</v>
      </c>
      <c r="C122" s="845" t="s">
        <v>12534</v>
      </c>
      <c r="D122" s="845" t="s">
        <v>3212</v>
      </c>
      <c r="E122" s="1107" t="s">
        <v>2108</v>
      </c>
      <c r="F122" s="243" t="s">
        <v>12763</v>
      </c>
      <c r="G122" s="243" t="s">
        <v>12812</v>
      </c>
      <c r="H122" s="243" t="s">
        <v>3513</v>
      </c>
      <c r="I122" s="243" t="s">
        <v>2108</v>
      </c>
      <c r="J122" s="369"/>
      <c r="K122" s="406"/>
      <c r="L122" s="369"/>
      <c r="M122" s="845" t="s">
        <v>1131</v>
      </c>
      <c r="N122" s="12" t="s">
        <v>2308</v>
      </c>
      <c r="O122" s="1112" t="s">
        <v>2043</v>
      </c>
      <c r="P122" s="1117" t="s">
        <v>1094</v>
      </c>
      <c r="Q122" s="845" t="s">
        <v>12438</v>
      </c>
      <c r="R122" s="845" t="s">
        <v>12764</v>
      </c>
      <c r="S122" s="845" t="s">
        <v>2084</v>
      </c>
      <c r="T122" s="560"/>
      <c r="U122" s="857" t="s">
        <v>12813</v>
      </c>
      <c r="V122" s="12"/>
      <c r="W122" s="1114" t="s">
        <v>1104</v>
      </c>
      <c r="X122" s="845" t="s">
        <v>12533</v>
      </c>
      <c r="Y122" s="1115" t="s">
        <v>12764</v>
      </c>
      <c r="Z122" s="845" t="s">
        <v>3212</v>
      </c>
      <c r="AA122" s="845" t="s">
        <v>1131</v>
      </c>
    </row>
    <row r="123" spans="1:27" s="796" customFormat="1">
      <c r="A123" s="844" t="s">
        <v>12814</v>
      </c>
      <c r="B123" s="845" t="s">
        <v>12542</v>
      </c>
      <c r="C123" s="845" t="s">
        <v>12543</v>
      </c>
      <c r="D123" s="845" t="s">
        <v>3212</v>
      </c>
      <c r="E123" s="1107" t="s">
        <v>2108</v>
      </c>
      <c r="F123" s="243" t="s">
        <v>12767</v>
      </c>
      <c r="G123" s="243" t="s">
        <v>12815</v>
      </c>
      <c r="H123" s="243" t="s">
        <v>3513</v>
      </c>
      <c r="I123" s="243" t="s">
        <v>2108</v>
      </c>
      <c r="J123" s="369"/>
      <c r="K123" s="406"/>
      <c r="L123" s="369"/>
      <c r="M123" s="845" t="s">
        <v>1131</v>
      </c>
      <c r="N123" s="12" t="s">
        <v>2308</v>
      </c>
      <c r="O123" s="1112" t="s">
        <v>2043</v>
      </c>
      <c r="P123" s="1117" t="s">
        <v>1094</v>
      </c>
      <c r="Q123" s="845" t="s">
        <v>12441</v>
      </c>
      <c r="R123" s="845" t="s">
        <v>12768</v>
      </c>
      <c r="S123" s="845" t="s">
        <v>2084</v>
      </c>
      <c r="T123" s="560"/>
      <c r="U123" s="857" t="s">
        <v>12816</v>
      </c>
      <c r="V123" s="12"/>
      <c r="W123" s="1114" t="s">
        <v>1104</v>
      </c>
      <c r="X123" s="845" t="s">
        <v>12542</v>
      </c>
      <c r="Y123" s="1115" t="s">
        <v>12768</v>
      </c>
      <c r="Z123" s="845" t="s">
        <v>3212</v>
      </c>
      <c r="AA123" s="845" t="s">
        <v>1131</v>
      </c>
    </row>
    <row r="124" spans="1:27" s="796" customFormat="1">
      <c r="A124" s="844" t="s">
        <v>12817</v>
      </c>
      <c r="B124" s="845" t="s">
        <v>12546</v>
      </c>
      <c r="C124" s="845" t="s">
        <v>12547</v>
      </c>
      <c r="D124" s="845" t="s">
        <v>3212</v>
      </c>
      <c r="E124" s="1107" t="s">
        <v>2108</v>
      </c>
      <c r="F124" s="243" t="s">
        <v>12771</v>
      </c>
      <c r="G124" s="243" t="s">
        <v>12772</v>
      </c>
      <c r="H124" s="243" t="s">
        <v>3215</v>
      </c>
      <c r="I124" s="243" t="s">
        <v>2111</v>
      </c>
      <c r="J124" s="369"/>
      <c r="K124" s="406"/>
      <c r="L124" s="369"/>
      <c r="M124" s="845" t="s">
        <v>1131</v>
      </c>
      <c r="N124" s="12" t="s">
        <v>2308</v>
      </c>
      <c r="O124" s="1112" t="s">
        <v>2043</v>
      </c>
      <c r="P124" s="1117" t="s">
        <v>1094</v>
      </c>
      <c r="Q124" s="845" t="s">
        <v>12443</v>
      </c>
      <c r="R124" s="845" t="s">
        <v>12772</v>
      </c>
      <c r="S124" s="845" t="s">
        <v>2084</v>
      </c>
      <c r="T124" s="560"/>
      <c r="U124" s="857" t="s">
        <v>12818</v>
      </c>
      <c r="V124" s="12"/>
      <c r="W124" s="1114" t="s">
        <v>1104</v>
      </c>
      <c r="X124" s="845" t="s">
        <v>12546</v>
      </c>
      <c r="Y124" s="1115" t="s">
        <v>12772</v>
      </c>
      <c r="Z124" s="845" t="s">
        <v>3212</v>
      </c>
      <c r="AA124" s="845" t="s">
        <v>1131</v>
      </c>
    </row>
    <row r="125" spans="1:27" s="796" customFormat="1">
      <c r="A125" s="844" t="s">
        <v>12819</v>
      </c>
      <c r="B125" s="845" t="s">
        <v>12554</v>
      </c>
      <c r="C125" s="845" t="s">
        <v>12556</v>
      </c>
      <c r="D125" s="845" t="s">
        <v>3212</v>
      </c>
      <c r="E125" s="1107" t="s">
        <v>2108</v>
      </c>
      <c r="F125" s="243" t="s">
        <v>12438</v>
      </c>
      <c r="G125" s="308" t="s">
        <v>12820</v>
      </c>
      <c r="H125" s="243" t="s">
        <v>3513</v>
      </c>
      <c r="I125" s="243" t="s">
        <v>2108</v>
      </c>
      <c r="J125" s="369"/>
      <c r="K125" s="406"/>
      <c r="L125" s="369"/>
      <c r="M125" s="845" t="s">
        <v>1131</v>
      </c>
      <c r="N125" s="12" t="s">
        <v>2308</v>
      </c>
      <c r="O125" s="1112" t="s">
        <v>2043</v>
      </c>
      <c r="P125" s="1117" t="s">
        <v>1094</v>
      </c>
      <c r="Q125" s="845" t="s">
        <v>12438</v>
      </c>
      <c r="R125" s="845" t="s">
        <v>12777</v>
      </c>
      <c r="S125" s="845" t="s">
        <v>2084</v>
      </c>
      <c r="T125" s="560"/>
      <c r="U125" s="857" t="s">
        <v>12821</v>
      </c>
      <c r="V125" s="12"/>
      <c r="W125" s="1114" t="s">
        <v>1104</v>
      </c>
      <c r="X125" s="845" t="s">
        <v>12554</v>
      </c>
      <c r="Y125" s="1115" t="s">
        <v>12777</v>
      </c>
      <c r="Z125" s="845" t="s">
        <v>3212</v>
      </c>
      <c r="AA125" s="845" t="s">
        <v>1131</v>
      </c>
    </row>
    <row r="126" spans="1:27" s="796" customFormat="1">
      <c r="A126" s="844" t="s">
        <v>12822</v>
      </c>
      <c r="B126" s="845" t="s">
        <v>12560</v>
      </c>
      <c r="C126" s="845" t="s">
        <v>12562</v>
      </c>
      <c r="D126" s="845" t="s">
        <v>3212</v>
      </c>
      <c r="E126" s="1107" t="s">
        <v>2108</v>
      </c>
      <c r="F126" s="243" t="s">
        <v>12441</v>
      </c>
      <c r="G126" s="308" t="s">
        <v>12823</v>
      </c>
      <c r="H126" s="243" t="s">
        <v>3513</v>
      </c>
      <c r="I126" s="243" t="s">
        <v>2108</v>
      </c>
      <c r="J126" s="369"/>
      <c r="K126" s="406"/>
      <c r="L126" s="369"/>
      <c r="M126" s="845" t="s">
        <v>1131</v>
      </c>
      <c r="N126" s="12" t="s">
        <v>2308</v>
      </c>
      <c r="O126" s="1112" t="s">
        <v>2043</v>
      </c>
      <c r="P126" s="1117" t="s">
        <v>1094</v>
      </c>
      <c r="Q126" s="845" t="s">
        <v>12441</v>
      </c>
      <c r="R126" s="845" t="s">
        <v>12782</v>
      </c>
      <c r="S126" s="845" t="s">
        <v>2084</v>
      </c>
      <c r="T126" s="560"/>
      <c r="U126" s="857" t="s">
        <v>12824</v>
      </c>
      <c r="V126" s="12"/>
      <c r="W126" s="1114" t="s">
        <v>1104</v>
      </c>
      <c r="X126" s="845" t="s">
        <v>12560</v>
      </c>
      <c r="Y126" s="1115" t="s">
        <v>12782</v>
      </c>
      <c r="Z126" s="845" t="s">
        <v>3212</v>
      </c>
      <c r="AA126" s="845" t="s">
        <v>1131</v>
      </c>
    </row>
    <row r="127" spans="1:27" s="796" customFormat="1">
      <c r="A127" s="844" t="s">
        <v>12825</v>
      </c>
      <c r="B127" s="845" t="s">
        <v>12610</v>
      </c>
      <c r="C127" s="845" t="s">
        <v>12611</v>
      </c>
      <c r="D127" s="845" t="s">
        <v>3212</v>
      </c>
      <c r="E127" s="1107" t="s">
        <v>2108</v>
      </c>
      <c r="F127" s="243" t="s">
        <v>12786</v>
      </c>
      <c r="G127" s="243" t="s">
        <v>12787</v>
      </c>
      <c r="H127" s="243" t="s">
        <v>3215</v>
      </c>
      <c r="I127" s="243" t="s">
        <v>2111</v>
      </c>
      <c r="J127" s="369"/>
      <c r="K127" s="406"/>
      <c r="L127" s="369"/>
      <c r="M127" s="845" t="s">
        <v>1131</v>
      </c>
      <c r="N127" s="12" t="s">
        <v>2308</v>
      </c>
      <c r="O127" s="1112" t="s">
        <v>2043</v>
      </c>
      <c r="P127" s="1117" t="s">
        <v>1094</v>
      </c>
      <c r="Q127" s="845" t="s">
        <v>12443</v>
      </c>
      <c r="R127" s="845" t="s">
        <v>12787</v>
      </c>
      <c r="S127" s="845" t="s">
        <v>2084</v>
      </c>
      <c r="T127" s="560"/>
      <c r="U127" s="857" t="s">
        <v>12826</v>
      </c>
      <c r="V127" s="12"/>
      <c r="W127" s="1114" t="s">
        <v>1104</v>
      </c>
      <c r="X127" s="845" t="s">
        <v>12610</v>
      </c>
      <c r="Y127" s="1115" t="s">
        <v>12787</v>
      </c>
      <c r="Z127" s="845" t="s">
        <v>3212</v>
      </c>
      <c r="AA127" s="845" t="s">
        <v>1131</v>
      </c>
    </row>
    <row r="128" spans="1:27" s="796" customFormat="1">
      <c r="A128" s="844" t="s">
        <v>12827</v>
      </c>
      <c r="B128" s="845" t="s">
        <v>12615</v>
      </c>
      <c r="C128" s="845" t="s">
        <v>12616</v>
      </c>
      <c r="D128" s="845" t="s">
        <v>3212</v>
      </c>
      <c r="E128" s="1107" t="s">
        <v>2108</v>
      </c>
      <c r="F128" s="243" t="s">
        <v>12449</v>
      </c>
      <c r="G128" s="243" t="s">
        <v>12828</v>
      </c>
      <c r="H128" s="243" t="s">
        <v>3513</v>
      </c>
      <c r="I128" s="243" t="s">
        <v>2108</v>
      </c>
      <c r="J128" s="369"/>
      <c r="K128" s="406"/>
      <c r="L128" s="369"/>
      <c r="M128" s="845" t="s">
        <v>1131</v>
      </c>
      <c r="N128" s="12" t="s">
        <v>2308</v>
      </c>
      <c r="O128" s="1112" t="s">
        <v>2043</v>
      </c>
      <c r="P128" s="1117" t="s">
        <v>1094</v>
      </c>
      <c r="Q128" s="845" t="s">
        <v>12449</v>
      </c>
      <c r="R128" s="845" t="s">
        <v>12791</v>
      </c>
      <c r="S128" s="845" t="s">
        <v>2084</v>
      </c>
      <c r="T128" s="560"/>
      <c r="U128" s="857" t="s">
        <v>12829</v>
      </c>
      <c r="V128" s="12"/>
      <c r="W128" s="1114" t="s">
        <v>1104</v>
      </c>
      <c r="X128" s="845" t="s">
        <v>12615</v>
      </c>
      <c r="Y128" s="1115" t="s">
        <v>12791</v>
      </c>
      <c r="Z128" s="845" t="s">
        <v>3212</v>
      </c>
      <c r="AA128" s="845" t="s">
        <v>1131</v>
      </c>
    </row>
    <row r="129" spans="1:27" s="796" customFormat="1">
      <c r="A129" s="844" t="s">
        <v>12830</v>
      </c>
      <c r="B129" s="845" t="s">
        <v>12620</v>
      </c>
      <c r="C129" s="845" t="s">
        <v>12622</v>
      </c>
      <c r="D129" s="845" t="s">
        <v>3212</v>
      </c>
      <c r="E129" s="1107" t="s">
        <v>2108</v>
      </c>
      <c r="F129" s="243" t="s">
        <v>12451</v>
      </c>
      <c r="G129" s="308" t="s">
        <v>12831</v>
      </c>
      <c r="H129" s="243" t="s">
        <v>3513</v>
      </c>
      <c r="I129" s="243" t="s">
        <v>2108</v>
      </c>
      <c r="J129" s="369"/>
      <c r="K129" s="406"/>
      <c r="L129" s="369"/>
      <c r="M129" s="845" t="s">
        <v>1131</v>
      </c>
      <c r="N129" s="12" t="s">
        <v>2308</v>
      </c>
      <c r="O129" s="1112" t="s">
        <v>2043</v>
      </c>
      <c r="P129" s="1117" t="s">
        <v>1094</v>
      </c>
      <c r="Q129" s="845" t="s">
        <v>12451</v>
      </c>
      <c r="R129" s="845" t="s">
        <v>12795</v>
      </c>
      <c r="S129" s="845" t="s">
        <v>2084</v>
      </c>
      <c r="T129" s="560"/>
      <c r="U129" s="857" t="s">
        <v>12832</v>
      </c>
      <c r="V129" s="12"/>
      <c r="W129" s="1114" t="s">
        <v>1104</v>
      </c>
      <c r="X129" s="845" t="s">
        <v>12620</v>
      </c>
      <c r="Y129" s="1115" t="s">
        <v>12795</v>
      </c>
      <c r="Z129" s="845" t="s">
        <v>3212</v>
      </c>
      <c r="AA129" s="845" t="s">
        <v>1131</v>
      </c>
    </row>
    <row r="130" spans="1:27" s="796" customFormat="1">
      <c r="A130" s="844" t="s">
        <v>12833</v>
      </c>
      <c r="B130" s="845" t="s">
        <v>12627</v>
      </c>
      <c r="C130" s="845" t="s">
        <v>12629</v>
      </c>
      <c r="D130" s="845" t="s">
        <v>3212</v>
      </c>
      <c r="E130" s="1107" t="s">
        <v>2108</v>
      </c>
      <c r="F130" s="243" t="s">
        <v>12453</v>
      </c>
      <c r="G130" s="308" t="s">
        <v>12799</v>
      </c>
      <c r="H130" s="243" t="s">
        <v>3215</v>
      </c>
      <c r="I130" s="243" t="s">
        <v>2111</v>
      </c>
      <c r="J130" s="369"/>
      <c r="K130" s="406"/>
      <c r="L130" s="369"/>
      <c r="M130" s="845" t="s">
        <v>1131</v>
      </c>
      <c r="N130" s="12" t="s">
        <v>2308</v>
      </c>
      <c r="O130" s="1112" t="s">
        <v>2043</v>
      </c>
      <c r="P130" s="1117" t="s">
        <v>1094</v>
      </c>
      <c r="Q130" s="845" t="s">
        <v>12453</v>
      </c>
      <c r="R130" s="845" t="s">
        <v>12799</v>
      </c>
      <c r="S130" s="845" t="s">
        <v>2084</v>
      </c>
      <c r="T130" s="746"/>
      <c r="U130" s="857" t="s">
        <v>12834</v>
      </c>
      <c r="V130" s="12"/>
      <c r="W130" s="1114" t="s">
        <v>1104</v>
      </c>
      <c r="X130" s="845" t="s">
        <v>12627</v>
      </c>
      <c r="Y130" s="1115" t="s">
        <v>12799</v>
      </c>
      <c r="Z130" s="845" t="s">
        <v>3212</v>
      </c>
      <c r="AA130" s="845" t="s">
        <v>1131</v>
      </c>
    </row>
    <row r="131" spans="1:27" s="796" customFormat="1">
      <c r="A131" s="844" t="s">
        <v>12835</v>
      </c>
      <c r="B131" s="845" t="s">
        <v>12633</v>
      </c>
      <c r="C131" s="845" t="s">
        <v>12635</v>
      </c>
      <c r="D131" s="845" t="s">
        <v>3212</v>
      </c>
      <c r="E131" s="1107" t="s">
        <v>2108</v>
      </c>
      <c r="F131" s="243" t="s">
        <v>12342</v>
      </c>
      <c r="G131" s="308" t="s">
        <v>12344</v>
      </c>
      <c r="H131" s="243" t="s">
        <v>3513</v>
      </c>
      <c r="I131" s="243" t="s">
        <v>2108</v>
      </c>
      <c r="J131" s="369"/>
      <c r="K131" s="406"/>
      <c r="L131" s="369"/>
      <c r="M131" s="845" t="s">
        <v>1131</v>
      </c>
      <c r="N131" s="12" t="s">
        <v>2308</v>
      </c>
      <c r="O131" s="1112" t="s">
        <v>2043</v>
      </c>
      <c r="P131" s="1117" t="s">
        <v>1094</v>
      </c>
      <c r="Q131" s="845" t="s">
        <v>12342</v>
      </c>
      <c r="R131" s="845" t="s">
        <v>12343</v>
      </c>
      <c r="S131" s="845" t="s">
        <v>2084</v>
      </c>
      <c r="T131" s="746"/>
      <c r="U131" s="857" t="s">
        <v>12836</v>
      </c>
      <c r="V131" s="12"/>
      <c r="W131" s="1114" t="s">
        <v>1104</v>
      </c>
      <c r="X131" s="845" t="s">
        <v>12633</v>
      </c>
      <c r="Y131" s="1115" t="s">
        <v>12343</v>
      </c>
      <c r="Z131" s="845" t="s">
        <v>3212</v>
      </c>
      <c r="AA131" s="845" t="s">
        <v>1131</v>
      </c>
    </row>
    <row r="132" spans="1:27" s="796" customFormat="1">
      <c r="A132" s="844" t="s">
        <v>12837</v>
      </c>
      <c r="B132" s="845" t="s">
        <v>12639</v>
      </c>
      <c r="C132" s="845" t="s">
        <v>12641</v>
      </c>
      <c r="D132" s="845" t="s">
        <v>3212</v>
      </c>
      <c r="E132" s="1107" t="s">
        <v>2108</v>
      </c>
      <c r="F132" s="243" t="s">
        <v>12347</v>
      </c>
      <c r="G132" s="308" t="s">
        <v>12348</v>
      </c>
      <c r="H132" s="243" t="s">
        <v>3215</v>
      </c>
      <c r="I132" s="243" t="s">
        <v>2111</v>
      </c>
      <c r="J132" s="369"/>
      <c r="K132" s="406"/>
      <c r="L132" s="369"/>
      <c r="M132" s="845" t="s">
        <v>1131</v>
      </c>
      <c r="N132" s="12" t="s">
        <v>2308</v>
      </c>
      <c r="O132" s="1112" t="s">
        <v>2043</v>
      </c>
      <c r="P132" s="1117" t="s">
        <v>1094</v>
      </c>
      <c r="Q132" s="845" t="s">
        <v>12347</v>
      </c>
      <c r="R132" s="845" t="s">
        <v>12348</v>
      </c>
      <c r="S132" s="845" t="s">
        <v>2084</v>
      </c>
      <c r="T132" s="746"/>
      <c r="U132" s="857" t="s">
        <v>12838</v>
      </c>
      <c r="V132" s="12"/>
      <c r="W132" s="1114" t="s">
        <v>1104</v>
      </c>
      <c r="X132" s="845" t="s">
        <v>12639</v>
      </c>
      <c r="Y132" s="1115" t="s">
        <v>12348</v>
      </c>
      <c r="Z132" s="845" t="s">
        <v>3212</v>
      </c>
      <c r="AA132" s="845" t="s">
        <v>1131</v>
      </c>
    </row>
  </sheetData>
  <autoFilter ref="A10:AA132" xr:uid="{00000000-0009-0000-0000-0000AF000000}"/>
  <phoneticPr fontId="5" type="noConversion"/>
  <dataValidations count="4">
    <dataValidation type="list" allowBlank="1" showInputMessage="1" showErrorMessage="1" sqref="B6" xr:uid="{00000000-0002-0000-AF00-000000000000}">
      <formula1>"Mi: Minute,H: Hour,D: Daily,W: Weekly,M: Monthly,Y: Yearly"</formula1>
    </dataValidation>
    <dataValidation type="list" allowBlank="1" showInputMessage="1" showErrorMessage="1" sqref="B7 B9 O7:O9" xr:uid="{00000000-0002-0000-AF00-000001000000}">
      <formula1>"替换,追加"</formula1>
    </dataValidation>
    <dataValidation type="list" allowBlank="1" showInputMessage="1" showErrorMessage="1" sqref="N12:N132" xr:uid="{00000000-0002-0000-AF00-000002000000}">
      <formula1>"匹配,基线特有,本地扩充,废弃"</formula1>
    </dataValidation>
    <dataValidation type="list" allowBlank="1" showInputMessage="1" showErrorMessage="1" sqref="R4:R6" xr:uid="{00000000-0002-0000-AF00-000003000000}">
      <formula1>"left join,inner join,union,union all"</formula1>
    </dataValidation>
  </dataValidations>
  <pageMargins left="0.75" right="0.75" top="1" bottom="1" header="0.51180555555555596" footer="0.51180555555555596"/>
  <pageSetup paperSize="9" orientation="portrait"/>
  <legacyDrawing r:id="rId1"/>
</worksheet>
</file>

<file path=xl/worksheets/sheet1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AA26"/>
  <sheetViews>
    <sheetView workbookViewId="0"/>
  </sheetViews>
  <sheetFormatPr defaultColWidth="9" defaultRowHeight="13.8"/>
  <cols>
    <col min="1" max="2" width="9" style="400"/>
    <col min="3" max="3" width="11.33203125" style="400" customWidth="1"/>
    <col min="4" max="10" width="9" style="400"/>
    <col min="11" max="11" width="7.77734375" style="400" customWidth="1"/>
    <col min="12" max="14" width="9" style="400" customWidth="1"/>
    <col min="15" max="15" width="9" style="400" hidden="1" customWidth="1"/>
    <col min="16" max="16" width="12.88671875" style="400" hidden="1" customWidth="1"/>
    <col min="17" max="17" width="13.21875" style="400" hidden="1" customWidth="1"/>
    <col min="18" max="18" width="15.21875" style="400" hidden="1" customWidth="1"/>
    <col min="19" max="19" width="9.77734375" style="400" hidden="1" customWidth="1"/>
    <col min="20" max="20" width="11.44140625" style="400" hidden="1" customWidth="1"/>
    <col min="21" max="21" width="14.109375" style="400" hidden="1" customWidth="1"/>
    <col min="22" max="22" width="9" style="400" hidden="1" customWidth="1"/>
    <col min="23" max="27" width="9" style="329"/>
    <col min="28" max="16384" width="9" style="400"/>
  </cols>
  <sheetData>
    <row r="1" spans="1:27">
      <c r="A1" s="1099" t="str">
        <f>HYPERLINK("#目录!A1","返回")</f>
        <v>返回</v>
      </c>
      <c r="B1" s="1085"/>
      <c r="C1" s="1085"/>
      <c r="D1" s="1085"/>
      <c r="E1" s="1085"/>
      <c r="F1" s="1085"/>
      <c r="G1" s="1085"/>
      <c r="H1" s="1085"/>
      <c r="I1" s="1085"/>
      <c r="J1" s="1085"/>
      <c r="K1" s="1085"/>
      <c r="L1" s="1085"/>
      <c r="M1" s="1085"/>
      <c r="N1" s="1085"/>
      <c r="O1" s="1085"/>
      <c r="P1" s="1085"/>
      <c r="Q1" s="1085"/>
      <c r="R1" s="1085"/>
      <c r="S1" s="1085"/>
      <c r="T1" s="1085"/>
      <c r="U1" s="1085"/>
      <c r="V1" s="1085"/>
      <c r="W1" s="1095"/>
      <c r="X1" s="1095"/>
      <c r="Y1" s="1095"/>
      <c r="Z1" s="1095"/>
      <c r="AA1" s="1095"/>
    </row>
    <row r="2" spans="1:27">
      <c r="A2" s="1041" t="s">
        <v>2038</v>
      </c>
      <c r="B2" s="1042"/>
      <c r="C2" s="1042"/>
      <c r="D2" s="1042"/>
      <c r="E2" s="1042"/>
      <c r="F2" s="1042"/>
      <c r="G2" s="1042"/>
      <c r="H2" s="1042"/>
      <c r="I2" s="1042"/>
      <c r="J2" s="1042"/>
      <c r="K2" s="1042"/>
      <c r="L2" s="1042"/>
      <c r="M2" s="1042"/>
      <c r="N2" s="1042"/>
      <c r="O2" s="1049" t="s">
        <v>2830</v>
      </c>
      <c r="P2" s="1050"/>
      <c r="Q2" s="1050"/>
      <c r="R2" s="1050"/>
      <c r="S2" s="1050"/>
      <c r="T2" s="1050"/>
      <c r="U2" s="1050"/>
      <c r="V2" s="1050"/>
      <c r="W2" s="1063" t="s">
        <v>2039</v>
      </c>
      <c r="X2" s="1064"/>
      <c r="Y2" s="1064"/>
      <c r="Z2" s="1064"/>
      <c r="AA2" s="1076"/>
    </row>
    <row r="3" spans="1:27">
      <c r="A3" s="1043" t="s">
        <v>2040</v>
      </c>
      <c r="B3" s="416" t="s">
        <v>1107</v>
      </c>
      <c r="C3" s="352"/>
      <c r="D3" s="352"/>
      <c r="E3" s="352"/>
      <c r="F3" s="352"/>
      <c r="G3" s="352"/>
      <c r="H3" s="352"/>
      <c r="I3" s="352"/>
      <c r="J3" s="352"/>
      <c r="K3" s="352"/>
      <c r="L3" s="352"/>
      <c r="M3" s="352"/>
      <c r="N3" s="352"/>
      <c r="O3" s="1051" t="s">
        <v>2831</v>
      </c>
      <c r="P3" s="1052" t="s">
        <v>2832</v>
      </c>
      <c r="Q3" s="1052" t="s">
        <v>2833</v>
      </c>
      <c r="R3" s="1052" t="s">
        <v>2834</v>
      </c>
      <c r="S3" s="1052" t="s">
        <v>2835</v>
      </c>
      <c r="T3" s="1052" t="s">
        <v>2836</v>
      </c>
      <c r="U3" s="1052" t="s">
        <v>2837</v>
      </c>
      <c r="V3" s="1065" t="s">
        <v>73</v>
      </c>
      <c r="W3" s="1066" t="s">
        <v>2041</v>
      </c>
      <c r="X3" s="1067" t="s">
        <v>2042</v>
      </c>
      <c r="Y3" s="1077"/>
      <c r="Z3" s="1077"/>
      <c r="AA3" s="1078"/>
    </row>
    <row r="4" spans="1:27" ht="22.8">
      <c r="A4" s="1044" t="s">
        <v>2042</v>
      </c>
      <c r="B4" s="416" t="s">
        <v>1106</v>
      </c>
      <c r="C4" s="352"/>
      <c r="D4" s="352"/>
      <c r="E4" s="352"/>
      <c r="F4" s="352"/>
      <c r="G4" s="352"/>
      <c r="H4" s="352"/>
      <c r="I4" s="352"/>
      <c r="J4" s="352"/>
      <c r="K4" s="352"/>
      <c r="L4" s="352"/>
      <c r="M4" s="352"/>
      <c r="N4" s="352"/>
      <c r="O4" s="1053" t="s">
        <v>2838</v>
      </c>
      <c r="P4" s="1054" t="s">
        <v>1110</v>
      </c>
      <c r="Q4" s="1068" t="s">
        <v>12839</v>
      </c>
      <c r="R4" s="1069"/>
      <c r="S4" s="229"/>
      <c r="T4" s="229" t="s">
        <v>8475</v>
      </c>
      <c r="U4" s="229"/>
      <c r="V4" s="221"/>
      <c r="W4" s="341" t="s">
        <v>2301</v>
      </c>
      <c r="X4" s="416" t="s">
        <v>1109</v>
      </c>
      <c r="Y4" s="229"/>
      <c r="Z4" s="221"/>
      <c r="AA4" s="229"/>
    </row>
    <row r="5" spans="1:27">
      <c r="A5" s="1044" t="s">
        <v>2041</v>
      </c>
      <c r="B5" s="221" t="s">
        <v>2043</v>
      </c>
      <c r="C5" s="352"/>
      <c r="D5" s="352"/>
      <c r="E5" s="352"/>
      <c r="F5" s="352"/>
      <c r="G5" s="352"/>
      <c r="H5" s="352"/>
      <c r="I5" s="352"/>
      <c r="J5" s="352"/>
      <c r="K5" s="352"/>
      <c r="L5" s="352"/>
      <c r="M5" s="352"/>
      <c r="N5" s="352"/>
      <c r="O5" s="341"/>
      <c r="P5" s="229"/>
      <c r="Q5" s="229"/>
      <c r="R5" s="1069"/>
      <c r="S5" s="229"/>
      <c r="T5" s="229"/>
      <c r="U5" s="229"/>
      <c r="V5" s="221"/>
      <c r="W5" s="341"/>
      <c r="X5" s="229"/>
      <c r="Y5" s="229"/>
      <c r="Z5" s="221"/>
      <c r="AA5" s="229"/>
    </row>
    <row r="6" spans="1:27">
      <c r="A6" s="1044" t="s">
        <v>2044</v>
      </c>
      <c r="B6" s="12" t="s">
        <v>2303</v>
      </c>
      <c r="C6" s="352"/>
      <c r="D6" s="352"/>
      <c r="E6" s="352"/>
      <c r="F6" s="352"/>
      <c r="G6" s="352"/>
      <c r="H6" s="352"/>
      <c r="I6" s="352"/>
      <c r="J6" s="352"/>
      <c r="K6" s="352"/>
      <c r="L6" s="352"/>
      <c r="M6" s="352"/>
      <c r="N6" s="352"/>
      <c r="O6" s="341"/>
      <c r="P6" s="229"/>
      <c r="Q6" s="229"/>
      <c r="R6" s="1069"/>
      <c r="S6" s="229"/>
      <c r="T6" s="229"/>
      <c r="U6" s="229"/>
      <c r="V6" s="221"/>
      <c r="W6" s="341"/>
      <c r="X6" s="229"/>
      <c r="Y6" s="229"/>
      <c r="Z6" s="221"/>
      <c r="AA6" s="229"/>
    </row>
    <row r="7" spans="1:27">
      <c r="A7" s="1044" t="s">
        <v>2046</v>
      </c>
      <c r="B7" s="224" t="s">
        <v>2047</v>
      </c>
      <c r="C7" s="352"/>
      <c r="D7" s="352"/>
      <c r="E7" s="352"/>
      <c r="F7" s="352"/>
      <c r="G7" s="352"/>
      <c r="H7" s="352"/>
      <c r="I7" s="352"/>
      <c r="J7" s="352"/>
      <c r="K7" s="352"/>
      <c r="L7" s="352"/>
      <c r="M7" s="352"/>
      <c r="N7" s="352"/>
      <c r="O7" s="341"/>
      <c r="P7" s="229"/>
      <c r="Q7" s="229"/>
      <c r="R7" s="229"/>
      <c r="S7" s="229"/>
      <c r="T7" s="229"/>
      <c r="U7" s="229"/>
      <c r="V7" s="221"/>
      <c r="W7" s="341"/>
      <c r="X7" s="1071"/>
      <c r="Y7" s="229"/>
      <c r="Z7" s="221"/>
      <c r="AA7" s="229"/>
    </row>
    <row r="8" spans="1:27">
      <c r="A8" s="1044" t="s">
        <v>2048</v>
      </c>
      <c r="B8" s="221"/>
      <c r="C8" s="352"/>
      <c r="D8" s="352"/>
      <c r="E8" s="352"/>
      <c r="F8" s="352"/>
      <c r="G8" s="352"/>
      <c r="H8" s="352"/>
      <c r="I8" s="352"/>
      <c r="J8" s="352"/>
      <c r="K8" s="352"/>
      <c r="L8" s="352"/>
      <c r="M8" s="352"/>
      <c r="N8" s="352"/>
      <c r="O8" s="341"/>
      <c r="P8" s="229"/>
      <c r="Q8" s="229"/>
      <c r="R8" s="229"/>
      <c r="S8" s="229"/>
      <c r="T8" s="229"/>
      <c r="U8" s="229"/>
      <c r="V8" s="221"/>
      <c r="W8" s="341"/>
      <c r="X8" s="1071"/>
      <c r="Y8" s="229"/>
      <c r="Z8" s="221"/>
      <c r="AA8" s="229"/>
    </row>
    <row r="9" spans="1:27">
      <c r="A9" s="1044"/>
      <c r="B9" s="1045"/>
      <c r="C9" s="352"/>
      <c r="D9" s="352"/>
      <c r="E9" s="352"/>
      <c r="F9" s="352"/>
      <c r="G9" s="352"/>
      <c r="H9" s="352"/>
      <c r="I9" s="352"/>
      <c r="J9" s="352"/>
      <c r="K9" s="352"/>
      <c r="L9" s="352"/>
      <c r="M9" s="352"/>
      <c r="N9" s="352"/>
      <c r="O9" s="1055"/>
      <c r="P9" s="1056"/>
      <c r="Q9" s="767"/>
      <c r="R9" s="767"/>
      <c r="S9" s="767"/>
      <c r="T9" s="767"/>
      <c r="U9" s="767"/>
      <c r="V9" s="1072"/>
      <c r="W9" s="341"/>
      <c r="X9" s="229"/>
      <c r="Y9" s="229"/>
      <c r="Z9" s="221"/>
      <c r="AA9" s="1079"/>
    </row>
    <row r="10" spans="1:27">
      <c r="A10" s="1041" t="s">
        <v>2049</v>
      </c>
      <c r="B10" s="1042"/>
      <c r="C10" s="1042"/>
      <c r="D10" s="1042"/>
      <c r="E10" s="1042"/>
      <c r="F10" s="1042"/>
      <c r="G10" s="1042"/>
      <c r="H10" s="1042"/>
      <c r="I10" s="1042"/>
      <c r="J10" s="1042"/>
      <c r="K10" s="1042"/>
      <c r="L10" s="1042"/>
      <c r="M10" s="1042"/>
      <c r="N10" s="1042"/>
      <c r="O10" s="1049" t="s">
        <v>2839</v>
      </c>
      <c r="P10" s="1050"/>
      <c r="Q10" s="1050"/>
      <c r="R10" s="1050"/>
      <c r="S10" s="1050"/>
      <c r="T10" s="1050"/>
      <c r="U10" s="1050"/>
      <c r="V10" s="1050"/>
      <c r="W10" s="1063" t="s">
        <v>2050</v>
      </c>
      <c r="X10" s="1064"/>
      <c r="Y10" s="1064"/>
      <c r="Z10" s="1064"/>
      <c r="AA10" s="1076"/>
    </row>
    <row r="11" spans="1:27" ht="15.6">
      <c r="A11" s="1046" t="s">
        <v>49</v>
      </c>
      <c r="B11" s="1047" t="s">
        <v>2051</v>
      </c>
      <c r="C11" s="1047" t="s">
        <v>2052</v>
      </c>
      <c r="D11" s="1047" t="s">
        <v>2053</v>
      </c>
      <c r="E11" s="1047" t="s">
        <v>2054</v>
      </c>
      <c r="F11" s="15" t="s">
        <v>3169</v>
      </c>
      <c r="G11" s="15" t="s">
        <v>3170</v>
      </c>
      <c r="H11" s="15" t="s">
        <v>3171</v>
      </c>
      <c r="I11" s="15" t="s">
        <v>3172</v>
      </c>
      <c r="J11" s="1047" t="s">
        <v>2055</v>
      </c>
      <c r="K11" s="1047" t="s">
        <v>2056</v>
      </c>
      <c r="L11" s="1047" t="s">
        <v>2057</v>
      </c>
      <c r="M11" s="1047" t="s">
        <v>73</v>
      </c>
      <c r="N11" s="1057" t="s">
        <v>2058</v>
      </c>
      <c r="O11" s="1058" t="s">
        <v>2831</v>
      </c>
      <c r="P11" s="1059" t="s">
        <v>2832</v>
      </c>
      <c r="Q11" s="1059" t="s">
        <v>2840</v>
      </c>
      <c r="R11" s="1059" t="s">
        <v>2841</v>
      </c>
      <c r="S11" s="1059" t="s">
        <v>2842</v>
      </c>
      <c r="T11" s="1059" t="s">
        <v>2843</v>
      </c>
      <c r="U11" s="1059" t="s">
        <v>2844</v>
      </c>
      <c r="V11" s="1073" t="s">
        <v>73</v>
      </c>
      <c r="W11" s="1074" t="s">
        <v>2059</v>
      </c>
      <c r="X11" s="1075" t="s">
        <v>2060</v>
      </c>
      <c r="Y11" s="1075" t="s">
        <v>2061</v>
      </c>
      <c r="Z11" s="1080" t="s">
        <v>2062</v>
      </c>
      <c r="AA11" s="1081" t="s">
        <v>2063</v>
      </c>
    </row>
    <row r="12" spans="1:27">
      <c r="A12" s="844" t="s">
        <v>5025</v>
      </c>
      <c r="B12" s="845" t="s">
        <v>2304</v>
      </c>
      <c r="C12" s="360" t="s">
        <v>2670</v>
      </c>
      <c r="D12" s="680" t="s">
        <v>2078</v>
      </c>
      <c r="E12" s="746" t="s">
        <v>2307</v>
      </c>
      <c r="F12" s="243" t="s">
        <v>2304</v>
      </c>
      <c r="G12" s="243" t="s">
        <v>2670</v>
      </c>
      <c r="H12" s="243" t="s">
        <v>2078</v>
      </c>
      <c r="I12" s="243" t="s">
        <v>2079</v>
      </c>
      <c r="J12" s="113"/>
      <c r="K12" s="113"/>
      <c r="L12" s="113"/>
      <c r="M12" s="113"/>
      <c r="N12" s="12" t="s">
        <v>2308</v>
      </c>
      <c r="O12" s="1053" t="s">
        <v>2838</v>
      </c>
      <c r="P12" s="1068" t="s">
        <v>1110</v>
      </c>
      <c r="Q12" s="1098" t="s">
        <v>2304</v>
      </c>
      <c r="R12" s="1098" t="s">
        <v>2670</v>
      </c>
      <c r="S12" s="1098" t="s">
        <v>11526</v>
      </c>
      <c r="T12" s="1098"/>
      <c r="U12" s="1098"/>
      <c r="V12" s="229"/>
      <c r="W12" s="845" t="s">
        <v>1109</v>
      </c>
      <c r="X12" s="845" t="s">
        <v>2304</v>
      </c>
      <c r="Y12" s="845" t="s">
        <v>2671</v>
      </c>
      <c r="Z12" s="845" t="s">
        <v>2272</v>
      </c>
      <c r="AA12" s="1104" t="s">
        <v>2849</v>
      </c>
    </row>
    <row r="13" spans="1:27" ht="22.8">
      <c r="A13" s="844" t="s">
        <v>5026</v>
      </c>
      <c r="B13" s="573" t="s">
        <v>4930</v>
      </c>
      <c r="C13" s="573" t="s">
        <v>4931</v>
      </c>
      <c r="D13" s="573" t="s">
        <v>2100</v>
      </c>
      <c r="E13" s="746" t="s">
        <v>2307</v>
      </c>
      <c r="F13" s="243" t="s">
        <v>4930</v>
      </c>
      <c r="G13" s="243" t="s">
        <v>4931</v>
      </c>
      <c r="H13" s="243" t="s">
        <v>2100</v>
      </c>
      <c r="I13" s="243" t="s">
        <v>2101</v>
      </c>
      <c r="J13" s="560"/>
      <c r="K13" s="560"/>
      <c r="L13" s="560" t="s">
        <v>12840</v>
      </c>
      <c r="M13" s="560"/>
      <c r="N13" s="12" t="s">
        <v>2308</v>
      </c>
      <c r="O13" s="1053" t="s">
        <v>2838</v>
      </c>
      <c r="P13" s="1068" t="s">
        <v>1110</v>
      </c>
      <c r="Q13" s="1098" t="s">
        <v>4930</v>
      </c>
      <c r="R13" s="1098" t="s">
        <v>4931</v>
      </c>
      <c r="S13" s="1098" t="s">
        <v>11528</v>
      </c>
      <c r="T13" s="1098" t="s">
        <v>79</v>
      </c>
      <c r="U13" s="1098" t="s">
        <v>4931</v>
      </c>
      <c r="V13" s="1098"/>
      <c r="W13" s="845" t="s">
        <v>1109</v>
      </c>
      <c r="X13" s="845" t="s">
        <v>4930</v>
      </c>
      <c r="Y13" s="845" t="s">
        <v>4931</v>
      </c>
      <c r="Z13" s="845" t="s">
        <v>2100</v>
      </c>
      <c r="AA13" s="1104" t="s">
        <v>2849</v>
      </c>
    </row>
    <row r="14" spans="1:27">
      <c r="A14" s="844" t="s">
        <v>5027</v>
      </c>
      <c r="B14" s="573" t="s">
        <v>2238</v>
      </c>
      <c r="C14" s="573" t="s">
        <v>2239</v>
      </c>
      <c r="D14" s="573" t="s">
        <v>2811</v>
      </c>
      <c r="E14" s="746" t="s">
        <v>2307</v>
      </c>
      <c r="F14" s="308" t="s">
        <v>105</v>
      </c>
      <c r="G14" s="243" t="s">
        <v>2239</v>
      </c>
      <c r="H14" s="243" t="s">
        <v>3175</v>
      </c>
      <c r="I14" s="243" t="s">
        <v>2241</v>
      </c>
      <c r="J14" s="1060" t="s">
        <v>79</v>
      </c>
      <c r="K14" s="1060"/>
      <c r="L14" s="1060"/>
      <c r="M14" s="1060"/>
      <c r="N14" s="12" t="s">
        <v>2308</v>
      </c>
      <c r="O14" s="1053" t="s">
        <v>2838</v>
      </c>
      <c r="P14" s="1068" t="s">
        <v>1110</v>
      </c>
      <c r="Q14" s="1098" t="s">
        <v>8483</v>
      </c>
      <c r="R14" s="1098" t="s">
        <v>2239</v>
      </c>
      <c r="S14" s="1098" t="s">
        <v>2811</v>
      </c>
      <c r="T14" s="1098" t="s">
        <v>79</v>
      </c>
      <c r="U14" s="1098" t="s">
        <v>2239</v>
      </c>
      <c r="V14" s="1098"/>
      <c r="W14" s="845" t="s">
        <v>1109</v>
      </c>
      <c r="X14" s="845" t="s">
        <v>2238</v>
      </c>
      <c r="Y14" s="845" t="s">
        <v>2675</v>
      </c>
      <c r="Z14" s="845" t="s">
        <v>2811</v>
      </c>
      <c r="AA14" s="1104" t="s">
        <v>2849</v>
      </c>
    </row>
    <row r="15" spans="1:27">
      <c r="A15" s="844" t="s">
        <v>5028</v>
      </c>
      <c r="B15" s="573" t="s">
        <v>8995</v>
      </c>
      <c r="C15" s="573" t="s">
        <v>12841</v>
      </c>
      <c r="D15" s="573" t="s">
        <v>4802</v>
      </c>
      <c r="E15" s="746" t="s">
        <v>2307</v>
      </c>
      <c r="F15" s="243" t="s">
        <v>8995</v>
      </c>
      <c r="G15" s="308" t="s">
        <v>4798</v>
      </c>
      <c r="H15" s="243" t="s">
        <v>2278</v>
      </c>
      <c r="I15" s="243" t="s">
        <v>2241</v>
      </c>
      <c r="J15" s="1060" t="s">
        <v>79</v>
      </c>
      <c r="K15" s="1060"/>
      <c r="L15" s="1060"/>
      <c r="M15" s="1060"/>
      <c r="N15" s="12" t="s">
        <v>2308</v>
      </c>
      <c r="O15" s="1053" t="s">
        <v>2838</v>
      </c>
      <c r="P15" s="1068" t="s">
        <v>1110</v>
      </c>
      <c r="Q15" s="1098" t="s">
        <v>8995</v>
      </c>
      <c r="R15" s="1098" t="s">
        <v>4798</v>
      </c>
      <c r="S15" s="1098" t="s">
        <v>4802</v>
      </c>
      <c r="T15" s="1098" t="s">
        <v>79</v>
      </c>
      <c r="U15" s="1098" t="s">
        <v>4798</v>
      </c>
      <c r="V15" s="1098"/>
      <c r="W15" s="845" t="s">
        <v>1109</v>
      </c>
      <c r="X15" s="845" t="s">
        <v>8995</v>
      </c>
      <c r="Y15" s="845" t="s">
        <v>8997</v>
      </c>
      <c r="Z15" s="845" t="s">
        <v>4802</v>
      </c>
      <c r="AA15" s="1104" t="s">
        <v>2849</v>
      </c>
    </row>
    <row r="16" spans="1:27">
      <c r="A16" s="844" t="s">
        <v>5030</v>
      </c>
      <c r="B16" s="573" t="s">
        <v>5564</v>
      </c>
      <c r="C16" s="573" t="s">
        <v>5565</v>
      </c>
      <c r="D16" s="573" t="s">
        <v>2189</v>
      </c>
      <c r="E16" s="746" t="s">
        <v>2307</v>
      </c>
      <c r="F16" s="243" t="s">
        <v>5564</v>
      </c>
      <c r="G16" s="243" t="s">
        <v>5565</v>
      </c>
      <c r="H16" s="243" t="s">
        <v>3062</v>
      </c>
      <c r="I16" s="243" t="s">
        <v>3063</v>
      </c>
      <c r="J16" s="1060" t="s">
        <v>79</v>
      </c>
      <c r="K16" s="1060"/>
      <c r="L16" s="1060"/>
      <c r="M16" s="1060"/>
      <c r="N16" s="12" t="s">
        <v>2308</v>
      </c>
      <c r="O16" s="1053" t="s">
        <v>2838</v>
      </c>
      <c r="P16" s="1068" t="s">
        <v>1110</v>
      </c>
      <c r="Q16" s="1098" t="s">
        <v>5564</v>
      </c>
      <c r="R16" s="1098" t="s">
        <v>11565</v>
      </c>
      <c r="S16" s="1098" t="s">
        <v>2189</v>
      </c>
      <c r="T16" s="1098" t="s">
        <v>79</v>
      </c>
      <c r="U16" s="1098" t="s">
        <v>11565</v>
      </c>
      <c r="V16" s="1098"/>
      <c r="W16" s="845" t="s">
        <v>1109</v>
      </c>
      <c r="X16" s="845" t="s">
        <v>5564</v>
      </c>
      <c r="Y16" s="845" t="s">
        <v>5565</v>
      </c>
      <c r="Z16" s="845" t="s">
        <v>2189</v>
      </c>
      <c r="AA16" s="1104" t="s">
        <v>2849</v>
      </c>
    </row>
    <row r="17" spans="1:27">
      <c r="A17" s="844" t="s">
        <v>5031</v>
      </c>
      <c r="B17" s="573" t="s">
        <v>12842</v>
      </c>
      <c r="C17" s="573" t="s">
        <v>12843</v>
      </c>
      <c r="D17" s="573" t="s">
        <v>2088</v>
      </c>
      <c r="E17" s="746" t="s">
        <v>2307</v>
      </c>
      <c r="F17" s="243" t="s">
        <v>12842</v>
      </c>
      <c r="G17" s="243" t="s">
        <v>12843</v>
      </c>
      <c r="H17" s="243" t="s">
        <v>2088</v>
      </c>
      <c r="I17" s="243" t="s">
        <v>2089</v>
      </c>
      <c r="J17" s="1060"/>
      <c r="K17" s="1060"/>
      <c r="L17" s="1060"/>
      <c r="M17" s="1060"/>
      <c r="N17" s="12" t="s">
        <v>2308</v>
      </c>
      <c r="O17" s="1053" t="s">
        <v>2838</v>
      </c>
      <c r="P17" s="1068" t="s">
        <v>1110</v>
      </c>
      <c r="Q17" s="1098" t="s">
        <v>12842</v>
      </c>
      <c r="R17" s="1098" t="s">
        <v>12843</v>
      </c>
      <c r="S17" s="1098" t="s">
        <v>10579</v>
      </c>
      <c r="T17" s="1098" t="s">
        <v>79</v>
      </c>
      <c r="U17" s="1098" t="s">
        <v>12843</v>
      </c>
      <c r="V17" s="1098"/>
      <c r="W17" s="845" t="s">
        <v>1109</v>
      </c>
      <c r="X17" s="845" t="s">
        <v>12842</v>
      </c>
      <c r="Y17" s="845" t="s">
        <v>12843</v>
      </c>
      <c r="Z17" s="845" t="s">
        <v>2088</v>
      </c>
      <c r="AA17" s="1104" t="s">
        <v>2849</v>
      </c>
    </row>
    <row r="18" spans="1:27">
      <c r="A18" s="844" t="s">
        <v>5032</v>
      </c>
      <c r="B18" s="573" t="s">
        <v>11566</v>
      </c>
      <c r="C18" s="573" t="s">
        <v>5568</v>
      </c>
      <c r="D18" s="573" t="s">
        <v>11570</v>
      </c>
      <c r="E18" s="746" t="s">
        <v>2307</v>
      </c>
      <c r="F18" s="243" t="s">
        <v>11568</v>
      </c>
      <c r="G18" s="308" t="s">
        <v>11569</v>
      </c>
      <c r="H18" s="243" t="s">
        <v>11570</v>
      </c>
      <c r="I18" s="243" t="s">
        <v>11571</v>
      </c>
      <c r="J18" s="1060"/>
      <c r="K18" s="1060"/>
      <c r="L18" s="1060"/>
      <c r="M18" s="1060"/>
      <c r="N18" s="12" t="s">
        <v>2308</v>
      </c>
      <c r="O18" s="1053" t="s">
        <v>2838</v>
      </c>
      <c r="P18" s="1068" t="s">
        <v>1110</v>
      </c>
      <c r="Q18" s="1098" t="s">
        <v>5566</v>
      </c>
      <c r="R18" s="1098" t="s">
        <v>5568</v>
      </c>
      <c r="S18" s="1098" t="s">
        <v>11570</v>
      </c>
      <c r="T18" s="1098" t="s">
        <v>79</v>
      </c>
      <c r="U18" s="1098" t="s">
        <v>5568</v>
      </c>
      <c r="V18" s="1098"/>
      <c r="W18" s="845" t="s">
        <v>1109</v>
      </c>
      <c r="X18" s="845" t="s">
        <v>11566</v>
      </c>
      <c r="Y18" s="845" t="s">
        <v>8464</v>
      </c>
      <c r="Z18" s="845" t="s">
        <v>11570</v>
      </c>
      <c r="AA18" s="1104" t="s">
        <v>2849</v>
      </c>
    </row>
    <row r="19" spans="1:27">
      <c r="A19" s="844" t="s">
        <v>5033</v>
      </c>
      <c r="B19" s="573" t="s">
        <v>11573</v>
      </c>
      <c r="C19" s="573" t="s">
        <v>2680</v>
      </c>
      <c r="D19" s="573" t="s">
        <v>2278</v>
      </c>
      <c r="E19" s="746" t="s">
        <v>2307</v>
      </c>
      <c r="F19" s="308" t="s">
        <v>11575</v>
      </c>
      <c r="G19" s="308" t="s">
        <v>11576</v>
      </c>
      <c r="H19" s="243" t="s">
        <v>11577</v>
      </c>
      <c r="I19" s="243" t="s">
        <v>11578</v>
      </c>
      <c r="J19" s="1060"/>
      <c r="K19" s="1060"/>
      <c r="L19" s="1060"/>
      <c r="M19" s="1060"/>
      <c r="N19" s="12" t="s">
        <v>2308</v>
      </c>
      <c r="O19" s="1053" t="s">
        <v>2838</v>
      </c>
      <c r="P19" s="1068" t="s">
        <v>1110</v>
      </c>
      <c r="Q19" s="1098" t="s">
        <v>3450</v>
      </c>
      <c r="R19" s="1098" t="s">
        <v>2680</v>
      </c>
      <c r="S19" s="1098" t="s">
        <v>2278</v>
      </c>
      <c r="T19" s="1098" t="s">
        <v>79</v>
      </c>
      <c r="U19" s="1098" t="s">
        <v>2680</v>
      </c>
      <c r="V19" s="1098"/>
      <c r="W19" s="845" t="s">
        <v>1109</v>
      </c>
      <c r="X19" s="845" t="s">
        <v>11573</v>
      </c>
      <c r="Y19" s="845" t="s">
        <v>2742</v>
      </c>
      <c r="Z19" s="845" t="s">
        <v>2278</v>
      </c>
      <c r="AA19" s="1104" t="s">
        <v>2849</v>
      </c>
    </row>
    <row r="20" spans="1:27">
      <c r="A20" s="844" t="s">
        <v>5034</v>
      </c>
      <c r="B20" s="573" t="s">
        <v>11557</v>
      </c>
      <c r="C20" s="573" t="s">
        <v>11558</v>
      </c>
      <c r="D20" s="573" t="s">
        <v>2100</v>
      </c>
      <c r="E20" s="746" t="s">
        <v>2307</v>
      </c>
      <c r="F20" s="243" t="s">
        <v>11557</v>
      </c>
      <c r="G20" s="243" t="s">
        <v>11558</v>
      </c>
      <c r="H20" s="243" t="s">
        <v>2100</v>
      </c>
      <c r="I20" s="243" t="s">
        <v>2101</v>
      </c>
      <c r="J20" s="1060"/>
      <c r="K20" s="1060"/>
      <c r="L20" s="1965" t="s">
        <v>12844</v>
      </c>
      <c r="M20" s="1060"/>
      <c r="N20" s="12" t="s">
        <v>2308</v>
      </c>
      <c r="O20" s="1053" t="s">
        <v>2838</v>
      </c>
      <c r="P20" s="1068" t="s">
        <v>1110</v>
      </c>
      <c r="Q20" s="1098" t="s">
        <v>12845</v>
      </c>
      <c r="R20" s="1098" t="s">
        <v>12213</v>
      </c>
      <c r="S20" s="1098" t="s">
        <v>11528</v>
      </c>
      <c r="T20" s="1098" t="s">
        <v>79</v>
      </c>
      <c r="U20" s="1098" t="s">
        <v>12213</v>
      </c>
      <c r="V20" s="1098"/>
      <c r="W20" s="845" t="s">
        <v>1109</v>
      </c>
      <c r="X20" s="845" t="s">
        <v>11557</v>
      </c>
      <c r="Y20" s="845" t="s">
        <v>11558</v>
      </c>
      <c r="Z20" s="845" t="s">
        <v>2100</v>
      </c>
      <c r="AA20" s="1104" t="s">
        <v>2849</v>
      </c>
    </row>
    <row r="21" spans="1:27">
      <c r="A21" s="844" t="s">
        <v>5036</v>
      </c>
      <c r="B21" s="573" t="s">
        <v>5280</v>
      </c>
      <c r="C21" s="573" t="s">
        <v>5281</v>
      </c>
      <c r="D21" s="573" t="s">
        <v>2100</v>
      </c>
      <c r="E21" s="746" t="s">
        <v>2307</v>
      </c>
      <c r="F21" s="243" t="s">
        <v>5280</v>
      </c>
      <c r="G21" s="243" t="s">
        <v>5281</v>
      </c>
      <c r="H21" s="243" t="s">
        <v>2100</v>
      </c>
      <c r="I21" s="243" t="s">
        <v>2101</v>
      </c>
      <c r="J21" s="1060"/>
      <c r="K21" s="1060"/>
      <c r="L21" s="1060"/>
      <c r="M21" s="1060"/>
      <c r="N21" s="12" t="s">
        <v>2308</v>
      </c>
      <c r="O21" s="1053" t="s">
        <v>2838</v>
      </c>
      <c r="P21" s="1068" t="s">
        <v>1110</v>
      </c>
      <c r="Q21" s="1098" t="s">
        <v>11547</v>
      </c>
      <c r="R21" s="1098" t="s">
        <v>11545</v>
      </c>
      <c r="S21" s="1098" t="s">
        <v>11528</v>
      </c>
      <c r="T21" s="1098" t="s">
        <v>79</v>
      </c>
      <c r="U21" s="1098" t="s">
        <v>11545</v>
      </c>
      <c r="V21" s="1098"/>
      <c r="W21" s="845" t="s">
        <v>1109</v>
      </c>
      <c r="X21" s="845" t="s">
        <v>5280</v>
      </c>
      <c r="Y21" s="845" t="s">
        <v>5281</v>
      </c>
      <c r="Z21" s="845" t="s">
        <v>2100</v>
      </c>
      <c r="AA21" s="1104" t="s">
        <v>2849</v>
      </c>
    </row>
    <row r="22" spans="1:27" s="1082" customFormat="1">
      <c r="A22" s="1100" t="s">
        <v>5037</v>
      </c>
      <c r="B22" s="1094" t="s">
        <v>2343</v>
      </c>
      <c r="C22" s="1094" t="s">
        <v>5462</v>
      </c>
      <c r="D22" s="1094" t="s">
        <v>2088</v>
      </c>
      <c r="E22" s="1086" t="s">
        <v>2307</v>
      </c>
      <c r="F22" s="1094" t="s">
        <v>2343</v>
      </c>
      <c r="G22" s="1094" t="s">
        <v>5462</v>
      </c>
      <c r="H22" s="1094" t="s">
        <v>2088</v>
      </c>
      <c r="I22" s="1086" t="s">
        <v>2307</v>
      </c>
      <c r="J22" s="1101"/>
      <c r="K22" s="1101"/>
      <c r="L22" s="1101"/>
      <c r="M22" s="1101"/>
      <c r="N22" s="1092" t="s">
        <v>2286</v>
      </c>
      <c r="O22" s="1093" t="s">
        <v>2838</v>
      </c>
      <c r="P22" s="1102" t="s">
        <v>1110</v>
      </c>
      <c r="Q22" s="1103" t="s">
        <v>2343</v>
      </c>
      <c r="R22" s="1103" t="s">
        <v>5462</v>
      </c>
      <c r="S22" s="1103" t="s">
        <v>10579</v>
      </c>
      <c r="T22" s="1103" t="s">
        <v>79</v>
      </c>
      <c r="U22" s="1103" t="s">
        <v>5462</v>
      </c>
      <c r="V22" s="1103"/>
      <c r="W22" s="1094" t="s">
        <v>1109</v>
      </c>
      <c r="X22" s="1094" t="s">
        <v>2343</v>
      </c>
      <c r="Y22" s="1094" t="s">
        <v>5462</v>
      </c>
      <c r="Z22" s="1094" t="s">
        <v>2088</v>
      </c>
      <c r="AA22" s="1105" t="s">
        <v>2849</v>
      </c>
    </row>
    <row r="23" spans="1:27" s="1082" customFormat="1" ht="22.8">
      <c r="A23" s="1100" t="s">
        <v>5038</v>
      </c>
      <c r="B23" s="1094" t="s">
        <v>2333</v>
      </c>
      <c r="C23" s="1094" t="s">
        <v>2705</v>
      </c>
      <c r="D23" s="1094" t="s">
        <v>2096</v>
      </c>
      <c r="E23" s="1086" t="s">
        <v>2307</v>
      </c>
      <c r="F23" s="1094" t="s">
        <v>2333</v>
      </c>
      <c r="G23" s="1094" t="s">
        <v>2705</v>
      </c>
      <c r="H23" s="1094" t="s">
        <v>2096</v>
      </c>
      <c r="I23" s="1086" t="s">
        <v>2307</v>
      </c>
      <c r="J23" s="1101"/>
      <c r="K23" s="1101"/>
      <c r="L23" s="1101"/>
      <c r="M23" s="1101"/>
      <c r="N23" s="1092" t="s">
        <v>2286</v>
      </c>
      <c r="O23" s="1093" t="s">
        <v>2838</v>
      </c>
      <c r="P23" s="1102" t="s">
        <v>1110</v>
      </c>
      <c r="Q23" s="1103" t="s">
        <v>8484</v>
      </c>
      <c r="R23" s="1103" t="s">
        <v>8933</v>
      </c>
      <c r="S23" s="1103" t="s">
        <v>4943</v>
      </c>
      <c r="T23" s="1103" t="s">
        <v>79</v>
      </c>
      <c r="U23" s="1103" t="s">
        <v>8933</v>
      </c>
      <c r="V23" s="1103"/>
      <c r="W23" s="1094" t="s">
        <v>1109</v>
      </c>
      <c r="X23" s="1094" t="s">
        <v>2333</v>
      </c>
      <c r="Y23" s="1094" t="s">
        <v>2705</v>
      </c>
      <c r="Z23" s="1094" t="s">
        <v>2096</v>
      </c>
      <c r="AA23" s="1105" t="s">
        <v>2849</v>
      </c>
    </row>
    <row r="24" spans="1:27">
      <c r="A24" s="844" t="s">
        <v>5040</v>
      </c>
      <c r="B24" s="573" t="s">
        <v>4958</v>
      </c>
      <c r="C24" s="573" t="s">
        <v>4959</v>
      </c>
      <c r="D24" s="573" t="s">
        <v>2085</v>
      </c>
      <c r="E24" s="746" t="s">
        <v>2108</v>
      </c>
      <c r="F24" s="308" t="s">
        <v>4960</v>
      </c>
      <c r="G24" s="243" t="s">
        <v>4959</v>
      </c>
      <c r="H24" s="243" t="s">
        <v>3212</v>
      </c>
      <c r="I24" s="243" t="s">
        <v>2108</v>
      </c>
      <c r="J24" s="1060"/>
      <c r="K24" s="1060" t="s">
        <v>4098</v>
      </c>
      <c r="L24" s="1060"/>
      <c r="M24" s="1060"/>
      <c r="N24" s="12" t="s">
        <v>2308</v>
      </c>
      <c r="O24" s="1053" t="s">
        <v>2838</v>
      </c>
      <c r="P24" s="1068" t="s">
        <v>1110</v>
      </c>
      <c r="Q24" s="1098"/>
      <c r="R24" s="1098"/>
      <c r="S24" s="1098"/>
      <c r="T24" s="1098"/>
      <c r="U24" s="1098" t="s">
        <v>8520</v>
      </c>
      <c r="V24" s="1098"/>
      <c r="W24" s="845" t="s">
        <v>1109</v>
      </c>
      <c r="X24" s="845" t="s">
        <v>4958</v>
      </c>
      <c r="Y24" s="845" t="s">
        <v>5476</v>
      </c>
      <c r="Z24" s="845" t="s">
        <v>2085</v>
      </c>
      <c r="AA24" s="1104" t="s">
        <v>2849</v>
      </c>
    </row>
    <row r="25" spans="1:27">
      <c r="A25" s="844" t="s">
        <v>5041</v>
      </c>
      <c r="B25" s="573" t="s">
        <v>5860</v>
      </c>
      <c r="C25" s="573" t="s">
        <v>5861</v>
      </c>
      <c r="D25" s="573" t="s">
        <v>2084</v>
      </c>
      <c r="E25" s="746" t="s">
        <v>2108</v>
      </c>
      <c r="F25" s="243" t="s">
        <v>5860</v>
      </c>
      <c r="G25" s="243" t="s">
        <v>5861</v>
      </c>
      <c r="H25" s="243" t="s">
        <v>3215</v>
      </c>
      <c r="I25" s="243" t="s">
        <v>2111</v>
      </c>
      <c r="J25" s="1060"/>
      <c r="K25" s="1060" t="s">
        <v>2622</v>
      </c>
      <c r="L25" s="1060"/>
      <c r="M25" s="1060"/>
      <c r="N25" s="12" t="s">
        <v>2308</v>
      </c>
      <c r="O25" s="1053" t="s">
        <v>2838</v>
      </c>
      <c r="P25" s="1068" t="s">
        <v>1110</v>
      </c>
      <c r="Q25" s="1098" t="s">
        <v>12244</v>
      </c>
      <c r="R25" s="1098" t="s">
        <v>12245</v>
      </c>
      <c r="S25" s="1098" t="s">
        <v>12846</v>
      </c>
      <c r="T25" s="1098"/>
      <c r="U25" s="1098" t="s">
        <v>12847</v>
      </c>
      <c r="V25" s="1098"/>
      <c r="W25" s="845" t="s">
        <v>1109</v>
      </c>
      <c r="X25" s="845" t="s">
        <v>5860</v>
      </c>
      <c r="Y25" s="845" t="s">
        <v>5861</v>
      </c>
      <c r="Z25" s="845" t="s">
        <v>2084</v>
      </c>
      <c r="AA25" s="792" t="s">
        <v>11472</v>
      </c>
    </row>
    <row r="26" spans="1:27">
      <c r="A26" s="844" t="s">
        <v>5045</v>
      </c>
      <c r="B26" s="573" t="s">
        <v>9042</v>
      </c>
      <c r="C26" s="573" t="s">
        <v>9043</v>
      </c>
      <c r="D26" s="573" t="s">
        <v>2084</v>
      </c>
      <c r="E26" s="746" t="s">
        <v>2108</v>
      </c>
      <c r="F26" s="243" t="s">
        <v>9042</v>
      </c>
      <c r="G26" s="308" t="s">
        <v>9044</v>
      </c>
      <c r="H26" s="243" t="s">
        <v>3215</v>
      </c>
      <c r="I26" s="243" t="s">
        <v>2111</v>
      </c>
      <c r="J26" s="1060"/>
      <c r="K26" s="1060" t="s">
        <v>2622</v>
      </c>
      <c r="L26" s="1060"/>
      <c r="M26" s="1060"/>
      <c r="N26" s="12" t="s">
        <v>2308</v>
      </c>
      <c r="O26" s="1053" t="s">
        <v>2838</v>
      </c>
      <c r="P26" s="1068" t="s">
        <v>1110</v>
      </c>
      <c r="Q26" s="1098" t="s">
        <v>9042</v>
      </c>
      <c r="R26" s="1098" t="s">
        <v>9044</v>
      </c>
      <c r="S26" s="1098" t="s">
        <v>12846</v>
      </c>
      <c r="T26" s="1098"/>
      <c r="U26" s="1098" t="s">
        <v>9369</v>
      </c>
      <c r="V26" s="1098"/>
      <c r="W26" s="845" t="s">
        <v>1109</v>
      </c>
      <c r="X26" s="845" t="s">
        <v>9042</v>
      </c>
      <c r="Y26" s="845" t="s">
        <v>9043</v>
      </c>
      <c r="Z26" s="845" t="s">
        <v>2084</v>
      </c>
      <c r="AA26" s="792" t="s">
        <v>11472</v>
      </c>
    </row>
  </sheetData>
  <phoneticPr fontId="5" type="noConversion"/>
  <dataValidations count="4">
    <dataValidation type="list" allowBlank="1" showInputMessage="1" showErrorMessage="1" sqref="B6" xr:uid="{00000000-0002-0000-B000-000000000000}">
      <formula1>"Mi: Minute,H: Hour,D: Daily,W: Weekly,M: Monthly,Y: Yearly"</formula1>
    </dataValidation>
    <dataValidation type="list" allowBlank="1" showInputMessage="1" showErrorMessage="1" sqref="B7 B9 O7:O9" xr:uid="{00000000-0002-0000-B000-000001000000}">
      <formula1>"替换,追加"</formula1>
    </dataValidation>
    <dataValidation type="list" allowBlank="1" showInputMessage="1" showErrorMessage="1" sqref="N12:N26" xr:uid="{00000000-0002-0000-B000-000002000000}">
      <formula1>"匹配,基线特有,本地扩充,废弃"</formula1>
    </dataValidation>
    <dataValidation type="list" allowBlank="1" showInputMessage="1" showErrorMessage="1" sqref="R4:R6" xr:uid="{00000000-0002-0000-B000-000003000000}">
      <formula1>"left join,inner join,union,union all"</formula1>
    </dataValidation>
  </dataValidations>
  <pageMargins left="0.75" right="0.75" top="1" bottom="1" header="0.51180555555555596" footer="0.51180555555555596"/>
  <pageSetup paperSize="9" orientation="portrait"/>
  <legacyDrawing r:id="rId1"/>
</worksheet>
</file>

<file path=xl/worksheets/sheet1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AA26"/>
  <sheetViews>
    <sheetView topLeftCell="A7" workbookViewId="0">
      <selection activeCell="F12" sqref="F12:I26"/>
    </sheetView>
  </sheetViews>
  <sheetFormatPr defaultColWidth="9" defaultRowHeight="13.8"/>
  <cols>
    <col min="1" max="6" width="9" style="400"/>
    <col min="7" max="7" width="11.21875" style="400" customWidth="1"/>
    <col min="8" max="8" width="12.21875" style="400" customWidth="1"/>
    <col min="9" max="10" width="9" style="400"/>
    <col min="11" max="11" width="9" style="1083"/>
    <col min="12" max="15" width="9" style="400"/>
    <col min="16" max="16" width="20.33203125" style="400" customWidth="1"/>
    <col min="17" max="20" width="9" style="400"/>
    <col min="21" max="21" width="11.44140625" style="400" customWidth="1"/>
    <col min="22" max="22" width="9" style="400"/>
    <col min="23" max="27" width="9" style="329"/>
    <col min="28" max="16384" width="9" style="400"/>
  </cols>
  <sheetData>
    <row r="1" spans="1:27">
      <c r="A1" s="1084" t="str">
        <f>HYPERLINK("#目录!A1","返回")</f>
        <v>返回</v>
      </c>
      <c r="B1" s="1085"/>
      <c r="C1" s="1085"/>
      <c r="D1" s="1085"/>
      <c r="E1" s="1085"/>
      <c r="F1" s="1085"/>
      <c r="G1" s="1085"/>
      <c r="H1" s="1085"/>
      <c r="I1" s="1085"/>
      <c r="J1" s="1085"/>
      <c r="K1" s="1087"/>
      <c r="L1" s="1085"/>
      <c r="M1" s="1085"/>
      <c r="N1" s="1085"/>
      <c r="O1" s="1085"/>
      <c r="P1" s="1085"/>
      <c r="Q1" s="1085"/>
      <c r="R1" s="1085"/>
      <c r="S1" s="1085"/>
      <c r="T1" s="1085"/>
      <c r="U1" s="1085"/>
      <c r="V1" s="1085"/>
      <c r="W1" s="1095"/>
      <c r="X1" s="1095"/>
      <c r="Y1" s="1095"/>
      <c r="Z1" s="1095"/>
      <c r="AA1" s="1095"/>
    </row>
    <row r="2" spans="1:27">
      <c r="A2" s="1041" t="s">
        <v>2038</v>
      </c>
      <c r="B2" s="1042"/>
      <c r="C2" s="1042"/>
      <c r="D2" s="1042"/>
      <c r="E2" s="1042"/>
      <c r="F2" s="1042"/>
      <c r="G2" s="1042"/>
      <c r="H2" s="1042"/>
      <c r="I2" s="1042"/>
      <c r="J2" s="1042"/>
      <c r="K2" s="1088"/>
      <c r="L2" s="1042"/>
      <c r="M2" s="1042"/>
      <c r="N2" s="1042"/>
      <c r="O2" s="1049" t="s">
        <v>2830</v>
      </c>
      <c r="P2" s="1050"/>
      <c r="Q2" s="1050"/>
      <c r="R2" s="1050"/>
      <c r="S2" s="1050"/>
      <c r="T2" s="1050"/>
      <c r="U2" s="1050"/>
      <c r="V2" s="1050"/>
      <c r="W2" s="1063" t="s">
        <v>2039</v>
      </c>
      <c r="X2" s="1064"/>
      <c r="Y2" s="1064"/>
      <c r="Z2" s="1064"/>
      <c r="AA2" s="1076"/>
    </row>
    <row r="3" spans="1:27">
      <c r="A3" s="1043" t="s">
        <v>2040</v>
      </c>
      <c r="B3" s="416" t="s">
        <v>1112</v>
      </c>
      <c r="C3" s="352"/>
      <c r="D3" s="352"/>
      <c r="E3" s="352"/>
      <c r="F3" s="352"/>
      <c r="G3" s="352"/>
      <c r="H3" s="352"/>
      <c r="I3" s="352"/>
      <c r="J3" s="352"/>
      <c r="K3" s="1089"/>
      <c r="L3" s="352"/>
      <c r="M3" s="352"/>
      <c r="N3" s="352"/>
      <c r="O3" s="1051" t="s">
        <v>2831</v>
      </c>
      <c r="P3" s="1052" t="s">
        <v>2832</v>
      </c>
      <c r="Q3" s="1052" t="s">
        <v>2833</v>
      </c>
      <c r="R3" s="1052" t="s">
        <v>2834</v>
      </c>
      <c r="S3" s="1052" t="s">
        <v>2835</v>
      </c>
      <c r="T3" s="1052" t="s">
        <v>2836</v>
      </c>
      <c r="U3" s="1052" t="s">
        <v>2837</v>
      </c>
      <c r="V3" s="1065" t="s">
        <v>73</v>
      </c>
      <c r="W3" s="1066" t="s">
        <v>2041</v>
      </c>
      <c r="X3" s="1067" t="s">
        <v>2042</v>
      </c>
      <c r="Y3" s="1077"/>
      <c r="Z3" s="1077"/>
      <c r="AA3" s="1078"/>
    </row>
    <row r="4" spans="1:27">
      <c r="A4" s="1044" t="s">
        <v>2042</v>
      </c>
      <c r="B4" s="416" t="s">
        <v>1111</v>
      </c>
      <c r="C4" s="352"/>
      <c r="D4" s="352"/>
      <c r="E4" s="352"/>
      <c r="F4" s="352"/>
      <c r="G4" s="352"/>
      <c r="H4" s="352"/>
      <c r="I4" s="352"/>
      <c r="J4" s="352"/>
      <c r="K4" s="1089"/>
      <c r="L4" s="352"/>
      <c r="M4" s="352"/>
      <c r="N4" s="352"/>
      <c r="O4" s="1053" t="s">
        <v>2043</v>
      </c>
      <c r="P4" s="1090" t="s">
        <v>1106</v>
      </c>
      <c r="Q4" s="1096" t="s">
        <v>12848</v>
      </c>
      <c r="R4" s="1069"/>
      <c r="S4" s="229"/>
      <c r="T4" s="229" t="s">
        <v>12849</v>
      </c>
      <c r="U4" s="229"/>
      <c r="V4" s="221"/>
      <c r="W4" s="341" t="s">
        <v>2301</v>
      </c>
      <c r="X4" s="1097" t="s">
        <v>1113</v>
      </c>
      <c r="Y4" s="229"/>
      <c r="Z4" s="221"/>
      <c r="AA4" s="229"/>
    </row>
    <row r="5" spans="1:27">
      <c r="A5" s="1044" t="s">
        <v>2041</v>
      </c>
      <c r="B5" s="221" t="s">
        <v>2043</v>
      </c>
      <c r="C5" s="352"/>
      <c r="D5" s="352"/>
      <c r="E5" s="352"/>
      <c r="F5" s="352"/>
      <c r="G5" s="352"/>
      <c r="H5" s="352"/>
      <c r="I5" s="352"/>
      <c r="J5" s="352"/>
      <c r="K5" s="1089"/>
      <c r="L5" s="352"/>
      <c r="M5" s="352"/>
      <c r="N5" s="352"/>
      <c r="O5" s="341"/>
      <c r="P5" s="229"/>
      <c r="Q5" s="229"/>
      <c r="R5" s="1069"/>
      <c r="S5" s="229"/>
      <c r="T5" s="229"/>
      <c r="U5" s="229"/>
      <c r="V5" s="221"/>
      <c r="W5" s="341"/>
      <c r="X5" s="229"/>
      <c r="Y5" s="229"/>
      <c r="Z5" s="221"/>
      <c r="AA5" s="229"/>
    </row>
    <row r="6" spans="1:27">
      <c r="A6" s="1044" t="s">
        <v>2044</v>
      </c>
      <c r="B6" s="12" t="s">
        <v>2045</v>
      </c>
      <c r="C6" s="352"/>
      <c r="D6" s="352"/>
      <c r="E6" s="352"/>
      <c r="F6" s="352"/>
      <c r="G6" s="352"/>
      <c r="H6" s="352"/>
      <c r="I6" s="352"/>
      <c r="J6" s="352"/>
      <c r="K6" s="1089"/>
      <c r="L6" s="352"/>
      <c r="M6" s="352"/>
      <c r="N6" s="352"/>
      <c r="O6" s="341"/>
      <c r="P6" s="229"/>
      <c r="Q6" s="229"/>
      <c r="R6" s="1069"/>
      <c r="S6" s="229"/>
      <c r="T6" s="229"/>
      <c r="U6" s="229"/>
      <c r="V6" s="221"/>
      <c r="W6" s="341"/>
      <c r="X6" s="229"/>
      <c r="Y6" s="229"/>
      <c r="Z6" s="221"/>
      <c r="AA6" s="229"/>
    </row>
    <row r="7" spans="1:27">
      <c r="A7" s="1044" t="s">
        <v>2046</v>
      </c>
      <c r="B7" s="224" t="s">
        <v>2047</v>
      </c>
      <c r="C7" s="352"/>
      <c r="D7" s="352"/>
      <c r="E7" s="352"/>
      <c r="F7" s="352"/>
      <c r="G7" s="352"/>
      <c r="H7" s="352"/>
      <c r="I7" s="352"/>
      <c r="J7" s="352"/>
      <c r="K7" s="1089"/>
      <c r="L7" s="352"/>
      <c r="M7" s="352"/>
      <c r="N7" s="352"/>
      <c r="O7" s="341"/>
      <c r="P7" s="229"/>
      <c r="Q7" s="229"/>
      <c r="R7" s="229"/>
      <c r="S7" s="229"/>
      <c r="T7" s="229"/>
      <c r="U7" s="229"/>
      <c r="V7" s="221"/>
      <c r="W7" s="341"/>
      <c r="X7" s="1071"/>
      <c r="Y7" s="229"/>
      <c r="Z7" s="221"/>
      <c r="AA7" s="229"/>
    </row>
    <row r="8" spans="1:27">
      <c r="A8" s="1044" t="s">
        <v>2048</v>
      </c>
      <c r="B8" s="221"/>
      <c r="C8" s="352"/>
      <c r="D8" s="352"/>
      <c r="E8" s="352"/>
      <c r="F8" s="352"/>
      <c r="G8" s="352"/>
      <c r="H8" s="352"/>
      <c r="I8" s="352"/>
      <c r="J8" s="352"/>
      <c r="K8" s="1089"/>
      <c r="L8" s="352"/>
      <c r="M8" s="352"/>
      <c r="N8" s="352"/>
      <c r="O8" s="341"/>
      <c r="P8" s="229"/>
      <c r="Q8" s="229"/>
      <c r="R8" s="229"/>
      <c r="S8" s="229"/>
      <c r="T8" s="229"/>
      <c r="U8" s="229"/>
      <c r="V8" s="221"/>
      <c r="W8" s="341"/>
      <c r="X8" s="1071"/>
      <c r="Y8" s="229"/>
      <c r="Z8" s="221"/>
      <c r="AA8" s="229"/>
    </row>
    <row r="9" spans="1:27">
      <c r="A9" s="1044"/>
      <c r="B9" s="1045"/>
      <c r="C9" s="352"/>
      <c r="D9" s="352"/>
      <c r="E9" s="352"/>
      <c r="F9" s="352"/>
      <c r="G9" s="352"/>
      <c r="H9" s="352"/>
      <c r="I9" s="352"/>
      <c r="J9" s="352"/>
      <c r="K9" s="1089"/>
      <c r="L9" s="352"/>
      <c r="M9" s="352"/>
      <c r="N9" s="352"/>
      <c r="O9" s="1055"/>
      <c r="P9" s="1056"/>
      <c r="Q9" s="767"/>
      <c r="R9" s="767"/>
      <c r="S9" s="767"/>
      <c r="T9" s="767"/>
      <c r="U9" s="767"/>
      <c r="V9" s="1072"/>
      <c r="W9" s="341"/>
      <c r="X9" s="229"/>
      <c r="Y9" s="229"/>
      <c r="Z9" s="221"/>
      <c r="AA9" s="1079"/>
    </row>
    <row r="10" spans="1:27">
      <c r="A10" s="1041" t="s">
        <v>2049</v>
      </c>
      <c r="B10" s="1042"/>
      <c r="C10" s="1042"/>
      <c r="D10" s="1042"/>
      <c r="E10" s="1042"/>
      <c r="F10" s="1042"/>
      <c r="G10" s="1042"/>
      <c r="H10" s="1042"/>
      <c r="I10" s="1042"/>
      <c r="J10" s="1042"/>
      <c r="K10" s="1088"/>
      <c r="L10" s="1042"/>
      <c r="M10" s="1042"/>
      <c r="N10" s="1042"/>
      <c r="O10" s="1049" t="s">
        <v>2839</v>
      </c>
      <c r="P10" s="1050"/>
      <c r="Q10" s="1050"/>
      <c r="R10" s="1050"/>
      <c r="S10" s="1050"/>
      <c r="T10" s="1050"/>
      <c r="U10" s="1050"/>
      <c r="V10" s="1050"/>
      <c r="W10" s="1063" t="s">
        <v>2050</v>
      </c>
      <c r="X10" s="1064"/>
      <c r="Y10" s="1064"/>
      <c r="Z10" s="1064"/>
      <c r="AA10" s="1076"/>
    </row>
    <row r="11" spans="1:27" ht="15.6">
      <c r="A11" s="1046" t="s">
        <v>49</v>
      </c>
      <c r="B11" s="1047" t="s">
        <v>2051</v>
      </c>
      <c r="C11" s="1047" t="s">
        <v>2052</v>
      </c>
      <c r="D11" s="1047" t="s">
        <v>2053</v>
      </c>
      <c r="E11" s="1047" t="s">
        <v>2054</v>
      </c>
      <c r="F11" s="15" t="s">
        <v>3169</v>
      </c>
      <c r="G11" s="15" t="s">
        <v>3170</v>
      </c>
      <c r="H11" s="15" t="s">
        <v>3171</v>
      </c>
      <c r="I11" s="15" t="s">
        <v>3172</v>
      </c>
      <c r="J11" s="1047" t="s">
        <v>2055</v>
      </c>
      <c r="K11" s="1046" t="s">
        <v>2056</v>
      </c>
      <c r="L11" s="1047" t="s">
        <v>2057</v>
      </c>
      <c r="M11" s="1047" t="s">
        <v>73</v>
      </c>
      <c r="N11" s="1057" t="s">
        <v>2058</v>
      </c>
      <c r="O11" s="1058" t="s">
        <v>2831</v>
      </c>
      <c r="P11" s="1059" t="s">
        <v>2832</v>
      </c>
      <c r="Q11" s="1059" t="s">
        <v>2840</v>
      </c>
      <c r="R11" s="1059" t="s">
        <v>2841</v>
      </c>
      <c r="S11" s="1059" t="s">
        <v>2842</v>
      </c>
      <c r="T11" s="1059" t="s">
        <v>2843</v>
      </c>
      <c r="U11" s="1059" t="s">
        <v>2844</v>
      </c>
      <c r="V11" s="1073" t="s">
        <v>73</v>
      </c>
      <c r="W11" s="1074" t="s">
        <v>2059</v>
      </c>
      <c r="X11" s="1075" t="s">
        <v>2060</v>
      </c>
      <c r="Y11" s="1075" t="s">
        <v>2061</v>
      </c>
      <c r="Z11" s="1080" t="s">
        <v>2062</v>
      </c>
      <c r="AA11" s="1081" t="s">
        <v>2063</v>
      </c>
    </row>
    <row r="12" spans="1:27">
      <c r="A12" s="746" t="s">
        <v>5025</v>
      </c>
      <c r="B12" s="746" t="s">
        <v>2064</v>
      </c>
      <c r="C12" s="746" t="s">
        <v>2065</v>
      </c>
      <c r="D12" s="746" t="s">
        <v>2066</v>
      </c>
      <c r="E12" s="746" t="s">
        <v>2307</v>
      </c>
      <c r="F12" s="243" t="s">
        <v>2064</v>
      </c>
      <c r="G12" s="243" t="s">
        <v>2065</v>
      </c>
      <c r="H12" s="243" t="s">
        <v>2066</v>
      </c>
      <c r="I12" s="243" t="s">
        <v>2067</v>
      </c>
      <c r="J12" s="113"/>
      <c r="K12" s="831"/>
      <c r="L12" s="113"/>
      <c r="M12" s="113"/>
      <c r="N12" s="12" t="s">
        <v>2308</v>
      </c>
      <c r="O12" s="1053" t="s">
        <v>2043</v>
      </c>
      <c r="P12" s="1090" t="s">
        <v>1106</v>
      </c>
      <c r="Q12" s="845" t="s">
        <v>2304</v>
      </c>
      <c r="R12" s="360" t="s">
        <v>2670</v>
      </c>
      <c r="S12" s="680" t="s">
        <v>2078</v>
      </c>
      <c r="T12" s="229"/>
      <c r="U12" s="360" t="s">
        <v>2670</v>
      </c>
      <c r="V12" s="229"/>
      <c r="W12" s="845" t="s">
        <v>1113</v>
      </c>
      <c r="X12" s="845" t="s">
        <v>2304</v>
      </c>
      <c r="Y12" s="845" t="s">
        <v>2671</v>
      </c>
      <c r="Z12" s="845" t="s">
        <v>2272</v>
      </c>
      <c r="AA12" s="845" t="s">
        <v>2849</v>
      </c>
    </row>
    <row r="13" spans="1:27" ht="22.8">
      <c r="A13" s="746" t="s">
        <v>5026</v>
      </c>
      <c r="B13" s="746" t="s">
        <v>4930</v>
      </c>
      <c r="C13" s="746" t="s">
        <v>4931</v>
      </c>
      <c r="D13" s="746" t="s">
        <v>2100</v>
      </c>
      <c r="E13" s="746" t="s">
        <v>2307</v>
      </c>
      <c r="F13" s="243" t="s">
        <v>4930</v>
      </c>
      <c r="G13" s="243" t="s">
        <v>4931</v>
      </c>
      <c r="H13" s="243" t="s">
        <v>2100</v>
      </c>
      <c r="I13" s="243" t="s">
        <v>2101</v>
      </c>
      <c r="J13" s="560"/>
      <c r="K13" s="850"/>
      <c r="L13" s="560" t="s">
        <v>12840</v>
      </c>
      <c r="M13" s="560"/>
      <c r="N13" s="12" t="s">
        <v>2308</v>
      </c>
      <c r="O13" s="1053" t="s">
        <v>2043</v>
      </c>
      <c r="P13" s="1090" t="s">
        <v>1106</v>
      </c>
      <c r="Q13" s="573" t="s">
        <v>4930</v>
      </c>
      <c r="R13" s="573" t="s">
        <v>4931</v>
      </c>
      <c r="S13" s="573" t="s">
        <v>2100</v>
      </c>
      <c r="T13" s="1098" t="s">
        <v>79</v>
      </c>
      <c r="U13" s="573" t="s">
        <v>4931</v>
      </c>
      <c r="V13" s="1098"/>
      <c r="W13" s="845" t="s">
        <v>1113</v>
      </c>
      <c r="X13" s="845" t="s">
        <v>4930</v>
      </c>
      <c r="Y13" s="845" t="s">
        <v>4931</v>
      </c>
      <c r="Z13" s="845" t="s">
        <v>2100</v>
      </c>
      <c r="AA13" s="845" t="s">
        <v>2849</v>
      </c>
    </row>
    <row r="14" spans="1:27">
      <c r="A14" s="746" t="s">
        <v>5027</v>
      </c>
      <c r="B14" s="746" t="s">
        <v>2238</v>
      </c>
      <c r="C14" s="746" t="s">
        <v>2239</v>
      </c>
      <c r="D14" s="746" t="s">
        <v>2811</v>
      </c>
      <c r="E14" s="746" t="s">
        <v>2307</v>
      </c>
      <c r="F14" s="308" t="s">
        <v>105</v>
      </c>
      <c r="G14" s="243" t="s">
        <v>2239</v>
      </c>
      <c r="H14" s="243" t="s">
        <v>3175</v>
      </c>
      <c r="I14" s="243" t="s">
        <v>2241</v>
      </c>
      <c r="J14" s="1060" t="s">
        <v>79</v>
      </c>
      <c r="K14" s="746"/>
      <c r="L14" s="360"/>
      <c r="M14" s="360"/>
      <c r="N14" s="12" t="s">
        <v>2308</v>
      </c>
      <c r="O14" s="1053" t="s">
        <v>2043</v>
      </c>
      <c r="P14" s="1090" t="s">
        <v>1106</v>
      </c>
      <c r="Q14" s="573" t="s">
        <v>2238</v>
      </c>
      <c r="R14" s="573" t="s">
        <v>2239</v>
      </c>
      <c r="S14" s="573" t="s">
        <v>2811</v>
      </c>
      <c r="T14" s="1098" t="s">
        <v>79</v>
      </c>
      <c r="U14" s="573" t="s">
        <v>2239</v>
      </c>
      <c r="V14" s="1098"/>
      <c r="W14" s="845" t="s">
        <v>1113</v>
      </c>
      <c r="X14" s="845" t="s">
        <v>2238</v>
      </c>
      <c r="Y14" s="845" t="s">
        <v>2675</v>
      </c>
      <c r="Z14" s="845" t="s">
        <v>2811</v>
      </c>
      <c r="AA14" s="845" t="s">
        <v>2849</v>
      </c>
    </row>
    <row r="15" spans="1:27">
      <c r="A15" s="746" t="s">
        <v>5028</v>
      </c>
      <c r="B15" s="746" t="s">
        <v>8995</v>
      </c>
      <c r="C15" s="746" t="s">
        <v>10744</v>
      </c>
      <c r="D15" s="746" t="s">
        <v>4802</v>
      </c>
      <c r="E15" s="746" t="s">
        <v>2307</v>
      </c>
      <c r="F15" s="243" t="s">
        <v>8995</v>
      </c>
      <c r="G15" s="308" t="s">
        <v>4798</v>
      </c>
      <c r="H15" s="243" t="s">
        <v>2278</v>
      </c>
      <c r="I15" s="243" t="s">
        <v>2241</v>
      </c>
      <c r="J15" s="1060" t="s">
        <v>79</v>
      </c>
      <c r="K15" s="746"/>
      <c r="L15" s="360"/>
      <c r="M15" s="360"/>
      <c r="N15" s="12" t="s">
        <v>2308</v>
      </c>
      <c r="O15" s="1053" t="s">
        <v>2043</v>
      </c>
      <c r="P15" s="1090" t="s">
        <v>1106</v>
      </c>
      <c r="Q15" s="573" t="s">
        <v>8995</v>
      </c>
      <c r="R15" s="573" t="s">
        <v>12841</v>
      </c>
      <c r="S15" s="573" t="s">
        <v>4802</v>
      </c>
      <c r="T15" s="1098" t="s">
        <v>79</v>
      </c>
      <c r="U15" s="573" t="s">
        <v>12841</v>
      </c>
      <c r="V15" s="1098"/>
      <c r="W15" s="845" t="s">
        <v>1113</v>
      </c>
      <c r="X15" s="845" t="s">
        <v>8995</v>
      </c>
      <c r="Y15" s="845" t="s">
        <v>8997</v>
      </c>
      <c r="Z15" s="845" t="s">
        <v>4802</v>
      </c>
      <c r="AA15" s="845" t="s">
        <v>2849</v>
      </c>
    </row>
    <row r="16" spans="1:27">
      <c r="A16" s="746" t="s">
        <v>5030</v>
      </c>
      <c r="B16" s="746" t="s">
        <v>5564</v>
      </c>
      <c r="C16" s="746" t="s">
        <v>5565</v>
      </c>
      <c r="D16" s="746" t="s">
        <v>2189</v>
      </c>
      <c r="E16" s="746" t="s">
        <v>2307</v>
      </c>
      <c r="F16" s="243" t="s">
        <v>5564</v>
      </c>
      <c r="G16" s="243" t="s">
        <v>5565</v>
      </c>
      <c r="H16" s="243" t="s">
        <v>3062</v>
      </c>
      <c r="I16" s="243" t="s">
        <v>3063</v>
      </c>
      <c r="J16" s="1060" t="s">
        <v>79</v>
      </c>
      <c r="K16" s="746"/>
      <c r="L16" s="360"/>
      <c r="M16" s="360"/>
      <c r="N16" s="12" t="s">
        <v>2308</v>
      </c>
      <c r="O16" s="1053" t="s">
        <v>2043</v>
      </c>
      <c r="P16" s="1090" t="s">
        <v>1106</v>
      </c>
      <c r="Q16" s="573" t="s">
        <v>5564</v>
      </c>
      <c r="R16" s="573" t="s">
        <v>5565</v>
      </c>
      <c r="S16" s="573" t="s">
        <v>2189</v>
      </c>
      <c r="T16" s="1098" t="s">
        <v>79</v>
      </c>
      <c r="U16" s="573" t="s">
        <v>5565</v>
      </c>
      <c r="V16" s="1098"/>
      <c r="W16" s="845" t="s">
        <v>1113</v>
      </c>
      <c r="X16" s="845" t="s">
        <v>5564</v>
      </c>
      <c r="Y16" s="845" t="s">
        <v>5565</v>
      </c>
      <c r="Z16" s="845" t="s">
        <v>2189</v>
      </c>
      <c r="AA16" s="845" t="s">
        <v>2849</v>
      </c>
    </row>
    <row r="17" spans="1:27">
      <c r="A17" s="746" t="s">
        <v>5031</v>
      </c>
      <c r="B17" s="746" t="s">
        <v>12842</v>
      </c>
      <c r="C17" s="746" t="s">
        <v>12843</v>
      </c>
      <c r="D17" s="746" t="s">
        <v>2088</v>
      </c>
      <c r="E17" s="746" t="s">
        <v>2307</v>
      </c>
      <c r="F17" s="243" t="s">
        <v>12842</v>
      </c>
      <c r="G17" s="243" t="s">
        <v>12843</v>
      </c>
      <c r="H17" s="243" t="s">
        <v>2088</v>
      </c>
      <c r="I17" s="243" t="s">
        <v>2089</v>
      </c>
      <c r="J17" s="360"/>
      <c r="K17" s="746"/>
      <c r="L17" s="360"/>
      <c r="M17" s="360"/>
      <c r="N17" s="12" t="s">
        <v>2308</v>
      </c>
      <c r="O17" s="1053" t="s">
        <v>2043</v>
      </c>
      <c r="P17" s="1090" t="s">
        <v>1106</v>
      </c>
      <c r="Q17" s="573" t="s">
        <v>12842</v>
      </c>
      <c r="R17" s="573" t="s">
        <v>12843</v>
      </c>
      <c r="S17" s="573" t="s">
        <v>2088</v>
      </c>
      <c r="T17" s="1098" t="s">
        <v>79</v>
      </c>
      <c r="U17" s="573" t="s">
        <v>12843</v>
      </c>
      <c r="V17" s="1098"/>
      <c r="W17" s="845" t="s">
        <v>1113</v>
      </c>
      <c r="X17" s="845" t="s">
        <v>12842</v>
      </c>
      <c r="Y17" s="845" t="s">
        <v>12843</v>
      </c>
      <c r="Z17" s="845" t="s">
        <v>2088</v>
      </c>
      <c r="AA17" s="845" t="s">
        <v>2849</v>
      </c>
    </row>
    <row r="18" spans="1:27">
      <c r="A18" s="746" t="s">
        <v>5032</v>
      </c>
      <c r="B18" s="746" t="s">
        <v>11566</v>
      </c>
      <c r="C18" s="746" t="s">
        <v>5568</v>
      </c>
      <c r="D18" s="746" t="s">
        <v>11570</v>
      </c>
      <c r="E18" s="746" t="s">
        <v>2307</v>
      </c>
      <c r="F18" s="243" t="s">
        <v>11568</v>
      </c>
      <c r="G18" s="308" t="s">
        <v>11569</v>
      </c>
      <c r="H18" s="243" t="s">
        <v>11570</v>
      </c>
      <c r="I18" s="243" t="s">
        <v>11571</v>
      </c>
      <c r="J18" s="360"/>
      <c r="K18" s="746"/>
      <c r="L18" s="360"/>
      <c r="M18" s="360"/>
      <c r="N18" s="12" t="s">
        <v>2308</v>
      </c>
      <c r="O18" s="1053" t="s">
        <v>2043</v>
      </c>
      <c r="P18" s="1090" t="s">
        <v>1106</v>
      </c>
      <c r="Q18" s="573" t="s">
        <v>11566</v>
      </c>
      <c r="R18" s="573" t="s">
        <v>5568</v>
      </c>
      <c r="S18" s="573" t="s">
        <v>11570</v>
      </c>
      <c r="T18" s="1098" t="s">
        <v>79</v>
      </c>
      <c r="U18" s="573" t="s">
        <v>5568</v>
      </c>
      <c r="V18" s="1098"/>
      <c r="W18" s="845" t="s">
        <v>1113</v>
      </c>
      <c r="X18" s="845" t="s">
        <v>11566</v>
      </c>
      <c r="Y18" s="845" t="s">
        <v>8464</v>
      </c>
      <c r="Z18" s="845" t="s">
        <v>11570</v>
      </c>
      <c r="AA18" s="845" t="s">
        <v>2849</v>
      </c>
    </row>
    <row r="19" spans="1:27">
      <c r="A19" s="746" t="s">
        <v>5033</v>
      </c>
      <c r="B19" s="746" t="s">
        <v>11573</v>
      </c>
      <c r="C19" s="746" t="s">
        <v>2680</v>
      </c>
      <c r="D19" s="746" t="s">
        <v>2278</v>
      </c>
      <c r="E19" s="746" t="s">
        <v>2307</v>
      </c>
      <c r="F19" s="308" t="s">
        <v>11575</v>
      </c>
      <c r="G19" s="308" t="s">
        <v>11576</v>
      </c>
      <c r="H19" s="243" t="s">
        <v>11577</v>
      </c>
      <c r="I19" s="243" t="s">
        <v>11578</v>
      </c>
      <c r="J19" s="360"/>
      <c r="K19" s="746"/>
      <c r="L19" s="360"/>
      <c r="M19" s="360"/>
      <c r="N19" s="12" t="s">
        <v>2308</v>
      </c>
      <c r="O19" s="1053" t="s">
        <v>2043</v>
      </c>
      <c r="P19" s="1090" t="s">
        <v>1106</v>
      </c>
      <c r="Q19" s="573" t="s">
        <v>11573</v>
      </c>
      <c r="R19" s="573" t="s">
        <v>2680</v>
      </c>
      <c r="S19" s="573" t="s">
        <v>2278</v>
      </c>
      <c r="T19" s="1098" t="s">
        <v>79</v>
      </c>
      <c r="U19" s="573" t="s">
        <v>2680</v>
      </c>
      <c r="V19" s="1098"/>
      <c r="W19" s="845" t="s">
        <v>1113</v>
      </c>
      <c r="X19" s="845" t="s">
        <v>11573</v>
      </c>
      <c r="Y19" s="845" t="s">
        <v>2742</v>
      </c>
      <c r="Z19" s="845" t="s">
        <v>2278</v>
      </c>
      <c r="AA19" s="845" t="s">
        <v>2849</v>
      </c>
    </row>
    <row r="20" spans="1:27">
      <c r="A20" s="746" t="s">
        <v>5034</v>
      </c>
      <c r="B20" s="746" t="s">
        <v>11557</v>
      </c>
      <c r="C20" s="746" t="s">
        <v>11558</v>
      </c>
      <c r="D20" s="746" t="s">
        <v>2100</v>
      </c>
      <c r="E20" s="746" t="s">
        <v>2307</v>
      </c>
      <c r="F20" s="243" t="s">
        <v>11557</v>
      </c>
      <c r="G20" s="243" t="s">
        <v>11558</v>
      </c>
      <c r="H20" s="243" t="s">
        <v>2100</v>
      </c>
      <c r="I20" s="243" t="s">
        <v>2101</v>
      </c>
      <c r="J20" s="360"/>
      <c r="K20" s="746"/>
      <c r="L20" s="1965" t="s">
        <v>12844</v>
      </c>
      <c r="M20" s="360"/>
      <c r="N20" s="12" t="s">
        <v>2308</v>
      </c>
      <c r="O20" s="1053" t="s">
        <v>2043</v>
      </c>
      <c r="P20" s="1090" t="s">
        <v>1106</v>
      </c>
      <c r="Q20" s="573" t="s">
        <v>11557</v>
      </c>
      <c r="R20" s="573" t="s">
        <v>11558</v>
      </c>
      <c r="S20" s="573" t="s">
        <v>2100</v>
      </c>
      <c r="T20" s="1098" t="s">
        <v>79</v>
      </c>
      <c r="U20" s="573" t="s">
        <v>11558</v>
      </c>
      <c r="V20" s="1098"/>
      <c r="W20" s="845" t="s">
        <v>1113</v>
      </c>
      <c r="X20" s="845" t="s">
        <v>11557</v>
      </c>
      <c r="Y20" s="845" t="s">
        <v>11558</v>
      </c>
      <c r="Z20" s="845" t="s">
        <v>2100</v>
      </c>
      <c r="AA20" s="845" t="s">
        <v>2849</v>
      </c>
    </row>
    <row r="21" spans="1:27">
      <c r="A21" s="746" t="s">
        <v>5036</v>
      </c>
      <c r="B21" s="746" t="s">
        <v>5280</v>
      </c>
      <c r="C21" s="746" t="s">
        <v>5281</v>
      </c>
      <c r="D21" s="746" t="s">
        <v>2100</v>
      </c>
      <c r="E21" s="746" t="s">
        <v>2307</v>
      </c>
      <c r="F21" s="243" t="s">
        <v>5280</v>
      </c>
      <c r="G21" s="243" t="s">
        <v>5281</v>
      </c>
      <c r="H21" s="243" t="s">
        <v>2100</v>
      </c>
      <c r="I21" s="243" t="s">
        <v>2101</v>
      </c>
      <c r="J21" s="360"/>
      <c r="K21" s="746"/>
      <c r="L21" s="360"/>
      <c r="M21" s="360"/>
      <c r="N21" s="12" t="s">
        <v>2308</v>
      </c>
      <c r="O21" s="1053" t="s">
        <v>2043</v>
      </c>
      <c r="P21" s="1090" t="s">
        <v>1106</v>
      </c>
      <c r="Q21" s="573" t="s">
        <v>5280</v>
      </c>
      <c r="R21" s="573" t="s">
        <v>5281</v>
      </c>
      <c r="S21" s="573" t="s">
        <v>2100</v>
      </c>
      <c r="T21" s="1098" t="s">
        <v>79</v>
      </c>
      <c r="U21" s="573" t="s">
        <v>5281</v>
      </c>
      <c r="V21" s="1098"/>
      <c r="W21" s="845" t="s">
        <v>1113</v>
      </c>
      <c r="X21" s="845" t="s">
        <v>5280</v>
      </c>
      <c r="Y21" s="845" t="s">
        <v>5281</v>
      </c>
      <c r="Z21" s="845" t="s">
        <v>2100</v>
      </c>
      <c r="AA21" s="845" t="s">
        <v>2849</v>
      </c>
    </row>
    <row r="22" spans="1:27" s="1082" customFormat="1">
      <c r="A22" s="1086" t="s">
        <v>5037</v>
      </c>
      <c r="B22" s="1086" t="s">
        <v>2343</v>
      </c>
      <c r="C22" s="1086" t="s">
        <v>5462</v>
      </c>
      <c r="D22" s="1086" t="s">
        <v>2088</v>
      </c>
      <c r="E22" s="1086" t="s">
        <v>2307</v>
      </c>
      <c r="F22" s="1086" t="s">
        <v>2343</v>
      </c>
      <c r="G22" s="1086" t="s">
        <v>5462</v>
      </c>
      <c r="H22" s="1086" t="s">
        <v>2088</v>
      </c>
      <c r="I22" s="1086" t="s">
        <v>2307</v>
      </c>
      <c r="J22" s="1091"/>
      <c r="K22" s="1086"/>
      <c r="L22" s="1091"/>
      <c r="M22" s="1091"/>
      <c r="N22" s="1092" t="s">
        <v>2286</v>
      </c>
      <c r="O22" s="1093" t="s">
        <v>2043</v>
      </c>
      <c r="P22" s="1094" t="s">
        <v>1106</v>
      </c>
      <c r="Q22" s="1094" t="s">
        <v>2343</v>
      </c>
      <c r="R22" s="1094" t="s">
        <v>5462</v>
      </c>
      <c r="S22" s="1094" t="s">
        <v>2088</v>
      </c>
      <c r="T22" s="1094" t="s">
        <v>79</v>
      </c>
      <c r="U22" s="1094" t="s">
        <v>5462</v>
      </c>
      <c r="V22" s="1094"/>
      <c r="W22" s="1094" t="s">
        <v>1113</v>
      </c>
      <c r="X22" s="1094" t="s">
        <v>2343</v>
      </c>
      <c r="Y22" s="1094" t="s">
        <v>5462</v>
      </c>
      <c r="Z22" s="1094" t="s">
        <v>2088</v>
      </c>
      <c r="AA22" s="1094" t="s">
        <v>2849</v>
      </c>
    </row>
    <row r="23" spans="1:27" s="1082" customFormat="1">
      <c r="A23" s="1086" t="s">
        <v>5038</v>
      </c>
      <c r="B23" s="1086" t="s">
        <v>2333</v>
      </c>
      <c r="C23" s="1086" t="s">
        <v>2705</v>
      </c>
      <c r="D23" s="1086" t="s">
        <v>2096</v>
      </c>
      <c r="E23" s="1086" t="s">
        <v>2307</v>
      </c>
      <c r="F23" s="1086" t="s">
        <v>2333</v>
      </c>
      <c r="G23" s="1086" t="s">
        <v>2705</v>
      </c>
      <c r="H23" s="1086" t="s">
        <v>2096</v>
      </c>
      <c r="I23" s="1086" t="s">
        <v>2307</v>
      </c>
      <c r="J23" s="1091"/>
      <c r="K23" s="1086"/>
      <c r="L23" s="1091"/>
      <c r="M23" s="1091"/>
      <c r="N23" s="1092" t="s">
        <v>2286</v>
      </c>
      <c r="O23" s="1093" t="s">
        <v>2043</v>
      </c>
      <c r="P23" s="1094" t="s">
        <v>1106</v>
      </c>
      <c r="Q23" s="1094" t="s">
        <v>2333</v>
      </c>
      <c r="R23" s="1094" t="s">
        <v>2705</v>
      </c>
      <c r="S23" s="1094" t="s">
        <v>2096</v>
      </c>
      <c r="T23" s="1094" t="s">
        <v>79</v>
      </c>
      <c r="U23" s="1094" t="s">
        <v>2705</v>
      </c>
      <c r="V23" s="1094"/>
      <c r="W23" s="1094" t="s">
        <v>1113</v>
      </c>
      <c r="X23" s="1094" t="s">
        <v>2333</v>
      </c>
      <c r="Y23" s="1094" t="s">
        <v>2705</v>
      </c>
      <c r="Z23" s="1094" t="s">
        <v>2096</v>
      </c>
      <c r="AA23" s="1094" t="s">
        <v>2849</v>
      </c>
    </row>
    <row r="24" spans="1:27">
      <c r="A24" s="746" t="s">
        <v>5040</v>
      </c>
      <c r="B24" s="746" t="s">
        <v>4958</v>
      </c>
      <c r="C24" s="746" t="s">
        <v>4959</v>
      </c>
      <c r="D24" s="746" t="s">
        <v>2085</v>
      </c>
      <c r="E24" s="746" t="s">
        <v>2108</v>
      </c>
      <c r="F24" s="308" t="s">
        <v>4960</v>
      </c>
      <c r="G24" s="243" t="s">
        <v>4959</v>
      </c>
      <c r="H24" s="243" t="s">
        <v>3212</v>
      </c>
      <c r="I24" s="243" t="s">
        <v>2108</v>
      </c>
      <c r="J24" s="360"/>
      <c r="K24" s="746" t="s">
        <v>4098</v>
      </c>
      <c r="L24" s="360"/>
      <c r="M24" s="360"/>
      <c r="N24" s="12" t="s">
        <v>2308</v>
      </c>
      <c r="O24" s="1053" t="s">
        <v>2043</v>
      </c>
      <c r="P24" s="1090" t="s">
        <v>1106</v>
      </c>
      <c r="Q24" s="573" t="s">
        <v>4958</v>
      </c>
      <c r="R24" s="573" t="s">
        <v>4959</v>
      </c>
      <c r="S24" s="573" t="s">
        <v>2085</v>
      </c>
      <c r="T24" s="411"/>
      <c r="U24" s="411" t="s">
        <v>12277</v>
      </c>
      <c r="V24" s="1098"/>
      <c r="W24" s="845" t="s">
        <v>1113</v>
      </c>
      <c r="X24" s="845" t="s">
        <v>4958</v>
      </c>
      <c r="Y24" s="845" t="s">
        <v>5476</v>
      </c>
      <c r="Z24" s="845" t="s">
        <v>2085</v>
      </c>
      <c r="AA24" s="792" t="s">
        <v>8514</v>
      </c>
    </row>
    <row r="25" spans="1:27">
      <c r="A25" s="746" t="s">
        <v>5041</v>
      </c>
      <c r="B25" s="746" t="s">
        <v>5860</v>
      </c>
      <c r="C25" s="746" t="s">
        <v>5861</v>
      </c>
      <c r="D25" s="746" t="s">
        <v>2084</v>
      </c>
      <c r="E25" s="746" t="s">
        <v>2108</v>
      </c>
      <c r="F25" s="243" t="s">
        <v>5860</v>
      </c>
      <c r="G25" s="243" t="s">
        <v>5861</v>
      </c>
      <c r="H25" s="243" t="s">
        <v>3215</v>
      </c>
      <c r="I25" s="243" t="s">
        <v>2111</v>
      </c>
      <c r="J25" s="360"/>
      <c r="K25" s="746" t="s">
        <v>2622</v>
      </c>
      <c r="L25" s="360"/>
      <c r="M25" s="360"/>
      <c r="N25" s="12" t="s">
        <v>2308</v>
      </c>
      <c r="O25" s="1053" t="s">
        <v>2043</v>
      </c>
      <c r="P25" s="1090" t="s">
        <v>1106</v>
      </c>
      <c r="Q25" s="573" t="s">
        <v>5860</v>
      </c>
      <c r="R25" s="573" t="s">
        <v>5861</v>
      </c>
      <c r="S25" s="573" t="s">
        <v>2084</v>
      </c>
      <c r="T25" s="411"/>
      <c r="U25" s="411" t="s">
        <v>12280</v>
      </c>
      <c r="V25" s="1098"/>
      <c r="W25" s="845" t="s">
        <v>1113</v>
      </c>
      <c r="X25" s="845" t="s">
        <v>5860</v>
      </c>
      <c r="Y25" s="845" t="s">
        <v>5861</v>
      </c>
      <c r="Z25" s="845" t="s">
        <v>2084</v>
      </c>
      <c r="AA25" s="792" t="s">
        <v>8514</v>
      </c>
    </row>
    <row r="26" spans="1:27">
      <c r="A26" s="746" t="s">
        <v>5045</v>
      </c>
      <c r="B26" s="746" t="s">
        <v>9042</v>
      </c>
      <c r="C26" s="746" t="s">
        <v>9043</v>
      </c>
      <c r="D26" s="746" t="s">
        <v>2084</v>
      </c>
      <c r="E26" s="746" t="s">
        <v>2108</v>
      </c>
      <c r="F26" s="243" t="s">
        <v>9042</v>
      </c>
      <c r="G26" s="308" t="s">
        <v>9044</v>
      </c>
      <c r="H26" s="243" t="s">
        <v>3215</v>
      </c>
      <c r="I26" s="243" t="s">
        <v>2111</v>
      </c>
      <c r="J26" s="360"/>
      <c r="K26" s="746" t="s">
        <v>2622</v>
      </c>
      <c r="L26" s="360"/>
      <c r="M26" s="360"/>
      <c r="N26" s="12" t="s">
        <v>2308</v>
      </c>
      <c r="O26" s="1053" t="s">
        <v>2043</v>
      </c>
      <c r="P26" s="1090" t="s">
        <v>1106</v>
      </c>
      <c r="Q26" s="573" t="s">
        <v>9042</v>
      </c>
      <c r="R26" s="573" t="s">
        <v>9043</v>
      </c>
      <c r="S26" s="573" t="s">
        <v>2084</v>
      </c>
      <c r="T26" s="411"/>
      <c r="U26" s="411" t="s">
        <v>12279</v>
      </c>
      <c r="V26" s="1098"/>
      <c r="W26" s="845" t="s">
        <v>1113</v>
      </c>
      <c r="X26" s="845" t="s">
        <v>9042</v>
      </c>
      <c r="Y26" s="845" t="s">
        <v>9043</v>
      </c>
      <c r="Z26" s="845" t="s">
        <v>2084</v>
      </c>
      <c r="AA26" s="792" t="s">
        <v>8514</v>
      </c>
    </row>
  </sheetData>
  <phoneticPr fontId="5" type="noConversion"/>
  <dataValidations count="4">
    <dataValidation type="list" allowBlank="1" showInputMessage="1" showErrorMessage="1" sqref="B6" xr:uid="{00000000-0002-0000-B100-000000000000}">
      <formula1>"Mi: Minute,H: Hour,D: Daily,W: Weekly,M: Monthly,Y: Yearly"</formula1>
    </dataValidation>
    <dataValidation type="list" allowBlank="1" showInputMessage="1" showErrorMessage="1" sqref="B7 B9 O7:O9" xr:uid="{00000000-0002-0000-B100-000001000000}">
      <formula1>"替换,追加"</formula1>
    </dataValidation>
    <dataValidation type="list" allowBlank="1" showInputMessage="1" showErrorMessage="1" sqref="N12:N26" xr:uid="{00000000-0002-0000-B100-000002000000}">
      <formula1>"匹配,基线特有,本地扩充,废弃"</formula1>
    </dataValidation>
    <dataValidation type="list" allowBlank="1" showInputMessage="1" showErrorMessage="1" sqref="R4:R6" xr:uid="{00000000-0002-0000-B100-000003000000}">
      <formula1>"left join,inner join,union,union all"</formula1>
    </dataValidation>
  </dataValidations>
  <pageMargins left="0.75" right="0.75" top="1" bottom="1" header="0.51180555555555596" footer="0.51180555555555596"/>
  <pageSetup paperSize="9" orientation="portrait"/>
  <legacyDrawing r:id="rId1"/>
</worksheet>
</file>

<file path=xl/worksheets/sheet1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AA39"/>
  <sheetViews>
    <sheetView topLeftCell="G15" workbookViewId="0">
      <selection activeCell="W26" sqref="W26"/>
    </sheetView>
  </sheetViews>
  <sheetFormatPr defaultColWidth="9" defaultRowHeight="13.8"/>
  <cols>
    <col min="1" max="1" width="9" style="400"/>
    <col min="2" max="2" width="21.77734375" style="400" customWidth="1"/>
    <col min="3" max="3" width="27.6640625" style="400" customWidth="1"/>
    <col min="4" max="4" width="12.21875" style="400" customWidth="1"/>
    <col min="5" max="5" width="9" style="400"/>
    <col min="6" max="6" width="20.21875" style="400" customWidth="1"/>
    <col min="7" max="7" width="21.88671875" style="400" customWidth="1"/>
    <col min="8" max="14" width="9" style="400"/>
    <col min="15" max="16" width="9" style="400" hidden="1" customWidth="1"/>
    <col min="17" max="17" width="19.21875" style="400" hidden="1" customWidth="1"/>
    <col min="18" max="18" width="16.88671875" style="400" hidden="1" customWidth="1"/>
    <col min="19" max="20" width="9" style="400" hidden="1" customWidth="1"/>
    <col min="21" max="21" width="24.44140625" style="400" hidden="1" customWidth="1"/>
    <col min="22" max="22" width="9" style="400" hidden="1" customWidth="1"/>
    <col min="23" max="23" width="18.77734375" style="400" customWidth="1"/>
    <col min="24" max="24" width="9" style="400"/>
    <col min="25" max="25" width="14.33203125" style="400" customWidth="1"/>
    <col min="26" max="26" width="9" style="400"/>
    <col min="27" max="27" width="26.33203125" style="400" customWidth="1"/>
    <col min="28" max="16384" width="9" style="400"/>
  </cols>
  <sheetData>
    <row r="1" spans="1:27">
      <c r="A1" s="1041" t="str">
        <f>HYPERLINK("#目录!A1","返回")</f>
        <v>返回</v>
      </c>
      <c r="B1" s="1042"/>
      <c r="C1" s="1042"/>
      <c r="D1" s="1042"/>
      <c r="E1" s="1042"/>
      <c r="F1" s="1042"/>
      <c r="G1" s="1042"/>
      <c r="H1" s="1042"/>
      <c r="I1" s="1042"/>
      <c r="J1" s="1042"/>
      <c r="K1" s="1042"/>
      <c r="L1" s="1042"/>
      <c r="M1" s="1042"/>
      <c r="N1" s="1042"/>
      <c r="O1" s="1049"/>
      <c r="P1" s="1050"/>
      <c r="Q1" s="1050"/>
      <c r="R1" s="1050"/>
      <c r="S1" s="1050"/>
      <c r="T1" s="1050"/>
      <c r="U1" s="1050"/>
      <c r="V1" s="1050"/>
      <c r="W1" s="1063"/>
      <c r="X1" s="1064"/>
      <c r="Y1" s="1064"/>
      <c r="Z1" s="1064"/>
      <c r="AA1" s="1076"/>
    </row>
    <row r="2" spans="1:27">
      <c r="A2" s="1043" t="s">
        <v>2038</v>
      </c>
      <c r="B2" s="416"/>
      <c r="C2" s="352"/>
      <c r="D2" s="352"/>
      <c r="E2" s="352"/>
      <c r="F2" s="352"/>
      <c r="G2" s="352"/>
      <c r="H2" s="352"/>
      <c r="I2" s="352"/>
      <c r="J2" s="352"/>
      <c r="K2" s="352"/>
      <c r="L2" s="352"/>
      <c r="M2" s="352"/>
      <c r="N2" s="352"/>
      <c r="O2" s="1051" t="s">
        <v>2830</v>
      </c>
      <c r="P2" s="1052"/>
      <c r="Q2" s="1052"/>
      <c r="R2" s="1052"/>
      <c r="S2" s="1052"/>
      <c r="T2" s="1052"/>
      <c r="U2" s="1052"/>
      <c r="V2" s="1065"/>
      <c r="W2" s="1066" t="s">
        <v>2039</v>
      </c>
      <c r="X2" s="1067"/>
      <c r="Y2" s="1077"/>
      <c r="Z2" s="1077"/>
      <c r="AA2" s="1078"/>
    </row>
    <row r="3" spans="1:27">
      <c r="A3" s="1044" t="s">
        <v>2040</v>
      </c>
      <c r="B3" s="416" t="s">
        <v>1115</v>
      </c>
      <c r="C3" s="352"/>
      <c r="D3" s="352"/>
      <c r="E3" s="352"/>
      <c r="F3" s="352"/>
      <c r="G3" s="352"/>
      <c r="H3" s="352"/>
      <c r="I3" s="352"/>
      <c r="J3" s="352"/>
      <c r="K3" s="352"/>
      <c r="L3" s="352"/>
      <c r="M3" s="352"/>
      <c r="N3" s="352"/>
      <c r="O3" s="1053" t="s">
        <v>2831</v>
      </c>
      <c r="P3" s="1054" t="s">
        <v>2832</v>
      </c>
      <c r="Q3" s="1068" t="s">
        <v>2833</v>
      </c>
      <c r="R3" s="1069" t="s">
        <v>2834</v>
      </c>
      <c r="S3" s="229" t="s">
        <v>2835</v>
      </c>
      <c r="T3" s="229" t="s">
        <v>2836</v>
      </c>
      <c r="U3" s="229" t="s">
        <v>2837</v>
      </c>
      <c r="V3" s="221" t="s">
        <v>73</v>
      </c>
      <c r="W3" s="341" t="s">
        <v>2041</v>
      </c>
      <c r="X3" s="1070" t="s">
        <v>2042</v>
      </c>
      <c r="Y3" s="229"/>
      <c r="Z3" s="221"/>
      <c r="AA3" s="229"/>
    </row>
    <row r="4" spans="1:27">
      <c r="A4" s="1044" t="s">
        <v>2042</v>
      </c>
      <c r="B4" s="221" t="s">
        <v>1114</v>
      </c>
      <c r="C4" s="352"/>
      <c r="D4" s="352"/>
      <c r="E4" s="352"/>
      <c r="F4" s="352"/>
      <c r="G4" s="352"/>
      <c r="H4" s="352"/>
      <c r="I4" s="352"/>
      <c r="J4" s="352"/>
      <c r="K4" s="352"/>
      <c r="L4" s="352"/>
      <c r="M4" s="352"/>
      <c r="N4" s="352"/>
      <c r="O4" s="341" t="s">
        <v>2043</v>
      </c>
      <c r="P4" s="229" t="s">
        <v>1111</v>
      </c>
      <c r="Q4" s="229" t="s">
        <v>12850</v>
      </c>
      <c r="R4" s="1069"/>
      <c r="S4" s="229"/>
      <c r="T4" s="229" t="s">
        <v>12851</v>
      </c>
      <c r="U4" s="229"/>
      <c r="V4" s="221"/>
      <c r="W4" s="341" t="s">
        <v>2301</v>
      </c>
      <c r="X4" s="229" t="s">
        <v>1116</v>
      </c>
      <c r="Y4" s="229"/>
      <c r="Z4" s="221"/>
      <c r="AA4" s="229"/>
    </row>
    <row r="5" spans="1:27">
      <c r="A5" s="1044" t="s">
        <v>2041</v>
      </c>
      <c r="B5" s="12" t="s">
        <v>2043</v>
      </c>
      <c r="C5" s="352"/>
      <c r="D5" s="352"/>
      <c r="E5" s="352"/>
      <c r="F5" s="352"/>
      <c r="G5" s="352"/>
      <c r="H5" s="352"/>
      <c r="I5" s="352"/>
      <c r="J5" s="352"/>
      <c r="K5" s="352"/>
      <c r="L5" s="352"/>
      <c r="M5" s="352"/>
      <c r="N5" s="352"/>
      <c r="O5" s="341"/>
      <c r="P5" s="229"/>
      <c r="Q5" s="229"/>
      <c r="R5" s="1069"/>
      <c r="S5" s="229"/>
      <c r="T5" s="229"/>
      <c r="U5" s="229"/>
      <c r="V5" s="221"/>
      <c r="W5" s="341"/>
      <c r="X5" s="229"/>
      <c r="Y5" s="229"/>
      <c r="Z5" s="221"/>
      <c r="AA5" s="229"/>
    </row>
    <row r="6" spans="1:27">
      <c r="A6" s="1044" t="s">
        <v>2044</v>
      </c>
      <c r="B6" s="224" t="s">
        <v>2045</v>
      </c>
      <c r="C6" s="352"/>
      <c r="D6" s="352"/>
      <c r="E6" s="352"/>
      <c r="F6" s="352"/>
      <c r="G6" s="352"/>
      <c r="H6" s="352"/>
      <c r="I6" s="352"/>
      <c r="J6" s="352"/>
      <c r="K6" s="352"/>
      <c r="L6" s="352"/>
      <c r="M6" s="352"/>
      <c r="N6" s="352"/>
      <c r="O6" s="341"/>
      <c r="P6" s="229"/>
      <c r="Q6" s="229"/>
      <c r="R6" s="229"/>
      <c r="S6" s="229"/>
      <c r="T6" s="229"/>
      <c r="U6" s="229"/>
      <c r="V6" s="221"/>
      <c r="W6" s="341"/>
      <c r="X6" s="1071"/>
      <c r="Y6" s="229"/>
      <c r="Z6" s="221"/>
      <c r="AA6" s="229"/>
    </row>
    <row r="7" spans="1:27">
      <c r="A7" s="1044" t="s">
        <v>2046</v>
      </c>
      <c r="B7" s="221" t="s">
        <v>2047</v>
      </c>
      <c r="C7" s="352"/>
      <c r="D7" s="352"/>
      <c r="E7" s="352"/>
      <c r="F7" s="352"/>
      <c r="G7" s="352"/>
      <c r="H7" s="352"/>
      <c r="I7" s="352"/>
      <c r="J7" s="352"/>
      <c r="K7" s="352"/>
      <c r="L7" s="352"/>
      <c r="M7" s="352"/>
      <c r="N7" s="352"/>
      <c r="O7" s="341"/>
      <c r="P7" s="229"/>
      <c r="Q7" s="229"/>
      <c r="R7" s="229"/>
      <c r="S7" s="229"/>
      <c r="T7" s="229"/>
      <c r="U7" s="229"/>
      <c r="V7" s="221"/>
      <c r="W7" s="341"/>
      <c r="X7" s="1071"/>
      <c r="Y7" s="229"/>
      <c r="Z7" s="221"/>
      <c r="AA7" s="229"/>
    </row>
    <row r="8" spans="1:27">
      <c r="A8" s="1044" t="s">
        <v>2048</v>
      </c>
      <c r="B8" s="1045"/>
      <c r="C8" s="352"/>
      <c r="D8" s="352"/>
      <c r="E8" s="352"/>
      <c r="F8" s="352"/>
      <c r="G8" s="352"/>
      <c r="H8" s="352"/>
      <c r="I8" s="352"/>
      <c r="J8" s="352"/>
      <c r="K8" s="352"/>
      <c r="L8" s="352"/>
      <c r="M8" s="352"/>
      <c r="N8" s="352"/>
      <c r="O8" s="1055"/>
      <c r="P8" s="1056"/>
      <c r="Q8" s="767"/>
      <c r="R8" s="767"/>
      <c r="S8" s="767"/>
      <c r="T8" s="767"/>
      <c r="U8" s="767"/>
      <c r="V8" s="1072"/>
      <c r="W8" s="341"/>
      <c r="X8" s="229"/>
      <c r="Y8" s="229"/>
      <c r="Z8" s="221"/>
      <c r="AA8" s="1079"/>
    </row>
    <row r="9" spans="1:27">
      <c r="A9" s="1041"/>
      <c r="B9" s="1042"/>
      <c r="C9" s="1042"/>
      <c r="D9" s="1042"/>
      <c r="E9" s="1042"/>
      <c r="F9" s="1042"/>
      <c r="G9" s="1042"/>
      <c r="H9" s="1042"/>
      <c r="I9" s="1042"/>
      <c r="J9" s="1042"/>
      <c r="K9" s="1042"/>
      <c r="L9" s="1042"/>
      <c r="M9" s="1042"/>
      <c r="N9" s="1042"/>
      <c r="O9" s="1049"/>
      <c r="P9" s="1050"/>
      <c r="Q9" s="1050"/>
      <c r="R9" s="1050"/>
      <c r="S9" s="1050"/>
      <c r="T9" s="1050"/>
      <c r="U9" s="1050"/>
      <c r="V9" s="1050"/>
      <c r="W9" s="1063"/>
      <c r="X9" s="1064"/>
      <c r="Y9" s="1064"/>
      <c r="Z9" s="1064"/>
      <c r="AA9" s="1076"/>
    </row>
    <row r="10" spans="1:27" ht="15.6">
      <c r="A10" s="1046" t="s">
        <v>49</v>
      </c>
      <c r="B10" s="1047" t="s">
        <v>2051</v>
      </c>
      <c r="C10" s="1047" t="s">
        <v>2052</v>
      </c>
      <c r="D10" s="1047" t="s">
        <v>2053</v>
      </c>
      <c r="E10" s="1047" t="s">
        <v>2054</v>
      </c>
      <c r="F10" s="15" t="s">
        <v>3169</v>
      </c>
      <c r="G10" s="15" t="s">
        <v>3170</v>
      </c>
      <c r="H10" s="15" t="s">
        <v>3171</v>
      </c>
      <c r="I10" s="15" t="s">
        <v>3172</v>
      </c>
      <c r="J10" s="1047" t="s">
        <v>2055</v>
      </c>
      <c r="K10" s="1047" t="s">
        <v>2056</v>
      </c>
      <c r="L10" s="1047" t="s">
        <v>2057</v>
      </c>
      <c r="M10" s="1047" t="s">
        <v>73</v>
      </c>
      <c r="N10" s="1057" t="s">
        <v>2058</v>
      </c>
      <c r="O10" s="1058" t="s">
        <v>2831</v>
      </c>
      <c r="P10" s="1059" t="s">
        <v>2832</v>
      </c>
      <c r="Q10" s="1059" t="s">
        <v>2840</v>
      </c>
      <c r="R10" s="1059" t="s">
        <v>2841</v>
      </c>
      <c r="S10" s="1059" t="s">
        <v>2842</v>
      </c>
      <c r="T10" s="1059" t="s">
        <v>2843</v>
      </c>
      <c r="U10" s="1059" t="s">
        <v>2844</v>
      </c>
      <c r="V10" s="1073" t="s">
        <v>73</v>
      </c>
      <c r="W10" s="1074" t="s">
        <v>2059</v>
      </c>
      <c r="X10" s="1075" t="s">
        <v>2060</v>
      </c>
      <c r="Y10" s="1075" t="s">
        <v>2061</v>
      </c>
      <c r="Z10" s="1080" t="s">
        <v>2062</v>
      </c>
      <c r="AA10" s="1081" t="s">
        <v>2063</v>
      </c>
    </row>
    <row r="11" spans="1:27">
      <c r="A11" s="680" t="s">
        <v>5025</v>
      </c>
      <c r="B11" s="680" t="s">
        <v>2064</v>
      </c>
      <c r="C11" s="680" t="s">
        <v>2065</v>
      </c>
      <c r="D11" s="680" t="s">
        <v>2066</v>
      </c>
      <c r="E11" s="680" t="s">
        <v>2307</v>
      </c>
      <c r="F11" s="243" t="s">
        <v>2064</v>
      </c>
      <c r="G11" s="243" t="s">
        <v>2065</v>
      </c>
      <c r="H11" s="243" t="s">
        <v>2066</v>
      </c>
      <c r="I11" s="243" t="s">
        <v>2067</v>
      </c>
      <c r="J11" s="680"/>
      <c r="K11" s="680"/>
      <c r="L11" s="680"/>
      <c r="M11" s="680"/>
      <c r="N11" s="680" t="s">
        <v>2308</v>
      </c>
      <c r="O11" s="341" t="s">
        <v>2043</v>
      </c>
      <c r="P11" s="680" t="s">
        <v>1111</v>
      </c>
      <c r="Q11" s="680" t="s">
        <v>2064</v>
      </c>
      <c r="R11" s="680" t="s">
        <v>2065</v>
      </c>
      <c r="S11" s="680" t="s">
        <v>2066</v>
      </c>
      <c r="T11" s="680"/>
      <c r="U11" s="680"/>
      <c r="V11" s="680"/>
      <c r="W11" s="680" t="s">
        <v>1116</v>
      </c>
      <c r="X11" s="680" t="s">
        <v>2064</v>
      </c>
      <c r="Y11" s="680" t="s">
        <v>12852</v>
      </c>
      <c r="Z11" s="680" t="s">
        <v>2272</v>
      </c>
      <c r="AA11" s="845" t="s">
        <v>2849</v>
      </c>
    </row>
    <row r="12" spans="1:27">
      <c r="A12" s="680" t="s">
        <v>5026</v>
      </c>
      <c r="B12" s="680" t="s">
        <v>105</v>
      </c>
      <c r="C12" s="680" t="s">
        <v>2239</v>
      </c>
      <c r="D12" s="680" t="s">
        <v>2811</v>
      </c>
      <c r="E12" s="680" t="s">
        <v>2307</v>
      </c>
      <c r="F12" s="243" t="s">
        <v>105</v>
      </c>
      <c r="G12" s="243" t="s">
        <v>2239</v>
      </c>
      <c r="H12" s="243" t="s">
        <v>3175</v>
      </c>
      <c r="I12" s="243" t="s">
        <v>2241</v>
      </c>
      <c r="J12" s="1060" t="s">
        <v>79</v>
      </c>
      <c r="K12" s="680"/>
      <c r="L12" s="680"/>
      <c r="M12" s="680"/>
      <c r="N12" s="680" t="s">
        <v>2308</v>
      </c>
      <c r="O12" s="341" t="s">
        <v>2043</v>
      </c>
      <c r="P12" s="680" t="s">
        <v>1111</v>
      </c>
      <c r="Q12" s="680" t="s">
        <v>2238</v>
      </c>
      <c r="R12" s="680" t="s">
        <v>2239</v>
      </c>
      <c r="S12" s="680" t="s">
        <v>2811</v>
      </c>
      <c r="T12" s="680" t="s">
        <v>79</v>
      </c>
      <c r="U12" s="680" t="s">
        <v>2239</v>
      </c>
      <c r="V12" s="680"/>
      <c r="W12" s="680" t="s">
        <v>1116</v>
      </c>
      <c r="X12" s="680" t="s">
        <v>105</v>
      </c>
      <c r="Y12" s="680" t="s">
        <v>12853</v>
      </c>
      <c r="Z12" s="680" t="s">
        <v>2811</v>
      </c>
      <c r="AA12" s="845" t="s">
        <v>2849</v>
      </c>
    </row>
    <row r="13" spans="1:27">
      <c r="A13" s="680" t="s">
        <v>5027</v>
      </c>
      <c r="B13" s="1048" t="s">
        <v>3899</v>
      </c>
      <c r="C13" s="1048" t="s">
        <v>2234</v>
      </c>
      <c r="D13" s="1048" t="s">
        <v>3898</v>
      </c>
      <c r="E13" s="1048" t="s">
        <v>2307</v>
      </c>
      <c r="F13" s="1048" t="s">
        <v>3899</v>
      </c>
      <c r="G13" s="1048" t="s">
        <v>2234</v>
      </c>
      <c r="H13" s="1048" t="s">
        <v>3898</v>
      </c>
      <c r="I13" s="1048" t="s">
        <v>2307</v>
      </c>
      <c r="J13" s="1048"/>
      <c r="K13" s="1048"/>
      <c r="L13" s="1048"/>
      <c r="M13" s="1048"/>
      <c r="N13" s="1048" t="s">
        <v>2286</v>
      </c>
      <c r="O13" s="341"/>
      <c r="P13" s="680"/>
      <c r="Q13" s="680"/>
      <c r="R13" s="680"/>
      <c r="S13" s="680"/>
      <c r="T13" s="680"/>
      <c r="U13" s="680"/>
      <c r="V13" s="680"/>
      <c r="W13" s="680" t="s">
        <v>1116</v>
      </c>
      <c r="X13" s="680" t="s">
        <v>3899</v>
      </c>
      <c r="Y13" s="680" t="s">
        <v>12854</v>
      </c>
      <c r="Z13" s="680" t="s">
        <v>3898</v>
      </c>
      <c r="AA13" s="845" t="s">
        <v>2849</v>
      </c>
    </row>
    <row r="14" spans="1:27">
      <c r="A14" s="680" t="s">
        <v>5028</v>
      </c>
      <c r="B14" s="1048" t="s">
        <v>3461</v>
      </c>
      <c r="C14" s="1048" t="s">
        <v>2705</v>
      </c>
      <c r="D14" s="1048" t="s">
        <v>2096</v>
      </c>
      <c r="E14" s="1048" t="s">
        <v>2307</v>
      </c>
      <c r="F14" s="1048" t="s">
        <v>3461</v>
      </c>
      <c r="G14" s="1048" t="s">
        <v>2705</v>
      </c>
      <c r="H14" s="1048" t="s">
        <v>2096</v>
      </c>
      <c r="I14" s="1048" t="s">
        <v>2307</v>
      </c>
      <c r="J14" s="1048"/>
      <c r="K14" s="1048"/>
      <c r="L14" s="1048"/>
      <c r="M14" s="1048"/>
      <c r="N14" s="1048" t="s">
        <v>2286</v>
      </c>
      <c r="O14" s="1061"/>
      <c r="P14" s="1062"/>
      <c r="Q14" s="1062" t="s">
        <v>2333</v>
      </c>
      <c r="R14" s="1062" t="s">
        <v>2705</v>
      </c>
      <c r="S14" s="1062" t="s">
        <v>2096</v>
      </c>
      <c r="T14" s="1062" t="s">
        <v>79</v>
      </c>
      <c r="U14" s="1062" t="s">
        <v>2705</v>
      </c>
      <c r="V14" s="680"/>
      <c r="W14" s="680" t="s">
        <v>1116</v>
      </c>
      <c r="X14" s="680" t="s">
        <v>3461</v>
      </c>
      <c r="Y14" s="680" t="s">
        <v>12855</v>
      </c>
      <c r="Z14" s="680" t="s">
        <v>2096</v>
      </c>
      <c r="AA14" s="845" t="s">
        <v>2849</v>
      </c>
    </row>
    <row r="15" spans="1:27">
      <c r="A15" s="680" t="s">
        <v>5030</v>
      </c>
      <c r="B15" s="1048" t="s">
        <v>2817</v>
      </c>
      <c r="C15" s="1048" t="s">
        <v>2818</v>
      </c>
      <c r="D15" s="1048" t="s">
        <v>2066</v>
      </c>
      <c r="E15" s="1048" t="s">
        <v>2307</v>
      </c>
      <c r="F15" s="1048" t="s">
        <v>2817</v>
      </c>
      <c r="G15" s="1048" t="s">
        <v>2818</v>
      </c>
      <c r="H15" s="1048" t="s">
        <v>2066</v>
      </c>
      <c r="I15" s="1048" t="s">
        <v>2307</v>
      </c>
      <c r="J15" s="1048"/>
      <c r="K15" s="1048"/>
      <c r="L15" s="1048"/>
      <c r="M15" s="1048"/>
      <c r="N15" s="1048" t="s">
        <v>2286</v>
      </c>
      <c r="O15" s="341"/>
      <c r="P15" s="680"/>
      <c r="Q15" s="680"/>
      <c r="R15" s="680"/>
      <c r="S15" s="680"/>
      <c r="T15" s="680"/>
      <c r="U15" s="680"/>
      <c r="V15" s="680"/>
      <c r="W15" s="680" t="s">
        <v>1116</v>
      </c>
      <c r="X15" s="680" t="s">
        <v>2817</v>
      </c>
      <c r="Y15" s="680" t="s">
        <v>12856</v>
      </c>
      <c r="Z15" s="680" t="s">
        <v>2066</v>
      </c>
      <c r="AA15" s="845" t="s">
        <v>2849</v>
      </c>
    </row>
    <row r="16" spans="1:27">
      <c r="A16" s="680" t="s">
        <v>5031</v>
      </c>
      <c r="B16" s="1048" t="s">
        <v>4735</v>
      </c>
      <c r="C16" s="1048" t="s">
        <v>12857</v>
      </c>
      <c r="D16" s="1048" t="s">
        <v>5225</v>
      </c>
      <c r="E16" s="1048" t="s">
        <v>2307</v>
      </c>
      <c r="F16" s="1048" t="s">
        <v>4735</v>
      </c>
      <c r="G16" s="1048" t="s">
        <v>12857</v>
      </c>
      <c r="H16" s="1048" t="s">
        <v>5225</v>
      </c>
      <c r="I16" s="1048" t="s">
        <v>2307</v>
      </c>
      <c r="J16" s="1048"/>
      <c r="K16" s="1048"/>
      <c r="L16" s="1048"/>
      <c r="M16" s="1048"/>
      <c r="N16" s="1048" t="s">
        <v>2286</v>
      </c>
      <c r="O16" s="341"/>
      <c r="P16" s="680"/>
      <c r="Q16" s="680"/>
      <c r="R16" s="680"/>
      <c r="S16" s="680"/>
      <c r="T16" s="680"/>
      <c r="U16" s="680"/>
      <c r="V16" s="680"/>
      <c r="W16" s="680" t="s">
        <v>1116</v>
      </c>
      <c r="X16" s="680" t="s">
        <v>4735</v>
      </c>
      <c r="Y16" s="680" t="s">
        <v>12858</v>
      </c>
      <c r="Z16" s="680" t="s">
        <v>5225</v>
      </c>
      <c r="AA16" s="845" t="s">
        <v>2849</v>
      </c>
    </row>
    <row r="17" spans="1:27">
      <c r="A17" s="680" t="s">
        <v>5032</v>
      </c>
      <c r="B17" s="1048" t="s">
        <v>11677</v>
      </c>
      <c r="C17" s="1048" t="s">
        <v>4871</v>
      </c>
      <c r="D17" s="1048" t="s">
        <v>2070</v>
      </c>
      <c r="E17" s="1048" t="s">
        <v>2307</v>
      </c>
      <c r="F17" s="1048" t="s">
        <v>11677</v>
      </c>
      <c r="G17" s="1048" t="s">
        <v>4871</v>
      </c>
      <c r="H17" s="1048" t="s">
        <v>2070</v>
      </c>
      <c r="I17" s="1048" t="s">
        <v>2307</v>
      </c>
      <c r="J17" s="1048"/>
      <c r="K17" s="1048"/>
      <c r="L17" s="1048"/>
      <c r="M17" s="1048"/>
      <c r="N17" s="1048" t="s">
        <v>2286</v>
      </c>
      <c r="O17" s="341"/>
      <c r="P17" s="680"/>
      <c r="Q17" s="680"/>
      <c r="R17" s="680"/>
      <c r="S17" s="680"/>
      <c r="T17" s="680"/>
      <c r="U17" s="680"/>
      <c r="V17" s="680"/>
      <c r="W17" s="680" t="s">
        <v>1116</v>
      </c>
      <c r="X17" s="680" t="s">
        <v>11677</v>
      </c>
      <c r="Y17" s="680" t="s">
        <v>12859</v>
      </c>
      <c r="Z17" s="680" t="s">
        <v>2070</v>
      </c>
      <c r="AA17" s="845" t="s">
        <v>2849</v>
      </c>
    </row>
    <row r="18" spans="1:27">
      <c r="A18" s="680" t="s">
        <v>5033</v>
      </c>
      <c r="B18" s="1048" t="s">
        <v>11678</v>
      </c>
      <c r="C18" s="1048" t="s">
        <v>2722</v>
      </c>
      <c r="D18" s="1048" t="s">
        <v>2100</v>
      </c>
      <c r="E18" s="1048" t="s">
        <v>2307</v>
      </c>
      <c r="F18" s="1048" t="s">
        <v>11678</v>
      </c>
      <c r="G18" s="1048" t="s">
        <v>2722</v>
      </c>
      <c r="H18" s="1048" t="s">
        <v>2100</v>
      </c>
      <c r="I18" s="1048" t="s">
        <v>2307</v>
      </c>
      <c r="J18" s="1048"/>
      <c r="K18" s="1048"/>
      <c r="L18" s="1048"/>
      <c r="M18" s="1048"/>
      <c r="N18" s="1048" t="s">
        <v>2286</v>
      </c>
      <c r="O18" s="341"/>
      <c r="P18" s="680"/>
      <c r="Q18" s="680"/>
      <c r="R18" s="680"/>
      <c r="S18" s="680"/>
      <c r="T18" s="680"/>
      <c r="U18" s="680"/>
      <c r="V18" s="680"/>
      <c r="W18" s="680" t="s">
        <v>1116</v>
      </c>
      <c r="X18" s="680" t="s">
        <v>11678</v>
      </c>
      <c r="Y18" s="680" t="s">
        <v>12860</v>
      </c>
      <c r="Z18" s="680" t="s">
        <v>2100</v>
      </c>
      <c r="AA18" s="845" t="s">
        <v>2849</v>
      </c>
    </row>
    <row r="19" spans="1:27">
      <c r="A19" s="680" t="s">
        <v>5034</v>
      </c>
      <c r="B19" s="1048" t="s">
        <v>2341</v>
      </c>
      <c r="C19" s="1048" t="s">
        <v>5559</v>
      </c>
      <c r="D19" s="1048" t="s">
        <v>2100</v>
      </c>
      <c r="E19" s="1048" t="s">
        <v>2307</v>
      </c>
      <c r="F19" s="1048" t="s">
        <v>2341</v>
      </c>
      <c r="G19" s="1048" t="s">
        <v>5559</v>
      </c>
      <c r="H19" s="1048" t="s">
        <v>2100</v>
      </c>
      <c r="I19" s="1048" t="s">
        <v>2307</v>
      </c>
      <c r="J19" s="1048"/>
      <c r="K19" s="1048"/>
      <c r="L19" s="1048"/>
      <c r="M19" s="1048"/>
      <c r="N19" s="1048" t="s">
        <v>2286</v>
      </c>
      <c r="O19" s="341"/>
      <c r="P19" s="680"/>
      <c r="Q19" s="680"/>
      <c r="R19" s="680"/>
      <c r="S19" s="680"/>
      <c r="T19" s="680"/>
      <c r="U19" s="680"/>
      <c r="V19" s="680"/>
      <c r="W19" s="680" t="s">
        <v>1116</v>
      </c>
      <c r="X19" s="680" t="s">
        <v>2341</v>
      </c>
      <c r="Y19" s="680" t="s">
        <v>12861</v>
      </c>
      <c r="Z19" s="680" t="s">
        <v>2100</v>
      </c>
      <c r="AA19" s="845" t="s">
        <v>2849</v>
      </c>
    </row>
    <row r="20" spans="1:27">
      <c r="A20" s="680" t="s">
        <v>5036</v>
      </c>
      <c r="B20" s="1048" t="s">
        <v>2345</v>
      </c>
      <c r="C20" s="1048" t="s">
        <v>4752</v>
      </c>
      <c r="D20" s="1048" t="s">
        <v>2100</v>
      </c>
      <c r="E20" s="1048" t="s">
        <v>2307</v>
      </c>
      <c r="F20" s="1048" t="s">
        <v>2345</v>
      </c>
      <c r="G20" s="1048" t="s">
        <v>4752</v>
      </c>
      <c r="H20" s="1048" t="s">
        <v>2100</v>
      </c>
      <c r="I20" s="1048" t="s">
        <v>2307</v>
      </c>
      <c r="J20" s="1048"/>
      <c r="K20" s="1048"/>
      <c r="L20" s="1048"/>
      <c r="M20" s="1048"/>
      <c r="N20" s="1048" t="s">
        <v>2286</v>
      </c>
      <c r="O20" s="341"/>
      <c r="P20" s="680"/>
      <c r="Q20" s="680"/>
      <c r="R20" s="680"/>
      <c r="S20" s="680"/>
      <c r="T20" s="680"/>
      <c r="U20" s="680"/>
      <c r="V20" s="680"/>
      <c r="W20" s="680" t="s">
        <v>1116</v>
      </c>
      <c r="X20" s="680" t="s">
        <v>2345</v>
      </c>
      <c r="Y20" s="680" t="s">
        <v>12862</v>
      </c>
      <c r="Z20" s="680" t="s">
        <v>2100</v>
      </c>
      <c r="AA20" s="845" t="s">
        <v>2849</v>
      </c>
    </row>
    <row r="21" spans="1:27">
      <c r="A21" s="680" t="s">
        <v>5037</v>
      </c>
      <c r="B21" s="1048" t="s">
        <v>2347</v>
      </c>
      <c r="C21" s="1048" t="s">
        <v>4737</v>
      </c>
      <c r="D21" s="1048" t="s">
        <v>2272</v>
      </c>
      <c r="E21" s="1048" t="s">
        <v>2272</v>
      </c>
      <c r="F21" s="1048" t="s">
        <v>2347</v>
      </c>
      <c r="G21" s="1048" t="s">
        <v>4737</v>
      </c>
      <c r="H21" s="1048" t="s">
        <v>2272</v>
      </c>
      <c r="I21" s="1048" t="s">
        <v>2079</v>
      </c>
      <c r="J21" s="1048"/>
      <c r="K21" s="1048"/>
      <c r="L21" s="1048"/>
      <c r="M21" s="1048"/>
      <c r="N21" s="1048" t="s">
        <v>2286</v>
      </c>
      <c r="O21" s="341"/>
      <c r="P21" s="680"/>
      <c r="Q21" s="680"/>
      <c r="R21" s="680"/>
      <c r="S21" s="680"/>
      <c r="T21" s="680"/>
      <c r="U21" s="680"/>
      <c r="V21" s="680"/>
      <c r="W21" s="680" t="s">
        <v>1116</v>
      </c>
      <c r="X21" s="680" t="s">
        <v>2347</v>
      </c>
      <c r="Y21" s="680" t="s">
        <v>12863</v>
      </c>
      <c r="Z21" s="680" t="s">
        <v>2272</v>
      </c>
      <c r="AA21" s="845" t="s">
        <v>2849</v>
      </c>
    </row>
    <row r="22" spans="1:27">
      <c r="A22" s="680" t="s">
        <v>5038</v>
      </c>
      <c r="B22" s="1048" t="s">
        <v>5001</v>
      </c>
      <c r="C22" s="1048" t="s">
        <v>5002</v>
      </c>
      <c r="D22" s="1048" t="s">
        <v>2066</v>
      </c>
      <c r="E22" s="1048" t="s">
        <v>2307</v>
      </c>
      <c r="F22" s="1048" t="s">
        <v>5001</v>
      </c>
      <c r="G22" s="1048" t="s">
        <v>5002</v>
      </c>
      <c r="H22" s="1048" t="s">
        <v>2066</v>
      </c>
      <c r="I22" s="1048" t="s">
        <v>2307</v>
      </c>
      <c r="J22" s="1048"/>
      <c r="K22" s="1048"/>
      <c r="L22" s="1048"/>
      <c r="M22" s="1048"/>
      <c r="N22" s="1048" t="s">
        <v>2286</v>
      </c>
      <c r="O22" s="341"/>
      <c r="P22" s="680"/>
      <c r="Q22" s="680"/>
      <c r="R22" s="680"/>
      <c r="S22" s="680"/>
      <c r="T22" s="680"/>
      <c r="U22" s="680"/>
      <c r="V22" s="680"/>
      <c r="W22" s="680" t="s">
        <v>1116</v>
      </c>
      <c r="X22" s="680" t="s">
        <v>5001</v>
      </c>
      <c r="Y22" s="680" t="s">
        <v>12864</v>
      </c>
      <c r="Z22" s="680" t="s">
        <v>2066</v>
      </c>
      <c r="AA22" s="845" t="s">
        <v>2849</v>
      </c>
    </row>
    <row r="23" spans="1:27">
      <c r="A23" s="680" t="s">
        <v>5040</v>
      </c>
      <c r="B23" s="1048" t="s">
        <v>2349</v>
      </c>
      <c r="C23" s="1048" t="s">
        <v>10779</v>
      </c>
      <c r="D23" s="1048" t="s">
        <v>2066</v>
      </c>
      <c r="E23" s="1048" t="s">
        <v>2307</v>
      </c>
      <c r="F23" s="1048" t="s">
        <v>2349</v>
      </c>
      <c r="G23" s="1048" t="s">
        <v>10779</v>
      </c>
      <c r="H23" s="1048" t="s">
        <v>2066</v>
      </c>
      <c r="I23" s="1048" t="s">
        <v>2307</v>
      </c>
      <c r="J23" s="1048"/>
      <c r="K23" s="1048"/>
      <c r="L23" s="1048"/>
      <c r="M23" s="1048"/>
      <c r="N23" s="1048" t="s">
        <v>2286</v>
      </c>
      <c r="O23" s="341"/>
      <c r="P23" s="680"/>
      <c r="Q23" s="680"/>
      <c r="R23" s="680"/>
      <c r="S23" s="680"/>
      <c r="T23" s="680"/>
      <c r="U23" s="680"/>
      <c r="V23" s="680"/>
      <c r="W23" s="680" t="s">
        <v>1116</v>
      </c>
      <c r="X23" s="680" t="s">
        <v>2349</v>
      </c>
      <c r="Y23" s="680" t="s">
        <v>12865</v>
      </c>
      <c r="Z23" s="680" t="s">
        <v>2066</v>
      </c>
      <c r="AA23" s="845" t="s">
        <v>2849</v>
      </c>
    </row>
    <row r="24" spans="1:27">
      <c r="A24" s="680" t="s">
        <v>5041</v>
      </c>
      <c r="B24" s="1048" t="s">
        <v>2354</v>
      </c>
      <c r="C24" s="1048" t="s">
        <v>4825</v>
      </c>
      <c r="D24" s="1048" t="s">
        <v>2088</v>
      </c>
      <c r="E24" s="1048" t="s">
        <v>2307</v>
      </c>
      <c r="F24" s="1048" t="s">
        <v>2354</v>
      </c>
      <c r="G24" s="1048" t="s">
        <v>4825</v>
      </c>
      <c r="H24" s="1048" t="s">
        <v>2088</v>
      </c>
      <c r="I24" s="1048" t="s">
        <v>2307</v>
      </c>
      <c r="J24" s="1048"/>
      <c r="K24" s="1048"/>
      <c r="L24" s="1048"/>
      <c r="M24" s="1048"/>
      <c r="N24" s="1048" t="s">
        <v>2286</v>
      </c>
      <c r="O24" s="341"/>
      <c r="P24" s="680"/>
      <c r="Q24" s="680"/>
      <c r="R24" s="680"/>
      <c r="S24" s="680"/>
      <c r="T24" s="680"/>
      <c r="U24" s="680"/>
      <c r="V24" s="680"/>
      <c r="W24" s="680" t="s">
        <v>1116</v>
      </c>
      <c r="X24" s="680" t="s">
        <v>2354</v>
      </c>
      <c r="Y24" s="680" t="s">
        <v>12866</v>
      </c>
      <c r="Z24" s="680" t="s">
        <v>2088</v>
      </c>
      <c r="AA24" s="845" t="s">
        <v>2849</v>
      </c>
    </row>
    <row r="25" spans="1:27">
      <c r="A25" s="680" t="s">
        <v>5045</v>
      </c>
      <c r="B25" s="1048" t="s">
        <v>2352</v>
      </c>
      <c r="C25" s="1048" t="s">
        <v>4781</v>
      </c>
      <c r="D25" s="1048" t="s">
        <v>2078</v>
      </c>
      <c r="E25" s="1048" t="s">
        <v>2272</v>
      </c>
      <c r="F25" s="1048" t="s">
        <v>2352</v>
      </c>
      <c r="G25" s="1048" t="s">
        <v>4781</v>
      </c>
      <c r="H25" s="1048" t="s">
        <v>2078</v>
      </c>
      <c r="I25" s="1048" t="s">
        <v>2272</v>
      </c>
      <c r="J25" s="1048"/>
      <c r="K25" s="1048"/>
      <c r="L25" s="1048"/>
      <c r="M25" s="1048"/>
      <c r="N25" s="1048" t="s">
        <v>2286</v>
      </c>
      <c r="O25" s="341"/>
      <c r="P25" s="680"/>
      <c r="Q25" s="680"/>
      <c r="R25" s="680"/>
      <c r="S25" s="680"/>
      <c r="T25" s="680"/>
      <c r="U25" s="680"/>
      <c r="V25" s="680"/>
      <c r="W25" s="680" t="s">
        <v>1116</v>
      </c>
      <c r="X25" s="680" t="s">
        <v>2352</v>
      </c>
      <c r="Y25" s="680" t="s">
        <v>12867</v>
      </c>
      <c r="Z25" s="680" t="s">
        <v>2272</v>
      </c>
      <c r="AA25" s="845" t="s">
        <v>2849</v>
      </c>
    </row>
    <row r="26" spans="1:27">
      <c r="A26" s="680" t="s">
        <v>5051</v>
      </c>
      <c r="B26" s="1048" t="s">
        <v>5042</v>
      </c>
      <c r="C26" s="1048" t="s">
        <v>10781</v>
      </c>
      <c r="D26" s="1048" t="s">
        <v>2066</v>
      </c>
      <c r="E26" s="1048" t="s">
        <v>2307</v>
      </c>
      <c r="F26" s="1048" t="s">
        <v>5042</v>
      </c>
      <c r="G26" s="1048" t="s">
        <v>10781</v>
      </c>
      <c r="H26" s="1048" t="s">
        <v>2066</v>
      </c>
      <c r="I26" s="1048" t="s">
        <v>2307</v>
      </c>
      <c r="J26" s="1048"/>
      <c r="K26" s="1048"/>
      <c r="L26" s="1048"/>
      <c r="M26" s="1048"/>
      <c r="N26" s="1048" t="s">
        <v>2286</v>
      </c>
      <c r="O26" s="341"/>
      <c r="P26" s="680"/>
      <c r="Q26" s="680"/>
      <c r="R26" s="680"/>
      <c r="S26" s="680"/>
      <c r="T26" s="680"/>
      <c r="U26" s="680"/>
      <c r="V26" s="680"/>
      <c r="W26" s="680" t="s">
        <v>1116</v>
      </c>
      <c r="X26" s="680" t="s">
        <v>5042</v>
      </c>
      <c r="Y26" s="680" t="s">
        <v>12868</v>
      </c>
      <c r="Z26" s="680" t="s">
        <v>2066</v>
      </c>
      <c r="AA26" s="845" t="s">
        <v>2849</v>
      </c>
    </row>
    <row r="27" spans="1:27">
      <c r="A27" s="680" t="s">
        <v>5055</v>
      </c>
      <c r="B27" s="1048" t="s">
        <v>2343</v>
      </c>
      <c r="C27" s="1048" t="s">
        <v>5462</v>
      </c>
      <c r="D27" s="1048" t="s">
        <v>2100</v>
      </c>
      <c r="E27" s="1048" t="s">
        <v>2307</v>
      </c>
      <c r="F27" s="1048" t="s">
        <v>2343</v>
      </c>
      <c r="G27" s="1048" t="s">
        <v>5462</v>
      </c>
      <c r="H27" s="1048" t="s">
        <v>2100</v>
      </c>
      <c r="I27" s="1048" t="s">
        <v>2307</v>
      </c>
      <c r="J27" s="1048"/>
      <c r="K27" s="1048"/>
      <c r="L27" s="1048"/>
      <c r="M27" s="1048"/>
      <c r="N27" s="1048" t="s">
        <v>2286</v>
      </c>
      <c r="O27" s="1061"/>
      <c r="P27" s="1062"/>
      <c r="Q27" s="1062" t="s">
        <v>2343</v>
      </c>
      <c r="R27" s="1062" t="s">
        <v>5462</v>
      </c>
      <c r="S27" s="1062" t="s">
        <v>2088</v>
      </c>
      <c r="T27" s="1062" t="s">
        <v>79</v>
      </c>
      <c r="U27" s="1062" t="s">
        <v>5462</v>
      </c>
      <c r="V27" s="680"/>
      <c r="W27" s="680" t="s">
        <v>1116</v>
      </c>
      <c r="X27" s="680" t="s">
        <v>2343</v>
      </c>
      <c r="Y27" s="680" t="s">
        <v>12869</v>
      </c>
      <c r="Z27" s="680" t="s">
        <v>2100</v>
      </c>
      <c r="AA27" s="845" t="s">
        <v>2849</v>
      </c>
    </row>
    <row r="28" spans="1:27">
      <c r="A28" s="680" t="s">
        <v>5061</v>
      </c>
      <c r="B28" s="1048" t="s">
        <v>2357</v>
      </c>
      <c r="C28" s="1048" t="s">
        <v>4749</v>
      </c>
      <c r="D28" s="1048" t="s">
        <v>2066</v>
      </c>
      <c r="E28" s="1048" t="s">
        <v>2307</v>
      </c>
      <c r="F28" s="1048" t="s">
        <v>2357</v>
      </c>
      <c r="G28" s="1048" t="s">
        <v>4749</v>
      </c>
      <c r="H28" s="1048" t="s">
        <v>2066</v>
      </c>
      <c r="I28" s="1048" t="s">
        <v>2307</v>
      </c>
      <c r="J28" s="1048"/>
      <c r="K28" s="1048"/>
      <c r="L28" s="1048"/>
      <c r="M28" s="1048"/>
      <c r="N28" s="1048" t="s">
        <v>2286</v>
      </c>
      <c r="O28" s="341"/>
      <c r="P28" s="680"/>
      <c r="Q28" s="680"/>
      <c r="R28" s="680"/>
      <c r="S28" s="680"/>
      <c r="T28" s="680"/>
      <c r="U28" s="680"/>
      <c r="V28" s="680"/>
      <c r="W28" s="680" t="s">
        <v>1116</v>
      </c>
      <c r="X28" s="680" t="s">
        <v>2357</v>
      </c>
      <c r="Y28" s="680" t="s">
        <v>12870</v>
      </c>
      <c r="Z28" s="680" t="s">
        <v>2066</v>
      </c>
      <c r="AA28" s="845" t="s">
        <v>2849</v>
      </c>
    </row>
    <row r="29" spans="1:27">
      <c r="A29" s="680" t="s">
        <v>5067</v>
      </c>
      <c r="B29" s="1048" t="s">
        <v>2367</v>
      </c>
      <c r="C29" s="1048" t="s">
        <v>12871</v>
      </c>
      <c r="D29" s="1048" t="s">
        <v>2235</v>
      </c>
      <c r="E29" s="1048" t="s">
        <v>2307</v>
      </c>
      <c r="F29" s="1048" t="s">
        <v>2367</v>
      </c>
      <c r="G29" s="1048" t="s">
        <v>12871</v>
      </c>
      <c r="H29" s="1048" t="s">
        <v>2235</v>
      </c>
      <c r="I29" s="1048" t="s">
        <v>2307</v>
      </c>
      <c r="J29" s="1048"/>
      <c r="K29" s="1048"/>
      <c r="L29" s="1048"/>
      <c r="M29" s="1048"/>
      <c r="N29" s="1048" t="s">
        <v>2286</v>
      </c>
      <c r="O29" s="341"/>
      <c r="P29" s="680"/>
      <c r="Q29" s="680"/>
      <c r="R29" s="680"/>
      <c r="S29" s="680"/>
      <c r="T29" s="680"/>
      <c r="U29" s="680"/>
      <c r="V29" s="680"/>
      <c r="W29" s="680" t="s">
        <v>1116</v>
      </c>
      <c r="X29" s="680" t="s">
        <v>2367</v>
      </c>
      <c r="Y29" s="680" t="s">
        <v>12872</v>
      </c>
      <c r="Z29" s="680" t="s">
        <v>2235</v>
      </c>
      <c r="AA29" s="845" t="s">
        <v>2849</v>
      </c>
    </row>
    <row r="30" spans="1:27">
      <c r="A30" s="680" t="s">
        <v>5068</v>
      </c>
      <c r="B30" s="1048" t="s">
        <v>2861</v>
      </c>
      <c r="C30" s="1048" t="s">
        <v>10784</v>
      </c>
      <c r="D30" s="1048" t="s">
        <v>2088</v>
      </c>
      <c r="E30" s="1048" t="s">
        <v>2307</v>
      </c>
      <c r="F30" s="1048" t="s">
        <v>2861</v>
      </c>
      <c r="G30" s="1048" t="s">
        <v>10784</v>
      </c>
      <c r="H30" s="1048" t="s">
        <v>2088</v>
      </c>
      <c r="I30" s="1048" t="s">
        <v>2307</v>
      </c>
      <c r="J30" s="1048"/>
      <c r="K30" s="1048"/>
      <c r="L30" s="1048"/>
      <c r="M30" s="1048"/>
      <c r="N30" s="1048" t="s">
        <v>2286</v>
      </c>
      <c r="O30" s="341"/>
      <c r="P30" s="680"/>
      <c r="Q30" s="680"/>
      <c r="R30" s="680"/>
      <c r="S30" s="680"/>
      <c r="T30" s="680"/>
      <c r="U30" s="680"/>
      <c r="V30" s="680"/>
      <c r="W30" s="680" t="s">
        <v>1116</v>
      </c>
      <c r="X30" s="680" t="s">
        <v>2861</v>
      </c>
      <c r="Y30" s="680" t="s">
        <v>12873</v>
      </c>
      <c r="Z30" s="680" t="s">
        <v>2088</v>
      </c>
      <c r="AA30" s="845" t="s">
        <v>2849</v>
      </c>
    </row>
    <row r="31" spans="1:27">
      <c r="A31" s="680" t="s">
        <v>5069</v>
      </c>
      <c r="B31" s="1048" t="s">
        <v>6785</v>
      </c>
      <c r="C31" s="1048" t="s">
        <v>12874</v>
      </c>
      <c r="D31" s="1048" t="s">
        <v>2088</v>
      </c>
      <c r="E31" s="1048" t="s">
        <v>2307</v>
      </c>
      <c r="F31" s="1048" t="s">
        <v>6785</v>
      </c>
      <c r="G31" s="1048" t="s">
        <v>12874</v>
      </c>
      <c r="H31" s="1048" t="s">
        <v>2088</v>
      </c>
      <c r="I31" s="1048" t="s">
        <v>2307</v>
      </c>
      <c r="J31" s="1048"/>
      <c r="K31" s="1048"/>
      <c r="L31" s="1048"/>
      <c r="M31" s="1048"/>
      <c r="N31" s="1048" t="s">
        <v>2286</v>
      </c>
      <c r="O31" s="341"/>
      <c r="P31" s="680"/>
      <c r="Q31" s="680"/>
      <c r="R31" s="680"/>
      <c r="S31" s="680"/>
      <c r="T31" s="680"/>
      <c r="U31" s="680"/>
      <c r="V31" s="680"/>
      <c r="W31" s="680" t="s">
        <v>1116</v>
      </c>
      <c r="X31" s="680" t="s">
        <v>6785</v>
      </c>
      <c r="Y31" s="680" t="s">
        <v>12875</v>
      </c>
      <c r="Z31" s="680" t="s">
        <v>2088</v>
      </c>
      <c r="AA31" s="845" t="s">
        <v>2849</v>
      </c>
    </row>
    <row r="32" spans="1:27">
      <c r="A32" s="680" t="s">
        <v>5070</v>
      </c>
      <c r="B32" s="680" t="s">
        <v>12876</v>
      </c>
      <c r="C32" s="680" t="s">
        <v>12877</v>
      </c>
      <c r="D32" s="680" t="s">
        <v>2085</v>
      </c>
      <c r="E32" s="680" t="s">
        <v>2108</v>
      </c>
      <c r="F32" s="680" t="s">
        <v>12878</v>
      </c>
      <c r="G32" s="680" t="s">
        <v>12877</v>
      </c>
      <c r="H32" s="680" t="s">
        <v>3212</v>
      </c>
      <c r="I32" s="680" t="s">
        <v>2108</v>
      </c>
      <c r="J32" s="680"/>
      <c r="K32" s="680"/>
      <c r="L32" s="680"/>
      <c r="M32" s="680"/>
      <c r="N32" s="680" t="s">
        <v>2308</v>
      </c>
      <c r="O32" s="341" t="s">
        <v>2043</v>
      </c>
      <c r="P32" s="680" t="s">
        <v>1111</v>
      </c>
      <c r="Q32" s="680" t="s">
        <v>12876</v>
      </c>
      <c r="R32" s="680"/>
      <c r="S32" s="680" t="s">
        <v>2085</v>
      </c>
      <c r="T32" s="680"/>
      <c r="U32" s="680" t="s">
        <v>12879</v>
      </c>
      <c r="V32" s="680"/>
      <c r="W32" s="680" t="s">
        <v>1116</v>
      </c>
      <c r="X32" s="680" t="s">
        <v>12876</v>
      </c>
      <c r="Y32" s="680" t="s">
        <v>12880</v>
      </c>
      <c r="Z32" s="680" t="s">
        <v>2108</v>
      </c>
      <c r="AA32" s="792" t="s">
        <v>8514</v>
      </c>
    </row>
    <row r="33" spans="1:27">
      <c r="A33" s="680" t="s">
        <v>5071</v>
      </c>
      <c r="B33" s="680" t="s">
        <v>12881</v>
      </c>
      <c r="C33" s="680" t="s">
        <v>12882</v>
      </c>
      <c r="D33" s="680" t="s">
        <v>2085</v>
      </c>
      <c r="E33" s="680" t="s">
        <v>2108</v>
      </c>
      <c r="F33" s="680" t="s">
        <v>12883</v>
      </c>
      <c r="G33" s="680" t="s">
        <v>12882</v>
      </c>
      <c r="H33" s="680" t="s">
        <v>3212</v>
      </c>
      <c r="I33" s="680" t="s">
        <v>2108</v>
      </c>
      <c r="J33" s="680"/>
      <c r="K33" s="680"/>
      <c r="L33" s="680"/>
      <c r="M33" s="680"/>
      <c r="N33" s="680" t="s">
        <v>2308</v>
      </c>
      <c r="O33" s="341" t="s">
        <v>2043</v>
      </c>
      <c r="P33" s="680" t="s">
        <v>1111</v>
      </c>
      <c r="Q33" s="680" t="s">
        <v>12881</v>
      </c>
      <c r="R33" s="680"/>
      <c r="S33" s="680" t="s">
        <v>2085</v>
      </c>
      <c r="T33" s="680"/>
      <c r="U33" s="680" t="s">
        <v>12884</v>
      </c>
      <c r="V33" s="680"/>
      <c r="W33" s="680" t="s">
        <v>1116</v>
      </c>
      <c r="X33" s="680" t="s">
        <v>12881</v>
      </c>
      <c r="Y33" s="680" t="s">
        <v>12885</v>
      </c>
      <c r="Z33" s="680" t="s">
        <v>2108</v>
      </c>
      <c r="AA33" s="792" t="s">
        <v>8514</v>
      </c>
    </row>
    <row r="34" spans="1:27">
      <c r="A34" s="680" t="s">
        <v>5072</v>
      </c>
      <c r="B34" s="680" t="s">
        <v>12886</v>
      </c>
      <c r="C34" s="680" t="s">
        <v>12887</v>
      </c>
      <c r="D34" s="680" t="s">
        <v>2085</v>
      </c>
      <c r="E34" s="680" t="s">
        <v>2108</v>
      </c>
      <c r="F34" s="680" t="s">
        <v>12888</v>
      </c>
      <c r="G34" s="680" t="s">
        <v>12887</v>
      </c>
      <c r="H34" s="680" t="s">
        <v>3212</v>
      </c>
      <c r="I34" s="680" t="s">
        <v>2108</v>
      </c>
      <c r="J34" s="680"/>
      <c r="K34" s="680"/>
      <c r="L34" s="680"/>
      <c r="M34" s="680"/>
      <c r="N34" s="680" t="s">
        <v>2308</v>
      </c>
      <c r="O34" s="341" t="s">
        <v>2043</v>
      </c>
      <c r="P34" s="680" t="s">
        <v>1111</v>
      </c>
      <c r="Q34" s="680" t="s">
        <v>12886</v>
      </c>
      <c r="R34" s="680"/>
      <c r="S34" s="680" t="s">
        <v>2085</v>
      </c>
      <c r="T34" s="680"/>
      <c r="U34" s="680" t="s">
        <v>12889</v>
      </c>
      <c r="V34" s="680"/>
      <c r="W34" s="680" t="s">
        <v>1116</v>
      </c>
      <c r="X34" s="680" t="s">
        <v>12886</v>
      </c>
      <c r="Y34" s="680" t="s">
        <v>12890</v>
      </c>
      <c r="Z34" s="680" t="s">
        <v>2108</v>
      </c>
      <c r="AA34" s="792" t="s">
        <v>8514</v>
      </c>
    </row>
    <row r="35" spans="1:27">
      <c r="A35" s="680" t="s">
        <v>5073</v>
      </c>
      <c r="B35" s="680" t="s">
        <v>12891</v>
      </c>
      <c r="C35" s="680" t="s">
        <v>12892</v>
      </c>
      <c r="D35" s="680" t="s">
        <v>2085</v>
      </c>
      <c r="E35" s="680" t="s">
        <v>2108</v>
      </c>
      <c r="F35" s="680" t="s">
        <v>12893</v>
      </c>
      <c r="G35" s="680" t="s">
        <v>12892</v>
      </c>
      <c r="H35" s="680" t="s">
        <v>3212</v>
      </c>
      <c r="I35" s="680" t="s">
        <v>2108</v>
      </c>
      <c r="J35" s="680"/>
      <c r="K35" s="680"/>
      <c r="L35" s="680"/>
      <c r="M35" s="680"/>
      <c r="N35" s="680" t="s">
        <v>2308</v>
      </c>
      <c r="O35" s="341" t="s">
        <v>2043</v>
      </c>
      <c r="P35" s="680" t="s">
        <v>1111</v>
      </c>
      <c r="Q35" s="680" t="s">
        <v>12886</v>
      </c>
      <c r="R35" s="680"/>
      <c r="S35" s="680" t="s">
        <v>2085</v>
      </c>
      <c r="T35" s="680"/>
      <c r="U35" s="680" t="s">
        <v>12894</v>
      </c>
      <c r="V35" s="680"/>
      <c r="W35" s="680" t="s">
        <v>1116</v>
      </c>
      <c r="X35" s="680" t="s">
        <v>12886</v>
      </c>
      <c r="Y35" s="680" t="s">
        <v>12895</v>
      </c>
      <c r="Z35" s="680" t="s">
        <v>2108</v>
      </c>
      <c r="AA35" s="792" t="s">
        <v>8514</v>
      </c>
    </row>
    <row r="36" spans="1:27">
      <c r="A36" s="680" t="s">
        <v>12110</v>
      </c>
      <c r="B36" s="680" t="s">
        <v>12896</v>
      </c>
      <c r="C36" s="680" t="s">
        <v>12897</v>
      </c>
      <c r="D36" s="680" t="s">
        <v>2085</v>
      </c>
      <c r="E36" s="680" t="s">
        <v>2108</v>
      </c>
      <c r="F36" s="680" t="s">
        <v>12898</v>
      </c>
      <c r="G36" s="680" t="s">
        <v>12897</v>
      </c>
      <c r="H36" s="680" t="s">
        <v>3212</v>
      </c>
      <c r="I36" s="680" t="s">
        <v>2108</v>
      </c>
      <c r="J36" s="680"/>
      <c r="K36" s="680"/>
      <c r="L36" s="680"/>
      <c r="M36" s="680"/>
      <c r="N36" s="680" t="s">
        <v>2308</v>
      </c>
      <c r="O36" s="341" t="s">
        <v>2043</v>
      </c>
      <c r="P36" s="680" t="s">
        <v>1111</v>
      </c>
      <c r="Q36" s="680" t="s">
        <v>12896</v>
      </c>
      <c r="R36" s="680"/>
      <c r="S36" s="680" t="s">
        <v>2085</v>
      </c>
      <c r="T36" s="680"/>
      <c r="U36" s="680" t="s">
        <v>12899</v>
      </c>
      <c r="V36" s="680"/>
      <c r="W36" s="680" t="s">
        <v>1116</v>
      </c>
      <c r="X36" s="680" t="s">
        <v>12896</v>
      </c>
      <c r="Y36" s="680" t="s">
        <v>12900</v>
      </c>
      <c r="Z36" s="680" t="s">
        <v>2108</v>
      </c>
      <c r="AA36" s="792" t="s">
        <v>8514</v>
      </c>
    </row>
    <row r="37" spans="1:27">
      <c r="A37" s="680" t="s">
        <v>12114</v>
      </c>
      <c r="B37" s="680" t="s">
        <v>12901</v>
      </c>
      <c r="C37" s="680" t="s">
        <v>12902</v>
      </c>
      <c r="D37" s="680" t="s">
        <v>2085</v>
      </c>
      <c r="E37" s="680" t="s">
        <v>2108</v>
      </c>
      <c r="F37" s="680" t="s">
        <v>12903</v>
      </c>
      <c r="G37" s="680" t="s">
        <v>12902</v>
      </c>
      <c r="H37" s="680" t="s">
        <v>3212</v>
      </c>
      <c r="I37" s="680" t="s">
        <v>2108</v>
      </c>
      <c r="J37" s="680"/>
      <c r="K37" s="680"/>
      <c r="L37" s="680"/>
      <c r="M37" s="680"/>
      <c r="N37" s="680" t="s">
        <v>2308</v>
      </c>
      <c r="O37" s="341" t="s">
        <v>2043</v>
      </c>
      <c r="P37" s="680" t="s">
        <v>1111</v>
      </c>
      <c r="Q37" s="680" t="s">
        <v>12901</v>
      </c>
      <c r="R37" s="680"/>
      <c r="S37" s="680" t="s">
        <v>2085</v>
      </c>
      <c r="T37" s="680"/>
      <c r="U37" s="680" t="s">
        <v>12904</v>
      </c>
      <c r="V37" s="680"/>
      <c r="W37" s="680" t="s">
        <v>1116</v>
      </c>
      <c r="X37" s="680" t="s">
        <v>12901</v>
      </c>
      <c r="Y37" s="680" t="s">
        <v>12905</v>
      </c>
      <c r="Z37" s="680" t="s">
        <v>2108</v>
      </c>
      <c r="AA37" s="792" t="s">
        <v>8514</v>
      </c>
    </row>
    <row r="38" spans="1:27">
      <c r="A38" s="680" t="s">
        <v>12118</v>
      </c>
      <c r="B38" s="680" t="s">
        <v>12906</v>
      </c>
      <c r="C38" s="680" t="s">
        <v>12907</v>
      </c>
      <c r="D38" s="680" t="s">
        <v>2085</v>
      </c>
      <c r="E38" s="680" t="s">
        <v>2108</v>
      </c>
      <c r="F38" s="680" t="s">
        <v>12908</v>
      </c>
      <c r="G38" s="680" t="s">
        <v>12907</v>
      </c>
      <c r="H38" s="680" t="s">
        <v>3212</v>
      </c>
      <c r="I38" s="680" t="s">
        <v>2108</v>
      </c>
      <c r="J38" s="680"/>
      <c r="K38" s="680"/>
      <c r="L38" s="680"/>
      <c r="M38" s="680"/>
      <c r="N38" s="680" t="s">
        <v>2308</v>
      </c>
      <c r="O38" s="341" t="s">
        <v>2043</v>
      </c>
      <c r="P38" s="680" t="s">
        <v>1111</v>
      </c>
      <c r="Q38" s="680" t="s">
        <v>12906</v>
      </c>
      <c r="R38" s="680"/>
      <c r="S38" s="680" t="s">
        <v>2085</v>
      </c>
      <c r="T38" s="680"/>
      <c r="U38" s="680" t="s">
        <v>12909</v>
      </c>
      <c r="V38" s="680"/>
      <c r="W38" s="680" t="s">
        <v>1116</v>
      </c>
      <c r="X38" s="680" t="s">
        <v>12906</v>
      </c>
      <c r="Y38" s="680" t="s">
        <v>12910</v>
      </c>
      <c r="Z38" s="680" t="s">
        <v>2108</v>
      </c>
      <c r="AA38" s="792" t="s">
        <v>8514</v>
      </c>
    </row>
    <row r="39" spans="1:27">
      <c r="A39" s="680" t="s">
        <v>12122</v>
      </c>
      <c r="B39" s="680" t="s">
        <v>12911</v>
      </c>
      <c r="C39" s="680" t="s">
        <v>12912</v>
      </c>
      <c r="D39" s="680" t="s">
        <v>2085</v>
      </c>
      <c r="E39" s="680" t="s">
        <v>2108</v>
      </c>
      <c r="F39" s="680" t="s">
        <v>12913</v>
      </c>
      <c r="G39" s="680" t="s">
        <v>12912</v>
      </c>
      <c r="H39" s="680" t="s">
        <v>3212</v>
      </c>
      <c r="I39" s="680" t="s">
        <v>2108</v>
      </c>
      <c r="J39" s="680"/>
      <c r="K39" s="680"/>
      <c r="L39" s="680"/>
      <c r="M39" s="680"/>
      <c r="N39" s="680" t="s">
        <v>2308</v>
      </c>
      <c r="O39" s="341" t="s">
        <v>2043</v>
      </c>
      <c r="P39" s="680" t="s">
        <v>1111</v>
      </c>
      <c r="Q39" s="680" t="s">
        <v>12911</v>
      </c>
      <c r="R39" s="680"/>
      <c r="S39" s="680" t="s">
        <v>2085</v>
      </c>
      <c r="T39" s="680"/>
      <c r="U39" s="680" t="s">
        <v>12914</v>
      </c>
      <c r="V39" s="680"/>
      <c r="W39" s="680" t="s">
        <v>1116</v>
      </c>
      <c r="X39" s="680" t="s">
        <v>12911</v>
      </c>
      <c r="Y39" s="680" t="s">
        <v>12915</v>
      </c>
      <c r="Z39" s="680" t="s">
        <v>2108</v>
      </c>
      <c r="AA39" s="792" t="s">
        <v>8514</v>
      </c>
    </row>
  </sheetData>
  <phoneticPr fontId="5" type="noConversion"/>
  <dataValidations count="4">
    <dataValidation type="list" allowBlank="1" showInputMessage="1" showErrorMessage="1" sqref="B6" xr:uid="{00000000-0002-0000-B200-000000000000}">
      <formula1>"Mi: Minute,H: Hour,D: Daily,W: Weekly,M: Monthly,Y: Yearly"</formula1>
    </dataValidation>
    <dataValidation type="list" allowBlank="1" showInputMessage="1" showErrorMessage="1" sqref="B7 B9 O7:O9" xr:uid="{00000000-0002-0000-B200-000001000000}">
      <formula1>"替换,追加"</formula1>
    </dataValidation>
    <dataValidation type="list" allowBlank="1" showInputMessage="1" showErrorMessage="1" sqref="N11:N39" xr:uid="{00000000-0002-0000-B200-000002000000}">
      <formula1>"匹配,基线特有,本地扩充,废弃"</formula1>
    </dataValidation>
    <dataValidation type="list" allowBlank="1" showInputMessage="1" showErrorMessage="1" sqref="R4:R6" xr:uid="{00000000-0002-0000-B200-000003000000}">
      <formula1>"left join,inner join,union,union all"</formula1>
    </dataValidation>
  </dataValidations>
  <pageMargins left="0.75" right="0.75" top="1" bottom="1" header="0.51180555555555596" footer="0.51180555555555596"/>
  <pageSetup paperSize="9" orientation="portrait"/>
  <legacyDrawing r:id="rId1"/>
</worksheet>
</file>

<file path=xl/worksheets/sheet1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AA51"/>
  <sheetViews>
    <sheetView topLeftCell="A10" workbookViewId="0">
      <selection activeCell="B29" sqref="B29"/>
    </sheetView>
  </sheetViews>
  <sheetFormatPr defaultColWidth="9" defaultRowHeight="15.6"/>
  <cols>
    <col min="1" max="1" width="8.109375" style="741" customWidth="1"/>
    <col min="2" max="2" width="22.44140625" style="796" customWidth="1"/>
    <col min="3" max="3" width="14.77734375" style="796" customWidth="1"/>
    <col min="4" max="4" width="15.109375" style="796" customWidth="1"/>
    <col min="5" max="8" width="12" style="796" customWidth="1"/>
    <col min="9" max="9" width="10.44140625" style="796" customWidth="1"/>
    <col min="10" max="10" width="7.88671875" style="796" customWidth="1"/>
    <col min="11" max="11" width="4.6640625" style="1023" customWidth="1"/>
    <col min="12" max="13" width="4.6640625" style="796" customWidth="1"/>
    <col min="14" max="14" width="11.21875" style="796" customWidth="1"/>
    <col min="15" max="15" width="9" style="796" hidden="1" customWidth="1"/>
    <col min="16" max="16" width="19.44140625" style="796" hidden="1" customWidth="1"/>
    <col min="17" max="17" width="18.109375" style="796" hidden="1" customWidth="1"/>
    <col min="18" max="18" width="14.44140625" style="796" hidden="1" customWidth="1"/>
    <col min="19" max="19" width="12.33203125" style="796" hidden="1" customWidth="1"/>
    <col min="20" max="20" width="11.21875" style="796" hidden="1" customWidth="1"/>
    <col min="21" max="21" width="15.109375" style="796" hidden="1" customWidth="1"/>
    <col min="22" max="22" width="9" style="796" hidden="1" customWidth="1"/>
    <col min="23" max="23" width="26.6640625" style="796" customWidth="1"/>
    <col min="24" max="24" width="9" style="796" customWidth="1"/>
    <col min="25" max="25" width="14.88671875" style="796" customWidth="1"/>
    <col min="26" max="26" width="13.77734375" style="796" customWidth="1"/>
    <col min="27" max="27" width="26.33203125" style="796" customWidth="1"/>
    <col min="28" max="16384" width="9" style="741"/>
  </cols>
  <sheetData>
    <row r="1" spans="1:27" s="796" customFormat="1">
      <c r="A1" s="233" t="str">
        <f>HYPERLINK("#目录!A1","返回")</f>
        <v>返回</v>
      </c>
      <c r="B1" s="3"/>
      <c r="C1" s="3"/>
      <c r="D1" s="3"/>
      <c r="E1" s="3"/>
      <c r="F1" s="3"/>
      <c r="G1" s="3"/>
      <c r="H1" s="3"/>
      <c r="I1" s="3"/>
      <c r="J1" s="3"/>
      <c r="K1" s="741"/>
      <c r="L1" s="3"/>
      <c r="M1" s="3"/>
      <c r="N1" s="3"/>
      <c r="O1" s="3"/>
      <c r="P1" s="3"/>
      <c r="Q1" s="3"/>
      <c r="R1" s="3"/>
      <c r="S1" s="3"/>
      <c r="T1" s="3"/>
      <c r="U1" s="3"/>
      <c r="V1" s="3"/>
      <c r="W1" s="52"/>
      <c r="X1" s="52"/>
      <c r="Y1" s="52"/>
      <c r="Z1" s="52"/>
      <c r="AA1" s="52"/>
    </row>
    <row r="2" spans="1:27" s="796" customFormat="1">
      <c r="A2" s="4" t="s">
        <v>2038</v>
      </c>
      <c r="B2" s="5"/>
      <c r="C2" s="5"/>
      <c r="D2" s="5"/>
      <c r="E2" s="5"/>
      <c r="F2" s="5"/>
      <c r="G2" s="5"/>
      <c r="H2" s="5"/>
      <c r="I2" s="5"/>
      <c r="J2" s="5"/>
      <c r="K2" s="742"/>
      <c r="L2" s="5"/>
      <c r="M2" s="5"/>
      <c r="N2" s="5"/>
      <c r="O2" s="34" t="s">
        <v>2830</v>
      </c>
      <c r="P2" s="35"/>
      <c r="Q2" s="35"/>
      <c r="R2" s="35"/>
      <c r="S2" s="35"/>
      <c r="T2" s="35"/>
      <c r="U2" s="35"/>
      <c r="V2" s="35"/>
      <c r="W2" s="53" t="s">
        <v>2039</v>
      </c>
      <c r="X2" s="54"/>
      <c r="Y2" s="54"/>
      <c r="Z2" s="54"/>
      <c r="AA2" s="55"/>
    </row>
    <row r="3" spans="1:27" s="796" customFormat="1">
      <c r="A3" s="6" t="s">
        <v>2040</v>
      </c>
      <c r="B3" s="416" t="s">
        <v>1118</v>
      </c>
      <c r="C3" s="8"/>
      <c r="D3" s="8"/>
      <c r="E3" s="8"/>
      <c r="F3" s="8"/>
      <c r="G3" s="8"/>
      <c r="H3" s="8"/>
      <c r="I3" s="8"/>
      <c r="J3" s="8"/>
      <c r="K3" s="743"/>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796" customFormat="1">
      <c r="A4" s="9" t="s">
        <v>2042</v>
      </c>
      <c r="B4" s="1038" t="s">
        <v>1117</v>
      </c>
      <c r="C4" s="8"/>
      <c r="D4" s="8"/>
      <c r="E4" s="8"/>
      <c r="F4" s="8"/>
      <c r="G4" s="8"/>
      <c r="H4" s="8"/>
      <c r="I4" s="8"/>
      <c r="J4" s="8"/>
      <c r="K4" s="743"/>
      <c r="L4" s="8"/>
      <c r="M4" s="8"/>
      <c r="N4" s="8"/>
      <c r="O4" s="341" t="s">
        <v>2043</v>
      </c>
      <c r="P4" s="1039" t="s">
        <v>892</v>
      </c>
      <c r="Q4" s="221" t="s">
        <v>9210</v>
      </c>
      <c r="R4" s="221" t="s">
        <v>8266</v>
      </c>
      <c r="S4" s="221"/>
      <c r="T4" s="221" t="s">
        <v>12916</v>
      </c>
      <c r="U4" s="221"/>
      <c r="V4" s="221"/>
      <c r="W4" s="62" t="s">
        <v>2301</v>
      </c>
      <c r="X4" s="416" t="s">
        <v>1119</v>
      </c>
      <c r="Y4" s="63"/>
      <c r="Z4" s="11"/>
      <c r="AA4" s="63"/>
    </row>
    <row r="5" spans="1:27" s="796" customFormat="1">
      <c r="A5" s="9" t="s">
        <v>2041</v>
      </c>
      <c r="B5" s="11" t="s">
        <v>2043</v>
      </c>
      <c r="C5" s="8"/>
      <c r="D5" s="8"/>
      <c r="E5" s="8"/>
      <c r="F5" s="8"/>
      <c r="G5" s="8"/>
      <c r="H5" s="8"/>
      <c r="I5" s="8"/>
      <c r="J5" s="8"/>
      <c r="K5" s="743"/>
      <c r="L5" s="8"/>
      <c r="M5" s="8"/>
      <c r="N5" s="8"/>
      <c r="O5" s="341" t="s">
        <v>2043</v>
      </c>
      <c r="P5" s="221" t="s">
        <v>850</v>
      </c>
      <c r="Q5" s="221" t="s">
        <v>8613</v>
      </c>
      <c r="R5" s="221"/>
      <c r="S5" s="221"/>
      <c r="T5" s="221" t="s">
        <v>12917</v>
      </c>
      <c r="U5" s="221"/>
      <c r="V5" s="221"/>
      <c r="W5" s="62"/>
      <c r="X5" s="63"/>
      <c r="Y5" s="63"/>
      <c r="Z5" s="11"/>
      <c r="AA5" s="63"/>
    </row>
    <row r="6" spans="1:27" s="796" customFormat="1">
      <c r="A6" s="9" t="s">
        <v>2044</v>
      </c>
      <c r="B6" s="12" t="s">
        <v>2303</v>
      </c>
      <c r="C6" s="8"/>
      <c r="D6" s="8"/>
      <c r="E6" s="8"/>
      <c r="F6" s="8"/>
      <c r="G6" s="8"/>
      <c r="H6" s="8"/>
      <c r="I6" s="8"/>
      <c r="J6" s="8"/>
      <c r="K6" s="743"/>
      <c r="L6" s="8"/>
      <c r="M6" s="8"/>
      <c r="N6" s="8"/>
      <c r="O6" s="43"/>
      <c r="P6" s="42"/>
      <c r="Q6" s="221"/>
      <c r="R6" s="221"/>
      <c r="S6" s="221"/>
      <c r="T6" s="221"/>
      <c r="U6" s="221"/>
      <c r="V6" s="221"/>
      <c r="W6" s="62"/>
      <c r="X6" s="63"/>
      <c r="Y6" s="63"/>
      <c r="Z6" s="11"/>
      <c r="AA6" s="63"/>
    </row>
    <row r="7" spans="1:27" s="796" customFormat="1">
      <c r="A7" s="9" t="s">
        <v>2046</v>
      </c>
      <c r="B7" s="13" t="s">
        <v>2047</v>
      </c>
      <c r="C7" s="8"/>
      <c r="D7" s="8"/>
      <c r="E7" s="8"/>
      <c r="F7" s="8"/>
      <c r="G7" s="8"/>
      <c r="H7" s="8"/>
      <c r="I7" s="8"/>
      <c r="J7" s="8"/>
      <c r="K7" s="743"/>
      <c r="L7" s="8"/>
      <c r="M7" s="8"/>
      <c r="N7" s="8"/>
      <c r="O7" s="43"/>
      <c r="P7" s="42"/>
      <c r="Q7" s="42"/>
      <c r="R7" s="42"/>
      <c r="S7" s="42"/>
      <c r="T7" s="42"/>
      <c r="U7" s="42"/>
      <c r="V7" s="61"/>
      <c r="W7" s="62"/>
      <c r="X7" s="65"/>
      <c r="Y7" s="63"/>
      <c r="Z7" s="11"/>
      <c r="AA7" s="63"/>
    </row>
    <row r="8" spans="1:27" s="796" customFormat="1">
      <c r="A8" s="9" t="s">
        <v>2048</v>
      </c>
      <c r="B8" s="11"/>
      <c r="C8" s="8"/>
      <c r="D8" s="8"/>
      <c r="E8" s="8"/>
      <c r="F8" s="8"/>
      <c r="G8" s="8"/>
      <c r="H8" s="8"/>
      <c r="I8" s="8"/>
      <c r="J8" s="8"/>
      <c r="K8" s="743"/>
      <c r="L8" s="8"/>
      <c r="M8" s="8"/>
      <c r="N8" s="8"/>
      <c r="O8" s="43"/>
      <c r="P8" s="42"/>
      <c r="Q8" s="42"/>
      <c r="R8" s="42"/>
      <c r="S8" s="42"/>
      <c r="T8" s="42"/>
      <c r="U8" s="42"/>
      <c r="V8" s="61"/>
      <c r="W8" s="62"/>
      <c r="X8" s="65"/>
      <c r="Y8" s="63"/>
      <c r="Z8" s="11"/>
      <c r="AA8" s="63"/>
    </row>
    <row r="9" spans="1:27" s="796" customFormat="1">
      <c r="A9" s="9"/>
      <c r="B9" s="13"/>
      <c r="C9" s="8"/>
      <c r="D9" s="8"/>
      <c r="E9" s="8"/>
      <c r="F9" s="8"/>
      <c r="G9" s="8"/>
      <c r="H9" s="8"/>
      <c r="I9" s="8"/>
      <c r="J9" s="8"/>
      <c r="K9" s="743"/>
      <c r="L9" s="8"/>
      <c r="M9" s="8"/>
      <c r="N9" s="8"/>
      <c r="O9" s="44"/>
      <c r="P9" s="45"/>
      <c r="Q9" s="45"/>
      <c r="R9" s="45"/>
      <c r="S9" s="45"/>
      <c r="T9" s="45"/>
      <c r="U9" s="45"/>
      <c r="V9" s="66"/>
      <c r="W9" s="43"/>
      <c r="X9" s="42"/>
      <c r="Y9" s="42"/>
      <c r="Z9" s="61"/>
      <c r="AA9" s="67"/>
    </row>
    <row r="10" spans="1:27" s="796" customFormat="1">
      <c r="A10" s="4" t="s">
        <v>2049</v>
      </c>
      <c r="B10" s="5"/>
      <c r="C10" s="5"/>
      <c r="D10" s="5"/>
      <c r="E10" s="5"/>
      <c r="F10" s="5"/>
      <c r="G10" s="5"/>
      <c r="H10" s="5"/>
      <c r="I10" s="5"/>
      <c r="J10" s="5"/>
      <c r="K10" s="742"/>
      <c r="L10" s="5"/>
      <c r="M10" s="5"/>
      <c r="N10" s="5"/>
      <c r="O10" s="34" t="s">
        <v>2839</v>
      </c>
      <c r="P10" s="35"/>
      <c r="Q10" s="35"/>
      <c r="R10" s="35"/>
      <c r="S10" s="35"/>
      <c r="T10" s="35"/>
      <c r="U10" s="35"/>
      <c r="V10" s="35"/>
      <c r="W10" s="53" t="s">
        <v>2050</v>
      </c>
      <c r="X10" s="54"/>
      <c r="Y10" s="54"/>
      <c r="Z10" s="54"/>
      <c r="AA10" s="55"/>
    </row>
    <row r="11" spans="1:27" s="796" customFormat="1">
      <c r="A11" s="14" t="s">
        <v>49</v>
      </c>
      <c r="B11" s="15" t="s">
        <v>2051</v>
      </c>
      <c r="C11" s="15" t="s">
        <v>2052</v>
      </c>
      <c r="D11" s="15" t="s">
        <v>2053</v>
      </c>
      <c r="E11" s="15" t="s">
        <v>2054</v>
      </c>
      <c r="F11" s="15" t="s">
        <v>3169</v>
      </c>
      <c r="G11" s="15" t="s">
        <v>3170</v>
      </c>
      <c r="H11" s="15" t="s">
        <v>3171</v>
      </c>
      <c r="I11" s="15" t="s">
        <v>3172</v>
      </c>
      <c r="J11" s="15" t="s">
        <v>2055</v>
      </c>
      <c r="K11" s="14"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s="796" customFormat="1">
      <c r="A12" s="844" t="s">
        <v>5025</v>
      </c>
      <c r="B12" s="113" t="s">
        <v>2304</v>
      </c>
      <c r="C12" s="113" t="s">
        <v>2670</v>
      </c>
      <c r="D12" s="113" t="s">
        <v>2078</v>
      </c>
      <c r="E12" s="113" t="s">
        <v>2307</v>
      </c>
      <c r="F12" s="243" t="s">
        <v>2304</v>
      </c>
      <c r="G12" s="243" t="s">
        <v>2670</v>
      </c>
      <c r="H12" s="243" t="s">
        <v>2078</v>
      </c>
      <c r="I12" s="243" t="s">
        <v>2079</v>
      </c>
      <c r="J12" s="113"/>
      <c r="K12" s="831"/>
      <c r="L12" s="113"/>
      <c r="M12" s="113"/>
      <c r="N12" s="560"/>
      <c r="O12" s="341"/>
      <c r="P12" s="1039"/>
      <c r="Q12" s="113"/>
      <c r="R12" s="113"/>
      <c r="S12" s="113"/>
      <c r="T12" s="113"/>
      <c r="U12" s="113" t="s">
        <v>8479</v>
      </c>
      <c r="V12" s="77"/>
      <c r="W12" s="845" t="s">
        <v>1119</v>
      </c>
      <c r="X12" s="845" t="s">
        <v>2304</v>
      </c>
      <c r="Y12" s="845" t="s">
        <v>2671</v>
      </c>
      <c r="Z12" s="845" t="s">
        <v>2272</v>
      </c>
      <c r="AA12" s="360" t="s">
        <v>2849</v>
      </c>
    </row>
    <row r="13" spans="1:27" s="796" customFormat="1">
      <c r="A13" s="844" t="s">
        <v>5026</v>
      </c>
      <c r="B13" s="113" t="s">
        <v>4930</v>
      </c>
      <c r="C13" s="113" t="s">
        <v>4931</v>
      </c>
      <c r="D13" s="113" t="s">
        <v>2100</v>
      </c>
      <c r="E13" s="113" t="s">
        <v>2307</v>
      </c>
      <c r="F13" s="243" t="s">
        <v>4930</v>
      </c>
      <c r="G13" s="243" t="s">
        <v>4931</v>
      </c>
      <c r="H13" s="243" t="s">
        <v>2100</v>
      </c>
      <c r="I13" s="243" t="s">
        <v>2101</v>
      </c>
      <c r="J13" s="560"/>
      <c r="K13" s="850"/>
      <c r="L13" s="560"/>
      <c r="M13" s="560"/>
      <c r="N13" s="560"/>
      <c r="O13" s="341" t="s">
        <v>2043</v>
      </c>
      <c r="P13" s="1039" t="s">
        <v>892</v>
      </c>
      <c r="Q13" s="221" t="s">
        <v>4930</v>
      </c>
      <c r="R13" s="221" t="s">
        <v>4931</v>
      </c>
      <c r="S13" s="221"/>
      <c r="T13" s="221"/>
      <c r="U13" s="221" t="s">
        <v>12918</v>
      </c>
      <c r="V13" s="221"/>
      <c r="W13" s="845" t="s">
        <v>1119</v>
      </c>
      <c r="X13" s="845" t="s">
        <v>4930</v>
      </c>
      <c r="Y13" s="845" t="s">
        <v>4931</v>
      </c>
      <c r="Z13" s="845" t="s">
        <v>2100</v>
      </c>
      <c r="AA13" s="360" t="s">
        <v>2849</v>
      </c>
    </row>
    <row r="14" spans="1:27" s="796" customFormat="1">
      <c r="A14" s="844" t="s">
        <v>5027</v>
      </c>
      <c r="B14" s="113" t="s">
        <v>2238</v>
      </c>
      <c r="C14" s="113" t="s">
        <v>2239</v>
      </c>
      <c r="D14" s="113" t="s">
        <v>2811</v>
      </c>
      <c r="E14" s="113" t="s">
        <v>2307</v>
      </c>
      <c r="F14" s="308" t="s">
        <v>105</v>
      </c>
      <c r="G14" s="243" t="s">
        <v>2239</v>
      </c>
      <c r="H14" s="243" t="s">
        <v>3175</v>
      </c>
      <c r="I14" s="243" t="s">
        <v>2241</v>
      </c>
      <c r="J14" s="369"/>
      <c r="K14" s="1036"/>
      <c r="L14" s="369"/>
      <c r="M14" s="369"/>
      <c r="N14" s="560"/>
      <c r="O14" s="341" t="s">
        <v>2043</v>
      </c>
      <c r="P14" s="1039" t="s">
        <v>892</v>
      </c>
      <c r="Q14" s="221" t="s">
        <v>105</v>
      </c>
      <c r="R14" s="221" t="s">
        <v>2239</v>
      </c>
      <c r="S14" s="221" t="s">
        <v>2278</v>
      </c>
      <c r="T14" s="221" t="s">
        <v>79</v>
      </c>
      <c r="U14" s="221" t="s">
        <v>2239</v>
      </c>
      <c r="V14" s="221"/>
      <c r="W14" s="845" t="s">
        <v>1119</v>
      </c>
      <c r="X14" s="845" t="s">
        <v>2238</v>
      </c>
      <c r="Y14" s="845" t="s">
        <v>2675</v>
      </c>
      <c r="Z14" s="845" t="s">
        <v>2811</v>
      </c>
      <c r="AA14" s="360" t="s">
        <v>2849</v>
      </c>
    </row>
    <row r="15" spans="1:27" s="796" customFormat="1">
      <c r="A15" s="844" t="s">
        <v>5028</v>
      </c>
      <c r="B15" s="113" t="s">
        <v>2333</v>
      </c>
      <c r="C15" s="113" t="s">
        <v>2705</v>
      </c>
      <c r="D15" s="113" t="s">
        <v>2096</v>
      </c>
      <c r="E15" s="113" t="s">
        <v>2307</v>
      </c>
      <c r="F15" s="308" t="s">
        <v>2076</v>
      </c>
      <c r="G15" s="308" t="s">
        <v>2077</v>
      </c>
      <c r="H15" s="243" t="s">
        <v>3175</v>
      </c>
      <c r="I15" s="243" t="s">
        <v>2241</v>
      </c>
      <c r="J15" s="369"/>
      <c r="K15" s="831"/>
      <c r="L15" s="369"/>
      <c r="M15" s="369"/>
      <c r="N15" s="560" t="s">
        <v>2286</v>
      </c>
      <c r="O15" s="341" t="s">
        <v>2043</v>
      </c>
      <c r="P15" s="1039" t="s">
        <v>892</v>
      </c>
      <c r="Q15" s="221" t="s">
        <v>3989</v>
      </c>
      <c r="R15" s="221" t="s">
        <v>8933</v>
      </c>
      <c r="S15" s="221" t="s">
        <v>2803</v>
      </c>
      <c r="T15" s="221"/>
      <c r="U15" s="221" t="s">
        <v>12919</v>
      </c>
      <c r="V15" s="221"/>
      <c r="W15" s="845" t="s">
        <v>1119</v>
      </c>
      <c r="X15" s="845" t="s">
        <v>2333</v>
      </c>
      <c r="Y15" s="845" t="s">
        <v>2705</v>
      </c>
      <c r="Z15" s="845" t="s">
        <v>2096</v>
      </c>
      <c r="AA15" s="360" t="s">
        <v>2849</v>
      </c>
    </row>
    <row r="16" spans="1:27" s="796" customFormat="1">
      <c r="A16" s="844" t="s">
        <v>5030</v>
      </c>
      <c r="B16" s="113" t="s">
        <v>4707</v>
      </c>
      <c r="C16" s="113" t="s">
        <v>4708</v>
      </c>
      <c r="D16" s="113" t="s">
        <v>2084</v>
      </c>
      <c r="E16" s="113" t="s">
        <v>2108</v>
      </c>
      <c r="F16" s="243" t="s">
        <v>4707</v>
      </c>
      <c r="G16" s="243" t="s">
        <v>4708</v>
      </c>
      <c r="H16" s="243" t="s">
        <v>4807</v>
      </c>
      <c r="I16" s="243" t="s">
        <v>2108</v>
      </c>
      <c r="J16" s="369"/>
      <c r="K16" s="831" t="s">
        <v>3760</v>
      </c>
      <c r="L16" s="369"/>
      <c r="M16" s="369"/>
      <c r="N16" s="369"/>
      <c r="O16" s="341" t="s">
        <v>2043</v>
      </c>
      <c r="P16" s="1039" t="s">
        <v>892</v>
      </c>
      <c r="Q16" s="221" t="s">
        <v>4707</v>
      </c>
      <c r="R16" s="221" t="s">
        <v>4708</v>
      </c>
      <c r="S16" s="221" t="s">
        <v>4955</v>
      </c>
      <c r="T16" s="221"/>
      <c r="U16" s="221" t="s">
        <v>9217</v>
      </c>
      <c r="V16" s="221"/>
      <c r="W16" s="845" t="s">
        <v>1119</v>
      </c>
      <c r="X16" s="845" t="s">
        <v>4707</v>
      </c>
      <c r="Y16" s="845" t="s">
        <v>4710</v>
      </c>
      <c r="Z16" s="845" t="s">
        <v>2084</v>
      </c>
      <c r="AA16" s="360" t="s">
        <v>8514</v>
      </c>
    </row>
    <row r="17" spans="1:27" s="796" customFormat="1">
      <c r="A17" s="844" t="s">
        <v>5031</v>
      </c>
      <c r="B17" s="113" t="s">
        <v>4711</v>
      </c>
      <c r="C17" s="113" t="s">
        <v>12003</v>
      </c>
      <c r="D17" s="113" t="s">
        <v>2084</v>
      </c>
      <c r="E17" s="113" t="s">
        <v>2108</v>
      </c>
      <c r="F17" s="243" t="s">
        <v>4711</v>
      </c>
      <c r="G17" s="308" t="s">
        <v>4712</v>
      </c>
      <c r="H17" s="243" t="s">
        <v>2085</v>
      </c>
      <c r="I17" s="243" t="s">
        <v>2108</v>
      </c>
      <c r="J17" s="369"/>
      <c r="K17" s="831" t="s">
        <v>4808</v>
      </c>
      <c r="L17" s="369"/>
      <c r="M17" s="369"/>
      <c r="N17" s="369"/>
      <c r="O17" s="341" t="s">
        <v>2043</v>
      </c>
      <c r="P17" s="1039" t="s">
        <v>892</v>
      </c>
      <c r="Q17" s="221" t="s">
        <v>2541</v>
      </c>
      <c r="R17" s="221" t="s">
        <v>4720</v>
      </c>
      <c r="S17" s="221" t="s">
        <v>4955</v>
      </c>
      <c r="T17" s="221"/>
      <c r="U17" s="221" t="s">
        <v>12920</v>
      </c>
      <c r="V17" s="221"/>
      <c r="W17" s="845" t="s">
        <v>1119</v>
      </c>
      <c r="X17" s="845" t="s">
        <v>4711</v>
      </c>
      <c r="Y17" s="845" t="s">
        <v>4714</v>
      </c>
      <c r="Z17" s="845" t="s">
        <v>2084</v>
      </c>
      <c r="AA17" s="360" t="s">
        <v>8514</v>
      </c>
    </row>
    <row r="18" spans="1:27" s="796" customFormat="1">
      <c r="A18" s="844" t="s">
        <v>5032</v>
      </c>
      <c r="B18" s="113" t="s">
        <v>2541</v>
      </c>
      <c r="C18" s="113" t="s">
        <v>8380</v>
      </c>
      <c r="D18" s="113" t="s">
        <v>2084</v>
      </c>
      <c r="E18" s="113" t="s">
        <v>2108</v>
      </c>
      <c r="F18" s="243" t="s">
        <v>2541</v>
      </c>
      <c r="G18" s="308" t="s">
        <v>4720</v>
      </c>
      <c r="H18" s="243" t="s">
        <v>3991</v>
      </c>
      <c r="I18" s="243" t="s">
        <v>2108</v>
      </c>
      <c r="J18" s="369"/>
      <c r="K18" s="831" t="s">
        <v>4916</v>
      </c>
      <c r="L18" s="369"/>
      <c r="M18" s="369"/>
      <c r="N18" s="369"/>
      <c r="O18" s="341" t="s">
        <v>2043</v>
      </c>
      <c r="P18" s="1039" t="s">
        <v>892</v>
      </c>
      <c r="Q18" s="221" t="s">
        <v>4953</v>
      </c>
      <c r="R18" s="221" t="s">
        <v>4954</v>
      </c>
      <c r="S18" s="221" t="s">
        <v>4955</v>
      </c>
      <c r="T18" s="221"/>
      <c r="U18" s="221" t="s">
        <v>9219</v>
      </c>
      <c r="V18" s="221"/>
      <c r="W18" s="845" t="s">
        <v>1119</v>
      </c>
      <c r="X18" s="845" t="s">
        <v>2541</v>
      </c>
      <c r="Y18" s="845" t="s">
        <v>4721</v>
      </c>
      <c r="Z18" s="845" t="s">
        <v>2084</v>
      </c>
      <c r="AA18" s="360" t="s">
        <v>8514</v>
      </c>
    </row>
    <row r="19" spans="1:27" s="796" customFormat="1">
      <c r="A19" s="844" t="s">
        <v>5033</v>
      </c>
      <c r="B19" s="113" t="s">
        <v>8960</v>
      </c>
      <c r="C19" s="113" t="s">
        <v>8572</v>
      </c>
      <c r="D19" s="113" t="s">
        <v>2084</v>
      </c>
      <c r="E19" s="113" t="s">
        <v>2621</v>
      </c>
      <c r="F19" s="243" t="s">
        <v>8960</v>
      </c>
      <c r="G19" s="243" t="s">
        <v>8572</v>
      </c>
      <c r="H19" s="243" t="s">
        <v>3215</v>
      </c>
      <c r="I19" s="243" t="s">
        <v>2111</v>
      </c>
      <c r="J19" s="369"/>
      <c r="K19" s="831" t="s">
        <v>2622</v>
      </c>
      <c r="L19" s="369"/>
      <c r="M19" s="369"/>
      <c r="N19" s="369"/>
      <c r="O19" s="341" t="s">
        <v>2043</v>
      </c>
      <c r="P19" s="1039" t="s">
        <v>892</v>
      </c>
      <c r="Q19" s="221" t="s">
        <v>4857</v>
      </c>
      <c r="R19" s="221" t="s">
        <v>4858</v>
      </c>
      <c r="S19" s="221" t="s">
        <v>6099</v>
      </c>
      <c r="T19" s="221"/>
      <c r="U19" s="221" t="s">
        <v>8633</v>
      </c>
      <c r="V19" s="221"/>
      <c r="W19" s="845" t="s">
        <v>1119</v>
      </c>
      <c r="X19" s="845" t="s">
        <v>8960</v>
      </c>
      <c r="Y19" s="845" t="s">
        <v>8572</v>
      </c>
      <c r="Z19" s="845" t="s">
        <v>2084</v>
      </c>
      <c r="AA19" s="360" t="s">
        <v>8514</v>
      </c>
    </row>
    <row r="20" spans="1:27" s="796" customFormat="1">
      <c r="A20" s="844" t="s">
        <v>5034</v>
      </c>
      <c r="B20" s="113" t="s">
        <v>9355</v>
      </c>
      <c r="C20" s="113" t="s">
        <v>8576</v>
      </c>
      <c r="D20" s="113" t="s">
        <v>2084</v>
      </c>
      <c r="E20" s="113" t="s">
        <v>2621</v>
      </c>
      <c r="F20" s="243" t="s">
        <v>9355</v>
      </c>
      <c r="G20" s="243" t="s">
        <v>8576</v>
      </c>
      <c r="H20" s="243" t="s">
        <v>3215</v>
      </c>
      <c r="I20" s="243" t="s">
        <v>2111</v>
      </c>
      <c r="J20" s="369"/>
      <c r="K20" s="831" t="s">
        <v>2622</v>
      </c>
      <c r="L20" s="369"/>
      <c r="M20" s="369"/>
      <c r="N20" s="369"/>
      <c r="O20" s="341" t="s">
        <v>2043</v>
      </c>
      <c r="P20" s="1039" t="s">
        <v>892</v>
      </c>
      <c r="Q20" s="221" t="s">
        <v>9047</v>
      </c>
      <c r="R20" s="221" t="s">
        <v>8575</v>
      </c>
      <c r="S20" s="221" t="s">
        <v>6099</v>
      </c>
      <c r="T20" s="221"/>
      <c r="U20" s="221" t="s">
        <v>8634</v>
      </c>
      <c r="V20" s="221"/>
      <c r="W20" s="845" t="s">
        <v>1119</v>
      </c>
      <c r="X20" s="845" t="s">
        <v>9355</v>
      </c>
      <c r="Y20" s="845" t="s">
        <v>8576</v>
      </c>
      <c r="Z20" s="845" t="s">
        <v>2084</v>
      </c>
      <c r="AA20" s="360" t="s">
        <v>8514</v>
      </c>
    </row>
    <row r="21" spans="1:27" s="796" customFormat="1">
      <c r="A21" s="844" t="s">
        <v>5036</v>
      </c>
      <c r="B21" s="113" t="s">
        <v>8942</v>
      </c>
      <c r="C21" s="113" t="s">
        <v>4726</v>
      </c>
      <c r="D21" s="113" t="s">
        <v>2084</v>
      </c>
      <c r="E21" s="113" t="s">
        <v>2108</v>
      </c>
      <c r="F21" s="243" t="s">
        <v>8942</v>
      </c>
      <c r="G21" s="243" t="s">
        <v>4726</v>
      </c>
      <c r="H21" s="243" t="s">
        <v>3513</v>
      </c>
      <c r="I21" s="243" t="s">
        <v>2108</v>
      </c>
      <c r="J21" s="369"/>
      <c r="K21" s="831" t="s">
        <v>4098</v>
      </c>
      <c r="L21" s="369"/>
      <c r="M21" s="369"/>
      <c r="N21" s="369"/>
      <c r="O21" s="341" t="s">
        <v>2043</v>
      </c>
      <c r="P21" s="1039" t="s">
        <v>892</v>
      </c>
      <c r="Q21" s="221" t="s">
        <v>8942</v>
      </c>
      <c r="R21" s="1040">
        <v>0</v>
      </c>
      <c r="S21" s="221"/>
      <c r="T21" s="221"/>
      <c r="U21" s="221" t="s">
        <v>12921</v>
      </c>
      <c r="V21" s="221"/>
      <c r="W21" s="845" t="s">
        <v>1119</v>
      </c>
      <c r="X21" s="845" t="s">
        <v>8942</v>
      </c>
      <c r="Y21" s="845" t="s">
        <v>4728</v>
      </c>
      <c r="Z21" s="845" t="s">
        <v>2084</v>
      </c>
      <c r="AA21" s="360" t="s">
        <v>8514</v>
      </c>
    </row>
    <row r="22" spans="1:27" s="796" customFormat="1">
      <c r="A22" s="844" t="s">
        <v>5037</v>
      </c>
      <c r="B22" s="113" t="s">
        <v>8944</v>
      </c>
      <c r="C22" s="113" t="s">
        <v>8943</v>
      </c>
      <c r="D22" s="113" t="s">
        <v>2084</v>
      </c>
      <c r="E22" s="113" t="s">
        <v>2108</v>
      </c>
      <c r="F22" s="113" t="s">
        <v>8944</v>
      </c>
      <c r="G22" s="113" t="s">
        <v>8943</v>
      </c>
      <c r="H22" s="243" t="s">
        <v>3513</v>
      </c>
      <c r="I22" s="113" t="s">
        <v>2108</v>
      </c>
      <c r="J22" s="369"/>
      <c r="K22" s="831" t="s">
        <v>4098</v>
      </c>
      <c r="L22" s="369"/>
      <c r="M22" s="369"/>
      <c r="N22" s="369"/>
      <c r="O22" s="341" t="s">
        <v>2043</v>
      </c>
      <c r="P22" s="1039" t="s">
        <v>892</v>
      </c>
      <c r="Q22" s="221" t="s">
        <v>8944</v>
      </c>
      <c r="R22" s="1040">
        <v>0</v>
      </c>
      <c r="S22" s="221"/>
      <c r="T22" s="221"/>
      <c r="U22" s="221" t="s">
        <v>12922</v>
      </c>
      <c r="V22" s="221"/>
      <c r="W22" s="845" t="s">
        <v>1119</v>
      </c>
      <c r="X22" s="845" t="s">
        <v>8944</v>
      </c>
      <c r="Y22" s="845" t="s">
        <v>8527</v>
      </c>
      <c r="Z22" s="845" t="s">
        <v>2084</v>
      </c>
      <c r="AA22" s="360" t="s">
        <v>8514</v>
      </c>
    </row>
    <row r="23" spans="1:27" s="796" customFormat="1">
      <c r="A23" s="844" t="s">
        <v>5038</v>
      </c>
      <c r="B23" s="113" t="s">
        <v>8511</v>
      </c>
      <c r="C23" s="113" t="s">
        <v>12923</v>
      </c>
      <c r="D23" s="113" t="s">
        <v>2084</v>
      </c>
      <c r="E23" s="113" t="s">
        <v>2108</v>
      </c>
      <c r="F23" s="243" t="s">
        <v>8511</v>
      </c>
      <c r="G23" s="243" t="s">
        <v>12923</v>
      </c>
      <c r="H23" s="243" t="s">
        <v>3513</v>
      </c>
      <c r="I23" s="243" t="s">
        <v>2108</v>
      </c>
      <c r="J23" s="369"/>
      <c r="K23" s="831" t="s">
        <v>4808</v>
      </c>
      <c r="L23" s="369"/>
      <c r="M23" s="369"/>
      <c r="N23" s="369"/>
      <c r="O23" s="341" t="s">
        <v>2043</v>
      </c>
      <c r="P23" s="1039" t="s">
        <v>892</v>
      </c>
      <c r="Q23" s="221" t="s">
        <v>8511</v>
      </c>
      <c r="R23" s="1040">
        <v>0</v>
      </c>
      <c r="S23" s="221"/>
      <c r="T23" s="221"/>
      <c r="U23" s="221" t="s">
        <v>12924</v>
      </c>
      <c r="V23" s="221"/>
      <c r="W23" s="845" t="s">
        <v>1119</v>
      </c>
      <c r="X23" s="845" t="s">
        <v>8511</v>
      </c>
      <c r="Y23" s="845" t="s">
        <v>12925</v>
      </c>
      <c r="Z23" s="845" t="s">
        <v>2084</v>
      </c>
      <c r="AA23" s="360" t="s">
        <v>8514</v>
      </c>
    </row>
    <row r="24" spans="1:27" s="796" customFormat="1">
      <c r="A24" s="844" t="s">
        <v>5040</v>
      </c>
      <c r="B24" s="113" t="s">
        <v>8515</v>
      </c>
      <c r="C24" s="113" t="s">
        <v>12926</v>
      </c>
      <c r="D24" s="113" t="s">
        <v>2084</v>
      </c>
      <c r="E24" s="113" t="s">
        <v>2108</v>
      </c>
      <c r="F24" s="243" t="s">
        <v>8515</v>
      </c>
      <c r="G24" s="243" t="s">
        <v>12926</v>
      </c>
      <c r="H24" s="243" t="s">
        <v>3513</v>
      </c>
      <c r="I24" s="243" t="s">
        <v>2108</v>
      </c>
      <c r="J24" s="369"/>
      <c r="K24" s="831" t="s">
        <v>4810</v>
      </c>
      <c r="L24" s="369"/>
      <c r="M24" s="369"/>
      <c r="N24" s="369"/>
      <c r="O24" s="341" t="s">
        <v>2043</v>
      </c>
      <c r="P24" s="1039" t="s">
        <v>892</v>
      </c>
      <c r="Q24" s="221" t="s">
        <v>8515</v>
      </c>
      <c r="R24" s="1040">
        <v>0</v>
      </c>
      <c r="S24" s="221"/>
      <c r="T24" s="221"/>
      <c r="U24" s="221" t="s">
        <v>12927</v>
      </c>
      <c r="V24" s="221"/>
      <c r="W24" s="845" t="s">
        <v>1119</v>
      </c>
      <c r="X24" s="845" t="s">
        <v>8515</v>
      </c>
      <c r="Y24" s="845" t="s">
        <v>12928</v>
      </c>
      <c r="Z24" s="845" t="s">
        <v>2084</v>
      </c>
      <c r="AA24" s="360" t="s">
        <v>8514</v>
      </c>
    </row>
    <row r="25" spans="1:27" s="796" customFormat="1">
      <c r="A25" s="844" t="s">
        <v>5041</v>
      </c>
      <c r="B25" s="113" t="s">
        <v>8539</v>
      </c>
      <c r="C25" s="113" t="s">
        <v>8536</v>
      </c>
      <c r="D25" s="113" t="s">
        <v>2084</v>
      </c>
      <c r="E25" s="113" t="s">
        <v>2108</v>
      </c>
      <c r="F25" s="243" t="s">
        <v>8539</v>
      </c>
      <c r="G25" s="243" t="s">
        <v>8536</v>
      </c>
      <c r="H25" s="243" t="s">
        <v>3513</v>
      </c>
      <c r="I25" s="243" t="s">
        <v>2108</v>
      </c>
      <c r="J25" s="369"/>
      <c r="K25" s="831" t="s">
        <v>4732</v>
      </c>
      <c r="L25" s="369"/>
      <c r="M25" s="369"/>
      <c r="N25" s="369"/>
      <c r="O25" s="341" t="s">
        <v>2043</v>
      </c>
      <c r="P25" s="1039" t="s">
        <v>892</v>
      </c>
      <c r="Q25" s="221" t="s">
        <v>8539</v>
      </c>
      <c r="R25" s="1040">
        <v>0</v>
      </c>
      <c r="S25" s="221"/>
      <c r="T25" s="221"/>
      <c r="U25" s="221" t="s">
        <v>11982</v>
      </c>
      <c r="V25" s="221"/>
      <c r="W25" s="845" t="s">
        <v>1119</v>
      </c>
      <c r="X25" s="845" t="s">
        <v>8539</v>
      </c>
      <c r="Y25" s="845" t="s">
        <v>8540</v>
      </c>
      <c r="Z25" s="845" t="s">
        <v>2084</v>
      </c>
      <c r="AA25" s="360" t="s">
        <v>8514</v>
      </c>
    </row>
    <row r="26" spans="1:27" s="796" customFormat="1">
      <c r="A26" s="844" t="s">
        <v>5045</v>
      </c>
      <c r="B26" s="113" t="s">
        <v>8545</v>
      </c>
      <c r="C26" s="113" t="s">
        <v>8542</v>
      </c>
      <c r="D26" s="113" t="s">
        <v>2084</v>
      </c>
      <c r="E26" s="113" t="s">
        <v>2108</v>
      </c>
      <c r="F26" s="243" t="s">
        <v>8545</v>
      </c>
      <c r="G26" s="243" t="s">
        <v>8542</v>
      </c>
      <c r="H26" s="243" t="s">
        <v>3513</v>
      </c>
      <c r="I26" s="243" t="s">
        <v>2108</v>
      </c>
      <c r="J26" s="369"/>
      <c r="K26" s="831" t="s">
        <v>4732</v>
      </c>
      <c r="L26" s="369"/>
      <c r="M26" s="369"/>
      <c r="N26" s="369"/>
      <c r="O26" s="341" t="s">
        <v>2043</v>
      </c>
      <c r="P26" s="1039" t="s">
        <v>892</v>
      </c>
      <c r="Q26" s="221" t="s">
        <v>8545</v>
      </c>
      <c r="R26" s="1040">
        <v>0</v>
      </c>
      <c r="S26" s="221"/>
      <c r="T26" s="221"/>
      <c r="U26" s="221" t="s">
        <v>11983</v>
      </c>
      <c r="V26" s="221"/>
      <c r="W26" s="845" t="s">
        <v>1119</v>
      </c>
      <c r="X26" s="845" t="s">
        <v>8545</v>
      </c>
      <c r="Y26" s="845" t="s">
        <v>8546</v>
      </c>
      <c r="Z26" s="845" t="s">
        <v>2084</v>
      </c>
      <c r="AA26" s="360" t="s">
        <v>8514</v>
      </c>
    </row>
    <row r="27" spans="1:27" s="796" customFormat="1">
      <c r="A27" s="844" t="s">
        <v>5051</v>
      </c>
      <c r="B27" s="113" t="s">
        <v>5494</v>
      </c>
      <c r="C27" s="113" t="s">
        <v>8548</v>
      </c>
      <c r="D27" s="113" t="s">
        <v>2084</v>
      </c>
      <c r="E27" s="113" t="s">
        <v>2108</v>
      </c>
      <c r="F27" s="243" t="s">
        <v>5494</v>
      </c>
      <c r="G27" s="308" t="s">
        <v>5496</v>
      </c>
      <c r="H27" s="243" t="s">
        <v>3513</v>
      </c>
      <c r="I27" s="243" t="s">
        <v>2108</v>
      </c>
      <c r="J27" s="369"/>
      <c r="K27" s="831" t="s">
        <v>11941</v>
      </c>
      <c r="L27" s="369"/>
      <c r="M27" s="369"/>
      <c r="N27" s="369"/>
      <c r="O27" s="341" t="s">
        <v>2043</v>
      </c>
      <c r="P27" s="1039" t="s">
        <v>892</v>
      </c>
      <c r="Q27" s="221" t="s">
        <v>5494</v>
      </c>
      <c r="R27" s="1040">
        <v>0</v>
      </c>
      <c r="S27" s="221"/>
      <c r="T27" s="221"/>
      <c r="U27" s="221" t="s">
        <v>12929</v>
      </c>
      <c r="V27" s="221"/>
      <c r="W27" s="845" t="s">
        <v>1119</v>
      </c>
      <c r="X27" s="845" t="s">
        <v>5494</v>
      </c>
      <c r="Y27" s="845" t="s">
        <v>8550</v>
      </c>
      <c r="Z27" s="845" t="s">
        <v>2084</v>
      </c>
      <c r="AA27" s="360" t="s">
        <v>8514</v>
      </c>
    </row>
    <row r="28" spans="1:27" s="796" customFormat="1">
      <c r="A28" s="844" t="s">
        <v>5055</v>
      </c>
      <c r="B28" s="113" t="s">
        <v>5498</v>
      </c>
      <c r="C28" s="113" t="s">
        <v>8553</v>
      </c>
      <c r="D28" s="113" t="s">
        <v>2084</v>
      </c>
      <c r="E28" s="113" t="s">
        <v>2108</v>
      </c>
      <c r="F28" s="243" t="s">
        <v>5498</v>
      </c>
      <c r="G28" s="308" t="s">
        <v>5500</v>
      </c>
      <c r="H28" s="243" t="s">
        <v>3513</v>
      </c>
      <c r="I28" s="243" t="s">
        <v>2108</v>
      </c>
      <c r="J28" s="369"/>
      <c r="K28" s="831" t="s">
        <v>11941</v>
      </c>
      <c r="L28" s="369"/>
      <c r="M28" s="369"/>
      <c r="N28" s="369"/>
      <c r="O28" s="341" t="s">
        <v>2043</v>
      </c>
      <c r="P28" s="1039" t="s">
        <v>892</v>
      </c>
      <c r="Q28" s="221" t="s">
        <v>5498</v>
      </c>
      <c r="R28" s="1040">
        <v>0</v>
      </c>
      <c r="S28" s="221"/>
      <c r="T28" s="221"/>
      <c r="U28" s="221" t="s">
        <v>12930</v>
      </c>
      <c r="V28" s="221"/>
      <c r="W28" s="845" t="s">
        <v>1119</v>
      </c>
      <c r="X28" s="845" t="s">
        <v>5498</v>
      </c>
      <c r="Y28" s="845" t="s">
        <v>8555</v>
      </c>
      <c r="Z28" s="845" t="s">
        <v>2084</v>
      </c>
      <c r="AA28" s="360" t="s">
        <v>8514</v>
      </c>
    </row>
    <row r="29" spans="1:27" s="796" customFormat="1">
      <c r="A29" s="844" t="s">
        <v>5061</v>
      </c>
      <c r="B29" s="113" t="s">
        <v>8465</v>
      </c>
      <c r="C29" s="113" t="s">
        <v>11940</v>
      </c>
      <c r="D29" s="113" t="s">
        <v>2084</v>
      </c>
      <c r="E29" s="113" t="s">
        <v>2108</v>
      </c>
      <c r="F29" s="243" t="s">
        <v>8465</v>
      </c>
      <c r="G29" s="308" t="s">
        <v>7444</v>
      </c>
      <c r="H29" s="243" t="s">
        <v>3513</v>
      </c>
      <c r="I29" s="243" t="s">
        <v>2108</v>
      </c>
      <c r="J29" s="369"/>
      <c r="K29" s="831" t="s">
        <v>11941</v>
      </c>
      <c r="L29" s="369"/>
      <c r="M29" s="369"/>
      <c r="N29" s="369"/>
      <c r="O29" s="341" t="s">
        <v>2043</v>
      </c>
      <c r="P29" s="1039" t="s">
        <v>892</v>
      </c>
      <c r="Q29" s="221" t="s">
        <v>8465</v>
      </c>
      <c r="R29" s="1040">
        <v>0</v>
      </c>
      <c r="S29" s="221"/>
      <c r="T29" s="221"/>
      <c r="U29" s="221" t="s">
        <v>11972</v>
      </c>
      <c r="V29" s="221"/>
      <c r="W29" s="845" t="s">
        <v>1119</v>
      </c>
      <c r="X29" s="845" t="s">
        <v>8465</v>
      </c>
      <c r="Y29" s="845" t="s">
        <v>8563</v>
      </c>
      <c r="Z29" s="845" t="s">
        <v>2084</v>
      </c>
      <c r="AA29" s="360" t="s">
        <v>8514</v>
      </c>
    </row>
    <row r="30" spans="1:27" s="796" customFormat="1">
      <c r="A30" s="844" t="s">
        <v>5067</v>
      </c>
      <c r="B30" s="113" t="s">
        <v>8571</v>
      </c>
      <c r="C30" s="113" t="s">
        <v>12931</v>
      </c>
      <c r="D30" s="113" t="s">
        <v>2084</v>
      </c>
      <c r="E30" s="113" t="s">
        <v>2621</v>
      </c>
      <c r="F30" s="243" t="s">
        <v>8571</v>
      </c>
      <c r="G30" s="243" t="s">
        <v>12931</v>
      </c>
      <c r="H30" s="243" t="s">
        <v>3215</v>
      </c>
      <c r="I30" s="243" t="s">
        <v>2111</v>
      </c>
      <c r="J30" s="369"/>
      <c r="K30" s="831" t="s">
        <v>4916</v>
      </c>
      <c r="L30" s="369"/>
      <c r="M30" s="369"/>
      <c r="N30" s="369"/>
      <c r="O30" s="341" t="s">
        <v>2043</v>
      </c>
      <c r="P30" s="1039" t="s">
        <v>892</v>
      </c>
      <c r="Q30" s="221" t="s">
        <v>8571</v>
      </c>
      <c r="R30" s="1040">
        <v>0</v>
      </c>
      <c r="S30" s="221"/>
      <c r="T30" s="221"/>
      <c r="U30" s="221" t="s">
        <v>12932</v>
      </c>
      <c r="V30" s="221"/>
      <c r="W30" s="845" t="s">
        <v>1119</v>
      </c>
      <c r="X30" s="845" t="s">
        <v>8571</v>
      </c>
      <c r="Y30" s="845" t="s">
        <v>12931</v>
      </c>
      <c r="Z30" s="845" t="s">
        <v>2084</v>
      </c>
      <c r="AA30" s="360" t="s">
        <v>8514</v>
      </c>
    </row>
    <row r="31" spans="1:27" s="796" customFormat="1">
      <c r="A31" s="844" t="s">
        <v>5068</v>
      </c>
      <c r="B31" s="113" t="s">
        <v>8578</v>
      </c>
      <c r="C31" s="113" t="s">
        <v>12933</v>
      </c>
      <c r="D31" s="113" t="s">
        <v>2084</v>
      </c>
      <c r="E31" s="113" t="s">
        <v>2621</v>
      </c>
      <c r="F31" s="243" t="s">
        <v>8578</v>
      </c>
      <c r="G31" s="243" t="s">
        <v>12933</v>
      </c>
      <c r="H31" s="243" t="s">
        <v>3215</v>
      </c>
      <c r="I31" s="243" t="s">
        <v>2111</v>
      </c>
      <c r="J31" s="369"/>
      <c r="K31" s="831" t="s">
        <v>4916</v>
      </c>
      <c r="L31" s="369"/>
      <c r="M31" s="369"/>
      <c r="N31" s="369"/>
      <c r="O31" s="341" t="s">
        <v>2043</v>
      </c>
      <c r="P31" s="1039" t="s">
        <v>892</v>
      </c>
      <c r="Q31" s="221" t="s">
        <v>8578</v>
      </c>
      <c r="R31" s="1040">
        <v>0</v>
      </c>
      <c r="S31" s="221"/>
      <c r="T31" s="221"/>
      <c r="U31" s="221" t="s">
        <v>12934</v>
      </c>
      <c r="V31" s="221"/>
      <c r="W31" s="845" t="s">
        <v>1119</v>
      </c>
      <c r="X31" s="845" t="s">
        <v>8578</v>
      </c>
      <c r="Y31" s="845" t="s">
        <v>12933</v>
      </c>
      <c r="Z31" s="845" t="s">
        <v>2084</v>
      </c>
      <c r="AA31" s="360" t="s">
        <v>8514</v>
      </c>
    </row>
    <row r="32" spans="1:27" s="796" customFormat="1">
      <c r="A32" s="741"/>
      <c r="K32" s="1023"/>
      <c r="O32" s="47" t="s">
        <v>2831</v>
      </c>
      <c r="P32" s="48" t="s">
        <v>2832</v>
      </c>
      <c r="Q32" s="48" t="s">
        <v>2840</v>
      </c>
      <c r="R32" s="48" t="s">
        <v>2841</v>
      </c>
      <c r="S32" s="48" t="s">
        <v>2842</v>
      </c>
      <c r="T32" s="48" t="s">
        <v>2843</v>
      </c>
      <c r="U32" s="48" t="s">
        <v>2844</v>
      </c>
      <c r="V32" s="68" t="s">
        <v>73</v>
      </c>
    </row>
    <row r="33" spans="1:22" s="796" customFormat="1">
      <c r="A33" s="741"/>
      <c r="K33" s="1023"/>
      <c r="O33" s="341" t="s">
        <v>2043</v>
      </c>
      <c r="P33" s="221" t="s">
        <v>850</v>
      </c>
      <c r="Q33" s="113" t="s">
        <v>4930</v>
      </c>
      <c r="R33" s="113" t="s">
        <v>4931</v>
      </c>
      <c r="S33" s="113" t="s">
        <v>2725</v>
      </c>
      <c r="T33" s="113"/>
      <c r="U33" s="113" t="s">
        <v>4931</v>
      </c>
      <c r="V33" s="369"/>
    </row>
    <row r="34" spans="1:22" s="796" customFormat="1">
      <c r="A34" s="741"/>
      <c r="K34" s="1023"/>
      <c r="O34" s="341" t="s">
        <v>2043</v>
      </c>
      <c r="P34" s="221" t="s">
        <v>850</v>
      </c>
      <c r="Q34" s="113" t="s">
        <v>2238</v>
      </c>
      <c r="R34" s="113" t="s">
        <v>2239</v>
      </c>
      <c r="S34" s="113" t="s">
        <v>2278</v>
      </c>
      <c r="T34" s="113" t="s">
        <v>79</v>
      </c>
      <c r="U34" s="113" t="s">
        <v>2239</v>
      </c>
      <c r="V34" s="369"/>
    </row>
    <row r="35" spans="1:22" s="796" customFormat="1">
      <c r="A35" s="741"/>
      <c r="K35" s="1023"/>
      <c r="O35" s="341" t="s">
        <v>2043</v>
      </c>
      <c r="P35" s="221" t="s">
        <v>850</v>
      </c>
      <c r="Q35" s="113" t="s">
        <v>2076</v>
      </c>
      <c r="R35" s="113" t="s">
        <v>2077</v>
      </c>
      <c r="S35" s="113" t="s">
        <v>2078</v>
      </c>
      <c r="T35" s="113" t="s">
        <v>79</v>
      </c>
      <c r="U35" s="113" t="s">
        <v>2077</v>
      </c>
      <c r="V35" s="369"/>
    </row>
    <row r="36" spans="1:22" s="796" customFormat="1">
      <c r="A36" s="741"/>
      <c r="K36" s="1023"/>
      <c r="O36" s="341" t="s">
        <v>2043</v>
      </c>
      <c r="P36" s="221" t="s">
        <v>850</v>
      </c>
      <c r="Q36" s="113"/>
      <c r="R36" s="113"/>
      <c r="S36" s="113"/>
      <c r="T36" s="113"/>
      <c r="U36" s="113">
        <v>0</v>
      </c>
      <c r="V36" s="369"/>
    </row>
    <row r="37" spans="1:22" s="796" customFormat="1">
      <c r="A37" s="741"/>
      <c r="K37" s="1023"/>
      <c r="O37" s="341" t="s">
        <v>2043</v>
      </c>
      <c r="P37" s="221" t="s">
        <v>850</v>
      </c>
      <c r="Q37" s="113"/>
      <c r="R37" s="113"/>
      <c r="S37" s="113"/>
      <c r="T37" s="113"/>
      <c r="U37" s="113">
        <v>0</v>
      </c>
      <c r="V37" s="369"/>
    </row>
    <row r="38" spans="1:22" s="796" customFormat="1">
      <c r="A38" s="741"/>
      <c r="K38" s="1023"/>
      <c r="O38" s="341" t="s">
        <v>2043</v>
      </c>
      <c r="P38" s="221" t="s">
        <v>850</v>
      </c>
      <c r="Q38" s="113"/>
      <c r="R38" s="113"/>
      <c r="S38" s="113"/>
      <c r="T38" s="113"/>
      <c r="U38" s="113">
        <v>0</v>
      </c>
      <c r="V38" s="369"/>
    </row>
    <row r="39" spans="1:22" s="796" customFormat="1">
      <c r="A39" s="741"/>
      <c r="K39" s="1023"/>
      <c r="O39" s="341" t="s">
        <v>2043</v>
      </c>
      <c r="P39" s="221" t="s">
        <v>850</v>
      </c>
      <c r="Q39" s="113"/>
      <c r="R39" s="113"/>
      <c r="S39" s="113"/>
      <c r="T39" s="113"/>
      <c r="U39" s="113">
        <v>0</v>
      </c>
      <c r="V39" s="369"/>
    </row>
    <row r="40" spans="1:22" s="796" customFormat="1">
      <c r="A40" s="741"/>
      <c r="K40" s="1023"/>
      <c r="O40" s="341" t="s">
        <v>2043</v>
      </c>
      <c r="P40" s="221" t="s">
        <v>850</v>
      </c>
      <c r="Q40" s="113"/>
      <c r="R40" s="113"/>
      <c r="S40" s="113"/>
      <c r="T40" s="113"/>
      <c r="U40" s="113">
        <v>0</v>
      </c>
      <c r="V40" s="369"/>
    </row>
    <row r="41" spans="1:22" s="796" customFormat="1">
      <c r="A41" s="741"/>
      <c r="K41" s="1023"/>
      <c r="O41" s="341" t="s">
        <v>2043</v>
      </c>
      <c r="P41" s="221" t="s">
        <v>850</v>
      </c>
      <c r="Q41" s="113" t="s">
        <v>8521</v>
      </c>
      <c r="R41" s="113" t="s">
        <v>4728</v>
      </c>
      <c r="S41" s="113" t="s">
        <v>3494</v>
      </c>
      <c r="T41" s="113"/>
      <c r="U41" s="113" t="s">
        <v>12921</v>
      </c>
      <c r="V41" s="369"/>
    </row>
    <row r="42" spans="1:22" s="796" customFormat="1">
      <c r="A42" s="741"/>
      <c r="K42" s="1023"/>
      <c r="O42" s="341" t="s">
        <v>2043</v>
      </c>
      <c r="P42" s="221" t="s">
        <v>850</v>
      </c>
      <c r="Q42" s="113" t="s">
        <v>8524</v>
      </c>
      <c r="R42" s="113" t="s">
        <v>8527</v>
      </c>
      <c r="S42" s="113" t="s">
        <v>3494</v>
      </c>
      <c r="T42" s="113"/>
      <c r="U42" s="113" t="s">
        <v>12922</v>
      </c>
      <c r="V42" s="369"/>
    </row>
    <row r="43" spans="1:22" s="796" customFormat="1">
      <c r="A43" s="741"/>
      <c r="K43" s="1023"/>
      <c r="O43" s="341" t="s">
        <v>2043</v>
      </c>
      <c r="P43" s="221" t="s">
        <v>850</v>
      </c>
      <c r="Q43" s="113" t="s">
        <v>4711</v>
      </c>
      <c r="R43" s="113" t="s">
        <v>4712</v>
      </c>
      <c r="S43" s="113" t="s">
        <v>4955</v>
      </c>
      <c r="T43" s="113"/>
      <c r="U43" s="113" t="s">
        <v>12920</v>
      </c>
      <c r="V43" s="369"/>
    </row>
    <row r="44" spans="1:22" s="796" customFormat="1">
      <c r="A44" s="741"/>
      <c r="K44" s="1023"/>
      <c r="O44" s="341" t="s">
        <v>2043</v>
      </c>
      <c r="P44" s="221" t="s">
        <v>850</v>
      </c>
      <c r="Q44" s="113" t="s">
        <v>12935</v>
      </c>
      <c r="R44" s="113" t="s">
        <v>4719</v>
      </c>
      <c r="S44" s="113" t="s">
        <v>4955</v>
      </c>
      <c r="T44" s="113"/>
      <c r="U44" s="113" t="s">
        <v>11984</v>
      </c>
      <c r="V44" s="369"/>
    </row>
    <row r="45" spans="1:22" s="796" customFormat="1">
      <c r="A45" s="741"/>
      <c r="K45" s="1023"/>
      <c r="O45" s="341" t="s">
        <v>2043</v>
      </c>
      <c r="P45" s="221" t="s">
        <v>850</v>
      </c>
      <c r="Q45" s="113" t="s">
        <v>12936</v>
      </c>
      <c r="R45" s="113" t="s">
        <v>8536</v>
      </c>
      <c r="S45" s="113" t="s">
        <v>3494</v>
      </c>
      <c r="T45" s="113"/>
      <c r="U45" s="113" t="s">
        <v>11982</v>
      </c>
      <c r="V45" s="369"/>
    </row>
    <row r="46" spans="1:22" s="796" customFormat="1">
      <c r="A46" s="741"/>
      <c r="K46" s="1023"/>
      <c r="O46" s="341" t="s">
        <v>2043</v>
      </c>
      <c r="P46" s="221" t="s">
        <v>850</v>
      </c>
      <c r="Q46" s="113" t="s">
        <v>12937</v>
      </c>
      <c r="R46" s="113" t="s">
        <v>8542</v>
      </c>
      <c r="S46" s="113" t="s">
        <v>3494</v>
      </c>
      <c r="T46" s="113"/>
      <c r="U46" s="113" t="s">
        <v>11983</v>
      </c>
      <c r="V46" s="369"/>
    </row>
    <row r="47" spans="1:22" s="796" customFormat="1">
      <c r="A47" s="741"/>
      <c r="K47" s="1023"/>
      <c r="O47" s="341" t="s">
        <v>2043</v>
      </c>
      <c r="P47" s="221" t="s">
        <v>850</v>
      </c>
      <c r="Q47" s="113" t="s">
        <v>12938</v>
      </c>
      <c r="R47" s="113" t="s">
        <v>8548</v>
      </c>
      <c r="S47" s="113" t="s">
        <v>3494</v>
      </c>
      <c r="T47" s="113"/>
      <c r="U47" s="113" t="s">
        <v>12929</v>
      </c>
      <c r="V47" s="369"/>
    </row>
    <row r="48" spans="1:22" s="796" customFormat="1">
      <c r="A48" s="741"/>
      <c r="K48" s="1023"/>
      <c r="O48" s="341" t="s">
        <v>2043</v>
      </c>
      <c r="P48" s="221" t="s">
        <v>850</v>
      </c>
      <c r="Q48" s="113" t="s">
        <v>12939</v>
      </c>
      <c r="R48" s="113" t="s">
        <v>8553</v>
      </c>
      <c r="S48" s="113" t="s">
        <v>3494</v>
      </c>
      <c r="T48" s="113"/>
      <c r="U48" s="113" t="s">
        <v>12930</v>
      </c>
      <c r="V48" s="369"/>
    </row>
    <row r="49" spans="1:22" s="796" customFormat="1">
      <c r="A49" s="741"/>
      <c r="K49" s="1023"/>
      <c r="O49" s="341" t="s">
        <v>2043</v>
      </c>
      <c r="P49" s="221" t="s">
        <v>850</v>
      </c>
      <c r="Q49" s="113" t="s">
        <v>12940</v>
      </c>
      <c r="R49" s="113" t="s">
        <v>7444</v>
      </c>
      <c r="S49" s="113" t="s">
        <v>3494</v>
      </c>
      <c r="T49" s="113"/>
      <c r="U49" s="113" t="s">
        <v>11972</v>
      </c>
      <c r="V49" s="369"/>
    </row>
    <row r="50" spans="1:22" s="796" customFormat="1">
      <c r="A50" s="741"/>
      <c r="K50" s="1023"/>
      <c r="O50" s="341" t="s">
        <v>2043</v>
      </c>
      <c r="P50" s="221" t="s">
        <v>850</v>
      </c>
      <c r="Q50" s="113" t="s">
        <v>2448</v>
      </c>
      <c r="R50" s="113" t="s">
        <v>3770</v>
      </c>
      <c r="S50" s="113" t="s">
        <v>6099</v>
      </c>
      <c r="T50" s="113"/>
      <c r="U50" s="113" t="s">
        <v>8968</v>
      </c>
      <c r="V50" s="369"/>
    </row>
    <row r="51" spans="1:22" s="796" customFormat="1">
      <c r="A51" s="741"/>
      <c r="K51" s="1023"/>
      <c r="O51" s="341" t="s">
        <v>2043</v>
      </c>
      <c r="P51" s="221" t="s">
        <v>850</v>
      </c>
      <c r="Q51" s="113" t="s">
        <v>8578</v>
      </c>
      <c r="R51" s="113" t="s">
        <v>8576</v>
      </c>
      <c r="S51" s="113" t="s">
        <v>6099</v>
      </c>
      <c r="T51" s="113"/>
      <c r="U51" s="113" t="s">
        <v>9370</v>
      </c>
      <c r="V51" s="369"/>
    </row>
  </sheetData>
  <phoneticPr fontId="5" type="noConversion"/>
  <dataValidations count="4">
    <dataValidation type="list" allowBlank="1" showInputMessage="1" showErrorMessage="1" sqref="B6" xr:uid="{00000000-0002-0000-B300-000000000000}">
      <formula1>"Mi: Minute,H: Hour,D: Daily,W: Weekly,M: Monthly,Y: Yearly"</formula1>
    </dataValidation>
    <dataValidation type="list" allowBlank="1" showInputMessage="1" showErrorMessage="1" sqref="B7 B9 O7:O9" xr:uid="{00000000-0002-0000-B300-000001000000}">
      <formula1>"替换,追加"</formula1>
    </dataValidation>
    <dataValidation type="list" allowBlank="1" showInputMessage="1" showErrorMessage="1" sqref="N12:N15" xr:uid="{00000000-0002-0000-B300-000002000000}">
      <formula1>"匹配,基线特有,本地扩充,废弃"</formula1>
    </dataValidation>
    <dataValidation type="list" allowBlank="1" showInputMessage="1" showErrorMessage="1" sqref="R4:R6" xr:uid="{00000000-0002-0000-B300-000003000000}">
      <formula1>"left join,inner join,union,union all"</formula1>
    </dataValidation>
  </dataValidations>
  <pageMargins left="0.75" right="0.75" top="1" bottom="1" header="0.51180555555555596" footer="0.51180555555555596"/>
  <pageSetup paperSize="9" orientation="portrait"/>
  <legacyDrawing r:id="rId1"/>
</worksheet>
</file>

<file path=xl/worksheets/sheet1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AA32"/>
  <sheetViews>
    <sheetView topLeftCell="C12" workbookViewId="0">
      <selection activeCell="F12" sqref="F12:I32"/>
    </sheetView>
  </sheetViews>
  <sheetFormatPr defaultColWidth="9" defaultRowHeight="15.6"/>
  <cols>
    <col min="1" max="1" width="8.109375" style="741" customWidth="1"/>
    <col min="2" max="2" width="18.33203125" style="796" customWidth="1"/>
    <col min="3" max="3" width="11.33203125" style="796" customWidth="1"/>
    <col min="4" max="4" width="10.21875" style="796" customWidth="1"/>
    <col min="5" max="9" width="12" style="796" customWidth="1"/>
    <col min="10" max="10" width="7.88671875" style="796" customWidth="1"/>
    <col min="11" max="11" width="4.6640625" style="1023" customWidth="1"/>
    <col min="12" max="13" width="4.6640625" style="796" customWidth="1"/>
    <col min="14" max="14" width="11.21875" style="796" customWidth="1"/>
    <col min="15" max="15" width="9" style="796" customWidth="1"/>
    <col min="16" max="16" width="19.44140625" style="796" customWidth="1"/>
    <col min="17" max="17" width="21.77734375" style="796" customWidth="1"/>
    <col min="18" max="18" width="14.44140625" style="796" customWidth="1"/>
    <col min="19" max="19" width="12.33203125" style="796" customWidth="1"/>
    <col min="20" max="20" width="11.21875" style="796" customWidth="1"/>
    <col min="21" max="21" width="15.109375" style="796" customWidth="1"/>
    <col min="22" max="24" width="9" style="796" customWidth="1"/>
    <col min="25" max="25" width="14.88671875" style="796" customWidth="1"/>
    <col min="26" max="26" width="13.77734375" style="796" customWidth="1"/>
    <col min="27" max="27" width="11.21875" style="796" customWidth="1"/>
    <col min="28" max="16384" width="9" style="741"/>
  </cols>
  <sheetData>
    <row r="1" spans="1:27" s="796" customFormat="1">
      <c r="A1" s="233" t="str">
        <f>HYPERLINK("#目录!A1","返回")</f>
        <v>返回</v>
      </c>
      <c r="B1" s="3"/>
      <c r="C1" s="3"/>
      <c r="D1" s="3"/>
      <c r="E1" s="3"/>
      <c r="F1" s="3"/>
      <c r="G1" s="3"/>
      <c r="H1" s="3"/>
      <c r="I1" s="3"/>
      <c r="J1" s="3"/>
      <c r="K1" s="741"/>
      <c r="L1" s="3"/>
      <c r="M1" s="3"/>
      <c r="N1" s="3"/>
      <c r="O1" s="3"/>
      <c r="P1" s="3"/>
      <c r="Q1" s="3"/>
      <c r="R1" s="3"/>
      <c r="S1" s="3"/>
      <c r="T1" s="3"/>
      <c r="U1" s="3"/>
      <c r="V1" s="3"/>
      <c r="W1" s="52"/>
      <c r="X1" s="52"/>
      <c r="Y1" s="52"/>
      <c r="Z1" s="52"/>
      <c r="AA1" s="52"/>
    </row>
    <row r="2" spans="1:27" s="796" customFormat="1">
      <c r="A2" s="4" t="s">
        <v>2038</v>
      </c>
      <c r="B2" s="5"/>
      <c r="C2" s="5"/>
      <c r="D2" s="5"/>
      <c r="E2" s="5"/>
      <c r="F2" s="5"/>
      <c r="G2" s="5"/>
      <c r="H2" s="5"/>
      <c r="I2" s="5"/>
      <c r="J2" s="5"/>
      <c r="K2" s="742"/>
      <c r="L2" s="5"/>
      <c r="M2" s="5"/>
      <c r="N2" s="5"/>
      <c r="O2" s="34" t="s">
        <v>2830</v>
      </c>
      <c r="P2" s="35"/>
      <c r="Q2" s="35"/>
      <c r="R2" s="35"/>
      <c r="S2" s="35"/>
      <c r="T2" s="35"/>
      <c r="U2" s="35"/>
      <c r="V2" s="35"/>
      <c r="W2" s="53" t="s">
        <v>2039</v>
      </c>
      <c r="X2" s="54"/>
      <c r="Y2" s="54"/>
      <c r="Z2" s="54"/>
      <c r="AA2" s="55"/>
    </row>
    <row r="3" spans="1:27" s="796" customFormat="1">
      <c r="A3" s="6" t="s">
        <v>2040</v>
      </c>
      <c r="B3" s="416" t="s">
        <v>1122</v>
      </c>
      <c r="C3" s="8"/>
      <c r="D3" s="8"/>
      <c r="E3" s="8"/>
      <c r="F3" s="8"/>
      <c r="G3" s="8"/>
      <c r="H3" s="8"/>
      <c r="I3" s="8"/>
      <c r="J3" s="8"/>
      <c r="K3" s="743"/>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796" customFormat="1">
      <c r="A4" s="9" t="s">
        <v>2042</v>
      </c>
      <c r="B4" s="416" t="s">
        <v>1121</v>
      </c>
      <c r="C4" s="8"/>
      <c r="D4" s="8"/>
      <c r="E4" s="8"/>
      <c r="F4" s="8"/>
      <c r="G4" s="8"/>
      <c r="H4" s="8"/>
      <c r="I4" s="8"/>
      <c r="J4" s="8"/>
      <c r="K4" s="743"/>
      <c r="L4" s="8"/>
      <c r="M4" s="8"/>
      <c r="N4" s="8"/>
      <c r="O4" s="341" t="s">
        <v>2043</v>
      </c>
      <c r="P4" s="113" t="s">
        <v>1117</v>
      </c>
      <c r="Q4" s="113" t="s">
        <v>12941</v>
      </c>
      <c r="R4" s="41"/>
      <c r="S4" s="42"/>
      <c r="T4" s="229" t="s">
        <v>8962</v>
      </c>
      <c r="U4" s="42"/>
      <c r="V4" s="61"/>
      <c r="W4" s="62" t="s">
        <v>2301</v>
      </c>
      <c r="X4" s="1037" t="s">
        <v>1123</v>
      </c>
      <c r="Y4" s="63"/>
      <c r="Z4" s="11"/>
      <c r="AA4" s="63"/>
    </row>
    <row r="5" spans="1:27" s="796" customFormat="1">
      <c r="A5" s="9" t="s">
        <v>2041</v>
      </c>
      <c r="B5" s="11" t="s">
        <v>2043</v>
      </c>
      <c r="C5" s="8"/>
      <c r="D5" s="8"/>
      <c r="E5" s="8"/>
      <c r="F5" s="8"/>
      <c r="G5" s="8"/>
      <c r="H5" s="8"/>
      <c r="I5" s="8"/>
      <c r="J5" s="8"/>
      <c r="K5" s="743"/>
      <c r="L5" s="8"/>
      <c r="M5" s="8"/>
      <c r="N5" s="8"/>
      <c r="O5" s="43"/>
      <c r="P5" s="42"/>
      <c r="Q5" s="42"/>
      <c r="R5" s="41"/>
      <c r="S5" s="42"/>
      <c r="T5" s="42"/>
      <c r="U5" s="42"/>
      <c r="V5" s="61"/>
      <c r="W5" s="62"/>
      <c r="X5" s="63"/>
      <c r="Y5" s="63"/>
      <c r="Z5" s="11"/>
      <c r="AA5" s="63"/>
    </row>
    <row r="6" spans="1:27" s="796" customFormat="1">
      <c r="A6" s="9" t="s">
        <v>2044</v>
      </c>
      <c r="B6" s="12" t="s">
        <v>2045</v>
      </c>
      <c r="C6" s="8"/>
      <c r="D6" s="8"/>
      <c r="E6" s="8"/>
      <c r="F6" s="8"/>
      <c r="G6" s="8"/>
      <c r="H6" s="8"/>
      <c r="I6" s="8"/>
      <c r="J6" s="8"/>
      <c r="K6" s="743"/>
      <c r="L6" s="8"/>
      <c r="M6" s="8"/>
      <c r="N6" s="8"/>
      <c r="O6" s="43"/>
      <c r="P6" s="42"/>
      <c r="Q6" s="42"/>
      <c r="R6" s="41"/>
      <c r="S6" s="42"/>
      <c r="T6" s="42"/>
      <c r="U6" s="42"/>
      <c r="V6" s="61"/>
      <c r="W6" s="62"/>
      <c r="X6" s="63"/>
      <c r="Y6" s="63"/>
      <c r="Z6" s="11"/>
      <c r="AA6" s="63"/>
    </row>
    <row r="7" spans="1:27" s="796" customFormat="1">
      <c r="A7" s="9" t="s">
        <v>2046</v>
      </c>
      <c r="B7" s="13" t="s">
        <v>2047</v>
      </c>
      <c r="C7" s="8"/>
      <c r="D7" s="8"/>
      <c r="E7" s="8"/>
      <c r="F7" s="8"/>
      <c r="G7" s="8"/>
      <c r="H7" s="8"/>
      <c r="I7" s="8"/>
      <c r="J7" s="8"/>
      <c r="K7" s="743"/>
      <c r="L7" s="8"/>
      <c r="M7" s="8"/>
      <c r="N7" s="8"/>
      <c r="O7" s="43"/>
      <c r="P7" s="42"/>
      <c r="Q7" s="42"/>
      <c r="R7" s="42"/>
      <c r="S7" s="42"/>
      <c r="T7" s="42"/>
      <c r="U7" s="42"/>
      <c r="V7" s="61"/>
      <c r="W7" s="62"/>
      <c r="X7" s="65"/>
      <c r="Y7" s="63"/>
      <c r="Z7" s="11"/>
      <c r="AA7" s="63"/>
    </row>
    <row r="8" spans="1:27" s="796" customFormat="1">
      <c r="A8" s="9" t="s">
        <v>2048</v>
      </c>
      <c r="B8" s="11"/>
      <c r="C8" s="8"/>
      <c r="D8" s="8"/>
      <c r="E8" s="8"/>
      <c r="F8" s="8"/>
      <c r="G8" s="8"/>
      <c r="H8" s="8"/>
      <c r="I8" s="8"/>
      <c r="J8" s="8"/>
      <c r="K8" s="743"/>
      <c r="L8" s="8"/>
      <c r="M8" s="8"/>
      <c r="N8" s="8"/>
      <c r="O8" s="43"/>
      <c r="P8" s="42"/>
      <c r="Q8" s="42"/>
      <c r="R8" s="42"/>
      <c r="S8" s="42"/>
      <c r="T8" s="42"/>
      <c r="U8" s="42"/>
      <c r="V8" s="61"/>
      <c r="W8" s="62"/>
      <c r="X8" s="65"/>
      <c r="Y8" s="63"/>
      <c r="Z8" s="11"/>
      <c r="AA8" s="63"/>
    </row>
    <row r="9" spans="1:27" s="796" customFormat="1">
      <c r="A9" s="9"/>
      <c r="B9" s="13"/>
      <c r="C9" s="8"/>
      <c r="D9" s="8"/>
      <c r="E9" s="8"/>
      <c r="F9" s="8"/>
      <c r="G9" s="8"/>
      <c r="H9" s="8"/>
      <c r="I9" s="8"/>
      <c r="J9" s="8"/>
      <c r="K9" s="743"/>
      <c r="L9" s="8"/>
      <c r="M9" s="8"/>
      <c r="N9" s="8"/>
      <c r="O9" s="44"/>
      <c r="P9" s="45"/>
      <c r="Q9" s="45"/>
      <c r="R9" s="45"/>
      <c r="S9" s="45"/>
      <c r="T9" s="45"/>
      <c r="U9" s="45"/>
      <c r="V9" s="66"/>
      <c r="W9" s="43"/>
      <c r="X9" s="42"/>
      <c r="Y9" s="42"/>
      <c r="Z9" s="61"/>
      <c r="AA9" s="67"/>
    </row>
    <row r="10" spans="1:27" s="796" customFormat="1">
      <c r="A10" s="4" t="s">
        <v>2049</v>
      </c>
      <c r="B10" s="5"/>
      <c r="C10" s="5"/>
      <c r="D10" s="5"/>
      <c r="E10" s="5"/>
      <c r="F10" s="5"/>
      <c r="G10" s="5"/>
      <c r="H10" s="5"/>
      <c r="I10" s="5"/>
      <c r="J10" s="5"/>
      <c r="K10" s="742"/>
      <c r="L10" s="5"/>
      <c r="M10" s="5"/>
      <c r="N10" s="5"/>
      <c r="O10" s="34" t="s">
        <v>2839</v>
      </c>
      <c r="P10" s="35"/>
      <c r="Q10" s="35"/>
      <c r="R10" s="35"/>
      <c r="S10" s="35"/>
      <c r="T10" s="35"/>
      <c r="U10" s="35"/>
      <c r="V10" s="35"/>
      <c r="W10" s="53" t="s">
        <v>2050</v>
      </c>
      <c r="X10" s="54"/>
      <c r="Y10" s="54"/>
      <c r="Z10" s="54"/>
      <c r="AA10" s="55"/>
    </row>
    <row r="11" spans="1:27" s="796" customFormat="1">
      <c r="A11" s="14" t="s">
        <v>49</v>
      </c>
      <c r="B11" s="15" t="s">
        <v>2051</v>
      </c>
      <c r="C11" s="15" t="s">
        <v>2052</v>
      </c>
      <c r="D11" s="15" t="s">
        <v>2053</v>
      </c>
      <c r="E11" s="15" t="s">
        <v>2054</v>
      </c>
      <c r="F11" s="15" t="s">
        <v>3169</v>
      </c>
      <c r="G11" s="15" t="s">
        <v>3170</v>
      </c>
      <c r="H11" s="15" t="s">
        <v>3171</v>
      </c>
      <c r="I11" s="15" t="s">
        <v>3172</v>
      </c>
      <c r="J11" s="15" t="s">
        <v>2055</v>
      </c>
      <c r="K11" s="14"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s="796" customFormat="1">
      <c r="A12" s="844" t="s">
        <v>5025</v>
      </c>
      <c r="B12" s="113" t="s">
        <v>2064</v>
      </c>
      <c r="C12" s="113" t="s">
        <v>2065</v>
      </c>
      <c r="D12" s="113" t="s">
        <v>2066</v>
      </c>
      <c r="E12" s="113" t="s">
        <v>2307</v>
      </c>
      <c r="F12" s="243" t="s">
        <v>2064</v>
      </c>
      <c r="G12" s="243" t="s">
        <v>2065</v>
      </c>
      <c r="H12" s="243" t="s">
        <v>2066</v>
      </c>
      <c r="I12" s="243" t="s">
        <v>2067</v>
      </c>
      <c r="J12" s="113"/>
      <c r="K12" s="831"/>
      <c r="L12" s="113"/>
      <c r="M12" s="113"/>
      <c r="N12" s="560"/>
      <c r="O12" s="341"/>
      <c r="P12" s="113"/>
      <c r="Q12" s="113"/>
      <c r="R12" s="113"/>
      <c r="S12" s="113"/>
      <c r="T12" s="113"/>
      <c r="U12" s="113" t="s">
        <v>8615</v>
      </c>
      <c r="V12" s="113"/>
      <c r="W12" s="845" t="s">
        <v>1123</v>
      </c>
      <c r="X12" s="845" t="s">
        <v>2064</v>
      </c>
      <c r="Y12" s="845" t="s">
        <v>2753</v>
      </c>
      <c r="Z12" s="845" t="s">
        <v>2754</v>
      </c>
      <c r="AA12" s="360"/>
    </row>
    <row r="13" spans="1:27" s="796" customFormat="1">
      <c r="A13" s="844" t="s">
        <v>5026</v>
      </c>
      <c r="B13" s="113" t="s">
        <v>4930</v>
      </c>
      <c r="C13" s="113" t="s">
        <v>4931</v>
      </c>
      <c r="D13" s="113" t="s">
        <v>2100</v>
      </c>
      <c r="E13" s="113" t="s">
        <v>2307</v>
      </c>
      <c r="F13" s="243" t="s">
        <v>4930</v>
      </c>
      <c r="G13" s="243" t="s">
        <v>4931</v>
      </c>
      <c r="H13" s="243" t="s">
        <v>2100</v>
      </c>
      <c r="I13" s="243" t="s">
        <v>2101</v>
      </c>
      <c r="J13" s="560"/>
      <c r="K13" s="850"/>
      <c r="L13" s="560"/>
      <c r="M13" s="560"/>
      <c r="N13" s="560"/>
      <c r="O13" s="341" t="s">
        <v>2043</v>
      </c>
      <c r="P13" s="113" t="s">
        <v>1117</v>
      </c>
      <c r="Q13" s="113" t="s">
        <v>4930</v>
      </c>
      <c r="R13" s="113" t="s">
        <v>4931</v>
      </c>
      <c r="S13" s="113" t="s">
        <v>2100</v>
      </c>
      <c r="T13" s="113" t="s">
        <v>79</v>
      </c>
      <c r="U13" s="113" t="s">
        <v>4931</v>
      </c>
      <c r="V13" s="113"/>
      <c r="W13" s="845" t="s">
        <v>1123</v>
      </c>
      <c r="X13" s="845" t="s">
        <v>4930</v>
      </c>
      <c r="Y13" s="845" t="s">
        <v>4931</v>
      </c>
      <c r="Z13" s="845" t="s">
        <v>2100</v>
      </c>
      <c r="AA13" s="360" t="s">
        <v>2849</v>
      </c>
    </row>
    <row r="14" spans="1:27" s="796" customFormat="1">
      <c r="A14" s="844" t="s">
        <v>5027</v>
      </c>
      <c r="B14" s="113" t="s">
        <v>2238</v>
      </c>
      <c r="C14" s="113" t="s">
        <v>2239</v>
      </c>
      <c r="D14" s="113" t="s">
        <v>2811</v>
      </c>
      <c r="E14" s="113" t="s">
        <v>2307</v>
      </c>
      <c r="F14" s="308" t="s">
        <v>105</v>
      </c>
      <c r="G14" s="243" t="s">
        <v>2239</v>
      </c>
      <c r="H14" s="243" t="s">
        <v>3175</v>
      </c>
      <c r="I14" s="243" t="s">
        <v>2241</v>
      </c>
      <c r="J14" s="369"/>
      <c r="K14" s="1036"/>
      <c r="L14" s="369"/>
      <c r="M14" s="369"/>
      <c r="N14" s="560"/>
      <c r="O14" s="341" t="s">
        <v>2043</v>
      </c>
      <c r="P14" s="113" t="s">
        <v>1117</v>
      </c>
      <c r="Q14" s="113" t="s">
        <v>2238</v>
      </c>
      <c r="R14" s="113" t="s">
        <v>2239</v>
      </c>
      <c r="S14" s="113" t="s">
        <v>2811</v>
      </c>
      <c r="T14" s="113" t="s">
        <v>79</v>
      </c>
      <c r="U14" s="113" t="s">
        <v>2239</v>
      </c>
      <c r="V14" s="113"/>
      <c r="W14" s="845" t="s">
        <v>1123</v>
      </c>
      <c r="X14" s="845" t="s">
        <v>2238</v>
      </c>
      <c r="Y14" s="845" t="s">
        <v>2675</v>
      </c>
      <c r="Z14" s="845" t="s">
        <v>2811</v>
      </c>
      <c r="AA14" s="360" t="s">
        <v>2849</v>
      </c>
    </row>
    <row r="15" spans="1:27" s="796" customFormat="1">
      <c r="A15" s="844" t="s">
        <v>5028</v>
      </c>
      <c r="B15" s="113" t="s">
        <v>2333</v>
      </c>
      <c r="C15" s="113" t="s">
        <v>2705</v>
      </c>
      <c r="D15" s="113" t="s">
        <v>2096</v>
      </c>
      <c r="E15" s="113" t="s">
        <v>2307</v>
      </c>
      <c r="F15" s="308" t="s">
        <v>2076</v>
      </c>
      <c r="G15" s="308" t="s">
        <v>2077</v>
      </c>
      <c r="H15" s="243" t="s">
        <v>3175</v>
      </c>
      <c r="I15" s="243" t="s">
        <v>2241</v>
      </c>
      <c r="J15" s="369"/>
      <c r="K15" s="831"/>
      <c r="L15" s="369"/>
      <c r="M15" s="369"/>
      <c r="N15" s="560"/>
      <c r="O15" s="341" t="s">
        <v>2043</v>
      </c>
      <c r="P15" s="113" t="s">
        <v>1117</v>
      </c>
      <c r="Q15" s="113" t="s">
        <v>2333</v>
      </c>
      <c r="R15" s="113" t="s">
        <v>2705</v>
      </c>
      <c r="S15" s="113" t="s">
        <v>2096</v>
      </c>
      <c r="T15" s="113" t="s">
        <v>79</v>
      </c>
      <c r="U15" s="113" t="s">
        <v>2705</v>
      </c>
      <c r="V15" s="113"/>
      <c r="W15" s="845" t="s">
        <v>1123</v>
      </c>
      <c r="X15" s="845" t="s">
        <v>2333</v>
      </c>
      <c r="Y15" s="845" t="s">
        <v>2705</v>
      </c>
      <c r="Z15" s="845" t="s">
        <v>2096</v>
      </c>
      <c r="AA15" s="360" t="s">
        <v>2849</v>
      </c>
    </row>
    <row r="16" spans="1:27" s="796" customFormat="1">
      <c r="A16" s="844" t="s">
        <v>5030</v>
      </c>
      <c r="B16" s="113" t="s">
        <v>4707</v>
      </c>
      <c r="C16" s="113" t="s">
        <v>4708</v>
      </c>
      <c r="D16" s="113" t="s">
        <v>2084</v>
      </c>
      <c r="E16" s="113" t="s">
        <v>2108</v>
      </c>
      <c r="F16" s="243" t="s">
        <v>4707</v>
      </c>
      <c r="G16" s="243" t="s">
        <v>4708</v>
      </c>
      <c r="H16" s="243" t="s">
        <v>4807</v>
      </c>
      <c r="I16" s="243" t="s">
        <v>2108</v>
      </c>
      <c r="J16" s="369"/>
      <c r="K16" s="831" t="s">
        <v>3760</v>
      </c>
      <c r="L16" s="369"/>
      <c r="M16" s="369"/>
      <c r="N16" s="369"/>
      <c r="O16" s="341" t="s">
        <v>2043</v>
      </c>
      <c r="P16" s="113" t="s">
        <v>1117</v>
      </c>
      <c r="Q16" s="113" t="s">
        <v>4707</v>
      </c>
      <c r="R16" s="113" t="s">
        <v>4708</v>
      </c>
      <c r="S16" s="113" t="s">
        <v>2084</v>
      </c>
      <c r="T16" s="113"/>
      <c r="U16" s="113" t="s">
        <v>9217</v>
      </c>
      <c r="V16" s="113"/>
      <c r="W16" s="845" t="s">
        <v>1123</v>
      </c>
      <c r="X16" s="845" t="s">
        <v>4707</v>
      </c>
      <c r="Y16" s="845" t="s">
        <v>4710</v>
      </c>
      <c r="Z16" s="845" t="s">
        <v>2084</v>
      </c>
      <c r="AA16" s="360" t="s">
        <v>8514</v>
      </c>
    </row>
    <row r="17" spans="1:27" s="796" customFormat="1">
      <c r="A17" s="844" t="s">
        <v>5031</v>
      </c>
      <c r="B17" s="113" t="s">
        <v>4711</v>
      </c>
      <c r="C17" s="113" t="s">
        <v>12003</v>
      </c>
      <c r="D17" s="113" t="s">
        <v>2084</v>
      </c>
      <c r="E17" s="113" t="s">
        <v>2108</v>
      </c>
      <c r="F17" s="243" t="s">
        <v>4711</v>
      </c>
      <c r="G17" s="308" t="s">
        <v>4712</v>
      </c>
      <c r="H17" s="243" t="s">
        <v>2085</v>
      </c>
      <c r="I17" s="243" t="s">
        <v>2108</v>
      </c>
      <c r="J17" s="369"/>
      <c r="K17" s="831" t="s">
        <v>4808</v>
      </c>
      <c r="L17" s="369"/>
      <c r="M17" s="369"/>
      <c r="N17" s="369"/>
      <c r="O17" s="341" t="s">
        <v>2043</v>
      </c>
      <c r="P17" s="113" t="s">
        <v>1117</v>
      </c>
      <c r="Q17" s="113" t="s">
        <v>4711</v>
      </c>
      <c r="R17" s="113" t="s">
        <v>12003</v>
      </c>
      <c r="S17" s="113" t="s">
        <v>2084</v>
      </c>
      <c r="T17" s="113"/>
      <c r="U17" s="113" t="s">
        <v>12942</v>
      </c>
      <c r="V17" s="113"/>
      <c r="W17" s="845" t="s">
        <v>1123</v>
      </c>
      <c r="X17" s="845" t="s">
        <v>4711</v>
      </c>
      <c r="Y17" s="845" t="s">
        <v>4714</v>
      </c>
      <c r="Z17" s="845" t="s">
        <v>2084</v>
      </c>
      <c r="AA17" s="360" t="s">
        <v>8514</v>
      </c>
    </row>
    <row r="18" spans="1:27" s="796" customFormat="1">
      <c r="A18" s="844" t="s">
        <v>5032</v>
      </c>
      <c r="B18" s="113" t="s">
        <v>2541</v>
      </c>
      <c r="C18" s="113" t="s">
        <v>8380</v>
      </c>
      <c r="D18" s="113" t="s">
        <v>2084</v>
      </c>
      <c r="E18" s="113" t="s">
        <v>2108</v>
      </c>
      <c r="F18" s="243" t="s">
        <v>2541</v>
      </c>
      <c r="G18" s="308" t="s">
        <v>4720</v>
      </c>
      <c r="H18" s="243" t="s">
        <v>3991</v>
      </c>
      <c r="I18" s="243" t="s">
        <v>2108</v>
      </c>
      <c r="J18" s="369"/>
      <c r="K18" s="831" t="s">
        <v>4810</v>
      </c>
      <c r="L18" s="369"/>
      <c r="M18" s="369"/>
      <c r="N18" s="369"/>
      <c r="O18" s="341" t="s">
        <v>2043</v>
      </c>
      <c r="P18" s="113" t="s">
        <v>1117</v>
      </c>
      <c r="Q18" s="113" t="s">
        <v>2541</v>
      </c>
      <c r="R18" s="113" t="s">
        <v>8380</v>
      </c>
      <c r="S18" s="113" t="s">
        <v>2084</v>
      </c>
      <c r="T18" s="113"/>
      <c r="U18" s="113" t="s">
        <v>12943</v>
      </c>
      <c r="V18" s="113"/>
      <c r="W18" s="845" t="s">
        <v>1123</v>
      </c>
      <c r="X18" s="845" t="s">
        <v>2541</v>
      </c>
      <c r="Y18" s="845" t="s">
        <v>4721</v>
      </c>
      <c r="Z18" s="845" t="s">
        <v>2084</v>
      </c>
      <c r="AA18" s="360" t="s">
        <v>8514</v>
      </c>
    </row>
    <row r="19" spans="1:27" s="796" customFormat="1">
      <c r="A19" s="844" t="s">
        <v>5033</v>
      </c>
      <c r="B19" s="113" t="s">
        <v>8960</v>
      </c>
      <c r="C19" s="113" t="s">
        <v>8572</v>
      </c>
      <c r="D19" s="113" t="s">
        <v>2084</v>
      </c>
      <c r="E19" s="113" t="s">
        <v>2621</v>
      </c>
      <c r="F19" s="243" t="s">
        <v>8960</v>
      </c>
      <c r="G19" s="243" t="s">
        <v>8572</v>
      </c>
      <c r="H19" s="243" t="s">
        <v>2733</v>
      </c>
      <c r="I19" s="243" t="s">
        <v>2111</v>
      </c>
      <c r="J19" s="369"/>
      <c r="K19" s="831" t="s">
        <v>2622</v>
      </c>
      <c r="L19" s="369"/>
      <c r="M19" s="369"/>
      <c r="N19" s="369"/>
      <c r="O19" s="341" t="s">
        <v>2043</v>
      </c>
      <c r="P19" s="113" t="s">
        <v>1117</v>
      </c>
      <c r="Q19" s="113" t="s">
        <v>8960</v>
      </c>
      <c r="R19" s="113" t="s">
        <v>8572</v>
      </c>
      <c r="S19" s="113" t="s">
        <v>2084</v>
      </c>
      <c r="T19" s="113"/>
      <c r="U19" s="113" t="s">
        <v>8968</v>
      </c>
      <c r="V19" s="113"/>
      <c r="W19" s="845" t="s">
        <v>1123</v>
      </c>
      <c r="X19" s="845" t="s">
        <v>8960</v>
      </c>
      <c r="Y19" s="845" t="s">
        <v>8572</v>
      </c>
      <c r="Z19" s="845" t="s">
        <v>2084</v>
      </c>
      <c r="AA19" s="360" t="s">
        <v>8514</v>
      </c>
    </row>
    <row r="20" spans="1:27" s="796" customFormat="1">
      <c r="A20" s="844" t="s">
        <v>5034</v>
      </c>
      <c r="B20" s="113" t="s">
        <v>9355</v>
      </c>
      <c r="C20" s="113" t="s">
        <v>8576</v>
      </c>
      <c r="D20" s="113" t="s">
        <v>2084</v>
      </c>
      <c r="E20" s="113" t="s">
        <v>2621</v>
      </c>
      <c r="F20" s="243" t="s">
        <v>9355</v>
      </c>
      <c r="G20" s="243" t="s">
        <v>8576</v>
      </c>
      <c r="H20" s="243" t="s">
        <v>4171</v>
      </c>
      <c r="I20" s="243" t="s">
        <v>2111</v>
      </c>
      <c r="J20" s="369"/>
      <c r="K20" s="831" t="s">
        <v>2622</v>
      </c>
      <c r="L20" s="369"/>
      <c r="M20" s="369"/>
      <c r="N20" s="369"/>
      <c r="O20" s="341" t="s">
        <v>2043</v>
      </c>
      <c r="P20" s="113" t="s">
        <v>1117</v>
      </c>
      <c r="Q20" s="113" t="s">
        <v>9355</v>
      </c>
      <c r="R20" s="113" t="s">
        <v>8576</v>
      </c>
      <c r="S20" s="113" t="s">
        <v>2084</v>
      </c>
      <c r="T20" s="113"/>
      <c r="U20" s="113" t="s">
        <v>9370</v>
      </c>
      <c r="V20" s="113"/>
      <c r="W20" s="845" t="s">
        <v>1123</v>
      </c>
      <c r="X20" s="845" t="s">
        <v>9355</v>
      </c>
      <c r="Y20" s="845" t="s">
        <v>8576</v>
      </c>
      <c r="Z20" s="845" t="s">
        <v>2084</v>
      </c>
      <c r="AA20" s="360" t="s">
        <v>8514</v>
      </c>
    </row>
    <row r="21" spans="1:27" s="796" customFormat="1">
      <c r="A21" s="844" t="s">
        <v>5036</v>
      </c>
      <c r="B21" s="113" t="s">
        <v>8942</v>
      </c>
      <c r="C21" s="113" t="s">
        <v>4726</v>
      </c>
      <c r="D21" s="113" t="s">
        <v>2084</v>
      </c>
      <c r="E21" s="113" t="s">
        <v>2108</v>
      </c>
      <c r="F21" s="243" t="s">
        <v>8942</v>
      </c>
      <c r="G21" s="243" t="s">
        <v>4726</v>
      </c>
      <c r="H21" s="243" t="s">
        <v>3513</v>
      </c>
      <c r="I21" s="243" t="s">
        <v>2108</v>
      </c>
      <c r="J21" s="369"/>
      <c r="K21" s="831" t="s">
        <v>4098</v>
      </c>
      <c r="L21" s="369"/>
      <c r="M21" s="369"/>
      <c r="N21" s="369"/>
      <c r="O21" s="341" t="s">
        <v>2043</v>
      </c>
      <c r="P21" s="113" t="s">
        <v>1117</v>
      </c>
      <c r="Q21" s="113" t="s">
        <v>8942</v>
      </c>
      <c r="R21" s="113" t="s">
        <v>4726</v>
      </c>
      <c r="S21" s="113" t="s">
        <v>2084</v>
      </c>
      <c r="T21" s="113"/>
      <c r="U21" s="113" t="s">
        <v>8623</v>
      </c>
      <c r="V21" s="113"/>
      <c r="W21" s="845" t="s">
        <v>1123</v>
      </c>
      <c r="X21" s="845" t="s">
        <v>8942</v>
      </c>
      <c r="Y21" s="845" t="s">
        <v>4728</v>
      </c>
      <c r="Z21" s="845" t="s">
        <v>2084</v>
      </c>
      <c r="AA21" s="360" t="s">
        <v>8514</v>
      </c>
    </row>
    <row r="22" spans="1:27" s="796" customFormat="1">
      <c r="A22" s="844" t="s">
        <v>5037</v>
      </c>
      <c r="B22" s="113" t="s">
        <v>8944</v>
      </c>
      <c r="C22" s="113" t="s">
        <v>8943</v>
      </c>
      <c r="D22" s="113" t="s">
        <v>2084</v>
      </c>
      <c r="E22" s="113" t="s">
        <v>2108</v>
      </c>
      <c r="F22" s="113" t="s">
        <v>8944</v>
      </c>
      <c r="G22" s="113" t="s">
        <v>8943</v>
      </c>
      <c r="H22" s="243" t="s">
        <v>3513</v>
      </c>
      <c r="I22" s="113" t="s">
        <v>2108</v>
      </c>
      <c r="J22" s="369"/>
      <c r="K22" s="831" t="s">
        <v>4098</v>
      </c>
      <c r="L22" s="369"/>
      <c r="M22" s="369"/>
      <c r="N22" s="369"/>
      <c r="O22" s="341" t="s">
        <v>2043</v>
      </c>
      <c r="P22" s="113" t="s">
        <v>1117</v>
      </c>
      <c r="Q22" s="113" t="s">
        <v>8944</v>
      </c>
      <c r="R22" s="113" t="s">
        <v>8943</v>
      </c>
      <c r="S22" s="113" t="s">
        <v>2084</v>
      </c>
      <c r="T22" s="113"/>
      <c r="U22" s="113" t="s">
        <v>8963</v>
      </c>
      <c r="V22" s="113"/>
      <c r="W22" s="845" t="s">
        <v>1123</v>
      </c>
      <c r="X22" s="845" t="s">
        <v>8944</v>
      </c>
      <c r="Y22" s="845" t="s">
        <v>8527</v>
      </c>
      <c r="Z22" s="845" t="s">
        <v>2084</v>
      </c>
      <c r="AA22" s="360" t="s">
        <v>8514</v>
      </c>
    </row>
    <row r="23" spans="1:27" s="796" customFormat="1">
      <c r="A23" s="844" t="s">
        <v>5038</v>
      </c>
      <c r="B23" s="113" t="s">
        <v>8511</v>
      </c>
      <c r="C23" s="113" t="s">
        <v>12923</v>
      </c>
      <c r="D23" s="113" t="s">
        <v>2084</v>
      </c>
      <c r="E23" s="113" t="s">
        <v>2108</v>
      </c>
      <c r="F23" s="243" t="s">
        <v>8511</v>
      </c>
      <c r="G23" s="243" t="s">
        <v>12923</v>
      </c>
      <c r="H23" s="243" t="s">
        <v>3513</v>
      </c>
      <c r="I23" s="243" t="s">
        <v>2108</v>
      </c>
      <c r="J23" s="369"/>
      <c r="K23" s="831" t="s">
        <v>4808</v>
      </c>
      <c r="L23" s="369"/>
      <c r="M23" s="369"/>
      <c r="N23" s="369"/>
      <c r="O23" s="341" t="s">
        <v>2043</v>
      </c>
      <c r="P23" s="113" t="s">
        <v>1117</v>
      </c>
      <c r="Q23" s="113" t="s">
        <v>8511</v>
      </c>
      <c r="R23" s="113" t="s">
        <v>12923</v>
      </c>
      <c r="S23" s="113" t="s">
        <v>2084</v>
      </c>
      <c r="T23" s="113"/>
      <c r="U23" s="113" t="s">
        <v>12944</v>
      </c>
      <c r="V23" s="113"/>
      <c r="W23" s="845" t="s">
        <v>1123</v>
      </c>
      <c r="X23" s="845" t="s">
        <v>8511</v>
      </c>
      <c r="Y23" s="845" t="s">
        <v>12925</v>
      </c>
      <c r="Z23" s="845" t="s">
        <v>2084</v>
      </c>
      <c r="AA23" s="360" t="s">
        <v>8514</v>
      </c>
    </row>
    <row r="24" spans="1:27" s="796" customFormat="1">
      <c r="A24" s="844" t="s">
        <v>5040</v>
      </c>
      <c r="B24" s="113" t="s">
        <v>8515</v>
      </c>
      <c r="C24" s="113" t="s">
        <v>12926</v>
      </c>
      <c r="D24" s="113" t="s">
        <v>2084</v>
      </c>
      <c r="E24" s="113" t="s">
        <v>2108</v>
      </c>
      <c r="F24" s="243" t="s">
        <v>8515</v>
      </c>
      <c r="G24" s="243" t="s">
        <v>12926</v>
      </c>
      <c r="H24" s="243" t="s">
        <v>3513</v>
      </c>
      <c r="I24" s="243" t="s">
        <v>2108</v>
      </c>
      <c r="J24" s="369"/>
      <c r="K24" s="831" t="s">
        <v>4810</v>
      </c>
      <c r="L24" s="369"/>
      <c r="M24" s="369"/>
      <c r="N24" s="369"/>
      <c r="O24" s="341" t="s">
        <v>2043</v>
      </c>
      <c r="P24" s="113" t="s">
        <v>1117</v>
      </c>
      <c r="Q24" s="113" t="s">
        <v>8515</v>
      </c>
      <c r="R24" s="113" t="s">
        <v>12926</v>
      </c>
      <c r="S24" s="113" t="s">
        <v>2084</v>
      </c>
      <c r="T24" s="113"/>
      <c r="U24" s="113" t="s">
        <v>12945</v>
      </c>
      <c r="V24" s="113"/>
      <c r="W24" s="845" t="s">
        <v>1123</v>
      </c>
      <c r="X24" s="845" t="s">
        <v>8515</v>
      </c>
      <c r="Y24" s="845" t="s">
        <v>12928</v>
      </c>
      <c r="Z24" s="845" t="s">
        <v>2084</v>
      </c>
      <c r="AA24" s="360" t="s">
        <v>8514</v>
      </c>
    </row>
    <row r="25" spans="1:27" s="796" customFormat="1">
      <c r="A25" s="844" t="s">
        <v>5041</v>
      </c>
      <c r="B25" s="113" t="s">
        <v>8539</v>
      </c>
      <c r="C25" s="113" t="s">
        <v>8536</v>
      </c>
      <c r="D25" s="113" t="s">
        <v>2084</v>
      </c>
      <c r="E25" s="113" t="s">
        <v>2108</v>
      </c>
      <c r="F25" s="243" t="s">
        <v>8539</v>
      </c>
      <c r="G25" s="243" t="s">
        <v>8536</v>
      </c>
      <c r="H25" s="243" t="s">
        <v>3513</v>
      </c>
      <c r="I25" s="243" t="s">
        <v>2108</v>
      </c>
      <c r="J25" s="369"/>
      <c r="K25" s="831" t="s">
        <v>4732</v>
      </c>
      <c r="L25" s="369"/>
      <c r="M25" s="369"/>
      <c r="N25" s="369"/>
      <c r="O25" s="341" t="s">
        <v>2043</v>
      </c>
      <c r="P25" s="113" t="s">
        <v>1117</v>
      </c>
      <c r="Q25" s="113" t="s">
        <v>8539</v>
      </c>
      <c r="R25" s="113" t="s">
        <v>8536</v>
      </c>
      <c r="S25" s="113" t="s">
        <v>2084</v>
      </c>
      <c r="T25" s="113"/>
      <c r="U25" s="113" t="s">
        <v>8627</v>
      </c>
      <c r="V25" s="113"/>
      <c r="W25" s="845" t="s">
        <v>1123</v>
      </c>
      <c r="X25" s="845" t="s">
        <v>8539</v>
      </c>
      <c r="Y25" s="845" t="s">
        <v>8540</v>
      </c>
      <c r="Z25" s="845" t="s">
        <v>2084</v>
      </c>
      <c r="AA25" s="360" t="s">
        <v>8514</v>
      </c>
    </row>
    <row r="26" spans="1:27" s="796" customFormat="1">
      <c r="A26" s="844" t="s">
        <v>5045</v>
      </c>
      <c r="B26" s="113" t="s">
        <v>8545</v>
      </c>
      <c r="C26" s="113" t="s">
        <v>8542</v>
      </c>
      <c r="D26" s="113" t="s">
        <v>2084</v>
      </c>
      <c r="E26" s="113" t="s">
        <v>2108</v>
      </c>
      <c r="F26" s="243" t="s">
        <v>8545</v>
      </c>
      <c r="G26" s="243" t="s">
        <v>8542</v>
      </c>
      <c r="H26" s="243" t="s">
        <v>3513</v>
      </c>
      <c r="I26" s="243" t="s">
        <v>2108</v>
      </c>
      <c r="J26" s="369"/>
      <c r="K26" s="831" t="s">
        <v>4732</v>
      </c>
      <c r="L26" s="369"/>
      <c r="M26" s="369"/>
      <c r="N26" s="369"/>
      <c r="O26" s="341" t="s">
        <v>2043</v>
      </c>
      <c r="P26" s="113" t="s">
        <v>1117</v>
      </c>
      <c r="Q26" s="113" t="s">
        <v>8545</v>
      </c>
      <c r="R26" s="113" t="s">
        <v>8542</v>
      </c>
      <c r="S26" s="113" t="s">
        <v>2084</v>
      </c>
      <c r="T26" s="113"/>
      <c r="U26" s="113" t="s">
        <v>8628</v>
      </c>
      <c r="V26" s="113"/>
      <c r="W26" s="845" t="s">
        <v>1123</v>
      </c>
      <c r="X26" s="845" t="s">
        <v>8545</v>
      </c>
      <c r="Y26" s="845" t="s">
        <v>8546</v>
      </c>
      <c r="Z26" s="845" t="s">
        <v>2084</v>
      </c>
      <c r="AA26" s="360" t="s">
        <v>8514</v>
      </c>
    </row>
    <row r="27" spans="1:27" s="796" customFormat="1">
      <c r="A27" s="844" t="s">
        <v>5051</v>
      </c>
      <c r="B27" s="113" t="s">
        <v>5494</v>
      </c>
      <c r="C27" s="113" t="s">
        <v>8548</v>
      </c>
      <c r="D27" s="113" t="s">
        <v>2084</v>
      </c>
      <c r="E27" s="113" t="s">
        <v>2108</v>
      </c>
      <c r="F27" s="243" t="s">
        <v>5494</v>
      </c>
      <c r="G27" s="308" t="s">
        <v>5496</v>
      </c>
      <c r="H27" s="243" t="s">
        <v>3513</v>
      </c>
      <c r="I27" s="243" t="s">
        <v>2108</v>
      </c>
      <c r="J27" s="369"/>
      <c r="K27" s="831" t="s">
        <v>11941</v>
      </c>
      <c r="L27" s="369"/>
      <c r="M27" s="369"/>
      <c r="N27" s="369"/>
      <c r="O27" s="341" t="s">
        <v>2043</v>
      </c>
      <c r="P27" s="113" t="s">
        <v>1117</v>
      </c>
      <c r="Q27" s="113" t="s">
        <v>5494</v>
      </c>
      <c r="R27" s="113" t="s">
        <v>8548</v>
      </c>
      <c r="S27" s="113" t="s">
        <v>2084</v>
      </c>
      <c r="T27" s="113"/>
      <c r="U27" s="113" t="s">
        <v>8966</v>
      </c>
      <c r="V27" s="113"/>
      <c r="W27" s="845" t="s">
        <v>1123</v>
      </c>
      <c r="X27" s="845" t="s">
        <v>5494</v>
      </c>
      <c r="Y27" s="845" t="s">
        <v>8550</v>
      </c>
      <c r="Z27" s="845" t="s">
        <v>2084</v>
      </c>
      <c r="AA27" s="360" t="s">
        <v>8514</v>
      </c>
    </row>
    <row r="28" spans="1:27" s="796" customFormat="1">
      <c r="A28" s="844" t="s">
        <v>5055</v>
      </c>
      <c r="B28" s="113" t="s">
        <v>5498</v>
      </c>
      <c r="C28" s="113" t="s">
        <v>8553</v>
      </c>
      <c r="D28" s="113" t="s">
        <v>2084</v>
      </c>
      <c r="E28" s="113" t="s">
        <v>2108</v>
      </c>
      <c r="F28" s="243" t="s">
        <v>5498</v>
      </c>
      <c r="G28" s="308" t="s">
        <v>5500</v>
      </c>
      <c r="H28" s="243" t="s">
        <v>3513</v>
      </c>
      <c r="I28" s="243" t="s">
        <v>2108</v>
      </c>
      <c r="J28" s="369"/>
      <c r="K28" s="831" t="s">
        <v>11941</v>
      </c>
      <c r="L28" s="369"/>
      <c r="M28" s="369"/>
      <c r="N28" s="369"/>
      <c r="O28" s="341" t="s">
        <v>2043</v>
      </c>
      <c r="P28" s="113" t="s">
        <v>1117</v>
      </c>
      <c r="Q28" s="113" t="s">
        <v>5498</v>
      </c>
      <c r="R28" s="113" t="s">
        <v>8553</v>
      </c>
      <c r="S28" s="113" t="s">
        <v>2084</v>
      </c>
      <c r="T28" s="113"/>
      <c r="U28" s="113" t="s">
        <v>8967</v>
      </c>
      <c r="V28" s="113"/>
      <c r="W28" s="845" t="s">
        <v>1123</v>
      </c>
      <c r="X28" s="845" t="s">
        <v>5498</v>
      </c>
      <c r="Y28" s="845" t="s">
        <v>8555</v>
      </c>
      <c r="Z28" s="845" t="s">
        <v>2084</v>
      </c>
      <c r="AA28" s="360" t="s">
        <v>8514</v>
      </c>
    </row>
    <row r="29" spans="1:27" s="796" customFormat="1">
      <c r="A29" s="844" t="s">
        <v>5061</v>
      </c>
      <c r="B29" s="113" t="s">
        <v>8465</v>
      </c>
      <c r="C29" s="113" t="s">
        <v>11940</v>
      </c>
      <c r="D29" s="113" t="s">
        <v>2084</v>
      </c>
      <c r="E29" s="113" t="s">
        <v>2108</v>
      </c>
      <c r="F29" s="243" t="s">
        <v>8465</v>
      </c>
      <c r="G29" s="308" t="s">
        <v>7444</v>
      </c>
      <c r="H29" s="243" t="s">
        <v>3513</v>
      </c>
      <c r="I29" s="243" t="s">
        <v>2108</v>
      </c>
      <c r="J29" s="369"/>
      <c r="K29" s="831" t="s">
        <v>11941</v>
      </c>
      <c r="L29" s="369"/>
      <c r="M29" s="369"/>
      <c r="N29" s="369"/>
      <c r="O29" s="341" t="s">
        <v>2043</v>
      </c>
      <c r="P29" s="113" t="s">
        <v>1117</v>
      </c>
      <c r="Q29" s="113" t="s">
        <v>8465</v>
      </c>
      <c r="R29" s="113" t="s">
        <v>11940</v>
      </c>
      <c r="S29" s="113" t="s">
        <v>2084</v>
      </c>
      <c r="T29" s="113"/>
      <c r="U29" s="113" t="s">
        <v>12946</v>
      </c>
      <c r="V29" s="113"/>
      <c r="W29" s="845" t="s">
        <v>1123</v>
      </c>
      <c r="X29" s="845" t="s">
        <v>8465</v>
      </c>
      <c r="Y29" s="845" t="s">
        <v>8563</v>
      </c>
      <c r="Z29" s="845" t="s">
        <v>2084</v>
      </c>
      <c r="AA29" s="360" t="s">
        <v>8514</v>
      </c>
    </row>
    <row r="30" spans="1:27" s="796" customFormat="1">
      <c r="A30" s="844" t="s">
        <v>5067</v>
      </c>
      <c r="B30" s="113" t="s">
        <v>8571</v>
      </c>
      <c r="C30" s="113" t="s">
        <v>12931</v>
      </c>
      <c r="D30" s="113" t="s">
        <v>2084</v>
      </c>
      <c r="E30" s="113" t="s">
        <v>2621</v>
      </c>
      <c r="F30" s="243" t="s">
        <v>8571</v>
      </c>
      <c r="G30" s="243" t="s">
        <v>12931</v>
      </c>
      <c r="H30" s="243" t="s">
        <v>3215</v>
      </c>
      <c r="I30" s="243" t="s">
        <v>2111</v>
      </c>
      <c r="J30" s="369"/>
      <c r="K30" s="831" t="s">
        <v>4916</v>
      </c>
      <c r="L30" s="369"/>
      <c r="M30" s="369"/>
      <c r="N30" s="369"/>
      <c r="O30" s="341" t="s">
        <v>2043</v>
      </c>
      <c r="P30" s="113" t="s">
        <v>1117</v>
      </c>
      <c r="Q30" s="113" t="s">
        <v>8571</v>
      </c>
      <c r="R30" s="113" t="s">
        <v>12931</v>
      </c>
      <c r="S30" s="113" t="s">
        <v>2084</v>
      </c>
      <c r="T30" s="113"/>
      <c r="U30" s="113" t="s">
        <v>12932</v>
      </c>
      <c r="V30" s="113"/>
      <c r="W30" s="845" t="s">
        <v>1123</v>
      </c>
      <c r="X30" s="845" t="s">
        <v>8571</v>
      </c>
      <c r="Y30" s="845" t="s">
        <v>12931</v>
      </c>
      <c r="Z30" s="845" t="s">
        <v>2084</v>
      </c>
      <c r="AA30" s="360" t="s">
        <v>8514</v>
      </c>
    </row>
    <row r="31" spans="1:27" s="796" customFormat="1">
      <c r="A31" s="844" t="s">
        <v>5068</v>
      </c>
      <c r="B31" s="113" t="s">
        <v>8578</v>
      </c>
      <c r="C31" s="113" t="s">
        <v>12933</v>
      </c>
      <c r="D31" s="113" t="s">
        <v>2084</v>
      </c>
      <c r="E31" s="113" t="s">
        <v>2621</v>
      </c>
      <c r="F31" s="243" t="s">
        <v>8578</v>
      </c>
      <c r="G31" s="243" t="s">
        <v>12933</v>
      </c>
      <c r="H31" s="243" t="s">
        <v>3215</v>
      </c>
      <c r="I31" s="243" t="s">
        <v>2111</v>
      </c>
      <c r="J31" s="369"/>
      <c r="K31" s="831" t="s">
        <v>4916</v>
      </c>
      <c r="L31" s="369"/>
      <c r="M31" s="369"/>
      <c r="N31" s="369"/>
      <c r="O31" s="341" t="s">
        <v>2043</v>
      </c>
      <c r="P31" s="113" t="s">
        <v>1117</v>
      </c>
      <c r="Q31" s="113" t="s">
        <v>8578</v>
      </c>
      <c r="R31" s="113" t="s">
        <v>12933</v>
      </c>
      <c r="S31" s="113" t="s">
        <v>2084</v>
      </c>
      <c r="T31" s="113"/>
      <c r="U31" s="113" t="s">
        <v>12934</v>
      </c>
      <c r="V31" s="113"/>
      <c r="W31" s="845" t="s">
        <v>1123</v>
      </c>
      <c r="X31" s="845" t="s">
        <v>8578</v>
      </c>
      <c r="Y31" s="845" t="s">
        <v>12933</v>
      </c>
      <c r="Z31" s="845" t="s">
        <v>2084</v>
      </c>
      <c r="AA31" s="360" t="s">
        <v>8514</v>
      </c>
    </row>
    <row r="32" spans="1:27" s="796" customFormat="1">
      <c r="A32" s="1034">
        <v>21</v>
      </c>
      <c r="B32" s="1035" t="s">
        <v>12947</v>
      </c>
      <c r="C32" s="1035" t="s">
        <v>12948</v>
      </c>
      <c r="D32" s="1035" t="s">
        <v>2100</v>
      </c>
      <c r="E32" s="1035" t="s">
        <v>2307</v>
      </c>
      <c r="F32" s="1035" t="s">
        <v>12947</v>
      </c>
      <c r="G32" s="1035" t="s">
        <v>12948</v>
      </c>
      <c r="H32" s="1035" t="s">
        <v>2100</v>
      </c>
      <c r="I32" s="1035" t="s">
        <v>2307</v>
      </c>
      <c r="J32" s="853"/>
      <c r="K32" s="1034"/>
      <c r="L32" s="853"/>
      <c r="M32" s="853"/>
      <c r="N32" s="561" t="s">
        <v>2286</v>
      </c>
      <c r="O32" s="341"/>
      <c r="P32" s="369"/>
      <c r="Q32" s="369"/>
      <c r="R32" s="369"/>
      <c r="S32" s="369"/>
      <c r="T32" s="369"/>
      <c r="U32" s="369"/>
      <c r="V32" s="369"/>
      <c r="W32" s="845" t="s">
        <v>1123</v>
      </c>
      <c r="X32" s="845" t="s">
        <v>12947</v>
      </c>
      <c r="Y32" s="845" t="s">
        <v>12948</v>
      </c>
      <c r="Z32" s="845" t="s">
        <v>2100</v>
      </c>
      <c r="AA32" s="360" t="s">
        <v>8514</v>
      </c>
    </row>
  </sheetData>
  <phoneticPr fontId="5" type="noConversion"/>
  <dataValidations count="4">
    <dataValidation type="list" allowBlank="1" showInputMessage="1" showErrorMessage="1" sqref="B6" xr:uid="{00000000-0002-0000-B400-000000000000}">
      <formula1>"Mi: Minute,H: Hour,D: Daily,W: Weekly,M: Monthly,Y: Yearly"</formula1>
    </dataValidation>
    <dataValidation type="list" allowBlank="1" showInputMessage="1" showErrorMessage="1" sqref="B7 B9 O7:O9" xr:uid="{00000000-0002-0000-B400-000001000000}">
      <formula1>"替换,追加"</formula1>
    </dataValidation>
    <dataValidation type="list" allowBlank="1" showInputMessage="1" showErrorMessage="1" sqref="N32 N12:N15" xr:uid="{00000000-0002-0000-B400-000002000000}">
      <formula1>"匹配,基线特有,本地扩充,废弃"</formula1>
    </dataValidation>
    <dataValidation type="list" allowBlank="1" showInputMessage="1" showErrorMessage="1" sqref="R4:R6" xr:uid="{00000000-0002-0000-B400-000003000000}">
      <formula1>"left join,inner join,union,union all"</formula1>
    </dataValidation>
  </dataValidations>
  <pageMargins left="0.75" right="0.75" top="1" bottom="1" header="0.51180555555555596" footer="0.51180555555555596"/>
  <pageSetup paperSize="9" orientation="portrait"/>
  <legacyDrawing r:id="rId1"/>
</worksheet>
</file>

<file path=xl/worksheets/sheet1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AA19"/>
  <sheetViews>
    <sheetView workbookViewId="0"/>
  </sheetViews>
  <sheetFormatPr defaultColWidth="9" defaultRowHeight="15.6"/>
  <cols>
    <col min="1" max="1" width="8.109375" style="741" customWidth="1"/>
    <col min="2" max="2" width="8.77734375" style="796" customWidth="1"/>
    <col min="3" max="3" width="10.21875" style="796" customWidth="1"/>
    <col min="4" max="4" width="11" style="796" customWidth="1"/>
    <col min="5" max="9" width="12.109375" style="796" customWidth="1"/>
    <col min="10" max="10" width="8" style="796" customWidth="1"/>
    <col min="11" max="11" width="4.77734375" style="1023" customWidth="1"/>
    <col min="12" max="13" width="4.77734375" style="796" customWidth="1"/>
    <col min="14" max="14" width="8.88671875" style="796" customWidth="1"/>
    <col min="15" max="15" width="11.33203125" style="796" hidden="1" customWidth="1"/>
    <col min="16" max="16" width="8.21875" style="796" hidden="1" customWidth="1"/>
    <col min="17" max="17" width="11.33203125" style="796" hidden="1" customWidth="1"/>
    <col min="18" max="18" width="8" style="796" hidden="1" customWidth="1"/>
    <col min="19" max="19" width="9.6640625" style="796" hidden="1" customWidth="1"/>
    <col min="20" max="20" width="11.33203125" style="796" hidden="1" customWidth="1"/>
    <col min="21" max="21" width="8" style="796" hidden="1" customWidth="1"/>
    <col min="22" max="22" width="4.77734375" style="796" hidden="1" customWidth="1"/>
    <col min="23" max="24" width="9" style="796" customWidth="1"/>
    <col min="25" max="25" width="14.88671875" style="796" customWidth="1"/>
    <col min="26" max="26" width="13.77734375" style="796" customWidth="1"/>
    <col min="27" max="27" width="11.21875" style="796" customWidth="1"/>
    <col min="28" max="16384" width="9" style="741"/>
  </cols>
  <sheetData>
    <row r="1" spans="1:27" s="796" customFormat="1">
      <c r="A1" s="233" t="str">
        <f>HYPERLINK("#目录!A1","返回")</f>
        <v>返回</v>
      </c>
      <c r="B1" s="3"/>
      <c r="C1" s="3"/>
      <c r="D1" s="3"/>
      <c r="E1" s="3"/>
      <c r="F1" s="3"/>
      <c r="G1" s="3"/>
      <c r="H1" s="3"/>
      <c r="I1" s="3"/>
      <c r="J1" s="3"/>
      <c r="K1" s="741"/>
      <c r="L1" s="3"/>
      <c r="M1" s="3"/>
      <c r="N1" s="3"/>
      <c r="O1" s="3"/>
      <c r="P1" s="3"/>
      <c r="Q1" s="3"/>
      <c r="R1" s="3"/>
      <c r="S1" s="3"/>
      <c r="T1" s="3"/>
      <c r="U1" s="3"/>
      <c r="V1" s="3"/>
      <c r="W1" s="52"/>
      <c r="X1" s="52"/>
      <c r="Y1" s="52"/>
      <c r="Z1" s="52"/>
      <c r="AA1" s="52"/>
    </row>
    <row r="2" spans="1:27" s="796" customFormat="1">
      <c r="A2" s="4" t="s">
        <v>2038</v>
      </c>
      <c r="B2" s="5"/>
      <c r="C2" s="5"/>
      <c r="D2" s="5"/>
      <c r="E2" s="5"/>
      <c r="F2" s="5"/>
      <c r="G2" s="5"/>
      <c r="H2" s="5"/>
      <c r="I2" s="5"/>
      <c r="J2" s="5"/>
      <c r="K2" s="742"/>
      <c r="L2" s="5"/>
      <c r="M2" s="5"/>
      <c r="N2" s="5"/>
      <c r="O2" s="34" t="s">
        <v>2830</v>
      </c>
      <c r="P2" s="35"/>
      <c r="Q2" s="35"/>
      <c r="R2" s="35"/>
      <c r="S2" s="35"/>
      <c r="T2" s="35"/>
      <c r="U2" s="35"/>
      <c r="V2" s="35"/>
      <c r="W2" s="53" t="s">
        <v>2039</v>
      </c>
      <c r="X2" s="54"/>
      <c r="Y2" s="54"/>
      <c r="Z2" s="54"/>
      <c r="AA2" s="55"/>
    </row>
    <row r="3" spans="1:27" s="796" customFormat="1">
      <c r="A3" s="6" t="s">
        <v>2040</v>
      </c>
      <c r="B3" s="416" t="s">
        <v>1125</v>
      </c>
      <c r="C3" s="8"/>
      <c r="D3" s="8"/>
      <c r="E3" s="8"/>
      <c r="F3" s="8"/>
      <c r="G3" s="8"/>
      <c r="H3" s="8"/>
      <c r="I3" s="8"/>
      <c r="J3" s="8"/>
      <c r="K3" s="743"/>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796" customFormat="1" ht="22.8">
      <c r="A4" s="9" t="s">
        <v>2042</v>
      </c>
      <c r="B4" s="416" t="s">
        <v>1124</v>
      </c>
      <c r="C4" s="8"/>
      <c r="D4" s="8"/>
      <c r="E4" s="8"/>
      <c r="F4" s="8"/>
      <c r="G4" s="8"/>
      <c r="H4" s="8"/>
      <c r="I4" s="8"/>
      <c r="J4" s="8"/>
      <c r="K4" s="743"/>
      <c r="L4" s="8"/>
      <c r="M4" s="8"/>
      <c r="N4" s="8"/>
      <c r="O4" s="62" t="s">
        <v>2838</v>
      </c>
      <c r="P4" s="11" t="s">
        <v>1128</v>
      </c>
      <c r="Q4" s="65" t="s">
        <v>12949</v>
      </c>
      <c r="R4" s="559"/>
      <c r="S4" s="63" t="s">
        <v>8260</v>
      </c>
      <c r="T4" s="63" t="s">
        <v>12285</v>
      </c>
      <c r="U4" s="63"/>
      <c r="V4" s="11"/>
      <c r="W4" s="62" t="s">
        <v>2301</v>
      </c>
      <c r="X4" s="416" t="s">
        <v>1126</v>
      </c>
      <c r="Y4" s="63"/>
      <c r="Z4" s="11"/>
      <c r="AA4" s="63"/>
    </row>
    <row r="5" spans="1:27" s="796" customFormat="1">
      <c r="A5" s="9" t="s">
        <v>2041</v>
      </c>
      <c r="B5" s="8" t="s">
        <v>2043</v>
      </c>
      <c r="C5" s="8"/>
      <c r="D5" s="8"/>
      <c r="E5" s="8"/>
      <c r="F5" s="8"/>
      <c r="G5" s="8"/>
      <c r="H5" s="8"/>
      <c r="I5" s="8"/>
      <c r="J5" s="8"/>
      <c r="K5" s="743"/>
      <c r="L5" s="8"/>
      <c r="M5" s="8"/>
      <c r="N5" s="8"/>
      <c r="O5" s="62"/>
      <c r="P5" s="63"/>
      <c r="Q5" s="63"/>
      <c r="R5" s="559"/>
      <c r="S5" s="63"/>
      <c r="T5" s="63"/>
      <c r="U5" s="63"/>
      <c r="V5" s="11"/>
      <c r="W5" s="62"/>
      <c r="X5" s="63"/>
      <c r="Y5" s="63"/>
      <c r="Z5" s="11"/>
      <c r="AA5" s="63"/>
    </row>
    <row r="6" spans="1:27" s="796" customFormat="1">
      <c r="A6" s="9" t="s">
        <v>2044</v>
      </c>
      <c r="B6" s="8" t="s">
        <v>2303</v>
      </c>
      <c r="C6" s="8"/>
      <c r="D6" s="8"/>
      <c r="E6" s="8"/>
      <c r="F6" s="8"/>
      <c r="G6" s="8"/>
      <c r="H6" s="8"/>
      <c r="I6" s="8"/>
      <c r="J6" s="8"/>
      <c r="K6" s="743"/>
      <c r="L6" s="8"/>
      <c r="M6" s="8"/>
      <c r="N6" s="8"/>
      <c r="O6" s="62"/>
      <c r="P6" s="63"/>
      <c r="Q6" s="63"/>
      <c r="R6" s="559"/>
      <c r="S6" s="63"/>
      <c r="T6" s="63"/>
      <c r="U6" s="63"/>
      <c r="V6" s="11"/>
      <c r="W6" s="62"/>
      <c r="X6" s="63"/>
      <c r="Y6" s="63"/>
      <c r="Z6" s="11"/>
      <c r="AA6" s="63"/>
    </row>
    <row r="7" spans="1:27" s="796" customFormat="1">
      <c r="A7" s="9" t="s">
        <v>2046</v>
      </c>
      <c r="B7" s="8" t="s">
        <v>2047</v>
      </c>
      <c r="C7" s="8"/>
      <c r="D7" s="8"/>
      <c r="E7" s="8"/>
      <c r="F7" s="8"/>
      <c r="G7" s="8"/>
      <c r="H7" s="8"/>
      <c r="I7" s="8"/>
      <c r="J7" s="8"/>
      <c r="K7" s="743"/>
      <c r="L7" s="8"/>
      <c r="M7" s="8"/>
      <c r="N7" s="8"/>
      <c r="O7" s="62"/>
      <c r="P7" s="63"/>
      <c r="Q7" s="63"/>
      <c r="R7" s="63"/>
      <c r="S7" s="63"/>
      <c r="T7" s="63"/>
      <c r="U7" s="63"/>
      <c r="V7" s="11"/>
      <c r="W7" s="62"/>
      <c r="X7" s="65"/>
      <c r="Y7" s="63"/>
      <c r="Z7" s="11"/>
      <c r="AA7" s="63"/>
    </row>
    <row r="8" spans="1:27" s="796" customFormat="1">
      <c r="A8" s="9" t="s">
        <v>2048</v>
      </c>
      <c r="B8" s="8"/>
      <c r="C8" s="8"/>
      <c r="D8" s="8"/>
      <c r="E8" s="8"/>
      <c r="F8" s="8"/>
      <c r="G8" s="8"/>
      <c r="H8" s="8"/>
      <c r="I8" s="8"/>
      <c r="J8" s="8"/>
      <c r="K8" s="743"/>
      <c r="L8" s="8"/>
      <c r="M8" s="8"/>
      <c r="N8" s="8"/>
      <c r="O8" s="62"/>
      <c r="P8" s="63"/>
      <c r="Q8" s="63"/>
      <c r="R8" s="63"/>
      <c r="S8" s="63"/>
      <c r="T8" s="63"/>
      <c r="U8" s="63"/>
      <c r="V8" s="11"/>
      <c r="W8" s="62"/>
      <c r="X8" s="65"/>
      <c r="Y8" s="63"/>
      <c r="Z8" s="11"/>
      <c r="AA8" s="63"/>
    </row>
    <row r="9" spans="1:27" s="796" customFormat="1">
      <c r="A9" s="9"/>
      <c r="B9" s="8"/>
      <c r="C9" s="8"/>
      <c r="D9" s="8"/>
      <c r="E9" s="8"/>
      <c r="F9" s="8"/>
      <c r="G9" s="8"/>
      <c r="H9" s="8"/>
      <c r="I9" s="8"/>
      <c r="J9" s="8"/>
      <c r="K9" s="743"/>
      <c r="L9" s="8"/>
      <c r="M9" s="8"/>
      <c r="N9" s="8"/>
      <c r="O9" s="1031"/>
      <c r="P9" s="1032"/>
      <c r="Q9" s="1032"/>
      <c r="R9" s="1032"/>
      <c r="S9" s="1032"/>
      <c r="T9" s="1032"/>
      <c r="U9" s="1032"/>
      <c r="V9" s="1033"/>
      <c r="W9" s="43"/>
      <c r="X9" s="42"/>
      <c r="Y9" s="42"/>
      <c r="Z9" s="61"/>
      <c r="AA9" s="67"/>
    </row>
    <row r="10" spans="1:27" s="796" customFormat="1">
      <c r="A10" s="4" t="s">
        <v>2049</v>
      </c>
      <c r="B10" s="5"/>
      <c r="C10" s="5"/>
      <c r="D10" s="5"/>
      <c r="E10" s="5"/>
      <c r="F10" s="5"/>
      <c r="G10" s="5"/>
      <c r="H10" s="5"/>
      <c r="I10" s="5"/>
      <c r="J10" s="5"/>
      <c r="K10" s="742"/>
      <c r="L10" s="5"/>
      <c r="M10" s="5"/>
      <c r="N10" s="5"/>
      <c r="O10" s="34" t="s">
        <v>2839</v>
      </c>
      <c r="P10" s="35"/>
      <c r="Q10" s="35"/>
      <c r="R10" s="35"/>
      <c r="S10" s="35"/>
      <c r="T10" s="35"/>
      <c r="U10" s="35"/>
      <c r="V10" s="35"/>
      <c r="W10" s="53" t="s">
        <v>2050</v>
      </c>
      <c r="X10" s="54"/>
      <c r="Y10" s="54"/>
      <c r="Z10" s="54"/>
      <c r="AA10" s="55"/>
    </row>
    <row r="11" spans="1:27" s="796" customFormat="1">
      <c r="A11" s="14" t="s">
        <v>49</v>
      </c>
      <c r="B11" s="15" t="s">
        <v>2051</v>
      </c>
      <c r="C11" s="15" t="s">
        <v>2052</v>
      </c>
      <c r="D11" s="15" t="s">
        <v>2053</v>
      </c>
      <c r="E11" s="15" t="s">
        <v>2054</v>
      </c>
      <c r="F11" s="15" t="s">
        <v>3169</v>
      </c>
      <c r="G11" s="15" t="s">
        <v>3170</v>
      </c>
      <c r="H11" s="15" t="s">
        <v>3171</v>
      </c>
      <c r="I11" s="15" t="s">
        <v>3172</v>
      </c>
      <c r="J11" s="15" t="s">
        <v>2055</v>
      </c>
      <c r="K11" s="14"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s="796" customFormat="1">
      <c r="A12" s="845" t="s">
        <v>5025</v>
      </c>
      <c r="B12" s="845" t="s">
        <v>2304</v>
      </c>
      <c r="C12" s="845" t="s">
        <v>2670</v>
      </c>
      <c r="D12" s="845" t="s">
        <v>2078</v>
      </c>
      <c r="E12" s="845" t="s">
        <v>2307</v>
      </c>
      <c r="F12" s="243" t="s">
        <v>2304</v>
      </c>
      <c r="G12" s="243" t="s">
        <v>2670</v>
      </c>
      <c r="H12" s="243" t="s">
        <v>2078</v>
      </c>
      <c r="I12" s="243" t="s">
        <v>2079</v>
      </c>
      <c r="J12" s="845"/>
      <c r="K12" s="406"/>
      <c r="L12" s="845"/>
      <c r="M12" s="845"/>
      <c r="N12" s="845"/>
      <c r="O12" s="62" t="s">
        <v>2838</v>
      </c>
      <c r="P12" s="11" t="s">
        <v>1128</v>
      </c>
      <c r="Q12" s="113" t="s">
        <v>2304</v>
      </c>
      <c r="R12" s="113" t="s">
        <v>2670</v>
      </c>
      <c r="S12" s="113" t="s">
        <v>2272</v>
      </c>
      <c r="T12" s="113"/>
      <c r="U12" s="113" t="s">
        <v>11911</v>
      </c>
      <c r="V12" s="113"/>
      <c r="W12" s="845" t="s">
        <v>1126</v>
      </c>
      <c r="X12" s="845" t="s">
        <v>2304</v>
      </c>
      <c r="Y12" s="845" t="s">
        <v>2671</v>
      </c>
      <c r="Z12" s="845" t="s">
        <v>2272</v>
      </c>
      <c r="AA12" s="845"/>
    </row>
    <row r="13" spans="1:27" s="796" customFormat="1">
      <c r="A13" s="845" t="s">
        <v>5027</v>
      </c>
      <c r="B13" s="845" t="s">
        <v>8483</v>
      </c>
      <c r="C13" s="845" t="s">
        <v>2239</v>
      </c>
      <c r="D13" s="845" t="s">
        <v>2811</v>
      </c>
      <c r="E13" s="845" t="s">
        <v>2307</v>
      </c>
      <c r="F13" s="308" t="s">
        <v>105</v>
      </c>
      <c r="G13" s="243" t="s">
        <v>2239</v>
      </c>
      <c r="H13" s="243" t="s">
        <v>3175</v>
      </c>
      <c r="I13" s="243" t="s">
        <v>2241</v>
      </c>
      <c r="J13" s="845"/>
      <c r="K13" s="406"/>
      <c r="L13" s="845"/>
      <c r="M13" s="845"/>
      <c r="N13" s="845"/>
      <c r="O13" s="62" t="s">
        <v>2838</v>
      </c>
      <c r="P13" s="11" t="s">
        <v>1128</v>
      </c>
      <c r="Q13" s="360" t="s">
        <v>8483</v>
      </c>
      <c r="R13" s="360" t="s">
        <v>2239</v>
      </c>
      <c r="S13" s="360" t="s">
        <v>2811</v>
      </c>
      <c r="T13" s="360" t="s">
        <v>79</v>
      </c>
      <c r="U13" s="360" t="s">
        <v>8991</v>
      </c>
      <c r="V13" s="360"/>
      <c r="W13" s="845" t="s">
        <v>1126</v>
      </c>
      <c r="X13" s="845" t="s">
        <v>2238</v>
      </c>
      <c r="Y13" s="845" t="s">
        <v>2675</v>
      </c>
      <c r="Z13" s="845" t="s">
        <v>2811</v>
      </c>
      <c r="AA13" s="845" t="s">
        <v>2849</v>
      </c>
    </row>
    <row r="14" spans="1:27" s="796" customFormat="1">
      <c r="A14" s="845" t="s">
        <v>5028</v>
      </c>
      <c r="B14" s="845" t="s">
        <v>5280</v>
      </c>
      <c r="C14" s="845" t="s">
        <v>5281</v>
      </c>
      <c r="D14" s="845" t="s">
        <v>2100</v>
      </c>
      <c r="E14" s="845" t="s">
        <v>2307</v>
      </c>
      <c r="F14" s="243" t="s">
        <v>5280</v>
      </c>
      <c r="G14" s="243" t="s">
        <v>5281</v>
      </c>
      <c r="H14" s="243" t="s">
        <v>2100</v>
      </c>
      <c r="I14" s="243" t="s">
        <v>2101</v>
      </c>
      <c r="J14" s="845"/>
      <c r="K14" s="406"/>
      <c r="L14" s="845" t="s">
        <v>12950</v>
      </c>
      <c r="M14" s="845"/>
      <c r="N14" s="845"/>
      <c r="O14" s="62" t="s">
        <v>2838</v>
      </c>
      <c r="P14" s="11" t="s">
        <v>1128</v>
      </c>
      <c r="Q14" s="360" t="s">
        <v>5280</v>
      </c>
      <c r="R14" s="360" t="s">
        <v>5281</v>
      </c>
      <c r="S14" s="360" t="s">
        <v>11528</v>
      </c>
      <c r="T14" s="360" t="s">
        <v>79</v>
      </c>
      <c r="U14" s="360" t="s">
        <v>12273</v>
      </c>
      <c r="V14" s="360"/>
      <c r="W14" s="845" t="s">
        <v>1126</v>
      </c>
      <c r="X14" s="845" t="s">
        <v>5280</v>
      </c>
      <c r="Y14" s="845" t="s">
        <v>5281</v>
      </c>
      <c r="Z14" s="845" t="s">
        <v>2100</v>
      </c>
      <c r="AA14" s="845" t="s">
        <v>2849</v>
      </c>
    </row>
    <row r="15" spans="1:27" s="796" customFormat="1">
      <c r="A15" s="845" t="s">
        <v>5030</v>
      </c>
      <c r="B15" s="845" t="s">
        <v>11557</v>
      </c>
      <c r="C15" s="845" t="s">
        <v>11558</v>
      </c>
      <c r="D15" s="845" t="s">
        <v>2100</v>
      </c>
      <c r="E15" s="845" t="s">
        <v>2307</v>
      </c>
      <c r="F15" s="243" t="s">
        <v>11557</v>
      </c>
      <c r="G15" s="243" t="s">
        <v>11558</v>
      </c>
      <c r="H15" s="243" t="s">
        <v>2100</v>
      </c>
      <c r="I15" s="243" t="s">
        <v>2101</v>
      </c>
      <c r="J15" s="845"/>
      <c r="K15" s="406"/>
      <c r="L15" s="845" t="s">
        <v>12951</v>
      </c>
      <c r="M15" s="845"/>
      <c r="N15" s="845"/>
      <c r="O15" s="62" t="s">
        <v>2838</v>
      </c>
      <c r="P15" s="11" t="s">
        <v>1128</v>
      </c>
      <c r="Q15" s="360" t="s">
        <v>4845</v>
      </c>
      <c r="R15" s="360" t="s">
        <v>4847</v>
      </c>
      <c r="S15" s="360" t="s">
        <v>11528</v>
      </c>
      <c r="T15" s="360" t="s">
        <v>79</v>
      </c>
      <c r="U15" s="360" t="s">
        <v>9016</v>
      </c>
      <c r="V15" s="360"/>
      <c r="W15" s="845" t="s">
        <v>1126</v>
      </c>
      <c r="X15" s="845" t="s">
        <v>11557</v>
      </c>
      <c r="Y15" s="845" t="s">
        <v>11558</v>
      </c>
      <c r="Z15" s="845" t="s">
        <v>2100</v>
      </c>
      <c r="AA15" s="845" t="s">
        <v>2849</v>
      </c>
    </row>
    <row r="16" spans="1:27" s="796" customFormat="1">
      <c r="A16" s="845" t="s">
        <v>5031</v>
      </c>
      <c r="B16" s="845" t="s">
        <v>5564</v>
      </c>
      <c r="C16" s="845" t="s">
        <v>5565</v>
      </c>
      <c r="D16" s="845" t="s">
        <v>2189</v>
      </c>
      <c r="E16" s="845" t="s">
        <v>2307</v>
      </c>
      <c r="F16" s="243" t="s">
        <v>5564</v>
      </c>
      <c r="G16" s="243" t="s">
        <v>5565</v>
      </c>
      <c r="H16" s="243" t="s">
        <v>3062</v>
      </c>
      <c r="I16" s="243" t="s">
        <v>3063</v>
      </c>
      <c r="J16" s="845"/>
      <c r="K16" s="406"/>
      <c r="L16" s="845"/>
      <c r="M16" s="845"/>
      <c r="N16" s="845"/>
      <c r="O16" s="62" t="s">
        <v>2838</v>
      </c>
      <c r="P16" s="11" t="s">
        <v>1128</v>
      </c>
      <c r="Q16" s="360" t="s">
        <v>5564</v>
      </c>
      <c r="R16" s="360" t="s">
        <v>11565</v>
      </c>
      <c r="S16" s="360" t="s">
        <v>2189</v>
      </c>
      <c r="T16" s="360" t="s">
        <v>79</v>
      </c>
      <c r="U16" s="360" t="s">
        <v>12215</v>
      </c>
      <c r="V16" s="360"/>
      <c r="W16" s="845" t="s">
        <v>1126</v>
      </c>
      <c r="X16" s="845" t="s">
        <v>5564</v>
      </c>
      <c r="Y16" s="845" t="s">
        <v>5565</v>
      </c>
      <c r="Z16" s="845" t="s">
        <v>2189</v>
      </c>
      <c r="AA16" s="845" t="s">
        <v>2849</v>
      </c>
    </row>
    <row r="17" spans="1:27" s="796" customFormat="1">
      <c r="A17" s="845" t="s">
        <v>5032</v>
      </c>
      <c r="B17" s="845" t="s">
        <v>5566</v>
      </c>
      <c r="C17" s="845" t="s">
        <v>5568</v>
      </c>
      <c r="D17" s="845" t="s">
        <v>11570</v>
      </c>
      <c r="E17" s="845" t="s">
        <v>2307</v>
      </c>
      <c r="F17" s="243" t="s">
        <v>5566</v>
      </c>
      <c r="G17" s="243" t="s">
        <v>5568</v>
      </c>
      <c r="H17" s="243" t="s">
        <v>5569</v>
      </c>
      <c r="I17" s="243" t="s">
        <v>4803</v>
      </c>
      <c r="J17" s="845"/>
      <c r="K17" s="406"/>
      <c r="L17" s="845"/>
      <c r="M17" s="845"/>
      <c r="N17" s="845"/>
      <c r="O17" s="62" t="s">
        <v>2838</v>
      </c>
      <c r="P17" s="11" t="s">
        <v>1128</v>
      </c>
      <c r="Q17" s="360" t="s">
        <v>5566</v>
      </c>
      <c r="R17" s="360" t="s">
        <v>5568</v>
      </c>
      <c r="S17" s="360" t="s">
        <v>11570</v>
      </c>
      <c r="T17" s="360" t="s">
        <v>79</v>
      </c>
      <c r="U17" s="360" t="s">
        <v>9026</v>
      </c>
      <c r="V17" s="360"/>
      <c r="W17" s="845" t="s">
        <v>1126</v>
      </c>
      <c r="X17" s="845" t="s">
        <v>5566</v>
      </c>
      <c r="Y17" s="845" t="s">
        <v>5568</v>
      </c>
      <c r="Z17" s="845" t="s">
        <v>11570</v>
      </c>
      <c r="AA17" s="845" t="s">
        <v>2849</v>
      </c>
    </row>
    <row r="18" spans="1:27" s="796" customFormat="1">
      <c r="A18" s="845" t="s">
        <v>5033</v>
      </c>
      <c r="B18" s="845" t="s">
        <v>11573</v>
      </c>
      <c r="C18" s="845" t="s">
        <v>2680</v>
      </c>
      <c r="D18" s="845" t="s">
        <v>2278</v>
      </c>
      <c r="E18" s="845" t="s">
        <v>2307</v>
      </c>
      <c r="F18" s="308" t="s">
        <v>11575</v>
      </c>
      <c r="G18" s="308" t="s">
        <v>11576</v>
      </c>
      <c r="H18" s="243" t="s">
        <v>11577</v>
      </c>
      <c r="I18" s="243" t="s">
        <v>11578</v>
      </c>
      <c r="J18" s="845"/>
      <c r="K18" s="406"/>
      <c r="L18" s="845"/>
      <c r="M18" s="845"/>
      <c r="N18" s="845"/>
      <c r="O18" s="62" t="s">
        <v>2838</v>
      </c>
      <c r="P18" s="11" t="s">
        <v>1128</v>
      </c>
      <c r="Q18" s="360" t="s">
        <v>3450</v>
      </c>
      <c r="R18" s="360" t="s">
        <v>2680</v>
      </c>
      <c r="S18" s="360" t="s">
        <v>2070</v>
      </c>
      <c r="T18" s="360" t="s">
        <v>79</v>
      </c>
      <c r="U18" s="360" t="s">
        <v>11930</v>
      </c>
      <c r="V18" s="360"/>
      <c r="W18" s="845" t="s">
        <v>1126</v>
      </c>
      <c r="X18" s="845" t="s">
        <v>11573</v>
      </c>
      <c r="Y18" s="845" t="s">
        <v>2742</v>
      </c>
      <c r="Z18" s="845" t="s">
        <v>2278</v>
      </c>
      <c r="AA18" s="845" t="s">
        <v>2849</v>
      </c>
    </row>
    <row r="19" spans="1:27" s="796" customFormat="1">
      <c r="A19" s="845" t="s">
        <v>5034</v>
      </c>
      <c r="B19" s="845" t="s">
        <v>4958</v>
      </c>
      <c r="C19" s="845" t="s">
        <v>4959</v>
      </c>
      <c r="D19" s="845" t="s">
        <v>2084</v>
      </c>
      <c r="E19" s="845" t="s">
        <v>2108</v>
      </c>
      <c r="F19" s="308" t="s">
        <v>4960</v>
      </c>
      <c r="G19" s="243" t="s">
        <v>4959</v>
      </c>
      <c r="H19" s="243" t="s">
        <v>3212</v>
      </c>
      <c r="I19" s="243" t="s">
        <v>2108</v>
      </c>
      <c r="J19" s="845"/>
      <c r="K19" s="406" t="s">
        <v>4098</v>
      </c>
      <c r="L19" s="845"/>
      <c r="M19" s="845"/>
      <c r="N19" s="845"/>
      <c r="O19" s="62" t="s">
        <v>2838</v>
      </c>
      <c r="P19" s="11" t="s">
        <v>1128</v>
      </c>
      <c r="Q19" s="845" t="s">
        <v>4958</v>
      </c>
      <c r="R19" s="360"/>
      <c r="S19" s="360"/>
      <c r="T19" s="360"/>
      <c r="U19" s="360" t="s">
        <v>8520</v>
      </c>
      <c r="V19" s="360"/>
      <c r="W19" s="845" t="s">
        <v>1126</v>
      </c>
      <c r="X19" s="845" t="s">
        <v>4958</v>
      </c>
      <c r="Y19" s="845" t="s">
        <v>5476</v>
      </c>
      <c r="Z19" s="845" t="s">
        <v>2084</v>
      </c>
      <c r="AA19" s="845"/>
    </row>
  </sheetData>
  <phoneticPr fontId="5" type="noConversion"/>
  <dataValidations count="4">
    <dataValidation type="list" allowBlank="1" showInputMessage="1" showErrorMessage="1" sqref="B6" xr:uid="{00000000-0002-0000-B500-000000000000}">
      <formula1>"Mi: Minute,H: Hour,D: Daily,W: Weekly,M: Monthly,Y: Yearly"</formula1>
    </dataValidation>
    <dataValidation type="list" allowBlank="1" showInputMessage="1" showErrorMessage="1" sqref="B7 B9 O7:O9" xr:uid="{00000000-0002-0000-B500-000001000000}">
      <formula1>"替换,追加"</formula1>
    </dataValidation>
    <dataValidation type="list" allowBlank="1" showInputMessage="1" showErrorMessage="1" sqref="N12:N19" xr:uid="{00000000-0002-0000-B500-000002000000}">
      <formula1>"匹配,基线特有,本地扩充,废弃"</formula1>
    </dataValidation>
    <dataValidation type="list" allowBlank="1" showInputMessage="1" showErrorMessage="1" sqref="R4:R6" xr:uid="{00000000-0002-0000-B500-000003000000}">
      <formula1>"left join,inner join,union,union all"</formula1>
    </dataValidation>
  </dataValidations>
  <pageMargins left="0.75" right="0.75" top="1" bottom="1" header="0.51180555555555596" footer="0.51180555555555596"/>
  <pageSetup paperSize="9" orientation="portrait"/>
  <legacyDrawing r:id="rId1"/>
</worksheet>
</file>

<file path=xl/worksheets/sheet1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AA19"/>
  <sheetViews>
    <sheetView workbookViewId="0"/>
  </sheetViews>
  <sheetFormatPr defaultColWidth="9" defaultRowHeight="15.6"/>
  <cols>
    <col min="1" max="1" width="8.109375" style="741" customWidth="1"/>
    <col min="2" max="2" width="9.109375" style="796" customWidth="1"/>
    <col min="3" max="3" width="14.77734375" style="796" customWidth="1"/>
    <col min="4" max="4" width="15.109375" style="796" customWidth="1"/>
    <col min="5" max="9" width="12" style="796" customWidth="1"/>
    <col min="10" max="10" width="7.88671875" style="796" customWidth="1"/>
    <col min="11" max="11" width="4.6640625" style="1023" customWidth="1"/>
    <col min="12" max="13" width="4.6640625" style="796" customWidth="1"/>
    <col min="14" max="14" width="11.21875" style="796" customWidth="1"/>
    <col min="15" max="15" width="11.33203125" style="796" hidden="1" customWidth="1"/>
    <col min="16" max="16" width="9.6640625" style="796" hidden="1" customWidth="1"/>
    <col min="17" max="17" width="11.33203125" style="796" hidden="1" customWidth="1"/>
    <col min="18" max="18" width="8" style="796" hidden="1" customWidth="1"/>
    <col min="19" max="19" width="9.6640625" style="796" hidden="1" customWidth="1"/>
    <col min="20" max="20" width="11.33203125" style="796" hidden="1" customWidth="1"/>
    <col min="21" max="21" width="8" style="796" hidden="1" customWidth="1"/>
    <col min="22" max="22" width="4.77734375" style="796" hidden="1" customWidth="1"/>
    <col min="23" max="24" width="9" style="796" customWidth="1"/>
    <col min="25" max="25" width="14.88671875" style="796" customWidth="1"/>
    <col min="26" max="26" width="13.77734375" style="796" customWidth="1"/>
    <col min="27" max="27" width="11.21875" style="796" customWidth="1"/>
    <col min="28" max="16384" width="9" style="741"/>
  </cols>
  <sheetData>
    <row r="1" spans="1:27" s="796" customFormat="1">
      <c r="A1" s="233" t="str">
        <f>HYPERLINK("#目录!A1","返回")</f>
        <v>返回</v>
      </c>
      <c r="B1" s="3"/>
      <c r="C1" s="3"/>
      <c r="D1" s="3"/>
      <c r="E1" s="3"/>
      <c r="F1" s="3"/>
      <c r="G1" s="3"/>
      <c r="H1" s="3"/>
      <c r="I1" s="3"/>
      <c r="J1" s="3"/>
      <c r="K1" s="741"/>
      <c r="L1" s="3"/>
      <c r="M1" s="3"/>
      <c r="N1" s="3"/>
      <c r="O1" s="3"/>
      <c r="P1" s="3"/>
      <c r="Q1" s="3"/>
      <c r="R1" s="3"/>
      <c r="S1" s="3"/>
      <c r="T1" s="3"/>
      <c r="U1" s="3"/>
      <c r="V1" s="3"/>
      <c r="W1" s="52"/>
      <c r="X1" s="52"/>
      <c r="Y1" s="52"/>
      <c r="Z1" s="52"/>
      <c r="AA1" s="52"/>
    </row>
    <row r="2" spans="1:27" s="796" customFormat="1">
      <c r="A2" s="4" t="s">
        <v>2038</v>
      </c>
      <c r="B2" s="5"/>
      <c r="C2" s="5"/>
      <c r="D2" s="5"/>
      <c r="E2" s="5"/>
      <c r="F2" s="5"/>
      <c r="G2" s="5"/>
      <c r="H2" s="5"/>
      <c r="I2" s="5"/>
      <c r="J2" s="5"/>
      <c r="K2" s="742"/>
      <c r="L2" s="5"/>
      <c r="M2" s="5"/>
      <c r="N2" s="5"/>
      <c r="O2" s="34" t="s">
        <v>2830</v>
      </c>
      <c r="P2" s="35"/>
      <c r="Q2" s="35"/>
      <c r="R2" s="35"/>
      <c r="S2" s="35"/>
      <c r="T2" s="35"/>
      <c r="U2" s="35"/>
      <c r="V2" s="35"/>
      <c r="W2" s="53" t="s">
        <v>2039</v>
      </c>
      <c r="X2" s="54"/>
      <c r="Y2" s="54"/>
      <c r="Z2" s="54"/>
      <c r="AA2" s="55"/>
    </row>
    <row r="3" spans="1:27" s="796" customFormat="1">
      <c r="A3" s="6" t="s">
        <v>2040</v>
      </c>
      <c r="B3" s="416" t="s">
        <v>1130</v>
      </c>
      <c r="C3" s="8"/>
      <c r="D3" s="8"/>
      <c r="E3" s="8"/>
      <c r="F3" s="8"/>
      <c r="G3" s="8"/>
      <c r="H3" s="8"/>
      <c r="I3" s="8"/>
      <c r="J3" s="8"/>
      <c r="K3" s="743"/>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796" customFormat="1">
      <c r="A4" s="9" t="s">
        <v>2042</v>
      </c>
      <c r="B4" s="416" t="s">
        <v>1129</v>
      </c>
      <c r="C4" s="8"/>
      <c r="D4" s="8"/>
      <c r="E4" s="8"/>
      <c r="F4" s="8"/>
      <c r="G4" s="8"/>
      <c r="H4" s="8"/>
      <c r="I4" s="8"/>
      <c r="J4" s="8"/>
      <c r="K4" s="743"/>
      <c r="L4" s="8"/>
      <c r="M4" s="8"/>
      <c r="N4" s="8"/>
      <c r="O4" s="1024" t="s">
        <v>2043</v>
      </c>
      <c r="P4" s="1025" t="s">
        <v>1124</v>
      </c>
      <c r="Q4" s="1026" t="s">
        <v>12283</v>
      </c>
      <c r="R4" s="559"/>
      <c r="S4" s="1026" t="s">
        <v>8260</v>
      </c>
      <c r="T4" s="1026" t="s">
        <v>8880</v>
      </c>
      <c r="U4" s="1026"/>
      <c r="V4" s="1025"/>
      <c r="W4" s="62" t="s">
        <v>2301</v>
      </c>
      <c r="X4" s="416" t="s">
        <v>1131</v>
      </c>
      <c r="Y4" s="63"/>
      <c r="Z4" s="11"/>
      <c r="AA4" s="63"/>
    </row>
    <row r="5" spans="1:27" s="796" customFormat="1">
      <c r="A5" s="9" t="s">
        <v>2041</v>
      </c>
      <c r="B5" s="11" t="s">
        <v>2043</v>
      </c>
      <c r="C5" s="8"/>
      <c r="D5" s="8"/>
      <c r="E5" s="8"/>
      <c r="F5" s="8"/>
      <c r="G5" s="8"/>
      <c r="H5" s="8"/>
      <c r="I5" s="8"/>
      <c r="J5" s="8"/>
      <c r="K5" s="743"/>
      <c r="L5" s="8"/>
      <c r="M5" s="8"/>
      <c r="N5" s="8"/>
      <c r="O5" s="1024"/>
      <c r="P5" s="1026"/>
      <c r="Q5" s="1026"/>
      <c r="R5" s="559"/>
      <c r="S5" s="1026"/>
      <c r="T5" s="1026"/>
      <c r="U5" s="1026"/>
      <c r="V5" s="1025"/>
      <c r="W5" s="62"/>
      <c r="X5" s="63"/>
      <c r="Y5" s="63"/>
      <c r="Z5" s="11"/>
      <c r="AA5" s="63"/>
    </row>
    <row r="6" spans="1:27" s="796" customFormat="1">
      <c r="A6" s="9" t="s">
        <v>2044</v>
      </c>
      <c r="B6" s="12" t="s">
        <v>2045</v>
      </c>
      <c r="C6" s="8"/>
      <c r="D6" s="8"/>
      <c r="E6" s="8"/>
      <c r="F6" s="8"/>
      <c r="G6" s="8"/>
      <c r="H6" s="8"/>
      <c r="I6" s="8"/>
      <c r="J6" s="8"/>
      <c r="K6" s="743"/>
      <c r="L6" s="8"/>
      <c r="M6" s="8"/>
      <c r="N6" s="8"/>
      <c r="O6" s="1024"/>
      <c r="P6" s="1026"/>
      <c r="Q6" s="1026"/>
      <c r="R6" s="559"/>
      <c r="S6" s="1026"/>
      <c r="T6" s="1026"/>
      <c r="U6" s="1026"/>
      <c r="V6" s="1025"/>
      <c r="W6" s="62"/>
      <c r="X6" s="63"/>
      <c r="Y6" s="63"/>
      <c r="Z6" s="11"/>
      <c r="AA6" s="63"/>
    </row>
    <row r="7" spans="1:27" s="796" customFormat="1">
      <c r="A7" s="9" t="s">
        <v>2046</v>
      </c>
      <c r="B7" s="13" t="s">
        <v>2047</v>
      </c>
      <c r="C7" s="8"/>
      <c r="D7" s="8"/>
      <c r="E7" s="8"/>
      <c r="F7" s="8"/>
      <c r="G7" s="8"/>
      <c r="H7" s="8"/>
      <c r="I7" s="8"/>
      <c r="J7" s="8"/>
      <c r="K7" s="743"/>
      <c r="L7" s="8"/>
      <c r="M7" s="8"/>
      <c r="N7" s="8"/>
      <c r="O7" s="1024"/>
      <c r="P7" s="1026"/>
      <c r="Q7" s="1026"/>
      <c r="R7" s="1026"/>
      <c r="S7" s="1026"/>
      <c r="T7" s="1026"/>
      <c r="U7" s="1026"/>
      <c r="V7" s="1025"/>
      <c r="W7" s="62"/>
      <c r="X7" s="65"/>
      <c r="Y7" s="63"/>
      <c r="Z7" s="11"/>
      <c r="AA7" s="63"/>
    </row>
    <row r="8" spans="1:27" s="796" customFormat="1">
      <c r="A8" s="9" t="s">
        <v>2048</v>
      </c>
      <c r="B8" s="11"/>
      <c r="C8" s="8"/>
      <c r="D8" s="8"/>
      <c r="E8" s="8"/>
      <c r="F8" s="8"/>
      <c r="G8" s="8"/>
      <c r="H8" s="8"/>
      <c r="I8" s="8"/>
      <c r="J8" s="8"/>
      <c r="K8" s="743"/>
      <c r="L8" s="8"/>
      <c r="M8" s="8"/>
      <c r="N8" s="8"/>
      <c r="O8" s="1024"/>
      <c r="P8" s="1026"/>
      <c r="Q8" s="1026"/>
      <c r="R8" s="1026"/>
      <c r="S8" s="1026"/>
      <c r="T8" s="1026"/>
      <c r="U8" s="1026"/>
      <c r="V8" s="1025"/>
      <c r="W8" s="62"/>
      <c r="X8" s="65"/>
      <c r="Y8" s="63"/>
      <c r="Z8" s="11"/>
      <c r="AA8" s="63"/>
    </row>
    <row r="9" spans="1:27" s="796" customFormat="1">
      <c r="A9" s="9"/>
      <c r="B9" s="13"/>
      <c r="C9" s="8"/>
      <c r="D9" s="8"/>
      <c r="E9" s="8"/>
      <c r="F9" s="8"/>
      <c r="G9" s="8"/>
      <c r="H9" s="8"/>
      <c r="I9" s="8"/>
      <c r="J9" s="8"/>
      <c r="K9" s="743"/>
      <c r="L9" s="8"/>
      <c r="M9" s="8"/>
      <c r="N9" s="8"/>
      <c r="O9" s="1027"/>
      <c r="P9" s="1028"/>
      <c r="Q9" s="1028"/>
      <c r="R9" s="1028"/>
      <c r="S9" s="1028"/>
      <c r="T9" s="1028"/>
      <c r="U9" s="1028"/>
      <c r="V9" s="1029"/>
      <c r="W9" s="1024"/>
      <c r="X9" s="1026"/>
      <c r="Y9" s="1026"/>
      <c r="Z9" s="1025"/>
      <c r="AA9" s="1030"/>
    </row>
    <row r="10" spans="1:27" s="796" customFormat="1">
      <c r="A10" s="4" t="s">
        <v>2049</v>
      </c>
      <c r="B10" s="5"/>
      <c r="C10" s="5"/>
      <c r="D10" s="5"/>
      <c r="E10" s="5"/>
      <c r="F10" s="5"/>
      <c r="G10" s="5"/>
      <c r="H10" s="5"/>
      <c r="I10" s="5"/>
      <c r="J10" s="5"/>
      <c r="K10" s="742"/>
      <c r="L10" s="5"/>
      <c r="M10" s="5"/>
      <c r="N10" s="5"/>
      <c r="O10" s="34" t="s">
        <v>2839</v>
      </c>
      <c r="P10" s="35"/>
      <c r="Q10" s="35"/>
      <c r="R10" s="35"/>
      <c r="S10" s="35"/>
      <c r="T10" s="35"/>
      <c r="U10" s="35"/>
      <c r="V10" s="35"/>
      <c r="W10" s="53" t="s">
        <v>2050</v>
      </c>
      <c r="X10" s="54"/>
      <c r="Y10" s="54"/>
      <c r="Z10" s="54"/>
      <c r="AA10" s="55"/>
    </row>
    <row r="11" spans="1:27" s="796" customFormat="1">
      <c r="A11" s="14" t="s">
        <v>49</v>
      </c>
      <c r="B11" s="15" t="s">
        <v>2051</v>
      </c>
      <c r="C11" s="15" t="s">
        <v>2052</v>
      </c>
      <c r="D11" s="15" t="s">
        <v>2053</v>
      </c>
      <c r="E11" s="15" t="s">
        <v>2054</v>
      </c>
      <c r="F11" s="15" t="s">
        <v>3169</v>
      </c>
      <c r="G11" s="15" t="s">
        <v>3170</v>
      </c>
      <c r="H11" s="15" t="s">
        <v>3171</v>
      </c>
      <c r="I11" s="15" t="s">
        <v>3172</v>
      </c>
      <c r="J11" s="15" t="s">
        <v>2055</v>
      </c>
      <c r="K11" s="14"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s="796" customFormat="1">
      <c r="A12" s="844" t="s">
        <v>5025</v>
      </c>
      <c r="B12" s="845" t="s">
        <v>2064</v>
      </c>
      <c r="C12" s="360" t="s">
        <v>2065</v>
      </c>
      <c r="D12" s="680" t="s">
        <v>2066</v>
      </c>
      <c r="E12" s="746" t="s">
        <v>2307</v>
      </c>
      <c r="F12" s="243" t="s">
        <v>2064</v>
      </c>
      <c r="G12" s="243" t="s">
        <v>2065</v>
      </c>
      <c r="H12" s="243" t="s">
        <v>2066</v>
      </c>
      <c r="I12" s="243" t="s">
        <v>2067</v>
      </c>
      <c r="J12" s="113"/>
      <c r="K12" s="406"/>
      <c r="L12" s="845"/>
      <c r="M12" s="845"/>
      <c r="N12" s="845"/>
      <c r="O12" s="1024" t="s">
        <v>2043</v>
      </c>
      <c r="P12" s="1025" t="s">
        <v>1124</v>
      </c>
      <c r="Q12" s="845" t="s">
        <v>2304</v>
      </c>
      <c r="R12" s="845" t="s">
        <v>2670</v>
      </c>
      <c r="S12" s="845" t="s">
        <v>2078</v>
      </c>
      <c r="T12" s="113"/>
      <c r="U12" s="845" t="s">
        <v>2670</v>
      </c>
      <c r="V12" s="113"/>
      <c r="W12" s="416" t="s">
        <v>1131</v>
      </c>
      <c r="X12" s="845" t="s">
        <v>2304</v>
      </c>
      <c r="Y12" s="845" t="s">
        <v>2671</v>
      </c>
      <c r="Z12" s="845" t="s">
        <v>2272</v>
      </c>
      <c r="AA12" s="360"/>
    </row>
    <row r="13" spans="1:27" s="796" customFormat="1">
      <c r="A13" s="844" t="s">
        <v>5027</v>
      </c>
      <c r="B13" s="845" t="s">
        <v>8483</v>
      </c>
      <c r="C13" s="845" t="s">
        <v>2239</v>
      </c>
      <c r="D13" s="845" t="s">
        <v>2811</v>
      </c>
      <c r="E13" s="746" t="s">
        <v>2307</v>
      </c>
      <c r="F13" s="308" t="s">
        <v>105</v>
      </c>
      <c r="G13" s="243" t="s">
        <v>2239</v>
      </c>
      <c r="H13" s="243" t="s">
        <v>3175</v>
      </c>
      <c r="I13" s="243" t="s">
        <v>2241</v>
      </c>
      <c r="J13" s="360"/>
      <c r="K13" s="406"/>
      <c r="L13" s="845"/>
      <c r="M13" s="845"/>
      <c r="N13" s="845"/>
      <c r="O13" s="1024" t="s">
        <v>2043</v>
      </c>
      <c r="P13" s="1025" t="s">
        <v>1124</v>
      </c>
      <c r="Q13" s="845" t="s">
        <v>8483</v>
      </c>
      <c r="R13" s="845" t="s">
        <v>2239</v>
      </c>
      <c r="S13" s="845" t="s">
        <v>2811</v>
      </c>
      <c r="T13" s="360" t="s">
        <v>79</v>
      </c>
      <c r="U13" s="845" t="s">
        <v>2239</v>
      </c>
      <c r="V13" s="360"/>
      <c r="W13" s="416" t="s">
        <v>1131</v>
      </c>
      <c r="X13" s="845" t="s">
        <v>2238</v>
      </c>
      <c r="Y13" s="845" t="s">
        <v>2675</v>
      </c>
      <c r="Z13" s="845" t="s">
        <v>2811</v>
      </c>
      <c r="AA13" s="548" t="s">
        <v>2849</v>
      </c>
    </row>
    <row r="14" spans="1:27" s="796" customFormat="1">
      <c r="A14" s="844" t="s">
        <v>5028</v>
      </c>
      <c r="B14" s="845" t="s">
        <v>5280</v>
      </c>
      <c r="C14" s="845" t="s">
        <v>5281</v>
      </c>
      <c r="D14" s="845" t="s">
        <v>2100</v>
      </c>
      <c r="E14" s="746" t="s">
        <v>2307</v>
      </c>
      <c r="F14" s="243" t="s">
        <v>5280</v>
      </c>
      <c r="G14" s="243" t="s">
        <v>5281</v>
      </c>
      <c r="H14" s="243" t="s">
        <v>2100</v>
      </c>
      <c r="I14" s="243" t="s">
        <v>2101</v>
      </c>
      <c r="J14" s="360"/>
      <c r="K14" s="406"/>
      <c r="L14" s="845" t="s">
        <v>12950</v>
      </c>
      <c r="M14" s="845"/>
      <c r="N14" s="845"/>
      <c r="O14" s="1024" t="s">
        <v>2043</v>
      </c>
      <c r="P14" s="1025" t="s">
        <v>1124</v>
      </c>
      <c r="Q14" s="845" t="s">
        <v>5280</v>
      </c>
      <c r="R14" s="845" t="s">
        <v>5281</v>
      </c>
      <c r="S14" s="845" t="s">
        <v>2100</v>
      </c>
      <c r="T14" s="360" t="s">
        <v>79</v>
      </c>
      <c r="U14" s="845" t="s">
        <v>5281</v>
      </c>
      <c r="V14" s="360"/>
      <c r="W14" s="416" t="s">
        <v>1131</v>
      </c>
      <c r="X14" s="845" t="s">
        <v>5280</v>
      </c>
      <c r="Y14" s="845" t="s">
        <v>5281</v>
      </c>
      <c r="Z14" s="845" t="s">
        <v>2100</v>
      </c>
      <c r="AA14" s="548" t="s">
        <v>2849</v>
      </c>
    </row>
    <row r="15" spans="1:27" s="796" customFormat="1">
      <c r="A15" s="844" t="s">
        <v>5030</v>
      </c>
      <c r="B15" s="845" t="s">
        <v>11557</v>
      </c>
      <c r="C15" s="845" t="s">
        <v>11558</v>
      </c>
      <c r="D15" s="845" t="s">
        <v>2100</v>
      </c>
      <c r="E15" s="746" t="s">
        <v>2307</v>
      </c>
      <c r="F15" s="243" t="s">
        <v>11557</v>
      </c>
      <c r="G15" s="243" t="s">
        <v>11558</v>
      </c>
      <c r="H15" s="243" t="s">
        <v>2100</v>
      </c>
      <c r="I15" s="243" t="s">
        <v>2101</v>
      </c>
      <c r="J15" s="360"/>
      <c r="K15" s="406"/>
      <c r="L15" s="845" t="s">
        <v>12951</v>
      </c>
      <c r="M15" s="845"/>
      <c r="N15" s="845"/>
      <c r="O15" s="1024" t="s">
        <v>2043</v>
      </c>
      <c r="P15" s="1025" t="s">
        <v>1124</v>
      </c>
      <c r="Q15" s="845" t="s">
        <v>11557</v>
      </c>
      <c r="R15" s="845" t="s">
        <v>11558</v>
      </c>
      <c r="S15" s="845" t="s">
        <v>2100</v>
      </c>
      <c r="T15" s="360" t="s">
        <v>79</v>
      </c>
      <c r="U15" s="845" t="s">
        <v>11558</v>
      </c>
      <c r="V15" s="360"/>
      <c r="W15" s="416" t="s">
        <v>1131</v>
      </c>
      <c r="X15" s="845" t="s">
        <v>11557</v>
      </c>
      <c r="Y15" s="845" t="s">
        <v>11558</v>
      </c>
      <c r="Z15" s="845" t="s">
        <v>2100</v>
      </c>
      <c r="AA15" s="548" t="s">
        <v>2849</v>
      </c>
    </row>
    <row r="16" spans="1:27" s="796" customFormat="1">
      <c r="A16" s="844" t="s">
        <v>5031</v>
      </c>
      <c r="B16" s="845" t="s">
        <v>5564</v>
      </c>
      <c r="C16" s="845" t="s">
        <v>5565</v>
      </c>
      <c r="D16" s="845" t="s">
        <v>2189</v>
      </c>
      <c r="E16" s="746" t="s">
        <v>2307</v>
      </c>
      <c r="F16" s="243" t="s">
        <v>5564</v>
      </c>
      <c r="G16" s="243" t="s">
        <v>5565</v>
      </c>
      <c r="H16" s="243" t="s">
        <v>3062</v>
      </c>
      <c r="I16" s="243" t="s">
        <v>3063</v>
      </c>
      <c r="J16" s="360"/>
      <c r="K16" s="406"/>
      <c r="L16" s="845"/>
      <c r="M16" s="845"/>
      <c r="N16" s="845"/>
      <c r="O16" s="1024" t="s">
        <v>2043</v>
      </c>
      <c r="P16" s="1025" t="s">
        <v>1124</v>
      </c>
      <c r="Q16" s="845" t="s">
        <v>5564</v>
      </c>
      <c r="R16" s="845" t="s">
        <v>5565</v>
      </c>
      <c r="S16" s="845" t="s">
        <v>2189</v>
      </c>
      <c r="T16" s="360" t="s">
        <v>79</v>
      </c>
      <c r="U16" s="845" t="s">
        <v>5565</v>
      </c>
      <c r="V16" s="360"/>
      <c r="W16" s="416" t="s">
        <v>1131</v>
      </c>
      <c r="X16" s="845" t="s">
        <v>5564</v>
      </c>
      <c r="Y16" s="845" t="s">
        <v>5565</v>
      </c>
      <c r="Z16" s="845" t="s">
        <v>2189</v>
      </c>
      <c r="AA16" s="548" t="s">
        <v>2849</v>
      </c>
    </row>
    <row r="17" spans="1:27" s="796" customFormat="1">
      <c r="A17" s="844" t="s">
        <v>5032</v>
      </c>
      <c r="B17" s="845" t="s">
        <v>5566</v>
      </c>
      <c r="C17" s="845" t="s">
        <v>5568</v>
      </c>
      <c r="D17" s="845" t="s">
        <v>11570</v>
      </c>
      <c r="E17" s="746" t="s">
        <v>2307</v>
      </c>
      <c r="F17" s="243" t="s">
        <v>5566</v>
      </c>
      <c r="G17" s="243" t="s">
        <v>5568</v>
      </c>
      <c r="H17" s="243" t="s">
        <v>5569</v>
      </c>
      <c r="I17" s="243" t="s">
        <v>4803</v>
      </c>
      <c r="J17" s="360"/>
      <c r="K17" s="406"/>
      <c r="L17" s="845"/>
      <c r="M17" s="845"/>
      <c r="N17" s="845"/>
      <c r="O17" s="1024" t="s">
        <v>2043</v>
      </c>
      <c r="P17" s="1025" t="s">
        <v>1124</v>
      </c>
      <c r="Q17" s="845" t="s">
        <v>5566</v>
      </c>
      <c r="R17" s="845" t="s">
        <v>5568</v>
      </c>
      <c r="S17" s="845" t="s">
        <v>11570</v>
      </c>
      <c r="T17" s="360" t="s">
        <v>79</v>
      </c>
      <c r="U17" s="845" t="s">
        <v>5568</v>
      </c>
      <c r="V17" s="360"/>
      <c r="W17" s="416" t="s">
        <v>1131</v>
      </c>
      <c r="X17" s="845" t="s">
        <v>5566</v>
      </c>
      <c r="Y17" s="845" t="s">
        <v>5568</v>
      </c>
      <c r="Z17" s="845" t="s">
        <v>11570</v>
      </c>
      <c r="AA17" s="548" t="s">
        <v>2849</v>
      </c>
    </row>
    <row r="18" spans="1:27" s="796" customFormat="1">
      <c r="A18" s="844" t="s">
        <v>5033</v>
      </c>
      <c r="B18" s="845" t="s">
        <v>11573</v>
      </c>
      <c r="C18" s="845" t="s">
        <v>2680</v>
      </c>
      <c r="D18" s="845" t="s">
        <v>2278</v>
      </c>
      <c r="E18" s="746" t="s">
        <v>2307</v>
      </c>
      <c r="F18" s="308" t="s">
        <v>11575</v>
      </c>
      <c r="G18" s="308" t="s">
        <v>11576</v>
      </c>
      <c r="H18" s="243" t="s">
        <v>11577</v>
      </c>
      <c r="I18" s="243" t="s">
        <v>11578</v>
      </c>
      <c r="J18" s="360"/>
      <c r="K18" s="406"/>
      <c r="L18" s="845"/>
      <c r="M18" s="845"/>
      <c r="N18" s="845"/>
      <c r="O18" s="1024" t="s">
        <v>2043</v>
      </c>
      <c r="P18" s="1025" t="s">
        <v>1124</v>
      </c>
      <c r="Q18" s="845" t="s">
        <v>11573</v>
      </c>
      <c r="R18" s="845" t="s">
        <v>2680</v>
      </c>
      <c r="S18" s="845" t="s">
        <v>2278</v>
      </c>
      <c r="T18" s="360" t="s">
        <v>79</v>
      </c>
      <c r="U18" s="845" t="s">
        <v>2680</v>
      </c>
      <c r="V18" s="360"/>
      <c r="W18" s="416" t="s">
        <v>1131</v>
      </c>
      <c r="X18" s="845" t="s">
        <v>11573</v>
      </c>
      <c r="Y18" s="845" t="s">
        <v>2742</v>
      </c>
      <c r="Z18" s="845" t="s">
        <v>2278</v>
      </c>
      <c r="AA18" s="548" t="s">
        <v>2849</v>
      </c>
    </row>
    <row r="19" spans="1:27" s="796" customFormat="1">
      <c r="A19" s="844" t="s">
        <v>5034</v>
      </c>
      <c r="B19" s="845" t="s">
        <v>4958</v>
      </c>
      <c r="C19" s="845" t="s">
        <v>4959</v>
      </c>
      <c r="D19" s="845" t="s">
        <v>2084</v>
      </c>
      <c r="E19" s="746" t="s">
        <v>2108</v>
      </c>
      <c r="F19" s="308" t="s">
        <v>4960</v>
      </c>
      <c r="G19" s="243" t="s">
        <v>4959</v>
      </c>
      <c r="H19" s="243" t="s">
        <v>3212</v>
      </c>
      <c r="I19" s="243" t="s">
        <v>2108</v>
      </c>
      <c r="J19" s="360"/>
      <c r="K19" s="406" t="s">
        <v>4098</v>
      </c>
      <c r="L19" s="845"/>
      <c r="M19" s="845"/>
      <c r="N19" s="845"/>
      <c r="O19" s="1024" t="s">
        <v>2043</v>
      </c>
      <c r="P19" s="1025" t="s">
        <v>1124</v>
      </c>
      <c r="Q19" s="845" t="s">
        <v>4958</v>
      </c>
      <c r="R19" s="845" t="s">
        <v>4959</v>
      </c>
      <c r="S19" s="845" t="s">
        <v>2084</v>
      </c>
      <c r="T19" s="360"/>
      <c r="U19" s="360" t="s">
        <v>12038</v>
      </c>
      <c r="V19" s="360"/>
      <c r="W19" s="416" t="s">
        <v>1131</v>
      </c>
      <c r="X19" s="845" t="s">
        <v>4958</v>
      </c>
      <c r="Y19" s="845" t="s">
        <v>5476</v>
      </c>
      <c r="Z19" s="845" t="s">
        <v>2084</v>
      </c>
      <c r="AA19" s="360" t="s">
        <v>9033</v>
      </c>
    </row>
  </sheetData>
  <phoneticPr fontId="5" type="noConversion"/>
  <dataValidations count="4">
    <dataValidation type="list" allowBlank="1" showInputMessage="1" showErrorMessage="1" sqref="B6" xr:uid="{00000000-0002-0000-B600-000000000000}">
      <formula1>"Mi: Minute,H: Hour,D: Daily,W: Weekly,M: Monthly,Y: Yearly"</formula1>
    </dataValidation>
    <dataValidation type="list" allowBlank="1" showInputMessage="1" showErrorMessage="1" sqref="B7 B9 O7:O9" xr:uid="{00000000-0002-0000-B600-000001000000}">
      <formula1>"替换,追加"</formula1>
    </dataValidation>
    <dataValidation type="list" allowBlank="1" showInputMessage="1" showErrorMessage="1" sqref="N12:N19" xr:uid="{00000000-0002-0000-B600-000002000000}">
      <formula1>"匹配,基线特有,本地扩充,废弃"</formula1>
    </dataValidation>
    <dataValidation type="list" allowBlank="1" showInputMessage="1" showErrorMessage="1" sqref="R4:R6" xr:uid="{00000000-0002-0000-B600-000003000000}">
      <formula1>"left join,inner join,union,union all"</formula1>
    </dataValidation>
  </dataValidations>
  <pageMargins left="0.75" right="0.75" top="1" bottom="1" header="0.51180555555555596" footer="0.51180555555555596"/>
  <pageSetup paperSize="9" orientation="portrait"/>
  <legacyDrawing r:id="rId1"/>
</worksheet>
</file>

<file path=xl/worksheets/sheet1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AA33"/>
  <sheetViews>
    <sheetView workbookViewId="0">
      <selection activeCell="H8" sqref="H8"/>
    </sheetView>
  </sheetViews>
  <sheetFormatPr defaultColWidth="9" defaultRowHeight="15.6"/>
  <cols>
    <col min="1" max="1" width="8.109375" style="741" customWidth="1"/>
    <col min="2" max="2" width="22.44140625" style="64" customWidth="1"/>
    <col min="3" max="3" width="14.77734375" style="64" customWidth="1"/>
    <col min="4" max="4" width="15.109375" style="64" customWidth="1"/>
    <col min="5" max="9" width="10.88671875" style="64" customWidth="1"/>
    <col min="10" max="10" width="6.21875" style="64" customWidth="1"/>
    <col min="11" max="13" width="4.6640625" style="64" customWidth="1"/>
    <col min="14" max="14" width="12.109375" style="64" customWidth="1"/>
    <col min="15" max="15" width="9" style="64" hidden="1" customWidth="1"/>
    <col min="16" max="16" width="19.44140625" style="64" hidden="1" customWidth="1"/>
    <col min="17" max="17" width="21.77734375" style="64" hidden="1" customWidth="1"/>
    <col min="18" max="18" width="14.44140625" style="64" hidden="1" customWidth="1"/>
    <col min="19" max="19" width="12.33203125" style="64" hidden="1" customWidth="1"/>
    <col min="20" max="20" width="11.21875" style="64" hidden="1" customWidth="1"/>
    <col min="21" max="21" width="15.109375" style="64" hidden="1" customWidth="1"/>
    <col min="22" max="22" width="9" style="64" hidden="1" customWidth="1"/>
    <col min="23" max="23" width="12.21875" style="64" customWidth="1"/>
    <col min="24" max="24" width="17.44140625" style="64" customWidth="1"/>
    <col min="25" max="25" width="14.88671875" style="64" customWidth="1"/>
    <col min="26" max="26" width="13.77734375" style="64" customWidth="1"/>
    <col min="27" max="27" width="11.21875" style="64" customWidth="1"/>
    <col min="28" max="16384" width="9" style="741"/>
  </cols>
  <sheetData>
    <row r="1" spans="1:27" s="64" customFormat="1">
      <c r="A1" s="233" t="str">
        <f>HYPERLINK("#目录!A1","返回")</f>
        <v>返回</v>
      </c>
      <c r="B1" s="3"/>
      <c r="C1" s="3"/>
      <c r="D1" s="3"/>
      <c r="E1" s="3"/>
      <c r="F1" s="3"/>
      <c r="G1" s="3"/>
      <c r="H1" s="3"/>
      <c r="I1" s="3"/>
      <c r="J1" s="3"/>
      <c r="K1" s="3"/>
      <c r="L1" s="3"/>
      <c r="M1" s="3"/>
      <c r="N1" s="3"/>
      <c r="O1" s="3"/>
      <c r="P1" s="3"/>
      <c r="Q1" s="3"/>
      <c r="R1" s="3"/>
      <c r="S1" s="3"/>
      <c r="T1" s="3"/>
      <c r="U1" s="3"/>
      <c r="V1" s="3"/>
      <c r="W1" s="52"/>
      <c r="X1" s="52"/>
      <c r="Y1" s="52"/>
      <c r="Z1" s="52"/>
      <c r="AA1" s="52"/>
    </row>
    <row r="2" spans="1:27" s="64" customFormat="1">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64" customFormat="1">
      <c r="A3" s="6" t="s">
        <v>2040</v>
      </c>
      <c r="B3" s="416" t="s">
        <v>1133</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64" customFormat="1">
      <c r="A4" s="9" t="s">
        <v>2042</v>
      </c>
      <c r="B4" s="416" t="s">
        <v>1132</v>
      </c>
      <c r="C4" s="8"/>
      <c r="D4" s="8"/>
      <c r="E4" s="8"/>
      <c r="F4" s="8"/>
      <c r="G4" s="8"/>
      <c r="H4" s="8"/>
      <c r="I4" s="8"/>
      <c r="J4" s="8"/>
      <c r="K4" s="8"/>
      <c r="L4" s="8"/>
      <c r="M4" s="8"/>
      <c r="N4" s="8"/>
      <c r="O4" s="558" t="s">
        <v>897</v>
      </c>
      <c r="P4" s="63" t="s">
        <v>1136</v>
      </c>
      <c r="Q4" s="65" t="s">
        <v>12952</v>
      </c>
      <c r="R4" s="559"/>
      <c r="S4" s="63"/>
      <c r="T4" s="63" t="s">
        <v>12192</v>
      </c>
      <c r="U4" s="63"/>
      <c r="V4" s="61"/>
      <c r="W4" s="62" t="s">
        <v>2301</v>
      </c>
      <c r="X4" s="416" t="s">
        <v>1135</v>
      </c>
      <c r="Y4" s="63"/>
      <c r="Z4" s="11"/>
      <c r="AA4" s="63"/>
    </row>
    <row r="5" spans="1:27" s="64" customFormat="1">
      <c r="A5" s="9" t="s">
        <v>2041</v>
      </c>
      <c r="B5" s="11" t="s">
        <v>2043</v>
      </c>
      <c r="C5" s="8"/>
      <c r="D5" s="8"/>
      <c r="E5" s="8"/>
      <c r="F5" s="8"/>
      <c r="G5" s="8"/>
      <c r="H5" s="8"/>
      <c r="I5" s="8"/>
      <c r="J5" s="8"/>
      <c r="K5" s="8"/>
      <c r="L5" s="8"/>
      <c r="M5" s="8"/>
      <c r="N5" s="8"/>
      <c r="O5" s="43"/>
      <c r="P5" s="42"/>
      <c r="Q5" s="42"/>
      <c r="R5" s="41"/>
      <c r="S5" s="42"/>
      <c r="T5" s="42"/>
      <c r="U5" s="42"/>
      <c r="V5" s="61"/>
      <c r="W5" s="62"/>
      <c r="X5" s="63"/>
      <c r="Y5" s="63"/>
      <c r="Z5" s="11"/>
      <c r="AA5" s="63"/>
    </row>
    <row r="6" spans="1:27" s="64" customFormat="1">
      <c r="A6" s="9" t="s">
        <v>2044</v>
      </c>
      <c r="B6" s="12" t="s">
        <v>2303</v>
      </c>
      <c r="C6" s="8"/>
      <c r="D6" s="8"/>
      <c r="E6" s="8"/>
      <c r="F6" s="8"/>
      <c r="G6" s="8"/>
      <c r="H6" s="8"/>
      <c r="I6" s="8"/>
      <c r="J6" s="8"/>
      <c r="K6" s="8"/>
      <c r="L6" s="8"/>
      <c r="M6" s="8"/>
      <c r="N6" s="8"/>
      <c r="O6" s="43"/>
      <c r="P6" s="42"/>
      <c r="Q6" s="42"/>
      <c r="R6" s="41"/>
      <c r="S6" s="42"/>
      <c r="T6" s="42"/>
      <c r="U6" s="42"/>
      <c r="V6" s="61"/>
      <c r="W6" s="62"/>
      <c r="X6" s="63"/>
      <c r="Y6" s="63"/>
      <c r="Z6" s="11"/>
      <c r="AA6" s="63"/>
    </row>
    <row r="7" spans="1:27" s="64" customFormat="1">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s="64" customFormat="1">
      <c r="A8" s="9" t="s">
        <v>2048</v>
      </c>
      <c r="B8" s="11"/>
      <c r="C8" s="8"/>
      <c r="D8" s="8"/>
      <c r="E8" s="8"/>
      <c r="F8" s="8"/>
      <c r="G8" s="8"/>
      <c r="H8" s="8"/>
      <c r="I8" s="8"/>
      <c r="J8" s="8"/>
      <c r="K8" s="8"/>
      <c r="L8" s="8"/>
      <c r="M8" s="8"/>
      <c r="N8" s="8"/>
      <c r="O8" s="43"/>
      <c r="P8" s="42"/>
      <c r="Q8" s="42"/>
      <c r="R8" s="42"/>
      <c r="S8" s="42"/>
      <c r="T8" s="42"/>
      <c r="U8" s="42"/>
      <c r="V8" s="61"/>
      <c r="W8" s="62"/>
      <c r="X8" s="65"/>
      <c r="Y8" s="63"/>
      <c r="Z8" s="11"/>
      <c r="AA8" s="63"/>
    </row>
    <row r="9" spans="1:27" s="64" customFormat="1">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64" customFormat="1">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s="64" customFormat="1">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s="566" customFormat="1">
      <c r="A12" s="844" t="s">
        <v>5025</v>
      </c>
      <c r="B12" s="572" t="s">
        <v>2304</v>
      </c>
      <c r="C12" s="680" t="s">
        <v>2670</v>
      </c>
      <c r="D12" s="680" t="s">
        <v>2078</v>
      </c>
      <c r="E12" s="680" t="s">
        <v>2307</v>
      </c>
      <c r="F12" s="243" t="s">
        <v>2304</v>
      </c>
      <c r="G12" s="243" t="s">
        <v>2670</v>
      </c>
      <c r="H12" s="243" t="s">
        <v>2078</v>
      </c>
      <c r="I12" s="243" t="s">
        <v>2079</v>
      </c>
      <c r="J12" s="113"/>
      <c r="K12" s="113"/>
      <c r="L12" s="113"/>
      <c r="M12" s="113"/>
      <c r="N12" s="560"/>
      <c r="O12" s="558" t="s">
        <v>897</v>
      </c>
      <c r="P12" s="63" t="s">
        <v>1136</v>
      </c>
      <c r="Q12" s="63" t="s">
        <v>2304</v>
      </c>
      <c r="R12" s="63" t="s">
        <v>2670</v>
      </c>
      <c r="S12" s="63" t="s">
        <v>2272</v>
      </c>
      <c r="T12" s="63"/>
      <c r="U12" s="113"/>
      <c r="V12" s="77"/>
      <c r="W12" s="573" t="s">
        <v>1135</v>
      </c>
      <c r="X12" s="573" t="s">
        <v>2304</v>
      </c>
      <c r="Y12" s="573" t="s">
        <v>2671</v>
      </c>
      <c r="Z12" s="573" t="s">
        <v>2272</v>
      </c>
      <c r="AA12" s="573" t="s">
        <v>2849</v>
      </c>
    </row>
    <row r="13" spans="1:27" s="566" customFormat="1">
      <c r="A13" s="844" t="s">
        <v>5026</v>
      </c>
      <c r="B13" s="573" t="s">
        <v>4930</v>
      </c>
      <c r="C13" s="573" t="s">
        <v>4931</v>
      </c>
      <c r="D13" s="573" t="s">
        <v>2100</v>
      </c>
      <c r="E13" s="680" t="s">
        <v>2307</v>
      </c>
      <c r="F13" s="243" t="s">
        <v>4930</v>
      </c>
      <c r="G13" s="243" t="s">
        <v>4931</v>
      </c>
      <c r="H13" s="243" t="s">
        <v>2100</v>
      </c>
      <c r="I13" s="243" t="s">
        <v>2101</v>
      </c>
      <c r="J13" s="560"/>
      <c r="K13" s="560"/>
      <c r="L13" s="560"/>
      <c r="M13" s="560"/>
      <c r="N13" s="560"/>
      <c r="O13" s="558" t="s">
        <v>897</v>
      </c>
      <c r="P13" s="63" t="s">
        <v>1136</v>
      </c>
      <c r="Q13" s="63" t="s">
        <v>4930</v>
      </c>
      <c r="R13" s="63" t="s">
        <v>4931</v>
      </c>
      <c r="S13" s="63" t="s">
        <v>2100</v>
      </c>
      <c r="T13" s="63" t="s">
        <v>79</v>
      </c>
      <c r="U13" s="63" t="s">
        <v>4931</v>
      </c>
      <c r="V13" s="12"/>
      <c r="W13" s="573" t="s">
        <v>1135</v>
      </c>
      <c r="X13" s="573" t="s">
        <v>4930</v>
      </c>
      <c r="Y13" s="573" t="s">
        <v>4931</v>
      </c>
      <c r="Z13" s="573" t="s">
        <v>2100</v>
      </c>
      <c r="AA13" s="573" t="s">
        <v>2849</v>
      </c>
    </row>
    <row r="14" spans="1:27" s="64" customFormat="1">
      <c r="A14" s="844" t="s">
        <v>5027</v>
      </c>
      <c r="B14" s="573" t="s">
        <v>8483</v>
      </c>
      <c r="C14" s="573" t="s">
        <v>2239</v>
      </c>
      <c r="D14" s="573" t="s">
        <v>2811</v>
      </c>
      <c r="E14" s="680" t="s">
        <v>2307</v>
      </c>
      <c r="F14" s="308" t="s">
        <v>105</v>
      </c>
      <c r="G14" s="243" t="s">
        <v>2239</v>
      </c>
      <c r="H14" s="243" t="s">
        <v>3175</v>
      </c>
      <c r="I14" s="243" t="s">
        <v>2241</v>
      </c>
      <c r="J14" s="607"/>
      <c r="K14" s="607"/>
      <c r="L14" s="607"/>
      <c r="M14" s="607"/>
      <c r="N14" s="560"/>
      <c r="O14" s="558" t="s">
        <v>897</v>
      </c>
      <c r="P14" s="63" t="s">
        <v>1136</v>
      </c>
      <c r="Q14" s="63" t="s">
        <v>8483</v>
      </c>
      <c r="R14" s="63" t="s">
        <v>2239</v>
      </c>
      <c r="S14" s="63" t="s">
        <v>2811</v>
      </c>
      <c r="T14" s="63" t="s">
        <v>79</v>
      </c>
      <c r="U14" s="63" t="s">
        <v>2239</v>
      </c>
      <c r="V14" s="1022"/>
      <c r="W14" s="573" t="s">
        <v>1135</v>
      </c>
      <c r="X14" s="573" t="s">
        <v>2238</v>
      </c>
      <c r="Y14" s="573" t="s">
        <v>2675</v>
      </c>
      <c r="Z14" s="573" t="s">
        <v>2811</v>
      </c>
      <c r="AA14" s="573" t="s">
        <v>2849</v>
      </c>
    </row>
    <row r="15" spans="1:27" s="64" customFormat="1">
      <c r="A15" s="844" t="s">
        <v>5028</v>
      </c>
      <c r="B15" s="573" t="s">
        <v>12953</v>
      </c>
      <c r="C15" s="573" t="s">
        <v>12954</v>
      </c>
      <c r="D15" s="573" t="s">
        <v>2811</v>
      </c>
      <c r="E15" s="680" t="s">
        <v>2307</v>
      </c>
      <c r="F15" s="243" t="s">
        <v>12953</v>
      </c>
      <c r="G15" s="243" t="s">
        <v>12954</v>
      </c>
      <c r="H15" s="243" t="s">
        <v>3175</v>
      </c>
      <c r="I15" s="243" t="s">
        <v>2241</v>
      </c>
      <c r="J15" s="607"/>
      <c r="K15" s="607"/>
      <c r="L15" s="607"/>
      <c r="M15" s="607"/>
      <c r="N15" s="560"/>
      <c r="O15" s="558" t="s">
        <v>897</v>
      </c>
      <c r="P15" s="63" t="s">
        <v>1136</v>
      </c>
      <c r="Q15" s="63" t="s">
        <v>12955</v>
      </c>
      <c r="R15" s="63" t="s">
        <v>12956</v>
      </c>
      <c r="S15" s="63" t="s">
        <v>2811</v>
      </c>
      <c r="T15" s="63" t="s">
        <v>79</v>
      </c>
      <c r="U15" s="63" t="s">
        <v>12956</v>
      </c>
      <c r="V15" s="1022"/>
      <c r="W15" s="573" t="s">
        <v>1135</v>
      </c>
      <c r="X15" s="573" t="s">
        <v>12953</v>
      </c>
      <c r="Y15" s="573" t="s">
        <v>12957</v>
      </c>
      <c r="Z15" s="573" t="s">
        <v>2811</v>
      </c>
      <c r="AA15" s="573" t="s">
        <v>2849</v>
      </c>
    </row>
    <row r="16" spans="1:27" s="64" customFormat="1">
      <c r="A16" s="844" t="s">
        <v>5030</v>
      </c>
      <c r="B16" s="573" t="s">
        <v>2333</v>
      </c>
      <c r="C16" s="573" t="s">
        <v>2705</v>
      </c>
      <c r="D16" s="573" t="s">
        <v>2096</v>
      </c>
      <c r="E16" s="856" t="s">
        <v>2108</v>
      </c>
      <c r="F16" s="308" t="s">
        <v>2076</v>
      </c>
      <c r="G16" s="308" t="s">
        <v>2077</v>
      </c>
      <c r="H16" s="243" t="s">
        <v>3175</v>
      </c>
      <c r="I16" s="243" t="s">
        <v>2241</v>
      </c>
      <c r="J16" s="607"/>
      <c r="K16" s="607"/>
      <c r="L16" s="573" t="s">
        <v>2726</v>
      </c>
      <c r="M16" s="607"/>
      <c r="N16" s="607"/>
      <c r="O16" s="558" t="s">
        <v>897</v>
      </c>
      <c r="P16" s="63" t="s">
        <v>1136</v>
      </c>
      <c r="Q16" s="63" t="s">
        <v>8484</v>
      </c>
      <c r="R16" s="63" t="s">
        <v>8933</v>
      </c>
      <c r="S16" s="63" t="s">
        <v>2096</v>
      </c>
      <c r="T16" s="63" t="s">
        <v>79</v>
      </c>
      <c r="U16" s="63" t="s">
        <v>8933</v>
      </c>
      <c r="V16" s="1022"/>
      <c r="W16" s="573" t="s">
        <v>1135</v>
      </c>
      <c r="X16" s="573" t="s">
        <v>2333</v>
      </c>
      <c r="Y16" s="573" t="s">
        <v>2705</v>
      </c>
      <c r="Z16" s="573" t="s">
        <v>2096</v>
      </c>
      <c r="AA16" s="573" t="s">
        <v>2849</v>
      </c>
    </row>
    <row r="17" spans="1:27" s="64" customFormat="1">
      <c r="A17" s="844" t="s">
        <v>5031</v>
      </c>
      <c r="B17" s="573" t="s">
        <v>8934</v>
      </c>
      <c r="C17" s="573" t="s">
        <v>12958</v>
      </c>
      <c r="D17" s="573" t="s">
        <v>2096</v>
      </c>
      <c r="E17" s="856" t="s">
        <v>2108</v>
      </c>
      <c r="F17" s="243" t="s">
        <v>8934</v>
      </c>
      <c r="G17" s="243" t="s">
        <v>12958</v>
      </c>
      <c r="H17" s="243" t="s">
        <v>2096</v>
      </c>
      <c r="I17" s="243" t="s">
        <v>2097</v>
      </c>
      <c r="J17" s="607"/>
      <c r="K17" s="607"/>
      <c r="L17" s="573" t="s">
        <v>2726</v>
      </c>
      <c r="M17" s="607"/>
      <c r="N17" s="607"/>
      <c r="O17" s="558" t="s">
        <v>897</v>
      </c>
      <c r="P17" s="63" t="s">
        <v>1136</v>
      </c>
      <c r="Q17" s="63" t="s">
        <v>8934</v>
      </c>
      <c r="R17" s="63" t="s">
        <v>8486</v>
      </c>
      <c r="S17" s="63" t="s">
        <v>2096</v>
      </c>
      <c r="T17" s="63" t="s">
        <v>79</v>
      </c>
      <c r="U17" s="63" t="s">
        <v>8486</v>
      </c>
      <c r="V17" s="1022"/>
      <c r="W17" s="573" t="s">
        <v>1135</v>
      </c>
      <c r="X17" s="573" t="s">
        <v>8934</v>
      </c>
      <c r="Y17" s="573" t="s">
        <v>12958</v>
      </c>
      <c r="Z17" s="573" t="s">
        <v>2096</v>
      </c>
      <c r="AA17" s="573" t="s">
        <v>2849</v>
      </c>
    </row>
    <row r="18" spans="1:27" s="64" customFormat="1">
      <c r="A18" s="844" t="s">
        <v>5032</v>
      </c>
      <c r="B18" s="573" t="s">
        <v>4842</v>
      </c>
      <c r="C18" s="573" t="s">
        <v>4843</v>
      </c>
      <c r="D18" s="573" t="s">
        <v>2088</v>
      </c>
      <c r="E18" s="856" t="s">
        <v>2108</v>
      </c>
      <c r="F18" s="243" t="s">
        <v>4842</v>
      </c>
      <c r="G18" s="243" t="s">
        <v>4843</v>
      </c>
      <c r="H18" s="243" t="s">
        <v>2278</v>
      </c>
      <c r="I18" s="243" t="s">
        <v>2827</v>
      </c>
      <c r="J18" s="607"/>
      <c r="K18" s="607"/>
      <c r="L18" s="573" t="s">
        <v>8487</v>
      </c>
      <c r="M18" s="607"/>
      <c r="N18" s="607"/>
      <c r="O18" s="558" t="s">
        <v>897</v>
      </c>
      <c r="P18" s="63" t="s">
        <v>1136</v>
      </c>
      <c r="Q18" s="63" t="s">
        <v>4842</v>
      </c>
      <c r="R18" s="63" t="s">
        <v>4843</v>
      </c>
      <c r="S18" s="63" t="s">
        <v>2088</v>
      </c>
      <c r="T18" s="63" t="s">
        <v>79</v>
      </c>
      <c r="U18" s="63" t="s">
        <v>4843</v>
      </c>
      <c r="V18" s="1022"/>
      <c r="W18" s="573" t="s">
        <v>1135</v>
      </c>
      <c r="X18" s="573" t="s">
        <v>4842</v>
      </c>
      <c r="Y18" s="573" t="s">
        <v>4843</v>
      </c>
      <c r="Z18" s="573" t="s">
        <v>2088</v>
      </c>
      <c r="AA18" s="573" t="s">
        <v>2849</v>
      </c>
    </row>
    <row r="19" spans="1:27" s="64" customFormat="1">
      <c r="A19" s="844" t="s">
        <v>5033</v>
      </c>
      <c r="B19" s="573" t="s">
        <v>8494</v>
      </c>
      <c r="C19" s="573" t="s">
        <v>8495</v>
      </c>
      <c r="D19" s="573" t="s">
        <v>8490</v>
      </c>
      <c r="E19" s="856" t="s">
        <v>2621</v>
      </c>
      <c r="F19" s="243" t="s">
        <v>12959</v>
      </c>
      <c r="G19" s="308" t="s">
        <v>12960</v>
      </c>
      <c r="H19" s="243" t="s">
        <v>8490</v>
      </c>
      <c r="I19" s="243" t="s">
        <v>8491</v>
      </c>
      <c r="J19" s="607"/>
      <c r="K19" s="607"/>
      <c r="L19" s="573"/>
      <c r="M19" s="607"/>
      <c r="N19" s="607"/>
      <c r="O19" s="558" t="s">
        <v>897</v>
      </c>
      <c r="P19" s="63" t="s">
        <v>1136</v>
      </c>
      <c r="Q19" s="63" t="s">
        <v>8488</v>
      </c>
      <c r="R19" s="63" t="s">
        <v>8489</v>
      </c>
      <c r="S19" s="63" t="s">
        <v>8490</v>
      </c>
      <c r="T19" s="63"/>
      <c r="U19" s="63" t="s">
        <v>8493</v>
      </c>
      <c r="V19" s="1022"/>
      <c r="W19" s="573" t="s">
        <v>1135</v>
      </c>
      <c r="X19" s="573" t="s">
        <v>8494</v>
      </c>
      <c r="Y19" s="573" t="s">
        <v>8495</v>
      </c>
      <c r="Z19" s="573" t="s">
        <v>8490</v>
      </c>
      <c r="AA19" s="573" t="s">
        <v>2849</v>
      </c>
    </row>
    <row r="20" spans="1:27" s="64" customFormat="1">
      <c r="A20" s="844" t="s">
        <v>5034</v>
      </c>
      <c r="B20" s="573" t="s">
        <v>5480</v>
      </c>
      <c r="C20" s="573" t="s">
        <v>8502</v>
      </c>
      <c r="D20" s="573" t="s">
        <v>2088</v>
      </c>
      <c r="E20" s="856" t="s">
        <v>2621</v>
      </c>
      <c r="F20" s="243" t="s">
        <v>5480</v>
      </c>
      <c r="G20" s="308" t="s">
        <v>5481</v>
      </c>
      <c r="H20" s="243" t="s">
        <v>2088</v>
      </c>
      <c r="I20" s="243" t="s">
        <v>2089</v>
      </c>
      <c r="J20" s="607"/>
      <c r="K20" s="607"/>
      <c r="L20" s="573" t="s">
        <v>12961</v>
      </c>
      <c r="M20" s="607"/>
      <c r="N20" s="607"/>
      <c r="O20" s="558" t="s">
        <v>897</v>
      </c>
      <c r="P20" s="63" t="s">
        <v>1136</v>
      </c>
      <c r="Q20" s="63" t="s">
        <v>12962</v>
      </c>
      <c r="R20" s="63" t="s">
        <v>5481</v>
      </c>
      <c r="S20" s="63" t="s">
        <v>2088</v>
      </c>
      <c r="T20" s="63"/>
      <c r="U20" s="63" t="s">
        <v>12963</v>
      </c>
      <c r="V20" s="1022"/>
      <c r="W20" s="573" t="s">
        <v>1135</v>
      </c>
      <c r="X20" s="573" t="s">
        <v>5480</v>
      </c>
      <c r="Y20" s="573" t="s">
        <v>8502</v>
      </c>
      <c r="Z20" s="573" t="s">
        <v>2088</v>
      </c>
      <c r="AA20" s="573" t="s">
        <v>2849</v>
      </c>
    </row>
    <row r="21" spans="1:27" s="64" customFormat="1">
      <c r="A21" s="844" t="s">
        <v>5036</v>
      </c>
      <c r="B21" s="573" t="s">
        <v>8519</v>
      </c>
      <c r="C21" s="573" t="s">
        <v>12964</v>
      </c>
      <c r="D21" s="573" t="s">
        <v>2085</v>
      </c>
      <c r="E21" s="856" t="s">
        <v>2108</v>
      </c>
      <c r="F21" s="308" t="s">
        <v>12965</v>
      </c>
      <c r="G21" s="308" t="s">
        <v>12966</v>
      </c>
      <c r="H21" s="243" t="s">
        <v>3513</v>
      </c>
      <c r="I21" s="243" t="s">
        <v>2108</v>
      </c>
      <c r="J21" s="607"/>
      <c r="K21" s="573" t="s">
        <v>3760</v>
      </c>
      <c r="L21" s="607"/>
      <c r="M21" s="607"/>
      <c r="N21" s="607"/>
      <c r="O21" s="558" t="s">
        <v>897</v>
      </c>
      <c r="P21" s="63" t="s">
        <v>1136</v>
      </c>
      <c r="Q21" s="628"/>
      <c r="R21" s="628"/>
      <c r="S21" s="628"/>
      <c r="T21" s="628"/>
      <c r="U21" s="628" t="s">
        <v>8520</v>
      </c>
      <c r="V21" s="1022"/>
      <c r="W21" s="573" t="s">
        <v>1135</v>
      </c>
      <c r="X21" s="573" t="s">
        <v>8519</v>
      </c>
      <c r="Y21" s="573" t="s">
        <v>12964</v>
      </c>
      <c r="Z21" s="573" t="s">
        <v>2085</v>
      </c>
      <c r="AA21" s="573" t="s">
        <v>2849</v>
      </c>
    </row>
    <row r="22" spans="1:27" s="64" customFormat="1">
      <c r="A22" s="844" t="s">
        <v>5037</v>
      </c>
      <c r="B22" s="573" t="s">
        <v>8524</v>
      </c>
      <c r="C22" s="573" t="s">
        <v>12967</v>
      </c>
      <c r="D22" s="573" t="s">
        <v>2085</v>
      </c>
      <c r="E22" s="856" t="s">
        <v>2108</v>
      </c>
      <c r="F22" s="243" t="s">
        <v>8524</v>
      </c>
      <c r="G22" s="308" t="s">
        <v>8943</v>
      </c>
      <c r="H22" s="243" t="s">
        <v>3513</v>
      </c>
      <c r="I22" s="243" t="s">
        <v>2108</v>
      </c>
      <c r="J22" s="607"/>
      <c r="K22" s="573" t="s">
        <v>3760</v>
      </c>
      <c r="L22" s="607"/>
      <c r="M22" s="1020" t="s">
        <v>12968</v>
      </c>
      <c r="N22" s="607"/>
      <c r="O22" s="558" t="s">
        <v>897</v>
      </c>
      <c r="P22" s="63" t="s">
        <v>1136</v>
      </c>
      <c r="Q22" s="63" t="s">
        <v>4857</v>
      </c>
      <c r="R22" s="63" t="s">
        <v>4858</v>
      </c>
      <c r="S22" s="63" t="s">
        <v>12969</v>
      </c>
      <c r="T22" s="63"/>
      <c r="U22" s="63" t="s">
        <v>12970</v>
      </c>
      <c r="V22" s="1022"/>
      <c r="W22" s="573" t="s">
        <v>1135</v>
      </c>
      <c r="X22" s="573" t="s">
        <v>8524</v>
      </c>
      <c r="Y22" s="573" t="s">
        <v>12967</v>
      </c>
      <c r="Z22" s="573" t="s">
        <v>2085</v>
      </c>
      <c r="AA22" s="573" t="s">
        <v>2849</v>
      </c>
    </row>
    <row r="23" spans="1:27" s="64" customFormat="1">
      <c r="A23" s="844" t="s">
        <v>5038</v>
      </c>
      <c r="B23" s="573" t="s">
        <v>4711</v>
      </c>
      <c r="C23" s="573" t="s">
        <v>4714</v>
      </c>
      <c r="D23" s="573" t="s">
        <v>2085</v>
      </c>
      <c r="E23" s="856" t="s">
        <v>2108</v>
      </c>
      <c r="F23" s="243" t="s">
        <v>4711</v>
      </c>
      <c r="G23" s="308" t="s">
        <v>4712</v>
      </c>
      <c r="H23" s="243" t="s">
        <v>2085</v>
      </c>
      <c r="I23" s="243" t="s">
        <v>2108</v>
      </c>
      <c r="J23" s="607"/>
      <c r="K23" s="573" t="s">
        <v>4808</v>
      </c>
      <c r="L23" s="607"/>
      <c r="M23" s="607"/>
      <c r="N23" s="607"/>
      <c r="O23" s="558" t="s">
        <v>897</v>
      </c>
      <c r="P23" s="63" t="s">
        <v>1136</v>
      </c>
      <c r="Q23" s="63" t="s">
        <v>2541</v>
      </c>
      <c r="R23" s="63" t="s">
        <v>4720</v>
      </c>
      <c r="S23" s="63" t="s">
        <v>2754</v>
      </c>
      <c r="T23" s="63"/>
      <c r="U23" s="63" t="s">
        <v>8947</v>
      </c>
      <c r="V23" s="1022"/>
      <c r="W23" s="573" t="s">
        <v>1135</v>
      </c>
      <c r="X23" s="573" t="s">
        <v>4711</v>
      </c>
      <c r="Y23" s="573" t="s">
        <v>4714</v>
      </c>
      <c r="Z23" s="573" t="s">
        <v>2085</v>
      </c>
      <c r="AA23" s="573" t="s">
        <v>2849</v>
      </c>
    </row>
    <row r="24" spans="1:27" s="64" customFormat="1">
      <c r="A24" s="844" t="s">
        <v>5040</v>
      </c>
      <c r="B24" s="573" t="s">
        <v>2541</v>
      </c>
      <c r="C24" s="573" t="s">
        <v>4721</v>
      </c>
      <c r="D24" s="573" t="s">
        <v>2085</v>
      </c>
      <c r="E24" s="856" t="s">
        <v>2108</v>
      </c>
      <c r="F24" s="243" t="s">
        <v>2541</v>
      </c>
      <c r="G24" s="308" t="s">
        <v>4720</v>
      </c>
      <c r="H24" s="243" t="s">
        <v>3991</v>
      </c>
      <c r="I24" s="243" t="s">
        <v>2108</v>
      </c>
      <c r="J24" s="607"/>
      <c r="K24" s="573" t="s">
        <v>4916</v>
      </c>
      <c r="L24" s="607"/>
      <c r="M24" s="607"/>
      <c r="N24" s="607"/>
      <c r="O24" s="558" t="s">
        <v>897</v>
      </c>
      <c r="P24" s="63" t="s">
        <v>1136</v>
      </c>
      <c r="Q24" s="63" t="s">
        <v>2541</v>
      </c>
      <c r="R24" s="63" t="s">
        <v>4720</v>
      </c>
      <c r="S24" s="63" t="s">
        <v>2754</v>
      </c>
      <c r="T24" s="63"/>
      <c r="U24" s="63" t="s">
        <v>8949</v>
      </c>
      <c r="V24" s="1022"/>
      <c r="W24" s="573" t="s">
        <v>1135</v>
      </c>
      <c r="X24" s="573" t="s">
        <v>2541</v>
      </c>
      <c r="Y24" s="573" t="s">
        <v>4721</v>
      </c>
      <c r="Z24" s="573" t="s">
        <v>2085</v>
      </c>
      <c r="AA24" s="573" t="s">
        <v>2849</v>
      </c>
    </row>
    <row r="25" spans="1:27" s="64" customFormat="1">
      <c r="A25" s="844" t="s">
        <v>5041</v>
      </c>
      <c r="B25" s="573" t="s">
        <v>12971</v>
      </c>
      <c r="C25" s="573" t="s">
        <v>8590</v>
      </c>
      <c r="D25" s="573" t="s">
        <v>2085</v>
      </c>
      <c r="E25" s="856" t="s">
        <v>2108</v>
      </c>
      <c r="F25" s="243" t="s">
        <v>12971</v>
      </c>
      <c r="G25" s="308" t="s">
        <v>12972</v>
      </c>
      <c r="H25" s="243" t="s">
        <v>2085</v>
      </c>
      <c r="I25" s="243" t="s">
        <v>2108</v>
      </c>
      <c r="J25" s="607"/>
      <c r="K25" s="573" t="s">
        <v>4732</v>
      </c>
      <c r="L25" s="607"/>
      <c r="M25" s="1021" t="s">
        <v>12973</v>
      </c>
      <c r="N25" s="607"/>
      <c r="O25" s="558" t="s">
        <v>897</v>
      </c>
      <c r="P25" s="63" t="s">
        <v>1136</v>
      </c>
      <c r="Q25" s="63" t="s">
        <v>12974</v>
      </c>
      <c r="R25" s="63" t="s">
        <v>12975</v>
      </c>
      <c r="S25" s="63" t="s">
        <v>2070</v>
      </c>
      <c r="T25" s="63"/>
      <c r="U25" s="63" t="s">
        <v>12976</v>
      </c>
      <c r="V25" s="607"/>
      <c r="W25" s="573" t="s">
        <v>1135</v>
      </c>
      <c r="X25" s="573" t="s">
        <v>12971</v>
      </c>
      <c r="Y25" s="573" t="s">
        <v>8590</v>
      </c>
      <c r="Z25" s="573" t="s">
        <v>2085</v>
      </c>
      <c r="AA25" s="573" t="s">
        <v>2849</v>
      </c>
    </row>
    <row r="26" spans="1:27" s="64" customFormat="1">
      <c r="A26" s="844" t="s">
        <v>5045</v>
      </c>
      <c r="B26" s="573" t="s">
        <v>12977</v>
      </c>
      <c r="C26" s="573" t="s">
        <v>8596</v>
      </c>
      <c r="D26" s="573" t="s">
        <v>2085</v>
      </c>
      <c r="E26" s="856" t="s">
        <v>2108</v>
      </c>
      <c r="F26" s="243" t="s">
        <v>12977</v>
      </c>
      <c r="G26" s="308" t="s">
        <v>12978</v>
      </c>
      <c r="H26" s="243" t="s">
        <v>2085</v>
      </c>
      <c r="I26" s="243" t="s">
        <v>2108</v>
      </c>
      <c r="J26" s="607"/>
      <c r="K26" s="573" t="s">
        <v>4732</v>
      </c>
      <c r="L26" s="607"/>
      <c r="M26" s="1021" t="s">
        <v>12973</v>
      </c>
      <c r="N26" s="607"/>
      <c r="O26" s="558" t="s">
        <v>897</v>
      </c>
      <c r="P26" s="63" t="s">
        <v>1136</v>
      </c>
      <c r="Q26" s="63" t="s">
        <v>12979</v>
      </c>
      <c r="R26" s="63" t="s">
        <v>12980</v>
      </c>
      <c r="S26" s="63" t="s">
        <v>2070</v>
      </c>
      <c r="T26" s="63"/>
      <c r="U26" s="63" t="s">
        <v>12981</v>
      </c>
      <c r="V26" s="607"/>
      <c r="W26" s="573" t="s">
        <v>1135</v>
      </c>
      <c r="X26" s="573" t="s">
        <v>12977</v>
      </c>
      <c r="Y26" s="573" t="s">
        <v>8596</v>
      </c>
      <c r="Z26" s="573" t="s">
        <v>2085</v>
      </c>
      <c r="AA26" s="573" t="s">
        <v>2849</v>
      </c>
    </row>
    <row r="27" spans="1:27" s="64" customFormat="1">
      <c r="A27" s="844" t="s">
        <v>5051</v>
      </c>
      <c r="B27" s="573" t="s">
        <v>12982</v>
      </c>
      <c r="C27" s="573" t="s">
        <v>8601</v>
      </c>
      <c r="D27" s="573" t="s">
        <v>2085</v>
      </c>
      <c r="E27" s="856" t="s">
        <v>2108</v>
      </c>
      <c r="F27" s="243" t="s">
        <v>12982</v>
      </c>
      <c r="G27" s="308" t="s">
        <v>12983</v>
      </c>
      <c r="H27" s="243" t="s">
        <v>2085</v>
      </c>
      <c r="I27" s="243" t="s">
        <v>2108</v>
      </c>
      <c r="J27" s="607"/>
      <c r="K27" s="573" t="s">
        <v>4732</v>
      </c>
      <c r="L27" s="607"/>
      <c r="M27" s="1021" t="s">
        <v>12973</v>
      </c>
      <c r="N27" s="607"/>
      <c r="O27" s="558" t="s">
        <v>897</v>
      </c>
      <c r="P27" s="63" t="s">
        <v>1136</v>
      </c>
      <c r="Q27" s="239" t="s">
        <v>12984</v>
      </c>
      <c r="R27" s="239" t="s">
        <v>12985</v>
      </c>
      <c r="S27" s="63" t="s">
        <v>2070</v>
      </c>
      <c r="T27" s="239"/>
      <c r="U27" s="239" t="s">
        <v>12986</v>
      </c>
      <c r="V27" s="607"/>
      <c r="W27" s="573" t="s">
        <v>1135</v>
      </c>
      <c r="X27" s="573" t="s">
        <v>12982</v>
      </c>
      <c r="Y27" s="573" t="s">
        <v>8601</v>
      </c>
      <c r="Z27" s="573" t="s">
        <v>2085</v>
      </c>
      <c r="AA27" s="573" t="s">
        <v>2849</v>
      </c>
    </row>
    <row r="28" spans="1:27" s="64" customFormat="1">
      <c r="A28" s="844" t="s">
        <v>5055</v>
      </c>
      <c r="B28" s="573" t="s">
        <v>12987</v>
      </c>
      <c r="C28" s="573" t="s">
        <v>8606</v>
      </c>
      <c r="D28" s="573" t="s">
        <v>2085</v>
      </c>
      <c r="E28" s="856" t="s">
        <v>2108</v>
      </c>
      <c r="F28" s="243" t="s">
        <v>12987</v>
      </c>
      <c r="G28" s="308" t="s">
        <v>12988</v>
      </c>
      <c r="H28" s="243" t="s">
        <v>2085</v>
      </c>
      <c r="I28" s="243" t="s">
        <v>2108</v>
      </c>
      <c r="J28" s="607"/>
      <c r="K28" s="573" t="s">
        <v>4732</v>
      </c>
      <c r="L28" s="607"/>
      <c r="M28" s="1021" t="s">
        <v>12973</v>
      </c>
      <c r="N28" s="607"/>
      <c r="O28" s="558" t="s">
        <v>897</v>
      </c>
      <c r="P28" s="63" t="s">
        <v>1136</v>
      </c>
      <c r="Q28" s="239" t="s">
        <v>12989</v>
      </c>
      <c r="R28" s="239" t="s">
        <v>12990</v>
      </c>
      <c r="S28" s="63" t="s">
        <v>2070</v>
      </c>
      <c r="T28" s="239"/>
      <c r="U28" s="239" t="s">
        <v>12991</v>
      </c>
      <c r="V28" s="607"/>
      <c r="W28" s="573" t="s">
        <v>1135</v>
      </c>
      <c r="X28" s="573" t="s">
        <v>12987</v>
      </c>
      <c r="Y28" s="573" t="s">
        <v>8606</v>
      </c>
      <c r="Z28" s="573" t="s">
        <v>2085</v>
      </c>
      <c r="AA28" s="573" t="s">
        <v>2849</v>
      </c>
    </row>
    <row r="29" spans="1:27" s="64" customFormat="1">
      <c r="A29" s="844" t="s">
        <v>5061</v>
      </c>
      <c r="B29" s="573" t="s">
        <v>5494</v>
      </c>
      <c r="C29" s="573" t="s">
        <v>8550</v>
      </c>
      <c r="D29" s="573" t="s">
        <v>2085</v>
      </c>
      <c r="E29" s="856" t="s">
        <v>2108</v>
      </c>
      <c r="F29" s="243" t="s">
        <v>5494</v>
      </c>
      <c r="G29" s="308" t="s">
        <v>5496</v>
      </c>
      <c r="H29" s="243" t="s">
        <v>3513</v>
      </c>
      <c r="I29" s="243" t="s">
        <v>2108</v>
      </c>
      <c r="J29" s="607"/>
      <c r="K29" s="573" t="s">
        <v>12992</v>
      </c>
      <c r="L29" s="607"/>
      <c r="M29" s="607"/>
      <c r="N29" s="607"/>
      <c r="O29" s="558" t="s">
        <v>897</v>
      </c>
      <c r="P29" s="63" t="s">
        <v>1136</v>
      </c>
      <c r="Q29" s="239" t="s">
        <v>12993</v>
      </c>
      <c r="R29" s="239" t="s">
        <v>12994</v>
      </c>
      <c r="S29" s="63" t="s">
        <v>2070</v>
      </c>
      <c r="T29" s="239"/>
      <c r="U29" s="239" t="s">
        <v>12995</v>
      </c>
      <c r="V29" s="607"/>
      <c r="W29" s="573" t="s">
        <v>1135</v>
      </c>
      <c r="X29" s="573" t="s">
        <v>5494</v>
      </c>
      <c r="Y29" s="573" t="s">
        <v>8550</v>
      </c>
      <c r="Z29" s="573" t="s">
        <v>2085</v>
      </c>
      <c r="AA29" s="573" t="s">
        <v>12996</v>
      </c>
    </row>
    <row r="30" spans="1:27" s="64" customFormat="1">
      <c r="A30" s="844" t="s">
        <v>5067</v>
      </c>
      <c r="B30" s="573" t="s">
        <v>5498</v>
      </c>
      <c r="C30" s="573" t="s">
        <v>8555</v>
      </c>
      <c r="D30" s="573" t="s">
        <v>2085</v>
      </c>
      <c r="E30" s="856" t="s">
        <v>2108</v>
      </c>
      <c r="F30" s="243" t="s">
        <v>5498</v>
      </c>
      <c r="G30" s="308" t="s">
        <v>5500</v>
      </c>
      <c r="H30" s="243" t="s">
        <v>3513</v>
      </c>
      <c r="I30" s="243" t="s">
        <v>2108</v>
      </c>
      <c r="J30" s="607"/>
      <c r="K30" s="573" t="s">
        <v>12992</v>
      </c>
      <c r="L30" s="607"/>
      <c r="M30" s="607"/>
      <c r="N30" s="607"/>
      <c r="O30" s="558" t="s">
        <v>897</v>
      </c>
      <c r="P30" s="63" t="s">
        <v>1136</v>
      </c>
      <c r="Q30" s="239" t="s">
        <v>12997</v>
      </c>
      <c r="R30" s="239" t="s">
        <v>12998</v>
      </c>
      <c r="S30" s="63" t="s">
        <v>2070</v>
      </c>
      <c r="T30" s="239"/>
      <c r="U30" s="239" t="s">
        <v>12999</v>
      </c>
      <c r="V30" s="607"/>
      <c r="W30" s="573" t="s">
        <v>1135</v>
      </c>
      <c r="X30" s="573" t="s">
        <v>5498</v>
      </c>
      <c r="Y30" s="573" t="s">
        <v>8555</v>
      </c>
      <c r="Z30" s="573" t="s">
        <v>2085</v>
      </c>
      <c r="AA30" s="573" t="s">
        <v>12996</v>
      </c>
    </row>
    <row r="31" spans="1:27" s="64" customFormat="1">
      <c r="A31" s="844" t="s">
        <v>5068</v>
      </c>
      <c r="B31" s="573" t="s">
        <v>8465</v>
      </c>
      <c r="C31" s="573" t="s">
        <v>8563</v>
      </c>
      <c r="D31" s="573" t="s">
        <v>2085</v>
      </c>
      <c r="E31" s="856" t="s">
        <v>2621</v>
      </c>
      <c r="F31" s="243" t="s">
        <v>8465</v>
      </c>
      <c r="G31" s="308" t="s">
        <v>7444</v>
      </c>
      <c r="H31" s="243" t="s">
        <v>3513</v>
      </c>
      <c r="I31" s="243" t="s">
        <v>2108</v>
      </c>
      <c r="J31" s="607"/>
      <c r="K31" s="573" t="s">
        <v>12992</v>
      </c>
      <c r="L31" s="607"/>
      <c r="M31" s="607"/>
      <c r="N31" s="607"/>
      <c r="O31" s="558" t="s">
        <v>897</v>
      </c>
      <c r="P31" s="63" t="s">
        <v>1136</v>
      </c>
      <c r="Q31" s="239" t="s">
        <v>13000</v>
      </c>
      <c r="R31" s="239" t="s">
        <v>13001</v>
      </c>
      <c r="S31" s="63" t="s">
        <v>2070</v>
      </c>
      <c r="T31" s="239"/>
      <c r="U31" s="239" t="s">
        <v>13002</v>
      </c>
      <c r="V31" s="607"/>
      <c r="W31" s="573" t="s">
        <v>1135</v>
      </c>
      <c r="X31" s="573" t="s">
        <v>8465</v>
      </c>
      <c r="Y31" s="573" t="s">
        <v>8563</v>
      </c>
      <c r="Z31" s="573" t="s">
        <v>2085</v>
      </c>
      <c r="AA31" s="573" t="s">
        <v>12996</v>
      </c>
    </row>
    <row r="32" spans="1:27" s="64" customFormat="1">
      <c r="A32" s="844" t="s">
        <v>5069</v>
      </c>
      <c r="B32" s="573" t="s">
        <v>8960</v>
      </c>
      <c r="C32" s="573" t="s">
        <v>8572</v>
      </c>
      <c r="D32" s="573" t="s">
        <v>2084</v>
      </c>
      <c r="E32" s="856" t="s">
        <v>2621</v>
      </c>
      <c r="F32" s="243" t="s">
        <v>8960</v>
      </c>
      <c r="G32" s="243" t="s">
        <v>8572</v>
      </c>
      <c r="H32" s="243" t="s">
        <v>2733</v>
      </c>
      <c r="I32" s="243" t="s">
        <v>2111</v>
      </c>
      <c r="J32" s="607"/>
      <c r="K32" s="573" t="s">
        <v>2622</v>
      </c>
      <c r="L32" s="607"/>
      <c r="M32" s="607"/>
      <c r="N32" s="607"/>
      <c r="O32" s="558" t="s">
        <v>897</v>
      </c>
      <c r="P32" s="63" t="s">
        <v>1136</v>
      </c>
      <c r="Q32" s="239" t="s">
        <v>13003</v>
      </c>
      <c r="R32" s="239" t="s">
        <v>8525</v>
      </c>
      <c r="S32" s="239" t="s">
        <v>12969</v>
      </c>
      <c r="T32" s="239"/>
      <c r="U32" s="239" t="s">
        <v>8633</v>
      </c>
      <c r="V32" s="607"/>
      <c r="W32" s="573" t="s">
        <v>1135</v>
      </c>
      <c r="X32" s="573" t="s">
        <v>8960</v>
      </c>
      <c r="Y32" s="573" t="s">
        <v>8572</v>
      </c>
      <c r="Z32" s="573" t="s">
        <v>2084</v>
      </c>
      <c r="AA32" s="360" t="s">
        <v>8573</v>
      </c>
    </row>
    <row r="33" spans="1:27" s="64" customFormat="1">
      <c r="A33" s="844" t="s">
        <v>5070</v>
      </c>
      <c r="B33" s="573" t="s">
        <v>9355</v>
      </c>
      <c r="C33" s="573" t="s">
        <v>8576</v>
      </c>
      <c r="D33" s="573" t="s">
        <v>2084</v>
      </c>
      <c r="E33" s="856" t="s">
        <v>2621</v>
      </c>
      <c r="F33" s="243" t="s">
        <v>9355</v>
      </c>
      <c r="G33" s="243" t="s">
        <v>8576</v>
      </c>
      <c r="H33" s="243" t="s">
        <v>4171</v>
      </c>
      <c r="I33" s="243" t="s">
        <v>2111</v>
      </c>
      <c r="J33" s="607"/>
      <c r="K33" s="573" t="s">
        <v>2622</v>
      </c>
      <c r="L33" s="607"/>
      <c r="M33" s="607"/>
      <c r="N33" s="607"/>
      <c r="O33" s="558" t="s">
        <v>897</v>
      </c>
      <c r="P33" s="63" t="s">
        <v>1136</v>
      </c>
      <c r="Q33" s="239" t="s">
        <v>4857</v>
      </c>
      <c r="R33" s="239" t="s">
        <v>4858</v>
      </c>
      <c r="S33" s="239" t="s">
        <v>12969</v>
      </c>
      <c r="T33" s="239"/>
      <c r="U33" s="239" t="s">
        <v>13004</v>
      </c>
      <c r="V33" s="607"/>
      <c r="W33" s="573" t="s">
        <v>1135</v>
      </c>
      <c r="X33" s="573" t="s">
        <v>9355</v>
      </c>
      <c r="Y33" s="573" t="s">
        <v>8576</v>
      </c>
      <c r="Z33" s="573" t="s">
        <v>2084</v>
      </c>
      <c r="AA33" s="360" t="s">
        <v>8573</v>
      </c>
    </row>
  </sheetData>
  <phoneticPr fontId="5" type="noConversion"/>
  <dataValidations count="4">
    <dataValidation type="list" allowBlank="1" showInputMessage="1" showErrorMessage="1" sqref="B6" xr:uid="{00000000-0002-0000-B700-000000000000}">
      <formula1>"Mi: Minute,H: Hour,D: Daily,W: Weekly,M: Monthly,Y: Yearly"</formula1>
    </dataValidation>
    <dataValidation type="list" allowBlank="1" showInputMessage="1" showErrorMessage="1" sqref="B7 B9 O7:O9" xr:uid="{00000000-0002-0000-B700-000001000000}">
      <formula1>"替换,追加"</formula1>
    </dataValidation>
    <dataValidation type="list" allowBlank="1" showInputMessage="1" showErrorMessage="1" sqref="N12:N15" xr:uid="{00000000-0002-0000-B700-000002000000}">
      <formula1>"匹配,基线特有,本地扩充,废弃"</formula1>
    </dataValidation>
    <dataValidation type="list" allowBlank="1" showInputMessage="1" showErrorMessage="1" sqref="R4:R6" xr:uid="{00000000-0002-0000-B700-000003000000}">
      <formula1>"left join,inner join,union,union all"</formula1>
    </dataValidation>
  </dataValidations>
  <pageMargins left="0.75" right="0.75" top="1" bottom="1" header="0.51180555555555596" footer="0.51180555555555596"/>
  <pageSetup paperSize="9" orientation="portrait"/>
  <legacyDrawing r:id="rId1"/>
</worksheet>
</file>

<file path=xl/worksheets/sheet1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AA33"/>
  <sheetViews>
    <sheetView topLeftCell="A16" workbookViewId="0">
      <selection activeCell="J4" sqref="J1:K1048576"/>
    </sheetView>
  </sheetViews>
  <sheetFormatPr defaultColWidth="9" defaultRowHeight="15.6"/>
  <cols>
    <col min="1" max="1" width="8.109375" style="741" customWidth="1"/>
    <col min="2" max="2" width="22.44140625" style="64" customWidth="1"/>
    <col min="3" max="3" width="14.77734375" style="64" customWidth="1"/>
    <col min="4" max="4" width="15.109375" style="64" customWidth="1"/>
    <col min="5" max="9" width="10.88671875" style="64" customWidth="1"/>
    <col min="10" max="10" width="6.21875" style="64" customWidth="1"/>
    <col min="11" max="13" width="4.6640625" style="64" customWidth="1"/>
    <col min="14" max="14" width="12.109375" style="64" customWidth="1"/>
    <col min="15" max="15" width="9" style="64" hidden="1" customWidth="1"/>
    <col min="16" max="16" width="19.44140625" style="64" hidden="1" customWidth="1"/>
    <col min="17" max="17" width="21.77734375" style="64" hidden="1" customWidth="1"/>
    <col min="18" max="18" width="14.44140625" style="64" hidden="1" customWidth="1"/>
    <col min="19" max="19" width="12.33203125" style="64" hidden="1" customWidth="1"/>
    <col min="20" max="20" width="11.21875" style="64" hidden="1" customWidth="1"/>
    <col min="21" max="21" width="15.109375" style="64" hidden="1" customWidth="1"/>
    <col min="22" max="22" width="9" style="64" hidden="1" customWidth="1"/>
    <col min="23" max="23" width="12.21875" style="64" customWidth="1"/>
    <col min="24" max="24" width="17.44140625" style="64" customWidth="1"/>
    <col min="25" max="25" width="14.88671875" style="64" customWidth="1"/>
    <col min="26" max="26" width="13.77734375" style="64" customWidth="1"/>
    <col min="27" max="27" width="11.21875" style="64" customWidth="1"/>
    <col min="28" max="16384" width="9" style="741"/>
  </cols>
  <sheetData>
    <row r="1" spans="1:27" s="64" customFormat="1">
      <c r="A1" s="233" t="str">
        <f>HYPERLINK("#目录!A1","返回")</f>
        <v>返回</v>
      </c>
      <c r="B1" s="3"/>
      <c r="C1" s="3"/>
      <c r="D1" s="3"/>
      <c r="E1" s="3"/>
      <c r="F1" s="3"/>
      <c r="G1" s="3"/>
      <c r="H1" s="3"/>
      <c r="I1" s="3"/>
      <c r="J1" s="3"/>
      <c r="K1" s="3"/>
      <c r="L1" s="3"/>
      <c r="M1" s="3"/>
      <c r="N1" s="3"/>
      <c r="O1" s="3"/>
      <c r="P1" s="3"/>
      <c r="Q1" s="3"/>
      <c r="R1" s="3"/>
      <c r="S1" s="3"/>
      <c r="T1" s="3"/>
      <c r="U1" s="3"/>
      <c r="V1" s="3"/>
      <c r="W1" s="52"/>
      <c r="X1" s="52"/>
      <c r="Y1" s="52"/>
      <c r="Z1" s="52"/>
      <c r="AA1" s="52"/>
    </row>
    <row r="2" spans="1:27" s="64" customFormat="1">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64" customFormat="1">
      <c r="A3" s="6" t="s">
        <v>2040</v>
      </c>
      <c r="B3" s="547" t="s">
        <v>1139</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64" customFormat="1">
      <c r="A4" s="9" t="s">
        <v>2042</v>
      </c>
      <c r="B4" s="547" t="s">
        <v>1138</v>
      </c>
      <c r="C4" s="8"/>
      <c r="D4" s="8"/>
      <c r="E4" s="8"/>
      <c r="F4" s="8"/>
      <c r="G4" s="8"/>
      <c r="H4" s="8"/>
      <c r="I4" s="8"/>
      <c r="J4" s="8"/>
      <c r="K4" s="8"/>
      <c r="L4" s="8"/>
      <c r="M4" s="8"/>
      <c r="N4" s="8"/>
      <c r="O4" s="558" t="s">
        <v>897</v>
      </c>
      <c r="P4" s="63" t="s">
        <v>1136</v>
      </c>
      <c r="Q4" s="65" t="s">
        <v>12952</v>
      </c>
      <c r="R4" s="559"/>
      <c r="S4" s="63"/>
      <c r="T4" s="63" t="s">
        <v>12192</v>
      </c>
      <c r="U4" s="63"/>
      <c r="V4" s="61"/>
      <c r="W4" s="62" t="s">
        <v>2301</v>
      </c>
      <c r="X4" s="416" t="s">
        <v>1141</v>
      </c>
      <c r="Y4" s="63"/>
      <c r="Z4" s="11"/>
      <c r="AA4" s="63"/>
    </row>
    <row r="5" spans="1:27" s="64" customFormat="1">
      <c r="A5" s="9" t="s">
        <v>2041</v>
      </c>
      <c r="B5" s="11" t="s">
        <v>2043</v>
      </c>
      <c r="C5" s="8"/>
      <c r="D5" s="8"/>
      <c r="E5" s="8"/>
      <c r="F5" s="8"/>
      <c r="G5" s="8"/>
      <c r="H5" s="8"/>
      <c r="I5" s="8"/>
      <c r="J5" s="8"/>
      <c r="K5" s="8"/>
      <c r="L5" s="8"/>
      <c r="M5" s="8"/>
      <c r="N5" s="8"/>
      <c r="O5" s="43"/>
      <c r="P5" s="42"/>
      <c r="Q5" s="42"/>
      <c r="R5" s="41"/>
      <c r="S5" s="42"/>
      <c r="T5" s="42"/>
      <c r="U5" s="42"/>
      <c r="V5" s="61"/>
      <c r="W5" s="62"/>
      <c r="X5" s="63"/>
      <c r="Y5" s="63"/>
      <c r="Z5" s="11"/>
      <c r="AA5" s="63"/>
    </row>
    <row r="6" spans="1:27" s="64" customFormat="1">
      <c r="A6" s="9" t="s">
        <v>2044</v>
      </c>
      <c r="B6" s="12" t="s">
        <v>2045</v>
      </c>
      <c r="C6" s="8"/>
      <c r="D6" s="8"/>
      <c r="E6" s="8"/>
      <c r="F6" s="8"/>
      <c r="G6" s="8"/>
      <c r="H6" s="8"/>
      <c r="I6" s="8"/>
      <c r="J6" s="8"/>
      <c r="K6" s="8"/>
      <c r="L6" s="8"/>
      <c r="M6" s="8"/>
      <c r="N6" s="8"/>
      <c r="O6" s="43"/>
      <c r="P6" s="42"/>
      <c r="Q6" s="42"/>
      <c r="R6" s="41"/>
      <c r="S6" s="42"/>
      <c r="T6" s="42"/>
      <c r="U6" s="42"/>
      <c r="V6" s="61"/>
      <c r="W6" s="62"/>
      <c r="X6" s="63"/>
      <c r="Y6" s="63"/>
      <c r="Z6" s="11"/>
      <c r="AA6" s="63"/>
    </row>
    <row r="7" spans="1:27" s="64" customFormat="1">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s="64" customFormat="1">
      <c r="A8" s="9" t="s">
        <v>2048</v>
      </c>
      <c r="B8" s="11"/>
      <c r="C8" s="8"/>
      <c r="D8" s="8"/>
      <c r="E8" s="8"/>
      <c r="F8" s="8"/>
      <c r="G8" s="8"/>
      <c r="H8" s="8"/>
      <c r="I8" s="8"/>
      <c r="J8" s="8"/>
      <c r="K8" s="8"/>
      <c r="L8" s="8"/>
      <c r="M8" s="8"/>
      <c r="N8" s="8"/>
      <c r="O8" s="43"/>
      <c r="P8" s="42"/>
      <c r="Q8" s="42"/>
      <c r="R8" s="42"/>
      <c r="S8" s="42"/>
      <c r="T8" s="42"/>
      <c r="U8" s="42"/>
      <c r="V8" s="61"/>
      <c r="W8" s="62"/>
      <c r="X8" s="65"/>
      <c r="Y8" s="63"/>
      <c r="Z8" s="11"/>
      <c r="AA8" s="63"/>
    </row>
    <row r="9" spans="1:27" s="64" customFormat="1">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64" customFormat="1">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s="64" customFormat="1">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s="566" customFormat="1">
      <c r="A12" s="844" t="s">
        <v>5025</v>
      </c>
      <c r="B12" s="572" t="s">
        <v>2064</v>
      </c>
      <c r="C12" s="680" t="s">
        <v>2065</v>
      </c>
      <c r="D12" s="680" t="s">
        <v>2066</v>
      </c>
      <c r="E12" s="680" t="s">
        <v>2307</v>
      </c>
      <c r="F12" s="243" t="s">
        <v>2064</v>
      </c>
      <c r="G12" s="243" t="s">
        <v>2065</v>
      </c>
      <c r="H12" s="243" t="s">
        <v>2066</v>
      </c>
      <c r="I12" s="243" t="s">
        <v>2067</v>
      </c>
      <c r="J12" s="113"/>
      <c r="K12" s="113"/>
      <c r="L12" s="113"/>
      <c r="M12" s="113"/>
      <c r="N12" s="560"/>
      <c r="O12" s="558" t="s">
        <v>897</v>
      </c>
      <c r="P12" s="63" t="s">
        <v>1136</v>
      </c>
      <c r="Q12" s="63" t="s">
        <v>2304</v>
      </c>
      <c r="R12" s="63" t="s">
        <v>2670</v>
      </c>
      <c r="S12" s="63" t="s">
        <v>2272</v>
      </c>
      <c r="T12" s="63"/>
      <c r="U12" s="113"/>
      <c r="V12" s="77"/>
      <c r="W12" s="416" t="s">
        <v>1141</v>
      </c>
      <c r="X12" s="572" t="s">
        <v>2064</v>
      </c>
      <c r="Y12" s="573" t="s">
        <v>2671</v>
      </c>
      <c r="Z12" s="573" t="s">
        <v>2272</v>
      </c>
      <c r="AA12" s="573" t="s">
        <v>2849</v>
      </c>
    </row>
    <row r="13" spans="1:27" s="566" customFormat="1">
      <c r="A13" s="844" t="s">
        <v>5026</v>
      </c>
      <c r="B13" s="573" t="s">
        <v>4930</v>
      </c>
      <c r="C13" s="573" t="s">
        <v>4931</v>
      </c>
      <c r="D13" s="573" t="s">
        <v>2100</v>
      </c>
      <c r="E13" s="680" t="s">
        <v>2307</v>
      </c>
      <c r="F13" s="243" t="s">
        <v>4930</v>
      </c>
      <c r="G13" s="243" t="s">
        <v>4931</v>
      </c>
      <c r="H13" s="243" t="s">
        <v>2100</v>
      </c>
      <c r="I13" s="243" t="s">
        <v>2101</v>
      </c>
      <c r="J13" s="560"/>
      <c r="K13" s="560"/>
      <c r="L13" s="560"/>
      <c r="M13" s="560"/>
      <c r="N13" s="560"/>
      <c r="O13" s="558" t="s">
        <v>897</v>
      </c>
      <c r="P13" s="63" t="s">
        <v>1136</v>
      </c>
      <c r="Q13" s="63" t="s">
        <v>4930</v>
      </c>
      <c r="R13" s="63" t="s">
        <v>4931</v>
      </c>
      <c r="S13" s="63" t="s">
        <v>2100</v>
      </c>
      <c r="T13" s="63" t="s">
        <v>79</v>
      </c>
      <c r="U13" s="63" t="s">
        <v>4931</v>
      </c>
      <c r="V13" s="12"/>
      <c r="W13" s="416" t="s">
        <v>1141</v>
      </c>
      <c r="X13" s="573" t="s">
        <v>4930</v>
      </c>
      <c r="Y13" s="573" t="s">
        <v>4931</v>
      </c>
      <c r="Z13" s="573" t="s">
        <v>2100</v>
      </c>
      <c r="AA13" s="573" t="s">
        <v>2849</v>
      </c>
    </row>
    <row r="14" spans="1:27" s="64" customFormat="1">
      <c r="A14" s="844" t="s">
        <v>5027</v>
      </c>
      <c r="B14" s="573" t="s">
        <v>8483</v>
      </c>
      <c r="C14" s="573" t="s">
        <v>2239</v>
      </c>
      <c r="D14" s="573" t="s">
        <v>2811</v>
      </c>
      <c r="E14" s="680" t="s">
        <v>2307</v>
      </c>
      <c r="F14" s="308" t="s">
        <v>105</v>
      </c>
      <c r="G14" s="243" t="s">
        <v>2239</v>
      </c>
      <c r="H14" s="243" t="s">
        <v>3175</v>
      </c>
      <c r="I14" s="243" t="s">
        <v>2241</v>
      </c>
      <c r="J14" s="607"/>
      <c r="K14" s="607"/>
      <c r="L14" s="607"/>
      <c r="M14" s="607"/>
      <c r="N14" s="560"/>
      <c r="O14" s="558" t="s">
        <v>897</v>
      </c>
      <c r="P14" s="63" t="s">
        <v>1136</v>
      </c>
      <c r="Q14" s="63" t="s">
        <v>8483</v>
      </c>
      <c r="R14" s="63" t="s">
        <v>2239</v>
      </c>
      <c r="S14" s="63" t="s">
        <v>2811</v>
      </c>
      <c r="T14" s="63" t="s">
        <v>79</v>
      </c>
      <c r="U14" s="63" t="s">
        <v>2239</v>
      </c>
      <c r="V14" s="1022"/>
      <c r="W14" s="416" t="s">
        <v>1141</v>
      </c>
      <c r="X14" s="573" t="s">
        <v>2238</v>
      </c>
      <c r="Y14" s="573" t="s">
        <v>2675</v>
      </c>
      <c r="Z14" s="573" t="s">
        <v>2811</v>
      </c>
      <c r="AA14" s="573" t="s">
        <v>2849</v>
      </c>
    </row>
    <row r="15" spans="1:27" s="64" customFormat="1">
      <c r="A15" s="844" t="s">
        <v>5028</v>
      </c>
      <c r="B15" s="573" t="s">
        <v>12953</v>
      </c>
      <c r="C15" s="573" t="s">
        <v>12954</v>
      </c>
      <c r="D15" s="573" t="s">
        <v>2811</v>
      </c>
      <c r="E15" s="680" t="s">
        <v>2307</v>
      </c>
      <c r="F15" s="243" t="s">
        <v>12953</v>
      </c>
      <c r="G15" s="243" t="s">
        <v>12954</v>
      </c>
      <c r="H15" s="243" t="s">
        <v>2811</v>
      </c>
      <c r="I15" s="243" t="s">
        <v>2812</v>
      </c>
      <c r="J15" s="607"/>
      <c r="K15" s="607"/>
      <c r="L15" s="607"/>
      <c r="M15" s="607"/>
      <c r="N15" s="560"/>
      <c r="O15" s="558" t="s">
        <v>897</v>
      </c>
      <c r="P15" s="63" t="s">
        <v>1136</v>
      </c>
      <c r="Q15" s="63" t="s">
        <v>12955</v>
      </c>
      <c r="R15" s="63" t="s">
        <v>12956</v>
      </c>
      <c r="S15" s="63" t="s">
        <v>2811</v>
      </c>
      <c r="T15" s="63" t="s">
        <v>79</v>
      </c>
      <c r="U15" s="63" t="s">
        <v>12956</v>
      </c>
      <c r="V15" s="1022"/>
      <c r="W15" s="416" t="s">
        <v>1141</v>
      </c>
      <c r="X15" s="573" t="s">
        <v>12953</v>
      </c>
      <c r="Y15" s="573" t="s">
        <v>12957</v>
      </c>
      <c r="Z15" s="573" t="s">
        <v>2811</v>
      </c>
      <c r="AA15" s="573" t="s">
        <v>2849</v>
      </c>
    </row>
    <row r="16" spans="1:27" s="64" customFormat="1">
      <c r="A16" s="844" t="s">
        <v>5030</v>
      </c>
      <c r="B16" s="573" t="s">
        <v>2333</v>
      </c>
      <c r="C16" s="573" t="s">
        <v>2705</v>
      </c>
      <c r="D16" s="573" t="s">
        <v>2096</v>
      </c>
      <c r="E16" s="856" t="s">
        <v>2108</v>
      </c>
      <c r="F16" s="308" t="s">
        <v>2076</v>
      </c>
      <c r="G16" s="308" t="s">
        <v>2077</v>
      </c>
      <c r="H16" s="243" t="s">
        <v>3175</v>
      </c>
      <c r="I16" s="243" t="s">
        <v>2241</v>
      </c>
      <c r="J16" s="607"/>
      <c r="K16" s="607"/>
      <c r="L16" s="573" t="s">
        <v>2726</v>
      </c>
      <c r="M16" s="607"/>
      <c r="N16" s="607"/>
      <c r="O16" s="558" t="s">
        <v>897</v>
      </c>
      <c r="P16" s="63" t="s">
        <v>1136</v>
      </c>
      <c r="Q16" s="63" t="s">
        <v>8484</v>
      </c>
      <c r="R16" s="63" t="s">
        <v>8933</v>
      </c>
      <c r="S16" s="63" t="s">
        <v>2096</v>
      </c>
      <c r="T16" s="63" t="s">
        <v>79</v>
      </c>
      <c r="U16" s="63" t="s">
        <v>8933</v>
      </c>
      <c r="V16" s="1022"/>
      <c r="W16" s="416" t="s">
        <v>1141</v>
      </c>
      <c r="X16" s="573" t="s">
        <v>2333</v>
      </c>
      <c r="Y16" s="573" t="s">
        <v>2705</v>
      </c>
      <c r="Z16" s="573" t="s">
        <v>2096</v>
      </c>
      <c r="AA16" s="573" t="s">
        <v>2849</v>
      </c>
    </row>
    <row r="17" spans="1:27" s="64" customFormat="1">
      <c r="A17" s="844" t="s">
        <v>5031</v>
      </c>
      <c r="B17" s="573" t="s">
        <v>8934</v>
      </c>
      <c r="C17" s="573" t="s">
        <v>12958</v>
      </c>
      <c r="D17" s="573" t="s">
        <v>2096</v>
      </c>
      <c r="E17" s="856" t="s">
        <v>2108</v>
      </c>
      <c r="F17" s="243" t="s">
        <v>8934</v>
      </c>
      <c r="G17" s="243" t="s">
        <v>12958</v>
      </c>
      <c r="H17" s="243" t="s">
        <v>2096</v>
      </c>
      <c r="I17" s="243" t="s">
        <v>2097</v>
      </c>
      <c r="J17" s="607"/>
      <c r="K17" s="607"/>
      <c r="L17" s="573" t="s">
        <v>2726</v>
      </c>
      <c r="M17" s="607"/>
      <c r="N17" s="607"/>
      <c r="O17" s="558" t="s">
        <v>897</v>
      </c>
      <c r="P17" s="63" t="s">
        <v>1136</v>
      </c>
      <c r="Q17" s="63" t="s">
        <v>8934</v>
      </c>
      <c r="R17" s="63" t="s">
        <v>8486</v>
      </c>
      <c r="S17" s="63" t="s">
        <v>2096</v>
      </c>
      <c r="T17" s="63" t="s">
        <v>79</v>
      </c>
      <c r="U17" s="63" t="s">
        <v>8486</v>
      </c>
      <c r="V17" s="1022"/>
      <c r="W17" s="416" t="s">
        <v>1141</v>
      </c>
      <c r="X17" s="573" t="s">
        <v>8934</v>
      </c>
      <c r="Y17" s="573" t="s">
        <v>12958</v>
      </c>
      <c r="Z17" s="573" t="s">
        <v>2096</v>
      </c>
      <c r="AA17" s="573" t="s">
        <v>2849</v>
      </c>
    </row>
    <row r="18" spans="1:27" s="64" customFormat="1">
      <c r="A18" s="844" t="s">
        <v>5032</v>
      </c>
      <c r="B18" s="573" t="s">
        <v>4842</v>
      </c>
      <c r="C18" s="573" t="s">
        <v>4843</v>
      </c>
      <c r="D18" s="573" t="s">
        <v>2088</v>
      </c>
      <c r="E18" s="856" t="s">
        <v>2108</v>
      </c>
      <c r="F18" s="243" t="s">
        <v>4842</v>
      </c>
      <c r="G18" s="243" t="s">
        <v>4843</v>
      </c>
      <c r="H18" s="243" t="s">
        <v>2278</v>
      </c>
      <c r="I18" s="243" t="s">
        <v>2827</v>
      </c>
      <c r="J18" s="607"/>
      <c r="K18" s="607"/>
      <c r="L18" s="573" t="s">
        <v>8487</v>
      </c>
      <c r="M18" s="607"/>
      <c r="N18" s="607"/>
      <c r="O18" s="558" t="s">
        <v>897</v>
      </c>
      <c r="P18" s="63" t="s">
        <v>1136</v>
      </c>
      <c r="Q18" s="63" t="s">
        <v>4842</v>
      </c>
      <c r="R18" s="63" t="s">
        <v>4843</v>
      </c>
      <c r="S18" s="63" t="s">
        <v>2088</v>
      </c>
      <c r="T18" s="63" t="s">
        <v>79</v>
      </c>
      <c r="U18" s="63" t="s">
        <v>4843</v>
      </c>
      <c r="V18" s="1022"/>
      <c r="W18" s="416" t="s">
        <v>1141</v>
      </c>
      <c r="X18" s="573" t="s">
        <v>4842</v>
      </c>
      <c r="Y18" s="573" t="s">
        <v>4843</v>
      </c>
      <c r="Z18" s="573" t="s">
        <v>2088</v>
      </c>
      <c r="AA18" s="573" t="s">
        <v>2849</v>
      </c>
    </row>
    <row r="19" spans="1:27" s="64" customFormat="1">
      <c r="A19" s="844" t="s">
        <v>5033</v>
      </c>
      <c r="B19" s="573" t="s">
        <v>8494</v>
      </c>
      <c r="C19" s="573" t="s">
        <v>8495</v>
      </c>
      <c r="D19" s="573" t="s">
        <v>8490</v>
      </c>
      <c r="E19" s="856" t="s">
        <v>2621</v>
      </c>
      <c r="F19" s="243" t="s">
        <v>12959</v>
      </c>
      <c r="G19" s="308" t="s">
        <v>12960</v>
      </c>
      <c r="H19" s="243" t="s">
        <v>8490</v>
      </c>
      <c r="I19" s="243" t="s">
        <v>8491</v>
      </c>
      <c r="J19" s="607"/>
      <c r="K19" s="607"/>
      <c r="L19" s="573"/>
      <c r="M19" s="607"/>
      <c r="N19" s="607"/>
      <c r="O19" s="558" t="s">
        <v>897</v>
      </c>
      <c r="P19" s="63" t="s">
        <v>1136</v>
      </c>
      <c r="Q19" s="63" t="s">
        <v>8488</v>
      </c>
      <c r="R19" s="63" t="s">
        <v>8489</v>
      </c>
      <c r="S19" s="63" t="s">
        <v>8490</v>
      </c>
      <c r="T19" s="63"/>
      <c r="U19" s="63" t="s">
        <v>8493</v>
      </c>
      <c r="V19" s="1022"/>
      <c r="W19" s="416" t="s">
        <v>1141</v>
      </c>
      <c r="X19" s="573" t="s">
        <v>8494</v>
      </c>
      <c r="Y19" s="573" t="s">
        <v>8495</v>
      </c>
      <c r="Z19" s="573" t="s">
        <v>8490</v>
      </c>
      <c r="AA19" s="573" t="s">
        <v>2849</v>
      </c>
    </row>
    <row r="20" spans="1:27" s="64" customFormat="1">
      <c r="A20" s="844" t="s">
        <v>5034</v>
      </c>
      <c r="B20" s="573" t="s">
        <v>5480</v>
      </c>
      <c r="C20" s="573" t="s">
        <v>8502</v>
      </c>
      <c r="D20" s="573" t="s">
        <v>2088</v>
      </c>
      <c r="E20" s="856" t="s">
        <v>2621</v>
      </c>
      <c r="F20" s="243" t="s">
        <v>5480</v>
      </c>
      <c r="G20" s="308" t="s">
        <v>5481</v>
      </c>
      <c r="H20" s="243" t="s">
        <v>2088</v>
      </c>
      <c r="I20" s="243" t="s">
        <v>2089</v>
      </c>
      <c r="J20" s="607"/>
      <c r="K20" s="607"/>
      <c r="L20" s="573" t="s">
        <v>12961</v>
      </c>
      <c r="M20" s="607"/>
      <c r="N20" s="607"/>
      <c r="O20" s="558" t="s">
        <v>897</v>
      </c>
      <c r="P20" s="63" t="s">
        <v>1136</v>
      </c>
      <c r="Q20" s="63" t="s">
        <v>12962</v>
      </c>
      <c r="R20" s="63" t="s">
        <v>5481</v>
      </c>
      <c r="S20" s="63" t="s">
        <v>2088</v>
      </c>
      <c r="T20" s="63"/>
      <c r="U20" s="63" t="s">
        <v>12963</v>
      </c>
      <c r="V20" s="1022"/>
      <c r="W20" s="416" t="s">
        <v>1141</v>
      </c>
      <c r="X20" s="573" t="s">
        <v>5480</v>
      </c>
      <c r="Y20" s="573" t="s">
        <v>8502</v>
      </c>
      <c r="Z20" s="573" t="s">
        <v>2088</v>
      </c>
      <c r="AA20" s="573" t="s">
        <v>2849</v>
      </c>
    </row>
    <row r="21" spans="1:27" s="64" customFormat="1">
      <c r="A21" s="844" t="s">
        <v>5036</v>
      </c>
      <c r="B21" s="573" t="s">
        <v>8519</v>
      </c>
      <c r="C21" s="573" t="s">
        <v>12964</v>
      </c>
      <c r="D21" s="573" t="s">
        <v>2085</v>
      </c>
      <c r="E21" s="856" t="s">
        <v>2108</v>
      </c>
      <c r="F21" s="1018" t="s">
        <v>12965</v>
      </c>
      <c r="G21" s="1018" t="s">
        <v>12966</v>
      </c>
      <c r="H21" s="1019" t="s">
        <v>3513</v>
      </c>
      <c r="I21" s="1019" t="s">
        <v>2108</v>
      </c>
      <c r="J21" s="607"/>
      <c r="K21" s="573" t="s">
        <v>3760</v>
      </c>
      <c r="L21" s="607"/>
      <c r="M21" s="607"/>
      <c r="N21" s="607"/>
      <c r="O21" s="558" t="s">
        <v>897</v>
      </c>
      <c r="P21" s="63" t="s">
        <v>1136</v>
      </c>
      <c r="Q21" s="628"/>
      <c r="R21" s="628"/>
      <c r="S21" s="628"/>
      <c r="T21" s="628"/>
      <c r="U21" s="628" t="s">
        <v>8520</v>
      </c>
      <c r="V21" s="1022"/>
      <c r="W21" s="416" t="s">
        <v>1141</v>
      </c>
      <c r="X21" s="573" t="s">
        <v>8519</v>
      </c>
      <c r="Y21" s="573" t="s">
        <v>12964</v>
      </c>
      <c r="Z21" s="573" t="s">
        <v>2085</v>
      </c>
      <c r="AA21" s="573" t="s">
        <v>2849</v>
      </c>
    </row>
    <row r="22" spans="1:27" s="64" customFormat="1">
      <c r="A22" s="844" t="s">
        <v>5037</v>
      </c>
      <c r="B22" s="573" t="s">
        <v>8524</v>
      </c>
      <c r="C22" s="573" t="s">
        <v>12967</v>
      </c>
      <c r="D22" s="573" t="s">
        <v>2085</v>
      </c>
      <c r="E22" s="856" t="s">
        <v>2108</v>
      </c>
      <c r="F22" s="243" t="s">
        <v>8524</v>
      </c>
      <c r="G22" s="308" t="s">
        <v>8943</v>
      </c>
      <c r="H22" s="243" t="s">
        <v>3513</v>
      </c>
      <c r="I22" s="243" t="s">
        <v>2108</v>
      </c>
      <c r="J22" s="607"/>
      <c r="K22" s="573" t="s">
        <v>3760</v>
      </c>
      <c r="L22" s="607"/>
      <c r="M22" s="1020" t="s">
        <v>12968</v>
      </c>
      <c r="N22" s="607"/>
      <c r="O22" s="558" t="s">
        <v>897</v>
      </c>
      <c r="P22" s="63" t="s">
        <v>1136</v>
      </c>
      <c r="Q22" s="63" t="s">
        <v>4857</v>
      </c>
      <c r="R22" s="63" t="s">
        <v>4858</v>
      </c>
      <c r="S22" s="63" t="s">
        <v>12969</v>
      </c>
      <c r="T22" s="63"/>
      <c r="U22" s="63" t="s">
        <v>12970</v>
      </c>
      <c r="V22" s="1022"/>
      <c r="W22" s="416" t="s">
        <v>1141</v>
      </c>
      <c r="X22" s="573" t="s">
        <v>8524</v>
      </c>
      <c r="Y22" s="573" t="s">
        <v>12967</v>
      </c>
      <c r="Z22" s="573" t="s">
        <v>2085</v>
      </c>
      <c r="AA22" s="573" t="s">
        <v>2849</v>
      </c>
    </row>
    <row r="23" spans="1:27" s="64" customFormat="1">
      <c r="A23" s="844" t="s">
        <v>5038</v>
      </c>
      <c r="B23" s="573" t="s">
        <v>4711</v>
      </c>
      <c r="C23" s="573" t="s">
        <v>4714</v>
      </c>
      <c r="D23" s="573" t="s">
        <v>2085</v>
      </c>
      <c r="E23" s="856" t="s">
        <v>2108</v>
      </c>
      <c r="F23" s="243" t="s">
        <v>4711</v>
      </c>
      <c r="G23" s="308" t="s">
        <v>4712</v>
      </c>
      <c r="H23" s="243" t="s">
        <v>2085</v>
      </c>
      <c r="I23" s="308" t="s">
        <v>2108</v>
      </c>
      <c r="J23" s="607"/>
      <c r="K23" s="573" t="s">
        <v>4808</v>
      </c>
      <c r="L23" s="607"/>
      <c r="M23" s="607"/>
      <c r="N23" s="607"/>
      <c r="O23" s="558" t="s">
        <v>897</v>
      </c>
      <c r="P23" s="63" t="s">
        <v>1136</v>
      </c>
      <c r="Q23" s="63" t="s">
        <v>2541</v>
      </c>
      <c r="R23" s="63" t="s">
        <v>4720</v>
      </c>
      <c r="S23" s="63" t="s">
        <v>2754</v>
      </c>
      <c r="T23" s="63"/>
      <c r="U23" s="63" t="s">
        <v>8947</v>
      </c>
      <c r="V23" s="1022"/>
      <c r="W23" s="416" t="s">
        <v>1141</v>
      </c>
      <c r="X23" s="573" t="s">
        <v>4711</v>
      </c>
      <c r="Y23" s="573" t="s">
        <v>4714</v>
      </c>
      <c r="Z23" s="573" t="s">
        <v>2085</v>
      </c>
      <c r="AA23" s="573" t="s">
        <v>2849</v>
      </c>
    </row>
    <row r="24" spans="1:27" s="64" customFormat="1">
      <c r="A24" s="844" t="s">
        <v>5040</v>
      </c>
      <c r="B24" s="573" t="s">
        <v>2541</v>
      </c>
      <c r="C24" s="573" t="s">
        <v>4721</v>
      </c>
      <c r="D24" s="573" t="s">
        <v>2085</v>
      </c>
      <c r="E24" s="856" t="s">
        <v>2108</v>
      </c>
      <c r="F24" s="243" t="s">
        <v>2541</v>
      </c>
      <c r="G24" s="308" t="s">
        <v>4720</v>
      </c>
      <c r="H24" s="243" t="s">
        <v>3991</v>
      </c>
      <c r="I24" s="308" t="s">
        <v>2108</v>
      </c>
      <c r="J24" s="607"/>
      <c r="K24" s="573" t="s">
        <v>4916</v>
      </c>
      <c r="L24" s="607"/>
      <c r="M24" s="607"/>
      <c r="N24" s="607"/>
      <c r="O24" s="558" t="s">
        <v>897</v>
      </c>
      <c r="P24" s="63" t="s">
        <v>1136</v>
      </c>
      <c r="Q24" s="63" t="s">
        <v>2541</v>
      </c>
      <c r="R24" s="63" t="s">
        <v>4720</v>
      </c>
      <c r="S24" s="63" t="s">
        <v>2754</v>
      </c>
      <c r="T24" s="63"/>
      <c r="U24" s="63" t="s">
        <v>8949</v>
      </c>
      <c r="V24" s="1022"/>
      <c r="W24" s="416" t="s">
        <v>1141</v>
      </c>
      <c r="X24" s="573" t="s">
        <v>2541</v>
      </c>
      <c r="Y24" s="573" t="s">
        <v>4721</v>
      </c>
      <c r="Z24" s="573" t="s">
        <v>2085</v>
      </c>
      <c r="AA24" s="573" t="s">
        <v>2849</v>
      </c>
    </row>
    <row r="25" spans="1:27" s="64" customFormat="1">
      <c r="A25" s="844" t="s">
        <v>5041</v>
      </c>
      <c r="B25" s="573" t="s">
        <v>12971</v>
      </c>
      <c r="C25" s="573" t="s">
        <v>8590</v>
      </c>
      <c r="D25" s="573" t="s">
        <v>2085</v>
      </c>
      <c r="E25" s="856" t="s">
        <v>2108</v>
      </c>
      <c r="F25" s="243" t="s">
        <v>12971</v>
      </c>
      <c r="G25" s="308" t="s">
        <v>12972</v>
      </c>
      <c r="H25" s="243" t="s">
        <v>2085</v>
      </c>
      <c r="I25" s="243" t="s">
        <v>2108</v>
      </c>
      <c r="J25" s="607"/>
      <c r="K25" s="573" t="s">
        <v>4732</v>
      </c>
      <c r="L25" s="607"/>
      <c r="M25" s="1021" t="s">
        <v>12973</v>
      </c>
      <c r="N25" s="607"/>
      <c r="O25" s="558" t="s">
        <v>897</v>
      </c>
      <c r="P25" s="63" t="s">
        <v>1136</v>
      </c>
      <c r="Q25" s="63" t="s">
        <v>12974</v>
      </c>
      <c r="R25" s="63" t="s">
        <v>12975</v>
      </c>
      <c r="S25" s="63" t="s">
        <v>2070</v>
      </c>
      <c r="T25" s="63"/>
      <c r="U25" s="63" t="s">
        <v>12976</v>
      </c>
      <c r="V25" s="607"/>
      <c r="W25" s="416" t="s">
        <v>1141</v>
      </c>
      <c r="X25" s="573" t="s">
        <v>12971</v>
      </c>
      <c r="Y25" s="573" t="s">
        <v>8590</v>
      </c>
      <c r="Z25" s="573" t="s">
        <v>2085</v>
      </c>
      <c r="AA25" s="573" t="s">
        <v>2849</v>
      </c>
    </row>
    <row r="26" spans="1:27" s="64" customFormat="1">
      <c r="A26" s="844" t="s">
        <v>5045</v>
      </c>
      <c r="B26" s="573" t="s">
        <v>12977</v>
      </c>
      <c r="C26" s="573" t="s">
        <v>8596</v>
      </c>
      <c r="D26" s="573" t="s">
        <v>2085</v>
      </c>
      <c r="E26" s="856" t="s">
        <v>2108</v>
      </c>
      <c r="F26" s="243" t="s">
        <v>12977</v>
      </c>
      <c r="G26" s="308" t="s">
        <v>12978</v>
      </c>
      <c r="H26" s="243" t="s">
        <v>2085</v>
      </c>
      <c r="I26" s="243" t="s">
        <v>2108</v>
      </c>
      <c r="J26" s="607"/>
      <c r="K26" s="573" t="s">
        <v>4732</v>
      </c>
      <c r="L26" s="607"/>
      <c r="M26" s="1021" t="s">
        <v>12973</v>
      </c>
      <c r="N26" s="607"/>
      <c r="O26" s="558" t="s">
        <v>897</v>
      </c>
      <c r="P26" s="63" t="s">
        <v>1136</v>
      </c>
      <c r="Q26" s="63" t="s">
        <v>12979</v>
      </c>
      <c r="R26" s="63" t="s">
        <v>12980</v>
      </c>
      <c r="S26" s="63" t="s">
        <v>2070</v>
      </c>
      <c r="T26" s="63"/>
      <c r="U26" s="63" t="s">
        <v>12981</v>
      </c>
      <c r="V26" s="607"/>
      <c r="W26" s="416" t="s">
        <v>1141</v>
      </c>
      <c r="X26" s="573" t="s">
        <v>12977</v>
      </c>
      <c r="Y26" s="573" t="s">
        <v>8596</v>
      </c>
      <c r="Z26" s="573" t="s">
        <v>2085</v>
      </c>
      <c r="AA26" s="573" t="s">
        <v>2849</v>
      </c>
    </row>
    <row r="27" spans="1:27" s="64" customFormat="1">
      <c r="A27" s="844" t="s">
        <v>5051</v>
      </c>
      <c r="B27" s="573" t="s">
        <v>12982</v>
      </c>
      <c r="C27" s="573" t="s">
        <v>8601</v>
      </c>
      <c r="D27" s="573" t="s">
        <v>2085</v>
      </c>
      <c r="E27" s="856" t="s">
        <v>2108</v>
      </c>
      <c r="F27" s="243" t="s">
        <v>12982</v>
      </c>
      <c r="G27" s="308" t="s">
        <v>12983</v>
      </c>
      <c r="H27" s="243" t="s">
        <v>2085</v>
      </c>
      <c r="I27" s="243" t="s">
        <v>2108</v>
      </c>
      <c r="J27" s="607"/>
      <c r="K27" s="573" t="s">
        <v>4732</v>
      </c>
      <c r="L27" s="607"/>
      <c r="M27" s="1021" t="s">
        <v>12973</v>
      </c>
      <c r="N27" s="607"/>
      <c r="O27" s="558" t="s">
        <v>897</v>
      </c>
      <c r="P27" s="63" t="s">
        <v>1136</v>
      </c>
      <c r="Q27" s="239" t="s">
        <v>12984</v>
      </c>
      <c r="R27" s="239" t="s">
        <v>12985</v>
      </c>
      <c r="S27" s="63" t="s">
        <v>2070</v>
      </c>
      <c r="T27" s="239"/>
      <c r="U27" s="239" t="s">
        <v>12986</v>
      </c>
      <c r="V27" s="607"/>
      <c r="W27" s="416" t="s">
        <v>1141</v>
      </c>
      <c r="X27" s="573" t="s">
        <v>12982</v>
      </c>
      <c r="Y27" s="573" t="s">
        <v>8601</v>
      </c>
      <c r="Z27" s="573" t="s">
        <v>2085</v>
      </c>
      <c r="AA27" s="573" t="s">
        <v>2849</v>
      </c>
    </row>
    <row r="28" spans="1:27" s="64" customFormat="1">
      <c r="A28" s="844" t="s">
        <v>5055</v>
      </c>
      <c r="B28" s="573" t="s">
        <v>12987</v>
      </c>
      <c r="C28" s="573" t="s">
        <v>8606</v>
      </c>
      <c r="D28" s="573" t="s">
        <v>2085</v>
      </c>
      <c r="E28" s="856" t="s">
        <v>2108</v>
      </c>
      <c r="F28" s="243" t="s">
        <v>12987</v>
      </c>
      <c r="G28" s="308" t="s">
        <v>12988</v>
      </c>
      <c r="H28" s="243" t="s">
        <v>2085</v>
      </c>
      <c r="I28" s="243" t="s">
        <v>2108</v>
      </c>
      <c r="J28" s="607"/>
      <c r="K28" s="573" t="s">
        <v>4732</v>
      </c>
      <c r="L28" s="607"/>
      <c r="M28" s="1021" t="s">
        <v>12973</v>
      </c>
      <c r="N28" s="607"/>
      <c r="O28" s="558" t="s">
        <v>897</v>
      </c>
      <c r="P28" s="63" t="s">
        <v>1136</v>
      </c>
      <c r="Q28" s="239" t="s">
        <v>12989</v>
      </c>
      <c r="R28" s="239" t="s">
        <v>12990</v>
      </c>
      <c r="S28" s="63" t="s">
        <v>2070</v>
      </c>
      <c r="T28" s="239"/>
      <c r="U28" s="239" t="s">
        <v>12991</v>
      </c>
      <c r="V28" s="607"/>
      <c r="W28" s="416" t="s">
        <v>1141</v>
      </c>
      <c r="X28" s="573" t="s">
        <v>12987</v>
      </c>
      <c r="Y28" s="573" t="s">
        <v>8606</v>
      </c>
      <c r="Z28" s="573" t="s">
        <v>2085</v>
      </c>
      <c r="AA28" s="573" t="s">
        <v>2849</v>
      </c>
    </row>
    <row r="29" spans="1:27" s="64" customFormat="1">
      <c r="A29" s="844" t="s">
        <v>5061</v>
      </c>
      <c r="B29" s="573" t="s">
        <v>5494</v>
      </c>
      <c r="C29" s="573" t="s">
        <v>8550</v>
      </c>
      <c r="D29" s="573" t="s">
        <v>2085</v>
      </c>
      <c r="E29" s="856" t="s">
        <v>2108</v>
      </c>
      <c r="F29" s="243" t="s">
        <v>5494</v>
      </c>
      <c r="G29" s="308" t="s">
        <v>5496</v>
      </c>
      <c r="H29" s="243" t="s">
        <v>3513</v>
      </c>
      <c r="I29" s="243" t="s">
        <v>2108</v>
      </c>
      <c r="J29" s="607"/>
      <c r="K29" s="573" t="s">
        <v>12992</v>
      </c>
      <c r="L29" s="607"/>
      <c r="M29" s="607"/>
      <c r="N29" s="607"/>
      <c r="O29" s="558" t="s">
        <v>897</v>
      </c>
      <c r="P29" s="63" t="s">
        <v>1136</v>
      </c>
      <c r="Q29" s="239" t="s">
        <v>12993</v>
      </c>
      <c r="R29" s="239" t="s">
        <v>12994</v>
      </c>
      <c r="S29" s="63" t="s">
        <v>2070</v>
      </c>
      <c r="T29" s="239"/>
      <c r="U29" s="239" t="s">
        <v>12995</v>
      </c>
      <c r="V29" s="607"/>
      <c r="W29" s="416" t="s">
        <v>1141</v>
      </c>
      <c r="X29" s="573" t="s">
        <v>5494</v>
      </c>
      <c r="Y29" s="573" t="s">
        <v>8550</v>
      </c>
      <c r="Z29" s="573" t="s">
        <v>2085</v>
      </c>
      <c r="AA29" s="573" t="s">
        <v>12996</v>
      </c>
    </row>
    <row r="30" spans="1:27" s="64" customFormat="1">
      <c r="A30" s="844" t="s">
        <v>5067</v>
      </c>
      <c r="B30" s="573" t="s">
        <v>5498</v>
      </c>
      <c r="C30" s="573" t="s">
        <v>8555</v>
      </c>
      <c r="D30" s="573" t="s">
        <v>2085</v>
      </c>
      <c r="E30" s="856" t="s">
        <v>2108</v>
      </c>
      <c r="F30" s="243" t="s">
        <v>5498</v>
      </c>
      <c r="G30" s="308" t="s">
        <v>5500</v>
      </c>
      <c r="H30" s="243" t="s">
        <v>3513</v>
      </c>
      <c r="I30" s="243" t="s">
        <v>2108</v>
      </c>
      <c r="J30" s="607"/>
      <c r="K30" s="573" t="s">
        <v>12992</v>
      </c>
      <c r="L30" s="607"/>
      <c r="M30" s="607"/>
      <c r="N30" s="607"/>
      <c r="O30" s="558" t="s">
        <v>897</v>
      </c>
      <c r="P30" s="63" t="s">
        <v>1136</v>
      </c>
      <c r="Q30" s="239" t="s">
        <v>12997</v>
      </c>
      <c r="R30" s="239" t="s">
        <v>12998</v>
      </c>
      <c r="S30" s="63" t="s">
        <v>2070</v>
      </c>
      <c r="T30" s="239"/>
      <c r="U30" s="239" t="s">
        <v>12999</v>
      </c>
      <c r="V30" s="607"/>
      <c r="W30" s="416" t="s">
        <v>1141</v>
      </c>
      <c r="X30" s="573" t="s">
        <v>5498</v>
      </c>
      <c r="Y30" s="573" t="s">
        <v>8555</v>
      </c>
      <c r="Z30" s="573" t="s">
        <v>2085</v>
      </c>
      <c r="AA30" s="573" t="s">
        <v>12996</v>
      </c>
    </row>
    <row r="31" spans="1:27" s="64" customFormat="1">
      <c r="A31" s="844" t="s">
        <v>5068</v>
      </c>
      <c r="B31" s="573" t="s">
        <v>8465</v>
      </c>
      <c r="C31" s="573" t="s">
        <v>8563</v>
      </c>
      <c r="D31" s="573" t="s">
        <v>2085</v>
      </c>
      <c r="E31" s="856" t="s">
        <v>2621</v>
      </c>
      <c r="F31" s="243" t="s">
        <v>8465</v>
      </c>
      <c r="G31" s="308" t="s">
        <v>7444</v>
      </c>
      <c r="H31" s="243" t="s">
        <v>3513</v>
      </c>
      <c r="I31" s="308" t="s">
        <v>2108</v>
      </c>
      <c r="J31" s="607"/>
      <c r="K31" s="573" t="s">
        <v>12992</v>
      </c>
      <c r="L31" s="607"/>
      <c r="M31" s="607"/>
      <c r="N31" s="607"/>
      <c r="O31" s="558" t="s">
        <v>897</v>
      </c>
      <c r="P31" s="63" t="s">
        <v>1136</v>
      </c>
      <c r="Q31" s="239" t="s">
        <v>13000</v>
      </c>
      <c r="R31" s="239" t="s">
        <v>13001</v>
      </c>
      <c r="S31" s="63" t="s">
        <v>2070</v>
      </c>
      <c r="T31" s="239"/>
      <c r="U31" s="239" t="s">
        <v>13002</v>
      </c>
      <c r="V31" s="607"/>
      <c r="W31" s="416" t="s">
        <v>1141</v>
      </c>
      <c r="X31" s="573" t="s">
        <v>8465</v>
      </c>
      <c r="Y31" s="573" t="s">
        <v>8563</v>
      </c>
      <c r="Z31" s="573" t="s">
        <v>2085</v>
      </c>
      <c r="AA31" s="573" t="s">
        <v>12996</v>
      </c>
    </row>
    <row r="32" spans="1:27" s="64" customFormat="1">
      <c r="A32" s="844" t="s">
        <v>5069</v>
      </c>
      <c r="B32" s="573" t="s">
        <v>8960</v>
      </c>
      <c r="C32" s="573" t="s">
        <v>8572</v>
      </c>
      <c r="D32" s="573" t="s">
        <v>2084</v>
      </c>
      <c r="E32" s="856" t="s">
        <v>2621</v>
      </c>
      <c r="F32" s="243" t="s">
        <v>8960</v>
      </c>
      <c r="G32" s="243" t="s">
        <v>8572</v>
      </c>
      <c r="H32" s="243" t="s">
        <v>2733</v>
      </c>
      <c r="I32" s="308" t="s">
        <v>2111</v>
      </c>
      <c r="J32" s="607"/>
      <c r="K32" s="573" t="s">
        <v>2622</v>
      </c>
      <c r="L32" s="607"/>
      <c r="M32" s="607"/>
      <c r="N32" s="607"/>
      <c r="O32" s="558" t="s">
        <v>897</v>
      </c>
      <c r="P32" s="63" t="s">
        <v>1136</v>
      </c>
      <c r="Q32" s="239" t="s">
        <v>13003</v>
      </c>
      <c r="R32" s="239" t="s">
        <v>8525</v>
      </c>
      <c r="S32" s="239" t="s">
        <v>12969</v>
      </c>
      <c r="T32" s="239"/>
      <c r="U32" s="239" t="s">
        <v>8633</v>
      </c>
      <c r="V32" s="607"/>
      <c r="W32" s="416" t="s">
        <v>1141</v>
      </c>
      <c r="X32" s="573" t="s">
        <v>8960</v>
      </c>
      <c r="Y32" s="573" t="s">
        <v>8572</v>
      </c>
      <c r="Z32" s="573" t="s">
        <v>2084</v>
      </c>
      <c r="AA32" s="360" t="s">
        <v>8573</v>
      </c>
    </row>
    <row r="33" spans="1:27" s="64" customFormat="1">
      <c r="A33" s="844" t="s">
        <v>5070</v>
      </c>
      <c r="B33" s="573" t="s">
        <v>9355</v>
      </c>
      <c r="C33" s="573" t="s">
        <v>8576</v>
      </c>
      <c r="D33" s="573" t="s">
        <v>2084</v>
      </c>
      <c r="E33" s="856" t="s">
        <v>2621</v>
      </c>
      <c r="F33" s="243" t="s">
        <v>9355</v>
      </c>
      <c r="G33" s="243" t="s">
        <v>8576</v>
      </c>
      <c r="H33" s="243" t="s">
        <v>4171</v>
      </c>
      <c r="I33" s="308" t="s">
        <v>2111</v>
      </c>
      <c r="J33" s="607"/>
      <c r="K33" s="573" t="s">
        <v>2622</v>
      </c>
      <c r="L33" s="607"/>
      <c r="M33" s="607"/>
      <c r="N33" s="607"/>
      <c r="O33" s="558" t="s">
        <v>897</v>
      </c>
      <c r="P33" s="63" t="s">
        <v>1136</v>
      </c>
      <c r="Q33" s="239" t="s">
        <v>4857</v>
      </c>
      <c r="R33" s="239" t="s">
        <v>4858</v>
      </c>
      <c r="S33" s="239" t="s">
        <v>12969</v>
      </c>
      <c r="T33" s="239"/>
      <c r="U33" s="239" t="s">
        <v>13004</v>
      </c>
      <c r="V33" s="607"/>
      <c r="W33" s="416" t="s">
        <v>1141</v>
      </c>
      <c r="X33" s="573" t="s">
        <v>9355</v>
      </c>
      <c r="Y33" s="573" t="s">
        <v>8576</v>
      </c>
      <c r="Z33" s="573" t="s">
        <v>2084</v>
      </c>
      <c r="AA33" s="360" t="s">
        <v>8573</v>
      </c>
    </row>
  </sheetData>
  <phoneticPr fontId="5" type="noConversion"/>
  <dataValidations count="4">
    <dataValidation type="list" allowBlank="1" showInputMessage="1" showErrorMessage="1" sqref="B6" xr:uid="{00000000-0002-0000-B800-000000000000}">
      <formula1>"Mi: Minute,H: Hour,D: Daily,W: Weekly,M: Monthly,Y: Yearly"</formula1>
    </dataValidation>
    <dataValidation type="list" allowBlank="1" showInputMessage="1" showErrorMessage="1" sqref="B7 B9 O7:O9" xr:uid="{00000000-0002-0000-B800-000001000000}">
      <formula1>"替换,追加"</formula1>
    </dataValidation>
    <dataValidation type="list" allowBlank="1" showInputMessage="1" showErrorMessage="1" sqref="N12:N15" xr:uid="{00000000-0002-0000-B800-000002000000}">
      <formula1>"匹配,基线特有,本地扩充,废弃"</formula1>
    </dataValidation>
    <dataValidation type="list" allowBlank="1" showInputMessage="1" showErrorMessage="1" sqref="R4:R6" xr:uid="{00000000-0002-0000-B800-000003000000}">
      <formula1>"left join,inner join,union,union all"</formula1>
    </dataValidation>
  </dataValidations>
  <pageMargins left="0.75" right="0.75" top="1" bottom="1" header="0.51180555555555596" footer="0.51180555555555596"/>
  <pageSetup paperSize="9" orientation="portrait"/>
  <legacyDrawing r:id="rId1"/>
</worksheet>
</file>

<file path=xl/worksheets/sheet1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AG32"/>
  <sheetViews>
    <sheetView workbookViewId="0"/>
  </sheetViews>
  <sheetFormatPr defaultColWidth="9" defaultRowHeight="13.8"/>
  <cols>
    <col min="1" max="1" width="9" style="911"/>
    <col min="2" max="2" width="14.33203125" style="911" customWidth="1"/>
    <col min="3" max="3" width="14.44140625" style="911" customWidth="1"/>
    <col min="4" max="4" width="15.21875" style="911" customWidth="1"/>
    <col min="5" max="5" width="12.109375" style="911" customWidth="1"/>
    <col min="6" max="6" width="9" style="911"/>
    <col min="7" max="7" width="7.109375" style="911" customWidth="1"/>
    <col min="8" max="8" width="6.77734375" style="911" customWidth="1"/>
    <col min="9" max="9" width="9" style="911"/>
    <col min="10" max="10" width="11.33203125" style="911" customWidth="1"/>
    <col min="11" max="18" width="9" style="911" hidden="1" customWidth="1"/>
    <col min="19" max="19" width="23" style="911" customWidth="1"/>
    <col min="20" max="20" width="13" style="911" customWidth="1"/>
    <col min="21" max="21" width="11.33203125" style="911" customWidth="1"/>
    <col min="22" max="22" width="13.109375" style="911" customWidth="1"/>
    <col min="23" max="23" width="14.77734375" style="911" customWidth="1"/>
    <col min="24" max="25" width="24.21875" style="911" customWidth="1"/>
    <col min="26" max="27" width="9" style="911" customWidth="1"/>
    <col min="28" max="28" width="16.109375" style="911" customWidth="1"/>
    <col min="29" max="30" width="24.21875" style="911" customWidth="1"/>
    <col min="31" max="32" width="9" style="911"/>
    <col min="33" max="33" width="16.109375" style="911" customWidth="1"/>
    <col min="34" max="16384" width="9" style="911"/>
  </cols>
  <sheetData>
    <row r="1" spans="1:33" ht="15.6">
      <c r="A1" s="401" t="s">
        <v>2037</v>
      </c>
      <c r="B1" s="3"/>
      <c r="C1" s="3"/>
      <c r="D1" s="3"/>
      <c r="E1" s="3"/>
      <c r="F1" s="3"/>
      <c r="G1" s="3"/>
      <c r="H1" s="3"/>
      <c r="I1" s="3"/>
      <c r="J1" s="3"/>
      <c r="K1" s="3"/>
      <c r="L1" s="3"/>
      <c r="M1" s="3"/>
      <c r="N1" s="3"/>
      <c r="O1" s="3"/>
      <c r="P1" s="3"/>
      <c r="Q1" s="3"/>
      <c r="R1" s="3"/>
      <c r="S1" s="52"/>
      <c r="T1" s="52"/>
      <c r="U1" s="52"/>
      <c r="V1" s="52"/>
      <c r="W1" s="52"/>
    </row>
    <row r="2" spans="1:33" ht="15.6">
      <c r="A2" s="4" t="s">
        <v>2038</v>
      </c>
      <c r="B2" s="5"/>
      <c r="C2" s="5"/>
      <c r="D2" s="5"/>
      <c r="E2" s="5"/>
      <c r="F2" s="5"/>
      <c r="G2" s="5"/>
      <c r="H2" s="5"/>
      <c r="I2" s="5"/>
      <c r="J2" s="5"/>
      <c r="K2" s="34" t="s">
        <v>2830</v>
      </c>
      <c r="L2" s="35"/>
      <c r="M2" s="35"/>
      <c r="N2" s="35"/>
      <c r="O2" s="35"/>
      <c r="P2" s="35"/>
      <c r="Q2" s="35"/>
      <c r="R2" s="35"/>
      <c r="S2" s="53" t="s">
        <v>2039</v>
      </c>
      <c r="T2" s="54"/>
      <c r="U2" s="54"/>
      <c r="V2" s="54"/>
      <c r="W2" s="55"/>
      <c r="X2" s="53" t="s">
        <v>2039</v>
      </c>
      <c r="Y2" s="54"/>
      <c r="Z2" s="54"/>
      <c r="AA2" s="54"/>
      <c r="AB2" s="55"/>
      <c r="AC2" s="53" t="s">
        <v>2039</v>
      </c>
      <c r="AD2" s="54"/>
      <c r="AE2" s="54"/>
      <c r="AF2" s="54"/>
      <c r="AG2" s="55"/>
    </row>
    <row r="3" spans="1:33" ht="15.6">
      <c r="A3" s="6" t="s">
        <v>2040</v>
      </c>
      <c r="B3" s="416" t="s">
        <v>1191</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c r="X3" s="57" t="s">
        <v>2041</v>
      </c>
      <c r="Y3" s="58" t="s">
        <v>2042</v>
      </c>
      <c r="Z3" s="58"/>
      <c r="AA3" s="59"/>
      <c r="AB3" s="60"/>
      <c r="AC3" s="57" t="s">
        <v>2041</v>
      </c>
      <c r="AD3" s="58" t="s">
        <v>2042</v>
      </c>
      <c r="AE3" s="58"/>
      <c r="AF3" s="59"/>
      <c r="AG3" s="60"/>
    </row>
    <row r="4" spans="1:33" ht="15.6">
      <c r="A4" s="9" t="s">
        <v>2042</v>
      </c>
      <c r="B4" s="416" t="s">
        <v>1190</v>
      </c>
      <c r="C4" s="8"/>
      <c r="D4" s="8"/>
      <c r="E4" s="8"/>
      <c r="F4" s="8"/>
      <c r="G4" s="8"/>
      <c r="H4" s="8"/>
      <c r="I4" s="8"/>
      <c r="J4" s="8"/>
      <c r="K4" s="38" t="s">
        <v>4149</v>
      </c>
      <c r="L4" s="39" t="e">
        <f>VLOOKUP(B3,[2]目录!#REF!,4,0)</f>
        <v>#REF!</v>
      </c>
      <c r="M4" s="40"/>
      <c r="N4" s="41"/>
      <c r="O4" s="42"/>
      <c r="P4" s="42"/>
      <c r="Q4" s="42"/>
      <c r="R4" s="61"/>
      <c r="S4" s="62" t="s">
        <v>2301</v>
      </c>
      <c r="T4" s="877" t="s">
        <v>13005</v>
      </c>
      <c r="U4" s="63"/>
      <c r="V4" s="11"/>
      <c r="W4" s="63"/>
      <c r="X4" s="62" t="s">
        <v>2301</v>
      </c>
      <c r="Y4" s="877" t="s">
        <v>13006</v>
      </c>
      <c r="Z4" s="63"/>
      <c r="AA4" s="11"/>
      <c r="AB4" s="63"/>
      <c r="AC4" s="62" t="s">
        <v>3195</v>
      </c>
      <c r="AD4" s="877" t="s">
        <v>13007</v>
      </c>
      <c r="AE4" s="63"/>
      <c r="AF4" s="11"/>
      <c r="AG4" s="63"/>
    </row>
    <row r="5" spans="1:33" ht="15.6">
      <c r="A5" s="9" t="s">
        <v>2041</v>
      </c>
      <c r="B5" s="11" t="s">
        <v>2043</v>
      </c>
      <c r="C5" s="8"/>
      <c r="D5" s="8"/>
      <c r="E5" s="8"/>
      <c r="F5" s="8"/>
      <c r="G5" s="8"/>
      <c r="H5" s="8"/>
      <c r="I5" s="8"/>
      <c r="J5" s="8"/>
      <c r="K5" s="43"/>
      <c r="L5" s="42"/>
      <c r="M5" s="42"/>
      <c r="N5" s="41"/>
      <c r="O5" s="42"/>
      <c r="P5" s="42"/>
      <c r="Q5" s="42"/>
      <c r="R5" s="61"/>
      <c r="S5" s="62"/>
      <c r="T5" s="480"/>
      <c r="U5" s="63"/>
      <c r="V5" s="11"/>
      <c r="W5" s="63"/>
      <c r="X5" s="62"/>
      <c r="Y5" s="480"/>
      <c r="Z5" s="63"/>
      <c r="AA5" s="11"/>
      <c r="AB5" s="63"/>
      <c r="AC5" s="62"/>
      <c r="AD5" s="480"/>
      <c r="AE5" s="63"/>
      <c r="AF5" s="11"/>
      <c r="AG5" s="63"/>
    </row>
    <row r="6" spans="1:33" ht="15.6">
      <c r="A6" s="9" t="s">
        <v>2044</v>
      </c>
      <c r="B6" s="12" t="s">
        <v>2303</v>
      </c>
      <c r="C6" s="8"/>
      <c r="D6" s="8"/>
      <c r="E6" s="8"/>
      <c r="F6" s="8"/>
      <c r="G6" s="8"/>
      <c r="H6" s="8"/>
      <c r="I6" s="8"/>
      <c r="J6" s="8"/>
      <c r="K6" s="43"/>
      <c r="L6" s="42"/>
      <c r="M6" s="42"/>
      <c r="N6" s="41"/>
      <c r="O6" s="42"/>
      <c r="P6" s="42"/>
      <c r="Q6" s="42"/>
      <c r="R6" s="61"/>
      <c r="S6" s="62"/>
      <c r="T6" s="476"/>
      <c r="U6" s="63"/>
      <c r="V6" s="11"/>
      <c r="W6" s="63"/>
      <c r="X6" s="62"/>
      <c r="Y6" s="476"/>
      <c r="Z6" s="63"/>
      <c r="AA6" s="11"/>
      <c r="AB6" s="63"/>
      <c r="AC6" s="62"/>
      <c r="AD6" s="476"/>
      <c r="AE6" s="63"/>
      <c r="AF6" s="11"/>
      <c r="AG6" s="63"/>
    </row>
    <row r="7" spans="1:33" ht="15.6">
      <c r="A7" s="9" t="s">
        <v>2046</v>
      </c>
      <c r="B7" s="13" t="s">
        <v>2047</v>
      </c>
      <c r="C7" s="8"/>
      <c r="D7" s="8"/>
      <c r="E7" s="8"/>
      <c r="F7" s="8"/>
      <c r="G7" s="8"/>
      <c r="H7" s="8"/>
      <c r="I7" s="8"/>
      <c r="J7" s="8"/>
      <c r="K7" s="43"/>
      <c r="L7" s="42"/>
      <c r="M7" s="42"/>
      <c r="N7" s="42"/>
      <c r="O7" s="42"/>
      <c r="P7" s="42"/>
      <c r="Q7" s="42"/>
      <c r="R7" s="61"/>
      <c r="S7" s="62"/>
      <c r="T7" s="65"/>
      <c r="U7" s="63"/>
      <c r="V7" s="11"/>
      <c r="W7" s="63"/>
      <c r="X7" s="62"/>
      <c r="Y7" s="65"/>
      <c r="Z7" s="63"/>
      <c r="AA7" s="11"/>
      <c r="AB7" s="63"/>
      <c r="AC7" s="62"/>
      <c r="AD7" s="65"/>
      <c r="AE7" s="63"/>
      <c r="AF7" s="11"/>
      <c r="AG7" s="63"/>
    </row>
    <row r="8" spans="1:33" ht="15.6">
      <c r="A8" s="9" t="s">
        <v>2048</v>
      </c>
      <c r="B8" s="11" t="s">
        <v>13008</v>
      </c>
      <c r="C8" s="8"/>
      <c r="D8" s="8"/>
      <c r="E8" s="8"/>
      <c r="F8" s="8"/>
      <c r="G8" s="8"/>
      <c r="H8" s="8"/>
      <c r="I8" s="8"/>
      <c r="J8" s="8"/>
      <c r="K8" s="43"/>
      <c r="L8" s="42"/>
      <c r="M8" s="42"/>
      <c r="N8" s="42"/>
      <c r="O8" s="42"/>
      <c r="P8" s="42"/>
      <c r="Q8" s="42"/>
      <c r="R8" s="61"/>
      <c r="S8" s="62"/>
      <c r="T8" s="65"/>
      <c r="U8" s="63"/>
      <c r="V8" s="11"/>
      <c r="W8" s="63"/>
      <c r="X8" s="62"/>
      <c r="Y8" s="65"/>
      <c r="Z8" s="63"/>
      <c r="AA8" s="11"/>
      <c r="AB8" s="63"/>
      <c r="AC8" s="62"/>
      <c r="AD8" s="65"/>
      <c r="AE8" s="63"/>
      <c r="AF8" s="11"/>
      <c r="AG8" s="63"/>
    </row>
    <row r="9" spans="1:33" ht="15.6">
      <c r="A9" s="9"/>
      <c r="B9" s="13"/>
      <c r="C9" s="8"/>
      <c r="D9" s="8"/>
      <c r="E9" s="8"/>
      <c r="F9" s="8"/>
      <c r="G9" s="8"/>
      <c r="H9" s="8"/>
      <c r="I9" s="8"/>
      <c r="J9" s="8"/>
      <c r="K9" s="44"/>
      <c r="L9" s="45"/>
      <c r="M9" s="45"/>
      <c r="N9" s="45"/>
      <c r="O9" s="45"/>
      <c r="P9" s="45"/>
      <c r="Q9" s="45"/>
      <c r="R9" s="66"/>
      <c r="S9" s="43"/>
      <c r="T9" s="42"/>
      <c r="U9" s="42"/>
      <c r="V9" s="61"/>
      <c r="W9" s="67"/>
      <c r="X9" s="43"/>
      <c r="Y9" s="42"/>
      <c r="Z9" s="42"/>
      <c r="AA9" s="61"/>
      <c r="AB9" s="67"/>
      <c r="AC9" s="43"/>
      <c r="AD9" s="42"/>
      <c r="AE9" s="42"/>
      <c r="AF9" s="61"/>
      <c r="AG9" s="67"/>
    </row>
    <row r="10" spans="1:33"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c r="X10" s="53" t="s">
        <v>2050</v>
      </c>
      <c r="Y10" s="54"/>
      <c r="Z10" s="54"/>
      <c r="AA10" s="54"/>
      <c r="AB10" s="55"/>
      <c r="AC10" s="53" t="s">
        <v>2050</v>
      </c>
      <c r="AD10" s="54"/>
      <c r="AE10" s="54"/>
      <c r="AF10" s="54"/>
      <c r="AG10" s="55"/>
    </row>
    <row r="11" spans="1:33"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c r="X11" s="69" t="s">
        <v>2059</v>
      </c>
      <c r="Y11" s="70" t="s">
        <v>2060</v>
      </c>
      <c r="Z11" s="70" t="s">
        <v>2061</v>
      </c>
      <c r="AA11" s="71" t="s">
        <v>2062</v>
      </c>
      <c r="AB11" s="70" t="s">
        <v>2063</v>
      </c>
      <c r="AC11" s="69" t="s">
        <v>2059</v>
      </c>
      <c r="AD11" s="70" t="s">
        <v>2060</v>
      </c>
      <c r="AE11" s="70" t="s">
        <v>2061</v>
      </c>
      <c r="AF11" s="71" t="s">
        <v>2062</v>
      </c>
      <c r="AG11" s="70" t="s">
        <v>2063</v>
      </c>
    </row>
    <row r="12" spans="1:33">
      <c r="A12" s="917">
        <v>1</v>
      </c>
      <c r="B12" s="918" t="s">
        <v>2304</v>
      </c>
      <c r="C12" s="918" t="s">
        <v>2670</v>
      </c>
      <c r="D12" s="918" t="s">
        <v>2078</v>
      </c>
      <c r="E12" s="877" t="str">
        <f t="shared" ref="E12:E16" si="0">IF(ISERR(SEARCH("varchar",D12)),D12,"string("&amp;MID(D12,10,LEN(D12)-10)&amp;")")</f>
        <v>string(8)</v>
      </c>
      <c r="F12" s="877" t="s">
        <v>79</v>
      </c>
      <c r="G12" s="877"/>
      <c r="H12" s="877"/>
      <c r="I12" s="877"/>
      <c r="J12" s="406" t="s">
        <v>4189</v>
      </c>
      <c r="K12" s="918"/>
      <c r="L12" s="918"/>
      <c r="M12" s="918"/>
      <c r="N12" s="918"/>
      <c r="O12" s="918"/>
      <c r="P12" s="918"/>
      <c r="Q12" s="918"/>
      <c r="R12" s="918"/>
      <c r="S12" s="877" t="s">
        <v>13005</v>
      </c>
      <c r="T12" s="877" t="s">
        <v>2304</v>
      </c>
      <c r="U12" s="877" t="s">
        <v>2671</v>
      </c>
      <c r="V12" s="918" t="s">
        <v>6594</v>
      </c>
      <c r="W12" s="918" t="s">
        <v>2849</v>
      </c>
      <c r="X12" s="877" t="s">
        <v>13006</v>
      </c>
      <c r="Y12" s="877" t="s">
        <v>2304</v>
      </c>
      <c r="Z12" s="877" t="s">
        <v>2671</v>
      </c>
      <c r="AA12" s="877" t="s">
        <v>2272</v>
      </c>
      <c r="AB12" s="918" t="s">
        <v>13009</v>
      </c>
      <c r="AC12" s="877" t="s">
        <v>13007</v>
      </c>
      <c r="AD12" s="877" t="s">
        <v>2304</v>
      </c>
      <c r="AE12" s="877" t="s">
        <v>2671</v>
      </c>
      <c r="AF12" s="918" t="s">
        <v>6594</v>
      </c>
      <c r="AG12" s="918" t="s">
        <v>2849</v>
      </c>
    </row>
    <row r="13" spans="1:33">
      <c r="A13" s="917">
        <v>2</v>
      </c>
      <c r="B13" s="317" t="s">
        <v>2076</v>
      </c>
      <c r="C13" s="405" t="s">
        <v>2077</v>
      </c>
      <c r="D13" s="919" t="s">
        <v>2100</v>
      </c>
      <c r="E13" s="919" t="str">
        <f t="shared" si="0"/>
        <v>string(2)</v>
      </c>
      <c r="G13" s="877"/>
      <c r="H13" s="877"/>
      <c r="I13" s="877"/>
      <c r="J13" s="406" t="s">
        <v>4189</v>
      </c>
      <c r="K13" s="918"/>
      <c r="L13" s="918"/>
      <c r="M13" s="918"/>
      <c r="N13" s="918"/>
      <c r="O13" s="918"/>
      <c r="P13" s="918"/>
      <c r="Q13" s="918"/>
      <c r="R13" s="918"/>
      <c r="S13" s="877" t="s">
        <v>13005</v>
      </c>
      <c r="T13" s="877" t="s">
        <v>3620</v>
      </c>
      <c r="U13" s="877" t="s">
        <v>2705</v>
      </c>
      <c r="V13" s="918" t="s">
        <v>2681</v>
      </c>
      <c r="W13" s="918" t="s">
        <v>2849</v>
      </c>
      <c r="X13" s="918"/>
      <c r="Y13" s="918"/>
      <c r="Z13" s="918"/>
      <c r="AA13" s="918"/>
      <c r="AB13" s="918"/>
      <c r="AC13" s="923"/>
      <c r="AD13" s="923"/>
      <c r="AE13" s="923"/>
      <c r="AF13" s="923"/>
      <c r="AG13" s="923"/>
    </row>
    <row r="14" spans="1:33">
      <c r="A14" s="917">
        <v>3</v>
      </c>
      <c r="B14" s="921" t="s">
        <v>3174</v>
      </c>
      <c r="C14" s="405" t="s">
        <v>2818</v>
      </c>
      <c r="D14" s="405" t="s">
        <v>2066</v>
      </c>
      <c r="E14" s="919" t="str">
        <f t="shared" si="0"/>
        <v>string(6)</v>
      </c>
      <c r="F14" s="923"/>
      <c r="G14" s="923"/>
      <c r="H14" s="923"/>
      <c r="I14" s="923"/>
      <c r="J14" s="406" t="s">
        <v>4189</v>
      </c>
      <c r="K14" s="923"/>
      <c r="L14" s="923"/>
      <c r="M14" s="923"/>
      <c r="N14" s="923"/>
      <c r="O14" s="923"/>
      <c r="P14" s="923"/>
      <c r="Q14" s="923"/>
      <c r="R14" s="923"/>
      <c r="S14" s="877" t="s">
        <v>13005</v>
      </c>
      <c r="T14" s="877" t="s">
        <v>3625</v>
      </c>
      <c r="U14" s="877" t="s">
        <v>3622</v>
      </c>
      <c r="V14" s="918" t="s">
        <v>2681</v>
      </c>
      <c r="W14" s="918" t="s">
        <v>2849</v>
      </c>
      <c r="X14" s="918"/>
      <c r="Y14" s="918"/>
      <c r="Z14" s="918"/>
      <c r="AA14" s="918"/>
      <c r="AB14" s="918"/>
      <c r="AC14" s="923"/>
      <c r="AD14" s="923"/>
      <c r="AE14" s="923"/>
      <c r="AF14" s="923"/>
      <c r="AG14" s="923"/>
    </row>
    <row r="15" spans="1:33">
      <c r="A15" s="917">
        <v>4</v>
      </c>
      <c r="B15" s="1013" t="s">
        <v>222</v>
      </c>
      <c r="C15" s="1013" t="s">
        <v>2234</v>
      </c>
      <c r="D15" s="1014" t="s">
        <v>2681</v>
      </c>
      <c r="E15" s="877" t="str">
        <f t="shared" si="0"/>
        <v>string(30)</v>
      </c>
      <c r="F15" s="877" t="s">
        <v>79</v>
      </c>
      <c r="G15" s="877"/>
      <c r="H15" s="877"/>
      <c r="I15" s="877"/>
      <c r="J15" s="406" t="s">
        <v>4189</v>
      </c>
      <c r="K15" s="918"/>
      <c r="L15" s="918"/>
      <c r="M15" s="918"/>
      <c r="N15" s="918"/>
      <c r="O15" s="918"/>
      <c r="P15" s="918"/>
      <c r="Q15" s="918"/>
      <c r="R15" s="918"/>
      <c r="S15" s="877" t="s">
        <v>13005</v>
      </c>
      <c r="T15" s="877" t="s">
        <v>3899</v>
      </c>
      <c r="U15" s="877" t="s">
        <v>2234</v>
      </c>
      <c r="V15" s="918" t="s">
        <v>2681</v>
      </c>
      <c r="W15" s="918" t="s">
        <v>2849</v>
      </c>
      <c r="X15" s="877" t="s">
        <v>13006</v>
      </c>
      <c r="Y15" s="877" t="s">
        <v>222</v>
      </c>
      <c r="Z15" s="877" t="s">
        <v>2234</v>
      </c>
      <c r="AA15" s="877" t="s">
        <v>2681</v>
      </c>
      <c r="AB15" s="918" t="s">
        <v>13009</v>
      </c>
      <c r="AC15" s="877" t="s">
        <v>13007</v>
      </c>
      <c r="AD15" s="877" t="s">
        <v>3899</v>
      </c>
      <c r="AE15" s="877" t="s">
        <v>2234</v>
      </c>
      <c r="AF15" s="918" t="s">
        <v>2681</v>
      </c>
      <c r="AG15" s="918" t="s">
        <v>2849</v>
      </c>
    </row>
    <row r="16" spans="1:33">
      <c r="A16" s="917">
        <v>5</v>
      </c>
      <c r="B16" s="1013" t="s">
        <v>105</v>
      </c>
      <c r="C16" s="1013" t="s">
        <v>2239</v>
      </c>
      <c r="D16" s="1014" t="s">
        <v>2681</v>
      </c>
      <c r="E16" s="877" t="str">
        <f t="shared" si="0"/>
        <v>string(30)</v>
      </c>
      <c r="F16" s="923"/>
      <c r="G16" s="923"/>
      <c r="H16" s="923"/>
      <c r="I16" s="923"/>
      <c r="J16" s="406" t="s">
        <v>4189</v>
      </c>
      <c r="K16" s="923"/>
      <c r="L16" s="923"/>
      <c r="M16" s="923"/>
      <c r="N16" s="923"/>
      <c r="O16" s="923"/>
      <c r="P16" s="923"/>
      <c r="Q16" s="923"/>
      <c r="R16" s="923"/>
      <c r="S16" s="877" t="s">
        <v>13005</v>
      </c>
      <c r="T16" s="877" t="s">
        <v>105</v>
      </c>
      <c r="U16" s="877" t="s">
        <v>2675</v>
      </c>
      <c r="V16" s="918" t="s">
        <v>2681</v>
      </c>
      <c r="W16" s="918" t="s">
        <v>2849</v>
      </c>
      <c r="X16" s="877" t="s">
        <v>13006</v>
      </c>
      <c r="Y16" s="877" t="s">
        <v>2238</v>
      </c>
      <c r="Z16" s="877" t="s">
        <v>2675</v>
      </c>
      <c r="AA16" s="877" t="s">
        <v>2681</v>
      </c>
      <c r="AB16" s="918" t="s">
        <v>13009</v>
      </c>
      <c r="AC16" s="877" t="s">
        <v>13007</v>
      </c>
      <c r="AD16" s="877" t="s">
        <v>105</v>
      </c>
      <c r="AE16" s="877" t="s">
        <v>2675</v>
      </c>
      <c r="AF16" s="918" t="s">
        <v>2681</v>
      </c>
      <c r="AG16" s="918" t="s">
        <v>2849</v>
      </c>
    </row>
    <row r="17" spans="1:33">
      <c r="A17" s="917">
        <v>6</v>
      </c>
      <c r="B17" s="1013" t="s">
        <v>2347</v>
      </c>
      <c r="C17" s="1013" t="s">
        <v>4738</v>
      </c>
      <c r="D17" s="1014" t="s">
        <v>6594</v>
      </c>
      <c r="E17" s="877" t="s">
        <v>2079</v>
      </c>
      <c r="F17" s="923"/>
      <c r="G17" s="923"/>
      <c r="H17" s="923"/>
      <c r="I17" s="923"/>
      <c r="J17" s="406" t="s">
        <v>4189</v>
      </c>
      <c r="K17" s="923"/>
      <c r="L17" s="923"/>
      <c r="M17" s="923"/>
      <c r="N17" s="923"/>
      <c r="O17" s="923"/>
      <c r="P17" s="923"/>
      <c r="Q17" s="923"/>
      <c r="R17" s="923"/>
      <c r="S17" s="877" t="s">
        <v>13005</v>
      </c>
      <c r="T17" s="877" t="s">
        <v>2347</v>
      </c>
      <c r="U17" s="877" t="s">
        <v>4738</v>
      </c>
      <c r="V17" s="918" t="s">
        <v>6594</v>
      </c>
      <c r="W17" s="918" t="s">
        <v>2849</v>
      </c>
      <c r="X17" s="877" t="s">
        <v>13006</v>
      </c>
      <c r="Y17" s="877" t="s">
        <v>2347</v>
      </c>
      <c r="Z17" s="877" t="s">
        <v>4738</v>
      </c>
      <c r="AA17" s="877" t="s">
        <v>2272</v>
      </c>
      <c r="AB17" s="918" t="s">
        <v>13009</v>
      </c>
      <c r="AC17" s="877" t="s">
        <v>13007</v>
      </c>
      <c r="AD17" s="877" t="s">
        <v>2347</v>
      </c>
      <c r="AE17" s="877" t="s">
        <v>4738</v>
      </c>
      <c r="AF17" s="918" t="s">
        <v>6594</v>
      </c>
      <c r="AG17" s="918" t="s">
        <v>2849</v>
      </c>
    </row>
    <row r="18" spans="1:33">
      <c r="A18" s="917">
        <v>7</v>
      </c>
      <c r="B18" s="1013" t="s">
        <v>13010</v>
      </c>
      <c r="C18" s="1013" t="s">
        <v>13011</v>
      </c>
      <c r="D18" s="1014" t="s">
        <v>2681</v>
      </c>
      <c r="E18" s="877" t="str">
        <f t="shared" ref="E18:E25" si="1">IF(ISERR(SEARCH("varchar",D18)),D18,"string("&amp;MID(D18,10,LEN(D18)-10)&amp;")")</f>
        <v>string(30)</v>
      </c>
      <c r="F18" s="923"/>
      <c r="G18" s="923"/>
      <c r="H18" s="923"/>
      <c r="I18" s="923"/>
      <c r="J18" s="406" t="s">
        <v>4189</v>
      </c>
      <c r="K18" s="923"/>
      <c r="L18" s="923"/>
      <c r="M18" s="923"/>
      <c r="N18" s="923"/>
      <c r="O18" s="923"/>
      <c r="P18" s="923"/>
      <c r="Q18" s="923"/>
      <c r="R18" s="923"/>
      <c r="S18" s="877" t="s">
        <v>13005</v>
      </c>
      <c r="T18" s="877" t="s">
        <v>13012</v>
      </c>
      <c r="U18" s="877" t="s">
        <v>13013</v>
      </c>
      <c r="V18" s="918" t="s">
        <v>2681</v>
      </c>
      <c r="W18" s="918" t="s">
        <v>2849</v>
      </c>
      <c r="X18" s="877" t="s">
        <v>13006</v>
      </c>
      <c r="Y18" s="877" t="s">
        <v>13012</v>
      </c>
      <c r="Z18" s="877" t="s">
        <v>13013</v>
      </c>
      <c r="AA18" s="877" t="s">
        <v>2681</v>
      </c>
      <c r="AB18" s="918" t="s">
        <v>13009</v>
      </c>
      <c r="AC18" s="923"/>
      <c r="AD18" s="923"/>
      <c r="AE18" s="923"/>
      <c r="AF18" s="923"/>
      <c r="AG18" s="923"/>
    </row>
    <row r="19" spans="1:33">
      <c r="A19" s="917">
        <v>8</v>
      </c>
      <c r="B19" s="877" t="s">
        <v>2335</v>
      </c>
      <c r="C19" s="877" t="s">
        <v>2672</v>
      </c>
      <c r="D19" s="918" t="s">
        <v>2681</v>
      </c>
      <c r="E19" s="877" t="str">
        <f t="shared" si="1"/>
        <v>string(30)</v>
      </c>
      <c r="F19" s="923"/>
      <c r="G19" s="923"/>
      <c r="H19" s="923"/>
      <c r="I19" s="923"/>
      <c r="J19" s="406" t="s">
        <v>4189</v>
      </c>
      <c r="K19" s="923"/>
      <c r="L19" s="923"/>
      <c r="M19" s="923"/>
      <c r="N19" s="923"/>
      <c r="O19" s="923"/>
      <c r="P19" s="923"/>
      <c r="Q19" s="923"/>
      <c r="R19" s="923"/>
      <c r="S19" s="877"/>
      <c r="T19" s="877"/>
      <c r="U19" s="877"/>
      <c r="V19" s="918"/>
      <c r="W19" s="918"/>
      <c r="X19" s="877"/>
      <c r="Y19" s="877"/>
      <c r="Z19" s="877"/>
      <c r="AA19" s="877"/>
      <c r="AB19" s="918"/>
      <c r="AC19" s="1017"/>
      <c r="AD19" s="877" t="s">
        <v>2335</v>
      </c>
      <c r="AE19" s="877" t="s">
        <v>2672</v>
      </c>
      <c r="AF19" s="918" t="s">
        <v>2681</v>
      </c>
      <c r="AG19" s="918" t="s">
        <v>2849</v>
      </c>
    </row>
    <row r="20" spans="1:33">
      <c r="A20" s="917">
        <v>9</v>
      </c>
      <c r="B20" s="1013" t="s">
        <v>13014</v>
      </c>
      <c r="C20" s="1013" t="s">
        <v>2069</v>
      </c>
      <c r="D20" s="1014" t="s">
        <v>2681</v>
      </c>
      <c r="E20" s="877" t="str">
        <f t="shared" si="1"/>
        <v>string(30)</v>
      </c>
      <c r="F20" s="923"/>
      <c r="G20" s="923"/>
      <c r="H20" s="923"/>
      <c r="I20" s="923"/>
      <c r="J20" s="406" t="s">
        <v>4189</v>
      </c>
      <c r="K20" s="923"/>
      <c r="L20" s="923"/>
      <c r="M20" s="923"/>
      <c r="N20" s="923"/>
      <c r="O20" s="923"/>
      <c r="P20" s="923"/>
      <c r="Q20" s="923"/>
      <c r="R20" s="923"/>
      <c r="S20" s="877" t="s">
        <v>13005</v>
      </c>
      <c r="T20" s="877" t="s">
        <v>7122</v>
      </c>
      <c r="U20" s="877" t="s">
        <v>4164</v>
      </c>
      <c r="V20" s="918" t="s">
        <v>2681</v>
      </c>
      <c r="W20" s="918" t="s">
        <v>2849</v>
      </c>
      <c r="X20" s="877" t="s">
        <v>13006</v>
      </c>
      <c r="Y20" s="877" t="s">
        <v>4735</v>
      </c>
      <c r="Z20" s="877" t="s">
        <v>4164</v>
      </c>
      <c r="AA20" s="877" t="s">
        <v>2681</v>
      </c>
      <c r="AB20" s="918" t="s">
        <v>13009</v>
      </c>
      <c r="AD20" s="877" t="s">
        <v>7122</v>
      </c>
      <c r="AE20" s="877" t="s">
        <v>3434</v>
      </c>
      <c r="AF20" s="918" t="s">
        <v>2681</v>
      </c>
      <c r="AG20" s="918" t="s">
        <v>2849</v>
      </c>
    </row>
    <row r="21" spans="1:33">
      <c r="A21" s="917">
        <v>10</v>
      </c>
      <c r="B21" s="877" t="s">
        <v>7124</v>
      </c>
      <c r="C21" s="877" t="s">
        <v>2073</v>
      </c>
      <c r="D21" s="918" t="s">
        <v>2074</v>
      </c>
      <c r="E21" s="877" t="str">
        <f t="shared" si="1"/>
        <v>string(256)</v>
      </c>
      <c r="F21" s="923"/>
      <c r="G21" s="923"/>
      <c r="H21" s="923"/>
      <c r="I21" s="923"/>
      <c r="J21" s="406" t="s">
        <v>4189</v>
      </c>
      <c r="K21" s="923"/>
      <c r="L21" s="923"/>
      <c r="M21" s="923"/>
      <c r="N21" s="923"/>
      <c r="O21" s="923"/>
      <c r="P21" s="923"/>
      <c r="Q21" s="923"/>
      <c r="R21" s="923"/>
      <c r="S21" s="877"/>
      <c r="T21" s="877"/>
      <c r="U21" s="877"/>
      <c r="V21" s="918"/>
      <c r="W21" s="918"/>
      <c r="X21" s="877"/>
      <c r="Y21" s="877"/>
      <c r="Z21" s="877"/>
      <c r="AA21" s="877"/>
      <c r="AB21" s="918"/>
      <c r="AD21" s="877" t="s">
        <v>7124</v>
      </c>
      <c r="AE21" s="877" t="s">
        <v>3438</v>
      </c>
      <c r="AF21" s="918" t="s">
        <v>2074</v>
      </c>
      <c r="AG21" s="918" t="s">
        <v>2849</v>
      </c>
    </row>
    <row r="22" spans="1:33">
      <c r="A22" s="917">
        <v>11</v>
      </c>
      <c r="B22" s="1013" t="s">
        <v>13015</v>
      </c>
      <c r="C22" s="1013" t="s">
        <v>13016</v>
      </c>
      <c r="D22" s="1014" t="s">
        <v>2681</v>
      </c>
      <c r="E22" s="877" t="str">
        <f t="shared" si="1"/>
        <v>string(30)</v>
      </c>
      <c r="F22" s="923"/>
      <c r="G22" s="923"/>
      <c r="H22" s="923"/>
      <c r="I22" s="923"/>
      <c r="J22" s="406" t="s">
        <v>4189</v>
      </c>
      <c r="K22" s="923"/>
      <c r="L22" s="923"/>
      <c r="M22" s="923"/>
      <c r="N22" s="923"/>
      <c r="O22" s="923"/>
      <c r="P22" s="923"/>
      <c r="Q22" s="923"/>
      <c r="R22" s="923"/>
      <c r="S22" s="877" t="s">
        <v>13005</v>
      </c>
      <c r="T22" s="877" t="s">
        <v>13017</v>
      </c>
      <c r="U22" s="877" t="s">
        <v>13018</v>
      </c>
      <c r="V22" s="918" t="s">
        <v>2681</v>
      </c>
      <c r="W22" s="918" t="s">
        <v>2849</v>
      </c>
      <c r="X22" s="877" t="s">
        <v>13006</v>
      </c>
      <c r="Y22" s="877" t="s">
        <v>13017</v>
      </c>
      <c r="Z22" s="877" t="s">
        <v>13018</v>
      </c>
      <c r="AA22" s="877" t="s">
        <v>2681</v>
      </c>
      <c r="AB22" s="918" t="s">
        <v>13009</v>
      </c>
      <c r="AC22" s="923"/>
      <c r="AD22" s="923"/>
      <c r="AE22" s="923"/>
      <c r="AF22" s="923"/>
      <c r="AG22" s="923"/>
    </row>
    <row r="23" spans="1:33">
      <c r="A23" s="917">
        <v>12</v>
      </c>
      <c r="B23" s="1014" t="s">
        <v>13019</v>
      </c>
      <c r="C23" s="1013" t="s">
        <v>13020</v>
      </c>
      <c r="D23" s="1013" t="s">
        <v>2681</v>
      </c>
      <c r="E23" s="877" t="str">
        <f t="shared" si="1"/>
        <v>string(30)</v>
      </c>
      <c r="F23" s="923"/>
      <c r="G23" s="923"/>
      <c r="H23" s="923"/>
      <c r="I23" s="923"/>
      <c r="J23" s="406" t="s">
        <v>4189</v>
      </c>
      <c r="K23" s="923"/>
      <c r="L23" s="923"/>
      <c r="M23" s="923"/>
      <c r="N23" s="923"/>
      <c r="O23" s="923"/>
      <c r="P23" s="923"/>
      <c r="Q23" s="923"/>
      <c r="R23" s="923"/>
      <c r="S23" s="918"/>
      <c r="T23" s="1016" t="s">
        <v>13021</v>
      </c>
      <c r="V23" s="918" t="s">
        <v>2681</v>
      </c>
      <c r="W23" s="918" t="s">
        <v>2849</v>
      </c>
      <c r="X23" s="877" t="s">
        <v>13006</v>
      </c>
      <c r="Y23" s="877" t="s">
        <v>2094</v>
      </c>
      <c r="Z23" s="877" t="s">
        <v>13021</v>
      </c>
      <c r="AA23" s="877" t="s">
        <v>2681</v>
      </c>
      <c r="AB23" s="918" t="s">
        <v>13009</v>
      </c>
      <c r="AC23" s="877" t="s">
        <v>13007</v>
      </c>
      <c r="AD23" s="877" t="s">
        <v>13022</v>
      </c>
      <c r="AE23" s="877" t="s">
        <v>13023</v>
      </c>
      <c r="AF23" s="877" t="s">
        <v>2681</v>
      </c>
      <c r="AG23" s="877"/>
    </row>
    <row r="24" spans="1:33">
      <c r="A24" s="917">
        <v>13</v>
      </c>
      <c r="B24" s="1013" t="s">
        <v>13024</v>
      </c>
      <c r="C24" s="1013" t="s">
        <v>13025</v>
      </c>
      <c r="D24" s="1014" t="s">
        <v>2681</v>
      </c>
      <c r="E24" s="877" t="str">
        <f t="shared" si="1"/>
        <v>string(30)</v>
      </c>
      <c r="F24" s="923"/>
      <c r="G24" s="923"/>
      <c r="H24" s="923"/>
      <c r="I24" s="923"/>
      <c r="J24" s="406" t="s">
        <v>4189</v>
      </c>
      <c r="K24" s="923"/>
      <c r="L24" s="923"/>
      <c r="M24" s="923"/>
      <c r="N24" s="923"/>
      <c r="O24" s="923"/>
      <c r="P24" s="923"/>
      <c r="Q24" s="923"/>
      <c r="R24" s="923"/>
      <c r="S24" s="877" t="s">
        <v>13005</v>
      </c>
      <c r="T24" s="877" t="s">
        <v>13026</v>
      </c>
      <c r="U24" s="877" t="s">
        <v>13027</v>
      </c>
      <c r="V24" s="918" t="s">
        <v>2681</v>
      </c>
      <c r="W24" s="918" t="s">
        <v>2849</v>
      </c>
      <c r="X24" s="877" t="s">
        <v>13006</v>
      </c>
      <c r="Y24" s="877" t="s">
        <v>13026</v>
      </c>
      <c r="Z24" s="877" t="s">
        <v>13027</v>
      </c>
      <c r="AA24" s="877" t="s">
        <v>2681</v>
      </c>
      <c r="AB24" s="918" t="s">
        <v>13009</v>
      </c>
      <c r="AC24" s="877" t="s">
        <v>13007</v>
      </c>
      <c r="AD24" s="877" t="s">
        <v>13026</v>
      </c>
      <c r="AE24" s="877" t="s">
        <v>3428</v>
      </c>
      <c r="AF24" s="877" t="s">
        <v>2681</v>
      </c>
      <c r="AG24" s="877" t="s">
        <v>2849</v>
      </c>
    </row>
    <row r="25" spans="1:33">
      <c r="A25" s="917">
        <v>14</v>
      </c>
      <c r="B25" s="877" t="s">
        <v>13028</v>
      </c>
      <c r="C25" s="877" t="s">
        <v>4181</v>
      </c>
      <c r="D25" s="918" t="s">
        <v>13029</v>
      </c>
      <c r="E25" s="877" t="str">
        <f t="shared" si="1"/>
        <v>string(125)</v>
      </c>
      <c r="F25" s="923"/>
      <c r="G25" s="923"/>
      <c r="H25" s="923"/>
      <c r="I25" s="923"/>
      <c r="J25" s="406" t="s">
        <v>4189</v>
      </c>
      <c r="K25" s="923"/>
      <c r="L25" s="923"/>
      <c r="M25" s="923"/>
      <c r="N25" s="923"/>
      <c r="O25" s="923"/>
      <c r="P25" s="923"/>
      <c r="Q25" s="923"/>
      <c r="R25" s="923"/>
      <c r="S25" s="877"/>
      <c r="T25" s="877"/>
      <c r="U25" s="877"/>
      <c r="V25" s="918"/>
      <c r="W25" s="918"/>
      <c r="X25" s="877"/>
      <c r="Y25" s="877"/>
      <c r="Z25" s="877"/>
      <c r="AA25" s="877"/>
      <c r="AB25" s="918"/>
      <c r="AC25" s="877" t="s">
        <v>13007</v>
      </c>
      <c r="AD25" s="877" t="s">
        <v>13028</v>
      </c>
      <c r="AE25" s="877" t="s">
        <v>4181</v>
      </c>
      <c r="AF25" s="918" t="s">
        <v>13029</v>
      </c>
      <c r="AG25" s="877"/>
    </row>
    <row r="26" spans="1:33">
      <c r="A26" s="917">
        <v>15</v>
      </c>
      <c r="B26" s="1013" t="s">
        <v>13030</v>
      </c>
      <c r="C26" s="1013" t="s">
        <v>13031</v>
      </c>
      <c r="D26" s="1014" t="s">
        <v>6594</v>
      </c>
      <c r="E26" s="877" t="s">
        <v>2272</v>
      </c>
      <c r="F26" s="923"/>
      <c r="G26" s="923"/>
      <c r="H26" s="923"/>
      <c r="I26" s="923"/>
      <c r="J26" s="406" t="s">
        <v>4189</v>
      </c>
      <c r="K26" s="923"/>
      <c r="L26" s="923"/>
      <c r="M26" s="923"/>
      <c r="N26" s="923"/>
      <c r="O26" s="923"/>
      <c r="P26" s="923"/>
      <c r="Q26" s="923"/>
      <c r="R26" s="923"/>
      <c r="S26" s="877" t="s">
        <v>13005</v>
      </c>
      <c r="T26" s="877" t="s">
        <v>13032</v>
      </c>
      <c r="U26" s="877" t="s">
        <v>13033</v>
      </c>
      <c r="V26" s="918" t="s">
        <v>6594</v>
      </c>
      <c r="W26" s="918" t="s">
        <v>2849</v>
      </c>
      <c r="X26" s="877" t="s">
        <v>13006</v>
      </c>
      <c r="Y26" s="877" t="s">
        <v>13034</v>
      </c>
      <c r="Z26" s="877" t="s">
        <v>13033</v>
      </c>
      <c r="AA26" s="877" t="s">
        <v>2272</v>
      </c>
      <c r="AB26" s="918" t="s">
        <v>13009</v>
      </c>
      <c r="AC26" s="877" t="s">
        <v>13007</v>
      </c>
      <c r="AD26" s="877" t="s">
        <v>13032</v>
      </c>
      <c r="AE26" s="877" t="s">
        <v>13033</v>
      </c>
      <c r="AF26" s="918" t="s">
        <v>6594</v>
      </c>
      <c r="AG26" s="918" t="s">
        <v>2849</v>
      </c>
    </row>
    <row r="27" spans="1:33">
      <c r="A27" s="917">
        <v>16</v>
      </c>
      <c r="B27" s="1013" t="s">
        <v>13035</v>
      </c>
      <c r="C27" s="1013" t="s">
        <v>13036</v>
      </c>
      <c r="D27" s="1015" t="s">
        <v>3215</v>
      </c>
      <c r="E27" s="378" t="s">
        <v>2111</v>
      </c>
      <c r="F27" s="923"/>
      <c r="G27" s="923"/>
      <c r="H27" s="923"/>
      <c r="I27" s="923"/>
      <c r="J27" s="406" t="s">
        <v>2308</v>
      </c>
      <c r="K27" s="923"/>
      <c r="L27" s="923"/>
      <c r="M27" s="923"/>
      <c r="N27" s="923"/>
      <c r="O27" s="923"/>
      <c r="P27" s="923"/>
      <c r="Q27" s="923"/>
      <c r="R27" s="923"/>
      <c r="S27" s="877" t="s">
        <v>13005</v>
      </c>
      <c r="T27" s="877" t="s">
        <v>13035</v>
      </c>
      <c r="U27" s="877" t="s">
        <v>13036</v>
      </c>
      <c r="V27" s="918" t="s">
        <v>3212</v>
      </c>
      <c r="W27" s="918" t="s">
        <v>2849</v>
      </c>
      <c r="X27" s="924"/>
      <c r="Y27" s="924"/>
      <c r="Z27" s="924"/>
      <c r="AA27" s="924"/>
      <c r="AB27" s="1016"/>
      <c r="AC27" s="877" t="s">
        <v>13007</v>
      </c>
      <c r="AD27" s="877" t="s">
        <v>13035</v>
      </c>
      <c r="AE27" s="877" t="s">
        <v>13036</v>
      </c>
      <c r="AF27" s="918" t="s">
        <v>3212</v>
      </c>
      <c r="AG27" s="918" t="s">
        <v>2849</v>
      </c>
    </row>
    <row r="28" spans="1:33">
      <c r="A28" s="917">
        <v>17</v>
      </c>
      <c r="B28" s="1013" t="s">
        <v>13037</v>
      </c>
      <c r="C28" s="1013" t="s">
        <v>13038</v>
      </c>
      <c r="D28" s="1015" t="s">
        <v>3215</v>
      </c>
      <c r="E28" s="378" t="s">
        <v>2111</v>
      </c>
      <c r="F28" s="923"/>
      <c r="G28" s="923"/>
      <c r="H28" s="923"/>
      <c r="I28" s="923"/>
      <c r="J28" s="406" t="s">
        <v>2308</v>
      </c>
      <c r="K28" s="923"/>
      <c r="L28" s="923"/>
      <c r="M28" s="923"/>
      <c r="N28" s="923"/>
      <c r="O28" s="923"/>
      <c r="P28" s="923"/>
      <c r="Q28" s="923"/>
      <c r="R28" s="923"/>
      <c r="S28" s="877" t="s">
        <v>13005</v>
      </c>
      <c r="T28" s="877" t="s">
        <v>13037</v>
      </c>
      <c r="U28" s="877" t="s">
        <v>13038</v>
      </c>
      <c r="V28" s="918" t="s">
        <v>3212</v>
      </c>
      <c r="W28" s="918" t="s">
        <v>2849</v>
      </c>
      <c r="X28" s="924"/>
      <c r="Y28" s="924"/>
      <c r="Z28" s="924"/>
      <c r="AA28" s="924"/>
      <c r="AB28" s="918"/>
      <c r="AC28" s="877" t="s">
        <v>13007</v>
      </c>
      <c r="AD28" s="877" t="s">
        <v>13037</v>
      </c>
      <c r="AE28" s="877" t="s">
        <v>13038</v>
      </c>
      <c r="AF28" s="918" t="s">
        <v>3212</v>
      </c>
      <c r="AG28" s="918" t="s">
        <v>2849</v>
      </c>
    </row>
    <row r="29" spans="1:33">
      <c r="A29" s="917">
        <v>18</v>
      </c>
      <c r="B29" s="1013" t="s">
        <v>13039</v>
      </c>
      <c r="C29" s="1013" t="s">
        <v>13040</v>
      </c>
      <c r="D29" s="1015" t="s">
        <v>3215</v>
      </c>
      <c r="E29" s="378" t="s">
        <v>2111</v>
      </c>
      <c r="F29" s="923"/>
      <c r="G29" s="923"/>
      <c r="H29" s="923"/>
      <c r="I29" s="923"/>
      <c r="J29" s="406" t="s">
        <v>2308</v>
      </c>
      <c r="K29" s="923"/>
      <c r="L29" s="923"/>
      <c r="M29" s="923"/>
      <c r="N29" s="923"/>
      <c r="O29" s="923"/>
      <c r="P29" s="923"/>
      <c r="Q29" s="923"/>
      <c r="R29" s="923"/>
      <c r="S29" s="877" t="s">
        <v>13005</v>
      </c>
      <c r="T29" s="877" t="s">
        <v>13039</v>
      </c>
      <c r="U29" s="877" t="s">
        <v>13040</v>
      </c>
      <c r="V29" s="918" t="s">
        <v>3212</v>
      </c>
      <c r="W29" s="918" t="s">
        <v>2849</v>
      </c>
      <c r="X29" s="918"/>
      <c r="Y29" s="918"/>
      <c r="Z29" s="918"/>
      <c r="AA29" s="918"/>
      <c r="AB29" s="918"/>
      <c r="AC29" s="877" t="s">
        <v>13007</v>
      </c>
      <c r="AD29" s="877" t="s">
        <v>13039</v>
      </c>
      <c r="AE29" s="877" t="s">
        <v>13040</v>
      </c>
      <c r="AF29" s="918" t="s">
        <v>3212</v>
      </c>
      <c r="AG29" s="918" t="s">
        <v>2849</v>
      </c>
    </row>
    <row r="30" spans="1:33">
      <c r="A30" s="917">
        <v>19</v>
      </c>
      <c r="B30" s="1013" t="s">
        <v>13041</v>
      </c>
      <c r="C30" s="1013" t="s">
        <v>13042</v>
      </c>
      <c r="D30" s="1014" t="s">
        <v>3212</v>
      </c>
      <c r="E30" s="378" t="s">
        <v>2108</v>
      </c>
      <c r="F30" s="923"/>
      <c r="G30" s="923"/>
      <c r="H30" s="923"/>
      <c r="I30" s="923"/>
      <c r="J30" s="406" t="s">
        <v>2308</v>
      </c>
      <c r="K30" s="923"/>
      <c r="L30" s="923"/>
      <c r="M30" s="923"/>
      <c r="N30" s="923"/>
      <c r="O30" s="923"/>
      <c r="P30" s="923"/>
      <c r="Q30" s="923"/>
      <c r="R30" s="923"/>
      <c r="S30" s="877" t="s">
        <v>13005</v>
      </c>
      <c r="T30" s="877" t="s">
        <v>13041</v>
      </c>
      <c r="U30" s="877" t="s">
        <v>13042</v>
      </c>
      <c r="V30" s="918" t="s">
        <v>3212</v>
      </c>
      <c r="W30" s="918" t="s">
        <v>2849</v>
      </c>
      <c r="X30" s="918"/>
      <c r="Y30" s="918"/>
      <c r="Z30" s="918"/>
      <c r="AA30" s="918"/>
      <c r="AB30" s="918"/>
      <c r="AC30" s="877" t="s">
        <v>13007</v>
      </c>
      <c r="AD30" s="877" t="s">
        <v>13041</v>
      </c>
      <c r="AE30" s="877" t="s">
        <v>13042</v>
      </c>
      <c r="AF30" s="918" t="s">
        <v>3212</v>
      </c>
      <c r="AG30" s="918" t="s">
        <v>2849</v>
      </c>
    </row>
    <row r="31" spans="1:33">
      <c r="A31" s="917">
        <v>20</v>
      </c>
      <c r="B31" s="1013" t="s">
        <v>13043</v>
      </c>
      <c r="C31" s="1013" t="s">
        <v>13044</v>
      </c>
      <c r="D31" s="1014" t="s">
        <v>3212</v>
      </c>
      <c r="E31" s="378" t="s">
        <v>2108</v>
      </c>
      <c r="F31" s="923"/>
      <c r="G31" s="923"/>
      <c r="H31" s="923"/>
      <c r="I31" s="923"/>
      <c r="J31" s="406" t="s">
        <v>2308</v>
      </c>
      <c r="K31" s="923"/>
      <c r="L31" s="923"/>
      <c r="M31" s="923"/>
      <c r="N31" s="923"/>
      <c r="O31" s="923"/>
      <c r="P31" s="923"/>
      <c r="Q31" s="923"/>
      <c r="R31" s="923"/>
      <c r="S31" s="877" t="s">
        <v>13005</v>
      </c>
      <c r="T31" s="877" t="s">
        <v>13043</v>
      </c>
      <c r="U31" s="877" t="s">
        <v>13044</v>
      </c>
      <c r="V31" s="918" t="s">
        <v>3212</v>
      </c>
      <c r="W31" s="918" t="s">
        <v>2849</v>
      </c>
      <c r="X31" s="918"/>
      <c r="Y31" s="1001"/>
      <c r="Z31" s="918"/>
      <c r="AA31" s="918"/>
      <c r="AB31" s="918"/>
      <c r="AC31" s="877" t="s">
        <v>13007</v>
      </c>
      <c r="AD31" s="877" t="s">
        <v>13043</v>
      </c>
      <c r="AE31" s="877" t="s">
        <v>13044</v>
      </c>
      <c r="AF31" s="918" t="s">
        <v>3212</v>
      </c>
      <c r="AG31" s="918" t="s">
        <v>2849</v>
      </c>
    </row>
    <row r="32" spans="1:33">
      <c r="A32" s="917">
        <v>21</v>
      </c>
      <c r="B32" s="1013" t="s">
        <v>13045</v>
      </c>
      <c r="C32" s="1013" t="s">
        <v>13046</v>
      </c>
      <c r="D32" s="1014" t="s">
        <v>3212</v>
      </c>
      <c r="E32" s="378" t="s">
        <v>2108</v>
      </c>
      <c r="F32" s="923"/>
      <c r="G32" s="923"/>
      <c r="H32" s="923"/>
      <c r="I32" s="923"/>
      <c r="J32" s="406" t="s">
        <v>2308</v>
      </c>
      <c r="K32" s="923"/>
      <c r="L32" s="923"/>
      <c r="M32" s="923"/>
      <c r="N32" s="923"/>
      <c r="O32" s="923"/>
      <c r="P32" s="923"/>
      <c r="Q32" s="923"/>
      <c r="R32" s="923"/>
      <c r="S32" s="877" t="s">
        <v>13005</v>
      </c>
      <c r="T32" s="877" t="s">
        <v>13045</v>
      </c>
      <c r="U32" s="877" t="s">
        <v>13046</v>
      </c>
      <c r="V32" s="918" t="s">
        <v>3212</v>
      </c>
      <c r="W32" s="918" t="s">
        <v>2849</v>
      </c>
      <c r="X32" s="918"/>
      <c r="Y32" s="1001"/>
      <c r="Z32" s="918"/>
      <c r="AA32" s="918"/>
      <c r="AB32" s="918"/>
      <c r="AC32" s="877" t="s">
        <v>13007</v>
      </c>
      <c r="AD32" s="877" t="s">
        <v>13045</v>
      </c>
      <c r="AE32" s="877" t="s">
        <v>13046</v>
      </c>
      <c r="AF32" s="918" t="s">
        <v>3212</v>
      </c>
      <c r="AG32" s="918" t="s">
        <v>2849</v>
      </c>
    </row>
  </sheetData>
  <phoneticPr fontId="5" type="noConversion"/>
  <dataValidations count="4">
    <dataValidation type="list" allowBlank="1" showInputMessage="1" showErrorMessage="1" sqref="B6" xr:uid="{00000000-0002-0000-B900-000000000000}">
      <formula1>"Mi: Minute,H: Hour,D: Daily,W: Weekly,M: Monthly,Y: Yearly"</formula1>
    </dataValidation>
    <dataValidation type="list" allowBlank="1" showInputMessage="1" showErrorMessage="1" sqref="B7 B9 K7:K9" xr:uid="{00000000-0002-0000-B900-000001000000}">
      <formula1>"替换,追加"</formula1>
    </dataValidation>
    <dataValidation type="list" allowBlank="1" showInputMessage="1" showErrorMessage="1" sqref="J12:J32" xr:uid="{00000000-0002-0000-B900-000002000000}">
      <formula1>"匹配,基线特有,本地扩充,废弃"</formula1>
    </dataValidation>
    <dataValidation type="list" allowBlank="1" showInputMessage="1" showErrorMessage="1" sqref="N4:N6" xr:uid="{00000000-0002-0000-B900-000003000000}">
      <formula1>"left join,inner join,union,union all"</formula1>
    </dataValidation>
  </dataValidations>
  <hyperlinks>
    <hyperlink ref="A1" location="目录!A1" display="返回" xr:uid="{00000000-0004-0000-B900-000000000000}"/>
  </hyperlinks>
  <pageMargins left="0.75" right="0.75" top="1" bottom="1" header="0.51180555555555596" footer="0.51180555555555596"/>
  <pageSetup paperSize="9" orientation="portrait"/>
  <legacyDrawing r:id="rId1"/>
</worksheet>
</file>

<file path=xl/worksheets/sheet1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AF51"/>
  <sheetViews>
    <sheetView workbookViewId="0"/>
  </sheetViews>
  <sheetFormatPr defaultColWidth="9" defaultRowHeight="13.8"/>
  <cols>
    <col min="1" max="1" width="9" style="911"/>
    <col min="2" max="2" width="18.21875" style="911" customWidth="1"/>
    <col min="3" max="3" width="20.77734375" style="911" customWidth="1"/>
    <col min="4" max="4" width="15.21875" style="911" customWidth="1"/>
    <col min="5" max="5" width="12.109375" style="911" customWidth="1"/>
    <col min="6" max="6" width="20.77734375" style="911" customWidth="1"/>
    <col min="7" max="9" width="12.109375" style="911" customWidth="1"/>
    <col min="10" max="10" width="9" style="911" customWidth="1"/>
    <col min="11" max="11" width="7.109375" style="911" customWidth="1"/>
    <col min="12" max="12" width="6.77734375" style="911" customWidth="1"/>
    <col min="13" max="13" width="9" style="911" customWidth="1"/>
    <col min="14" max="14" width="11.33203125" style="911" customWidth="1"/>
    <col min="15" max="22" width="9" style="911" hidden="1" customWidth="1"/>
    <col min="23" max="23" width="39.109375" style="911" customWidth="1"/>
    <col min="24" max="24" width="15.109375" style="911" customWidth="1"/>
    <col min="25" max="25" width="11.33203125" style="911" customWidth="1"/>
    <col min="26" max="26" width="13.109375" style="911" customWidth="1"/>
    <col min="27" max="27" width="14.77734375" style="911" customWidth="1"/>
    <col min="28" max="28" width="25.77734375" style="911" customWidth="1"/>
    <col min="29" max="29" width="15.109375" style="911" customWidth="1"/>
    <col min="30" max="30" width="11.33203125" style="911" customWidth="1"/>
    <col min="31" max="31" width="13.109375" style="911" customWidth="1"/>
    <col min="32" max="32" width="14.77734375" style="911" customWidth="1"/>
    <col min="33" max="16384" width="9" style="911"/>
  </cols>
  <sheetData>
    <row r="1" spans="1:32" ht="15.6">
      <c r="A1" s="401" t="s">
        <v>2037</v>
      </c>
      <c r="B1" s="3"/>
      <c r="C1" s="3"/>
      <c r="D1" s="3"/>
      <c r="E1" s="3"/>
      <c r="F1" s="3"/>
      <c r="G1" s="3"/>
      <c r="H1" s="3"/>
      <c r="I1" s="3"/>
      <c r="J1" s="3"/>
      <c r="K1" s="3"/>
      <c r="L1" s="3"/>
      <c r="M1" s="3"/>
      <c r="N1" s="3"/>
      <c r="O1" s="3"/>
      <c r="P1" s="3"/>
      <c r="Q1" s="3"/>
      <c r="R1" s="3"/>
      <c r="S1" s="3"/>
      <c r="T1" s="3"/>
      <c r="U1" s="3"/>
      <c r="V1" s="3"/>
      <c r="W1" s="52"/>
      <c r="X1" s="52"/>
      <c r="Y1" s="52"/>
      <c r="Z1" s="52"/>
      <c r="AA1" s="52"/>
    </row>
    <row r="2" spans="1:32"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c r="AB2" s="53" t="s">
        <v>2039</v>
      </c>
      <c r="AC2" s="54"/>
      <c r="AD2" s="54"/>
      <c r="AE2" s="54"/>
      <c r="AF2" s="55"/>
    </row>
    <row r="3" spans="1:32" ht="15.6">
      <c r="A3" s="6" t="s">
        <v>2040</v>
      </c>
      <c r="B3" s="416" t="s">
        <v>1198</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c r="AB3" s="57" t="s">
        <v>2041</v>
      </c>
      <c r="AC3" s="58" t="s">
        <v>2042</v>
      </c>
      <c r="AD3" s="58"/>
      <c r="AE3" s="59"/>
      <c r="AF3" s="60"/>
    </row>
    <row r="4" spans="1:32" ht="15.6">
      <c r="A4" s="9" t="s">
        <v>2042</v>
      </c>
      <c r="B4" s="416" t="s">
        <v>1197</v>
      </c>
      <c r="C4" s="8"/>
      <c r="D4" s="8"/>
      <c r="E4" s="8"/>
      <c r="F4" s="8"/>
      <c r="G4" s="8"/>
      <c r="H4" s="8"/>
      <c r="I4" s="8"/>
      <c r="J4" s="8"/>
      <c r="K4" s="8"/>
      <c r="L4" s="8"/>
      <c r="M4" s="8"/>
      <c r="N4" s="8"/>
      <c r="O4" s="38" t="s">
        <v>4149</v>
      </c>
      <c r="P4" s="39" t="e">
        <f>VLOOKUP(B3,[1]目录!#REF!,4,0)</f>
        <v>#REF!</v>
      </c>
      <c r="Q4" s="40"/>
      <c r="R4" s="41"/>
      <c r="S4" s="42"/>
      <c r="T4" s="42"/>
      <c r="U4" s="42"/>
      <c r="V4" s="61"/>
      <c r="W4" s="62" t="s">
        <v>2301</v>
      </c>
      <c r="X4" s="416" t="s">
        <v>13047</v>
      </c>
      <c r="Y4" s="63"/>
      <c r="Z4" s="11"/>
      <c r="AA4" s="63"/>
      <c r="AB4" s="62" t="s">
        <v>2301</v>
      </c>
      <c r="AC4" s="922" t="s">
        <v>13048</v>
      </c>
      <c r="AD4" s="63"/>
      <c r="AE4" s="11"/>
      <c r="AF4" s="63"/>
    </row>
    <row r="5" spans="1:32" ht="15.6">
      <c r="A5" s="9" t="s">
        <v>2041</v>
      </c>
      <c r="B5" s="11" t="s">
        <v>2043</v>
      </c>
      <c r="C5" s="8"/>
      <c r="D5" s="8"/>
      <c r="E5" s="8"/>
      <c r="F5" s="8"/>
      <c r="G5" s="8"/>
      <c r="H5" s="8"/>
      <c r="I5" s="8"/>
      <c r="J5" s="8"/>
      <c r="K5" s="8"/>
      <c r="L5" s="8"/>
      <c r="M5" s="8"/>
      <c r="N5" s="8"/>
      <c r="O5" s="43"/>
      <c r="P5" s="42"/>
      <c r="Q5" s="42"/>
      <c r="R5" s="41"/>
      <c r="S5" s="42"/>
      <c r="T5" s="42"/>
      <c r="U5" s="42"/>
      <c r="V5" s="61"/>
      <c r="W5" s="62"/>
      <c r="X5" s="480"/>
      <c r="Y5" s="63"/>
      <c r="Z5" s="11"/>
      <c r="AA5" s="63"/>
      <c r="AB5" s="62"/>
      <c r="AC5" s="480"/>
      <c r="AD5" s="63"/>
      <c r="AE5" s="11"/>
      <c r="AF5" s="63"/>
    </row>
    <row r="6" spans="1:32" ht="15.6">
      <c r="A6" s="9" t="s">
        <v>2044</v>
      </c>
      <c r="B6" s="12" t="s">
        <v>2303</v>
      </c>
      <c r="C6" s="8"/>
      <c r="D6" s="8"/>
      <c r="E6" s="8"/>
      <c r="F6" s="8"/>
      <c r="G6" s="8"/>
      <c r="H6" s="8"/>
      <c r="I6" s="8"/>
      <c r="J6" s="8"/>
      <c r="K6" s="8"/>
      <c r="L6" s="8"/>
      <c r="M6" s="8"/>
      <c r="N6" s="8"/>
      <c r="O6" s="43"/>
      <c r="P6" s="42"/>
      <c r="Q6" s="42"/>
      <c r="R6" s="41"/>
      <c r="S6" s="42"/>
      <c r="T6" s="42"/>
      <c r="U6" s="42"/>
      <c r="V6" s="61"/>
      <c r="W6" s="62"/>
      <c r="X6" s="476"/>
      <c r="Y6" s="63"/>
      <c r="Z6" s="11"/>
      <c r="AA6" s="63"/>
      <c r="AB6" s="62"/>
      <c r="AC6" s="476"/>
      <c r="AD6" s="63"/>
      <c r="AE6" s="11"/>
      <c r="AF6" s="63"/>
    </row>
    <row r="7" spans="1:32"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c r="AB7" s="62"/>
      <c r="AC7" s="65"/>
      <c r="AD7" s="63"/>
      <c r="AE7" s="11"/>
      <c r="AF7" s="63"/>
    </row>
    <row r="8" spans="1:32" ht="15.6">
      <c r="A8" s="9" t="s">
        <v>2048</v>
      </c>
      <c r="B8" s="11" t="s">
        <v>13049</v>
      </c>
      <c r="C8" s="8"/>
      <c r="D8" s="8"/>
      <c r="E8" s="8"/>
      <c r="F8" s="8"/>
      <c r="G8" s="8"/>
      <c r="H8" s="8"/>
      <c r="I8" s="8"/>
      <c r="J8" s="8"/>
      <c r="K8" s="8"/>
      <c r="L8" s="8"/>
      <c r="M8" s="8"/>
      <c r="N8" s="8"/>
      <c r="O8" s="43"/>
      <c r="P8" s="42"/>
      <c r="Q8" s="42"/>
      <c r="R8" s="42"/>
      <c r="S8" s="42"/>
      <c r="T8" s="42"/>
      <c r="U8" s="42"/>
      <c r="V8" s="61"/>
      <c r="W8" s="62"/>
      <c r="X8" s="65"/>
      <c r="Y8" s="63"/>
      <c r="Z8" s="11"/>
      <c r="AA8" s="63"/>
      <c r="AB8" s="62"/>
      <c r="AC8" s="65"/>
      <c r="AD8" s="63"/>
      <c r="AE8" s="11"/>
      <c r="AF8" s="63"/>
    </row>
    <row r="9" spans="1:32" ht="15.6">
      <c r="A9" s="9"/>
      <c r="B9" s="13"/>
      <c r="C9" s="8"/>
      <c r="D9" s="8"/>
      <c r="E9" s="8"/>
      <c r="F9" s="8"/>
      <c r="G9" s="8"/>
      <c r="H9" s="8"/>
      <c r="I9" s="8"/>
      <c r="J9" s="8"/>
      <c r="K9" s="8"/>
      <c r="L9" s="8"/>
      <c r="M9" s="8"/>
      <c r="N9" s="8"/>
      <c r="O9" s="44"/>
      <c r="P9" s="45"/>
      <c r="Q9" s="45"/>
      <c r="R9" s="45"/>
      <c r="S9" s="45"/>
      <c r="T9" s="45"/>
      <c r="U9" s="45"/>
      <c r="V9" s="66"/>
      <c r="W9" s="43"/>
      <c r="X9" s="42"/>
      <c r="Y9" s="42"/>
      <c r="Z9" s="61"/>
      <c r="AA9" s="67"/>
      <c r="AB9" s="43"/>
      <c r="AC9" s="42"/>
      <c r="AD9" s="42"/>
      <c r="AE9" s="61"/>
      <c r="AF9" s="67"/>
    </row>
    <row r="10" spans="1:32"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c r="AB10" s="53" t="s">
        <v>2050</v>
      </c>
      <c r="AC10" s="54"/>
      <c r="AD10" s="54"/>
      <c r="AE10" s="54"/>
      <c r="AF10" s="55"/>
    </row>
    <row r="11" spans="1:32"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c r="AB11" s="69" t="s">
        <v>2059</v>
      </c>
      <c r="AC11" s="70" t="s">
        <v>2060</v>
      </c>
      <c r="AD11" s="70" t="s">
        <v>2061</v>
      </c>
      <c r="AE11" s="71" t="s">
        <v>2062</v>
      </c>
      <c r="AF11" s="70" t="s">
        <v>2063</v>
      </c>
    </row>
    <row r="12" spans="1:32">
      <c r="A12" s="917">
        <v>1</v>
      </c>
      <c r="B12" s="918" t="s">
        <v>2304</v>
      </c>
      <c r="C12" s="918" t="s">
        <v>2670</v>
      </c>
      <c r="D12" s="918" t="s">
        <v>2078</v>
      </c>
      <c r="E12" s="877" t="str">
        <f t="shared" ref="E12:E17" si="0">IF(ISERR(SEARCH("varchar",D12)),D12,"string("&amp;MID(D12,10,LEN(D12)-10)&amp;")")</f>
        <v>string(8)</v>
      </c>
      <c r="F12" s="877" t="s">
        <v>2304</v>
      </c>
      <c r="G12" s="877" t="s">
        <v>2670</v>
      </c>
      <c r="H12" s="877" t="s">
        <v>2078</v>
      </c>
      <c r="I12" s="877" t="s">
        <v>2079</v>
      </c>
      <c r="J12" s="877" t="s">
        <v>79</v>
      </c>
      <c r="K12" s="877"/>
      <c r="L12" s="877"/>
      <c r="M12" s="877"/>
      <c r="N12" s="406"/>
      <c r="O12" s="918"/>
      <c r="P12" s="918"/>
      <c r="Q12" s="918"/>
      <c r="R12" s="918"/>
      <c r="S12" s="918"/>
      <c r="T12" s="918"/>
      <c r="U12" s="918"/>
      <c r="V12" s="918"/>
      <c r="W12" s="922" t="s">
        <v>13047</v>
      </c>
      <c r="X12" s="918" t="s">
        <v>2304</v>
      </c>
      <c r="Y12" s="922" t="s">
        <v>2671</v>
      </c>
      <c r="Z12" s="922" t="s">
        <v>6594</v>
      </c>
      <c r="AA12" s="922" t="s">
        <v>2849</v>
      </c>
      <c r="AB12" s="922" t="s">
        <v>13048</v>
      </c>
      <c r="AC12" s="922" t="s">
        <v>2671</v>
      </c>
      <c r="AD12" s="922" t="s">
        <v>6594</v>
      </c>
      <c r="AE12" s="923"/>
      <c r="AF12" s="922" t="s">
        <v>13050</v>
      </c>
    </row>
    <row r="13" spans="1:32">
      <c r="A13" s="917">
        <v>2</v>
      </c>
      <c r="B13" s="919" t="s">
        <v>2076</v>
      </c>
      <c r="C13" s="920" t="s">
        <v>2077</v>
      </c>
      <c r="D13" s="919" t="s">
        <v>2100</v>
      </c>
      <c r="E13" s="919" t="str">
        <f t="shared" si="0"/>
        <v>string(2)</v>
      </c>
      <c r="F13" s="877" t="s">
        <v>2076</v>
      </c>
      <c r="G13" s="877" t="s">
        <v>2077</v>
      </c>
      <c r="H13" s="877" t="s">
        <v>3175</v>
      </c>
      <c r="I13" s="877" t="s">
        <v>2241</v>
      </c>
      <c r="J13" s="877"/>
      <c r="K13" s="877"/>
      <c r="L13" s="877"/>
      <c r="M13" s="877"/>
      <c r="N13" s="406"/>
      <c r="O13" s="918"/>
      <c r="P13" s="918"/>
      <c r="Q13" s="918"/>
      <c r="R13" s="918"/>
      <c r="S13" s="918"/>
      <c r="T13" s="918"/>
      <c r="U13" s="918"/>
      <c r="V13" s="918"/>
      <c r="W13" s="922" t="s">
        <v>13047</v>
      </c>
      <c r="X13" s="922" t="s">
        <v>3200</v>
      </c>
      <c r="Y13" s="922" t="s">
        <v>2705</v>
      </c>
      <c r="Z13" s="922" t="s">
        <v>2681</v>
      </c>
      <c r="AA13" s="922" t="s">
        <v>2849</v>
      </c>
      <c r="AB13" s="922"/>
      <c r="AC13" s="923"/>
      <c r="AD13" s="923"/>
      <c r="AE13" s="923"/>
      <c r="AF13" s="923"/>
    </row>
    <row r="14" spans="1:32">
      <c r="A14" s="917">
        <v>3</v>
      </c>
      <c r="B14" s="964" t="s">
        <v>3174</v>
      </c>
      <c r="C14" s="875" t="s">
        <v>2818</v>
      </c>
      <c r="D14" s="875" t="s">
        <v>2066</v>
      </c>
      <c r="E14" s="876" t="str">
        <f t="shared" si="0"/>
        <v>string(6)</v>
      </c>
      <c r="F14" s="877" t="s">
        <v>3174</v>
      </c>
      <c r="G14" s="877" t="s">
        <v>2818</v>
      </c>
      <c r="H14" s="877" t="s">
        <v>2803</v>
      </c>
      <c r="I14" s="877" t="s">
        <v>2804</v>
      </c>
      <c r="J14" s="922"/>
      <c r="K14" s="922"/>
      <c r="L14" s="922"/>
      <c r="M14" s="922"/>
      <c r="N14" s="922"/>
      <c r="O14" s="922"/>
      <c r="P14" s="922"/>
      <c r="Q14" s="922"/>
      <c r="R14" s="922"/>
      <c r="S14" s="922"/>
      <c r="T14" s="922"/>
      <c r="U14" s="922"/>
      <c r="V14" s="922"/>
      <c r="W14" s="922" t="s">
        <v>13047</v>
      </c>
      <c r="X14" s="922" t="s">
        <v>4223</v>
      </c>
      <c r="Y14" s="922" t="s">
        <v>3622</v>
      </c>
      <c r="Z14" s="922" t="s">
        <v>2681</v>
      </c>
      <c r="AA14" s="922" t="s">
        <v>2849</v>
      </c>
      <c r="AB14" s="922" t="s">
        <v>13048</v>
      </c>
      <c r="AC14" s="922" t="s">
        <v>3622</v>
      </c>
      <c r="AD14" s="922" t="s">
        <v>2096</v>
      </c>
      <c r="AE14" s="923"/>
      <c r="AF14" s="922" t="s">
        <v>13050</v>
      </c>
    </row>
    <row r="15" spans="1:32">
      <c r="A15" s="917">
        <v>4</v>
      </c>
      <c r="B15" s="922" t="s">
        <v>222</v>
      </c>
      <c r="C15" s="922" t="s">
        <v>2234</v>
      </c>
      <c r="D15" s="922" t="s">
        <v>2681</v>
      </c>
      <c r="E15" s="877" t="str">
        <f t="shared" si="0"/>
        <v>string(30)</v>
      </c>
      <c r="F15" s="877" t="s">
        <v>222</v>
      </c>
      <c r="G15" s="877" t="s">
        <v>2234</v>
      </c>
      <c r="H15" s="877" t="s">
        <v>3991</v>
      </c>
      <c r="I15" s="877" t="s">
        <v>2108</v>
      </c>
      <c r="J15" s="877" t="s">
        <v>79</v>
      </c>
      <c r="K15" s="922"/>
      <c r="L15" s="922"/>
      <c r="M15" s="922"/>
      <c r="N15" s="922"/>
      <c r="O15" s="922"/>
      <c r="P15" s="922"/>
      <c r="Q15" s="922"/>
      <c r="R15" s="922"/>
      <c r="S15" s="922"/>
      <c r="T15" s="922"/>
      <c r="U15" s="922"/>
      <c r="V15" s="922"/>
      <c r="W15" s="922" t="s">
        <v>13047</v>
      </c>
      <c r="X15" s="922" t="s">
        <v>222</v>
      </c>
      <c r="Y15" s="922" t="s">
        <v>2234</v>
      </c>
      <c r="Z15" s="922" t="s">
        <v>2681</v>
      </c>
      <c r="AA15" s="922" t="s">
        <v>2849</v>
      </c>
      <c r="AB15" s="922"/>
      <c r="AC15" s="923"/>
      <c r="AD15" s="923"/>
      <c r="AE15" s="923"/>
      <c r="AF15" s="923"/>
    </row>
    <row r="16" spans="1:32">
      <c r="A16" s="917">
        <v>5</v>
      </c>
      <c r="B16" s="922" t="s">
        <v>105</v>
      </c>
      <c r="C16" s="922" t="s">
        <v>2239</v>
      </c>
      <c r="D16" s="922" t="s">
        <v>2681</v>
      </c>
      <c r="E16" s="877" t="str">
        <f t="shared" si="0"/>
        <v>string(30)</v>
      </c>
      <c r="F16" s="877" t="s">
        <v>105</v>
      </c>
      <c r="G16" s="877" t="s">
        <v>2239</v>
      </c>
      <c r="H16" s="877" t="s">
        <v>3175</v>
      </c>
      <c r="I16" s="877" t="s">
        <v>2241</v>
      </c>
      <c r="J16" s="922"/>
      <c r="K16" s="922"/>
      <c r="L16" s="922"/>
      <c r="M16" s="922"/>
      <c r="N16" s="922"/>
      <c r="O16" s="922"/>
      <c r="P16" s="922"/>
      <c r="Q16" s="922"/>
      <c r="R16" s="922"/>
      <c r="S16" s="922"/>
      <c r="T16" s="922"/>
      <c r="U16" s="922"/>
      <c r="V16" s="922"/>
      <c r="W16" s="922" t="s">
        <v>13047</v>
      </c>
      <c r="X16" s="922" t="s">
        <v>105</v>
      </c>
      <c r="Y16" s="922" t="s">
        <v>2675</v>
      </c>
      <c r="Z16" s="922" t="s">
        <v>2681</v>
      </c>
      <c r="AA16" s="922" t="s">
        <v>2849</v>
      </c>
      <c r="AB16" s="922" t="s">
        <v>13048</v>
      </c>
      <c r="AC16" s="922" t="s">
        <v>2675</v>
      </c>
      <c r="AD16" s="922" t="s">
        <v>2811</v>
      </c>
      <c r="AE16" s="923"/>
      <c r="AF16" s="922" t="s">
        <v>13050</v>
      </c>
    </row>
    <row r="17" spans="1:32">
      <c r="A17" s="917">
        <v>6</v>
      </c>
      <c r="B17" s="922" t="s">
        <v>13051</v>
      </c>
      <c r="C17" s="922" t="s">
        <v>13052</v>
      </c>
      <c r="D17" s="922" t="s">
        <v>2681</v>
      </c>
      <c r="E17" s="877" t="str">
        <f t="shared" si="0"/>
        <v>string(30)</v>
      </c>
      <c r="F17" s="877" t="s">
        <v>13051</v>
      </c>
      <c r="G17" s="378" t="s">
        <v>4744</v>
      </c>
      <c r="H17" s="877" t="s">
        <v>2681</v>
      </c>
      <c r="I17" s="877" t="s">
        <v>3291</v>
      </c>
      <c r="J17" s="922"/>
      <c r="K17" s="922"/>
      <c r="L17" s="922"/>
      <c r="M17" s="922"/>
      <c r="N17" s="922"/>
      <c r="O17" s="922"/>
      <c r="P17" s="922"/>
      <c r="Q17" s="922"/>
      <c r="R17" s="922"/>
      <c r="S17" s="922"/>
      <c r="T17" s="922"/>
      <c r="U17" s="922"/>
      <c r="V17" s="922"/>
      <c r="W17" s="922" t="s">
        <v>13047</v>
      </c>
      <c r="X17" s="922" t="s">
        <v>8460</v>
      </c>
      <c r="Y17" s="922" t="s">
        <v>13053</v>
      </c>
      <c r="Z17" s="922" t="s">
        <v>2681</v>
      </c>
      <c r="AA17" s="922" t="s">
        <v>2849</v>
      </c>
      <c r="AB17" s="922"/>
      <c r="AC17" s="923"/>
      <c r="AD17" s="923"/>
      <c r="AE17" s="923"/>
      <c r="AF17" s="922"/>
    </row>
    <row r="18" spans="1:32">
      <c r="A18" s="917">
        <v>7</v>
      </c>
      <c r="B18" s="922" t="s">
        <v>8428</v>
      </c>
      <c r="C18" s="922" t="s">
        <v>8429</v>
      </c>
      <c r="D18" s="922" t="s">
        <v>13054</v>
      </c>
      <c r="E18" s="877" t="s">
        <v>3211</v>
      </c>
      <c r="F18" s="378" t="s">
        <v>8430</v>
      </c>
      <c r="G18" s="877" t="s">
        <v>8429</v>
      </c>
      <c r="H18" s="877" t="s">
        <v>3212</v>
      </c>
      <c r="I18" s="378" t="s">
        <v>2085</v>
      </c>
      <c r="J18" s="922"/>
      <c r="K18" s="922"/>
      <c r="L18" s="922"/>
      <c r="M18" s="922" t="s">
        <v>13055</v>
      </c>
      <c r="N18" s="922"/>
      <c r="O18" s="922"/>
      <c r="P18" s="922"/>
      <c r="Q18" s="922"/>
      <c r="R18" s="922"/>
      <c r="S18" s="922"/>
      <c r="T18" s="922"/>
      <c r="U18" s="922"/>
      <c r="V18" s="922"/>
      <c r="W18" s="922"/>
      <c r="X18" s="922"/>
      <c r="Y18" s="922"/>
      <c r="Z18" s="922"/>
      <c r="AA18" s="922"/>
      <c r="AB18" s="922"/>
      <c r="AC18" s="923"/>
      <c r="AD18" s="923"/>
      <c r="AE18" s="923"/>
      <c r="AF18" s="923"/>
    </row>
    <row r="19" spans="1:32">
      <c r="A19" s="917">
        <v>10</v>
      </c>
      <c r="B19" s="922" t="s">
        <v>13056</v>
      </c>
      <c r="C19" s="922" t="s">
        <v>13057</v>
      </c>
      <c r="D19" s="922" t="s">
        <v>3212</v>
      </c>
      <c r="E19" s="877" t="s">
        <v>3211</v>
      </c>
      <c r="F19" s="877" t="s">
        <v>13056</v>
      </c>
      <c r="G19" s="877" t="s">
        <v>13057</v>
      </c>
      <c r="H19" s="877" t="s">
        <v>3212</v>
      </c>
      <c r="I19" s="378" t="s">
        <v>2085</v>
      </c>
      <c r="J19" s="922"/>
      <c r="K19" s="922"/>
      <c r="L19" s="922"/>
      <c r="M19" s="922" t="s">
        <v>13058</v>
      </c>
      <c r="N19" s="922"/>
      <c r="O19" s="922"/>
      <c r="P19" s="922"/>
      <c r="Q19" s="922"/>
      <c r="R19" s="922"/>
      <c r="S19" s="922"/>
      <c r="T19" s="922"/>
      <c r="U19" s="922"/>
      <c r="V19" s="922"/>
      <c r="W19" s="922" t="s">
        <v>13047</v>
      </c>
      <c r="X19" s="922" t="s">
        <v>13059</v>
      </c>
      <c r="Y19" s="922" t="s">
        <v>13057</v>
      </c>
      <c r="Z19" s="922" t="s">
        <v>3212</v>
      </c>
      <c r="AA19" s="922" t="s">
        <v>2849</v>
      </c>
      <c r="AB19" s="922"/>
      <c r="AC19" s="923"/>
      <c r="AD19" s="923"/>
      <c r="AE19" s="923"/>
      <c r="AF19" s="923"/>
    </row>
    <row r="20" spans="1:32">
      <c r="A20" s="917">
        <v>11</v>
      </c>
      <c r="B20" s="922" t="s">
        <v>13060</v>
      </c>
      <c r="C20" s="922" t="s">
        <v>13061</v>
      </c>
      <c r="D20" s="922" t="s">
        <v>3212</v>
      </c>
      <c r="E20" s="877" t="s">
        <v>3211</v>
      </c>
      <c r="F20" s="877" t="s">
        <v>13060</v>
      </c>
      <c r="G20" s="378" t="s">
        <v>13062</v>
      </c>
      <c r="H20" s="877" t="s">
        <v>3212</v>
      </c>
      <c r="I20" s="378" t="s">
        <v>2085</v>
      </c>
      <c r="J20" s="922"/>
      <c r="K20" s="922"/>
      <c r="L20" s="922"/>
      <c r="M20" s="922"/>
      <c r="N20" s="922"/>
      <c r="O20" s="922"/>
      <c r="P20" s="922"/>
      <c r="Q20" s="922"/>
      <c r="R20" s="922"/>
      <c r="S20" s="922"/>
      <c r="T20" s="922"/>
      <c r="U20" s="922"/>
      <c r="V20" s="922"/>
      <c r="W20" s="922" t="s">
        <v>13047</v>
      </c>
      <c r="X20" s="922" t="s">
        <v>13063</v>
      </c>
      <c r="Y20" s="922" t="s">
        <v>13064</v>
      </c>
      <c r="Z20" s="922" t="s">
        <v>3212</v>
      </c>
      <c r="AA20" s="922" t="s">
        <v>2849</v>
      </c>
      <c r="AB20" s="922"/>
      <c r="AC20" s="923"/>
      <c r="AD20" s="923"/>
      <c r="AE20" s="923"/>
      <c r="AF20" s="923"/>
    </row>
    <row r="21" spans="1:32">
      <c r="A21" s="917">
        <v>12</v>
      </c>
      <c r="B21" s="922" t="s">
        <v>13065</v>
      </c>
      <c r="C21" s="922" t="s">
        <v>13066</v>
      </c>
      <c r="D21" s="922" t="s">
        <v>3212</v>
      </c>
      <c r="E21" s="877" t="s">
        <v>3211</v>
      </c>
      <c r="F21" s="877" t="s">
        <v>13065</v>
      </c>
      <c r="G21" s="378" t="s">
        <v>13067</v>
      </c>
      <c r="H21" s="877" t="s">
        <v>3212</v>
      </c>
      <c r="I21" s="378" t="s">
        <v>2085</v>
      </c>
      <c r="J21" s="922"/>
      <c r="K21" s="922"/>
      <c r="L21" s="922"/>
      <c r="M21" s="922"/>
      <c r="N21" s="922"/>
      <c r="O21" s="922"/>
      <c r="P21" s="922"/>
      <c r="Q21" s="922"/>
      <c r="R21" s="922"/>
      <c r="S21" s="922"/>
      <c r="T21" s="922"/>
      <c r="U21" s="922"/>
      <c r="V21" s="922"/>
      <c r="W21" s="922" t="s">
        <v>13047</v>
      </c>
      <c r="X21" s="922" t="s">
        <v>13068</v>
      </c>
      <c r="Y21" s="922" t="s">
        <v>13069</v>
      </c>
      <c r="Z21" s="922" t="s">
        <v>3212</v>
      </c>
      <c r="AA21" s="922" t="s">
        <v>2849</v>
      </c>
      <c r="AB21" s="922"/>
      <c r="AC21" s="923"/>
      <c r="AD21" s="923"/>
      <c r="AE21" s="923"/>
      <c r="AF21" s="923"/>
    </row>
    <row r="22" spans="1:32">
      <c r="A22" s="917">
        <v>13</v>
      </c>
      <c r="B22" s="922" t="s">
        <v>13070</v>
      </c>
      <c r="C22" s="922" t="s">
        <v>13071</v>
      </c>
      <c r="D22" s="922" t="s">
        <v>3212</v>
      </c>
      <c r="E22" s="877" t="s">
        <v>3211</v>
      </c>
      <c r="F22" s="877" t="s">
        <v>13070</v>
      </c>
      <c r="G22" s="378" t="s">
        <v>13072</v>
      </c>
      <c r="H22" s="877" t="s">
        <v>3212</v>
      </c>
      <c r="I22" s="378" t="s">
        <v>2085</v>
      </c>
      <c r="J22" s="922"/>
      <c r="K22" s="922"/>
      <c r="L22" s="922"/>
      <c r="M22" s="922"/>
      <c r="N22" s="922"/>
      <c r="O22" s="922"/>
      <c r="P22" s="922"/>
      <c r="Q22" s="922"/>
      <c r="R22" s="922"/>
      <c r="S22" s="922"/>
      <c r="T22" s="922"/>
      <c r="U22" s="922"/>
      <c r="V22" s="922"/>
      <c r="W22" s="922" t="s">
        <v>13047</v>
      </c>
      <c r="X22" s="922" t="s">
        <v>13070</v>
      </c>
      <c r="Y22" s="922" t="s">
        <v>13073</v>
      </c>
      <c r="Z22" s="922" t="s">
        <v>3212</v>
      </c>
      <c r="AA22" s="922" t="s">
        <v>2849</v>
      </c>
      <c r="AB22" s="922"/>
      <c r="AC22" s="923"/>
      <c r="AD22" s="923"/>
      <c r="AE22" s="923"/>
      <c r="AF22" s="923"/>
    </row>
    <row r="23" spans="1:32">
      <c r="A23" s="917">
        <v>14</v>
      </c>
      <c r="B23" s="922" t="s">
        <v>13074</v>
      </c>
      <c r="C23" s="922" t="s">
        <v>13075</v>
      </c>
      <c r="D23" s="922" t="s">
        <v>3212</v>
      </c>
      <c r="E23" s="877" t="s">
        <v>3211</v>
      </c>
      <c r="F23" s="877" t="s">
        <v>13074</v>
      </c>
      <c r="G23" s="378" t="s">
        <v>13076</v>
      </c>
      <c r="H23" s="877" t="s">
        <v>3212</v>
      </c>
      <c r="I23" s="378" t="s">
        <v>2085</v>
      </c>
      <c r="J23" s="922"/>
      <c r="K23" s="922"/>
      <c r="L23" s="922"/>
      <c r="M23" s="922"/>
      <c r="N23" s="922"/>
      <c r="O23" s="922"/>
      <c r="P23" s="922"/>
      <c r="Q23" s="922"/>
      <c r="R23" s="922"/>
      <c r="S23" s="922"/>
      <c r="T23" s="922"/>
      <c r="U23" s="922"/>
      <c r="V23" s="922"/>
      <c r="W23" s="922" t="s">
        <v>13047</v>
      </c>
      <c r="X23" s="922" t="s">
        <v>13074</v>
      </c>
      <c r="Y23" s="922" t="s">
        <v>13077</v>
      </c>
      <c r="Z23" s="922" t="s">
        <v>3212</v>
      </c>
      <c r="AA23" s="922" t="s">
        <v>2849</v>
      </c>
      <c r="AB23" s="922"/>
      <c r="AC23" s="923"/>
      <c r="AD23" s="923"/>
      <c r="AE23" s="923"/>
      <c r="AF23" s="923"/>
    </row>
    <row r="24" spans="1:32">
      <c r="A24" s="917">
        <v>15</v>
      </c>
      <c r="B24" s="922" t="s">
        <v>7317</v>
      </c>
      <c r="C24" s="922" t="s">
        <v>13078</v>
      </c>
      <c r="D24" s="922" t="s">
        <v>3212</v>
      </c>
      <c r="E24" s="877" t="s">
        <v>3211</v>
      </c>
      <c r="F24" s="877" t="s">
        <v>7319</v>
      </c>
      <c r="G24" s="378" t="s">
        <v>7320</v>
      </c>
      <c r="H24" s="877" t="s">
        <v>3212</v>
      </c>
      <c r="I24" s="378" t="s">
        <v>2085</v>
      </c>
      <c r="J24" s="922"/>
      <c r="K24" s="922"/>
      <c r="L24" s="922"/>
      <c r="M24" s="922"/>
      <c r="N24" s="922"/>
      <c r="O24" s="922"/>
      <c r="P24" s="922"/>
      <c r="Q24" s="922"/>
      <c r="R24" s="922"/>
      <c r="S24" s="922"/>
      <c r="T24" s="922"/>
      <c r="U24" s="922"/>
      <c r="V24" s="922"/>
      <c r="W24" s="922" t="s">
        <v>13047</v>
      </c>
      <c r="X24" s="922" t="s">
        <v>7321</v>
      </c>
      <c r="Y24" s="922" t="s">
        <v>13078</v>
      </c>
      <c r="Z24" s="922" t="s">
        <v>3212</v>
      </c>
      <c r="AA24" s="922" t="s">
        <v>2849</v>
      </c>
      <c r="AB24" s="922"/>
      <c r="AC24" s="923"/>
      <c r="AD24" s="923"/>
      <c r="AE24" s="923"/>
      <c r="AF24" s="923"/>
    </row>
    <row r="25" spans="1:32">
      <c r="A25" s="917">
        <v>16</v>
      </c>
      <c r="B25" s="922" t="s">
        <v>13079</v>
      </c>
      <c r="C25" s="922" t="s">
        <v>13080</v>
      </c>
      <c r="D25" s="922" t="s">
        <v>3212</v>
      </c>
      <c r="E25" s="877" t="s">
        <v>3211</v>
      </c>
      <c r="F25" s="877" t="s">
        <v>13079</v>
      </c>
      <c r="G25" s="877" t="s">
        <v>13080</v>
      </c>
      <c r="H25" s="877" t="s">
        <v>3212</v>
      </c>
      <c r="I25" s="378" t="s">
        <v>2085</v>
      </c>
      <c r="J25" s="922"/>
      <c r="K25" s="922"/>
      <c r="L25" s="922"/>
      <c r="M25" s="922"/>
      <c r="N25" s="922"/>
      <c r="O25" s="922"/>
      <c r="P25" s="922"/>
      <c r="Q25" s="922"/>
      <c r="R25" s="922"/>
      <c r="S25" s="922"/>
      <c r="T25" s="922"/>
      <c r="U25" s="922"/>
      <c r="V25" s="922"/>
      <c r="W25" s="922" t="s">
        <v>13047</v>
      </c>
      <c r="X25" s="922" t="s">
        <v>13081</v>
      </c>
      <c r="Y25" s="922" t="s">
        <v>13080</v>
      </c>
      <c r="Z25" s="922" t="s">
        <v>3212</v>
      </c>
      <c r="AA25" s="922" t="s">
        <v>2849</v>
      </c>
      <c r="AB25" s="922"/>
      <c r="AC25" s="923"/>
      <c r="AD25" s="923"/>
      <c r="AE25" s="923"/>
      <c r="AF25" s="923"/>
    </row>
    <row r="26" spans="1:32">
      <c r="A26" s="917">
        <v>17</v>
      </c>
      <c r="B26" s="922" t="s">
        <v>13082</v>
      </c>
      <c r="C26" s="922" t="s">
        <v>13083</v>
      </c>
      <c r="D26" s="922" t="s">
        <v>3212</v>
      </c>
      <c r="E26" s="877" t="s">
        <v>3211</v>
      </c>
      <c r="F26" s="877" t="s">
        <v>13082</v>
      </c>
      <c r="G26" s="877" t="s">
        <v>13083</v>
      </c>
      <c r="H26" s="877" t="s">
        <v>3212</v>
      </c>
      <c r="I26" s="378" t="s">
        <v>2085</v>
      </c>
      <c r="J26" s="922"/>
      <c r="K26" s="922"/>
      <c r="L26" s="922"/>
      <c r="M26" s="922"/>
      <c r="N26" s="922"/>
      <c r="O26" s="922"/>
      <c r="P26" s="922"/>
      <c r="Q26" s="922"/>
      <c r="R26" s="922"/>
      <c r="S26" s="922"/>
      <c r="T26" s="922"/>
      <c r="U26" s="922"/>
      <c r="V26" s="922"/>
      <c r="W26" s="922" t="s">
        <v>13047</v>
      </c>
      <c r="X26" s="922" t="s">
        <v>13084</v>
      </c>
      <c r="Y26" s="922" t="s">
        <v>13083</v>
      </c>
      <c r="Z26" s="922" t="s">
        <v>3212</v>
      </c>
      <c r="AA26" s="922" t="s">
        <v>2849</v>
      </c>
      <c r="AB26" s="922"/>
      <c r="AC26" s="923"/>
      <c r="AD26" s="923"/>
      <c r="AE26" s="923"/>
      <c r="AF26" s="923"/>
    </row>
    <row r="27" spans="1:32">
      <c r="A27" s="917">
        <v>18</v>
      </c>
      <c r="B27" s="922" t="s">
        <v>13085</v>
      </c>
      <c r="C27" s="922" t="s">
        <v>351</v>
      </c>
      <c r="D27" s="922" t="s">
        <v>2681</v>
      </c>
      <c r="E27" s="877" t="str">
        <f t="shared" ref="E27:E29" si="1">IF(ISERR(SEARCH("varchar",D27)),D27,"string("&amp;MID(D27,10,LEN(D27)-10)&amp;")")</f>
        <v>string(30)</v>
      </c>
      <c r="F27" s="877" t="s">
        <v>13085</v>
      </c>
      <c r="G27" s="877" t="s">
        <v>351</v>
      </c>
      <c r="H27" s="877" t="s">
        <v>2681</v>
      </c>
      <c r="I27" s="877" t="s">
        <v>3291</v>
      </c>
      <c r="J27" s="922"/>
      <c r="K27" s="922"/>
      <c r="L27" s="922"/>
      <c r="M27" s="922" t="s">
        <v>7292</v>
      </c>
      <c r="N27" s="922"/>
      <c r="O27" s="922"/>
      <c r="P27" s="922"/>
      <c r="Q27" s="922"/>
      <c r="R27" s="922"/>
      <c r="S27" s="922"/>
      <c r="T27" s="922"/>
      <c r="U27" s="922"/>
      <c r="V27" s="922"/>
      <c r="W27" s="922" t="s">
        <v>13047</v>
      </c>
      <c r="X27" s="922" t="s">
        <v>13085</v>
      </c>
      <c r="Y27" s="922" t="s">
        <v>351</v>
      </c>
      <c r="Z27" s="922" t="s">
        <v>2681</v>
      </c>
      <c r="AA27" s="922" t="s">
        <v>2849</v>
      </c>
      <c r="AB27" s="922" t="s">
        <v>13048</v>
      </c>
      <c r="AC27" s="922" t="s">
        <v>351</v>
      </c>
      <c r="AD27" s="922" t="s">
        <v>2278</v>
      </c>
      <c r="AE27" s="923"/>
      <c r="AF27" s="922" t="s">
        <v>13050</v>
      </c>
    </row>
    <row r="28" spans="1:32">
      <c r="A28" s="917">
        <v>19</v>
      </c>
      <c r="B28" s="922" t="s">
        <v>13086</v>
      </c>
      <c r="C28" s="922" t="s">
        <v>6809</v>
      </c>
      <c r="D28" s="922" t="s">
        <v>7125</v>
      </c>
      <c r="E28" s="877" t="str">
        <f t="shared" si="1"/>
        <v>string(300)</v>
      </c>
      <c r="F28" s="877" t="s">
        <v>13086</v>
      </c>
      <c r="G28" s="378" t="s">
        <v>13087</v>
      </c>
      <c r="H28" s="877" t="s">
        <v>7125</v>
      </c>
      <c r="I28" s="877" t="s">
        <v>7127</v>
      </c>
      <c r="J28" s="922"/>
      <c r="K28" s="922"/>
      <c r="L28" s="922"/>
      <c r="M28" s="922"/>
      <c r="N28" s="922"/>
      <c r="O28" s="922"/>
      <c r="P28" s="922"/>
      <c r="Q28" s="922"/>
      <c r="R28" s="922"/>
      <c r="S28" s="922"/>
      <c r="T28" s="922"/>
      <c r="U28" s="922"/>
      <c r="V28" s="922"/>
      <c r="W28" s="922" t="s">
        <v>13047</v>
      </c>
      <c r="X28" s="922" t="s">
        <v>6808</v>
      </c>
      <c r="Y28" s="922" t="s">
        <v>6809</v>
      </c>
      <c r="Z28" s="922" t="s">
        <v>7125</v>
      </c>
      <c r="AA28" s="922" t="s">
        <v>2849</v>
      </c>
      <c r="AB28" s="922"/>
      <c r="AC28" s="923"/>
      <c r="AD28" s="923"/>
      <c r="AE28" s="923"/>
      <c r="AF28" s="923"/>
    </row>
    <row r="29" spans="1:32">
      <c r="A29" s="917">
        <v>20</v>
      </c>
      <c r="B29" s="922" t="s">
        <v>13088</v>
      </c>
      <c r="C29" s="922" t="s">
        <v>6346</v>
      </c>
      <c r="D29" s="922" t="s">
        <v>7125</v>
      </c>
      <c r="E29" s="877" t="str">
        <f t="shared" si="1"/>
        <v>string(300)</v>
      </c>
      <c r="F29" s="877" t="s">
        <v>13088</v>
      </c>
      <c r="G29" s="378" t="s">
        <v>13089</v>
      </c>
      <c r="H29" s="877" t="s">
        <v>7125</v>
      </c>
      <c r="I29" s="877" t="s">
        <v>7127</v>
      </c>
      <c r="J29" s="922"/>
      <c r="K29" s="922"/>
      <c r="L29" s="922"/>
      <c r="M29" s="922"/>
      <c r="N29" s="922"/>
      <c r="O29" s="922"/>
      <c r="P29" s="922"/>
      <c r="Q29" s="922"/>
      <c r="R29" s="922"/>
      <c r="S29" s="922"/>
      <c r="T29" s="922"/>
      <c r="U29" s="922"/>
      <c r="V29" s="922"/>
      <c r="W29" s="922" t="s">
        <v>13047</v>
      </c>
      <c r="X29" s="922" t="s">
        <v>6810</v>
      </c>
      <c r="Y29" s="922" t="s">
        <v>6346</v>
      </c>
      <c r="Z29" s="922" t="s">
        <v>7125</v>
      </c>
      <c r="AA29" s="922" t="s">
        <v>2849</v>
      </c>
      <c r="AB29" s="922"/>
      <c r="AC29" s="923"/>
      <c r="AD29" s="923"/>
      <c r="AE29" s="923"/>
      <c r="AF29" s="923"/>
    </row>
    <row r="30" spans="1:32">
      <c r="A30" s="917">
        <v>21</v>
      </c>
      <c r="B30" s="922" t="s">
        <v>13090</v>
      </c>
      <c r="C30" s="922" t="s">
        <v>7371</v>
      </c>
      <c r="D30" s="922" t="s">
        <v>3212</v>
      </c>
      <c r="E30" s="877" t="s">
        <v>3211</v>
      </c>
      <c r="F30" s="877" t="s">
        <v>13090</v>
      </c>
      <c r="G30" s="378" t="s">
        <v>13091</v>
      </c>
      <c r="H30" s="877" t="s">
        <v>3212</v>
      </c>
      <c r="I30" s="378" t="s">
        <v>2085</v>
      </c>
      <c r="J30" s="922"/>
      <c r="K30" s="922"/>
      <c r="L30" s="922"/>
      <c r="M30" s="922"/>
      <c r="N30" s="922"/>
      <c r="O30" s="922"/>
      <c r="P30" s="922"/>
      <c r="Q30" s="922"/>
      <c r="R30" s="922"/>
      <c r="S30" s="922"/>
      <c r="T30" s="922"/>
      <c r="U30" s="922"/>
      <c r="V30" s="922"/>
      <c r="W30" s="922" t="s">
        <v>13047</v>
      </c>
      <c r="X30" s="922" t="s">
        <v>13092</v>
      </c>
      <c r="Y30" s="922" t="s">
        <v>7371</v>
      </c>
      <c r="Z30" s="922" t="s">
        <v>3212</v>
      </c>
      <c r="AA30" s="922" t="s">
        <v>2849</v>
      </c>
      <c r="AB30" s="922"/>
      <c r="AC30" s="923"/>
      <c r="AD30" s="923"/>
      <c r="AE30" s="923"/>
      <c r="AF30" s="923"/>
    </row>
    <row r="31" spans="1:32">
      <c r="A31" s="917">
        <v>22</v>
      </c>
      <c r="B31" s="922" t="s">
        <v>13093</v>
      </c>
      <c r="C31" s="922" t="s">
        <v>13031</v>
      </c>
      <c r="D31" s="922" t="s">
        <v>6594</v>
      </c>
      <c r="E31" s="877" t="s">
        <v>2272</v>
      </c>
      <c r="F31" s="877" t="s">
        <v>13093</v>
      </c>
      <c r="G31" s="378" t="s">
        <v>13094</v>
      </c>
      <c r="H31" s="877" t="s">
        <v>2272</v>
      </c>
      <c r="I31" s="877" t="s">
        <v>2273</v>
      </c>
      <c r="J31" s="922"/>
      <c r="K31" s="922"/>
      <c r="L31" s="922"/>
      <c r="M31" s="922"/>
      <c r="N31" s="922"/>
      <c r="O31" s="922"/>
      <c r="P31" s="922"/>
      <c r="Q31" s="922"/>
      <c r="R31" s="922"/>
      <c r="S31" s="922"/>
      <c r="T31" s="922"/>
      <c r="U31" s="922"/>
      <c r="V31" s="922"/>
      <c r="W31" s="922" t="s">
        <v>13047</v>
      </c>
      <c r="X31" s="922" t="s">
        <v>13093</v>
      </c>
      <c r="Y31" s="922" t="s">
        <v>13033</v>
      </c>
      <c r="Z31" s="922" t="s">
        <v>6594</v>
      </c>
      <c r="AA31" s="922" t="s">
        <v>2849</v>
      </c>
      <c r="AB31" s="922"/>
      <c r="AC31" s="923"/>
      <c r="AD31" s="923"/>
      <c r="AE31" s="923"/>
      <c r="AF31" s="923"/>
    </row>
    <row r="32" spans="1:32">
      <c r="A32" s="917">
        <v>23</v>
      </c>
      <c r="B32" s="922" t="s">
        <v>13095</v>
      </c>
      <c r="C32" s="922" t="s">
        <v>13096</v>
      </c>
      <c r="D32" s="922" t="s">
        <v>3212</v>
      </c>
      <c r="E32" s="877" t="s">
        <v>3211</v>
      </c>
      <c r="F32" s="877" t="s">
        <v>13095</v>
      </c>
      <c r="G32" s="378" t="s">
        <v>13097</v>
      </c>
      <c r="H32" s="877" t="s">
        <v>2088</v>
      </c>
      <c r="I32" s="877" t="s">
        <v>2089</v>
      </c>
      <c r="J32" s="922"/>
      <c r="K32" s="922"/>
      <c r="L32" s="922"/>
      <c r="M32" s="922"/>
      <c r="N32" s="922"/>
      <c r="O32" s="922"/>
      <c r="P32" s="922"/>
      <c r="Q32" s="922"/>
      <c r="R32" s="922"/>
      <c r="S32" s="922"/>
      <c r="T32" s="922"/>
      <c r="U32" s="922"/>
      <c r="V32" s="922"/>
      <c r="W32" s="922" t="s">
        <v>13047</v>
      </c>
      <c r="X32" s="922" t="s">
        <v>13098</v>
      </c>
      <c r="Y32" s="922" t="s">
        <v>13096</v>
      </c>
      <c r="Z32" s="922" t="s">
        <v>3212</v>
      </c>
      <c r="AA32" s="922" t="s">
        <v>2849</v>
      </c>
      <c r="AB32" s="922"/>
      <c r="AC32" s="923"/>
      <c r="AD32" s="923"/>
      <c r="AE32" s="923"/>
      <c r="AF32" s="923"/>
    </row>
    <row r="33" spans="1:32">
      <c r="A33" s="917">
        <v>24</v>
      </c>
      <c r="B33" s="922" t="s">
        <v>13099</v>
      </c>
      <c r="C33" s="922" t="s">
        <v>13100</v>
      </c>
      <c r="D33" s="922" t="s">
        <v>3212</v>
      </c>
      <c r="E33" s="877" t="s">
        <v>3211</v>
      </c>
      <c r="F33" s="877" t="s">
        <v>13099</v>
      </c>
      <c r="G33" s="877" t="s">
        <v>13100</v>
      </c>
      <c r="H33" s="877" t="s">
        <v>3212</v>
      </c>
      <c r="I33" s="378" t="s">
        <v>2085</v>
      </c>
      <c r="J33" s="922"/>
      <c r="K33" s="922"/>
      <c r="L33" s="922"/>
      <c r="M33" s="922"/>
      <c r="N33" s="922"/>
      <c r="O33" s="922"/>
      <c r="P33" s="922"/>
      <c r="Q33" s="922"/>
      <c r="R33" s="922"/>
      <c r="S33" s="922"/>
      <c r="T33" s="922"/>
      <c r="U33" s="922"/>
      <c r="V33" s="922"/>
      <c r="W33" s="922" t="s">
        <v>13047</v>
      </c>
      <c r="X33" s="922" t="s">
        <v>13101</v>
      </c>
      <c r="Y33" s="922" t="s">
        <v>13100</v>
      </c>
      <c r="Z33" s="922" t="s">
        <v>3212</v>
      </c>
      <c r="AA33" s="922" t="s">
        <v>2849</v>
      </c>
      <c r="AB33" s="922"/>
      <c r="AC33" s="923"/>
      <c r="AD33" s="923"/>
      <c r="AE33" s="923"/>
      <c r="AF33" s="923"/>
    </row>
    <row r="34" spans="1:32">
      <c r="A34" s="917">
        <v>25</v>
      </c>
      <c r="B34" s="922" t="s">
        <v>13102</v>
      </c>
      <c r="C34" s="922" t="s">
        <v>13103</v>
      </c>
      <c r="D34" s="922" t="s">
        <v>3212</v>
      </c>
      <c r="E34" s="877" t="s">
        <v>3211</v>
      </c>
      <c r="F34" s="877" t="s">
        <v>13102</v>
      </c>
      <c r="G34" s="877" t="s">
        <v>13103</v>
      </c>
      <c r="H34" s="877" t="s">
        <v>3212</v>
      </c>
      <c r="I34" s="378" t="s">
        <v>2085</v>
      </c>
      <c r="J34" s="922"/>
      <c r="K34" s="922"/>
      <c r="L34" s="922"/>
      <c r="M34" s="922"/>
      <c r="N34" s="922"/>
      <c r="O34" s="922"/>
      <c r="P34" s="922"/>
      <c r="Q34" s="922"/>
      <c r="R34" s="922"/>
      <c r="S34" s="922"/>
      <c r="T34" s="922"/>
      <c r="U34" s="922"/>
      <c r="V34" s="922"/>
      <c r="W34" s="922" t="s">
        <v>13047</v>
      </c>
      <c r="X34" s="922" t="s">
        <v>13104</v>
      </c>
      <c r="Y34" s="922" t="s">
        <v>13103</v>
      </c>
      <c r="Z34" s="922" t="s">
        <v>3212</v>
      </c>
      <c r="AA34" s="922" t="s">
        <v>2849</v>
      </c>
      <c r="AB34" s="922"/>
      <c r="AC34" s="923"/>
      <c r="AD34" s="923"/>
      <c r="AE34" s="923"/>
      <c r="AF34" s="923"/>
    </row>
    <row r="35" spans="1:32">
      <c r="A35" s="917">
        <v>26</v>
      </c>
      <c r="B35" s="922" t="s">
        <v>7361</v>
      </c>
      <c r="C35" s="922" t="s">
        <v>13105</v>
      </c>
      <c r="D35" s="922" t="s">
        <v>3212</v>
      </c>
      <c r="E35" s="877" t="s">
        <v>2108</v>
      </c>
      <c r="F35" s="877" t="s">
        <v>7363</v>
      </c>
      <c r="G35" s="877" t="s">
        <v>7364</v>
      </c>
      <c r="H35" s="877" t="s">
        <v>7365</v>
      </c>
      <c r="I35" s="378" t="s">
        <v>2108</v>
      </c>
      <c r="J35" s="922"/>
      <c r="K35" s="922"/>
      <c r="L35" s="922"/>
      <c r="M35" s="922"/>
      <c r="N35" s="922"/>
      <c r="O35" s="922"/>
      <c r="P35" s="922"/>
      <c r="Q35" s="922"/>
      <c r="R35" s="922"/>
      <c r="S35" s="922"/>
      <c r="T35" s="922"/>
      <c r="U35" s="922"/>
      <c r="V35" s="922"/>
      <c r="W35" s="922" t="s">
        <v>13047</v>
      </c>
      <c r="X35" s="922" t="s">
        <v>7361</v>
      </c>
      <c r="Y35" s="922" t="s">
        <v>7362</v>
      </c>
      <c r="Z35" s="922" t="s">
        <v>3212</v>
      </c>
      <c r="AA35" s="922" t="s">
        <v>2849</v>
      </c>
      <c r="AB35" s="922" t="s">
        <v>13048</v>
      </c>
      <c r="AC35" s="922" t="s">
        <v>7362</v>
      </c>
      <c r="AD35" s="922" t="s">
        <v>3212</v>
      </c>
      <c r="AE35" s="923"/>
      <c r="AF35" s="922" t="s">
        <v>13050</v>
      </c>
    </row>
    <row r="36" spans="1:32">
      <c r="A36" s="917">
        <v>27</v>
      </c>
      <c r="B36" s="922" t="s">
        <v>8465</v>
      </c>
      <c r="C36" s="922" t="s">
        <v>6732</v>
      </c>
      <c r="D36" s="922" t="s">
        <v>3212</v>
      </c>
      <c r="E36" s="877" t="s">
        <v>2108</v>
      </c>
      <c r="F36" s="877" t="s">
        <v>8465</v>
      </c>
      <c r="G36" s="877" t="s">
        <v>7444</v>
      </c>
      <c r="H36" s="877" t="s">
        <v>3513</v>
      </c>
      <c r="I36" s="378" t="s">
        <v>2108</v>
      </c>
      <c r="J36" s="922"/>
      <c r="K36" s="922"/>
      <c r="L36" s="922"/>
      <c r="M36" s="922"/>
      <c r="N36" s="922"/>
      <c r="O36" s="922"/>
      <c r="P36" s="922"/>
      <c r="Q36" s="922"/>
      <c r="R36" s="922"/>
      <c r="S36" s="922"/>
      <c r="T36" s="922"/>
      <c r="U36" s="922"/>
      <c r="V36" s="922"/>
      <c r="W36" s="922" t="s">
        <v>13047</v>
      </c>
      <c r="X36" s="922" t="s">
        <v>8465</v>
      </c>
      <c r="Y36" s="922" t="s">
        <v>4730</v>
      </c>
      <c r="Z36" s="922" t="s">
        <v>3212</v>
      </c>
      <c r="AA36" s="922" t="s">
        <v>2849</v>
      </c>
      <c r="AB36" s="922" t="s">
        <v>13048</v>
      </c>
      <c r="AC36" s="922" t="s">
        <v>4730</v>
      </c>
      <c r="AD36" s="922" t="s">
        <v>3212</v>
      </c>
      <c r="AE36" s="923"/>
      <c r="AF36" s="922" t="s">
        <v>13050</v>
      </c>
    </row>
    <row r="37" spans="1:32">
      <c r="A37" s="917">
        <v>28</v>
      </c>
      <c r="B37" s="922" t="s">
        <v>13106</v>
      </c>
      <c r="C37" s="922" t="s">
        <v>13107</v>
      </c>
      <c r="D37" s="922" t="s">
        <v>3212</v>
      </c>
      <c r="E37" s="877" t="s">
        <v>3211</v>
      </c>
      <c r="F37" s="877" t="s">
        <v>13106</v>
      </c>
      <c r="G37" s="877" t="s">
        <v>13107</v>
      </c>
      <c r="H37" s="877" t="s">
        <v>3212</v>
      </c>
      <c r="I37" s="378" t="s">
        <v>2085</v>
      </c>
      <c r="J37" s="922"/>
      <c r="K37" s="922"/>
      <c r="L37" s="922"/>
      <c r="M37" s="922" t="s">
        <v>13108</v>
      </c>
      <c r="N37" s="922"/>
      <c r="O37" s="922"/>
      <c r="P37" s="922"/>
      <c r="Q37" s="922"/>
      <c r="R37" s="922"/>
      <c r="S37" s="922"/>
      <c r="T37" s="922"/>
      <c r="U37" s="922"/>
      <c r="V37" s="922"/>
      <c r="W37" s="922" t="s">
        <v>13047</v>
      </c>
      <c r="X37" s="922" t="s">
        <v>13106</v>
      </c>
      <c r="Y37" s="922" t="s">
        <v>13107</v>
      </c>
      <c r="Z37" s="922" t="s">
        <v>3212</v>
      </c>
      <c r="AA37" s="922" t="s">
        <v>2849</v>
      </c>
      <c r="AB37" s="922"/>
      <c r="AC37" s="923"/>
      <c r="AD37" s="923"/>
      <c r="AE37" s="923"/>
      <c r="AF37" s="923"/>
    </row>
    <row r="38" spans="1:32">
      <c r="A38" s="917">
        <v>29</v>
      </c>
      <c r="B38" s="922" t="s">
        <v>13109</v>
      </c>
      <c r="C38" s="922" t="s">
        <v>13110</v>
      </c>
      <c r="D38" s="922" t="s">
        <v>3212</v>
      </c>
      <c r="E38" s="877" t="s">
        <v>3211</v>
      </c>
      <c r="F38" s="877" t="s">
        <v>13109</v>
      </c>
      <c r="G38" s="877" t="s">
        <v>13110</v>
      </c>
      <c r="H38" s="877" t="s">
        <v>3212</v>
      </c>
      <c r="I38" s="378" t="s">
        <v>2085</v>
      </c>
      <c r="J38" s="922"/>
      <c r="K38" s="922"/>
      <c r="L38" s="922"/>
      <c r="M38" s="922"/>
      <c r="N38" s="922"/>
      <c r="O38" s="922"/>
      <c r="P38" s="922"/>
      <c r="Q38" s="922"/>
      <c r="R38" s="922"/>
      <c r="S38" s="922"/>
      <c r="T38" s="922"/>
      <c r="U38" s="922"/>
      <c r="V38" s="922"/>
      <c r="W38" s="922" t="s">
        <v>13047</v>
      </c>
      <c r="X38" s="922" t="s">
        <v>13109</v>
      </c>
      <c r="Y38" s="922" t="s">
        <v>13110</v>
      </c>
      <c r="Z38" s="922" t="s">
        <v>3212</v>
      </c>
      <c r="AA38" s="922" t="s">
        <v>2849</v>
      </c>
      <c r="AB38" s="922"/>
      <c r="AC38" s="923"/>
      <c r="AD38" s="923"/>
      <c r="AE38" s="923"/>
      <c r="AF38" s="923"/>
    </row>
    <row r="39" spans="1:32">
      <c r="A39" s="917">
        <v>30</v>
      </c>
      <c r="B39" s="922" t="s">
        <v>13111</v>
      </c>
      <c r="C39" s="922" t="s">
        <v>13112</v>
      </c>
      <c r="D39" s="922" t="s">
        <v>3212</v>
      </c>
      <c r="E39" s="877" t="s">
        <v>3211</v>
      </c>
      <c r="F39" s="877" t="s">
        <v>13111</v>
      </c>
      <c r="G39" s="877" t="s">
        <v>13112</v>
      </c>
      <c r="H39" s="877" t="s">
        <v>3212</v>
      </c>
      <c r="I39" s="378" t="s">
        <v>2085</v>
      </c>
      <c r="J39" s="922"/>
      <c r="K39" s="922"/>
      <c r="L39" s="922"/>
      <c r="M39" s="922"/>
      <c r="N39" s="922"/>
      <c r="O39" s="922"/>
      <c r="P39" s="922"/>
      <c r="Q39" s="922"/>
      <c r="R39" s="922"/>
      <c r="S39" s="922"/>
      <c r="T39" s="922"/>
      <c r="U39" s="922"/>
      <c r="V39" s="922"/>
      <c r="W39" s="922" t="s">
        <v>13047</v>
      </c>
      <c r="X39" s="922" t="s">
        <v>13111</v>
      </c>
      <c r="Y39" s="922" t="s">
        <v>13112</v>
      </c>
      <c r="Z39" s="922" t="s">
        <v>3212</v>
      </c>
      <c r="AA39" s="922" t="s">
        <v>2849</v>
      </c>
      <c r="AB39" s="922"/>
      <c r="AC39" s="923"/>
      <c r="AD39" s="923"/>
      <c r="AE39" s="923"/>
      <c r="AF39" s="923"/>
    </row>
    <row r="46" spans="1:32">
      <c r="B46" s="1012"/>
      <c r="C46" s="1012"/>
    </row>
    <row r="47" spans="1:32">
      <c r="B47" s="1012"/>
      <c r="C47" s="1012"/>
    </row>
    <row r="48" spans="1:32">
      <c r="B48" s="1012"/>
      <c r="C48" s="1012"/>
    </row>
    <row r="50" spans="2:3">
      <c r="B50" s="1012"/>
      <c r="C50" s="1012"/>
    </row>
    <row r="51" spans="2:3">
      <c r="B51" s="1012"/>
      <c r="C51" s="1012"/>
    </row>
  </sheetData>
  <phoneticPr fontId="5" type="noConversion"/>
  <dataValidations count="4">
    <dataValidation type="list" allowBlank="1" showInputMessage="1" showErrorMessage="1" sqref="B6" xr:uid="{00000000-0002-0000-BA00-000000000000}">
      <formula1>"Mi: Minute,H: Hour,D: Daily,W: Weekly,M: Monthly,Y: Yearly"</formula1>
    </dataValidation>
    <dataValidation type="list" allowBlank="1" showInputMessage="1" showErrorMessage="1" sqref="B7 B9 O7:O9" xr:uid="{00000000-0002-0000-BA00-000001000000}">
      <formula1>"替换,追加"</formula1>
    </dataValidation>
    <dataValidation type="list" allowBlank="1" showInputMessage="1" showErrorMessage="1" sqref="N12:N13" xr:uid="{00000000-0002-0000-BA00-000002000000}">
      <formula1>"匹配,基线特有,本地扩充,废弃"</formula1>
    </dataValidation>
    <dataValidation type="list" allowBlank="1" showInputMessage="1" showErrorMessage="1" sqref="R4:R6" xr:uid="{00000000-0002-0000-BA00-000003000000}">
      <formula1>"left join,inner join,union,union all"</formula1>
    </dataValidation>
  </dataValidations>
  <hyperlinks>
    <hyperlink ref="A1" location="目录!A1" display="返回" xr:uid="{00000000-0004-0000-BA00-000000000000}"/>
  </hyperlinks>
  <pageMargins left="0.75" right="0.75" top="1" bottom="1" header="0.51180555555555596" footer="0.51180555555555596"/>
  <pageSetup paperSize="9" orientation="portrait"/>
  <legacyDrawing r:id="rId1"/>
</worksheet>
</file>

<file path=xl/worksheets/sheet1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AA42"/>
  <sheetViews>
    <sheetView topLeftCell="A27" workbookViewId="0">
      <selection activeCell="B42" sqref="A11:B42"/>
    </sheetView>
  </sheetViews>
  <sheetFormatPr defaultColWidth="9" defaultRowHeight="13.8"/>
  <cols>
    <col min="1" max="1" width="9" style="911"/>
    <col min="2" max="2" width="22.88671875" style="911" customWidth="1"/>
    <col min="3" max="3" width="20.77734375" style="911" customWidth="1"/>
    <col min="4" max="4" width="15.21875" style="911" customWidth="1"/>
    <col min="5" max="5" width="12.109375" style="911" customWidth="1"/>
    <col min="6" max="6" width="14.6640625" style="911" customWidth="1"/>
    <col min="7" max="9" width="12.109375" style="911" customWidth="1"/>
    <col min="10" max="10" width="9" style="911"/>
    <col min="11" max="11" width="7.109375" style="911" customWidth="1"/>
    <col min="12" max="12" width="6.77734375" style="911" customWidth="1"/>
    <col min="13" max="13" width="9" style="911"/>
    <col min="14" max="14" width="11.33203125" style="911" customWidth="1"/>
    <col min="15" max="22" width="9" style="911" hidden="1" customWidth="1"/>
    <col min="23" max="23" width="24.44140625" style="911" customWidth="1"/>
    <col min="24" max="24" width="15.109375" style="911" customWidth="1"/>
    <col min="25" max="25" width="17" style="911" customWidth="1"/>
    <col min="26" max="26" width="13.109375" style="911" customWidth="1"/>
    <col min="27" max="27" width="14.77734375" style="911" customWidth="1"/>
    <col min="28" max="16384" width="9" style="911"/>
  </cols>
  <sheetData>
    <row r="1" spans="1:27" ht="15.6">
      <c r="A1" s="401" t="s">
        <v>2037</v>
      </c>
      <c r="B1" s="3"/>
      <c r="C1" s="3"/>
      <c r="D1" s="3"/>
      <c r="E1" s="3"/>
      <c r="F1" s="3"/>
      <c r="G1" s="3"/>
      <c r="H1" s="3"/>
      <c r="I1" s="3"/>
      <c r="J1" s="3"/>
      <c r="K1" s="3"/>
      <c r="L1" s="3"/>
      <c r="M1" s="3"/>
      <c r="N1" s="3"/>
      <c r="O1" s="3"/>
      <c r="P1" s="3"/>
      <c r="Q1" s="3"/>
      <c r="R1" s="3"/>
      <c r="S1" s="3"/>
      <c r="T1" s="3"/>
      <c r="U1" s="3"/>
      <c r="V1" s="3"/>
    </row>
    <row r="2" spans="1:27"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ht="15.6">
      <c r="A3" s="6" t="s">
        <v>2040</v>
      </c>
      <c r="B3" s="416" t="s">
        <v>1203</v>
      </c>
      <c r="C3" s="416"/>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ht="15.6">
      <c r="A4" s="9" t="s">
        <v>2042</v>
      </c>
      <c r="B4" s="416" t="s">
        <v>1204</v>
      </c>
      <c r="C4" s="8"/>
      <c r="D4" s="8"/>
      <c r="E4" s="8"/>
      <c r="F4" s="8"/>
      <c r="G4" s="8"/>
      <c r="H4" s="8"/>
      <c r="I4" s="8"/>
      <c r="J4" s="8"/>
      <c r="K4" s="8"/>
      <c r="L4" s="8"/>
      <c r="M4" s="8"/>
      <c r="N4" s="8"/>
      <c r="O4" s="38" t="s">
        <v>4149</v>
      </c>
      <c r="P4" s="39" t="e">
        <f>VLOOKUP(B3,[2]目录!#REF!,4,0)</f>
        <v>#REF!</v>
      </c>
      <c r="Q4" s="40"/>
      <c r="R4" s="41"/>
      <c r="S4" s="42"/>
      <c r="T4" s="42"/>
      <c r="U4" s="42"/>
      <c r="V4" s="61"/>
      <c r="W4" s="62" t="s">
        <v>3195</v>
      </c>
      <c r="X4" s="416" t="s">
        <v>13113</v>
      </c>
      <c r="Y4" s="63"/>
      <c r="Z4" s="11"/>
      <c r="AA4" s="63"/>
    </row>
    <row r="5" spans="1:27" ht="15.6">
      <c r="A5" s="9" t="s">
        <v>2041</v>
      </c>
      <c r="B5" s="11" t="s">
        <v>2043</v>
      </c>
      <c r="C5" s="8"/>
      <c r="D5" s="8"/>
      <c r="E5" s="8"/>
      <c r="F5" s="8"/>
      <c r="G5" s="8"/>
      <c r="H5" s="8"/>
      <c r="I5" s="8"/>
      <c r="J5" s="8"/>
      <c r="K5" s="8"/>
      <c r="L5" s="8"/>
      <c r="M5" s="8"/>
      <c r="N5" s="8"/>
      <c r="O5" s="43"/>
      <c r="P5" s="42"/>
      <c r="Q5" s="42"/>
      <c r="R5" s="41"/>
      <c r="S5" s="42"/>
      <c r="T5" s="42"/>
      <c r="U5" s="42"/>
      <c r="V5" s="61"/>
      <c r="W5" s="62"/>
      <c r="X5" s="480"/>
      <c r="Y5" s="63"/>
      <c r="Z5" s="11"/>
      <c r="AA5" s="63"/>
    </row>
    <row r="6" spans="1:27" ht="15.6">
      <c r="A6" s="9" t="s">
        <v>2044</v>
      </c>
      <c r="B6" s="12" t="s">
        <v>2045</v>
      </c>
      <c r="C6" s="8"/>
      <c r="D6" s="8"/>
      <c r="E6" s="8"/>
      <c r="F6" s="8"/>
      <c r="G6" s="8"/>
      <c r="H6" s="8"/>
      <c r="I6" s="8"/>
      <c r="J6" s="8"/>
      <c r="K6" s="8"/>
      <c r="L6" s="8"/>
      <c r="M6" s="8"/>
      <c r="N6" s="8"/>
      <c r="O6" s="43"/>
      <c r="P6" s="42"/>
      <c r="Q6" s="42"/>
      <c r="R6" s="41"/>
      <c r="S6" s="42"/>
      <c r="T6" s="42"/>
      <c r="U6" s="42"/>
      <c r="V6" s="61"/>
      <c r="W6" s="62"/>
      <c r="X6" s="476"/>
      <c r="Y6" s="63"/>
      <c r="Z6" s="11"/>
      <c r="AA6" s="63"/>
    </row>
    <row r="7" spans="1:27"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ht="15.6">
      <c r="A8" s="9" t="s">
        <v>2048</v>
      </c>
      <c r="B8" s="63" t="s">
        <v>1210</v>
      </c>
      <c r="C8" s="8"/>
      <c r="D8" s="8"/>
      <c r="E8" s="8"/>
      <c r="F8" s="8"/>
      <c r="G8" s="8"/>
      <c r="H8" s="8"/>
      <c r="I8" s="8"/>
      <c r="J8" s="8"/>
      <c r="K8" s="8"/>
      <c r="L8" s="8"/>
      <c r="M8" s="8"/>
      <c r="N8" s="8"/>
      <c r="O8" s="43"/>
      <c r="P8" s="42"/>
      <c r="Q8" s="42"/>
      <c r="R8" s="42"/>
      <c r="S8" s="42"/>
      <c r="T8" s="42"/>
      <c r="U8" s="42"/>
      <c r="V8" s="61"/>
      <c r="W8" s="62"/>
      <c r="X8" s="65"/>
      <c r="Y8" s="63"/>
      <c r="Z8" s="11"/>
      <c r="AA8" s="63"/>
    </row>
    <row r="9" spans="1:27"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70" t="s">
        <v>2059</v>
      </c>
      <c r="X11" s="70" t="s">
        <v>2060</v>
      </c>
      <c r="Y11" s="70" t="s">
        <v>2061</v>
      </c>
      <c r="Z11" s="71" t="s">
        <v>2062</v>
      </c>
      <c r="AA11" s="70" t="s">
        <v>2063</v>
      </c>
    </row>
    <row r="12" spans="1:27">
      <c r="A12" s="917">
        <v>1</v>
      </c>
      <c r="B12" s="922" t="s">
        <v>2064</v>
      </c>
      <c r="C12" s="918" t="s">
        <v>2065</v>
      </c>
      <c r="D12" s="918" t="s">
        <v>2066</v>
      </c>
      <c r="E12" s="877" t="str">
        <f t="shared" ref="E12:E20" si="0">IF(ISERR(SEARCH("varchar",D12)),D12,"string("&amp;MID(D12,10,LEN(D12)-10)&amp;")")</f>
        <v>string(6)</v>
      </c>
      <c r="F12" s="877" t="s">
        <v>2064</v>
      </c>
      <c r="G12" s="877" t="s">
        <v>2065</v>
      </c>
      <c r="H12" s="877" t="s">
        <v>2066</v>
      </c>
      <c r="I12" s="877" t="s">
        <v>2067</v>
      </c>
      <c r="J12" s="877" t="s">
        <v>79</v>
      </c>
      <c r="K12" s="877"/>
      <c r="L12" s="877"/>
      <c r="M12" s="877"/>
      <c r="N12" s="406" t="s">
        <v>4189</v>
      </c>
      <c r="O12" s="1006"/>
      <c r="P12" s="918"/>
      <c r="Q12" s="918"/>
      <c r="R12" s="918"/>
      <c r="S12" s="918"/>
      <c r="T12" s="918"/>
      <c r="U12" s="918"/>
      <c r="V12" s="1010"/>
      <c r="W12" s="922" t="s">
        <v>1206</v>
      </c>
      <c r="X12" s="922" t="s">
        <v>2064</v>
      </c>
      <c r="Y12" s="922" t="s">
        <v>2753</v>
      </c>
      <c r="Z12" s="922" t="s">
        <v>3212</v>
      </c>
      <c r="AA12" s="923"/>
    </row>
    <row r="13" spans="1:27">
      <c r="A13" s="917">
        <v>2</v>
      </c>
      <c r="B13" s="918" t="s">
        <v>2076</v>
      </c>
      <c r="C13" s="918" t="s">
        <v>2077</v>
      </c>
      <c r="D13" s="918" t="s">
        <v>2096</v>
      </c>
      <c r="E13" s="877" t="str">
        <f t="shared" si="0"/>
        <v>string(4)</v>
      </c>
      <c r="F13" s="877" t="s">
        <v>2076</v>
      </c>
      <c r="G13" s="877" t="s">
        <v>2077</v>
      </c>
      <c r="H13" s="877" t="s">
        <v>3175</v>
      </c>
      <c r="I13" s="877" t="s">
        <v>2241</v>
      </c>
      <c r="J13" s="923"/>
      <c r="K13" s="923"/>
      <c r="L13" s="922" t="s">
        <v>2726</v>
      </c>
      <c r="M13" s="923"/>
      <c r="N13" s="406" t="s">
        <v>4189</v>
      </c>
      <c r="O13" s="923"/>
      <c r="P13" s="923"/>
      <c r="Q13" s="923"/>
      <c r="R13" s="923"/>
      <c r="S13" s="923"/>
      <c r="T13" s="923"/>
      <c r="U13" s="923"/>
      <c r="V13" s="923"/>
      <c r="W13" s="922" t="s">
        <v>1206</v>
      </c>
      <c r="X13" s="922" t="s">
        <v>3200</v>
      </c>
      <c r="Y13" s="922" t="s">
        <v>2705</v>
      </c>
      <c r="Z13" s="922" t="s">
        <v>2096</v>
      </c>
      <c r="AA13" s="923"/>
    </row>
    <row r="14" spans="1:27">
      <c r="A14" s="917">
        <v>3</v>
      </c>
      <c r="B14" s="918" t="s">
        <v>3174</v>
      </c>
      <c r="C14" s="922" t="s">
        <v>2818</v>
      </c>
      <c r="D14" s="918" t="s">
        <v>2066</v>
      </c>
      <c r="E14" s="877" t="str">
        <f t="shared" si="0"/>
        <v>string(6)</v>
      </c>
      <c r="F14" s="877" t="s">
        <v>3174</v>
      </c>
      <c r="G14" s="877" t="s">
        <v>2818</v>
      </c>
      <c r="H14" s="877" t="s">
        <v>2803</v>
      </c>
      <c r="I14" s="877" t="s">
        <v>2804</v>
      </c>
      <c r="J14" s="923"/>
      <c r="K14" s="923"/>
      <c r="L14" s="922" t="s">
        <v>2868</v>
      </c>
      <c r="M14" s="923"/>
      <c r="N14" s="406" t="s">
        <v>4189</v>
      </c>
      <c r="O14" s="1007"/>
      <c r="P14" s="923"/>
      <c r="Q14" s="923"/>
      <c r="R14" s="923"/>
      <c r="S14" s="923"/>
      <c r="T14" s="923"/>
      <c r="U14" s="923"/>
      <c r="V14" s="1011"/>
      <c r="W14" s="922"/>
      <c r="X14" s="922"/>
      <c r="Y14" s="922"/>
      <c r="Z14" s="922"/>
      <c r="AA14" s="923"/>
    </row>
    <row r="15" spans="1:27">
      <c r="A15" s="917">
        <v>4</v>
      </c>
      <c r="B15" s="922" t="s">
        <v>105</v>
      </c>
      <c r="C15" s="922" t="s">
        <v>2239</v>
      </c>
      <c r="D15" s="922" t="s">
        <v>2811</v>
      </c>
      <c r="E15" s="877" t="str">
        <f t="shared" si="0"/>
        <v>string(15)</v>
      </c>
      <c r="F15" s="877" t="s">
        <v>105</v>
      </c>
      <c r="G15" s="877" t="s">
        <v>2239</v>
      </c>
      <c r="H15" s="877" t="s">
        <v>3175</v>
      </c>
      <c r="I15" s="877" t="s">
        <v>2241</v>
      </c>
      <c r="J15" s="877" t="s">
        <v>79</v>
      </c>
      <c r="K15" s="877"/>
      <c r="L15" s="922"/>
      <c r="M15" s="877"/>
      <c r="N15" s="406" t="s">
        <v>4189</v>
      </c>
      <c r="O15" s="1006"/>
      <c r="P15" s="918"/>
      <c r="Q15" s="918"/>
      <c r="R15" s="918"/>
      <c r="S15" s="918"/>
      <c r="T15" s="918"/>
      <c r="U15" s="918"/>
      <c r="V15" s="1010"/>
      <c r="W15" s="922" t="s">
        <v>1206</v>
      </c>
      <c r="X15" s="922" t="s">
        <v>105</v>
      </c>
      <c r="Y15" s="922" t="s">
        <v>2675</v>
      </c>
      <c r="Z15" s="922" t="s">
        <v>2811</v>
      </c>
      <c r="AA15" s="923"/>
    </row>
    <row r="16" spans="1:27">
      <c r="A16" s="917">
        <v>5</v>
      </c>
      <c r="B16" s="922" t="s">
        <v>222</v>
      </c>
      <c r="C16" s="922" t="s">
        <v>2234</v>
      </c>
      <c r="D16" s="922" t="s">
        <v>3898</v>
      </c>
      <c r="E16" s="877" t="str">
        <f t="shared" si="0"/>
        <v>string(14)</v>
      </c>
      <c r="F16" s="877" t="s">
        <v>222</v>
      </c>
      <c r="G16" s="877" t="s">
        <v>2234</v>
      </c>
      <c r="H16" s="877" t="s">
        <v>3991</v>
      </c>
      <c r="I16" s="877" t="s">
        <v>2108</v>
      </c>
      <c r="J16" s="923"/>
      <c r="K16" s="923"/>
      <c r="L16" s="922"/>
      <c r="M16" s="923"/>
      <c r="N16" s="406" t="s">
        <v>4189</v>
      </c>
      <c r="O16" s="923"/>
      <c r="P16" s="923"/>
      <c r="Q16" s="923"/>
      <c r="R16" s="923"/>
      <c r="S16" s="923"/>
      <c r="T16" s="923"/>
      <c r="U16" s="923"/>
      <c r="V16" s="923"/>
      <c r="W16" s="922" t="s">
        <v>1206</v>
      </c>
      <c r="X16" s="922" t="s">
        <v>755</v>
      </c>
      <c r="Y16" s="922" t="s">
        <v>2234</v>
      </c>
      <c r="Z16" s="922" t="s">
        <v>3898</v>
      </c>
      <c r="AA16" s="923"/>
    </row>
    <row r="17" spans="1:27">
      <c r="A17" s="917">
        <v>6</v>
      </c>
      <c r="B17" s="922" t="s">
        <v>2345</v>
      </c>
      <c r="C17" s="922" t="s">
        <v>4754</v>
      </c>
      <c r="D17" s="922" t="s">
        <v>2100</v>
      </c>
      <c r="E17" s="877" t="str">
        <f t="shared" si="0"/>
        <v>string(2)</v>
      </c>
      <c r="F17" s="877" t="s">
        <v>2345</v>
      </c>
      <c r="G17" s="378" t="s">
        <v>4752</v>
      </c>
      <c r="H17" s="877" t="s">
        <v>2096</v>
      </c>
      <c r="I17" s="877" t="s">
        <v>2097</v>
      </c>
      <c r="J17" s="923"/>
      <c r="K17" s="923"/>
      <c r="L17" s="922" t="s">
        <v>4823</v>
      </c>
      <c r="M17" s="923"/>
      <c r="N17" s="406" t="s">
        <v>2308</v>
      </c>
      <c r="O17" s="923"/>
      <c r="P17" s="923"/>
      <c r="Q17" s="923"/>
      <c r="R17" s="923"/>
      <c r="S17" s="923"/>
      <c r="T17" s="923"/>
      <c r="U17" s="923"/>
      <c r="V17" s="923"/>
      <c r="W17" s="922" t="s">
        <v>1206</v>
      </c>
      <c r="X17" s="922" t="s">
        <v>2345</v>
      </c>
      <c r="Y17" s="922" t="s">
        <v>4754</v>
      </c>
      <c r="Z17" s="922" t="s">
        <v>2100</v>
      </c>
      <c r="AA17" s="923"/>
    </row>
    <row r="18" spans="1:27">
      <c r="A18" s="917">
        <v>7</v>
      </c>
      <c r="B18" s="922" t="s">
        <v>2475</v>
      </c>
      <c r="C18" s="922" t="s">
        <v>5510</v>
      </c>
      <c r="D18" s="922" t="s">
        <v>2725</v>
      </c>
      <c r="E18" s="877" t="str">
        <f t="shared" si="0"/>
        <v>string(5)</v>
      </c>
      <c r="F18" s="877" t="s">
        <v>2475</v>
      </c>
      <c r="G18" s="378" t="s">
        <v>3181</v>
      </c>
      <c r="H18" s="877" t="s">
        <v>3175</v>
      </c>
      <c r="I18" s="877" t="s">
        <v>2241</v>
      </c>
      <c r="J18" s="923"/>
      <c r="K18" s="923"/>
      <c r="L18" s="922"/>
      <c r="M18" s="923"/>
      <c r="N18" s="406" t="s">
        <v>2308</v>
      </c>
      <c r="O18" s="923"/>
      <c r="P18" s="923"/>
      <c r="Q18" s="923"/>
      <c r="R18" s="923"/>
      <c r="S18" s="923"/>
      <c r="T18" s="923"/>
      <c r="U18" s="923"/>
      <c r="V18" s="923"/>
      <c r="W18" s="922" t="s">
        <v>1206</v>
      </c>
      <c r="X18" s="922" t="s">
        <v>5509</v>
      </c>
      <c r="Y18" s="922" t="s">
        <v>5510</v>
      </c>
      <c r="Z18" s="922" t="s">
        <v>2725</v>
      </c>
      <c r="AA18" s="923"/>
    </row>
    <row r="19" spans="1:27">
      <c r="A19" s="917">
        <v>8</v>
      </c>
      <c r="B19" s="922" t="s">
        <v>2354</v>
      </c>
      <c r="C19" s="922" t="s">
        <v>4826</v>
      </c>
      <c r="D19" s="922" t="s">
        <v>2088</v>
      </c>
      <c r="E19" s="877" t="str">
        <f t="shared" si="0"/>
        <v>string(1)</v>
      </c>
      <c r="F19" s="877" t="s">
        <v>2354</v>
      </c>
      <c r="G19" s="378" t="s">
        <v>4825</v>
      </c>
      <c r="H19" s="877" t="s">
        <v>2088</v>
      </c>
      <c r="I19" s="877" t="s">
        <v>2089</v>
      </c>
      <c r="J19" s="923"/>
      <c r="K19" s="923"/>
      <c r="L19" s="922" t="s">
        <v>2859</v>
      </c>
      <c r="M19" s="923"/>
      <c r="N19" s="406" t="s">
        <v>2308</v>
      </c>
      <c r="O19" s="923"/>
      <c r="P19" s="923"/>
      <c r="Q19" s="923"/>
      <c r="R19" s="923"/>
      <c r="S19" s="923"/>
      <c r="T19" s="923"/>
      <c r="U19" s="923"/>
      <c r="V19" s="923"/>
      <c r="W19" s="922" t="s">
        <v>1206</v>
      </c>
      <c r="X19" s="922" t="s">
        <v>2354</v>
      </c>
      <c r="Y19" s="922" t="s">
        <v>4826</v>
      </c>
      <c r="Z19" s="922" t="s">
        <v>2088</v>
      </c>
      <c r="AA19" s="923"/>
    </row>
    <row r="20" spans="1:27">
      <c r="A20" s="917">
        <v>9</v>
      </c>
      <c r="B20" s="922" t="s">
        <v>2861</v>
      </c>
      <c r="C20" s="922" t="s">
        <v>2862</v>
      </c>
      <c r="D20" s="922" t="s">
        <v>2088</v>
      </c>
      <c r="E20" s="877" t="str">
        <f t="shared" si="0"/>
        <v>string(1)</v>
      </c>
      <c r="F20" s="877" t="s">
        <v>2861</v>
      </c>
      <c r="G20" s="877" t="s">
        <v>2862</v>
      </c>
      <c r="H20" s="877" t="s">
        <v>2096</v>
      </c>
      <c r="I20" s="877" t="s">
        <v>2097</v>
      </c>
      <c r="J20" s="923"/>
      <c r="K20" s="923"/>
      <c r="L20" s="922" t="s">
        <v>2859</v>
      </c>
      <c r="M20" s="923"/>
      <c r="N20" s="406" t="s">
        <v>2308</v>
      </c>
      <c r="O20" s="923"/>
      <c r="P20" s="923"/>
      <c r="Q20" s="923"/>
      <c r="R20" s="923"/>
      <c r="S20" s="923"/>
      <c r="T20" s="923"/>
      <c r="U20" s="923"/>
      <c r="V20" s="923"/>
      <c r="W20" s="922" t="s">
        <v>1206</v>
      </c>
      <c r="X20" s="922" t="s">
        <v>2861</v>
      </c>
      <c r="Y20" s="922" t="s">
        <v>2862</v>
      </c>
      <c r="Z20" s="922" t="s">
        <v>2088</v>
      </c>
      <c r="AA20" s="923"/>
    </row>
    <row r="21" spans="1:27">
      <c r="A21" s="917">
        <v>10</v>
      </c>
      <c r="B21" s="922" t="s">
        <v>13114</v>
      </c>
      <c r="C21" s="922" t="s">
        <v>13115</v>
      </c>
      <c r="D21" s="922" t="s">
        <v>3212</v>
      </c>
      <c r="E21" s="877" t="s">
        <v>3211</v>
      </c>
      <c r="F21" s="877" t="s">
        <v>13114</v>
      </c>
      <c r="G21" s="378" t="s">
        <v>13116</v>
      </c>
      <c r="H21" s="877" t="s">
        <v>3212</v>
      </c>
      <c r="I21" s="877" t="s">
        <v>3211</v>
      </c>
      <c r="J21" s="923"/>
      <c r="K21" s="923"/>
      <c r="L21" s="922" t="s">
        <v>13117</v>
      </c>
      <c r="N21" s="406" t="s">
        <v>2308</v>
      </c>
      <c r="O21" s="923"/>
      <c r="P21" s="923"/>
      <c r="Q21" s="923"/>
      <c r="R21" s="923"/>
      <c r="S21" s="923"/>
      <c r="T21" s="923"/>
      <c r="U21" s="923"/>
      <c r="V21" s="923"/>
      <c r="W21" s="922" t="s">
        <v>1206</v>
      </c>
      <c r="X21" s="922" t="s">
        <v>13117</v>
      </c>
      <c r="Y21" s="922" t="s">
        <v>13115</v>
      </c>
      <c r="Z21" s="922" t="s">
        <v>3212</v>
      </c>
      <c r="AA21" s="923"/>
    </row>
    <row r="22" spans="1:27">
      <c r="A22" s="998">
        <v>11</v>
      </c>
      <c r="B22" s="999" t="s">
        <v>13118</v>
      </c>
      <c r="C22" s="1000" t="s">
        <v>13119</v>
      </c>
      <c r="D22" s="1000" t="s">
        <v>3212</v>
      </c>
      <c r="E22" s="362" t="str">
        <f>IF(ISERR(SEARCH("varchar",D22)),D22,"string("&amp;MID(D22,10,LEN(D22)-10)&amp;")")</f>
        <v>number(22)</v>
      </c>
      <c r="F22" s="999" t="s">
        <v>13118</v>
      </c>
      <c r="G22" s="1000" t="s">
        <v>13119</v>
      </c>
      <c r="H22" s="1000" t="s">
        <v>3212</v>
      </c>
      <c r="I22" s="362" t="str">
        <f>IF(ISERR(SEARCH("varchar",H22)),H22,"string("&amp;MID(H22,10,LEN(H22)-10)&amp;")")</f>
        <v>number(22)</v>
      </c>
      <c r="J22" s="1008"/>
      <c r="K22" s="1008"/>
      <c r="L22" s="1008"/>
      <c r="M22" s="1008"/>
      <c r="N22" s="807" t="s">
        <v>2286</v>
      </c>
      <c r="O22" s="923"/>
      <c r="P22" s="923"/>
      <c r="Q22" s="923"/>
      <c r="R22" s="923"/>
      <c r="S22" s="923"/>
      <c r="T22" s="923"/>
      <c r="U22" s="923"/>
      <c r="V22" s="923"/>
      <c r="W22" s="922" t="s">
        <v>1206</v>
      </c>
      <c r="X22" s="922"/>
      <c r="Y22" s="922" t="s">
        <v>13119</v>
      </c>
      <c r="Z22" s="922" t="s">
        <v>3212</v>
      </c>
      <c r="AA22" s="923"/>
    </row>
    <row r="23" spans="1:27">
      <c r="A23" s="917">
        <v>12</v>
      </c>
      <c r="B23" s="922" t="s">
        <v>13120</v>
      </c>
      <c r="C23" s="922" t="s">
        <v>13121</v>
      </c>
      <c r="D23" s="922" t="s">
        <v>3212</v>
      </c>
      <c r="E23" s="922" t="s">
        <v>2621</v>
      </c>
      <c r="F23" s="877" t="s">
        <v>13120</v>
      </c>
      <c r="G23" s="877" t="s">
        <v>13121</v>
      </c>
      <c r="H23" s="877" t="s">
        <v>3215</v>
      </c>
      <c r="I23" s="378" t="s">
        <v>2111</v>
      </c>
      <c r="J23" s="923"/>
      <c r="K23" s="923"/>
      <c r="L23" s="923"/>
      <c r="M23" s="923"/>
      <c r="N23" s="406" t="s">
        <v>2308</v>
      </c>
      <c r="O23" s="923"/>
      <c r="P23" s="923"/>
      <c r="Q23" s="923"/>
      <c r="R23" s="923"/>
      <c r="S23" s="923"/>
      <c r="T23" s="923"/>
      <c r="U23" s="923"/>
      <c r="V23" s="923"/>
      <c r="W23" s="922" t="s">
        <v>1206</v>
      </c>
      <c r="X23" s="922" t="s">
        <v>13120</v>
      </c>
      <c r="Y23" s="922" t="s">
        <v>13121</v>
      </c>
      <c r="Z23" s="922" t="s">
        <v>3212</v>
      </c>
      <c r="AA23" s="923"/>
    </row>
    <row r="24" spans="1:27">
      <c r="A24" s="917">
        <v>13</v>
      </c>
      <c r="B24" s="922" t="s">
        <v>13122</v>
      </c>
      <c r="C24" s="922" t="s">
        <v>13123</v>
      </c>
      <c r="D24" s="922" t="s">
        <v>3212</v>
      </c>
      <c r="E24" s="922" t="s">
        <v>2621</v>
      </c>
      <c r="F24" s="877" t="s">
        <v>13122</v>
      </c>
      <c r="G24" s="378" t="s">
        <v>13124</v>
      </c>
      <c r="H24" s="877" t="s">
        <v>3215</v>
      </c>
      <c r="I24" s="378" t="s">
        <v>2111</v>
      </c>
      <c r="J24" s="923"/>
      <c r="K24" s="923"/>
      <c r="L24" s="923"/>
      <c r="M24" s="923"/>
      <c r="N24" s="406" t="s">
        <v>2308</v>
      </c>
      <c r="O24" s="923"/>
      <c r="P24" s="923"/>
      <c r="Q24" s="923"/>
      <c r="R24" s="923"/>
      <c r="S24" s="923"/>
      <c r="T24" s="923"/>
      <c r="U24" s="923"/>
      <c r="V24" s="923"/>
      <c r="W24" s="922" t="s">
        <v>1206</v>
      </c>
      <c r="X24" s="922" t="s">
        <v>13122</v>
      </c>
      <c r="Y24" s="922" t="s">
        <v>13123</v>
      </c>
      <c r="Z24" s="922" t="s">
        <v>3212</v>
      </c>
      <c r="AA24" s="923"/>
    </row>
    <row r="25" spans="1:27">
      <c r="A25" s="917">
        <v>14</v>
      </c>
      <c r="B25" s="1001" t="s">
        <v>13125</v>
      </c>
      <c r="C25" s="922" t="s">
        <v>13126</v>
      </c>
      <c r="D25" s="922" t="s">
        <v>3212</v>
      </c>
      <c r="E25" s="922" t="s">
        <v>2621</v>
      </c>
      <c r="F25" s="877" t="s">
        <v>13125</v>
      </c>
      <c r="G25" s="378" t="s">
        <v>13127</v>
      </c>
      <c r="H25" s="877" t="s">
        <v>3215</v>
      </c>
      <c r="I25" s="378" t="s">
        <v>2111</v>
      </c>
      <c r="J25" s="923"/>
      <c r="K25" s="923"/>
      <c r="L25" s="923"/>
      <c r="M25" s="923"/>
      <c r="N25" s="406" t="s">
        <v>2308</v>
      </c>
      <c r="O25" s="923"/>
      <c r="P25" s="923"/>
      <c r="Q25" s="923"/>
      <c r="R25" s="923"/>
      <c r="S25" s="923"/>
      <c r="T25" s="923"/>
      <c r="U25" s="923"/>
      <c r="V25" s="923"/>
      <c r="W25" s="922" t="s">
        <v>1206</v>
      </c>
      <c r="X25" s="922" t="s">
        <v>13125</v>
      </c>
      <c r="Y25" s="922" t="s">
        <v>13126</v>
      </c>
      <c r="Z25" s="922" t="s">
        <v>3212</v>
      </c>
      <c r="AA25" s="923"/>
    </row>
    <row r="26" spans="1:27">
      <c r="A26" s="917">
        <v>15</v>
      </c>
      <c r="B26" s="1001" t="s">
        <v>13128</v>
      </c>
      <c r="C26" s="922" t="s">
        <v>8645</v>
      </c>
      <c r="D26" s="922" t="s">
        <v>3212</v>
      </c>
      <c r="E26" s="877" t="s">
        <v>2108</v>
      </c>
      <c r="F26" s="877" t="s">
        <v>13128</v>
      </c>
      <c r="G26" s="378" t="s">
        <v>13129</v>
      </c>
      <c r="H26" s="877" t="s">
        <v>3212</v>
      </c>
      <c r="I26" s="877" t="s">
        <v>2108</v>
      </c>
      <c r="J26" s="923"/>
      <c r="K26" s="923"/>
      <c r="L26" s="923"/>
      <c r="M26" s="923"/>
      <c r="N26" s="406" t="s">
        <v>2308</v>
      </c>
      <c r="O26" s="923"/>
      <c r="P26" s="923"/>
      <c r="Q26" s="923"/>
      <c r="R26" s="923"/>
      <c r="S26" s="923"/>
      <c r="T26" s="923"/>
      <c r="U26" s="923"/>
      <c r="V26" s="923"/>
      <c r="W26" s="922" t="s">
        <v>1206</v>
      </c>
      <c r="X26" s="922" t="s">
        <v>13130</v>
      </c>
      <c r="Y26" s="922" t="s">
        <v>8645</v>
      </c>
      <c r="Z26" s="922" t="s">
        <v>3212</v>
      </c>
      <c r="AA26" s="923"/>
    </row>
    <row r="27" spans="1:27">
      <c r="A27" s="917">
        <v>16</v>
      </c>
      <c r="B27" s="1001" t="s">
        <v>13131</v>
      </c>
      <c r="C27" s="922" t="s">
        <v>13132</v>
      </c>
      <c r="D27" s="922" t="s">
        <v>3212</v>
      </c>
      <c r="E27" s="877" t="s">
        <v>2108</v>
      </c>
      <c r="F27" s="877" t="s">
        <v>13131</v>
      </c>
      <c r="G27" s="378" t="s">
        <v>13133</v>
      </c>
      <c r="H27" s="877" t="s">
        <v>3212</v>
      </c>
      <c r="I27" s="877" t="s">
        <v>2108</v>
      </c>
      <c r="J27" s="923"/>
      <c r="K27" s="923"/>
      <c r="L27" s="923"/>
      <c r="M27" s="923"/>
      <c r="N27" s="406" t="s">
        <v>4189</v>
      </c>
      <c r="O27" s="923"/>
      <c r="P27" s="923"/>
      <c r="Q27" s="923"/>
      <c r="R27" s="923"/>
      <c r="S27" s="923"/>
      <c r="T27" s="923"/>
      <c r="U27" s="923"/>
      <c r="V27" s="923"/>
      <c r="W27" s="922" t="s">
        <v>1206</v>
      </c>
      <c r="X27" s="922" t="s">
        <v>13134</v>
      </c>
      <c r="Y27" s="922" t="s">
        <v>13132</v>
      </c>
      <c r="Z27" s="922" t="s">
        <v>3212</v>
      </c>
      <c r="AA27" s="923"/>
    </row>
    <row r="28" spans="1:27">
      <c r="A28" s="917">
        <v>17</v>
      </c>
      <c r="B28" s="1001" t="s">
        <v>13135</v>
      </c>
      <c r="C28" s="922" t="s">
        <v>13136</v>
      </c>
      <c r="D28" s="922" t="s">
        <v>3212</v>
      </c>
      <c r="E28" s="877" t="s">
        <v>2108</v>
      </c>
      <c r="F28" s="877" t="s">
        <v>13135</v>
      </c>
      <c r="G28" s="877" t="s">
        <v>13136</v>
      </c>
      <c r="H28" s="877" t="s">
        <v>3212</v>
      </c>
      <c r="I28" s="877" t="s">
        <v>2108</v>
      </c>
      <c r="J28" s="923"/>
      <c r="K28" s="923"/>
      <c r="L28" s="923"/>
      <c r="M28" s="923"/>
      <c r="N28" s="406" t="s">
        <v>2308</v>
      </c>
      <c r="O28" s="923"/>
      <c r="P28" s="923"/>
      <c r="Q28" s="923"/>
      <c r="R28" s="923"/>
      <c r="S28" s="923"/>
      <c r="T28" s="923"/>
      <c r="U28" s="923"/>
      <c r="V28" s="923"/>
      <c r="W28" s="922" t="s">
        <v>1206</v>
      </c>
      <c r="X28" s="922" t="s">
        <v>13137</v>
      </c>
      <c r="Y28" s="922" t="s">
        <v>13136</v>
      </c>
      <c r="Z28" s="922" t="s">
        <v>3212</v>
      </c>
      <c r="AA28" s="923"/>
    </row>
    <row r="29" spans="1:27">
      <c r="A29" s="917">
        <v>18</v>
      </c>
      <c r="B29" s="1001" t="s">
        <v>13138</v>
      </c>
      <c r="C29" s="922" t="s">
        <v>13139</v>
      </c>
      <c r="D29" s="922" t="s">
        <v>3212</v>
      </c>
      <c r="E29" s="877" t="s">
        <v>2108</v>
      </c>
      <c r="F29" s="877" t="s">
        <v>13138</v>
      </c>
      <c r="G29" s="378" t="s">
        <v>13140</v>
      </c>
      <c r="H29" s="877" t="s">
        <v>3212</v>
      </c>
      <c r="I29" s="877" t="s">
        <v>2108</v>
      </c>
      <c r="J29" s="923"/>
      <c r="K29" s="923"/>
      <c r="L29" s="923"/>
      <c r="M29" s="923"/>
      <c r="N29" s="406" t="s">
        <v>2308</v>
      </c>
      <c r="O29" s="923"/>
      <c r="P29" s="923"/>
      <c r="Q29" s="923"/>
      <c r="R29" s="923"/>
      <c r="S29" s="923"/>
      <c r="T29" s="923"/>
      <c r="U29" s="923"/>
      <c r="V29" s="923"/>
      <c r="W29" s="922" t="s">
        <v>1206</v>
      </c>
      <c r="X29" s="922" t="s">
        <v>13141</v>
      </c>
      <c r="Y29" s="922" t="s">
        <v>13139</v>
      </c>
      <c r="Z29" s="922" t="s">
        <v>3212</v>
      </c>
      <c r="AA29" s="923"/>
    </row>
    <row r="30" spans="1:27">
      <c r="A30" s="917">
        <v>19</v>
      </c>
      <c r="B30" s="1001" t="s">
        <v>13142</v>
      </c>
      <c r="C30" s="922" t="s">
        <v>13143</v>
      </c>
      <c r="D30" s="922" t="s">
        <v>3212</v>
      </c>
      <c r="E30" s="877" t="s">
        <v>2108</v>
      </c>
      <c r="F30" s="877" t="s">
        <v>13142</v>
      </c>
      <c r="G30" s="378" t="s">
        <v>13144</v>
      </c>
      <c r="H30" s="877" t="s">
        <v>3212</v>
      </c>
      <c r="I30" s="877" t="s">
        <v>2108</v>
      </c>
      <c r="J30" s="923"/>
      <c r="K30" s="923"/>
      <c r="L30" s="923"/>
      <c r="M30" s="923"/>
      <c r="N30" s="406" t="s">
        <v>4189</v>
      </c>
      <c r="O30" s="923"/>
      <c r="P30" s="923"/>
      <c r="Q30" s="923"/>
      <c r="R30" s="923"/>
      <c r="S30" s="923"/>
      <c r="T30" s="923"/>
      <c r="U30" s="923"/>
      <c r="V30" s="923"/>
      <c r="W30" s="922" t="s">
        <v>1206</v>
      </c>
      <c r="X30" s="922" t="s">
        <v>13145</v>
      </c>
      <c r="Y30" s="922" t="s">
        <v>13143</v>
      </c>
      <c r="Z30" s="922" t="s">
        <v>3212</v>
      </c>
      <c r="AA30" s="923"/>
    </row>
    <row r="31" spans="1:27">
      <c r="A31" s="917">
        <v>20</v>
      </c>
      <c r="B31" s="1001" t="s">
        <v>13146</v>
      </c>
      <c r="C31" s="922" t="s">
        <v>13147</v>
      </c>
      <c r="D31" s="922" t="s">
        <v>3212</v>
      </c>
      <c r="E31" s="877" t="s">
        <v>2108</v>
      </c>
      <c r="F31" s="877" t="s">
        <v>13146</v>
      </c>
      <c r="G31" s="877" t="s">
        <v>13147</v>
      </c>
      <c r="H31" s="877" t="s">
        <v>3212</v>
      </c>
      <c r="I31" s="877" t="s">
        <v>2108</v>
      </c>
      <c r="J31" s="923"/>
      <c r="K31" s="923"/>
      <c r="L31" s="923"/>
      <c r="M31" s="923"/>
      <c r="N31" s="406" t="s">
        <v>2308</v>
      </c>
      <c r="O31" s="923"/>
      <c r="P31" s="923"/>
      <c r="Q31" s="923"/>
      <c r="R31" s="923"/>
      <c r="S31" s="923"/>
      <c r="T31" s="923"/>
      <c r="U31" s="923"/>
      <c r="V31" s="923"/>
      <c r="W31" s="922" t="s">
        <v>1206</v>
      </c>
      <c r="X31" s="922" t="s">
        <v>13148</v>
      </c>
      <c r="Y31" s="922" t="s">
        <v>13147</v>
      </c>
      <c r="Z31" s="922" t="s">
        <v>3212</v>
      </c>
      <c r="AA31" s="923"/>
    </row>
    <row r="32" spans="1:27" s="997" customFormat="1">
      <c r="A32" s="1002">
        <v>21</v>
      </c>
      <c r="B32" s="1003" t="s">
        <v>13149</v>
      </c>
      <c r="C32" s="1003" t="s">
        <v>13150</v>
      </c>
      <c r="D32" s="1003" t="s">
        <v>3212</v>
      </c>
      <c r="E32" s="1004" t="s">
        <v>2108</v>
      </c>
      <c r="F32" s="1004" t="s">
        <v>13149</v>
      </c>
      <c r="G32" s="1004" t="s">
        <v>13150</v>
      </c>
      <c r="H32" s="1004" t="s">
        <v>3212</v>
      </c>
      <c r="I32" s="1004" t="s">
        <v>2108</v>
      </c>
      <c r="J32" s="1009"/>
      <c r="K32" s="1009"/>
      <c r="L32" s="1009"/>
      <c r="M32" s="1009"/>
      <c r="N32" s="615" t="s">
        <v>2308</v>
      </c>
      <c r="O32" s="1009"/>
      <c r="P32" s="1009"/>
      <c r="Q32" s="1009"/>
      <c r="R32" s="1009"/>
      <c r="S32" s="1009"/>
      <c r="T32" s="1009"/>
      <c r="U32" s="1009"/>
      <c r="V32" s="1009"/>
      <c r="W32" s="1003" t="s">
        <v>1206</v>
      </c>
      <c r="X32" s="1003" t="s">
        <v>13151</v>
      </c>
      <c r="Y32" s="1003" t="s">
        <v>13150</v>
      </c>
      <c r="Z32" s="1003" t="s">
        <v>3212</v>
      </c>
      <c r="AA32" s="1009"/>
    </row>
    <row r="33" spans="1:27">
      <c r="A33" s="917">
        <v>22</v>
      </c>
      <c r="B33" s="1001" t="s">
        <v>13152</v>
      </c>
      <c r="C33" s="922" t="s">
        <v>13153</v>
      </c>
      <c r="D33" s="922" t="s">
        <v>3212</v>
      </c>
      <c r="E33" s="877" t="s">
        <v>2108</v>
      </c>
      <c r="F33" s="877" t="s">
        <v>13152</v>
      </c>
      <c r="G33" s="378" t="s">
        <v>13154</v>
      </c>
      <c r="H33" s="877" t="s">
        <v>3212</v>
      </c>
      <c r="I33" s="877" t="s">
        <v>2108</v>
      </c>
      <c r="J33" s="923"/>
      <c r="K33" s="923"/>
      <c r="L33" s="923"/>
      <c r="M33" s="923"/>
      <c r="N33" s="406" t="s">
        <v>2308</v>
      </c>
      <c r="O33" s="923"/>
      <c r="P33" s="923"/>
      <c r="Q33" s="923"/>
      <c r="R33" s="923"/>
      <c r="S33" s="923"/>
      <c r="T33" s="923"/>
      <c r="U33" s="923"/>
      <c r="V33" s="923"/>
      <c r="W33" s="922" t="s">
        <v>1206</v>
      </c>
      <c r="X33" s="922" t="s">
        <v>13155</v>
      </c>
      <c r="Y33" s="922" t="s">
        <v>13153</v>
      </c>
      <c r="Z33" s="922" t="s">
        <v>3212</v>
      </c>
      <c r="AA33" s="923"/>
    </row>
    <row r="34" spans="1:27">
      <c r="A34" s="917">
        <v>23</v>
      </c>
      <c r="B34" s="1001" t="s">
        <v>13156</v>
      </c>
      <c r="C34" s="922" t="s">
        <v>13157</v>
      </c>
      <c r="D34" s="922" t="s">
        <v>3212</v>
      </c>
      <c r="E34" s="877" t="s">
        <v>2108</v>
      </c>
      <c r="F34" s="877" t="s">
        <v>13156</v>
      </c>
      <c r="G34" s="378" t="s">
        <v>13158</v>
      </c>
      <c r="H34" s="877" t="s">
        <v>3212</v>
      </c>
      <c r="I34" s="877" t="s">
        <v>2108</v>
      </c>
      <c r="J34" s="923"/>
      <c r="K34" s="923"/>
      <c r="L34" s="923"/>
      <c r="M34" s="923"/>
      <c r="N34" s="406" t="s">
        <v>2308</v>
      </c>
      <c r="O34" s="923"/>
      <c r="P34" s="923"/>
      <c r="Q34" s="923"/>
      <c r="R34" s="923"/>
      <c r="S34" s="923"/>
      <c r="T34" s="923"/>
      <c r="U34" s="923"/>
      <c r="V34" s="923"/>
      <c r="W34" s="922" t="s">
        <v>1206</v>
      </c>
      <c r="X34" s="922" t="s">
        <v>13159</v>
      </c>
      <c r="Y34" s="922" t="s">
        <v>13157</v>
      </c>
      <c r="Z34" s="922" t="s">
        <v>3212</v>
      </c>
      <c r="AA34" s="923"/>
    </row>
    <row r="35" spans="1:27">
      <c r="A35" s="917">
        <v>24</v>
      </c>
      <c r="B35" s="1001" t="s">
        <v>13160</v>
      </c>
      <c r="C35" s="922" t="s">
        <v>13161</v>
      </c>
      <c r="D35" s="922" t="s">
        <v>3212</v>
      </c>
      <c r="E35" s="877" t="s">
        <v>2108</v>
      </c>
      <c r="F35" s="877" t="s">
        <v>13160</v>
      </c>
      <c r="G35" s="378" t="s">
        <v>13162</v>
      </c>
      <c r="H35" s="877" t="s">
        <v>3212</v>
      </c>
      <c r="I35" s="877" t="s">
        <v>2108</v>
      </c>
      <c r="J35" s="923"/>
      <c r="K35" s="923"/>
      <c r="L35" s="923"/>
      <c r="M35" s="923"/>
      <c r="N35" s="406" t="s">
        <v>2308</v>
      </c>
      <c r="O35" s="923"/>
      <c r="P35" s="923"/>
      <c r="Q35" s="923"/>
      <c r="R35" s="923"/>
      <c r="S35" s="923"/>
      <c r="T35" s="923"/>
      <c r="U35" s="923"/>
      <c r="V35" s="923"/>
      <c r="W35" s="922" t="s">
        <v>1206</v>
      </c>
      <c r="X35" s="922" t="s">
        <v>13163</v>
      </c>
      <c r="Y35" s="922" t="s">
        <v>13161</v>
      </c>
      <c r="Z35" s="922" t="s">
        <v>3212</v>
      </c>
      <c r="AA35" s="923"/>
    </row>
    <row r="36" spans="1:27" s="997" customFormat="1">
      <c r="A36" s="1002">
        <v>25</v>
      </c>
      <c r="B36" s="1005" t="s">
        <v>13164</v>
      </c>
      <c r="C36" s="1003" t="s">
        <v>13165</v>
      </c>
      <c r="D36" s="1003" t="s">
        <v>3212</v>
      </c>
      <c r="E36" s="1004" t="s">
        <v>3211</v>
      </c>
      <c r="F36" s="1004" t="s">
        <v>13164</v>
      </c>
      <c r="G36" s="1004" t="s">
        <v>13165</v>
      </c>
      <c r="H36" s="1004" t="s">
        <v>3212</v>
      </c>
      <c r="I36" s="1004" t="s">
        <v>3211</v>
      </c>
      <c r="J36" s="1009"/>
      <c r="K36" s="1009"/>
      <c r="L36" s="1003" t="s">
        <v>13166</v>
      </c>
      <c r="M36" s="1009"/>
      <c r="N36" s="615" t="s">
        <v>2308</v>
      </c>
      <c r="O36" s="1009"/>
      <c r="P36" s="1009"/>
      <c r="Q36" s="1009"/>
      <c r="R36" s="1009"/>
      <c r="S36" s="1009"/>
      <c r="T36" s="1009"/>
      <c r="U36" s="1009"/>
      <c r="V36" s="1009"/>
      <c r="W36" s="1003" t="s">
        <v>1206</v>
      </c>
      <c r="X36" s="1003" t="s">
        <v>13167</v>
      </c>
      <c r="Y36" s="1003" t="s">
        <v>13165</v>
      </c>
      <c r="Z36" s="1003" t="s">
        <v>3212</v>
      </c>
      <c r="AA36" s="1009"/>
    </row>
    <row r="37" spans="1:27" s="997" customFormat="1">
      <c r="A37" s="1002">
        <v>26</v>
      </c>
      <c r="B37" s="1003" t="s">
        <v>13168</v>
      </c>
      <c r="C37" s="1003" t="s">
        <v>13169</v>
      </c>
      <c r="D37" s="1003" t="s">
        <v>3212</v>
      </c>
      <c r="E37" s="1004" t="s">
        <v>2108</v>
      </c>
      <c r="F37" s="1004" t="s">
        <v>13168</v>
      </c>
      <c r="G37" s="1004" t="s">
        <v>13169</v>
      </c>
      <c r="H37" s="1004" t="s">
        <v>3212</v>
      </c>
      <c r="I37" s="1004" t="s">
        <v>2108</v>
      </c>
      <c r="J37" s="1009"/>
      <c r="K37" s="1009"/>
      <c r="L37" s="1009"/>
      <c r="M37" s="1009"/>
      <c r="N37" s="615" t="s">
        <v>2308</v>
      </c>
      <c r="O37" s="1009"/>
      <c r="P37" s="1009"/>
      <c r="Q37" s="1009"/>
      <c r="R37" s="1009"/>
      <c r="S37" s="1009"/>
      <c r="T37" s="1009"/>
      <c r="U37" s="1009"/>
      <c r="V37" s="1009"/>
      <c r="W37" s="1003" t="s">
        <v>1206</v>
      </c>
      <c r="X37" s="1003" t="s">
        <v>13170</v>
      </c>
      <c r="Y37" s="1003" t="s">
        <v>13169</v>
      </c>
      <c r="Z37" s="1003" t="s">
        <v>3212</v>
      </c>
      <c r="AA37" s="1009"/>
    </row>
    <row r="38" spans="1:27" s="997" customFormat="1">
      <c r="A38" s="1002">
        <v>27</v>
      </c>
      <c r="B38" s="1003" t="s">
        <v>13171</v>
      </c>
      <c r="C38" s="1003" t="s">
        <v>13172</v>
      </c>
      <c r="D38" s="1003" t="s">
        <v>3212</v>
      </c>
      <c r="E38" s="1004" t="s">
        <v>2108</v>
      </c>
      <c r="F38" s="1004" t="s">
        <v>13171</v>
      </c>
      <c r="G38" s="1004" t="s">
        <v>13172</v>
      </c>
      <c r="H38" s="1004" t="s">
        <v>3212</v>
      </c>
      <c r="I38" s="1004" t="s">
        <v>2108</v>
      </c>
      <c r="J38" s="1009"/>
      <c r="K38" s="1009"/>
      <c r="L38" s="1009"/>
      <c r="M38" s="1009"/>
      <c r="N38" s="615" t="s">
        <v>2308</v>
      </c>
      <c r="O38" s="1009"/>
      <c r="P38" s="1009"/>
      <c r="Q38" s="1009"/>
      <c r="R38" s="1009"/>
      <c r="S38" s="1009"/>
      <c r="T38" s="1009"/>
      <c r="U38" s="1009"/>
      <c r="V38" s="1009"/>
      <c r="W38" s="1003" t="s">
        <v>1206</v>
      </c>
      <c r="X38" s="1003" t="s">
        <v>13173</v>
      </c>
      <c r="Y38" s="1003" t="s">
        <v>13172</v>
      </c>
      <c r="Z38" s="1003" t="s">
        <v>3212</v>
      </c>
      <c r="AA38" s="1009"/>
    </row>
    <row r="39" spans="1:27">
      <c r="A39" s="917">
        <v>28</v>
      </c>
      <c r="B39" s="922" t="s">
        <v>13174</v>
      </c>
      <c r="C39" s="922" t="s">
        <v>13175</v>
      </c>
      <c r="D39" s="922" t="s">
        <v>3212</v>
      </c>
      <c r="E39" s="877" t="s">
        <v>3211</v>
      </c>
      <c r="F39" s="877" t="s">
        <v>13174</v>
      </c>
      <c r="G39" s="877" t="s">
        <v>13175</v>
      </c>
      <c r="H39" s="877" t="s">
        <v>3212</v>
      </c>
      <c r="I39" s="378" t="s">
        <v>2085</v>
      </c>
      <c r="J39" s="923"/>
      <c r="K39" s="923"/>
      <c r="L39" s="923"/>
      <c r="M39" s="923"/>
      <c r="N39" s="406" t="s">
        <v>2308</v>
      </c>
      <c r="O39" s="923"/>
      <c r="P39" s="923"/>
      <c r="Q39" s="923"/>
      <c r="R39" s="923"/>
      <c r="S39" s="923"/>
      <c r="T39" s="923"/>
      <c r="U39" s="923"/>
      <c r="V39" s="923"/>
      <c r="W39" s="922" t="s">
        <v>1206</v>
      </c>
      <c r="X39" s="922" t="s">
        <v>13174</v>
      </c>
      <c r="Y39" s="922" t="s">
        <v>13175</v>
      </c>
      <c r="Z39" s="922" t="s">
        <v>3212</v>
      </c>
      <c r="AA39" s="923"/>
    </row>
    <row r="40" spans="1:27">
      <c r="A40" s="917">
        <v>29</v>
      </c>
      <c r="B40" s="922" t="s">
        <v>13176</v>
      </c>
      <c r="C40" s="922" t="s">
        <v>13177</v>
      </c>
      <c r="D40" s="922" t="s">
        <v>3212</v>
      </c>
      <c r="E40" s="877" t="s">
        <v>3211</v>
      </c>
      <c r="F40" s="877" t="s">
        <v>13176</v>
      </c>
      <c r="G40" s="378" t="s">
        <v>13178</v>
      </c>
      <c r="H40" s="877" t="s">
        <v>3212</v>
      </c>
      <c r="I40" s="378" t="s">
        <v>2085</v>
      </c>
      <c r="J40" s="923"/>
      <c r="K40" s="923"/>
      <c r="L40" s="923"/>
      <c r="M40" s="923"/>
      <c r="N40" s="406" t="s">
        <v>2308</v>
      </c>
      <c r="O40" s="923"/>
      <c r="P40" s="923"/>
      <c r="Q40" s="923"/>
      <c r="R40" s="923"/>
      <c r="S40" s="923"/>
      <c r="T40" s="923"/>
      <c r="U40" s="923"/>
      <c r="V40" s="923"/>
      <c r="W40" s="922" t="s">
        <v>1206</v>
      </c>
      <c r="X40" s="922" t="s">
        <v>13176</v>
      </c>
      <c r="Y40" s="922" t="s">
        <v>13177</v>
      </c>
      <c r="Z40" s="922" t="s">
        <v>3212</v>
      </c>
      <c r="AA40" s="923"/>
    </row>
    <row r="41" spans="1:27">
      <c r="A41" s="917">
        <v>30</v>
      </c>
      <c r="B41" s="922" t="s">
        <v>13179</v>
      </c>
      <c r="C41" s="922" t="s">
        <v>13180</v>
      </c>
      <c r="D41" s="922" t="s">
        <v>3212</v>
      </c>
      <c r="E41" s="922" t="s">
        <v>2621</v>
      </c>
      <c r="F41" s="877" t="s">
        <v>13179</v>
      </c>
      <c r="G41" s="877" t="s">
        <v>13180</v>
      </c>
      <c r="H41" s="378" t="s">
        <v>3215</v>
      </c>
      <c r="I41" s="378" t="s">
        <v>2111</v>
      </c>
      <c r="J41" s="922"/>
      <c r="K41" s="922"/>
      <c r="L41" s="922"/>
      <c r="M41" s="922"/>
      <c r="N41" s="406" t="s">
        <v>2308</v>
      </c>
      <c r="W41" s="922" t="s">
        <v>1206</v>
      </c>
      <c r="X41" s="922" t="s">
        <v>13179</v>
      </c>
      <c r="Y41" s="922" t="s">
        <v>13180</v>
      </c>
      <c r="Z41" s="922"/>
      <c r="AA41" s="922"/>
    </row>
    <row r="42" spans="1:27">
      <c r="A42" s="917">
        <v>31</v>
      </c>
      <c r="B42" s="922" t="s">
        <v>13181</v>
      </c>
      <c r="C42" s="922" t="s">
        <v>13182</v>
      </c>
      <c r="D42" s="922" t="s">
        <v>3212</v>
      </c>
      <c r="E42" s="922" t="s">
        <v>2621</v>
      </c>
      <c r="F42" s="877" t="s">
        <v>13181</v>
      </c>
      <c r="G42" s="877" t="s">
        <v>13182</v>
      </c>
      <c r="H42" s="378" t="s">
        <v>3215</v>
      </c>
      <c r="I42" s="378" t="s">
        <v>2111</v>
      </c>
      <c r="J42" s="922"/>
      <c r="K42" s="922"/>
      <c r="L42" s="922"/>
      <c r="M42" s="922"/>
      <c r="N42" s="406" t="s">
        <v>2308</v>
      </c>
      <c r="W42" s="922" t="s">
        <v>1206</v>
      </c>
      <c r="X42" s="922" t="s">
        <v>13181</v>
      </c>
      <c r="Y42" s="922" t="s">
        <v>13182</v>
      </c>
      <c r="Z42" s="922"/>
      <c r="AA42" s="922"/>
    </row>
  </sheetData>
  <phoneticPr fontId="5" type="noConversion"/>
  <dataValidations count="4">
    <dataValidation type="list" allowBlank="1" showInputMessage="1" showErrorMessage="1" sqref="B6" xr:uid="{00000000-0002-0000-BB00-000000000000}">
      <formula1>"Mi: Minute,H: Hour,D: Daily,W: Weekly,M: Monthly,Y: Yearly"</formula1>
    </dataValidation>
    <dataValidation type="list" allowBlank="1" showInputMessage="1" showErrorMessage="1" sqref="B7 B9 O7:O9" xr:uid="{00000000-0002-0000-BB00-000001000000}">
      <formula1>"替换,追加"</formula1>
    </dataValidation>
    <dataValidation type="list" allowBlank="1" showInputMessage="1" showErrorMessage="1" sqref="N12:N42" xr:uid="{00000000-0002-0000-BB00-000002000000}">
      <formula1>"匹配,基线特有,本地扩充,废弃"</formula1>
    </dataValidation>
    <dataValidation type="list" allowBlank="1" showInputMessage="1" showErrorMessage="1" sqref="R4:R6" xr:uid="{00000000-0002-0000-BB00-000003000000}">
      <formula1>"left join,inner join,union,union all"</formula1>
    </dataValidation>
  </dataValidations>
  <hyperlinks>
    <hyperlink ref="A1" location="目录!A1" display="返回" xr:uid="{00000000-0004-0000-BB00-000000000000}"/>
  </hyperlinks>
  <pageMargins left="0.75" right="0.75" top="1" bottom="1" header="0.51180555555555596" footer="0.51180555555555596"/>
  <pageSetup paperSize="9" orientation="portrait"/>
  <legacyDrawing r:id="rId1"/>
</worksheet>
</file>

<file path=xl/worksheets/sheet1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AB53"/>
  <sheetViews>
    <sheetView workbookViewId="0"/>
  </sheetViews>
  <sheetFormatPr defaultColWidth="9" defaultRowHeight="13.8"/>
  <cols>
    <col min="1" max="1" width="9" style="944"/>
    <col min="2" max="2" width="18.21875" style="944" customWidth="1"/>
    <col min="3" max="3" width="20.77734375" style="944" customWidth="1"/>
    <col min="4" max="4" width="15.21875" style="944" customWidth="1"/>
    <col min="5" max="9" width="12.109375" style="944" customWidth="1"/>
    <col min="10" max="10" width="9" style="944" hidden="1" customWidth="1"/>
    <col min="11" max="11" width="7.109375" style="944" hidden="1" customWidth="1"/>
    <col min="12" max="12" width="6.77734375" style="944" hidden="1" customWidth="1"/>
    <col min="13" max="13" width="9" style="944"/>
    <col min="14" max="14" width="11.33203125" style="944" customWidth="1"/>
    <col min="15" max="22" width="9" style="944" hidden="1" customWidth="1"/>
    <col min="23" max="23" width="23" style="944" customWidth="1"/>
    <col min="24" max="24" width="15.109375" style="944" customWidth="1"/>
    <col min="25" max="25" width="11.33203125" style="944" customWidth="1"/>
    <col min="26" max="26" width="13.109375" style="944" customWidth="1"/>
    <col min="27" max="27" width="14.77734375" style="944" customWidth="1"/>
    <col min="28" max="16384" width="9" style="944"/>
  </cols>
  <sheetData>
    <row r="1" spans="1:28" ht="15.6">
      <c r="A1" s="401" t="s">
        <v>2037</v>
      </c>
      <c r="B1" s="3"/>
      <c r="C1" s="3"/>
      <c r="D1" s="3"/>
      <c r="E1" s="3"/>
      <c r="F1" s="3"/>
      <c r="G1" s="3"/>
      <c r="H1" s="3"/>
      <c r="I1" s="3"/>
      <c r="J1" s="3"/>
      <c r="K1" s="3"/>
      <c r="L1" s="3"/>
      <c r="M1" s="3"/>
      <c r="N1" s="3"/>
      <c r="O1" s="3"/>
      <c r="P1" s="3"/>
      <c r="Q1" s="3"/>
      <c r="R1" s="3"/>
      <c r="S1" s="3"/>
      <c r="T1" s="3"/>
      <c r="U1" s="3"/>
      <c r="V1" s="3"/>
      <c r="W1" s="52"/>
      <c r="X1" s="52"/>
      <c r="Y1" s="52"/>
      <c r="Z1" s="52"/>
      <c r="AA1" s="52"/>
    </row>
    <row r="2" spans="1:28"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8" ht="15.6">
      <c r="A3" s="6" t="s">
        <v>2040</v>
      </c>
      <c r="B3" s="995" t="s">
        <v>1211</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8" ht="15.6">
      <c r="A4" s="9" t="s">
        <v>2042</v>
      </c>
      <c r="B4" s="416" t="s">
        <v>1212</v>
      </c>
      <c r="C4" s="8"/>
      <c r="D4" s="8"/>
      <c r="E4" s="8"/>
      <c r="F4" s="8"/>
      <c r="G4" s="8"/>
      <c r="H4" s="8"/>
      <c r="I4" s="8"/>
      <c r="J4" s="8"/>
      <c r="K4" s="8"/>
      <c r="L4" s="8"/>
      <c r="M4" s="8"/>
      <c r="N4" s="8"/>
      <c r="O4" s="38" t="s">
        <v>4149</v>
      </c>
      <c r="P4" s="39" t="e">
        <f>VLOOKUP(B3,[2]目录!#REF!,4,0)</f>
        <v>#REF!</v>
      </c>
      <c r="Q4" s="40"/>
      <c r="R4" s="41"/>
      <c r="S4" s="42"/>
      <c r="T4" s="42"/>
      <c r="U4" s="42"/>
      <c r="V4" s="61"/>
      <c r="W4" s="62" t="s">
        <v>2301</v>
      </c>
      <c r="X4" s="876" t="s">
        <v>13183</v>
      </c>
      <c r="Y4" s="63"/>
      <c r="Z4" s="11"/>
      <c r="AA4" s="63"/>
    </row>
    <row r="5" spans="1:28" ht="15.6">
      <c r="A5" s="9" t="s">
        <v>2041</v>
      </c>
      <c r="B5" s="11" t="s">
        <v>2043</v>
      </c>
      <c r="C5" s="8"/>
      <c r="D5" s="8"/>
      <c r="E5" s="8"/>
      <c r="F5" s="8"/>
      <c r="G5" s="8"/>
      <c r="H5" s="8"/>
      <c r="I5" s="8"/>
      <c r="J5" s="8"/>
      <c r="K5" s="8"/>
      <c r="L5" s="8"/>
      <c r="M5" s="8"/>
      <c r="N5" s="8"/>
      <c r="O5" s="43"/>
      <c r="P5" s="42"/>
      <c r="Q5" s="42"/>
      <c r="R5" s="41"/>
      <c r="S5" s="42"/>
      <c r="T5" s="42"/>
      <c r="U5" s="42"/>
      <c r="V5" s="61"/>
      <c r="W5" s="62"/>
      <c r="X5" s="954"/>
      <c r="Y5" s="63"/>
      <c r="Z5" s="11"/>
      <c r="AA5" s="63"/>
    </row>
    <row r="6" spans="1:28" ht="15.6">
      <c r="A6" s="9" t="s">
        <v>2044</v>
      </c>
      <c r="B6" s="12" t="s">
        <v>2303</v>
      </c>
      <c r="C6" s="8"/>
      <c r="D6" s="8"/>
      <c r="E6" s="8"/>
      <c r="F6" s="8"/>
      <c r="G6" s="8"/>
      <c r="H6" s="8"/>
      <c r="I6" s="8"/>
      <c r="J6" s="8"/>
      <c r="K6" s="8"/>
      <c r="L6" s="8"/>
      <c r="M6" s="8"/>
      <c r="N6" s="8"/>
      <c r="O6" s="43"/>
      <c r="P6" s="42"/>
      <c r="Q6" s="42"/>
      <c r="R6" s="41"/>
      <c r="S6" s="42"/>
      <c r="T6" s="42"/>
      <c r="U6" s="42"/>
      <c r="V6" s="61"/>
      <c r="W6" s="62"/>
      <c r="X6" s="961"/>
      <c r="Y6" s="63"/>
      <c r="Z6" s="11"/>
      <c r="AA6" s="63"/>
    </row>
    <row r="7" spans="1:28"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8" ht="15.6">
      <c r="A8" s="9" t="s">
        <v>2048</v>
      </c>
      <c r="B8" s="11"/>
      <c r="C8" s="8"/>
      <c r="D8" s="8"/>
      <c r="E8" s="8"/>
      <c r="F8" s="8"/>
      <c r="G8" s="8"/>
      <c r="H8" s="8"/>
      <c r="I8" s="8"/>
      <c r="J8" s="8"/>
      <c r="K8" s="8"/>
      <c r="L8" s="8"/>
      <c r="M8" s="8"/>
      <c r="N8" s="8"/>
      <c r="O8" s="43"/>
      <c r="P8" s="42"/>
      <c r="Q8" s="42"/>
      <c r="R8" s="42"/>
      <c r="S8" s="42"/>
      <c r="T8" s="42"/>
      <c r="U8" s="42"/>
      <c r="V8" s="61"/>
      <c r="W8" s="62"/>
      <c r="X8" s="65"/>
      <c r="Y8" s="63"/>
      <c r="Z8" s="11"/>
      <c r="AA8" s="63"/>
    </row>
    <row r="9" spans="1:28"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8"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8"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c r="AB11" s="963"/>
    </row>
    <row r="12" spans="1:28">
      <c r="A12" s="949">
        <v>1</v>
      </c>
      <c r="B12" s="876" t="s">
        <v>2304</v>
      </c>
      <c r="C12" s="876" t="s">
        <v>2671</v>
      </c>
      <c r="D12" s="876" t="s">
        <v>2066</v>
      </c>
      <c r="E12" s="876" t="str">
        <f t="shared" ref="E12:E14" si="0">IF(ISERR(SEARCH("varchar",D12)),D12,"string("&amp;MID(D12,10,LEN(D12)-10)&amp;")")</f>
        <v>string(6)</v>
      </c>
      <c r="F12" s="877" t="s">
        <v>2304</v>
      </c>
      <c r="G12" s="378" t="s">
        <v>2670</v>
      </c>
      <c r="H12" s="877" t="s">
        <v>2078</v>
      </c>
      <c r="I12" s="877" t="s">
        <v>2079</v>
      </c>
      <c r="J12" s="876" t="s">
        <v>79</v>
      </c>
      <c r="K12" s="876"/>
      <c r="L12" s="876"/>
      <c r="M12" s="876"/>
      <c r="N12" s="406"/>
      <c r="O12" s="974"/>
      <c r="P12" s="875"/>
      <c r="Q12" s="875"/>
      <c r="R12" s="875"/>
      <c r="S12" s="875"/>
      <c r="T12" s="875"/>
      <c r="U12" s="875"/>
      <c r="V12" s="969"/>
      <c r="W12" s="876" t="s">
        <v>1213</v>
      </c>
      <c r="X12" s="876" t="s">
        <v>2304</v>
      </c>
      <c r="Y12" s="876" t="s">
        <v>2671</v>
      </c>
      <c r="Z12" s="876" t="s">
        <v>6594</v>
      </c>
      <c r="AA12" s="876" t="s">
        <v>2849</v>
      </c>
    </row>
    <row r="13" spans="1:28">
      <c r="A13" s="949">
        <v>2</v>
      </c>
      <c r="B13" s="876" t="s">
        <v>1863</v>
      </c>
      <c r="C13" s="876" t="s">
        <v>2236</v>
      </c>
      <c r="D13" s="876" t="s">
        <v>3212</v>
      </c>
      <c r="E13" s="876" t="str">
        <f t="shared" si="0"/>
        <v>number(22)</v>
      </c>
      <c r="F13" s="877" t="s">
        <v>1863</v>
      </c>
      <c r="G13" s="877" t="s">
        <v>2236</v>
      </c>
      <c r="H13" s="877" t="s">
        <v>3212</v>
      </c>
      <c r="I13" s="877" t="s">
        <v>2108</v>
      </c>
      <c r="J13" s="967"/>
      <c r="K13" s="967"/>
      <c r="L13" s="967"/>
      <c r="M13" s="967"/>
      <c r="N13" s="967"/>
      <c r="W13" s="876" t="s">
        <v>1213</v>
      </c>
      <c r="X13" s="876" t="s">
        <v>1863</v>
      </c>
      <c r="Y13" s="876" t="s">
        <v>2236</v>
      </c>
      <c r="Z13" s="876" t="s">
        <v>3212</v>
      </c>
      <c r="AA13" s="876" t="s">
        <v>2849</v>
      </c>
    </row>
    <row r="14" spans="1:28">
      <c r="A14" s="949">
        <v>3</v>
      </c>
      <c r="B14" s="876" t="s">
        <v>8344</v>
      </c>
      <c r="C14" s="876" t="s">
        <v>13184</v>
      </c>
      <c r="D14" s="876" t="s">
        <v>3175</v>
      </c>
      <c r="E14" s="876" t="str">
        <f t="shared" si="0"/>
        <v>string(60)</v>
      </c>
      <c r="F14" s="877" t="s">
        <v>8344</v>
      </c>
      <c r="G14" s="378" t="s">
        <v>7763</v>
      </c>
      <c r="H14" s="877" t="s">
        <v>2737</v>
      </c>
      <c r="I14" s="877" t="s">
        <v>3180</v>
      </c>
      <c r="J14" s="876" t="s">
        <v>79</v>
      </c>
      <c r="K14" s="967"/>
      <c r="L14" s="967"/>
      <c r="M14" s="967"/>
      <c r="N14" s="967"/>
      <c r="W14" s="876" t="s">
        <v>1213</v>
      </c>
      <c r="X14" s="876" t="s">
        <v>3899</v>
      </c>
      <c r="Y14" s="876" t="s">
        <v>13184</v>
      </c>
      <c r="Z14" s="876" t="s">
        <v>3175</v>
      </c>
      <c r="AA14" s="876" t="s">
        <v>2849</v>
      </c>
    </row>
    <row r="15" spans="1:28">
      <c r="A15" s="949">
        <v>4</v>
      </c>
      <c r="B15" s="919" t="s">
        <v>13185</v>
      </c>
      <c r="C15" s="876" t="s">
        <v>13186</v>
      </c>
      <c r="D15" s="876" t="s">
        <v>2100</v>
      </c>
      <c r="E15" s="876" t="s">
        <v>3176</v>
      </c>
      <c r="F15" s="877" t="s">
        <v>13185</v>
      </c>
      <c r="G15" s="378" t="s">
        <v>13187</v>
      </c>
      <c r="H15" s="877" t="s">
        <v>2803</v>
      </c>
      <c r="I15" s="877" t="s">
        <v>2804</v>
      </c>
      <c r="J15" s="967"/>
      <c r="K15" s="967"/>
      <c r="L15" s="967"/>
      <c r="M15" s="967"/>
      <c r="N15" s="967"/>
      <c r="W15" s="876" t="s">
        <v>1213</v>
      </c>
      <c r="X15" s="919" t="s">
        <v>13185</v>
      </c>
      <c r="Y15" s="876" t="s">
        <v>13186</v>
      </c>
      <c r="Z15" s="876" t="s">
        <v>2100</v>
      </c>
      <c r="AA15" s="876" t="s">
        <v>2849</v>
      </c>
    </row>
    <row r="16" spans="1:28">
      <c r="A16" s="949">
        <v>5</v>
      </c>
      <c r="B16" s="919" t="s">
        <v>13188</v>
      </c>
      <c r="C16" s="876" t="s">
        <v>13189</v>
      </c>
      <c r="D16" s="876" t="s">
        <v>2278</v>
      </c>
      <c r="E16" s="876" t="str">
        <f>IF(ISERR(SEARCH("varchar",D16)),D16,"string("&amp;MID(D16,10,LEN(D16)-10)&amp;")")</f>
        <v>string(20)</v>
      </c>
      <c r="F16" s="877" t="s">
        <v>13188</v>
      </c>
      <c r="G16" s="378" t="s">
        <v>13190</v>
      </c>
      <c r="H16" s="877" t="s">
        <v>3921</v>
      </c>
      <c r="I16" s="877" t="s">
        <v>3922</v>
      </c>
      <c r="J16" s="967"/>
      <c r="K16" s="967"/>
      <c r="L16" s="967"/>
      <c r="M16" s="967"/>
      <c r="N16" s="967"/>
      <c r="W16" s="876" t="s">
        <v>1213</v>
      </c>
      <c r="X16" s="919" t="s">
        <v>13188</v>
      </c>
      <c r="Y16" s="876" t="s">
        <v>13189</v>
      </c>
      <c r="Z16" s="876" t="s">
        <v>2278</v>
      </c>
      <c r="AA16" s="876" t="s">
        <v>2849</v>
      </c>
    </row>
    <row r="17" spans="1:27">
      <c r="A17" s="949">
        <v>6</v>
      </c>
      <c r="B17" s="919" t="s">
        <v>13191</v>
      </c>
      <c r="C17" s="876" t="s">
        <v>13192</v>
      </c>
      <c r="D17" s="876" t="s">
        <v>2074</v>
      </c>
      <c r="E17" s="876" t="str">
        <f>IF(ISERR(SEARCH("varchar",D17)),D17,"string("&amp;MID(D17,10,LEN(D17)-10)&amp;")")</f>
        <v>string(256)</v>
      </c>
      <c r="F17" s="877" t="s">
        <v>13191</v>
      </c>
      <c r="G17" s="378" t="s">
        <v>13193</v>
      </c>
      <c r="H17" s="877" t="s">
        <v>2815</v>
      </c>
      <c r="I17" s="877" t="s">
        <v>2816</v>
      </c>
      <c r="J17" s="967"/>
      <c r="K17" s="967"/>
      <c r="L17" s="967"/>
      <c r="M17" s="967"/>
      <c r="N17" s="967"/>
      <c r="W17" s="876" t="s">
        <v>1213</v>
      </c>
      <c r="X17" s="919" t="s">
        <v>13191</v>
      </c>
      <c r="Y17" s="876" t="s">
        <v>13192</v>
      </c>
      <c r="Z17" s="876" t="s">
        <v>2074</v>
      </c>
      <c r="AA17" s="876" t="s">
        <v>2849</v>
      </c>
    </row>
    <row r="18" spans="1:27">
      <c r="A18" s="949">
        <v>7</v>
      </c>
      <c r="B18" s="919" t="s">
        <v>2343</v>
      </c>
      <c r="C18" s="876" t="s">
        <v>5462</v>
      </c>
      <c r="D18" s="876" t="s">
        <v>2088</v>
      </c>
      <c r="E18" s="876" t="s">
        <v>3176</v>
      </c>
      <c r="F18" s="877" t="s">
        <v>2343</v>
      </c>
      <c r="G18" s="877" t="s">
        <v>5462</v>
      </c>
      <c r="H18" s="877" t="s">
        <v>2684</v>
      </c>
      <c r="I18" s="877" t="s">
        <v>2884</v>
      </c>
      <c r="J18" s="967"/>
      <c r="K18" s="967"/>
      <c r="L18" s="967"/>
      <c r="M18" s="876" t="s">
        <v>13194</v>
      </c>
      <c r="N18" s="967"/>
      <c r="W18" s="876" t="s">
        <v>1213</v>
      </c>
      <c r="X18" s="919" t="s">
        <v>2343</v>
      </c>
      <c r="Y18" s="876" t="s">
        <v>5462</v>
      </c>
      <c r="Z18" s="876" t="s">
        <v>2088</v>
      </c>
      <c r="AA18" s="876" t="s">
        <v>2849</v>
      </c>
    </row>
    <row r="19" spans="1:27" ht="14.25" customHeight="1">
      <c r="A19" s="949">
        <v>8</v>
      </c>
      <c r="B19" s="876" t="s">
        <v>13195</v>
      </c>
      <c r="C19" s="876" t="s">
        <v>13196</v>
      </c>
      <c r="D19" s="876" t="s">
        <v>3212</v>
      </c>
      <c r="E19" s="876" t="s">
        <v>3211</v>
      </c>
      <c r="F19" s="877" t="s">
        <v>13195</v>
      </c>
      <c r="G19" s="378" t="s">
        <v>13197</v>
      </c>
      <c r="H19" s="877" t="s">
        <v>3212</v>
      </c>
      <c r="I19" s="877" t="s">
        <v>3211</v>
      </c>
      <c r="J19" s="967"/>
      <c r="K19" s="967"/>
      <c r="L19" s="967"/>
      <c r="M19" s="1994" t="s">
        <v>13198</v>
      </c>
      <c r="N19" s="967"/>
      <c r="W19" s="876" t="s">
        <v>1213</v>
      </c>
      <c r="X19" s="876" t="s">
        <v>13199</v>
      </c>
      <c r="Y19" s="876" t="s">
        <v>13196</v>
      </c>
      <c r="Z19" s="876" t="s">
        <v>3212</v>
      </c>
      <c r="AA19" s="876" t="s">
        <v>2849</v>
      </c>
    </row>
    <row r="20" spans="1:27">
      <c r="A20" s="949">
        <v>9</v>
      </c>
      <c r="B20" s="876" t="s">
        <v>13200</v>
      </c>
      <c r="C20" s="876" t="s">
        <v>13201</v>
      </c>
      <c r="D20" s="876" t="s">
        <v>3212</v>
      </c>
      <c r="E20" s="876" t="s">
        <v>3211</v>
      </c>
      <c r="F20" s="877" t="s">
        <v>13200</v>
      </c>
      <c r="G20" s="378" t="s">
        <v>13202</v>
      </c>
      <c r="H20" s="877" t="s">
        <v>3212</v>
      </c>
      <c r="I20" s="877" t="s">
        <v>3211</v>
      </c>
      <c r="J20" s="967"/>
      <c r="K20" s="967"/>
      <c r="L20" s="967"/>
      <c r="M20" s="1994"/>
      <c r="N20" s="967"/>
      <c r="W20" s="876" t="s">
        <v>1213</v>
      </c>
      <c r="X20" s="876" t="s">
        <v>13203</v>
      </c>
      <c r="Y20" s="876" t="s">
        <v>13201</v>
      </c>
      <c r="Z20" s="876" t="s">
        <v>3212</v>
      </c>
      <c r="AA20" s="876" t="s">
        <v>2849</v>
      </c>
    </row>
    <row r="21" spans="1:27">
      <c r="A21" s="949">
        <v>10</v>
      </c>
      <c r="B21" s="876" t="s">
        <v>13204</v>
      </c>
      <c r="C21" s="876" t="s">
        <v>13205</v>
      </c>
      <c r="D21" s="876" t="s">
        <v>3212</v>
      </c>
      <c r="E21" s="876" t="s">
        <v>3211</v>
      </c>
      <c r="F21" s="877" t="s">
        <v>13204</v>
      </c>
      <c r="G21" s="378" t="s">
        <v>13206</v>
      </c>
      <c r="H21" s="877" t="s">
        <v>3212</v>
      </c>
      <c r="I21" s="877" t="s">
        <v>3211</v>
      </c>
      <c r="J21" s="967"/>
      <c r="K21" s="967"/>
      <c r="L21" s="967"/>
      <c r="M21" s="1994"/>
      <c r="N21" s="967"/>
      <c r="W21" s="876" t="s">
        <v>1213</v>
      </c>
      <c r="X21" s="876" t="s">
        <v>13207</v>
      </c>
      <c r="Y21" s="876" t="s">
        <v>13205</v>
      </c>
      <c r="Z21" s="876" t="s">
        <v>3212</v>
      </c>
      <c r="AA21" s="876" t="s">
        <v>2849</v>
      </c>
    </row>
    <row r="22" spans="1:27">
      <c r="A22" s="949">
        <v>11</v>
      </c>
      <c r="B22" s="876" t="s">
        <v>13208</v>
      </c>
      <c r="C22" s="876" t="s">
        <v>13209</v>
      </c>
      <c r="D22" s="876" t="s">
        <v>3212</v>
      </c>
      <c r="E22" s="876" t="s">
        <v>3211</v>
      </c>
      <c r="F22" s="877" t="s">
        <v>13208</v>
      </c>
      <c r="G22" s="378" t="s">
        <v>13210</v>
      </c>
      <c r="H22" s="877" t="s">
        <v>3212</v>
      </c>
      <c r="I22" s="877" t="s">
        <v>3211</v>
      </c>
      <c r="J22" s="967"/>
      <c r="K22" s="967"/>
      <c r="L22" s="967"/>
      <c r="M22" s="1994"/>
      <c r="N22" s="967"/>
      <c r="W22" s="876" t="s">
        <v>1213</v>
      </c>
      <c r="X22" s="876" t="s">
        <v>13211</v>
      </c>
      <c r="Y22" s="876" t="s">
        <v>13209</v>
      </c>
      <c r="Z22" s="876" t="s">
        <v>3212</v>
      </c>
      <c r="AA22" s="876" t="s">
        <v>2849</v>
      </c>
    </row>
    <row r="23" spans="1:27" ht="13.5" customHeight="1">
      <c r="A23" s="949">
        <v>12</v>
      </c>
      <c r="B23" s="919" t="s">
        <v>13212</v>
      </c>
      <c r="C23" s="876" t="s">
        <v>13213</v>
      </c>
      <c r="D23" s="876" t="s">
        <v>3212</v>
      </c>
      <c r="E23" s="876" t="s">
        <v>3211</v>
      </c>
      <c r="F23" s="877" t="s">
        <v>13212</v>
      </c>
      <c r="G23" s="378" t="s">
        <v>13214</v>
      </c>
      <c r="H23" s="877" t="s">
        <v>3212</v>
      </c>
      <c r="I23" s="877" t="s">
        <v>3211</v>
      </c>
      <c r="J23" s="967"/>
      <c r="K23" s="967"/>
      <c r="L23" s="967"/>
      <c r="M23" s="1994" t="s">
        <v>13215</v>
      </c>
      <c r="N23" s="967"/>
      <c r="W23" s="876" t="s">
        <v>1213</v>
      </c>
      <c r="X23" s="919" t="s">
        <v>13216</v>
      </c>
      <c r="Y23" s="876" t="s">
        <v>13213</v>
      </c>
      <c r="Z23" s="876" t="s">
        <v>3212</v>
      </c>
      <c r="AA23" s="876" t="s">
        <v>2849</v>
      </c>
    </row>
    <row r="24" spans="1:27">
      <c r="A24" s="949">
        <v>13</v>
      </c>
      <c r="B24" s="919" t="s">
        <v>13217</v>
      </c>
      <c r="C24" s="876" t="s">
        <v>13218</v>
      </c>
      <c r="D24" s="876" t="s">
        <v>3212</v>
      </c>
      <c r="E24" s="876" t="s">
        <v>3211</v>
      </c>
      <c r="F24" s="877" t="s">
        <v>13217</v>
      </c>
      <c r="G24" s="378" t="s">
        <v>13219</v>
      </c>
      <c r="H24" s="877" t="s">
        <v>3212</v>
      </c>
      <c r="I24" s="877" t="s">
        <v>3211</v>
      </c>
      <c r="J24" s="967"/>
      <c r="K24" s="967"/>
      <c r="L24" s="967"/>
      <c r="M24" s="1994"/>
      <c r="N24" s="967"/>
      <c r="W24" s="876" t="s">
        <v>1213</v>
      </c>
      <c r="X24" s="919" t="s">
        <v>13220</v>
      </c>
      <c r="Y24" s="876" t="s">
        <v>13218</v>
      </c>
      <c r="Z24" s="876" t="s">
        <v>3212</v>
      </c>
      <c r="AA24" s="876" t="s">
        <v>2849</v>
      </c>
    </row>
    <row r="25" spans="1:27">
      <c r="A25" s="949">
        <v>14</v>
      </c>
      <c r="B25" s="919" t="s">
        <v>13221</v>
      </c>
      <c r="C25" s="876" t="s">
        <v>13222</v>
      </c>
      <c r="D25" s="876" t="s">
        <v>3212</v>
      </c>
      <c r="E25" s="876" t="s">
        <v>3211</v>
      </c>
      <c r="F25" s="877" t="s">
        <v>13221</v>
      </c>
      <c r="G25" s="378" t="s">
        <v>13223</v>
      </c>
      <c r="H25" s="877" t="s">
        <v>3212</v>
      </c>
      <c r="I25" s="877" t="s">
        <v>3211</v>
      </c>
      <c r="J25" s="967"/>
      <c r="K25" s="967"/>
      <c r="L25" s="967"/>
      <c r="M25" s="1994"/>
      <c r="N25" s="967"/>
      <c r="W25" s="876" t="s">
        <v>1213</v>
      </c>
      <c r="X25" s="919" t="s">
        <v>13224</v>
      </c>
      <c r="Y25" s="876" t="s">
        <v>13222</v>
      </c>
      <c r="Z25" s="876" t="s">
        <v>3212</v>
      </c>
      <c r="AA25" s="876" t="s">
        <v>2849</v>
      </c>
    </row>
    <row r="26" spans="1:27">
      <c r="A26" s="949">
        <v>15</v>
      </c>
      <c r="B26" s="919" t="s">
        <v>13225</v>
      </c>
      <c r="C26" s="876" t="s">
        <v>13226</v>
      </c>
      <c r="D26" s="876" t="s">
        <v>3212</v>
      </c>
      <c r="E26" s="876" t="s">
        <v>3211</v>
      </c>
      <c r="F26" s="877" t="s">
        <v>13225</v>
      </c>
      <c r="G26" s="378" t="s">
        <v>13227</v>
      </c>
      <c r="H26" s="877" t="s">
        <v>3212</v>
      </c>
      <c r="I26" s="877" t="s">
        <v>3211</v>
      </c>
      <c r="J26" s="967"/>
      <c r="K26" s="967"/>
      <c r="L26" s="967"/>
      <c r="M26" s="1994"/>
      <c r="N26" s="967"/>
      <c r="W26" s="876" t="s">
        <v>1213</v>
      </c>
      <c r="X26" s="919" t="s">
        <v>13228</v>
      </c>
      <c r="Y26" s="876" t="s">
        <v>13226</v>
      </c>
      <c r="Z26" s="876" t="s">
        <v>3212</v>
      </c>
      <c r="AA26" s="876" t="s">
        <v>2849</v>
      </c>
    </row>
    <row r="27" spans="1:27">
      <c r="A27" s="949">
        <v>16</v>
      </c>
      <c r="B27" s="919" t="s">
        <v>13229</v>
      </c>
      <c r="C27" s="876" t="s">
        <v>13230</v>
      </c>
      <c r="D27" s="876" t="s">
        <v>3212</v>
      </c>
      <c r="E27" s="876" t="s">
        <v>3211</v>
      </c>
      <c r="F27" s="877" t="s">
        <v>13229</v>
      </c>
      <c r="G27" s="378" t="s">
        <v>13231</v>
      </c>
      <c r="H27" s="877" t="s">
        <v>3212</v>
      </c>
      <c r="I27" s="877" t="s">
        <v>3211</v>
      </c>
      <c r="J27" s="967"/>
      <c r="K27" s="967"/>
      <c r="L27" s="967"/>
      <c r="M27" s="876" t="s">
        <v>13232</v>
      </c>
      <c r="N27" s="967"/>
      <c r="W27" s="876" t="s">
        <v>1213</v>
      </c>
      <c r="X27" s="919" t="s">
        <v>13233</v>
      </c>
      <c r="Y27" s="876" t="s">
        <v>13230</v>
      </c>
      <c r="Z27" s="876" t="s">
        <v>3212</v>
      </c>
      <c r="AA27" s="876" t="s">
        <v>2849</v>
      </c>
    </row>
    <row r="33" spans="5:7">
      <c r="E33" s="996"/>
      <c r="G33" s="996"/>
    </row>
    <row r="34" spans="5:7">
      <c r="E34" s="996"/>
      <c r="G34" s="996"/>
    </row>
    <row r="35" spans="5:7">
      <c r="E35" s="996"/>
      <c r="G35" s="996"/>
    </row>
    <row r="36" spans="5:7">
      <c r="E36" s="996"/>
      <c r="G36" s="996"/>
    </row>
    <row r="37" spans="5:7">
      <c r="E37" s="996"/>
      <c r="G37" s="996"/>
    </row>
    <row r="38" spans="5:7">
      <c r="E38" s="996"/>
      <c r="G38" s="996"/>
    </row>
    <row r="39" spans="5:7">
      <c r="E39" s="996"/>
      <c r="G39" s="996"/>
    </row>
    <row r="40" spans="5:7">
      <c r="E40" s="996"/>
      <c r="G40" s="996"/>
    </row>
    <row r="41" spans="5:7">
      <c r="E41" s="996"/>
      <c r="G41" s="996"/>
    </row>
    <row r="42" spans="5:7">
      <c r="E42" s="996"/>
      <c r="G42" s="996"/>
    </row>
    <row r="43" spans="5:7">
      <c r="E43" s="996"/>
      <c r="G43" s="996"/>
    </row>
    <row r="44" spans="5:7">
      <c r="E44" s="996"/>
      <c r="G44" s="996"/>
    </row>
    <row r="45" spans="5:7">
      <c r="E45" s="996"/>
      <c r="G45" s="996"/>
    </row>
    <row r="46" spans="5:7">
      <c r="E46" s="996"/>
      <c r="G46" s="996"/>
    </row>
    <row r="47" spans="5:7">
      <c r="E47" s="996"/>
      <c r="G47" s="996"/>
    </row>
    <row r="48" spans="5:7">
      <c r="E48" s="996"/>
      <c r="G48" s="996"/>
    </row>
    <row r="49" spans="7:7">
      <c r="G49" s="996"/>
    </row>
    <row r="50" spans="7:7">
      <c r="G50" s="996"/>
    </row>
    <row r="51" spans="7:7">
      <c r="G51" s="996"/>
    </row>
    <row r="52" spans="7:7">
      <c r="G52" s="996"/>
    </row>
    <row r="53" spans="7:7">
      <c r="G53" s="996"/>
    </row>
  </sheetData>
  <mergeCells count="2">
    <mergeCell ref="M19:M22"/>
    <mergeCell ref="M23:M26"/>
  </mergeCells>
  <phoneticPr fontId="5" type="noConversion"/>
  <dataValidations disablePrompts="1" count="4">
    <dataValidation type="list" allowBlank="1" showInputMessage="1" showErrorMessage="1" sqref="B6" xr:uid="{00000000-0002-0000-BC00-000000000000}">
      <formula1>"Mi: Minute,H: Hour,D: Daily,W: Weekly,M: Monthly,Y: Yearly"</formula1>
    </dataValidation>
    <dataValidation type="list" allowBlank="1" showInputMessage="1" showErrorMessage="1" sqref="B7 B9 O7:O9" xr:uid="{00000000-0002-0000-BC00-000001000000}">
      <formula1>"替换,追加"</formula1>
    </dataValidation>
    <dataValidation type="list" allowBlank="1" showInputMessage="1" showErrorMessage="1" sqref="N12" xr:uid="{00000000-0002-0000-BC00-000002000000}">
      <formula1>"匹配,基线特有,本地扩充,废弃"</formula1>
    </dataValidation>
    <dataValidation type="list" allowBlank="1" showInputMessage="1" showErrorMessage="1" sqref="R4:R6" xr:uid="{00000000-0002-0000-BC00-000003000000}">
      <formula1>"left join,inner join,union,union all"</formula1>
    </dataValidation>
  </dataValidations>
  <hyperlinks>
    <hyperlink ref="A1" location="目录!A1" display="返回" xr:uid="{00000000-0004-0000-BC00-000000000000}"/>
  </hyperlinks>
  <pageMargins left="0.75" right="0.75" top="1" bottom="1" header="0.51180555555555596" footer="0.51180555555555596"/>
  <pageSetup paperSize="9" orientation="portrait"/>
  <legacyDrawing r:id="rId1"/>
</worksheet>
</file>

<file path=xl/worksheets/sheet1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AF15"/>
  <sheetViews>
    <sheetView workbookViewId="0">
      <selection activeCell="I25" sqref="I25"/>
    </sheetView>
  </sheetViews>
  <sheetFormatPr defaultColWidth="9" defaultRowHeight="13.8"/>
  <cols>
    <col min="1" max="1" width="9" style="946"/>
    <col min="2" max="2" width="17.109375" style="946" customWidth="1"/>
    <col min="3" max="3" width="12.44140625" style="946" customWidth="1"/>
    <col min="4" max="4" width="15.21875" style="946" customWidth="1"/>
    <col min="5" max="9" width="12.109375" style="946" customWidth="1"/>
    <col min="10" max="10" width="9" style="946"/>
    <col min="11" max="11" width="7.109375" style="946" customWidth="1"/>
    <col min="12" max="12" width="6.77734375" style="946" customWidth="1"/>
    <col min="13" max="13" width="9" style="946"/>
    <col min="14" max="14" width="11.33203125" style="946" customWidth="1"/>
    <col min="15" max="22" width="9" style="946" hidden="1" customWidth="1"/>
    <col min="23" max="23" width="20.109375" style="946" customWidth="1"/>
    <col min="24" max="24" width="15.109375" style="946" customWidth="1"/>
    <col min="25" max="25" width="11.33203125" style="946" customWidth="1"/>
    <col min="26" max="26" width="13.109375" style="946" customWidth="1"/>
    <col min="27" max="27" width="14.77734375" style="946" customWidth="1"/>
    <col min="28" max="28" width="23.44140625" style="946" customWidth="1"/>
    <col min="29" max="29" width="15.109375" style="946" customWidth="1"/>
    <col min="30" max="30" width="11.33203125" style="946" customWidth="1"/>
    <col min="31" max="31" width="13.109375" style="946" customWidth="1"/>
    <col min="32" max="32" width="14.77734375" style="946" customWidth="1"/>
    <col min="33" max="16384" width="9" style="946"/>
  </cols>
  <sheetData>
    <row r="1" spans="1:32" s="944" customFormat="1" ht="15.6">
      <c r="A1" s="401" t="s">
        <v>2037</v>
      </c>
      <c r="B1" s="3"/>
      <c r="C1" s="3"/>
      <c r="D1" s="3"/>
      <c r="E1" s="3"/>
      <c r="F1" s="3"/>
      <c r="G1" s="3"/>
      <c r="H1" s="3"/>
      <c r="I1" s="3"/>
      <c r="J1" s="3"/>
      <c r="K1" s="3"/>
      <c r="L1" s="3"/>
      <c r="M1" s="3"/>
      <c r="N1" s="3"/>
      <c r="O1" s="3"/>
      <c r="P1" s="3"/>
      <c r="Q1" s="3"/>
      <c r="R1" s="3"/>
      <c r="S1" s="3"/>
      <c r="T1" s="3"/>
      <c r="U1" s="3"/>
      <c r="V1" s="3"/>
      <c r="W1" s="52"/>
      <c r="X1" s="52"/>
      <c r="Y1" s="52"/>
      <c r="Z1" s="52"/>
      <c r="AA1" s="52"/>
    </row>
    <row r="2" spans="1:32" s="944"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c r="AB2" s="53" t="s">
        <v>2039</v>
      </c>
      <c r="AC2" s="54"/>
      <c r="AD2" s="54"/>
      <c r="AE2" s="54"/>
      <c r="AF2" s="55"/>
    </row>
    <row r="3" spans="1:32" s="944" customFormat="1" ht="15.6">
      <c r="A3" s="6" t="s">
        <v>2040</v>
      </c>
      <c r="B3" s="995" t="s">
        <v>1218</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c r="AB3" s="57" t="s">
        <v>2041</v>
      </c>
      <c r="AC3" s="58" t="s">
        <v>2042</v>
      </c>
      <c r="AD3" s="58"/>
      <c r="AE3" s="59"/>
      <c r="AF3" s="60"/>
    </row>
    <row r="4" spans="1:32" s="944" customFormat="1" ht="15.6">
      <c r="A4" s="9" t="s">
        <v>2042</v>
      </c>
      <c r="B4" s="416" t="s">
        <v>1217</v>
      </c>
      <c r="C4" s="8"/>
      <c r="D4" s="8"/>
      <c r="E4" s="8"/>
      <c r="F4" s="8"/>
      <c r="G4" s="8"/>
      <c r="H4" s="8"/>
      <c r="I4" s="8"/>
      <c r="J4" s="8"/>
      <c r="K4" s="8"/>
      <c r="L4" s="8"/>
      <c r="M4" s="8"/>
      <c r="N4" s="8"/>
      <c r="O4" s="38" t="s">
        <v>4149</v>
      </c>
      <c r="P4" s="39" t="e">
        <f>VLOOKUP(B3,[2]目录!#REF!,4,0)</f>
        <v>#REF!</v>
      </c>
      <c r="Q4" s="40"/>
      <c r="R4" s="41"/>
      <c r="S4" s="42"/>
      <c r="T4" s="42"/>
      <c r="U4" s="42"/>
      <c r="V4" s="61"/>
      <c r="W4" s="62" t="s">
        <v>3195</v>
      </c>
      <c r="X4" s="416" t="s">
        <v>13234</v>
      </c>
      <c r="Y4" s="63"/>
      <c r="Z4" s="11"/>
      <c r="AA4" s="63"/>
      <c r="AB4" s="62" t="s">
        <v>3195</v>
      </c>
      <c r="AC4" s="954" t="s">
        <v>13235</v>
      </c>
      <c r="AD4" s="63"/>
      <c r="AE4" s="11"/>
      <c r="AF4" s="63"/>
    </row>
    <row r="5" spans="1:32" s="944" customFormat="1" ht="15.6">
      <c r="A5" s="9" t="s">
        <v>2041</v>
      </c>
      <c r="B5" s="11" t="s">
        <v>2043</v>
      </c>
      <c r="C5" s="8"/>
      <c r="D5" s="8"/>
      <c r="E5" s="8"/>
      <c r="F5" s="8"/>
      <c r="G5" s="8"/>
      <c r="H5" s="8"/>
      <c r="I5" s="8"/>
      <c r="J5" s="8"/>
      <c r="K5" s="8"/>
      <c r="L5" s="8"/>
      <c r="M5" s="8"/>
      <c r="N5" s="8"/>
      <c r="O5" s="43"/>
      <c r="P5" s="42"/>
      <c r="Q5" s="42"/>
      <c r="R5" s="41"/>
      <c r="S5" s="42"/>
      <c r="T5" s="42"/>
      <c r="U5" s="42"/>
      <c r="V5" s="61"/>
      <c r="W5" s="62"/>
      <c r="Y5" s="63"/>
      <c r="Z5" s="11"/>
      <c r="AA5" s="63"/>
      <c r="AB5" s="62"/>
      <c r="AC5" s="954"/>
      <c r="AD5" s="63"/>
      <c r="AE5" s="11"/>
      <c r="AF5" s="63"/>
    </row>
    <row r="6" spans="1:32" s="944" customFormat="1" ht="15.6">
      <c r="A6" s="9" t="s">
        <v>2044</v>
      </c>
      <c r="B6" s="12" t="s">
        <v>2303</v>
      </c>
      <c r="C6" s="8"/>
      <c r="D6" s="8"/>
      <c r="E6" s="8"/>
      <c r="F6" s="8"/>
      <c r="G6" s="8"/>
      <c r="H6" s="8"/>
      <c r="I6" s="8"/>
      <c r="J6" s="8"/>
      <c r="K6" s="8"/>
      <c r="L6" s="8"/>
      <c r="M6" s="8"/>
      <c r="N6" s="8"/>
      <c r="O6" s="43"/>
      <c r="P6" s="42"/>
      <c r="Q6" s="42"/>
      <c r="R6" s="41"/>
      <c r="S6" s="42"/>
      <c r="T6" s="42"/>
      <c r="U6" s="42"/>
      <c r="V6" s="61"/>
      <c r="W6" s="62"/>
      <c r="X6" s="961"/>
      <c r="Y6" s="63"/>
      <c r="Z6" s="11"/>
      <c r="AA6" s="63"/>
      <c r="AB6" s="62"/>
      <c r="AC6" s="961"/>
      <c r="AD6" s="63"/>
      <c r="AE6" s="11"/>
      <c r="AF6" s="63"/>
    </row>
    <row r="7" spans="1:32" s="944"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c r="AB7" s="62"/>
      <c r="AC7" s="65"/>
      <c r="AD7" s="63"/>
      <c r="AE7" s="11"/>
      <c r="AF7" s="63"/>
    </row>
    <row r="8" spans="1:32" s="944" customFormat="1" ht="15.6">
      <c r="A8" s="9" t="s">
        <v>2048</v>
      </c>
      <c r="B8" s="11"/>
      <c r="C8" s="8"/>
      <c r="D8" s="8"/>
      <c r="E8" s="8"/>
      <c r="F8" s="8"/>
      <c r="G8" s="8"/>
      <c r="H8" s="8"/>
      <c r="I8" s="8"/>
      <c r="J8" s="8"/>
      <c r="K8" s="8"/>
      <c r="L8" s="8"/>
      <c r="M8" s="8"/>
      <c r="N8" s="8"/>
      <c r="O8" s="43"/>
      <c r="P8" s="42"/>
      <c r="Q8" s="42"/>
      <c r="R8" s="42"/>
      <c r="S8" s="42"/>
      <c r="T8" s="42"/>
      <c r="U8" s="42"/>
      <c r="V8" s="61"/>
      <c r="W8" s="62"/>
      <c r="X8" s="65"/>
      <c r="Y8" s="63"/>
      <c r="Z8" s="11"/>
      <c r="AA8" s="63"/>
      <c r="AB8" s="62"/>
      <c r="AC8" s="65"/>
      <c r="AD8" s="63"/>
      <c r="AE8" s="11"/>
      <c r="AF8" s="63"/>
    </row>
    <row r="9" spans="1:32" s="944" customFormat="1" ht="15.6">
      <c r="A9" s="9"/>
      <c r="B9" s="13"/>
      <c r="C9" s="8"/>
      <c r="D9" s="8"/>
      <c r="E9" s="8"/>
      <c r="F9" s="8"/>
      <c r="G9" s="8"/>
      <c r="H9" s="8"/>
      <c r="I9" s="8"/>
      <c r="J9" s="8"/>
      <c r="K9" s="8"/>
      <c r="L9" s="8"/>
      <c r="M9" s="8"/>
      <c r="N9" s="8"/>
      <c r="O9" s="44"/>
      <c r="P9" s="45"/>
      <c r="Q9" s="45"/>
      <c r="R9" s="45"/>
      <c r="S9" s="45"/>
      <c r="T9" s="45"/>
      <c r="U9" s="45"/>
      <c r="V9" s="66"/>
      <c r="W9" s="43"/>
      <c r="X9" s="42"/>
      <c r="Y9" s="42"/>
      <c r="Z9" s="61"/>
      <c r="AA9" s="67"/>
      <c r="AB9" s="43"/>
      <c r="AC9" s="42"/>
      <c r="AD9" s="42"/>
      <c r="AE9" s="61"/>
      <c r="AF9" s="67"/>
    </row>
    <row r="10" spans="1:32" s="944"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c r="AB10" s="53" t="s">
        <v>2050</v>
      </c>
      <c r="AC10" s="54"/>
      <c r="AD10" s="54"/>
      <c r="AE10" s="54"/>
      <c r="AF10" s="55"/>
    </row>
    <row r="11" spans="1:32" s="944"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c r="AB11" s="69" t="s">
        <v>2059</v>
      </c>
      <c r="AC11" s="70" t="s">
        <v>2060</v>
      </c>
      <c r="AD11" s="70" t="s">
        <v>2061</v>
      </c>
      <c r="AE11" s="71" t="s">
        <v>2062</v>
      </c>
      <c r="AF11" s="70" t="s">
        <v>2063</v>
      </c>
    </row>
    <row r="12" spans="1:32" s="944" customFormat="1">
      <c r="A12" s="949">
        <v>1</v>
      </c>
      <c r="B12" s="875" t="s">
        <v>2304</v>
      </c>
      <c r="C12" s="875" t="s">
        <v>2670</v>
      </c>
      <c r="D12" s="875" t="s">
        <v>2078</v>
      </c>
      <c r="E12" s="876" t="str">
        <f t="shared" ref="E12:E14" si="0">IF(ISERR(SEARCH("varchar",D12)),D12,"string("&amp;MID(D12,10,LEN(D12)-10)&amp;")")</f>
        <v>string(8)</v>
      </c>
      <c r="F12" s="877" t="s">
        <v>2304</v>
      </c>
      <c r="G12" s="877" t="s">
        <v>2670</v>
      </c>
      <c r="H12" s="877" t="s">
        <v>2078</v>
      </c>
      <c r="I12" s="877" t="s">
        <v>2079</v>
      </c>
      <c r="J12" s="876" t="s">
        <v>79</v>
      </c>
      <c r="K12" s="876"/>
      <c r="L12" s="876"/>
      <c r="M12" s="876"/>
      <c r="N12" s="406"/>
      <c r="O12" s="875"/>
      <c r="P12" s="875"/>
      <c r="Q12" s="875"/>
      <c r="R12" s="875"/>
      <c r="S12" s="875"/>
      <c r="T12" s="875"/>
      <c r="U12" s="875"/>
      <c r="V12" s="875"/>
      <c r="W12" s="416" t="s">
        <v>13234</v>
      </c>
      <c r="X12" s="875" t="s">
        <v>2304</v>
      </c>
      <c r="Y12" s="876" t="s">
        <v>2671</v>
      </c>
      <c r="Z12" s="876" t="s">
        <v>6594</v>
      </c>
      <c r="AA12" s="876" t="s">
        <v>13236</v>
      </c>
      <c r="AB12" s="954" t="s">
        <v>13235</v>
      </c>
      <c r="AC12" s="875" t="s">
        <v>2304</v>
      </c>
      <c r="AD12" s="876" t="s">
        <v>2671</v>
      </c>
      <c r="AE12" s="876" t="s">
        <v>6594</v>
      </c>
      <c r="AF12" s="876" t="s">
        <v>13236</v>
      </c>
    </row>
    <row r="13" spans="1:32" s="944" customFormat="1">
      <c r="A13" s="949">
        <v>2</v>
      </c>
      <c r="B13" s="876" t="s">
        <v>222</v>
      </c>
      <c r="C13" s="876" t="s">
        <v>2234</v>
      </c>
      <c r="D13" s="876" t="s">
        <v>2278</v>
      </c>
      <c r="E13" s="876" t="str">
        <f t="shared" si="0"/>
        <v>string(20)</v>
      </c>
      <c r="F13" s="877" t="s">
        <v>222</v>
      </c>
      <c r="G13" s="877" t="s">
        <v>2234</v>
      </c>
      <c r="H13" s="877" t="s">
        <v>3991</v>
      </c>
      <c r="I13" s="877" t="s">
        <v>2108</v>
      </c>
      <c r="J13" s="876" t="s">
        <v>79</v>
      </c>
      <c r="K13" s="967"/>
      <c r="L13" s="967"/>
      <c r="M13" s="967"/>
      <c r="N13" s="876"/>
      <c r="O13" s="967"/>
      <c r="P13" s="967"/>
      <c r="Q13" s="967"/>
      <c r="R13" s="967"/>
      <c r="S13" s="967"/>
      <c r="T13" s="967"/>
      <c r="U13" s="967"/>
      <c r="V13" s="967"/>
      <c r="W13" s="416" t="s">
        <v>13234</v>
      </c>
      <c r="X13" s="876" t="s">
        <v>222</v>
      </c>
      <c r="Y13" s="876" t="s">
        <v>5633</v>
      </c>
      <c r="Z13" s="876" t="s">
        <v>2278</v>
      </c>
      <c r="AA13" s="876" t="s">
        <v>13236</v>
      </c>
      <c r="AB13" s="954" t="s">
        <v>13235</v>
      </c>
      <c r="AC13" s="876" t="s">
        <v>222</v>
      </c>
      <c r="AD13" s="876" t="s">
        <v>5633</v>
      </c>
      <c r="AE13" s="876" t="s">
        <v>2278</v>
      </c>
      <c r="AF13" s="876" t="s">
        <v>13236</v>
      </c>
    </row>
    <row r="14" spans="1:32" s="944" customFormat="1">
      <c r="A14" s="949">
        <v>3</v>
      </c>
      <c r="B14" s="876" t="s">
        <v>3977</v>
      </c>
      <c r="C14" s="876" t="s">
        <v>3978</v>
      </c>
      <c r="D14" s="875" t="s">
        <v>2278</v>
      </c>
      <c r="E14" s="876" t="str">
        <f t="shared" si="0"/>
        <v>string(20)</v>
      </c>
      <c r="F14" s="378" t="s">
        <v>5636</v>
      </c>
      <c r="G14" s="378" t="s">
        <v>2742</v>
      </c>
      <c r="H14" s="877" t="s">
        <v>2737</v>
      </c>
      <c r="I14" s="877" t="s">
        <v>3180</v>
      </c>
      <c r="J14" s="876"/>
      <c r="K14" s="967"/>
      <c r="L14" s="967"/>
      <c r="M14" s="967"/>
      <c r="N14" s="876"/>
      <c r="O14" s="967"/>
      <c r="P14" s="967"/>
      <c r="Q14" s="967"/>
      <c r="R14" s="967"/>
      <c r="S14" s="967"/>
      <c r="T14" s="967"/>
      <c r="U14" s="967"/>
      <c r="V14" s="967"/>
      <c r="W14" s="416"/>
      <c r="X14" s="876"/>
      <c r="Y14" s="876"/>
      <c r="Z14" s="876"/>
      <c r="AA14" s="876"/>
      <c r="AB14" s="954"/>
      <c r="AC14" s="876"/>
      <c r="AD14" s="876"/>
      <c r="AE14" s="876"/>
      <c r="AF14" s="876"/>
    </row>
    <row r="15" spans="1:32" s="944" customFormat="1">
      <c r="A15" s="949">
        <v>4</v>
      </c>
      <c r="B15" s="876" t="s">
        <v>5634</v>
      </c>
      <c r="C15" s="876" t="s">
        <v>5635</v>
      </c>
      <c r="D15" s="876" t="s">
        <v>6594</v>
      </c>
      <c r="E15" s="876" t="s">
        <v>2272</v>
      </c>
      <c r="F15" s="877" t="s">
        <v>5634</v>
      </c>
      <c r="G15" s="877" t="s">
        <v>5635</v>
      </c>
      <c r="H15" s="877" t="s">
        <v>2272</v>
      </c>
      <c r="I15" s="877" t="s">
        <v>2273</v>
      </c>
      <c r="J15" s="876"/>
      <c r="K15" s="967"/>
      <c r="L15" s="967"/>
      <c r="M15" s="967"/>
      <c r="N15" s="967"/>
      <c r="O15" s="967"/>
      <c r="P15" s="967"/>
      <c r="Q15" s="967"/>
      <c r="R15" s="967"/>
      <c r="S15" s="967"/>
      <c r="T15" s="967"/>
      <c r="U15" s="967"/>
      <c r="V15" s="967"/>
      <c r="W15" s="416" t="s">
        <v>13234</v>
      </c>
      <c r="X15" s="876" t="s">
        <v>5634</v>
      </c>
      <c r="Y15" s="876" t="s">
        <v>5266</v>
      </c>
      <c r="Z15" s="876" t="s">
        <v>6594</v>
      </c>
      <c r="AA15" s="876" t="s">
        <v>13236</v>
      </c>
      <c r="AB15" s="876"/>
      <c r="AC15" s="876"/>
      <c r="AD15" s="876"/>
      <c r="AE15" s="876"/>
      <c r="AF15" s="876"/>
    </row>
  </sheetData>
  <phoneticPr fontId="5" type="noConversion"/>
  <dataValidations count="4">
    <dataValidation type="list" allowBlank="1" showInputMessage="1" showErrorMessage="1" sqref="B6" xr:uid="{00000000-0002-0000-BD00-000000000000}">
      <formula1>"Mi: Minute,H: Hour,D: Daily,W: Weekly,M: Monthly,Y: Yearly"</formula1>
    </dataValidation>
    <dataValidation type="list" allowBlank="1" showInputMessage="1" showErrorMessage="1" sqref="B7 B9 O7:O9" xr:uid="{00000000-0002-0000-BD00-000001000000}">
      <formula1>"替换,追加"</formula1>
    </dataValidation>
    <dataValidation type="list" allowBlank="1" showInputMessage="1" showErrorMessage="1" sqref="N12" xr:uid="{00000000-0002-0000-BD00-000002000000}">
      <formula1>"匹配,基线特有,本地扩充,废弃"</formula1>
    </dataValidation>
    <dataValidation type="list" allowBlank="1" showInputMessage="1" showErrorMessage="1" sqref="R4:R6" xr:uid="{00000000-0002-0000-BD00-000003000000}">
      <formula1>"left join,inner join,union,union all"</formula1>
    </dataValidation>
  </dataValidations>
  <hyperlinks>
    <hyperlink ref="A1" location="目录!A1" display="返回" xr:uid="{00000000-0004-0000-BD00-000000000000}"/>
  </hyperlinks>
  <pageMargins left="0.75" right="0.75" top="1" bottom="1" header="0.51180555555555596" footer="0.51180555555555596"/>
  <pageSetup paperSize="9" orientation="portrait"/>
  <legacyDrawing r:id="rId1"/>
</worksheet>
</file>

<file path=xl/worksheets/sheet1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AA26"/>
  <sheetViews>
    <sheetView workbookViewId="0"/>
  </sheetViews>
  <sheetFormatPr defaultColWidth="9" defaultRowHeight="13.8"/>
  <cols>
    <col min="1" max="1" width="9" style="944"/>
    <col min="2" max="2" width="17.109375" style="944" customWidth="1"/>
    <col min="3" max="3" width="12.44140625" style="944" customWidth="1"/>
    <col min="4" max="4" width="15.21875" style="944" customWidth="1"/>
    <col min="5" max="9" width="12.109375" style="944" customWidth="1"/>
    <col min="10" max="10" width="9" style="944"/>
    <col min="11" max="11" width="7.109375" style="944" customWidth="1"/>
    <col min="12" max="12" width="6.77734375" style="944" customWidth="1"/>
    <col min="13" max="13" width="9" style="944"/>
    <col min="14" max="14" width="11.33203125" style="944" customWidth="1"/>
    <col min="15" max="22" width="9" style="944" hidden="1" customWidth="1"/>
    <col min="23" max="23" width="20.109375" style="944" customWidth="1"/>
    <col min="24" max="24" width="15.109375" style="944" customWidth="1"/>
    <col min="25" max="25" width="11.33203125" style="944" customWidth="1"/>
    <col min="26" max="26" width="13.109375" style="944" customWidth="1"/>
    <col min="27" max="27" width="14.77734375" style="944" customWidth="1"/>
    <col min="28" max="16384" width="9" style="944"/>
  </cols>
  <sheetData>
    <row r="1" spans="1:27" ht="15.6">
      <c r="A1" s="401" t="s">
        <v>2037</v>
      </c>
      <c r="B1" s="3"/>
      <c r="C1" s="3"/>
      <c r="D1" s="3"/>
      <c r="E1" s="3"/>
      <c r="F1" s="3"/>
      <c r="G1" s="3"/>
      <c r="H1" s="3"/>
      <c r="I1" s="3"/>
      <c r="J1" s="3"/>
      <c r="K1" s="3"/>
      <c r="L1" s="3"/>
      <c r="M1" s="3"/>
      <c r="N1" s="3"/>
      <c r="O1" s="3"/>
      <c r="P1" s="3"/>
      <c r="Q1" s="3"/>
      <c r="R1" s="3"/>
      <c r="S1" s="3"/>
      <c r="T1" s="3"/>
      <c r="U1" s="3"/>
      <c r="V1" s="3"/>
      <c r="W1" s="52"/>
      <c r="X1" s="52"/>
      <c r="Y1" s="52"/>
      <c r="Z1" s="52"/>
      <c r="AA1" s="52"/>
    </row>
    <row r="2" spans="1:27"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ht="15.6">
      <c r="A3" s="6" t="s">
        <v>2040</v>
      </c>
      <c r="B3" s="912" t="s">
        <v>1224</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ht="15.6">
      <c r="A4" s="9" t="s">
        <v>2042</v>
      </c>
      <c r="B4" s="416" t="s">
        <v>1225</v>
      </c>
      <c r="C4" s="8"/>
      <c r="D4" s="8"/>
      <c r="E4" s="8"/>
      <c r="F4" s="8"/>
      <c r="G4" s="8"/>
      <c r="H4" s="8"/>
      <c r="I4" s="8"/>
      <c r="J4" s="8"/>
      <c r="K4" s="8"/>
      <c r="L4" s="8"/>
      <c r="M4" s="8"/>
      <c r="N4" s="8"/>
      <c r="O4" s="38" t="s">
        <v>4149</v>
      </c>
      <c r="P4" s="39" t="e">
        <f>VLOOKUP(B3,[2]目录!#REF!,4,0)</f>
        <v>#REF!</v>
      </c>
      <c r="Q4" s="40"/>
      <c r="R4" s="41"/>
      <c r="S4" s="42"/>
      <c r="T4" s="42"/>
      <c r="U4" s="42"/>
      <c r="V4" s="61"/>
      <c r="W4" s="62" t="s">
        <v>3195</v>
      </c>
      <c r="X4" s="416" t="s">
        <v>1226</v>
      </c>
      <c r="Y4" s="63"/>
      <c r="Z4" s="11"/>
      <c r="AA4" s="63"/>
    </row>
    <row r="5" spans="1:27" ht="15.6">
      <c r="A5" s="9" t="s">
        <v>2041</v>
      </c>
      <c r="B5" s="11" t="s">
        <v>2043</v>
      </c>
      <c r="C5" s="8"/>
      <c r="D5" s="8"/>
      <c r="E5" s="8"/>
      <c r="F5" s="8"/>
      <c r="G5" s="8"/>
      <c r="H5" s="8"/>
      <c r="I5" s="8"/>
      <c r="J5" s="8"/>
      <c r="K5" s="8"/>
      <c r="L5" s="8"/>
      <c r="M5" s="8"/>
      <c r="N5" s="8"/>
      <c r="O5" s="43"/>
      <c r="P5" s="42"/>
      <c r="Q5" s="42"/>
      <c r="R5" s="41"/>
      <c r="S5" s="42"/>
      <c r="T5" s="42"/>
      <c r="U5" s="42"/>
      <c r="V5" s="61"/>
      <c r="W5" s="62"/>
      <c r="X5" s="954"/>
      <c r="Y5" s="63"/>
      <c r="Z5" s="11"/>
      <c r="AA5" s="63"/>
    </row>
    <row r="6" spans="1:27" ht="15.6">
      <c r="A6" s="9" t="s">
        <v>2044</v>
      </c>
      <c r="B6" s="12" t="s">
        <v>2303</v>
      </c>
      <c r="C6" s="8"/>
      <c r="D6" s="8"/>
      <c r="E6" s="8"/>
      <c r="F6" s="8"/>
      <c r="G6" s="8"/>
      <c r="H6" s="8"/>
      <c r="I6" s="8"/>
      <c r="J6" s="8"/>
      <c r="K6" s="8"/>
      <c r="L6" s="8"/>
      <c r="M6" s="8"/>
      <c r="N6" s="8"/>
      <c r="O6" s="43"/>
      <c r="P6" s="42"/>
      <c r="Q6" s="42"/>
      <c r="R6" s="41"/>
      <c r="S6" s="42"/>
      <c r="T6" s="42"/>
      <c r="U6" s="42"/>
      <c r="V6" s="61"/>
      <c r="W6" s="62"/>
      <c r="X6" s="961"/>
      <c r="Y6" s="63"/>
      <c r="Z6" s="11"/>
      <c r="AA6" s="63"/>
    </row>
    <row r="7" spans="1:27"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ht="15.6">
      <c r="A8" s="9" t="s">
        <v>2048</v>
      </c>
      <c r="B8" s="11"/>
      <c r="C8" s="8"/>
      <c r="D8" s="8"/>
      <c r="E8" s="8"/>
      <c r="F8" s="8"/>
      <c r="G8" s="8"/>
      <c r="H8" s="8"/>
      <c r="I8" s="8"/>
      <c r="J8" s="8"/>
      <c r="K8" s="8"/>
      <c r="L8" s="8"/>
      <c r="M8" s="8"/>
      <c r="N8" s="8"/>
      <c r="O8" s="43"/>
      <c r="P8" s="42"/>
      <c r="Q8" s="42"/>
      <c r="R8" s="42"/>
      <c r="S8" s="42"/>
      <c r="T8" s="42"/>
      <c r="U8" s="42"/>
      <c r="V8" s="61"/>
      <c r="W8" s="62"/>
      <c r="X8" s="65"/>
      <c r="Y8" s="63"/>
      <c r="Z8" s="11"/>
      <c r="AA8" s="63"/>
    </row>
    <row r="9" spans="1:27"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c r="A12" s="949">
        <v>1</v>
      </c>
      <c r="B12" s="875" t="s">
        <v>2304</v>
      </c>
      <c r="C12" s="875" t="s">
        <v>2670</v>
      </c>
      <c r="D12" s="875" t="s">
        <v>2078</v>
      </c>
      <c r="E12" s="876" t="str">
        <f t="shared" ref="E12:E22" si="0">IF(ISERR(SEARCH("varchar",D12)),D12,"string("&amp;MID(D12,10,LEN(D12)-10)&amp;")")</f>
        <v>string(8)</v>
      </c>
      <c r="F12" s="877" t="s">
        <v>2304</v>
      </c>
      <c r="G12" s="877" t="s">
        <v>2670</v>
      </c>
      <c r="H12" s="877" t="s">
        <v>2078</v>
      </c>
      <c r="I12" s="877" t="s">
        <v>2079</v>
      </c>
      <c r="J12" s="876" t="s">
        <v>79</v>
      </c>
      <c r="K12" s="876"/>
      <c r="L12" s="876"/>
      <c r="M12" s="876"/>
      <c r="N12" s="406"/>
      <c r="O12" s="875"/>
      <c r="P12" s="875"/>
      <c r="Q12" s="875"/>
      <c r="R12" s="875"/>
      <c r="S12" s="875"/>
      <c r="T12" s="875"/>
      <c r="U12" s="875"/>
      <c r="V12" s="875"/>
      <c r="W12" s="876" t="s">
        <v>1226</v>
      </c>
      <c r="X12" s="875" t="s">
        <v>2304</v>
      </c>
      <c r="Y12" s="876" t="s">
        <v>2671</v>
      </c>
      <c r="Z12" s="876" t="s">
        <v>6594</v>
      </c>
      <c r="AA12" s="876" t="s">
        <v>2849</v>
      </c>
    </row>
    <row r="13" spans="1:27">
      <c r="A13" s="949">
        <v>2</v>
      </c>
      <c r="B13" s="919" t="s">
        <v>2076</v>
      </c>
      <c r="C13" s="920" t="s">
        <v>2077</v>
      </c>
      <c r="D13" s="919" t="s">
        <v>2100</v>
      </c>
      <c r="E13" s="919" t="str">
        <f t="shared" si="0"/>
        <v>string(2)</v>
      </c>
      <c r="F13" s="877" t="s">
        <v>2076</v>
      </c>
      <c r="G13" s="877" t="s">
        <v>2077</v>
      </c>
      <c r="H13" s="877" t="s">
        <v>3175</v>
      </c>
      <c r="I13" s="877" t="s">
        <v>2241</v>
      </c>
      <c r="J13" s="876"/>
      <c r="K13" s="876"/>
      <c r="L13" s="876"/>
      <c r="M13" s="876"/>
      <c r="N13" s="406"/>
      <c r="O13" s="875"/>
      <c r="P13" s="875"/>
      <c r="Q13" s="875"/>
      <c r="R13" s="875"/>
      <c r="S13" s="875"/>
      <c r="T13" s="875"/>
      <c r="U13" s="875"/>
      <c r="V13" s="875"/>
      <c r="W13" s="876"/>
      <c r="X13" s="875"/>
      <c r="Y13" s="876"/>
      <c r="Z13" s="876"/>
      <c r="AA13" s="876"/>
    </row>
    <row r="14" spans="1:27">
      <c r="A14" s="949">
        <v>3</v>
      </c>
      <c r="B14" s="921" t="s">
        <v>3174</v>
      </c>
      <c r="C14" s="920" t="s">
        <v>2818</v>
      </c>
      <c r="D14" s="920" t="s">
        <v>2066</v>
      </c>
      <c r="E14" s="919" t="str">
        <f t="shared" si="0"/>
        <v>string(6)</v>
      </c>
      <c r="F14" s="877" t="s">
        <v>3174</v>
      </c>
      <c r="G14" s="877" t="s">
        <v>2818</v>
      </c>
      <c r="H14" s="877" t="s">
        <v>2803</v>
      </c>
      <c r="I14" s="877" t="s">
        <v>2804</v>
      </c>
      <c r="J14" s="876"/>
      <c r="K14" s="876"/>
      <c r="L14" s="876"/>
      <c r="M14" s="876"/>
      <c r="N14" s="406"/>
      <c r="O14" s="875"/>
      <c r="P14" s="875"/>
      <c r="Q14" s="875"/>
      <c r="R14" s="875"/>
      <c r="S14" s="875"/>
      <c r="T14" s="875"/>
      <c r="U14" s="875"/>
      <c r="V14" s="875"/>
      <c r="W14" s="876" t="s">
        <v>1226</v>
      </c>
      <c r="X14" s="876" t="s">
        <v>4223</v>
      </c>
      <c r="Y14" s="876" t="s">
        <v>3622</v>
      </c>
      <c r="Z14" s="876" t="s">
        <v>2066</v>
      </c>
      <c r="AA14" s="876" t="s">
        <v>2849</v>
      </c>
    </row>
    <row r="15" spans="1:27">
      <c r="A15" s="949">
        <v>4</v>
      </c>
      <c r="B15" s="876" t="s">
        <v>13237</v>
      </c>
      <c r="C15" s="876" t="s">
        <v>2236</v>
      </c>
      <c r="D15" s="876" t="s">
        <v>2278</v>
      </c>
      <c r="E15" s="876" t="str">
        <f t="shared" si="0"/>
        <v>string(20)</v>
      </c>
      <c r="F15" s="877" t="s">
        <v>13237</v>
      </c>
      <c r="G15" s="877" t="s">
        <v>2236</v>
      </c>
      <c r="H15" s="877" t="s">
        <v>3991</v>
      </c>
      <c r="I15" s="877" t="s">
        <v>2108</v>
      </c>
      <c r="J15" s="967"/>
      <c r="K15" s="967"/>
      <c r="L15" s="967"/>
      <c r="M15" s="967"/>
      <c r="N15" s="876"/>
      <c r="O15" s="967"/>
      <c r="P15" s="967"/>
      <c r="Q15" s="967"/>
      <c r="R15" s="967"/>
      <c r="S15" s="967"/>
      <c r="T15" s="967"/>
      <c r="U15" s="967"/>
      <c r="V15" s="967"/>
      <c r="W15" s="876" t="s">
        <v>1226</v>
      </c>
      <c r="X15" s="876" t="s">
        <v>13237</v>
      </c>
      <c r="Y15" s="876" t="s">
        <v>2236</v>
      </c>
      <c r="Z15" s="876" t="s">
        <v>2278</v>
      </c>
      <c r="AA15" s="876" t="s">
        <v>2849</v>
      </c>
    </row>
    <row r="16" spans="1:27">
      <c r="A16" s="949">
        <v>5</v>
      </c>
      <c r="B16" s="876" t="s">
        <v>13238</v>
      </c>
      <c r="C16" s="876" t="s">
        <v>13239</v>
      </c>
      <c r="D16" s="876" t="s">
        <v>3921</v>
      </c>
      <c r="E16" s="876" t="str">
        <f t="shared" si="0"/>
        <v>string(200)</v>
      </c>
      <c r="F16" s="877" t="s">
        <v>13238</v>
      </c>
      <c r="G16" s="877" t="s">
        <v>13239</v>
      </c>
      <c r="H16" s="877" t="s">
        <v>2684</v>
      </c>
      <c r="I16" s="877" t="s">
        <v>2884</v>
      </c>
      <c r="J16" s="967"/>
      <c r="K16" s="967"/>
      <c r="L16" s="967"/>
      <c r="M16" s="967"/>
      <c r="N16" s="967"/>
      <c r="O16" s="967"/>
      <c r="P16" s="967"/>
      <c r="Q16" s="967"/>
      <c r="R16" s="967"/>
      <c r="S16" s="967"/>
      <c r="T16" s="967"/>
      <c r="U16" s="967"/>
      <c r="V16" s="967"/>
      <c r="W16" s="876" t="s">
        <v>1226</v>
      </c>
      <c r="X16" s="876" t="s">
        <v>13238</v>
      </c>
      <c r="Y16" s="876" t="s">
        <v>13239</v>
      </c>
      <c r="Z16" s="876" t="s">
        <v>3921</v>
      </c>
      <c r="AA16" s="876" t="s">
        <v>2849</v>
      </c>
    </row>
    <row r="17" spans="1:27">
      <c r="A17" s="949">
        <v>6</v>
      </c>
      <c r="B17" s="876" t="s">
        <v>222</v>
      </c>
      <c r="C17" s="876" t="s">
        <v>2234</v>
      </c>
      <c r="D17" s="876" t="s">
        <v>2278</v>
      </c>
      <c r="E17" s="876" t="str">
        <f t="shared" si="0"/>
        <v>string(20)</v>
      </c>
      <c r="F17" s="877" t="s">
        <v>222</v>
      </c>
      <c r="G17" s="877" t="s">
        <v>2234</v>
      </c>
      <c r="H17" s="877" t="s">
        <v>3991</v>
      </c>
      <c r="I17" s="877" t="s">
        <v>2108</v>
      </c>
      <c r="J17" s="876"/>
      <c r="K17" s="876"/>
      <c r="L17" s="967"/>
      <c r="M17" s="967"/>
      <c r="N17" s="967"/>
      <c r="O17" s="967"/>
      <c r="P17" s="967"/>
      <c r="Q17" s="967"/>
      <c r="R17" s="967"/>
      <c r="S17" s="967"/>
      <c r="T17" s="967"/>
      <c r="U17" s="967"/>
      <c r="V17" s="967"/>
      <c r="W17" s="876" t="s">
        <v>1226</v>
      </c>
      <c r="X17" s="876" t="s">
        <v>755</v>
      </c>
      <c r="Y17" s="876" t="s">
        <v>2234</v>
      </c>
      <c r="Z17" s="876" t="s">
        <v>2278</v>
      </c>
      <c r="AA17" s="876" t="s">
        <v>2849</v>
      </c>
    </row>
    <row r="18" spans="1:27">
      <c r="A18" s="949">
        <v>7</v>
      </c>
      <c r="B18" s="876" t="s">
        <v>105</v>
      </c>
      <c r="C18" s="876" t="s">
        <v>2675</v>
      </c>
      <c r="D18" s="876" t="s">
        <v>2811</v>
      </c>
      <c r="E18" s="876" t="str">
        <f t="shared" si="0"/>
        <v>string(15)</v>
      </c>
      <c r="F18" s="877" t="s">
        <v>105</v>
      </c>
      <c r="G18" s="378" t="s">
        <v>2239</v>
      </c>
      <c r="H18" s="877" t="s">
        <v>3175</v>
      </c>
      <c r="I18" s="877" t="s">
        <v>2241</v>
      </c>
      <c r="J18" s="876" t="s">
        <v>79</v>
      </c>
      <c r="K18" s="876"/>
      <c r="L18" s="876"/>
      <c r="M18" s="876"/>
      <c r="N18" s="876"/>
      <c r="O18" s="967"/>
      <c r="P18" s="967"/>
      <c r="Q18" s="967"/>
      <c r="R18" s="967"/>
      <c r="S18" s="967"/>
      <c r="T18" s="967"/>
      <c r="U18" s="967"/>
      <c r="V18" s="967"/>
      <c r="W18" s="876" t="s">
        <v>1226</v>
      </c>
      <c r="X18" s="876" t="s">
        <v>105</v>
      </c>
      <c r="Y18" s="876" t="s">
        <v>2675</v>
      </c>
      <c r="Z18" s="876" t="s">
        <v>2811</v>
      </c>
      <c r="AA18" s="876" t="s">
        <v>2849</v>
      </c>
    </row>
    <row r="19" spans="1:27">
      <c r="A19" s="949">
        <v>8</v>
      </c>
      <c r="B19" s="876" t="s">
        <v>13188</v>
      </c>
      <c r="C19" s="876" t="s">
        <v>13240</v>
      </c>
      <c r="D19" s="876" t="s">
        <v>2803</v>
      </c>
      <c r="E19" s="876" t="str">
        <f t="shared" si="0"/>
        <v>string(50)</v>
      </c>
      <c r="F19" s="877" t="s">
        <v>13188</v>
      </c>
      <c r="G19" s="378" t="s">
        <v>13190</v>
      </c>
      <c r="H19" s="877" t="s">
        <v>3921</v>
      </c>
      <c r="I19" s="877" t="s">
        <v>3922</v>
      </c>
      <c r="J19" s="876"/>
      <c r="K19" s="876"/>
      <c r="L19" s="876"/>
      <c r="M19" s="876"/>
      <c r="N19" s="876"/>
      <c r="O19" s="967"/>
      <c r="P19" s="967"/>
      <c r="Q19" s="967"/>
      <c r="R19" s="967"/>
      <c r="S19" s="967"/>
      <c r="T19" s="967"/>
      <c r="U19" s="967"/>
      <c r="V19" s="967"/>
      <c r="W19" s="876" t="s">
        <v>1226</v>
      </c>
      <c r="X19" s="876" t="s">
        <v>13188</v>
      </c>
      <c r="Y19" s="876" t="s">
        <v>13240</v>
      </c>
      <c r="Z19" s="876" t="s">
        <v>2803</v>
      </c>
      <c r="AA19" s="876" t="s">
        <v>2849</v>
      </c>
    </row>
    <row r="20" spans="1:27">
      <c r="A20" s="949">
        <v>9</v>
      </c>
      <c r="B20" s="876" t="s">
        <v>13191</v>
      </c>
      <c r="C20" s="876" t="s">
        <v>13241</v>
      </c>
      <c r="D20" s="876" t="s">
        <v>3921</v>
      </c>
      <c r="E20" s="876" t="str">
        <f t="shared" si="0"/>
        <v>string(200)</v>
      </c>
      <c r="F20" s="877" t="s">
        <v>13191</v>
      </c>
      <c r="G20" s="378" t="s">
        <v>13193</v>
      </c>
      <c r="H20" s="877" t="s">
        <v>2815</v>
      </c>
      <c r="I20" s="877" t="s">
        <v>2816</v>
      </c>
      <c r="J20" s="967"/>
      <c r="K20" s="967"/>
      <c r="L20" s="967"/>
      <c r="M20" s="967"/>
      <c r="N20" s="967"/>
      <c r="O20" s="967"/>
      <c r="P20" s="967"/>
      <c r="Q20" s="967"/>
      <c r="R20" s="967"/>
      <c r="S20" s="967"/>
      <c r="T20" s="967"/>
      <c r="U20" s="967"/>
      <c r="V20" s="967"/>
      <c r="W20" s="876" t="s">
        <v>1226</v>
      </c>
      <c r="X20" s="876" t="s">
        <v>13191</v>
      </c>
      <c r="Y20" s="876" t="s">
        <v>13241</v>
      </c>
      <c r="Z20" s="876" t="s">
        <v>3921</v>
      </c>
      <c r="AA20" s="876" t="s">
        <v>2849</v>
      </c>
    </row>
    <row r="21" spans="1:27">
      <c r="A21" s="949">
        <v>10</v>
      </c>
      <c r="B21" s="876" t="s">
        <v>2345</v>
      </c>
      <c r="C21" s="876" t="s">
        <v>4754</v>
      </c>
      <c r="D21" s="876" t="s">
        <v>2100</v>
      </c>
      <c r="E21" s="876" t="str">
        <f t="shared" si="0"/>
        <v>string(2)</v>
      </c>
      <c r="F21" s="877" t="s">
        <v>2345</v>
      </c>
      <c r="G21" s="378" t="s">
        <v>4752</v>
      </c>
      <c r="H21" s="877" t="s">
        <v>2096</v>
      </c>
      <c r="I21" s="877" t="s">
        <v>2097</v>
      </c>
      <c r="J21" s="876"/>
      <c r="K21" s="876"/>
      <c r="L21" s="876"/>
      <c r="M21" s="876"/>
      <c r="N21" s="876"/>
      <c r="O21" s="967"/>
      <c r="P21" s="967"/>
      <c r="Q21" s="967"/>
      <c r="R21" s="967"/>
      <c r="S21" s="967"/>
      <c r="T21" s="967"/>
      <c r="U21" s="967"/>
      <c r="V21" s="967"/>
      <c r="W21" s="876" t="s">
        <v>1226</v>
      </c>
      <c r="X21" s="876" t="s">
        <v>2345</v>
      </c>
      <c r="Y21" s="876" t="s">
        <v>4754</v>
      </c>
      <c r="Z21" s="876" t="s">
        <v>2100</v>
      </c>
      <c r="AA21" s="876" t="s">
        <v>2849</v>
      </c>
    </row>
    <row r="22" spans="1:27">
      <c r="A22" s="949">
        <v>11</v>
      </c>
      <c r="B22" s="876" t="s">
        <v>3952</v>
      </c>
      <c r="C22" s="876" t="s">
        <v>2722</v>
      </c>
      <c r="D22" s="876" t="s">
        <v>2100</v>
      </c>
      <c r="E22" s="876" t="str">
        <f t="shared" si="0"/>
        <v>string(2)</v>
      </c>
      <c r="F22" s="877" t="s">
        <v>3952</v>
      </c>
      <c r="G22" s="378" t="s">
        <v>3997</v>
      </c>
      <c r="H22" s="877" t="s">
        <v>2066</v>
      </c>
      <c r="I22" s="877" t="s">
        <v>2067</v>
      </c>
      <c r="J22" s="876"/>
      <c r="K22" s="876"/>
      <c r="L22" s="876"/>
      <c r="M22" s="876"/>
      <c r="N22" s="876"/>
      <c r="O22" s="967"/>
      <c r="P22" s="967"/>
      <c r="Q22" s="967"/>
      <c r="R22" s="967"/>
      <c r="S22" s="967"/>
      <c r="T22" s="967"/>
      <c r="U22" s="967"/>
      <c r="V22" s="967"/>
      <c r="W22" s="876" t="s">
        <v>1226</v>
      </c>
      <c r="X22" s="876" t="s">
        <v>5253</v>
      </c>
      <c r="Y22" s="876" t="s">
        <v>2722</v>
      </c>
      <c r="Z22" s="876" t="s">
        <v>2100</v>
      </c>
      <c r="AA22" s="876" t="s">
        <v>2849</v>
      </c>
    </row>
    <row r="23" spans="1:27">
      <c r="A23" s="949">
        <v>12</v>
      </c>
      <c r="B23" s="876" t="s">
        <v>2347</v>
      </c>
      <c r="C23" s="876" t="s">
        <v>4738</v>
      </c>
      <c r="D23" s="876" t="s">
        <v>6594</v>
      </c>
      <c r="E23" s="876" t="s">
        <v>2272</v>
      </c>
      <c r="F23" s="877" t="s">
        <v>2347</v>
      </c>
      <c r="G23" s="378" t="s">
        <v>4737</v>
      </c>
      <c r="H23" s="877" t="s">
        <v>2078</v>
      </c>
      <c r="I23" s="877" t="s">
        <v>2079</v>
      </c>
      <c r="J23" s="876"/>
      <c r="K23" s="876"/>
      <c r="L23" s="876"/>
      <c r="M23" s="876"/>
      <c r="N23" s="876"/>
      <c r="O23" s="967"/>
      <c r="P23" s="967"/>
      <c r="Q23" s="967"/>
      <c r="R23" s="967"/>
      <c r="S23" s="967"/>
      <c r="T23" s="967"/>
      <c r="U23" s="967"/>
      <c r="V23" s="967"/>
      <c r="W23" s="876" t="s">
        <v>1226</v>
      </c>
      <c r="X23" s="876" t="s">
        <v>2347</v>
      </c>
      <c r="Y23" s="876" t="s">
        <v>4738</v>
      </c>
      <c r="Z23" s="876" t="s">
        <v>6594</v>
      </c>
      <c r="AA23" s="876" t="s">
        <v>2849</v>
      </c>
    </row>
    <row r="24" spans="1:27">
      <c r="A24" s="949">
        <v>13</v>
      </c>
      <c r="B24" s="876" t="s">
        <v>8460</v>
      </c>
      <c r="C24" s="876" t="s">
        <v>13053</v>
      </c>
      <c r="D24" s="876" t="s">
        <v>2189</v>
      </c>
      <c r="E24" s="876" t="str">
        <f t="shared" ref="E24:E26" si="1">IF(ISERR(SEARCH("varchar",D24)),D24,"string("&amp;MID(D24,10,LEN(D24)-10)&amp;")")</f>
        <v>string(12)</v>
      </c>
      <c r="F24" s="378" t="s">
        <v>8462</v>
      </c>
      <c r="G24" s="378" t="s">
        <v>8463</v>
      </c>
      <c r="H24" s="877" t="s">
        <v>3175</v>
      </c>
      <c r="I24" s="877" t="s">
        <v>2241</v>
      </c>
      <c r="J24" s="876"/>
      <c r="K24" s="967"/>
      <c r="L24" s="967"/>
      <c r="M24" s="967"/>
      <c r="N24" s="967"/>
      <c r="O24" s="967"/>
      <c r="P24" s="967"/>
      <c r="Q24" s="967"/>
      <c r="R24" s="967"/>
      <c r="S24" s="967"/>
      <c r="T24" s="967"/>
      <c r="U24" s="967"/>
      <c r="V24" s="967"/>
      <c r="W24" s="876" t="s">
        <v>1226</v>
      </c>
      <c r="X24" s="876" t="s">
        <v>8460</v>
      </c>
      <c r="Y24" s="876" t="s">
        <v>13053</v>
      </c>
      <c r="Z24" s="876" t="s">
        <v>2189</v>
      </c>
      <c r="AA24" s="876" t="s">
        <v>2849</v>
      </c>
    </row>
    <row r="25" spans="1:27">
      <c r="A25" s="949">
        <v>14</v>
      </c>
      <c r="B25" s="876" t="s">
        <v>13242</v>
      </c>
      <c r="C25" s="876" t="s">
        <v>13243</v>
      </c>
      <c r="D25" s="876" t="s">
        <v>3921</v>
      </c>
      <c r="E25" s="876" t="str">
        <f t="shared" si="1"/>
        <v>string(200)</v>
      </c>
      <c r="F25" s="877" t="s">
        <v>13242</v>
      </c>
      <c r="G25" s="877" t="s">
        <v>13243</v>
      </c>
      <c r="H25" s="877" t="s">
        <v>2737</v>
      </c>
      <c r="I25" s="877" t="s">
        <v>3180</v>
      </c>
      <c r="J25" s="967"/>
      <c r="K25" s="967"/>
      <c r="L25" s="967"/>
      <c r="M25" s="876"/>
      <c r="N25" s="967"/>
      <c r="O25" s="967"/>
      <c r="P25" s="967"/>
      <c r="Q25" s="967"/>
      <c r="R25" s="967"/>
      <c r="S25" s="967"/>
      <c r="T25" s="967"/>
      <c r="U25" s="967"/>
      <c r="V25" s="967"/>
      <c r="W25" s="876" t="s">
        <v>1226</v>
      </c>
      <c r="X25" s="876" t="s">
        <v>13242</v>
      </c>
      <c r="Y25" s="876" t="s">
        <v>13243</v>
      </c>
      <c r="Z25" s="876" t="s">
        <v>3921</v>
      </c>
      <c r="AA25" s="876" t="s">
        <v>2849</v>
      </c>
    </row>
    <row r="26" spans="1:27">
      <c r="A26" s="949">
        <v>15</v>
      </c>
      <c r="B26" s="876" t="s">
        <v>13185</v>
      </c>
      <c r="C26" s="876" t="s">
        <v>13244</v>
      </c>
      <c r="D26" s="876" t="s">
        <v>2100</v>
      </c>
      <c r="E26" s="876" t="str">
        <f t="shared" si="1"/>
        <v>string(2)</v>
      </c>
      <c r="F26" s="877" t="s">
        <v>13185</v>
      </c>
      <c r="G26" s="378" t="s">
        <v>13187</v>
      </c>
      <c r="H26" s="877" t="s">
        <v>2803</v>
      </c>
      <c r="I26" s="877" t="s">
        <v>2804</v>
      </c>
      <c r="J26" s="876"/>
      <c r="K26" s="876"/>
      <c r="L26" s="876"/>
      <c r="M26" s="876"/>
      <c r="N26" s="876"/>
      <c r="O26" s="967"/>
      <c r="P26" s="967"/>
      <c r="Q26" s="967"/>
      <c r="R26" s="967"/>
      <c r="S26" s="967"/>
      <c r="T26" s="967"/>
      <c r="U26" s="967"/>
      <c r="V26" s="967"/>
      <c r="W26" s="876" t="s">
        <v>1226</v>
      </c>
      <c r="X26" s="876" t="s">
        <v>13185</v>
      </c>
      <c r="Y26" s="876" t="s">
        <v>13244</v>
      </c>
      <c r="Z26" s="876" t="s">
        <v>2100</v>
      </c>
      <c r="AA26" s="876" t="s">
        <v>2849</v>
      </c>
    </row>
  </sheetData>
  <phoneticPr fontId="5" type="noConversion"/>
  <dataValidations count="4">
    <dataValidation type="list" allowBlank="1" showInputMessage="1" showErrorMessage="1" sqref="B6" xr:uid="{00000000-0002-0000-BE00-000000000000}">
      <formula1>"Mi: Minute,H: Hour,D: Daily,W: Weekly,M: Monthly,Y: Yearly"</formula1>
    </dataValidation>
    <dataValidation type="list" allowBlank="1" showInputMessage="1" showErrorMessage="1" sqref="B7 B9 O7:O9" xr:uid="{00000000-0002-0000-BE00-000001000000}">
      <formula1>"替换,追加"</formula1>
    </dataValidation>
    <dataValidation type="list" allowBlank="1" showInputMessage="1" showErrorMessage="1" sqref="N12:N14" xr:uid="{00000000-0002-0000-BE00-000002000000}">
      <formula1>"匹配,基线特有,本地扩充,废弃"</formula1>
    </dataValidation>
    <dataValidation type="list" allowBlank="1" showInputMessage="1" showErrorMessage="1" sqref="R4:R6" xr:uid="{00000000-0002-0000-BE00-000003000000}">
      <formula1>"left join,inner join,union,union all"</formula1>
    </dataValidation>
  </dataValidations>
  <hyperlinks>
    <hyperlink ref="A1" location="目录!A1" display="返回" xr:uid="{00000000-0004-0000-BE00-000000000000}"/>
  </hyperlinks>
  <pageMargins left="0.75" right="0.75" top="1" bottom="1" header="0.51180555555555596" footer="0.51180555555555596"/>
  <pageSetup paperSize="9" orientation="portrait"/>
  <legacyDrawing r:id="rId1"/>
</worksheet>
</file>

<file path=xl/worksheets/sheet1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AC37"/>
  <sheetViews>
    <sheetView workbookViewId="0"/>
  </sheetViews>
  <sheetFormatPr defaultColWidth="9" defaultRowHeight="13.8"/>
  <cols>
    <col min="1" max="1" width="9" style="946"/>
    <col min="2" max="2" width="17.109375" style="946" customWidth="1"/>
    <col min="3" max="3" width="12.44140625" style="946" customWidth="1"/>
    <col min="4" max="4" width="15.21875" style="946" customWidth="1"/>
    <col min="5" max="9" width="12.109375" style="946" customWidth="1"/>
    <col min="10" max="10" width="9" style="946"/>
    <col min="11" max="11" width="7.109375" style="946" customWidth="1"/>
    <col min="12" max="12" width="6.77734375" style="946" customWidth="1"/>
    <col min="13" max="13" width="9" style="946"/>
    <col min="14" max="14" width="11.33203125" style="946" customWidth="1"/>
    <col min="15" max="22" width="9" style="946" hidden="1" customWidth="1"/>
    <col min="23" max="23" width="23.6640625" style="946" customWidth="1"/>
    <col min="24" max="24" width="15.109375" style="946" customWidth="1"/>
    <col min="25" max="25" width="11.33203125" style="946" customWidth="1"/>
    <col min="26" max="26" width="13.109375" style="946" customWidth="1"/>
    <col min="27" max="27" width="14.77734375" style="946" customWidth="1"/>
    <col min="28" max="16384" width="9" style="946"/>
  </cols>
  <sheetData>
    <row r="1" spans="1:29" s="944" customFormat="1" ht="15.6">
      <c r="A1" s="401" t="s">
        <v>2037</v>
      </c>
      <c r="B1" s="3"/>
      <c r="C1" s="3"/>
      <c r="D1" s="3"/>
      <c r="E1" s="3"/>
      <c r="F1" s="3"/>
      <c r="G1" s="3"/>
      <c r="H1" s="3"/>
      <c r="I1" s="3"/>
      <c r="J1" s="3"/>
      <c r="K1" s="3"/>
      <c r="L1" s="3"/>
      <c r="M1" s="3"/>
      <c r="N1" s="3"/>
      <c r="O1" s="3"/>
      <c r="P1" s="3"/>
      <c r="Q1" s="3"/>
      <c r="R1" s="3"/>
      <c r="S1" s="3"/>
      <c r="T1" s="3"/>
      <c r="U1" s="3"/>
      <c r="V1" s="3"/>
      <c r="W1" s="52"/>
      <c r="X1" s="52"/>
      <c r="Y1" s="52"/>
      <c r="Z1" s="52"/>
      <c r="AA1" s="52"/>
    </row>
    <row r="2" spans="1:29" s="944"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9" s="944" customFormat="1" ht="15.6">
      <c r="A3" s="6" t="s">
        <v>2040</v>
      </c>
      <c r="B3" s="989" t="s">
        <v>1230</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9" s="944" customFormat="1" ht="15.6">
      <c r="A4" s="9" t="s">
        <v>2042</v>
      </c>
      <c r="B4" s="416" t="s">
        <v>1231</v>
      </c>
      <c r="C4" s="8"/>
      <c r="D4" s="8"/>
      <c r="E4" s="8"/>
      <c r="F4" s="8"/>
      <c r="G4" s="8"/>
      <c r="H4" s="8"/>
      <c r="I4" s="8"/>
      <c r="J4" s="8"/>
      <c r="K4" s="8"/>
      <c r="L4" s="8"/>
      <c r="M4" s="8"/>
      <c r="N4" s="8"/>
      <c r="O4" s="38" t="s">
        <v>4149</v>
      </c>
      <c r="P4" s="39" t="e">
        <f>VLOOKUP(B3,[2]目录!#REF!,4,0)</f>
        <v>#REF!</v>
      </c>
      <c r="Q4" s="40"/>
      <c r="R4" s="41"/>
      <c r="S4" s="42"/>
      <c r="T4" s="42"/>
      <c r="U4" s="42"/>
      <c r="V4" s="61"/>
      <c r="W4" s="62" t="s">
        <v>3195</v>
      </c>
      <c r="X4" s="416" t="s">
        <v>1232</v>
      </c>
      <c r="Y4" s="63"/>
      <c r="Z4" s="11"/>
      <c r="AA4" s="63"/>
    </row>
    <row r="5" spans="1:29" s="944" customFormat="1" ht="15.6">
      <c r="A5" s="9" t="s">
        <v>2041</v>
      </c>
      <c r="B5" s="11" t="s">
        <v>2043</v>
      </c>
      <c r="C5" s="8"/>
      <c r="D5" s="8"/>
      <c r="E5" s="8"/>
      <c r="F5" s="8"/>
      <c r="G5" s="8"/>
      <c r="H5" s="8"/>
      <c r="I5" s="8"/>
      <c r="J5" s="8"/>
      <c r="K5" s="8"/>
      <c r="L5" s="8"/>
      <c r="M5" s="8"/>
      <c r="N5" s="8"/>
      <c r="O5" s="43"/>
      <c r="P5" s="42"/>
      <c r="Q5" s="42"/>
      <c r="R5" s="41"/>
      <c r="S5" s="42"/>
      <c r="T5" s="42"/>
      <c r="U5" s="42"/>
      <c r="V5" s="61"/>
      <c r="W5" s="62"/>
      <c r="X5" s="954"/>
      <c r="Y5" s="63"/>
      <c r="Z5" s="11"/>
      <c r="AA5" s="63"/>
    </row>
    <row r="6" spans="1:29" s="944" customFormat="1" ht="15.6">
      <c r="A6" s="9" t="s">
        <v>2044</v>
      </c>
      <c r="B6" s="12" t="s">
        <v>2303</v>
      </c>
      <c r="C6" s="8"/>
      <c r="D6" s="8"/>
      <c r="E6" s="8"/>
      <c r="F6" s="8"/>
      <c r="G6" s="8"/>
      <c r="H6" s="8"/>
      <c r="I6" s="8"/>
      <c r="J6" s="8"/>
      <c r="K6" s="8"/>
      <c r="L6" s="8"/>
      <c r="M6" s="8"/>
      <c r="N6" s="8"/>
      <c r="O6" s="43"/>
      <c r="P6" s="42"/>
      <c r="Q6" s="42"/>
      <c r="R6" s="41"/>
      <c r="S6" s="42"/>
      <c r="T6" s="42"/>
      <c r="U6" s="42"/>
      <c r="V6" s="61"/>
      <c r="W6" s="62"/>
      <c r="X6" s="961"/>
      <c r="Y6" s="63"/>
      <c r="Z6" s="11"/>
      <c r="AA6" s="63"/>
    </row>
    <row r="7" spans="1:29" s="944"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9" s="944" customFormat="1" ht="15.6">
      <c r="A8" s="9" t="s">
        <v>2048</v>
      </c>
      <c r="B8" s="11"/>
      <c r="C8" s="8"/>
      <c r="D8" s="8"/>
      <c r="E8" s="8"/>
      <c r="F8" s="8"/>
      <c r="G8" s="8"/>
      <c r="H8" s="8"/>
      <c r="I8" s="8"/>
      <c r="J8" s="8"/>
      <c r="K8" s="8"/>
      <c r="L8" s="8"/>
      <c r="M8" s="8"/>
      <c r="N8" s="8"/>
      <c r="O8" s="43"/>
      <c r="P8" s="42"/>
      <c r="Q8" s="42"/>
      <c r="R8" s="42"/>
      <c r="S8" s="42"/>
      <c r="T8" s="42"/>
      <c r="U8" s="42"/>
      <c r="V8" s="61"/>
      <c r="W8" s="62"/>
      <c r="X8" s="65"/>
      <c r="Y8" s="63"/>
      <c r="Z8" s="11"/>
      <c r="AA8" s="63"/>
    </row>
    <row r="9" spans="1:29" s="944"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9" s="944"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9" s="944"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9" s="944" customFormat="1">
      <c r="A12" s="949">
        <v>1</v>
      </c>
      <c r="B12" s="875" t="s">
        <v>2304</v>
      </c>
      <c r="C12" s="875" t="s">
        <v>2670</v>
      </c>
      <c r="D12" s="875" t="s">
        <v>2078</v>
      </c>
      <c r="E12" s="876" t="str">
        <f t="shared" ref="E12:E18" si="0">IF(ISERR(SEARCH("varchar",D12)),D12,"string("&amp;MID(D12,10,LEN(D12)-10)&amp;")")</f>
        <v>string(8)</v>
      </c>
      <c r="F12" s="877" t="s">
        <v>2304</v>
      </c>
      <c r="G12" s="877" t="s">
        <v>2670</v>
      </c>
      <c r="H12" s="877" t="s">
        <v>2078</v>
      </c>
      <c r="I12" s="877" t="s">
        <v>2079</v>
      </c>
      <c r="J12" s="876" t="s">
        <v>79</v>
      </c>
      <c r="K12" s="876"/>
      <c r="L12" s="876"/>
      <c r="M12" s="876"/>
      <c r="N12" s="406"/>
      <c r="O12" s="875"/>
      <c r="P12" s="875"/>
      <c r="Q12" s="875"/>
      <c r="R12" s="875"/>
      <c r="S12" s="875"/>
      <c r="T12" s="875"/>
      <c r="U12" s="875"/>
      <c r="V12" s="969"/>
      <c r="W12" s="964" t="s">
        <v>1232</v>
      </c>
      <c r="X12" s="876" t="s">
        <v>2304</v>
      </c>
      <c r="Y12" s="964" t="s">
        <v>2671</v>
      </c>
      <c r="Z12" s="964" t="s">
        <v>6594</v>
      </c>
      <c r="AA12" s="967"/>
    </row>
    <row r="13" spans="1:29" s="944" customFormat="1">
      <c r="A13" s="949">
        <v>2</v>
      </c>
      <c r="B13" s="876" t="s">
        <v>1863</v>
      </c>
      <c r="C13" s="964" t="s">
        <v>2236</v>
      </c>
      <c r="D13" s="964" t="s">
        <v>2278</v>
      </c>
      <c r="E13" s="876" t="str">
        <f t="shared" si="0"/>
        <v>string(20)</v>
      </c>
      <c r="F13" s="877" t="s">
        <v>1863</v>
      </c>
      <c r="G13" s="877" t="s">
        <v>2236</v>
      </c>
      <c r="H13" s="877" t="s">
        <v>3212</v>
      </c>
      <c r="I13" s="877" t="s">
        <v>2108</v>
      </c>
      <c r="J13" s="876"/>
      <c r="K13" s="876"/>
      <c r="L13" s="876"/>
      <c r="M13" s="876"/>
      <c r="N13" s="406"/>
      <c r="O13" s="974"/>
      <c r="P13" s="875"/>
      <c r="Q13" s="875"/>
      <c r="R13" s="875"/>
      <c r="S13" s="875"/>
      <c r="T13" s="875"/>
      <c r="U13" s="875"/>
      <c r="V13" s="969"/>
      <c r="W13" s="964" t="s">
        <v>1232</v>
      </c>
      <c r="X13" s="876" t="s">
        <v>1863</v>
      </c>
      <c r="Y13" s="964" t="s">
        <v>2236</v>
      </c>
      <c r="Z13" s="964" t="s">
        <v>2278</v>
      </c>
      <c r="AA13" s="967"/>
    </row>
    <row r="14" spans="1:29">
      <c r="A14" s="949">
        <v>3</v>
      </c>
      <c r="B14" s="876" t="s">
        <v>13242</v>
      </c>
      <c r="C14" s="964" t="s">
        <v>13243</v>
      </c>
      <c r="D14" s="964" t="s">
        <v>3921</v>
      </c>
      <c r="E14" s="876" t="str">
        <f t="shared" si="0"/>
        <v>string(200)</v>
      </c>
      <c r="F14" s="877" t="s">
        <v>13242</v>
      </c>
      <c r="G14" s="877" t="s">
        <v>13243</v>
      </c>
      <c r="H14" s="877" t="s">
        <v>2737</v>
      </c>
      <c r="I14" s="877" t="s">
        <v>3180</v>
      </c>
      <c r="J14" s="966"/>
      <c r="K14" s="966"/>
      <c r="L14" s="966"/>
      <c r="M14" s="966"/>
      <c r="N14" s="966"/>
      <c r="W14" s="964" t="s">
        <v>1232</v>
      </c>
      <c r="X14" s="876" t="s">
        <v>13242</v>
      </c>
      <c r="Y14" s="964" t="s">
        <v>13243</v>
      </c>
      <c r="Z14" s="964" t="s">
        <v>3921</v>
      </c>
      <c r="AA14" s="876"/>
      <c r="AB14" s="944"/>
      <c r="AC14" s="944"/>
    </row>
    <row r="15" spans="1:29">
      <c r="A15" s="949">
        <v>4</v>
      </c>
      <c r="B15" s="876" t="s">
        <v>13238</v>
      </c>
      <c r="C15" s="964" t="s">
        <v>13239</v>
      </c>
      <c r="D15" s="964" t="s">
        <v>3921</v>
      </c>
      <c r="E15" s="876" t="str">
        <f t="shared" si="0"/>
        <v>string(200)</v>
      </c>
      <c r="F15" s="877" t="s">
        <v>13238</v>
      </c>
      <c r="G15" s="877" t="s">
        <v>13239</v>
      </c>
      <c r="H15" s="877" t="s">
        <v>2684</v>
      </c>
      <c r="I15" s="877" t="s">
        <v>2884</v>
      </c>
      <c r="J15" s="966"/>
      <c r="K15" s="966"/>
      <c r="L15" s="966"/>
      <c r="M15" s="966"/>
      <c r="N15" s="966"/>
      <c r="W15" s="964" t="s">
        <v>1232</v>
      </c>
      <c r="X15" s="876" t="s">
        <v>13238</v>
      </c>
      <c r="Y15" s="964" t="s">
        <v>13239</v>
      </c>
      <c r="Z15" s="964" t="s">
        <v>3921</v>
      </c>
      <c r="AA15" s="919"/>
      <c r="AB15" s="944"/>
      <c r="AC15" s="944"/>
    </row>
    <row r="16" spans="1:29" s="944" customFormat="1">
      <c r="A16" s="949">
        <v>5</v>
      </c>
      <c r="B16" s="876" t="s">
        <v>222</v>
      </c>
      <c r="C16" s="964" t="s">
        <v>2234</v>
      </c>
      <c r="D16" s="964" t="s">
        <v>2278</v>
      </c>
      <c r="E16" s="876" t="str">
        <f t="shared" si="0"/>
        <v>string(20)</v>
      </c>
      <c r="F16" s="877" t="s">
        <v>222</v>
      </c>
      <c r="G16" s="877" t="s">
        <v>2234</v>
      </c>
      <c r="H16" s="877" t="s">
        <v>3991</v>
      </c>
      <c r="I16" s="877" t="s">
        <v>2108</v>
      </c>
      <c r="J16" s="967"/>
      <c r="K16" s="967"/>
      <c r="L16" s="967"/>
      <c r="M16" s="967"/>
      <c r="N16" s="876"/>
      <c r="O16" s="968"/>
      <c r="P16" s="967"/>
      <c r="Q16" s="967"/>
      <c r="R16" s="967"/>
      <c r="S16" s="967"/>
      <c r="T16" s="967"/>
      <c r="U16" s="967"/>
      <c r="V16" s="970"/>
      <c r="W16" s="964" t="s">
        <v>1232</v>
      </c>
      <c r="X16" s="876" t="s">
        <v>222</v>
      </c>
      <c r="Y16" s="964" t="s">
        <v>2234</v>
      </c>
      <c r="Z16" s="964" t="s">
        <v>2278</v>
      </c>
      <c r="AA16" s="967"/>
    </row>
    <row r="17" spans="1:29" s="944" customFormat="1">
      <c r="A17" s="949">
        <v>6</v>
      </c>
      <c r="B17" s="876" t="s">
        <v>105</v>
      </c>
      <c r="C17" s="964" t="s">
        <v>2239</v>
      </c>
      <c r="D17" s="964" t="s">
        <v>2811</v>
      </c>
      <c r="E17" s="876" t="str">
        <f t="shared" si="0"/>
        <v>string(15)</v>
      </c>
      <c r="F17" s="877" t="s">
        <v>105</v>
      </c>
      <c r="G17" s="877" t="s">
        <v>2239</v>
      </c>
      <c r="H17" s="877" t="s">
        <v>3175</v>
      </c>
      <c r="I17" s="877" t="s">
        <v>2241</v>
      </c>
      <c r="J17" s="876"/>
      <c r="K17" s="967"/>
      <c r="L17" s="967"/>
      <c r="M17" s="967"/>
      <c r="N17" s="967"/>
      <c r="O17" s="968"/>
      <c r="P17" s="967"/>
      <c r="Q17" s="967"/>
      <c r="R17" s="967"/>
      <c r="S17" s="967"/>
      <c r="T17" s="967"/>
      <c r="U17" s="967"/>
      <c r="V17" s="970"/>
      <c r="W17" s="964" t="s">
        <v>1232</v>
      </c>
      <c r="X17" s="876" t="s">
        <v>105</v>
      </c>
      <c r="Y17" s="964" t="s">
        <v>2675</v>
      </c>
      <c r="Z17" s="964" t="s">
        <v>2811</v>
      </c>
      <c r="AA17" s="876"/>
    </row>
    <row r="18" spans="1:29">
      <c r="A18" s="949">
        <v>7</v>
      </c>
      <c r="B18" s="876" t="s">
        <v>2347</v>
      </c>
      <c r="C18" s="964" t="s">
        <v>4738</v>
      </c>
      <c r="D18" s="964" t="s">
        <v>2078</v>
      </c>
      <c r="E18" s="876" t="str">
        <f t="shared" si="0"/>
        <v>string(8)</v>
      </c>
      <c r="F18" s="877" t="s">
        <v>2347</v>
      </c>
      <c r="G18" s="378" t="s">
        <v>4737</v>
      </c>
      <c r="H18" s="877" t="s">
        <v>2078</v>
      </c>
      <c r="I18" s="877" t="s">
        <v>2079</v>
      </c>
      <c r="J18" s="966"/>
      <c r="K18" s="966"/>
      <c r="L18" s="966"/>
      <c r="M18" s="966"/>
      <c r="N18" s="966"/>
      <c r="W18" s="964" t="s">
        <v>1232</v>
      </c>
      <c r="X18" s="876" t="s">
        <v>2347</v>
      </c>
      <c r="Y18" s="964" t="s">
        <v>4738</v>
      </c>
      <c r="Z18" s="964" t="s">
        <v>2078</v>
      </c>
      <c r="AA18" s="876"/>
      <c r="AB18" s="944"/>
      <c r="AC18" s="944"/>
    </row>
    <row r="19" spans="1:29">
      <c r="A19" s="949">
        <v>8</v>
      </c>
      <c r="B19" s="982" t="s">
        <v>4735</v>
      </c>
      <c r="C19" s="993" t="s">
        <v>2672</v>
      </c>
      <c r="D19" s="993" t="s">
        <v>3062</v>
      </c>
      <c r="E19" s="984"/>
      <c r="F19" s="982" t="s">
        <v>4735</v>
      </c>
      <c r="G19" s="993" t="s">
        <v>2672</v>
      </c>
      <c r="H19" s="993" t="s">
        <v>3062</v>
      </c>
      <c r="I19" s="984"/>
      <c r="J19" s="984"/>
      <c r="K19" s="984"/>
      <c r="L19" s="984"/>
      <c r="M19" s="994" t="s">
        <v>13245</v>
      </c>
      <c r="N19" s="985" t="s">
        <v>2286</v>
      </c>
      <c r="W19" s="964" t="s">
        <v>1232</v>
      </c>
      <c r="X19" s="876" t="s">
        <v>4735</v>
      </c>
      <c r="Y19" s="964" t="s">
        <v>2672</v>
      </c>
      <c r="Z19" s="964" t="s">
        <v>3062</v>
      </c>
      <c r="AA19" s="919"/>
      <c r="AB19" s="944"/>
      <c r="AC19" s="944"/>
    </row>
    <row r="20" spans="1:29">
      <c r="A20" s="949">
        <v>9</v>
      </c>
      <c r="B20" s="876" t="s">
        <v>13188</v>
      </c>
      <c r="C20" s="964" t="s">
        <v>13240</v>
      </c>
      <c r="D20" s="964" t="s">
        <v>2803</v>
      </c>
      <c r="E20" s="876" t="str">
        <f t="shared" ref="E20:E22" si="1">IF(ISERR(SEARCH("varchar",D20)),D20,"string("&amp;MID(D20,10,LEN(D20)-10)&amp;")")</f>
        <v>string(50)</v>
      </c>
      <c r="F20" s="877" t="s">
        <v>13188</v>
      </c>
      <c r="G20" s="378" t="s">
        <v>13190</v>
      </c>
      <c r="H20" s="877" t="s">
        <v>3921</v>
      </c>
      <c r="I20" s="877" t="s">
        <v>3922</v>
      </c>
      <c r="J20" s="966"/>
      <c r="K20" s="966"/>
      <c r="L20" s="966"/>
      <c r="M20" s="966"/>
      <c r="N20" s="966"/>
      <c r="W20" s="964" t="s">
        <v>1232</v>
      </c>
      <c r="X20" s="876" t="s">
        <v>13188</v>
      </c>
      <c r="Y20" s="964" t="s">
        <v>13240</v>
      </c>
      <c r="Z20" s="964" t="s">
        <v>2803</v>
      </c>
      <c r="AA20" s="919"/>
      <c r="AB20" s="944"/>
      <c r="AC20" s="944"/>
    </row>
    <row r="21" spans="1:29">
      <c r="A21" s="949">
        <v>10</v>
      </c>
      <c r="B21" s="876" t="s">
        <v>13185</v>
      </c>
      <c r="C21" s="964" t="s">
        <v>13244</v>
      </c>
      <c r="D21" s="964" t="s">
        <v>2100</v>
      </c>
      <c r="E21" s="876" t="str">
        <f t="shared" si="1"/>
        <v>string(2)</v>
      </c>
      <c r="F21" s="877" t="s">
        <v>13185</v>
      </c>
      <c r="G21" s="378" t="s">
        <v>13187</v>
      </c>
      <c r="H21" s="877" t="s">
        <v>2803</v>
      </c>
      <c r="I21" s="877" t="s">
        <v>2804</v>
      </c>
      <c r="J21" s="966"/>
      <c r="K21" s="966"/>
      <c r="L21" s="966"/>
      <c r="M21" s="966"/>
      <c r="N21" s="966"/>
      <c r="W21" s="964" t="s">
        <v>1232</v>
      </c>
      <c r="X21" s="876" t="s">
        <v>13185</v>
      </c>
      <c r="Y21" s="964" t="s">
        <v>13244</v>
      </c>
      <c r="Z21" s="964" t="s">
        <v>2100</v>
      </c>
      <c r="AA21" s="919"/>
      <c r="AB21" s="944"/>
      <c r="AC21" s="944"/>
    </row>
    <row r="22" spans="1:29">
      <c r="A22" s="949">
        <v>11</v>
      </c>
      <c r="B22" s="876" t="s">
        <v>13191</v>
      </c>
      <c r="C22" s="964" t="s">
        <v>13241</v>
      </c>
      <c r="D22" s="964" t="s">
        <v>3921</v>
      </c>
      <c r="E22" s="876" t="str">
        <f t="shared" si="1"/>
        <v>string(200)</v>
      </c>
      <c r="F22" s="877" t="s">
        <v>13191</v>
      </c>
      <c r="G22" s="378" t="s">
        <v>13193</v>
      </c>
      <c r="H22" s="877" t="s">
        <v>2815</v>
      </c>
      <c r="I22" s="877" t="s">
        <v>2816</v>
      </c>
      <c r="J22" s="966"/>
      <c r="K22" s="966"/>
      <c r="L22" s="966"/>
      <c r="M22" s="966"/>
      <c r="N22" s="966"/>
      <c r="W22" s="964" t="s">
        <v>1232</v>
      </c>
      <c r="X22" s="876" t="s">
        <v>13191</v>
      </c>
      <c r="Y22" s="964" t="s">
        <v>13241</v>
      </c>
      <c r="Z22" s="964" t="s">
        <v>3921</v>
      </c>
      <c r="AA22" s="876"/>
      <c r="AB22" s="944"/>
      <c r="AC22" s="944"/>
    </row>
    <row r="23" spans="1:29">
      <c r="A23" s="949">
        <v>12</v>
      </c>
      <c r="B23" s="876" t="s">
        <v>13246</v>
      </c>
      <c r="C23" s="964" t="s">
        <v>13247</v>
      </c>
      <c r="D23" s="964" t="s">
        <v>3212</v>
      </c>
      <c r="E23" s="876" t="s">
        <v>3211</v>
      </c>
      <c r="F23" s="877" t="s">
        <v>13246</v>
      </c>
      <c r="G23" s="877" t="s">
        <v>13247</v>
      </c>
      <c r="H23" s="877" t="s">
        <v>3212</v>
      </c>
      <c r="I23" s="378" t="s">
        <v>2085</v>
      </c>
      <c r="J23" s="966"/>
      <c r="K23" s="966"/>
      <c r="L23" s="966"/>
      <c r="M23" s="966"/>
      <c r="N23" s="966"/>
      <c r="W23" s="964" t="s">
        <v>1232</v>
      </c>
      <c r="X23" s="876" t="s">
        <v>13246</v>
      </c>
      <c r="Y23" s="964" t="s">
        <v>13247</v>
      </c>
      <c r="Z23" s="964" t="s">
        <v>3212</v>
      </c>
      <c r="AA23" s="876"/>
      <c r="AB23" s="944"/>
      <c r="AC23" s="944"/>
    </row>
    <row r="24" spans="1:29">
      <c r="A24" s="949">
        <v>13</v>
      </c>
      <c r="B24" s="919" t="s">
        <v>13248</v>
      </c>
      <c r="C24" s="964" t="s">
        <v>13249</v>
      </c>
      <c r="D24" s="964" t="s">
        <v>3212</v>
      </c>
      <c r="E24" s="876" t="s">
        <v>3211</v>
      </c>
      <c r="F24" s="877" t="s">
        <v>13248</v>
      </c>
      <c r="G24" s="877" t="s">
        <v>13249</v>
      </c>
      <c r="H24" s="877" t="s">
        <v>3212</v>
      </c>
      <c r="I24" s="378" t="s">
        <v>2085</v>
      </c>
      <c r="J24" s="966"/>
      <c r="K24" s="966"/>
      <c r="L24" s="966"/>
      <c r="M24" s="966"/>
      <c r="N24" s="966"/>
      <c r="W24" s="964" t="s">
        <v>1232</v>
      </c>
      <c r="X24" s="919" t="s">
        <v>13248</v>
      </c>
      <c r="Y24" s="964" t="s">
        <v>13249</v>
      </c>
      <c r="Z24" s="964" t="s">
        <v>3212</v>
      </c>
      <c r="AA24" s="875"/>
      <c r="AB24" s="944"/>
      <c r="AC24" s="944"/>
    </row>
    <row r="25" spans="1:29">
      <c r="A25" s="949">
        <v>14</v>
      </c>
      <c r="B25" s="876" t="s">
        <v>13195</v>
      </c>
      <c r="C25" s="964" t="s">
        <v>13196</v>
      </c>
      <c r="D25" s="964" t="s">
        <v>3212</v>
      </c>
      <c r="E25" s="876" t="s">
        <v>3211</v>
      </c>
      <c r="F25" s="877" t="s">
        <v>13195</v>
      </c>
      <c r="G25" s="378" t="s">
        <v>13197</v>
      </c>
      <c r="H25" s="877" t="s">
        <v>3212</v>
      </c>
      <c r="I25" s="877" t="s">
        <v>3211</v>
      </c>
      <c r="J25" s="966"/>
      <c r="K25" s="966"/>
      <c r="L25" s="966"/>
      <c r="M25" s="875" t="s">
        <v>13250</v>
      </c>
      <c r="N25" s="966"/>
      <c r="W25" s="964" t="s">
        <v>1232</v>
      </c>
      <c r="X25" s="876" t="s">
        <v>13199</v>
      </c>
      <c r="Y25" s="964" t="s">
        <v>13196</v>
      </c>
      <c r="Z25" s="964" t="s">
        <v>3212</v>
      </c>
      <c r="AA25" s="966"/>
      <c r="AB25" s="944"/>
      <c r="AC25" s="944"/>
    </row>
    <row r="26" spans="1:29">
      <c r="A26" s="949">
        <v>15</v>
      </c>
      <c r="B26" s="876" t="s">
        <v>13200</v>
      </c>
      <c r="C26" s="964" t="s">
        <v>13201</v>
      </c>
      <c r="D26" s="964" t="s">
        <v>3212</v>
      </c>
      <c r="E26" s="876" t="s">
        <v>3211</v>
      </c>
      <c r="F26" s="877" t="s">
        <v>13200</v>
      </c>
      <c r="G26" s="378" t="s">
        <v>13202</v>
      </c>
      <c r="H26" s="877" t="s">
        <v>3212</v>
      </c>
      <c r="I26" s="877" t="s">
        <v>3211</v>
      </c>
      <c r="J26" s="966"/>
      <c r="K26" s="966"/>
      <c r="L26" s="966"/>
      <c r="M26" s="875" t="s">
        <v>13251</v>
      </c>
      <c r="N26" s="966"/>
      <c r="W26" s="964" t="s">
        <v>1232</v>
      </c>
      <c r="X26" s="876" t="s">
        <v>13203</v>
      </c>
      <c r="Y26" s="964" t="s">
        <v>13201</v>
      </c>
      <c r="Z26" s="964" t="s">
        <v>3212</v>
      </c>
      <c r="AA26" s="966"/>
      <c r="AB26" s="944"/>
      <c r="AC26" s="944"/>
    </row>
    <row r="27" spans="1:29">
      <c r="A27" s="949">
        <v>16</v>
      </c>
      <c r="B27" s="876" t="s">
        <v>13204</v>
      </c>
      <c r="C27" s="964" t="s">
        <v>13205</v>
      </c>
      <c r="D27" s="964" t="s">
        <v>3212</v>
      </c>
      <c r="E27" s="876" t="s">
        <v>3211</v>
      </c>
      <c r="F27" s="877" t="s">
        <v>13204</v>
      </c>
      <c r="G27" s="378" t="s">
        <v>13206</v>
      </c>
      <c r="H27" s="877" t="s">
        <v>3212</v>
      </c>
      <c r="I27" s="877" t="s">
        <v>3211</v>
      </c>
      <c r="J27" s="966"/>
      <c r="K27" s="966"/>
      <c r="L27" s="966"/>
      <c r="M27" s="875" t="s">
        <v>13252</v>
      </c>
      <c r="N27" s="966"/>
      <c r="W27" s="964" t="s">
        <v>1232</v>
      </c>
      <c r="X27" s="876" t="s">
        <v>13207</v>
      </c>
      <c r="Y27" s="964" t="s">
        <v>13205</v>
      </c>
      <c r="Z27" s="964" t="s">
        <v>3212</v>
      </c>
      <c r="AA27" s="966"/>
      <c r="AB27" s="944"/>
      <c r="AC27" s="944"/>
    </row>
    <row r="28" spans="1:29">
      <c r="A28" s="949">
        <v>17</v>
      </c>
      <c r="B28" s="876" t="s">
        <v>13208</v>
      </c>
      <c r="C28" s="964" t="s">
        <v>13209</v>
      </c>
      <c r="D28" s="964" t="s">
        <v>3212</v>
      </c>
      <c r="E28" s="876" t="s">
        <v>3211</v>
      </c>
      <c r="F28" s="877" t="s">
        <v>13208</v>
      </c>
      <c r="G28" s="378" t="s">
        <v>13210</v>
      </c>
      <c r="H28" s="877" t="s">
        <v>3212</v>
      </c>
      <c r="I28" s="877" t="s">
        <v>3211</v>
      </c>
      <c r="J28" s="966"/>
      <c r="K28" s="966"/>
      <c r="L28" s="966"/>
      <c r="M28" s="875" t="s">
        <v>13253</v>
      </c>
      <c r="N28" s="966"/>
      <c r="W28" s="964" t="s">
        <v>1232</v>
      </c>
      <c r="X28" s="876" t="s">
        <v>13211</v>
      </c>
      <c r="Y28" s="964" t="s">
        <v>13209</v>
      </c>
      <c r="Z28" s="964" t="s">
        <v>3212</v>
      </c>
      <c r="AA28" s="966"/>
      <c r="AB28" s="944"/>
      <c r="AC28" s="944"/>
    </row>
    <row r="29" spans="1:29">
      <c r="A29" s="949">
        <v>18</v>
      </c>
      <c r="B29" s="919" t="s">
        <v>13212</v>
      </c>
      <c r="C29" s="964" t="s">
        <v>13213</v>
      </c>
      <c r="D29" s="964" t="s">
        <v>3212</v>
      </c>
      <c r="E29" s="876" t="s">
        <v>3211</v>
      </c>
      <c r="F29" s="877" t="s">
        <v>13212</v>
      </c>
      <c r="G29" s="378" t="s">
        <v>13214</v>
      </c>
      <c r="H29" s="877" t="s">
        <v>3212</v>
      </c>
      <c r="I29" s="877" t="s">
        <v>3211</v>
      </c>
      <c r="J29" s="966"/>
      <c r="K29" s="966"/>
      <c r="L29" s="966"/>
      <c r="M29" s="919" t="s">
        <v>13254</v>
      </c>
      <c r="N29" s="966"/>
      <c r="W29" s="964" t="s">
        <v>1232</v>
      </c>
      <c r="X29" s="919" t="s">
        <v>13216</v>
      </c>
      <c r="Y29" s="964" t="s">
        <v>13213</v>
      </c>
      <c r="Z29" s="964" t="s">
        <v>3212</v>
      </c>
      <c r="AA29" s="966"/>
      <c r="AB29" s="944"/>
      <c r="AC29" s="944"/>
    </row>
    <row r="30" spans="1:29">
      <c r="A30" s="949">
        <v>19</v>
      </c>
      <c r="B30" s="919" t="s">
        <v>13217</v>
      </c>
      <c r="C30" s="964" t="s">
        <v>13218</v>
      </c>
      <c r="D30" s="964" t="s">
        <v>3212</v>
      </c>
      <c r="E30" s="876" t="s">
        <v>3211</v>
      </c>
      <c r="F30" s="877" t="s">
        <v>13217</v>
      </c>
      <c r="G30" s="378" t="s">
        <v>13219</v>
      </c>
      <c r="H30" s="877" t="s">
        <v>3212</v>
      </c>
      <c r="I30" s="877" t="s">
        <v>3211</v>
      </c>
      <c r="J30" s="966"/>
      <c r="K30" s="966"/>
      <c r="L30" s="966"/>
      <c r="M30" s="875" t="s">
        <v>13255</v>
      </c>
      <c r="N30" s="966"/>
      <c r="W30" s="964" t="s">
        <v>1232</v>
      </c>
      <c r="X30" s="919" t="s">
        <v>13220</v>
      </c>
      <c r="Y30" s="964" t="s">
        <v>13218</v>
      </c>
      <c r="Z30" s="964" t="s">
        <v>3212</v>
      </c>
      <c r="AA30" s="966"/>
      <c r="AB30" s="944"/>
      <c r="AC30" s="944"/>
    </row>
    <row r="31" spans="1:29">
      <c r="A31" s="949">
        <v>20</v>
      </c>
      <c r="B31" s="919" t="s">
        <v>13221</v>
      </c>
      <c r="C31" s="964" t="s">
        <v>13222</v>
      </c>
      <c r="D31" s="964" t="s">
        <v>3212</v>
      </c>
      <c r="E31" s="876" t="s">
        <v>3211</v>
      </c>
      <c r="F31" s="877" t="s">
        <v>13221</v>
      </c>
      <c r="G31" s="378" t="s">
        <v>13223</v>
      </c>
      <c r="H31" s="877" t="s">
        <v>3212</v>
      </c>
      <c r="I31" s="877" t="s">
        <v>3211</v>
      </c>
      <c r="J31" s="966"/>
      <c r="K31" s="966"/>
      <c r="L31" s="966"/>
      <c r="M31" s="875" t="s">
        <v>13256</v>
      </c>
      <c r="N31" s="966"/>
      <c r="W31" s="964" t="s">
        <v>1232</v>
      </c>
      <c r="X31" s="919" t="s">
        <v>13224</v>
      </c>
      <c r="Y31" s="964" t="s">
        <v>13222</v>
      </c>
      <c r="Z31" s="964" t="s">
        <v>3212</v>
      </c>
      <c r="AA31" s="966"/>
      <c r="AB31" s="944"/>
      <c r="AC31" s="944"/>
    </row>
    <row r="32" spans="1:29">
      <c r="A32" s="949">
        <v>21</v>
      </c>
      <c r="B32" s="919" t="s">
        <v>13225</v>
      </c>
      <c r="C32" s="964" t="s">
        <v>13226</v>
      </c>
      <c r="D32" s="964" t="s">
        <v>3212</v>
      </c>
      <c r="E32" s="876" t="s">
        <v>3211</v>
      </c>
      <c r="F32" s="877" t="s">
        <v>13225</v>
      </c>
      <c r="G32" s="378" t="s">
        <v>13227</v>
      </c>
      <c r="H32" s="877" t="s">
        <v>3212</v>
      </c>
      <c r="I32" s="877" t="s">
        <v>3211</v>
      </c>
      <c r="J32" s="966"/>
      <c r="K32" s="966"/>
      <c r="L32" s="966"/>
      <c r="M32" s="875" t="s">
        <v>13257</v>
      </c>
      <c r="N32" s="966"/>
      <c r="W32" s="964" t="s">
        <v>1232</v>
      </c>
      <c r="X32" s="919" t="s">
        <v>13228</v>
      </c>
      <c r="Y32" s="964" t="s">
        <v>13226</v>
      </c>
      <c r="Z32" s="964" t="s">
        <v>3212</v>
      </c>
      <c r="AA32" s="966"/>
      <c r="AB32" s="944"/>
      <c r="AC32" s="944"/>
    </row>
    <row r="33" spans="1:29">
      <c r="A33" s="949">
        <v>22</v>
      </c>
      <c r="B33" s="919" t="s">
        <v>13258</v>
      </c>
      <c r="C33" s="964" t="s">
        <v>13259</v>
      </c>
      <c r="D33" s="964" t="s">
        <v>3212</v>
      </c>
      <c r="E33" s="876" t="s">
        <v>3211</v>
      </c>
      <c r="F33" s="877" t="s">
        <v>13258</v>
      </c>
      <c r="G33" s="378" t="s">
        <v>13260</v>
      </c>
      <c r="H33" s="877" t="s">
        <v>3212</v>
      </c>
      <c r="I33" s="877" t="s">
        <v>3211</v>
      </c>
      <c r="J33" s="966"/>
      <c r="K33" s="966"/>
      <c r="L33" s="966"/>
      <c r="M33" s="952" t="s">
        <v>13261</v>
      </c>
      <c r="N33" s="966"/>
      <c r="W33" s="964" t="s">
        <v>1232</v>
      </c>
      <c r="X33" s="919" t="s">
        <v>13262</v>
      </c>
      <c r="Y33" s="964" t="s">
        <v>13259</v>
      </c>
      <c r="Z33" s="964" t="s">
        <v>3212</v>
      </c>
      <c r="AA33" s="966"/>
      <c r="AB33" s="944"/>
      <c r="AC33" s="944"/>
    </row>
    <row r="34" spans="1:29">
      <c r="A34" s="949">
        <v>23</v>
      </c>
      <c r="B34" s="919" t="s">
        <v>13229</v>
      </c>
      <c r="C34" s="964" t="s">
        <v>13230</v>
      </c>
      <c r="D34" s="964" t="s">
        <v>3212</v>
      </c>
      <c r="E34" s="876" t="s">
        <v>3211</v>
      </c>
      <c r="F34" s="877" t="s">
        <v>13229</v>
      </c>
      <c r="G34" s="378" t="s">
        <v>13231</v>
      </c>
      <c r="H34" s="877" t="s">
        <v>3212</v>
      </c>
      <c r="I34" s="877" t="s">
        <v>3211</v>
      </c>
      <c r="J34" s="966"/>
      <c r="K34" s="966"/>
      <c r="L34" s="966"/>
      <c r="M34" s="875" t="s">
        <v>13263</v>
      </c>
      <c r="N34" s="966"/>
      <c r="W34" s="964" t="s">
        <v>1232</v>
      </c>
      <c r="X34" s="919" t="s">
        <v>13233</v>
      </c>
      <c r="Y34" s="964" t="s">
        <v>13230</v>
      </c>
      <c r="Z34" s="964" t="s">
        <v>3212</v>
      </c>
      <c r="AA34" s="966"/>
      <c r="AB34" s="944"/>
      <c r="AC34" s="944"/>
    </row>
    <row r="35" spans="1:29">
      <c r="A35" s="949">
        <v>24</v>
      </c>
      <c r="B35" s="919" t="s">
        <v>13264</v>
      </c>
      <c r="C35" s="964" t="s">
        <v>13265</v>
      </c>
      <c r="D35" s="964" t="s">
        <v>3212</v>
      </c>
      <c r="E35" s="876" t="s">
        <v>3211</v>
      </c>
      <c r="F35" s="877" t="s">
        <v>13264</v>
      </c>
      <c r="G35" s="378" t="s">
        <v>13266</v>
      </c>
      <c r="H35" s="877" t="s">
        <v>3212</v>
      </c>
      <c r="I35" s="877" t="s">
        <v>3211</v>
      </c>
      <c r="J35" s="966"/>
      <c r="K35" s="966"/>
      <c r="L35" s="966"/>
      <c r="M35" s="875" t="s">
        <v>13267</v>
      </c>
      <c r="N35" s="966"/>
      <c r="W35" s="964" t="s">
        <v>1232</v>
      </c>
      <c r="X35" s="919" t="s">
        <v>13264</v>
      </c>
      <c r="Y35" s="964" t="s">
        <v>13265</v>
      </c>
      <c r="Z35" s="964" t="s">
        <v>3212</v>
      </c>
      <c r="AA35" s="966"/>
      <c r="AB35" s="944"/>
      <c r="AC35" s="944"/>
    </row>
    <row r="36" spans="1:29">
      <c r="AA36" s="963"/>
      <c r="AB36" s="944"/>
      <c r="AC36" s="944"/>
    </row>
    <row r="37" spans="1:29">
      <c r="AA37" s="963"/>
    </row>
  </sheetData>
  <phoneticPr fontId="5" type="noConversion"/>
  <dataValidations count="4">
    <dataValidation type="list" allowBlank="1" showInputMessage="1" showErrorMessage="1" sqref="B6" xr:uid="{00000000-0002-0000-BF00-000000000000}">
      <formula1>"Mi: Minute,H: Hour,D: Daily,W: Weekly,M: Monthly,Y: Yearly"</formula1>
    </dataValidation>
    <dataValidation type="list" allowBlank="1" showInputMessage="1" showErrorMessage="1" sqref="B7 B9 O7:O9" xr:uid="{00000000-0002-0000-BF00-000001000000}">
      <formula1>"替换,追加"</formula1>
    </dataValidation>
    <dataValidation type="list" allowBlank="1" showInputMessage="1" showErrorMessage="1" sqref="N12:N13" xr:uid="{00000000-0002-0000-BF00-000002000000}">
      <formula1>"匹配,基线特有,本地扩充,废弃"</formula1>
    </dataValidation>
    <dataValidation type="list" allowBlank="1" showInputMessage="1" showErrorMessage="1" sqref="R4:R6" xr:uid="{00000000-0002-0000-BF00-000003000000}">
      <formula1>"left join,inner join,union,union all"</formula1>
    </dataValidation>
  </dataValidations>
  <hyperlinks>
    <hyperlink ref="A1" location="目录!A1" display="返回" xr:uid="{00000000-0004-0000-BF00-000000000000}"/>
  </hyperlinks>
  <pageMargins left="0.75" right="0.75" top="1" bottom="1" header="0.51180555555555596" footer="0.51180555555555596"/>
  <pageSetup paperSize="9" orientation="portrait"/>
  <legacyDrawing r:id="rId1"/>
</worksheet>
</file>

<file path=xl/worksheets/sheet1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AA150"/>
  <sheetViews>
    <sheetView topLeftCell="A3" workbookViewId="0">
      <selection activeCell="F23" sqref="F23"/>
    </sheetView>
  </sheetViews>
  <sheetFormatPr defaultColWidth="9" defaultRowHeight="13.8"/>
  <cols>
    <col min="1" max="1" width="9" style="946"/>
    <col min="2" max="2" width="17.109375" style="946" customWidth="1"/>
    <col min="3" max="3" width="12.44140625" style="946" customWidth="1"/>
    <col min="4" max="4" width="15.21875" style="946" customWidth="1"/>
    <col min="5" max="9" width="12.109375" style="946" customWidth="1"/>
    <col min="10" max="10" width="9" style="946"/>
    <col min="11" max="11" width="7.109375" style="946" customWidth="1"/>
    <col min="12" max="12" width="6.77734375" style="946" customWidth="1"/>
    <col min="13" max="13" width="9" style="946"/>
    <col min="14" max="14" width="11.33203125" style="946" customWidth="1"/>
    <col min="15" max="22" width="9" style="946" hidden="1" customWidth="1"/>
    <col min="23" max="23" width="20.109375" style="946" customWidth="1"/>
    <col min="24" max="24" width="15.109375" style="946" customWidth="1"/>
    <col min="25" max="25" width="11.33203125" style="946" customWidth="1"/>
    <col min="26" max="26" width="13.109375" style="946" customWidth="1"/>
    <col min="27" max="27" width="14.77734375" style="946" customWidth="1"/>
    <col min="28" max="16384" width="9" style="946"/>
  </cols>
  <sheetData>
    <row r="1" spans="1:27" s="944" customFormat="1" ht="15.6">
      <c r="A1" s="401" t="s">
        <v>2037</v>
      </c>
      <c r="B1" s="3"/>
      <c r="C1" s="3"/>
      <c r="D1" s="3"/>
      <c r="E1" s="3"/>
      <c r="F1" s="3"/>
      <c r="G1" s="3"/>
      <c r="H1" s="3"/>
      <c r="I1" s="3"/>
      <c r="J1" s="3"/>
      <c r="K1" s="3"/>
      <c r="L1" s="3"/>
      <c r="M1" s="3"/>
      <c r="N1" s="3"/>
      <c r="O1" s="3"/>
      <c r="P1" s="3"/>
      <c r="Q1" s="3"/>
      <c r="R1" s="3"/>
      <c r="S1" s="3"/>
      <c r="T1" s="3"/>
      <c r="U1" s="3"/>
      <c r="V1" s="3"/>
      <c r="W1" s="52"/>
      <c r="X1" s="52"/>
      <c r="Y1" s="52"/>
      <c r="Z1" s="52"/>
      <c r="AA1" s="52"/>
    </row>
    <row r="2" spans="1:27" s="944"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944" customFormat="1" ht="15.6">
      <c r="A3" s="6" t="s">
        <v>2040</v>
      </c>
      <c r="B3" s="989" t="s">
        <v>1236</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944" customFormat="1" ht="15.6">
      <c r="A4" s="9" t="s">
        <v>2042</v>
      </c>
      <c r="B4" s="416" t="s">
        <v>1237</v>
      </c>
      <c r="C4" s="8"/>
      <c r="D4" s="8"/>
      <c r="E4" s="8"/>
      <c r="F4" s="8"/>
      <c r="G4" s="8"/>
      <c r="H4" s="8"/>
      <c r="I4" s="8"/>
      <c r="J4" s="8"/>
      <c r="K4" s="8"/>
      <c r="L4" s="8"/>
      <c r="M4" s="8"/>
      <c r="N4" s="8"/>
      <c r="O4" s="38" t="s">
        <v>4149</v>
      </c>
      <c r="P4" s="39" t="e">
        <f>VLOOKUP(B3,[2]目录!#REF!,4,0)</f>
        <v>#REF!</v>
      </c>
      <c r="Q4" s="40"/>
      <c r="R4" s="41"/>
      <c r="S4" s="42"/>
      <c r="T4" s="42"/>
      <c r="U4" s="42"/>
      <c r="V4" s="61"/>
      <c r="W4" s="62" t="s">
        <v>3195</v>
      </c>
      <c r="X4" s="960" t="s">
        <v>1238</v>
      </c>
      <c r="Y4" s="63"/>
      <c r="Z4" s="11"/>
      <c r="AA4" s="63"/>
    </row>
    <row r="5" spans="1:27" s="944" customFormat="1" ht="15.6">
      <c r="A5" s="9" t="s">
        <v>2041</v>
      </c>
      <c r="B5" s="11" t="s">
        <v>2043</v>
      </c>
      <c r="C5" s="8"/>
      <c r="D5" s="8"/>
      <c r="E5" s="8"/>
      <c r="F5" s="8"/>
      <c r="G5" s="8"/>
      <c r="H5" s="8"/>
      <c r="I5" s="8"/>
      <c r="J5" s="8"/>
      <c r="K5" s="8"/>
      <c r="L5" s="8"/>
      <c r="M5" s="8"/>
      <c r="N5" s="8"/>
      <c r="O5" s="43"/>
      <c r="P5" s="42"/>
      <c r="Q5" s="42"/>
      <c r="R5" s="41"/>
      <c r="S5" s="42"/>
      <c r="T5" s="42"/>
      <c r="U5" s="42"/>
      <c r="V5" s="61"/>
      <c r="W5" s="62"/>
      <c r="Y5" s="63"/>
      <c r="Z5" s="11"/>
      <c r="AA5" s="63"/>
    </row>
    <row r="6" spans="1:27" s="944" customFormat="1" ht="15.6">
      <c r="A6" s="9" t="s">
        <v>2044</v>
      </c>
      <c r="B6" s="12" t="s">
        <v>2303</v>
      </c>
      <c r="C6" s="8"/>
      <c r="D6" s="8"/>
      <c r="E6" s="8"/>
      <c r="F6" s="8"/>
      <c r="G6" s="8"/>
      <c r="H6" s="8"/>
      <c r="I6" s="8"/>
      <c r="J6" s="8"/>
      <c r="K6" s="8"/>
      <c r="L6" s="8"/>
      <c r="M6" s="8"/>
      <c r="N6" s="8"/>
      <c r="O6" s="43"/>
      <c r="P6" s="42"/>
      <c r="Q6" s="42"/>
      <c r="R6" s="41"/>
      <c r="S6" s="42"/>
      <c r="T6" s="42"/>
      <c r="U6" s="42"/>
      <c r="V6" s="61"/>
      <c r="W6" s="62"/>
      <c r="X6" s="961"/>
      <c r="Y6" s="63"/>
      <c r="Z6" s="11"/>
      <c r="AA6" s="63"/>
    </row>
    <row r="7" spans="1:27" s="944"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s="944" customFormat="1" ht="15.6">
      <c r="A8" s="9" t="s">
        <v>2048</v>
      </c>
      <c r="B8" s="11"/>
      <c r="C8" s="8"/>
      <c r="D8" s="8"/>
      <c r="E8" s="8"/>
      <c r="F8" s="8"/>
      <c r="G8" s="8"/>
      <c r="H8" s="8"/>
      <c r="I8" s="8"/>
      <c r="J8" s="8"/>
      <c r="K8" s="8"/>
      <c r="L8" s="8"/>
      <c r="M8" s="8"/>
      <c r="N8" s="8"/>
      <c r="O8" s="43"/>
      <c r="P8" s="42"/>
      <c r="Q8" s="42"/>
      <c r="R8" s="42"/>
      <c r="S8" s="42"/>
      <c r="T8" s="42"/>
      <c r="U8" s="42"/>
      <c r="V8" s="61"/>
      <c r="W8" s="62"/>
      <c r="X8" s="65"/>
      <c r="Y8" s="63"/>
      <c r="Z8" s="11"/>
      <c r="AA8" s="63"/>
    </row>
    <row r="9" spans="1:27" s="944"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944"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s="944"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s="944" customFormat="1">
      <c r="A12" s="949">
        <v>1</v>
      </c>
      <c r="B12" s="876" t="s">
        <v>2304</v>
      </c>
      <c r="C12" s="952" t="s">
        <v>2671</v>
      </c>
      <c r="D12" s="952" t="s">
        <v>6594</v>
      </c>
      <c r="E12" s="967"/>
      <c r="F12" s="877" t="s">
        <v>2304</v>
      </c>
      <c r="G12" s="378" t="s">
        <v>2670</v>
      </c>
      <c r="H12" s="877" t="s">
        <v>2078</v>
      </c>
      <c r="I12" s="877" t="s">
        <v>2079</v>
      </c>
      <c r="J12" s="876" t="s">
        <v>79</v>
      </c>
      <c r="K12" s="876"/>
      <c r="L12" s="876"/>
      <c r="M12" s="876"/>
      <c r="N12" s="406"/>
      <c r="O12" s="974"/>
      <c r="P12" s="875"/>
      <c r="Q12" s="875"/>
      <c r="R12" s="875"/>
      <c r="S12" s="875"/>
      <c r="T12" s="875"/>
      <c r="U12" s="875"/>
      <c r="V12" s="969"/>
      <c r="W12" s="952" t="s">
        <v>1238</v>
      </c>
      <c r="X12" s="876" t="s">
        <v>2304</v>
      </c>
      <c r="Y12" s="952" t="s">
        <v>2671</v>
      </c>
      <c r="Z12" s="952" t="s">
        <v>6594</v>
      </c>
      <c r="AA12" s="967"/>
    </row>
    <row r="13" spans="1:27">
      <c r="A13" s="949">
        <v>2</v>
      </c>
      <c r="B13" s="919" t="s">
        <v>2076</v>
      </c>
      <c r="C13" s="919" t="s">
        <v>2077</v>
      </c>
      <c r="D13" s="919" t="s">
        <v>2100</v>
      </c>
      <c r="E13" s="919" t="str">
        <f>IF(ISERR(SEARCH("varchar",D13)),D13,"string("&amp;MID(D13,10,LEN(D13)-10)&amp;")")</f>
        <v>string(2)</v>
      </c>
      <c r="F13" s="877" t="s">
        <v>2076</v>
      </c>
      <c r="G13" s="877" t="s">
        <v>2077</v>
      </c>
      <c r="H13" s="877" t="s">
        <v>3175</v>
      </c>
      <c r="I13" s="877" t="s">
        <v>2241</v>
      </c>
      <c r="J13" s="991"/>
      <c r="K13" s="991"/>
      <c r="L13" s="991"/>
      <c r="M13" s="991"/>
      <c r="N13" s="991"/>
    </row>
    <row r="14" spans="1:27">
      <c r="A14" s="949">
        <v>3</v>
      </c>
      <c r="B14" s="920" t="s">
        <v>3174</v>
      </c>
      <c r="C14" s="920" t="s">
        <v>2818</v>
      </c>
      <c r="D14" s="920" t="s">
        <v>2096</v>
      </c>
      <c r="E14" s="919" t="s">
        <v>2067</v>
      </c>
      <c r="F14" s="877" t="s">
        <v>3174</v>
      </c>
      <c r="G14" s="877" t="s">
        <v>2818</v>
      </c>
      <c r="H14" s="877" t="s">
        <v>2803</v>
      </c>
      <c r="I14" s="877" t="s">
        <v>2804</v>
      </c>
      <c r="J14" s="991"/>
      <c r="K14" s="991"/>
      <c r="L14" s="991"/>
      <c r="M14" s="991"/>
      <c r="N14" s="991"/>
      <c r="W14" s="952" t="s">
        <v>1238</v>
      </c>
      <c r="X14" s="875" t="s">
        <v>4223</v>
      </c>
      <c r="Y14" s="952" t="s">
        <v>3622</v>
      </c>
      <c r="Z14" s="952" t="s">
        <v>2066</v>
      </c>
      <c r="AA14" s="966"/>
    </row>
    <row r="15" spans="1:27" s="944" customFormat="1">
      <c r="A15" s="949">
        <v>4</v>
      </c>
      <c r="B15" s="876" t="s">
        <v>1863</v>
      </c>
      <c r="C15" s="952" t="s">
        <v>2236</v>
      </c>
      <c r="D15" s="952" t="s">
        <v>2278</v>
      </c>
      <c r="E15" s="967"/>
      <c r="F15" s="877" t="s">
        <v>1863</v>
      </c>
      <c r="G15" s="877" t="s">
        <v>2236</v>
      </c>
      <c r="H15" s="877" t="s">
        <v>3212</v>
      </c>
      <c r="I15" s="877" t="s">
        <v>2108</v>
      </c>
      <c r="J15" s="967"/>
      <c r="K15" s="967"/>
      <c r="L15" s="967"/>
      <c r="M15" s="967"/>
      <c r="N15" s="876"/>
      <c r="O15" s="968"/>
      <c r="P15" s="967"/>
      <c r="Q15" s="967"/>
      <c r="R15" s="967"/>
      <c r="S15" s="967"/>
      <c r="T15" s="967"/>
      <c r="U15" s="967"/>
      <c r="V15" s="970"/>
      <c r="W15" s="952" t="s">
        <v>1238</v>
      </c>
      <c r="X15" s="876" t="s">
        <v>1863</v>
      </c>
      <c r="Y15" s="952" t="s">
        <v>2236</v>
      </c>
      <c r="Z15" s="952" t="s">
        <v>2278</v>
      </c>
      <c r="AA15" s="967"/>
    </row>
    <row r="16" spans="1:27">
      <c r="A16" s="949">
        <v>5</v>
      </c>
      <c r="B16" s="875" t="s">
        <v>13242</v>
      </c>
      <c r="C16" s="952" t="s">
        <v>13243</v>
      </c>
      <c r="D16" s="952" t="s">
        <v>3921</v>
      </c>
      <c r="E16" s="966"/>
      <c r="F16" s="877" t="s">
        <v>13242</v>
      </c>
      <c r="G16" s="877" t="s">
        <v>13243</v>
      </c>
      <c r="H16" s="877" t="s">
        <v>2737</v>
      </c>
      <c r="I16" s="877" t="s">
        <v>3180</v>
      </c>
      <c r="J16" s="966"/>
      <c r="K16" s="966"/>
      <c r="L16" s="966"/>
      <c r="M16" s="966"/>
      <c r="N16" s="966"/>
      <c r="W16" s="952" t="s">
        <v>1238</v>
      </c>
      <c r="X16" s="875" t="s">
        <v>13242</v>
      </c>
      <c r="Y16" s="952" t="s">
        <v>13243</v>
      </c>
      <c r="Z16" s="952" t="s">
        <v>3921</v>
      </c>
      <c r="AA16" s="966"/>
    </row>
    <row r="17" spans="1:27" s="944" customFormat="1">
      <c r="A17" s="949">
        <v>6</v>
      </c>
      <c r="B17" s="876" t="s">
        <v>13238</v>
      </c>
      <c r="C17" s="952" t="s">
        <v>13239</v>
      </c>
      <c r="D17" s="952" t="s">
        <v>3921</v>
      </c>
      <c r="E17" s="967"/>
      <c r="F17" s="877" t="s">
        <v>13238</v>
      </c>
      <c r="G17" s="877" t="s">
        <v>13239</v>
      </c>
      <c r="H17" s="877" t="s">
        <v>2684</v>
      </c>
      <c r="I17" s="877" t="s">
        <v>2884</v>
      </c>
      <c r="J17" s="876" t="s">
        <v>79</v>
      </c>
      <c r="K17" s="967"/>
      <c r="L17" s="967"/>
      <c r="M17" s="967"/>
      <c r="N17" s="967"/>
      <c r="O17" s="968"/>
      <c r="P17" s="967"/>
      <c r="Q17" s="967"/>
      <c r="R17" s="967"/>
      <c r="S17" s="967"/>
      <c r="T17" s="967"/>
      <c r="U17" s="967"/>
      <c r="V17" s="970"/>
      <c r="W17" s="952" t="s">
        <v>1238</v>
      </c>
      <c r="X17" s="876" t="s">
        <v>13238</v>
      </c>
      <c r="Y17" s="952" t="s">
        <v>13239</v>
      </c>
      <c r="Z17" s="952" t="s">
        <v>3921</v>
      </c>
      <c r="AA17" s="967"/>
    </row>
    <row r="18" spans="1:27">
      <c r="A18" s="949">
        <v>7</v>
      </c>
      <c r="B18" s="875" t="s">
        <v>222</v>
      </c>
      <c r="C18" s="952" t="s">
        <v>2234</v>
      </c>
      <c r="D18" s="952" t="s">
        <v>2278</v>
      </c>
      <c r="E18" s="966"/>
      <c r="F18" s="877" t="s">
        <v>222</v>
      </c>
      <c r="G18" s="877" t="s">
        <v>2234</v>
      </c>
      <c r="H18" s="877" t="s">
        <v>3991</v>
      </c>
      <c r="I18" s="877" t="s">
        <v>2108</v>
      </c>
      <c r="J18" s="966"/>
      <c r="K18" s="966"/>
      <c r="L18" s="966"/>
      <c r="M18" s="966"/>
      <c r="N18" s="966"/>
      <c r="W18" s="952" t="s">
        <v>1238</v>
      </c>
      <c r="X18" s="875" t="s">
        <v>222</v>
      </c>
      <c r="Y18" s="952" t="s">
        <v>2234</v>
      </c>
      <c r="Z18" s="952" t="s">
        <v>2278</v>
      </c>
      <c r="AA18" s="966"/>
    </row>
    <row r="19" spans="1:27">
      <c r="A19" s="949">
        <v>8</v>
      </c>
      <c r="B19" s="875" t="s">
        <v>105</v>
      </c>
      <c r="C19" s="952" t="s">
        <v>2239</v>
      </c>
      <c r="D19" s="952" t="s">
        <v>2811</v>
      </c>
      <c r="E19" s="966"/>
      <c r="F19" s="877" t="s">
        <v>105</v>
      </c>
      <c r="G19" s="877" t="s">
        <v>2239</v>
      </c>
      <c r="H19" s="877" t="s">
        <v>3175</v>
      </c>
      <c r="I19" s="877" t="s">
        <v>2241</v>
      </c>
      <c r="J19" s="966"/>
      <c r="K19" s="966"/>
      <c r="L19" s="966"/>
      <c r="M19" s="966"/>
      <c r="N19" s="966"/>
      <c r="W19" s="952" t="s">
        <v>1238</v>
      </c>
      <c r="X19" s="875" t="s">
        <v>105</v>
      </c>
      <c r="Y19" s="952" t="s">
        <v>2675</v>
      </c>
      <c r="Z19" s="952" t="s">
        <v>2811</v>
      </c>
      <c r="AA19" s="966"/>
    </row>
    <row r="20" spans="1:27">
      <c r="A20" s="949">
        <v>9</v>
      </c>
      <c r="B20" s="875" t="s">
        <v>13191</v>
      </c>
      <c r="C20" s="952" t="s">
        <v>13241</v>
      </c>
      <c r="D20" s="952" t="s">
        <v>3921</v>
      </c>
      <c r="E20" s="966"/>
      <c r="F20" s="877" t="s">
        <v>13191</v>
      </c>
      <c r="G20" s="378" t="s">
        <v>13193</v>
      </c>
      <c r="H20" s="877" t="s">
        <v>2815</v>
      </c>
      <c r="I20" s="877" t="s">
        <v>2816</v>
      </c>
      <c r="J20" s="967"/>
      <c r="K20" s="966"/>
      <c r="L20" s="966"/>
      <c r="M20" s="966"/>
      <c r="N20" s="966"/>
      <c r="O20" s="975"/>
      <c r="P20" s="966"/>
      <c r="Q20" s="966"/>
      <c r="R20" s="966"/>
      <c r="S20" s="966"/>
      <c r="T20" s="966"/>
      <c r="U20" s="966"/>
      <c r="V20" s="992"/>
      <c r="W20" s="952" t="s">
        <v>1238</v>
      </c>
      <c r="X20" s="875" t="s">
        <v>13191</v>
      </c>
      <c r="Y20" s="952" t="s">
        <v>13241</v>
      </c>
      <c r="Z20" s="952" t="s">
        <v>3921</v>
      </c>
      <c r="AA20" s="966"/>
    </row>
    <row r="21" spans="1:27">
      <c r="A21" s="949">
        <v>10</v>
      </c>
      <c r="B21" s="875" t="s">
        <v>13188</v>
      </c>
      <c r="C21" s="952" t="s">
        <v>13240</v>
      </c>
      <c r="D21" s="952" t="s">
        <v>2803</v>
      </c>
      <c r="E21" s="966"/>
      <c r="F21" s="877" t="s">
        <v>13188</v>
      </c>
      <c r="G21" s="378" t="s">
        <v>13190</v>
      </c>
      <c r="H21" s="877" t="s">
        <v>3921</v>
      </c>
      <c r="I21" s="877" t="s">
        <v>3922</v>
      </c>
      <c r="J21" s="966"/>
      <c r="K21" s="966"/>
      <c r="L21" s="966"/>
      <c r="M21" s="966"/>
      <c r="N21" s="966"/>
      <c r="W21" s="952" t="s">
        <v>1238</v>
      </c>
      <c r="X21" s="875" t="s">
        <v>13188</v>
      </c>
      <c r="Y21" s="952" t="s">
        <v>13240</v>
      </c>
      <c r="Z21" s="952" t="s">
        <v>2803</v>
      </c>
      <c r="AA21" s="966"/>
    </row>
    <row r="22" spans="1:27">
      <c r="A22" s="949">
        <v>11</v>
      </c>
      <c r="B22" s="875" t="s">
        <v>13185</v>
      </c>
      <c r="C22" s="952" t="s">
        <v>13244</v>
      </c>
      <c r="D22" s="952" t="s">
        <v>2100</v>
      </c>
      <c r="E22" s="966"/>
      <c r="F22" s="877" t="s">
        <v>13185</v>
      </c>
      <c r="G22" s="378" t="s">
        <v>13187</v>
      </c>
      <c r="H22" s="877" t="s">
        <v>2803</v>
      </c>
      <c r="I22" s="877" t="s">
        <v>2804</v>
      </c>
      <c r="J22" s="966"/>
      <c r="K22" s="966"/>
      <c r="L22" s="966"/>
      <c r="M22" s="966"/>
      <c r="N22" s="966"/>
      <c r="W22" s="952" t="s">
        <v>1238</v>
      </c>
      <c r="X22" s="875" t="s">
        <v>13185</v>
      </c>
      <c r="Y22" s="952" t="s">
        <v>13244</v>
      </c>
      <c r="Z22" s="952" t="s">
        <v>2100</v>
      </c>
      <c r="AA22" s="966"/>
    </row>
    <row r="23" spans="1:27">
      <c r="A23" s="949">
        <v>12</v>
      </c>
      <c r="B23" s="875" t="s">
        <v>2347</v>
      </c>
      <c r="C23" s="952" t="s">
        <v>4738</v>
      </c>
      <c r="D23" s="952" t="s">
        <v>6594</v>
      </c>
      <c r="E23" s="966"/>
      <c r="F23" s="877" t="s">
        <v>2347</v>
      </c>
      <c r="G23" s="378" t="s">
        <v>4737</v>
      </c>
      <c r="H23" s="877" t="s">
        <v>2078</v>
      </c>
      <c r="I23" s="877" t="s">
        <v>2079</v>
      </c>
      <c r="J23" s="966"/>
      <c r="K23" s="966"/>
      <c r="L23" s="966"/>
      <c r="M23" s="966"/>
      <c r="N23" s="966"/>
      <c r="W23" s="952" t="s">
        <v>1238</v>
      </c>
      <c r="X23" s="875" t="s">
        <v>2347</v>
      </c>
      <c r="Y23" s="952" t="s">
        <v>4738</v>
      </c>
      <c r="Z23" s="952" t="s">
        <v>6594</v>
      </c>
      <c r="AA23" s="966"/>
    </row>
    <row r="24" spans="1:27">
      <c r="A24" s="949">
        <v>13</v>
      </c>
      <c r="B24" s="875" t="s">
        <v>8460</v>
      </c>
      <c r="C24" s="952" t="s">
        <v>13053</v>
      </c>
      <c r="D24" s="952" t="s">
        <v>2189</v>
      </c>
      <c r="E24" s="966"/>
      <c r="F24" s="378" t="s">
        <v>8462</v>
      </c>
      <c r="G24" s="378" t="s">
        <v>8463</v>
      </c>
      <c r="H24" s="877" t="s">
        <v>3175</v>
      </c>
      <c r="I24" s="877" t="s">
        <v>2241</v>
      </c>
      <c r="J24" s="966"/>
      <c r="K24" s="966"/>
      <c r="L24" s="966"/>
      <c r="M24" s="966"/>
      <c r="N24" s="966"/>
      <c r="W24" s="952" t="s">
        <v>1238</v>
      </c>
      <c r="X24" s="875" t="s">
        <v>8460</v>
      </c>
      <c r="Y24" s="952" t="s">
        <v>13053</v>
      </c>
      <c r="Z24" s="952" t="s">
        <v>2189</v>
      </c>
      <c r="AA24" s="966"/>
    </row>
    <row r="25" spans="1:27">
      <c r="A25" s="949">
        <v>14</v>
      </c>
      <c r="B25" s="875" t="s">
        <v>2345</v>
      </c>
      <c r="C25" s="952" t="s">
        <v>4754</v>
      </c>
      <c r="D25" s="952" t="s">
        <v>2100</v>
      </c>
      <c r="E25" s="966"/>
      <c r="F25" s="877" t="s">
        <v>2345</v>
      </c>
      <c r="G25" s="378" t="s">
        <v>4752</v>
      </c>
      <c r="H25" s="877" t="s">
        <v>2096</v>
      </c>
      <c r="I25" s="877" t="s">
        <v>2097</v>
      </c>
      <c r="J25" s="966"/>
      <c r="K25" s="966"/>
      <c r="L25" s="966"/>
      <c r="M25" s="966"/>
      <c r="N25" s="966"/>
      <c r="W25" s="952" t="s">
        <v>1238</v>
      </c>
      <c r="X25" s="875" t="s">
        <v>2345</v>
      </c>
      <c r="Y25" s="952" t="s">
        <v>4754</v>
      </c>
      <c r="Z25" s="952" t="s">
        <v>2100</v>
      </c>
      <c r="AA25" s="966"/>
    </row>
    <row r="26" spans="1:27">
      <c r="A26" s="949">
        <v>15</v>
      </c>
      <c r="B26" s="875" t="s">
        <v>3952</v>
      </c>
      <c r="C26" s="952" t="s">
        <v>2722</v>
      </c>
      <c r="D26" s="952" t="s">
        <v>2100</v>
      </c>
      <c r="E26" s="966"/>
      <c r="F26" s="877" t="s">
        <v>3952</v>
      </c>
      <c r="G26" s="378" t="s">
        <v>3997</v>
      </c>
      <c r="H26" s="877" t="s">
        <v>2066</v>
      </c>
      <c r="I26" s="877" t="s">
        <v>2067</v>
      </c>
      <c r="J26" s="966"/>
      <c r="K26" s="966"/>
      <c r="L26" s="966"/>
      <c r="M26" s="966"/>
      <c r="N26" s="966"/>
      <c r="W26" s="952" t="s">
        <v>1238</v>
      </c>
      <c r="X26" s="875" t="s">
        <v>5253</v>
      </c>
      <c r="Y26" s="952" t="s">
        <v>2722</v>
      </c>
      <c r="Z26" s="952" t="s">
        <v>2100</v>
      </c>
      <c r="AA26" s="966"/>
    </row>
    <row r="27" spans="1:27">
      <c r="A27" s="949">
        <v>16</v>
      </c>
      <c r="B27" s="875" t="s">
        <v>13268</v>
      </c>
      <c r="C27" s="952" t="s">
        <v>13196</v>
      </c>
      <c r="D27" s="952" t="s">
        <v>3212</v>
      </c>
      <c r="E27" s="966"/>
      <c r="F27" s="875" t="s">
        <v>13268</v>
      </c>
      <c r="G27" s="952" t="s">
        <v>13196</v>
      </c>
      <c r="H27" s="952" t="s">
        <v>3212</v>
      </c>
      <c r="I27" s="378" t="s">
        <v>3211</v>
      </c>
      <c r="J27" s="966"/>
      <c r="K27" s="966"/>
      <c r="L27" s="966"/>
      <c r="M27" s="875" t="s">
        <v>13269</v>
      </c>
      <c r="N27" s="966"/>
      <c r="W27" s="952" t="s">
        <v>1238</v>
      </c>
      <c r="X27" s="875"/>
      <c r="Y27" s="952" t="s">
        <v>13196</v>
      </c>
      <c r="Z27" s="952" t="s">
        <v>3212</v>
      </c>
      <c r="AA27" s="875" t="s">
        <v>13269</v>
      </c>
    </row>
    <row r="28" spans="1:27">
      <c r="A28" s="949">
        <v>17</v>
      </c>
      <c r="B28" s="875" t="s">
        <v>13270</v>
      </c>
      <c r="C28" s="952" t="s">
        <v>13201</v>
      </c>
      <c r="D28" s="952" t="s">
        <v>3212</v>
      </c>
      <c r="E28" s="966"/>
      <c r="F28" s="875" t="s">
        <v>13270</v>
      </c>
      <c r="G28" s="952" t="s">
        <v>13201</v>
      </c>
      <c r="H28" s="952" t="s">
        <v>3212</v>
      </c>
      <c r="I28" s="378" t="s">
        <v>3211</v>
      </c>
      <c r="J28" s="966"/>
      <c r="K28" s="966"/>
      <c r="L28" s="966"/>
      <c r="M28" s="875" t="s">
        <v>13271</v>
      </c>
      <c r="N28" s="966"/>
      <c r="W28" s="952" t="s">
        <v>1238</v>
      </c>
      <c r="X28" s="875"/>
      <c r="Y28" s="952" t="s">
        <v>13201</v>
      </c>
      <c r="Z28" s="952" t="s">
        <v>3212</v>
      </c>
      <c r="AA28" s="875" t="s">
        <v>13271</v>
      </c>
    </row>
    <row r="29" spans="1:27">
      <c r="A29" s="949">
        <v>18</v>
      </c>
      <c r="B29" s="875" t="s">
        <v>13272</v>
      </c>
      <c r="C29" s="952" t="s">
        <v>13205</v>
      </c>
      <c r="D29" s="952" t="s">
        <v>3212</v>
      </c>
      <c r="E29" s="966"/>
      <c r="F29" s="875" t="s">
        <v>13272</v>
      </c>
      <c r="G29" s="952" t="s">
        <v>13205</v>
      </c>
      <c r="H29" s="952" t="s">
        <v>3212</v>
      </c>
      <c r="I29" s="378" t="s">
        <v>3211</v>
      </c>
      <c r="J29" s="966"/>
      <c r="K29" s="966"/>
      <c r="L29" s="966"/>
      <c r="M29" s="875" t="s">
        <v>13273</v>
      </c>
      <c r="N29" s="966"/>
      <c r="W29" s="952" t="s">
        <v>1238</v>
      </c>
      <c r="X29" s="875"/>
      <c r="Y29" s="952" t="s">
        <v>13205</v>
      </c>
      <c r="Z29" s="952" t="s">
        <v>3212</v>
      </c>
      <c r="AA29" s="875" t="s">
        <v>13273</v>
      </c>
    </row>
    <row r="30" spans="1:27">
      <c r="A30" s="949">
        <v>19</v>
      </c>
      <c r="B30" s="875" t="s">
        <v>13274</v>
      </c>
      <c r="C30" s="952" t="s">
        <v>13209</v>
      </c>
      <c r="D30" s="952" t="s">
        <v>3212</v>
      </c>
      <c r="E30" s="966"/>
      <c r="F30" s="875" t="s">
        <v>13274</v>
      </c>
      <c r="G30" s="952" t="s">
        <v>13209</v>
      </c>
      <c r="H30" s="952" t="s">
        <v>3212</v>
      </c>
      <c r="I30" s="378" t="s">
        <v>3211</v>
      </c>
      <c r="J30" s="966"/>
      <c r="K30" s="966"/>
      <c r="L30" s="966"/>
      <c r="M30" s="875" t="s">
        <v>13275</v>
      </c>
      <c r="N30" s="966"/>
      <c r="W30" s="952" t="s">
        <v>1238</v>
      </c>
      <c r="X30" s="875"/>
      <c r="Y30" s="952" t="s">
        <v>13209</v>
      </c>
      <c r="Z30" s="952" t="s">
        <v>3212</v>
      </c>
      <c r="AA30" s="875" t="s">
        <v>13275</v>
      </c>
    </row>
    <row r="31" spans="1:27">
      <c r="A31" s="949">
        <v>20</v>
      </c>
      <c r="B31" s="875" t="s">
        <v>13276</v>
      </c>
      <c r="C31" s="952" t="s">
        <v>13213</v>
      </c>
      <c r="D31" s="952" t="s">
        <v>3212</v>
      </c>
      <c r="E31" s="966"/>
      <c r="F31" s="875" t="s">
        <v>13276</v>
      </c>
      <c r="G31" s="952" t="s">
        <v>13213</v>
      </c>
      <c r="H31" s="952" t="s">
        <v>3212</v>
      </c>
      <c r="I31" s="378" t="s">
        <v>3211</v>
      </c>
      <c r="J31" s="966"/>
      <c r="K31" s="966"/>
      <c r="L31" s="966"/>
      <c r="M31" s="875" t="s">
        <v>13277</v>
      </c>
      <c r="N31" s="966"/>
      <c r="W31" s="952" t="s">
        <v>1238</v>
      </c>
      <c r="X31" s="875"/>
      <c r="Y31" s="952" t="s">
        <v>13213</v>
      </c>
      <c r="Z31" s="952" t="s">
        <v>3212</v>
      </c>
      <c r="AA31" s="875" t="s">
        <v>13277</v>
      </c>
    </row>
    <row r="32" spans="1:27">
      <c r="A32" s="949">
        <v>21</v>
      </c>
      <c r="B32" s="875" t="s">
        <v>13278</v>
      </c>
      <c r="C32" s="952" t="s">
        <v>13218</v>
      </c>
      <c r="D32" s="952" t="s">
        <v>3212</v>
      </c>
      <c r="E32" s="966"/>
      <c r="F32" s="875" t="s">
        <v>13278</v>
      </c>
      <c r="G32" s="952" t="s">
        <v>13218</v>
      </c>
      <c r="H32" s="952" t="s">
        <v>3212</v>
      </c>
      <c r="I32" s="378" t="s">
        <v>3211</v>
      </c>
      <c r="J32" s="966"/>
      <c r="K32" s="966"/>
      <c r="L32" s="966"/>
      <c r="M32" s="875" t="s">
        <v>13279</v>
      </c>
      <c r="N32" s="966"/>
      <c r="W32" s="952" t="s">
        <v>1238</v>
      </c>
      <c r="X32" s="875"/>
      <c r="Y32" s="952" t="s">
        <v>13218</v>
      </c>
      <c r="Z32" s="952" t="s">
        <v>3212</v>
      </c>
      <c r="AA32" s="875" t="s">
        <v>13279</v>
      </c>
    </row>
    <row r="33" spans="1:27">
      <c r="A33" s="949">
        <v>22</v>
      </c>
      <c r="B33" s="875" t="s">
        <v>13280</v>
      </c>
      <c r="C33" s="952" t="s">
        <v>13222</v>
      </c>
      <c r="D33" s="952" t="s">
        <v>3212</v>
      </c>
      <c r="E33" s="966"/>
      <c r="F33" s="875" t="s">
        <v>13280</v>
      </c>
      <c r="G33" s="952" t="s">
        <v>13222</v>
      </c>
      <c r="H33" s="952" t="s">
        <v>3212</v>
      </c>
      <c r="I33" s="378" t="s">
        <v>3211</v>
      </c>
      <c r="J33" s="966"/>
      <c r="K33" s="966"/>
      <c r="L33" s="966"/>
      <c r="M33" s="963" t="s">
        <v>13281</v>
      </c>
      <c r="N33" s="966"/>
      <c r="W33" s="952" t="s">
        <v>1238</v>
      </c>
      <c r="X33" s="875"/>
      <c r="Y33" s="952" t="s">
        <v>13222</v>
      </c>
      <c r="Z33" s="952" t="s">
        <v>3212</v>
      </c>
      <c r="AA33" s="963" t="s">
        <v>13281</v>
      </c>
    </row>
    <row r="34" spans="1:27">
      <c r="A34" s="949">
        <v>23</v>
      </c>
      <c r="B34" s="875" t="s">
        <v>13282</v>
      </c>
      <c r="C34" s="952" t="s">
        <v>13226</v>
      </c>
      <c r="D34" s="952" t="s">
        <v>3212</v>
      </c>
      <c r="E34" s="966"/>
      <c r="F34" s="875" t="s">
        <v>13282</v>
      </c>
      <c r="G34" s="952" t="s">
        <v>13226</v>
      </c>
      <c r="H34" s="952" t="s">
        <v>3212</v>
      </c>
      <c r="I34" s="378" t="s">
        <v>3211</v>
      </c>
      <c r="J34" s="966"/>
      <c r="K34" s="966"/>
      <c r="L34" s="966"/>
      <c r="M34" s="875" t="s">
        <v>13283</v>
      </c>
      <c r="N34" s="966"/>
      <c r="W34" s="952" t="s">
        <v>1238</v>
      </c>
      <c r="X34" s="875"/>
      <c r="Y34" s="952" t="s">
        <v>13226</v>
      </c>
      <c r="Z34" s="952" t="s">
        <v>3212</v>
      </c>
      <c r="AA34" s="875" t="s">
        <v>13283</v>
      </c>
    </row>
    <row r="35" spans="1:27">
      <c r="A35" s="949">
        <v>24</v>
      </c>
      <c r="B35" s="875" t="s">
        <v>13284</v>
      </c>
      <c r="C35" s="952" t="s">
        <v>13259</v>
      </c>
      <c r="D35" s="952" t="s">
        <v>3212</v>
      </c>
      <c r="E35" s="966"/>
      <c r="F35" s="875" t="s">
        <v>13284</v>
      </c>
      <c r="G35" s="952" t="s">
        <v>13259</v>
      </c>
      <c r="H35" s="952" t="s">
        <v>3212</v>
      </c>
      <c r="I35" s="378" t="s">
        <v>3211</v>
      </c>
      <c r="J35" s="966"/>
      <c r="K35" s="966"/>
      <c r="L35" s="966"/>
      <c r="M35" s="875" t="s">
        <v>13285</v>
      </c>
      <c r="N35" s="966"/>
      <c r="W35" s="952" t="s">
        <v>1238</v>
      </c>
      <c r="X35" s="875"/>
      <c r="Y35" s="952" t="s">
        <v>13259</v>
      </c>
      <c r="Z35" s="952" t="s">
        <v>3212</v>
      </c>
      <c r="AA35" s="875" t="s">
        <v>13285</v>
      </c>
    </row>
    <row r="36" spans="1:27">
      <c r="A36" s="949">
        <v>25</v>
      </c>
      <c r="B36" s="985"/>
      <c r="C36" s="990" t="s">
        <v>13286</v>
      </c>
      <c r="D36" s="990" t="s">
        <v>3212</v>
      </c>
      <c r="E36" s="985"/>
      <c r="F36" s="985"/>
      <c r="G36" s="990" t="s">
        <v>13286</v>
      </c>
      <c r="H36" s="990" t="s">
        <v>3212</v>
      </c>
      <c r="I36" s="984"/>
      <c r="J36" s="984"/>
      <c r="K36" s="984"/>
      <c r="L36" s="984"/>
      <c r="M36" s="985" t="s">
        <v>13287</v>
      </c>
      <c r="N36" s="984" t="s">
        <v>2286</v>
      </c>
      <c r="O36" s="980"/>
      <c r="P36" s="980"/>
      <c r="Q36" s="980"/>
      <c r="R36" s="980"/>
      <c r="S36" s="980"/>
      <c r="T36" s="980"/>
      <c r="U36" s="980"/>
      <c r="V36" s="980"/>
      <c r="W36" s="990" t="s">
        <v>1238</v>
      </c>
      <c r="X36" s="985"/>
      <c r="Y36" s="990" t="s">
        <v>13286</v>
      </c>
      <c r="Z36" s="990" t="s">
        <v>3212</v>
      </c>
      <c r="AA36" s="985" t="s">
        <v>13279</v>
      </c>
    </row>
    <row r="37" spans="1:27">
      <c r="A37" s="949">
        <v>26</v>
      </c>
      <c r="B37" s="875" t="s">
        <v>13288</v>
      </c>
      <c r="C37" s="952" t="s">
        <v>13289</v>
      </c>
      <c r="D37" s="952" t="s">
        <v>3212</v>
      </c>
      <c r="E37" s="966"/>
      <c r="F37" s="875" t="s">
        <v>13288</v>
      </c>
      <c r="G37" s="952" t="s">
        <v>13289</v>
      </c>
      <c r="H37" s="952" t="s">
        <v>3212</v>
      </c>
      <c r="I37" s="378" t="s">
        <v>3211</v>
      </c>
      <c r="J37" s="966"/>
      <c r="K37" s="966"/>
      <c r="L37" s="966"/>
      <c r="M37" s="875" t="s">
        <v>13279</v>
      </c>
      <c r="N37" s="966"/>
      <c r="W37" s="952" t="s">
        <v>1238</v>
      </c>
      <c r="X37" s="875"/>
      <c r="Y37" s="952" t="s">
        <v>13289</v>
      </c>
      <c r="Z37" s="952" t="s">
        <v>3212</v>
      </c>
      <c r="AA37" s="875" t="s">
        <v>13279</v>
      </c>
    </row>
    <row r="38" spans="1:27">
      <c r="A38" s="949">
        <v>27</v>
      </c>
      <c r="B38" s="875" t="s">
        <v>13290</v>
      </c>
      <c r="C38" s="952" t="s">
        <v>13291</v>
      </c>
      <c r="D38" s="952" t="s">
        <v>3212</v>
      </c>
      <c r="E38" s="966"/>
      <c r="F38" s="875" t="s">
        <v>13290</v>
      </c>
      <c r="G38" s="952" t="s">
        <v>13291</v>
      </c>
      <c r="H38" s="952" t="s">
        <v>3212</v>
      </c>
      <c r="I38" s="378" t="s">
        <v>3211</v>
      </c>
      <c r="J38" s="966"/>
      <c r="K38" s="966"/>
      <c r="L38" s="966"/>
      <c r="M38" s="875" t="s">
        <v>13292</v>
      </c>
      <c r="N38" s="966"/>
      <c r="W38" s="952" t="s">
        <v>1238</v>
      </c>
      <c r="X38" s="875"/>
      <c r="Y38" s="952" t="s">
        <v>13291</v>
      </c>
      <c r="Z38" s="952" t="s">
        <v>3212</v>
      </c>
      <c r="AA38" s="875" t="s">
        <v>13292</v>
      </c>
    </row>
    <row r="39" spans="1:27">
      <c r="A39" s="949">
        <v>28</v>
      </c>
      <c r="B39" s="875" t="s">
        <v>13293</v>
      </c>
      <c r="C39" s="952" t="s">
        <v>13294</v>
      </c>
      <c r="D39" s="952" t="s">
        <v>3212</v>
      </c>
      <c r="E39" s="966"/>
      <c r="F39" s="875" t="s">
        <v>13293</v>
      </c>
      <c r="G39" s="952" t="s">
        <v>13294</v>
      </c>
      <c r="H39" s="952" t="s">
        <v>3212</v>
      </c>
      <c r="I39" s="378" t="s">
        <v>3211</v>
      </c>
      <c r="J39" s="966"/>
      <c r="K39" s="966"/>
      <c r="L39" s="966"/>
      <c r="M39" s="875" t="s">
        <v>13295</v>
      </c>
      <c r="N39" s="966"/>
      <c r="W39" s="952" t="s">
        <v>1238</v>
      </c>
      <c r="X39" s="875"/>
      <c r="Y39" s="952" t="s">
        <v>13294</v>
      </c>
      <c r="Z39" s="952" t="s">
        <v>3212</v>
      </c>
      <c r="AA39" s="875" t="s">
        <v>13295</v>
      </c>
    </row>
    <row r="40" spans="1:27">
      <c r="A40" s="949">
        <v>29</v>
      </c>
      <c r="B40" s="875" t="s">
        <v>13229</v>
      </c>
      <c r="C40" s="952" t="s">
        <v>13230</v>
      </c>
      <c r="D40" s="952" t="s">
        <v>3212</v>
      </c>
      <c r="E40" s="875"/>
      <c r="F40" s="877" t="s">
        <v>13229</v>
      </c>
      <c r="G40" s="378" t="s">
        <v>13231</v>
      </c>
      <c r="H40" s="877" t="s">
        <v>3212</v>
      </c>
      <c r="I40" s="877" t="s">
        <v>3211</v>
      </c>
      <c r="J40" s="966"/>
      <c r="K40" s="966"/>
      <c r="L40" s="966"/>
      <c r="M40" s="966"/>
      <c r="N40" s="966"/>
      <c r="W40" s="952" t="s">
        <v>1238</v>
      </c>
      <c r="X40" s="875"/>
      <c r="Y40" s="952" t="s">
        <v>13230</v>
      </c>
      <c r="Z40" s="952" t="s">
        <v>3212</v>
      </c>
      <c r="AA40" s="875"/>
    </row>
    <row r="41" spans="1:27">
      <c r="A41" s="949">
        <v>30</v>
      </c>
      <c r="B41" s="875" t="s">
        <v>13264</v>
      </c>
      <c r="C41" s="952" t="s">
        <v>13265</v>
      </c>
      <c r="D41" s="952" t="s">
        <v>3212</v>
      </c>
      <c r="E41" s="875"/>
      <c r="F41" s="877" t="s">
        <v>13264</v>
      </c>
      <c r="G41" s="378" t="s">
        <v>13266</v>
      </c>
      <c r="H41" s="877" t="s">
        <v>3212</v>
      </c>
      <c r="I41" s="877" t="s">
        <v>3211</v>
      </c>
      <c r="J41" s="966"/>
      <c r="K41" s="966"/>
      <c r="L41" s="966"/>
      <c r="M41" s="875" t="s">
        <v>13296</v>
      </c>
      <c r="N41" s="966"/>
      <c r="W41" s="952" t="s">
        <v>1238</v>
      </c>
      <c r="X41" s="875"/>
      <c r="Y41" s="952" t="s">
        <v>13265</v>
      </c>
      <c r="Z41" s="952" t="s">
        <v>3212</v>
      </c>
      <c r="AA41" s="875"/>
    </row>
    <row r="42" spans="1:27">
      <c r="A42" s="949">
        <v>31</v>
      </c>
      <c r="B42" s="875" t="s">
        <v>13297</v>
      </c>
      <c r="C42" s="952" t="s">
        <v>13298</v>
      </c>
      <c r="D42" s="952" t="s">
        <v>3212</v>
      </c>
      <c r="E42" s="875"/>
      <c r="F42" s="877" t="s">
        <v>13297</v>
      </c>
      <c r="G42" s="378" t="s">
        <v>13299</v>
      </c>
      <c r="H42" s="877" t="s">
        <v>3212</v>
      </c>
      <c r="I42" s="877" t="s">
        <v>2085</v>
      </c>
      <c r="J42" s="966"/>
      <c r="K42" s="875" t="s">
        <v>13300</v>
      </c>
      <c r="L42" s="966"/>
      <c r="M42" s="966"/>
      <c r="N42" s="966"/>
      <c r="W42" s="952" t="s">
        <v>1238</v>
      </c>
      <c r="X42" s="966"/>
      <c r="Y42" s="952" t="s">
        <v>13298</v>
      </c>
      <c r="Z42" s="952" t="s">
        <v>3212</v>
      </c>
      <c r="AA42" s="875"/>
    </row>
    <row r="44" spans="1:27">
      <c r="B44" s="963" t="s">
        <v>13301</v>
      </c>
      <c r="C44" s="963"/>
      <c r="D44" s="963"/>
      <c r="E44" s="963"/>
      <c r="F44" s="963"/>
      <c r="G44" s="963"/>
      <c r="H44" s="963"/>
      <c r="I44" s="963"/>
      <c r="J44" s="963"/>
    </row>
    <row r="45" spans="1:27">
      <c r="B45" s="963" t="s">
        <v>13302</v>
      </c>
      <c r="C45" s="963"/>
      <c r="D45" s="963"/>
      <c r="E45" s="963"/>
      <c r="F45" s="963"/>
      <c r="G45" s="963"/>
      <c r="H45" s="963"/>
      <c r="I45" s="963"/>
      <c r="J45" s="963"/>
    </row>
    <row r="46" spans="1:27">
      <c r="B46" s="963" t="s">
        <v>13303</v>
      </c>
      <c r="C46" s="963"/>
      <c r="D46" s="963"/>
      <c r="E46" s="963"/>
      <c r="F46" s="963"/>
      <c r="G46" s="963"/>
      <c r="H46" s="963"/>
      <c r="I46" s="963"/>
      <c r="J46" s="963"/>
    </row>
    <row r="47" spans="1:27">
      <c r="B47" s="963" t="s">
        <v>13304</v>
      </c>
      <c r="C47" s="963"/>
      <c r="D47" s="963"/>
      <c r="E47" s="963"/>
      <c r="F47" s="963"/>
      <c r="G47" s="963"/>
      <c r="H47" s="963"/>
      <c r="I47" s="963"/>
      <c r="J47" s="963"/>
    </row>
    <row r="48" spans="1:27">
      <c r="B48" s="963" t="s">
        <v>13305</v>
      </c>
      <c r="C48" s="963"/>
      <c r="D48" s="963"/>
      <c r="E48" s="963"/>
      <c r="F48" s="963"/>
      <c r="G48" s="963"/>
      <c r="H48" s="963"/>
      <c r="I48" s="963"/>
      <c r="J48" s="963"/>
    </row>
    <row r="49" spans="2:10">
      <c r="B49" s="963" t="s">
        <v>13306</v>
      </c>
      <c r="C49" s="963"/>
      <c r="D49" s="963"/>
      <c r="E49" s="963"/>
      <c r="F49" s="963"/>
      <c r="G49" s="963"/>
      <c r="H49" s="963"/>
      <c r="I49" s="963"/>
      <c r="J49" s="963"/>
    </row>
    <row r="50" spans="2:10">
      <c r="B50" s="963" t="s">
        <v>13307</v>
      </c>
      <c r="C50" s="963"/>
      <c r="D50" s="963"/>
      <c r="E50" s="963"/>
      <c r="F50" s="963"/>
      <c r="G50" s="963"/>
      <c r="H50" s="963"/>
      <c r="I50" s="963"/>
      <c r="J50" s="963"/>
    </row>
    <row r="51" spans="2:10">
      <c r="B51" s="963" t="s">
        <v>13308</v>
      </c>
      <c r="C51" s="963"/>
      <c r="D51" s="963"/>
      <c r="E51" s="963"/>
      <c r="F51" s="963"/>
      <c r="G51" s="963"/>
      <c r="H51" s="963"/>
      <c r="I51" s="963"/>
      <c r="J51" s="963"/>
    </row>
    <row r="52" spans="2:10">
      <c r="B52" s="963" t="s">
        <v>13309</v>
      </c>
      <c r="C52" s="963"/>
      <c r="D52" s="963"/>
      <c r="E52" s="963"/>
      <c r="F52" s="963"/>
      <c r="G52" s="963"/>
      <c r="H52" s="963"/>
      <c r="I52" s="963"/>
      <c r="J52" s="963"/>
    </row>
    <row r="53" spans="2:10">
      <c r="B53" s="963" t="s">
        <v>13310</v>
      </c>
      <c r="C53" s="963"/>
      <c r="D53" s="963"/>
      <c r="E53" s="963"/>
      <c r="F53" s="963"/>
      <c r="G53" s="963"/>
      <c r="H53" s="963"/>
      <c r="I53" s="963"/>
      <c r="J53" s="963"/>
    </row>
    <row r="54" spans="2:10">
      <c r="B54" s="963" t="s">
        <v>13311</v>
      </c>
      <c r="C54" s="963"/>
      <c r="D54" s="963"/>
      <c r="E54" s="963"/>
      <c r="F54" s="963"/>
      <c r="G54" s="963"/>
      <c r="H54" s="963"/>
      <c r="I54" s="963"/>
      <c r="J54" s="963"/>
    </row>
    <row r="55" spans="2:10">
      <c r="B55" s="963" t="s">
        <v>13312</v>
      </c>
      <c r="C55" s="963"/>
      <c r="D55" s="963"/>
      <c r="E55" s="963"/>
      <c r="F55" s="963"/>
      <c r="G55" s="963"/>
      <c r="H55" s="963"/>
      <c r="I55" s="963"/>
      <c r="J55" s="963"/>
    </row>
    <row r="56" spans="2:10">
      <c r="B56" s="963" t="s">
        <v>13313</v>
      </c>
      <c r="C56" s="963"/>
      <c r="D56" s="963"/>
      <c r="E56" s="963"/>
      <c r="F56" s="963"/>
      <c r="G56" s="963"/>
      <c r="H56" s="963"/>
      <c r="I56" s="963"/>
      <c r="J56" s="963"/>
    </row>
    <row r="57" spans="2:10">
      <c r="B57" s="963" t="s">
        <v>13314</v>
      </c>
      <c r="C57" s="963"/>
      <c r="D57" s="963"/>
      <c r="E57" s="963"/>
      <c r="F57" s="963"/>
      <c r="G57" s="963"/>
      <c r="H57" s="963"/>
      <c r="I57" s="963"/>
      <c r="J57" s="963"/>
    </row>
    <row r="58" spans="2:10">
      <c r="B58" s="963" t="s">
        <v>13315</v>
      </c>
      <c r="C58" s="963"/>
      <c r="D58" s="963"/>
      <c r="E58" s="963"/>
      <c r="F58" s="963"/>
      <c r="G58" s="963"/>
      <c r="H58" s="963"/>
      <c r="I58" s="963"/>
      <c r="J58" s="963"/>
    </row>
    <row r="59" spans="2:10">
      <c r="B59" s="963" t="s">
        <v>13316</v>
      </c>
      <c r="C59" s="963"/>
      <c r="D59" s="963"/>
      <c r="E59" s="963"/>
      <c r="F59" s="963"/>
      <c r="G59" s="963"/>
      <c r="H59" s="963"/>
      <c r="I59" s="963"/>
      <c r="J59" s="963"/>
    </row>
    <row r="60" spans="2:10">
      <c r="B60" s="963" t="s">
        <v>13317</v>
      </c>
      <c r="C60" s="963"/>
      <c r="D60" s="963"/>
      <c r="E60" s="963"/>
      <c r="F60" s="963"/>
      <c r="G60" s="963"/>
      <c r="H60" s="963"/>
      <c r="I60" s="963"/>
      <c r="J60" s="963"/>
    </row>
    <row r="61" spans="2:10">
      <c r="B61" s="963" t="s">
        <v>13318</v>
      </c>
      <c r="C61" s="963"/>
      <c r="D61" s="963"/>
      <c r="E61" s="963"/>
      <c r="F61" s="963"/>
      <c r="G61" s="963"/>
      <c r="H61" s="963"/>
      <c r="I61" s="963"/>
      <c r="J61" s="963"/>
    </row>
    <row r="62" spans="2:10">
      <c r="B62" s="963" t="s">
        <v>13319</v>
      </c>
      <c r="C62" s="963"/>
      <c r="D62" s="963"/>
      <c r="E62" s="963"/>
      <c r="F62" s="963"/>
      <c r="G62" s="963"/>
      <c r="H62" s="963"/>
      <c r="I62" s="963"/>
      <c r="J62" s="963"/>
    </row>
    <row r="63" spans="2:10">
      <c r="B63" s="963" t="s">
        <v>13320</v>
      </c>
      <c r="C63" s="963"/>
      <c r="D63" s="963"/>
      <c r="E63" s="963"/>
      <c r="F63" s="963"/>
      <c r="G63" s="963"/>
      <c r="H63" s="963"/>
      <c r="I63" s="963"/>
      <c r="J63" s="963"/>
    </row>
    <row r="64" spans="2:10">
      <c r="B64" s="963" t="s">
        <v>13321</v>
      </c>
      <c r="C64" s="963"/>
      <c r="D64" s="963"/>
      <c r="E64" s="963"/>
      <c r="F64" s="963"/>
      <c r="G64" s="963"/>
      <c r="H64" s="963"/>
      <c r="I64" s="963"/>
      <c r="J64" s="963"/>
    </row>
    <row r="65" spans="2:10">
      <c r="B65" s="963" t="s">
        <v>13313</v>
      </c>
      <c r="C65" s="963"/>
      <c r="D65" s="963"/>
      <c r="E65" s="963"/>
      <c r="F65" s="963"/>
      <c r="G65" s="963"/>
      <c r="H65" s="963"/>
      <c r="I65" s="963"/>
      <c r="J65" s="963"/>
    </row>
    <row r="66" spans="2:10">
      <c r="B66" s="963" t="s">
        <v>13322</v>
      </c>
      <c r="C66" s="963"/>
      <c r="D66" s="963"/>
      <c r="E66" s="963"/>
      <c r="F66" s="963"/>
      <c r="G66" s="963"/>
      <c r="H66" s="963"/>
      <c r="I66" s="963"/>
      <c r="J66" s="963"/>
    </row>
    <row r="67" spans="2:10">
      <c r="B67" s="963" t="s">
        <v>13323</v>
      </c>
      <c r="C67" s="963"/>
      <c r="D67" s="963"/>
      <c r="E67" s="963"/>
      <c r="F67" s="963"/>
      <c r="G67" s="963"/>
      <c r="H67" s="963"/>
      <c r="I67" s="963"/>
      <c r="J67" s="963"/>
    </row>
    <row r="68" spans="2:10">
      <c r="B68" s="963" t="s">
        <v>13324</v>
      </c>
      <c r="C68" s="963"/>
      <c r="D68" s="963"/>
      <c r="E68" s="963"/>
      <c r="F68" s="963"/>
      <c r="G68" s="963"/>
      <c r="H68" s="963"/>
      <c r="I68" s="963"/>
      <c r="J68" s="963"/>
    </row>
    <row r="69" spans="2:10">
      <c r="B69" s="963" t="s">
        <v>13325</v>
      </c>
      <c r="C69" s="963"/>
      <c r="D69" s="963"/>
      <c r="E69" s="963"/>
      <c r="F69" s="963"/>
      <c r="G69" s="963"/>
      <c r="H69" s="963"/>
      <c r="I69" s="963"/>
      <c r="J69" s="963"/>
    </row>
    <row r="70" spans="2:10">
      <c r="B70" s="963" t="s">
        <v>13326</v>
      </c>
      <c r="C70" s="963"/>
      <c r="D70" s="963"/>
      <c r="E70" s="963"/>
      <c r="F70" s="963"/>
      <c r="G70" s="963"/>
      <c r="H70" s="963"/>
      <c r="I70" s="963"/>
      <c r="J70" s="963"/>
    </row>
    <row r="71" spans="2:10">
      <c r="B71" s="963" t="s">
        <v>13327</v>
      </c>
      <c r="C71" s="963"/>
      <c r="D71" s="963"/>
      <c r="E71" s="963"/>
      <c r="F71" s="963"/>
      <c r="G71" s="963"/>
      <c r="H71" s="963"/>
      <c r="I71" s="963"/>
      <c r="J71" s="963"/>
    </row>
    <row r="72" spans="2:10">
      <c r="B72" s="963" t="s">
        <v>13328</v>
      </c>
      <c r="C72" s="963"/>
      <c r="D72" s="963"/>
      <c r="E72" s="963"/>
      <c r="F72" s="963"/>
      <c r="G72" s="963"/>
      <c r="H72" s="963"/>
      <c r="I72" s="963"/>
      <c r="J72" s="963"/>
    </row>
    <row r="73" spans="2:10">
      <c r="B73" s="963" t="s">
        <v>13311</v>
      </c>
      <c r="C73" s="963"/>
      <c r="D73" s="963"/>
      <c r="E73" s="963"/>
      <c r="F73" s="963"/>
      <c r="G73" s="963"/>
      <c r="H73" s="963"/>
      <c r="I73" s="963"/>
      <c r="J73" s="963"/>
    </row>
    <row r="74" spans="2:10">
      <c r="B74" s="963" t="s">
        <v>13312</v>
      </c>
      <c r="C74" s="963"/>
      <c r="D74" s="963"/>
      <c r="E74" s="963"/>
      <c r="F74" s="963"/>
      <c r="G74" s="963"/>
      <c r="H74" s="963"/>
      <c r="I74" s="963"/>
      <c r="J74" s="963"/>
    </row>
    <row r="75" spans="2:10">
      <c r="B75" s="963" t="s">
        <v>13313</v>
      </c>
      <c r="C75" s="963"/>
      <c r="D75" s="963"/>
      <c r="E75" s="963"/>
      <c r="F75" s="963"/>
      <c r="G75" s="963"/>
      <c r="H75" s="963"/>
      <c r="I75" s="963"/>
      <c r="J75" s="963"/>
    </row>
    <row r="76" spans="2:10">
      <c r="B76" s="963" t="s">
        <v>13329</v>
      </c>
      <c r="C76" s="963"/>
      <c r="D76" s="963"/>
      <c r="E76" s="963"/>
      <c r="F76" s="963"/>
      <c r="G76" s="963"/>
      <c r="H76" s="963"/>
      <c r="I76" s="963"/>
      <c r="J76" s="963"/>
    </row>
    <row r="77" spans="2:10">
      <c r="B77" s="963" t="s">
        <v>13330</v>
      </c>
      <c r="C77" s="963"/>
      <c r="D77" s="963"/>
      <c r="E77" s="963"/>
      <c r="F77" s="963"/>
      <c r="G77" s="963"/>
      <c r="H77" s="963"/>
      <c r="I77" s="963"/>
      <c r="J77" s="963"/>
    </row>
    <row r="78" spans="2:10">
      <c r="B78" s="963" t="s">
        <v>13331</v>
      </c>
      <c r="C78" s="963"/>
      <c r="D78" s="963"/>
      <c r="E78" s="963"/>
      <c r="F78" s="963"/>
      <c r="G78" s="963"/>
      <c r="H78" s="963"/>
      <c r="I78" s="963"/>
      <c r="J78" s="963"/>
    </row>
    <row r="79" spans="2:10">
      <c r="B79" s="963"/>
      <c r="C79" s="963"/>
      <c r="D79" s="963" t="s">
        <v>13332</v>
      </c>
      <c r="E79" s="963"/>
      <c r="F79" s="963"/>
      <c r="G79" s="963"/>
      <c r="H79" s="963"/>
      <c r="I79" s="963"/>
      <c r="J79" s="963"/>
    </row>
    <row r="80" spans="2:10">
      <c r="B80" s="963" t="s">
        <v>13302</v>
      </c>
      <c r="C80" s="963"/>
      <c r="D80" s="963"/>
      <c r="E80" s="963"/>
      <c r="F80" s="963"/>
      <c r="G80" s="963"/>
      <c r="H80" s="963"/>
      <c r="I80" s="963"/>
      <c r="J80" s="963"/>
    </row>
    <row r="81" spans="2:10">
      <c r="B81" s="963" t="s">
        <v>13303</v>
      </c>
      <c r="C81" s="963"/>
      <c r="D81" s="963"/>
      <c r="E81" s="963"/>
      <c r="F81" s="963"/>
      <c r="G81" s="963"/>
      <c r="H81" s="963"/>
      <c r="I81" s="963"/>
      <c r="J81" s="963"/>
    </row>
    <row r="82" spans="2:10">
      <c r="B82" s="963" t="s">
        <v>13304</v>
      </c>
      <c r="C82" s="963"/>
      <c r="D82" s="963"/>
      <c r="E82" s="963"/>
      <c r="F82" s="963"/>
      <c r="G82" s="963"/>
      <c r="H82" s="963"/>
      <c r="I82" s="963"/>
      <c r="J82" s="963"/>
    </row>
    <row r="83" spans="2:10">
      <c r="B83" s="963" t="s">
        <v>13305</v>
      </c>
      <c r="C83" s="963"/>
      <c r="D83" s="963"/>
      <c r="E83" s="963"/>
      <c r="F83" s="963"/>
      <c r="G83" s="963"/>
      <c r="H83" s="963"/>
      <c r="I83" s="963"/>
      <c r="J83" s="963"/>
    </row>
    <row r="84" spans="2:10">
      <c r="B84" s="963" t="s">
        <v>13306</v>
      </c>
      <c r="C84" s="963"/>
      <c r="D84" s="963"/>
      <c r="E84" s="963"/>
      <c r="F84" s="963"/>
      <c r="G84" s="963"/>
      <c r="H84" s="963"/>
      <c r="I84" s="963"/>
      <c r="J84" s="963"/>
    </row>
    <row r="85" spans="2:10">
      <c r="B85" s="963" t="s">
        <v>13307</v>
      </c>
      <c r="C85" s="963"/>
      <c r="D85" s="963"/>
      <c r="E85" s="963"/>
      <c r="F85" s="963"/>
      <c r="G85" s="963"/>
      <c r="H85" s="963"/>
      <c r="I85" s="963"/>
      <c r="J85" s="963"/>
    </row>
    <row r="86" spans="2:10">
      <c r="B86" s="963" t="s">
        <v>13308</v>
      </c>
      <c r="C86" s="963"/>
      <c r="D86" s="963"/>
      <c r="E86" s="963"/>
      <c r="F86" s="963"/>
      <c r="G86" s="963"/>
      <c r="H86" s="963"/>
      <c r="I86" s="963"/>
      <c r="J86" s="963"/>
    </row>
    <row r="87" spans="2:10">
      <c r="B87" s="963" t="s">
        <v>13309</v>
      </c>
      <c r="C87" s="963"/>
      <c r="D87" s="963"/>
      <c r="E87" s="963"/>
      <c r="F87" s="963"/>
      <c r="G87" s="963"/>
      <c r="H87" s="963"/>
      <c r="I87" s="963"/>
      <c r="J87" s="963"/>
    </row>
    <row r="88" spans="2:10">
      <c r="B88" s="963" t="s">
        <v>13310</v>
      </c>
      <c r="C88" s="963"/>
      <c r="D88" s="963"/>
      <c r="E88" s="963"/>
      <c r="F88" s="963"/>
      <c r="G88" s="963"/>
      <c r="H88" s="963"/>
      <c r="I88" s="963"/>
      <c r="J88" s="963"/>
    </row>
    <row r="89" spans="2:10">
      <c r="B89" s="963" t="s">
        <v>13311</v>
      </c>
      <c r="C89" s="963"/>
      <c r="D89" s="963"/>
      <c r="E89" s="963"/>
      <c r="F89" s="963"/>
      <c r="G89" s="963"/>
      <c r="H89" s="963"/>
      <c r="I89" s="963"/>
      <c r="J89" s="963"/>
    </row>
    <row r="90" spans="2:10">
      <c r="B90" s="963" t="s">
        <v>13333</v>
      </c>
      <c r="C90" s="963"/>
      <c r="D90" s="963"/>
      <c r="E90" s="963"/>
      <c r="F90" s="963"/>
      <c r="G90" s="963"/>
      <c r="H90" s="963"/>
      <c r="I90" s="963"/>
      <c r="J90" s="963"/>
    </row>
    <row r="91" spans="2:10">
      <c r="B91" s="963" t="s">
        <v>13313</v>
      </c>
      <c r="C91" s="963"/>
      <c r="D91" s="963"/>
      <c r="E91" s="963"/>
      <c r="F91" s="963"/>
      <c r="G91" s="963"/>
      <c r="H91" s="963"/>
      <c r="I91" s="963"/>
      <c r="J91" s="963"/>
    </row>
    <row r="92" spans="2:10">
      <c r="B92" s="963" t="s">
        <v>13314</v>
      </c>
      <c r="C92" s="963"/>
      <c r="D92" s="963"/>
      <c r="E92" s="963"/>
      <c r="F92" s="963"/>
      <c r="G92" s="963"/>
      <c r="H92" s="963"/>
      <c r="I92" s="963"/>
      <c r="J92" s="963"/>
    </row>
    <row r="93" spans="2:10">
      <c r="B93" s="963" t="s">
        <v>13315</v>
      </c>
      <c r="C93" s="963"/>
      <c r="D93" s="963"/>
      <c r="E93" s="963"/>
      <c r="F93" s="963"/>
      <c r="G93" s="963"/>
      <c r="H93" s="963"/>
      <c r="I93" s="963"/>
      <c r="J93" s="963"/>
    </row>
    <row r="94" spans="2:10">
      <c r="B94" s="963" t="s">
        <v>13316</v>
      </c>
      <c r="C94" s="963"/>
      <c r="D94" s="963"/>
      <c r="E94" s="963"/>
      <c r="F94" s="963"/>
      <c r="G94" s="963"/>
      <c r="H94" s="963"/>
      <c r="I94" s="963"/>
      <c r="J94" s="963"/>
    </row>
    <row r="95" spans="2:10">
      <c r="B95" s="963" t="s">
        <v>13317</v>
      </c>
      <c r="C95" s="963"/>
      <c r="D95" s="963"/>
      <c r="E95" s="963"/>
      <c r="F95" s="963"/>
      <c r="G95" s="963"/>
      <c r="H95" s="963"/>
      <c r="I95" s="963"/>
      <c r="J95" s="963"/>
    </row>
    <row r="96" spans="2:10">
      <c r="B96" s="963" t="s">
        <v>13318</v>
      </c>
      <c r="C96" s="963"/>
      <c r="D96" s="963"/>
      <c r="E96" s="963"/>
      <c r="F96" s="963"/>
      <c r="G96" s="963"/>
      <c r="H96" s="963"/>
      <c r="I96" s="963"/>
      <c r="J96" s="963"/>
    </row>
    <row r="97" spans="2:10">
      <c r="B97" s="963" t="s">
        <v>13319</v>
      </c>
      <c r="C97" s="963"/>
      <c r="D97" s="963"/>
      <c r="E97" s="963"/>
      <c r="F97" s="963"/>
      <c r="G97" s="963"/>
      <c r="H97" s="963"/>
      <c r="I97" s="963"/>
      <c r="J97" s="963"/>
    </row>
    <row r="98" spans="2:10">
      <c r="B98" s="963" t="s">
        <v>13320</v>
      </c>
      <c r="C98" s="963"/>
      <c r="D98" s="963"/>
      <c r="E98" s="963"/>
      <c r="F98" s="963"/>
      <c r="G98" s="963"/>
      <c r="H98" s="963"/>
      <c r="I98" s="963"/>
      <c r="J98" s="963"/>
    </row>
    <row r="99" spans="2:10">
      <c r="B99" s="963" t="s">
        <v>13334</v>
      </c>
      <c r="C99" s="963"/>
      <c r="D99" s="963"/>
      <c r="E99" s="963"/>
      <c r="F99" s="963"/>
      <c r="G99" s="963"/>
      <c r="H99" s="963"/>
      <c r="I99" s="963"/>
      <c r="J99" s="963"/>
    </row>
    <row r="100" spans="2:10">
      <c r="B100" s="963" t="s">
        <v>13313</v>
      </c>
      <c r="C100" s="963"/>
      <c r="D100" s="963"/>
      <c r="E100" s="963"/>
      <c r="F100" s="963"/>
      <c r="G100" s="963"/>
      <c r="H100" s="963"/>
      <c r="I100" s="963"/>
      <c r="J100" s="963"/>
    </row>
    <row r="101" spans="2:10">
      <c r="B101" s="963" t="s">
        <v>13322</v>
      </c>
      <c r="C101" s="963"/>
      <c r="D101" s="963"/>
      <c r="E101" s="963"/>
      <c r="F101" s="963"/>
      <c r="G101" s="963"/>
      <c r="H101" s="963"/>
      <c r="I101" s="963"/>
      <c r="J101" s="963"/>
    </row>
    <row r="102" spans="2:10">
      <c r="B102" s="963" t="s">
        <v>13323</v>
      </c>
      <c r="C102" s="963"/>
      <c r="D102" s="963"/>
      <c r="E102" s="963"/>
      <c r="F102" s="963"/>
      <c r="G102" s="963"/>
      <c r="H102" s="963"/>
      <c r="I102" s="963"/>
      <c r="J102" s="963"/>
    </row>
    <row r="103" spans="2:10">
      <c r="B103" s="963" t="s">
        <v>13324</v>
      </c>
      <c r="C103" s="963"/>
      <c r="D103" s="963"/>
      <c r="E103" s="963"/>
      <c r="F103" s="963"/>
      <c r="G103" s="963"/>
      <c r="H103" s="963"/>
      <c r="I103" s="963"/>
      <c r="J103" s="963"/>
    </row>
    <row r="104" spans="2:10">
      <c r="B104" s="963" t="s">
        <v>13325</v>
      </c>
      <c r="C104" s="963"/>
      <c r="D104" s="963"/>
      <c r="E104" s="963"/>
      <c r="F104" s="963"/>
      <c r="G104" s="963"/>
      <c r="H104" s="963"/>
      <c r="I104" s="963"/>
      <c r="J104" s="963"/>
    </row>
    <row r="105" spans="2:10">
      <c r="B105" s="963" t="s">
        <v>13326</v>
      </c>
      <c r="C105" s="963"/>
      <c r="D105" s="963"/>
      <c r="E105" s="963"/>
      <c r="F105" s="963"/>
      <c r="G105" s="963"/>
      <c r="H105" s="963"/>
      <c r="I105" s="963"/>
      <c r="J105" s="963"/>
    </row>
    <row r="106" spans="2:10">
      <c r="B106" s="963" t="s">
        <v>13327</v>
      </c>
      <c r="C106" s="963"/>
      <c r="D106" s="963"/>
      <c r="E106" s="963"/>
      <c r="F106" s="963"/>
      <c r="G106" s="963"/>
      <c r="H106" s="963"/>
      <c r="I106" s="963"/>
      <c r="J106" s="963"/>
    </row>
    <row r="107" spans="2:10">
      <c r="B107" s="963" t="s">
        <v>13328</v>
      </c>
      <c r="C107" s="963"/>
      <c r="D107" s="963"/>
      <c r="E107" s="963"/>
      <c r="F107" s="963"/>
      <c r="G107" s="963"/>
      <c r="H107" s="963"/>
      <c r="I107" s="963"/>
      <c r="J107" s="963"/>
    </row>
    <row r="108" spans="2:10">
      <c r="B108" s="963" t="s">
        <v>13311</v>
      </c>
      <c r="C108" s="963"/>
      <c r="D108" s="963"/>
      <c r="E108" s="963"/>
      <c r="F108" s="963"/>
      <c r="G108" s="963"/>
      <c r="H108" s="963"/>
      <c r="I108" s="963"/>
      <c r="J108" s="963"/>
    </row>
    <row r="109" spans="2:10">
      <c r="B109" s="963" t="s">
        <v>13333</v>
      </c>
      <c r="C109" s="963"/>
      <c r="D109" s="963"/>
      <c r="E109" s="963"/>
      <c r="F109" s="963"/>
      <c r="G109" s="963"/>
      <c r="H109" s="963"/>
      <c r="I109" s="963"/>
      <c r="J109" s="963"/>
    </row>
    <row r="110" spans="2:10">
      <c r="B110" s="963" t="s">
        <v>13313</v>
      </c>
      <c r="C110" s="963"/>
      <c r="D110" s="963"/>
      <c r="E110" s="963"/>
      <c r="F110" s="963"/>
      <c r="G110" s="963"/>
      <c r="H110" s="963"/>
      <c r="I110" s="963"/>
      <c r="J110" s="963"/>
    </row>
    <row r="111" spans="2:10">
      <c r="B111" s="963" t="s">
        <v>13335</v>
      </c>
      <c r="C111" s="963"/>
      <c r="D111" s="963"/>
      <c r="E111" s="963"/>
      <c r="F111" s="963"/>
      <c r="G111" s="963"/>
      <c r="H111" s="963"/>
      <c r="I111" s="963"/>
      <c r="J111" s="963"/>
    </row>
    <row r="112" spans="2:10">
      <c r="B112" s="963"/>
      <c r="C112" s="963"/>
      <c r="D112" s="963" t="s">
        <v>13332</v>
      </c>
      <c r="E112" s="963"/>
      <c r="F112" s="963"/>
      <c r="G112" s="963"/>
      <c r="H112" s="963"/>
      <c r="I112" s="963"/>
      <c r="J112" s="963"/>
    </row>
    <row r="113" spans="2:10">
      <c r="B113" s="963" t="s">
        <v>13302</v>
      </c>
      <c r="C113" s="963"/>
      <c r="D113" s="963"/>
      <c r="E113" s="963"/>
      <c r="F113" s="963"/>
      <c r="G113" s="963"/>
      <c r="H113" s="963"/>
      <c r="I113" s="963"/>
      <c r="J113" s="963"/>
    </row>
    <row r="114" spans="2:10">
      <c r="B114" s="963" t="s">
        <v>13303</v>
      </c>
      <c r="C114" s="963"/>
      <c r="D114" s="963"/>
      <c r="E114" s="963"/>
      <c r="F114" s="963"/>
      <c r="G114" s="963"/>
      <c r="H114" s="963"/>
      <c r="I114" s="963"/>
      <c r="J114" s="963"/>
    </row>
    <row r="115" spans="2:10">
      <c r="B115" s="963" t="s">
        <v>13304</v>
      </c>
      <c r="C115" s="963"/>
      <c r="D115" s="963"/>
      <c r="E115" s="963"/>
      <c r="F115" s="963"/>
      <c r="G115" s="963"/>
      <c r="H115" s="963"/>
      <c r="I115" s="963"/>
      <c r="J115" s="963"/>
    </row>
    <row r="116" spans="2:10">
      <c r="B116" s="963" t="s">
        <v>13305</v>
      </c>
      <c r="C116" s="963"/>
      <c r="D116" s="963"/>
      <c r="E116" s="963"/>
      <c r="F116" s="963"/>
      <c r="G116" s="963"/>
      <c r="H116" s="963"/>
      <c r="I116" s="963"/>
      <c r="J116" s="963"/>
    </row>
    <row r="117" spans="2:10">
      <c r="B117" s="963" t="s">
        <v>13306</v>
      </c>
      <c r="C117" s="963"/>
      <c r="D117" s="963"/>
      <c r="E117" s="963"/>
      <c r="F117" s="963"/>
      <c r="G117" s="963"/>
      <c r="H117" s="963"/>
      <c r="I117" s="963"/>
      <c r="J117" s="963"/>
    </row>
    <row r="118" spans="2:10">
      <c r="B118" s="963" t="s">
        <v>13307</v>
      </c>
      <c r="C118" s="963"/>
      <c r="D118" s="963"/>
      <c r="E118" s="963"/>
      <c r="F118" s="963"/>
      <c r="G118" s="963"/>
      <c r="H118" s="963"/>
      <c r="I118" s="963"/>
      <c r="J118" s="963"/>
    </row>
    <row r="119" spans="2:10">
      <c r="B119" s="963" t="s">
        <v>13308</v>
      </c>
      <c r="C119" s="963"/>
      <c r="D119" s="963"/>
      <c r="E119" s="963"/>
      <c r="F119" s="963"/>
      <c r="G119" s="963"/>
      <c r="H119" s="963"/>
      <c r="I119" s="963"/>
      <c r="J119" s="963"/>
    </row>
    <row r="120" spans="2:10">
      <c r="B120" s="963" t="s">
        <v>13309</v>
      </c>
      <c r="C120" s="963"/>
      <c r="D120" s="963"/>
      <c r="E120" s="963"/>
      <c r="F120" s="963"/>
      <c r="G120" s="963"/>
      <c r="H120" s="963"/>
      <c r="I120" s="963"/>
      <c r="J120" s="963"/>
    </row>
    <row r="121" spans="2:10">
      <c r="B121" s="963" t="s">
        <v>13310</v>
      </c>
      <c r="C121" s="963"/>
      <c r="D121" s="963"/>
      <c r="E121" s="963"/>
      <c r="F121" s="963"/>
      <c r="G121" s="963"/>
      <c r="H121" s="963"/>
      <c r="I121" s="963"/>
      <c r="J121" s="963"/>
    </row>
    <row r="122" spans="2:10">
      <c r="B122" s="963" t="s">
        <v>13311</v>
      </c>
      <c r="C122" s="963"/>
      <c r="D122" s="963"/>
      <c r="E122" s="963"/>
      <c r="F122" s="963"/>
      <c r="G122" s="963"/>
      <c r="H122" s="963"/>
      <c r="I122" s="963"/>
      <c r="J122" s="963"/>
    </row>
    <row r="123" spans="2:10">
      <c r="B123" s="963" t="s">
        <v>13336</v>
      </c>
      <c r="C123" s="963"/>
      <c r="D123" s="963"/>
      <c r="E123" s="963"/>
      <c r="F123" s="963"/>
      <c r="G123" s="963"/>
      <c r="H123" s="963"/>
      <c r="I123" s="963"/>
      <c r="J123" s="963"/>
    </row>
    <row r="124" spans="2:10">
      <c r="B124" s="963" t="s">
        <v>13337</v>
      </c>
      <c r="C124" s="963"/>
      <c r="D124" s="963"/>
      <c r="E124" s="963"/>
      <c r="F124" s="963"/>
      <c r="G124" s="963"/>
      <c r="H124" s="963"/>
      <c r="I124" s="963"/>
      <c r="J124" s="963"/>
    </row>
    <row r="125" spans="2:10">
      <c r="B125" s="963" t="s">
        <v>13313</v>
      </c>
      <c r="C125" s="963"/>
      <c r="D125" s="963"/>
      <c r="E125" s="963"/>
      <c r="F125" s="963"/>
      <c r="G125" s="963"/>
      <c r="H125" s="963"/>
      <c r="I125" s="963"/>
      <c r="J125" s="963"/>
    </row>
    <row r="126" spans="2:10">
      <c r="B126" s="963" t="s">
        <v>13314</v>
      </c>
      <c r="C126" s="963"/>
      <c r="D126" s="963"/>
      <c r="E126" s="963"/>
      <c r="F126" s="963"/>
      <c r="G126" s="963"/>
      <c r="H126" s="963"/>
      <c r="I126" s="963"/>
      <c r="J126" s="963"/>
    </row>
    <row r="127" spans="2:10">
      <c r="B127" s="963" t="s">
        <v>13315</v>
      </c>
      <c r="C127" s="963"/>
      <c r="D127" s="963"/>
      <c r="E127" s="963"/>
      <c r="F127" s="963"/>
      <c r="G127" s="963"/>
      <c r="H127" s="963"/>
      <c r="I127" s="963"/>
      <c r="J127" s="963"/>
    </row>
    <row r="128" spans="2:10">
      <c r="B128" s="963" t="s">
        <v>13316</v>
      </c>
      <c r="C128" s="963"/>
      <c r="D128" s="963"/>
      <c r="E128" s="963"/>
      <c r="F128" s="963"/>
      <c r="G128" s="963"/>
      <c r="H128" s="963"/>
      <c r="I128" s="963"/>
      <c r="J128" s="963"/>
    </row>
    <row r="129" spans="2:10">
      <c r="B129" s="963" t="s">
        <v>13317</v>
      </c>
      <c r="C129" s="963"/>
      <c r="D129" s="963"/>
      <c r="E129" s="963"/>
      <c r="F129" s="963"/>
      <c r="G129" s="963"/>
      <c r="H129" s="963"/>
      <c r="I129" s="963"/>
      <c r="J129" s="963"/>
    </row>
    <row r="130" spans="2:10">
      <c r="B130" s="963" t="s">
        <v>13318</v>
      </c>
      <c r="C130" s="963"/>
      <c r="D130" s="963"/>
      <c r="E130" s="963"/>
      <c r="F130" s="963"/>
      <c r="G130" s="963"/>
      <c r="H130" s="963"/>
      <c r="I130" s="963"/>
      <c r="J130" s="963"/>
    </row>
    <row r="131" spans="2:10">
      <c r="B131" s="963" t="s">
        <v>13319</v>
      </c>
      <c r="C131" s="963"/>
      <c r="D131" s="963"/>
      <c r="E131" s="963"/>
      <c r="F131" s="963"/>
      <c r="G131" s="963"/>
      <c r="H131" s="963"/>
      <c r="I131" s="963"/>
      <c r="J131" s="963"/>
    </row>
    <row r="132" spans="2:10">
      <c r="B132" s="963" t="s">
        <v>13320</v>
      </c>
      <c r="C132" s="963"/>
      <c r="D132" s="963"/>
      <c r="E132" s="963"/>
      <c r="F132" s="963"/>
      <c r="G132" s="963"/>
      <c r="H132" s="963"/>
      <c r="I132" s="963"/>
      <c r="J132" s="963"/>
    </row>
    <row r="133" spans="2:10">
      <c r="B133" s="963" t="s">
        <v>13338</v>
      </c>
      <c r="C133" s="963"/>
      <c r="D133" s="963"/>
      <c r="E133" s="963"/>
      <c r="F133" s="963"/>
      <c r="G133" s="963"/>
      <c r="H133" s="963"/>
      <c r="I133" s="963"/>
      <c r="J133" s="963"/>
    </row>
    <row r="134" spans="2:10">
      <c r="B134" s="963" t="s">
        <v>13337</v>
      </c>
      <c r="C134" s="963"/>
      <c r="D134" s="963"/>
      <c r="E134" s="963"/>
      <c r="F134" s="963"/>
      <c r="G134" s="963"/>
      <c r="H134" s="963"/>
      <c r="I134" s="963"/>
      <c r="J134" s="963"/>
    </row>
    <row r="135" spans="2:10">
      <c r="B135" s="963" t="s">
        <v>13313</v>
      </c>
      <c r="C135" s="963"/>
      <c r="D135" s="963"/>
      <c r="E135" s="963"/>
      <c r="F135" s="963"/>
      <c r="G135" s="963"/>
      <c r="H135" s="963"/>
      <c r="I135" s="963"/>
      <c r="J135" s="963"/>
    </row>
    <row r="136" spans="2:10">
      <c r="B136" s="963" t="s">
        <v>13322</v>
      </c>
      <c r="C136" s="963"/>
      <c r="D136" s="963"/>
      <c r="E136" s="963"/>
      <c r="F136" s="963"/>
      <c r="G136" s="963"/>
      <c r="H136" s="963"/>
      <c r="I136" s="963"/>
      <c r="J136" s="963"/>
    </row>
    <row r="137" spans="2:10">
      <c r="B137" s="963" t="s">
        <v>13323</v>
      </c>
      <c r="C137" s="963"/>
      <c r="D137" s="963"/>
      <c r="E137" s="963"/>
      <c r="F137" s="963"/>
      <c r="G137" s="963"/>
      <c r="H137" s="963"/>
      <c r="I137" s="963"/>
      <c r="J137" s="963"/>
    </row>
    <row r="138" spans="2:10">
      <c r="B138" s="963" t="s">
        <v>13324</v>
      </c>
      <c r="C138" s="963"/>
      <c r="D138" s="963"/>
      <c r="E138" s="963"/>
      <c r="F138" s="963"/>
      <c r="G138" s="963"/>
      <c r="H138" s="963"/>
      <c r="I138" s="963"/>
      <c r="J138" s="963"/>
    </row>
    <row r="139" spans="2:10">
      <c r="B139" s="963" t="s">
        <v>13325</v>
      </c>
      <c r="C139" s="963"/>
      <c r="D139" s="963"/>
      <c r="E139" s="963"/>
      <c r="F139" s="963"/>
      <c r="G139" s="963"/>
      <c r="H139" s="963"/>
      <c r="I139" s="963"/>
      <c r="J139" s="963"/>
    </row>
    <row r="140" spans="2:10">
      <c r="B140" s="963" t="s">
        <v>13326</v>
      </c>
      <c r="C140" s="963"/>
      <c r="D140" s="963"/>
      <c r="E140" s="963"/>
      <c r="F140" s="963"/>
      <c r="G140" s="963"/>
      <c r="H140" s="963"/>
      <c r="I140" s="963"/>
      <c r="J140" s="963"/>
    </row>
    <row r="141" spans="2:10">
      <c r="B141" s="963" t="s">
        <v>13327</v>
      </c>
      <c r="C141" s="963"/>
      <c r="D141" s="963"/>
      <c r="E141" s="963"/>
      <c r="F141" s="963"/>
      <c r="G141" s="963"/>
      <c r="H141" s="963"/>
      <c r="I141" s="963"/>
      <c r="J141" s="963"/>
    </row>
    <row r="142" spans="2:10">
      <c r="B142" s="963" t="s">
        <v>13328</v>
      </c>
      <c r="C142" s="963"/>
      <c r="D142" s="963"/>
      <c r="E142" s="963"/>
      <c r="F142" s="963"/>
      <c r="G142" s="963"/>
      <c r="H142" s="963"/>
      <c r="I142" s="963"/>
      <c r="J142" s="963"/>
    </row>
    <row r="143" spans="2:10">
      <c r="B143" s="963" t="s">
        <v>13311</v>
      </c>
      <c r="C143" s="963"/>
      <c r="D143" s="963"/>
      <c r="E143" s="963"/>
      <c r="F143" s="963"/>
      <c r="G143" s="963"/>
      <c r="H143" s="963"/>
      <c r="I143" s="963"/>
      <c r="J143" s="963"/>
    </row>
    <row r="144" spans="2:10">
      <c r="B144" s="963" t="s">
        <v>13336</v>
      </c>
      <c r="C144" s="963"/>
      <c r="D144" s="963"/>
      <c r="E144" s="963"/>
      <c r="F144" s="963"/>
      <c r="G144" s="963"/>
      <c r="H144" s="963"/>
      <c r="I144" s="963"/>
      <c r="J144" s="963"/>
    </row>
    <row r="145" spans="2:10">
      <c r="B145" s="963" t="s">
        <v>13337</v>
      </c>
      <c r="C145" s="963"/>
      <c r="D145" s="963"/>
      <c r="E145" s="963"/>
      <c r="F145" s="963"/>
      <c r="G145" s="963"/>
      <c r="H145" s="963"/>
      <c r="I145" s="963"/>
      <c r="J145" s="963"/>
    </row>
    <row r="146" spans="2:10">
      <c r="B146" s="963" t="s">
        <v>13313</v>
      </c>
      <c r="C146" s="963"/>
      <c r="D146" s="963"/>
      <c r="E146" s="963"/>
      <c r="F146" s="963"/>
      <c r="G146" s="963"/>
      <c r="H146" s="963"/>
      <c r="I146" s="963"/>
      <c r="J146" s="963"/>
    </row>
    <row r="147" spans="2:10">
      <c r="B147" s="963"/>
      <c r="C147" s="963"/>
      <c r="D147" s="963"/>
      <c r="E147" s="963"/>
      <c r="F147" s="963"/>
      <c r="G147" s="963"/>
      <c r="H147" s="963"/>
      <c r="I147" s="963"/>
      <c r="J147" s="963" t="s">
        <v>13339</v>
      </c>
    </row>
    <row r="148" spans="2:10">
      <c r="B148" s="963"/>
      <c r="C148" s="963"/>
      <c r="D148" s="963" t="s">
        <v>13340</v>
      </c>
      <c r="E148" s="963"/>
      <c r="F148" s="963"/>
      <c r="G148" s="963"/>
      <c r="H148" s="963"/>
      <c r="I148" s="963"/>
      <c r="J148" s="963"/>
    </row>
    <row r="149" spans="2:10">
      <c r="B149" s="963" t="s">
        <v>13341</v>
      </c>
      <c r="C149" s="963"/>
      <c r="D149" s="963"/>
      <c r="E149" s="963"/>
      <c r="F149" s="963"/>
      <c r="G149" s="963"/>
      <c r="H149" s="963"/>
      <c r="I149" s="963"/>
      <c r="J149" s="963"/>
    </row>
    <row r="150" spans="2:10">
      <c r="B150" s="963" t="s">
        <v>13342</v>
      </c>
      <c r="C150" s="963"/>
      <c r="D150" s="963"/>
      <c r="E150" s="963"/>
      <c r="F150" s="963"/>
      <c r="G150" s="963"/>
      <c r="H150" s="963"/>
      <c r="I150" s="963"/>
      <c r="J150" s="963"/>
    </row>
  </sheetData>
  <phoneticPr fontId="5" type="noConversion"/>
  <dataValidations count="4">
    <dataValidation type="list" allowBlank="1" showInputMessage="1" showErrorMessage="1" sqref="B6" xr:uid="{00000000-0002-0000-C000-000000000000}">
      <formula1>"Mi: Minute,H: Hour,D: Daily,W: Weekly,M: Monthly,Y: Yearly"</formula1>
    </dataValidation>
    <dataValidation type="list" allowBlank="1" showInputMessage="1" showErrorMessage="1" sqref="B7 B9 O7:O9" xr:uid="{00000000-0002-0000-C000-000001000000}">
      <formula1>"替换,追加"</formula1>
    </dataValidation>
    <dataValidation type="list" allowBlank="1" showInputMessage="1" showErrorMessage="1" sqref="N12" xr:uid="{00000000-0002-0000-C000-000002000000}">
      <formula1>"匹配,基线特有,本地扩充,废弃"</formula1>
    </dataValidation>
    <dataValidation type="list" allowBlank="1" showInputMessage="1" showErrorMessage="1" sqref="R4:R6" xr:uid="{00000000-0002-0000-C000-000003000000}">
      <formula1>"left join,inner join,union,union all"</formula1>
    </dataValidation>
  </dataValidations>
  <hyperlinks>
    <hyperlink ref="A1" location="目录!A1" display="返回" xr:uid="{00000000-0004-0000-C000-000000000000}"/>
  </hyperlinks>
  <pageMargins left="0.75" right="0.75" top="1" bottom="1" header="0.51180555555555596" footer="0.51180555555555596"/>
  <pageSetup paperSize="9" orientation="portrait"/>
  <legacyDrawing r:id="rId1"/>
</worksheet>
</file>

<file path=xl/worksheets/sheet1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AJ30"/>
  <sheetViews>
    <sheetView workbookViewId="0"/>
  </sheetViews>
  <sheetFormatPr defaultColWidth="9" defaultRowHeight="13.8"/>
  <cols>
    <col min="1" max="1" width="9" style="944"/>
    <col min="2" max="2" width="17.109375" style="944" customWidth="1"/>
    <col min="3" max="3" width="12.44140625" style="944" customWidth="1"/>
    <col min="4" max="4" width="15.21875" style="944" customWidth="1"/>
    <col min="5" max="9" width="12.109375" style="944" customWidth="1"/>
    <col min="10" max="10" width="9" style="944"/>
    <col min="11" max="11" width="7.109375" style="944" customWidth="1"/>
    <col min="12" max="12" width="6.77734375" style="944" customWidth="1"/>
    <col min="13" max="13" width="9" style="944" customWidth="1"/>
    <col min="14" max="14" width="11.33203125" style="944" customWidth="1"/>
    <col min="15" max="22" width="9" style="944" hidden="1" customWidth="1"/>
    <col min="23" max="23" width="20.109375" style="944" customWidth="1"/>
    <col min="24" max="24" width="15.109375" style="944" customWidth="1"/>
    <col min="25" max="25" width="11.33203125" style="944" customWidth="1"/>
    <col min="26" max="26" width="13.109375" style="944" customWidth="1"/>
    <col min="27" max="27" width="14.77734375" style="944" customWidth="1"/>
    <col min="28" max="28" width="23.21875" style="944" customWidth="1"/>
    <col min="29" max="29" width="15.109375" style="944" customWidth="1"/>
    <col min="30" max="30" width="11.33203125" style="944" customWidth="1"/>
    <col min="31" max="31" width="13.109375" style="944" customWidth="1"/>
    <col min="32" max="32" width="14.77734375" style="944" customWidth="1"/>
    <col min="33" max="35" width="9" style="944"/>
    <col min="36" max="36" width="12.33203125" style="944" customWidth="1"/>
    <col min="37" max="16384" width="9" style="944"/>
  </cols>
  <sheetData>
    <row r="1" spans="1:32" ht="15.6">
      <c r="A1" s="401" t="s">
        <v>2037</v>
      </c>
      <c r="B1" s="3"/>
      <c r="C1" s="3"/>
      <c r="D1" s="3"/>
      <c r="E1" s="3"/>
      <c r="F1" s="3"/>
      <c r="G1" s="3"/>
      <c r="H1" s="3"/>
      <c r="I1" s="3"/>
      <c r="J1" s="3"/>
      <c r="K1" s="3"/>
      <c r="L1" s="3"/>
      <c r="M1" s="3"/>
      <c r="N1" s="3"/>
      <c r="O1" s="3"/>
      <c r="P1" s="3"/>
      <c r="Q1" s="3"/>
      <c r="R1" s="3"/>
      <c r="S1" s="3"/>
      <c r="T1" s="3"/>
      <c r="U1" s="3"/>
      <c r="V1" s="3"/>
      <c r="W1" s="52"/>
      <c r="X1" s="52"/>
      <c r="Y1" s="52"/>
      <c r="Z1" s="52"/>
      <c r="AA1" s="52"/>
    </row>
    <row r="2" spans="1:32"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c r="AB2" s="53" t="s">
        <v>2039</v>
      </c>
      <c r="AC2" s="54"/>
      <c r="AD2" s="54"/>
      <c r="AE2" s="54"/>
      <c r="AF2" s="55"/>
    </row>
    <row r="3" spans="1:32" ht="15.6">
      <c r="A3" s="6" t="s">
        <v>2040</v>
      </c>
      <c r="B3" s="912" t="s">
        <v>1242</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c r="AB3" s="57" t="s">
        <v>2041</v>
      </c>
      <c r="AC3" s="58" t="s">
        <v>2042</v>
      </c>
      <c r="AD3" s="58"/>
      <c r="AE3" s="59"/>
      <c r="AF3" s="60"/>
    </row>
    <row r="4" spans="1:32" ht="15.6">
      <c r="A4" s="9" t="s">
        <v>2042</v>
      </c>
      <c r="B4" s="416" t="s">
        <v>1243</v>
      </c>
      <c r="C4" s="8"/>
      <c r="D4" s="8"/>
      <c r="E4" s="8"/>
      <c r="F4" s="8"/>
      <c r="G4" s="8"/>
      <c r="H4" s="8"/>
      <c r="I4" s="8"/>
      <c r="J4" s="8"/>
      <c r="K4" s="8"/>
      <c r="L4" s="8"/>
      <c r="M4" s="8"/>
      <c r="N4" s="8"/>
      <c r="O4" s="38" t="s">
        <v>4149</v>
      </c>
      <c r="P4" s="39" t="e">
        <f>VLOOKUP(B3,[2]目录!#REF!,4,0)</f>
        <v>#REF!</v>
      </c>
      <c r="Q4" s="40"/>
      <c r="R4" s="41"/>
      <c r="S4" s="42"/>
      <c r="T4" s="42"/>
      <c r="U4" s="42"/>
      <c r="V4" s="61"/>
      <c r="W4" s="62" t="s">
        <v>3195</v>
      </c>
      <c r="X4" s="416" t="s">
        <v>13343</v>
      </c>
      <c r="Y4" s="63"/>
      <c r="Z4" s="11"/>
      <c r="AA4" s="63"/>
      <c r="AB4" s="62" t="s">
        <v>3195</v>
      </c>
      <c r="AC4" s="416" t="s">
        <v>13344</v>
      </c>
      <c r="AD4" s="63"/>
      <c r="AE4" s="11"/>
      <c r="AF4" s="63"/>
    </row>
    <row r="5" spans="1:32" ht="15.6">
      <c r="A5" s="9" t="s">
        <v>2041</v>
      </c>
      <c r="B5" s="11" t="s">
        <v>2043</v>
      </c>
      <c r="C5" s="8"/>
      <c r="D5" s="8"/>
      <c r="E5" s="8"/>
      <c r="F5" s="8"/>
      <c r="G5" s="8"/>
      <c r="H5" s="8"/>
      <c r="I5" s="8"/>
      <c r="J5" s="8"/>
      <c r="K5" s="8"/>
      <c r="L5" s="8"/>
      <c r="M5" s="8"/>
      <c r="N5" s="8"/>
      <c r="O5" s="43"/>
      <c r="P5" s="42"/>
      <c r="Q5" s="42"/>
      <c r="R5" s="41"/>
      <c r="S5" s="42"/>
      <c r="T5" s="42"/>
      <c r="U5" s="42"/>
      <c r="V5" s="61"/>
      <c r="W5" s="62"/>
      <c r="X5" s="954"/>
      <c r="Y5" s="63"/>
      <c r="Z5" s="11"/>
      <c r="AA5" s="63"/>
      <c r="AB5" s="62"/>
      <c r="AC5" s="954"/>
      <c r="AD5" s="63"/>
      <c r="AE5" s="11"/>
      <c r="AF5" s="63"/>
    </row>
    <row r="6" spans="1:32" ht="15.6">
      <c r="A6" s="9" t="s">
        <v>2044</v>
      </c>
      <c r="B6" s="12" t="s">
        <v>2303</v>
      </c>
      <c r="C6" s="8"/>
      <c r="D6" s="8"/>
      <c r="E6" s="8"/>
      <c r="F6" s="8"/>
      <c r="G6" s="8"/>
      <c r="H6" s="8"/>
      <c r="I6" s="8"/>
      <c r="J6" s="8"/>
      <c r="K6" s="8"/>
      <c r="L6" s="8"/>
      <c r="M6" s="8"/>
      <c r="N6" s="8"/>
      <c r="O6" s="43"/>
      <c r="P6" s="42"/>
      <c r="Q6" s="42"/>
      <c r="R6" s="41"/>
      <c r="S6" s="42"/>
      <c r="T6" s="42"/>
      <c r="U6" s="42"/>
      <c r="V6" s="61"/>
      <c r="W6" s="62"/>
      <c r="X6" s="961"/>
      <c r="Y6" s="63"/>
      <c r="Z6" s="11"/>
      <c r="AA6" s="63"/>
      <c r="AB6" s="62"/>
      <c r="AC6" s="961"/>
      <c r="AD6" s="63"/>
      <c r="AE6" s="11"/>
      <c r="AF6" s="63"/>
    </row>
    <row r="7" spans="1:32"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c r="AB7" s="62"/>
      <c r="AC7" s="65"/>
      <c r="AD7" s="63"/>
      <c r="AE7" s="11"/>
      <c r="AF7" s="63"/>
    </row>
    <row r="8" spans="1:32" ht="15.6">
      <c r="A8" s="9" t="s">
        <v>2048</v>
      </c>
      <c r="B8" s="11"/>
      <c r="C8" s="8"/>
      <c r="D8" s="8"/>
      <c r="E8" s="8"/>
      <c r="F8" s="8"/>
      <c r="G8" s="8"/>
      <c r="H8" s="8"/>
      <c r="I8" s="8"/>
      <c r="J8" s="8"/>
      <c r="K8" s="8"/>
      <c r="L8" s="8"/>
      <c r="M8" s="8"/>
      <c r="N8" s="8"/>
      <c r="O8" s="43"/>
      <c r="P8" s="42"/>
      <c r="Q8" s="42"/>
      <c r="R8" s="42"/>
      <c r="S8" s="42"/>
      <c r="T8" s="42"/>
      <c r="U8" s="42"/>
      <c r="V8" s="61"/>
      <c r="W8" s="62"/>
      <c r="X8" s="65"/>
      <c r="Y8" s="63"/>
      <c r="Z8" s="11"/>
      <c r="AA8" s="63"/>
      <c r="AB8" s="62"/>
      <c r="AC8" s="65"/>
      <c r="AD8" s="63"/>
      <c r="AE8" s="11"/>
      <c r="AF8" s="63"/>
    </row>
    <row r="9" spans="1:32" ht="15.6">
      <c r="A9" s="9"/>
      <c r="B9" s="13"/>
      <c r="C9" s="8"/>
      <c r="D9" s="8"/>
      <c r="E9" s="8"/>
      <c r="F9" s="8"/>
      <c r="G9" s="8"/>
      <c r="H9" s="8"/>
      <c r="I9" s="8"/>
      <c r="J9" s="8"/>
      <c r="K9" s="8"/>
      <c r="L9" s="8"/>
      <c r="M9" s="8"/>
      <c r="N9" s="8"/>
      <c r="O9" s="44"/>
      <c r="P9" s="45"/>
      <c r="Q9" s="45"/>
      <c r="R9" s="45"/>
      <c r="S9" s="45"/>
      <c r="T9" s="45"/>
      <c r="U9" s="45"/>
      <c r="V9" s="66"/>
      <c r="W9" s="43"/>
      <c r="X9" s="42"/>
      <c r="Y9" s="42"/>
      <c r="Z9" s="61"/>
      <c r="AA9" s="67"/>
      <c r="AB9" s="43"/>
      <c r="AC9" s="42"/>
      <c r="AD9" s="42"/>
      <c r="AE9" s="61"/>
      <c r="AF9" s="67"/>
    </row>
    <row r="10" spans="1:32"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c r="AB10" s="53" t="s">
        <v>2050</v>
      </c>
      <c r="AC10" s="54"/>
      <c r="AD10" s="54"/>
      <c r="AE10" s="54"/>
      <c r="AF10" s="55"/>
    </row>
    <row r="11" spans="1:32"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c r="AB11" s="69" t="s">
        <v>2059</v>
      </c>
      <c r="AC11" s="70" t="s">
        <v>2060</v>
      </c>
      <c r="AD11" s="70" t="s">
        <v>2061</v>
      </c>
      <c r="AE11" s="71" t="s">
        <v>2062</v>
      </c>
      <c r="AF11" s="70" t="s">
        <v>2063</v>
      </c>
    </row>
    <row r="12" spans="1:32">
      <c r="A12" s="949">
        <v>1</v>
      </c>
      <c r="B12" s="875" t="s">
        <v>2304</v>
      </c>
      <c r="C12" s="875" t="s">
        <v>2670</v>
      </c>
      <c r="D12" s="875" t="s">
        <v>2078</v>
      </c>
      <c r="E12" s="876" t="str">
        <f t="shared" ref="E12:E23" si="0">IF(ISERR(SEARCH("varchar",D12)),D12,"string("&amp;MID(D12,10,LEN(D12)-10)&amp;")")</f>
        <v>string(8)</v>
      </c>
      <c r="F12" s="877" t="s">
        <v>2304</v>
      </c>
      <c r="G12" s="877" t="s">
        <v>2670</v>
      </c>
      <c r="H12" s="877" t="s">
        <v>2078</v>
      </c>
      <c r="I12" s="877" t="s">
        <v>2079</v>
      </c>
      <c r="J12" s="876" t="s">
        <v>79</v>
      </c>
      <c r="K12" s="876"/>
      <c r="L12" s="876"/>
      <c r="M12" s="876"/>
      <c r="N12" s="406"/>
      <c r="O12" s="974"/>
      <c r="P12" s="875"/>
      <c r="Q12" s="875"/>
      <c r="R12" s="875"/>
      <c r="S12" s="875"/>
      <c r="T12" s="875"/>
      <c r="U12" s="875"/>
      <c r="V12" s="969"/>
      <c r="W12" s="876" t="s">
        <v>13343</v>
      </c>
      <c r="X12" s="876" t="s">
        <v>2304</v>
      </c>
      <c r="Y12" s="876" t="s">
        <v>2671</v>
      </c>
      <c r="Z12" s="876" t="s">
        <v>6594</v>
      </c>
      <c r="AA12" s="876" t="s">
        <v>2849</v>
      </c>
      <c r="AB12" s="876"/>
      <c r="AC12" s="876"/>
      <c r="AD12" s="876"/>
      <c r="AE12" s="876"/>
      <c r="AF12" s="876" t="s">
        <v>13345</v>
      </c>
    </row>
    <row r="13" spans="1:32">
      <c r="A13" s="949">
        <v>2</v>
      </c>
      <c r="B13" s="919" t="s">
        <v>2076</v>
      </c>
      <c r="C13" s="920" t="s">
        <v>2077</v>
      </c>
      <c r="D13" s="919" t="s">
        <v>2100</v>
      </c>
      <c r="E13" s="919" t="str">
        <f t="shared" si="0"/>
        <v>string(2)</v>
      </c>
      <c r="F13" s="877" t="s">
        <v>2076</v>
      </c>
      <c r="G13" s="877" t="s">
        <v>2077</v>
      </c>
      <c r="H13" s="877" t="s">
        <v>3175</v>
      </c>
      <c r="I13" s="877" t="s">
        <v>2241</v>
      </c>
      <c r="J13" s="876"/>
      <c r="K13" s="876"/>
      <c r="L13" s="876"/>
      <c r="M13" s="876"/>
      <c r="N13" s="876"/>
      <c r="O13" s="967"/>
      <c r="P13" s="967"/>
      <c r="Q13" s="967"/>
      <c r="R13" s="967"/>
      <c r="S13" s="967"/>
      <c r="T13" s="967"/>
      <c r="U13" s="967"/>
      <c r="V13" s="967"/>
      <c r="W13" s="967"/>
      <c r="X13" s="967"/>
      <c r="Y13" s="967"/>
      <c r="Z13" s="967"/>
      <c r="AA13" s="967"/>
      <c r="AB13" s="967"/>
      <c r="AC13" s="967"/>
      <c r="AD13" s="967"/>
      <c r="AE13" s="967"/>
      <c r="AF13" s="967"/>
    </row>
    <row r="14" spans="1:32">
      <c r="A14" s="949">
        <v>3</v>
      </c>
      <c r="B14" s="921" t="s">
        <v>3174</v>
      </c>
      <c r="C14" s="920" t="s">
        <v>2818</v>
      </c>
      <c r="D14" s="920" t="s">
        <v>2066</v>
      </c>
      <c r="E14" s="919" t="str">
        <f t="shared" si="0"/>
        <v>string(6)</v>
      </c>
      <c r="F14" s="877" t="s">
        <v>3174</v>
      </c>
      <c r="G14" s="877" t="s">
        <v>2818</v>
      </c>
      <c r="H14" s="877" t="s">
        <v>2803</v>
      </c>
      <c r="I14" s="877" t="s">
        <v>2804</v>
      </c>
      <c r="J14" s="876"/>
      <c r="K14" s="876"/>
      <c r="L14" s="876"/>
      <c r="M14" s="876"/>
      <c r="N14" s="876"/>
      <c r="O14" s="986"/>
      <c r="P14" s="986"/>
      <c r="Q14" s="986"/>
      <c r="R14" s="986"/>
      <c r="S14" s="986"/>
      <c r="T14" s="986"/>
      <c r="U14" s="986"/>
      <c r="V14" s="986"/>
      <c r="W14" s="876" t="s">
        <v>13343</v>
      </c>
      <c r="X14" s="876" t="s">
        <v>4223</v>
      </c>
      <c r="Y14" s="876" t="s">
        <v>3622</v>
      </c>
      <c r="Z14" s="876" t="s">
        <v>2066</v>
      </c>
      <c r="AA14" s="876" t="s">
        <v>2849</v>
      </c>
      <c r="AB14" s="876" t="s">
        <v>13344</v>
      </c>
      <c r="AC14" s="876" t="s">
        <v>4223</v>
      </c>
      <c r="AD14" s="876" t="s">
        <v>3622</v>
      </c>
      <c r="AE14" s="876" t="s">
        <v>2681</v>
      </c>
      <c r="AF14" s="876" t="s">
        <v>2849</v>
      </c>
    </row>
    <row r="15" spans="1:32">
      <c r="A15" s="949">
        <v>4</v>
      </c>
      <c r="B15" s="876" t="s">
        <v>1863</v>
      </c>
      <c r="C15" s="876" t="s">
        <v>2236</v>
      </c>
      <c r="D15" s="876" t="s">
        <v>2278</v>
      </c>
      <c r="E15" s="876" t="str">
        <f t="shared" si="0"/>
        <v>string(20)</v>
      </c>
      <c r="F15" s="877" t="s">
        <v>1863</v>
      </c>
      <c r="G15" s="877" t="s">
        <v>2236</v>
      </c>
      <c r="H15" s="877" t="s">
        <v>3212</v>
      </c>
      <c r="I15" s="877" t="s">
        <v>2108</v>
      </c>
      <c r="J15" s="967"/>
      <c r="K15" s="967"/>
      <c r="L15" s="967"/>
      <c r="M15" s="967"/>
      <c r="N15" s="967"/>
      <c r="W15" s="876" t="s">
        <v>13343</v>
      </c>
      <c r="X15" s="876" t="s">
        <v>13237</v>
      </c>
      <c r="Y15" s="876" t="s">
        <v>2236</v>
      </c>
      <c r="Z15" s="876" t="s">
        <v>2278</v>
      </c>
      <c r="AA15" s="876" t="s">
        <v>2849</v>
      </c>
      <c r="AB15" s="876" t="s">
        <v>13344</v>
      </c>
      <c r="AC15" s="876" t="s">
        <v>13237</v>
      </c>
      <c r="AD15" s="876" t="s">
        <v>2236</v>
      </c>
      <c r="AE15" s="876" t="s">
        <v>2278</v>
      </c>
      <c r="AF15" s="876" t="s">
        <v>2849</v>
      </c>
    </row>
    <row r="16" spans="1:32">
      <c r="A16" s="949">
        <v>5</v>
      </c>
      <c r="B16" s="876" t="s">
        <v>13242</v>
      </c>
      <c r="C16" s="876" t="s">
        <v>13243</v>
      </c>
      <c r="D16" s="876" t="s">
        <v>3921</v>
      </c>
      <c r="E16" s="876" t="str">
        <f t="shared" si="0"/>
        <v>string(200)</v>
      </c>
      <c r="F16" s="877" t="s">
        <v>13242</v>
      </c>
      <c r="G16" s="877" t="s">
        <v>13243</v>
      </c>
      <c r="H16" s="877" t="s">
        <v>2737</v>
      </c>
      <c r="I16" s="877" t="s">
        <v>3180</v>
      </c>
      <c r="J16" s="967"/>
      <c r="K16" s="967"/>
      <c r="L16" s="967"/>
      <c r="M16" s="876" t="s">
        <v>13346</v>
      </c>
      <c r="N16" s="967"/>
      <c r="W16" s="876" t="s">
        <v>13343</v>
      </c>
      <c r="X16" s="876" t="s">
        <v>13242</v>
      </c>
      <c r="Y16" s="876" t="s">
        <v>13243</v>
      </c>
      <c r="Z16" s="876" t="s">
        <v>3921</v>
      </c>
      <c r="AA16" s="876" t="s">
        <v>13347</v>
      </c>
      <c r="AB16" s="876" t="s">
        <v>13344</v>
      </c>
      <c r="AC16" s="876" t="s">
        <v>13242</v>
      </c>
      <c r="AD16" s="876" t="s">
        <v>13243</v>
      </c>
      <c r="AE16" s="876" t="s">
        <v>3921</v>
      </c>
      <c r="AF16" s="876" t="s">
        <v>2849</v>
      </c>
    </row>
    <row r="17" spans="1:36">
      <c r="A17" s="949">
        <v>6</v>
      </c>
      <c r="B17" s="876" t="s">
        <v>13238</v>
      </c>
      <c r="C17" s="876" t="s">
        <v>13239</v>
      </c>
      <c r="D17" s="876" t="s">
        <v>3921</v>
      </c>
      <c r="E17" s="876" t="str">
        <f t="shared" si="0"/>
        <v>string(200)</v>
      </c>
      <c r="F17" s="877" t="s">
        <v>13238</v>
      </c>
      <c r="G17" s="877" t="s">
        <v>13239</v>
      </c>
      <c r="H17" s="877" t="s">
        <v>2684</v>
      </c>
      <c r="I17" s="877" t="s">
        <v>2884</v>
      </c>
      <c r="J17" s="967"/>
      <c r="K17" s="967"/>
      <c r="L17" s="967"/>
      <c r="M17" s="967"/>
      <c r="N17" s="967"/>
      <c r="W17" s="876" t="s">
        <v>13343</v>
      </c>
      <c r="X17" s="876" t="s">
        <v>13238</v>
      </c>
      <c r="Y17" s="876" t="s">
        <v>13239</v>
      </c>
      <c r="Z17" s="876" t="s">
        <v>3921</v>
      </c>
      <c r="AA17" s="876" t="s">
        <v>2849</v>
      </c>
      <c r="AB17" s="876" t="s">
        <v>13344</v>
      </c>
      <c r="AC17" s="876" t="s">
        <v>13238</v>
      </c>
      <c r="AD17" s="876" t="s">
        <v>13239</v>
      </c>
      <c r="AE17" s="876" t="s">
        <v>3921</v>
      </c>
      <c r="AF17" s="876" t="s">
        <v>2849</v>
      </c>
    </row>
    <row r="18" spans="1:36">
      <c r="A18" s="949">
        <v>7</v>
      </c>
      <c r="B18" s="876" t="s">
        <v>222</v>
      </c>
      <c r="C18" s="876" t="s">
        <v>2234</v>
      </c>
      <c r="D18" s="876" t="s">
        <v>2278</v>
      </c>
      <c r="E18" s="876" t="str">
        <f t="shared" si="0"/>
        <v>string(20)</v>
      </c>
      <c r="F18" s="877" t="s">
        <v>222</v>
      </c>
      <c r="G18" s="877" t="s">
        <v>2234</v>
      </c>
      <c r="H18" s="877" t="s">
        <v>3991</v>
      </c>
      <c r="I18" s="877" t="s">
        <v>2108</v>
      </c>
      <c r="J18" s="876" t="s">
        <v>79</v>
      </c>
      <c r="K18" s="876"/>
      <c r="L18" s="876"/>
      <c r="M18" s="876"/>
      <c r="N18" s="876"/>
      <c r="W18" s="876" t="s">
        <v>13343</v>
      </c>
      <c r="X18" s="876" t="s">
        <v>755</v>
      </c>
      <c r="Y18" s="876" t="s">
        <v>2234</v>
      </c>
      <c r="Z18" s="876" t="s">
        <v>2278</v>
      </c>
      <c r="AA18" s="876" t="s">
        <v>2849</v>
      </c>
      <c r="AB18" s="876" t="s">
        <v>13344</v>
      </c>
      <c r="AC18" s="876" t="s">
        <v>755</v>
      </c>
      <c r="AD18" s="876" t="s">
        <v>2234</v>
      </c>
      <c r="AE18" s="876" t="s">
        <v>2278</v>
      </c>
      <c r="AF18" s="876" t="s">
        <v>2849</v>
      </c>
    </row>
    <row r="19" spans="1:36">
      <c r="A19" s="949">
        <v>8</v>
      </c>
      <c r="B19" s="876" t="s">
        <v>105</v>
      </c>
      <c r="C19" s="876" t="s">
        <v>2239</v>
      </c>
      <c r="D19" s="876" t="s">
        <v>2811</v>
      </c>
      <c r="E19" s="876" t="str">
        <f t="shared" si="0"/>
        <v>string(15)</v>
      </c>
      <c r="F19" s="877" t="s">
        <v>105</v>
      </c>
      <c r="G19" s="877" t="s">
        <v>2239</v>
      </c>
      <c r="H19" s="877" t="s">
        <v>3175</v>
      </c>
      <c r="I19" s="877" t="s">
        <v>2241</v>
      </c>
      <c r="J19" s="876"/>
      <c r="K19" s="876"/>
      <c r="L19" s="876"/>
      <c r="M19" s="876"/>
      <c r="N19" s="876"/>
      <c r="W19" s="876" t="s">
        <v>13343</v>
      </c>
      <c r="X19" s="876" t="s">
        <v>105</v>
      </c>
      <c r="Y19" s="876" t="s">
        <v>2675</v>
      </c>
      <c r="Z19" s="876" t="s">
        <v>2811</v>
      </c>
      <c r="AA19" s="876" t="s">
        <v>2849</v>
      </c>
      <c r="AB19" s="876" t="s">
        <v>13344</v>
      </c>
      <c r="AC19" s="876" t="s">
        <v>105</v>
      </c>
      <c r="AD19" s="876" t="s">
        <v>2675</v>
      </c>
      <c r="AE19" s="876" t="s">
        <v>2811</v>
      </c>
      <c r="AF19" s="876" t="s">
        <v>2849</v>
      </c>
    </row>
    <row r="20" spans="1:36">
      <c r="A20" s="949">
        <v>9</v>
      </c>
      <c r="B20" s="876" t="s">
        <v>8460</v>
      </c>
      <c r="C20" s="876" t="s">
        <v>13053</v>
      </c>
      <c r="D20" s="876" t="s">
        <v>2189</v>
      </c>
      <c r="E20" s="876" t="str">
        <f t="shared" si="0"/>
        <v>string(12)</v>
      </c>
      <c r="F20" s="378" t="s">
        <v>8462</v>
      </c>
      <c r="G20" s="378" t="s">
        <v>8463</v>
      </c>
      <c r="H20" s="877" t="s">
        <v>3175</v>
      </c>
      <c r="I20" s="877" t="s">
        <v>2241</v>
      </c>
      <c r="J20" s="876"/>
      <c r="K20" s="876"/>
      <c r="L20" s="876"/>
      <c r="M20" s="876"/>
      <c r="N20" s="876"/>
      <c r="O20" s="967"/>
      <c r="P20" s="967"/>
      <c r="Q20" s="967"/>
      <c r="R20" s="967"/>
      <c r="S20" s="967"/>
      <c r="T20" s="967"/>
      <c r="U20" s="967"/>
      <c r="V20" s="967"/>
      <c r="W20" s="876" t="s">
        <v>13343</v>
      </c>
      <c r="X20" s="876" t="s">
        <v>8460</v>
      </c>
      <c r="Y20" s="876" t="s">
        <v>13053</v>
      </c>
      <c r="Z20" s="876" t="s">
        <v>2189</v>
      </c>
      <c r="AA20" s="876" t="s">
        <v>2849</v>
      </c>
      <c r="AB20" s="967"/>
      <c r="AC20" s="967"/>
      <c r="AD20" s="876"/>
      <c r="AE20" s="876"/>
      <c r="AF20" s="967"/>
    </row>
    <row r="21" spans="1:36">
      <c r="A21" s="949">
        <v>10</v>
      </c>
      <c r="B21" s="876" t="s">
        <v>2345</v>
      </c>
      <c r="C21" s="876" t="s">
        <v>4754</v>
      </c>
      <c r="D21" s="876" t="s">
        <v>2100</v>
      </c>
      <c r="E21" s="876" t="str">
        <f t="shared" si="0"/>
        <v>string(2)</v>
      </c>
      <c r="F21" s="877" t="s">
        <v>2345</v>
      </c>
      <c r="G21" s="378" t="s">
        <v>4752</v>
      </c>
      <c r="H21" s="877" t="s">
        <v>2096</v>
      </c>
      <c r="I21" s="877" t="s">
        <v>2097</v>
      </c>
      <c r="J21" s="876"/>
      <c r="K21" s="876"/>
      <c r="L21" s="876"/>
      <c r="M21" s="876"/>
      <c r="N21" s="876"/>
      <c r="O21" s="967"/>
      <c r="P21" s="967"/>
      <c r="Q21" s="967"/>
      <c r="R21" s="967"/>
      <c r="S21" s="967"/>
      <c r="T21" s="967"/>
      <c r="U21" s="967"/>
      <c r="V21" s="967"/>
      <c r="W21" s="876" t="s">
        <v>13343</v>
      </c>
      <c r="X21" s="876" t="s">
        <v>2345</v>
      </c>
      <c r="Y21" s="876" t="s">
        <v>4754</v>
      </c>
      <c r="Z21" s="876" t="s">
        <v>2100</v>
      </c>
      <c r="AA21" s="876" t="s">
        <v>2849</v>
      </c>
      <c r="AB21" s="967"/>
      <c r="AC21" s="967"/>
      <c r="AD21" s="876"/>
      <c r="AE21" s="876"/>
      <c r="AF21" s="967"/>
    </row>
    <row r="22" spans="1:36">
      <c r="A22" s="949">
        <v>11</v>
      </c>
      <c r="B22" s="876" t="s">
        <v>3952</v>
      </c>
      <c r="C22" s="876" t="s">
        <v>2722</v>
      </c>
      <c r="D22" s="876" t="s">
        <v>2100</v>
      </c>
      <c r="E22" s="876" t="str">
        <f t="shared" si="0"/>
        <v>string(2)</v>
      </c>
      <c r="F22" s="877" t="s">
        <v>3952</v>
      </c>
      <c r="G22" s="378" t="s">
        <v>3997</v>
      </c>
      <c r="H22" s="877" t="s">
        <v>2066</v>
      </c>
      <c r="I22" s="877" t="s">
        <v>2067</v>
      </c>
      <c r="J22" s="876"/>
      <c r="K22" s="876"/>
      <c r="L22" s="876"/>
      <c r="M22" s="876"/>
      <c r="N22" s="876"/>
      <c r="O22" s="967"/>
      <c r="P22" s="967"/>
      <c r="Q22" s="967"/>
      <c r="R22" s="967"/>
      <c r="S22" s="967"/>
      <c r="T22" s="967"/>
      <c r="U22" s="967"/>
      <c r="V22" s="967"/>
      <c r="W22" s="876" t="s">
        <v>13343</v>
      </c>
      <c r="X22" s="876" t="s">
        <v>5253</v>
      </c>
      <c r="Y22" s="876" t="s">
        <v>2722</v>
      </c>
      <c r="Z22" s="876" t="s">
        <v>2100</v>
      </c>
      <c r="AA22" s="876" t="s">
        <v>2849</v>
      </c>
      <c r="AB22" s="967"/>
      <c r="AC22" s="967"/>
      <c r="AD22" s="876"/>
      <c r="AE22" s="876"/>
      <c r="AF22" s="967"/>
    </row>
    <row r="23" spans="1:36">
      <c r="A23" s="949">
        <v>12</v>
      </c>
      <c r="B23" s="876" t="s">
        <v>4020</v>
      </c>
      <c r="C23" s="876" t="s">
        <v>13348</v>
      </c>
      <c r="D23" s="876" t="s">
        <v>2070</v>
      </c>
      <c r="E23" s="876" t="str">
        <f t="shared" si="0"/>
        <v>string(10)</v>
      </c>
      <c r="F23" s="877" t="s">
        <v>4020</v>
      </c>
      <c r="G23" s="877" t="s">
        <v>13348</v>
      </c>
      <c r="H23" s="877" t="s">
        <v>2070</v>
      </c>
      <c r="I23" s="877" t="s">
        <v>2071</v>
      </c>
      <c r="J23" s="876"/>
      <c r="K23" s="876"/>
      <c r="L23" s="876"/>
      <c r="M23" s="876"/>
      <c r="N23" s="876" t="s">
        <v>13349</v>
      </c>
      <c r="O23" s="967"/>
      <c r="P23" s="967"/>
      <c r="Q23" s="967"/>
      <c r="R23" s="967"/>
      <c r="S23" s="967"/>
      <c r="T23" s="967"/>
      <c r="U23" s="967"/>
      <c r="V23" s="967"/>
      <c r="W23" s="876" t="s">
        <v>13343</v>
      </c>
      <c r="X23" s="876" t="s">
        <v>4020</v>
      </c>
      <c r="Y23" s="876" t="s">
        <v>13348</v>
      </c>
      <c r="Z23" s="876" t="s">
        <v>2070</v>
      </c>
      <c r="AA23" s="876" t="s">
        <v>2849</v>
      </c>
      <c r="AB23" s="876" t="s">
        <v>13344</v>
      </c>
      <c r="AC23" s="876" t="s">
        <v>4020</v>
      </c>
      <c r="AD23" s="876" t="s">
        <v>13348</v>
      </c>
      <c r="AE23" s="876" t="s">
        <v>2070</v>
      </c>
      <c r="AF23" s="876" t="s">
        <v>2849</v>
      </c>
    </row>
    <row r="24" spans="1:36">
      <c r="A24" s="949">
        <v>13</v>
      </c>
      <c r="B24" s="876" t="s">
        <v>2347</v>
      </c>
      <c r="C24" s="876" t="s">
        <v>4738</v>
      </c>
      <c r="D24" s="876" t="s">
        <v>6594</v>
      </c>
      <c r="E24" s="876" t="s">
        <v>2272</v>
      </c>
      <c r="F24" s="877" t="s">
        <v>2347</v>
      </c>
      <c r="G24" s="378" t="s">
        <v>4737</v>
      </c>
      <c r="H24" s="877" t="s">
        <v>2078</v>
      </c>
      <c r="I24" s="877" t="s">
        <v>2079</v>
      </c>
      <c r="J24" s="876"/>
      <c r="K24" s="876"/>
      <c r="L24" s="876"/>
      <c r="M24" s="876"/>
      <c r="N24" s="987"/>
      <c r="W24" s="987" t="s">
        <v>13343</v>
      </c>
      <c r="X24" s="987" t="s">
        <v>2347</v>
      </c>
      <c r="Y24" s="987" t="s">
        <v>4738</v>
      </c>
      <c r="Z24" s="987" t="s">
        <v>6594</v>
      </c>
      <c r="AA24" s="876" t="s">
        <v>2849</v>
      </c>
      <c r="AB24" s="876" t="s">
        <v>13344</v>
      </c>
      <c r="AC24" s="876" t="s">
        <v>2347</v>
      </c>
      <c r="AD24" s="876" t="s">
        <v>4738</v>
      </c>
      <c r="AE24" s="876" t="s">
        <v>6594</v>
      </c>
      <c r="AF24" s="876" t="s">
        <v>2849</v>
      </c>
    </row>
    <row r="25" spans="1:36">
      <c r="A25" s="949">
        <v>14</v>
      </c>
      <c r="B25" s="876" t="s">
        <v>13191</v>
      </c>
      <c r="C25" s="876" t="s">
        <v>13241</v>
      </c>
      <c r="D25" s="876" t="s">
        <v>3921</v>
      </c>
      <c r="E25" s="876" t="str">
        <f t="shared" ref="E25:E27" si="1">IF(ISERR(SEARCH("varchar",D25)),D25,"string("&amp;MID(D25,10,LEN(D25)-10)&amp;")")</f>
        <v>string(200)</v>
      </c>
      <c r="F25" s="877" t="s">
        <v>13191</v>
      </c>
      <c r="G25" s="378" t="s">
        <v>13193</v>
      </c>
      <c r="H25" s="877" t="s">
        <v>2815</v>
      </c>
      <c r="I25" s="877" t="s">
        <v>2816</v>
      </c>
      <c r="J25" s="967"/>
      <c r="K25" s="967"/>
      <c r="L25" s="967"/>
      <c r="M25" s="967"/>
      <c r="N25" s="967"/>
      <c r="W25" s="876" t="s">
        <v>13343</v>
      </c>
      <c r="X25" s="876" t="s">
        <v>13191</v>
      </c>
      <c r="Y25" s="876" t="s">
        <v>13241</v>
      </c>
      <c r="Z25" s="876" t="s">
        <v>3921</v>
      </c>
      <c r="AA25" s="876" t="s">
        <v>2849</v>
      </c>
      <c r="AB25" s="876" t="s">
        <v>13344</v>
      </c>
      <c r="AC25" s="876" t="s">
        <v>13191</v>
      </c>
      <c r="AD25" s="876" t="s">
        <v>13241</v>
      </c>
      <c r="AE25" s="876" t="s">
        <v>3921</v>
      </c>
      <c r="AF25" s="876" t="s">
        <v>2849</v>
      </c>
    </row>
    <row r="26" spans="1:36">
      <c r="A26" s="949">
        <v>15</v>
      </c>
      <c r="B26" s="876" t="s">
        <v>13188</v>
      </c>
      <c r="C26" s="876" t="s">
        <v>13240</v>
      </c>
      <c r="D26" s="876" t="s">
        <v>2803</v>
      </c>
      <c r="E26" s="876" t="str">
        <f t="shared" si="1"/>
        <v>string(50)</v>
      </c>
      <c r="F26" s="877" t="s">
        <v>13188</v>
      </c>
      <c r="G26" s="378" t="s">
        <v>13190</v>
      </c>
      <c r="H26" s="877" t="s">
        <v>3921</v>
      </c>
      <c r="I26" s="877" t="s">
        <v>3922</v>
      </c>
      <c r="J26" s="876"/>
      <c r="K26" s="876"/>
      <c r="L26" s="876"/>
      <c r="M26" s="876"/>
      <c r="N26" s="876"/>
      <c r="O26" s="974"/>
      <c r="P26" s="875"/>
      <c r="Q26" s="875"/>
      <c r="R26" s="875"/>
      <c r="S26" s="875"/>
      <c r="T26" s="875"/>
      <c r="U26" s="875"/>
      <c r="V26" s="969"/>
      <c r="W26" s="876" t="s">
        <v>13343</v>
      </c>
      <c r="X26" s="876" t="s">
        <v>13188</v>
      </c>
      <c r="Y26" s="876" t="s">
        <v>13240</v>
      </c>
      <c r="Z26" s="876" t="s">
        <v>2803</v>
      </c>
      <c r="AA26" s="876" t="s">
        <v>2849</v>
      </c>
      <c r="AB26" s="876" t="s">
        <v>13344</v>
      </c>
      <c r="AC26" s="876" t="s">
        <v>13188</v>
      </c>
      <c r="AD26" s="876" t="s">
        <v>13240</v>
      </c>
      <c r="AE26" s="876" t="s">
        <v>2803</v>
      </c>
      <c r="AF26" s="876" t="s">
        <v>2849</v>
      </c>
    </row>
    <row r="27" spans="1:36">
      <c r="A27" s="949">
        <v>16</v>
      </c>
      <c r="B27" s="876" t="s">
        <v>13185</v>
      </c>
      <c r="C27" s="876" t="s">
        <v>13244</v>
      </c>
      <c r="D27" s="876" t="s">
        <v>2100</v>
      </c>
      <c r="E27" s="876" t="str">
        <f t="shared" si="1"/>
        <v>string(2)</v>
      </c>
      <c r="F27" s="877" t="s">
        <v>13185</v>
      </c>
      <c r="G27" s="378" t="s">
        <v>13187</v>
      </c>
      <c r="H27" s="877" t="s">
        <v>2803</v>
      </c>
      <c r="I27" s="877" t="s">
        <v>2804</v>
      </c>
      <c r="J27" s="876"/>
      <c r="K27" s="876"/>
      <c r="L27" s="876"/>
      <c r="M27" s="876"/>
      <c r="N27" s="876"/>
      <c r="W27" s="876" t="s">
        <v>13343</v>
      </c>
      <c r="X27" s="876" t="s">
        <v>13185</v>
      </c>
      <c r="Y27" s="876" t="s">
        <v>13244</v>
      </c>
      <c r="Z27" s="876" t="s">
        <v>2100</v>
      </c>
      <c r="AA27" s="876" t="s">
        <v>2849</v>
      </c>
      <c r="AB27" s="876" t="s">
        <v>13344</v>
      </c>
      <c r="AC27" s="876" t="s">
        <v>13185</v>
      </c>
      <c r="AD27" s="876" t="s">
        <v>13244</v>
      </c>
      <c r="AE27" s="876" t="s">
        <v>2100</v>
      </c>
      <c r="AF27" s="876" t="s">
        <v>2849</v>
      </c>
      <c r="AJ27" s="988"/>
    </row>
    <row r="28" spans="1:36">
      <c r="A28" s="949">
        <v>17</v>
      </c>
      <c r="B28" s="982" t="s">
        <v>13350</v>
      </c>
      <c r="C28" s="982" t="s">
        <v>13351</v>
      </c>
      <c r="D28" s="982" t="s">
        <v>2085</v>
      </c>
      <c r="E28" s="982" t="s">
        <v>3211</v>
      </c>
      <c r="F28" s="982" t="s">
        <v>13350</v>
      </c>
      <c r="G28" s="982" t="s">
        <v>13351</v>
      </c>
      <c r="H28" s="982" t="s">
        <v>2085</v>
      </c>
      <c r="I28" s="982" t="s">
        <v>3211</v>
      </c>
      <c r="J28" s="982" t="s">
        <v>13352</v>
      </c>
      <c r="K28" s="876"/>
      <c r="L28" s="876"/>
      <c r="M28" s="876" t="s">
        <v>13353</v>
      </c>
      <c r="N28" s="876"/>
      <c r="O28" s="967"/>
      <c r="P28" s="967"/>
      <c r="Q28" s="967"/>
      <c r="R28" s="967"/>
      <c r="S28" s="967"/>
      <c r="T28" s="967"/>
      <c r="U28" s="967"/>
      <c r="V28" s="967"/>
      <c r="W28" s="967"/>
      <c r="X28" s="967"/>
      <c r="Y28" s="967"/>
      <c r="Z28" s="967"/>
      <c r="AA28" s="967"/>
      <c r="AB28" s="987" t="s">
        <v>13344</v>
      </c>
      <c r="AC28" s="876" t="s">
        <v>13350</v>
      </c>
      <c r="AD28" s="876" t="s">
        <v>13351</v>
      </c>
      <c r="AE28" s="876" t="s">
        <v>2085</v>
      </c>
      <c r="AF28" s="876" t="s">
        <v>2849</v>
      </c>
    </row>
    <row r="29" spans="1:36">
      <c r="A29" s="949">
        <v>18</v>
      </c>
      <c r="B29" s="876" t="s">
        <v>13248</v>
      </c>
      <c r="C29" s="876" t="s">
        <v>13249</v>
      </c>
      <c r="D29" s="876" t="s">
        <v>2085</v>
      </c>
      <c r="E29" s="876" t="s">
        <v>3211</v>
      </c>
      <c r="F29" s="877" t="s">
        <v>13248</v>
      </c>
      <c r="G29" s="877" t="s">
        <v>13249</v>
      </c>
      <c r="H29" s="877" t="s">
        <v>3212</v>
      </c>
      <c r="I29" s="378" t="s">
        <v>2085</v>
      </c>
      <c r="J29" s="967"/>
      <c r="K29" s="967"/>
      <c r="L29" s="967"/>
      <c r="M29" s="876" t="s">
        <v>13354</v>
      </c>
      <c r="N29" s="967"/>
      <c r="O29" s="967"/>
      <c r="P29" s="967"/>
      <c r="Q29" s="967"/>
      <c r="R29" s="967"/>
      <c r="S29" s="967"/>
      <c r="T29" s="967"/>
      <c r="U29" s="967"/>
      <c r="V29" s="967"/>
      <c r="W29" s="967"/>
      <c r="X29" s="967"/>
      <c r="Y29" s="967"/>
      <c r="Z29" s="967"/>
      <c r="AA29" s="967"/>
      <c r="AB29" s="987" t="s">
        <v>13344</v>
      </c>
      <c r="AC29" s="876" t="s">
        <v>13248</v>
      </c>
      <c r="AD29" s="876" t="s">
        <v>13249</v>
      </c>
      <c r="AE29" s="876" t="s">
        <v>2085</v>
      </c>
      <c r="AF29" s="876" t="s">
        <v>2849</v>
      </c>
    </row>
    <row r="30" spans="1:36">
      <c r="A30" s="949">
        <v>19</v>
      </c>
      <c r="B30" s="876" t="s">
        <v>13246</v>
      </c>
      <c r="C30" s="876" t="s">
        <v>13247</v>
      </c>
      <c r="D30" s="876" t="s">
        <v>2085</v>
      </c>
      <c r="E30" s="876" t="s">
        <v>3211</v>
      </c>
      <c r="F30" s="877" t="s">
        <v>13246</v>
      </c>
      <c r="G30" s="877" t="s">
        <v>13247</v>
      </c>
      <c r="H30" s="877" t="s">
        <v>3212</v>
      </c>
      <c r="I30" s="378" t="s">
        <v>2085</v>
      </c>
      <c r="J30" s="967"/>
      <c r="K30" s="967"/>
      <c r="L30" s="967"/>
      <c r="M30" s="876" t="s">
        <v>13355</v>
      </c>
      <c r="N30" s="967"/>
      <c r="O30" s="967"/>
      <c r="P30" s="967"/>
      <c r="Q30" s="967"/>
      <c r="R30" s="967"/>
      <c r="S30" s="967"/>
      <c r="T30" s="967"/>
      <c r="U30" s="967"/>
      <c r="V30" s="967"/>
      <c r="W30" s="967"/>
      <c r="X30" s="967"/>
      <c r="Y30" s="967"/>
      <c r="Z30" s="967"/>
      <c r="AA30" s="967"/>
      <c r="AB30" s="876" t="s">
        <v>13344</v>
      </c>
      <c r="AC30" s="876" t="s">
        <v>13246</v>
      </c>
      <c r="AD30" s="876" t="s">
        <v>13247</v>
      </c>
      <c r="AE30" s="876" t="s">
        <v>2085</v>
      </c>
      <c r="AF30" s="876" t="s">
        <v>2849</v>
      </c>
      <c r="AJ30" s="988"/>
    </row>
  </sheetData>
  <phoneticPr fontId="5" type="noConversion"/>
  <dataValidations count="4">
    <dataValidation type="list" allowBlank="1" showInputMessage="1" showErrorMessage="1" sqref="B6" xr:uid="{00000000-0002-0000-C100-000000000000}">
      <formula1>"Mi: Minute,H: Hour,D: Daily,W: Weekly,M: Monthly,Y: Yearly"</formula1>
    </dataValidation>
    <dataValidation type="list" allowBlank="1" showInputMessage="1" showErrorMessage="1" sqref="B7 B9 O7:O9" xr:uid="{00000000-0002-0000-C100-000001000000}">
      <formula1>"替换,追加"</formula1>
    </dataValidation>
    <dataValidation type="list" allowBlank="1" showInputMessage="1" showErrorMessage="1" sqref="N12 N26" xr:uid="{00000000-0002-0000-C100-000002000000}">
      <formula1>"匹配,基线特有,本地扩充,废弃"</formula1>
    </dataValidation>
    <dataValidation type="list" allowBlank="1" showInputMessage="1" showErrorMessage="1" sqref="R4:R6" xr:uid="{00000000-0002-0000-C100-000003000000}">
      <formula1>"left join,inner join,union,union all"</formula1>
    </dataValidation>
  </dataValidations>
  <hyperlinks>
    <hyperlink ref="A1" location="目录!A1" display="返回" xr:uid="{00000000-0004-0000-C100-000000000000}"/>
  </hyperlinks>
  <pageMargins left="0.75" right="0.75" top="1" bottom="1" header="0.51180555555555596" footer="0.51180555555555596"/>
  <pageSetup paperSize="9" orientation="portrait"/>
  <legacyDrawing r:id="rId1"/>
</worksheet>
</file>

<file path=xl/worksheets/sheet1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AF42"/>
  <sheetViews>
    <sheetView workbookViewId="0"/>
  </sheetViews>
  <sheetFormatPr defaultColWidth="9" defaultRowHeight="13.8"/>
  <cols>
    <col min="1" max="1" width="9" style="946"/>
    <col min="2" max="2" width="17.109375" style="946" customWidth="1"/>
    <col min="3" max="3" width="12.44140625" style="946" customWidth="1"/>
    <col min="4" max="4" width="15.21875" style="946" customWidth="1"/>
    <col min="5" max="9" width="12.109375" style="946" customWidth="1"/>
    <col min="10" max="10" width="9" style="946" customWidth="1"/>
    <col min="11" max="11" width="7.109375" style="946" customWidth="1"/>
    <col min="12" max="12" width="6.77734375" style="946" customWidth="1"/>
    <col min="13" max="13" width="9" style="946"/>
    <col min="14" max="14" width="11.33203125" style="946" customWidth="1"/>
    <col min="15" max="22" width="9" style="946" hidden="1" customWidth="1"/>
    <col min="23" max="23" width="23.6640625" style="946" customWidth="1"/>
    <col min="24" max="24" width="15.109375" style="946" customWidth="1"/>
    <col min="25" max="25" width="11.33203125" style="946" customWidth="1"/>
    <col min="26" max="26" width="13.109375" style="946" customWidth="1"/>
    <col min="27" max="27" width="14.77734375" style="946" customWidth="1"/>
    <col min="28" max="16384" width="9" style="946"/>
  </cols>
  <sheetData>
    <row r="1" spans="1:32" s="944" customFormat="1" ht="15.6">
      <c r="A1" s="401" t="s">
        <v>2037</v>
      </c>
      <c r="B1" s="3"/>
      <c r="C1" s="3"/>
      <c r="D1" s="3"/>
      <c r="E1" s="3"/>
      <c r="F1" s="3"/>
      <c r="G1" s="3"/>
      <c r="H1" s="3"/>
      <c r="I1" s="3"/>
      <c r="J1" s="3"/>
      <c r="K1" s="3"/>
      <c r="L1" s="3"/>
      <c r="M1" s="3"/>
      <c r="N1" s="3"/>
      <c r="O1" s="3"/>
      <c r="P1" s="3"/>
      <c r="Q1" s="3"/>
      <c r="R1" s="3"/>
      <c r="S1" s="3"/>
      <c r="T1" s="3"/>
      <c r="U1" s="3"/>
      <c r="V1" s="3"/>
      <c r="W1" s="52"/>
      <c r="X1" s="52"/>
      <c r="Y1" s="52"/>
      <c r="Z1" s="52"/>
      <c r="AA1" s="52"/>
    </row>
    <row r="2" spans="1:32" s="944"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32" s="944" customFormat="1" ht="15.6">
      <c r="A3" s="6" t="s">
        <v>2040</v>
      </c>
      <c r="B3" s="912" t="s">
        <v>1248</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32" s="944" customFormat="1" ht="15.6">
      <c r="A4" s="9" t="s">
        <v>2042</v>
      </c>
      <c r="B4" s="416" t="s">
        <v>1249</v>
      </c>
      <c r="C4" s="8"/>
      <c r="D4" s="8"/>
      <c r="E4" s="8"/>
      <c r="F4" s="8"/>
      <c r="G4" s="8"/>
      <c r="H4" s="8"/>
      <c r="I4" s="8"/>
      <c r="J4" s="8"/>
      <c r="K4" s="8"/>
      <c r="L4" s="8"/>
      <c r="M4" s="8"/>
      <c r="N4" s="8"/>
      <c r="O4" s="38" t="s">
        <v>4149</v>
      </c>
      <c r="P4" s="39" t="e">
        <f>VLOOKUP(B3,[2]目录!#REF!,4,0)</f>
        <v>#REF!</v>
      </c>
      <c r="Q4" s="40"/>
      <c r="R4" s="41"/>
      <c r="S4" s="42"/>
      <c r="T4" s="42"/>
      <c r="U4" s="42"/>
      <c r="V4" s="61"/>
      <c r="W4" s="62" t="s">
        <v>3195</v>
      </c>
      <c r="X4" s="416" t="s">
        <v>1251</v>
      </c>
      <c r="Y4" s="63"/>
      <c r="Z4" s="11"/>
      <c r="AA4" s="63"/>
    </row>
    <row r="5" spans="1:32" s="944" customFormat="1" ht="15.6">
      <c r="A5" s="9" t="s">
        <v>2041</v>
      </c>
      <c r="B5" s="11" t="s">
        <v>2043</v>
      </c>
      <c r="C5" s="8"/>
      <c r="D5" s="8"/>
      <c r="E5" s="8"/>
      <c r="F5" s="8"/>
      <c r="G5" s="8"/>
      <c r="H5" s="8"/>
      <c r="I5" s="8"/>
      <c r="J5" s="8"/>
      <c r="K5" s="8"/>
      <c r="L5" s="8"/>
      <c r="M5" s="8"/>
      <c r="N5" s="8"/>
      <c r="O5" s="43"/>
      <c r="P5" s="42"/>
      <c r="Q5" s="42"/>
      <c r="R5" s="41"/>
      <c r="S5" s="42"/>
      <c r="T5" s="42"/>
      <c r="U5" s="42"/>
      <c r="V5" s="61"/>
      <c r="W5" s="62"/>
      <c r="Y5" s="63"/>
      <c r="Z5" s="11"/>
      <c r="AA5" s="63"/>
    </row>
    <row r="6" spans="1:32" s="944" customFormat="1" ht="15.6">
      <c r="A6" s="9" t="s">
        <v>2044</v>
      </c>
      <c r="B6" s="12" t="s">
        <v>2303</v>
      </c>
      <c r="C6" s="8"/>
      <c r="D6" s="8"/>
      <c r="E6" s="8"/>
      <c r="F6" s="8"/>
      <c r="G6" s="8"/>
      <c r="H6" s="8"/>
      <c r="I6" s="8"/>
      <c r="J6" s="8"/>
      <c r="K6" s="8"/>
      <c r="L6" s="8"/>
      <c r="M6" s="8"/>
      <c r="N6" s="8"/>
      <c r="O6" s="43"/>
      <c r="P6" s="42"/>
      <c r="Q6" s="42"/>
      <c r="R6" s="41"/>
      <c r="S6" s="42"/>
      <c r="T6" s="42"/>
      <c r="U6" s="42"/>
      <c r="V6" s="61"/>
      <c r="W6" s="62"/>
      <c r="X6" s="961"/>
      <c r="Y6" s="63"/>
      <c r="Z6" s="11"/>
      <c r="AA6" s="63"/>
    </row>
    <row r="7" spans="1:32" s="944"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32" s="944" customFormat="1" ht="15.6">
      <c r="A8" s="9" t="s">
        <v>2048</v>
      </c>
      <c r="B8" s="11"/>
      <c r="C8" s="8"/>
      <c r="D8" s="8"/>
      <c r="E8" s="8"/>
      <c r="F8" s="8"/>
      <c r="G8" s="8"/>
      <c r="H8" s="8"/>
      <c r="I8" s="8"/>
      <c r="J8" s="8"/>
      <c r="K8" s="8"/>
      <c r="L8" s="8"/>
      <c r="M8" s="8"/>
      <c r="N8" s="8"/>
      <c r="O8" s="43"/>
      <c r="P8" s="42"/>
      <c r="Q8" s="42"/>
      <c r="R8" s="42"/>
      <c r="S8" s="42"/>
      <c r="T8" s="42"/>
      <c r="U8" s="42"/>
      <c r="V8" s="61"/>
      <c r="W8" s="62"/>
      <c r="X8" s="65"/>
      <c r="Y8" s="63"/>
      <c r="Z8" s="11"/>
      <c r="AA8" s="63"/>
    </row>
    <row r="9" spans="1:32" s="944"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32" s="944"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32" s="944"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32" s="944" customFormat="1">
      <c r="A12" s="949">
        <v>1</v>
      </c>
      <c r="B12" s="876" t="s">
        <v>2304</v>
      </c>
      <c r="C12" s="876" t="s">
        <v>2671</v>
      </c>
      <c r="D12" s="876" t="s">
        <v>6594</v>
      </c>
      <c r="E12" s="876" t="str">
        <f t="shared" ref="E12:E16" si="0">IF(ISERR(SEARCH("varchar",D12)),D12,"string("&amp;MID(D12,10,LEN(D12)-10)&amp;")")</f>
        <v>date(7)</v>
      </c>
      <c r="F12" s="877" t="s">
        <v>2304</v>
      </c>
      <c r="G12" s="378" t="s">
        <v>2670</v>
      </c>
      <c r="H12" s="877" t="s">
        <v>2078</v>
      </c>
      <c r="I12" s="877" t="s">
        <v>2079</v>
      </c>
      <c r="J12" s="876" t="s">
        <v>79</v>
      </c>
      <c r="K12" s="876"/>
      <c r="L12" s="876"/>
      <c r="M12" s="876"/>
      <c r="N12" s="406"/>
      <c r="O12" s="875"/>
      <c r="P12" s="875"/>
      <c r="Q12" s="875"/>
      <c r="R12" s="875"/>
      <c r="S12" s="875"/>
      <c r="T12" s="875"/>
      <c r="U12" s="875"/>
      <c r="V12" s="875"/>
      <c r="W12" s="876" t="s">
        <v>1251</v>
      </c>
      <c r="X12" s="876" t="s">
        <v>2304</v>
      </c>
      <c r="Y12" s="876" t="s">
        <v>2671</v>
      </c>
      <c r="Z12" s="876" t="s">
        <v>6594</v>
      </c>
      <c r="AA12" s="876" t="s">
        <v>2849</v>
      </c>
    </row>
    <row r="13" spans="1:32" s="944" customFormat="1">
      <c r="A13" s="949">
        <v>2</v>
      </c>
      <c r="B13" s="876" t="s">
        <v>1863</v>
      </c>
      <c r="C13" s="876" t="s">
        <v>2236</v>
      </c>
      <c r="D13" s="876" t="s">
        <v>2278</v>
      </c>
      <c r="E13" s="876" t="str">
        <f t="shared" si="0"/>
        <v>string(20)</v>
      </c>
      <c r="F13" s="877" t="s">
        <v>1863</v>
      </c>
      <c r="G13" s="877" t="s">
        <v>2236</v>
      </c>
      <c r="H13" s="877" t="s">
        <v>3212</v>
      </c>
      <c r="I13" s="877" t="s">
        <v>2108</v>
      </c>
      <c r="J13" s="967"/>
      <c r="K13" s="967"/>
      <c r="L13" s="967"/>
      <c r="M13" s="967"/>
      <c r="N13" s="876"/>
      <c r="O13" s="967"/>
      <c r="P13" s="967"/>
      <c r="Q13" s="967"/>
      <c r="R13" s="967"/>
      <c r="S13" s="967"/>
      <c r="T13" s="967"/>
      <c r="U13" s="967"/>
      <c r="V13" s="967"/>
      <c r="W13" s="876" t="s">
        <v>1251</v>
      </c>
      <c r="X13" s="876" t="s">
        <v>1863</v>
      </c>
      <c r="Y13" s="876" t="s">
        <v>2236</v>
      </c>
      <c r="Z13" s="876" t="s">
        <v>2278</v>
      </c>
      <c r="AA13" s="876" t="s">
        <v>2849</v>
      </c>
    </row>
    <row r="14" spans="1:32">
      <c r="A14" s="949">
        <v>5</v>
      </c>
      <c r="B14" s="876" t="s">
        <v>13242</v>
      </c>
      <c r="C14" s="876" t="s">
        <v>13243</v>
      </c>
      <c r="D14" s="876" t="s">
        <v>3921</v>
      </c>
      <c r="E14" s="876" t="str">
        <f t="shared" si="0"/>
        <v>string(200)</v>
      </c>
      <c r="F14" s="877" t="s">
        <v>13242</v>
      </c>
      <c r="G14" s="877" t="s">
        <v>13243</v>
      </c>
      <c r="H14" s="877" t="s">
        <v>2737</v>
      </c>
      <c r="I14" s="877" t="s">
        <v>3180</v>
      </c>
      <c r="J14" s="967"/>
      <c r="K14" s="966"/>
      <c r="L14" s="966"/>
      <c r="M14" s="966"/>
      <c r="N14" s="966"/>
      <c r="O14" s="966"/>
      <c r="P14" s="966"/>
      <c r="Q14" s="966"/>
      <c r="R14" s="966"/>
      <c r="S14" s="966"/>
      <c r="T14" s="966"/>
      <c r="U14" s="966"/>
      <c r="V14" s="966"/>
      <c r="W14" s="876" t="s">
        <v>1251</v>
      </c>
      <c r="X14" s="876" t="s">
        <v>13242</v>
      </c>
      <c r="Y14" s="876" t="s">
        <v>13243</v>
      </c>
      <c r="Z14" s="876" t="s">
        <v>3921</v>
      </c>
      <c r="AA14" s="876" t="s">
        <v>2849</v>
      </c>
      <c r="AF14" s="944"/>
    </row>
    <row r="15" spans="1:32">
      <c r="A15" s="949">
        <v>6</v>
      </c>
      <c r="B15" s="876" t="s">
        <v>13238</v>
      </c>
      <c r="C15" s="876" t="s">
        <v>13239</v>
      </c>
      <c r="D15" s="876" t="s">
        <v>3921</v>
      </c>
      <c r="E15" s="876" t="str">
        <f t="shared" si="0"/>
        <v>string(200)</v>
      </c>
      <c r="F15" s="877" t="s">
        <v>13238</v>
      </c>
      <c r="G15" s="877" t="s">
        <v>13239</v>
      </c>
      <c r="H15" s="877" t="s">
        <v>2684</v>
      </c>
      <c r="I15" s="877" t="s">
        <v>2884</v>
      </c>
      <c r="J15" s="967"/>
      <c r="K15" s="966"/>
      <c r="L15" s="966"/>
      <c r="M15" s="966"/>
      <c r="N15" s="966"/>
      <c r="O15" s="966"/>
      <c r="P15" s="966"/>
      <c r="Q15" s="966"/>
      <c r="R15" s="966"/>
      <c r="S15" s="966"/>
      <c r="T15" s="966"/>
      <c r="U15" s="966"/>
      <c r="V15" s="966"/>
      <c r="W15" s="876" t="s">
        <v>1251</v>
      </c>
      <c r="X15" s="876" t="s">
        <v>13238</v>
      </c>
      <c r="Y15" s="876" t="s">
        <v>13239</v>
      </c>
      <c r="Z15" s="876" t="s">
        <v>3921</v>
      </c>
      <c r="AA15" s="876" t="s">
        <v>2849</v>
      </c>
      <c r="AF15" s="944"/>
    </row>
    <row r="16" spans="1:32" s="944" customFormat="1">
      <c r="A16" s="949">
        <v>3</v>
      </c>
      <c r="B16" s="876" t="s">
        <v>222</v>
      </c>
      <c r="C16" s="876" t="s">
        <v>2234</v>
      </c>
      <c r="D16" s="876" t="s">
        <v>2278</v>
      </c>
      <c r="E16" s="876" t="str">
        <f t="shared" si="0"/>
        <v>string(20)</v>
      </c>
      <c r="F16" s="877" t="s">
        <v>222</v>
      </c>
      <c r="G16" s="877" t="s">
        <v>2234</v>
      </c>
      <c r="H16" s="877" t="s">
        <v>3991</v>
      </c>
      <c r="I16" s="877" t="s">
        <v>2108</v>
      </c>
      <c r="J16" s="876" t="s">
        <v>79</v>
      </c>
      <c r="K16" s="967"/>
      <c r="L16" s="967"/>
      <c r="M16" s="967"/>
      <c r="N16" s="967"/>
      <c r="O16" s="967"/>
      <c r="P16" s="967"/>
      <c r="Q16" s="967"/>
      <c r="R16" s="967"/>
      <c r="S16" s="967"/>
      <c r="T16" s="967"/>
      <c r="U16" s="967"/>
      <c r="V16" s="967"/>
      <c r="W16" s="876" t="s">
        <v>1251</v>
      </c>
      <c r="X16" s="876" t="s">
        <v>3899</v>
      </c>
      <c r="Y16" s="876" t="s">
        <v>2234</v>
      </c>
      <c r="Z16" s="876" t="s">
        <v>2278</v>
      </c>
      <c r="AA16" s="876" t="s">
        <v>2849</v>
      </c>
    </row>
    <row r="17" spans="1:32">
      <c r="A17" s="949">
        <v>4</v>
      </c>
      <c r="B17" s="876" t="s">
        <v>105</v>
      </c>
      <c r="C17" s="876" t="s">
        <v>2239</v>
      </c>
      <c r="D17" s="876" t="s">
        <v>2811</v>
      </c>
      <c r="E17" s="876" t="s">
        <v>3176</v>
      </c>
      <c r="F17" s="877" t="s">
        <v>105</v>
      </c>
      <c r="G17" s="877" t="s">
        <v>2239</v>
      </c>
      <c r="H17" s="877" t="s">
        <v>3175</v>
      </c>
      <c r="I17" s="877" t="s">
        <v>2241</v>
      </c>
      <c r="J17" s="967"/>
      <c r="K17" s="966"/>
      <c r="L17" s="966"/>
      <c r="M17" s="966"/>
      <c r="N17" s="966"/>
      <c r="O17" s="966"/>
      <c r="P17" s="966"/>
      <c r="Q17" s="966"/>
      <c r="R17" s="966"/>
      <c r="S17" s="966"/>
      <c r="T17" s="966"/>
      <c r="U17" s="966"/>
      <c r="V17" s="966"/>
      <c r="W17" s="876" t="s">
        <v>1251</v>
      </c>
      <c r="X17" s="876" t="s">
        <v>105</v>
      </c>
      <c r="Y17" s="876" t="s">
        <v>2675</v>
      </c>
      <c r="Z17" s="876" t="s">
        <v>2811</v>
      </c>
      <c r="AA17" s="876" t="s">
        <v>2849</v>
      </c>
      <c r="AF17" s="944"/>
    </row>
    <row r="18" spans="1:32">
      <c r="A18" s="949">
        <v>7</v>
      </c>
      <c r="B18" s="919" t="s">
        <v>13185</v>
      </c>
      <c r="C18" s="876" t="s">
        <v>13244</v>
      </c>
      <c r="D18" s="876" t="s">
        <v>2100</v>
      </c>
      <c r="E18" s="876" t="str">
        <f t="shared" ref="E18:E20" si="1">IF(ISERR(SEARCH("varchar",D18)),D18,"string("&amp;MID(D18,10,LEN(D18)-10)&amp;")")</f>
        <v>string(2)</v>
      </c>
      <c r="F18" s="877" t="s">
        <v>13185</v>
      </c>
      <c r="G18" s="378" t="s">
        <v>13187</v>
      </c>
      <c r="H18" s="877" t="s">
        <v>2803</v>
      </c>
      <c r="I18" s="877" t="s">
        <v>2804</v>
      </c>
      <c r="J18" s="967"/>
      <c r="K18" s="966"/>
      <c r="L18" s="966"/>
      <c r="M18" s="966"/>
      <c r="N18" s="966"/>
      <c r="O18" s="966"/>
      <c r="P18" s="966"/>
      <c r="Q18" s="966"/>
      <c r="R18" s="966"/>
      <c r="S18" s="966"/>
      <c r="T18" s="966"/>
      <c r="U18" s="966"/>
      <c r="V18" s="966"/>
      <c r="W18" s="876" t="s">
        <v>1251</v>
      </c>
      <c r="X18" s="919" t="s">
        <v>13185</v>
      </c>
      <c r="Y18" s="876" t="s">
        <v>13244</v>
      </c>
      <c r="Z18" s="876" t="s">
        <v>2100</v>
      </c>
      <c r="AA18" s="876" t="s">
        <v>2849</v>
      </c>
      <c r="AF18" s="944"/>
    </row>
    <row r="19" spans="1:32">
      <c r="A19" s="949">
        <v>8</v>
      </c>
      <c r="B19" s="919" t="s">
        <v>13188</v>
      </c>
      <c r="C19" s="876" t="s">
        <v>13240</v>
      </c>
      <c r="D19" s="876" t="s">
        <v>2803</v>
      </c>
      <c r="E19" s="876" t="str">
        <f t="shared" si="1"/>
        <v>string(50)</v>
      </c>
      <c r="F19" s="877" t="s">
        <v>13188</v>
      </c>
      <c r="G19" s="378" t="s">
        <v>13190</v>
      </c>
      <c r="H19" s="877" t="s">
        <v>3921</v>
      </c>
      <c r="I19" s="877" t="s">
        <v>3922</v>
      </c>
      <c r="J19" s="967"/>
      <c r="K19" s="966"/>
      <c r="L19" s="966"/>
      <c r="M19" s="966"/>
      <c r="N19" s="966"/>
      <c r="O19" s="966"/>
      <c r="P19" s="966"/>
      <c r="Q19" s="966"/>
      <c r="R19" s="966"/>
      <c r="S19" s="966"/>
      <c r="T19" s="966"/>
      <c r="U19" s="966"/>
      <c r="V19" s="966"/>
      <c r="W19" s="876" t="s">
        <v>1251</v>
      </c>
      <c r="X19" s="919" t="s">
        <v>13188</v>
      </c>
      <c r="Y19" s="876" t="s">
        <v>13240</v>
      </c>
      <c r="Z19" s="876" t="s">
        <v>2803</v>
      </c>
      <c r="AA19" s="876" t="s">
        <v>2849</v>
      </c>
      <c r="AF19" s="944"/>
    </row>
    <row r="20" spans="1:32">
      <c r="A20" s="949">
        <v>9</v>
      </c>
      <c r="B20" s="919" t="s">
        <v>13191</v>
      </c>
      <c r="C20" s="876" t="s">
        <v>13241</v>
      </c>
      <c r="D20" s="876" t="s">
        <v>3921</v>
      </c>
      <c r="E20" s="876" t="str">
        <f t="shared" si="1"/>
        <v>string(200)</v>
      </c>
      <c r="F20" s="877" t="s">
        <v>13191</v>
      </c>
      <c r="G20" s="378" t="s">
        <v>13193</v>
      </c>
      <c r="H20" s="877" t="s">
        <v>2815</v>
      </c>
      <c r="I20" s="877" t="s">
        <v>2816</v>
      </c>
      <c r="J20" s="967"/>
      <c r="K20" s="966"/>
      <c r="L20" s="966"/>
      <c r="M20" s="966"/>
      <c r="N20" s="966"/>
      <c r="O20" s="966"/>
      <c r="P20" s="966"/>
      <c r="Q20" s="966"/>
      <c r="R20" s="966"/>
      <c r="S20" s="966"/>
      <c r="T20" s="966"/>
      <c r="U20" s="966"/>
      <c r="V20" s="966"/>
      <c r="W20" s="876" t="s">
        <v>1251</v>
      </c>
      <c r="X20" s="919" t="s">
        <v>13191</v>
      </c>
      <c r="Y20" s="876" t="s">
        <v>13241</v>
      </c>
      <c r="Z20" s="876" t="s">
        <v>3921</v>
      </c>
      <c r="AA20" s="876" t="s">
        <v>2849</v>
      </c>
      <c r="AF20" s="944"/>
    </row>
    <row r="21" spans="1:32">
      <c r="A21" s="949">
        <v>10</v>
      </c>
      <c r="B21" s="876" t="s">
        <v>2347</v>
      </c>
      <c r="C21" s="876" t="s">
        <v>4738</v>
      </c>
      <c r="D21" s="876" t="s">
        <v>2078</v>
      </c>
      <c r="E21" s="876" t="s">
        <v>2272</v>
      </c>
      <c r="F21" s="877" t="s">
        <v>2347</v>
      </c>
      <c r="G21" s="378" t="s">
        <v>4737</v>
      </c>
      <c r="H21" s="877" t="s">
        <v>2078</v>
      </c>
      <c r="I21" s="877" t="s">
        <v>2079</v>
      </c>
      <c r="J21" s="967"/>
      <c r="K21" s="966"/>
      <c r="L21" s="966"/>
      <c r="M21" s="966"/>
      <c r="N21" s="966"/>
      <c r="O21" s="966"/>
      <c r="P21" s="966"/>
      <c r="Q21" s="966"/>
      <c r="R21" s="966"/>
      <c r="S21" s="966"/>
      <c r="T21" s="966"/>
      <c r="U21" s="966"/>
      <c r="V21" s="966"/>
      <c r="W21" s="876" t="s">
        <v>1251</v>
      </c>
      <c r="X21" s="876" t="s">
        <v>2347</v>
      </c>
      <c r="Y21" s="876" t="s">
        <v>4738</v>
      </c>
      <c r="Z21" s="876" t="s">
        <v>2078</v>
      </c>
      <c r="AA21" s="876" t="s">
        <v>2849</v>
      </c>
      <c r="AF21" s="944"/>
    </row>
    <row r="22" spans="1:32" s="980" customFormat="1">
      <c r="A22" s="981">
        <v>11</v>
      </c>
      <c r="B22" s="982" t="s">
        <v>4735</v>
      </c>
      <c r="C22" s="982" t="s">
        <v>2672</v>
      </c>
      <c r="D22" s="982" t="s">
        <v>3062</v>
      </c>
      <c r="E22" s="982"/>
      <c r="F22" s="982" t="s">
        <v>4735</v>
      </c>
      <c r="G22" s="982" t="s">
        <v>2672</v>
      </c>
      <c r="H22" s="982" t="s">
        <v>3062</v>
      </c>
      <c r="I22" s="982"/>
      <c r="J22" s="983"/>
      <c r="K22" s="984"/>
      <c r="L22" s="984"/>
      <c r="M22" s="985" t="s">
        <v>13356</v>
      </c>
      <c r="N22" s="981" t="s">
        <v>2286</v>
      </c>
      <c r="O22" s="984"/>
      <c r="P22" s="984"/>
      <c r="Q22" s="984"/>
      <c r="R22" s="984"/>
      <c r="S22" s="984"/>
      <c r="T22" s="984"/>
      <c r="U22" s="984"/>
      <c r="V22" s="984"/>
      <c r="W22" s="982" t="s">
        <v>1251</v>
      </c>
      <c r="X22" s="982" t="s">
        <v>4735</v>
      </c>
      <c r="Y22" s="982" t="s">
        <v>2672</v>
      </c>
      <c r="Z22" s="982" t="s">
        <v>3062</v>
      </c>
      <c r="AA22" s="984"/>
      <c r="AF22" s="944"/>
    </row>
    <row r="23" spans="1:32">
      <c r="A23" s="949">
        <v>12</v>
      </c>
      <c r="B23" s="876" t="s">
        <v>13357</v>
      </c>
      <c r="C23" s="876" t="s">
        <v>13196</v>
      </c>
      <c r="D23" s="876" t="s">
        <v>3212</v>
      </c>
      <c r="E23" s="876" t="s">
        <v>3211</v>
      </c>
      <c r="F23" s="877" t="s">
        <v>13357</v>
      </c>
      <c r="G23" s="378" t="s">
        <v>13197</v>
      </c>
      <c r="H23" s="877" t="s">
        <v>3212</v>
      </c>
      <c r="I23" s="877" t="s">
        <v>3211</v>
      </c>
      <c r="J23" s="967"/>
      <c r="K23" s="966"/>
      <c r="L23" s="966"/>
      <c r="M23" s="875" t="s">
        <v>13250</v>
      </c>
      <c r="N23" s="966"/>
      <c r="O23" s="966"/>
      <c r="P23" s="966"/>
      <c r="Q23" s="966"/>
      <c r="R23" s="966"/>
      <c r="S23" s="966"/>
      <c r="T23" s="966"/>
      <c r="U23" s="966"/>
      <c r="V23" s="966"/>
      <c r="W23" s="876" t="s">
        <v>1251</v>
      </c>
      <c r="X23" s="876" t="s">
        <v>13357</v>
      </c>
      <c r="Y23" s="876" t="s">
        <v>13196</v>
      </c>
      <c r="Z23" s="876" t="s">
        <v>3212</v>
      </c>
      <c r="AA23" s="876" t="s">
        <v>2849</v>
      </c>
      <c r="AF23" s="944"/>
    </row>
    <row r="24" spans="1:32">
      <c r="A24" s="949">
        <v>13</v>
      </c>
      <c r="B24" s="876" t="s">
        <v>13358</v>
      </c>
      <c r="C24" s="876" t="s">
        <v>13201</v>
      </c>
      <c r="D24" s="876" t="s">
        <v>3212</v>
      </c>
      <c r="E24" s="876" t="s">
        <v>3211</v>
      </c>
      <c r="F24" s="877" t="s">
        <v>13358</v>
      </c>
      <c r="G24" s="378" t="s">
        <v>13202</v>
      </c>
      <c r="H24" s="877" t="s">
        <v>3212</v>
      </c>
      <c r="I24" s="877" t="s">
        <v>3211</v>
      </c>
      <c r="J24" s="967"/>
      <c r="K24" s="966"/>
      <c r="L24" s="966"/>
      <c r="M24" s="875" t="s">
        <v>13251</v>
      </c>
      <c r="N24" s="966"/>
      <c r="O24" s="966"/>
      <c r="P24" s="966"/>
      <c r="Q24" s="966"/>
      <c r="R24" s="966"/>
      <c r="S24" s="966"/>
      <c r="T24" s="966"/>
      <c r="U24" s="966"/>
      <c r="V24" s="966"/>
      <c r="W24" s="876" t="s">
        <v>1251</v>
      </c>
      <c r="X24" s="876" t="s">
        <v>13358</v>
      </c>
      <c r="Y24" s="876" t="s">
        <v>13201</v>
      </c>
      <c r="Z24" s="876" t="s">
        <v>3212</v>
      </c>
      <c r="AA24" s="876" t="s">
        <v>2849</v>
      </c>
    </row>
    <row r="25" spans="1:32">
      <c r="A25" s="949">
        <v>14</v>
      </c>
      <c r="B25" s="876" t="s">
        <v>13359</v>
      </c>
      <c r="C25" s="876" t="s">
        <v>13205</v>
      </c>
      <c r="D25" s="876" t="s">
        <v>3212</v>
      </c>
      <c r="E25" s="876" t="s">
        <v>3211</v>
      </c>
      <c r="F25" s="877" t="s">
        <v>13359</v>
      </c>
      <c r="G25" s="378" t="s">
        <v>13206</v>
      </c>
      <c r="H25" s="877" t="s">
        <v>3212</v>
      </c>
      <c r="I25" s="877" t="s">
        <v>3211</v>
      </c>
      <c r="J25" s="967"/>
      <c r="K25" s="966"/>
      <c r="L25" s="966"/>
      <c r="M25" s="875" t="s">
        <v>13252</v>
      </c>
      <c r="N25" s="966"/>
      <c r="O25" s="966"/>
      <c r="P25" s="966"/>
      <c r="Q25" s="966"/>
      <c r="R25" s="966"/>
      <c r="S25" s="966"/>
      <c r="T25" s="966"/>
      <c r="U25" s="966"/>
      <c r="V25" s="966"/>
      <c r="W25" s="876" t="s">
        <v>1251</v>
      </c>
      <c r="X25" s="876" t="s">
        <v>13359</v>
      </c>
      <c r="Y25" s="876" t="s">
        <v>13205</v>
      </c>
      <c r="Z25" s="876" t="s">
        <v>3212</v>
      </c>
      <c r="AA25" s="876" t="s">
        <v>2849</v>
      </c>
    </row>
    <row r="26" spans="1:32">
      <c r="A26" s="949">
        <v>15</v>
      </c>
      <c r="B26" s="876" t="s">
        <v>13360</v>
      </c>
      <c r="C26" s="876" t="s">
        <v>13209</v>
      </c>
      <c r="D26" s="876" t="s">
        <v>3212</v>
      </c>
      <c r="E26" s="876" t="s">
        <v>3211</v>
      </c>
      <c r="F26" s="877" t="s">
        <v>13360</v>
      </c>
      <c r="G26" s="378" t="s">
        <v>13210</v>
      </c>
      <c r="H26" s="877" t="s">
        <v>3212</v>
      </c>
      <c r="I26" s="877" t="s">
        <v>3211</v>
      </c>
      <c r="J26" s="967"/>
      <c r="K26" s="966"/>
      <c r="L26" s="966"/>
      <c r="M26" s="875" t="s">
        <v>13253</v>
      </c>
      <c r="N26" s="966"/>
      <c r="O26" s="966"/>
      <c r="P26" s="966"/>
      <c r="Q26" s="966"/>
      <c r="R26" s="966"/>
      <c r="S26" s="966"/>
      <c r="T26" s="966"/>
      <c r="U26" s="966"/>
      <c r="V26" s="966"/>
      <c r="W26" s="876" t="s">
        <v>1251</v>
      </c>
      <c r="X26" s="876" t="s">
        <v>13360</v>
      </c>
      <c r="Y26" s="876" t="s">
        <v>13209</v>
      </c>
      <c r="Z26" s="876" t="s">
        <v>3212</v>
      </c>
      <c r="AA26" s="876" t="s">
        <v>2849</v>
      </c>
    </row>
    <row r="27" spans="1:32">
      <c r="A27" s="949">
        <v>16</v>
      </c>
      <c r="B27" s="919" t="s">
        <v>13361</v>
      </c>
      <c r="C27" s="876" t="s">
        <v>13213</v>
      </c>
      <c r="D27" s="876" t="s">
        <v>3212</v>
      </c>
      <c r="E27" s="876" t="s">
        <v>3211</v>
      </c>
      <c r="F27" s="877" t="s">
        <v>13361</v>
      </c>
      <c r="G27" s="378" t="s">
        <v>13214</v>
      </c>
      <c r="H27" s="877" t="s">
        <v>3212</v>
      </c>
      <c r="I27" s="877" t="s">
        <v>3211</v>
      </c>
      <c r="J27" s="967"/>
      <c r="K27" s="966"/>
      <c r="L27" s="966"/>
      <c r="M27" s="919" t="s">
        <v>13254</v>
      </c>
      <c r="N27" s="966"/>
      <c r="O27" s="966"/>
      <c r="P27" s="966"/>
      <c r="Q27" s="966"/>
      <c r="R27" s="966"/>
      <c r="S27" s="966"/>
      <c r="T27" s="966"/>
      <c r="U27" s="966"/>
      <c r="V27" s="966"/>
      <c r="W27" s="876" t="s">
        <v>1251</v>
      </c>
      <c r="X27" s="919" t="s">
        <v>13361</v>
      </c>
      <c r="Y27" s="876" t="s">
        <v>13213</v>
      </c>
      <c r="Z27" s="876" t="s">
        <v>3212</v>
      </c>
      <c r="AA27" s="876" t="s">
        <v>2849</v>
      </c>
    </row>
    <row r="28" spans="1:32">
      <c r="A28" s="949">
        <v>17</v>
      </c>
      <c r="B28" s="919" t="s">
        <v>13362</v>
      </c>
      <c r="C28" s="876" t="s">
        <v>13218</v>
      </c>
      <c r="D28" s="876" t="s">
        <v>3212</v>
      </c>
      <c r="E28" s="876" t="s">
        <v>3211</v>
      </c>
      <c r="F28" s="877" t="s">
        <v>13362</v>
      </c>
      <c r="G28" s="378" t="s">
        <v>13219</v>
      </c>
      <c r="H28" s="877" t="s">
        <v>3212</v>
      </c>
      <c r="I28" s="877" t="s">
        <v>3211</v>
      </c>
      <c r="J28" s="967"/>
      <c r="K28" s="966"/>
      <c r="L28" s="966"/>
      <c r="M28" s="875" t="s">
        <v>13255</v>
      </c>
      <c r="N28" s="966"/>
      <c r="O28" s="966"/>
      <c r="P28" s="966"/>
      <c r="Q28" s="966"/>
      <c r="R28" s="966"/>
      <c r="S28" s="966"/>
      <c r="T28" s="966"/>
      <c r="U28" s="966"/>
      <c r="V28" s="966"/>
      <c r="W28" s="876" t="s">
        <v>1251</v>
      </c>
      <c r="X28" s="919" t="s">
        <v>13362</v>
      </c>
      <c r="Y28" s="876" t="s">
        <v>13218</v>
      </c>
      <c r="Z28" s="876" t="s">
        <v>3212</v>
      </c>
      <c r="AA28" s="876" t="s">
        <v>2849</v>
      </c>
    </row>
    <row r="29" spans="1:32">
      <c r="A29" s="949">
        <v>18</v>
      </c>
      <c r="B29" s="919" t="s">
        <v>13363</v>
      </c>
      <c r="C29" s="876" t="s">
        <v>13222</v>
      </c>
      <c r="D29" s="876" t="s">
        <v>3212</v>
      </c>
      <c r="E29" s="876" t="s">
        <v>3211</v>
      </c>
      <c r="F29" s="877" t="s">
        <v>13363</v>
      </c>
      <c r="G29" s="378" t="s">
        <v>13223</v>
      </c>
      <c r="H29" s="877" t="s">
        <v>3212</v>
      </c>
      <c r="I29" s="877" t="s">
        <v>3211</v>
      </c>
      <c r="J29" s="967"/>
      <c r="K29" s="966"/>
      <c r="L29" s="966"/>
      <c r="M29" s="875" t="s">
        <v>13256</v>
      </c>
      <c r="N29" s="966"/>
      <c r="O29" s="966"/>
      <c r="P29" s="966"/>
      <c r="Q29" s="966"/>
      <c r="R29" s="966"/>
      <c r="S29" s="966"/>
      <c r="T29" s="966"/>
      <c r="U29" s="966"/>
      <c r="V29" s="966"/>
      <c r="W29" s="876" t="s">
        <v>1251</v>
      </c>
      <c r="X29" s="919" t="s">
        <v>13363</v>
      </c>
      <c r="Y29" s="876" t="s">
        <v>13222</v>
      </c>
      <c r="Z29" s="876" t="s">
        <v>3212</v>
      </c>
      <c r="AA29" s="876" t="s">
        <v>2849</v>
      </c>
    </row>
    <row r="30" spans="1:32">
      <c r="A30" s="949">
        <v>19</v>
      </c>
      <c r="B30" s="919" t="s">
        <v>13364</v>
      </c>
      <c r="C30" s="876" t="s">
        <v>13226</v>
      </c>
      <c r="D30" s="876" t="s">
        <v>3212</v>
      </c>
      <c r="E30" s="876" t="s">
        <v>3211</v>
      </c>
      <c r="F30" s="877" t="s">
        <v>13364</v>
      </c>
      <c r="G30" s="378" t="s">
        <v>13227</v>
      </c>
      <c r="H30" s="877" t="s">
        <v>3212</v>
      </c>
      <c r="I30" s="877" t="s">
        <v>3211</v>
      </c>
      <c r="J30" s="967"/>
      <c r="K30" s="966"/>
      <c r="L30" s="966"/>
      <c r="M30" s="875" t="s">
        <v>13257</v>
      </c>
      <c r="N30" s="966"/>
      <c r="O30" s="966"/>
      <c r="P30" s="966"/>
      <c r="Q30" s="966"/>
      <c r="R30" s="966"/>
      <c r="S30" s="966"/>
      <c r="T30" s="966"/>
      <c r="U30" s="966"/>
      <c r="V30" s="966"/>
      <c r="W30" s="876" t="s">
        <v>1251</v>
      </c>
      <c r="X30" s="919" t="s">
        <v>13364</v>
      </c>
      <c r="Y30" s="876" t="s">
        <v>13226</v>
      </c>
      <c r="Z30" s="876" t="s">
        <v>3212</v>
      </c>
      <c r="AA30" s="876" t="s">
        <v>2849</v>
      </c>
    </row>
    <row r="31" spans="1:32">
      <c r="A31" s="949">
        <v>20</v>
      </c>
      <c r="B31" s="919" t="s">
        <v>13365</v>
      </c>
      <c r="C31" s="876" t="s">
        <v>13259</v>
      </c>
      <c r="D31" s="876" t="s">
        <v>3212</v>
      </c>
      <c r="E31" s="876" t="s">
        <v>3211</v>
      </c>
      <c r="F31" s="877" t="s">
        <v>13365</v>
      </c>
      <c r="G31" s="378" t="s">
        <v>13260</v>
      </c>
      <c r="H31" s="877" t="s">
        <v>3212</v>
      </c>
      <c r="I31" s="877" t="s">
        <v>3211</v>
      </c>
      <c r="J31" s="919"/>
      <c r="K31" s="966"/>
      <c r="L31" s="966"/>
      <c r="M31" s="952" t="s">
        <v>13261</v>
      </c>
      <c r="N31" s="966"/>
      <c r="O31" s="966"/>
      <c r="P31" s="966"/>
      <c r="Q31" s="966"/>
      <c r="R31" s="966"/>
      <c r="S31" s="966"/>
      <c r="T31" s="966"/>
      <c r="U31" s="966"/>
      <c r="V31" s="966"/>
      <c r="W31" s="876" t="s">
        <v>1251</v>
      </c>
      <c r="X31" s="919" t="s">
        <v>13365</v>
      </c>
      <c r="Y31" s="876" t="s">
        <v>13259</v>
      </c>
      <c r="Z31" s="876" t="s">
        <v>3212</v>
      </c>
      <c r="AA31" s="876" t="s">
        <v>2849</v>
      </c>
    </row>
    <row r="32" spans="1:32">
      <c r="A32" s="949">
        <v>21</v>
      </c>
      <c r="B32" s="919" t="s">
        <v>13233</v>
      </c>
      <c r="C32" s="876" t="s">
        <v>13230</v>
      </c>
      <c r="D32" s="876" t="s">
        <v>3212</v>
      </c>
      <c r="E32" s="876" t="s">
        <v>3211</v>
      </c>
      <c r="F32" s="378" t="s">
        <v>13229</v>
      </c>
      <c r="G32" s="378" t="s">
        <v>13231</v>
      </c>
      <c r="H32" s="877" t="s">
        <v>3212</v>
      </c>
      <c r="I32" s="877" t="s">
        <v>3211</v>
      </c>
      <c r="J32" s="919"/>
      <c r="K32" s="966"/>
      <c r="L32" s="966"/>
      <c r="M32" s="875" t="s">
        <v>13263</v>
      </c>
      <c r="N32" s="966"/>
      <c r="O32" s="966"/>
      <c r="P32" s="966"/>
      <c r="Q32" s="966"/>
      <c r="R32" s="966"/>
      <c r="S32" s="966"/>
      <c r="T32" s="966"/>
      <c r="U32" s="966"/>
      <c r="V32" s="966"/>
      <c r="W32" s="876" t="s">
        <v>1251</v>
      </c>
      <c r="X32" s="919" t="s">
        <v>13233</v>
      </c>
      <c r="Y32" s="876" t="s">
        <v>13230</v>
      </c>
      <c r="Z32" s="876" t="s">
        <v>3212</v>
      </c>
      <c r="AA32" s="876" t="s">
        <v>2849</v>
      </c>
    </row>
    <row r="33" spans="1:27">
      <c r="A33" s="949">
        <v>22</v>
      </c>
      <c r="B33" s="919" t="s">
        <v>13264</v>
      </c>
      <c r="C33" s="876" t="s">
        <v>13265</v>
      </c>
      <c r="D33" s="876" t="s">
        <v>3212</v>
      </c>
      <c r="E33" s="876" t="s">
        <v>3211</v>
      </c>
      <c r="F33" s="877" t="s">
        <v>13264</v>
      </c>
      <c r="G33" s="378" t="s">
        <v>13266</v>
      </c>
      <c r="H33" s="877" t="s">
        <v>3212</v>
      </c>
      <c r="I33" s="877" t="s">
        <v>3211</v>
      </c>
      <c r="J33" s="919"/>
      <c r="K33" s="966"/>
      <c r="L33" s="966"/>
      <c r="M33" s="875" t="s">
        <v>13267</v>
      </c>
      <c r="N33" s="966"/>
      <c r="O33" s="966"/>
      <c r="P33" s="966"/>
      <c r="Q33" s="966"/>
      <c r="R33" s="966"/>
      <c r="S33" s="966"/>
      <c r="T33" s="966"/>
      <c r="U33" s="966"/>
      <c r="V33" s="966"/>
      <c r="W33" s="876" t="s">
        <v>1251</v>
      </c>
      <c r="X33" s="919" t="s">
        <v>13264</v>
      </c>
      <c r="Y33" s="876" t="s">
        <v>13265</v>
      </c>
      <c r="Z33" s="876" t="s">
        <v>3212</v>
      </c>
      <c r="AA33" s="876" t="s">
        <v>2849</v>
      </c>
    </row>
    <row r="34" spans="1:27">
      <c r="A34" s="949">
        <v>23</v>
      </c>
      <c r="B34" s="919" t="s">
        <v>4020</v>
      </c>
      <c r="C34" s="876" t="s">
        <v>13348</v>
      </c>
      <c r="D34" s="876" t="s">
        <v>2070</v>
      </c>
      <c r="E34" s="919" t="str">
        <f>IF(ISERR(SEARCH("varchar",D34)),D34,"string("&amp;MID(D34,10,LEN(D34)-10)&amp;")")</f>
        <v>string(10)</v>
      </c>
      <c r="F34" s="877" t="s">
        <v>4020</v>
      </c>
      <c r="G34" s="877" t="s">
        <v>13348</v>
      </c>
      <c r="H34" s="877" t="s">
        <v>2070</v>
      </c>
      <c r="I34" s="877" t="s">
        <v>2071</v>
      </c>
      <c r="J34" s="919"/>
      <c r="K34" s="966"/>
      <c r="L34" s="966"/>
      <c r="M34" s="966"/>
      <c r="N34" s="966"/>
      <c r="O34" s="966"/>
      <c r="P34" s="966"/>
      <c r="Q34" s="966"/>
      <c r="R34" s="966"/>
      <c r="S34" s="966"/>
      <c r="T34" s="966"/>
      <c r="U34" s="966"/>
      <c r="V34" s="966"/>
      <c r="W34" s="876" t="s">
        <v>1251</v>
      </c>
      <c r="X34" s="919" t="s">
        <v>4020</v>
      </c>
      <c r="Y34" s="876" t="s">
        <v>13348</v>
      </c>
      <c r="Z34" s="876" t="s">
        <v>2070</v>
      </c>
      <c r="AA34" s="876" t="s">
        <v>2849</v>
      </c>
    </row>
    <row r="35" spans="1:27" s="980" customFormat="1">
      <c r="A35" s="981">
        <v>24</v>
      </c>
      <c r="B35" s="982" t="s">
        <v>13366</v>
      </c>
      <c r="C35" s="982" t="s">
        <v>13367</v>
      </c>
      <c r="D35" s="982" t="s">
        <v>2070</v>
      </c>
      <c r="E35" s="982"/>
      <c r="F35" s="982" t="s">
        <v>13366</v>
      </c>
      <c r="G35" s="982" t="s">
        <v>13367</v>
      </c>
      <c r="H35" s="982" t="s">
        <v>2070</v>
      </c>
      <c r="I35" s="982"/>
      <c r="J35" s="982"/>
      <c r="K35" s="985"/>
      <c r="L35" s="985"/>
      <c r="M35" s="985" t="s">
        <v>13356</v>
      </c>
      <c r="N35" s="985" t="s">
        <v>2286</v>
      </c>
      <c r="O35" s="984"/>
      <c r="P35" s="984"/>
      <c r="Q35" s="984"/>
      <c r="R35" s="984"/>
      <c r="S35" s="984"/>
      <c r="T35" s="984"/>
      <c r="U35" s="984"/>
      <c r="V35" s="984"/>
      <c r="W35" s="982" t="s">
        <v>1251</v>
      </c>
      <c r="X35" s="982" t="s">
        <v>13366</v>
      </c>
      <c r="Y35" s="982" t="s">
        <v>13367</v>
      </c>
      <c r="Z35" s="982" t="s">
        <v>2070</v>
      </c>
      <c r="AA35" s="984"/>
    </row>
    <row r="36" spans="1:27">
      <c r="A36" s="949">
        <v>25</v>
      </c>
      <c r="B36" s="876" t="s">
        <v>13248</v>
      </c>
      <c r="C36" s="876" t="s">
        <v>13249</v>
      </c>
      <c r="D36" s="876" t="s">
        <v>3212</v>
      </c>
      <c r="E36" s="876" t="s">
        <v>3211</v>
      </c>
      <c r="F36" s="877" t="s">
        <v>13248</v>
      </c>
      <c r="G36" s="877" t="s">
        <v>13249</v>
      </c>
      <c r="H36" s="877" t="s">
        <v>3212</v>
      </c>
      <c r="I36" s="378" t="s">
        <v>2085</v>
      </c>
      <c r="J36" s="967"/>
      <c r="K36" s="966"/>
      <c r="L36" s="966"/>
      <c r="M36" s="966"/>
      <c r="N36" s="966"/>
      <c r="O36" s="966"/>
      <c r="P36" s="966"/>
      <c r="Q36" s="966"/>
      <c r="R36" s="966"/>
      <c r="S36" s="966"/>
      <c r="T36" s="966"/>
      <c r="U36" s="966"/>
      <c r="V36" s="966"/>
      <c r="W36" s="876" t="s">
        <v>1251</v>
      </c>
      <c r="X36" s="876" t="s">
        <v>13248</v>
      </c>
      <c r="Y36" s="876" t="s">
        <v>13249</v>
      </c>
      <c r="Z36" s="876" t="s">
        <v>3212</v>
      </c>
      <c r="AA36" s="876" t="s">
        <v>2849</v>
      </c>
    </row>
    <row r="37" spans="1:27">
      <c r="A37" s="949">
        <v>26</v>
      </c>
      <c r="B37" s="876" t="s">
        <v>13246</v>
      </c>
      <c r="C37" s="919" t="s">
        <v>13247</v>
      </c>
      <c r="D37" s="919" t="s">
        <v>3212</v>
      </c>
      <c r="E37" s="876" t="s">
        <v>3211</v>
      </c>
      <c r="F37" s="877" t="s">
        <v>13246</v>
      </c>
      <c r="G37" s="877" t="s">
        <v>13247</v>
      </c>
      <c r="H37" s="877" t="s">
        <v>3212</v>
      </c>
      <c r="I37" s="378" t="s">
        <v>2085</v>
      </c>
      <c r="J37" s="967"/>
      <c r="K37" s="966"/>
      <c r="L37" s="966"/>
      <c r="M37" s="966"/>
      <c r="N37" s="966"/>
      <c r="O37" s="966"/>
      <c r="P37" s="966"/>
      <c r="Q37" s="966"/>
      <c r="R37" s="966"/>
      <c r="S37" s="966"/>
      <c r="T37" s="966"/>
      <c r="U37" s="966"/>
      <c r="V37" s="966"/>
      <c r="W37" s="876" t="s">
        <v>1251</v>
      </c>
      <c r="X37" s="876" t="s">
        <v>13246</v>
      </c>
      <c r="Y37" s="919" t="s">
        <v>13247</v>
      </c>
      <c r="Z37" s="919" t="s">
        <v>3212</v>
      </c>
      <c r="AA37" s="876" t="s">
        <v>2849</v>
      </c>
    </row>
    <row r="39" spans="1:27">
      <c r="B39" s="876" t="s">
        <v>13368</v>
      </c>
    </row>
    <row r="40" spans="1:27">
      <c r="B40" s="876" t="s">
        <v>13369</v>
      </c>
    </row>
    <row r="41" spans="1:27">
      <c r="B41" s="876" t="s">
        <v>13370</v>
      </c>
    </row>
    <row r="42" spans="1:27">
      <c r="B42" s="876" t="s">
        <v>13371</v>
      </c>
    </row>
  </sheetData>
  <phoneticPr fontId="5" type="noConversion"/>
  <dataValidations count="4">
    <dataValidation type="list" allowBlank="1" showInputMessage="1" showErrorMessage="1" sqref="B6" xr:uid="{00000000-0002-0000-C200-000000000000}">
      <formula1>"Mi: Minute,H: Hour,D: Daily,W: Weekly,M: Monthly,Y: Yearly"</formula1>
    </dataValidation>
    <dataValidation type="list" allowBlank="1" showInputMessage="1" showErrorMessage="1" sqref="B7 B9 O7:O9" xr:uid="{00000000-0002-0000-C200-000001000000}">
      <formula1>"替换,追加"</formula1>
    </dataValidation>
    <dataValidation type="list" allowBlank="1" showInputMessage="1" showErrorMessage="1" sqref="N12 N22" xr:uid="{00000000-0002-0000-C200-000002000000}">
      <formula1>"匹配,基线特有,本地扩充,废弃"</formula1>
    </dataValidation>
    <dataValidation type="list" allowBlank="1" showInputMessage="1" showErrorMessage="1" sqref="R4:R6" xr:uid="{00000000-0002-0000-C200-000003000000}">
      <formula1>"left join,inner join,union,union all"</formula1>
    </dataValidation>
  </dataValidations>
  <hyperlinks>
    <hyperlink ref="A1" location="目录!A1" display="返回" xr:uid="{00000000-0004-0000-C200-000000000000}"/>
  </hyperlinks>
  <pageMargins left="0.75" right="0.75" top="1" bottom="1" header="0.51180555555555596" footer="0.51180555555555596"/>
  <pageSetup paperSize="9" orientation="portrait"/>
  <legacyDrawing r:id="rId1"/>
</worksheet>
</file>

<file path=xl/worksheets/sheet1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AB66"/>
  <sheetViews>
    <sheetView workbookViewId="0">
      <selection activeCell="G12" sqref="G12"/>
    </sheetView>
  </sheetViews>
  <sheetFormatPr defaultColWidth="9" defaultRowHeight="13.8"/>
  <cols>
    <col min="1" max="1" width="9" style="946"/>
    <col min="2" max="2" width="25.33203125" style="946" customWidth="1"/>
    <col min="3" max="3" width="12.44140625" style="946" customWidth="1"/>
    <col min="4" max="4" width="15.21875" style="946" customWidth="1"/>
    <col min="5" max="9" width="12.109375" style="946" customWidth="1"/>
    <col min="10" max="10" width="9" style="946"/>
    <col min="11" max="11" width="7.109375" style="946" customWidth="1"/>
    <col min="12" max="12" width="6.77734375" style="946" customWidth="1"/>
    <col min="13" max="13" width="9" style="946"/>
    <col min="14" max="14" width="11.33203125" style="946" customWidth="1"/>
    <col min="15" max="22" width="9" style="946" hidden="1" customWidth="1"/>
    <col min="23" max="23" width="20.109375" style="946" customWidth="1"/>
    <col min="24" max="24" width="24" style="946" customWidth="1"/>
    <col min="25" max="25" width="23.88671875" style="946" customWidth="1"/>
    <col min="26" max="26" width="13.109375" style="946" customWidth="1"/>
    <col min="27" max="27" width="14.77734375" style="946" customWidth="1"/>
    <col min="28" max="16384" width="9" style="946"/>
  </cols>
  <sheetData>
    <row r="1" spans="1:28" s="944" customFormat="1" ht="15.6">
      <c r="A1" s="401" t="s">
        <v>2037</v>
      </c>
      <c r="B1" s="3"/>
      <c r="C1" s="3"/>
      <c r="D1" s="3"/>
      <c r="E1" s="3"/>
      <c r="F1" s="3"/>
      <c r="G1" s="3"/>
      <c r="H1" s="3"/>
      <c r="I1" s="3"/>
      <c r="J1" s="3"/>
      <c r="K1" s="3"/>
      <c r="L1" s="3"/>
      <c r="M1" s="3"/>
      <c r="N1" s="3"/>
      <c r="O1" s="3"/>
      <c r="P1" s="3"/>
      <c r="Q1" s="3"/>
      <c r="R1" s="3"/>
      <c r="S1" s="3"/>
      <c r="T1" s="3"/>
      <c r="U1" s="3"/>
      <c r="V1" s="3"/>
      <c r="W1" s="52"/>
      <c r="X1" s="52"/>
      <c r="Y1" s="52"/>
      <c r="Z1" s="52"/>
      <c r="AA1" s="52"/>
    </row>
    <row r="2" spans="1:28" s="944"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8" s="944" customFormat="1" ht="15.6">
      <c r="A3" s="6" t="s">
        <v>2040</v>
      </c>
      <c r="B3" s="912" t="s">
        <v>1255</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8" s="944" customFormat="1" ht="15.6">
      <c r="A4" s="9" t="s">
        <v>2042</v>
      </c>
      <c r="B4" s="416" t="s">
        <v>1256</v>
      </c>
      <c r="C4" s="8"/>
      <c r="D4" s="8"/>
      <c r="E4" s="8"/>
      <c r="F4" s="8"/>
      <c r="G4" s="8"/>
      <c r="H4" s="8"/>
      <c r="I4" s="8"/>
      <c r="J4" s="8"/>
      <c r="K4" s="8"/>
      <c r="L4" s="8"/>
      <c r="M4" s="8"/>
      <c r="N4" s="8"/>
      <c r="O4" s="38" t="s">
        <v>4149</v>
      </c>
      <c r="P4" s="39" t="e">
        <f>VLOOKUP(B3,[1]目录!#REF!,4,0)</f>
        <v>#REF!</v>
      </c>
      <c r="Q4" s="40"/>
      <c r="R4" s="41"/>
      <c r="S4" s="42"/>
      <c r="T4" s="42"/>
      <c r="U4" s="42"/>
      <c r="V4" s="61"/>
      <c r="W4" s="62" t="s">
        <v>3195</v>
      </c>
      <c r="X4" s="416" t="s">
        <v>1257</v>
      </c>
      <c r="Y4" s="63"/>
      <c r="Z4" s="11"/>
      <c r="AA4" s="63"/>
    </row>
    <row r="5" spans="1:28" s="944" customFormat="1" ht="15.6">
      <c r="A5" s="9" t="s">
        <v>2041</v>
      </c>
      <c r="B5" s="11" t="s">
        <v>2043</v>
      </c>
      <c r="C5" s="8"/>
      <c r="D5" s="8"/>
      <c r="E5" s="8"/>
      <c r="F5" s="8"/>
      <c r="G5" s="8"/>
      <c r="H5" s="8"/>
      <c r="I5" s="8"/>
      <c r="J5" s="8"/>
      <c r="K5" s="8"/>
      <c r="L5" s="8"/>
      <c r="M5" s="8"/>
      <c r="N5" s="8"/>
      <c r="O5" s="43"/>
      <c r="P5" s="42"/>
      <c r="Q5" s="42"/>
      <c r="R5" s="41"/>
      <c r="S5" s="42"/>
      <c r="T5" s="42"/>
      <c r="U5" s="42"/>
      <c r="V5" s="61"/>
      <c r="W5" s="62"/>
      <c r="Y5" s="63"/>
      <c r="Z5" s="11"/>
      <c r="AA5" s="63"/>
    </row>
    <row r="6" spans="1:28" s="944" customFormat="1" ht="15.6">
      <c r="A6" s="9" t="s">
        <v>2044</v>
      </c>
      <c r="B6" s="12" t="s">
        <v>2303</v>
      </c>
      <c r="C6" s="8"/>
      <c r="D6" s="8"/>
      <c r="E6" s="8"/>
      <c r="F6" s="8"/>
      <c r="G6" s="8"/>
      <c r="H6" s="8"/>
      <c r="I6" s="8"/>
      <c r="J6" s="8"/>
      <c r="K6" s="8"/>
      <c r="L6" s="8"/>
      <c r="M6" s="8"/>
      <c r="N6" s="8"/>
      <c r="O6" s="43"/>
      <c r="P6" s="42"/>
      <c r="Q6" s="42"/>
      <c r="R6" s="41"/>
      <c r="S6" s="42"/>
      <c r="T6" s="42"/>
      <c r="U6" s="42"/>
      <c r="V6" s="61"/>
      <c r="W6" s="62"/>
      <c r="X6" s="961"/>
      <c r="Y6" s="63"/>
      <c r="Z6" s="11"/>
      <c r="AA6" s="63"/>
    </row>
    <row r="7" spans="1:28" s="944"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8" s="944" customFormat="1" ht="15.6">
      <c r="A8" s="9" t="s">
        <v>2048</v>
      </c>
      <c r="B8" s="11" t="s">
        <v>13372</v>
      </c>
      <c r="C8" s="8"/>
      <c r="D8" s="8"/>
      <c r="E8" s="8"/>
      <c r="F8" s="8"/>
      <c r="G8" s="8"/>
      <c r="H8" s="8"/>
      <c r="I8" s="8"/>
      <c r="J8" s="8"/>
      <c r="K8" s="8"/>
      <c r="L8" s="8"/>
      <c r="M8" s="8"/>
      <c r="N8" s="8"/>
      <c r="O8" s="43"/>
      <c r="P8" s="42"/>
      <c r="Q8" s="42"/>
      <c r="R8" s="42"/>
      <c r="S8" s="42"/>
      <c r="T8" s="42"/>
      <c r="U8" s="42"/>
      <c r="V8" s="61"/>
      <c r="W8" s="62"/>
      <c r="X8" s="65"/>
      <c r="Y8" s="63"/>
      <c r="Z8" s="11"/>
      <c r="AA8" s="63"/>
    </row>
    <row r="9" spans="1:28" s="944"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8" s="944"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8" s="944"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8" s="944" customFormat="1">
      <c r="A12" s="949">
        <v>1</v>
      </c>
      <c r="B12" s="876" t="s">
        <v>2304</v>
      </c>
      <c r="C12" s="876" t="s">
        <v>2671</v>
      </c>
      <c r="D12" s="876" t="s">
        <v>6594</v>
      </c>
      <c r="E12" s="876" t="s">
        <v>2272</v>
      </c>
      <c r="F12" s="877" t="s">
        <v>2304</v>
      </c>
      <c r="G12" s="378" t="s">
        <v>2670</v>
      </c>
      <c r="H12" s="877" t="s">
        <v>2078</v>
      </c>
      <c r="I12" s="877" t="s">
        <v>2079</v>
      </c>
      <c r="J12" s="876" t="s">
        <v>79</v>
      </c>
      <c r="K12" s="876"/>
      <c r="L12" s="876"/>
      <c r="M12" s="876"/>
      <c r="N12" s="406"/>
      <c r="O12" s="974"/>
      <c r="P12" s="875"/>
      <c r="Q12" s="875"/>
      <c r="R12" s="875"/>
      <c r="S12" s="875"/>
      <c r="T12" s="875"/>
      <c r="U12" s="875"/>
      <c r="V12" s="875"/>
      <c r="W12" s="416" t="s">
        <v>1257</v>
      </c>
      <c r="X12" s="876" t="s">
        <v>2304</v>
      </c>
      <c r="Y12" s="876" t="s">
        <v>2671</v>
      </c>
      <c r="Z12" s="876" t="s">
        <v>6594</v>
      </c>
      <c r="AA12" s="967"/>
    </row>
    <row r="13" spans="1:28" s="944" customFormat="1">
      <c r="A13" s="949">
        <v>2</v>
      </c>
      <c r="B13" s="876" t="s">
        <v>3461</v>
      </c>
      <c r="C13" s="876" t="s">
        <v>2077</v>
      </c>
      <c r="D13" s="876" t="s">
        <v>2100</v>
      </c>
      <c r="E13" s="876" t="str">
        <f>IF(ISERR(SEARCH("varchar",D13)),D13,"string("&amp;MID(D13,10,LEN(D13)-10)&amp;")")</f>
        <v>string(2)</v>
      </c>
      <c r="F13" s="378" t="s">
        <v>2076</v>
      </c>
      <c r="G13" s="877" t="s">
        <v>2077</v>
      </c>
      <c r="H13" s="877" t="s">
        <v>3175</v>
      </c>
      <c r="I13" s="877" t="s">
        <v>2241</v>
      </c>
      <c r="K13" s="967"/>
      <c r="L13" s="967"/>
      <c r="M13" s="967"/>
      <c r="N13" s="967"/>
      <c r="O13" s="968"/>
      <c r="P13" s="967"/>
      <c r="Q13" s="967"/>
      <c r="R13" s="967"/>
      <c r="S13" s="967"/>
      <c r="T13" s="967"/>
      <c r="U13" s="967"/>
      <c r="V13" s="967"/>
      <c r="W13" s="416" t="s">
        <v>1257</v>
      </c>
      <c r="X13" s="876" t="s">
        <v>2076</v>
      </c>
      <c r="Y13" s="876" t="s">
        <v>2705</v>
      </c>
      <c r="Z13" s="876" t="s">
        <v>2100</v>
      </c>
      <c r="AA13" s="967"/>
    </row>
    <row r="14" spans="1:28">
      <c r="A14" s="949">
        <v>3</v>
      </c>
      <c r="B14" s="875" t="s">
        <v>7358</v>
      </c>
      <c r="C14" s="875" t="s">
        <v>3619</v>
      </c>
      <c r="D14" s="875" t="s">
        <v>2681</v>
      </c>
      <c r="E14" s="876" t="s">
        <v>3176</v>
      </c>
      <c r="F14" s="877" t="s">
        <v>7358</v>
      </c>
      <c r="G14" s="877" t="s">
        <v>3619</v>
      </c>
      <c r="H14" s="877" t="s">
        <v>3921</v>
      </c>
      <c r="I14" s="877" t="s">
        <v>3922</v>
      </c>
      <c r="J14" s="967"/>
      <c r="K14" s="966"/>
      <c r="L14" s="966"/>
      <c r="M14" s="966"/>
      <c r="N14" s="966"/>
      <c r="O14" s="975"/>
      <c r="P14" s="966"/>
      <c r="Q14" s="966"/>
      <c r="R14" s="966"/>
      <c r="S14" s="966"/>
      <c r="T14" s="966"/>
      <c r="U14" s="966"/>
      <c r="V14" s="966"/>
      <c r="W14" s="416" t="s">
        <v>1257</v>
      </c>
      <c r="X14" s="875" t="s">
        <v>7358</v>
      </c>
      <c r="Y14" s="875" t="s">
        <v>3621</v>
      </c>
      <c r="Z14" s="875" t="s">
        <v>2681</v>
      </c>
      <c r="AA14" s="966"/>
    </row>
    <row r="15" spans="1:28">
      <c r="A15" s="949">
        <v>4</v>
      </c>
      <c r="B15" s="875" t="s">
        <v>2817</v>
      </c>
      <c r="C15" s="875" t="s">
        <v>2818</v>
      </c>
      <c r="D15" s="875" t="s">
        <v>2096</v>
      </c>
      <c r="E15" s="876" t="s">
        <v>2067</v>
      </c>
      <c r="F15" s="378" t="s">
        <v>3174</v>
      </c>
      <c r="G15" s="877" t="s">
        <v>2818</v>
      </c>
      <c r="H15" s="877" t="s">
        <v>2803</v>
      </c>
      <c r="I15" s="877" t="s">
        <v>2804</v>
      </c>
      <c r="J15" s="966"/>
      <c r="K15" s="966"/>
      <c r="L15" s="966"/>
      <c r="M15" s="966"/>
      <c r="N15" s="966"/>
      <c r="W15" s="416" t="s">
        <v>1257</v>
      </c>
      <c r="X15" s="875" t="s">
        <v>3174</v>
      </c>
      <c r="Y15" s="875" t="s">
        <v>3622</v>
      </c>
      <c r="Z15" s="875" t="s">
        <v>2096</v>
      </c>
      <c r="AA15" s="966"/>
    </row>
    <row r="16" spans="1:28">
      <c r="A16" s="949">
        <v>5</v>
      </c>
      <c r="B16" s="875" t="s">
        <v>7360</v>
      </c>
      <c r="C16" s="875" t="s">
        <v>4682</v>
      </c>
      <c r="D16" s="875" t="s">
        <v>3175</v>
      </c>
      <c r="E16" s="876" t="s">
        <v>3985</v>
      </c>
      <c r="F16" s="877" t="s">
        <v>7360</v>
      </c>
      <c r="G16" s="378" t="s">
        <v>3624</v>
      </c>
      <c r="H16" s="877" t="s">
        <v>3921</v>
      </c>
      <c r="I16" s="877" t="s">
        <v>3922</v>
      </c>
      <c r="J16" s="966"/>
      <c r="K16" s="966"/>
      <c r="L16" s="966"/>
      <c r="M16" s="966"/>
      <c r="N16" s="966"/>
      <c r="W16" s="416" t="s">
        <v>1257</v>
      </c>
      <c r="X16" s="875" t="s">
        <v>7360</v>
      </c>
      <c r="Y16" s="875" t="s">
        <v>3626</v>
      </c>
      <c r="Z16" s="875" t="s">
        <v>3175</v>
      </c>
      <c r="AA16" s="966"/>
      <c r="AB16" s="979" t="s">
        <v>13373</v>
      </c>
    </row>
    <row r="17" spans="1:28" s="944" customFormat="1">
      <c r="A17" s="949">
        <v>6</v>
      </c>
      <c r="B17" s="875" t="s">
        <v>222</v>
      </c>
      <c r="C17" s="875" t="s">
        <v>2234</v>
      </c>
      <c r="D17" s="875" t="s">
        <v>2803</v>
      </c>
      <c r="E17" s="876" t="s">
        <v>2079</v>
      </c>
      <c r="F17" s="877" t="s">
        <v>222</v>
      </c>
      <c r="G17" s="877" t="s">
        <v>2234</v>
      </c>
      <c r="H17" s="877" t="s">
        <v>3991</v>
      </c>
      <c r="I17" s="877" t="s">
        <v>2108</v>
      </c>
      <c r="J17" s="876" t="s">
        <v>79</v>
      </c>
      <c r="K17" s="876"/>
      <c r="L17" s="876"/>
      <c r="M17" s="876"/>
      <c r="N17" s="406"/>
      <c r="O17" s="974"/>
      <c r="P17" s="875"/>
      <c r="Q17" s="875"/>
      <c r="R17" s="875"/>
      <c r="S17" s="875"/>
      <c r="T17" s="875"/>
      <c r="U17" s="875"/>
      <c r="V17" s="875"/>
      <c r="W17" s="416" t="s">
        <v>1257</v>
      </c>
      <c r="X17" s="875" t="s">
        <v>222</v>
      </c>
      <c r="Y17" s="875" t="s">
        <v>2234</v>
      </c>
      <c r="Z17" s="875" t="s">
        <v>2803</v>
      </c>
      <c r="AA17" s="966"/>
    </row>
    <row r="18" spans="1:28" s="944" customFormat="1">
      <c r="A18" s="949">
        <v>7</v>
      </c>
      <c r="B18" s="876" t="s">
        <v>105</v>
      </c>
      <c r="C18" s="876" t="s">
        <v>2239</v>
      </c>
      <c r="D18" s="876" t="s">
        <v>2811</v>
      </c>
      <c r="E18" s="876" t="str">
        <f t="shared" ref="E18:E65" si="0">IF(ISERR(SEARCH("varchar",D18)),D18,"string("&amp;MID(D18,10,LEN(D18)-10)&amp;")")</f>
        <v>string(15)</v>
      </c>
      <c r="F18" s="877" t="s">
        <v>105</v>
      </c>
      <c r="G18" s="877" t="s">
        <v>2239</v>
      </c>
      <c r="H18" s="877" t="s">
        <v>3175</v>
      </c>
      <c r="I18" s="877" t="s">
        <v>2241</v>
      </c>
      <c r="J18" s="967"/>
      <c r="K18" s="967"/>
      <c r="L18" s="967"/>
      <c r="M18" s="967"/>
      <c r="N18" s="876"/>
      <c r="O18" s="968"/>
      <c r="P18" s="967"/>
      <c r="Q18" s="967"/>
      <c r="R18" s="967"/>
      <c r="S18" s="967"/>
      <c r="T18" s="967"/>
      <c r="U18" s="967"/>
      <c r="V18" s="967"/>
      <c r="W18" s="416" t="s">
        <v>1257</v>
      </c>
      <c r="X18" s="876" t="s">
        <v>105</v>
      </c>
      <c r="Y18" s="876" t="s">
        <v>2675</v>
      </c>
      <c r="Z18" s="876" t="s">
        <v>2811</v>
      </c>
      <c r="AA18" s="967"/>
    </row>
    <row r="19" spans="1:28">
      <c r="A19" s="949">
        <v>8</v>
      </c>
      <c r="B19" s="875" t="s">
        <v>2347</v>
      </c>
      <c r="C19" s="875" t="s">
        <v>4738</v>
      </c>
      <c r="D19" s="875" t="s">
        <v>6594</v>
      </c>
      <c r="E19" s="876" t="s">
        <v>2272</v>
      </c>
      <c r="F19" s="877" t="s">
        <v>2347</v>
      </c>
      <c r="G19" s="378" t="s">
        <v>4737</v>
      </c>
      <c r="H19" s="877" t="s">
        <v>2078</v>
      </c>
      <c r="I19" s="877" t="s">
        <v>2079</v>
      </c>
      <c r="J19" s="966"/>
      <c r="K19" s="966"/>
      <c r="L19" s="966"/>
      <c r="M19" s="966"/>
      <c r="N19" s="966"/>
      <c r="W19" s="416" t="s">
        <v>1257</v>
      </c>
      <c r="X19" s="875" t="s">
        <v>2347</v>
      </c>
      <c r="Y19" s="875" t="s">
        <v>4738</v>
      </c>
      <c r="Z19" s="875" t="s">
        <v>6594</v>
      </c>
      <c r="AA19" s="966"/>
      <c r="AB19" s="979" t="s">
        <v>13374</v>
      </c>
    </row>
    <row r="20" spans="1:28">
      <c r="A20" s="949">
        <v>9</v>
      </c>
      <c r="B20" s="950" t="s">
        <v>8382</v>
      </c>
      <c r="C20" s="950" t="s">
        <v>7256</v>
      </c>
      <c r="D20" s="950" t="s">
        <v>2725</v>
      </c>
      <c r="E20" s="951" t="str">
        <f t="shared" si="0"/>
        <v>string(5)</v>
      </c>
      <c r="F20" s="877" t="s">
        <v>8382</v>
      </c>
      <c r="G20" s="378" t="s">
        <v>8383</v>
      </c>
      <c r="H20" s="877" t="s">
        <v>2100</v>
      </c>
      <c r="I20" s="877" t="s">
        <v>2101</v>
      </c>
      <c r="J20" s="957"/>
      <c r="K20" s="957"/>
      <c r="L20" s="957"/>
      <c r="M20" s="958" t="s">
        <v>13375</v>
      </c>
      <c r="N20" s="958" t="s">
        <v>13376</v>
      </c>
      <c r="W20" s="416"/>
      <c r="X20" s="875"/>
      <c r="Y20" s="875"/>
      <c r="Z20" s="875"/>
      <c r="AA20" s="966"/>
      <c r="AB20" s="979"/>
    </row>
    <row r="21" spans="1:28">
      <c r="A21" s="949">
        <v>10</v>
      </c>
      <c r="B21" s="875" t="s">
        <v>8384</v>
      </c>
      <c r="C21" s="875" t="s">
        <v>8385</v>
      </c>
      <c r="D21" s="875" t="s">
        <v>2278</v>
      </c>
      <c r="E21" s="876" t="str">
        <f t="shared" si="0"/>
        <v>string(20)</v>
      </c>
      <c r="F21" s="877" t="s">
        <v>8384</v>
      </c>
      <c r="G21" s="877" t="s">
        <v>8385</v>
      </c>
      <c r="H21" s="877" t="s">
        <v>3062</v>
      </c>
      <c r="I21" s="877" t="s">
        <v>3063</v>
      </c>
      <c r="J21" s="966"/>
      <c r="K21" s="966"/>
      <c r="L21" s="966"/>
      <c r="M21" s="966"/>
      <c r="N21" s="966"/>
      <c r="W21" s="416" t="s">
        <v>1257</v>
      </c>
      <c r="X21" s="875" t="s">
        <v>2345</v>
      </c>
      <c r="Y21" s="875" t="s">
        <v>13377</v>
      </c>
      <c r="Z21" s="875" t="s">
        <v>2278</v>
      </c>
      <c r="AA21" s="966"/>
      <c r="AB21" s="979" t="s">
        <v>13378</v>
      </c>
    </row>
    <row r="22" spans="1:28">
      <c r="A22" s="949">
        <v>11</v>
      </c>
      <c r="B22" s="971" t="s">
        <v>8462</v>
      </c>
      <c r="C22" s="972" t="s">
        <v>13379</v>
      </c>
      <c r="D22" s="971" t="s">
        <v>2189</v>
      </c>
      <c r="E22" s="951" t="str">
        <f t="shared" si="0"/>
        <v>string(12)</v>
      </c>
      <c r="F22" s="877" t="s">
        <v>8462</v>
      </c>
      <c r="G22" s="378" t="s">
        <v>8463</v>
      </c>
      <c r="H22" s="877" t="s">
        <v>3175</v>
      </c>
      <c r="I22" s="877" t="s">
        <v>2241</v>
      </c>
      <c r="J22" s="976"/>
      <c r="K22" s="976"/>
      <c r="L22" s="977"/>
      <c r="M22" s="958" t="s">
        <v>13375</v>
      </c>
      <c r="N22" s="958" t="s">
        <v>13376</v>
      </c>
      <c r="W22" s="416"/>
      <c r="X22" s="875"/>
      <c r="Y22" s="875"/>
      <c r="Z22" s="875"/>
      <c r="AA22" s="966"/>
      <c r="AB22" s="979"/>
    </row>
    <row r="23" spans="1:28">
      <c r="A23" s="949">
        <v>12</v>
      </c>
      <c r="B23" s="875" t="s">
        <v>13380</v>
      </c>
      <c r="C23" s="875" t="s">
        <v>13381</v>
      </c>
      <c r="D23" s="875" t="s">
        <v>2684</v>
      </c>
      <c r="E23" s="876" t="str">
        <f t="shared" si="0"/>
        <v>string(100)</v>
      </c>
      <c r="F23" s="877" t="s">
        <v>13380</v>
      </c>
      <c r="G23" s="378" t="s">
        <v>13382</v>
      </c>
      <c r="H23" s="877" t="s">
        <v>2684</v>
      </c>
      <c r="I23" s="877" t="s">
        <v>2884</v>
      </c>
      <c r="J23" s="966"/>
      <c r="K23" s="966"/>
      <c r="L23" s="966"/>
      <c r="M23" s="875"/>
      <c r="N23" s="875"/>
      <c r="W23" s="416" t="s">
        <v>1257</v>
      </c>
      <c r="X23" s="875" t="s">
        <v>13380</v>
      </c>
      <c r="Y23" s="875" t="s">
        <v>13383</v>
      </c>
      <c r="Z23" s="875" t="s">
        <v>2684</v>
      </c>
      <c r="AA23" s="966"/>
      <c r="AB23" s="979" t="s">
        <v>13384</v>
      </c>
    </row>
    <row r="24" spans="1:28">
      <c r="A24" s="949">
        <v>13</v>
      </c>
      <c r="B24" s="875" t="s">
        <v>13385</v>
      </c>
      <c r="C24" s="875" t="s">
        <v>13386</v>
      </c>
      <c r="D24" s="875" t="s">
        <v>2096</v>
      </c>
      <c r="E24" s="876" t="str">
        <f t="shared" si="0"/>
        <v>string(4)</v>
      </c>
      <c r="F24" s="877" t="s">
        <v>13385</v>
      </c>
      <c r="G24" s="877" t="s">
        <v>13386</v>
      </c>
      <c r="H24" s="877" t="s">
        <v>2096</v>
      </c>
      <c r="I24" s="877" t="s">
        <v>2097</v>
      </c>
      <c r="J24" s="966"/>
      <c r="K24" s="966"/>
      <c r="L24" s="966"/>
      <c r="M24" s="875"/>
      <c r="N24" s="875"/>
      <c r="W24" s="416" t="s">
        <v>1257</v>
      </c>
      <c r="X24" s="875" t="s">
        <v>13385</v>
      </c>
      <c r="Y24" s="875" t="s">
        <v>13386</v>
      </c>
      <c r="Z24" s="875" t="s">
        <v>2096</v>
      </c>
      <c r="AA24" s="966"/>
      <c r="AB24" s="979" t="s">
        <v>13387</v>
      </c>
    </row>
    <row r="25" spans="1:28">
      <c r="A25" s="949">
        <v>14</v>
      </c>
      <c r="B25" s="875" t="s">
        <v>13388</v>
      </c>
      <c r="C25" s="875" t="s">
        <v>13389</v>
      </c>
      <c r="D25" s="875" t="s">
        <v>2803</v>
      </c>
      <c r="E25" s="876" t="str">
        <f t="shared" si="0"/>
        <v>string(50)</v>
      </c>
      <c r="F25" s="877" t="s">
        <v>13388</v>
      </c>
      <c r="G25" s="877" t="s">
        <v>13389</v>
      </c>
      <c r="H25" s="877" t="s">
        <v>2803</v>
      </c>
      <c r="I25" s="877" t="s">
        <v>2804</v>
      </c>
      <c r="J25" s="966"/>
      <c r="K25" s="966"/>
      <c r="L25" s="966"/>
      <c r="M25" s="875" t="s">
        <v>6598</v>
      </c>
      <c r="N25" s="875"/>
      <c r="W25" s="416" t="s">
        <v>1257</v>
      </c>
      <c r="X25" s="875" t="s">
        <v>13390</v>
      </c>
      <c r="Y25" s="875" t="s">
        <v>13390</v>
      </c>
      <c r="Z25" s="875" t="s">
        <v>2803</v>
      </c>
      <c r="AA25" s="966"/>
      <c r="AB25" s="979" t="s">
        <v>13391</v>
      </c>
    </row>
    <row r="26" spans="1:28">
      <c r="A26" s="949">
        <v>15</v>
      </c>
      <c r="B26" s="875" t="s">
        <v>13188</v>
      </c>
      <c r="C26" s="875" t="s">
        <v>13240</v>
      </c>
      <c r="D26" s="875" t="s">
        <v>2278</v>
      </c>
      <c r="E26" s="876" t="str">
        <f t="shared" si="0"/>
        <v>string(20)</v>
      </c>
      <c r="F26" s="877" t="s">
        <v>13188</v>
      </c>
      <c r="G26" s="378" t="s">
        <v>13190</v>
      </c>
      <c r="H26" s="877" t="s">
        <v>3921</v>
      </c>
      <c r="I26" s="877" t="s">
        <v>3922</v>
      </c>
      <c r="J26" s="966"/>
      <c r="K26" s="966"/>
      <c r="L26" s="966"/>
      <c r="M26" s="875"/>
      <c r="N26" s="875"/>
      <c r="W26" s="416" t="s">
        <v>1257</v>
      </c>
      <c r="X26" s="875" t="s">
        <v>13188</v>
      </c>
      <c r="Y26" s="875" t="s">
        <v>13240</v>
      </c>
      <c r="Z26" s="875" t="s">
        <v>2278</v>
      </c>
      <c r="AA26" s="966"/>
      <c r="AB26" s="979" t="s">
        <v>13392</v>
      </c>
    </row>
    <row r="27" spans="1:28">
      <c r="A27" s="949">
        <v>16</v>
      </c>
      <c r="B27" s="875" t="s">
        <v>13393</v>
      </c>
      <c r="C27" s="875" t="s">
        <v>13394</v>
      </c>
      <c r="D27" s="875" t="s">
        <v>2100</v>
      </c>
      <c r="E27" s="876" t="str">
        <f t="shared" si="0"/>
        <v>string(2)</v>
      </c>
      <c r="F27" s="877" t="s">
        <v>13393</v>
      </c>
      <c r="G27" s="877" t="s">
        <v>13394</v>
      </c>
      <c r="H27" s="877" t="s">
        <v>2100</v>
      </c>
      <c r="I27" s="877" t="s">
        <v>2101</v>
      </c>
      <c r="J27" s="966"/>
      <c r="K27" s="966"/>
      <c r="L27" s="966"/>
      <c r="M27" s="875" t="s">
        <v>13395</v>
      </c>
      <c r="N27" s="875"/>
      <c r="W27" s="416" t="s">
        <v>1257</v>
      </c>
      <c r="X27" s="875" t="s">
        <v>13185</v>
      </c>
      <c r="Y27" s="875" t="s">
        <v>13394</v>
      </c>
      <c r="Z27" s="875" t="s">
        <v>2100</v>
      </c>
      <c r="AA27" s="966"/>
      <c r="AB27" s="979" t="s">
        <v>13396</v>
      </c>
    </row>
    <row r="28" spans="1:28">
      <c r="A28" s="949">
        <v>17</v>
      </c>
      <c r="B28" s="875" t="s">
        <v>13397</v>
      </c>
      <c r="C28" s="875" t="s">
        <v>13398</v>
      </c>
      <c r="D28" s="875" t="s">
        <v>2189</v>
      </c>
      <c r="E28" s="876" t="str">
        <f t="shared" si="0"/>
        <v>string(12)</v>
      </c>
      <c r="F28" s="877" t="s">
        <v>13397</v>
      </c>
      <c r="G28" s="877" t="s">
        <v>13398</v>
      </c>
      <c r="H28" s="877" t="s">
        <v>2189</v>
      </c>
      <c r="I28" s="877" t="s">
        <v>2190</v>
      </c>
      <c r="J28" s="966"/>
      <c r="K28" s="966"/>
      <c r="L28" s="966"/>
      <c r="M28" s="875" t="s">
        <v>13395</v>
      </c>
      <c r="N28" s="875"/>
      <c r="W28" s="416" t="s">
        <v>1257</v>
      </c>
      <c r="X28" s="875" t="s">
        <v>13397</v>
      </c>
      <c r="Y28" s="875" t="s">
        <v>13187</v>
      </c>
      <c r="Z28" s="875" t="s">
        <v>2189</v>
      </c>
      <c r="AA28" s="875" t="s">
        <v>13399</v>
      </c>
      <c r="AB28" s="979" t="s">
        <v>13400</v>
      </c>
    </row>
    <row r="29" spans="1:28">
      <c r="A29" s="949">
        <v>18</v>
      </c>
      <c r="B29" s="875" t="s">
        <v>13401</v>
      </c>
      <c r="C29" s="875" t="s">
        <v>13402</v>
      </c>
      <c r="D29" s="875" t="s">
        <v>2803</v>
      </c>
      <c r="E29" s="876" t="str">
        <f t="shared" si="0"/>
        <v>string(50)</v>
      </c>
      <c r="F29" s="877" t="s">
        <v>13401</v>
      </c>
      <c r="G29" s="378" t="s">
        <v>13403</v>
      </c>
      <c r="H29" s="877" t="s">
        <v>3175</v>
      </c>
      <c r="I29" s="877" t="s">
        <v>2241</v>
      </c>
      <c r="J29" s="966"/>
      <c r="K29" s="966"/>
      <c r="L29" s="966"/>
      <c r="M29" s="875" t="s">
        <v>13404</v>
      </c>
      <c r="N29" s="875"/>
      <c r="W29" s="416" t="s">
        <v>1257</v>
      </c>
      <c r="X29" s="875" t="s">
        <v>13401</v>
      </c>
      <c r="Y29" s="875" t="s">
        <v>13401</v>
      </c>
      <c r="Z29" s="875" t="s">
        <v>2803</v>
      </c>
      <c r="AA29" s="875" t="s">
        <v>13405</v>
      </c>
      <c r="AB29" s="979" t="s">
        <v>13406</v>
      </c>
    </row>
    <row r="30" spans="1:28">
      <c r="A30" s="949">
        <v>19</v>
      </c>
      <c r="B30" s="875" t="s">
        <v>13242</v>
      </c>
      <c r="C30" s="875" t="s">
        <v>13243</v>
      </c>
      <c r="D30" s="875" t="s">
        <v>11904</v>
      </c>
      <c r="E30" s="876" t="str">
        <f t="shared" si="0"/>
        <v>string(500)</v>
      </c>
      <c r="F30" s="877" t="s">
        <v>13242</v>
      </c>
      <c r="G30" s="877" t="s">
        <v>13243</v>
      </c>
      <c r="H30" s="877" t="s">
        <v>2737</v>
      </c>
      <c r="I30" s="877" t="s">
        <v>3180</v>
      </c>
      <c r="J30" s="966"/>
      <c r="K30" s="966"/>
      <c r="L30" s="966"/>
      <c r="M30" s="875"/>
      <c r="N30" s="875"/>
      <c r="W30" s="416" t="s">
        <v>1257</v>
      </c>
      <c r="X30" s="875" t="s">
        <v>13242</v>
      </c>
      <c r="Y30" s="875" t="s">
        <v>13243</v>
      </c>
      <c r="Z30" s="875" t="s">
        <v>11904</v>
      </c>
      <c r="AA30" s="966"/>
      <c r="AB30" s="979" t="s">
        <v>13407</v>
      </c>
    </row>
    <row r="31" spans="1:28">
      <c r="A31" s="949">
        <v>20</v>
      </c>
      <c r="B31" s="973" t="s">
        <v>13408</v>
      </c>
      <c r="C31" s="875" t="s">
        <v>13409</v>
      </c>
      <c r="D31" s="875" t="s">
        <v>2278</v>
      </c>
      <c r="E31" s="876" t="str">
        <f t="shared" si="0"/>
        <v>string(20)</v>
      </c>
      <c r="F31" s="877" t="s">
        <v>13408</v>
      </c>
      <c r="G31" s="378" t="s">
        <v>13410</v>
      </c>
      <c r="H31" s="877" t="s">
        <v>5225</v>
      </c>
      <c r="I31" s="877" t="s">
        <v>5226</v>
      </c>
      <c r="J31" s="966"/>
      <c r="K31" s="966"/>
      <c r="L31" s="966"/>
      <c r="M31" s="875"/>
      <c r="N31" s="875"/>
      <c r="W31" s="416" t="s">
        <v>1257</v>
      </c>
      <c r="X31" s="978" t="s">
        <v>13408</v>
      </c>
      <c r="Y31" s="875" t="s">
        <v>13411</v>
      </c>
      <c r="Z31" s="875" t="s">
        <v>2278</v>
      </c>
      <c r="AA31" s="966"/>
      <c r="AB31" s="979" t="s">
        <v>13412</v>
      </c>
    </row>
    <row r="32" spans="1:28">
      <c r="A32" s="949">
        <v>21</v>
      </c>
      <c r="B32" s="875" t="s">
        <v>13413</v>
      </c>
      <c r="C32" s="875" t="s">
        <v>2069</v>
      </c>
      <c r="D32" s="875" t="s">
        <v>2070</v>
      </c>
      <c r="E32" s="876" t="str">
        <f t="shared" si="0"/>
        <v>string(10)</v>
      </c>
      <c r="F32" s="877" t="s">
        <v>13413</v>
      </c>
      <c r="G32" s="378" t="s">
        <v>7123</v>
      </c>
      <c r="H32" s="877" t="s">
        <v>2070</v>
      </c>
      <c r="I32" s="877" t="s">
        <v>2071</v>
      </c>
      <c r="J32" s="966"/>
      <c r="K32" s="966"/>
      <c r="L32" s="966"/>
      <c r="M32" s="875"/>
      <c r="N32" s="875"/>
      <c r="W32" s="416" t="s">
        <v>1257</v>
      </c>
      <c r="X32" s="875" t="s">
        <v>13413</v>
      </c>
      <c r="Y32" s="875" t="s">
        <v>2672</v>
      </c>
      <c r="Z32" s="875" t="s">
        <v>2070</v>
      </c>
      <c r="AA32" s="966"/>
      <c r="AB32" s="979" t="s">
        <v>13414</v>
      </c>
    </row>
    <row r="33" spans="1:28">
      <c r="A33" s="949">
        <v>22</v>
      </c>
      <c r="B33" s="875" t="s">
        <v>7124</v>
      </c>
      <c r="C33" s="875" t="s">
        <v>2073</v>
      </c>
      <c r="D33" s="875" t="s">
        <v>2684</v>
      </c>
      <c r="E33" s="876" t="str">
        <f t="shared" si="0"/>
        <v>string(100)</v>
      </c>
      <c r="F33" s="877" t="s">
        <v>7124</v>
      </c>
      <c r="G33" s="378" t="s">
        <v>7126</v>
      </c>
      <c r="H33" s="877" t="s">
        <v>7125</v>
      </c>
      <c r="I33" s="877" t="s">
        <v>7127</v>
      </c>
      <c r="J33" s="966"/>
      <c r="K33" s="966"/>
      <c r="L33" s="966"/>
      <c r="M33" s="875"/>
      <c r="N33" s="875"/>
      <c r="W33" s="416" t="s">
        <v>1257</v>
      </c>
      <c r="X33" s="875" t="s">
        <v>7124</v>
      </c>
      <c r="Y33" s="875" t="s">
        <v>3438</v>
      </c>
      <c r="Z33" s="875" t="s">
        <v>2684</v>
      </c>
      <c r="AA33" s="966"/>
      <c r="AB33" s="979" t="s">
        <v>13415</v>
      </c>
    </row>
    <row r="34" spans="1:28">
      <c r="A34" s="949">
        <v>23</v>
      </c>
      <c r="B34" s="875" t="s">
        <v>13191</v>
      </c>
      <c r="C34" s="875" t="s">
        <v>13241</v>
      </c>
      <c r="D34" s="875" t="s">
        <v>11904</v>
      </c>
      <c r="E34" s="876" t="str">
        <f t="shared" si="0"/>
        <v>string(500)</v>
      </c>
      <c r="F34" s="877" t="s">
        <v>13191</v>
      </c>
      <c r="G34" s="378" t="s">
        <v>13193</v>
      </c>
      <c r="H34" s="877" t="s">
        <v>2815</v>
      </c>
      <c r="I34" s="877" t="s">
        <v>2816</v>
      </c>
      <c r="J34" s="966"/>
      <c r="K34" s="966"/>
      <c r="L34" s="966"/>
      <c r="M34" s="875"/>
      <c r="N34" s="875"/>
      <c r="W34" s="416" t="s">
        <v>1257</v>
      </c>
      <c r="X34" s="875" t="s">
        <v>13191</v>
      </c>
      <c r="Y34" s="875" t="s">
        <v>13241</v>
      </c>
      <c r="Z34" s="875" t="s">
        <v>11904</v>
      </c>
      <c r="AA34" s="966"/>
      <c r="AB34" s="979" t="s">
        <v>13416</v>
      </c>
    </row>
    <row r="35" spans="1:28">
      <c r="A35" s="949">
        <v>24</v>
      </c>
      <c r="B35" s="875" t="s">
        <v>13238</v>
      </c>
      <c r="C35" s="875" t="s">
        <v>13239</v>
      </c>
      <c r="D35" s="875" t="s">
        <v>11904</v>
      </c>
      <c r="E35" s="876" t="str">
        <f t="shared" si="0"/>
        <v>string(500)</v>
      </c>
      <c r="F35" s="877" t="s">
        <v>13238</v>
      </c>
      <c r="G35" s="877" t="s">
        <v>13239</v>
      </c>
      <c r="H35" s="877" t="s">
        <v>2684</v>
      </c>
      <c r="I35" s="877" t="s">
        <v>2884</v>
      </c>
      <c r="J35" s="966"/>
      <c r="K35" s="966"/>
      <c r="L35" s="966"/>
      <c r="M35" s="875"/>
      <c r="N35" s="875"/>
      <c r="W35" s="416" t="s">
        <v>1257</v>
      </c>
      <c r="X35" s="875" t="s">
        <v>13238</v>
      </c>
      <c r="Y35" s="875" t="s">
        <v>13239</v>
      </c>
      <c r="Z35" s="875" t="s">
        <v>11904</v>
      </c>
      <c r="AA35" s="966"/>
      <c r="AB35" s="979" t="s">
        <v>13417</v>
      </c>
    </row>
    <row r="36" spans="1:28">
      <c r="A36" s="949">
        <v>25</v>
      </c>
      <c r="B36" s="950" t="s">
        <v>13418</v>
      </c>
      <c r="C36" s="950" t="s">
        <v>3434</v>
      </c>
      <c r="D36" s="950" t="s">
        <v>2684</v>
      </c>
      <c r="E36" s="951" t="str">
        <f t="shared" si="0"/>
        <v>string(100)</v>
      </c>
      <c r="F36" s="877" t="s">
        <v>13418</v>
      </c>
      <c r="G36" s="378" t="s">
        <v>13419</v>
      </c>
      <c r="H36" s="877" t="s">
        <v>2803</v>
      </c>
      <c r="I36" s="877" t="s">
        <v>2804</v>
      </c>
      <c r="J36" s="957"/>
      <c r="K36" s="957"/>
      <c r="L36" s="957"/>
      <c r="M36" s="950" t="s">
        <v>13375</v>
      </c>
      <c r="N36" s="958" t="s">
        <v>13376</v>
      </c>
      <c r="W36" s="416"/>
      <c r="X36" s="875"/>
      <c r="Y36" s="875"/>
      <c r="Z36" s="875"/>
      <c r="AA36" s="966"/>
      <c r="AB36" s="979"/>
    </row>
    <row r="37" spans="1:28">
      <c r="A37" s="949">
        <v>26</v>
      </c>
      <c r="B37" s="875" t="s">
        <v>8359</v>
      </c>
      <c r="C37" s="875" t="s">
        <v>3438</v>
      </c>
      <c r="D37" s="875" t="s">
        <v>2684</v>
      </c>
      <c r="E37" s="876" t="str">
        <f t="shared" si="0"/>
        <v>string(100)</v>
      </c>
      <c r="F37" s="877" t="s">
        <v>8359</v>
      </c>
      <c r="G37" s="877" t="s">
        <v>3438</v>
      </c>
      <c r="H37" s="877" t="s">
        <v>3921</v>
      </c>
      <c r="I37" s="877" t="s">
        <v>3922</v>
      </c>
      <c r="J37" s="966"/>
      <c r="K37" s="966"/>
      <c r="L37" s="966"/>
      <c r="M37" s="875"/>
      <c r="N37" s="875"/>
      <c r="W37" s="416" t="s">
        <v>1257</v>
      </c>
      <c r="X37" s="875" t="s">
        <v>8359</v>
      </c>
      <c r="Y37" s="875" t="s">
        <v>13420</v>
      </c>
      <c r="Z37" s="875" t="s">
        <v>2684</v>
      </c>
      <c r="AA37" s="966"/>
      <c r="AB37" s="979" t="s">
        <v>13421</v>
      </c>
    </row>
    <row r="38" spans="1:28">
      <c r="A38" s="949">
        <v>27</v>
      </c>
      <c r="B38" s="875" t="s">
        <v>13422</v>
      </c>
      <c r="C38" s="875" t="s">
        <v>13423</v>
      </c>
      <c r="D38" s="875" t="s">
        <v>2803</v>
      </c>
      <c r="E38" s="876" t="str">
        <f t="shared" si="0"/>
        <v>string(50)</v>
      </c>
      <c r="F38" s="875" t="s">
        <v>13422</v>
      </c>
      <c r="G38" s="875" t="s">
        <v>13423</v>
      </c>
      <c r="H38" s="875" t="s">
        <v>2803</v>
      </c>
      <c r="I38" s="876" t="str">
        <f t="shared" ref="I38:I61" si="1">IF(ISERR(SEARCH("varchar",H38)),H38,"string("&amp;MID(H38,10,LEN(H38)-10)&amp;")")</f>
        <v>string(50)</v>
      </c>
      <c r="J38" s="966"/>
      <c r="K38" s="966"/>
      <c r="L38" s="875" t="s">
        <v>13424</v>
      </c>
      <c r="M38" s="966"/>
      <c r="N38" s="966"/>
      <c r="W38" s="416" t="s">
        <v>1257</v>
      </c>
      <c r="X38" s="875" t="s">
        <v>13425</v>
      </c>
      <c r="Y38" s="875" t="s">
        <v>13426</v>
      </c>
      <c r="Z38" s="875" t="s">
        <v>2803</v>
      </c>
      <c r="AA38" s="966"/>
      <c r="AB38" s="979" t="s">
        <v>13427</v>
      </c>
    </row>
    <row r="39" spans="1:28">
      <c r="A39" s="949">
        <v>28</v>
      </c>
      <c r="B39" s="875" t="s">
        <v>13428</v>
      </c>
      <c r="C39" s="875" t="s">
        <v>13429</v>
      </c>
      <c r="D39" s="875" t="s">
        <v>2803</v>
      </c>
      <c r="E39" s="876" t="str">
        <f t="shared" si="0"/>
        <v>string(50)</v>
      </c>
      <c r="F39" s="875" t="s">
        <v>13428</v>
      </c>
      <c r="G39" s="875" t="s">
        <v>13429</v>
      </c>
      <c r="H39" s="875" t="s">
        <v>2803</v>
      </c>
      <c r="I39" s="876" t="str">
        <f t="shared" si="1"/>
        <v>string(50)</v>
      </c>
      <c r="J39" s="966"/>
      <c r="K39" s="966"/>
      <c r="L39" s="875" t="s">
        <v>13430</v>
      </c>
      <c r="M39" s="966"/>
      <c r="N39" s="966"/>
      <c r="W39" s="416" t="s">
        <v>1257</v>
      </c>
      <c r="X39" s="875" t="s">
        <v>13430</v>
      </c>
      <c r="Y39" s="875" t="s">
        <v>13431</v>
      </c>
      <c r="Z39" s="875" t="s">
        <v>2803</v>
      </c>
      <c r="AA39" s="966"/>
      <c r="AB39" s="979" t="s">
        <v>13432</v>
      </c>
    </row>
    <row r="40" spans="1:28">
      <c r="A40" s="949">
        <v>29</v>
      </c>
      <c r="B40" s="875" t="s">
        <v>13433</v>
      </c>
      <c r="C40" s="875" t="s">
        <v>13434</v>
      </c>
      <c r="D40" s="875" t="s">
        <v>2803</v>
      </c>
      <c r="E40" s="876" t="str">
        <f t="shared" si="0"/>
        <v>string(50)</v>
      </c>
      <c r="F40" s="875" t="s">
        <v>13433</v>
      </c>
      <c r="G40" s="875" t="s">
        <v>13434</v>
      </c>
      <c r="H40" s="875" t="s">
        <v>2803</v>
      </c>
      <c r="I40" s="876" t="str">
        <f t="shared" si="1"/>
        <v>string(50)</v>
      </c>
      <c r="J40" s="966"/>
      <c r="K40" s="966"/>
      <c r="L40" s="875" t="s">
        <v>13435</v>
      </c>
      <c r="M40" s="966"/>
      <c r="N40" s="966"/>
      <c r="W40" s="416" t="s">
        <v>1257</v>
      </c>
      <c r="X40" s="875" t="s">
        <v>13435</v>
      </c>
      <c r="Y40" s="875" t="s">
        <v>13436</v>
      </c>
      <c r="Z40" s="875" t="s">
        <v>2803</v>
      </c>
      <c r="AA40" s="966"/>
      <c r="AB40" s="979" t="s">
        <v>13437</v>
      </c>
    </row>
    <row r="41" spans="1:28">
      <c r="A41" s="949">
        <v>30</v>
      </c>
      <c r="B41" s="875" t="s">
        <v>13438</v>
      </c>
      <c r="C41" s="875" t="s">
        <v>13439</v>
      </c>
      <c r="D41" s="875" t="s">
        <v>2803</v>
      </c>
      <c r="E41" s="876" t="str">
        <f t="shared" si="0"/>
        <v>string(50)</v>
      </c>
      <c r="F41" s="875" t="s">
        <v>13438</v>
      </c>
      <c r="G41" s="875" t="s">
        <v>13439</v>
      </c>
      <c r="H41" s="875" t="s">
        <v>2803</v>
      </c>
      <c r="I41" s="876" t="str">
        <f t="shared" si="1"/>
        <v>string(50)</v>
      </c>
      <c r="J41" s="966"/>
      <c r="K41" s="966"/>
      <c r="L41" s="875" t="s">
        <v>13440</v>
      </c>
      <c r="M41" s="875"/>
      <c r="N41" s="966"/>
      <c r="W41" s="416" t="s">
        <v>1257</v>
      </c>
      <c r="X41" s="875" t="s">
        <v>13441</v>
      </c>
      <c r="Y41" s="875" t="s">
        <v>13442</v>
      </c>
      <c r="Z41" s="875" t="s">
        <v>2803</v>
      </c>
      <c r="AA41" s="966"/>
      <c r="AB41" s="979" t="s">
        <v>13443</v>
      </c>
    </row>
    <row r="42" spans="1:28">
      <c r="A42" s="949">
        <v>31</v>
      </c>
      <c r="B42" s="875" t="s">
        <v>13444</v>
      </c>
      <c r="C42" s="875" t="s">
        <v>13445</v>
      </c>
      <c r="D42" s="875" t="s">
        <v>2803</v>
      </c>
      <c r="E42" s="876" t="str">
        <f t="shared" si="0"/>
        <v>string(50)</v>
      </c>
      <c r="F42" s="875" t="s">
        <v>13444</v>
      </c>
      <c r="G42" s="875" t="s">
        <v>13445</v>
      </c>
      <c r="H42" s="875" t="s">
        <v>2803</v>
      </c>
      <c r="I42" s="876" t="str">
        <f t="shared" si="1"/>
        <v>string(50)</v>
      </c>
      <c r="J42" s="966"/>
      <c r="K42" s="966"/>
      <c r="L42" s="875" t="s">
        <v>13446</v>
      </c>
      <c r="M42" s="875" t="s">
        <v>13447</v>
      </c>
      <c r="N42" s="966"/>
      <c r="W42" s="416" t="s">
        <v>1257</v>
      </c>
      <c r="X42" s="875" t="s">
        <v>13448</v>
      </c>
      <c r="Y42" s="875" t="s">
        <v>13449</v>
      </c>
      <c r="Z42" s="875" t="s">
        <v>2803</v>
      </c>
      <c r="AA42" s="966"/>
      <c r="AB42" s="979" t="s">
        <v>13450</v>
      </c>
    </row>
    <row r="43" spans="1:28">
      <c r="A43" s="949">
        <v>32</v>
      </c>
      <c r="B43" s="875" t="s">
        <v>13451</v>
      </c>
      <c r="C43" s="875" t="s">
        <v>13452</v>
      </c>
      <c r="D43" s="875" t="s">
        <v>2803</v>
      </c>
      <c r="E43" s="876" t="str">
        <f t="shared" si="0"/>
        <v>string(50)</v>
      </c>
      <c r="F43" s="875" t="s">
        <v>13451</v>
      </c>
      <c r="G43" s="875" t="s">
        <v>13452</v>
      </c>
      <c r="H43" s="875" t="s">
        <v>2803</v>
      </c>
      <c r="I43" s="876" t="str">
        <f t="shared" si="1"/>
        <v>string(50)</v>
      </c>
      <c r="J43" s="966"/>
      <c r="K43" s="966"/>
      <c r="L43" s="875" t="s">
        <v>13453</v>
      </c>
      <c r="M43" s="875" t="s">
        <v>13454</v>
      </c>
      <c r="N43" s="966"/>
      <c r="W43" s="416" t="s">
        <v>1257</v>
      </c>
      <c r="X43" s="875" t="s">
        <v>13455</v>
      </c>
      <c r="Y43" s="875" t="s">
        <v>13456</v>
      </c>
      <c r="Z43" s="875" t="s">
        <v>2803</v>
      </c>
      <c r="AA43" s="966"/>
      <c r="AB43" s="979" t="s">
        <v>13457</v>
      </c>
    </row>
    <row r="44" spans="1:28">
      <c r="A44" s="949">
        <v>33</v>
      </c>
      <c r="B44" s="875" t="s">
        <v>13458</v>
      </c>
      <c r="C44" s="875" t="s">
        <v>13459</v>
      </c>
      <c r="D44" s="875" t="s">
        <v>2803</v>
      </c>
      <c r="E44" s="876" t="str">
        <f t="shared" si="0"/>
        <v>string(50)</v>
      </c>
      <c r="F44" s="875" t="s">
        <v>13458</v>
      </c>
      <c r="G44" s="875" t="s">
        <v>13459</v>
      </c>
      <c r="H44" s="875" t="s">
        <v>2803</v>
      </c>
      <c r="I44" s="876" t="str">
        <f t="shared" si="1"/>
        <v>string(50)</v>
      </c>
      <c r="J44" s="966"/>
      <c r="K44" s="966"/>
      <c r="L44" s="875" t="s">
        <v>13460</v>
      </c>
      <c r="M44" s="875" t="s">
        <v>13461</v>
      </c>
      <c r="N44" s="966"/>
      <c r="W44" s="416" t="s">
        <v>1257</v>
      </c>
      <c r="X44" s="875" t="s">
        <v>13460</v>
      </c>
      <c r="Y44" s="875" t="s">
        <v>13462</v>
      </c>
      <c r="Z44" s="875" t="s">
        <v>2803</v>
      </c>
      <c r="AA44" s="966"/>
      <c r="AB44" s="979" t="s">
        <v>13463</v>
      </c>
    </row>
    <row r="45" spans="1:28">
      <c r="A45" s="949">
        <v>34</v>
      </c>
      <c r="B45" s="875" t="s">
        <v>13464</v>
      </c>
      <c r="C45" s="875" t="s">
        <v>13465</v>
      </c>
      <c r="D45" s="875" t="s">
        <v>2803</v>
      </c>
      <c r="E45" s="876" t="str">
        <f t="shared" si="0"/>
        <v>string(50)</v>
      </c>
      <c r="F45" s="875" t="s">
        <v>13464</v>
      </c>
      <c r="G45" s="875" t="s">
        <v>13465</v>
      </c>
      <c r="H45" s="875" t="s">
        <v>2803</v>
      </c>
      <c r="I45" s="876" t="str">
        <f t="shared" si="1"/>
        <v>string(50)</v>
      </c>
      <c r="J45" s="966"/>
      <c r="K45" s="966"/>
      <c r="L45" s="875" t="s">
        <v>13466</v>
      </c>
      <c r="M45" s="875" t="s">
        <v>13467</v>
      </c>
      <c r="N45" s="966"/>
      <c r="W45" s="416" t="s">
        <v>1257</v>
      </c>
      <c r="X45" s="875" t="s">
        <v>13466</v>
      </c>
      <c r="Y45" s="875" t="s">
        <v>13468</v>
      </c>
      <c r="Z45" s="875" t="s">
        <v>2803</v>
      </c>
      <c r="AA45" s="966"/>
      <c r="AB45" s="979" t="s">
        <v>13469</v>
      </c>
    </row>
    <row r="46" spans="1:28">
      <c r="A46" s="949">
        <v>35</v>
      </c>
      <c r="B46" s="875" t="s">
        <v>13470</v>
      </c>
      <c r="C46" s="875" t="s">
        <v>13471</v>
      </c>
      <c r="D46" s="875" t="s">
        <v>2803</v>
      </c>
      <c r="E46" s="876" t="str">
        <f t="shared" si="0"/>
        <v>string(50)</v>
      </c>
      <c r="F46" s="875" t="s">
        <v>13470</v>
      </c>
      <c r="G46" s="875" t="s">
        <v>13471</v>
      </c>
      <c r="H46" s="875" t="s">
        <v>2803</v>
      </c>
      <c r="I46" s="876" t="str">
        <f t="shared" si="1"/>
        <v>string(50)</v>
      </c>
      <c r="J46" s="966"/>
      <c r="K46" s="966"/>
      <c r="L46" s="875" t="s">
        <v>13472</v>
      </c>
      <c r="M46" s="875" t="s">
        <v>13473</v>
      </c>
      <c r="N46" s="966"/>
      <c r="W46" s="416" t="s">
        <v>1257</v>
      </c>
      <c r="X46" s="875" t="s">
        <v>13472</v>
      </c>
      <c r="Y46" s="875" t="s">
        <v>13474</v>
      </c>
      <c r="Z46" s="875" t="s">
        <v>2803</v>
      </c>
      <c r="AA46" s="966"/>
      <c r="AB46" s="979" t="s">
        <v>13475</v>
      </c>
    </row>
    <row r="47" spans="1:28">
      <c r="A47" s="949">
        <v>36</v>
      </c>
      <c r="B47" s="875" t="s">
        <v>13476</v>
      </c>
      <c r="C47" s="875" t="s">
        <v>13477</v>
      </c>
      <c r="D47" s="875" t="s">
        <v>2803</v>
      </c>
      <c r="E47" s="876" t="str">
        <f t="shared" si="0"/>
        <v>string(50)</v>
      </c>
      <c r="F47" s="875" t="s">
        <v>13476</v>
      </c>
      <c r="G47" s="875" t="s">
        <v>13477</v>
      </c>
      <c r="H47" s="875" t="s">
        <v>2803</v>
      </c>
      <c r="I47" s="876" t="str">
        <f t="shared" si="1"/>
        <v>string(50)</v>
      </c>
      <c r="J47" s="966"/>
      <c r="K47" s="966"/>
      <c r="L47" s="875" t="s">
        <v>13478</v>
      </c>
      <c r="M47" s="875"/>
      <c r="N47" s="966"/>
      <c r="W47" s="416" t="s">
        <v>1257</v>
      </c>
      <c r="X47" s="875" t="s">
        <v>13478</v>
      </c>
      <c r="Y47" s="875" t="s">
        <v>13479</v>
      </c>
      <c r="Z47" s="875" t="s">
        <v>2803</v>
      </c>
      <c r="AA47" s="966"/>
    </row>
    <row r="48" spans="1:28">
      <c r="A48" s="949">
        <v>37</v>
      </c>
      <c r="B48" s="875" t="s">
        <v>13288</v>
      </c>
      <c r="C48" s="875" t="s">
        <v>13480</v>
      </c>
      <c r="D48" s="875" t="s">
        <v>2803</v>
      </c>
      <c r="E48" s="876" t="str">
        <f t="shared" si="0"/>
        <v>string(50)</v>
      </c>
      <c r="F48" s="875" t="s">
        <v>13288</v>
      </c>
      <c r="G48" s="875" t="s">
        <v>13480</v>
      </c>
      <c r="H48" s="875" t="s">
        <v>2803</v>
      </c>
      <c r="I48" s="876" t="str">
        <f t="shared" si="1"/>
        <v>string(50)</v>
      </c>
      <c r="J48" s="966"/>
      <c r="K48" s="966"/>
      <c r="L48" s="875" t="s">
        <v>13481</v>
      </c>
      <c r="M48" s="966"/>
      <c r="N48" s="966"/>
      <c r="W48" s="416" t="s">
        <v>1257</v>
      </c>
      <c r="X48" s="875" t="s">
        <v>13481</v>
      </c>
      <c r="Y48" s="875" t="s">
        <v>13482</v>
      </c>
      <c r="Z48" s="875" t="s">
        <v>2803</v>
      </c>
      <c r="AA48" s="966"/>
    </row>
    <row r="49" spans="1:27">
      <c r="A49" s="949">
        <v>38</v>
      </c>
      <c r="B49" s="875" t="s">
        <v>13290</v>
      </c>
      <c r="C49" s="875" t="s">
        <v>13483</v>
      </c>
      <c r="D49" s="875" t="s">
        <v>2803</v>
      </c>
      <c r="E49" s="876" t="str">
        <f t="shared" si="0"/>
        <v>string(50)</v>
      </c>
      <c r="F49" s="875" t="s">
        <v>13290</v>
      </c>
      <c r="G49" s="875" t="s">
        <v>13483</v>
      </c>
      <c r="H49" s="875" t="s">
        <v>2803</v>
      </c>
      <c r="I49" s="876" t="str">
        <f t="shared" si="1"/>
        <v>string(50)</v>
      </c>
      <c r="J49" s="966"/>
      <c r="K49" s="966"/>
      <c r="L49" s="875" t="s">
        <v>13484</v>
      </c>
      <c r="M49" s="966"/>
      <c r="N49" s="966"/>
      <c r="W49" s="416" t="s">
        <v>1257</v>
      </c>
      <c r="X49" s="875" t="s">
        <v>13484</v>
      </c>
      <c r="Y49" s="875" t="s">
        <v>13485</v>
      </c>
      <c r="Z49" s="875" t="s">
        <v>2803</v>
      </c>
      <c r="AA49" s="966"/>
    </row>
    <row r="50" spans="1:27">
      <c r="A50" s="949">
        <v>39</v>
      </c>
      <c r="B50" s="875" t="s">
        <v>13293</v>
      </c>
      <c r="C50" s="875" t="s">
        <v>13486</v>
      </c>
      <c r="D50" s="875" t="s">
        <v>2803</v>
      </c>
      <c r="E50" s="876" t="str">
        <f t="shared" si="0"/>
        <v>string(50)</v>
      </c>
      <c r="F50" s="875" t="s">
        <v>13293</v>
      </c>
      <c r="G50" s="875" t="s">
        <v>13486</v>
      </c>
      <c r="H50" s="875" t="s">
        <v>2803</v>
      </c>
      <c r="I50" s="876" t="str">
        <f t="shared" si="1"/>
        <v>string(50)</v>
      </c>
      <c r="J50" s="966"/>
      <c r="K50" s="966"/>
      <c r="L50" s="875" t="s">
        <v>13487</v>
      </c>
      <c r="M50" s="966"/>
      <c r="N50" s="966"/>
      <c r="W50" s="416" t="s">
        <v>1257</v>
      </c>
      <c r="X50" s="875" t="s">
        <v>13487</v>
      </c>
      <c r="Y50" s="875" t="s">
        <v>13488</v>
      </c>
      <c r="Z50" s="875" t="s">
        <v>2803</v>
      </c>
      <c r="AA50" s="966"/>
    </row>
    <row r="51" spans="1:27">
      <c r="A51" s="949">
        <v>40</v>
      </c>
      <c r="B51" s="875" t="s">
        <v>13489</v>
      </c>
      <c r="C51" s="875" t="s">
        <v>13490</v>
      </c>
      <c r="D51" s="875" t="s">
        <v>2803</v>
      </c>
      <c r="E51" s="876" t="str">
        <f t="shared" si="0"/>
        <v>string(50)</v>
      </c>
      <c r="F51" s="875" t="s">
        <v>13489</v>
      </c>
      <c r="G51" s="875" t="s">
        <v>13490</v>
      </c>
      <c r="H51" s="875" t="s">
        <v>2803</v>
      </c>
      <c r="I51" s="876" t="str">
        <f t="shared" si="1"/>
        <v>string(50)</v>
      </c>
      <c r="J51" s="966"/>
      <c r="K51" s="966"/>
      <c r="L51" s="875" t="s">
        <v>13491</v>
      </c>
      <c r="M51" s="966"/>
      <c r="N51" s="966"/>
      <c r="W51" s="416" t="s">
        <v>1257</v>
      </c>
      <c r="X51" s="875" t="s">
        <v>13491</v>
      </c>
      <c r="Y51" s="875" t="s">
        <v>13492</v>
      </c>
      <c r="Z51" s="875" t="s">
        <v>2803</v>
      </c>
      <c r="AA51" s="966"/>
    </row>
    <row r="52" spans="1:27">
      <c r="A52" s="949">
        <v>41</v>
      </c>
      <c r="B52" s="875" t="s">
        <v>13493</v>
      </c>
      <c r="C52" s="875" t="s">
        <v>13494</v>
      </c>
      <c r="D52" s="875" t="s">
        <v>2803</v>
      </c>
      <c r="E52" s="876" t="str">
        <f t="shared" si="0"/>
        <v>string(50)</v>
      </c>
      <c r="F52" s="875" t="s">
        <v>13493</v>
      </c>
      <c r="G52" s="875" t="s">
        <v>13494</v>
      </c>
      <c r="H52" s="875" t="s">
        <v>2803</v>
      </c>
      <c r="I52" s="876" t="str">
        <f t="shared" si="1"/>
        <v>string(50)</v>
      </c>
      <c r="J52" s="966"/>
      <c r="K52" s="966"/>
      <c r="L52" s="875" t="s">
        <v>13495</v>
      </c>
      <c r="M52" s="966"/>
      <c r="N52" s="966"/>
      <c r="W52" s="416" t="s">
        <v>1257</v>
      </c>
      <c r="X52" s="875" t="s">
        <v>13495</v>
      </c>
      <c r="Y52" s="875" t="s">
        <v>13496</v>
      </c>
      <c r="Z52" s="875" t="s">
        <v>2803</v>
      </c>
      <c r="AA52" s="966"/>
    </row>
    <row r="53" spans="1:27">
      <c r="A53" s="949">
        <v>42</v>
      </c>
      <c r="B53" s="875" t="s">
        <v>13497</v>
      </c>
      <c r="C53" s="875" t="s">
        <v>13498</v>
      </c>
      <c r="D53" s="875" t="s">
        <v>2803</v>
      </c>
      <c r="E53" s="876" t="str">
        <f t="shared" si="0"/>
        <v>string(50)</v>
      </c>
      <c r="F53" s="875" t="s">
        <v>13497</v>
      </c>
      <c r="G53" s="875" t="s">
        <v>13498</v>
      </c>
      <c r="H53" s="875" t="s">
        <v>2803</v>
      </c>
      <c r="I53" s="876" t="str">
        <f t="shared" si="1"/>
        <v>string(50)</v>
      </c>
      <c r="J53" s="966"/>
      <c r="K53" s="966"/>
      <c r="L53" s="875" t="s">
        <v>13499</v>
      </c>
      <c r="M53" s="966"/>
      <c r="N53" s="966"/>
      <c r="W53" s="416" t="s">
        <v>1257</v>
      </c>
      <c r="X53" s="875" t="s">
        <v>13499</v>
      </c>
      <c r="Y53" s="875" t="s">
        <v>13500</v>
      </c>
      <c r="Z53" s="875" t="s">
        <v>2803</v>
      </c>
      <c r="AA53" s="966"/>
    </row>
    <row r="54" spans="1:27">
      <c r="A54" s="949">
        <v>43</v>
      </c>
      <c r="B54" s="875" t="s">
        <v>13501</v>
      </c>
      <c r="C54" s="875" t="s">
        <v>13502</v>
      </c>
      <c r="D54" s="875" t="s">
        <v>2803</v>
      </c>
      <c r="E54" s="876" t="str">
        <f t="shared" si="0"/>
        <v>string(50)</v>
      </c>
      <c r="F54" s="875" t="s">
        <v>13501</v>
      </c>
      <c r="G54" s="875" t="s">
        <v>13502</v>
      </c>
      <c r="H54" s="875" t="s">
        <v>2803</v>
      </c>
      <c r="I54" s="876" t="str">
        <f t="shared" si="1"/>
        <v>string(50)</v>
      </c>
      <c r="J54" s="966"/>
      <c r="K54" s="966"/>
      <c r="L54" s="875" t="s">
        <v>13503</v>
      </c>
      <c r="M54" s="966"/>
      <c r="N54" s="966"/>
      <c r="W54" s="416" t="s">
        <v>1257</v>
      </c>
      <c r="X54" s="875" t="s">
        <v>13504</v>
      </c>
      <c r="Y54" s="875" t="s">
        <v>13505</v>
      </c>
      <c r="Z54" s="875" t="s">
        <v>2803</v>
      </c>
      <c r="AA54" s="966"/>
    </row>
    <row r="55" spans="1:27">
      <c r="A55" s="949">
        <v>44</v>
      </c>
      <c r="B55" s="875" t="s">
        <v>13506</v>
      </c>
      <c r="C55" s="875" t="s">
        <v>13507</v>
      </c>
      <c r="D55" s="875" t="s">
        <v>2803</v>
      </c>
      <c r="E55" s="876" t="str">
        <f t="shared" si="0"/>
        <v>string(50)</v>
      </c>
      <c r="F55" s="875" t="s">
        <v>13506</v>
      </c>
      <c r="G55" s="875" t="s">
        <v>13507</v>
      </c>
      <c r="H55" s="875" t="s">
        <v>2803</v>
      </c>
      <c r="I55" s="876" t="str">
        <f t="shared" si="1"/>
        <v>string(50)</v>
      </c>
      <c r="J55" s="966"/>
      <c r="K55" s="966"/>
      <c r="L55" s="875" t="s">
        <v>13508</v>
      </c>
      <c r="M55" s="966"/>
      <c r="N55" s="966"/>
      <c r="W55" s="416" t="s">
        <v>1257</v>
      </c>
      <c r="X55" s="875" t="s">
        <v>13508</v>
      </c>
      <c r="Y55" s="875" t="s">
        <v>13509</v>
      </c>
      <c r="Z55" s="875" t="s">
        <v>2803</v>
      </c>
      <c r="AA55" s="966"/>
    </row>
    <row r="56" spans="1:27">
      <c r="A56" s="949">
        <v>45</v>
      </c>
      <c r="B56" s="875" t="s">
        <v>13510</v>
      </c>
      <c r="C56" s="875" t="s">
        <v>13511</v>
      </c>
      <c r="D56" s="875" t="s">
        <v>2803</v>
      </c>
      <c r="E56" s="876" t="str">
        <f t="shared" si="0"/>
        <v>string(50)</v>
      </c>
      <c r="F56" s="875" t="s">
        <v>13510</v>
      </c>
      <c r="G56" s="875" t="s">
        <v>13511</v>
      </c>
      <c r="H56" s="875" t="s">
        <v>2803</v>
      </c>
      <c r="I56" s="876" t="str">
        <f t="shared" si="1"/>
        <v>string(50)</v>
      </c>
      <c r="J56" s="966"/>
      <c r="K56" s="966"/>
      <c r="L56" s="875" t="s">
        <v>13512</v>
      </c>
      <c r="M56" s="966"/>
      <c r="N56" s="966"/>
      <c r="W56" s="416" t="s">
        <v>1257</v>
      </c>
      <c r="X56" s="875" t="s">
        <v>13513</v>
      </c>
      <c r="Y56" s="875" t="s">
        <v>13514</v>
      </c>
      <c r="Z56" s="875" t="s">
        <v>2803</v>
      </c>
      <c r="AA56" s="966"/>
    </row>
    <row r="57" spans="1:27">
      <c r="A57" s="949">
        <v>46</v>
      </c>
      <c r="B57" s="875" t="s">
        <v>13515</v>
      </c>
      <c r="C57" s="875" t="s">
        <v>13516</v>
      </c>
      <c r="D57" s="875" t="s">
        <v>2803</v>
      </c>
      <c r="E57" s="876" t="str">
        <f t="shared" si="0"/>
        <v>string(50)</v>
      </c>
      <c r="F57" s="875" t="s">
        <v>13515</v>
      </c>
      <c r="G57" s="875" t="s">
        <v>13516</v>
      </c>
      <c r="H57" s="875" t="s">
        <v>2803</v>
      </c>
      <c r="I57" s="876" t="str">
        <f t="shared" si="1"/>
        <v>string(50)</v>
      </c>
      <c r="J57" s="966"/>
      <c r="K57" s="966"/>
      <c r="L57" s="875" t="s">
        <v>13517</v>
      </c>
      <c r="M57" s="966"/>
      <c r="N57" s="966"/>
      <c r="W57" s="416" t="s">
        <v>1257</v>
      </c>
      <c r="X57" s="875" t="s">
        <v>13518</v>
      </c>
      <c r="Y57" s="875" t="s">
        <v>13275</v>
      </c>
      <c r="Z57" s="875" t="s">
        <v>2803</v>
      </c>
      <c r="AA57" s="966"/>
    </row>
    <row r="58" spans="1:27">
      <c r="A58" s="949">
        <v>47</v>
      </c>
      <c r="B58" s="875" t="s">
        <v>13519</v>
      </c>
      <c r="C58" s="875" t="s">
        <v>13520</v>
      </c>
      <c r="D58" s="875" t="s">
        <v>2803</v>
      </c>
      <c r="E58" s="876" t="str">
        <f t="shared" si="0"/>
        <v>string(50)</v>
      </c>
      <c r="F58" s="875" t="s">
        <v>13519</v>
      </c>
      <c r="G58" s="875" t="s">
        <v>13520</v>
      </c>
      <c r="H58" s="875" t="s">
        <v>2803</v>
      </c>
      <c r="I58" s="876" t="str">
        <f t="shared" si="1"/>
        <v>string(50)</v>
      </c>
      <c r="J58" s="966"/>
      <c r="K58" s="966"/>
      <c r="L58" s="875" t="s">
        <v>13519</v>
      </c>
      <c r="M58" s="966"/>
      <c r="N58" s="966"/>
      <c r="W58" s="416" t="s">
        <v>1257</v>
      </c>
      <c r="X58" s="875" t="s">
        <v>13519</v>
      </c>
      <c r="Y58" s="875" t="s">
        <v>13519</v>
      </c>
      <c r="Z58" s="875" t="s">
        <v>2803</v>
      </c>
      <c r="AA58" s="966"/>
    </row>
    <row r="59" spans="1:27">
      <c r="A59" s="949">
        <v>48</v>
      </c>
      <c r="B59" s="875" t="s">
        <v>13521</v>
      </c>
      <c r="C59" s="875" t="s">
        <v>13522</v>
      </c>
      <c r="D59" s="875" t="s">
        <v>2803</v>
      </c>
      <c r="E59" s="876" t="str">
        <f t="shared" si="0"/>
        <v>string(50)</v>
      </c>
      <c r="F59" s="875" t="s">
        <v>13521</v>
      </c>
      <c r="G59" s="875" t="s">
        <v>13522</v>
      </c>
      <c r="H59" s="875" t="s">
        <v>2803</v>
      </c>
      <c r="I59" s="876" t="str">
        <f t="shared" si="1"/>
        <v>string(50)</v>
      </c>
      <c r="J59" s="966"/>
      <c r="K59" s="966"/>
      <c r="L59" s="875" t="s">
        <v>13523</v>
      </c>
      <c r="M59" s="952" t="s">
        <v>13524</v>
      </c>
      <c r="N59" s="966"/>
      <c r="W59" s="416" t="s">
        <v>1257</v>
      </c>
      <c r="X59" s="875" t="s">
        <v>13523</v>
      </c>
      <c r="Y59" s="875" t="s">
        <v>13525</v>
      </c>
      <c r="Z59" s="875" t="s">
        <v>2803</v>
      </c>
      <c r="AA59" s="966"/>
    </row>
    <row r="60" spans="1:27">
      <c r="A60" s="949">
        <v>49</v>
      </c>
      <c r="B60" s="875" t="s">
        <v>13526</v>
      </c>
      <c r="C60" s="875" t="s">
        <v>13527</v>
      </c>
      <c r="D60" s="875" t="s">
        <v>2803</v>
      </c>
      <c r="E60" s="876" t="str">
        <f t="shared" si="0"/>
        <v>string(50)</v>
      </c>
      <c r="F60" s="875" t="s">
        <v>13526</v>
      </c>
      <c r="G60" s="875" t="s">
        <v>13527</v>
      </c>
      <c r="H60" s="875" t="s">
        <v>2803</v>
      </c>
      <c r="I60" s="876" t="str">
        <f t="shared" si="1"/>
        <v>string(50)</v>
      </c>
      <c r="J60" s="966"/>
      <c r="K60" s="966"/>
      <c r="L60" s="875" t="s">
        <v>13528</v>
      </c>
      <c r="M60" s="966"/>
      <c r="N60" s="966"/>
      <c r="W60" s="416" t="s">
        <v>1257</v>
      </c>
      <c r="X60" s="875" t="s">
        <v>13529</v>
      </c>
      <c r="Y60" s="875" t="s">
        <v>13530</v>
      </c>
      <c r="Z60" s="875" t="s">
        <v>2803</v>
      </c>
      <c r="AA60" s="966"/>
    </row>
    <row r="61" spans="1:27">
      <c r="A61" s="949">
        <v>50</v>
      </c>
      <c r="B61" s="875" t="s">
        <v>13531</v>
      </c>
      <c r="C61" s="875" t="s">
        <v>13532</v>
      </c>
      <c r="D61" s="875" t="s">
        <v>2803</v>
      </c>
      <c r="E61" s="876" t="str">
        <f t="shared" si="0"/>
        <v>string(50)</v>
      </c>
      <c r="F61" s="875" t="s">
        <v>13531</v>
      </c>
      <c r="G61" s="875" t="s">
        <v>13532</v>
      </c>
      <c r="H61" s="875" t="s">
        <v>2803</v>
      </c>
      <c r="I61" s="876" t="str">
        <f t="shared" si="1"/>
        <v>string(50)</v>
      </c>
      <c r="J61" s="966"/>
      <c r="K61" s="966"/>
      <c r="L61" s="875" t="s">
        <v>13533</v>
      </c>
      <c r="M61" s="966"/>
      <c r="N61" s="966"/>
      <c r="W61" s="416" t="s">
        <v>1257</v>
      </c>
      <c r="X61" s="875" t="s">
        <v>13533</v>
      </c>
      <c r="Y61" s="875" t="s">
        <v>13185</v>
      </c>
      <c r="Z61" s="875" t="s">
        <v>2803</v>
      </c>
      <c r="AA61" s="966"/>
    </row>
    <row r="62" spans="1:27">
      <c r="A62" s="949">
        <v>51</v>
      </c>
      <c r="B62" s="875" t="s">
        <v>13534</v>
      </c>
      <c r="C62" s="875" t="s">
        <v>13535</v>
      </c>
      <c r="D62" s="875" t="s">
        <v>2803</v>
      </c>
      <c r="E62" s="876" t="str">
        <f t="shared" si="0"/>
        <v>string(50)</v>
      </c>
      <c r="F62" s="877" t="s">
        <v>13534</v>
      </c>
      <c r="G62" s="877" t="s">
        <v>13535</v>
      </c>
      <c r="H62" s="877" t="s">
        <v>2803</v>
      </c>
      <c r="I62" s="877" t="s">
        <v>2804</v>
      </c>
      <c r="J62" s="966"/>
      <c r="K62" s="966"/>
      <c r="L62" s="875" t="s">
        <v>13534</v>
      </c>
      <c r="M62" s="966"/>
      <c r="N62" s="966"/>
      <c r="W62" s="416" t="s">
        <v>1257</v>
      </c>
      <c r="X62" s="875" t="s">
        <v>13534</v>
      </c>
      <c r="Y62" s="875" t="s">
        <v>13536</v>
      </c>
      <c r="Z62" s="875" t="s">
        <v>2803</v>
      </c>
      <c r="AA62" s="966"/>
    </row>
    <row r="63" spans="1:27">
      <c r="A63" s="949">
        <v>52</v>
      </c>
      <c r="B63" s="875" t="s">
        <v>13537</v>
      </c>
      <c r="C63" s="875" t="s">
        <v>13538</v>
      </c>
      <c r="D63" s="875" t="s">
        <v>2803</v>
      </c>
      <c r="E63" s="876" t="str">
        <f t="shared" si="0"/>
        <v>string(50)</v>
      </c>
      <c r="F63" s="877" t="s">
        <v>13537</v>
      </c>
      <c r="G63" s="877" t="s">
        <v>13538</v>
      </c>
      <c r="H63" s="877" t="s">
        <v>2803</v>
      </c>
      <c r="I63" s="877" t="s">
        <v>2804</v>
      </c>
      <c r="J63" s="966"/>
      <c r="K63" s="966"/>
      <c r="L63" s="875" t="s">
        <v>13537</v>
      </c>
      <c r="M63" s="966"/>
      <c r="N63" s="966"/>
      <c r="W63" s="416" t="s">
        <v>1257</v>
      </c>
      <c r="X63" s="875" t="s">
        <v>13537</v>
      </c>
      <c r="Y63" s="875" t="s">
        <v>13539</v>
      </c>
      <c r="Z63" s="875" t="s">
        <v>2803</v>
      </c>
      <c r="AA63" s="966"/>
    </row>
    <row r="64" spans="1:27">
      <c r="A64" s="949">
        <v>53</v>
      </c>
      <c r="B64" s="875" t="s">
        <v>13540</v>
      </c>
      <c r="C64" s="875" t="s">
        <v>13541</v>
      </c>
      <c r="D64" s="875" t="s">
        <v>2803</v>
      </c>
      <c r="E64" s="876" t="str">
        <f t="shared" si="0"/>
        <v>string(50)</v>
      </c>
      <c r="F64" s="877" t="s">
        <v>13540</v>
      </c>
      <c r="G64" s="877" t="s">
        <v>13541</v>
      </c>
      <c r="H64" s="877" t="s">
        <v>2803</v>
      </c>
      <c r="I64" s="877" t="s">
        <v>2804</v>
      </c>
      <c r="J64" s="966"/>
      <c r="K64" s="966"/>
      <c r="L64" s="875" t="s">
        <v>13540</v>
      </c>
      <c r="M64" s="875" t="s">
        <v>13542</v>
      </c>
      <c r="N64" s="966"/>
      <c r="W64" s="416" t="s">
        <v>1257</v>
      </c>
      <c r="X64" s="875" t="s">
        <v>13540</v>
      </c>
      <c r="Y64" s="875" t="s">
        <v>13543</v>
      </c>
      <c r="Z64" s="875" t="s">
        <v>2803</v>
      </c>
      <c r="AA64" s="966"/>
    </row>
    <row r="65" spans="1:27">
      <c r="A65" s="949">
        <v>54</v>
      </c>
      <c r="B65" s="875" t="s">
        <v>13544</v>
      </c>
      <c r="C65" s="875" t="s">
        <v>13545</v>
      </c>
      <c r="D65" s="875" t="s">
        <v>2803</v>
      </c>
      <c r="E65" s="876" t="str">
        <f t="shared" si="0"/>
        <v>string(50)</v>
      </c>
      <c r="F65" s="875" t="s">
        <v>13544</v>
      </c>
      <c r="G65" s="875" t="s">
        <v>13545</v>
      </c>
      <c r="H65" s="875" t="s">
        <v>2803</v>
      </c>
      <c r="I65" s="876" t="str">
        <f>IF(ISERR(SEARCH("varchar",H65)),H65,"string("&amp;MID(H65,10,LEN(H65)-10)&amp;")")</f>
        <v>string(50)</v>
      </c>
      <c r="J65" s="966"/>
      <c r="K65" s="966"/>
      <c r="L65" s="875" t="s">
        <v>13546</v>
      </c>
      <c r="M65" s="966"/>
      <c r="N65" s="966"/>
      <c r="W65" s="416" t="s">
        <v>1257</v>
      </c>
      <c r="X65" s="875" t="s">
        <v>13547</v>
      </c>
      <c r="Y65" s="875" t="s">
        <v>13547</v>
      </c>
      <c r="Z65" s="875" t="s">
        <v>2803</v>
      </c>
      <c r="AA65" s="966"/>
    </row>
    <row r="66" spans="1:27">
      <c r="A66" s="949">
        <v>55</v>
      </c>
      <c r="B66" s="953" t="s">
        <v>13548</v>
      </c>
      <c r="C66" s="875" t="s">
        <v>13549</v>
      </c>
      <c r="D66" s="875" t="s">
        <v>6594</v>
      </c>
      <c r="E66" s="876" t="s">
        <v>2272</v>
      </c>
      <c r="F66" s="877" t="s">
        <v>13548</v>
      </c>
      <c r="G66" s="378" t="s">
        <v>13550</v>
      </c>
      <c r="H66" s="877" t="s">
        <v>2272</v>
      </c>
      <c r="I66" s="877" t="s">
        <v>2273</v>
      </c>
      <c r="J66" s="966"/>
      <c r="K66" s="966"/>
      <c r="L66" s="966"/>
      <c r="M66" s="966"/>
      <c r="N66" s="966"/>
      <c r="W66" s="416" t="s">
        <v>1257</v>
      </c>
      <c r="X66" s="953" t="s">
        <v>13548</v>
      </c>
      <c r="Y66" s="875" t="s">
        <v>13549</v>
      </c>
      <c r="Z66" s="875" t="s">
        <v>6594</v>
      </c>
      <c r="AA66" s="966"/>
    </row>
  </sheetData>
  <phoneticPr fontId="5" type="noConversion"/>
  <dataValidations count="4">
    <dataValidation type="list" allowBlank="1" showInputMessage="1" showErrorMessage="1" sqref="B6" xr:uid="{00000000-0002-0000-C300-000000000000}">
      <formula1>"Mi: Minute,H: Hour,D: Daily,W: Weekly,M: Monthly,Y: Yearly"</formula1>
    </dataValidation>
    <dataValidation type="list" allowBlank="1" showInputMessage="1" showErrorMessage="1" sqref="B7 B9 O7:O9" xr:uid="{00000000-0002-0000-C300-000001000000}">
      <formula1>"替换,追加"</formula1>
    </dataValidation>
    <dataValidation type="list" allowBlank="1" showInputMessage="1" showErrorMessage="1" sqref="N12 N17" xr:uid="{00000000-0002-0000-C300-000002000000}">
      <formula1>"匹配,基线特有,本地扩充,废弃"</formula1>
    </dataValidation>
    <dataValidation type="list" allowBlank="1" showInputMessage="1" showErrorMessage="1" sqref="R4:R6" xr:uid="{00000000-0002-0000-C300-000003000000}">
      <formula1>"left join,inner join,union,union all"</formula1>
    </dataValidation>
  </dataValidations>
  <hyperlinks>
    <hyperlink ref="A1" location="目录!A1" display="返回" xr:uid="{00000000-0004-0000-C300-000000000000}"/>
  </hyperlinks>
  <pageMargins left="0.75" right="0.75" top="1" bottom="1" header="0.51180555555555596" footer="0.51180555555555596"/>
  <pageSetup paperSize="9" orientation="portrait"/>
  <legacyDrawing r:id="rId1"/>
</worksheet>
</file>

<file path=xl/worksheets/sheet1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AB46"/>
  <sheetViews>
    <sheetView topLeftCell="B1" workbookViewId="0">
      <selection activeCell="D38" sqref="D38"/>
    </sheetView>
  </sheetViews>
  <sheetFormatPr defaultColWidth="9" defaultRowHeight="13.8"/>
  <cols>
    <col min="1" max="1" width="9" style="946"/>
    <col min="2" max="2" width="17.109375" style="946" customWidth="1"/>
    <col min="3" max="3" width="12.44140625" style="946" customWidth="1"/>
    <col min="4" max="4" width="15.21875" style="946" customWidth="1"/>
    <col min="5" max="9" width="12.109375" style="946" customWidth="1"/>
    <col min="10" max="10" width="9" style="946" hidden="1" customWidth="1"/>
    <col min="11" max="11" width="7.109375" style="946" hidden="1" customWidth="1"/>
    <col min="12" max="12" width="6.77734375" style="946" hidden="1" customWidth="1"/>
    <col min="13" max="13" width="9" style="946" hidden="1" customWidth="1"/>
    <col min="14" max="14" width="11.33203125" style="946" hidden="1" customWidth="1"/>
    <col min="15" max="22" width="9" style="946" hidden="1" customWidth="1"/>
    <col min="23" max="23" width="21.6640625" style="946" customWidth="1"/>
    <col min="24" max="24" width="15.109375" style="946" customWidth="1"/>
    <col min="25" max="25" width="11.33203125" style="946" customWidth="1"/>
    <col min="26" max="26" width="13.109375" style="946" customWidth="1"/>
    <col min="27" max="27" width="14.77734375" style="946" customWidth="1"/>
    <col min="28" max="16384" width="9" style="946"/>
  </cols>
  <sheetData>
    <row r="1" spans="1:28" s="944" customFormat="1" ht="15.6">
      <c r="A1" s="401" t="s">
        <v>2037</v>
      </c>
      <c r="B1" s="3"/>
      <c r="C1" s="3"/>
      <c r="D1" s="3"/>
      <c r="E1" s="3"/>
      <c r="F1" s="3"/>
      <c r="G1" s="3"/>
      <c r="H1" s="3"/>
      <c r="I1" s="3"/>
      <c r="J1" s="3"/>
      <c r="K1" s="3"/>
      <c r="L1" s="3"/>
      <c r="M1" s="3"/>
      <c r="N1" s="3"/>
      <c r="O1" s="3"/>
      <c r="P1" s="3"/>
      <c r="Q1" s="3"/>
      <c r="R1" s="3"/>
      <c r="S1" s="3"/>
      <c r="T1" s="3"/>
      <c r="U1" s="3"/>
      <c r="V1" s="3"/>
      <c r="W1" s="52"/>
      <c r="X1" s="52"/>
      <c r="Y1" s="52"/>
      <c r="Z1" s="52"/>
      <c r="AA1" s="52"/>
    </row>
    <row r="2" spans="1:28" s="944"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8" s="944" customFormat="1" ht="15.6">
      <c r="A3" s="6" t="s">
        <v>2040</v>
      </c>
      <c r="B3" s="912" t="s">
        <v>1261</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8" s="944" customFormat="1" ht="15.6">
      <c r="A4" s="9" t="s">
        <v>2042</v>
      </c>
      <c r="B4" s="416" t="s">
        <v>1262</v>
      </c>
      <c r="C4" s="8"/>
      <c r="D4" s="8"/>
      <c r="E4" s="8"/>
      <c r="F4" s="8"/>
      <c r="G4" s="8"/>
      <c r="H4" s="8"/>
      <c r="I4" s="8"/>
      <c r="J4" s="8"/>
      <c r="K4" s="8"/>
      <c r="L4" s="8"/>
      <c r="M4" s="8"/>
      <c r="N4" s="8"/>
      <c r="O4" s="38" t="s">
        <v>4149</v>
      </c>
      <c r="P4" s="39" t="e">
        <f>VLOOKUP(B3,[2]目录!#REF!,4,0)</f>
        <v>#REF!</v>
      </c>
      <c r="Q4" s="40"/>
      <c r="R4" s="41"/>
      <c r="S4" s="42"/>
      <c r="T4" s="42"/>
      <c r="U4" s="42"/>
      <c r="V4" s="61"/>
      <c r="W4" s="62" t="s">
        <v>3195</v>
      </c>
      <c r="X4" s="416" t="s">
        <v>1263</v>
      </c>
      <c r="Y4" s="63"/>
      <c r="Z4" s="11"/>
      <c r="AA4" s="63"/>
    </row>
    <row r="5" spans="1:28" s="944" customFormat="1" ht="15.6">
      <c r="A5" s="9" t="s">
        <v>2041</v>
      </c>
      <c r="B5" s="11" t="s">
        <v>2043</v>
      </c>
      <c r="C5" s="8"/>
      <c r="D5" s="8"/>
      <c r="E5" s="8"/>
      <c r="F5" s="8"/>
      <c r="G5" s="8"/>
      <c r="H5" s="8"/>
      <c r="I5" s="8"/>
      <c r="J5" s="8"/>
      <c r="K5" s="8"/>
      <c r="L5" s="8"/>
      <c r="M5" s="8"/>
      <c r="N5" s="8"/>
      <c r="O5" s="43"/>
      <c r="P5" s="42"/>
      <c r="Q5" s="42"/>
      <c r="R5" s="41"/>
      <c r="S5" s="42"/>
      <c r="T5" s="42"/>
      <c r="U5" s="42"/>
      <c r="V5" s="61"/>
      <c r="W5" s="62"/>
      <c r="Y5" s="63"/>
      <c r="Z5" s="11"/>
      <c r="AA5" s="63"/>
    </row>
    <row r="6" spans="1:28" s="944" customFormat="1" ht="15.6">
      <c r="A6" s="9" t="s">
        <v>2044</v>
      </c>
      <c r="B6" s="12" t="s">
        <v>2303</v>
      </c>
      <c r="C6" s="8"/>
      <c r="D6" s="8"/>
      <c r="E6" s="8"/>
      <c r="F6" s="8"/>
      <c r="G6" s="8"/>
      <c r="H6" s="8"/>
      <c r="I6" s="8"/>
      <c r="J6" s="8"/>
      <c r="K6" s="8"/>
      <c r="L6" s="8"/>
      <c r="M6" s="8"/>
      <c r="N6" s="8"/>
      <c r="O6" s="43"/>
      <c r="P6" s="42"/>
      <c r="Q6" s="42"/>
      <c r="R6" s="41"/>
      <c r="S6" s="42"/>
      <c r="T6" s="42"/>
      <c r="U6" s="42"/>
      <c r="V6" s="61"/>
      <c r="W6" s="62"/>
      <c r="X6" s="961"/>
      <c r="Y6" s="63"/>
      <c r="Z6" s="11"/>
      <c r="AA6" s="63"/>
    </row>
    <row r="7" spans="1:28" s="944"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8" s="944" customFormat="1" ht="15.6">
      <c r="A8" s="9" t="s">
        <v>2048</v>
      </c>
      <c r="B8" s="11"/>
      <c r="C8" s="8"/>
      <c r="D8" s="8"/>
      <c r="E8" s="8"/>
      <c r="F8" s="8"/>
      <c r="G8" s="8"/>
      <c r="H8" s="8"/>
      <c r="I8" s="8"/>
      <c r="J8" s="8"/>
      <c r="K8" s="8"/>
      <c r="L8" s="8"/>
      <c r="M8" s="8"/>
      <c r="N8" s="8"/>
      <c r="O8" s="43"/>
      <c r="P8" s="42"/>
      <c r="Q8" s="42"/>
      <c r="R8" s="42"/>
      <c r="S8" s="42"/>
      <c r="T8" s="42"/>
      <c r="U8" s="42"/>
      <c r="V8" s="61"/>
      <c r="W8" s="62"/>
      <c r="X8" s="65"/>
      <c r="Y8" s="63"/>
      <c r="Z8" s="11"/>
      <c r="AA8" s="63"/>
    </row>
    <row r="9" spans="1:28" s="944"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8" s="944"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8" s="944"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8" s="944" customFormat="1">
      <c r="A12" s="949">
        <v>1</v>
      </c>
      <c r="B12" s="952" t="s">
        <v>2304</v>
      </c>
      <c r="C12" s="875" t="s">
        <v>2670</v>
      </c>
      <c r="D12" s="875" t="s">
        <v>2078</v>
      </c>
      <c r="E12" s="876" t="str">
        <f t="shared" ref="E12:E22" si="0">IF(ISERR(SEARCH("varchar",D12)),D12,"string("&amp;MID(D12,10,LEN(D12)-10)&amp;")")</f>
        <v>string(8)</v>
      </c>
      <c r="F12" s="877" t="s">
        <v>2304</v>
      </c>
      <c r="G12" s="877" t="s">
        <v>2670</v>
      </c>
      <c r="H12" s="877" t="s">
        <v>2078</v>
      </c>
      <c r="I12" s="877" t="s">
        <v>2079</v>
      </c>
      <c r="J12" s="876" t="s">
        <v>79</v>
      </c>
      <c r="K12" s="876"/>
      <c r="L12" s="876"/>
      <c r="M12" s="876"/>
      <c r="N12" s="406"/>
      <c r="O12" s="875"/>
      <c r="P12" s="875"/>
      <c r="Q12" s="875"/>
      <c r="R12" s="875"/>
      <c r="S12" s="875"/>
      <c r="T12" s="875"/>
      <c r="U12" s="875"/>
      <c r="V12" s="969"/>
      <c r="W12" s="876" t="s">
        <v>1263</v>
      </c>
      <c r="X12" s="964" t="s">
        <v>2304</v>
      </c>
      <c r="Y12" s="876" t="s">
        <v>2671</v>
      </c>
      <c r="Z12" s="876" t="s">
        <v>6594</v>
      </c>
      <c r="AA12" s="967"/>
    </row>
    <row r="13" spans="1:28" s="944" customFormat="1">
      <c r="A13" s="949">
        <v>2</v>
      </c>
      <c r="B13" s="951" t="s">
        <v>2076</v>
      </c>
      <c r="C13" s="950" t="s">
        <v>2077</v>
      </c>
      <c r="D13" s="951" t="s">
        <v>2100</v>
      </c>
      <c r="E13" s="951" t="str">
        <f t="shared" si="0"/>
        <v>string(2)</v>
      </c>
      <c r="F13" s="877" t="s">
        <v>2076</v>
      </c>
      <c r="G13" s="877" t="s">
        <v>2077</v>
      </c>
      <c r="H13" s="877" t="s">
        <v>3175</v>
      </c>
      <c r="I13" s="877" t="s">
        <v>2241</v>
      </c>
      <c r="J13" s="951"/>
      <c r="K13" s="951"/>
      <c r="L13" s="951"/>
      <c r="M13" s="951"/>
      <c r="N13" s="965"/>
      <c r="O13" s="962"/>
      <c r="P13" s="962"/>
      <c r="Q13" s="962"/>
      <c r="R13" s="962"/>
      <c r="S13" s="962"/>
      <c r="T13" s="962"/>
      <c r="U13" s="962"/>
      <c r="V13" s="962"/>
      <c r="W13" s="876"/>
      <c r="X13" s="964"/>
      <c r="Y13" s="876"/>
      <c r="Z13" s="876"/>
      <c r="AA13" s="967"/>
    </row>
    <row r="14" spans="1:28">
      <c r="A14" s="949">
        <v>3</v>
      </c>
      <c r="B14" s="964" t="s">
        <v>3174</v>
      </c>
      <c r="C14" s="875" t="s">
        <v>2818</v>
      </c>
      <c r="D14" s="875" t="s">
        <v>2066</v>
      </c>
      <c r="E14" s="876" t="str">
        <f t="shared" si="0"/>
        <v>string(6)</v>
      </c>
      <c r="F14" s="877" t="s">
        <v>3174</v>
      </c>
      <c r="G14" s="877" t="s">
        <v>2818</v>
      </c>
      <c r="H14" s="877" t="s">
        <v>2803</v>
      </c>
      <c r="I14" s="877" t="s">
        <v>2804</v>
      </c>
      <c r="J14" s="966"/>
      <c r="K14" s="966"/>
      <c r="L14" s="966"/>
      <c r="M14" s="966"/>
      <c r="N14" s="966"/>
      <c r="W14" s="875" t="s">
        <v>1263</v>
      </c>
      <c r="X14" s="964" t="s">
        <v>4223</v>
      </c>
      <c r="Y14" s="875" t="s">
        <v>3622</v>
      </c>
      <c r="Z14" s="875" t="s">
        <v>2066</v>
      </c>
      <c r="AA14" s="966"/>
      <c r="AB14" s="944"/>
    </row>
    <row r="15" spans="1:28" s="944" customFormat="1">
      <c r="A15" s="949">
        <v>4</v>
      </c>
      <c r="B15" s="964" t="s">
        <v>1863</v>
      </c>
      <c r="C15" s="876" t="s">
        <v>2236</v>
      </c>
      <c r="D15" s="876" t="s">
        <v>2278</v>
      </c>
      <c r="E15" s="876" t="str">
        <f t="shared" si="0"/>
        <v>string(20)</v>
      </c>
      <c r="F15" s="877" t="s">
        <v>1863</v>
      </c>
      <c r="G15" s="877" t="s">
        <v>2236</v>
      </c>
      <c r="H15" s="877" t="s">
        <v>3212</v>
      </c>
      <c r="I15" s="877" t="s">
        <v>2108</v>
      </c>
      <c r="J15" s="876"/>
      <c r="K15" s="967"/>
      <c r="L15" s="967"/>
      <c r="M15" s="967"/>
      <c r="N15" s="876"/>
      <c r="O15" s="968"/>
      <c r="P15" s="967"/>
      <c r="Q15" s="967"/>
      <c r="R15" s="967"/>
      <c r="S15" s="967"/>
      <c r="T15" s="967"/>
      <c r="U15" s="967"/>
      <c r="V15" s="970"/>
      <c r="W15" s="876" t="s">
        <v>1263</v>
      </c>
      <c r="X15" s="964" t="s">
        <v>1863</v>
      </c>
      <c r="Y15" s="876" t="s">
        <v>2236</v>
      </c>
      <c r="Z15" s="876" t="s">
        <v>2278</v>
      </c>
      <c r="AA15" s="967"/>
    </row>
    <row r="16" spans="1:28">
      <c r="A16" s="949">
        <v>5</v>
      </c>
      <c r="B16" s="964" t="s">
        <v>222</v>
      </c>
      <c r="C16" s="875" t="s">
        <v>2234</v>
      </c>
      <c r="D16" s="875" t="s">
        <v>2278</v>
      </c>
      <c r="E16" s="876" t="str">
        <f t="shared" si="0"/>
        <v>string(20)</v>
      </c>
      <c r="F16" s="877" t="s">
        <v>222</v>
      </c>
      <c r="G16" s="877" t="s">
        <v>2234</v>
      </c>
      <c r="H16" s="877" t="s">
        <v>3991</v>
      </c>
      <c r="I16" s="877" t="s">
        <v>2108</v>
      </c>
      <c r="J16" s="876" t="s">
        <v>79</v>
      </c>
      <c r="K16" s="966"/>
      <c r="L16" s="966"/>
      <c r="M16" s="966"/>
      <c r="N16" s="966"/>
      <c r="W16" s="875" t="s">
        <v>1263</v>
      </c>
      <c r="X16" s="964" t="s">
        <v>3899</v>
      </c>
      <c r="Y16" s="875" t="s">
        <v>2234</v>
      </c>
      <c r="Z16" s="875" t="s">
        <v>2278</v>
      </c>
      <c r="AA16" s="966"/>
      <c r="AB16" s="944"/>
    </row>
    <row r="17" spans="1:28">
      <c r="A17" s="949">
        <v>6</v>
      </c>
      <c r="B17" s="964" t="s">
        <v>105</v>
      </c>
      <c r="C17" s="875" t="s">
        <v>2675</v>
      </c>
      <c r="D17" s="875" t="s">
        <v>2811</v>
      </c>
      <c r="E17" s="876" t="str">
        <f t="shared" si="0"/>
        <v>string(15)</v>
      </c>
      <c r="F17" s="877" t="s">
        <v>105</v>
      </c>
      <c r="G17" s="378" t="s">
        <v>2239</v>
      </c>
      <c r="H17" s="877" t="s">
        <v>3175</v>
      </c>
      <c r="I17" s="877" t="s">
        <v>2241</v>
      </c>
      <c r="J17" s="966"/>
      <c r="K17" s="966"/>
      <c r="L17" s="966"/>
      <c r="M17" s="966"/>
      <c r="N17" s="966"/>
      <c r="W17" s="875" t="s">
        <v>1263</v>
      </c>
      <c r="X17" s="964" t="s">
        <v>105</v>
      </c>
      <c r="Y17" s="875" t="s">
        <v>2675</v>
      </c>
      <c r="Z17" s="875" t="s">
        <v>2811</v>
      </c>
      <c r="AA17" s="966"/>
      <c r="AB17" s="944"/>
    </row>
    <row r="18" spans="1:28">
      <c r="A18" s="949">
        <v>7</v>
      </c>
      <c r="B18" s="964" t="s">
        <v>13242</v>
      </c>
      <c r="C18" s="875" t="s">
        <v>13243</v>
      </c>
      <c r="D18" s="875" t="s">
        <v>3921</v>
      </c>
      <c r="E18" s="876" t="str">
        <f t="shared" si="0"/>
        <v>string(200)</v>
      </c>
      <c r="F18" s="877" t="s">
        <v>13242</v>
      </c>
      <c r="G18" s="877" t="s">
        <v>13243</v>
      </c>
      <c r="H18" s="877" t="s">
        <v>2737</v>
      </c>
      <c r="I18" s="877" t="s">
        <v>3180</v>
      </c>
      <c r="J18" s="966"/>
      <c r="K18" s="966"/>
      <c r="L18" s="966"/>
      <c r="M18" s="966"/>
      <c r="N18" s="966"/>
      <c r="W18" s="875" t="s">
        <v>1263</v>
      </c>
      <c r="X18" s="964" t="s">
        <v>13242</v>
      </c>
      <c r="Y18" s="875" t="s">
        <v>13243</v>
      </c>
      <c r="Z18" s="875" t="s">
        <v>3921</v>
      </c>
      <c r="AA18" s="966"/>
      <c r="AB18" s="944"/>
    </row>
    <row r="19" spans="1:28" s="944" customFormat="1">
      <c r="A19" s="949">
        <v>8</v>
      </c>
      <c r="B19" s="964" t="s">
        <v>13238</v>
      </c>
      <c r="C19" s="875" t="s">
        <v>13239</v>
      </c>
      <c r="D19" s="875" t="s">
        <v>3921</v>
      </c>
      <c r="E19" s="876" t="str">
        <f t="shared" si="0"/>
        <v>string(200)</v>
      </c>
      <c r="F19" s="877" t="s">
        <v>13238</v>
      </c>
      <c r="G19" s="877" t="s">
        <v>13239</v>
      </c>
      <c r="H19" s="877" t="s">
        <v>2684</v>
      </c>
      <c r="I19" s="877" t="s">
        <v>2884</v>
      </c>
      <c r="J19" s="876"/>
      <c r="K19" s="967"/>
      <c r="L19" s="967"/>
      <c r="M19" s="967"/>
      <c r="N19" s="967"/>
      <c r="O19" s="968"/>
      <c r="P19" s="967"/>
      <c r="Q19" s="967"/>
      <c r="R19" s="967"/>
      <c r="S19" s="967"/>
      <c r="T19" s="967"/>
      <c r="U19" s="967"/>
      <c r="V19" s="970"/>
      <c r="W19" s="875" t="s">
        <v>1263</v>
      </c>
      <c r="X19" s="964" t="s">
        <v>13238</v>
      </c>
      <c r="Y19" s="875" t="s">
        <v>13239</v>
      </c>
      <c r="Z19" s="875" t="s">
        <v>3921</v>
      </c>
      <c r="AA19" s="967"/>
    </row>
    <row r="20" spans="1:28">
      <c r="A20" s="949">
        <v>9</v>
      </c>
      <c r="B20" s="964" t="s">
        <v>13191</v>
      </c>
      <c r="C20" s="875" t="s">
        <v>13241</v>
      </c>
      <c r="D20" s="875" t="s">
        <v>3921</v>
      </c>
      <c r="E20" s="876" t="str">
        <f t="shared" si="0"/>
        <v>string(200)</v>
      </c>
      <c r="F20" s="877" t="s">
        <v>13191</v>
      </c>
      <c r="G20" s="378" t="s">
        <v>13193</v>
      </c>
      <c r="H20" s="877" t="s">
        <v>2815</v>
      </c>
      <c r="I20" s="877" t="s">
        <v>2816</v>
      </c>
      <c r="J20" s="966"/>
      <c r="K20" s="966"/>
      <c r="L20" s="966"/>
      <c r="M20" s="966"/>
      <c r="N20" s="966"/>
      <c r="W20" s="875" t="s">
        <v>1263</v>
      </c>
      <c r="X20" s="964" t="s">
        <v>13191</v>
      </c>
      <c r="Y20" s="875" t="s">
        <v>13241</v>
      </c>
      <c r="Z20" s="875" t="s">
        <v>3921</v>
      </c>
      <c r="AA20" s="966"/>
      <c r="AB20" s="944"/>
    </row>
    <row r="21" spans="1:28">
      <c r="A21" s="949">
        <v>10</v>
      </c>
      <c r="B21" s="964" t="s">
        <v>13188</v>
      </c>
      <c r="C21" s="875" t="s">
        <v>13240</v>
      </c>
      <c r="D21" s="875" t="s">
        <v>2803</v>
      </c>
      <c r="E21" s="876" t="str">
        <f t="shared" si="0"/>
        <v>string(50)</v>
      </c>
      <c r="F21" s="877" t="s">
        <v>13188</v>
      </c>
      <c r="G21" s="378" t="s">
        <v>13190</v>
      </c>
      <c r="H21" s="877" t="s">
        <v>3921</v>
      </c>
      <c r="I21" s="877" t="s">
        <v>3922</v>
      </c>
      <c r="J21" s="966"/>
      <c r="K21" s="966"/>
      <c r="L21" s="966"/>
      <c r="M21" s="966"/>
      <c r="N21" s="966"/>
      <c r="W21" s="875" t="s">
        <v>1263</v>
      </c>
      <c r="X21" s="964" t="s">
        <v>13188</v>
      </c>
      <c r="Y21" s="875" t="s">
        <v>13240</v>
      </c>
      <c r="Z21" s="875" t="s">
        <v>2803</v>
      </c>
      <c r="AA21" s="966"/>
      <c r="AB21" s="944"/>
    </row>
    <row r="22" spans="1:28">
      <c r="A22" s="949">
        <v>11</v>
      </c>
      <c r="B22" s="964" t="s">
        <v>13185</v>
      </c>
      <c r="C22" s="875" t="s">
        <v>13244</v>
      </c>
      <c r="D22" s="875" t="s">
        <v>2100</v>
      </c>
      <c r="E22" s="876" t="str">
        <f t="shared" si="0"/>
        <v>string(2)</v>
      </c>
      <c r="F22" s="877" t="s">
        <v>13185</v>
      </c>
      <c r="G22" s="378" t="s">
        <v>13187</v>
      </c>
      <c r="H22" s="877" t="s">
        <v>2803</v>
      </c>
      <c r="I22" s="877" t="s">
        <v>2804</v>
      </c>
      <c r="J22" s="966"/>
      <c r="K22" s="966"/>
      <c r="L22" s="966"/>
      <c r="M22" s="966"/>
      <c r="N22" s="966"/>
      <c r="W22" s="875" t="s">
        <v>1263</v>
      </c>
      <c r="X22" s="964" t="s">
        <v>13185</v>
      </c>
      <c r="Y22" s="875" t="s">
        <v>13244</v>
      </c>
      <c r="Z22" s="875" t="s">
        <v>2100</v>
      </c>
      <c r="AA22" s="966"/>
      <c r="AB22" s="944"/>
    </row>
    <row r="23" spans="1:28">
      <c r="A23" s="949">
        <v>12</v>
      </c>
      <c r="B23" s="964" t="s">
        <v>2347</v>
      </c>
      <c r="C23" s="875" t="s">
        <v>4738</v>
      </c>
      <c r="D23" s="875" t="s">
        <v>6594</v>
      </c>
      <c r="E23" s="876" t="s">
        <v>2272</v>
      </c>
      <c r="F23" s="877" t="s">
        <v>2347</v>
      </c>
      <c r="G23" s="378" t="s">
        <v>4737</v>
      </c>
      <c r="H23" s="877" t="s">
        <v>2078</v>
      </c>
      <c r="I23" s="877" t="s">
        <v>2079</v>
      </c>
      <c r="J23" s="966"/>
      <c r="K23" s="966"/>
      <c r="L23" s="966"/>
      <c r="M23" s="966"/>
      <c r="N23" s="966"/>
      <c r="W23" s="875" t="s">
        <v>1263</v>
      </c>
      <c r="X23" s="964" t="s">
        <v>2347</v>
      </c>
      <c r="Y23" s="875" t="s">
        <v>4738</v>
      </c>
      <c r="Z23" s="875" t="s">
        <v>6594</v>
      </c>
      <c r="AA23" s="966"/>
      <c r="AB23" s="944"/>
    </row>
    <row r="24" spans="1:28">
      <c r="A24" s="949">
        <v>13</v>
      </c>
      <c r="B24" s="964" t="s">
        <v>2363</v>
      </c>
      <c r="C24" s="875" t="s">
        <v>13551</v>
      </c>
      <c r="D24" s="875" t="s">
        <v>3212</v>
      </c>
      <c r="E24" s="876" t="s">
        <v>3211</v>
      </c>
      <c r="F24" s="877" t="s">
        <v>2363</v>
      </c>
      <c r="G24" s="877" t="s">
        <v>13551</v>
      </c>
      <c r="H24" s="877" t="s">
        <v>4955</v>
      </c>
      <c r="I24" s="877" t="s">
        <v>2085</v>
      </c>
      <c r="J24" s="966"/>
      <c r="K24" s="966"/>
      <c r="L24" s="966"/>
      <c r="M24" s="966"/>
      <c r="N24" s="966"/>
      <c r="W24" s="875" t="s">
        <v>1263</v>
      </c>
      <c r="X24" s="964" t="s">
        <v>2363</v>
      </c>
      <c r="Y24" s="875" t="s">
        <v>13552</v>
      </c>
      <c r="Z24" s="875" t="s">
        <v>3212</v>
      </c>
      <c r="AA24" s="966"/>
      <c r="AB24" s="944"/>
    </row>
    <row r="25" spans="1:28">
      <c r="A25" s="949">
        <v>14</v>
      </c>
      <c r="B25" s="964" t="s">
        <v>8462</v>
      </c>
      <c r="C25" s="875" t="s">
        <v>13053</v>
      </c>
      <c r="D25" s="875" t="s">
        <v>2189</v>
      </c>
      <c r="E25" s="876" t="str">
        <f t="shared" ref="E25:E28" si="1">IF(ISERR(SEARCH("varchar",D25)),D25,"string("&amp;MID(D25,10,LEN(D25)-10)&amp;")")</f>
        <v>string(12)</v>
      </c>
      <c r="F25" s="877" t="s">
        <v>8462</v>
      </c>
      <c r="G25" s="378" t="s">
        <v>8463</v>
      </c>
      <c r="H25" s="877" t="s">
        <v>3175</v>
      </c>
      <c r="I25" s="877" t="s">
        <v>2241</v>
      </c>
      <c r="J25" s="966"/>
      <c r="K25" s="966"/>
      <c r="L25" s="966"/>
      <c r="M25" s="966"/>
      <c r="N25" s="966"/>
      <c r="W25" s="875" t="s">
        <v>1263</v>
      </c>
      <c r="X25" s="964" t="s">
        <v>8460</v>
      </c>
      <c r="Y25" s="875" t="s">
        <v>13053</v>
      </c>
      <c r="Z25" s="875" t="s">
        <v>2189</v>
      </c>
      <c r="AA25" s="966"/>
      <c r="AB25" s="944"/>
    </row>
    <row r="26" spans="1:28">
      <c r="A26" s="949">
        <v>15</v>
      </c>
      <c r="B26" s="964" t="s">
        <v>2345</v>
      </c>
      <c r="C26" s="875" t="s">
        <v>4754</v>
      </c>
      <c r="D26" s="875" t="s">
        <v>2100</v>
      </c>
      <c r="E26" s="876" t="str">
        <f t="shared" si="1"/>
        <v>string(2)</v>
      </c>
      <c r="F26" s="877" t="s">
        <v>2345</v>
      </c>
      <c r="G26" s="378" t="s">
        <v>4752</v>
      </c>
      <c r="H26" s="877" t="s">
        <v>2096</v>
      </c>
      <c r="I26" s="877" t="s">
        <v>2097</v>
      </c>
      <c r="J26" s="966"/>
      <c r="K26" s="966"/>
      <c r="L26" s="966"/>
      <c r="M26" s="875" t="s">
        <v>13553</v>
      </c>
      <c r="N26" s="966"/>
      <c r="W26" s="875" t="s">
        <v>1263</v>
      </c>
      <c r="X26" s="964" t="s">
        <v>2345</v>
      </c>
      <c r="Y26" s="875" t="s">
        <v>4754</v>
      </c>
      <c r="Z26" s="875" t="s">
        <v>2100</v>
      </c>
      <c r="AA26" s="966"/>
      <c r="AB26" s="944"/>
    </row>
    <row r="27" spans="1:28">
      <c r="A27" s="949">
        <v>16</v>
      </c>
      <c r="B27" s="964" t="s">
        <v>3952</v>
      </c>
      <c r="C27" s="875" t="s">
        <v>2722</v>
      </c>
      <c r="D27" s="875" t="s">
        <v>2100</v>
      </c>
      <c r="E27" s="876" t="str">
        <f t="shared" si="1"/>
        <v>string(2)</v>
      </c>
      <c r="F27" s="877" t="s">
        <v>3952</v>
      </c>
      <c r="G27" s="378" t="s">
        <v>3997</v>
      </c>
      <c r="H27" s="877" t="s">
        <v>2066</v>
      </c>
      <c r="I27" s="877" t="s">
        <v>2067</v>
      </c>
      <c r="J27" s="966"/>
      <c r="K27" s="966"/>
      <c r="L27" s="966"/>
      <c r="M27" s="966"/>
      <c r="N27" s="966"/>
      <c r="W27" s="875" t="s">
        <v>1263</v>
      </c>
      <c r="X27" s="964" t="s">
        <v>3952</v>
      </c>
      <c r="Y27" s="875" t="s">
        <v>2722</v>
      </c>
      <c r="Z27" s="875" t="s">
        <v>2100</v>
      </c>
      <c r="AA27" s="966"/>
      <c r="AB27" s="944"/>
    </row>
    <row r="28" spans="1:28">
      <c r="A28" s="949">
        <v>17</v>
      </c>
      <c r="B28" s="964" t="s">
        <v>4020</v>
      </c>
      <c r="C28" s="875" t="s">
        <v>13348</v>
      </c>
      <c r="D28" s="875" t="s">
        <v>2070</v>
      </c>
      <c r="E28" s="876" t="str">
        <f t="shared" si="1"/>
        <v>string(10)</v>
      </c>
      <c r="F28" s="877" t="s">
        <v>4020</v>
      </c>
      <c r="G28" s="877" t="s">
        <v>13348</v>
      </c>
      <c r="H28" s="877" t="s">
        <v>2070</v>
      </c>
      <c r="I28" s="877" t="s">
        <v>2071</v>
      </c>
      <c r="J28" s="966"/>
      <c r="K28" s="966"/>
      <c r="L28" s="966"/>
      <c r="M28" s="966"/>
      <c r="N28" s="966"/>
      <c r="W28" s="875" t="s">
        <v>1263</v>
      </c>
      <c r="X28" s="964" t="s">
        <v>4020</v>
      </c>
      <c r="Y28" s="875" t="s">
        <v>13348</v>
      </c>
      <c r="Z28" s="875" t="s">
        <v>2070</v>
      </c>
      <c r="AA28" s="966"/>
      <c r="AB28" s="944"/>
    </row>
    <row r="29" spans="1:28">
      <c r="A29" s="949">
        <v>18</v>
      </c>
      <c r="B29" s="964" t="s">
        <v>13554</v>
      </c>
      <c r="C29" s="875" t="s">
        <v>13555</v>
      </c>
      <c r="D29" s="875" t="s">
        <v>3212</v>
      </c>
      <c r="E29" s="876" t="s">
        <v>3211</v>
      </c>
      <c r="F29" s="378" t="s">
        <v>13556</v>
      </c>
      <c r="G29" s="378" t="s">
        <v>13557</v>
      </c>
      <c r="H29" s="877" t="s">
        <v>3212</v>
      </c>
      <c r="I29" s="877" t="s">
        <v>3211</v>
      </c>
      <c r="J29" s="966"/>
      <c r="K29" s="966"/>
      <c r="L29" s="966"/>
      <c r="M29" s="966"/>
      <c r="N29" s="966"/>
      <c r="W29" s="875" t="s">
        <v>1263</v>
      </c>
      <c r="X29" s="964" t="s">
        <v>13554</v>
      </c>
      <c r="Y29" s="875" t="s">
        <v>13555</v>
      </c>
      <c r="Z29" s="875" t="s">
        <v>3212</v>
      </c>
      <c r="AA29" s="966"/>
      <c r="AB29" s="944"/>
    </row>
    <row r="30" spans="1:28">
      <c r="A30" s="949">
        <v>19</v>
      </c>
      <c r="B30" s="964" t="s">
        <v>13558</v>
      </c>
      <c r="C30" s="875" t="s">
        <v>13559</v>
      </c>
      <c r="D30" s="875" t="s">
        <v>2100</v>
      </c>
      <c r="E30" s="876" t="str">
        <f t="shared" ref="E30:E38" si="2">IF(ISERR(SEARCH("varchar",D30)),D30,"string("&amp;MID(D30,10,LEN(D30)-10)&amp;")")</f>
        <v>string(2)</v>
      </c>
      <c r="F30" s="877" t="s">
        <v>13558</v>
      </c>
      <c r="G30" s="378" t="s">
        <v>13560</v>
      </c>
      <c r="H30" s="877" t="s">
        <v>2100</v>
      </c>
      <c r="I30" s="877" t="s">
        <v>2101</v>
      </c>
      <c r="J30" s="966"/>
      <c r="K30" s="966"/>
      <c r="L30" s="966"/>
      <c r="M30" s="966"/>
      <c r="N30" s="966"/>
      <c r="W30" s="875" t="s">
        <v>1263</v>
      </c>
      <c r="X30" s="964" t="s">
        <v>13558</v>
      </c>
      <c r="Y30" s="875" t="s">
        <v>13559</v>
      </c>
      <c r="Z30" s="875" t="s">
        <v>2100</v>
      </c>
      <c r="AA30" s="966"/>
      <c r="AB30" s="944"/>
    </row>
    <row r="31" spans="1:28">
      <c r="A31" s="949">
        <v>20</v>
      </c>
      <c r="B31" s="964" t="s">
        <v>13561</v>
      </c>
      <c r="C31" s="875" t="s">
        <v>13562</v>
      </c>
      <c r="D31" s="875" t="s">
        <v>2278</v>
      </c>
      <c r="E31" s="876" t="str">
        <f t="shared" si="2"/>
        <v>string(20)</v>
      </c>
      <c r="F31" s="877" t="s">
        <v>13561</v>
      </c>
      <c r="G31" s="378" t="s">
        <v>13563</v>
      </c>
      <c r="H31" s="877" t="s">
        <v>2278</v>
      </c>
      <c r="I31" s="877" t="s">
        <v>2827</v>
      </c>
      <c r="J31" s="966"/>
      <c r="K31" s="966"/>
      <c r="L31" s="966"/>
      <c r="M31" s="966"/>
      <c r="N31" s="966"/>
      <c r="W31" s="875" t="s">
        <v>1263</v>
      </c>
      <c r="X31" s="964" t="s">
        <v>13561</v>
      </c>
      <c r="Y31" s="875" t="s">
        <v>13562</v>
      </c>
      <c r="Z31" s="875" t="s">
        <v>2278</v>
      </c>
      <c r="AA31" s="966"/>
      <c r="AB31" s="944"/>
    </row>
    <row r="32" spans="1:28">
      <c r="A32" s="949">
        <v>21</v>
      </c>
      <c r="B32" s="964" t="s">
        <v>13564</v>
      </c>
      <c r="C32" s="875" t="s">
        <v>13565</v>
      </c>
      <c r="D32" s="875" t="s">
        <v>3175</v>
      </c>
      <c r="E32" s="876" t="str">
        <f t="shared" si="2"/>
        <v>string(60)</v>
      </c>
      <c r="F32" s="877" t="s">
        <v>13564</v>
      </c>
      <c r="G32" s="378" t="s">
        <v>13566</v>
      </c>
      <c r="H32" s="877" t="s">
        <v>3175</v>
      </c>
      <c r="I32" s="877" t="s">
        <v>2241</v>
      </c>
      <c r="J32" s="966"/>
      <c r="K32" s="966"/>
      <c r="L32" s="966"/>
      <c r="M32" s="966"/>
      <c r="N32" s="966"/>
      <c r="W32" s="875" t="s">
        <v>1263</v>
      </c>
      <c r="X32" s="964" t="s">
        <v>13564</v>
      </c>
      <c r="Y32" s="875" t="s">
        <v>13565</v>
      </c>
      <c r="Z32" s="875" t="s">
        <v>3175</v>
      </c>
      <c r="AA32" s="966"/>
      <c r="AB32" s="944"/>
    </row>
    <row r="33" spans="1:28">
      <c r="A33" s="949">
        <v>22</v>
      </c>
      <c r="B33" s="964" t="s">
        <v>13567</v>
      </c>
      <c r="C33" s="875" t="s">
        <v>13568</v>
      </c>
      <c r="D33" s="875" t="s">
        <v>2100</v>
      </c>
      <c r="E33" s="876" t="str">
        <f t="shared" si="2"/>
        <v>string(2)</v>
      </c>
      <c r="F33" s="877" t="s">
        <v>13567</v>
      </c>
      <c r="G33" s="877" t="s">
        <v>13568</v>
      </c>
      <c r="H33" s="877" t="s">
        <v>2100</v>
      </c>
      <c r="I33" s="877" t="s">
        <v>2101</v>
      </c>
      <c r="J33" s="966"/>
      <c r="K33" s="966"/>
      <c r="L33" s="966"/>
      <c r="M33" s="966"/>
      <c r="N33" s="966"/>
      <c r="W33" s="875" t="s">
        <v>1263</v>
      </c>
      <c r="X33" s="964" t="s">
        <v>13567</v>
      </c>
      <c r="Y33" s="875" t="s">
        <v>13568</v>
      </c>
      <c r="Z33" s="875" t="s">
        <v>2100</v>
      </c>
      <c r="AA33" s="966"/>
      <c r="AB33" s="944"/>
    </row>
    <row r="34" spans="1:28">
      <c r="A34" s="949">
        <v>23</v>
      </c>
      <c r="B34" s="964" t="s">
        <v>13569</v>
      </c>
      <c r="C34" s="875" t="s">
        <v>13570</v>
      </c>
      <c r="D34" s="875" t="s">
        <v>2278</v>
      </c>
      <c r="E34" s="876" t="str">
        <f t="shared" si="2"/>
        <v>string(20)</v>
      </c>
      <c r="F34" s="877" t="s">
        <v>13569</v>
      </c>
      <c r="G34" s="877" t="s">
        <v>13570</v>
      </c>
      <c r="H34" s="877" t="s">
        <v>2278</v>
      </c>
      <c r="I34" s="877" t="s">
        <v>2827</v>
      </c>
      <c r="J34" s="966"/>
      <c r="K34" s="966"/>
      <c r="L34" s="966"/>
      <c r="M34" s="966"/>
      <c r="N34" s="966"/>
      <c r="W34" s="875" t="s">
        <v>1263</v>
      </c>
      <c r="X34" s="964" t="s">
        <v>13569</v>
      </c>
      <c r="Y34" s="875" t="s">
        <v>13570</v>
      </c>
      <c r="Z34" s="875" t="s">
        <v>2278</v>
      </c>
      <c r="AA34" s="966"/>
      <c r="AB34" s="944"/>
    </row>
    <row r="35" spans="1:28">
      <c r="A35" s="949">
        <v>24</v>
      </c>
      <c r="B35" s="964" t="s">
        <v>13571</v>
      </c>
      <c r="C35" s="875" t="s">
        <v>13572</v>
      </c>
      <c r="D35" s="875" t="s">
        <v>3175</v>
      </c>
      <c r="E35" s="876" t="str">
        <f t="shared" si="2"/>
        <v>string(60)</v>
      </c>
      <c r="F35" s="877" t="s">
        <v>13571</v>
      </c>
      <c r="G35" s="877" t="s">
        <v>13572</v>
      </c>
      <c r="H35" s="877" t="s">
        <v>3175</v>
      </c>
      <c r="I35" s="877" t="s">
        <v>2241</v>
      </c>
      <c r="J35" s="966"/>
      <c r="K35" s="966"/>
      <c r="L35" s="966"/>
      <c r="M35" s="966"/>
      <c r="N35" s="966"/>
      <c r="W35" s="875" t="s">
        <v>1263</v>
      </c>
      <c r="X35" s="964" t="s">
        <v>13571</v>
      </c>
      <c r="Y35" s="875" t="s">
        <v>13572</v>
      </c>
      <c r="Z35" s="875" t="s">
        <v>3175</v>
      </c>
      <c r="AA35" s="966"/>
      <c r="AB35" s="944"/>
    </row>
    <row r="36" spans="1:28">
      <c r="A36" s="949">
        <v>25</v>
      </c>
      <c r="B36" s="964" t="s">
        <v>13573</v>
      </c>
      <c r="C36" s="875" t="s">
        <v>13574</v>
      </c>
      <c r="D36" s="875" t="s">
        <v>2100</v>
      </c>
      <c r="E36" s="876" t="str">
        <f t="shared" si="2"/>
        <v>string(2)</v>
      </c>
      <c r="F36" s="877" t="s">
        <v>13573</v>
      </c>
      <c r="G36" s="378" t="s">
        <v>13575</v>
      </c>
      <c r="H36" s="877" t="s">
        <v>2100</v>
      </c>
      <c r="I36" s="877" t="s">
        <v>2101</v>
      </c>
      <c r="J36" s="966"/>
      <c r="K36" s="966"/>
      <c r="L36" s="966"/>
      <c r="M36" s="966"/>
      <c r="N36" s="966"/>
      <c r="W36" s="875" t="s">
        <v>1263</v>
      </c>
      <c r="X36" s="964" t="s">
        <v>13573</v>
      </c>
      <c r="Y36" s="875" t="s">
        <v>13574</v>
      </c>
      <c r="Z36" s="875" t="s">
        <v>2100</v>
      </c>
      <c r="AA36" s="966"/>
      <c r="AB36" s="944"/>
    </row>
    <row r="37" spans="1:28">
      <c r="A37" s="949">
        <v>26</v>
      </c>
      <c r="B37" s="964" t="s">
        <v>13576</v>
      </c>
      <c r="C37" s="875" t="s">
        <v>13577</v>
      </c>
      <c r="D37" s="875" t="s">
        <v>2278</v>
      </c>
      <c r="E37" s="876" t="str">
        <f t="shared" si="2"/>
        <v>string(20)</v>
      </c>
      <c r="F37" s="877" t="s">
        <v>13576</v>
      </c>
      <c r="G37" s="378" t="s">
        <v>13578</v>
      </c>
      <c r="H37" s="877" t="s">
        <v>2278</v>
      </c>
      <c r="I37" s="877" t="s">
        <v>2827</v>
      </c>
      <c r="J37" s="966"/>
      <c r="K37" s="966"/>
      <c r="L37" s="966"/>
      <c r="M37" s="966"/>
      <c r="N37" s="966"/>
      <c r="W37" s="875" t="s">
        <v>1263</v>
      </c>
      <c r="X37" s="964" t="s">
        <v>13576</v>
      </c>
      <c r="Y37" s="875" t="s">
        <v>13577</v>
      </c>
      <c r="Z37" s="875" t="s">
        <v>2278</v>
      </c>
      <c r="AA37" s="966"/>
      <c r="AB37" s="944"/>
    </row>
    <row r="38" spans="1:28">
      <c r="A38" s="949">
        <v>27</v>
      </c>
      <c r="B38" s="964" t="s">
        <v>13579</v>
      </c>
      <c r="C38" s="875" t="s">
        <v>13580</v>
      </c>
      <c r="D38" s="875" t="s">
        <v>3175</v>
      </c>
      <c r="E38" s="876" t="str">
        <f t="shared" si="2"/>
        <v>string(60)</v>
      </c>
      <c r="F38" s="877" t="s">
        <v>13579</v>
      </c>
      <c r="G38" s="378" t="s">
        <v>13581</v>
      </c>
      <c r="H38" s="877" t="s">
        <v>3175</v>
      </c>
      <c r="I38" s="877" t="s">
        <v>2241</v>
      </c>
      <c r="J38" s="966"/>
      <c r="K38" s="966"/>
      <c r="L38" s="966"/>
      <c r="M38" s="966"/>
      <c r="N38" s="966"/>
      <c r="W38" s="875" t="s">
        <v>1263</v>
      </c>
      <c r="X38" s="964" t="s">
        <v>13579</v>
      </c>
      <c r="Y38" s="875" t="s">
        <v>13580</v>
      </c>
      <c r="Z38" s="875" t="s">
        <v>3175</v>
      </c>
      <c r="AA38" s="966"/>
      <c r="AB38" s="944"/>
    </row>
    <row r="39" spans="1:28">
      <c r="A39" s="949">
        <v>28</v>
      </c>
      <c r="B39" s="964" t="s">
        <v>13582</v>
      </c>
      <c r="C39" s="876" t="s">
        <v>13583</v>
      </c>
      <c r="D39" s="875" t="s">
        <v>3212</v>
      </c>
      <c r="E39" s="876" t="s">
        <v>3211</v>
      </c>
      <c r="F39" s="877" t="s">
        <v>13582</v>
      </c>
      <c r="G39" s="877" t="s">
        <v>13583</v>
      </c>
      <c r="H39" s="877" t="s">
        <v>3212</v>
      </c>
      <c r="I39" s="877" t="s">
        <v>3211</v>
      </c>
      <c r="J39" s="966"/>
      <c r="K39" s="966"/>
      <c r="L39" s="966"/>
      <c r="M39" s="966"/>
      <c r="N39" s="966"/>
      <c r="W39" s="875" t="s">
        <v>1263</v>
      </c>
      <c r="X39" s="964" t="s">
        <v>13582</v>
      </c>
      <c r="Y39" s="875" t="s">
        <v>13584</v>
      </c>
      <c r="Z39" s="875" t="s">
        <v>3212</v>
      </c>
      <c r="AA39" s="966"/>
      <c r="AB39" s="944"/>
    </row>
    <row r="40" spans="1:28">
      <c r="A40" s="949">
        <v>29</v>
      </c>
      <c r="B40" s="964" t="s">
        <v>13585</v>
      </c>
      <c r="C40" s="875" t="s">
        <v>13586</v>
      </c>
      <c r="D40" s="875" t="s">
        <v>3921</v>
      </c>
      <c r="E40" s="876" t="str">
        <f t="shared" ref="E40:E42" si="3">IF(ISERR(SEARCH("varchar",D40)),D40,"string("&amp;MID(D40,10,LEN(D40)-10)&amp;")")</f>
        <v>string(200)</v>
      </c>
      <c r="F40" s="877" t="s">
        <v>13585</v>
      </c>
      <c r="G40" s="378" t="s">
        <v>13587</v>
      </c>
      <c r="H40" s="877" t="s">
        <v>3921</v>
      </c>
      <c r="I40" s="877" t="s">
        <v>3922</v>
      </c>
      <c r="J40" s="966"/>
      <c r="K40" s="966"/>
      <c r="L40" s="966"/>
      <c r="M40" s="966"/>
      <c r="N40" s="966"/>
      <c r="W40" s="875" t="s">
        <v>1263</v>
      </c>
      <c r="X40" s="964" t="s">
        <v>13585</v>
      </c>
      <c r="Y40" s="875" t="s">
        <v>13586</v>
      </c>
      <c r="Z40" s="875" t="s">
        <v>3921</v>
      </c>
      <c r="AA40" s="966"/>
      <c r="AB40" s="944"/>
    </row>
    <row r="41" spans="1:28">
      <c r="A41" s="949">
        <v>30</v>
      </c>
      <c r="B41" s="964" t="s">
        <v>13588</v>
      </c>
      <c r="C41" s="875" t="s">
        <v>13589</v>
      </c>
      <c r="D41" s="875" t="s">
        <v>3921</v>
      </c>
      <c r="E41" s="876" t="str">
        <f t="shared" si="3"/>
        <v>string(200)</v>
      </c>
      <c r="F41" s="877" t="s">
        <v>13588</v>
      </c>
      <c r="G41" s="877" t="s">
        <v>13589</v>
      </c>
      <c r="H41" s="877" t="s">
        <v>3921</v>
      </c>
      <c r="I41" s="877" t="s">
        <v>3922</v>
      </c>
      <c r="J41" s="966"/>
      <c r="K41" s="966"/>
      <c r="L41" s="966"/>
      <c r="M41" s="966"/>
      <c r="N41" s="966"/>
      <c r="W41" s="875" t="s">
        <v>1263</v>
      </c>
      <c r="X41" s="964" t="s">
        <v>13588</v>
      </c>
      <c r="Y41" s="875" t="s">
        <v>13589</v>
      </c>
      <c r="Z41" s="875" t="s">
        <v>3921</v>
      </c>
      <c r="AA41" s="966"/>
      <c r="AB41" s="944"/>
    </row>
    <row r="42" spans="1:28">
      <c r="A42" s="949">
        <v>31</v>
      </c>
      <c r="B42" s="964" t="s">
        <v>13590</v>
      </c>
      <c r="C42" s="875" t="s">
        <v>13591</v>
      </c>
      <c r="D42" s="875" t="s">
        <v>3921</v>
      </c>
      <c r="E42" s="876" t="str">
        <f t="shared" si="3"/>
        <v>string(200)</v>
      </c>
      <c r="F42" s="877" t="s">
        <v>13590</v>
      </c>
      <c r="G42" s="378" t="s">
        <v>13592</v>
      </c>
      <c r="H42" s="877" t="s">
        <v>3921</v>
      </c>
      <c r="I42" s="877" t="s">
        <v>3922</v>
      </c>
      <c r="J42" s="966"/>
      <c r="K42" s="966"/>
      <c r="L42" s="966"/>
      <c r="M42" s="966"/>
      <c r="N42" s="966"/>
      <c r="W42" s="875" t="s">
        <v>1263</v>
      </c>
      <c r="X42" s="964" t="s">
        <v>13590</v>
      </c>
      <c r="Y42" s="875" t="s">
        <v>13591</v>
      </c>
      <c r="Z42" s="875" t="s">
        <v>3921</v>
      </c>
      <c r="AA42" s="966"/>
      <c r="AB42" s="944"/>
    </row>
    <row r="43" spans="1:28">
      <c r="A43" s="949">
        <v>32</v>
      </c>
      <c r="B43" s="964" t="s">
        <v>13593</v>
      </c>
      <c r="C43" s="875" t="s">
        <v>13594</v>
      </c>
      <c r="D43" s="875" t="s">
        <v>3212</v>
      </c>
      <c r="E43" s="876" t="s">
        <v>3211</v>
      </c>
      <c r="F43" s="877" t="s">
        <v>13593</v>
      </c>
      <c r="G43" s="378" t="s">
        <v>13595</v>
      </c>
      <c r="H43" s="877" t="s">
        <v>3212</v>
      </c>
      <c r="I43" s="378" t="s">
        <v>2085</v>
      </c>
      <c r="J43" s="966"/>
      <c r="K43" s="966"/>
      <c r="L43" s="966"/>
      <c r="M43" s="966"/>
      <c r="N43" s="966"/>
      <c r="W43" s="875" t="s">
        <v>1263</v>
      </c>
      <c r="X43" s="964" t="s">
        <v>13596</v>
      </c>
      <c r="Y43" s="875" t="s">
        <v>13597</v>
      </c>
      <c r="Z43" s="875" t="s">
        <v>3212</v>
      </c>
      <c r="AA43" s="966"/>
      <c r="AB43" s="944"/>
    </row>
    <row r="44" spans="1:28">
      <c r="A44" s="949">
        <v>33</v>
      </c>
      <c r="B44" s="964" t="s">
        <v>13598</v>
      </c>
      <c r="C44" s="875" t="s">
        <v>13599</v>
      </c>
      <c r="D44" s="875" t="s">
        <v>3212</v>
      </c>
      <c r="E44" s="876" t="s">
        <v>3211</v>
      </c>
      <c r="F44" s="877" t="s">
        <v>13598</v>
      </c>
      <c r="G44" s="877" t="s">
        <v>13599</v>
      </c>
      <c r="H44" s="877" t="s">
        <v>3212</v>
      </c>
      <c r="I44" s="378" t="s">
        <v>2085</v>
      </c>
      <c r="J44" s="966"/>
      <c r="K44" s="966"/>
      <c r="L44" s="966"/>
      <c r="M44" s="966"/>
      <c r="N44" s="966"/>
      <c r="W44" s="875" t="s">
        <v>1263</v>
      </c>
      <c r="X44" s="964" t="s">
        <v>13600</v>
      </c>
      <c r="Y44" s="875" t="s">
        <v>13601</v>
      </c>
      <c r="Z44" s="875" t="s">
        <v>3212</v>
      </c>
      <c r="AA44" s="966"/>
      <c r="AB44" s="944"/>
    </row>
    <row r="45" spans="1:28">
      <c r="A45" s="949">
        <v>34</v>
      </c>
      <c r="B45" s="964" t="s">
        <v>13602</v>
      </c>
      <c r="C45" s="875" t="s">
        <v>13603</v>
      </c>
      <c r="D45" s="875" t="s">
        <v>3212</v>
      </c>
      <c r="E45" s="876" t="s">
        <v>3211</v>
      </c>
      <c r="F45" s="877" t="s">
        <v>13602</v>
      </c>
      <c r="G45" s="378" t="s">
        <v>13604</v>
      </c>
      <c r="H45" s="877" t="s">
        <v>3212</v>
      </c>
      <c r="I45" s="378" t="s">
        <v>2085</v>
      </c>
      <c r="J45" s="966"/>
      <c r="K45" s="966"/>
      <c r="L45" s="966"/>
      <c r="M45" s="966"/>
      <c r="N45" s="966"/>
      <c r="W45" s="875" t="s">
        <v>1263</v>
      </c>
      <c r="X45" s="964" t="s">
        <v>13605</v>
      </c>
      <c r="Y45" s="875" t="s">
        <v>13606</v>
      </c>
      <c r="Z45" s="875" t="s">
        <v>3212</v>
      </c>
      <c r="AA45" s="966"/>
      <c r="AB45" s="944"/>
    </row>
    <row r="46" spans="1:28">
      <c r="A46" s="949">
        <v>35</v>
      </c>
      <c r="B46" s="964" t="s">
        <v>13607</v>
      </c>
      <c r="C46" s="875" t="s">
        <v>5266</v>
      </c>
      <c r="D46" s="875" t="s">
        <v>6594</v>
      </c>
      <c r="E46" s="876" t="s">
        <v>2272</v>
      </c>
      <c r="F46" s="877" t="s">
        <v>13607</v>
      </c>
      <c r="G46" s="877" t="s">
        <v>5266</v>
      </c>
      <c r="H46" s="877" t="s">
        <v>2272</v>
      </c>
      <c r="I46" s="877" t="s">
        <v>2273</v>
      </c>
      <c r="J46" s="966"/>
      <c r="K46" s="966"/>
      <c r="L46" s="966"/>
      <c r="M46" s="966"/>
      <c r="N46" s="966"/>
      <c r="W46" s="875" t="s">
        <v>1263</v>
      </c>
      <c r="X46" s="964" t="s">
        <v>13607</v>
      </c>
      <c r="Y46" s="875" t="s">
        <v>5266</v>
      </c>
      <c r="Z46" s="875" t="s">
        <v>6594</v>
      </c>
      <c r="AA46" s="966"/>
      <c r="AB46" s="944"/>
    </row>
  </sheetData>
  <phoneticPr fontId="5" type="noConversion"/>
  <dataValidations count="4">
    <dataValidation type="list" allowBlank="1" showInputMessage="1" showErrorMessage="1" sqref="B6" xr:uid="{00000000-0002-0000-C400-000000000000}">
      <formula1>"Mi: Minute,H: Hour,D: Daily,W: Weekly,M: Monthly,Y: Yearly"</formula1>
    </dataValidation>
    <dataValidation type="list" allowBlank="1" showInputMessage="1" showErrorMessage="1" sqref="B7 B9 O7:O9" xr:uid="{00000000-0002-0000-C400-000001000000}">
      <formula1>"替换,追加"</formula1>
    </dataValidation>
    <dataValidation type="list" allowBlank="1" showInputMessage="1" showErrorMessage="1" sqref="N12:N13" xr:uid="{00000000-0002-0000-C400-000002000000}">
      <formula1>"匹配,基线特有,本地扩充,废弃"</formula1>
    </dataValidation>
    <dataValidation type="list" allowBlank="1" showInputMessage="1" showErrorMessage="1" sqref="R4:R6" xr:uid="{00000000-0002-0000-C400-000003000000}">
      <formula1>"left join,inner join,union,union all"</formula1>
    </dataValidation>
  </dataValidations>
  <hyperlinks>
    <hyperlink ref="A1" location="目录!A1" display="返回" xr:uid="{00000000-0004-0000-C400-000000000000}"/>
  </hyperlinks>
  <pageMargins left="0.75" right="0.75" top="1" bottom="1" header="0.51180555555555596" footer="0.51180555555555596"/>
  <pageSetup paperSize="9" orientation="portrait"/>
  <legacyDrawing r:id="rId1"/>
</worksheet>
</file>

<file path=xl/worksheets/sheet1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AG106"/>
  <sheetViews>
    <sheetView workbookViewId="0"/>
  </sheetViews>
  <sheetFormatPr defaultColWidth="9" defaultRowHeight="13.8"/>
  <cols>
    <col min="1" max="1" width="9" style="946"/>
    <col min="2" max="2" width="17.109375" style="946" customWidth="1"/>
    <col min="3" max="3" width="12.44140625" style="946" customWidth="1"/>
    <col min="4" max="4" width="15.21875" style="946" customWidth="1"/>
    <col min="5" max="9" width="12.109375" style="946" customWidth="1"/>
    <col min="10" max="10" width="9" style="946" hidden="1" customWidth="1"/>
    <col min="11" max="11" width="7.109375" style="946" hidden="1" customWidth="1"/>
    <col min="12" max="12" width="6.77734375" style="946" hidden="1" customWidth="1"/>
    <col min="13" max="13" width="9" style="946" hidden="1" customWidth="1"/>
    <col min="14" max="14" width="11.33203125" style="946" hidden="1" customWidth="1"/>
    <col min="15" max="22" width="9" style="946" hidden="1" customWidth="1"/>
    <col min="23" max="23" width="22.33203125" style="946" customWidth="1"/>
    <col min="24" max="24" width="15.109375" style="946" customWidth="1"/>
    <col min="25" max="25" width="11.33203125" style="946" customWidth="1"/>
    <col min="26" max="26" width="13.109375" style="946" customWidth="1"/>
    <col min="27" max="27" width="14.77734375" style="946" customWidth="1"/>
    <col min="28" max="16384" width="9" style="946"/>
  </cols>
  <sheetData>
    <row r="1" spans="1:33" s="944" customFormat="1" ht="15.6">
      <c r="A1" s="401" t="s">
        <v>2037</v>
      </c>
      <c r="B1" s="3"/>
      <c r="C1" s="3"/>
      <c r="D1" s="3"/>
      <c r="E1" s="3"/>
      <c r="F1" s="3"/>
      <c r="G1" s="3"/>
      <c r="H1" s="3"/>
      <c r="I1" s="3"/>
      <c r="J1" s="3"/>
      <c r="K1" s="3"/>
      <c r="L1" s="3"/>
      <c r="M1" s="3"/>
      <c r="N1" s="3"/>
      <c r="O1" s="3"/>
      <c r="P1" s="3"/>
      <c r="Q1" s="3"/>
      <c r="R1" s="3"/>
      <c r="S1" s="3"/>
      <c r="T1" s="3"/>
      <c r="U1" s="3"/>
      <c r="V1" s="3"/>
      <c r="W1" s="52"/>
      <c r="X1" s="52"/>
      <c r="Y1" s="52"/>
      <c r="Z1" s="52"/>
      <c r="AA1" s="52"/>
    </row>
    <row r="2" spans="1:33" s="944"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33" s="944" customFormat="1" ht="15.6">
      <c r="A3" s="6" t="s">
        <v>2040</v>
      </c>
      <c r="B3" s="947" t="s">
        <v>1266</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33" s="944" customFormat="1" ht="15.6">
      <c r="A4" s="9" t="s">
        <v>2042</v>
      </c>
      <c r="B4" s="948" t="s">
        <v>1267</v>
      </c>
      <c r="C4" s="8"/>
      <c r="D4" s="8"/>
      <c r="E4" s="8"/>
      <c r="F4" s="8"/>
      <c r="G4" s="8"/>
      <c r="H4" s="8"/>
      <c r="I4" s="8"/>
      <c r="J4" s="8"/>
      <c r="K4" s="8"/>
      <c r="L4" s="8"/>
      <c r="M4" s="8"/>
      <c r="N4" s="8"/>
      <c r="O4" s="38" t="s">
        <v>4149</v>
      </c>
      <c r="P4" s="39" t="e">
        <f>VLOOKUP(B3,[2]目录!#REF!,4,0)</f>
        <v>#REF!</v>
      </c>
      <c r="Q4" s="40"/>
      <c r="R4" s="41"/>
      <c r="S4" s="42"/>
      <c r="T4" s="42"/>
      <c r="U4" s="42"/>
      <c r="V4" s="61"/>
      <c r="W4" s="62" t="s">
        <v>3195</v>
      </c>
      <c r="X4" s="960" t="s">
        <v>1268</v>
      </c>
      <c r="Y4" s="63"/>
      <c r="Z4" s="11"/>
      <c r="AA4" s="63"/>
    </row>
    <row r="5" spans="1:33" s="944" customFormat="1" ht="15.6">
      <c r="A5" s="9" t="s">
        <v>2041</v>
      </c>
      <c r="B5" s="11" t="s">
        <v>2043</v>
      </c>
      <c r="C5" s="8"/>
      <c r="D5" s="8"/>
      <c r="E5" s="8"/>
      <c r="F5" s="8"/>
      <c r="G5" s="8"/>
      <c r="H5" s="8"/>
      <c r="I5" s="8"/>
      <c r="J5" s="8"/>
      <c r="K5" s="8"/>
      <c r="L5" s="8"/>
      <c r="M5" s="8"/>
      <c r="N5" s="8"/>
      <c r="O5" s="43"/>
      <c r="P5" s="42"/>
      <c r="Q5" s="42"/>
      <c r="R5" s="41"/>
      <c r="S5" s="42"/>
      <c r="T5" s="42"/>
      <c r="U5" s="42"/>
      <c r="V5" s="61"/>
      <c r="W5" s="62"/>
      <c r="Y5" s="63"/>
      <c r="Z5" s="11"/>
      <c r="AA5" s="63"/>
    </row>
    <row r="6" spans="1:33" s="944" customFormat="1" ht="15.6">
      <c r="A6" s="9" t="s">
        <v>2044</v>
      </c>
      <c r="B6" s="12" t="s">
        <v>2303</v>
      </c>
      <c r="C6" s="8"/>
      <c r="D6" s="8"/>
      <c r="E6" s="8"/>
      <c r="F6" s="8"/>
      <c r="G6" s="8"/>
      <c r="H6" s="8"/>
      <c r="I6" s="8"/>
      <c r="J6" s="8"/>
      <c r="K6" s="8"/>
      <c r="L6" s="8"/>
      <c r="M6" s="8"/>
      <c r="N6" s="8"/>
      <c r="O6" s="43"/>
      <c r="P6" s="42"/>
      <c r="Q6" s="42"/>
      <c r="R6" s="41"/>
      <c r="S6" s="42"/>
      <c r="T6" s="42"/>
      <c r="U6" s="42"/>
      <c r="V6" s="61"/>
      <c r="W6" s="62"/>
      <c r="X6" s="961"/>
      <c r="Y6" s="63"/>
      <c r="Z6" s="11"/>
      <c r="AA6" s="63"/>
    </row>
    <row r="7" spans="1:33" s="944"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33" s="944" customFormat="1" ht="15.6">
      <c r="A8" s="9" t="s">
        <v>2048</v>
      </c>
      <c r="B8" s="11" t="s">
        <v>13608</v>
      </c>
      <c r="C8" s="8"/>
      <c r="D8" s="8"/>
      <c r="E8" s="8"/>
      <c r="F8" s="8"/>
      <c r="G8" s="8"/>
      <c r="H8" s="8"/>
      <c r="I8" s="8"/>
      <c r="J8" s="8"/>
      <c r="K8" s="8"/>
      <c r="L8" s="8"/>
      <c r="M8" s="8"/>
      <c r="N8" s="8"/>
      <c r="O8" s="43"/>
      <c r="P8" s="42"/>
      <c r="Q8" s="42"/>
      <c r="R8" s="42"/>
      <c r="S8" s="42"/>
      <c r="T8" s="42"/>
      <c r="U8" s="42"/>
      <c r="V8" s="61"/>
      <c r="W8" s="62"/>
      <c r="X8" s="65"/>
      <c r="Y8" s="63"/>
      <c r="Z8" s="11"/>
      <c r="AA8" s="63"/>
    </row>
    <row r="9" spans="1:33" s="944"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33" s="944"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33" s="944"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33" s="944" customFormat="1">
      <c r="A12" s="949">
        <v>1</v>
      </c>
      <c r="B12" s="876" t="s">
        <v>2304</v>
      </c>
      <c r="C12" s="876" t="s">
        <v>2671</v>
      </c>
      <c r="D12" s="876" t="s">
        <v>2066</v>
      </c>
      <c r="E12" s="876" t="str">
        <f t="shared" ref="E12:E13" si="0">IF(ISERR(SEARCH("varchar",D12)),D12,"string("&amp;MID(D12,10,LEN(D12)-10)&amp;")")</f>
        <v>string(6)</v>
      </c>
      <c r="F12" s="877" t="s">
        <v>2304</v>
      </c>
      <c r="G12" s="378" t="s">
        <v>2670</v>
      </c>
      <c r="H12" s="877" t="s">
        <v>2078</v>
      </c>
      <c r="I12" s="877" t="s">
        <v>2079</v>
      </c>
      <c r="J12" s="876" t="s">
        <v>79</v>
      </c>
      <c r="K12" s="876"/>
      <c r="L12" s="876"/>
      <c r="M12" s="876"/>
      <c r="N12" s="406"/>
      <c r="O12" s="875"/>
      <c r="P12" s="875"/>
      <c r="Q12" s="875"/>
      <c r="R12" s="875"/>
      <c r="S12" s="875"/>
      <c r="T12" s="875"/>
      <c r="U12" s="875"/>
      <c r="V12" s="875"/>
      <c r="W12" s="876" t="s">
        <v>1268</v>
      </c>
      <c r="X12" s="876" t="s">
        <v>2304</v>
      </c>
      <c r="Y12" s="876" t="s">
        <v>2671</v>
      </c>
      <c r="Z12" s="876" t="s">
        <v>6594</v>
      </c>
      <c r="AA12" s="876"/>
    </row>
    <row r="13" spans="1:33">
      <c r="A13" s="949">
        <v>2</v>
      </c>
      <c r="B13" s="876" t="s">
        <v>2076</v>
      </c>
      <c r="C13" s="876" t="s">
        <v>2077</v>
      </c>
      <c r="D13" s="876" t="s">
        <v>2100</v>
      </c>
      <c r="E13" s="876" t="str">
        <f t="shared" si="0"/>
        <v>string(2)</v>
      </c>
      <c r="F13" s="877" t="s">
        <v>2076</v>
      </c>
      <c r="G13" s="877" t="s">
        <v>2077</v>
      </c>
      <c r="H13" s="877" t="s">
        <v>3175</v>
      </c>
      <c r="I13" s="877" t="s">
        <v>2241</v>
      </c>
      <c r="J13" s="953"/>
      <c r="K13" s="953"/>
      <c r="L13" s="953"/>
      <c r="M13" s="953"/>
      <c r="N13" s="953"/>
      <c r="O13" s="875"/>
      <c r="P13" s="875"/>
      <c r="Q13" s="875"/>
      <c r="R13" s="875"/>
      <c r="S13" s="875"/>
      <c r="T13" s="875"/>
      <c r="U13" s="875"/>
      <c r="V13" s="875"/>
      <c r="W13" s="876" t="s">
        <v>1268</v>
      </c>
      <c r="X13" s="875" t="s">
        <v>2076</v>
      </c>
      <c r="Y13" s="876" t="s">
        <v>2705</v>
      </c>
      <c r="Z13" s="876" t="s">
        <v>2070</v>
      </c>
      <c r="AA13" s="875"/>
      <c r="AB13" s="944"/>
      <c r="AC13" s="955"/>
      <c r="AD13" s="956"/>
      <c r="AE13" s="962"/>
      <c r="AF13" s="956"/>
      <c r="AG13" s="956"/>
    </row>
    <row r="14" spans="1:33">
      <c r="A14" s="949">
        <v>3</v>
      </c>
      <c r="B14" s="875" t="s">
        <v>7358</v>
      </c>
      <c r="C14" s="875" t="s">
        <v>3619</v>
      </c>
      <c r="D14" s="875" t="s">
        <v>2681</v>
      </c>
      <c r="E14" s="876" t="s">
        <v>3176</v>
      </c>
      <c r="F14" s="877" t="s">
        <v>7358</v>
      </c>
      <c r="G14" s="877" t="s">
        <v>3619</v>
      </c>
      <c r="H14" s="877" t="s">
        <v>3921</v>
      </c>
      <c r="I14" s="877" t="s">
        <v>3922</v>
      </c>
      <c r="J14" s="875"/>
      <c r="K14" s="875"/>
      <c r="L14" s="875"/>
      <c r="M14" s="875"/>
      <c r="N14" s="875"/>
      <c r="O14" s="875"/>
      <c r="P14" s="875"/>
      <c r="Q14" s="875"/>
      <c r="R14" s="875"/>
      <c r="S14" s="875"/>
      <c r="T14" s="875"/>
      <c r="U14" s="875"/>
      <c r="V14" s="875"/>
      <c r="W14" s="876" t="s">
        <v>1268</v>
      </c>
      <c r="X14" s="875" t="s">
        <v>7358</v>
      </c>
      <c r="Y14" s="876" t="s">
        <v>3621</v>
      </c>
      <c r="Z14" s="876" t="s">
        <v>2070</v>
      </c>
      <c r="AA14" s="875"/>
      <c r="AB14" s="944"/>
      <c r="AC14" s="955"/>
      <c r="AD14" s="956"/>
      <c r="AE14" s="955"/>
      <c r="AF14" s="956"/>
      <c r="AG14" s="956"/>
    </row>
    <row r="15" spans="1:33">
      <c r="A15" s="949">
        <v>4</v>
      </c>
      <c r="B15" s="875" t="s">
        <v>3174</v>
      </c>
      <c r="C15" s="875" t="s">
        <v>2818</v>
      </c>
      <c r="D15" s="875" t="s">
        <v>2096</v>
      </c>
      <c r="E15" s="876" t="s">
        <v>2067</v>
      </c>
      <c r="F15" s="877" t="s">
        <v>3174</v>
      </c>
      <c r="G15" s="877" t="s">
        <v>2818</v>
      </c>
      <c r="H15" s="877" t="s">
        <v>2803</v>
      </c>
      <c r="I15" s="877" t="s">
        <v>2804</v>
      </c>
      <c r="J15" s="875"/>
      <c r="K15" s="875"/>
      <c r="L15" s="875"/>
      <c r="M15" s="875"/>
      <c r="N15" s="875"/>
      <c r="O15" s="875"/>
      <c r="P15" s="875"/>
      <c r="Q15" s="875"/>
      <c r="R15" s="875"/>
      <c r="S15" s="875"/>
      <c r="T15" s="875"/>
      <c r="U15" s="875"/>
      <c r="V15" s="875"/>
      <c r="W15" s="876" t="s">
        <v>1268</v>
      </c>
      <c r="X15" s="875" t="s">
        <v>4223</v>
      </c>
      <c r="Y15" s="876" t="s">
        <v>3622</v>
      </c>
      <c r="Z15" s="876" t="s">
        <v>2066</v>
      </c>
      <c r="AA15" s="875"/>
      <c r="AB15" s="944"/>
    </row>
    <row r="16" spans="1:33">
      <c r="A16" s="949">
        <v>5</v>
      </c>
      <c r="B16" s="875" t="s">
        <v>7360</v>
      </c>
      <c r="C16" s="875" t="s">
        <v>3624</v>
      </c>
      <c r="D16" s="875" t="s">
        <v>3175</v>
      </c>
      <c r="E16" s="876" t="s">
        <v>3985</v>
      </c>
      <c r="F16" s="877" t="s">
        <v>7360</v>
      </c>
      <c r="G16" s="877" t="s">
        <v>3624</v>
      </c>
      <c r="H16" s="877" t="s">
        <v>3921</v>
      </c>
      <c r="I16" s="877" t="s">
        <v>3922</v>
      </c>
      <c r="J16" s="875"/>
      <c r="K16" s="875"/>
      <c r="L16" s="875"/>
      <c r="M16" s="875"/>
      <c r="N16" s="875"/>
      <c r="O16" s="875"/>
      <c r="P16" s="875"/>
      <c r="Q16" s="875"/>
      <c r="R16" s="875"/>
      <c r="S16" s="875"/>
      <c r="T16" s="875"/>
      <c r="U16" s="875"/>
      <c r="V16" s="875"/>
      <c r="W16" s="876" t="s">
        <v>1268</v>
      </c>
      <c r="X16" s="875" t="s">
        <v>7360</v>
      </c>
      <c r="Y16" s="876" t="s">
        <v>3626</v>
      </c>
      <c r="Z16" s="876" t="s">
        <v>2681</v>
      </c>
      <c r="AA16" s="875"/>
      <c r="AB16" s="944"/>
      <c r="AC16" s="955"/>
      <c r="AD16" s="956"/>
      <c r="AE16" s="962"/>
      <c r="AF16" s="956"/>
      <c r="AG16" s="956"/>
    </row>
    <row r="17" spans="1:33" s="944" customFormat="1">
      <c r="A17" s="949">
        <v>6</v>
      </c>
      <c r="B17" s="876" t="s">
        <v>1863</v>
      </c>
      <c r="C17" s="876" t="s">
        <v>2236</v>
      </c>
      <c r="D17" s="876" t="s">
        <v>2278</v>
      </c>
      <c r="E17" s="876" t="str">
        <f t="shared" ref="E17:E62" si="1">IF(ISERR(SEARCH("varchar",D17)),D17,"string("&amp;MID(D17,10,LEN(D17)-10)&amp;")")</f>
        <v>string(20)</v>
      </c>
      <c r="F17" s="877" t="s">
        <v>1863</v>
      </c>
      <c r="G17" s="877" t="s">
        <v>2236</v>
      </c>
      <c r="H17" s="877" t="s">
        <v>3212</v>
      </c>
      <c r="I17" s="877" t="s">
        <v>2108</v>
      </c>
      <c r="J17" s="876"/>
      <c r="K17" s="876"/>
      <c r="L17" s="876"/>
      <c r="M17" s="876"/>
      <c r="N17" s="876"/>
      <c r="O17" s="876"/>
      <c r="P17" s="876"/>
      <c r="Q17" s="876"/>
      <c r="R17" s="876"/>
      <c r="S17" s="876"/>
      <c r="T17" s="876"/>
      <c r="U17" s="876"/>
      <c r="V17" s="876"/>
      <c r="W17" s="876" t="s">
        <v>1268</v>
      </c>
      <c r="X17" s="876" t="s">
        <v>1863</v>
      </c>
      <c r="Y17" s="876" t="s">
        <v>2236</v>
      </c>
      <c r="Z17" s="876" t="s">
        <v>2278</v>
      </c>
      <c r="AA17" s="876"/>
    </row>
    <row r="18" spans="1:33">
      <c r="A18" s="949">
        <v>7</v>
      </c>
      <c r="B18" s="875" t="s">
        <v>222</v>
      </c>
      <c r="C18" s="876" t="s">
        <v>2234</v>
      </c>
      <c r="D18" s="876" t="s">
        <v>2278</v>
      </c>
      <c r="E18" s="876" t="str">
        <f t="shared" si="1"/>
        <v>string(20)</v>
      </c>
      <c r="F18" s="877" t="s">
        <v>222</v>
      </c>
      <c r="G18" s="877" t="s">
        <v>2234</v>
      </c>
      <c r="H18" s="877" t="s">
        <v>3991</v>
      </c>
      <c r="I18" s="877" t="s">
        <v>2108</v>
      </c>
      <c r="J18" s="875"/>
      <c r="K18" s="875"/>
      <c r="L18" s="875"/>
      <c r="M18" s="875"/>
      <c r="N18" s="875"/>
      <c r="O18" s="875"/>
      <c r="P18" s="875"/>
      <c r="Q18" s="875"/>
      <c r="R18" s="875"/>
      <c r="S18" s="875"/>
      <c r="T18" s="875"/>
      <c r="U18" s="875"/>
      <c r="V18" s="875"/>
      <c r="W18" s="876" t="s">
        <v>1268</v>
      </c>
      <c r="X18" s="875" t="s">
        <v>222</v>
      </c>
      <c r="Y18" s="876" t="s">
        <v>2234</v>
      </c>
      <c r="Z18" s="876" t="s">
        <v>2278</v>
      </c>
      <c r="AA18" s="875"/>
      <c r="AB18" s="944"/>
    </row>
    <row r="19" spans="1:33">
      <c r="A19" s="949">
        <v>8</v>
      </c>
      <c r="B19" s="875" t="s">
        <v>105</v>
      </c>
      <c r="C19" s="876" t="s">
        <v>2239</v>
      </c>
      <c r="D19" s="876" t="s">
        <v>2811</v>
      </c>
      <c r="E19" s="876" t="str">
        <f t="shared" si="1"/>
        <v>string(15)</v>
      </c>
      <c r="F19" s="877" t="s">
        <v>105</v>
      </c>
      <c r="G19" s="877" t="s">
        <v>2239</v>
      </c>
      <c r="H19" s="877" t="s">
        <v>3175</v>
      </c>
      <c r="I19" s="877" t="s">
        <v>2241</v>
      </c>
      <c r="J19" s="875"/>
      <c r="K19" s="875"/>
      <c r="L19" s="875"/>
      <c r="M19" s="875"/>
      <c r="N19" s="875"/>
      <c r="O19" s="875"/>
      <c r="P19" s="875"/>
      <c r="Q19" s="875"/>
      <c r="R19" s="875"/>
      <c r="S19" s="875"/>
      <c r="T19" s="875"/>
      <c r="U19" s="875"/>
      <c r="V19" s="875"/>
      <c r="W19" s="876" t="s">
        <v>1268</v>
      </c>
      <c r="X19" s="875" t="s">
        <v>105</v>
      </c>
      <c r="Y19" s="876" t="s">
        <v>2675</v>
      </c>
      <c r="Z19" s="876" t="s">
        <v>2811</v>
      </c>
      <c r="AA19" s="875"/>
      <c r="AB19" s="944"/>
    </row>
    <row r="20" spans="1:33">
      <c r="A20" s="949">
        <v>9</v>
      </c>
      <c r="B20" s="875" t="s">
        <v>13242</v>
      </c>
      <c r="C20" s="876" t="s">
        <v>13243</v>
      </c>
      <c r="D20" s="876" t="s">
        <v>3921</v>
      </c>
      <c r="E20" s="876" t="str">
        <f t="shared" si="1"/>
        <v>string(200)</v>
      </c>
      <c r="F20" s="877" t="s">
        <v>13242</v>
      </c>
      <c r="G20" s="877" t="s">
        <v>13243</v>
      </c>
      <c r="H20" s="877" t="s">
        <v>2737</v>
      </c>
      <c r="I20" s="877" t="s">
        <v>3180</v>
      </c>
      <c r="J20" s="875"/>
      <c r="K20" s="875"/>
      <c r="L20" s="875"/>
      <c r="M20" s="875"/>
      <c r="N20" s="875"/>
      <c r="O20" s="875"/>
      <c r="P20" s="875"/>
      <c r="Q20" s="875"/>
      <c r="R20" s="875"/>
      <c r="S20" s="875"/>
      <c r="T20" s="875"/>
      <c r="U20" s="875"/>
      <c r="V20" s="875"/>
      <c r="W20" s="876" t="s">
        <v>1268</v>
      </c>
      <c r="X20" s="875" t="s">
        <v>13242</v>
      </c>
      <c r="Y20" s="876" t="s">
        <v>13243</v>
      </c>
      <c r="Z20" s="876" t="s">
        <v>3921</v>
      </c>
      <c r="AA20" s="875"/>
      <c r="AB20" s="944"/>
    </row>
    <row r="21" spans="1:33">
      <c r="A21" s="949">
        <v>10</v>
      </c>
      <c r="B21" s="875" t="s">
        <v>2347</v>
      </c>
      <c r="C21" s="876" t="s">
        <v>4738</v>
      </c>
      <c r="D21" s="876" t="s">
        <v>6594</v>
      </c>
      <c r="E21" s="876" t="str">
        <f t="shared" si="1"/>
        <v>date(7)</v>
      </c>
      <c r="F21" s="877" t="s">
        <v>2347</v>
      </c>
      <c r="G21" s="378" t="s">
        <v>4737</v>
      </c>
      <c r="H21" s="877" t="s">
        <v>2078</v>
      </c>
      <c r="I21" s="877" t="s">
        <v>2079</v>
      </c>
      <c r="J21" s="875"/>
      <c r="K21" s="875"/>
      <c r="L21" s="875"/>
      <c r="M21" s="875"/>
      <c r="N21" s="875"/>
      <c r="O21" s="875"/>
      <c r="P21" s="875"/>
      <c r="Q21" s="875"/>
      <c r="R21" s="875"/>
      <c r="S21" s="875"/>
      <c r="T21" s="875"/>
      <c r="U21" s="875"/>
      <c r="V21" s="875"/>
      <c r="W21" s="876" t="s">
        <v>1268</v>
      </c>
      <c r="X21" s="875" t="s">
        <v>2347</v>
      </c>
      <c r="Y21" s="876" t="s">
        <v>4738</v>
      </c>
      <c r="Z21" s="876" t="s">
        <v>6594</v>
      </c>
      <c r="AA21" s="875"/>
      <c r="AB21" s="944"/>
    </row>
    <row r="22" spans="1:33">
      <c r="A22" s="949">
        <v>11</v>
      </c>
      <c r="B22" s="875" t="s">
        <v>13609</v>
      </c>
      <c r="C22" s="876" t="s">
        <v>4164</v>
      </c>
      <c r="D22" s="876" t="s">
        <v>3062</v>
      </c>
      <c r="E22" s="876" t="str">
        <f t="shared" si="1"/>
        <v>string(40)</v>
      </c>
      <c r="F22" s="877" t="s">
        <v>13609</v>
      </c>
      <c r="G22" s="378" t="s">
        <v>10777</v>
      </c>
      <c r="H22" s="877" t="s">
        <v>3062</v>
      </c>
      <c r="I22" s="877" t="s">
        <v>3063</v>
      </c>
      <c r="J22" s="875"/>
      <c r="K22" s="875"/>
      <c r="L22" s="875"/>
      <c r="M22" s="875"/>
      <c r="N22" s="875"/>
      <c r="O22" s="875"/>
      <c r="P22" s="875"/>
      <c r="Q22" s="875"/>
      <c r="R22" s="875"/>
      <c r="S22" s="875"/>
      <c r="T22" s="875"/>
      <c r="U22" s="875"/>
      <c r="V22" s="875"/>
      <c r="W22" s="876" t="s">
        <v>1268</v>
      </c>
      <c r="X22" s="875" t="s">
        <v>13609</v>
      </c>
      <c r="Y22" s="876" t="s">
        <v>4164</v>
      </c>
      <c r="Z22" s="876" t="s">
        <v>3062</v>
      </c>
      <c r="AA22" s="875"/>
      <c r="AB22" s="944"/>
      <c r="AC22" s="955"/>
      <c r="AD22" s="956"/>
      <c r="AE22" s="962"/>
      <c r="AF22" s="956"/>
      <c r="AG22" s="956"/>
    </row>
    <row r="23" spans="1:33">
      <c r="A23" s="949">
        <v>12</v>
      </c>
      <c r="B23" s="875" t="s">
        <v>13610</v>
      </c>
      <c r="C23" s="876" t="s">
        <v>3438</v>
      </c>
      <c r="D23" s="876" t="s">
        <v>2684</v>
      </c>
      <c r="E23" s="876" t="str">
        <f t="shared" si="1"/>
        <v>string(100)</v>
      </c>
      <c r="F23" s="877" t="s">
        <v>13610</v>
      </c>
      <c r="G23" s="378" t="s">
        <v>13611</v>
      </c>
      <c r="H23" s="877" t="s">
        <v>2684</v>
      </c>
      <c r="I23" s="877" t="s">
        <v>2884</v>
      </c>
      <c r="J23" s="875"/>
      <c r="K23" s="875"/>
      <c r="L23" s="875"/>
      <c r="M23" s="875"/>
      <c r="N23" s="875"/>
      <c r="O23" s="875"/>
      <c r="P23" s="875"/>
      <c r="Q23" s="875"/>
      <c r="R23" s="875"/>
      <c r="S23" s="875"/>
      <c r="T23" s="875"/>
      <c r="U23" s="875"/>
      <c r="V23" s="875"/>
      <c r="W23" s="876" t="s">
        <v>1268</v>
      </c>
      <c r="X23" s="875" t="s">
        <v>13610</v>
      </c>
      <c r="Y23" s="876" t="s">
        <v>3438</v>
      </c>
      <c r="Z23" s="876" t="s">
        <v>2684</v>
      </c>
      <c r="AA23" s="875"/>
      <c r="AB23" s="944"/>
      <c r="AC23" s="955"/>
      <c r="AD23" s="956"/>
      <c r="AE23" s="962"/>
      <c r="AF23" s="956"/>
      <c r="AG23" s="956"/>
    </row>
    <row r="24" spans="1:33">
      <c r="A24" s="949">
        <v>13</v>
      </c>
      <c r="B24" s="875" t="s">
        <v>13010</v>
      </c>
      <c r="C24" s="876" t="s">
        <v>13411</v>
      </c>
      <c r="D24" s="876" t="s">
        <v>3062</v>
      </c>
      <c r="E24" s="876" t="str">
        <f t="shared" si="1"/>
        <v>string(40)</v>
      </c>
      <c r="F24" s="877" t="s">
        <v>13010</v>
      </c>
      <c r="G24" s="378" t="s">
        <v>13612</v>
      </c>
      <c r="H24" s="877" t="s">
        <v>2681</v>
      </c>
      <c r="I24" s="877" t="s">
        <v>3291</v>
      </c>
      <c r="J24" s="875"/>
      <c r="K24" s="875"/>
      <c r="L24" s="875"/>
      <c r="M24" s="875"/>
      <c r="N24" s="875"/>
      <c r="O24" s="875"/>
      <c r="P24" s="875"/>
      <c r="Q24" s="875"/>
      <c r="R24" s="875"/>
      <c r="S24" s="875"/>
      <c r="T24" s="875"/>
      <c r="U24" s="875"/>
      <c r="V24" s="875"/>
      <c r="W24" s="876" t="s">
        <v>1268</v>
      </c>
      <c r="X24" s="875" t="s">
        <v>13010</v>
      </c>
      <c r="Y24" s="876" t="s">
        <v>13411</v>
      </c>
      <c r="Z24" s="876" t="s">
        <v>3062</v>
      </c>
      <c r="AA24" s="875"/>
      <c r="AB24" s="944"/>
      <c r="AC24" s="955"/>
      <c r="AD24" s="956"/>
      <c r="AE24" s="962"/>
      <c r="AF24" s="956"/>
      <c r="AG24" s="956"/>
    </row>
    <row r="25" spans="1:33">
      <c r="A25" s="949">
        <v>14</v>
      </c>
      <c r="B25" s="875" t="s">
        <v>8460</v>
      </c>
      <c r="C25" s="876" t="s">
        <v>13053</v>
      </c>
      <c r="D25" s="876" t="s">
        <v>2189</v>
      </c>
      <c r="E25" s="876" t="str">
        <f t="shared" si="1"/>
        <v>string(12)</v>
      </c>
      <c r="F25" s="378" t="s">
        <v>8462</v>
      </c>
      <c r="G25" s="378" t="s">
        <v>8463</v>
      </c>
      <c r="H25" s="877" t="s">
        <v>3175</v>
      </c>
      <c r="I25" s="877" t="s">
        <v>2241</v>
      </c>
      <c r="J25" s="875"/>
      <c r="K25" s="875"/>
      <c r="L25" s="875"/>
      <c r="M25" s="875"/>
      <c r="N25" s="875"/>
      <c r="O25" s="875"/>
      <c r="P25" s="875"/>
      <c r="Q25" s="875"/>
      <c r="R25" s="875"/>
      <c r="S25" s="875"/>
      <c r="T25" s="875"/>
      <c r="U25" s="875"/>
      <c r="V25" s="875"/>
      <c r="W25" s="876" t="s">
        <v>1268</v>
      </c>
      <c r="X25" s="875" t="s">
        <v>8460</v>
      </c>
      <c r="Y25" s="876" t="s">
        <v>13053</v>
      </c>
      <c r="Z25" s="876" t="s">
        <v>2189</v>
      </c>
      <c r="AA25" s="875"/>
      <c r="AB25" s="944"/>
    </row>
    <row r="26" spans="1:33">
      <c r="A26" s="949">
        <v>15</v>
      </c>
      <c r="B26" s="875" t="s">
        <v>13380</v>
      </c>
      <c r="C26" s="876" t="s">
        <v>13383</v>
      </c>
      <c r="D26" s="876" t="s">
        <v>2684</v>
      </c>
      <c r="E26" s="876" t="str">
        <f t="shared" si="1"/>
        <v>string(100)</v>
      </c>
      <c r="F26" s="877" t="s">
        <v>13380</v>
      </c>
      <c r="G26" s="378" t="s">
        <v>13382</v>
      </c>
      <c r="H26" s="877" t="s">
        <v>2684</v>
      </c>
      <c r="I26" s="877" t="s">
        <v>2884</v>
      </c>
      <c r="J26" s="875"/>
      <c r="K26" s="875"/>
      <c r="L26" s="875"/>
      <c r="M26" s="875"/>
      <c r="N26" s="875"/>
      <c r="O26" s="875"/>
      <c r="P26" s="875"/>
      <c r="Q26" s="875"/>
      <c r="R26" s="875"/>
      <c r="S26" s="875"/>
      <c r="T26" s="875"/>
      <c r="U26" s="875"/>
      <c r="V26" s="875"/>
      <c r="W26" s="876" t="s">
        <v>1268</v>
      </c>
      <c r="X26" s="875" t="s">
        <v>13380</v>
      </c>
      <c r="Y26" s="876" t="s">
        <v>13383</v>
      </c>
      <c r="Z26" s="876" t="s">
        <v>2684</v>
      </c>
      <c r="AA26" s="875"/>
      <c r="AB26" s="944"/>
    </row>
    <row r="27" spans="1:33">
      <c r="A27" s="949">
        <v>16</v>
      </c>
      <c r="B27" s="875" t="s">
        <v>8382</v>
      </c>
      <c r="C27" s="876" t="s">
        <v>7256</v>
      </c>
      <c r="D27" s="876" t="s">
        <v>2100</v>
      </c>
      <c r="E27" s="876" t="str">
        <f t="shared" si="1"/>
        <v>string(2)</v>
      </c>
      <c r="F27" s="877" t="s">
        <v>8382</v>
      </c>
      <c r="G27" s="378" t="s">
        <v>8383</v>
      </c>
      <c r="H27" s="877" t="s">
        <v>2100</v>
      </c>
      <c r="I27" s="877" t="s">
        <v>2101</v>
      </c>
      <c r="J27" s="875"/>
      <c r="K27" s="875"/>
      <c r="L27" s="875"/>
      <c r="M27" s="875"/>
      <c r="N27" s="875"/>
      <c r="O27" s="875"/>
      <c r="P27" s="875"/>
      <c r="Q27" s="875"/>
      <c r="R27" s="875"/>
      <c r="S27" s="875"/>
      <c r="T27" s="875"/>
      <c r="U27" s="875"/>
      <c r="V27" s="875"/>
      <c r="W27" s="876" t="s">
        <v>1268</v>
      </c>
      <c r="X27" s="875" t="s">
        <v>13613</v>
      </c>
      <c r="Y27" s="876" t="s">
        <v>4754</v>
      </c>
      <c r="Z27" s="876" t="s">
        <v>2100</v>
      </c>
      <c r="AA27" s="875"/>
      <c r="AB27" s="944"/>
    </row>
    <row r="28" spans="1:33">
      <c r="A28" s="949">
        <v>17</v>
      </c>
      <c r="B28" s="875" t="s">
        <v>8384</v>
      </c>
      <c r="C28" s="876" t="s">
        <v>8385</v>
      </c>
      <c r="D28" s="876" t="s">
        <v>2278</v>
      </c>
      <c r="E28" s="876" t="str">
        <f t="shared" si="1"/>
        <v>string(20)</v>
      </c>
      <c r="F28" s="877" t="s">
        <v>8384</v>
      </c>
      <c r="G28" s="877" t="s">
        <v>8385</v>
      </c>
      <c r="H28" s="877" t="s">
        <v>3062</v>
      </c>
      <c r="I28" s="877" t="s">
        <v>3063</v>
      </c>
      <c r="J28" s="875"/>
      <c r="K28" s="875"/>
      <c r="L28" s="875"/>
      <c r="M28" s="875" t="s">
        <v>13553</v>
      </c>
      <c r="N28" s="875"/>
      <c r="O28" s="875"/>
      <c r="P28" s="875"/>
      <c r="Q28" s="875"/>
      <c r="R28" s="875"/>
      <c r="S28" s="875"/>
      <c r="T28" s="875"/>
      <c r="U28" s="875"/>
      <c r="V28" s="875"/>
      <c r="W28" s="876" t="s">
        <v>1268</v>
      </c>
      <c r="X28" s="875" t="s">
        <v>2345</v>
      </c>
      <c r="Y28" s="876" t="s">
        <v>8387</v>
      </c>
      <c r="Z28" s="876" t="s">
        <v>2278</v>
      </c>
      <c r="AA28" s="875"/>
      <c r="AB28" s="944"/>
    </row>
    <row r="29" spans="1:33" s="944" customFormat="1">
      <c r="A29" s="949">
        <v>18</v>
      </c>
      <c r="B29" s="876" t="s">
        <v>13238</v>
      </c>
      <c r="C29" s="876" t="s">
        <v>13239</v>
      </c>
      <c r="D29" s="876" t="s">
        <v>3921</v>
      </c>
      <c r="E29" s="876" t="str">
        <f t="shared" si="1"/>
        <v>string(200)</v>
      </c>
      <c r="F29" s="877" t="s">
        <v>13238</v>
      </c>
      <c r="G29" s="877" t="s">
        <v>13239</v>
      </c>
      <c r="H29" s="877" t="s">
        <v>2684</v>
      </c>
      <c r="I29" s="877" t="s">
        <v>2884</v>
      </c>
      <c r="J29" s="876" t="s">
        <v>79</v>
      </c>
      <c r="K29" s="876"/>
      <c r="L29" s="876"/>
      <c r="M29" s="876"/>
      <c r="N29" s="876"/>
      <c r="O29" s="876"/>
      <c r="P29" s="876"/>
      <c r="Q29" s="876"/>
      <c r="R29" s="876"/>
      <c r="S29" s="876"/>
      <c r="T29" s="876"/>
      <c r="U29" s="876"/>
      <c r="V29" s="876"/>
      <c r="W29" s="876" t="s">
        <v>1268</v>
      </c>
      <c r="X29" s="876" t="s">
        <v>13238</v>
      </c>
      <c r="Y29" s="876" t="s">
        <v>13239</v>
      </c>
      <c r="Z29" s="876" t="s">
        <v>3921</v>
      </c>
      <c r="AA29" s="876"/>
    </row>
    <row r="30" spans="1:33">
      <c r="A30" s="949">
        <v>19</v>
      </c>
      <c r="B30" s="875" t="s">
        <v>13191</v>
      </c>
      <c r="C30" s="876" t="s">
        <v>13241</v>
      </c>
      <c r="D30" s="876" t="s">
        <v>3921</v>
      </c>
      <c r="E30" s="876" t="str">
        <f t="shared" si="1"/>
        <v>string(200)</v>
      </c>
      <c r="F30" s="877" t="s">
        <v>13191</v>
      </c>
      <c r="G30" s="378" t="s">
        <v>13193</v>
      </c>
      <c r="H30" s="877" t="s">
        <v>2815</v>
      </c>
      <c r="I30" s="877" t="s">
        <v>2816</v>
      </c>
      <c r="J30" s="876"/>
      <c r="K30" s="875"/>
      <c r="L30" s="875"/>
      <c r="M30" s="875"/>
      <c r="N30" s="875"/>
      <c r="O30" s="875"/>
      <c r="P30" s="875"/>
      <c r="Q30" s="875"/>
      <c r="R30" s="875"/>
      <c r="S30" s="875"/>
      <c r="T30" s="875"/>
      <c r="U30" s="875"/>
      <c r="V30" s="875"/>
      <c r="W30" s="876" t="s">
        <v>1268</v>
      </c>
      <c r="X30" s="875" t="s">
        <v>13191</v>
      </c>
      <c r="Y30" s="876" t="s">
        <v>13241</v>
      </c>
      <c r="Z30" s="876" t="s">
        <v>3921</v>
      </c>
      <c r="AA30" s="875"/>
      <c r="AB30" s="944"/>
    </row>
    <row r="31" spans="1:33">
      <c r="A31" s="949">
        <v>20</v>
      </c>
      <c r="B31" s="875" t="s">
        <v>13188</v>
      </c>
      <c r="C31" s="876" t="s">
        <v>13240</v>
      </c>
      <c r="D31" s="876" t="s">
        <v>2803</v>
      </c>
      <c r="E31" s="876" t="str">
        <f t="shared" si="1"/>
        <v>string(50)</v>
      </c>
      <c r="F31" s="877" t="s">
        <v>13188</v>
      </c>
      <c r="G31" s="378" t="s">
        <v>13190</v>
      </c>
      <c r="H31" s="877" t="s">
        <v>3921</v>
      </c>
      <c r="I31" s="877" t="s">
        <v>3922</v>
      </c>
      <c r="J31" s="875"/>
      <c r="K31" s="875"/>
      <c r="L31" s="875"/>
      <c r="M31" s="875"/>
      <c r="N31" s="875"/>
      <c r="O31" s="875"/>
      <c r="P31" s="875"/>
      <c r="Q31" s="875"/>
      <c r="R31" s="875"/>
      <c r="S31" s="875"/>
      <c r="T31" s="875"/>
      <c r="U31" s="875"/>
      <c r="V31" s="875"/>
      <c r="W31" s="876" t="s">
        <v>1268</v>
      </c>
      <c r="X31" s="875" t="s">
        <v>13188</v>
      </c>
      <c r="Y31" s="876" t="s">
        <v>13240</v>
      </c>
      <c r="Z31" s="876" t="s">
        <v>2803</v>
      </c>
      <c r="AA31" s="875"/>
      <c r="AB31" s="944"/>
    </row>
    <row r="32" spans="1:33">
      <c r="A32" s="949">
        <v>21</v>
      </c>
      <c r="B32" s="875" t="s">
        <v>13393</v>
      </c>
      <c r="C32" s="876" t="s">
        <v>13244</v>
      </c>
      <c r="D32" s="876" t="s">
        <v>2100</v>
      </c>
      <c r="E32" s="876" t="str">
        <f t="shared" si="1"/>
        <v>string(2)</v>
      </c>
      <c r="F32" s="877" t="s">
        <v>13393</v>
      </c>
      <c r="G32" s="378" t="s">
        <v>13394</v>
      </c>
      <c r="H32" s="877" t="s">
        <v>2100</v>
      </c>
      <c r="I32" s="877" t="s">
        <v>2101</v>
      </c>
      <c r="J32" s="875"/>
      <c r="K32" s="875"/>
      <c r="L32" s="875"/>
      <c r="M32" s="875"/>
      <c r="N32" s="875"/>
      <c r="O32" s="875"/>
      <c r="P32" s="875"/>
      <c r="Q32" s="875"/>
      <c r="R32" s="875"/>
      <c r="S32" s="875"/>
      <c r="T32" s="875"/>
      <c r="U32" s="875"/>
      <c r="V32" s="875"/>
      <c r="W32" s="876" t="s">
        <v>1268</v>
      </c>
      <c r="X32" s="875" t="s">
        <v>13185</v>
      </c>
      <c r="Y32" s="876" t="s">
        <v>13244</v>
      </c>
      <c r="Z32" s="876" t="s">
        <v>2100</v>
      </c>
      <c r="AA32" s="875"/>
      <c r="AB32" s="944"/>
    </row>
    <row r="33" spans="1:33">
      <c r="A33" s="949">
        <v>22</v>
      </c>
      <c r="B33" s="875" t="s">
        <v>13397</v>
      </c>
      <c r="C33" s="876" t="s">
        <v>13614</v>
      </c>
      <c r="D33" s="876" t="s">
        <v>2189</v>
      </c>
      <c r="E33" s="876" t="str">
        <f t="shared" si="1"/>
        <v>string(12)</v>
      </c>
      <c r="F33" s="877" t="s">
        <v>13397</v>
      </c>
      <c r="G33" s="378" t="s">
        <v>13398</v>
      </c>
      <c r="H33" s="877" t="s">
        <v>2189</v>
      </c>
      <c r="I33" s="877" t="s">
        <v>2190</v>
      </c>
      <c r="J33" s="875"/>
      <c r="K33" s="875"/>
      <c r="L33" s="875"/>
      <c r="M33" s="875"/>
      <c r="N33" s="875"/>
      <c r="O33" s="875"/>
      <c r="P33" s="875"/>
      <c r="Q33" s="875"/>
      <c r="R33" s="875"/>
      <c r="S33" s="875"/>
      <c r="T33" s="875"/>
      <c r="U33" s="875"/>
      <c r="V33" s="875"/>
      <c r="W33" s="876" t="s">
        <v>1268</v>
      </c>
      <c r="X33" s="875" t="s">
        <v>13615</v>
      </c>
      <c r="Y33" s="876" t="s">
        <v>13614</v>
      </c>
      <c r="Z33" s="876" t="s">
        <v>2189</v>
      </c>
      <c r="AA33" s="875"/>
      <c r="AB33" s="944"/>
    </row>
    <row r="34" spans="1:33">
      <c r="A34" s="949">
        <v>23</v>
      </c>
      <c r="B34" s="950" t="s">
        <v>13418</v>
      </c>
      <c r="C34" s="950" t="s">
        <v>3434</v>
      </c>
      <c r="D34" s="950" t="s">
        <v>2684</v>
      </c>
      <c r="E34" s="951" t="str">
        <f t="shared" si="1"/>
        <v>string(100)</v>
      </c>
      <c r="F34" s="877" t="s">
        <v>13418</v>
      </c>
      <c r="G34" s="378" t="s">
        <v>13419</v>
      </c>
      <c r="H34" s="877" t="s">
        <v>2803</v>
      </c>
      <c r="I34" s="877" t="s">
        <v>2804</v>
      </c>
      <c r="J34" s="957"/>
      <c r="K34" s="957"/>
      <c r="L34" s="957"/>
      <c r="M34" s="950" t="s">
        <v>13375</v>
      </c>
      <c r="N34" s="958" t="s">
        <v>13376</v>
      </c>
      <c r="O34" s="875"/>
      <c r="P34" s="875"/>
      <c r="Q34" s="875"/>
      <c r="R34" s="875"/>
      <c r="S34" s="875"/>
      <c r="T34" s="875"/>
      <c r="U34" s="875"/>
      <c r="V34" s="875"/>
      <c r="W34" s="876"/>
      <c r="X34" s="875"/>
      <c r="Y34" s="876"/>
      <c r="Z34" s="876"/>
      <c r="AA34" s="875"/>
      <c r="AB34" s="944"/>
    </row>
    <row r="35" spans="1:33">
      <c r="A35" s="949">
        <v>24</v>
      </c>
      <c r="B35" s="875" t="s">
        <v>8359</v>
      </c>
      <c r="C35" s="876" t="s">
        <v>13616</v>
      </c>
      <c r="D35" s="876" t="s">
        <v>7125</v>
      </c>
      <c r="E35" s="876" t="str">
        <f t="shared" si="1"/>
        <v>string(300)</v>
      </c>
      <c r="F35" s="877" t="s">
        <v>8359</v>
      </c>
      <c r="G35" s="378" t="s">
        <v>3438</v>
      </c>
      <c r="H35" s="877" t="s">
        <v>3921</v>
      </c>
      <c r="I35" s="877" t="s">
        <v>3922</v>
      </c>
      <c r="J35" s="875"/>
      <c r="K35" s="875"/>
      <c r="L35" s="875"/>
      <c r="M35" s="875"/>
      <c r="N35" s="875"/>
      <c r="O35" s="875"/>
      <c r="P35" s="875"/>
      <c r="Q35" s="875"/>
      <c r="R35" s="875"/>
      <c r="S35" s="875"/>
      <c r="T35" s="875"/>
      <c r="U35" s="875"/>
      <c r="V35" s="875"/>
      <c r="W35" s="876" t="s">
        <v>1268</v>
      </c>
      <c r="X35" s="875" t="s">
        <v>8359</v>
      </c>
      <c r="Y35" s="876" t="s">
        <v>13616</v>
      </c>
      <c r="Z35" s="876" t="s">
        <v>7125</v>
      </c>
      <c r="AA35" s="875"/>
      <c r="AB35" s="944"/>
      <c r="AC35" s="962"/>
      <c r="AD35" s="956"/>
      <c r="AE35" s="962"/>
      <c r="AF35" s="956"/>
      <c r="AG35" s="956"/>
    </row>
    <row r="36" spans="1:33">
      <c r="A36" s="949">
        <v>25</v>
      </c>
      <c r="B36" s="919" t="s">
        <v>5678</v>
      </c>
      <c r="C36" s="876" t="s">
        <v>13348</v>
      </c>
      <c r="D36" s="876" t="s">
        <v>2070</v>
      </c>
      <c r="E36" s="876" t="str">
        <f t="shared" si="1"/>
        <v>string(10)</v>
      </c>
      <c r="F36" s="378" t="s">
        <v>4020</v>
      </c>
      <c r="G36" s="877" t="s">
        <v>13348</v>
      </c>
      <c r="H36" s="877" t="s">
        <v>2070</v>
      </c>
      <c r="I36" s="877" t="s">
        <v>2071</v>
      </c>
      <c r="J36" s="875"/>
      <c r="K36" s="875"/>
      <c r="L36" s="875"/>
      <c r="M36" s="875"/>
      <c r="N36" s="875"/>
      <c r="O36" s="875"/>
      <c r="P36" s="875"/>
      <c r="Q36" s="875"/>
      <c r="R36" s="875"/>
      <c r="S36" s="875"/>
      <c r="T36" s="875"/>
      <c r="U36" s="875"/>
      <c r="V36" s="875"/>
      <c r="W36" s="876" t="s">
        <v>1268</v>
      </c>
      <c r="X36" s="919" t="s">
        <v>4020</v>
      </c>
      <c r="Y36" s="876" t="s">
        <v>13348</v>
      </c>
      <c r="Z36" s="876" t="s">
        <v>2070</v>
      </c>
      <c r="AA36" s="875"/>
      <c r="AB36" s="944"/>
    </row>
    <row r="37" spans="1:33">
      <c r="A37" s="949">
        <v>26</v>
      </c>
      <c r="B37" s="919" t="s">
        <v>13617</v>
      </c>
      <c r="C37" s="919" t="s">
        <v>13559</v>
      </c>
      <c r="D37" s="919" t="s">
        <v>2100</v>
      </c>
      <c r="E37" s="876" t="str">
        <f t="shared" si="1"/>
        <v>string(2)</v>
      </c>
      <c r="F37" s="877" t="s">
        <v>13617</v>
      </c>
      <c r="G37" s="378" t="s">
        <v>13618</v>
      </c>
      <c r="H37" s="877" t="s">
        <v>2100</v>
      </c>
      <c r="I37" s="877" t="s">
        <v>2101</v>
      </c>
      <c r="J37" s="875"/>
      <c r="K37" s="875"/>
      <c r="L37" s="875"/>
      <c r="M37" s="875" t="s">
        <v>13619</v>
      </c>
      <c r="N37" s="875"/>
      <c r="O37" s="875"/>
      <c r="P37" s="875"/>
      <c r="Q37" s="875"/>
      <c r="R37" s="875"/>
      <c r="S37" s="875"/>
      <c r="T37" s="875"/>
      <c r="U37" s="875"/>
      <c r="V37" s="875"/>
      <c r="W37" s="876" t="s">
        <v>1268</v>
      </c>
      <c r="X37" s="919" t="s">
        <v>13558</v>
      </c>
      <c r="Y37" s="919" t="s">
        <v>13559</v>
      </c>
      <c r="Z37" s="919" t="s">
        <v>2100</v>
      </c>
      <c r="AA37" s="875"/>
      <c r="AB37" s="944"/>
    </row>
    <row r="38" spans="1:33">
      <c r="A38" s="949">
        <v>27</v>
      </c>
      <c r="B38" s="919" t="s">
        <v>13620</v>
      </c>
      <c r="C38" s="919" t="s">
        <v>13621</v>
      </c>
      <c r="D38" s="919" t="s">
        <v>2189</v>
      </c>
      <c r="E38" s="876" t="str">
        <f t="shared" si="1"/>
        <v>string(12)</v>
      </c>
      <c r="F38" s="877" t="s">
        <v>13620</v>
      </c>
      <c r="G38" s="378" t="s">
        <v>13622</v>
      </c>
      <c r="H38" s="877" t="s">
        <v>2189</v>
      </c>
      <c r="I38" s="877" t="s">
        <v>2190</v>
      </c>
      <c r="J38" s="875"/>
      <c r="K38" s="875"/>
      <c r="L38" s="875"/>
      <c r="M38" s="875"/>
      <c r="N38" s="875"/>
      <c r="O38" s="875"/>
      <c r="P38" s="875"/>
      <c r="Q38" s="875"/>
      <c r="R38" s="875"/>
      <c r="S38" s="875"/>
      <c r="T38" s="875"/>
      <c r="U38" s="875"/>
      <c r="V38" s="875"/>
      <c r="W38" s="876" t="s">
        <v>1268</v>
      </c>
      <c r="X38" s="919" t="s">
        <v>13623</v>
      </c>
      <c r="Y38" s="919" t="s">
        <v>13621</v>
      </c>
      <c r="Z38" s="919" t="s">
        <v>2189</v>
      </c>
      <c r="AA38" s="875"/>
      <c r="AB38" s="944"/>
    </row>
    <row r="39" spans="1:33">
      <c r="A39" s="949">
        <v>28</v>
      </c>
      <c r="B39" s="919" t="s">
        <v>13561</v>
      </c>
      <c r="C39" s="919" t="s">
        <v>13562</v>
      </c>
      <c r="D39" s="919" t="s">
        <v>2278</v>
      </c>
      <c r="E39" s="876" t="str">
        <f t="shared" si="1"/>
        <v>string(20)</v>
      </c>
      <c r="F39" s="877" t="s">
        <v>13561</v>
      </c>
      <c r="G39" s="378" t="s">
        <v>13563</v>
      </c>
      <c r="H39" s="877" t="s">
        <v>2278</v>
      </c>
      <c r="I39" s="877" t="s">
        <v>2827</v>
      </c>
      <c r="J39" s="875"/>
      <c r="K39" s="875"/>
      <c r="L39" s="875"/>
      <c r="M39" s="875"/>
      <c r="N39" s="875"/>
      <c r="O39" s="875"/>
      <c r="P39" s="875"/>
      <c r="Q39" s="875"/>
      <c r="R39" s="875"/>
      <c r="S39" s="875"/>
      <c r="T39" s="875"/>
      <c r="U39" s="875"/>
      <c r="V39" s="875"/>
      <c r="W39" s="876" t="s">
        <v>1268</v>
      </c>
      <c r="X39" s="919" t="s">
        <v>13561</v>
      </c>
      <c r="Y39" s="919" t="s">
        <v>13562</v>
      </c>
      <c r="Z39" s="919" t="s">
        <v>2278</v>
      </c>
      <c r="AA39" s="875"/>
      <c r="AB39" s="944"/>
    </row>
    <row r="40" spans="1:33">
      <c r="A40" s="949">
        <v>29</v>
      </c>
      <c r="B40" s="919" t="s">
        <v>13564</v>
      </c>
      <c r="C40" s="919" t="s">
        <v>13565</v>
      </c>
      <c r="D40" s="919" t="s">
        <v>3175</v>
      </c>
      <c r="E40" s="876" t="str">
        <f t="shared" si="1"/>
        <v>string(60)</v>
      </c>
      <c r="F40" s="877" t="s">
        <v>13564</v>
      </c>
      <c r="G40" s="378" t="s">
        <v>13566</v>
      </c>
      <c r="H40" s="877" t="s">
        <v>3175</v>
      </c>
      <c r="I40" s="877" t="s">
        <v>2241</v>
      </c>
      <c r="J40" s="875"/>
      <c r="K40" s="875"/>
      <c r="L40" s="875"/>
      <c r="M40" s="875"/>
      <c r="N40" s="875"/>
      <c r="O40" s="875"/>
      <c r="P40" s="875"/>
      <c r="Q40" s="875"/>
      <c r="R40" s="875"/>
      <c r="S40" s="875"/>
      <c r="T40" s="875"/>
      <c r="U40" s="875"/>
      <c r="V40" s="875"/>
      <c r="W40" s="876" t="s">
        <v>1268</v>
      </c>
      <c r="X40" s="919" t="s">
        <v>13564</v>
      </c>
      <c r="Y40" s="919" t="s">
        <v>13565</v>
      </c>
      <c r="Z40" s="919" t="s">
        <v>3175</v>
      </c>
      <c r="AA40" s="875"/>
      <c r="AB40" s="944"/>
    </row>
    <row r="41" spans="1:33" s="945" customFormat="1">
      <c r="A41" s="949">
        <v>30</v>
      </c>
      <c r="B41" s="952" t="s">
        <v>13585</v>
      </c>
      <c r="C41" s="952" t="s">
        <v>13586</v>
      </c>
      <c r="D41" s="952" t="s">
        <v>3921</v>
      </c>
      <c r="E41" s="952" t="str">
        <f t="shared" si="1"/>
        <v>string(200)</v>
      </c>
      <c r="F41" s="877" t="s">
        <v>13585</v>
      </c>
      <c r="G41" s="378" t="s">
        <v>13587</v>
      </c>
      <c r="H41" s="877" t="s">
        <v>3921</v>
      </c>
      <c r="I41" s="877" t="s">
        <v>3922</v>
      </c>
      <c r="J41" s="952"/>
      <c r="K41" s="952"/>
      <c r="L41" s="952"/>
      <c r="M41" s="952"/>
      <c r="N41" s="952"/>
      <c r="O41" s="952"/>
      <c r="P41" s="952"/>
      <c r="Q41" s="952"/>
      <c r="R41" s="952"/>
      <c r="S41" s="952"/>
      <c r="T41" s="952"/>
      <c r="U41" s="952"/>
      <c r="V41" s="952"/>
      <c r="W41" s="952" t="s">
        <v>1268</v>
      </c>
      <c r="X41" s="952" t="s">
        <v>13585</v>
      </c>
      <c r="Y41" s="952" t="s">
        <v>13586</v>
      </c>
      <c r="Z41" s="952" t="s">
        <v>3921</v>
      </c>
      <c r="AA41" s="952"/>
    </row>
    <row r="42" spans="1:33">
      <c r="A42" s="949">
        <v>31</v>
      </c>
      <c r="B42" s="919" t="s">
        <v>13624</v>
      </c>
      <c r="C42" s="919" t="s">
        <v>13568</v>
      </c>
      <c r="D42" s="919" t="s">
        <v>2100</v>
      </c>
      <c r="E42" s="876" t="str">
        <f t="shared" si="1"/>
        <v>string(2)</v>
      </c>
      <c r="F42" s="378" t="s">
        <v>13567</v>
      </c>
      <c r="G42" s="877" t="s">
        <v>13568</v>
      </c>
      <c r="H42" s="877" t="s">
        <v>2100</v>
      </c>
      <c r="I42" s="877" t="s">
        <v>2101</v>
      </c>
      <c r="J42" s="875"/>
      <c r="K42" s="875"/>
      <c r="L42" s="875"/>
      <c r="M42" s="875"/>
      <c r="N42" s="875"/>
      <c r="O42" s="875"/>
      <c r="P42" s="875"/>
      <c r="Q42" s="875"/>
      <c r="R42" s="875"/>
      <c r="S42" s="875"/>
      <c r="T42" s="875"/>
      <c r="U42" s="875"/>
      <c r="V42" s="875"/>
      <c r="W42" s="876" t="s">
        <v>1268</v>
      </c>
      <c r="X42" s="919" t="s">
        <v>13567</v>
      </c>
      <c r="Y42" s="919" t="s">
        <v>13568</v>
      </c>
      <c r="Z42" s="919" t="s">
        <v>2100</v>
      </c>
      <c r="AA42" s="875"/>
      <c r="AB42" s="944"/>
    </row>
    <row r="43" spans="1:33">
      <c r="A43" s="949">
        <v>32</v>
      </c>
      <c r="B43" s="919" t="s">
        <v>13625</v>
      </c>
      <c r="C43" s="919" t="s">
        <v>13626</v>
      </c>
      <c r="D43" s="919" t="s">
        <v>2189</v>
      </c>
      <c r="E43" s="876" t="str">
        <f t="shared" si="1"/>
        <v>string(12)</v>
      </c>
      <c r="F43" s="877" t="s">
        <v>13625</v>
      </c>
      <c r="G43" s="877" t="s">
        <v>13626</v>
      </c>
      <c r="H43" s="877" t="s">
        <v>2189</v>
      </c>
      <c r="I43" s="877" t="s">
        <v>2190</v>
      </c>
      <c r="J43" s="875"/>
      <c r="K43" s="875"/>
      <c r="L43" s="875"/>
      <c r="M43" s="875"/>
      <c r="N43" s="875"/>
      <c r="O43" s="875"/>
      <c r="P43" s="875"/>
      <c r="Q43" s="875"/>
      <c r="R43" s="875"/>
      <c r="S43" s="875"/>
      <c r="T43" s="875"/>
      <c r="U43" s="875"/>
      <c r="V43" s="875"/>
      <c r="W43" s="876" t="s">
        <v>1268</v>
      </c>
      <c r="X43" s="919" t="s">
        <v>13627</v>
      </c>
      <c r="Y43" s="919" t="s">
        <v>13626</v>
      </c>
      <c r="Z43" s="919" t="s">
        <v>2189</v>
      </c>
      <c r="AA43" s="875"/>
      <c r="AB43" s="944"/>
    </row>
    <row r="44" spans="1:33">
      <c r="A44" s="949">
        <v>33</v>
      </c>
      <c r="B44" s="919" t="s">
        <v>13569</v>
      </c>
      <c r="C44" s="919" t="s">
        <v>13570</v>
      </c>
      <c r="D44" s="919" t="s">
        <v>2278</v>
      </c>
      <c r="E44" s="876" t="str">
        <f t="shared" si="1"/>
        <v>string(20)</v>
      </c>
      <c r="F44" s="877" t="s">
        <v>13569</v>
      </c>
      <c r="G44" s="877" t="s">
        <v>13570</v>
      </c>
      <c r="H44" s="877" t="s">
        <v>2278</v>
      </c>
      <c r="I44" s="877" t="s">
        <v>2827</v>
      </c>
      <c r="J44" s="875"/>
      <c r="K44" s="875"/>
      <c r="L44" s="875"/>
      <c r="M44" s="875"/>
      <c r="N44" s="875"/>
      <c r="O44" s="875"/>
      <c r="P44" s="875"/>
      <c r="Q44" s="875"/>
      <c r="R44" s="875"/>
      <c r="S44" s="875"/>
      <c r="T44" s="875"/>
      <c r="U44" s="875"/>
      <c r="V44" s="875"/>
      <c r="W44" s="876" t="s">
        <v>1268</v>
      </c>
      <c r="X44" s="919" t="s">
        <v>13569</v>
      </c>
      <c r="Y44" s="919" t="s">
        <v>13570</v>
      </c>
      <c r="Z44" s="919" t="s">
        <v>2278</v>
      </c>
      <c r="AA44" s="875"/>
      <c r="AB44" s="944"/>
    </row>
    <row r="45" spans="1:33">
      <c r="A45" s="949">
        <v>34</v>
      </c>
      <c r="B45" s="919" t="s">
        <v>13571</v>
      </c>
      <c r="C45" s="919" t="s">
        <v>13572</v>
      </c>
      <c r="D45" s="919" t="s">
        <v>3175</v>
      </c>
      <c r="E45" s="876" t="str">
        <f t="shared" si="1"/>
        <v>string(60)</v>
      </c>
      <c r="F45" s="877" t="s">
        <v>13571</v>
      </c>
      <c r="G45" s="877" t="s">
        <v>13572</v>
      </c>
      <c r="H45" s="877" t="s">
        <v>3175</v>
      </c>
      <c r="I45" s="877" t="s">
        <v>2241</v>
      </c>
      <c r="J45" s="875"/>
      <c r="K45" s="875"/>
      <c r="L45" s="875"/>
      <c r="M45" s="875"/>
      <c r="N45" s="875"/>
      <c r="O45" s="875"/>
      <c r="P45" s="875"/>
      <c r="Q45" s="875"/>
      <c r="R45" s="875"/>
      <c r="S45" s="875"/>
      <c r="T45" s="875"/>
      <c r="U45" s="875"/>
      <c r="V45" s="875"/>
      <c r="W45" s="876" t="s">
        <v>1268</v>
      </c>
      <c r="X45" s="919" t="s">
        <v>13571</v>
      </c>
      <c r="Y45" s="919" t="s">
        <v>13572</v>
      </c>
      <c r="Z45" s="919" t="s">
        <v>3175</v>
      </c>
      <c r="AA45" s="875"/>
      <c r="AB45" s="944"/>
    </row>
    <row r="46" spans="1:33">
      <c r="A46" s="949">
        <v>35</v>
      </c>
      <c r="B46" s="875" t="s">
        <v>13588</v>
      </c>
      <c r="C46" s="876" t="s">
        <v>13589</v>
      </c>
      <c r="D46" s="876" t="s">
        <v>3921</v>
      </c>
      <c r="E46" s="876" t="str">
        <f t="shared" si="1"/>
        <v>string(200)</v>
      </c>
      <c r="F46" s="877" t="s">
        <v>13588</v>
      </c>
      <c r="G46" s="877" t="s">
        <v>13589</v>
      </c>
      <c r="H46" s="877" t="s">
        <v>3921</v>
      </c>
      <c r="I46" s="877" t="s">
        <v>3922</v>
      </c>
      <c r="J46" s="875"/>
      <c r="K46" s="875"/>
      <c r="L46" s="875"/>
      <c r="M46" s="875"/>
      <c r="N46" s="875"/>
      <c r="O46" s="875"/>
      <c r="P46" s="875"/>
      <c r="Q46" s="875"/>
      <c r="R46" s="875"/>
      <c r="S46" s="875"/>
      <c r="T46" s="875"/>
      <c r="U46" s="875"/>
      <c r="V46" s="875"/>
      <c r="W46" s="876" t="s">
        <v>1268</v>
      </c>
      <c r="X46" s="875" t="s">
        <v>13588</v>
      </c>
      <c r="Y46" s="876" t="s">
        <v>13589</v>
      </c>
      <c r="Z46" s="876" t="s">
        <v>3921</v>
      </c>
      <c r="AA46" s="875"/>
      <c r="AB46" s="944"/>
    </row>
    <row r="47" spans="1:33">
      <c r="A47" s="949">
        <v>36</v>
      </c>
      <c r="B47" s="919" t="s">
        <v>13628</v>
      </c>
      <c r="C47" s="876" t="s">
        <v>13574</v>
      </c>
      <c r="D47" s="876" t="s">
        <v>2100</v>
      </c>
      <c r="E47" s="876" t="str">
        <f t="shared" si="1"/>
        <v>string(2)</v>
      </c>
      <c r="F47" s="378" t="s">
        <v>13573</v>
      </c>
      <c r="G47" s="378" t="s">
        <v>13575</v>
      </c>
      <c r="H47" s="877" t="s">
        <v>2100</v>
      </c>
      <c r="I47" s="877" t="s">
        <v>2101</v>
      </c>
      <c r="J47" s="875"/>
      <c r="K47" s="875"/>
      <c r="L47" s="875"/>
      <c r="M47" s="875"/>
      <c r="N47" s="875"/>
      <c r="O47" s="875"/>
      <c r="P47" s="875"/>
      <c r="Q47" s="875"/>
      <c r="R47" s="875"/>
      <c r="S47" s="875"/>
      <c r="T47" s="875"/>
      <c r="U47" s="875"/>
      <c r="V47" s="875"/>
      <c r="W47" s="876" t="s">
        <v>1268</v>
      </c>
      <c r="X47" s="919" t="s">
        <v>13573</v>
      </c>
      <c r="Y47" s="876" t="s">
        <v>13574</v>
      </c>
      <c r="Z47" s="876" t="s">
        <v>2100</v>
      </c>
      <c r="AA47" s="875"/>
      <c r="AB47" s="944"/>
    </row>
    <row r="48" spans="1:33">
      <c r="A48" s="949">
        <v>37</v>
      </c>
      <c r="B48" s="919" t="s">
        <v>13629</v>
      </c>
      <c r="C48" s="876" t="s">
        <v>13630</v>
      </c>
      <c r="D48" s="876" t="s">
        <v>2189</v>
      </c>
      <c r="E48" s="876" t="str">
        <f t="shared" si="1"/>
        <v>string(12)</v>
      </c>
      <c r="F48" s="877" t="s">
        <v>13629</v>
      </c>
      <c r="G48" s="378" t="s">
        <v>13631</v>
      </c>
      <c r="H48" s="877" t="s">
        <v>2189</v>
      </c>
      <c r="I48" s="877" t="s">
        <v>2190</v>
      </c>
      <c r="J48" s="875"/>
      <c r="K48" s="875"/>
      <c r="L48" s="875"/>
      <c r="M48" s="875"/>
      <c r="N48" s="875"/>
      <c r="O48" s="875"/>
      <c r="P48" s="875"/>
      <c r="Q48" s="875"/>
      <c r="R48" s="875"/>
      <c r="S48" s="875"/>
      <c r="T48" s="875"/>
      <c r="U48" s="875"/>
      <c r="V48" s="875"/>
      <c r="W48" s="876" t="s">
        <v>1268</v>
      </c>
      <c r="X48" s="919" t="s">
        <v>13632</v>
      </c>
      <c r="Y48" s="876" t="s">
        <v>13630</v>
      </c>
      <c r="Z48" s="876" t="s">
        <v>2189</v>
      </c>
      <c r="AA48" s="875"/>
      <c r="AB48" s="944"/>
    </row>
    <row r="49" spans="1:33">
      <c r="A49" s="949">
        <v>38</v>
      </c>
      <c r="B49" s="919" t="s">
        <v>13576</v>
      </c>
      <c r="C49" s="876" t="s">
        <v>13577</v>
      </c>
      <c r="D49" s="876" t="s">
        <v>2278</v>
      </c>
      <c r="E49" s="876" t="str">
        <f t="shared" si="1"/>
        <v>string(20)</v>
      </c>
      <c r="F49" s="877" t="s">
        <v>13576</v>
      </c>
      <c r="G49" s="378" t="s">
        <v>13578</v>
      </c>
      <c r="H49" s="877" t="s">
        <v>2278</v>
      </c>
      <c r="I49" s="877" t="s">
        <v>2827</v>
      </c>
      <c r="J49" s="875"/>
      <c r="K49" s="875"/>
      <c r="L49" s="875"/>
      <c r="M49" s="875"/>
      <c r="N49" s="875"/>
      <c r="O49" s="875"/>
      <c r="P49" s="875"/>
      <c r="Q49" s="875"/>
      <c r="R49" s="875"/>
      <c r="S49" s="875"/>
      <c r="T49" s="875"/>
      <c r="U49" s="875"/>
      <c r="V49" s="875"/>
      <c r="W49" s="876" t="s">
        <v>1268</v>
      </c>
      <c r="X49" s="919" t="s">
        <v>13576</v>
      </c>
      <c r="Y49" s="876" t="s">
        <v>13577</v>
      </c>
      <c r="Z49" s="876" t="s">
        <v>2278</v>
      </c>
      <c r="AA49" s="875"/>
      <c r="AB49" s="944"/>
    </row>
    <row r="50" spans="1:33">
      <c r="A50" s="949">
        <v>39</v>
      </c>
      <c r="B50" s="919" t="s">
        <v>13579</v>
      </c>
      <c r="C50" s="876" t="s">
        <v>13580</v>
      </c>
      <c r="D50" s="876" t="s">
        <v>3175</v>
      </c>
      <c r="E50" s="876" t="str">
        <f t="shared" si="1"/>
        <v>string(60)</v>
      </c>
      <c r="F50" s="877" t="s">
        <v>13579</v>
      </c>
      <c r="G50" s="378" t="s">
        <v>13581</v>
      </c>
      <c r="H50" s="877" t="s">
        <v>3175</v>
      </c>
      <c r="I50" s="877" t="s">
        <v>2241</v>
      </c>
      <c r="J50" s="875"/>
      <c r="K50" s="875"/>
      <c r="L50" s="875"/>
      <c r="M50" s="875"/>
      <c r="N50" s="875"/>
      <c r="O50" s="875"/>
      <c r="P50" s="875"/>
      <c r="Q50" s="875"/>
      <c r="R50" s="875"/>
      <c r="S50" s="875"/>
      <c r="T50" s="875"/>
      <c r="U50" s="875"/>
      <c r="V50" s="875"/>
      <c r="W50" s="876" t="s">
        <v>1268</v>
      </c>
      <c r="X50" s="919" t="s">
        <v>13579</v>
      </c>
      <c r="Y50" s="876" t="s">
        <v>13580</v>
      </c>
      <c r="Z50" s="876" t="s">
        <v>3175</v>
      </c>
      <c r="AA50" s="875"/>
      <c r="AB50" s="944"/>
    </row>
    <row r="51" spans="1:33">
      <c r="A51" s="949">
        <v>40</v>
      </c>
      <c r="B51" s="875" t="s">
        <v>13590</v>
      </c>
      <c r="C51" s="876" t="s">
        <v>13591</v>
      </c>
      <c r="D51" s="876" t="s">
        <v>3921</v>
      </c>
      <c r="E51" s="876" t="str">
        <f t="shared" si="1"/>
        <v>string(200)</v>
      </c>
      <c r="F51" s="877" t="s">
        <v>13590</v>
      </c>
      <c r="G51" s="378" t="s">
        <v>13592</v>
      </c>
      <c r="H51" s="877" t="s">
        <v>3921</v>
      </c>
      <c r="I51" s="877" t="s">
        <v>3922</v>
      </c>
      <c r="J51" s="875"/>
      <c r="K51" s="875"/>
      <c r="L51" s="875"/>
      <c r="M51" s="875"/>
      <c r="N51" s="875"/>
      <c r="O51" s="875"/>
      <c r="P51" s="875"/>
      <c r="Q51" s="875"/>
      <c r="R51" s="875"/>
      <c r="S51" s="875"/>
      <c r="T51" s="875"/>
      <c r="U51" s="875"/>
      <c r="V51" s="875"/>
      <c r="W51" s="876" t="s">
        <v>1268</v>
      </c>
      <c r="X51" s="875" t="s">
        <v>13590</v>
      </c>
      <c r="Y51" s="876" t="s">
        <v>13591</v>
      </c>
      <c r="Z51" s="876" t="s">
        <v>3921</v>
      </c>
      <c r="AA51" s="875"/>
      <c r="AB51" s="944"/>
      <c r="AC51" s="956"/>
      <c r="AD51" s="956"/>
      <c r="AE51" s="956"/>
      <c r="AF51" s="956"/>
      <c r="AG51" s="956"/>
    </row>
    <row r="52" spans="1:33">
      <c r="A52" s="949">
        <v>41</v>
      </c>
      <c r="B52" s="875" t="s">
        <v>13633</v>
      </c>
      <c r="C52" s="876" t="s">
        <v>13634</v>
      </c>
      <c r="D52" s="876" t="s">
        <v>2070</v>
      </c>
      <c r="E52" s="876" t="str">
        <f t="shared" si="1"/>
        <v>string(10)</v>
      </c>
      <c r="F52" s="877" t="s">
        <v>13633</v>
      </c>
      <c r="G52" s="877" t="s">
        <v>13634</v>
      </c>
      <c r="H52" s="877" t="s">
        <v>2070</v>
      </c>
      <c r="I52" s="877" t="s">
        <v>2071</v>
      </c>
      <c r="J52" s="875"/>
      <c r="K52" s="875"/>
      <c r="L52" s="875"/>
      <c r="M52" s="875" t="s">
        <v>13635</v>
      </c>
      <c r="N52" s="875"/>
      <c r="O52" s="875"/>
      <c r="P52" s="875"/>
      <c r="Q52" s="875"/>
      <c r="R52" s="875"/>
      <c r="S52" s="875"/>
      <c r="T52" s="875"/>
      <c r="U52" s="875"/>
      <c r="V52" s="875"/>
      <c r="W52" s="876" t="s">
        <v>1268</v>
      </c>
      <c r="X52" s="875" t="s">
        <v>13636</v>
      </c>
      <c r="Y52" s="876" t="s">
        <v>13634</v>
      </c>
      <c r="Z52" s="876" t="s">
        <v>2070</v>
      </c>
      <c r="AA52" s="875" t="s">
        <v>13635</v>
      </c>
      <c r="AB52" s="944"/>
      <c r="AC52" s="956"/>
      <c r="AD52" s="956"/>
      <c r="AE52" s="955"/>
      <c r="AF52" s="955"/>
      <c r="AG52" s="956"/>
    </row>
    <row r="53" spans="1:33">
      <c r="A53" s="949">
        <v>42</v>
      </c>
      <c r="B53" s="875" t="s">
        <v>13633</v>
      </c>
      <c r="C53" s="876" t="s">
        <v>13637</v>
      </c>
      <c r="D53" s="876" t="s">
        <v>2070</v>
      </c>
      <c r="E53" s="876" t="str">
        <f t="shared" si="1"/>
        <v>string(10)</v>
      </c>
      <c r="F53" s="378" t="s">
        <v>13638</v>
      </c>
      <c r="G53" s="877" t="s">
        <v>13637</v>
      </c>
      <c r="H53" s="877" t="s">
        <v>2070</v>
      </c>
      <c r="I53" s="877" t="s">
        <v>2071</v>
      </c>
      <c r="J53" s="875"/>
      <c r="K53" s="875"/>
      <c r="L53" s="875"/>
      <c r="M53" s="875" t="s">
        <v>13639</v>
      </c>
      <c r="N53" s="875"/>
      <c r="O53" s="875"/>
      <c r="P53" s="875"/>
      <c r="Q53" s="875"/>
      <c r="R53" s="875"/>
      <c r="S53" s="875"/>
      <c r="T53" s="875"/>
      <c r="U53" s="875"/>
      <c r="V53" s="875"/>
      <c r="W53" s="876" t="s">
        <v>1268</v>
      </c>
      <c r="X53" s="875" t="s">
        <v>13636</v>
      </c>
      <c r="Y53" s="876" t="s">
        <v>13637</v>
      </c>
      <c r="Z53" s="876" t="s">
        <v>2070</v>
      </c>
      <c r="AA53" s="875" t="s">
        <v>13639</v>
      </c>
      <c r="AB53" s="944"/>
      <c r="AC53" s="956"/>
      <c r="AD53" s="956"/>
      <c r="AE53" s="955"/>
      <c r="AF53" s="955"/>
      <c r="AG53" s="956"/>
    </row>
    <row r="54" spans="1:33">
      <c r="A54" s="949">
        <v>43</v>
      </c>
      <c r="B54" s="875" t="s">
        <v>13633</v>
      </c>
      <c r="C54" s="876" t="s">
        <v>13640</v>
      </c>
      <c r="D54" s="876" t="s">
        <v>2070</v>
      </c>
      <c r="E54" s="876" t="str">
        <f t="shared" si="1"/>
        <v>string(10)</v>
      </c>
      <c r="F54" s="378" t="s">
        <v>13641</v>
      </c>
      <c r="G54" s="877" t="s">
        <v>13640</v>
      </c>
      <c r="H54" s="877" t="s">
        <v>2070</v>
      </c>
      <c r="I54" s="877" t="s">
        <v>2071</v>
      </c>
      <c r="J54" s="875"/>
      <c r="K54" s="875"/>
      <c r="L54" s="875"/>
      <c r="M54" s="875" t="s">
        <v>13642</v>
      </c>
      <c r="N54" s="875"/>
      <c r="O54" s="875"/>
      <c r="P54" s="875"/>
      <c r="Q54" s="875"/>
      <c r="R54" s="875"/>
      <c r="S54" s="875"/>
      <c r="T54" s="875"/>
      <c r="U54" s="875"/>
      <c r="V54" s="875"/>
      <c r="W54" s="876" t="s">
        <v>1268</v>
      </c>
      <c r="X54" s="875" t="s">
        <v>13636</v>
      </c>
      <c r="Y54" s="876" t="s">
        <v>13640</v>
      </c>
      <c r="Z54" s="876" t="s">
        <v>2070</v>
      </c>
      <c r="AA54" s="875" t="s">
        <v>13642</v>
      </c>
      <c r="AB54" s="944"/>
      <c r="AC54" s="956"/>
      <c r="AD54" s="956"/>
      <c r="AE54" s="955"/>
      <c r="AF54" s="955"/>
      <c r="AG54" s="956"/>
    </row>
    <row r="55" spans="1:33">
      <c r="A55" s="949">
        <v>44</v>
      </c>
      <c r="B55" s="875" t="s">
        <v>13633</v>
      </c>
      <c r="C55" s="876" t="s">
        <v>13643</v>
      </c>
      <c r="D55" s="876" t="s">
        <v>2070</v>
      </c>
      <c r="E55" s="876" t="str">
        <f t="shared" si="1"/>
        <v>string(10)</v>
      </c>
      <c r="F55" s="378" t="s">
        <v>13644</v>
      </c>
      <c r="G55" s="877" t="s">
        <v>13643</v>
      </c>
      <c r="H55" s="877" t="s">
        <v>2070</v>
      </c>
      <c r="I55" s="877" t="s">
        <v>2071</v>
      </c>
      <c r="J55" s="875"/>
      <c r="K55" s="875"/>
      <c r="L55" s="875"/>
      <c r="M55" s="875" t="s">
        <v>13645</v>
      </c>
      <c r="N55" s="875"/>
      <c r="O55" s="875"/>
      <c r="P55" s="875"/>
      <c r="Q55" s="875"/>
      <c r="R55" s="875"/>
      <c r="S55" s="875"/>
      <c r="T55" s="875"/>
      <c r="U55" s="875"/>
      <c r="V55" s="875"/>
      <c r="W55" s="876" t="s">
        <v>1268</v>
      </c>
      <c r="X55" s="875" t="s">
        <v>13636</v>
      </c>
      <c r="Y55" s="876" t="s">
        <v>13643</v>
      </c>
      <c r="Z55" s="876" t="s">
        <v>2070</v>
      </c>
      <c r="AA55" s="875" t="s">
        <v>13645</v>
      </c>
      <c r="AB55" s="944"/>
      <c r="AC55" s="956"/>
      <c r="AD55" s="956"/>
      <c r="AE55" s="955"/>
      <c r="AF55" s="955"/>
      <c r="AG55" s="956"/>
    </row>
    <row r="56" spans="1:33">
      <c r="A56" s="949">
        <v>45</v>
      </c>
      <c r="B56" s="875" t="s">
        <v>13633</v>
      </c>
      <c r="C56" s="876" t="s">
        <v>13646</v>
      </c>
      <c r="D56" s="876" t="s">
        <v>2070</v>
      </c>
      <c r="E56" s="876" t="str">
        <f t="shared" si="1"/>
        <v>string(10)</v>
      </c>
      <c r="F56" s="378" t="s">
        <v>13647</v>
      </c>
      <c r="G56" s="877" t="s">
        <v>13646</v>
      </c>
      <c r="H56" s="877" t="s">
        <v>2070</v>
      </c>
      <c r="I56" s="877" t="s">
        <v>2071</v>
      </c>
      <c r="J56" s="875"/>
      <c r="K56" s="875"/>
      <c r="L56" s="875"/>
      <c r="M56" s="875" t="s">
        <v>13648</v>
      </c>
      <c r="N56" s="875"/>
      <c r="O56" s="875"/>
      <c r="P56" s="875"/>
      <c r="Q56" s="875"/>
      <c r="R56" s="875"/>
      <c r="S56" s="875"/>
      <c r="T56" s="875"/>
      <c r="U56" s="875"/>
      <c r="V56" s="875"/>
      <c r="W56" s="876" t="s">
        <v>1268</v>
      </c>
      <c r="X56" s="875" t="s">
        <v>13636</v>
      </c>
      <c r="Y56" s="876" t="s">
        <v>13646</v>
      </c>
      <c r="Z56" s="876" t="s">
        <v>2070</v>
      </c>
      <c r="AA56" s="875" t="s">
        <v>13648</v>
      </c>
      <c r="AB56" s="944"/>
      <c r="AC56" s="956"/>
      <c r="AD56" s="956"/>
      <c r="AE56" s="955"/>
      <c r="AF56" s="955"/>
      <c r="AG56" s="956"/>
    </row>
    <row r="57" spans="1:33">
      <c r="A57" s="949">
        <v>46</v>
      </c>
      <c r="B57" s="875" t="s">
        <v>13633</v>
      </c>
      <c r="C57" s="876" t="s">
        <v>13649</v>
      </c>
      <c r="D57" s="876" t="s">
        <v>2070</v>
      </c>
      <c r="E57" s="876" t="str">
        <f t="shared" si="1"/>
        <v>string(10)</v>
      </c>
      <c r="F57" s="378" t="s">
        <v>13650</v>
      </c>
      <c r="G57" s="877" t="s">
        <v>13649</v>
      </c>
      <c r="H57" s="877" t="s">
        <v>2070</v>
      </c>
      <c r="I57" s="877" t="s">
        <v>2071</v>
      </c>
      <c r="J57" s="875"/>
      <c r="K57" s="875"/>
      <c r="L57" s="875"/>
      <c r="M57" s="875" t="s">
        <v>13651</v>
      </c>
      <c r="N57" s="875"/>
      <c r="O57" s="875"/>
      <c r="P57" s="875"/>
      <c r="Q57" s="875"/>
      <c r="R57" s="875"/>
      <c r="S57" s="875"/>
      <c r="T57" s="875"/>
      <c r="U57" s="875"/>
      <c r="V57" s="875"/>
      <c r="W57" s="876" t="s">
        <v>1268</v>
      </c>
      <c r="X57" s="875" t="s">
        <v>13636</v>
      </c>
      <c r="Y57" s="876" t="s">
        <v>13649</v>
      </c>
      <c r="Z57" s="876" t="s">
        <v>2070</v>
      </c>
      <c r="AA57" s="875" t="s">
        <v>13651</v>
      </c>
      <c r="AB57" s="944"/>
      <c r="AC57" s="956"/>
      <c r="AD57" s="956"/>
      <c r="AE57" s="962"/>
      <c r="AF57" s="955"/>
      <c r="AG57" s="956"/>
    </row>
    <row r="58" spans="1:33">
      <c r="A58" s="949">
        <v>47</v>
      </c>
      <c r="B58" s="875" t="s">
        <v>13633</v>
      </c>
      <c r="C58" s="876" t="s">
        <v>13652</v>
      </c>
      <c r="D58" s="876" t="s">
        <v>2070</v>
      </c>
      <c r="E58" s="876" t="str">
        <f t="shared" si="1"/>
        <v>string(10)</v>
      </c>
      <c r="F58" s="378" t="s">
        <v>13653</v>
      </c>
      <c r="G58" s="877" t="s">
        <v>13652</v>
      </c>
      <c r="H58" s="877" t="s">
        <v>2070</v>
      </c>
      <c r="I58" s="877" t="s">
        <v>2071</v>
      </c>
      <c r="J58" s="875"/>
      <c r="K58" s="875"/>
      <c r="L58" s="875"/>
      <c r="M58" s="875" t="s">
        <v>13654</v>
      </c>
      <c r="N58" s="875"/>
      <c r="O58" s="875"/>
      <c r="P58" s="875"/>
      <c r="Q58" s="875"/>
      <c r="R58" s="875"/>
      <c r="S58" s="875"/>
      <c r="T58" s="875"/>
      <c r="U58" s="875"/>
      <c r="V58" s="875"/>
      <c r="W58" s="876" t="s">
        <v>1268</v>
      </c>
      <c r="X58" s="875" t="s">
        <v>13636</v>
      </c>
      <c r="Y58" s="876" t="s">
        <v>13652</v>
      </c>
      <c r="Z58" s="876" t="s">
        <v>2070</v>
      </c>
      <c r="AA58" s="875" t="s">
        <v>13654</v>
      </c>
      <c r="AB58" s="944"/>
      <c r="AC58" s="956"/>
      <c r="AD58" s="956"/>
      <c r="AE58" s="955"/>
      <c r="AF58" s="955"/>
      <c r="AG58" s="956"/>
    </row>
    <row r="59" spans="1:33">
      <c r="A59" s="949">
        <v>48</v>
      </c>
      <c r="B59" s="953" t="s">
        <v>13655</v>
      </c>
      <c r="C59" s="954" t="s">
        <v>13656</v>
      </c>
      <c r="D59" s="954" t="s">
        <v>2070</v>
      </c>
      <c r="E59" s="954" t="str">
        <f t="shared" si="1"/>
        <v>string(10)</v>
      </c>
      <c r="F59" s="877" t="s">
        <v>13655</v>
      </c>
      <c r="G59" s="378" t="s">
        <v>13657</v>
      </c>
      <c r="H59" s="877" t="s">
        <v>2070</v>
      </c>
      <c r="I59" s="877" t="s">
        <v>2071</v>
      </c>
      <c r="J59" s="953"/>
      <c r="K59" s="953"/>
      <c r="L59" s="953"/>
      <c r="M59" s="953"/>
      <c r="N59" s="953"/>
      <c r="O59" s="875"/>
      <c r="P59" s="875"/>
      <c r="Q59" s="875"/>
      <c r="R59" s="875"/>
      <c r="S59" s="875"/>
      <c r="T59" s="875"/>
      <c r="U59" s="875"/>
      <c r="V59" s="875"/>
      <c r="W59" s="876" t="s">
        <v>1268</v>
      </c>
      <c r="X59" s="875" t="s">
        <v>13658</v>
      </c>
      <c r="Y59" s="876" t="s">
        <v>13656</v>
      </c>
      <c r="Z59" s="876" t="s">
        <v>2070</v>
      </c>
      <c r="AA59" s="875"/>
      <c r="AB59" s="944"/>
      <c r="AC59" s="955"/>
      <c r="AD59" s="956"/>
      <c r="AE59" s="956"/>
      <c r="AF59" s="956"/>
      <c r="AG59" s="956"/>
    </row>
    <row r="60" spans="1:33">
      <c r="A60" s="949">
        <v>49</v>
      </c>
      <c r="B60" s="953" t="s">
        <v>13548</v>
      </c>
      <c r="C60" s="954" t="s">
        <v>13549</v>
      </c>
      <c r="D60" s="954" t="s">
        <v>6594</v>
      </c>
      <c r="E60" s="954" t="str">
        <f t="shared" si="1"/>
        <v>date(7)</v>
      </c>
      <c r="F60" s="877" t="s">
        <v>13548</v>
      </c>
      <c r="G60" s="378" t="s">
        <v>13550</v>
      </c>
      <c r="H60" s="877" t="s">
        <v>2272</v>
      </c>
      <c r="I60" s="877" t="s">
        <v>2273</v>
      </c>
      <c r="J60" s="953"/>
      <c r="K60" s="953"/>
      <c r="L60" s="953"/>
      <c r="M60" s="953"/>
      <c r="N60" s="953"/>
      <c r="O60" s="875"/>
      <c r="P60" s="875"/>
      <c r="Q60" s="875"/>
      <c r="R60" s="875"/>
      <c r="S60" s="875"/>
      <c r="T60" s="875"/>
      <c r="U60" s="875"/>
      <c r="V60" s="875"/>
      <c r="W60" s="876" t="s">
        <v>1268</v>
      </c>
      <c r="X60" s="875" t="s">
        <v>5265</v>
      </c>
      <c r="Y60" s="876" t="s">
        <v>13549</v>
      </c>
      <c r="Z60" s="876" t="s">
        <v>6594</v>
      </c>
      <c r="AA60" s="875"/>
      <c r="AB60" s="944"/>
      <c r="AC60" s="962"/>
      <c r="AD60" s="956"/>
      <c r="AE60" s="956"/>
      <c r="AF60" s="956"/>
      <c r="AG60" s="956"/>
    </row>
    <row r="61" spans="1:33">
      <c r="A61" s="949">
        <v>50</v>
      </c>
      <c r="B61" s="953" t="s">
        <v>13659</v>
      </c>
      <c r="C61" s="954" t="s">
        <v>13660</v>
      </c>
      <c r="D61" s="954" t="s">
        <v>2070</v>
      </c>
      <c r="E61" s="953" t="str">
        <f t="shared" si="1"/>
        <v>string(10)</v>
      </c>
      <c r="F61" s="877" t="s">
        <v>13659</v>
      </c>
      <c r="G61" s="378" t="s">
        <v>4531</v>
      </c>
      <c r="H61" s="877" t="s">
        <v>2070</v>
      </c>
      <c r="I61" s="877" t="s">
        <v>2071</v>
      </c>
      <c r="J61" s="953"/>
      <c r="K61" s="953"/>
      <c r="L61" s="953"/>
      <c r="M61" s="953"/>
      <c r="N61" s="953"/>
      <c r="O61" s="875"/>
      <c r="P61" s="875"/>
      <c r="Q61" s="875"/>
      <c r="R61" s="875"/>
      <c r="S61" s="875"/>
      <c r="T61" s="875"/>
      <c r="U61" s="875"/>
      <c r="V61" s="875"/>
      <c r="W61" s="876" t="s">
        <v>1268</v>
      </c>
      <c r="X61" s="875"/>
      <c r="Y61" s="876" t="s">
        <v>13660</v>
      </c>
      <c r="Z61" s="876" t="s">
        <v>2070</v>
      </c>
      <c r="AA61" s="875"/>
      <c r="AB61" s="944"/>
      <c r="AC61" s="963"/>
    </row>
    <row r="62" spans="1:33">
      <c r="A62" s="949">
        <v>51</v>
      </c>
      <c r="B62" s="953" t="s">
        <v>13661</v>
      </c>
      <c r="C62" s="954" t="s">
        <v>13662</v>
      </c>
      <c r="D62" s="954" t="s">
        <v>2070</v>
      </c>
      <c r="E62" s="953" t="str">
        <f t="shared" si="1"/>
        <v>string(10)</v>
      </c>
      <c r="F62" s="877" t="s">
        <v>13661</v>
      </c>
      <c r="G62" s="378" t="s">
        <v>13663</v>
      </c>
      <c r="H62" s="877" t="s">
        <v>2070</v>
      </c>
      <c r="I62" s="877" t="s">
        <v>2071</v>
      </c>
      <c r="J62" s="953"/>
      <c r="K62" s="953"/>
      <c r="L62" s="953"/>
      <c r="M62" s="953"/>
      <c r="N62" s="953"/>
      <c r="O62" s="875"/>
      <c r="P62" s="875"/>
      <c r="Q62" s="875"/>
      <c r="R62" s="875"/>
      <c r="S62" s="875"/>
      <c r="T62" s="875"/>
      <c r="U62" s="875"/>
      <c r="V62" s="875"/>
      <c r="W62" s="876" t="s">
        <v>1268</v>
      </c>
      <c r="X62" s="875"/>
      <c r="Y62" s="876" t="s">
        <v>13662</v>
      </c>
      <c r="Z62" s="876" t="s">
        <v>2070</v>
      </c>
      <c r="AA62" s="875"/>
      <c r="AB62" s="944"/>
      <c r="AC62" s="963"/>
    </row>
    <row r="63" spans="1:33">
      <c r="AC63" s="963"/>
    </row>
    <row r="64" spans="1:33">
      <c r="A64" s="955" t="s">
        <v>13664</v>
      </c>
      <c r="B64" s="956"/>
      <c r="C64" s="956"/>
      <c r="D64" s="956"/>
      <c r="E64" s="956"/>
      <c r="F64" s="956"/>
      <c r="G64" s="956"/>
      <c r="H64" s="956"/>
      <c r="I64" s="956"/>
      <c r="J64" s="956"/>
      <c r="K64" s="959" t="s">
        <v>13665</v>
      </c>
      <c r="L64" s="956"/>
      <c r="M64" s="956"/>
      <c r="N64" s="956"/>
      <c r="AC64" s="963"/>
    </row>
    <row r="65" spans="1:29">
      <c r="A65" s="955" t="s">
        <v>13666</v>
      </c>
      <c r="B65" s="956"/>
      <c r="C65" s="956"/>
      <c r="D65" s="956"/>
      <c r="E65" s="956"/>
      <c r="F65" s="956"/>
      <c r="G65" s="956"/>
      <c r="H65" s="956"/>
      <c r="I65" s="956"/>
      <c r="J65" s="956"/>
      <c r="K65" s="962" t="s">
        <v>13667</v>
      </c>
      <c r="L65" s="956"/>
      <c r="M65" s="956"/>
      <c r="N65" s="956"/>
      <c r="AC65" s="963"/>
    </row>
    <row r="66" spans="1:29">
      <c r="A66" s="955" t="s">
        <v>13668</v>
      </c>
      <c r="B66" s="956"/>
      <c r="C66" s="956"/>
      <c r="D66" s="956"/>
      <c r="E66" s="956"/>
      <c r="F66" s="956"/>
      <c r="G66" s="956"/>
      <c r="H66" s="956"/>
      <c r="I66" s="956"/>
      <c r="J66" s="956"/>
      <c r="K66" s="962" t="s">
        <v>13669</v>
      </c>
      <c r="L66" s="956"/>
      <c r="M66" s="956"/>
      <c r="N66" s="956"/>
    </row>
    <row r="67" spans="1:29">
      <c r="A67" s="955" t="s">
        <v>13670</v>
      </c>
      <c r="B67" s="956"/>
      <c r="C67" s="956"/>
      <c r="D67" s="956"/>
      <c r="E67" s="956"/>
      <c r="F67" s="956"/>
      <c r="G67" s="956"/>
      <c r="H67" s="956"/>
      <c r="I67" s="956"/>
      <c r="J67" s="956"/>
      <c r="K67" s="962" t="s">
        <v>13671</v>
      </c>
      <c r="L67" s="956"/>
      <c r="M67" s="956"/>
      <c r="N67" s="956"/>
    </row>
    <row r="68" spans="1:29">
      <c r="A68" s="955" t="s">
        <v>13672</v>
      </c>
      <c r="B68" s="956"/>
      <c r="C68" s="956"/>
      <c r="D68" s="956"/>
      <c r="E68" s="956"/>
      <c r="F68" s="956"/>
      <c r="G68" s="956"/>
      <c r="H68" s="956"/>
      <c r="I68" s="956"/>
      <c r="J68" s="956"/>
      <c r="K68" s="962" t="s">
        <v>13673</v>
      </c>
      <c r="L68" s="956"/>
      <c r="M68" s="956"/>
      <c r="N68" s="956"/>
    </row>
    <row r="69" spans="1:29">
      <c r="A69" s="955" t="s">
        <v>13674</v>
      </c>
      <c r="B69" s="956"/>
      <c r="C69" s="956"/>
      <c r="D69" s="956"/>
      <c r="E69" s="956"/>
      <c r="F69" s="956"/>
      <c r="G69" s="956"/>
      <c r="H69" s="956"/>
      <c r="I69" s="956"/>
      <c r="J69" s="956"/>
      <c r="K69" s="962" t="s">
        <v>13675</v>
      </c>
      <c r="L69" s="956"/>
      <c r="M69" s="956"/>
      <c r="N69" s="956"/>
    </row>
    <row r="70" spans="1:29">
      <c r="A70" s="955" t="s">
        <v>13676</v>
      </c>
      <c r="B70" s="956"/>
      <c r="C70" s="956"/>
      <c r="D70" s="956"/>
      <c r="E70" s="956"/>
      <c r="F70" s="956"/>
      <c r="G70" s="956"/>
      <c r="H70" s="956"/>
      <c r="I70" s="956"/>
      <c r="J70" s="956"/>
      <c r="K70" s="962" t="s">
        <v>13677</v>
      </c>
      <c r="L70" s="956"/>
      <c r="M70" s="956"/>
      <c r="N70" s="956"/>
    </row>
    <row r="71" spans="1:29">
      <c r="A71" s="955"/>
      <c r="B71" s="956"/>
      <c r="C71" s="956"/>
      <c r="D71" s="956"/>
      <c r="E71" s="956"/>
      <c r="F71" s="956"/>
      <c r="G71" s="956"/>
      <c r="H71" s="956"/>
      <c r="I71" s="956"/>
      <c r="J71" s="956"/>
      <c r="K71" s="962" t="s">
        <v>13678</v>
      </c>
      <c r="L71" s="956"/>
      <c r="M71" s="956"/>
      <c r="N71" s="956"/>
    </row>
    <row r="72" spans="1:29">
      <c r="A72" s="955" t="s">
        <v>13679</v>
      </c>
      <c r="B72" s="956"/>
      <c r="C72" s="956"/>
      <c r="D72" s="956"/>
      <c r="E72" s="956"/>
      <c r="F72" s="956"/>
      <c r="G72" s="956"/>
      <c r="H72" s="956"/>
      <c r="I72" s="956"/>
      <c r="J72" s="956"/>
      <c r="K72" s="962" t="s">
        <v>13680</v>
      </c>
      <c r="L72" s="956"/>
      <c r="M72" s="956"/>
      <c r="N72" s="956"/>
    </row>
    <row r="73" spans="1:29">
      <c r="A73" s="955" t="s">
        <v>13681</v>
      </c>
      <c r="B73" s="956"/>
      <c r="C73" s="956"/>
      <c r="D73" s="956"/>
      <c r="E73" s="956"/>
      <c r="F73" s="956"/>
      <c r="G73" s="956"/>
      <c r="H73" s="956"/>
      <c r="I73" s="956"/>
      <c r="J73" s="956"/>
      <c r="K73" s="962" t="s">
        <v>13682</v>
      </c>
      <c r="L73" s="956"/>
      <c r="M73" s="956"/>
      <c r="N73" s="956"/>
    </row>
    <row r="74" spans="1:29">
      <c r="A74" s="955" t="s">
        <v>13683</v>
      </c>
      <c r="B74" s="956"/>
      <c r="C74" s="956"/>
      <c r="D74" s="956"/>
      <c r="E74" s="956"/>
      <c r="F74" s="956"/>
      <c r="G74" s="956"/>
      <c r="H74" s="956"/>
      <c r="I74" s="956"/>
      <c r="J74" s="956"/>
      <c r="K74" s="962" t="s">
        <v>13684</v>
      </c>
      <c r="L74" s="956"/>
      <c r="M74" s="956"/>
      <c r="N74" s="956"/>
    </row>
    <row r="75" spans="1:29">
      <c r="A75" s="955" t="s">
        <v>13685</v>
      </c>
      <c r="B75" s="956"/>
      <c r="C75" s="956"/>
      <c r="D75" s="956"/>
      <c r="E75" s="956"/>
      <c r="F75" s="956"/>
      <c r="G75" s="956"/>
      <c r="H75" s="956"/>
      <c r="I75" s="956"/>
      <c r="J75" s="956"/>
      <c r="K75" s="962" t="s">
        <v>13686</v>
      </c>
      <c r="L75" s="956"/>
      <c r="M75" s="956"/>
      <c r="N75" s="956"/>
    </row>
    <row r="76" spans="1:29">
      <c r="A76" s="955" t="s">
        <v>13687</v>
      </c>
      <c r="B76" s="956"/>
      <c r="C76" s="956"/>
      <c r="D76" s="956"/>
      <c r="E76" s="956"/>
      <c r="F76" s="956"/>
      <c r="G76" s="956"/>
      <c r="H76" s="956"/>
      <c r="I76" s="956"/>
      <c r="J76" s="956"/>
      <c r="K76" s="962" t="s">
        <v>13688</v>
      </c>
      <c r="L76" s="956"/>
      <c r="M76" s="956"/>
      <c r="N76" s="956"/>
    </row>
    <row r="77" spans="1:29">
      <c r="A77" s="962" t="s">
        <v>13689</v>
      </c>
      <c r="B77" s="956"/>
      <c r="C77" s="956"/>
      <c r="D77" s="956"/>
      <c r="E77" s="956"/>
      <c r="F77" s="956"/>
      <c r="G77" s="956"/>
      <c r="H77" s="956"/>
      <c r="I77" s="956"/>
      <c r="J77" s="956"/>
      <c r="K77" s="962" t="s">
        <v>13690</v>
      </c>
      <c r="L77" s="956"/>
      <c r="M77" s="956"/>
      <c r="N77" s="956"/>
    </row>
    <row r="78" spans="1:29">
      <c r="A78" s="955" t="s">
        <v>13691</v>
      </c>
      <c r="B78" s="956"/>
      <c r="C78" s="956"/>
      <c r="D78" s="956"/>
      <c r="E78" s="956"/>
      <c r="F78" s="956"/>
      <c r="G78" s="956"/>
      <c r="H78" s="956"/>
      <c r="I78" s="956"/>
      <c r="J78" s="956"/>
      <c r="K78" s="962" t="s">
        <v>13692</v>
      </c>
      <c r="L78" s="956"/>
      <c r="M78" s="956"/>
      <c r="N78" s="956"/>
    </row>
    <row r="79" spans="1:29">
      <c r="A79" s="955" t="s">
        <v>13693</v>
      </c>
      <c r="B79" s="956"/>
      <c r="C79" s="956"/>
      <c r="D79" s="956"/>
      <c r="E79" s="956"/>
      <c r="F79" s="956"/>
      <c r="G79" s="956"/>
      <c r="H79" s="956"/>
      <c r="I79" s="956"/>
      <c r="J79" s="956"/>
      <c r="K79" s="962" t="s">
        <v>13694</v>
      </c>
      <c r="L79" s="956"/>
      <c r="M79" s="956"/>
      <c r="N79" s="956"/>
    </row>
    <row r="80" spans="1:29">
      <c r="A80" s="955" t="s">
        <v>13695</v>
      </c>
      <c r="B80" s="956"/>
      <c r="C80" s="956"/>
      <c r="D80" s="956"/>
      <c r="E80" s="956"/>
      <c r="F80" s="956"/>
      <c r="G80" s="956"/>
      <c r="H80" s="956"/>
      <c r="I80" s="956"/>
      <c r="J80" s="956"/>
      <c r="K80" s="962" t="s">
        <v>13696</v>
      </c>
      <c r="L80" s="956"/>
      <c r="M80" s="956"/>
      <c r="N80" s="956"/>
    </row>
    <row r="81" spans="1:14">
      <c r="A81" s="955" t="s">
        <v>13697</v>
      </c>
      <c r="B81" s="956"/>
      <c r="C81" s="956"/>
      <c r="D81" s="956"/>
      <c r="E81" s="956"/>
      <c r="F81" s="956"/>
      <c r="G81" s="956"/>
      <c r="H81" s="956"/>
      <c r="I81" s="956"/>
      <c r="J81" s="956"/>
      <c r="K81" s="962" t="s">
        <v>13698</v>
      </c>
      <c r="L81" s="956"/>
      <c r="M81" s="956"/>
      <c r="N81" s="956"/>
    </row>
    <row r="82" spans="1:14">
      <c r="A82" s="955" t="s">
        <v>13699</v>
      </c>
      <c r="B82" s="956"/>
      <c r="C82" s="956"/>
      <c r="D82" s="956"/>
      <c r="E82" s="956"/>
      <c r="F82" s="956"/>
      <c r="G82" s="956"/>
      <c r="H82" s="956"/>
      <c r="I82" s="956"/>
      <c r="J82" s="956"/>
      <c r="K82" s="962" t="s">
        <v>13700</v>
      </c>
      <c r="L82" s="956"/>
      <c r="M82" s="956"/>
      <c r="N82" s="956"/>
    </row>
    <row r="83" spans="1:14">
      <c r="A83" s="962" t="s">
        <v>13701</v>
      </c>
      <c r="B83" s="956"/>
      <c r="C83" s="956"/>
      <c r="D83" s="956"/>
      <c r="E83" s="956"/>
      <c r="F83" s="956"/>
      <c r="G83" s="956"/>
      <c r="H83" s="956"/>
      <c r="I83" s="956"/>
      <c r="J83" s="956"/>
      <c r="K83" s="962" t="s">
        <v>13702</v>
      </c>
      <c r="L83" s="956"/>
      <c r="M83" s="956"/>
      <c r="N83" s="956"/>
    </row>
    <row r="84" spans="1:14">
      <c r="A84" s="962" t="s">
        <v>13703</v>
      </c>
      <c r="B84" s="956"/>
      <c r="C84" s="956"/>
      <c r="D84" s="956"/>
      <c r="E84" s="956"/>
      <c r="F84" s="956"/>
      <c r="G84" s="956"/>
      <c r="H84" s="956"/>
      <c r="I84" s="956"/>
      <c r="J84" s="956"/>
      <c r="K84" s="962" t="s">
        <v>13704</v>
      </c>
      <c r="L84" s="956"/>
      <c r="M84" s="956"/>
      <c r="N84" s="956"/>
    </row>
    <row r="85" spans="1:14">
      <c r="A85" s="962" t="s">
        <v>13705</v>
      </c>
      <c r="B85" s="956"/>
      <c r="C85" s="956"/>
      <c r="D85" s="956"/>
      <c r="E85" s="956"/>
      <c r="F85" s="956"/>
      <c r="G85" s="956"/>
      <c r="H85" s="956"/>
      <c r="I85" s="956"/>
      <c r="J85" s="956"/>
      <c r="K85" s="962" t="s">
        <v>13706</v>
      </c>
      <c r="L85" s="956"/>
      <c r="M85" s="956"/>
      <c r="N85" s="956"/>
    </row>
    <row r="86" spans="1:14">
      <c r="K86" s="963" t="s">
        <v>13707</v>
      </c>
    </row>
    <row r="87" spans="1:14">
      <c r="K87" s="963" t="s">
        <v>13708</v>
      </c>
    </row>
    <row r="88" spans="1:14">
      <c r="K88" s="963" t="s">
        <v>13709</v>
      </c>
    </row>
    <row r="89" spans="1:14">
      <c r="K89" s="963" t="s">
        <v>13710</v>
      </c>
    </row>
    <row r="90" spans="1:14">
      <c r="K90" s="963" t="s">
        <v>13711</v>
      </c>
    </row>
    <row r="91" spans="1:14">
      <c r="K91" s="963" t="s">
        <v>13712</v>
      </c>
    </row>
    <row r="92" spans="1:14">
      <c r="K92" s="963" t="s">
        <v>13713</v>
      </c>
    </row>
    <row r="93" spans="1:14">
      <c r="K93" s="963" t="s">
        <v>13714</v>
      </c>
    </row>
    <row r="94" spans="1:14">
      <c r="K94" s="963" t="s">
        <v>13715</v>
      </c>
    </row>
    <row r="95" spans="1:14">
      <c r="K95" s="963" t="s">
        <v>13716</v>
      </c>
    </row>
    <row r="96" spans="1:14">
      <c r="K96" s="963" t="s">
        <v>13717</v>
      </c>
    </row>
    <row r="97" spans="11:11">
      <c r="K97" s="963" t="s">
        <v>13718</v>
      </c>
    </row>
    <row r="98" spans="11:11">
      <c r="K98" s="963" t="s">
        <v>13719</v>
      </c>
    </row>
    <row r="99" spans="11:11">
      <c r="K99" s="963" t="s">
        <v>13720</v>
      </c>
    </row>
    <row r="100" spans="11:11">
      <c r="K100" s="963" t="s">
        <v>13721</v>
      </c>
    </row>
    <row r="101" spans="11:11">
      <c r="K101" s="963" t="s">
        <v>13722</v>
      </c>
    </row>
    <row r="102" spans="11:11">
      <c r="K102" s="963" t="s">
        <v>13723</v>
      </c>
    </row>
    <row r="103" spans="11:11">
      <c r="K103" s="963" t="s">
        <v>13724</v>
      </c>
    </row>
    <row r="104" spans="11:11">
      <c r="K104" s="963" t="s">
        <v>13725</v>
      </c>
    </row>
    <row r="105" spans="11:11">
      <c r="K105" s="963" t="s">
        <v>13726</v>
      </c>
    </row>
    <row r="106" spans="11:11">
      <c r="K106" s="963" t="s">
        <v>13727</v>
      </c>
    </row>
  </sheetData>
  <phoneticPr fontId="5" type="noConversion"/>
  <dataValidations count="4">
    <dataValidation type="list" allowBlank="1" showInputMessage="1" showErrorMessage="1" sqref="B6" xr:uid="{00000000-0002-0000-C500-000000000000}">
      <formula1>"Mi: Minute,H: Hour,D: Daily,W: Weekly,M: Monthly,Y: Yearly"</formula1>
    </dataValidation>
    <dataValidation type="list" allowBlank="1" showInputMessage="1" showErrorMessage="1" sqref="B7 B9 O7:O9" xr:uid="{00000000-0002-0000-C500-000001000000}">
      <formula1>"替换,追加"</formula1>
    </dataValidation>
    <dataValidation type="list" allowBlank="1" showInputMessage="1" showErrorMessage="1" sqref="N12" xr:uid="{00000000-0002-0000-C500-000002000000}">
      <formula1>"匹配,基线特有,本地扩充,废弃"</formula1>
    </dataValidation>
    <dataValidation type="list" allowBlank="1" showInputMessage="1" showErrorMessage="1" sqref="R4:R6" xr:uid="{00000000-0002-0000-C500-000003000000}">
      <formula1>"left join,inner join,union,union all"</formula1>
    </dataValidation>
  </dataValidations>
  <hyperlinks>
    <hyperlink ref="A1" location="目录!A1" display="返回" xr:uid="{00000000-0004-0000-C500-000000000000}"/>
  </hyperlinks>
  <pageMargins left="0.75" right="0.75" top="1" bottom="1" header="0.51180555555555596" footer="0.51180555555555596"/>
  <pageSetup paperSize="9" orientation="portrait"/>
  <legacyDrawing r:id="rId1"/>
</worksheet>
</file>

<file path=xl/worksheets/sheet1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AA13"/>
  <sheetViews>
    <sheetView workbookViewId="0"/>
  </sheetViews>
  <sheetFormatPr defaultColWidth="9" defaultRowHeight="13.8"/>
  <cols>
    <col min="1" max="1" width="9" style="797"/>
    <col min="2" max="2" width="14.6640625" style="797" customWidth="1"/>
    <col min="3" max="3" width="14.109375" style="797" customWidth="1"/>
    <col min="4" max="4" width="15.21875" style="797" customWidth="1"/>
    <col min="5" max="9" width="12.109375" style="797" customWidth="1"/>
    <col min="10" max="13" width="9" style="797"/>
    <col min="14" max="14" width="11.33203125" style="797" customWidth="1"/>
    <col min="15" max="22" width="9" style="797" hidden="1" customWidth="1"/>
    <col min="23" max="23" width="19.6640625" style="797" customWidth="1"/>
    <col min="24" max="24" width="13" style="797" customWidth="1"/>
    <col min="25" max="25" width="11.33203125" style="797" customWidth="1"/>
    <col min="26" max="26" width="13.109375" style="797" customWidth="1"/>
    <col min="27" max="27" width="11.33203125" style="797" customWidth="1"/>
    <col min="28" max="16384" width="9" style="797"/>
  </cols>
  <sheetData>
    <row r="1" spans="1:27" s="796" customFormat="1" ht="15.6">
      <c r="A1" s="798" t="s">
        <v>2037</v>
      </c>
      <c r="B1" s="3"/>
      <c r="C1" s="3"/>
      <c r="D1" s="3"/>
      <c r="E1" s="3"/>
      <c r="F1" s="3"/>
      <c r="G1" s="3"/>
      <c r="H1" s="3"/>
      <c r="I1" s="3"/>
      <c r="J1" s="3"/>
      <c r="K1" s="3"/>
      <c r="L1" s="3"/>
      <c r="M1" s="3"/>
      <c r="N1" s="3"/>
      <c r="O1" s="3"/>
      <c r="P1" s="3"/>
      <c r="Q1" s="3"/>
      <c r="R1" s="3"/>
      <c r="S1" s="3"/>
      <c r="T1" s="3"/>
      <c r="U1" s="3"/>
      <c r="V1" s="3"/>
      <c r="W1" s="52"/>
      <c r="X1" s="52"/>
      <c r="Y1" s="52"/>
      <c r="Z1" s="52"/>
      <c r="AA1" s="52"/>
    </row>
    <row r="2" spans="1:27" s="796"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796" customFormat="1" ht="15.6">
      <c r="A3" s="6" t="s">
        <v>2040</v>
      </c>
      <c r="B3" s="416" t="s">
        <v>1272</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796" customFormat="1" ht="15.6">
      <c r="A4" s="9" t="s">
        <v>2042</v>
      </c>
      <c r="B4" s="10" t="s">
        <v>1273</v>
      </c>
      <c r="C4" s="8"/>
      <c r="D4" s="8"/>
      <c r="E4" s="8"/>
      <c r="F4" s="8"/>
      <c r="G4" s="8"/>
      <c r="H4" s="8"/>
      <c r="I4" s="8"/>
      <c r="J4" s="8"/>
      <c r="K4" s="8"/>
      <c r="L4" s="8"/>
      <c r="M4" s="8"/>
      <c r="N4" s="8"/>
      <c r="O4" s="43" t="s">
        <v>4149</v>
      </c>
      <c r="P4" s="39" t="e">
        <f>VLOOKUP(B3,[2]目录!#REF!,4,0)</f>
        <v>#REF!</v>
      </c>
      <c r="Q4" s="40"/>
      <c r="R4" s="41"/>
      <c r="S4" s="42"/>
      <c r="T4" s="42"/>
      <c r="U4" s="42"/>
      <c r="V4" s="61"/>
      <c r="W4" s="62" t="s">
        <v>3195</v>
      </c>
      <c r="X4" s="801" t="s">
        <v>1274</v>
      </c>
      <c r="Y4" s="63"/>
      <c r="Z4" s="11"/>
      <c r="AA4" s="63"/>
    </row>
    <row r="5" spans="1:27" s="796" customFormat="1" ht="15.6">
      <c r="A5" s="9" t="s">
        <v>2041</v>
      </c>
      <c r="B5" s="11" t="s">
        <v>2043</v>
      </c>
      <c r="C5" s="8"/>
      <c r="D5" s="8"/>
      <c r="E5" s="8"/>
      <c r="F5" s="8"/>
      <c r="G5" s="8"/>
      <c r="H5" s="8"/>
      <c r="I5" s="8"/>
      <c r="J5" s="8"/>
      <c r="K5" s="8"/>
      <c r="L5" s="8"/>
      <c r="M5" s="8"/>
      <c r="N5" s="8"/>
      <c r="O5" s="43"/>
      <c r="P5" s="42"/>
      <c r="Q5" s="42"/>
      <c r="R5" s="41"/>
      <c r="S5" s="42"/>
      <c r="T5" s="42"/>
      <c r="U5" s="42"/>
      <c r="V5" s="61"/>
      <c r="W5" s="62"/>
      <c r="X5" s="809"/>
      <c r="Y5" s="63"/>
      <c r="Z5" s="11"/>
      <c r="AA5" s="63"/>
    </row>
    <row r="6" spans="1:27" s="796" customFormat="1" ht="15.6">
      <c r="A6" s="9" t="s">
        <v>2044</v>
      </c>
      <c r="B6" s="12" t="s">
        <v>2303</v>
      </c>
      <c r="C6" s="8"/>
      <c r="D6" s="8"/>
      <c r="E6" s="8"/>
      <c r="F6" s="8"/>
      <c r="G6" s="8"/>
      <c r="H6" s="8"/>
      <c r="I6" s="8"/>
      <c r="J6" s="8"/>
      <c r="K6" s="8"/>
      <c r="L6" s="8"/>
      <c r="M6" s="8"/>
      <c r="N6" s="8"/>
      <c r="O6" s="43"/>
      <c r="P6" s="42"/>
      <c r="Q6" s="42"/>
      <c r="R6" s="41"/>
      <c r="S6" s="42"/>
      <c r="T6" s="42"/>
      <c r="U6" s="42"/>
      <c r="V6" s="61"/>
      <c r="W6" s="62"/>
      <c r="X6" s="799"/>
      <c r="Y6" s="63"/>
      <c r="Z6" s="11"/>
      <c r="AA6" s="63"/>
    </row>
    <row r="7" spans="1:27" s="796"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s="796" customFormat="1" ht="15.6">
      <c r="A8" s="9" t="s">
        <v>2048</v>
      </c>
      <c r="B8" s="11" t="s">
        <v>13728</v>
      </c>
      <c r="C8" s="8"/>
      <c r="D8" s="8"/>
      <c r="E8" s="8"/>
      <c r="F8" s="8"/>
      <c r="G8" s="8"/>
      <c r="H8" s="8"/>
      <c r="I8" s="8"/>
      <c r="J8" s="8"/>
      <c r="K8" s="8"/>
      <c r="L8" s="8"/>
      <c r="M8" s="8"/>
      <c r="N8" s="8"/>
      <c r="O8" s="43"/>
      <c r="P8" s="42"/>
      <c r="Q8" s="42"/>
      <c r="R8" s="42"/>
      <c r="S8" s="42"/>
      <c r="T8" s="42"/>
      <c r="U8" s="42"/>
      <c r="V8" s="61"/>
      <c r="W8" s="62"/>
      <c r="X8" s="65"/>
      <c r="Y8" s="63"/>
      <c r="Z8" s="11"/>
      <c r="AA8" s="63"/>
    </row>
    <row r="9" spans="1:27" s="796"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796"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s="796" customFormat="1" ht="15.6">
      <c r="A11" s="14" t="s">
        <v>49</v>
      </c>
      <c r="B11" s="15" t="s">
        <v>2051</v>
      </c>
      <c r="C11" s="15" t="s">
        <v>2052</v>
      </c>
      <c r="D11" s="15" t="s">
        <v>2053</v>
      </c>
      <c r="E11" s="15" t="s">
        <v>2054</v>
      </c>
      <c r="F11" s="15"/>
      <c r="G11" s="15"/>
      <c r="H11" s="15"/>
      <c r="I11" s="15"/>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c r="A12" s="800">
        <v>1</v>
      </c>
      <c r="B12" s="809" t="s">
        <v>2304</v>
      </c>
      <c r="C12" s="809" t="s">
        <v>2670</v>
      </c>
      <c r="D12" s="809" t="s">
        <v>2272</v>
      </c>
      <c r="E12" s="801" t="s">
        <v>2079</v>
      </c>
      <c r="F12" s="877" t="s">
        <v>2304</v>
      </c>
      <c r="G12" s="877" t="s">
        <v>2670</v>
      </c>
      <c r="H12" s="877" t="s">
        <v>2078</v>
      </c>
      <c r="I12" s="877" t="s">
        <v>2079</v>
      </c>
      <c r="J12" s="801"/>
      <c r="K12" s="801"/>
      <c r="L12" s="801"/>
      <c r="M12" s="801"/>
      <c r="N12" s="406" t="s">
        <v>2308</v>
      </c>
      <c r="O12" s="801"/>
      <c r="P12" s="801"/>
      <c r="Q12" s="801"/>
      <c r="R12" s="801"/>
      <c r="S12" s="801"/>
      <c r="T12" s="801"/>
      <c r="U12" s="801"/>
      <c r="V12" s="801"/>
      <c r="W12" s="809" t="s">
        <v>1274</v>
      </c>
      <c r="X12" s="809" t="s">
        <v>2304</v>
      </c>
      <c r="Y12" s="809" t="s">
        <v>2671</v>
      </c>
      <c r="Z12" s="809" t="s">
        <v>6594</v>
      </c>
      <c r="AA12" s="809" t="s">
        <v>2849</v>
      </c>
    </row>
    <row r="13" spans="1:27">
      <c r="A13" s="800">
        <v>2</v>
      </c>
      <c r="B13" s="809" t="s">
        <v>105</v>
      </c>
      <c r="C13" s="809" t="s">
        <v>2239</v>
      </c>
      <c r="D13" s="809" t="s">
        <v>2811</v>
      </c>
      <c r="E13" s="366" t="str">
        <f>IF(ISERR(SEARCH("varchar",D13)),D13,"string("&amp;MID(D13,10,LEN(D13)-10)&amp;")")</f>
        <v>string(15)</v>
      </c>
      <c r="F13" s="877" t="s">
        <v>105</v>
      </c>
      <c r="G13" s="877" t="s">
        <v>2239</v>
      </c>
      <c r="H13" s="877" t="s">
        <v>3175</v>
      </c>
      <c r="I13" s="877" t="s">
        <v>2241</v>
      </c>
      <c r="J13" s="801"/>
      <c r="K13" s="801"/>
      <c r="L13" s="801"/>
      <c r="M13" s="801"/>
      <c r="N13" s="406" t="s">
        <v>2308</v>
      </c>
      <c r="O13" s="801"/>
      <c r="P13" s="801"/>
      <c r="Q13" s="801"/>
      <c r="R13" s="801"/>
      <c r="S13" s="801"/>
      <c r="T13" s="801"/>
      <c r="U13" s="801"/>
      <c r="V13" s="801"/>
      <c r="W13" s="809" t="s">
        <v>1274</v>
      </c>
      <c r="X13" s="809" t="s">
        <v>105</v>
      </c>
      <c r="Y13" s="809" t="s">
        <v>2675</v>
      </c>
      <c r="Z13" s="809" t="s">
        <v>2811</v>
      </c>
      <c r="AA13" s="809" t="s">
        <v>2849</v>
      </c>
    </row>
  </sheetData>
  <phoneticPr fontId="5" type="noConversion"/>
  <dataValidations count="4">
    <dataValidation type="list" allowBlank="1" showInputMessage="1" showErrorMessage="1" sqref="B6" xr:uid="{00000000-0002-0000-C600-000000000000}">
      <formula1>"Mi: Minute,H: Hour,D: Daily,W: Weekly,M: Monthly,Y: Yearly"</formula1>
    </dataValidation>
    <dataValidation type="list" allowBlank="1" showInputMessage="1" showErrorMessage="1" sqref="B7 B9 O7:O9" xr:uid="{00000000-0002-0000-C600-000001000000}">
      <formula1>"替换,追加"</formula1>
    </dataValidation>
    <dataValidation type="list" allowBlank="1" showInputMessage="1" showErrorMessage="1" sqref="N12:N13" xr:uid="{00000000-0002-0000-C600-000002000000}">
      <formula1>"匹配,基线特有,本地扩充,废弃"</formula1>
    </dataValidation>
    <dataValidation type="list" allowBlank="1" showInputMessage="1" showErrorMessage="1" sqref="R4:R6" xr:uid="{00000000-0002-0000-C600-000003000000}">
      <formula1>"left join,inner join,union,union all"</formula1>
    </dataValidation>
  </dataValidations>
  <hyperlinks>
    <hyperlink ref="A1" location="目录!A1" display="返回" xr:uid="{00000000-0004-0000-C600-000000000000}"/>
  </hyperlinks>
  <pageMargins left="0.75" right="0.75" top="1" bottom="1" header="0.51180555555555596" footer="0.51180555555555596"/>
  <pageSetup paperSize="9" orientation="portrait"/>
  <legacyDrawing r:id="rId1"/>
</worksheet>
</file>

<file path=xl/worksheets/sheet2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AA14"/>
  <sheetViews>
    <sheetView workbookViewId="0">
      <selection activeCell="J1" sqref="J1:K1048576"/>
    </sheetView>
  </sheetViews>
  <sheetFormatPr defaultColWidth="9" defaultRowHeight="13.8"/>
  <cols>
    <col min="1" max="1" width="9" style="797"/>
    <col min="2" max="2" width="14.6640625" style="797" customWidth="1"/>
    <col min="3" max="3" width="14.109375" style="797" customWidth="1"/>
    <col min="4" max="4" width="15.21875" style="797" customWidth="1"/>
    <col min="5" max="9" width="12.109375" style="797" customWidth="1"/>
    <col min="10" max="13" width="9" style="797"/>
    <col min="14" max="14" width="11.33203125" style="797" customWidth="1"/>
    <col min="15" max="22" width="9" style="797" hidden="1" customWidth="1"/>
    <col min="23" max="23" width="19.6640625" style="797" customWidth="1"/>
    <col min="24" max="24" width="13" style="797" customWidth="1"/>
    <col min="25" max="25" width="11.33203125" style="797" customWidth="1"/>
    <col min="26" max="26" width="13.109375" style="797" customWidth="1"/>
    <col min="27" max="27" width="11.33203125" style="797" customWidth="1"/>
    <col min="28" max="16384" width="9" style="797"/>
  </cols>
  <sheetData>
    <row r="1" spans="1:27" s="796" customFormat="1" ht="15.6">
      <c r="A1" s="798" t="s">
        <v>2037</v>
      </c>
      <c r="B1" s="3"/>
      <c r="C1" s="3"/>
      <c r="D1" s="3"/>
      <c r="E1" s="3"/>
      <c r="F1" s="3"/>
      <c r="G1" s="3"/>
      <c r="H1" s="3"/>
      <c r="I1" s="3"/>
      <c r="J1" s="3"/>
      <c r="K1" s="3"/>
      <c r="L1" s="3"/>
      <c r="M1" s="3"/>
      <c r="N1" s="3"/>
      <c r="O1" s="3"/>
      <c r="P1" s="3"/>
      <c r="Q1" s="3"/>
      <c r="R1" s="3"/>
      <c r="S1" s="3"/>
      <c r="T1" s="3"/>
      <c r="U1" s="3"/>
      <c r="V1" s="3"/>
      <c r="W1" s="52"/>
      <c r="X1" s="52"/>
      <c r="Y1" s="52"/>
      <c r="Z1" s="52"/>
      <c r="AA1" s="52"/>
    </row>
    <row r="2" spans="1:27" s="796"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796" customFormat="1" ht="15.6">
      <c r="A3" s="6" t="s">
        <v>2040</v>
      </c>
      <c r="B3" s="416" t="s">
        <v>1278</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796" customFormat="1" ht="15.6">
      <c r="A4" s="9" t="s">
        <v>2042</v>
      </c>
      <c r="B4" s="10" t="s">
        <v>1279</v>
      </c>
      <c r="C4" s="8"/>
      <c r="D4" s="8"/>
      <c r="E4" s="8"/>
      <c r="F4" s="8"/>
      <c r="G4" s="8"/>
      <c r="H4" s="8"/>
      <c r="I4" s="8"/>
      <c r="J4" s="8"/>
      <c r="K4" s="8"/>
      <c r="L4" s="8"/>
      <c r="M4" s="8"/>
      <c r="N4" s="8"/>
      <c r="O4" s="43" t="s">
        <v>4149</v>
      </c>
      <c r="P4" s="39" t="e">
        <f>VLOOKUP(B3,[2]目录!#REF!,4,0)</f>
        <v>#REF!</v>
      </c>
      <c r="Q4" s="40"/>
      <c r="R4" s="41"/>
      <c r="S4" s="42"/>
      <c r="T4" s="42"/>
      <c r="U4" s="42"/>
      <c r="V4" s="61"/>
      <c r="W4" s="62" t="s">
        <v>3195</v>
      </c>
      <c r="X4" s="801" t="s">
        <v>1280</v>
      </c>
      <c r="Y4" s="63"/>
      <c r="Z4" s="11"/>
      <c r="AA4" s="63"/>
    </row>
    <row r="5" spans="1:27" s="796" customFormat="1" ht="15.6">
      <c r="A5" s="9" t="s">
        <v>2041</v>
      </c>
      <c r="B5" s="11" t="s">
        <v>2043</v>
      </c>
      <c r="C5" s="8"/>
      <c r="D5" s="8"/>
      <c r="E5" s="8"/>
      <c r="F5" s="8"/>
      <c r="G5" s="8"/>
      <c r="H5" s="8"/>
      <c r="I5" s="8"/>
      <c r="J5" s="8"/>
      <c r="K5" s="8"/>
      <c r="L5" s="8"/>
      <c r="M5" s="8"/>
      <c r="N5" s="8"/>
      <c r="O5" s="43"/>
      <c r="P5" s="42"/>
      <c r="Q5" s="42"/>
      <c r="R5" s="41"/>
      <c r="S5" s="42"/>
      <c r="T5" s="42"/>
      <c r="U5" s="42"/>
      <c r="V5" s="61"/>
      <c r="W5" s="62"/>
      <c r="X5" s="809"/>
      <c r="Y5" s="63"/>
      <c r="Z5" s="11"/>
      <c r="AA5" s="63"/>
    </row>
    <row r="6" spans="1:27" s="796" customFormat="1" ht="15.6">
      <c r="A6" s="9" t="s">
        <v>2044</v>
      </c>
      <c r="B6" s="12" t="s">
        <v>2045</v>
      </c>
      <c r="C6" s="8"/>
      <c r="D6" s="8"/>
      <c r="E6" s="8"/>
      <c r="F6" s="8"/>
      <c r="G6" s="8"/>
      <c r="H6" s="8"/>
      <c r="I6" s="8"/>
      <c r="J6" s="8"/>
      <c r="K6" s="8"/>
      <c r="L6" s="8"/>
      <c r="M6" s="8"/>
      <c r="N6" s="8"/>
      <c r="O6" s="43"/>
      <c r="P6" s="42"/>
      <c r="Q6" s="42"/>
      <c r="R6" s="41"/>
      <c r="S6" s="42"/>
      <c r="T6" s="42"/>
      <c r="U6" s="42"/>
      <c r="V6" s="61"/>
      <c r="W6" s="62"/>
      <c r="X6" s="799"/>
      <c r="Y6" s="63"/>
      <c r="Z6" s="11"/>
      <c r="AA6" s="63"/>
    </row>
    <row r="7" spans="1:27" s="796"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s="796" customFormat="1" ht="15.6">
      <c r="A8" s="9" t="s">
        <v>2048</v>
      </c>
      <c r="B8" s="11" t="s">
        <v>13729</v>
      </c>
      <c r="C8" s="8"/>
      <c r="D8" s="8"/>
      <c r="E8" s="8"/>
      <c r="F8" s="8"/>
      <c r="G8" s="8"/>
      <c r="H8" s="8"/>
      <c r="I8" s="8"/>
      <c r="J8" s="8"/>
      <c r="K8" s="8"/>
      <c r="L8" s="8"/>
      <c r="M8" s="8"/>
      <c r="N8" s="8"/>
      <c r="O8" s="43"/>
      <c r="P8" s="42"/>
      <c r="Q8" s="42"/>
      <c r="R8" s="42"/>
      <c r="S8" s="42"/>
      <c r="T8" s="42"/>
      <c r="U8" s="42"/>
      <c r="V8" s="61"/>
      <c r="W8" s="62"/>
      <c r="X8" s="65"/>
      <c r="Y8" s="63"/>
      <c r="Z8" s="11"/>
      <c r="AA8" s="63"/>
    </row>
    <row r="9" spans="1:27" s="796"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796"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s="796"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c r="A12" s="800">
        <v>1</v>
      </c>
      <c r="B12" s="809" t="s">
        <v>2064</v>
      </c>
      <c r="C12" s="809" t="s">
        <v>2065</v>
      </c>
      <c r="D12" s="809" t="s">
        <v>3212</v>
      </c>
      <c r="E12" s="801" t="s">
        <v>2067</v>
      </c>
      <c r="F12" s="877" t="s">
        <v>2064</v>
      </c>
      <c r="G12" s="877" t="s">
        <v>2065</v>
      </c>
      <c r="H12" s="877" t="s">
        <v>2066</v>
      </c>
      <c r="I12" s="877" t="s">
        <v>2067</v>
      </c>
      <c r="J12" s="801"/>
      <c r="K12" s="801"/>
      <c r="L12" s="801"/>
      <c r="M12" s="801"/>
      <c r="N12" s="406" t="s">
        <v>2308</v>
      </c>
      <c r="O12" s="801"/>
      <c r="P12" s="801"/>
      <c r="Q12" s="801"/>
      <c r="R12" s="801"/>
      <c r="S12" s="801"/>
      <c r="T12" s="801"/>
      <c r="U12" s="801"/>
      <c r="V12" s="801"/>
      <c r="W12" s="809" t="s">
        <v>1280</v>
      </c>
      <c r="X12" s="809" t="s">
        <v>2064</v>
      </c>
      <c r="Y12" s="809" t="s">
        <v>2753</v>
      </c>
      <c r="Z12" s="809" t="s">
        <v>3212</v>
      </c>
      <c r="AA12" s="809" t="s">
        <v>2849</v>
      </c>
    </row>
    <row r="13" spans="1:27">
      <c r="A13" s="800">
        <v>2</v>
      </c>
      <c r="B13" s="809" t="s">
        <v>105</v>
      </c>
      <c r="C13" s="809" t="s">
        <v>2239</v>
      </c>
      <c r="D13" s="809" t="s">
        <v>2811</v>
      </c>
      <c r="E13" s="366" t="str">
        <f>IF(ISERR(SEARCH("varchar",D13)),D13,"string("&amp;MID(D13,10,LEN(D13)-10)&amp;")")</f>
        <v>string(15)</v>
      </c>
      <c r="F13" s="877" t="s">
        <v>105</v>
      </c>
      <c r="G13" s="877" t="s">
        <v>2239</v>
      </c>
      <c r="H13" s="877" t="s">
        <v>3175</v>
      </c>
      <c r="I13" s="877" t="s">
        <v>2241</v>
      </c>
      <c r="J13" s="801"/>
      <c r="K13" s="801"/>
      <c r="L13" s="801"/>
      <c r="M13" s="801"/>
      <c r="N13" s="406" t="s">
        <v>2308</v>
      </c>
      <c r="O13" s="801"/>
      <c r="P13" s="801"/>
      <c r="Q13" s="801"/>
      <c r="R13" s="801"/>
      <c r="S13" s="801"/>
      <c r="T13" s="801"/>
      <c r="U13" s="801"/>
      <c r="V13" s="801"/>
      <c r="W13" s="809" t="s">
        <v>1280</v>
      </c>
      <c r="X13" s="809" t="s">
        <v>105</v>
      </c>
      <c r="Y13" s="809" t="s">
        <v>2675</v>
      </c>
      <c r="Z13" s="809" t="s">
        <v>2811</v>
      </c>
      <c r="AA13" s="809" t="s">
        <v>2849</v>
      </c>
    </row>
    <row r="14" spans="1:27">
      <c r="A14" s="800">
        <v>3</v>
      </c>
      <c r="B14" s="809" t="s">
        <v>3458</v>
      </c>
      <c r="C14" s="809" t="s">
        <v>13730</v>
      </c>
      <c r="D14" s="809" t="s">
        <v>3212</v>
      </c>
      <c r="E14" s="366" t="str">
        <f>IF(ISERR(SEARCH("varchar",D14)),D14,"string("&amp;MID(D14,10,LEN(D14)-10)&amp;")")</f>
        <v>number(22)</v>
      </c>
      <c r="F14" s="877" t="s">
        <v>3458</v>
      </c>
      <c r="G14" s="378" t="s">
        <v>2696</v>
      </c>
      <c r="H14" s="877" t="s">
        <v>3494</v>
      </c>
      <c r="I14" s="877" t="s">
        <v>2108</v>
      </c>
      <c r="J14" s="801"/>
      <c r="K14" s="801"/>
      <c r="L14" s="801"/>
      <c r="M14" s="801"/>
      <c r="N14" s="406" t="s">
        <v>2308</v>
      </c>
      <c r="O14" s="801"/>
      <c r="P14" s="801"/>
      <c r="Q14" s="801"/>
      <c r="R14" s="801"/>
      <c r="S14" s="801"/>
      <c r="T14" s="801"/>
      <c r="U14" s="801"/>
      <c r="V14" s="801"/>
      <c r="W14" s="809" t="s">
        <v>1280</v>
      </c>
      <c r="X14" s="809" t="s">
        <v>3458</v>
      </c>
      <c r="Y14" s="809" t="s">
        <v>2696</v>
      </c>
      <c r="Z14" s="809" t="s">
        <v>3212</v>
      </c>
      <c r="AA14" s="809" t="s">
        <v>2849</v>
      </c>
    </row>
  </sheetData>
  <phoneticPr fontId="5" type="noConversion"/>
  <dataValidations count="4">
    <dataValidation type="list" allowBlank="1" showInputMessage="1" showErrorMessage="1" sqref="B6" xr:uid="{00000000-0002-0000-C700-000000000000}">
      <formula1>"Mi: Minute,H: Hour,D: Daily,W: Weekly,M: Monthly,Y: Yearly"</formula1>
    </dataValidation>
    <dataValidation type="list" allowBlank="1" showInputMessage="1" showErrorMessage="1" sqref="B7 B9 O7:O9" xr:uid="{00000000-0002-0000-C700-000001000000}">
      <formula1>"替换,追加"</formula1>
    </dataValidation>
    <dataValidation type="list" allowBlank="1" showInputMessage="1" showErrorMessage="1" sqref="N12:N14" xr:uid="{00000000-0002-0000-C700-000002000000}">
      <formula1>"匹配,基线特有,本地扩充,废弃"</formula1>
    </dataValidation>
    <dataValidation type="list" allowBlank="1" showInputMessage="1" showErrorMessage="1" sqref="R4:R6" xr:uid="{00000000-0002-0000-C700-000003000000}">
      <formula1>"left join,inner join,union,union all"</formula1>
    </dataValidation>
  </dataValidations>
  <hyperlinks>
    <hyperlink ref="A1" location="目录!A1" display="返回" xr:uid="{00000000-0004-0000-C700-000000000000}"/>
  </hyperlinks>
  <pageMargins left="0.75" right="0.75" top="1" bottom="1" header="0.51180555555555596" footer="0.51180555555555596"/>
  <pageSetup paperSize="9" orientation="portrait"/>
  <legacyDrawing r:id="rId1"/>
</worksheet>
</file>

<file path=xl/worksheets/sheet2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AA19"/>
  <sheetViews>
    <sheetView workbookViewId="0">
      <selection activeCell="B8" sqref="B8"/>
    </sheetView>
  </sheetViews>
  <sheetFormatPr defaultColWidth="9" defaultRowHeight="13.8"/>
  <cols>
    <col min="1" max="1" width="9" style="797"/>
    <col min="2" max="2" width="14.6640625" style="797" customWidth="1"/>
    <col min="3" max="3" width="14.109375" style="797" customWidth="1"/>
    <col min="4" max="4" width="15.21875" style="797" customWidth="1"/>
    <col min="5" max="9" width="12.109375" style="797" customWidth="1"/>
    <col min="10" max="13" width="9" style="797"/>
    <col min="14" max="14" width="11.33203125" style="797" customWidth="1"/>
    <col min="15" max="22" width="9" style="797" hidden="1" customWidth="1"/>
    <col min="23" max="23" width="19.6640625" style="797" customWidth="1"/>
    <col min="24" max="24" width="13" style="797" customWidth="1"/>
    <col min="25" max="25" width="11.33203125" style="797" customWidth="1"/>
    <col min="26" max="26" width="13.109375" style="797" customWidth="1"/>
    <col min="27" max="27" width="11.33203125" style="797" customWidth="1"/>
    <col min="28" max="16384" width="9" style="797"/>
  </cols>
  <sheetData>
    <row r="1" spans="1:27" s="796" customFormat="1" ht="15.6">
      <c r="A1" s="798" t="s">
        <v>2037</v>
      </c>
      <c r="B1" s="3"/>
      <c r="C1" s="3"/>
      <c r="D1" s="3"/>
      <c r="E1" s="3"/>
      <c r="F1" s="3"/>
      <c r="G1" s="3"/>
      <c r="H1" s="3"/>
      <c r="I1" s="3"/>
      <c r="J1" s="3"/>
      <c r="K1" s="3"/>
      <c r="L1" s="3"/>
      <c r="M1" s="3"/>
      <c r="N1" s="3"/>
      <c r="O1" s="3"/>
      <c r="P1" s="3"/>
      <c r="Q1" s="3"/>
      <c r="R1" s="3"/>
      <c r="S1" s="3"/>
      <c r="T1" s="3"/>
      <c r="U1" s="3"/>
      <c r="V1" s="3"/>
      <c r="W1" s="52"/>
      <c r="X1" s="52"/>
      <c r="Y1" s="52"/>
      <c r="Z1" s="52"/>
      <c r="AA1" s="52"/>
    </row>
    <row r="2" spans="1:27" s="796"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796" customFormat="1" ht="15.6">
      <c r="A3" s="6" t="s">
        <v>2040</v>
      </c>
      <c r="B3" s="416" t="s">
        <v>1284</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796" customFormat="1" ht="15.6">
      <c r="A4" s="9" t="s">
        <v>2042</v>
      </c>
      <c r="B4" s="10" t="s">
        <v>1285</v>
      </c>
      <c r="C4" s="8"/>
      <c r="D4" s="8"/>
      <c r="E4" s="8"/>
      <c r="F4" s="8"/>
      <c r="G4" s="8"/>
      <c r="H4" s="8"/>
      <c r="I4" s="8"/>
      <c r="J4" s="8"/>
      <c r="K4" s="8"/>
      <c r="L4" s="8"/>
      <c r="M4" s="8"/>
      <c r="N4" s="8"/>
      <c r="O4" s="43" t="s">
        <v>4149</v>
      </c>
      <c r="P4" s="39" t="e">
        <f>VLOOKUP(B3,[2]目录!#REF!,4,0)</f>
        <v>#REF!</v>
      </c>
      <c r="Q4" s="40"/>
      <c r="R4" s="41"/>
      <c r="S4" s="42"/>
      <c r="T4" s="42"/>
      <c r="U4" s="42"/>
      <c r="V4" s="61"/>
      <c r="W4" s="62" t="s">
        <v>3195</v>
      </c>
      <c r="X4" s="801" t="s">
        <v>1287</v>
      </c>
      <c r="Y4" s="63"/>
      <c r="Z4" s="11"/>
      <c r="AA4" s="63"/>
    </row>
    <row r="5" spans="1:27" s="796" customFormat="1" ht="15.6">
      <c r="A5" s="9" t="s">
        <v>2041</v>
      </c>
      <c r="B5" s="11" t="s">
        <v>2043</v>
      </c>
      <c r="C5" s="8"/>
      <c r="D5" s="8"/>
      <c r="E5" s="8"/>
      <c r="F5" s="8"/>
      <c r="G5" s="8"/>
      <c r="H5" s="8"/>
      <c r="I5" s="8"/>
      <c r="J5" s="8"/>
      <c r="K5" s="8"/>
      <c r="L5" s="8"/>
      <c r="M5" s="8"/>
      <c r="N5" s="8"/>
      <c r="O5" s="43"/>
      <c r="P5" s="42"/>
      <c r="Q5" s="42"/>
      <c r="R5" s="41"/>
      <c r="S5" s="42"/>
      <c r="T5" s="42"/>
      <c r="U5" s="42"/>
      <c r="V5" s="61"/>
      <c r="W5" s="62"/>
      <c r="X5" s="809"/>
      <c r="Y5" s="63"/>
      <c r="Z5" s="11"/>
      <c r="AA5" s="63"/>
    </row>
    <row r="6" spans="1:27" s="796" customFormat="1" ht="15.6">
      <c r="A6" s="9" t="s">
        <v>2044</v>
      </c>
      <c r="B6" s="12" t="s">
        <v>2045</v>
      </c>
      <c r="C6" s="8"/>
      <c r="D6" s="8"/>
      <c r="E6" s="8"/>
      <c r="F6" s="8"/>
      <c r="G6" s="8"/>
      <c r="H6" s="8"/>
      <c r="I6" s="8"/>
      <c r="J6" s="8"/>
      <c r="K6" s="8"/>
      <c r="L6" s="8"/>
      <c r="M6" s="8"/>
      <c r="N6" s="8"/>
      <c r="O6" s="43"/>
      <c r="P6" s="42"/>
      <c r="Q6" s="42"/>
      <c r="R6" s="41"/>
      <c r="S6" s="42"/>
      <c r="T6" s="42"/>
      <c r="U6" s="42"/>
      <c r="V6" s="61"/>
      <c r="W6" s="62"/>
      <c r="X6" s="799"/>
      <c r="Y6" s="63"/>
      <c r="Z6" s="11"/>
      <c r="AA6" s="63"/>
    </row>
    <row r="7" spans="1:27" s="796"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s="796" customFormat="1" ht="15.6">
      <c r="A8" s="9" t="s">
        <v>2048</v>
      </c>
      <c r="B8" s="11" t="s">
        <v>13731</v>
      </c>
      <c r="C8" s="8"/>
      <c r="D8" s="8"/>
      <c r="E8" s="8"/>
      <c r="F8" s="8"/>
      <c r="G8" s="8"/>
      <c r="H8" s="8"/>
      <c r="I8" s="8"/>
      <c r="J8" s="8"/>
      <c r="K8" s="8"/>
      <c r="L8" s="8"/>
      <c r="M8" s="8"/>
      <c r="N8" s="8"/>
      <c r="O8" s="43"/>
      <c r="P8" s="42"/>
      <c r="Q8" s="42"/>
      <c r="R8" s="42"/>
      <c r="S8" s="42"/>
      <c r="T8" s="42"/>
      <c r="U8" s="42"/>
      <c r="V8" s="61"/>
      <c r="W8" s="62"/>
      <c r="X8" s="65"/>
      <c r="Y8" s="63"/>
      <c r="Z8" s="11"/>
      <c r="AA8" s="63"/>
    </row>
    <row r="9" spans="1:27" s="796"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796"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s="796"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c r="A12" s="934">
        <v>1</v>
      </c>
      <c r="B12" s="935" t="s">
        <v>8341</v>
      </c>
      <c r="C12" s="936" t="s">
        <v>8342</v>
      </c>
      <c r="D12" s="936" t="s">
        <v>3212</v>
      </c>
      <c r="E12" s="937" t="s">
        <v>2097</v>
      </c>
      <c r="F12" s="935" t="s">
        <v>8341</v>
      </c>
      <c r="G12" s="936" t="s">
        <v>8342</v>
      </c>
      <c r="H12" s="936" t="s">
        <v>3212</v>
      </c>
      <c r="I12" s="937" t="s">
        <v>2097</v>
      </c>
      <c r="J12" s="937"/>
      <c r="K12" s="937"/>
      <c r="L12" s="937"/>
      <c r="M12" s="937"/>
      <c r="N12" s="939" t="s">
        <v>2286</v>
      </c>
      <c r="O12" s="940"/>
      <c r="P12" s="940"/>
      <c r="Q12" s="940"/>
      <c r="R12" s="940"/>
      <c r="S12" s="940"/>
      <c r="T12" s="940"/>
      <c r="U12" s="940"/>
      <c r="V12" s="940"/>
      <c r="W12" s="941" t="s">
        <v>1287</v>
      </c>
      <c r="X12" s="808" t="s">
        <v>8341</v>
      </c>
      <c r="Y12" s="941" t="s">
        <v>8343</v>
      </c>
      <c r="Z12" s="941" t="s">
        <v>3212</v>
      </c>
      <c r="AA12" s="941" t="s">
        <v>2849</v>
      </c>
    </row>
    <row r="13" spans="1:27">
      <c r="A13" s="938">
        <v>2</v>
      </c>
      <c r="B13" s="11" t="s">
        <v>2064</v>
      </c>
      <c r="C13" s="11" t="s">
        <v>2065</v>
      </c>
      <c r="D13" s="11" t="s">
        <v>3212</v>
      </c>
      <c r="E13" s="11" t="s">
        <v>2067</v>
      </c>
      <c r="F13" s="877" t="s">
        <v>2064</v>
      </c>
      <c r="G13" s="877" t="s">
        <v>2065</v>
      </c>
      <c r="H13" s="877" t="s">
        <v>2066</v>
      </c>
      <c r="I13" s="877" t="s">
        <v>2067</v>
      </c>
      <c r="J13" s="940" t="s">
        <v>79</v>
      </c>
      <c r="K13" s="940"/>
      <c r="L13" s="940"/>
      <c r="M13" s="940"/>
      <c r="N13" s="938" t="s">
        <v>2308</v>
      </c>
      <c r="O13" s="940"/>
      <c r="P13" s="940"/>
      <c r="Q13" s="940"/>
      <c r="R13" s="940"/>
      <c r="S13" s="940"/>
      <c r="T13" s="940"/>
      <c r="U13" s="940"/>
      <c r="V13" s="940"/>
      <c r="W13" s="941" t="s">
        <v>1287</v>
      </c>
      <c r="X13" s="808" t="s">
        <v>2064</v>
      </c>
      <c r="Y13" s="943" t="s">
        <v>2753</v>
      </c>
      <c r="Z13" s="943" t="s">
        <v>3212</v>
      </c>
      <c r="AA13" s="941" t="s">
        <v>2849</v>
      </c>
    </row>
    <row r="14" spans="1:27">
      <c r="A14" s="938">
        <v>3</v>
      </c>
      <c r="B14" s="11" t="s">
        <v>105</v>
      </c>
      <c r="C14" s="11" t="s">
        <v>2239</v>
      </c>
      <c r="D14" s="11" t="s">
        <v>2811</v>
      </c>
      <c r="E14" s="11" t="str">
        <f t="shared" ref="E14:E16" si="0">IF(ISERR(SEARCH("varchar",D14)),D14,"string("&amp;MID(D14,10,LEN(D14)-10)&amp;")")</f>
        <v>string(15)</v>
      </c>
      <c r="F14" s="877" t="s">
        <v>105</v>
      </c>
      <c r="G14" s="877" t="s">
        <v>2239</v>
      </c>
      <c r="H14" s="877" t="s">
        <v>3175</v>
      </c>
      <c r="I14" s="877" t="s">
        <v>2241</v>
      </c>
      <c r="J14" s="940" t="s">
        <v>79</v>
      </c>
      <c r="K14" s="940"/>
      <c r="L14" s="940"/>
      <c r="M14" s="940"/>
      <c r="N14" s="938" t="s">
        <v>2308</v>
      </c>
      <c r="O14" s="940"/>
      <c r="P14" s="940"/>
      <c r="Q14" s="940"/>
      <c r="R14" s="940"/>
      <c r="S14" s="940"/>
      <c r="T14" s="940"/>
      <c r="U14" s="940"/>
      <c r="V14" s="940"/>
      <c r="W14" s="941" t="s">
        <v>1287</v>
      </c>
      <c r="X14" s="808" t="s">
        <v>105</v>
      </c>
      <c r="Y14" s="941" t="s">
        <v>2675</v>
      </c>
      <c r="Z14" s="941" t="s">
        <v>2811</v>
      </c>
      <c r="AA14" s="941" t="s">
        <v>2849</v>
      </c>
    </row>
    <row r="15" spans="1:27">
      <c r="A15" s="938">
        <v>4</v>
      </c>
      <c r="B15" s="11" t="s">
        <v>9387</v>
      </c>
      <c r="C15" s="11" t="s">
        <v>4704</v>
      </c>
      <c r="D15" s="11" t="s">
        <v>2725</v>
      </c>
      <c r="E15" s="11" t="str">
        <f t="shared" si="0"/>
        <v>string(5)</v>
      </c>
      <c r="F15" s="877" t="s">
        <v>9387</v>
      </c>
      <c r="G15" s="378" t="s">
        <v>9388</v>
      </c>
      <c r="H15" s="877" t="s">
        <v>2803</v>
      </c>
      <c r="I15" s="877" t="s">
        <v>2804</v>
      </c>
      <c r="J15" s="940"/>
      <c r="K15" s="940"/>
      <c r="L15" s="940"/>
      <c r="M15" s="940"/>
      <c r="N15" s="938" t="s">
        <v>2308</v>
      </c>
      <c r="O15" s="940"/>
      <c r="P15" s="940"/>
      <c r="Q15" s="940"/>
      <c r="R15" s="940"/>
      <c r="S15" s="940"/>
      <c r="T15" s="940"/>
      <c r="U15" s="940"/>
      <c r="V15" s="940"/>
      <c r="W15" s="941" t="s">
        <v>1287</v>
      </c>
      <c r="X15" s="942" t="s">
        <v>9387</v>
      </c>
      <c r="Y15" s="941" t="s">
        <v>4704</v>
      </c>
      <c r="Z15" s="941" t="s">
        <v>2725</v>
      </c>
      <c r="AA15" s="941" t="s">
        <v>2849</v>
      </c>
    </row>
    <row r="16" spans="1:27">
      <c r="A16" s="938">
        <v>5</v>
      </c>
      <c r="B16" s="11" t="s">
        <v>9391</v>
      </c>
      <c r="C16" s="11" t="s">
        <v>4706</v>
      </c>
      <c r="D16" s="11" t="s">
        <v>2078</v>
      </c>
      <c r="E16" s="11" t="str">
        <f t="shared" si="0"/>
        <v>string(8)</v>
      </c>
      <c r="F16" s="877" t="s">
        <v>9391</v>
      </c>
      <c r="G16" s="378" t="s">
        <v>9392</v>
      </c>
      <c r="H16" s="877" t="s">
        <v>2803</v>
      </c>
      <c r="I16" s="877" t="s">
        <v>2804</v>
      </c>
      <c r="J16" s="940"/>
      <c r="K16" s="940"/>
      <c r="L16" s="940"/>
      <c r="M16" s="940"/>
      <c r="N16" s="938" t="s">
        <v>2308</v>
      </c>
      <c r="O16" s="940"/>
      <c r="P16" s="940"/>
      <c r="Q16" s="940"/>
      <c r="R16" s="940"/>
      <c r="S16" s="940"/>
      <c r="T16" s="940"/>
      <c r="U16" s="940"/>
      <c r="V16" s="940"/>
      <c r="W16" s="941" t="s">
        <v>1287</v>
      </c>
      <c r="X16" s="942" t="s">
        <v>9391</v>
      </c>
      <c r="Y16" s="940" t="s">
        <v>4706</v>
      </c>
      <c r="Z16" s="941" t="s">
        <v>2078</v>
      </c>
      <c r="AA16" s="941" t="s">
        <v>2849</v>
      </c>
    </row>
    <row r="17" spans="1:27">
      <c r="A17" s="938">
        <v>6</v>
      </c>
      <c r="B17" s="11" t="s">
        <v>4707</v>
      </c>
      <c r="C17" s="11" t="s">
        <v>4708</v>
      </c>
      <c r="D17" s="11" t="s">
        <v>3212</v>
      </c>
      <c r="E17" s="11" t="s">
        <v>2108</v>
      </c>
      <c r="F17" s="877" t="s">
        <v>4707</v>
      </c>
      <c r="G17" s="877" t="s">
        <v>4708</v>
      </c>
      <c r="H17" s="877" t="s">
        <v>4807</v>
      </c>
      <c r="I17" s="378" t="s">
        <v>2108</v>
      </c>
      <c r="J17" s="940"/>
      <c r="K17" s="940"/>
      <c r="L17" s="940"/>
      <c r="M17" s="940"/>
      <c r="N17" s="938" t="s">
        <v>2308</v>
      </c>
      <c r="O17" s="940"/>
      <c r="P17" s="940"/>
      <c r="Q17" s="940"/>
      <c r="R17" s="940"/>
      <c r="S17" s="940"/>
      <c r="T17" s="940"/>
      <c r="U17" s="940"/>
      <c r="V17" s="940"/>
      <c r="W17" s="941" t="s">
        <v>1287</v>
      </c>
      <c r="X17" s="808" t="s">
        <v>4707</v>
      </c>
      <c r="Y17" s="941" t="s">
        <v>4710</v>
      </c>
      <c r="Z17" s="941" t="s">
        <v>3212</v>
      </c>
      <c r="AA17" s="941" t="s">
        <v>2849</v>
      </c>
    </row>
    <row r="18" spans="1:27">
      <c r="A18" s="938">
        <v>7</v>
      </c>
      <c r="B18" s="11" t="s">
        <v>2541</v>
      </c>
      <c r="C18" s="11" t="s">
        <v>4720</v>
      </c>
      <c r="D18" s="11" t="s">
        <v>3212</v>
      </c>
      <c r="E18" s="11" t="s">
        <v>2621</v>
      </c>
      <c r="F18" s="877" t="s">
        <v>2541</v>
      </c>
      <c r="G18" s="877" t="s">
        <v>4720</v>
      </c>
      <c r="H18" s="877" t="s">
        <v>3991</v>
      </c>
      <c r="I18" s="378" t="s">
        <v>2108</v>
      </c>
      <c r="J18" s="940"/>
      <c r="K18" s="940"/>
      <c r="L18" s="940"/>
      <c r="M18" s="940"/>
      <c r="N18" s="938" t="s">
        <v>2308</v>
      </c>
      <c r="O18" s="940"/>
      <c r="P18" s="940"/>
      <c r="Q18" s="940"/>
      <c r="R18" s="940"/>
      <c r="S18" s="940"/>
      <c r="T18" s="940"/>
      <c r="U18" s="940"/>
      <c r="V18" s="940"/>
      <c r="W18" s="941" t="s">
        <v>1287</v>
      </c>
      <c r="X18" s="808" t="s">
        <v>2541</v>
      </c>
      <c r="Y18" s="941" t="s">
        <v>4856</v>
      </c>
      <c r="Z18" s="941" t="s">
        <v>3212</v>
      </c>
      <c r="AA18" s="941" t="s">
        <v>2849</v>
      </c>
    </row>
    <row r="19" spans="1:27">
      <c r="A19" s="938">
        <v>8</v>
      </c>
      <c r="B19" s="11" t="s">
        <v>13732</v>
      </c>
      <c r="C19" s="11" t="s">
        <v>13733</v>
      </c>
      <c r="D19" s="11" t="s">
        <v>3212</v>
      </c>
      <c r="E19" s="11" t="s">
        <v>2108</v>
      </c>
      <c r="F19" s="877" t="s">
        <v>13732</v>
      </c>
      <c r="G19" s="877" t="s">
        <v>13733</v>
      </c>
      <c r="H19" s="877" t="s">
        <v>3212</v>
      </c>
      <c r="I19" s="877" t="s">
        <v>2108</v>
      </c>
      <c r="J19" s="940"/>
      <c r="K19" s="940"/>
      <c r="L19" s="940"/>
      <c r="M19" s="940"/>
      <c r="N19" s="938" t="s">
        <v>2308</v>
      </c>
      <c r="O19" s="940"/>
      <c r="P19" s="940"/>
      <c r="Q19" s="940"/>
      <c r="R19" s="940"/>
      <c r="S19" s="940"/>
      <c r="T19" s="940"/>
      <c r="U19" s="940"/>
      <c r="V19" s="940"/>
      <c r="W19" s="941" t="s">
        <v>1287</v>
      </c>
      <c r="X19" s="808" t="s">
        <v>13732</v>
      </c>
      <c r="Y19" s="943" t="s">
        <v>13733</v>
      </c>
      <c r="Z19" s="943" t="s">
        <v>3212</v>
      </c>
      <c r="AA19" s="941" t="s">
        <v>2849</v>
      </c>
    </row>
  </sheetData>
  <phoneticPr fontId="5" type="noConversion"/>
  <dataValidations count="4">
    <dataValidation type="list" allowBlank="1" showInputMessage="1" showErrorMessage="1" sqref="B6" xr:uid="{00000000-0002-0000-C800-000000000000}">
      <formula1>"Mi: Minute,H: Hour,D: Daily,W: Weekly,M: Monthly,Y: Yearly"</formula1>
    </dataValidation>
    <dataValidation type="list" allowBlank="1" showInputMessage="1" showErrorMessage="1" sqref="B7 B9 O7:O9" xr:uid="{00000000-0002-0000-C800-000001000000}">
      <formula1>"替换,追加"</formula1>
    </dataValidation>
    <dataValidation type="list" allowBlank="1" showInputMessage="1" showErrorMessage="1" sqref="N12:N19" xr:uid="{00000000-0002-0000-C800-000002000000}">
      <formula1>"匹配,基线特有,本地扩充,废弃"</formula1>
    </dataValidation>
    <dataValidation type="list" allowBlank="1" showInputMessage="1" showErrorMessage="1" sqref="R4:R6" xr:uid="{00000000-0002-0000-C800-000003000000}">
      <formula1>"left join,inner join,union,union all"</formula1>
    </dataValidation>
  </dataValidations>
  <hyperlinks>
    <hyperlink ref="A1" location="目录!A1" display="返回" xr:uid="{00000000-0004-0000-C800-000000000000}"/>
  </hyperlinks>
  <pageMargins left="0.75" right="0.75" top="1" bottom="1" header="0.51180555555555596" footer="0.51180555555555596"/>
  <pageSetup paperSize="9" orientation="portrait"/>
  <legacyDrawing r:id="rId1"/>
</worksheet>
</file>

<file path=xl/worksheets/sheet2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AF19"/>
  <sheetViews>
    <sheetView workbookViewId="0">
      <selection activeCell="F19" sqref="F19"/>
    </sheetView>
  </sheetViews>
  <sheetFormatPr defaultColWidth="9" defaultRowHeight="13.8"/>
  <cols>
    <col min="1" max="1" width="9" style="797"/>
    <col min="2" max="2" width="14.6640625" style="797" customWidth="1"/>
    <col min="3" max="3" width="14.109375" style="797" customWidth="1"/>
    <col min="4" max="4" width="15.21875" style="797" customWidth="1"/>
    <col min="5" max="9" width="12.109375" style="797" customWidth="1"/>
    <col min="10" max="13" width="9" style="797"/>
    <col min="14" max="14" width="11.33203125" style="797" customWidth="1"/>
    <col min="15" max="22" width="9" style="797" hidden="1" customWidth="1"/>
    <col min="23" max="23" width="26.33203125" style="797" customWidth="1"/>
    <col min="24" max="24" width="13" style="797" customWidth="1"/>
    <col min="25" max="25" width="11.33203125" style="797" customWidth="1"/>
    <col min="26" max="26" width="13.109375" style="797" customWidth="1"/>
    <col min="27" max="27" width="11.33203125" style="797" customWidth="1"/>
    <col min="28" max="28" width="19.6640625" style="797" customWidth="1"/>
    <col min="29" max="29" width="13" style="797" customWidth="1"/>
    <col min="30" max="30" width="11.33203125" style="797" customWidth="1"/>
    <col min="31" max="31" width="13.109375" style="797" customWidth="1"/>
    <col min="32" max="32" width="11.33203125" style="797" customWidth="1"/>
    <col min="33" max="16384" width="9" style="797"/>
  </cols>
  <sheetData>
    <row r="1" spans="1:32" s="796" customFormat="1" ht="15.6">
      <c r="A1" s="798" t="s">
        <v>2037</v>
      </c>
      <c r="B1" s="3"/>
      <c r="C1" s="3"/>
      <c r="D1" s="3"/>
      <c r="E1" s="3"/>
      <c r="F1" s="3"/>
      <c r="G1" s="3"/>
      <c r="H1" s="3"/>
      <c r="I1" s="3"/>
      <c r="J1" s="3"/>
      <c r="K1" s="3"/>
      <c r="L1" s="3"/>
      <c r="M1" s="3"/>
      <c r="N1" s="3"/>
      <c r="O1" s="3"/>
      <c r="P1" s="3"/>
      <c r="Q1" s="3"/>
      <c r="R1" s="3"/>
      <c r="S1" s="3"/>
      <c r="T1" s="3"/>
      <c r="U1" s="3"/>
      <c r="V1" s="3"/>
      <c r="W1" s="52"/>
      <c r="X1" s="52"/>
      <c r="Y1" s="52"/>
      <c r="Z1" s="52"/>
      <c r="AA1" s="52"/>
      <c r="AB1" s="52"/>
      <c r="AC1" s="52"/>
      <c r="AD1" s="52"/>
      <c r="AE1" s="52"/>
      <c r="AF1" s="52"/>
    </row>
    <row r="2" spans="1:32" s="796"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c r="AB2" s="53" t="s">
        <v>2039</v>
      </c>
      <c r="AC2" s="54"/>
      <c r="AD2" s="54"/>
      <c r="AE2" s="54"/>
      <c r="AF2" s="55"/>
    </row>
    <row r="3" spans="1:32" s="796" customFormat="1" ht="15.6">
      <c r="A3" s="6" t="s">
        <v>2040</v>
      </c>
      <c r="B3" s="416" t="s">
        <v>1291</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c r="AB3" s="57" t="s">
        <v>2041</v>
      </c>
      <c r="AC3" s="58" t="s">
        <v>2042</v>
      </c>
      <c r="AD3" s="58"/>
      <c r="AE3" s="59"/>
      <c r="AF3" s="60"/>
    </row>
    <row r="4" spans="1:32" s="796" customFormat="1" ht="15.6">
      <c r="A4" s="9" t="s">
        <v>2042</v>
      </c>
      <c r="B4" s="10" t="s">
        <v>1292</v>
      </c>
      <c r="C4" s="8"/>
      <c r="D4" s="8"/>
      <c r="E4" s="8"/>
      <c r="F4" s="8"/>
      <c r="G4" s="8"/>
      <c r="H4" s="8"/>
      <c r="I4" s="8"/>
      <c r="J4" s="8"/>
      <c r="K4" s="8"/>
      <c r="L4" s="8"/>
      <c r="M4" s="8"/>
      <c r="N4" s="8"/>
      <c r="O4" s="43" t="s">
        <v>4149</v>
      </c>
      <c r="P4" s="39" t="e">
        <f>VLOOKUP(B3,[2]目录!#REF!,4,0)</f>
        <v>#REF!</v>
      </c>
      <c r="Q4" s="40"/>
      <c r="R4" s="41"/>
      <c r="S4" s="42"/>
      <c r="T4" s="42"/>
      <c r="U4" s="42"/>
      <c r="V4" s="61"/>
      <c r="W4" s="62" t="s">
        <v>3195</v>
      </c>
      <c r="X4" s="801" t="s">
        <v>13734</v>
      </c>
      <c r="Y4" s="63"/>
      <c r="Z4" s="11"/>
      <c r="AA4" s="63"/>
      <c r="AB4" s="62" t="s">
        <v>3195</v>
      </c>
      <c r="AC4" s="801" t="s">
        <v>13735</v>
      </c>
      <c r="AD4" s="63"/>
      <c r="AE4" s="11"/>
      <c r="AF4" s="63"/>
    </row>
    <row r="5" spans="1:32" s="796" customFormat="1" ht="15.6">
      <c r="A5" s="9" t="s">
        <v>2041</v>
      </c>
      <c r="B5" s="11" t="s">
        <v>2043</v>
      </c>
      <c r="C5" s="8"/>
      <c r="D5" s="8"/>
      <c r="E5" s="8"/>
      <c r="F5" s="8"/>
      <c r="G5" s="8"/>
      <c r="H5" s="8"/>
      <c r="I5" s="8"/>
      <c r="J5" s="8"/>
      <c r="K5" s="8"/>
      <c r="L5" s="8"/>
      <c r="M5" s="8"/>
      <c r="N5" s="8"/>
      <c r="O5" s="43"/>
      <c r="P5" s="42"/>
      <c r="Q5" s="42"/>
      <c r="R5" s="41"/>
      <c r="S5" s="42"/>
      <c r="T5" s="42"/>
      <c r="U5" s="42"/>
      <c r="V5" s="61"/>
      <c r="W5" s="62"/>
      <c r="X5" s="809"/>
      <c r="Y5" s="63"/>
      <c r="Z5" s="11"/>
      <c r="AA5" s="63"/>
      <c r="AB5" s="62"/>
      <c r="AC5" s="809"/>
      <c r="AD5" s="63"/>
      <c r="AE5" s="11"/>
      <c r="AF5" s="63"/>
    </row>
    <row r="6" spans="1:32" s="796" customFormat="1" ht="15.6">
      <c r="A6" s="9" t="s">
        <v>2044</v>
      </c>
      <c r="B6" s="12" t="s">
        <v>2045</v>
      </c>
      <c r="C6" s="8"/>
      <c r="D6" s="8"/>
      <c r="E6" s="8"/>
      <c r="F6" s="8"/>
      <c r="G6" s="8"/>
      <c r="H6" s="8"/>
      <c r="I6" s="8"/>
      <c r="J6" s="8"/>
      <c r="K6" s="8"/>
      <c r="L6" s="8"/>
      <c r="M6" s="8"/>
      <c r="N6" s="8"/>
      <c r="O6" s="43"/>
      <c r="P6" s="42"/>
      <c r="Q6" s="42"/>
      <c r="R6" s="41"/>
      <c r="S6" s="42"/>
      <c r="T6" s="42"/>
      <c r="U6" s="42"/>
      <c r="V6" s="61"/>
      <c r="W6" s="62"/>
      <c r="X6" s="799"/>
      <c r="Y6" s="63"/>
      <c r="Z6" s="11"/>
      <c r="AA6" s="63"/>
      <c r="AB6" s="62"/>
      <c r="AC6" s="799"/>
      <c r="AD6" s="63"/>
      <c r="AE6" s="11"/>
      <c r="AF6" s="63"/>
    </row>
    <row r="7" spans="1:32" s="796"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c r="AB7" s="62"/>
      <c r="AC7" s="65"/>
      <c r="AD7" s="63"/>
      <c r="AE7" s="11"/>
      <c r="AF7" s="63"/>
    </row>
    <row r="8" spans="1:32" s="796" customFormat="1" ht="15.6">
      <c r="A8" s="9" t="s">
        <v>2048</v>
      </c>
      <c r="B8" s="11" t="s">
        <v>13736</v>
      </c>
      <c r="C8" s="8"/>
      <c r="D8" s="8"/>
      <c r="E8" s="8"/>
      <c r="F8" s="8"/>
      <c r="G8" s="8"/>
      <c r="H8" s="8"/>
      <c r="I8" s="8"/>
      <c r="J8" s="8"/>
      <c r="K8" s="8"/>
      <c r="L8" s="8"/>
      <c r="M8" s="8"/>
      <c r="N8" s="8"/>
      <c r="O8" s="43"/>
      <c r="P8" s="42"/>
      <c r="Q8" s="42"/>
      <c r="R8" s="42"/>
      <c r="S8" s="42"/>
      <c r="T8" s="42"/>
      <c r="U8" s="42"/>
      <c r="V8" s="61"/>
      <c r="W8" s="62"/>
      <c r="X8" s="65"/>
      <c r="Y8" s="63"/>
      <c r="Z8" s="11"/>
      <c r="AA8" s="63"/>
      <c r="AB8" s="62"/>
      <c r="AC8" s="65"/>
      <c r="AD8" s="63"/>
      <c r="AE8" s="11"/>
      <c r="AF8" s="63"/>
    </row>
    <row r="9" spans="1:32" s="796" customFormat="1" ht="15.6">
      <c r="A9" s="9"/>
      <c r="B9" s="13"/>
      <c r="C9" s="8"/>
      <c r="D9" s="8"/>
      <c r="E9" s="8"/>
      <c r="F9" s="8"/>
      <c r="G9" s="8"/>
      <c r="H9" s="8"/>
      <c r="I9" s="8"/>
      <c r="J9" s="8"/>
      <c r="K9" s="8"/>
      <c r="L9" s="8"/>
      <c r="M9" s="8"/>
      <c r="N9" s="8"/>
      <c r="O9" s="44"/>
      <c r="P9" s="45"/>
      <c r="Q9" s="45"/>
      <c r="R9" s="45"/>
      <c r="S9" s="45"/>
      <c r="T9" s="45"/>
      <c r="U9" s="45"/>
      <c r="V9" s="66"/>
      <c r="W9" s="43"/>
      <c r="X9" s="42"/>
      <c r="Y9" s="42"/>
      <c r="Z9" s="61"/>
      <c r="AA9" s="67"/>
      <c r="AB9" s="43"/>
      <c r="AC9" s="42"/>
      <c r="AD9" s="42"/>
      <c r="AE9" s="61"/>
      <c r="AF9" s="67"/>
    </row>
    <row r="10" spans="1:32" s="796"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c r="AB10" s="53" t="s">
        <v>2050</v>
      </c>
      <c r="AC10" s="54"/>
      <c r="AD10" s="54"/>
      <c r="AE10" s="54"/>
      <c r="AF10" s="55"/>
    </row>
    <row r="11" spans="1:32" s="796"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c r="AB11" s="69" t="s">
        <v>2059</v>
      </c>
      <c r="AC11" s="70" t="s">
        <v>2060</v>
      </c>
      <c r="AD11" s="70" t="s">
        <v>2061</v>
      </c>
      <c r="AE11" s="71" t="s">
        <v>2062</v>
      </c>
      <c r="AF11" s="70" t="s">
        <v>2063</v>
      </c>
    </row>
    <row r="12" spans="1:32">
      <c r="A12" s="802">
        <v>1</v>
      </c>
      <c r="B12" s="799" t="s">
        <v>2064</v>
      </c>
      <c r="C12" s="799" t="s">
        <v>2065</v>
      </c>
      <c r="D12" s="799" t="s">
        <v>3212</v>
      </c>
      <c r="E12" s="802" t="s">
        <v>2067</v>
      </c>
      <c r="F12" s="877" t="s">
        <v>2064</v>
      </c>
      <c r="G12" s="877" t="s">
        <v>2065</v>
      </c>
      <c r="H12" s="877" t="s">
        <v>2066</v>
      </c>
      <c r="I12" s="877" t="s">
        <v>2067</v>
      </c>
      <c r="J12" s="802" t="s">
        <v>79</v>
      </c>
      <c r="K12" s="802"/>
      <c r="L12" s="802"/>
      <c r="M12" s="802"/>
      <c r="N12" s="572" t="s">
        <v>2308</v>
      </c>
      <c r="O12" s="802"/>
      <c r="P12" s="802"/>
      <c r="Q12" s="802"/>
      <c r="R12" s="802"/>
      <c r="S12" s="802"/>
      <c r="T12" s="802"/>
      <c r="U12" s="802"/>
      <c r="V12" s="802"/>
      <c r="W12" s="801" t="s">
        <v>13734</v>
      </c>
      <c r="X12" s="799" t="s">
        <v>2064</v>
      </c>
      <c r="Y12" s="799" t="s">
        <v>2753</v>
      </c>
      <c r="Z12" s="799" t="s">
        <v>3212</v>
      </c>
      <c r="AA12" s="799" t="s">
        <v>2849</v>
      </c>
      <c r="AB12" s="799" t="s">
        <v>13735</v>
      </c>
      <c r="AC12" s="799" t="s">
        <v>2064</v>
      </c>
      <c r="AD12" s="799" t="s">
        <v>2753</v>
      </c>
      <c r="AE12" s="799" t="s">
        <v>3212</v>
      </c>
      <c r="AF12" s="799" t="s">
        <v>2849</v>
      </c>
    </row>
    <row r="13" spans="1:32">
      <c r="A13" s="802">
        <v>2</v>
      </c>
      <c r="B13" s="799" t="s">
        <v>105</v>
      </c>
      <c r="C13" s="799" t="s">
        <v>2239</v>
      </c>
      <c r="D13" s="799" t="s">
        <v>2811</v>
      </c>
      <c r="E13" s="905" t="str">
        <f t="shared" ref="E13:E15" si="0">IF(ISERR(SEARCH("varchar",D13)),D13,"string("&amp;MID(D13,10,LEN(D13)-10)&amp;")")</f>
        <v>string(15)</v>
      </c>
      <c r="F13" s="877" t="s">
        <v>105</v>
      </c>
      <c r="G13" s="877" t="s">
        <v>2239</v>
      </c>
      <c r="H13" s="877" t="s">
        <v>3175</v>
      </c>
      <c r="I13" s="877" t="s">
        <v>2241</v>
      </c>
      <c r="J13" s="802" t="s">
        <v>79</v>
      </c>
      <c r="K13" s="802"/>
      <c r="L13" s="802"/>
      <c r="M13" s="802"/>
      <c r="N13" s="572" t="s">
        <v>2308</v>
      </c>
      <c r="O13" s="802"/>
      <c r="P13" s="802"/>
      <c r="Q13" s="802"/>
      <c r="R13" s="802"/>
      <c r="S13" s="802"/>
      <c r="T13" s="802"/>
      <c r="U13" s="802"/>
      <c r="V13" s="802"/>
      <c r="W13" s="801" t="s">
        <v>13734</v>
      </c>
      <c r="X13" s="799" t="s">
        <v>105</v>
      </c>
      <c r="Y13" s="799" t="s">
        <v>2675</v>
      </c>
      <c r="Z13" s="799" t="s">
        <v>2811</v>
      </c>
      <c r="AA13" s="799" t="s">
        <v>2849</v>
      </c>
      <c r="AB13" s="799" t="s">
        <v>13735</v>
      </c>
      <c r="AC13" s="799" t="s">
        <v>105</v>
      </c>
      <c r="AD13" s="799" t="s">
        <v>2675</v>
      </c>
      <c r="AE13" s="799" t="s">
        <v>2811</v>
      </c>
      <c r="AF13" s="799" t="s">
        <v>2849</v>
      </c>
    </row>
    <row r="14" spans="1:32">
      <c r="A14" s="802">
        <v>3</v>
      </c>
      <c r="B14" s="366" t="s">
        <v>4701</v>
      </c>
      <c r="C14" s="799" t="s">
        <v>4704</v>
      </c>
      <c r="D14" s="799" t="s">
        <v>2725</v>
      </c>
      <c r="E14" s="905" t="str">
        <f t="shared" si="0"/>
        <v>string(5)</v>
      </c>
      <c r="F14" s="877" t="s">
        <v>4701</v>
      </c>
      <c r="G14" s="378" t="s">
        <v>4702</v>
      </c>
      <c r="H14" s="877" t="s">
        <v>2725</v>
      </c>
      <c r="I14" s="877" t="s">
        <v>3176</v>
      </c>
      <c r="J14" s="802"/>
      <c r="K14" s="802"/>
      <c r="L14" s="802"/>
      <c r="M14" s="802"/>
      <c r="N14" s="572" t="s">
        <v>2308</v>
      </c>
      <c r="O14" s="802"/>
      <c r="P14" s="802"/>
      <c r="Q14" s="802"/>
      <c r="R14" s="802"/>
      <c r="S14" s="802"/>
      <c r="T14" s="802"/>
      <c r="U14" s="802"/>
      <c r="V14" s="802"/>
      <c r="W14" s="801" t="s">
        <v>13734</v>
      </c>
      <c r="X14" s="366" t="s">
        <v>4701</v>
      </c>
      <c r="Y14" s="799" t="s">
        <v>4704</v>
      </c>
      <c r="Z14" s="799" t="s">
        <v>2725</v>
      </c>
      <c r="AA14" s="799" t="s">
        <v>2849</v>
      </c>
      <c r="AB14" s="799" t="s">
        <v>13735</v>
      </c>
      <c r="AC14" s="366" t="s">
        <v>4701</v>
      </c>
      <c r="AD14" s="799" t="s">
        <v>4704</v>
      </c>
      <c r="AE14" s="799" t="s">
        <v>2725</v>
      </c>
      <c r="AF14" s="799" t="s">
        <v>2849</v>
      </c>
    </row>
    <row r="15" spans="1:32">
      <c r="A15" s="802">
        <v>4</v>
      </c>
      <c r="B15" s="366" t="s">
        <v>4705</v>
      </c>
      <c r="C15" s="799" t="s">
        <v>4706</v>
      </c>
      <c r="D15" s="799" t="s">
        <v>2078</v>
      </c>
      <c r="E15" s="905" t="str">
        <f t="shared" si="0"/>
        <v>string(8)</v>
      </c>
      <c r="F15" s="877" t="s">
        <v>4705</v>
      </c>
      <c r="G15" s="877" t="s">
        <v>4706</v>
      </c>
      <c r="H15" s="877" t="s">
        <v>2078</v>
      </c>
      <c r="I15" s="877" t="s">
        <v>2079</v>
      </c>
      <c r="J15" s="802"/>
      <c r="K15" s="802"/>
      <c r="L15" s="802"/>
      <c r="M15" s="802"/>
      <c r="N15" s="572" t="s">
        <v>2308</v>
      </c>
      <c r="O15" s="802"/>
      <c r="P15" s="802"/>
      <c r="Q15" s="802"/>
      <c r="R15" s="802"/>
      <c r="S15" s="802"/>
      <c r="T15" s="802"/>
      <c r="U15" s="802"/>
      <c r="V15" s="802"/>
      <c r="W15" s="801" t="s">
        <v>13734</v>
      </c>
      <c r="X15" s="366" t="s">
        <v>4705</v>
      </c>
      <c r="Y15" s="799" t="s">
        <v>4706</v>
      </c>
      <c r="Z15" s="799" t="s">
        <v>2078</v>
      </c>
      <c r="AA15" s="799" t="s">
        <v>2849</v>
      </c>
      <c r="AB15" s="799" t="s">
        <v>13735</v>
      </c>
      <c r="AC15" s="366" t="s">
        <v>4705</v>
      </c>
      <c r="AD15" s="799" t="s">
        <v>4706</v>
      </c>
      <c r="AE15" s="799" t="s">
        <v>2078</v>
      </c>
      <c r="AF15" s="799" t="s">
        <v>2849</v>
      </c>
    </row>
    <row r="16" spans="1:32">
      <c r="A16" s="802">
        <v>5</v>
      </c>
      <c r="B16" s="799" t="s">
        <v>4707</v>
      </c>
      <c r="C16" s="799" t="s">
        <v>4708</v>
      </c>
      <c r="D16" s="799" t="s">
        <v>3212</v>
      </c>
      <c r="E16" s="905" t="s">
        <v>2108</v>
      </c>
      <c r="F16" s="877" t="s">
        <v>4707</v>
      </c>
      <c r="G16" s="877" t="s">
        <v>4708</v>
      </c>
      <c r="H16" s="877" t="s">
        <v>4807</v>
      </c>
      <c r="I16" s="378" t="s">
        <v>2108</v>
      </c>
      <c r="J16" s="802"/>
      <c r="K16" s="802"/>
      <c r="L16" s="802"/>
      <c r="M16" s="802"/>
      <c r="N16" s="572" t="s">
        <v>2308</v>
      </c>
      <c r="O16" s="802"/>
      <c r="P16" s="802"/>
      <c r="Q16" s="802"/>
      <c r="R16" s="802"/>
      <c r="S16" s="802"/>
      <c r="T16" s="802"/>
      <c r="U16" s="802"/>
      <c r="V16" s="802"/>
      <c r="W16" s="801" t="s">
        <v>13734</v>
      </c>
      <c r="X16" s="799" t="s">
        <v>4707</v>
      </c>
      <c r="Y16" s="799" t="s">
        <v>4710</v>
      </c>
      <c r="Z16" s="799" t="s">
        <v>3212</v>
      </c>
      <c r="AA16" s="799" t="s">
        <v>2849</v>
      </c>
      <c r="AB16" s="799" t="s">
        <v>13735</v>
      </c>
      <c r="AC16" s="799" t="s">
        <v>4707</v>
      </c>
      <c r="AD16" s="799" t="s">
        <v>4710</v>
      </c>
      <c r="AE16" s="799" t="s">
        <v>3212</v>
      </c>
      <c r="AF16" s="799" t="s">
        <v>2849</v>
      </c>
    </row>
    <row r="17" spans="1:32">
      <c r="A17" s="802">
        <v>6</v>
      </c>
      <c r="B17" s="799" t="s">
        <v>2541</v>
      </c>
      <c r="C17" s="799" t="s">
        <v>4720</v>
      </c>
      <c r="D17" s="799" t="s">
        <v>3212</v>
      </c>
      <c r="E17" s="905" t="s">
        <v>2621</v>
      </c>
      <c r="F17" s="877" t="s">
        <v>2541</v>
      </c>
      <c r="G17" s="877" t="s">
        <v>4720</v>
      </c>
      <c r="H17" s="877" t="s">
        <v>3991</v>
      </c>
      <c r="I17" s="378" t="s">
        <v>2108</v>
      </c>
      <c r="J17" s="802"/>
      <c r="K17" s="802"/>
      <c r="L17" s="802"/>
      <c r="M17" s="802"/>
      <c r="N17" s="572" t="s">
        <v>2308</v>
      </c>
      <c r="O17" s="802"/>
      <c r="P17" s="802"/>
      <c r="Q17" s="802"/>
      <c r="R17" s="802"/>
      <c r="S17" s="802"/>
      <c r="T17" s="802"/>
      <c r="U17" s="802"/>
      <c r="V17" s="802"/>
      <c r="W17" s="801" t="s">
        <v>13734</v>
      </c>
      <c r="X17" s="799" t="s">
        <v>2541</v>
      </c>
      <c r="Y17" s="799" t="s">
        <v>4856</v>
      </c>
      <c r="Z17" s="799" t="s">
        <v>3212</v>
      </c>
      <c r="AA17" s="799" t="s">
        <v>2849</v>
      </c>
      <c r="AB17" s="799" t="s">
        <v>13735</v>
      </c>
      <c r="AC17" s="799" t="s">
        <v>2541</v>
      </c>
      <c r="AD17" s="799" t="s">
        <v>4856</v>
      </c>
      <c r="AE17" s="799" t="s">
        <v>3212</v>
      </c>
      <c r="AF17" s="799" t="s">
        <v>2849</v>
      </c>
    </row>
    <row r="18" spans="1:32">
      <c r="A18" s="931">
        <v>7</v>
      </c>
      <c r="B18" s="931" t="s">
        <v>8341</v>
      </c>
      <c r="C18" s="931" t="s">
        <v>8342</v>
      </c>
      <c r="D18" s="931" t="s">
        <v>3212</v>
      </c>
      <c r="E18" s="931" t="s">
        <v>2097</v>
      </c>
      <c r="F18" s="931" t="s">
        <v>8341</v>
      </c>
      <c r="G18" s="931" t="s">
        <v>8342</v>
      </c>
      <c r="H18" s="931" t="s">
        <v>3212</v>
      </c>
      <c r="I18" s="931" t="s">
        <v>2097</v>
      </c>
      <c r="J18" s="931"/>
      <c r="K18" s="931"/>
      <c r="L18" s="931"/>
      <c r="M18" s="931"/>
      <c r="N18" s="933" t="s">
        <v>2286</v>
      </c>
      <c r="O18" s="802"/>
      <c r="P18" s="802"/>
      <c r="Q18" s="802"/>
      <c r="R18" s="802"/>
      <c r="S18" s="802"/>
      <c r="T18" s="802"/>
      <c r="U18" s="802"/>
      <c r="V18" s="802"/>
      <c r="W18" s="799"/>
      <c r="X18" s="802"/>
      <c r="Y18" s="802"/>
      <c r="Z18" s="802"/>
      <c r="AA18" s="799"/>
      <c r="AB18" s="799" t="s">
        <v>13735</v>
      </c>
      <c r="AC18" s="802" t="s">
        <v>8341</v>
      </c>
      <c r="AD18" s="802" t="s">
        <v>8343</v>
      </c>
      <c r="AE18" s="802" t="s">
        <v>3212</v>
      </c>
      <c r="AF18" s="799" t="s">
        <v>2849</v>
      </c>
    </row>
    <row r="19" spans="1:32">
      <c r="A19" s="932">
        <v>8</v>
      </c>
      <c r="B19" s="801" t="s">
        <v>13737</v>
      </c>
      <c r="C19" s="801" t="s">
        <v>13738</v>
      </c>
      <c r="D19" s="801" t="s">
        <v>2085</v>
      </c>
      <c r="E19" s="801" t="s">
        <v>2085</v>
      </c>
      <c r="F19" s="877" t="s">
        <v>13737</v>
      </c>
      <c r="G19" s="378" t="s">
        <v>13739</v>
      </c>
      <c r="H19" s="877" t="s">
        <v>2085</v>
      </c>
      <c r="I19" s="877" t="s">
        <v>2085</v>
      </c>
      <c r="J19" s="808"/>
      <c r="K19" s="808"/>
      <c r="L19" s="808"/>
      <c r="M19" s="808" t="s">
        <v>13740</v>
      </c>
      <c r="N19" s="808"/>
      <c r="O19" s="808"/>
      <c r="P19" s="808"/>
      <c r="Q19" s="808"/>
      <c r="R19" s="808"/>
      <c r="S19" s="808"/>
      <c r="T19" s="808"/>
      <c r="U19" s="808"/>
      <c r="V19" s="808"/>
      <c r="W19" s="808"/>
      <c r="X19" s="808"/>
      <c r="Y19" s="808"/>
      <c r="Z19" s="808"/>
      <c r="AA19" s="808"/>
      <c r="AB19" s="808"/>
      <c r="AC19" s="808"/>
      <c r="AD19" s="808"/>
      <c r="AE19" s="808"/>
      <c r="AF19" s="808"/>
    </row>
  </sheetData>
  <phoneticPr fontId="5" type="noConversion"/>
  <dataValidations count="4">
    <dataValidation type="list" allowBlank="1" showInputMessage="1" showErrorMessage="1" sqref="B6" xr:uid="{00000000-0002-0000-C900-000000000000}">
      <formula1>"Mi: Minute,H: Hour,D: Daily,W: Weekly,M: Monthly,Y: Yearly"</formula1>
    </dataValidation>
    <dataValidation type="list" allowBlank="1" showInputMessage="1" showErrorMessage="1" sqref="B7 B9 O7:O9" xr:uid="{00000000-0002-0000-C900-000001000000}">
      <formula1>"替换,追加"</formula1>
    </dataValidation>
    <dataValidation type="list" allowBlank="1" showInputMessage="1" showErrorMessage="1" sqref="N12:N18" xr:uid="{00000000-0002-0000-C900-000002000000}">
      <formula1>"匹配,基线特有,本地扩充,废弃"</formula1>
    </dataValidation>
    <dataValidation type="list" allowBlank="1" showInputMessage="1" showErrorMessage="1" sqref="R4:R6" xr:uid="{00000000-0002-0000-C900-000003000000}">
      <formula1>"left join,inner join,union,union all"</formula1>
    </dataValidation>
  </dataValidations>
  <hyperlinks>
    <hyperlink ref="A1" location="目录!A1" display="返回" xr:uid="{00000000-0004-0000-C900-000000000000}"/>
  </hyperlinks>
  <pageMargins left="0.75" right="0.75" top="1" bottom="1" header="0.51180555555555596" footer="0.51180555555555596"/>
  <pageSetup paperSize="9" orientation="portrait"/>
  <legacyDrawing r:id="rId1"/>
</worksheet>
</file>

<file path=xl/worksheets/sheet2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AA15"/>
  <sheetViews>
    <sheetView workbookViewId="0">
      <selection activeCell="H25" sqref="H25"/>
    </sheetView>
  </sheetViews>
  <sheetFormatPr defaultColWidth="9" defaultRowHeight="13.8"/>
  <cols>
    <col min="1" max="1" width="9" style="797"/>
    <col min="2" max="2" width="14.6640625" style="797" customWidth="1"/>
    <col min="3" max="3" width="14.109375" style="797" customWidth="1"/>
    <col min="4" max="4" width="15.21875" style="797" customWidth="1"/>
    <col min="5" max="9" width="12.109375" style="797" customWidth="1"/>
    <col min="10" max="13" width="9" style="797"/>
    <col min="14" max="14" width="11.33203125" style="797" customWidth="1"/>
    <col min="15" max="22" width="9" style="797" hidden="1" customWidth="1"/>
    <col min="23" max="23" width="19.6640625" style="797" customWidth="1"/>
    <col min="24" max="24" width="13" style="797" customWidth="1"/>
    <col min="25" max="25" width="11.33203125" style="797" customWidth="1"/>
    <col min="26" max="26" width="13.109375" style="797" customWidth="1"/>
    <col min="27" max="27" width="11.33203125" style="797" customWidth="1"/>
    <col min="28" max="16384" width="9" style="797"/>
  </cols>
  <sheetData>
    <row r="1" spans="1:27" s="796" customFormat="1" ht="15.6">
      <c r="A1" s="798" t="s">
        <v>2037</v>
      </c>
      <c r="B1" s="3"/>
      <c r="C1" s="3"/>
      <c r="D1" s="3"/>
      <c r="E1" s="3"/>
      <c r="F1" s="3"/>
      <c r="G1" s="3"/>
      <c r="H1" s="3"/>
      <c r="I1" s="3"/>
      <c r="J1" s="3"/>
      <c r="K1" s="3"/>
      <c r="L1" s="3"/>
      <c r="M1" s="3"/>
      <c r="N1" s="3"/>
      <c r="O1" s="3"/>
      <c r="P1" s="3"/>
      <c r="Q1" s="3"/>
      <c r="R1" s="3"/>
      <c r="S1" s="3"/>
      <c r="T1" s="3"/>
      <c r="U1" s="3"/>
      <c r="V1" s="3"/>
      <c r="W1" s="52"/>
      <c r="X1" s="52"/>
      <c r="Y1" s="52"/>
      <c r="Z1" s="52"/>
      <c r="AA1" s="52"/>
    </row>
    <row r="2" spans="1:27" s="796"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796" customFormat="1" ht="15.6">
      <c r="A3" s="6" t="s">
        <v>2040</v>
      </c>
      <c r="B3" s="416" t="s">
        <v>1297</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796" customFormat="1" ht="15.6">
      <c r="A4" s="9" t="s">
        <v>2042</v>
      </c>
      <c r="B4" s="10" t="s">
        <v>1298</v>
      </c>
      <c r="C4" s="8"/>
      <c r="D4" s="8"/>
      <c r="E4" s="8"/>
      <c r="F4" s="8"/>
      <c r="G4" s="8"/>
      <c r="H4" s="8"/>
      <c r="I4" s="8"/>
      <c r="J4" s="8"/>
      <c r="K4" s="8"/>
      <c r="L4" s="8"/>
      <c r="M4" s="8"/>
      <c r="N4" s="8"/>
      <c r="O4" s="43" t="s">
        <v>4149</v>
      </c>
      <c r="P4" s="39" t="e">
        <f>VLOOKUP(B3,[2]目录!#REF!,4,0)</f>
        <v>#REF!</v>
      </c>
      <c r="Q4" s="40"/>
      <c r="R4" s="41"/>
      <c r="S4" s="42"/>
      <c r="T4" s="42"/>
      <c r="U4" s="42"/>
      <c r="V4" s="61"/>
      <c r="W4" s="62" t="s">
        <v>3195</v>
      </c>
      <c r="X4" s="801" t="s">
        <v>1300</v>
      </c>
      <c r="Y4" s="63"/>
      <c r="Z4" s="11"/>
      <c r="AA4" s="63"/>
    </row>
    <row r="5" spans="1:27" s="796" customFormat="1" ht="15.6">
      <c r="A5" s="9" t="s">
        <v>2041</v>
      </c>
      <c r="B5" s="11" t="s">
        <v>2043</v>
      </c>
      <c r="C5" s="8"/>
      <c r="D5" s="8"/>
      <c r="E5" s="8"/>
      <c r="F5" s="8"/>
      <c r="G5" s="8"/>
      <c r="H5" s="8"/>
      <c r="I5" s="8"/>
      <c r="J5" s="8"/>
      <c r="K5" s="8"/>
      <c r="L5" s="8"/>
      <c r="M5" s="8"/>
      <c r="N5" s="8"/>
      <c r="O5" s="43"/>
      <c r="P5" s="42"/>
      <c r="Q5" s="42"/>
      <c r="R5" s="41"/>
      <c r="S5" s="42"/>
      <c r="T5" s="42"/>
      <c r="U5" s="42"/>
      <c r="V5" s="61"/>
      <c r="W5" s="62"/>
      <c r="X5" s="809"/>
      <c r="Y5" s="63"/>
      <c r="Z5" s="11"/>
      <c r="AA5" s="63"/>
    </row>
    <row r="6" spans="1:27" s="796" customFormat="1" ht="15.6">
      <c r="A6" s="9" t="s">
        <v>2044</v>
      </c>
      <c r="B6" s="12" t="s">
        <v>2045</v>
      </c>
      <c r="C6" s="8"/>
      <c r="D6" s="8"/>
      <c r="E6" s="8"/>
      <c r="F6" s="8"/>
      <c r="G6" s="8"/>
      <c r="H6" s="8"/>
      <c r="I6" s="8"/>
      <c r="J6" s="8"/>
      <c r="K6" s="8"/>
      <c r="L6" s="8"/>
      <c r="M6" s="8"/>
      <c r="N6" s="8"/>
      <c r="O6" s="43"/>
      <c r="P6" s="42"/>
      <c r="Q6" s="42"/>
      <c r="R6" s="41"/>
      <c r="S6" s="42"/>
      <c r="T6" s="42"/>
      <c r="U6" s="42"/>
      <c r="V6" s="61"/>
      <c r="W6" s="62"/>
      <c r="X6" s="799"/>
      <c r="Y6" s="63"/>
      <c r="Z6" s="11"/>
      <c r="AA6" s="63"/>
    </row>
    <row r="7" spans="1:27" s="796"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s="796" customFormat="1" ht="15.6">
      <c r="A8" s="9" t="s">
        <v>2048</v>
      </c>
      <c r="B8" s="11" t="s">
        <v>13741</v>
      </c>
      <c r="C8" s="8"/>
      <c r="D8" s="8"/>
      <c r="E8" s="8"/>
      <c r="F8" s="8"/>
      <c r="G8" s="8"/>
      <c r="H8" s="8"/>
      <c r="I8" s="8"/>
      <c r="J8" s="8"/>
      <c r="K8" s="8"/>
      <c r="L8" s="8"/>
      <c r="M8" s="8"/>
      <c r="N8" s="8"/>
      <c r="O8" s="43"/>
      <c r="P8" s="42"/>
      <c r="Q8" s="42"/>
      <c r="R8" s="42"/>
      <c r="S8" s="42"/>
      <c r="T8" s="42"/>
      <c r="U8" s="42"/>
      <c r="V8" s="61"/>
      <c r="W8" s="62"/>
      <c r="X8" s="65"/>
      <c r="Y8" s="63"/>
      <c r="Z8" s="11"/>
      <c r="AA8" s="63"/>
    </row>
    <row r="9" spans="1:27" s="796"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796"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s="796"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c r="A12" s="800">
        <v>1</v>
      </c>
      <c r="B12" s="809" t="s">
        <v>2064</v>
      </c>
      <c r="C12" s="809" t="s">
        <v>2065</v>
      </c>
      <c r="D12" s="809" t="s">
        <v>3212</v>
      </c>
      <c r="E12" s="801" t="s">
        <v>2079</v>
      </c>
      <c r="F12" s="877" t="s">
        <v>2064</v>
      </c>
      <c r="G12" s="877" t="s">
        <v>2065</v>
      </c>
      <c r="H12" s="877" t="s">
        <v>2066</v>
      </c>
      <c r="I12" s="877" t="s">
        <v>2067</v>
      </c>
      <c r="J12" s="801"/>
      <c r="K12" s="801"/>
      <c r="L12" s="801"/>
      <c r="M12" s="801"/>
      <c r="N12" s="406" t="s">
        <v>2308</v>
      </c>
      <c r="O12" s="801"/>
      <c r="P12" s="801"/>
      <c r="Q12" s="801"/>
      <c r="R12" s="801"/>
      <c r="S12" s="801"/>
      <c r="T12" s="801"/>
      <c r="U12" s="801"/>
      <c r="V12" s="801"/>
      <c r="W12" s="809" t="s">
        <v>1300</v>
      </c>
      <c r="X12" s="809" t="s">
        <v>2064</v>
      </c>
      <c r="Y12" s="809" t="s">
        <v>2753</v>
      </c>
      <c r="Z12" s="809" t="s">
        <v>3212</v>
      </c>
      <c r="AA12" s="809" t="s">
        <v>2849</v>
      </c>
    </row>
    <row r="13" spans="1:27">
      <c r="A13" s="800">
        <v>2</v>
      </c>
      <c r="B13" s="809" t="s">
        <v>105</v>
      </c>
      <c r="C13" s="809" t="s">
        <v>2239</v>
      </c>
      <c r="D13" s="809" t="s">
        <v>2811</v>
      </c>
      <c r="E13" s="366" t="str">
        <f t="shared" ref="E13:E15" si="0">IF(ISERR(SEARCH("varchar",D13)),D13,"string("&amp;MID(D13,10,LEN(D13)-10)&amp;")")</f>
        <v>string(15)</v>
      </c>
      <c r="F13" s="877" t="s">
        <v>105</v>
      </c>
      <c r="G13" s="877" t="s">
        <v>2239</v>
      </c>
      <c r="H13" s="877" t="s">
        <v>3175</v>
      </c>
      <c r="I13" s="877" t="s">
        <v>2241</v>
      </c>
      <c r="J13" s="801"/>
      <c r="K13" s="801"/>
      <c r="L13" s="801"/>
      <c r="M13" s="801"/>
      <c r="N13" s="406" t="s">
        <v>2308</v>
      </c>
      <c r="O13" s="801"/>
      <c r="P13" s="801"/>
      <c r="Q13" s="801"/>
      <c r="R13" s="801"/>
      <c r="S13" s="801"/>
      <c r="T13" s="801"/>
      <c r="U13" s="801"/>
      <c r="V13" s="801"/>
      <c r="W13" s="809" t="s">
        <v>1300</v>
      </c>
      <c r="X13" s="809" t="s">
        <v>105</v>
      </c>
      <c r="Y13" s="809" t="s">
        <v>2675</v>
      </c>
      <c r="Z13" s="809" t="s">
        <v>2811</v>
      </c>
      <c r="AA13" s="809" t="s">
        <v>2849</v>
      </c>
    </row>
    <row r="14" spans="1:27">
      <c r="A14" s="800">
        <v>3</v>
      </c>
      <c r="B14" s="809" t="s">
        <v>222</v>
      </c>
      <c r="C14" s="809" t="s">
        <v>2234</v>
      </c>
      <c r="D14" s="809" t="s">
        <v>3898</v>
      </c>
      <c r="E14" s="366" t="str">
        <f t="shared" si="0"/>
        <v>string(14)</v>
      </c>
      <c r="F14" s="877" t="s">
        <v>222</v>
      </c>
      <c r="G14" s="877" t="s">
        <v>2234</v>
      </c>
      <c r="H14" s="877" t="s">
        <v>3991</v>
      </c>
      <c r="I14" s="877" t="s">
        <v>2108</v>
      </c>
      <c r="J14" s="801"/>
      <c r="K14" s="801"/>
      <c r="L14" s="801"/>
      <c r="M14" s="801"/>
      <c r="N14" s="406" t="s">
        <v>2308</v>
      </c>
      <c r="O14" s="801"/>
      <c r="P14" s="801"/>
      <c r="Q14" s="801"/>
      <c r="R14" s="801"/>
      <c r="S14" s="801"/>
      <c r="T14" s="801"/>
      <c r="U14" s="801"/>
      <c r="V14" s="801"/>
      <c r="W14" s="809" t="s">
        <v>1300</v>
      </c>
      <c r="X14" s="809" t="s">
        <v>222</v>
      </c>
      <c r="Y14" s="809" t="s">
        <v>2234</v>
      </c>
      <c r="Z14" s="809" t="s">
        <v>3898</v>
      </c>
      <c r="AA14" s="809" t="s">
        <v>2849</v>
      </c>
    </row>
    <row r="15" spans="1:27">
      <c r="A15" s="800">
        <v>4</v>
      </c>
      <c r="B15" s="801" t="s">
        <v>2369</v>
      </c>
      <c r="C15" s="809" t="s">
        <v>3434</v>
      </c>
      <c r="D15" s="809" t="s">
        <v>2189</v>
      </c>
      <c r="E15" s="366" t="str">
        <f t="shared" si="0"/>
        <v>string(12)</v>
      </c>
      <c r="F15" s="877" t="s">
        <v>2369</v>
      </c>
      <c r="G15" s="877" t="s">
        <v>3434</v>
      </c>
      <c r="H15" s="877" t="s">
        <v>2803</v>
      </c>
      <c r="I15" s="877" t="s">
        <v>2804</v>
      </c>
      <c r="J15" s="801"/>
      <c r="K15" s="801"/>
      <c r="L15" s="801"/>
      <c r="M15" s="801"/>
      <c r="N15" s="406" t="s">
        <v>2308</v>
      </c>
      <c r="O15" s="801"/>
      <c r="P15" s="801"/>
      <c r="Q15" s="801"/>
      <c r="R15" s="801"/>
      <c r="S15" s="801"/>
      <c r="T15" s="801"/>
      <c r="U15" s="801"/>
      <c r="V15" s="801"/>
      <c r="W15" s="809" t="s">
        <v>1300</v>
      </c>
      <c r="X15" s="801" t="s">
        <v>2369</v>
      </c>
      <c r="Y15" s="809" t="s">
        <v>3434</v>
      </c>
      <c r="Z15" s="809" t="s">
        <v>2189</v>
      </c>
      <c r="AA15" s="809" t="s">
        <v>2849</v>
      </c>
    </row>
  </sheetData>
  <phoneticPr fontId="5" type="noConversion"/>
  <dataValidations count="4">
    <dataValidation type="list" allowBlank="1" showInputMessage="1" showErrorMessage="1" sqref="B6" xr:uid="{00000000-0002-0000-CA00-000000000000}">
      <formula1>"Mi: Minute,H: Hour,D: Daily,W: Weekly,M: Monthly,Y: Yearly"</formula1>
    </dataValidation>
    <dataValidation type="list" allowBlank="1" showInputMessage="1" showErrorMessage="1" sqref="B7 B9 O7:O9" xr:uid="{00000000-0002-0000-CA00-000001000000}">
      <formula1>"替换,追加"</formula1>
    </dataValidation>
    <dataValidation type="list" allowBlank="1" showInputMessage="1" showErrorMessage="1" sqref="N12:N15" xr:uid="{00000000-0002-0000-CA00-000002000000}">
      <formula1>"匹配,基线特有,本地扩充,废弃"</formula1>
    </dataValidation>
    <dataValidation type="list" allowBlank="1" showInputMessage="1" showErrorMessage="1" sqref="R4:R6" xr:uid="{00000000-0002-0000-CA00-000003000000}">
      <formula1>"left join,inner join,union,union all"</formula1>
    </dataValidation>
  </dataValidations>
  <hyperlinks>
    <hyperlink ref="A1" location="目录!A1" display="返回" xr:uid="{00000000-0004-0000-CA00-000000000000}"/>
  </hyperlinks>
  <pageMargins left="0.75" right="0.75" top="1" bottom="1" header="0.51180555555555596" footer="0.51180555555555596"/>
  <pageSetup paperSize="9" orientation="portrait"/>
  <legacyDrawing r:id="rId1"/>
</worksheet>
</file>

<file path=xl/worksheets/sheet2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AA13"/>
  <sheetViews>
    <sheetView workbookViewId="0">
      <selection activeCell="B8" sqref="B8"/>
    </sheetView>
  </sheetViews>
  <sheetFormatPr defaultColWidth="9" defaultRowHeight="13.8"/>
  <cols>
    <col min="1" max="1" width="9" style="797"/>
    <col min="2" max="2" width="14.6640625" style="797" customWidth="1"/>
    <col min="3" max="3" width="14.109375" style="797" customWidth="1"/>
    <col min="4" max="4" width="15.21875" style="797" customWidth="1"/>
    <col min="5" max="9" width="12.109375" style="797" customWidth="1"/>
    <col min="10" max="13" width="9" style="797"/>
    <col min="14" max="14" width="11.33203125" style="797" customWidth="1"/>
    <col min="15" max="22" width="9" style="797" hidden="1" customWidth="1"/>
    <col min="23" max="23" width="19.6640625" style="797" customWidth="1"/>
    <col min="24" max="24" width="13" style="797" customWidth="1"/>
    <col min="25" max="25" width="11.33203125" style="797" customWidth="1"/>
    <col min="26" max="26" width="13.109375" style="797" customWidth="1"/>
    <col min="27" max="27" width="11.33203125" style="797" customWidth="1"/>
    <col min="28" max="16384" width="9" style="797"/>
  </cols>
  <sheetData>
    <row r="1" spans="1:27" s="796" customFormat="1" ht="15.6">
      <c r="A1" s="798" t="s">
        <v>2037</v>
      </c>
      <c r="B1" s="3"/>
      <c r="C1" s="3"/>
      <c r="D1" s="3"/>
      <c r="E1" s="3"/>
      <c r="F1" s="3"/>
      <c r="G1" s="3"/>
      <c r="H1" s="3"/>
      <c r="I1" s="3"/>
      <c r="J1" s="3"/>
      <c r="K1" s="3"/>
      <c r="L1" s="3"/>
      <c r="M1" s="3"/>
      <c r="N1" s="3"/>
      <c r="O1" s="3"/>
      <c r="P1" s="3"/>
      <c r="Q1" s="3"/>
      <c r="R1" s="3"/>
      <c r="S1" s="3"/>
      <c r="T1" s="3"/>
      <c r="U1" s="3"/>
      <c r="V1" s="3"/>
      <c r="W1" s="52"/>
      <c r="X1" s="52"/>
      <c r="Y1" s="52"/>
      <c r="Z1" s="52"/>
      <c r="AA1" s="52"/>
    </row>
    <row r="2" spans="1:27" s="796"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796" customFormat="1" ht="15.6">
      <c r="A3" s="6" t="s">
        <v>2040</v>
      </c>
      <c r="B3" s="416" t="s">
        <v>1304</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796" customFormat="1" ht="15.6">
      <c r="A4" s="9" t="s">
        <v>2042</v>
      </c>
      <c r="B4" s="10" t="s">
        <v>1305</v>
      </c>
      <c r="C4" s="8"/>
      <c r="D4" s="8"/>
      <c r="E4" s="8"/>
      <c r="F4" s="8"/>
      <c r="G4" s="8"/>
      <c r="H4" s="8"/>
      <c r="I4" s="8"/>
      <c r="J4" s="8"/>
      <c r="K4" s="8"/>
      <c r="L4" s="8"/>
      <c r="M4" s="8"/>
      <c r="N4" s="8"/>
      <c r="O4" s="43" t="s">
        <v>4149</v>
      </c>
      <c r="P4" s="39" t="e">
        <f>VLOOKUP(B3,[2]目录!#REF!,4,0)</f>
        <v>#REF!</v>
      </c>
      <c r="Q4" s="40"/>
      <c r="R4" s="41"/>
      <c r="S4" s="42"/>
      <c r="T4" s="42"/>
      <c r="U4" s="42"/>
      <c r="V4" s="61"/>
      <c r="W4" s="62" t="s">
        <v>3195</v>
      </c>
      <c r="X4" s="801" t="s">
        <v>13742</v>
      </c>
      <c r="Y4" s="63"/>
      <c r="Z4" s="11"/>
      <c r="AA4" s="63"/>
    </row>
    <row r="5" spans="1:27" s="796" customFormat="1" ht="15.6">
      <c r="A5" s="9" t="s">
        <v>2041</v>
      </c>
      <c r="B5" s="11" t="s">
        <v>2043</v>
      </c>
      <c r="C5" s="8"/>
      <c r="D5" s="8"/>
      <c r="E5" s="8"/>
      <c r="F5" s="8"/>
      <c r="G5" s="8"/>
      <c r="H5" s="8"/>
      <c r="I5" s="8"/>
      <c r="J5" s="8"/>
      <c r="K5" s="8"/>
      <c r="L5" s="8"/>
      <c r="M5" s="8"/>
      <c r="N5" s="8"/>
      <c r="O5" s="43"/>
      <c r="P5" s="42"/>
      <c r="Q5" s="42"/>
      <c r="R5" s="41"/>
      <c r="S5" s="42"/>
      <c r="T5" s="42"/>
      <c r="U5" s="42"/>
      <c r="V5" s="61"/>
      <c r="W5" s="62"/>
      <c r="X5" s="809"/>
      <c r="Y5" s="63"/>
      <c r="Z5" s="11"/>
      <c r="AA5" s="63"/>
    </row>
    <row r="6" spans="1:27" s="796" customFormat="1" ht="15.6">
      <c r="A6" s="9" t="s">
        <v>2044</v>
      </c>
      <c r="B6" s="12" t="s">
        <v>8337</v>
      </c>
      <c r="C6" s="8"/>
      <c r="D6" s="8"/>
      <c r="E6" s="8"/>
      <c r="F6" s="8"/>
      <c r="G6" s="8"/>
      <c r="H6" s="8"/>
      <c r="I6" s="8"/>
      <c r="J6" s="8"/>
      <c r="K6" s="8"/>
      <c r="L6" s="8"/>
      <c r="M6" s="8"/>
      <c r="N6" s="8"/>
      <c r="O6" s="43"/>
      <c r="P6" s="42"/>
      <c r="Q6" s="42"/>
      <c r="R6" s="41"/>
      <c r="S6" s="42"/>
      <c r="T6" s="42"/>
      <c r="U6" s="42"/>
      <c r="V6" s="61"/>
      <c r="W6" s="62"/>
      <c r="X6" s="799"/>
      <c r="Y6" s="63"/>
      <c r="Z6" s="11"/>
      <c r="AA6" s="63"/>
    </row>
    <row r="7" spans="1:27" s="796"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s="796" customFormat="1" ht="15.6">
      <c r="A8" s="9" t="s">
        <v>2048</v>
      </c>
      <c r="B8" s="11" t="s">
        <v>13743</v>
      </c>
      <c r="C8" s="8"/>
      <c r="D8" s="8"/>
      <c r="E8" s="8"/>
      <c r="F8" s="8"/>
      <c r="G8" s="8"/>
      <c r="H8" s="8"/>
      <c r="I8" s="8"/>
      <c r="J8" s="8"/>
      <c r="K8" s="8"/>
      <c r="L8" s="8"/>
      <c r="M8" s="8"/>
      <c r="N8" s="8"/>
      <c r="O8" s="43"/>
      <c r="P8" s="42"/>
      <c r="Q8" s="42"/>
      <c r="R8" s="42"/>
      <c r="S8" s="42"/>
      <c r="T8" s="42"/>
      <c r="U8" s="42"/>
      <c r="V8" s="61"/>
      <c r="W8" s="62"/>
      <c r="X8" s="65"/>
      <c r="Y8" s="63"/>
      <c r="Z8" s="11"/>
      <c r="AA8" s="63"/>
    </row>
    <row r="9" spans="1:27" s="796"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796"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s="796" customFormat="1" ht="15.6">
      <c r="A11" s="14" t="s">
        <v>49</v>
      </c>
      <c r="B11" s="15" t="s">
        <v>2051</v>
      </c>
      <c r="C11" s="15" t="s">
        <v>2052</v>
      </c>
      <c r="D11" s="15" t="s">
        <v>2053</v>
      </c>
      <c r="E11" s="15" t="s">
        <v>2054</v>
      </c>
      <c r="F11" s="15"/>
      <c r="G11" s="15"/>
      <c r="H11" s="15"/>
      <c r="I11" s="15"/>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c r="A12" s="800">
        <v>1</v>
      </c>
      <c r="B12" s="809" t="s">
        <v>8341</v>
      </c>
      <c r="C12" s="809" t="s">
        <v>8342</v>
      </c>
      <c r="D12" s="809" t="s">
        <v>3212</v>
      </c>
      <c r="E12" s="801" t="s">
        <v>2067</v>
      </c>
      <c r="F12" s="877" t="s">
        <v>8341</v>
      </c>
      <c r="G12" s="877" t="s">
        <v>8342</v>
      </c>
      <c r="H12" s="877" t="s">
        <v>2096</v>
      </c>
      <c r="I12" s="877" t="s">
        <v>2097</v>
      </c>
      <c r="J12" s="801"/>
      <c r="K12" s="801"/>
      <c r="L12" s="801"/>
      <c r="M12" s="801"/>
      <c r="N12" s="406" t="s">
        <v>2308</v>
      </c>
      <c r="O12" s="801"/>
      <c r="P12" s="801"/>
      <c r="Q12" s="801"/>
      <c r="R12" s="801"/>
      <c r="S12" s="801"/>
      <c r="T12" s="801"/>
      <c r="U12" s="801"/>
      <c r="V12" s="801"/>
      <c r="W12" s="809" t="s">
        <v>13742</v>
      </c>
      <c r="X12" s="809" t="s">
        <v>8341</v>
      </c>
      <c r="Y12" s="809" t="s">
        <v>8343</v>
      </c>
      <c r="Z12" s="809" t="s">
        <v>3212</v>
      </c>
      <c r="AA12" s="809" t="s">
        <v>2849</v>
      </c>
    </row>
    <row r="13" spans="1:27">
      <c r="A13" s="800">
        <v>2</v>
      </c>
      <c r="B13" s="809" t="s">
        <v>105</v>
      </c>
      <c r="C13" s="809" t="s">
        <v>2239</v>
      </c>
      <c r="D13" s="809" t="s">
        <v>2811</v>
      </c>
      <c r="E13" s="366" t="str">
        <f>IF(ISERR(SEARCH("varchar",D13)),D13,"string("&amp;MID(D13,10,LEN(D13)-10)&amp;")")</f>
        <v>string(15)</v>
      </c>
      <c r="F13" s="877" t="s">
        <v>105</v>
      </c>
      <c r="G13" s="877" t="s">
        <v>2239</v>
      </c>
      <c r="H13" s="877" t="s">
        <v>3175</v>
      </c>
      <c r="I13" s="877" t="s">
        <v>2241</v>
      </c>
      <c r="J13" s="801"/>
      <c r="K13" s="801"/>
      <c r="L13" s="801"/>
      <c r="M13" s="801"/>
      <c r="N13" s="406" t="s">
        <v>2308</v>
      </c>
      <c r="O13" s="801"/>
      <c r="P13" s="801"/>
      <c r="Q13" s="801"/>
      <c r="R13" s="801"/>
      <c r="S13" s="801"/>
      <c r="T13" s="801"/>
      <c r="U13" s="801"/>
      <c r="V13" s="801"/>
      <c r="W13" s="809" t="s">
        <v>13742</v>
      </c>
      <c r="X13" s="809" t="s">
        <v>105</v>
      </c>
      <c r="Y13" s="809" t="s">
        <v>2675</v>
      </c>
      <c r="Z13" s="809" t="s">
        <v>2811</v>
      </c>
      <c r="AA13" s="809" t="s">
        <v>2849</v>
      </c>
    </row>
  </sheetData>
  <phoneticPr fontId="5" type="noConversion"/>
  <dataValidations count="4">
    <dataValidation type="list" allowBlank="1" showInputMessage="1" showErrorMessage="1" sqref="B6" xr:uid="{00000000-0002-0000-CB00-000000000000}">
      <formula1>"Mi: Minute,H: Hour,D: Daily,W: Weekly,M: Monthly,Y: Yearly"</formula1>
    </dataValidation>
    <dataValidation type="list" allowBlank="1" showInputMessage="1" showErrorMessage="1" sqref="B7 B9 O7:O9" xr:uid="{00000000-0002-0000-CB00-000001000000}">
      <formula1>"替换,追加"</formula1>
    </dataValidation>
    <dataValidation type="list" allowBlank="1" showInputMessage="1" showErrorMessage="1" sqref="N12:N13" xr:uid="{00000000-0002-0000-CB00-000002000000}">
      <formula1>"匹配,基线特有,本地扩充,废弃"</formula1>
    </dataValidation>
    <dataValidation type="list" allowBlank="1" showInputMessage="1" showErrorMessage="1" sqref="R4:R6" xr:uid="{00000000-0002-0000-CB00-000003000000}">
      <formula1>"left join,inner join,union,union all"</formula1>
    </dataValidation>
  </dataValidations>
  <hyperlinks>
    <hyperlink ref="A1" location="目录!A1" display="返回" xr:uid="{00000000-0004-0000-CB00-000000000000}"/>
  </hyperlinks>
  <pageMargins left="0.75" right="0.75" top="1" bottom="1" header="0.51180555555555596" footer="0.51180555555555596"/>
  <pageSetup paperSize="9" orientation="portrait"/>
  <legacyDrawing r:id="rId1"/>
</worksheet>
</file>

<file path=xl/worksheets/sheet2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AA13"/>
  <sheetViews>
    <sheetView workbookViewId="0">
      <selection activeCell="B8" sqref="B8"/>
    </sheetView>
  </sheetViews>
  <sheetFormatPr defaultColWidth="9" defaultRowHeight="13.8"/>
  <cols>
    <col min="1" max="1" width="9" style="797"/>
    <col min="2" max="2" width="14.6640625" style="797" customWidth="1"/>
    <col min="3" max="3" width="14.109375" style="797" customWidth="1"/>
    <col min="4" max="4" width="15.21875" style="797" customWidth="1"/>
    <col min="5" max="9" width="12.109375" style="797" customWidth="1"/>
    <col min="10" max="13" width="9" style="797"/>
    <col min="14" max="14" width="11.33203125" style="797" customWidth="1"/>
    <col min="15" max="22" width="9" style="797" hidden="1" customWidth="1"/>
    <col min="23" max="23" width="19.6640625" style="797" customWidth="1"/>
    <col min="24" max="24" width="13" style="797" customWidth="1"/>
    <col min="25" max="25" width="11.33203125" style="797" customWidth="1"/>
    <col min="26" max="26" width="13.109375" style="797" customWidth="1"/>
    <col min="27" max="27" width="11.33203125" style="797" customWidth="1"/>
    <col min="28" max="16384" width="9" style="797"/>
  </cols>
  <sheetData>
    <row r="1" spans="1:27" s="796" customFormat="1" ht="15.6">
      <c r="A1" s="798" t="s">
        <v>2037</v>
      </c>
      <c r="B1" s="3"/>
      <c r="C1" s="3"/>
      <c r="D1" s="3"/>
      <c r="E1" s="3"/>
      <c r="F1" s="3"/>
      <c r="G1" s="3"/>
      <c r="H1" s="3"/>
      <c r="I1" s="3"/>
      <c r="J1" s="3"/>
      <c r="K1" s="3"/>
      <c r="L1" s="3"/>
      <c r="M1" s="3"/>
      <c r="N1" s="3"/>
      <c r="O1" s="3"/>
      <c r="P1" s="3"/>
      <c r="Q1" s="3"/>
      <c r="R1" s="3"/>
      <c r="S1" s="3"/>
      <c r="T1" s="3"/>
      <c r="U1" s="3"/>
      <c r="V1" s="3"/>
      <c r="W1" s="52"/>
      <c r="X1" s="52"/>
      <c r="Y1" s="52"/>
      <c r="Z1" s="52"/>
      <c r="AA1" s="52"/>
    </row>
    <row r="2" spans="1:27" s="796"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796" customFormat="1" ht="15.6">
      <c r="A3" s="6" t="s">
        <v>2040</v>
      </c>
      <c r="B3" s="416" t="s">
        <v>1310</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796" customFormat="1" ht="15.6">
      <c r="A4" s="9" t="s">
        <v>2042</v>
      </c>
      <c r="B4" s="10" t="s">
        <v>1311</v>
      </c>
      <c r="C4" s="8"/>
      <c r="D4" s="8"/>
      <c r="E4" s="8"/>
      <c r="F4" s="8"/>
      <c r="G4" s="8"/>
      <c r="H4" s="8"/>
      <c r="I4" s="8"/>
      <c r="J4" s="8"/>
      <c r="K4" s="8"/>
      <c r="L4" s="8"/>
      <c r="M4" s="8"/>
      <c r="N4" s="8"/>
      <c r="O4" s="43" t="s">
        <v>4149</v>
      </c>
      <c r="P4" s="39" t="e">
        <f>VLOOKUP(B3,[2]目录!#REF!,4,0)</f>
        <v>#REF!</v>
      </c>
      <c r="Q4" s="40"/>
      <c r="R4" s="41"/>
      <c r="S4" s="42"/>
      <c r="T4" s="42"/>
      <c r="U4" s="42"/>
      <c r="V4" s="61"/>
      <c r="W4" s="62" t="s">
        <v>3195</v>
      </c>
      <c r="X4" s="801" t="s">
        <v>1312</v>
      </c>
      <c r="Y4" s="63"/>
      <c r="Z4" s="11"/>
      <c r="AA4" s="63"/>
    </row>
    <row r="5" spans="1:27" s="796" customFormat="1" ht="15.6">
      <c r="A5" s="9" t="s">
        <v>2041</v>
      </c>
      <c r="B5" s="11" t="s">
        <v>2043</v>
      </c>
      <c r="C5" s="8"/>
      <c r="D5" s="8"/>
      <c r="E5" s="8"/>
      <c r="F5" s="8"/>
      <c r="G5" s="8"/>
      <c r="H5" s="8"/>
      <c r="I5" s="8"/>
      <c r="J5" s="8"/>
      <c r="K5" s="8"/>
      <c r="L5" s="8"/>
      <c r="M5" s="8"/>
      <c r="N5" s="8"/>
      <c r="O5" s="43"/>
      <c r="P5" s="42"/>
      <c r="Q5" s="42"/>
      <c r="R5" s="41"/>
      <c r="S5" s="42"/>
      <c r="T5" s="42"/>
      <c r="U5" s="42"/>
      <c r="V5" s="61"/>
      <c r="W5" s="62"/>
      <c r="X5" s="809"/>
      <c r="Y5" s="63"/>
      <c r="Z5" s="11"/>
      <c r="AA5" s="63"/>
    </row>
    <row r="6" spans="1:27" s="796" customFormat="1" ht="15.6">
      <c r="A6" s="9" t="s">
        <v>2044</v>
      </c>
      <c r="B6" s="12" t="s">
        <v>8337</v>
      </c>
      <c r="C6" s="8"/>
      <c r="D6" s="8"/>
      <c r="E6" s="8"/>
      <c r="F6" s="8"/>
      <c r="G6" s="8"/>
      <c r="H6" s="8"/>
      <c r="I6" s="8"/>
      <c r="J6" s="8"/>
      <c r="K6" s="8"/>
      <c r="L6" s="8"/>
      <c r="M6" s="8"/>
      <c r="N6" s="8"/>
      <c r="O6" s="43"/>
      <c r="P6" s="42"/>
      <c r="Q6" s="42"/>
      <c r="R6" s="41"/>
      <c r="S6" s="42"/>
      <c r="T6" s="42"/>
      <c r="U6" s="42"/>
      <c r="V6" s="61"/>
      <c r="W6" s="62"/>
      <c r="X6" s="799"/>
      <c r="Y6" s="63"/>
      <c r="Z6" s="11"/>
      <c r="AA6" s="63"/>
    </row>
    <row r="7" spans="1:27" s="796"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s="796" customFormat="1" ht="15.6">
      <c r="A8" s="9" t="s">
        <v>2048</v>
      </c>
      <c r="B8" s="11" t="s">
        <v>13744</v>
      </c>
      <c r="C8" s="8"/>
      <c r="D8" s="8"/>
      <c r="E8" s="8"/>
      <c r="F8" s="8"/>
      <c r="G8" s="8"/>
      <c r="H8" s="8"/>
      <c r="I8" s="8"/>
      <c r="J8" s="8"/>
      <c r="K8" s="8"/>
      <c r="L8" s="8"/>
      <c r="M8" s="8"/>
      <c r="N8" s="8"/>
      <c r="O8" s="43"/>
      <c r="P8" s="42"/>
      <c r="Q8" s="42"/>
      <c r="R8" s="42"/>
      <c r="S8" s="42"/>
      <c r="T8" s="42"/>
      <c r="U8" s="42"/>
      <c r="V8" s="61"/>
      <c r="W8" s="62"/>
      <c r="X8" s="65"/>
      <c r="Y8" s="63"/>
      <c r="Z8" s="11"/>
      <c r="AA8" s="63"/>
    </row>
    <row r="9" spans="1:27" s="796"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796"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s="796" customFormat="1" ht="15.6">
      <c r="A11" s="14" t="s">
        <v>49</v>
      </c>
      <c r="B11" s="15" t="s">
        <v>2051</v>
      </c>
      <c r="C11" s="15" t="s">
        <v>2052</v>
      </c>
      <c r="D11" s="15" t="s">
        <v>2053</v>
      </c>
      <c r="E11" s="15" t="s">
        <v>2054</v>
      </c>
      <c r="F11" s="15"/>
      <c r="G11" s="15"/>
      <c r="H11" s="15"/>
      <c r="I11" s="15"/>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c r="A12" s="800">
        <v>1</v>
      </c>
      <c r="B12" s="809" t="s">
        <v>8341</v>
      </c>
      <c r="C12" s="809" t="s">
        <v>8342</v>
      </c>
      <c r="D12" s="809" t="s">
        <v>3212</v>
      </c>
      <c r="E12" s="801" t="s">
        <v>2079</v>
      </c>
      <c r="F12" s="877" t="s">
        <v>8341</v>
      </c>
      <c r="G12" s="877" t="s">
        <v>8342</v>
      </c>
      <c r="H12" s="877" t="s">
        <v>2096</v>
      </c>
      <c r="I12" s="877" t="s">
        <v>2097</v>
      </c>
      <c r="J12" s="801"/>
      <c r="K12" s="801"/>
      <c r="L12" s="801"/>
      <c r="M12" s="801"/>
      <c r="N12" s="406" t="s">
        <v>2308</v>
      </c>
      <c r="O12" s="801"/>
      <c r="P12" s="801"/>
      <c r="Q12" s="801"/>
      <c r="R12" s="801"/>
      <c r="S12" s="801"/>
      <c r="T12" s="801"/>
      <c r="U12" s="801"/>
      <c r="V12" s="801"/>
      <c r="W12" s="809" t="s">
        <v>13745</v>
      </c>
      <c r="X12" s="809" t="s">
        <v>8341</v>
      </c>
      <c r="Y12" s="809" t="s">
        <v>8343</v>
      </c>
      <c r="Z12" s="809" t="s">
        <v>3212</v>
      </c>
      <c r="AA12" s="809" t="s">
        <v>2849</v>
      </c>
    </row>
    <row r="13" spans="1:27">
      <c r="A13" s="800">
        <v>2</v>
      </c>
      <c r="B13" s="809" t="s">
        <v>105</v>
      </c>
      <c r="C13" s="809" t="s">
        <v>2239</v>
      </c>
      <c r="D13" s="809" t="s">
        <v>2811</v>
      </c>
      <c r="E13" s="366" t="str">
        <f>IF(ISERR(SEARCH("varchar",D13)),D13,"string("&amp;MID(D13,10,LEN(D13)-10)&amp;")")</f>
        <v>string(15)</v>
      </c>
      <c r="F13" s="877" t="s">
        <v>105</v>
      </c>
      <c r="G13" s="877" t="s">
        <v>2239</v>
      </c>
      <c r="H13" s="877" t="s">
        <v>3175</v>
      </c>
      <c r="I13" s="877" t="s">
        <v>2241</v>
      </c>
      <c r="J13" s="801"/>
      <c r="K13" s="801"/>
      <c r="L13" s="801"/>
      <c r="M13" s="801"/>
      <c r="N13" s="406" t="s">
        <v>2308</v>
      </c>
      <c r="O13" s="801"/>
      <c r="P13" s="801"/>
      <c r="Q13" s="801"/>
      <c r="R13" s="801"/>
      <c r="S13" s="801"/>
      <c r="T13" s="801"/>
      <c r="U13" s="801"/>
      <c r="V13" s="801"/>
      <c r="W13" s="809" t="s">
        <v>13745</v>
      </c>
      <c r="X13" s="809" t="s">
        <v>105</v>
      </c>
      <c r="Y13" s="809" t="s">
        <v>2675</v>
      </c>
      <c r="Z13" s="809" t="s">
        <v>2811</v>
      </c>
      <c r="AA13" s="809" t="s">
        <v>2849</v>
      </c>
    </row>
  </sheetData>
  <phoneticPr fontId="5" type="noConversion"/>
  <dataValidations count="4">
    <dataValidation type="list" allowBlank="1" showInputMessage="1" showErrorMessage="1" sqref="B6" xr:uid="{00000000-0002-0000-CC00-000000000000}">
      <formula1>"Mi: Minute,H: Hour,D: Daily,W: Weekly,M: Monthly,Y: Yearly"</formula1>
    </dataValidation>
    <dataValidation type="list" allowBlank="1" showInputMessage="1" showErrorMessage="1" sqref="B7 B9 O7:O9" xr:uid="{00000000-0002-0000-CC00-000001000000}">
      <formula1>"替换,追加"</formula1>
    </dataValidation>
    <dataValidation type="list" allowBlank="1" showInputMessage="1" showErrorMessage="1" sqref="N12:N13" xr:uid="{00000000-0002-0000-CC00-000002000000}">
      <formula1>"匹配,基线特有,本地扩充,废弃"</formula1>
    </dataValidation>
    <dataValidation type="list" allowBlank="1" showInputMessage="1" showErrorMessage="1" sqref="R4:R6" xr:uid="{00000000-0002-0000-CC00-000003000000}">
      <formula1>"left join,inner join,union,union all"</formula1>
    </dataValidation>
  </dataValidations>
  <hyperlinks>
    <hyperlink ref="A1" location="目录!A1" display="返回" xr:uid="{00000000-0004-0000-CC00-000000000000}"/>
  </hyperlinks>
  <pageMargins left="0.75" right="0.75" top="1" bottom="1" header="0.51180555555555596" footer="0.51180555555555596"/>
  <pageSetup paperSize="9" orientation="portrait"/>
  <legacyDrawing r:id="rId1"/>
</worksheet>
</file>

<file path=xl/worksheets/sheet2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AA33"/>
  <sheetViews>
    <sheetView topLeftCell="M7" workbookViewId="0">
      <selection activeCell="X24" sqref="X24"/>
    </sheetView>
  </sheetViews>
  <sheetFormatPr defaultColWidth="9" defaultRowHeight="13.8"/>
  <cols>
    <col min="1" max="1" width="9" style="797"/>
    <col min="2" max="2" width="14.6640625" style="797" customWidth="1"/>
    <col min="3" max="3" width="14.109375" style="797" customWidth="1"/>
    <col min="4" max="4" width="15.21875" style="797" customWidth="1"/>
    <col min="5" max="9" width="12.109375" style="797" customWidth="1"/>
    <col min="10" max="13" width="9" style="797"/>
    <col min="14" max="14" width="11.33203125" style="797" customWidth="1"/>
    <col min="15" max="22" width="9" style="797" hidden="1" customWidth="1"/>
    <col min="23" max="23" width="23" style="797" customWidth="1"/>
    <col min="24" max="24" width="13" style="797" customWidth="1"/>
    <col min="25" max="25" width="13.88671875" style="797" customWidth="1"/>
    <col min="26" max="26" width="13.109375" style="797" customWidth="1"/>
    <col min="27" max="27" width="11.33203125" style="797" customWidth="1"/>
    <col min="28" max="16384" width="9" style="797"/>
  </cols>
  <sheetData>
    <row r="1" spans="1:27" s="796" customFormat="1" ht="15.6">
      <c r="A1" s="798" t="s">
        <v>2037</v>
      </c>
      <c r="B1" s="3"/>
      <c r="C1" s="3"/>
      <c r="D1" s="3"/>
      <c r="E1" s="3"/>
      <c r="F1" s="3"/>
      <c r="G1" s="3"/>
      <c r="H1" s="3"/>
      <c r="I1" s="3"/>
      <c r="J1" s="3"/>
      <c r="K1" s="3"/>
      <c r="L1" s="3"/>
      <c r="M1" s="3"/>
      <c r="N1" s="3"/>
      <c r="O1" s="3"/>
      <c r="P1" s="3"/>
      <c r="Q1" s="3"/>
      <c r="R1" s="3"/>
      <c r="S1" s="3"/>
      <c r="T1" s="3"/>
      <c r="U1" s="3"/>
      <c r="V1" s="3"/>
      <c r="W1" s="52"/>
      <c r="X1" s="52"/>
      <c r="Y1" s="52"/>
      <c r="Z1" s="52"/>
      <c r="AA1" s="52"/>
    </row>
    <row r="2" spans="1:27" s="796"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796" customFormat="1" ht="15.6">
      <c r="A3" s="6" t="s">
        <v>2040</v>
      </c>
      <c r="B3" s="416" t="s">
        <v>1317</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796" customFormat="1" ht="15.6">
      <c r="A4" s="9" t="s">
        <v>2042</v>
      </c>
      <c r="B4" s="10" t="s">
        <v>1318</v>
      </c>
      <c r="C4" s="8"/>
      <c r="D4" s="8"/>
      <c r="E4" s="8"/>
      <c r="F4" s="8"/>
      <c r="G4" s="8"/>
      <c r="H4" s="8"/>
      <c r="I4" s="8"/>
      <c r="J4" s="8"/>
      <c r="K4" s="8"/>
      <c r="L4" s="8"/>
      <c r="M4" s="8"/>
      <c r="N4" s="8"/>
      <c r="O4" s="43" t="s">
        <v>4149</v>
      </c>
      <c r="P4" s="39" t="e">
        <f>VLOOKUP(B3,[2]目录!#REF!,4,0)</f>
        <v>#REF!</v>
      </c>
      <c r="Q4" s="40"/>
      <c r="R4" s="41"/>
      <c r="S4" s="42"/>
      <c r="T4" s="42"/>
      <c r="U4" s="42"/>
      <c r="V4" s="61"/>
      <c r="W4" s="62" t="s">
        <v>3195</v>
      </c>
      <c r="X4" s="801" t="s">
        <v>1320</v>
      </c>
      <c r="Y4" s="63"/>
      <c r="Z4" s="11"/>
      <c r="AA4" s="63"/>
    </row>
    <row r="5" spans="1:27" s="796" customFormat="1" ht="15.6">
      <c r="A5" s="9" t="s">
        <v>2041</v>
      </c>
      <c r="B5" s="11" t="s">
        <v>2043</v>
      </c>
      <c r="C5" s="8"/>
      <c r="D5" s="8"/>
      <c r="E5" s="8"/>
      <c r="F5" s="8"/>
      <c r="G5" s="8"/>
      <c r="H5" s="8"/>
      <c r="I5" s="8"/>
      <c r="J5" s="8"/>
      <c r="K5" s="8"/>
      <c r="L5" s="8"/>
      <c r="M5" s="8"/>
      <c r="N5" s="8"/>
      <c r="O5" s="43"/>
      <c r="P5" s="42"/>
      <c r="Q5" s="42"/>
      <c r="R5" s="41"/>
      <c r="S5" s="42"/>
      <c r="T5" s="42"/>
      <c r="U5" s="42"/>
      <c r="V5" s="61"/>
      <c r="W5" s="62"/>
      <c r="X5" s="809"/>
      <c r="Y5" s="63"/>
      <c r="Z5" s="11"/>
      <c r="AA5" s="63"/>
    </row>
    <row r="6" spans="1:27" s="796" customFormat="1" ht="15.6">
      <c r="A6" s="9" t="s">
        <v>2044</v>
      </c>
      <c r="B6" s="12" t="s">
        <v>2045</v>
      </c>
      <c r="C6" s="8"/>
      <c r="D6" s="8"/>
      <c r="E6" s="8"/>
      <c r="F6" s="8"/>
      <c r="G6" s="8"/>
      <c r="H6" s="8"/>
      <c r="I6" s="8"/>
      <c r="J6" s="8"/>
      <c r="K6" s="8"/>
      <c r="L6" s="8"/>
      <c r="M6" s="8"/>
      <c r="N6" s="8"/>
      <c r="O6" s="43"/>
      <c r="P6" s="42"/>
      <c r="Q6" s="42"/>
      <c r="R6" s="41"/>
      <c r="S6" s="42"/>
      <c r="T6" s="42"/>
      <c r="U6" s="42"/>
      <c r="V6" s="61"/>
      <c r="W6" s="62"/>
      <c r="X6" s="799"/>
      <c r="Y6" s="63"/>
      <c r="Z6" s="11"/>
      <c r="AA6" s="63"/>
    </row>
    <row r="7" spans="1:27" s="796"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s="796" customFormat="1" ht="15.6">
      <c r="A8" s="9" t="s">
        <v>2048</v>
      </c>
      <c r="B8" s="11" t="s">
        <v>13746</v>
      </c>
      <c r="C8" s="8"/>
      <c r="D8" s="8"/>
      <c r="E8" s="8"/>
      <c r="F8" s="8"/>
      <c r="G8" s="8"/>
      <c r="H8" s="8"/>
      <c r="I8" s="8"/>
      <c r="J8" s="8"/>
      <c r="K8" s="8"/>
      <c r="L8" s="8"/>
      <c r="M8" s="8"/>
      <c r="N8" s="8"/>
      <c r="O8" s="43"/>
      <c r="P8" s="42"/>
      <c r="Q8" s="42"/>
      <c r="R8" s="42"/>
      <c r="S8" s="42"/>
      <c r="T8" s="42"/>
      <c r="U8" s="42"/>
      <c r="V8" s="61"/>
      <c r="W8" s="62"/>
      <c r="X8" s="65"/>
      <c r="Y8" s="63"/>
      <c r="Z8" s="11"/>
      <c r="AA8" s="63"/>
    </row>
    <row r="9" spans="1:27" s="796"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796"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s="796"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c r="A12" s="800">
        <v>1</v>
      </c>
      <c r="B12" s="809" t="s">
        <v>2064</v>
      </c>
      <c r="C12" s="809" t="s">
        <v>2065</v>
      </c>
      <c r="D12" s="809" t="s">
        <v>3212</v>
      </c>
      <c r="E12" s="801" t="s">
        <v>2067</v>
      </c>
      <c r="F12" s="877" t="s">
        <v>2064</v>
      </c>
      <c r="G12" s="877" t="s">
        <v>2065</v>
      </c>
      <c r="H12" s="877" t="s">
        <v>2066</v>
      </c>
      <c r="I12" s="877" t="s">
        <v>2067</v>
      </c>
      <c r="J12" s="801" t="s">
        <v>79</v>
      </c>
      <c r="K12" s="801"/>
      <c r="L12" s="801"/>
      <c r="M12" s="801"/>
      <c r="N12" s="406" t="s">
        <v>2308</v>
      </c>
      <c r="O12" s="801"/>
      <c r="P12" s="801"/>
      <c r="Q12" s="801"/>
      <c r="R12" s="801"/>
      <c r="S12" s="801"/>
      <c r="T12" s="801"/>
      <c r="U12" s="801"/>
      <c r="V12" s="801"/>
      <c r="W12" s="809" t="s">
        <v>1320</v>
      </c>
      <c r="X12" s="809" t="s">
        <v>2064</v>
      </c>
      <c r="Y12" s="809" t="s">
        <v>2753</v>
      </c>
      <c r="Z12" s="809" t="s">
        <v>3212</v>
      </c>
      <c r="AA12" s="809" t="s">
        <v>2849</v>
      </c>
    </row>
    <row r="13" spans="1:27">
      <c r="A13" s="800">
        <v>2</v>
      </c>
      <c r="B13" s="809" t="s">
        <v>105</v>
      </c>
      <c r="C13" s="809" t="s">
        <v>2239</v>
      </c>
      <c r="D13" s="809" t="s">
        <v>2811</v>
      </c>
      <c r="E13" s="366" t="str">
        <f t="shared" ref="E13:E15" si="0">IF(ISERR(SEARCH("varchar",D13)),D13,"string("&amp;MID(D13,10,LEN(D13)-10)&amp;")")</f>
        <v>string(15)</v>
      </c>
      <c r="F13" s="877" t="s">
        <v>105</v>
      </c>
      <c r="G13" s="877" t="s">
        <v>2239</v>
      </c>
      <c r="H13" s="877" t="s">
        <v>3175</v>
      </c>
      <c r="I13" s="877" t="s">
        <v>2241</v>
      </c>
      <c r="J13" s="801" t="s">
        <v>79</v>
      </c>
      <c r="K13" s="801"/>
      <c r="L13" s="801"/>
      <c r="M13" s="801"/>
      <c r="N13" s="406" t="s">
        <v>2308</v>
      </c>
      <c r="O13" s="801"/>
      <c r="P13" s="801"/>
      <c r="Q13" s="801"/>
      <c r="R13" s="801"/>
      <c r="S13" s="801"/>
      <c r="T13" s="801"/>
      <c r="U13" s="801"/>
      <c r="V13" s="801"/>
      <c r="W13" s="809" t="s">
        <v>1320</v>
      </c>
      <c r="X13" s="809" t="s">
        <v>105</v>
      </c>
      <c r="Y13" s="809" t="s">
        <v>2675</v>
      </c>
      <c r="Z13" s="809" t="s">
        <v>2811</v>
      </c>
      <c r="AA13" s="809" t="s">
        <v>2849</v>
      </c>
    </row>
    <row r="14" spans="1:27">
      <c r="A14" s="800">
        <v>3</v>
      </c>
      <c r="B14" s="366" t="s">
        <v>4701</v>
      </c>
      <c r="C14" s="809" t="s">
        <v>4704</v>
      </c>
      <c r="D14" s="809" t="s">
        <v>2725</v>
      </c>
      <c r="E14" s="366" t="str">
        <f t="shared" si="0"/>
        <v>string(5)</v>
      </c>
      <c r="F14" s="877" t="s">
        <v>4701</v>
      </c>
      <c r="G14" s="378" t="s">
        <v>4702</v>
      </c>
      <c r="H14" s="877" t="s">
        <v>2725</v>
      </c>
      <c r="I14" s="877" t="s">
        <v>3176</v>
      </c>
      <c r="J14" s="801"/>
      <c r="K14" s="801"/>
      <c r="L14" s="801"/>
      <c r="M14" s="801"/>
      <c r="N14" s="406" t="s">
        <v>2308</v>
      </c>
      <c r="O14" s="801"/>
      <c r="P14" s="801"/>
      <c r="Q14" s="801"/>
      <c r="R14" s="801"/>
      <c r="S14" s="801"/>
      <c r="T14" s="801"/>
      <c r="U14" s="801"/>
      <c r="V14" s="801"/>
      <c r="W14" s="809" t="s">
        <v>1320</v>
      </c>
      <c r="X14" s="366" t="s">
        <v>4701</v>
      </c>
      <c r="Y14" s="809" t="s">
        <v>4704</v>
      </c>
      <c r="Z14" s="809" t="s">
        <v>2725</v>
      </c>
      <c r="AA14" s="809" t="s">
        <v>2849</v>
      </c>
    </row>
    <row r="15" spans="1:27">
      <c r="A15" s="800">
        <v>4</v>
      </c>
      <c r="B15" s="366" t="s">
        <v>4705</v>
      </c>
      <c r="C15" s="809" t="s">
        <v>4706</v>
      </c>
      <c r="D15" s="809" t="s">
        <v>2078</v>
      </c>
      <c r="E15" s="366" t="str">
        <f t="shared" si="0"/>
        <v>string(8)</v>
      </c>
      <c r="F15" s="877" t="s">
        <v>4705</v>
      </c>
      <c r="G15" s="877" t="s">
        <v>4706</v>
      </c>
      <c r="H15" s="877" t="s">
        <v>2078</v>
      </c>
      <c r="I15" s="877" t="s">
        <v>2079</v>
      </c>
      <c r="J15" s="801"/>
      <c r="K15" s="801"/>
      <c r="L15" s="801"/>
      <c r="M15" s="801"/>
      <c r="N15" s="406" t="s">
        <v>2308</v>
      </c>
      <c r="O15" s="801"/>
      <c r="P15" s="801"/>
      <c r="Q15" s="801"/>
      <c r="R15" s="801"/>
      <c r="S15" s="801"/>
      <c r="T15" s="801"/>
      <c r="U15" s="801"/>
      <c r="V15" s="801"/>
      <c r="W15" s="809" t="s">
        <v>1320</v>
      </c>
      <c r="X15" s="366" t="s">
        <v>4705</v>
      </c>
      <c r="Y15" s="809" t="s">
        <v>4706</v>
      </c>
      <c r="Z15" s="809" t="s">
        <v>2078</v>
      </c>
      <c r="AA15" s="809" t="s">
        <v>2849</v>
      </c>
    </row>
    <row r="16" spans="1:27">
      <c r="A16" s="800">
        <v>5</v>
      </c>
      <c r="B16" s="809" t="s">
        <v>4707</v>
      </c>
      <c r="C16" s="809" t="s">
        <v>4708</v>
      </c>
      <c r="D16" s="809" t="s">
        <v>3212</v>
      </c>
      <c r="E16" s="366" t="s">
        <v>2108</v>
      </c>
      <c r="F16" s="877" t="s">
        <v>4707</v>
      </c>
      <c r="G16" s="877" t="s">
        <v>4708</v>
      </c>
      <c r="H16" s="877" t="s">
        <v>4807</v>
      </c>
      <c r="I16" s="378" t="s">
        <v>2108</v>
      </c>
      <c r="J16" s="801"/>
      <c r="K16" s="801"/>
      <c r="L16" s="801"/>
      <c r="M16" s="801"/>
      <c r="N16" s="406" t="s">
        <v>2308</v>
      </c>
      <c r="O16" s="801"/>
      <c r="P16" s="801"/>
      <c r="Q16" s="801"/>
      <c r="R16" s="801"/>
      <c r="S16" s="801"/>
      <c r="T16" s="801"/>
      <c r="U16" s="801"/>
      <c r="V16" s="801"/>
      <c r="W16" s="809" t="s">
        <v>1320</v>
      </c>
      <c r="X16" s="809" t="s">
        <v>4707</v>
      </c>
      <c r="Y16" s="809" t="s">
        <v>4710</v>
      </c>
      <c r="Z16" s="809" t="s">
        <v>3212</v>
      </c>
      <c r="AA16" s="809" t="s">
        <v>2849</v>
      </c>
    </row>
    <row r="17" spans="1:27">
      <c r="A17" s="800">
        <v>6</v>
      </c>
      <c r="B17" s="809" t="s">
        <v>2541</v>
      </c>
      <c r="C17" s="809" t="s">
        <v>13747</v>
      </c>
      <c r="D17" s="809" t="s">
        <v>3212</v>
      </c>
      <c r="E17" s="366" t="s">
        <v>2621</v>
      </c>
      <c r="F17" s="877" t="s">
        <v>2541</v>
      </c>
      <c r="G17" s="378" t="s">
        <v>4720</v>
      </c>
      <c r="H17" s="877" t="s">
        <v>3991</v>
      </c>
      <c r="I17" s="378" t="s">
        <v>2108</v>
      </c>
      <c r="J17" s="801"/>
      <c r="K17" s="801"/>
      <c r="L17" s="801"/>
      <c r="M17" s="801"/>
      <c r="N17" s="406" t="s">
        <v>2308</v>
      </c>
      <c r="O17" s="801"/>
      <c r="P17" s="801"/>
      <c r="Q17" s="801"/>
      <c r="R17" s="801"/>
      <c r="S17" s="801"/>
      <c r="T17" s="801"/>
      <c r="U17" s="801"/>
      <c r="V17" s="801"/>
      <c r="W17" s="809" t="s">
        <v>1320</v>
      </c>
      <c r="X17" s="809" t="s">
        <v>2541</v>
      </c>
      <c r="Y17" s="809" t="s">
        <v>4856</v>
      </c>
      <c r="Z17" s="809" t="s">
        <v>3212</v>
      </c>
      <c r="AA17" s="809" t="s">
        <v>2849</v>
      </c>
    </row>
    <row r="18" spans="1:27">
      <c r="A18" s="800">
        <v>7</v>
      </c>
      <c r="B18" s="801" t="s">
        <v>13748</v>
      </c>
      <c r="C18" s="801" t="s">
        <v>13749</v>
      </c>
      <c r="D18" s="801" t="s">
        <v>3212</v>
      </c>
      <c r="E18" s="366" t="s">
        <v>2085</v>
      </c>
      <c r="F18" s="877" t="s">
        <v>13748</v>
      </c>
      <c r="G18" s="877" t="s">
        <v>13749</v>
      </c>
      <c r="H18" s="877" t="s">
        <v>3212</v>
      </c>
      <c r="I18" s="877" t="s">
        <v>2085</v>
      </c>
      <c r="J18" s="801"/>
      <c r="K18" s="801"/>
      <c r="L18" s="801"/>
      <c r="M18" s="801" t="s">
        <v>13740</v>
      </c>
      <c r="N18" s="406" t="s">
        <v>2308</v>
      </c>
      <c r="O18" s="801"/>
      <c r="P18" s="801"/>
      <c r="Q18" s="801"/>
      <c r="R18" s="801"/>
      <c r="S18" s="801"/>
      <c r="T18" s="801"/>
      <c r="U18" s="801"/>
      <c r="V18" s="801"/>
      <c r="W18" s="809" t="s">
        <v>1320</v>
      </c>
      <c r="X18" s="801" t="s">
        <v>13748</v>
      </c>
      <c r="Y18" s="801" t="s">
        <v>13750</v>
      </c>
      <c r="Z18" s="801" t="s">
        <v>3212</v>
      </c>
      <c r="AA18" s="809" t="s">
        <v>2849</v>
      </c>
    </row>
    <row r="19" spans="1:27">
      <c r="A19" s="800">
        <v>8</v>
      </c>
      <c r="B19" s="801" t="s">
        <v>13751</v>
      </c>
      <c r="C19" s="801" t="s">
        <v>13752</v>
      </c>
      <c r="D19" s="801" t="s">
        <v>2070</v>
      </c>
      <c r="E19" s="366" t="str">
        <f t="shared" ref="E19:E22" si="1">IF(ISERR(SEARCH("varchar",D19)),D19,"string("&amp;MID(D19,10,LEN(D19)-10)&amp;")")</f>
        <v>string(10)</v>
      </c>
      <c r="F19" s="877" t="s">
        <v>13751</v>
      </c>
      <c r="G19" s="877" t="s">
        <v>13752</v>
      </c>
      <c r="H19" s="877" t="s">
        <v>2070</v>
      </c>
      <c r="I19" s="877" t="s">
        <v>2071</v>
      </c>
      <c r="J19" s="801"/>
      <c r="K19" s="801"/>
      <c r="L19" s="801"/>
      <c r="M19" s="801"/>
      <c r="N19" s="406" t="s">
        <v>2308</v>
      </c>
      <c r="O19" s="801"/>
      <c r="P19" s="801"/>
      <c r="Q19" s="801"/>
      <c r="R19" s="801"/>
      <c r="S19" s="801"/>
      <c r="T19" s="801"/>
      <c r="U19" s="801"/>
      <c r="V19" s="801"/>
      <c r="W19" s="809" t="s">
        <v>1320</v>
      </c>
      <c r="X19" s="801"/>
      <c r="Y19" s="801" t="s">
        <v>13752</v>
      </c>
      <c r="Z19" s="801" t="s">
        <v>2070</v>
      </c>
      <c r="AA19" s="809" t="s">
        <v>2849</v>
      </c>
    </row>
    <row r="20" spans="1:27">
      <c r="A20" s="800">
        <v>9</v>
      </c>
      <c r="B20" s="801" t="s">
        <v>13753</v>
      </c>
      <c r="C20" s="801" t="s">
        <v>8425</v>
      </c>
      <c r="D20" s="801" t="s">
        <v>2803</v>
      </c>
      <c r="E20" s="366" t="str">
        <f t="shared" si="1"/>
        <v>string(50)</v>
      </c>
      <c r="F20" s="877" t="s">
        <v>13753</v>
      </c>
      <c r="G20" s="378" t="s">
        <v>8426</v>
      </c>
      <c r="H20" s="877" t="s">
        <v>2803</v>
      </c>
      <c r="I20" s="877" t="s">
        <v>2804</v>
      </c>
      <c r="J20" s="801"/>
      <c r="K20" s="801"/>
      <c r="L20" s="801"/>
      <c r="M20" s="801"/>
      <c r="N20" s="406" t="s">
        <v>2308</v>
      </c>
      <c r="O20" s="801"/>
      <c r="P20" s="801"/>
      <c r="Q20" s="801"/>
      <c r="R20" s="801"/>
      <c r="S20" s="801"/>
      <c r="T20" s="801"/>
      <c r="U20" s="801"/>
      <c r="V20" s="801"/>
      <c r="W20" s="809" t="s">
        <v>1320</v>
      </c>
      <c r="X20" s="801"/>
      <c r="Y20" s="801" t="s">
        <v>8425</v>
      </c>
      <c r="Z20" s="801" t="s">
        <v>2803</v>
      </c>
      <c r="AA20" s="809" t="s">
        <v>2849</v>
      </c>
    </row>
    <row r="21" spans="1:27">
      <c r="A21" s="800">
        <v>10</v>
      </c>
      <c r="B21" s="801" t="s">
        <v>13754</v>
      </c>
      <c r="C21" s="801" t="s">
        <v>13755</v>
      </c>
      <c r="D21" s="801" t="s">
        <v>2070</v>
      </c>
      <c r="E21" s="366" t="str">
        <f t="shared" si="1"/>
        <v>string(10)</v>
      </c>
      <c r="F21" s="877" t="s">
        <v>13754</v>
      </c>
      <c r="G21" s="877" t="s">
        <v>13755</v>
      </c>
      <c r="H21" s="877" t="s">
        <v>2070</v>
      </c>
      <c r="I21" s="877" t="s">
        <v>2071</v>
      </c>
      <c r="J21" s="801"/>
      <c r="K21" s="801"/>
      <c r="L21" s="801"/>
      <c r="M21" s="801"/>
      <c r="N21" s="406" t="s">
        <v>2308</v>
      </c>
      <c r="O21" s="801"/>
      <c r="P21" s="801"/>
      <c r="Q21" s="801"/>
      <c r="R21" s="801"/>
      <c r="S21" s="801"/>
      <c r="T21" s="801"/>
      <c r="U21" s="801"/>
      <c r="V21" s="801"/>
      <c r="W21" s="809" t="s">
        <v>1320</v>
      </c>
      <c r="X21" s="801" t="s">
        <v>13754</v>
      </c>
      <c r="Y21" s="801" t="s">
        <v>13755</v>
      </c>
      <c r="Z21" s="801" t="s">
        <v>2070</v>
      </c>
      <c r="AA21" s="809" t="s">
        <v>2849</v>
      </c>
    </row>
    <row r="22" spans="1:27">
      <c r="A22" s="800">
        <v>11</v>
      </c>
      <c r="B22" s="801" t="s">
        <v>13756</v>
      </c>
      <c r="C22" s="801" t="s">
        <v>13757</v>
      </c>
      <c r="D22" s="801" t="s">
        <v>3062</v>
      </c>
      <c r="E22" s="366" t="str">
        <f t="shared" si="1"/>
        <v>string(40)</v>
      </c>
      <c r="F22" s="877" t="s">
        <v>13756</v>
      </c>
      <c r="G22" s="378" t="s">
        <v>13758</v>
      </c>
      <c r="H22" s="877" t="s">
        <v>3062</v>
      </c>
      <c r="I22" s="877" t="s">
        <v>3063</v>
      </c>
      <c r="J22" s="801"/>
      <c r="K22" s="801"/>
      <c r="L22" s="801"/>
      <c r="M22" s="801"/>
      <c r="N22" s="406" t="s">
        <v>2308</v>
      </c>
      <c r="O22" s="801"/>
      <c r="P22" s="801"/>
      <c r="Q22" s="801"/>
      <c r="R22" s="801"/>
      <c r="S22" s="801"/>
      <c r="T22" s="801"/>
      <c r="U22" s="801"/>
      <c r="V22" s="801"/>
      <c r="W22" s="809" t="s">
        <v>1320</v>
      </c>
      <c r="X22" s="801" t="s">
        <v>13756</v>
      </c>
      <c r="Y22" s="801" t="s">
        <v>13757</v>
      </c>
      <c r="Z22" s="801" t="s">
        <v>3062</v>
      </c>
      <c r="AA22" s="809" t="s">
        <v>2849</v>
      </c>
    </row>
    <row r="23" spans="1:27">
      <c r="A23" s="800">
        <v>12</v>
      </c>
      <c r="B23" s="801" t="s">
        <v>13759</v>
      </c>
      <c r="C23" s="801" t="s">
        <v>13760</v>
      </c>
      <c r="D23" s="801" t="s">
        <v>3212</v>
      </c>
      <c r="E23" s="366" t="s">
        <v>2108</v>
      </c>
      <c r="F23" s="877" t="s">
        <v>13759</v>
      </c>
      <c r="G23" s="877" t="s">
        <v>13760</v>
      </c>
      <c r="H23" s="877" t="s">
        <v>3212</v>
      </c>
      <c r="I23" s="877" t="s">
        <v>2108</v>
      </c>
      <c r="J23" s="801"/>
      <c r="K23" s="801"/>
      <c r="L23" s="801"/>
      <c r="M23" s="801"/>
      <c r="N23" s="406" t="s">
        <v>2308</v>
      </c>
      <c r="O23" s="801"/>
      <c r="P23" s="801"/>
      <c r="Q23" s="801"/>
      <c r="R23" s="801"/>
      <c r="S23" s="801"/>
      <c r="T23" s="801"/>
      <c r="U23" s="801"/>
      <c r="V23" s="801"/>
      <c r="W23" s="809" t="s">
        <v>1320</v>
      </c>
      <c r="X23" s="801" t="s">
        <v>13759</v>
      </c>
      <c r="Y23" s="801" t="s">
        <v>13760</v>
      </c>
      <c r="Z23" s="801" t="s">
        <v>3212</v>
      </c>
      <c r="AA23" s="809" t="s">
        <v>2849</v>
      </c>
    </row>
    <row r="24" spans="1:27">
      <c r="A24" s="800">
        <v>13</v>
      </c>
      <c r="B24" s="801" t="s">
        <v>13761</v>
      </c>
      <c r="C24" s="801" t="s">
        <v>13762</v>
      </c>
      <c r="D24" s="801" t="s">
        <v>3212</v>
      </c>
      <c r="E24" s="366" t="s">
        <v>2108</v>
      </c>
      <c r="F24" s="877" t="s">
        <v>13761</v>
      </c>
      <c r="G24" s="877" t="s">
        <v>13762</v>
      </c>
      <c r="H24" s="877" t="s">
        <v>3212</v>
      </c>
      <c r="I24" s="877" t="s">
        <v>2108</v>
      </c>
      <c r="J24" s="801"/>
      <c r="K24" s="801"/>
      <c r="L24" s="801"/>
      <c r="M24" s="801"/>
      <c r="N24" s="406" t="s">
        <v>2308</v>
      </c>
      <c r="O24" s="801"/>
      <c r="P24" s="801"/>
      <c r="Q24" s="801"/>
      <c r="R24" s="801"/>
      <c r="S24" s="801"/>
      <c r="T24" s="801"/>
      <c r="U24" s="801"/>
      <c r="V24" s="801"/>
      <c r="W24" s="809" t="s">
        <v>1320</v>
      </c>
      <c r="X24" s="801" t="s">
        <v>13761</v>
      </c>
      <c r="Y24" s="801" t="s">
        <v>13762</v>
      </c>
      <c r="Z24" s="801" t="s">
        <v>3212</v>
      </c>
      <c r="AA24" s="809" t="s">
        <v>2849</v>
      </c>
    </row>
    <row r="25" spans="1:27">
      <c r="A25" s="800">
        <v>14</v>
      </c>
      <c r="B25" s="801" t="s">
        <v>13763</v>
      </c>
      <c r="C25" s="801" t="s">
        <v>13764</v>
      </c>
      <c r="D25" s="801" t="s">
        <v>3212</v>
      </c>
      <c r="E25" s="366" t="s">
        <v>2085</v>
      </c>
      <c r="F25" s="877" t="s">
        <v>13763</v>
      </c>
      <c r="G25" s="877" t="s">
        <v>13764</v>
      </c>
      <c r="H25" s="877" t="s">
        <v>3212</v>
      </c>
      <c r="I25" s="877" t="s">
        <v>2085</v>
      </c>
      <c r="J25" s="801"/>
      <c r="K25" s="801"/>
      <c r="L25" s="801"/>
      <c r="M25" s="801"/>
      <c r="N25" s="406" t="s">
        <v>2308</v>
      </c>
      <c r="O25" s="801"/>
      <c r="P25" s="801"/>
      <c r="Q25" s="801"/>
      <c r="R25" s="801"/>
      <c r="S25" s="801"/>
      <c r="T25" s="801"/>
      <c r="U25" s="801"/>
      <c r="V25" s="801"/>
      <c r="W25" s="809" t="s">
        <v>1320</v>
      </c>
      <c r="X25" s="801" t="s">
        <v>13763</v>
      </c>
      <c r="Y25" s="801" t="s">
        <v>13764</v>
      </c>
      <c r="Z25" s="801" t="s">
        <v>3212</v>
      </c>
      <c r="AA25" s="809" t="s">
        <v>2849</v>
      </c>
    </row>
    <row r="26" spans="1:27">
      <c r="A26" s="800">
        <v>15</v>
      </c>
      <c r="B26" s="801" t="s">
        <v>13765</v>
      </c>
      <c r="C26" s="801" t="s">
        <v>13766</v>
      </c>
      <c r="D26" s="801" t="s">
        <v>3212</v>
      </c>
      <c r="E26" s="366" t="s">
        <v>2621</v>
      </c>
      <c r="F26" s="378" t="s">
        <v>13767</v>
      </c>
      <c r="G26" s="378" t="s">
        <v>13768</v>
      </c>
      <c r="H26" s="877" t="s">
        <v>3212</v>
      </c>
      <c r="I26" s="378" t="s">
        <v>2085</v>
      </c>
      <c r="J26" s="801"/>
      <c r="K26" s="801"/>
      <c r="L26" s="801"/>
      <c r="M26" s="801"/>
      <c r="N26" s="406" t="s">
        <v>2308</v>
      </c>
      <c r="O26" s="801"/>
      <c r="P26" s="801"/>
      <c r="Q26" s="801"/>
      <c r="R26" s="801"/>
      <c r="S26" s="801"/>
      <c r="T26" s="801"/>
      <c r="U26" s="801"/>
      <c r="V26" s="801"/>
      <c r="W26" s="809" t="s">
        <v>1320</v>
      </c>
      <c r="X26" s="801" t="s">
        <v>13765</v>
      </c>
      <c r="Y26" s="801" t="s">
        <v>13766</v>
      </c>
      <c r="Z26" s="801" t="s">
        <v>3212</v>
      </c>
      <c r="AA26" s="809" t="s">
        <v>2849</v>
      </c>
    </row>
    <row r="27" spans="1:27">
      <c r="A27" s="800">
        <v>16</v>
      </c>
      <c r="B27" s="801" t="s">
        <v>13769</v>
      </c>
      <c r="C27" s="801" t="s">
        <v>13770</v>
      </c>
      <c r="D27" s="801" t="s">
        <v>3212</v>
      </c>
      <c r="E27" s="366" t="s">
        <v>2621</v>
      </c>
      <c r="F27" s="877" t="s">
        <v>13769</v>
      </c>
      <c r="G27" s="877" t="s">
        <v>13770</v>
      </c>
      <c r="H27" s="378" t="s">
        <v>3215</v>
      </c>
      <c r="I27" s="378" t="s">
        <v>2111</v>
      </c>
      <c r="J27" s="801"/>
      <c r="K27" s="801"/>
      <c r="L27" s="801"/>
      <c r="M27" s="801"/>
      <c r="N27" s="406" t="s">
        <v>2308</v>
      </c>
      <c r="O27" s="801"/>
      <c r="P27" s="801"/>
      <c r="Q27" s="801"/>
      <c r="R27" s="801"/>
      <c r="S27" s="801"/>
      <c r="T27" s="801"/>
      <c r="U27" s="801"/>
      <c r="V27" s="801"/>
      <c r="W27" s="809" t="s">
        <v>1320</v>
      </c>
      <c r="X27" s="801" t="s">
        <v>13771</v>
      </c>
      <c r="Y27" s="801" t="s">
        <v>13770</v>
      </c>
      <c r="Z27" s="801" t="s">
        <v>3212</v>
      </c>
      <c r="AA27" s="809" t="s">
        <v>2849</v>
      </c>
    </row>
    <row r="28" spans="1:27">
      <c r="A28" s="800">
        <v>17</v>
      </c>
      <c r="B28" s="802" t="s">
        <v>8454</v>
      </c>
      <c r="C28" s="801" t="s">
        <v>8456</v>
      </c>
      <c r="D28" s="801" t="s">
        <v>3212</v>
      </c>
      <c r="E28" s="366" t="s">
        <v>2621</v>
      </c>
      <c r="F28" s="877" t="s">
        <v>8454</v>
      </c>
      <c r="G28" s="378" t="s">
        <v>8455</v>
      </c>
      <c r="H28" s="378" t="s">
        <v>3215</v>
      </c>
      <c r="I28" s="378" t="s">
        <v>2111</v>
      </c>
      <c r="J28" s="801"/>
      <c r="K28" s="801"/>
      <c r="L28" s="801"/>
      <c r="M28" s="930" t="s">
        <v>8452</v>
      </c>
      <c r="N28" s="406" t="s">
        <v>2308</v>
      </c>
      <c r="O28" s="801"/>
      <c r="P28" s="801"/>
      <c r="Q28" s="801"/>
      <c r="R28" s="801"/>
      <c r="S28" s="801"/>
      <c r="T28" s="801"/>
      <c r="U28" s="801"/>
      <c r="V28" s="801"/>
      <c r="W28" s="809" t="s">
        <v>1320</v>
      </c>
      <c r="X28" s="802" t="s">
        <v>8454</v>
      </c>
      <c r="Y28" s="801" t="s">
        <v>8456</v>
      </c>
      <c r="Z28" s="801" t="s">
        <v>3212</v>
      </c>
      <c r="AA28" s="809" t="s">
        <v>2849</v>
      </c>
    </row>
    <row r="29" spans="1:27">
      <c r="A29" s="803">
        <v>18</v>
      </c>
      <c r="B29" s="806"/>
      <c r="C29" s="806" t="s">
        <v>13772</v>
      </c>
      <c r="D29" s="806" t="s">
        <v>3212</v>
      </c>
      <c r="E29" s="362" t="s">
        <v>2621</v>
      </c>
      <c r="F29" s="806"/>
      <c r="G29" s="806" t="s">
        <v>13772</v>
      </c>
      <c r="H29" s="806" t="s">
        <v>3212</v>
      </c>
      <c r="I29" s="362" t="s">
        <v>2621</v>
      </c>
      <c r="J29" s="806"/>
      <c r="K29" s="806"/>
      <c r="L29" s="806"/>
      <c r="M29" s="806" t="s">
        <v>13773</v>
      </c>
      <c r="N29" s="807" t="s">
        <v>2286</v>
      </c>
      <c r="O29" s="801"/>
      <c r="P29" s="801"/>
      <c r="Q29" s="801"/>
      <c r="R29" s="801"/>
      <c r="S29" s="801"/>
      <c r="T29" s="801"/>
      <c r="U29" s="801"/>
      <c r="V29" s="801"/>
      <c r="W29" s="809" t="s">
        <v>1320</v>
      </c>
      <c r="X29" s="801"/>
      <c r="Y29" s="801" t="s">
        <v>13772</v>
      </c>
      <c r="Z29" s="801" t="s">
        <v>3212</v>
      </c>
      <c r="AA29" s="809" t="s">
        <v>2849</v>
      </c>
    </row>
    <row r="30" spans="1:27">
      <c r="A30" s="800">
        <v>19</v>
      </c>
      <c r="B30" s="801" t="s">
        <v>13774</v>
      </c>
      <c r="C30" s="801" t="s">
        <v>13775</v>
      </c>
      <c r="D30" s="801" t="s">
        <v>3212</v>
      </c>
      <c r="E30" s="366" t="s">
        <v>2621</v>
      </c>
      <c r="F30" s="877" t="s">
        <v>13774</v>
      </c>
      <c r="G30" s="378" t="s">
        <v>13776</v>
      </c>
      <c r="H30" s="378" t="s">
        <v>3215</v>
      </c>
      <c r="I30" s="378" t="s">
        <v>2111</v>
      </c>
      <c r="J30" s="801"/>
      <c r="K30" s="801"/>
      <c r="L30" s="801"/>
      <c r="M30" s="801"/>
      <c r="N30" s="406" t="s">
        <v>2308</v>
      </c>
      <c r="O30" s="801"/>
      <c r="P30" s="801"/>
      <c r="Q30" s="801"/>
      <c r="R30" s="801"/>
      <c r="S30" s="801"/>
      <c r="T30" s="801"/>
      <c r="U30" s="801"/>
      <c r="V30" s="801"/>
      <c r="W30" s="809" t="s">
        <v>1320</v>
      </c>
      <c r="X30" s="801" t="s">
        <v>13777</v>
      </c>
      <c r="Y30" s="801" t="s">
        <v>13775</v>
      </c>
      <c r="Z30" s="801" t="s">
        <v>3212</v>
      </c>
      <c r="AA30" s="809" t="s">
        <v>2849</v>
      </c>
    </row>
    <row r="31" spans="1:27">
      <c r="A31" s="800">
        <v>20</v>
      </c>
      <c r="B31" s="801" t="s">
        <v>13778</v>
      </c>
      <c r="C31" s="801" t="s">
        <v>10780</v>
      </c>
      <c r="D31" s="801" t="s">
        <v>3212</v>
      </c>
      <c r="E31" s="366" t="s">
        <v>2108</v>
      </c>
      <c r="F31" s="877" t="s">
        <v>13778</v>
      </c>
      <c r="G31" s="378" t="s">
        <v>13779</v>
      </c>
      <c r="H31" s="877" t="s">
        <v>3212</v>
      </c>
      <c r="I31" s="877" t="s">
        <v>2108</v>
      </c>
      <c r="J31" s="801"/>
      <c r="K31" s="801"/>
      <c r="L31" s="801"/>
      <c r="M31" s="801"/>
      <c r="N31" s="406" t="s">
        <v>2308</v>
      </c>
      <c r="O31" s="801"/>
      <c r="P31" s="801"/>
      <c r="Q31" s="801"/>
      <c r="R31" s="801"/>
      <c r="S31" s="801"/>
      <c r="T31" s="801"/>
      <c r="U31" s="801"/>
      <c r="V31" s="801"/>
      <c r="W31" s="809" t="s">
        <v>1320</v>
      </c>
      <c r="X31" s="801" t="s">
        <v>13778</v>
      </c>
      <c r="Y31" s="801" t="s">
        <v>10780</v>
      </c>
      <c r="Z31" s="801" t="s">
        <v>3212</v>
      </c>
      <c r="AA31" s="809" t="s">
        <v>2849</v>
      </c>
    </row>
    <row r="32" spans="1:27">
      <c r="A32" s="800">
        <v>21</v>
      </c>
      <c r="B32" s="801" t="s">
        <v>13780</v>
      </c>
      <c r="C32" s="801" t="s">
        <v>13781</v>
      </c>
      <c r="D32" s="801" t="s">
        <v>3212</v>
      </c>
      <c r="E32" s="366" t="s">
        <v>2621</v>
      </c>
      <c r="F32" s="877" t="s">
        <v>13780</v>
      </c>
      <c r="G32" s="378" t="s">
        <v>13782</v>
      </c>
      <c r="H32" s="378" t="s">
        <v>3215</v>
      </c>
      <c r="I32" s="378" t="s">
        <v>2111</v>
      </c>
      <c r="J32" s="801"/>
      <c r="K32" s="801"/>
      <c r="L32" s="801"/>
      <c r="M32" s="801"/>
      <c r="N32" s="406" t="s">
        <v>2308</v>
      </c>
      <c r="O32" s="801"/>
      <c r="P32" s="801"/>
      <c r="Q32" s="801"/>
      <c r="R32" s="801"/>
      <c r="S32" s="801"/>
      <c r="T32" s="801"/>
      <c r="U32" s="801"/>
      <c r="V32" s="801"/>
      <c r="W32" s="809" t="s">
        <v>1320</v>
      </c>
      <c r="X32" s="801" t="s">
        <v>13780</v>
      </c>
      <c r="Y32" s="801" t="s">
        <v>13781</v>
      </c>
      <c r="Z32" s="801" t="s">
        <v>3212</v>
      </c>
      <c r="AA32" s="809" t="s">
        <v>2849</v>
      </c>
    </row>
    <row r="33" spans="1:27">
      <c r="A33" s="800">
        <v>22</v>
      </c>
      <c r="B33" s="801" t="s">
        <v>2363</v>
      </c>
      <c r="C33" s="801" t="s">
        <v>13551</v>
      </c>
      <c r="D33" s="801" t="s">
        <v>3212</v>
      </c>
      <c r="E33" s="366" t="s">
        <v>2108</v>
      </c>
      <c r="F33" s="877" t="s">
        <v>2363</v>
      </c>
      <c r="G33" s="877" t="s">
        <v>13551</v>
      </c>
      <c r="H33" s="877" t="s">
        <v>4955</v>
      </c>
      <c r="I33" s="877" t="s">
        <v>2085</v>
      </c>
      <c r="J33" s="801"/>
      <c r="K33" s="801"/>
      <c r="L33" s="801"/>
      <c r="M33" s="801"/>
      <c r="N33" s="406" t="s">
        <v>2308</v>
      </c>
      <c r="O33" s="801"/>
      <c r="P33" s="801"/>
      <c r="Q33" s="801"/>
      <c r="R33" s="801"/>
      <c r="S33" s="801"/>
      <c r="T33" s="801"/>
      <c r="U33" s="801"/>
      <c r="V33" s="801"/>
      <c r="W33" s="809" t="s">
        <v>1320</v>
      </c>
      <c r="X33" s="801" t="s">
        <v>13783</v>
      </c>
      <c r="Y33" s="801" t="s">
        <v>13784</v>
      </c>
      <c r="Z33" s="801" t="s">
        <v>3212</v>
      </c>
      <c r="AA33" s="809" t="s">
        <v>2849</v>
      </c>
    </row>
  </sheetData>
  <phoneticPr fontId="5" type="noConversion"/>
  <dataValidations count="4">
    <dataValidation type="list" allowBlank="1" showInputMessage="1" showErrorMessage="1" sqref="B6" xr:uid="{00000000-0002-0000-CD00-000000000000}">
      <formula1>"Mi: Minute,H: Hour,D: Daily,W: Weekly,M: Monthly,Y: Yearly"</formula1>
    </dataValidation>
    <dataValidation type="list" allowBlank="1" showInputMessage="1" showErrorMessage="1" sqref="B7 B9 O7:O9" xr:uid="{00000000-0002-0000-CD00-000001000000}">
      <formula1>"替换,追加"</formula1>
    </dataValidation>
    <dataValidation type="list" allowBlank="1" showInputMessage="1" showErrorMessage="1" sqref="N12:N33" xr:uid="{00000000-0002-0000-CD00-000002000000}">
      <formula1>"匹配,基线特有,本地扩充,废弃"</formula1>
    </dataValidation>
    <dataValidation type="list" allowBlank="1" showInputMessage="1" showErrorMessage="1" sqref="R4:R6" xr:uid="{00000000-0002-0000-CD00-000003000000}">
      <formula1>"left join,inner join,union,union all"</formula1>
    </dataValidation>
  </dataValidations>
  <hyperlinks>
    <hyperlink ref="A1" location="目录!A1" display="返回" xr:uid="{00000000-0004-0000-CD00-000000000000}"/>
  </hyperlinks>
  <pageMargins left="0.75" right="0.75" top="1" bottom="1" header="0.51180555555555596" footer="0.51180555555555596"/>
  <pageSetup paperSize="9" orientation="portrait"/>
  <legacyDrawing r:id="rId1"/>
</worksheet>
</file>

<file path=xl/worksheets/sheet2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AA13"/>
  <sheetViews>
    <sheetView workbookViewId="0"/>
  </sheetViews>
  <sheetFormatPr defaultColWidth="9" defaultRowHeight="13.8"/>
  <cols>
    <col min="1" max="1" width="9" style="797"/>
    <col min="2" max="2" width="14.6640625" style="797" customWidth="1"/>
    <col min="3" max="3" width="14.109375" style="797" customWidth="1"/>
    <col min="4" max="4" width="15.21875" style="797" customWidth="1"/>
    <col min="5" max="9" width="12.109375" style="797" customWidth="1"/>
    <col min="10" max="13" width="9" style="797"/>
    <col min="14" max="14" width="11.33203125" style="797" customWidth="1"/>
    <col min="15" max="22" width="9" style="797" hidden="1" customWidth="1"/>
    <col min="23" max="23" width="19.6640625" style="797" customWidth="1"/>
    <col min="24" max="24" width="13" style="797" customWidth="1"/>
    <col min="25" max="25" width="11.33203125" style="797" customWidth="1"/>
    <col min="26" max="26" width="13.109375" style="797" customWidth="1"/>
    <col min="27" max="27" width="11.33203125" style="797" customWidth="1"/>
    <col min="28" max="16384" width="9" style="797"/>
  </cols>
  <sheetData>
    <row r="1" spans="1:27" s="796" customFormat="1" ht="15.6">
      <c r="A1" s="798" t="s">
        <v>2037</v>
      </c>
      <c r="B1" s="3"/>
      <c r="C1" s="3"/>
      <c r="D1" s="3"/>
      <c r="E1" s="3"/>
      <c r="F1" s="3"/>
      <c r="G1" s="3"/>
      <c r="H1" s="3"/>
      <c r="I1" s="3"/>
      <c r="J1" s="3"/>
      <c r="K1" s="3"/>
      <c r="L1" s="3"/>
      <c r="M1" s="3"/>
      <c r="N1" s="3"/>
      <c r="O1" s="3"/>
      <c r="P1" s="3"/>
      <c r="Q1" s="3"/>
      <c r="R1" s="3"/>
      <c r="S1" s="3"/>
      <c r="T1" s="3"/>
      <c r="U1" s="3"/>
      <c r="V1" s="3"/>
      <c r="W1" s="52"/>
      <c r="X1" s="52"/>
      <c r="Y1" s="52"/>
      <c r="Z1" s="52"/>
      <c r="AA1" s="52"/>
    </row>
    <row r="2" spans="1:27" s="796"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796" customFormat="1" ht="15.6">
      <c r="A3" s="6" t="s">
        <v>2040</v>
      </c>
      <c r="B3" s="416" t="s">
        <v>1324</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796" customFormat="1" ht="15.6">
      <c r="A4" s="9" t="s">
        <v>2042</v>
      </c>
      <c r="B4" s="10" t="s">
        <v>1325</v>
      </c>
      <c r="C4" s="8"/>
      <c r="D4" s="8"/>
      <c r="E4" s="8"/>
      <c r="F4" s="8"/>
      <c r="G4" s="8"/>
      <c r="H4" s="8"/>
      <c r="I4" s="8"/>
      <c r="J4" s="8"/>
      <c r="K4" s="8"/>
      <c r="L4" s="8"/>
      <c r="M4" s="8"/>
      <c r="N4" s="8"/>
      <c r="O4" s="43" t="s">
        <v>4149</v>
      </c>
      <c r="P4" s="39" t="e">
        <f>VLOOKUP(B3,[2]目录!#REF!,4,0)</f>
        <v>#REF!</v>
      </c>
      <c r="Q4" s="40"/>
      <c r="R4" s="41"/>
      <c r="S4" s="42"/>
      <c r="T4" s="42"/>
      <c r="U4" s="42"/>
      <c r="V4" s="61"/>
      <c r="W4" s="62" t="s">
        <v>3195</v>
      </c>
      <c r="X4" s="801" t="s">
        <v>1326</v>
      </c>
      <c r="Y4" s="63"/>
      <c r="Z4" s="11"/>
      <c r="AA4" s="63"/>
    </row>
    <row r="5" spans="1:27" s="796" customFormat="1" ht="15.6">
      <c r="A5" s="9" t="s">
        <v>2041</v>
      </c>
      <c r="B5" s="11" t="s">
        <v>2043</v>
      </c>
      <c r="C5" s="8"/>
      <c r="D5" s="8"/>
      <c r="E5" s="8"/>
      <c r="F5" s="8"/>
      <c r="G5" s="8"/>
      <c r="H5" s="8"/>
      <c r="I5" s="8"/>
      <c r="J5" s="8"/>
      <c r="K5" s="8"/>
      <c r="L5" s="8"/>
      <c r="M5" s="8"/>
      <c r="N5" s="8"/>
      <c r="O5" s="43"/>
      <c r="P5" s="42"/>
      <c r="Q5" s="42"/>
      <c r="R5" s="41"/>
      <c r="S5" s="42"/>
      <c r="T5" s="42"/>
      <c r="U5" s="42"/>
      <c r="V5" s="61"/>
      <c r="W5" s="62"/>
      <c r="X5" s="809"/>
      <c r="Y5" s="63"/>
      <c r="Z5" s="11"/>
      <c r="AA5" s="63"/>
    </row>
    <row r="6" spans="1:27" s="796" customFormat="1" ht="15.6">
      <c r="A6" s="9" t="s">
        <v>2044</v>
      </c>
      <c r="B6" s="12" t="s">
        <v>2045</v>
      </c>
      <c r="C6" s="8"/>
      <c r="D6" s="8"/>
      <c r="E6" s="8"/>
      <c r="F6" s="8"/>
      <c r="G6" s="8"/>
      <c r="H6" s="8"/>
      <c r="I6" s="8"/>
      <c r="J6" s="8"/>
      <c r="K6" s="8"/>
      <c r="L6" s="8"/>
      <c r="M6" s="8"/>
      <c r="N6" s="8"/>
      <c r="O6" s="43"/>
      <c r="P6" s="42"/>
      <c r="Q6" s="42"/>
      <c r="R6" s="41"/>
      <c r="S6" s="42"/>
      <c r="T6" s="42"/>
      <c r="U6" s="42"/>
      <c r="V6" s="61"/>
      <c r="W6" s="62"/>
      <c r="X6" s="799"/>
      <c r="Y6" s="63"/>
      <c r="Z6" s="11"/>
      <c r="AA6" s="63"/>
    </row>
    <row r="7" spans="1:27" s="796"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s="796" customFormat="1" ht="15.6">
      <c r="A8" s="9" t="s">
        <v>2048</v>
      </c>
      <c r="B8" s="11" t="s">
        <v>13785</v>
      </c>
      <c r="C8" s="8"/>
      <c r="D8" s="8"/>
      <c r="E8" s="8"/>
      <c r="F8" s="8"/>
      <c r="G8" s="8"/>
      <c r="H8" s="8"/>
      <c r="I8" s="8"/>
      <c r="J8" s="8"/>
      <c r="K8" s="8"/>
      <c r="L8" s="8"/>
      <c r="M8" s="8"/>
      <c r="N8" s="8"/>
      <c r="O8" s="43"/>
      <c r="P8" s="42"/>
      <c r="Q8" s="42"/>
      <c r="R8" s="42"/>
      <c r="S8" s="42"/>
      <c r="T8" s="42"/>
      <c r="U8" s="42"/>
      <c r="V8" s="61"/>
      <c r="W8" s="62"/>
      <c r="X8" s="65"/>
      <c r="Y8" s="63"/>
      <c r="Z8" s="11"/>
      <c r="AA8" s="63"/>
    </row>
    <row r="9" spans="1:27" s="796"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796"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s="796" customFormat="1" ht="15.6">
      <c r="A11" s="14" t="s">
        <v>49</v>
      </c>
      <c r="B11" s="15" t="s">
        <v>2051</v>
      </c>
      <c r="C11" s="15" t="s">
        <v>2052</v>
      </c>
      <c r="D11" s="15" t="s">
        <v>2053</v>
      </c>
      <c r="E11" s="15" t="s">
        <v>2054</v>
      </c>
      <c r="F11" s="15"/>
      <c r="G11" s="15"/>
      <c r="H11" s="15"/>
      <c r="I11" s="15"/>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c r="A12" s="800">
        <v>1</v>
      </c>
      <c r="B12" s="809" t="s">
        <v>2064</v>
      </c>
      <c r="C12" s="809" t="s">
        <v>2065</v>
      </c>
      <c r="D12" s="809" t="s">
        <v>3212</v>
      </c>
      <c r="E12" s="801" t="s">
        <v>2067</v>
      </c>
      <c r="F12" s="877" t="s">
        <v>2064</v>
      </c>
      <c r="G12" s="877" t="s">
        <v>2065</v>
      </c>
      <c r="H12" s="877" t="s">
        <v>2066</v>
      </c>
      <c r="I12" s="877" t="s">
        <v>2067</v>
      </c>
      <c r="J12" s="801"/>
      <c r="K12" s="801"/>
      <c r="L12" s="801"/>
      <c r="M12" s="801"/>
      <c r="N12" s="406" t="s">
        <v>2308</v>
      </c>
      <c r="O12" s="801"/>
      <c r="P12" s="801"/>
      <c r="Q12" s="801"/>
      <c r="R12" s="801"/>
      <c r="S12" s="801"/>
      <c r="T12" s="801"/>
      <c r="U12" s="801"/>
      <c r="V12" s="801"/>
      <c r="W12" s="809" t="s">
        <v>1326</v>
      </c>
      <c r="X12" s="809" t="s">
        <v>2064</v>
      </c>
      <c r="Y12" s="809" t="s">
        <v>2753</v>
      </c>
      <c r="Z12" s="809" t="s">
        <v>3212</v>
      </c>
      <c r="AA12" s="809" t="s">
        <v>2849</v>
      </c>
    </row>
    <row r="13" spans="1:27">
      <c r="A13" s="800">
        <v>2</v>
      </c>
      <c r="B13" s="809" t="s">
        <v>105</v>
      </c>
      <c r="C13" s="809" t="s">
        <v>2239</v>
      </c>
      <c r="D13" s="809" t="s">
        <v>2811</v>
      </c>
      <c r="E13" s="366" t="str">
        <f>IF(ISERR(SEARCH("varchar",D13)),D13,"string("&amp;MID(D13,10,LEN(D13)-10)&amp;")")</f>
        <v>string(15)</v>
      </c>
      <c r="F13" s="877" t="s">
        <v>105</v>
      </c>
      <c r="G13" s="877" t="s">
        <v>2239</v>
      </c>
      <c r="H13" s="877" t="s">
        <v>3175</v>
      </c>
      <c r="I13" s="877" t="s">
        <v>2241</v>
      </c>
      <c r="J13" s="801"/>
      <c r="K13" s="801"/>
      <c r="L13" s="801"/>
      <c r="M13" s="801"/>
      <c r="N13" s="406" t="s">
        <v>2308</v>
      </c>
      <c r="O13" s="801"/>
      <c r="P13" s="801"/>
      <c r="Q13" s="801"/>
      <c r="R13" s="801"/>
      <c r="S13" s="801"/>
      <c r="T13" s="801"/>
      <c r="U13" s="801"/>
      <c r="V13" s="801"/>
      <c r="W13" s="809" t="s">
        <v>1326</v>
      </c>
      <c r="X13" s="809" t="s">
        <v>105</v>
      </c>
      <c r="Y13" s="809" t="s">
        <v>2675</v>
      </c>
      <c r="Z13" s="809" t="s">
        <v>2811</v>
      </c>
      <c r="AA13" s="809" t="s">
        <v>2849</v>
      </c>
    </row>
  </sheetData>
  <phoneticPr fontId="5" type="noConversion"/>
  <dataValidations count="4">
    <dataValidation type="list" allowBlank="1" showInputMessage="1" showErrorMessage="1" sqref="B6" xr:uid="{00000000-0002-0000-CE00-000000000000}">
      <formula1>"Mi: Minute,H: Hour,D: Daily,W: Weekly,M: Monthly,Y: Yearly"</formula1>
    </dataValidation>
    <dataValidation type="list" allowBlank="1" showInputMessage="1" showErrorMessage="1" sqref="B7 B9 O7:O9" xr:uid="{00000000-0002-0000-CE00-000001000000}">
      <formula1>"替换,追加"</formula1>
    </dataValidation>
    <dataValidation type="list" allowBlank="1" showInputMessage="1" showErrorMessage="1" sqref="N12:N13" xr:uid="{00000000-0002-0000-CE00-000002000000}">
      <formula1>"匹配,基线特有,本地扩充,废弃"</formula1>
    </dataValidation>
    <dataValidation type="list" allowBlank="1" showInputMessage="1" showErrorMessage="1" sqref="R4:R6" xr:uid="{00000000-0002-0000-CE00-000003000000}">
      <formula1>"left join,inner join,union,union all"</formula1>
    </dataValidation>
  </dataValidations>
  <hyperlinks>
    <hyperlink ref="A1" location="目录!A1" display="返回" xr:uid="{00000000-0004-0000-CE00-000000000000}"/>
  </hyperlinks>
  <pageMargins left="0.75" right="0.75" top="1" bottom="1" header="0.51180555555555596" footer="0.51180555555555596"/>
  <pageSetup paperSize="9" orientation="portrait"/>
  <legacyDrawing r:id="rId1"/>
</worksheet>
</file>

<file path=xl/worksheets/sheet2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AA31"/>
  <sheetViews>
    <sheetView workbookViewId="0"/>
  </sheetViews>
  <sheetFormatPr defaultColWidth="9" defaultRowHeight="13.8"/>
  <cols>
    <col min="1" max="1" width="9" style="797"/>
    <col min="2" max="2" width="14.6640625" style="797" customWidth="1"/>
    <col min="3" max="3" width="14.109375" style="797" customWidth="1"/>
    <col min="4" max="4" width="15.21875" style="797" customWidth="1"/>
    <col min="5" max="9" width="12.109375" style="797" customWidth="1"/>
    <col min="10" max="13" width="9" style="797"/>
    <col min="14" max="14" width="11.33203125" style="797" customWidth="1"/>
    <col min="15" max="22" width="9" style="797" hidden="1" customWidth="1"/>
    <col min="23" max="23" width="22.88671875" style="797" customWidth="1"/>
    <col min="24" max="24" width="13" style="797" customWidth="1"/>
    <col min="25" max="25" width="11.33203125" style="797" customWidth="1"/>
    <col min="26" max="26" width="13.109375" style="797" customWidth="1"/>
    <col min="27" max="27" width="11.33203125" style="797" customWidth="1"/>
    <col min="28" max="16384" width="9" style="797"/>
  </cols>
  <sheetData>
    <row r="1" spans="1:27" s="796" customFormat="1" ht="15.6">
      <c r="A1" s="798" t="s">
        <v>2037</v>
      </c>
      <c r="B1" s="3"/>
      <c r="C1" s="3"/>
      <c r="D1" s="3"/>
      <c r="E1" s="3"/>
      <c r="F1" s="3"/>
      <c r="G1" s="3"/>
      <c r="H1" s="3"/>
      <c r="I1" s="3"/>
      <c r="J1" s="3"/>
      <c r="K1" s="3"/>
      <c r="L1" s="3"/>
      <c r="M1" s="3"/>
      <c r="N1" s="3"/>
      <c r="O1" s="3"/>
      <c r="P1" s="3"/>
      <c r="Q1" s="3"/>
      <c r="R1" s="3"/>
      <c r="S1" s="3"/>
      <c r="T1" s="3"/>
      <c r="U1" s="3"/>
      <c r="V1" s="3"/>
      <c r="W1" s="52"/>
      <c r="X1" s="52"/>
      <c r="Y1" s="52"/>
      <c r="Z1" s="52"/>
      <c r="AA1" s="52"/>
    </row>
    <row r="2" spans="1:27" s="796"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796" customFormat="1" ht="15.6">
      <c r="A3" s="6" t="s">
        <v>2040</v>
      </c>
      <c r="B3" s="416" t="s">
        <v>1330</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796" customFormat="1" ht="15.6">
      <c r="A4" s="9" t="s">
        <v>2042</v>
      </c>
      <c r="B4" s="10" t="s">
        <v>1331</v>
      </c>
      <c r="C4" s="8"/>
      <c r="D4" s="8"/>
      <c r="E4" s="8"/>
      <c r="F4" s="8"/>
      <c r="G4" s="8"/>
      <c r="H4" s="8"/>
      <c r="I4" s="8"/>
      <c r="J4" s="8"/>
      <c r="K4" s="8"/>
      <c r="L4" s="8"/>
      <c r="M4" s="8"/>
      <c r="N4" s="8"/>
      <c r="O4" s="43" t="s">
        <v>4149</v>
      </c>
      <c r="P4" s="39" t="e">
        <f>VLOOKUP(B3,[2]目录!#REF!,4,0)</f>
        <v>#REF!</v>
      </c>
      <c r="Q4" s="40"/>
      <c r="R4" s="41"/>
      <c r="S4" s="42"/>
      <c r="T4" s="42"/>
      <c r="U4" s="42"/>
      <c r="V4" s="61"/>
      <c r="W4" s="62" t="s">
        <v>3195</v>
      </c>
      <c r="X4" s="801" t="s">
        <v>1333</v>
      </c>
      <c r="Y4" s="63"/>
      <c r="Z4" s="11"/>
      <c r="AA4" s="63"/>
    </row>
    <row r="5" spans="1:27" s="796" customFormat="1" ht="15.6">
      <c r="A5" s="9" t="s">
        <v>2041</v>
      </c>
      <c r="B5" s="11" t="s">
        <v>2043</v>
      </c>
      <c r="C5" s="8"/>
      <c r="D5" s="8"/>
      <c r="E5" s="8"/>
      <c r="F5" s="8"/>
      <c r="G5" s="8"/>
      <c r="H5" s="8"/>
      <c r="I5" s="8"/>
      <c r="J5" s="8"/>
      <c r="K5" s="8"/>
      <c r="L5" s="8"/>
      <c r="M5" s="8"/>
      <c r="N5" s="8"/>
      <c r="O5" s="43"/>
      <c r="P5" s="42"/>
      <c r="Q5" s="42"/>
      <c r="R5" s="41"/>
      <c r="S5" s="42"/>
      <c r="T5" s="42"/>
      <c r="U5" s="42"/>
      <c r="V5" s="61"/>
      <c r="W5" s="62"/>
      <c r="X5" s="809"/>
      <c r="Y5" s="63"/>
      <c r="Z5" s="11"/>
      <c r="AA5" s="63"/>
    </row>
    <row r="6" spans="1:27" s="796" customFormat="1" ht="15.6">
      <c r="A6" s="9" t="s">
        <v>2044</v>
      </c>
      <c r="B6" s="12" t="s">
        <v>2045</v>
      </c>
      <c r="C6" s="8"/>
      <c r="D6" s="8"/>
      <c r="E6" s="8"/>
      <c r="F6" s="8"/>
      <c r="G6" s="8"/>
      <c r="H6" s="8"/>
      <c r="I6" s="8"/>
      <c r="J6" s="8"/>
      <c r="K6" s="8"/>
      <c r="L6" s="8"/>
      <c r="M6" s="8"/>
      <c r="N6" s="8"/>
      <c r="O6" s="43"/>
      <c r="P6" s="42"/>
      <c r="Q6" s="42"/>
      <c r="R6" s="41"/>
      <c r="S6" s="42"/>
      <c r="T6" s="42"/>
      <c r="U6" s="42"/>
      <c r="V6" s="61"/>
      <c r="W6" s="62"/>
      <c r="X6" s="799"/>
      <c r="Y6" s="63"/>
      <c r="Z6" s="11"/>
      <c r="AA6" s="63"/>
    </row>
    <row r="7" spans="1:27" s="796"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s="796" customFormat="1" ht="15.6">
      <c r="A8" s="9" t="s">
        <v>2048</v>
      </c>
      <c r="B8" s="11" t="s">
        <v>13786</v>
      </c>
      <c r="C8" s="8"/>
      <c r="D8" s="8"/>
      <c r="E8" s="8"/>
      <c r="F8" s="8"/>
      <c r="G8" s="8"/>
      <c r="H8" s="8"/>
      <c r="I8" s="8"/>
      <c r="J8" s="8"/>
      <c r="K8" s="8"/>
      <c r="L8" s="8"/>
      <c r="M8" s="8"/>
      <c r="N8" s="8"/>
      <c r="O8" s="43"/>
      <c r="P8" s="42"/>
      <c r="Q8" s="42"/>
      <c r="R8" s="42"/>
      <c r="S8" s="42"/>
      <c r="T8" s="42"/>
      <c r="U8" s="42"/>
      <c r="V8" s="61"/>
      <c r="W8" s="62"/>
      <c r="X8" s="65"/>
      <c r="Y8" s="63"/>
      <c r="Z8" s="11"/>
      <c r="AA8" s="63"/>
    </row>
    <row r="9" spans="1:27" s="796"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796"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s="796"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c r="A12" s="800">
        <v>1</v>
      </c>
      <c r="B12" s="809" t="s">
        <v>2064</v>
      </c>
      <c r="C12" s="809" t="s">
        <v>2065</v>
      </c>
      <c r="D12" s="809" t="s">
        <v>3212</v>
      </c>
      <c r="E12" s="801" t="s">
        <v>2067</v>
      </c>
      <c r="F12" s="877" t="s">
        <v>2064</v>
      </c>
      <c r="G12" s="877" t="s">
        <v>2065</v>
      </c>
      <c r="H12" s="877" t="s">
        <v>2066</v>
      </c>
      <c r="I12" s="877" t="s">
        <v>2067</v>
      </c>
      <c r="J12" s="801" t="s">
        <v>79</v>
      </c>
      <c r="K12" s="801"/>
      <c r="L12" s="801"/>
      <c r="M12" s="801"/>
      <c r="N12" s="406" t="s">
        <v>2308</v>
      </c>
      <c r="O12" s="801"/>
      <c r="P12" s="801"/>
      <c r="Q12" s="801"/>
      <c r="R12" s="801"/>
      <c r="S12" s="801"/>
      <c r="T12" s="801"/>
      <c r="U12" s="801"/>
      <c r="V12" s="801"/>
      <c r="W12" s="809" t="s">
        <v>1333</v>
      </c>
      <c r="X12" s="809" t="s">
        <v>2064</v>
      </c>
      <c r="Y12" s="809" t="s">
        <v>2753</v>
      </c>
      <c r="Z12" s="809" t="s">
        <v>3212</v>
      </c>
      <c r="AA12" s="809" t="s">
        <v>2849</v>
      </c>
    </row>
    <row r="13" spans="1:27">
      <c r="A13" s="800">
        <v>2</v>
      </c>
      <c r="B13" s="809" t="s">
        <v>2076</v>
      </c>
      <c r="C13" s="809" t="s">
        <v>2077</v>
      </c>
      <c r="D13" s="809" t="s">
        <v>2100</v>
      </c>
      <c r="E13" s="366" t="str">
        <f t="shared" ref="E13:E20" si="0">IF(ISERR(SEARCH("varchar",D13)),D13,"string("&amp;MID(D13,10,LEN(D13)-10)&amp;")")</f>
        <v>string(2)</v>
      </c>
      <c r="F13" s="877" t="s">
        <v>2076</v>
      </c>
      <c r="G13" s="877" t="s">
        <v>2077</v>
      </c>
      <c r="H13" s="877" t="s">
        <v>3175</v>
      </c>
      <c r="I13" s="877" t="s">
        <v>2241</v>
      </c>
      <c r="J13" s="801"/>
      <c r="K13" s="801"/>
      <c r="L13" s="801"/>
      <c r="M13" s="801"/>
      <c r="N13" s="406" t="s">
        <v>2308</v>
      </c>
      <c r="O13" s="801"/>
      <c r="P13" s="801"/>
      <c r="Q13" s="801"/>
      <c r="R13" s="801"/>
      <c r="S13" s="801"/>
      <c r="T13" s="801"/>
      <c r="U13" s="801"/>
      <c r="V13" s="801"/>
      <c r="W13" s="809" t="s">
        <v>1333</v>
      </c>
      <c r="X13" s="809" t="s">
        <v>2076</v>
      </c>
      <c r="Y13" s="809" t="s">
        <v>2705</v>
      </c>
      <c r="Z13" s="809" t="s">
        <v>2100</v>
      </c>
      <c r="AA13" s="809" t="s">
        <v>2849</v>
      </c>
    </row>
    <row r="14" spans="1:27">
      <c r="A14" s="800">
        <v>3</v>
      </c>
      <c r="B14" s="809" t="s">
        <v>7358</v>
      </c>
      <c r="C14" s="809" t="s">
        <v>3619</v>
      </c>
      <c r="D14" s="809" t="s">
        <v>3062</v>
      </c>
      <c r="E14" s="366" t="str">
        <f t="shared" si="0"/>
        <v>string(40)</v>
      </c>
      <c r="F14" s="877" t="s">
        <v>7358</v>
      </c>
      <c r="G14" s="877" t="s">
        <v>3619</v>
      </c>
      <c r="H14" s="877" t="s">
        <v>3921</v>
      </c>
      <c r="I14" s="877" t="s">
        <v>3922</v>
      </c>
      <c r="J14" s="801"/>
      <c r="K14" s="801"/>
      <c r="L14" s="801"/>
      <c r="M14" s="801"/>
      <c r="N14" s="406" t="s">
        <v>2308</v>
      </c>
      <c r="O14" s="801"/>
      <c r="P14" s="801"/>
      <c r="Q14" s="801"/>
      <c r="R14" s="801"/>
      <c r="S14" s="801"/>
      <c r="T14" s="801"/>
      <c r="U14" s="801"/>
      <c r="V14" s="801"/>
      <c r="W14" s="809" t="s">
        <v>1333</v>
      </c>
      <c r="X14" s="809" t="s">
        <v>7358</v>
      </c>
      <c r="Y14" s="809" t="s">
        <v>3621</v>
      </c>
      <c r="Z14" s="809" t="s">
        <v>3062</v>
      </c>
      <c r="AA14" s="809" t="s">
        <v>2849</v>
      </c>
    </row>
    <row r="15" spans="1:27">
      <c r="A15" s="800">
        <v>4</v>
      </c>
      <c r="B15" s="801" t="s">
        <v>13787</v>
      </c>
      <c r="C15" s="809" t="s">
        <v>2818</v>
      </c>
      <c r="D15" s="809" t="s">
        <v>2096</v>
      </c>
      <c r="E15" s="366" t="str">
        <f t="shared" si="0"/>
        <v>string(4)</v>
      </c>
      <c r="F15" s="378" t="s">
        <v>3174</v>
      </c>
      <c r="G15" s="877" t="s">
        <v>2818</v>
      </c>
      <c r="H15" s="877" t="s">
        <v>2066</v>
      </c>
      <c r="I15" s="877" t="s">
        <v>2067</v>
      </c>
      <c r="J15" s="801"/>
      <c r="K15" s="801"/>
      <c r="L15" s="801"/>
      <c r="M15" s="801"/>
      <c r="N15" s="406" t="s">
        <v>2308</v>
      </c>
      <c r="O15" s="801"/>
      <c r="P15" s="801"/>
      <c r="Q15" s="801"/>
      <c r="R15" s="801"/>
      <c r="S15" s="801"/>
      <c r="T15" s="801"/>
      <c r="U15" s="801"/>
      <c r="V15" s="801"/>
      <c r="W15" s="809" t="s">
        <v>1333</v>
      </c>
      <c r="X15" s="801" t="s">
        <v>13787</v>
      </c>
      <c r="Y15" s="809" t="s">
        <v>3622</v>
      </c>
      <c r="Z15" s="809" t="s">
        <v>2096</v>
      </c>
      <c r="AA15" s="809" t="s">
        <v>2849</v>
      </c>
    </row>
    <row r="16" spans="1:27">
      <c r="A16" s="800">
        <v>5</v>
      </c>
      <c r="B16" s="809" t="s">
        <v>13788</v>
      </c>
      <c r="C16" s="809" t="s">
        <v>3624</v>
      </c>
      <c r="D16" s="809" t="s">
        <v>3175</v>
      </c>
      <c r="E16" s="366" t="str">
        <f t="shared" si="0"/>
        <v>string(60)</v>
      </c>
      <c r="F16" s="378" t="s">
        <v>7360</v>
      </c>
      <c r="G16" s="877" t="s">
        <v>3624</v>
      </c>
      <c r="H16" s="877" t="s">
        <v>3175</v>
      </c>
      <c r="I16" s="877" t="s">
        <v>2241</v>
      </c>
      <c r="J16" s="801"/>
      <c r="K16" s="801"/>
      <c r="L16" s="801"/>
      <c r="M16" s="801"/>
      <c r="N16" s="406" t="s">
        <v>2308</v>
      </c>
      <c r="O16" s="801"/>
      <c r="P16" s="801"/>
      <c r="Q16" s="801"/>
      <c r="R16" s="801"/>
      <c r="S16" s="801"/>
      <c r="T16" s="801"/>
      <c r="U16" s="801"/>
      <c r="V16" s="801"/>
      <c r="W16" s="809" t="s">
        <v>1333</v>
      </c>
      <c r="X16" s="809" t="s">
        <v>13788</v>
      </c>
      <c r="Y16" s="809" t="s">
        <v>3626</v>
      </c>
      <c r="Z16" s="809" t="s">
        <v>3175</v>
      </c>
      <c r="AA16" s="809" t="s">
        <v>2849</v>
      </c>
    </row>
    <row r="17" spans="1:27">
      <c r="A17" s="800">
        <v>6</v>
      </c>
      <c r="B17" s="809" t="s">
        <v>105</v>
      </c>
      <c r="C17" s="809" t="s">
        <v>2239</v>
      </c>
      <c r="D17" s="809" t="s">
        <v>2811</v>
      </c>
      <c r="E17" s="366" t="str">
        <f t="shared" si="0"/>
        <v>string(15)</v>
      </c>
      <c r="F17" s="877" t="s">
        <v>105</v>
      </c>
      <c r="G17" s="877" t="s">
        <v>2239</v>
      </c>
      <c r="H17" s="877" t="s">
        <v>3175</v>
      </c>
      <c r="I17" s="877" t="s">
        <v>2241</v>
      </c>
      <c r="J17" s="801"/>
      <c r="K17" s="801"/>
      <c r="L17" s="801"/>
      <c r="M17" s="801"/>
      <c r="N17" s="406" t="s">
        <v>2308</v>
      </c>
      <c r="O17" s="801"/>
      <c r="P17" s="801"/>
      <c r="Q17" s="801"/>
      <c r="R17" s="801"/>
      <c r="S17" s="801"/>
      <c r="T17" s="801"/>
      <c r="U17" s="801"/>
      <c r="V17" s="801"/>
      <c r="W17" s="809" t="s">
        <v>1333</v>
      </c>
      <c r="X17" s="809" t="s">
        <v>105</v>
      </c>
      <c r="Y17" s="809" t="s">
        <v>2675</v>
      </c>
      <c r="Z17" s="809" t="s">
        <v>2811</v>
      </c>
      <c r="AA17" s="809" t="s">
        <v>2849</v>
      </c>
    </row>
    <row r="18" spans="1:27">
      <c r="A18" s="800">
        <v>7</v>
      </c>
      <c r="B18" s="801" t="s">
        <v>755</v>
      </c>
      <c r="C18" s="801" t="s">
        <v>2234</v>
      </c>
      <c r="D18" s="801" t="s">
        <v>3898</v>
      </c>
      <c r="E18" s="366" t="str">
        <f t="shared" si="0"/>
        <v>string(14)</v>
      </c>
      <c r="F18" s="877" t="s">
        <v>755</v>
      </c>
      <c r="G18" s="877" t="s">
        <v>2234</v>
      </c>
      <c r="H18" s="378" t="s">
        <v>3991</v>
      </c>
      <c r="I18" s="378" t="s">
        <v>2108</v>
      </c>
      <c r="J18" s="801" t="s">
        <v>79</v>
      </c>
      <c r="K18" s="801"/>
      <c r="L18" s="801"/>
      <c r="M18" s="801"/>
      <c r="N18" s="406" t="s">
        <v>2308</v>
      </c>
      <c r="O18" s="801"/>
      <c r="P18" s="801"/>
      <c r="Q18" s="801"/>
      <c r="R18" s="801"/>
      <c r="S18" s="801"/>
      <c r="T18" s="801"/>
      <c r="U18" s="801"/>
      <c r="V18" s="801"/>
      <c r="W18" s="809" t="s">
        <v>1333</v>
      </c>
      <c r="X18" s="801" t="s">
        <v>755</v>
      </c>
      <c r="Y18" s="801" t="s">
        <v>2234</v>
      </c>
      <c r="Z18" s="801" t="s">
        <v>3898</v>
      </c>
      <c r="AA18" s="809" t="s">
        <v>2849</v>
      </c>
    </row>
    <row r="19" spans="1:27">
      <c r="A19" s="800">
        <v>8</v>
      </c>
      <c r="B19" s="366" t="s">
        <v>4701</v>
      </c>
      <c r="C19" s="801" t="s">
        <v>4704</v>
      </c>
      <c r="D19" s="801" t="s">
        <v>2725</v>
      </c>
      <c r="E19" s="366" t="str">
        <f t="shared" si="0"/>
        <v>string(5)</v>
      </c>
      <c r="F19" s="877" t="s">
        <v>4701</v>
      </c>
      <c r="G19" s="378" t="s">
        <v>4702</v>
      </c>
      <c r="H19" s="877" t="s">
        <v>2725</v>
      </c>
      <c r="I19" s="877" t="s">
        <v>3176</v>
      </c>
      <c r="J19" s="801"/>
      <c r="K19" s="801"/>
      <c r="L19" s="801"/>
      <c r="M19" s="801"/>
      <c r="N19" s="406" t="s">
        <v>2308</v>
      </c>
      <c r="O19" s="801"/>
      <c r="P19" s="801"/>
      <c r="Q19" s="801"/>
      <c r="R19" s="801"/>
      <c r="S19" s="801"/>
      <c r="T19" s="801"/>
      <c r="U19" s="801"/>
      <c r="V19" s="801"/>
      <c r="W19" s="809" t="s">
        <v>1333</v>
      </c>
      <c r="X19" s="366" t="s">
        <v>4701</v>
      </c>
      <c r="Y19" s="801" t="s">
        <v>4704</v>
      </c>
      <c r="Z19" s="801" t="s">
        <v>2725</v>
      </c>
      <c r="AA19" s="809" t="s">
        <v>2849</v>
      </c>
    </row>
    <row r="20" spans="1:27">
      <c r="A20" s="800">
        <v>9</v>
      </c>
      <c r="B20" s="366" t="s">
        <v>4705</v>
      </c>
      <c r="C20" s="801" t="s">
        <v>4706</v>
      </c>
      <c r="D20" s="801" t="s">
        <v>2078</v>
      </c>
      <c r="E20" s="366" t="str">
        <f t="shared" si="0"/>
        <v>string(8)</v>
      </c>
      <c r="F20" s="877" t="s">
        <v>4705</v>
      </c>
      <c r="G20" s="877" t="s">
        <v>4706</v>
      </c>
      <c r="H20" s="877" t="s">
        <v>2078</v>
      </c>
      <c r="I20" s="877" t="s">
        <v>2079</v>
      </c>
      <c r="J20" s="801"/>
      <c r="K20" s="801"/>
      <c r="L20" s="801"/>
      <c r="M20" s="801"/>
      <c r="N20" s="406" t="s">
        <v>2308</v>
      </c>
      <c r="O20" s="801"/>
      <c r="P20" s="801"/>
      <c r="Q20" s="801"/>
      <c r="R20" s="801"/>
      <c r="S20" s="801"/>
      <c r="T20" s="801"/>
      <c r="U20" s="801"/>
      <c r="V20" s="801"/>
      <c r="W20" s="809" t="s">
        <v>1333</v>
      </c>
      <c r="X20" s="366" t="s">
        <v>4705</v>
      </c>
      <c r="Y20" s="801" t="s">
        <v>4706</v>
      </c>
      <c r="Z20" s="801" t="s">
        <v>2078</v>
      </c>
      <c r="AA20" s="809" t="s">
        <v>2849</v>
      </c>
    </row>
    <row r="21" spans="1:27">
      <c r="A21" s="800">
        <v>10</v>
      </c>
      <c r="B21" s="801" t="s">
        <v>4707</v>
      </c>
      <c r="C21" s="801" t="s">
        <v>4708</v>
      </c>
      <c r="D21" s="801" t="s">
        <v>3212</v>
      </c>
      <c r="E21" s="366" t="s">
        <v>2108</v>
      </c>
      <c r="F21" s="877" t="s">
        <v>4707</v>
      </c>
      <c r="G21" s="877" t="s">
        <v>4708</v>
      </c>
      <c r="H21" s="877" t="s">
        <v>4807</v>
      </c>
      <c r="I21" s="378" t="s">
        <v>2108</v>
      </c>
      <c r="J21" s="801"/>
      <c r="K21" s="801"/>
      <c r="L21" s="801"/>
      <c r="M21" s="801"/>
      <c r="N21" s="406" t="s">
        <v>2308</v>
      </c>
      <c r="O21" s="801"/>
      <c r="P21" s="801"/>
      <c r="Q21" s="801"/>
      <c r="R21" s="801"/>
      <c r="S21" s="801"/>
      <c r="T21" s="801"/>
      <c r="U21" s="801"/>
      <c r="V21" s="801"/>
      <c r="W21" s="809" t="s">
        <v>1333</v>
      </c>
      <c r="X21" s="801" t="s">
        <v>4707</v>
      </c>
      <c r="Y21" s="801" t="s">
        <v>4710</v>
      </c>
      <c r="Z21" s="801" t="s">
        <v>3212</v>
      </c>
      <c r="AA21" s="809" t="s">
        <v>2849</v>
      </c>
    </row>
    <row r="22" spans="1:27">
      <c r="A22" s="800">
        <v>11</v>
      </c>
      <c r="B22" s="801" t="s">
        <v>2541</v>
      </c>
      <c r="C22" s="801" t="s">
        <v>4720</v>
      </c>
      <c r="D22" s="801" t="s">
        <v>3212</v>
      </c>
      <c r="E22" s="366" t="s">
        <v>2621</v>
      </c>
      <c r="F22" s="877" t="s">
        <v>2541</v>
      </c>
      <c r="G22" s="877" t="s">
        <v>4720</v>
      </c>
      <c r="H22" s="877" t="s">
        <v>3991</v>
      </c>
      <c r="I22" s="378" t="s">
        <v>2108</v>
      </c>
      <c r="J22" s="801"/>
      <c r="K22" s="801"/>
      <c r="L22" s="801"/>
      <c r="M22" s="801"/>
      <c r="N22" s="406" t="s">
        <v>2308</v>
      </c>
      <c r="O22" s="801"/>
      <c r="P22" s="801"/>
      <c r="Q22" s="801"/>
      <c r="R22" s="801"/>
      <c r="S22" s="801"/>
      <c r="T22" s="801"/>
      <c r="U22" s="801"/>
      <c r="V22" s="801"/>
      <c r="W22" s="809" t="s">
        <v>1333</v>
      </c>
      <c r="X22" s="801" t="s">
        <v>2541</v>
      </c>
      <c r="Y22" s="801" t="s">
        <v>4856</v>
      </c>
      <c r="Z22" s="801" t="s">
        <v>3212</v>
      </c>
      <c r="AA22" s="809" t="s">
        <v>2849</v>
      </c>
    </row>
    <row r="23" spans="1:27">
      <c r="A23" s="800">
        <v>12</v>
      </c>
      <c r="B23" s="809" t="s">
        <v>13751</v>
      </c>
      <c r="C23" s="809" t="s">
        <v>13752</v>
      </c>
      <c r="D23" s="801" t="s">
        <v>2070</v>
      </c>
      <c r="E23" s="366" t="str">
        <f t="shared" ref="E23:E26" si="1">IF(ISERR(SEARCH("varchar",D23)),D23,"string("&amp;MID(D23,10,LEN(D23)-10)&amp;")")</f>
        <v>string(10)</v>
      </c>
      <c r="F23" s="877" t="s">
        <v>13751</v>
      </c>
      <c r="G23" s="877" t="s">
        <v>13752</v>
      </c>
      <c r="H23" s="877" t="s">
        <v>2070</v>
      </c>
      <c r="I23" s="877" t="s">
        <v>2071</v>
      </c>
      <c r="J23" s="801"/>
      <c r="K23" s="801"/>
      <c r="L23" s="801"/>
      <c r="M23" s="801"/>
      <c r="N23" s="406" t="s">
        <v>2308</v>
      </c>
      <c r="O23" s="801"/>
      <c r="P23" s="801"/>
      <c r="Q23" s="801"/>
      <c r="R23" s="801"/>
      <c r="S23" s="801"/>
      <c r="T23" s="801"/>
      <c r="U23" s="801"/>
      <c r="V23" s="801"/>
      <c r="W23" s="809" t="s">
        <v>1333</v>
      </c>
      <c r="X23" s="801"/>
      <c r="Y23" s="801" t="s">
        <v>13752</v>
      </c>
      <c r="Z23" s="801" t="s">
        <v>2070</v>
      </c>
      <c r="AA23" s="809" t="s">
        <v>2849</v>
      </c>
    </row>
    <row r="24" spans="1:27">
      <c r="A24" s="800">
        <v>13</v>
      </c>
      <c r="B24" s="809" t="s">
        <v>13753</v>
      </c>
      <c r="C24" s="809" t="s">
        <v>8425</v>
      </c>
      <c r="D24" s="801" t="s">
        <v>2803</v>
      </c>
      <c r="E24" s="366" t="str">
        <f t="shared" si="1"/>
        <v>string(50)</v>
      </c>
      <c r="F24" s="877" t="s">
        <v>13753</v>
      </c>
      <c r="G24" s="378" t="s">
        <v>8426</v>
      </c>
      <c r="H24" s="877" t="s">
        <v>2803</v>
      </c>
      <c r="I24" s="877" t="s">
        <v>2804</v>
      </c>
      <c r="J24" s="801"/>
      <c r="K24" s="801"/>
      <c r="L24" s="801"/>
      <c r="M24" s="801"/>
      <c r="N24" s="406" t="s">
        <v>2308</v>
      </c>
      <c r="O24" s="801"/>
      <c r="P24" s="801"/>
      <c r="Q24" s="801"/>
      <c r="R24" s="801"/>
      <c r="S24" s="801"/>
      <c r="T24" s="801"/>
      <c r="U24" s="801"/>
      <c r="V24" s="801"/>
      <c r="W24" s="809" t="s">
        <v>1333</v>
      </c>
      <c r="X24" s="801"/>
      <c r="Y24" s="801" t="s">
        <v>8425</v>
      </c>
      <c r="Z24" s="801" t="s">
        <v>2803</v>
      </c>
      <c r="AA24" s="809" t="s">
        <v>2849</v>
      </c>
    </row>
    <row r="25" spans="1:27">
      <c r="A25" s="800">
        <v>14</v>
      </c>
      <c r="B25" s="809" t="s">
        <v>13789</v>
      </c>
      <c r="C25" s="809" t="s">
        <v>13755</v>
      </c>
      <c r="D25" s="801" t="s">
        <v>2070</v>
      </c>
      <c r="E25" s="366" t="str">
        <f t="shared" si="1"/>
        <v>string(10)</v>
      </c>
      <c r="F25" s="877" t="s">
        <v>13789</v>
      </c>
      <c r="G25" s="877" t="s">
        <v>13755</v>
      </c>
      <c r="H25" s="877" t="s">
        <v>2070</v>
      </c>
      <c r="I25" s="877" t="s">
        <v>2071</v>
      </c>
      <c r="J25" s="801"/>
      <c r="K25" s="801"/>
      <c r="L25" s="801"/>
      <c r="M25" s="801"/>
      <c r="N25" s="406" t="s">
        <v>2308</v>
      </c>
      <c r="O25" s="801"/>
      <c r="P25" s="801"/>
      <c r="Q25" s="801"/>
      <c r="R25" s="801"/>
      <c r="S25" s="801"/>
      <c r="T25" s="801"/>
      <c r="U25" s="801"/>
      <c r="V25" s="801"/>
      <c r="W25" s="809" t="s">
        <v>1333</v>
      </c>
      <c r="X25" s="801" t="s">
        <v>13789</v>
      </c>
      <c r="Y25" s="801" t="s">
        <v>13755</v>
      </c>
      <c r="Z25" s="801" t="s">
        <v>2070</v>
      </c>
      <c r="AA25" s="809" t="s">
        <v>2849</v>
      </c>
    </row>
    <row r="26" spans="1:27">
      <c r="A26" s="800">
        <v>15</v>
      </c>
      <c r="B26" s="801" t="s">
        <v>8424</v>
      </c>
      <c r="C26" s="801" t="s">
        <v>13757</v>
      </c>
      <c r="D26" s="801" t="s">
        <v>3062</v>
      </c>
      <c r="E26" s="366" t="str">
        <f t="shared" si="1"/>
        <v>string(40)</v>
      </c>
      <c r="F26" s="877" t="s">
        <v>8424</v>
      </c>
      <c r="G26" s="378" t="s">
        <v>13758</v>
      </c>
      <c r="H26" s="877" t="s">
        <v>3062</v>
      </c>
      <c r="I26" s="877" t="s">
        <v>3063</v>
      </c>
      <c r="J26" s="801"/>
      <c r="K26" s="801"/>
      <c r="L26" s="801"/>
      <c r="M26" s="801"/>
      <c r="N26" s="406" t="s">
        <v>2308</v>
      </c>
      <c r="O26" s="801"/>
      <c r="P26" s="801"/>
      <c r="Q26" s="801"/>
      <c r="R26" s="801"/>
      <c r="S26" s="801"/>
      <c r="T26" s="801"/>
      <c r="U26" s="801"/>
      <c r="V26" s="801"/>
      <c r="W26" s="809" t="s">
        <v>1333</v>
      </c>
      <c r="X26" s="801" t="s">
        <v>8424</v>
      </c>
      <c r="Y26" s="801" t="s">
        <v>13757</v>
      </c>
      <c r="Z26" s="801" t="s">
        <v>3062</v>
      </c>
      <c r="AA26" s="809" t="s">
        <v>2849</v>
      </c>
    </row>
    <row r="27" spans="1:27">
      <c r="A27" s="800">
        <v>16</v>
      </c>
      <c r="B27" s="801" t="s">
        <v>13759</v>
      </c>
      <c r="C27" s="801" t="s">
        <v>13760</v>
      </c>
      <c r="D27" s="801" t="s">
        <v>3212</v>
      </c>
      <c r="E27" s="366" t="s">
        <v>2108</v>
      </c>
      <c r="F27" s="877" t="s">
        <v>13759</v>
      </c>
      <c r="G27" s="877" t="s">
        <v>13760</v>
      </c>
      <c r="H27" s="877" t="s">
        <v>3212</v>
      </c>
      <c r="I27" s="877" t="s">
        <v>2108</v>
      </c>
      <c r="J27" s="801"/>
      <c r="K27" s="801"/>
      <c r="L27" s="801"/>
      <c r="M27" s="801"/>
      <c r="N27" s="406" t="s">
        <v>2308</v>
      </c>
      <c r="O27" s="801"/>
      <c r="P27" s="801"/>
      <c r="Q27" s="801"/>
      <c r="R27" s="801"/>
      <c r="S27" s="801"/>
      <c r="T27" s="801"/>
      <c r="U27" s="801"/>
      <c r="V27" s="801"/>
      <c r="W27" s="809" t="s">
        <v>1333</v>
      </c>
      <c r="X27" s="801" t="s">
        <v>13759</v>
      </c>
      <c r="Y27" s="801" t="s">
        <v>13760</v>
      </c>
      <c r="Z27" s="801" t="s">
        <v>3212</v>
      </c>
      <c r="AA27" s="809" t="s">
        <v>2849</v>
      </c>
    </row>
    <row r="28" spans="1:27">
      <c r="A28" s="800">
        <v>17</v>
      </c>
      <c r="B28" s="801" t="s">
        <v>13761</v>
      </c>
      <c r="C28" s="801" t="s">
        <v>13762</v>
      </c>
      <c r="D28" s="801" t="s">
        <v>3212</v>
      </c>
      <c r="E28" s="366" t="s">
        <v>2108</v>
      </c>
      <c r="F28" s="877" t="s">
        <v>13761</v>
      </c>
      <c r="G28" s="877" t="s">
        <v>13762</v>
      </c>
      <c r="H28" s="877" t="s">
        <v>3212</v>
      </c>
      <c r="I28" s="877" t="s">
        <v>2108</v>
      </c>
      <c r="J28" s="801"/>
      <c r="K28" s="801"/>
      <c r="L28" s="801"/>
      <c r="M28" s="801"/>
      <c r="N28" s="406" t="s">
        <v>2308</v>
      </c>
      <c r="O28" s="801"/>
      <c r="P28" s="801"/>
      <c r="Q28" s="801"/>
      <c r="R28" s="801"/>
      <c r="S28" s="801"/>
      <c r="T28" s="801"/>
      <c r="U28" s="801"/>
      <c r="V28" s="801"/>
      <c r="W28" s="809" t="s">
        <v>1333</v>
      </c>
      <c r="X28" s="801" t="s">
        <v>13761</v>
      </c>
      <c r="Y28" s="801" t="s">
        <v>13762</v>
      </c>
      <c r="Z28" s="801" t="s">
        <v>3212</v>
      </c>
      <c r="AA28" s="809" t="s">
        <v>2849</v>
      </c>
    </row>
    <row r="29" spans="1:27">
      <c r="A29" s="800">
        <v>18</v>
      </c>
      <c r="B29" s="801" t="s">
        <v>4885</v>
      </c>
      <c r="C29" s="801" t="s">
        <v>4826</v>
      </c>
      <c r="D29" s="801" t="s">
        <v>3212</v>
      </c>
      <c r="E29" s="366" t="s">
        <v>2085</v>
      </c>
      <c r="F29" s="378" t="s">
        <v>2354</v>
      </c>
      <c r="G29" s="378" t="s">
        <v>4825</v>
      </c>
      <c r="H29" s="877" t="s">
        <v>2088</v>
      </c>
      <c r="I29" s="877" t="s">
        <v>2089</v>
      </c>
      <c r="J29" s="801"/>
      <c r="K29" s="801"/>
      <c r="L29" s="801"/>
      <c r="M29" s="801"/>
      <c r="N29" s="406" t="s">
        <v>2308</v>
      </c>
      <c r="O29" s="801"/>
      <c r="P29" s="801"/>
      <c r="Q29" s="801"/>
      <c r="R29" s="801"/>
      <c r="S29" s="801"/>
      <c r="T29" s="801"/>
      <c r="U29" s="801"/>
      <c r="V29" s="801"/>
      <c r="W29" s="809" t="s">
        <v>1333</v>
      </c>
      <c r="X29" s="801" t="s">
        <v>4885</v>
      </c>
      <c r="Y29" s="801" t="s">
        <v>4826</v>
      </c>
      <c r="Z29" s="801" t="s">
        <v>3212</v>
      </c>
      <c r="AA29" s="809" t="s">
        <v>2849</v>
      </c>
    </row>
    <row r="30" spans="1:27">
      <c r="A30" s="800">
        <v>19</v>
      </c>
      <c r="B30" s="801" t="s">
        <v>5001</v>
      </c>
      <c r="C30" s="801" t="s">
        <v>5003</v>
      </c>
      <c r="D30" s="801" t="s">
        <v>3212</v>
      </c>
      <c r="E30" s="366" t="s">
        <v>2085</v>
      </c>
      <c r="F30" s="877" t="s">
        <v>5001</v>
      </c>
      <c r="G30" s="378" t="s">
        <v>5002</v>
      </c>
      <c r="H30" s="877" t="s">
        <v>2066</v>
      </c>
      <c r="I30" s="877" t="s">
        <v>2067</v>
      </c>
      <c r="J30" s="801"/>
      <c r="K30" s="801"/>
      <c r="L30" s="801"/>
      <c r="M30" s="801"/>
      <c r="N30" s="406" t="s">
        <v>2308</v>
      </c>
      <c r="O30" s="801"/>
      <c r="P30" s="801"/>
      <c r="Q30" s="801"/>
      <c r="R30" s="801"/>
      <c r="S30" s="801"/>
      <c r="T30" s="801"/>
      <c r="U30" s="801"/>
      <c r="V30" s="801"/>
      <c r="W30" s="809" t="s">
        <v>1333</v>
      </c>
      <c r="X30" s="801" t="s">
        <v>5001</v>
      </c>
      <c r="Y30" s="801" t="s">
        <v>5003</v>
      </c>
      <c r="Z30" s="801" t="s">
        <v>3212</v>
      </c>
      <c r="AA30" s="809" t="s">
        <v>2849</v>
      </c>
    </row>
    <row r="31" spans="1:27">
      <c r="A31" s="800">
        <v>20</v>
      </c>
      <c r="B31" s="801" t="s">
        <v>5042</v>
      </c>
      <c r="C31" s="801" t="s">
        <v>5044</v>
      </c>
      <c r="D31" s="801" t="s">
        <v>3212</v>
      </c>
      <c r="E31" s="366" t="s">
        <v>2085</v>
      </c>
      <c r="F31" s="877" t="s">
        <v>5042</v>
      </c>
      <c r="G31" s="378" t="s">
        <v>5043</v>
      </c>
      <c r="H31" s="877" t="s">
        <v>2066</v>
      </c>
      <c r="I31" s="877" t="s">
        <v>2067</v>
      </c>
      <c r="J31" s="801"/>
      <c r="K31" s="801"/>
      <c r="L31" s="801"/>
      <c r="M31" s="801"/>
      <c r="N31" s="406" t="s">
        <v>2308</v>
      </c>
      <c r="O31" s="801"/>
      <c r="P31" s="801"/>
      <c r="Q31" s="801"/>
      <c r="R31" s="801"/>
      <c r="S31" s="801"/>
      <c r="T31" s="801"/>
      <c r="U31" s="801"/>
      <c r="V31" s="801"/>
      <c r="W31" s="809" t="s">
        <v>1333</v>
      </c>
      <c r="X31" s="801" t="s">
        <v>5042</v>
      </c>
      <c r="Y31" s="801" t="s">
        <v>5044</v>
      </c>
      <c r="Z31" s="801" t="s">
        <v>3212</v>
      </c>
      <c r="AA31" s="809" t="s">
        <v>2849</v>
      </c>
    </row>
  </sheetData>
  <phoneticPr fontId="5" type="noConversion"/>
  <dataValidations count="4">
    <dataValidation type="list" allowBlank="1" showInputMessage="1" showErrorMessage="1" sqref="B6" xr:uid="{00000000-0002-0000-CF00-000000000000}">
      <formula1>"Mi: Minute,H: Hour,D: Daily,W: Weekly,M: Monthly,Y: Yearly"</formula1>
    </dataValidation>
    <dataValidation type="list" allowBlank="1" showInputMessage="1" showErrorMessage="1" sqref="B7 B9 O7:O9" xr:uid="{00000000-0002-0000-CF00-000001000000}">
      <formula1>"替换,追加"</formula1>
    </dataValidation>
    <dataValidation type="list" allowBlank="1" showInputMessage="1" showErrorMessage="1" sqref="N12:N31" xr:uid="{00000000-0002-0000-CF00-000002000000}">
      <formula1>"匹配,基线特有,本地扩充,废弃"</formula1>
    </dataValidation>
    <dataValidation type="list" allowBlank="1" showInputMessage="1" showErrorMessage="1" sqref="R4:R6" xr:uid="{00000000-0002-0000-CF00-000003000000}">
      <formula1>"left join,inner join,union,union all"</formula1>
    </dataValidation>
  </dataValidations>
  <hyperlinks>
    <hyperlink ref="A1" location="目录!A1" display="返回" xr:uid="{00000000-0004-0000-CF00-000000000000}"/>
  </hyperlinks>
  <pageMargins left="0.75" right="0.75" top="1" bottom="1" header="0.51180555555555596" footer="0.51180555555555596"/>
  <pageSetup paperSize="9" orientation="portrait"/>
  <legacyDrawing r:id="rId1"/>
</worksheet>
</file>

<file path=xl/worksheets/sheet2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AA31"/>
  <sheetViews>
    <sheetView workbookViewId="0"/>
  </sheetViews>
  <sheetFormatPr defaultColWidth="9" defaultRowHeight="13.8"/>
  <cols>
    <col min="1" max="1" width="9" style="797"/>
    <col min="2" max="2" width="14.6640625" style="797" customWidth="1"/>
    <col min="3" max="3" width="14.109375" style="797" customWidth="1"/>
    <col min="4" max="4" width="15.21875" style="797" customWidth="1"/>
    <col min="5" max="9" width="12.109375" style="797" customWidth="1"/>
    <col min="10" max="13" width="9" style="797"/>
    <col min="14" max="14" width="11.33203125" style="797" customWidth="1"/>
    <col min="15" max="22" width="9" style="797" hidden="1" customWidth="1"/>
    <col min="23" max="23" width="22.6640625" style="797" customWidth="1"/>
    <col min="24" max="24" width="13" style="797" customWidth="1"/>
    <col min="25" max="25" width="11.33203125" style="797" customWidth="1"/>
    <col min="26" max="26" width="13.109375" style="797" customWidth="1"/>
    <col min="27" max="27" width="11.33203125" style="797" customWidth="1"/>
    <col min="28" max="16384" width="9" style="797"/>
  </cols>
  <sheetData>
    <row r="1" spans="1:27" s="796" customFormat="1" ht="15.6">
      <c r="A1" s="798" t="s">
        <v>2037</v>
      </c>
      <c r="B1" s="3"/>
      <c r="C1" s="3"/>
      <c r="D1" s="3"/>
      <c r="E1" s="3"/>
      <c r="F1" s="3"/>
      <c r="G1" s="3"/>
      <c r="H1" s="3"/>
      <c r="I1" s="3"/>
      <c r="J1" s="3"/>
      <c r="K1" s="3"/>
      <c r="L1" s="3"/>
      <c r="M1" s="3"/>
      <c r="N1" s="3"/>
      <c r="O1" s="3"/>
      <c r="P1" s="3"/>
      <c r="Q1" s="3"/>
      <c r="R1" s="3"/>
      <c r="S1" s="3"/>
      <c r="T1" s="3"/>
      <c r="U1" s="3"/>
      <c r="V1" s="3"/>
      <c r="W1" s="52"/>
      <c r="X1" s="52"/>
      <c r="Y1" s="52"/>
      <c r="Z1" s="52"/>
      <c r="AA1" s="52"/>
    </row>
    <row r="2" spans="1:27" s="796"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796" customFormat="1" ht="15.6">
      <c r="A3" s="6" t="s">
        <v>2040</v>
      </c>
      <c r="B3" s="416" t="s">
        <v>1338</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796" customFormat="1" ht="15.6">
      <c r="A4" s="9" t="s">
        <v>2042</v>
      </c>
      <c r="B4" s="10" t="s">
        <v>1339</v>
      </c>
      <c r="C4" s="8"/>
      <c r="D4" s="8"/>
      <c r="E4" s="8"/>
      <c r="F4" s="8"/>
      <c r="G4" s="8"/>
      <c r="H4" s="8"/>
      <c r="I4" s="8"/>
      <c r="J4" s="8"/>
      <c r="K4" s="8"/>
      <c r="L4" s="8"/>
      <c r="M4" s="8"/>
      <c r="N4" s="8"/>
      <c r="O4" s="43" t="s">
        <v>4149</v>
      </c>
      <c r="P4" s="39" t="e">
        <f>VLOOKUP(B3,[2]目录!#REF!,4,0)</f>
        <v>#REF!</v>
      </c>
      <c r="Q4" s="40"/>
      <c r="R4" s="41"/>
      <c r="S4" s="42"/>
      <c r="T4" s="42"/>
      <c r="U4" s="42"/>
      <c r="V4" s="61"/>
      <c r="W4" s="62" t="s">
        <v>3195</v>
      </c>
      <c r="X4" s="801" t="s">
        <v>1341</v>
      </c>
      <c r="Y4" s="63"/>
      <c r="Z4" s="11"/>
      <c r="AA4" s="63"/>
    </row>
    <row r="5" spans="1:27" s="796" customFormat="1" ht="15.6">
      <c r="A5" s="9" t="s">
        <v>2041</v>
      </c>
      <c r="B5" s="11" t="s">
        <v>2043</v>
      </c>
      <c r="C5" s="8"/>
      <c r="D5" s="8"/>
      <c r="E5" s="8"/>
      <c r="F5" s="8"/>
      <c r="G5" s="8"/>
      <c r="H5" s="8"/>
      <c r="I5" s="8"/>
      <c r="J5" s="8"/>
      <c r="K5" s="8"/>
      <c r="L5" s="8"/>
      <c r="M5" s="8"/>
      <c r="N5" s="8"/>
      <c r="O5" s="43"/>
      <c r="P5" s="42"/>
      <c r="Q5" s="42"/>
      <c r="R5" s="41"/>
      <c r="S5" s="42"/>
      <c r="T5" s="42"/>
      <c r="U5" s="42"/>
      <c r="V5" s="61"/>
      <c r="W5" s="62"/>
      <c r="X5" s="809"/>
      <c r="Y5" s="63"/>
      <c r="Z5" s="11"/>
      <c r="AA5" s="63"/>
    </row>
    <row r="6" spans="1:27" s="796" customFormat="1" ht="15.6">
      <c r="A6" s="9" t="s">
        <v>2044</v>
      </c>
      <c r="B6" s="12" t="s">
        <v>2045</v>
      </c>
      <c r="C6" s="8"/>
      <c r="D6" s="8"/>
      <c r="E6" s="8"/>
      <c r="F6" s="8"/>
      <c r="G6" s="8"/>
      <c r="H6" s="8"/>
      <c r="I6" s="8"/>
      <c r="J6" s="8"/>
      <c r="K6" s="8"/>
      <c r="L6" s="8"/>
      <c r="M6" s="8"/>
      <c r="N6" s="8"/>
      <c r="O6" s="43"/>
      <c r="P6" s="42"/>
      <c r="Q6" s="42"/>
      <c r="R6" s="41"/>
      <c r="S6" s="42"/>
      <c r="T6" s="42"/>
      <c r="U6" s="42"/>
      <c r="V6" s="61"/>
      <c r="W6" s="62"/>
      <c r="X6" s="799"/>
      <c r="Y6" s="63"/>
      <c r="Z6" s="11"/>
      <c r="AA6" s="63"/>
    </row>
    <row r="7" spans="1:27" s="796"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s="796" customFormat="1" ht="15.6">
      <c r="A8" s="9" t="s">
        <v>2048</v>
      </c>
      <c r="B8" s="11" t="s">
        <v>13790</v>
      </c>
      <c r="C8" s="8"/>
      <c r="D8" s="8"/>
      <c r="E8" s="8"/>
      <c r="F8" s="8"/>
      <c r="G8" s="8"/>
      <c r="H8" s="8"/>
      <c r="I8" s="8"/>
      <c r="J8" s="8"/>
      <c r="K8" s="8"/>
      <c r="L8" s="8"/>
      <c r="M8" s="8"/>
      <c r="N8" s="8"/>
      <c r="O8" s="43"/>
      <c r="P8" s="42"/>
      <c r="Q8" s="42"/>
      <c r="R8" s="42"/>
      <c r="S8" s="42"/>
      <c r="T8" s="42"/>
      <c r="U8" s="42"/>
      <c r="V8" s="61"/>
      <c r="W8" s="62"/>
      <c r="X8" s="65"/>
      <c r="Y8" s="63"/>
      <c r="Z8" s="11"/>
      <c r="AA8" s="63"/>
    </row>
    <row r="9" spans="1:27" s="796"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796"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s="796"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c r="A12" s="800">
        <v>1</v>
      </c>
      <c r="B12" s="809" t="s">
        <v>2064</v>
      </c>
      <c r="C12" s="809" t="s">
        <v>2065</v>
      </c>
      <c r="D12" s="809" t="s">
        <v>3212</v>
      </c>
      <c r="E12" s="801" t="s">
        <v>2067</v>
      </c>
      <c r="F12" s="877" t="s">
        <v>2064</v>
      </c>
      <c r="G12" s="877" t="s">
        <v>2065</v>
      </c>
      <c r="H12" s="877" t="s">
        <v>2066</v>
      </c>
      <c r="I12" s="877" t="s">
        <v>2067</v>
      </c>
      <c r="J12" s="801" t="s">
        <v>79</v>
      </c>
      <c r="K12" s="801"/>
      <c r="L12" s="801"/>
      <c r="M12" s="801"/>
      <c r="N12" s="406" t="s">
        <v>2308</v>
      </c>
      <c r="O12" s="801"/>
      <c r="P12" s="801"/>
      <c r="Q12" s="801"/>
      <c r="R12" s="801"/>
      <c r="S12" s="801"/>
      <c r="T12" s="801"/>
      <c r="U12" s="801"/>
      <c r="V12" s="801"/>
      <c r="W12" s="809" t="s">
        <v>1341</v>
      </c>
      <c r="X12" s="809" t="s">
        <v>2064</v>
      </c>
      <c r="Y12" s="809" t="s">
        <v>2753</v>
      </c>
      <c r="Z12" s="809" t="s">
        <v>3212</v>
      </c>
      <c r="AA12" s="809" t="s">
        <v>2849</v>
      </c>
    </row>
    <row r="13" spans="1:27">
      <c r="A13" s="800">
        <v>2</v>
      </c>
      <c r="B13" s="809" t="s">
        <v>2076</v>
      </c>
      <c r="C13" s="809" t="s">
        <v>2077</v>
      </c>
      <c r="D13" s="809" t="s">
        <v>2100</v>
      </c>
      <c r="E13" s="366" t="str">
        <f t="shared" ref="E13:E20" si="0">IF(ISERR(SEARCH("varchar",D13)),D13,"string("&amp;MID(D13,10,LEN(D13)-10)&amp;")")</f>
        <v>string(2)</v>
      </c>
      <c r="F13" s="877" t="s">
        <v>2076</v>
      </c>
      <c r="G13" s="877" t="s">
        <v>2077</v>
      </c>
      <c r="H13" s="877" t="s">
        <v>3175</v>
      </c>
      <c r="I13" s="877" t="s">
        <v>2241</v>
      </c>
      <c r="J13" s="801"/>
      <c r="K13" s="801"/>
      <c r="L13" s="801"/>
      <c r="M13" s="801"/>
      <c r="N13" s="406" t="s">
        <v>2308</v>
      </c>
      <c r="O13" s="801"/>
      <c r="P13" s="801"/>
      <c r="Q13" s="801"/>
      <c r="R13" s="801"/>
      <c r="S13" s="801"/>
      <c r="T13" s="801"/>
      <c r="U13" s="801"/>
      <c r="V13" s="801"/>
      <c r="W13" s="809" t="s">
        <v>1341</v>
      </c>
      <c r="X13" s="809" t="s">
        <v>2076</v>
      </c>
      <c r="Y13" s="809" t="s">
        <v>2705</v>
      </c>
      <c r="Z13" s="809" t="s">
        <v>2100</v>
      </c>
      <c r="AA13" s="809" t="s">
        <v>2849</v>
      </c>
    </row>
    <row r="14" spans="1:27">
      <c r="A14" s="800">
        <v>3</v>
      </c>
      <c r="B14" s="809" t="s">
        <v>7358</v>
      </c>
      <c r="C14" s="809" t="s">
        <v>3619</v>
      </c>
      <c r="D14" s="809" t="s">
        <v>3062</v>
      </c>
      <c r="E14" s="366" t="str">
        <f t="shared" si="0"/>
        <v>string(40)</v>
      </c>
      <c r="F14" s="877" t="s">
        <v>7358</v>
      </c>
      <c r="G14" s="877" t="s">
        <v>3619</v>
      </c>
      <c r="H14" s="877" t="s">
        <v>3921</v>
      </c>
      <c r="I14" s="877" t="s">
        <v>3922</v>
      </c>
      <c r="J14" s="801"/>
      <c r="K14" s="801"/>
      <c r="L14" s="801"/>
      <c r="M14" s="801"/>
      <c r="N14" s="406" t="s">
        <v>2308</v>
      </c>
      <c r="O14" s="801"/>
      <c r="P14" s="801"/>
      <c r="Q14" s="801"/>
      <c r="R14" s="801"/>
      <c r="S14" s="801"/>
      <c r="T14" s="801"/>
      <c r="U14" s="801"/>
      <c r="V14" s="801"/>
      <c r="W14" s="809" t="s">
        <v>1341</v>
      </c>
      <c r="X14" s="809" t="s">
        <v>7358</v>
      </c>
      <c r="Y14" s="809" t="s">
        <v>3621</v>
      </c>
      <c r="Z14" s="809" t="s">
        <v>3062</v>
      </c>
      <c r="AA14" s="809" t="s">
        <v>2849</v>
      </c>
    </row>
    <row r="15" spans="1:27">
      <c r="A15" s="800">
        <v>4</v>
      </c>
      <c r="B15" s="801" t="s">
        <v>13787</v>
      </c>
      <c r="C15" s="809" t="s">
        <v>2818</v>
      </c>
      <c r="D15" s="809" t="s">
        <v>2096</v>
      </c>
      <c r="E15" s="366" t="str">
        <f t="shared" si="0"/>
        <v>string(4)</v>
      </c>
      <c r="F15" s="378" t="s">
        <v>3174</v>
      </c>
      <c r="G15" s="877" t="s">
        <v>2818</v>
      </c>
      <c r="H15" s="877" t="s">
        <v>2066</v>
      </c>
      <c r="I15" s="877" t="s">
        <v>2067</v>
      </c>
      <c r="J15" s="801"/>
      <c r="K15" s="801"/>
      <c r="L15" s="801"/>
      <c r="M15" s="801"/>
      <c r="N15" s="406" t="s">
        <v>2308</v>
      </c>
      <c r="O15" s="801"/>
      <c r="P15" s="801"/>
      <c r="Q15" s="801"/>
      <c r="R15" s="801"/>
      <c r="S15" s="801"/>
      <c r="T15" s="801"/>
      <c r="U15" s="801"/>
      <c r="V15" s="801"/>
      <c r="W15" s="809" t="s">
        <v>1341</v>
      </c>
      <c r="X15" s="801" t="s">
        <v>13787</v>
      </c>
      <c r="Y15" s="809" t="s">
        <v>3622</v>
      </c>
      <c r="Z15" s="809" t="s">
        <v>2096</v>
      </c>
      <c r="AA15" s="809" t="s">
        <v>2849</v>
      </c>
    </row>
    <row r="16" spans="1:27">
      <c r="A16" s="800">
        <v>5</v>
      </c>
      <c r="B16" s="809" t="s">
        <v>13788</v>
      </c>
      <c r="C16" s="809" t="s">
        <v>3624</v>
      </c>
      <c r="D16" s="809" t="s">
        <v>3175</v>
      </c>
      <c r="E16" s="366" t="str">
        <f t="shared" si="0"/>
        <v>string(60)</v>
      </c>
      <c r="F16" s="378" t="s">
        <v>7360</v>
      </c>
      <c r="G16" s="877" t="s">
        <v>3624</v>
      </c>
      <c r="H16" s="877" t="s">
        <v>3175</v>
      </c>
      <c r="I16" s="877" t="s">
        <v>2241</v>
      </c>
      <c r="J16" s="801"/>
      <c r="K16" s="801"/>
      <c r="L16" s="801"/>
      <c r="M16" s="801"/>
      <c r="N16" s="406" t="s">
        <v>2308</v>
      </c>
      <c r="O16" s="801"/>
      <c r="P16" s="801"/>
      <c r="Q16" s="801"/>
      <c r="R16" s="801"/>
      <c r="S16" s="801"/>
      <c r="T16" s="801"/>
      <c r="U16" s="801"/>
      <c r="V16" s="801"/>
      <c r="W16" s="809" t="s">
        <v>1341</v>
      </c>
      <c r="X16" s="809" t="s">
        <v>13788</v>
      </c>
      <c r="Y16" s="809" t="s">
        <v>3626</v>
      </c>
      <c r="Z16" s="809" t="s">
        <v>3175</v>
      </c>
      <c r="AA16" s="809" t="s">
        <v>2849</v>
      </c>
    </row>
    <row r="17" spans="1:27">
      <c r="A17" s="800">
        <v>6</v>
      </c>
      <c r="B17" s="809" t="s">
        <v>105</v>
      </c>
      <c r="C17" s="809" t="s">
        <v>2239</v>
      </c>
      <c r="D17" s="809" t="s">
        <v>2811</v>
      </c>
      <c r="E17" s="366" t="str">
        <f t="shared" si="0"/>
        <v>string(15)</v>
      </c>
      <c r="F17" s="877" t="s">
        <v>105</v>
      </c>
      <c r="G17" s="877" t="s">
        <v>2239</v>
      </c>
      <c r="H17" s="877" t="s">
        <v>3175</v>
      </c>
      <c r="I17" s="877" t="s">
        <v>2241</v>
      </c>
      <c r="J17" s="801"/>
      <c r="K17" s="801"/>
      <c r="L17" s="801"/>
      <c r="M17" s="801"/>
      <c r="N17" s="406" t="s">
        <v>2308</v>
      </c>
      <c r="O17" s="801"/>
      <c r="P17" s="801"/>
      <c r="Q17" s="801"/>
      <c r="R17" s="801"/>
      <c r="S17" s="801"/>
      <c r="T17" s="801"/>
      <c r="U17" s="801"/>
      <c r="V17" s="801"/>
      <c r="W17" s="809" t="s">
        <v>1341</v>
      </c>
      <c r="X17" s="809" t="s">
        <v>105</v>
      </c>
      <c r="Y17" s="809" t="s">
        <v>2675</v>
      </c>
      <c r="Z17" s="809" t="s">
        <v>2811</v>
      </c>
      <c r="AA17" s="809" t="s">
        <v>2849</v>
      </c>
    </row>
    <row r="18" spans="1:27">
      <c r="A18" s="800">
        <v>7</v>
      </c>
      <c r="B18" s="801" t="s">
        <v>755</v>
      </c>
      <c r="C18" s="801" t="s">
        <v>2234</v>
      </c>
      <c r="D18" s="801" t="s">
        <v>3898</v>
      </c>
      <c r="E18" s="366" t="str">
        <f t="shared" si="0"/>
        <v>string(14)</v>
      </c>
      <c r="F18" s="877" t="s">
        <v>755</v>
      </c>
      <c r="G18" s="877" t="s">
        <v>2234</v>
      </c>
      <c r="H18" s="378" t="s">
        <v>3991</v>
      </c>
      <c r="I18" s="378" t="s">
        <v>2108</v>
      </c>
      <c r="J18" s="801" t="s">
        <v>79</v>
      </c>
      <c r="K18" s="801"/>
      <c r="L18" s="801"/>
      <c r="M18" s="801"/>
      <c r="N18" s="406" t="s">
        <v>2308</v>
      </c>
      <c r="O18" s="801"/>
      <c r="P18" s="801"/>
      <c r="Q18" s="801"/>
      <c r="R18" s="801"/>
      <c r="S18" s="801"/>
      <c r="T18" s="801"/>
      <c r="U18" s="801"/>
      <c r="V18" s="801"/>
      <c r="W18" s="809" t="s">
        <v>1341</v>
      </c>
      <c r="X18" s="801" t="s">
        <v>755</v>
      </c>
      <c r="Y18" s="928" t="s">
        <v>2234</v>
      </c>
      <c r="Z18" s="801" t="s">
        <v>2725</v>
      </c>
      <c r="AA18" s="809" t="s">
        <v>2849</v>
      </c>
    </row>
    <row r="19" spans="1:27">
      <c r="A19" s="800">
        <v>8</v>
      </c>
      <c r="B19" s="366" t="s">
        <v>4701</v>
      </c>
      <c r="C19" s="801" t="s">
        <v>4704</v>
      </c>
      <c r="D19" s="801" t="s">
        <v>2725</v>
      </c>
      <c r="E19" s="366" t="str">
        <f t="shared" si="0"/>
        <v>string(5)</v>
      </c>
      <c r="F19" s="877" t="s">
        <v>4701</v>
      </c>
      <c r="G19" s="378" t="s">
        <v>4702</v>
      </c>
      <c r="H19" s="877" t="s">
        <v>2725</v>
      </c>
      <c r="I19" s="877" t="s">
        <v>3176</v>
      </c>
      <c r="J19" s="801"/>
      <c r="K19" s="801"/>
      <c r="L19" s="801"/>
      <c r="M19" s="801"/>
      <c r="N19" s="406" t="s">
        <v>2308</v>
      </c>
      <c r="O19" s="801"/>
      <c r="P19" s="801"/>
      <c r="Q19" s="801"/>
      <c r="R19" s="801"/>
      <c r="S19" s="801"/>
      <c r="T19" s="801"/>
      <c r="U19" s="801"/>
      <c r="V19" s="801"/>
      <c r="W19" s="809" t="s">
        <v>1341</v>
      </c>
      <c r="X19" s="366" t="s">
        <v>4701</v>
      </c>
      <c r="Y19" s="929" t="s">
        <v>4704</v>
      </c>
      <c r="Z19" s="801" t="s">
        <v>2078</v>
      </c>
      <c r="AA19" s="809" t="s">
        <v>2849</v>
      </c>
    </row>
    <row r="20" spans="1:27">
      <c r="A20" s="800">
        <v>9</v>
      </c>
      <c r="B20" s="366" t="s">
        <v>4705</v>
      </c>
      <c r="C20" s="801" t="s">
        <v>4706</v>
      </c>
      <c r="D20" s="801" t="s">
        <v>2078</v>
      </c>
      <c r="E20" s="366" t="str">
        <f t="shared" si="0"/>
        <v>string(8)</v>
      </c>
      <c r="F20" s="877" t="s">
        <v>4705</v>
      </c>
      <c r="G20" s="877" t="s">
        <v>4706</v>
      </c>
      <c r="H20" s="877" t="s">
        <v>2078</v>
      </c>
      <c r="I20" s="877" t="s">
        <v>2079</v>
      </c>
      <c r="J20" s="801"/>
      <c r="K20" s="801"/>
      <c r="L20" s="801"/>
      <c r="M20" s="801"/>
      <c r="N20" s="406" t="s">
        <v>2308</v>
      </c>
      <c r="O20" s="801"/>
      <c r="P20" s="801"/>
      <c r="Q20" s="801"/>
      <c r="R20" s="801"/>
      <c r="S20" s="801"/>
      <c r="T20" s="801"/>
      <c r="U20" s="801"/>
      <c r="V20" s="801"/>
      <c r="W20" s="809" t="s">
        <v>1341</v>
      </c>
      <c r="X20" s="366" t="s">
        <v>4705</v>
      </c>
      <c r="Y20" s="929" t="s">
        <v>4706</v>
      </c>
      <c r="Z20" s="801" t="s">
        <v>3212</v>
      </c>
      <c r="AA20" s="809" t="s">
        <v>2849</v>
      </c>
    </row>
    <row r="21" spans="1:27">
      <c r="A21" s="800">
        <v>10</v>
      </c>
      <c r="B21" s="801" t="s">
        <v>4707</v>
      </c>
      <c r="C21" s="801" t="s">
        <v>4708</v>
      </c>
      <c r="D21" s="801" t="s">
        <v>3212</v>
      </c>
      <c r="E21" s="366" t="s">
        <v>2108</v>
      </c>
      <c r="F21" s="877" t="s">
        <v>4707</v>
      </c>
      <c r="G21" s="877" t="s">
        <v>4708</v>
      </c>
      <c r="H21" s="877" t="s">
        <v>4807</v>
      </c>
      <c r="I21" s="378" t="s">
        <v>2108</v>
      </c>
      <c r="J21" s="801"/>
      <c r="K21" s="801"/>
      <c r="L21" s="801"/>
      <c r="M21" s="801"/>
      <c r="N21" s="406" t="s">
        <v>2308</v>
      </c>
      <c r="O21" s="801"/>
      <c r="P21" s="801"/>
      <c r="Q21" s="801"/>
      <c r="R21" s="801"/>
      <c r="S21" s="801"/>
      <c r="T21" s="801"/>
      <c r="U21" s="801"/>
      <c r="V21" s="801"/>
      <c r="W21" s="809" t="s">
        <v>1341</v>
      </c>
      <c r="X21" s="801" t="s">
        <v>4707</v>
      </c>
      <c r="Y21" s="929" t="s">
        <v>4710</v>
      </c>
      <c r="Z21" s="801" t="s">
        <v>3212</v>
      </c>
      <c r="AA21" s="809" t="s">
        <v>2849</v>
      </c>
    </row>
    <row r="22" spans="1:27">
      <c r="A22" s="800">
        <v>11</v>
      </c>
      <c r="B22" s="801" t="s">
        <v>2541</v>
      </c>
      <c r="C22" s="801" t="s">
        <v>4720</v>
      </c>
      <c r="D22" s="801" t="s">
        <v>3212</v>
      </c>
      <c r="E22" s="366" t="s">
        <v>2621</v>
      </c>
      <c r="F22" s="877" t="s">
        <v>2541</v>
      </c>
      <c r="G22" s="877" t="s">
        <v>4720</v>
      </c>
      <c r="H22" s="877" t="s">
        <v>3991</v>
      </c>
      <c r="I22" s="378" t="s">
        <v>2108</v>
      </c>
      <c r="J22" s="801"/>
      <c r="K22" s="801"/>
      <c r="L22" s="801"/>
      <c r="M22" s="801"/>
      <c r="N22" s="406" t="s">
        <v>2308</v>
      </c>
      <c r="O22" s="801"/>
      <c r="P22" s="801"/>
      <c r="Q22" s="801"/>
      <c r="R22" s="801"/>
      <c r="S22" s="801"/>
      <c r="T22" s="801"/>
      <c r="U22" s="801"/>
      <c r="V22" s="801"/>
      <c r="W22" s="809" t="s">
        <v>1341</v>
      </c>
      <c r="X22" s="801" t="s">
        <v>2541</v>
      </c>
      <c r="Y22" s="929" t="s">
        <v>4856</v>
      </c>
      <c r="Z22" s="801" t="s">
        <v>2070</v>
      </c>
      <c r="AA22" s="809" t="s">
        <v>2849</v>
      </c>
    </row>
    <row r="23" spans="1:27">
      <c r="A23" s="800">
        <v>12</v>
      </c>
      <c r="B23" s="809" t="s">
        <v>13751</v>
      </c>
      <c r="C23" s="809" t="s">
        <v>13752</v>
      </c>
      <c r="D23" s="801" t="s">
        <v>2070</v>
      </c>
      <c r="E23" s="366" t="str">
        <f t="shared" ref="E23:E26" si="1">IF(ISERR(SEARCH("varchar",D23)),D23,"string("&amp;MID(D23,10,LEN(D23)-10)&amp;")")</f>
        <v>string(10)</v>
      </c>
      <c r="F23" s="877" t="s">
        <v>13751</v>
      </c>
      <c r="G23" s="877" t="s">
        <v>13752</v>
      </c>
      <c r="H23" s="877" t="s">
        <v>2070</v>
      </c>
      <c r="I23" s="877" t="s">
        <v>2071</v>
      </c>
      <c r="J23" s="801"/>
      <c r="K23" s="801"/>
      <c r="L23" s="801"/>
      <c r="M23" s="801"/>
      <c r="N23" s="406" t="s">
        <v>2308</v>
      </c>
      <c r="O23" s="801"/>
      <c r="P23" s="801"/>
      <c r="Q23" s="801"/>
      <c r="R23" s="801"/>
      <c r="S23" s="801"/>
      <c r="T23" s="801"/>
      <c r="U23" s="801"/>
      <c r="V23" s="801"/>
      <c r="W23" s="809" t="s">
        <v>1341</v>
      </c>
      <c r="X23" s="877" t="s">
        <v>13751</v>
      </c>
      <c r="Y23" s="929" t="s">
        <v>13752</v>
      </c>
      <c r="Z23" s="801" t="s">
        <v>2803</v>
      </c>
      <c r="AA23" s="809" t="s">
        <v>2849</v>
      </c>
    </row>
    <row r="24" spans="1:27">
      <c r="A24" s="800">
        <v>13</v>
      </c>
      <c r="B24" s="809" t="s">
        <v>13753</v>
      </c>
      <c r="C24" s="809" t="s">
        <v>8425</v>
      </c>
      <c r="D24" s="801" t="s">
        <v>2803</v>
      </c>
      <c r="E24" s="366" t="str">
        <f t="shared" si="1"/>
        <v>string(50)</v>
      </c>
      <c r="F24" s="877" t="s">
        <v>13753</v>
      </c>
      <c r="G24" s="378" t="s">
        <v>8426</v>
      </c>
      <c r="H24" s="877" t="s">
        <v>2803</v>
      </c>
      <c r="I24" s="877" t="s">
        <v>2804</v>
      </c>
      <c r="J24" s="801"/>
      <c r="K24" s="801"/>
      <c r="L24" s="801"/>
      <c r="M24" s="801"/>
      <c r="N24" s="406" t="s">
        <v>2308</v>
      </c>
      <c r="O24" s="801"/>
      <c r="P24" s="801"/>
      <c r="Q24" s="801"/>
      <c r="R24" s="801"/>
      <c r="S24" s="801"/>
      <c r="T24" s="801"/>
      <c r="U24" s="801"/>
      <c r="V24" s="801"/>
      <c r="W24" s="809" t="s">
        <v>1341</v>
      </c>
      <c r="X24" s="801"/>
      <c r="Y24" s="929" t="s">
        <v>8425</v>
      </c>
      <c r="Z24" s="801" t="s">
        <v>2070</v>
      </c>
      <c r="AA24" s="809" t="s">
        <v>2849</v>
      </c>
    </row>
    <row r="25" spans="1:27">
      <c r="A25" s="800">
        <v>14</v>
      </c>
      <c r="B25" s="809" t="s">
        <v>13789</v>
      </c>
      <c r="C25" s="809" t="s">
        <v>13755</v>
      </c>
      <c r="D25" s="801" t="s">
        <v>2070</v>
      </c>
      <c r="E25" s="366" t="str">
        <f t="shared" si="1"/>
        <v>string(10)</v>
      </c>
      <c r="F25" s="877" t="s">
        <v>13789</v>
      </c>
      <c r="G25" s="877" t="s">
        <v>13755</v>
      </c>
      <c r="H25" s="877" t="s">
        <v>2070</v>
      </c>
      <c r="I25" s="877" t="s">
        <v>2071</v>
      </c>
      <c r="J25" s="801"/>
      <c r="K25" s="801"/>
      <c r="L25" s="801"/>
      <c r="M25" s="801"/>
      <c r="N25" s="406" t="s">
        <v>2308</v>
      </c>
      <c r="O25" s="801"/>
      <c r="P25" s="801"/>
      <c r="Q25" s="801"/>
      <c r="R25" s="801"/>
      <c r="S25" s="801"/>
      <c r="T25" s="801"/>
      <c r="U25" s="801"/>
      <c r="V25" s="801"/>
      <c r="W25" s="809" t="s">
        <v>1341</v>
      </c>
      <c r="X25" s="801" t="s">
        <v>13789</v>
      </c>
      <c r="Y25" s="929" t="s">
        <v>13755</v>
      </c>
      <c r="Z25" s="801" t="s">
        <v>3062</v>
      </c>
      <c r="AA25" s="809" t="s">
        <v>2849</v>
      </c>
    </row>
    <row r="26" spans="1:27">
      <c r="A26" s="800">
        <v>15</v>
      </c>
      <c r="B26" s="809" t="s">
        <v>8424</v>
      </c>
      <c r="C26" s="809" t="s">
        <v>13757</v>
      </c>
      <c r="D26" s="801" t="s">
        <v>3062</v>
      </c>
      <c r="E26" s="366" t="str">
        <f t="shared" si="1"/>
        <v>string(40)</v>
      </c>
      <c r="F26" s="877" t="s">
        <v>8424</v>
      </c>
      <c r="G26" s="378" t="s">
        <v>13758</v>
      </c>
      <c r="H26" s="877" t="s">
        <v>3062</v>
      </c>
      <c r="I26" s="877" t="s">
        <v>3063</v>
      </c>
      <c r="J26" s="801"/>
      <c r="K26" s="801"/>
      <c r="L26" s="801"/>
      <c r="M26" s="801"/>
      <c r="N26" s="406" t="s">
        <v>2308</v>
      </c>
      <c r="O26" s="801"/>
      <c r="P26" s="801"/>
      <c r="Q26" s="801"/>
      <c r="R26" s="801"/>
      <c r="S26" s="801"/>
      <c r="T26" s="801"/>
      <c r="U26" s="801"/>
      <c r="V26" s="801"/>
      <c r="W26" s="809" t="s">
        <v>1341</v>
      </c>
      <c r="X26" s="801" t="s">
        <v>8424</v>
      </c>
      <c r="Y26" s="929" t="s">
        <v>13757</v>
      </c>
      <c r="Z26" s="801" t="s">
        <v>3212</v>
      </c>
      <c r="AA26" s="809" t="s">
        <v>2849</v>
      </c>
    </row>
    <row r="27" spans="1:27">
      <c r="A27" s="800">
        <v>16</v>
      </c>
      <c r="B27" s="801" t="s">
        <v>13759</v>
      </c>
      <c r="C27" s="801" t="s">
        <v>13760</v>
      </c>
      <c r="D27" s="801" t="s">
        <v>3212</v>
      </c>
      <c r="E27" s="366" t="s">
        <v>2108</v>
      </c>
      <c r="F27" s="877" t="s">
        <v>13759</v>
      </c>
      <c r="G27" s="877" t="s">
        <v>13760</v>
      </c>
      <c r="H27" s="877" t="s">
        <v>3212</v>
      </c>
      <c r="I27" s="877" t="s">
        <v>2108</v>
      </c>
      <c r="J27" s="801"/>
      <c r="K27" s="801"/>
      <c r="L27" s="801"/>
      <c r="M27" s="801"/>
      <c r="N27" s="406" t="s">
        <v>2308</v>
      </c>
      <c r="O27" s="801"/>
      <c r="P27" s="801"/>
      <c r="Q27" s="801"/>
      <c r="R27" s="801"/>
      <c r="S27" s="801"/>
      <c r="T27" s="801"/>
      <c r="U27" s="801"/>
      <c r="V27" s="801"/>
      <c r="W27" s="809" t="s">
        <v>1341</v>
      </c>
      <c r="X27" s="801" t="s">
        <v>13759</v>
      </c>
      <c r="Y27" s="929" t="s">
        <v>13760</v>
      </c>
      <c r="Z27" s="801" t="s">
        <v>3212</v>
      </c>
      <c r="AA27" s="809" t="s">
        <v>2849</v>
      </c>
    </row>
    <row r="28" spans="1:27">
      <c r="A28" s="800">
        <v>17</v>
      </c>
      <c r="B28" s="801" t="s">
        <v>13761</v>
      </c>
      <c r="C28" s="801" t="s">
        <v>13762</v>
      </c>
      <c r="D28" s="801" t="s">
        <v>3212</v>
      </c>
      <c r="E28" s="366" t="s">
        <v>2108</v>
      </c>
      <c r="F28" s="877" t="s">
        <v>13761</v>
      </c>
      <c r="G28" s="877" t="s">
        <v>13762</v>
      </c>
      <c r="H28" s="877" t="s">
        <v>3212</v>
      </c>
      <c r="I28" s="877" t="s">
        <v>2108</v>
      </c>
      <c r="J28" s="801"/>
      <c r="K28" s="801"/>
      <c r="L28" s="801"/>
      <c r="M28" s="801"/>
      <c r="N28" s="406" t="s">
        <v>2308</v>
      </c>
      <c r="O28" s="801"/>
      <c r="P28" s="801"/>
      <c r="Q28" s="801"/>
      <c r="R28" s="801"/>
      <c r="S28" s="801"/>
      <c r="T28" s="801"/>
      <c r="U28" s="801"/>
      <c r="V28" s="801"/>
      <c r="W28" s="809" t="s">
        <v>1341</v>
      </c>
      <c r="X28" s="801" t="s">
        <v>13761</v>
      </c>
      <c r="Y28" s="929" t="s">
        <v>13762</v>
      </c>
      <c r="Z28" s="801" t="s">
        <v>2278</v>
      </c>
      <c r="AA28" s="809" t="s">
        <v>2849</v>
      </c>
    </row>
    <row r="29" spans="1:27">
      <c r="A29" s="800">
        <v>18</v>
      </c>
      <c r="B29" s="801" t="s">
        <v>4885</v>
      </c>
      <c r="C29" s="801" t="s">
        <v>4826</v>
      </c>
      <c r="D29" s="801" t="s">
        <v>3212</v>
      </c>
      <c r="E29" s="366" t="s">
        <v>2085</v>
      </c>
      <c r="F29" s="378" t="s">
        <v>2354</v>
      </c>
      <c r="G29" s="378" t="s">
        <v>4825</v>
      </c>
      <c r="H29" s="877" t="s">
        <v>2088</v>
      </c>
      <c r="I29" s="877" t="s">
        <v>2089</v>
      </c>
      <c r="J29" s="801"/>
      <c r="K29" s="801"/>
      <c r="L29" s="801"/>
      <c r="M29" s="801"/>
      <c r="N29" s="406" t="s">
        <v>2308</v>
      </c>
      <c r="O29" s="801"/>
      <c r="P29" s="801"/>
      <c r="Q29" s="801"/>
      <c r="R29" s="801"/>
      <c r="S29" s="801"/>
      <c r="T29" s="801"/>
      <c r="U29" s="801"/>
      <c r="V29" s="801"/>
      <c r="W29" s="809" t="s">
        <v>1341</v>
      </c>
      <c r="X29" s="801" t="s">
        <v>4885</v>
      </c>
      <c r="Y29" s="801" t="s">
        <v>4826</v>
      </c>
      <c r="Z29" s="801" t="s">
        <v>3212</v>
      </c>
      <c r="AA29" s="809" t="s">
        <v>2849</v>
      </c>
    </row>
    <row r="30" spans="1:27">
      <c r="A30" s="800">
        <v>19</v>
      </c>
      <c r="B30" s="801" t="s">
        <v>5001</v>
      </c>
      <c r="C30" s="801" t="s">
        <v>5003</v>
      </c>
      <c r="D30" s="801" t="s">
        <v>3212</v>
      </c>
      <c r="E30" s="366" t="s">
        <v>2085</v>
      </c>
      <c r="F30" s="877" t="s">
        <v>5001</v>
      </c>
      <c r="G30" s="378" t="s">
        <v>5002</v>
      </c>
      <c r="H30" s="877" t="s">
        <v>2066</v>
      </c>
      <c r="I30" s="877" t="s">
        <v>2067</v>
      </c>
      <c r="J30" s="801"/>
      <c r="K30" s="801"/>
      <c r="L30" s="801"/>
      <c r="M30" s="801"/>
      <c r="N30" s="406" t="s">
        <v>2308</v>
      </c>
      <c r="O30" s="801"/>
      <c r="P30" s="801"/>
      <c r="Q30" s="801"/>
      <c r="R30" s="801"/>
      <c r="S30" s="801"/>
      <c r="T30" s="801"/>
      <c r="U30" s="801"/>
      <c r="V30" s="801"/>
      <c r="W30" s="809" t="s">
        <v>1341</v>
      </c>
      <c r="X30" s="801" t="s">
        <v>5001</v>
      </c>
      <c r="Y30" s="801" t="s">
        <v>5003</v>
      </c>
      <c r="Z30" s="801" t="s">
        <v>3212</v>
      </c>
      <c r="AA30" s="809" t="s">
        <v>2849</v>
      </c>
    </row>
    <row r="31" spans="1:27">
      <c r="A31" s="800">
        <v>20</v>
      </c>
      <c r="B31" s="801" t="s">
        <v>5042</v>
      </c>
      <c r="C31" s="801" t="s">
        <v>5044</v>
      </c>
      <c r="D31" s="801" t="s">
        <v>3212</v>
      </c>
      <c r="E31" s="366" t="s">
        <v>2085</v>
      </c>
      <c r="F31" s="877" t="s">
        <v>5042</v>
      </c>
      <c r="G31" s="378" t="s">
        <v>5043</v>
      </c>
      <c r="H31" s="877" t="s">
        <v>2066</v>
      </c>
      <c r="I31" s="877" t="s">
        <v>2067</v>
      </c>
      <c r="J31" s="801"/>
      <c r="K31" s="801"/>
      <c r="L31" s="801"/>
      <c r="M31" s="801"/>
      <c r="N31" s="406" t="s">
        <v>2308</v>
      </c>
      <c r="O31" s="801"/>
      <c r="P31" s="801"/>
      <c r="Q31" s="801"/>
      <c r="R31" s="801"/>
      <c r="S31" s="801"/>
      <c r="T31" s="801"/>
      <c r="U31" s="801"/>
      <c r="V31" s="801"/>
      <c r="W31" s="809" t="s">
        <v>1341</v>
      </c>
      <c r="X31" s="801" t="s">
        <v>5042</v>
      </c>
      <c r="Y31" s="801" t="s">
        <v>5044</v>
      </c>
      <c r="Z31" s="801" t="s">
        <v>3212</v>
      </c>
      <c r="AA31" s="809" t="s">
        <v>2849</v>
      </c>
    </row>
  </sheetData>
  <phoneticPr fontId="5" type="noConversion"/>
  <dataValidations count="4">
    <dataValidation type="list" allowBlank="1" showInputMessage="1" showErrorMessage="1" sqref="B6" xr:uid="{00000000-0002-0000-D000-000000000000}">
      <formula1>"Mi: Minute,H: Hour,D: Daily,W: Weekly,M: Monthly,Y: Yearly"</formula1>
    </dataValidation>
    <dataValidation type="list" allowBlank="1" showInputMessage="1" showErrorMessage="1" sqref="B7 B9 O7:O9" xr:uid="{00000000-0002-0000-D000-000001000000}">
      <formula1>"替换,追加"</formula1>
    </dataValidation>
    <dataValidation type="list" allowBlank="1" showInputMessage="1" showErrorMessage="1" sqref="N12:N31" xr:uid="{00000000-0002-0000-D000-000002000000}">
      <formula1>"匹配,基线特有,本地扩充,废弃"</formula1>
    </dataValidation>
    <dataValidation type="list" allowBlank="1" showInputMessage="1" showErrorMessage="1" sqref="R4:R6" xr:uid="{00000000-0002-0000-D000-000003000000}">
      <formula1>"left join,inner join,union,union all"</formula1>
    </dataValidation>
  </dataValidations>
  <hyperlinks>
    <hyperlink ref="A1" location="目录!A1" display="返回" xr:uid="{00000000-0004-0000-D000-000000000000}"/>
  </hyperlinks>
  <pageMargins left="0.75" right="0.75" top="1" bottom="1" header="0.51180555555555596" footer="0.51180555555555596"/>
  <pageSetup paperSize="9" orientation="portrait"/>
  <legacyDrawing r:id="rId1"/>
</worksheet>
</file>

<file path=xl/worksheets/sheet2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AA25"/>
  <sheetViews>
    <sheetView workbookViewId="0"/>
  </sheetViews>
  <sheetFormatPr defaultColWidth="9" defaultRowHeight="13.8"/>
  <cols>
    <col min="1" max="1" width="9" style="797"/>
    <col min="2" max="2" width="14.6640625" style="797" customWidth="1"/>
    <col min="3" max="3" width="14.109375" style="797" customWidth="1"/>
    <col min="4" max="4" width="15.21875" style="797" customWidth="1"/>
    <col min="5" max="9" width="12.109375" style="797" customWidth="1"/>
    <col min="10" max="13" width="9" style="797"/>
    <col min="14" max="14" width="11.33203125" style="797" customWidth="1"/>
    <col min="15" max="22" width="9" style="797" hidden="1" customWidth="1"/>
    <col min="23" max="23" width="22.21875" style="797" customWidth="1"/>
    <col min="24" max="24" width="13" style="797" customWidth="1"/>
    <col min="25" max="25" width="11.33203125" style="797" customWidth="1"/>
    <col min="26" max="26" width="13.109375" style="797" customWidth="1"/>
    <col min="27" max="27" width="11.33203125" style="797" customWidth="1"/>
    <col min="28" max="16384" width="9" style="797"/>
  </cols>
  <sheetData>
    <row r="1" spans="1:27" s="796" customFormat="1" ht="15.6">
      <c r="A1" s="798" t="s">
        <v>2037</v>
      </c>
      <c r="B1" s="3"/>
      <c r="C1" s="3"/>
      <c r="D1" s="3"/>
      <c r="E1" s="3"/>
      <c r="F1" s="3"/>
      <c r="G1" s="3"/>
      <c r="H1" s="3"/>
      <c r="I1" s="3"/>
      <c r="J1" s="3"/>
      <c r="K1" s="3"/>
      <c r="L1" s="3"/>
      <c r="M1" s="3"/>
      <c r="N1" s="3"/>
      <c r="O1" s="3"/>
      <c r="P1" s="3"/>
      <c r="Q1" s="3"/>
      <c r="R1" s="3"/>
      <c r="S1" s="3"/>
      <c r="T1" s="3"/>
      <c r="U1" s="3"/>
      <c r="V1" s="3"/>
      <c r="W1" s="52"/>
      <c r="X1" s="52"/>
      <c r="Y1" s="52"/>
      <c r="Z1" s="52"/>
      <c r="AA1" s="52"/>
    </row>
    <row r="2" spans="1:27" s="796"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796" customFormat="1" ht="15.6">
      <c r="A3" s="6" t="s">
        <v>2040</v>
      </c>
      <c r="B3" s="416" t="s">
        <v>1345</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796" customFormat="1" ht="15.6">
      <c r="A4" s="9" t="s">
        <v>2042</v>
      </c>
      <c r="B4" s="10" t="s">
        <v>1346</v>
      </c>
      <c r="C4" s="8"/>
      <c r="D4" s="8"/>
      <c r="E4" s="8"/>
      <c r="F4" s="8"/>
      <c r="G4" s="8"/>
      <c r="H4" s="8"/>
      <c r="I4" s="8"/>
      <c r="J4" s="8"/>
      <c r="K4" s="8"/>
      <c r="L4" s="8"/>
      <c r="M4" s="8"/>
      <c r="N4" s="8"/>
      <c r="O4" s="43" t="s">
        <v>4149</v>
      </c>
      <c r="P4" s="39" t="e">
        <f>VLOOKUP(B3,[2]目录!#REF!,4,0)</f>
        <v>#REF!</v>
      </c>
      <c r="Q4" s="40"/>
      <c r="R4" s="41"/>
      <c r="S4" s="42"/>
      <c r="T4" s="42"/>
      <c r="U4" s="42"/>
      <c r="V4" s="61"/>
      <c r="W4" s="62" t="s">
        <v>3195</v>
      </c>
      <c r="X4" s="801" t="s">
        <v>1348</v>
      </c>
      <c r="Y4" s="63"/>
      <c r="Z4" s="11"/>
      <c r="AA4" s="63"/>
    </row>
    <row r="5" spans="1:27" s="796" customFormat="1" ht="15.6">
      <c r="A5" s="9" t="s">
        <v>2041</v>
      </c>
      <c r="B5" s="11" t="s">
        <v>2043</v>
      </c>
      <c r="C5" s="8"/>
      <c r="D5" s="8"/>
      <c r="E5" s="8"/>
      <c r="F5" s="8"/>
      <c r="G5" s="8"/>
      <c r="H5" s="8"/>
      <c r="I5" s="8"/>
      <c r="J5" s="8"/>
      <c r="K5" s="8"/>
      <c r="L5" s="8"/>
      <c r="M5" s="8"/>
      <c r="N5" s="8"/>
      <c r="O5" s="43"/>
      <c r="P5" s="42"/>
      <c r="Q5" s="42"/>
      <c r="R5" s="41"/>
      <c r="S5" s="42"/>
      <c r="T5" s="42"/>
      <c r="U5" s="42"/>
      <c r="V5" s="61"/>
      <c r="W5" s="62"/>
      <c r="X5" s="809"/>
      <c r="Y5" s="63"/>
      <c r="Z5" s="11"/>
      <c r="AA5" s="63"/>
    </row>
    <row r="6" spans="1:27" s="796" customFormat="1" ht="15.6">
      <c r="A6" s="9" t="s">
        <v>2044</v>
      </c>
      <c r="B6" s="12" t="s">
        <v>2045</v>
      </c>
      <c r="C6" s="8"/>
      <c r="D6" s="8"/>
      <c r="E6" s="8"/>
      <c r="F6" s="8"/>
      <c r="G6" s="8"/>
      <c r="H6" s="8"/>
      <c r="I6" s="8"/>
      <c r="J6" s="8"/>
      <c r="K6" s="8"/>
      <c r="L6" s="8"/>
      <c r="M6" s="8"/>
      <c r="N6" s="8"/>
      <c r="O6" s="43"/>
      <c r="P6" s="42"/>
      <c r="Q6" s="42"/>
      <c r="R6" s="41"/>
      <c r="S6" s="42"/>
      <c r="T6" s="42"/>
      <c r="U6" s="42"/>
      <c r="V6" s="61"/>
      <c r="W6" s="62"/>
      <c r="X6" s="799"/>
      <c r="Y6" s="63"/>
      <c r="Z6" s="11"/>
      <c r="AA6" s="63"/>
    </row>
    <row r="7" spans="1:27" s="796"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s="796" customFormat="1" ht="15.6">
      <c r="A8" s="9" t="s">
        <v>2048</v>
      </c>
      <c r="B8" s="11" t="s">
        <v>13791</v>
      </c>
      <c r="C8" s="8"/>
      <c r="D8" s="8"/>
      <c r="E8" s="8"/>
      <c r="F8" s="8"/>
      <c r="G8" s="8"/>
      <c r="H8" s="8"/>
      <c r="I8" s="8"/>
      <c r="J8" s="8"/>
      <c r="K8" s="8"/>
      <c r="L8" s="8"/>
      <c r="M8" s="8"/>
      <c r="N8" s="8"/>
      <c r="O8" s="43"/>
      <c r="P8" s="42"/>
      <c r="Q8" s="42"/>
      <c r="R8" s="42"/>
      <c r="S8" s="42"/>
      <c r="T8" s="42"/>
      <c r="U8" s="42"/>
      <c r="V8" s="61"/>
      <c r="W8" s="62"/>
      <c r="X8" s="65"/>
      <c r="Y8" s="63"/>
      <c r="Z8" s="11"/>
      <c r="AA8" s="63"/>
    </row>
    <row r="9" spans="1:27" s="796"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796"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s="796"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c r="A12" s="800">
        <v>1</v>
      </c>
      <c r="B12" s="809" t="s">
        <v>2064</v>
      </c>
      <c r="C12" s="809" t="s">
        <v>2065</v>
      </c>
      <c r="D12" s="809" t="s">
        <v>3212</v>
      </c>
      <c r="E12" s="801" t="s">
        <v>2067</v>
      </c>
      <c r="F12" s="877" t="s">
        <v>2064</v>
      </c>
      <c r="G12" s="877" t="s">
        <v>2065</v>
      </c>
      <c r="H12" s="877" t="s">
        <v>2066</v>
      </c>
      <c r="I12" s="877" t="s">
        <v>2067</v>
      </c>
      <c r="J12" s="801" t="s">
        <v>79</v>
      </c>
      <c r="K12" s="801"/>
      <c r="L12" s="801"/>
      <c r="M12" s="801"/>
      <c r="N12" s="406" t="s">
        <v>2308</v>
      </c>
      <c r="O12" s="801"/>
      <c r="P12" s="801"/>
      <c r="Q12" s="801"/>
      <c r="R12" s="801"/>
      <c r="S12" s="801"/>
      <c r="T12" s="801"/>
      <c r="U12" s="801"/>
      <c r="V12" s="801"/>
      <c r="W12" s="809" t="s">
        <v>1348</v>
      </c>
      <c r="X12" s="809" t="s">
        <v>2064</v>
      </c>
      <c r="Y12" s="809" t="s">
        <v>2753</v>
      </c>
      <c r="Z12" s="809" t="s">
        <v>3212</v>
      </c>
      <c r="AA12" s="809" t="s">
        <v>2849</v>
      </c>
    </row>
    <row r="13" spans="1:27">
      <c r="A13" s="800">
        <v>2</v>
      </c>
      <c r="B13" s="809" t="s">
        <v>13787</v>
      </c>
      <c r="C13" s="809" t="s">
        <v>2818</v>
      </c>
      <c r="D13" s="809" t="s">
        <v>2066</v>
      </c>
      <c r="E13" s="366" t="str">
        <f t="shared" ref="E13:E15" si="0">IF(ISERR(SEARCH("varchar",D13)),D13,"string("&amp;MID(D13,10,LEN(D13)-10)&amp;")")</f>
        <v>string(6)</v>
      </c>
      <c r="F13" s="378" t="s">
        <v>3174</v>
      </c>
      <c r="G13" s="877" t="s">
        <v>2818</v>
      </c>
      <c r="H13" s="877" t="s">
        <v>2066</v>
      </c>
      <c r="I13" s="877" t="s">
        <v>2067</v>
      </c>
      <c r="J13" s="801"/>
      <c r="K13" s="801"/>
      <c r="L13" s="801"/>
      <c r="M13" s="801"/>
      <c r="N13" s="406" t="s">
        <v>2308</v>
      </c>
      <c r="O13" s="801"/>
      <c r="P13" s="801"/>
      <c r="Q13" s="801"/>
      <c r="R13" s="801"/>
      <c r="S13" s="801"/>
      <c r="T13" s="801"/>
      <c r="U13" s="801"/>
      <c r="V13" s="801"/>
      <c r="W13" s="809" t="s">
        <v>1348</v>
      </c>
      <c r="X13" s="809" t="s">
        <v>13787</v>
      </c>
      <c r="Y13" s="809" t="s">
        <v>3622</v>
      </c>
      <c r="Z13" s="809" t="s">
        <v>2066</v>
      </c>
      <c r="AA13" s="809" t="s">
        <v>2849</v>
      </c>
    </row>
    <row r="14" spans="1:27">
      <c r="A14" s="800">
        <v>3</v>
      </c>
      <c r="B14" s="809" t="s">
        <v>13751</v>
      </c>
      <c r="C14" s="809" t="s">
        <v>13752</v>
      </c>
      <c r="D14" s="809" t="s">
        <v>2070</v>
      </c>
      <c r="E14" s="366" t="str">
        <f t="shared" si="0"/>
        <v>string(10)</v>
      </c>
      <c r="F14" s="877" t="s">
        <v>13751</v>
      </c>
      <c r="G14" s="877" t="s">
        <v>13752</v>
      </c>
      <c r="H14" s="877" t="s">
        <v>2070</v>
      </c>
      <c r="I14" s="877" t="s">
        <v>2071</v>
      </c>
      <c r="J14" s="801"/>
      <c r="K14" s="801"/>
      <c r="L14" s="801"/>
      <c r="M14" s="801"/>
      <c r="N14" s="406" t="s">
        <v>2308</v>
      </c>
      <c r="O14" s="801"/>
      <c r="P14" s="801"/>
      <c r="Q14" s="801"/>
      <c r="R14" s="801"/>
      <c r="S14" s="801"/>
      <c r="T14" s="801"/>
      <c r="U14" s="801"/>
      <c r="V14" s="801"/>
      <c r="W14" s="809" t="s">
        <v>1348</v>
      </c>
      <c r="X14" s="809"/>
      <c r="Y14" s="809" t="s">
        <v>13752</v>
      </c>
      <c r="Z14" s="809" t="s">
        <v>2070</v>
      </c>
      <c r="AA14" s="809" t="s">
        <v>2849</v>
      </c>
    </row>
    <row r="15" spans="1:27">
      <c r="A15" s="800">
        <v>4</v>
      </c>
      <c r="B15" s="809" t="s">
        <v>13753</v>
      </c>
      <c r="C15" s="809" t="s">
        <v>8425</v>
      </c>
      <c r="D15" s="809" t="s">
        <v>2803</v>
      </c>
      <c r="E15" s="366" t="str">
        <f t="shared" si="0"/>
        <v>string(50)</v>
      </c>
      <c r="F15" s="877" t="s">
        <v>13753</v>
      </c>
      <c r="G15" s="378" t="s">
        <v>8426</v>
      </c>
      <c r="H15" s="877" t="s">
        <v>2803</v>
      </c>
      <c r="I15" s="877" t="s">
        <v>2804</v>
      </c>
      <c r="J15" s="801"/>
      <c r="K15" s="801"/>
      <c r="L15" s="801"/>
      <c r="M15" s="801"/>
      <c r="N15" s="406" t="s">
        <v>2308</v>
      </c>
      <c r="O15" s="801"/>
      <c r="P15" s="801"/>
      <c r="Q15" s="801"/>
      <c r="R15" s="801"/>
      <c r="S15" s="801"/>
      <c r="T15" s="801"/>
      <c r="U15" s="801"/>
      <c r="V15" s="801"/>
      <c r="W15" s="809" t="s">
        <v>1348</v>
      </c>
      <c r="X15" s="801"/>
      <c r="Y15" s="809" t="s">
        <v>8425</v>
      </c>
      <c r="Z15" s="809" t="s">
        <v>2803</v>
      </c>
      <c r="AA15" s="809" t="s">
        <v>2849</v>
      </c>
    </row>
    <row r="16" spans="1:27">
      <c r="A16" s="800">
        <v>5</v>
      </c>
      <c r="B16" s="809" t="s">
        <v>13754</v>
      </c>
      <c r="C16" s="809" t="s">
        <v>13755</v>
      </c>
      <c r="D16" s="809" t="s">
        <v>2070</v>
      </c>
      <c r="E16" s="801" t="s">
        <v>5226</v>
      </c>
      <c r="F16" s="877" t="s">
        <v>13754</v>
      </c>
      <c r="G16" s="877" t="s">
        <v>13755</v>
      </c>
      <c r="H16" s="877" t="s">
        <v>2070</v>
      </c>
      <c r="I16" s="877" t="s">
        <v>2071</v>
      </c>
      <c r="J16" s="801"/>
      <c r="K16" s="801"/>
      <c r="L16" s="801"/>
      <c r="M16" s="801"/>
      <c r="N16" s="406" t="s">
        <v>2308</v>
      </c>
      <c r="O16" s="801"/>
      <c r="P16" s="801"/>
      <c r="Q16" s="801"/>
      <c r="R16" s="801"/>
      <c r="S16" s="801"/>
      <c r="T16" s="801"/>
      <c r="U16" s="801"/>
      <c r="V16" s="801"/>
      <c r="W16" s="809" t="s">
        <v>1348</v>
      </c>
      <c r="X16" s="809" t="s">
        <v>13754</v>
      </c>
      <c r="Y16" s="809" t="s">
        <v>13755</v>
      </c>
      <c r="Z16" s="809" t="s">
        <v>2070</v>
      </c>
      <c r="AA16" s="809" t="s">
        <v>2849</v>
      </c>
    </row>
    <row r="17" spans="1:27">
      <c r="A17" s="800">
        <v>6</v>
      </c>
      <c r="B17" s="809" t="s">
        <v>13756</v>
      </c>
      <c r="C17" s="809" t="s">
        <v>13757</v>
      </c>
      <c r="D17" s="809" t="s">
        <v>3062</v>
      </c>
      <c r="E17" s="366" t="str">
        <f t="shared" ref="E17:E18" si="1">IF(ISERR(SEARCH("varchar",D17)),D17,"string("&amp;MID(D17,10,LEN(D17)-10)&amp;")")</f>
        <v>string(40)</v>
      </c>
      <c r="F17" s="877" t="s">
        <v>13756</v>
      </c>
      <c r="G17" s="378" t="s">
        <v>13758</v>
      </c>
      <c r="H17" s="877" t="s">
        <v>3062</v>
      </c>
      <c r="I17" s="877" t="s">
        <v>3063</v>
      </c>
      <c r="J17" s="801"/>
      <c r="K17" s="801"/>
      <c r="L17" s="801"/>
      <c r="M17" s="801"/>
      <c r="N17" s="406" t="s">
        <v>2308</v>
      </c>
      <c r="O17" s="801"/>
      <c r="P17" s="801"/>
      <c r="Q17" s="801"/>
      <c r="R17" s="801"/>
      <c r="S17" s="801"/>
      <c r="T17" s="801"/>
      <c r="U17" s="801"/>
      <c r="V17" s="801"/>
      <c r="W17" s="809" t="s">
        <v>1348</v>
      </c>
      <c r="X17" s="809" t="s">
        <v>13756</v>
      </c>
      <c r="Y17" s="809" t="s">
        <v>13757</v>
      </c>
      <c r="Z17" s="809" t="s">
        <v>3062</v>
      </c>
      <c r="AA17" s="809" t="s">
        <v>2849</v>
      </c>
    </row>
    <row r="18" spans="1:27">
      <c r="A18" s="800">
        <v>7</v>
      </c>
      <c r="B18" s="801" t="s">
        <v>105</v>
      </c>
      <c r="C18" s="801" t="s">
        <v>2239</v>
      </c>
      <c r="D18" s="801" t="s">
        <v>2811</v>
      </c>
      <c r="E18" s="366" t="str">
        <f t="shared" si="1"/>
        <v>string(15)</v>
      </c>
      <c r="F18" s="877" t="s">
        <v>105</v>
      </c>
      <c r="G18" s="877" t="s">
        <v>2239</v>
      </c>
      <c r="H18" s="877" t="s">
        <v>3175</v>
      </c>
      <c r="I18" s="877" t="s">
        <v>2241</v>
      </c>
      <c r="J18" s="801"/>
      <c r="K18" s="801"/>
      <c r="L18" s="801"/>
      <c r="M18" s="801"/>
      <c r="N18" s="406" t="s">
        <v>2308</v>
      </c>
      <c r="O18" s="801"/>
      <c r="P18" s="801"/>
      <c r="Q18" s="801"/>
      <c r="R18" s="801"/>
      <c r="S18" s="801"/>
      <c r="T18" s="801"/>
      <c r="U18" s="801"/>
      <c r="V18" s="801"/>
      <c r="W18" s="809" t="s">
        <v>1348</v>
      </c>
      <c r="X18" s="801" t="s">
        <v>105</v>
      </c>
      <c r="Y18" s="801" t="s">
        <v>2675</v>
      </c>
      <c r="Z18" s="801" t="s">
        <v>2811</v>
      </c>
      <c r="AA18" s="809" t="s">
        <v>2849</v>
      </c>
    </row>
    <row r="19" spans="1:27">
      <c r="A19" s="800">
        <v>8</v>
      </c>
      <c r="B19" s="801" t="s">
        <v>13792</v>
      </c>
      <c r="C19" s="801" t="s">
        <v>13793</v>
      </c>
      <c r="D19" s="801" t="s">
        <v>3212</v>
      </c>
      <c r="E19" s="366" t="s">
        <v>2621</v>
      </c>
      <c r="F19" s="877" t="s">
        <v>13792</v>
      </c>
      <c r="G19" s="877" t="s">
        <v>13793</v>
      </c>
      <c r="H19" s="378" t="s">
        <v>3215</v>
      </c>
      <c r="I19" s="378" t="s">
        <v>2111</v>
      </c>
      <c r="J19" s="801"/>
      <c r="K19" s="801"/>
      <c r="L19" s="801"/>
      <c r="M19" s="801"/>
      <c r="N19" s="406" t="s">
        <v>2308</v>
      </c>
      <c r="O19" s="801"/>
      <c r="P19" s="801"/>
      <c r="Q19" s="801"/>
      <c r="R19" s="801"/>
      <c r="S19" s="801"/>
      <c r="T19" s="801"/>
      <c r="U19" s="801"/>
      <c r="V19" s="801"/>
      <c r="W19" s="809" t="s">
        <v>1348</v>
      </c>
      <c r="X19" s="801" t="s">
        <v>13792</v>
      </c>
      <c r="Y19" s="801" t="s">
        <v>13793</v>
      </c>
      <c r="Z19" s="801" t="s">
        <v>3212</v>
      </c>
      <c r="AA19" s="809" t="s">
        <v>2849</v>
      </c>
    </row>
    <row r="20" spans="1:27">
      <c r="A20" s="800">
        <v>9</v>
      </c>
      <c r="B20" s="801" t="s">
        <v>755</v>
      </c>
      <c r="C20" s="801" t="s">
        <v>2234</v>
      </c>
      <c r="D20" s="801" t="s">
        <v>3898</v>
      </c>
      <c r="E20" s="801" t="s">
        <v>2071</v>
      </c>
      <c r="F20" s="877" t="s">
        <v>755</v>
      </c>
      <c r="G20" s="877" t="s">
        <v>2234</v>
      </c>
      <c r="H20" s="378" t="s">
        <v>3991</v>
      </c>
      <c r="I20" s="378" t="s">
        <v>2108</v>
      </c>
      <c r="J20" s="801" t="s">
        <v>79</v>
      </c>
      <c r="K20" s="801"/>
      <c r="L20" s="801"/>
      <c r="M20" s="801"/>
      <c r="N20" s="406" t="s">
        <v>2308</v>
      </c>
      <c r="O20" s="801"/>
      <c r="P20" s="801"/>
      <c r="Q20" s="801"/>
      <c r="R20" s="801"/>
      <c r="S20" s="801"/>
      <c r="T20" s="801"/>
      <c r="U20" s="801"/>
      <c r="V20" s="801"/>
      <c r="W20" s="809" t="s">
        <v>1348</v>
      </c>
      <c r="X20" s="801" t="s">
        <v>755</v>
      </c>
      <c r="Y20" s="801" t="s">
        <v>2234</v>
      </c>
      <c r="Z20" s="801" t="s">
        <v>3898</v>
      </c>
      <c r="AA20" s="809" t="s">
        <v>2849</v>
      </c>
    </row>
    <row r="21" spans="1:27">
      <c r="A21" s="800">
        <v>10</v>
      </c>
      <c r="B21" s="801" t="s">
        <v>4885</v>
      </c>
      <c r="C21" s="801" t="s">
        <v>4826</v>
      </c>
      <c r="D21" s="801" t="s">
        <v>2088</v>
      </c>
      <c r="E21" s="366" t="str">
        <f>IF(ISERR(SEARCH("varchar",D21)),D21,"string("&amp;MID(D21,10,LEN(D21)-10)&amp;")")</f>
        <v>string(1)</v>
      </c>
      <c r="F21" s="378" t="s">
        <v>2354</v>
      </c>
      <c r="G21" s="378" t="s">
        <v>4825</v>
      </c>
      <c r="H21" s="877" t="s">
        <v>2088</v>
      </c>
      <c r="I21" s="877" t="s">
        <v>2089</v>
      </c>
      <c r="J21" s="801"/>
      <c r="K21" s="801"/>
      <c r="L21" s="801"/>
      <c r="M21" s="801"/>
      <c r="N21" s="406" t="s">
        <v>2308</v>
      </c>
      <c r="O21" s="801"/>
      <c r="P21" s="801"/>
      <c r="Q21" s="801"/>
      <c r="R21" s="801"/>
      <c r="S21" s="801"/>
      <c r="T21" s="801"/>
      <c r="U21" s="801"/>
      <c r="V21" s="801"/>
      <c r="W21" s="809" t="s">
        <v>1348</v>
      </c>
      <c r="X21" s="801" t="s">
        <v>4885</v>
      </c>
      <c r="Y21" s="801" t="s">
        <v>4826</v>
      </c>
      <c r="Z21" s="801" t="s">
        <v>2088</v>
      </c>
      <c r="AA21" s="809" t="s">
        <v>2849</v>
      </c>
    </row>
    <row r="22" spans="1:27">
      <c r="A22" s="800">
        <v>11</v>
      </c>
      <c r="B22" s="801" t="s">
        <v>5042</v>
      </c>
      <c r="C22" s="801" t="s">
        <v>5044</v>
      </c>
      <c r="D22" s="801" t="s">
        <v>2066</v>
      </c>
      <c r="E22" s="366" t="s">
        <v>2085</v>
      </c>
      <c r="F22" s="877" t="s">
        <v>5042</v>
      </c>
      <c r="G22" s="378" t="s">
        <v>5043</v>
      </c>
      <c r="H22" s="877" t="s">
        <v>2066</v>
      </c>
      <c r="I22" s="877" t="s">
        <v>2067</v>
      </c>
      <c r="J22" s="801"/>
      <c r="K22" s="801"/>
      <c r="L22" s="801"/>
      <c r="M22" s="801"/>
      <c r="N22" s="406" t="s">
        <v>2308</v>
      </c>
      <c r="O22" s="801"/>
      <c r="P22" s="801"/>
      <c r="Q22" s="801"/>
      <c r="R22" s="801"/>
      <c r="S22" s="801"/>
      <c r="T22" s="801"/>
      <c r="U22" s="801"/>
      <c r="V22" s="801"/>
      <c r="W22" s="809" t="s">
        <v>1348</v>
      </c>
      <c r="X22" s="801" t="s">
        <v>5042</v>
      </c>
      <c r="Y22" s="801" t="s">
        <v>5044</v>
      </c>
      <c r="Z22" s="801" t="s">
        <v>2066</v>
      </c>
      <c r="AA22" s="809" t="s">
        <v>2849</v>
      </c>
    </row>
    <row r="23" spans="1:27">
      <c r="A23" s="800">
        <v>12</v>
      </c>
      <c r="B23" s="801" t="s">
        <v>5001</v>
      </c>
      <c r="C23" s="801" t="s">
        <v>5003</v>
      </c>
      <c r="D23" s="801" t="s">
        <v>3212</v>
      </c>
      <c r="E23" s="366" t="s">
        <v>2085</v>
      </c>
      <c r="F23" s="877" t="s">
        <v>5001</v>
      </c>
      <c r="G23" s="378" t="s">
        <v>5002</v>
      </c>
      <c r="H23" s="877" t="s">
        <v>2066</v>
      </c>
      <c r="I23" s="877" t="s">
        <v>2067</v>
      </c>
      <c r="J23" s="801"/>
      <c r="K23" s="801"/>
      <c r="L23" s="801"/>
      <c r="M23" s="801"/>
      <c r="N23" s="406" t="s">
        <v>2308</v>
      </c>
      <c r="O23" s="801"/>
      <c r="P23" s="801"/>
      <c r="Q23" s="801"/>
      <c r="R23" s="801"/>
      <c r="S23" s="801"/>
      <c r="T23" s="801"/>
      <c r="U23" s="801"/>
      <c r="V23" s="801"/>
      <c r="W23" s="809" t="s">
        <v>1348</v>
      </c>
      <c r="X23" s="801" t="s">
        <v>5001</v>
      </c>
      <c r="Y23" s="801" t="s">
        <v>5003</v>
      </c>
      <c r="Z23" s="801" t="s">
        <v>3212</v>
      </c>
      <c r="AA23" s="809" t="s">
        <v>2849</v>
      </c>
    </row>
    <row r="25" spans="1:27">
      <c r="B25" s="927"/>
      <c r="C25" s="927"/>
      <c r="D25" s="927"/>
      <c r="E25" s="927"/>
    </row>
  </sheetData>
  <phoneticPr fontId="5" type="noConversion"/>
  <dataValidations count="4">
    <dataValidation type="list" allowBlank="1" showInputMessage="1" showErrorMessage="1" sqref="B6" xr:uid="{00000000-0002-0000-D100-000000000000}">
      <formula1>"Mi: Minute,H: Hour,D: Daily,W: Weekly,M: Monthly,Y: Yearly"</formula1>
    </dataValidation>
    <dataValidation type="list" allowBlank="1" showInputMessage="1" showErrorMessage="1" sqref="B7 B9 O7:O9" xr:uid="{00000000-0002-0000-D100-000001000000}">
      <formula1>"替换,追加"</formula1>
    </dataValidation>
    <dataValidation type="list" allowBlank="1" showInputMessage="1" showErrorMessage="1" sqref="N12:N23" xr:uid="{00000000-0002-0000-D100-000002000000}">
      <formula1>"匹配,基线特有,本地扩充,废弃"</formula1>
    </dataValidation>
    <dataValidation type="list" allowBlank="1" showInputMessage="1" showErrorMessage="1" sqref="R4:R6" xr:uid="{00000000-0002-0000-D100-000003000000}">
      <formula1>"left join,inner join,union,union all"</formula1>
    </dataValidation>
  </dataValidations>
  <hyperlinks>
    <hyperlink ref="A1" location="目录!A1" display="返回" xr:uid="{00000000-0004-0000-D100-000000000000}"/>
  </hyperlinks>
  <pageMargins left="0.75" right="0.75" top="1" bottom="1" header="0.51180555555555596" footer="0.51180555555555596"/>
  <pageSetup paperSize="9" orientation="portrait"/>
  <legacyDrawing r:id="rId1"/>
</worksheet>
</file>

<file path=xl/worksheets/sheet2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AA24"/>
  <sheetViews>
    <sheetView workbookViewId="0"/>
  </sheetViews>
  <sheetFormatPr defaultColWidth="9" defaultRowHeight="13.8"/>
  <cols>
    <col min="1" max="1" width="9" style="797"/>
    <col min="2" max="2" width="14.6640625" style="797" customWidth="1"/>
    <col min="3" max="3" width="14.109375" style="797" customWidth="1"/>
    <col min="4" max="4" width="15.21875" style="797" customWidth="1"/>
    <col min="5" max="9" width="12.109375" style="797" customWidth="1"/>
    <col min="10" max="13" width="9" style="797"/>
    <col min="14" max="14" width="11.33203125" style="797" customWidth="1"/>
    <col min="15" max="22" width="9" style="797" hidden="1" customWidth="1"/>
    <col min="23" max="23" width="21.77734375" style="797" customWidth="1"/>
    <col min="24" max="24" width="13" style="797" customWidth="1"/>
    <col min="25" max="25" width="11.33203125" style="797" customWidth="1"/>
    <col min="26" max="26" width="13.109375" style="797" customWidth="1"/>
    <col min="27" max="27" width="11.33203125" style="797" customWidth="1"/>
    <col min="28" max="16384" width="9" style="797"/>
  </cols>
  <sheetData>
    <row r="1" spans="1:27" s="796" customFormat="1" ht="15.6">
      <c r="A1" s="798" t="s">
        <v>2037</v>
      </c>
      <c r="B1" s="3"/>
      <c r="C1" s="3"/>
      <c r="D1" s="3"/>
      <c r="E1" s="3"/>
      <c r="F1" s="3"/>
      <c r="G1" s="3"/>
      <c r="H1" s="3"/>
      <c r="I1" s="3"/>
      <c r="J1" s="3"/>
      <c r="K1" s="3"/>
      <c r="L1" s="3"/>
      <c r="M1" s="3"/>
      <c r="N1" s="3"/>
      <c r="O1" s="3"/>
      <c r="P1" s="3"/>
      <c r="Q1" s="3"/>
      <c r="R1" s="3"/>
      <c r="S1" s="3"/>
      <c r="T1" s="3"/>
      <c r="U1" s="3"/>
      <c r="V1" s="3"/>
      <c r="W1" s="52"/>
      <c r="X1" s="52"/>
      <c r="Y1" s="52"/>
      <c r="Z1" s="52"/>
      <c r="AA1" s="52"/>
    </row>
    <row r="2" spans="1:27" s="796"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796" customFormat="1" ht="15.6">
      <c r="A3" s="6" t="s">
        <v>2040</v>
      </c>
      <c r="B3" s="416" t="s">
        <v>1352</v>
      </c>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796" customFormat="1" ht="15.6">
      <c r="A4" s="9" t="s">
        <v>2042</v>
      </c>
      <c r="B4" s="416" t="s">
        <v>1353</v>
      </c>
      <c r="C4" s="8"/>
      <c r="D4" s="8"/>
      <c r="E4" s="8"/>
      <c r="F4" s="8"/>
      <c r="G4" s="8"/>
      <c r="H4" s="8"/>
      <c r="I4" s="8"/>
      <c r="J4" s="8"/>
      <c r="K4" s="8"/>
      <c r="L4" s="8"/>
      <c r="M4" s="8"/>
      <c r="N4" s="8"/>
      <c r="O4" s="43" t="s">
        <v>4149</v>
      </c>
      <c r="P4" s="39" t="e">
        <f>VLOOKUP(B3,[2]目录!#REF!,4,0)</f>
        <v>#REF!</v>
      </c>
      <c r="Q4" s="40"/>
      <c r="R4" s="41"/>
      <c r="S4" s="42"/>
      <c r="T4" s="42"/>
      <c r="U4" s="42"/>
      <c r="V4" s="61"/>
      <c r="W4" s="62" t="s">
        <v>3195</v>
      </c>
      <c r="X4" s="801" t="s">
        <v>1355</v>
      </c>
      <c r="Y4" s="63"/>
      <c r="Z4" s="11"/>
      <c r="AA4" s="63"/>
    </row>
    <row r="5" spans="1:27" s="796" customFormat="1" ht="15.6">
      <c r="A5" s="9" t="s">
        <v>2041</v>
      </c>
      <c r="B5" s="11" t="s">
        <v>2043</v>
      </c>
      <c r="C5" s="8"/>
      <c r="D5" s="8"/>
      <c r="E5" s="8"/>
      <c r="F5" s="8"/>
      <c r="G5" s="8"/>
      <c r="H5" s="8"/>
      <c r="I5" s="8"/>
      <c r="J5" s="8"/>
      <c r="K5" s="8"/>
      <c r="L5" s="8"/>
      <c r="M5" s="8"/>
      <c r="N5" s="8"/>
      <c r="O5" s="43"/>
      <c r="P5" s="42"/>
      <c r="Q5" s="42"/>
      <c r="R5" s="41"/>
      <c r="S5" s="42"/>
      <c r="T5" s="42"/>
      <c r="U5" s="42"/>
      <c r="V5" s="61"/>
      <c r="W5" s="62"/>
      <c r="X5" s="809"/>
      <c r="Y5" s="63"/>
      <c r="Z5" s="11"/>
      <c r="AA5" s="63"/>
    </row>
    <row r="6" spans="1:27" s="796" customFormat="1" ht="15.6">
      <c r="A6" s="9" t="s">
        <v>2044</v>
      </c>
      <c r="B6" s="12" t="s">
        <v>2045</v>
      </c>
      <c r="C6" s="8"/>
      <c r="D6" s="8"/>
      <c r="E6" s="8"/>
      <c r="F6" s="8"/>
      <c r="G6" s="8"/>
      <c r="H6" s="8"/>
      <c r="I6" s="8"/>
      <c r="J6" s="8"/>
      <c r="K6" s="8"/>
      <c r="L6" s="8"/>
      <c r="M6" s="8"/>
      <c r="N6" s="8"/>
      <c r="O6" s="43"/>
      <c r="P6" s="42"/>
      <c r="Q6" s="42"/>
      <c r="R6" s="41"/>
      <c r="S6" s="42"/>
      <c r="T6" s="42"/>
      <c r="U6" s="42"/>
      <c r="V6" s="61"/>
      <c r="W6" s="62"/>
      <c r="X6" s="799"/>
      <c r="Y6" s="63"/>
      <c r="Z6" s="11"/>
      <c r="AA6" s="63"/>
    </row>
    <row r="7" spans="1:27" s="796"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s="796" customFormat="1" ht="15.6">
      <c r="A8" s="9" t="s">
        <v>2048</v>
      </c>
      <c r="B8" s="11" t="s">
        <v>13794</v>
      </c>
      <c r="C8" s="8"/>
      <c r="D8" s="8"/>
      <c r="E8" s="8"/>
      <c r="F8" s="8"/>
      <c r="G8" s="8"/>
      <c r="H8" s="8"/>
      <c r="I8" s="8"/>
      <c r="J8" s="8"/>
      <c r="K8" s="8"/>
      <c r="L8" s="8"/>
      <c r="M8" s="8"/>
      <c r="N8" s="8"/>
      <c r="O8" s="43"/>
      <c r="P8" s="42"/>
      <c r="Q8" s="42"/>
      <c r="R8" s="42"/>
      <c r="S8" s="42"/>
      <c r="T8" s="42"/>
      <c r="U8" s="42"/>
      <c r="V8" s="61"/>
      <c r="W8" s="62"/>
      <c r="X8" s="65"/>
      <c r="Y8" s="63"/>
      <c r="Z8" s="11"/>
      <c r="AA8" s="63"/>
    </row>
    <row r="9" spans="1:27" s="796"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796"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s="796"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c r="A12" s="800">
        <v>1</v>
      </c>
      <c r="B12" s="809" t="s">
        <v>2064</v>
      </c>
      <c r="C12" s="809" t="s">
        <v>2065</v>
      </c>
      <c r="D12" s="809" t="s">
        <v>3212</v>
      </c>
      <c r="E12" s="801" t="s">
        <v>2067</v>
      </c>
      <c r="F12" s="877" t="s">
        <v>2064</v>
      </c>
      <c r="G12" s="877" t="s">
        <v>2065</v>
      </c>
      <c r="H12" s="877" t="s">
        <v>2066</v>
      </c>
      <c r="I12" s="877" t="s">
        <v>2067</v>
      </c>
      <c r="J12" s="801"/>
      <c r="K12" s="801"/>
      <c r="L12" s="801"/>
      <c r="M12" s="801"/>
      <c r="N12" s="406" t="s">
        <v>2308</v>
      </c>
      <c r="O12" s="801"/>
      <c r="P12" s="801"/>
      <c r="Q12" s="801"/>
      <c r="R12" s="801"/>
      <c r="S12" s="801"/>
      <c r="T12" s="801"/>
      <c r="U12" s="801"/>
      <c r="V12" s="801"/>
      <c r="W12" s="809" t="s">
        <v>1355</v>
      </c>
      <c r="X12" s="809" t="s">
        <v>2064</v>
      </c>
      <c r="Y12" s="809" t="s">
        <v>2753</v>
      </c>
      <c r="Z12" s="809" t="s">
        <v>3212</v>
      </c>
      <c r="AA12" s="809" t="s">
        <v>2849</v>
      </c>
    </row>
    <row r="13" spans="1:27">
      <c r="A13" s="800">
        <v>2</v>
      </c>
      <c r="B13" s="809" t="s">
        <v>13795</v>
      </c>
      <c r="C13" s="809" t="s">
        <v>2077</v>
      </c>
      <c r="D13" s="809" t="s">
        <v>2803</v>
      </c>
      <c r="E13" s="366" t="str">
        <f t="shared" ref="E13:E20" si="0">IF(ISERR(SEARCH("varchar",D13)),D13,"string("&amp;MID(D13,10,LEN(D13)-10)&amp;")")</f>
        <v>string(50)</v>
      </c>
      <c r="F13" s="877" t="s">
        <v>13795</v>
      </c>
      <c r="G13" s="877" t="s">
        <v>2077</v>
      </c>
      <c r="H13" s="877" t="s">
        <v>2803</v>
      </c>
      <c r="I13" s="877" t="s">
        <v>2804</v>
      </c>
      <c r="J13" s="801"/>
      <c r="K13" s="801"/>
      <c r="L13" s="801"/>
      <c r="M13" s="801"/>
      <c r="N13" s="406"/>
      <c r="O13" s="801"/>
      <c r="P13" s="801"/>
      <c r="Q13" s="801"/>
      <c r="R13" s="801"/>
      <c r="S13" s="801"/>
      <c r="T13" s="801"/>
      <c r="U13" s="801"/>
      <c r="V13" s="801"/>
      <c r="W13" s="809"/>
      <c r="X13" s="809"/>
      <c r="Y13" s="809"/>
      <c r="Z13" s="809"/>
      <c r="AA13" s="809"/>
    </row>
    <row r="14" spans="1:27">
      <c r="A14" s="800">
        <v>3</v>
      </c>
      <c r="B14" s="809" t="s">
        <v>13796</v>
      </c>
      <c r="C14" s="809" t="s">
        <v>2818</v>
      </c>
      <c r="D14" s="809" t="s">
        <v>2803</v>
      </c>
      <c r="E14" s="366" t="str">
        <f t="shared" si="0"/>
        <v>string(50)</v>
      </c>
      <c r="F14" s="877" t="s">
        <v>13796</v>
      </c>
      <c r="G14" s="877" t="s">
        <v>2818</v>
      </c>
      <c r="H14" s="877" t="s">
        <v>2803</v>
      </c>
      <c r="I14" s="877" t="s">
        <v>2804</v>
      </c>
      <c r="J14" s="801"/>
      <c r="K14" s="801"/>
      <c r="L14" s="801"/>
      <c r="M14" s="801"/>
      <c r="N14" s="406"/>
      <c r="O14" s="801"/>
      <c r="P14" s="801"/>
      <c r="Q14" s="801"/>
      <c r="R14" s="801"/>
      <c r="S14" s="801"/>
      <c r="T14" s="801"/>
      <c r="U14" s="801"/>
      <c r="V14" s="801"/>
      <c r="W14" s="809"/>
      <c r="X14" s="809"/>
      <c r="Y14" s="809"/>
      <c r="Z14" s="809"/>
      <c r="AA14" s="809"/>
    </row>
    <row r="15" spans="1:27">
      <c r="A15" s="800">
        <v>4</v>
      </c>
      <c r="B15" s="809" t="s">
        <v>13751</v>
      </c>
      <c r="C15" s="809" t="s">
        <v>13752</v>
      </c>
      <c r="D15" s="809" t="s">
        <v>2070</v>
      </c>
      <c r="E15" s="366" t="str">
        <f t="shared" si="0"/>
        <v>string(10)</v>
      </c>
      <c r="F15" s="877" t="s">
        <v>13751</v>
      </c>
      <c r="G15" s="877" t="s">
        <v>13752</v>
      </c>
      <c r="H15" s="877" t="s">
        <v>2070</v>
      </c>
      <c r="I15" s="877" t="s">
        <v>2071</v>
      </c>
      <c r="J15" s="801"/>
      <c r="K15" s="801"/>
      <c r="L15" s="801"/>
      <c r="M15" s="801"/>
      <c r="N15" s="406" t="s">
        <v>2308</v>
      </c>
      <c r="O15" s="801"/>
      <c r="P15" s="801"/>
      <c r="Q15" s="801"/>
      <c r="R15" s="801"/>
      <c r="S15" s="801"/>
      <c r="T15" s="801"/>
      <c r="U15" s="801"/>
      <c r="V15" s="801"/>
      <c r="W15" s="809" t="s">
        <v>1355</v>
      </c>
      <c r="X15" s="801"/>
      <c r="Y15" s="809" t="s">
        <v>13752</v>
      </c>
      <c r="Z15" s="809" t="s">
        <v>2070</v>
      </c>
      <c r="AA15" s="809" t="s">
        <v>2849</v>
      </c>
    </row>
    <row r="16" spans="1:27">
      <c r="A16" s="800">
        <v>5</v>
      </c>
      <c r="B16" s="809" t="s">
        <v>13753</v>
      </c>
      <c r="C16" s="809" t="s">
        <v>8425</v>
      </c>
      <c r="D16" s="809" t="s">
        <v>2803</v>
      </c>
      <c r="E16" s="366" t="str">
        <f t="shared" si="0"/>
        <v>string(50)</v>
      </c>
      <c r="F16" s="877" t="s">
        <v>13753</v>
      </c>
      <c r="G16" s="378" t="s">
        <v>8426</v>
      </c>
      <c r="H16" s="877" t="s">
        <v>2803</v>
      </c>
      <c r="I16" s="877" t="s">
        <v>2804</v>
      </c>
      <c r="J16" s="801"/>
      <c r="K16" s="801"/>
      <c r="L16" s="801"/>
      <c r="M16" s="801"/>
      <c r="N16" s="406" t="s">
        <v>2308</v>
      </c>
      <c r="O16" s="801"/>
      <c r="P16" s="801"/>
      <c r="Q16" s="801"/>
      <c r="R16" s="801"/>
      <c r="S16" s="801"/>
      <c r="T16" s="801"/>
      <c r="U16" s="801"/>
      <c r="V16" s="801"/>
      <c r="W16" s="809" t="s">
        <v>1355</v>
      </c>
      <c r="X16" s="809"/>
      <c r="Y16" s="809" t="s">
        <v>8425</v>
      </c>
      <c r="Z16" s="809" t="s">
        <v>2803</v>
      </c>
      <c r="AA16" s="809" t="s">
        <v>2849</v>
      </c>
    </row>
    <row r="17" spans="1:27">
      <c r="A17" s="800">
        <v>6</v>
      </c>
      <c r="B17" s="809" t="s">
        <v>13789</v>
      </c>
      <c r="C17" s="809" t="s">
        <v>13755</v>
      </c>
      <c r="D17" s="809" t="s">
        <v>2070</v>
      </c>
      <c r="E17" s="366" t="str">
        <f t="shared" si="0"/>
        <v>string(10)</v>
      </c>
      <c r="F17" s="877" t="s">
        <v>13789</v>
      </c>
      <c r="G17" s="877" t="s">
        <v>13755</v>
      </c>
      <c r="H17" s="877" t="s">
        <v>2070</v>
      </c>
      <c r="I17" s="877" t="s">
        <v>2071</v>
      </c>
      <c r="J17" s="801"/>
      <c r="K17" s="801"/>
      <c r="L17" s="801"/>
      <c r="M17" s="801"/>
      <c r="N17" s="406" t="s">
        <v>2308</v>
      </c>
      <c r="O17" s="801"/>
      <c r="P17" s="801"/>
      <c r="Q17" s="801"/>
      <c r="R17" s="801"/>
      <c r="S17" s="801"/>
      <c r="T17" s="801"/>
      <c r="U17" s="801"/>
      <c r="V17" s="801"/>
      <c r="W17" s="809" t="s">
        <v>1355</v>
      </c>
      <c r="X17" s="809" t="s">
        <v>13789</v>
      </c>
      <c r="Y17" s="809" t="s">
        <v>13755</v>
      </c>
      <c r="Z17" s="809" t="s">
        <v>2070</v>
      </c>
      <c r="AA17" s="809" t="s">
        <v>2849</v>
      </c>
    </row>
    <row r="18" spans="1:27">
      <c r="A18" s="800">
        <v>7</v>
      </c>
      <c r="B18" s="926" t="s">
        <v>8424</v>
      </c>
      <c r="C18" s="926" t="s">
        <v>13757</v>
      </c>
      <c r="D18" s="808" t="s">
        <v>3062</v>
      </c>
      <c r="E18" s="366" t="str">
        <f t="shared" si="0"/>
        <v>string(40)</v>
      </c>
      <c r="F18" s="877" t="s">
        <v>8424</v>
      </c>
      <c r="G18" s="378" t="s">
        <v>13758</v>
      </c>
      <c r="H18" s="877" t="s">
        <v>3062</v>
      </c>
      <c r="I18" s="877" t="s">
        <v>3063</v>
      </c>
      <c r="J18" s="808"/>
      <c r="K18" s="808"/>
      <c r="L18" s="808"/>
      <c r="M18" s="808"/>
      <c r="N18" s="406" t="s">
        <v>2308</v>
      </c>
      <c r="O18" s="801"/>
      <c r="P18" s="801"/>
      <c r="Q18" s="801"/>
      <c r="R18" s="801"/>
      <c r="S18" s="801"/>
      <c r="T18" s="801"/>
      <c r="U18" s="801"/>
      <c r="V18" s="801"/>
      <c r="W18" s="809" t="s">
        <v>1355</v>
      </c>
      <c r="X18" s="808" t="s">
        <v>8424</v>
      </c>
      <c r="Y18" s="808" t="s">
        <v>13757</v>
      </c>
      <c r="Z18" s="808" t="s">
        <v>3062</v>
      </c>
      <c r="AA18" s="809" t="s">
        <v>2849</v>
      </c>
    </row>
    <row r="19" spans="1:27">
      <c r="A19" s="800">
        <v>8</v>
      </c>
      <c r="B19" s="808" t="s">
        <v>105</v>
      </c>
      <c r="C19" s="808" t="s">
        <v>2675</v>
      </c>
      <c r="D19" s="808" t="s">
        <v>2811</v>
      </c>
      <c r="E19" s="366" t="str">
        <f t="shared" si="0"/>
        <v>string(15)</v>
      </c>
      <c r="F19" s="877" t="s">
        <v>105</v>
      </c>
      <c r="G19" s="378" t="s">
        <v>2239</v>
      </c>
      <c r="H19" s="877" t="s">
        <v>3175</v>
      </c>
      <c r="I19" s="877" t="s">
        <v>2241</v>
      </c>
      <c r="J19" s="808"/>
      <c r="K19" s="808"/>
      <c r="L19" s="808"/>
      <c r="M19" s="808"/>
      <c r="N19" s="406" t="s">
        <v>2308</v>
      </c>
      <c r="O19" s="801"/>
      <c r="P19" s="801"/>
      <c r="Q19" s="801"/>
      <c r="R19" s="801"/>
      <c r="S19" s="801"/>
      <c r="T19" s="801"/>
      <c r="U19" s="801"/>
      <c r="V19" s="801"/>
      <c r="W19" s="809" t="s">
        <v>1355</v>
      </c>
      <c r="X19" s="808" t="s">
        <v>105</v>
      </c>
      <c r="Y19" s="808" t="s">
        <v>2675</v>
      </c>
      <c r="Z19" s="808" t="s">
        <v>2811</v>
      </c>
      <c r="AA19" s="809" t="s">
        <v>2849</v>
      </c>
    </row>
    <row r="20" spans="1:27">
      <c r="A20" s="800">
        <v>9</v>
      </c>
      <c r="B20" s="808" t="s">
        <v>755</v>
      </c>
      <c r="C20" s="808" t="s">
        <v>2234</v>
      </c>
      <c r="D20" s="808" t="s">
        <v>3898</v>
      </c>
      <c r="E20" s="366" t="str">
        <f t="shared" si="0"/>
        <v>string(14)</v>
      </c>
      <c r="F20" s="877" t="s">
        <v>755</v>
      </c>
      <c r="G20" s="877" t="s">
        <v>2234</v>
      </c>
      <c r="H20" s="378" t="s">
        <v>3991</v>
      </c>
      <c r="I20" s="378" t="s">
        <v>2108</v>
      </c>
      <c r="J20" s="808"/>
      <c r="K20" s="808"/>
      <c r="L20" s="808"/>
      <c r="M20" s="808"/>
      <c r="N20" s="406" t="s">
        <v>2308</v>
      </c>
      <c r="O20" s="801"/>
      <c r="P20" s="801"/>
      <c r="Q20" s="801"/>
      <c r="R20" s="801"/>
      <c r="S20" s="801"/>
      <c r="T20" s="801"/>
      <c r="U20" s="801"/>
      <c r="V20" s="801"/>
      <c r="W20" s="809" t="s">
        <v>1355</v>
      </c>
      <c r="X20" s="808" t="s">
        <v>755</v>
      </c>
      <c r="Y20" s="808" t="s">
        <v>2234</v>
      </c>
      <c r="Z20" s="808" t="s">
        <v>3898</v>
      </c>
      <c r="AA20" s="809" t="s">
        <v>2849</v>
      </c>
    </row>
    <row r="21" spans="1:27">
      <c r="A21" s="800">
        <v>10</v>
      </c>
      <c r="B21" s="808" t="s">
        <v>4885</v>
      </c>
      <c r="C21" s="808" t="s">
        <v>4826</v>
      </c>
      <c r="D21" s="808" t="s">
        <v>3212</v>
      </c>
      <c r="E21" s="366" t="s">
        <v>2085</v>
      </c>
      <c r="F21" s="378" t="s">
        <v>2354</v>
      </c>
      <c r="G21" s="378" t="s">
        <v>4825</v>
      </c>
      <c r="H21" s="877" t="s">
        <v>2088</v>
      </c>
      <c r="I21" s="877" t="s">
        <v>2089</v>
      </c>
      <c r="J21" s="808"/>
      <c r="K21" s="808"/>
      <c r="L21" s="808"/>
      <c r="M21" s="808"/>
      <c r="N21" s="406" t="s">
        <v>2308</v>
      </c>
      <c r="O21" s="801"/>
      <c r="P21" s="801"/>
      <c r="Q21" s="801"/>
      <c r="R21" s="801"/>
      <c r="S21" s="801"/>
      <c r="T21" s="801"/>
      <c r="U21" s="801"/>
      <c r="V21" s="801"/>
      <c r="W21" s="809" t="s">
        <v>1355</v>
      </c>
      <c r="X21" s="808" t="s">
        <v>4885</v>
      </c>
      <c r="Y21" s="808" t="s">
        <v>4826</v>
      </c>
      <c r="Z21" s="808" t="s">
        <v>3212</v>
      </c>
      <c r="AA21" s="809" t="s">
        <v>2849</v>
      </c>
    </row>
    <row r="22" spans="1:27">
      <c r="A22" s="800">
        <v>11</v>
      </c>
      <c r="B22" s="808" t="s">
        <v>5042</v>
      </c>
      <c r="C22" s="808" t="s">
        <v>5044</v>
      </c>
      <c r="D22" s="808" t="s">
        <v>3212</v>
      </c>
      <c r="E22" s="366" t="s">
        <v>2085</v>
      </c>
      <c r="F22" s="877" t="s">
        <v>5042</v>
      </c>
      <c r="G22" s="378" t="s">
        <v>5043</v>
      </c>
      <c r="H22" s="877" t="s">
        <v>2066</v>
      </c>
      <c r="I22" s="877" t="s">
        <v>2067</v>
      </c>
      <c r="J22" s="808"/>
      <c r="K22" s="808"/>
      <c r="L22" s="808"/>
      <c r="M22" s="808"/>
      <c r="N22" s="406" t="s">
        <v>2308</v>
      </c>
      <c r="O22" s="801"/>
      <c r="P22" s="801"/>
      <c r="Q22" s="801"/>
      <c r="R22" s="801"/>
      <c r="S22" s="801"/>
      <c r="T22" s="801"/>
      <c r="U22" s="801"/>
      <c r="V22" s="801"/>
      <c r="W22" s="809" t="s">
        <v>1355</v>
      </c>
      <c r="X22" s="808" t="s">
        <v>5042</v>
      </c>
      <c r="Y22" s="808" t="s">
        <v>5044</v>
      </c>
      <c r="Z22" s="808" t="s">
        <v>3212</v>
      </c>
      <c r="AA22" s="809" t="s">
        <v>2849</v>
      </c>
    </row>
    <row r="23" spans="1:27">
      <c r="A23" s="800">
        <v>12</v>
      </c>
      <c r="B23" s="808" t="s">
        <v>5001</v>
      </c>
      <c r="C23" s="808" t="s">
        <v>5003</v>
      </c>
      <c r="D23" s="808" t="s">
        <v>3212</v>
      </c>
      <c r="E23" s="366" t="s">
        <v>2085</v>
      </c>
      <c r="F23" s="877" t="s">
        <v>5001</v>
      </c>
      <c r="G23" s="378" t="s">
        <v>5002</v>
      </c>
      <c r="H23" s="877" t="s">
        <v>2066</v>
      </c>
      <c r="I23" s="877" t="s">
        <v>2067</v>
      </c>
      <c r="J23" s="808"/>
      <c r="K23" s="808"/>
      <c r="L23" s="808"/>
      <c r="M23" s="808"/>
      <c r="N23" s="406" t="s">
        <v>2308</v>
      </c>
      <c r="O23" s="801"/>
      <c r="P23" s="801"/>
      <c r="Q23" s="801"/>
      <c r="R23" s="801"/>
      <c r="S23" s="801"/>
      <c r="T23" s="801"/>
      <c r="U23" s="801"/>
      <c r="V23" s="801"/>
      <c r="W23" s="809" t="s">
        <v>1355</v>
      </c>
      <c r="X23" s="808" t="s">
        <v>5001</v>
      </c>
      <c r="Y23" s="808" t="s">
        <v>5003</v>
      </c>
      <c r="Z23" s="808" t="s">
        <v>3212</v>
      </c>
      <c r="AA23" s="809" t="s">
        <v>2849</v>
      </c>
    </row>
    <row r="24" spans="1:27">
      <c r="A24" s="800">
        <v>13</v>
      </c>
      <c r="B24" s="808" t="s">
        <v>13797</v>
      </c>
      <c r="C24" s="808" t="s">
        <v>5651</v>
      </c>
      <c r="D24" s="808" t="s">
        <v>3212</v>
      </c>
      <c r="E24" s="366" t="s">
        <v>2085</v>
      </c>
      <c r="F24" s="877" t="s">
        <v>13797</v>
      </c>
      <c r="G24" s="877" t="s">
        <v>5651</v>
      </c>
      <c r="H24" s="877" t="s">
        <v>3212</v>
      </c>
      <c r="I24" s="877" t="s">
        <v>2085</v>
      </c>
      <c r="J24" s="808"/>
      <c r="K24" s="808"/>
      <c r="L24" s="808"/>
      <c r="M24" s="808"/>
      <c r="N24" s="406" t="s">
        <v>2308</v>
      </c>
      <c r="O24" s="801"/>
      <c r="P24" s="801"/>
      <c r="Q24" s="801"/>
      <c r="R24" s="801"/>
      <c r="S24" s="801"/>
      <c r="T24" s="801"/>
      <c r="U24" s="801"/>
      <c r="V24" s="801"/>
      <c r="W24" s="809" t="s">
        <v>1355</v>
      </c>
      <c r="X24" s="808" t="s">
        <v>13797</v>
      </c>
      <c r="Y24" s="808" t="s">
        <v>5651</v>
      </c>
      <c r="Z24" s="808" t="s">
        <v>3212</v>
      </c>
      <c r="AA24" s="809" t="s">
        <v>2849</v>
      </c>
    </row>
  </sheetData>
  <phoneticPr fontId="5" type="noConversion"/>
  <dataValidations count="4">
    <dataValidation type="list" allowBlank="1" showInputMessage="1" showErrorMessage="1" sqref="B6" xr:uid="{00000000-0002-0000-D200-000000000000}">
      <formula1>"Mi: Minute,H: Hour,D: Daily,W: Weekly,M: Monthly,Y: Yearly"</formula1>
    </dataValidation>
    <dataValidation type="list" allowBlank="1" showInputMessage="1" showErrorMessage="1" sqref="B7 B9 O7:O9" xr:uid="{00000000-0002-0000-D200-000001000000}">
      <formula1>"替换,追加"</formula1>
    </dataValidation>
    <dataValidation type="list" allowBlank="1" showInputMessage="1" showErrorMessage="1" sqref="N12:N24" xr:uid="{00000000-0002-0000-D200-000002000000}">
      <formula1>"匹配,基线特有,本地扩充,废弃"</formula1>
    </dataValidation>
    <dataValidation type="list" allowBlank="1" showInputMessage="1" showErrorMessage="1" sqref="R4:R6" xr:uid="{00000000-0002-0000-D200-000003000000}">
      <formula1>"left join,inner join,union,union all"</formula1>
    </dataValidation>
  </dataValidations>
  <hyperlinks>
    <hyperlink ref="A1" location="目录!A1" display="返回" xr:uid="{00000000-0004-0000-D200-000000000000}"/>
  </hyperlinks>
  <pageMargins left="0.75" right="0.75" top="1" bottom="1" header="0.51180555555555596" footer="0.51180555555555596"/>
  <pageSetup paperSize="9" orientation="portrait"/>
  <legacyDrawing r:id="rId1"/>
</worksheet>
</file>

<file path=xl/worksheets/sheet2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AC29"/>
  <sheetViews>
    <sheetView topLeftCell="A9" workbookViewId="0">
      <selection activeCell="E27" sqref="E27"/>
    </sheetView>
  </sheetViews>
  <sheetFormatPr defaultColWidth="9" defaultRowHeight="13.8"/>
  <cols>
    <col min="1" max="1" width="9" style="911"/>
    <col min="2" max="2" width="18.21875" style="911" customWidth="1"/>
    <col min="3" max="3" width="20.77734375" style="911" customWidth="1"/>
    <col min="4" max="4" width="17.6640625" style="911" customWidth="1"/>
    <col min="5" max="9" width="12.109375" style="911" customWidth="1"/>
    <col min="10" max="10" width="9" style="911"/>
    <col min="11" max="11" width="7.109375" style="911" customWidth="1"/>
    <col min="12" max="12" width="6.77734375" style="911" customWidth="1"/>
    <col min="13" max="13" width="9" style="911"/>
    <col min="14" max="14" width="11.33203125" style="911" customWidth="1"/>
    <col min="15" max="22" width="9" style="911" hidden="1" customWidth="1"/>
    <col min="23" max="23" width="23" style="911" customWidth="1"/>
    <col min="24" max="24" width="15.109375" style="911" customWidth="1"/>
    <col min="25" max="25" width="11.33203125" style="911" customWidth="1"/>
    <col min="26" max="26" width="13.109375" style="911" customWidth="1"/>
    <col min="27" max="27" width="14.77734375" style="911" customWidth="1"/>
    <col min="28" max="16384" width="9" style="911"/>
  </cols>
  <sheetData>
    <row r="1" spans="1:29" ht="15.6">
      <c r="A1" s="401" t="s">
        <v>2037</v>
      </c>
      <c r="B1" s="3"/>
      <c r="C1" s="3"/>
      <c r="D1" s="3"/>
      <c r="E1" s="3"/>
      <c r="F1" s="3"/>
      <c r="G1" s="3"/>
      <c r="H1" s="3"/>
      <c r="I1" s="3"/>
      <c r="J1" s="3"/>
      <c r="K1" s="3"/>
      <c r="L1" s="3"/>
      <c r="M1" s="3"/>
      <c r="N1" s="3"/>
      <c r="O1" s="3"/>
      <c r="P1" s="3"/>
      <c r="Q1" s="3"/>
      <c r="R1" s="3"/>
      <c r="S1" s="3"/>
      <c r="T1" s="3"/>
      <c r="U1" s="3"/>
      <c r="V1" s="3"/>
      <c r="W1" s="52"/>
      <c r="X1" s="52"/>
      <c r="Y1" s="52"/>
      <c r="Z1" s="52"/>
      <c r="AA1" s="52"/>
    </row>
    <row r="2" spans="1:29"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9" ht="15.6">
      <c r="A3" s="6" t="s">
        <v>2040</v>
      </c>
      <c r="B3" s="916" t="s">
        <v>1359</v>
      </c>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9" ht="15.6">
      <c r="A4" s="9" t="s">
        <v>2042</v>
      </c>
      <c r="B4" s="916" t="s">
        <v>1360</v>
      </c>
      <c r="C4" s="8"/>
      <c r="D4" s="8"/>
      <c r="E4" s="8"/>
      <c r="F4" s="8"/>
      <c r="G4" s="8"/>
      <c r="H4" s="8"/>
      <c r="I4" s="8"/>
      <c r="J4" s="8"/>
      <c r="K4" s="8"/>
      <c r="L4" s="8"/>
      <c r="M4" s="8"/>
      <c r="N4" s="8"/>
      <c r="O4" s="38" t="s">
        <v>4149</v>
      </c>
      <c r="P4" s="39" t="e">
        <f>VLOOKUP(B3,[2]目录!#REF!,4,0)</f>
        <v>#REF!</v>
      </c>
      <c r="Q4" s="40"/>
      <c r="R4" s="41"/>
      <c r="S4" s="42"/>
      <c r="T4" s="42"/>
      <c r="U4" s="42"/>
      <c r="V4" s="61"/>
      <c r="W4" s="62" t="s">
        <v>2301</v>
      </c>
      <c r="X4" s="924" t="s">
        <v>1362</v>
      </c>
      <c r="Y4" s="63"/>
      <c r="Z4" s="11"/>
      <c r="AA4" s="63"/>
    </row>
    <row r="5" spans="1:29" ht="15.6">
      <c r="A5" s="9" t="s">
        <v>2041</v>
      </c>
      <c r="B5" s="11" t="s">
        <v>2043</v>
      </c>
      <c r="C5" s="8"/>
      <c r="D5" s="8"/>
      <c r="E5" s="8"/>
      <c r="F5" s="8"/>
      <c r="G5" s="8"/>
      <c r="H5" s="8"/>
      <c r="I5" s="8"/>
      <c r="J5" s="8"/>
      <c r="K5" s="8"/>
      <c r="L5" s="8"/>
      <c r="M5" s="8"/>
      <c r="N5" s="8"/>
      <c r="O5" s="43"/>
      <c r="P5" s="42"/>
      <c r="Q5" s="42"/>
      <c r="R5" s="41"/>
      <c r="S5" s="42"/>
      <c r="T5" s="42"/>
      <c r="U5" s="42"/>
      <c r="V5" s="61"/>
      <c r="W5" s="62"/>
      <c r="X5" s="480"/>
      <c r="Y5" s="63"/>
      <c r="Z5" s="11"/>
      <c r="AA5" s="63"/>
    </row>
    <row r="6" spans="1:29" ht="15.6">
      <c r="A6" s="9" t="s">
        <v>2044</v>
      </c>
      <c r="B6" s="12" t="s">
        <v>2303</v>
      </c>
      <c r="C6" s="8"/>
      <c r="D6" s="8"/>
      <c r="E6" s="8"/>
      <c r="F6" s="8"/>
      <c r="G6" s="8"/>
      <c r="H6" s="8"/>
      <c r="I6" s="8"/>
      <c r="J6" s="8"/>
      <c r="K6" s="8"/>
      <c r="L6" s="8"/>
      <c r="M6" s="8"/>
      <c r="N6" s="8"/>
      <c r="O6" s="43"/>
      <c r="P6" s="42"/>
      <c r="Q6" s="42"/>
      <c r="R6" s="41"/>
      <c r="S6" s="42"/>
      <c r="T6" s="42"/>
      <c r="U6" s="42"/>
      <c r="V6" s="61"/>
      <c r="W6" s="62"/>
      <c r="X6" s="476"/>
      <c r="Y6" s="63"/>
      <c r="Z6" s="11"/>
      <c r="AA6" s="63"/>
    </row>
    <row r="7" spans="1:29"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9" ht="15.6">
      <c r="A8" s="9" t="s">
        <v>2048</v>
      </c>
      <c r="B8" s="416" t="s">
        <v>1366</v>
      </c>
      <c r="C8" s="8"/>
      <c r="D8" s="8"/>
      <c r="E8" s="8"/>
      <c r="F8" s="8"/>
      <c r="G8" s="8"/>
      <c r="H8" s="8"/>
      <c r="I8" s="8"/>
      <c r="J8" s="8"/>
      <c r="K8" s="8"/>
      <c r="L8" s="8"/>
      <c r="M8" s="8"/>
      <c r="N8" s="8"/>
      <c r="O8" s="43"/>
      <c r="P8" s="42"/>
      <c r="Q8" s="42"/>
      <c r="R8" s="42"/>
      <c r="S8" s="42"/>
      <c r="T8" s="42"/>
      <c r="U8" s="42"/>
      <c r="V8" s="61"/>
      <c r="W8" s="62"/>
      <c r="X8" s="65"/>
      <c r="Y8" s="63"/>
      <c r="Z8" s="11"/>
      <c r="AA8" s="63"/>
    </row>
    <row r="9" spans="1:29"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9"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9"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9">
      <c r="A12" s="917">
        <v>1</v>
      </c>
      <c r="B12" s="918" t="s">
        <v>2304</v>
      </c>
      <c r="C12" s="918" t="s">
        <v>2670</v>
      </c>
      <c r="D12" s="918" t="s">
        <v>2078</v>
      </c>
      <c r="E12" s="877" t="str">
        <f t="shared" ref="E12:E18" si="0">IF(ISERR(SEARCH("varchar",D12)),D12,"string("&amp;MID(D12,10,LEN(D12)-10)&amp;")")</f>
        <v>string(8)</v>
      </c>
      <c r="F12" s="877" t="s">
        <v>2304</v>
      </c>
      <c r="G12" s="877" t="s">
        <v>2670</v>
      </c>
      <c r="H12" s="877" t="s">
        <v>2078</v>
      </c>
      <c r="I12" s="877" t="s">
        <v>2079</v>
      </c>
      <c r="J12" s="877" t="s">
        <v>79</v>
      </c>
      <c r="K12" s="877"/>
      <c r="L12" s="877"/>
      <c r="M12" s="877"/>
      <c r="N12" s="406"/>
      <c r="O12" s="918"/>
      <c r="P12" s="918"/>
      <c r="Q12" s="918"/>
      <c r="R12" s="918"/>
      <c r="S12" s="918"/>
      <c r="T12" s="918"/>
      <c r="U12" s="918"/>
      <c r="V12" s="918"/>
      <c r="W12" s="924" t="s">
        <v>1362</v>
      </c>
      <c r="X12" s="922" t="s">
        <v>2304</v>
      </c>
      <c r="Y12" s="918" t="s">
        <v>2671</v>
      </c>
      <c r="Z12" s="918" t="s">
        <v>6594</v>
      </c>
      <c r="AA12" s="922" t="s">
        <v>2849</v>
      </c>
      <c r="AB12" s="925"/>
      <c r="AC12" s="925"/>
    </row>
    <row r="13" spans="1:29">
      <c r="A13" s="917">
        <v>2</v>
      </c>
      <c r="B13" s="919" t="s">
        <v>2076</v>
      </c>
      <c r="C13" s="920" t="s">
        <v>2077</v>
      </c>
      <c r="D13" s="919" t="s">
        <v>2100</v>
      </c>
      <c r="E13" s="919" t="str">
        <f t="shared" si="0"/>
        <v>string(2)</v>
      </c>
      <c r="F13" s="877" t="s">
        <v>2076</v>
      </c>
      <c r="G13" s="877" t="s">
        <v>2077</v>
      </c>
      <c r="H13" s="877" t="s">
        <v>3175</v>
      </c>
      <c r="I13" s="877" t="s">
        <v>2241</v>
      </c>
      <c r="J13" s="877"/>
      <c r="K13" s="877"/>
      <c r="L13" s="877"/>
      <c r="M13" s="877"/>
      <c r="N13" s="406"/>
      <c r="O13" s="918"/>
      <c r="P13" s="918"/>
      <c r="Q13" s="918"/>
      <c r="R13" s="918"/>
      <c r="S13" s="918"/>
      <c r="T13" s="918"/>
      <c r="U13" s="918"/>
      <c r="V13" s="918"/>
      <c r="W13" s="924" t="s">
        <v>1362</v>
      </c>
      <c r="X13" s="922" t="s">
        <v>3461</v>
      </c>
      <c r="Y13" s="918" t="s">
        <v>2705</v>
      </c>
      <c r="Z13" s="918" t="s">
        <v>2096</v>
      </c>
      <c r="AA13" s="922" t="s">
        <v>2849</v>
      </c>
      <c r="AB13" s="925"/>
      <c r="AC13" s="925"/>
    </row>
    <row r="14" spans="1:29">
      <c r="A14" s="917">
        <v>3</v>
      </c>
      <c r="B14" s="921" t="s">
        <v>3174</v>
      </c>
      <c r="C14" s="920" t="s">
        <v>2818</v>
      </c>
      <c r="D14" s="920" t="s">
        <v>2066</v>
      </c>
      <c r="E14" s="919" t="str">
        <f t="shared" si="0"/>
        <v>string(6)</v>
      </c>
      <c r="F14" s="877" t="s">
        <v>3174</v>
      </c>
      <c r="G14" s="877" t="s">
        <v>2818</v>
      </c>
      <c r="H14" s="877" t="s">
        <v>2803</v>
      </c>
      <c r="I14" s="877" t="s">
        <v>2804</v>
      </c>
      <c r="J14" s="923"/>
      <c r="K14" s="922"/>
      <c r="L14" s="923"/>
      <c r="M14" s="923"/>
      <c r="N14" s="923"/>
      <c r="O14" s="923"/>
      <c r="P14" s="923"/>
      <c r="Q14" s="923"/>
      <c r="R14" s="923"/>
      <c r="S14" s="923"/>
      <c r="T14" s="923"/>
      <c r="U14" s="923"/>
      <c r="V14" s="923"/>
      <c r="W14" s="924" t="s">
        <v>1362</v>
      </c>
      <c r="X14" s="922" t="s">
        <v>4223</v>
      </c>
      <c r="Y14" s="918" t="s">
        <v>3622</v>
      </c>
      <c r="Z14" s="918" t="s">
        <v>2066</v>
      </c>
      <c r="AA14" s="922" t="s">
        <v>2849</v>
      </c>
      <c r="AB14" s="925"/>
      <c r="AC14" s="925"/>
    </row>
    <row r="15" spans="1:29">
      <c r="A15" s="917">
        <v>4</v>
      </c>
      <c r="B15" s="922" t="s">
        <v>105</v>
      </c>
      <c r="C15" s="918" t="s">
        <v>2239</v>
      </c>
      <c r="D15" s="918" t="s">
        <v>2811</v>
      </c>
      <c r="E15" s="877" t="str">
        <f t="shared" si="0"/>
        <v>string(15)</v>
      </c>
      <c r="F15" s="877" t="s">
        <v>105</v>
      </c>
      <c r="G15" s="877" t="s">
        <v>2239</v>
      </c>
      <c r="H15" s="877" t="s">
        <v>3175</v>
      </c>
      <c r="I15" s="877" t="s">
        <v>2241</v>
      </c>
      <c r="J15" s="877" t="s">
        <v>79</v>
      </c>
      <c r="K15" s="877"/>
      <c r="L15" s="877"/>
      <c r="M15" s="877"/>
      <c r="N15" s="406"/>
      <c r="O15" s="918"/>
      <c r="P15" s="918"/>
      <c r="Q15" s="918"/>
      <c r="R15" s="918"/>
      <c r="S15" s="918"/>
      <c r="T15" s="918"/>
      <c r="U15" s="918"/>
      <c r="V15" s="918"/>
      <c r="W15" s="924" t="s">
        <v>1362</v>
      </c>
      <c r="X15" s="922" t="s">
        <v>8483</v>
      </c>
      <c r="Y15" s="918" t="s">
        <v>2675</v>
      </c>
      <c r="Z15" s="918" t="s">
        <v>2811</v>
      </c>
      <c r="AA15" s="922" t="s">
        <v>2849</v>
      </c>
      <c r="AB15" s="925"/>
      <c r="AC15" s="925"/>
    </row>
    <row r="16" spans="1:29">
      <c r="A16" s="917">
        <v>5</v>
      </c>
      <c r="B16" s="922" t="s">
        <v>13798</v>
      </c>
      <c r="C16" s="918" t="s">
        <v>13799</v>
      </c>
      <c r="D16" s="918" t="s">
        <v>13800</v>
      </c>
      <c r="E16" s="877" t="str">
        <f t="shared" si="0"/>
        <v>string(17)</v>
      </c>
      <c r="F16" s="877" t="s">
        <v>13798</v>
      </c>
      <c r="G16" s="378" t="s">
        <v>13801</v>
      </c>
      <c r="H16" s="877" t="s">
        <v>13800</v>
      </c>
      <c r="I16" s="877" t="s">
        <v>13802</v>
      </c>
      <c r="J16" s="923"/>
      <c r="K16" s="923"/>
      <c r="L16" s="923"/>
      <c r="M16" s="923"/>
      <c r="N16" s="923"/>
      <c r="O16" s="923"/>
      <c r="P16" s="923"/>
      <c r="Q16" s="923"/>
      <c r="R16" s="923"/>
      <c r="S16" s="923"/>
      <c r="T16" s="923"/>
      <c r="U16" s="923"/>
      <c r="V16" s="923"/>
      <c r="W16" s="924" t="s">
        <v>1362</v>
      </c>
      <c r="X16" s="922" t="s">
        <v>13803</v>
      </c>
      <c r="Y16" s="918" t="s">
        <v>11998</v>
      </c>
      <c r="Z16" s="918" t="s">
        <v>13800</v>
      </c>
      <c r="AA16" s="922" t="s">
        <v>2849</v>
      </c>
      <c r="AB16" s="925"/>
      <c r="AC16" s="925"/>
    </row>
    <row r="17" spans="1:27">
      <c r="A17" s="917">
        <v>6</v>
      </c>
      <c r="B17" s="922" t="s">
        <v>4842</v>
      </c>
      <c r="C17" s="922" t="s">
        <v>4843</v>
      </c>
      <c r="D17" s="918" t="s">
        <v>2100</v>
      </c>
      <c r="E17" s="877" t="str">
        <f t="shared" si="0"/>
        <v>string(2)</v>
      </c>
      <c r="F17" s="877" t="s">
        <v>4842</v>
      </c>
      <c r="G17" s="877" t="s">
        <v>4843</v>
      </c>
      <c r="H17" s="877" t="s">
        <v>2278</v>
      </c>
      <c r="I17" s="877" t="s">
        <v>2827</v>
      </c>
      <c r="J17" s="923"/>
      <c r="K17" s="923"/>
      <c r="L17" s="923"/>
      <c r="M17" s="923"/>
      <c r="N17" s="923"/>
      <c r="O17" s="923"/>
      <c r="P17" s="923"/>
      <c r="Q17" s="923"/>
      <c r="R17" s="923"/>
      <c r="S17" s="923"/>
      <c r="T17" s="923"/>
      <c r="U17" s="923"/>
      <c r="V17" s="923"/>
      <c r="W17" s="924" t="s">
        <v>1362</v>
      </c>
      <c r="X17" s="922" t="s">
        <v>4842</v>
      </c>
      <c r="Y17" s="922" t="s">
        <v>4843</v>
      </c>
      <c r="Z17" s="918" t="s">
        <v>2100</v>
      </c>
      <c r="AA17" s="922" t="s">
        <v>2849</v>
      </c>
    </row>
    <row r="18" spans="1:27">
      <c r="A18" s="917">
        <v>7</v>
      </c>
      <c r="B18" s="922" t="s">
        <v>13804</v>
      </c>
      <c r="C18" s="922" t="s">
        <v>13805</v>
      </c>
      <c r="D18" s="918" t="s">
        <v>2070</v>
      </c>
      <c r="E18" s="877" t="str">
        <f t="shared" si="0"/>
        <v>string(10)</v>
      </c>
      <c r="F18" s="877" t="s">
        <v>13804</v>
      </c>
      <c r="G18" s="877" t="s">
        <v>13805</v>
      </c>
      <c r="H18" s="877" t="s">
        <v>2070</v>
      </c>
      <c r="I18" s="877" t="s">
        <v>2071</v>
      </c>
      <c r="J18" s="923"/>
      <c r="K18" s="923"/>
      <c r="L18" s="923"/>
      <c r="M18" s="923"/>
      <c r="N18" s="923"/>
      <c r="O18" s="923"/>
      <c r="P18" s="923"/>
      <c r="Q18" s="923"/>
      <c r="R18" s="923"/>
      <c r="S18" s="923"/>
      <c r="T18" s="923"/>
      <c r="U18" s="923"/>
      <c r="V18" s="923"/>
      <c r="W18" s="924" t="s">
        <v>1362</v>
      </c>
      <c r="X18" s="922" t="s">
        <v>13804</v>
      </c>
      <c r="Y18" s="922" t="s">
        <v>13805</v>
      </c>
      <c r="Z18" s="918" t="s">
        <v>2070</v>
      </c>
      <c r="AA18" s="922" t="s">
        <v>2849</v>
      </c>
    </row>
    <row r="19" spans="1:27">
      <c r="A19" s="917">
        <v>8</v>
      </c>
      <c r="B19" s="922" t="s">
        <v>8519</v>
      </c>
      <c r="C19" s="922" t="s">
        <v>11959</v>
      </c>
      <c r="D19" s="918" t="s">
        <v>3212</v>
      </c>
      <c r="E19" s="922" t="s">
        <v>2108</v>
      </c>
      <c r="F19" s="378" t="s">
        <v>11958</v>
      </c>
      <c r="G19" s="378" t="s">
        <v>11957</v>
      </c>
      <c r="H19" s="877" t="s">
        <v>3212</v>
      </c>
      <c r="I19" s="877" t="s">
        <v>2108</v>
      </c>
      <c r="J19" s="923"/>
      <c r="K19" s="923"/>
      <c r="L19" s="923"/>
      <c r="M19" s="923"/>
      <c r="N19" s="923"/>
      <c r="O19" s="923"/>
      <c r="P19" s="923"/>
      <c r="Q19" s="923"/>
      <c r="R19" s="923"/>
      <c r="S19" s="923"/>
      <c r="T19" s="923"/>
      <c r="U19" s="923"/>
      <c r="V19" s="923"/>
      <c r="W19" s="924" t="s">
        <v>1362</v>
      </c>
      <c r="X19" s="922" t="s">
        <v>8519</v>
      </c>
      <c r="Y19" s="922" t="s">
        <v>11959</v>
      </c>
      <c r="Z19" s="918" t="s">
        <v>3212</v>
      </c>
      <c r="AA19" s="922" t="s">
        <v>2849</v>
      </c>
    </row>
    <row r="20" spans="1:27">
      <c r="A20" s="917">
        <v>9</v>
      </c>
      <c r="B20" s="922" t="s">
        <v>8522</v>
      </c>
      <c r="C20" s="922" t="s">
        <v>11964</v>
      </c>
      <c r="D20" s="918" t="s">
        <v>3212</v>
      </c>
      <c r="E20" s="922" t="s">
        <v>2108</v>
      </c>
      <c r="F20" s="877" t="s">
        <v>8522</v>
      </c>
      <c r="G20" s="378" t="s">
        <v>11961</v>
      </c>
      <c r="H20" s="877" t="s">
        <v>3212</v>
      </c>
      <c r="I20" s="877" t="s">
        <v>2108</v>
      </c>
      <c r="J20" s="923"/>
      <c r="K20" s="923"/>
      <c r="L20" s="923"/>
      <c r="M20" s="923"/>
      <c r="N20" s="923"/>
      <c r="O20" s="923"/>
      <c r="P20" s="923"/>
      <c r="Q20" s="923"/>
      <c r="R20" s="923"/>
      <c r="S20" s="923"/>
      <c r="T20" s="923"/>
      <c r="U20" s="923"/>
      <c r="V20" s="923"/>
      <c r="W20" s="924" t="s">
        <v>1362</v>
      </c>
      <c r="X20" s="922" t="s">
        <v>13806</v>
      </c>
      <c r="Y20" s="922" t="s">
        <v>11964</v>
      </c>
      <c r="Z20" s="918" t="s">
        <v>3212</v>
      </c>
      <c r="AA20" s="922" t="s">
        <v>2849</v>
      </c>
    </row>
    <row r="21" spans="1:27">
      <c r="A21" s="917">
        <v>10</v>
      </c>
      <c r="B21" s="922" t="s">
        <v>8511</v>
      </c>
      <c r="C21" s="922" t="s">
        <v>4714</v>
      </c>
      <c r="D21" s="918" t="s">
        <v>3212</v>
      </c>
      <c r="E21" s="922" t="s">
        <v>2108</v>
      </c>
      <c r="F21" s="877" t="s">
        <v>8511</v>
      </c>
      <c r="G21" s="378" t="s">
        <v>12923</v>
      </c>
      <c r="H21" s="877" t="s">
        <v>3513</v>
      </c>
      <c r="I21" s="877" t="s">
        <v>2108</v>
      </c>
      <c r="J21" s="923"/>
      <c r="K21" s="923"/>
      <c r="L21" s="923"/>
      <c r="M21" s="923"/>
      <c r="N21" s="923"/>
      <c r="O21" s="923"/>
      <c r="P21" s="923"/>
      <c r="Q21" s="923"/>
      <c r="R21" s="923"/>
      <c r="S21" s="923"/>
      <c r="T21" s="923"/>
      <c r="U21" s="923"/>
      <c r="V21" s="923"/>
      <c r="W21" s="924" t="s">
        <v>1362</v>
      </c>
      <c r="X21" s="922" t="s">
        <v>8511</v>
      </c>
      <c r="Y21" s="922" t="s">
        <v>4714</v>
      </c>
      <c r="Z21" s="918" t="s">
        <v>3212</v>
      </c>
      <c r="AA21" s="922" t="s">
        <v>2849</v>
      </c>
    </row>
    <row r="22" spans="1:27">
      <c r="A22" s="917">
        <v>11</v>
      </c>
      <c r="B22" s="922" t="s">
        <v>8515</v>
      </c>
      <c r="C22" s="922" t="s">
        <v>4721</v>
      </c>
      <c r="D22" s="918" t="s">
        <v>3212</v>
      </c>
      <c r="E22" s="922" t="s">
        <v>2108</v>
      </c>
      <c r="F22" s="877" t="s">
        <v>8515</v>
      </c>
      <c r="G22" s="378" t="s">
        <v>12926</v>
      </c>
      <c r="H22" s="877" t="s">
        <v>3513</v>
      </c>
      <c r="I22" s="877" t="s">
        <v>2108</v>
      </c>
      <c r="J22" s="923"/>
      <c r="K22" s="923"/>
      <c r="L22" s="923"/>
      <c r="M22" s="923"/>
      <c r="N22" s="923"/>
      <c r="O22" s="923"/>
      <c r="P22" s="923"/>
      <c r="Q22" s="923"/>
      <c r="R22" s="923"/>
      <c r="S22" s="923"/>
      <c r="T22" s="923"/>
      <c r="U22" s="923"/>
      <c r="V22" s="923"/>
      <c r="W22" s="924" t="s">
        <v>1362</v>
      </c>
      <c r="X22" s="922" t="s">
        <v>8515</v>
      </c>
      <c r="Y22" s="922" t="s">
        <v>4721</v>
      </c>
      <c r="Z22" s="918" t="s">
        <v>3212</v>
      </c>
      <c r="AA22" s="922" t="s">
        <v>2849</v>
      </c>
    </row>
    <row r="23" spans="1:27">
      <c r="A23" s="917">
        <v>12</v>
      </c>
      <c r="B23" s="922" t="s">
        <v>13807</v>
      </c>
      <c r="C23" s="922" t="s">
        <v>8540</v>
      </c>
      <c r="D23" s="918" t="s">
        <v>3212</v>
      </c>
      <c r="E23" s="922" t="s">
        <v>2108</v>
      </c>
      <c r="F23" s="877" t="s">
        <v>13807</v>
      </c>
      <c r="G23" s="378" t="s">
        <v>13808</v>
      </c>
      <c r="H23" s="877" t="s">
        <v>3212</v>
      </c>
      <c r="I23" s="877" t="s">
        <v>2108</v>
      </c>
      <c r="J23" s="923"/>
      <c r="K23" s="923"/>
      <c r="L23" s="923"/>
      <c r="M23" s="923"/>
      <c r="N23" s="923"/>
      <c r="O23" s="923"/>
      <c r="P23" s="923"/>
      <c r="Q23" s="923"/>
      <c r="R23" s="923"/>
      <c r="S23" s="923"/>
      <c r="T23" s="923"/>
      <c r="U23" s="923"/>
      <c r="V23" s="923"/>
      <c r="W23" s="924" t="s">
        <v>1362</v>
      </c>
      <c r="X23" s="922" t="s">
        <v>13807</v>
      </c>
      <c r="Y23" s="922" t="s">
        <v>8540</v>
      </c>
      <c r="Z23" s="918" t="s">
        <v>3212</v>
      </c>
      <c r="AA23" s="922" t="s">
        <v>2849</v>
      </c>
    </row>
    <row r="24" spans="1:27">
      <c r="A24" s="917">
        <v>13</v>
      </c>
      <c r="B24" s="922" t="s">
        <v>13809</v>
      </c>
      <c r="C24" s="922" t="s">
        <v>8546</v>
      </c>
      <c r="D24" s="918" t="s">
        <v>3212</v>
      </c>
      <c r="E24" s="922" t="s">
        <v>2108</v>
      </c>
      <c r="F24" s="877" t="s">
        <v>13809</v>
      </c>
      <c r="G24" s="378" t="s">
        <v>13810</v>
      </c>
      <c r="H24" s="877" t="s">
        <v>3212</v>
      </c>
      <c r="I24" s="877" t="s">
        <v>2108</v>
      </c>
      <c r="J24" s="923"/>
      <c r="K24" s="923"/>
      <c r="L24" s="923"/>
      <c r="M24" s="923"/>
      <c r="N24" s="923"/>
      <c r="O24" s="923"/>
      <c r="P24" s="923"/>
      <c r="Q24" s="923"/>
      <c r="R24" s="923"/>
      <c r="S24" s="923"/>
      <c r="T24" s="923"/>
      <c r="U24" s="923"/>
      <c r="V24" s="923"/>
      <c r="W24" s="924" t="s">
        <v>1362</v>
      </c>
      <c r="X24" s="922" t="s">
        <v>13809</v>
      </c>
      <c r="Y24" s="922" t="s">
        <v>8546</v>
      </c>
      <c r="Z24" s="918" t="s">
        <v>3212</v>
      </c>
      <c r="AA24" s="922" t="s">
        <v>2849</v>
      </c>
    </row>
    <row r="25" spans="1:27">
      <c r="A25" s="917">
        <v>14</v>
      </c>
      <c r="B25" s="922" t="s">
        <v>13811</v>
      </c>
      <c r="C25" s="922" t="s">
        <v>8550</v>
      </c>
      <c r="D25" s="918" t="s">
        <v>13812</v>
      </c>
      <c r="E25" s="922" t="s">
        <v>2621</v>
      </c>
      <c r="F25" s="877" t="s">
        <v>13811</v>
      </c>
      <c r="G25" s="378" t="s">
        <v>13813</v>
      </c>
      <c r="H25" s="877" t="s">
        <v>3212</v>
      </c>
      <c r="I25" s="378" t="s">
        <v>2108</v>
      </c>
      <c r="J25" s="923"/>
      <c r="K25" s="923"/>
      <c r="L25" s="923"/>
      <c r="M25" s="923"/>
      <c r="N25" s="923"/>
      <c r="O25" s="923"/>
      <c r="P25" s="923"/>
      <c r="Q25" s="923"/>
      <c r="R25" s="923"/>
      <c r="S25" s="923"/>
      <c r="T25" s="923"/>
      <c r="U25" s="923"/>
      <c r="V25" s="923"/>
      <c r="W25" s="924" t="s">
        <v>1362</v>
      </c>
      <c r="X25" s="922" t="s">
        <v>13814</v>
      </c>
      <c r="Y25" s="922" t="s">
        <v>8550</v>
      </c>
      <c r="Z25" s="918" t="s">
        <v>13812</v>
      </c>
      <c r="AA25" s="922" t="s">
        <v>2849</v>
      </c>
    </row>
    <row r="26" spans="1:27">
      <c r="A26" s="917">
        <v>15</v>
      </c>
      <c r="B26" s="922" t="s">
        <v>13815</v>
      </c>
      <c r="C26" s="922" t="s">
        <v>8555</v>
      </c>
      <c r="D26" s="918" t="s">
        <v>13812</v>
      </c>
      <c r="E26" s="922" t="s">
        <v>2621</v>
      </c>
      <c r="F26" s="877" t="s">
        <v>13815</v>
      </c>
      <c r="G26" s="378" t="s">
        <v>13816</v>
      </c>
      <c r="H26" s="877" t="s">
        <v>13812</v>
      </c>
      <c r="I26" s="378" t="s">
        <v>2108</v>
      </c>
      <c r="J26" s="923"/>
      <c r="K26" s="923"/>
      <c r="L26" s="923"/>
      <c r="M26" s="923"/>
      <c r="N26" s="923"/>
      <c r="O26" s="923"/>
      <c r="P26" s="923"/>
      <c r="Q26" s="923"/>
      <c r="R26" s="923"/>
      <c r="S26" s="923"/>
      <c r="T26" s="923"/>
      <c r="U26" s="923"/>
      <c r="V26" s="923"/>
      <c r="W26" s="924" t="s">
        <v>1362</v>
      </c>
      <c r="X26" s="922" t="s">
        <v>13817</v>
      </c>
      <c r="Y26" s="922" t="s">
        <v>8555</v>
      </c>
      <c r="Z26" s="918" t="s">
        <v>13812</v>
      </c>
      <c r="AA26" s="922" t="s">
        <v>2849</v>
      </c>
    </row>
    <row r="27" spans="1:27">
      <c r="A27" s="917">
        <v>16</v>
      </c>
      <c r="B27" s="922" t="s">
        <v>13818</v>
      </c>
      <c r="C27" s="922" t="s">
        <v>8563</v>
      </c>
      <c r="D27" s="918" t="s">
        <v>13812</v>
      </c>
      <c r="E27" s="922" t="s">
        <v>2621</v>
      </c>
      <c r="F27" s="877" t="s">
        <v>13818</v>
      </c>
      <c r="G27" s="378" t="s">
        <v>13819</v>
      </c>
      <c r="H27" s="877" t="s">
        <v>13812</v>
      </c>
      <c r="I27" s="378" t="s">
        <v>2108</v>
      </c>
      <c r="J27" s="923"/>
      <c r="K27" s="923"/>
      <c r="L27" s="923"/>
      <c r="M27" s="923"/>
      <c r="N27" s="923"/>
      <c r="O27" s="923"/>
      <c r="P27" s="923"/>
      <c r="Q27" s="923"/>
      <c r="R27" s="923"/>
      <c r="S27" s="923"/>
      <c r="T27" s="923"/>
      <c r="U27" s="923"/>
      <c r="V27" s="923"/>
      <c r="W27" s="924" t="s">
        <v>1362</v>
      </c>
      <c r="X27" s="922" t="s">
        <v>13818</v>
      </c>
      <c r="Y27" s="922" t="s">
        <v>8563</v>
      </c>
      <c r="Z27" s="918" t="s">
        <v>13812</v>
      </c>
      <c r="AA27" s="922" t="s">
        <v>2849</v>
      </c>
    </row>
    <row r="28" spans="1:27">
      <c r="A28" s="917">
        <v>17</v>
      </c>
      <c r="B28" s="922" t="s">
        <v>13820</v>
      </c>
      <c r="C28" s="922" t="s">
        <v>8572</v>
      </c>
      <c r="D28" s="918" t="s">
        <v>6756</v>
      </c>
      <c r="E28" s="922" t="s">
        <v>2621</v>
      </c>
      <c r="F28" s="378" t="s">
        <v>8960</v>
      </c>
      <c r="G28" s="877" t="s">
        <v>8572</v>
      </c>
      <c r="H28" s="378" t="s">
        <v>3215</v>
      </c>
      <c r="I28" s="378" t="s">
        <v>2111</v>
      </c>
      <c r="J28" s="923"/>
      <c r="K28" s="922" t="s">
        <v>2622</v>
      </c>
      <c r="L28" s="923"/>
      <c r="M28" s="923"/>
      <c r="N28" s="923"/>
      <c r="O28" s="923"/>
      <c r="P28" s="923"/>
      <c r="Q28" s="923"/>
      <c r="R28" s="923"/>
      <c r="S28" s="923"/>
      <c r="T28" s="923"/>
      <c r="U28" s="923"/>
      <c r="V28" s="923"/>
      <c r="W28" s="924" t="s">
        <v>1362</v>
      </c>
      <c r="X28" s="922" t="s">
        <v>13821</v>
      </c>
      <c r="Y28" s="922" t="s">
        <v>8572</v>
      </c>
      <c r="Z28" s="918" t="s">
        <v>6756</v>
      </c>
      <c r="AA28" s="922" t="s">
        <v>13822</v>
      </c>
    </row>
    <row r="29" spans="1:27">
      <c r="A29" s="917">
        <v>18</v>
      </c>
      <c r="B29" s="922" t="s">
        <v>5518</v>
      </c>
      <c r="C29" s="922" t="s">
        <v>8576</v>
      </c>
      <c r="D29" s="918" t="s">
        <v>6756</v>
      </c>
      <c r="E29" s="922" t="s">
        <v>2621</v>
      </c>
      <c r="F29" s="877" t="s">
        <v>5518</v>
      </c>
      <c r="G29" s="378" t="s">
        <v>5519</v>
      </c>
      <c r="H29" s="378" t="s">
        <v>3215</v>
      </c>
      <c r="I29" s="378" t="s">
        <v>2111</v>
      </c>
      <c r="J29" s="923"/>
      <c r="K29" s="922" t="s">
        <v>2622</v>
      </c>
      <c r="L29" s="923"/>
      <c r="M29" s="923"/>
      <c r="N29" s="923"/>
      <c r="O29" s="923"/>
      <c r="P29" s="923"/>
      <c r="Q29" s="923"/>
      <c r="R29" s="923"/>
      <c r="S29" s="923"/>
      <c r="T29" s="923"/>
      <c r="U29" s="923"/>
      <c r="V29" s="923"/>
      <c r="W29" s="924" t="s">
        <v>1362</v>
      </c>
      <c r="X29" s="922" t="s">
        <v>13823</v>
      </c>
      <c r="Y29" s="922" t="s">
        <v>8576</v>
      </c>
      <c r="Z29" s="918" t="s">
        <v>6756</v>
      </c>
      <c r="AA29" s="922" t="s">
        <v>13822</v>
      </c>
    </row>
  </sheetData>
  <phoneticPr fontId="5" type="noConversion"/>
  <dataValidations count="4">
    <dataValidation type="list" allowBlank="1" showInputMessage="1" showErrorMessage="1" sqref="B6" xr:uid="{00000000-0002-0000-D300-000000000000}">
      <formula1>"Mi: Minute,H: Hour,D: Daily,W: Weekly,M: Monthly,Y: Yearly"</formula1>
    </dataValidation>
    <dataValidation type="list" allowBlank="1" showInputMessage="1" showErrorMessage="1" sqref="B7 B9 O7:O9" xr:uid="{00000000-0002-0000-D300-000001000000}">
      <formula1>"替换,追加"</formula1>
    </dataValidation>
    <dataValidation type="list" allowBlank="1" showInputMessage="1" showErrorMessage="1" sqref="N15 N12:N13" xr:uid="{00000000-0002-0000-D300-000002000000}">
      <formula1>"匹配,基线特有,本地扩充,废弃"</formula1>
    </dataValidation>
    <dataValidation type="list" allowBlank="1" showInputMessage="1" showErrorMessage="1" sqref="R4:R6" xr:uid="{00000000-0002-0000-D300-000003000000}">
      <formula1>"left join,inner join,union,union all"</formula1>
    </dataValidation>
  </dataValidations>
  <hyperlinks>
    <hyperlink ref="A1" location="目录!A1" display="返回" xr:uid="{00000000-0004-0000-D300-000000000000}"/>
  </hyperlinks>
  <pageMargins left="0.75" right="0.75" top="1" bottom="1" header="0.51180555555555596" footer="0.51180555555555596"/>
  <pageSetup paperSize="9" orientation="portrait"/>
  <legacyDrawing r:id="rId1"/>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T28"/>
  <sheetViews>
    <sheetView topLeftCell="G1" workbookViewId="0">
      <selection activeCell="P4" sqref="P4"/>
    </sheetView>
  </sheetViews>
  <sheetFormatPr defaultColWidth="9" defaultRowHeight="15" customHeight="1"/>
  <cols>
    <col min="1" max="1" width="6.88671875" style="328" customWidth="1"/>
    <col min="2" max="2" width="19" style="396" customWidth="1"/>
    <col min="3" max="3" width="21.33203125" style="396" customWidth="1"/>
    <col min="4" max="4" width="12.21875" style="396" customWidth="1"/>
    <col min="5" max="9" width="12" style="396" customWidth="1"/>
    <col min="10" max="10" width="7.109375" style="396" customWidth="1"/>
    <col min="11" max="11" width="6.44140625" style="396" customWidth="1"/>
    <col min="12" max="12" width="6.88671875" style="396" customWidth="1"/>
    <col min="13" max="13" width="9.33203125" style="396" customWidth="1"/>
    <col min="14" max="14" width="10.44140625" style="396" customWidth="1"/>
    <col min="15" max="15" width="20.44140625" style="396" customWidth="1"/>
    <col min="16" max="16" width="23.109375" style="396" customWidth="1"/>
    <col min="17" max="17" width="22.88671875" style="396" customWidth="1"/>
    <col min="18" max="18" width="12.33203125" style="396" customWidth="1"/>
    <col min="19" max="19" width="10.77734375" style="396" customWidth="1"/>
    <col min="20" max="20" width="9" style="911" customWidth="1"/>
    <col min="21" max="16384" width="9" style="328"/>
  </cols>
  <sheetData>
    <row r="1" spans="1:19" s="396" customFormat="1" ht="15" customHeight="1">
      <c r="A1" s="330" t="s">
        <v>2037</v>
      </c>
      <c r="B1" s="331"/>
      <c r="C1" s="331"/>
      <c r="D1" s="331"/>
      <c r="E1" s="331"/>
      <c r="F1" s="331"/>
      <c r="G1" s="331"/>
      <c r="H1" s="331"/>
      <c r="I1" s="331"/>
      <c r="J1" s="331"/>
      <c r="K1" s="331"/>
      <c r="L1" s="331"/>
      <c r="M1" s="331"/>
      <c r="N1" s="331"/>
      <c r="O1" s="336"/>
      <c r="P1" s="336"/>
      <c r="Q1" s="336"/>
      <c r="R1" s="336"/>
      <c r="S1" s="336"/>
    </row>
    <row r="2" spans="1:19" s="396" customFormat="1" ht="15" customHeight="1">
      <c r="A2" s="216" t="s">
        <v>2038</v>
      </c>
      <c r="B2" s="217"/>
      <c r="C2" s="217"/>
      <c r="D2" s="217"/>
      <c r="E2" s="217"/>
      <c r="F2" s="217"/>
      <c r="G2" s="217"/>
      <c r="H2" s="217"/>
      <c r="I2" s="217"/>
      <c r="J2" s="217"/>
      <c r="K2" s="217"/>
      <c r="L2" s="217"/>
      <c r="M2" s="217"/>
      <c r="N2" s="217"/>
      <c r="O2" s="337" t="s">
        <v>2039</v>
      </c>
      <c r="P2" s="338"/>
      <c r="Q2" s="338"/>
      <c r="R2" s="338"/>
      <c r="S2" s="353"/>
    </row>
    <row r="3" spans="1:19" s="396" customFormat="1" ht="15" customHeight="1">
      <c r="A3" s="218" t="s">
        <v>2040</v>
      </c>
      <c r="B3" s="915" t="s">
        <v>1368</v>
      </c>
      <c r="C3" s="219"/>
      <c r="D3" s="219"/>
      <c r="E3" s="219"/>
      <c r="F3" s="219"/>
      <c r="G3" s="219"/>
      <c r="H3" s="219"/>
      <c r="I3" s="219"/>
      <c r="J3" s="219"/>
      <c r="K3" s="219"/>
      <c r="L3" s="219"/>
      <c r="M3" s="219"/>
      <c r="N3" s="219"/>
      <c r="O3" s="339" t="s">
        <v>2041</v>
      </c>
      <c r="P3" s="340" t="s">
        <v>2042</v>
      </c>
      <c r="Q3" s="340"/>
      <c r="R3" s="354"/>
      <c r="S3" s="355"/>
    </row>
    <row r="4" spans="1:19" s="397" customFormat="1" ht="15" customHeight="1">
      <c r="A4" s="220" t="s">
        <v>2042</v>
      </c>
      <c r="B4" s="332" t="s">
        <v>1367</v>
      </c>
      <c r="C4" s="222"/>
      <c r="D4" s="222"/>
      <c r="E4" s="222"/>
      <c r="F4" s="222"/>
      <c r="G4" s="222"/>
      <c r="H4" s="222"/>
      <c r="I4" s="222"/>
      <c r="J4" s="222"/>
      <c r="K4" s="222"/>
      <c r="L4" s="222"/>
      <c r="M4" s="222"/>
      <c r="N4" s="222"/>
      <c r="O4" s="229" t="s">
        <v>2301</v>
      </c>
      <c r="P4" s="229" t="s">
        <v>13824</v>
      </c>
      <c r="Q4" s="229"/>
      <c r="R4" s="221"/>
      <c r="S4" s="229"/>
    </row>
    <row r="5" spans="1:19" s="397" customFormat="1" ht="15" customHeight="1">
      <c r="A5" s="220" t="s">
        <v>2041</v>
      </c>
      <c r="B5" s="221" t="s">
        <v>2043</v>
      </c>
      <c r="C5" s="222"/>
      <c r="D5" s="222"/>
      <c r="E5" s="222"/>
      <c r="F5" s="222"/>
      <c r="G5" s="222"/>
      <c r="H5" s="222"/>
      <c r="I5" s="222"/>
      <c r="J5" s="222"/>
      <c r="K5" s="222"/>
      <c r="L5" s="222"/>
      <c r="M5" s="222"/>
      <c r="N5" s="222"/>
      <c r="O5" s="341"/>
      <c r="P5" s="342"/>
      <c r="Q5" s="229"/>
      <c r="R5" s="221"/>
      <c r="S5" s="229"/>
    </row>
    <row r="6" spans="1:19" s="397" customFormat="1" ht="15" customHeight="1">
      <c r="A6" s="220" t="s">
        <v>2044</v>
      </c>
      <c r="B6" s="12" t="s">
        <v>2045</v>
      </c>
      <c r="C6" s="222"/>
      <c r="D6" s="222"/>
      <c r="E6" s="222"/>
      <c r="F6" s="222"/>
      <c r="G6" s="222"/>
      <c r="H6" s="222"/>
      <c r="I6" s="222"/>
      <c r="J6" s="222"/>
      <c r="K6" s="222"/>
      <c r="L6" s="222"/>
      <c r="M6" s="222"/>
      <c r="N6" s="222"/>
      <c r="O6" s="341"/>
      <c r="P6" s="229"/>
      <c r="Q6" s="229"/>
      <c r="R6" s="221"/>
      <c r="S6" s="229"/>
    </row>
    <row r="7" spans="1:19" s="396" customFormat="1" ht="15" customHeight="1">
      <c r="A7" s="223" t="s">
        <v>2046</v>
      </c>
      <c r="B7" s="224" t="s">
        <v>2047</v>
      </c>
      <c r="C7" s="219"/>
      <c r="D7" s="219"/>
      <c r="E7" s="219"/>
      <c r="F7" s="219"/>
      <c r="G7" s="219"/>
      <c r="H7" s="219"/>
      <c r="I7" s="219"/>
      <c r="J7" s="219"/>
      <c r="K7" s="219"/>
      <c r="L7" s="219"/>
      <c r="M7" s="219"/>
      <c r="N7" s="219"/>
      <c r="O7" s="343"/>
      <c r="P7" s="344"/>
      <c r="Q7" s="356"/>
      <c r="R7" s="357"/>
      <c r="S7" s="356"/>
    </row>
    <row r="8" spans="1:19" s="396" customFormat="1" ht="15" customHeight="1">
      <c r="A8" s="223" t="s">
        <v>2048</v>
      </c>
      <c r="B8" s="225"/>
      <c r="C8" s="219"/>
      <c r="D8" s="219"/>
      <c r="E8" s="219"/>
      <c r="F8" s="219"/>
      <c r="G8" s="219"/>
      <c r="H8" s="219"/>
      <c r="I8" s="219"/>
      <c r="J8" s="219"/>
      <c r="K8" s="219"/>
      <c r="L8" s="219"/>
      <c r="M8" s="219"/>
      <c r="N8" s="219"/>
      <c r="O8" s="905"/>
      <c r="P8" s="346"/>
      <c r="Q8" s="348"/>
      <c r="R8" s="358"/>
      <c r="S8" s="348"/>
    </row>
    <row r="9" spans="1:19" s="396" customFormat="1" ht="15" customHeight="1">
      <c r="A9" s="223"/>
      <c r="B9" s="226"/>
      <c r="C9" s="219"/>
      <c r="D9" s="219"/>
      <c r="E9" s="219"/>
      <c r="F9" s="219"/>
      <c r="G9" s="219"/>
      <c r="H9" s="219"/>
      <c r="I9" s="219"/>
      <c r="J9" s="219"/>
      <c r="K9" s="219"/>
      <c r="L9" s="219"/>
      <c r="M9" s="219"/>
      <c r="N9" s="219"/>
      <c r="O9" s="347"/>
      <c r="P9" s="348"/>
      <c r="Q9" s="348"/>
      <c r="R9" s="358"/>
      <c r="S9" s="67"/>
    </row>
    <row r="10" spans="1:19" s="396" customFormat="1" ht="15" customHeigh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15" customHeight="1">
      <c r="A11" s="227" t="s">
        <v>49</v>
      </c>
      <c r="B11" s="228" t="s">
        <v>2051</v>
      </c>
      <c r="C11" s="228" t="s">
        <v>2052</v>
      </c>
      <c r="D11" s="228" t="s">
        <v>2053</v>
      </c>
      <c r="E11" s="228" t="s">
        <v>2054</v>
      </c>
      <c r="F11" s="15" t="s">
        <v>3169</v>
      </c>
      <c r="G11" s="15" t="s">
        <v>3170</v>
      </c>
      <c r="H11" s="15" t="s">
        <v>3171</v>
      </c>
      <c r="I11" s="15"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5" customHeight="1">
      <c r="A12" s="332">
        <v>1</v>
      </c>
      <c r="B12" s="229" t="s">
        <v>2064</v>
      </c>
      <c r="C12" s="229" t="s">
        <v>2065</v>
      </c>
      <c r="D12" s="229" t="s">
        <v>2754</v>
      </c>
      <c r="E12" s="332" t="s">
        <v>2067</v>
      </c>
      <c r="F12" s="877" t="s">
        <v>2064</v>
      </c>
      <c r="G12" s="877" t="s">
        <v>2065</v>
      </c>
      <c r="H12" s="877" t="s">
        <v>2066</v>
      </c>
      <c r="I12" s="877" t="s">
        <v>2067</v>
      </c>
      <c r="J12" s="332" t="s">
        <v>79</v>
      </c>
      <c r="K12" s="332"/>
      <c r="L12" s="332"/>
      <c r="M12" s="332"/>
      <c r="N12" s="332" t="s">
        <v>2308</v>
      </c>
      <c r="O12" s="229" t="s">
        <v>13824</v>
      </c>
      <c r="P12" s="229" t="s">
        <v>2064</v>
      </c>
      <c r="Q12" s="229" t="s">
        <v>2753</v>
      </c>
      <c r="R12" s="229" t="s">
        <v>2754</v>
      </c>
      <c r="S12" s="229"/>
    </row>
    <row r="13" spans="1:19" s="389" customFormat="1" ht="15" customHeight="1">
      <c r="A13" s="332">
        <v>2</v>
      </c>
      <c r="B13" s="229" t="s">
        <v>105</v>
      </c>
      <c r="C13" s="229" t="s">
        <v>2239</v>
      </c>
      <c r="D13" s="229" t="s">
        <v>2811</v>
      </c>
      <c r="E13" s="332" t="s">
        <v>2812</v>
      </c>
      <c r="F13" s="877" t="s">
        <v>105</v>
      </c>
      <c r="G13" s="877" t="s">
        <v>2239</v>
      </c>
      <c r="H13" s="877" t="s">
        <v>3175</v>
      </c>
      <c r="I13" s="877" t="s">
        <v>2241</v>
      </c>
      <c r="J13" s="332" t="s">
        <v>79</v>
      </c>
      <c r="K13" s="332"/>
      <c r="L13" s="332"/>
      <c r="M13" s="332"/>
      <c r="N13" s="332" t="s">
        <v>2308</v>
      </c>
      <c r="O13" s="229" t="s">
        <v>13824</v>
      </c>
      <c r="P13" s="229" t="s">
        <v>105</v>
      </c>
      <c r="Q13" s="229" t="s">
        <v>2675</v>
      </c>
      <c r="R13" s="229" t="s">
        <v>2811</v>
      </c>
      <c r="S13" s="229"/>
    </row>
    <row r="14" spans="1:19" s="389" customFormat="1" ht="15" customHeight="1">
      <c r="A14" s="332">
        <v>3</v>
      </c>
      <c r="B14" s="229" t="s">
        <v>13825</v>
      </c>
      <c r="C14" s="229" t="s">
        <v>11957</v>
      </c>
      <c r="D14" s="229" t="s">
        <v>3212</v>
      </c>
      <c r="E14" s="332" t="s">
        <v>2084</v>
      </c>
      <c r="F14" s="378" t="s">
        <v>11958</v>
      </c>
      <c r="G14" s="877" t="s">
        <v>11957</v>
      </c>
      <c r="H14" s="877" t="s">
        <v>3513</v>
      </c>
      <c r="I14" s="877" t="s">
        <v>2108</v>
      </c>
      <c r="J14" s="332"/>
      <c r="K14" s="332" t="s">
        <v>3760</v>
      </c>
      <c r="L14" s="332"/>
      <c r="M14" s="332"/>
      <c r="N14" s="332" t="s">
        <v>2308</v>
      </c>
      <c r="O14" s="229" t="s">
        <v>13824</v>
      </c>
      <c r="P14" s="229" t="s">
        <v>13825</v>
      </c>
      <c r="Q14" s="229" t="s">
        <v>11959</v>
      </c>
      <c r="R14" s="229" t="s">
        <v>3212</v>
      </c>
      <c r="S14" s="229"/>
    </row>
    <row r="15" spans="1:19" s="389" customFormat="1" ht="15" customHeight="1">
      <c r="A15" s="332">
        <v>4</v>
      </c>
      <c r="B15" s="229" t="s">
        <v>6741</v>
      </c>
      <c r="C15" s="229" t="s">
        <v>6742</v>
      </c>
      <c r="D15" s="229" t="s">
        <v>3212</v>
      </c>
      <c r="E15" s="332" t="s">
        <v>2084</v>
      </c>
      <c r="F15" s="877" t="s">
        <v>6741</v>
      </c>
      <c r="G15" s="877" t="s">
        <v>6742</v>
      </c>
      <c r="H15" s="877" t="s">
        <v>3212</v>
      </c>
      <c r="I15" s="378" t="s">
        <v>2108</v>
      </c>
      <c r="J15" s="332"/>
      <c r="K15" s="332" t="s">
        <v>4810</v>
      </c>
      <c r="L15" s="332"/>
      <c r="M15" s="332"/>
      <c r="N15" s="332" t="s">
        <v>2308</v>
      </c>
      <c r="O15" s="229" t="s">
        <v>13824</v>
      </c>
      <c r="P15" s="229" t="s">
        <v>6741</v>
      </c>
      <c r="Q15" s="229" t="s">
        <v>6743</v>
      </c>
      <c r="R15" s="229" t="s">
        <v>3212</v>
      </c>
      <c r="S15" s="229"/>
    </row>
    <row r="16" spans="1:19" s="389" customFormat="1" ht="15" customHeight="1">
      <c r="A16" s="380">
        <v>5</v>
      </c>
      <c r="B16" s="229" t="s">
        <v>5494</v>
      </c>
      <c r="C16" s="229" t="s">
        <v>13826</v>
      </c>
      <c r="D16" s="229" t="s">
        <v>3212</v>
      </c>
      <c r="E16" s="332" t="s">
        <v>2084</v>
      </c>
      <c r="F16" s="877" t="s">
        <v>5494</v>
      </c>
      <c r="G16" s="378" t="s">
        <v>5496</v>
      </c>
      <c r="H16" s="877" t="s">
        <v>3513</v>
      </c>
      <c r="I16" s="877" t="s">
        <v>2108</v>
      </c>
      <c r="J16" s="332"/>
      <c r="K16" s="332" t="s">
        <v>4732</v>
      </c>
      <c r="L16" s="332"/>
      <c r="M16" s="332"/>
      <c r="N16" s="332" t="s">
        <v>2308</v>
      </c>
      <c r="O16" s="229" t="s">
        <v>13824</v>
      </c>
      <c r="P16" s="229" t="s">
        <v>5494</v>
      </c>
      <c r="Q16" s="229" t="s">
        <v>13826</v>
      </c>
      <c r="R16" s="229" t="s">
        <v>3212</v>
      </c>
      <c r="S16" s="229"/>
    </row>
    <row r="17" spans="1:19" s="389" customFormat="1" ht="15" customHeight="1">
      <c r="A17" s="380">
        <v>6</v>
      </c>
      <c r="B17" s="229" t="s">
        <v>5498</v>
      </c>
      <c r="C17" s="229" t="s">
        <v>13827</v>
      </c>
      <c r="D17" s="229" t="s">
        <v>3212</v>
      </c>
      <c r="E17" s="332" t="s">
        <v>2084</v>
      </c>
      <c r="F17" s="877" t="s">
        <v>5498</v>
      </c>
      <c r="G17" s="378" t="s">
        <v>5500</v>
      </c>
      <c r="H17" s="877" t="s">
        <v>3513</v>
      </c>
      <c r="I17" s="877" t="s">
        <v>2108</v>
      </c>
      <c r="J17" s="380"/>
      <c r="K17" s="332" t="s">
        <v>4732</v>
      </c>
      <c r="L17" s="380"/>
      <c r="M17" s="113"/>
      <c r="N17" s="380" t="s">
        <v>2308</v>
      </c>
      <c r="O17" s="229" t="s">
        <v>13824</v>
      </c>
      <c r="P17" s="229" t="s">
        <v>5498</v>
      </c>
      <c r="Q17" s="229" t="s">
        <v>13827</v>
      </c>
      <c r="R17" s="229" t="s">
        <v>3212</v>
      </c>
      <c r="S17" s="229"/>
    </row>
    <row r="18" spans="1:19" s="389" customFormat="1" ht="15" customHeight="1">
      <c r="A18" s="332">
        <v>7</v>
      </c>
      <c r="B18" s="229" t="s">
        <v>13828</v>
      </c>
      <c r="C18" s="229" t="s">
        <v>13829</v>
      </c>
      <c r="D18" s="229" t="s">
        <v>3212</v>
      </c>
      <c r="E18" s="332" t="s">
        <v>2084</v>
      </c>
      <c r="F18" s="877" t="s">
        <v>13828</v>
      </c>
      <c r="G18" s="877" t="s">
        <v>13829</v>
      </c>
      <c r="H18" s="877" t="s">
        <v>3212</v>
      </c>
      <c r="I18" s="877" t="s">
        <v>2108</v>
      </c>
      <c r="J18" s="380"/>
      <c r="K18" s="380" t="s">
        <v>4810</v>
      </c>
      <c r="L18" s="380"/>
      <c r="M18" s="113"/>
      <c r="N18" s="380" t="s">
        <v>2308</v>
      </c>
      <c r="O18" s="229" t="s">
        <v>13824</v>
      </c>
      <c r="P18" s="229" t="s">
        <v>13828</v>
      </c>
      <c r="Q18" s="229" t="s">
        <v>13829</v>
      </c>
      <c r="R18" s="229" t="s">
        <v>3212</v>
      </c>
      <c r="S18" s="229"/>
    </row>
    <row r="19" spans="1:19" s="328" customFormat="1" ht="15" customHeight="1">
      <c r="A19" s="332">
        <v>8</v>
      </c>
      <c r="B19" s="229" t="s">
        <v>13830</v>
      </c>
      <c r="C19" s="229" t="s">
        <v>13831</v>
      </c>
      <c r="D19" s="229" t="s">
        <v>3212</v>
      </c>
      <c r="E19" s="332" t="s">
        <v>2084</v>
      </c>
      <c r="F19" s="877" t="s">
        <v>13830</v>
      </c>
      <c r="G19" s="877" t="s">
        <v>13831</v>
      </c>
      <c r="H19" s="877" t="s">
        <v>3212</v>
      </c>
      <c r="I19" s="378" t="s">
        <v>2108</v>
      </c>
      <c r="J19" s="229"/>
      <c r="K19" s="332" t="s">
        <v>4732</v>
      </c>
      <c r="L19" s="332"/>
      <c r="M19" s="229"/>
      <c r="N19" s="332" t="s">
        <v>2308</v>
      </c>
      <c r="O19" s="229" t="s">
        <v>13824</v>
      </c>
      <c r="P19" s="229" t="s">
        <v>13830</v>
      </c>
      <c r="Q19" s="229" t="s">
        <v>13831</v>
      </c>
      <c r="R19" s="229" t="s">
        <v>3212</v>
      </c>
      <c r="S19" s="229"/>
    </row>
    <row r="20" spans="1:19" s="328" customFormat="1" ht="15" customHeight="1">
      <c r="A20" s="332">
        <v>9</v>
      </c>
      <c r="B20" s="229" t="s">
        <v>13832</v>
      </c>
      <c r="C20" s="229" t="s">
        <v>13833</v>
      </c>
      <c r="D20" s="229" t="s">
        <v>3212</v>
      </c>
      <c r="E20" s="332" t="s">
        <v>2084</v>
      </c>
      <c r="F20" s="877" t="s">
        <v>13832</v>
      </c>
      <c r="G20" s="877" t="s">
        <v>13833</v>
      </c>
      <c r="H20" s="877" t="s">
        <v>3212</v>
      </c>
      <c r="I20" s="378" t="s">
        <v>2108</v>
      </c>
      <c r="J20" s="229"/>
      <c r="K20" s="332" t="s">
        <v>4732</v>
      </c>
      <c r="L20" s="332"/>
      <c r="M20" s="229"/>
      <c r="N20" s="332" t="s">
        <v>2308</v>
      </c>
      <c r="O20" s="229" t="s">
        <v>13824</v>
      </c>
      <c r="P20" s="229" t="s">
        <v>13832</v>
      </c>
      <c r="Q20" s="229" t="s">
        <v>13833</v>
      </c>
      <c r="R20" s="229" t="s">
        <v>3212</v>
      </c>
      <c r="S20" s="229"/>
    </row>
    <row r="21" spans="1:19" s="389" customFormat="1" ht="15" customHeight="1">
      <c r="A21" s="332">
        <v>10</v>
      </c>
      <c r="B21" s="229" t="s">
        <v>13834</v>
      </c>
      <c r="C21" s="229" t="s">
        <v>13835</v>
      </c>
      <c r="D21" s="229" t="s">
        <v>3212</v>
      </c>
      <c r="E21" s="332" t="s">
        <v>2084</v>
      </c>
      <c r="F21" s="877" t="s">
        <v>13834</v>
      </c>
      <c r="G21" s="378" t="s">
        <v>13836</v>
      </c>
      <c r="H21" s="877" t="s">
        <v>3212</v>
      </c>
      <c r="I21" s="877" t="s">
        <v>2108</v>
      </c>
      <c r="J21" s="380"/>
      <c r="K21" s="380" t="s">
        <v>4810</v>
      </c>
      <c r="L21" s="380"/>
      <c r="M21" s="113"/>
      <c r="N21" s="332" t="s">
        <v>2308</v>
      </c>
      <c r="O21" s="229" t="s">
        <v>13824</v>
      </c>
      <c r="P21" s="229" t="s">
        <v>13834</v>
      </c>
      <c r="Q21" s="229" t="s">
        <v>13835</v>
      </c>
      <c r="R21" s="229" t="s">
        <v>3212</v>
      </c>
      <c r="S21" s="229"/>
    </row>
    <row r="22" spans="1:19" s="389" customFormat="1" ht="15" customHeight="1">
      <c r="A22" s="380">
        <v>11</v>
      </c>
      <c r="B22" s="229" t="s">
        <v>13837</v>
      </c>
      <c r="C22" s="229" t="s">
        <v>13838</v>
      </c>
      <c r="D22" s="229" t="s">
        <v>3212</v>
      </c>
      <c r="E22" s="332" t="s">
        <v>2084</v>
      </c>
      <c r="F22" s="877" t="s">
        <v>13837</v>
      </c>
      <c r="G22" s="877" t="s">
        <v>13838</v>
      </c>
      <c r="H22" s="877" t="s">
        <v>3212</v>
      </c>
      <c r="I22" s="378" t="s">
        <v>2108</v>
      </c>
      <c r="J22" s="332"/>
      <c r="K22" s="332" t="s">
        <v>4732</v>
      </c>
      <c r="L22" s="332"/>
      <c r="M22" s="332"/>
      <c r="N22" s="332" t="s">
        <v>2308</v>
      </c>
      <c r="O22" s="229" t="s">
        <v>13824</v>
      </c>
      <c r="P22" s="229" t="s">
        <v>13837</v>
      </c>
      <c r="Q22" s="229" t="s">
        <v>13838</v>
      </c>
      <c r="R22" s="229" t="s">
        <v>3212</v>
      </c>
      <c r="S22" s="229"/>
    </row>
    <row r="23" spans="1:19" s="389" customFormat="1" ht="15" customHeight="1">
      <c r="A23" s="380">
        <v>12</v>
      </c>
      <c r="B23" s="229" t="s">
        <v>13839</v>
      </c>
      <c r="C23" s="229" t="s">
        <v>13840</v>
      </c>
      <c r="D23" s="229" t="s">
        <v>3212</v>
      </c>
      <c r="E23" s="332" t="s">
        <v>2084</v>
      </c>
      <c r="F23" s="877" t="s">
        <v>13839</v>
      </c>
      <c r="G23" s="877" t="s">
        <v>13840</v>
      </c>
      <c r="H23" s="877" t="s">
        <v>3212</v>
      </c>
      <c r="I23" s="378" t="s">
        <v>2108</v>
      </c>
      <c r="J23" s="332"/>
      <c r="K23" s="332" t="s">
        <v>4732</v>
      </c>
      <c r="L23" s="332"/>
      <c r="M23" s="332"/>
      <c r="N23" s="332" t="s">
        <v>2308</v>
      </c>
      <c r="O23" s="229" t="s">
        <v>13824</v>
      </c>
      <c r="P23" s="229" t="s">
        <v>13839</v>
      </c>
      <c r="Q23" s="229" t="s">
        <v>13840</v>
      </c>
      <c r="R23" s="229" t="s">
        <v>3212</v>
      </c>
      <c r="S23" s="229"/>
    </row>
    <row r="24" spans="1:19" s="389" customFormat="1" ht="15" customHeight="1">
      <c r="A24" s="332">
        <v>13</v>
      </c>
      <c r="B24" s="229" t="s">
        <v>13841</v>
      </c>
      <c r="C24" s="229" t="s">
        <v>13842</v>
      </c>
      <c r="D24" s="229" t="s">
        <v>3212</v>
      </c>
      <c r="E24" s="332" t="s">
        <v>2085</v>
      </c>
      <c r="F24" s="378" t="s">
        <v>13843</v>
      </c>
      <c r="G24" s="378" t="s">
        <v>13844</v>
      </c>
      <c r="H24" s="877" t="s">
        <v>3212</v>
      </c>
      <c r="I24" s="877" t="s">
        <v>2085</v>
      </c>
      <c r="J24" s="380"/>
      <c r="K24" s="380" t="s">
        <v>4870</v>
      </c>
      <c r="L24" s="380"/>
      <c r="M24" s="113"/>
      <c r="N24" s="380" t="s">
        <v>2308</v>
      </c>
      <c r="O24" s="229" t="s">
        <v>13824</v>
      </c>
      <c r="P24" s="229" t="s">
        <v>13845</v>
      </c>
      <c r="Q24" s="229" t="s">
        <v>13846</v>
      </c>
      <c r="R24" s="229" t="s">
        <v>3212</v>
      </c>
      <c r="S24" s="229"/>
    </row>
    <row r="25" spans="1:19" s="328" customFormat="1" ht="15" customHeight="1">
      <c r="A25" s="332">
        <v>14</v>
      </c>
      <c r="B25" s="229" t="s">
        <v>13847</v>
      </c>
      <c r="C25" s="229" t="s">
        <v>13848</v>
      </c>
      <c r="D25" s="229" t="s">
        <v>3212</v>
      </c>
      <c r="E25" s="332" t="s">
        <v>2085</v>
      </c>
      <c r="F25" s="877" t="s">
        <v>13847</v>
      </c>
      <c r="G25" s="877" t="s">
        <v>13848</v>
      </c>
      <c r="H25" s="877" t="s">
        <v>3212</v>
      </c>
      <c r="I25" s="877" t="s">
        <v>2085</v>
      </c>
      <c r="J25" s="113"/>
      <c r="K25" s="380" t="s">
        <v>4870</v>
      </c>
      <c r="L25" s="380"/>
      <c r="M25" s="113"/>
      <c r="N25" s="380" t="s">
        <v>2308</v>
      </c>
      <c r="O25" s="229" t="s">
        <v>13824</v>
      </c>
      <c r="P25" s="229" t="s">
        <v>13849</v>
      </c>
      <c r="Q25" s="229" t="s">
        <v>13850</v>
      </c>
      <c r="R25" s="229" t="s">
        <v>3212</v>
      </c>
      <c r="S25" s="229"/>
    </row>
    <row r="26" spans="1:19" s="389" customFormat="1" ht="15" customHeight="1">
      <c r="A26" s="332">
        <v>15</v>
      </c>
      <c r="B26" s="229" t="s">
        <v>13851</v>
      </c>
      <c r="C26" s="229" t="s">
        <v>13852</v>
      </c>
      <c r="D26" s="229" t="s">
        <v>2088</v>
      </c>
      <c r="E26" s="332" t="s">
        <v>2089</v>
      </c>
      <c r="F26" s="877" t="s">
        <v>13851</v>
      </c>
      <c r="G26" s="877" t="s">
        <v>13852</v>
      </c>
      <c r="H26" s="877" t="s">
        <v>2088</v>
      </c>
      <c r="I26" s="877" t="s">
        <v>2089</v>
      </c>
      <c r="J26" s="332"/>
      <c r="K26" s="380" t="s">
        <v>4870</v>
      </c>
      <c r="L26" s="332"/>
      <c r="M26" s="332"/>
      <c r="N26" s="332" t="s">
        <v>2308</v>
      </c>
      <c r="O26" s="229" t="s">
        <v>13824</v>
      </c>
      <c r="P26" s="229" t="s">
        <v>13851</v>
      </c>
      <c r="Q26" s="229" t="s">
        <v>13852</v>
      </c>
      <c r="R26" s="229" t="s">
        <v>2088</v>
      </c>
      <c r="S26" s="229"/>
    </row>
    <row r="27" spans="1:19" s="389" customFormat="1" ht="15" customHeight="1">
      <c r="A27" s="332">
        <v>16</v>
      </c>
      <c r="B27" s="113" t="s">
        <v>13853</v>
      </c>
      <c r="C27" s="229" t="s">
        <v>13854</v>
      </c>
      <c r="D27" s="229" t="s">
        <v>2088</v>
      </c>
      <c r="E27" s="332" t="s">
        <v>2089</v>
      </c>
      <c r="F27" s="877" t="s">
        <v>13853</v>
      </c>
      <c r="G27" s="877" t="s">
        <v>13854</v>
      </c>
      <c r="H27" s="877" t="s">
        <v>2088</v>
      </c>
      <c r="I27" s="877" t="s">
        <v>2089</v>
      </c>
      <c r="J27" s="332"/>
      <c r="K27" s="380" t="s">
        <v>4870</v>
      </c>
      <c r="L27" s="332"/>
      <c r="M27" s="332"/>
      <c r="N27" s="332" t="s">
        <v>2308</v>
      </c>
      <c r="O27" s="229" t="s">
        <v>13824</v>
      </c>
      <c r="P27" s="113" t="s">
        <v>13853</v>
      </c>
      <c r="Q27" s="229" t="s">
        <v>13854</v>
      </c>
      <c r="R27" s="229" t="s">
        <v>2088</v>
      </c>
      <c r="S27" s="229"/>
    </row>
    <row r="28" spans="1:19" s="389" customFormat="1" ht="15" customHeight="1">
      <c r="A28" s="380">
        <v>17</v>
      </c>
      <c r="B28" s="229" t="s">
        <v>13855</v>
      </c>
      <c r="C28" s="113" t="s">
        <v>13856</v>
      </c>
      <c r="D28" s="113" t="s">
        <v>2088</v>
      </c>
      <c r="E28" s="332" t="s">
        <v>2089</v>
      </c>
      <c r="F28" s="877" t="s">
        <v>13855</v>
      </c>
      <c r="G28" s="877" t="s">
        <v>13856</v>
      </c>
      <c r="H28" s="877" t="s">
        <v>2088</v>
      </c>
      <c r="I28" s="877" t="s">
        <v>2089</v>
      </c>
      <c r="J28" s="380"/>
      <c r="K28" s="380" t="s">
        <v>4870</v>
      </c>
      <c r="L28" s="332"/>
      <c r="M28" s="380"/>
      <c r="N28" s="380" t="s">
        <v>2308</v>
      </c>
      <c r="O28" s="229" t="s">
        <v>13824</v>
      </c>
      <c r="P28" s="229" t="s">
        <v>13855</v>
      </c>
      <c r="Q28" s="113" t="s">
        <v>13856</v>
      </c>
      <c r="R28" s="113" t="s">
        <v>2088</v>
      </c>
      <c r="S28" s="113"/>
    </row>
  </sheetData>
  <phoneticPr fontId="5" type="noConversion"/>
  <dataValidations count="3">
    <dataValidation type="list" allowBlank="1" showInputMessage="1" showErrorMessage="1" sqref="B6" xr:uid="{00000000-0002-0000-D400-000000000000}">
      <formula1>"Mi: Minute,H: Hour,D: Daily,W: Weekly,M: Monthly,Y: Yearly"</formula1>
    </dataValidation>
    <dataValidation type="list" allowBlank="1" showInputMessage="1" showErrorMessage="1" sqref="B7 B9" xr:uid="{00000000-0002-0000-D400-000001000000}">
      <formula1>"替换,追加"</formula1>
    </dataValidation>
    <dataValidation type="list" allowBlank="1" showInputMessage="1" showErrorMessage="1" sqref="N12:N28" xr:uid="{00000000-0002-0000-D400-000002000000}">
      <formula1>"匹配,基线特有,本地扩充,废弃"</formula1>
    </dataValidation>
  </dataValidations>
  <hyperlinks>
    <hyperlink ref="A1" location="目录!A1" display="返回" xr:uid="{00000000-0004-0000-D400-000000000000}"/>
  </hyperlinks>
  <pageMargins left="0.75" right="0.75" top="1" bottom="1" header="0.51180555555555596" footer="0.51180555555555596"/>
  <pageSetup paperSize="9" orientation="portrait"/>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S73"/>
  <sheetViews>
    <sheetView topLeftCell="A50" workbookViewId="0"/>
  </sheetViews>
  <sheetFormatPr defaultColWidth="9" defaultRowHeight="15.6"/>
  <cols>
    <col min="1" max="1" width="10" style="328" customWidth="1"/>
    <col min="2" max="2" width="16.33203125" style="396" customWidth="1"/>
    <col min="3" max="3" width="15.77734375" style="396" customWidth="1"/>
    <col min="4" max="4" width="10.44140625" style="396" customWidth="1"/>
    <col min="5" max="5" width="9.109375" style="396" customWidth="1"/>
    <col min="6" max="6" width="20.33203125" style="396" customWidth="1"/>
    <col min="7" max="7" width="13" style="396" customWidth="1"/>
    <col min="8" max="9" width="12" style="396" customWidth="1"/>
    <col min="10" max="10" width="7.109375" style="396" customWidth="1"/>
    <col min="11" max="11" width="4.6640625" style="396" customWidth="1"/>
    <col min="12" max="12" width="13.77734375" style="396" customWidth="1"/>
    <col min="13" max="13" width="10.88671875" style="396" customWidth="1"/>
    <col min="14" max="14" width="11.21875" style="396" customWidth="1"/>
    <col min="15" max="15" width="23" style="396" customWidth="1"/>
    <col min="16" max="16" width="15.44140625" style="396" customWidth="1"/>
    <col min="17" max="17" width="15.77734375" style="396" customWidth="1"/>
    <col min="18" max="18" width="18.21875" style="396" customWidth="1"/>
    <col min="19" max="19" width="13.77734375" style="396" customWidth="1"/>
    <col min="20" max="16384" width="9" style="328"/>
  </cols>
  <sheetData>
    <row r="1" spans="1:19" s="396" customFormat="1">
      <c r="A1" s="330"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416" t="s">
        <v>1382</v>
      </c>
      <c r="D3" s="219"/>
      <c r="E3" s="219"/>
      <c r="F3" s="219"/>
      <c r="G3" s="219"/>
      <c r="H3" s="219"/>
      <c r="I3" s="219"/>
      <c r="J3" s="219"/>
      <c r="K3" s="219"/>
      <c r="L3" s="219"/>
      <c r="M3" s="219"/>
      <c r="N3" s="219"/>
      <c r="O3" s="339" t="s">
        <v>2041</v>
      </c>
      <c r="P3" s="340" t="s">
        <v>2042</v>
      </c>
      <c r="Q3" s="340"/>
      <c r="R3" s="354"/>
      <c r="S3" s="355"/>
    </row>
    <row r="4" spans="1:19" s="397" customFormat="1">
      <c r="A4" s="220" t="s">
        <v>2042</v>
      </c>
      <c r="B4" s="416" t="s">
        <v>1383</v>
      </c>
      <c r="C4" s="222"/>
      <c r="D4" s="222"/>
      <c r="E4" s="222"/>
      <c r="F4" s="222"/>
      <c r="G4" s="222"/>
      <c r="H4" s="222"/>
      <c r="I4" s="222"/>
      <c r="J4" s="222"/>
      <c r="K4" s="222"/>
      <c r="L4" s="222"/>
      <c r="M4" s="222"/>
      <c r="N4" s="222"/>
      <c r="O4" s="229" t="s">
        <v>2301</v>
      </c>
      <c r="P4" s="229" t="s">
        <v>13857</v>
      </c>
      <c r="Q4" s="229"/>
      <c r="R4" s="221"/>
      <c r="S4" s="229"/>
    </row>
    <row r="5" spans="1:19" s="397" customFormat="1">
      <c r="A5" s="220" t="s">
        <v>2041</v>
      </c>
      <c r="B5" s="221" t="s">
        <v>2043</v>
      </c>
      <c r="C5" s="222"/>
      <c r="D5" s="222"/>
      <c r="E5" s="222"/>
      <c r="F5" s="222"/>
      <c r="G5" s="222"/>
      <c r="H5" s="222"/>
      <c r="I5" s="222"/>
      <c r="J5" s="222"/>
      <c r="K5" s="222"/>
      <c r="L5" s="222"/>
      <c r="M5" s="222"/>
      <c r="N5" s="222"/>
      <c r="O5" s="341"/>
      <c r="P5" s="342"/>
      <c r="Q5" s="229"/>
      <c r="R5" s="221"/>
      <c r="S5" s="229"/>
    </row>
    <row r="6" spans="1:19" s="397" customFormat="1">
      <c r="A6" s="220" t="s">
        <v>2044</v>
      </c>
      <c r="B6" s="12" t="s">
        <v>2045</v>
      </c>
      <c r="C6" s="222"/>
      <c r="D6" s="222"/>
      <c r="E6" s="222"/>
      <c r="F6" s="222"/>
      <c r="G6" s="222"/>
      <c r="H6" s="222"/>
      <c r="I6" s="222"/>
      <c r="J6" s="222"/>
      <c r="K6" s="222"/>
      <c r="L6" s="222"/>
      <c r="M6" s="222"/>
      <c r="N6" s="222"/>
      <c r="O6" s="341"/>
      <c r="P6" s="229"/>
      <c r="Q6" s="229"/>
      <c r="R6" s="221"/>
      <c r="S6" s="229"/>
    </row>
    <row r="7" spans="1:19" s="396" customFormat="1">
      <c r="A7" s="223" t="s">
        <v>2046</v>
      </c>
      <c r="B7" s="224" t="s">
        <v>2047</v>
      </c>
      <c r="C7" s="219"/>
      <c r="D7" s="219"/>
      <c r="E7" s="219"/>
      <c r="F7" s="219"/>
      <c r="G7" s="219"/>
      <c r="H7" s="219"/>
      <c r="I7" s="219"/>
      <c r="J7" s="219"/>
      <c r="K7" s="219"/>
      <c r="L7" s="219"/>
      <c r="M7" s="219"/>
      <c r="N7" s="219"/>
      <c r="O7" s="343"/>
      <c r="P7" s="344"/>
      <c r="Q7" s="356"/>
      <c r="R7" s="357"/>
      <c r="S7" s="356"/>
    </row>
    <row r="8" spans="1:19" s="396" customFormat="1">
      <c r="A8" s="223" t="s">
        <v>2048</v>
      </c>
      <c r="B8" s="225"/>
      <c r="C8" s="219"/>
      <c r="D8" s="219"/>
      <c r="E8" s="219"/>
      <c r="F8" s="219"/>
      <c r="G8" s="219"/>
      <c r="H8" s="219"/>
      <c r="I8" s="219"/>
      <c r="J8" s="219"/>
      <c r="K8" s="219"/>
      <c r="L8" s="219"/>
      <c r="M8" s="219"/>
      <c r="N8" s="219"/>
      <c r="O8" s="905"/>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15" t="s">
        <v>3169</v>
      </c>
      <c r="G11" s="15" t="s">
        <v>3170</v>
      </c>
      <c r="H11" s="15" t="s">
        <v>3171</v>
      </c>
      <c r="I11" s="15"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5" customHeight="1">
      <c r="A12" s="332">
        <v>1</v>
      </c>
      <c r="B12" s="229" t="s">
        <v>2064</v>
      </c>
      <c r="C12" s="229" t="s">
        <v>2065</v>
      </c>
      <c r="D12" s="229" t="s">
        <v>3212</v>
      </c>
      <c r="E12" s="332" t="s">
        <v>2067</v>
      </c>
      <c r="F12" s="877" t="s">
        <v>2064</v>
      </c>
      <c r="G12" s="877" t="s">
        <v>2065</v>
      </c>
      <c r="H12" s="877" t="s">
        <v>2066</v>
      </c>
      <c r="I12" s="877" t="s">
        <v>2067</v>
      </c>
      <c r="J12" s="332" t="s">
        <v>79</v>
      </c>
      <c r="K12" s="332"/>
      <c r="L12" s="332"/>
      <c r="M12" s="332"/>
      <c r="N12" s="332" t="s">
        <v>2308</v>
      </c>
      <c r="O12" s="229" t="s">
        <v>13857</v>
      </c>
      <c r="P12" s="229" t="s">
        <v>2064</v>
      </c>
      <c r="Q12" s="229" t="s">
        <v>2753</v>
      </c>
      <c r="R12" s="229" t="s">
        <v>3212</v>
      </c>
      <c r="S12" s="229"/>
    </row>
    <row r="13" spans="1:19" s="389" customFormat="1" ht="15" customHeight="1">
      <c r="A13" s="332">
        <v>2</v>
      </c>
      <c r="B13" s="229" t="s">
        <v>222</v>
      </c>
      <c r="C13" s="229" t="s">
        <v>2234</v>
      </c>
      <c r="D13" s="229" t="s">
        <v>3898</v>
      </c>
      <c r="E13" s="332" t="s">
        <v>4007</v>
      </c>
      <c r="F13" s="877" t="s">
        <v>222</v>
      </c>
      <c r="G13" s="877" t="s">
        <v>2234</v>
      </c>
      <c r="H13" s="877" t="s">
        <v>3991</v>
      </c>
      <c r="I13" s="877" t="s">
        <v>2108</v>
      </c>
      <c r="J13" s="332" t="s">
        <v>79</v>
      </c>
      <c r="K13" s="332"/>
      <c r="L13" s="332"/>
      <c r="M13" s="332"/>
      <c r="N13" s="332" t="s">
        <v>2308</v>
      </c>
      <c r="O13" s="229" t="s">
        <v>13857</v>
      </c>
      <c r="P13" s="229" t="s">
        <v>3899</v>
      </c>
      <c r="Q13" s="229" t="s">
        <v>2234</v>
      </c>
      <c r="R13" s="229" t="s">
        <v>3898</v>
      </c>
      <c r="S13" s="229"/>
    </row>
    <row r="14" spans="1:19" s="389" customFormat="1" ht="15" customHeight="1">
      <c r="A14" s="332">
        <v>3</v>
      </c>
      <c r="B14" s="229" t="s">
        <v>105</v>
      </c>
      <c r="C14" s="229" t="s">
        <v>2239</v>
      </c>
      <c r="D14" s="229" t="s">
        <v>2811</v>
      </c>
      <c r="E14" s="332" t="s">
        <v>2812</v>
      </c>
      <c r="F14" s="877" t="s">
        <v>105</v>
      </c>
      <c r="G14" s="877" t="s">
        <v>2239</v>
      </c>
      <c r="H14" s="877" t="s">
        <v>3175</v>
      </c>
      <c r="I14" s="877" t="s">
        <v>2241</v>
      </c>
      <c r="J14" s="332"/>
      <c r="K14" s="332"/>
      <c r="L14" s="332"/>
      <c r="M14" s="332"/>
      <c r="N14" s="332" t="s">
        <v>2308</v>
      </c>
      <c r="O14" s="229" t="s">
        <v>13857</v>
      </c>
      <c r="P14" s="229" t="s">
        <v>105</v>
      </c>
      <c r="Q14" s="229" t="s">
        <v>2675</v>
      </c>
      <c r="R14" s="229" t="s">
        <v>2811</v>
      </c>
      <c r="S14" s="229"/>
    </row>
    <row r="15" spans="1:19" s="389" customFormat="1" ht="15" customHeight="1">
      <c r="A15" s="332">
        <v>4</v>
      </c>
      <c r="B15" s="229" t="s">
        <v>3461</v>
      </c>
      <c r="C15" s="229" t="s">
        <v>2077</v>
      </c>
      <c r="D15" s="229" t="s">
        <v>2096</v>
      </c>
      <c r="E15" s="332" t="s">
        <v>2097</v>
      </c>
      <c r="F15" s="378" t="s">
        <v>2076</v>
      </c>
      <c r="G15" s="877" t="s">
        <v>2077</v>
      </c>
      <c r="H15" s="877" t="s">
        <v>3175</v>
      </c>
      <c r="I15" s="877" t="s">
        <v>2241</v>
      </c>
      <c r="J15" s="332"/>
      <c r="K15" s="332"/>
      <c r="L15" s="332"/>
      <c r="M15" s="332"/>
      <c r="N15" s="332" t="s">
        <v>2308</v>
      </c>
      <c r="O15" s="229" t="s">
        <v>13857</v>
      </c>
      <c r="P15" s="229" t="s">
        <v>3461</v>
      </c>
      <c r="Q15" s="229" t="s">
        <v>2705</v>
      </c>
      <c r="R15" s="229" t="s">
        <v>2096</v>
      </c>
      <c r="S15" s="229"/>
    </row>
    <row r="16" spans="1:19" s="389" customFormat="1" ht="15" customHeight="1">
      <c r="A16" s="332">
        <v>5</v>
      </c>
      <c r="B16" s="229" t="s">
        <v>2817</v>
      </c>
      <c r="C16" s="229" t="s">
        <v>2818</v>
      </c>
      <c r="D16" s="229" t="s">
        <v>2066</v>
      </c>
      <c r="E16" s="332" t="s">
        <v>2067</v>
      </c>
      <c r="F16" s="378" t="s">
        <v>3174</v>
      </c>
      <c r="G16" s="877" t="s">
        <v>2818</v>
      </c>
      <c r="H16" s="877" t="s">
        <v>2803</v>
      </c>
      <c r="I16" s="877" t="s">
        <v>2804</v>
      </c>
      <c r="J16" s="332"/>
      <c r="K16" s="332"/>
      <c r="L16" s="332"/>
      <c r="M16" s="332"/>
      <c r="N16" s="332" t="s">
        <v>2308</v>
      </c>
      <c r="O16" s="229" t="s">
        <v>13857</v>
      </c>
      <c r="P16" s="229" t="s">
        <v>2817</v>
      </c>
      <c r="Q16" s="229" t="s">
        <v>3622</v>
      </c>
      <c r="R16" s="229" t="s">
        <v>2066</v>
      </c>
      <c r="S16" s="229"/>
    </row>
    <row r="17" spans="1:19" s="389" customFormat="1" ht="15" customHeight="1">
      <c r="A17" s="332">
        <v>6</v>
      </c>
      <c r="B17" s="229" t="s">
        <v>2861</v>
      </c>
      <c r="C17" s="229" t="s">
        <v>2862</v>
      </c>
      <c r="D17" s="229" t="s">
        <v>2088</v>
      </c>
      <c r="E17" s="332" t="s">
        <v>2089</v>
      </c>
      <c r="F17" s="877" t="s">
        <v>2861</v>
      </c>
      <c r="G17" s="877" t="s">
        <v>2862</v>
      </c>
      <c r="H17" s="877" t="s">
        <v>2096</v>
      </c>
      <c r="I17" s="877" t="s">
        <v>2097</v>
      </c>
      <c r="J17" s="332"/>
      <c r="K17" s="332"/>
      <c r="L17" s="332"/>
      <c r="M17" s="332"/>
      <c r="N17" s="332" t="s">
        <v>2308</v>
      </c>
      <c r="O17" s="229" t="s">
        <v>13857</v>
      </c>
      <c r="P17" s="229" t="s">
        <v>2861</v>
      </c>
      <c r="Q17" s="229" t="s">
        <v>2862</v>
      </c>
      <c r="R17" s="229" t="s">
        <v>2088</v>
      </c>
      <c r="S17" s="229"/>
    </row>
    <row r="18" spans="1:19" s="389" customFormat="1" ht="15" customHeight="1">
      <c r="A18" s="332">
        <v>7</v>
      </c>
      <c r="B18" s="229" t="s">
        <v>6785</v>
      </c>
      <c r="C18" s="229" t="s">
        <v>4021</v>
      </c>
      <c r="D18" s="229" t="s">
        <v>2088</v>
      </c>
      <c r="E18" s="332" t="s">
        <v>2089</v>
      </c>
      <c r="F18" s="877" t="s">
        <v>6785</v>
      </c>
      <c r="G18" s="877" t="s">
        <v>4021</v>
      </c>
      <c r="H18" s="877" t="s">
        <v>2088</v>
      </c>
      <c r="I18" s="877" t="s">
        <v>2089</v>
      </c>
      <c r="J18" s="332"/>
      <c r="K18" s="332"/>
      <c r="L18" s="332"/>
      <c r="M18" s="332"/>
      <c r="N18" s="332" t="s">
        <v>2308</v>
      </c>
      <c r="O18" s="229" t="s">
        <v>13857</v>
      </c>
      <c r="P18" s="229" t="s">
        <v>6785</v>
      </c>
      <c r="Q18" s="229" t="s">
        <v>4021</v>
      </c>
      <c r="R18" s="229" t="s">
        <v>2088</v>
      </c>
      <c r="S18" s="229"/>
    </row>
    <row r="19" spans="1:19" s="389" customFormat="1" ht="15" customHeight="1">
      <c r="A19" s="332">
        <v>8</v>
      </c>
      <c r="B19" s="229" t="s">
        <v>13858</v>
      </c>
      <c r="C19" s="229" t="s">
        <v>2858</v>
      </c>
      <c r="D19" s="229" t="s">
        <v>2088</v>
      </c>
      <c r="E19" s="332" t="s">
        <v>2089</v>
      </c>
      <c r="F19" s="378" t="s">
        <v>2857</v>
      </c>
      <c r="G19" s="877" t="s">
        <v>2858</v>
      </c>
      <c r="H19" s="877" t="s">
        <v>2725</v>
      </c>
      <c r="I19" s="877" t="s">
        <v>3176</v>
      </c>
      <c r="J19" s="332"/>
      <c r="K19" s="332"/>
      <c r="L19" s="332"/>
      <c r="M19" s="332"/>
      <c r="N19" s="332" t="s">
        <v>2308</v>
      </c>
      <c r="O19" s="229" t="s">
        <v>13857</v>
      </c>
      <c r="P19" s="229" t="s">
        <v>13858</v>
      </c>
      <c r="Q19" s="229" t="s">
        <v>2858</v>
      </c>
      <c r="R19" s="229" t="s">
        <v>2088</v>
      </c>
      <c r="S19" s="229"/>
    </row>
    <row r="20" spans="1:19" s="389" customFormat="1" ht="15" customHeight="1">
      <c r="A20" s="332">
        <v>9</v>
      </c>
      <c r="B20" s="229" t="s">
        <v>7280</v>
      </c>
      <c r="C20" s="229" t="s">
        <v>7281</v>
      </c>
      <c r="D20" s="229" t="s">
        <v>2088</v>
      </c>
      <c r="E20" s="332" t="s">
        <v>2089</v>
      </c>
      <c r="F20" s="877" t="s">
        <v>7280</v>
      </c>
      <c r="G20" s="877" t="s">
        <v>7281</v>
      </c>
      <c r="H20" s="877" t="s">
        <v>2088</v>
      </c>
      <c r="I20" s="877" t="s">
        <v>2089</v>
      </c>
      <c r="J20" s="332"/>
      <c r="K20" s="332"/>
      <c r="L20" s="332"/>
      <c r="M20" s="332"/>
      <c r="N20" s="332" t="s">
        <v>2308</v>
      </c>
      <c r="O20" s="229" t="s">
        <v>13857</v>
      </c>
      <c r="P20" s="229" t="s">
        <v>7280</v>
      </c>
      <c r="Q20" s="229" t="s">
        <v>7281</v>
      </c>
      <c r="R20" s="229" t="s">
        <v>2088</v>
      </c>
      <c r="S20" s="229"/>
    </row>
    <row r="21" spans="1:19" s="389" customFormat="1" ht="15" customHeight="1">
      <c r="A21" s="332">
        <v>10</v>
      </c>
      <c r="B21" s="229" t="s">
        <v>13859</v>
      </c>
      <c r="C21" s="229" t="s">
        <v>13860</v>
      </c>
      <c r="D21" s="229" t="s">
        <v>2088</v>
      </c>
      <c r="E21" s="332" t="s">
        <v>2089</v>
      </c>
      <c r="F21" s="877" t="s">
        <v>13859</v>
      </c>
      <c r="G21" s="877" t="s">
        <v>13860</v>
      </c>
      <c r="H21" s="877" t="s">
        <v>2088</v>
      </c>
      <c r="I21" s="877" t="s">
        <v>2089</v>
      </c>
      <c r="J21" s="332"/>
      <c r="K21" s="332"/>
      <c r="L21" s="332"/>
      <c r="M21" s="332"/>
      <c r="N21" s="332" t="s">
        <v>2308</v>
      </c>
      <c r="O21" s="229" t="s">
        <v>13857</v>
      </c>
      <c r="P21" s="229" t="s">
        <v>13859</v>
      </c>
      <c r="Q21" s="229" t="s">
        <v>13860</v>
      </c>
      <c r="R21" s="229" t="s">
        <v>2088</v>
      </c>
      <c r="S21" s="229"/>
    </row>
    <row r="22" spans="1:19" s="389" customFormat="1" ht="15" customHeight="1">
      <c r="A22" s="332">
        <v>11</v>
      </c>
      <c r="B22" s="229" t="s">
        <v>2345</v>
      </c>
      <c r="C22" s="229" t="s">
        <v>4752</v>
      </c>
      <c r="D22" s="229" t="s">
        <v>2100</v>
      </c>
      <c r="E22" s="332" t="s">
        <v>2101</v>
      </c>
      <c r="F22" s="877" t="s">
        <v>2345</v>
      </c>
      <c r="G22" s="877" t="s">
        <v>4752</v>
      </c>
      <c r="H22" s="877" t="s">
        <v>2096</v>
      </c>
      <c r="I22" s="877" t="s">
        <v>2097</v>
      </c>
      <c r="J22" s="332"/>
      <c r="K22" s="332"/>
      <c r="L22" s="332"/>
      <c r="M22" s="332"/>
      <c r="N22" s="332" t="s">
        <v>2308</v>
      </c>
      <c r="O22" s="229" t="s">
        <v>13857</v>
      </c>
      <c r="P22" s="229" t="s">
        <v>2345</v>
      </c>
      <c r="Q22" s="229" t="s">
        <v>4754</v>
      </c>
      <c r="R22" s="229" t="s">
        <v>2100</v>
      </c>
      <c r="S22" s="229"/>
    </row>
    <row r="23" spans="1:19" s="389" customFormat="1" ht="15" customHeight="1">
      <c r="A23" s="332">
        <v>12</v>
      </c>
      <c r="B23" s="229" t="s">
        <v>2347</v>
      </c>
      <c r="C23" s="229" t="s">
        <v>4737</v>
      </c>
      <c r="D23" s="229" t="s">
        <v>2272</v>
      </c>
      <c r="E23" s="332" t="s">
        <v>2272</v>
      </c>
      <c r="F23" s="877" t="s">
        <v>2347</v>
      </c>
      <c r="G23" s="877" t="s">
        <v>4737</v>
      </c>
      <c r="H23" s="877" t="s">
        <v>2078</v>
      </c>
      <c r="I23" s="877" t="s">
        <v>2079</v>
      </c>
      <c r="J23" s="332"/>
      <c r="K23" s="332"/>
      <c r="L23" s="332"/>
      <c r="M23" s="332"/>
      <c r="N23" s="332" t="s">
        <v>2308</v>
      </c>
      <c r="O23" s="229" t="s">
        <v>13857</v>
      </c>
      <c r="P23" s="229" t="s">
        <v>2347</v>
      </c>
      <c r="Q23" s="229" t="s">
        <v>4738</v>
      </c>
      <c r="R23" s="229" t="s">
        <v>6594</v>
      </c>
      <c r="S23" s="229"/>
    </row>
    <row r="24" spans="1:19" s="389" customFormat="1" ht="15" customHeight="1">
      <c r="A24" s="332">
        <v>13</v>
      </c>
      <c r="B24" s="229" t="s">
        <v>4735</v>
      </c>
      <c r="C24" s="229" t="s">
        <v>4871</v>
      </c>
      <c r="D24" s="229" t="s">
        <v>2070</v>
      </c>
      <c r="E24" s="332" t="s">
        <v>2071</v>
      </c>
      <c r="F24" s="877" t="s">
        <v>4735</v>
      </c>
      <c r="G24" s="378" t="s">
        <v>4736</v>
      </c>
      <c r="H24" s="877" t="s">
        <v>2235</v>
      </c>
      <c r="I24" s="877" t="s">
        <v>2237</v>
      </c>
      <c r="J24" s="332"/>
      <c r="K24" s="332"/>
      <c r="L24" s="332"/>
      <c r="M24" s="332"/>
      <c r="N24" s="332" t="s">
        <v>2308</v>
      </c>
      <c r="O24" s="229" t="s">
        <v>13857</v>
      </c>
      <c r="P24" s="229" t="s">
        <v>4735</v>
      </c>
      <c r="Q24" s="229" t="s">
        <v>4164</v>
      </c>
      <c r="R24" s="229" t="s">
        <v>2070</v>
      </c>
      <c r="S24" s="229"/>
    </row>
    <row r="25" spans="1:19" s="389" customFormat="1" ht="15" customHeight="1">
      <c r="A25" s="332">
        <v>14</v>
      </c>
      <c r="B25" s="229" t="s">
        <v>13861</v>
      </c>
      <c r="C25" s="229" t="s">
        <v>2095</v>
      </c>
      <c r="D25" s="229" t="s">
        <v>2066</v>
      </c>
      <c r="E25" s="332" t="s">
        <v>2067</v>
      </c>
      <c r="F25" s="877" t="s">
        <v>13861</v>
      </c>
      <c r="G25" s="378" t="s">
        <v>13862</v>
      </c>
      <c r="H25" s="877" t="s">
        <v>2066</v>
      </c>
      <c r="I25" s="877" t="s">
        <v>2067</v>
      </c>
      <c r="J25" s="332"/>
      <c r="K25" s="332"/>
      <c r="L25" s="332"/>
      <c r="M25" s="332"/>
      <c r="N25" s="332" t="s">
        <v>2308</v>
      </c>
      <c r="O25" s="229" t="s">
        <v>13857</v>
      </c>
      <c r="P25" s="229" t="s">
        <v>13861</v>
      </c>
      <c r="Q25" s="229" t="s">
        <v>4211</v>
      </c>
      <c r="R25" s="229" t="s">
        <v>2066</v>
      </c>
      <c r="S25" s="229"/>
    </row>
    <row r="26" spans="1:19" s="389" customFormat="1" ht="15" customHeight="1">
      <c r="A26" s="332">
        <v>15</v>
      </c>
      <c r="B26" s="229" t="s">
        <v>2371</v>
      </c>
      <c r="C26" s="229" t="s">
        <v>5013</v>
      </c>
      <c r="D26" s="229" t="s">
        <v>2100</v>
      </c>
      <c r="E26" s="332" t="s">
        <v>2101</v>
      </c>
      <c r="F26" s="877" t="s">
        <v>2371</v>
      </c>
      <c r="G26" s="378" t="s">
        <v>13863</v>
      </c>
      <c r="H26" s="877" t="s">
        <v>2100</v>
      </c>
      <c r="I26" s="877" t="s">
        <v>2101</v>
      </c>
      <c r="J26" s="332"/>
      <c r="K26" s="332"/>
      <c r="L26" s="332"/>
      <c r="M26" s="332"/>
      <c r="N26" s="332" t="s">
        <v>2308</v>
      </c>
      <c r="O26" s="229" t="s">
        <v>13857</v>
      </c>
      <c r="P26" s="229" t="s">
        <v>2371</v>
      </c>
      <c r="Q26" s="229" t="s">
        <v>5013</v>
      </c>
      <c r="R26" s="229" t="s">
        <v>2100</v>
      </c>
      <c r="S26" s="229"/>
    </row>
    <row r="27" spans="1:19" s="389" customFormat="1" ht="15" customHeight="1">
      <c r="A27" s="332">
        <v>16</v>
      </c>
      <c r="B27" s="229" t="s">
        <v>13864</v>
      </c>
      <c r="C27" s="229" t="s">
        <v>13865</v>
      </c>
      <c r="D27" s="229" t="s">
        <v>3212</v>
      </c>
      <c r="E27" s="332" t="s">
        <v>3212</v>
      </c>
      <c r="F27" s="877" t="s">
        <v>13864</v>
      </c>
      <c r="G27" s="877" t="s">
        <v>13865</v>
      </c>
      <c r="H27" s="877" t="s">
        <v>3212</v>
      </c>
      <c r="I27" s="877" t="s">
        <v>2085</v>
      </c>
      <c r="J27" s="332"/>
      <c r="K27" s="332"/>
      <c r="L27" s="332"/>
      <c r="M27" s="332"/>
      <c r="N27" s="332" t="s">
        <v>2308</v>
      </c>
      <c r="O27" s="229" t="s">
        <v>13857</v>
      </c>
      <c r="P27" s="229" t="s">
        <v>13864</v>
      </c>
      <c r="Q27" s="229" t="s">
        <v>13865</v>
      </c>
      <c r="R27" s="229" t="s">
        <v>3212</v>
      </c>
      <c r="S27" s="229"/>
    </row>
    <row r="28" spans="1:19" s="389" customFormat="1" ht="15" customHeight="1">
      <c r="A28" s="332">
        <v>17</v>
      </c>
      <c r="B28" s="229" t="s">
        <v>2343</v>
      </c>
      <c r="C28" s="229" t="s">
        <v>5462</v>
      </c>
      <c r="D28" s="229" t="s">
        <v>3212</v>
      </c>
      <c r="E28" s="332" t="s">
        <v>3212</v>
      </c>
      <c r="F28" s="877" t="s">
        <v>2343</v>
      </c>
      <c r="G28" s="877" t="s">
        <v>5462</v>
      </c>
      <c r="H28" s="877" t="s">
        <v>2684</v>
      </c>
      <c r="I28" s="877" t="s">
        <v>2884</v>
      </c>
      <c r="J28" s="332"/>
      <c r="K28" s="332"/>
      <c r="L28" s="332"/>
      <c r="M28" s="332"/>
      <c r="N28" s="332" t="s">
        <v>2308</v>
      </c>
      <c r="O28" s="229" t="s">
        <v>13857</v>
      </c>
      <c r="P28" s="229" t="s">
        <v>2343</v>
      </c>
      <c r="Q28" s="229" t="s">
        <v>5462</v>
      </c>
      <c r="R28" s="229" t="s">
        <v>3212</v>
      </c>
      <c r="S28" s="229"/>
    </row>
    <row r="29" spans="1:19" s="389" customFormat="1" ht="15" customHeight="1">
      <c r="A29" s="332">
        <v>18</v>
      </c>
      <c r="B29" s="229" t="s">
        <v>13866</v>
      </c>
      <c r="C29" s="229" t="s">
        <v>13867</v>
      </c>
      <c r="D29" s="229" t="s">
        <v>3212</v>
      </c>
      <c r="E29" s="332" t="s">
        <v>2089</v>
      </c>
      <c r="F29" s="877" t="s">
        <v>13866</v>
      </c>
      <c r="G29" s="378" t="s">
        <v>13868</v>
      </c>
      <c r="H29" s="877" t="s">
        <v>3212</v>
      </c>
      <c r="I29" s="877" t="s">
        <v>2089</v>
      </c>
      <c r="J29" s="332"/>
      <c r="K29" s="332"/>
      <c r="L29" s="332"/>
      <c r="M29" s="332"/>
      <c r="N29" s="332" t="s">
        <v>2308</v>
      </c>
      <c r="O29" s="229" t="s">
        <v>13857</v>
      </c>
      <c r="P29" s="229" t="s">
        <v>13866</v>
      </c>
      <c r="Q29" s="229" t="s">
        <v>13867</v>
      </c>
      <c r="R29" s="229" t="s">
        <v>3212</v>
      </c>
      <c r="S29" s="229"/>
    </row>
    <row r="30" spans="1:19" s="389" customFormat="1" ht="15" customHeight="1">
      <c r="A30" s="332">
        <v>19</v>
      </c>
      <c r="B30" s="229" t="s">
        <v>13869</v>
      </c>
      <c r="C30" s="229" t="s">
        <v>13870</v>
      </c>
      <c r="D30" s="229" t="s">
        <v>3212</v>
      </c>
      <c r="E30" s="332" t="s">
        <v>2089</v>
      </c>
      <c r="F30" s="877" t="s">
        <v>13869</v>
      </c>
      <c r="G30" s="877" t="s">
        <v>13870</v>
      </c>
      <c r="H30" s="877" t="s">
        <v>3212</v>
      </c>
      <c r="I30" s="877" t="s">
        <v>2089</v>
      </c>
      <c r="J30" s="332"/>
      <c r="K30" s="332"/>
      <c r="L30" s="332"/>
      <c r="M30" s="914" t="s">
        <v>13871</v>
      </c>
      <c r="N30" s="332" t="s">
        <v>2308</v>
      </c>
      <c r="O30" s="229" t="s">
        <v>13857</v>
      </c>
      <c r="P30" s="229" t="s">
        <v>13869</v>
      </c>
      <c r="Q30" s="229" t="s">
        <v>13870</v>
      </c>
      <c r="R30" s="229" t="s">
        <v>3212</v>
      </c>
      <c r="S30" s="229"/>
    </row>
    <row r="31" spans="1:19" s="389" customFormat="1" ht="15" customHeight="1">
      <c r="A31" s="332">
        <v>20</v>
      </c>
      <c r="B31" s="229" t="s">
        <v>13872</v>
      </c>
      <c r="C31" s="229" t="s">
        <v>13873</v>
      </c>
      <c r="D31" s="229" t="s">
        <v>3212</v>
      </c>
      <c r="E31" s="332" t="s">
        <v>2089</v>
      </c>
      <c r="F31" s="877" t="s">
        <v>13872</v>
      </c>
      <c r="G31" s="877" t="s">
        <v>13873</v>
      </c>
      <c r="H31" s="877" t="s">
        <v>3212</v>
      </c>
      <c r="I31" s="877" t="s">
        <v>2089</v>
      </c>
      <c r="J31" s="332"/>
      <c r="K31" s="332"/>
      <c r="L31" s="332"/>
      <c r="M31" s="914" t="s">
        <v>13874</v>
      </c>
      <c r="N31" s="332" t="s">
        <v>2308</v>
      </c>
      <c r="O31" s="229" t="s">
        <v>13857</v>
      </c>
      <c r="P31" s="229" t="s">
        <v>13872</v>
      </c>
      <c r="Q31" s="229" t="s">
        <v>13873</v>
      </c>
      <c r="R31" s="229" t="s">
        <v>3212</v>
      </c>
      <c r="S31" s="229"/>
    </row>
    <row r="32" spans="1:19" s="389" customFormat="1" ht="15" customHeight="1">
      <c r="A32" s="332">
        <v>21</v>
      </c>
      <c r="B32" s="229" t="s">
        <v>13875</v>
      </c>
      <c r="C32" s="229" t="s">
        <v>13876</v>
      </c>
      <c r="D32" s="229" t="s">
        <v>3212</v>
      </c>
      <c r="E32" s="332" t="s">
        <v>2089</v>
      </c>
      <c r="F32" s="877" t="s">
        <v>13875</v>
      </c>
      <c r="G32" s="877" t="s">
        <v>13876</v>
      </c>
      <c r="H32" s="877" t="s">
        <v>3212</v>
      </c>
      <c r="I32" s="877" t="s">
        <v>2089</v>
      </c>
      <c r="J32" s="332"/>
      <c r="K32" s="332"/>
      <c r="L32" s="332"/>
      <c r="M32" s="332"/>
      <c r="N32" s="332" t="s">
        <v>2308</v>
      </c>
      <c r="O32" s="229" t="s">
        <v>13857</v>
      </c>
      <c r="P32" s="229" t="s">
        <v>13877</v>
      </c>
      <c r="Q32" s="229" t="s">
        <v>13876</v>
      </c>
      <c r="R32" s="229" t="s">
        <v>3212</v>
      </c>
      <c r="S32" s="229"/>
    </row>
    <row r="33" spans="1:19" s="389" customFormat="1" ht="15" customHeight="1">
      <c r="A33" s="332">
        <v>22</v>
      </c>
      <c r="B33" s="229" t="s">
        <v>13878</v>
      </c>
      <c r="C33" s="229" t="s">
        <v>13879</v>
      </c>
      <c r="D33" s="229" t="s">
        <v>3212</v>
      </c>
      <c r="E33" s="332" t="s">
        <v>2089</v>
      </c>
      <c r="F33" s="877" t="s">
        <v>13878</v>
      </c>
      <c r="G33" s="877" t="s">
        <v>13879</v>
      </c>
      <c r="H33" s="877" t="s">
        <v>3212</v>
      </c>
      <c r="I33" s="877" t="s">
        <v>2089</v>
      </c>
      <c r="J33" s="332"/>
      <c r="K33" s="332"/>
      <c r="L33" s="332"/>
      <c r="M33" s="332"/>
      <c r="N33" s="332" t="s">
        <v>2308</v>
      </c>
      <c r="O33" s="229" t="s">
        <v>13857</v>
      </c>
      <c r="P33" s="229" t="s">
        <v>13878</v>
      </c>
      <c r="Q33" s="229" t="s">
        <v>13879</v>
      </c>
      <c r="R33" s="229" t="s">
        <v>3212</v>
      </c>
      <c r="S33" s="229"/>
    </row>
    <row r="34" spans="1:19" s="389" customFormat="1" ht="15" customHeight="1">
      <c r="A34" s="332">
        <v>23</v>
      </c>
      <c r="B34" s="229" t="s">
        <v>13880</v>
      </c>
      <c r="C34" s="229" t="s">
        <v>13881</v>
      </c>
      <c r="D34" s="229" t="s">
        <v>3212</v>
      </c>
      <c r="E34" s="332" t="s">
        <v>2089</v>
      </c>
      <c r="F34" s="877" t="s">
        <v>13880</v>
      </c>
      <c r="G34" s="877" t="s">
        <v>13881</v>
      </c>
      <c r="H34" s="877" t="s">
        <v>3212</v>
      </c>
      <c r="I34" s="877" t="s">
        <v>2089</v>
      </c>
      <c r="J34" s="332"/>
      <c r="K34" s="332"/>
      <c r="L34" s="332"/>
      <c r="M34" s="332"/>
      <c r="N34" s="332" t="s">
        <v>2308</v>
      </c>
      <c r="O34" s="229" t="s">
        <v>13857</v>
      </c>
      <c r="P34" s="229" t="s">
        <v>13880</v>
      </c>
      <c r="Q34" s="229" t="s">
        <v>13881</v>
      </c>
      <c r="R34" s="229" t="s">
        <v>3212</v>
      </c>
      <c r="S34" s="229"/>
    </row>
    <row r="35" spans="1:19" s="389" customFormat="1" ht="15" customHeight="1">
      <c r="A35" s="332">
        <v>24</v>
      </c>
      <c r="B35" s="229" t="s">
        <v>9449</v>
      </c>
      <c r="C35" s="229" t="s">
        <v>4721</v>
      </c>
      <c r="D35" s="229" t="s">
        <v>3212</v>
      </c>
      <c r="E35" s="332" t="s">
        <v>2108</v>
      </c>
      <c r="F35" s="877" t="s">
        <v>9449</v>
      </c>
      <c r="G35" s="378" t="s">
        <v>13882</v>
      </c>
      <c r="H35" s="877" t="s">
        <v>3212</v>
      </c>
      <c r="I35" s="877" t="s">
        <v>2108</v>
      </c>
      <c r="J35" s="332"/>
      <c r="K35" s="332"/>
      <c r="L35" s="332"/>
      <c r="M35" s="332"/>
      <c r="N35" s="332" t="s">
        <v>2308</v>
      </c>
      <c r="O35" s="229" t="s">
        <v>13857</v>
      </c>
      <c r="P35" s="229" t="s">
        <v>9449</v>
      </c>
      <c r="Q35" s="229" t="s">
        <v>4721</v>
      </c>
      <c r="R35" s="229" t="s">
        <v>3212</v>
      </c>
      <c r="S35" s="229"/>
    </row>
    <row r="36" spans="1:19" s="389" customFormat="1" ht="15" customHeight="1">
      <c r="A36" s="332">
        <v>25</v>
      </c>
      <c r="B36" s="229" t="s">
        <v>8444</v>
      </c>
      <c r="C36" s="229" t="s">
        <v>4718</v>
      </c>
      <c r="D36" s="229" t="s">
        <v>3212</v>
      </c>
      <c r="E36" s="332" t="s">
        <v>2108</v>
      </c>
      <c r="F36" s="877" t="s">
        <v>8444</v>
      </c>
      <c r="G36" s="378" t="s">
        <v>8445</v>
      </c>
      <c r="H36" s="877" t="s">
        <v>3212</v>
      </c>
      <c r="I36" s="877" t="s">
        <v>2108</v>
      </c>
      <c r="J36" s="332"/>
      <c r="K36" s="332"/>
      <c r="L36" s="332"/>
      <c r="M36" s="332"/>
      <c r="N36" s="332" t="s">
        <v>2308</v>
      </c>
      <c r="O36" s="229" t="s">
        <v>13857</v>
      </c>
      <c r="P36" s="229" t="s">
        <v>8444</v>
      </c>
      <c r="Q36" s="229" t="s">
        <v>4718</v>
      </c>
      <c r="R36" s="229" t="s">
        <v>3212</v>
      </c>
      <c r="S36" s="229"/>
    </row>
    <row r="37" spans="1:19" s="389" customFormat="1" ht="15" customHeight="1">
      <c r="A37" s="332">
        <v>26</v>
      </c>
      <c r="B37" s="229" t="s">
        <v>13883</v>
      </c>
      <c r="C37" s="229" t="s">
        <v>5476</v>
      </c>
      <c r="D37" s="229" t="s">
        <v>3212</v>
      </c>
      <c r="E37" s="332" t="s">
        <v>2108</v>
      </c>
      <c r="F37" s="877" t="s">
        <v>13883</v>
      </c>
      <c r="G37" s="378" t="s">
        <v>13884</v>
      </c>
      <c r="H37" s="877" t="s">
        <v>3212</v>
      </c>
      <c r="I37" s="877" t="s">
        <v>2108</v>
      </c>
      <c r="J37" s="332"/>
      <c r="K37" s="332"/>
      <c r="L37" s="332"/>
      <c r="M37" s="332"/>
      <c r="N37" s="332" t="s">
        <v>2308</v>
      </c>
      <c r="O37" s="229" t="s">
        <v>13857</v>
      </c>
      <c r="P37" s="229" t="s">
        <v>13883</v>
      </c>
      <c r="Q37" s="229" t="s">
        <v>5476</v>
      </c>
      <c r="R37" s="229" t="s">
        <v>3212</v>
      </c>
      <c r="S37" s="229"/>
    </row>
    <row r="38" spans="1:19" s="389" customFormat="1" ht="15" customHeight="1">
      <c r="A38" s="332">
        <v>27</v>
      </c>
      <c r="B38" s="229" t="s">
        <v>6747</v>
      </c>
      <c r="C38" s="229" t="s">
        <v>13885</v>
      </c>
      <c r="D38" s="229" t="s">
        <v>3212</v>
      </c>
      <c r="E38" s="332" t="s">
        <v>2108</v>
      </c>
      <c r="F38" s="877" t="s">
        <v>6747</v>
      </c>
      <c r="G38" s="378" t="s">
        <v>6749</v>
      </c>
      <c r="H38" s="877" t="s">
        <v>3212</v>
      </c>
      <c r="I38" s="378" t="s">
        <v>2108</v>
      </c>
      <c r="J38" s="332"/>
      <c r="K38" s="332"/>
      <c r="L38" s="332"/>
      <c r="M38" s="332"/>
      <c r="N38" s="332" t="s">
        <v>2308</v>
      </c>
      <c r="O38" s="229" t="s">
        <v>13857</v>
      </c>
      <c r="P38" s="229" t="s">
        <v>6747</v>
      </c>
      <c r="Q38" s="229" t="s">
        <v>13885</v>
      </c>
      <c r="R38" s="229" t="s">
        <v>3212</v>
      </c>
      <c r="S38" s="229"/>
    </row>
    <row r="39" spans="1:19" s="389" customFormat="1" ht="15" customHeight="1">
      <c r="A39" s="332">
        <v>28</v>
      </c>
      <c r="B39" s="229" t="s">
        <v>13886</v>
      </c>
      <c r="C39" s="229" t="s">
        <v>11580</v>
      </c>
      <c r="D39" s="229" t="s">
        <v>3212</v>
      </c>
      <c r="E39" s="332" t="s">
        <v>2108</v>
      </c>
      <c r="F39" s="877" t="s">
        <v>13886</v>
      </c>
      <c r="G39" s="378" t="s">
        <v>13887</v>
      </c>
      <c r="H39" s="877" t="s">
        <v>3212</v>
      </c>
      <c r="I39" s="877" t="s">
        <v>2108</v>
      </c>
      <c r="J39" s="332"/>
      <c r="K39" s="332"/>
      <c r="L39" s="332"/>
      <c r="M39" s="332" t="s">
        <v>13888</v>
      </c>
      <c r="N39" s="332" t="s">
        <v>2308</v>
      </c>
      <c r="O39" s="229" t="s">
        <v>13857</v>
      </c>
      <c r="P39" s="229" t="s">
        <v>13886</v>
      </c>
      <c r="Q39" s="229" t="s">
        <v>11580</v>
      </c>
      <c r="R39" s="229" t="s">
        <v>3212</v>
      </c>
      <c r="S39" s="229"/>
    </row>
    <row r="40" spans="1:19" s="389" customFormat="1" ht="15" customHeight="1">
      <c r="A40" s="332">
        <v>29</v>
      </c>
      <c r="B40" s="229" t="s">
        <v>13889</v>
      </c>
      <c r="C40" s="229" t="s">
        <v>13890</v>
      </c>
      <c r="D40" s="229" t="s">
        <v>3212</v>
      </c>
      <c r="E40" s="332" t="s">
        <v>2108</v>
      </c>
      <c r="F40" s="877" t="s">
        <v>13889</v>
      </c>
      <c r="G40" s="378" t="s">
        <v>13891</v>
      </c>
      <c r="H40" s="877" t="s">
        <v>3212</v>
      </c>
      <c r="I40" s="877" t="s">
        <v>2108</v>
      </c>
      <c r="J40" s="332"/>
      <c r="K40" s="332"/>
      <c r="L40" s="332"/>
      <c r="M40" s="332" t="s">
        <v>13892</v>
      </c>
      <c r="N40" s="332" t="s">
        <v>2308</v>
      </c>
      <c r="O40" s="229" t="s">
        <v>13857</v>
      </c>
      <c r="P40" s="229" t="s">
        <v>13889</v>
      </c>
      <c r="Q40" s="229" t="s">
        <v>13890</v>
      </c>
      <c r="R40" s="229" t="s">
        <v>3212</v>
      </c>
      <c r="S40" s="229"/>
    </row>
    <row r="41" spans="1:19" s="389" customFormat="1" ht="15" customHeight="1">
      <c r="A41" s="332">
        <v>30</v>
      </c>
      <c r="B41" s="229" t="s">
        <v>13893</v>
      </c>
      <c r="C41" s="229" t="s">
        <v>6755</v>
      </c>
      <c r="D41" s="229" t="s">
        <v>3212</v>
      </c>
      <c r="E41" s="332" t="s">
        <v>3215</v>
      </c>
      <c r="F41" s="877" t="s">
        <v>13893</v>
      </c>
      <c r="G41" s="877" t="s">
        <v>6755</v>
      </c>
      <c r="H41" s="378" t="s">
        <v>3215</v>
      </c>
      <c r="I41" s="378" t="s">
        <v>2111</v>
      </c>
      <c r="J41" s="332"/>
      <c r="K41" s="332" t="s">
        <v>2622</v>
      </c>
      <c r="L41" s="332"/>
      <c r="M41" s="332"/>
      <c r="N41" s="332" t="s">
        <v>2308</v>
      </c>
      <c r="O41" s="229" t="s">
        <v>13857</v>
      </c>
      <c r="P41" s="229" t="s">
        <v>13893</v>
      </c>
      <c r="Q41" s="229" t="s">
        <v>6755</v>
      </c>
      <c r="R41" s="229" t="s">
        <v>3212</v>
      </c>
      <c r="S41" s="229"/>
    </row>
    <row r="42" spans="1:19" s="389" customFormat="1" ht="15" customHeight="1">
      <c r="A42" s="332">
        <v>31</v>
      </c>
      <c r="B42" s="229" t="s">
        <v>13894</v>
      </c>
      <c r="C42" s="229" t="s">
        <v>11976</v>
      </c>
      <c r="D42" s="229" t="s">
        <v>3212</v>
      </c>
      <c r="E42" s="332" t="s">
        <v>3215</v>
      </c>
      <c r="F42" s="378" t="s">
        <v>13895</v>
      </c>
      <c r="G42" s="877" t="s">
        <v>11976</v>
      </c>
      <c r="H42" s="378" t="s">
        <v>3215</v>
      </c>
      <c r="I42" s="378" t="s">
        <v>2111</v>
      </c>
      <c r="J42" s="332"/>
      <c r="K42" s="332" t="s">
        <v>2622</v>
      </c>
      <c r="L42" s="332"/>
      <c r="M42" s="332"/>
      <c r="N42" s="332" t="s">
        <v>2308</v>
      </c>
      <c r="O42" s="229" t="s">
        <v>13857</v>
      </c>
      <c r="P42" s="229" t="s">
        <v>13894</v>
      </c>
      <c r="Q42" s="229" t="s">
        <v>11976</v>
      </c>
      <c r="R42" s="229" t="s">
        <v>3212</v>
      </c>
      <c r="S42" s="229"/>
    </row>
    <row r="43" spans="1:19" s="389" customFormat="1" ht="15" customHeight="1">
      <c r="A43" s="332">
        <v>32</v>
      </c>
      <c r="B43" s="229" t="s">
        <v>6097</v>
      </c>
      <c r="C43" s="229" t="s">
        <v>4861</v>
      </c>
      <c r="D43" s="229" t="s">
        <v>3212</v>
      </c>
      <c r="E43" s="332" t="s">
        <v>3215</v>
      </c>
      <c r="F43" s="877" t="s">
        <v>6097</v>
      </c>
      <c r="G43" s="378" t="s">
        <v>4860</v>
      </c>
      <c r="H43" s="877" t="s">
        <v>3215</v>
      </c>
      <c r="I43" s="877" t="s">
        <v>3215</v>
      </c>
      <c r="J43" s="332"/>
      <c r="K43" s="332" t="s">
        <v>2622</v>
      </c>
      <c r="L43" s="332"/>
      <c r="M43" s="332"/>
      <c r="N43" s="332" t="s">
        <v>2308</v>
      </c>
      <c r="O43" s="229" t="s">
        <v>13857</v>
      </c>
      <c r="P43" s="229" t="s">
        <v>6097</v>
      </c>
      <c r="Q43" s="229" t="s">
        <v>4861</v>
      </c>
      <c r="R43" s="229" t="s">
        <v>3212</v>
      </c>
      <c r="S43" s="229"/>
    </row>
    <row r="44" spans="1:19" s="389" customFormat="1" ht="15" customHeight="1">
      <c r="A44" s="332">
        <v>33</v>
      </c>
      <c r="B44" s="229" t="s">
        <v>13896</v>
      </c>
      <c r="C44" s="229" t="s">
        <v>13897</v>
      </c>
      <c r="D44" s="229" t="s">
        <v>3212</v>
      </c>
      <c r="E44" s="332" t="s">
        <v>3215</v>
      </c>
      <c r="F44" s="877" t="s">
        <v>13896</v>
      </c>
      <c r="G44" s="378" t="s">
        <v>13898</v>
      </c>
      <c r="H44" s="378" t="s">
        <v>3215</v>
      </c>
      <c r="I44" s="378" t="s">
        <v>2111</v>
      </c>
      <c r="J44" s="332"/>
      <c r="K44" s="332" t="s">
        <v>2622</v>
      </c>
      <c r="L44" s="332"/>
      <c r="M44" s="332"/>
      <c r="N44" s="332" t="s">
        <v>2308</v>
      </c>
      <c r="O44" s="229" t="s">
        <v>13857</v>
      </c>
      <c r="P44" s="229" t="s">
        <v>13896</v>
      </c>
      <c r="Q44" s="229" t="s">
        <v>13897</v>
      </c>
      <c r="R44" s="229" t="s">
        <v>3212</v>
      </c>
      <c r="S44" s="229"/>
    </row>
    <row r="45" spans="1:19" s="389" customFormat="1" ht="15" customHeight="1">
      <c r="A45" s="332">
        <v>34</v>
      </c>
      <c r="B45" s="229" t="s">
        <v>13899</v>
      </c>
      <c r="C45" s="229" t="s">
        <v>5861</v>
      </c>
      <c r="D45" s="229" t="s">
        <v>3212</v>
      </c>
      <c r="E45" s="332" t="s">
        <v>3215</v>
      </c>
      <c r="F45" s="877" t="s">
        <v>13899</v>
      </c>
      <c r="G45" s="877" t="s">
        <v>5861</v>
      </c>
      <c r="H45" s="378" t="s">
        <v>3215</v>
      </c>
      <c r="I45" s="378" t="s">
        <v>2111</v>
      </c>
      <c r="J45" s="332"/>
      <c r="K45" s="332" t="s">
        <v>2622</v>
      </c>
      <c r="L45" s="332"/>
      <c r="M45" s="332"/>
      <c r="N45" s="332" t="s">
        <v>2308</v>
      </c>
      <c r="O45" s="229" t="s">
        <v>13857</v>
      </c>
      <c r="P45" s="229" t="s">
        <v>13899</v>
      </c>
      <c r="Q45" s="229" t="s">
        <v>5861</v>
      </c>
      <c r="R45" s="229" t="s">
        <v>3212</v>
      </c>
      <c r="S45" s="229"/>
    </row>
    <row r="46" spans="1:19" s="389" customFormat="1" ht="15" customHeight="1">
      <c r="A46" s="332">
        <v>35</v>
      </c>
      <c r="B46" s="229" t="s">
        <v>13900</v>
      </c>
      <c r="C46" s="229" t="s">
        <v>2145</v>
      </c>
      <c r="D46" s="229" t="s">
        <v>3212</v>
      </c>
      <c r="E46" s="332" t="s">
        <v>3215</v>
      </c>
      <c r="F46" s="877" t="s">
        <v>13900</v>
      </c>
      <c r="G46" s="877" t="s">
        <v>2145</v>
      </c>
      <c r="H46" s="378" t="s">
        <v>3215</v>
      </c>
      <c r="I46" s="378" t="s">
        <v>2111</v>
      </c>
      <c r="J46" s="332"/>
      <c r="K46" s="332" t="s">
        <v>2622</v>
      </c>
      <c r="L46" s="332"/>
      <c r="M46" s="332"/>
      <c r="N46" s="332" t="s">
        <v>2308</v>
      </c>
      <c r="O46" s="229" t="s">
        <v>13857</v>
      </c>
      <c r="P46" s="229" t="s">
        <v>13900</v>
      </c>
      <c r="Q46" s="229" t="s">
        <v>2145</v>
      </c>
      <c r="R46" s="229" t="s">
        <v>3212</v>
      </c>
      <c r="S46" s="229"/>
    </row>
    <row r="47" spans="1:19" s="389" customFormat="1" ht="15" customHeight="1">
      <c r="A47" s="332">
        <v>36</v>
      </c>
      <c r="B47" s="229" t="s">
        <v>5042</v>
      </c>
      <c r="C47" s="229" t="s">
        <v>5043</v>
      </c>
      <c r="D47" s="229" t="s">
        <v>2066</v>
      </c>
      <c r="E47" s="332" t="s">
        <v>2067</v>
      </c>
      <c r="F47" s="877" t="s">
        <v>5042</v>
      </c>
      <c r="G47" s="877" t="s">
        <v>5043</v>
      </c>
      <c r="H47" s="877" t="s">
        <v>2066</v>
      </c>
      <c r="I47" s="877" t="s">
        <v>2067</v>
      </c>
      <c r="J47" s="332"/>
      <c r="K47" s="332"/>
      <c r="L47" s="332"/>
      <c r="M47" s="332"/>
      <c r="N47" s="332" t="s">
        <v>2308</v>
      </c>
      <c r="O47" s="229" t="s">
        <v>13857</v>
      </c>
      <c r="P47" s="229" t="s">
        <v>5042</v>
      </c>
      <c r="Q47" s="229" t="s">
        <v>5044</v>
      </c>
      <c r="R47" s="229" t="s">
        <v>2066</v>
      </c>
      <c r="S47" s="229"/>
    </row>
    <row r="48" spans="1:19" s="389" customFormat="1" ht="15" customHeight="1">
      <c r="A48" s="332">
        <v>37</v>
      </c>
      <c r="B48" s="229" t="s">
        <v>2354</v>
      </c>
      <c r="C48" s="229" t="s">
        <v>4825</v>
      </c>
      <c r="D48" s="229" t="s">
        <v>2088</v>
      </c>
      <c r="E48" s="332" t="s">
        <v>2089</v>
      </c>
      <c r="F48" s="877" t="s">
        <v>2354</v>
      </c>
      <c r="G48" s="877" t="s">
        <v>4825</v>
      </c>
      <c r="H48" s="877" t="s">
        <v>2088</v>
      </c>
      <c r="I48" s="877" t="s">
        <v>2089</v>
      </c>
      <c r="J48" s="332"/>
      <c r="K48" s="332"/>
      <c r="L48" s="332"/>
      <c r="M48" s="332"/>
      <c r="N48" s="332" t="s">
        <v>2308</v>
      </c>
      <c r="O48" s="229" t="s">
        <v>13857</v>
      </c>
      <c r="P48" s="229" t="s">
        <v>2354</v>
      </c>
      <c r="Q48" s="229" t="s">
        <v>4826</v>
      </c>
      <c r="R48" s="229" t="s">
        <v>2088</v>
      </c>
      <c r="S48" s="229"/>
    </row>
    <row r="49" spans="1:19" s="389" customFormat="1" ht="15" customHeight="1">
      <c r="A49" s="332">
        <v>38</v>
      </c>
      <c r="B49" s="229" t="s">
        <v>2475</v>
      </c>
      <c r="C49" s="229" t="s">
        <v>5510</v>
      </c>
      <c r="D49" s="229" t="s">
        <v>2096</v>
      </c>
      <c r="E49" s="332" t="s">
        <v>2097</v>
      </c>
      <c r="F49" s="877" t="s">
        <v>2475</v>
      </c>
      <c r="G49" s="378" t="s">
        <v>3181</v>
      </c>
      <c r="H49" s="877" t="s">
        <v>3175</v>
      </c>
      <c r="I49" s="877" t="s">
        <v>2241</v>
      </c>
      <c r="J49" s="332"/>
      <c r="K49" s="332"/>
      <c r="L49" s="332"/>
      <c r="M49" s="332"/>
      <c r="N49" s="332" t="s">
        <v>2308</v>
      </c>
      <c r="O49" s="229" t="s">
        <v>13857</v>
      </c>
      <c r="P49" s="229" t="s">
        <v>5509</v>
      </c>
      <c r="Q49" s="229" t="s">
        <v>5510</v>
      </c>
      <c r="R49" s="229" t="s">
        <v>2096</v>
      </c>
      <c r="S49" s="229"/>
    </row>
    <row r="50" spans="1:19" s="389" customFormat="1" ht="15" customHeight="1">
      <c r="A50" s="833">
        <v>39</v>
      </c>
      <c r="B50" s="361" t="s">
        <v>13901</v>
      </c>
      <c r="C50" s="361" t="s">
        <v>13902</v>
      </c>
      <c r="D50" s="361" t="s">
        <v>3212</v>
      </c>
      <c r="E50" s="833" t="s">
        <v>3212</v>
      </c>
      <c r="F50" s="361" t="s">
        <v>13901</v>
      </c>
      <c r="G50" s="361" t="s">
        <v>13902</v>
      </c>
      <c r="H50" s="361" t="s">
        <v>3212</v>
      </c>
      <c r="I50" s="833" t="s">
        <v>3212</v>
      </c>
      <c r="J50" s="833"/>
      <c r="K50" s="833"/>
      <c r="L50" s="833"/>
      <c r="M50" s="833" t="s">
        <v>13903</v>
      </c>
      <c r="N50" s="833" t="s">
        <v>2286</v>
      </c>
      <c r="O50" s="229" t="s">
        <v>13857</v>
      </c>
      <c r="P50" s="229" t="s">
        <v>13901</v>
      </c>
      <c r="Q50" s="229" t="s">
        <v>6732</v>
      </c>
      <c r="R50" s="229" t="s">
        <v>3212</v>
      </c>
      <c r="S50" s="229"/>
    </row>
    <row r="51" spans="1:19" s="389" customFormat="1" ht="15" customHeight="1">
      <c r="A51" s="380">
        <v>40</v>
      </c>
      <c r="B51" s="113" t="s">
        <v>13904</v>
      </c>
      <c r="C51" s="113" t="s">
        <v>13905</v>
      </c>
      <c r="D51" s="113" t="s">
        <v>3212</v>
      </c>
      <c r="E51" s="380" t="s">
        <v>3212</v>
      </c>
      <c r="F51" s="877" t="s">
        <v>13904</v>
      </c>
      <c r="G51" s="877" t="s">
        <v>13905</v>
      </c>
      <c r="H51" s="877" t="s">
        <v>3212</v>
      </c>
      <c r="I51" s="877" t="s">
        <v>2108</v>
      </c>
      <c r="J51" s="380"/>
      <c r="K51" s="380" t="s">
        <v>4732</v>
      </c>
      <c r="L51" s="380"/>
      <c r="M51" s="380"/>
      <c r="N51" s="380" t="s">
        <v>2308</v>
      </c>
      <c r="O51" s="229" t="s">
        <v>13857</v>
      </c>
      <c r="P51" s="229" t="s">
        <v>13904</v>
      </c>
      <c r="Q51" s="229" t="s">
        <v>13906</v>
      </c>
      <c r="R51" s="229" t="s">
        <v>3212</v>
      </c>
      <c r="S51" s="229"/>
    </row>
    <row r="52" spans="1:19" s="389" customFormat="1" ht="15" customHeight="1">
      <c r="A52" s="380">
        <v>41</v>
      </c>
      <c r="B52" s="229" t="s">
        <v>13907</v>
      </c>
      <c r="C52" s="229" t="s">
        <v>13908</v>
      </c>
      <c r="D52" s="229" t="s">
        <v>3212</v>
      </c>
      <c r="E52" s="332" t="s">
        <v>3215</v>
      </c>
      <c r="F52" s="877" t="s">
        <v>13907</v>
      </c>
      <c r="G52" s="877" t="s">
        <v>13908</v>
      </c>
      <c r="H52" s="877" t="s">
        <v>3212</v>
      </c>
      <c r="I52" s="378" t="s">
        <v>2108</v>
      </c>
      <c r="J52" s="332"/>
      <c r="K52" s="332" t="s">
        <v>13909</v>
      </c>
      <c r="L52" s="332"/>
      <c r="M52" s="332"/>
      <c r="N52" s="332" t="s">
        <v>2308</v>
      </c>
      <c r="O52" s="229" t="s">
        <v>13857</v>
      </c>
      <c r="P52" s="229" t="s">
        <v>13910</v>
      </c>
      <c r="Q52" s="229" t="s">
        <v>4730</v>
      </c>
      <c r="R52" s="229" t="s">
        <v>3212</v>
      </c>
      <c r="S52" s="229"/>
    </row>
    <row r="53" spans="1:19" s="389" customFormat="1" ht="15" customHeight="1">
      <c r="A53" s="380">
        <v>42</v>
      </c>
      <c r="B53" s="229" t="s">
        <v>13911</v>
      </c>
      <c r="C53" s="229" t="s">
        <v>6732</v>
      </c>
      <c r="D53" s="229" t="s">
        <v>3212</v>
      </c>
      <c r="E53" s="332" t="s">
        <v>3215</v>
      </c>
      <c r="F53" s="877" t="s">
        <v>13912</v>
      </c>
      <c r="G53" s="378" t="s">
        <v>13913</v>
      </c>
      <c r="H53" s="877" t="s">
        <v>3513</v>
      </c>
      <c r="I53" s="378" t="s">
        <v>2108</v>
      </c>
      <c r="J53" s="332"/>
      <c r="K53" s="332" t="s">
        <v>13909</v>
      </c>
      <c r="L53" s="332"/>
      <c r="M53" s="332"/>
      <c r="N53" s="332" t="s">
        <v>2308</v>
      </c>
      <c r="O53" s="229" t="s">
        <v>13857</v>
      </c>
      <c r="P53" s="229" t="s">
        <v>13914</v>
      </c>
      <c r="Q53" s="229" t="s">
        <v>10673</v>
      </c>
      <c r="R53" s="229" t="s">
        <v>3212</v>
      </c>
      <c r="S53" s="229"/>
    </row>
    <row r="54" spans="1:19" s="389" customFormat="1" ht="15" customHeight="1">
      <c r="A54" s="380">
        <v>43</v>
      </c>
      <c r="B54" s="229" t="s">
        <v>13915</v>
      </c>
      <c r="C54" s="229" t="s">
        <v>13916</v>
      </c>
      <c r="D54" s="229" t="s">
        <v>3212</v>
      </c>
      <c r="E54" s="332" t="s">
        <v>3215</v>
      </c>
      <c r="F54" s="877" t="s">
        <v>13915</v>
      </c>
      <c r="G54" s="877" t="s">
        <v>13916</v>
      </c>
      <c r="H54" s="877" t="s">
        <v>3212</v>
      </c>
      <c r="I54" s="378" t="s">
        <v>2108</v>
      </c>
      <c r="J54" s="332"/>
      <c r="K54" s="332" t="s">
        <v>13909</v>
      </c>
      <c r="L54" s="332"/>
      <c r="M54" s="332"/>
      <c r="N54" s="332" t="s">
        <v>2308</v>
      </c>
      <c r="O54" s="229" t="s">
        <v>13857</v>
      </c>
      <c r="P54" s="229" t="s">
        <v>13915</v>
      </c>
      <c r="Q54" s="229" t="s">
        <v>13917</v>
      </c>
      <c r="R54" s="229" t="s">
        <v>3212</v>
      </c>
      <c r="S54" s="229"/>
    </row>
    <row r="55" spans="1:19" s="389" customFormat="1" ht="15" customHeight="1">
      <c r="A55" s="380">
        <v>44</v>
      </c>
      <c r="B55" s="229" t="s">
        <v>13918</v>
      </c>
      <c r="C55" s="229" t="s">
        <v>13919</v>
      </c>
      <c r="D55" s="229" t="s">
        <v>3212</v>
      </c>
      <c r="E55" s="332" t="s">
        <v>3215</v>
      </c>
      <c r="F55" s="877" t="s">
        <v>13918</v>
      </c>
      <c r="G55" s="378" t="s">
        <v>13920</v>
      </c>
      <c r="H55" s="877" t="s">
        <v>3212</v>
      </c>
      <c r="I55" s="378" t="s">
        <v>2108</v>
      </c>
      <c r="J55" s="332"/>
      <c r="K55" s="332" t="s">
        <v>13909</v>
      </c>
      <c r="L55" s="332"/>
      <c r="M55" s="332"/>
      <c r="N55" s="332" t="s">
        <v>2308</v>
      </c>
      <c r="O55" s="229" t="s">
        <v>13857</v>
      </c>
      <c r="P55" s="229" t="s">
        <v>13921</v>
      </c>
      <c r="Q55" s="229" t="s">
        <v>13922</v>
      </c>
      <c r="R55" s="229" t="s">
        <v>3212</v>
      </c>
      <c r="S55" s="229"/>
    </row>
    <row r="56" spans="1:19" s="389" customFormat="1" ht="15" customHeight="1">
      <c r="A56" s="380">
        <v>50</v>
      </c>
      <c r="B56" s="229" t="s">
        <v>13923</v>
      </c>
      <c r="C56" s="229" t="s">
        <v>13924</v>
      </c>
      <c r="D56" s="229" t="s">
        <v>3212</v>
      </c>
      <c r="E56" s="332" t="s">
        <v>3215</v>
      </c>
      <c r="F56" s="877" t="s">
        <v>13923</v>
      </c>
      <c r="G56" s="877" t="s">
        <v>13924</v>
      </c>
      <c r="H56" s="378" t="s">
        <v>3215</v>
      </c>
      <c r="I56" s="378" t="s">
        <v>2111</v>
      </c>
      <c r="J56" s="332"/>
      <c r="K56" s="332" t="s">
        <v>2622</v>
      </c>
      <c r="L56" s="332"/>
      <c r="M56" s="332"/>
      <c r="N56" s="332" t="s">
        <v>2308</v>
      </c>
      <c r="O56" s="229" t="s">
        <v>13857</v>
      </c>
      <c r="P56" s="229" t="s">
        <v>13925</v>
      </c>
      <c r="Q56" s="229" t="s">
        <v>13926</v>
      </c>
      <c r="R56" s="229" t="s">
        <v>3212</v>
      </c>
      <c r="S56" s="229"/>
    </row>
    <row r="57" spans="1:19" s="389" customFormat="1" ht="15" customHeight="1">
      <c r="A57" s="380">
        <v>51</v>
      </c>
      <c r="B57" s="229" t="s">
        <v>13927</v>
      </c>
      <c r="C57" s="229" t="s">
        <v>13928</v>
      </c>
      <c r="D57" s="229" t="s">
        <v>3212</v>
      </c>
      <c r="E57" s="332" t="s">
        <v>3215</v>
      </c>
      <c r="F57" s="877" t="s">
        <v>13927</v>
      </c>
      <c r="G57" s="378" t="s">
        <v>13929</v>
      </c>
      <c r="H57" s="877" t="s">
        <v>3212</v>
      </c>
      <c r="I57" s="378" t="s">
        <v>2108</v>
      </c>
      <c r="J57" s="332"/>
      <c r="K57" s="332" t="s">
        <v>13909</v>
      </c>
      <c r="L57" s="332"/>
      <c r="M57" s="332"/>
      <c r="N57" s="332" t="s">
        <v>2308</v>
      </c>
      <c r="O57" s="229" t="s">
        <v>13857</v>
      </c>
      <c r="P57" s="229" t="s">
        <v>13930</v>
      </c>
      <c r="Q57" s="229" t="s">
        <v>13931</v>
      </c>
      <c r="R57" s="229" t="s">
        <v>3212</v>
      </c>
      <c r="S57" s="229"/>
    </row>
    <row r="58" spans="1:19" s="389" customFormat="1" ht="15" customHeight="1">
      <c r="A58" s="380">
        <v>52</v>
      </c>
      <c r="B58" s="229" t="s">
        <v>13932</v>
      </c>
      <c r="C58" s="229" t="s">
        <v>13933</v>
      </c>
      <c r="D58" s="229" t="s">
        <v>3212</v>
      </c>
      <c r="E58" s="332" t="s">
        <v>3215</v>
      </c>
      <c r="F58" s="877" t="s">
        <v>13932</v>
      </c>
      <c r="G58" s="378" t="s">
        <v>13934</v>
      </c>
      <c r="H58" s="877" t="s">
        <v>3212</v>
      </c>
      <c r="I58" s="378" t="s">
        <v>2108</v>
      </c>
      <c r="J58" s="332"/>
      <c r="K58" s="332" t="s">
        <v>13909</v>
      </c>
      <c r="L58" s="332"/>
      <c r="M58" s="332"/>
      <c r="N58" s="332" t="s">
        <v>2308</v>
      </c>
      <c r="O58" s="229" t="s">
        <v>13857</v>
      </c>
      <c r="P58" s="229" t="s">
        <v>13935</v>
      </c>
      <c r="Q58" s="229" t="s">
        <v>13936</v>
      </c>
      <c r="R58" s="229" t="s">
        <v>3212</v>
      </c>
      <c r="S58" s="229"/>
    </row>
    <row r="59" spans="1:19" s="389" customFormat="1" ht="15" customHeight="1">
      <c r="A59" s="913">
        <v>53</v>
      </c>
      <c r="B59" s="373" t="s">
        <v>13937</v>
      </c>
      <c r="C59" s="373" t="s">
        <v>13928</v>
      </c>
      <c r="D59" s="373" t="s">
        <v>3212</v>
      </c>
      <c r="E59" s="833" t="s">
        <v>3212</v>
      </c>
      <c r="F59" s="373" t="s">
        <v>13937</v>
      </c>
      <c r="G59" s="373" t="s">
        <v>13928</v>
      </c>
      <c r="H59" s="373" t="s">
        <v>3212</v>
      </c>
      <c r="I59" s="833" t="s">
        <v>2108</v>
      </c>
      <c r="J59" s="913"/>
      <c r="K59" s="913"/>
      <c r="L59" s="913"/>
      <c r="M59" s="913" t="s">
        <v>13938</v>
      </c>
      <c r="N59" s="913" t="s">
        <v>2286</v>
      </c>
      <c r="O59" s="229" t="s">
        <v>13857</v>
      </c>
      <c r="P59" s="229" t="s">
        <v>13937</v>
      </c>
      <c r="Q59" s="229" t="s">
        <v>13939</v>
      </c>
      <c r="R59" s="229" t="s">
        <v>3212</v>
      </c>
      <c r="S59" s="229"/>
    </row>
    <row r="60" spans="1:19" s="389" customFormat="1" ht="15" customHeight="1">
      <c r="A60" s="380">
        <v>54</v>
      </c>
      <c r="B60" s="229" t="s">
        <v>13940</v>
      </c>
      <c r="C60" s="229" t="s">
        <v>13941</v>
      </c>
      <c r="D60" s="229" t="s">
        <v>3212</v>
      </c>
      <c r="E60" s="332" t="s">
        <v>2089</v>
      </c>
      <c r="F60" s="877" t="s">
        <v>13940</v>
      </c>
      <c r="G60" s="877" t="s">
        <v>13941</v>
      </c>
      <c r="H60" s="877" t="s">
        <v>3212</v>
      </c>
      <c r="I60" s="877" t="s">
        <v>2089</v>
      </c>
      <c r="J60" s="332"/>
      <c r="K60" s="332"/>
      <c r="L60" s="332"/>
      <c r="M60" s="332"/>
      <c r="N60" s="332" t="s">
        <v>2308</v>
      </c>
      <c r="O60" s="229" t="s">
        <v>13857</v>
      </c>
      <c r="P60" s="229" t="s">
        <v>13942</v>
      </c>
      <c r="Q60" s="229" t="s">
        <v>13941</v>
      </c>
      <c r="R60" s="229" t="s">
        <v>3212</v>
      </c>
      <c r="S60" s="229"/>
    </row>
    <row r="61" spans="1:19" s="389" customFormat="1" ht="15" customHeight="1">
      <c r="A61" s="380">
        <v>55</v>
      </c>
      <c r="B61" s="229" t="s">
        <v>13943</v>
      </c>
      <c r="C61" s="229" t="s">
        <v>13944</v>
      </c>
      <c r="D61" s="229" t="s">
        <v>3212</v>
      </c>
      <c r="E61" s="332" t="s">
        <v>2089</v>
      </c>
      <c r="F61" s="877" t="s">
        <v>13943</v>
      </c>
      <c r="G61" s="877" t="s">
        <v>13944</v>
      </c>
      <c r="H61" s="877" t="s">
        <v>3212</v>
      </c>
      <c r="I61" s="877" t="s">
        <v>2089</v>
      </c>
      <c r="J61" s="332"/>
      <c r="K61" s="332"/>
      <c r="L61" s="332"/>
      <c r="M61" s="332"/>
      <c r="N61" s="332" t="s">
        <v>2308</v>
      </c>
      <c r="O61" s="229" t="s">
        <v>13857</v>
      </c>
      <c r="P61" s="229" t="s">
        <v>13945</v>
      </c>
      <c r="Q61" s="229" t="s">
        <v>13944</v>
      </c>
      <c r="R61" s="229" t="s">
        <v>3212</v>
      </c>
      <c r="S61" s="229"/>
    </row>
    <row r="62" spans="1:19" s="389" customFormat="1" ht="15" customHeight="1">
      <c r="A62" s="380">
        <v>56</v>
      </c>
      <c r="B62" s="229" t="s">
        <v>13946</v>
      </c>
      <c r="C62" s="229" t="s">
        <v>6237</v>
      </c>
      <c r="D62" s="229" t="s">
        <v>3212</v>
      </c>
      <c r="E62" s="332" t="s">
        <v>3215</v>
      </c>
      <c r="F62" s="877" t="s">
        <v>13946</v>
      </c>
      <c r="G62" s="877" t="s">
        <v>6237</v>
      </c>
      <c r="H62" s="378" t="s">
        <v>3215</v>
      </c>
      <c r="I62" s="378" t="s">
        <v>2111</v>
      </c>
      <c r="J62" s="332"/>
      <c r="K62" s="332" t="s">
        <v>2622</v>
      </c>
      <c r="L62" s="332"/>
      <c r="M62" s="332"/>
      <c r="N62" s="332" t="s">
        <v>2308</v>
      </c>
      <c r="O62" s="229" t="s">
        <v>13857</v>
      </c>
      <c r="P62" s="229" t="s">
        <v>13946</v>
      </c>
      <c r="Q62" s="229" t="s">
        <v>13947</v>
      </c>
      <c r="R62" s="229" t="s">
        <v>3212</v>
      </c>
      <c r="S62" s="229"/>
    </row>
    <row r="63" spans="1:19" s="389" customFormat="1" ht="15" customHeight="1">
      <c r="A63" s="380">
        <v>57</v>
      </c>
      <c r="B63" s="229" t="s">
        <v>13948</v>
      </c>
      <c r="C63" s="229" t="s">
        <v>6751</v>
      </c>
      <c r="D63" s="229" t="s">
        <v>3212</v>
      </c>
      <c r="E63" s="332" t="s">
        <v>3215</v>
      </c>
      <c r="F63" s="877" t="s">
        <v>13948</v>
      </c>
      <c r="G63" s="877" t="s">
        <v>6751</v>
      </c>
      <c r="H63" s="877" t="s">
        <v>3212</v>
      </c>
      <c r="I63" s="378" t="s">
        <v>2108</v>
      </c>
      <c r="J63" s="332"/>
      <c r="K63" s="332" t="s">
        <v>13909</v>
      </c>
      <c r="L63" s="332"/>
      <c r="M63" s="332"/>
      <c r="N63" s="332" t="s">
        <v>2308</v>
      </c>
      <c r="O63" s="229" t="s">
        <v>13857</v>
      </c>
      <c r="P63" s="229" t="s">
        <v>13949</v>
      </c>
      <c r="Q63" s="229" t="s">
        <v>13950</v>
      </c>
      <c r="R63" s="229" t="s">
        <v>3212</v>
      </c>
      <c r="S63" s="229"/>
    </row>
    <row r="64" spans="1:19" s="389" customFormat="1" ht="15" customHeight="1">
      <c r="A64" s="332">
        <v>58</v>
      </c>
      <c r="B64" s="229" t="s">
        <v>13951</v>
      </c>
      <c r="C64" s="229" t="s">
        <v>13952</v>
      </c>
      <c r="D64" s="229" t="s">
        <v>2088</v>
      </c>
      <c r="E64" s="332" t="s">
        <v>2089</v>
      </c>
      <c r="F64" s="877" t="s">
        <v>13951</v>
      </c>
      <c r="G64" s="378" t="s">
        <v>13953</v>
      </c>
      <c r="H64" s="877" t="s">
        <v>2088</v>
      </c>
      <c r="I64" s="877" t="s">
        <v>2089</v>
      </c>
      <c r="J64" s="332"/>
      <c r="K64" s="332"/>
      <c r="L64" s="332"/>
      <c r="M64" s="332"/>
      <c r="N64" s="332" t="s">
        <v>2308</v>
      </c>
      <c r="O64" s="229" t="s">
        <v>13857</v>
      </c>
      <c r="P64" s="229" t="s">
        <v>13954</v>
      </c>
      <c r="Q64" s="229" t="s">
        <v>13952</v>
      </c>
      <c r="R64" s="229" t="s">
        <v>2088</v>
      </c>
      <c r="S64" s="229"/>
    </row>
    <row r="65" spans="1:19" s="911" customFormat="1" ht="13.8">
      <c r="A65" s="380">
        <v>59</v>
      </c>
      <c r="B65" s="229" t="s">
        <v>13955</v>
      </c>
      <c r="C65" s="229" t="s">
        <v>13956</v>
      </c>
      <c r="D65" s="229" t="s">
        <v>2088</v>
      </c>
      <c r="E65" s="332" t="s">
        <v>2089</v>
      </c>
      <c r="F65" s="877" t="s">
        <v>13955</v>
      </c>
      <c r="G65" s="378" t="s">
        <v>13957</v>
      </c>
      <c r="H65" s="877" t="s">
        <v>2088</v>
      </c>
      <c r="I65" s="877" t="s">
        <v>2089</v>
      </c>
      <c r="J65" s="229"/>
      <c r="K65" s="229"/>
      <c r="L65" s="229"/>
      <c r="M65" s="229" t="s">
        <v>13958</v>
      </c>
      <c r="N65" s="332" t="s">
        <v>2308</v>
      </c>
      <c r="O65" s="229"/>
      <c r="P65" s="229"/>
      <c r="Q65" s="229"/>
      <c r="R65" s="229"/>
      <c r="S65" s="229"/>
    </row>
    <row r="66" spans="1:19" s="911" customFormat="1" ht="13.8">
      <c r="A66" s="332">
        <v>60</v>
      </c>
      <c r="B66" s="229" t="s">
        <v>13959</v>
      </c>
      <c r="C66" s="229" t="s">
        <v>5476</v>
      </c>
      <c r="D66" s="229" t="s">
        <v>3212</v>
      </c>
      <c r="E66" s="332" t="s">
        <v>3212</v>
      </c>
      <c r="F66" s="877" t="s">
        <v>13959</v>
      </c>
      <c r="G66" s="378" t="s">
        <v>13960</v>
      </c>
      <c r="H66" s="877" t="s">
        <v>3212</v>
      </c>
      <c r="I66" s="378" t="s">
        <v>2108</v>
      </c>
      <c r="J66" s="229"/>
      <c r="K66" s="229"/>
      <c r="L66" s="229"/>
      <c r="M66" s="229" t="s">
        <v>13958</v>
      </c>
      <c r="N66" s="332" t="s">
        <v>2308</v>
      </c>
      <c r="O66" s="229"/>
      <c r="P66" s="229"/>
      <c r="Q66" s="229"/>
      <c r="R66" s="229"/>
      <c r="S66" s="229"/>
    </row>
    <row r="67" spans="1:19" s="911" customFormat="1" ht="13.8">
      <c r="A67" s="380">
        <v>61</v>
      </c>
      <c r="B67" s="229" t="s">
        <v>13961</v>
      </c>
      <c r="C67" s="229" t="s">
        <v>13962</v>
      </c>
      <c r="D67" s="229" t="s">
        <v>2088</v>
      </c>
      <c r="E67" s="332" t="s">
        <v>2089</v>
      </c>
      <c r="F67" s="877" t="s">
        <v>13961</v>
      </c>
      <c r="G67" s="378" t="s">
        <v>13963</v>
      </c>
      <c r="H67" s="877" t="s">
        <v>2088</v>
      </c>
      <c r="I67" s="877" t="s">
        <v>2089</v>
      </c>
      <c r="J67" s="229"/>
      <c r="K67" s="229"/>
      <c r="L67" s="229"/>
      <c r="M67" s="229" t="s">
        <v>13958</v>
      </c>
      <c r="N67" s="332" t="s">
        <v>2308</v>
      </c>
      <c r="O67" s="229"/>
      <c r="P67" s="229"/>
      <c r="Q67" s="229"/>
      <c r="R67" s="229"/>
      <c r="S67" s="229"/>
    </row>
    <row r="68" spans="1:19" s="911" customFormat="1" ht="13.8">
      <c r="A68" s="332">
        <v>62</v>
      </c>
      <c r="B68" s="229" t="s">
        <v>13964</v>
      </c>
      <c r="C68" s="229" t="s">
        <v>13965</v>
      </c>
      <c r="D68" s="229" t="s">
        <v>2088</v>
      </c>
      <c r="E68" s="332" t="s">
        <v>2089</v>
      </c>
      <c r="F68" s="877" t="s">
        <v>13964</v>
      </c>
      <c r="G68" s="877" t="s">
        <v>13965</v>
      </c>
      <c r="H68" s="877" t="s">
        <v>2088</v>
      </c>
      <c r="I68" s="877" t="s">
        <v>2089</v>
      </c>
      <c r="J68" s="229"/>
      <c r="K68" s="229"/>
      <c r="L68" s="229"/>
      <c r="M68" s="229" t="s">
        <v>13958</v>
      </c>
      <c r="N68" s="332" t="s">
        <v>2308</v>
      </c>
      <c r="O68" s="229"/>
      <c r="P68" s="229"/>
      <c r="Q68" s="229"/>
      <c r="R68" s="229"/>
      <c r="S68" s="229"/>
    </row>
    <row r="69" spans="1:19" s="911" customFormat="1" ht="13.8">
      <c r="A69" s="380">
        <v>63</v>
      </c>
      <c r="B69" s="229" t="s">
        <v>13966</v>
      </c>
      <c r="C69" s="229" t="s">
        <v>13967</v>
      </c>
      <c r="D69" s="229" t="s">
        <v>2088</v>
      </c>
      <c r="E69" s="332" t="s">
        <v>2089</v>
      </c>
      <c r="F69" s="877" t="s">
        <v>13966</v>
      </c>
      <c r="G69" s="877" t="s">
        <v>13967</v>
      </c>
      <c r="H69" s="877" t="s">
        <v>2088</v>
      </c>
      <c r="I69" s="877" t="s">
        <v>2089</v>
      </c>
      <c r="J69" s="229"/>
      <c r="K69" s="229"/>
      <c r="L69" s="229"/>
      <c r="M69" s="229" t="s">
        <v>13958</v>
      </c>
      <c r="N69" s="332" t="s">
        <v>2308</v>
      </c>
      <c r="O69" s="229"/>
      <c r="P69" s="229"/>
      <c r="Q69" s="229"/>
      <c r="R69" s="229"/>
      <c r="S69" s="229"/>
    </row>
    <row r="70" spans="1:19" s="911" customFormat="1" ht="13.8">
      <c r="A70" s="332">
        <v>64</v>
      </c>
      <c r="B70" s="229" t="s">
        <v>13968</v>
      </c>
      <c r="C70" s="229" t="s">
        <v>13969</v>
      </c>
      <c r="D70" s="229" t="s">
        <v>2088</v>
      </c>
      <c r="E70" s="332" t="s">
        <v>2089</v>
      </c>
      <c r="F70" s="877" t="s">
        <v>13968</v>
      </c>
      <c r="G70" s="378" t="s">
        <v>13970</v>
      </c>
      <c r="H70" s="877" t="s">
        <v>2088</v>
      </c>
      <c r="I70" s="877" t="s">
        <v>2089</v>
      </c>
      <c r="J70" s="229"/>
      <c r="K70" s="229"/>
      <c r="L70" s="229"/>
      <c r="M70" s="229" t="s">
        <v>13958</v>
      </c>
      <c r="N70" s="332" t="s">
        <v>2308</v>
      </c>
      <c r="O70" s="229"/>
      <c r="P70" s="229"/>
      <c r="Q70" s="229"/>
      <c r="R70" s="229"/>
      <c r="S70" s="229"/>
    </row>
    <row r="71" spans="1:19" s="911" customFormat="1" ht="13.8">
      <c r="A71" s="380">
        <v>65</v>
      </c>
      <c r="B71" s="229" t="s">
        <v>13959</v>
      </c>
      <c r="C71" s="229" t="s">
        <v>13971</v>
      </c>
      <c r="D71" s="229" t="s">
        <v>3212</v>
      </c>
      <c r="E71" s="332" t="s">
        <v>3212</v>
      </c>
      <c r="F71" s="877" t="s">
        <v>13959</v>
      </c>
      <c r="G71" s="231" t="s">
        <v>13972</v>
      </c>
      <c r="H71" s="877" t="s">
        <v>3212</v>
      </c>
      <c r="I71" s="378" t="s">
        <v>2108</v>
      </c>
      <c r="J71" s="229"/>
      <c r="K71" s="229"/>
      <c r="L71" s="229"/>
      <c r="M71" s="229" t="s">
        <v>13958</v>
      </c>
      <c r="N71" s="332" t="s">
        <v>2308</v>
      </c>
      <c r="O71" s="229"/>
      <c r="P71" s="229"/>
      <c r="Q71" s="229"/>
      <c r="R71" s="229"/>
      <c r="S71" s="229"/>
    </row>
    <row r="72" spans="1:19" s="911" customFormat="1" ht="13.8">
      <c r="A72" s="332">
        <v>66</v>
      </c>
      <c r="B72" s="229" t="s">
        <v>13973</v>
      </c>
      <c r="C72" s="229" t="s">
        <v>13974</v>
      </c>
      <c r="D72" s="229" t="s">
        <v>2088</v>
      </c>
      <c r="E72" s="332" t="s">
        <v>2089</v>
      </c>
      <c r="F72" s="877" t="s">
        <v>13973</v>
      </c>
      <c r="G72" s="378" t="s">
        <v>13975</v>
      </c>
      <c r="H72" s="877" t="s">
        <v>2088</v>
      </c>
      <c r="I72" s="877" t="s">
        <v>2089</v>
      </c>
      <c r="J72" s="229"/>
      <c r="K72" s="229"/>
      <c r="L72" s="229"/>
      <c r="M72" s="229" t="s">
        <v>13958</v>
      </c>
      <c r="N72" s="332" t="s">
        <v>2308</v>
      </c>
      <c r="O72" s="229"/>
      <c r="P72" s="229"/>
      <c r="Q72" s="229"/>
      <c r="R72" s="229"/>
      <c r="S72" s="229"/>
    </row>
    <row r="73" spans="1:19" s="911" customFormat="1" ht="13.8">
      <c r="A73" s="380">
        <v>67</v>
      </c>
      <c r="B73" s="229" t="s">
        <v>13976</v>
      </c>
      <c r="C73" s="229" t="s">
        <v>13977</v>
      </c>
      <c r="D73" s="229" t="s">
        <v>2088</v>
      </c>
      <c r="E73" s="332" t="s">
        <v>2089</v>
      </c>
      <c r="F73" s="877" t="s">
        <v>13976</v>
      </c>
      <c r="G73" s="378" t="s">
        <v>13978</v>
      </c>
      <c r="H73" s="877" t="s">
        <v>2088</v>
      </c>
      <c r="I73" s="877" t="s">
        <v>2089</v>
      </c>
      <c r="J73" s="229"/>
      <c r="K73" s="229"/>
      <c r="L73" s="229"/>
      <c r="M73" s="229" t="s">
        <v>13958</v>
      </c>
      <c r="N73" s="332" t="s">
        <v>2308</v>
      </c>
      <c r="O73" s="229"/>
      <c r="P73" s="229"/>
      <c r="Q73" s="229"/>
      <c r="R73" s="229"/>
      <c r="S73" s="229"/>
    </row>
  </sheetData>
  <phoneticPr fontId="5" type="noConversion"/>
  <dataValidations count="3">
    <dataValidation type="list" allowBlank="1" showInputMessage="1" showErrorMessage="1" sqref="B6" xr:uid="{00000000-0002-0000-D500-000000000000}">
      <formula1>"Mi: Minute,H: Hour,D: Daily,W: Weekly,M: Monthly,Y: Yearly"</formula1>
    </dataValidation>
    <dataValidation type="list" allowBlank="1" showInputMessage="1" showErrorMessage="1" sqref="B7 B9" xr:uid="{00000000-0002-0000-D500-000001000000}">
      <formula1>"替换,追加"</formula1>
    </dataValidation>
    <dataValidation type="list" allowBlank="1" showInputMessage="1" showErrorMessage="1" sqref="N12:N73" xr:uid="{00000000-0002-0000-D500-000002000000}">
      <formula1>"匹配,基线特有,本地扩充,废弃"</formula1>
    </dataValidation>
  </dataValidations>
  <hyperlinks>
    <hyperlink ref="A1" location="目录!A1" display="返回" xr:uid="{00000000-0004-0000-D500-000000000000}"/>
  </hyperlinks>
  <pageMargins left="0.75" right="0.75" top="1" bottom="1" header="0.51180555555555596" footer="0.51180555555555596"/>
  <pageSetup paperSize="9" orientation="portrait"/>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AC51"/>
  <sheetViews>
    <sheetView topLeftCell="A34"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5.44140625" style="396" customWidth="1"/>
    <col min="12" max="12" width="9.109375" style="396" customWidth="1"/>
    <col min="13" max="13" width="10.88671875" style="396" customWidth="1"/>
    <col min="14" max="14" width="11.21875" style="396" customWidth="1"/>
    <col min="15" max="15" width="23" style="396" customWidth="1"/>
    <col min="16" max="16" width="17.77734375" style="396" customWidth="1"/>
    <col min="17" max="17" width="18.88671875" style="396" customWidth="1"/>
    <col min="18" max="18" width="18.21875" style="396" customWidth="1"/>
    <col min="19" max="19" width="13.77734375" style="396" customWidth="1"/>
    <col min="20" max="20" width="23" style="396" customWidth="1"/>
    <col min="21" max="21" width="17.77734375" style="396" customWidth="1"/>
    <col min="22" max="22" width="18.88671875" style="396" customWidth="1"/>
    <col min="23" max="23" width="18.21875" style="396" customWidth="1"/>
    <col min="24" max="24" width="13.77734375" style="396" customWidth="1"/>
    <col min="25" max="16384" width="9" style="328"/>
  </cols>
  <sheetData>
    <row r="1" spans="1:29" s="396" customFormat="1">
      <c r="A1" s="832" t="s">
        <v>2037</v>
      </c>
      <c r="B1" s="331"/>
      <c r="C1" s="331"/>
      <c r="D1" s="331"/>
      <c r="E1" s="331"/>
      <c r="F1" s="331"/>
      <c r="G1" s="331"/>
      <c r="H1" s="331"/>
      <c r="I1" s="331"/>
      <c r="J1" s="331"/>
      <c r="K1" s="331"/>
      <c r="L1" s="331"/>
      <c r="M1" s="331"/>
      <c r="N1" s="331"/>
      <c r="O1" s="336"/>
      <c r="P1" s="336"/>
      <c r="Q1" s="336"/>
      <c r="R1" s="336"/>
      <c r="S1" s="336"/>
      <c r="T1" s="336"/>
      <c r="U1" s="336"/>
      <c r="V1" s="336"/>
      <c r="W1" s="336"/>
      <c r="X1" s="336"/>
    </row>
    <row r="2" spans="1:29" s="396" customFormat="1">
      <c r="A2" s="216" t="s">
        <v>2038</v>
      </c>
      <c r="B2" s="217"/>
      <c r="C2" s="217"/>
      <c r="D2" s="217"/>
      <c r="E2" s="217"/>
      <c r="F2" s="217"/>
      <c r="G2" s="217"/>
      <c r="H2" s="217"/>
      <c r="I2" s="217"/>
      <c r="J2" s="217"/>
      <c r="K2" s="217"/>
      <c r="L2" s="217"/>
      <c r="M2" s="217"/>
      <c r="N2" s="217"/>
      <c r="O2" s="337" t="s">
        <v>2039</v>
      </c>
      <c r="P2" s="338"/>
      <c r="Q2" s="338"/>
      <c r="R2" s="338"/>
      <c r="S2" s="353"/>
      <c r="T2" s="337" t="s">
        <v>2039</v>
      </c>
      <c r="U2" s="338"/>
      <c r="V2" s="338"/>
      <c r="W2" s="338"/>
      <c r="X2" s="353"/>
      <c r="Y2" s="337" t="s">
        <v>2039</v>
      </c>
      <c r="Z2" s="338"/>
      <c r="AA2" s="338"/>
      <c r="AB2" s="338"/>
      <c r="AC2" s="353"/>
    </row>
    <row r="3" spans="1:29" s="396" customFormat="1">
      <c r="A3" s="218" t="s">
        <v>2040</v>
      </c>
      <c r="B3" s="912" t="s">
        <v>1389</v>
      </c>
      <c r="D3" s="219"/>
      <c r="E3" s="219"/>
      <c r="F3" s="219"/>
      <c r="G3" s="219"/>
      <c r="H3" s="219"/>
      <c r="I3" s="219"/>
      <c r="J3" s="219"/>
      <c r="K3" s="219"/>
      <c r="L3" s="219"/>
      <c r="M3" s="219"/>
      <c r="N3" s="219"/>
      <c r="O3" s="339" t="s">
        <v>2041</v>
      </c>
      <c r="P3" s="340" t="s">
        <v>2042</v>
      </c>
      <c r="Q3" s="340"/>
      <c r="R3" s="354"/>
      <c r="S3" s="355"/>
      <c r="T3" s="339" t="s">
        <v>2041</v>
      </c>
      <c r="U3" s="340" t="s">
        <v>2042</v>
      </c>
      <c r="V3" s="340"/>
      <c r="W3" s="354"/>
      <c r="X3" s="355"/>
      <c r="Y3" s="339" t="s">
        <v>2041</v>
      </c>
      <c r="Z3" s="340" t="s">
        <v>2042</v>
      </c>
      <c r="AA3" s="340"/>
      <c r="AB3" s="354"/>
      <c r="AC3" s="355"/>
    </row>
    <row r="4" spans="1:29" s="397" customFormat="1">
      <c r="A4" s="220" t="s">
        <v>2042</v>
      </c>
      <c r="B4" s="416" t="s">
        <v>1390</v>
      </c>
      <c r="C4" s="222"/>
      <c r="D4" s="222"/>
      <c r="E4" s="222"/>
      <c r="F4" s="222"/>
      <c r="G4" s="222"/>
      <c r="H4" s="222"/>
      <c r="I4" s="222"/>
      <c r="J4" s="222"/>
      <c r="K4" s="222"/>
      <c r="L4" s="222"/>
      <c r="M4" s="222"/>
      <c r="N4" s="222"/>
      <c r="O4" s="229" t="s">
        <v>2301</v>
      </c>
      <c r="P4" s="229" t="s">
        <v>13979</v>
      </c>
      <c r="Q4" s="229"/>
      <c r="R4" s="221"/>
      <c r="S4" s="229"/>
      <c r="T4" s="229" t="s">
        <v>2301</v>
      </c>
      <c r="U4" s="229" t="s">
        <v>13980</v>
      </c>
      <c r="V4" s="229"/>
      <c r="W4" s="221"/>
      <c r="X4" s="229"/>
      <c r="Y4" s="229" t="s">
        <v>2301</v>
      </c>
      <c r="Z4" s="229" t="s">
        <v>13981</v>
      </c>
      <c r="AA4" s="229"/>
      <c r="AB4" s="221"/>
      <c r="AC4" s="229"/>
    </row>
    <row r="5" spans="1:29" s="397" customFormat="1">
      <c r="A5" s="220" t="s">
        <v>2041</v>
      </c>
      <c r="B5" s="221" t="s">
        <v>2043</v>
      </c>
      <c r="C5" s="222"/>
      <c r="D5" s="222"/>
      <c r="E5" s="222"/>
      <c r="F5" s="222"/>
      <c r="G5" s="222"/>
      <c r="H5" s="222"/>
      <c r="I5" s="222"/>
      <c r="J5" s="222"/>
      <c r="K5" s="222"/>
      <c r="L5" s="222"/>
      <c r="M5" s="222"/>
      <c r="N5" s="222"/>
      <c r="O5" s="341"/>
      <c r="P5" s="342"/>
      <c r="Q5" s="229"/>
      <c r="R5" s="221"/>
      <c r="S5" s="229"/>
      <c r="T5" s="341"/>
      <c r="U5" s="342"/>
      <c r="V5" s="229"/>
      <c r="W5" s="221"/>
      <c r="X5" s="229"/>
      <c r="Y5" s="341"/>
      <c r="Z5" s="342"/>
      <c r="AA5" s="229"/>
      <c r="AB5" s="221"/>
      <c r="AC5" s="229"/>
    </row>
    <row r="6" spans="1:29" s="397" customFormat="1">
      <c r="A6" s="220" t="s">
        <v>2044</v>
      </c>
      <c r="B6" s="12" t="s">
        <v>2045</v>
      </c>
      <c r="C6" s="222"/>
      <c r="D6" s="222"/>
      <c r="E6" s="222"/>
      <c r="F6" s="222"/>
      <c r="G6" s="222"/>
      <c r="H6" s="222"/>
      <c r="I6" s="222"/>
      <c r="J6" s="222"/>
      <c r="K6" s="222"/>
      <c r="L6" s="222"/>
      <c r="M6" s="222"/>
      <c r="N6" s="222"/>
      <c r="O6" s="341"/>
      <c r="P6" s="229"/>
      <c r="Q6" s="229"/>
      <c r="R6" s="221"/>
      <c r="S6" s="229"/>
      <c r="T6" s="341"/>
      <c r="U6" s="229"/>
      <c r="V6" s="229"/>
      <c r="W6" s="221"/>
      <c r="X6" s="229"/>
      <c r="Y6" s="341"/>
      <c r="Z6" s="229"/>
      <c r="AA6" s="229"/>
      <c r="AB6" s="221"/>
      <c r="AC6" s="229"/>
    </row>
    <row r="7" spans="1:29" s="396" customFormat="1">
      <c r="A7" s="223" t="s">
        <v>2046</v>
      </c>
      <c r="B7" s="224" t="s">
        <v>2047</v>
      </c>
      <c r="C7" s="219"/>
      <c r="D7" s="219"/>
      <c r="E7" s="219"/>
      <c r="F7" s="219"/>
      <c r="G7" s="219"/>
      <c r="H7" s="219"/>
      <c r="I7" s="219"/>
      <c r="J7" s="219"/>
      <c r="K7" s="219"/>
      <c r="L7" s="219"/>
      <c r="M7" s="219"/>
      <c r="N7" s="219"/>
      <c r="O7" s="343"/>
      <c r="P7" s="344"/>
      <c r="Q7" s="356"/>
      <c r="R7" s="357"/>
      <c r="S7" s="356"/>
      <c r="T7" s="343"/>
      <c r="U7" s="344"/>
      <c r="V7" s="356"/>
      <c r="W7" s="357"/>
      <c r="X7" s="356"/>
      <c r="Y7" s="343"/>
      <c r="Z7" s="344"/>
      <c r="AA7" s="356"/>
      <c r="AB7" s="357"/>
      <c r="AC7" s="356"/>
    </row>
    <row r="8" spans="1:29" s="396" customFormat="1">
      <c r="A8" s="223" t="s">
        <v>2048</v>
      </c>
      <c r="B8" s="225"/>
      <c r="C8" s="219"/>
      <c r="D8" s="219"/>
      <c r="E8" s="219"/>
      <c r="F8" s="219"/>
      <c r="G8" s="219"/>
      <c r="H8" s="219"/>
      <c r="I8" s="219"/>
      <c r="J8" s="219"/>
      <c r="K8" s="219"/>
      <c r="L8" s="219"/>
      <c r="M8" s="219"/>
      <c r="N8" s="219"/>
      <c r="O8" s="905"/>
      <c r="P8" s="346"/>
      <c r="Q8" s="348"/>
      <c r="R8" s="358"/>
      <c r="S8" s="348"/>
      <c r="T8" s="905"/>
      <c r="U8" s="346"/>
      <c r="V8" s="348"/>
      <c r="W8" s="358"/>
      <c r="X8" s="348"/>
      <c r="Y8" s="905"/>
      <c r="Z8" s="346"/>
      <c r="AA8" s="348"/>
      <c r="AB8" s="358"/>
      <c r="AC8" s="348"/>
    </row>
    <row r="9" spans="1:29" s="396" customFormat="1">
      <c r="A9" s="223"/>
      <c r="B9" s="226"/>
      <c r="C9" s="219"/>
      <c r="D9" s="219"/>
      <c r="E9" s="219"/>
      <c r="F9" s="219"/>
      <c r="G9" s="219"/>
      <c r="H9" s="219"/>
      <c r="I9" s="219"/>
      <c r="J9" s="219"/>
      <c r="K9" s="219"/>
      <c r="L9" s="219"/>
      <c r="M9" s="219"/>
      <c r="N9" s="219"/>
      <c r="O9" s="347"/>
      <c r="P9" s="348"/>
      <c r="Q9" s="348"/>
      <c r="R9" s="358"/>
      <c r="S9" s="67"/>
      <c r="T9" s="347"/>
      <c r="U9" s="348"/>
      <c r="V9" s="348"/>
      <c r="W9" s="358"/>
      <c r="X9" s="67"/>
      <c r="Y9" s="347"/>
      <c r="Z9" s="348"/>
      <c r="AA9" s="348"/>
      <c r="AB9" s="358"/>
      <c r="AC9" s="67"/>
    </row>
    <row r="10" spans="1:29" s="396" customFormat="1">
      <c r="A10" s="216" t="s">
        <v>2049</v>
      </c>
      <c r="B10" s="217"/>
      <c r="C10" s="217"/>
      <c r="D10" s="217"/>
      <c r="E10" s="217"/>
      <c r="F10" s="217"/>
      <c r="G10" s="217"/>
      <c r="H10" s="217"/>
      <c r="I10" s="217"/>
      <c r="J10" s="217"/>
      <c r="K10" s="217"/>
      <c r="L10" s="217"/>
      <c r="M10" s="217"/>
      <c r="N10" s="217"/>
      <c r="O10" s="337" t="s">
        <v>2050</v>
      </c>
      <c r="P10" s="338"/>
      <c r="Q10" s="338"/>
      <c r="R10" s="338"/>
      <c r="S10" s="353"/>
      <c r="T10" s="337" t="s">
        <v>2050</v>
      </c>
      <c r="U10" s="338"/>
      <c r="V10" s="338"/>
      <c r="W10" s="338"/>
      <c r="X10" s="353"/>
      <c r="Y10" s="337" t="s">
        <v>2050</v>
      </c>
      <c r="Z10" s="338"/>
      <c r="AA10" s="338"/>
      <c r="AB10" s="338"/>
      <c r="AC10" s="353"/>
    </row>
    <row r="11" spans="1:29" s="396" customFormat="1" ht="24.75" customHeight="1">
      <c r="A11" s="227" t="s">
        <v>49</v>
      </c>
      <c r="B11" s="228" t="s">
        <v>2051</v>
      </c>
      <c r="C11" s="228" t="s">
        <v>2052</v>
      </c>
      <c r="D11" s="228" t="s">
        <v>2053</v>
      </c>
      <c r="E11" s="228" t="s">
        <v>2054</v>
      </c>
      <c r="F11" s="15" t="s">
        <v>3169</v>
      </c>
      <c r="G11" s="15" t="s">
        <v>3170</v>
      </c>
      <c r="H11" s="15" t="s">
        <v>3171</v>
      </c>
      <c r="I11" s="15" t="s">
        <v>3172</v>
      </c>
      <c r="J11" s="228" t="s">
        <v>2055</v>
      </c>
      <c r="K11" s="228" t="s">
        <v>2056</v>
      </c>
      <c r="L11" s="228" t="s">
        <v>2057</v>
      </c>
      <c r="M11" s="228" t="s">
        <v>73</v>
      </c>
      <c r="N11" s="232" t="s">
        <v>2058</v>
      </c>
      <c r="O11" s="349" t="s">
        <v>2059</v>
      </c>
      <c r="P11" s="350" t="s">
        <v>2060</v>
      </c>
      <c r="Q11" s="350" t="s">
        <v>2061</v>
      </c>
      <c r="R11" s="359" t="s">
        <v>2062</v>
      </c>
      <c r="S11" s="350" t="s">
        <v>2063</v>
      </c>
      <c r="T11" s="349" t="s">
        <v>2059</v>
      </c>
      <c r="U11" s="350" t="s">
        <v>2060</v>
      </c>
      <c r="V11" s="350" t="s">
        <v>2061</v>
      </c>
      <c r="W11" s="359" t="s">
        <v>2062</v>
      </c>
      <c r="X11" s="350" t="s">
        <v>2063</v>
      </c>
      <c r="Y11" s="349" t="s">
        <v>2059</v>
      </c>
      <c r="Z11" s="350" t="s">
        <v>2060</v>
      </c>
      <c r="AA11" s="350" t="s">
        <v>2061</v>
      </c>
      <c r="AB11" s="359" t="s">
        <v>2062</v>
      </c>
      <c r="AC11" s="350" t="s">
        <v>2063</v>
      </c>
    </row>
    <row r="12" spans="1:29" s="389" customFormat="1" ht="15" customHeight="1">
      <c r="A12" s="332">
        <v>1</v>
      </c>
      <c r="B12" s="229" t="s">
        <v>2064</v>
      </c>
      <c r="C12" s="229" t="s">
        <v>2065</v>
      </c>
      <c r="D12" s="229" t="s">
        <v>3212</v>
      </c>
      <c r="E12" s="332" t="s">
        <v>2067</v>
      </c>
      <c r="F12" s="877" t="s">
        <v>2064</v>
      </c>
      <c r="G12" s="877" t="s">
        <v>2065</v>
      </c>
      <c r="H12" s="877" t="s">
        <v>2066</v>
      </c>
      <c r="I12" s="877" t="s">
        <v>2067</v>
      </c>
      <c r="J12" s="332" t="s">
        <v>79</v>
      </c>
      <c r="K12" s="332"/>
      <c r="L12" s="332"/>
      <c r="M12" s="332"/>
      <c r="N12" s="332" t="s">
        <v>2308</v>
      </c>
      <c r="O12" s="229" t="s">
        <v>13979</v>
      </c>
      <c r="P12" s="229" t="s">
        <v>2064</v>
      </c>
      <c r="Q12" s="229" t="s">
        <v>2753</v>
      </c>
      <c r="R12" s="229" t="s">
        <v>3212</v>
      </c>
      <c r="S12" s="229"/>
      <c r="T12" s="229" t="s">
        <v>13980</v>
      </c>
      <c r="U12" s="229" t="s">
        <v>2064</v>
      </c>
      <c r="V12" s="229" t="s">
        <v>2753</v>
      </c>
      <c r="W12" s="229" t="s">
        <v>3212</v>
      </c>
      <c r="X12" s="229"/>
      <c r="Y12" s="229" t="s">
        <v>13981</v>
      </c>
      <c r="Z12" s="229" t="s">
        <v>2064</v>
      </c>
      <c r="AA12" s="229" t="s">
        <v>2753</v>
      </c>
      <c r="AB12" s="229" t="s">
        <v>3212</v>
      </c>
      <c r="AC12" s="229"/>
    </row>
    <row r="13" spans="1:29" s="389" customFormat="1" ht="15" customHeight="1">
      <c r="A13" s="332">
        <v>2</v>
      </c>
      <c r="B13" s="229" t="s">
        <v>3174</v>
      </c>
      <c r="C13" s="229" t="s">
        <v>2818</v>
      </c>
      <c r="D13" s="229" t="s">
        <v>2066</v>
      </c>
      <c r="E13" s="332" t="s">
        <v>2067</v>
      </c>
      <c r="F13" s="877" t="s">
        <v>3174</v>
      </c>
      <c r="G13" s="877" t="s">
        <v>2818</v>
      </c>
      <c r="H13" s="877" t="s">
        <v>2803</v>
      </c>
      <c r="I13" s="877" t="s">
        <v>2804</v>
      </c>
      <c r="J13" s="332"/>
      <c r="K13" s="332"/>
      <c r="L13" s="332"/>
      <c r="M13" s="332"/>
      <c r="N13" s="332" t="s">
        <v>2308</v>
      </c>
      <c r="O13" s="229" t="s">
        <v>13979</v>
      </c>
      <c r="P13" s="229" t="s">
        <v>2817</v>
      </c>
      <c r="Q13" s="229" t="s">
        <v>3622</v>
      </c>
      <c r="R13" s="229" t="s">
        <v>2066</v>
      </c>
      <c r="S13" s="229"/>
      <c r="T13" s="229" t="s">
        <v>13980</v>
      </c>
      <c r="U13" s="229" t="s">
        <v>2817</v>
      </c>
      <c r="V13" s="229" t="s">
        <v>3622</v>
      </c>
      <c r="W13" s="229" t="s">
        <v>2066</v>
      </c>
      <c r="X13" s="229"/>
      <c r="Y13" s="229"/>
      <c r="Z13" s="229"/>
      <c r="AA13" s="229"/>
      <c r="AB13" s="229"/>
      <c r="AC13" s="229"/>
    </row>
    <row r="14" spans="1:29" s="389" customFormat="1" ht="15" customHeight="1">
      <c r="A14" s="332">
        <v>3</v>
      </c>
      <c r="B14" s="229" t="s">
        <v>3952</v>
      </c>
      <c r="C14" s="229" t="s">
        <v>2722</v>
      </c>
      <c r="D14" s="229" t="s">
        <v>2100</v>
      </c>
      <c r="E14" s="332" t="s">
        <v>2101</v>
      </c>
      <c r="F14" s="877" t="s">
        <v>3952</v>
      </c>
      <c r="G14" s="378" t="s">
        <v>3997</v>
      </c>
      <c r="H14" s="877" t="s">
        <v>2066</v>
      </c>
      <c r="I14" s="877" t="s">
        <v>2067</v>
      </c>
      <c r="J14" s="332"/>
      <c r="K14" s="332"/>
      <c r="L14" s="332"/>
      <c r="M14" s="332"/>
      <c r="N14" s="332" t="s">
        <v>2308</v>
      </c>
      <c r="O14" s="229" t="s">
        <v>13979</v>
      </c>
      <c r="P14" s="229" t="s">
        <v>13982</v>
      </c>
      <c r="Q14" s="229" t="s">
        <v>2722</v>
      </c>
      <c r="R14" s="229" t="s">
        <v>2100</v>
      </c>
      <c r="S14" s="229"/>
      <c r="T14" s="229" t="s">
        <v>13980</v>
      </c>
      <c r="U14" s="229" t="s">
        <v>13982</v>
      </c>
      <c r="V14" s="229" t="s">
        <v>2722</v>
      </c>
      <c r="W14" s="229" t="s">
        <v>2100</v>
      </c>
      <c r="X14" s="229"/>
      <c r="Y14" s="229"/>
      <c r="Z14" s="229"/>
      <c r="AA14" s="229"/>
      <c r="AB14" s="229"/>
      <c r="AC14" s="229"/>
    </row>
    <row r="15" spans="1:29" s="389" customFormat="1" ht="15" customHeight="1">
      <c r="A15" s="332">
        <v>4</v>
      </c>
      <c r="B15" s="229" t="s">
        <v>105</v>
      </c>
      <c r="C15" s="229" t="s">
        <v>2239</v>
      </c>
      <c r="D15" s="229" t="s">
        <v>2811</v>
      </c>
      <c r="E15" s="332" t="s">
        <v>2812</v>
      </c>
      <c r="F15" s="877" t="s">
        <v>105</v>
      </c>
      <c r="G15" s="877" t="s">
        <v>2239</v>
      </c>
      <c r="H15" s="877" t="s">
        <v>3175</v>
      </c>
      <c r="I15" s="877" t="s">
        <v>2241</v>
      </c>
      <c r="J15" s="332"/>
      <c r="K15" s="332"/>
      <c r="L15" s="332"/>
      <c r="M15" s="332"/>
      <c r="N15" s="332" t="s">
        <v>2308</v>
      </c>
      <c r="O15" s="229" t="s">
        <v>13979</v>
      </c>
      <c r="P15" s="229" t="s">
        <v>2238</v>
      </c>
      <c r="Q15" s="229" t="s">
        <v>2675</v>
      </c>
      <c r="R15" s="229" t="s">
        <v>2811</v>
      </c>
      <c r="S15" s="229"/>
      <c r="T15" s="229" t="s">
        <v>13980</v>
      </c>
      <c r="U15" s="229" t="s">
        <v>2238</v>
      </c>
      <c r="V15" s="229" t="s">
        <v>2675</v>
      </c>
      <c r="W15" s="229" t="s">
        <v>2811</v>
      </c>
      <c r="X15" s="229"/>
      <c r="Y15" s="229"/>
      <c r="Z15" s="229"/>
      <c r="AA15" s="229"/>
      <c r="AB15" s="229"/>
      <c r="AC15" s="229"/>
    </row>
    <row r="16" spans="1:29" s="389" customFormat="1" ht="15" customHeight="1">
      <c r="A16" s="332">
        <v>5</v>
      </c>
      <c r="B16" s="229" t="s">
        <v>222</v>
      </c>
      <c r="C16" s="229" t="s">
        <v>2234</v>
      </c>
      <c r="D16" s="229" t="s">
        <v>3898</v>
      </c>
      <c r="E16" s="332" t="s">
        <v>4007</v>
      </c>
      <c r="F16" s="877" t="s">
        <v>222</v>
      </c>
      <c r="G16" s="877" t="s">
        <v>2234</v>
      </c>
      <c r="H16" s="877" t="s">
        <v>3991</v>
      </c>
      <c r="I16" s="877" t="s">
        <v>2108</v>
      </c>
      <c r="J16" s="332" t="s">
        <v>79</v>
      </c>
      <c r="K16" s="332"/>
      <c r="L16" s="332"/>
      <c r="M16" s="332"/>
      <c r="N16" s="332" t="s">
        <v>2308</v>
      </c>
      <c r="O16" s="229" t="s">
        <v>13979</v>
      </c>
      <c r="P16" s="229" t="s">
        <v>222</v>
      </c>
      <c r="Q16" s="229" t="s">
        <v>2234</v>
      </c>
      <c r="R16" s="229" t="s">
        <v>3898</v>
      </c>
      <c r="S16" s="229"/>
      <c r="T16" s="229" t="s">
        <v>13980</v>
      </c>
      <c r="U16" s="229" t="s">
        <v>222</v>
      </c>
      <c r="V16" s="229" t="s">
        <v>2234</v>
      </c>
      <c r="W16" s="229" t="s">
        <v>3898</v>
      </c>
      <c r="X16" s="229"/>
      <c r="Y16" s="229" t="s">
        <v>13981</v>
      </c>
      <c r="Z16" s="229" t="s">
        <v>222</v>
      </c>
      <c r="AA16" s="229" t="s">
        <v>11567</v>
      </c>
      <c r="AB16" s="229" t="s">
        <v>3898</v>
      </c>
      <c r="AC16" s="229"/>
    </row>
    <row r="17" spans="1:29" s="389" customFormat="1" ht="15" customHeight="1">
      <c r="A17" s="332">
        <v>6</v>
      </c>
      <c r="B17" s="229" t="s">
        <v>5509</v>
      </c>
      <c r="C17" s="229" t="s">
        <v>5510</v>
      </c>
      <c r="D17" s="229" t="s">
        <v>2096</v>
      </c>
      <c r="E17" s="332" t="s">
        <v>2097</v>
      </c>
      <c r="F17" s="877" t="s">
        <v>5509</v>
      </c>
      <c r="G17" s="378" t="s">
        <v>5511</v>
      </c>
      <c r="H17" s="877" t="s">
        <v>2096</v>
      </c>
      <c r="I17" s="877" t="s">
        <v>2097</v>
      </c>
      <c r="J17" s="332"/>
      <c r="K17" s="332"/>
      <c r="L17" s="332"/>
      <c r="M17" s="332"/>
      <c r="N17" s="332" t="s">
        <v>2308</v>
      </c>
      <c r="O17" s="229" t="s">
        <v>13979</v>
      </c>
      <c r="P17" s="229" t="s">
        <v>5509</v>
      </c>
      <c r="Q17" s="229" t="s">
        <v>5510</v>
      </c>
      <c r="R17" s="229" t="s">
        <v>2096</v>
      </c>
      <c r="S17" s="229"/>
      <c r="T17" s="229" t="s">
        <v>13980</v>
      </c>
      <c r="U17" s="229" t="s">
        <v>5509</v>
      </c>
      <c r="V17" s="229" t="s">
        <v>5510</v>
      </c>
      <c r="W17" s="229" t="s">
        <v>2096</v>
      </c>
      <c r="X17" s="229"/>
      <c r="Y17" s="229"/>
      <c r="Z17" s="229"/>
      <c r="AA17" s="229"/>
      <c r="AB17" s="229"/>
      <c r="AC17" s="229"/>
    </row>
    <row r="18" spans="1:29" s="389" customFormat="1" ht="15" customHeight="1">
      <c r="A18" s="332">
        <v>7</v>
      </c>
      <c r="B18" s="229" t="s">
        <v>2341</v>
      </c>
      <c r="C18" s="229" t="s">
        <v>5559</v>
      </c>
      <c r="D18" s="229" t="s">
        <v>2100</v>
      </c>
      <c r="E18" s="332" t="s">
        <v>2101</v>
      </c>
      <c r="F18" s="877" t="s">
        <v>2341</v>
      </c>
      <c r="G18" s="378" t="s">
        <v>4016</v>
      </c>
      <c r="H18" s="877" t="s">
        <v>2100</v>
      </c>
      <c r="I18" s="877" t="s">
        <v>2101</v>
      </c>
      <c r="J18" s="229"/>
      <c r="K18" s="229"/>
      <c r="L18" s="332"/>
      <c r="M18" s="229"/>
      <c r="N18" s="332" t="s">
        <v>2308</v>
      </c>
      <c r="O18" s="229" t="s">
        <v>13979</v>
      </c>
      <c r="P18" s="229" t="s">
        <v>2341</v>
      </c>
      <c r="Q18" s="229" t="s">
        <v>5559</v>
      </c>
      <c r="R18" s="229" t="s">
        <v>2100</v>
      </c>
      <c r="S18" s="229"/>
      <c r="T18" s="229" t="s">
        <v>13980</v>
      </c>
      <c r="U18" s="229" t="s">
        <v>2341</v>
      </c>
      <c r="V18" s="229" t="s">
        <v>5559</v>
      </c>
      <c r="W18" s="229" t="s">
        <v>2100</v>
      </c>
      <c r="X18" s="229"/>
      <c r="Y18" s="229"/>
      <c r="Z18" s="229"/>
      <c r="AA18" s="229"/>
      <c r="AB18" s="229"/>
      <c r="AC18" s="229"/>
    </row>
    <row r="19" spans="1:29" s="389" customFormat="1" ht="15" customHeight="1">
      <c r="A19" s="332">
        <v>8</v>
      </c>
      <c r="B19" s="229" t="s">
        <v>2345</v>
      </c>
      <c r="C19" s="229" t="s">
        <v>4752</v>
      </c>
      <c r="D19" s="229" t="s">
        <v>2100</v>
      </c>
      <c r="E19" s="332" t="s">
        <v>2101</v>
      </c>
      <c r="F19" s="877" t="s">
        <v>2345</v>
      </c>
      <c r="G19" s="877" t="s">
        <v>4752</v>
      </c>
      <c r="H19" s="877" t="s">
        <v>2096</v>
      </c>
      <c r="I19" s="877" t="s">
        <v>2097</v>
      </c>
      <c r="J19" s="332"/>
      <c r="K19" s="332"/>
      <c r="L19" s="332"/>
      <c r="M19" s="332"/>
      <c r="N19" s="332" t="s">
        <v>2308</v>
      </c>
      <c r="O19" s="229" t="s">
        <v>13979</v>
      </c>
      <c r="P19" s="229" t="s">
        <v>2345</v>
      </c>
      <c r="Q19" s="229" t="s">
        <v>4754</v>
      </c>
      <c r="R19" s="229" t="s">
        <v>2100</v>
      </c>
      <c r="S19" s="229"/>
      <c r="T19" s="229" t="s">
        <v>13980</v>
      </c>
      <c r="U19" s="229" t="s">
        <v>2345</v>
      </c>
      <c r="V19" s="229" t="s">
        <v>4754</v>
      </c>
      <c r="W19" s="229" t="s">
        <v>2100</v>
      </c>
      <c r="X19" s="229"/>
      <c r="Y19" s="229"/>
      <c r="Z19" s="229"/>
      <c r="AA19" s="229"/>
      <c r="AB19" s="229"/>
      <c r="AC19" s="229"/>
    </row>
    <row r="20" spans="1:29" s="389" customFormat="1" ht="15" customHeight="1">
      <c r="A20" s="332">
        <v>9</v>
      </c>
      <c r="B20" s="229" t="s">
        <v>2343</v>
      </c>
      <c r="C20" s="229" t="s">
        <v>5462</v>
      </c>
      <c r="D20" s="229" t="s">
        <v>2100</v>
      </c>
      <c r="E20" s="332" t="s">
        <v>2101</v>
      </c>
      <c r="F20" s="877" t="s">
        <v>2343</v>
      </c>
      <c r="G20" s="877" t="s">
        <v>5462</v>
      </c>
      <c r="H20" s="877" t="s">
        <v>2684</v>
      </c>
      <c r="I20" s="877" t="s">
        <v>2884</v>
      </c>
      <c r="J20" s="332"/>
      <c r="K20" s="332"/>
      <c r="L20" s="332" t="s">
        <v>13983</v>
      </c>
      <c r="M20" s="332"/>
      <c r="N20" s="332" t="s">
        <v>2308</v>
      </c>
      <c r="O20" s="229" t="s">
        <v>13979</v>
      </c>
      <c r="P20" s="229" t="s">
        <v>2343</v>
      </c>
      <c r="Q20" s="229" t="s">
        <v>5462</v>
      </c>
      <c r="R20" s="229" t="s">
        <v>2100</v>
      </c>
      <c r="S20" s="229"/>
      <c r="T20" s="229" t="s">
        <v>13980</v>
      </c>
      <c r="U20" s="229" t="s">
        <v>2343</v>
      </c>
      <c r="V20" s="229" t="s">
        <v>5462</v>
      </c>
      <c r="W20" s="229" t="s">
        <v>2100</v>
      </c>
      <c r="X20" s="229"/>
      <c r="Y20" s="229"/>
      <c r="Z20" s="229"/>
      <c r="AA20" s="229"/>
      <c r="AB20" s="229"/>
      <c r="AC20" s="229"/>
    </row>
    <row r="21" spans="1:29" s="389" customFormat="1" ht="15" customHeight="1">
      <c r="A21" s="332">
        <v>10</v>
      </c>
      <c r="B21" s="229" t="s">
        <v>13984</v>
      </c>
      <c r="C21" s="229" t="s">
        <v>2862</v>
      </c>
      <c r="D21" s="229" t="s">
        <v>2088</v>
      </c>
      <c r="E21" s="332" t="s">
        <v>2089</v>
      </c>
      <c r="F21" s="378" t="s">
        <v>2861</v>
      </c>
      <c r="G21" s="877" t="s">
        <v>2862</v>
      </c>
      <c r="H21" s="877" t="s">
        <v>2096</v>
      </c>
      <c r="I21" s="877" t="s">
        <v>2097</v>
      </c>
      <c r="J21" s="332"/>
      <c r="K21" s="332"/>
      <c r="L21" s="332" t="s">
        <v>4870</v>
      </c>
      <c r="M21" s="332"/>
      <c r="N21" s="332" t="s">
        <v>2308</v>
      </c>
      <c r="O21" s="229" t="s">
        <v>13979</v>
      </c>
      <c r="P21" s="229" t="s">
        <v>13984</v>
      </c>
      <c r="Q21" s="229" t="s">
        <v>2862</v>
      </c>
      <c r="R21" s="229" t="s">
        <v>2088</v>
      </c>
      <c r="S21" s="229"/>
      <c r="T21" s="229" t="s">
        <v>13980</v>
      </c>
      <c r="U21" s="229" t="s">
        <v>13984</v>
      </c>
      <c r="V21" s="229" t="s">
        <v>2862</v>
      </c>
      <c r="W21" s="229" t="s">
        <v>2088</v>
      </c>
      <c r="X21" s="229"/>
      <c r="Y21" s="229"/>
      <c r="Z21" s="229"/>
      <c r="AA21" s="229"/>
      <c r="AB21" s="229"/>
      <c r="AC21" s="229"/>
    </row>
    <row r="22" spans="1:29" s="389" customFormat="1" ht="15" customHeight="1">
      <c r="A22" s="332">
        <v>11</v>
      </c>
      <c r="B22" s="229" t="s">
        <v>2857</v>
      </c>
      <c r="C22" s="229" t="s">
        <v>2858</v>
      </c>
      <c r="D22" s="229" t="s">
        <v>2088</v>
      </c>
      <c r="E22" s="332" t="s">
        <v>2089</v>
      </c>
      <c r="F22" s="877" t="s">
        <v>2857</v>
      </c>
      <c r="G22" s="877" t="s">
        <v>2858</v>
      </c>
      <c r="H22" s="877" t="s">
        <v>2725</v>
      </c>
      <c r="I22" s="877" t="s">
        <v>3176</v>
      </c>
      <c r="J22" s="332"/>
      <c r="K22" s="332"/>
      <c r="L22" s="332" t="s">
        <v>4870</v>
      </c>
      <c r="M22" s="332"/>
      <c r="N22" s="332" t="s">
        <v>2308</v>
      </c>
      <c r="O22" s="229" t="s">
        <v>13979</v>
      </c>
      <c r="P22" s="229" t="s">
        <v>2857</v>
      </c>
      <c r="Q22" s="229" t="s">
        <v>2858</v>
      </c>
      <c r="R22" s="229" t="s">
        <v>2088</v>
      </c>
      <c r="S22" s="229"/>
      <c r="T22" s="229" t="s">
        <v>13980</v>
      </c>
      <c r="U22" s="229" t="s">
        <v>2857</v>
      </c>
      <c r="V22" s="229" t="s">
        <v>2858</v>
      </c>
      <c r="W22" s="229" t="s">
        <v>2088</v>
      </c>
      <c r="X22" s="229"/>
      <c r="Y22" s="229"/>
      <c r="Z22" s="229"/>
      <c r="AA22" s="229"/>
      <c r="AB22" s="229"/>
      <c r="AC22" s="229"/>
    </row>
    <row r="23" spans="1:29" s="389" customFormat="1" ht="15" customHeight="1">
      <c r="A23" s="332">
        <v>12</v>
      </c>
      <c r="B23" s="229" t="s">
        <v>2354</v>
      </c>
      <c r="C23" s="229" t="s">
        <v>4826</v>
      </c>
      <c r="D23" s="229" t="s">
        <v>2088</v>
      </c>
      <c r="E23" s="332" t="s">
        <v>2089</v>
      </c>
      <c r="F23" s="877" t="s">
        <v>2354</v>
      </c>
      <c r="G23" s="378" t="s">
        <v>4825</v>
      </c>
      <c r="H23" s="877" t="s">
        <v>2088</v>
      </c>
      <c r="I23" s="877" t="s">
        <v>2089</v>
      </c>
      <c r="J23" s="332"/>
      <c r="K23" s="332"/>
      <c r="L23" s="332" t="s">
        <v>4870</v>
      </c>
      <c r="M23" s="332"/>
      <c r="N23" s="332" t="s">
        <v>2308</v>
      </c>
      <c r="O23" s="229" t="s">
        <v>13979</v>
      </c>
      <c r="P23" s="229" t="s">
        <v>2354</v>
      </c>
      <c r="Q23" s="229" t="s">
        <v>4826</v>
      </c>
      <c r="R23" s="229" t="s">
        <v>2088</v>
      </c>
      <c r="S23" s="229"/>
      <c r="T23" s="229" t="s">
        <v>13980</v>
      </c>
      <c r="U23" s="229" t="s">
        <v>2354</v>
      </c>
      <c r="V23" s="229" t="s">
        <v>4826</v>
      </c>
      <c r="W23" s="229" t="s">
        <v>2088</v>
      </c>
      <c r="X23" s="229"/>
      <c r="Y23" s="229"/>
      <c r="Z23" s="229"/>
      <c r="AA23" s="229"/>
      <c r="AB23" s="229"/>
      <c r="AC23" s="229"/>
    </row>
    <row r="24" spans="1:29" s="389" customFormat="1" ht="15" customHeight="1">
      <c r="A24" s="332">
        <v>13</v>
      </c>
      <c r="B24" s="229" t="s">
        <v>13985</v>
      </c>
      <c r="C24" s="229" t="s">
        <v>7283</v>
      </c>
      <c r="D24" s="229" t="s">
        <v>3212</v>
      </c>
      <c r="E24" s="332" t="s">
        <v>2089</v>
      </c>
      <c r="F24" s="877" t="s">
        <v>13985</v>
      </c>
      <c r="G24" s="877" t="s">
        <v>7283</v>
      </c>
      <c r="H24" s="877" t="s">
        <v>3212</v>
      </c>
      <c r="I24" s="877" t="s">
        <v>2089</v>
      </c>
      <c r="J24" s="332"/>
      <c r="K24" s="332"/>
      <c r="L24" s="332" t="s">
        <v>4870</v>
      </c>
      <c r="M24" s="332"/>
      <c r="N24" s="332" t="s">
        <v>2308</v>
      </c>
      <c r="O24" s="229" t="s">
        <v>13979</v>
      </c>
      <c r="P24" s="229" t="s">
        <v>13985</v>
      </c>
      <c r="Q24" s="229" t="s">
        <v>7283</v>
      </c>
      <c r="R24" s="229" t="s">
        <v>3212</v>
      </c>
      <c r="S24" s="229"/>
      <c r="T24" s="229" t="s">
        <v>13980</v>
      </c>
      <c r="U24" s="229" t="s">
        <v>13985</v>
      </c>
      <c r="V24" s="229" t="s">
        <v>7283</v>
      </c>
      <c r="W24" s="229" t="s">
        <v>3212</v>
      </c>
      <c r="X24" s="229"/>
      <c r="Y24" s="229"/>
      <c r="Z24" s="229"/>
      <c r="AA24" s="229"/>
      <c r="AB24" s="229"/>
      <c r="AC24" s="229"/>
    </row>
    <row r="25" spans="1:29" s="389" customFormat="1" ht="15" customHeight="1">
      <c r="A25" s="332">
        <v>14</v>
      </c>
      <c r="B25" s="113" t="s">
        <v>13986</v>
      </c>
      <c r="C25" s="113" t="s">
        <v>13987</v>
      </c>
      <c r="D25" s="113" t="s">
        <v>2088</v>
      </c>
      <c r="E25" s="332" t="s">
        <v>2089</v>
      </c>
      <c r="F25" s="877" t="s">
        <v>13986</v>
      </c>
      <c r="G25" s="378" t="s">
        <v>13988</v>
      </c>
      <c r="H25" s="877" t="s">
        <v>2088</v>
      </c>
      <c r="I25" s="877" t="s">
        <v>2089</v>
      </c>
      <c r="J25" s="380"/>
      <c r="K25" s="332"/>
      <c r="L25" s="332" t="s">
        <v>4870</v>
      </c>
      <c r="M25" s="380"/>
      <c r="N25" s="380" t="s">
        <v>2308</v>
      </c>
      <c r="O25" s="229" t="s">
        <v>13979</v>
      </c>
      <c r="P25" s="113" t="s">
        <v>13989</v>
      </c>
      <c r="Q25" s="113" t="s">
        <v>13987</v>
      </c>
      <c r="R25" s="113" t="s">
        <v>2088</v>
      </c>
      <c r="S25" s="113"/>
      <c r="T25" s="229" t="s">
        <v>13980</v>
      </c>
      <c r="U25" s="229" t="s">
        <v>13989</v>
      </c>
      <c r="V25" s="229" t="s">
        <v>13987</v>
      </c>
      <c r="W25" s="229" t="s">
        <v>2088</v>
      </c>
      <c r="X25" s="113"/>
      <c r="Y25" s="229"/>
      <c r="Z25" s="229"/>
      <c r="AA25" s="229"/>
      <c r="AB25" s="229"/>
      <c r="AC25" s="113"/>
    </row>
    <row r="26" spans="1:29" s="389" customFormat="1" ht="15" customHeight="1">
      <c r="A26" s="332">
        <v>15</v>
      </c>
      <c r="B26" s="229" t="s">
        <v>13990</v>
      </c>
      <c r="C26" s="229" t="s">
        <v>13991</v>
      </c>
      <c r="D26" s="229" t="s">
        <v>3212</v>
      </c>
      <c r="E26" s="332" t="s">
        <v>2089</v>
      </c>
      <c r="F26" s="877" t="s">
        <v>13990</v>
      </c>
      <c r="G26" s="877" t="s">
        <v>13991</v>
      </c>
      <c r="H26" s="877" t="s">
        <v>3212</v>
      </c>
      <c r="I26" s="877" t="s">
        <v>2089</v>
      </c>
      <c r="J26" s="229"/>
      <c r="K26" s="229"/>
      <c r="L26" s="332" t="s">
        <v>4870</v>
      </c>
      <c r="M26" s="229"/>
      <c r="N26" s="332" t="s">
        <v>2308</v>
      </c>
      <c r="O26" s="229" t="s">
        <v>13979</v>
      </c>
      <c r="P26" s="229" t="s">
        <v>13992</v>
      </c>
      <c r="Q26" s="229" t="s">
        <v>13993</v>
      </c>
      <c r="R26" s="229" t="s">
        <v>3212</v>
      </c>
      <c r="S26" s="229"/>
      <c r="T26" s="229" t="s">
        <v>13980</v>
      </c>
      <c r="U26" s="229" t="s">
        <v>13992</v>
      </c>
      <c r="V26" s="229" t="s">
        <v>13993</v>
      </c>
      <c r="W26" s="229" t="s">
        <v>3212</v>
      </c>
      <c r="X26" s="229"/>
      <c r="Y26" s="229"/>
      <c r="Z26" s="229"/>
      <c r="AA26" s="229"/>
      <c r="AB26" s="229"/>
      <c r="AC26" s="229"/>
    </row>
    <row r="27" spans="1:29" s="389" customFormat="1" ht="15" customHeight="1">
      <c r="A27" s="833">
        <v>16</v>
      </c>
      <c r="B27" s="361" t="s">
        <v>13994</v>
      </c>
      <c r="C27" s="361" t="s">
        <v>7281</v>
      </c>
      <c r="D27" s="361" t="s">
        <v>3212</v>
      </c>
      <c r="E27" s="833" t="s">
        <v>2089</v>
      </c>
      <c r="F27" s="361" t="s">
        <v>13994</v>
      </c>
      <c r="G27" s="361" t="s">
        <v>7281</v>
      </c>
      <c r="H27" s="361" t="s">
        <v>3212</v>
      </c>
      <c r="I27" s="833" t="s">
        <v>2089</v>
      </c>
      <c r="J27" s="361"/>
      <c r="K27" s="361"/>
      <c r="L27" s="833" t="s">
        <v>4870</v>
      </c>
      <c r="M27" s="361" t="s">
        <v>13995</v>
      </c>
      <c r="N27" s="833" t="s">
        <v>2286</v>
      </c>
      <c r="O27" s="229" t="s">
        <v>13979</v>
      </c>
      <c r="P27" s="229" t="s">
        <v>13996</v>
      </c>
      <c r="Q27" s="229" t="s">
        <v>7281</v>
      </c>
      <c r="R27" s="229" t="s">
        <v>3212</v>
      </c>
      <c r="S27" s="229"/>
      <c r="T27" s="229" t="s">
        <v>13980</v>
      </c>
      <c r="U27" s="229" t="s">
        <v>13996</v>
      </c>
      <c r="V27" s="229" t="s">
        <v>7281</v>
      </c>
      <c r="W27" s="229" t="s">
        <v>3212</v>
      </c>
      <c r="X27" s="229"/>
      <c r="Y27" s="229"/>
      <c r="Z27" s="229"/>
      <c r="AA27" s="229"/>
      <c r="AB27" s="229"/>
      <c r="AC27" s="229"/>
    </row>
    <row r="28" spans="1:29" s="389" customFormat="1" ht="15" customHeight="1">
      <c r="A28" s="332">
        <v>17</v>
      </c>
      <c r="B28" s="229" t="s">
        <v>13997</v>
      </c>
      <c r="C28" s="229" t="s">
        <v>13998</v>
      </c>
      <c r="D28" s="229" t="s">
        <v>3212</v>
      </c>
      <c r="E28" s="332" t="s">
        <v>2089</v>
      </c>
      <c r="F28" s="877" t="s">
        <v>13997</v>
      </c>
      <c r="G28" s="378" t="s">
        <v>13999</v>
      </c>
      <c r="H28" s="877" t="s">
        <v>3212</v>
      </c>
      <c r="I28" s="877" t="s">
        <v>2089</v>
      </c>
      <c r="J28" s="332"/>
      <c r="K28" s="332"/>
      <c r="L28" s="332" t="s">
        <v>4870</v>
      </c>
      <c r="M28" s="332"/>
      <c r="N28" s="332" t="s">
        <v>2308</v>
      </c>
      <c r="O28" s="229" t="s">
        <v>13979</v>
      </c>
      <c r="P28" s="229" t="s">
        <v>14000</v>
      </c>
      <c r="Q28" s="229" t="s">
        <v>13998</v>
      </c>
      <c r="R28" s="229" t="s">
        <v>3212</v>
      </c>
      <c r="S28" s="229"/>
      <c r="T28" s="229"/>
      <c r="U28" s="229"/>
      <c r="V28" s="229"/>
      <c r="W28" s="229"/>
      <c r="X28" s="229"/>
      <c r="Y28" s="229" t="s">
        <v>13981</v>
      </c>
      <c r="Z28" s="229" t="s">
        <v>14001</v>
      </c>
      <c r="AA28" s="229" t="s">
        <v>14002</v>
      </c>
      <c r="AB28" s="229" t="s">
        <v>3212</v>
      </c>
      <c r="AC28" s="229"/>
    </row>
    <row r="29" spans="1:29" s="911" customFormat="1" ht="13.8">
      <c r="A29" s="332">
        <v>18</v>
      </c>
      <c r="B29" s="229" t="s">
        <v>14003</v>
      </c>
      <c r="C29" s="229" t="s">
        <v>14004</v>
      </c>
      <c r="D29" s="229" t="s">
        <v>3212</v>
      </c>
      <c r="E29" s="332" t="s">
        <v>2089</v>
      </c>
      <c r="F29" s="877" t="s">
        <v>14003</v>
      </c>
      <c r="G29" s="378" t="s">
        <v>14005</v>
      </c>
      <c r="H29" s="877" t="s">
        <v>3212</v>
      </c>
      <c r="I29" s="877" t="s">
        <v>2089</v>
      </c>
      <c r="J29" s="229"/>
      <c r="K29" s="229"/>
      <c r="L29" s="332" t="s">
        <v>4870</v>
      </c>
      <c r="M29" s="229"/>
      <c r="N29" s="332" t="s">
        <v>2308</v>
      </c>
      <c r="O29" s="229" t="s">
        <v>13979</v>
      </c>
      <c r="P29" s="229" t="s">
        <v>14006</v>
      </c>
      <c r="Q29" s="229" t="s">
        <v>14004</v>
      </c>
      <c r="R29" s="229" t="s">
        <v>3212</v>
      </c>
      <c r="S29" s="229"/>
      <c r="T29" s="229"/>
      <c r="U29" s="229"/>
      <c r="V29" s="229"/>
      <c r="W29" s="229"/>
      <c r="X29" s="229"/>
      <c r="Y29" s="229" t="s">
        <v>13981</v>
      </c>
      <c r="Z29" s="229" t="s">
        <v>14007</v>
      </c>
      <c r="AA29" s="229" t="s">
        <v>14008</v>
      </c>
      <c r="AB29" s="229" t="s">
        <v>3212</v>
      </c>
      <c r="AC29" s="229"/>
    </row>
    <row r="30" spans="1:29" s="911" customFormat="1" ht="13.8">
      <c r="A30" s="332">
        <v>19</v>
      </c>
      <c r="B30" s="229" t="s">
        <v>14009</v>
      </c>
      <c r="C30" s="229" t="s">
        <v>14010</v>
      </c>
      <c r="D30" s="229" t="s">
        <v>3212</v>
      </c>
      <c r="E30" s="332" t="s">
        <v>2089</v>
      </c>
      <c r="F30" s="877" t="s">
        <v>14009</v>
      </c>
      <c r="G30" s="877" t="s">
        <v>14010</v>
      </c>
      <c r="H30" s="877" t="s">
        <v>2100</v>
      </c>
      <c r="I30" s="877" t="s">
        <v>2101</v>
      </c>
      <c r="J30" s="229"/>
      <c r="K30" s="229"/>
      <c r="L30" s="332" t="s">
        <v>4870</v>
      </c>
      <c r="M30" s="229"/>
      <c r="N30" s="332" t="s">
        <v>2308</v>
      </c>
      <c r="O30" s="229" t="s">
        <v>13979</v>
      </c>
      <c r="P30" s="229" t="s">
        <v>14009</v>
      </c>
      <c r="Q30" s="229" t="s">
        <v>14010</v>
      </c>
      <c r="R30" s="229" t="s">
        <v>3212</v>
      </c>
      <c r="S30" s="229"/>
      <c r="T30" s="229"/>
      <c r="U30" s="229"/>
      <c r="V30" s="229"/>
      <c r="W30" s="229"/>
      <c r="X30" s="229"/>
      <c r="Y30" s="229"/>
      <c r="Z30" s="229"/>
      <c r="AA30" s="229"/>
      <c r="AB30" s="229"/>
      <c r="AC30" s="229"/>
    </row>
    <row r="31" spans="1:29" s="911" customFormat="1" ht="13.8">
      <c r="A31" s="332">
        <v>20</v>
      </c>
      <c r="B31" s="229" t="s">
        <v>14011</v>
      </c>
      <c r="C31" s="229" t="s">
        <v>14012</v>
      </c>
      <c r="D31" s="229" t="s">
        <v>3212</v>
      </c>
      <c r="E31" s="332" t="s">
        <v>2089</v>
      </c>
      <c r="F31" s="877" t="s">
        <v>14011</v>
      </c>
      <c r="G31" s="378" t="s">
        <v>14013</v>
      </c>
      <c r="H31" s="877" t="s">
        <v>3212</v>
      </c>
      <c r="I31" s="877" t="s">
        <v>2089</v>
      </c>
      <c r="J31" s="229"/>
      <c r="K31" s="229"/>
      <c r="L31" s="332" t="s">
        <v>4870</v>
      </c>
      <c r="M31" s="229"/>
      <c r="N31" s="332" t="s">
        <v>2308</v>
      </c>
      <c r="O31" s="229" t="s">
        <v>13979</v>
      </c>
      <c r="P31" s="229" t="s">
        <v>14014</v>
      </c>
      <c r="Q31" s="229" t="s">
        <v>14012</v>
      </c>
      <c r="R31" s="229" t="s">
        <v>3212</v>
      </c>
      <c r="S31" s="229"/>
      <c r="T31" s="229" t="s">
        <v>13980</v>
      </c>
      <c r="U31" s="229" t="s">
        <v>14014</v>
      </c>
      <c r="V31" s="229" t="s">
        <v>14012</v>
      </c>
      <c r="W31" s="229" t="s">
        <v>3212</v>
      </c>
      <c r="X31" s="229"/>
      <c r="Y31" s="229"/>
      <c r="Z31" s="229"/>
      <c r="AA31" s="229"/>
      <c r="AB31" s="229"/>
      <c r="AC31" s="229"/>
    </row>
    <row r="32" spans="1:29" s="911" customFormat="1" ht="13.8">
      <c r="A32" s="332">
        <v>21</v>
      </c>
      <c r="B32" s="229" t="s">
        <v>14015</v>
      </c>
      <c r="C32" s="229" t="s">
        <v>14016</v>
      </c>
      <c r="D32" s="229" t="s">
        <v>3212</v>
      </c>
      <c r="E32" s="332" t="s">
        <v>2089</v>
      </c>
      <c r="F32" s="877" t="s">
        <v>14015</v>
      </c>
      <c r="G32" s="378" t="s">
        <v>14017</v>
      </c>
      <c r="H32" s="877" t="s">
        <v>3212</v>
      </c>
      <c r="I32" s="877" t="s">
        <v>2089</v>
      </c>
      <c r="J32" s="229"/>
      <c r="K32" s="229"/>
      <c r="L32" s="332" t="s">
        <v>4870</v>
      </c>
      <c r="M32" s="229"/>
      <c r="N32" s="332" t="s">
        <v>2308</v>
      </c>
      <c r="O32" s="229" t="s">
        <v>13979</v>
      </c>
      <c r="P32" s="229" t="s">
        <v>14018</v>
      </c>
      <c r="Q32" s="229" t="s">
        <v>14016</v>
      </c>
      <c r="R32" s="229" t="s">
        <v>3212</v>
      </c>
      <c r="S32" s="229"/>
      <c r="T32" s="229" t="s">
        <v>13980</v>
      </c>
      <c r="U32" s="229" t="s">
        <v>14018</v>
      </c>
      <c r="V32" s="229" t="s">
        <v>14016</v>
      </c>
      <c r="W32" s="229" t="s">
        <v>3212</v>
      </c>
      <c r="X32" s="229"/>
      <c r="Y32" s="229"/>
      <c r="Z32" s="229"/>
      <c r="AA32" s="229"/>
      <c r="AB32" s="229"/>
      <c r="AC32" s="229"/>
    </row>
    <row r="33" spans="1:29" s="911" customFormat="1" ht="13.8">
      <c r="A33" s="332">
        <v>22</v>
      </c>
      <c r="B33" s="229" t="s">
        <v>14019</v>
      </c>
      <c r="C33" s="229" t="s">
        <v>14020</v>
      </c>
      <c r="D33" s="229" t="s">
        <v>3212</v>
      </c>
      <c r="E33" s="332" t="s">
        <v>2089</v>
      </c>
      <c r="F33" s="877" t="s">
        <v>14019</v>
      </c>
      <c r="G33" s="378" t="s">
        <v>14021</v>
      </c>
      <c r="H33" s="877" t="s">
        <v>3212</v>
      </c>
      <c r="I33" s="877" t="s">
        <v>2089</v>
      </c>
      <c r="J33" s="229"/>
      <c r="K33" s="229"/>
      <c r="L33" s="332" t="s">
        <v>4870</v>
      </c>
      <c r="M33" s="229"/>
      <c r="N33" s="332" t="s">
        <v>2308</v>
      </c>
      <c r="O33" s="229" t="s">
        <v>13979</v>
      </c>
      <c r="P33" s="229" t="s">
        <v>14022</v>
      </c>
      <c r="Q33" s="229" t="s">
        <v>14020</v>
      </c>
      <c r="R33" s="229" t="s">
        <v>3212</v>
      </c>
      <c r="S33" s="229"/>
      <c r="T33" s="229" t="s">
        <v>13980</v>
      </c>
      <c r="U33" s="229" t="s">
        <v>14022</v>
      </c>
      <c r="V33" s="229" t="s">
        <v>14020</v>
      </c>
      <c r="W33" s="229" t="s">
        <v>3212</v>
      </c>
      <c r="X33" s="229"/>
      <c r="Y33" s="229"/>
      <c r="Z33" s="229"/>
      <c r="AA33" s="229"/>
      <c r="AB33" s="229"/>
      <c r="AC33" s="229"/>
    </row>
    <row r="34" spans="1:29" s="911" customFormat="1" ht="13.8">
      <c r="A34" s="833">
        <v>23</v>
      </c>
      <c r="B34" s="361" t="s">
        <v>14023</v>
      </c>
      <c r="C34" s="361" t="s">
        <v>14024</v>
      </c>
      <c r="D34" s="361" t="s">
        <v>2100</v>
      </c>
      <c r="E34" s="833" t="s">
        <v>2089</v>
      </c>
      <c r="F34" s="361" t="s">
        <v>13994</v>
      </c>
      <c r="G34" s="231" t="s">
        <v>7281</v>
      </c>
      <c r="H34" s="361" t="s">
        <v>3212</v>
      </c>
      <c r="I34" s="833" t="s">
        <v>2089</v>
      </c>
      <c r="J34" s="361"/>
      <c r="K34" s="361"/>
      <c r="L34" s="833" t="s">
        <v>4870</v>
      </c>
      <c r="M34" s="361" t="s">
        <v>14025</v>
      </c>
      <c r="N34" s="833" t="s">
        <v>2286</v>
      </c>
      <c r="O34" s="229" t="s">
        <v>13979</v>
      </c>
      <c r="P34" s="229" t="s">
        <v>14023</v>
      </c>
      <c r="Q34" s="229" t="s">
        <v>14024</v>
      </c>
      <c r="R34" s="229" t="s">
        <v>2100</v>
      </c>
      <c r="S34" s="229"/>
      <c r="T34" s="229"/>
      <c r="U34" s="229"/>
      <c r="V34" s="229"/>
      <c r="W34" s="229"/>
      <c r="X34" s="229"/>
      <c r="Y34" s="229"/>
      <c r="Z34" s="229"/>
      <c r="AA34" s="229"/>
      <c r="AB34" s="229"/>
      <c r="AC34" s="229"/>
    </row>
    <row r="35" spans="1:29" s="911" customFormat="1" ht="13.8">
      <c r="A35" s="332">
        <v>24</v>
      </c>
      <c r="B35" s="229" t="s">
        <v>14026</v>
      </c>
      <c r="C35" s="229" t="s">
        <v>14027</v>
      </c>
      <c r="D35" s="229" t="s">
        <v>3212</v>
      </c>
      <c r="E35" s="332" t="s">
        <v>2089</v>
      </c>
      <c r="F35" s="877" t="s">
        <v>14026</v>
      </c>
      <c r="G35" s="378" t="s">
        <v>14028</v>
      </c>
      <c r="H35" s="877" t="s">
        <v>3212</v>
      </c>
      <c r="I35" s="877" t="s">
        <v>2089</v>
      </c>
      <c r="J35" s="229"/>
      <c r="K35" s="229"/>
      <c r="L35" s="332" t="s">
        <v>4870</v>
      </c>
      <c r="M35" s="229"/>
      <c r="N35" s="332" t="s">
        <v>2308</v>
      </c>
      <c r="O35" s="229" t="s">
        <v>13979</v>
      </c>
      <c r="P35" s="229" t="s">
        <v>14029</v>
      </c>
      <c r="Q35" s="229" t="s">
        <v>14027</v>
      </c>
      <c r="R35" s="229" t="s">
        <v>3212</v>
      </c>
      <c r="S35" s="229"/>
      <c r="T35" s="229" t="s">
        <v>13980</v>
      </c>
      <c r="U35" s="229" t="s">
        <v>14029</v>
      </c>
      <c r="V35" s="229" t="s">
        <v>14027</v>
      </c>
      <c r="W35" s="229" t="s">
        <v>3212</v>
      </c>
      <c r="X35" s="229"/>
      <c r="Y35" s="229"/>
      <c r="Z35" s="229"/>
      <c r="AA35" s="229"/>
      <c r="AB35" s="229"/>
      <c r="AC35" s="229"/>
    </row>
    <row r="36" spans="1:29" s="911" customFormat="1" ht="13.8">
      <c r="A36" s="332">
        <v>25</v>
      </c>
      <c r="B36" s="229" t="s">
        <v>14030</v>
      </c>
      <c r="C36" s="229" t="s">
        <v>14031</v>
      </c>
      <c r="D36" s="229" t="s">
        <v>2684</v>
      </c>
      <c r="E36" s="332" t="s">
        <v>2884</v>
      </c>
      <c r="F36" s="877" t="s">
        <v>14030</v>
      </c>
      <c r="G36" s="378" t="s">
        <v>14032</v>
      </c>
      <c r="H36" s="877" t="s">
        <v>2684</v>
      </c>
      <c r="I36" s="877" t="s">
        <v>2884</v>
      </c>
      <c r="J36" s="332"/>
      <c r="K36" s="332"/>
      <c r="L36" s="332"/>
      <c r="M36" s="332"/>
      <c r="N36" s="332" t="s">
        <v>2308</v>
      </c>
      <c r="O36" s="229" t="s">
        <v>13979</v>
      </c>
      <c r="P36" s="229" t="s">
        <v>14030</v>
      </c>
      <c r="Q36" s="229" t="s">
        <v>14031</v>
      </c>
      <c r="R36" s="229" t="s">
        <v>2684</v>
      </c>
      <c r="S36" s="229"/>
      <c r="T36" s="229"/>
      <c r="U36" s="229"/>
      <c r="V36" s="229"/>
      <c r="W36" s="229"/>
      <c r="X36" s="229"/>
      <c r="Y36" s="229" t="s">
        <v>13981</v>
      </c>
      <c r="Z36" s="229" t="s">
        <v>14030</v>
      </c>
      <c r="AA36" s="229" t="s">
        <v>14031</v>
      </c>
      <c r="AB36" s="229" t="s">
        <v>2684</v>
      </c>
      <c r="AC36" s="229"/>
    </row>
    <row r="37" spans="1:29" s="911" customFormat="1" ht="13.8">
      <c r="A37" s="332">
        <v>26</v>
      </c>
      <c r="B37" s="229" t="s">
        <v>14033</v>
      </c>
      <c r="C37" s="229" t="s">
        <v>14034</v>
      </c>
      <c r="D37" s="229" t="s">
        <v>3212</v>
      </c>
      <c r="E37" s="332" t="s">
        <v>3215</v>
      </c>
      <c r="F37" s="877" t="s">
        <v>14033</v>
      </c>
      <c r="G37" s="877" t="s">
        <v>14034</v>
      </c>
      <c r="H37" s="877" t="s">
        <v>3212</v>
      </c>
      <c r="I37" s="378" t="s">
        <v>2108</v>
      </c>
      <c r="J37" s="229"/>
      <c r="K37" s="229" t="s">
        <v>10648</v>
      </c>
      <c r="L37" s="332"/>
      <c r="M37" s="229"/>
      <c r="N37" s="332" t="s">
        <v>2308</v>
      </c>
      <c r="O37" s="229" t="s">
        <v>13979</v>
      </c>
      <c r="P37" s="229" t="s">
        <v>14035</v>
      </c>
      <c r="Q37" s="229" t="s">
        <v>14034</v>
      </c>
      <c r="R37" s="229" t="s">
        <v>3212</v>
      </c>
      <c r="S37" s="229"/>
      <c r="T37" s="229"/>
      <c r="U37" s="229"/>
      <c r="V37" s="229"/>
      <c r="W37" s="229"/>
      <c r="X37" s="229"/>
      <c r="Y37" s="229" t="s">
        <v>13981</v>
      </c>
      <c r="Z37" s="229" t="s">
        <v>14036</v>
      </c>
      <c r="AA37" s="229" t="s">
        <v>14034</v>
      </c>
      <c r="AB37" s="229" t="s">
        <v>3212</v>
      </c>
      <c r="AC37" s="229"/>
    </row>
    <row r="38" spans="1:29" s="911" customFormat="1" ht="13.8">
      <c r="A38" s="332">
        <v>27</v>
      </c>
      <c r="B38" s="229" t="s">
        <v>14037</v>
      </c>
      <c r="C38" s="229" t="s">
        <v>4730</v>
      </c>
      <c r="D38" s="229" t="s">
        <v>3212</v>
      </c>
      <c r="E38" s="332" t="s">
        <v>3215</v>
      </c>
      <c r="F38" s="877" t="s">
        <v>10672</v>
      </c>
      <c r="G38" s="378" t="s">
        <v>10673</v>
      </c>
      <c r="H38" s="877" t="s">
        <v>3513</v>
      </c>
      <c r="I38" s="378" t="s">
        <v>2108</v>
      </c>
      <c r="J38" s="332"/>
      <c r="K38" s="229" t="s">
        <v>10648</v>
      </c>
      <c r="L38" s="332"/>
      <c r="M38" s="332"/>
      <c r="N38" s="332" t="s">
        <v>2308</v>
      </c>
      <c r="O38" s="229" t="s">
        <v>13979</v>
      </c>
      <c r="P38" s="229" t="s">
        <v>10672</v>
      </c>
      <c r="Q38" s="229" t="s">
        <v>8890</v>
      </c>
      <c r="R38" s="229" t="s">
        <v>3212</v>
      </c>
      <c r="S38" s="229"/>
      <c r="T38" s="229" t="s">
        <v>13980</v>
      </c>
      <c r="U38" s="229" t="s">
        <v>10672</v>
      </c>
      <c r="V38" s="229" t="s">
        <v>8890</v>
      </c>
      <c r="W38" s="229" t="s">
        <v>3212</v>
      </c>
      <c r="X38" s="229"/>
      <c r="Y38" s="229"/>
      <c r="Z38" s="229"/>
      <c r="AA38" s="229"/>
      <c r="AB38" s="229"/>
      <c r="AC38" s="229"/>
    </row>
    <row r="39" spans="1:29" s="911" customFormat="1" ht="13.8">
      <c r="A39" s="332">
        <v>28</v>
      </c>
      <c r="B39" s="229" t="s">
        <v>14038</v>
      </c>
      <c r="C39" s="229" t="s">
        <v>14039</v>
      </c>
      <c r="D39" s="229" t="s">
        <v>3212</v>
      </c>
      <c r="E39" s="332" t="s">
        <v>3215</v>
      </c>
      <c r="F39" s="877" t="s">
        <v>8653</v>
      </c>
      <c r="G39" s="378" t="s">
        <v>14040</v>
      </c>
      <c r="H39" s="877" t="s">
        <v>7365</v>
      </c>
      <c r="I39" s="378" t="s">
        <v>2108</v>
      </c>
      <c r="J39" s="332"/>
      <c r="K39" s="229" t="s">
        <v>10648</v>
      </c>
      <c r="L39" s="332"/>
      <c r="M39" s="332"/>
      <c r="N39" s="332" t="s">
        <v>2308</v>
      </c>
      <c r="O39" s="229" t="s">
        <v>13979</v>
      </c>
      <c r="P39" s="229" t="s">
        <v>14041</v>
      </c>
      <c r="Q39" s="229" t="s">
        <v>14039</v>
      </c>
      <c r="R39" s="229" t="s">
        <v>3212</v>
      </c>
      <c r="S39" s="229"/>
      <c r="T39" s="229" t="s">
        <v>13980</v>
      </c>
      <c r="U39" s="229" t="s">
        <v>14041</v>
      </c>
      <c r="V39" s="229" t="s">
        <v>14039</v>
      </c>
      <c r="W39" s="229" t="s">
        <v>3212</v>
      </c>
      <c r="X39" s="229"/>
      <c r="Y39" s="229"/>
      <c r="Z39" s="229"/>
      <c r="AA39" s="229"/>
      <c r="AB39" s="229"/>
      <c r="AC39" s="229"/>
    </row>
    <row r="40" spans="1:29" s="911" customFormat="1" ht="13.8">
      <c r="A40" s="332">
        <v>29</v>
      </c>
      <c r="B40" s="229" t="s">
        <v>7361</v>
      </c>
      <c r="C40" s="229" t="s">
        <v>8649</v>
      </c>
      <c r="D40" s="229" t="s">
        <v>3212</v>
      </c>
      <c r="E40" s="332" t="s">
        <v>3215</v>
      </c>
      <c r="F40" s="877" t="s">
        <v>7363</v>
      </c>
      <c r="G40" s="378" t="s">
        <v>7364</v>
      </c>
      <c r="H40" s="877" t="s">
        <v>7365</v>
      </c>
      <c r="I40" s="378" t="s">
        <v>2108</v>
      </c>
      <c r="J40" s="229"/>
      <c r="K40" s="229" t="s">
        <v>10648</v>
      </c>
      <c r="L40" s="229"/>
      <c r="M40" s="229"/>
      <c r="N40" s="332" t="s">
        <v>2308</v>
      </c>
      <c r="O40" s="229" t="s">
        <v>13979</v>
      </c>
      <c r="P40" s="229" t="s">
        <v>7363</v>
      </c>
      <c r="Q40" s="229" t="s">
        <v>8649</v>
      </c>
      <c r="R40" s="229" t="s">
        <v>3212</v>
      </c>
      <c r="S40" s="229"/>
      <c r="T40" s="229" t="s">
        <v>13980</v>
      </c>
      <c r="U40" s="229" t="s">
        <v>7363</v>
      </c>
      <c r="V40" s="229" t="s">
        <v>8649</v>
      </c>
      <c r="W40" s="229" t="s">
        <v>3212</v>
      </c>
      <c r="X40" s="229"/>
      <c r="Y40" s="229"/>
      <c r="Z40" s="229"/>
      <c r="AA40" s="229"/>
      <c r="AB40" s="229"/>
      <c r="AC40" s="229"/>
    </row>
    <row r="41" spans="1:29" s="911" customFormat="1" ht="13.8">
      <c r="A41" s="332">
        <v>30</v>
      </c>
      <c r="B41" s="229" t="s">
        <v>5858</v>
      </c>
      <c r="C41" s="229" t="s">
        <v>6325</v>
      </c>
      <c r="D41" s="229" t="s">
        <v>3212</v>
      </c>
      <c r="E41" s="332" t="s">
        <v>3215</v>
      </c>
      <c r="F41" s="877" t="s">
        <v>5858</v>
      </c>
      <c r="G41" s="378" t="s">
        <v>5859</v>
      </c>
      <c r="H41" s="378" t="s">
        <v>3215</v>
      </c>
      <c r="I41" s="378" t="s">
        <v>2111</v>
      </c>
      <c r="J41" s="229"/>
      <c r="K41" s="229" t="s">
        <v>2622</v>
      </c>
      <c r="L41" s="229"/>
      <c r="M41" s="229"/>
      <c r="N41" s="332" t="s">
        <v>2308</v>
      </c>
      <c r="O41" s="229" t="s">
        <v>13979</v>
      </c>
      <c r="P41" s="229" t="s">
        <v>5858</v>
      </c>
      <c r="Q41" s="229" t="s">
        <v>6325</v>
      </c>
      <c r="R41" s="229" t="s">
        <v>3212</v>
      </c>
      <c r="S41" s="229"/>
      <c r="T41" s="229"/>
      <c r="U41" s="229"/>
      <c r="V41" s="229"/>
      <c r="W41" s="229"/>
      <c r="X41" s="229"/>
      <c r="Y41" s="229"/>
      <c r="Z41" s="229"/>
      <c r="AA41" s="229"/>
      <c r="AB41" s="229"/>
      <c r="AC41" s="229"/>
    </row>
    <row r="42" spans="1:29" s="911" customFormat="1" ht="13.8">
      <c r="A42" s="332">
        <v>31</v>
      </c>
      <c r="B42" s="229" t="s">
        <v>14042</v>
      </c>
      <c r="C42" s="229" t="s">
        <v>6237</v>
      </c>
      <c r="D42" s="229" t="s">
        <v>3212</v>
      </c>
      <c r="E42" s="332" t="s">
        <v>3215</v>
      </c>
      <c r="F42" s="877" t="s">
        <v>14042</v>
      </c>
      <c r="G42" s="877" t="s">
        <v>6237</v>
      </c>
      <c r="H42" s="378" t="s">
        <v>3215</v>
      </c>
      <c r="I42" s="378" t="s">
        <v>2111</v>
      </c>
      <c r="J42" s="229"/>
      <c r="K42" s="229" t="s">
        <v>2622</v>
      </c>
      <c r="L42" s="229"/>
      <c r="M42" s="229"/>
      <c r="N42" s="332" t="s">
        <v>2308</v>
      </c>
      <c r="O42" s="229" t="s">
        <v>13979</v>
      </c>
      <c r="P42" s="229" t="s">
        <v>14042</v>
      </c>
      <c r="Q42" s="229" t="s">
        <v>6237</v>
      </c>
      <c r="R42" s="229" t="s">
        <v>3212</v>
      </c>
      <c r="S42" s="229"/>
      <c r="T42" s="229"/>
      <c r="U42" s="229"/>
      <c r="V42" s="229"/>
      <c r="W42" s="229"/>
      <c r="X42" s="229"/>
      <c r="Y42" s="229"/>
      <c r="Z42" s="229"/>
      <c r="AA42" s="229"/>
      <c r="AB42" s="229"/>
      <c r="AC42" s="229"/>
    </row>
    <row r="43" spans="1:29" s="911" customFormat="1" ht="13.8">
      <c r="A43" s="332">
        <v>32</v>
      </c>
      <c r="B43" s="229" t="s">
        <v>14043</v>
      </c>
      <c r="C43" s="229" t="s">
        <v>14044</v>
      </c>
      <c r="D43" s="229" t="s">
        <v>3212</v>
      </c>
      <c r="E43" s="332" t="s">
        <v>3215</v>
      </c>
      <c r="F43" s="877" t="s">
        <v>14043</v>
      </c>
      <c r="G43" s="378" t="s">
        <v>14045</v>
      </c>
      <c r="H43" s="378" t="s">
        <v>3215</v>
      </c>
      <c r="I43" s="378" t="s">
        <v>2111</v>
      </c>
      <c r="J43" s="229"/>
      <c r="K43" s="229" t="s">
        <v>2622</v>
      </c>
      <c r="L43" s="229"/>
      <c r="M43" s="229"/>
      <c r="N43" s="332" t="s">
        <v>2308</v>
      </c>
      <c r="O43" s="229" t="s">
        <v>13979</v>
      </c>
      <c r="P43" s="229" t="s">
        <v>14043</v>
      </c>
      <c r="Q43" s="229" t="s">
        <v>14044</v>
      </c>
      <c r="R43" s="229" t="s">
        <v>3212</v>
      </c>
      <c r="S43" s="229"/>
      <c r="T43" s="229"/>
      <c r="U43" s="229"/>
      <c r="V43" s="229"/>
      <c r="W43" s="229"/>
      <c r="X43" s="229"/>
      <c r="Y43" s="229"/>
      <c r="Z43" s="229"/>
      <c r="AA43" s="229"/>
      <c r="AB43" s="229"/>
      <c r="AC43" s="229"/>
    </row>
    <row r="44" spans="1:29" s="911" customFormat="1" ht="13.8">
      <c r="A44" s="332">
        <v>33</v>
      </c>
      <c r="B44" s="229" t="s">
        <v>14046</v>
      </c>
      <c r="C44" s="229" t="s">
        <v>14047</v>
      </c>
      <c r="D44" s="229" t="s">
        <v>3212</v>
      </c>
      <c r="E44" s="332" t="s">
        <v>3215</v>
      </c>
      <c r="F44" s="877" t="s">
        <v>14046</v>
      </c>
      <c r="G44" s="378" t="s">
        <v>5957</v>
      </c>
      <c r="H44" s="378" t="s">
        <v>3215</v>
      </c>
      <c r="I44" s="378" t="s">
        <v>2111</v>
      </c>
      <c r="J44" s="229"/>
      <c r="K44" s="229" t="s">
        <v>2622</v>
      </c>
      <c r="L44" s="229"/>
      <c r="M44" s="229"/>
      <c r="N44" s="332" t="s">
        <v>2308</v>
      </c>
      <c r="O44" s="229" t="s">
        <v>13979</v>
      </c>
      <c r="P44" s="229" t="s">
        <v>14046</v>
      </c>
      <c r="Q44" s="229" t="s">
        <v>14047</v>
      </c>
      <c r="R44" s="229" t="s">
        <v>3212</v>
      </c>
      <c r="S44" s="229"/>
      <c r="T44" s="229"/>
      <c r="U44" s="229"/>
      <c r="V44" s="229"/>
      <c r="W44" s="229"/>
      <c r="X44" s="229"/>
      <c r="Y44" s="229"/>
      <c r="Z44" s="229"/>
      <c r="AA44" s="229"/>
      <c r="AB44" s="229"/>
      <c r="AC44" s="229"/>
    </row>
    <row r="45" spans="1:29" s="911" customFormat="1" ht="13.8">
      <c r="A45" s="332">
        <v>34</v>
      </c>
      <c r="B45" s="229" t="s">
        <v>14048</v>
      </c>
      <c r="C45" s="229" t="s">
        <v>13126</v>
      </c>
      <c r="D45" s="229" t="s">
        <v>3212</v>
      </c>
      <c r="E45" s="332" t="s">
        <v>3215</v>
      </c>
      <c r="F45" s="877" t="s">
        <v>14048</v>
      </c>
      <c r="G45" s="378" t="s">
        <v>13127</v>
      </c>
      <c r="H45" s="378" t="s">
        <v>3215</v>
      </c>
      <c r="I45" s="378" t="s">
        <v>2111</v>
      </c>
      <c r="J45" s="229"/>
      <c r="K45" s="229" t="s">
        <v>2622</v>
      </c>
      <c r="L45" s="229"/>
      <c r="M45" s="229"/>
      <c r="N45" s="332" t="s">
        <v>2308</v>
      </c>
      <c r="O45" s="229" t="s">
        <v>13979</v>
      </c>
      <c r="P45" s="229" t="s">
        <v>14048</v>
      </c>
      <c r="Q45" s="229" t="s">
        <v>13126</v>
      </c>
      <c r="R45" s="229" t="s">
        <v>3212</v>
      </c>
      <c r="S45" s="229"/>
      <c r="T45" s="229"/>
      <c r="U45" s="229"/>
      <c r="V45" s="229"/>
      <c r="W45" s="229"/>
      <c r="X45" s="229"/>
      <c r="Y45" s="229"/>
      <c r="Z45" s="229"/>
      <c r="AA45" s="229"/>
      <c r="AB45" s="229"/>
      <c r="AC45" s="229"/>
    </row>
    <row r="46" spans="1:29" s="911" customFormat="1" ht="13.8">
      <c r="A46" s="332">
        <v>35</v>
      </c>
      <c r="B46" s="229" t="s">
        <v>14049</v>
      </c>
      <c r="C46" s="229" t="s">
        <v>14050</v>
      </c>
      <c r="D46" s="229" t="s">
        <v>3212</v>
      </c>
      <c r="E46" s="332" t="s">
        <v>3215</v>
      </c>
      <c r="F46" s="877" t="s">
        <v>14049</v>
      </c>
      <c r="G46" s="378" t="s">
        <v>14051</v>
      </c>
      <c r="H46" s="378" t="s">
        <v>3215</v>
      </c>
      <c r="I46" s="378" t="s">
        <v>2111</v>
      </c>
      <c r="J46" s="229"/>
      <c r="K46" s="229" t="s">
        <v>2622</v>
      </c>
      <c r="L46" s="229"/>
      <c r="M46" s="229"/>
      <c r="N46" s="332" t="s">
        <v>2308</v>
      </c>
      <c r="O46" s="229" t="s">
        <v>13979</v>
      </c>
      <c r="P46" s="229" t="s">
        <v>14049</v>
      </c>
      <c r="Q46" s="229" t="s">
        <v>14050</v>
      </c>
      <c r="R46" s="229" t="s">
        <v>3212</v>
      </c>
      <c r="S46" s="229"/>
      <c r="T46" s="229"/>
      <c r="U46" s="229"/>
      <c r="V46" s="229"/>
      <c r="W46" s="229"/>
      <c r="X46" s="229"/>
      <c r="Y46" s="229"/>
      <c r="Z46" s="229"/>
      <c r="AA46" s="229"/>
      <c r="AB46" s="229"/>
      <c r="AC46" s="229"/>
    </row>
    <row r="47" spans="1:29" s="911" customFormat="1" ht="13.8">
      <c r="A47" s="332">
        <v>36</v>
      </c>
      <c r="B47" s="229" t="s">
        <v>14052</v>
      </c>
      <c r="C47" s="229" t="s">
        <v>14053</v>
      </c>
      <c r="D47" s="229" t="s">
        <v>3212</v>
      </c>
      <c r="E47" s="332" t="s">
        <v>3215</v>
      </c>
      <c r="F47" s="877" t="s">
        <v>14052</v>
      </c>
      <c r="G47" s="378" t="s">
        <v>5959</v>
      </c>
      <c r="H47" s="378" t="s">
        <v>3215</v>
      </c>
      <c r="I47" s="378" t="s">
        <v>2111</v>
      </c>
      <c r="J47" s="229"/>
      <c r="K47" s="229" t="s">
        <v>2622</v>
      </c>
      <c r="L47" s="229"/>
      <c r="M47" s="229"/>
      <c r="N47" s="332" t="s">
        <v>2308</v>
      </c>
      <c r="O47" s="229" t="s">
        <v>13979</v>
      </c>
      <c r="P47" s="229" t="s">
        <v>14052</v>
      </c>
      <c r="Q47" s="229" t="s">
        <v>14053</v>
      </c>
      <c r="R47" s="229" t="s">
        <v>3212</v>
      </c>
      <c r="S47" s="229"/>
      <c r="T47" s="229"/>
      <c r="U47" s="229"/>
      <c r="V47" s="229"/>
      <c r="W47" s="229"/>
      <c r="X47" s="229"/>
      <c r="Y47" s="229"/>
      <c r="Z47" s="229"/>
      <c r="AA47" s="229"/>
      <c r="AB47" s="229"/>
      <c r="AC47" s="229"/>
    </row>
    <row r="48" spans="1:29" s="911" customFormat="1" ht="13.8">
      <c r="A48" s="332">
        <v>37</v>
      </c>
      <c r="B48" s="229" t="s">
        <v>14054</v>
      </c>
      <c r="C48" s="229" t="s">
        <v>13123</v>
      </c>
      <c r="D48" s="229" t="s">
        <v>3212</v>
      </c>
      <c r="E48" s="332" t="s">
        <v>3215</v>
      </c>
      <c r="F48" s="877" t="s">
        <v>14054</v>
      </c>
      <c r="G48" s="378" t="s">
        <v>13124</v>
      </c>
      <c r="H48" s="378" t="s">
        <v>3215</v>
      </c>
      <c r="I48" s="378" t="s">
        <v>2111</v>
      </c>
      <c r="J48" s="229"/>
      <c r="K48" s="229" t="s">
        <v>2622</v>
      </c>
      <c r="L48" s="229"/>
      <c r="M48" s="229"/>
      <c r="N48" s="332" t="s">
        <v>2308</v>
      </c>
      <c r="O48" s="229" t="s">
        <v>13979</v>
      </c>
      <c r="P48" s="229" t="s">
        <v>14054</v>
      </c>
      <c r="Q48" s="229" t="s">
        <v>13123</v>
      </c>
      <c r="R48" s="229" t="s">
        <v>3212</v>
      </c>
      <c r="S48" s="229"/>
      <c r="T48" s="229"/>
      <c r="U48" s="229"/>
      <c r="V48" s="229"/>
      <c r="W48" s="229"/>
      <c r="X48" s="229"/>
      <c r="Y48" s="229"/>
      <c r="Z48" s="229"/>
      <c r="AA48" s="229"/>
      <c r="AB48" s="229"/>
      <c r="AC48" s="229"/>
    </row>
    <row r="49" spans="1:29" s="911" customFormat="1" ht="13.8">
      <c r="A49" s="332">
        <v>38</v>
      </c>
      <c r="B49" s="229" t="s">
        <v>14055</v>
      </c>
      <c r="C49" s="229" t="s">
        <v>14056</v>
      </c>
      <c r="D49" s="229" t="s">
        <v>3212</v>
      </c>
      <c r="E49" s="332" t="s">
        <v>3215</v>
      </c>
      <c r="F49" s="877" t="s">
        <v>14055</v>
      </c>
      <c r="G49" s="877" t="s">
        <v>14056</v>
      </c>
      <c r="H49" s="378" t="s">
        <v>3215</v>
      </c>
      <c r="I49" s="378" t="s">
        <v>2111</v>
      </c>
      <c r="J49" s="229"/>
      <c r="K49" s="229" t="s">
        <v>2622</v>
      </c>
      <c r="L49" s="229"/>
      <c r="M49" s="229"/>
      <c r="N49" s="332" t="s">
        <v>2308</v>
      </c>
      <c r="O49" s="229" t="s">
        <v>13979</v>
      </c>
      <c r="P49" s="229" t="s">
        <v>14055</v>
      </c>
      <c r="Q49" s="229" t="s">
        <v>14056</v>
      </c>
      <c r="R49" s="229" t="s">
        <v>3212</v>
      </c>
      <c r="S49" s="229"/>
      <c r="T49" s="229"/>
      <c r="U49" s="229"/>
      <c r="V49" s="229"/>
      <c r="W49" s="229"/>
      <c r="X49" s="229"/>
      <c r="Y49" s="229"/>
      <c r="Z49" s="229"/>
      <c r="AA49" s="229"/>
      <c r="AB49" s="229"/>
      <c r="AC49" s="229"/>
    </row>
    <row r="50" spans="1:29" s="911" customFormat="1" ht="13.8">
      <c r="A50" s="332">
        <v>39</v>
      </c>
      <c r="B50" s="229" t="s">
        <v>14057</v>
      </c>
      <c r="C50" s="229" t="s">
        <v>14058</v>
      </c>
      <c r="D50" s="229" t="s">
        <v>3212</v>
      </c>
      <c r="E50" s="332" t="s">
        <v>3215</v>
      </c>
      <c r="F50" s="877" t="s">
        <v>14057</v>
      </c>
      <c r="G50" s="877" t="s">
        <v>14058</v>
      </c>
      <c r="H50" s="378" t="s">
        <v>3215</v>
      </c>
      <c r="I50" s="378" t="s">
        <v>2111</v>
      </c>
      <c r="J50" s="229"/>
      <c r="K50" s="229" t="s">
        <v>2622</v>
      </c>
      <c r="L50" s="229"/>
      <c r="M50" s="229"/>
      <c r="N50" s="332" t="s">
        <v>2308</v>
      </c>
      <c r="O50" s="229" t="s">
        <v>13979</v>
      </c>
      <c r="P50" s="229" t="s">
        <v>14057</v>
      </c>
      <c r="Q50" s="229" t="s">
        <v>14058</v>
      </c>
      <c r="R50" s="229" t="s">
        <v>3212</v>
      </c>
      <c r="S50" s="229"/>
      <c r="T50" s="229"/>
      <c r="U50" s="229"/>
      <c r="V50" s="229"/>
      <c r="W50" s="229"/>
      <c r="X50" s="229"/>
      <c r="Y50" s="229"/>
      <c r="Z50" s="229"/>
      <c r="AA50" s="229"/>
      <c r="AB50" s="229"/>
      <c r="AC50" s="229"/>
    </row>
    <row r="51" spans="1:29" s="911" customFormat="1" ht="13.8">
      <c r="A51" s="332">
        <v>40</v>
      </c>
      <c r="B51" s="229" t="s">
        <v>14059</v>
      </c>
      <c r="C51" s="229" t="s">
        <v>13121</v>
      </c>
      <c r="D51" s="229" t="s">
        <v>3212</v>
      </c>
      <c r="E51" s="332" t="s">
        <v>3215</v>
      </c>
      <c r="F51" s="877" t="s">
        <v>14059</v>
      </c>
      <c r="G51" s="877" t="s">
        <v>13121</v>
      </c>
      <c r="H51" s="378" t="s">
        <v>3215</v>
      </c>
      <c r="I51" s="378" t="s">
        <v>2111</v>
      </c>
      <c r="J51" s="229"/>
      <c r="K51" s="229" t="s">
        <v>2622</v>
      </c>
      <c r="L51" s="229"/>
      <c r="M51" s="229"/>
      <c r="N51" s="332" t="s">
        <v>2308</v>
      </c>
      <c r="O51" s="229" t="s">
        <v>13979</v>
      </c>
      <c r="P51" s="229" t="s">
        <v>14059</v>
      </c>
      <c r="Q51" s="229" t="s">
        <v>13121</v>
      </c>
      <c r="R51" s="229" t="s">
        <v>3212</v>
      </c>
      <c r="S51" s="229"/>
      <c r="T51" s="229"/>
      <c r="U51" s="229"/>
      <c r="V51" s="229"/>
      <c r="W51" s="229"/>
      <c r="X51" s="229"/>
      <c r="Y51" s="229"/>
      <c r="Z51" s="229"/>
      <c r="AA51" s="229"/>
      <c r="AB51" s="229"/>
      <c r="AC51" s="229"/>
    </row>
  </sheetData>
  <phoneticPr fontId="5" type="noConversion"/>
  <dataValidations count="3">
    <dataValidation type="list" allowBlank="1" showInputMessage="1" showErrorMessage="1" sqref="B6" xr:uid="{00000000-0002-0000-D600-000000000000}">
      <formula1>"Mi: Minute,H: Hour,D: Daily,W: Weekly,M: Monthly,Y: Yearly"</formula1>
    </dataValidation>
    <dataValidation type="list" allowBlank="1" showInputMessage="1" showErrorMessage="1" sqref="B7 B9" xr:uid="{00000000-0002-0000-D600-000001000000}">
      <formula1>"替换,追加"</formula1>
    </dataValidation>
    <dataValidation type="list" allowBlank="1" showInputMessage="1" showErrorMessage="1" sqref="N12:N51" xr:uid="{00000000-0002-0000-D600-000002000000}">
      <formula1>"匹配,基线特有,本地扩充,废弃"</formula1>
    </dataValidation>
  </dataValidations>
  <hyperlinks>
    <hyperlink ref="A1" location="目录!H14" display="返回" xr:uid="{00000000-0004-0000-D600-000000000000}"/>
  </hyperlinks>
  <pageMargins left="0.75" right="0.75" top="1" bottom="1" header="0.51180555555555596" footer="0.51180555555555596"/>
  <pageSetup paperSize="9" orientation="portrait"/>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T53"/>
  <sheetViews>
    <sheetView workbookViewId="0"/>
  </sheetViews>
  <sheetFormatPr defaultColWidth="9" defaultRowHeight="15" customHeight="1"/>
  <cols>
    <col min="1" max="1" width="6.88671875" style="328" customWidth="1"/>
    <col min="2" max="2" width="20.109375" style="396" customWidth="1"/>
    <col min="3" max="3" width="15.44140625" style="396" customWidth="1"/>
    <col min="4" max="4" width="12.21875" style="396" customWidth="1"/>
    <col min="5" max="9" width="12" style="396" customWidth="1"/>
    <col min="10" max="10" width="7.109375" style="396" customWidth="1"/>
    <col min="11" max="11" width="5.44140625" style="396" customWidth="1"/>
    <col min="12" max="12" width="6.88671875" style="396" customWidth="1"/>
    <col min="13" max="13" width="9.33203125" style="396" customWidth="1"/>
    <col min="14" max="14" width="10.44140625" style="396" customWidth="1"/>
    <col min="15" max="15" width="20.44140625" style="396" customWidth="1"/>
    <col min="16" max="16" width="20.6640625" style="396" customWidth="1"/>
    <col min="17" max="17" width="22.88671875" style="396" customWidth="1"/>
    <col min="18" max="18" width="12.33203125" style="396" customWidth="1"/>
    <col min="19" max="19" width="10.77734375" style="396" customWidth="1"/>
    <col min="20" max="20" width="9" style="911" customWidth="1"/>
    <col min="21" max="16384" width="9" style="328"/>
  </cols>
  <sheetData>
    <row r="1" spans="1:19" s="396" customFormat="1" ht="15" customHeight="1">
      <c r="A1" s="330" t="s">
        <v>2037</v>
      </c>
      <c r="B1" s="331"/>
      <c r="C1" s="331"/>
      <c r="D1" s="331"/>
      <c r="E1" s="331"/>
      <c r="F1" s="331"/>
      <c r="G1" s="331"/>
      <c r="H1" s="331"/>
      <c r="I1" s="331"/>
      <c r="J1" s="331"/>
      <c r="K1" s="331"/>
      <c r="L1" s="331"/>
      <c r="M1" s="331"/>
      <c r="N1" s="331"/>
      <c r="O1" s="336"/>
      <c r="P1" s="336"/>
      <c r="Q1" s="336"/>
      <c r="R1" s="336"/>
      <c r="S1" s="336"/>
    </row>
    <row r="2" spans="1:19" s="396" customFormat="1" ht="15" customHeight="1">
      <c r="A2" s="216" t="s">
        <v>2038</v>
      </c>
      <c r="B2" s="217"/>
      <c r="C2" s="217"/>
      <c r="D2" s="217"/>
      <c r="E2" s="217"/>
      <c r="F2" s="217"/>
      <c r="G2" s="217"/>
      <c r="H2" s="217"/>
      <c r="I2" s="217"/>
      <c r="J2" s="217"/>
      <c r="K2" s="217"/>
      <c r="L2" s="217"/>
      <c r="M2" s="217"/>
      <c r="N2" s="217"/>
      <c r="O2" s="337" t="s">
        <v>2039</v>
      </c>
      <c r="P2" s="338"/>
      <c r="Q2" s="338"/>
      <c r="R2" s="338"/>
      <c r="S2" s="353"/>
    </row>
    <row r="3" spans="1:19" s="396" customFormat="1" ht="15" customHeight="1">
      <c r="A3" s="218" t="s">
        <v>2040</v>
      </c>
      <c r="B3" s="912" t="s">
        <v>1395</v>
      </c>
      <c r="D3" s="219"/>
      <c r="E3" s="219"/>
      <c r="F3" s="219"/>
      <c r="G3" s="219"/>
      <c r="H3" s="219"/>
      <c r="I3" s="219"/>
      <c r="J3" s="219"/>
      <c r="K3" s="219"/>
      <c r="L3" s="219"/>
      <c r="M3" s="219"/>
      <c r="N3" s="219"/>
      <c r="O3" s="339" t="s">
        <v>2041</v>
      </c>
      <c r="P3" s="340" t="s">
        <v>2042</v>
      </c>
      <c r="Q3" s="340"/>
      <c r="R3" s="354"/>
      <c r="S3" s="355"/>
    </row>
    <row r="4" spans="1:19" s="397" customFormat="1" ht="15" customHeight="1">
      <c r="A4" s="220" t="s">
        <v>2042</v>
      </c>
      <c r="B4" s="416" t="s">
        <v>1396</v>
      </c>
      <c r="C4" s="222"/>
      <c r="D4" s="222"/>
      <c r="E4" s="222"/>
      <c r="F4" s="222"/>
      <c r="G4" s="222"/>
      <c r="H4" s="222"/>
      <c r="I4" s="222"/>
      <c r="J4" s="222"/>
      <c r="K4" s="222"/>
      <c r="L4" s="222"/>
      <c r="M4" s="222"/>
      <c r="N4" s="222"/>
      <c r="O4" s="229" t="s">
        <v>2301</v>
      </c>
      <c r="P4" s="229" t="s">
        <v>1397</v>
      </c>
      <c r="Q4" s="229"/>
      <c r="R4" s="221"/>
      <c r="S4" s="229"/>
    </row>
    <row r="5" spans="1:19" s="397" customFormat="1" ht="15" customHeight="1">
      <c r="A5" s="220" t="s">
        <v>2041</v>
      </c>
      <c r="B5" s="221" t="s">
        <v>2043</v>
      </c>
      <c r="C5" s="416"/>
      <c r="D5" s="416"/>
      <c r="E5" s="222"/>
      <c r="F5" s="222"/>
      <c r="G5" s="222"/>
      <c r="H5" s="222"/>
      <c r="I5" s="222"/>
      <c r="J5" s="222"/>
      <c r="K5" s="222"/>
      <c r="L5" s="222"/>
      <c r="M5" s="222"/>
      <c r="N5" s="222"/>
      <c r="O5" s="341"/>
      <c r="P5" s="342"/>
      <c r="Q5" s="229"/>
      <c r="R5" s="221"/>
      <c r="S5" s="229"/>
    </row>
    <row r="6" spans="1:19" s="397" customFormat="1" ht="15" customHeight="1">
      <c r="A6" s="220" t="s">
        <v>2044</v>
      </c>
      <c r="B6" s="12" t="s">
        <v>2045</v>
      </c>
      <c r="C6" s="222"/>
      <c r="D6" s="222"/>
      <c r="E6" s="222"/>
      <c r="F6" s="222"/>
      <c r="G6" s="222"/>
      <c r="H6" s="222"/>
      <c r="I6" s="222"/>
      <c r="J6" s="222"/>
      <c r="K6" s="222"/>
      <c r="L6" s="222"/>
      <c r="M6" s="222"/>
      <c r="N6" s="222"/>
      <c r="O6" s="341"/>
      <c r="P6" s="229"/>
      <c r="Q6" s="229"/>
      <c r="R6" s="221"/>
      <c r="S6" s="229"/>
    </row>
    <row r="7" spans="1:19" s="396" customFormat="1" ht="15" customHeight="1">
      <c r="A7" s="223" t="s">
        <v>2046</v>
      </c>
      <c r="B7" s="224" t="s">
        <v>2047</v>
      </c>
      <c r="C7" s="219"/>
      <c r="D7" s="219"/>
      <c r="E7" s="219"/>
      <c r="F7" s="219"/>
      <c r="G7" s="219"/>
      <c r="H7" s="219"/>
      <c r="I7" s="219"/>
      <c r="J7" s="219"/>
      <c r="K7" s="219"/>
      <c r="L7" s="219"/>
      <c r="M7" s="219"/>
      <c r="N7" s="219"/>
      <c r="O7" s="343"/>
      <c r="P7" s="344"/>
      <c r="Q7" s="356"/>
      <c r="R7" s="357"/>
      <c r="S7" s="356"/>
    </row>
    <row r="8" spans="1:19" s="396" customFormat="1" ht="15" customHeight="1">
      <c r="A8" s="223" t="s">
        <v>2048</v>
      </c>
      <c r="B8" s="225"/>
      <c r="C8" s="219"/>
      <c r="D8" s="219"/>
      <c r="E8" s="219"/>
      <c r="F8" s="219"/>
      <c r="G8" s="219"/>
      <c r="H8" s="219"/>
      <c r="I8" s="219"/>
      <c r="J8" s="219"/>
      <c r="K8" s="219"/>
      <c r="L8" s="219"/>
      <c r="M8" s="219"/>
      <c r="N8" s="219"/>
      <c r="O8" s="905"/>
      <c r="P8" s="346"/>
      <c r="Q8" s="348"/>
      <c r="R8" s="358"/>
      <c r="S8" s="348"/>
    </row>
    <row r="9" spans="1:19" s="396" customFormat="1" ht="15" customHeight="1">
      <c r="A9" s="223"/>
      <c r="B9" s="226"/>
      <c r="C9" s="219"/>
      <c r="D9" s="219"/>
      <c r="E9" s="219"/>
      <c r="F9" s="219"/>
      <c r="G9" s="219"/>
      <c r="H9" s="219"/>
      <c r="I9" s="219"/>
      <c r="J9" s="219"/>
      <c r="K9" s="219"/>
      <c r="L9" s="219"/>
      <c r="M9" s="219"/>
      <c r="N9" s="219"/>
      <c r="O9" s="347"/>
      <c r="P9" s="348"/>
      <c r="Q9" s="348"/>
      <c r="R9" s="358"/>
      <c r="S9" s="67"/>
    </row>
    <row r="10" spans="1:19" s="396" customFormat="1" ht="15" customHeigh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15" customHeight="1">
      <c r="A11" s="227" t="s">
        <v>49</v>
      </c>
      <c r="B11" s="228" t="s">
        <v>2051</v>
      </c>
      <c r="C11" s="228" t="s">
        <v>2052</v>
      </c>
      <c r="D11" s="228" t="s">
        <v>2053</v>
      </c>
      <c r="E11" s="228" t="s">
        <v>2054</v>
      </c>
      <c r="F11" s="15" t="s">
        <v>3169</v>
      </c>
      <c r="G11" s="15" t="s">
        <v>3170</v>
      </c>
      <c r="H11" s="15" t="s">
        <v>3171</v>
      </c>
      <c r="I11" s="15"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5" customHeight="1">
      <c r="A12" s="332">
        <v>1</v>
      </c>
      <c r="B12" s="229" t="s">
        <v>2064</v>
      </c>
      <c r="C12" s="229" t="s">
        <v>2065</v>
      </c>
      <c r="D12" s="229" t="s">
        <v>3212</v>
      </c>
      <c r="E12" s="332" t="s">
        <v>2067</v>
      </c>
      <c r="F12" s="877" t="s">
        <v>2064</v>
      </c>
      <c r="G12" s="877" t="s">
        <v>2065</v>
      </c>
      <c r="H12" s="877" t="s">
        <v>2066</v>
      </c>
      <c r="I12" s="877" t="s">
        <v>2067</v>
      </c>
      <c r="J12" s="332" t="s">
        <v>79</v>
      </c>
      <c r="K12" s="332"/>
      <c r="L12" s="332"/>
      <c r="M12" s="332"/>
      <c r="N12" s="332" t="s">
        <v>2308</v>
      </c>
      <c r="O12" s="229" t="s">
        <v>1397</v>
      </c>
      <c r="P12" s="229" t="s">
        <v>2064</v>
      </c>
      <c r="Q12" s="229" t="s">
        <v>2753</v>
      </c>
      <c r="R12" s="229" t="s">
        <v>3212</v>
      </c>
      <c r="S12" s="229"/>
    </row>
    <row r="13" spans="1:19" s="389" customFormat="1" ht="15" customHeight="1">
      <c r="A13" s="332">
        <v>2</v>
      </c>
      <c r="B13" s="229" t="s">
        <v>105</v>
      </c>
      <c r="C13" s="229" t="s">
        <v>2239</v>
      </c>
      <c r="D13" s="229" t="s">
        <v>2811</v>
      </c>
      <c r="E13" s="332" t="s">
        <v>2812</v>
      </c>
      <c r="F13" s="877" t="s">
        <v>105</v>
      </c>
      <c r="G13" s="877" t="s">
        <v>2239</v>
      </c>
      <c r="H13" s="877" t="s">
        <v>3175</v>
      </c>
      <c r="I13" s="877" t="s">
        <v>2241</v>
      </c>
      <c r="J13" s="332"/>
      <c r="K13" s="332"/>
      <c r="L13" s="332"/>
      <c r="M13" s="332"/>
      <c r="N13" s="332" t="s">
        <v>2308</v>
      </c>
      <c r="O13" s="229" t="s">
        <v>1397</v>
      </c>
      <c r="P13" s="229" t="s">
        <v>2238</v>
      </c>
      <c r="Q13" s="229" t="s">
        <v>2675</v>
      </c>
      <c r="R13" s="229" t="s">
        <v>2811</v>
      </c>
      <c r="S13" s="229"/>
    </row>
    <row r="14" spans="1:19" s="389" customFormat="1" ht="15" customHeight="1">
      <c r="A14" s="332">
        <v>3</v>
      </c>
      <c r="B14" s="229" t="s">
        <v>2076</v>
      </c>
      <c r="C14" s="229" t="s">
        <v>2077</v>
      </c>
      <c r="D14" s="229" t="s">
        <v>2096</v>
      </c>
      <c r="E14" s="332" t="s">
        <v>2097</v>
      </c>
      <c r="F14" s="877" t="s">
        <v>2076</v>
      </c>
      <c r="G14" s="877" t="s">
        <v>2077</v>
      </c>
      <c r="H14" s="877" t="s">
        <v>3175</v>
      </c>
      <c r="I14" s="877" t="s">
        <v>2241</v>
      </c>
      <c r="J14" s="332"/>
      <c r="K14" s="332"/>
      <c r="L14" s="332"/>
      <c r="M14" s="332"/>
      <c r="N14" s="332" t="s">
        <v>2308</v>
      </c>
      <c r="O14" s="229" t="s">
        <v>1397</v>
      </c>
      <c r="P14" s="229" t="s">
        <v>3461</v>
      </c>
      <c r="Q14" s="229" t="s">
        <v>2705</v>
      </c>
      <c r="R14" s="229" t="s">
        <v>2096</v>
      </c>
      <c r="S14" s="229"/>
    </row>
    <row r="15" spans="1:19" s="389" customFormat="1" ht="15" customHeight="1">
      <c r="A15" s="332">
        <v>4</v>
      </c>
      <c r="B15" s="229" t="s">
        <v>3174</v>
      </c>
      <c r="C15" s="229" t="s">
        <v>2818</v>
      </c>
      <c r="D15" s="229" t="s">
        <v>2096</v>
      </c>
      <c r="E15" s="332" t="s">
        <v>2097</v>
      </c>
      <c r="F15" s="877" t="s">
        <v>3174</v>
      </c>
      <c r="G15" s="877" t="s">
        <v>2818</v>
      </c>
      <c r="H15" s="877" t="s">
        <v>2803</v>
      </c>
      <c r="I15" s="877" t="s">
        <v>2804</v>
      </c>
      <c r="J15" s="332"/>
      <c r="K15" s="332"/>
      <c r="L15" s="332"/>
      <c r="M15" s="332"/>
      <c r="N15" s="332" t="s">
        <v>2308</v>
      </c>
      <c r="O15" s="229" t="s">
        <v>1397</v>
      </c>
      <c r="P15" s="229" t="s">
        <v>2817</v>
      </c>
      <c r="Q15" s="229" t="s">
        <v>3622</v>
      </c>
      <c r="R15" s="229" t="s">
        <v>2096</v>
      </c>
      <c r="S15" s="229"/>
    </row>
    <row r="16" spans="1:19" s="389" customFormat="1" ht="15" customHeight="1">
      <c r="A16" s="332">
        <v>5</v>
      </c>
      <c r="B16" s="229" t="s">
        <v>3952</v>
      </c>
      <c r="C16" s="229" t="s">
        <v>2722</v>
      </c>
      <c r="D16" s="229" t="s">
        <v>2100</v>
      </c>
      <c r="E16" s="332" t="s">
        <v>2101</v>
      </c>
      <c r="F16" s="877" t="s">
        <v>3952</v>
      </c>
      <c r="G16" s="378" t="s">
        <v>3997</v>
      </c>
      <c r="H16" s="877" t="s">
        <v>2066</v>
      </c>
      <c r="I16" s="877" t="s">
        <v>2067</v>
      </c>
      <c r="J16" s="332"/>
      <c r="K16" s="332"/>
      <c r="L16" s="332"/>
      <c r="M16" s="332"/>
      <c r="N16" s="332" t="s">
        <v>2308</v>
      </c>
      <c r="O16" s="229" t="s">
        <v>1397</v>
      </c>
      <c r="P16" s="229" t="s">
        <v>13982</v>
      </c>
      <c r="Q16" s="229" t="s">
        <v>2722</v>
      </c>
      <c r="R16" s="229" t="s">
        <v>2100</v>
      </c>
      <c r="S16" s="229"/>
    </row>
    <row r="17" spans="1:19" s="389" customFormat="1" ht="15" customHeight="1">
      <c r="A17" s="332">
        <v>6</v>
      </c>
      <c r="B17" s="229" t="s">
        <v>2341</v>
      </c>
      <c r="C17" s="229" t="s">
        <v>5559</v>
      </c>
      <c r="D17" s="229" t="s">
        <v>2100</v>
      </c>
      <c r="E17" s="332" t="s">
        <v>2101</v>
      </c>
      <c r="F17" s="877" t="s">
        <v>2341</v>
      </c>
      <c r="G17" s="378" t="s">
        <v>4016</v>
      </c>
      <c r="H17" s="877" t="s">
        <v>2100</v>
      </c>
      <c r="I17" s="877" t="s">
        <v>2101</v>
      </c>
      <c r="J17" s="332"/>
      <c r="K17" s="332"/>
      <c r="L17" s="332"/>
      <c r="M17" s="332"/>
      <c r="N17" s="332" t="s">
        <v>2308</v>
      </c>
      <c r="O17" s="229" t="s">
        <v>1397</v>
      </c>
      <c r="P17" s="229" t="s">
        <v>2341</v>
      </c>
      <c r="Q17" s="229" t="s">
        <v>5559</v>
      </c>
      <c r="R17" s="229" t="s">
        <v>2100</v>
      </c>
      <c r="S17" s="229"/>
    </row>
    <row r="18" spans="1:19" s="389" customFormat="1" ht="15" customHeight="1">
      <c r="A18" s="833">
        <v>7</v>
      </c>
      <c r="B18" s="361" t="s">
        <v>4930</v>
      </c>
      <c r="C18" s="361" t="s">
        <v>4931</v>
      </c>
      <c r="D18" s="361" t="s">
        <v>2100</v>
      </c>
      <c r="E18" s="833" t="s">
        <v>2101</v>
      </c>
      <c r="F18" s="361" t="s">
        <v>4930</v>
      </c>
      <c r="G18" s="361" t="s">
        <v>4931</v>
      </c>
      <c r="H18" s="361" t="s">
        <v>2100</v>
      </c>
      <c r="I18" s="833" t="s">
        <v>2101</v>
      </c>
      <c r="J18" s="833"/>
      <c r="K18" s="833"/>
      <c r="L18" s="833"/>
      <c r="M18" s="361" t="s">
        <v>13995</v>
      </c>
      <c r="N18" s="833" t="s">
        <v>2286</v>
      </c>
      <c r="O18" s="229" t="s">
        <v>1397</v>
      </c>
      <c r="P18" s="229" t="s">
        <v>4930</v>
      </c>
      <c r="Q18" s="229" t="s">
        <v>4931</v>
      </c>
      <c r="R18" s="229" t="s">
        <v>2100</v>
      </c>
      <c r="S18" s="229"/>
    </row>
    <row r="19" spans="1:19" s="389" customFormat="1" ht="15" customHeight="1">
      <c r="A19" s="833">
        <v>8</v>
      </c>
      <c r="B19" s="361" t="s">
        <v>4842</v>
      </c>
      <c r="C19" s="361" t="s">
        <v>4843</v>
      </c>
      <c r="D19" s="361" t="s">
        <v>2088</v>
      </c>
      <c r="E19" s="833" t="s">
        <v>2089</v>
      </c>
      <c r="F19" s="361" t="s">
        <v>4842</v>
      </c>
      <c r="G19" s="361" t="s">
        <v>4843</v>
      </c>
      <c r="H19" s="361" t="s">
        <v>2088</v>
      </c>
      <c r="I19" s="833" t="s">
        <v>2089</v>
      </c>
      <c r="J19" s="913"/>
      <c r="K19" s="913"/>
      <c r="L19" s="913" t="s">
        <v>8487</v>
      </c>
      <c r="M19" s="373"/>
      <c r="N19" s="913" t="s">
        <v>2286</v>
      </c>
      <c r="O19" s="229" t="s">
        <v>1397</v>
      </c>
      <c r="P19" s="229" t="s">
        <v>4842</v>
      </c>
      <c r="Q19" s="229" t="s">
        <v>4843</v>
      </c>
      <c r="R19" s="229" t="s">
        <v>2088</v>
      </c>
      <c r="S19" s="229"/>
    </row>
    <row r="20" spans="1:19" s="328" customFormat="1" ht="15" customHeight="1">
      <c r="A20" s="833">
        <v>9</v>
      </c>
      <c r="B20" s="361" t="s">
        <v>8494</v>
      </c>
      <c r="C20" s="361" t="s">
        <v>8495</v>
      </c>
      <c r="D20" s="361" t="s">
        <v>8490</v>
      </c>
      <c r="E20" s="833" t="s">
        <v>8491</v>
      </c>
      <c r="F20" s="361" t="s">
        <v>8494</v>
      </c>
      <c r="G20" s="361" t="s">
        <v>8495</v>
      </c>
      <c r="H20" s="361" t="s">
        <v>8490</v>
      </c>
      <c r="I20" s="833" t="s">
        <v>8491</v>
      </c>
      <c r="J20" s="361"/>
      <c r="K20" s="361"/>
      <c r="L20" s="833" t="s">
        <v>14060</v>
      </c>
      <c r="M20" s="361" t="s">
        <v>14061</v>
      </c>
      <c r="N20" s="833" t="s">
        <v>2286</v>
      </c>
      <c r="O20" s="229" t="s">
        <v>1397</v>
      </c>
      <c r="P20" s="229" t="s">
        <v>8494</v>
      </c>
      <c r="Q20" s="229" t="s">
        <v>8495</v>
      </c>
      <c r="R20" s="229" t="s">
        <v>8490</v>
      </c>
      <c r="S20" s="229"/>
    </row>
    <row r="21" spans="1:19" s="389" customFormat="1" ht="15" customHeight="1">
      <c r="A21" s="833">
        <v>10</v>
      </c>
      <c r="B21" s="361" t="s">
        <v>5566</v>
      </c>
      <c r="C21" s="361" t="s">
        <v>8464</v>
      </c>
      <c r="D21" s="361" t="s">
        <v>2811</v>
      </c>
      <c r="E21" s="833" t="s">
        <v>2812</v>
      </c>
      <c r="F21" s="361" t="s">
        <v>5566</v>
      </c>
      <c r="G21" s="361" t="s">
        <v>8464</v>
      </c>
      <c r="H21" s="361" t="s">
        <v>2811</v>
      </c>
      <c r="I21" s="833" t="s">
        <v>2812</v>
      </c>
      <c r="J21" s="833"/>
      <c r="K21" s="833"/>
      <c r="L21" s="833"/>
      <c r="M21" s="361" t="s">
        <v>13995</v>
      </c>
      <c r="N21" s="833" t="s">
        <v>2286</v>
      </c>
      <c r="O21" s="229" t="s">
        <v>1397</v>
      </c>
      <c r="P21" s="229" t="s">
        <v>5566</v>
      </c>
      <c r="Q21" s="229" t="s">
        <v>8464</v>
      </c>
      <c r="R21" s="229" t="s">
        <v>2811</v>
      </c>
      <c r="S21" s="229"/>
    </row>
    <row r="22" spans="1:19" s="389" customFormat="1" ht="15" customHeight="1">
      <c r="A22" s="332">
        <v>11</v>
      </c>
      <c r="B22" s="229" t="s">
        <v>14062</v>
      </c>
      <c r="C22" s="229" t="s">
        <v>4728</v>
      </c>
      <c r="D22" s="229" t="s">
        <v>3212</v>
      </c>
      <c r="E22" s="332" t="s">
        <v>3212</v>
      </c>
      <c r="F22" s="877" t="s">
        <v>14062</v>
      </c>
      <c r="G22" s="378" t="s">
        <v>14063</v>
      </c>
      <c r="H22" s="877" t="s">
        <v>3212</v>
      </c>
      <c r="I22" s="378" t="s">
        <v>2108</v>
      </c>
      <c r="J22" s="380"/>
      <c r="K22" s="332" t="s">
        <v>3760</v>
      </c>
      <c r="L22" s="380"/>
      <c r="M22" s="113"/>
      <c r="N22" s="332" t="s">
        <v>2308</v>
      </c>
      <c r="O22" s="229" t="s">
        <v>1397</v>
      </c>
      <c r="P22" s="229" t="s">
        <v>8521</v>
      </c>
      <c r="Q22" s="229" t="s">
        <v>4728</v>
      </c>
      <c r="R22" s="229" t="s">
        <v>3212</v>
      </c>
      <c r="S22" s="229"/>
    </row>
    <row r="23" spans="1:19" s="389" customFormat="1" ht="15" customHeight="1">
      <c r="A23" s="332">
        <v>12</v>
      </c>
      <c r="B23" s="229" t="s">
        <v>14064</v>
      </c>
      <c r="C23" s="229" t="s">
        <v>8527</v>
      </c>
      <c r="D23" s="229" t="s">
        <v>3212</v>
      </c>
      <c r="E23" s="332" t="s">
        <v>3212</v>
      </c>
      <c r="F23" s="877" t="s">
        <v>14064</v>
      </c>
      <c r="G23" s="378" t="s">
        <v>8943</v>
      </c>
      <c r="H23" s="877" t="s">
        <v>3212</v>
      </c>
      <c r="I23" s="378" t="s">
        <v>2108</v>
      </c>
      <c r="J23" s="332"/>
      <c r="K23" s="332" t="s">
        <v>3760</v>
      </c>
      <c r="L23" s="332"/>
      <c r="M23" s="332"/>
      <c r="N23" s="332" t="s">
        <v>2308</v>
      </c>
      <c r="O23" s="229" t="s">
        <v>1397</v>
      </c>
      <c r="P23" s="229" t="s">
        <v>8524</v>
      </c>
      <c r="Q23" s="229" t="s">
        <v>8527</v>
      </c>
      <c r="R23" s="229" t="s">
        <v>3212</v>
      </c>
      <c r="S23" s="229"/>
    </row>
    <row r="24" spans="1:19" s="389" customFormat="1" ht="15" customHeight="1">
      <c r="A24" s="332">
        <v>13</v>
      </c>
      <c r="B24" s="229" t="s">
        <v>8511</v>
      </c>
      <c r="C24" s="229" t="s">
        <v>4714</v>
      </c>
      <c r="D24" s="229" t="s">
        <v>3212</v>
      </c>
      <c r="E24" s="332" t="s">
        <v>3212</v>
      </c>
      <c r="F24" s="877" t="s">
        <v>8511</v>
      </c>
      <c r="G24" s="378" t="s">
        <v>12923</v>
      </c>
      <c r="H24" s="877" t="s">
        <v>3513</v>
      </c>
      <c r="I24" s="877" t="s">
        <v>2108</v>
      </c>
      <c r="J24" s="332"/>
      <c r="K24" s="332" t="s">
        <v>4808</v>
      </c>
      <c r="L24" s="332"/>
      <c r="M24" s="332"/>
      <c r="N24" s="332" t="s">
        <v>2308</v>
      </c>
      <c r="O24" s="229" t="s">
        <v>1397</v>
      </c>
      <c r="P24" s="229" t="s">
        <v>8511</v>
      </c>
      <c r="Q24" s="229" t="s">
        <v>4714</v>
      </c>
      <c r="R24" s="229" t="s">
        <v>3212</v>
      </c>
      <c r="S24" s="229"/>
    </row>
    <row r="25" spans="1:19" s="389" customFormat="1" ht="15" customHeight="1">
      <c r="A25" s="332">
        <v>14</v>
      </c>
      <c r="B25" s="229" t="s">
        <v>8515</v>
      </c>
      <c r="C25" s="229" t="s">
        <v>4721</v>
      </c>
      <c r="D25" s="229" t="s">
        <v>3212</v>
      </c>
      <c r="E25" s="332" t="s">
        <v>3212</v>
      </c>
      <c r="F25" s="877" t="s">
        <v>8515</v>
      </c>
      <c r="G25" s="378" t="s">
        <v>12926</v>
      </c>
      <c r="H25" s="877" t="s">
        <v>3513</v>
      </c>
      <c r="I25" s="877" t="s">
        <v>2108</v>
      </c>
      <c r="J25" s="332"/>
      <c r="K25" s="332" t="s">
        <v>4810</v>
      </c>
      <c r="L25" s="332"/>
      <c r="M25" s="332"/>
      <c r="N25" s="332" t="s">
        <v>2308</v>
      </c>
      <c r="O25" s="229" t="s">
        <v>1397</v>
      </c>
      <c r="P25" s="229" t="s">
        <v>8515</v>
      </c>
      <c r="Q25" s="229" t="s">
        <v>4721</v>
      </c>
      <c r="R25" s="229" t="s">
        <v>3212</v>
      </c>
      <c r="S25" s="229"/>
    </row>
    <row r="26" spans="1:19" s="389" customFormat="1" ht="15" customHeight="1">
      <c r="A26" s="332">
        <v>15</v>
      </c>
      <c r="B26" s="113" t="s">
        <v>14065</v>
      </c>
      <c r="C26" s="229" t="s">
        <v>14066</v>
      </c>
      <c r="D26" s="229" t="s">
        <v>3212</v>
      </c>
      <c r="E26" s="332" t="s">
        <v>3215</v>
      </c>
      <c r="F26" s="877" t="s">
        <v>8465</v>
      </c>
      <c r="G26" s="378" t="s">
        <v>14067</v>
      </c>
      <c r="H26" s="877" t="s">
        <v>3212</v>
      </c>
      <c r="I26" s="378" t="s">
        <v>2108</v>
      </c>
      <c r="J26" s="332"/>
      <c r="K26" s="332" t="s">
        <v>7445</v>
      </c>
      <c r="L26" s="332"/>
      <c r="M26" s="332"/>
      <c r="N26" s="332" t="s">
        <v>2308</v>
      </c>
      <c r="O26" s="229" t="s">
        <v>1397</v>
      </c>
      <c r="P26" s="113" t="s">
        <v>14065</v>
      </c>
      <c r="Q26" s="229" t="s">
        <v>14066</v>
      </c>
      <c r="R26" s="229" t="s">
        <v>3212</v>
      </c>
      <c r="S26" s="229"/>
    </row>
    <row r="27" spans="1:19" s="389" customFormat="1" ht="15" customHeight="1">
      <c r="A27" s="332">
        <v>16</v>
      </c>
      <c r="B27" s="229" t="s">
        <v>14068</v>
      </c>
      <c r="C27" s="113" t="s">
        <v>14069</v>
      </c>
      <c r="D27" s="113" t="s">
        <v>3212</v>
      </c>
      <c r="E27" s="332" t="s">
        <v>3215</v>
      </c>
      <c r="F27" s="877" t="s">
        <v>5494</v>
      </c>
      <c r="G27" s="378" t="s">
        <v>14070</v>
      </c>
      <c r="H27" s="877" t="s">
        <v>3212</v>
      </c>
      <c r="I27" s="378" t="s">
        <v>2108</v>
      </c>
      <c r="J27" s="380"/>
      <c r="K27" s="332" t="s">
        <v>7445</v>
      </c>
      <c r="L27" s="332"/>
      <c r="M27" s="380"/>
      <c r="N27" s="380" t="s">
        <v>2308</v>
      </c>
      <c r="O27" s="229" t="s">
        <v>1397</v>
      </c>
      <c r="P27" s="229" t="s">
        <v>14068</v>
      </c>
      <c r="Q27" s="113" t="s">
        <v>14069</v>
      </c>
      <c r="R27" s="113" t="s">
        <v>3212</v>
      </c>
      <c r="S27" s="113"/>
    </row>
    <row r="28" spans="1:19" s="328" customFormat="1" ht="15" customHeight="1">
      <c r="A28" s="332">
        <v>17</v>
      </c>
      <c r="B28" s="229" t="s">
        <v>14071</v>
      </c>
      <c r="C28" s="229" t="s">
        <v>14072</v>
      </c>
      <c r="D28" s="229" t="s">
        <v>3212</v>
      </c>
      <c r="E28" s="332" t="s">
        <v>3215</v>
      </c>
      <c r="F28" s="877" t="s">
        <v>5498</v>
      </c>
      <c r="G28" s="378" t="s">
        <v>14073</v>
      </c>
      <c r="H28" s="877" t="s">
        <v>3212</v>
      </c>
      <c r="I28" s="378" t="s">
        <v>2108</v>
      </c>
      <c r="J28" s="229"/>
      <c r="K28" s="332" t="s">
        <v>7445</v>
      </c>
      <c r="L28" s="332"/>
      <c r="M28" s="229"/>
      <c r="N28" s="332" t="s">
        <v>2308</v>
      </c>
      <c r="O28" s="229" t="s">
        <v>1397</v>
      </c>
      <c r="P28" s="229" t="s">
        <v>14071</v>
      </c>
      <c r="Q28" s="229" t="s">
        <v>14072</v>
      </c>
      <c r="R28" s="229" t="s">
        <v>3212</v>
      </c>
      <c r="S28" s="229"/>
    </row>
    <row r="29" spans="1:19" s="328" customFormat="1" ht="15" customHeight="1">
      <c r="A29" s="332">
        <v>18</v>
      </c>
      <c r="B29" s="229" t="s">
        <v>14074</v>
      </c>
      <c r="C29" s="229" t="s">
        <v>8590</v>
      </c>
      <c r="D29" s="229" t="s">
        <v>3212</v>
      </c>
      <c r="E29" s="332" t="s">
        <v>3215</v>
      </c>
      <c r="F29" s="877" t="s">
        <v>12971</v>
      </c>
      <c r="G29" s="378" t="s">
        <v>12972</v>
      </c>
      <c r="H29" s="877" t="s">
        <v>3212</v>
      </c>
      <c r="I29" s="378" t="s">
        <v>2108</v>
      </c>
      <c r="J29" s="229"/>
      <c r="K29" s="332" t="s">
        <v>7445</v>
      </c>
      <c r="L29" s="332"/>
      <c r="M29" s="229"/>
      <c r="N29" s="332" t="s">
        <v>2308</v>
      </c>
      <c r="O29" s="229" t="s">
        <v>1397</v>
      </c>
      <c r="P29" s="229" t="s">
        <v>14074</v>
      </c>
      <c r="Q29" s="229" t="s">
        <v>8590</v>
      </c>
      <c r="R29" s="229" t="s">
        <v>3212</v>
      </c>
      <c r="S29" s="229"/>
    </row>
    <row r="30" spans="1:19" s="389" customFormat="1" ht="15" customHeight="1">
      <c r="A30" s="332">
        <v>19</v>
      </c>
      <c r="B30" s="229" t="s">
        <v>14075</v>
      </c>
      <c r="C30" s="229" t="s">
        <v>8596</v>
      </c>
      <c r="D30" s="229" t="s">
        <v>3212</v>
      </c>
      <c r="E30" s="332" t="s">
        <v>3215</v>
      </c>
      <c r="F30" s="877" t="s">
        <v>12977</v>
      </c>
      <c r="G30" s="378" t="s">
        <v>12978</v>
      </c>
      <c r="H30" s="877" t="s">
        <v>3212</v>
      </c>
      <c r="I30" s="378" t="s">
        <v>2108</v>
      </c>
      <c r="J30" s="332"/>
      <c r="K30" s="332" t="s">
        <v>7445</v>
      </c>
      <c r="L30" s="332"/>
      <c r="M30" s="332"/>
      <c r="N30" s="332" t="s">
        <v>2308</v>
      </c>
      <c r="O30" s="229" t="s">
        <v>1397</v>
      </c>
      <c r="P30" s="229" t="s">
        <v>14075</v>
      </c>
      <c r="Q30" s="229" t="s">
        <v>8596</v>
      </c>
      <c r="R30" s="229" t="s">
        <v>3212</v>
      </c>
      <c r="S30" s="229"/>
    </row>
    <row r="31" spans="1:19" s="328" customFormat="1" ht="15" customHeight="1">
      <c r="A31" s="332">
        <v>20</v>
      </c>
      <c r="B31" s="229" t="s">
        <v>14076</v>
      </c>
      <c r="C31" s="229" t="s">
        <v>8601</v>
      </c>
      <c r="D31" s="229" t="s">
        <v>3212</v>
      </c>
      <c r="E31" s="332" t="s">
        <v>3215</v>
      </c>
      <c r="F31" s="877" t="s">
        <v>12982</v>
      </c>
      <c r="G31" s="378" t="s">
        <v>14077</v>
      </c>
      <c r="H31" s="877" t="s">
        <v>3212</v>
      </c>
      <c r="I31" s="378" t="s">
        <v>2108</v>
      </c>
      <c r="J31" s="229"/>
      <c r="K31" s="332" t="s">
        <v>7445</v>
      </c>
      <c r="L31" s="332"/>
      <c r="M31" s="229"/>
      <c r="N31" s="332" t="s">
        <v>2308</v>
      </c>
      <c r="O31" s="229" t="s">
        <v>1397</v>
      </c>
      <c r="P31" s="229" t="s">
        <v>14076</v>
      </c>
      <c r="Q31" s="229" t="s">
        <v>8601</v>
      </c>
      <c r="R31" s="229" t="s">
        <v>3212</v>
      </c>
      <c r="S31" s="229"/>
    </row>
    <row r="32" spans="1:19" s="328" customFormat="1" ht="15" customHeight="1">
      <c r="A32" s="332">
        <v>21</v>
      </c>
      <c r="B32" s="229" t="s">
        <v>14078</v>
      </c>
      <c r="C32" s="229" t="s">
        <v>8606</v>
      </c>
      <c r="D32" s="229" t="s">
        <v>3212</v>
      </c>
      <c r="E32" s="332" t="s">
        <v>3215</v>
      </c>
      <c r="F32" s="877" t="s">
        <v>12987</v>
      </c>
      <c r="G32" s="378" t="s">
        <v>14079</v>
      </c>
      <c r="H32" s="877" t="s">
        <v>3212</v>
      </c>
      <c r="I32" s="378" t="s">
        <v>2108</v>
      </c>
      <c r="J32" s="229"/>
      <c r="K32" s="332" t="s">
        <v>7445</v>
      </c>
      <c r="L32" s="332"/>
      <c r="M32" s="229"/>
      <c r="N32" s="332" t="s">
        <v>2308</v>
      </c>
      <c r="O32" s="229" t="s">
        <v>1397</v>
      </c>
      <c r="P32" s="229" t="s">
        <v>14078</v>
      </c>
      <c r="Q32" s="229" t="s">
        <v>8606</v>
      </c>
      <c r="R32" s="229" t="s">
        <v>3212</v>
      </c>
      <c r="S32" s="229"/>
    </row>
    <row r="33" spans="1:19" s="328" customFormat="1" ht="15" customHeight="1">
      <c r="A33" s="332">
        <v>22</v>
      </c>
      <c r="B33" s="229" t="s">
        <v>8571</v>
      </c>
      <c r="C33" s="229" t="s">
        <v>8572</v>
      </c>
      <c r="D33" s="229" t="s">
        <v>3212</v>
      </c>
      <c r="E33" s="332" t="s">
        <v>3215</v>
      </c>
      <c r="F33" s="877" t="s">
        <v>8960</v>
      </c>
      <c r="G33" s="378" t="s">
        <v>12931</v>
      </c>
      <c r="H33" s="877" t="s">
        <v>3215</v>
      </c>
      <c r="I33" s="378" t="s">
        <v>2111</v>
      </c>
      <c r="J33" s="229"/>
      <c r="K33" s="229" t="s">
        <v>2622</v>
      </c>
      <c r="L33" s="332"/>
      <c r="M33" s="229" t="s">
        <v>14080</v>
      </c>
      <c r="N33" s="332" t="s">
        <v>2308</v>
      </c>
      <c r="O33" s="229" t="s">
        <v>1397</v>
      </c>
      <c r="P33" s="229" t="s">
        <v>8571</v>
      </c>
      <c r="Q33" s="229" t="s">
        <v>8572</v>
      </c>
      <c r="R33" s="229" t="s">
        <v>3212</v>
      </c>
      <c r="S33" s="229"/>
    </row>
    <row r="34" spans="1:19" s="328" customFormat="1" ht="15" customHeight="1">
      <c r="A34" s="332">
        <v>23</v>
      </c>
      <c r="B34" s="229" t="s">
        <v>8578</v>
      </c>
      <c r="C34" s="229" t="s">
        <v>8576</v>
      </c>
      <c r="D34" s="229" t="s">
        <v>3212</v>
      </c>
      <c r="E34" s="332" t="s">
        <v>3215</v>
      </c>
      <c r="F34" s="877" t="s">
        <v>14081</v>
      </c>
      <c r="G34" s="378" t="s">
        <v>12933</v>
      </c>
      <c r="H34" s="877" t="s">
        <v>3215</v>
      </c>
      <c r="I34" s="378" t="s">
        <v>2111</v>
      </c>
      <c r="J34" s="229"/>
      <c r="K34" s="229" t="s">
        <v>2622</v>
      </c>
      <c r="L34" s="332"/>
      <c r="M34" s="229" t="s">
        <v>14080</v>
      </c>
      <c r="N34" s="332" t="s">
        <v>2308</v>
      </c>
      <c r="O34" s="229" t="s">
        <v>1397</v>
      </c>
      <c r="P34" s="229" t="s">
        <v>8578</v>
      </c>
      <c r="Q34" s="229" t="s">
        <v>8576</v>
      </c>
      <c r="R34" s="229" t="s">
        <v>3212</v>
      </c>
      <c r="S34" s="229"/>
    </row>
    <row r="35" spans="1:19" s="328" customFormat="1" ht="15" customHeight="1">
      <c r="A35" s="833">
        <v>24</v>
      </c>
      <c r="B35" s="361" t="s">
        <v>5678</v>
      </c>
      <c r="C35" s="361" t="s">
        <v>4021</v>
      </c>
      <c r="D35" s="361" t="s">
        <v>2088</v>
      </c>
      <c r="E35" s="833" t="s">
        <v>2089</v>
      </c>
      <c r="F35" s="361" t="s">
        <v>5678</v>
      </c>
      <c r="G35" s="361" t="s">
        <v>4021</v>
      </c>
      <c r="H35" s="361" t="s">
        <v>2088</v>
      </c>
      <c r="I35" s="833" t="s">
        <v>2089</v>
      </c>
      <c r="J35" s="361"/>
      <c r="K35" s="361"/>
      <c r="L35" s="833"/>
      <c r="M35" s="361" t="s">
        <v>13995</v>
      </c>
      <c r="N35" s="833" t="s">
        <v>2286</v>
      </c>
      <c r="O35" s="229" t="s">
        <v>1397</v>
      </c>
      <c r="P35" s="229" t="s">
        <v>5678</v>
      </c>
      <c r="Q35" s="229" t="s">
        <v>4021</v>
      </c>
      <c r="R35" s="229" t="s">
        <v>2088</v>
      </c>
      <c r="S35" s="229"/>
    </row>
    <row r="36" spans="1:19" s="328" customFormat="1" ht="15" customHeight="1">
      <c r="A36" s="833">
        <v>25</v>
      </c>
      <c r="B36" s="361" t="s">
        <v>13996</v>
      </c>
      <c r="C36" s="361" t="s">
        <v>5695</v>
      </c>
      <c r="D36" s="361" t="s">
        <v>2088</v>
      </c>
      <c r="E36" s="833" t="s">
        <v>2089</v>
      </c>
      <c r="F36" s="361" t="s">
        <v>13996</v>
      </c>
      <c r="G36" s="361" t="s">
        <v>5695</v>
      </c>
      <c r="H36" s="361" t="s">
        <v>2088</v>
      </c>
      <c r="I36" s="833" t="s">
        <v>2089</v>
      </c>
      <c r="J36" s="833"/>
      <c r="K36" s="833"/>
      <c r="L36" s="833"/>
      <c r="M36" s="361" t="s">
        <v>13995</v>
      </c>
      <c r="N36" s="833" t="s">
        <v>2286</v>
      </c>
      <c r="O36" s="229" t="s">
        <v>1397</v>
      </c>
      <c r="P36" s="229" t="s">
        <v>13996</v>
      </c>
      <c r="Q36" s="229" t="s">
        <v>5695</v>
      </c>
      <c r="R36" s="229" t="s">
        <v>2088</v>
      </c>
      <c r="S36" s="229"/>
    </row>
    <row r="37" spans="1:19" s="389" customFormat="1" ht="15" customHeight="1">
      <c r="A37" s="332">
        <v>26</v>
      </c>
      <c r="B37" s="229" t="s">
        <v>14082</v>
      </c>
      <c r="C37" s="229" t="s">
        <v>14083</v>
      </c>
      <c r="D37" s="229" t="s">
        <v>2088</v>
      </c>
      <c r="E37" s="332" t="s">
        <v>2089</v>
      </c>
      <c r="F37" s="877" t="s">
        <v>14082</v>
      </c>
      <c r="G37" s="378" t="s">
        <v>14084</v>
      </c>
      <c r="H37" s="877" t="s">
        <v>2088</v>
      </c>
      <c r="I37" s="877" t="s">
        <v>2089</v>
      </c>
      <c r="J37" s="380"/>
      <c r="K37" s="380"/>
      <c r="L37" s="332" t="s">
        <v>4870</v>
      </c>
      <c r="M37" s="113"/>
      <c r="N37" s="332" t="s">
        <v>2308</v>
      </c>
      <c r="O37" s="229" t="s">
        <v>1397</v>
      </c>
      <c r="P37" s="229" t="s">
        <v>14082</v>
      </c>
      <c r="Q37" s="229" t="s">
        <v>14083</v>
      </c>
      <c r="R37" s="229" t="s">
        <v>2088</v>
      </c>
      <c r="S37" s="229"/>
    </row>
    <row r="38" spans="1:19" s="328" customFormat="1" ht="15" customHeight="1">
      <c r="A38" s="332">
        <v>27</v>
      </c>
      <c r="B38" s="229" t="s">
        <v>8496</v>
      </c>
      <c r="C38" s="229" t="s">
        <v>8502</v>
      </c>
      <c r="D38" s="229" t="s">
        <v>2088</v>
      </c>
      <c r="E38" s="332" t="s">
        <v>2089</v>
      </c>
      <c r="F38" s="877" t="s">
        <v>8496</v>
      </c>
      <c r="G38" s="378" t="s">
        <v>8497</v>
      </c>
      <c r="H38" s="877" t="s">
        <v>2725</v>
      </c>
      <c r="I38" s="877" t="s">
        <v>3176</v>
      </c>
      <c r="J38" s="229"/>
      <c r="K38" s="229"/>
      <c r="L38" s="332"/>
      <c r="M38" s="229"/>
      <c r="N38" s="332" t="s">
        <v>2308</v>
      </c>
      <c r="O38" s="229" t="s">
        <v>1397</v>
      </c>
      <c r="P38" s="229" t="s">
        <v>8501</v>
      </c>
      <c r="Q38" s="229" t="s">
        <v>8502</v>
      </c>
      <c r="R38" s="229" t="s">
        <v>2088</v>
      </c>
      <c r="S38" s="229"/>
    </row>
    <row r="39" spans="1:19" s="328" customFormat="1" ht="15" customHeight="1">
      <c r="A39" s="332">
        <v>28</v>
      </c>
      <c r="B39" s="229" t="s">
        <v>14085</v>
      </c>
      <c r="C39" s="229" t="s">
        <v>14086</v>
      </c>
      <c r="D39" s="229" t="s">
        <v>2100</v>
      </c>
      <c r="E39" s="332" t="s">
        <v>2101</v>
      </c>
      <c r="F39" s="877" t="s">
        <v>14085</v>
      </c>
      <c r="G39" s="378" t="s">
        <v>14087</v>
      </c>
      <c r="H39" s="877" t="s">
        <v>2100</v>
      </c>
      <c r="I39" s="877" t="s">
        <v>2101</v>
      </c>
      <c r="J39" s="229"/>
      <c r="K39" s="229"/>
      <c r="L39" s="332" t="s">
        <v>4870</v>
      </c>
      <c r="M39" s="229"/>
      <c r="N39" s="332" t="s">
        <v>2308</v>
      </c>
      <c r="O39" s="229" t="s">
        <v>1397</v>
      </c>
      <c r="P39" s="229" t="s">
        <v>14088</v>
      </c>
      <c r="Q39" s="229" t="s">
        <v>14086</v>
      </c>
      <c r="R39" s="229" t="s">
        <v>2100</v>
      </c>
      <c r="S39" s="229"/>
    </row>
    <row r="40" spans="1:19" s="328" customFormat="1" ht="15" customHeight="1">
      <c r="A40" s="833">
        <v>29</v>
      </c>
      <c r="B40" s="361" t="s">
        <v>14089</v>
      </c>
      <c r="C40" s="361" t="s">
        <v>14090</v>
      </c>
      <c r="D40" s="361" t="s">
        <v>2088</v>
      </c>
      <c r="E40" s="833" t="s">
        <v>2089</v>
      </c>
      <c r="F40" s="361" t="s">
        <v>14089</v>
      </c>
      <c r="G40" s="361" t="s">
        <v>14090</v>
      </c>
      <c r="H40" s="361" t="s">
        <v>2088</v>
      </c>
      <c r="I40" s="833" t="s">
        <v>2089</v>
      </c>
      <c r="J40" s="361"/>
      <c r="K40" s="361"/>
      <c r="L40" s="361"/>
      <c r="M40" s="361" t="s">
        <v>13995</v>
      </c>
      <c r="N40" s="833" t="s">
        <v>2286</v>
      </c>
      <c r="O40" s="229" t="s">
        <v>1397</v>
      </c>
      <c r="P40" s="229" t="s">
        <v>14089</v>
      </c>
      <c r="Q40" s="229" t="s">
        <v>14090</v>
      </c>
      <c r="R40" s="229" t="s">
        <v>2088</v>
      </c>
      <c r="S40" s="229"/>
    </row>
    <row r="41" spans="1:19" s="328" customFormat="1" ht="15" customHeight="1">
      <c r="A41" s="332">
        <v>30</v>
      </c>
      <c r="B41" s="113" t="s">
        <v>2343</v>
      </c>
      <c r="C41" s="113" t="s">
        <v>5462</v>
      </c>
      <c r="D41" s="113" t="s">
        <v>2100</v>
      </c>
      <c r="E41" s="380" t="s">
        <v>2101</v>
      </c>
      <c r="F41" s="877" t="s">
        <v>2343</v>
      </c>
      <c r="G41" s="877" t="s">
        <v>5462</v>
      </c>
      <c r="H41" s="877" t="s">
        <v>2684</v>
      </c>
      <c r="I41" s="877" t="s">
        <v>2884</v>
      </c>
      <c r="J41" s="113"/>
      <c r="K41" s="113"/>
      <c r="L41" s="229" t="s">
        <v>13983</v>
      </c>
      <c r="M41" s="113"/>
      <c r="N41" s="332" t="s">
        <v>2308</v>
      </c>
      <c r="O41" s="229" t="s">
        <v>1397</v>
      </c>
      <c r="P41" s="229" t="s">
        <v>2343</v>
      </c>
      <c r="Q41" s="229" t="s">
        <v>5462</v>
      </c>
      <c r="R41" s="229" t="s">
        <v>2100</v>
      </c>
      <c r="S41" s="229"/>
    </row>
    <row r="42" spans="1:19" s="328" customFormat="1" ht="15" customHeight="1">
      <c r="A42" s="332">
        <v>31</v>
      </c>
      <c r="B42" s="113" t="s">
        <v>14030</v>
      </c>
      <c r="C42" s="113" t="s">
        <v>14031</v>
      </c>
      <c r="D42" s="113" t="s">
        <v>2100</v>
      </c>
      <c r="E42" s="380" t="s">
        <v>2101</v>
      </c>
      <c r="F42" s="877" t="s">
        <v>14030</v>
      </c>
      <c r="G42" s="378" t="s">
        <v>14032</v>
      </c>
      <c r="H42" s="877" t="s">
        <v>2684</v>
      </c>
      <c r="I42" s="877" t="s">
        <v>2884</v>
      </c>
      <c r="J42" s="113"/>
      <c r="K42" s="113"/>
      <c r="L42" s="113"/>
      <c r="M42" s="113"/>
      <c r="N42" s="332" t="s">
        <v>2308</v>
      </c>
      <c r="O42" s="229" t="s">
        <v>1397</v>
      </c>
      <c r="P42" s="229" t="s">
        <v>14030</v>
      </c>
      <c r="Q42" s="229" t="s">
        <v>14031</v>
      </c>
      <c r="R42" s="229" t="s">
        <v>2100</v>
      </c>
      <c r="S42" s="229"/>
    </row>
    <row r="43" spans="1:19" s="328" customFormat="1" ht="15" customHeight="1">
      <c r="A43" s="332">
        <v>32</v>
      </c>
      <c r="B43" s="229" t="s">
        <v>14091</v>
      </c>
      <c r="C43" s="229" t="s">
        <v>13998</v>
      </c>
      <c r="D43" s="229" t="s">
        <v>2100</v>
      </c>
      <c r="E43" s="332" t="s">
        <v>2101</v>
      </c>
      <c r="F43" s="877" t="s">
        <v>14091</v>
      </c>
      <c r="G43" s="378" t="s">
        <v>13999</v>
      </c>
      <c r="H43" s="877" t="s">
        <v>2100</v>
      </c>
      <c r="I43" s="877" t="s">
        <v>2101</v>
      </c>
      <c r="J43" s="229"/>
      <c r="K43" s="229"/>
      <c r="L43" s="332" t="s">
        <v>4870</v>
      </c>
      <c r="M43" s="229"/>
      <c r="N43" s="332" t="s">
        <v>2308</v>
      </c>
      <c r="O43" s="229" t="s">
        <v>1397</v>
      </c>
      <c r="P43" s="229" t="s">
        <v>14000</v>
      </c>
      <c r="Q43" s="229" t="s">
        <v>13998</v>
      </c>
      <c r="R43" s="229" t="s">
        <v>2100</v>
      </c>
      <c r="S43" s="229"/>
    </row>
    <row r="44" spans="1:19" s="328" customFormat="1" ht="15" customHeight="1">
      <c r="A44" s="332">
        <v>33</v>
      </c>
      <c r="B44" s="229" t="s">
        <v>14006</v>
      </c>
      <c r="C44" s="229" t="s">
        <v>14004</v>
      </c>
      <c r="D44" s="229" t="s">
        <v>2100</v>
      </c>
      <c r="E44" s="332" t="s">
        <v>2101</v>
      </c>
      <c r="F44" s="877" t="s">
        <v>14006</v>
      </c>
      <c r="G44" s="378" t="s">
        <v>14092</v>
      </c>
      <c r="H44" s="877" t="s">
        <v>2100</v>
      </c>
      <c r="I44" s="877" t="s">
        <v>2101</v>
      </c>
      <c r="J44" s="229"/>
      <c r="K44" s="229"/>
      <c r="L44" s="332" t="s">
        <v>4870</v>
      </c>
      <c r="M44" s="229"/>
      <c r="N44" s="332" t="s">
        <v>2308</v>
      </c>
      <c r="O44" s="229" t="s">
        <v>1397</v>
      </c>
      <c r="P44" s="229" t="s">
        <v>14006</v>
      </c>
      <c r="Q44" s="229" t="s">
        <v>14004</v>
      </c>
      <c r="R44" s="229" t="s">
        <v>2100</v>
      </c>
      <c r="S44" s="229"/>
    </row>
    <row r="45" spans="1:19" s="328" customFormat="1" ht="15" customHeight="1">
      <c r="A45" s="332">
        <v>34</v>
      </c>
      <c r="B45" s="229" t="s">
        <v>14009</v>
      </c>
      <c r="C45" s="229" t="s">
        <v>14010</v>
      </c>
      <c r="D45" s="229" t="s">
        <v>2100</v>
      </c>
      <c r="E45" s="332" t="s">
        <v>2101</v>
      </c>
      <c r="F45" s="877" t="s">
        <v>14009</v>
      </c>
      <c r="G45" s="877" t="s">
        <v>14010</v>
      </c>
      <c r="H45" s="877" t="s">
        <v>2100</v>
      </c>
      <c r="I45" s="877" t="s">
        <v>2101</v>
      </c>
      <c r="J45" s="229"/>
      <c r="K45" s="229"/>
      <c r="L45" s="332" t="s">
        <v>4870</v>
      </c>
      <c r="M45" s="229"/>
      <c r="N45" s="332" t="s">
        <v>2308</v>
      </c>
      <c r="O45" s="229" t="s">
        <v>1397</v>
      </c>
      <c r="P45" s="229" t="s">
        <v>14009</v>
      </c>
      <c r="Q45" s="229" t="s">
        <v>14010</v>
      </c>
      <c r="R45" s="229" t="s">
        <v>2100</v>
      </c>
      <c r="S45" s="229"/>
    </row>
    <row r="46" spans="1:19" s="328" customFormat="1" ht="15" customHeight="1">
      <c r="A46" s="332">
        <v>35</v>
      </c>
      <c r="B46" s="229" t="s">
        <v>14093</v>
      </c>
      <c r="C46" s="229" t="s">
        <v>13987</v>
      </c>
      <c r="D46" s="229" t="s">
        <v>2088</v>
      </c>
      <c r="E46" s="332" t="s">
        <v>2089</v>
      </c>
      <c r="F46" s="877" t="s">
        <v>14093</v>
      </c>
      <c r="G46" s="877" t="s">
        <v>13987</v>
      </c>
      <c r="H46" s="877" t="s">
        <v>2088</v>
      </c>
      <c r="I46" s="877" t="s">
        <v>2089</v>
      </c>
      <c r="J46" s="113"/>
      <c r="K46" s="113"/>
      <c r="L46" s="332" t="s">
        <v>4870</v>
      </c>
      <c r="M46" s="113"/>
      <c r="N46" s="332" t="s">
        <v>2308</v>
      </c>
      <c r="O46" s="229" t="s">
        <v>1397</v>
      </c>
      <c r="P46" s="229" t="s">
        <v>14093</v>
      </c>
      <c r="Q46" s="229" t="s">
        <v>13987</v>
      </c>
      <c r="R46" s="229" t="s">
        <v>2088</v>
      </c>
      <c r="S46" s="229"/>
    </row>
    <row r="47" spans="1:19" s="328" customFormat="1" ht="15" customHeight="1">
      <c r="A47" s="332">
        <v>36</v>
      </c>
      <c r="B47" s="229" t="s">
        <v>14094</v>
      </c>
      <c r="C47" s="229" t="s">
        <v>13993</v>
      </c>
      <c r="D47" s="229" t="s">
        <v>2100</v>
      </c>
      <c r="E47" s="332" t="s">
        <v>2101</v>
      </c>
      <c r="F47" s="877" t="s">
        <v>14094</v>
      </c>
      <c r="G47" s="877" t="s">
        <v>13993</v>
      </c>
      <c r="H47" s="877" t="s">
        <v>2100</v>
      </c>
      <c r="I47" s="877" t="s">
        <v>2101</v>
      </c>
      <c r="J47" s="229"/>
      <c r="K47" s="229"/>
      <c r="L47" s="332" t="s">
        <v>4870</v>
      </c>
      <c r="M47" s="229"/>
      <c r="N47" s="332" t="s">
        <v>2308</v>
      </c>
      <c r="O47" s="229" t="s">
        <v>1397</v>
      </c>
      <c r="P47" s="229" t="s">
        <v>14095</v>
      </c>
      <c r="Q47" s="229" t="s">
        <v>13993</v>
      </c>
      <c r="R47" s="229" t="s">
        <v>2100</v>
      </c>
      <c r="S47" s="229"/>
    </row>
    <row r="48" spans="1:19" s="328" customFormat="1" ht="15" customHeight="1">
      <c r="A48" s="332">
        <v>37</v>
      </c>
      <c r="B48" s="229" t="s">
        <v>14096</v>
      </c>
      <c r="C48" s="229" t="s">
        <v>14097</v>
      </c>
      <c r="D48" s="229" t="s">
        <v>2100</v>
      </c>
      <c r="E48" s="332" t="s">
        <v>2101</v>
      </c>
      <c r="F48" s="877" t="s">
        <v>14096</v>
      </c>
      <c r="G48" s="378" t="s">
        <v>14098</v>
      </c>
      <c r="H48" s="877" t="s">
        <v>2100</v>
      </c>
      <c r="I48" s="877" t="s">
        <v>2101</v>
      </c>
      <c r="J48" s="229"/>
      <c r="K48" s="229"/>
      <c r="L48" s="332" t="s">
        <v>4870</v>
      </c>
      <c r="M48" s="229"/>
      <c r="N48" s="332" t="s">
        <v>2308</v>
      </c>
      <c r="O48" s="229" t="s">
        <v>1397</v>
      </c>
      <c r="P48" s="229" t="s">
        <v>14099</v>
      </c>
      <c r="Q48" s="229" t="s">
        <v>14097</v>
      </c>
      <c r="R48" s="229" t="s">
        <v>2100</v>
      </c>
      <c r="S48" s="229"/>
    </row>
    <row r="49" spans="1:19" s="328" customFormat="1" ht="15" customHeight="1">
      <c r="A49" s="332">
        <v>38</v>
      </c>
      <c r="B49" s="229" t="s">
        <v>14100</v>
      </c>
      <c r="C49" s="229" t="s">
        <v>14012</v>
      </c>
      <c r="D49" s="229" t="s">
        <v>2088</v>
      </c>
      <c r="E49" s="332" t="s">
        <v>2089</v>
      </c>
      <c r="F49" s="877" t="s">
        <v>14100</v>
      </c>
      <c r="G49" s="378" t="s">
        <v>14101</v>
      </c>
      <c r="H49" s="877" t="s">
        <v>2088</v>
      </c>
      <c r="I49" s="877" t="s">
        <v>2089</v>
      </c>
      <c r="J49" s="229"/>
      <c r="K49" s="229"/>
      <c r="L49" s="332" t="s">
        <v>4870</v>
      </c>
      <c r="M49" s="229"/>
      <c r="N49" s="332" t="s">
        <v>2308</v>
      </c>
      <c r="O49" s="229" t="s">
        <v>1397</v>
      </c>
      <c r="P49" s="229" t="s">
        <v>14102</v>
      </c>
      <c r="Q49" s="229" t="s">
        <v>14012</v>
      </c>
      <c r="R49" s="229" t="s">
        <v>2088</v>
      </c>
      <c r="S49" s="229"/>
    </row>
    <row r="50" spans="1:19" s="328" customFormat="1" ht="15" customHeight="1">
      <c r="A50" s="332">
        <v>39</v>
      </c>
      <c r="B50" s="229" t="s">
        <v>14103</v>
      </c>
      <c r="C50" s="229" t="s">
        <v>14016</v>
      </c>
      <c r="D50" s="229" t="s">
        <v>2088</v>
      </c>
      <c r="E50" s="332" t="s">
        <v>2089</v>
      </c>
      <c r="F50" s="877" t="s">
        <v>14103</v>
      </c>
      <c r="G50" s="378" t="s">
        <v>14104</v>
      </c>
      <c r="H50" s="877" t="s">
        <v>2088</v>
      </c>
      <c r="I50" s="877" t="s">
        <v>2089</v>
      </c>
      <c r="J50" s="229"/>
      <c r="K50" s="229"/>
      <c r="L50" s="332" t="s">
        <v>4870</v>
      </c>
      <c r="M50" s="229"/>
      <c r="N50" s="332" t="s">
        <v>2308</v>
      </c>
      <c r="O50" s="229" t="s">
        <v>1397</v>
      </c>
      <c r="P50" s="229" t="s">
        <v>14105</v>
      </c>
      <c r="Q50" s="229" t="s">
        <v>14016</v>
      </c>
      <c r="R50" s="229" t="s">
        <v>2088</v>
      </c>
      <c r="S50" s="229"/>
    </row>
    <row r="51" spans="1:19" s="328" customFormat="1" ht="15" customHeight="1">
      <c r="A51" s="332">
        <v>40</v>
      </c>
      <c r="B51" s="229" t="s">
        <v>13095</v>
      </c>
      <c r="C51" s="229" t="s">
        <v>14020</v>
      </c>
      <c r="D51" s="229" t="s">
        <v>2088</v>
      </c>
      <c r="E51" s="332" t="s">
        <v>2089</v>
      </c>
      <c r="F51" s="877" t="s">
        <v>13095</v>
      </c>
      <c r="G51" s="378" t="s">
        <v>13097</v>
      </c>
      <c r="H51" s="877" t="s">
        <v>2088</v>
      </c>
      <c r="I51" s="877" t="s">
        <v>2089</v>
      </c>
      <c r="J51" s="229"/>
      <c r="K51" s="229"/>
      <c r="L51" s="332" t="s">
        <v>4870</v>
      </c>
      <c r="M51" s="229"/>
      <c r="N51" s="332" t="s">
        <v>2308</v>
      </c>
      <c r="O51" s="229" t="s">
        <v>1397</v>
      </c>
      <c r="P51" s="229" t="s">
        <v>14106</v>
      </c>
      <c r="Q51" s="229" t="s">
        <v>14020</v>
      </c>
      <c r="R51" s="229" t="s">
        <v>2088</v>
      </c>
      <c r="S51" s="229"/>
    </row>
    <row r="52" spans="1:19" s="911" customFormat="1" ht="15" customHeight="1">
      <c r="A52" s="332">
        <v>41</v>
      </c>
      <c r="B52" s="229" t="s">
        <v>14107</v>
      </c>
      <c r="C52" s="229" t="s">
        <v>14027</v>
      </c>
      <c r="D52" s="229" t="s">
        <v>3212</v>
      </c>
      <c r="E52" s="332" t="s">
        <v>3212</v>
      </c>
      <c r="F52" s="378" t="s">
        <v>14108</v>
      </c>
      <c r="G52" s="378" t="s">
        <v>14109</v>
      </c>
      <c r="H52" s="877" t="s">
        <v>3212</v>
      </c>
      <c r="I52" s="877" t="s">
        <v>2085</v>
      </c>
      <c r="J52" s="332"/>
      <c r="K52" s="332"/>
      <c r="L52" s="332" t="s">
        <v>4870</v>
      </c>
      <c r="M52" s="332"/>
      <c r="N52" s="332" t="s">
        <v>2308</v>
      </c>
      <c r="O52" s="229" t="s">
        <v>1397</v>
      </c>
      <c r="P52" s="229" t="s">
        <v>14107</v>
      </c>
      <c r="Q52" s="229" t="s">
        <v>14027</v>
      </c>
      <c r="R52" s="229" t="s">
        <v>3212</v>
      </c>
      <c r="S52" s="229"/>
    </row>
    <row r="53" spans="1:19" s="911" customFormat="1" ht="15" customHeight="1">
      <c r="A53" s="332">
        <v>42</v>
      </c>
      <c r="B53" s="229" t="s">
        <v>5858</v>
      </c>
      <c r="C53" s="229" t="s">
        <v>5840</v>
      </c>
      <c r="D53" s="229" t="s">
        <v>3212</v>
      </c>
      <c r="E53" s="332" t="s">
        <v>3215</v>
      </c>
      <c r="F53" s="877" t="s">
        <v>5858</v>
      </c>
      <c r="G53" s="378" t="s">
        <v>5859</v>
      </c>
      <c r="H53" s="877" t="s">
        <v>3215</v>
      </c>
      <c r="I53" s="378" t="s">
        <v>2111</v>
      </c>
      <c r="J53" s="332"/>
      <c r="K53" s="332" t="s">
        <v>2622</v>
      </c>
      <c r="L53" s="332"/>
      <c r="M53" s="332"/>
      <c r="N53" s="332" t="s">
        <v>2308</v>
      </c>
      <c r="O53" s="229" t="s">
        <v>1397</v>
      </c>
      <c r="P53" s="229" t="s">
        <v>6754</v>
      </c>
      <c r="Q53" s="229" t="s">
        <v>5840</v>
      </c>
      <c r="R53" s="229" t="s">
        <v>3212</v>
      </c>
      <c r="S53" s="229"/>
    </row>
  </sheetData>
  <phoneticPr fontId="5" type="noConversion"/>
  <dataValidations count="3">
    <dataValidation type="list" allowBlank="1" showInputMessage="1" showErrorMessage="1" sqref="B6" xr:uid="{00000000-0002-0000-D700-000000000000}">
      <formula1>"Mi: Minute,H: Hour,D: Daily,W: Weekly,M: Monthly,Y: Yearly"</formula1>
    </dataValidation>
    <dataValidation type="list" allowBlank="1" showInputMessage="1" showErrorMessage="1" sqref="B7 B9" xr:uid="{00000000-0002-0000-D700-000001000000}">
      <formula1>"替换,追加"</formula1>
    </dataValidation>
    <dataValidation type="list" allowBlank="1" showInputMessage="1" showErrorMessage="1" sqref="N12:N53" xr:uid="{00000000-0002-0000-D700-000002000000}">
      <formula1>"匹配,基线特有,本地扩充,废弃"</formula1>
    </dataValidation>
  </dataValidations>
  <hyperlinks>
    <hyperlink ref="A1" location="目录!A1" display="返回" xr:uid="{00000000-0004-0000-D700-000000000000}"/>
  </hyperlinks>
  <pageMargins left="0.75" right="0.75" top="1" bottom="1" header="0.51180555555555596" footer="0.51180555555555596"/>
  <pageSetup paperSize="9" orientation="portrait"/>
</worksheet>
</file>

<file path=xl/worksheets/sheet2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AC322"/>
  <sheetViews>
    <sheetView workbookViewId="0"/>
  </sheetViews>
  <sheetFormatPr defaultColWidth="9" defaultRowHeight="13.8"/>
  <cols>
    <col min="1" max="1" width="9" style="215"/>
    <col min="2" max="2" width="11.88671875" style="215" customWidth="1"/>
    <col min="3" max="3" width="14.109375" style="215" customWidth="1"/>
    <col min="4" max="4" width="15.21875" style="215" customWidth="1"/>
    <col min="5" max="9" width="12.109375" style="215" customWidth="1"/>
    <col min="10" max="13" width="9" style="215"/>
    <col min="14" max="14" width="11.33203125" style="215" customWidth="1"/>
    <col min="15" max="22" width="9" style="215" hidden="1" customWidth="1"/>
    <col min="23" max="23" width="19.6640625" style="215" customWidth="1"/>
    <col min="24" max="24" width="13" style="215" customWidth="1"/>
    <col min="25" max="25" width="11.33203125" style="215" customWidth="1"/>
    <col min="26" max="26" width="13.109375" style="215" customWidth="1"/>
    <col min="27" max="27" width="11.33203125" style="215" customWidth="1"/>
    <col min="28" max="16384" width="9" style="215"/>
  </cols>
  <sheetData>
    <row r="1" spans="1:29" s="64" customFormat="1" ht="15.6">
      <c r="A1" s="2" t="s">
        <v>2037</v>
      </c>
      <c r="B1" s="3"/>
      <c r="C1" s="3"/>
      <c r="D1" s="3"/>
      <c r="E1" s="3"/>
      <c r="F1" s="3"/>
      <c r="G1" s="3"/>
      <c r="H1" s="3"/>
      <c r="I1" s="3"/>
      <c r="J1" s="3"/>
      <c r="K1" s="3"/>
      <c r="L1" s="3"/>
      <c r="M1" s="3"/>
      <c r="N1" s="3"/>
      <c r="O1" s="3"/>
      <c r="P1" s="3"/>
      <c r="Q1" s="3"/>
      <c r="R1" s="3"/>
      <c r="S1" s="3"/>
      <c r="T1" s="3"/>
      <c r="U1" s="3"/>
      <c r="V1" s="3"/>
      <c r="W1" s="52"/>
      <c r="X1" s="52"/>
      <c r="Y1" s="52"/>
      <c r="Z1" s="52"/>
      <c r="AA1" s="52"/>
    </row>
    <row r="2" spans="1:29" s="64"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c r="AC2" s="910"/>
    </row>
    <row r="3" spans="1:29" s="64" customFormat="1" ht="15.6">
      <c r="A3" s="6" t="s">
        <v>2040</v>
      </c>
      <c r="B3" s="10" t="s">
        <v>836</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c r="AC3" s="910" t="s">
        <v>14110</v>
      </c>
    </row>
    <row r="4" spans="1:29" s="64" customFormat="1" ht="15.6">
      <c r="A4" s="9" t="s">
        <v>2042</v>
      </c>
      <c r="B4" s="10" t="s">
        <v>837</v>
      </c>
      <c r="C4" s="8"/>
      <c r="D4" s="8"/>
      <c r="E4" s="8"/>
      <c r="F4" s="8"/>
      <c r="G4" s="8"/>
      <c r="H4" s="8"/>
      <c r="I4" s="8"/>
      <c r="J4" s="8"/>
      <c r="K4" s="8"/>
      <c r="L4" s="8"/>
      <c r="M4" s="8"/>
      <c r="N4" s="8"/>
      <c r="O4" s="38" t="s">
        <v>4149</v>
      </c>
      <c r="P4" s="39" t="e">
        <f>VLOOKUP(B3,[1]目录!#REF!,4,0)</f>
        <v>#REF!</v>
      </c>
      <c r="Q4" s="40"/>
      <c r="R4" s="41"/>
      <c r="S4" s="42"/>
      <c r="T4" s="42"/>
      <c r="U4" s="42"/>
      <c r="V4" s="61"/>
      <c r="W4" s="62" t="s">
        <v>2301</v>
      </c>
      <c r="X4" s="10" t="s">
        <v>838</v>
      </c>
      <c r="Y4" s="63"/>
      <c r="Z4" s="11"/>
      <c r="AA4" s="63"/>
      <c r="AC4" s="910" t="s">
        <v>14111</v>
      </c>
    </row>
    <row r="5" spans="1:29" s="64" customFormat="1"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c r="AC5" s="910" t="s">
        <v>14112</v>
      </c>
    </row>
    <row r="6" spans="1:29" s="64" customFormat="1" ht="15.6">
      <c r="A6" s="9" t="s">
        <v>2044</v>
      </c>
      <c r="B6" s="12" t="s">
        <v>2303</v>
      </c>
      <c r="C6" s="8"/>
      <c r="D6" s="8"/>
      <c r="E6" s="8"/>
      <c r="F6" s="8"/>
      <c r="G6" s="8"/>
      <c r="H6" s="8"/>
      <c r="I6" s="8"/>
      <c r="J6" s="8"/>
      <c r="K6" s="8"/>
      <c r="L6" s="8"/>
      <c r="M6" s="8"/>
      <c r="N6" s="8"/>
      <c r="O6" s="43"/>
      <c r="P6" s="42"/>
      <c r="Q6" s="42"/>
      <c r="R6" s="41"/>
      <c r="S6" s="42"/>
      <c r="T6" s="42"/>
      <c r="U6" s="42"/>
      <c r="V6" s="61"/>
      <c r="W6" s="62"/>
      <c r="X6" s="124"/>
      <c r="Y6" s="63"/>
      <c r="Z6" s="11"/>
      <c r="AA6" s="63"/>
      <c r="AC6" s="910" t="s">
        <v>7458</v>
      </c>
    </row>
    <row r="7" spans="1:29" s="64"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c r="AC7" s="910" t="s">
        <v>14113</v>
      </c>
    </row>
    <row r="8" spans="1:29" s="64" customFormat="1" ht="15.6">
      <c r="A8" s="9" t="s">
        <v>2048</v>
      </c>
      <c r="B8" s="11"/>
      <c r="C8" s="8"/>
      <c r="D8" s="8"/>
      <c r="E8" s="8"/>
      <c r="F8" s="8"/>
      <c r="G8" s="8"/>
      <c r="H8" s="8"/>
      <c r="I8" s="8"/>
      <c r="J8" s="8"/>
      <c r="K8" s="8"/>
      <c r="L8" s="8"/>
      <c r="M8" s="8"/>
      <c r="N8" s="8"/>
      <c r="O8" s="43"/>
      <c r="P8" s="42"/>
      <c r="Q8" s="42"/>
      <c r="R8" s="42"/>
      <c r="S8" s="42"/>
      <c r="T8" s="42"/>
      <c r="U8" s="42"/>
      <c r="V8" s="61"/>
      <c r="W8" s="62"/>
      <c r="X8" s="65"/>
      <c r="Y8" s="63"/>
      <c r="Z8" s="11"/>
      <c r="AA8" s="63"/>
      <c r="AC8" s="910" t="s">
        <v>14114</v>
      </c>
    </row>
    <row r="9" spans="1:29" s="64" customFormat="1" ht="15.6">
      <c r="A9" s="9"/>
      <c r="B9" s="13"/>
      <c r="C9" s="8"/>
      <c r="D9" s="8"/>
      <c r="E9" s="8"/>
      <c r="F9" s="8"/>
      <c r="G9" s="8"/>
      <c r="H9" s="8"/>
      <c r="I9" s="8"/>
      <c r="J9" s="8"/>
      <c r="K9" s="8"/>
      <c r="L9" s="8"/>
      <c r="M9" s="8"/>
      <c r="N9" s="8"/>
      <c r="O9" s="44"/>
      <c r="P9" s="45"/>
      <c r="Q9" s="45"/>
      <c r="R9" s="45"/>
      <c r="S9" s="45"/>
      <c r="T9" s="45"/>
      <c r="U9" s="45"/>
      <c r="V9" s="66"/>
      <c r="W9" s="43"/>
      <c r="X9" s="42"/>
      <c r="Y9" s="42"/>
      <c r="Z9" s="61"/>
      <c r="AA9" s="67"/>
      <c r="AC9" s="910" t="s">
        <v>14115</v>
      </c>
    </row>
    <row r="10" spans="1:29" s="64"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c r="AC10" s="910" t="s">
        <v>14116</v>
      </c>
    </row>
    <row r="11" spans="1:29" s="64"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c r="AC11" s="910" t="s">
        <v>14117</v>
      </c>
    </row>
    <row r="12" spans="1:29">
      <c r="A12" s="238">
        <v>1</v>
      </c>
      <c r="B12" s="246" t="s">
        <v>2304</v>
      </c>
      <c r="C12" s="246" t="s">
        <v>2670</v>
      </c>
      <c r="D12" s="246" t="s">
        <v>2078</v>
      </c>
      <c r="E12" s="240" t="str">
        <f t="shared" ref="E12:E75" si="0">IF(ISERR(SEARCH("varchar",D12)),D12,"string("&amp;MID(D12,10,LEN(D12)-10)&amp;")")</f>
        <v>string(8)</v>
      </c>
      <c r="F12" s="906" t="s">
        <v>2304</v>
      </c>
      <c r="G12" s="906" t="s">
        <v>2670</v>
      </c>
      <c r="H12" s="906" t="s">
        <v>2078</v>
      </c>
      <c r="I12" s="906" t="s">
        <v>2079</v>
      </c>
      <c r="J12" s="239" t="s">
        <v>79</v>
      </c>
      <c r="K12" s="909"/>
      <c r="L12" s="240"/>
      <c r="M12" s="240"/>
      <c r="N12" s="406" t="s">
        <v>4189</v>
      </c>
      <c r="O12" s="240"/>
      <c r="P12" s="240"/>
      <c r="Q12" s="240"/>
      <c r="R12" s="240"/>
      <c r="S12" s="240"/>
      <c r="T12" s="240"/>
      <c r="U12" s="240"/>
      <c r="V12" s="240"/>
      <c r="W12" s="10" t="s">
        <v>838</v>
      </c>
      <c r="X12" s="246" t="s">
        <v>2304</v>
      </c>
      <c r="Y12" s="239" t="s">
        <v>2671</v>
      </c>
      <c r="Z12" s="239"/>
      <c r="AA12" s="239"/>
      <c r="AB12" s="579"/>
      <c r="AC12" s="648" t="s">
        <v>14118</v>
      </c>
    </row>
    <row r="13" spans="1:29">
      <c r="A13" s="238">
        <v>2</v>
      </c>
      <c r="B13" s="246" t="s">
        <v>7991</v>
      </c>
      <c r="C13" s="239" t="s">
        <v>351</v>
      </c>
      <c r="D13" s="239" t="s">
        <v>3062</v>
      </c>
      <c r="E13" s="240" t="str">
        <f t="shared" si="0"/>
        <v>string(40)</v>
      </c>
      <c r="F13" s="906" t="s">
        <v>7992</v>
      </c>
      <c r="G13" s="906" t="s">
        <v>7673</v>
      </c>
      <c r="H13" s="906" t="s">
        <v>3062</v>
      </c>
      <c r="I13" s="906" t="s">
        <v>3063</v>
      </c>
      <c r="J13" s="239"/>
      <c r="K13" s="909"/>
      <c r="L13" s="239"/>
      <c r="M13" s="239"/>
      <c r="N13" s="406" t="s">
        <v>4189</v>
      </c>
      <c r="O13" s="240"/>
      <c r="P13" s="240"/>
      <c r="Q13" s="240"/>
      <c r="R13" s="240"/>
      <c r="S13" s="240"/>
      <c r="T13" s="240"/>
      <c r="U13" s="240"/>
      <c r="V13" s="240"/>
      <c r="W13" s="10" t="s">
        <v>838</v>
      </c>
      <c r="X13" s="246" t="s">
        <v>7991</v>
      </c>
      <c r="Y13" s="239" t="s">
        <v>7673</v>
      </c>
      <c r="Z13" s="239"/>
      <c r="AA13" s="239" t="s">
        <v>2849</v>
      </c>
      <c r="AB13" s="579"/>
      <c r="AC13" s="648" t="s">
        <v>14119</v>
      </c>
    </row>
    <row r="14" spans="1:29">
      <c r="A14" s="238">
        <v>3</v>
      </c>
      <c r="B14" s="246" t="s">
        <v>14120</v>
      </c>
      <c r="C14" s="239" t="s">
        <v>7988</v>
      </c>
      <c r="D14" s="239" t="s">
        <v>2100</v>
      </c>
      <c r="E14" s="240" t="str">
        <f t="shared" si="0"/>
        <v>string(2)</v>
      </c>
      <c r="F14" s="907" t="s">
        <v>14121</v>
      </c>
      <c r="G14" s="906" t="s">
        <v>7988</v>
      </c>
      <c r="H14" s="906" t="s">
        <v>2100</v>
      </c>
      <c r="I14" s="906" t="s">
        <v>2101</v>
      </c>
      <c r="J14" s="239"/>
      <c r="K14" s="909"/>
      <c r="L14" s="239" t="s">
        <v>14122</v>
      </c>
      <c r="M14" s="239"/>
      <c r="N14" s="406" t="s">
        <v>4189</v>
      </c>
      <c r="O14" s="240"/>
      <c r="P14" s="240"/>
      <c r="Q14" s="240"/>
      <c r="R14" s="240"/>
      <c r="S14" s="240"/>
      <c r="T14" s="240"/>
      <c r="U14" s="240"/>
      <c r="V14" s="240"/>
      <c r="W14" s="10" t="s">
        <v>838</v>
      </c>
      <c r="X14" s="246" t="s">
        <v>14123</v>
      </c>
      <c r="Y14" s="239" t="s">
        <v>7988</v>
      </c>
      <c r="Z14" s="239"/>
      <c r="AA14" s="239" t="s">
        <v>2849</v>
      </c>
      <c r="AB14" s="579"/>
      <c r="AC14" s="648" t="s">
        <v>14124</v>
      </c>
    </row>
    <row r="15" spans="1:29">
      <c r="A15" s="238">
        <v>4</v>
      </c>
      <c r="B15" s="246" t="s">
        <v>6639</v>
      </c>
      <c r="C15" s="240" t="s">
        <v>6640</v>
      </c>
      <c r="D15" s="239" t="s">
        <v>2235</v>
      </c>
      <c r="E15" s="240" t="str">
        <f t="shared" si="0"/>
        <v>string(16)</v>
      </c>
      <c r="F15" s="907" t="s">
        <v>6641</v>
      </c>
      <c r="G15" s="906" t="s">
        <v>6640</v>
      </c>
      <c r="H15" s="906" t="s">
        <v>3062</v>
      </c>
      <c r="I15" s="906" t="s">
        <v>3063</v>
      </c>
      <c r="J15" s="239"/>
      <c r="K15" s="909"/>
      <c r="L15" s="239"/>
      <c r="M15" s="239"/>
      <c r="N15" s="406" t="s">
        <v>4189</v>
      </c>
      <c r="O15" s="240"/>
      <c r="P15" s="240"/>
      <c r="Q15" s="240"/>
      <c r="R15" s="240"/>
      <c r="S15" s="240"/>
      <c r="T15" s="240"/>
      <c r="U15" s="240"/>
      <c r="V15" s="240"/>
      <c r="W15" s="10" t="s">
        <v>838</v>
      </c>
      <c r="X15" s="246" t="s">
        <v>6639</v>
      </c>
      <c r="Y15" s="240" t="s">
        <v>6642</v>
      </c>
      <c r="Z15" s="239"/>
      <c r="AA15" s="239" t="s">
        <v>2849</v>
      </c>
      <c r="AB15" s="579"/>
      <c r="AC15" s="648" t="s">
        <v>14125</v>
      </c>
    </row>
    <row r="16" spans="1:29">
      <c r="A16" s="238">
        <v>5</v>
      </c>
      <c r="B16" s="246" t="s">
        <v>105</v>
      </c>
      <c r="C16" s="239" t="s">
        <v>2239</v>
      </c>
      <c r="D16" s="239" t="s">
        <v>3062</v>
      </c>
      <c r="E16" s="240" t="str">
        <f t="shared" si="0"/>
        <v>string(40)</v>
      </c>
      <c r="F16" s="906" t="s">
        <v>105</v>
      </c>
      <c r="G16" s="906" t="s">
        <v>2239</v>
      </c>
      <c r="H16" s="906" t="s">
        <v>3175</v>
      </c>
      <c r="I16" s="906" t="s">
        <v>2241</v>
      </c>
      <c r="J16" s="239"/>
      <c r="K16" s="909"/>
      <c r="L16" s="239"/>
      <c r="M16" s="239"/>
      <c r="N16" s="406" t="s">
        <v>4189</v>
      </c>
      <c r="O16" s="240"/>
      <c r="P16" s="240"/>
      <c r="Q16" s="240"/>
      <c r="R16" s="240"/>
      <c r="S16" s="240"/>
      <c r="T16" s="240"/>
      <c r="U16" s="240"/>
      <c r="V16" s="240"/>
      <c r="W16" s="10" t="s">
        <v>838</v>
      </c>
      <c r="X16" s="246" t="s">
        <v>14126</v>
      </c>
      <c r="Y16" s="239" t="s">
        <v>5606</v>
      </c>
      <c r="Z16" s="239"/>
      <c r="AA16" s="239" t="s">
        <v>2849</v>
      </c>
      <c r="AB16" s="579"/>
      <c r="AC16" s="648" t="s">
        <v>14127</v>
      </c>
    </row>
    <row r="17" spans="1:29">
      <c r="A17" s="238">
        <v>6</v>
      </c>
      <c r="B17" s="246" t="s">
        <v>8017</v>
      </c>
      <c r="C17" s="239" t="s">
        <v>7464</v>
      </c>
      <c r="D17" s="239" t="s">
        <v>3062</v>
      </c>
      <c r="E17" s="240" t="str">
        <f t="shared" si="0"/>
        <v>string(40)</v>
      </c>
      <c r="F17" s="907" t="s">
        <v>8017</v>
      </c>
      <c r="G17" s="907" t="s">
        <v>7382</v>
      </c>
      <c r="H17" s="906" t="s">
        <v>3062</v>
      </c>
      <c r="I17" s="906" t="s">
        <v>3063</v>
      </c>
      <c r="J17" s="239"/>
      <c r="K17" s="909"/>
      <c r="L17" s="239"/>
      <c r="M17" s="239"/>
      <c r="N17" s="406" t="s">
        <v>4189</v>
      </c>
      <c r="O17" s="240"/>
      <c r="P17" s="240"/>
      <c r="Q17" s="240"/>
      <c r="R17" s="240"/>
      <c r="S17" s="240"/>
      <c r="T17" s="240"/>
      <c r="U17" s="240"/>
      <c r="V17" s="240"/>
      <c r="W17" s="10" t="s">
        <v>838</v>
      </c>
      <c r="X17" s="246" t="s">
        <v>6808</v>
      </c>
      <c r="Y17" s="239" t="s">
        <v>7464</v>
      </c>
      <c r="Z17" s="239"/>
      <c r="AA17" s="239" t="s">
        <v>2849</v>
      </c>
      <c r="AB17" s="579"/>
      <c r="AC17" s="648" t="s">
        <v>14128</v>
      </c>
    </row>
    <row r="18" spans="1:29">
      <c r="A18" s="238">
        <v>7</v>
      </c>
      <c r="B18" s="246" t="s">
        <v>8122</v>
      </c>
      <c r="C18" s="240" t="s">
        <v>7467</v>
      </c>
      <c r="D18" s="239" t="s">
        <v>2684</v>
      </c>
      <c r="E18" s="240" t="str">
        <f t="shared" si="0"/>
        <v>string(100)</v>
      </c>
      <c r="F18" s="907" t="s">
        <v>8122</v>
      </c>
      <c r="G18" s="907" t="s">
        <v>6581</v>
      </c>
      <c r="H18" s="906" t="s">
        <v>2684</v>
      </c>
      <c r="I18" s="906" t="s">
        <v>2884</v>
      </c>
      <c r="J18" s="239"/>
      <c r="K18" s="909"/>
      <c r="L18" s="239"/>
      <c r="M18" s="239"/>
      <c r="N18" s="406" t="s">
        <v>4189</v>
      </c>
      <c r="O18" s="240"/>
      <c r="P18" s="240"/>
      <c r="Q18" s="240"/>
      <c r="R18" s="240"/>
      <c r="S18" s="240"/>
      <c r="T18" s="240"/>
      <c r="U18" s="240"/>
      <c r="V18" s="240"/>
      <c r="W18" s="10" t="s">
        <v>838</v>
      </c>
      <c r="X18" s="246" t="s">
        <v>5253</v>
      </c>
      <c r="Y18" s="240" t="s">
        <v>7467</v>
      </c>
      <c r="Z18" s="239"/>
      <c r="AA18" s="239" t="s">
        <v>2849</v>
      </c>
      <c r="AB18" s="579"/>
      <c r="AC18" s="648" t="s">
        <v>14129</v>
      </c>
    </row>
    <row r="19" spans="1:29">
      <c r="A19" s="238">
        <v>8</v>
      </c>
      <c r="B19" s="246" t="s">
        <v>8018</v>
      </c>
      <c r="C19" s="240" t="s">
        <v>502</v>
      </c>
      <c r="D19" s="239" t="s">
        <v>3062</v>
      </c>
      <c r="E19" s="240" t="str">
        <f t="shared" si="0"/>
        <v>string(40)</v>
      </c>
      <c r="F19" s="906" t="s">
        <v>8018</v>
      </c>
      <c r="G19" s="906" t="s">
        <v>8019</v>
      </c>
      <c r="H19" s="906" t="s">
        <v>3062</v>
      </c>
      <c r="I19" s="906" t="s">
        <v>3063</v>
      </c>
      <c r="J19" s="239"/>
      <c r="K19" s="909"/>
      <c r="L19" s="239"/>
      <c r="M19" s="239"/>
      <c r="N19" s="406" t="s">
        <v>4189</v>
      </c>
      <c r="O19" s="240"/>
      <c r="P19" s="240"/>
      <c r="Q19" s="240"/>
      <c r="R19" s="240"/>
      <c r="S19" s="240"/>
      <c r="T19" s="240"/>
      <c r="U19" s="240"/>
      <c r="V19" s="240"/>
      <c r="W19" s="10" t="s">
        <v>838</v>
      </c>
      <c r="X19" s="246" t="s">
        <v>8018</v>
      </c>
      <c r="Y19" s="240" t="s">
        <v>502</v>
      </c>
      <c r="Z19" s="240"/>
      <c r="AA19" s="239" t="s">
        <v>2849</v>
      </c>
      <c r="AC19" s="648" t="s">
        <v>14130</v>
      </c>
    </row>
    <row r="20" spans="1:29">
      <c r="A20" s="238">
        <v>9</v>
      </c>
      <c r="B20" s="246" t="s">
        <v>14131</v>
      </c>
      <c r="C20" s="240" t="s">
        <v>7456</v>
      </c>
      <c r="D20" s="239" t="s">
        <v>2684</v>
      </c>
      <c r="E20" s="240" t="str">
        <f t="shared" si="0"/>
        <v>string(100)</v>
      </c>
      <c r="F20" s="907" t="s">
        <v>14131</v>
      </c>
      <c r="G20" s="907" t="s">
        <v>14132</v>
      </c>
      <c r="H20" s="906" t="s">
        <v>2684</v>
      </c>
      <c r="I20" s="906" t="s">
        <v>2884</v>
      </c>
      <c r="J20" s="239"/>
      <c r="K20" s="909"/>
      <c r="L20" s="239"/>
      <c r="M20" s="239"/>
      <c r="N20" s="406" t="s">
        <v>4189</v>
      </c>
      <c r="O20" s="240"/>
      <c r="P20" s="240"/>
      <c r="Q20" s="240"/>
      <c r="R20" s="240"/>
      <c r="S20" s="240"/>
      <c r="T20" s="240"/>
      <c r="U20" s="240"/>
      <c r="V20" s="240"/>
      <c r="W20" s="10" t="s">
        <v>838</v>
      </c>
      <c r="X20" s="246" t="s">
        <v>14133</v>
      </c>
      <c r="Y20" s="240" t="s">
        <v>7456</v>
      </c>
      <c r="Z20" s="240"/>
      <c r="AA20" s="239" t="s">
        <v>2849</v>
      </c>
      <c r="AC20" s="648" t="s">
        <v>14134</v>
      </c>
    </row>
    <row r="21" spans="1:29">
      <c r="A21" s="238">
        <v>10</v>
      </c>
      <c r="B21" s="246" t="s">
        <v>7478</v>
      </c>
      <c r="C21" s="246" t="s">
        <v>7479</v>
      </c>
      <c r="D21" s="239" t="s">
        <v>3062</v>
      </c>
      <c r="E21" s="240" t="str">
        <f t="shared" si="0"/>
        <v>string(40)</v>
      </c>
      <c r="F21" s="908" t="s">
        <v>7478</v>
      </c>
      <c r="G21" s="908" t="s">
        <v>7479</v>
      </c>
      <c r="H21" s="908" t="s">
        <v>3062</v>
      </c>
      <c r="I21" s="908" t="s">
        <v>3063</v>
      </c>
      <c r="J21" s="239"/>
      <c r="K21" s="909"/>
      <c r="L21" s="239" t="s">
        <v>7480</v>
      </c>
      <c r="M21" s="239"/>
      <c r="N21" s="406" t="s">
        <v>2308</v>
      </c>
      <c r="O21" s="240"/>
      <c r="P21" s="240"/>
      <c r="Q21" s="240"/>
      <c r="R21" s="240"/>
      <c r="S21" s="240"/>
      <c r="T21" s="240"/>
      <c r="U21" s="240"/>
      <c r="V21" s="240"/>
      <c r="W21" s="10"/>
      <c r="X21" s="246"/>
      <c r="Y21" s="240"/>
      <c r="Z21" s="240"/>
      <c r="AA21" s="239"/>
      <c r="AC21" s="648" t="s">
        <v>14135</v>
      </c>
    </row>
    <row r="22" spans="1:29">
      <c r="A22" s="238">
        <v>11</v>
      </c>
      <c r="B22" s="246" t="s">
        <v>2076</v>
      </c>
      <c r="C22" s="240" t="s">
        <v>4941</v>
      </c>
      <c r="D22" s="239" t="s">
        <v>2070</v>
      </c>
      <c r="E22" s="240" t="str">
        <f t="shared" si="0"/>
        <v>string(10)</v>
      </c>
      <c r="F22" s="906" t="s">
        <v>2076</v>
      </c>
      <c r="G22" s="906" t="s">
        <v>2077</v>
      </c>
      <c r="H22" s="906" t="s">
        <v>3175</v>
      </c>
      <c r="I22" s="906" t="s">
        <v>2241</v>
      </c>
      <c r="J22" s="239"/>
      <c r="K22" s="909"/>
      <c r="L22" s="239" t="s">
        <v>14136</v>
      </c>
      <c r="M22" s="239"/>
      <c r="N22" s="406" t="s">
        <v>4189</v>
      </c>
      <c r="O22" s="240"/>
      <c r="P22" s="240"/>
      <c r="Q22" s="240"/>
      <c r="R22" s="240"/>
      <c r="S22" s="240"/>
      <c r="T22" s="240"/>
      <c r="U22" s="240"/>
      <c r="V22" s="240"/>
      <c r="W22" s="10" t="s">
        <v>838</v>
      </c>
      <c r="X22" s="246" t="s">
        <v>14137</v>
      </c>
      <c r="Y22" s="240" t="s">
        <v>4941</v>
      </c>
      <c r="Z22" s="240"/>
      <c r="AA22" s="239" t="s">
        <v>2849</v>
      </c>
      <c r="AC22" s="648" t="s">
        <v>14138</v>
      </c>
    </row>
    <row r="23" spans="1:29">
      <c r="A23" s="238">
        <v>12</v>
      </c>
      <c r="B23" s="246" t="s">
        <v>3174</v>
      </c>
      <c r="C23" s="240" t="s">
        <v>3622</v>
      </c>
      <c r="D23" s="239" t="s">
        <v>2070</v>
      </c>
      <c r="E23" s="240" t="str">
        <f t="shared" si="0"/>
        <v>string(10)</v>
      </c>
      <c r="F23" s="907" t="s">
        <v>3174</v>
      </c>
      <c r="G23" s="907" t="s">
        <v>2818</v>
      </c>
      <c r="H23" s="906" t="s">
        <v>2803</v>
      </c>
      <c r="I23" s="906" t="s">
        <v>2804</v>
      </c>
      <c r="J23" s="239"/>
      <c r="K23" s="909"/>
      <c r="L23" s="239" t="s">
        <v>14136</v>
      </c>
      <c r="M23" s="591"/>
      <c r="N23" s="406" t="s">
        <v>4189</v>
      </c>
      <c r="O23" s="591"/>
      <c r="P23" s="591"/>
      <c r="Q23" s="591"/>
      <c r="R23" s="591"/>
      <c r="S23" s="591"/>
      <c r="T23" s="591"/>
      <c r="U23" s="591"/>
      <c r="V23" s="591"/>
      <c r="W23" s="10" t="s">
        <v>838</v>
      </c>
      <c r="X23" s="246" t="s">
        <v>14139</v>
      </c>
      <c r="Y23" s="240" t="s">
        <v>3622</v>
      </c>
      <c r="Z23" s="240"/>
      <c r="AA23" s="239" t="s">
        <v>2849</v>
      </c>
      <c r="AC23" s="648" t="s">
        <v>14140</v>
      </c>
    </row>
    <row r="24" spans="1:29">
      <c r="A24" s="238">
        <v>13</v>
      </c>
      <c r="B24" s="246" t="s">
        <v>3852</v>
      </c>
      <c r="C24" s="240" t="s">
        <v>3434</v>
      </c>
      <c r="D24" s="239" t="s">
        <v>2278</v>
      </c>
      <c r="E24" s="240" t="str">
        <f t="shared" si="0"/>
        <v>string(20)</v>
      </c>
      <c r="F24" s="907" t="s">
        <v>3852</v>
      </c>
      <c r="G24" s="907" t="s">
        <v>4871</v>
      </c>
      <c r="H24" s="906" t="s">
        <v>2684</v>
      </c>
      <c r="I24" s="906" t="s">
        <v>2884</v>
      </c>
      <c r="J24" s="239"/>
      <c r="K24" s="909"/>
      <c r="L24" s="239" t="s">
        <v>14136</v>
      </c>
      <c r="M24" s="591"/>
      <c r="N24" s="406" t="s">
        <v>4189</v>
      </c>
      <c r="O24" s="591"/>
      <c r="P24" s="591"/>
      <c r="Q24" s="591"/>
      <c r="R24" s="591"/>
      <c r="S24" s="591"/>
      <c r="T24" s="591"/>
      <c r="U24" s="591"/>
      <c r="V24" s="591"/>
      <c r="W24" s="10" t="s">
        <v>838</v>
      </c>
      <c r="X24" s="246" t="s">
        <v>14141</v>
      </c>
      <c r="Y24" s="240" t="s">
        <v>3434</v>
      </c>
      <c r="Z24" s="240"/>
      <c r="AA24" s="239" t="s">
        <v>2849</v>
      </c>
      <c r="AC24" s="648" t="s">
        <v>14142</v>
      </c>
    </row>
    <row r="25" spans="1:29">
      <c r="A25" s="238">
        <v>14</v>
      </c>
      <c r="B25" s="246" t="s">
        <v>4047</v>
      </c>
      <c r="C25" s="240" t="s">
        <v>3438</v>
      </c>
      <c r="D25" s="239" t="s">
        <v>2684</v>
      </c>
      <c r="E25" s="240" t="str">
        <f t="shared" si="0"/>
        <v>string(100)</v>
      </c>
      <c r="F25" s="906" t="s">
        <v>2072</v>
      </c>
      <c r="G25" s="906" t="s">
        <v>2073</v>
      </c>
      <c r="H25" s="906" t="s">
        <v>2815</v>
      </c>
      <c r="I25" s="906" t="s">
        <v>2816</v>
      </c>
      <c r="J25" s="239"/>
      <c r="K25" s="909"/>
      <c r="L25" s="239" t="s">
        <v>14136</v>
      </c>
      <c r="M25" s="591"/>
      <c r="N25" s="406" t="s">
        <v>4189</v>
      </c>
      <c r="O25" s="591"/>
      <c r="P25" s="591"/>
      <c r="Q25" s="591"/>
      <c r="R25" s="591"/>
      <c r="S25" s="591"/>
      <c r="T25" s="591"/>
      <c r="U25" s="591"/>
      <c r="V25" s="591"/>
      <c r="W25" s="10" t="s">
        <v>838</v>
      </c>
      <c r="X25" s="246" t="s">
        <v>14143</v>
      </c>
      <c r="Y25" s="240" t="s">
        <v>3438</v>
      </c>
      <c r="Z25" s="240"/>
      <c r="AA25" s="239" t="s">
        <v>2849</v>
      </c>
      <c r="AC25" s="648" t="s">
        <v>14144</v>
      </c>
    </row>
    <row r="26" spans="1:29">
      <c r="A26" s="238">
        <v>15</v>
      </c>
      <c r="B26" s="246" t="s">
        <v>14145</v>
      </c>
      <c r="C26" s="240" t="s">
        <v>3936</v>
      </c>
      <c r="D26" s="239" t="s">
        <v>2096</v>
      </c>
      <c r="E26" s="240" t="str">
        <f t="shared" si="0"/>
        <v>string(4)</v>
      </c>
      <c r="F26" s="906" t="s">
        <v>3935</v>
      </c>
      <c r="G26" s="906" t="s">
        <v>2095</v>
      </c>
      <c r="H26" s="906" t="s">
        <v>2803</v>
      </c>
      <c r="I26" s="906" t="s">
        <v>2804</v>
      </c>
      <c r="J26" s="239"/>
      <c r="K26" s="909"/>
      <c r="L26" s="240" t="s">
        <v>14146</v>
      </c>
      <c r="M26" s="591"/>
      <c r="N26" s="406" t="s">
        <v>4189</v>
      </c>
      <c r="O26" s="591"/>
      <c r="P26" s="591"/>
      <c r="Q26" s="591"/>
      <c r="R26" s="591"/>
      <c r="S26" s="591"/>
      <c r="T26" s="591"/>
      <c r="U26" s="591"/>
      <c r="V26" s="591"/>
      <c r="W26" s="10" t="s">
        <v>838</v>
      </c>
      <c r="X26" s="246" t="s">
        <v>14147</v>
      </c>
      <c r="Y26" s="240" t="s">
        <v>3936</v>
      </c>
      <c r="Z26" s="240"/>
      <c r="AA26" s="239" t="s">
        <v>2849</v>
      </c>
      <c r="AC26" s="648" t="s">
        <v>14148</v>
      </c>
    </row>
    <row r="27" spans="1:29">
      <c r="A27" s="238">
        <v>16</v>
      </c>
      <c r="B27" s="246" t="s">
        <v>14149</v>
      </c>
      <c r="C27" s="240" t="s">
        <v>8127</v>
      </c>
      <c r="D27" s="239" t="s">
        <v>3062</v>
      </c>
      <c r="E27" s="240" t="str">
        <f t="shared" si="0"/>
        <v>string(40)</v>
      </c>
      <c r="F27" s="906" t="s">
        <v>14150</v>
      </c>
      <c r="G27" s="906" t="s">
        <v>14151</v>
      </c>
      <c r="H27" s="906" t="s">
        <v>3062</v>
      </c>
      <c r="I27" s="906" t="s">
        <v>3063</v>
      </c>
      <c r="J27" s="239"/>
      <c r="K27" s="909"/>
      <c r="L27" s="239" t="s">
        <v>14136</v>
      </c>
      <c r="M27" s="591"/>
      <c r="N27" s="406" t="s">
        <v>4189</v>
      </c>
      <c r="O27" s="591"/>
      <c r="P27" s="591"/>
      <c r="Q27" s="591"/>
      <c r="R27" s="591"/>
      <c r="S27" s="591"/>
      <c r="T27" s="591"/>
      <c r="U27" s="591"/>
      <c r="V27" s="591"/>
      <c r="W27" s="10" t="s">
        <v>838</v>
      </c>
      <c r="X27" s="246" t="s">
        <v>14152</v>
      </c>
      <c r="Y27" s="240" t="s">
        <v>8127</v>
      </c>
      <c r="Z27" s="240"/>
      <c r="AA27" s="239" t="s">
        <v>2849</v>
      </c>
      <c r="AC27" s="648" t="s">
        <v>14153</v>
      </c>
    </row>
    <row r="28" spans="1:29">
      <c r="A28" s="238">
        <v>17</v>
      </c>
      <c r="B28" s="246" t="s">
        <v>14154</v>
      </c>
      <c r="C28" s="240" t="s">
        <v>2764</v>
      </c>
      <c r="D28" s="239" t="s">
        <v>2066</v>
      </c>
      <c r="E28" s="240" t="str">
        <f t="shared" si="0"/>
        <v>string(6)</v>
      </c>
      <c r="F28" s="906" t="s">
        <v>14155</v>
      </c>
      <c r="G28" s="906" t="s">
        <v>8156</v>
      </c>
      <c r="H28" s="906" t="s">
        <v>2066</v>
      </c>
      <c r="I28" s="906" t="s">
        <v>2067</v>
      </c>
      <c r="J28" s="239"/>
      <c r="K28" s="909"/>
      <c r="L28" s="239" t="s">
        <v>14156</v>
      </c>
      <c r="M28" s="591"/>
      <c r="N28" s="406" t="s">
        <v>4189</v>
      </c>
      <c r="O28" s="591"/>
      <c r="P28" s="591"/>
      <c r="Q28" s="591"/>
      <c r="R28" s="591"/>
      <c r="S28" s="591"/>
      <c r="T28" s="591"/>
      <c r="U28" s="591"/>
      <c r="V28" s="591"/>
      <c r="W28" s="10" t="s">
        <v>838</v>
      </c>
      <c r="X28" s="246" t="s">
        <v>14157</v>
      </c>
      <c r="Y28" s="240" t="s">
        <v>2764</v>
      </c>
      <c r="Z28" s="240"/>
      <c r="AA28" s="239" t="s">
        <v>2849</v>
      </c>
      <c r="AC28" s="648" t="s">
        <v>14158</v>
      </c>
    </row>
    <row r="29" spans="1:29">
      <c r="A29" s="238">
        <v>18</v>
      </c>
      <c r="B29" s="246" t="s">
        <v>14159</v>
      </c>
      <c r="C29" s="240" t="s">
        <v>8033</v>
      </c>
      <c r="D29" s="239" t="s">
        <v>3062</v>
      </c>
      <c r="E29" s="240" t="str">
        <f t="shared" si="0"/>
        <v>string(40)</v>
      </c>
      <c r="F29" s="906" t="s">
        <v>14160</v>
      </c>
      <c r="G29" s="906" t="s">
        <v>14161</v>
      </c>
      <c r="H29" s="906" t="s">
        <v>3062</v>
      </c>
      <c r="I29" s="906" t="s">
        <v>3063</v>
      </c>
      <c r="J29" s="239"/>
      <c r="K29" s="909"/>
      <c r="L29" s="239" t="s">
        <v>14136</v>
      </c>
      <c r="M29" s="591"/>
      <c r="N29" s="406" t="s">
        <v>4189</v>
      </c>
      <c r="O29" s="591"/>
      <c r="P29" s="591"/>
      <c r="Q29" s="591"/>
      <c r="R29" s="591"/>
      <c r="S29" s="591"/>
      <c r="T29" s="591"/>
      <c r="U29" s="591"/>
      <c r="V29" s="591"/>
      <c r="W29" s="10" t="s">
        <v>838</v>
      </c>
      <c r="X29" s="246" t="s">
        <v>14162</v>
      </c>
      <c r="Y29" s="240" t="s">
        <v>8033</v>
      </c>
      <c r="Z29" s="240"/>
      <c r="AA29" s="239" t="s">
        <v>2849</v>
      </c>
      <c r="AC29" s="648" t="s">
        <v>14163</v>
      </c>
    </row>
    <row r="30" spans="1:29">
      <c r="A30" s="238">
        <v>19</v>
      </c>
      <c r="B30" s="246" t="s">
        <v>8036</v>
      </c>
      <c r="C30" s="240" t="s">
        <v>8037</v>
      </c>
      <c r="D30" s="239" t="s">
        <v>2278</v>
      </c>
      <c r="E30" s="240" t="str">
        <f t="shared" si="0"/>
        <v>string(20)</v>
      </c>
      <c r="F30" s="906" t="s">
        <v>8036</v>
      </c>
      <c r="G30" s="906" t="s">
        <v>8037</v>
      </c>
      <c r="H30" s="906" t="s">
        <v>2278</v>
      </c>
      <c r="I30" s="906" t="s">
        <v>2827</v>
      </c>
      <c r="J30" s="239"/>
      <c r="K30" s="909"/>
      <c r="L30" s="239"/>
      <c r="M30" s="591"/>
      <c r="N30" s="406" t="s">
        <v>2308</v>
      </c>
      <c r="O30" s="591"/>
      <c r="P30" s="591"/>
      <c r="Q30" s="591"/>
      <c r="R30" s="591"/>
      <c r="S30" s="591"/>
      <c r="T30" s="591"/>
      <c r="U30" s="591"/>
      <c r="V30" s="591"/>
      <c r="W30" s="10" t="s">
        <v>838</v>
      </c>
      <c r="X30" s="246" t="s">
        <v>8036</v>
      </c>
      <c r="Y30" s="240" t="s">
        <v>8037</v>
      </c>
      <c r="Z30" s="240"/>
      <c r="AA30" s="239" t="s">
        <v>2849</v>
      </c>
      <c r="AC30" s="648" t="s">
        <v>14164</v>
      </c>
    </row>
    <row r="31" spans="1:29">
      <c r="A31" s="238">
        <v>20</v>
      </c>
      <c r="B31" s="246" t="s">
        <v>8038</v>
      </c>
      <c r="C31" s="240" t="s">
        <v>8039</v>
      </c>
      <c r="D31" s="239" t="s">
        <v>2684</v>
      </c>
      <c r="E31" s="240" t="str">
        <f t="shared" si="0"/>
        <v>string(100)</v>
      </c>
      <c r="F31" s="906" t="s">
        <v>8038</v>
      </c>
      <c r="G31" s="906" t="s">
        <v>8040</v>
      </c>
      <c r="H31" s="906" t="s">
        <v>2684</v>
      </c>
      <c r="I31" s="906" t="s">
        <v>2884</v>
      </c>
      <c r="J31" s="239"/>
      <c r="K31" s="909"/>
      <c r="L31" s="239"/>
      <c r="M31" s="591"/>
      <c r="N31" s="406" t="s">
        <v>2308</v>
      </c>
      <c r="O31" s="591"/>
      <c r="P31" s="591"/>
      <c r="Q31" s="591"/>
      <c r="R31" s="591"/>
      <c r="S31" s="591"/>
      <c r="T31" s="591"/>
      <c r="U31" s="591"/>
      <c r="V31" s="591"/>
      <c r="W31" s="10" t="s">
        <v>838</v>
      </c>
      <c r="X31" s="246" t="s">
        <v>8038</v>
      </c>
      <c r="Y31" s="240" t="s">
        <v>8039</v>
      </c>
      <c r="Z31" s="240"/>
      <c r="AA31" s="239" t="s">
        <v>2849</v>
      </c>
      <c r="AC31" s="648" t="s">
        <v>14165</v>
      </c>
    </row>
    <row r="32" spans="1:29">
      <c r="A32" s="238">
        <v>21</v>
      </c>
      <c r="B32" s="246" t="s">
        <v>8041</v>
      </c>
      <c r="C32" s="240" t="s">
        <v>8042</v>
      </c>
      <c r="D32" s="239" t="s">
        <v>2684</v>
      </c>
      <c r="E32" s="240" t="str">
        <f t="shared" si="0"/>
        <v>string(100)</v>
      </c>
      <c r="F32" s="906" t="s">
        <v>8041</v>
      </c>
      <c r="G32" s="906" t="s">
        <v>8043</v>
      </c>
      <c r="H32" s="906" t="s">
        <v>2684</v>
      </c>
      <c r="I32" s="906" t="s">
        <v>2884</v>
      </c>
      <c r="J32" s="239"/>
      <c r="K32" s="909"/>
      <c r="L32" s="239"/>
      <c r="M32" s="591"/>
      <c r="N32" s="406" t="s">
        <v>2308</v>
      </c>
      <c r="O32" s="591"/>
      <c r="P32" s="591"/>
      <c r="Q32" s="591"/>
      <c r="R32" s="591"/>
      <c r="S32" s="591"/>
      <c r="T32" s="591"/>
      <c r="U32" s="591"/>
      <c r="V32" s="591"/>
      <c r="W32" s="10" t="s">
        <v>838</v>
      </c>
      <c r="X32" s="246" t="s">
        <v>8041</v>
      </c>
      <c r="Y32" s="240" t="s">
        <v>8042</v>
      </c>
      <c r="Z32" s="240"/>
      <c r="AA32" s="239" t="s">
        <v>2849</v>
      </c>
      <c r="AC32" s="648" t="s">
        <v>14166</v>
      </c>
    </row>
    <row r="33" spans="1:29">
      <c r="A33" s="238">
        <v>22</v>
      </c>
      <c r="B33" s="246" t="s">
        <v>8044</v>
      </c>
      <c r="C33" s="240" t="s">
        <v>8045</v>
      </c>
      <c r="D33" s="239" t="s">
        <v>2070</v>
      </c>
      <c r="E33" s="240" t="str">
        <f t="shared" si="0"/>
        <v>string(10)</v>
      </c>
      <c r="F33" s="906" t="s">
        <v>8044</v>
      </c>
      <c r="G33" s="906" t="s">
        <v>8046</v>
      </c>
      <c r="H33" s="906" t="s">
        <v>2070</v>
      </c>
      <c r="I33" s="906" t="s">
        <v>2071</v>
      </c>
      <c r="J33" s="239"/>
      <c r="K33" s="909"/>
      <c r="L33" s="239"/>
      <c r="M33" s="591"/>
      <c r="N33" s="406" t="s">
        <v>4189</v>
      </c>
      <c r="O33" s="591"/>
      <c r="P33" s="591"/>
      <c r="Q33" s="591"/>
      <c r="R33" s="591"/>
      <c r="S33" s="591"/>
      <c r="T33" s="591"/>
      <c r="U33" s="591"/>
      <c r="V33" s="591"/>
      <c r="W33" s="10" t="s">
        <v>838</v>
      </c>
      <c r="X33" s="246" t="s">
        <v>8044</v>
      </c>
      <c r="Y33" s="240" t="s">
        <v>8045</v>
      </c>
      <c r="Z33" s="240"/>
      <c r="AA33" s="239" t="s">
        <v>2849</v>
      </c>
      <c r="AC33" s="648" t="s">
        <v>14167</v>
      </c>
    </row>
    <row r="34" spans="1:29">
      <c r="A34" s="238">
        <v>23</v>
      </c>
      <c r="B34" s="246" t="s">
        <v>8047</v>
      </c>
      <c r="C34" s="240" t="s">
        <v>8048</v>
      </c>
      <c r="D34" s="239" t="s">
        <v>3212</v>
      </c>
      <c r="E34" s="240" t="str">
        <f t="shared" si="0"/>
        <v>number(22)</v>
      </c>
      <c r="F34" s="906" t="s">
        <v>8047</v>
      </c>
      <c r="G34" s="906" t="s">
        <v>8049</v>
      </c>
      <c r="H34" s="906" t="s">
        <v>2733</v>
      </c>
      <c r="I34" s="907" t="s">
        <v>2111</v>
      </c>
      <c r="J34" s="239"/>
      <c r="K34" s="909"/>
      <c r="L34" s="239"/>
      <c r="M34" s="591"/>
      <c r="N34" s="406" t="s">
        <v>4189</v>
      </c>
      <c r="O34" s="591"/>
      <c r="P34" s="591"/>
      <c r="Q34" s="591"/>
      <c r="R34" s="591"/>
      <c r="S34" s="591"/>
      <c r="T34" s="591"/>
      <c r="U34" s="591"/>
      <c r="V34" s="591"/>
      <c r="W34" s="10" t="s">
        <v>838</v>
      </c>
      <c r="X34" s="246" t="s">
        <v>8047</v>
      </c>
      <c r="Y34" s="240" t="s">
        <v>8048</v>
      </c>
      <c r="Z34" s="240"/>
      <c r="AA34" s="239" t="s">
        <v>2849</v>
      </c>
      <c r="AC34" s="648" t="s">
        <v>14168</v>
      </c>
    </row>
    <row r="35" spans="1:29">
      <c r="A35" s="238">
        <v>24</v>
      </c>
      <c r="B35" s="246" t="s">
        <v>8050</v>
      </c>
      <c r="C35" s="240" t="s">
        <v>8051</v>
      </c>
      <c r="D35" s="239" t="s">
        <v>2278</v>
      </c>
      <c r="E35" s="240" t="str">
        <f t="shared" si="0"/>
        <v>string(20)</v>
      </c>
      <c r="F35" s="906" t="s">
        <v>8050</v>
      </c>
      <c r="G35" s="906" t="s">
        <v>8052</v>
      </c>
      <c r="H35" s="906" t="s">
        <v>3991</v>
      </c>
      <c r="I35" s="907" t="s">
        <v>2108</v>
      </c>
      <c r="J35" s="239"/>
      <c r="K35" s="909"/>
      <c r="L35" s="239"/>
      <c r="M35" s="240"/>
      <c r="N35" s="406" t="s">
        <v>2308</v>
      </c>
      <c r="O35" s="591"/>
      <c r="P35" s="591"/>
      <c r="Q35" s="591"/>
      <c r="R35" s="591"/>
      <c r="S35" s="591"/>
      <c r="T35" s="591"/>
      <c r="U35" s="591"/>
      <c r="V35" s="591"/>
      <c r="W35" s="10" t="s">
        <v>838</v>
      </c>
      <c r="X35" s="246" t="s">
        <v>8050</v>
      </c>
      <c r="Y35" s="240" t="s">
        <v>8051</v>
      </c>
      <c r="Z35" s="240"/>
      <c r="AA35" s="239" t="s">
        <v>2849</v>
      </c>
      <c r="AC35" s="648" t="s">
        <v>14169</v>
      </c>
    </row>
    <row r="36" spans="1:29">
      <c r="A36" s="238">
        <v>25</v>
      </c>
      <c r="B36" s="246" t="s">
        <v>7500</v>
      </c>
      <c r="C36" s="240" t="s">
        <v>7501</v>
      </c>
      <c r="D36" s="239" t="s">
        <v>6594</v>
      </c>
      <c r="E36" s="240" t="str">
        <f t="shared" si="0"/>
        <v>date(7)</v>
      </c>
      <c r="F36" s="906" t="s">
        <v>7500</v>
      </c>
      <c r="G36" s="906" t="s">
        <v>7501</v>
      </c>
      <c r="H36" s="906" t="s">
        <v>2272</v>
      </c>
      <c r="I36" s="906" t="s">
        <v>2273</v>
      </c>
      <c r="J36" s="239"/>
      <c r="K36" s="909"/>
      <c r="L36" s="239"/>
      <c r="M36" s="240"/>
      <c r="N36" s="406" t="s">
        <v>4189</v>
      </c>
      <c r="O36" s="591"/>
      <c r="P36" s="591"/>
      <c r="Q36" s="591"/>
      <c r="R36" s="591"/>
      <c r="S36" s="591"/>
      <c r="T36" s="591"/>
      <c r="U36" s="591"/>
      <c r="V36" s="591"/>
      <c r="W36" s="10" t="s">
        <v>838</v>
      </c>
      <c r="X36" s="246" t="s">
        <v>7500</v>
      </c>
      <c r="Y36" s="240" t="s">
        <v>7501</v>
      </c>
      <c r="Z36" s="240"/>
      <c r="AA36" s="239" t="s">
        <v>2849</v>
      </c>
      <c r="AC36" s="648" t="s">
        <v>14170</v>
      </c>
    </row>
    <row r="37" spans="1:29">
      <c r="A37" s="238">
        <v>26</v>
      </c>
      <c r="B37" s="246" t="s">
        <v>8053</v>
      </c>
      <c r="C37" s="240" t="s">
        <v>8054</v>
      </c>
      <c r="D37" s="239" t="s">
        <v>2278</v>
      </c>
      <c r="E37" s="240" t="str">
        <f t="shared" si="0"/>
        <v>string(20)</v>
      </c>
      <c r="F37" s="906" t="s">
        <v>8053</v>
      </c>
      <c r="G37" s="906" t="s">
        <v>8055</v>
      </c>
      <c r="H37" s="906" t="s">
        <v>2278</v>
      </c>
      <c r="I37" s="906" t="s">
        <v>2827</v>
      </c>
      <c r="J37" s="239"/>
      <c r="K37" s="909"/>
      <c r="L37" s="239"/>
      <c r="M37" s="240"/>
      <c r="N37" s="406" t="s">
        <v>4189</v>
      </c>
      <c r="O37" s="591"/>
      <c r="P37" s="591"/>
      <c r="Q37" s="591"/>
      <c r="R37" s="591"/>
      <c r="S37" s="591"/>
      <c r="T37" s="591"/>
      <c r="U37" s="591"/>
      <c r="V37" s="591"/>
      <c r="W37" s="10" t="s">
        <v>838</v>
      </c>
      <c r="X37" s="246" t="s">
        <v>8053</v>
      </c>
      <c r="Y37" s="240" t="s">
        <v>8054</v>
      </c>
      <c r="Z37" s="240"/>
      <c r="AA37" s="239" t="s">
        <v>2849</v>
      </c>
      <c r="AC37" s="648" t="s">
        <v>14171</v>
      </c>
    </row>
    <row r="38" spans="1:29">
      <c r="A38" s="238">
        <v>27</v>
      </c>
      <c r="B38" s="246" t="s">
        <v>8056</v>
      </c>
      <c r="C38" s="240" t="s">
        <v>8057</v>
      </c>
      <c r="D38" s="239" t="s">
        <v>2070</v>
      </c>
      <c r="E38" s="240" t="str">
        <f t="shared" si="0"/>
        <v>string(10)</v>
      </c>
      <c r="F38" s="906" t="s">
        <v>8056</v>
      </c>
      <c r="G38" s="906" t="s">
        <v>8058</v>
      </c>
      <c r="H38" s="906" t="s">
        <v>2278</v>
      </c>
      <c r="I38" s="906" t="s">
        <v>2827</v>
      </c>
      <c r="J38" s="239"/>
      <c r="K38" s="909"/>
      <c r="L38" s="239"/>
      <c r="M38" s="240"/>
      <c r="N38" s="406" t="s">
        <v>4189</v>
      </c>
      <c r="O38" s="591"/>
      <c r="P38" s="591"/>
      <c r="Q38" s="591"/>
      <c r="R38" s="591"/>
      <c r="S38" s="591"/>
      <c r="T38" s="591"/>
      <c r="U38" s="591"/>
      <c r="V38" s="591"/>
      <c r="W38" s="10" t="s">
        <v>838</v>
      </c>
      <c r="X38" s="246" t="s">
        <v>8056</v>
      </c>
      <c r="Y38" s="240" t="s">
        <v>8057</v>
      </c>
      <c r="Z38" s="240"/>
      <c r="AA38" s="239" t="s">
        <v>2849</v>
      </c>
      <c r="AC38" s="648" t="s">
        <v>14172</v>
      </c>
    </row>
    <row r="39" spans="1:29">
      <c r="A39" s="238">
        <v>28</v>
      </c>
      <c r="B39" s="246" t="s">
        <v>8059</v>
      </c>
      <c r="C39" s="240" t="s">
        <v>8060</v>
      </c>
      <c r="D39" s="239" t="s">
        <v>2070</v>
      </c>
      <c r="E39" s="240" t="str">
        <f t="shared" si="0"/>
        <v>string(10)</v>
      </c>
      <c r="F39" s="906" t="s">
        <v>8059</v>
      </c>
      <c r="G39" s="906" t="s">
        <v>8061</v>
      </c>
      <c r="H39" s="906" t="s">
        <v>2070</v>
      </c>
      <c r="I39" s="906" t="s">
        <v>2071</v>
      </c>
      <c r="J39" s="239"/>
      <c r="K39" s="909"/>
      <c r="L39" s="239"/>
      <c r="M39" s="240"/>
      <c r="N39" s="406" t="s">
        <v>2308</v>
      </c>
      <c r="O39" s="591"/>
      <c r="P39" s="591"/>
      <c r="Q39" s="591"/>
      <c r="R39" s="591"/>
      <c r="S39" s="591"/>
      <c r="T39" s="591"/>
      <c r="U39" s="591"/>
      <c r="V39" s="591"/>
      <c r="W39" s="10" t="s">
        <v>838</v>
      </c>
      <c r="X39" s="246" t="s">
        <v>8059</v>
      </c>
      <c r="Y39" s="240" t="s">
        <v>8060</v>
      </c>
      <c r="Z39" s="240"/>
      <c r="AA39" s="239" t="s">
        <v>2849</v>
      </c>
      <c r="AC39" s="648" t="s">
        <v>14173</v>
      </c>
    </row>
    <row r="40" spans="1:29">
      <c r="A40" s="238">
        <v>29</v>
      </c>
      <c r="B40" s="246" t="s">
        <v>4883</v>
      </c>
      <c r="C40" s="240" t="s">
        <v>8062</v>
      </c>
      <c r="D40" s="239" t="s">
        <v>2725</v>
      </c>
      <c r="E40" s="240" t="str">
        <f t="shared" si="0"/>
        <v>string(5)</v>
      </c>
      <c r="F40" s="906" t="s">
        <v>4883</v>
      </c>
      <c r="G40" s="906" t="s">
        <v>4884</v>
      </c>
      <c r="H40" s="906" t="s">
        <v>2725</v>
      </c>
      <c r="I40" s="906" t="s">
        <v>3176</v>
      </c>
      <c r="J40" s="239"/>
      <c r="K40" s="909"/>
      <c r="L40" s="239"/>
      <c r="M40" s="240"/>
      <c r="N40" s="406" t="s">
        <v>2308</v>
      </c>
      <c r="O40" s="591"/>
      <c r="P40" s="591"/>
      <c r="Q40" s="591"/>
      <c r="R40" s="591"/>
      <c r="S40" s="591"/>
      <c r="T40" s="591"/>
      <c r="U40" s="591"/>
      <c r="V40" s="591"/>
      <c r="W40" s="10" t="s">
        <v>838</v>
      </c>
      <c r="X40" s="246" t="s">
        <v>4883</v>
      </c>
      <c r="Y40" s="240" t="s">
        <v>8062</v>
      </c>
      <c r="Z40" s="240"/>
      <c r="AA40" s="239" t="s">
        <v>2849</v>
      </c>
      <c r="AC40" s="648" t="s">
        <v>14174</v>
      </c>
    </row>
    <row r="41" spans="1:29">
      <c r="A41" s="238">
        <v>30</v>
      </c>
      <c r="B41" s="246" t="s">
        <v>2475</v>
      </c>
      <c r="C41" s="240" t="s">
        <v>7140</v>
      </c>
      <c r="D41" s="239" t="s">
        <v>2088</v>
      </c>
      <c r="E41" s="240" t="str">
        <f t="shared" si="0"/>
        <v>string(1)</v>
      </c>
      <c r="F41" s="906" t="s">
        <v>2475</v>
      </c>
      <c r="G41" s="906" t="s">
        <v>3181</v>
      </c>
      <c r="H41" s="906" t="s">
        <v>3175</v>
      </c>
      <c r="I41" s="906" t="s">
        <v>2241</v>
      </c>
      <c r="J41" s="239"/>
      <c r="K41" s="909"/>
      <c r="L41" s="239" t="s">
        <v>14175</v>
      </c>
      <c r="M41" s="240"/>
      <c r="N41" s="406" t="s">
        <v>4189</v>
      </c>
      <c r="O41" s="591"/>
      <c r="P41" s="591"/>
      <c r="Q41" s="591"/>
      <c r="R41" s="591"/>
      <c r="S41" s="591"/>
      <c r="T41" s="591"/>
      <c r="U41" s="591"/>
      <c r="V41" s="591"/>
      <c r="W41" s="10" t="s">
        <v>838</v>
      </c>
      <c r="X41" s="246" t="s">
        <v>8129</v>
      </c>
      <c r="Y41" s="240" t="s">
        <v>7140</v>
      </c>
      <c r="Z41" s="240"/>
      <c r="AA41" s="239" t="s">
        <v>2849</v>
      </c>
      <c r="AC41" s="648" t="s">
        <v>14176</v>
      </c>
    </row>
    <row r="42" spans="1:29">
      <c r="A42" s="238">
        <v>31</v>
      </c>
      <c r="B42" s="246" t="s">
        <v>8064</v>
      </c>
      <c r="C42" s="240" t="s">
        <v>7143</v>
      </c>
      <c r="D42" s="239" t="s">
        <v>3212</v>
      </c>
      <c r="E42" s="240" t="str">
        <f t="shared" si="0"/>
        <v>number(22)</v>
      </c>
      <c r="F42" s="906" t="s">
        <v>8064</v>
      </c>
      <c r="G42" s="906" t="s">
        <v>7143</v>
      </c>
      <c r="H42" s="906" t="s">
        <v>3062</v>
      </c>
      <c r="I42" s="906" t="s">
        <v>3063</v>
      </c>
      <c r="J42" s="239"/>
      <c r="K42" s="909"/>
      <c r="L42" s="239" t="s">
        <v>14177</v>
      </c>
      <c r="M42" s="240"/>
      <c r="N42" s="406" t="s">
        <v>4189</v>
      </c>
      <c r="O42" s="591"/>
      <c r="P42" s="591"/>
      <c r="Q42" s="591"/>
      <c r="R42" s="591"/>
      <c r="S42" s="591"/>
      <c r="T42" s="591"/>
      <c r="U42" s="591"/>
      <c r="V42" s="591"/>
      <c r="W42" s="10" t="s">
        <v>838</v>
      </c>
      <c r="X42" s="246" t="s">
        <v>14178</v>
      </c>
      <c r="Y42" s="240" t="s">
        <v>7143</v>
      </c>
      <c r="Z42" s="240"/>
      <c r="AA42" s="239" t="s">
        <v>2849</v>
      </c>
      <c r="AC42" s="648" t="s">
        <v>14179</v>
      </c>
    </row>
    <row r="43" spans="1:29">
      <c r="A43" s="238">
        <v>32</v>
      </c>
      <c r="B43" s="246" t="s">
        <v>8066</v>
      </c>
      <c r="C43" s="240" t="s">
        <v>8067</v>
      </c>
      <c r="D43" s="239" t="s">
        <v>3062</v>
      </c>
      <c r="E43" s="240" t="str">
        <f t="shared" si="0"/>
        <v>string(40)</v>
      </c>
      <c r="F43" s="906" t="s">
        <v>8066</v>
      </c>
      <c r="G43" s="906" t="s">
        <v>8068</v>
      </c>
      <c r="H43" s="906" t="s">
        <v>3062</v>
      </c>
      <c r="I43" s="906" t="s">
        <v>3063</v>
      </c>
      <c r="J43" s="239"/>
      <c r="K43" s="909"/>
      <c r="L43" s="239"/>
      <c r="M43" s="240"/>
      <c r="N43" s="406" t="s">
        <v>2308</v>
      </c>
      <c r="O43" s="591"/>
      <c r="P43" s="591"/>
      <c r="Q43" s="591"/>
      <c r="R43" s="591"/>
      <c r="S43" s="591"/>
      <c r="T43" s="591"/>
      <c r="U43" s="591"/>
      <c r="V43" s="591"/>
      <c r="W43" s="10" t="s">
        <v>838</v>
      </c>
      <c r="X43" s="246" t="s">
        <v>8066</v>
      </c>
      <c r="Y43" s="240" t="s">
        <v>8067</v>
      </c>
      <c r="Z43" s="240"/>
      <c r="AA43" s="239" t="s">
        <v>2849</v>
      </c>
      <c r="AC43" s="648" t="s">
        <v>14180</v>
      </c>
    </row>
    <row r="44" spans="1:29">
      <c r="A44" s="238">
        <v>33</v>
      </c>
      <c r="B44" s="246" t="s">
        <v>14181</v>
      </c>
      <c r="C44" s="240" t="s">
        <v>4305</v>
      </c>
      <c r="D44" s="239" t="s">
        <v>2684</v>
      </c>
      <c r="E44" s="240" t="str">
        <f t="shared" si="0"/>
        <v>string(100)</v>
      </c>
      <c r="F44" s="906" t="s">
        <v>8131</v>
      </c>
      <c r="G44" s="906" t="s">
        <v>8247</v>
      </c>
      <c r="H44" s="906" t="s">
        <v>2684</v>
      </c>
      <c r="I44" s="906" t="s">
        <v>2884</v>
      </c>
      <c r="J44" s="239"/>
      <c r="K44" s="909"/>
      <c r="L44" s="239"/>
      <c r="M44" s="591"/>
      <c r="N44" s="406" t="s">
        <v>2308</v>
      </c>
      <c r="O44" s="591"/>
      <c r="P44" s="591"/>
      <c r="Q44" s="591"/>
      <c r="R44" s="591"/>
      <c r="S44" s="591"/>
      <c r="T44" s="591"/>
      <c r="U44" s="591"/>
      <c r="V44" s="591"/>
      <c r="W44" s="10" t="s">
        <v>838</v>
      </c>
      <c r="X44" s="246" t="s">
        <v>14181</v>
      </c>
      <c r="Y44" s="240" t="s">
        <v>4305</v>
      </c>
      <c r="Z44" s="591"/>
      <c r="AA44" s="239" t="s">
        <v>2849</v>
      </c>
      <c r="AC44" s="648" t="s">
        <v>14182</v>
      </c>
    </row>
    <row r="45" spans="1:29">
      <c r="A45" s="238">
        <v>34</v>
      </c>
      <c r="B45" s="246" t="s">
        <v>8075</v>
      </c>
      <c r="C45" s="240" t="s">
        <v>7787</v>
      </c>
      <c r="D45" s="239" t="s">
        <v>3062</v>
      </c>
      <c r="E45" s="240" t="str">
        <f t="shared" si="0"/>
        <v>string(40)</v>
      </c>
      <c r="F45" s="906" t="s">
        <v>8076</v>
      </c>
      <c r="G45" s="906" t="s">
        <v>7787</v>
      </c>
      <c r="H45" s="906" t="s">
        <v>3062</v>
      </c>
      <c r="I45" s="906" t="s">
        <v>3063</v>
      </c>
      <c r="J45" s="239"/>
      <c r="K45" s="909"/>
      <c r="L45" s="239" t="s">
        <v>14183</v>
      </c>
      <c r="M45" s="591"/>
      <c r="N45" s="406" t="s">
        <v>2308</v>
      </c>
      <c r="O45" s="591"/>
      <c r="P45" s="591"/>
      <c r="Q45" s="591"/>
      <c r="R45" s="591"/>
      <c r="S45" s="591"/>
      <c r="T45" s="591"/>
      <c r="U45" s="591"/>
      <c r="V45" s="591"/>
      <c r="W45" s="10" t="s">
        <v>838</v>
      </c>
      <c r="X45" s="246" t="s">
        <v>8132</v>
      </c>
      <c r="Y45" s="240" t="s">
        <v>7787</v>
      </c>
      <c r="Z45" s="591"/>
      <c r="AA45" s="239" t="s">
        <v>2849</v>
      </c>
      <c r="AC45" s="648" t="s">
        <v>14184</v>
      </c>
    </row>
    <row r="46" spans="1:29">
      <c r="A46" s="238">
        <v>35</v>
      </c>
      <c r="B46" s="246" t="s">
        <v>8077</v>
      </c>
      <c r="C46" s="240" t="s">
        <v>8078</v>
      </c>
      <c r="D46" s="239" t="s">
        <v>3062</v>
      </c>
      <c r="E46" s="240" t="str">
        <f t="shared" si="0"/>
        <v>string(40)</v>
      </c>
      <c r="F46" s="906" t="s">
        <v>8077</v>
      </c>
      <c r="G46" s="906" t="s">
        <v>8078</v>
      </c>
      <c r="H46" s="906" t="s">
        <v>3062</v>
      </c>
      <c r="I46" s="906" t="s">
        <v>3063</v>
      </c>
      <c r="J46" s="239"/>
      <c r="K46" s="909"/>
      <c r="L46" s="239"/>
      <c r="M46" s="591"/>
      <c r="N46" s="406" t="s">
        <v>2308</v>
      </c>
      <c r="O46" s="591"/>
      <c r="P46" s="591"/>
      <c r="Q46" s="591"/>
      <c r="R46" s="591"/>
      <c r="S46" s="591"/>
      <c r="T46" s="591"/>
      <c r="U46" s="591"/>
      <c r="V46" s="591"/>
      <c r="W46" s="10" t="s">
        <v>838</v>
      </c>
      <c r="X46" s="246" t="s">
        <v>8077</v>
      </c>
      <c r="Y46" s="240" t="s">
        <v>8078</v>
      </c>
      <c r="Z46" s="591"/>
      <c r="AA46" s="239" t="s">
        <v>2849</v>
      </c>
      <c r="AC46" s="648" t="s">
        <v>14185</v>
      </c>
    </row>
    <row r="47" spans="1:29">
      <c r="A47" s="238">
        <v>36</v>
      </c>
      <c r="B47" s="246" t="s">
        <v>7665</v>
      </c>
      <c r="C47" s="240" t="s">
        <v>8079</v>
      </c>
      <c r="D47" s="239" t="s">
        <v>2278</v>
      </c>
      <c r="E47" s="240" t="str">
        <f t="shared" si="0"/>
        <v>string(20)</v>
      </c>
      <c r="F47" s="906" t="s">
        <v>7665</v>
      </c>
      <c r="G47" s="906" t="s">
        <v>7699</v>
      </c>
      <c r="H47" s="906" t="s">
        <v>2803</v>
      </c>
      <c r="I47" s="906" t="s">
        <v>2804</v>
      </c>
      <c r="J47" s="239"/>
      <c r="K47" s="909"/>
      <c r="L47" s="239"/>
      <c r="M47" s="591"/>
      <c r="N47" s="406" t="s">
        <v>2308</v>
      </c>
      <c r="O47" s="591"/>
      <c r="P47" s="591"/>
      <c r="Q47" s="591"/>
      <c r="R47" s="591"/>
      <c r="S47" s="591"/>
      <c r="T47" s="591"/>
      <c r="U47" s="591"/>
      <c r="V47" s="591"/>
      <c r="W47" s="10" t="s">
        <v>838</v>
      </c>
      <c r="X47" s="246" t="s">
        <v>7665</v>
      </c>
      <c r="Y47" s="240" t="s">
        <v>8079</v>
      </c>
      <c r="Z47" s="591"/>
      <c r="AA47" s="239" t="s">
        <v>2849</v>
      </c>
      <c r="AC47" s="648" t="s">
        <v>14186</v>
      </c>
    </row>
    <row r="48" spans="1:29">
      <c r="A48" s="238">
        <v>37</v>
      </c>
      <c r="B48" s="246" t="s">
        <v>5634</v>
      </c>
      <c r="C48" s="240" t="s">
        <v>5266</v>
      </c>
      <c r="D48" s="239" t="s">
        <v>6594</v>
      </c>
      <c r="E48" s="240" t="str">
        <f t="shared" si="0"/>
        <v>date(7)</v>
      </c>
      <c r="F48" s="906" t="s">
        <v>5634</v>
      </c>
      <c r="G48" s="906" t="s">
        <v>5635</v>
      </c>
      <c r="H48" s="906" t="s">
        <v>2272</v>
      </c>
      <c r="I48" s="906" t="s">
        <v>2273</v>
      </c>
      <c r="J48" s="239"/>
      <c r="K48" s="909"/>
      <c r="L48" s="239"/>
      <c r="M48" s="591"/>
      <c r="N48" s="406" t="s">
        <v>4189</v>
      </c>
      <c r="O48" s="591"/>
      <c r="P48" s="591"/>
      <c r="Q48" s="591"/>
      <c r="R48" s="591"/>
      <c r="S48" s="591"/>
      <c r="T48" s="591"/>
      <c r="U48" s="591"/>
      <c r="V48" s="591"/>
      <c r="W48" s="10" t="s">
        <v>838</v>
      </c>
      <c r="X48" s="246" t="s">
        <v>5634</v>
      </c>
      <c r="Y48" s="240" t="s">
        <v>5266</v>
      </c>
      <c r="Z48" s="591"/>
      <c r="AA48" s="239" t="s">
        <v>2849</v>
      </c>
      <c r="AC48" s="648" t="s">
        <v>14187</v>
      </c>
    </row>
    <row r="49" spans="1:29">
      <c r="A49" s="238">
        <v>38</v>
      </c>
      <c r="B49" s="246" t="s">
        <v>8081</v>
      </c>
      <c r="C49" s="240" t="s">
        <v>8082</v>
      </c>
      <c r="D49" s="239" t="s">
        <v>2278</v>
      </c>
      <c r="E49" s="240" t="str">
        <f t="shared" si="0"/>
        <v>string(20)</v>
      </c>
      <c r="F49" s="906" t="s">
        <v>2287</v>
      </c>
      <c r="G49" s="906" t="s">
        <v>2288</v>
      </c>
      <c r="H49" s="906" t="s">
        <v>2278</v>
      </c>
      <c r="I49" s="906" t="s">
        <v>2827</v>
      </c>
      <c r="J49" s="239"/>
      <c r="K49" s="909"/>
      <c r="L49" s="239"/>
      <c r="M49" s="591"/>
      <c r="N49" s="406" t="s">
        <v>4189</v>
      </c>
      <c r="O49" s="591"/>
      <c r="P49" s="591"/>
      <c r="Q49" s="591"/>
      <c r="R49" s="591"/>
      <c r="S49" s="591"/>
      <c r="T49" s="591"/>
      <c r="U49" s="591"/>
      <c r="V49" s="591"/>
      <c r="W49" s="10" t="s">
        <v>838</v>
      </c>
      <c r="X49" s="246" t="s">
        <v>8081</v>
      </c>
      <c r="Y49" s="240" t="s">
        <v>8082</v>
      </c>
      <c r="Z49" s="591"/>
      <c r="AA49" s="239" t="s">
        <v>2849</v>
      </c>
      <c r="AC49" s="648" t="s">
        <v>14188</v>
      </c>
    </row>
    <row r="50" spans="1:29">
      <c r="A50" s="238">
        <v>39</v>
      </c>
      <c r="B50" s="246" t="s">
        <v>8084</v>
      </c>
      <c r="C50" s="240" t="s">
        <v>8085</v>
      </c>
      <c r="D50" s="239" t="s">
        <v>2278</v>
      </c>
      <c r="E50" s="240" t="str">
        <f t="shared" si="0"/>
        <v>string(20)</v>
      </c>
      <c r="F50" s="906" t="s">
        <v>8084</v>
      </c>
      <c r="G50" s="906" t="s">
        <v>8086</v>
      </c>
      <c r="H50" s="906" t="s">
        <v>2278</v>
      </c>
      <c r="I50" s="906" t="s">
        <v>2827</v>
      </c>
      <c r="J50" s="239"/>
      <c r="K50" s="909"/>
      <c r="L50" s="239"/>
      <c r="M50" s="591"/>
      <c r="N50" s="406" t="s">
        <v>2308</v>
      </c>
      <c r="O50" s="591"/>
      <c r="P50" s="591"/>
      <c r="Q50" s="591"/>
      <c r="R50" s="591"/>
      <c r="S50" s="591"/>
      <c r="T50" s="591"/>
      <c r="U50" s="591"/>
      <c r="V50" s="591"/>
      <c r="W50" s="10" t="s">
        <v>838</v>
      </c>
      <c r="X50" s="246" t="s">
        <v>3977</v>
      </c>
      <c r="Y50" s="240" t="s">
        <v>8085</v>
      </c>
      <c r="Z50" s="591"/>
      <c r="AA50" s="239" t="s">
        <v>2849</v>
      </c>
      <c r="AC50" s="648" t="s">
        <v>14189</v>
      </c>
    </row>
    <row r="51" spans="1:29">
      <c r="A51" s="238">
        <v>40</v>
      </c>
      <c r="B51" s="246" t="s">
        <v>3977</v>
      </c>
      <c r="C51" s="240" t="s">
        <v>3978</v>
      </c>
      <c r="D51" s="239" t="s">
        <v>2070</v>
      </c>
      <c r="E51" s="240" t="str">
        <f t="shared" si="0"/>
        <v>string(10)</v>
      </c>
      <c r="F51" s="906" t="s">
        <v>5636</v>
      </c>
      <c r="G51" s="906" t="s">
        <v>2742</v>
      </c>
      <c r="H51" s="906" t="s">
        <v>2737</v>
      </c>
      <c r="I51" s="906" t="s">
        <v>3180</v>
      </c>
      <c r="J51" s="239"/>
      <c r="K51" s="909"/>
      <c r="L51" s="239"/>
      <c r="M51" s="591"/>
      <c r="N51" s="406" t="s">
        <v>2308</v>
      </c>
      <c r="O51" s="591"/>
      <c r="P51" s="591"/>
      <c r="Q51" s="591"/>
      <c r="R51" s="591"/>
      <c r="S51" s="591"/>
      <c r="T51" s="591"/>
      <c r="U51" s="591"/>
      <c r="V51" s="591"/>
      <c r="W51" s="10" t="s">
        <v>838</v>
      </c>
      <c r="X51" s="246" t="s">
        <v>3977</v>
      </c>
      <c r="Y51" s="240" t="s">
        <v>3978</v>
      </c>
      <c r="Z51" s="591"/>
      <c r="AA51" s="239" t="s">
        <v>2849</v>
      </c>
      <c r="AC51" s="648" t="s">
        <v>14190</v>
      </c>
    </row>
    <row r="52" spans="1:29">
      <c r="A52" s="238">
        <v>41</v>
      </c>
      <c r="B52" s="246" t="s">
        <v>73</v>
      </c>
      <c r="C52" s="240" t="s">
        <v>3926</v>
      </c>
      <c r="D52" s="239" t="s">
        <v>3921</v>
      </c>
      <c r="E52" s="240" t="str">
        <f t="shared" si="0"/>
        <v>string(200)</v>
      </c>
      <c r="F52" s="906" t="s">
        <v>73</v>
      </c>
      <c r="G52" s="906" t="s">
        <v>3926</v>
      </c>
      <c r="H52" s="906" t="s">
        <v>7692</v>
      </c>
      <c r="I52" s="906" t="s">
        <v>7693</v>
      </c>
      <c r="J52" s="239"/>
      <c r="K52" s="909"/>
      <c r="L52" s="239"/>
      <c r="M52" s="591"/>
      <c r="N52" s="406" t="s">
        <v>2308</v>
      </c>
      <c r="O52" s="591"/>
      <c r="P52" s="591"/>
      <c r="Q52" s="591"/>
      <c r="R52" s="591"/>
      <c r="S52" s="591"/>
      <c r="T52" s="591"/>
      <c r="U52" s="591"/>
      <c r="V52" s="591"/>
      <c r="W52" s="10" t="s">
        <v>838</v>
      </c>
      <c r="X52" s="246" t="s">
        <v>73</v>
      </c>
      <c r="Y52" s="240" t="s">
        <v>3926</v>
      </c>
      <c r="Z52" s="591"/>
      <c r="AA52" s="239" t="s">
        <v>2849</v>
      </c>
      <c r="AC52" s="648" t="s">
        <v>11648</v>
      </c>
    </row>
    <row r="53" spans="1:29">
      <c r="A53" s="238">
        <v>42</v>
      </c>
      <c r="B53" s="246" t="s">
        <v>8089</v>
      </c>
      <c r="C53" s="240" t="s">
        <v>7145</v>
      </c>
      <c r="D53" s="239" t="s">
        <v>2070</v>
      </c>
      <c r="E53" s="240" t="str">
        <f t="shared" si="0"/>
        <v>string(10)</v>
      </c>
      <c r="F53" s="906" t="s">
        <v>8089</v>
      </c>
      <c r="G53" s="906" t="s">
        <v>7145</v>
      </c>
      <c r="H53" s="906" t="s">
        <v>2070</v>
      </c>
      <c r="I53" s="906" t="s">
        <v>2071</v>
      </c>
      <c r="J53" s="239"/>
      <c r="K53" s="909"/>
      <c r="L53" s="239" t="s">
        <v>14191</v>
      </c>
      <c r="M53" s="591"/>
      <c r="N53" s="406" t="s">
        <v>4189</v>
      </c>
      <c r="O53" s="591"/>
      <c r="P53" s="591"/>
      <c r="Q53" s="591"/>
      <c r="R53" s="591"/>
      <c r="S53" s="591"/>
      <c r="T53" s="591"/>
      <c r="U53" s="591"/>
      <c r="V53" s="591"/>
      <c r="W53" s="10" t="s">
        <v>838</v>
      </c>
      <c r="X53" s="246" t="s">
        <v>14192</v>
      </c>
      <c r="Y53" s="240" t="s">
        <v>7145</v>
      </c>
      <c r="Z53" s="591"/>
      <c r="AA53" s="239" t="s">
        <v>2849</v>
      </c>
      <c r="AC53" s="648"/>
    </row>
    <row r="54" spans="1:29">
      <c r="A54" s="238">
        <v>43</v>
      </c>
      <c r="B54" s="246" t="s">
        <v>8072</v>
      </c>
      <c r="C54" s="240" t="s">
        <v>8073</v>
      </c>
      <c r="D54" s="239" t="s">
        <v>3062</v>
      </c>
      <c r="E54" s="240" t="str">
        <f t="shared" si="0"/>
        <v>string(40)</v>
      </c>
      <c r="F54" s="906" t="s">
        <v>8072</v>
      </c>
      <c r="G54" s="906" t="s">
        <v>8074</v>
      </c>
      <c r="H54" s="906" t="s">
        <v>3062</v>
      </c>
      <c r="I54" s="906" t="s">
        <v>3063</v>
      </c>
      <c r="J54" s="239"/>
      <c r="K54" s="909"/>
      <c r="L54" s="239"/>
      <c r="M54" s="591"/>
      <c r="N54" s="406" t="s">
        <v>2308</v>
      </c>
      <c r="O54" s="591"/>
      <c r="P54" s="591"/>
      <c r="Q54" s="591"/>
      <c r="R54" s="591"/>
      <c r="S54" s="591"/>
      <c r="T54" s="591"/>
      <c r="U54" s="591"/>
      <c r="V54" s="591"/>
      <c r="W54" s="10" t="s">
        <v>838</v>
      </c>
      <c r="X54" s="246" t="s">
        <v>8072</v>
      </c>
      <c r="Y54" s="240" t="s">
        <v>8073</v>
      </c>
      <c r="Z54" s="591"/>
      <c r="AA54" s="239" t="s">
        <v>2849</v>
      </c>
      <c r="AC54" s="648" t="s">
        <v>14193</v>
      </c>
    </row>
    <row r="55" spans="1:29">
      <c r="A55" s="238">
        <v>44</v>
      </c>
      <c r="B55" s="246" t="s">
        <v>8107</v>
      </c>
      <c r="C55" s="240" t="s">
        <v>8108</v>
      </c>
      <c r="D55" s="239" t="s">
        <v>2725</v>
      </c>
      <c r="E55" s="240" t="str">
        <f t="shared" si="0"/>
        <v>string(5)</v>
      </c>
      <c r="F55" s="906" t="s">
        <v>8107</v>
      </c>
      <c r="G55" s="906" t="s">
        <v>8109</v>
      </c>
      <c r="H55" s="906" t="s">
        <v>2725</v>
      </c>
      <c r="I55" s="906" t="s">
        <v>3176</v>
      </c>
      <c r="J55" s="239"/>
      <c r="K55" s="909"/>
      <c r="L55" s="239" t="s">
        <v>14194</v>
      </c>
      <c r="M55" s="591"/>
      <c r="N55" s="406" t="s">
        <v>2308</v>
      </c>
      <c r="O55" s="591"/>
      <c r="P55" s="591"/>
      <c r="Q55" s="591"/>
      <c r="R55" s="591"/>
      <c r="S55" s="591"/>
      <c r="T55" s="591"/>
      <c r="U55" s="591"/>
      <c r="V55" s="591"/>
      <c r="W55" s="10" t="s">
        <v>838</v>
      </c>
      <c r="X55" s="246" t="s">
        <v>14195</v>
      </c>
      <c r="Y55" s="240" t="s">
        <v>8108</v>
      </c>
      <c r="Z55" s="591"/>
      <c r="AA55" s="239" t="s">
        <v>2849</v>
      </c>
      <c r="AC55" s="648" t="s">
        <v>14112</v>
      </c>
    </row>
    <row r="56" spans="1:29">
      <c r="A56" s="238">
        <v>45</v>
      </c>
      <c r="B56" s="246" t="s">
        <v>7448</v>
      </c>
      <c r="C56" s="240" t="s">
        <v>7449</v>
      </c>
      <c r="D56" s="239" t="s">
        <v>3062</v>
      </c>
      <c r="E56" s="240" t="str">
        <f t="shared" si="0"/>
        <v>string(40)</v>
      </c>
      <c r="F56" s="906" t="s">
        <v>7448</v>
      </c>
      <c r="G56" s="906" t="s">
        <v>7450</v>
      </c>
      <c r="H56" s="906" t="s">
        <v>2807</v>
      </c>
      <c r="I56" s="906" t="s">
        <v>2808</v>
      </c>
      <c r="J56" s="239"/>
      <c r="K56" s="909"/>
      <c r="L56" s="239"/>
      <c r="M56" s="591"/>
      <c r="N56" s="406" t="s">
        <v>2308</v>
      </c>
      <c r="O56" s="591"/>
      <c r="P56" s="591"/>
      <c r="Q56" s="591"/>
      <c r="R56" s="591"/>
      <c r="S56" s="591"/>
      <c r="T56" s="591"/>
      <c r="U56" s="591"/>
      <c r="V56" s="591"/>
      <c r="W56" s="10" t="s">
        <v>838</v>
      </c>
      <c r="X56" s="246" t="s">
        <v>7448</v>
      </c>
      <c r="Y56" s="240" t="s">
        <v>7449</v>
      </c>
      <c r="Z56" s="591"/>
      <c r="AA56" s="239" t="s">
        <v>2849</v>
      </c>
      <c r="AC56" s="648" t="s">
        <v>7458</v>
      </c>
    </row>
    <row r="57" spans="1:29">
      <c r="A57" s="238">
        <v>46</v>
      </c>
      <c r="B57" s="246" t="s">
        <v>7459</v>
      </c>
      <c r="C57" s="240" t="s">
        <v>7460</v>
      </c>
      <c r="D57" s="239" t="s">
        <v>3921</v>
      </c>
      <c r="E57" s="240" t="str">
        <f t="shared" si="0"/>
        <v>string(200)</v>
      </c>
      <c r="F57" s="906" t="s">
        <v>7459</v>
      </c>
      <c r="G57" s="906" t="s">
        <v>7460</v>
      </c>
      <c r="H57" s="906" t="s">
        <v>3921</v>
      </c>
      <c r="I57" s="906" t="s">
        <v>3922</v>
      </c>
      <c r="J57" s="239"/>
      <c r="K57" s="909"/>
      <c r="L57" s="239"/>
      <c r="M57" s="591"/>
      <c r="N57" s="406" t="s">
        <v>4189</v>
      </c>
      <c r="O57" s="591"/>
      <c r="P57" s="591"/>
      <c r="Q57" s="591"/>
      <c r="R57" s="591"/>
      <c r="S57" s="591"/>
      <c r="T57" s="591"/>
      <c r="U57" s="591"/>
      <c r="V57" s="591"/>
      <c r="W57" s="10" t="s">
        <v>838</v>
      </c>
      <c r="X57" s="246" t="s">
        <v>7459</v>
      </c>
      <c r="Y57" s="240" t="s">
        <v>7460</v>
      </c>
      <c r="Z57" s="591"/>
      <c r="AA57" s="239" t="s">
        <v>2849</v>
      </c>
      <c r="AC57" s="648" t="s">
        <v>14113</v>
      </c>
    </row>
    <row r="58" spans="1:29">
      <c r="A58" s="238">
        <v>47</v>
      </c>
      <c r="B58" s="246" t="s">
        <v>8110</v>
      </c>
      <c r="C58" s="240" t="s">
        <v>7472</v>
      </c>
      <c r="D58" s="239" t="s">
        <v>3062</v>
      </c>
      <c r="E58" s="240" t="str">
        <f t="shared" si="0"/>
        <v>string(40)</v>
      </c>
      <c r="F58" s="906" t="s">
        <v>8110</v>
      </c>
      <c r="G58" s="906" t="s">
        <v>8111</v>
      </c>
      <c r="H58" s="906" t="s">
        <v>3062</v>
      </c>
      <c r="I58" s="906" t="s">
        <v>3063</v>
      </c>
      <c r="J58" s="239"/>
      <c r="K58" s="909"/>
      <c r="L58" s="239" t="s">
        <v>14196</v>
      </c>
      <c r="M58" s="591"/>
      <c r="N58" s="406" t="s">
        <v>4189</v>
      </c>
      <c r="O58" s="591"/>
      <c r="P58" s="591"/>
      <c r="Q58" s="591"/>
      <c r="R58" s="591"/>
      <c r="S58" s="591"/>
      <c r="T58" s="591"/>
      <c r="U58" s="591"/>
      <c r="V58" s="591"/>
      <c r="W58" s="10" t="s">
        <v>838</v>
      </c>
      <c r="X58" s="246" t="s">
        <v>8153</v>
      </c>
      <c r="Y58" s="240" t="s">
        <v>7472</v>
      </c>
      <c r="Z58" s="591"/>
      <c r="AA58" s="239" t="s">
        <v>2849</v>
      </c>
      <c r="AC58" s="648" t="s">
        <v>14197</v>
      </c>
    </row>
    <row r="59" spans="1:29">
      <c r="A59" s="238">
        <v>48</v>
      </c>
      <c r="B59" s="246" t="s">
        <v>7182</v>
      </c>
      <c r="C59" s="240" t="s">
        <v>7475</v>
      </c>
      <c r="D59" s="239" t="s">
        <v>2684</v>
      </c>
      <c r="E59" s="240" t="str">
        <f t="shared" si="0"/>
        <v>string(100)</v>
      </c>
      <c r="F59" s="906" t="s">
        <v>7182</v>
      </c>
      <c r="G59" s="906" t="s">
        <v>7183</v>
      </c>
      <c r="H59" s="906" t="s">
        <v>2684</v>
      </c>
      <c r="I59" s="906" t="s">
        <v>2884</v>
      </c>
      <c r="J59" s="239"/>
      <c r="K59" s="909"/>
      <c r="L59" s="239"/>
      <c r="M59" s="591"/>
      <c r="N59" s="406" t="s">
        <v>4189</v>
      </c>
      <c r="O59" s="591"/>
      <c r="P59" s="591"/>
      <c r="Q59" s="591"/>
      <c r="R59" s="591"/>
      <c r="S59" s="591"/>
      <c r="T59" s="591"/>
      <c r="U59" s="591"/>
      <c r="V59" s="591"/>
      <c r="W59" s="10" t="s">
        <v>838</v>
      </c>
      <c r="X59" s="246" t="s">
        <v>7182</v>
      </c>
      <c r="Y59" s="240" t="s">
        <v>7475</v>
      </c>
      <c r="Z59" s="591"/>
      <c r="AA59" s="239" t="s">
        <v>2849</v>
      </c>
      <c r="AC59" s="648" t="s">
        <v>14115</v>
      </c>
    </row>
    <row r="60" spans="1:29">
      <c r="A60" s="238">
        <v>49</v>
      </c>
      <c r="B60" s="246" t="s">
        <v>7483</v>
      </c>
      <c r="C60" s="240" t="s">
        <v>7484</v>
      </c>
      <c r="D60" s="239" t="s">
        <v>2070</v>
      </c>
      <c r="E60" s="240" t="str">
        <f t="shared" si="0"/>
        <v>string(10)</v>
      </c>
      <c r="F60" s="906" t="s">
        <v>7483</v>
      </c>
      <c r="G60" s="906" t="s">
        <v>7485</v>
      </c>
      <c r="H60" s="906" t="s">
        <v>2070</v>
      </c>
      <c r="I60" s="906" t="s">
        <v>2071</v>
      </c>
      <c r="J60" s="239"/>
      <c r="K60" s="909"/>
      <c r="L60" s="239"/>
      <c r="M60" s="591"/>
      <c r="N60" s="406" t="s">
        <v>2308</v>
      </c>
      <c r="O60" s="591"/>
      <c r="P60" s="591"/>
      <c r="Q60" s="591"/>
      <c r="R60" s="591"/>
      <c r="S60" s="591"/>
      <c r="T60" s="591"/>
      <c r="U60" s="591"/>
      <c r="V60" s="591"/>
      <c r="W60" s="10" t="s">
        <v>838</v>
      </c>
      <c r="X60" s="246" t="s">
        <v>7483</v>
      </c>
      <c r="Y60" s="240" t="s">
        <v>7484</v>
      </c>
      <c r="Z60" s="591"/>
      <c r="AA60" s="239" t="s">
        <v>2849</v>
      </c>
      <c r="AC60" s="648" t="s">
        <v>14198</v>
      </c>
    </row>
    <row r="61" spans="1:29">
      <c r="A61" s="238">
        <v>50</v>
      </c>
      <c r="B61" s="246" t="s">
        <v>7487</v>
      </c>
      <c r="C61" s="240" t="s">
        <v>7488</v>
      </c>
      <c r="D61" s="239" t="s">
        <v>2278</v>
      </c>
      <c r="E61" s="240" t="str">
        <f t="shared" si="0"/>
        <v>string(20)</v>
      </c>
      <c r="F61" s="906" t="s">
        <v>7487</v>
      </c>
      <c r="G61" s="906" t="s">
        <v>7489</v>
      </c>
      <c r="H61" s="906" t="s">
        <v>2278</v>
      </c>
      <c r="I61" s="906" t="s">
        <v>2827</v>
      </c>
      <c r="J61" s="239"/>
      <c r="K61" s="909"/>
      <c r="L61" s="239"/>
      <c r="M61" s="591"/>
      <c r="N61" s="406" t="s">
        <v>2308</v>
      </c>
      <c r="O61" s="591"/>
      <c r="P61" s="591"/>
      <c r="Q61" s="591"/>
      <c r="R61" s="591"/>
      <c r="S61" s="591"/>
      <c r="T61" s="591"/>
      <c r="U61" s="591"/>
      <c r="V61" s="591"/>
      <c r="W61" s="10" t="s">
        <v>838</v>
      </c>
      <c r="X61" s="246" t="s">
        <v>7487</v>
      </c>
      <c r="Y61" s="240" t="s">
        <v>7488</v>
      </c>
      <c r="Z61" s="591"/>
      <c r="AA61" s="239" t="s">
        <v>2849</v>
      </c>
      <c r="AC61" s="648" t="s">
        <v>14127</v>
      </c>
    </row>
    <row r="62" spans="1:29">
      <c r="A62" s="238">
        <v>51</v>
      </c>
      <c r="B62" s="246" t="s">
        <v>7491</v>
      </c>
      <c r="C62" s="240" t="s">
        <v>7492</v>
      </c>
      <c r="D62" s="239" t="s">
        <v>2278</v>
      </c>
      <c r="E62" s="240" t="str">
        <f t="shared" si="0"/>
        <v>string(20)</v>
      </c>
      <c r="F62" s="906" t="s">
        <v>7491</v>
      </c>
      <c r="G62" s="906" t="s">
        <v>7493</v>
      </c>
      <c r="H62" s="906" t="s">
        <v>2278</v>
      </c>
      <c r="I62" s="906" t="s">
        <v>2827</v>
      </c>
      <c r="J62" s="239"/>
      <c r="K62" s="909"/>
      <c r="L62" s="239"/>
      <c r="M62" s="591"/>
      <c r="N62" s="406" t="s">
        <v>2308</v>
      </c>
      <c r="O62" s="591"/>
      <c r="P62" s="591"/>
      <c r="Q62" s="591"/>
      <c r="R62" s="591"/>
      <c r="S62" s="591"/>
      <c r="T62" s="591"/>
      <c r="U62" s="591"/>
      <c r="V62" s="591"/>
      <c r="W62" s="10" t="s">
        <v>838</v>
      </c>
      <c r="X62" s="246" t="s">
        <v>7491</v>
      </c>
      <c r="Y62" s="240" t="s">
        <v>7492</v>
      </c>
      <c r="Z62" s="591"/>
      <c r="AA62" s="239" t="s">
        <v>2849</v>
      </c>
      <c r="AC62" s="648" t="s">
        <v>14128</v>
      </c>
    </row>
    <row r="63" spans="1:29">
      <c r="A63" s="238">
        <v>52</v>
      </c>
      <c r="B63" s="246" t="s">
        <v>7495</v>
      </c>
      <c r="C63" s="240" t="s">
        <v>7496</v>
      </c>
      <c r="D63" s="239" t="s">
        <v>2088</v>
      </c>
      <c r="E63" s="240" t="str">
        <f t="shared" si="0"/>
        <v>string(1)</v>
      </c>
      <c r="F63" s="906" t="s">
        <v>2857</v>
      </c>
      <c r="G63" s="906" t="s">
        <v>2858</v>
      </c>
      <c r="H63" s="906" t="s">
        <v>2725</v>
      </c>
      <c r="I63" s="906" t="s">
        <v>3176</v>
      </c>
      <c r="J63" s="239"/>
      <c r="K63" s="909"/>
      <c r="L63" s="239" t="s">
        <v>7497</v>
      </c>
      <c r="M63" s="591"/>
      <c r="N63" s="406" t="s">
        <v>2308</v>
      </c>
      <c r="O63" s="591"/>
      <c r="P63" s="591"/>
      <c r="Q63" s="591"/>
      <c r="R63" s="591"/>
      <c r="S63" s="591"/>
      <c r="T63" s="591"/>
      <c r="U63" s="591"/>
      <c r="V63" s="591"/>
      <c r="W63" s="10" t="s">
        <v>838</v>
      </c>
      <c r="X63" s="246" t="s">
        <v>7498</v>
      </c>
      <c r="Y63" s="240" t="s">
        <v>7496</v>
      </c>
      <c r="Z63" s="591"/>
      <c r="AA63" s="239" t="s">
        <v>2849</v>
      </c>
      <c r="AC63" s="648" t="s">
        <v>14129</v>
      </c>
    </row>
    <row r="64" spans="1:29">
      <c r="A64" s="238">
        <v>53</v>
      </c>
      <c r="B64" s="246" t="s">
        <v>8112</v>
      </c>
      <c r="C64" s="240" t="s">
        <v>7509</v>
      </c>
      <c r="D64" s="239" t="s">
        <v>3212</v>
      </c>
      <c r="E64" s="240" t="str">
        <f t="shared" si="0"/>
        <v>number(22)</v>
      </c>
      <c r="F64" s="906" t="s">
        <v>8112</v>
      </c>
      <c r="G64" s="906" t="s">
        <v>7509</v>
      </c>
      <c r="H64" s="906" t="s">
        <v>3212</v>
      </c>
      <c r="I64" s="907" t="s">
        <v>2111</v>
      </c>
      <c r="J64" s="239"/>
      <c r="K64" s="909"/>
      <c r="L64" s="239"/>
      <c r="M64" s="591"/>
      <c r="N64" s="406" t="s">
        <v>4189</v>
      </c>
      <c r="O64" s="591"/>
      <c r="P64" s="591"/>
      <c r="Q64" s="591"/>
      <c r="R64" s="591"/>
      <c r="S64" s="591"/>
      <c r="T64" s="591"/>
      <c r="U64" s="591"/>
      <c r="V64" s="591"/>
      <c r="W64" s="10" t="s">
        <v>838</v>
      </c>
      <c r="X64" s="246" t="s">
        <v>8112</v>
      </c>
      <c r="Y64" s="240" t="s">
        <v>7509</v>
      </c>
      <c r="Z64" s="591"/>
      <c r="AA64" s="239" t="s">
        <v>2849</v>
      </c>
      <c r="AC64" s="648" t="s">
        <v>14130</v>
      </c>
    </row>
    <row r="65" spans="1:29">
      <c r="A65" s="238">
        <v>54</v>
      </c>
      <c r="B65" s="246" t="s">
        <v>7511</v>
      </c>
      <c r="C65" s="240" t="s">
        <v>7512</v>
      </c>
      <c r="D65" s="239" t="s">
        <v>3212</v>
      </c>
      <c r="E65" s="240" t="str">
        <f t="shared" si="0"/>
        <v>number(22)</v>
      </c>
      <c r="F65" s="906" t="s">
        <v>7511</v>
      </c>
      <c r="G65" s="906" t="s">
        <v>7512</v>
      </c>
      <c r="H65" s="906" t="s">
        <v>3212</v>
      </c>
      <c r="I65" s="907" t="s">
        <v>2085</v>
      </c>
      <c r="J65" s="239"/>
      <c r="K65" s="909"/>
      <c r="L65" s="239"/>
      <c r="M65" s="591"/>
      <c r="N65" s="406" t="s">
        <v>4189</v>
      </c>
      <c r="O65" s="591"/>
      <c r="P65" s="591"/>
      <c r="Q65" s="591"/>
      <c r="R65" s="591"/>
      <c r="S65" s="591"/>
      <c r="T65" s="591"/>
      <c r="U65" s="591"/>
      <c r="V65" s="591"/>
      <c r="W65" s="10" t="s">
        <v>838</v>
      </c>
      <c r="X65" s="246" t="s">
        <v>7511</v>
      </c>
      <c r="Y65" s="240" t="s">
        <v>7512</v>
      </c>
      <c r="Z65" s="591"/>
      <c r="AA65" s="239" t="s">
        <v>2849</v>
      </c>
      <c r="AC65" s="648" t="s">
        <v>14134</v>
      </c>
    </row>
    <row r="66" spans="1:29">
      <c r="A66" s="238">
        <v>55</v>
      </c>
      <c r="B66" s="246" t="s">
        <v>6698</v>
      </c>
      <c r="C66" s="240" t="s">
        <v>6657</v>
      </c>
      <c r="D66" s="239" t="s">
        <v>3212</v>
      </c>
      <c r="E66" s="240" t="str">
        <f t="shared" si="0"/>
        <v>number(22)</v>
      </c>
      <c r="F66" s="906" t="s">
        <v>6698</v>
      </c>
      <c r="G66" s="906" t="s">
        <v>6657</v>
      </c>
      <c r="H66" s="906" t="s">
        <v>3212</v>
      </c>
      <c r="I66" s="907" t="s">
        <v>2085</v>
      </c>
      <c r="J66" s="239"/>
      <c r="K66" s="909"/>
      <c r="L66" s="239"/>
      <c r="M66" s="591"/>
      <c r="N66" s="406" t="s">
        <v>2308</v>
      </c>
      <c r="O66" s="591"/>
      <c r="P66" s="591"/>
      <c r="Q66" s="591"/>
      <c r="R66" s="591"/>
      <c r="S66" s="591"/>
      <c r="T66" s="591"/>
      <c r="U66" s="591"/>
      <c r="V66" s="591"/>
      <c r="W66" s="10" t="s">
        <v>838</v>
      </c>
      <c r="X66" s="246" t="s">
        <v>6698</v>
      </c>
      <c r="Y66" s="240" t="s">
        <v>6657</v>
      </c>
      <c r="Z66" s="591"/>
      <c r="AA66" s="239" t="s">
        <v>2849</v>
      </c>
      <c r="AC66" s="648" t="s">
        <v>14135</v>
      </c>
    </row>
    <row r="67" spans="1:29">
      <c r="A67" s="238">
        <v>56</v>
      </c>
      <c r="B67" s="246" t="s">
        <v>7517</v>
      </c>
      <c r="C67" s="240" t="s">
        <v>7516</v>
      </c>
      <c r="D67" s="239" t="s">
        <v>3212</v>
      </c>
      <c r="E67" s="240" t="str">
        <f t="shared" si="0"/>
        <v>number(22)</v>
      </c>
      <c r="F67" s="906" t="s">
        <v>7517</v>
      </c>
      <c r="G67" s="906" t="s">
        <v>7518</v>
      </c>
      <c r="H67" s="906" t="s">
        <v>3212</v>
      </c>
      <c r="I67" s="907" t="s">
        <v>2085</v>
      </c>
      <c r="J67" s="239"/>
      <c r="K67" s="909"/>
      <c r="L67" s="239"/>
      <c r="M67" s="591"/>
      <c r="N67" s="406" t="s">
        <v>2308</v>
      </c>
      <c r="O67" s="591"/>
      <c r="P67" s="591"/>
      <c r="Q67" s="591"/>
      <c r="R67" s="591"/>
      <c r="S67" s="591"/>
      <c r="T67" s="591"/>
      <c r="U67" s="591"/>
      <c r="V67" s="591"/>
      <c r="W67" s="10" t="s">
        <v>838</v>
      </c>
      <c r="X67" s="246"/>
      <c r="Y67" s="240" t="s">
        <v>7516</v>
      </c>
      <c r="Z67" s="591"/>
      <c r="AA67" s="239" t="s">
        <v>2849</v>
      </c>
      <c r="AC67" s="648" t="s">
        <v>14138</v>
      </c>
    </row>
    <row r="68" spans="1:29">
      <c r="A68" s="238">
        <v>57</v>
      </c>
      <c r="B68" s="246" t="s">
        <v>7521</v>
      </c>
      <c r="C68" s="240" t="s">
        <v>7522</v>
      </c>
      <c r="D68" s="239" t="s">
        <v>3921</v>
      </c>
      <c r="E68" s="240" t="str">
        <f t="shared" si="0"/>
        <v>string(200)</v>
      </c>
      <c r="F68" s="906" t="s">
        <v>7521</v>
      </c>
      <c r="G68" s="906" t="s">
        <v>7523</v>
      </c>
      <c r="H68" s="906" t="s">
        <v>3921</v>
      </c>
      <c r="I68" s="906" t="s">
        <v>3922</v>
      </c>
      <c r="J68" s="239"/>
      <c r="K68" s="909"/>
      <c r="L68" s="239"/>
      <c r="M68" s="591"/>
      <c r="N68" s="406" t="s">
        <v>2308</v>
      </c>
      <c r="O68" s="591"/>
      <c r="P68" s="591"/>
      <c r="Q68" s="591"/>
      <c r="R68" s="591"/>
      <c r="S68" s="591"/>
      <c r="T68" s="591"/>
      <c r="U68" s="591"/>
      <c r="V68" s="591"/>
      <c r="W68" s="10" t="s">
        <v>838</v>
      </c>
      <c r="X68" s="246" t="s">
        <v>7521</v>
      </c>
      <c r="Y68" s="240" t="s">
        <v>7522</v>
      </c>
      <c r="Z68" s="591"/>
      <c r="AA68" s="239" t="s">
        <v>2849</v>
      </c>
      <c r="AC68" s="648" t="s">
        <v>14140</v>
      </c>
    </row>
    <row r="69" spans="1:29">
      <c r="A69" s="238">
        <v>58</v>
      </c>
      <c r="B69" s="246" t="s">
        <v>7525</v>
      </c>
      <c r="C69" s="240" t="s">
        <v>6365</v>
      </c>
      <c r="D69" s="239" t="s">
        <v>2100</v>
      </c>
      <c r="E69" s="240" t="str">
        <f t="shared" si="0"/>
        <v>string(2)</v>
      </c>
      <c r="F69" s="906" t="s">
        <v>7525</v>
      </c>
      <c r="G69" s="906" t="s">
        <v>6365</v>
      </c>
      <c r="H69" s="906" t="s">
        <v>2100</v>
      </c>
      <c r="I69" s="906" t="s">
        <v>2101</v>
      </c>
      <c r="J69" s="239"/>
      <c r="K69" s="909"/>
      <c r="L69" s="239"/>
      <c r="M69" s="591"/>
      <c r="N69" s="406" t="s">
        <v>4189</v>
      </c>
      <c r="O69" s="591"/>
      <c r="P69" s="591"/>
      <c r="Q69" s="591"/>
      <c r="R69" s="591"/>
      <c r="S69" s="591"/>
      <c r="T69" s="591"/>
      <c r="U69" s="591"/>
      <c r="V69" s="591"/>
      <c r="W69" s="10" t="s">
        <v>838</v>
      </c>
      <c r="X69" s="246" t="s">
        <v>7525</v>
      </c>
      <c r="Y69" s="240" t="s">
        <v>6365</v>
      </c>
      <c r="Z69" s="591"/>
      <c r="AA69" s="239" t="s">
        <v>2849</v>
      </c>
      <c r="AC69" s="648" t="s">
        <v>14142</v>
      </c>
    </row>
    <row r="70" spans="1:29">
      <c r="A70" s="238">
        <v>59</v>
      </c>
      <c r="B70" s="246" t="s">
        <v>8113</v>
      </c>
      <c r="C70" s="240" t="s">
        <v>7529</v>
      </c>
      <c r="D70" s="239" t="s">
        <v>2070</v>
      </c>
      <c r="E70" s="240" t="str">
        <f t="shared" si="0"/>
        <v>string(10)</v>
      </c>
      <c r="F70" s="906" t="s">
        <v>8114</v>
      </c>
      <c r="G70" s="906" t="s">
        <v>7529</v>
      </c>
      <c r="H70" s="906" t="s">
        <v>2070</v>
      </c>
      <c r="I70" s="906" t="s">
        <v>2071</v>
      </c>
      <c r="J70" s="239"/>
      <c r="K70" s="909"/>
      <c r="L70" s="591"/>
      <c r="M70" s="591"/>
      <c r="N70" s="406" t="s">
        <v>4189</v>
      </c>
      <c r="O70" s="591"/>
      <c r="P70" s="591"/>
      <c r="Q70" s="591"/>
      <c r="R70" s="591"/>
      <c r="S70" s="591"/>
      <c r="T70" s="591"/>
      <c r="U70" s="591"/>
      <c r="V70" s="591"/>
      <c r="W70" s="10" t="s">
        <v>838</v>
      </c>
      <c r="X70" s="246" t="s">
        <v>8113</v>
      </c>
      <c r="Y70" s="240" t="s">
        <v>7529</v>
      </c>
      <c r="Z70" s="591"/>
      <c r="AA70" s="239" t="s">
        <v>2849</v>
      </c>
      <c r="AC70" s="648" t="s">
        <v>14144</v>
      </c>
    </row>
    <row r="71" spans="1:29">
      <c r="A71" s="238">
        <v>60</v>
      </c>
      <c r="B71" s="246" t="s">
        <v>7536</v>
      </c>
      <c r="C71" s="240" t="s">
        <v>7537</v>
      </c>
      <c r="D71" s="239" t="s">
        <v>2070</v>
      </c>
      <c r="E71" s="240" t="str">
        <f t="shared" si="0"/>
        <v>string(10)</v>
      </c>
      <c r="F71" s="906" t="s">
        <v>7536</v>
      </c>
      <c r="G71" s="906" t="s">
        <v>7537</v>
      </c>
      <c r="H71" s="906" t="s">
        <v>2070</v>
      </c>
      <c r="I71" s="906" t="s">
        <v>2071</v>
      </c>
      <c r="J71" s="239"/>
      <c r="K71" s="909"/>
      <c r="L71" s="591"/>
      <c r="M71" s="591"/>
      <c r="N71" s="406" t="s">
        <v>4189</v>
      </c>
      <c r="O71" s="591"/>
      <c r="P71" s="591"/>
      <c r="Q71" s="591"/>
      <c r="R71" s="591"/>
      <c r="S71" s="591"/>
      <c r="T71" s="591"/>
      <c r="U71" s="591"/>
      <c r="V71" s="591"/>
      <c r="W71" s="10" t="s">
        <v>838</v>
      </c>
      <c r="X71" s="246" t="s">
        <v>7536</v>
      </c>
      <c r="Y71" s="240" t="s">
        <v>7537</v>
      </c>
      <c r="Z71" s="591"/>
      <c r="AA71" s="239" t="s">
        <v>2849</v>
      </c>
      <c r="AC71" s="648" t="s">
        <v>14148</v>
      </c>
    </row>
    <row r="72" spans="1:29">
      <c r="A72" s="238">
        <v>61</v>
      </c>
      <c r="B72" s="246" t="s">
        <v>7540</v>
      </c>
      <c r="C72" s="240" t="s">
        <v>6390</v>
      </c>
      <c r="D72" s="239" t="s">
        <v>2278</v>
      </c>
      <c r="E72" s="240" t="str">
        <f t="shared" si="0"/>
        <v>string(20)</v>
      </c>
      <c r="F72" s="906" t="s">
        <v>7540</v>
      </c>
      <c r="G72" s="906" t="s">
        <v>6390</v>
      </c>
      <c r="H72" s="906" t="s">
        <v>2278</v>
      </c>
      <c r="I72" s="906" t="s">
        <v>2827</v>
      </c>
      <c r="J72" s="239"/>
      <c r="K72" s="909"/>
      <c r="L72" s="591"/>
      <c r="M72" s="591"/>
      <c r="N72" s="406" t="s">
        <v>4189</v>
      </c>
      <c r="O72" s="591"/>
      <c r="P72" s="591"/>
      <c r="Q72" s="591"/>
      <c r="R72" s="591"/>
      <c r="S72" s="591"/>
      <c r="T72" s="591"/>
      <c r="U72" s="591"/>
      <c r="V72" s="591"/>
      <c r="W72" s="10" t="s">
        <v>838</v>
      </c>
      <c r="X72" s="246" t="s">
        <v>7540</v>
      </c>
      <c r="Y72" s="240" t="s">
        <v>6390</v>
      </c>
      <c r="Z72" s="591"/>
      <c r="AA72" s="239" t="s">
        <v>2849</v>
      </c>
      <c r="AC72" s="648" t="s">
        <v>14153</v>
      </c>
    </row>
    <row r="73" spans="1:29">
      <c r="A73" s="238">
        <v>62</v>
      </c>
      <c r="B73" s="246" t="s">
        <v>7543</v>
      </c>
      <c r="C73" s="240" t="s">
        <v>7544</v>
      </c>
      <c r="D73" s="239" t="s">
        <v>2278</v>
      </c>
      <c r="E73" s="240" t="str">
        <f t="shared" si="0"/>
        <v>string(20)</v>
      </c>
      <c r="F73" s="906" t="s">
        <v>7543</v>
      </c>
      <c r="G73" s="906" t="s">
        <v>7544</v>
      </c>
      <c r="H73" s="906" t="s">
        <v>2278</v>
      </c>
      <c r="I73" s="906" t="s">
        <v>2827</v>
      </c>
      <c r="J73" s="239"/>
      <c r="K73" s="909"/>
      <c r="L73" s="591"/>
      <c r="M73" s="591"/>
      <c r="N73" s="406" t="s">
        <v>2308</v>
      </c>
      <c r="O73" s="591"/>
      <c r="P73" s="591"/>
      <c r="Q73" s="591"/>
      <c r="R73" s="591"/>
      <c r="S73" s="591"/>
      <c r="T73" s="591"/>
      <c r="U73" s="591"/>
      <c r="V73" s="591"/>
      <c r="W73" s="10" t="s">
        <v>838</v>
      </c>
      <c r="X73" s="246" t="s">
        <v>7543</v>
      </c>
      <c r="Y73" s="240" t="s">
        <v>7544</v>
      </c>
      <c r="Z73" s="591"/>
      <c r="AA73" s="239" t="s">
        <v>2849</v>
      </c>
      <c r="AC73" s="648" t="s">
        <v>14158</v>
      </c>
    </row>
    <row r="74" spans="1:29">
      <c r="A74" s="238">
        <v>63</v>
      </c>
      <c r="B74" s="246" t="s">
        <v>7546</v>
      </c>
      <c r="C74" s="240" t="s">
        <v>7547</v>
      </c>
      <c r="D74" s="239" t="s">
        <v>2278</v>
      </c>
      <c r="E74" s="240" t="str">
        <f t="shared" si="0"/>
        <v>string(20)</v>
      </c>
      <c r="F74" s="906" t="s">
        <v>7546</v>
      </c>
      <c r="G74" s="906" t="s">
        <v>7548</v>
      </c>
      <c r="H74" s="906" t="s">
        <v>2278</v>
      </c>
      <c r="I74" s="906" t="s">
        <v>2827</v>
      </c>
      <c r="J74" s="239"/>
      <c r="K74" s="909"/>
      <c r="L74" s="591"/>
      <c r="M74" s="591"/>
      <c r="N74" s="406" t="s">
        <v>2308</v>
      </c>
      <c r="O74" s="591"/>
      <c r="P74" s="591"/>
      <c r="Q74" s="591"/>
      <c r="R74" s="591"/>
      <c r="S74" s="591"/>
      <c r="T74" s="591"/>
      <c r="U74" s="591"/>
      <c r="V74" s="591"/>
      <c r="W74" s="10" t="s">
        <v>838</v>
      </c>
      <c r="X74" s="246" t="s">
        <v>7546</v>
      </c>
      <c r="Y74" s="240" t="s">
        <v>7547</v>
      </c>
      <c r="Z74" s="591"/>
      <c r="AA74" s="239" t="s">
        <v>2849</v>
      </c>
      <c r="AC74" s="648" t="s">
        <v>14163</v>
      </c>
    </row>
    <row r="75" spans="1:29">
      <c r="A75" s="238">
        <v>64</v>
      </c>
      <c r="B75" s="246" t="s">
        <v>6442</v>
      </c>
      <c r="C75" s="240" t="s">
        <v>6444</v>
      </c>
      <c r="D75" s="239" t="s">
        <v>2278</v>
      </c>
      <c r="E75" s="240" t="str">
        <f t="shared" si="0"/>
        <v>string(20)</v>
      </c>
      <c r="F75" s="906" t="s">
        <v>6442</v>
      </c>
      <c r="G75" s="906" t="s">
        <v>6444</v>
      </c>
      <c r="H75" s="906" t="s">
        <v>2278</v>
      </c>
      <c r="I75" s="906" t="s">
        <v>2827</v>
      </c>
      <c r="J75" s="239"/>
      <c r="K75" s="909"/>
      <c r="L75" s="591"/>
      <c r="M75" s="591"/>
      <c r="N75" s="406" t="s">
        <v>4189</v>
      </c>
      <c r="O75" s="591"/>
      <c r="P75" s="591"/>
      <c r="Q75" s="591"/>
      <c r="R75" s="591"/>
      <c r="S75" s="591"/>
      <c r="T75" s="591"/>
      <c r="U75" s="591"/>
      <c r="V75" s="591"/>
      <c r="W75" s="10" t="s">
        <v>838</v>
      </c>
      <c r="X75" s="246" t="s">
        <v>6442</v>
      </c>
      <c r="Y75" s="240" t="s">
        <v>6444</v>
      </c>
      <c r="Z75" s="591"/>
      <c r="AA75" s="239" t="s">
        <v>2849</v>
      </c>
      <c r="AC75" s="648" t="s">
        <v>14164</v>
      </c>
    </row>
    <row r="76" spans="1:29">
      <c r="A76" s="238">
        <v>65</v>
      </c>
      <c r="B76" s="246" t="s">
        <v>7551</v>
      </c>
      <c r="C76" s="240" t="s">
        <v>7552</v>
      </c>
      <c r="D76" s="239" t="s">
        <v>2278</v>
      </c>
      <c r="E76" s="240" t="str">
        <f t="shared" ref="E76:E78" si="1">IF(ISERR(SEARCH("varchar",D76)),D76,"string("&amp;MID(D76,10,LEN(D76)-10)&amp;")")</f>
        <v>string(20)</v>
      </c>
      <c r="F76" s="906" t="s">
        <v>7551</v>
      </c>
      <c r="G76" s="906" t="s">
        <v>7553</v>
      </c>
      <c r="H76" s="906" t="s">
        <v>2278</v>
      </c>
      <c r="I76" s="906" t="s">
        <v>2827</v>
      </c>
      <c r="J76" s="239"/>
      <c r="K76" s="909"/>
      <c r="L76" s="591"/>
      <c r="M76" s="591"/>
      <c r="N76" s="406" t="s">
        <v>2308</v>
      </c>
      <c r="O76" s="591"/>
      <c r="P76" s="591"/>
      <c r="Q76" s="591"/>
      <c r="R76" s="591"/>
      <c r="S76" s="591"/>
      <c r="T76" s="591"/>
      <c r="U76" s="591"/>
      <c r="V76" s="591"/>
      <c r="W76" s="10" t="s">
        <v>838</v>
      </c>
      <c r="X76" s="246" t="s">
        <v>7551</v>
      </c>
      <c r="Y76" s="240" t="s">
        <v>7552</v>
      </c>
      <c r="Z76" s="591"/>
      <c r="AA76" s="239" t="s">
        <v>2849</v>
      </c>
      <c r="AC76" s="648" t="s">
        <v>14165</v>
      </c>
    </row>
    <row r="77" spans="1:29">
      <c r="A77" s="238">
        <v>66</v>
      </c>
      <c r="B77" s="246" t="s">
        <v>7556</v>
      </c>
      <c r="C77" s="240" t="s">
        <v>7557</v>
      </c>
      <c r="D77" s="239" t="s">
        <v>2278</v>
      </c>
      <c r="E77" s="240" t="str">
        <f t="shared" si="1"/>
        <v>string(20)</v>
      </c>
      <c r="F77" s="906" t="s">
        <v>7556</v>
      </c>
      <c r="G77" s="906" t="s">
        <v>7557</v>
      </c>
      <c r="H77" s="906" t="s">
        <v>2278</v>
      </c>
      <c r="I77" s="906" t="s">
        <v>2827</v>
      </c>
      <c r="J77" s="239"/>
      <c r="K77" s="909"/>
      <c r="L77" s="591"/>
      <c r="M77" s="591"/>
      <c r="N77" s="406" t="s">
        <v>2308</v>
      </c>
      <c r="O77" s="591"/>
      <c r="P77" s="591"/>
      <c r="Q77" s="591"/>
      <c r="R77" s="591"/>
      <c r="S77" s="591"/>
      <c r="T77" s="591"/>
      <c r="U77" s="591"/>
      <c r="V77" s="591"/>
      <c r="W77" s="10" t="s">
        <v>838</v>
      </c>
      <c r="X77" s="246" t="s">
        <v>7556</v>
      </c>
      <c r="Y77" s="240" t="s">
        <v>7557</v>
      </c>
      <c r="Z77" s="591"/>
      <c r="AA77" s="239" t="s">
        <v>2849</v>
      </c>
      <c r="AC77" s="648" t="s">
        <v>14166</v>
      </c>
    </row>
    <row r="78" spans="1:29">
      <c r="A78" s="238">
        <v>67</v>
      </c>
      <c r="B78" s="246" t="s">
        <v>7561</v>
      </c>
      <c r="C78" s="240" t="s">
        <v>7562</v>
      </c>
      <c r="D78" s="239" t="s">
        <v>2278</v>
      </c>
      <c r="E78" s="240" t="str">
        <f t="shared" si="1"/>
        <v>string(20)</v>
      </c>
      <c r="F78" s="906" t="s">
        <v>7561</v>
      </c>
      <c r="G78" s="906" t="s">
        <v>7562</v>
      </c>
      <c r="H78" s="906" t="s">
        <v>2278</v>
      </c>
      <c r="I78" s="906" t="s">
        <v>2827</v>
      </c>
      <c r="J78" s="591"/>
      <c r="K78" s="909"/>
      <c r="L78" s="591"/>
      <c r="M78" s="591"/>
      <c r="N78" s="406" t="s">
        <v>2308</v>
      </c>
      <c r="O78" s="591"/>
      <c r="P78" s="591"/>
      <c r="Q78" s="591"/>
      <c r="R78" s="591"/>
      <c r="S78" s="591"/>
      <c r="T78" s="591"/>
      <c r="U78" s="591"/>
      <c r="V78" s="591"/>
      <c r="W78" s="10" t="s">
        <v>838</v>
      </c>
      <c r="X78" s="246" t="s">
        <v>7561</v>
      </c>
      <c r="Y78" s="240" t="s">
        <v>7562</v>
      </c>
      <c r="Z78" s="591"/>
      <c r="AA78" s="239" t="s">
        <v>2849</v>
      </c>
      <c r="AC78" s="648" t="s">
        <v>14167</v>
      </c>
    </row>
    <row r="79" spans="1:29">
      <c r="AC79" s="648" t="s">
        <v>14168</v>
      </c>
    </row>
    <row r="80" spans="1:29">
      <c r="AC80" s="648" t="s">
        <v>14169</v>
      </c>
    </row>
    <row r="81" spans="29:29">
      <c r="AC81" s="648" t="s">
        <v>14170</v>
      </c>
    </row>
    <row r="82" spans="29:29">
      <c r="AC82" s="648" t="s">
        <v>14171</v>
      </c>
    </row>
    <row r="83" spans="29:29">
      <c r="AC83" s="648" t="s">
        <v>14172</v>
      </c>
    </row>
    <row r="84" spans="29:29">
      <c r="AC84" s="648" t="s">
        <v>14173</v>
      </c>
    </row>
    <row r="85" spans="29:29">
      <c r="AC85" s="648" t="s">
        <v>14174</v>
      </c>
    </row>
    <row r="86" spans="29:29">
      <c r="AC86" s="648" t="s">
        <v>14176</v>
      </c>
    </row>
    <row r="87" spans="29:29">
      <c r="AC87" s="648" t="s">
        <v>14179</v>
      </c>
    </row>
    <row r="88" spans="29:29">
      <c r="AC88" s="648" t="s">
        <v>14180</v>
      </c>
    </row>
    <row r="89" spans="29:29">
      <c r="AC89" s="648" t="s">
        <v>14182</v>
      </c>
    </row>
    <row r="90" spans="29:29">
      <c r="AC90" s="648" t="s">
        <v>14184</v>
      </c>
    </row>
    <row r="91" spans="29:29">
      <c r="AC91" s="648" t="s">
        <v>14199</v>
      </c>
    </row>
    <row r="92" spans="29:29">
      <c r="AC92" s="648" t="s">
        <v>7834</v>
      </c>
    </row>
    <row r="93" spans="29:29">
      <c r="AC93" s="648"/>
    </row>
    <row r="94" spans="29:29">
      <c r="AC94" s="648" t="s">
        <v>14200</v>
      </c>
    </row>
    <row r="95" spans="29:29">
      <c r="AC95" s="648" t="s">
        <v>14201</v>
      </c>
    </row>
    <row r="96" spans="29:29">
      <c r="AC96" s="648" t="s">
        <v>7458</v>
      </c>
    </row>
    <row r="97" spans="29:29">
      <c r="AC97" s="648" t="s">
        <v>14202</v>
      </c>
    </row>
    <row r="98" spans="29:29">
      <c r="AC98" s="648" t="s">
        <v>14203</v>
      </c>
    </row>
    <row r="99" spans="29:29">
      <c r="AC99" s="648" t="s">
        <v>14204</v>
      </c>
    </row>
    <row r="100" spans="29:29">
      <c r="AC100" s="648" t="s">
        <v>14205</v>
      </c>
    </row>
    <row r="101" spans="29:29">
      <c r="AC101" s="648" t="s">
        <v>14206</v>
      </c>
    </row>
    <row r="102" spans="29:29">
      <c r="AC102" s="648" t="s">
        <v>7477</v>
      </c>
    </row>
    <row r="103" spans="29:29">
      <c r="AC103" s="648" t="s">
        <v>14207</v>
      </c>
    </row>
    <row r="104" spans="29:29">
      <c r="AC104" s="648" t="s">
        <v>14208</v>
      </c>
    </row>
    <row r="105" spans="29:29">
      <c r="AC105" s="648" t="s">
        <v>14209</v>
      </c>
    </row>
    <row r="106" spans="29:29">
      <c r="AC106" s="648" t="s">
        <v>14210</v>
      </c>
    </row>
    <row r="107" spans="29:29">
      <c r="AC107" s="648" t="s">
        <v>14211</v>
      </c>
    </row>
    <row r="108" spans="29:29">
      <c r="AC108" s="648" t="s">
        <v>14212</v>
      </c>
    </row>
    <row r="109" spans="29:29">
      <c r="AC109" s="648" t="s">
        <v>14213</v>
      </c>
    </row>
    <row r="110" spans="29:29">
      <c r="AC110" s="648" t="s">
        <v>14214</v>
      </c>
    </row>
    <row r="111" spans="29:29">
      <c r="AC111" s="648" t="s">
        <v>14215</v>
      </c>
    </row>
    <row r="112" spans="29:29">
      <c r="AC112" s="648" t="s">
        <v>14216</v>
      </c>
    </row>
    <row r="113" spans="29:29">
      <c r="AC113" s="648" t="s">
        <v>14217</v>
      </c>
    </row>
    <row r="114" spans="29:29">
      <c r="AC114" s="648" t="s">
        <v>14218</v>
      </c>
    </row>
    <row r="115" spans="29:29">
      <c r="AC115" s="648" t="s">
        <v>7508</v>
      </c>
    </row>
    <row r="116" spans="29:29">
      <c r="AC116" s="648" t="s">
        <v>14219</v>
      </c>
    </row>
    <row r="117" spans="29:29">
      <c r="AC117" s="648" t="s">
        <v>14220</v>
      </c>
    </row>
    <row r="118" spans="29:29">
      <c r="AC118" s="648" t="s">
        <v>14221</v>
      </c>
    </row>
    <row r="119" spans="29:29">
      <c r="AC119" s="648" t="s">
        <v>14222</v>
      </c>
    </row>
    <row r="120" spans="29:29">
      <c r="AC120" s="648" t="s">
        <v>14223</v>
      </c>
    </row>
    <row r="121" spans="29:29">
      <c r="AC121" s="648" t="s">
        <v>14224</v>
      </c>
    </row>
    <row r="122" spans="29:29">
      <c r="AC122" s="648" t="s">
        <v>14225</v>
      </c>
    </row>
    <row r="123" spans="29:29">
      <c r="AC123" s="648" t="s">
        <v>14226</v>
      </c>
    </row>
    <row r="124" spans="29:29">
      <c r="AC124" s="648" t="s">
        <v>14227</v>
      </c>
    </row>
    <row r="125" spans="29:29">
      <c r="AC125" s="648" t="s">
        <v>14228</v>
      </c>
    </row>
    <row r="126" spans="29:29">
      <c r="AC126" s="648" t="s">
        <v>14229</v>
      </c>
    </row>
    <row r="127" spans="29:29">
      <c r="AC127" s="648" t="s">
        <v>14230</v>
      </c>
    </row>
    <row r="128" spans="29:29">
      <c r="AC128" s="648" t="s">
        <v>14231</v>
      </c>
    </row>
    <row r="129" spans="29:29">
      <c r="AC129" s="648" t="s">
        <v>14232</v>
      </c>
    </row>
    <row r="130" spans="29:29">
      <c r="AC130" s="648" t="s">
        <v>14233</v>
      </c>
    </row>
    <row r="131" spans="29:29">
      <c r="AC131" s="648" t="s">
        <v>14234</v>
      </c>
    </row>
    <row r="132" spans="29:29">
      <c r="AC132" s="648" t="s">
        <v>14235</v>
      </c>
    </row>
    <row r="133" spans="29:29">
      <c r="AC133" s="648" t="s">
        <v>14236</v>
      </c>
    </row>
    <row r="134" spans="29:29">
      <c r="AC134" s="648" t="s">
        <v>14237</v>
      </c>
    </row>
    <row r="135" spans="29:29">
      <c r="AC135" s="648" t="s">
        <v>14238</v>
      </c>
    </row>
    <row r="136" spans="29:29">
      <c r="AC136" s="648" t="s">
        <v>14239</v>
      </c>
    </row>
    <row r="137" spans="29:29">
      <c r="AC137" s="648" t="s">
        <v>14240</v>
      </c>
    </row>
    <row r="138" spans="29:29">
      <c r="AC138" s="648" t="s">
        <v>14241</v>
      </c>
    </row>
    <row r="139" spans="29:29">
      <c r="AC139" s="648" t="s">
        <v>14242</v>
      </c>
    </row>
    <row r="140" spans="29:29">
      <c r="AC140" s="648" t="s">
        <v>14243</v>
      </c>
    </row>
    <row r="141" spans="29:29">
      <c r="AC141" s="648" t="s">
        <v>14244</v>
      </c>
    </row>
    <row r="142" spans="29:29">
      <c r="AC142" s="648" t="s">
        <v>14245</v>
      </c>
    </row>
    <row r="143" spans="29:29">
      <c r="AC143" s="648" t="s">
        <v>14246</v>
      </c>
    </row>
    <row r="144" spans="29:29">
      <c r="AC144" s="648" t="s">
        <v>14247</v>
      </c>
    </row>
    <row r="145" spans="29:29">
      <c r="AC145" s="648" t="s">
        <v>14248</v>
      </c>
    </row>
    <row r="146" spans="29:29">
      <c r="AC146" s="648" t="s">
        <v>14249</v>
      </c>
    </row>
    <row r="147" spans="29:29">
      <c r="AC147" s="648" t="s">
        <v>14250</v>
      </c>
    </row>
    <row r="148" spans="29:29">
      <c r="AC148" s="648" t="s">
        <v>14251</v>
      </c>
    </row>
    <row r="149" spans="29:29">
      <c r="AC149" s="648" t="s">
        <v>7645</v>
      </c>
    </row>
    <row r="150" spans="29:29">
      <c r="AC150" s="648" t="s">
        <v>7646</v>
      </c>
    </row>
    <row r="151" spans="29:29">
      <c r="AC151" s="648" t="s">
        <v>7647</v>
      </c>
    </row>
    <row r="152" spans="29:29">
      <c r="AC152" s="648" t="s">
        <v>7648</v>
      </c>
    </row>
    <row r="153" spans="29:29">
      <c r="AC153" s="648" t="s">
        <v>7649</v>
      </c>
    </row>
    <row r="154" spans="29:29">
      <c r="AC154" s="648" t="s">
        <v>7650</v>
      </c>
    </row>
    <row r="155" spans="29:29">
      <c r="AC155" s="648" t="s">
        <v>14252</v>
      </c>
    </row>
    <row r="156" spans="29:29">
      <c r="AC156" s="648" t="s">
        <v>14253</v>
      </c>
    </row>
    <row r="157" spans="29:29">
      <c r="AC157" s="648" t="s">
        <v>14254</v>
      </c>
    </row>
    <row r="158" spans="29:29">
      <c r="AC158" s="648" t="s">
        <v>14255</v>
      </c>
    </row>
    <row r="159" spans="29:29">
      <c r="AC159" s="648" t="s">
        <v>14256</v>
      </c>
    </row>
    <row r="160" spans="29:29">
      <c r="AC160" s="648" t="s">
        <v>14257</v>
      </c>
    </row>
    <row r="161" spans="29:29">
      <c r="AC161" s="648" t="s">
        <v>7628</v>
      </c>
    </row>
    <row r="162" spans="29:29">
      <c r="AC162" s="648" t="s">
        <v>7539</v>
      </c>
    </row>
    <row r="163" spans="29:29">
      <c r="AC163" s="648" t="s">
        <v>14258</v>
      </c>
    </row>
    <row r="164" spans="29:29">
      <c r="AC164" s="648" t="s">
        <v>14259</v>
      </c>
    </row>
    <row r="165" spans="29:29">
      <c r="AC165" s="648" t="s">
        <v>14260</v>
      </c>
    </row>
    <row r="166" spans="29:29">
      <c r="AC166" s="648"/>
    </row>
    <row r="167" spans="29:29">
      <c r="AC167" s="648" t="s">
        <v>14261</v>
      </c>
    </row>
    <row r="168" spans="29:29">
      <c r="AC168" s="648" t="s">
        <v>14262</v>
      </c>
    </row>
    <row r="169" spans="29:29">
      <c r="AC169" s="648" t="s">
        <v>3114</v>
      </c>
    </row>
    <row r="170" spans="29:29">
      <c r="AC170" s="648" t="s">
        <v>7750</v>
      </c>
    </row>
    <row r="171" spans="29:29">
      <c r="AC171" s="648" t="s">
        <v>7778</v>
      </c>
    </row>
    <row r="172" spans="29:29">
      <c r="AC172" s="648" t="s">
        <v>14263</v>
      </c>
    </row>
    <row r="173" spans="29:29">
      <c r="AC173" s="648" t="s">
        <v>14264</v>
      </c>
    </row>
    <row r="174" spans="29:29">
      <c r="AC174" s="648" t="s">
        <v>14265</v>
      </c>
    </row>
    <row r="175" spans="29:29">
      <c r="AC175" s="648" t="s">
        <v>14266</v>
      </c>
    </row>
    <row r="176" spans="29:29">
      <c r="AC176" s="648" t="s">
        <v>14267</v>
      </c>
    </row>
    <row r="177" spans="29:29">
      <c r="AC177" s="648" t="s">
        <v>14268</v>
      </c>
    </row>
    <row r="178" spans="29:29">
      <c r="AC178" s="648" t="s">
        <v>14269</v>
      </c>
    </row>
    <row r="179" spans="29:29">
      <c r="AC179" s="648" t="s">
        <v>14270</v>
      </c>
    </row>
    <row r="180" spans="29:29">
      <c r="AC180" s="648" t="s">
        <v>14271</v>
      </c>
    </row>
    <row r="181" spans="29:29">
      <c r="AC181" s="648" t="s">
        <v>14272</v>
      </c>
    </row>
    <row r="182" spans="29:29">
      <c r="AC182" s="648" t="s">
        <v>7770</v>
      </c>
    </row>
    <row r="183" spans="29:29">
      <c r="AC183" s="648" t="s">
        <v>7772</v>
      </c>
    </row>
    <row r="184" spans="29:29">
      <c r="AC184" s="648" t="s">
        <v>14273</v>
      </c>
    </row>
    <row r="185" spans="29:29">
      <c r="AC185" s="648" t="s">
        <v>14274</v>
      </c>
    </row>
    <row r="186" spans="29:29">
      <c r="AC186" s="648" t="s">
        <v>14275</v>
      </c>
    </row>
    <row r="187" spans="29:29">
      <c r="AC187" s="648" t="s">
        <v>14276</v>
      </c>
    </row>
    <row r="188" spans="29:29">
      <c r="AC188" s="648" t="s">
        <v>14277</v>
      </c>
    </row>
    <row r="189" spans="29:29">
      <c r="AC189" s="648" t="s">
        <v>14278</v>
      </c>
    </row>
    <row r="190" spans="29:29">
      <c r="AC190" s="648" t="s">
        <v>14279</v>
      </c>
    </row>
    <row r="191" spans="29:29">
      <c r="AC191" s="648" t="s">
        <v>14280</v>
      </c>
    </row>
    <row r="192" spans="29:29">
      <c r="AC192" s="648" t="s">
        <v>14281</v>
      </c>
    </row>
    <row r="193" spans="29:29">
      <c r="AC193" s="648" t="s">
        <v>14282</v>
      </c>
    </row>
    <row r="194" spans="29:29">
      <c r="AC194" s="648" t="s">
        <v>14283</v>
      </c>
    </row>
    <row r="195" spans="29:29">
      <c r="AC195" s="648" t="s">
        <v>14284</v>
      </c>
    </row>
    <row r="196" spans="29:29">
      <c r="AC196" s="648" t="s">
        <v>14285</v>
      </c>
    </row>
    <row r="197" spans="29:29">
      <c r="AC197" s="648" t="s">
        <v>14286</v>
      </c>
    </row>
    <row r="198" spans="29:29">
      <c r="AC198" s="648" t="s">
        <v>14287</v>
      </c>
    </row>
    <row r="199" spans="29:29">
      <c r="AC199" s="648" t="s">
        <v>14288</v>
      </c>
    </row>
    <row r="200" spans="29:29">
      <c r="AC200" s="648" t="s">
        <v>7781</v>
      </c>
    </row>
    <row r="201" spans="29:29">
      <c r="AC201" s="648" t="s">
        <v>14289</v>
      </c>
    </row>
    <row r="202" spans="29:29">
      <c r="AC202" s="648" t="s">
        <v>14290</v>
      </c>
    </row>
    <row r="203" spans="29:29">
      <c r="AC203" s="648" t="s">
        <v>7766</v>
      </c>
    </row>
    <row r="204" spans="29:29">
      <c r="AC204" s="648" t="s">
        <v>14291</v>
      </c>
    </row>
    <row r="205" spans="29:29">
      <c r="AC205" s="648" t="s">
        <v>14292</v>
      </c>
    </row>
    <row r="206" spans="29:29">
      <c r="AC206" s="648" t="s">
        <v>7738</v>
      </c>
    </row>
    <row r="207" spans="29:29">
      <c r="AC207" s="648" t="s">
        <v>14293</v>
      </c>
    </row>
    <row r="208" spans="29:29">
      <c r="AC208" s="648" t="s">
        <v>14294</v>
      </c>
    </row>
    <row r="209" spans="29:29">
      <c r="AC209" s="648" t="s">
        <v>14295</v>
      </c>
    </row>
    <row r="210" spans="29:29">
      <c r="AC210" s="648" t="s">
        <v>14296</v>
      </c>
    </row>
    <row r="211" spans="29:29">
      <c r="AC211" s="648" t="s">
        <v>14297</v>
      </c>
    </row>
    <row r="212" spans="29:29">
      <c r="AC212" s="648" t="s">
        <v>14298</v>
      </c>
    </row>
    <row r="213" spans="29:29">
      <c r="AC213" s="648" t="s">
        <v>14299</v>
      </c>
    </row>
    <row r="214" spans="29:29">
      <c r="AC214" s="648" t="s">
        <v>14300</v>
      </c>
    </row>
    <row r="215" spans="29:29">
      <c r="AC215" s="648" t="s">
        <v>14301</v>
      </c>
    </row>
    <row r="216" spans="29:29">
      <c r="AC216" s="648" t="s">
        <v>14302</v>
      </c>
    </row>
    <row r="217" spans="29:29">
      <c r="AC217" s="648" t="s">
        <v>14303</v>
      </c>
    </row>
    <row r="218" spans="29:29">
      <c r="AC218" s="648" t="s">
        <v>14304</v>
      </c>
    </row>
    <row r="219" spans="29:29">
      <c r="AC219" s="648" t="s">
        <v>14305</v>
      </c>
    </row>
    <row r="220" spans="29:29">
      <c r="AC220" s="648" t="s">
        <v>14306</v>
      </c>
    </row>
    <row r="221" spans="29:29">
      <c r="AC221" s="648" t="s">
        <v>14307</v>
      </c>
    </row>
    <row r="222" spans="29:29">
      <c r="AC222" s="648" t="s">
        <v>14308</v>
      </c>
    </row>
    <row r="223" spans="29:29">
      <c r="AC223" s="648" t="s">
        <v>14309</v>
      </c>
    </row>
    <row r="224" spans="29:29">
      <c r="AC224" s="648" t="s">
        <v>14310</v>
      </c>
    </row>
    <row r="225" spans="29:29">
      <c r="AC225" s="648" t="s">
        <v>14311</v>
      </c>
    </row>
    <row r="226" spans="29:29">
      <c r="AC226" s="648" t="s">
        <v>14312</v>
      </c>
    </row>
    <row r="227" spans="29:29">
      <c r="AC227" s="648" t="s">
        <v>14313</v>
      </c>
    </row>
    <row r="228" spans="29:29">
      <c r="AC228" s="648" t="s">
        <v>14314</v>
      </c>
    </row>
    <row r="229" spans="29:29">
      <c r="AC229" s="648" t="s">
        <v>7644</v>
      </c>
    </row>
    <row r="230" spans="29:29">
      <c r="AC230" s="648" t="s">
        <v>14315</v>
      </c>
    </row>
    <row r="231" spans="29:29">
      <c r="AC231" s="648" t="s">
        <v>14316</v>
      </c>
    </row>
    <row r="232" spans="29:29">
      <c r="AC232" s="648" t="s">
        <v>14317</v>
      </c>
    </row>
    <row r="233" spans="29:29">
      <c r="AC233" s="648" t="s">
        <v>14318</v>
      </c>
    </row>
    <row r="234" spans="29:29">
      <c r="AC234" s="648" t="s">
        <v>14319</v>
      </c>
    </row>
    <row r="235" spans="29:29">
      <c r="AC235" s="648" t="s">
        <v>14320</v>
      </c>
    </row>
    <row r="236" spans="29:29">
      <c r="AC236" s="648" t="s">
        <v>14321</v>
      </c>
    </row>
    <row r="237" spans="29:29">
      <c r="AC237" s="648" t="s">
        <v>14322</v>
      </c>
    </row>
    <row r="238" spans="29:29">
      <c r="AC238" s="648" t="s">
        <v>3526</v>
      </c>
    </row>
    <row r="239" spans="29:29">
      <c r="AC239" s="648" t="s">
        <v>7458</v>
      </c>
    </row>
    <row r="240" spans="29:29">
      <c r="AC240" s="648" t="s">
        <v>7632</v>
      </c>
    </row>
    <row r="241" spans="29:29">
      <c r="AC241" s="648" t="s">
        <v>14202</v>
      </c>
    </row>
    <row r="242" spans="29:29">
      <c r="AC242" s="648" t="s">
        <v>14323</v>
      </c>
    </row>
    <row r="243" spans="29:29">
      <c r="AC243" s="648" t="s">
        <v>14324</v>
      </c>
    </row>
    <row r="244" spans="29:29">
      <c r="AC244" s="648" t="s">
        <v>14325</v>
      </c>
    </row>
    <row r="245" spans="29:29">
      <c r="AC245" s="648" t="s">
        <v>14206</v>
      </c>
    </row>
    <row r="246" spans="29:29">
      <c r="AC246" s="648" t="s">
        <v>14326</v>
      </c>
    </row>
    <row r="247" spans="29:29">
      <c r="AC247" s="648" t="s">
        <v>14207</v>
      </c>
    </row>
    <row r="248" spans="29:29">
      <c r="AC248" s="648" t="s">
        <v>14327</v>
      </c>
    </row>
    <row r="249" spans="29:29">
      <c r="AC249" s="648" t="s">
        <v>7634</v>
      </c>
    </row>
    <row r="250" spans="29:29">
      <c r="AC250" s="648" t="s">
        <v>14328</v>
      </c>
    </row>
    <row r="251" spans="29:29">
      <c r="AC251" s="648" t="s">
        <v>14329</v>
      </c>
    </row>
    <row r="252" spans="29:29">
      <c r="AC252" s="648" t="s">
        <v>14330</v>
      </c>
    </row>
    <row r="253" spans="29:29">
      <c r="AC253" s="648" t="s">
        <v>14331</v>
      </c>
    </row>
    <row r="254" spans="29:29">
      <c r="AC254" s="648" t="s">
        <v>14332</v>
      </c>
    </row>
    <row r="255" spans="29:29">
      <c r="AC255" s="648" t="s">
        <v>14333</v>
      </c>
    </row>
    <row r="256" spans="29:29">
      <c r="AC256" s="648" t="s">
        <v>14334</v>
      </c>
    </row>
    <row r="257" spans="29:29">
      <c r="AC257" s="648" t="s">
        <v>14335</v>
      </c>
    </row>
    <row r="258" spans="29:29">
      <c r="AC258" s="648" t="s">
        <v>14213</v>
      </c>
    </row>
    <row r="259" spans="29:29">
      <c r="AC259" s="648" t="s">
        <v>14214</v>
      </c>
    </row>
    <row r="260" spans="29:29">
      <c r="AC260" s="648" t="s">
        <v>14215</v>
      </c>
    </row>
    <row r="261" spans="29:29">
      <c r="AC261" s="648" t="s">
        <v>14216</v>
      </c>
    </row>
    <row r="262" spans="29:29">
      <c r="AC262" s="648" t="s">
        <v>14217</v>
      </c>
    </row>
    <row r="263" spans="29:29">
      <c r="AC263" s="648" t="s">
        <v>14218</v>
      </c>
    </row>
    <row r="264" spans="29:29">
      <c r="AC264" s="648" t="s">
        <v>7508</v>
      </c>
    </row>
    <row r="265" spans="29:29">
      <c r="AC265" s="648" t="s">
        <v>14219</v>
      </c>
    </row>
    <row r="266" spans="29:29">
      <c r="AC266" s="648" t="s">
        <v>14220</v>
      </c>
    </row>
    <row r="267" spans="29:29">
      <c r="AC267" s="648" t="s">
        <v>14221</v>
      </c>
    </row>
    <row r="268" spans="29:29">
      <c r="AC268" s="648" t="s">
        <v>14222</v>
      </c>
    </row>
    <row r="269" spans="29:29">
      <c r="AC269" s="648" t="s">
        <v>14223</v>
      </c>
    </row>
    <row r="270" spans="29:29">
      <c r="AC270" s="648" t="s">
        <v>14336</v>
      </c>
    </row>
    <row r="271" spans="29:29">
      <c r="AC271" s="648" t="s">
        <v>14225</v>
      </c>
    </row>
    <row r="272" spans="29:29">
      <c r="AC272" s="648" t="s">
        <v>14337</v>
      </c>
    </row>
    <row r="273" spans="29:29">
      <c r="AC273" s="648" t="s">
        <v>14227</v>
      </c>
    </row>
    <row r="274" spans="29:29">
      <c r="AC274" s="648" t="s">
        <v>14228</v>
      </c>
    </row>
    <row r="275" spans="29:29">
      <c r="AC275" s="648" t="s">
        <v>14229</v>
      </c>
    </row>
    <row r="276" spans="29:29">
      <c r="AC276" s="648" t="s">
        <v>14230</v>
      </c>
    </row>
    <row r="277" spans="29:29">
      <c r="AC277" s="648" t="s">
        <v>14231</v>
      </c>
    </row>
    <row r="278" spans="29:29">
      <c r="AC278" s="648" t="s">
        <v>14232</v>
      </c>
    </row>
    <row r="279" spans="29:29">
      <c r="AC279" s="648" t="s">
        <v>14233</v>
      </c>
    </row>
    <row r="280" spans="29:29">
      <c r="AC280" s="648" t="s">
        <v>14234</v>
      </c>
    </row>
    <row r="281" spans="29:29">
      <c r="AC281" s="648" t="s">
        <v>14338</v>
      </c>
    </row>
    <row r="282" spans="29:29">
      <c r="AC282" s="648" t="s">
        <v>14236</v>
      </c>
    </row>
    <row r="283" spans="29:29">
      <c r="AC283" s="648" t="s">
        <v>14237</v>
      </c>
    </row>
    <row r="284" spans="29:29">
      <c r="AC284" s="648" t="s">
        <v>14339</v>
      </c>
    </row>
    <row r="285" spans="29:29">
      <c r="AC285" s="648" t="s">
        <v>14340</v>
      </c>
    </row>
    <row r="286" spans="29:29">
      <c r="AC286" s="648" t="s">
        <v>14341</v>
      </c>
    </row>
    <row r="287" spans="29:29">
      <c r="AC287" s="648" t="s">
        <v>14342</v>
      </c>
    </row>
    <row r="288" spans="29:29">
      <c r="AC288" s="648" t="s">
        <v>14343</v>
      </c>
    </row>
    <row r="289" spans="29:29">
      <c r="AC289" s="648" t="s">
        <v>14344</v>
      </c>
    </row>
    <row r="290" spans="29:29">
      <c r="AC290" s="648" t="s">
        <v>14345</v>
      </c>
    </row>
    <row r="291" spans="29:29">
      <c r="AC291" s="648" t="s">
        <v>14346</v>
      </c>
    </row>
    <row r="292" spans="29:29">
      <c r="AC292" s="648" t="s">
        <v>14347</v>
      </c>
    </row>
    <row r="293" spans="29:29">
      <c r="AC293" s="648" t="s">
        <v>14348</v>
      </c>
    </row>
    <row r="294" spans="29:29">
      <c r="AC294" s="648" t="s">
        <v>14349</v>
      </c>
    </row>
    <row r="295" spans="29:29">
      <c r="AC295" s="648" t="s">
        <v>14350</v>
      </c>
    </row>
    <row r="296" spans="29:29">
      <c r="AC296" s="648" t="s">
        <v>14351</v>
      </c>
    </row>
    <row r="297" spans="29:29">
      <c r="AC297" s="648" t="s">
        <v>7641</v>
      </c>
    </row>
    <row r="298" spans="29:29">
      <c r="AC298" s="648" t="s">
        <v>14352</v>
      </c>
    </row>
    <row r="299" spans="29:29">
      <c r="AC299" s="648" t="s">
        <v>7644</v>
      </c>
    </row>
    <row r="300" spans="29:29">
      <c r="AC300" s="648" t="s">
        <v>14353</v>
      </c>
    </row>
    <row r="301" spans="29:29">
      <c r="AC301" s="648" t="s">
        <v>14354</v>
      </c>
    </row>
    <row r="302" spans="29:29">
      <c r="AC302" s="648" t="s">
        <v>14355</v>
      </c>
    </row>
    <row r="303" spans="29:29">
      <c r="AC303" s="648" t="s">
        <v>14356</v>
      </c>
    </row>
    <row r="304" spans="29:29">
      <c r="AC304" s="648" t="s">
        <v>14357</v>
      </c>
    </row>
    <row r="305" spans="29:29">
      <c r="AC305" s="648" t="s">
        <v>14358</v>
      </c>
    </row>
    <row r="306" spans="29:29">
      <c r="AC306" s="648" t="s">
        <v>14359</v>
      </c>
    </row>
    <row r="307" spans="29:29">
      <c r="AC307" s="648" t="s">
        <v>14360</v>
      </c>
    </row>
    <row r="308" spans="29:29">
      <c r="AC308" s="648" t="s">
        <v>14361</v>
      </c>
    </row>
    <row r="309" spans="29:29">
      <c r="AC309" s="648" t="s">
        <v>14362</v>
      </c>
    </row>
    <row r="310" spans="29:29">
      <c r="AC310" s="648" t="s">
        <v>14363</v>
      </c>
    </row>
    <row r="311" spans="29:29">
      <c r="AC311" s="648" t="s">
        <v>14364</v>
      </c>
    </row>
    <row r="312" spans="29:29">
      <c r="AC312" s="648" t="s">
        <v>14365</v>
      </c>
    </row>
    <row r="313" spans="29:29">
      <c r="AC313" s="648" t="s">
        <v>14366</v>
      </c>
    </row>
    <row r="314" spans="29:29">
      <c r="AC314" s="648" t="s">
        <v>14367</v>
      </c>
    </row>
    <row r="315" spans="29:29">
      <c r="AC315" s="648" t="s">
        <v>14368</v>
      </c>
    </row>
    <row r="316" spans="29:29">
      <c r="AC316" s="648" t="s">
        <v>14369</v>
      </c>
    </row>
    <row r="317" spans="29:29">
      <c r="AC317" s="648" t="s">
        <v>14370</v>
      </c>
    </row>
    <row r="318" spans="29:29">
      <c r="AC318" s="648" t="s">
        <v>14371</v>
      </c>
    </row>
    <row r="319" spans="29:29">
      <c r="AC319" s="648" t="s">
        <v>14372</v>
      </c>
    </row>
    <row r="320" spans="29:29">
      <c r="AC320" s="648" t="s">
        <v>14373</v>
      </c>
    </row>
    <row r="321" spans="29:29">
      <c r="AC321" s="648" t="s">
        <v>14374</v>
      </c>
    </row>
    <row r="322" spans="29:29">
      <c r="AC322" s="215" t="s">
        <v>14375</v>
      </c>
    </row>
  </sheetData>
  <autoFilter ref="A10:AA78" xr:uid="{00000000-0009-0000-0000-0000D8000000}"/>
  <phoneticPr fontId="5" type="noConversion"/>
  <dataValidations count="4">
    <dataValidation type="list" allowBlank="1" showInputMessage="1" showErrorMessage="1" sqref="B6" xr:uid="{00000000-0002-0000-D800-000000000000}">
      <formula1>"Mi: Minute,H: Hour,D: Daily,W: Weekly,M: Monthly,Y: Yearly"</formula1>
    </dataValidation>
    <dataValidation type="list" allowBlank="1" showInputMessage="1" showErrorMessage="1" sqref="B7 B9 O7:O9" xr:uid="{00000000-0002-0000-D800-000001000000}">
      <formula1>"替换,追加"</formula1>
    </dataValidation>
    <dataValidation type="list" allowBlank="1" showInputMessage="1" showErrorMessage="1" sqref="N12:N78" xr:uid="{00000000-0002-0000-D800-000002000000}">
      <formula1>"匹配,基线特有,本地扩充,废弃"</formula1>
    </dataValidation>
    <dataValidation type="list" allowBlank="1" showInputMessage="1" showErrorMessage="1" sqref="R4:R6" xr:uid="{00000000-0002-0000-D800-000003000000}">
      <formula1>"left join,inner join,union,union all"</formula1>
    </dataValidation>
  </dataValidations>
  <hyperlinks>
    <hyperlink ref="A1" location="目录!A1" display="返回" xr:uid="{00000000-0004-0000-D800-000000000000}"/>
  </hyperlinks>
  <pageMargins left="0.75" right="0.75" top="1" bottom="1" header="0.51180555555555596" footer="0.51180555555555596"/>
  <pageSetup paperSize="9" orientation="portrait"/>
  <legacyDrawing r:id="rId1"/>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sheetPr>
    <tabColor indexed="53"/>
  </sheetPr>
  <dimension ref="A1:S57"/>
  <sheetViews>
    <sheetView workbookViewId="0"/>
  </sheetViews>
  <sheetFormatPr defaultColWidth="9" defaultRowHeight="15.6"/>
  <cols>
    <col min="1" max="1" width="10" style="328" customWidth="1"/>
    <col min="2" max="2" width="22.44140625" style="396" customWidth="1"/>
    <col min="3" max="3" width="22.21875" style="396" customWidth="1"/>
    <col min="4" max="4" width="15.109375" style="396" customWidth="1"/>
    <col min="5" max="5" width="12" style="396" customWidth="1"/>
    <col min="6" max="6" width="13.88671875" style="396" customWidth="1"/>
    <col min="7" max="7" width="15.88671875" style="396" customWidth="1"/>
    <col min="8" max="8" width="13.77734375" style="396" customWidth="1"/>
    <col min="9" max="9" width="10.88671875" style="396" customWidth="1"/>
    <col min="10" max="10" width="15.44140625" style="396" hidden="1" customWidth="1"/>
    <col min="11" max="11" width="15.77734375" style="396" hidden="1" customWidth="1"/>
    <col min="12" max="12" width="18.21875" style="396" hidden="1" customWidth="1"/>
    <col min="13" max="13" width="13.77734375" style="396" hidden="1" customWidth="1"/>
    <col min="14" max="14" width="9" style="328"/>
    <col min="15" max="15" width="14.33203125" style="328" customWidth="1"/>
    <col min="16" max="16384" width="9" style="328"/>
  </cols>
  <sheetData>
    <row r="1" spans="1:19" s="396" customFormat="1">
      <c r="A1" s="832"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380" t="s">
        <v>14376</v>
      </c>
      <c r="C3" s="219"/>
      <c r="D3" s="219"/>
      <c r="E3" s="219"/>
      <c r="F3" s="219"/>
      <c r="G3" s="219"/>
      <c r="H3" s="219"/>
      <c r="I3" s="219"/>
      <c r="J3" s="219"/>
      <c r="K3" s="219"/>
      <c r="L3" s="219"/>
      <c r="M3" s="219"/>
      <c r="N3" s="219"/>
      <c r="O3" s="339" t="s">
        <v>2041</v>
      </c>
      <c r="P3" s="340" t="s">
        <v>2042</v>
      </c>
      <c r="Q3" s="340"/>
      <c r="R3" s="354"/>
      <c r="S3" s="355"/>
    </row>
    <row r="4" spans="1:19" s="397" customFormat="1">
      <c r="A4" s="220" t="s">
        <v>2042</v>
      </c>
      <c r="B4" s="332" t="s">
        <v>1377</v>
      </c>
      <c r="C4" s="222"/>
      <c r="D4" s="222"/>
      <c r="E4" s="222"/>
      <c r="F4" s="222"/>
      <c r="G4" s="222"/>
      <c r="H4" s="222"/>
      <c r="I4" s="222"/>
      <c r="J4" s="222"/>
      <c r="K4" s="222"/>
      <c r="L4" s="222"/>
      <c r="M4" s="222"/>
      <c r="N4" s="222"/>
      <c r="O4" s="229" t="s">
        <v>2301</v>
      </c>
      <c r="P4" s="229" t="s">
        <v>1378</v>
      </c>
      <c r="Q4" s="229"/>
      <c r="R4" s="221"/>
      <c r="S4" s="229"/>
    </row>
    <row r="5" spans="1:19" s="397" customFormat="1">
      <c r="A5" s="220" t="s">
        <v>2041</v>
      </c>
      <c r="B5" s="221" t="s">
        <v>2043</v>
      </c>
      <c r="C5" s="222"/>
      <c r="D5" s="222"/>
      <c r="E5" s="222"/>
      <c r="F5" s="222"/>
      <c r="G5" s="222"/>
      <c r="H5" s="222"/>
      <c r="I5" s="222"/>
      <c r="J5" s="222"/>
      <c r="K5" s="222"/>
      <c r="L5" s="222"/>
      <c r="M5" s="222"/>
      <c r="N5" s="222"/>
      <c r="O5" s="341"/>
      <c r="P5" s="342"/>
      <c r="Q5" s="229"/>
      <c r="R5" s="221"/>
      <c r="S5" s="229"/>
    </row>
    <row r="6" spans="1:19" s="397" customFormat="1">
      <c r="A6" s="220" t="s">
        <v>2044</v>
      </c>
      <c r="B6" s="12" t="s">
        <v>2045</v>
      </c>
      <c r="C6" s="222"/>
      <c r="D6" s="222"/>
      <c r="E6" s="222"/>
      <c r="F6" s="222"/>
      <c r="G6" s="222"/>
      <c r="H6" s="222"/>
      <c r="I6" s="222"/>
      <c r="J6" s="222"/>
      <c r="K6" s="222"/>
      <c r="L6" s="222"/>
      <c r="M6" s="222"/>
      <c r="N6" s="222"/>
      <c r="O6" s="341"/>
      <c r="P6" s="229"/>
      <c r="Q6" s="229"/>
      <c r="R6" s="221"/>
      <c r="S6" s="229"/>
    </row>
    <row r="7" spans="1:19" s="396" customFormat="1">
      <c r="A7" s="223" t="s">
        <v>2046</v>
      </c>
      <c r="B7" s="224" t="s">
        <v>2047</v>
      </c>
      <c r="C7" s="219"/>
      <c r="D7" s="219"/>
      <c r="E7" s="219"/>
      <c r="F7" s="219"/>
      <c r="G7" s="219"/>
      <c r="H7" s="219"/>
      <c r="I7" s="219"/>
      <c r="J7" s="219"/>
      <c r="K7" s="219"/>
      <c r="L7" s="219"/>
      <c r="M7" s="219"/>
      <c r="N7" s="219"/>
      <c r="O7" s="343"/>
      <c r="P7" s="344"/>
      <c r="Q7" s="356"/>
      <c r="R7" s="357"/>
      <c r="S7" s="356"/>
    </row>
    <row r="8" spans="1:19" s="396" customFormat="1">
      <c r="A8" s="223" t="s">
        <v>2048</v>
      </c>
      <c r="B8" s="225"/>
      <c r="C8" s="219"/>
      <c r="D8" s="219"/>
      <c r="E8" s="219"/>
      <c r="F8" s="219"/>
      <c r="G8" s="219"/>
      <c r="H8" s="219"/>
      <c r="I8" s="219"/>
      <c r="J8" s="219"/>
      <c r="K8" s="219"/>
      <c r="L8" s="219"/>
      <c r="M8" s="219"/>
      <c r="N8" s="219"/>
      <c r="O8" s="905"/>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15" t="s">
        <v>3169</v>
      </c>
      <c r="G11" s="15" t="s">
        <v>3170</v>
      </c>
      <c r="H11" s="15" t="s">
        <v>3171</v>
      </c>
      <c r="I11" s="15"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5" customHeight="1">
      <c r="A12" s="332">
        <v>1</v>
      </c>
      <c r="B12" s="229" t="s">
        <v>2064</v>
      </c>
      <c r="C12" s="229" t="s">
        <v>2065</v>
      </c>
      <c r="D12" s="229" t="s">
        <v>2754</v>
      </c>
      <c r="E12" s="332" t="s">
        <v>2067</v>
      </c>
      <c r="F12" s="877" t="s">
        <v>2064</v>
      </c>
      <c r="G12" s="877" t="s">
        <v>2065</v>
      </c>
      <c r="H12" s="877" t="s">
        <v>2066</v>
      </c>
      <c r="I12" s="877" t="s">
        <v>2067</v>
      </c>
      <c r="J12" s="332" t="s">
        <v>79</v>
      </c>
      <c r="K12" s="332"/>
      <c r="L12" s="332"/>
      <c r="M12" s="332"/>
      <c r="N12" s="332" t="s">
        <v>2308</v>
      </c>
      <c r="O12" s="229" t="s">
        <v>1378</v>
      </c>
      <c r="P12" s="229" t="s">
        <v>2064</v>
      </c>
      <c r="Q12" s="229" t="s">
        <v>2753</v>
      </c>
      <c r="R12" s="229" t="s">
        <v>2754</v>
      </c>
      <c r="S12" s="229"/>
    </row>
    <row r="13" spans="1:19" s="389" customFormat="1" ht="15" customHeight="1">
      <c r="A13" s="332">
        <v>2</v>
      </c>
      <c r="B13" s="229" t="s">
        <v>222</v>
      </c>
      <c r="C13" s="229" t="s">
        <v>2234</v>
      </c>
      <c r="D13" s="229" t="s">
        <v>3898</v>
      </c>
      <c r="E13" s="332" t="s">
        <v>4007</v>
      </c>
      <c r="F13" s="877" t="s">
        <v>222</v>
      </c>
      <c r="G13" s="877" t="s">
        <v>2234</v>
      </c>
      <c r="H13" s="877" t="s">
        <v>3991</v>
      </c>
      <c r="I13" s="877" t="s">
        <v>2108</v>
      </c>
      <c r="J13" s="332" t="s">
        <v>79</v>
      </c>
      <c r="K13" s="332"/>
      <c r="L13" s="332"/>
      <c r="M13" s="332"/>
      <c r="N13" s="332" t="s">
        <v>2308</v>
      </c>
      <c r="O13" s="229" t="s">
        <v>1378</v>
      </c>
      <c r="P13" s="229" t="s">
        <v>222</v>
      </c>
      <c r="Q13" s="229" t="s">
        <v>2234</v>
      </c>
      <c r="R13" s="229" t="s">
        <v>3898</v>
      </c>
      <c r="S13" s="229"/>
    </row>
    <row r="14" spans="1:19" s="389" customFormat="1" ht="15" customHeight="1">
      <c r="A14" s="332">
        <v>3</v>
      </c>
      <c r="B14" s="229" t="s">
        <v>105</v>
      </c>
      <c r="C14" s="229" t="s">
        <v>2239</v>
      </c>
      <c r="D14" s="229" t="s">
        <v>3898</v>
      </c>
      <c r="E14" s="332" t="s">
        <v>4007</v>
      </c>
      <c r="F14" s="877" t="s">
        <v>105</v>
      </c>
      <c r="G14" s="877" t="s">
        <v>2239</v>
      </c>
      <c r="H14" s="877" t="s">
        <v>3175</v>
      </c>
      <c r="I14" s="877" t="s">
        <v>2241</v>
      </c>
      <c r="J14" s="332"/>
      <c r="K14" s="332"/>
      <c r="L14" s="332"/>
      <c r="M14" s="332"/>
      <c r="N14" s="332" t="s">
        <v>2308</v>
      </c>
      <c r="O14" s="229" t="s">
        <v>1378</v>
      </c>
      <c r="P14" s="229" t="s">
        <v>2238</v>
      </c>
      <c r="Q14" s="229" t="s">
        <v>2675</v>
      </c>
      <c r="R14" s="229" t="s">
        <v>3898</v>
      </c>
      <c r="S14" s="229"/>
    </row>
    <row r="15" spans="1:19" s="389" customFormat="1" ht="15" customHeight="1">
      <c r="A15" s="332">
        <v>4</v>
      </c>
      <c r="B15" s="229" t="s">
        <v>5136</v>
      </c>
      <c r="C15" s="229" t="s">
        <v>5137</v>
      </c>
      <c r="D15" s="229" t="s">
        <v>2088</v>
      </c>
      <c r="E15" s="332" t="s">
        <v>2089</v>
      </c>
      <c r="F15" s="877" t="s">
        <v>5136</v>
      </c>
      <c r="G15" s="877" t="s">
        <v>5137</v>
      </c>
      <c r="H15" s="877" t="s">
        <v>2088</v>
      </c>
      <c r="I15" s="877" t="s">
        <v>2089</v>
      </c>
      <c r="J15" s="332"/>
      <c r="K15" s="332"/>
      <c r="L15" s="332" t="s">
        <v>4870</v>
      </c>
      <c r="M15" s="332"/>
      <c r="N15" s="332" t="s">
        <v>2308</v>
      </c>
      <c r="O15" s="229" t="s">
        <v>1378</v>
      </c>
      <c r="P15" s="229" t="s">
        <v>5136</v>
      </c>
      <c r="Q15" s="229" t="s">
        <v>5137</v>
      </c>
      <c r="R15" s="229" t="s">
        <v>2088</v>
      </c>
      <c r="S15" s="229"/>
    </row>
    <row r="16" spans="1:19" s="389" customFormat="1" ht="15" customHeight="1">
      <c r="A16" s="332">
        <v>5</v>
      </c>
      <c r="B16" s="229" t="s">
        <v>5140</v>
      </c>
      <c r="C16" s="229" t="s">
        <v>5139</v>
      </c>
      <c r="D16" s="229" t="s">
        <v>2088</v>
      </c>
      <c r="E16" s="332" t="s">
        <v>2089</v>
      </c>
      <c r="F16" s="877" t="s">
        <v>5140</v>
      </c>
      <c r="G16" s="877" t="s">
        <v>5139</v>
      </c>
      <c r="H16" s="877" t="s">
        <v>2088</v>
      </c>
      <c r="I16" s="877" t="s">
        <v>2089</v>
      </c>
      <c r="J16" s="332"/>
      <c r="K16" s="332"/>
      <c r="L16" s="332" t="s">
        <v>4870</v>
      </c>
      <c r="M16" s="332"/>
      <c r="N16" s="332" t="s">
        <v>2308</v>
      </c>
      <c r="O16" s="229" t="s">
        <v>1378</v>
      </c>
      <c r="P16" s="229" t="s">
        <v>5138</v>
      </c>
      <c r="Q16" s="229" t="s">
        <v>5139</v>
      </c>
      <c r="R16" s="229" t="s">
        <v>2088</v>
      </c>
      <c r="S16" s="229"/>
    </row>
    <row r="17" spans="1:19" s="389" customFormat="1" ht="15" customHeight="1">
      <c r="A17" s="332">
        <v>6</v>
      </c>
      <c r="B17" s="229" t="s">
        <v>14377</v>
      </c>
      <c r="C17" s="229" t="s">
        <v>14378</v>
      </c>
      <c r="D17" s="229" t="s">
        <v>2088</v>
      </c>
      <c r="E17" s="332" t="s">
        <v>2089</v>
      </c>
      <c r="F17" s="877" t="s">
        <v>14377</v>
      </c>
      <c r="G17" s="378" t="s">
        <v>8429</v>
      </c>
      <c r="H17" s="877" t="s">
        <v>2088</v>
      </c>
      <c r="I17" s="877" t="s">
        <v>2089</v>
      </c>
      <c r="J17" s="332"/>
      <c r="K17" s="332"/>
      <c r="L17" s="332" t="s">
        <v>4870</v>
      </c>
      <c r="M17" s="332"/>
      <c r="N17" s="332" t="s">
        <v>2308</v>
      </c>
      <c r="O17" s="229" t="s">
        <v>1378</v>
      </c>
      <c r="P17" s="229" t="s">
        <v>14379</v>
      </c>
      <c r="Q17" s="229" t="s">
        <v>14378</v>
      </c>
      <c r="R17" s="229" t="s">
        <v>2088</v>
      </c>
      <c r="S17" s="229"/>
    </row>
    <row r="18" spans="1:19" s="389" customFormat="1" ht="15" customHeight="1">
      <c r="A18" s="332">
        <v>7</v>
      </c>
      <c r="B18" s="229" t="s">
        <v>14380</v>
      </c>
      <c r="C18" s="229" t="s">
        <v>14381</v>
      </c>
      <c r="D18" s="229" t="s">
        <v>2088</v>
      </c>
      <c r="E18" s="332" t="s">
        <v>2089</v>
      </c>
      <c r="F18" s="877" t="s">
        <v>14380</v>
      </c>
      <c r="G18" s="877" t="s">
        <v>14381</v>
      </c>
      <c r="H18" s="877" t="s">
        <v>2088</v>
      </c>
      <c r="I18" s="877" t="s">
        <v>2089</v>
      </c>
      <c r="J18" s="332"/>
      <c r="K18" s="332"/>
      <c r="L18" s="332" t="s">
        <v>4870</v>
      </c>
      <c r="M18" s="332"/>
      <c r="N18" s="332" t="s">
        <v>2308</v>
      </c>
      <c r="O18" s="229" t="s">
        <v>1378</v>
      </c>
      <c r="P18" s="229" t="s">
        <v>14382</v>
      </c>
      <c r="Q18" s="229" t="s">
        <v>14381</v>
      </c>
      <c r="R18" s="229" t="s">
        <v>2088</v>
      </c>
      <c r="S18" s="229"/>
    </row>
    <row r="19" spans="1:19" s="389" customFormat="1" ht="15" customHeight="1">
      <c r="A19" s="332">
        <v>8</v>
      </c>
      <c r="B19" s="229" t="s">
        <v>2076</v>
      </c>
      <c r="C19" s="229" t="s">
        <v>2077</v>
      </c>
      <c r="D19" s="229" t="s">
        <v>2096</v>
      </c>
      <c r="E19" s="332" t="s">
        <v>2097</v>
      </c>
      <c r="F19" s="877" t="s">
        <v>2076</v>
      </c>
      <c r="G19" s="877" t="s">
        <v>2077</v>
      </c>
      <c r="H19" s="877" t="s">
        <v>3175</v>
      </c>
      <c r="I19" s="877" t="s">
        <v>2241</v>
      </c>
      <c r="J19" s="332"/>
      <c r="K19" s="332"/>
      <c r="L19" s="332"/>
      <c r="M19" s="332"/>
      <c r="N19" s="332" t="s">
        <v>2308</v>
      </c>
      <c r="O19" s="229" t="s">
        <v>1378</v>
      </c>
      <c r="P19" s="229" t="s">
        <v>2333</v>
      </c>
      <c r="Q19" s="229" t="s">
        <v>2705</v>
      </c>
      <c r="R19" s="229" t="s">
        <v>2096</v>
      </c>
      <c r="S19" s="229"/>
    </row>
    <row r="20" spans="1:19" s="389" customFormat="1" ht="15" customHeight="1">
      <c r="A20" s="332">
        <v>9</v>
      </c>
      <c r="B20" s="229" t="s">
        <v>3174</v>
      </c>
      <c r="C20" s="229" t="s">
        <v>2818</v>
      </c>
      <c r="D20" s="229" t="s">
        <v>2096</v>
      </c>
      <c r="E20" s="332" t="s">
        <v>2097</v>
      </c>
      <c r="F20" s="877" t="s">
        <v>3174</v>
      </c>
      <c r="G20" s="877" t="s">
        <v>2818</v>
      </c>
      <c r="H20" s="877" t="s">
        <v>2803</v>
      </c>
      <c r="I20" s="877" t="s">
        <v>2804</v>
      </c>
      <c r="J20" s="332"/>
      <c r="K20" s="332"/>
      <c r="L20" s="332"/>
      <c r="M20" s="332"/>
      <c r="N20" s="332" t="s">
        <v>2308</v>
      </c>
      <c r="O20" s="229" t="s">
        <v>1378</v>
      </c>
      <c r="P20" s="229" t="s">
        <v>3174</v>
      </c>
      <c r="Q20" s="229" t="s">
        <v>3622</v>
      </c>
      <c r="R20" s="229" t="s">
        <v>2096</v>
      </c>
      <c r="S20" s="229"/>
    </row>
    <row r="21" spans="1:19" s="389" customFormat="1" ht="15" customHeight="1">
      <c r="A21" s="332">
        <v>10</v>
      </c>
      <c r="B21" s="229" t="s">
        <v>2335</v>
      </c>
      <c r="C21" s="229" t="s">
        <v>2069</v>
      </c>
      <c r="D21" s="229" t="s">
        <v>5225</v>
      </c>
      <c r="E21" s="332" t="s">
        <v>5226</v>
      </c>
      <c r="F21" s="877" t="s">
        <v>2335</v>
      </c>
      <c r="G21" s="378" t="s">
        <v>7255</v>
      </c>
      <c r="H21" s="877" t="s">
        <v>2235</v>
      </c>
      <c r="I21" s="877" t="s">
        <v>2237</v>
      </c>
      <c r="J21" s="332"/>
      <c r="K21" s="332"/>
      <c r="L21" s="332"/>
      <c r="M21" s="332"/>
      <c r="N21" s="332" t="s">
        <v>2308</v>
      </c>
      <c r="O21" s="229" t="s">
        <v>1378</v>
      </c>
      <c r="P21" s="229" t="s">
        <v>2335</v>
      </c>
      <c r="Q21" s="229" t="s">
        <v>2672</v>
      </c>
      <c r="R21" s="229" t="s">
        <v>5225</v>
      </c>
      <c r="S21" s="229"/>
    </row>
    <row r="22" spans="1:19" s="389" customFormat="1" ht="15" customHeight="1">
      <c r="A22" s="332">
        <v>11</v>
      </c>
      <c r="B22" s="229" t="s">
        <v>2094</v>
      </c>
      <c r="C22" s="229" t="s">
        <v>2095</v>
      </c>
      <c r="D22" s="229" t="s">
        <v>2066</v>
      </c>
      <c r="E22" s="332" t="s">
        <v>2067</v>
      </c>
      <c r="F22" s="378" t="s">
        <v>3935</v>
      </c>
      <c r="G22" s="877" t="s">
        <v>2095</v>
      </c>
      <c r="H22" s="877" t="s">
        <v>2803</v>
      </c>
      <c r="I22" s="877" t="s">
        <v>2804</v>
      </c>
      <c r="J22" s="332"/>
      <c r="K22" s="332"/>
      <c r="L22" s="332"/>
      <c r="M22" s="332"/>
      <c r="N22" s="332" t="s">
        <v>2308</v>
      </c>
      <c r="O22" s="229" t="s">
        <v>1378</v>
      </c>
      <c r="P22" s="229" t="s">
        <v>2094</v>
      </c>
      <c r="Q22" s="229" t="s">
        <v>4211</v>
      </c>
      <c r="R22" s="229" t="s">
        <v>2066</v>
      </c>
      <c r="S22" s="229"/>
    </row>
    <row r="23" spans="1:19" s="389" customFormat="1" ht="15" customHeight="1">
      <c r="A23" s="332">
        <v>12</v>
      </c>
      <c r="B23" s="229" t="s">
        <v>5001</v>
      </c>
      <c r="C23" s="229" t="s">
        <v>5002</v>
      </c>
      <c r="D23" s="229" t="s">
        <v>2066</v>
      </c>
      <c r="E23" s="332" t="s">
        <v>2067</v>
      </c>
      <c r="F23" s="877" t="s">
        <v>5001</v>
      </c>
      <c r="G23" s="877" t="s">
        <v>5002</v>
      </c>
      <c r="H23" s="877" t="s">
        <v>2066</v>
      </c>
      <c r="I23" s="877" t="s">
        <v>2067</v>
      </c>
      <c r="J23" s="332"/>
      <c r="K23" s="332"/>
      <c r="L23" s="332"/>
      <c r="M23" s="332"/>
      <c r="N23" s="332" t="s">
        <v>2308</v>
      </c>
      <c r="O23" s="229" t="s">
        <v>1378</v>
      </c>
      <c r="P23" s="229" t="s">
        <v>5001</v>
      </c>
      <c r="Q23" s="229" t="s">
        <v>5003</v>
      </c>
      <c r="R23" s="229" t="s">
        <v>2066</v>
      </c>
      <c r="S23" s="229"/>
    </row>
    <row r="24" spans="1:19" s="389" customFormat="1" ht="15" customHeight="1">
      <c r="A24" s="332">
        <v>13</v>
      </c>
      <c r="B24" s="229" t="s">
        <v>2349</v>
      </c>
      <c r="C24" s="229" t="s">
        <v>10779</v>
      </c>
      <c r="D24" s="229" t="s">
        <v>2085</v>
      </c>
      <c r="E24" s="332" t="s">
        <v>2085</v>
      </c>
      <c r="F24" s="877" t="s">
        <v>2349</v>
      </c>
      <c r="G24" s="877" t="s">
        <v>10779</v>
      </c>
      <c r="H24" s="877" t="s">
        <v>2085</v>
      </c>
      <c r="I24" s="877" t="s">
        <v>2085</v>
      </c>
      <c r="J24" s="332"/>
      <c r="K24" s="332"/>
      <c r="L24" s="332"/>
      <c r="M24" s="332"/>
      <c r="N24" s="332" t="s">
        <v>2308</v>
      </c>
      <c r="O24" s="229" t="s">
        <v>1378</v>
      </c>
      <c r="P24" s="229" t="s">
        <v>2349</v>
      </c>
      <c r="Q24" s="229" t="s">
        <v>10780</v>
      </c>
      <c r="R24" s="229" t="s">
        <v>2085</v>
      </c>
      <c r="S24" s="229"/>
    </row>
    <row r="25" spans="1:19" s="389" customFormat="1" ht="15" customHeight="1">
      <c r="A25" s="332">
        <v>14</v>
      </c>
      <c r="B25" s="229" t="s">
        <v>2354</v>
      </c>
      <c r="C25" s="229" t="s">
        <v>4825</v>
      </c>
      <c r="D25" s="229" t="s">
        <v>2088</v>
      </c>
      <c r="E25" s="332" t="s">
        <v>2089</v>
      </c>
      <c r="F25" s="877" t="s">
        <v>2354</v>
      </c>
      <c r="G25" s="877" t="s">
        <v>4825</v>
      </c>
      <c r="H25" s="877" t="s">
        <v>2088</v>
      </c>
      <c r="I25" s="877" t="s">
        <v>2089</v>
      </c>
      <c r="J25" s="332"/>
      <c r="K25" s="332"/>
      <c r="L25" s="332"/>
      <c r="M25" s="332"/>
      <c r="N25" s="332" t="s">
        <v>2308</v>
      </c>
      <c r="O25" s="229" t="s">
        <v>1378</v>
      </c>
      <c r="P25" s="229" t="s">
        <v>2354</v>
      </c>
      <c r="Q25" s="229" t="s">
        <v>4826</v>
      </c>
      <c r="R25" s="229" t="s">
        <v>2088</v>
      </c>
      <c r="S25" s="229"/>
    </row>
    <row r="26" spans="1:19" s="389" customFormat="1" ht="15" customHeight="1">
      <c r="A26" s="332">
        <v>15</v>
      </c>
      <c r="B26" s="229" t="s">
        <v>5042</v>
      </c>
      <c r="C26" s="229" t="s">
        <v>5043</v>
      </c>
      <c r="D26" s="229" t="s">
        <v>2066</v>
      </c>
      <c r="E26" s="332" t="s">
        <v>2067</v>
      </c>
      <c r="F26" s="877" t="s">
        <v>5042</v>
      </c>
      <c r="G26" s="877" t="s">
        <v>5043</v>
      </c>
      <c r="H26" s="877" t="s">
        <v>2066</v>
      </c>
      <c r="I26" s="877" t="s">
        <v>2067</v>
      </c>
      <c r="J26" s="332"/>
      <c r="K26" s="332"/>
      <c r="L26" s="332"/>
      <c r="M26" s="332"/>
      <c r="N26" s="332" t="s">
        <v>2308</v>
      </c>
      <c r="O26" s="229" t="s">
        <v>1378</v>
      </c>
      <c r="P26" s="229" t="s">
        <v>5042</v>
      </c>
      <c r="Q26" s="229" t="s">
        <v>5044</v>
      </c>
      <c r="R26" s="229" t="s">
        <v>2066</v>
      </c>
      <c r="S26" s="229"/>
    </row>
    <row r="27" spans="1:19" s="389" customFormat="1" ht="15" customHeight="1">
      <c r="A27" s="332">
        <v>16</v>
      </c>
      <c r="B27" s="229" t="s">
        <v>2345</v>
      </c>
      <c r="C27" s="229" t="s">
        <v>4752</v>
      </c>
      <c r="D27" s="229" t="s">
        <v>2100</v>
      </c>
      <c r="E27" s="332" t="s">
        <v>2101</v>
      </c>
      <c r="F27" s="877" t="s">
        <v>2345</v>
      </c>
      <c r="G27" s="877" t="s">
        <v>4752</v>
      </c>
      <c r="H27" s="877" t="s">
        <v>2096</v>
      </c>
      <c r="I27" s="877" t="s">
        <v>2097</v>
      </c>
      <c r="J27" s="332"/>
      <c r="K27" s="332"/>
      <c r="L27" s="332"/>
      <c r="M27" s="332"/>
      <c r="N27" s="332" t="s">
        <v>2308</v>
      </c>
      <c r="O27" s="229" t="s">
        <v>1378</v>
      </c>
      <c r="P27" s="229" t="s">
        <v>2345</v>
      </c>
      <c r="Q27" s="229" t="s">
        <v>4754</v>
      </c>
      <c r="R27" s="229" t="s">
        <v>2100</v>
      </c>
      <c r="S27" s="229"/>
    </row>
    <row r="28" spans="1:19" s="389" customFormat="1" ht="15" customHeight="1">
      <c r="A28" s="332">
        <v>17</v>
      </c>
      <c r="B28" s="229" t="s">
        <v>3952</v>
      </c>
      <c r="C28" s="229" t="s">
        <v>2722</v>
      </c>
      <c r="D28" s="229" t="s">
        <v>2100</v>
      </c>
      <c r="E28" s="332" t="s">
        <v>2101</v>
      </c>
      <c r="F28" s="877" t="s">
        <v>3952</v>
      </c>
      <c r="G28" s="378" t="s">
        <v>3997</v>
      </c>
      <c r="H28" s="877" t="s">
        <v>2066</v>
      </c>
      <c r="I28" s="877" t="s">
        <v>2067</v>
      </c>
      <c r="J28" s="332"/>
      <c r="K28" s="332"/>
      <c r="L28" s="332"/>
      <c r="M28" s="332"/>
      <c r="N28" s="332" t="s">
        <v>2308</v>
      </c>
      <c r="O28" s="229" t="s">
        <v>1378</v>
      </c>
      <c r="P28" s="229" t="s">
        <v>2338</v>
      </c>
      <c r="Q28" s="229" t="s">
        <v>2722</v>
      </c>
      <c r="R28" s="229" t="s">
        <v>2100</v>
      </c>
      <c r="S28" s="229"/>
    </row>
    <row r="29" spans="1:19" s="389" customFormat="1" ht="15" customHeight="1">
      <c r="A29" s="332">
        <v>18</v>
      </c>
      <c r="B29" s="229" t="s">
        <v>4771</v>
      </c>
      <c r="C29" s="229" t="s">
        <v>4772</v>
      </c>
      <c r="D29" s="229" t="s">
        <v>2088</v>
      </c>
      <c r="E29" s="332" t="s">
        <v>2089</v>
      </c>
      <c r="F29" s="877" t="s">
        <v>4771</v>
      </c>
      <c r="G29" s="378" t="s">
        <v>4773</v>
      </c>
      <c r="H29" s="877" t="s">
        <v>2088</v>
      </c>
      <c r="I29" s="877" t="s">
        <v>2089</v>
      </c>
      <c r="J29" s="332"/>
      <c r="K29" s="332"/>
      <c r="L29" s="332"/>
      <c r="M29" s="332"/>
      <c r="N29" s="332" t="s">
        <v>2308</v>
      </c>
      <c r="O29" s="229" t="s">
        <v>1378</v>
      </c>
      <c r="P29" s="229" t="s">
        <v>4771</v>
      </c>
      <c r="Q29" s="229" t="s">
        <v>4772</v>
      </c>
      <c r="R29" s="229" t="s">
        <v>2088</v>
      </c>
      <c r="S29" s="229"/>
    </row>
    <row r="30" spans="1:19" s="389" customFormat="1" ht="15" customHeight="1">
      <c r="A30" s="332">
        <v>19</v>
      </c>
      <c r="B30" s="229" t="s">
        <v>5134</v>
      </c>
      <c r="C30" s="229" t="s">
        <v>4756</v>
      </c>
      <c r="D30" s="229" t="s">
        <v>2078</v>
      </c>
      <c r="E30" s="332" t="s">
        <v>2079</v>
      </c>
      <c r="F30" s="877" t="s">
        <v>5134</v>
      </c>
      <c r="G30" s="378" t="s">
        <v>5135</v>
      </c>
      <c r="H30" s="877" t="s">
        <v>2078</v>
      </c>
      <c r="I30" s="877" t="s">
        <v>2079</v>
      </c>
      <c r="J30" s="332"/>
      <c r="K30" s="332"/>
      <c r="L30" s="332"/>
      <c r="M30" s="332"/>
      <c r="N30" s="332" t="s">
        <v>2308</v>
      </c>
      <c r="O30" s="229" t="s">
        <v>1378</v>
      </c>
      <c r="P30" s="229" t="s">
        <v>5134</v>
      </c>
      <c r="Q30" s="229" t="s">
        <v>4756</v>
      </c>
      <c r="R30" s="229" t="s">
        <v>2078</v>
      </c>
      <c r="S30" s="229"/>
    </row>
    <row r="31" spans="1:19" s="389" customFormat="1" ht="15" customHeight="1">
      <c r="A31" s="332">
        <v>20</v>
      </c>
      <c r="B31" s="229" t="s">
        <v>2367</v>
      </c>
      <c r="C31" s="229" t="s">
        <v>4744</v>
      </c>
      <c r="D31" s="229" t="s">
        <v>2235</v>
      </c>
      <c r="E31" s="332" t="s">
        <v>2237</v>
      </c>
      <c r="F31" s="877" t="s">
        <v>2367</v>
      </c>
      <c r="G31" s="378" t="s">
        <v>4745</v>
      </c>
      <c r="H31" s="877" t="s">
        <v>2235</v>
      </c>
      <c r="I31" s="877" t="s">
        <v>2237</v>
      </c>
      <c r="J31" s="332"/>
      <c r="K31" s="332"/>
      <c r="L31" s="332"/>
      <c r="M31" s="332"/>
      <c r="N31" s="332" t="s">
        <v>2308</v>
      </c>
      <c r="O31" s="229" t="s">
        <v>1378</v>
      </c>
      <c r="P31" s="229" t="s">
        <v>2367</v>
      </c>
      <c r="Q31" s="229" t="s">
        <v>4747</v>
      </c>
      <c r="R31" s="229" t="s">
        <v>2235</v>
      </c>
      <c r="S31" s="229"/>
    </row>
    <row r="32" spans="1:19" s="389" customFormat="1" ht="15" customHeight="1">
      <c r="A32" s="332">
        <v>21</v>
      </c>
      <c r="B32" s="229" t="s">
        <v>5654</v>
      </c>
      <c r="C32" s="229" t="s">
        <v>5626</v>
      </c>
      <c r="D32" s="229" t="s">
        <v>2066</v>
      </c>
      <c r="E32" s="332" t="s">
        <v>2067</v>
      </c>
      <c r="F32" s="877" t="s">
        <v>5654</v>
      </c>
      <c r="G32" s="378" t="s">
        <v>5655</v>
      </c>
      <c r="H32" s="877" t="s">
        <v>2078</v>
      </c>
      <c r="I32" s="877" t="s">
        <v>2079</v>
      </c>
      <c r="J32" s="332"/>
      <c r="K32" s="332"/>
      <c r="L32" s="332"/>
      <c r="M32" s="332"/>
      <c r="N32" s="332" t="s">
        <v>2308</v>
      </c>
      <c r="O32" s="229" t="s">
        <v>1378</v>
      </c>
      <c r="P32" s="229" t="s">
        <v>5654</v>
      </c>
      <c r="Q32" s="229" t="s">
        <v>5626</v>
      </c>
      <c r="R32" s="229" t="s">
        <v>2066</v>
      </c>
      <c r="S32" s="229"/>
    </row>
    <row r="33" spans="1:19" s="389" customFormat="1" ht="15" customHeight="1">
      <c r="A33" s="332">
        <v>22</v>
      </c>
      <c r="B33" s="361" t="s">
        <v>2359</v>
      </c>
      <c r="C33" s="361" t="s">
        <v>4739</v>
      </c>
      <c r="D33" s="361" t="s">
        <v>2088</v>
      </c>
      <c r="E33" s="833" t="s">
        <v>2089</v>
      </c>
      <c r="F33" s="361" t="s">
        <v>2359</v>
      </c>
      <c r="G33" s="361" t="s">
        <v>4739</v>
      </c>
      <c r="H33" s="361" t="s">
        <v>2088</v>
      </c>
      <c r="I33" s="833" t="s">
        <v>2089</v>
      </c>
      <c r="J33" s="833"/>
      <c r="K33" s="833"/>
      <c r="L33" s="833" t="s">
        <v>4870</v>
      </c>
      <c r="M33" s="833"/>
      <c r="N33" s="833" t="s">
        <v>2286</v>
      </c>
      <c r="O33" s="229" t="s">
        <v>1378</v>
      </c>
      <c r="P33" s="229" t="s">
        <v>2359</v>
      </c>
      <c r="Q33" s="229" t="s">
        <v>4739</v>
      </c>
      <c r="R33" s="229" t="s">
        <v>2088</v>
      </c>
      <c r="S33" s="229"/>
    </row>
    <row r="34" spans="1:19" s="389" customFormat="1" ht="15" customHeight="1">
      <c r="A34" s="332">
        <v>23</v>
      </c>
      <c r="B34" s="361" t="s">
        <v>2357</v>
      </c>
      <c r="C34" s="361" t="s">
        <v>4749</v>
      </c>
      <c r="D34" s="361" t="s">
        <v>2100</v>
      </c>
      <c r="E34" s="833" t="s">
        <v>2101</v>
      </c>
      <c r="F34" s="361" t="s">
        <v>2357</v>
      </c>
      <c r="G34" s="361" t="s">
        <v>4749</v>
      </c>
      <c r="H34" s="361" t="s">
        <v>2100</v>
      </c>
      <c r="I34" s="833" t="s">
        <v>2101</v>
      </c>
      <c r="J34" s="833"/>
      <c r="K34" s="833"/>
      <c r="L34" s="833"/>
      <c r="M34" s="833"/>
      <c r="N34" s="833" t="s">
        <v>2286</v>
      </c>
      <c r="O34" s="229" t="s">
        <v>1378</v>
      </c>
      <c r="P34" s="229" t="s">
        <v>2357</v>
      </c>
      <c r="Q34" s="229" t="s">
        <v>4751</v>
      </c>
      <c r="R34" s="229" t="s">
        <v>2100</v>
      </c>
      <c r="S34" s="229"/>
    </row>
    <row r="35" spans="1:19" s="389" customFormat="1" ht="15" customHeight="1">
      <c r="A35" s="332">
        <v>24</v>
      </c>
      <c r="B35" s="361" t="s">
        <v>14383</v>
      </c>
      <c r="C35" s="361" t="s">
        <v>14384</v>
      </c>
      <c r="D35" s="361" t="s">
        <v>2088</v>
      </c>
      <c r="E35" s="833" t="s">
        <v>2089</v>
      </c>
      <c r="F35" s="361" t="s">
        <v>14383</v>
      </c>
      <c r="G35" s="361" t="s">
        <v>14384</v>
      </c>
      <c r="H35" s="361" t="s">
        <v>2088</v>
      </c>
      <c r="I35" s="833" t="s">
        <v>2089</v>
      </c>
      <c r="J35" s="833"/>
      <c r="K35" s="833"/>
      <c r="L35" s="833" t="s">
        <v>4870</v>
      </c>
      <c r="M35" s="833"/>
      <c r="N35" s="833" t="s">
        <v>2286</v>
      </c>
      <c r="O35" s="229" t="s">
        <v>1378</v>
      </c>
      <c r="P35" s="229" t="s">
        <v>14385</v>
      </c>
      <c r="Q35" s="229" t="s">
        <v>14384</v>
      </c>
      <c r="R35" s="229" t="s">
        <v>2088</v>
      </c>
      <c r="S35" s="229"/>
    </row>
    <row r="36" spans="1:19" s="389" customFormat="1" ht="15" customHeight="1">
      <c r="A36" s="332">
        <v>25</v>
      </c>
      <c r="B36" s="361" t="s">
        <v>14386</v>
      </c>
      <c r="C36" s="361" t="s">
        <v>14387</v>
      </c>
      <c r="D36" s="361" t="s">
        <v>2066</v>
      </c>
      <c r="E36" s="833" t="s">
        <v>2067</v>
      </c>
      <c r="F36" s="361" t="s">
        <v>14386</v>
      </c>
      <c r="G36" s="361" t="s">
        <v>14387</v>
      </c>
      <c r="H36" s="361" t="s">
        <v>2066</v>
      </c>
      <c r="I36" s="833" t="s">
        <v>2067</v>
      </c>
      <c r="J36" s="833"/>
      <c r="K36" s="833"/>
      <c r="L36" s="833"/>
      <c r="M36" s="833"/>
      <c r="N36" s="833" t="s">
        <v>2286</v>
      </c>
      <c r="O36" s="229" t="s">
        <v>1378</v>
      </c>
      <c r="P36" s="229" t="s">
        <v>14386</v>
      </c>
      <c r="Q36" s="229" t="s">
        <v>14387</v>
      </c>
      <c r="R36" s="229" t="s">
        <v>2066</v>
      </c>
      <c r="S36" s="229"/>
    </row>
    <row r="37" spans="1:19" s="389" customFormat="1" ht="15" customHeight="1">
      <c r="A37" s="380"/>
      <c r="B37" s="113" t="s">
        <v>14388</v>
      </c>
      <c r="C37" s="113"/>
      <c r="D37" s="113"/>
      <c r="E37" s="380"/>
      <c r="F37" s="113" t="s">
        <v>14388</v>
      </c>
      <c r="G37" s="113"/>
      <c r="H37" s="113"/>
      <c r="I37" s="380"/>
      <c r="J37" s="380"/>
      <c r="K37" s="380"/>
      <c r="L37" s="380"/>
      <c r="M37" s="380"/>
      <c r="N37" s="380"/>
      <c r="O37" s="113"/>
      <c r="P37" s="113"/>
      <c r="Q37" s="113"/>
      <c r="R37" s="113"/>
      <c r="S37" s="113"/>
    </row>
    <row r="38" spans="1:19" s="389" customFormat="1" ht="15" customHeight="1">
      <c r="A38" s="380"/>
      <c r="B38" s="113" t="s">
        <v>8345</v>
      </c>
      <c r="C38" s="113"/>
      <c r="D38" s="113"/>
      <c r="E38" s="380"/>
      <c r="F38" s="113" t="s">
        <v>8345</v>
      </c>
      <c r="G38" s="113"/>
      <c r="H38" s="113"/>
      <c r="I38" s="380"/>
      <c r="J38" s="380"/>
      <c r="K38" s="380"/>
      <c r="L38" s="380"/>
      <c r="M38" s="380"/>
      <c r="N38" s="380"/>
      <c r="O38" s="113"/>
      <c r="P38" s="113"/>
      <c r="Q38" s="113"/>
      <c r="R38" s="113"/>
      <c r="S38" s="113"/>
    </row>
    <row r="39" spans="1:19" s="389" customFormat="1" ht="15" customHeight="1">
      <c r="A39" s="380"/>
      <c r="B39" s="113" t="s">
        <v>14389</v>
      </c>
      <c r="C39" s="113"/>
      <c r="D39" s="113"/>
      <c r="E39" s="380"/>
      <c r="F39" s="113" t="s">
        <v>14389</v>
      </c>
      <c r="G39" s="113"/>
      <c r="H39" s="113"/>
      <c r="I39" s="380"/>
      <c r="J39" s="380"/>
      <c r="K39" s="380"/>
      <c r="L39" s="380"/>
      <c r="M39" s="380"/>
      <c r="N39" s="380"/>
      <c r="O39" s="113"/>
      <c r="P39" s="113"/>
      <c r="Q39" s="113"/>
      <c r="R39" s="113"/>
      <c r="S39" s="113"/>
    </row>
    <row r="40" spans="1:19" s="389" customFormat="1" ht="15" customHeight="1">
      <c r="A40" s="380"/>
      <c r="B40" s="113" t="s">
        <v>14390</v>
      </c>
      <c r="C40" s="113"/>
      <c r="D40" s="113"/>
      <c r="E40" s="380"/>
      <c r="F40" s="113" t="s">
        <v>14390</v>
      </c>
      <c r="G40" s="113"/>
      <c r="H40" s="113"/>
      <c r="I40" s="380"/>
      <c r="J40" s="380"/>
      <c r="K40" s="380"/>
      <c r="L40" s="380"/>
      <c r="M40" s="380"/>
      <c r="N40" s="380"/>
      <c r="O40" s="113"/>
      <c r="P40" s="113"/>
      <c r="Q40" s="113"/>
      <c r="R40" s="113"/>
      <c r="S40" s="113"/>
    </row>
    <row r="41" spans="1:19" s="389" customFormat="1" ht="15" customHeight="1">
      <c r="A41" s="332">
        <v>26</v>
      </c>
      <c r="B41" s="229" t="s">
        <v>6701</v>
      </c>
      <c r="C41" s="229" t="s">
        <v>14391</v>
      </c>
      <c r="D41" s="229" t="s">
        <v>2088</v>
      </c>
      <c r="E41" s="332" t="s">
        <v>2089</v>
      </c>
      <c r="F41" s="877" t="s">
        <v>6701</v>
      </c>
      <c r="G41" s="378" t="s">
        <v>6703</v>
      </c>
      <c r="H41" s="877" t="s">
        <v>2088</v>
      </c>
      <c r="I41" s="877" t="s">
        <v>2089</v>
      </c>
      <c r="J41" s="332"/>
      <c r="K41" s="332"/>
      <c r="L41" s="332" t="s">
        <v>4870</v>
      </c>
      <c r="M41" s="332"/>
      <c r="N41" s="332" t="s">
        <v>2308</v>
      </c>
      <c r="O41" s="229" t="s">
        <v>1378</v>
      </c>
      <c r="P41" s="229" t="s">
        <v>14392</v>
      </c>
      <c r="Q41" s="229" t="s">
        <v>14391</v>
      </c>
      <c r="R41" s="229" t="s">
        <v>2088</v>
      </c>
      <c r="S41" s="229"/>
    </row>
    <row r="42" spans="1:19" s="389" customFormat="1" ht="15" customHeight="1">
      <c r="A42" s="332">
        <v>27</v>
      </c>
      <c r="B42" s="229" t="s">
        <v>14393</v>
      </c>
      <c r="C42" s="229" t="s">
        <v>14394</v>
      </c>
      <c r="D42" s="229" t="s">
        <v>2088</v>
      </c>
      <c r="E42" s="332" t="s">
        <v>2089</v>
      </c>
      <c r="F42" s="877" t="s">
        <v>14393</v>
      </c>
      <c r="G42" s="877" t="s">
        <v>14394</v>
      </c>
      <c r="H42" s="877" t="s">
        <v>2088</v>
      </c>
      <c r="I42" s="877" t="s">
        <v>2089</v>
      </c>
      <c r="J42" s="332"/>
      <c r="K42" s="332"/>
      <c r="L42" s="332" t="s">
        <v>4870</v>
      </c>
      <c r="M42" s="332"/>
      <c r="N42" s="332" t="s">
        <v>2308</v>
      </c>
      <c r="O42" s="229" t="s">
        <v>1378</v>
      </c>
      <c r="P42" s="229" t="s">
        <v>14395</v>
      </c>
      <c r="Q42" s="229" t="s">
        <v>14394</v>
      </c>
      <c r="R42" s="229" t="s">
        <v>2088</v>
      </c>
      <c r="S42" s="229"/>
    </row>
    <row r="43" spans="1:19" s="389" customFormat="1" ht="15" customHeight="1">
      <c r="A43" s="332">
        <v>28</v>
      </c>
      <c r="B43" s="229" t="s">
        <v>14396</v>
      </c>
      <c r="C43" s="229" t="s">
        <v>14397</v>
      </c>
      <c r="D43" s="229" t="s">
        <v>2066</v>
      </c>
      <c r="E43" s="332" t="s">
        <v>2067</v>
      </c>
      <c r="F43" s="877" t="s">
        <v>14396</v>
      </c>
      <c r="G43" s="877" t="s">
        <v>14397</v>
      </c>
      <c r="H43" s="877" t="s">
        <v>2066</v>
      </c>
      <c r="I43" s="877" t="s">
        <v>2067</v>
      </c>
      <c r="J43" s="332"/>
      <c r="K43" s="332"/>
      <c r="L43" s="332"/>
      <c r="M43" s="332"/>
      <c r="N43" s="332" t="s">
        <v>2308</v>
      </c>
      <c r="O43" s="229" t="s">
        <v>1378</v>
      </c>
      <c r="P43" s="229" t="s">
        <v>14396</v>
      </c>
      <c r="Q43" s="229" t="s">
        <v>14397</v>
      </c>
      <c r="R43" s="229" t="s">
        <v>2066</v>
      </c>
      <c r="S43" s="229"/>
    </row>
    <row r="44" spans="1:19" s="389" customFormat="1" ht="15" customHeight="1">
      <c r="A44" s="332">
        <v>29</v>
      </c>
      <c r="B44" s="229" t="s">
        <v>14398</v>
      </c>
      <c r="C44" s="229" t="s">
        <v>14399</v>
      </c>
      <c r="D44" s="229" t="s">
        <v>2088</v>
      </c>
      <c r="E44" s="332" t="s">
        <v>2089</v>
      </c>
      <c r="F44" s="877" t="s">
        <v>14398</v>
      </c>
      <c r="G44" s="877" t="s">
        <v>14399</v>
      </c>
      <c r="H44" s="877" t="s">
        <v>2088</v>
      </c>
      <c r="I44" s="877" t="s">
        <v>2089</v>
      </c>
      <c r="J44" s="332"/>
      <c r="K44" s="332"/>
      <c r="L44" s="332"/>
      <c r="M44" s="332"/>
      <c r="N44" s="332" t="s">
        <v>2308</v>
      </c>
      <c r="O44" s="229" t="s">
        <v>1378</v>
      </c>
      <c r="P44" s="229" t="s">
        <v>14398</v>
      </c>
      <c r="Q44" s="229" t="s">
        <v>14399</v>
      </c>
      <c r="R44" s="229" t="s">
        <v>2088</v>
      </c>
      <c r="S44" s="229"/>
    </row>
    <row r="45" spans="1:19" s="389" customFormat="1" ht="15" customHeight="1">
      <c r="A45" s="332">
        <v>30</v>
      </c>
      <c r="B45" s="229" t="s">
        <v>14400</v>
      </c>
      <c r="C45" s="229" t="s">
        <v>5530</v>
      </c>
      <c r="D45" s="229" t="s">
        <v>2088</v>
      </c>
      <c r="E45" s="332" t="s">
        <v>2089</v>
      </c>
      <c r="F45" s="877" t="s">
        <v>14400</v>
      </c>
      <c r="G45" s="378" t="s">
        <v>14401</v>
      </c>
      <c r="H45" s="877" t="s">
        <v>2088</v>
      </c>
      <c r="I45" s="877" t="s">
        <v>2089</v>
      </c>
      <c r="J45" s="332"/>
      <c r="K45" s="332"/>
      <c r="L45" s="332" t="s">
        <v>4870</v>
      </c>
      <c r="M45" s="332"/>
      <c r="N45" s="332" t="s">
        <v>2308</v>
      </c>
      <c r="O45" s="229" t="s">
        <v>1378</v>
      </c>
      <c r="P45" s="229" t="s">
        <v>14402</v>
      </c>
      <c r="Q45" s="229" t="s">
        <v>5530</v>
      </c>
      <c r="R45" s="229" t="s">
        <v>2088</v>
      </c>
      <c r="S45" s="229"/>
    </row>
    <row r="46" spans="1:19" s="389" customFormat="1" ht="15" customHeight="1">
      <c r="A46" s="833">
        <v>31</v>
      </c>
      <c r="B46" s="361" t="s">
        <v>14403</v>
      </c>
      <c r="C46" s="361" t="s">
        <v>8186</v>
      </c>
      <c r="D46" s="361" t="s">
        <v>2088</v>
      </c>
      <c r="E46" s="833" t="s">
        <v>2089</v>
      </c>
      <c r="F46" s="361" t="s">
        <v>14403</v>
      </c>
      <c r="G46" s="361" t="s">
        <v>8186</v>
      </c>
      <c r="H46" s="361" t="s">
        <v>2088</v>
      </c>
      <c r="I46" s="833" t="s">
        <v>2089</v>
      </c>
      <c r="J46" s="833"/>
      <c r="K46" s="833"/>
      <c r="L46" s="833"/>
      <c r="M46" s="833" t="s">
        <v>14404</v>
      </c>
      <c r="N46" s="833" t="s">
        <v>2286</v>
      </c>
      <c r="O46" s="229" t="s">
        <v>1378</v>
      </c>
      <c r="P46" s="229" t="s">
        <v>14403</v>
      </c>
      <c r="Q46" s="229" t="s">
        <v>8186</v>
      </c>
      <c r="R46" s="229" t="s">
        <v>2088</v>
      </c>
      <c r="S46" s="229"/>
    </row>
    <row r="47" spans="1:19" s="389" customFormat="1" ht="15" customHeight="1">
      <c r="A47" s="833">
        <v>32</v>
      </c>
      <c r="B47" s="361" t="s">
        <v>14405</v>
      </c>
      <c r="C47" s="361" t="s">
        <v>14406</v>
      </c>
      <c r="D47" s="361" t="s">
        <v>6326</v>
      </c>
      <c r="E47" s="833" t="s">
        <v>6326</v>
      </c>
      <c r="F47" s="361" t="s">
        <v>14405</v>
      </c>
      <c r="G47" s="361" t="s">
        <v>14406</v>
      </c>
      <c r="H47" s="361" t="s">
        <v>6326</v>
      </c>
      <c r="I47" s="833" t="s">
        <v>6326</v>
      </c>
      <c r="J47" s="833"/>
      <c r="K47" s="833"/>
      <c r="L47" s="833"/>
      <c r="M47" s="833" t="s">
        <v>14404</v>
      </c>
      <c r="N47" s="833" t="s">
        <v>2286</v>
      </c>
      <c r="O47" s="229" t="s">
        <v>1378</v>
      </c>
      <c r="P47" s="229" t="s">
        <v>14405</v>
      </c>
      <c r="Q47" s="229" t="s">
        <v>14406</v>
      </c>
      <c r="R47" s="229" t="s">
        <v>6326</v>
      </c>
      <c r="S47" s="229"/>
    </row>
    <row r="48" spans="1:19" s="389" customFormat="1" ht="15" customHeight="1">
      <c r="A48" s="833">
        <v>33</v>
      </c>
      <c r="B48" s="361" t="s">
        <v>14407</v>
      </c>
      <c r="C48" s="361" t="s">
        <v>14408</v>
      </c>
      <c r="D48" s="361" t="s">
        <v>6326</v>
      </c>
      <c r="E48" s="833" t="s">
        <v>6326</v>
      </c>
      <c r="F48" s="361" t="s">
        <v>14407</v>
      </c>
      <c r="G48" s="361" t="s">
        <v>14408</v>
      </c>
      <c r="H48" s="361" t="s">
        <v>6326</v>
      </c>
      <c r="I48" s="833" t="s">
        <v>6326</v>
      </c>
      <c r="J48" s="833"/>
      <c r="K48" s="833"/>
      <c r="L48" s="833"/>
      <c r="M48" s="833" t="s">
        <v>14404</v>
      </c>
      <c r="N48" s="833" t="s">
        <v>2286</v>
      </c>
      <c r="O48" s="229" t="s">
        <v>1378</v>
      </c>
      <c r="P48" s="229" t="s">
        <v>14407</v>
      </c>
      <c r="Q48" s="229" t="s">
        <v>14408</v>
      </c>
      <c r="R48" s="229" t="s">
        <v>6326</v>
      </c>
      <c r="S48" s="229"/>
    </row>
    <row r="49" spans="1:19" s="389" customFormat="1" ht="15" customHeight="1">
      <c r="A49" s="833">
        <v>34</v>
      </c>
      <c r="B49" s="361" t="s">
        <v>14409</v>
      </c>
      <c r="C49" s="361" t="s">
        <v>14410</v>
      </c>
      <c r="D49" s="361" t="s">
        <v>6326</v>
      </c>
      <c r="E49" s="833" t="s">
        <v>6326</v>
      </c>
      <c r="F49" s="361" t="s">
        <v>14409</v>
      </c>
      <c r="G49" s="361" t="s">
        <v>14410</v>
      </c>
      <c r="H49" s="361" t="s">
        <v>6326</v>
      </c>
      <c r="I49" s="833" t="s">
        <v>6326</v>
      </c>
      <c r="J49" s="833"/>
      <c r="K49" s="833"/>
      <c r="L49" s="833"/>
      <c r="M49" s="833" t="s">
        <v>14404</v>
      </c>
      <c r="N49" s="833" t="s">
        <v>2286</v>
      </c>
      <c r="O49" s="229" t="s">
        <v>1378</v>
      </c>
      <c r="P49" s="229" t="s">
        <v>14409</v>
      </c>
      <c r="Q49" s="229" t="s">
        <v>14410</v>
      </c>
      <c r="R49" s="229" t="s">
        <v>6326</v>
      </c>
      <c r="S49" s="229"/>
    </row>
    <row r="50" spans="1:19" s="389" customFormat="1" ht="15" customHeight="1">
      <c r="A50" s="332">
        <v>35</v>
      </c>
      <c r="B50" s="229" t="s">
        <v>14411</v>
      </c>
      <c r="C50" s="229" t="s">
        <v>14412</v>
      </c>
      <c r="D50" s="229" t="s">
        <v>4807</v>
      </c>
      <c r="E50" s="332" t="s">
        <v>4807</v>
      </c>
      <c r="F50" s="877" t="s">
        <v>14411</v>
      </c>
      <c r="G50" s="378" t="s">
        <v>14413</v>
      </c>
      <c r="H50" s="877" t="s">
        <v>4807</v>
      </c>
      <c r="I50" s="877" t="s">
        <v>4807</v>
      </c>
      <c r="J50" s="332"/>
      <c r="K50" s="332"/>
      <c r="L50" s="332"/>
      <c r="M50" s="332"/>
      <c r="N50" s="332" t="s">
        <v>2308</v>
      </c>
      <c r="O50" s="229" t="s">
        <v>1378</v>
      </c>
      <c r="P50" s="229" t="s">
        <v>14411</v>
      </c>
      <c r="Q50" s="229" t="s">
        <v>14412</v>
      </c>
      <c r="R50" s="229" t="s">
        <v>4807</v>
      </c>
      <c r="S50" s="229"/>
    </row>
    <row r="51" spans="1:19" s="389" customFormat="1" ht="15" customHeight="1">
      <c r="A51" s="332">
        <v>36</v>
      </c>
      <c r="B51" s="229" t="s">
        <v>5621</v>
      </c>
      <c r="C51" s="229" t="s">
        <v>14414</v>
      </c>
      <c r="D51" s="229" t="s">
        <v>4807</v>
      </c>
      <c r="E51" s="332" t="s">
        <v>4807</v>
      </c>
      <c r="F51" s="877" t="s">
        <v>5621</v>
      </c>
      <c r="G51" s="877" t="s">
        <v>14414</v>
      </c>
      <c r="H51" s="877" t="s">
        <v>4807</v>
      </c>
      <c r="I51" s="877" t="s">
        <v>4807</v>
      </c>
      <c r="J51" s="332"/>
      <c r="K51" s="332"/>
      <c r="L51" s="332"/>
      <c r="M51" s="332"/>
      <c r="N51" s="332" t="s">
        <v>2308</v>
      </c>
      <c r="O51" s="229" t="s">
        <v>1378</v>
      </c>
      <c r="P51" s="229" t="s">
        <v>5621</v>
      </c>
      <c r="Q51" s="229" t="s">
        <v>14414</v>
      </c>
      <c r="R51" s="229" t="s">
        <v>4807</v>
      </c>
      <c r="S51" s="229"/>
    </row>
    <row r="52" spans="1:19" s="389" customFormat="1" ht="15" customHeight="1">
      <c r="A52" s="332">
        <v>37</v>
      </c>
      <c r="B52" s="229" t="s">
        <v>14415</v>
      </c>
      <c r="C52" s="229" t="s">
        <v>14416</v>
      </c>
      <c r="D52" s="229" t="s">
        <v>4807</v>
      </c>
      <c r="E52" s="332" t="s">
        <v>4807</v>
      </c>
      <c r="F52" s="877" t="s">
        <v>14415</v>
      </c>
      <c r="G52" s="378" t="s">
        <v>14417</v>
      </c>
      <c r="H52" s="877" t="s">
        <v>4807</v>
      </c>
      <c r="I52" s="877" t="s">
        <v>4807</v>
      </c>
      <c r="J52" s="332"/>
      <c r="K52" s="332"/>
      <c r="L52" s="332"/>
      <c r="M52" s="332"/>
      <c r="N52" s="332" t="s">
        <v>2308</v>
      </c>
      <c r="O52" s="229" t="s">
        <v>1378</v>
      </c>
      <c r="P52" s="229" t="s">
        <v>14415</v>
      </c>
      <c r="Q52" s="229" t="s">
        <v>14416</v>
      </c>
      <c r="R52" s="229" t="s">
        <v>4807</v>
      </c>
      <c r="S52" s="229"/>
    </row>
    <row r="53" spans="1:19" s="389" customFormat="1" ht="15" customHeight="1">
      <c r="A53" s="332">
        <v>38</v>
      </c>
      <c r="B53" s="229" t="s">
        <v>14418</v>
      </c>
      <c r="C53" s="229" t="s">
        <v>14419</v>
      </c>
      <c r="D53" s="229" t="s">
        <v>4807</v>
      </c>
      <c r="E53" s="332" t="s">
        <v>4807</v>
      </c>
      <c r="F53" s="877" t="s">
        <v>14418</v>
      </c>
      <c r="G53" s="378" t="s">
        <v>14420</v>
      </c>
      <c r="H53" s="877" t="s">
        <v>4807</v>
      </c>
      <c r="I53" s="877" t="s">
        <v>4807</v>
      </c>
      <c r="J53" s="332"/>
      <c r="K53" s="332"/>
      <c r="L53" s="332"/>
      <c r="M53" s="332"/>
      <c r="N53" s="332" t="s">
        <v>2308</v>
      </c>
      <c r="O53" s="229" t="s">
        <v>1378</v>
      </c>
      <c r="P53" s="229" t="s">
        <v>14418</v>
      </c>
      <c r="Q53" s="229" t="s">
        <v>14419</v>
      </c>
      <c r="R53" s="229" t="s">
        <v>4807</v>
      </c>
      <c r="S53" s="229"/>
    </row>
    <row r="54" spans="1:19" s="389" customFormat="1" ht="15" customHeight="1">
      <c r="A54" s="380">
        <v>39</v>
      </c>
      <c r="B54" s="113" t="s">
        <v>2861</v>
      </c>
      <c r="C54" s="113" t="s">
        <v>2862</v>
      </c>
      <c r="D54" s="113" t="s">
        <v>2088</v>
      </c>
      <c r="E54" s="332" t="s">
        <v>2089</v>
      </c>
      <c r="F54" s="877" t="s">
        <v>2861</v>
      </c>
      <c r="G54" s="877" t="s">
        <v>2862</v>
      </c>
      <c r="H54" s="877" t="s">
        <v>2096</v>
      </c>
      <c r="I54" s="877" t="s">
        <v>2097</v>
      </c>
      <c r="J54" s="380"/>
      <c r="K54" s="380"/>
      <c r="L54" s="332" t="s">
        <v>4870</v>
      </c>
      <c r="M54" s="380"/>
      <c r="N54" s="380" t="s">
        <v>2308</v>
      </c>
      <c r="O54" s="229" t="s">
        <v>1378</v>
      </c>
      <c r="P54" s="229" t="s">
        <v>2861</v>
      </c>
      <c r="Q54" s="229" t="s">
        <v>2862</v>
      </c>
      <c r="R54" s="229" t="s">
        <v>2088</v>
      </c>
      <c r="S54" s="229"/>
    </row>
    <row r="55" spans="1:19" s="389" customFormat="1" ht="15" customHeight="1">
      <c r="A55" s="380">
        <v>40</v>
      </c>
      <c r="B55" s="113" t="s">
        <v>6785</v>
      </c>
      <c r="C55" s="113" t="s">
        <v>4021</v>
      </c>
      <c r="D55" s="113" t="s">
        <v>2088</v>
      </c>
      <c r="E55" s="332" t="s">
        <v>2089</v>
      </c>
      <c r="F55" s="877" t="s">
        <v>6785</v>
      </c>
      <c r="G55" s="877" t="s">
        <v>4021</v>
      </c>
      <c r="H55" s="877" t="s">
        <v>2088</v>
      </c>
      <c r="I55" s="877" t="s">
        <v>2089</v>
      </c>
      <c r="J55" s="380"/>
      <c r="K55" s="380"/>
      <c r="L55" s="332" t="s">
        <v>4870</v>
      </c>
      <c r="M55" s="380"/>
      <c r="N55" s="380" t="s">
        <v>2308</v>
      </c>
      <c r="O55" s="229" t="s">
        <v>1378</v>
      </c>
      <c r="P55" s="229" t="s">
        <v>6785</v>
      </c>
      <c r="Q55" s="229" t="s">
        <v>4021</v>
      </c>
      <c r="R55" s="229" t="s">
        <v>2088</v>
      </c>
      <c r="S55" s="229"/>
    </row>
    <row r="56" spans="1:19" s="389" customFormat="1" ht="15" customHeight="1">
      <c r="A56" s="380">
        <v>41</v>
      </c>
      <c r="B56" s="229" t="s">
        <v>2475</v>
      </c>
      <c r="C56" s="229" t="s">
        <v>5510</v>
      </c>
      <c r="D56" s="229" t="s">
        <v>2096</v>
      </c>
      <c r="E56" s="332" t="s">
        <v>2097</v>
      </c>
      <c r="F56" s="877" t="s">
        <v>2475</v>
      </c>
      <c r="G56" s="378" t="s">
        <v>3181</v>
      </c>
      <c r="H56" s="877" t="s">
        <v>3175</v>
      </c>
      <c r="I56" s="877" t="s">
        <v>2241</v>
      </c>
      <c r="J56" s="332"/>
      <c r="K56" s="332"/>
      <c r="L56" s="332"/>
      <c r="M56" s="332"/>
      <c r="N56" s="332" t="s">
        <v>2308</v>
      </c>
      <c r="O56" s="229" t="s">
        <v>1378</v>
      </c>
      <c r="P56" s="229" t="s">
        <v>5509</v>
      </c>
      <c r="Q56" s="229" t="s">
        <v>5510</v>
      </c>
      <c r="R56" s="229" t="s">
        <v>2096</v>
      </c>
      <c r="S56" s="229"/>
    </row>
    <row r="57" spans="1:19" s="389" customFormat="1" ht="15" customHeight="1">
      <c r="A57" s="380">
        <v>42</v>
      </c>
      <c r="B57" s="229" t="s">
        <v>14421</v>
      </c>
      <c r="C57" s="229" t="s">
        <v>14378</v>
      </c>
      <c r="D57" s="229" t="s">
        <v>2088</v>
      </c>
      <c r="E57" s="332" t="s">
        <v>2089</v>
      </c>
      <c r="F57" s="378" t="s">
        <v>14422</v>
      </c>
      <c r="G57" s="877" t="s">
        <v>14378</v>
      </c>
      <c r="H57" s="877" t="s">
        <v>2088</v>
      </c>
      <c r="I57" s="877" t="s">
        <v>2089</v>
      </c>
      <c r="J57" s="332"/>
      <c r="K57" s="332"/>
      <c r="L57" s="332" t="s">
        <v>4870</v>
      </c>
      <c r="M57" s="332"/>
      <c r="N57" s="332" t="s">
        <v>2308</v>
      </c>
      <c r="O57" s="229" t="s">
        <v>1378</v>
      </c>
      <c r="P57" s="229" t="s">
        <v>14423</v>
      </c>
      <c r="Q57" s="229" t="s">
        <v>14424</v>
      </c>
      <c r="R57" s="229" t="s">
        <v>2088</v>
      </c>
      <c r="S57" s="229"/>
    </row>
  </sheetData>
  <phoneticPr fontId="5" type="noConversion"/>
  <dataValidations count="2">
    <dataValidation type="list" allowBlank="1" showInputMessage="1" showErrorMessage="1" sqref="B6" xr:uid="{00000000-0002-0000-D900-000000000000}">
      <formula1>"Mi: Minute,H: Hour,D: Daily,W: Weekly,M: Monthly,Y: Yearly"</formula1>
    </dataValidation>
    <dataValidation type="list" allowBlank="1" showInputMessage="1" showErrorMessage="1" sqref="B7 B9" xr:uid="{00000000-0002-0000-D900-000001000000}">
      <formula1>"替换,追加"</formula1>
    </dataValidation>
  </dataValidations>
  <hyperlinks>
    <hyperlink ref="A1" location="目录!H13" display="返回" xr:uid="{00000000-0004-0000-D900-000000000000}"/>
  </hyperlinks>
  <pageMargins left="0.75" right="0.75" top="1" bottom="1" header="0.51180555555555596" footer="0.51180555555555596"/>
  <pageSetup paperSize="9" orientation="portrait"/>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X76"/>
  <sheetViews>
    <sheetView topLeftCell="F52" workbookViewId="0">
      <selection activeCell="F66" sqref="F66"/>
    </sheetView>
  </sheetViews>
  <sheetFormatPr defaultColWidth="9" defaultRowHeight="15" customHeight="1"/>
  <cols>
    <col min="1" max="1" width="10" style="328" customWidth="1"/>
    <col min="2" max="2" width="19.109375" style="325" customWidth="1"/>
    <col min="3" max="3" width="14.44140625" style="325" customWidth="1"/>
    <col min="4" max="4" width="15.109375" style="325" customWidth="1"/>
    <col min="5" max="5" width="12" style="325" customWidth="1"/>
    <col min="6" max="6" width="16" style="325" customWidth="1"/>
    <col min="7" max="9" width="12" style="325" customWidth="1"/>
    <col min="10" max="10" width="7.109375" style="325" customWidth="1"/>
    <col min="11" max="11" width="5.77734375" style="325" customWidth="1"/>
    <col min="12" max="12" width="13.77734375" style="325" customWidth="1"/>
    <col min="13" max="13" width="8.6640625" style="325" customWidth="1"/>
    <col min="14" max="14" width="11.21875" style="325" customWidth="1"/>
    <col min="15" max="15" width="23" style="325" customWidth="1"/>
    <col min="16" max="16" width="12.77734375" style="325" customWidth="1"/>
    <col min="17" max="17" width="14.88671875" style="325" customWidth="1"/>
    <col min="18" max="19" width="13.77734375" style="325" customWidth="1"/>
    <col min="20" max="20" width="23" style="325" customWidth="1"/>
    <col min="21" max="21" width="12.77734375" style="325" customWidth="1"/>
    <col min="22" max="22" width="14.88671875" style="325" customWidth="1"/>
    <col min="23" max="24" width="13.77734375" style="325" customWidth="1"/>
    <col min="25" max="16384" width="9" style="328"/>
  </cols>
  <sheetData>
    <row r="1" spans="1:24" s="325" customFormat="1" ht="15" customHeight="1">
      <c r="A1" s="330" t="s">
        <v>2037</v>
      </c>
      <c r="B1" s="331"/>
      <c r="C1" s="331"/>
      <c r="D1" s="331"/>
      <c r="E1" s="331"/>
      <c r="F1" s="331"/>
      <c r="G1" s="331"/>
      <c r="H1" s="331"/>
      <c r="I1" s="331"/>
      <c r="J1" s="331"/>
      <c r="K1" s="331"/>
      <c r="L1" s="331"/>
      <c r="M1" s="331"/>
      <c r="N1" s="331"/>
      <c r="O1" s="336"/>
      <c r="P1" s="336"/>
      <c r="Q1" s="336"/>
      <c r="R1" s="336"/>
      <c r="S1" s="336"/>
      <c r="T1" s="336"/>
      <c r="U1" s="336"/>
      <c r="V1" s="336"/>
      <c r="W1" s="336"/>
      <c r="X1" s="336"/>
    </row>
    <row r="2" spans="1:24" s="325" customFormat="1" ht="15" customHeight="1">
      <c r="A2" s="216" t="s">
        <v>2038</v>
      </c>
      <c r="B2" s="217"/>
      <c r="C2" s="217"/>
      <c r="D2" s="217"/>
      <c r="E2" s="217"/>
      <c r="F2" s="217"/>
      <c r="G2" s="217"/>
      <c r="H2" s="217"/>
      <c r="I2" s="217"/>
      <c r="J2" s="217"/>
      <c r="K2" s="217"/>
      <c r="L2" s="217"/>
      <c r="M2" s="217"/>
      <c r="N2" s="217"/>
      <c r="O2" s="337" t="s">
        <v>2039</v>
      </c>
      <c r="P2" s="338"/>
      <c r="Q2" s="338"/>
      <c r="R2" s="338"/>
      <c r="S2" s="353"/>
      <c r="T2" s="337" t="s">
        <v>2039</v>
      </c>
      <c r="U2" s="338"/>
      <c r="V2" s="338"/>
      <c r="W2" s="338"/>
      <c r="X2" s="353"/>
    </row>
    <row r="3" spans="1:24" s="325" customFormat="1" ht="15" customHeight="1">
      <c r="A3" s="218" t="s">
        <v>2040</v>
      </c>
      <c r="B3" s="77" t="s">
        <v>1401</v>
      </c>
      <c r="C3" s="219"/>
      <c r="D3" s="219"/>
      <c r="E3" s="219"/>
      <c r="F3" s="219"/>
      <c r="G3" s="219"/>
      <c r="H3" s="219"/>
      <c r="I3" s="219"/>
      <c r="J3" s="219"/>
      <c r="K3" s="219"/>
      <c r="L3" s="219"/>
      <c r="M3" s="219"/>
      <c r="N3" s="219"/>
      <c r="O3" s="339" t="s">
        <v>2041</v>
      </c>
      <c r="P3" s="340" t="s">
        <v>2042</v>
      </c>
      <c r="Q3" s="340"/>
      <c r="R3" s="354"/>
      <c r="S3" s="355"/>
      <c r="T3" s="339" t="s">
        <v>2041</v>
      </c>
      <c r="U3" s="340" t="s">
        <v>2042</v>
      </c>
      <c r="V3" s="340"/>
      <c r="W3" s="354"/>
      <c r="X3" s="355"/>
    </row>
    <row r="4" spans="1:24" s="326" customFormat="1" ht="15" customHeight="1">
      <c r="A4" s="220" t="s">
        <v>2042</v>
      </c>
      <c r="B4" s="221" t="s">
        <v>1402</v>
      </c>
      <c r="C4" s="222"/>
      <c r="D4" s="222"/>
      <c r="E4" s="222"/>
      <c r="F4" s="222"/>
      <c r="G4" s="222"/>
      <c r="H4" s="222"/>
      <c r="I4" s="222"/>
      <c r="J4" s="222"/>
      <c r="K4" s="222"/>
      <c r="L4" s="222"/>
      <c r="M4" s="222"/>
      <c r="N4" s="222"/>
      <c r="O4" s="229" t="s">
        <v>2301</v>
      </c>
      <c r="P4" s="366" t="s">
        <v>1413</v>
      </c>
      <c r="Q4" s="229"/>
      <c r="R4" s="221"/>
      <c r="S4" s="229"/>
      <c r="T4" s="229" t="s">
        <v>2301</v>
      </c>
      <c r="U4" s="366" t="s">
        <v>14425</v>
      </c>
      <c r="V4" s="229"/>
      <c r="W4" s="221"/>
      <c r="X4" s="229"/>
    </row>
    <row r="5" spans="1:24" s="326" customFormat="1" ht="15" customHeight="1">
      <c r="A5" s="220" t="s">
        <v>2041</v>
      </c>
      <c r="B5" s="221" t="s">
        <v>2043</v>
      </c>
      <c r="C5" s="222"/>
      <c r="D5" s="222"/>
      <c r="E5" s="222"/>
      <c r="F5" s="222"/>
      <c r="G5" s="222"/>
      <c r="H5" s="222"/>
      <c r="I5" s="222"/>
      <c r="J5" s="222"/>
      <c r="K5" s="222"/>
      <c r="L5" s="222"/>
      <c r="M5" s="222"/>
      <c r="N5" s="222"/>
      <c r="O5" s="341"/>
      <c r="P5" s="342"/>
      <c r="Q5" s="229"/>
      <c r="R5" s="221"/>
      <c r="S5" s="229"/>
      <c r="T5" s="341"/>
      <c r="U5" s="342"/>
      <c r="V5" s="229"/>
      <c r="W5" s="221"/>
      <c r="X5" s="229"/>
    </row>
    <row r="6" spans="1:24" s="326" customFormat="1" ht="15" customHeight="1">
      <c r="A6" s="220" t="s">
        <v>2044</v>
      </c>
      <c r="B6" s="12" t="s">
        <v>14426</v>
      </c>
      <c r="C6" s="222"/>
      <c r="D6" s="222"/>
      <c r="E6" s="222"/>
      <c r="F6" s="222"/>
      <c r="G6" s="222"/>
      <c r="H6" s="222"/>
      <c r="I6" s="222"/>
      <c r="J6" s="222"/>
      <c r="K6" s="222"/>
      <c r="L6" s="222"/>
      <c r="M6" s="222"/>
      <c r="N6" s="222"/>
      <c r="O6" s="341"/>
      <c r="P6" s="229"/>
      <c r="Q6" s="229"/>
      <c r="R6" s="221"/>
      <c r="S6" s="229"/>
      <c r="T6" s="341"/>
      <c r="U6" s="229"/>
      <c r="V6" s="229"/>
      <c r="W6" s="221"/>
      <c r="X6" s="229"/>
    </row>
    <row r="7" spans="1:24" s="325" customFormat="1" ht="15" customHeight="1">
      <c r="A7" s="223" t="s">
        <v>2046</v>
      </c>
      <c r="B7" s="224" t="s">
        <v>2047</v>
      </c>
      <c r="C7" s="219"/>
      <c r="D7" s="219"/>
      <c r="E7" s="219"/>
      <c r="F7" s="219"/>
      <c r="G7" s="219"/>
      <c r="H7" s="219"/>
      <c r="I7" s="219"/>
      <c r="J7" s="219"/>
      <c r="K7" s="219"/>
      <c r="L7" s="219"/>
      <c r="M7" s="219"/>
      <c r="N7" s="219"/>
      <c r="O7" s="343"/>
      <c r="P7" s="344"/>
      <c r="Q7" s="356"/>
      <c r="R7" s="357"/>
      <c r="S7" s="356"/>
      <c r="T7" s="343"/>
      <c r="U7" s="344"/>
      <c r="V7" s="356"/>
      <c r="W7" s="357"/>
      <c r="X7" s="356"/>
    </row>
    <row r="8" spans="1:24" s="325" customFormat="1" ht="15" customHeight="1">
      <c r="A8" s="223" t="s">
        <v>2048</v>
      </c>
      <c r="B8" s="225"/>
      <c r="C8" s="219"/>
      <c r="D8" s="219"/>
      <c r="E8" s="219"/>
      <c r="F8" s="219"/>
      <c r="G8" s="219"/>
      <c r="H8" s="219"/>
      <c r="I8" s="219"/>
      <c r="J8" s="219"/>
      <c r="K8" s="219"/>
      <c r="L8" s="219"/>
      <c r="M8" s="219"/>
      <c r="N8" s="219"/>
      <c r="O8" s="345"/>
      <c r="P8" s="346"/>
      <c r="Q8" s="348"/>
      <c r="R8" s="358"/>
      <c r="S8" s="348"/>
      <c r="T8" s="345"/>
      <c r="U8" s="346"/>
      <c r="V8" s="348"/>
      <c r="W8" s="358"/>
      <c r="X8" s="348"/>
    </row>
    <row r="9" spans="1:24" s="325" customFormat="1" ht="15" customHeight="1">
      <c r="A9" s="223"/>
      <c r="B9" s="226"/>
      <c r="C9" s="219"/>
      <c r="D9" s="219"/>
      <c r="E9" s="219"/>
      <c r="F9" s="219"/>
      <c r="G9" s="219"/>
      <c r="H9" s="219"/>
      <c r="I9" s="219"/>
      <c r="J9" s="219"/>
      <c r="K9" s="219"/>
      <c r="L9" s="219"/>
      <c r="M9" s="219"/>
      <c r="N9" s="219"/>
      <c r="O9" s="347"/>
      <c r="P9" s="348"/>
      <c r="Q9" s="348"/>
      <c r="R9" s="358"/>
      <c r="S9" s="67"/>
      <c r="T9" s="347"/>
      <c r="U9" s="348"/>
      <c r="V9" s="348"/>
      <c r="W9" s="358"/>
      <c r="X9" s="67"/>
    </row>
    <row r="10" spans="1:24" s="325" customFormat="1" ht="15" customHeight="1">
      <c r="A10" s="216" t="s">
        <v>2049</v>
      </c>
      <c r="B10" s="217"/>
      <c r="C10" s="217"/>
      <c r="D10" s="217"/>
      <c r="E10" s="217"/>
      <c r="F10" s="217"/>
      <c r="G10" s="217"/>
      <c r="H10" s="217"/>
      <c r="I10" s="217"/>
      <c r="J10" s="217"/>
      <c r="K10" s="217"/>
      <c r="L10" s="217"/>
      <c r="M10" s="217"/>
      <c r="N10" s="217"/>
      <c r="O10" s="337" t="s">
        <v>2050</v>
      </c>
      <c r="P10" s="338"/>
      <c r="Q10" s="338"/>
      <c r="R10" s="338"/>
      <c r="S10" s="353"/>
      <c r="T10" s="337" t="s">
        <v>2050</v>
      </c>
      <c r="U10" s="338"/>
      <c r="V10" s="338"/>
      <c r="W10" s="338"/>
      <c r="X10" s="353"/>
    </row>
    <row r="11" spans="1:24" s="325" customFormat="1" ht="1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c r="T11" s="349" t="s">
        <v>2059</v>
      </c>
      <c r="U11" s="350" t="s">
        <v>2060</v>
      </c>
      <c r="V11" s="350" t="s">
        <v>2061</v>
      </c>
      <c r="W11" s="359" t="s">
        <v>2062</v>
      </c>
      <c r="X11" s="350" t="s">
        <v>2063</v>
      </c>
    </row>
    <row r="12" spans="1:24" s="327" customFormat="1" ht="15" customHeight="1">
      <c r="A12" s="221">
        <v>1</v>
      </c>
      <c r="B12" s="221" t="s">
        <v>2304</v>
      </c>
      <c r="C12" s="221" t="s">
        <v>2670</v>
      </c>
      <c r="D12" s="221" t="s">
        <v>2272</v>
      </c>
      <c r="E12" s="221" t="s">
        <v>2079</v>
      </c>
      <c r="F12" s="221" t="s">
        <v>2304</v>
      </c>
      <c r="G12" s="221" t="s">
        <v>2670</v>
      </c>
      <c r="H12" s="221" t="s">
        <v>2272</v>
      </c>
      <c r="I12" s="221" t="s">
        <v>2079</v>
      </c>
      <c r="J12" s="221" t="s">
        <v>79</v>
      </c>
      <c r="K12" s="221"/>
      <c r="L12" s="221"/>
      <c r="M12" s="221"/>
      <c r="N12" s="221" t="s">
        <v>4189</v>
      </c>
      <c r="O12" s="366" t="s">
        <v>1413</v>
      </c>
      <c r="P12" s="221" t="s">
        <v>2304</v>
      </c>
      <c r="Q12" s="221" t="s">
        <v>2670</v>
      </c>
      <c r="R12" s="221" t="s">
        <v>2272</v>
      </c>
      <c r="S12" s="345"/>
      <c r="T12" s="366" t="s">
        <v>14425</v>
      </c>
      <c r="U12" s="221" t="s">
        <v>2304</v>
      </c>
      <c r="V12" s="221" t="s">
        <v>2670</v>
      </c>
      <c r="W12" s="221" t="s">
        <v>2272</v>
      </c>
      <c r="X12" s="345"/>
    </row>
    <row r="13" spans="1:24" s="327" customFormat="1" ht="15" customHeight="1">
      <c r="A13" s="221">
        <v>2</v>
      </c>
      <c r="B13" s="221" t="s">
        <v>222</v>
      </c>
      <c r="C13" s="221" t="s">
        <v>2234</v>
      </c>
      <c r="D13" s="221" t="s">
        <v>3898</v>
      </c>
      <c r="E13" s="221" t="s">
        <v>4007</v>
      </c>
      <c r="F13" s="221" t="s">
        <v>222</v>
      </c>
      <c r="G13" s="221" t="s">
        <v>2234</v>
      </c>
      <c r="H13" s="221" t="s">
        <v>3991</v>
      </c>
      <c r="I13" s="221" t="s">
        <v>2108</v>
      </c>
      <c r="J13" s="221" t="s">
        <v>79</v>
      </c>
      <c r="K13" s="221"/>
      <c r="L13" s="221"/>
      <c r="M13" s="221"/>
      <c r="N13" s="221" t="s">
        <v>4189</v>
      </c>
      <c r="O13" s="366" t="s">
        <v>1413</v>
      </c>
      <c r="P13" s="221" t="s">
        <v>222</v>
      </c>
      <c r="Q13" s="221" t="s">
        <v>2234</v>
      </c>
      <c r="R13" s="221" t="s">
        <v>3898</v>
      </c>
      <c r="S13" s="345"/>
      <c r="T13" s="366" t="s">
        <v>14425</v>
      </c>
      <c r="U13" s="221" t="s">
        <v>222</v>
      </c>
      <c r="V13" s="221" t="s">
        <v>2234</v>
      </c>
      <c r="W13" s="221" t="s">
        <v>3898</v>
      </c>
      <c r="X13" s="345"/>
    </row>
    <row r="14" spans="1:24" s="327" customFormat="1" ht="15" customHeight="1">
      <c r="A14" s="221">
        <v>3</v>
      </c>
      <c r="B14" s="221" t="s">
        <v>1863</v>
      </c>
      <c r="C14" s="221" t="s">
        <v>2236</v>
      </c>
      <c r="D14" s="221" t="s">
        <v>3898</v>
      </c>
      <c r="E14" s="221" t="s">
        <v>4007</v>
      </c>
      <c r="F14" s="221" t="s">
        <v>1863</v>
      </c>
      <c r="G14" s="221" t="s">
        <v>2236</v>
      </c>
      <c r="H14" s="221" t="s">
        <v>3212</v>
      </c>
      <c r="I14" s="221" t="s">
        <v>2108</v>
      </c>
      <c r="J14" s="221"/>
      <c r="K14" s="221"/>
      <c r="L14" s="221"/>
      <c r="M14" s="221"/>
      <c r="N14" s="221" t="s">
        <v>4189</v>
      </c>
      <c r="O14" s="366" t="s">
        <v>1413</v>
      </c>
      <c r="P14" s="221" t="s">
        <v>1863</v>
      </c>
      <c r="Q14" s="221" t="s">
        <v>2236</v>
      </c>
      <c r="R14" s="221" t="s">
        <v>3898</v>
      </c>
      <c r="S14" s="345"/>
      <c r="T14" s="366" t="s">
        <v>14425</v>
      </c>
      <c r="U14" s="221" t="s">
        <v>1863</v>
      </c>
      <c r="V14" s="221" t="s">
        <v>2236</v>
      </c>
      <c r="W14" s="221" t="s">
        <v>3898</v>
      </c>
      <c r="X14" s="345"/>
    </row>
    <row r="15" spans="1:24" s="327" customFormat="1" ht="15" customHeight="1">
      <c r="A15" s="221">
        <v>4</v>
      </c>
      <c r="B15" s="221" t="s">
        <v>105</v>
      </c>
      <c r="C15" s="221" t="s">
        <v>2239</v>
      </c>
      <c r="D15" s="221" t="s">
        <v>2811</v>
      </c>
      <c r="E15" s="221" t="s">
        <v>2812</v>
      </c>
      <c r="F15" s="221" t="s">
        <v>105</v>
      </c>
      <c r="G15" s="221" t="s">
        <v>2239</v>
      </c>
      <c r="H15" s="221" t="s">
        <v>3175</v>
      </c>
      <c r="I15" s="221" t="s">
        <v>2241</v>
      </c>
      <c r="J15" s="221"/>
      <c r="K15" s="221"/>
      <c r="L15" s="221"/>
      <c r="M15" s="221"/>
      <c r="N15" s="221" t="s">
        <v>4189</v>
      </c>
      <c r="O15" s="366" t="s">
        <v>1413</v>
      </c>
      <c r="P15" s="221" t="s">
        <v>105</v>
      </c>
      <c r="Q15" s="221" t="s">
        <v>2239</v>
      </c>
      <c r="R15" s="221" t="s">
        <v>2811</v>
      </c>
      <c r="S15" s="345"/>
      <c r="T15" s="366" t="s">
        <v>14425</v>
      </c>
      <c r="U15" s="221" t="s">
        <v>105</v>
      </c>
      <c r="V15" s="221" t="s">
        <v>2239</v>
      </c>
      <c r="W15" s="221" t="s">
        <v>2811</v>
      </c>
      <c r="X15" s="345"/>
    </row>
    <row r="16" spans="1:24" s="327" customFormat="1" ht="15" customHeight="1">
      <c r="A16" s="221">
        <v>5</v>
      </c>
      <c r="B16" s="221" t="s">
        <v>2541</v>
      </c>
      <c r="C16" s="221" t="s">
        <v>4720</v>
      </c>
      <c r="D16" s="221" t="s">
        <v>2084</v>
      </c>
      <c r="E16" s="221" t="s">
        <v>2085</v>
      </c>
      <c r="F16" s="221" t="s">
        <v>2541</v>
      </c>
      <c r="G16" s="221" t="s">
        <v>4720</v>
      </c>
      <c r="H16" s="221" t="s">
        <v>3991</v>
      </c>
      <c r="I16" s="374" t="s">
        <v>2108</v>
      </c>
      <c r="J16" s="221"/>
      <c r="K16" s="221" t="s">
        <v>4810</v>
      </c>
      <c r="L16" s="221"/>
      <c r="M16" s="1995" t="s">
        <v>14427</v>
      </c>
      <c r="N16" s="221" t="s">
        <v>4189</v>
      </c>
      <c r="O16" s="366" t="s">
        <v>1413</v>
      </c>
      <c r="P16" s="366" t="s">
        <v>8948</v>
      </c>
      <c r="Q16" s="366" t="s">
        <v>4721</v>
      </c>
      <c r="R16" s="366" t="s">
        <v>2084</v>
      </c>
      <c r="S16" s="345"/>
      <c r="T16" s="366" t="s">
        <v>14425</v>
      </c>
      <c r="U16" s="366" t="s">
        <v>8948</v>
      </c>
      <c r="V16" s="366" t="s">
        <v>4721</v>
      </c>
      <c r="W16" s="366" t="s">
        <v>2084</v>
      </c>
      <c r="X16" s="345"/>
    </row>
    <row r="17" spans="1:24" s="327" customFormat="1" ht="15" customHeight="1">
      <c r="A17" s="221">
        <v>6</v>
      </c>
      <c r="B17" s="901" t="s">
        <v>4972</v>
      </c>
      <c r="C17" s="901" t="s">
        <v>4973</v>
      </c>
      <c r="D17" s="901" t="s">
        <v>2084</v>
      </c>
      <c r="E17" s="901" t="s">
        <v>2085</v>
      </c>
      <c r="F17" s="901" t="s">
        <v>4972</v>
      </c>
      <c r="G17" s="901" t="s">
        <v>4973</v>
      </c>
      <c r="H17" s="901" t="s">
        <v>2084</v>
      </c>
      <c r="I17" s="374" t="s">
        <v>2108</v>
      </c>
      <c r="J17" s="221"/>
      <c r="K17" s="221" t="s">
        <v>4810</v>
      </c>
      <c r="L17" s="221"/>
      <c r="M17" s="1996"/>
      <c r="N17" s="221" t="s">
        <v>188</v>
      </c>
      <c r="O17" s="366"/>
      <c r="P17" s="366"/>
      <c r="Q17" s="366"/>
      <c r="R17" s="366"/>
      <c r="S17" s="345"/>
      <c r="T17" s="366"/>
      <c r="U17" s="366"/>
      <c r="V17" s="366"/>
      <c r="W17" s="366"/>
      <c r="X17" s="345"/>
    </row>
    <row r="18" spans="1:24" s="327" customFormat="1" ht="15" customHeight="1">
      <c r="A18" s="221">
        <v>7</v>
      </c>
      <c r="B18" s="901" t="s">
        <v>4980</v>
      </c>
      <c r="C18" s="901" t="s">
        <v>4981</v>
      </c>
      <c r="D18" s="901" t="s">
        <v>2084</v>
      </c>
      <c r="E18" s="901" t="s">
        <v>2085</v>
      </c>
      <c r="F18" s="901" t="s">
        <v>4980</v>
      </c>
      <c r="G18" s="901" t="s">
        <v>4981</v>
      </c>
      <c r="H18" s="901" t="s">
        <v>2084</v>
      </c>
      <c r="I18" s="374" t="s">
        <v>2108</v>
      </c>
      <c r="J18" s="221"/>
      <c r="K18" s="221" t="s">
        <v>4810</v>
      </c>
      <c r="L18" s="221"/>
      <c r="M18" s="1996"/>
      <c r="N18" s="221" t="s">
        <v>188</v>
      </c>
      <c r="O18" s="366"/>
      <c r="P18" s="366"/>
      <c r="Q18" s="366"/>
      <c r="R18" s="366"/>
      <c r="S18" s="345"/>
      <c r="T18" s="366"/>
      <c r="U18" s="366"/>
      <c r="V18" s="366"/>
      <c r="W18" s="366"/>
      <c r="X18" s="345"/>
    </row>
    <row r="19" spans="1:24" s="327" customFormat="1" ht="15" customHeight="1">
      <c r="A19" s="221">
        <v>8</v>
      </c>
      <c r="B19" s="901" t="s">
        <v>9398</v>
      </c>
      <c r="C19" s="901" t="s">
        <v>9399</v>
      </c>
      <c r="D19" s="901" t="s">
        <v>2084</v>
      </c>
      <c r="E19" s="901" t="s">
        <v>2085</v>
      </c>
      <c r="F19" s="901" t="s">
        <v>9398</v>
      </c>
      <c r="G19" s="901" t="s">
        <v>9399</v>
      </c>
      <c r="H19" s="901" t="s">
        <v>2084</v>
      </c>
      <c r="I19" s="374" t="s">
        <v>2108</v>
      </c>
      <c r="J19" s="221"/>
      <c r="K19" s="221" t="s">
        <v>4810</v>
      </c>
      <c r="L19" s="221"/>
      <c r="M19" s="1996"/>
      <c r="N19" s="221" t="s">
        <v>188</v>
      </c>
      <c r="O19" s="366"/>
      <c r="P19" s="366"/>
      <c r="Q19" s="366"/>
      <c r="R19" s="366"/>
      <c r="S19" s="345"/>
      <c r="T19" s="366"/>
      <c r="U19" s="366"/>
      <c r="V19" s="366"/>
      <c r="W19" s="366"/>
      <c r="X19" s="345"/>
    </row>
    <row r="20" spans="1:24" s="327" customFormat="1" ht="15" customHeight="1">
      <c r="A20" s="221">
        <v>9</v>
      </c>
      <c r="B20" s="901" t="s">
        <v>9402</v>
      </c>
      <c r="C20" s="901" t="s">
        <v>14428</v>
      </c>
      <c r="D20" s="901" t="s">
        <v>2084</v>
      </c>
      <c r="E20" s="901" t="s">
        <v>2085</v>
      </c>
      <c r="F20" s="901" t="s">
        <v>9402</v>
      </c>
      <c r="G20" s="901" t="s">
        <v>14428</v>
      </c>
      <c r="H20" s="901" t="s">
        <v>2084</v>
      </c>
      <c r="I20" s="374" t="s">
        <v>2108</v>
      </c>
      <c r="J20" s="221"/>
      <c r="K20" s="221" t="s">
        <v>4810</v>
      </c>
      <c r="L20" s="221"/>
      <c r="M20" s="1996"/>
      <c r="N20" s="221" t="s">
        <v>188</v>
      </c>
      <c r="O20" s="366"/>
      <c r="P20" s="366"/>
      <c r="Q20" s="366"/>
      <c r="R20" s="366"/>
      <c r="S20" s="345"/>
      <c r="T20" s="366"/>
      <c r="U20" s="366"/>
      <c r="V20" s="366"/>
      <c r="W20" s="366"/>
      <c r="X20" s="345"/>
    </row>
    <row r="21" spans="1:24" s="327" customFormat="1" ht="15" customHeight="1">
      <c r="A21" s="221">
        <v>10</v>
      </c>
      <c r="B21" s="901" t="s">
        <v>9406</v>
      </c>
      <c r="C21" s="901" t="s">
        <v>9407</v>
      </c>
      <c r="D21" s="901" t="s">
        <v>2084</v>
      </c>
      <c r="E21" s="901" t="s">
        <v>2085</v>
      </c>
      <c r="F21" s="901" t="s">
        <v>9406</v>
      </c>
      <c r="G21" s="901" t="s">
        <v>9407</v>
      </c>
      <c r="H21" s="901" t="s">
        <v>2084</v>
      </c>
      <c r="I21" s="374" t="s">
        <v>2108</v>
      </c>
      <c r="J21" s="221"/>
      <c r="K21" s="221" t="s">
        <v>4810</v>
      </c>
      <c r="L21" s="221"/>
      <c r="M21" s="1996"/>
      <c r="N21" s="221" t="s">
        <v>188</v>
      </c>
      <c r="O21" s="366"/>
      <c r="P21" s="366"/>
      <c r="Q21" s="366"/>
      <c r="R21" s="366"/>
      <c r="S21" s="345"/>
      <c r="T21" s="366"/>
      <c r="U21" s="366"/>
      <c r="V21" s="366"/>
      <c r="W21" s="366"/>
      <c r="X21" s="345"/>
    </row>
    <row r="22" spans="1:24" s="327" customFormat="1" ht="15" customHeight="1">
      <c r="A22" s="221">
        <v>11</v>
      </c>
      <c r="B22" s="901" t="s">
        <v>9409</v>
      </c>
      <c r="C22" s="901" t="s">
        <v>9410</v>
      </c>
      <c r="D22" s="901" t="s">
        <v>2084</v>
      </c>
      <c r="E22" s="901" t="s">
        <v>2085</v>
      </c>
      <c r="F22" s="901" t="s">
        <v>9409</v>
      </c>
      <c r="G22" s="901" t="s">
        <v>9410</v>
      </c>
      <c r="H22" s="901" t="s">
        <v>2084</v>
      </c>
      <c r="I22" s="374" t="s">
        <v>2108</v>
      </c>
      <c r="J22" s="221"/>
      <c r="K22" s="221" t="s">
        <v>4810</v>
      </c>
      <c r="L22" s="221"/>
      <c r="M22" s="1996"/>
      <c r="N22" s="221" t="s">
        <v>188</v>
      </c>
      <c r="O22" s="366"/>
      <c r="P22" s="366"/>
      <c r="Q22" s="366"/>
      <c r="R22" s="366"/>
      <c r="S22" s="345"/>
      <c r="T22" s="366"/>
      <c r="U22" s="366"/>
      <c r="V22" s="366"/>
      <c r="W22" s="366"/>
      <c r="X22" s="345"/>
    </row>
    <row r="23" spans="1:24" s="327" customFormat="1" ht="15" customHeight="1">
      <c r="A23" s="221">
        <v>12</v>
      </c>
      <c r="B23" s="901" t="s">
        <v>14429</v>
      </c>
      <c r="C23" s="901" t="s">
        <v>14430</v>
      </c>
      <c r="D23" s="901" t="s">
        <v>2084</v>
      </c>
      <c r="E23" s="901" t="s">
        <v>2085</v>
      </c>
      <c r="F23" s="901" t="s">
        <v>14429</v>
      </c>
      <c r="G23" s="901" t="s">
        <v>14430</v>
      </c>
      <c r="H23" s="901" t="s">
        <v>2084</v>
      </c>
      <c r="I23" s="374" t="s">
        <v>2108</v>
      </c>
      <c r="J23" s="221"/>
      <c r="K23" s="221" t="s">
        <v>4810</v>
      </c>
      <c r="L23" s="221"/>
      <c r="M23" s="1996"/>
      <c r="N23" s="221" t="s">
        <v>188</v>
      </c>
      <c r="O23" s="366"/>
      <c r="P23" s="366"/>
      <c r="Q23" s="366"/>
      <c r="R23" s="366"/>
      <c r="S23" s="345"/>
      <c r="T23" s="366"/>
      <c r="U23" s="366"/>
      <c r="V23" s="366"/>
      <c r="W23" s="366"/>
      <c r="X23" s="345"/>
    </row>
    <row r="24" spans="1:24" s="327" customFormat="1" ht="15" customHeight="1">
      <c r="A24" s="221">
        <v>13</v>
      </c>
      <c r="B24" s="901" t="s">
        <v>9427</v>
      </c>
      <c r="C24" s="901" t="s">
        <v>14431</v>
      </c>
      <c r="D24" s="901" t="s">
        <v>2084</v>
      </c>
      <c r="E24" s="901" t="s">
        <v>2085</v>
      </c>
      <c r="F24" s="901" t="s">
        <v>9427</v>
      </c>
      <c r="G24" s="901" t="s">
        <v>14431</v>
      </c>
      <c r="H24" s="901" t="s">
        <v>2084</v>
      </c>
      <c r="I24" s="374" t="s">
        <v>2108</v>
      </c>
      <c r="J24" s="221"/>
      <c r="K24" s="221" t="s">
        <v>4810</v>
      </c>
      <c r="L24" s="221"/>
      <c r="M24" s="1996"/>
      <c r="N24" s="221" t="s">
        <v>188</v>
      </c>
      <c r="O24" s="366"/>
      <c r="P24" s="366"/>
      <c r="Q24" s="366"/>
      <c r="R24" s="366"/>
      <c r="S24" s="345"/>
      <c r="T24" s="366"/>
      <c r="U24" s="366"/>
      <c r="V24" s="366"/>
      <c r="W24" s="366"/>
      <c r="X24" s="345"/>
    </row>
    <row r="25" spans="1:24" s="327" customFormat="1" ht="15" customHeight="1">
      <c r="A25" s="221">
        <v>14</v>
      </c>
      <c r="B25" s="901" t="s">
        <v>14432</v>
      </c>
      <c r="C25" s="901" t="s">
        <v>14433</v>
      </c>
      <c r="D25" s="901" t="s">
        <v>2084</v>
      </c>
      <c r="E25" s="901" t="s">
        <v>2085</v>
      </c>
      <c r="F25" s="901" t="s">
        <v>14432</v>
      </c>
      <c r="G25" s="901" t="s">
        <v>14433</v>
      </c>
      <c r="H25" s="901" t="s">
        <v>2084</v>
      </c>
      <c r="I25" s="374" t="s">
        <v>2108</v>
      </c>
      <c r="J25" s="221"/>
      <c r="K25" s="221" t="s">
        <v>4810</v>
      </c>
      <c r="L25" s="221"/>
      <c r="M25" s="1996"/>
      <c r="N25" s="221" t="s">
        <v>188</v>
      </c>
      <c r="O25" s="366"/>
      <c r="P25" s="366"/>
      <c r="Q25" s="366"/>
      <c r="R25" s="366"/>
      <c r="S25" s="345"/>
      <c r="T25" s="366"/>
      <c r="U25" s="366"/>
      <c r="V25" s="366"/>
      <c r="W25" s="366"/>
      <c r="X25" s="345"/>
    </row>
    <row r="26" spans="1:24" s="327" customFormat="1" ht="15" customHeight="1">
      <c r="A26" s="221">
        <v>15</v>
      </c>
      <c r="B26" s="901" t="s">
        <v>9438</v>
      </c>
      <c r="C26" s="901" t="s">
        <v>14434</v>
      </c>
      <c r="D26" s="901" t="s">
        <v>2084</v>
      </c>
      <c r="E26" s="901" t="s">
        <v>2085</v>
      </c>
      <c r="F26" s="901" t="s">
        <v>9438</v>
      </c>
      <c r="G26" s="901" t="s">
        <v>14434</v>
      </c>
      <c r="H26" s="901" t="s">
        <v>2084</v>
      </c>
      <c r="I26" s="374" t="s">
        <v>2108</v>
      </c>
      <c r="J26" s="221"/>
      <c r="K26" s="221" t="s">
        <v>4810</v>
      </c>
      <c r="L26" s="221"/>
      <c r="M26" s="1996"/>
      <c r="N26" s="221" t="s">
        <v>188</v>
      </c>
      <c r="O26" s="366"/>
      <c r="P26" s="366"/>
      <c r="Q26" s="366"/>
      <c r="R26" s="366"/>
      <c r="S26" s="345"/>
      <c r="T26" s="366"/>
      <c r="U26" s="366"/>
      <c r="V26" s="366"/>
      <c r="W26" s="366"/>
      <c r="X26" s="345"/>
    </row>
    <row r="27" spans="1:24" s="327" customFormat="1" ht="15" customHeight="1">
      <c r="A27" s="221">
        <v>16</v>
      </c>
      <c r="B27" s="901" t="s">
        <v>14435</v>
      </c>
      <c r="C27" s="901" t="s">
        <v>14436</v>
      </c>
      <c r="D27" s="901" t="s">
        <v>2084</v>
      </c>
      <c r="E27" s="901" t="s">
        <v>2085</v>
      </c>
      <c r="F27" s="901" t="s">
        <v>14435</v>
      </c>
      <c r="G27" s="901" t="s">
        <v>14436</v>
      </c>
      <c r="H27" s="901" t="s">
        <v>2084</v>
      </c>
      <c r="I27" s="374" t="s">
        <v>2108</v>
      </c>
      <c r="J27" s="221"/>
      <c r="K27" s="221" t="s">
        <v>4810</v>
      </c>
      <c r="L27" s="221"/>
      <c r="M27" s="1996"/>
      <c r="N27" s="221" t="s">
        <v>188</v>
      </c>
      <c r="O27" s="366"/>
      <c r="P27" s="366"/>
      <c r="Q27" s="366"/>
      <c r="R27" s="366"/>
      <c r="S27" s="345"/>
      <c r="T27" s="366"/>
      <c r="U27" s="366"/>
      <c r="V27" s="366"/>
      <c r="W27" s="366"/>
      <c r="X27" s="345"/>
    </row>
    <row r="28" spans="1:24" s="327" customFormat="1" ht="15" customHeight="1">
      <c r="A28" s="221">
        <v>17</v>
      </c>
      <c r="B28" s="901" t="s">
        <v>14437</v>
      </c>
      <c r="C28" s="901" t="s">
        <v>14438</v>
      </c>
      <c r="D28" s="901" t="s">
        <v>2084</v>
      </c>
      <c r="E28" s="901" t="s">
        <v>2085</v>
      </c>
      <c r="F28" s="901" t="s">
        <v>14437</v>
      </c>
      <c r="G28" s="901" t="s">
        <v>14438</v>
      </c>
      <c r="H28" s="901" t="s">
        <v>2084</v>
      </c>
      <c r="I28" s="374" t="s">
        <v>2108</v>
      </c>
      <c r="J28" s="221"/>
      <c r="K28" s="221" t="s">
        <v>4810</v>
      </c>
      <c r="L28" s="221"/>
      <c r="M28" s="1996"/>
      <c r="N28" s="221" t="s">
        <v>188</v>
      </c>
      <c r="O28" s="366"/>
      <c r="P28" s="366"/>
      <c r="Q28" s="366"/>
      <c r="R28" s="366"/>
      <c r="S28" s="345"/>
      <c r="T28" s="366"/>
      <c r="U28" s="366"/>
      <c r="V28" s="366"/>
      <c r="W28" s="366"/>
      <c r="X28" s="345"/>
    </row>
    <row r="29" spans="1:24" s="327" customFormat="1" ht="15" customHeight="1">
      <c r="A29" s="221">
        <v>18</v>
      </c>
      <c r="B29" s="221" t="s">
        <v>14439</v>
      </c>
      <c r="C29" s="221" t="s">
        <v>14440</v>
      </c>
      <c r="D29" s="221" t="s">
        <v>2084</v>
      </c>
      <c r="E29" s="221" t="s">
        <v>2085</v>
      </c>
      <c r="F29" s="221" t="s">
        <v>14439</v>
      </c>
      <c r="G29" s="374" t="s">
        <v>14441</v>
      </c>
      <c r="H29" s="221" t="s">
        <v>3513</v>
      </c>
      <c r="I29" s="374" t="s">
        <v>2108</v>
      </c>
      <c r="J29" s="221"/>
      <c r="K29" s="221" t="s">
        <v>4810</v>
      </c>
      <c r="L29" s="221"/>
      <c r="M29" s="1996"/>
      <c r="N29" s="221" t="s">
        <v>2308</v>
      </c>
      <c r="O29" s="366" t="s">
        <v>1413</v>
      </c>
      <c r="P29" s="366" t="s">
        <v>14442</v>
      </c>
      <c r="Q29" s="366" t="s">
        <v>14443</v>
      </c>
      <c r="R29" s="366" t="s">
        <v>2084</v>
      </c>
      <c r="S29" s="345"/>
      <c r="T29" s="366" t="s">
        <v>14425</v>
      </c>
      <c r="U29" s="366" t="s">
        <v>14442</v>
      </c>
      <c r="V29" s="366" t="s">
        <v>14443</v>
      </c>
      <c r="W29" s="366" t="s">
        <v>2084</v>
      </c>
      <c r="X29" s="345"/>
    </row>
    <row r="30" spans="1:24" s="327" customFormat="1" ht="15" customHeight="1">
      <c r="A30" s="221">
        <v>19</v>
      </c>
      <c r="B30" s="221" t="s">
        <v>4707</v>
      </c>
      <c r="C30" s="221" t="s">
        <v>4708</v>
      </c>
      <c r="D30" s="221" t="s">
        <v>2084</v>
      </c>
      <c r="E30" s="221" t="s">
        <v>2085</v>
      </c>
      <c r="F30" s="221" t="s">
        <v>4707</v>
      </c>
      <c r="G30" s="221" t="s">
        <v>4708</v>
      </c>
      <c r="H30" s="221" t="s">
        <v>4807</v>
      </c>
      <c r="I30" s="374" t="s">
        <v>2108</v>
      </c>
      <c r="J30" s="221"/>
      <c r="K30" s="221" t="s">
        <v>3760</v>
      </c>
      <c r="L30" s="221"/>
      <c r="M30" s="1996"/>
      <c r="N30" s="221" t="s">
        <v>4189</v>
      </c>
      <c r="O30" s="366" t="s">
        <v>1413</v>
      </c>
      <c r="P30" s="366" t="s">
        <v>4707</v>
      </c>
      <c r="Q30" s="366" t="s">
        <v>4710</v>
      </c>
      <c r="R30" s="366" t="s">
        <v>2084</v>
      </c>
      <c r="S30" s="345"/>
      <c r="T30" s="366" t="s">
        <v>14425</v>
      </c>
      <c r="U30" s="366" t="s">
        <v>4707</v>
      </c>
      <c r="V30" s="366" t="s">
        <v>4710</v>
      </c>
      <c r="W30" s="366" t="s">
        <v>2084</v>
      </c>
      <c r="X30" s="345"/>
    </row>
    <row r="31" spans="1:24" s="327" customFormat="1" ht="15" customHeight="1">
      <c r="A31" s="221">
        <v>20</v>
      </c>
      <c r="B31" s="901" t="s">
        <v>4968</v>
      </c>
      <c r="C31" s="901" t="s">
        <v>4969</v>
      </c>
      <c r="D31" s="901" t="s">
        <v>2084</v>
      </c>
      <c r="E31" s="901" t="s">
        <v>2085</v>
      </c>
      <c r="F31" s="901" t="s">
        <v>4968</v>
      </c>
      <c r="G31" s="901" t="s">
        <v>4969</v>
      </c>
      <c r="H31" s="901" t="s">
        <v>2084</v>
      </c>
      <c r="I31" s="374" t="s">
        <v>2108</v>
      </c>
      <c r="J31" s="221"/>
      <c r="K31" s="221" t="s">
        <v>3760</v>
      </c>
      <c r="L31" s="221"/>
      <c r="M31" s="1996"/>
      <c r="N31" s="221" t="s">
        <v>188</v>
      </c>
      <c r="O31" s="366"/>
      <c r="P31" s="366"/>
      <c r="Q31" s="366"/>
      <c r="R31" s="366"/>
      <c r="S31" s="345"/>
      <c r="T31" s="366"/>
      <c r="U31" s="366"/>
      <c r="V31" s="366"/>
      <c r="W31" s="366"/>
      <c r="X31" s="345"/>
    </row>
    <row r="32" spans="1:24" s="327" customFormat="1" ht="15" customHeight="1">
      <c r="A32" s="221">
        <v>21</v>
      </c>
      <c r="B32" s="901" t="s">
        <v>4976</v>
      </c>
      <c r="C32" s="901" t="s">
        <v>4977</v>
      </c>
      <c r="D32" s="901" t="s">
        <v>2084</v>
      </c>
      <c r="E32" s="901" t="s">
        <v>2085</v>
      </c>
      <c r="F32" s="901" t="s">
        <v>4976</v>
      </c>
      <c r="G32" s="901" t="s">
        <v>4977</v>
      </c>
      <c r="H32" s="901" t="s">
        <v>2084</v>
      </c>
      <c r="I32" s="374" t="s">
        <v>2108</v>
      </c>
      <c r="J32" s="221"/>
      <c r="K32" s="221" t="s">
        <v>3760</v>
      </c>
      <c r="L32" s="221"/>
      <c r="M32" s="1996"/>
      <c r="N32" s="221" t="s">
        <v>188</v>
      </c>
      <c r="O32" s="366"/>
      <c r="P32" s="366"/>
      <c r="Q32" s="366"/>
      <c r="R32" s="366"/>
      <c r="S32" s="345"/>
      <c r="T32" s="366"/>
      <c r="U32" s="366"/>
      <c r="V32" s="366"/>
      <c r="W32" s="366"/>
      <c r="X32" s="345"/>
    </row>
    <row r="33" spans="1:24" s="327" customFormat="1" ht="15" customHeight="1">
      <c r="A33" s="221">
        <v>22</v>
      </c>
      <c r="B33" s="901" t="s">
        <v>9502</v>
      </c>
      <c r="C33" s="901" t="s">
        <v>14444</v>
      </c>
      <c r="D33" s="901" t="s">
        <v>2084</v>
      </c>
      <c r="E33" s="901" t="s">
        <v>2085</v>
      </c>
      <c r="F33" s="901" t="s">
        <v>9502</v>
      </c>
      <c r="G33" s="901" t="s">
        <v>14444</v>
      </c>
      <c r="H33" s="901" t="s">
        <v>2084</v>
      </c>
      <c r="I33" s="374" t="s">
        <v>2108</v>
      </c>
      <c r="J33" s="221"/>
      <c r="K33" s="221" t="s">
        <v>3760</v>
      </c>
      <c r="L33" s="221"/>
      <c r="M33" s="1996"/>
      <c r="N33" s="221" t="s">
        <v>188</v>
      </c>
      <c r="O33" s="366"/>
      <c r="P33" s="366"/>
      <c r="Q33" s="366"/>
      <c r="R33" s="366"/>
      <c r="S33" s="345"/>
      <c r="T33" s="366"/>
      <c r="U33" s="366"/>
      <c r="V33" s="366"/>
      <c r="W33" s="366"/>
      <c r="X33" s="345"/>
    </row>
    <row r="34" spans="1:24" s="389" customFormat="1" ht="15" customHeight="1">
      <c r="A34" s="221">
        <v>23</v>
      </c>
      <c r="B34" s="901" t="s">
        <v>14445</v>
      </c>
      <c r="C34" s="902" t="s">
        <v>14446</v>
      </c>
      <c r="D34" s="902" t="s">
        <v>2084</v>
      </c>
      <c r="E34" s="902" t="s">
        <v>2085</v>
      </c>
      <c r="F34" s="901" t="s">
        <v>14445</v>
      </c>
      <c r="G34" s="902" t="s">
        <v>14446</v>
      </c>
      <c r="H34" s="902" t="s">
        <v>2084</v>
      </c>
      <c r="I34" s="374" t="s">
        <v>2108</v>
      </c>
      <c r="J34" s="221"/>
      <c r="K34" s="221" t="s">
        <v>3760</v>
      </c>
      <c r="L34" s="332"/>
      <c r="M34" s="1996"/>
      <c r="N34" s="332" t="s">
        <v>188</v>
      </c>
      <c r="O34" s="372"/>
      <c r="P34" s="372"/>
      <c r="Q34" s="372"/>
      <c r="R34" s="372"/>
      <c r="S34" s="345"/>
    </row>
    <row r="35" spans="1:24" s="389" customFormat="1" ht="15" customHeight="1">
      <c r="A35" s="221">
        <v>24</v>
      </c>
      <c r="B35" s="901" t="s">
        <v>14447</v>
      </c>
      <c r="C35" s="902" t="s">
        <v>9864</v>
      </c>
      <c r="D35" s="902" t="s">
        <v>2084</v>
      </c>
      <c r="E35" s="902" t="s">
        <v>2085</v>
      </c>
      <c r="F35" s="901" t="s">
        <v>14447</v>
      </c>
      <c r="G35" s="902" t="s">
        <v>9864</v>
      </c>
      <c r="H35" s="902" t="s">
        <v>2084</v>
      </c>
      <c r="I35" s="374" t="s">
        <v>2108</v>
      </c>
      <c r="J35" s="221"/>
      <c r="K35" s="221" t="s">
        <v>3760</v>
      </c>
      <c r="L35" s="332"/>
      <c r="M35" s="1996"/>
      <c r="N35" s="332" t="s">
        <v>188</v>
      </c>
      <c r="O35" s="372"/>
      <c r="P35" s="372"/>
      <c r="Q35" s="372"/>
      <c r="R35" s="372"/>
      <c r="S35" s="345"/>
    </row>
    <row r="36" spans="1:24" s="389" customFormat="1" ht="15" customHeight="1">
      <c r="A36" s="221">
        <v>25</v>
      </c>
      <c r="B36" s="901" t="s">
        <v>9506</v>
      </c>
      <c r="C36" s="901" t="s">
        <v>14448</v>
      </c>
      <c r="D36" s="901" t="s">
        <v>2084</v>
      </c>
      <c r="E36" s="901" t="s">
        <v>2085</v>
      </c>
      <c r="F36" s="901" t="s">
        <v>9506</v>
      </c>
      <c r="G36" s="901" t="s">
        <v>14448</v>
      </c>
      <c r="H36" s="901" t="s">
        <v>2084</v>
      </c>
      <c r="I36" s="374" t="s">
        <v>2108</v>
      </c>
      <c r="J36" s="221"/>
      <c r="K36" s="221" t="s">
        <v>3760</v>
      </c>
      <c r="L36" s="332"/>
      <c r="M36" s="1996"/>
      <c r="N36" s="332" t="s">
        <v>188</v>
      </c>
      <c r="O36" s="372"/>
      <c r="P36" s="372"/>
      <c r="Q36" s="372"/>
      <c r="R36" s="372"/>
      <c r="S36" s="345"/>
    </row>
    <row r="37" spans="1:24" s="389" customFormat="1" ht="15" customHeight="1">
      <c r="A37" s="221">
        <v>26</v>
      </c>
      <c r="B37" s="901" t="s">
        <v>14449</v>
      </c>
      <c r="C37" s="902" t="s">
        <v>14450</v>
      </c>
      <c r="D37" s="902" t="s">
        <v>2084</v>
      </c>
      <c r="E37" s="902" t="s">
        <v>2085</v>
      </c>
      <c r="F37" s="901" t="s">
        <v>14449</v>
      </c>
      <c r="G37" s="902" t="s">
        <v>14450</v>
      </c>
      <c r="H37" s="902" t="s">
        <v>2084</v>
      </c>
      <c r="I37" s="374" t="s">
        <v>2108</v>
      </c>
      <c r="J37" s="221"/>
      <c r="K37" s="221" t="s">
        <v>3760</v>
      </c>
      <c r="L37" s="332"/>
      <c r="M37" s="1996"/>
      <c r="N37" s="332" t="s">
        <v>188</v>
      </c>
      <c r="O37" s="372"/>
      <c r="P37" s="372"/>
      <c r="Q37" s="372"/>
      <c r="R37" s="372"/>
      <c r="S37" s="345"/>
    </row>
    <row r="38" spans="1:24" s="327" customFormat="1" ht="15" customHeight="1">
      <c r="A38" s="221">
        <v>27</v>
      </c>
      <c r="B38" s="901" t="s">
        <v>9509</v>
      </c>
      <c r="C38" s="901" t="s">
        <v>14451</v>
      </c>
      <c r="D38" s="901" t="s">
        <v>2084</v>
      </c>
      <c r="E38" s="901" t="s">
        <v>2085</v>
      </c>
      <c r="F38" s="901" t="s">
        <v>9509</v>
      </c>
      <c r="G38" s="901" t="s">
        <v>14451</v>
      </c>
      <c r="H38" s="901" t="s">
        <v>2084</v>
      </c>
      <c r="I38" s="374" t="s">
        <v>2108</v>
      </c>
      <c r="J38" s="221"/>
      <c r="K38" s="221" t="s">
        <v>3760</v>
      </c>
      <c r="L38" s="221"/>
      <c r="M38" s="1996"/>
      <c r="N38" s="221" t="s">
        <v>188</v>
      </c>
      <c r="O38" s="366"/>
      <c r="P38" s="366"/>
      <c r="Q38" s="366"/>
      <c r="R38" s="366"/>
      <c r="S38" s="345"/>
      <c r="T38" s="366"/>
      <c r="U38" s="366"/>
      <c r="V38" s="366"/>
      <c r="W38" s="366"/>
      <c r="X38" s="345"/>
    </row>
    <row r="39" spans="1:24" s="389" customFormat="1" ht="15" customHeight="1">
      <c r="A39" s="221">
        <v>28</v>
      </c>
      <c r="B39" s="901" t="s">
        <v>14452</v>
      </c>
      <c r="C39" s="902" t="s">
        <v>14453</v>
      </c>
      <c r="D39" s="902" t="s">
        <v>2084</v>
      </c>
      <c r="E39" s="902" t="s">
        <v>2085</v>
      </c>
      <c r="F39" s="901" t="s">
        <v>14452</v>
      </c>
      <c r="G39" s="902" t="s">
        <v>14453</v>
      </c>
      <c r="H39" s="902" t="s">
        <v>2084</v>
      </c>
      <c r="I39" s="374" t="s">
        <v>2108</v>
      </c>
      <c r="J39" s="332"/>
      <c r="K39" s="221" t="s">
        <v>3760</v>
      </c>
      <c r="L39" s="332"/>
      <c r="M39" s="1996"/>
      <c r="N39" s="332" t="s">
        <v>188</v>
      </c>
      <c r="O39" s="372"/>
      <c r="P39" s="372"/>
      <c r="Q39" s="372"/>
      <c r="R39" s="372"/>
      <c r="S39" s="345"/>
    </row>
    <row r="40" spans="1:24" s="389" customFormat="1" ht="15" customHeight="1">
      <c r="A40" s="221">
        <v>29</v>
      </c>
      <c r="B40" s="901" t="s">
        <v>9526</v>
      </c>
      <c r="C40" s="902" t="s">
        <v>14454</v>
      </c>
      <c r="D40" s="902" t="s">
        <v>2084</v>
      </c>
      <c r="E40" s="902" t="s">
        <v>2085</v>
      </c>
      <c r="F40" s="901" t="s">
        <v>9526</v>
      </c>
      <c r="G40" s="902" t="s">
        <v>14454</v>
      </c>
      <c r="H40" s="902" t="s">
        <v>2084</v>
      </c>
      <c r="I40" s="374" t="s">
        <v>2108</v>
      </c>
      <c r="J40" s="332"/>
      <c r="K40" s="221" t="s">
        <v>3760</v>
      </c>
      <c r="L40" s="332"/>
      <c r="M40" s="1996"/>
      <c r="N40" s="332" t="s">
        <v>188</v>
      </c>
      <c r="O40" s="372"/>
      <c r="P40" s="372"/>
      <c r="Q40" s="372"/>
      <c r="R40" s="372"/>
      <c r="S40" s="345"/>
    </row>
    <row r="41" spans="1:24" s="389" customFormat="1" ht="15" customHeight="1">
      <c r="A41" s="221">
        <v>30</v>
      </c>
      <c r="B41" s="901" t="s">
        <v>14455</v>
      </c>
      <c r="C41" s="902" t="s">
        <v>14456</v>
      </c>
      <c r="D41" s="902" t="s">
        <v>2084</v>
      </c>
      <c r="E41" s="902" t="s">
        <v>2085</v>
      </c>
      <c r="F41" s="901" t="s">
        <v>14455</v>
      </c>
      <c r="G41" s="902" t="s">
        <v>14456</v>
      </c>
      <c r="H41" s="902" t="s">
        <v>2084</v>
      </c>
      <c r="I41" s="374" t="s">
        <v>2108</v>
      </c>
      <c r="J41" s="332"/>
      <c r="K41" s="221" t="s">
        <v>3760</v>
      </c>
      <c r="L41" s="332"/>
      <c r="M41" s="1996"/>
      <c r="N41" s="332" t="s">
        <v>188</v>
      </c>
      <c r="O41" s="372"/>
      <c r="P41" s="372"/>
      <c r="Q41" s="372"/>
      <c r="R41" s="372"/>
      <c r="S41" s="345"/>
    </row>
    <row r="42" spans="1:24" s="327" customFormat="1" ht="15" customHeight="1">
      <c r="A42" s="221">
        <v>31</v>
      </c>
      <c r="B42" s="901" t="s">
        <v>14457</v>
      </c>
      <c r="C42" s="901" t="s">
        <v>14458</v>
      </c>
      <c r="D42" s="901" t="s">
        <v>2084</v>
      </c>
      <c r="E42" s="901" t="s">
        <v>2085</v>
      </c>
      <c r="F42" s="901" t="s">
        <v>14457</v>
      </c>
      <c r="G42" s="901" t="s">
        <v>14458</v>
      </c>
      <c r="H42" s="901" t="s">
        <v>2084</v>
      </c>
      <c r="I42" s="374" t="s">
        <v>2108</v>
      </c>
      <c r="J42" s="221"/>
      <c r="K42" s="221" t="s">
        <v>3760</v>
      </c>
      <c r="L42" s="221"/>
      <c r="M42" s="1996"/>
      <c r="N42" s="221" t="s">
        <v>188</v>
      </c>
      <c r="O42" s="366"/>
      <c r="P42" s="366"/>
      <c r="Q42" s="366"/>
      <c r="R42" s="366"/>
      <c r="S42" s="345"/>
      <c r="T42" s="366"/>
      <c r="U42" s="366"/>
      <c r="V42" s="366"/>
      <c r="W42" s="366"/>
      <c r="X42" s="345"/>
    </row>
    <row r="43" spans="1:24" s="327" customFormat="1" ht="15" customHeight="1">
      <c r="A43" s="221">
        <v>32</v>
      </c>
      <c r="B43" s="221" t="s">
        <v>10273</v>
      </c>
      <c r="C43" s="221" t="s">
        <v>14459</v>
      </c>
      <c r="D43" s="221" t="s">
        <v>2084</v>
      </c>
      <c r="E43" s="221" t="s">
        <v>2085</v>
      </c>
      <c r="F43" s="221" t="s">
        <v>10273</v>
      </c>
      <c r="G43" s="374" t="s">
        <v>14460</v>
      </c>
      <c r="H43" s="221" t="s">
        <v>3513</v>
      </c>
      <c r="I43" s="374" t="s">
        <v>2108</v>
      </c>
      <c r="J43" s="221"/>
      <c r="K43" s="221" t="s">
        <v>3760</v>
      </c>
      <c r="L43" s="221"/>
      <c r="M43" s="1997"/>
      <c r="N43" s="221" t="s">
        <v>2308</v>
      </c>
      <c r="O43" s="366" t="s">
        <v>1413</v>
      </c>
      <c r="P43" s="366" t="s">
        <v>14461</v>
      </c>
      <c r="Q43" s="366" t="s">
        <v>14462</v>
      </c>
      <c r="R43" s="366" t="s">
        <v>2084</v>
      </c>
      <c r="S43" s="345"/>
      <c r="T43" s="366" t="s">
        <v>14425</v>
      </c>
      <c r="U43" s="366" t="s">
        <v>14461</v>
      </c>
      <c r="V43" s="366" t="s">
        <v>14462</v>
      </c>
      <c r="W43" s="366" t="s">
        <v>2084</v>
      </c>
      <c r="X43" s="345"/>
    </row>
    <row r="44" spans="1:24" s="327" customFormat="1" ht="15" customHeight="1">
      <c r="A44" s="221">
        <v>33</v>
      </c>
      <c r="B44" s="901" t="s">
        <v>14463</v>
      </c>
      <c r="C44" s="901" t="s">
        <v>4959</v>
      </c>
      <c r="D44" s="901" t="s">
        <v>2084</v>
      </c>
      <c r="E44" s="901" t="s">
        <v>2085</v>
      </c>
      <c r="F44" s="901" t="s">
        <v>14463</v>
      </c>
      <c r="G44" s="901" t="s">
        <v>4959</v>
      </c>
      <c r="H44" s="901" t="s">
        <v>2084</v>
      </c>
      <c r="I44" s="374" t="s">
        <v>2108</v>
      </c>
      <c r="J44" s="221"/>
      <c r="K44" s="221" t="s">
        <v>4098</v>
      </c>
      <c r="L44" s="221"/>
      <c r="M44" s="1996" t="s">
        <v>14464</v>
      </c>
      <c r="N44" s="221" t="s">
        <v>188</v>
      </c>
      <c r="O44" s="366"/>
      <c r="P44" s="366"/>
      <c r="Q44" s="366"/>
      <c r="R44" s="366"/>
      <c r="S44" s="345"/>
      <c r="T44" s="366"/>
      <c r="U44" s="366"/>
      <c r="V44" s="366"/>
      <c r="W44" s="366"/>
      <c r="X44" s="345"/>
    </row>
    <row r="45" spans="1:24" s="327" customFormat="1" ht="15" customHeight="1">
      <c r="A45" s="221">
        <v>34</v>
      </c>
      <c r="B45" s="221" t="s">
        <v>14465</v>
      </c>
      <c r="C45" s="221" t="s">
        <v>14466</v>
      </c>
      <c r="D45" s="221" t="s">
        <v>2084</v>
      </c>
      <c r="E45" s="221" t="s">
        <v>2085</v>
      </c>
      <c r="F45" s="221" t="s">
        <v>14465</v>
      </c>
      <c r="G45" s="374" t="s">
        <v>14467</v>
      </c>
      <c r="H45" s="221" t="s">
        <v>3513</v>
      </c>
      <c r="I45" s="374" t="s">
        <v>2108</v>
      </c>
      <c r="J45" s="221"/>
      <c r="K45" s="221" t="s">
        <v>4098</v>
      </c>
      <c r="L45" s="221"/>
      <c r="M45" s="1996"/>
      <c r="N45" s="221" t="s">
        <v>4189</v>
      </c>
      <c r="O45" s="366" t="s">
        <v>1413</v>
      </c>
      <c r="P45" s="366" t="s">
        <v>14465</v>
      </c>
      <c r="Q45" s="366" t="s">
        <v>14468</v>
      </c>
      <c r="R45" s="366" t="s">
        <v>2084</v>
      </c>
      <c r="S45" s="345"/>
      <c r="T45" s="366" t="s">
        <v>14425</v>
      </c>
      <c r="U45" s="366" t="s">
        <v>14465</v>
      </c>
      <c r="V45" s="366" t="s">
        <v>14468</v>
      </c>
      <c r="W45" s="366" t="s">
        <v>2084</v>
      </c>
      <c r="X45" s="345"/>
    </row>
    <row r="46" spans="1:24" s="327" customFormat="1" ht="15" customHeight="1">
      <c r="A46" s="221">
        <v>35</v>
      </c>
      <c r="B46" s="901" t="s">
        <v>14469</v>
      </c>
      <c r="C46" s="901" t="s">
        <v>14470</v>
      </c>
      <c r="D46" s="901" t="s">
        <v>2084</v>
      </c>
      <c r="E46" s="901" t="s">
        <v>2085</v>
      </c>
      <c r="F46" s="901" t="s">
        <v>14469</v>
      </c>
      <c r="G46" s="901" t="s">
        <v>14470</v>
      </c>
      <c r="H46" s="901" t="s">
        <v>2084</v>
      </c>
      <c r="I46" s="374" t="s">
        <v>2108</v>
      </c>
      <c r="J46" s="221"/>
      <c r="K46" s="221" t="s">
        <v>4098</v>
      </c>
      <c r="L46" s="221"/>
      <c r="M46" s="1996"/>
      <c r="N46" s="221" t="s">
        <v>188</v>
      </c>
      <c r="O46" s="366"/>
      <c r="P46" s="366"/>
      <c r="Q46" s="366"/>
      <c r="R46" s="366"/>
      <c r="S46" s="345"/>
      <c r="T46" s="366"/>
      <c r="U46" s="366"/>
      <c r="V46" s="366"/>
      <c r="W46" s="366"/>
      <c r="X46" s="345"/>
    </row>
    <row r="47" spans="1:24" s="327" customFormat="1" ht="15" customHeight="1">
      <c r="A47" s="221">
        <v>36</v>
      </c>
      <c r="B47" s="901" t="s">
        <v>14471</v>
      </c>
      <c r="C47" s="901" t="s">
        <v>4999</v>
      </c>
      <c r="D47" s="901" t="s">
        <v>2084</v>
      </c>
      <c r="E47" s="901" t="s">
        <v>2085</v>
      </c>
      <c r="F47" s="901" t="s">
        <v>14471</v>
      </c>
      <c r="G47" s="901" t="s">
        <v>4999</v>
      </c>
      <c r="H47" s="901" t="s">
        <v>2084</v>
      </c>
      <c r="I47" s="374" t="s">
        <v>2108</v>
      </c>
      <c r="J47" s="221"/>
      <c r="K47" s="221" t="s">
        <v>4098</v>
      </c>
      <c r="L47" s="221"/>
      <c r="M47" s="1996"/>
      <c r="N47" s="221" t="s">
        <v>188</v>
      </c>
      <c r="O47" s="366"/>
      <c r="P47" s="366"/>
      <c r="Q47" s="366"/>
      <c r="R47" s="366"/>
      <c r="S47" s="345"/>
      <c r="T47" s="366"/>
      <c r="U47" s="366"/>
      <c r="V47" s="366"/>
      <c r="W47" s="366"/>
      <c r="X47" s="345"/>
    </row>
    <row r="48" spans="1:24" s="327" customFormat="1" ht="15" customHeight="1">
      <c r="A48" s="221">
        <v>37</v>
      </c>
      <c r="B48" s="221" t="s">
        <v>14472</v>
      </c>
      <c r="C48" s="221" t="s">
        <v>14473</v>
      </c>
      <c r="D48" s="221" t="s">
        <v>2084</v>
      </c>
      <c r="E48" s="221" t="s">
        <v>2085</v>
      </c>
      <c r="F48" s="221" t="s">
        <v>14472</v>
      </c>
      <c r="G48" s="374" t="s">
        <v>14474</v>
      </c>
      <c r="H48" s="221" t="s">
        <v>3513</v>
      </c>
      <c r="I48" s="374" t="s">
        <v>2108</v>
      </c>
      <c r="J48" s="221"/>
      <c r="K48" s="221" t="s">
        <v>4098</v>
      </c>
      <c r="L48" s="221"/>
      <c r="M48" s="1996"/>
      <c r="N48" s="221" t="s">
        <v>4189</v>
      </c>
      <c r="O48" s="366"/>
      <c r="P48" s="366"/>
      <c r="Q48" s="366"/>
      <c r="R48" s="366"/>
      <c r="S48" s="345"/>
      <c r="T48" s="366"/>
      <c r="U48" s="366"/>
      <c r="V48" s="366"/>
      <c r="W48" s="366"/>
      <c r="X48" s="345"/>
    </row>
    <row r="49" spans="1:24" s="327" customFormat="1" ht="15" customHeight="1">
      <c r="A49" s="221">
        <v>38</v>
      </c>
      <c r="B49" s="901" t="s">
        <v>14475</v>
      </c>
      <c r="C49" s="901" t="s">
        <v>14476</v>
      </c>
      <c r="D49" s="901" t="s">
        <v>2084</v>
      </c>
      <c r="E49" s="901" t="s">
        <v>2085</v>
      </c>
      <c r="F49" s="901" t="s">
        <v>14475</v>
      </c>
      <c r="G49" s="901" t="s">
        <v>14476</v>
      </c>
      <c r="H49" s="901" t="s">
        <v>2084</v>
      </c>
      <c r="I49" s="374" t="s">
        <v>2108</v>
      </c>
      <c r="J49" s="221"/>
      <c r="K49" s="221" t="s">
        <v>4098</v>
      </c>
      <c r="L49" s="221"/>
      <c r="M49" s="1996"/>
      <c r="N49" s="221" t="s">
        <v>188</v>
      </c>
      <c r="O49" s="366"/>
      <c r="P49" s="366"/>
      <c r="Q49" s="366"/>
      <c r="R49" s="366"/>
      <c r="S49" s="345"/>
      <c r="T49" s="366"/>
      <c r="U49" s="366"/>
      <c r="V49" s="366"/>
      <c r="W49" s="366"/>
      <c r="X49" s="345"/>
    </row>
    <row r="50" spans="1:24" s="327" customFormat="1" ht="15" customHeight="1">
      <c r="A50" s="221">
        <v>39</v>
      </c>
      <c r="B50" s="901" t="s">
        <v>2456</v>
      </c>
      <c r="C50" s="901" t="s">
        <v>14477</v>
      </c>
      <c r="D50" s="901" t="s">
        <v>2084</v>
      </c>
      <c r="E50" s="901" t="s">
        <v>2085</v>
      </c>
      <c r="F50" s="901" t="s">
        <v>2456</v>
      </c>
      <c r="G50" s="901" t="s">
        <v>14477</v>
      </c>
      <c r="H50" s="901" t="s">
        <v>2084</v>
      </c>
      <c r="I50" s="374" t="s">
        <v>2108</v>
      </c>
      <c r="J50" s="221"/>
      <c r="K50" s="221" t="s">
        <v>4098</v>
      </c>
      <c r="L50" s="221"/>
      <c r="M50" s="1996"/>
      <c r="N50" s="221" t="s">
        <v>188</v>
      </c>
      <c r="O50" s="366"/>
      <c r="P50" s="366"/>
      <c r="Q50" s="366"/>
      <c r="R50" s="366"/>
      <c r="S50" s="345"/>
      <c r="T50" s="366"/>
      <c r="U50" s="366"/>
      <c r="V50" s="366"/>
      <c r="W50" s="366"/>
      <c r="X50" s="345"/>
    </row>
    <row r="51" spans="1:24" s="327" customFormat="1" ht="15" customHeight="1">
      <c r="A51" s="221">
        <v>40</v>
      </c>
      <c r="B51" s="901" t="s">
        <v>12545</v>
      </c>
      <c r="C51" s="901" t="s">
        <v>14478</v>
      </c>
      <c r="D51" s="901" t="s">
        <v>2084</v>
      </c>
      <c r="E51" s="901" t="s">
        <v>2085</v>
      </c>
      <c r="F51" s="901" t="s">
        <v>12545</v>
      </c>
      <c r="G51" s="901" t="s">
        <v>14478</v>
      </c>
      <c r="H51" s="901" t="s">
        <v>2084</v>
      </c>
      <c r="I51" s="374" t="s">
        <v>2108</v>
      </c>
      <c r="J51" s="221"/>
      <c r="K51" s="221" t="s">
        <v>4098</v>
      </c>
      <c r="L51" s="221"/>
      <c r="M51" s="1996"/>
      <c r="N51" s="221" t="s">
        <v>188</v>
      </c>
      <c r="O51" s="366"/>
      <c r="P51" s="366"/>
      <c r="Q51" s="366"/>
      <c r="R51" s="366"/>
      <c r="S51" s="345"/>
      <c r="T51" s="366"/>
      <c r="U51" s="366"/>
      <c r="V51" s="366"/>
      <c r="W51" s="366"/>
      <c r="X51" s="345"/>
    </row>
    <row r="52" spans="1:24" s="327" customFormat="1" ht="15" customHeight="1">
      <c r="A52" s="221">
        <v>41</v>
      </c>
      <c r="B52" s="901" t="s">
        <v>12549</v>
      </c>
      <c r="C52" s="901" t="s">
        <v>14479</v>
      </c>
      <c r="D52" s="901" t="s">
        <v>2084</v>
      </c>
      <c r="E52" s="901" t="s">
        <v>2085</v>
      </c>
      <c r="F52" s="901" t="s">
        <v>12549</v>
      </c>
      <c r="G52" s="901" t="s">
        <v>14479</v>
      </c>
      <c r="H52" s="901" t="s">
        <v>2084</v>
      </c>
      <c r="I52" s="374" t="s">
        <v>2108</v>
      </c>
      <c r="J52" s="221"/>
      <c r="K52" s="221" t="s">
        <v>4098</v>
      </c>
      <c r="L52" s="221"/>
      <c r="M52" s="1997"/>
      <c r="N52" s="221" t="s">
        <v>188</v>
      </c>
      <c r="O52" s="366"/>
      <c r="P52" s="366"/>
      <c r="Q52" s="366"/>
      <c r="R52" s="366"/>
      <c r="S52" s="345"/>
      <c r="T52" s="366"/>
      <c r="U52" s="366"/>
      <c r="V52" s="366"/>
      <c r="W52" s="366"/>
      <c r="X52" s="345"/>
    </row>
    <row r="53" spans="1:24" s="327" customFormat="1" ht="15" customHeight="1">
      <c r="A53" s="221">
        <v>42</v>
      </c>
      <c r="B53" s="221" t="s">
        <v>14480</v>
      </c>
      <c r="C53" s="221" t="s">
        <v>14481</v>
      </c>
      <c r="D53" s="221" t="s">
        <v>2084</v>
      </c>
      <c r="E53" s="221" t="s">
        <v>3215</v>
      </c>
      <c r="F53" s="221" t="s">
        <v>14480</v>
      </c>
      <c r="G53" s="221" t="s">
        <v>14481</v>
      </c>
      <c r="H53" s="221" t="s">
        <v>3513</v>
      </c>
      <c r="I53" s="374" t="s">
        <v>2108</v>
      </c>
      <c r="J53" s="221"/>
      <c r="K53" s="221" t="s">
        <v>4732</v>
      </c>
      <c r="L53" s="221"/>
      <c r="M53" s="1998" t="s">
        <v>4729</v>
      </c>
      <c r="N53" s="352" t="s">
        <v>2308</v>
      </c>
      <c r="O53" s="366"/>
      <c r="P53" s="366"/>
      <c r="Q53" s="366"/>
      <c r="R53" s="366"/>
      <c r="S53" s="345"/>
      <c r="T53" s="366"/>
      <c r="U53" s="366"/>
      <c r="V53" s="366"/>
      <c r="W53" s="366"/>
      <c r="X53" s="345"/>
    </row>
    <row r="54" spans="1:24" s="327" customFormat="1" ht="15" customHeight="1">
      <c r="A54" s="221">
        <v>43</v>
      </c>
      <c r="B54" s="221" t="s">
        <v>14482</v>
      </c>
      <c r="C54" s="221" t="s">
        <v>14483</v>
      </c>
      <c r="D54" s="221" t="s">
        <v>2084</v>
      </c>
      <c r="E54" s="221" t="s">
        <v>3215</v>
      </c>
      <c r="F54" s="221" t="s">
        <v>14482</v>
      </c>
      <c r="G54" s="221" t="s">
        <v>14483</v>
      </c>
      <c r="H54" s="221" t="s">
        <v>3513</v>
      </c>
      <c r="I54" s="374" t="s">
        <v>2108</v>
      </c>
      <c r="J54" s="221"/>
      <c r="K54" s="899" t="s">
        <v>4732</v>
      </c>
      <c r="L54" s="221"/>
      <c r="M54" s="1998"/>
      <c r="N54" s="352" t="s">
        <v>4189</v>
      </c>
      <c r="O54" s="366" t="s">
        <v>1413</v>
      </c>
      <c r="P54" s="366" t="s">
        <v>14484</v>
      </c>
      <c r="Q54" s="366" t="s">
        <v>14485</v>
      </c>
      <c r="R54" s="366" t="s">
        <v>2084</v>
      </c>
      <c r="S54" s="345"/>
      <c r="T54" s="366" t="s">
        <v>14425</v>
      </c>
      <c r="U54" s="366" t="s">
        <v>14484</v>
      </c>
      <c r="V54" s="366" t="s">
        <v>14485</v>
      </c>
      <c r="W54" s="366" t="s">
        <v>2084</v>
      </c>
      <c r="X54" s="345"/>
    </row>
    <row r="55" spans="1:24" s="327" customFormat="1" ht="15" customHeight="1">
      <c r="A55" s="221">
        <v>44</v>
      </c>
      <c r="B55" s="901" t="s">
        <v>14486</v>
      </c>
      <c r="C55" s="901" t="s">
        <v>14487</v>
      </c>
      <c r="D55" s="901" t="s">
        <v>2084</v>
      </c>
      <c r="E55" s="901" t="s">
        <v>3215</v>
      </c>
      <c r="F55" s="901" t="s">
        <v>14486</v>
      </c>
      <c r="G55" s="901" t="s">
        <v>14487</v>
      </c>
      <c r="H55" s="901" t="s">
        <v>2084</v>
      </c>
      <c r="I55" s="374" t="s">
        <v>2108</v>
      </c>
      <c r="J55" s="221"/>
      <c r="K55" s="899" t="s">
        <v>4732</v>
      </c>
      <c r="L55" s="221"/>
      <c r="M55" s="1998"/>
      <c r="N55" s="352" t="s">
        <v>188</v>
      </c>
      <c r="O55" s="366"/>
      <c r="P55" s="366"/>
      <c r="Q55" s="366"/>
      <c r="R55" s="366"/>
      <c r="S55" s="345"/>
      <c r="T55" s="366"/>
      <c r="U55" s="366"/>
      <c r="V55" s="366"/>
      <c r="W55" s="366"/>
      <c r="X55" s="345"/>
    </row>
    <row r="56" spans="1:24" s="327" customFormat="1" ht="15" customHeight="1">
      <c r="A56" s="221">
        <v>45</v>
      </c>
      <c r="B56" s="901" t="s">
        <v>14488</v>
      </c>
      <c r="C56" s="901" t="s">
        <v>14489</v>
      </c>
      <c r="D56" s="901" t="s">
        <v>2084</v>
      </c>
      <c r="E56" s="901" t="s">
        <v>3215</v>
      </c>
      <c r="F56" s="901" t="s">
        <v>14488</v>
      </c>
      <c r="G56" s="901" t="s">
        <v>14489</v>
      </c>
      <c r="H56" s="901" t="s">
        <v>2084</v>
      </c>
      <c r="I56" s="374" t="s">
        <v>2108</v>
      </c>
      <c r="J56" s="221"/>
      <c r="K56" s="899" t="s">
        <v>4732</v>
      </c>
      <c r="L56" s="221"/>
      <c r="M56" s="1998"/>
      <c r="N56" s="352" t="s">
        <v>188</v>
      </c>
      <c r="O56" s="366"/>
      <c r="P56" s="366"/>
      <c r="Q56" s="366"/>
      <c r="R56" s="366"/>
      <c r="S56" s="345"/>
      <c r="T56" s="366"/>
      <c r="U56" s="366"/>
      <c r="V56" s="366"/>
      <c r="W56" s="366"/>
      <c r="X56" s="345"/>
    </row>
    <row r="57" spans="1:24" s="327" customFormat="1" ht="15" customHeight="1">
      <c r="A57" s="221">
        <v>46</v>
      </c>
      <c r="B57" s="221" t="s">
        <v>14490</v>
      </c>
      <c r="C57" s="221" t="s">
        <v>14491</v>
      </c>
      <c r="D57" s="221" t="s">
        <v>2084</v>
      </c>
      <c r="E57" s="221" t="s">
        <v>3215</v>
      </c>
      <c r="F57" s="221" t="s">
        <v>14490</v>
      </c>
      <c r="G57" s="221" t="s">
        <v>14491</v>
      </c>
      <c r="H57" s="221" t="s">
        <v>3513</v>
      </c>
      <c r="I57" s="374" t="s">
        <v>2108</v>
      </c>
      <c r="J57" s="221"/>
      <c r="K57" s="899" t="s">
        <v>4732</v>
      </c>
      <c r="L57" s="221"/>
      <c r="M57" s="1998"/>
      <c r="N57" s="352" t="s">
        <v>2308</v>
      </c>
      <c r="O57" s="366" t="s">
        <v>1413</v>
      </c>
      <c r="P57" s="366" t="s">
        <v>14492</v>
      </c>
      <c r="Q57" s="366" t="s">
        <v>14493</v>
      </c>
      <c r="R57" s="366" t="s">
        <v>2084</v>
      </c>
      <c r="S57" s="345"/>
      <c r="T57" s="366" t="s">
        <v>14425</v>
      </c>
      <c r="U57" s="366" t="s">
        <v>14492</v>
      </c>
      <c r="V57" s="366" t="s">
        <v>14493</v>
      </c>
      <c r="W57" s="366" t="s">
        <v>2084</v>
      </c>
      <c r="X57" s="345"/>
    </row>
    <row r="58" spans="1:24" s="327" customFormat="1" ht="15" customHeight="1">
      <c r="A58" s="221">
        <v>47</v>
      </c>
      <c r="B58" s="221" t="s">
        <v>14494</v>
      </c>
      <c r="C58" s="221" t="s">
        <v>14495</v>
      </c>
      <c r="D58" s="221" t="s">
        <v>2084</v>
      </c>
      <c r="E58" s="221" t="s">
        <v>3215</v>
      </c>
      <c r="F58" s="221" t="s">
        <v>14494</v>
      </c>
      <c r="G58" s="221" t="s">
        <v>14495</v>
      </c>
      <c r="H58" s="221" t="s">
        <v>3513</v>
      </c>
      <c r="I58" s="374" t="s">
        <v>2108</v>
      </c>
      <c r="J58" s="221"/>
      <c r="K58" s="899" t="s">
        <v>4732</v>
      </c>
      <c r="L58" s="221"/>
      <c r="M58" s="1998"/>
      <c r="N58" s="352" t="s">
        <v>2308</v>
      </c>
      <c r="O58" s="366" t="s">
        <v>1413</v>
      </c>
      <c r="P58" s="366" t="s">
        <v>14496</v>
      </c>
      <c r="Q58" s="366" t="s">
        <v>14497</v>
      </c>
      <c r="R58" s="366" t="s">
        <v>2084</v>
      </c>
      <c r="S58" s="345"/>
      <c r="T58" s="366" t="s">
        <v>14425</v>
      </c>
      <c r="U58" s="366" t="s">
        <v>14496</v>
      </c>
      <c r="V58" s="366" t="s">
        <v>14497</v>
      </c>
      <c r="W58" s="366" t="s">
        <v>2084</v>
      </c>
      <c r="X58" s="345"/>
    </row>
    <row r="59" spans="1:24" s="327" customFormat="1" ht="15" customHeight="1">
      <c r="A59" s="221">
        <v>48</v>
      </c>
      <c r="B59" s="221" t="s">
        <v>14498</v>
      </c>
      <c r="C59" s="221" t="s">
        <v>14499</v>
      </c>
      <c r="D59" s="221" t="s">
        <v>2084</v>
      </c>
      <c r="E59" s="221" t="s">
        <v>3215</v>
      </c>
      <c r="F59" s="221" t="s">
        <v>14498</v>
      </c>
      <c r="G59" s="221" t="s">
        <v>14499</v>
      </c>
      <c r="H59" s="221" t="s">
        <v>3513</v>
      </c>
      <c r="I59" s="374" t="s">
        <v>2108</v>
      </c>
      <c r="J59" s="221"/>
      <c r="K59" s="899" t="s">
        <v>4732</v>
      </c>
      <c r="L59" s="221"/>
      <c r="M59" s="1998"/>
      <c r="N59" s="352" t="s">
        <v>2308</v>
      </c>
      <c r="O59" s="366" t="s">
        <v>1413</v>
      </c>
      <c r="P59" s="366" t="s">
        <v>14500</v>
      </c>
      <c r="Q59" s="366" t="s">
        <v>14501</v>
      </c>
      <c r="R59" s="366" t="s">
        <v>2084</v>
      </c>
      <c r="S59" s="360"/>
      <c r="T59" s="366" t="s">
        <v>14425</v>
      </c>
      <c r="U59" s="366" t="s">
        <v>14500</v>
      </c>
      <c r="V59" s="366" t="s">
        <v>14501</v>
      </c>
      <c r="W59" s="366" t="s">
        <v>2084</v>
      </c>
      <c r="X59" s="360"/>
    </row>
    <row r="60" spans="1:24" s="327" customFormat="1" ht="15" customHeight="1">
      <c r="A60" s="221">
        <v>49</v>
      </c>
      <c r="B60" s="221" t="s">
        <v>14502</v>
      </c>
      <c r="C60" s="221" t="s">
        <v>14503</v>
      </c>
      <c r="D60" s="221" t="s">
        <v>2084</v>
      </c>
      <c r="E60" s="221" t="s">
        <v>3215</v>
      </c>
      <c r="F60" s="221" t="s">
        <v>14502</v>
      </c>
      <c r="G60" s="221" t="s">
        <v>14503</v>
      </c>
      <c r="H60" s="221" t="s">
        <v>3513</v>
      </c>
      <c r="I60" s="374" t="s">
        <v>2108</v>
      </c>
      <c r="J60" s="221"/>
      <c r="K60" s="899" t="s">
        <v>4732</v>
      </c>
      <c r="L60" s="221"/>
      <c r="M60" s="1998"/>
      <c r="N60" s="352" t="s">
        <v>2308</v>
      </c>
      <c r="O60" s="366" t="s">
        <v>1413</v>
      </c>
      <c r="P60" s="366" t="s">
        <v>14504</v>
      </c>
      <c r="Q60" s="366" t="s">
        <v>14505</v>
      </c>
      <c r="R60" s="366" t="s">
        <v>2084</v>
      </c>
      <c r="S60" s="360"/>
      <c r="T60" s="366" t="s">
        <v>14425</v>
      </c>
      <c r="U60" s="366" t="s">
        <v>14504</v>
      </c>
      <c r="V60" s="366" t="s">
        <v>14505</v>
      </c>
      <c r="W60" s="366" t="s">
        <v>2084</v>
      </c>
      <c r="X60" s="360"/>
    </row>
    <row r="61" spans="1:24" s="327" customFormat="1" ht="15" customHeight="1">
      <c r="A61" s="221">
        <v>50</v>
      </c>
      <c r="B61" s="221" t="s">
        <v>14506</v>
      </c>
      <c r="C61" s="221" t="s">
        <v>14507</v>
      </c>
      <c r="D61" s="221" t="s">
        <v>2084</v>
      </c>
      <c r="E61" s="366" t="s">
        <v>2084</v>
      </c>
      <c r="F61" s="221" t="s">
        <v>14506</v>
      </c>
      <c r="G61" s="221" t="s">
        <v>14507</v>
      </c>
      <c r="H61" s="221" t="s">
        <v>3513</v>
      </c>
      <c r="I61" s="374" t="s">
        <v>2108</v>
      </c>
      <c r="J61" s="221"/>
      <c r="K61" s="221" t="s">
        <v>4810</v>
      </c>
      <c r="L61" s="221"/>
      <c r="M61" s="1998"/>
      <c r="N61" s="352" t="s">
        <v>2308</v>
      </c>
      <c r="O61" s="366"/>
      <c r="P61" s="366"/>
      <c r="Q61" s="366"/>
      <c r="R61" s="366"/>
      <c r="S61" s="360"/>
      <c r="T61" s="366"/>
      <c r="U61" s="366"/>
      <c r="V61" s="366"/>
      <c r="W61" s="366"/>
      <c r="X61" s="360"/>
    </row>
    <row r="62" spans="1:24" s="327" customFormat="1" ht="15" customHeight="1">
      <c r="A62" s="221">
        <v>51</v>
      </c>
      <c r="B62" s="221" t="s">
        <v>14508</v>
      </c>
      <c r="C62" s="221" t="s">
        <v>14509</v>
      </c>
      <c r="D62" s="221" t="s">
        <v>2084</v>
      </c>
      <c r="E62" s="221" t="s">
        <v>3215</v>
      </c>
      <c r="F62" s="221" t="s">
        <v>14508</v>
      </c>
      <c r="G62" s="374" t="s">
        <v>14510</v>
      </c>
      <c r="H62" s="221" t="s">
        <v>3513</v>
      </c>
      <c r="I62" s="374" t="s">
        <v>2108</v>
      </c>
      <c r="J62" s="221"/>
      <c r="K62" s="899" t="s">
        <v>4732</v>
      </c>
      <c r="L62" s="221"/>
      <c r="M62" s="1998"/>
      <c r="N62" s="352" t="s">
        <v>2308</v>
      </c>
      <c r="O62" s="366" t="s">
        <v>1413</v>
      </c>
      <c r="P62" s="366" t="s">
        <v>14511</v>
      </c>
      <c r="Q62" s="366" t="s">
        <v>14512</v>
      </c>
      <c r="R62" s="366" t="s">
        <v>2084</v>
      </c>
      <c r="S62" s="345"/>
      <c r="T62" s="366" t="s">
        <v>14425</v>
      </c>
      <c r="U62" s="366" t="s">
        <v>14511</v>
      </c>
      <c r="V62" s="366" t="s">
        <v>14512</v>
      </c>
      <c r="W62" s="366" t="s">
        <v>2084</v>
      </c>
      <c r="X62" s="345"/>
    </row>
    <row r="63" spans="1:24" s="327" customFormat="1" ht="15" customHeight="1">
      <c r="A63" s="221">
        <v>52</v>
      </c>
      <c r="B63" s="221" t="s">
        <v>14513</v>
      </c>
      <c r="C63" s="221" t="s">
        <v>14514</v>
      </c>
      <c r="D63" s="221" t="s">
        <v>2084</v>
      </c>
      <c r="E63" s="221" t="s">
        <v>3215</v>
      </c>
      <c r="F63" s="221" t="s">
        <v>14513</v>
      </c>
      <c r="G63" s="374" t="s">
        <v>14515</v>
      </c>
      <c r="H63" s="221" t="s">
        <v>3513</v>
      </c>
      <c r="I63" s="374" t="s">
        <v>2108</v>
      </c>
      <c r="J63" s="221"/>
      <c r="K63" s="899" t="s">
        <v>4732</v>
      </c>
      <c r="L63" s="221"/>
      <c r="M63" s="1998"/>
      <c r="N63" s="352" t="s">
        <v>2308</v>
      </c>
      <c r="O63" s="366" t="s">
        <v>1413</v>
      </c>
      <c r="P63" s="366" t="s">
        <v>14516</v>
      </c>
      <c r="Q63" s="366" t="s">
        <v>8645</v>
      </c>
      <c r="R63" s="366" t="s">
        <v>2084</v>
      </c>
      <c r="S63" s="360"/>
      <c r="T63" s="366" t="s">
        <v>14425</v>
      </c>
      <c r="U63" s="366" t="s">
        <v>14516</v>
      </c>
      <c r="V63" s="366" t="s">
        <v>8645</v>
      </c>
      <c r="W63" s="366" t="s">
        <v>2084</v>
      </c>
      <c r="X63" s="360"/>
    </row>
    <row r="64" spans="1:24" s="327" customFormat="1" ht="15" customHeight="1">
      <c r="A64" s="221">
        <v>53</v>
      </c>
      <c r="B64" s="221" t="s">
        <v>14517</v>
      </c>
      <c r="C64" s="221" t="s">
        <v>14518</v>
      </c>
      <c r="D64" s="221" t="s">
        <v>2084</v>
      </c>
      <c r="E64" s="221" t="s">
        <v>3215</v>
      </c>
      <c r="F64" s="221" t="s">
        <v>14517</v>
      </c>
      <c r="G64" s="374" t="s">
        <v>14519</v>
      </c>
      <c r="H64" s="221" t="s">
        <v>3513</v>
      </c>
      <c r="I64" s="374" t="s">
        <v>2108</v>
      </c>
      <c r="J64" s="221"/>
      <c r="K64" s="899" t="s">
        <v>4732</v>
      </c>
      <c r="L64" s="221"/>
      <c r="M64" s="1998"/>
      <c r="N64" s="352" t="s">
        <v>2308</v>
      </c>
      <c r="O64" s="366"/>
      <c r="P64" s="366"/>
      <c r="Q64" s="366"/>
      <c r="R64" s="366"/>
      <c r="S64" s="360"/>
      <c r="T64" s="366"/>
      <c r="U64" s="366"/>
      <c r="V64" s="366"/>
      <c r="W64" s="366"/>
      <c r="X64" s="360"/>
    </row>
    <row r="65" spans="1:24" s="327" customFormat="1" ht="15" customHeight="1">
      <c r="A65" s="221">
        <v>54</v>
      </c>
      <c r="B65" s="221" t="s">
        <v>14520</v>
      </c>
      <c r="C65" s="221" t="s">
        <v>14521</v>
      </c>
      <c r="D65" s="221" t="s">
        <v>2084</v>
      </c>
      <c r="E65" s="221" t="s">
        <v>3215</v>
      </c>
      <c r="F65" s="221" t="s">
        <v>14520</v>
      </c>
      <c r="G65" s="374" t="s">
        <v>14522</v>
      </c>
      <c r="H65" s="221" t="s">
        <v>3513</v>
      </c>
      <c r="I65" s="374" t="s">
        <v>2108</v>
      </c>
      <c r="J65" s="221"/>
      <c r="K65" s="899" t="s">
        <v>4732</v>
      </c>
      <c r="L65" s="221"/>
      <c r="M65" s="1998"/>
      <c r="N65" s="352" t="s">
        <v>2308</v>
      </c>
      <c r="O65" s="366"/>
      <c r="P65" s="366"/>
      <c r="Q65" s="366"/>
      <c r="R65" s="366"/>
      <c r="S65" s="360"/>
      <c r="T65" s="366"/>
      <c r="U65" s="366"/>
      <c r="V65" s="366"/>
      <c r="W65" s="366"/>
      <c r="X65" s="360"/>
    </row>
    <row r="66" spans="1:24" s="327" customFormat="1" ht="15" customHeight="1">
      <c r="A66" s="221">
        <v>55</v>
      </c>
      <c r="B66" s="221" t="s">
        <v>14523</v>
      </c>
      <c r="C66" s="221" t="s">
        <v>14524</v>
      </c>
      <c r="D66" s="221" t="s">
        <v>2084</v>
      </c>
      <c r="E66" s="221" t="s">
        <v>3215</v>
      </c>
      <c r="F66" s="221" t="s">
        <v>14523</v>
      </c>
      <c r="G66" s="374" t="s">
        <v>14525</v>
      </c>
      <c r="H66" s="221" t="s">
        <v>3513</v>
      </c>
      <c r="I66" s="374" t="s">
        <v>2108</v>
      </c>
      <c r="J66" s="221"/>
      <c r="K66" s="899" t="s">
        <v>4732</v>
      </c>
      <c r="L66" s="221"/>
      <c r="M66" s="1998"/>
      <c r="N66" s="352" t="s">
        <v>2308</v>
      </c>
      <c r="O66" s="366" t="s">
        <v>1413</v>
      </c>
      <c r="P66" s="366" t="s">
        <v>14526</v>
      </c>
      <c r="Q66" s="366" t="s">
        <v>14527</v>
      </c>
      <c r="R66" s="366" t="s">
        <v>2084</v>
      </c>
      <c r="S66" s="360"/>
      <c r="T66" s="366" t="s">
        <v>14425</v>
      </c>
      <c r="U66" s="366" t="s">
        <v>14526</v>
      </c>
      <c r="V66" s="366" t="s">
        <v>14527</v>
      </c>
      <c r="W66" s="366" t="s">
        <v>2084</v>
      </c>
      <c r="X66" s="360"/>
    </row>
    <row r="67" spans="1:24" s="327" customFormat="1" ht="15" customHeight="1">
      <c r="A67" s="221">
        <v>56</v>
      </c>
      <c r="B67" s="221" t="s">
        <v>14528</v>
      </c>
      <c r="C67" s="221" t="s">
        <v>14529</v>
      </c>
      <c r="D67" s="221" t="s">
        <v>2084</v>
      </c>
      <c r="E67" s="221" t="s">
        <v>3215</v>
      </c>
      <c r="F67" s="221" t="s">
        <v>14528</v>
      </c>
      <c r="G67" s="374" t="s">
        <v>14530</v>
      </c>
      <c r="H67" s="221" t="s">
        <v>3513</v>
      </c>
      <c r="I67" s="374" t="s">
        <v>2108</v>
      </c>
      <c r="J67" s="221"/>
      <c r="K67" s="899" t="s">
        <v>4732</v>
      </c>
      <c r="L67" s="221"/>
      <c r="M67" s="1998"/>
      <c r="N67" s="352" t="s">
        <v>2308</v>
      </c>
      <c r="O67" s="366" t="s">
        <v>1413</v>
      </c>
      <c r="P67" s="366" t="s">
        <v>14531</v>
      </c>
      <c r="Q67" s="366" t="s">
        <v>14532</v>
      </c>
      <c r="R67" s="366" t="s">
        <v>2084</v>
      </c>
      <c r="S67" s="360"/>
      <c r="T67" s="366" t="s">
        <v>14425</v>
      </c>
      <c r="U67" s="366" t="s">
        <v>14531</v>
      </c>
      <c r="V67" s="366" t="s">
        <v>14532</v>
      </c>
      <c r="W67" s="366" t="s">
        <v>2084</v>
      </c>
      <c r="X67" s="360"/>
    </row>
    <row r="68" spans="1:24" s="327" customFormat="1" ht="15" customHeight="1">
      <c r="A68" s="221">
        <v>57</v>
      </c>
      <c r="B68" s="221" t="s">
        <v>14533</v>
      </c>
      <c r="C68" s="221" t="s">
        <v>14534</v>
      </c>
      <c r="D68" s="221" t="s">
        <v>2084</v>
      </c>
      <c r="E68" s="221" t="s">
        <v>3215</v>
      </c>
      <c r="F68" s="221" t="s">
        <v>14533</v>
      </c>
      <c r="G68" s="374" t="s">
        <v>14535</v>
      </c>
      <c r="H68" s="221" t="s">
        <v>3513</v>
      </c>
      <c r="I68" s="374" t="s">
        <v>2108</v>
      </c>
      <c r="J68" s="221"/>
      <c r="K68" s="899" t="s">
        <v>4732</v>
      </c>
      <c r="L68" s="221"/>
      <c r="M68" s="1998"/>
      <c r="N68" s="352" t="s">
        <v>2308</v>
      </c>
      <c r="O68" s="366" t="s">
        <v>1413</v>
      </c>
      <c r="P68" s="366" t="s">
        <v>14536</v>
      </c>
      <c r="Q68" s="366" t="s">
        <v>7362</v>
      </c>
      <c r="R68" s="366" t="s">
        <v>2084</v>
      </c>
      <c r="S68" s="360"/>
      <c r="T68" s="366" t="s">
        <v>14425</v>
      </c>
      <c r="U68" s="366" t="s">
        <v>14536</v>
      </c>
      <c r="V68" s="366" t="s">
        <v>7362</v>
      </c>
      <c r="W68" s="366" t="s">
        <v>2084</v>
      </c>
      <c r="X68" s="360"/>
    </row>
    <row r="69" spans="1:24" s="327" customFormat="1" ht="15" customHeight="1">
      <c r="A69" s="221">
        <v>58</v>
      </c>
      <c r="B69" s="221" t="s">
        <v>14537</v>
      </c>
      <c r="C69" s="221" t="s">
        <v>14538</v>
      </c>
      <c r="D69" s="221" t="s">
        <v>2084</v>
      </c>
      <c r="E69" s="221" t="s">
        <v>3215</v>
      </c>
      <c r="F69" s="221" t="s">
        <v>14537</v>
      </c>
      <c r="G69" s="374" t="s">
        <v>14539</v>
      </c>
      <c r="H69" s="221" t="s">
        <v>3513</v>
      </c>
      <c r="I69" s="374" t="s">
        <v>2108</v>
      </c>
      <c r="J69" s="221"/>
      <c r="K69" s="899" t="s">
        <v>4732</v>
      </c>
      <c r="L69" s="221"/>
      <c r="M69" s="1998"/>
      <c r="N69" s="352" t="s">
        <v>2308</v>
      </c>
      <c r="O69" s="366" t="s">
        <v>1413</v>
      </c>
      <c r="P69" s="366" t="s">
        <v>14540</v>
      </c>
      <c r="Q69" s="366" t="s">
        <v>14541</v>
      </c>
      <c r="R69" s="366" t="s">
        <v>2084</v>
      </c>
      <c r="S69" s="360"/>
      <c r="T69" s="366" t="s">
        <v>14425</v>
      </c>
      <c r="U69" s="366" t="s">
        <v>14540</v>
      </c>
      <c r="V69" s="366" t="s">
        <v>14541</v>
      </c>
      <c r="W69" s="366" t="s">
        <v>2084</v>
      </c>
      <c r="X69" s="360"/>
    </row>
    <row r="70" spans="1:24" ht="15" customHeight="1">
      <c r="A70" s="221">
        <v>59</v>
      </c>
      <c r="B70" s="221" t="s">
        <v>14542</v>
      </c>
      <c r="C70" s="221" t="s">
        <v>14543</v>
      </c>
      <c r="D70" s="366" t="s">
        <v>2084</v>
      </c>
      <c r="E70" s="366" t="s">
        <v>2084</v>
      </c>
      <c r="F70" s="221" t="s">
        <v>14542</v>
      </c>
      <c r="G70" s="374" t="s">
        <v>14544</v>
      </c>
      <c r="H70" s="221" t="s">
        <v>3513</v>
      </c>
      <c r="I70" s="374" t="s">
        <v>2108</v>
      </c>
      <c r="J70" s="221"/>
      <c r="K70" s="221" t="s">
        <v>4810</v>
      </c>
      <c r="L70" s="221"/>
      <c r="M70" s="1998"/>
      <c r="N70" s="352" t="s">
        <v>2308</v>
      </c>
      <c r="O70" s="221"/>
      <c r="P70" s="221"/>
      <c r="Q70" s="221"/>
      <c r="R70" s="221"/>
      <c r="S70" s="221"/>
      <c r="T70" s="366" t="s">
        <v>14425</v>
      </c>
      <c r="U70" s="221" t="s">
        <v>14545</v>
      </c>
      <c r="V70" s="221" t="s">
        <v>12928</v>
      </c>
      <c r="W70" s="366" t="s">
        <v>2084</v>
      </c>
      <c r="X70" s="229"/>
    </row>
    <row r="71" spans="1:24" ht="15" customHeight="1">
      <c r="A71" s="221">
        <v>60</v>
      </c>
      <c r="B71" s="221" t="s">
        <v>14546</v>
      </c>
      <c r="C71" s="221" t="s">
        <v>14547</v>
      </c>
      <c r="D71" s="366" t="s">
        <v>2084</v>
      </c>
      <c r="E71" s="366" t="s">
        <v>2084</v>
      </c>
      <c r="F71" s="221" t="s">
        <v>14546</v>
      </c>
      <c r="G71" s="374" t="s">
        <v>14548</v>
      </c>
      <c r="H71" s="221" t="s">
        <v>3513</v>
      </c>
      <c r="I71" s="374" t="s">
        <v>2108</v>
      </c>
      <c r="J71" s="221"/>
      <c r="K71" s="221" t="s">
        <v>5129</v>
      </c>
      <c r="L71" s="221"/>
      <c r="M71" s="1998"/>
      <c r="N71" s="352" t="s">
        <v>2308</v>
      </c>
      <c r="O71" s="221"/>
      <c r="P71" s="221"/>
      <c r="Q71" s="221"/>
      <c r="R71" s="221"/>
      <c r="S71" s="221"/>
      <c r="T71" s="366" t="s">
        <v>14425</v>
      </c>
      <c r="U71" s="221" t="s">
        <v>14549</v>
      </c>
      <c r="V71" s="221" t="s">
        <v>14550</v>
      </c>
      <c r="W71" s="366" t="s">
        <v>2084</v>
      </c>
      <c r="X71" s="229"/>
    </row>
    <row r="72" spans="1:24" ht="15" customHeight="1">
      <c r="A72" s="221">
        <v>61</v>
      </c>
      <c r="B72" s="901" t="s">
        <v>14551</v>
      </c>
      <c r="C72" s="901" t="s">
        <v>6742</v>
      </c>
      <c r="D72" s="901" t="s">
        <v>4955</v>
      </c>
      <c r="E72" s="901" t="s">
        <v>4955</v>
      </c>
      <c r="F72" s="901" t="s">
        <v>14551</v>
      </c>
      <c r="G72" s="901" t="s">
        <v>6742</v>
      </c>
      <c r="H72" s="901" t="s">
        <v>4955</v>
      </c>
      <c r="I72" s="374" t="s">
        <v>2108</v>
      </c>
      <c r="J72" s="221"/>
      <c r="K72" s="221" t="s">
        <v>4810</v>
      </c>
      <c r="L72" s="221"/>
      <c r="M72" s="1995" t="s">
        <v>6514</v>
      </c>
      <c r="N72" s="221" t="s">
        <v>188</v>
      </c>
      <c r="O72" s="221"/>
      <c r="P72" s="221"/>
      <c r="Q72" s="221"/>
      <c r="R72" s="221"/>
      <c r="S72" s="221"/>
      <c r="T72" s="221"/>
      <c r="U72" s="221"/>
      <c r="V72" s="221"/>
      <c r="W72" s="221"/>
      <c r="X72" s="221"/>
    </row>
    <row r="73" spans="1:24" ht="15" customHeight="1">
      <c r="A73" s="221">
        <v>62</v>
      </c>
      <c r="B73" s="901" t="s">
        <v>14552</v>
      </c>
      <c r="C73" s="901" t="s">
        <v>14553</v>
      </c>
      <c r="D73" s="901" t="s">
        <v>3583</v>
      </c>
      <c r="E73" s="901" t="s">
        <v>3583</v>
      </c>
      <c r="F73" s="901" t="s">
        <v>14552</v>
      </c>
      <c r="G73" s="901" t="s">
        <v>14553</v>
      </c>
      <c r="H73" s="901" t="s">
        <v>3583</v>
      </c>
      <c r="I73" s="374" t="s">
        <v>2108</v>
      </c>
      <c r="J73" s="221"/>
      <c r="K73" s="221" t="s">
        <v>13909</v>
      </c>
      <c r="L73" s="221"/>
      <c r="M73" s="1996"/>
      <c r="N73" s="221" t="s">
        <v>188</v>
      </c>
      <c r="O73" s="221"/>
      <c r="P73" s="221"/>
      <c r="Q73" s="221"/>
      <c r="R73" s="221"/>
      <c r="S73" s="221"/>
      <c r="T73" s="221"/>
      <c r="U73" s="221"/>
      <c r="V73" s="221"/>
      <c r="W73" s="221"/>
      <c r="X73" s="221"/>
    </row>
    <row r="74" spans="1:24" ht="15" customHeight="1">
      <c r="A74" s="221">
        <v>63</v>
      </c>
      <c r="B74" s="901" t="s">
        <v>14554</v>
      </c>
      <c r="C74" s="901" t="s">
        <v>14555</v>
      </c>
      <c r="D74" s="901" t="s">
        <v>3583</v>
      </c>
      <c r="E74" s="901" t="s">
        <v>3583</v>
      </c>
      <c r="F74" s="901" t="s">
        <v>14554</v>
      </c>
      <c r="G74" s="901" t="s">
        <v>14555</v>
      </c>
      <c r="H74" s="901" t="s">
        <v>3583</v>
      </c>
      <c r="I74" s="374" t="s">
        <v>2108</v>
      </c>
      <c r="J74" s="221"/>
      <c r="K74" s="221" t="s">
        <v>13909</v>
      </c>
      <c r="L74" s="221"/>
      <c r="M74" s="1996"/>
      <c r="N74" s="221" t="s">
        <v>188</v>
      </c>
      <c r="O74" s="221"/>
      <c r="P74" s="221"/>
      <c r="Q74" s="221"/>
      <c r="R74" s="221"/>
      <c r="S74" s="221"/>
      <c r="T74" s="221"/>
      <c r="U74" s="221"/>
      <c r="V74" s="221"/>
      <c r="W74" s="221"/>
      <c r="X74" s="221"/>
    </row>
    <row r="75" spans="1:24" ht="15" customHeight="1">
      <c r="A75" s="221">
        <v>64</v>
      </c>
      <c r="B75" s="901" t="s">
        <v>11956</v>
      </c>
      <c r="C75" s="901" t="s">
        <v>11957</v>
      </c>
      <c r="D75" s="901" t="s">
        <v>4955</v>
      </c>
      <c r="E75" s="901" t="s">
        <v>4955</v>
      </c>
      <c r="F75" s="901" t="s">
        <v>11956</v>
      </c>
      <c r="G75" s="901" t="s">
        <v>11957</v>
      </c>
      <c r="H75" s="901" t="s">
        <v>4955</v>
      </c>
      <c r="I75" s="374" t="s">
        <v>2108</v>
      </c>
      <c r="J75" s="221"/>
      <c r="K75" s="221" t="s">
        <v>3760</v>
      </c>
      <c r="L75" s="221"/>
      <c r="M75" s="1996"/>
      <c r="N75" s="221" t="s">
        <v>188</v>
      </c>
      <c r="O75" s="221"/>
      <c r="P75" s="221"/>
      <c r="Q75" s="221"/>
      <c r="R75" s="221"/>
      <c r="S75" s="221"/>
      <c r="T75" s="221"/>
      <c r="U75" s="221"/>
      <c r="V75" s="221"/>
      <c r="W75" s="221"/>
      <c r="X75" s="221"/>
    </row>
    <row r="76" spans="1:24" ht="15" customHeight="1">
      <c r="A76" s="221">
        <v>65</v>
      </c>
      <c r="B76" s="901" t="s">
        <v>14556</v>
      </c>
      <c r="C76" s="901" t="s">
        <v>14557</v>
      </c>
      <c r="D76" s="901" t="s">
        <v>3583</v>
      </c>
      <c r="E76" s="901" t="s">
        <v>3583</v>
      </c>
      <c r="F76" s="901" t="s">
        <v>14556</v>
      </c>
      <c r="G76" s="901" t="s">
        <v>14557</v>
      </c>
      <c r="H76" s="901" t="s">
        <v>3583</v>
      </c>
      <c r="I76" s="374" t="s">
        <v>2108</v>
      </c>
      <c r="J76" s="221"/>
      <c r="K76" s="221" t="s">
        <v>13909</v>
      </c>
      <c r="L76" s="221"/>
      <c r="M76" s="1997"/>
      <c r="N76" s="221" t="s">
        <v>188</v>
      </c>
      <c r="O76" s="221"/>
      <c r="P76" s="221"/>
      <c r="Q76" s="221"/>
      <c r="R76" s="221"/>
      <c r="S76" s="221"/>
      <c r="T76" s="221"/>
      <c r="U76" s="221"/>
      <c r="V76" s="221"/>
      <c r="W76" s="221"/>
      <c r="X76" s="221"/>
    </row>
  </sheetData>
  <mergeCells count="4">
    <mergeCell ref="M16:M43"/>
    <mergeCell ref="M44:M52"/>
    <mergeCell ref="M53:M71"/>
    <mergeCell ref="M72:M76"/>
  </mergeCells>
  <phoneticPr fontId="5" type="noConversion"/>
  <dataValidations count="3">
    <dataValidation type="list" allowBlank="1" showInputMessage="1" showErrorMessage="1" sqref="B6" xr:uid="{00000000-0002-0000-DA00-000000000000}">
      <formula1>"Mi: Minute,H: Hour,D: Daily,W: Weekly,M: Monthly,Y: Yearly"</formula1>
    </dataValidation>
    <dataValidation type="list" allowBlank="1" showInputMessage="1" showErrorMessage="1" sqref="B7 B9" xr:uid="{00000000-0002-0000-DA00-000001000000}">
      <formula1>"替换,追加"</formula1>
    </dataValidation>
    <dataValidation type="list" allowBlank="1" showInputMessage="1" showErrorMessage="1" sqref="N19 N28 N29 N33 N36 N37 N38 N42 N53 N61 N75 N76 N12:N18 N20:N22 N23:N24 N25:N27 N30:N32 N34:N35 N39:N41 N43:N52 N54:N60 N62:N63 N64:N65 N66:N74" xr:uid="{00000000-0002-0000-DA00-000002000000}">
      <formula1>"匹配,基线特有,本地扩充,废弃"</formula1>
    </dataValidation>
  </dataValidations>
  <hyperlinks>
    <hyperlink ref="A1" location="目录!A1" display="返回" xr:uid="{00000000-0004-0000-DA00-000000000000}"/>
  </hyperlinks>
  <pageMargins left="0.75" right="0.75" top="1" bottom="1" header="0.51180555555555596" footer="0.51180555555555596"/>
  <pageSetup paperSize="9" orientation="portrait"/>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S38"/>
  <sheetViews>
    <sheetView workbookViewId="0"/>
  </sheetViews>
  <sheetFormatPr defaultColWidth="9" defaultRowHeight="15" customHeight="1"/>
  <cols>
    <col min="1" max="1" width="10" style="328" customWidth="1"/>
    <col min="2" max="2" width="22.44140625" style="396" customWidth="1"/>
    <col min="3" max="3" width="22.21875" style="396" customWidth="1"/>
    <col min="4" max="4" width="15.109375" style="396" customWidth="1"/>
    <col min="5" max="6" width="12" style="396" customWidth="1"/>
    <col min="7" max="7" width="15.109375" style="396" customWidth="1"/>
    <col min="8" max="9" width="12" style="396" customWidth="1"/>
    <col min="10" max="10" width="7.109375" style="396" customWidth="1"/>
    <col min="11" max="11" width="5.77734375" style="396" customWidth="1"/>
    <col min="12" max="12" width="13.77734375" style="396" customWidth="1"/>
    <col min="13" max="13" width="8.6640625" style="396" customWidth="1"/>
    <col min="14" max="14" width="11.21875" style="396" customWidth="1"/>
    <col min="15" max="15" width="23" style="396" customWidth="1"/>
    <col min="16" max="16" width="12.77734375" style="396" customWidth="1"/>
    <col min="17" max="17" width="14.88671875" style="396" customWidth="1"/>
    <col min="18" max="19" width="13.77734375" style="396" customWidth="1"/>
    <col min="20" max="16384" width="9" style="328"/>
  </cols>
  <sheetData>
    <row r="1" spans="1:19" s="396" customFormat="1" ht="15" customHeight="1">
      <c r="A1" s="330" t="s">
        <v>2037</v>
      </c>
      <c r="B1" s="331"/>
      <c r="C1" s="331"/>
      <c r="D1" s="331"/>
      <c r="E1" s="331"/>
      <c r="F1" s="331"/>
      <c r="G1" s="331"/>
      <c r="H1" s="331"/>
      <c r="I1" s="331"/>
      <c r="J1" s="331"/>
      <c r="K1" s="331"/>
      <c r="L1" s="331"/>
      <c r="M1" s="331"/>
      <c r="N1" s="331"/>
      <c r="O1" s="336"/>
      <c r="P1" s="336"/>
      <c r="Q1" s="336"/>
      <c r="R1" s="336"/>
      <c r="S1" s="336"/>
    </row>
    <row r="2" spans="1:19" s="396" customFormat="1" ht="15" customHeight="1">
      <c r="A2" s="216" t="s">
        <v>2038</v>
      </c>
      <c r="B2" s="217"/>
      <c r="C2" s="217"/>
      <c r="D2" s="217"/>
      <c r="E2" s="217"/>
      <c r="F2" s="217"/>
      <c r="G2" s="217"/>
      <c r="H2" s="217"/>
      <c r="I2" s="217"/>
      <c r="J2" s="217"/>
      <c r="K2" s="217"/>
      <c r="L2" s="217"/>
      <c r="M2" s="217"/>
      <c r="N2" s="217"/>
      <c r="O2" s="337" t="s">
        <v>2039</v>
      </c>
      <c r="P2" s="338"/>
      <c r="Q2" s="338"/>
      <c r="R2" s="338"/>
      <c r="S2" s="353"/>
    </row>
    <row r="3" spans="1:19" s="396" customFormat="1" ht="15" customHeight="1">
      <c r="A3" s="218" t="s">
        <v>2040</v>
      </c>
      <c r="B3" s="380" t="s">
        <v>1409</v>
      </c>
      <c r="C3" s="219"/>
      <c r="D3" s="219"/>
      <c r="E3" s="219"/>
      <c r="F3" s="219"/>
      <c r="G3" s="219"/>
      <c r="H3" s="219"/>
      <c r="I3" s="219"/>
      <c r="J3" s="219"/>
      <c r="K3" s="219"/>
      <c r="L3" s="219"/>
      <c r="M3" s="219"/>
      <c r="N3" s="219"/>
      <c r="O3" s="339" t="s">
        <v>2041</v>
      </c>
      <c r="P3" s="340" t="s">
        <v>2042</v>
      </c>
      <c r="Q3" s="340"/>
      <c r="R3" s="354"/>
      <c r="S3" s="355"/>
    </row>
    <row r="4" spans="1:19" s="397" customFormat="1" ht="15" customHeight="1">
      <c r="A4" s="220" t="s">
        <v>2042</v>
      </c>
      <c r="B4" s="332" t="s">
        <v>1410</v>
      </c>
      <c r="C4" s="222"/>
      <c r="D4" s="222"/>
      <c r="E4" s="222"/>
      <c r="F4" s="222"/>
      <c r="G4" s="222"/>
      <c r="H4" s="222"/>
      <c r="I4" s="222"/>
      <c r="J4" s="222"/>
      <c r="K4" s="222"/>
      <c r="L4" s="222"/>
      <c r="M4" s="222"/>
      <c r="N4" s="222"/>
      <c r="O4" s="229" t="s">
        <v>2301</v>
      </c>
      <c r="P4" s="366" t="s">
        <v>1413</v>
      </c>
      <c r="Q4" s="229"/>
      <c r="R4" s="221"/>
      <c r="S4" s="229"/>
    </row>
    <row r="5" spans="1:19" s="397" customFormat="1" ht="15" customHeight="1">
      <c r="A5" s="220" t="s">
        <v>2041</v>
      </c>
      <c r="B5" s="221" t="s">
        <v>2043</v>
      </c>
      <c r="C5" s="222"/>
      <c r="D5" s="222"/>
      <c r="E5" s="222"/>
      <c r="F5" s="222"/>
      <c r="G5" s="222"/>
      <c r="H5" s="222"/>
      <c r="I5" s="222"/>
      <c r="J5" s="222"/>
      <c r="K5" s="222"/>
      <c r="L5" s="222"/>
      <c r="M5" s="222"/>
      <c r="N5" s="222"/>
      <c r="O5" s="341"/>
      <c r="P5" s="342"/>
      <c r="Q5" s="229"/>
      <c r="R5" s="221"/>
      <c r="S5" s="229"/>
    </row>
    <row r="6" spans="1:19" s="397" customFormat="1" ht="15" customHeight="1">
      <c r="A6" s="220" t="s">
        <v>2044</v>
      </c>
      <c r="B6" s="12" t="s">
        <v>14426</v>
      </c>
      <c r="C6" s="222"/>
      <c r="D6" s="222"/>
      <c r="E6" s="222"/>
      <c r="F6" s="222"/>
      <c r="G6" s="222"/>
      <c r="H6" s="222"/>
      <c r="I6" s="222"/>
      <c r="J6" s="222"/>
      <c r="K6" s="222"/>
      <c r="L6" s="222"/>
      <c r="M6" s="222"/>
      <c r="N6" s="222"/>
      <c r="O6" s="341"/>
      <c r="P6" s="229"/>
      <c r="Q6" s="229"/>
      <c r="R6" s="221"/>
      <c r="S6" s="229"/>
    </row>
    <row r="7" spans="1:19" s="396" customFormat="1" ht="15" customHeight="1">
      <c r="A7" s="223" t="s">
        <v>2046</v>
      </c>
      <c r="B7" s="224" t="s">
        <v>2047</v>
      </c>
      <c r="C7" s="219"/>
      <c r="D7" s="219"/>
      <c r="E7" s="219"/>
      <c r="F7" s="219"/>
      <c r="G7" s="219"/>
      <c r="H7" s="219"/>
      <c r="I7" s="219"/>
      <c r="J7" s="219"/>
      <c r="K7" s="219"/>
      <c r="L7" s="219"/>
      <c r="M7" s="219"/>
      <c r="N7" s="219"/>
      <c r="O7" s="343"/>
      <c r="P7" s="344"/>
      <c r="Q7" s="356"/>
      <c r="R7" s="357"/>
      <c r="S7" s="356"/>
    </row>
    <row r="8" spans="1:19" s="396" customFormat="1" ht="15" customHeight="1">
      <c r="A8" s="223" t="s">
        <v>2048</v>
      </c>
      <c r="B8" s="225"/>
      <c r="C8" s="219"/>
      <c r="D8" s="219"/>
      <c r="E8" s="219"/>
      <c r="F8" s="219"/>
      <c r="G8" s="219"/>
      <c r="H8" s="219"/>
      <c r="I8" s="219"/>
      <c r="J8" s="219"/>
      <c r="K8" s="219"/>
      <c r="L8" s="219"/>
      <c r="M8" s="219"/>
      <c r="N8" s="219"/>
      <c r="O8" s="345"/>
      <c r="P8" s="346"/>
      <c r="Q8" s="348"/>
      <c r="R8" s="358"/>
      <c r="S8" s="348"/>
    </row>
    <row r="9" spans="1:19" s="396" customFormat="1" ht="15" customHeight="1">
      <c r="A9" s="223"/>
      <c r="B9" s="226"/>
      <c r="C9" s="219"/>
      <c r="D9" s="219"/>
      <c r="E9" s="219"/>
      <c r="F9" s="219"/>
      <c r="G9" s="219"/>
      <c r="H9" s="219"/>
      <c r="I9" s="219"/>
      <c r="J9" s="219"/>
      <c r="K9" s="219"/>
      <c r="L9" s="219"/>
      <c r="M9" s="219"/>
      <c r="N9" s="219"/>
      <c r="O9" s="347"/>
      <c r="P9" s="348"/>
      <c r="Q9" s="348"/>
      <c r="R9" s="358"/>
      <c r="S9" s="67"/>
    </row>
    <row r="10" spans="1:19" s="396" customFormat="1" ht="15" customHeigh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1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5" customHeight="1">
      <c r="A12" s="332">
        <v>1</v>
      </c>
      <c r="B12" s="332" t="s">
        <v>2304</v>
      </c>
      <c r="C12" s="332" t="s">
        <v>2670</v>
      </c>
      <c r="D12" s="332" t="s">
        <v>2272</v>
      </c>
      <c r="E12" s="332" t="s">
        <v>2079</v>
      </c>
      <c r="F12" s="221" t="s">
        <v>2304</v>
      </c>
      <c r="G12" s="221" t="s">
        <v>2670</v>
      </c>
      <c r="H12" s="221" t="s">
        <v>2078</v>
      </c>
      <c r="I12" s="221" t="s">
        <v>2079</v>
      </c>
      <c r="J12" s="332" t="s">
        <v>79</v>
      </c>
      <c r="K12" s="332"/>
      <c r="L12" s="332"/>
      <c r="M12" s="332"/>
      <c r="N12" s="332" t="s">
        <v>2308</v>
      </c>
      <c r="O12" s="366" t="s">
        <v>1413</v>
      </c>
      <c r="P12" s="332" t="s">
        <v>2304</v>
      </c>
      <c r="Q12" s="332" t="s">
        <v>2670</v>
      </c>
      <c r="R12" s="332" t="s">
        <v>2272</v>
      </c>
      <c r="S12" s="345"/>
    </row>
    <row r="13" spans="1:19" s="389" customFormat="1" ht="15" customHeight="1">
      <c r="A13" s="332">
        <v>2</v>
      </c>
      <c r="B13" s="332" t="s">
        <v>222</v>
      </c>
      <c r="C13" s="332" t="s">
        <v>2234</v>
      </c>
      <c r="D13" s="332" t="s">
        <v>3898</v>
      </c>
      <c r="E13" s="332" t="s">
        <v>4007</v>
      </c>
      <c r="F13" s="221" t="s">
        <v>222</v>
      </c>
      <c r="G13" s="221" t="s">
        <v>2234</v>
      </c>
      <c r="H13" s="221" t="s">
        <v>3991</v>
      </c>
      <c r="I13" s="221" t="s">
        <v>2108</v>
      </c>
      <c r="J13" s="332" t="s">
        <v>79</v>
      </c>
      <c r="K13" s="332"/>
      <c r="L13" s="332"/>
      <c r="M13" s="332"/>
      <c r="N13" s="332" t="s">
        <v>2308</v>
      </c>
      <c r="O13" s="366" t="s">
        <v>1413</v>
      </c>
      <c r="P13" s="332" t="s">
        <v>222</v>
      </c>
      <c r="Q13" s="332" t="s">
        <v>2234</v>
      </c>
      <c r="R13" s="332" t="s">
        <v>3898</v>
      </c>
      <c r="S13" s="345"/>
    </row>
    <row r="14" spans="1:19" s="389" customFormat="1" ht="15" customHeight="1">
      <c r="A14" s="332">
        <v>3</v>
      </c>
      <c r="B14" s="332" t="s">
        <v>1863</v>
      </c>
      <c r="C14" s="332" t="s">
        <v>2236</v>
      </c>
      <c r="D14" s="332" t="s">
        <v>3898</v>
      </c>
      <c r="E14" s="332" t="s">
        <v>4007</v>
      </c>
      <c r="F14" s="221" t="s">
        <v>1863</v>
      </c>
      <c r="G14" s="221" t="s">
        <v>2236</v>
      </c>
      <c r="H14" s="221" t="s">
        <v>3212</v>
      </c>
      <c r="I14" s="221" t="s">
        <v>2108</v>
      </c>
      <c r="J14" s="332"/>
      <c r="K14" s="332"/>
      <c r="L14" s="332"/>
      <c r="M14" s="332"/>
      <c r="N14" s="332" t="s">
        <v>2308</v>
      </c>
      <c r="O14" s="366" t="s">
        <v>1413</v>
      </c>
      <c r="P14" s="332" t="s">
        <v>1863</v>
      </c>
      <c r="Q14" s="332" t="s">
        <v>2236</v>
      </c>
      <c r="R14" s="332" t="s">
        <v>3898</v>
      </c>
      <c r="S14" s="345"/>
    </row>
    <row r="15" spans="1:19" s="389" customFormat="1" ht="15" customHeight="1">
      <c r="A15" s="332">
        <v>4</v>
      </c>
      <c r="B15" s="332" t="s">
        <v>105</v>
      </c>
      <c r="C15" s="332" t="s">
        <v>2239</v>
      </c>
      <c r="D15" s="332" t="s">
        <v>2811</v>
      </c>
      <c r="E15" s="332" t="s">
        <v>2812</v>
      </c>
      <c r="F15" s="221" t="s">
        <v>105</v>
      </c>
      <c r="G15" s="221" t="s">
        <v>2239</v>
      </c>
      <c r="H15" s="221" t="s">
        <v>3175</v>
      </c>
      <c r="I15" s="221" t="s">
        <v>2241</v>
      </c>
      <c r="J15" s="332"/>
      <c r="K15" s="332"/>
      <c r="L15" s="332"/>
      <c r="M15" s="332"/>
      <c r="N15" s="332" t="s">
        <v>2308</v>
      </c>
      <c r="O15" s="366" t="s">
        <v>1413</v>
      </c>
      <c r="P15" s="332" t="s">
        <v>105</v>
      </c>
      <c r="Q15" s="332" t="s">
        <v>2239</v>
      </c>
      <c r="R15" s="332" t="s">
        <v>2811</v>
      </c>
      <c r="S15" s="345"/>
    </row>
    <row r="16" spans="1:19" s="389" customFormat="1" ht="15" customHeight="1">
      <c r="A16" s="332">
        <v>5</v>
      </c>
      <c r="B16" s="332" t="s">
        <v>14558</v>
      </c>
      <c r="C16" s="332" t="s">
        <v>14559</v>
      </c>
      <c r="D16" s="332" t="s">
        <v>2084</v>
      </c>
      <c r="E16" s="332" t="s">
        <v>3215</v>
      </c>
      <c r="F16" s="221" t="s">
        <v>14558</v>
      </c>
      <c r="G16" s="374" t="s">
        <v>14560</v>
      </c>
      <c r="H16" s="221" t="s">
        <v>3215</v>
      </c>
      <c r="I16" s="374" t="s">
        <v>2111</v>
      </c>
      <c r="J16" s="332"/>
      <c r="K16" s="332" t="s">
        <v>2622</v>
      </c>
      <c r="L16" s="332"/>
      <c r="M16" s="1999" t="s">
        <v>14561</v>
      </c>
      <c r="N16" s="332" t="s">
        <v>2308</v>
      </c>
      <c r="O16" s="366" t="s">
        <v>1413</v>
      </c>
      <c r="P16" s="366" t="s">
        <v>14558</v>
      </c>
      <c r="Q16" s="366" t="s">
        <v>6330</v>
      </c>
      <c r="R16" s="366" t="s">
        <v>2084</v>
      </c>
      <c r="S16" s="345"/>
    </row>
    <row r="17" spans="1:19" s="389" customFormat="1" ht="15" customHeight="1">
      <c r="A17" s="332">
        <v>6</v>
      </c>
      <c r="B17" s="332" t="s">
        <v>14562</v>
      </c>
      <c r="C17" s="332" t="s">
        <v>14563</v>
      </c>
      <c r="D17" s="332" t="s">
        <v>2084</v>
      </c>
      <c r="E17" s="332" t="s">
        <v>3215</v>
      </c>
      <c r="F17" s="221" t="s">
        <v>14562</v>
      </c>
      <c r="G17" s="374" t="s">
        <v>14564</v>
      </c>
      <c r="H17" s="221" t="s">
        <v>3215</v>
      </c>
      <c r="I17" s="374" t="s">
        <v>2111</v>
      </c>
      <c r="J17" s="332"/>
      <c r="K17" s="332" t="s">
        <v>2622</v>
      </c>
      <c r="L17" s="332"/>
      <c r="M17" s="2000"/>
      <c r="N17" s="332" t="s">
        <v>2308</v>
      </c>
      <c r="O17" s="366" t="s">
        <v>1413</v>
      </c>
      <c r="P17" s="366" t="s">
        <v>14565</v>
      </c>
      <c r="Q17" s="366" t="s">
        <v>14564</v>
      </c>
      <c r="R17" s="366" t="s">
        <v>2084</v>
      </c>
      <c r="S17" s="345"/>
    </row>
    <row r="18" spans="1:19" s="389" customFormat="1" ht="15" customHeight="1">
      <c r="A18" s="332">
        <v>7</v>
      </c>
      <c r="B18" s="332" t="s">
        <v>14566</v>
      </c>
      <c r="C18" s="332" t="s">
        <v>14567</v>
      </c>
      <c r="D18" s="332" t="s">
        <v>2084</v>
      </c>
      <c r="E18" s="332" t="s">
        <v>3215</v>
      </c>
      <c r="F18" s="221" t="s">
        <v>14566</v>
      </c>
      <c r="G18" s="374" t="s">
        <v>14568</v>
      </c>
      <c r="H18" s="221" t="s">
        <v>3215</v>
      </c>
      <c r="I18" s="374" t="s">
        <v>2111</v>
      </c>
      <c r="J18" s="332"/>
      <c r="K18" s="332" t="s">
        <v>2622</v>
      </c>
      <c r="L18" s="332"/>
      <c r="M18" s="2000"/>
      <c r="N18" s="332" t="s">
        <v>2308</v>
      </c>
      <c r="O18" s="366"/>
      <c r="P18" s="366"/>
      <c r="Q18" s="366"/>
      <c r="R18" s="366"/>
      <c r="S18" s="345"/>
    </row>
    <row r="19" spans="1:19" s="389" customFormat="1" ht="15" customHeight="1">
      <c r="A19" s="332">
        <v>8</v>
      </c>
      <c r="B19" s="332" t="s">
        <v>14569</v>
      </c>
      <c r="C19" s="332" t="s">
        <v>14570</v>
      </c>
      <c r="D19" s="332" t="s">
        <v>2084</v>
      </c>
      <c r="E19" s="332" t="s">
        <v>3215</v>
      </c>
      <c r="F19" s="221" t="s">
        <v>14569</v>
      </c>
      <c r="G19" s="374" t="s">
        <v>14571</v>
      </c>
      <c r="H19" s="221" t="s">
        <v>3215</v>
      </c>
      <c r="I19" s="374" t="s">
        <v>2111</v>
      </c>
      <c r="J19" s="332"/>
      <c r="K19" s="332" t="s">
        <v>2622</v>
      </c>
      <c r="L19" s="332"/>
      <c r="M19" s="2000"/>
      <c r="N19" s="332" t="s">
        <v>2308</v>
      </c>
      <c r="O19" s="366"/>
      <c r="P19" s="366"/>
      <c r="Q19" s="366"/>
      <c r="R19" s="366"/>
      <c r="S19" s="345"/>
    </row>
    <row r="20" spans="1:19" s="389" customFormat="1" ht="15" customHeight="1">
      <c r="A20" s="332">
        <v>9</v>
      </c>
      <c r="B20" s="332" t="s">
        <v>14572</v>
      </c>
      <c r="C20" s="332" t="s">
        <v>14573</v>
      </c>
      <c r="D20" s="332" t="s">
        <v>2084</v>
      </c>
      <c r="E20" s="332" t="s">
        <v>3215</v>
      </c>
      <c r="F20" s="221" t="s">
        <v>14572</v>
      </c>
      <c r="G20" s="374" t="s">
        <v>14574</v>
      </c>
      <c r="H20" s="221" t="s">
        <v>3215</v>
      </c>
      <c r="I20" s="374" t="s">
        <v>2111</v>
      </c>
      <c r="J20" s="332"/>
      <c r="K20" s="332" t="s">
        <v>2622</v>
      </c>
      <c r="L20" s="332"/>
      <c r="M20" s="2000"/>
      <c r="N20" s="332" t="s">
        <v>2308</v>
      </c>
      <c r="O20" s="366"/>
      <c r="P20" s="366"/>
      <c r="Q20" s="366"/>
      <c r="R20" s="366"/>
      <c r="S20" s="345"/>
    </row>
    <row r="21" spans="1:19" s="389" customFormat="1" ht="15" customHeight="1">
      <c r="A21" s="332">
        <v>10</v>
      </c>
      <c r="B21" s="332" t="s">
        <v>14575</v>
      </c>
      <c r="C21" s="332" t="s">
        <v>14576</v>
      </c>
      <c r="D21" s="332" t="s">
        <v>2084</v>
      </c>
      <c r="E21" s="332" t="s">
        <v>3215</v>
      </c>
      <c r="F21" s="221" t="s">
        <v>14575</v>
      </c>
      <c r="G21" s="374" t="s">
        <v>14577</v>
      </c>
      <c r="H21" s="221" t="s">
        <v>3215</v>
      </c>
      <c r="I21" s="374" t="s">
        <v>2111</v>
      </c>
      <c r="J21" s="332"/>
      <c r="K21" s="332" t="s">
        <v>2622</v>
      </c>
      <c r="L21" s="332"/>
      <c r="M21" s="2000"/>
      <c r="N21" s="332" t="s">
        <v>2308</v>
      </c>
      <c r="O21" s="366"/>
      <c r="P21" s="366"/>
      <c r="Q21" s="366"/>
      <c r="R21" s="366"/>
      <c r="S21" s="345"/>
    </row>
    <row r="22" spans="1:19" s="389" customFormat="1" ht="15" customHeight="1">
      <c r="A22" s="332">
        <v>11</v>
      </c>
      <c r="B22" s="332" t="s">
        <v>14578</v>
      </c>
      <c r="C22" s="332" t="s">
        <v>14579</v>
      </c>
      <c r="D22" s="332" t="s">
        <v>2084</v>
      </c>
      <c r="E22" s="332" t="s">
        <v>3215</v>
      </c>
      <c r="F22" s="221" t="s">
        <v>14578</v>
      </c>
      <c r="G22" s="374" t="s">
        <v>14580</v>
      </c>
      <c r="H22" s="221" t="s">
        <v>3215</v>
      </c>
      <c r="I22" s="374" t="s">
        <v>2111</v>
      </c>
      <c r="J22" s="332"/>
      <c r="K22" s="332" t="s">
        <v>2622</v>
      </c>
      <c r="L22" s="332"/>
      <c r="M22" s="2000"/>
      <c r="N22" s="332" t="s">
        <v>2308</v>
      </c>
      <c r="O22" s="366"/>
      <c r="P22" s="366"/>
      <c r="Q22" s="366"/>
      <c r="R22" s="366"/>
      <c r="S22" s="345"/>
    </row>
    <row r="23" spans="1:19" s="389" customFormat="1" ht="15" customHeight="1">
      <c r="A23" s="332">
        <v>12</v>
      </c>
      <c r="B23" s="332" t="s">
        <v>14581</v>
      </c>
      <c r="C23" s="332" t="s">
        <v>14582</v>
      </c>
      <c r="D23" s="332" t="s">
        <v>2084</v>
      </c>
      <c r="E23" s="332" t="s">
        <v>3215</v>
      </c>
      <c r="F23" s="221" t="s">
        <v>14581</v>
      </c>
      <c r="G23" s="374" t="s">
        <v>3770</v>
      </c>
      <c r="H23" s="221" t="s">
        <v>3215</v>
      </c>
      <c r="I23" s="374" t="s">
        <v>2111</v>
      </c>
      <c r="J23" s="332"/>
      <c r="K23" s="332" t="s">
        <v>2622</v>
      </c>
      <c r="L23" s="332"/>
      <c r="M23" s="2000"/>
      <c r="N23" s="332" t="s">
        <v>2308</v>
      </c>
      <c r="O23" s="366" t="s">
        <v>1413</v>
      </c>
      <c r="P23" s="366" t="s">
        <v>14581</v>
      </c>
      <c r="Q23" s="366" t="s">
        <v>6325</v>
      </c>
      <c r="R23" s="366" t="s">
        <v>2084</v>
      </c>
      <c r="S23" s="345"/>
    </row>
    <row r="24" spans="1:19" s="389" customFormat="1" ht="15" customHeight="1">
      <c r="A24" s="332">
        <v>13</v>
      </c>
      <c r="B24" s="332" t="s">
        <v>14583</v>
      </c>
      <c r="C24" s="332" t="s">
        <v>14584</v>
      </c>
      <c r="D24" s="332" t="s">
        <v>2084</v>
      </c>
      <c r="E24" s="332" t="s">
        <v>3215</v>
      </c>
      <c r="F24" s="221" t="s">
        <v>14583</v>
      </c>
      <c r="G24" s="374" t="s">
        <v>5947</v>
      </c>
      <c r="H24" s="221" t="s">
        <v>3215</v>
      </c>
      <c r="I24" s="374" t="s">
        <v>2111</v>
      </c>
      <c r="J24" s="332"/>
      <c r="K24" s="332" t="s">
        <v>2622</v>
      </c>
      <c r="L24" s="332"/>
      <c r="M24" s="2000"/>
      <c r="N24" s="332" t="s">
        <v>2308</v>
      </c>
      <c r="O24" s="366" t="s">
        <v>1413</v>
      </c>
      <c r="P24" s="366" t="s">
        <v>14585</v>
      </c>
      <c r="Q24" s="366" t="s">
        <v>6237</v>
      </c>
      <c r="R24" s="366" t="s">
        <v>2084</v>
      </c>
      <c r="S24" s="345"/>
    </row>
    <row r="25" spans="1:19" s="389" customFormat="1" ht="15" customHeight="1">
      <c r="A25" s="332">
        <v>14</v>
      </c>
      <c r="B25" s="332" t="s">
        <v>14586</v>
      </c>
      <c r="C25" s="332" t="s">
        <v>14587</v>
      </c>
      <c r="D25" s="332" t="s">
        <v>2084</v>
      </c>
      <c r="E25" s="332" t="s">
        <v>3215</v>
      </c>
      <c r="F25" s="221" t="s">
        <v>14586</v>
      </c>
      <c r="G25" s="374" t="s">
        <v>14588</v>
      </c>
      <c r="H25" s="221" t="s">
        <v>3215</v>
      </c>
      <c r="I25" s="374" t="s">
        <v>2111</v>
      </c>
      <c r="J25" s="332"/>
      <c r="K25" s="332" t="s">
        <v>2622</v>
      </c>
      <c r="L25" s="332"/>
      <c r="M25" s="2000"/>
      <c r="N25" s="332" t="s">
        <v>2308</v>
      </c>
      <c r="O25" s="366"/>
      <c r="P25" s="366"/>
      <c r="Q25" s="366"/>
      <c r="R25" s="366"/>
      <c r="S25" s="345"/>
    </row>
    <row r="26" spans="1:19" s="389" customFormat="1" ht="15" customHeight="1">
      <c r="A26" s="332">
        <v>15</v>
      </c>
      <c r="B26" s="332" t="s">
        <v>14589</v>
      </c>
      <c r="C26" s="332" t="s">
        <v>14590</v>
      </c>
      <c r="D26" s="332" t="s">
        <v>2084</v>
      </c>
      <c r="E26" s="332" t="s">
        <v>3215</v>
      </c>
      <c r="F26" s="374" t="s">
        <v>14591</v>
      </c>
      <c r="G26" s="374" t="s">
        <v>14592</v>
      </c>
      <c r="H26" s="221" t="s">
        <v>3215</v>
      </c>
      <c r="I26" s="374" t="s">
        <v>2111</v>
      </c>
      <c r="J26" s="332"/>
      <c r="K26" s="332" t="s">
        <v>2622</v>
      </c>
      <c r="L26" s="332"/>
      <c r="M26" s="2000"/>
      <c r="N26" s="332" t="s">
        <v>2308</v>
      </c>
      <c r="O26" s="366"/>
      <c r="P26" s="366"/>
      <c r="Q26" s="366"/>
      <c r="R26" s="366"/>
      <c r="S26" s="345"/>
    </row>
    <row r="27" spans="1:19" s="389" customFormat="1" ht="15" customHeight="1">
      <c r="A27" s="332">
        <v>16</v>
      </c>
      <c r="B27" s="332" t="s">
        <v>14593</v>
      </c>
      <c r="C27" s="332" t="s">
        <v>14594</v>
      </c>
      <c r="D27" s="332" t="s">
        <v>2084</v>
      </c>
      <c r="E27" s="332" t="s">
        <v>3215</v>
      </c>
      <c r="F27" s="374" t="s">
        <v>14595</v>
      </c>
      <c r="G27" s="374" t="s">
        <v>14596</v>
      </c>
      <c r="H27" s="221" t="s">
        <v>3215</v>
      </c>
      <c r="I27" s="374" t="s">
        <v>2111</v>
      </c>
      <c r="J27" s="332"/>
      <c r="K27" s="332" t="s">
        <v>2622</v>
      </c>
      <c r="L27" s="332"/>
      <c r="M27" s="2000"/>
      <c r="N27" s="332" t="s">
        <v>2308</v>
      </c>
      <c r="O27" s="366"/>
      <c r="P27" s="366"/>
      <c r="Q27" s="366"/>
      <c r="R27" s="366"/>
      <c r="S27" s="345"/>
    </row>
    <row r="28" spans="1:19" s="389" customFormat="1" ht="15" customHeight="1">
      <c r="A28" s="332">
        <v>17</v>
      </c>
      <c r="B28" s="332" t="s">
        <v>14597</v>
      </c>
      <c r="C28" s="332" t="s">
        <v>14598</v>
      </c>
      <c r="D28" s="332" t="s">
        <v>2084</v>
      </c>
      <c r="E28" s="332" t="s">
        <v>3215</v>
      </c>
      <c r="F28" s="221" t="s">
        <v>14597</v>
      </c>
      <c r="G28" s="374" t="s">
        <v>6150</v>
      </c>
      <c r="H28" s="221" t="s">
        <v>3215</v>
      </c>
      <c r="I28" s="374" t="s">
        <v>2111</v>
      </c>
      <c r="J28" s="332"/>
      <c r="K28" s="332" t="s">
        <v>2622</v>
      </c>
      <c r="L28" s="332"/>
      <c r="M28" s="2000"/>
      <c r="N28" s="332" t="s">
        <v>2308</v>
      </c>
      <c r="O28" s="366"/>
      <c r="P28" s="366"/>
      <c r="Q28" s="366"/>
      <c r="R28" s="366"/>
      <c r="S28" s="345"/>
    </row>
    <row r="29" spans="1:19" s="389" customFormat="1" ht="15" customHeight="1">
      <c r="A29" s="332">
        <v>18</v>
      </c>
      <c r="B29" s="332" t="s">
        <v>14599</v>
      </c>
      <c r="C29" s="332" t="s">
        <v>14600</v>
      </c>
      <c r="D29" s="332" t="s">
        <v>2084</v>
      </c>
      <c r="E29" s="332" t="s">
        <v>3215</v>
      </c>
      <c r="F29" s="221" t="s">
        <v>14599</v>
      </c>
      <c r="G29" s="374" t="s">
        <v>14601</v>
      </c>
      <c r="H29" s="221" t="s">
        <v>3215</v>
      </c>
      <c r="I29" s="374" t="s">
        <v>2111</v>
      </c>
      <c r="J29" s="332"/>
      <c r="K29" s="332" t="s">
        <v>2622</v>
      </c>
      <c r="L29" s="332"/>
      <c r="M29" s="2000"/>
      <c r="N29" s="332" t="s">
        <v>2308</v>
      </c>
      <c r="O29" s="366"/>
      <c r="P29" s="366"/>
      <c r="Q29" s="366"/>
      <c r="R29" s="366"/>
      <c r="S29" s="345"/>
    </row>
    <row r="30" spans="1:19" s="389" customFormat="1" ht="15" customHeight="1">
      <c r="A30" s="332">
        <v>19</v>
      </c>
      <c r="B30" s="332" t="s">
        <v>14602</v>
      </c>
      <c r="C30" s="332" t="s">
        <v>14056</v>
      </c>
      <c r="D30" s="332" t="s">
        <v>2084</v>
      </c>
      <c r="E30" s="332" t="s">
        <v>3215</v>
      </c>
      <c r="F30" s="221" t="s">
        <v>14602</v>
      </c>
      <c r="G30" s="221" t="s">
        <v>14056</v>
      </c>
      <c r="H30" s="221" t="s">
        <v>3215</v>
      </c>
      <c r="I30" s="374" t="s">
        <v>2111</v>
      </c>
      <c r="J30" s="332"/>
      <c r="K30" s="332" t="s">
        <v>2622</v>
      </c>
      <c r="L30" s="332"/>
      <c r="M30" s="2000"/>
      <c r="N30" s="332" t="s">
        <v>2308</v>
      </c>
      <c r="O30" s="366" t="s">
        <v>1413</v>
      </c>
      <c r="P30" s="366" t="s">
        <v>14055</v>
      </c>
      <c r="Q30" s="366" t="s">
        <v>14056</v>
      </c>
      <c r="R30" s="366" t="s">
        <v>2084</v>
      </c>
      <c r="S30" s="567"/>
    </row>
    <row r="31" spans="1:19" s="389" customFormat="1" ht="15" customHeight="1">
      <c r="A31" s="332">
        <v>20</v>
      </c>
      <c r="B31" s="332" t="s">
        <v>14603</v>
      </c>
      <c r="C31" s="332" t="s">
        <v>14050</v>
      </c>
      <c r="D31" s="332" t="s">
        <v>2084</v>
      </c>
      <c r="E31" s="332" t="s">
        <v>3215</v>
      </c>
      <c r="F31" s="221" t="s">
        <v>14603</v>
      </c>
      <c r="G31" s="374" t="s">
        <v>14051</v>
      </c>
      <c r="H31" s="221" t="s">
        <v>3215</v>
      </c>
      <c r="I31" s="374" t="s">
        <v>2111</v>
      </c>
      <c r="J31" s="332"/>
      <c r="K31" s="332" t="s">
        <v>2622</v>
      </c>
      <c r="L31" s="332"/>
      <c r="M31" s="2000"/>
      <c r="N31" s="332" t="s">
        <v>2308</v>
      </c>
      <c r="O31" s="366" t="s">
        <v>1413</v>
      </c>
      <c r="P31" s="366" t="s">
        <v>14049</v>
      </c>
      <c r="Q31" s="366" t="s">
        <v>14050</v>
      </c>
      <c r="R31" s="366" t="s">
        <v>2084</v>
      </c>
      <c r="S31" s="567"/>
    </row>
    <row r="32" spans="1:19" s="389" customFormat="1" ht="15" customHeight="1">
      <c r="A32" s="332">
        <v>21</v>
      </c>
      <c r="B32" s="332" t="s">
        <v>14604</v>
      </c>
      <c r="C32" s="332" t="s">
        <v>14044</v>
      </c>
      <c r="D32" s="332" t="s">
        <v>2084</v>
      </c>
      <c r="E32" s="332" t="s">
        <v>3215</v>
      </c>
      <c r="F32" s="221" t="s">
        <v>14604</v>
      </c>
      <c r="G32" s="374" t="s">
        <v>14045</v>
      </c>
      <c r="H32" s="221" t="s">
        <v>3215</v>
      </c>
      <c r="I32" s="374" t="s">
        <v>2111</v>
      </c>
      <c r="J32" s="332"/>
      <c r="K32" s="332" t="s">
        <v>2622</v>
      </c>
      <c r="L32" s="332"/>
      <c r="M32" s="2000"/>
      <c r="N32" s="332" t="s">
        <v>2308</v>
      </c>
      <c r="O32" s="366" t="s">
        <v>1413</v>
      </c>
      <c r="P32" s="366" t="s">
        <v>14043</v>
      </c>
      <c r="Q32" s="366" t="s">
        <v>14044</v>
      </c>
      <c r="R32" s="366" t="s">
        <v>2084</v>
      </c>
      <c r="S32" s="567"/>
    </row>
    <row r="33" spans="1:19" s="389" customFormat="1" ht="15" customHeight="1">
      <c r="A33" s="332">
        <v>22</v>
      </c>
      <c r="B33" s="332" t="s">
        <v>14605</v>
      </c>
      <c r="C33" s="332" t="s">
        <v>14058</v>
      </c>
      <c r="D33" s="332" t="s">
        <v>2084</v>
      </c>
      <c r="E33" s="332" t="s">
        <v>3215</v>
      </c>
      <c r="F33" s="221" t="s">
        <v>14605</v>
      </c>
      <c r="G33" s="221" t="s">
        <v>14058</v>
      </c>
      <c r="H33" s="221" t="s">
        <v>3215</v>
      </c>
      <c r="I33" s="374" t="s">
        <v>2111</v>
      </c>
      <c r="J33" s="332"/>
      <c r="K33" s="332" t="s">
        <v>2622</v>
      </c>
      <c r="L33" s="332"/>
      <c r="M33" s="2000"/>
      <c r="N33" s="332" t="s">
        <v>2308</v>
      </c>
      <c r="O33" s="366" t="s">
        <v>1413</v>
      </c>
      <c r="P33" s="366" t="s">
        <v>14057</v>
      </c>
      <c r="Q33" s="366" t="s">
        <v>14058</v>
      </c>
      <c r="R33" s="366" t="s">
        <v>2084</v>
      </c>
      <c r="S33" s="567"/>
    </row>
    <row r="34" spans="1:19" s="389" customFormat="1" ht="15" customHeight="1">
      <c r="A34" s="332">
        <v>23</v>
      </c>
      <c r="B34" s="332" t="s">
        <v>14606</v>
      </c>
      <c r="C34" s="332" t="s">
        <v>14053</v>
      </c>
      <c r="D34" s="332" t="s">
        <v>2084</v>
      </c>
      <c r="E34" s="332" t="s">
        <v>3215</v>
      </c>
      <c r="F34" s="221" t="s">
        <v>14606</v>
      </c>
      <c r="G34" s="374" t="s">
        <v>5959</v>
      </c>
      <c r="H34" s="221" t="s">
        <v>3215</v>
      </c>
      <c r="I34" s="374" t="s">
        <v>2111</v>
      </c>
      <c r="J34" s="332"/>
      <c r="K34" s="332" t="s">
        <v>2622</v>
      </c>
      <c r="L34" s="332"/>
      <c r="M34" s="2000"/>
      <c r="N34" s="332" t="s">
        <v>2308</v>
      </c>
      <c r="O34" s="366" t="s">
        <v>1413</v>
      </c>
      <c r="P34" s="366" t="s">
        <v>14052</v>
      </c>
      <c r="Q34" s="366" t="s">
        <v>14053</v>
      </c>
      <c r="R34" s="366" t="s">
        <v>2084</v>
      </c>
      <c r="S34" s="567"/>
    </row>
    <row r="35" spans="1:19" s="389" customFormat="1" ht="15" customHeight="1">
      <c r="A35" s="332">
        <v>24</v>
      </c>
      <c r="B35" s="332" t="s">
        <v>14607</v>
      </c>
      <c r="C35" s="332" t="s">
        <v>14047</v>
      </c>
      <c r="D35" s="332" t="s">
        <v>2084</v>
      </c>
      <c r="E35" s="332" t="s">
        <v>3215</v>
      </c>
      <c r="F35" s="221" t="s">
        <v>14607</v>
      </c>
      <c r="G35" s="374" t="s">
        <v>5957</v>
      </c>
      <c r="H35" s="221" t="s">
        <v>3215</v>
      </c>
      <c r="I35" s="374" t="s">
        <v>2111</v>
      </c>
      <c r="J35" s="332"/>
      <c r="K35" s="332" t="s">
        <v>2622</v>
      </c>
      <c r="L35" s="332"/>
      <c r="M35" s="2000"/>
      <c r="N35" s="332" t="s">
        <v>2308</v>
      </c>
      <c r="O35" s="366" t="s">
        <v>1413</v>
      </c>
      <c r="P35" s="366" t="s">
        <v>14046</v>
      </c>
      <c r="Q35" s="366" t="s">
        <v>14047</v>
      </c>
      <c r="R35" s="366" t="s">
        <v>2084</v>
      </c>
      <c r="S35" s="567"/>
    </row>
    <row r="36" spans="1:19" s="389" customFormat="1" ht="15" customHeight="1">
      <c r="A36" s="332">
        <v>25</v>
      </c>
      <c r="B36" s="332" t="s">
        <v>14608</v>
      </c>
      <c r="C36" s="332" t="s">
        <v>13121</v>
      </c>
      <c r="D36" s="332" t="s">
        <v>2084</v>
      </c>
      <c r="E36" s="332" t="s">
        <v>3215</v>
      </c>
      <c r="F36" s="221" t="s">
        <v>14608</v>
      </c>
      <c r="G36" s="221" t="s">
        <v>13121</v>
      </c>
      <c r="H36" s="221" t="s">
        <v>3215</v>
      </c>
      <c r="I36" s="374" t="s">
        <v>2111</v>
      </c>
      <c r="J36" s="332"/>
      <c r="K36" s="332" t="s">
        <v>2622</v>
      </c>
      <c r="L36" s="332"/>
      <c r="M36" s="2000"/>
      <c r="N36" s="332" t="s">
        <v>2308</v>
      </c>
      <c r="O36" s="366" t="s">
        <v>1413</v>
      </c>
      <c r="P36" s="366" t="s">
        <v>14059</v>
      </c>
      <c r="Q36" s="366" t="s">
        <v>13121</v>
      </c>
      <c r="R36" s="366" t="s">
        <v>2084</v>
      </c>
      <c r="S36" s="567"/>
    </row>
    <row r="37" spans="1:19" s="389" customFormat="1" ht="15" customHeight="1">
      <c r="A37" s="332">
        <v>26</v>
      </c>
      <c r="B37" s="332" t="s">
        <v>14609</v>
      </c>
      <c r="C37" s="332" t="s">
        <v>13123</v>
      </c>
      <c r="D37" s="332" t="s">
        <v>2084</v>
      </c>
      <c r="E37" s="332" t="s">
        <v>3215</v>
      </c>
      <c r="F37" s="221" t="s">
        <v>14609</v>
      </c>
      <c r="G37" s="374" t="s">
        <v>13124</v>
      </c>
      <c r="H37" s="221" t="s">
        <v>3215</v>
      </c>
      <c r="I37" s="374" t="s">
        <v>2111</v>
      </c>
      <c r="J37" s="332"/>
      <c r="K37" s="332" t="s">
        <v>2622</v>
      </c>
      <c r="L37" s="332"/>
      <c r="M37" s="2000"/>
      <c r="N37" s="332" t="s">
        <v>2308</v>
      </c>
      <c r="O37" s="366" t="s">
        <v>1413</v>
      </c>
      <c r="P37" s="366" t="s">
        <v>14054</v>
      </c>
      <c r="Q37" s="366" t="s">
        <v>13123</v>
      </c>
      <c r="R37" s="366" t="s">
        <v>2084</v>
      </c>
      <c r="S37" s="567"/>
    </row>
    <row r="38" spans="1:19" s="389" customFormat="1" ht="15" customHeight="1">
      <c r="A38" s="332">
        <v>27</v>
      </c>
      <c r="B38" s="332" t="s">
        <v>14610</v>
      </c>
      <c r="C38" s="332" t="s">
        <v>13126</v>
      </c>
      <c r="D38" s="332" t="s">
        <v>2084</v>
      </c>
      <c r="E38" s="332" t="s">
        <v>3215</v>
      </c>
      <c r="F38" s="221" t="s">
        <v>14610</v>
      </c>
      <c r="G38" s="374" t="s">
        <v>13127</v>
      </c>
      <c r="H38" s="221" t="s">
        <v>3215</v>
      </c>
      <c r="I38" s="374" t="s">
        <v>2111</v>
      </c>
      <c r="J38" s="332"/>
      <c r="K38" s="332" t="s">
        <v>2622</v>
      </c>
      <c r="L38" s="332"/>
      <c r="M38" s="2001"/>
      <c r="N38" s="332" t="s">
        <v>2308</v>
      </c>
      <c r="O38" s="366" t="s">
        <v>1413</v>
      </c>
      <c r="P38" s="366" t="s">
        <v>14048</v>
      </c>
      <c r="Q38" s="366" t="s">
        <v>13126</v>
      </c>
      <c r="R38" s="366" t="s">
        <v>2084</v>
      </c>
      <c r="S38" s="567"/>
    </row>
  </sheetData>
  <mergeCells count="1">
    <mergeCell ref="M16:M38"/>
  </mergeCells>
  <phoneticPr fontId="5" type="noConversion"/>
  <dataValidations count="3">
    <dataValidation type="list" allowBlank="1" showInputMessage="1" showErrorMessage="1" sqref="B6" xr:uid="{00000000-0002-0000-DB00-000000000000}">
      <formula1>"Mi: Minute,H: Hour,D: Daily,W: Weekly,M: Monthly,Y: Yearly"</formula1>
    </dataValidation>
    <dataValidation type="list" allowBlank="1" showInputMessage="1" showErrorMessage="1" sqref="B7 B9" xr:uid="{00000000-0002-0000-DB00-000001000000}">
      <formula1>"替换,追加"</formula1>
    </dataValidation>
    <dataValidation type="list" allowBlank="1" showInputMessage="1" showErrorMessage="1" sqref="N12:N38" xr:uid="{00000000-0002-0000-DB00-000002000000}">
      <formula1>"匹配,基线特有,本地扩充,废弃"</formula1>
    </dataValidation>
  </dataValidations>
  <hyperlinks>
    <hyperlink ref="A1" location="目录!A1" display="返回" xr:uid="{00000000-0004-0000-DB00-000000000000}"/>
  </hyperlinks>
  <pageMargins left="0.75" right="0.75" top="1" bottom="1" header="0.51180555555555596" footer="0.51180555555555596"/>
  <pageSetup paperSize="9" orientation="portrait"/>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X67"/>
  <sheetViews>
    <sheetView topLeftCell="A37" workbookViewId="0">
      <selection activeCell="E41" sqref="E41"/>
    </sheetView>
  </sheetViews>
  <sheetFormatPr defaultColWidth="9" defaultRowHeight="15" customHeight="1"/>
  <cols>
    <col min="1" max="1" width="10" style="328" customWidth="1"/>
    <col min="2" max="2" width="22.44140625" style="396" customWidth="1"/>
    <col min="3" max="3" width="22.21875" style="396" customWidth="1"/>
    <col min="4" max="4" width="15.109375" style="396" customWidth="1"/>
    <col min="5" max="9" width="12" style="396" customWidth="1"/>
    <col min="10" max="10" width="7.109375" style="396" customWidth="1"/>
    <col min="11" max="11" width="5.77734375" style="396" customWidth="1"/>
    <col min="12" max="12" width="13.77734375" style="396" customWidth="1"/>
    <col min="13" max="13" width="8.6640625" style="396" customWidth="1"/>
    <col min="14" max="14" width="11.21875" style="396" customWidth="1"/>
    <col min="15" max="15" width="23" style="396" customWidth="1"/>
    <col min="16" max="16" width="16.21875" style="396" customWidth="1"/>
    <col min="17" max="17" width="14.88671875" style="396" customWidth="1"/>
    <col min="18" max="19" width="13.77734375" style="396" customWidth="1"/>
    <col min="20" max="16384" width="9" style="328"/>
  </cols>
  <sheetData>
    <row r="1" spans="1:19" s="396" customFormat="1" ht="15" customHeight="1">
      <c r="A1" s="832" t="s">
        <v>2037</v>
      </c>
      <c r="B1" s="331"/>
      <c r="C1" s="331"/>
      <c r="D1" s="331"/>
      <c r="E1" s="331"/>
      <c r="F1" s="331"/>
      <c r="G1" s="331"/>
      <c r="H1" s="331"/>
      <c r="I1" s="331"/>
      <c r="J1" s="331"/>
      <c r="K1" s="331"/>
      <c r="L1" s="331"/>
      <c r="M1" s="331"/>
      <c r="N1" s="331"/>
      <c r="O1" s="336"/>
      <c r="P1" s="336"/>
      <c r="Q1" s="336"/>
      <c r="R1" s="336"/>
      <c r="S1" s="336"/>
    </row>
    <row r="2" spans="1:19" s="396" customFormat="1" ht="15" customHeight="1">
      <c r="A2" s="216" t="s">
        <v>2038</v>
      </c>
      <c r="B2" s="217"/>
      <c r="C2" s="217"/>
      <c r="D2" s="217"/>
      <c r="E2" s="217"/>
      <c r="F2" s="217"/>
      <c r="G2" s="217"/>
      <c r="H2" s="217"/>
      <c r="I2" s="217"/>
      <c r="J2" s="217"/>
      <c r="K2" s="217"/>
      <c r="L2" s="217"/>
      <c r="M2" s="217"/>
      <c r="N2" s="217"/>
      <c r="O2" s="337" t="s">
        <v>2039</v>
      </c>
      <c r="P2" s="338"/>
      <c r="Q2" s="338"/>
      <c r="R2" s="338"/>
      <c r="S2" s="353"/>
    </row>
    <row r="3" spans="1:19" s="396" customFormat="1" ht="15" customHeight="1">
      <c r="A3" s="218" t="s">
        <v>2040</v>
      </c>
      <c r="B3" s="380" t="s">
        <v>20034</v>
      </c>
      <c r="C3" s="219"/>
      <c r="D3" s="219"/>
      <c r="E3" s="219"/>
      <c r="F3" s="219"/>
      <c r="G3" s="219"/>
      <c r="H3" s="219"/>
      <c r="I3" s="219"/>
      <c r="J3" s="219"/>
      <c r="K3" s="219"/>
      <c r="L3" s="219"/>
      <c r="M3" s="219"/>
      <c r="N3" s="219"/>
      <c r="O3" s="339" t="s">
        <v>2041</v>
      </c>
      <c r="P3" s="340" t="s">
        <v>2042</v>
      </c>
      <c r="Q3" s="340"/>
      <c r="R3" s="354"/>
      <c r="S3" s="355"/>
    </row>
    <row r="4" spans="1:19" s="397" customFormat="1" ht="15" customHeight="1">
      <c r="A4" s="220" t="s">
        <v>2042</v>
      </c>
      <c r="B4" s="332" t="s">
        <v>20033</v>
      </c>
      <c r="C4" s="222"/>
      <c r="D4" s="222"/>
      <c r="E4" s="222"/>
      <c r="F4" s="222"/>
      <c r="G4" s="222"/>
      <c r="H4" s="222"/>
      <c r="I4" s="222"/>
      <c r="J4" s="222"/>
      <c r="K4" s="222"/>
      <c r="L4" s="222"/>
      <c r="M4" s="222"/>
      <c r="N4" s="222"/>
      <c r="O4" s="229" t="s">
        <v>2301</v>
      </c>
      <c r="P4" s="229" t="s">
        <v>14611</v>
      </c>
      <c r="Q4" s="229"/>
      <c r="R4" s="221"/>
      <c r="S4" s="229"/>
    </row>
    <row r="5" spans="1:19" s="397" customFormat="1" ht="15" customHeight="1">
      <c r="A5" s="220" t="s">
        <v>2041</v>
      </c>
      <c r="B5" s="221" t="s">
        <v>2043</v>
      </c>
      <c r="C5" s="222"/>
      <c r="D5" s="222"/>
      <c r="E5" s="222"/>
      <c r="F5" s="222"/>
      <c r="G5" s="222"/>
      <c r="H5" s="222"/>
      <c r="I5" s="222"/>
      <c r="J5" s="222"/>
      <c r="K5" s="222"/>
      <c r="L5" s="222"/>
      <c r="M5" s="222"/>
      <c r="N5" s="222"/>
      <c r="O5" s="341"/>
      <c r="P5" s="342"/>
      <c r="Q5" s="229"/>
      <c r="R5" s="221"/>
      <c r="S5" s="229"/>
    </row>
    <row r="6" spans="1:19" s="397" customFormat="1" ht="15" customHeight="1">
      <c r="A6" s="220" t="s">
        <v>2044</v>
      </c>
      <c r="B6" s="12" t="s">
        <v>10776</v>
      </c>
      <c r="C6" s="222"/>
      <c r="D6" s="222"/>
      <c r="E6" s="222"/>
      <c r="F6" s="222"/>
      <c r="G6" s="222"/>
      <c r="H6" s="222"/>
      <c r="I6" s="222"/>
      <c r="J6" s="222"/>
      <c r="K6" s="222"/>
      <c r="L6" s="222"/>
      <c r="M6" s="222"/>
      <c r="N6" s="222"/>
      <c r="O6" s="341"/>
      <c r="P6" s="229"/>
      <c r="Q6" s="229"/>
      <c r="R6" s="221"/>
      <c r="S6" s="229"/>
    </row>
    <row r="7" spans="1:19" s="396" customFormat="1" ht="15" customHeight="1">
      <c r="A7" s="223" t="s">
        <v>2046</v>
      </c>
      <c r="B7" s="224" t="s">
        <v>2047</v>
      </c>
      <c r="C7" s="219"/>
      <c r="D7" s="219"/>
      <c r="E7" s="219"/>
      <c r="F7" s="219"/>
      <c r="G7" s="219"/>
      <c r="H7" s="219"/>
      <c r="I7" s="219"/>
      <c r="J7" s="219"/>
      <c r="K7" s="219"/>
      <c r="L7" s="219"/>
      <c r="M7" s="219"/>
      <c r="N7" s="219"/>
      <c r="O7" s="343"/>
      <c r="P7" s="344"/>
      <c r="Q7" s="356"/>
      <c r="R7" s="357"/>
      <c r="S7" s="356"/>
    </row>
    <row r="8" spans="1:19" s="396" customFormat="1" ht="15" customHeight="1">
      <c r="A8" s="223" t="s">
        <v>2048</v>
      </c>
      <c r="B8" s="225"/>
      <c r="C8" s="219"/>
      <c r="D8" s="219"/>
      <c r="E8" s="219"/>
      <c r="F8" s="219"/>
      <c r="G8" s="219"/>
      <c r="H8" s="219"/>
      <c r="I8" s="219"/>
      <c r="J8" s="219"/>
      <c r="K8" s="219"/>
      <c r="L8" s="219"/>
      <c r="M8" s="219"/>
      <c r="N8" s="219"/>
      <c r="O8" s="345"/>
      <c r="P8" s="346"/>
      <c r="Q8" s="348"/>
      <c r="R8" s="358"/>
      <c r="S8" s="348"/>
    </row>
    <row r="9" spans="1:19" s="396" customFormat="1" ht="15" customHeight="1">
      <c r="A9" s="223"/>
      <c r="B9" s="226"/>
      <c r="C9" s="219"/>
      <c r="D9" s="219"/>
      <c r="E9" s="219"/>
      <c r="F9" s="219"/>
      <c r="G9" s="219"/>
      <c r="H9" s="219"/>
      <c r="I9" s="219"/>
      <c r="J9" s="219"/>
      <c r="K9" s="219"/>
      <c r="L9" s="219"/>
      <c r="M9" s="219"/>
      <c r="N9" s="219"/>
      <c r="O9" s="347"/>
      <c r="P9" s="348"/>
      <c r="Q9" s="348"/>
      <c r="R9" s="358"/>
      <c r="S9" s="67"/>
    </row>
    <row r="10" spans="1:19" s="396" customFormat="1" ht="15" customHeigh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1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5" customHeight="1">
      <c r="A12" s="332">
        <v>1</v>
      </c>
      <c r="B12" s="332" t="s">
        <v>2064</v>
      </c>
      <c r="C12" s="332" t="s">
        <v>2065</v>
      </c>
      <c r="D12" s="332" t="s">
        <v>2084</v>
      </c>
      <c r="E12" s="332" t="s">
        <v>2067</v>
      </c>
      <c r="F12" s="221" t="s">
        <v>2064</v>
      </c>
      <c r="G12" s="221" t="s">
        <v>2065</v>
      </c>
      <c r="H12" s="221" t="s">
        <v>2066</v>
      </c>
      <c r="I12" s="221" t="s">
        <v>2067</v>
      </c>
      <c r="J12" s="332" t="s">
        <v>79</v>
      </c>
      <c r="K12" s="332"/>
      <c r="L12" s="332"/>
      <c r="M12" s="332"/>
      <c r="N12" s="332" t="s">
        <v>4189</v>
      </c>
      <c r="O12" s="229" t="s">
        <v>14611</v>
      </c>
      <c r="P12" s="332" t="s">
        <v>2064</v>
      </c>
      <c r="Q12" s="332" t="s">
        <v>2753</v>
      </c>
      <c r="R12" s="332" t="s">
        <v>2754</v>
      </c>
      <c r="S12" s="345"/>
    </row>
    <row r="13" spans="1:19" s="389" customFormat="1" ht="15" customHeight="1">
      <c r="A13" s="332">
        <v>2</v>
      </c>
      <c r="B13" s="332" t="s">
        <v>222</v>
      </c>
      <c r="C13" s="332" t="s">
        <v>2234</v>
      </c>
      <c r="D13" s="332" t="s">
        <v>3898</v>
      </c>
      <c r="E13" s="332" t="s">
        <v>4007</v>
      </c>
      <c r="F13" s="221" t="s">
        <v>222</v>
      </c>
      <c r="G13" s="221" t="s">
        <v>2234</v>
      </c>
      <c r="H13" s="221" t="s">
        <v>3991</v>
      </c>
      <c r="I13" s="221" t="s">
        <v>2108</v>
      </c>
      <c r="J13" s="332" t="s">
        <v>79</v>
      </c>
      <c r="K13" s="332"/>
      <c r="L13" s="332"/>
      <c r="M13" s="332"/>
      <c r="N13" s="332" t="s">
        <v>4189</v>
      </c>
      <c r="O13" s="229" t="s">
        <v>14611</v>
      </c>
      <c r="P13" s="332" t="s">
        <v>3899</v>
      </c>
      <c r="Q13" s="332" t="s">
        <v>2234</v>
      </c>
      <c r="R13" s="332" t="s">
        <v>3898</v>
      </c>
      <c r="S13" s="345"/>
    </row>
    <row r="14" spans="1:19" s="389" customFormat="1" ht="15" customHeight="1">
      <c r="A14" s="332">
        <v>3</v>
      </c>
      <c r="B14" s="332" t="s">
        <v>1863</v>
      </c>
      <c r="C14" s="332" t="s">
        <v>2236</v>
      </c>
      <c r="D14" s="332" t="s">
        <v>3898</v>
      </c>
      <c r="E14" s="332" t="s">
        <v>4007</v>
      </c>
      <c r="F14" s="221" t="s">
        <v>1863</v>
      </c>
      <c r="G14" s="221" t="s">
        <v>2236</v>
      </c>
      <c r="H14" s="221" t="s">
        <v>3212</v>
      </c>
      <c r="I14" s="221" t="s">
        <v>2108</v>
      </c>
      <c r="J14" s="332"/>
      <c r="K14" s="332"/>
      <c r="L14" s="332"/>
      <c r="M14" s="332"/>
      <c r="N14" s="332" t="s">
        <v>4189</v>
      </c>
      <c r="O14" s="229" t="s">
        <v>14611</v>
      </c>
      <c r="P14" s="332" t="s">
        <v>1863</v>
      </c>
      <c r="Q14" s="332" t="s">
        <v>2236</v>
      </c>
      <c r="R14" s="332" t="s">
        <v>3898</v>
      </c>
      <c r="S14" s="345"/>
    </row>
    <row r="15" spans="1:19" s="389" customFormat="1" ht="15" customHeight="1">
      <c r="A15" s="332">
        <v>4</v>
      </c>
      <c r="B15" s="332" t="s">
        <v>105</v>
      </c>
      <c r="C15" s="332" t="s">
        <v>2239</v>
      </c>
      <c r="D15" s="332" t="s">
        <v>2811</v>
      </c>
      <c r="E15" s="332" t="s">
        <v>2812</v>
      </c>
      <c r="F15" s="221" t="s">
        <v>105</v>
      </c>
      <c r="G15" s="221" t="s">
        <v>2239</v>
      </c>
      <c r="H15" s="221" t="s">
        <v>3175</v>
      </c>
      <c r="I15" s="221" t="s">
        <v>2241</v>
      </c>
      <c r="J15" s="332"/>
      <c r="K15" s="332"/>
      <c r="L15" s="332"/>
      <c r="M15" s="332"/>
      <c r="N15" s="332" t="s">
        <v>4189</v>
      </c>
      <c r="O15" s="229" t="s">
        <v>14611</v>
      </c>
      <c r="P15" s="332" t="s">
        <v>105</v>
      </c>
      <c r="Q15" s="332" t="s">
        <v>2675</v>
      </c>
      <c r="R15" s="332" t="s">
        <v>2811</v>
      </c>
      <c r="S15" s="345"/>
    </row>
    <row r="16" spans="1:19" s="389" customFormat="1" ht="15" customHeight="1">
      <c r="A16" s="332">
        <v>5</v>
      </c>
      <c r="B16" s="221" t="s">
        <v>2541</v>
      </c>
      <c r="C16" s="332" t="s">
        <v>4720</v>
      </c>
      <c r="D16" s="332" t="s">
        <v>2084</v>
      </c>
      <c r="E16" s="332" t="s">
        <v>2085</v>
      </c>
      <c r="F16" s="221" t="s">
        <v>2541</v>
      </c>
      <c r="G16" s="221" t="s">
        <v>4720</v>
      </c>
      <c r="H16" s="221" t="s">
        <v>3991</v>
      </c>
      <c r="I16" s="374" t="s">
        <v>2108</v>
      </c>
      <c r="J16" s="332"/>
      <c r="K16" s="332" t="s">
        <v>4810</v>
      </c>
      <c r="L16" s="332"/>
      <c r="M16" s="1995" t="s">
        <v>14427</v>
      </c>
      <c r="N16" s="332" t="s">
        <v>4189</v>
      </c>
      <c r="O16" s="332" t="s">
        <v>14611</v>
      </c>
      <c r="P16" s="332" t="s">
        <v>8948</v>
      </c>
      <c r="Q16" s="332" t="s">
        <v>4856</v>
      </c>
      <c r="R16" s="332" t="s">
        <v>7365</v>
      </c>
      <c r="S16" s="399"/>
    </row>
    <row r="17" spans="1:24" s="389" customFormat="1" ht="15" customHeight="1">
      <c r="A17" s="332">
        <v>6</v>
      </c>
      <c r="B17" s="901" t="s">
        <v>4972</v>
      </c>
      <c r="C17" s="902" t="s">
        <v>4973</v>
      </c>
      <c r="D17" s="902" t="s">
        <v>2084</v>
      </c>
      <c r="E17" s="902" t="s">
        <v>2085</v>
      </c>
      <c r="F17" s="901" t="s">
        <v>4972</v>
      </c>
      <c r="G17" s="902" t="s">
        <v>4973</v>
      </c>
      <c r="H17" s="902" t="s">
        <v>2084</v>
      </c>
      <c r="I17" s="374" t="s">
        <v>2108</v>
      </c>
      <c r="J17" s="332"/>
      <c r="K17" s="332" t="s">
        <v>4810</v>
      </c>
      <c r="L17" s="332"/>
      <c r="M17" s="1996"/>
      <c r="N17" s="332" t="s">
        <v>188</v>
      </c>
      <c r="O17" s="332"/>
      <c r="P17" s="332"/>
      <c r="Q17" s="332"/>
      <c r="R17" s="332"/>
      <c r="S17" s="399"/>
    </row>
    <row r="18" spans="1:24" s="389" customFormat="1" ht="15" customHeight="1">
      <c r="A18" s="332">
        <v>7</v>
      </c>
      <c r="B18" s="901" t="s">
        <v>4980</v>
      </c>
      <c r="C18" s="902" t="s">
        <v>4981</v>
      </c>
      <c r="D18" s="902" t="s">
        <v>2084</v>
      </c>
      <c r="E18" s="902" t="s">
        <v>2085</v>
      </c>
      <c r="F18" s="901" t="s">
        <v>4980</v>
      </c>
      <c r="G18" s="902" t="s">
        <v>4981</v>
      </c>
      <c r="H18" s="902" t="s">
        <v>2084</v>
      </c>
      <c r="I18" s="374" t="s">
        <v>2108</v>
      </c>
      <c r="J18" s="332"/>
      <c r="K18" s="332" t="s">
        <v>4810</v>
      </c>
      <c r="L18" s="332"/>
      <c r="M18" s="1996"/>
      <c r="N18" s="332" t="s">
        <v>188</v>
      </c>
      <c r="O18" s="332"/>
      <c r="P18" s="332"/>
      <c r="Q18" s="332"/>
      <c r="R18" s="332"/>
      <c r="S18" s="399"/>
    </row>
    <row r="19" spans="1:24" s="327" customFormat="1" ht="15" customHeight="1">
      <c r="A19" s="221">
        <v>8</v>
      </c>
      <c r="B19" s="901" t="s">
        <v>9398</v>
      </c>
      <c r="C19" s="901" t="s">
        <v>9399</v>
      </c>
      <c r="D19" s="901" t="s">
        <v>2084</v>
      </c>
      <c r="E19" s="901" t="s">
        <v>2085</v>
      </c>
      <c r="F19" s="901" t="s">
        <v>9398</v>
      </c>
      <c r="G19" s="901" t="s">
        <v>9399</v>
      </c>
      <c r="H19" s="901" t="s">
        <v>2084</v>
      </c>
      <c r="I19" s="374" t="s">
        <v>2108</v>
      </c>
      <c r="J19" s="221"/>
      <c r="K19" s="221" t="s">
        <v>4810</v>
      </c>
      <c r="L19" s="221"/>
      <c r="M19" s="1996"/>
      <c r="N19" s="221" t="s">
        <v>188</v>
      </c>
      <c r="O19" s="366"/>
      <c r="P19" s="366"/>
      <c r="Q19" s="366"/>
      <c r="R19" s="366"/>
      <c r="S19" s="345"/>
      <c r="T19" s="366"/>
      <c r="U19" s="366"/>
      <c r="V19" s="366"/>
      <c r="W19" s="366"/>
      <c r="X19" s="345"/>
    </row>
    <row r="20" spans="1:24" s="389" customFormat="1" ht="15" customHeight="1">
      <c r="A20" s="332">
        <v>8</v>
      </c>
      <c r="B20" s="221" t="s">
        <v>9402</v>
      </c>
      <c r="C20" s="332" t="s">
        <v>14428</v>
      </c>
      <c r="D20" s="332" t="s">
        <v>2084</v>
      </c>
      <c r="E20" s="332" t="s">
        <v>2085</v>
      </c>
      <c r="F20" s="221" t="s">
        <v>9402</v>
      </c>
      <c r="G20" s="221" t="s">
        <v>14428</v>
      </c>
      <c r="H20" s="221" t="s">
        <v>3513</v>
      </c>
      <c r="I20" s="374" t="s">
        <v>2108</v>
      </c>
      <c r="J20" s="332"/>
      <c r="K20" s="332" t="s">
        <v>4810</v>
      </c>
      <c r="L20" s="332"/>
      <c r="M20" s="1996"/>
      <c r="N20" s="332" t="s">
        <v>4189</v>
      </c>
      <c r="O20" s="332" t="s">
        <v>14611</v>
      </c>
      <c r="P20" s="332" t="s">
        <v>14612</v>
      </c>
      <c r="Q20" s="332" t="s">
        <v>14613</v>
      </c>
      <c r="R20" s="332" t="s">
        <v>7365</v>
      </c>
      <c r="S20" s="399"/>
    </row>
    <row r="21" spans="1:24" s="389" customFormat="1" ht="15" customHeight="1">
      <c r="A21" s="332">
        <v>9</v>
      </c>
      <c r="B21" s="221" t="s">
        <v>9406</v>
      </c>
      <c r="C21" s="332" t="s">
        <v>9407</v>
      </c>
      <c r="D21" s="332" t="s">
        <v>2084</v>
      </c>
      <c r="E21" s="332" t="s">
        <v>2085</v>
      </c>
      <c r="F21" s="221" t="s">
        <v>9406</v>
      </c>
      <c r="G21" s="221" t="s">
        <v>9407</v>
      </c>
      <c r="H21" s="221" t="s">
        <v>3513</v>
      </c>
      <c r="I21" s="374" t="s">
        <v>2108</v>
      </c>
      <c r="J21" s="332"/>
      <c r="K21" s="332" t="s">
        <v>4810</v>
      </c>
      <c r="L21" s="332"/>
      <c r="M21" s="1996"/>
      <c r="N21" s="332" t="s">
        <v>4189</v>
      </c>
      <c r="O21" s="332" t="s">
        <v>14611</v>
      </c>
      <c r="P21" s="332" t="s">
        <v>14614</v>
      </c>
      <c r="Q21" s="332" t="s">
        <v>14615</v>
      </c>
      <c r="R21" s="332" t="s">
        <v>7365</v>
      </c>
      <c r="S21" s="399"/>
    </row>
    <row r="22" spans="1:24" s="389" customFormat="1" ht="15" customHeight="1">
      <c r="A22" s="332">
        <v>10</v>
      </c>
      <c r="B22" s="901" t="s">
        <v>9409</v>
      </c>
      <c r="C22" s="902" t="s">
        <v>9410</v>
      </c>
      <c r="D22" s="902" t="s">
        <v>2084</v>
      </c>
      <c r="E22" s="902" t="s">
        <v>2085</v>
      </c>
      <c r="F22" s="901" t="s">
        <v>9409</v>
      </c>
      <c r="G22" s="902" t="s">
        <v>9410</v>
      </c>
      <c r="H22" s="902" t="s">
        <v>2084</v>
      </c>
      <c r="I22" s="374" t="s">
        <v>2108</v>
      </c>
      <c r="J22" s="332"/>
      <c r="K22" s="332" t="s">
        <v>4810</v>
      </c>
      <c r="L22" s="332"/>
      <c r="M22" s="1996"/>
      <c r="N22" s="332" t="s">
        <v>188</v>
      </c>
      <c r="O22" s="332"/>
      <c r="P22" s="332"/>
      <c r="Q22" s="332"/>
      <c r="R22" s="332"/>
      <c r="S22" s="399"/>
    </row>
    <row r="23" spans="1:24" s="389" customFormat="1" ht="15" customHeight="1">
      <c r="A23" s="332">
        <v>11</v>
      </c>
      <c r="B23" s="221" t="s">
        <v>14429</v>
      </c>
      <c r="C23" s="332" t="s">
        <v>14430</v>
      </c>
      <c r="D23" s="332" t="s">
        <v>2084</v>
      </c>
      <c r="E23" s="332" t="s">
        <v>2085</v>
      </c>
      <c r="F23" s="221" t="s">
        <v>14429</v>
      </c>
      <c r="G23" s="221" t="s">
        <v>14430</v>
      </c>
      <c r="H23" s="221" t="s">
        <v>3513</v>
      </c>
      <c r="I23" s="374" t="s">
        <v>2108</v>
      </c>
      <c r="J23" s="332"/>
      <c r="K23" s="332" t="s">
        <v>4810</v>
      </c>
      <c r="L23" s="332"/>
      <c r="M23" s="1996"/>
      <c r="N23" s="332" t="s">
        <v>4189</v>
      </c>
      <c r="O23" s="332" t="s">
        <v>14611</v>
      </c>
      <c r="P23" s="332" t="s">
        <v>14616</v>
      </c>
      <c r="Q23" s="332" t="s">
        <v>14617</v>
      </c>
      <c r="R23" s="332" t="s">
        <v>2733</v>
      </c>
      <c r="S23" s="399"/>
    </row>
    <row r="24" spans="1:24" s="389" customFormat="1" ht="15" customHeight="1">
      <c r="A24" s="332">
        <v>12</v>
      </c>
      <c r="B24" s="221" t="s">
        <v>9427</v>
      </c>
      <c r="C24" s="332" t="s">
        <v>14431</v>
      </c>
      <c r="D24" s="332" t="s">
        <v>2084</v>
      </c>
      <c r="E24" s="332" t="s">
        <v>2085</v>
      </c>
      <c r="F24" s="221" t="s">
        <v>9427</v>
      </c>
      <c r="G24" s="221" t="s">
        <v>14431</v>
      </c>
      <c r="H24" s="221" t="s">
        <v>3513</v>
      </c>
      <c r="I24" s="374" t="s">
        <v>2108</v>
      </c>
      <c r="J24" s="332"/>
      <c r="K24" s="332" t="s">
        <v>4810</v>
      </c>
      <c r="L24" s="332"/>
      <c r="M24" s="1996"/>
      <c r="N24" s="332" t="s">
        <v>4189</v>
      </c>
      <c r="O24" s="332" t="s">
        <v>14611</v>
      </c>
      <c r="P24" s="332" t="s">
        <v>14618</v>
      </c>
      <c r="Q24" s="332" t="s">
        <v>14619</v>
      </c>
      <c r="R24" s="332" t="s">
        <v>7365</v>
      </c>
      <c r="S24" s="399"/>
    </row>
    <row r="25" spans="1:24" s="389" customFormat="1" ht="15" customHeight="1">
      <c r="A25" s="332">
        <v>13</v>
      </c>
      <c r="B25" s="221" t="s">
        <v>14432</v>
      </c>
      <c r="C25" s="332" t="s">
        <v>14433</v>
      </c>
      <c r="D25" s="332" t="s">
        <v>2084</v>
      </c>
      <c r="E25" s="332" t="s">
        <v>2085</v>
      </c>
      <c r="F25" s="221" t="s">
        <v>14432</v>
      </c>
      <c r="G25" s="221" t="s">
        <v>14433</v>
      </c>
      <c r="H25" s="221" t="s">
        <v>3513</v>
      </c>
      <c r="I25" s="374" t="s">
        <v>2108</v>
      </c>
      <c r="J25" s="332"/>
      <c r="K25" s="332" t="s">
        <v>4810</v>
      </c>
      <c r="L25" s="332"/>
      <c r="M25" s="1996"/>
      <c r="N25" s="332" t="s">
        <v>4189</v>
      </c>
      <c r="O25" s="332" t="s">
        <v>14611</v>
      </c>
      <c r="P25" s="332" t="s">
        <v>14620</v>
      </c>
      <c r="Q25" s="332" t="s">
        <v>14621</v>
      </c>
      <c r="R25" s="332" t="s">
        <v>7365</v>
      </c>
      <c r="S25" s="399"/>
    </row>
    <row r="26" spans="1:24" s="389" customFormat="1" ht="15" customHeight="1">
      <c r="A26" s="332">
        <v>14</v>
      </c>
      <c r="B26" s="221" t="s">
        <v>9438</v>
      </c>
      <c r="C26" s="332" t="s">
        <v>14434</v>
      </c>
      <c r="D26" s="332" t="s">
        <v>2084</v>
      </c>
      <c r="E26" s="332" t="s">
        <v>2085</v>
      </c>
      <c r="F26" s="221" t="s">
        <v>9438</v>
      </c>
      <c r="G26" s="221" t="s">
        <v>14434</v>
      </c>
      <c r="H26" s="221" t="s">
        <v>3513</v>
      </c>
      <c r="I26" s="374" t="s">
        <v>2108</v>
      </c>
      <c r="J26" s="332"/>
      <c r="K26" s="332" t="s">
        <v>4810</v>
      </c>
      <c r="L26" s="332"/>
      <c r="M26" s="1996"/>
      <c r="N26" s="332" t="s">
        <v>4189</v>
      </c>
      <c r="O26" s="332" t="s">
        <v>14611</v>
      </c>
      <c r="P26" s="332" t="s">
        <v>14622</v>
      </c>
      <c r="Q26" s="332" t="s">
        <v>14623</v>
      </c>
      <c r="R26" s="332" t="s">
        <v>7365</v>
      </c>
      <c r="S26" s="399"/>
    </row>
    <row r="27" spans="1:24" s="389" customFormat="1" ht="15" customHeight="1">
      <c r="A27" s="332">
        <v>15</v>
      </c>
      <c r="B27" s="221" t="s">
        <v>14435</v>
      </c>
      <c r="C27" s="332" t="s">
        <v>14436</v>
      </c>
      <c r="D27" s="332" t="s">
        <v>2084</v>
      </c>
      <c r="E27" s="332" t="s">
        <v>2085</v>
      </c>
      <c r="F27" s="221" t="s">
        <v>14435</v>
      </c>
      <c r="G27" s="221" t="s">
        <v>14436</v>
      </c>
      <c r="H27" s="221" t="s">
        <v>3513</v>
      </c>
      <c r="I27" s="374" t="s">
        <v>2108</v>
      </c>
      <c r="J27" s="332"/>
      <c r="K27" s="332" t="s">
        <v>4810</v>
      </c>
      <c r="L27" s="332"/>
      <c r="M27" s="1996"/>
      <c r="N27" s="332" t="s">
        <v>4189</v>
      </c>
      <c r="O27" s="332" t="s">
        <v>14611</v>
      </c>
      <c r="P27" s="332" t="s">
        <v>14624</v>
      </c>
      <c r="Q27" s="332" t="s">
        <v>14625</v>
      </c>
      <c r="R27" s="332" t="s">
        <v>7365</v>
      </c>
      <c r="S27" s="399"/>
    </row>
    <row r="28" spans="1:24" s="389" customFormat="1" ht="15" customHeight="1">
      <c r="A28" s="332">
        <v>16</v>
      </c>
      <c r="B28" s="332" t="s">
        <v>14437</v>
      </c>
      <c r="C28" s="332" t="s">
        <v>14438</v>
      </c>
      <c r="D28" s="332" t="s">
        <v>2084</v>
      </c>
      <c r="E28" s="332" t="s">
        <v>2085</v>
      </c>
      <c r="F28" s="221" t="s">
        <v>14626</v>
      </c>
      <c r="G28" s="221" t="s">
        <v>14438</v>
      </c>
      <c r="H28" s="221" t="s">
        <v>3212</v>
      </c>
      <c r="I28" s="374" t="s">
        <v>2108</v>
      </c>
      <c r="J28" s="332"/>
      <c r="K28" s="332" t="s">
        <v>4810</v>
      </c>
      <c r="L28" s="332"/>
      <c r="M28" s="1996"/>
      <c r="N28" s="332" t="s">
        <v>2308</v>
      </c>
      <c r="O28" s="332" t="s">
        <v>14627</v>
      </c>
      <c r="P28" s="332" t="s">
        <v>14437</v>
      </c>
      <c r="Q28" s="332" t="s">
        <v>14628</v>
      </c>
      <c r="R28" s="332" t="s">
        <v>2085</v>
      </c>
      <c r="S28" s="399"/>
    </row>
    <row r="29" spans="1:24" s="389" customFormat="1" ht="15" customHeight="1">
      <c r="A29" s="332">
        <v>17</v>
      </c>
      <c r="B29" s="332" t="s">
        <v>14439</v>
      </c>
      <c r="C29" s="332" t="s">
        <v>14629</v>
      </c>
      <c r="D29" s="332" t="s">
        <v>2084</v>
      </c>
      <c r="E29" s="332" t="s">
        <v>2085</v>
      </c>
      <c r="F29" s="221" t="s">
        <v>14439</v>
      </c>
      <c r="G29" s="374" t="s">
        <v>14441</v>
      </c>
      <c r="H29" s="221" t="s">
        <v>3513</v>
      </c>
      <c r="I29" s="374" t="s">
        <v>2108</v>
      </c>
      <c r="J29" s="332"/>
      <c r="K29" s="332" t="s">
        <v>4810</v>
      </c>
      <c r="L29" s="332"/>
      <c r="M29" s="1996"/>
      <c r="N29" s="332" t="s">
        <v>2308</v>
      </c>
      <c r="O29" s="366" t="s">
        <v>1413</v>
      </c>
      <c r="P29" s="366" t="s">
        <v>14442</v>
      </c>
      <c r="Q29" s="366" t="s">
        <v>14443</v>
      </c>
      <c r="R29" s="366" t="s">
        <v>2084</v>
      </c>
      <c r="S29" s="345"/>
    </row>
    <row r="30" spans="1:24" s="389" customFormat="1" ht="15" customHeight="1">
      <c r="A30" s="332">
        <v>18</v>
      </c>
      <c r="B30" s="332" t="s">
        <v>4707</v>
      </c>
      <c r="C30" s="332" t="s">
        <v>4708</v>
      </c>
      <c r="D30" s="332" t="s">
        <v>2084</v>
      </c>
      <c r="E30" s="332" t="s">
        <v>2085</v>
      </c>
      <c r="F30" s="221" t="s">
        <v>4707</v>
      </c>
      <c r="G30" s="221" t="s">
        <v>4708</v>
      </c>
      <c r="H30" s="221" t="s">
        <v>4807</v>
      </c>
      <c r="I30" s="374" t="s">
        <v>2108</v>
      </c>
      <c r="J30" s="332"/>
      <c r="K30" s="332" t="s">
        <v>3760</v>
      </c>
      <c r="L30" s="332"/>
      <c r="M30" s="1996"/>
      <c r="N30" s="332" t="s">
        <v>4189</v>
      </c>
      <c r="O30" s="332" t="s">
        <v>14611</v>
      </c>
      <c r="P30" s="332" t="s">
        <v>4707</v>
      </c>
      <c r="Q30" s="332" t="s">
        <v>4710</v>
      </c>
      <c r="R30" s="332" t="s">
        <v>2084</v>
      </c>
      <c r="S30" s="399"/>
    </row>
    <row r="31" spans="1:24" s="389" customFormat="1" ht="15" customHeight="1">
      <c r="A31" s="332">
        <v>19</v>
      </c>
      <c r="B31" s="902" t="s">
        <v>4968</v>
      </c>
      <c r="C31" s="902" t="s">
        <v>4969</v>
      </c>
      <c r="D31" s="902" t="s">
        <v>2084</v>
      </c>
      <c r="E31" s="902" t="s">
        <v>2085</v>
      </c>
      <c r="F31" s="902" t="s">
        <v>4968</v>
      </c>
      <c r="G31" s="902" t="s">
        <v>4969</v>
      </c>
      <c r="H31" s="902" t="s">
        <v>2084</v>
      </c>
      <c r="I31" s="374" t="s">
        <v>2108</v>
      </c>
      <c r="J31" s="332"/>
      <c r="K31" s="332" t="s">
        <v>3760</v>
      </c>
      <c r="L31" s="332"/>
      <c r="M31" s="1996"/>
      <c r="N31" s="332" t="s">
        <v>188</v>
      </c>
      <c r="O31" s="366"/>
      <c r="P31" s="366"/>
      <c r="Q31" s="366"/>
      <c r="R31" s="366"/>
      <c r="S31" s="345"/>
    </row>
    <row r="32" spans="1:24" s="389" customFormat="1" ht="15" customHeight="1">
      <c r="A32" s="332">
        <v>20</v>
      </c>
      <c r="B32" s="902" t="s">
        <v>4976</v>
      </c>
      <c r="C32" s="902" t="s">
        <v>4977</v>
      </c>
      <c r="D32" s="902" t="s">
        <v>2084</v>
      </c>
      <c r="E32" s="902" t="s">
        <v>2085</v>
      </c>
      <c r="F32" s="902" t="s">
        <v>4976</v>
      </c>
      <c r="G32" s="902" t="s">
        <v>4977</v>
      </c>
      <c r="H32" s="902" t="s">
        <v>2084</v>
      </c>
      <c r="I32" s="374" t="s">
        <v>2108</v>
      </c>
      <c r="J32" s="332"/>
      <c r="K32" s="332" t="s">
        <v>3760</v>
      </c>
      <c r="L32" s="332"/>
      <c r="M32" s="1996"/>
      <c r="N32" s="332" t="s">
        <v>188</v>
      </c>
      <c r="O32" s="366"/>
      <c r="P32" s="366"/>
      <c r="Q32" s="366"/>
      <c r="R32" s="366"/>
      <c r="S32" s="345"/>
    </row>
    <row r="33" spans="1:19" s="389" customFormat="1" ht="15" customHeight="1">
      <c r="A33" s="332">
        <v>21</v>
      </c>
      <c r="B33" s="901" t="s">
        <v>9502</v>
      </c>
      <c r="C33" s="901" t="s">
        <v>14444</v>
      </c>
      <c r="D33" s="901" t="s">
        <v>2084</v>
      </c>
      <c r="E33" s="901" t="s">
        <v>2085</v>
      </c>
      <c r="F33" s="901" t="s">
        <v>9502</v>
      </c>
      <c r="G33" s="901" t="s">
        <v>14444</v>
      </c>
      <c r="H33" s="901" t="s">
        <v>2084</v>
      </c>
      <c r="I33" s="374" t="s">
        <v>2108</v>
      </c>
      <c r="J33" s="221"/>
      <c r="K33" s="221" t="s">
        <v>3760</v>
      </c>
      <c r="L33" s="332"/>
      <c r="M33" s="1996"/>
      <c r="N33" s="332" t="s">
        <v>188</v>
      </c>
      <c r="O33" s="372"/>
      <c r="P33" s="372"/>
      <c r="Q33" s="372"/>
      <c r="R33" s="372"/>
      <c r="S33" s="345"/>
    </row>
    <row r="34" spans="1:19" s="389" customFormat="1" ht="15" customHeight="1">
      <c r="A34" s="332">
        <v>22</v>
      </c>
      <c r="B34" s="901" t="s">
        <v>14445</v>
      </c>
      <c r="C34" s="902" t="s">
        <v>14446</v>
      </c>
      <c r="D34" s="902" t="s">
        <v>2084</v>
      </c>
      <c r="E34" s="902" t="s">
        <v>2085</v>
      </c>
      <c r="F34" s="901" t="s">
        <v>14445</v>
      </c>
      <c r="G34" s="902" t="s">
        <v>14446</v>
      </c>
      <c r="H34" s="902" t="s">
        <v>2084</v>
      </c>
      <c r="I34" s="374" t="s">
        <v>2108</v>
      </c>
      <c r="J34" s="221"/>
      <c r="K34" s="221" t="s">
        <v>3760</v>
      </c>
      <c r="L34" s="332"/>
      <c r="M34" s="1996"/>
      <c r="N34" s="332" t="s">
        <v>188</v>
      </c>
      <c r="O34" s="372"/>
      <c r="P34" s="372"/>
      <c r="Q34" s="372"/>
      <c r="R34" s="372"/>
      <c r="S34" s="345"/>
    </row>
    <row r="35" spans="1:19" s="389" customFormat="1" ht="15" customHeight="1">
      <c r="A35" s="332">
        <v>23</v>
      </c>
      <c r="B35" s="901" t="s">
        <v>14447</v>
      </c>
      <c r="C35" s="902" t="s">
        <v>9864</v>
      </c>
      <c r="D35" s="902" t="s">
        <v>2084</v>
      </c>
      <c r="E35" s="902" t="s">
        <v>2085</v>
      </c>
      <c r="F35" s="901" t="s">
        <v>14447</v>
      </c>
      <c r="G35" s="902" t="s">
        <v>9864</v>
      </c>
      <c r="H35" s="902" t="s">
        <v>2084</v>
      </c>
      <c r="I35" s="374" t="s">
        <v>2108</v>
      </c>
      <c r="J35" s="221"/>
      <c r="K35" s="221" t="s">
        <v>3760</v>
      </c>
      <c r="L35" s="332"/>
      <c r="M35" s="1996"/>
      <c r="N35" s="332" t="s">
        <v>188</v>
      </c>
      <c r="O35" s="372"/>
      <c r="P35" s="372"/>
      <c r="Q35" s="372"/>
      <c r="R35" s="372"/>
      <c r="S35" s="345"/>
    </row>
    <row r="36" spans="1:19" s="389" customFormat="1" ht="15" customHeight="1">
      <c r="A36" s="332">
        <v>24</v>
      </c>
      <c r="B36" s="901" t="s">
        <v>9506</v>
      </c>
      <c r="C36" s="901" t="s">
        <v>14448</v>
      </c>
      <c r="D36" s="901" t="s">
        <v>2084</v>
      </c>
      <c r="E36" s="901" t="s">
        <v>2085</v>
      </c>
      <c r="F36" s="901" t="s">
        <v>9506</v>
      </c>
      <c r="G36" s="901" t="s">
        <v>14448</v>
      </c>
      <c r="H36" s="901" t="s">
        <v>2084</v>
      </c>
      <c r="I36" s="374" t="s">
        <v>2108</v>
      </c>
      <c r="J36" s="221"/>
      <c r="K36" s="221" t="s">
        <v>3760</v>
      </c>
      <c r="L36" s="332"/>
      <c r="M36" s="1996"/>
      <c r="N36" s="332" t="s">
        <v>188</v>
      </c>
      <c r="O36" s="372"/>
      <c r="P36" s="372"/>
      <c r="Q36" s="372"/>
      <c r="R36" s="372"/>
      <c r="S36" s="345"/>
    </row>
    <row r="37" spans="1:19" s="389" customFormat="1" ht="15" customHeight="1">
      <c r="A37" s="332">
        <v>25</v>
      </c>
      <c r="B37" s="901" t="s">
        <v>14449</v>
      </c>
      <c r="C37" s="902" t="s">
        <v>14450</v>
      </c>
      <c r="D37" s="902" t="s">
        <v>2084</v>
      </c>
      <c r="E37" s="902" t="s">
        <v>2085</v>
      </c>
      <c r="F37" s="901" t="s">
        <v>14449</v>
      </c>
      <c r="G37" s="902" t="s">
        <v>14450</v>
      </c>
      <c r="H37" s="902" t="s">
        <v>2084</v>
      </c>
      <c r="I37" s="374" t="s">
        <v>2108</v>
      </c>
      <c r="J37" s="221"/>
      <c r="K37" s="221" t="s">
        <v>3760</v>
      </c>
      <c r="L37" s="332"/>
      <c r="M37" s="1996"/>
      <c r="N37" s="332" t="s">
        <v>188</v>
      </c>
      <c r="O37" s="372"/>
      <c r="P37" s="372"/>
      <c r="Q37" s="372"/>
      <c r="R37" s="372"/>
      <c r="S37" s="345"/>
    </row>
    <row r="38" spans="1:19" s="389" customFormat="1" ht="15" customHeight="1">
      <c r="A38" s="332">
        <v>26</v>
      </c>
      <c r="B38" s="901" t="s">
        <v>9509</v>
      </c>
      <c r="C38" s="901" t="s">
        <v>14451</v>
      </c>
      <c r="D38" s="901" t="s">
        <v>2084</v>
      </c>
      <c r="E38" s="901" t="s">
        <v>2085</v>
      </c>
      <c r="F38" s="901" t="s">
        <v>9509</v>
      </c>
      <c r="G38" s="901" t="s">
        <v>14451</v>
      </c>
      <c r="H38" s="901" t="s">
        <v>2084</v>
      </c>
      <c r="I38" s="374" t="s">
        <v>2108</v>
      </c>
      <c r="J38" s="221"/>
      <c r="K38" s="221" t="s">
        <v>3760</v>
      </c>
      <c r="L38" s="332"/>
      <c r="M38" s="1996"/>
      <c r="N38" s="332" t="s">
        <v>188</v>
      </c>
      <c r="O38" s="372"/>
      <c r="P38" s="372"/>
      <c r="Q38" s="372"/>
      <c r="R38" s="372"/>
      <c r="S38" s="345"/>
    </row>
    <row r="39" spans="1:19" s="389" customFormat="1" ht="15" customHeight="1">
      <c r="A39" s="332">
        <v>27</v>
      </c>
      <c r="B39" s="901" t="s">
        <v>14452</v>
      </c>
      <c r="C39" s="902" t="s">
        <v>14453</v>
      </c>
      <c r="D39" s="902" t="s">
        <v>2084</v>
      </c>
      <c r="E39" s="902" t="s">
        <v>2085</v>
      </c>
      <c r="F39" s="901" t="s">
        <v>14452</v>
      </c>
      <c r="G39" s="902" t="s">
        <v>14453</v>
      </c>
      <c r="H39" s="902" t="s">
        <v>2084</v>
      </c>
      <c r="I39" s="374" t="s">
        <v>2108</v>
      </c>
      <c r="J39" s="332"/>
      <c r="K39" s="221" t="s">
        <v>3760</v>
      </c>
      <c r="L39" s="332"/>
      <c r="M39" s="1996"/>
      <c r="N39" s="332" t="s">
        <v>188</v>
      </c>
      <c r="O39" s="372"/>
      <c r="P39" s="372"/>
      <c r="Q39" s="372"/>
      <c r="R39" s="372"/>
      <c r="S39" s="345"/>
    </row>
    <row r="40" spans="1:19" s="389" customFormat="1" ht="15" customHeight="1">
      <c r="A40" s="332">
        <v>28</v>
      </c>
      <c r="B40" s="901" t="s">
        <v>9526</v>
      </c>
      <c r="C40" s="902" t="s">
        <v>14454</v>
      </c>
      <c r="D40" s="902" t="s">
        <v>2084</v>
      </c>
      <c r="E40" s="902" t="s">
        <v>2085</v>
      </c>
      <c r="F40" s="901" t="s">
        <v>9526</v>
      </c>
      <c r="G40" s="902" t="s">
        <v>14454</v>
      </c>
      <c r="H40" s="902" t="s">
        <v>2084</v>
      </c>
      <c r="I40" s="374" t="s">
        <v>2108</v>
      </c>
      <c r="J40" s="332"/>
      <c r="K40" s="221" t="s">
        <v>3760</v>
      </c>
      <c r="L40" s="332"/>
      <c r="M40" s="1996"/>
      <c r="N40" s="332" t="s">
        <v>188</v>
      </c>
      <c r="O40" s="372"/>
      <c r="P40" s="372"/>
      <c r="Q40" s="372"/>
      <c r="R40" s="372"/>
      <c r="S40" s="345"/>
    </row>
    <row r="41" spans="1:19" s="389" customFormat="1" ht="15" customHeight="1">
      <c r="A41" s="332">
        <v>29</v>
      </c>
      <c r="B41" s="901" t="s">
        <v>14455</v>
      </c>
      <c r="C41" s="902" t="s">
        <v>14456</v>
      </c>
      <c r="D41" s="902" t="s">
        <v>2084</v>
      </c>
      <c r="E41" s="902" t="s">
        <v>2085</v>
      </c>
      <c r="F41" s="901" t="s">
        <v>14455</v>
      </c>
      <c r="G41" s="902" t="s">
        <v>14456</v>
      </c>
      <c r="H41" s="902" t="s">
        <v>2084</v>
      </c>
      <c r="I41" s="374" t="s">
        <v>2108</v>
      </c>
      <c r="J41" s="332"/>
      <c r="K41" s="221" t="s">
        <v>3760</v>
      </c>
      <c r="L41" s="332"/>
      <c r="M41" s="1996"/>
      <c r="N41" s="332" t="s">
        <v>188</v>
      </c>
      <c r="O41" s="372"/>
      <c r="P41" s="372"/>
      <c r="Q41" s="372"/>
      <c r="R41" s="372"/>
      <c r="S41" s="345"/>
    </row>
    <row r="42" spans="1:19" s="389" customFormat="1" ht="15" customHeight="1">
      <c r="A42" s="332">
        <v>30</v>
      </c>
      <c r="B42" s="332" t="s">
        <v>14457</v>
      </c>
      <c r="C42" s="332" t="s">
        <v>14458</v>
      </c>
      <c r="D42" s="332" t="s">
        <v>2084</v>
      </c>
      <c r="E42" s="332" t="s">
        <v>2085</v>
      </c>
      <c r="F42" s="221" t="s">
        <v>14630</v>
      </c>
      <c r="G42" s="221" t="s">
        <v>14458</v>
      </c>
      <c r="H42" s="221" t="s">
        <v>3212</v>
      </c>
      <c r="I42" s="374" t="s">
        <v>2108</v>
      </c>
      <c r="J42" s="332"/>
      <c r="K42" s="332" t="s">
        <v>3760</v>
      </c>
      <c r="L42" s="332"/>
      <c r="M42" s="1996"/>
      <c r="N42" s="332" t="s">
        <v>2308</v>
      </c>
      <c r="O42" s="332" t="s">
        <v>14627</v>
      </c>
      <c r="P42" s="332" t="s">
        <v>14457</v>
      </c>
      <c r="Q42" s="332" t="s">
        <v>14631</v>
      </c>
      <c r="R42" s="332" t="s">
        <v>2085</v>
      </c>
      <c r="S42" s="345"/>
    </row>
    <row r="43" spans="1:19" s="389" customFormat="1" ht="15" customHeight="1">
      <c r="A43" s="332">
        <v>31</v>
      </c>
      <c r="B43" s="332" t="s">
        <v>10273</v>
      </c>
      <c r="C43" s="332" t="s">
        <v>14632</v>
      </c>
      <c r="D43" s="332" t="s">
        <v>2084</v>
      </c>
      <c r="E43" s="332" t="s">
        <v>2085</v>
      </c>
      <c r="F43" s="221" t="s">
        <v>10273</v>
      </c>
      <c r="G43" s="374" t="s">
        <v>14460</v>
      </c>
      <c r="H43" s="221" t="s">
        <v>3513</v>
      </c>
      <c r="I43" s="374" t="s">
        <v>2108</v>
      </c>
      <c r="J43" s="332"/>
      <c r="K43" s="332" t="s">
        <v>3760</v>
      </c>
      <c r="L43" s="332"/>
      <c r="M43" s="1997"/>
      <c r="N43" s="332" t="s">
        <v>2308</v>
      </c>
      <c r="O43" s="366" t="s">
        <v>1413</v>
      </c>
      <c r="P43" s="366" t="s">
        <v>14461</v>
      </c>
      <c r="Q43" s="366" t="s">
        <v>14462</v>
      </c>
      <c r="R43" s="366" t="s">
        <v>2084</v>
      </c>
      <c r="S43" s="345"/>
    </row>
    <row r="44" spans="1:19" s="389" customFormat="1" ht="15" customHeight="1">
      <c r="A44" s="332">
        <v>32</v>
      </c>
      <c r="B44" s="902" t="s">
        <v>14463</v>
      </c>
      <c r="C44" s="902" t="s">
        <v>4959</v>
      </c>
      <c r="D44" s="902" t="s">
        <v>2084</v>
      </c>
      <c r="E44" s="902" t="s">
        <v>2085</v>
      </c>
      <c r="F44" s="902" t="s">
        <v>14463</v>
      </c>
      <c r="G44" s="902" t="s">
        <v>4959</v>
      </c>
      <c r="H44" s="902" t="s">
        <v>2084</v>
      </c>
      <c r="I44" s="374" t="s">
        <v>2108</v>
      </c>
      <c r="J44" s="332"/>
      <c r="K44" s="332" t="s">
        <v>4098</v>
      </c>
      <c r="L44" s="332"/>
      <c r="M44" s="1996" t="s">
        <v>14464</v>
      </c>
      <c r="N44" s="332" t="s">
        <v>188</v>
      </c>
      <c r="O44" s="366"/>
      <c r="P44" s="366"/>
      <c r="Q44" s="366"/>
      <c r="R44" s="366"/>
      <c r="S44" s="345"/>
    </row>
    <row r="45" spans="1:19" s="389" customFormat="1" ht="15" customHeight="1">
      <c r="A45" s="332">
        <v>33</v>
      </c>
      <c r="B45" s="332" t="s">
        <v>14465</v>
      </c>
      <c r="C45" s="332" t="s">
        <v>14466</v>
      </c>
      <c r="D45" s="332" t="s">
        <v>2084</v>
      </c>
      <c r="E45" s="332" t="s">
        <v>2085</v>
      </c>
      <c r="F45" s="221" t="s">
        <v>14465</v>
      </c>
      <c r="G45" s="374" t="s">
        <v>14467</v>
      </c>
      <c r="H45" s="221" t="s">
        <v>3513</v>
      </c>
      <c r="I45" s="374" t="s">
        <v>2108</v>
      </c>
      <c r="J45" s="332"/>
      <c r="K45" s="332" t="s">
        <v>4098</v>
      </c>
      <c r="L45" s="332"/>
      <c r="M45" s="1996"/>
      <c r="N45" s="332" t="s">
        <v>4189</v>
      </c>
      <c r="O45" s="366" t="s">
        <v>1413</v>
      </c>
      <c r="P45" s="366" t="s">
        <v>14465</v>
      </c>
      <c r="Q45" s="366" t="s">
        <v>14468</v>
      </c>
      <c r="R45" s="366" t="s">
        <v>2084</v>
      </c>
      <c r="S45" s="345"/>
    </row>
    <row r="46" spans="1:19" s="389" customFormat="1" ht="15" customHeight="1">
      <c r="A46" s="332">
        <v>34</v>
      </c>
      <c r="B46" s="902" t="s">
        <v>14469</v>
      </c>
      <c r="C46" s="902" t="s">
        <v>14470</v>
      </c>
      <c r="D46" s="902" t="s">
        <v>2084</v>
      </c>
      <c r="E46" s="902" t="s">
        <v>2085</v>
      </c>
      <c r="F46" s="902" t="s">
        <v>14469</v>
      </c>
      <c r="G46" s="902" t="s">
        <v>14470</v>
      </c>
      <c r="H46" s="902" t="s">
        <v>2084</v>
      </c>
      <c r="I46" s="374" t="s">
        <v>2108</v>
      </c>
      <c r="J46" s="332"/>
      <c r="K46" s="332" t="s">
        <v>4098</v>
      </c>
      <c r="L46" s="332"/>
      <c r="M46" s="1996"/>
      <c r="N46" s="332" t="s">
        <v>188</v>
      </c>
      <c r="O46" s="366"/>
      <c r="P46" s="366"/>
      <c r="Q46" s="366"/>
      <c r="R46" s="366"/>
      <c r="S46" s="345"/>
    </row>
    <row r="47" spans="1:19" s="389" customFormat="1" ht="15" customHeight="1">
      <c r="A47" s="332">
        <v>35</v>
      </c>
      <c r="B47" s="902" t="s">
        <v>14471</v>
      </c>
      <c r="C47" s="902" t="s">
        <v>4999</v>
      </c>
      <c r="D47" s="902" t="s">
        <v>2084</v>
      </c>
      <c r="E47" s="902" t="s">
        <v>2085</v>
      </c>
      <c r="F47" s="902" t="s">
        <v>14471</v>
      </c>
      <c r="G47" s="902" t="s">
        <v>4999</v>
      </c>
      <c r="H47" s="902" t="s">
        <v>2084</v>
      </c>
      <c r="I47" s="374" t="s">
        <v>2108</v>
      </c>
      <c r="J47" s="332"/>
      <c r="K47" s="332" t="s">
        <v>4098</v>
      </c>
      <c r="L47" s="332"/>
      <c r="M47" s="1996"/>
      <c r="N47" s="332" t="s">
        <v>188</v>
      </c>
      <c r="O47" s="366"/>
      <c r="P47" s="366"/>
      <c r="Q47" s="366"/>
      <c r="R47" s="366"/>
      <c r="S47" s="345"/>
    </row>
    <row r="48" spans="1:19" s="389" customFormat="1" ht="15" customHeight="1">
      <c r="A48" s="332">
        <v>36</v>
      </c>
      <c r="B48" s="902" t="s">
        <v>14472</v>
      </c>
      <c r="C48" s="902" t="s">
        <v>14473</v>
      </c>
      <c r="D48" s="902" t="s">
        <v>2084</v>
      </c>
      <c r="E48" s="902" t="s">
        <v>2085</v>
      </c>
      <c r="F48" s="902" t="s">
        <v>14472</v>
      </c>
      <c r="G48" s="902" t="s">
        <v>14473</v>
      </c>
      <c r="H48" s="902" t="s">
        <v>2084</v>
      </c>
      <c r="I48" s="374" t="s">
        <v>2108</v>
      </c>
      <c r="J48" s="332"/>
      <c r="K48" s="332" t="s">
        <v>4098</v>
      </c>
      <c r="L48" s="332"/>
      <c r="M48" s="1996"/>
      <c r="N48" s="332" t="s">
        <v>188</v>
      </c>
      <c r="O48" s="366"/>
      <c r="P48" s="366"/>
      <c r="Q48" s="366"/>
      <c r="R48" s="366"/>
      <c r="S48" s="345"/>
    </row>
    <row r="49" spans="1:19" s="389" customFormat="1" ht="15" customHeight="1">
      <c r="A49" s="332">
        <v>37</v>
      </c>
      <c r="B49" s="902" t="s">
        <v>14475</v>
      </c>
      <c r="C49" s="902" t="s">
        <v>14476</v>
      </c>
      <c r="D49" s="902" t="s">
        <v>2084</v>
      </c>
      <c r="E49" s="902" t="s">
        <v>2085</v>
      </c>
      <c r="F49" s="902" t="s">
        <v>14475</v>
      </c>
      <c r="G49" s="902" t="s">
        <v>14476</v>
      </c>
      <c r="H49" s="902" t="s">
        <v>2084</v>
      </c>
      <c r="I49" s="374" t="s">
        <v>2108</v>
      </c>
      <c r="J49" s="332"/>
      <c r="K49" s="332" t="s">
        <v>4098</v>
      </c>
      <c r="L49" s="332"/>
      <c r="M49" s="1996"/>
      <c r="N49" s="332" t="s">
        <v>188</v>
      </c>
      <c r="O49" s="366"/>
      <c r="P49" s="366"/>
      <c r="Q49" s="366"/>
      <c r="R49" s="366"/>
      <c r="S49" s="345"/>
    </row>
    <row r="50" spans="1:19" s="389" customFormat="1" ht="15" customHeight="1">
      <c r="A50" s="332">
        <v>38</v>
      </c>
      <c r="B50" s="902" t="s">
        <v>2456</v>
      </c>
      <c r="C50" s="902" t="s">
        <v>14477</v>
      </c>
      <c r="D50" s="902" t="s">
        <v>2084</v>
      </c>
      <c r="E50" s="902" t="s">
        <v>2085</v>
      </c>
      <c r="F50" s="902" t="s">
        <v>2456</v>
      </c>
      <c r="G50" s="902" t="s">
        <v>14477</v>
      </c>
      <c r="H50" s="902" t="s">
        <v>2084</v>
      </c>
      <c r="I50" s="374" t="s">
        <v>2108</v>
      </c>
      <c r="J50" s="332"/>
      <c r="K50" s="332" t="s">
        <v>4098</v>
      </c>
      <c r="L50" s="332"/>
      <c r="M50" s="1996"/>
      <c r="N50" s="332" t="s">
        <v>188</v>
      </c>
      <c r="O50" s="366"/>
      <c r="P50" s="366"/>
      <c r="Q50" s="366"/>
      <c r="R50" s="366"/>
      <c r="S50" s="345"/>
    </row>
    <row r="51" spans="1:19" s="389" customFormat="1" ht="15" customHeight="1">
      <c r="A51" s="332">
        <v>39</v>
      </c>
      <c r="B51" s="332" t="s">
        <v>12545</v>
      </c>
      <c r="C51" s="332" t="s">
        <v>14633</v>
      </c>
      <c r="D51" s="332" t="s">
        <v>2084</v>
      </c>
      <c r="E51" s="332" t="s">
        <v>2085</v>
      </c>
      <c r="F51" s="221" t="s">
        <v>12545</v>
      </c>
      <c r="G51" s="374" t="s">
        <v>12574</v>
      </c>
      <c r="H51" s="221" t="s">
        <v>3513</v>
      </c>
      <c r="I51" s="374" t="s">
        <v>2108</v>
      </c>
      <c r="J51" s="332"/>
      <c r="K51" s="332" t="s">
        <v>4098</v>
      </c>
      <c r="L51" s="332"/>
      <c r="M51" s="1996"/>
      <c r="N51" s="332" t="s">
        <v>2308</v>
      </c>
      <c r="O51" s="366" t="s">
        <v>14634</v>
      </c>
      <c r="P51" s="366" t="s">
        <v>14635</v>
      </c>
      <c r="Q51" s="366" t="s">
        <v>14636</v>
      </c>
      <c r="R51" s="366" t="s">
        <v>2084</v>
      </c>
      <c r="S51" s="345"/>
    </row>
    <row r="52" spans="1:19" s="389" customFormat="1" ht="15" customHeight="1">
      <c r="A52" s="332">
        <v>40</v>
      </c>
      <c r="B52" s="902" t="s">
        <v>12549</v>
      </c>
      <c r="C52" s="902" t="s">
        <v>14479</v>
      </c>
      <c r="D52" s="902" t="s">
        <v>2084</v>
      </c>
      <c r="E52" s="902" t="s">
        <v>2085</v>
      </c>
      <c r="F52" s="902" t="s">
        <v>12549</v>
      </c>
      <c r="G52" s="902" t="s">
        <v>14479</v>
      </c>
      <c r="H52" s="902" t="s">
        <v>2084</v>
      </c>
      <c r="I52" s="374" t="s">
        <v>2108</v>
      </c>
      <c r="J52" s="332"/>
      <c r="K52" s="332" t="s">
        <v>4098</v>
      </c>
      <c r="L52" s="332"/>
      <c r="M52" s="1997"/>
      <c r="N52" s="332" t="s">
        <v>188</v>
      </c>
      <c r="O52" s="366"/>
      <c r="P52" s="366"/>
      <c r="Q52" s="366"/>
      <c r="R52" s="366"/>
      <c r="S52" s="345"/>
    </row>
    <row r="53" spans="1:19" s="389" customFormat="1" ht="15" customHeight="1">
      <c r="A53" s="332">
        <v>41</v>
      </c>
      <c r="B53" s="332" t="s">
        <v>14637</v>
      </c>
      <c r="C53" s="332" t="s">
        <v>14638</v>
      </c>
      <c r="D53" s="332" t="s">
        <v>2084</v>
      </c>
      <c r="E53" s="332" t="s">
        <v>3215</v>
      </c>
      <c r="F53" s="221" t="s">
        <v>14637</v>
      </c>
      <c r="G53" s="221" t="s">
        <v>14638</v>
      </c>
      <c r="H53" s="221" t="s">
        <v>3513</v>
      </c>
      <c r="I53" s="374" t="s">
        <v>2108</v>
      </c>
      <c r="J53" s="332"/>
      <c r="K53" s="332" t="s">
        <v>4732</v>
      </c>
      <c r="L53" s="332"/>
      <c r="M53" s="2002" t="s">
        <v>4729</v>
      </c>
      <c r="N53" s="384" t="s">
        <v>2308</v>
      </c>
      <c r="O53" s="366" t="s">
        <v>1413</v>
      </c>
      <c r="P53" s="366" t="s">
        <v>14511</v>
      </c>
      <c r="Q53" s="903" t="s">
        <v>14512</v>
      </c>
      <c r="R53" s="366" t="s">
        <v>2084</v>
      </c>
      <c r="S53" s="345"/>
    </row>
    <row r="54" spans="1:19" s="389" customFormat="1" ht="15" customHeight="1">
      <c r="A54" s="332">
        <v>42</v>
      </c>
      <c r="B54" s="332" t="s">
        <v>14639</v>
      </c>
      <c r="C54" s="332" t="s">
        <v>6732</v>
      </c>
      <c r="D54" s="332" t="s">
        <v>2084</v>
      </c>
      <c r="E54" s="332" t="s">
        <v>3215</v>
      </c>
      <c r="F54" s="374" t="s">
        <v>10672</v>
      </c>
      <c r="G54" s="374" t="s">
        <v>10673</v>
      </c>
      <c r="H54" s="221" t="s">
        <v>3513</v>
      </c>
      <c r="I54" s="374" t="s">
        <v>2108</v>
      </c>
      <c r="J54" s="332"/>
      <c r="K54" s="332" t="s">
        <v>8559</v>
      </c>
      <c r="L54" s="332"/>
      <c r="M54" s="2003"/>
      <c r="N54" s="384" t="s">
        <v>4189</v>
      </c>
      <c r="O54" s="366" t="s">
        <v>1413</v>
      </c>
      <c r="P54" s="366" t="s">
        <v>14640</v>
      </c>
      <c r="Q54" s="903" t="s">
        <v>8645</v>
      </c>
      <c r="R54" s="366" t="s">
        <v>2084</v>
      </c>
      <c r="S54" s="345"/>
    </row>
    <row r="55" spans="1:19" s="389" customFormat="1" ht="15" customHeight="1">
      <c r="A55" s="332">
        <v>43</v>
      </c>
      <c r="B55" s="332" t="s">
        <v>14641</v>
      </c>
      <c r="C55" s="332" t="s">
        <v>14642</v>
      </c>
      <c r="D55" s="332" t="s">
        <v>2084</v>
      </c>
      <c r="E55" s="332" t="s">
        <v>3215</v>
      </c>
      <c r="F55" s="221" t="s">
        <v>14641</v>
      </c>
      <c r="G55" s="221" t="s">
        <v>14642</v>
      </c>
      <c r="H55" s="221" t="s">
        <v>3513</v>
      </c>
      <c r="I55" s="374" t="s">
        <v>2108</v>
      </c>
      <c r="J55" s="332"/>
      <c r="K55" s="332" t="s">
        <v>8559</v>
      </c>
      <c r="L55" s="332"/>
      <c r="M55" s="2003"/>
      <c r="N55" s="384" t="s">
        <v>4189</v>
      </c>
      <c r="O55" s="366" t="s">
        <v>14634</v>
      </c>
      <c r="P55" s="366" t="s">
        <v>14641</v>
      </c>
      <c r="Q55" s="366" t="s">
        <v>14643</v>
      </c>
      <c r="R55" s="366" t="s">
        <v>2084</v>
      </c>
      <c r="S55" s="345"/>
    </row>
    <row r="56" spans="1:19" s="389" customFormat="1" ht="15" customHeight="1">
      <c r="A56" s="332">
        <v>44</v>
      </c>
      <c r="B56" s="332" t="s">
        <v>14644</v>
      </c>
      <c r="C56" s="332" t="s">
        <v>14645</v>
      </c>
      <c r="D56" s="332" t="s">
        <v>2084</v>
      </c>
      <c r="E56" s="332" t="s">
        <v>3215</v>
      </c>
      <c r="F56" s="221" t="s">
        <v>14644</v>
      </c>
      <c r="G56" s="221" t="s">
        <v>14645</v>
      </c>
      <c r="H56" s="221" t="s">
        <v>3513</v>
      </c>
      <c r="I56" s="374" t="s">
        <v>2108</v>
      </c>
      <c r="J56" s="332"/>
      <c r="K56" s="332" t="s">
        <v>8559</v>
      </c>
      <c r="L56" s="332"/>
      <c r="M56" s="2003"/>
      <c r="N56" s="384" t="s">
        <v>4189</v>
      </c>
      <c r="O56" s="366" t="s">
        <v>14634</v>
      </c>
      <c r="P56" s="366" t="s">
        <v>14644</v>
      </c>
      <c r="Q56" s="366" t="s">
        <v>14646</v>
      </c>
      <c r="R56" s="366" t="s">
        <v>2084</v>
      </c>
      <c r="S56" s="345"/>
    </row>
    <row r="57" spans="1:19" s="389" customFormat="1" ht="15" customHeight="1">
      <c r="A57" s="332">
        <v>45</v>
      </c>
      <c r="B57" s="332" t="s">
        <v>14647</v>
      </c>
      <c r="C57" s="332" t="s">
        <v>14648</v>
      </c>
      <c r="D57" s="332" t="s">
        <v>2084</v>
      </c>
      <c r="E57" s="332" t="s">
        <v>3215</v>
      </c>
      <c r="F57" s="221" t="s">
        <v>14647</v>
      </c>
      <c r="G57" s="221" t="s">
        <v>14648</v>
      </c>
      <c r="H57" s="221" t="s">
        <v>3513</v>
      </c>
      <c r="I57" s="374" t="s">
        <v>2108</v>
      </c>
      <c r="J57" s="332"/>
      <c r="K57" s="332" t="s">
        <v>8559</v>
      </c>
      <c r="L57" s="332"/>
      <c r="M57" s="2003"/>
      <c r="N57" s="384" t="s">
        <v>2308</v>
      </c>
      <c r="O57" s="366" t="s">
        <v>1413</v>
      </c>
      <c r="P57" s="366" t="s">
        <v>14649</v>
      </c>
      <c r="Q57" s="903" t="s">
        <v>14527</v>
      </c>
      <c r="R57" s="366" t="s">
        <v>2084</v>
      </c>
      <c r="S57" s="345"/>
    </row>
    <row r="58" spans="1:19" s="389" customFormat="1" ht="15" customHeight="1">
      <c r="A58" s="332">
        <v>46</v>
      </c>
      <c r="B58" s="332" t="s">
        <v>14650</v>
      </c>
      <c r="C58" s="332" t="s">
        <v>14651</v>
      </c>
      <c r="D58" s="332" t="s">
        <v>2084</v>
      </c>
      <c r="E58" s="332" t="s">
        <v>3215</v>
      </c>
      <c r="F58" s="221" t="s">
        <v>14650</v>
      </c>
      <c r="G58" s="221" t="s">
        <v>14651</v>
      </c>
      <c r="H58" s="221" t="s">
        <v>3513</v>
      </c>
      <c r="I58" s="374" t="s">
        <v>2108</v>
      </c>
      <c r="J58" s="332"/>
      <c r="K58" s="332" t="s">
        <v>8559</v>
      </c>
      <c r="L58" s="332"/>
      <c r="M58" s="2003"/>
      <c r="N58" s="384" t="s">
        <v>2308</v>
      </c>
      <c r="O58" s="366" t="s">
        <v>1413</v>
      </c>
      <c r="P58" s="366" t="s">
        <v>14652</v>
      </c>
      <c r="Q58" s="903" t="s">
        <v>14532</v>
      </c>
      <c r="R58" s="366" t="s">
        <v>2084</v>
      </c>
      <c r="S58" s="345"/>
    </row>
    <row r="59" spans="1:19" s="389" customFormat="1" ht="15" customHeight="1">
      <c r="A59" s="332">
        <v>47</v>
      </c>
      <c r="B59" s="332" t="s">
        <v>14653</v>
      </c>
      <c r="C59" s="332" t="s">
        <v>13105</v>
      </c>
      <c r="D59" s="332" t="s">
        <v>2084</v>
      </c>
      <c r="E59" s="332" t="s">
        <v>3215</v>
      </c>
      <c r="F59" s="221" t="s">
        <v>14653</v>
      </c>
      <c r="G59" s="221" t="s">
        <v>13105</v>
      </c>
      <c r="H59" s="221" t="s">
        <v>3513</v>
      </c>
      <c r="I59" s="374" t="s">
        <v>2108</v>
      </c>
      <c r="J59" s="332"/>
      <c r="K59" s="332" t="s">
        <v>8559</v>
      </c>
      <c r="L59" s="332"/>
      <c r="M59" s="2003"/>
      <c r="N59" s="384" t="s">
        <v>2308</v>
      </c>
      <c r="O59" s="366" t="s">
        <v>1413</v>
      </c>
      <c r="P59" s="366" t="s">
        <v>14654</v>
      </c>
      <c r="Q59" s="903" t="s">
        <v>7362</v>
      </c>
      <c r="R59" s="366" t="s">
        <v>2084</v>
      </c>
      <c r="S59" s="567"/>
    </row>
    <row r="60" spans="1:19" s="389" customFormat="1" ht="15" customHeight="1">
      <c r="A60" s="332">
        <v>48</v>
      </c>
      <c r="B60" s="332" t="s">
        <v>14655</v>
      </c>
      <c r="C60" s="332" t="s">
        <v>14656</v>
      </c>
      <c r="D60" s="332" t="s">
        <v>2084</v>
      </c>
      <c r="E60" s="332" t="s">
        <v>3215</v>
      </c>
      <c r="F60" s="221" t="s">
        <v>14655</v>
      </c>
      <c r="G60" s="221" t="s">
        <v>14656</v>
      </c>
      <c r="H60" s="221" t="s">
        <v>3513</v>
      </c>
      <c r="I60" s="374" t="s">
        <v>2108</v>
      </c>
      <c r="J60" s="332"/>
      <c r="K60" s="332" t="s">
        <v>8559</v>
      </c>
      <c r="L60" s="332"/>
      <c r="M60" s="2003"/>
      <c r="N60" s="384" t="s">
        <v>2308</v>
      </c>
      <c r="O60" s="366" t="s">
        <v>1413</v>
      </c>
      <c r="P60" s="366" t="s">
        <v>14657</v>
      </c>
      <c r="Q60" s="903" t="s">
        <v>14541</v>
      </c>
      <c r="R60" s="366" t="s">
        <v>2084</v>
      </c>
      <c r="S60" s="567"/>
    </row>
    <row r="61" spans="1:19" s="329" customFormat="1" ht="15" customHeight="1">
      <c r="A61" s="332">
        <v>49</v>
      </c>
      <c r="B61" s="332" t="s">
        <v>14542</v>
      </c>
      <c r="C61" s="332" t="s">
        <v>8516</v>
      </c>
      <c r="D61" s="366" t="s">
        <v>2084</v>
      </c>
      <c r="E61" s="366" t="s">
        <v>2084</v>
      </c>
      <c r="F61" s="221" t="s">
        <v>14542</v>
      </c>
      <c r="G61" s="374" t="s">
        <v>14544</v>
      </c>
      <c r="H61" s="221" t="s">
        <v>3513</v>
      </c>
      <c r="I61" s="374" t="s">
        <v>2108</v>
      </c>
      <c r="J61" s="332"/>
      <c r="K61" s="332" t="s">
        <v>4810</v>
      </c>
      <c r="L61" s="332"/>
      <c r="M61" s="2003"/>
      <c r="N61" s="384" t="s">
        <v>2308</v>
      </c>
      <c r="O61" s="903" t="s">
        <v>14425</v>
      </c>
      <c r="P61" s="904" t="s">
        <v>14545</v>
      </c>
      <c r="Q61" s="904" t="s">
        <v>12928</v>
      </c>
      <c r="R61" s="366" t="s">
        <v>2084</v>
      </c>
      <c r="S61" s="332"/>
    </row>
    <row r="62" spans="1:19" s="329" customFormat="1" ht="15" customHeight="1">
      <c r="A62" s="332">
        <v>50</v>
      </c>
      <c r="B62" s="332" t="s">
        <v>14546</v>
      </c>
      <c r="C62" s="332" t="s">
        <v>14658</v>
      </c>
      <c r="D62" s="366" t="s">
        <v>2084</v>
      </c>
      <c r="E62" s="366" t="s">
        <v>2084</v>
      </c>
      <c r="F62" s="221" t="s">
        <v>14546</v>
      </c>
      <c r="G62" s="374" t="s">
        <v>14548</v>
      </c>
      <c r="H62" s="221" t="s">
        <v>3513</v>
      </c>
      <c r="I62" s="374" t="s">
        <v>2108</v>
      </c>
      <c r="J62" s="332"/>
      <c r="K62" s="332" t="s">
        <v>5129</v>
      </c>
      <c r="L62" s="332"/>
      <c r="M62" s="2004"/>
      <c r="N62" s="384" t="s">
        <v>2308</v>
      </c>
      <c r="O62" s="903" t="s">
        <v>14425</v>
      </c>
      <c r="P62" s="904" t="s">
        <v>14549</v>
      </c>
      <c r="Q62" s="904" t="s">
        <v>14550</v>
      </c>
      <c r="R62" s="366" t="s">
        <v>2084</v>
      </c>
      <c r="S62" s="332"/>
    </row>
    <row r="63" spans="1:19" s="329" customFormat="1" ht="15" customHeight="1">
      <c r="A63" s="332">
        <v>51</v>
      </c>
      <c r="B63" s="902" t="s">
        <v>14551</v>
      </c>
      <c r="C63" s="902" t="s">
        <v>14659</v>
      </c>
      <c r="D63" s="902" t="s">
        <v>4955</v>
      </c>
      <c r="E63" s="902" t="s">
        <v>4955</v>
      </c>
      <c r="F63" s="902" t="s">
        <v>14551</v>
      </c>
      <c r="G63" s="902" t="s">
        <v>14659</v>
      </c>
      <c r="H63" s="902" t="s">
        <v>4955</v>
      </c>
      <c r="I63" s="374" t="s">
        <v>2108</v>
      </c>
      <c r="J63" s="332"/>
      <c r="K63" s="332" t="s">
        <v>4810</v>
      </c>
      <c r="L63" s="332"/>
      <c r="M63" s="1995" t="s">
        <v>6514</v>
      </c>
      <c r="N63" s="332" t="s">
        <v>188</v>
      </c>
      <c r="O63" s="332"/>
      <c r="P63" s="332"/>
      <c r="Q63" s="332"/>
      <c r="R63" s="332"/>
      <c r="S63" s="332"/>
    </row>
    <row r="64" spans="1:19" s="329" customFormat="1" ht="15" customHeight="1">
      <c r="A64" s="332">
        <v>52</v>
      </c>
      <c r="B64" s="902" t="s">
        <v>14552</v>
      </c>
      <c r="C64" s="902" t="s">
        <v>14553</v>
      </c>
      <c r="D64" s="902" t="s">
        <v>3583</v>
      </c>
      <c r="E64" s="902" t="s">
        <v>3215</v>
      </c>
      <c r="F64" s="902" t="s">
        <v>14552</v>
      </c>
      <c r="G64" s="902" t="s">
        <v>14553</v>
      </c>
      <c r="H64" s="902" t="s">
        <v>3583</v>
      </c>
      <c r="I64" s="374" t="s">
        <v>2108</v>
      </c>
      <c r="J64" s="332"/>
      <c r="K64" s="332" t="s">
        <v>13909</v>
      </c>
      <c r="L64" s="332"/>
      <c r="M64" s="1996"/>
      <c r="N64" s="332" t="s">
        <v>188</v>
      </c>
      <c r="O64" s="332"/>
      <c r="P64" s="332"/>
      <c r="Q64" s="332"/>
      <c r="R64" s="332"/>
      <c r="S64" s="332"/>
    </row>
    <row r="65" spans="1:19" s="329" customFormat="1" ht="15" customHeight="1">
      <c r="A65" s="332">
        <v>53</v>
      </c>
      <c r="B65" s="902" t="s">
        <v>14554</v>
      </c>
      <c r="C65" s="902" t="s">
        <v>14555</v>
      </c>
      <c r="D65" s="902" t="s">
        <v>3583</v>
      </c>
      <c r="E65" s="902" t="s">
        <v>3215</v>
      </c>
      <c r="F65" s="902" t="s">
        <v>14554</v>
      </c>
      <c r="G65" s="902" t="s">
        <v>14555</v>
      </c>
      <c r="H65" s="902" t="s">
        <v>3583</v>
      </c>
      <c r="I65" s="374" t="s">
        <v>2108</v>
      </c>
      <c r="J65" s="332"/>
      <c r="K65" s="332" t="s">
        <v>13909</v>
      </c>
      <c r="L65" s="332"/>
      <c r="M65" s="1996"/>
      <c r="N65" s="332" t="s">
        <v>188</v>
      </c>
      <c r="O65" s="332"/>
      <c r="P65" s="332"/>
      <c r="Q65" s="332"/>
      <c r="R65" s="332"/>
      <c r="S65" s="332"/>
    </row>
    <row r="66" spans="1:19" s="329" customFormat="1" ht="15" customHeight="1">
      <c r="A66" s="332">
        <v>54</v>
      </c>
      <c r="B66" s="902" t="s">
        <v>11956</v>
      </c>
      <c r="C66" s="902" t="s">
        <v>11957</v>
      </c>
      <c r="D66" s="902" t="s">
        <v>4955</v>
      </c>
      <c r="E66" s="902" t="s">
        <v>4955</v>
      </c>
      <c r="F66" s="902" t="s">
        <v>11956</v>
      </c>
      <c r="G66" s="902" t="s">
        <v>11957</v>
      </c>
      <c r="H66" s="902" t="s">
        <v>4955</v>
      </c>
      <c r="I66" s="374" t="s">
        <v>2108</v>
      </c>
      <c r="J66" s="332"/>
      <c r="K66" s="332" t="s">
        <v>3760</v>
      </c>
      <c r="L66" s="332"/>
      <c r="M66" s="1996"/>
      <c r="N66" s="332" t="s">
        <v>188</v>
      </c>
      <c r="O66" s="332"/>
      <c r="P66" s="332"/>
      <c r="Q66" s="332"/>
      <c r="R66" s="332"/>
      <c r="S66" s="332"/>
    </row>
    <row r="67" spans="1:19" s="329" customFormat="1" ht="15" customHeight="1">
      <c r="A67" s="332">
        <v>55</v>
      </c>
      <c r="B67" s="902" t="s">
        <v>14556</v>
      </c>
      <c r="C67" s="902" t="s">
        <v>14557</v>
      </c>
      <c r="D67" s="902" t="s">
        <v>3583</v>
      </c>
      <c r="E67" s="902" t="s">
        <v>3215</v>
      </c>
      <c r="F67" s="902" t="s">
        <v>14556</v>
      </c>
      <c r="G67" s="902" t="s">
        <v>14557</v>
      </c>
      <c r="H67" s="902" t="s">
        <v>3583</v>
      </c>
      <c r="I67" s="374" t="s">
        <v>2108</v>
      </c>
      <c r="J67" s="332"/>
      <c r="K67" s="332" t="s">
        <v>13909</v>
      </c>
      <c r="L67" s="332"/>
      <c r="M67" s="1997"/>
      <c r="N67" s="332" t="s">
        <v>188</v>
      </c>
      <c r="O67" s="332"/>
      <c r="P67" s="332"/>
      <c r="Q67" s="332"/>
      <c r="R67" s="332"/>
      <c r="S67" s="332"/>
    </row>
  </sheetData>
  <mergeCells count="4">
    <mergeCell ref="M16:M43"/>
    <mergeCell ref="M44:M52"/>
    <mergeCell ref="M53:M62"/>
    <mergeCell ref="M63:M67"/>
  </mergeCells>
  <phoneticPr fontId="5" type="noConversion"/>
  <dataValidations count="3">
    <dataValidation type="list" allowBlank="1" showInputMessage="1" showErrorMessage="1" sqref="B6" xr:uid="{00000000-0002-0000-DC00-000000000000}">
      <formula1>"Mi: Minute,H: Hour,D: Daily,W: Weekly,M: Monthly,Y: Yearly"</formula1>
    </dataValidation>
    <dataValidation type="list" allowBlank="1" showInputMessage="1" showErrorMessage="1" sqref="B7 B9" xr:uid="{00000000-0002-0000-DC00-000001000000}">
      <formula1>"替换,追加"</formula1>
    </dataValidation>
    <dataValidation type="list" allowBlank="1" showInputMessage="1" showErrorMessage="1" sqref="N19 N28 N29 N33 N36 N37 N38 N42 N53 N66 N67 N12:N18 N20:N22 N23:N24 N25:N27 N30:N32 N34:N35 N39:N41 N43:N52 N54:N60 N61:N65" xr:uid="{00000000-0002-0000-DC00-000002000000}">
      <formula1>"匹配,基线特有,本地扩充,废弃"</formula1>
    </dataValidation>
  </dataValidations>
  <hyperlinks>
    <hyperlink ref="A1" location="目录!A1" display="返回" xr:uid="{00000000-0004-0000-DC00-000000000000}"/>
  </hyperlinks>
  <pageMargins left="0.75" right="0.75" top="1" bottom="1" header="0.51180555555555596" footer="0.51180555555555596"/>
  <pageSetup paperSize="9" orientation="portrait"/>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X119"/>
  <sheetViews>
    <sheetView topLeftCell="A94" workbookViewId="0"/>
  </sheetViews>
  <sheetFormatPr defaultColWidth="9" defaultRowHeight="15" customHeight="1"/>
  <cols>
    <col min="1" max="1" width="10" style="328" customWidth="1"/>
    <col min="2" max="2" width="22.44140625" style="325" customWidth="1"/>
    <col min="3" max="3" width="22.21875" style="325" customWidth="1"/>
    <col min="4" max="4" width="15.109375" style="325" customWidth="1"/>
    <col min="5" max="5" width="12" style="325" customWidth="1"/>
    <col min="6" max="6" width="16.44140625" style="325" customWidth="1"/>
    <col min="7" max="7" width="15.21875" style="325" customWidth="1"/>
    <col min="8" max="9" width="12" style="325" customWidth="1"/>
    <col min="10" max="10" width="7.109375" style="325" customWidth="1"/>
    <col min="11" max="11" width="5.77734375" style="325" customWidth="1"/>
    <col min="12" max="12" width="13.77734375" style="325" customWidth="1"/>
    <col min="13" max="13" width="8.6640625" style="325" customWidth="1"/>
    <col min="14" max="14" width="11.21875" style="325" customWidth="1"/>
    <col min="15" max="15" width="20.88671875" style="325" customWidth="1"/>
    <col min="16" max="16" width="13.77734375" style="325" customWidth="1"/>
    <col min="17" max="17" width="14.88671875" style="325" customWidth="1"/>
    <col min="18" max="18" width="13.77734375" style="325" customWidth="1"/>
    <col min="19" max="19" width="11.109375" style="325" customWidth="1"/>
    <col min="20" max="20" width="17.88671875" style="325" customWidth="1"/>
    <col min="21" max="21" width="14.77734375" style="325" customWidth="1"/>
    <col min="22" max="22" width="12" style="325" customWidth="1"/>
    <col min="23" max="23" width="12.6640625" style="325" customWidth="1"/>
    <col min="24" max="24" width="11" style="328" customWidth="1"/>
    <col min="25" max="16384" width="9" style="328"/>
  </cols>
  <sheetData>
    <row r="1" spans="1:24" s="325" customFormat="1" ht="15" customHeight="1">
      <c r="A1" s="330" t="s">
        <v>2037</v>
      </c>
      <c r="B1" s="331"/>
      <c r="C1" s="331"/>
      <c r="D1" s="331"/>
      <c r="E1" s="331"/>
      <c r="F1" s="331"/>
      <c r="G1" s="331"/>
      <c r="H1" s="331"/>
      <c r="I1" s="331"/>
      <c r="J1" s="331"/>
      <c r="K1" s="331"/>
      <c r="L1" s="331"/>
      <c r="M1" s="331"/>
      <c r="N1" s="331"/>
      <c r="O1" s="336"/>
      <c r="P1" s="336"/>
      <c r="Q1" s="336"/>
      <c r="R1" s="336"/>
      <c r="S1" s="336"/>
    </row>
    <row r="2" spans="1:24" s="325" customFormat="1" ht="15" customHeight="1">
      <c r="A2" s="216" t="s">
        <v>2038</v>
      </c>
      <c r="B2" s="217"/>
      <c r="C2" s="217"/>
      <c r="D2" s="217"/>
      <c r="E2" s="217"/>
      <c r="F2" s="217"/>
      <c r="G2" s="217"/>
      <c r="H2" s="217"/>
      <c r="I2" s="217"/>
      <c r="J2" s="217"/>
      <c r="K2" s="217"/>
      <c r="L2" s="217"/>
      <c r="M2" s="217"/>
      <c r="N2" s="217"/>
      <c r="O2" s="337" t="s">
        <v>2039</v>
      </c>
      <c r="P2" s="338"/>
      <c r="Q2" s="338"/>
      <c r="R2" s="338"/>
      <c r="S2" s="353"/>
      <c r="T2" s="337" t="s">
        <v>2039</v>
      </c>
      <c r="U2" s="338"/>
      <c r="V2" s="338"/>
      <c r="W2" s="338"/>
      <c r="X2" s="353"/>
    </row>
    <row r="3" spans="1:24" s="325" customFormat="1" ht="15" customHeight="1">
      <c r="A3" s="218" t="s">
        <v>2040</v>
      </c>
      <c r="B3" s="77" t="s">
        <v>1426</v>
      </c>
      <c r="C3" s="219"/>
      <c r="D3" s="219"/>
      <c r="E3" s="219"/>
      <c r="F3" s="219"/>
      <c r="G3" s="219"/>
      <c r="H3" s="219"/>
      <c r="I3" s="219"/>
      <c r="J3" s="219"/>
      <c r="K3" s="219"/>
      <c r="L3" s="219"/>
      <c r="M3" s="219"/>
      <c r="N3" s="219"/>
      <c r="O3" s="339" t="s">
        <v>2041</v>
      </c>
      <c r="P3" s="340" t="s">
        <v>2042</v>
      </c>
      <c r="Q3" s="340"/>
      <c r="R3" s="354"/>
      <c r="S3" s="355"/>
      <c r="T3" s="339" t="s">
        <v>2041</v>
      </c>
      <c r="U3" s="340" t="s">
        <v>2042</v>
      </c>
      <c r="V3" s="340"/>
      <c r="W3" s="354"/>
      <c r="X3" s="355"/>
    </row>
    <row r="4" spans="1:24" s="326" customFormat="1" ht="15" customHeight="1">
      <c r="A4" s="220" t="s">
        <v>2042</v>
      </c>
      <c r="B4" s="221" t="s">
        <v>1427</v>
      </c>
      <c r="C4" s="222"/>
      <c r="D4" s="222"/>
      <c r="E4" s="222"/>
      <c r="F4" s="222"/>
      <c r="G4" s="222"/>
      <c r="H4" s="222"/>
      <c r="I4" s="222"/>
      <c r="J4" s="222"/>
      <c r="K4" s="222"/>
      <c r="L4" s="222"/>
      <c r="M4" s="222"/>
      <c r="N4" s="222"/>
      <c r="O4" s="229" t="s">
        <v>2301</v>
      </c>
      <c r="P4" s="229" t="s">
        <v>14660</v>
      </c>
      <c r="Q4" s="229"/>
      <c r="R4" s="221"/>
      <c r="S4" s="229"/>
      <c r="T4" s="229" t="s">
        <v>2301</v>
      </c>
      <c r="U4" s="229" t="s">
        <v>14661</v>
      </c>
      <c r="V4" s="229"/>
      <c r="W4" s="221"/>
      <c r="X4" s="229"/>
    </row>
    <row r="5" spans="1:24" s="326" customFormat="1" ht="15" customHeight="1">
      <c r="A5" s="220" t="s">
        <v>2041</v>
      </c>
      <c r="B5" s="221" t="s">
        <v>2043</v>
      </c>
      <c r="C5" s="222"/>
      <c r="D5" s="222"/>
      <c r="E5" s="222"/>
      <c r="F5" s="222"/>
      <c r="G5" s="222"/>
      <c r="H5" s="222"/>
      <c r="I5" s="222"/>
      <c r="J5" s="222"/>
      <c r="K5" s="222"/>
      <c r="L5" s="222"/>
      <c r="M5" s="222"/>
      <c r="N5" s="222"/>
      <c r="O5" s="341"/>
      <c r="P5" s="342"/>
      <c r="Q5" s="229"/>
      <c r="R5" s="221"/>
      <c r="S5" s="229"/>
      <c r="T5" s="341"/>
      <c r="U5" s="342"/>
      <c r="V5" s="229"/>
      <c r="W5" s="221"/>
      <c r="X5" s="229"/>
    </row>
    <row r="6" spans="1:24" s="326" customFormat="1" ht="15" customHeight="1">
      <c r="A6" s="220" t="s">
        <v>2044</v>
      </c>
      <c r="B6" s="12" t="s">
        <v>10776</v>
      </c>
      <c r="C6" s="222"/>
      <c r="D6" s="222"/>
      <c r="E6" s="222"/>
      <c r="F6" s="222"/>
      <c r="G6" s="222"/>
      <c r="H6" s="222"/>
      <c r="I6" s="222"/>
      <c r="J6" s="222"/>
      <c r="K6" s="222"/>
      <c r="L6" s="222"/>
      <c r="M6" s="222"/>
      <c r="N6" s="222"/>
      <c r="O6" s="341"/>
      <c r="P6" s="229"/>
      <c r="Q6" s="229"/>
      <c r="R6" s="221"/>
      <c r="S6" s="229"/>
      <c r="T6" s="341"/>
      <c r="U6" s="229"/>
      <c r="V6" s="229"/>
      <c r="W6" s="221"/>
      <c r="X6" s="229"/>
    </row>
    <row r="7" spans="1:24" s="325" customFormat="1" ht="15" customHeight="1">
      <c r="A7" s="223" t="s">
        <v>2046</v>
      </c>
      <c r="B7" s="224" t="s">
        <v>2047</v>
      </c>
      <c r="C7" s="219"/>
      <c r="D7" s="219"/>
      <c r="E7" s="219"/>
      <c r="F7" s="219"/>
      <c r="G7" s="219"/>
      <c r="H7" s="219"/>
      <c r="I7" s="219"/>
      <c r="J7" s="219"/>
      <c r="K7" s="219"/>
      <c r="L7" s="219"/>
      <c r="M7" s="219"/>
      <c r="N7" s="219"/>
      <c r="O7" s="343"/>
      <c r="P7" s="344"/>
      <c r="Q7" s="356"/>
      <c r="R7" s="357"/>
      <c r="S7" s="356"/>
      <c r="T7" s="343"/>
      <c r="U7" s="344"/>
      <c r="V7" s="356"/>
      <c r="W7" s="357"/>
      <c r="X7" s="356"/>
    </row>
    <row r="8" spans="1:24" s="325" customFormat="1" ht="15" customHeight="1">
      <c r="A8" s="223" t="s">
        <v>2048</v>
      </c>
      <c r="B8" s="225"/>
      <c r="C8" s="219"/>
      <c r="D8" s="219"/>
      <c r="E8" s="219"/>
      <c r="F8" s="219"/>
      <c r="G8" s="219"/>
      <c r="H8" s="219"/>
      <c r="I8" s="219"/>
      <c r="J8" s="219"/>
      <c r="K8" s="219"/>
      <c r="L8" s="219"/>
      <c r="M8" s="219"/>
      <c r="N8" s="219"/>
      <c r="O8" s="345"/>
      <c r="P8" s="346"/>
      <c r="Q8" s="348"/>
      <c r="R8" s="358"/>
      <c r="S8" s="348"/>
      <c r="T8" s="347"/>
      <c r="U8" s="346"/>
      <c r="V8" s="348"/>
      <c r="W8" s="358"/>
      <c r="X8" s="348"/>
    </row>
    <row r="9" spans="1:24" s="325" customFormat="1" ht="15" customHeight="1">
      <c r="A9" s="223"/>
      <c r="B9" s="226"/>
      <c r="C9" s="219"/>
      <c r="D9" s="219"/>
      <c r="E9" s="219"/>
      <c r="F9" s="219"/>
      <c r="G9" s="219"/>
      <c r="H9" s="219"/>
      <c r="I9" s="219"/>
      <c r="J9" s="219"/>
      <c r="K9" s="219"/>
      <c r="L9" s="219"/>
      <c r="M9" s="219"/>
      <c r="N9" s="219"/>
      <c r="O9" s="347"/>
      <c r="P9" s="348"/>
      <c r="Q9" s="348"/>
      <c r="R9" s="358"/>
      <c r="S9" s="67"/>
      <c r="T9" s="347"/>
      <c r="U9" s="348"/>
      <c r="V9" s="348"/>
      <c r="W9" s="358"/>
      <c r="X9" s="67"/>
    </row>
    <row r="10" spans="1:24" s="325" customFormat="1" ht="15" customHeight="1">
      <c r="A10" s="216" t="s">
        <v>2049</v>
      </c>
      <c r="B10" s="217"/>
      <c r="C10" s="217"/>
      <c r="D10" s="217"/>
      <c r="E10" s="217"/>
      <c r="F10" s="217"/>
      <c r="G10" s="217"/>
      <c r="H10" s="217"/>
      <c r="I10" s="217"/>
      <c r="J10" s="217"/>
      <c r="K10" s="217"/>
      <c r="L10" s="217"/>
      <c r="M10" s="217"/>
      <c r="N10" s="217"/>
      <c r="O10" s="337" t="s">
        <v>2050</v>
      </c>
      <c r="P10" s="338"/>
      <c r="Q10" s="338"/>
      <c r="R10" s="338"/>
      <c r="S10" s="353"/>
      <c r="T10" s="337" t="s">
        <v>2050</v>
      </c>
      <c r="U10" s="338"/>
      <c r="V10" s="338"/>
      <c r="W10" s="338"/>
      <c r="X10" s="353"/>
    </row>
    <row r="11" spans="1:24" s="325" customFormat="1" ht="1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c r="T11" s="349" t="s">
        <v>2059</v>
      </c>
      <c r="U11" s="350" t="s">
        <v>2060</v>
      </c>
      <c r="V11" s="350" t="s">
        <v>2061</v>
      </c>
      <c r="W11" s="359" t="s">
        <v>2062</v>
      </c>
      <c r="X11" s="350" t="s">
        <v>2063</v>
      </c>
    </row>
    <row r="12" spans="1:24" s="327" customFormat="1" ht="15" customHeight="1">
      <c r="A12" s="221">
        <v>1</v>
      </c>
      <c r="B12" s="221" t="s">
        <v>2064</v>
      </c>
      <c r="C12" s="221" t="s">
        <v>2065</v>
      </c>
      <c r="D12" s="221" t="s">
        <v>2084</v>
      </c>
      <c r="E12" s="221" t="s">
        <v>2067</v>
      </c>
      <c r="F12" s="221" t="s">
        <v>2064</v>
      </c>
      <c r="G12" s="221" t="s">
        <v>2065</v>
      </c>
      <c r="H12" s="221" t="s">
        <v>2066</v>
      </c>
      <c r="I12" s="221" t="s">
        <v>2067</v>
      </c>
      <c r="J12" s="221" t="s">
        <v>79</v>
      </c>
      <c r="K12" s="221"/>
      <c r="L12" s="221"/>
      <c r="M12" s="221"/>
      <c r="N12" s="221" t="s">
        <v>4189</v>
      </c>
      <c r="O12" s="229" t="s">
        <v>14660</v>
      </c>
      <c r="P12" s="229" t="s">
        <v>2064</v>
      </c>
      <c r="Q12" s="229" t="s">
        <v>2753</v>
      </c>
      <c r="R12" s="229" t="s">
        <v>2084</v>
      </c>
      <c r="S12" s="229"/>
      <c r="T12" s="229" t="s">
        <v>14661</v>
      </c>
      <c r="U12" s="229" t="s">
        <v>2064</v>
      </c>
      <c r="V12" s="229" t="s">
        <v>2753</v>
      </c>
      <c r="W12" s="229" t="s">
        <v>2084</v>
      </c>
      <c r="X12" s="898"/>
    </row>
    <row r="13" spans="1:24" s="327" customFormat="1" ht="15" customHeight="1">
      <c r="A13" s="221">
        <v>2</v>
      </c>
      <c r="B13" s="221" t="s">
        <v>222</v>
      </c>
      <c r="C13" s="221" t="s">
        <v>2234</v>
      </c>
      <c r="D13" s="221" t="s">
        <v>3898</v>
      </c>
      <c r="E13" s="221" t="s">
        <v>4007</v>
      </c>
      <c r="F13" s="221" t="s">
        <v>222</v>
      </c>
      <c r="G13" s="221" t="s">
        <v>2234</v>
      </c>
      <c r="H13" s="221" t="s">
        <v>3991</v>
      </c>
      <c r="I13" s="221" t="s">
        <v>2108</v>
      </c>
      <c r="J13" s="221" t="s">
        <v>79</v>
      </c>
      <c r="K13" s="221"/>
      <c r="L13" s="221"/>
      <c r="M13" s="221"/>
      <c r="N13" s="221" t="s">
        <v>4189</v>
      </c>
      <c r="O13" s="229" t="s">
        <v>14660</v>
      </c>
      <c r="P13" s="229" t="s">
        <v>222</v>
      </c>
      <c r="Q13" s="229" t="s">
        <v>2234</v>
      </c>
      <c r="R13" s="229" t="s">
        <v>3898</v>
      </c>
      <c r="S13" s="229"/>
      <c r="T13" s="229" t="s">
        <v>14661</v>
      </c>
      <c r="U13" s="229" t="s">
        <v>222</v>
      </c>
      <c r="V13" s="229" t="s">
        <v>2234</v>
      </c>
      <c r="W13" s="229" t="s">
        <v>3898</v>
      </c>
      <c r="X13" s="229"/>
    </row>
    <row r="14" spans="1:24" s="327" customFormat="1" ht="15" customHeight="1">
      <c r="A14" s="221">
        <v>3</v>
      </c>
      <c r="B14" s="221" t="s">
        <v>1863</v>
      </c>
      <c r="C14" s="221" t="s">
        <v>2236</v>
      </c>
      <c r="D14" s="221" t="s">
        <v>3898</v>
      </c>
      <c r="E14" s="221" t="s">
        <v>4007</v>
      </c>
      <c r="F14" s="221" t="s">
        <v>1863</v>
      </c>
      <c r="G14" s="221" t="s">
        <v>2236</v>
      </c>
      <c r="H14" s="221" t="s">
        <v>3212</v>
      </c>
      <c r="I14" s="221" t="s">
        <v>2108</v>
      </c>
      <c r="J14" s="221"/>
      <c r="K14" s="221"/>
      <c r="L14" s="221"/>
      <c r="M14" s="221"/>
      <c r="N14" s="221" t="s">
        <v>4189</v>
      </c>
      <c r="O14" s="229" t="s">
        <v>14660</v>
      </c>
      <c r="P14" s="229" t="s">
        <v>1863</v>
      </c>
      <c r="Q14" s="229" t="s">
        <v>2236</v>
      </c>
      <c r="R14" s="229" t="s">
        <v>3898</v>
      </c>
      <c r="S14" s="229"/>
      <c r="T14" s="229" t="s">
        <v>14661</v>
      </c>
      <c r="U14" s="229" t="s">
        <v>1863</v>
      </c>
      <c r="V14" s="229" t="s">
        <v>2236</v>
      </c>
      <c r="W14" s="229" t="s">
        <v>3898</v>
      </c>
      <c r="X14" s="229"/>
    </row>
    <row r="15" spans="1:24" s="327" customFormat="1" ht="15" customHeight="1">
      <c r="A15" s="221">
        <v>4</v>
      </c>
      <c r="B15" s="221" t="s">
        <v>105</v>
      </c>
      <c r="C15" s="221" t="s">
        <v>2239</v>
      </c>
      <c r="D15" s="221" t="s">
        <v>2811</v>
      </c>
      <c r="E15" s="221" t="s">
        <v>2812</v>
      </c>
      <c r="F15" s="221" t="s">
        <v>105</v>
      </c>
      <c r="G15" s="221" t="s">
        <v>2239</v>
      </c>
      <c r="H15" s="221" t="s">
        <v>3175</v>
      </c>
      <c r="I15" s="221" t="s">
        <v>2241</v>
      </c>
      <c r="J15" s="221"/>
      <c r="K15" s="221"/>
      <c r="L15" s="221"/>
      <c r="M15" s="221"/>
      <c r="N15" s="221" t="s">
        <v>4189</v>
      </c>
      <c r="O15" s="229" t="s">
        <v>14660</v>
      </c>
      <c r="P15" s="229" t="s">
        <v>105</v>
      </c>
      <c r="Q15" s="229" t="s">
        <v>2239</v>
      </c>
      <c r="R15" s="229" t="s">
        <v>2811</v>
      </c>
      <c r="S15" s="229"/>
      <c r="T15" s="229" t="s">
        <v>14661</v>
      </c>
      <c r="U15" s="229" t="s">
        <v>2238</v>
      </c>
      <c r="V15" s="229" t="s">
        <v>2675</v>
      </c>
      <c r="W15" s="229" t="s">
        <v>2811</v>
      </c>
      <c r="X15" s="229"/>
    </row>
    <row r="16" spans="1:24" s="327" customFormat="1" ht="15" customHeight="1">
      <c r="A16" s="221">
        <v>5</v>
      </c>
      <c r="B16" s="229" t="s">
        <v>5858</v>
      </c>
      <c r="C16" s="229" t="s">
        <v>3770</v>
      </c>
      <c r="D16" s="229" t="s">
        <v>3215</v>
      </c>
      <c r="E16" s="221" t="s">
        <v>3215</v>
      </c>
      <c r="F16" s="221" t="s">
        <v>5858</v>
      </c>
      <c r="G16" s="221" t="s">
        <v>3770</v>
      </c>
      <c r="H16" s="221" t="s">
        <v>3215</v>
      </c>
      <c r="I16" s="374" t="s">
        <v>2111</v>
      </c>
      <c r="J16" s="221"/>
      <c r="K16" s="221" t="s">
        <v>2622</v>
      </c>
      <c r="L16" s="221"/>
      <c r="M16" s="221"/>
      <c r="N16" s="221" t="s">
        <v>4189</v>
      </c>
      <c r="O16" s="229" t="s">
        <v>14660</v>
      </c>
      <c r="P16" s="229" t="s">
        <v>2448</v>
      </c>
      <c r="Q16" s="229" t="s">
        <v>3770</v>
      </c>
      <c r="R16" s="229" t="s">
        <v>3215</v>
      </c>
      <c r="S16" s="229"/>
      <c r="T16" s="229" t="s">
        <v>14661</v>
      </c>
      <c r="U16" s="229" t="s">
        <v>14662</v>
      </c>
      <c r="V16" s="229" t="s">
        <v>3770</v>
      </c>
      <c r="W16" s="229" t="s">
        <v>3215</v>
      </c>
      <c r="X16" s="229"/>
    </row>
    <row r="17" spans="1:24" s="327" customFormat="1" ht="15" customHeight="1">
      <c r="A17" s="221">
        <v>6</v>
      </c>
      <c r="B17" s="229" t="s">
        <v>14663</v>
      </c>
      <c r="C17" s="229" t="s">
        <v>9741</v>
      </c>
      <c r="D17" s="229" t="s">
        <v>3215</v>
      </c>
      <c r="E17" s="221" t="s">
        <v>3215</v>
      </c>
      <c r="F17" s="221" t="s">
        <v>14663</v>
      </c>
      <c r="G17" s="221" t="s">
        <v>9741</v>
      </c>
      <c r="H17" s="221" t="s">
        <v>3215</v>
      </c>
      <c r="I17" s="374" t="s">
        <v>2111</v>
      </c>
      <c r="J17" s="221"/>
      <c r="K17" s="221" t="s">
        <v>2622</v>
      </c>
      <c r="L17" s="221"/>
      <c r="M17" s="221"/>
      <c r="N17" s="221" t="s">
        <v>4189</v>
      </c>
      <c r="O17" s="229"/>
      <c r="P17" s="229"/>
      <c r="Q17" s="229"/>
      <c r="R17" s="229"/>
      <c r="S17" s="229"/>
      <c r="T17" s="229" t="s">
        <v>14661</v>
      </c>
      <c r="U17" s="229" t="s">
        <v>14663</v>
      </c>
      <c r="V17" s="229" t="s">
        <v>9741</v>
      </c>
      <c r="W17" s="229" t="s">
        <v>3215</v>
      </c>
      <c r="X17" s="229"/>
    </row>
    <row r="18" spans="1:24" s="327" customFormat="1" ht="15" customHeight="1">
      <c r="A18" s="221">
        <v>7</v>
      </c>
      <c r="B18" s="229" t="s">
        <v>14664</v>
      </c>
      <c r="C18" s="229" t="s">
        <v>5840</v>
      </c>
      <c r="D18" s="229" t="s">
        <v>3215</v>
      </c>
      <c r="E18" s="221" t="s">
        <v>3215</v>
      </c>
      <c r="F18" s="221" t="s">
        <v>14664</v>
      </c>
      <c r="G18" s="374" t="s">
        <v>14665</v>
      </c>
      <c r="H18" s="221" t="s">
        <v>3215</v>
      </c>
      <c r="I18" s="374" t="s">
        <v>2111</v>
      </c>
      <c r="J18" s="221"/>
      <c r="K18" s="221" t="s">
        <v>2622</v>
      </c>
      <c r="L18" s="221"/>
      <c r="M18" s="221"/>
      <c r="N18" s="221" t="s">
        <v>4189</v>
      </c>
      <c r="O18" s="229"/>
      <c r="P18" s="229"/>
      <c r="Q18" s="229"/>
      <c r="R18" s="229"/>
      <c r="S18" s="229"/>
      <c r="T18" s="229" t="s">
        <v>14661</v>
      </c>
      <c r="U18" s="229" t="s">
        <v>5858</v>
      </c>
      <c r="V18" s="229" t="s">
        <v>5840</v>
      </c>
      <c r="W18" s="229" t="s">
        <v>3215</v>
      </c>
      <c r="X18" s="229"/>
    </row>
    <row r="19" spans="1:24" s="327" customFormat="1" ht="15" customHeight="1">
      <c r="A19" s="221">
        <v>8</v>
      </c>
      <c r="B19" s="113" t="s">
        <v>5860</v>
      </c>
      <c r="C19" s="229" t="s">
        <v>5861</v>
      </c>
      <c r="D19" s="229" t="s">
        <v>3215</v>
      </c>
      <c r="E19" s="221" t="s">
        <v>3215</v>
      </c>
      <c r="F19" s="221" t="s">
        <v>5860</v>
      </c>
      <c r="G19" s="221" t="s">
        <v>5861</v>
      </c>
      <c r="H19" s="221" t="s">
        <v>3215</v>
      </c>
      <c r="I19" s="374" t="s">
        <v>2111</v>
      </c>
      <c r="J19" s="221"/>
      <c r="K19" s="221" t="s">
        <v>2622</v>
      </c>
      <c r="L19" s="221"/>
      <c r="M19" s="221"/>
      <c r="N19" s="221" t="s">
        <v>4189</v>
      </c>
      <c r="O19" s="229" t="s">
        <v>14660</v>
      </c>
      <c r="P19" s="229" t="s">
        <v>5860</v>
      </c>
      <c r="Q19" s="229" t="s">
        <v>5861</v>
      </c>
      <c r="R19" s="229" t="s">
        <v>3215</v>
      </c>
      <c r="S19" s="229"/>
      <c r="T19" s="229" t="s">
        <v>14661</v>
      </c>
      <c r="U19" s="229" t="s">
        <v>5860</v>
      </c>
      <c r="V19" s="229" t="s">
        <v>5861</v>
      </c>
      <c r="W19" s="229" t="s">
        <v>3215</v>
      </c>
      <c r="X19" s="229"/>
    </row>
    <row r="20" spans="1:24" s="327" customFormat="1" ht="15" customHeight="1">
      <c r="A20" s="221">
        <v>9</v>
      </c>
      <c r="B20" s="113" t="s">
        <v>6042</v>
      </c>
      <c r="C20" s="229" t="s">
        <v>14666</v>
      </c>
      <c r="D20" s="229" t="s">
        <v>3215</v>
      </c>
      <c r="E20" s="221" t="s">
        <v>3215</v>
      </c>
      <c r="F20" s="221" t="s">
        <v>6042</v>
      </c>
      <c r="G20" s="374" t="s">
        <v>6044</v>
      </c>
      <c r="H20" s="221" t="s">
        <v>3215</v>
      </c>
      <c r="I20" s="374" t="s">
        <v>2111</v>
      </c>
      <c r="J20" s="221"/>
      <c r="K20" s="221" t="s">
        <v>2622</v>
      </c>
      <c r="L20" s="221"/>
      <c r="M20" s="229"/>
      <c r="N20" s="352" t="s">
        <v>2308</v>
      </c>
      <c r="O20" s="229"/>
      <c r="P20" s="229"/>
      <c r="Q20" s="229"/>
      <c r="R20" s="229"/>
      <c r="S20" s="229"/>
      <c r="T20" s="229"/>
      <c r="U20" s="229"/>
      <c r="V20" s="229"/>
      <c r="W20" s="229"/>
      <c r="X20" s="229"/>
    </row>
    <row r="21" spans="1:24" s="327" customFormat="1" ht="15" customHeight="1">
      <c r="A21" s="221">
        <v>10</v>
      </c>
      <c r="B21" s="891" t="s">
        <v>14667</v>
      </c>
      <c r="C21" s="891" t="s">
        <v>14668</v>
      </c>
      <c r="D21" s="891" t="s">
        <v>3215</v>
      </c>
      <c r="E21" s="892" t="s">
        <v>3215</v>
      </c>
      <c r="F21" s="891" t="s">
        <v>14667</v>
      </c>
      <c r="G21" s="231" t="s">
        <v>6052</v>
      </c>
      <c r="H21" s="891" t="s">
        <v>3215</v>
      </c>
      <c r="I21" s="374" t="s">
        <v>2111</v>
      </c>
      <c r="J21" s="221"/>
      <c r="K21" s="221" t="s">
        <v>2622</v>
      </c>
      <c r="L21" s="221"/>
      <c r="M21" s="1998" t="s">
        <v>14667</v>
      </c>
      <c r="N21" s="352" t="s">
        <v>188</v>
      </c>
      <c r="O21" s="229"/>
      <c r="P21" s="229"/>
      <c r="Q21" s="229"/>
      <c r="R21" s="229"/>
      <c r="S21" s="229"/>
      <c r="T21" s="229"/>
      <c r="U21" s="229"/>
      <c r="V21" s="229"/>
      <c r="W21" s="229"/>
      <c r="X21" s="229"/>
    </row>
    <row r="22" spans="1:24" s="327" customFormat="1" ht="15" customHeight="1">
      <c r="A22" s="221">
        <v>11</v>
      </c>
      <c r="B22" s="113" t="s">
        <v>14669</v>
      </c>
      <c r="C22" s="229" t="s">
        <v>14670</v>
      </c>
      <c r="D22" s="229" t="s">
        <v>3215</v>
      </c>
      <c r="E22" s="221" t="s">
        <v>3215</v>
      </c>
      <c r="F22" s="221" t="s">
        <v>14669</v>
      </c>
      <c r="G22" s="374" t="s">
        <v>14671</v>
      </c>
      <c r="H22" s="221" t="s">
        <v>3215</v>
      </c>
      <c r="I22" s="374" t="s">
        <v>2111</v>
      </c>
      <c r="J22" s="221"/>
      <c r="K22" s="221" t="s">
        <v>2622</v>
      </c>
      <c r="L22" s="221"/>
      <c r="M22" s="1998"/>
      <c r="N22" s="352" t="s">
        <v>2308</v>
      </c>
      <c r="O22" s="229"/>
      <c r="P22" s="229"/>
      <c r="Q22" s="229"/>
      <c r="R22" s="229"/>
      <c r="S22" s="229"/>
      <c r="T22" s="229"/>
      <c r="U22" s="229"/>
      <c r="V22" s="229"/>
      <c r="W22" s="229"/>
      <c r="X22" s="229"/>
    </row>
    <row r="23" spans="1:24" s="327" customFormat="1" ht="15" customHeight="1">
      <c r="A23" s="221">
        <v>12</v>
      </c>
      <c r="B23" s="113" t="s">
        <v>5862</v>
      </c>
      <c r="C23" s="229" t="s">
        <v>14672</v>
      </c>
      <c r="D23" s="229" t="s">
        <v>3215</v>
      </c>
      <c r="E23" s="221" t="s">
        <v>3215</v>
      </c>
      <c r="F23" s="221" t="s">
        <v>5862</v>
      </c>
      <c r="G23" s="374" t="s">
        <v>5863</v>
      </c>
      <c r="H23" s="221" t="s">
        <v>3215</v>
      </c>
      <c r="I23" s="374" t="s">
        <v>2111</v>
      </c>
      <c r="J23" s="221"/>
      <c r="K23" s="221" t="s">
        <v>2622</v>
      </c>
      <c r="L23" s="221"/>
      <c r="M23" s="1998"/>
      <c r="N23" s="352" t="s">
        <v>4189</v>
      </c>
      <c r="O23" s="229"/>
      <c r="P23" s="229"/>
      <c r="Q23" s="229"/>
      <c r="R23" s="229"/>
      <c r="S23" s="229"/>
      <c r="T23" s="229" t="s">
        <v>14661</v>
      </c>
      <c r="U23" s="229" t="s">
        <v>5864</v>
      </c>
      <c r="V23" s="229" t="s">
        <v>14672</v>
      </c>
      <c r="W23" s="229" t="s">
        <v>3215</v>
      </c>
      <c r="X23" s="229"/>
    </row>
    <row r="24" spans="1:24" s="327" customFormat="1" ht="15" customHeight="1">
      <c r="A24" s="221">
        <v>13</v>
      </c>
      <c r="B24" s="63" t="s">
        <v>14673</v>
      </c>
      <c r="C24" s="229" t="s">
        <v>14674</v>
      </c>
      <c r="D24" s="229" t="s">
        <v>3215</v>
      </c>
      <c r="E24" s="221" t="s">
        <v>3215</v>
      </c>
      <c r="F24" s="221" t="s">
        <v>14673</v>
      </c>
      <c r="G24" s="221" t="s">
        <v>14674</v>
      </c>
      <c r="H24" s="221" t="s">
        <v>3215</v>
      </c>
      <c r="I24" s="374" t="s">
        <v>2111</v>
      </c>
      <c r="J24" s="221"/>
      <c r="K24" s="221" t="s">
        <v>2622</v>
      </c>
      <c r="L24" s="221"/>
      <c r="M24" s="1998"/>
      <c r="N24" s="352" t="s">
        <v>2308</v>
      </c>
      <c r="O24" s="229" t="s">
        <v>14660</v>
      </c>
      <c r="P24" s="229" t="s">
        <v>14673</v>
      </c>
      <c r="Q24" s="229" t="s">
        <v>14675</v>
      </c>
      <c r="R24" s="229" t="s">
        <v>3215</v>
      </c>
      <c r="S24" s="229"/>
      <c r="T24" s="229"/>
      <c r="U24" s="229"/>
      <c r="V24" s="229"/>
      <c r="W24" s="229"/>
      <c r="X24" s="229"/>
    </row>
    <row r="25" spans="1:24" s="327" customFormat="1" ht="15" customHeight="1">
      <c r="A25" s="221">
        <v>14</v>
      </c>
      <c r="B25" s="63" t="s">
        <v>14676</v>
      </c>
      <c r="C25" s="229" t="s">
        <v>14677</v>
      </c>
      <c r="D25" s="229" t="s">
        <v>3215</v>
      </c>
      <c r="E25" s="221" t="s">
        <v>3215</v>
      </c>
      <c r="F25" s="221" t="s">
        <v>14676</v>
      </c>
      <c r="G25" s="221" t="s">
        <v>14677</v>
      </c>
      <c r="H25" s="221" t="s">
        <v>3215</v>
      </c>
      <c r="I25" s="374" t="s">
        <v>2111</v>
      </c>
      <c r="J25" s="221"/>
      <c r="K25" s="221" t="s">
        <v>2622</v>
      </c>
      <c r="L25" s="221"/>
      <c r="M25" s="1998"/>
      <c r="N25" s="352" t="s">
        <v>2308</v>
      </c>
      <c r="O25" s="229" t="s">
        <v>14660</v>
      </c>
      <c r="P25" s="229" t="s">
        <v>14676</v>
      </c>
      <c r="Q25" s="229" t="s">
        <v>14677</v>
      </c>
      <c r="R25" s="229" t="s">
        <v>3215</v>
      </c>
      <c r="S25" s="229"/>
      <c r="T25" s="229"/>
      <c r="U25" s="229"/>
      <c r="V25" s="229"/>
      <c r="W25" s="229"/>
      <c r="X25" s="229"/>
    </row>
    <row r="26" spans="1:24" s="327" customFormat="1" ht="15" customHeight="1">
      <c r="A26" s="221">
        <v>15</v>
      </c>
      <c r="B26" s="891" t="s">
        <v>14678</v>
      </c>
      <c r="C26" s="891" t="s">
        <v>14679</v>
      </c>
      <c r="D26" s="891" t="s">
        <v>3215</v>
      </c>
      <c r="E26" s="892" t="s">
        <v>3215</v>
      </c>
      <c r="F26" s="891" t="s">
        <v>14678</v>
      </c>
      <c r="G26" s="231" t="s">
        <v>14680</v>
      </c>
      <c r="H26" s="891" t="s">
        <v>3215</v>
      </c>
      <c r="I26" s="374" t="s">
        <v>2111</v>
      </c>
      <c r="J26" s="221"/>
      <c r="K26" s="221" t="s">
        <v>2622</v>
      </c>
      <c r="L26" s="221"/>
      <c r="M26" s="1998"/>
      <c r="N26" s="352" t="s">
        <v>188</v>
      </c>
      <c r="O26" s="229" t="s">
        <v>14660</v>
      </c>
      <c r="P26" s="229" t="s">
        <v>14681</v>
      </c>
      <c r="Q26" s="229" t="s">
        <v>6081</v>
      </c>
      <c r="R26" s="229" t="s">
        <v>3215</v>
      </c>
      <c r="S26" s="229"/>
      <c r="T26" s="229"/>
      <c r="U26" s="229"/>
      <c r="V26" s="229"/>
      <c r="W26" s="229"/>
      <c r="X26" s="229"/>
    </row>
    <row r="27" spans="1:24" s="327" customFormat="1" ht="15" customHeight="1">
      <c r="A27" s="221">
        <v>16</v>
      </c>
      <c r="B27" s="113" t="s">
        <v>14682</v>
      </c>
      <c r="C27" s="229" t="s">
        <v>14683</v>
      </c>
      <c r="D27" s="229" t="s">
        <v>3215</v>
      </c>
      <c r="E27" s="221" t="s">
        <v>3215</v>
      </c>
      <c r="F27" s="374" t="s">
        <v>5865</v>
      </c>
      <c r="G27" s="374" t="s">
        <v>5866</v>
      </c>
      <c r="H27" s="221" t="s">
        <v>3215</v>
      </c>
      <c r="I27" s="374" t="s">
        <v>2111</v>
      </c>
      <c r="J27" s="221"/>
      <c r="K27" s="221" t="s">
        <v>2622</v>
      </c>
      <c r="L27" s="221"/>
      <c r="M27" s="1998"/>
      <c r="N27" s="352" t="s">
        <v>4189</v>
      </c>
      <c r="O27" s="229" t="s">
        <v>14660</v>
      </c>
      <c r="P27" s="229" t="s">
        <v>14682</v>
      </c>
      <c r="Q27" s="229" t="s">
        <v>14683</v>
      </c>
      <c r="R27" s="229" t="s">
        <v>3215</v>
      </c>
      <c r="S27" s="229"/>
      <c r="T27" s="229" t="s">
        <v>14661</v>
      </c>
      <c r="U27" s="229" t="s">
        <v>14684</v>
      </c>
      <c r="V27" s="229" t="s">
        <v>14683</v>
      </c>
      <c r="W27" s="229" t="s">
        <v>3215</v>
      </c>
      <c r="X27" s="229"/>
    </row>
    <row r="28" spans="1:24" s="327" customFormat="1" ht="15" customHeight="1">
      <c r="A28" s="221">
        <v>17</v>
      </c>
      <c r="B28" s="113" t="s">
        <v>14685</v>
      </c>
      <c r="C28" s="229" t="s">
        <v>14686</v>
      </c>
      <c r="D28" s="229" t="s">
        <v>3215</v>
      </c>
      <c r="E28" s="221" t="s">
        <v>3215</v>
      </c>
      <c r="F28" s="221" t="s">
        <v>14685</v>
      </c>
      <c r="G28" s="221" t="s">
        <v>14686</v>
      </c>
      <c r="H28" s="221" t="s">
        <v>3215</v>
      </c>
      <c r="I28" s="374" t="s">
        <v>2111</v>
      </c>
      <c r="J28" s="221"/>
      <c r="K28" s="221" t="s">
        <v>2622</v>
      </c>
      <c r="L28" s="221"/>
      <c r="M28" s="1998"/>
      <c r="N28" s="352" t="s">
        <v>4189</v>
      </c>
      <c r="O28" s="229" t="s">
        <v>14660</v>
      </c>
      <c r="P28" s="229" t="s">
        <v>14685</v>
      </c>
      <c r="Q28" s="229" t="s">
        <v>14686</v>
      </c>
      <c r="R28" s="229" t="s">
        <v>3215</v>
      </c>
      <c r="S28" s="229"/>
      <c r="T28" s="229" t="s">
        <v>14661</v>
      </c>
      <c r="U28" s="229" t="s">
        <v>14687</v>
      </c>
      <c r="V28" s="229" t="s">
        <v>14686</v>
      </c>
      <c r="W28" s="229" t="s">
        <v>3215</v>
      </c>
      <c r="X28" s="229"/>
    </row>
    <row r="29" spans="1:24" s="327" customFormat="1" ht="15" customHeight="1">
      <c r="A29" s="221">
        <v>18</v>
      </c>
      <c r="B29" s="113" t="s">
        <v>14688</v>
      </c>
      <c r="C29" s="229" t="s">
        <v>14689</v>
      </c>
      <c r="D29" s="229" t="s">
        <v>3215</v>
      </c>
      <c r="E29" s="221" t="s">
        <v>3215</v>
      </c>
      <c r="F29" s="374" t="s">
        <v>5876</v>
      </c>
      <c r="G29" s="374" t="s">
        <v>5878</v>
      </c>
      <c r="H29" s="221" t="s">
        <v>3215</v>
      </c>
      <c r="I29" s="374" t="s">
        <v>2111</v>
      </c>
      <c r="J29" s="221"/>
      <c r="K29" s="221" t="s">
        <v>2622</v>
      </c>
      <c r="L29" s="221"/>
      <c r="M29" s="1998"/>
      <c r="N29" s="352" t="s">
        <v>4189</v>
      </c>
      <c r="O29" s="229" t="s">
        <v>14660</v>
      </c>
      <c r="P29" s="229" t="s">
        <v>14688</v>
      </c>
      <c r="Q29" s="229" t="s">
        <v>14689</v>
      </c>
      <c r="R29" s="229" t="s">
        <v>3215</v>
      </c>
      <c r="S29" s="229"/>
      <c r="T29" s="229" t="s">
        <v>14661</v>
      </c>
      <c r="U29" s="229" t="s">
        <v>14690</v>
      </c>
      <c r="V29" s="229" t="s">
        <v>14689</v>
      </c>
      <c r="W29" s="229" t="s">
        <v>3215</v>
      </c>
      <c r="X29" s="229"/>
    </row>
    <row r="30" spans="1:24" s="327" customFormat="1" ht="15" customHeight="1">
      <c r="A30" s="221">
        <v>19</v>
      </c>
      <c r="B30" s="113" t="s">
        <v>14691</v>
      </c>
      <c r="C30" s="229" t="s">
        <v>14692</v>
      </c>
      <c r="D30" s="229" t="s">
        <v>3215</v>
      </c>
      <c r="E30" s="221" t="s">
        <v>3215</v>
      </c>
      <c r="F30" s="374" t="s">
        <v>5872</v>
      </c>
      <c r="G30" s="374" t="s">
        <v>5874</v>
      </c>
      <c r="H30" s="221" t="s">
        <v>3215</v>
      </c>
      <c r="I30" s="374" t="s">
        <v>2111</v>
      </c>
      <c r="J30" s="221"/>
      <c r="K30" s="221" t="s">
        <v>2622</v>
      </c>
      <c r="L30" s="221"/>
      <c r="M30" s="1998"/>
      <c r="N30" s="352" t="s">
        <v>4189</v>
      </c>
      <c r="O30" s="229" t="s">
        <v>14660</v>
      </c>
      <c r="P30" s="229" t="s">
        <v>14693</v>
      </c>
      <c r="Q30" s="229" t="s">
        <v>14692</v>
      </c>
      <c r="R30" s="229" t="s">
        <v>3215</v>
      </c>
      <c r="S30" s="229"/>
      <c r="T30" s="229"/>
      <c r="U30" s="229"/>
      <c r="V30" s="229"/>
      <c r="W30" s="229"/>
      <c r="X30" s="229"/>
    </row>
    <row r="31" spans="1:24" s="327" customFormat="1" ht="15" customHeight="1">
      <c r="A31" s="221">
        <v>20</v>
      </c>
      <c r="B31" s="891" t="s">
        <v>14694</v>
      </c>
      <c r="C31" s="891" t="s">
        <v>14695</v>
      </c>
      <c r="D31" s="891" t="s">
        <v>3215</v>
      </c>
      <c r="E31" s="892" t="s">
        <v>3215</v>
      </c>
      <c r="F31" s="891" t="s">
        <v>14694</v>
      </c>
      <c r="G31" s="231" t="s">
        <v>14696</v>
      </c>
      <c r="H31" s="891" t="s">
        <v>3215</v>
      </c>
      <c r="I31" s="374" t="s">
        <v>2111</v>
      </c>
      <c r="J31" s="221"/>
      <c r="K31" s="221" t="s">
        <v>2622</v>
      </c>
      <c r="L31" s="221"/>
      <c r="M31" s="1998"/>
      <c r="N31" s="352" t="s">
        <v>188</v>
      </c>
      <c r="O31" s="229" t="s">
        <v>14660</v>
      </c>
      <c r="P31" s="229" t="s">
        <v>14697</v>
      </c>
      <c r="Q31" s="229" t="s">
        <v>14698</v>
      </c>
      <c r="R31" s="229" t="s">
        <v>3215</v>
      </c>
      <c r="S31" s="229"/>
      <c r="T31" s="229" t="s">
        <v>14661</v>
      </c>
      <c r="U31" s="229" t="s">
        <v>14699</v>
      </c>
      <c r="V31" s="229" t="s">
        <v>4860</v>
      </c>
      <c r="W31" s="229" t="s">
        <v>3215</v>
      </c>
      <c r="X31" s="229"/>
    </row>
    <row r="32" spans="1:24" s="327" customFormat="1" ht="15" customHeight="1">
      <c r="A32" s="221">
        <v>21</v>
      </c>
      <c r="B32" s="113" t="s">
        <v>14700</v>
      </c>
      <c r="C32" s="229" t="s">
        <v>14701</v>
      </c>
      <c r="D32" s="229" t="s">
        <v>3215</v>
      </c>
      <c r="E32" s="221" t="s">
        <v>3215</v>
      </c>
      <c r="F32" s="374" t="s">
        <v>5880</v>
      </c>
      <c r="G32" s="374" t="s">
        <v>5882</v>
      </c>
      <c r="H32" s="221" t="s">
        <v>3215</v>
      </c>
      <c r="I32" s="374" t="s">
        <v>2111</v>
      </c>
      <c r="J32" s="221"/>
      <c r="K32" s="221" t="s">
        <v>2622</v>
      </c>
      <c r="L32" s="221"/>
      <c r="M32" s="1998"/>
      <c r="N32" s="352" t="s">
        <v>4189</v>
      </c>
      <c r="O32" s="229"/>
      <c r="P32" s="229"/>
      <c r="Q32" s="229"/>
      <c r="R32" s="229"/>
      <c r="S32" s="229"/>
      <c r="T32" s="229" t="s">
        <v>14661</v>
      </c>
      <c r="U32" s="229" t="s">
        <v>14702</v>
      </c>
      <c r="V32" s="229" t="s">
        <v>14701</v>
      </c>
      <c r="W32" s="229" t="s">
        <v>3215</v>
      </c>
      <c r="X32" s="229"/>
    </row>
    <row r="33" spans="1:24" s="327" customFormat="1" ht="15" customHeight="1">
      <c r="A33" s="221">
        <v>22</v>
      </c>
      <c r="B33" s="113" t="s">
        <v>14703</v>
      </c>
      <c r="C33" s="229" t="s">
        <v>14704</v>
      </c>
      <c r="D33" s="229" t="s">
        <v>3215</v>
      </c>
      <c r="E33" s="221" t="s">
        <v>3215</v>
      </c>
      <c r="F33" s="221" t="s">
        <v>14703</v>
      </c>
      <c r="G33" s="221" t="s">
        <v>14704</v>
      </c>
      <c r="H33" s="221" t="s">
        <v>3215</v>
      </c>
      <c r="I33" s="374" t="s">
        <v>2111</v>
      </c>
      <c r="J33" s="221"/>
      <c r="K33" s="221" t="s">
        <v>2622</v>
      </c>
      <c r="L33" s="221"/>
      <c r="M33" s="1998"/>
      <c r="N33" s="352" t="s">
        <v>4189</v>
      </c>
      <c r="O33" s="229"/>
      <c r="P33" s="229"/>
      <c r="Q33" s="229"/>
      <c r="R33" s="229"/>
      <c r="S33" s="229"/>
      <c r="T33" s="229" t="s">
        <v>14661</v>
      </c>
      <c r="U33" s="229" t="s">
        <v>14705</v>
      </c>
      <c r="V33" s="229" t="s">
        <v>14704</v>
      </c>
      <c r="W33" s="229" t="s">
        <v>3215</v>
      </c>
      <c r="X33" s="229"/>
    </row>
    <row r="34" spans="1:24" s="327" customFormat="1" ht="15" customHeight="1">
      <c r="A34" s="221">
        <v>23</v>
      </c>
      <c r="B34" s="113" t="s">
        <v>14706</v>
      </c>
      <c r="C34" s="229" t="s">
        <v>14707</v>
      </c>
      <c r="D34" s="229" t="s">
        <v>3215</v>
      </c>
      <c r="E34" s="221" t="s">
        <v>3215</v>
      </c>
      <c r="F34" s="374" t="s">
        <v>5892</v>
      </c>
      <c r="G34" s="374" t="s">
        <v>5894</v>
      </c>
      <c r="H34" s="221" t="s">
        <v>3215</v>
      </c>
      <c r="I34" s="374" t="s">
        <v>2111</v>
      </c>
      <c r="J34" s="221"/>
      <c r="K34" s="221" t="s">
        <v>2622</v>
      </c>
      <c r="L34" s="221"/>
      <c r="M34" s="1998"/>
      <c r="N34" s="352" t="s">
        <v>4189</v>
      </c>
      <c r="O34" s="229"/>
      <c r="P34" s="229"/>
      <c r="Q34" s="229"/>
      <c r="R34" s="229"/>
      <c r="S34" s="229"/>
      <c r="T34" s="229" t="s">
        <v>14661</v>
      </c>
      <c r="U34" s="229" t="s">
        <v>14708</v>
      </c>
      <c r="V34" s="229" t="s">
        <v>14707</v>
      </c>
      <c r="W34" s="229" t="s">
        <v>3215</v>
      </c>
      <c r="X34" s="229"/>
    </row>
    <row r="35" spans="1:24" s="327" customFormat="1" ht="15" customHeight="1">
      <c r="A35" s="221">
        <v>24</v>
      </c>
      <c r="B35" s="113" t="s">
        <v>14709</v>
      </c>
      <c r="C35" s="229" t="s">
        <v>14710</v>
      </c>
      <c r="D35" s="229" t="s">
        <v>3215</v>
      </c>
      <c r="E35" s="221" t="s">
        <v>3215</v>
      </c>
      <c r="F35" s="374" t="s">
        <v>5888</v>
      </c>
      <c r="G35" s="374" t="s">
        <v>5890</v>
      </c>
      <c r="H35" s="221" t="s">
        <v>3215</v>
      </c>
      <c r="I35" s="374" t="s">
        <v>2111</v>
      </c>
      <c r="J35" s="221"/>
      <c r="K35" s="221" t="s">
        <v>2622</v>
      </c>
      <c r="L35" s="221"/>
      <c r="M35" s="1998"/>
      <c r="N35" s="352" t="s">
        <v>4189</v>
      </c>
      <c r="O35" s="229"/>
      <c r="P35" s="229"/>
      <c r="Q35" s="229"/>
      <c r="R35" s="229"/>
      <c r="S35" s="229"/>
      <c r="T35" s="229" t="s">
        <v>14661</v>
      </c>
      <c r="U35" s="229" t="s">
        <v>14711</v>
      </c>
      <c r="V35" s="229" t="s">
        <v>14710</v>
      </c>
      <c r="W35" s="229" t="s">
        <v>3215</v>
      </c>
      <c r="X35" s="229"/>
    </row>
    <row r="36" spans="1:24" s="327" customFormat="1" ht="15" customHeight="1">
      <c r="A36" s="221">
        <v>25</v>
      </c>
      <c r="B36" s="113" t="s">
        <v>14712</v>
      </c>
      <c r="C36" s="229" t="s">
        <v>14713</v>
      </c>
      <c r="D36" s="229" t="s">
        <v>3215</v>
      </c>
      <c r="E36" s="221" t="s">
        <v>3215</v>
      </c>
      <c r="F36" s="221" t="s">
        <v>14712</v>
      </c>
      <c r="G36" s="221" t="s">
        <v>14713</v>
      </c>
      <c r="H36" s="221" t="s">
        <v>3215</v>
      </c>
      <c r="I36" s="374" t="s">
        <v>2111</v>
      </c>
      <c r="J36" s="221"/>
      <c r="K36" s="221" t="s">
        <v>2622</v>
      </c>
      <c r="L36" s="221"/>
      <c r="M36" s="1998"/>
      <c r="N36" s="352" t="s">
        <v>2308</v>
      </c>
      <c r="O36" s="229"/>
      <c r="P36" s="229"/>
      <c r="Q36" s="229"/>
      <c r="R36" s="229"/>
      <c r="S36" s="229"/>
      <c r="T36" s="229" t="s">
        <v>14661</v>
      </c>
      <c r="U36" s="229" t="s">
        <v>14714</v>
      </c>
      <c r="V36" s="229" t="s">
        <v>14713</v>
      </c>
      <c r="W36" s="229" t="s">
        <v>3215</v>
      </c>
      <c r="X36" s="229"/>
    </row>
    <row r="37" spans="1:24" s="327" customFormat="1" ht="15" customHeight="1">
      <c r="A37" s="334">
        <v>26</v>
      </c>
      <c r="B37" s="373" t="s">
        <v>14715</v>
      </c>
      <c r="C37" s="361" t="s">
        <v>14716</v>
      </c>
      <c r="D37" s="361" t="s">
        <v>3215</v>
      </c>
      <c r="E37" s="334" t="s">
        <v>3215</v>
      </c>
      <c r="F37" s="373" t="s">
        <v>14715</v>
      </c>
      <c r="G37" s="361" t="s">
        <v>14716</v>
      </c>
      <c r="H37" s="361" t="s">
        <v>3215</v>
      </c>
      <c r="I37" s="334" t="s">
        <v>3215</v>
      </c>
      <c r="J37" s="334"/>
      <c r="K37" s="334" t="s">
        <v>2622</v>
      </c>
      <c r="L37" s="334"/>
      <c r="M37" s="1998"/>
      <c r="N37" s="896" t="s">
        <v>2286</v>
      </c>
      <c r="O37" s="229" t="s">
        <v>14660</v>
      </c>
      <c r="P37" s="229" t="s">
        <v>14715</v>
      </c>
      <c r="Q37" s="229" t="s">
        <v>14716</v>
      </c>
      <c r="R37" s="229" t="s">
        <v>3215</v>
      </c>
      <c r="S37" s="229"/>
      <c r="T37" s="229"/>
      <c r="U37" s="229"/>
      <c r="V37" s="229"/>
      <c r="W37" s="229"/>
      <c r="X37" s="229"/>
    </row>
    <row r="38" spans="1:24" s="327" customFormat="1" ht="15" customHeight="1">
      <c r="A38" s="334">
        <v>27</v>
      </c>
      <c r="B38" s="373" t="s">
        <v>14717</v>
      </c>
      <c r="C38" s="361" t="s">
        <v>14718</v>
      </c>
      <c r="D38" s="361" t="s">
        <v>3215</v>
      </c>
      <c r="E38" s="334" t="s">
        <v>3215</v>
      </c>
      <c r="F38" s="373" t="s">
        <v>14717</v>
      </c>
      <c r="G38" s="361" t="s">
        <v>14718</v>
      </c>
      <c r="H38" s="361" t="s">
        <v>3215</v>
      </c>
      <c r="I38" s="334" t="s">
        <v>3215</v>
      </c>
      <c r="J38" s="334"/>
      <c r="K38" s="334" t="s">
        <v>2622</v>
      </c>
      <c r="L38" s="334"/>
      <c r="M38" s="1998"/>
      <c r="N38" s="896" t="s">
        <v>2286</v>
      </c>
      <c r="O38" s="229" t="s">
        <v>14660</v>
      </c>
      <c r="P38" s="229" t="s">
        <v>14717</v>
      </c>
      <c r="Q38" s="229" t="s">
        <v>14718</v>
      </c>
      <c r="R38" s="229" t="s">
        <v>3215</v>
      </c>
      <c r="S38" s="229"/>
      <c r="T38" s="229"/>
      <c r="U38" s="229"/>
      <c r="V38" s="229"/>
      <c r="W38" s="229"/>
      <c r="X38" s="229"/>
    </row>
    <row r="39" spans="1:24" s="327" customFormat="1" ht="15" customHeight="1">
      <c r="A39" s="221">
        <v>28</v>
      </c>
      <c r="B39" s="113" t="s">
        <v>14719</v>
      </c>
      <c r="C39" s="229" t="s">
        <v>14720</v>
      </c>
      <c r="D39" s="229" t="s">
        <v>3215</v>
      </c>
      <c r="E39" s="221" t="s">
        <v>3215</v>
      </c>
      <c r="F39" s="221" t="s">
        <v>14719</v>
      </c>
      <c r="G39" s="374" t="s">
        <v>14721</v>
      </c>
      <c r="H39" s="221" t="s">
        <v>3215</v>
      </c>
      <c r="I39" s="374" t="s">
        <v>2111</v>
      </c>
      <c r="J39" s="221"/>
      <c r="K39" s="221" t="s">
        <v>2622</v>
      </c>
      <c r="L39" s="221"/>
      <c r="M39" s="1998"/>
      <c r="N39" s="352" t="s">
        <v>4189</v>
      </c>
      <c r="O39" s="229" t="s">
        <v>14660</v>
      </c>
      <c r="P39" s="229" t="s">
        <v>14722</v>
      </c>
      <c r="Q39" s="229" t="s">
        <v>6118</v>
      </c>
      <c r="R39" s="229" t="s">
        <v>3215</v>
      </c>
      <c r="S39" s="229"/>
      <c r="T39" s="229" t="s">
        <v>14661</v>
      </c>
      <c r="U39" s="229" t="s">
        <v>14722</v>
      </c>
      <c r="V39" s="229" t="s">
        <v>6118</v>
      </c>
      <c r="W39" s="229" t="s">
        <v>3215</v>
      </c>
      <c r="X39" s="229"/>
    </row>
    <row r="40" spans="1:24" s="327" customFormat="1" ht="15" customHeight="1">
      <c r="A40" s="221">
        <v>29</v>
      </c>
      <c r="B40" s="113" t="s">
        <v>5896</v>
      </c>
      <c r="C40" s="113" t="s">
        <v>5897</v>
      </c>
      <c r="D40" s="229" t="s">
        <v>3215</v>
      </c>
      <c r="E40" s="221" t="s">
        <v>3215</v>
      </c>
      <c r="F40" s="221" t="s">
        <v>5896</v>
      </c>
      <c r="G40" s="221" t="s">
        <v>5897</v>
      </c>
      <c r="H40" s="221" t="s">
        <v>3215</v>
      </c>
      <c r="I40" s="374" t="s">
        <v>2111</v>
      </c>
      <c r="J40" s="221"/>
      <c r="K40" s="221" t="s">
        <v>2622</v>
      </c>
      <c r="L40" s="221"/>
      <c r="M40" s="1998"/>
      <c r="N40" s="352" t="s">
        <v>2308</v>
      </c>
      <c r="O40" s="229"/>
      <c r="P40" s="229"/>
      <c r="Q40" s="229"/>
      <c r="R40" s="229"/>
      <c r="S40" s="229"/>
      <c r="T40" s="229"/>
      <c r="U40" s="229"/>
      <c r="V40" s="229"/>
      <c r="W40" s="229"/>
      <c r="X40" s="229"/>
    </row>
    <row r="41" spans="1:24" s="327" customFormat="1" ht="15" customHeight="1">
      <c r="A41" s="221">
        <v>30</v>
      </c>
      <c r="B41" s="113" t="s">
        <v>5898</v>
      </c>
      <c r="C41" s="113" t="s">
        <v>5899</v>
      </c>
      <c r="D41" s="229" t="s">
        <v>3215</v>
      </c>
      <c r="E41" s="221" t="s">
        <v>3215</v>
      </c>
      <c r="F41" s="221" t="s">
        <v>5898</v>
      </c>
      <c r="G41" s="374" t="s">
        <v>5900</v>
      </c>
      <c r="H41" s="221" t="s">
        <v>3215</v>
      </c>
      <c r="I41" s="374" t="s">
        <v>2111</v>
      </c>
      <c r="J41" s="221"/>
      <c r="K41" s="221" t="s">
        <v>2622</v>
      </c>
      <c r="L41" s="221"/>
      <c r="M41" s="1998"/>
      <c r="N41" s="352" t="s">
        <v>2308</v>
      </c>
      <c r="O41" s="229"/>
      <c r="P41" s="229"/>
      <c r="Q41" s="229"/>
      <c r="R41" s="229"/>
      <c r="S41" s="229"/>
      <c r="T41" s="229"/>
      <c r="U41" s="229"/>
      <c r="V41" s="229"/>
      <c r="W41" s="229"/>
      <c r="X41" s="229"/>
    </row>
    <row r="42" spans="1:24" s="327" customFormat="1" ht="15" customHeight="1">
      <c r="A42" s="221">
        <v>31</v>
      </c>
      <c r="B42" s="113" t="s">
        <v>5901</v>
      </c>
      <c r="C42" s="113" t="s">
        <v>5902</v>
      </c>
      <c r="D42" s="229" t="s">
        <v>3215</v>
      </c>
      <c r="E42" s="221" t="s">
        <v>3215</v>
      </c>
      <c r="F42" s="221" t="s">
        <v>5901</v>
      </c>
      <c r="G42" s="374" t="s">
        <v>5903</v>
      </c>
      <c r="H42" s="221" t="s">
        <v>3215</v>
      </c>
      <c r="I42" s="374" t="s">
        <v>2111</v>
      </c>
      <c r="J42" s="221"/>
      <c r="K42" s="221" t="s">
        <v>2622</v>
      </c>
      <c r="L42" s="221"/>
      <c r="M42" s="1998"/>
      <c r="N42" s="352" t="s">
        <v>2308</v>
      </c>
      <c r="O42" s="229"/>
      <c r="P42" s="229"/>
      <c r="Q42" s="229"/>
      <c r="R42" s="229"/>
      <c r="S42" s="229"/>
      <c r="T42" s="229"/>
      <c r="U42" s="229"/>
      <c r="V42" s="229"/>
      <c r="W42" s="229"/>
      <c r="X42" s="229"/>
    </row>
    <row r="43" spans="1:24" s="327" customFormat="1" ht="15" customHeight="1">
      <c r="A43" s="221">
        <v>32</v>
      </c>
      <c r="B43" s="113" t="s">
        <v>5904</v>
      </c>
      <c r="C43" s="113" t="s">
        <v>5905</v>
      </c>
      <c r="D43" s="229" t="s">
        <v>3215</v>
      </c>
      <c r="E43" s="221" t="s">
        <v>3215</v>
      </c>
      <c r="F43" s="221" t="s">
        <v>5904</v>
      </c>
      <c r="G43" s="374" t="s">
        <v>5906</v>
      </c>
      <c r="H43" s="221" t="s">
        <v>3215</v>
      </c>
      <c r="I43" s="374" t="s">
        <v>2111</v>
      </c>
      <c r="J43" s="221"/>
      <c r="K43" s="221" t="s">
        <v>2622</v>
      </c>
      <c r="L43" s="221"/>
      <c r="M43" s="1998"/>
      <c r="N43" s="352" t="s">
        <v>2308</v>
      </c>
      <c r="O43" s="229"/>
      <c r="P43" s="229"/>
      <c r="Q43" s="229"/>
      <c r="R43" s="229"/>
      <c r="S43" s="229"/>
      <c r="T43" s="229"/>
      <c r="U43" s="229"/>
      <c r="V43" s="229"/>
      <c r="W43" s="229"/>
      <c r="X43" s="229"/>
    </row>
    <row r="44" spans="1:24" s="890" customFormat="1" ht="15" customHeight="1">
      <c r="A44" s="893">
        <v>33</v>
      </c>
      <c r="B44" s="894" t="s">
        <v>14591</v>
      </c>
      <c r="C44" s="895" t="s">
        <v>14723</v>
      </c>
      <c r="D44" s="895" t="s">
        <v>3215</v>
      </c>
      <c r="E44" s="893" t="s">
        <v>3215</v>
      </c>
      <c r="F44" s="893" t="s">
        <v>14591</v>
      </c>
      <c r="G44" s="893" t="s">
        <v>14592</v>
      </c>
      <c r="H44" s="893" t="s">
        <v>3215</v>
      </c>
      <c r="I44" s="893" t="s">
        <v>2111</v>
      </c>
      <c r="J44" s="893"/>
      <c r="K44" s="893" t="s">
        <v>2622</v>
      </c>
      <c r="L44" s="893"/>
      <c r="M44" s="2007" t="s">
        <v>14591</v>
      </c>
      <c r="N44" s="897" t="s">
        <v>4189</v>
      </c>
      <c r="O44" s="895"/>
      <c r="P44" s="895"/>
      <c r="Q44" s="895"/>
      <c r="R44" s="895"/>
      <c r="S44" s="895"/>
      <c r="T44" s="895" t="s">
        <v>14661</v>
      </c>
      <c r="U44" s="893" t="s">
        <v>14591</v>
      </c>
      <c r="V44" s="890" t="s">
        <v>14724</v>
      </c>
      <c r="W44" s="895" t="s">
        <v>3215</v>
      </c>
      <c r="X44" s="895"/>
    </row>
    <row r="45" spans="1:24" s="327" customFormat="1" ht="15" customHeight="1">
      <c r="A45" s="221">
        <v>34</v>
      </c>
      <c r="B45" s="243" t="s">
        <v>14725</v>
      </c>
      <c r="C45" s="243" t="s">
        <v>14726</v>
      </c>
      <c r="D45" s="229" t="s">
        <v>3215</v>
      </c>
      <c r="E45" s="221" t="s">
        <v>3215</v>
      </c>
      <c r="F45" s="221" t="s">
        <v>14725</v>
      </c>
      <c r="G45" s="374" t="s">
        <v>14727</v>
      </c>
      <c r="H45" s="221" t="s">
        <v>3215</v>
      </c>
      <c r="I45" s="374" t="s">
        <v>2111</v>
      </c>
      <c r="J45" s="221"/>
      <c r="K45" s="221" t="s">
        <v>2622</v>
      </c>
      <c r="L45" s="221"/>
      <c r="M45" s="1998"/>
      <c r="N45" s="352" t="s">
        <v>2308</v>
      </c>
      <c r="O45" s="229"/>
      <c r="P45" s="229"/>
      <c r="Q45" s="229"/>
      <c r="R45" s="229"/>
      <c r="S45" s="229"/>
      <c r="T45" s="229"/>
      <c r="U45" s="229"/>
      <c r="V45" s="229"/>
      <c r="W45" s="229"/>
      <c r="X45" s="229"/>
    </row>
    <row r="46" spans="1:24" s="890" customFormat="1" ht="15" customHeight="1">
      <c r="A46" s="893">
        <v>35</v>
      </c>
      <c r="B46" s="894" t="s">
        <v>6164</v>
      </c>
      <c r="C46" s="894" t="s">
        <v>6165</v>
      </c>
      <c r="D46" s="895" t="s">
        <v>3215</v>
      </c>
      <c r="E46" s="893" t="s">
        <v>3215</v>
      </c>
      <c r="F46" s="893" t="s">
        <v>6164</v>
      </c>
      <c r="G46" s="893" t="s">
        <v>6166</v>
      </c>
      <c r="H46" s="893" t="s">
        <v>3215</v>
      </c>
      <c r="I46" s="893" t="s">
        <v>2111</v>
      </c>
      <c r="J46" s="893"/>
      <c r="K46" s="893" t="s">
        <v>2622</v>
      </c>
      <c r="L46" s="893"/>
      <c r="M46" s="2007"/>
      <c r="N46" s="897" t="s">
        <v>2308</v>
      </c>
      <c r="O46" s="895"/>
      <c r="P46" s="895"/>
      <c r="Q46" s="895"/>
      <c r="R46" s="895"/>
      <c r="S46" s="895"/>
      <c r="T46" s="895" t="s">
        <v>14661</v>
      </c>
      <c r="U46" s="895" t="s">
        <v>14728</v>
      </c>
      <c r="V46" s="895" t="s">
        <v>6165</v>
      </c>
      <c r="W46" s="895" t="s">
        <v>3215</v>
      </c>
      <c r="X46" s="895"/>
    </row>
    <row r="47" spans="1:24" s="327" customFormat="1" ht="15" customHeight="1">
      <c r="A47" s="221">
        <v>36</v>
      </c>
      <c r="B47" s="113" t="s">
        <v>5912</v>
      </c>
      <c r="C47" s="113" t="s">
        <v>5913</v>
      </c>
      <c r="D47" s="229" t="s">
        <v>3215</v>
      </c>
      <c r="E47" s="221" t="s">
        <v>3215</v>
      </c>
      <c r="F47" s="221" t="s">
        <v>5912</v>
      </c>
      <c r="G47" s="374" t="s">
        <v>5914</v>
      </c>
      <c r="H47" s="221" t="s">
        <v>3215</v>
      </c>
      <c r="I47" s="374" t="s">
        <v>2111</v>
      </c>
      <c r="J47" s="221"/>
      <c r="K47" s="221" t="s">
        <v>2622</v>
      </c>
      <c r="L47" s="221"/>
      <c r="M47" s="1998"/>
      <c r="N47" s="352" t="s">
        <v>2308</v>
      </c>
      <c r="O47" s="229"/>
      <c r="P47" s="229"/>
      <c r="Q47" s="229"/>
      <c r="R47" s="229"/>
      <c r="S47" s="229"/>
      <c r="T47" s="229"/>
      <c r="U47" s="229"/>
      <c r="V47" s="229"/>
      <c r="W47" s="229"/>
      <c r="X47" s="229"/>
    </row>
    <row r="48" spans="1:24" s="327" customFormat="1" ht="15" customHeight="1">
      <c r="A48" s="221">
        <v>37</v>
      </c>
      <c r="B48" s="113" t="s">
        <v>5915</v>
      </c>
      <c r="C48" s="113" t="s">
        <v>5916</v>
      </c>
      <c r="D48" s="229" t="s">
        <v>3215</v>
      </c>
      <c r="E48" s="221" t="s">
        <v>3215</v>
      </c>
      <c r="F48" s="221" t="s">
        <v>5915</v>
      </c>
      <c r="G48" s="374" t="s">
        <v>5917</v>
      </c>
      <c r="H48" s="221" t="s">
        <v>3215</v>
      </c>
      <c r="I48" s="374" t="s">
        <v>2111</v>
      </c>
      <c r="J48" s="221"/>
      <c r="K48" s="221" t="s">
        <v>2622</v>
      </c>
      <c r="L48" s="221"/>
      <c r="M48" s="1998"/>
      <c r="N48" s="352" t="s">
        <v>2308</v>
      </c>
      <c r="O48" s="229"/>
      <c r="P48" s="229"/>
      <c r="Q48" s="229"/>
      <c r="R48" s="229"/>
      <c r="S48" s="229"/>
      <c r="T48" s="229"/>
      <c r="U48" s="229"/>
      <c r="V48" s="229"/>
      <c r="W48" s="229"/>
      <c r="X48" s="229"/>
    </row>
    <row r="49" spans="1:24" s="327" customFormat="1" ht="15" customHeight="1">
      <c r="A49" s="221">
        <v>38</v>
      </c>
      <c r="B49" s="113" t="s">
        <v>5918</v>
      </c>
      <c r="C49" s="113" t="s">
        <v>5919</v>
      </c>
      <c r="D49" s="229" t="s">
        <v>3215</v>
      </c>
      <c r="E49" s="221" t="s">
        <v>3215</v>
      </c>
      <c r="F49" s="221" t="s">
        <v>5918</v>
      </c>
      <c r="G49" s="374" t="s">
        <v>5920</v>
      </c>
      <c r="H49" s="221" t="s">
        <v>3215</v>
      </c>
      <c r="I49" s="374" t="s">
        <v>2111</v>
      </c>
      <c r="J49" s="221"/>
      <c r="K49" s="221" t="s">
        <v>2622</v>
      </c>
      <c r="L49" s="221"/>
      <c r="M49" s="1998"/>
      <c r="N49" s="352" t="s">
        <v>2308</v>
      </c>
      <c r="O49" s="229"/>
      <c r="P49" s="229"/>
      <c r="Q49" s="229"/>
      <c r="R49" s="229"/>
      <c r="S49" s="229"/>
      <c r="T49" s="229"/>
      <c r="U49" s="229"/>
      <c r="V49" s="229"/>
      <c r="W49" s="229"/>
      <c r="X49" s="229"/>
    </row>
    <row r="50" spans="1:24" s="327" customFormat="1" ht="15" customHeight="1">
      <c r="A50" s="221">
        <v>39</v>
      </c>
      <c r="B50" s="113" t="s">
        <v>5921</v>
      </c>
      <c r="C50" s="113" t="s">
        <v>5922</v>
      </c>
      <c r="D50" s="229" t="s">
        <v>3215</v>
      </c>
      <c r="E50" s="221" t="s">
        <v>3215</v>
      </c>
      <c r="F50" s="221" t="s">
        <v>5921</v>
      </c>
      <c r="G50" s="221" t="s">
        <v>5922</v>
      </c>
      <c r="H50" s="221" t="s">
        <v>3215</v>
      </c>
      <c r="I50" s="374" t="s">
        <v>2111</v>
      </c>
      <c r="J50" s="221"/>
      <c r="K50" s="221" t="s">
        <v>2622</v>
      </c>
      <c r="L50" s="221"/>
      <c r="M50" s="1998"/>
      <c r="N50" s="352" t="s">
        <v>2308</v>
      </c>
      <c r="O50" s="229"/>
      <c r="P50" s="229"/>
      <c r="Q50" s="229"/>
      <c r="R50" s="229"/>
      <c r="S50" s="229"/>
      <c r="T50" s="229"/>
      <c r="U50" s="229"/>
      <c r="V50" s="229"/>
      <c r="W50" s="229"/>
      <c r="X50" s="229"/>
    </row>
    <row r="51" spans="1:24" s="327" customFormat="1" ht="15" customHeight="1">
      <c r="A51" s="221">
        <v>40</v>
      </c>
      <c r="B51" s="113" t="s">
        <v>5923</v>
      </c>
      <c r="C51" s="113" t="s">
        <v>5924</v>
      </c>
      <c r="D51" s="229" t="s">
        <v>3215</v>
      </c>
      <c r="E51" s="221" t="s">
        <v>3215</v>
      </c>
      <c r="F51" s="221" t="s">
        <v>5923</v>
      </c>
      <c r="G51" s="374" t="s">
        <v>5925</v>
      </c>
      <c r="H51" s="221" t="s">
        <v>3215</v>
      </c>
      <c r="I51" s="374" t="s">
        <v>2111</v>
      </c>
      <c r="J51" s="221"/>
      <c r="K51" s="221" t="s">
        <v>2622</v>
      </c>
      <c r="L51" s="221"/>
      <c r="M51" s="1998"/>
      <c r="N51" s="352" t="s">
        <v>2308</v>
      </c>
      <c r="O51" s="229"/>
      <c r="P51" s="229"/>
      <c r="Q51" s="229"/>
      <c r="R51" s="229"/>
      <c r="S51" s="229"/>
      <c r="T51" s="229"/>
      <c r="U51" s="229"/>
      <c r="V51" s="229"/>
      <c r="W51" s="229"/>
      <c r="X51" s="229"/>
    </row>
    <row r="52" spans="1:24" s="327" customFormat="1" ht="15" customHeight="1">
      <c r="A52" s="221">
        <v>41</v>
      </c>
      <c r="B52" s="113" t="s">
        <v>5926</v>
      </c>
      <c r="C52" s="113" t="s">
        <v>5927</v>
      </c>
      <c r="D52" s="229" t="s">
        <v>3215</v>
      </c>
      <c r="E52" s="221" t="s">
        <v>3215</v>
      </c>
      <c r="F52" s="221" t="s">
        <v>5926</v>
      </c>
      <c r="G52" s="221" t="s">
        <v>5927</v>
      </c>
      <c r="H52" s="221" t="s">
        <v>3215</v>
      </c>
      <c r="I52" s="374" t="s">
        <v>2111</v>
      </c>
      <c r="J52" s="221"/>
      <c r="K52" s="221" t="s">
        <v>2622</v>
      </c>
      <c r="L52" s="221"/>
      <c r="M52" s="1998"/>
      <c r="N52" s="352" t="s">
        <v>2308</v>
      </c>
      <c r="O52" s="229"/>
      <c r="P52" s="229"/>
      <c r="Q52" s="229"/>
      <c r="R52" s="229"/>
      <c r="S52" s="229"/>
      <c r="T52" s="229"/>
      <c r="U52" s="229"/>
      <c r="V52" s="229"/>
      <c r="W52" s="229"/>
      <c r="X52" s="229"/>
    </row>
    <row r="53" spans="1:24" s="327" customFormat="1" ht="15" customHeight="1">
      <c r="A53" s="221">
        <v>42</v>
      </c>
      <c r="B53" s="243" t="s">
        <v>14595</v>
      </c>
      <c r="C53" s="229" t="s">
        <v>14729</v>
      </c>
      <c r="D53" s="229" t="s">
        <v>3215</v>
      </c>
      <c r="E53" s="221" t="s">
        <v>3215</v>
      </c>
      <c r="F53" s="221" t="s">
        <v>14595</v>
      </c>
      <c r="G53" s="374" t="s">
        <v>14596</v>
      </c>
      <c r="H53" s="221" t="s">
        <v>3215</v>
      </c>
      <c r="I53" s="374" t="s">
        <v>2111</v>
      </c>
      <c r="J53" s="221"/>
      <c r="K53" s="221" t="s">
        <v>2622</v>
      </c>
      <c r="L53" s="221"/>
      <c r="M53" s="1998" t="s">
        <v>14595</v>
      </c>
      <c r="N53" s="352" t="s">
        <v>4189</v>
      </c>
      <c r="O53" s="229" t="s">
        <v>14660</v>
      </c>
      <c r="P53" s="229" t="s">
        <v>14730</v>
      </c>
      <c r="Q53" s="229" t="s">
        <v>6201</v>
      </c>
      <c r="R53" s="229" t="s">
        <v>3215</v>
      </c>
      <c r="S53" s="229"/>
      <c r="T53" s="377" t="s">
        <v>14661</v>
      </c>
      <c r="U53" s="899" t="s">
        <v>14595</v>
      </c>
      <c r="V53" s="900" t="s">
        <v>14731</v>
      </c>
      <c r="W53" s="377" t="s">
        <v>3215</v>
      </c>
      <c r="X53" s="229"/>
    </row>
    <row r="54" spans="1:24" s="327" customFormat="1" ht="15" customHeight="1">
      <c r="A54" s="221">
        <v>43</v>
      </c>
      <c r="B54" s="243" t="s">
        <v>14732</v>
      </c>
      <c r="C54" s="243" t="s">
        <v>14733</v>
      </c>
      <c r="D54" s="229" t="s">
        <v>3215</v>
      </c>
      <c r="E54" s="221" t="s">
        <v>3215</v>
      </c>
      <c r="F54" s="221" t="s">
        <v>14732</v>
      </c>
      <c r="G54" s="374" t="s">
        <v>14734</v>
      </c>
      <c r="H54" s="221" t="s">
        <v>3215</v>
      </c>
      <c r="I54" s="374" t="s">
        <v>2111</v>
      </c>
      <c r="J54" s="221"/>
      <c r="K54" s="221" t="s">
        <v>2622</v>
      </c>
      <c r="L54" s="221"/>
      <c r="M54" s="1998"/>
      <c r="N54" s="352" t="s">
        <v>2308</v>
      </c>
      <c r="O54" s="229"/>
      <c r="P54" s="229"/>
      <c r="Q54" s="229"/>
      <c r="R54" s="229"/>
      <c r="S54" s="229"/>
      <c r="T54" s="229"/>
      <c r="U54" s="229"/>
      <c r="V54" s="229"/>
      <c r="W54" s="229"/>
      <c r="X54" s="229"/>
    </row>
    <row r="55" spans="1:24" s="327" customFormat="1" ht="15" customHeight="1">
      <c r="A55" s="221">
        <v>44</v>
      </c>
      <c r="B55" s="243" t="s">
        <v>6200</v>
      </c>
      <c r="C55" s="243" t="s">
        <v>6201</v>
      </c>
      <c r="D55" s="229" t="s">
        <v>3215</v>
      </c>
      <c r="E55" s="221" t="s">
        <v>3215</v>
      </c>
      <c r="F55" s="221" t="s">
        <v>6200</v>
      </c>
      <c r="G55" s="374" t="s">
        <v>6202</v>
      </c>
      <c r="H55" s="221" t="s">
        <v>3215</v>
      </c>
      <c r="I55" s="374" t="s">
        <v>2111</v>
      </c>
      <c r="J55" s="221"/>
      <c r="K55" s="221" t="s">
        <v>2622</v>
      </c>
      <c r="L55" s="221"/>
      <c r="M55" s="1998"/>
      <c r="N55" s="352" t="s">
        <v>2308</v>
      </c>
      <c r="O55" s="229"/>
      <c r="P55" s="229"/>
      <c r="Q55" s="229"/>
      <c r="R55" s="229"/>
      <c r="S55" s="229"/>
      <c r="T55" s="377" t="s">
        <v>14661</v>
      </c>
      <c r="U55" s="377" t="s">
        <v>14730</v>
      </c>
      <c r="V55" s="377" t="s">
        <v>6201</v>
      </c>
      <c r="W55" s="377" t="s">
        <v>3215</v>
      </c>
      <c r="X55" s="229"/>
    </row>
    <row r="56" spans="1:24" s="327" customFormat="1" ht="15" customHeight="1">
      <c r="A56" s="221">
        <v>45</v>
      </c>
      <c r="B56" s="113" t="s">
        <v>5928</v>
      </c>
      <c r="C56" s="113" t="s">
        <v>5929</v>
      </c>
      <c r="D56" s="229" t="s">
        <v>3215</v>
      </c>
      <c r="E56" s="221" t="s">
        <v>3215</v>
      </c>
      <c r="F56" s="221" t="s">
        <v>5928</v>
      </c>
      <c r="G56" s="374" t="s">
        <v>5930</v>
      </c>
      <c r="H56" s="221" t="s">
        <v>3215</v>
      </c>
      <c r="I56" s="374" t="s">
        <v>2111</v>
      </c>
      <c r="J56" s="221"/>
      <c r="K56" s="221" t="s">
        <v>2622</v>
      </c>
      <c r="L56" s="221"/>
      <c r="M56" s="1998"/>
      <c r="N56" s="352" t="s">
        <v>2308</v>
      </c>
      <c r="O56" s="229"/>
      <c r="P56" s="229"/>
      <c r="Q56" s="229"/>
      <c r="R56" s="229"/>
      <c r="S56" s="229"/>
      <c r="T56" s="229"/>
      <c r="U56" s="229"/>
      <c r="V56" s="229"/>
      <c r="W56" s="229"/>
      <c r="X56" s="229"/>
    </row>
    <row r="57" spans="1:24" s="327" customFormat="1" ht="15" customHeight="1">
      <c r="A57" s="221">
        <v>46</v>
      </c>
      <c r="B57" s="113" t="s">
        <v>5931</v>
      </c>
      <c r="C57" s="113" t="s">
        <v>5932</v>
      </c>
      <c r="D57" s="229" t="s">
        <v>3215</v>
      </c>
      <c r="E57" s="221" t="s">
        <v>3215</v>
      </c>
      <c r="F57" s="221" t="s">
        <v>5931</v>
      </c>
      <c r="G57" s="374" t="s">
        <v>5933</v>
      </c>
      <c r="H57" s="221" t="s">
        <v>3215</v>
      </c>
      <c r="I57" s="374" t="s">
        <v>2111</v>
      </c>
      <c r="J57" s="221"/>
      <c r="K57" s="221" t="s">
        <v>2622</v>
      </c>
      <c r="L57" s="221"/>
      <c r="M57" s="1998"/>
      <c r="N57" s="352" t="s">
        <v>2308</v>
      </c>
      <c r="O57" s="229"/>
      <c r="P57" s="229"/>
      <c r="Q57" s="229"/>
      <c r="R57" s="229"/>
      <c r="S57" s="229"/>
      <c r="T57" s="229"/>
      <c r="U57" s="229"/>
      <c r="V57" s="229"/>
      <c r="W57" s="229"/>
      <c r="X57" s="229"/>
    </row>
    <row r="58" spans="1:24" s="327" customFormat="1" ht="15" customHeight="1">
      <c r="A58" s="221">
        <v>47</v>
      </c>
      <c r="B58" s="113" t="s">
        <v>5934</v>
      </c>
      <c r="C58" s="113" t="s">
        <v>5935</v>
      </c>
      <c r="D58" s="229" t="s">
        <v>3215</v>
      </c>
      <c r="E58" s="221" t="s">
        <v>3215</v>
      </c>
      <c r="F58" s="221" t="s">
        <v>5934</v>
      </c>
      <c r="G58" s="374" t="s">
        <v>5936</v>
      </c>
      <c r="H58" s="221" t="s">
        <v>3215</v>
      </c>
      <c r="I58" s="374" t="s">
        <v>2111</v>
      </c>
      <c r="J58" s="221"/>
      <c r="K58" s="221" t="s">
        <v>2622</v>
      </c>
      <c r="L58" s="221"/>
      <c r="M58" s="1998"/>
      <c r="N58" s="352" t="s">
        <v>2308</v>
      </c>
      <c r="O58" s="229"/>
      <c r="P58" s="229"/>
      <c r="Q58" s="229"/>
      <c r="R58" s="229"/>
      <c r="S58" s="229"/>
      <c r="T58" s="229"/>
      <c r="U58" s="229"/>
      <c r="V58" s="229"/>
      <c r="W58" s="229"/>
      <c r="X58" s="229"/>
    </row>
    <row r="59" spans="1:24" s="327" customFormat="1" ht="15" customHeight="1">
      <c r="A59" s="221">
        <v>48</v>
      </c>
      <c r="B59" s="229" t="s">
        <v>5937</v>
      </c>
      <c r="C59" s="229" t="s">
        <v>5938</v>
      </c>
      <c r="D59" s="229" t="s">
        <v>3215</v>
      </c>
      <c r="E59" s="221" t="s">
        <v>3215</v>
      </c>
      <c r="F59" s="221" t="s">
        <v>5937</v>
      </c>
      <c r="G59" s="221" t="s">
        <v>5938</v>
      </c>
      <c r="H59" s="221" t="s">
        <v>3215</v>
      </c>
      <c r="I59" s="374" t="s">
        <v>2111</v>
      </c>
      <c r="J59" s="221"/>
      <c r="K59" s="221" t="s">
        <v>2622</v>
      </c>
      <c r="L59" s="221"/>
      <c r="M59" s="1998"/>
      <c r="N59" s="352" t="s">
        <v>2308</v>
      </c>
      <c r="O59" s="229"/>
      <c r="P59" s="229"/>
      <c r="Q59" s="229"/>
      <c r="R59" s="229"/>
      <c r="S59" s="229"/>
      <c r="T59" s="229"/>
      <c r="U59" s="229"/>
      <c r="V59" s="229"/>
      <c r="W59" s="229"/>
      <c r="X59" s="229"/>
    </row>
    <row r="60" spans="1:24" s="327" customFormat="1" ht="15" customHeight="1">
      <c r="A60" s="221">
        <v>49</v>
      </c>
      <c r="B60" s="229" t="s">
        <v>5939</v>
      </c>
      <c r="C60" s="229" t="s">
        <v>5940</v>
      </c>
      <c r="D60" s="229" t="s">
        <v>3215</v>
      </c>
      <c r="E60" s="221" t="s">
        <v>3215</v>
      </c>
      <c r="F60" s="374" t="s">
        <v>5941</v>
      </c>
      <c r="G60" s="374" t="s">
        <v>5942</v>
      </c>
      <c r="H60" s="221" t="s">
        <v>3215</v>
      </c>
      <c r="I60" s="374" t="s">
        <v>2111</v>
      </c>
      <c r="J60" s="221"/>
      <c r="K60" s="221" t="s">
        <v>2622</v>
      </c>
      <c r="L60" s="221"/>
      <c r="M60" s="1998"/>
      <c r="N60" s="352" t="s">
        <v>2308</v>
      </c>
      <c r="O60" s="229"/>
      <c r="P60" s="229"/>
      <c r="Q60" s="229"/>
      <c r="R60" s="229"/>
      <c r="S60" s="229"/>
      <c r="T60" s="229"/>
      <c r="U60" s="229"/>
      <c r="V60" s="229"/>
      <c r="W60" s="229"/>
      <c r="X60" s="229"/>
    </row>
    <row r="61" spans="1:24" s="327" customFormat="1" ht="15" customHeight="1">
      <c r="A61" s="221">
        <v>50</v>
      </c>
      <c r="B61" s="229" t="s">
        <v>5943</v>
      </c>
      <c r="C61" s="229" t="s">
        <v>5944</v>
      </c>
      <c r="D61" s="229" t="s">
        <v>3215</v>
      </c>
      <c r="E61" s="221" t="s">
        <v>3215</v>
      </c>
      <c r="F61" s="221" t="s">
        <v>5943</v>
      </c>
      <c r="G61" s="374" t="s">
        <v>5945</v>
      </c>
      <c r="H61" s="221" t="s">
        <v>3215</v>
      </c>
      <c r="I61" s="374" t="s">
        <v>2111</v>
      </c>
      <c r="J61" s="221"/>
      <c r="K61" s="221" t="s">
        <v>2622</v>
      </c>
      <c r="L61" s="221"/>
      <c r="M61" s="1998"/>
      <c r="N61" s="352" t="s">
        <v>2308</v>
      </c>
      <c r="O61" s="229"/>
      <c r="P61" s="229"/>
      <c r="Q61" s="229"/>
      <c r="R61" s="229"/>
      <c r="S61" s="229"/>
      <c r="T61" s="229"/>
      <c r="U61" s="229"/>
      <c r="V61" s="229"/>
      <c r="W61" s="229"/>
      <c r="X61" s="229"/>
    </row>
    <row r="62" spans="1:24" s="327" customFormat="1" ht="15" customHeight="1">
      <c r="A62" s="221">
        <v>51</v>
      </c>
      <c r="B62" s="229" t="s">
        <v>6757</v>
      </c>
      <c r="C62" s="113" t="s">
        <v>14735</v>
      </c>
      <c r="D62" s="113" t="s">
        <v>3215</v>
      </c>
      <c r="E62" s="77" t="s">
        <v>3215</v>
      </c>
      <c r="F62" s="221" t="s">
        <v>6757</v>
      </c>
      <c r="G62" s="374" t="s">
        <v>6758</v>
      </c>
      <c r="H62" s="221" t="s">
        <v>3212</v>
      </c>
      <c r="I62" s="374" t="s">
        <v>2111</v>
      </c>
      <c r="J62" s="77"/>
      <c r="K62" s="77" t="s">
        <v>2622</v>
      </c>
      <c r="L62" s="77"/>
      <c r="M62" s="2006" t="s">
        <v>6757</v>
      </c>
      <c r="N62" s="392" t="s">
        <v>4189</v>
      </c>
      <c r="O62" s="229"/>
      <c r="P62" s="229"/>
      <c r="Q62" s="229"/>
      <c r="R62" s="229"/>
      <c r="S62" s="229"/>
      <c r="T62" s="229" t="s">
        <v>14661</v>
      </c>
      <c r="U62" s="229" t="s">
        <v>14736</v>
      </c>
      <c r="V62" s="229" t="s">
        <v>6237</v>
      </c>
      <c r="W62" s="229" t="s">
        <v>3215</v>
      </c>
      <c r="X62" s="229"/>
    </row>
    <row r="63" spans="1:24" s="327" customFormat="1" ht="15" customHeight="1">
      <c r="A63" s="221">
        <v>52</v>
      </c>
      <c r="B63" s="229" t="s">
        <v>14737</v>
      </c>
      <c r="C63" s="229" t="s">
        <v>14738</v>
      </c>
      <c r="D63" s="229" t="s">
        <v>3215</v>
      </c>
      <c r="E63" s="221" t="s">
        <v>3215</v>
      </c>
      <c r="F63" s="221" t="s">
        <v>14737</v>
      </c>
      <c r="G63" s="374" t="s">
        <v>14739</v>
      </c>
      <c r="H63" s="221" t="s">
        <v>3215</v>
      </c>
      <c r="I63" s="374" t="s">
        <v>2111</v>
      </c>
      <c r="J63" s="221"/>
      <c r="K63" s="221" t="s">
        <v>2622</v>
      </c>
      <c r="L63" s="221"/>
      <c r="M63" s="2006"/>
      <c r="N63" s="352" t="s">
        <v>2308</v>
      </c>
      <c r="O63" s="229"/>
      <c r="P63" s="229"/>
      <c r="Q63" s="229"/>
      <c r="R63" s="229"/>
      <c r="S63" s="229"/>
      <c r="T63" s="229"/>
      <c r="U63" s="229"/>
      <c r="V63" s="229"/>
      <c r="W63" s="229"/>
      <c r="X63" s="229"/>
    </row>
    <row r="64" spans="1:24" s="327" customFormat="1" ht="15" customHeight="1">
      <c r="A64" s="221">
        <v>53</v>
      </c>
      <c r="B64" s="229" t="s">
        <v>5948</v>
      </c>
      <c r="C64" s="229" t="s">
        <v>5949</v>
      </c>
      <c r="D64" s="229" t="s">
        <v>3215</v>
      </c>
      <c r="E64" s="221" t="s">
        <v>3215</v>
      </c>
      <c r="F64" s="221" t="s">
        <v>5948</v>
      </c>
      <c r="G64" s="221" t="s">
        <v>5949</v>
      </c>
      <c r="H64" s="221" t="s">
        <v>3215</v>
      </c>
      <c r="I64" s="374" t="s">
        <v>2111</v>
      </c>
      <c r="J64" s="221"/>
      <c r="K64" s="221" t="s">
        <v>2622</v>
      </c>
      <c r="L64" s="221"/>
      <c r="M64" s="2006"/>
      <c r="N64" s="352" t="s">
        <v>2308</v>
      </c>
      <c r="O64" s="229"/>
      <c r="P64" s="229"/>
      <c r="Q64" s="229"/>
      <c r="R64" s="229"/>
      <c r="S64" s="229"/>
      <c r="T64" s="229"/>
      <c r="U64" s="229"/>
      <c r="V64" s="229"/>
      <c r="W64" s="229"/>
      <c r="X64" s="229"/>
    </row>
    <row r="65" spans="1:24" s="327" customFormat="1" ht="15" customHeight="1">
      <c r="A65" s="221">
        <v>54</v>
      </c>
      <c r="B65" s="229" t="s">
        <v>5950</v>
      </c>
      <c r="C65" s="229" t="s">
        <v>5951</v>
      </c>
      <c r="D65" s="229" t="s">
        <v>3215</v>
      </c>
      <c r="E65" s="221" t="s">
        <v>3215</v>
      </c>
      <c r="F65" s="221" t="s">
        <v>5950</v>
      </c>
      <c r="G65" s="221" t="s">
        <v>5951</v>
      </c>
      <c r="H65" s="221" t="s">
        <v>3215</v>
      </c>
      <c r="I65" s="374" t="s">
        <v>2111</v>
      </c>
      <c r="J65" s="221"/>
      <c r="K65" s="221" t="s">
        <v>2622</v>
      </c>
      <c r="L65" s="221"/>
      <c r="M65" s="2006"/>
      <c r="N65" s="352" t="s">
        <v>2308</v>
      </c>
      <c r="O65" s="229"/>
      <c r="P65" s="229"/>
      <c r="Q65" s="229"/>
      <c r="R65" s="229"/>
      <c r="S65" s="229"/>
      <c r="T65" s="229"/>
      <c r="U65" s="229"/>
      <c r="V65" s="229"/>
      <c r="W65" s="229"/>
      <c r="X65" s="229"/>
    </row>
    <row r="66" spans="1:24" s="327" customFormat="1" ht="15" customHeight="1">
      <c r="A66" s="221">
        <v>55</v>
      </c>
      <c r="B66" s="229" t="s">
        <v>5952</v>
      </c>
      <c r="C66" s="229" t="s">
        <v>5953</v>
      </c>
      <c r="D66" s="229" t="s">
        <v>3215</v>
      </c>
      <c r="E66" s="221" t="s">
        <v>3215</v>
      </c>
      <c r="F66" s="221" t="s">
        <v>5952</v>
      </c>
      <c r="G66" s="221" t="s">
        <v>5953</v>
      </c>
      <c r="H66" s="221" t="s">
        <v>3215</v>
      </c>
      <c r="I66" s="374" t="s">
        <v>2111</v>
      </c>
      <c r="J66" s="221"/>
      <c r="K66" s="221" t="s">
        <v>2622</v>
      </c>
      <c r="L66" s="221"/>
      <c r="M66" s="2006"/>
      <c r="N66" s="352" t="s">
        <v>2308</v>
      </c>
      <c r="O66" s="229"/>
      <c r="P66" s="229"/>
      <c r="Q66" s="229"/>
      <c r="R66" s="229"/>
      <c r="S66" s="229"/>
      <c r="T66" s="229"/>
      <c r="U66" s="229"/>
      <c r="V66" s="229"/>
      <c r="W66" s="229"/>
      <c r="X66" s="229"/>
    </row>
    <row r="67" spans="1:24" s="327" customFormat="1" ht="15" customHeight="1">
      <c r="A67" s="221">
        <v>56</v>
      </c>
      <c r="B67" s="229" t="s">
        <v>5954</v>
      </c>
      <c r="C67" s="229" t="s">
        <v>5955</v>
      </c>
      <c r="D67" s="229" t="s">
        <v>3215</v>
      </c>
      <c r="E67" s="221" t="s">
        <v>3215</v>
      </c>
      <c r="F67" s="221" t="s">
        <v>5954</v>
      </c>
      <c r="G67" s="221" t="s">
        <v>5955</v>
      </c>
      <c r="H67" s="221" t="s">
        <v>3215</v>
      </c>
      <c r="I67" s="374" t="s">
        <v>2111</v>
      </c>
      <c r="J67" s="221"/>
      <c r="K67" s="221" t="s">
        <v>2622</v>
      </c>
      <c r="L67" s="221"/>
      <c r="M67" s="2006"/>
      <c r="N67" s="352" t="s">
        <v>2308</v>
      </c>
      <c r="O67" s="229"/>
      <c r="P67" s="229"/>
      <c r="Q67" s="229"/>
      <c r="R67" s="229"/>
      <c r="S67" s="229"/>
      <c r="T67" s="229"/>
      <c r="U67" s="229"/>
      <c r="V67" s="229"/>
      <c r="W67" s="229"/>
      <c r="X67" s="229"/>
    </row>
    <row r="68" spans="1:24" s="327" customFormat="1" ht="15" customHeight="1">
      <c r="A68" s="221">
        <v>57</v>
      </c>
      <c r="B68" s="229" t="s">
        <v>5956</v>
      </c>
      <c r="C68" s="229" t="s">
        <v>5957</v>
      </c>
      <c r="D68" s="229" t="s">
        <v>3215</v>
      </c>
      <c r="E68" s="221" t="s">
        <v>3215</v>
      </c>
      <c r="F68" s="221" t="s">
        <v>5956</v>
      </c>
      <c r="G68" s="221" t="s">
        <v>5957</v>
      </c>
      <c r="H68" s="221" t="s">
        <v>3215</v>
      </c>
      <c r="I68" s="374" t="s">
        <v>2111</v>
      </c>
      <c r="J68" s="221"/>
      <c r="K68" s="221" t="s">
        <v>2622</v>
      </c>
      <c r="L68" s="221"/>
      <c r="M68" s="2006"/>
      <c r="N68" s="352" t="s">
        <v>2308</v>
      </c>
      <c r="O68" s="229"/>
      <c r="P68" s="229"/>
      <c r="Q68" s="229"/>
      <c r="R68" s="229"/>
      <c r="S68" s="229"/>
      <c r="T68" s="229"/>
      <c r="U68" s="229"/>
      <c r="V68" s="229"/>
      <c r="W68" s="229"/>
      <c r="X68" s="229"/>
    </row>
    <row r="69" spans="1:24" s="327" customFormat="1" ht="15" customHeight="1">
      <c r="A69" s="221">
        <v>58</v>
      </c>
      <c r="B69" s="229" t="s">
        <v>5958</v>
      </c>
      <c r="C69" s="229" t="s">
        <v>5959</v>
      </c>
      <c r="D69" s="229" t="s">
        <v>3215</v>
      </c>
      <c r="E69" s="221" t="s">
        <v>3215</v>
      </c>
      <c r="F69" s="221" t="s">
        <v>5958</v>
      </c>
      <c r="G69" s="221" t="s">
        <v>5959</v>
      </c>
      <c r="H69" s="221" t="s">
        <v>3215</v>
      </c>
      <c r="I69" s="374" t="s">
        <v>2111</v>
      </c>
      <c r="J69" s="221"/>
      <c r="K69" s="221" t="s">
        <v>2622</v>
      </c>
      <c r="L69" s="221"/>
      <c r="M69" s="2006"/>
      <c r="N69" s="352" t="s">
        <v>2308</v>
      </c>
      <c r="O69" s="229"/>
      <c r="P69" s="229"/>
      <c r="Q69" s="229"/>
      <c r="R69" s="229"/>
      <c r="S69" s="229"/>
      <c r="T69" s="229"/>
      <c r="U69" s="229"/>
      <c r="V69" s="229"/>
      <c r="W69" s="229"/>
      <c r="X69" s="229"/>
    </row>
    <row r="70" spans="1:24" s="327" customFormat="1" ht="15" customHeight="1">
      <c r="A70" s="221">
        <v>59</v>
      </c>
      <c r="B70" s="229" t="s">
        <v>5960</v>
      </c>
      <c r="C70" s="229" t="s">
        <v>5961</v>
      </c>
      <c r="D70" s="229" t="s">
        <v>3215</v>
      </c>
      <c r="E70" s="221" t="s">
        <v>3215</v>
      </c>
      <c r="F70" s="221" t="s">
        <v>5960</v>
      </c>
      <c r="G70" s="221" t="s">
        <v>5961</v>
      </c>
      <c r="H70" s="221" t="s">
        <v>3215</v>
      </c>
      <c r="I70" s="374" t="s">
        <v>2111</v>
      </c>
      <c r="J70" s="221"/>
      <c r="K70" s="221" t="s">
        <v>2622</v>
      </c>
      <c r="L70" s="221"/>
      <c r="M70" s="2006"/>
      <c r="N70" s="352" t="s">
        <v>2308</v>
      </c>
      <c r="O70" s="229"/>
      <c r="P70" s="229"/>
      <c r="Q70" s="229"/>
      <c r="R70" s="229"/>
      <c r="S70" s="229"/>
      <c r="T70" s="229"/>
      <c r="U70" s="229"/>
      <c r="V70" s="229"/>
      <c r="W70" s="229"/>
      <c r="X70" s="229"/>
    </row>
    <row r="71" spans="1:24" s="327" customFormat="1" ht="15" customHeight="1">
      <c r="A71" s="221">
        <v>60</v>
      </c>
      <c r="B71" s="243" t="s">
        <v>13896</v>
      </c>
      <c r="C71" s="229" t="s">
        <v>14740</v>
      </c>
      <c r="D71" s="229" t="s">
        <v>3215</v>
      </c>
      <c r="E71" s="221" t="s">
        <v>3215</v>
      </c>
      <c r="F71" s="221" t="s">
        <v>13896</v>
      </c>
      <c r="G71" s="374" t="s">
        <v>13898</v>
      </c>
      <c r="H71" s="221" t="s">
        <v>3212</v>
      </c>
      <c r="I71" s="374" t="s">
        <v>2111</v>
      </c>
      <c r="J71" s="221"/>
      <c r="K71" s="221" t="s">
        <v>2622</v>
      </c>
      <c r="L71" s="221"/>
      <c r="M71" s="2005" t="s">
        <v>13896</v>
      </c>
      <c r="N71" s="352" t="s">
        <v>4189</v>
      </c>
      <c r="O71" s="229"/>
      <c r="P71" s="229"/>
      <c r="Q71" s="229"/>
      <c r="R71" s="229"/>
      <c r="S71" s="229"/>
      <c r="T71" s="229" t="s">
        <v>14661</v>
      </c>
      <c r="U71" s="229" t="s">
        <v>6134</v>
      </c>
      <c r="V71" s="229" t="s">
        <v>14741</v>
      </c>
      <c r="W71" s="229" t="s">
        <v>3215</v>
      </c>
      <c r="X71" s="229"/>
    </row>
    <row r="72" spans="1:24" s="327" customFormat="1" ht="15" customHeight="1">
      <c r="A72" s="221">
        <v>61</v>
      </c>
      <c r="B72" s="243" t="s">
        <v>14742</v>
      </c>
      <c r="C72" s="243" t="s">
        <v>14743</v>
      </c>
      <c r="D72" s="229" t="s">
        <v>3215</v>
      </c>
      <c r="E72" s="221" t="s">
        <v>3215</v>
      </c>
      <c r="F72" s="221" t="s">
        <v>14742</v>
      </c>
      <c r="G72" s="374" t="s">
        <v>14744</v>
      </c>
      <c r="H72" s="221" t="s">
        <v>3215</v>
      </c>
      <c r="I72" s="374" t="s">
        <v>2111</v>
      </c>
      <c r="J72" s="221"/>
      <c r="K72" s="221" t="s">
        <v>2622</v>
      </c>
      <c r="L72" s="221"/>
      <c r="M72" s="2005"/>
      <c r="N72" s="352" t="s">
        <v>2308</v>
      </c>
      <c r="O72" s="229"/>
      <c r="P72" s="229"/>
      <c r="Q72" s="229"/>
      <c r="R72" s="229"/>
      <c r="S72" s="229"/>
      <c r="T72" s="229"/>
      <c r="U72" s="229"/>
      <c r="V72" s="229"/>
      <c r="W72" s="229"/>
      <c r="X72" s="229"/>
    </row>
    <row r="73" spans="1:24" s="327" customFormat="1" ht="15" customHeight="1">
      <c r="A73" s="334">
        <v>62</v>
      </c>
      <c r="B73" s="373" t="s">
        <v>14745</v>
      </c>
      <c r="C73" s="361" t="s">
        <v>14746</v>
      </c>
      <c r="D73" s="361" t="s">
        <v>3215</v>
      </c>
      <c r="E73" s="334" t="s">
        <v>3215</v>
      </c>
      <c r="F73" s="373" t="s">
        <v>14745</v>
      </c>
      <c r="G73" s="361" t="s">
        <v>14746</v>
      </c>
      <c r="H73" s="361" t="s">
        <v>3215</v>
      </c>
      <c r="I73" s="334" t="s">
        <v>3215</v>
      </c>
      <c r="J73" s="334"/>
      <c r="K73" s="334" t="s">
        <v>2622</v>
      </c>
      <c r="L73" s="334" t="s">
        <v>14747</v>
      </c>
      <c r="M73" s="2005"/>
      <c r="N73" s="896" t="s">
        <v>2286</v>
      </c>
      <c r="O73" s="229"/>
      <c r="P73" s="229"/>
      <c r="Q73" s="229"/>
      <c r="R73" s="229"/>
      <c r="S73" s="229"/>
      <c r="T73" s="229" t="s">
        <v>14661</v>
      </c>
      <c r="U73" s="229" t="s">
        <v>14745</v>
      </c>
      <c r="V73" s="229" t="s">
        <v>14746</v>
      </c>
      <c r="W73" s="229" t="s">
        <v>3215</v>
      </c>
      <c r="X73" s="229"/>
    </row>
    <row r="74" spans="1:24" s="327" customFormat="1" ht="15" customHeight="1">
      <c r="A74" s="221">
        <v>63</v>
      </c>
      <c r="B74" s="113" t="s">
        <v>5907</v>
      </c>
      <c r="C74" s="113" t="s">
        <v>5908</v>
      </c>
      <c r="D74" s="229" t="s">
        <v>3215</v>
      </c>
      <c r="E74" s="221" t="s">
        <v>3215</v>
      </c>
      <c r="F74" s="221" t="s">
        <v>5907</v>
      </c>
      <c r="G74" s="221" t="s">
        <v>5908</v>
      </c>
      <c r="H74" s="221" t="s">
        <v>3215</v>
      </c>
      <c r="I74" s="374" t="s">
        <v>2111</v>
      </c>
      <c r="J74" s="221"/>
      <c r="K74" s="221" t="s">
        <v>2622</v>
      </c>
      <c r="L74" s="221"/>
      <c r="M74" s="2005"/>
      <c r="N74" s="352" t="s">
        <v>2308</v>
      </c>
      <c r="O74" s="229"/>
      <c r="P74" s="229"/>
      <c r="Q74" s="229"/>
      <c r="R74" s="229"/>
      <c r="S74" s="229"/>
      <c r="T74" s="229"/>
      <c r="U74" s="229"/>
      <c r="V74" s="229"/>
      <c r="W74" s="229"/>
      <c r="X74" s="229"/>
    </row>
    <row r="75" spans="1:24" s="327" customFormat="1" ht="15" customHeight="1">
      <c r="A75" s="221">
        <v>64</v>
      </c>
      <c r="B75" s="113" t="s">
        <v>5909</v>
      </c>
      <c r="C75" s="113" t="s">
        <v>5910</v>
      </c>
      <c r="D75" s="229" t="s">
        <v>3215</v>
      </c>
      <c r="E75" s="221" t="s">
        <v>3215</v>
      </c>
      <c r="F75" s="221" t="s">
        <v>5909</v>
      </c>
      <c r="G75" s="374" t="s">
        <v>5911</v>
      </c>
      <c r="H75" s="221" t="s">
        <v>3215</v>
      </c>
      <c r="I75" s="374" t="s">
        <v>2111</v>
      </c>
      <c r="J75" s="221"/>
      <c r="K75" s="221" t="s">
        <v>2622</v>
      </c>
      <c r="L75" s="221"/>
      <c r="M75" s="2005"/>
      <c r="N75" s="352" t="s">
        <v>2308</v>
      </c>
      <c r="O75" s="229"/>
      <c r="P75" s="229"/>
      <c r="Q75" s="229"/>
      <c r="R75" s="229"/>
      <c r="S75" s="229"/>
      <c r="T75" s="229"/>
      <c r="U75" s="229"/>
      <c r="V75" s="229"/>
      <c r="W75" s="229"/>
      <c r="X75" s="229"/>
    </row>
    <row r="76" spans="1:24" s="327" customFormat="1" ht="15" customHeight="1">
      <c r="A76" s="221">
        <v>65</v>
      </c>
      <c r="B76" s="113" t="s">
        <v>14748</v>
      </c>
      <c r="C76" s="229" t="s">
        <v>14749</v>
      </c>
      <c r="D76" s="229" t="s">
        <v>3215</v>
      </c>
      <c r="E76" s="221" t="s">
        <v>3215</v>
      </c>
      <c r="F76" s="221" t="s">
        <v>14748</v>
      </c>
      <c r="G76" s="374" t="s">
        <v>14750</v>
      </c>
      <c r="H76" s="221" t="s">
        <v>3215</v>
      </c>
      <c r="I76" s="374" t="s">
        <v>2111</v>
      </c>
      <c r="J76" s="221"/>
      <c r="K76" s="221" t="s">
        <v>2622</v>
      </c>
      <c r="L76" s="221"/>
      <c r="M76" s="2005" t="s">
        <v>14748</v>
      </c>
      <c r="N76" s="352" t="s">
        <v>4189</v>
      </c>
      <c r="O76" s="229"/>
      <c r="P76" s="229"/>
      <c r="Q76" s="229"/>
      <c r="R76" s="229"/>
      <c r="S76" s="229"/>
      <c r="T76" s="229" t="s">
        <v>14661</v>
      </c>
      <c r="U76" s="229" t="s">
        <v>14751</v>
      </c>
      <c r="V76" s="229" t="s">
        <v>14752</v>
      </c>
      <c r="W76" s="229" t="s">
        <v>3215</v>
      </c>
      <c r="X76" s="229"/>
    </row>
    <row r="77" spans="1:24" s="327" customFormat="1" ht="15" customHeight="1">
      <c r="A77" s="221">
        <v>66</v>
      </c>
      <c r="B77" s="229" t="s">
        <v>14753</v>
      </c>
      <c r="C77" s="229" t="s">
        <v>14754</v>
      </c>
      <c r="D77" s="229" t="s">
        <v>3215</v>
      </c>
      <c r="E77" s="221" t="s">
        <v>3215</v>
      </c>
      <c r="F77" s="221" t="s">
        <v>14753</v>
      </c>
      <c r="G77" s="374" t="s">
        <v>14755</v>
      </c>
      <c r="H77" s="221" t="s">
        <v>3215</v>
      </c>
      <c r="I77" s="374" t="s">
        <v>2111</v>
      </c>
      <c r="J77" s="221"/>
      <c r="K77" s="221" t="s">
        <v>2622</v>
      </c>
      <c r="L77" s="221"/>
      <c r="M77" s="2005"/>
      <c r="N77" s="352" t="s">
        <v>2308</v>
      </c>
      <c r="O77" s="229"/>
      <c r="P77" s="229"/>
      <c r="Q77" s="229"/>
      <c r="R77" s="229"/>
      <c r="S77" s="229"/>
      <c r="T77" s="229"/>
      <c r="U77" s="229"/>
      <c r="V77" s="229"/>
      <c r="W77" s="229"/>
      <c r="X77" s="229"/>
    </row>
    <row r="78" spans="1:24" s="327" customFormat="1" ht="15" customHeight="1">
      <c r="A78" s="221">
        <v>67</v>
      </c>
      <c r="B78" s="229" t="s">
        <v>5962</v>
      </c>
      <c r="C78" s="229" t="s">
        <v>5963</v>
      </c>
      <c r="D78" s="229" t="s">
        <v>3215</v>
      </c>
      <c r="E78" s="221" t="s">
        <v>3215</v>
      </c>
      <c r="F78" s="221" t="s">
        <v>5962</v>
      </c>
      <c r="G78" s="221" t="s">
        <v>5963</v>
      </c>
      <c r="H78" s="221" t="s">
        <v>3215</v>
      </c>
      <c r="I78" s="374" t="s">
        <v>2111</v>
      </c>
      <c r="J78" s="221"/>
      <c r="K78" s="221" t="s">
        <v>2622</v>
      </c>
      <c r="L78" s="221"/>
      <c r="M78" s="2005"/>
      <c r="N78" s="352" t="s">
        <v>2308</v>
      </c>
      <c r="O78" s="229"/>
      <c r="P78" s="229"/>
      <c r="Q78" s="229"/>
      <c r="R78" s="229"/>
      <c r="S78" s="229"/>
      <c r="T78" s="229"/>
      <c r="U78" s="229"/>
      <c r="V78" s="229"/>
      <c r="W78" s="229"/>
      <c r="X78" s="229"/>
    </row>
    <row r="79" spans="1:24" s="327" customFormat="1" ht="15" customHeight="1">
      <c r="A79" s="221">
        <v>68</v>
      </c>
      <c r="B79" s="229" t="s">
        <v>5967</v>
      </c>
      <c r="C79" s="229" t="s">
        <v>5968</v>
      </c>
      <c r="D79" s="229" t="s">
        <v>3215</v>
      </c>
      <c r="E79" s="221" t="s">
        <v>3215</v>
      </c>
      <c r="F79" s="221" t="s">
        <v>5967</v>
      </c>
      <c r="G79" s="221" t="s">
        <v>5968</v>
      </c>
      <c r="H79" s="221" t="s">
        <v>3215</v>
      </c>
      <c r="I79" s="374" t="s">
        <v>2111</v>
      </c>
      <c r="J79" s="221"/>
      <c r="K79" s="221" t="s">
        <v>2622</v>
      </c>
      <c r="L79" s="221"/>
      <c r="M79" s="2005"/>
      <c r="N79" s="352" t="s">
        <v>2308</v>
      </c>
      <c r="O79" s="229"/>
      <c r="P79" s="229"/>
      <c r="Q79" s="229"/>
      <c r="R79" s="229"/>
      <c r="S79" s="229"/>
      <c r="T79" s="229"/>
      <c r="U79" s="229"/>
      <c r="V79" s="229"/>
      <c r="W79" s="229"/>
      <c r="X79" s="229"/>
    </row>
    <row r="80" spans="1:24" s="327" customFormat="1" ht="15" customHeight="1">
      <c r="A80" s="221">
        <v>69</v>
      </c>
      <c r="B80" s="229" t="s">
        <v>5969</v>
      </c>
      <c r="C80" s="229" t="s">
        <v>5970</v>
      </c>
      <c r="D80" s="229" t="s">
        <v>3215</v>
      </c>
      <c r="E80" s="221" t="s">
        <v>3215</v>
      </c>
      <c r="F80" s="221" t="s">
        <v>5969</v>
      </c>
      <c r="G80" s="221" t="s">
        <v>5970</v>
      </c>
      <c r="H80" s="221" t="s">
        <v>3215</v>
      </c>
      <c r="I80" s="374" t="s">
        <v>2111</v>
      </c>
      <c r="J80" s="221"/>
      <c r="K80" s="221" t="s">
        <v>2622</v>
      </c>
      <c r="L80" s="221"/>
      <c r="M80" s="2005"/>
      <c r="N80" s="352" t="s">
        <v>2308</v>
      </c>
      <c r="O80" s="229"/>
      <c r="P80" s="229"/>
      <c r="Q80" s="229"/>
      <c r="R80" s="229"/>
      <c r="S80" s="229"/>
      <c r="T80" s="229"/>
      <c r="U80" s="229"/>
      <c r="V80" s="229"/>
      <c r="W80" s="229"/>
      <c r="X80" s="229"/>
    </row>
    <row r="81" spans="1:24" s="327" customFormat="1" ht="15" customHeight="1">
      <c r="A81" s="221">
        <v>70</v>
      </c>
      <c r="B81" s="113" t="s">
        <v>14756</v>
      </c>
      <c r="C81" s="229" t="s">
        <v>14757</v>
      </c>
      <c r="D81" s="229" t="s">
        <v>3215</v>
      </c>
      <c r="E81" s="221" t="s">
        <v>3215</v>
      </c>
      <c r="F81" s="221" t="s">
        <v>14756</v>
      </c>
      <c r="G81" s="374" t="s">
        <v>14758</v>
      </c>
      <c r="H81" s="221" t="s">
        <v>3215</v>
      </c>
      <c r="I81" s="374" t="s">
        <v>2111</v>
      </c>
      <c r="J81" s="221"/>
      <c r="K81" s="221" t="s">
        <v>2622</v>
      </c>
      <c r="L81" s="221"/>
      <c r="M81" s="2005"/>
      <c r="N81" s="352" t="s">
        <v>4189</v>
      </c>
      <c r="O81" s="229" t="s">
        <v>14660</v>
      </c>
      <c r="P81" s="229" t="s">
        <v>14759</v>
      </c>
      <c r="Q81" s="229" t="s">
        <v>14760</v>
      </c>
      <c r="R81" s="229" t="s">
        <v>3215</v>
      </c>
      <c r="S81" s="229"/>
      <c r="T81" s="229" t="s">
        <v>14661</v>
      </c>
      <c r="U81" s="229" t="s">
        <v>14756</v>
      </c>
      <c r="V81" s="229" t="s">
        <v>14757</v>
      </c>
      <c r="W81" s="229" t="s">
        <v>3215</v>
      </c>
      <c r="X81" s="229"/>
    </row>
    <row r="82" spans="1:24" s="327" customFormat="1" ht="15" customHeight="1">
      <c r="A82" s="221">
        <v>71</v>
      </c>
      <c r="B82" s="229" t="s">
        <v>6006</v>
      </c>
      <c r="C82" s="229" t="s">
        <v>6007</v>
      </c>
      <c r="D82" s="229" t="s">
        <v>3215</v>
      </c>
      <c r="E82" s="221" t="s">
        <v>3215</v>
      </c>
      <c r="F82" s="221" t="s">
        <v>6006</v>
      </c>
      <c r="G82" s="221" t="s">
        <v>6007</v>
      </c>
      <c r="H82" s="221" t="s">
        <v>3215</v>
      </c>
      <c r="I82" s="374" t="s">
        <v>2111</v>
      </c>
      <c r="J82" s="221"/>
      <c r="K82" s="221" t="s">
        <v>2622</v>
      </c>
      <c r="L82" s="221"/>
      <c r="M82" s="2005"/>
      <c r="N82" s="352" t="s">
        <v>2308</v>
      </c>
      <c r="O82" s="229"/>
      <c r="P82" s="229"/>
      <c r="Q82" s="229"/>
      <c r="R82" s="229"/>
      <c r="S82" s="229"/>
      <c r="T82" s="229"/>
      <c r="U82" s="229"/>
      <c r="V82" s="229"/>
      <c r="W82" s="229"/>
      <c r="X82" s="229"/>
    </row>
    <row r="83" spans="1:24" s="327" customFormat="1" ht="15" customHeight="1">
      <c r="A83" s="221">
        <v>72</v>
      </c>
      <c r="B83" s="229" t="s">
        <v>6020</v>
      </c>
      <c r="C83" s="229" t="s">
        <v>6021</v>
      </c>
      <c r="D83" s="229" t="s">
        <v>3215</v>
      </c>
      <c r="E83" s="221" t="s">
        <v>3215</v>
      </c>
      <c r="F83" s="221" t="s">
        <v>6020</v>
      </c>
      <c r="G83" s="221" t="s">
        <v>6021</v>
      </c>
      <c r="H83" s="221" t="s">
        <v>3215</v>
      </c>
      <c r="I83" s="374" t="s">
        <v>2111</v>
      </c>
      <c r="J83" s="221"/>
      <c r="K83" s="221" t="s">
        <v>2622</v>
      </c>
      <c r="L83" s="221"/>
      <c r="M83" s="2005"/>
      <c r="N83" s="352" t="s">
        <v>2308</v>
      </c>
      <c r="O83" s="229"/>
      <c r="P83" s="229"/>
      <c r="Q83" s="229"/>
      <c r="R83" s="229"/>
      <c r="S83" s="229"/>
      <c r="T83" s="229"/>
      <c r="U83" s="229"/>
      <c r="V83" s="229"/>
      <c r="W83" s="229"/>
      <c r="X83" s="229"/>
    </row>
    <row r="84" spans="1:24" s="327" customFormat="1" ht="15" customHeight="1">
      <c r="A84" s="221">
        <v>73</v>
      </c>
      <c r="B84" s="113" t="s">
        <v>14761</v>
      </c>
      <c r="C84" s="229" t="s">
        <v>14762</v>
      </c>
      <c r="D84" s="229" t="s">
        <v>3215</v>
      </c>
      <c r="E84" s="221" t="s">
        <v>3215</v>
      </c>
      <c r="F84" s="221" t="s">
        <v>14761</v>
      </c>
      <c r="G84" s="221" t="s">
        <v>14762</v>
      </c>
      <c r="H84" s="221" t="s">
        <v>3215</v>
      </c>
      <c r="I84" s="374" t="s">
        <v>2111</v>
      </c>
      <c r="J84" s="221"/>
      <c r="K84" s="221" t="s">
        <v>2622</v>
      </c>
      <c r="L84" s="221"/>
      <c r="M84" s="2005"/>
      <c r="N84" s="352" t="s">
        <v>2308</v>
      </c>
      <c r="O84" s="229"/>
      <c r="P84" s="229"/>
      <c r="Q84" s="229"/>
      <c r="R84" s="229"/>
      <c r="S84" s="229"/>
      <c r="T84" s="229" t="s">
        <v>14661</v>
      </c>
      <c r="U84" s="229" t="s">
        <v>14761</v>
      </c>
      <c r="V84" s="229" t="s">
        <v>14762</v>
      </c>
      <c r="W84" s="229" t="s">
        <v>3215</v>
      </c>
      <c r="X84" s="229"/>
    </row>
    <row r="85" spans="1:24" s="327" customFormat="1" ht="15" customHeight="1">
      <c r="A85" s="221">
        <v>74</v>
      </c>
      <c r="B85" s="113" t="s">
        <v>14763</v>
      </c>
      <c r="C85" s="113" t="s">
        <v>14764</v>
      </c>
      <c r="D85" s="113" t="s">
        <v>3215</v>
      </c>
      <c r="E85" s="77" t="s">
        <v>3215</v>
      </c>
      <c r="F85" s="221" t="s">
        <v>14763</v>
      </c>
      <c r="G85" s="374" t="s">
        <v>14765</v>
      </c>
      <c r="H85" s="221" t="s">
        <v>3215</v>
      </c>
      <c r="I85" s="374" t="s">
        <v>2111</v>
      </c>
      <c r="J85" s="77"/>
      <c r="K85" s="77" t="s">
        <v>2622</v>
      </c>
      <c r="L85" s="77"/>
      <c r="M85" s="2006" t="s">
        <v>14766</v>
      </c>
      <c r="N85" s="392" t="s">
        <v>2308</v>
      </c>
      <c r="O85" s="229"/>
      <c r="P85" s="229"/>
      <c r="Q85" s="229"/>
      <c r="R85" s="229"/>
      <c r="S85" s="229"/>
      <c r="T85" s="229" t="s">
        <v>14661</v>
      </c>
      <c r="U85" s="229" t="s">
        <v>14763</v>
      </c>
      <c r="V85" s="229" t="s">
        <v>14764</v>
      </c>
      <c r="W85" s="229" t="s">
        <v>3215</v>
      </c>
      <c r="X85" s="229"/>
    </row>
    <row r="86" spans="1:24" s="327" customFormat="1" ht="15" customHeight="1">
      <c r="A86" s="221">
        <v>75</v>
      </c>
      <c r="B86" s="113" t="s">
        <v>9042</v>
      </c>
      <c r="C86" s="113" t="s">
        <v>14767</v>
      </c>
      <c r="D86" s="113" t="s">
        <v>3215</v>
      </c>
      <c r="E86" s="77" t="s">
        <v>3215</v>
      </c>
      <c r="F86" s="221" t="s">
        <v>9042</v>
      </c>
      <c r="G86" s="374" t="s">
        <v>9044</v>
      </c>
      <c r="H86" s="221" t="s">
        <v>2733</v>
      </c>
      <c r="I86" s="374" t="s">
        <v>2111</v>
      </c>
      <c r="J86" s="77"/>
      <c r="K86" s="77" t="s">
        <v>2622</v>
      </c>
      <c r="L86" s="77"/>
      <c r="M86" s="2006"/>
      <c r="N86" s="392" t="s">
        <v>2308</v>
      </c>
      <c r="O86" s="229"/>
      <c r="P86" s="229"/>
      <c r="Q86" s="229"/>
      <c r="R86" s="229"/>
      <c r="S86" s="229"/>
      <c r="T86" s="229" t="s">
        <v>14661</v>
      </c>
      <c r="U86" s="229" t="s">
        <v>9042</v>
      </c>
      <c r="V86" s="229" t="s">
        <v>14767</v>
      </c>
      <c r="W86" s="229" t="s">
        <v>3215</v>
      </c>
      <c r="X86" s="229"/>
    </row>
    <row r="87" spans="1:24" s="327" customFormat="1" ht="15" customHeight="1">
      <c r="A87" s="221">
        <v>76</v>
      </c>
      <c r="B87" s="113" t="s">
        <v>14768</v>
      </c>
      <c r="C87" s="113" t="s">
        <v>14769</v>
      </c>
      <c r="D87" s="113" t="s">
        <v>3215</v>
      </c>
      <c r="E87" s="77" t="s">
        <v>3215</v>
      </c>
      <c r="F87" s="221" t="s">
        <v>14768</v>
      </c>
      <c r="G87" s="374" t="s">
        <v>14770</v>
      </c>
      <c r="H87" s="221" t="s">
        <v>3215</v>
      </c>
      <c r="I87" s="374" t="s">
        <v>2111</v>
      </c>
      <c r="J87" s="77"/>
      <c r="K87" s="77" t="s">
        <v>2622</v>
      </c>
      <c r="L87" s="77"/>
      <c r="M87" s="2006"/>
      <c r="N87" s="392" t="s">
        <v>2308</v>
      </c>
      <c r="O87" s="229"/>
      <c r="P87" s="229"/>
      <c r="Q87" s="229"/>
      <c r="R87" s="229"/>
      <c r="S87" s="229"/>
      <c r="T87" s="229" t="s">
        <v>14661</v>
      </c>
      <c r="U87" s="229" t="s">
        <v>14768</v>
      </c>
      <c r="V87" s="229" t="s">
        <v>14769</v>
      </c>
      <c r="W87" s="229" t="s">
        <v>3215</v>
      </c>
      <c r="X87" s="229"/>
    </row>
    <row r="88" spans="1:24" s="327" customFormat="1" ht="15" customHeight="1">
      <c r="A88" s="221">
        <v>77</v>
      </c>
      <c r="B88" s="113" t="s">
        <v>14771</v>
      </c>
      <c r="C88" s="113" t="s">
        <v>14772</v>
      </c>
      <c r="D88" s="113" t="s">
        <v>3215</v>
      </c>
      <c r="E88" s="77" t="s">
        <v>3215</v>
      </c>
      <c r="F88" s="221" t="s">
        <v>14771</v>
      </c>
      <c r="G88" s="374" t="s">
        <v>14773</v>
      </c>
      <c r="H88" s="221" t="s">
        <v>3215</v>
      </c>
      <c r="I88" s="374" t="s">
        <v>2111</v>
      </c>
      <c r="J88" s="77"/>
      <c r="K88" s="77" t="s">
        <v>2622</v>
      </c>
      <c r="L88" s="77"/>
      <c r="M88" s="2006"/>
      <c r="N88" s="392" t="s">
        <v>2308</v>
      </c>
      <c r="O88" s="229"/>
      <c r="P88" s="229"/>
      <c r="Q88" s="229"/>
      <c r="R88" s="229"/>
      <c r="S88" s="229"/>
      <c r="T88" s="229" t="s">
        <v>14661</v>
      </c>
      <c r="U88" s="229" t="s">
        <v>14771</v>
      </c>
      <c r="V88" s="229" t="s">
        <v>14772</v>
      </c>
      <c r="W88" s="229" t="s">
        <v>3215</v>
      </c>
      <c r="X88" s="229"/>
    </row>
    <row r="89" spans="1:24" s="327" customFormat="1" ht="15" customHeight="1">
      <c r="A89" s="221">
        <v>78</v>
      </c>
      <c r="B89" s="113" t="s">
        <v>14774</v>
      </c>
      <c r="C89" s="229" t="s">
        <v>14775</v>
      </c>
      <c r="D89" s="229" t="s">
        <v>3215</v>
      </c>
      <c r="E89" s="221" t="s">
        <v>3215</v>
      </c>
      <c r="F89" s="221" t="s">
        <v>14774</v>
      </c>
      <c r="G89" s="374" t="s">
        <v>14776</v>
      </c>
      <c r="H89" s="221" t="s">
        <v>3215</v>
      </c>
      <c r="I89" s="374" t="s">
        <v>2111</v>
      </c>
      <c r="J89" s="221"/>
      <c r="K89" s="221" t="s">
        <v>2622</v>
      </c>
      <c r="L89" s="221"/>
      <c r="M89" s="2006"/>
      <c r="N89" s="352" t="s">
        <v>2308</v>
      </c>
      <c r="O89" s="229"/>
      <c r="P89" s="229"/>
      <c r="Q89" s="229"/>
      <c r="R89" s="229"/>
      <c r="S89" s="229"/>
      <c r="T89" s="229" t="s">
        <v>14661</v>
      </c>
      <c r="U89" s="229" t="s">
        <v>14774</v>
      </c>
      <c r="V89" s="229" t="s">
        <v>14775</v>
      </c>
      <c r="W89" s="229" t="s">
        <v>3215</v>
      </c>
      <c r="X89" s="229"/>
    </row>
    <row r="90" spans="1:24" s="327" customFormat="1" ht="15" customHeight="1">
      <c r="A90" s="221">
        <v>79</v>
      </c>
      <c r="B90" s="113" t="s">
        <v>14777</v>
      </c>
      <c r="C90" s="229" t="s">
        <v>14778</v>
      </c>
      <c r="D90" s="229" t="s">
        <v>3215</v>
      </c>
      <c r="E90" s="221" t="s">
        <v>3215</v>
      </c>
      <c r="F90" s="221" t="s">
        <v>14777</v>
      </c>
      <c r="G90" s="221" t="s">
        <v>14778</v>
      </c>
      <c r="H90" s="221" t="s">
        <v>3212</v>
      </c>
      <c r="I90" s="374" t="s">
        <v>2111</v>
      </c>
      <c r="J90" s="221"/>
      <c r="K90" s="221" t="s">
        <v>2622</v>
      </c>
      <c r="L90" s="221"/>
      <c r="M90" s="2006"/>
      <c r="N90" s="352" t="s">
        <v>2308</v>
      </c>
      <c r="O90" s="229"/>
      <c r="P90" s="229"/>
      <c r="Q90" s="229"/>
      <c r="R90" s="229"/>
      <c r="S90" s="229"/>
      <c r="T90" s="229" t="s">
        <v>14661</v>
      </c>
      <c r="U90" s="229" t="s">
        <v>14777</v>
      </c>
      <c r="V90" s="229" t="s">
        <v>14778</v>
      </c>
      <c r="W90" s="229" t="s">
        <v>3215</v>
      </c>
      <c r="X90" s="229"/>
    </row>
    <row r="91" spans="1:24" s="327" customFormat="1" ht="15" customHeight="1">
      <c r="A91" s="221">
        <v>80</v>
      </c>
      <c r="B91" s="229" t="s">
        <v>14779</v>
      </c>
      <c r="C91" s="229" t="s">
        <v>6762</v>
      </c>
      <c r="D91" s="229" t="s">
        <v>3215</v>
      </c>
      <c r="E91" s="221" t="s">
        <v>3215</v>
      </c>
      <c r="F91" s="221" t="s">
        <v>14779</v>
      </c>
      <c r="G91" s="374" t="s">
        <v>14780</v>
      </c>
      <c r="H91" s="221" t="s">
        <v>3215</v>
      </c>
      <c r="I91" s="374" t="s">
        <v>2111</v>
      </c>
      <c r="J91" s="221"/>
      <c r="K91" s="221" t="s">
        <v>2622</v>
      </c>
      <c r="L91" s="221"/>
      <c r="M91" s="229"/>
      <c r="N91" s="221" t="s">
        <v>2308</v>
      </c>
      <c r="O91" s="229"/>
      <c r="P91" s="229"/>
      <c r="Q91" s="229"/>
      <c r="R91" s="229"/>
      <c r="S91" s="229"/>
      <c r="T91" s="229" t="s">
        <v>14661</v>
      </c>
      <c r="U91" s="229" t="s">
        <v>14781</v>
      </c>
      <c r="V91" s="229" t="s">
        <v>6762</v>
      </c>
      <c r="W91" s="229" t="s">
        <v>3215</v>
      </c>
      <c r="X91" s="229"/>
    </row>
    <row r="92" spans="1:24" s="327" customFormat="1" ht="15" customHeight="1">
      <c r="A92" s="221">
        <v>81</v>
      </c>
      <c r="B92" s="229" t="s">
        <v>14782</v>
      </c>
      <c r="C92" s="229" t="s">
        <v>14783</v>
      </c>
      <c r="D92" s="229" t="s">
        <v>3215</v>
      </c>
      <c r="E92" s="221" t="s">
        <v>3215</v>
      </c>
      <c r="F92" s="221" t="s">
        <v>14782</v>
      </c>
      <c r="G92" s="374" t="s">
        <v>14784</v>
      </c>
      <c r="H92" s="221" t="s">
        <v>3215</v>
      </c>
      <c r="I92" s="374" t="s">
        <v>2111</v>
      </c>
      <c r="J92" s="221"/>
      <c r="K92" s="221" t="s">
        <v>2622</v>
      </c>
      <c r="L92" s="221"/>
      <c r="M92" s="229"/>
      <c r="N92" s="221" t="s">
        <v>2308</v>
      </c>
      <c r="O92" s="229"/>
      <c r="P92" s="229"/>
      <c r="Q92" s="229"/>
      <c r="R92" s="229"/>
      <c r="S92" s="229"/>
      <c r="T92" s="229" t="s">
        <v>14661</v>
      </c>
      <c r="U92" s="229" t="s">
        <v>14785</v>
      </c>
      <c r="V92" s="229" t="s">
        <v>14783</v>
      </c>
      <c r="W92" s="229" t="s">
        <v>3215</v>
      </c>
      <c r="X92" s="229"/>
    </row>
    <row r="93" spans="1:24" ht="15" customHeight="1">
      <c r="A93" s="221">
        <v>82</v>
      </c>
      <c r="B93" s="229" t="s">
        <v>14786</v>
      </c>
      <c r="C93" s="229" t="s">
        <v>14787</v>
      </c>
      <c r="D93" s="229" t="s">
        <v>3215</v>
      </c>
      <c r="E93" s="221" t="s">
        <v>3215</v>
      </c>
      <c r="F93" s="221" t="s">
        <v>14786</v>
      </c>
      <c r="G93" s="374" t="s">
        <v>6307</v>
      </c>
      <c r="H93" s="221" t="s">
        <v>3215</v>
      </c>
      <c r="I93" s="374" t="s">
        <v>2111</v>
      </c>
      <c r="J93" s="221"/>
      <c r="K93" s="221" t="s">
        <v>2622</v>
      </c>
      <c r="L93" s="221"/>
      <c r="M93" s="229"/>
      <c r="N93" s="221" t="s">
        <v>2308</v>
      </c>
      <c r="O93" s="229"/>
      <c r="P93" s="229"/>
      <c r="Q93" s="229"/>
      <c r="R93" s="229"/>
      <c r="S93" s="229"/>
      <c r="T93" s="229" t="s">
        <v>14661</v>
      </c>
      <c r="U93" s="229" t="s">
        <v>14786</v>
      </c>
      <c r="V93" s="229" t="s">
        <v>14787</v>
      </c>
      <c r="W93" s="229" t="s">
        <v>3215</v>
      </c>
      <c r="X93" s="229"/>
    </row>
    <row r="94" spans="1:24" ht="15" customHeight="1">
      <c r="A94" s="221">
        <v>83</v>
      </c>
      <c r="B94" s="229" t="s">
        <v>14788</v>
      </c>
      <c r="C94" s="229" t="s">
        <v>14789</v>
      </c>
      <c r="D94" s="229" t="s">
        <v>3215</v>
      </c>
      <c r="E94" s="221" t="s">
        <v>3215</v>
      </c>
      <c r="F94" s="221" t="s">
        <v>14788</v>
      </c>
      <c r="G94" s="374" t="s">
        <v>14790</v>
      </c>
      <c r="H94" s="221" t="s">
        <v>3212</v>
      </c>
      <c r="I94" s="374" t="s">
        <v>2111</v>
      </c>
      <c r="J94" s="221"/>
      <c r="K94" s="221" t="s">
        <v>2622</v>
      </c>
      <c r="L94" s="221"/>
      <c r="M94" s="229"/>
      <c r="N94" s="221" t="s">
        <v>2308</v>
      </c>
      <c r="O94" s="229"/>
      <c r="P94" s="229"/>
      <c r="Q94" s="229"/>
      <c r="R94" s="229"/>
      <c r="S94" s="229"/>
      <c r="T94" s="229" t="s">
        <v>14661</v>
      </c>
      <c r="U94" s="229" t="s">
        <v>14788</v>
      </c>
      <c r="V94" s="229" t="s">
        <v>14789</v>
      </c>
      <c r="W94" s="229" t="s">
        <v>3215</v>
      </c>
      <c r="X94" s="229"/>
    </row>
    <row r="95" spans="1:24" ht="15" customHeight="1">
      <c r="A95" s="221">
        <v>84</v>
      </c>
      <c r="B95" s="229" t="s">
        <v>14791</v>
      </c>
      <c r="C95" s="229" t="s">
        <v>14792</v>
      </c>
      <c r="D95" s="229" t="s">
        <v>3215</v>
      </c>
      <c r="E95" s="221" t="s">
        <v>3215</v>
      </c>
      <c r="F95" s="221" t="s">
        <v>14791</v>
      </c>
      <c r="G95" s="374" t="s">
        <v>14793</v>
      </c>
      <c r="H95" s="221" t="s">
        <v>3215</v>
      </c>
      <c r="I95" s="374" t="s">
        <v>2111</v>
      </c>
      <c r="J95" s="221"/>
      <c r="K95" s="221" t="s">
        <v>2622</v>
      </c>
      <c r="L95" s="221"/>
      <c r="M95" s="229"/>
      <c r="N95" s="221" t="s">
        <v>2308</v>
      </c>
      <c r="O95" s="229"/>
      <c r="P95" s="229"/>
      <c r="Q95" s="229"/>
      <c r="R95" s="229"/>
      <c r="S95" s="229"/>
      <c r="T95" s="229"/>
      <c r="U95" s="229"/>
      <c r="V95" s="229"/>
      <c r="W95" s="229"/>
      <c r="X95" s="229"/>
    </row>
    <row r="96" spans="1:24" s="327" customFormat="1" ht="15" customHeight="1">
      <c r="A96" s="334">
        <v>85</v>
      </c>
      <c r="B96" s="373" t="s">
        <v>14794</v>
      </c>
      <c r="C96" s="361" t="s">
        <v>14795</v>
      </c>
      <c r="D96" s="361" t="s">
        <v>3215</v>
      </c>
      <c r="E96" s="334" t="s">
        <v>3215</v>
      </c>
      <c r="F96" s="373" t="s">
        <v>14794</v>
      </c>
      <c r="G96" s="361" t="s">
        <v>14795</v>
      </c>
      <c r="H96" s="361" t="s">
        <v>3215</v>
      </c>
      <c r="I96" s="334" t="s">
        <v>3215</v>
      </c>
      <c r="J96" s="334"/>
      <c r="K96" s="334" t="s">
        <v>2622</v>
      </c>
      <c r="L96" s="334"/>
      <c r="M96" s="334" t="s">
        <v>14796</v>
      </c>
      <c r="N96" s="335" t="s">
        <v>2286</v>
      </c>
      <c r="O96" s="229"/>
      <c r="P96" s="229"/>
      <c r="Q96" s="229"/>
      <c r="R96" s="229"/>
      <c r="S96" s="229"/>
      <c r="T96" s="229" t="s">
        <v>14661</v>
      </c>
      <c r="U96" s="229" t="s">
        <v>14794</v>
      </c>
      <c r="V96" s="229" t="s">
        <v>14795</v>
      </c>
      <c r="W96" s="229" t="s">
        <v>3215</v>
      </c>
      <c r="X96" s="229"/>
    </row>
    <row r="97" spans="1:24" s="327" customFormat="1" ht="15" customHeight="1">
      <c r="A97" s="334">
        <v>86</v>
      </c>
      <c r="B97" s="373" t="s">
        <v>14797</v>
      </c>
      <c r="C97" s="361" t="s">
        <v>14798</v>
      </c>
      <c r="D97" s="361" t="s">
        <v>3215</v>
      </c>
      <c r="E97" s="334" t="s">
        <v>3215</v>
      </c>
      <c r="F97" s="373" t="s">
        <v>14797</v>
      </c>
      <c r="G97" s="361" t="s">
        <v>14798</v>
      </c>
      <c r="H97" s="361" t="s">
        <v>3215</v>
      </c>
      <c r="I97" s="334" t="s">
        <v>3215</v>
      </c>
      <c r="J97" s="334"/>
      <c r="K97" s="334" t="s">
        <v>2622</v>
      </c>
      <c r="L97" s="334"/>
      <c r="M97" s="334" t="s">
        <v>14796</v>
      </c>
      <c r="N97" s="335" t="s">
        <v>2286</v>
      </c>
      <c r="O97" s="229"/>
      <c r="P97" s="229"/>
      <c r="Q97" s="229"/>
      <c r="R97" s="229"/>
      <c r="S97" s="229"/>
      <c r="T97" s="229" t="s">
        <v>14661</v>
      </c>
      <c r="U97" s="229" t="s">
        <v>14797</v>
      </c>
      <c r="V97" s="229" t="s">
        <v>14798</v>
      </c>
      <c r="W97" s="229" t="s">
        <v>3215</v>
      </c>
      <c r="X97" s="229"/>
    </row>
    <row r="98" spans="1:24" s="327" customFormat="1" ht="15" customHeight="1">
      <c r="A98" s="334">
        <v>87</v>
      </c>
      <c r="B98" s="373" t="s">
        <v>14799</v>
      </c>
      <c r="C98" s="361" t="s">
        <v>14800</v>
      </c>
      <c r="D98" s="361" t="s">
        <v>3215</v>
      </c>
      <c r="E98" s="334" t="s">
        <v>3215</v>
      </c>
      <c r="F98" s="373" t="s">
        <v>14799</v>
      </c>
      <c r="G98" s="361" t="s">
        <v>14800</v>
      </c>
      <c r="H98" s="361" t="s">
        <v>3215</v>
      </c>
      <c r="I98" s="334" t="s">
        <v>3215</v>
      </c>
      <c r="J98" s="334"/>
      <c r="K98" s="334" t="s">
        <v>2622</v>
      </c>
      <c r="L98" s="334"/>
      <c r="M98" s="334" t="s">
        <v>14796</v>
      </c>
      <c r="N98" s="335" t="s">
        <v>2286</v>
      </c>
      <c r="O98" s="229"/>
      <c r="P98" s="229"/>
      <c r="Q98" s="229"/>
      <c r="R98" s="229"/>
      <c r="S98" s="229"/>
      <c r="T98" s="229" t="s">
        <v>14661</v>
      </c>
      <c r="U98" s="229" t="s">
        <v>14799</v>
      </c>
      <c r="V98" s="229" t="s">
        <v>14800</v>
      </c>
      <c r="W98" s="229" t="s">
        <v>3215</v>
      </c>
      <c r="X98" s="229"/>
    </row>
    <row r="99" spans="1:24" s="327" customFormat="1" ht="15" customHeight="1">
      <c r="A99" s="334">
        <v>88</v>
      </c>
      <c r="B99" s="373" t="s">
        <v>14801</v>
      </c>
      <c r="C99" s="373" t="s">
        <v>14802</v>
      </c>
      <c r="D99" s="373" t="s">
        <v>3215</v>
      </c>
      <c r="E99" s="335" t="s">
        <v>3215</v>
      </c>
      <c r="F99" s="373" t="s">
        <v>14801</v>
      </c>
      <c r="G99" s="373" t="s">
        <v>14802</v>
      </c>
      <c r="H99" s="373" t="s">
        <v>3215</v>
      </c>
      <c r="I99" s="335" t="s">
        <v>3215</v>
      </c>
      <c r="J99" s="335"/>
      <c r="K99" s="335" t="s">
        <v>2622</v>
      </c>
      <c r="L99" s="335"/>
      <c r="M99" s="334" t="s">
        <v>14796</v>
      </c>
      <c r="N99" s="335" t="s">
        <v>2286</v>
      </c>
      <c r="O99" s="229"/>
      <c r="P99" s="229"/>
      <c r="Q99" s="229"/>
      <c r="R99" s="229"/>
      <c r="S99" s="229"/>
      <c r="T99" s="229" t="s">
        <v>14661</v>
      </c>
      <c r="U99" s="229" t="s">
        <v>14801</v>
      </c>
      <c r="V99" s="229" t="s">
        <v>14802</v>
      </c>
      <c r="W99" s="229" t="s">
        <v>3215</v>
      </c>
      <c r="X99" s="229"/>
    </row>
    <row r="100" spans="1:24" s="327" customFormat="1" ht="15" customHeight="1">
      <c r="A100" s="334">
        <v>89</v>
      </c>
      <c r="B100" s="373" t="s">
        <v>14803</v>
      </c>
      <c r="C100" s="373" t="s">
        <v>14804</v>
      </c>
      <c r="D100" s="373" t="s">
        <v>3215</v>
      </c>
      <c r="E100" s="335" t="s">
        <v>3215</v>
      </c>
      <c r="F100" s="373" t="s">
        <v>14803</v>
      </c>
      <c r="G100" s="373" t="s">
        <v>14804</v>
      </c>
      <c r="H100" s="373" t="s">
        <v>3215</v>
      </c>
      <c r="I100" s="335" t="s">
        <v>3215</v>
      </c>
      <c r="J100" s="335"/>
      <c r="K100" s="335" t="s">
        <v>2622</v>
      </c>
      <c r="L100" s="335"/>
      <c r="M100" s="334" t="s">
        <v>14796</v>
      </c>
      <c r="N100" s="335" t="s">
        <v>2286</v>
      </c>
      <c r="O100" s="229"/>
      <c r="P100" s="229"/>
      <c r="Q100" s="229"/>
      <c r="R100" s="229"/>
      <c r="S100" s="229"/>
      <c r="T100" s="229" t="s">
        <v>14661</v>
      </c>
      <c r="U100" s="229" t="s">
        <v>14803</v>
      </c>
      <c r="V100" s="229" t="s">
        <v>14804</v>
      </c>
      <c r="W100" s="229" t="s">
        <v>3215</v>
      </c>
      <c r="X100" s="229"/>
    </row>
    <row r="101" spans="1:24" s="327" customFormat="1" ht="15" customHeight="1">
      <c r="A101" s="334">
        <v>90</v>
      </c>
      <c r="B101" s="373" t="s">
        <v>14805</v>
      </c>
      <c r="C101" s="373" t="s">
        <v>14806</v>
      </c>
      <c r="D101" s="373" t="s">
        <v>3215</v>
      </c>
      <c r="E101" s="335" t="s">
        <v>3215</v>
      </c>
      <c r="F101" s="373" t="s">
        <v>14805</v>
      </c>
      <c r="G101" s="373" t="s">
        <v>14806</v>
      </c>
      <c r="H101" s="373" t="s">
        <v>3215</v>
      </c>
      <c r="I101" s="335" t="s">
        <v>3215</v>
      </c>
      <c r="J101" s="335"/>
      <c r="K101" s="335" t="s">
        <v>2622</v>
      </c>
      <c r="L101" s="335"/>
      <c r="M101" s="334" t="s">
        <v>14796</v>
      </c>
      <c r="N101" s="335" t="s">
        <v>2286</v>
      </c>
      <c r="O101" s="229"/>
      <c r="P101" s="229"/>
      <c r="Q101" s="229"/>
      <c r="R101" s="229"/>
      <c r="S101" s="229"/>
      <c r="T101" s="229" t="s">
        <v>14661</v>
      </c>
      <c r="U101" s="229" t="s">
        <v>14805</v>
      </c>
      <c r="V101" s="229" t="s">
        <v>14806</v>
      </c>
      <c r="W101" s="229" t="s">
        <v>3215</v>
      </c>
      <c r="X101" s="229"/>
    </row>
    <row r="102" spans="1:24" s="327" customFormat="1" ht="15" customHeight="1">
      <c r="A102" s="334">
        <v>91</v>
      </c>
      <c r="B102" s="373" t="s">
        <v>4919</v>
      </c>
      <c r="C102" s="361" t="s">
        <v>4863</v>
      </c>
      <c r="D102" s="361" t="s">
        <v>3215</v>
      </c>
      <c r="E102" s="334" t="s">
        <v>3215</v>
      </c>
      <c r="F102" s="373" t="s">
        <v>4919</v>
      </c>
      <c r="G102" s="361" t="s">
        <v>4863</v>
      </c>
      <c r="H102" s="361" t="s">
        <v>3215</v>
      </c>
      <c r="I102" s="334" t="s">
        <v>3215</v>
      </c>
      <c r="J102" s="334"/>
      <c r="K102" s="334" t="s">
        <v>2622</v>
      </c>
      <c r="L102" s="334"/>
      <c r="M102" s="334" t="s">
        <v>14796</v>
      </c>
      <c r="N102" s="334" t="s">
        <v>2286</v>
      </c>
      <c r="O102" s="229"/>
      <c r="P102" s="229"/>
      <c r="Q102" s="229"/>
      <c r="R102" s="229"/>
      <c r="S102" s="229"/>
      <c r="T102" s="229" t="s">
        <v>14661</v>
      </c>
      <c r="U102" s="229" t="s">
        <v>4919</v>
      </c>
      <c r="V102" s="229" t="s">
        <v>4863</v>
      </c>
      <c r="W102" s="229" t="s">
        <v>3215</v>
      </c>
      <c r="X102" s="229"/>
    </row>
    <row r="103" spans="1:24" s="327" customFormat="1" ht="15" customHeight="1">
      <c r="A103" s="334">
        <v>92</v>
      </c>
      <c r="B103" s="373" t="s">
        <v>14807</v>
      </c>
      <c r="C103" s="361" t="s">
        <v>14808</v>
      </c>
      <c r="D103" s="361" t="s">
        <v>3215</v>
      </c>
      <c r="E103" s="334" t="s">
        <v>3215</v>
      </c>
      <c r="F103" s="373" t="s">
        <v>14807</v>
      </c>
      <c r="G103" s="361" t="s">
        <v>14808</v>
      </c>
      <c r="H103" s="361" t="s">
        <v>3215</v>
      </c>
      <c r="I103" s="334" t="s">
        <v>3215</v>
      </c>
      <c r="J103" s="334"/>
      <c r="K103" s="334" t="s">
        <v>2622</v>
      </c>
      <c r="L103" s="334"/>
      <c r="M103" s="334" t="s">
        <v>14796</v>
      </c>
      <c r="N103" s="334" t="s">
        <v>2286</v>
      </c>
      <c r="O103" s="229"/>
      <c r="P103" s="229"/>
      <c r="Q103" s="229"/>
      <c r="R103" s="229"/>
      <c r="S103" s="229"/>
      <c r="T103" s="229" t="s">
        <v>14661</v>
      </c>
      <c r="U103" s="229" t="s">
        <v>14807</v>
      </c>
      <c r="V103" s="229" t="s">
        <v>14808</v>
      </c>
      <c r="W103" s="229" t="s">
        <v>3215</v>
      </c>
      <c r="X103" s="229"/>
    </row>
    <row r="104" spans="1:24" s="327" customFormat="1" ht="15" customHeight="1">
      <c r="A104" s="334">
        <v>93</v>
      </c>
      <c r="B104" s="373" t="s">
        <v>13925</v>
      </c>
      <c r="C104" s="361" t="s">
        <v>13926</v>
      </c>
      <c r="D104" s="361" t="s">
        <v>3215</v>
      </c>
      <c r="E104" s="334" t="s">
        <v>3215</v>
      </c>
      <c r="F104" s="373" t="s">
        <v>13925</v>
      </c>
      <c r="G104" s="361" t="s">
        <v>13926</v>
      </c>
      <c r="H104" s="361" t="s">
        <v>3215</v>
      </c>
      <c r="I104" s="334" t="s">
        <v>3215</v>
      </c>
      <c r="J104" s="334"/>
      <c r="K104" s="334" t="s">
        <v>2622</v>
      </c>
      <c r="L104" s="334"/>
      <c r="M104" s="334" t="s">
        <v>14796</v>
      </c>
      <c r="N104" s="334" t="s">
        <v>2286</v>
      </c>
      <c r="O104" s="229"/>
      <c r="P104" s="229"/>
      <c r="Q104" s="229"/>
      <c r="R104" s="229"/>
      <c r="S104" s="229"/>
      <c r="T104" s="229" t="s">
        <v>14661</v>
      </c>
      <c r="U104" s="229" t="s">
        <v>13925</v>
      </c>
      <c r="V104" s="229" t="s">
        <v>13926</v>
      </c>
      <c r="W104" s="229" t="s">
        <v>3215</v>
      </c>
      <c r="X104" s="229"/>
    </row>
    <row r="105" spans="1:24" s="327" customFormat="1" ht="15" customHeight="1">
      <c r="A105" s="334">
        <v>94</v>
      </c>
      <c r="B105" s="361" t="s">
        <v>14809</v>
      </c>
      <c r="C105" s="361" t="s">
        <v>14810</v>
      </c>
      <c r="D105" s="361" t="s">
        <v>3215</v>
      </c>
      <c r="E105" s="334" t="s">
        <v>3215</v>
      </c>
      <c r="F105" s="361" t="s">
        <v>14809</v>
      </c>
      <c r="G105" s="361" t="s">
        <v>14810</v>
      </c>
      <c r="H105" s="361" t="s">
        <v>3215</v>
      </c>
      <c r="I105" s="334" t="s">
        <v>3215</v>
      </c>
      <c r="J105" s="334"/>
      <c r="K105" s="334" t="s">
        <v>2622</v>
      </c>
      <c r="L105" s="334"/>
      <c r="M105" s="334" t="s">
        <v>14796</v>
      </c>
      <c r="N105" s="334" t="s">
        <v>2286</v>
      </c>
      <c r="O105" s="229"/>
      <c r="P105" s="229"/>
      <c r="Q105" s="229"/>
      <c r="R105" s="229"/>
      <c r="S105" s="229"/>
      <c r="T105" s="229" t="s">
        <v>14661</v>
      </c>
      <c r="U105" s="229" t="s">
        <v>14809</v>
      </c>
      <c r="V105" s="229" t="s">
        <v>14810</v>
      </c>
      <c r="W105" s="229" t="s">
        <v>3215</v>
      </c>
      <c r="X105" s="229"/>
    </row>
    <row r="106" spans="1:24" ht="15" customHeight="1">
      <c r="A106" s="334">
        <v>95</v>
      </c>
      <c r="B106" s="361" t="s">
        <v>14811</v>
      </c>
      <c r="C106" s="361" t="s">
        <v>14812</v>
      </c>
      <c r="D106" s="361" t="s">
        <v>3215</v>
      </c>
      <c r="E106" s="334" t="s">
        <v>3215</v>
      </c>
      <c r="F106" s="361" t="s">
        <v>14811</v>
      </c>
      <c r="G106" s="361" t="s">
        <v>14812</v>
      </c>
      <c r="H106" s="361" t="s">
        <v>3215</v>
      </c>
      <c r="I106" s="334" t="s">
        <v>3215</v>
      </c>
      <c r="J106" s="334"/>
      <c r="K106" s="334" t="s">
        <v>2622</v>
      </c>
      <c r="L106" s="334"/>
      <c r="M106" s="361" t="s">
        <v>14813</v>
      </c>
      <c r="N106" s="334" t="s">
        <v>2286</v>
      </c>
      <c r="O106" s="229" t="s">
        <v>14660</v>
      </c>
      <c r="P106" s="229" t="s">
        <v>14811</v>
      </c>
      <c r="Q106" s="229" t="s">
        <v>14812</v>
      </c>
      <c r="R106" s="229" t="s">
        <v>3215</v>
      </c>
      <c r="S106" s="229"/>
      <c r="T106" s="229"/>
      <c r="U106" s="229"/>
      <c r="V106" s="229"/>
      <c r="W106" s="229"/>
      <c r="X106" s="229"/>
    </row>
    <row r="107" spans="1:24" ht="15" customHeight="1">
      <c r="A107" s="334">
        <v>96</v>
      </c>
      <c r="B107" s="361" t="s">
        <v>14814</v>
      </c>
      <c r="C107" s="361" t="s">
        <v>14815</v>
      </c>
      <c r="D107" s="361" t="s">
        <v>3215</v>
      </c>
      <c r="E107" s="334" t="s">
        <v>3215</v>
      </c>
      <c r="F107" s="361" t="s">
        <v>14814</v>
      </c>
      <c r="G107" s="361" t="s">
        <v>14815</v>
      </c>
      <c r="H107" s="361" t="s">
        <v>3215</v>
      </c>
      <c r="I107" s="334" t="s">
        <v>3215</v>
      </c>
      <c r="J107" s="334"/>
      <c r="K107" s="334" t="s">
        <v>2622</v>
      </c>
      <c r="L107" s="334"/>
      <c r="M107" s="361" t="s">
        <v>14813</v>
      </c>
      <c r="N107" s="334" t="s">
        <v>2286</v>
      </c>
      <c r="O107" s="229" t="s">
        <v>14660</v>
      </c>
      <c r="P107" s="229" t="s">
        <v>14814</v>
      </c>
      <c r="Q107" s="229" t="s">
        <v>14815</v>
      </c>
      <c r="R107" s="229" t="s">
        <v>3215</v>
      </c>
      <c r="S107" s="229"/>
      <c r="T107" s="229"/>
      <c r="U107" s="229"/>
      <c r="V107" s="229"/>
      <c r="W107" s="229"/>
      <c r="X107" s="229"/>
    </row>
    <row r="108" spans="1:24" ht="15" customHeight="1">
      <c r="A108" s="334">
        <v>97</v>
      </c>
      <c r="B108" s="361" t="s">
        <v>14816</v>
      </c>
      <c r="C108" s="361" t="s">
        <v>14817</v>
      </c>
      <c r="D108" s="361" t="s">
        <v>3215</v>
      </c>
      <c r="E108" s="334" t="s">
        <v>3215</v>
      </c>
      <c r="F108" s="361" t="s">
        <v>14816</v>
      </c>
      <c r="G108" s="361" t="s">
        <v>14817</v>
      </c>
      <c r="H108" s="361" t="s">
        <v>3215</v>
      </c>
      <c r="I108" s="334" t="s">
        <v>3215</v>
      </c>
      <c r="J108" s="334"/>
      <c r="K108" s="334" t="s">
        <v>2622</v>
      </c>
      <c r="L108" s="334"/>
      <c r="M108" s="361" t="s">
        <v>14813</v>
      </c>
      <c r="N108" s="334" t="s">
        <v>2286</v>
      </c>
      <c r="O108" s="229" t="s">
        <v>14660</v>
      </c>
      <c r="P108" s="229" t="s">
        <v>14816</v>
      </c>
      <c r="Q108" s="229" t="s">
        <v>14817</v>
      </c>
      <c r="R108" s="229" t="s">
        <v>3215</v>
      </c>
      <c r="S108" s="229"/>
      <c r="T108" s="229"/>
      <c r="U108" s="229"/>
      <c r="V108" s="229"/>
      <c r="W108" s="229"/>
      <c r="X108" s="229"/>
    </row>
    <row r="109" spans="1:24" ht="15" customHeight="1">
      <c r="A109" s="334">
        <v>98</v>
      </c>
      <c r="B109" s="361" t="s">
        <v>14818</v>
      </c>
      <c r="C109" s="361" t="s">
        <v>14819</v>
      </c>
      <c r="D109" s="361" t="s">
        <v>3215</v>
      </c>
      <c r="E109" s="334" t="s">
        <v>3215</v>
      </c>
      <c r="F109" s="361" t="s">
        <v>14818</v>
      </c>
      <c r="G109" s="361" t="s">
        <v>14819</v>
      </c>
      <c r="H109" s="361" t="s">
        <v>3215</v>
      </c>
      <c r="I109" s="334" t="s">
        <v>3215</v>
      </c>
      <c r="J109" s="334"/>
      <c r="K109" s="334" t="s">
        <v>2622</v>
      </c>
      <c r="L109" s="334"/>
      <c r="M109" s="361" t="s">
        <v>14813</v>
      </c>
      <c r="N109" s="334" t="s">
        <v>2286</v>
      </c>
      <c r="O109" s="229" t="s">
        <v>14660</v>
      </c>
      <c r="P109" s="229" t="s">
        <v>14818</v>
      </c>
      <c r="Q109" s="229" t="s">
        <v>14819</v>
      </c>
      <c r="R109" s="229" t="s">
        <v>3215</v>
      </c>
      <c r="S109" s="229"/>
      <c r="T109" s="229"/>
      <c r="U109" s="229"/>
      <c r="V109" s="229"/>
      <c r="W109" s="229"/>
      <c r="X109" s="229"/>
    </row>
    <row r="110" spans="1:24" ht="15" customHeight="1">
      <c r="A110" s="334">
        <v>99</v>
      </c>
      <c r="B110" s="361" t="s">
        <v>14820</v>
      </c>
      <c r="C110" s="361" t="s">
        <v>14821</v>
      </c>
      <c r="D110" s="361" t="s">
        <v>3215</v>
      </c>
      <c r="E110" s="334" t="s">
        <v>3215</v>
      </c>
      <c r="F110" s="361" t="s">
        <v>14820</v>
      </c>
      <c r="G110" s="361" t="s">
        <v>14821</v>
      </c>
      <c r="H110" s="361" t="s">
        <v>3215</v>
      </c>
      <c r="I110" s="334" t="s">
        <v>3215</v>
      </c>
      <c r="J110" s="334"/>
      <c r="K110" s="334" t="s">
        <v>2622</v>
      </c>
      <c r="L110" s="334"/>
      <c r="M110" s="361" t="s">
        <v>14822</v>
      </c>
      <c r="N110" s="334" t="s">
        <v>2286</v>
      </c>
      <c r="O110" s="229" t="s">
        <v>14660</v>
      </c>
      <c r="P110" s="229" t="s">
        <v>14820</v>
      </c>
      <c r="Q110" s="229" t="s">
        <v>14821</v>
      </c>
      <c r="R110" s="229" t="s">
        <v>3215</v>
      </c>
      <c r="S110" s="229"/>
      <c r="T110" s="229"/>
      <c r="U110" s="229"/>
      <c r="V110" s="229"/>
      <c r="W110" s="229"/>
      <c r="X110" s="229"/>
    </row>
    <row r="111" spans="1:24" ht="15" customHeight="1">
      <c r="A111" s="334">
        <v>100</v>
      </c>
      <c r="B111" s="361" t="s">
        <v>14823</v>
      </c>
      <c r="C111" s="361" t="s">
        <v>14824</v>
      </c>
      <c r="D111" s="361" t="s">
        <v>3215</v>
      </c>
      <c r="E111" s="334" t="s">
        <v>3215</v>
      </c>
      <c r="F111" s="361" t="s">
        <v>14823</v>
      </c>
      <c r="G111" s="361" t="s">
        <v>14824</v>
      </c>
      <c r="H111" s="361" t="s">
        <v>3215</v>
      </c>
      <c r="I111" s="334" t="s">
        <v>3215</v>
      </c>
      <c r="J111" s="334"/>
      <c r="K111" s="334" t="s">
        <v>2622</v>
      </c>
      <c r="L111" s="334"/>
      <c r="M111" s="361" t="s">
        <v>14822</v>
      </c>
      <c r="N111" s="334" t="s">
        <v>2286</v>
      </c>
      <c r="O111" s="229" t="s">
        <v>14660</v>
      </c>
      <c r="P111" s="229" t="s">
        <v>14823</v>
      </c>
      <c r="Q111" s="229" t="s">
        <v>14824</v>
      </c>
      <c r="R111" s="229" t="s">
        <v>3215</v>
      </c>
      <c r="S111" s="229"/>
      <c r="T111" s="229"/>
      <c r="U111" s="229"/>
      <c r="V111" s="229"/>
      <c r="W111" s="229"/>
      <c r="X111" s="229"/>
    </row>
    <row r="112" spans="1:24" ht="15" customHeight="1">
      <c r="A112" s="334">
        <v>101</v>
      </c>
      <c r="B112" s="361" t="s">
        <v>14825</v>
      </c>
      <c r="C112" s="361" t="s">
        <v>14826</v>
      </c>
      <c r="D112" s="361" t="s">
        <v>3215</v>
      </c>
      <c r="E112" s="334" t="s">
        <v>3215</v>
      </c>
      <c r="F112" s="361" t="s">
        <v>14825</v>
      </c>
      <c r="G112" s="361" t="s">
        <v>14826</v>
      </c>
      <c r="H112" s="361" t="s">
        <v>3215</v>
      </c>
      <c r="I112" s="334" t="s">
        <v>3215</v>
      </c>
      <c r="J112" s="334"/>
      <c r="K112" s="334" t="s">
        <v>2622</v>
      </c>
      <c r="L112" s="334"/>
      <c r="M112" s="361" t="s">
        <v>14827</v>
      </c>
      <c r="N112" s="334" t="s">
        <v>2286</v>
      </c>
      <c r="O112" s="229" t="s">
        <v>14660</v>
      </c>
      <c r="P112" s="229" t="s">
        <v>14825</v>
      </c>
      <c r="Q112" s="229" t="s">
        <v>14826</v>
      </c>
      <c r="R112" s="229" t="s">
        <v>3215</v>
      </c>
      <c r="S112" s="229"/>
      <c r="T112" s="229"/>
      <c r="U112" s="229"/>
      <c r="V112" s="229"/>
      <c r="W112" s="229"/>
      <c r="X112" s="229"/>
    </row>
    <row r="113" spans="1:24" ht="15" customHeight="1">
      <c r="A113" s="334">
        <v>102</v>
      </c>
      <c r="B113" s="361" t="s">
        <v>14828</v>
      </c>
      <c r="C113" s="361" t="s">
        <v>14829</v>
      </c>
      <c r="D113" s="361" t="s">
        <v>3215</v>
      </c>
      <c r="E113" s="334" t="s">
        <v>3215</v>
      </c>
      <c r="F113" s="361" t="s">
        <v>14828</v>
      </c>
      <c r="G113" s="361" t="s">
        <v>14829</v>
      </c>
      <c r="H113" s="361" t="s">
        <v>3215</v>
      </c>
      <c r="I113" s="334" t="s">
        <v>3215</v>
      </c>
      <c r="J113" s="334"/>
      <c r="K113" s="334" t="s">
        <v>2622</v>
      </c>
      <c r="L113" s="334"/>
      <c r="M113" s="361" t="s">
        <v>14822</v>
      </c>
      <c r="N113" s="334" t="s">
        <v>2286</v>
      </c>
      <c r="O113" s="229" t="s">
        <v>14660</v>
      </c>
      <c r="P113" s="229" t="s">
        <v>14828</v>
      </c>
      <c r="Q113" s="229" t="s">
        <v>14829</v>
      </c>
      <c r="R113" s="229" t="s">
        <v>3215</v>
      </c>
      <c r="S113" s="229"/>
      <c r="T113" s="229"/>
      <c r="U113" s="229"/>
      <c r="V113" s="229"/>
      <c r="W113" s="229"/>
      <c r="X113" s="229"/>
    </row>
    <row r="114" spans="1:24" ht="15" customHeight="1">
      <c r="A114" s="334">
        <v>103</v>
      </c>
      <c r="B114" s="361" t="s">
        <v>14830</v>
      </c>
      <c r="C114" s="361" t="s">
        <v>14831</v>
      </c>
      <c r="D114" s="361" t="s">
        <v>3215</v>
      </c>
      <c r="E114" s="334" t="s">
        <v>3215</v>
      </c>
      <c r="F114" s="361" t="s">
        <v>14830</v>
      </c>
      <c r="G114" s="361" t="s">
        <v>14831</v>
      </c>
      <c r="H114" s="361" t="s">
        <v>3215</v>
      </c>
      <c r="I114" s="334" t="s">
        <v>3215</v>
      </c>
      <c r="J114" s="334"/>
      <c r="K114" s="334" t="s">
        <v>2622</v>
      </c>
      <c r="L114" s="334"/>
      <c r="M114" s="361" t="s">
        <v>14822</v>
      </c>
      <c r="N114" s="334" t="s">
        <v>2286</v>
      </c>
      <c r="O114" s="229" t="s">
        <v>14660</v>
      </c>
      <c r="P114" s="229" t="s">
        <v>14830</v>
      </c>
      <c r="Q114" s="229" t="s">
        <v>14831</v>
      </c>
      <c r="R114" s="229" t="s">
        <v>3215</v>
      </c>
      <c r="S114" s="229"/>
      <c r="T114" s="229"/>
      <c r="U114" s="229"/>
      <c r="V114" s="229"/>
      <c r="W114" s="229"/>
      <c r="X114" s="229"/>
    </row>
    <row r="115" spans="1:24" ht="15" customHeight="1">
      <c r="A115" s="334">
        <v>104</v>
      </c>
      <c r="B115" s="361" t="s">
        <v>14832</v>
      </c>
      <c r="C115" s="361" t="s">
        <v>14833</v>
      </c>
      <c r="D115" s="361" t="s">
        <v>3215</v>
      </c>
      <c r="E115" s="334" t="s">
        <v>3215</v>
      </c>
      <c r="F115" s="361" t="s">
        <v>14832</v>
      </c>
      <c r="G115" s="361" t="s">
        <v>14833</v>
      </c>
      <c r="H115" s="361" t="s">
        <v>3215</v>
      </c>
      <c r="I115" s="334" t="s">
        <v>3215</v>
      </c>
      <c r="J115" s="334"/>
      <c r="K115" s="334" t="s">
        <v>2622</v>
      </c>
      <c r="L115" s="334"/>
      <c r="M115" s="361" t="s">
        <v>14827</v>
      </c>
      <c r="N115" s="334" t="s">
        <v>2286</v>
      </c>
      <c r="O115" s="229" t="s">
        <v>14660</v>
      </c>
      <c r="P115" s="229" t="s">
        <v>14832</v>
      </c>
      <c r="Q115" s="229" t="s">
        <v>14833</v>
      </c>
      <c r="R115" s="229" t="s">
        <v>3215</v>
      </c>
      <c r="S115" s="229"/>
      <c r="T115" s="229"/>
      <c r="U115" s="229"/>
      <c r="V115" s="229"/>
      <c r="W115" s="229"/>
      <c r="X115" s="229"/>
    </row>
    <row r="116" spans="1:24" ht="15" customHeight="1">
      <c r="A116" s="77">
        <v>105</v>
      </c>
      <c r="B116" s="229" t="s">
        <v>5717</v>
      </c>
      <c r="C116" s="229" t="s">
        <v>5718</v>
      </c>
      <c r="D116" s="229" t="s">
        <v>2084</v>
      </c>
      <c r="E116" s="221" t="s">
        <v>2085</v>
      </c>
      <c r="F116" s="221" t="s">
        <v>5717</v>
      </c>
      <c r="G116" s="374" t="s">
        <v>14834</v>
      </c>
      <c r="H116" s="221" t="s">
        <v>4955</v>
      </c>
      <c r="I116" s="221" t="s">
        <v>2085</v>
      </c>
      <c r="J116" s="221"/>
      <c r="K116" s="221" t="s">
        <v>2622</v>
      </c>
      <c r="L116" s="221"/>
      <c r="M116" s="229" t="s">
        <v>14835</v>
      </c>
      <c r="N116" s="221" t="s">
        <v>2308</v>
      </c>
      <c r="O116" s="229"/>
      <c r="P116" s="229"/>
      <c r="Q116" s="229"/>
      <c r="R116" s="229"/>
      <c r="S116" s="229"/>
      <c r="T116" s="229"/>
      <c r="U116" s="229"/>
      <c r="V116" s="229"/>
      <c r="W116" s="229"/>
      <c r="X116" s="229"/>
    </row>
    <row r="117" spans="1:24" ht="15" customHeight="1">
      <c r="A117" s="77">
        <v>106</v>
      </c>
      <c r="B117" s="229" t="s">
        <v>5726</v>
      </c>
      <c r="C117" s="229" t="s">
        <v>5727</v>
      </c>
      <c r="D117" s="229" t="s">
        <v>2754</v>
      </c>
      <c r="E117" s="221" t="s">
        <v>2067</v>
      </c>
      <c r="F117" s="221" t="s">
        <v>5726</v>
      </c>
      <c r="G117" s="374" t="s">
        <v>14836</v>
      </c>
      <c r="H117" s="221" t="s">
        <v>2066</v>
      </c>
      <c r="I117" s="221" t="s">
        <v>2067</v>
      </c>
      <c r="J117" s="221"/>
      <c r="K117" s="221" t="s">
        <v>2622</v>
      </c>
      <c r="L117" s="221"/>
      <c r="M117" s="229" t="s">
        <v>14835</v>
      </c>
      <c r="N117" s="221" t="s">
        <v>2308</v>
      </c>
      <c r="O117" s="229"/>
      <c r="P117" s="229"/>
      <c r="Q117" s="229"/>
      <c r="R117" s="229"/>
      <c r="S117" s="229"/>
      <c r="T117" s="229"/>
      <c r="U117" s="229"/>
      <c r="V117" s="229"/>
      <c r="W117" s="229"/>
      <c r="X117" s="229"/>
    </row>
    <row r="118" spans="1:24" ht="15" customHeight="1">
      <c r="A118" s="77">
        <v>107</v>
      </c>
      <c r="B118" s="229" t="s">
        <v>14837</v>
      </c>
      <c r="C118" s="229" t="s">
        <v>2192</v>
      </c>
      <c r="D118" s="229" t="s">
        <v>2084</v>
      </c>
      <c r="E118" s="221" t="s">
        <v>3215</v>
      </c>
      <c r="F118" s="221" t="s">
        <v>14837</v>
      </c>
      <c r="G118" s="374" t="s">
        <v>14838</v>
      </c>
      <c r="H118" s="221" t="s">
        <v>3215</v>
      </c>
      <c r="I118" s="374" t="s">
        <v>2111</v>
      </c>
      <c r="J118" s="221"/>
      <c r="K118" s="221" t="s">
        <v>2622</v>
      </c>
      <c r="L118" s="221"/>
      <c r="M118" s="229" t="s">
        <v>14835</v>
      </c>
      <c r="N118" s="221" t="s">
        <v>2308</v>
      </c>
      <c r="O118" s="229"/>
      <c r="P118" s="229"/>
      <c r="Q118" s="229"/>
      <c r="R118" s="229"/>
      <c r="S118" s="229"/>
      <c r="T118" s="229"/>
      <c r="U118" s="229"/>
      <c r="V118" s="229"/>
      <c r="W118" s="229"/>
      <c r="X118" s="229"/>
    </row>
    <row r="119" spans="1:24" ht="15" customHeight="1">
      <c r="A119" s="77">
        <v>108</v>
      </c>
      <c r="B119" s="229" t="s">
        <v>5730</v>
      </c>
      <c r="C119" s="229" t="s">
        <v>5731</v>
      </c>
      <c r="D119" s="229" t="s">
        <v>2084</v>
      </c>
      <c r="E119" s="221" t="s">
        <v>3215</v>
      </c>
      <c r="F119" s="221" t="s">
        <v>5730</v>
      </c>
      <c r="G119" s="221" t="s">
        <v>5731</v>
      </c>
      <c r="H119" s="221" t="s">
        <v>3215</v>
      </c>
      <c r="I119" s="374" t="s">
        <v>2111</v>
      </c>
      <c r="J119" s="221"/>
      <c r="K119" s="221" t="s">
        <v>2622</v>
      </c>
      <c r="L119" s="221"/>
      <c r="M119" s="229" t="s">
        <v>14835</v>
      </c>
      <c r="N119" s="221" t="s">
        <v>2308</v>
      </c>
      <c r="O119" s="229"/>
      <c r="P119" s="229"/>
      <c r="Q119" s="229"/>
      <c r="R119" s="229"/>
      <c r="S119" s="229"/>
      <c r="T119" s="229"/>
      <c r="U119" s="229"/>
      <c r="V119" s="229"/>
      <c r="W119" s="229"/>
      <c r="X119" s="229"/>
    </row>
  </sheetData>
  <autoFilter ref="A10:X119" xr:uid="{00000000-0009-0000-0000-0000DD000000}"/>
  <mergeCells count="7">
    <mergeCell ref="M76:M84"/>
    <mergeCell ref="M85:M90"/>
    <mergeCell ref="M21:M43"/>
    <mergeCell ref="M44:M52"/>
    <mergeCell ref="M53:M61"/>
    <mergeCell ref="M62:M70"/>
    <mergeCell ref="M71:M75"/>
  </mergeCells>
  <phoneticPr fontId="5" type="noConversion"/>
  <dataValidations count="3">
    <dataValidation type="list" allowBlank="1" showInputMessage="1" showErrorMessage="1" sqref="B6" xr:uid="{00000000-0002-0000-DD00-000000000000}">
      <formula1>"Mi: Minute,H: Hour,D: Daily,W: Weekly,M: Monthly,Y: Yearly"</formula1>
    </dataValidation>
    <dataValidation type="list" allowBlank="1" showInputMessage="1" showErrorMessage="1" sqref="B7 B9" xr:uid="{00000000-0002-0000-DD00-000001000000}">
      <formula1>"替换,追加"</formula1>
    </dataValidation>
    <dataValidation type="list" allowBlank="1" showInputMessage="1" showErrorMessage="1" sqref="N16 N17 N18 N19 N20 N21 N22 N36 N37 N38 N39 N44 N53 N62 N71 N72 N73 N76 N81 N82 N83 N84 N85 N86 N87 N88 N89 N90 N95 N96 N103 N106 N110 N12:N15 N23:N29 N30:N35 N40:N43 N45:N52 N54:N61 N63:N70 N74:N75 N77:N80 N91:N92 N93:N94 N97:N100 N101:N102 N104:N105 N107:N109 N111:N115 N116:N119" xr:uid="{00000000-0002-0000-DD00-000002000000}">
      <formula1>"匹配,基线特有,本地扩充,废弃"</formula1>
    </dataValidation>
  </dataValidations>
  <hyperlinks>
    <hyperlink ref="A1" location="目录!A1" display="返回" xr:uid="{00000000-0004-0000-DD00-000000000000}"/>
  </hyperlinks>
  <pageMargins left="0.75" right="0.75" top="1" bottom="1" header="0.51180555555555596" footer="0.51180555555555596"/>
  <pageSetup paperSize="9" orientation="portrait"/>
</worksheet>
</file>

<file path=xl/worksheets/sheet2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V74"/>
  <sheetViews>
    <sheetView workbookViewId="0"/>
  </sheetViews>
  <sheetFormatPr defaultColWidth="9" defaultRowHeight="13.8"/>
  <cols>
    <col min="2" max="2" width="19.33203125" customWidth="1"/>
    <col min="3" max="3" width="16.21875" customWidth="1"/>
    <col min="4" max="4" width="15.21875" customWidth="1"/>
    <col min="5" max="5" width="12.109375" customWidth="1"/>
    <col min="6" max="7" width="20.44140625" customWidth="1"/>
    <col min="8" max="9" width="12.109375" customWidth="1"/>
    <col min="11" max="12" width="7.109375" customWidth="1"/>
    <col min="14" max="14" width="11.33203125" customWidth="1"/>
    <col min="15" max="22" width="9" customWidth="1"/>
  </cols>
  <sheetData>
    <row r="1" spans="1:22" s="329" customFormat="1" ht="15.6">
      <c r="A1" s="401" t="s">
        <v>2037</v>
      </c>
      <c r="B1" s="3"/>
      <c r="C1" s="3"/>
      <c r="D1" s="3"/>
      <c r="E1" s="3"/>
      <c r="F1" s="3"/>
      <c r="G1" s="3"/>
      <c r="H1" s="3"/>
      <c r="I1" s="3"/>
      <c r="J1" s="3"/>
      <c r="K1" s="3"/>
      <c r="L1" s="3"/>
      <c r="M1" s="3"/>
      <c r="N1" s="3"/>
      <c r="O1" s="3"/>
      <c r="P1" s="3"/>
      <c r="Q1" s="3"/>
      <c r="R1" s="3"/>
      <c r="S1" s="3"/>
      <c r="T1" s="3"/>
      <c r="U1" s="3"/>
      <c r="V1" s="3"/>
    </row>
    <row r="2" spans="1:22" s="329" customFormat="1" ht="15.6">
      <c r="A2" s="4" t="s">
        <v>2038</v>
      </c>
      <c r="B2" s="5"/>
      <c r="C2" s="5"/>
      <c r="D2" s="5"/>
      <c r="E2" s="5"/>
      <c r="F2" s="5"/>
      <c r="G2" s="5"/>
      <c r="H2" s="5"/>
      <c r="I2" s="5"/>
      <c r="J2" s="5"/>
      <c r="K2" s="5"/>
      <c r="L2" s="5"/>
      <c r="M2" s="5"/>
      <c r="N2" s="241"/>
      <c r="O2" s="35" t="s">
        <v>2830</v>
      </c>
      <c r="P2" s="35"/>
      <c r="Q2" s="35"/>
      <c r="R2" s="35"/>
      <c r="S2" s="35"/>
      <c r="T2" s="35"/>
      <c r="U2" s="35"/>
      <c r="V2" s="35"/>
    </row>
    <row r="3" spans="1:22" s="329" customFormat="1" ht="15.6">
      <c r="A3" s="234" t="s">
        <v>2040</v>
      </c>
      <c r="B3" s="235" t="s">
        <v>1433</v>
      </c>
      <c r="C3" s="236"/>
      <c r="D3" s="236"/>
      <c r="E3" s="236"/>
      <c r="F3" s="236"/>
      <c r="G3" s="236"/>
      <c r="H3" s="236"/>
      <c r="I3" s="236"/>
      <c r="J3" s="236"/>
      <c r="K3" s="236"/>
      <c r="L3" s="236"/>
      <c r="M3" s="236"/>
      <c r="N3" s="242"/>
      <c r="O3" s="882" t="s">
        <v>2831</v>
      </c>
      <c r="P3" s="37" t="s">
        <v>2832</v>
      </c>
      <c r="Q3" s="37" t="s">
        <v>2833</v>
      </c>
      <c r="R3" s="37" t="s">
        <v>2834</v>
      </c>
      <c r="S3" s="37" t="s">
        <v>2835</v>
      </c>
      <c r="T3" s="37" t="s">
        <v>2836</v>
      </c>
      <c r="U3" s="37" t="s">
        <v>2837</v>
      </c>
      <c r="V3" s="56" t="s">
        <v>73</v>
      </c>
    </row>
    <row r="4" spans="1:22" s="329" customFormat="1" ht="15.6">
      <c r="A4" s="9" t="s">
        <v>2042</v>
      </c>
      <c r="B4" s="237" t="s">
        <v>1434</v>
      </c>
      <c r="C4" s="8"/>
      <c r="D4" s="8"/>
      <c r="E4" s="8"/>
      <c r="F4" s="8"/>
      <c r="G4" s="8"/>
      <c r="H4" s="8"/>
      <c r="I4" s="8"/>
      <c r="J4" s="8"/>
      <c r="K4" s="8"/>
      <c r="L4" s="8"/>
      <c r="M4" s="8"/>
      <c r="N4" s="63"/>
      <c r="O4" s="883" t="s">
        <v>4149</v>
      </c>
      <c r="P4" s="39" t="e">
        <f>VLOOKUP(B3,[2]目录!#REF!,4,0)</f>
        <v>#REF!</v>
      </c>
      <c r="Q4" s="40"/>
      <c r="R4" s="41"/>
      <c r="S4" s="42"/>
      <c r="T4" s="42"/>
      <c r="U4" s="42"/>
      <c r="V4" s="61"/>
    </row>
    <row r="5" spans="1:22" s="329" customFormat="1" ht="15.6">
      <c r="A5" s="9" t="s">
        <v>2041</v>
      </c>
      <c r="B5" s="11" t="s">
        <v>2043</v>
      </c>
      <c r="C5" s="8"/>
      <c r="D5" s="8"/>
      <c r="E5" s="8"/>
      <c r="F5" s="8"/>
      <c r="G5" s="8"/>
      <c r="H5" s="8"/>
      <c r="I5" s="8"/>
      <c r="J5" s="8"/>
      <c r="K5" s="8"/>
      <c r="L5" s="8"/>
      <c r="M5" s="8"/>
      <c r="N5" s="63"/>
      <c r="O5" s="884"/>
      <c r="P5" s="42"/>
      <c r="Q5" s="42"/>
      <c r="R5" s="41"/>
      <c r="S5" s="42"/>
      <c r="T5" s="42"/>
      <c r="U5" s="42"/>
      <c r="V5" s="61"/>
    </row>
    <row r="6" spans="1:22" s="329" customFormat="1" ht="15.6">
      <c r="A6" s="9" t="s">
        <v>2044</v>
      </c>
      <c r="B6" s="12" t="s">
        <v>14426</v>
      </c>
      <c r="C6" s="8"/>
      <c r="D6" s="8"/>
      <c r="E6" s="8"/>
      <c r="F6" s="8"/>
      <c r="G6" s="8"/>
      <c r="H6" s="8"/>
      <c r="I6" s="8"/>
      <c r="J6" s="8"/>
      <c r="K6" s="8"/>
      <c r="L6" s="8"/>
      <c r="M6" s="8"/>
      <c r="N6" s="63"/>
      <c r="O6" s="884"/>
      <c r="P6" s="42"/>
      <c r="Q6" s="42"/>
      <c r="R6" s="41"/>
      <c r="S6" s="42"/>
      <c r="T6" s="42"/>
      <c r="U6" s="42"/>
      <c r="V6" s="61"/>
    </row>
    <row r="7" spans="1:22" s="329" customFormat="1" ht="15.6">
      <c r="A7" s="9" t="s">
        <v>2046</v>
      </c>
      <c r="B7" s="13" t="s">
        <v>2047</v>
      </c>
      <c r="C7" s="8"/>
      <c r="D7" s="8"/>
      <c r="E7" s="8"/>
      <c r="F7" s="8"/>
      <c r="G7" s="8"/>
      <c r="H7" s="8"/>
      <c r="I7" s="8"/>
      <c r="J7" s="8"/>
      <c r="K7" s="8"/>
      <c r="L7" s="8"/>
      <c r="M7" s="8"/>
      <c r="N7" s="63"/>
      <c r="O7" s="884"/>
      <c r="P7" s="42"/>
      <c r="Q7" s="42"/>
      <c r="R7" s="42"/>
      <c r="S7" s="42"/>
      <c r="T7" s="42"/>
      <c r="U7" s="42"/>
      <c r="V7" s="61"/>
    </row>
    <row r="8" spans="1:22" s="329" customFormat="1" ht="15.6">
      <c r="A8" s="9" t="s">
        <v>2048</v>
      </c>
      <c r="B8" s="11" t="s">
        <v>14839</v>
      </c>
      <c r="C8" s="8"/>
      <c r="D8" s="8"/>
      <c r="E8" s="8"/>
      <c r="F8" s="8"/>
      <c r="G8" s="8"/>
      <c r="H8" s="8"/>
      <c r="I8" s="8"/>
      <c r="J8" s="8"/>
      <c r="K8" s="8"/>
      <c r="L8" s="8"/>
      <c r="M8" s="8"/>
      <c r="N8" s="63"/>
      <c r="O8" s="884"/>
      <c r="P8" s="42"/>
      <c r="Q8" s="42"/>
      <c r="R8" s="42"/>
      <c r="S8" s="42"/>
      <c r="T8" s="42"/>
      <c r="U8" s="42"/>
      <c r="V8" s="61"/>
    </row>
    <row r="9" spans="1:22" s="329" customFormat="1" ht="15.6">
      <c r="A9" s="9"/>
      <c r="B9" s="13"/>
      <c r="C9" s="8"/>
      <c r="D9" s="8"/>
      <c r="E9" s="8"/>
      <c r="F9" s="8"/>
      <c r="G9" s="8"/>
      <c r="H9" s="8"/>
      <c r="I9" s="8"/>
      <c r="J9" s="8"/>
      <c r="K9" s="8"/>
      <c r="L9" s="8"/>
      <c r="M9" s="8"/>
      <c r="N9" s="63"/>
      <c r="O9" s="885"/>
      <c r="P9" s="45"/>
      <c r="Q9" s="45"/>
      <c r="R9" s="45"/>
      <c r="S9" s="45"/>
      <c r="T9" s="45"/>
      <c r="U9" s="45"/>
      <c r="V9" s="66"/>
    </row>
    <row r="10" spans="1:22" s="329" customFormat="1" ht="15.6">
      <c r="A10" s="4" t="s">
        <v>2049</v>
      </c>
      <c r="B10" s="5"/>
      <c r="C10" s="5"/>
      <c r="D10" s="5"/>
      <c r="E10" s="5"/>
      <c r="F10" s="5"/>
      <c r="G10" s="5"/>
      <c r="H10" s="5"/>
      <c r="I10" s="5"/>
      <c r="J10" s="5"/>
      <c r="K10" s="5"/>
      <c r="L10" s="5"/>
      <c r="M10" s="5"/>
      <c r="N10" s="244"/>
      <c r="O10" s="35" t="s">
        <v>2839</v>
      </c>
      <c r="P10" s="35"/>
      <c r="Q10" s="35"/>
      <c r="R10" s="35"/>
      <c r="S10" s="35"/>
      <c r="T10" s="35"/>
      <c r="U10" s="35"/>
      <c r="V10" s="35"/>
    </row>
    <row r="11" spans="1:22" s="329" customFormat="1" ht="15.6">
      <c r="A11" s="14" t="s">
        <v>49</v>
      </c>
      <c r="B11" s="15" t="s">
        <v>2051</v>
      </c>
      <c r="C11" s="15" t="s">
        <v>2052</v>
      </c>
      <c r="D11" s="15" t="s">
        <v>2053</v>
      </c>
      <c r="E11" s="15" t="s">
        <v>2054</v>
      </c>
      <c r="F11" s="228" t="s">
        <v>3169</v>
      </c>
      <c r="G11" s="228" t="s">
        <v>3170</v>
      </c>
      <c r="H11" s="228" t="s">
        <v>3171</v>
      </c>
      <c r="I11" s="228" t="s">
        <v>3172</v>
      </c>
      <c r="J11" s="15" t="s">
        <v>2055</v>
      </c>
      <c r="K11" s="15" t="s">
        <v>2056</v>
      </c>
      <c r="L11" s="15" t="s">
        <v>2057</v>
      </c>
      <c r="M11" s="46" t="s">
        <v>73</v>
      </c>
      <c r="N11" s="531" t="s">
        <v>2058</v>
      </c>
      <c r="O11" s="886" t="s">
        <v>2831</v>
      </c>
      <c r="P11" s="48" t="s">
        <v>2832</v>
      </c>
      <c r="Q11" s="48" t="s">
        <v>2840</v>
      </c>
      <c r="R11" s="48" t="s">
        <v>2841</v>
      </c>
      <c r="S11" s="48" t="s">
        <v>2842</v>
      </c>
      <c r="T11" s="48" t="s">
        <v>2843</v>
      </c>
      <c r="U11" s="48" t="s">
        <v>2844</v>
      </c>
      <c r="V11" s="68" t="s">
        <v>73</v>
      </c>
    </row>
    <row r="12" spans="1:22" s="329" customFormat="1">
      <c r="A12" s="880">
        <v>1</v>
      </c>
      <c r="B12" s="881" t="s">
        <v>2304</v>
      </c>
      <c r="C12" s="881" t="s">
        <v>2670</v>
      </c>
      <c r="D12" s="881" t="s">
        <v>2078</v>
      </c>
      <c r="E12" s="881" t="s">
        <v>2079</v>
      </c>
      <c r="F12" s="221" t="s">
        <v>2304</v>
      </c>
      <c r="G12" s="221" t="s">
        <v>2670</v>
      </c>
      <c r="H12" s="221" t="s">
        <v>2078</v>
      </c>
      <c r="I12" s="221" t="s">
        <v>2079</v>
      </c>
      <c r="J12" s="881" t="s">
        <v>79</v>
      </c>
      <c r="K12" s="881"/>
      <c r="L12" s="881"/>
      <c r="M12" s="881"/>
      <c r="N12" s="887" t="s">
        <v>2308</v>
      </c>
      <c r="O12" s="569"/>
      <c r="P12" s="569"/>
      <c r="Q12" s="569"/>
      <c r="R12" s="569"/>
      <c r="S12" s="569"/>
      <c r="T12" s="569"/>
      <c r="U12" s="569"/>
      <c r="V12" s="889"/>
    </row>
    <row r="13" spans="1:22" s="329" customFormat="1">
      <c r="A13" s="880">
        <v>2</v>
      </c>
      <c r="B13" s="881" t="s">
        <v>222</v>
      </c>
      <c r="C13" s="881" t="s">
        <v>2234</v>
      </c>
      <c r="D13" s="881" t="s">
        <v>2278</v>
      </c>
      <c r="E13" s="881" t="s">
        <v>2827</v>
      </c>
      <c r="F13" s="221" t="s">
        <v>222</v>
      </c>
      <c r="G13" s="221" t="s">
        <v>2234</v>
      </c>
      <c r="H13" s="221" t="s">
        <v>3991</v>
      </c>
      <c r="I13" s="221" t="s">
        <v>2108</v>
      </c>
      <c r="J13" s="881" t="s">
        <v>79</v>
      </c>
      <c r="K13" s="881"/>
      <c r="L13" s="881"/>
      <c r="M13" s="881"/>
      <c r="N13" s="881" t="s">
        <v>2308</v>
      </c>
      <c r="O13" s="888"/>
      <c r="P13" s="569"/>
      <c r="Q13" s="569"/>
      <c r="R13" s="569"/>
      <c r="S13" s="569"/>
      <c r="T13" s="569"/>
      <c r="U13" s="569"/>
      <c r="V13" s="889"/>
    </row>
    <row r="14" spans="1:22" s="329" customFormat="1">
      <c r="A14" s="880">
        <v>3</v>
      </c>
      <c r="B14" s="881" t="s">
        <v>105</v>
      </c>
      <c r="C14" s="881" t="s">
        <v>2239</v>
      </c>
      <c r="D14" s="881" t="s">
        <v>2278</v>
      </c>
      <c r="E14" s="881" t="s">
        <v>2827</v>
      </c>
      <c r="F14" s="221" t="s">
        <v>105</v>
      </c>
      <c r="G14" s="221" t="s">
        <v>2239</v>
      </c>
      <c r="H14" s="221" t="s">
        <v>3175</v>
      </c>
      <c r="I14" s="221" t="s">
        <v>2241</v>
      </c>
      <c r="J14" s="881"/>
      <c r="K14" s="881"/>
      <c r="L14" s="881"/>
      <c r="M14" s="881"/>
      <c r="N14" s="881" t="s">
        <v>2308</v>
      </c>
      <c r="O14" s="790"/>
      <c r="P14" s="574"/>
      <c r="Q14" s="574"/>
      <c r="R14" s="574"/>
      <c r="S14" s="574"/>
      <c r="T14" s="574"/>
      <c r="U14" s="574"/>
      <c r="V14" s="794"/>
    </row>
    <row r="15" spans="1:22" s="329" customFormat="1">
      <c r="A15" s="880">
        <v>4</v>
      </c>
      <c r="B15" s="881" t="s">
        <v>2076</v>
      </c>
      <c r="C15" s="881" t="s">
        <v>2077</v>
      </c>
      <c r="D15" s="881" t="s">
        <v>2070</v>
      </c>
      <c r="E15" s="881" t="s">
        <v>2071</v>
      </c>
      <c r="F15" s="221" t="s">
        <v>2076</v>
      </c>
      <c r="G15" s="221" t="s">
        <v>2077</v>
      </c>
      <c r="H15" s="221" t="s">
        <v>3175</v>
      </c>
      <c r="I15" s="221" t="s">
        <v>2241</v>
      </c>
      <c r="J15" s="881"/>
      <c r="K15" s="881"/>
      <c r="L15" s="881"/>
      <c r="M15" s="881"/>
      <c r="N15" s="881" t="s">
        <v>2308</v>
      </c>
      <c r="O15" s="888"/>
      <c r="P15" s="569"/>
      <c r="Q15" s="569"/>
      <c r="R15" s="569"/>
      <c r="S15" s="569"/>
      <c r="T15" s="569"/>
      <c r="U15" s="569"/>
      <c r="V15" s="889"/>
    </row>
    <row r="16" spans="1:22" s="329" customFormat="1">
      <c r="A16" s="880">
        <v>5</v>
      </c>
      <c r="B16" s="881" t="s">
        <v>3174</v>
      </c>
      <c r="C16" s="881" t="s">
        <v>2818</v>
      </c>
      <c r="D16" s="881" t="s">
        <v>2070</v>
      </c>
      <c r="E16" s="881" t="s">
        <v>2071</v>
      </c>
      <c r="F16" s="221" t="s">
        <v>3174</v>
      </c>
      <c r="G16" s="221" t="s">
        <v>2818</v>
      </c>
      <c r="H16" s="221" t="s">
        <v>2803</v>
      </c>
      <c r="I16" s="221" t="s">
        <v>2804</v>
      </c>
      <c r="J16" s="881"/>
      <c r="K16" s="881"/>
      <c r="L16" s="881"/>
      <c r="M16" s="881"/>
      <c r="N16" s="881" t="s">
        <v>2308</v>
      </c>
      <c r="O16" s="790"/>
      <c r="P16" s="574"/>
      <c r="Q16" s="574"/>
      <c r="R16" s="574"/>
      <c r="S16" s="574"/>
      <c r="T16" s="574"/>
      <c r="U16" s="574"/>
      <c r="V16" s="794"/>
    </row>
    <row r="17" spans="1:22" s="329" customFormat="1">
      <c r="A17" s="880">
        <v>6</v>
      </c>
      <c r="B17" s="881" t="s">
        <v>2338</v>
      </c>
      <c r="C17" s="881" t="s">
        <v>2722</v>
      </c>
      <c r="D17" s="881" t="s">
        <v>2070</v>
      </c>
      <c r="E17" s="881" t="s">
        <v>2071</v>
      </c>
      <c r="F17" s="221" t="s">
        <v>2338</v>
      </c>
      <c r="G17" s="221" t="s">
        <v>2722</v>
      </c>
      <c r="H17" s="221" t="s">
        <v>2070</v>
      </c>
      <c r="I17" s="221" t="s">
        <v>2071</v>
      </c>
      <c r="J17" s="881"/>
      <c r="K17" s="881"/>
      <c r="L17" s="881"/>
      <c r="M17" s="881"/>
      <c r="N17" s="881" t="s">
        <v>2308</v>
      </c>
      <c r="O17" s="790"/>
      <c r="P17" s="574"/>
      <c r="Q17" s="574"/>
      <c r="R17" s="574"/>
      <c r="S17" s="574"/>
      <c r="T17" s="574"/>
      <c r="U17" s="574"/>
      <c r="V17" s="794"/>
    </row>
    <row r="18" spans="1:22">
      <c r="A18" s="880">
        <v>7</v>
      </c>
      <c r="B18" s="881" t="s">
        <v>2347</v>
      </c>
      <c r="C18" s="881" t="s">
        <v>4737</v>
      </c>
      <c r="D18" s="881" t="s">
        <v>2272</v>
      </c>
      <c r="E18" s="881" t="s">
        <v>2272</v>
      </c>
      <c r="F18" s="221" t="s">
        <v>2347</v>
      </c>
      <c r="G18" s="221" t="s">
        <v>4737</v>
      </c>
      <c r="H18" s="221" t="s">
        <v>2078</v>
      </c>
      <c r="I18" s="221" t="s">
        <v>2079</v>
      </c>
      <c r="J18" s="881"/>
      <c r="K18" s="881"/>
      <c r="L18" s="881"/>
      <c r="M18" s="881"/>
      <c r="N18" s="881" t="s">
        <v>2308</v>
      </c>
    </row>
    <row r="19" spans="1:22">
      <c r="A19" s="880">
        <v>8</v>
      </c>
      <c r="B19" s="548" t="s">
        <v>3952</v>
      </c>
      <c r="C19" s="548" t="s">
        <v>2722</v>
      </c>
      <c r="D19" s="548" t="s">
        <v>2070</v>
      </c>
      <c r="E19" s="548" t="s">
        <v>2071</v>
      </c>
      <c r="F19" s="221" t="s">
        <v>3952</v>
      </c>
      <c r="G19" s="374" t="s">
        <v>3997</v>
      </c>
      <c r="H19" s="221" t="s">
        <v>2066</v>
      </c>
      <c r="I19" s="221" t="s">
        <v>2067</v>
      </c>
      <c r="J19" s="881"/>
      <c r="K19" s="881"/>
      <c r="L19" s="881"/>
      <c r="M19" s="881"/>
      <c r="N19" s="881" t="s">
        <v>2308</v>
      </c>
    </row>
    <row r="20" spans="1:22">
      <c r="A20" s="880">
        <v>9</v>
      </c>
      <c r="B20" s="548" t="s">
        <v>2341</v>
      </c>
      <c r="C20" s="548" t="s">
        <v>5559</v>
      </c>
      <c r="D20" s="548" t="s">
        <v>2070</v>
      </c>
      <c r="E20" s="548" t="s">
        <v>2071</v>
      </c>
      <c r="F20" s="221" t="s">
        <v>2341</v>
      </c>
      <c r="G20" s="374" t="s">
        <v>4016</v>
      </c>
      <c r="H20" s="221" t="s">
        <v>2100</v>
      </c>
      <c r="I20" s="221" t="s">
        <v>2101</v>
      </c>
      <c r="J20" s="881"/>
      <c r="K20" s="881"/>
      <c r="L20" s="881"/>
      <c r="M20" s="881"/>
      <c r="N20" s="881" t="s">
        <v>2308</v>
      </c>
    </row>
    <row r="21" spans="1:22">
      <c r="A21" s="880">
        <v>10</v>
      </c>
      <c r="B21" s="366" t="s">
        <v>2345</v>
      </c>
      <c r="C21" s="548" t="s">
        <v>4754</v>
      </c>
      <c r="D21" s="345" t="s">
        <v>2100</v>
      </c>
      <c r="E21" s="548" t="s">
        <v>2101</v>
      </c>
      <c r="F21" s="221" t="s">
        <v>2345</v>
      </c>
      <c r="G21" s="374" t="s">
        <v>4752</v>
      </c>
      <c r="H21" s="221" t="s">
        <v>2096</v>
      </c>
      <c r="I21" s="221" t="s">
        <v>2097</v>
      </c>
      <c r="J21" s="881"/>
      <c r="K21" s="881"/>
      <c r="L21" s="881"/>
      <c r="M21" s="881"/>
      <c r="N21" s="881" t="s">
        <v>2308</v>
      </c>
    </row>
    <row r="22" spans="1:22">
      <c r="A22" s="880">
        <v>11</v>
      </c>
      <c r="B22" s="366" t="s">
        <v>8462</v>
      </c>
      <c r="C22" s="548" t="s">
        <v>14840</v>
      </c>
      <c r="D22" s="548" t="s">
        <v>2070</v>
      </c>
      <c r="E22" s="548" t="s">
        <v>2071</v>
      </c>
      <c r="F22" s="221" t="s">
        <v>8462</v>
      </c>
      <c r="G22" s="374" t="s">
        <v>8463</v>
      </c>
      <c r="H22" s="221" t="s">
        <v>3175</v>
      </c>
      <c r="I22" s="221" t="s">
        <v>2241</v>
      </c>
      <c r="J22" s="881"/>
      <c r="K22" s="881"/>
      <c r="L22" s="881"/>
      <c r="M22" s="881"/>
      <c r="N22" s="881" t="s">
        <v>2308</v>
      </c>
    </row>
    <row r="23" spans="1:22">
      <c r="A23" s="880">
        <v>12</v>
      </c>
      <c r="B23" s="366" t="s">
        <v>5654</v>
      </c>
      <c r="C23" s="548" t="s">
        <v>5626</v>
      </c>
      <c r="D23" s="345" t="s">
        <v>2066</v>
      </c>
      <c r="E23" s="548" t="s">
        <v>2067</v>
      </c>
      <c r="F23" s="221" t="s">
        <v>5654</v>
      </c>
      <c r="G23" s="374" t="s">
        <v>5655</v>
      </c>
      <c r="H23" s="221" t="s">
        <v>2078</v>
      </c>
      <c r="I23" s="221" t="s">
        <v>2079</v>
      </c>
      <c r="J23" s="881"/>
      <c r="K23" s="881"/>
      <c r="L23" s="881"/>
      <c r="M23" s="881"/>
      <c r="N23" s="881" t="s">
        <v>2308</v>
      </c>
    </row>
    <row r="24" spans="1:22">
      <c r="A24" s="880">
        <v>13</v>
      </c>
      <c r="B24" s="366" t="s">
        <v>2343</v>
      </c>
      <c r="C24" s="548" t="s">
        <v>5627</v>
      </c>
      <c r="D24" s="345" t="s">
        <v>2100</v>
      </c>
      <c r="E24" s="548" t="s">
        <v>2101</v>
      </c>
      <c r="F24" s="221" t="s">
        <v>2343</v>
      </c>
      <c r="G24" s="374" t="s">
        <v>5462</v>
      </c>
      <c r="H24" s="221" t="s">
        <v>2684</v>
      </c>
      <c r="I24" s="221" t="s">
        <v>2884</v>
      </c>
      <c r="J24" s="881"/>
      <c r="K24" s="881"/>
      <c r="L24" s="881"/>
      <c r="M24" s="881"/>
      <c r="N24" s="881" t="s">
        <v>2308</v>
      </c>
    </row>
    <row r="25" spans="1:22">
      <c r="A25" s="880">
        <v>14</v>
      </c>
      <c r="B25" s="366" t="s">
        <v>2861</v>
      </c>
      <c r="C25" s="548" t="s">
        <v>2862</v>
      </c>
      <c r="D25" s="345" t="s">
        <v>2088</v>
      </c>
      <c r="E25" s="548" t="s">
        <v>2089</v>
      </c>
      <c r="F25" s="221" t="s">
        <v>2861</v>
      </c>
      <c r="G25" s="221" t="s">
        <v>2862</v>
      </c>
      <c r="H25" s="221" t="s">
        <v>2096</v>
      </c>
      <c r="I25" s="221" t="s">
        <v>2097</v>
      </c>
      <c r="J25" s="881"/>
      <c r="K25" s="881"/>
      <c r="L25" s="881"/>
      <c r="M25" s="881"/>
      <c r="N25" s="881" t="s">
        <v>2308</v>
      </c>
    </row>
    <row r="26" spans="1:22">
      <c r="A26" s="880">
        <v>15</v>
      </c>
      <c r="B26" s="366" t="s">
        <v>6785</v>
      </c>
      <c r="C26" s="548" t="s">
        <v>4021</v>
      </c>
      <c r="D26" s="548" t="s">
        <v>2088</v>
      </c>
      <c r="E26" s="548" t="s">
        <v>2089</v>
      </c>
      <c r="F26" s="221" t="s">
        <v>6785</v>
      </c>
      <c r="G26" s="221" t="s">
        <v>4021</v>
      </c>
      <c r="H26" s="221" t="s">
        <v>2088</v>
      </c>
      <c r="I26" s="221" t="s">
        <v>2089</v>
      </c>
      <c r="J26" s="881"/>
      <c r="K26" s="881"/>
      <c r="L26" s="881"/>
      <c r="M26" s="881"/>
      <c r="N26" s="881" t="s">
        <v>2308</v>
      </c>
    </row>
    <row r="27" spans="1:22">
      <c r="A27" s="880">
        <v>16</v>
      </c>
      <c r="B27" s="881" t="s">
        <v>14841</v>
      </c>
      <c r="C27" s="881" t="s">
        <v>7350</v>
      </c>
      <c r="D27" s="881" t="s">
        <v>2272</v>
      </c>
      <c r="E27" s="881" t="s">
        <v>2272</v>
      </c>
      <c r="F27" s="221" t="s">
        <v>14841</v>
      </c>
      <c r="G27" s="374" t="s">
        <v>5081</v>
      </c>
      <c r="H27" s="221" t="s">
        <v>2078</v>
      </c>
      <c r="I27" s="221" t="s">
        <v>2079</v>
      </c>
      <c r="J27" s="881"/>
      <c r="K27" s="881"/>
      <c r="L27" s="881"/>
      <c r="M27" s="881" t="s">
        <v>14842</v>
      </c>
      <c r="N27" s="881" t="s">
        <v>2308</v>
      </c>
    </row>
    <row r="28" spans="1:22">
      <c r="A28" s="880">
        <v>17</v>
      </c>
      <c r="B28" s="881" t="s">
        <v>14843</v>
      </c>
      <c r="C28" s="881" t="s">
        <v>8301</v>
      </c>
      <c r="D28" s="881" t="s">
        <v>2272</v>
      </c>
      <c r="E28" s="881" t="s">
        <v>2272</v>
      </c>
      <c r="F28" s="221" t="s">
        <v>14843</v>
      </c>
      <c r="G28" s="374" t="s">
        <v>5084</v>
      </c>
      <c r="H28" s="221" t="s">
        <v>2078</v>
      </c>
      <c r="I28" s="221" t="s">
        <v>2079</v>
      </c>
      <c r="J28" s="881"/>
      <c r="K28" s="881"/>
      <c r="L28" s="881"/>
      <c r="M28" s="881" t="s">
        <v>14842</v>
      </c>
      <c r="N28" s="881" t="s">
        <v>2308</v>
      </c>
    </row>
    <row r="29" spans="1:22">
      <c r="A29" s="880">
        <v>18</v>
      </c>
      <c r="B29" s="881" t="s">
        <v>5080</v>
      </c>
      <c r="C29" s="881" t="s">
        <v>5082</v>
      </c>
      <c r="D29" s="881" t="s">
        <v>2272</v>
      </c>
      <c r="E29" s="881" t="s">
        <v>2272</v>
      </c>
      <c r="F29" s="221" t="s">
        <v>5080</v>
      </c>
      <c r="G29" s="374" t="s">
        <v>14844</v>
      </c>
      <c r="H29" s="221" t="s">
        <v>2272</v>
      </c>
      <c r="I29" s="221" t="s">
        <v>2079</v>
      </c>
      <c r="J29" s="881"/>
      <c r="K29" s="881"/>
      <c r="L29" s="881"/>
      <c r="M29" s="881" t="s">
        <v>14842</v>
      </c>
      <c r="N29" s="881" t="s">
        <v>2308</v>
      </c>
    </row>
    <row r="30" spans="1:22">
      <c r="A30" s="880">
        <v>19</v>
      </c>
      <c r="B30" s="881" t="s">
        <v>14845</v>
      </c>
      <c r="C30" s="881" t="s">
        <v>14846</v>
      </c>
      <c r="D30" s="881" t="s">
        <v>2100</v>
      </c>
      <c r="E30" s="881" t="s">
        <v>2101</v>
      </c>
      <c r="F30" s="221" t="s">
        <v>14845</v>
      </c>
      <c r="G30" s="221" t="s">
        <v>14846</v>
      </c>
      <c r="H30" s="221" t="s">
        <v>2100</v>
      </c>
      <c r="I30" s="221" t="s">
        <v>2101</v>
      </c>
      <c r="J30" s="881"/>
      <c r="K30" s="881"/>
      <c r="L30" s="881" t="s">
        <v>6598</v>
      </c>
      <c r="M30" s="881"/>
      <c r="N30" s="881" t="s">
        <v>2308</v>
      </c>
    </row>
    <row r="31" spans="1:22">
      <c r="A31" s="880">
        <v>20</v>
      </c>
      <c r="B31" s="881" t="s">
        <v>14847</v>
      </c>
      <c r="C31" s="881" t="s">
        <v>14848</v>
      </c>
      <c r="D31" s="881" t="s">
        <v>2100</v>
      </c>
      <c r="E31" s="881" t="s">
        <v>2101</v>
      </c>
      <c r="F31" s="221" t="s">
        <v>14847</v>
      </c>
      <c r="G31" s="221" t="s">
        <v>14848</v>
      </c>
      <c r="H31" s="221" t="s">
        <v>2100</v>
      </c>
      <c r="I31" s="221" t="s">
        <v>2101</v>
      </c>
      <c r="J31" s="881"/>
      <c r="K31" s="881"/>
      <c r="L31" s="881" t="s">
        <v>6598</v>
      </c>
      <c r="M31" s="881"/>
      <c r="N31" s="881" t="s">
        <v>2308</v>
      </c>
    </row>
    <row r="32" spans="1:22">
      <c r="A32" s="880">
        <v>21</v>
      </c>
      <c r="B32" s="881" t="s">
        <v>14849</v>
      </c>
      <c r="C32" s="881" t="s">
        <v>4878</v>
      </c>
      <c r="D32" s="881" t="s">
        <v>2100</v>
      </c>
      <c r="E32" s="881" t="s">
        <v>2101</v>
      </c>
      <c r="F32" s="221" t="s">
        <v>14849</v>
      </c>
      <c r="G32" s="221" t="s">
        <v>4878</v>
      </c>
      <c r="H32" s="221" t="s">
        <v>2100</v>
      </c>
      <c r="I32" s="221" t="s">
        <v>2101</v>
      </c>
      <c r="J32" s="881"/>
      <c r="K32" s="881"/>
      <c r="L32" s="881" t="s">
        <v>6598</v>
      </c>
      <c r="M32" s="881"/>
      <c r="N32" s="881" t="s">
        <v>2308</v>
      </c>
    </row>
    <row r="33" spans="1:14">
      <c r="A33" s="880">
        <v>22</v>
      </c>
      <c r="B33" s="881" t="s">
        <v>14850</v>
      </c>
      <c r="C33" s="881" t="s">
        <v>14851</v>
      </c>
      <c r="D33" s="881" t="s">
        <v>2100</v>
      </c>
      <c r="E33" s="881" t="s">
        <v>2101</v>
      </c>
      <c r="F33" s="221" t="s">
        <v>14852</v>
      </c>
      <c r="G33" s="221" t="s">
        <v>14851</v>
      </c>
      <c r="H33" s="221" t="s">
        <v>2100</v>
      </c>
      <c r="I33" s="221" t="s">
        <v>2101</v>
      </c>
      <c r="J33" s="881"/>
      <c r="K33" s="881"/>
      <c r="L33" s="881" t="s">
        <v>6598</v>
      </c>
      <c r="M33" s="881"/>
      <c r="N33" s="881" t="s">
        <v>2308</v>
      </c>
    </row>
    <row r="34" spans="1:14">
      <c r="A34" s="880">
        <v>23</v>
      </c>
      <c r="B34" s="881" t="s">
        <v>14853</v>
      </c>
      <c r="C34" s="881" t="s">
        <v>14854</v>
      </c>
      <c r="D34" s="881" t="s">
        <v>2100</v>
      </c>
      <c r="E34" s="881" t="s">
        <v>2101</v>
      </c>
      <c r="F34" s="221" t="s">
        <v>14853</v>
      </c>
      <c r="G34" s="221" t="s">
        <v>14854</v>
      </c>
      <c r="H34" s="221" t="s">
        <v>2100</v>
      </c>
      <c r="I34" s="221" t="s">
        <v>2101</v>
      </c>
      <c r="J34" s="881"/>
      <c r="K34" s="881"/>
      <c r="L34" s="881" t="s">
        <v>6598</v>
      </c>
      <c r="M34" s="881"/>
      <c r="N34" s="881" t="s">
        <v>2308</v>
      </c>
    </row>
    <row r="35" spans="1:14">
      <c r="A35" s="880">
        <v>24</v>
      </c>
      <c r="B35" s="881" t="s">
        <v>14855</v>
      </c>
      <c r="C35" s="881" t="s">
        <v>14856</v>
      </c>
      <c r="D35" s="881" t="s">
        <v>2100</v>
      </c>
      <c r="E35" s="881" t="s">
        <v>2101</v>
      </c>
      <c r="F35" s="221" t="s">
        <v>14855</v>
      </c>
      <c r="G35" s="221" t="s">
        <v>14856</v>
      </c>
      <c r="H35" s="221" t="s">
        <v>2100</v>
      </c>
      <c r="I35" s="221" t="s">
        <v>2101</v>
      </c>
      <c r="J35" s="881"/>
      <c r="K35" s="881"/>
      <c r="L35" s="881" t="s">
        <v>6598</v>
      </c>
      <c r="M35" s="881"/>
      <c r="N35" s="881" t="s">
        <v>2308</v>
      </c>
    </row>
    <row r="36" spans="1:14">
      <c r="A36" s="880">
        <v>25</v>
      </c>
      <c r="B36" s="881" t="s">
        <v>14857</v>
      </c>
      <c r="C36" s="881" t="s">
        <v>14858</v>
      </c>
      <c r="D36" s="881" t="s">
        <v>2100</v>
      </c>
      <c r="E36" s="881" t="s">
        <v>2101</v>
      </c>
      <c r="F36" s="221" t="s">
        <v>14857</v>
      </c>
      <c r="G36" s="221" t="s">
        <v>14858</v>
      </c>
      <c r="H36" s="221" t="s">
        <v>2100</v>
      </c>
      <c r="I36" s="221" t="s">
        <v>2101</v>
      </c>
      <c r="J36" s="881"/>
      <c r="K36" s="881"/>
      <c r="L36" s="881" t="s">
        <v>6598</v>
      </c>
      <c r="M36" s="881"/>
      <c r="N36" s="881" t="s">
        <v>2308</v>
      </c>
    </row>
    <row r="37" spans="1:14">
      <c r="A37" s="880">
        <v>26</v>
      </c>
      <c r="B37" s="881" t="s">
        <v>14859</v>
      </c>
      <c r="C37" s="881" t="s">
        <v>14860</v>
      </c>
      <c r="D37" s="881" t="s">
        <v>2100</v>
      </c>
      <c r="E37" s="881" t="s">
        <v>2101</v>
      </c>
      <c r="F37" s="221" t="s">
        <v>14859</v>
      </c>
      <c r="G37" s="221" t="s">
        <v>14860</v>
      </c>
      <c r="H37" s="221" t="s">
        <v>2100</v>
      </c>
      <c r="I37" s="221" t="s">
        <v>2101</v>
      </c>
      <c r="J37" s="881"/>
      <c r="K37" s="881"/>
      <c r="L37" s="881" t="s">
        <v>6598</v>
      </c>
      <c r="M37" s="881"/>
      <c r="N37" s="881" t="s">
        <v>2308</v>
      </c>
    </row>
    <row r="38" spans="1:14">
      <c r="A38" s="880">
        <v>27</v>
      </c>
      <c r="B38" s="881" t="s">
        <v>14861</v>
      </c>
      <c r="C38" s="881" t="s">
        <v>14862</v>
      </c>
      <c r="D38" s="881" t="s">
        <v>2100</v>
      </c>
      <c r="E38" s="881" t="s">
        <v>2101</v>
      </c>
      <c r="F38" s="221" t="s">
        <v>14861</v>
      </c>
      <c r="G38" s="221" t="s">
        <v>14862</v>
      </c>
      <c r="H38" s="221" t="s">
        <v>2100</v>
      </c>
      <c r="I38" s="221" t="s">
        <v>2101</v>
      </c>
      <c r="J38" s="881"/>
      <c r="K38" s="881"/>
      <c r="L38" s="881" t="s">
        <v>6598</v>
      </c>
      <c r="M38" s="881"/>
      <c r="N38" s="881" t="s">
        <v>2308</v>
      </c>
    </row>
    <row r="39" spans="1:14">
      <c r="A39" s="880">
        <v>28</v>
      </c>
      <c r="B39" s="881" t="s">
        <v>14863</v>
      </c>
      <c r="C39" s="881" t="s">
        <v>14864</v>
      </c>
      <c r="D39" s="881" t="s">
        <v>2100</v>
      </c>
      <c r="E39" s="881" t="s">
        <v>2101</v>
      </c>
      <c r="F39" s="221" t="s">
        <v>14863</v>
      </c>
      <c r="G39" s="221" t="s">
        <v>14864</v>
      </c>
      <c r="H39" s="221" t="s">
        <v>2100</v>
      </c>
      <c r="I39" s="221" t="s">
        <v>2101</v>
      </c>
      <c r="J39" s="881"/>
      <c r="K39" s="881"/>
      <c r="L39" s="881" t="s">
        <v>6598</v>
      </c>
      <c r="M39" s="881"/>
      <c r="N39" s="881" t="s">
        <v>2308</v>
      </c>
    </row>
    <row r="40" spans="1:14">
      <c r="A40" s="880">
        <v>29</v>
      </c>
      <c r="B40" s="881" t="s">
        <v>14865</v>
      </c>
      <c r="C40" s="881" t="s">
        <v>14866</v>
      </c>
      <c r="D40" s="881" t="s">
        <v>2100</v>
      </c>
      <c r="E40" s="881" t="s">
        <v>2101</v>
      </c>
      <c r="F40" s="221" t="s">
        <v>14865</v>
      </c>
      <c r="G40" s="221" t="s">
        <v>14866</v>
      </c>
      <c r="H40" s="221" t="s">
        <v>2100</v>
      </c>
      <c r="I40" s="221" t="s">
        <v>2101</v>
      </c>
      <c r="J40" s="881"/>
      <c r="K40" s="881"/>
      <c r="L40" s="881" t="s">
        <v>6598</v>
      </c>
      <c r="M40" s="881"/>
      <c r="N40" s="881" t="s">
        <v>2308</v>
      </c>
    </row>
    <row r="41" spans="1:14">
      <c r="A41" s="880">
        <v>30</v>
      </c>
      <c r="B41" s="881" t="s">
        <v>14867</v>
      </c>
      <c r="C41" s="881" t="s">
        <v>14868</v>
      </c>
      <c r="D41" s="881" t="s">
        <v>2100</v>
      </c>
      <c r="E41" s="881" t="s">
        <v>2101</v>
      </c>
      <c r="F41" s="221" t="s">
        <v>14867</v>
      </c>
      <c r="G41" s="221" t="s">
        <v>14868</v>
      </c>
      <c r="H41" s="221" t="s">
        <v>2100</v>
      </c>
      <c r="I41" s="221" t="s">
        <v>2101</v>
      </c>
      <c r="J41" s="881"/>
      <c r="K41" s="881"/>
      <c r="L41" s="881" t="s">
        <v>6598</v>
      </c>
      <c r="M41" s="881"/>
      <c r="N41" s="881" t="s">
        <v>2308</v>
      </c>
    </row>
    <row r="42" spans="1:14">
      <c r="A42" s="880">
        <v>31</v>
      </c>
      <c r="B42" s="881" t="s">
        <v>14869</v>
      </c>
      <c r="C42" s="881" t="s">
        <v>14870</v>
      </c>
      <c r="D42" s="881" t="s">
        <v>2100</v>
      </c>
      <c r="E42" s="881" t="s">
        <v>2101</v>
      </c>
      <c r="F42" s="221" t="s">
        <v>14869</v>
      </c>
      <c r="G42" s="221" t="s">
        <v>14870</v>
      </c>
      <c r="H42" s="221" t="s">
        <v>2100</v>
      </c>
      <c r="I42" s="221" t="s">
        <v>2101</v>
      </c>
      <c r="J42" s="881"/>
      <c r="K42" s="881"/>
      <c r="L42" s="881" t="s">
        <v>6598</v>
      </c>
      <c r="M42" s="881"/>
      <c r="N42" s="881" t="s">
        <v>2308</v>
      </c>
    </row>
    <row r="43" spans="1:14">
      <c r="A43" s="880">
        <v>32</v>
      </c>
      <c r="B43" s="881" t="s">
        <v>14871</v>
      </c>
      <c r="C43" s="881" t="s">
        <v>4708</v>
      </c>
      <c r="D43" s="881" t="s">
        <v>4955</v>
      </c>
      <c r="E43" s="881" t="s">
        <v>2108</v>
      </c>
      <c r="F43" s="221" t="s">
        <v>14871</v>
      </c>
      <c r="G43" s="221" t="s">
        <v>4708</v>
      </c>
      <c r="H43" s="221" t="s">
        <v>4955</v>
      </c>
      <c r="I43" s="221" t="s">
        <v>2108</v>
      </c>
      <c r="J43" s="881"/>
      <c r="K43" s="881" t="s">
        <v>3760</v>
      </c>
      <c r="L43" s="881"/>
      <c r="M43" s="881"/>
      <c r="N43" s="881" t="s">
        <v>2308</v>
      </c>
    </row>
    <row r="44" spans="1:14">
      <c r="A44" s="880">
        <v>33</v>
      </c>
      <c r="B44" s="881" t="s">
        <v>14872</v>
      </c>
      <c r="C44" s="881" t="s">
        <v>4954</v>
      </c>
      <c r="D44" s="881" t="s">
        <v>3212</v>
      </c>
      <c r="E44" s="881" t="s">
        <v>2108</v>
      </c>
      <c r="F44" s="221" t="s">
        <v>14872</v>
      </c>
      <c r="G44" s="221" t="s">
        <v>4954</v>
      </c>
      <c r="H44" s="221" t="s">
        <v>3212</v>
      </c>
      <c r="I44" s="221" t="s">
        <v>2108</v>
      </c>
      <c r="J44" s="881"/>
      <c r="K44" s="881" t="s">
        <v>4810</v>
      </c>
      <c r="L44" s="881"/>
      <c r="M44" s="881"/>
      <c r="N44" s="881" t="s">
        <v>2308</v>
      </c>
    </row>
    <row r="45" spans="1:14">
      <c r="A45" s="880">
        <v>34</v>
      </c>
      <c r="B45" s="881" t="s">
        <v>14873</v>
      </c>
      <c r="C45" s="881" t="s">
        <v>4720</v>
      </c>
      <c r="D45" s="881" t="s">
        <v>3212</v>
      </c>
      <c r="E45" s="881" t="s">
        <v>2108</v>
      </c>
      <c r="F45" s="221" t="s">
        <v>14873</v>
      </c>
      <c r="G45" s="221" t="s">
        <v>4720</v>
      </c>
      <c r="H45" s="221" t="s">
        <v>3212</v>
      </c>
      <c r="I45" s="221" t="s">
        <v>2108</v>
      </c>
      <c r="J45" s="881"/>
      <c r="K45" s="881" t="s">
        <v>4808</v>
      </c>
      <c r="L45" s="881"/>
      <c r="M45" s="881"/>
      <c r="N45" s="881" t="s">
        <v>2308</v>
      </c>
    </row>
    <row r="46" spans="1:14">
      <c r="A46" s="880">
        <v>35</v>
      </c>
      <c r="B46" s="881" t="s">
        <v>14874</v>
      </c>
      <c r="C46" s="881" t="s">
        <v>14451</v>
      </c>
      <c r="D46" s="881" t="s">
        <v>4955</v>
      </c>
      <c r="E46" s="881" t="s">
        <v>2108</v>
      </c>
      <c r="F46" s="221" t="s">
        <v>14874</v>
      </c>
      <c r="G46" s="221" t="s">
        <v>14451</v>
      </c>
      <c r="H46" s="221" t="s">
        <v>4955</v>
      </c>
      <c r="I46" s="221" t="s">
        <v>2108</v>
      </c>
      <c r="J46" s="881"/>
      <c r="K46" s="881" t="s">
        <v>3760</v>
      </c>
      <c r="L46" s="881"/>
      <c r="M46" s="881"/>
      <c r="N46" s="881" t="s">
        <v>2308</v>
      </c>
    </row>
    <row r="47" spans="1:14">
      <c r="A47" s="880">
        <v>36</v>
      </c>
      <c r="B47" s="881" t="s">
        <v>10263</v>
      </c>
      <c r="C47" s="881" t="s">
        <v>9805</v>
      </c>
      <c r="D47" s="881" t="s">
        <v>4955</v>
      </c>
      <c r="E47" s="881" t="s">
        <v>2108</v>
      </c>
      <c r="F47" s="221" t="s">
        <v>10263</v>
      </c>
      <c r="G47" s="221" t="s">
        <v>9805</v>
      </c>
      <c r="H47" s="221" t="s">
        <v>2085</v>
      </c>
      <c r="I47" s="374" t="s">
        <v>2108</v>
      </c>
      <c r="J47" s="881"/>
      <c r="K47" s="881" t="s">
        <v>3760</v>
      </c>
      <c r="L47" s="881"/>
      <c r="M47" s="881"/>
      <c r="N47" s="881" t="s">
        <v>2308</v>
      </c>
    </row>
    <row r="48" spans="1:14">
      <c r="A48" s="880">
        <v>37</v>
      </c>
      <c r="B48" s="881" t="s">
        <v>14875</v>
      </c>
      <c r="C48" s="881" t="s">
        <v>14876</v>
      </c>
      <c r="D48" s="881" t="s">
        <v>4955</v>
      </c>
      <c r="E48" s="881" t="s">
        <v>2108</v>
      </c>
      <c r="F48" s="221" t="s">
        <v>14877</v>
      </c>
      <c r="G48" s="221" t="s">
        <v>14876</v>
      </c>
      <c r="H48" s="221" t="s">
        <v>4955</v>
      </c>
      <c r="I48" s="221" t="s">
        <v>2108</v>
      </c>
      <c r="J48" s="881"/>
      <c r="K48" s="881" t="s">
        <v>3760</v>
      </c>
      <c r="L48" s="881"/>
      <c r="M48" s="881"/>
      <c r="N48" s="881" t="s">
        <v>2308</v>
      </c>
    </row>
    <row r="49" spans="1:14">
      <c r="A49" s="880">
        <v>38</v>
      </c>
      <c r="B49" s="881" t="s">
        <v>14878</v>
      </c>
      <c r="C49" s="881" t="s">
        <v>7444</v>
      </c>
      <c r="D49" s="881" t="s">
        <v>3212</v>
      </c>
      <c r="E49" s="881" t="s">
        <v>2108</v>
      </c>
      <c r="F49" s="374" t="s">
        <v>10672</v>
      </c>
      <c r="G49" s="374" t="s">
        <v>10673</v>
      </c>
      <c r="H49" s="221" t="s">
        <v>3513</v>
      </c>
      <c r="I49" s="374" t="s">
        <v>2108</v>
      </c>
      <c r="J49" s="881"/>
      <c r="K49" s="881" t="s">
        <v>10648</v>
      </c>
      <c r="L49" s="881"/>
      <c r="M49" s="881"/>
      <c r="N49" s="881" t="s">
        <v>2308</v>
      </c>
    </row>
    <row r="50" spans="1:14">
      <c r="A50" s="880">
        <v>39</v>
      </c>
      <c r="B50" s="881" t="s">
        <v>13911</v>
      </c>
      <c r="C50" s="881" t="s">
        <v>14879</v>
      </c>
      <c r="D50" s="881" t="s">
        <v>3212</v>
      </c>
      <c r="E50" s="881" t="s">
        <v>2108</v>
      </c>
      <c r="F50" s="221" t="s">
        <v>13912</v>
      </c>
      <c r="G50" s="374" t="s">
        <v>13913</v>
      </c>
      <c r="H50" s="221" t="s">
        <v>3513</v>
      </c>
      <c r="I50" s="374" t="s">
        <v>2108</v>
      </c>
      <c r="J50" s="881"/>
      <c r="K50" s="881" t="s">
        <v>8559</v>
      </c>
      <c r="L50" s="881"/>
      <c r="M50" s="881"/>
      <c r="N50" s="881" t="s">
        <v>2308</v>
      </c>
    </row>
    <row r="51" spans="1:14">
      <c r="A51" s="880">
        <v>40</v>
      </c>
      <c r="B51" s="881" t="s">
        <v>14880</v>
      </c>
      <c r="C51" s="881" t="s">
        <v>6748</v>
      </c>
      <c r="D51" s="881" t="s">
        <v>4955</v>
      </c>
      <c r="E51" s="881" t="s">
        <v>2108</v>
      </c>
      <c r="F51" s="221" t="s">
        <v>14880</v>
      </c>
      <c r="G51" s="221" t="s">
        <v>6748</v>
      </c>
      <c r="H51" s="221" t="s">
        <v>4955</v>
      </c>
      <c r="I51" s="221" t="s">
        <v>2108</v>
      </c>
      <c r="J51" s="881"/>
      <c r="K51" s="881" t="s">
        <v>4098</v>
      </c>
      <c r="L51" s="881"/>
      <c r="M51" s="881"/>
      <c r="N51" s="881" t="s">
        <v>2308</v>
      </c>
    </row>
    <row r="52" spans="1:14">
      <c r="A52" s="880">
        <v>41</v>
      </c>
      <c r="B52" s="881" t="s">
        <v>14881</v>
      </c>
      <c r="C52" s="881" t="s">
        <v>14882</v>
      </c>
      <c r="D52" s="881" t="s">
        <v>4955</v>
      </c>
      <c r="E52" s="881" t="s">
        <v>2108</v>
      </c>
      <c r="F52" s="221" t="s">
        <v>14881</v>
      </c>
      <c r="G52" s="221" t="s">
        <v>14882</v>
      </c>
      <c r="H52" s="221" t="s">
        <v>4955</v>
      </c>
      <c r="I52" s="221" t="s">
        <v>2108</v>
      </c>
      <c r="J52" s="881"/>
      <c r="K52" s="881" t="s">
        <v>4098</v>
      </c>
      <c r="L52" s="881"/>
      <c r="M52" s="881"/>
      <c r="N52" s="881" t="s">
        <v>2308</v>
      </c>
    </row>
    <row r="53" spans="1:14">
      <c r="A53" s="880">
        <v>42</v>
      </c>
      <c r="B53" s="881" t="s">
        <v>5014</v>
      </c>
      <c r="C53" s="881" t="s">
        <v>14883</v>
      </c>
      <c r="D53" s="881" t="s">
        <v>4955</v>
      </c>
      <c r="E53" s="881" t="s">
        <v>2108</v>
      </c>
      <c r="F53" s="221" t="s">
        <v>5014</v>
      </c>
      <c r="G53" s="374" t="s">
        <v>5015</v>
      </c>
      <c r="H53" s="221" t="s">
        <v>2085</v>
      </c>
      <c r="I53" s="374" t="s">
        <v>2108</v>
      </c>
      <c r="J53" s="881"/>
      <c r="K53" s="881" t="s">
        <v>4098</v>
      </c>
      <c r="L53" s="881"/>
      <c r="M53" s="881"/>
      <c r="N53" s="881" t="s">
        <v>2308</v>
      </c>
    </row>
    <row r="54" spans="1:14">
      <c r="A54" s="880">
        <v>43</v>
      </c>
      <c r="B54" s="881" t="s">
        <v>14884</v>
      </c>
      <c r="C54" s="881" t="s">
        <v>14885</v>
      </c>
      <c r="D54" s="881" t="s">
        <v>4955</v>
      </c>
      <c r="E54" s="881" t="s">
        <v>2108</v>
      </c>
      <c r="F54" s="221" t="s">
        <v>14884</v>
      </c>
      <c r="G54" s="374" t="s">
        <v>14886</v>
      </c>
      <c r="H54" s="221" t="s">
        <v>4955</v>
      </c>
      <c r="I54" s="221" t="s">
        <v>2108</v>
      </c>
      <c r="J54" s="881"/>
      <c r="K54" s="881" t="s">
        <v>4098</v>
      </c>
      <c r="L54" s="881"/>
      <c r="M54" s="881"/>
      <c r="N54" s="881" t="s">
        <v>2308</v>
      </c>
    </row>
    <row r="55" spans="1:14">
      <c r="A55" s="880">
        <v>44</v>
      </c>
      <c r="B55" s="881" t="s">
        <v>14887</v>
      </c>
      <c r="C55" s="881" t="s">
        <v>14888</v>
      </c>
      <c r="D55" s="881" t="s">
        <v>4955</v>
      </c>
      <c r="E55" s="881" t="s">
        <v>2108</v>
      </c>
      <c r="F55" s="221" t="s">
        <v>14887</v>
      </c>
      <c r="G55" s="221" t="s">
        <v>14888</v>
      </c>
      <c r="H55" s="221" t="s">
        <v>4955</v>
      </c>
      <c r="I55" s="221" t="s">
        <v>2108</v>
      </c>
      <c r="J55" s="881"/>
      <c r="K55" s="881" t="s">
        <v>4098</v>
      </c>
      <c r="L55" s="881"/>
      <c r="M55" s="881"/>
      <c r="N55" s="881" t="s">
        <v>2308</v>
      </c>
    </row>
    <row r="56" spans="1:14">
      <c r="A56" s="880">
        <v>45</v>
      </c>
      <c r="B56" s="881" t="s">
        <v>14889</v>
      </c>
      <c r="C56" s="881" t="s">
        <v>14890</v>
      </c>
      <c r="D56" s="881" t="s">
        <v>4955</v>
      </c>
      <c r="E56" s="881" t="s">
        <v>2108</v>
      </c>
      <c r="F56" s="221" t="s">
        <v>14889</v>
      </c>
      <c r="G56" s="221" t="s">
        <v>14890</v>
      </c>
      <c r="H56" s="221" t="s">
        <v>4955</v>
      </c>
      <c r="I56" s="221" t="s">
        <v>2108</v>
      </c>
      <c r="J56" s="881"/>
      <c r="K56" s="881" t="s">
        <v>4098</v>
      </c>
      <c r="L56" s="881"/>
      <c r="M56" s="881"/>
      <c r="N56" s="881" t="s">
        <v>2308</v>
      </c>
    </row>
    <row r="57" spans="1:14">
      <c r="A57" s="880">
        <v>46</v>
      </c>
      <c r="B57" s="881" t="s">
        <v>4998</v>
      </c>
      <c r="C57" s="881" t="s">
        <v>4999</v>
      </c>
      <c r="D57" s="881" t="s">
        <v>4955</v>
      </c>
      <c r="E57" s="881" t="s">
        <v>2108</v>
      </c>
      <c r="F57" s="221" t="s">
        <v>4998</v>
      </c>
      <c r="G57" s="221" t="s">
        <v>4999</v>
      </c>
      <c r="H57" s="221" t="s">
        <v>3513</v>
      </c>
      <c r="I57" s="221" t="s">
        <v>2108</v>
      </c>
      <c r="J57" s="881"/>
      <c r="K57" s="881" t="s">
        <v>4098</v>
      </c>
      <c r="L57" s="881"/>
      <c r="M57" s="881"/>
      <c r="N57" s="881" t="s">
        <v>2308</v>
      </c>
    </row>
    <row r="58" spans="1:14">
      <c r="A58" s="880">
        <v>47</v>
      </c>
      <c r="B58" s="881" t="s">
        <v>14891</v>
      </c>
      <c r="C58" s="881" t="s">
        <v>14892</v>
      </c>
      <c r="D58" s="881" t="s">
        <v>4955</v>
      </c>
      <c r="E58" s="881" t="s">
        <v>2108</v>
      </c>
      <c r="F58" s="221" t="s">
        <v>14891</v>
      </c>
      <c r="G58" s="221" t="s">
        <v>14892</v>
      </c>
      <c r="H58" s="221" t="s">
        <v>4955</v>
      </c>
      <c r="I58" s="221" t="s">
        <v>2108</v>
      </c>
      <c r="J58" s="881"/>
      <c r="K58" s="881" t="s">
        <v>4098</v>
      </c>
      <c r="L58" s="881"/>
      <c r="M58" s="881"/>
      <c r="N58" s="881" t="s">
        <v>2308</v>
      </c>
    </row>
    <row r="59" spans="1:14">
      <c r="A59" s="880">
        <v>48</v>
      </c>
      <c r="B59" s="881" t="s">
        <v>14893</v>
      </c>
      <c r="C59" s="881" t="s">
        <v>14894</v>
      </c>
      <c r="D59" s="881" t="s">
        <v>4955</v>
      </c>
      <c r="E59" s="881" t="s">
        <v>2108</v>
      </c>
      <c r="F59" s="221" t="s">
        <v>14893</v>
      </c>
      <c r="G59" s="221" t="s">
        <v>14894</v>
      </c>
      <c r="H59" s="221" t="s">
        <v>4955</v>
      </c>
      <c r="I59" s="221" t="s">
        <v>2108</v>
      </c>
      <c r="J59" s="881"/>
      <c r="K59" s="881" t="s">
        <v>3760</v>
      </c>
      <c r="L59" s="881"/>
      <c r="M59" s="881"/>
      <c r="N59" s="881" t="s">
        <v>2308</v>
      </c>
    </row>
    <row r="60" spans="1:14">
      <c r="A60" s="880">
        <v>49</v>
      </c>
      <c r="B60" s="881" t="s">
        <v>14895</v>
      </c>
      <c r="C60" s="881" t="s">
        <v>14896</v>
      </c>
      <c r="D60" s="881" t="s">
        <v>3212</v>
      </c>
      <c r="E60" s="881" t="s">
        <v>2108</v>
      </c>
      <c r="F60" s="221" t="s">
        <v>14895</v>
      </c>
      <c r="G60" s="221" t="s">
        <v>14896</v>
      </c>
      <c r="H60" s="221" t="s">
        <v>3212</v>
      </c>
      <c r="I60" s="221" t="s">
        <v>2108</v>
      </c>
      <c r="J60" s="881"/>
      <c r="K60" s="881" t="s">
        <v>4810</v>
      </c>
      <c r="L60" s="881"/>
      <c r="M60" s="881"/>
      <c r="N60" s="881" t="s">
        <v>2308</v>
      </c>
    </row>
    <row r="61" spans="1:14">
      <c r="A61" s="880">
        <v>50</v>
      </c>
      <c r="B61" s="881" t="s">
        <v>14897</v>
      </c>
      <c r="C61" s="881" t="s">
        <v>14898</v>
      </c>
      <c r="D61" s="881" t="s">
        <v>3212</v>
      </c>
      <c r="E61" s="881" t="s">
        <v>2108</v>
      </c>
      <c r="F61" s="221" t="s">
        <v>14897</v>
      </c>
      <c r="G61" s="221" t="s">
        <v>14898</v>
      </c>
      <c r="H61" s="221" t="s">
        <v>3212</v>
      </c>
      <c r="I61" s="221" t="s">
        <v>2108</v>
      </c>
      <c r="J61" s="881"/>
      <c r="K61" s="881" t="s">
        <v>4808</v>
      </c>
      <c r="L61" s="881"/>
      <c r="M61" s="881"/>
      <c r="N61" s="881" t="s">
        <v>2308</v>
      </c>
    </row>
    <row r="62" spans="1:14">
      <c r="A62" s="880">
        <v>51</v>
      </c>
      <c r="B62" s="881" t="s">
        <v>14899</v>
      </c>
      <c r="C62" s="881" t="s">
        <v>14900</v>
      </c>
      <c r="D62" s="881" t="s">
        <v>4955</v>
      </c>
      <c r="E62" s="881" t="s">
        <v>2108</v>
      </c>
      <c r="F62" s="221" t="s">
        <v>14899</v>
      </c>
      <c r="G62" s="221" t="s">
        <v>14900</v>
      </c>
      <c r="H62" s="221" t="s">
        <v>4955</v>
      </c>
      <c r="I62" s="221" t="s">
        <v>2108</v>
      </c>
      <c r="J62" s="881"/>
      <c r="K62" s="881" t="s">
        <v>3760</v>
      </c>
      <c r="L62" s="881"/>
      <c r="M62" s="881"/>
      <c r="N62" s="881" t="s">
        <v>2308</v>
      </c>
    </row>
    <row r="63" spans="1:14">
      <c r="A63" s="880">
        <v>52</v>
      </c>
      <c r="B63" s="881" t="s">
        <v>14901</v>
      </c>
      <c r="C63" s="881" t="s">
        <v>14902</v>
      </c>
      <c r="D63" s="881" t="s">
        <v>4955</v>
      </c>
      <c r="E63" s="881" t="s">
        <v>2108</v>
      </c>
      <c r="F63" s="221" t="s">
        <v>14901</v>
      </c>
      <c r="G63" s="221" t="s">
        <v>14902</v>
      </c>
      <c r="H63" s="221" t="s">
        <v>4955</v>
      </c>
      <c r="I63" s="221" t="s">
        <v>2108</v>
      </c>
      <c r="J63" s="881"/>
      <c r="K63" s="881" t="s">
        <v>3760</v>
      </c>
      <c r="L63" s="881"/>
      <c r="M63" s="881"/>
      <c r="N63" s="881" t="s">
        <v>2308</v>
      </c>
    </row>
    <row r="64" spans="1:14">
      <c r="A64" s="880">
        <v>53</v>
      </c>
      <c r="B64" s="881" t="s">
        <v>14903</v>
      </c>
      <c r="C64" s="881" t="s">
        <v>14904</v>
      </c>
      <c r="D64" s="881" t="s">
        <v>4955</v>
      </c>
      <c r="E64" s="881" t="s">
        <v>2108</v>
      </c>
      <c r="F64" s="221" t="s">
        <v>14905</v>
      </c>
      <c r="G64" s="221" t="s">
        <v>14904</v>
      </c>
      <c r="H64" s="221" t="s">
        <v>4955</v>
      </c>
      <c r="I64" s="221" t="s">
        <v>2108</v>
      </c>
      <c r="J64" s="881"/>
      <c r="K64" s="881" t="s">
        <v>3760</v>
      </c>
      <c r="L64" s="881"/>
      <c r="M64" s="881"/>
      <c r="N64" s="881" t="s">
        <v>2308</v>
      </c>
    </row>
    <row r="65" spans="1:14">
      <c r="A65" s="880">
        <v>54</v>
      </c>
      <c r="B65" s="881" t="s">
        <v>14906</v>
      </c>
      <c r="C65" s="881" t="s">
        <v>14907</v>
      </c>
      <c r="D65" s="881" t="s">
        <v>3212</v>
      </c>
      <c r="E65" s="881" t="s">
        <v>2108</v>
      </c>
      <c r="F65" s="221" t="s">
        <v>14908</v>
      </c>
      <c r="G65" s="221" t="s">
        <v>14907</v>
      </c>
      <c r="H65" s="221" t="s">
        <v>3212</v>
      </c>
      <c r="I65" s="221" t="s">
        <v>2108</v>
      </c>
      <c r="J65" s="881"/>
      <c r="K65" s="881" t="s">
        <v>10648</v>
      </c>
      <c r="L65" s="881"/>
      <c r="M65" s="881"/>
      <c r="N65" s="881" t="s">
        <v>2308</v>
      </c>
    </row>
    <row r="66" spans="1:14">
      <c r="A66" s="880">
        <v>55</v>
      </c>
      <c r="B66" s="881" t="s">
        <v>14909</v>
      </c>
      <c r="C66" s="881" t="s">
        <v>14910</v>
      </c>
      <c r="D66" s="881" t="s">
        <v>3212</v>
      </c>
      <c r="E66" s="881" t="s">
        <v>2108</v>
      </c>
      <c r="F66" s="221" t="s">
        <v>14911</v>
      </c>
      <c r="G66" s="221" t="s">
        <v>14910</v>
      </c>
      <c r="H66" s="221" t="s">
        <v>3212</v>
      </c>
      <c r="I66" s="221" t="s">
        <v>2108</v>
      </c>
      <c r="J66" s="881"/>
      <c r="K66" s="881" t="s">
        <v>8559</v>
      </c>
      <c r="L66" s="881"/>
      <c r="M66" s="881"/>
      <c r="N66" s="881" t="s">
        <v>2308</v>
      </c>
    </row>
    <row r="67" spans="1:14">
      <c r="A67" s="880">
        <v>56</v>
      </c>
      <c r="B67" s="881" t="s">
        <v>14912</v>
      </c>
      <c r="C67" s="881" t="s">
        <v>14913</v>
      </c>
      <c r="D67" s="881" t="s">
        <v>4955</v>
      </c>
      <c r="E67" s="881" t="s">
        <v>2108</v>
      </c>
      <c r="F67" s="221" t="s">
        <v>14912</v>
      </c>
      <c r="G67" s="221" t="s">
        <v>14913</v>
      </c>
      <c r="H67" s="221" t="s">
        <v>4955</v>
      </c>
      <c r="I67" s="221" t="s">
        <v>2108</v>
      </c>
      <c r="J67" s="881"/>
      <c r="K67" s="881" t="s">
        <v>4098</v>
      </c>
      <c r="L67" s="881"/>
      <c r="M67" s="881"/>
      <c r="N67" s="881" t="s">
        <v>2308</v>
      </c>
    </row>
    <row r="68" spans="1:14">
      <c r="A68" s="880">
        <v>57</v>
      </c>
      <c r="B68" s="881" t="s">
        <v>14914</v>
      </c>
      <c r="C68" s="881" t="s">
        <v>14915</v>
      </c>
      <c r="D68" s="881" t="s">
        <v>4955</v>
      </c>
      <c r="E68" s="881" t="s">
        <v>2108</v>
      </c>
      <c r="F68" s="221" t="s">
        <v>14914</v>
      </c>
      <c r="G68" s="221" t="s">
        <v>14915</v>
      </c>
      <c r="H68" s="221" t="s">
        <v>4955</v>
      </c>
      <c r="I68" s="221" t="s">
        <v>2108</v>
      </c>
      <c r="J68" s="881"/>
      <c r="K68" s="881" t="s">
        <v>4098</v>
      </c>
      <c r="L68" s="881"/>
      <c r="M68" s="881"/>
      <c r="N68" s="881" t="s">
        <v>2308</v>
      </c>
    </row>
    <row r="69" spans="1:14">
      <c r="A69" s="880">
        <v>58</v>
      </c>
      <c r="B69" s="881" t="s">
        <v>14916</v>
      </c>
      <c r="C69" s="881" t="s">
        <v>14917</v>
      </c>
      <c r="D69" s="881" t="s">
        <v>4955</v>
      </c>
      <c r="E69" s="881" t="s">
        <v>2108</v>
      </c>
      <c r="F69" s="221" t="s">
        <v>14916</v>
      </c>
      <c r="G69" s="221" t="s">
        <v>14917</v>
      </c>
      <c r="H69" s="221" t="s">
        <v>4955</v>
      </c>
      <c r="I69" s="221" t="s">
        <v>2108</v>
      </c>
      <c r="J69" s="881"/>
      <c r="K69" s="881" t="s">
        <v>4098</v>
      </c>
      <c r="L69" s="881"/>
      <c r="M69" s="881"/>
      <c r="N69" s="881" t="s">
        <v>2308</v>
      </c>
    </row>
    <row r="70" spans="1:14">
      <c r="A70" s="880">
        <v>59</v>
      </c>
      <c r="B70" s="881" t="s">
        <v>14918</v>
      </c>
      <c r="C70" s="881" t="s">
        <v>14919</v>
      </c>
      <c r="D70" s="881" t="s">
        <v>4955</v>
      </c>
      <c r="E70" s="881" t="s">
        <v>2108</v>
      </c>
      <c r="F70" s="221" t="s">
        <v>14918</v>
      </c>
      <c r="G70" s="221" t="s">
        <v>14919</v>
      </c>
      <c r="H70" s="221" t="s">
        <v>4955</v>
      </c>
      <c r="I70" s="221" t="s">
        <v>2108</v>
      </c>
      <c r="J70" s="881"/>
      <c r="K70" s="881" t="s">
        <v>4098</v>
      </c>
      <c r="L70" s="881"/>
      <c r="M70" s="881"/>
      <c r="N70" s="881" t="s">
        <v>2308</v>
      </c>
    </row>
    <row r="71" spans="1:14">
      <c r="A71" s="880">
        <v>60</v>
      </c>
      <c r="B71" s="881" t="s">
        <v>14920</v>
      </c>
      <c r="C71" s="881" t="s">
        <v>14921</v>
      </c>
      <c r="D71" s="881" t="s">
        <v>4955</v>
      </c>
      <c r="E71" s="881" t="s">
        <v>2108</v>
      </c>
      <c r="F71" s="221" t="s">
        <v>14920</v>
      </c>
      <c r="G71" s="221" t="s">
        <v>14921</v>
      </c>
      <c r="H71" s="221" t="s">
        <v>4955</v>
      </c>
      <c r="I71" s="221" t="s">
        <v>2108</v>
      </c>
      <c r="J71" s="881"/>
      <c r="K71" s="881" t="s">
        <v>4098</v>
      </c>
      <c r="L71" s="881"/>
      <c r="M71" s="881"/>
      <c r="N71" s="881" t="s">
        <v>2308</v>
      </c>
    </row>
    <row r="72" spans="1:14">
      <c r="A72" s="880">
        <v>61</v>
      </c>
      <c r="B72" s="881" t="s">
        <v>14922</v>
      </c>
      <c r="C72" s="881" t="s">
        <v>14923</v>
      </c>
      <c r="D72" s="881" t="s">
        <v>4955</v>
      </c>
      <c r="E72" s="881" t="s">
        <v>2108</v>
      </c>
      <c r="F72" s="221" t="s">
        <v>14922</v>
      </c>
      <c r="G72" s="221" t="s">
        <v>14923</v>
      </c>
      <c r="H72" s="221" t="s">
        <v>4955</v>
      </c>
      <c r="I72" s="221" t="s">
        <v>2108</v>
      </c>
      <c r="J72" s="881"/>
      <c r="K72" s="881" t="s">
        <v>4098</v>
      </c>
      <c r="L72" s="881"/>
      <c r="M72" s="881"/>
      <c r="N72" s="881" t="s">
        <v>2308</v>
      </c>
    </row>
    <row r="73" spans="1:14">
      <c r="A73" s="880">
        <v>62</v>
      </c>
      <c r="B73" s="881" t="s">
        <v>14924</v>
      </c>
      <c r="C73" s="881" t="s">
        <v>14925</v>
      </c>
      <c r="D73" s="881" t="s">
        <v>4955</v>
      </c>
      <c r="E73" s="881" t="s">
        <v>2108</v>
      </c>
      <c r="F73" s="221" t="s">
        <v>14924</v>
      </c>
      <c r="G73" s="221" t="s">
        <v>14925</v>
      </c>
      <c r="H73" s="221" t="s">
        <v>4955</v>
      </c>
      <c r="I73" s="221" t="s">
        <v>2108</v>
      </c>
      <c r="J73" s="881"/>
      <c r="K73" s="881" t="s">
        <v>4098</v>
      </c>
      <c r="L73" s="881"/>
      <c r="M73" s="881"/>
      <c r="N73" s="881" t="s">
        <v>2308</v>
      </c>
    </row>
    <row r="74" spans="1:14">
      <c r="A74" s="880">
        <v>63</v>
      </c>
      <c r="B74" s="881" t="s">
        <v>14926</v>
      </c>
      <c r="C74" s="881" t="s">
        <v>14927</v>
      </c>
      <c r="D74" s="881" t="s">
        <v>4955</v>
      </c>
      <c r="E74" s="881" t="s">
        <v>2108</v>
      </c>
      <c r="F74" s="221" t="s">
        <v>14926</v>
      </c>
      <c r="G74" s="221" t="s">
        <v>14927</v>
      </c>
      <c r="H74" s="221" t="s">
        <v>4955</v>
      </c>
      <c r="I74" s="221" t="s">
        <v>2108</v>
      </c>
      <c r="J74" s="881"/>
      <c r="K74" s="881" t="s">
        <v>4098</v>
      </c>
      <c r="L74" s="881"/>
      <c r="M74" s="881"/>
      <c r="N74" s="881" t="s">
        <v>2308</v>
      </c>
    </row>
  </sheetData>
  <phoneticPr fontId="5" type="noConversion"/>
  <dataValidations count="4">
    <dataValidation type="list" allowBlank="1" showInputMessage="1" showErrorMessage="1" sqref="B6" xr:uid="{00000000-0002-0000-DE00-000000000000}">
      <formula1>"Mi: Minute,H: Hour,D: Daily,W: Weekly,M: Monthly,Y: Yearly"</formula1>
    </dataValidation>
    <dataValidation type="list" allowBlank="1" showInputMessage="1" showErrorMessage="1" sqref="B7 B9 O7:O9" xr:uid="{00000000-0002-0000-DE00-000001000000}">
      <formula1>"替换,追加"</formula1>
    </dataValidation>
    <dataValidation type="list" allowBlank="1" showInputMessage="1" showErrorMessage="1" sqref="N22 N29 N12:N18 N19:N21 N23:N26 N27:N28 N30:N58 N59:N74" xr:uid="{00000000-0002-0000-DE00-000002000000}">
      <formula1>"匹配,基线特有,本地扩充,废弃"</formula1>
    </dataValidation>
    <dataValidation type="list" allowBlank="1" showInputMessage="1" showErrorMessage="1" sqref="R4:R6" xr:uid="{00000000-0002-0000-DE00-000003000000}">
      <formula1>"left join,inner join,union,union all"</formula1>
    </dataValidation>
  </dataValidations>
  <hyperlinks>
    <hyperlink ref="A1" location="目录!A1" display="返回" xr:uid="{00000000-0004-0000-DE00-000000000000}"/>
  </hyperlinks>
  <pageMargins left="0.75" right="0.75" top="1" bottom="1" header="0.51180555555555596" footer="0.51180555555555596"/>
  <pageSetup paperSize="9" orientation="portrait"/>
  <legacyDrawing r:id="rId1"/>
</worksheet>
</file>

<file path=xl/worksheets/sheet2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AP56"/>
  <sheetViews>
    <sheetView workbookViewId="0"/>
  </sheetViews>
  <sheetFormatPr defaultColWidth="9" defaultRowHeight="15" customHeight="1"/>
  <cols>
    <col min="1" max="1" width="9" style="329"/>
    <col min="2" max="2" width="19" style="329" customWidth="1"/>
    <col min="3" max="3" width="15" style="329" customWidth="1"/>
    <col min="4" max="4" width="15.21875" style="329" customWidth="1"/>
    <col min="5" max="5" width="12.109375" style="329" customWidth="1"/>
    <col min="6" max="6" width="16.77734375" style="329" customWidth="1"/>
    <col min="7" max="7" width="32.77734375" style="329" customWidth="1"/>
    <col min="8" max="9" width="12.109375" style="329" customWidth="1"/>
    <col min="10" max="10" width="9" style="329"/>
    <col min="11" max="11" width="7.109375" style="329" customWidth="1"/>
    <col min="12" max="12" width="6.77734375" style="329" customWidth="1"/>
    <col min="13" max="13" width="9" style="329"/>
    <col min="14" max="14" width="11.33203125" style="329" customWidth="1"/>
    <col min="15" max="22" width="9" style="329" hidden="1" customWidth="1"/>
    <col min="23" max="23" width="18.88671875" style="329" customWidth="1"/>
    <col min="24" max="24" width="13" style="329" customWidth="1"/>
    <col min="25" max="25" width="11.33203125" style="329" customWidth="1"/>
    <col min="26" max="26" width="13.109375" style="329" customWidth="1"/>
    <col min="27" max="27" width="14.77734375" style="329" customWidth="1"/>
    <col min="28" max="28" width="22.77734375" style="329" customWidth="1"/>
    <col min="29" max="29" width="13.33203125" style="329" customWidth="1"/>
    <col min="30" max="31" width="9" style="329" customWidth="1"/>
    <col min="32" max="32" width="14.88671875" style="329" customWidth="1"/>
    <col min="33" max="33" width="20.6640625" style="329" customWidth="1"/>
    <col min="34" max="34" width="13.88671875" style="329" customWidth="1"/>
    <col min="35" max="36" width="9" style="329"/>
    <col min="37" max="37" width="14.88671875" style="329" customWidth="1"/>
    <col min="38" max="38" width="27.109375" style="329" customWidth="1"/>
    <col min="39" max="39" width="13.88671875" style="329" customWidth="1"/>
    <col min="40" max="41" width="9" style="329"/>
    <col min="42" max="42" width="11.109375" style="329" customWidth="1"/>
    <col min="43" max="16384" width="9" style="329"/>
  </cols>
  <sheetData>
    <row r="1" spans="1:42" ht="15" customHeight="1">
      <c r="A1" s="874" t="s">
        <v>2037</v>
      </c>
      <c r="B1" s="3"/>
      <c r="C1" s="3"/>
      <c r="D1" s="3"/>
      <c r="E1" s="3"/>
      <c r="F1" s="3"/>
      <c r="G1" s="3"/>
      <c r="H1" s="3"/>
      <c r="I1" s="3"/>
      <c r="J1" s="3"/>
      <c r="K1" s="3"/>
      <c r="L1" s="3"/>
      <c r="M1" s="3"/>
      <c r="N1" s="3"/>
      <c r="O1" s="3"/>
      <c r="P1" s="3"/>
      <c r="Q1" s="3"/>
      <c r="R1" s="3"/>
      <c r="S1" s="3"/>
      <c r="T1" s="3"/>
      <c r="U1" s="3"/>
      <c r="V1" s="3"/>
      <c r="W1" s="52"/>
      <c r="X1" s="52"/>
      <c r="Y1" s="52"/>
      <c r="Z1" s="52"/>
      <c r="AA1" s="52"/>
    </row>
    <row r="2" spans="1:42" ht="15" customHeight="1">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c r="AB2" s="53" t="s">
        <v>2039</v>
      </c>
      <c r="AC2" s="54"/>
      <c r="AD2" s="54"/>
      <c r="AE2" s="54"/>
      <c r="AF2" s="55"/>
      <c r="AG2" s="53" t="s">
        <v>2039</v>
      </c>
      <c r="AH2" s="54"/>
      <c r="AI2" s="54"/>
      <c r="AJ2" s="54"/>
      <c r="AK2" s="55"/>
      <c r="AL2" s="53" t="s">
        <v>2039</v>
      </c>
      <c r="AM2" s="54"/>
      <c r="AN2" s="54"/>
      <c r="AO2" s="54"/>
      <c r="AP2" s="55"/>
    </row>
    <row r="3" spans="1:42" ht="15" customHeight="1">
      <c r="A3" s="6" t="s">
        <v>2040</v>
      </c>
      <c r="B3" s="787" t="s">
        <v>1440</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c r="AB3" s="57" t="s">
        <v>2041</v>
      </c>
      <c r="AC3" s="58" t="s">
        <v>2042</v>
      </c>
      <c r="AD3" s="58"/>
      <c r="AE3" s="59"/>
      <c r="AF3" s="60"/>
      <c r="AG3" s="57" t="s">
        <v>2041</v>
      </c>
      <c r="AH3" s="58" t="s">
        <v>2042</v>
      </c>
      <c r="AI3" s="58"/>
      <c r="AJ3" s="59"/>
      <c r="AK3" s="60"/>
      <c r="AL3" s="57" t="s">
        <v>2041</v>
      </c>
      <c r="AM3" s="58" t="s">
        <v>2042</v>
      </c>
      <c r="AN3" s="58"/>
      <c r="AO3" s="59"/>
      <c r="AP3" s="60"/>
    </row>
    <row r="4" spans="1:42" ht="15" customHeight="1">
      <c r="A4" s="9" t="s">
        <v>2042</v>
      </c>
      <c r="B4" s="416" t="s">
        <v>1441</v>
      </c>
      <c r="C4" s="8"/>
      <c r="D4" s="8"/>
      <c r="E4" s="8"/>
      <c r="F4" s="8"/>
      <c r="G4" s="8"/>
      <c r="H4" s="8"/>
      <c r="I4" s="8"/>
      <c r="J4" s="8"/>
      <c r="K4" s="8"/>
      <c r="L4" s="8"/>
      <c r="M4" s="8"/>
      <c r="N4" s="8"/>
      <c r="O4" s="38" t="s">
        <v>4149</v>
      </c>
      <c r="P4" s="39" t="e">
        <f>VLOOKUP(B3,[1]目录!#REF!,4,0)</f>
        <v>#REF!</v>
      </c>
      <c r="Q4" s="40"/>
      <c r="R4" s="41"/>
      <c r="S4" s="42"/>
      <c r="T4" s="42"/>
      <c r="U4" s="42"/>
      <c r="V4" s="61"/>
      <c r="W4" s="62" t="s">
        <v>2301</v>
      </c>
      <c r="X4" s="548" t="s">
        <v>14928</v>
      </c>
      <c r="Y4" s="63"/>
      <c r="Z4" s="11"/>
      <c r="AA4" s="63"/>
      <c r="AB4" s="62" t="s">
        <v>2301</v>
      </c>
      <c r="AC4" s="548" t="s">
        <v>14929</v>
      </c>
      <c r="AD4" s="63"/>
      <c r="AE4" s="11"/>
      <c r="AF4" s="63"/>
      <c r="AG4" s="62" t="s">
        <v>2301</v>
      </c>
      <c r="AH4" s="879" t="s">
        <v>14930</v>
      </c>
      <c r="AI4" s="63"/>
      <c r="AJ4" s="11"/>
      <c r="AK4" s="63"/>
      <c r="AL4" s="62" t="s">
        <v>3195</v>
      </c>
      <c r="AM4" s="879" t="s">
        <v>14931</v>
      </c>
      <c r="AN4" s="63"/>
      <c r="AO4" s="11"/>
      <c r="AP4" s="63"/>
    </row>
    <row r="5" spans="1:42" ht="15" customHeight="1">
      <c r="A5" s="9" t="s">
        <v>2041</v>
      </c>
      <c r="B5" s="11" t="s">
        <v>2043</v>
      </c>
      <c r="C5" s="8"/>
      <c r="D5" s="8"/>
      <c r="E5" s="8"/>
      <c r="F5" s="8"/>
      <c r="G5" s="8"/>
      <c r="H5" s="8"/>
      <c r="I5" s="8"/>
      <c r="J5" s="8"/>
      <c r="K5" s="8"/>
      <c r="L5" s="8"/>
      <c r="M5" s="8"/>
      <c r="N5" s="8"/>
      <c r="O5" s="43"/>
      <c r="P5" s="42"/>
      <c r="Q5" s="42"/>
      <c r="R5" s="41"/>
      <c r="S5" s="42"/>
      <c r="T5" s="42"/>
      <c r="U5" s="42"/>
      <c r="V5" s="61"/>
      <c r="W5" s="62"/>
      <c r="X5" s="792"/>
      <c r="Y5" s="63"/>
      <c r="Z5" s="11"/>
      <c r="AA5" s="63"/>
      <c r="AB5" s="62"/>
      <c r="AC5" s="792"/>
      <c r="AD5" s="63"/>
      <c r="AE5" s="11"/>
      <c r="AF5" s="63"/>
      <c r="AG5" s="62"/>
      <c r="AH5" s="792"/>
      <c r="AI5" s="63"/>
      <c r="AJ5" s="11"/>
      <c r="AK5" s="63"/>
      <c r="AL5" s="62"/>
      <c r="AM5" s="792"/>
      <c r="AN5" s="63"/>
      <c r="AO5" s="11"/>
      <c r="AP5" s="63"/>
    </row>
    <row r="6" spans="1:42" ht="15" customHeight="1">
      <c r="A6" s="9" t="s">
        <v>2044</v>
      </c>
      <c r="B6" s="12" t="s">
        <v>14426</v>
      </c>
      <c r="C6" s="8"/>
      <c r="D6" s="8"/>
      <c r="E6" s="8"/>
      <c r="F6" s="8"/>
      <c r="G6" s="8"/>
      <c r="H6" s="8"/>
      <c r="I6" s="8"/>
      <c r="J6" s="8"/>
      <c r="K6" s="8"/>
      <c r="L6" s="8"/>
      <c r="M6" s="8"/>
      <c r="N6" s="8"/>
      <c r="O6" s="43"/>
      <c r="P6" s="42"/>
      <c r="Q6" s="42"/>
      <c r="R6" s="41"/>
      <c r="S6" s="42"/>
      <c r="T6" s="42"/>
      <c r="U6" s="42"/>
      <c r="V6" s="61"/>
      <c r="W6" s="62"/>
      <c r="X6" s="787"/>
      <c r="Y6" s="63"/>
      <c r="Z6" s="11"/>
      <c r="AA6" s="63"/>
      <c r="AB6" s="62"/>
      <c r="AC6" s="787"/>
      <c r="AD6" s="63"/>
      <c r="AE6" s="11"/>
      <c r="AF6" s="63"/>
      <c r="AG6" s="62"/>
      <c r="AH6" s="787"/>
      <c r="AI6" s="63"/>
      <c r="AJ6" s="11"/>
      <c r="AK6" s="63"/>
      <c r="AL6" s="62"/>
      <c r="AM6" s="787"/>
      <c r="AN6" s="63"/>
      <c r="AO6" s="11"/>
      <c r="AP6" s="63"/>
    </row>
    <row r="7" spans="1:42" ht="15" customHeight="1">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c r="AB7" s="62"/>
      <c r="AC7" s="65"/>
      <c r="AD7" s="63"/>
      <c r="AE7" s="11"/>
      <c r="AF7" s="63"/>
      <c r="AG7" s="62"/>
      <c r="AH7" s="65"/>
      <c r="AI7" s="63"/>
      <c r="AJ7" s="11"/>
      <c r="AK7" s="63"/>
      <c r="AL7" s="62"/>
      <c r="AM7" s="65"/>
      <c r="AN7" s="63"/>
      <c r="AO7" s="11"/>
      <c r="AP7" s="63"/>
    </row>
    <row r="8" spans="1:42" ht="15" customHeight="1">
      <c r="A8" s="9" t="s">
        <v>2048</v>
      </c>
      <c r="B8" s="11"/>
      <c r="C8" s="8"/>
      <c r="D8" s="8"/>
      <c r="E8" s="8"/>
      <c r="F8" s="8"/>
      <c r="G8" s="8"/>
      <c r="H8" s="8"/>
      <c r="I8" s="8"/>
      <c r="J8" s="8"/>
      <c r="K8" s="8"/>
      <c r="L8" s="8"/>
      <c r="M8" s="8"/>
      <c r="N8" s="8"/>
      <c r="O8" s="43"/>
      <c r="P8" s="42"/>
      <c r="Q8" s="42"/>
      <c r="R8" s="42"/>
      <c r="S8" s="42"/>
      <c r="T8" s="42"/>
      <c r="U8" s="42"/>
      <c r="V8" s="61"/>
      <c r="W8" s="62"/>
      <c r="X8" s="65"/>
      <c r="Y8" s="63"/>
      <c r="Z8" s="11"/>
      <c r="AA8" s="63"/>
      <c r="AB8" s="62"/>
      <c r="AC8" s="65"/>
      <c r="AD8" s="63"/>
      <c r="AE8" s="11"/>
      <c r="AF8" s="63"/>
      <c r="AG8" s="62"/>
      <c r="AH8" s="65"/>
      <c r="AI8" s="63"/>
      <c r="AJ8" s="11"/>
      <c r="AK8" s="63"/>
      <c r="AL8" s="62"/>
      <c r="AM8" s="65"/>
      <c r="AN8" s="63"/>
      <c r="AO8" s="11"/>
      <c r="AP8" s="63"/>
    </row>
    <row r="9" spans="1:42" ht="15" customHeight="1">
      <c r="A9" s="9"/>
      <c r="B9" s="13"/>
      <c r="C9" s="8"/>
      <c r="D9" s="8"/>
      <c r="E9" s="8"/>
      <c r="F9" s="8"/>
      <c r="G9" s="8"/>
      <c r="H9" s="8"/>
      <c r="I9" s="8"/>
      <c r="J9" s="8"/>
      <c r="K9" s="8"/>
      <c r="L9" s="8"/>
      <c r="M9" s="8"/>
      <c r="N9" s="8"/>
      <c r="O9" s="44"/>
      <c r="P9" s="45"/>
      <c r="Q9" s="45"/>
      <c r="R9" s="45"/>
      <c r="S9" s="45"/>
      <c r="T9" s="45"/>
      <c r="U9" s="45"/>
      <c r="V9" s="66"/>
      <c r="W9" s="43"/>
      <c r="X9" s="42"/>
      <c r="Y9" s="42"/>
      <c r="Z9" s="61"/>
      <c r="AA9" s="67"/>
      <c r="AB9" s="43"/>
      <c r="AC9" s="42"/>
      <c r="AD9" s="42"/>
      <c r="AE9" s="61"/>
      <c r="AF9" s="67"/>
      <c r="AG9" s="43"/>
      <c r="AH9" s="42"/>
      <c r="AI9" s="42"/>
      <c r="AJ9" s="61"/>
      <c r="AK9" s="67"/>
      <c r="AL9" s="43"/>
      <c r="AM9" s="42"/>
      <c r="AN9" s="42"/>
      <c r="AO9" s="61"/>
      <c r="AP9" s="67"/>
    </row>
    <row r="10" spans="1:42" ht="15" customHeight="1">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c r="AB10" s="53" t="s">
        <v>2050</v>
      </c>
      <c r="AC10" s="54"/>
      <c r="AD10" s="54"/>
      <c r="AE10" s="54"/>
      <c r="AF10" s="55"/>
      <c r="AG10" s="53" t="s">
        <v>2050</v>
      </c>
      <c r="AH10" s="54"/>
      <c r="AI10" s="54"/>
      <c r="AJ10" s="54"/>
      <c r="AK10" s="55"/>
      <c r="AL10" s="53" t="s">
        <v>2050</v>
      </c>
      <c r="AM10" s="54"/>
      <c r="AN10" s="54"/>
      <c r="AO10" s="54"/>
      <c r="AP10" s="55"/>
    </row>
    <row r="11" spans="1:42" ht="15" customHeight="1">
      <c r="A11" s="14" t="s">
        <v>49</v>
      </c>
      <c r="B11" s="15" t="s">
        <v>2051</v>
      </c>
      <c r="C11" s="15" t="s">
        <v>2052</v>
      </c>
      <c r="D11" s="15" t="s">
        <v>2053</v>
      </c>
      <c r="E11" s="15" t="s">
        <v>2054</v>
      </c>
      <c r="F11" s="228" t="s">
        <v>3169</v>
      </c>
      <c r="G11" s="228" t="s">
        <v>3170</v>
      </c>
      <c r="H11" s="228" t="s">
        <v>3171</v>
      </c>
      <c r="I11" s="228"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c r="AB11" s="69" t="s">
        <v>2059</v>
      </c>
      <c r="AC11" s="70" t="s">
        <v>2060</v>
      </c>
      <c r="AD11" s="70" t="s">
        <v>2061</v>
      </c>
      <c r="AE11" s="71" t="s">
        <v>2062</v>
      </c>
      <c r="AF11" s="70" t="s">
        <v>2063</v>
      </c>
      <c r="AG11" s="69" t="s">
        <v>2059</v>
      </c>
      <c r="AH11" s="70" t="s">
        <v>2060</v>
      </c>
      <c r="AI11" s="70" t="s">
        <v>2061</v>
      </c>
      <c r="AJ11" s="71" t="s">
        <v>2062</v>
      </c>
      <c r="AK11" s="70" t="s">
        <v>2063</v>
      </c>
      <c r="AL11" s="69" t="s">
        <v>2059</v>
      </c>
      <c r="AM11" s="70" t="s">
        <v>2060</v>
      </c>
      <c r="AN11" s="70" t="s">
        <v>2061</v>
      </c>
      <c r="AO11" s="71" t="s">
        <v>2062</v>
      </c>
      <c r="AP11" s="70" t="s">
        <v>2063</v>
      </c>
    </row>
    <row r="12" spans="1:42" ht="15" customHeight="1">
      <c r="A12" s="788">
        <v>1</v>
      </c>
      <c r="B12" s="548" t="s">
        <v>2304</v>
      </c>
      <c r="C12" s="548" t="s">
        <v>2670</v>
      </c>
      <c r="D12" s="548" t="s">
        <v>2078</v>
      </c>
      <c r="E12" s="548" t="str">
        <f t="shared" ref="E12:E16" si="0">IF(ISERR(SEARCH("varchar",D12)),D12,"string("&amp;MID(D12,10,LEN(D12)-10)&amp;")")</f>
        <v>string(8)</v>
      </c>
      <c r="F12" s="221" t="s">
        <v>2304</v>
      </c>
      <c r="G12" s="221" t="s">
        <v>2670</v>
      </c>
      <c r="H12" s="221" t="s">
        <v>2078</v>
      </c>
      <c r="I12" s="221" t="s">
        <v>2079</v>
      </c>
      <c r="J12" s="548" t="s">
        <v>79</v>
      </c>
      <c r="K12" s="548"/>
      <c r="L12" s="548"/>
      <c r="M12" s="548"/>
      <c r="N12" s="406" t="s">
        <v>4189</v>
      </c>
      <c r="O12" s="548"/>
      <c r="P12" s="548"/>
      <c r="Q12" s="548"/>
      <c r="R12" s="548"/>
      <c r="S12" s="548"/>
      <c r="T12" s="548"/>
      <c r="U12" s="548"/>
      <c r="V12" s="548"/>
      <c r="W12" s="548" t="s">
        <v>14928</v>
      </c>
      <c r="X12" s="548" t="s">
        <v>2304</v>
      </c>
      <c r="Y12" s="548" t="s">
        <v>2671</v>
      </c>
      <c r="Z12" s="548" t="s">
        <v>6594</v>
      </c>
      <c r="AA12" s="548" t="s">
        <v>14932</v>
      </c>
      <c r="AB12" s="548" t="s">
        <v>14929</v>
      </c>
      <c r="AC12" s="548" t="s">
        <v>2304</v>
      </c>
      <c r="AD12" s="548" t="s">
        <v>2671</v>
      </c>
      <c r="AE12" s="548" t="s">
        <v>6594</v>
      </c>
      <c r="AF12" s="548" t="s">
        <v>14933</v>
      </c>
      <c r="AG12" s="548" t="s">
        <v>14930</v>
      </c>
      <c r="AH12" s="548" t="s">
        <v>2304</v>
      </c>
      <c r="AI12" s="548" t="s">
        <v>2671</v>
      </c>
      <c r="AJ12" s="548" t="s">
        <v>6594</v>
      </c>
      <c r="AK12" s="548" t="s">
        <v>14934</v>
      </c>
      <c r="AL12" s="548" t="s">
        <v>14931</v>
      </c>
      <c r="AM12" s="548" t="s">
        <v>2304</v>
      </c>
      <c r="AN12" s="548" t="s">
        <v>2671</v>
      </c>
      <c r="AO12" s="548" t="s">
        <v>6594</v>
      </c>
      <c r="AP12" s="548" t="s">
        <v>14935</v>
      </c>
    </row>
    <row r="13" spans="1:42" ht="15" customHeight="1">
      <c r="A13" s="788">
        <v>2</v>
      </c>
      <c r="B13" s="548" t="s">
        <v>105</v>
      </c>
      <c r="C13" s="548" t="s">
        <v>2239</v>
      </c>
      <c r="D13" s="548" t="s">
        <v>2811</v>
      </c>
      <c r="E13" s="548" t="str">
        <f t="shared" si="0"/>
        <v>string(15)</v>
      </c>
      <c r="F13" s="221" t="s">
        <v>105</v>
      </c>
      <c r="G13" s="221" t="s">
        <v>2239</v>
      </c>
      <c r="H13" s="221" t="s">
        <v>3175</v>
      </c>
      <c r="I13" s="221" t="s">
        <v>2241</v>
      </c>
      <c r="J13" s="548" t="s">
        <v>79</v>
      </c>
      <c r="K13" s="548"/>
      <c r="L13" s="548"/>
      <c r="M13" s="548"/>
      <c r="N13" s="406" t="s">
        <v>4189</v>
      </c>
      <c r="O13" s="548"/>
      <c r="P13" s="548"/>
      <c r="Q13" s="548"/>
      <c r="R13" s="548"/>
      <c r="S13" s="548"/>
      <c r="T13" s="548"/>
      <c r="U13" s="548"/>
      <c r="V13" s="548"/>
      <c r="W13" s="548" t="s">
        <v>14928</v>
      </c>
      <c r="X13" s="548" t="s">
        <v>105</v>
      </c>
      <c r="Y13" s="548" t="s">
        <v>2675</v>
      </c>
      <c r="Z13" s="548" t="s">
        <v>2811</v>
      </c>
      <c r="AA13" s="548" t="s">
        <v>14932</v>
      </c>
      <c r="AB13" s="548" t="s">
        <v>14929</v>
      </c>
      <c r="AC13" s="548" t="s">
        <v>105</v>
      </c>
      <c r="AD13" s="548" t="s">
        <v>2675</v>
      </c>
      <c r="AE13" s="548" t="s">
        <v>2811</v>
      </c>
      <c r="AF13" s="548" t="s">
        <v>14933</v>
      </c>
      <c r="AG13" s="548" t="s">
        <v>14930</v>
      </c>
      <c r="AH13" s="548" t="s">
        <v>105</v>
      </c>
      <c r="AI13" s="548" t="s">
        <v>2675</v>
      </c>
      <c r="AJ13" s="548" t="s">
        <v>2681</v>
      </c>
      <c r="AK13" s="548" t="s">
        <v>14934</v>
      </c>
      <c r="AL13" s="548" t="s">
        <v>14931</v>
      </c>
      <c r="AM13" s="548" t="s">
        <v>105</v>
      </c>
      <c r="AN13" s="548" t="s">
        <v>2675</v>
      </c>
      <c r="AO13" s="548" t="s">
        <v>2811</v>
      </c>
      <c r="AP13" s="548" t="s">
        <v>14935</v>
      </c>
    </row>
    <row r="14" spans="1:42" ht="15" customHeight="1">
      <c r="A14" s="788">
        <v>3</v>
      </c>
      <c r="B14" s="875" t="s">
        <v>222</v>
      </c>
      <c r="C14" s="875" t="s">
        <v>2234</v>
      </c>
      <c r="D14" s="875" t="s">
        <v>2803</v>
      </c>
      <c r="E14" s="876" t="s">
        <v>2079</v>
      </c>
      <c r="F14" s="877" t="s">
        <v>222</v>
      </c>
      <c r="G14" s="877" t="s">
        <v>2234</v>
      </c>
      <c r="H14" s="877" t="s">
        <v>3991</v>
      </c>
      <c r="I14" s="877" t="s">
        <v>2108</v>
      </c>
      <c r="J14" s="548"/>
      <c r="K14" s="548"/>
      <c r="L14" s="548"/>
      <c r="M14" s="548"/>
      <c r="N14" s="406"/>
      <c r="O14" s="548"/>
      <c r="P14" s="548"/>
      <c r="Q14" s="548"/>
      <c r="R14" s="548"/>
      <c r="S14" s="548"/>
      <c r="T14" s="548"/>
      <c r="U14" s="548"/>
      <c r="V14" s="548"/>
      <c r="W14" s="548"/>
      <c r="X14" s="548"/>
      <c r="Y14" s="548"/>
      <c r="Z14" s="548"/>
      <c r="AA14" s="548"/>
      <c r="AB14" s="548"/>
      <c r="AC14" s="548"/>
      <c r="AD14" s="548"/>
      <c r="AE14" s="548"/>
      <c r="AF14" s="548"/>
      <c r="AG14" s="548"/>
      <c r="AH14" s="548"/>
      <c r="AI14" s="548"/>
      <c r="AJ14" s="548"/>
      <c r="AK14" s="548"/>
      <c r="AL14" s="548"/>
      <c r="AM14" s="548"/>
      <c r="AN14" s="548"/>
      <c r="AO14" s="548"/>
      <c r="AP14" s="548"/>
    </row>
    <row r="15" spans="1:42" ht="15" customHeight="1">
      <c r="A15" s="788">
        <v>4</v>
      </c>
      <c r="B15" s="548" t="s">
        <v>2076</v>
      </c>
      <c r="C15" s="548" t="s">
        <v>2077</v>
      </c>
      <c r="D15" s="548" t="s">
        <v>2070</v>
      </c>
      <c r="E15" s="548" t="str">
        <f t="shared" si="0"/>
        <v>string(10)</v>
      </c>
      <c r="F15" s="221" t="s">
        <v>2076</v>
      </c>
      <c r="G15" s="221" t="s">
        <v>2077</v>
      </c>
      <c r="H15" s="221" t="s">
        <v>3175</v>
      </c>
      <c r="I15" s="221" t="s">
        <v>2241</v>
      </c>
      <c r="J15" s="548"/>
      <c r="K15" s="548"/>
      <c r="L15" s="548"/>
      <c r="M15" s="548"/>
      <c r="N15" s="406" t="s">
        <v>4189</v>
      </c>
      <c r="O15" s="574"/>
      <c r="P15" s="574"/>
      <c r="Q15" s="574"/>
      <c r="R15" s="574"/>
      <c r="S15" s="574"/>
      <c r="T15" s="574"/>
      <c r="U15" s="574"/>
      <c r="V15" s="574"/>
      <c r="W15" s="548" t="s">
        <v>14928</v>
      </c>
      <c r="X15" s="548" t="s">
        <v>3200</v>
      </c>
      <c r="Y15" s="548" t="s">
        <v>2705</v>
      </c>
      <c r="Z15" s="548" t="s">
        <v>2096</v>
      </c>
      <c r="AA15" s="548" t="s">
        <v>14932</v>
      </c>
      <c r="AB15" s="548" t="s">
        <v>14929</v>
      </c>
      <c r="AC15" s="548" t="s">
        <v>3200</v>
      </c>
      <c r="AD15" s="548" t="s">
        <v>2705</v>
      </c>
      <c r="AE15" s="548" t="s">
        <v>2096</v>
      </c>
      <c r="AF15" s="548" t="s">
        <v>14933</v>
      </c>
      <c r="AG15" s="548" t="s">
        <v>14930</v>
      </c>
      <c r="AH15" s="548" t="s">
        <v>3200</v>
      </c>
      <c r="AI15" s="548" t="s">
        <v>2705</v>
      </c>
      <c r="AJ15" s="548" t="s">
        <v>2681</v>
      </c>
      <c r="AK15" s="548" t="s">
        <v>14934</v>
      </c>
      <c r="AL15" s="574"/>
      <c r="AM15" s="574"/>
      <c r="AN15" s="574"/>
      <c r="AO15" s="574"/>
      <c r="AP15" s="574"/>
    </row>
    <row r="16" spans="1:42" ht="15" customHeight="1">
      <c r="A16" s="788">
        <v>5</v>
      </c>
      <c r="B16" s="548" t="s">
        <v>3174</v>
      </c>
      <c r="C16" s="548" t="s">
        <v>2818</v>
      </c>
      <c r="D16" s="548" t="s">
        <v>2070</v>
      </c>
      <c r="E16" s="548" t="str">
        <f t="shared" si="0"/>
        <v>string(10)</v>
      </c>
      <c r="F16" s="221" t="s">
        <v>3174</v>
      </c>
      <c r="G16" s="221" t="s">
        <v>2818</v>
      </c>
      <c r="H16" s="221" t="s">
        <v>2803</v>
      </c>
      <c r="I16" s="221" t="s">
        <v>2804</v>
      </c>
      <c r="J16" s="548"/>
      <c r="K16" s="548"/>
      <c r="L16" s="548"/>
      <c r="M16" s="548"/>
      <c r="N16" s="406" t="s">
        <v>4189</v>
      </c>
      <c r="O16" s="548"/>
      <c r="P16" s="548"/>
      <c r="Q16" s="548"/>
      <c r="R16" s="548"/>
      <c r="S16" s="548"/>
      <c r="T16" s="548"/>
      <c r="U16" s="548"/>
      <c r="V16" s="548"/>
      <c r="W16" s="548" t="s">
        <v>14928</v>
      </c>
      <c r="X16" s="548" t="s">
        <v>4223</v>
      </c>
      <c r="Y16" s="548" t="s">
        <v>3622</v>
      </c>
      <c r="Z16" s="548" t="s">
        <v>2066</v>
      </c>
      <c r="AA16" s="548" t="s">
        <v>14932</v>
      </c>
      <c r="AB16" s="548" t="s">
        <v>14929</v>
      </c>
      <c r="AC16" s="548" t="s">
        <v>4223</v>
      </c>
      <c r="AD16" s="548" t="s">
        <v>3622</v>
      </c>
      <c r="AE16" s="548" t="s">
        <v>2066</v>
      </c>
      <c r="AF16" s="548" t="s">
        <v>14933</v>
      </c>
      <c r="AG16" s="548"/>
      <c r="AH16" s="548"/>
      <c r="AI16" s="548"/>
      <c r="AJ16" s="548"/>
      <c r="AK16" s="548"/>
      <c r="AL16" s="574"/>
      <c r="AM16" s="574"/>
      <c r="AN16" s="574"/>
      <c r="AO16" s="574"/>
      <c r="AP16" s="574"/>
    </row>
    <row r="17" spans="1:42" ht="15" customHeight="1">
      <c r="A17" s="788">
        <v>6</v>
      </c>
      <c r="B17" s="366" t="s">
        <v>2347</v>
      </c>
      <c r="C17" s="548" t="s">
        <v>4738</v>
      </c>
      <c r="D17" s="548" t="s">
        <v>6594</v>
      </c>
      <c r="E17" s="548" t="s">
        <v>2272</v>
      </c>
      <c r="F17" s="221" t="s">
        <v>2347</v>
      </c>
      <c r="G17" s="374" t="s">
        <v>4737</v>
      </c>
      <c r="H17" s="221" t="s">
        <v>2078</v>
      </c>
      <c r="I17" s="221" t="s">
        <v>2079</v>
      </c>
      <c r="J17" s="548"/>
      <c r="K17" s="548"/>
      <c r="L17" s="548"/>
      <c r="M17" s="548"/>
      <c r="N17" s="406" t="s">
        <v>4189</v>
      </c>
      <c r="O17" s="574"/>
      <c r="P17" s="574"/>
      <c r="Q17" s="574"/>
      <c r="R17" s="574"/>
      <c r="S17" s="574"/>
      <c r="T17" s="574"/>
      <c r="U17" s="574"/>
      <c r="V17" s="574"/>
      <c r="W17" s="548" t="s">
        <v>14928</v>
      </c>
      <c r="X17" s="366" t="s">
        <v>2347</v>
      </c>
      <c r="Y17" s="548" t="s">
        <v>4738</v>
      </c>
      <c r="Z17" s="548" t="s">
        <v>6594</v>
      </c>
      <c r="AA17" s="548" t="s">
        <v>14932</v>
      </c>
      <c r="AB17" s="548" t="s">
        <v>14929</v>
      </c>
      <c r="AC17" s="366" t="s">
        <v>2347</v>
      </c>
      <c r="AD17" s="548" t="s">
        <v>4738</v>
      </c>
      <c r="AE17" s="548" t="s">
        <v>6594</v>
      </c>
      <c r="AF17" s="548" t="s">
        <v>14933</v>
      </c>
      <c r="AG17" s="548" t="s">
        <v>14930</v>
      </c>
      <c r="AH17" s="548" t="s">
        <v>2347</v>
      </c>
      <c r="AI17" s="548" t="s">
        <v>4738</v>
      </c>
      <c r="AJ17" s="548" t="s">
        <v>6594</v>
      </c>
      <c r="AK17" s="548" t="s">
        <v>14934</v>
      </c>
      <c r="AL17" s="574"/>
      <c r="AM17" s="574"/>
      <c r="AN17" s="574"/>
      <c r="AO17" s="574"/>
      <c r="AP17" s="574"/>
    </row>
    <row r="18" spans="1:42" ht="15" customHeight="1">
      <c r="A18" s="788">
        <v>7</v>
      </c>
      <c r="B18" s="548" t="s">
        <v>4735</v>
      </c>
      <c r="C18" s="548" t="s">
        <v>2069</v>
      </c>
      <c r="D18" s="548" t="s">
        <v>2070</v>
      </c>
      <c r="E18" s="548" t="str">
        <f t="shared" ref="E18:E25" si="1">IF(ISERR(SEARCH("varchar",D18)),D18,"string("&amp;MID(D18,10,LEN(D18)-10)&amp;")")</f>
        <v>string(10)</v>
      </c>
      <c r="F18" s="221" t="s">
        <v>4735</v>
      </c>
      <c r="G18" s="374" t="s">
        <v>4736</v>
      </c>
      <c r="H18" s="221" t="s">
        <v>2235</v>
      </c>
      <c r="I18" s="221" t="s">
        <v>2237</v>
      </c>
      <c r="J18" s="548"/>
      <c r="K18" s="548"/>
      <c r="L18" s="548"/>
      <c r="M18" s="548"/>
      <c r="N18" s="406" t="s">
        <v>4189</v>
      </c>
      <c r="O18" s="574"/>
      <c r="P18" s="574"/>
      <c r="Q18" s="574"/>
      <c r="R18" s="574"/>
      <c r="S18" s="574"/>
      <c r="T18" s="574"/>
      <c r="U18" s="574"/>
      <c r="V18" s="574"/>
      <c r="W18" s="548" t="s">
        <v>14928</v>
      </c>
      <c r="X18" s="548" t="s">
        <v>2188</v>
      </c>
      <c r="Y18" s="548" t="s">
        <v>4164</v>
      </c>
      <c r="Z18" s="548" t="s">
        <v>2070</v>
      </c>
      <c r="AA18" s="548" t="s">
        <v>14932</v>
      </c>
      <c r="AB18" s="548" t="s">
        <v>14929</v>
      </c>
      <c r="AC18" s="548" t="s">
        <v>2188</v>
      </c>
      <c r="AD18" s="548" t="s">
        <v>4164</v>
      </c>
      <c r="AE18" s="548" t="s">
        <v>2070</v>
      </c>
      <c r="AF18" s="548" t="s">
        <v>14933</v>
      </c>
      <c r="AG18" s="548"/>
      <c r="AH18" s="548"/>
      <c r="AI18" s="548"/>
      <c r="AJ18" s="548"/>
      <c r="AK18" s="548"/>
      <c r="AL18" s="574"/>
      <c r="AM18" s="574"/>
      <c r="AN18" s="574"/>
      <c r="AO18" s="574"/>
      <c r="AP18" s="574"/>
    </row>
    <row r="19" spans="1:42" ht="15" customHeight="1">
      <c r="A19" s="788">
        <v>8</v>
      </c>
      <c r="B19" s="548" t="s">
        <v>3952</v>
      </c>
      <c r="C19" s="548" t="s">
        <v>2722</v>
      </c>
      <c r="D19" s="548" t="s">
        <v>2070</v>
      </c>
      <c r="E19" s="548" t="str">
        <f t="shared" si="1"/>
        <v>string(10)</v>
      </c>
      <c r="F19" s="221" t="s">
        <v>3952</v>
      </c>
      <c r="G19" s="374" t="s">
        <v>3997</v>
      </c>
      <c r="H19" s="221" t="s">
        <v>2066</v>
      </c>
      <c r="I19" s="221" t="s">
        <v>2067</v>
      </c>
      <c r="J19" s="548"/>
      <c r="K19" s="548"/>
      <c r="L19" s="548"/>
      <c r="M19" s="548"/>
      <c r="N19" s="406" t="s">
        <v>4189</v>
      </c>
      <c r="O19" s="574"/>
      <c r="P19" s="574"/>
      <c r="Q19" s="574"/>
      <c r="R19" s="574"/>
      <c r="S19" s="574"/>
      <c r="T19" s="574"/>
      <c r="U19" s="574"/>
      <c r="V19" s="574"/>
      <c r="W19" s="548" t="s">
        <v>14928</v>
      </c>
      <c r="X19" s="548" t="s">
        <v>5253</v>
      </c>
      <c r="Y19" s="548" t="s">
        <v>2722</v>
      </c>
      <c r="Z19" s="548" t="s">
        <v>2100</v>
      </c>
      <c r="AA19" s="548" t="s">
        <v>14932</v>
      </c>
      <c r="AB19" s="548" t="s">
        <v>14929</v>
      </c>
      <c r="AC19" s="548" t="s">
        <v>5253</v>
      </c>
      <c r="AD19" s="548" t="s">
        <v>2722</v>
      </c>
      <c r="AE19" s="548" t="s">
        <v>2100</v>
      </c>
      <c r="AF19" s="548" t="s">
        <v>14933</v>
      </c>
      <c r="AG19" s="548"/>
      <c r="AH19" s="548"/>
      <c r="AI19" s="548"/>
      <c r="AJ19" s="548"/>
      <c r="AK19" s="548"/>
      <c r="AL19" s="574"/>
      <c r="AM19" s="574"/>
      <c r="AN19" s="574"/>
      <c r="AO19" s="574"/>
      <c r="AP19" s="574"/>
    </row>
    <row r="20" spans="1:42" ht="15" customHeight="1">
      <c r="A20" s="788">
        <v>9</v>
      </c>
      <c r="B20" s="548" t="s">
        <v>2341</v>
      </c>
      <c r="C20" s="548" t="s">
        <v>5559</v>
      </c>
      <c r="D20" s="548" t="s">
        <v>2070</v>
      </c>
      <c r="E20" s="548" t="str">
        <f t="shared" si="1"/>
        <v>string(10)</v>
      </c>
      <c r="F20" s="221" t="s">
        <v>2341</v>
      </c>
      <c r="G20" s="374" t="s">
        <v>4016</v>
      </c>
      <c r="H20" s="221" t="s">
        <v>2100</v>
      </c>
      <c r="I20" s="221" t="s">
        <v>2101</v>
      </c>
      <c r="J20" s="548"/>
      <c r="K20" s="548"/>
      <c r="L20" s="548"/>
      <c r="M20" s="548"/>
      <c r="N20" s="406" t="s">
        <v>4189</v>
      </c>
      <c r="O20" s="574"/>
      <c r="P20" s="574"/>
      <c r="Q20" s="574"/>
      <c r="R20" s="574"/>
      <c r="S20" s="574"/>
      <c r="T20" s="574"/>
      <c r="U20" s="574"/>
      <c r="V20" s="574"/>
      <c r="W20" s="548" t="s">
        <v>14928</v>
      </c>
      <c r="X20" s="548" t="s">
        <v>2341</v>
      </c>
      <c r="Y20" s="548" t="s">
        <v>5559</v>
      </c>
      <c r="Z20" s="548" t="s">
        <v>2100</v>
      </c>
      <c r="AA20" s="548" t="s">
        <v>14932</v>
      </c>
      <c r="AB20" s="548" t="s">
        <v>14929</v>
      </c>
      <c r="AC20" s="548" t="s">
        <v>2341</v>
      </c>
      <c r="AD20" s="548" t="s">
        <v>5559</v>
      </c>
      <c r="AE20" s="548" t="s">
        <v>2100</v>
      </c>
      <c r="AF20" s="548" t="s">
        <v>14933</v>
      </c>
      <c r="AG20" s="548"/>
      <c r="AH20" s="548"/>
      <c r="AI20" s="548"/>
      <c r="AJ20" s="548"/>
      <c r="AK20" s="548"/>
      <c r="AL20" s="574"/>
      <c r="AM20" s="574"/>
      <c r="AN20" s="574"/>
      <c r="AO20" s="574"/>
      <c r="AP20" s="574"/>
    </row>
    <row r="21" spans="1:42" ht="15" customHeight="1">
      <c r="A21" s="788">
        <v>10</v>
      </c>
      <c r="B21" s="366" t="s">
        <v>2345</v>
      </c>
      <c r="C21" s="548" t="s">
        <v>4754</v>
      </c>
      <c r="D21" s="345" t="s">
        <v>2100</v>
      </c>
      <c r="E21" s="548" t="str">
        <f t="shared" si="1"/>
        <v>string(2)</v>
      </c>
      <c r="F21" s="221" t="s">
        <v>2345</v>
      </c>
      <c r="G21" s="374" t="s">
        <v>4752</v>
      </c>
      <c r="H21" s="221" t="s">
        <v>2096</v>
      </c>
      <c r="I21" s="221" t="s">
        <v>2097</v>
      </c>
      <c r="J21" s="548"/>
      <c r="K21" s="548"/>
      <c r="L21" s="548"/>
      <c r="M21" s="548"/>
      <c r="N21" s="406" t="s">
        <v>2308</v>
      </c>
      <c r="O21" s="574"/>
      <c r="P21" s="574"/>
      <c r="Q21" s="574"/>
      <c r="R21" s="574"/>
      <c r="S21" s="574"/>
      <c r="T21" s="574"/>
      <c r="U21" s="574"/>
      <c r="V21" s="574"/>
      <c r="W21" s="548" t="s">
        <v>14928</v>
      </c>
      <c r="X21" s="366" t="s">
        <v>2345</v>
      </c>
      <c r="Y21" s="548" t="s">
        <v>4754</v>
      </c>
      <c r="Z21" s="548" t="s">
        <v>2100</v>
      </c>
      <c r="AA21" s="548" t="s">
        <v>14932</v>
      </c>
      <c r="AB21" s="548" t="s">
        <v>14929</v>
      </c>
      <c r="AC21" s="366" t="s">
        <v>2345</v>
      </c>
      <c r="AD21" s="548" t="s">
        <v>4754</v>
      </c>
      <c r="AE21" s="548" t="s">
        <v>2100</v>
      </c>
      <c r="AF21" s="548" t="s">
        <v>14933</v>
      </c>
      <c r="AG21" s="548"/>
      <c r="AH21" s="548"/>
      <c r="AI21" s="548"/>
      <c r="AJ21" s="548"/>
      <c r="AK21" s="548"/>
      <c r="AL21" s="574"/>
      <c r="AM21" s="574"/>
      <c r="AN21" s="574"/>
      <c r="AO21" s="574"/>
      <c r="AP21" s="574"/>
    </row>
    <row r="22" spans="1:42" ht="15" customHeight="1">
      <c r="A22" s="788">
        <v>11</v>
      </c>
      <c r="B22" s="366" t="s">
        <v>5654</v>
      </c>
      <c r="C22" s="548" t="s">
        <v>5626</v>
      </c>
      <c r="D22" s="345" t="s">
        <v>2066</v>
      </c>
      <c r="E22" s="548" t="str">
        <f t="shared" si="1"/>
        <v>string(6)</v>
      </c>
      <c r="F22" s="221" t="s">
        <v>5654</v>
      </c>
      <c r="G22" s="374" t="s">
        <v>5655</v>
      </c>
      <c r="H22" s="221" t="s">
        <v>2078</v>
      </c>
      <c r="I22" s="221" t="s">
        <v>2079</v>
      </c>
      <c r="J22" s="548"/>
      <c r="K22" s="548"/>
      <c r="L22" s="548"/>
      <c r="M22" s="548"/>
      <c r="N22" s="406" t="s">
        <v>2308</v>
      </c>
      <c r="O22" s="574"/>
      <c r="P22" s="574"/>
      <c r="Q22" s="574"/>
      <c r="R22" s="574"/>
      <c r="S22" s="574"/>
      <c r="T22" s="574"/>
      <c r="U22" s="574"/>
      <c r="V22" s="574"/>
      <c r="W22" s="548" t="s">
        <v>14928</v>
      </c>
      <c r="X22" s="366" t="s">
        <v>5654</v>
      </c>
      <c r="Y22" s="548" t="s">
        <v>5626</v>
      </c>
      <c r="Z22" s="548" t="s">
        <v>2066</v>
      </c>
      <c r="AA22" s="548" t="s">
        <v>14932</v>
      </c>
      <c r="AB22" s="548" t="s">
        <v>14929</v>
      </c>
      <c r="AC22" s="366" t="s">
        <v>5654</v>
      </c>
      <c r="AD22" s="548" t="s">
        <v>5626</v>
      </c>
      <c r="AE22" s="548" t="s">
        <v>2066</v>
      </c>
      <c r="AF22" s="548" t="s">
        <v>14933</v>
      </c>
      <c r="AG22" s="548"/>
      <c r="AH22" s="548"/>
      <c r="AI22" s="548"/>
      <c r="AJ22" s="548"/>
      <c r="AK22" s="548"/>
      <c r="AL22" s="574"/>
      <c r="AM22" s="574"/>
      <c r="AN22" s="574"/>
      <c r="AO22" s="574"/>
      <c r="AP22" s="574"/>
    </row>
    <row r="23" spans="1:42" ht="15" customHeight="1">
      <c r="A23" s="788">
        <v>12</v>
      </c>
      <c r="B23" s="366" t="s">
        <v>2343</v>
      </c>
      <c r="C23" s="548" t="s">
        <v>5627</v>
      </c>
      <c r="D23" s="345" t="s">
        <v>2100</v>
      </c>
      <c r="E23" s="548" t="str">
        <f t="shared" si="1"/>
        <v>string(2)</v>
      </c>
      <c r="F23" s="221" t="s">
        <v>2343</v>
      </c>
      <c r="G23" s="374" t="s">
        <v>5462</v>
      </c>
      <c r="H23" s="221" t="s">
        <v>2684</v>
      </c>
      <c r="I23" s="221" t="s">
        <v>2884</v>
      </c>
      <c r="J23" s="548"/>
      <c r="K23" s="548"/>
      <c r="L23" s="548"/>
      <c r="M23" s="548"/>
      <c r="N23" s="406" t="s">
        <v>4189</v>
      </c>
      <c r="O23" s="574"/>
      <c r="P23" s="574"/>
      <c r="Q23" s="574"/>
      <c r="R23" s="574"/>
      <c r="S23" s="574"/>
      <c r="T23" s="574"/>
      <c r="U23" s="574"/>
      <c r="V23" s="574"/>
      <c r="W23" s="548" t="s">
        <v>14928</v>
      </c>
      <c r="X23" s="366" t="s">
        <v>2343</v>
      </c>
      <c r="Y23" s="548" t="s">
        <v>5627</v>
      </c>
      <c r="Z23" s="548" t="s">
        <v>2100</v>
      </c>
      <c r="AA23" s="548" t="s">
        <v>14932</v>
      </c>
      <c r="AB23" s="548" t="s">
        <v>14929</v>
      </c>
      <c r="AC23" s="366" t="s">
        <v>2343</v>
      </c>
      <c r="AD23" s="548" t="s">
        <v>5627</v>
      </c>
      <c r="AE23" s="548" t="s">
        <v>2100</v>
      </c>
      <c r="AF23" s="548" t="s">
        <v>14933</v>
      </c>
      <c r="AG23" s="548"/>
      <c r="AH23" s="548"/>
      <c r="AI23" s="548"/>
      <c r="AJ23" s="548"/>
      <c r="AK23" s="548"/>
      <c r="AL23" s="574"/>
      <c r="AM23" s="574"/>
      <c r="AN23" s="574"/>
      <c r="AO23" s="574"/>
      <c r="AP23" s="574"/>
    </row>
    <row r="24" spans="1:42" ht="15" customHeight="1">
      <c r="A24" s="788">
        <v>13</v>
      </c>
      <c r="B24" s="366" t="s">
        <v>2861</v>
      </c>
      <c r="C24" s="548" t="s">
        <v>2862</v>
      </c>
      <c r="D24" s="345" t="s">
        <v>2088</v>
      </c>
      <c r="E24" s="548" t="str">
        <f t="shared" si="1"/>
        <v>string(1)</v>
      </c>
      <c r="F24" s="221" t="s">
        <v>2861</v>
      </c>
      <c r="G24" s="221" t="s">
        <v>2862</v>
      </c>
      <c r="H24" s="221" t="s">
        <v>2096</v>
      </c>
      <c r="I24" s="221" t="s">
        <v>2097</v>
      </c>
      <c r="J24" s="548"/>
      <c r="K24" s="548"/>
      <c r="L24" s="548"/>
      <c r="M24" s="548"/>
      <c r="N24" s="406" t="s">
        <v>2308</v>
      </c>
      <c r="O24" s="574"/>
      <c r="P24" s="574"/>
      <c r="Q24" s="574"/>
      <c r="R24" s="574"/>
      <c r="S24" s="574"/>
      <c r="T24" s="574"/>
      <c r="U24" s="574"/>
      <c r="V24" s="574"/>
      <c r="W24" s="548" t="s">
        <v>14928</v>
      </c>
      <c r="X24" s="366" t="s">
        <v>2861</v>
      </c>
      <c r="Y24" s="548" t="s">
        <v>2862</v>
      </c>
      <c r="Z24" s="548" t="s">
        <v>2088</v>
      </c>
      <c r="AA24" s="548" t="s">
        <v>14932</v>
      </c>
      <c r="AB24" s="548" t="s">
        <v>14929</v>
      </c>
      <c r="AC24" s="366" t="s">
        <v>2861</v>
      </c>
      <c r="AD24" s="548" t="s">
        <v>2862</v>
      </c>
      <c r="AE24" s="548" t="s">
        <v>2088</v>
      </c>
      <c r="AF24" s="548" t="s">
        <v>14933</v>
      </c>
      <c r="AG24" s="548"/>
      <c r="AH24" s="548"/>
      <c r="AI24" s="548"/>
      <c r="AJ24" s="548"/>
      <c r="AK24" s="548"/>
      <c r="AL24" s="574"/>
      <c r="AM24" s="574"/>
      <c r="AN24" s="574"/>
      <c r="AO24" s="574"/>
      <c r="AP24" s="574"/>
    </row>
    <row r="25" spans="1:42" ht="15" customHeight="1">
      <c r="A25" s="788">
        <v>14</v>
      </c>
      <c r="B25" s="366" t="s">
        <v>6785</v>
      </c>
      <c r="C25" s="548" t="s">
        <v>4021</v>
      </c>
      <c r="D25" s="548" t="s">
        <v>2088</v>
      </c>
      <c r="E25" s="548" t="str">
        <f t="shared" si="1"/>
        <v>string(1)</v>
      </c>
      <c r="F25" s="221" t="s">
        <v>6785</v>
      </c>
      <c r="G25" s="221" t="s">
        <v>4021</v>
      </c>
      <c r="H25" s="221" t="s">
        <v>2088</v>
      </c>
      <c r="I25" s="221" t="s">
        <v>2089</v>
      </c>
      <c r="J25" s="548"/>
      <c r="K25" s="548"/>
      <c r="L25" s="548"/>
      <c r="M25" s="548"/>
      <c r="N25" s="406" t="s">
        <v>2308</v>
      </c>
      <c r="O25" s="574"/>
      <c r="P25" s="574"/>
      <c r="Q25" s="574"/>
      <c r="R25" s="574"/>
      <c r="S25" s="574"/>
      <c r="T25" s="574"/>
      <c r="U25" s="574"/>
      <c r="V25" s="574"/>
      <c r="W25" s="548" t="s">
        <v>14928</v>
      </c>
      <c r="X25" s="366" t="s">
        <v>6785</v>
      </c>
      <c r="Y25" s="548" t="s">
        <v>4021</v>
      </c>
      <c r="Z25" s="548" t="s">
        <v>2088</v>
      </c>
      <c r="AA25" s="548" t="s">
        <v>14932</v>
      </c>
      <c r="AB25" s="548" t="s">
        <v>14929</v>
      </c>
      <c r="AC25" s="366" t="s">
        <v>6785</v>
      </c>
      <c r="AD25" s="548" t="s">
        <v>4021</v>
      </c>
      <c r="AE25" s="548" t="s">
        <v>2088</v>
      </c>
      <c r="AF25" s="548" t="s">
        <v>14933</v>
      </c>
      <c r="AG25" s="548"/>
      <c r="AH25" s="548"/>
      <c r="AI25" s="548"/>
      <c r="AJ25" s="548"/>
      <c r="AK25" s="548"/>
      <c r="AL25" s="574"/>
      <c r="AM25" s="574"/>
      <c r="AN25" s="574"/>
      <c r="AO25" s="574"/>
      <c r="AP25" s="574"/>
    </row>
    <row r="26" spans="1:42" ht="15" customHeight="1">
      <c r="A26" s="788">
        <v>15</v>
      </c>
      <c r="B26" s="548" t="s">
        <v>14936</v>
      </c>
      <c r="C26" s="548" t="s">
        <v>14937</v>
      </c>
      <c r="D26" s="548" t="s">
        <v>3212</v>
      </c>
      <c r="E26" s="548" t="s">
        <v>2085</v>
      </c>
      <c r="F26" s="221" t="s">
        <v>14936</v>
      </c>
      <c r="G26" s="221" t="s">
        <v>14937</v>
      </c>
      <c r="H26" s="221" t="s">
        <v>3212</v>
      </c>
      <c r="I26" s="221" t="s">
        <v>2085</v>
      </c>
      <c r="J26" s="548"/>
      <c r="K26" s="548"/>
      <c r="L26" s="548"/>
      <c r="M26" s="548"/>
      <c r="N26" s="406" t="s">
        <v>2308</v>
      </c>
      <c r="O26" s="574"/>
      <c r="P26" s="574"/>
      <c r="Q26" s="574"/>
      <c r="R26" s="574"/>
      <c r="S26" s="574"/>
      <c r="T26" s="574"/>
      <c r="U26" s="574"/>
      <c r="V26" s="574"/>
      <c r="W26" s="548"/>
      <c r="X26" s="366"/>
      <c r="Y26" s="548"/>
      <c r="Z26" s="548"/>
      <c r="AA26" s="548"/>
      <c r="AB26" s="548"/>
      <c r="AC26" s="366"/>
      <c r="AD26" s="548"/>
      <c r="AE26" s="548"/>
      <c r="AF26" s="548"/>
      <c r="AG26" s="548" t="s">
        <v>14930</v>
      </c>
      <c r="AH26" s="548" t="s">
        <v>14938</v>
      </c>
      <c r="AI26" s="548" t="s">
        <v>14939</v>
      </c>
      <c r="AJ26" s="548" t="s">
        <v>3212</v>
      </c>
      <c r="AK26" s="548" t="s">
        <v>14934</v>
      </c>
      <c r="AL26" s="574"/>
      <c r="AM26" s="574"/>
      <c r="AN26" s="574"/>
      <c r="AO26" s="574"/>
      <c r="AP26" s="574"/>
    </row>
    <row r="27" spans="1:42" ht="15" customHeight="1">
      <c r="A27" s="788">
        <v>16</v>
      </c>
      <c r="B27" s="548" t="s">
        <v>14940</v>
      </c>
      <c r="C27" s="548" t="s">
        <v>5137</v>
      </c>
      <c r="D27" s="548" t="s">
        <v>3212</v>
      </c>
      <c r="E27" s="548" t="s">
        <v>2085</v>
      </c>
      <c r="F27" s="221" t="s">
        <v>14940</v>
      </c>
      <c r="G27" s="221" t="s">
        <v>5137</v>
      </c>
      <c r="H27" s="221" t="s">
        <v>3212</v>
      </c>
      <c r="I27" s="221" t="s">
        <v>2085</v>
      </c>
      <c r="J27" s="548"/>
      <c r="K27" s="548"/>
      <c r="L27" s="548"/>
      <c r="M27" s="548"/>
      <c r="N27" s="406" t="s">
        <v>2308</v>
      </c>
      <c r="O27" s="574"/>
      <c r="P27" s="574"/>
      <c r="Q27" s="574"/>
      <c r="R27" s="574"/>
      <c r="S27" s="574"/>
      <c r="T27" s="574"/>
      <c r="U27" s="574"/>
      <c r="V27" s="574"/>
      <c r="W27" s="548"/>
      <c r="X27" s="366"/>
      <c r="Y27" s="548"/>
      <c r="Z27" s="548"/>
      <c r="AA27" s="548"/>
      <c r="AB27" s="548"/>
      <c r="AC27" s="366"/>
      <c r="AD27" s="548"/>
      <c r="AE27" s="548"/>
      <c r="AF27" s="548"/>
      <c r="AG27" s="548" t="s">
        <v>14930</v>
      </c>
      <c r="AH27" s="548" t="s">
        <v>14941</v>
      </c>
      <c r="AI27" s="548" t="s">
        <v>14942</v>
      </c>
      <c r="AJ27" s="548" t="s">
        <v>3212</v>
      </c>
      <c r="AK27" s="548" t="s">
        <v>14934</v>
      </c>
      <c r="AL27" s="574"/>
      <c r="AM27" s="574"/>
      <c r="AN27" s="574"/>
      <c r="AO27" s="574"/>
      <c r="AP27" s="574"/>
    </row>
    <row r="28" spans="1:42" ht="15" customHeight="1">
      <c r="A28" s="788">
        <v>17</v>
      </c>
      <c r="B28" s="345" t="s">
        <v>14943</v>
      </c>
      <c r="C28" s="345" t="s">
        <v>14944</v>
      </c>
      <c r="D28" s="345" t="s">
        <v>2088</v>
      </c>
      <c r="E28" s="548" t="str">
        <f>IF(ISERR(SEARCH("varchar",D28)),D28,"string("&amp;MID(D28,10,LEN(D28)-10)&amp;")")</f>
        <v>string(1)</v>
      </c>
      <c r="F28" s="221" t="s">
        <v>14943</v>
      </c>
      <c r="G28" s="221" t="s">
        <v>14944</v>
      </c>
      <c r="H28" s="221" t="s">
        <v>2088</v>
      </c>
      <c r="I28" s="221" t="s">
        <v>2089</v>
      </c>
      <c r="J28" s="548"/>
      <c r="K28" s="548"/>
      <c r="L28" s="548"/>
      <c r="M28" s="548"/>
      <c r="N28" s="406" t="s">
        <v>2308</v>
      </c>
      <c r="O28" s="574"/>
      <c r="P28" s="574"/>
      <c r="Q28" s="574"/>
      <c r="R28" s="574"/>
      <c r="S28" s="574"/>
      <c r="T28" s="574"/>
      <c r="U28" s="574"/>
      <c r="V28" s="574"/>
      <c r="W28" s="345"/>
      <c r="X28" s="345"/>
      <c r="Y28" s="345"/>
      <c r="Z28" s="345"/>
      <c r="AA28" s="548"/>
      <c r="AB28" s="345"/>
      <c r="AC28" s="345"/>
      <c r="AD28" s="345"/>
      <c r="AE28" s="345"/>
      <c r="AF28" s="574"/>
      <c r="AG28" s="548" t="s">
        <v>14930</v>
      </c>
      <c r="AH28" s="548" t="s">
        <v>14945</v>
      </c>
      <c r="AI28" s="548" t="s">
        <v>8429</v>
      </c>
      <c r="AJ28" s="548" t="s">
        <v>3212</v>
      </c>
      <c r="AK28" s="548" t="s">
        <v>14934</v>
      </c>
      <c r="AL28" s="574"/>
      <c r="AM28" s="574"/>
      <c r="AN28" s="574"/>
      <c r="AO28" s="574"/>
      <c r="AP28" s="574"/>
    </row>
    <row r="29" spans="1:42" ht="15" customHeight="1">
      <c r="A29" s="788">
        <v>18</v>
      </c>
      <c r="B29" s="345" t="s">
        <v>14946</v>
      </c>
      <c r="C29" s="345" t="s">
        <v>14947</v>
      </c>
      <c r="D29" s="345" t="s">
        <v>2088</v>
      </c>
      <c r="E29" s="548" t="str">
        <f>IF(ISERR(SEARCH("varchar",D29)),D29,"string("&amp;MID(D29,10,LEN(D29)-10)&amp;")")</f>
        <v>string(1)</v>
      </c>
      <c r="F29" s="221" t="s">
        <v>14946</v>
      </c>
      <c r="G29" s="221" t="s">
        <v>14947</v>
      </c>
      <c r="H29" s="221" t="s">
        <v>2088</v>
      </c>
      <c r="I29" s="221" t="s">
        <v>2089</v>
      </c>
      <c r="J29" s="548"/>
      <c r="K29" s="548"/>
      <c r="L29" s="548"/>
      <c r="M29" s="548"/>
      <c r="N29" s="406" t="s">
        <v>2308</v>
      </c>
      <c r="O29" s="574"/>
      <c r="P29" s="574"/>
      <c r="Q29" s="574"/>
      <c r="R29" s="574"/>
      <c r="S29" s="574"/>
      <c r="T29" s="574"/>
      <c r="U29" s="574"/>
      <c r="V29" s="574"/>
      <c r="W29" s="345" t="s">
        <v>14928</v>
      </c>
      <c r="X29" s="345" t="s">
        <v>14948</v>
      </c>
      <c r="Y29" s="345" t="s">
        <v>14949</v>
      </c>
      <c r="Z29" s="345" t="s">
        <v>2088</v>
      </c>
      <c r="AA29" s="548" t="s">
        <v>14932</v>
      </c>
      <c r="AB29" s="345"/>
      <c r="AC29" s="345"/>
      <c r="AD29" s="345"/>
      <c r="AE29" s="345"/>
      <c r="AF29" s="574"/>
      <c r="AG29" s="548"/>
      <c r="AH29" s="548"/>
      <c r="AI29" s="548"/>
      <c r="AJ29" s="548"/>
      <c r="AK29" s="548"/>
      <c r="AL29" s="574"/>
      <c r="AM29" s="574"/>
      <c r="AN29" s="574"/>
      <c r="AO29" s="574"/>
      <c r="AP29" s="574"/>
    </row>
    <row r="30" spans="1:42" ht="15" customHeight="1">
      <c r="A30" s="788">
        <v>19</v>
      </c>
      <c r="B30" s="345" t="s">
        <v>14950</v>
      </c>
      <c r="C30" s="345" t="s">
        <v>14951</v>
      </c>
      <c r="D30" s="345" t="s">
        <v>3212</v>
      </c>
      <c r="E30" s="548" t="s">
        <v>2085</v>
      </c>
      <c r="F30" s="221" t="s">
        <v>14950</v>
      </c>
      <c r="G30" s="221" t="s">
        <v>14951</v>
      </c>
      <c r="H30" s="221" t="s">
        <v>3212</v>
      </c>
      <c r="I30" s="221" t="s">
        <v>2085</v>
      </c>
      <c r="J30" s="548"/>
      <c r="K30" s="548"/>
      <c r="L30" s="548"/>
      <c r="M30" s="548"/>
      <c r="N30" s="406" t="s">
        <v>2308</v>
      </c>
      <c r="O30" s="574"/>
      <c r="P30" s="574"/>
      <c r="Q30" s="574"/>
      <c r="R30" s="574"/>
      <c r="S30" s="574"/>
      <c r="T30" s="574"/>
      <c r="U30" s="574"/>
      <c r="V30" s="574"/>
      <c r="W30" s="345"/>
      <c r="X30" s="345"/>
      <c r="Y30" s="345"/>
      <c r="Z30" s="345"/>
      <c r="AA30" s="548"/>
      <c r="AB30" s="345"/>
      <c r="AC30" s="345"/>
      <c r="AD30" s="345"/>
      <c r="AE30" s="345"/>
      <c r="AF30" s="574"/>
      <c r="AG30" s="548" t="s">
        <v>14930</v>
      </c>
      <c r="AH30" s="548" t="s">
        <v>14950</v>
      </c>
      <c r="AI30" s="548" t="s">
        <v>5127</v>
      </c>
      <c r="AJ30" s="548" t="s">
        <v>3212</v>
      </c>
      <c r="AK30" s="548" t="s">
        <v>14934</v>
      </c>
      <c r="AL30" s="574"/>
      <c r="AM30" s="574"/>
      <c r="AN30" s="574"/>
      <c r="AO30" s="574"/>
      <c r="AP30" s="574"/>
    </row>
    <row r="31" spans="1:42" ht="15" customHeight="1">
      <c r="A31" s="788">
        <v>20</v>
      </c>
      <c r="B31" s="345" t="s">
        <v>14952</v>
      </c>
      <c r="C31" s="345" t="s">
        <v>14953</v>
      </c>
      <c r="D31" s="345" t="s">
        <v>3212</v>
      </c>
      <c r="E31" s="548" t="s">
        <v>2621</v>
      </c>
      <c r="F31" s="221" t="s">
        <v>14952</v>
      </c>
      <c r="G31" s="221" t="s">
        <v>14953</v>
      </c>
      <c r="H31" s="221" t="s">
        <v>3212</v>
      </c>
      <c r="I31" s="221" t="s">
        <v>2621</v>
      </c>
      <c r="J31" s="548"/>
      <c r="K31" s="548"/>
      <c r="L31" s="548"/>
      <c r="M31" s="548"/>
      <c r="N31" s="406" t="s">
        <v>2308</v>
      </c>
      <c r="O31" s="574"/>
      <c r="P31" s="574"/>
      <c r="Q31" s="574"/>
      <c r="R31" s="574"/>
      <c r="S31" s="574"/>
      <c r="T31" s="574"/>
      <c r="U31" s="574"/>
      <c r="V31" s="574"/>
      <c r="W31" s="345"/>
      <c r="X31" s="345"/>
      <c r="Y31" s="345"/>
      <c r="Z31" s="345"/>
      <c r="AA31" s="548"/>
      <c r="AB31" s="345"/>
      <c r="AC31" s="345"/>
      <c r="AD31" s="345"/>
      <c r="AE31" s="345"/>
      <c r="AF31" s="574"/>
      <c r="AG31" s="548" t="s">
        <v>14930</v>
      </c>
      <c r="AH31" s="548" t="s">
        <v>14952</v>
      </c>
      <c r="AI31" s="548" t="s">
        <v>14954</v>
      </c>
      <c r="AJ31" s="548" t="s">
        <v>3212</v>
      </c>
      <c r="AK31" s="548" t="s">
        <v>14934</v>
      </c>
      <c r="AL31" s="574"/>
      <c r="AM31" s="574"/>
      <c r="AN31" s="574"/>
      <c r="AO31" s="574"/>
      <c r="AP31" s="574"/>
    </row>
    <row r="32" spans="1:42" ht="15" customHeight="1">
      <c r="A32" s="788">
        <v>21</v>
      </c>
      <c r="B32" s="345" t="s">
        <v>14955</v>
      </c>
      <c r="C32" s="345" t="s">
        <v>5082</v>
      </c>
      <c r="D32" s="345" t="s">
        <v>6594</v>
      </c>
      <c r="E32" s="548" t="s">
        <v>2272</v>
      </c>
      <c r="F32" s="221" t="s">
        <v>14955</v>
      </c>
      <c r="G32" s="221" t="s">
        <v>5082</v>
      </c>
      <c r="H32" s="221" t="s">
        <v>2078</v>
      </c>
      <c r="I32" s="221" t="s">
        <v>2079</v>
      </c>
      <c r="J32" s="548"/>
      <c r="K32" s="548"/>
      <c r="L32" s="548"/>
      <c r="M32" s="548"/>
      <c r="N32" s="406" t="s">
        <v>4189</v>
      </c>
      <c r="O32" s="574"/>
      <c r="P32" s="574"/>
      <c r="Q32" s="574"/>
      <c r="R32" s="574"/>
      <c r="S32" s="574"/>
      <c r="T32" s="574"/>
      <c r="U32" s="574"/>
      <c r="V32" s="574"/>
      <c r="W32" s="345" t="s">
        <v>14928</v>
      </c>
      <c r="X32" s="345" t="s">
        <v>14956</v>
      </c>
      <c r="Y32" s="345" t="s">
        <v>14957</v>
      </c>
      <c r="Z32" s="345" t="s">
        <v>6594</v>
      </c>
      <c r="AA32" s="548" t="s">
        <v>14932</v>
      </c>
      <c r="AB32" s="345"/>
      <c r="AC32" s="345"/>
      <c r="AD32" s="345"/>
      <c r="AE32" s="345"/>
      <c r="AF32" s="574"/>
      <c r="AG32" s="548"/>
      <c r="AH32" s="548"/>
      <c r="AI32" s="548"/>
      <c r="AJ32" s="548"/>
      <c r="AK32" s="548"/>
      <c r="AL32" s="574"/>
      <c r="AM32" s="574"/>
      <c r="AN32" s="574"/>
      <c r="AO32" s="574"/>
      <c r="AP32" s="574"/>
    </row>
    <row r="33" spans="1:42" ht="15" customHeight="1">
      <c r="A33" s="788">
        <v>22</v>
      </c>
      <c r="B33" s="345" t="s">
        <v>14958</v>
      </c>
      <c r="C33" s="345" t="s">
        <v>14959</v>
      </c>
      <c r="D33" s="345" t="s">
        <v>6594</v>
      </c>
      <c r="E33" s="548" t="s">
        <v>2272</v>
      </c>
      <c r="F33" s="221" t="s">
        <v>14958</v>
      </c>
      <c r="G33" s="221" t="s">
        <v>14959</v>
      </c>
      <c r="H33" s="221" t="s">
        <v>2078</v>
      </c>
      <c r="I33" s="221" t="s">
        <v>2079</v>
      </c>
      <c r="J33" s="548"/>
      <c r="K33" s="548"/>
      <c r="L33" s="548"/>
      <c r="M33" s="548"/>
      <c r="N33" s="406" t="s">
        <v>4189</v>
      </c>
      <c r="O33" s="574"/>
      <c r="P33" s="574"/>
      <c r="Q33" s="574"/>
      <c r="R33" s="574"/>
      <c r="S33" s="574"/>
      <c r="T33" s="574"/>
      <c r="U33" s="574"/>
      <c r="V33" s="574"/>
      <c r="W33" s="345" t="s">
        <v>14928</v>
      </c>
      <c r="X33" s="345" t="s">
        <v>14960</v>
      </c>
      <c r="Y33" s="345" t="s">
        <v>14961</v>
      </c>
      <c r="Z33" s="345" t="s">
        <v>6594</v>
      </c>
      <c r="AA33" s="548" t="s">
        <v>14932</v>
      </c>
      <c r="AB33" s="345"/>
      <c r="AC33" s="345"/>
      <c r="AD33" s="345"/>
      <c r="AE33" s="345"/>
      <c r="AF33" s="574"/>
      <c r="AG33" s="548"/>
      <c r="AH33" s="548"/>
      <c r="AI33" s="548"/>
      <c r="AJ33" s="548"/>
      <c r="AK33" s="548"/>
      <c r="AL33" s="574"/>
      <c r="AM33" s="574"/>
      <c r="AN33" s="574"/>
      <c r="AO33" s="574"/>
      <c r="AP33" s="574"/>
    </row>
    <row r="34" spans="1:42" ht="15" customHeight="1">
      <c r="A34" s="788">
        <v>23</v>
      </c>
      <c r="B34" s="548" t="s">
        <v>14962</v>
      </c>
      <c r="C34" s="548" t="s">
        <v>14963</v>
      </c>
      <c r="D34" s="345" t="s">
        <v>2088</v>
      </c>
      <c r="E34" s="548" t="str">
        <f t="shared" ref="E34:E36" si="2">IF(ISERR(SEARCH("varchar",D34)),D34,"string("&amp;MID(D34,10,LEN(D34)-10)&amp;")")</f>
        <v>string(1)</v>
      </c>
      <c r="F34" s="221" t="s">
        <v>14962</v>
      </c>
      <c r="G34" s="221" t="s">
        <v>14963</v>
      </c>
      <c r="H34" s="221" t="s">
        <v>2088</v>
      </c>
      <c r="I34" s="221" t="s">
        <v>2089</v>
      </c>
      <c r="J34" s="548"/>
      <c r="K34" s="548"/>
      <c r="L34" s="548"/>
      <c r="M34" s="548"/>
      <c r="N34" s="406" t="s">
        <v>2308</v>
      </c>
      <c r="O34" s="574"/>
      <c r="P34" s="574"/>
      <c r="Q34" s="574"/>
      <c r="R34" s="574"/>
      <c r="S34" s="574"/>
      <c r="T34" s="574"/>
      <c r="U34" s="574"/>
      <c r="V34" s="574"/>
      <c r="W34" s="345"/>
      <c r="X34" s="345"/>
      <c r="Y34" s="345"/>
      <c r="Z34" s="345"/>
      <c r="AA34" s="548"/>
      <c r="AB34" s="345"/>
      <c r="AC34" s="345"/>
      <c r="AD34" s="345"/>
      <c r="AE34" s="345"/>
      <c r="AF34" s="574"/>
      <c r="AG34" s="548" t="s">
        <v>14930</v>
      </c>
      <c r="AH34" s="548" t="s">
        <v>14964</v>
      </c>
      <c r="AI34" s="548" t="s">
        <v>14963</v>
      </c>
      <c r="AJ34" s="548" t="s">
        <v>2681</v>
      </c>
      <c r="AK34" s="548" t="s">
        <v>14934</v>
      </c>
      <c r="AL34" s="574"/>
      <c r="AM34" s="574"/>
      <c r="AN34" s="574"/>
      <c r="AO34" s="574"/>
      <c r="AP34" s="574"/>
    </row>
    <row r="35" spans="1:42" ht="15" customHeight="1">
      <c r="A35" s="788">
        <v>24</v>
      </c>
      <c r="B35" s="548" t="s">
        <v>14965</v>
      </c>
      <c r="C35" s="548" t="s">
        <v>14966</v>
      </c>
      <c r="D35" s="345" t="s">
        <v>2088</v>
      </c>
      <c r="E35" s="548" t="str">
        <f t="shared" si="2"/>
        <v>string(1)</v>
      </c>
      <c r="F35" s="221" t="s">
        <v>14965</v>
      </c>
      <c r="G35" s="221" t="s">
        <v>14966</v>
      </c>
      <c r="H35" s="221" t="s">
        <v>2088</v>
      </c>
      <c r="I35" s="221" t="s">
        <v>2089</v>
      </c>
      <c r="J35" s="548"/>
      <c r="K35" s="548"/>
      <c r="L35" s="548"/>
      <c r="M35" s="548"/>
      <c r="N35" s="406" t="s">
        <v>2308</v>
      </c>
      <c r="O35" s="574"/>
      <c r="P35" s="574"/>
      <c r="Q35" s="574"/>
      <c r="R35" s="574"/>
      <c r="S35" s="574"/>
      <c r="T35" s="574"/>
      <c r="U35" s="574"/>
      <c r="V35" s="574"/>
      <c r="W35" s="345"/>
      <c r="X35" s="345"/>
      <c r="Y35" s="345"/>
      <c r="Z35" s="345"/>
      <c r="AA35" s="548"/>
      <c r="AB35" s="345"/>
      <c r="AC35" s="345"/>
      <c r="AD35" s="345"/>
      <c r="AE35" s="345"/>
      <c r="AF35" s="574"/>
      <c r="AG35" s="548" t="s">
        <v>14930</v>
      </c>
      <c r="AH35" s="548" t="s">
        <v>14967</v>
      </c>
      <c r="AI35" s="548" t="s">
        <v>14968</v>
      </c>
      <c r="AJ35" s="548" t="s">
        <v>2681</v>
      </c>
      <c r="AK35" s="548" t="s">
        <v>14969</v>
      </c>
      <c r="AL35" s="574"/>
      <c r="AM35" s="574"/>
      <c r="AN35" s="574"/>
      <c r="AO35" s="574"/>
      <c r="AP35" s="574"/>
    </row>
    <row r="36" spans="1:42" ht="15" customHeight="1">
      <c r="A36" s="788">
        <v>25</v>
      </c>
      <c r="B36" s="345" t="s">
        <v>14377</v>
      </c>
      <c r="C36" s="345" t="s">
        <v>14970</v>
      </c>
      <c r="D36" s="345" t="s">
        <v>2088</v>
      </c>
      <c r="E36" s="548" t="str">
        <f t="shared" si="2"/>
        <v>string(1)</v>
      </c>
      <c r="F36" s="221" t="s">
        <v>14377</v>
      </c>
      <c r="G36" s="374" t="s">
        <v>8429</v>
      </c>
      <c r="H36" s="221" t="s">
        <v>2088</v>
      </c>
      <c r="I36" s="221" t="s">
        <v>2089</v>
      </c>
      <c r="J36" s="548"/>
      <c r="K36" s="548"/>
      <c r="L36" s="548"/>
      <c r="M36" s="548"/>
      <c r="N36" s="406" t="s">
        <v>2308</v>
      </c>
      <c r="O36" s="574"/>
      <c r="P36" s="574"/>
      <c r="Q36" s="574"/>
      <c r="R36" s="574"/>
      <c r="S36" s="574"/>
      <c r="T36" s="574"/>
      <c r="U36" s="574"/>
      <c r="V36" s="574"/>
      <c r="W36" s="345" t="s">
        <v>14928</v>
      </c>
      <c r="X36" s="345" t="s">
        <v>14971</v>
      </c>
      <c r="Y36" s="345" t="s">
        <v>14972</v>
      </c>
      <c r="Z36" s="345" t="s">
        <v>2088</v>
      </c>
      <c r="AA36" s="548" t="s">
        <v>14932</v>
      </c>
      <c r="AB36" s="345" t="s">
        <v>14929</v>
      </c>
      <c r="AC36" s="345" t="s">
        <v>14971</v>
      </c>
      <c r="AD36" s="345" t="s">
        <v>14972</v>
      </c>
      <c r="AE36" s="345" t="s">
        <v>2088</v>
      </c>
      <c r="AF36" s="548" t="s">
        <v>14933</v>
      </c>
      <c r="AG36" s="548"/>
      <c r="AH36" s="548"/>
      <c r="AI36" s="548"/>
      <c r="AJ36" s="548"/>
      <c r="AK36" s="548"/>
      <c r="AL36" s="574"/>
      <c r="AM36" s="574"/>
      <c r="AN36" s="574"/>
      <c r="AO36" s="574"/>
      <c r="AP36" s="574"/>
    </row>
    <row r="37" spans="1:42" ht="15" customHeight="1">
      <c r="A37" s="788">
        <v>26</v>
      </c>
      <c r="B37" s="548" t="s">
        <v>14973</v>
      </c>
      <c r="C37" s="548" t="s">
        <v>5077</v>
      </c>
      <c r="D37" s="548" t="s">
        <v>6594</v>
      </c>
      <c r="E37" s="548" t="s">
        <v>2272</v>
      </c>
      <c r="F37" s="221" t="s">
        <v>14973</v>
      </c>
      <c r="G37" s="221" t="s">
        <v>5077</v>
      </c>
      <c r="H37" s="221" t="s">
        <v>2272</v>
      </c>
      <c r="I37" s="221" t="s">
        <v>2273</v>
      </c>
      <c r="J37" s="548"/>
      <c r="K37" s="548"/>
      <c r="L37" s="548"/>
      <c r="M37" s="548"/>
      <c r="N37" s="406" t="s">
        <v>2308</v>
      </c>
      <c r="O37" s="574"/>
      <c r="P37" s="574"/>
      <c r="Q37" s="574"/>
      <c r="R37" s="574"/>
      <c r="S37" s="574"/>
      <c r="T37" s="574"/>
      <c r="U37" s="574"/>
      <c r="V37" s="574"/>
      <c r="W37" s="548" t="s">
        <v>14928</v>
      </c>
      <c r="X37" s="548" t="s">
        <v>14974</v>
      </c>
      <c r="Y37" s="548" t="s">
        <v>7350</v>
      </c>
      <c r="Z37" s="548" t="s">
        <v>6594</v>
      </c>
      <c r="AA37" s="548" t="s">
        <v>14932</v>
      </c>
      <c r="AB37" s="548" t="s">
        <v>14929</v>
      </c>
      <c r="AC37" s="548" t="s">
        <v>14974</v>
      </c>
      <c r="AD37" s="548" t="s">
        <v>7350</v>
      </c>
      <c r="AE37" s="548" t="s">
        <v>6594</v>
      </c>
      <c r="AF37" s="548" t="s">
        <v>14933</v>
      </c>
      <c r="AG37" s="548"/>
      <c r="AH37" s="548"/>
      <c r="AI37" s="548"/>
      <c r="AJ37" s="548"/>
      <c r="AK37" s="548"/>
      <c r="AL37" s="574"/>
      <c r="AM37" s="574"/>
      <c r="AN37" s="574"/>
      <c r="AO37" s="574"/>
      <c r="AP37" s="574"/>
    </row>
    <row r="38" spans="1:42" ht="15" customHeight="1">
      <c r="A38" s="788">
        <v>27</v>
      </c>
      <c r="B38" s="548" t="s">
        <v>5078</v>
      </c>
      <c r="C38" s="548" t="s">
        <v>5079</v>
      </c>
      <c r="D38" s="548" t="s">
        <v>6594</v>
      </c>
      <c r="E38" s="548" t="s">
        <v>2272</v>
      </c>
      <c r="F38" s="221" t="s">
        <v>5078</v>
      </c>
      <c r="G38" s="221" t="s">
        <v>5079</v>
      </c>
      <c r="H38" s="221" t="s">
        <v>2272</v>
      </c>
      <c r="I38" s="221" t="s">
        <v>2079</v>
      </c>
      <c r="J38" s="548"/>
      <c r="K38" s="548"/>
      <c r="L38" s="548"/>
      <c r="M38" s="548"/>
      <c r="N38" s="406" t="s">
        <v>2308</v>
      </c>
      <c r="O38" s="574"/>
      <c r="P38" s="574"/>
      <c r="Q38" s="574"/>
      <c r="R38" s="574"/>
      <c r="S38" s="574"/>
      <c r="T38" s="574"/>
      <c r="U38" s="574"/>
      <c r="V38" s="574"/>
      <c r="W38" s="548" t="s">
        <v>14928</v>
      </c>
      <c r="X38" s="548" t="s">
        <v>5078</v>
      </c>
      <c r="Y38" s="548" t="s">
        <v>5021</v>
      </c>
      <c r="Z38" s="548" t="s">
        <v>6594</v>
      </c>
      <c r="AA38" s="548" t="s">
        <v>14932</v>
      </c>
      <c r="AB38" s="548" t="s">
        <v>14929</v>
      </c>
      <c r="AC38" s="548" t="s">
        <v>5078</v>
      </c>
      <c r="AD38" s="548" t="s">
        <v>5021</v>
      </c>
      <c r="AE38" s="548" t="s">
        <v>6594</v>
      </c>
      <c r="AF38" s="548" t="s">
        <v>14933</v>
      </c>
      <c r="AG38" s="548"/>
      <c r="AH38" s="548"/>
      <c r="AI38" s="548"/>
      <c r="AJ38" s="548"/>
      <c r="AK38" s="548"/>
      <c r="AL38" s="574"/>
      <c r="AM38" s="574"/>
      <c r="AN38" s="574"/>
      <c r="AO38" s="574"/>
      <c r="AP38" s="574"/>
    </row>
    <row r="39" spans="1:42" ht="15" customHeight="1">
      <c r="A39" s="788">
        <v>28</v>
      </c>
      <c r="B39" s="548" t="s">
        <v>14975</v>
      </c>
      <c r="C39" s="548" t="s">
        <v>14976</v>
      </c>
      <c r="D39" s="548" t="s">
        <v>2088</v>
      </c>
      <c r="E39" s="548" t="str">
        <f>IF(ISERR(SEARCH("varchar",D39)),D39,"string("&amp;MID(D39,10,LEN(D39)-10)&amp;")")</f>
        <v>string(1)</v>
      </c>
      <c r="F39" s="221" t="s">
        <v>14975</v>
      </c>
      <c r="G39" s="221" t="s">
        <v>14976</v>
      </c>
      <c r="H39" s="221" t="s">
        <v>2088</v>
      </c>
      <c r="I39" s="221" t="s">
        <v>2089</v>
      </c>
      <c r="J39" s="548"/>
      <c r="K39" s="548"/>
      <c r="L39" s="548"/>
      <c r="M39" s="548"/>
      <c r="N39" s="406" t="s">
        <v>4189</v>
      </c>
      <c r="O39" s="574"/>
      <c r="P39" s="574"/>
      <c r="Q39" s="574"/>
      <c r="R39" s="574"/>
      <c r="S39" s="574"/>
      <c r="T39" s="574"/>
      <c r="U39" s="574"/>
      <c r="V39" s="574"/>
      <c r="W39" s="574"/>
      <c r="X39" s="548"/>
      <c r="Y39" s="574"/>
      <c r="Z39" s="574"/>
      <c r="AA39" s="574"/>
      <c r="AB39" s="548" t="s">
        <v>14929</v>
      </c>
      <c r="AC39" s="548" t="s">
        <v>14977</v>
      </c>
      <c r="AD39" s="548" t="s">
        <v>14976</v>
      </c>
      <c r="AE39" s="548" t="s">
        <v>2088</v>
      </c>
      <c r="AF39" s="548" t="s">
        <v>14933</v>
      </c>
      <c r="AG39" s="548"/>
      <c r="AH39" s="548"/>
      <c r="AI39" s="548"/>
      <c r="AJ39" s="548"/>
      <c r="AK39" s="548"/>
      <c r="AL39" s="574"/>
      <c r="AM39" s="574"/>
      <c r="AN39" s="574"/>
      <c r="AO39" s="574"/>
      <c r="AP39" s="574"/>
    </row>
    <row r="40" spans="1:42" ht="15" customHeight="1">
      <c r="A40" s="788">
        <v>29</v>
      </c>
      <c r="B40" s="548" t="s">
        <v>14978</v>
      </c>
      <c r="C40" s="548" t="s">
        <v>14979</v>
      </c>
      <c r="D40" s="548" t="s">
        <v>6594</v>
      </c>
      <c r="E40" s="548" t="s">
        <v>2272</v>
      </c>
      <c r="F40" s="221" t="s">
        <v>14978</v>
      </c>
      <c r="G40" s="374" t="s">
        <v>14980</v>
      </c>
      <c r="H40" s="221" t="s">
        <v>2078</v>
      </c>
      <c r="I40" s="221" t="s">
        <v>2079</v>
      </c>
      <c r="J40" s="548"/>
      <c r="K40" s="548"/>
      <c r="L40" s="548"/>
      <c r="M40" s="548"/>
      <c r="N40" s="406" t="s">
        <v>4189</v>
      </c>
      <c r="O40" s="574"/>
      <c r="P40" s="574"/>
      <c r="Q40" s="574"/>
      <c r="R40" s="574"/>
      <c r="S40" s="574"/>
      <c r="T40" s="574"/>
      <c r="U40" s="574"/>
      <c r="V40" s="574"/>
      <c r="W40" s="574"/>
      <c r="X40" s="548"/>
      <c r="Y40" s="574"/>
      <c r="Z40" s="574"/>
      <c r="AA40" s="574"/>
      <c r="AB40" s="548" t="s">
        <v>14929</v>
      </c>
      <c r="AC40" s="548" t="s">
        <v>14981</v>
      </c>
      <c r="AD40" s="548" t="s">
        <v>14979</v>
      </c>
      <c r="AE40" s="548" t="s">
        <v>6594</v>
      </c>
      <c r="AF40" s="548" t="s">
        <v>14933</v>
      </c>
      <c r="AG40" s="548"/>
      <c r="AH40" s="548"/>
      <c r="AI40" s="548"/>
      <c r="AJ40" s="548"/>
      <c r="AK40" s="548"/>
      <c r="AL40" s="574"/>
      <c r="AM40" s="574"/>
      <c r="AN40" s="574"/>
      <c r="AO40" s="574"/>
      <c r="AP40" s="574"/>
    </row>
    <row r="41" spans="1:42" ht="15" customHeight="1">
      <c r="A41" s="788">
        <v>30</v>
      </c>
      <c r="B41" s="548" t="s">
        <v>14982</v>
      </c>
      <c r="C41" s="548" t="s">
        <v>4708</v>
      </c>
      <c r="D41" s="548" t="s">
        <v>4955</v>
      </c>
      <c r="E41" s="548" t="s">
        <v>2108</v>
      </c>
      <c r="F41" s="221" t="s">
        <v>14982</v>
      </c>
      <c r="G41" s="221" t="s">
        <v>4708</v>
      </c>
      <c r="H41" s="221" t="s">
        <v>4955</v>
      </c>
      <c r="I41" s="221" t="s">
        <v>2108</v>
      </c>
      <c r="J41" s="548"/>
      <c r="K41" s="548"/>
      <c r="L41" s="548"/>
      <c r="M41" s="548"/>
      <c r="N41" s="406" t="s">
        <v>4189</v>
      </c>
      <c r="O41" s="574"/>
      <c r="P41" s="574"/>
      <c r="Q41" s="574"/>
      <c r="R41" s="574"/>
      <c r="S41" s="574"/>
      <c r="T41" s="574"/>
      <c r="U41" s="574"/>
      <c r="V41" s="574"/>
      <c r="W41" s="548" t="s">
        <v>14928</v>
      </c>
      <c r="X41" s="548" t="s">
        <v>4707</v>
      </c>
      <c r="Y41" s="548" t="s">
        <v>4710</v>
      </c>
      <c r="Z41" s="548" t="s">
        <v>3212</v>
      </c>
      <c r="AA41" s="548" t="s">
        <v>14932</v>
      </c>
      <c r="AB41" s="548"/>
      <c r="AC41" s="548"/>
      <c r="AD41" s="548"/>
      <c r="AE41" s="548"/>
      <c r="AF41" s="574"/>
      <c r="AG41" s="548"/>
      <c r="AH41" s="548"/>
      <c r="AI41" s="548"/>
      <c r="AJ41" s="548"/>
      <c r="AK41" s="548"/>
      <c r="AL41" s="574"/>
      <c r="AM41" s="574"/>
      <c r="AN41" s="574"/>
      <c r="AO41" s="574"/>
      <c r="AP41" s="574"/>
    </row>
    <row r="42" spans="1:42" ht="15" customHeight="1">
      <c r="A42" s="788">
        <v>31</v>
      </c>
      <c r="B42" s="548" t="s">
        <v>14983</v>
      </c>
      <c r="C42" s="548" t="s">
        <v>4954</v>
      </c>
      <c r="D42" s="548" t="s">
        <v>3212</v>
      </c>
      <c r="E42" s="548" t="s">
        <v>2108</v>
      </c>
      <c r="F42" s="221" t="s">
        <v>14983</v>
      </c>
      <c r="G42" s="221" t="s">
        <v>4954</v>
      </c>
      <c r="H42" s="221" t="s">
        <v>3212</v>
      </c>
      <c r="I42" s="221" t="s">
        <v>2108</v>
      </c>
      <c r="J42" s="548"/>
      <c r="K42" s="548"/>
      <c r="L42" s="548"/>
      <c r="M42" s="548"/>
      <c r="N42" s="406" t="s">
        <v>4189</v>
      </c>
      <c r="O42" s="574"/>
      <c r="P42" s="574"/>
      <c r="Q42" s="574"/>
      <c r="R42" s="574"/>
      <c r="S42" s="574"/>
      <c r="T42" s="574"/>
      <c r="U42" s="574"/>
      <c r="V42" s="574"/>
      <c r="W42" s="548" t="s">
        <v>14928</v>
      </c>
      <c r="X42" s="548" t="s">
        <v>4953</v>
      </c>
      <c r="Y42" s="548" t="s">
        <v>4721</v>
      </c>
      <c r="Z42" s="548" t="s">
        <v>3212</v>
      </c>
      <c r="AA42" s="548" t="s">
        <v>14932</v>
      </c>
      <c r="AB42" s="548"/>
      <c r="AC42" s="548"/>
      <c r="AD42" s="548"/>
      <c r="AE42" s="548"/>
      <c r="AF42" s="574"/>
      <c r="AG42" s="548"/>
      <c r="AH42" s="548"/>
      <c r="AI42" s="548"/>
      <c r="AJ42" s="548"/>
      <c r="AK42" s="548"/>
      <c r="AL42" s="574"/>
      <c r="AM42" s="574"/>
      <c r="AN42" s="574"/>
      <c r="AO42" s="574"/>
      <c r="AP42" s="574"/>
    </row>
    <row r="43" spans="1:42" ht="15" customHeight="1">
      <c r="A43" s="788">
        <v>32</v>
      </c>
      <c r="B43" s="548" t="s">
        <v>14984</v>
      </c>
      <c r="C43" s="548" t="s">
        <v>4720</v>
      </c>
      <c r="D43" s="548" t="s">
        <v>3212</v>
      </c>
      <c r="E43" s="548" t="s">
        <v>2108</v>
      </c>
      <c r="F43" s="221" t="s">
        <v>14984</v>
      </c>
      <c r="G43" s="221" t="s">
        <v>4720</v>
      </c>
      <c r="H43" s="221" t="s">
        <v>3212</v>
      </c>
      <c r="I43" s="221" t="s">
        <v>2108</v>
      </c>
      <c r="J43" s="548"/>
      <c r="K43" s="548"/>
      <c r="L43" s="548"/>
      <c r="M43" s="548"/>
      <c r="N43" s="406" t="s">
        <v>4189</v>
      </c>
      <c r="O43" s="574"/>
      <c r="P43" s="574"/>
      <c r="Q43" s="574"/>
      <c r="R43" s="574"/>
      <c r="S43" s="574"/>
      <c r="T43" s="574"/>
      <c r="U43" s="574"/>
      <c r="V43" s="574"/>
      <c r="W43" s="548" t="s">
        <v>14928</v>
      </c>
      <c r="X43" s="548" t="s">
        <v>2541</v>
      </c>
      <c r="Y43" s="548" t="s">
        <v>4714</v>
      </c>
      <c r="Z43" s="548" t="s">
        <v>3212</v>
      </c>
      <c r="AA43" s="548" t="s">
        <v>14932</v>
      </c>
      <c r="AB43" s="548"/>
      <c r="AC43" s="548"/>
      <c r="AD43" s="548"/>
      <c r="AE43" s="548"/>
      <c r="AF43" s="574"/>
      <c r="AG43" s="548"/>
      <c r="AH43" s="548"/>
      <c r="AI43" s="548"/>
      <c r="AJ43" s="548"/>
      <c r="AK43" s="548"/>
      <c r="AL43" s="574"/>
      <c r="AM43" s="574"/>
      <c r="AN43" s="574"/>
      <c r="AO43" s="574"/>
      <c r="AP43" s="574"/>
    </row>
    <row r="44" spans="1:42" ht="15" customHeight="1">
      <c r="A44" s="788">
        <v>33</v>
      </c>
      <c r="B44" s="878" t="s">
        <v>10263</v>
      </c>
      <c r="C44" s="878" t="s">
        <v>9805</v>
      </c>
      <c r="D44" s="878" t="s">
        <v>4955</v>
      </c>
      <c r="E44" s="878" t="s">
        <v>2108</v>
      </c>
      <c r="F44" s="878" t="s">
        <v>10263</v>
      </c>
      <c r="G44" s="878" t="s">
        <v>9805</v>
      </c>
      <c r="H44" s="878" t="s">
        <v>4955</v>
      </c>
      <c r="I44" s="878" t="s">
        <v>2108</v>
      </c>
      <c r="J44" s="548"/>
      <c r="K44" s="548"/>
      <c r="L44" s="548"/>
      <c r="M44" s="548"/>
      <c r="N44" s="406" t="s">
        <v>188</v>
      </c>
      <c r="O44" s="574"/>
      <c r="P44" s="574"/>
      <c r="Q44" s="574"/>
      <c r="R44" s="574"/>
      <c r="S44" s="574"/>
      <c r="T44" s="574"/>
      <c r="U44" s="574"/>
      <c r="V44" s="574"/>
      <c r="W44" s="548"/>
      <c r="X44" s="548"/>
      <c r="Y44" s="548"/>
      <c r="Z44" s="548"/>
      <c r="AA44" s="548"/>
      <c r="AB44" s="548"/>
      <c r="AC44" s="548"/>
      <c r="AD44" s="548"/>
      <c r="AE44" s="548"/>
      <c r="AF44" s="574"/>
      <c r="AG44" s="548"/>
      <c r="AH44" s="548"/>
      <c r="AI44" s="548"/>
      <c r="AJ44" s="548"/>
      <c r="AK44" s="548"/>
      <c r="AL44" s="574"/>
      <c r="AM44" s="574"/>
      <c r="AN44" s="574"/>
      <c r="AO44" s="574"/>
      <c r="AP44" s="574"/>
    </row>
    <row r="45" spans="1:42" ht="15" customHeight="1">
      <c r="A45" s="788">
        <v>34</v>
      </c>
      <c r="B45" s="878" t="s">
        <v>14037</v>
      </c>
      <c r="C45" s="878" t="s">
        <v>4731</v>
      </c>
      <c r="D45" s="878" t="s">
        <v>3212</v>
      </c>
      <c r="E45" s="878" t="s">
        <v>2108</v>
      </c>
      <c r="F45" s="878" t="s">
        <v>14037</v>
      </c>
      <c r="G45" s="878" t="s">
        <v>4731</v>
      </c>
      <c r="H45" s="878" t="s">
        <v>3212</v>
      </c>
      <c r="I45" s="878" t="s">
        <v>2108</v>
      </c>
      <c r="J45" s="548"/>
      <c r="K45" s="548"/>
      <c r="L45" s="548" t="s">
        <v>4732</v>
      </c>
      <c r="M45" s="548"/>
      <c r="N45" s="406" t="s">
        <v>188</v>
      </c>
      <c r="O45" s="574"/>
      <c r="P45" s="574"/>
      <c r="Q45" s="574"/>
      <c r="R45" s="574"/>
      <c r="S45" s="574"/>
      <c r="T45" s="574"/>
      <c r="U45" s="574"/>
      <c r="V45" s="574"/>
      <c r="W45" s="548"/>
      <c r="X45" s="548"/>
      <c r="Y45" s="548"/>
      <c r="Z45" s="548"/>
      <c r="AA45" s="548"/>
      <c r="AB45" s="548"/>
      <c r="AC45" s="548"/>
      <c r="AD45" s="548"/>
      <c r="AE45" s="548"/>
      <c r="AF45" s="574"/>
      <c r="AG45" s="548"/>
      <c r="AH45" s="548"/>
      <c r="AI45" s="548"/>
      <c r="AJ45" s="548"/>
      <c r="AK45" s="548"/>
      <c r="AL45" s="574"/>
      <c r="AM45" s="574"/>
      <c r="AN45" s="574"/>
      <c r="AO45" s="574"/>
      <c r="AP45" s="574"/>
    </row>
    <row r="46" spans="1:42" ht="15" customHeight="1">
      <c r="A46" s="788">
        <v>35</v>
      </c>
      <c r="B46" s="878" t="s">
        <v>13911</v>
      </c>
      <c r="C46" s="878" t="s">
        <v>14879</v>
      </c>
      <c r="D46" s="878" t="s">
        <v>3346</v>
      </c>
      <c r="E46" s="878" t="s">
        <v>2621</v>
      </c>
      <c r="F46" s="878" t="s">
        <v>13911</v>
      </c>
      <c r="G46" s="878" t="s">
        <v>14879</v>
      </c>
      <c r="H46" s="878" t="s">
        <v>3346</v>
      </c>
      <c r="I46" s="374" t="s">
        <v>2108</v>
      </c>
      <c r="J46" s="548"/>
      <c r="K46" s="548"/>
      <c r="L46" s="548" t="s">
        <v>8559</v>
      </c>
      <c r="M46" s="548"/>
      <c r="N46" s="406" t="s">
        <v>188</v>
      </c>
      <c r="O46" s="574"/>
      <c r="P46" s="574"/>
      <c r="Q46" s="574"/>
      <c r="R46" s="574"/>
      <c r="S46" s="574"/>
      <c r="T46" s="574"/>
      <c r="U46" s="574"/>
      <c r="V46" s="574"/>
      <c r="W46" s="548"/>
      <c r="X46" s="548"/>
      <c r="Y46" s="548"/>
      <c r="Z46" s="548"/>
      <c r="AA46" s="548"/>
      <c r="AB46" s="548"/>
      <c r="AC46" s="548"/>
      <c r="AD46" s="548"/>
      <c r="AE46" s="548"/>
      <c r="AF46" s="574"/>
      <c r="AG46" s="548"/>
      <c r="AH46" s="548"/>
      <c r="AI46" s="548"/>
      <c r="AJ46" s="548"/>
      <c r="AK46" s="548"/>
      <c r="AL46" s="574"/>
      <c r="AM46" s="574"/>
      <c r="AN46" s="574"/>
      <c r="AO46" s="574"/>
      <c r="AP46" s="574"/>
    </row>
    <row r="47" spans="1:42" ht="15" customHeight="1">
      <c r="A47" s="788">
        <v>36</v>
      </c>
      <c r="B47" s="878" t="s">
        <v>14880</v>
      </c>
      <c r="C47" s="878" t="s">
        <v>14985</v>
      </c>
      <c r="D47" s="878" t="s">
        <v>4955</v>
      </c>
      <c r="E47" s="878" t="s">
        <v>2108</v>
      </c>
      <c r="F47" s="878" t="s">
        <v>14880</v>
      </c>
      <c r="G47" s="878" t="s">
        <v>14985</v>
      </c>
      <c r="H47" s="878" t="s">
        <v>4955</v>
      </c>
      <c r="I47" s="878" t="s">
        <v>2108</v>
      </c>
      <c r="J47" s="548"/>
      <c r="K47" s="548"/>
      <c r="L47" s="548"/>
      <c r="M47" s="548"/>
      <c r="N47" s="406" t="s">
        <v>188</v>
      </c>
      <c r="O47" s="574"/>
      <c r="P47" s="574"/>
      <c r="Q47" s="574"/>
      <c r="R47" s="574"/>
      <c r="S47" s="574"/>
      <c r="T47" s="574"/>
      <c r="U47" s="574"/>
      <c r="V47" s="574"/>
      <c r="W47" s="548"/>
      <c r="X47" s="548"/>
      <c r="Y47" s="548"/>
      <c r="Z47" s="548"/>
      <c r="AA47" s="548"/>
      <c r="AB47" s="548"/>
      <c r="AC47" s="548"/>
      <c r="AD47" s="548"/>
      <c r="AE47" s="548"/>
      <c r="AF47" s="574"/>
      <c r="AG47" s="548"/>
      <c r="AH47" s="548"/>
      <c r="AI47" s="548"/>
      <c r="AJ47" s="548"/>
      <c r="AK47" s="548"/>
      <c r="AL47" s="574"/>
      <c r="AM47" s="574"/>
      <c r="AN47" s="574"/>
      <c r="AO47" s="574"/>
      <c r="AP47" s="574"/>
    </row>
    <row r="48" spans="1:42" ht="15" customHeight="1">
      <c r="A48" s="788">
        <v>37</v>
      </c>
      <c r="B48" s="878" t="s">
        <v>14884</v>
      </c>
      <c r="C48" s="878" t="s">
        <v>14886</v>
      </c>
      <c r="D48" s="878" t="s">
        <v>4955</v>
      </c>
      <c r="E48" s="878" t="s">
        <v>2108</v>
      </c>
      <c r="F48" s="878" t="s">
        <v>14884</v>
      </c>
      <c r="G48" s="878" t="s">
        <v>14886</v>
      </c>
      <c r="H48" s="878" t="s">
        <v>4955</v>
      </c>
      <c r="I48" s="878" t="s">
        <v>2108</v>
      </c>
      <c r="J48" s="548"/>
      <c r="K48" s="548"/>
      <c r="L48" s="548"/>
      <c r="M48" s="548"/>
      <c r="N48" s="406" t="s">
        <v>188</v>
      </c>
      <c r="O48" s="574"/>
      <c r="P48" s="574"/>
      <c r="Q48" s="574"/>
      <c r="R48" s="574"/>
      <c r="S48" s="574"/>
      <c r="T48" s="574"/>
      <c r="U48" s="574"/>
      <c r="V48" s="574"/>
      <c r="W48" s="548"/>
      <c r="X48" s="548"/>
      <c r="Y48" s="548"/>
      <c r="Z48" s="548"/>
      <c r="AA48" s="548"/>
      <c r="AB48" s="548"/>
      <c r="AC48" s="548"/>
      <c r="AD48" s="548"/>
      <c r="AE48" s="548"/>
      <c r="AF48" s="574"/>
      <c r="AG48" s="548"/>
      <c r="AH48" s="548"/>
      <c r="AI48" s="548"/>
      <c r="AJ48" s="548"/>
      <c r="AK48" s="548"/>
      <c r="AL48" s="574"/>
      <c r="AM48" s="574"/>
      <c r="AN48" s="574"/>
      <c r="AO48" s="574"/>
      <c r="AP48" s="574"/>
    </row>
    <row r="49" spans="1:42" ht="15" customHeight="1">
      <c r="A49" s="788">
        <v>38</v>
      </c>
      <c r="B49" s="548" t="s">
        <v>14986</v>
      </c>
      <c r="C49" s="548" t="s">
        <v>14894</v>
      </c>
      <c r="D49" s="548" t="s">
        <v>4955</v>
      </c>
      <c r="E49" s="548" t="s">
        <v>2108</v>
      </c>
      <c r="F49" s="221" t="s">
        <v>14986</v>
      </c>
      <c r="G49" s="221" t="s">
        <v>14894</v>
      </c>
      <c r="H49" s="221" t="s">
        <v>4955</v>
      </c>
      <c r="I49" s="221" t="s">
        <v>2108</v>
      </c>
      <c r="J49" s="548"/>
      <c r="K49" s="548"/>
      <c r="L49" s="548"/>
      <c r="M49" s="548"/>
      <c r="N49" s="406" t="s">
        <v>4189</v>
      </c>
      <c r="O49" s="574"/>
      <c r="P49" s="574"/>
      <c r="Q49" s="574"/>
      <c r="R49" s="574"/>
      <c r="S49" s="574"/>
      <c r="T49" s="574"/>
      <c r="U49" s="574"/>
      <c r="V49" s="574"/>
      <c r="W49" s="548" t="s">
        <v>14928</v>
      </c>
      <c r="X49" s="548" t="s">
        <v>14987</v>
      </c>
      <c r="Y49" s="548" t="s">
        <v>5088</v>
      </c>
      <c r="Z49" s="548" t="s">
        <v>3212</v>
      </c>
      <c r="AA49" s="548" t="s">
        <v>14932</v>
      </c>
      <c r="AB49" s="548"/>
      <c r="AC49" s="548"/>
      <c r="AD49" s="548"/>
      <c r="AE49" s="548"/>
      <c r="AF49" s="574"/>
      <c r="AG49" s="548"/>
      <c r="AH49" s="548"/>
      <c r="AI49" s="548"/>
      <c r="AJ49" s="548"/>
      <c r="AK49" s="548"/>
      <c r="AL49" s="574"/>
      <c r="AM49" s="574"/>
      <c r="AN49" s="574"/>
      <c r="AO49" s="574"/>
      <c r="AP49" s="574"/>
    </row>
    <row r="50" spans="1:42" ht="15" customHeight="1">
      <c r="A50" s="788">
        <v>39</v>
      </c>
      <c r="B50" s="548" t="s">
        <v>14988</v>
      </c>
      <c r="C50" s="548" t="s">
        <v>14896</v>
      </c>
      <c r="D50" s="548" t="s">
        <v>3212</v>
      </c>
      <c r="E50" s="548" t="s">
        <v>2108</v>
      </c>
      <c r="F50" s="221" t="s">
        <v>14988</v>
      </c>
      <c r="G50" s="221" t="s">
        <v>14896</v>
      </c>
      <c r="H50" s="221" t="s">
        <v>3212</v>
      </c>
      <c r="I50" s="221" t="s">
        <v>2108</v>
      </c>
      <c r="J50" s="548"/>
      <c r="K50" s="548"/>
      <c r="L50" s="548"/>
      <c r="M50" s="548"/>
      <c r="N50" s="406" t="s">
        <v>4189</v>
      </c>
      <c r="O50" s="790"/>
      <c r="P50" s="574"/>
      <c r="Q50" s="574"/>
      <c r="R50" s="574"/>
      <c r="S50" s="574"/>
      <c r="T50" s="574"/>
      <c r="U50" s="574"/>
      <c r="V50" s="574"/>
      <c r="W50" s="548" t="s">
        <v>14928</v>
      </c>
      <c r="X50" s="548" t="s">
        <v>14989</v>
      </c>
      <c r="Y50" s="548" t="s">
        <v>14990</v>
      </c>
      <c r="Z50" s="548" t="s">
        <v>3212</v>
      </c>
      <c r="AA50" s="548" t="s">
        <v>14932</v>
      </c>
      <c r="AB50" s="548"/>
      <c r="AC50" s="548"/>
      <c r="AD50" s="548"/>
      <c r="AE50" s="548"/>
      <c r="AF50" s="574"/>
      <c r="AG50" s="548"/>
      <c r="AH50" s="548"/>
      <c r="AI50" s="548"/>
      <c r="AJ50" s="548"/>
      <c r="AK50" s="548"/>
      <c r="AL50" s="574"/>
      <c r="AM50" s="574"/>
      <c r="AN50" s="574"/>
      <c r="AO50" s="574"/>
      <c r="AP50" s="574"/>
    </row>
    <row r="51" spans="1:42" ht="15" customHeight="1">
      <c r="A51" s="788">
        <v>40</v>
      </c>
      <c r="B51" s="548" t="s">
        <v>14991</v>
      </c>
      <c r="C51" s="548" t="s">
        <v>14898</v>
      </c>
      <c r="D51" s="548" t="s">
        <v>3212</v>
      </c>
      <c r="E51" s="548" t="s">
        <v>2108</v>
      </c>
      <c r="F51" s="221" t="s">
        <v>14991</v>
      </c>
      <c r="G51" s="221" t="s">
        <v>14898</v>
      </c>
      <c r="H51" s="221" t="s">
        <v>3212</v>
      </c>
      <c r="I51" s="221" t="s">
        <v>2108</v>
      </c>
      <c r="J51" s="548"/>
      <c r="K51" s="548"/>
      <c r="L51" s="548"/>
      <c r="M51" s="548"/>
      <c r="N51" s="406" t="s">
        <v>4189</v>
      </c>
      <c r="O51" s="790"/>
      <c r="P51" s="574"/>
      <c r="Q51" s="574"/>
      <c r="R51" s="574"/>
      <c r="S51" s="574"/>
      <c r="T51" s="574"/>
      <c r="U51" s="574"/>
      <c r="V51" s="574"/>
      <c r="W51" s="548" t="s">
        <v>14928</v>
      </c>
      <c r="X51" s="548" t="s">
        <v>14992</v>
      </c>
      <c r="Y51" s="548" t="s">
        <v>14993</v>
      </c>
      <c r="Z51" s="548" t="s">
        <v>3212</v>
      </c>
      <c r="AA51" s="548" t="s">
        <v>14932</v>
      </c>
      <c r="AB51" s="548"/>
      <c r="AC51" s="548"/>
      <c r="AD51" s="548"/>
      <c r="AE51" s="548"/>
      <c r="AF51" s="574"/>
      <c r="AG51" s="548"/>
      <c r="AH51" s="548"/>
      <c r="AI51" s="548"/>
      <c r="AJ51" s="548"/>
      <c r="AK51" s="548"/>
      <c r="AL51" s="574"/>
      <c r="AM51" s="574"/>
      <c r="AN51" s="574"/>
      <c r="AO51" s="574"/>
      <c r="AP51" s="574"/>
    </row>
    <row r="52" spans="1:42" ht="15" customHeight="1">
      <c r="A52" s="788">
        <v>41</v>
      </c>
      <c r="B52" s="878" t="s">
        <v>14994</v>
      </c>
      <c r="C52" s="878" t="s">
        <v>14902</v>
      </c>
      <c r="D52" s="878" t="s">
        <v>4955</v>
      </c>
      <c r="E52" s="878" t="s">
        <v>2108</v>
      </c>
      <c r="F52" s="878" t="s">
        <v>14994</v>
      </c>
      <c r="G52" s="878" t="s">
        <v>14902</v>
      </c>
      <c r="H52" s="878" t="s">
        <v>4955</v>
      </c>
      <c r="I52" s="878" t="s">
        <v>2108</v>
      </c>
      <c r="J52" s="574"/>
      <c r="K52" s="574"/>
      <c r="L52" s="574"/>
      <c r="M52" s="574"/>
      <c r="N52" s="406" t="s">
        <v>188</v>
      </c>
      <c r="W52" s="574"/>
      <c r="X52" s="574"/>
      <c r="Y52" s="574"/>
      <c r="Z52" s="574"/>
      <c r="AA52" s="574"/>
      <c r="AB52" s="574"/>
      <c r="AC52" s="574"/>
      <c r="AD52" s="574"/>
      <c r="AE52" s="574"/>
      <c r="AF52" s="574"/>
      <c r="AG52" s="574"/>
      <c r="AH52" s="574"/>
      <c r="AI52" s="574"/>
      <c r="AJ52" s="574"/>
      <c r="AK52" s="574"/>
      <c r="AL52" s="574"/>
      <c r="AM52" s="574"/>
      <c r="AN52" s="574"/>
      <c r="AO52" s="574"/>
      <c r="AP52" s="574"/>
    </row>
    <row r="53" spans="1:42" ht="15" customHeight="1">
      <c r="A53" s="788">
        <v>42</v>
      </c>
      <c r="B53" s="878" t="s">
        <v>14995</v>
      </c>
      <c r="C53" s="878" t="s">
        <v>14996</v>
      </c>
      <c r="D53" s="878" t="s">
        <v>3212</v>
      </c>
      <c r="E53" s="878" t="s">
        <v>2108</v>
      </c>
      <c r="F53" s="878" t="s">
        <v>14995</v>
      </c>
      <c r="G53" s="878" t="s">
        <v>14996</v>
      </c>
      <c r="H53" s="878" t="s">
        <v>3212</v>
      </c>
      <c r="I53" s="878" t="s">
        <v>2108</v>
      </c>
      <c r="J53" s="574"/>
      <c r="K53" s="574"/>
      <c r="L53" s="548" t="s">
        <v>4732</v>
      </c>
      <c r="M53" s="574"/>
      <c r="N53" s="406" t="s">
        <v>188</v>
      </c>
      <c r="W53" s="574"/>
      <c r="X53" s="574"/>
      <c r="Y53" s="574"/>
      <c r="Z53" s="574"/>
      <c r="AA53" s="574"/>
      <c r="AB53" s="574"/>
      <c r="AC53" s="574"/>
      <c r="AD53" s="574"/>
      <c r="AE53" s="574"/>
      <c r="AF53" s="574"/>
      <c r="AG53" s="574"/>
      <c r="AH53" s="574"/>
      <c r="AI53" s="574"/>
      <c r="AJ53" s="574"/>
      <c r="AK53" s="574"/>
      <c r="AL53" s="574"/>
      <c r="AM53" s="574"/>
      <c r="AN53" s="574"/>
      <c r="AO53" s="574"/>
      <c r="AP53" s="574"/>
    </row>
    <row r="54" spans="1:42" ht="15" customHeight="1">
      <c r="A54" s="788">
        <v>43</v>
      </c>
      <c r="B54" s="878" t="s">
        <v>14997</v>
      </c>
      <c r="C54" s="878" t="s">
        <v>14910</v>
      </c>
      <c r="D54" s="878" t="s">
        <v>3346</v>
      </c>
      <c r="E54" s="878" t="s">
        <v>2621</v>
      </c>
      <c r="F54" s="878" t="s">
        <v>14997</v>
      </c>
      <c r="G54" s="878" t="s">
        <v>14910</v>
      </c>
      <c r="H54" s="878" t="s">
        <v>3346</v>
      </c>
      <c r="I54" s="374" t="s">
        <v>2108</v>
      </c>
      <c r="J54" s="574"/>
      <c r="K54" s="574"/>
      <c r="L54" s="548" t="s">
        <v>8559</v>
      </c>
      <c r="M54" s="574"/>
      <c r="N54" s="406" t="s">
        <v>188</v>
      </c>
      <c r="W54" s="574"/>
      <c r="X54" s="574"/>
      <c r="Y54" s="574"/>
      <c r="Z54" s="574"/>
      <c r="AA54" s="574"/>
      <c r="AB54" s="574"/>
      <c r="AC54" s="574"/>
      <c r="AD54" s="574"/>
      <c r="AE54" s="574"/>
      <c r="AF54" s="574"/>
      <c r="AG54" s="574"/>
      <c r="AH54" s="574"/>
      <c r="AI54" s="574"/>
      <c r="AJ54" s="574"/>
      <c r="AK54" s="574"/>
      <c r="AL54" s="574"/>
      <c r="AM54" s="574"/>
      <c r="AN54" s="574"/>
      <c r="AO54" s="574"/>
      <c r="AP54" s="574"/>
    </row>
    <row r="55" spans="1:42" ht="15" customHeight="1">
      <c r="A55" s="788">
        <v>44</v>
      </c>
      <c r="B55" s="878" t="s">
        <v>14998</v>
      </c>
      <c r="C55" s="878" t="s">
        <v>14999</v>
      </c>
      <c r="D55" s="878" t="s">
        <v>4955</v>
      </c>
      <c r="E55" s="878" t="s">
        <v>2108</v>
      </c>
      <c r="F55" s="878" t="s">
        <v>14998</v>
      </c>
      <c r="G55" s="878" t="s">
        <v>14999</v>
      </c>
      <c r="H55" s="878" t="s">
        <v>4955</v>
      </c>
      <c r="I55" s="878" t="s">
        <v>2108</v>
      </c>
      <c r="J55" s="574"/>
      <c r="K55" s="574"/>
      <c r="L55" s="574"/>
      <c r="M55" s="574"/>
      <c r="N55" s="406" t="s">
        <v>188</v>
      </c>
      <c r="W55" s="574"/>
      <c r="X55" s="574"/>
      <c r="Y55" s="574"/>
      <c r="Z55" s="574"/>
      <c r="AA55" s="574"/>
      <c r="AB55" s="574"/>
      <c r="AC55" s="574"/>
      <c r="AD55" s="574"/>
      <c r="AE55" s="574"/>
      <c r="AF55" s="574"/>
      <c r="AG55" s="574"/>
      <c r="AH55" s="574"/>
      <c r="AI55" s="574"/>
      <c r="AJ55" s="574"/>
      <c r="AK55" s="574"/>
      <c r="AL55" s="574"/>
      <c r="AM55" s="574"/>
      <c r="AN55" s="574"/>
      <c r="AO55" s="574"/>
      <c r="AP55" s="574"/>
    </row>
    <row r="56" spans="1:42" ht="15" customHeight="1">
      <c r="A56" s="788">
        <v>45</v>
      </c>
      <c r="B56" s="878" t="s">
        <v>15000</v>
      </c>
      <c r="C56" s="878" t="s">
        <v>15001</v>
      </c>
      <c r="D56" s="878" t="s">
        <v>4955</v>
      </c>
      <c r="E56" s="878" t="s">
        <v>2108</v>
      </c>
      <c r="F56" s="878" t="s">
        <v>15000</v>
      </c>
      <c r="G56" s="878" t="s">
        <v>15001</v>
      </c>
      <c r="H56" s="878" t="s">
        <v>4955</v>
      </c>
      <c r="I56" s="878" t="s">
        <v>2108</v>
      </c>
      <c r="J56" s="574"/>
      <c r="K56" s="574"/>
      <c r="L56" s="574"/>
      <c r="M56" s="574"/>
      <c r="N56" s="406" t="s">
        <v>188</v>
      </c>
      <c r="W56" s="574"/>
      <c r="X56" s="574"/>
      <c r="Y56" s="574"/>
      <c r="Z56" s="574"/>
      <c r="AA56" s="574"/>
      <c r="AB56" s="574"/>
      <c r="AC56" s="574"/>
      <c r="AD56" s="574"/>
      <c r="AE56" s="574"/>
      <c r="AF56" s="574"/>
      <c r="AG56" s="574"/>
      <c r="AH56" s="574"/>
      <c r="AI56" s="574"/>
      <c r="AJ56" s="574"/>
      <c r="AK56" s="574"/>
      <c r="AL56" s="574"/>
      <c r="AM56" s="574"/>
      <c r="AN56" s="574"/>
      <c r="AO56" s="574"/>
      <c r="AP56" s="574"/>
    </row>
  </sheetData>
  <phoneticPr fontId="5" type="noConversion"/>
  <dataValidations count="4">
    <dataValidation type="list" allowBlank="1" showInputMessage="1" showErrorMessage="1" sqref="B6" xr:uid="{00000000-0002-0000-DF00-000000000000}">
      <formula1>"Mi: Minute,H: Hour,D: Daily,W: Weekly,M: Monthly,Y: Yearly"</formula1>
    </dataValidation>
    <dataValidation type="list" allowBlank="1" showInputMessage="1" showErrorMessage="1" sqref="B7 B9 O7:O9" xr:uid="{00000000-0002-0000-DF00-000001000000}">
      <formula1>"替换,追加"</formula1>
    </dataValidation>
    <dataValidation type="list" allowBlank="1" showInputMessage="1" showErrorMessage="1" sqref="N14 N28 N29 N45 N53 N12:N13 N15:N20 N21:N27 N30:N31 N32:N44 N46:N48 N49:N52 N54:N56" xr:uid="{00000000-0002-0000-DF00-000002000000}">
      <formula1>"匹配,基线特有,本地扩充,废弃"</formula1>
    </dataValidation>
    <dataValidation type="list" allowBlank="1" showInputMessage="1" showErrorMessage="1" sqref="R4:R6" xr:uid="{00000000-0002-0000-DF00-000003000000}">
      <formula1>"left join,inner join,union,union all"</formula1>
    </dataValidation>
  </dataValidations>
  <hyperlinks>
    <hyperlink ref="A1" location="目录!A1" display="返回" xr:uid="{00000000-0004-0000-DF00-000000000000}"/>
  </hyperlinks>
  <pageMargins left="0.75" right="0.75" top="1" bottom="1" header="0.51180555555555596" footer="0.51180555555555596"/>
  <pageSetup paperSize="9" orientation="portrait"/>
  <legacyDrawing r:id="rId1"/>
</worksheet>
</file>

<file path=xl/worksheets/sheet2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AA46"/>
  <sheetViews>
    <sheetView topLeftCell="A25" workbookViewId="0">
      <selection activeCell="C38" sqref="C38"/>
    </sheetView>
  </sheetViews>
  <sheetFormatPr defaultColWidth="9" defaultRowHeight="15" customHeight="1"/>
  <cols>
    <col min="1" max="1" width="9" style="329"/>
    <col min="2" max="2" width="15.44140625" style="329" customWidth="1"/>
    <col min="3" max="3" width="11.21875" style="329" customWidth="1"/>
    <col min="4" max="4" width="15.21875" style="329" customWidth="1"/>
    <col min="5" max="5" width="12.109375" style="329" customWidth="1"/>
    <col min="6" max="6" width="16.88671875" style="329" customWidth="1"/>
    <col min="7" max="9" width="12.109375" style="329" customWidth="1"/>
    <col min="10" max="10" width="9" style="329"/>
    <col min="11" max="11" width="7.109375" style="329" customWidth="1"/>
    <col min="12" max="12" width="6.77734375" style="329" customWidth="1"/>
    <col min="13" max="13" width="9" style="329"/>
    <col min="14" max="14" width="11.33203125" style="329" customWidth="1"/>
    <col min="15" max="22" width="9" style="329" hidden="1" customWidth="1"/>
    <col min="23" max="23" width="23" style="329" customWidth="1"/>
    <col min="24" max="24" width="15.109375" style="329" customWidth="1"/>
    <col min="25" max="25" width="11.33203125" style="329" customWidth="1"/>
    <col min="26" max="26" width="13.109375" style="329" customWidth="1"/>
    <col min="27" max="27" width="14.77734375" style="329" customWidth="1"/>
    <col min="28" max="16384" width="9" style="329"/>
  </cols>
  <sheetData>
    <row r="1" spans="1:27" ht="15" customHeight="1">
      <c r="A1" s="874" t="s">
        <v>2037</v>
      </c>
      <c r="B1" s="3"/>
      <c r="C1" s="3"/>
      <c r="D1" s="3"/>
      <c r="E1" s="3"/>
      <c r="F1" s="3"/>
      <c r="G1" s="3"/>
      <c r="H1" s="3"/>
      <c r="I1" s="3"/>
      <c r="J1" s="3"/>
      <c r="K1" s="3"/>
      <c r="L1" s="3"/>
      <c r="M1" s="3"/>
      <c r="N1" s="3"/>
      <c r="O1" s="3"/>
      <c r="P1" s="3"/>
      <c r="Q1" s="3"/>
      <c r="R1" s="3"/>
      <c r="S1" s="3"/>
      <c r="T1" s="3"/>
      <c r="U1" s="3"/>
      <c r="V1" s="3"/>
      <c r="W1" s="52"/>
      <c r="X1" s="52"/>
      <c r="Y1" s="52"/>
      <c r="Z1" s="52"/>
      <c r="AA1" s="52"/>
    </row>
    <row r="2" spans="1:27" ht="15" customHeight="1">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ht="15" customHeight="1">
      <c r="A3" s="6" t="s">
        <v>2040</v>
      </c>
      <c r="B3" s="787" t="s">
        <v>1446</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ht="15" customHeight="1">
      <c r="A4" s="9" t="s">
        <v>2042</v>
      </c>
      <c r="B4" s="416" t="s">
        <v>1447</v>
      </c>
      <c r="C4" s="8"/>
      <c r="D4" s="8"/>
      <c r="E4" s="8"/>
      <c r="F4" s="8"/>
      <c r="G4" s="8"/>
      <c r="H4" s="8"/>
      <c r="I4" s="8"/>
      <c r="J4" s="8"/>
      <c r="K4" s="8"/>
      <c r="L4" s="8"/>
      <c r="M4" s="8"/>
      <c r="N4" s="8"/>
      <c r="O4" s="38" t="s">
        <v>4149</v>
      </c>
      <c r="P4" s="39" t="e">
        <f>VLOOKUP(B3,[1]目录!#REF!,4,0)</f>
        <v>#REF!</v>
      </c>
      <c r="Q4" s="40"/>
      <c r="R4" s="41"/>
      <c r="S4" s="42"/>
      <c r="T4" s="42"/>
      <c r="U4" s="42"/>
      <c r="V4" s="61"/>
      <c r="W4" s="62" t="s">
        <v>2301</v>
      </c>
      <c r="X4" s="569" t="s">
        <v>1449</v>
      </c>
      <c r="Y4" s="63"/>
      <c r="Z4" s="11"/>
      <c r="AA4" s="63"/>
    </row>
    <row r="5" spans="1:27" ht="15" customHeight="1">
      <c r="A5" s="9" t="s">
        <v>2041</v>
      </c>
      <c r="B5" s="11" t="s">
        <v>2043</v>
      </c>
      <c r="C5" s="8"/>
      <c r="D5" s="8"/>
      <c r="E5" s="8"/>
      <c r="F5" s="8"/>
      <c r="G5" s="8"/>
      <c r="H5" s="8"/>
      <c r="I5" s="8"/>
      <c r="J5" s="8"/>
      <c r="K5" s="8"/>
      <c r="L5" s="8"/>
      <c r="M5" s="8"/>
      <c r="N5" s="8"/>
      <c r="O5" s="43"/>
      <c r="P5" s="42"/>
      <c r="Q5" s="42"/>
      <c r="R5" s="41"/>
      <c r="S5" s="42"/>
      <c r="T5" s="42"/>
      <c r="U5" s="42"/>
      <c r="V5" s="61"/>
      <c r="W5" s="62"/>
      <c r="X5" s="792"/>
      <c r="Y5" s="63"/>
      <c r="Z5" s="11"/>
      <c r="AA5" s="63"/>
    </row>
    <row r="6" spans="1:27" ht="15" customHeight="1">
      <c r="A6" s="9" t="s">
        <v>2044</v>
      </c>
      <c r="B6" s="12" t="s">
        <v>14426</v>
      </c>
      <c r="C6" s="8"/>
      <c r="D6" s="8"/>
      <c r="E6" s="8"/>
      <c r="F6" s="8"/>
      <c r="G6" s="8"/>
      <c r="H6" s="8"/>
      <c r="I6" s="8"/>
      <c r="J6" s="8"/>
      <c r="K6" s="8"/>
      <c r="L6" s="8"/>
      <c r="M6" s="8"/>
      <c r="N6" s="8"/>
      <c r="O6" s="43"/>
      <c r="P6" s="42"/>
      <c r="Q6" s="42"/>
      <c r="R6" s="41"/>
      <c r="S6" s="42"/>
      <c r="T6" s="42"/>
      <c r="U6" s="42"/>
      <c r="V6" s="61"/>
      <c r="W6" s="62"/>
      <c r="X6" s="787"/>
      <c r="Y6" s="63"/>
      <c r="Z6" s="11"/>
      <c r="AA6" s="63"/>
    </row>
    <row r="7" spans="1:27" ht="15" customHeight="1">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ht="15" customHeight="1">
      <c r="A8" s="9" t="s">
        <v>2048</v>
      </c>
      <c r="B8" s="11"/>
      <c r="C8" s="8"/>
      <c r="D8" s="8"/>
      <c r="E8" s="8"/>
      <c r="F8" s="8"/>
      <c r="G8" s="8"/>
      <c r="H8" s="8"/>
      <c r="I8" s="8"/>
      <c r="J8" s="8"/>
      <c r="K8" s="8"/>
      <c r="L8" s="8"/>
      <c r="M8" s="8"/>
      <c r="N8" s="8"/>
      <c r="O8" s="43"/>
      <c r="P8" s="42"/>
      <c r="Q8" s="42"/>
      <c r="R8" s="42"/>
      <c r="S8" s="42"/>
      <c r="T8" s="42"/>
      <c r="U8" s="42"/>
      <c r="V8" s="61"/>
      <c r="W8" s="62"/>
      <c r="X8" s="65"/>
      <c r="Y8" s="63"/>
      <c r="Z8" s="11"/>
      <c r="AA8" s="63"/>
    </row>
    <row r="9" spans="1:27" ht="15" customHeight="1">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ht="15" customHeight="1">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ht="15" customHeight="1">
      <c r="A11" s="14" t="s">
        <v>49</v>
      </c>
      <c r="B11" s="15" t="s">
        <v>2051</v>
      </c>
      <c r="C11" s="15" t="s">
        <v>2052</v>
      </c>
      <c r="D11" s="15" t="s">
        <v>2053</v>
      </c>
      <c r="E11" s="15" t="s">
        <v>2054</v>
      </c>
      <c r="F11" s="228" t="s">
        <v>3169</v>
      </c>
      <c r="G11" s="228" t="s">
        <v>3170</v>
      </c>
      <c r="H11" s="228" t="s">
        <v>3171</v>
      </c>
      <c r="I11" s="228"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ht="15" customHeight="1">
      <c r="A12" s="788">
        <v>1</v>
      </c>
      <c r="B12" s="548" t="s">
        <v>2304</v>
      </c>
      <c r="C12" s="548" t="s">
        <v>2670</v>
      </c>
      <c r="D12" s="548" t="s">
        <v>2078</v>
      </c>
      <c r="E12" s="548" t="str">
        <f t="shared" ref="E12:E16" si="0">IF(ISERR(SEARCH("varchar",D12)),D12,"string("&amp;MID(D12,10,LEN(D12)-10)&amp;")")</f>
        <v>string(8)</v>
      </c>
      <c r="F12" s="221" t="s">
        <v>2304</v>
      </c>
      <c r="G12" s="221" t="s">
        <v>2670</v>
      </c>
      <c r="H12" s="221" t="s">
        <v>2078</v>
      </c>
      <c r="I12" s="221" t="s">
        <v>2079</v>
      </c>
      <c r="J12" s="548" t="s">
        <v>79</v>
      </c>
      <c r="K12" s="548"/>
      <c r="L12" s="548"/>
      <c r="M12" s="548"/>
      <c r="N12" s="406" t="s">
        <v>4189</v>
      </c>
      <c r="O12" s="548"/>
      <c r="P12" s="548"/>
      <c r="Q12" s="548"/>
      <c r="R12" s="548"/>
      <c r="S12" s="548"/>
      <c r="T12" s="548"/>
      <c r="U12" s="548"/>
      <c r="V12" s="548"/>
      <c r="W12" s="548" t="s">
        <v>1449</v>
      </c>
      <c r="X12" s="548" t="s">
        <v>2304</v>
      </c>
      <c r="Y12" s="548" t="s">
        <v>2671</v>
      </c>
      <c r="Z12" s="548" t="s">
        <v>6594</v>
      </c>
      <c r="AA12" s="548" t="s">
        <v>2849</v>
      </c>
    </row>
    <row r="13" spans="1:27" ht="15" customHeight="1">
      <c r="A13" s="788">
        <v>2</v>
      </c>
      <c r="B13" s="548" t="s">
        <v>755</v>
      </c>
      <c r="C13" s="548" t="s">
        <v>2234</v>
      </c>
      <c r="D13" s="548" t="s">
        <v>2811</v>
      </c>
      <c r="E13" s="548" t="str">
        <f t="shared" si="0"/>
        <v>string(15)</v>
      </c>
      <c r="F13" s="221" t="s">
        <v>755</v>
      </c>
      <c r="G13" s="221" t="s">
        <v>2234</v>
      </c>
      <c r="H13" s="221" t="s">
        <v>3991</v>
      </c>
      <c r="I13" s="374" t="s">
        <v>2108</v>
      </c>
      <c r="J13" s="548" t="s">
        <v>79</v>
      </c>
      <c r="K13" s="548"/>
      <c r="L13" s="548"/>
      <c r="M13" s="548"/>
      <c r="N13" s="406" t="s">
        <v>2308</v>
      </c>
      <c r="O13" s="548"/>
      <c r="P13" s="548"/>
      <c r="Q13" s="548"/>
      <c r="R13" s="548"/>
      <c r="S13" s="548"/>
      <c r="T13" s="548"/>
      <c r="U13" s="548"/>
      <c r="V13" s="548"/>
      <c r="W13" s="548"/>
      <c r="X13" s="548"/>
      <c r="Y13" s="548"/>
      <c r="Z13" s="548"/>
      <c r="AA13" s="548"/>
    </row>
    <row r="14" spans="1:27" ht="15" customHeight="1">
      <c r="A14" s="788">
        <v>3</v>
      </c>
      <c r="B14" s="548" t="s">
        <v>105</v>
      </c>
      <c r="C14" s="548" t="s">
        <v>2239</v>
      </c>
      <c r="D14" s="548" t="s">
        <v>2811</v>
      </c>
      <c r="E14" s="548" t="str">
        <f t="shared" si="0"/>
        <v>string(15)</v>
      </c>
      <c r="F14" s="221" t="s">
        <v>105</v>
      </c>
      <c r="G14" s="221" t="s">
        <v>2239</v>
      </c>
      <c r="H14" s="221" t="s">
        <v>3175</v>
      </c>
      <c r="I14" s="221" t="s">
        <v>2241</v>
      </c>
      <c r="J14" s="548"/>
      <c r="K14" s="548"/>
      <c r="L14" s="548"/>
      <c r="M14" s="548"/>
      <c r="N14" s="406" t="s">
        <v>4189</v>
      </c>
      <c r="O14" s="548"/>
      <c r="P14" s="548"/>
      <c r="Q14" s="548"/>
      <c r="R14" s="548"/>
      <c r="S14" s="548"/>
      <c r="T14" s="548"/>
      <c r="U14" s="548"/>
      <c r="V14" s="548"/>
      <c r="W14" s="548" t="s">
        <v>1449</v>
      </c>
      <c r="X14" s="548" t="s">
        <v>105</v>
      </c>
      <c r="Y14" s="548" t="s">
        <v>2675</v>
      </c>
      <c r="Z14" s="548" t="s">
        <v>2811</v>
      </c>
      <c r="AA14" s="548" t="s">
        <v>2849</v>
      </c>
    </row>
    <row r="15" spans="1:27" ht="15" customHeight="1">
      <c r="A15" s="788">
        <v>4</v>
      </c>
      <c r="B15" s="548" t="s">
        <v>3461</v>
      </c>
      <c r="C15" s="548" t="s">
        <v>2077</v>
      </c>
      <c r="D15" s="548" t="s">
        <v>2811</v>
      </c>
      <c r="E15" s="548" t="str">
        <f t="shared" si="0"/>
        <v>string(15)</v>
      </c>
      <c r="F15" s="374" t="s">
        <v>2076</v>
      </c>
      <c r="G15" s="221" t="s">
        <v>2077</v>
      </c>
      <c r="H15" s="221" t="s">
        <v>3175</v>
      </c>
      <c r="I15" s="221" t="s">
        <v>2241</v>
      </c>
      <c r="J15" s="574"/>
      <c r="K15" s="574"/>
      <c r="L15" s="574"/>
      <c r="M15" s="574"/>
      <c r="N15" s="406" t="s">
        <v>4189</v>
      </c>
      <c r="O15" s="574"/>
      <c r="P15" s="574"/>
      <c r="Q15" s="574"/>
      <c r="R15" s="574"/>
      <c r="S15" s="574"/>
      <c r="T15" s="574"/>
      <c r="U15" s="574"/>
      <c r="V15" s="574"/>
      <c r="W15" s="548" t="s">
        <v>1449</v>
      </c>
      <c r="X15" s="548" t="s">
        <v>3200</v>
      </c>
      <c r="Y15" s="548" t="s">
        <v>2705</v>
      </c>
      <c r="Z15" s="548" t="s">
        <v>2096</v>
      </c>
      <c r="AA15" s="548" t="s">
        <v>2849</v>
      </c>
    </row>
    <row r="16" spans="1:27" ht="15" customHeight="1">
      <c r="A16" s="788">
        <v>5</v>
      </c>
      <c r="B16" s="548" t="s">
        <v>2817</v>
      </c>
      <c r="C16" s="548" t="s">
        <v>2818</v>
      </c>
      <c r="D16" s="548" t="s">
        <v>2070</v>
      </c>
      <c r="E16" s="548" t="str">
        <f t="shared" si="0"/>
        <v>string(10)</v>
      </c>
      <c r="F16" s="374" t="s">
        <v>3174</v>
      </c>
      <c r="G16" s="221" t="s">
        <v>2818</v>
      </c>
      <c r="H16" s="221" t="s">
        <v>2803</v>
      </c>
      <c r="I16" s="221" t="s">
        <v>2804</v>
      </c>
      <c r="J16" s="548"/>
      <c r="K16" s="548"/>
      <c r="L16" s="548"/>
      <c r="M16" s="548"/>
      <c r="N16" s="406" t="s">
        <v>4189</v>
      </c>
      <c r="O16" s="548"/>
      <c r="P16" s="548"/>
      <c r="Q16" s="548"/>
      <c r="R16" s="548"/>
      <c r="S16" s="548"/>
      <c r="T16" s="548"/>
      <c r="U16" s="548"/>
      <c r="V16" s="548"/>
      <c r="W16" s="548" t="s">
        <v>1449</v>
      </c>
      <c r="X16" s="548" t="s">
        <v>4223</v>
      </c>
      <c r="Y16" s="548" t="s">
        <v>3622</v>
      </c>
      <c r="Z16" s="548" t="s">
        <v>2066</v>
      </c>
      <c r="AA16" s="548" t="s">
        <v>2849</v>
      </c>
    </row>
    <row r="17" spans="1:27" ht="15" customHeight="1">
      <c r="A17" s="788">
        <v>6</v>
      </c>
      <c r="B17" s="366" t="s">
        <v>2347</v>
      </c>
      <c r="C17" s="345" t="s">
        <v>4738</v>
      </c>
      <c r="D17" s="345" t="s">
        <v>6594</v>
      </c>
      <c r="E17" s="548" t="s">
        <v>2272</v>
      </c>
      <c r="F17" s="221" t="s">
        <v>2347</v>
      </c>
      <c r="G17" s="374" t="s">
        <v>4737</v>
      </c>
      <c r="H17" s="221" t="s">
        <v>2078</v>
      </c>
      <c r="I17" s="221" t="s">
        <v>2079</v>
      </c>
      <c r="J17" s="574"/>
      <c r="K17" s="574"/>
      <c r="L17" s="574"/>
      <c r="M17" s="574"/>
      <c r="N17" s="406" t="s">
        <v>4189</v>
      </c>
      <c r="O17" s="574"/>
      <c r="P17" s="574"/>
      <c r="Q17" s="574"/>
      <c r="R17" s="574"/>
      <c r="S17" s="574"/>
      <c r="T17" s="574"/>
      <c r="U17" s="574"/>
      <c r="V17" s="574"/>
      <c r="W17" s="345" t="s">
        <v>1449</v>
      </c>
      <c r="X17" s="366" t="s">
        <v>2347</v>
      </c>
      <c r="Y17" s="345" t="s">
        <v>4738</v>
      </c>
      <c r="Z17" s="345" t="s">
        <v>6594</v>
      </c>
      <c r="AA17" s="548" t="s">
        <v>2849</v>
      </c>
    </row>
    <row r="18" spans="1:27" ht="15" customHeight="1">
      <c r="A18" s="788">
        <v>7</v>
      </c>
      <c r="B18" s="548" t="s">
        <v>4735</v>
      </c>
      <c r="C18" s="548" t="s">
        <v>2069</v>
      </c>
      <c r="D18" s="548" t="s">
        <v>2070</v>
      </c>
      <c r="E18" s="548" t="str">
        <f t="shared" ref="E18:E25" si="1">IF(ISERR(SEARCH("varchar",D18)),D18,"string("&amp;MID(D18,10,LEN(D18)-10)&amp;")")</f>
        <v>string(10)</v>
      </c>
      <c r="F18" s="221" t="s">
        <v>4735</v>
      </c>
      <c r="G18" s="374" t="s">
        <v>4736</v>
      </c>
      <c r="H18" s="221" t="s">
        <v>2235</v>
      </c>
      <c r="I18" s="221" t="s">
        <v>2237</v>
      </c>
      <c r="J18" s="574"/>
      <c r="K18" s="574"/>
      <c r="L18" s="574"/>
      <c r="M18" s="574"/>
      <c r="N18" s="406" t="s">
        <v>4189</v>
      </c>
      <c r="O18" s="574"/>
      <c r="P18" s="574"/>
      <c r="Q18" s="574"/>
      <c r="R18" s="574"/>
      <c r="S18" s="574"/>
      <c r="T18" s="574"/>
      <c r="U18" s="574"/>
      <c r="V18" s="574"/>
      <c r="W18" s="548" t="s">
        <v>1449</v>
      </c>
      <c r="X18" s="548" t="s">
        <v>2188</v>
      </c>
      <c r="Y18" s="548" t="s">
        <v>4164</v>
      </c>
      <c r="Z18" s="548" t="s">
        <v>2070</v>
      </c>
      <c r="AA18" s="548" t="s">
        <v>2849</v>
      </c>
    </row>
    <row r="19" spans="1:27" ht="15" customHeight="1">
      <c r="A19" s="788">
        <v>8</v>
      </c>
      <c r="B19" s="548" t="s">
        <v>3952</v>
      </c>
      <c r="C19" s="548" t="s">
        <v>2722</v>
      </c>
      <c r="D19" s="548" t="s">
        <v>2070</v>
      </c>
      <c r="E19" s="548" t="str">
        <f t="shared" si="1"/>
        <v>string(10)</v>
      </c>
      <c r="F19" s="221" t="s">
        <v>3952</v>
      </c>
      <c r="G19" s="374" t="s">
        <v>3997</v>
      </c>
      <c r="H19" s="221" t="s">
        <v>2066</v>
      </c>
      <c r="I19" s="221" t="s">
        <v>2067</v>
      </c>
      <c r="J19" s="574"/>
      <c r="K19" s="574"/>
      <c r="L19" s="574"/>
      <c r="M19" s="574"/>
      <c r="N19" s="406" t="s">
        <v>4189</v>
      </c>
      <c r="O19" s="574"/>
      <c r="P19" s="574"/>
      <c r="Q19" s="574"/>
      <c r="R19" s="574"/>
      <c r="S19" s="574"/>
      <c r="T19" s="574"/>
      <c r="U19" s="574"/>
      <c r="V19" s="574"/>
      <c r="W19" s="548" t="s">
        <v>1449</v>
      </c>
      <c r="X19" s="548" t="s">
        <v>5253</v>
      </c>
      <c r="Y19" s="548" t="s">
        <v>2722</v>
      </c>
      <c r="Z19" s="548" t="s">
        <v>2100</v>
      </c>
      <c r="AA19" s="548" t="s">
        <v>2849</v>
      </c>
    </row>
    <row r="20" spans="1:27" ht="15" customHeight="1">
      <c r="A20" s="788">
        <v>9</v>
      </c>
      <c r="B20" s="548" t="s">
        <v>2341</v>
      </c>
      <c r="C20" s="548" t="s">
        <v>5559</v>
      </c>
      <c r="D20" s="548" t="s">
        <v>2070</v>
      </c>
      <c r="E20" s="548" t="str">
        <f t="shared" si="1"/>
        <v>string(10)</v>
      </c>
      <c r="F20" s="221" t="s">
        <v>2341</v>
      </c>
      <c r="G20" s="374" t="s">
        <v>4016</v>
      </c>
      <c r="H20" s="221" t="s">
        <v>2100</v>
      </c>
      <c r="I20" s="221" t="s">
        <v>2101</v>
      </c>
      <c r="J20" s="574"/>
      <c r="K20" s="574"/>
      <c r="L20" s="574"/>
      <c r="M20" s="574"/>
      <c r="N20" s="406" t="s">
        <v>4189</v>
      </c>
      <c r="O20" s="574"/>
      <c r="P20" s="574"/>
      <c r="Q20" s="574"/>
      <c r="R20" s="574"/>
      <c r="S20" s="574"/>
      <c r="T20" s="574"/>
      <c r="U20" s="574"/>
      <c r="V20" s="574"/>
      <c r="W20" s="548" t="s">
        <v>1449</v>
      </c>
      <c r="X20" s="548" t="s">
        <v>2341</v>
      </c>
      <c r="Y20" s="548" t="s">
        <v>5559</v>
      </c>
      <c r="Z20" s="548" t="s">
        <v>2100</v>
      </c>
      <c r="AA20" s="548" t="s">
        <v>2849</v>
      </c>
    </row>
    <row r="21" spans="1:27" ht="15" customHeight="1">
      <c r="A21" s="788">
        <v>10</v>
      </c>
      <c r="B21" s="366" t="s">
        <v>2345</v>
      </c>
      <c r="C21" s="345" t="s">
        <v>4754</v>
      </c>
      <c r="D21" s="345" t="s">
        <v>2100</v>
      </c>
      <c r="E21" s="548" t="str">
        <f t="shared" si="1"/>
        <v>string(2)</v>
      </c>
      <c r="F21" s="221" t="s">
        <v>2345</v>
      </c>
      <c r="G21" s="374" t="s">
        <v>4752</v>
      </c>
      <c r="H21" s="221" t="s">
        <v>2096</v>
      </c>
      <c r="I21" s="221" t="s">
        <v>2097</v>
      </c>
      <c r="J21" s="574"/>
      <c r="K21" s="574"/>
      <c r="L21" s="574"/>
      <c r="M21" s="574"/>
      <c r="N21" s="406" t="s">
        <v>4189</v>
      </c>
      <c r="O21" s="574"/>
      <c r="P21" s="574"/>
      <c r="Q21" s="574"/>
      <c r="R21" s="574"/>
      <c r="S21" s="574"/>
      <c r="T21" s="574"/>
      <c r="U21" s="574"/>
      <c r="V21" s="574"/>
      <c r="W21" s="345" t="s">
        <v>1449</v>
      </c>
      <c r="X21" s="366" t="s">
        <v>2345</v>
      </c>
      <c r="Y21" s="345" t="s">
        <v>4754</v>
      </c>
      <c r="Z21" s="345" t="s">
        <v>2100</v>
      </c>
      <c r="AA21" s="548" t="s">
        <v>2849</v>
      </c>
    </row>
    <row r="22" spans="1:27" ht="15" customHeight="1">
      <c r="A22" s="788">
        <v>11</v>
      </c>
      <c r="B22" s="366" t="s">
        <v>5654</v>
      </c>
      <c r="C22" s="345" t="s">
        <v>5626</v>
      </c>
      <c r="D22" s="345" t="s">
        <v>2066</v>
      </c>
      <c r="E22" s="548" t="str">
        <f t="shared" si="1"/>
        <v>string(6)</v>
      </c>
      <c r="F22" s="221" t="s">
        <v>5654</v>
      </c>
      <c r="G22" s="374" t="s">
        <v>5655</v>
      </c>
      <c r="H22" s="221" t="s">
        <v>2078</v>
      </c>
      <c r="I22" s="221" t="s">
        <v>2079</v>
      </c>
      <c r="J22" s="574"/>
      <c r="K22" s="574"/>
      <c r="L22" s="574"/>
      <c r="M22" s="574"/>
      <c r="N22" s="406" t="s">
        <v>4189</v>
      </c>
      <c r="O22" s="574"/>
      <c r="P22" s="574"/>
      <c r="Q22" s="574"/>
      <c r="R22" s="574"/>
      <c r="S22" s="574"/>
      <c r="T22" s="574"/>
      <c r="U22" s="574"/>
      <c r="V22" s="574"/>
      <c r="W22" s="345" t="s">
        <v>1449</v>
      </c>
      <c r="X22" s="366" t="s">
        <v>5654</v>
      </c>
      <c r="Y22" s="345" t="s">
        <v>5626</v>
      </c>
      <c r="Z22" s="345" t="s">
        <v>2066</v>
      </c>
      <c r="AA22" s="548" t="s">
        <v>2849</v>
      </c>
    </row>
    <row r="23" spans="1:27" ht="15" customHeight="1">
      <c r="A23" s="788">
        <v>12</v>
      </c>
      <c r="B23" s="366" t="s">
        <v>2343</v>
      </c>
      <c r="C23" s="345" t="s">
        <v>5627</v>
      </c>
      <c r="D23" s="345" t="s">
        <v>2100</v>
      </c>
      <c r="E23" s="548" t="str">
        <f t="shared" si="1"/>
        <v>string(2)</v>
      </c>
      <c r="F23" s="221" t="s">
        <v>2343</v>
      </c>
      <c r="G23" s="374" t="s">
        <v>5462</v>
      </c>
      <c r="H23" s="221" t="s">
        <v>2684</v>
      </c>
      <c r="I23" s="221" t="s">
        <v>2884</v>
      </c>
      <c r="J23" s="574"/>
      <c r="K23" s="574"/>
      <c r="L23" s="574"/>
      <c r="M23" s="574"/>
      <c r="N23" s="406" t="s">
        <v>4189</v>
      </c>
      <c r="O23" s="574"/>
      <c r="P23" s="574"/>
      <c r="Q23" s="574"/>
      <c r="R23" s="574"/>
      <c r="S23" s="574"/>
      <c r="T23" s="574"/>
      <c r="U23" s="574"/>
      <c r="V23" s="574"/>
      <c r="W23" s="345" t="s">
        <v>1449</v>
      </c>
      <c r="X23" s="366" t="s">
        <v>2343</v>
      </c>
      <c r="Y23" s="345" t="s">
        <v>5627</v>
      </c>
      <c r="Z23" s="345" t="s">
        <v>2100</v>
      </c>
      <c r="AA23" s="548" t="s">
        <v>2849</v>
      </c>
    </row>
    <row r="24" spans="1:27" ht="15" customHeight="1">
      <c r="A24" s="788">
        <v>13</v>
      </c>
      <c r="B24" s="366" t="s">
        <v>2861</v>
      </c>
      <c r="C24" s="345" t="s">
        <v>2862</v>
      </c>
      <c r="D24" s="345" t="s">
        <v>2088</v>
      </c>
      <c r="E24" s="548" t="str">
        <f t="shared" si="1"/>
        <v>string(1)</v>
      </c>
      <c r="F24" s="221" t="s">
        <v>2861</v>
      </c>
      <c r="G24" s="221" t="s">
        <v>2862</v>
      </c>
      <c r="H24" s="221" t="s">
        <v>2096</v>
      </c>
      <c r="I24" s="221" t="s">
        <v>2097</v>
      </c>
      <c r="J24" s="574"/>
      <c r="K24" s="574"/>
      <c r="L24" s="574"/>
      <c r="M24" s="574"/>
      <c r="N24" s="406" t="s">
        <v>2308</v>
      </c>
      <c r="O24" s="574"/>
      <c r="P24" s="574"/>
      <c r="Q24" s="574"/>
      <c r="R24" s="574"/>
      <c r="S24" s="574"/>
      <c r="T24" s="574"/>
      <c r="U24" s="574"/>
      <c r="V24" s="574"/>
      <c r="W24" s="345" t="s">
        <v>1449</v>
      </c>
      <c r="X24" s="366" t="s">
        <v>2861</v>
      </c>
      <c r="Y24" s="345" t="s">
        <v>2862</v>
      </c>
      <c r="Z24" s="345" t="s">
        <v>2088</v>
      </c>
      <c r="AA24" s="548" t="s">
        <v>2849</v>
      </c>
    </row>
    <row r="25" spans="1:27" ht="15" customHeight="1">
      <c r="A25" s="788">
        <v>14</v>
      </c>
      <c r="B25" s="366" t="s">
        <v>6785</v>
      </c>
      <c r="C25" s="548" t="s">
        <v>4021</v>
      </c>
      <c r="D25" s="548" t="s">
        <v>2088</v>
      </c>
      <c r="E25" s="548" t="str">
        <f t="shared" si="1"/>
        <v>string(1)</v>
      </c>
      <c r="F25" s="221" t="s">
        <v>6785</v>
      </c>
      <c r="G25" s="221" t="s">
        <v>4021</v>
      </c>
      <c r="H25" s="221" t="s">
        <v>2088</v>
      </c>
      <c r="I25" s="221" t="s">
        <v>2089</v>
      </c>
      <c r="J25" s="574"/>
      <c r="K25" s="574"/>
      <c r="L25" s="574"/>
      <c r="M25" s="574"/>
      <c r="N25" s="406" t="s">
        <v>2308</v>
      </c>
      <c r="O25" s="574"/>
      <c r="P25" s="574"/>
      <c r="Q25" s="574"/>
      <c r="R25" s="574"/>
      <c r="S25" s="574"/>
      <c r="T25" s="574"/>
      <c r="U25" s="574"/>
      <c r="V25" s="574"/>
      <c r="W25" s="548" t="s">
        <v>1449</v>
      </c>
      <c r="X25" s="366" t="s">
        <v>6785</v>
      </c>
      <c r="Y25" s="548" t="s">
        <v>4021</v>
      </c>
      <c r="Z25" s="548" t="s">
        <v>2088</v>
      </c>
      <c r="AA25" s="548" t="s">
        <v>2849</v>
      </c>
    </row>
    <row r="26" spans="1:27" ht="15" customHeight="1">
      <c r="A26" s="788">
        <v>15</v>
      </c>
      <c r="B26" s="548" t="s">
        <v>14843</v>
      </c>
      <c r="C26" s="345" t="s">
        <v>5079</v>
      </c>
      <c r="D26" s="345" t="s">
        <v>6594</v>
      </c>
      <c r="E26" s="548" t="s">
        <v>2272</v>
      </c>
      <c r="F26" s="221" t="s">
        <v>14843</v>
      </c>
      <c r="G26" s="374" t="s">
        <v>5084</v>
      </c>
      <c r="H26" s="221" t="s">
        <v>2078</v>
      </c>
      <c r="I26" s="221" t="s">
        <v>2079</v>
      </c>
      <c r="J26" s="574"/>
      <c r="K26" s="574"/>
      <c r="L26" s="574"/>
      <c r="M26" s="574"/>
      <c r="N26" s="406" t="s">
        <v>4189</v>
      </c>
      <c r="O26" s="574"/>
      <c r="P26" s="574"/>
      <c r="Q26" s="574"/>
      <c r="R26" s="574"/>
      <c r="S26" s="574"/>
      <c r="T26" s="574"/>
      <c r="U26" s="574"/>
      <c r="V26" s="574"/>
      <c r="W26" s="345" t="s">
        <v>1449</v>
      </c>
      <c r="X26" s="548" t="s">
        <v>15002</v>
      </c>
      <c r="Y26" s="345" t="s">
        <v>5021</v>
      </c>
      <c r="Z26" s="345" t="s">
        <v>6594</v>
      </c>
      <c r="AA26" s="548" t="s">
        <v>2849</v>
      </c>
    </row>
    <row r="27" spans="1:27" ht="15" customHeight="1">
      <c r="A27" s="788">
        <v>16</v>
      </c>
      <c r="B27" s="548" t="s">
        <v>15003</v>
      </c>
      <c r="C27" s="548" t="s">
        <v>15004</v>
      </c>
      <c r="D27" s="548" t="s">
        <v>6594</v>
      </c>
      <c r="E27" s="548" t="s">
        <v>2272</v>
      </c>
      <c r="F27" s="221" t="s">
        <v>15003</v>
      </c>
      <c r="G27" s="221" t="s">
        <v>15004</v>
      </c>
      <c r="H27" s="221" t="s">
        <v>2078</v>
      </c>
      <c r="I27" s="221" t="s">
        <v>2079</v>
      </c>
      <c r="J27" s="574"/>
      <c r="K27" s="574"/>
      <c r="L27" s="574"/>
      <c r="M27" s="574"/>
      <c r="N27" s="406" t="s">
        <v>4189</v>
      </c>
      <c r="O27" s="574"/>
      <c r="P27" s="574"/>
      <c r="Q27" s="574"/>
      <c r="R27" s="574"/>
      <c r="S27" s="574"/>
      <c r="T27" s="574"/>
      <c r="U27" s="574"/>
      <c r="V27" s="574"/>
      <c r="W27" s="548" t="s">
        <v>1449</v>
      </c>
      <c r="X27" s="548" t="s">
        <v>15005</v>
      </c>
      <c r="Y27" s="548" t="s">
        <v>15004</v>
      </c>
      <c r="Z27" s="548" t="s">
        <v>6594</v>
      </c>
      <c r="AA27" s="548" t="s">
        <v>2849</v>
      </c>
    </row>
    <row r="28" spans="1:27" ht="15" customHeight="1">
      <c r="A28" s="788">
        <v>17</v>
      </c>
      <c r="B28" s="345" t="s">
        <v>14421</v>
      </c>
      <c r="C28" s="548" t="s">
        <v>8429</v>
      </c>
      <c r="D28" s="548" t="s">
        <v>3212</v>
      </c>
      <c r="E28" s="548" t="s">
        <v>2085</v>
      </c>
      <c r="F28" s="374" t="s">
        <v>14422</v>
      </c>
      <c r="G28" s="374" t="s">
        <v>14378</v>
      </c>
      <c r="H28" s="221" t="s">
        <v>2088</v>
      </c>
      <c r="I28" s="221" t="s">
        <v>2089</v>
      </c>
      <c r="J28" s="574"/>
      <c r="K28" s="574"/>
      <c r="L28" s="574"/>
      <c r="M28" s="574"/>
      <c r="N28" s="406" t="s">
        <v>4189</v>
      </c>
      <c r="O28" s="574"/>
      <c r="P28" s="574"/>
      <c r="Q28" s="574"/>
      <c r="R28" s="574"/>
      <c r="S28" s="574"/>
      <c r="T28" s="574"/>
      <c r="U28" s="574"/>
      <c r="V28" s="574"/>
      <c r="W28" s="548" t="s">
        <v>1449</v>
      </c>
      <c r="X28" s="345" t="s">
        <v>15006</v>
      </c>
      <c r="Y28" s="548" t="s">
        <v>8429</v>
      </c>
      <c r="Z28" s="548" t="s">
        <v>3212</v>
      </c>
      <c r="AA28" s="548" t="s">
        <v>2849</v>
      </c>
    </row>
    <row r="29" spans="1:27" ht="15" customHeight="1">
      <c r="A29" s="788">
        <v>18</v>
      </c>
      <c r="B29" s="548" t="s">
        <v>14978</v>
      </c>
      <c r="C29" s="548" t="s">
        <v>14980</v>
      </c>
      <c r="D29" s="548" t="s">
        <v>6594</v>
      </c>
      <c r="E29" s="548" t="s">
        <v>2272</v>
      </c>
      <c r="F29" s="221" t="s">
        <v>14978</v>
      </c>
      <c r="G29" s="221" t="s">
        <v>14980</v>
      </c>
      <c r="H29" s="221" t="s">
        <v>2078</v>
      </c>
      <c r="I29" s="221" t="s">
        <v>2079</v>
      </c>
      <c r="J29" s="574"/>
      <c r="K29" s="574"/>
      <c r="L29" s="574"/>
      <c r="M29" s="574"/>
      <c r="N29" s="406" t="s">
        <v>4189</v>
      </c>
      <c r="O29" s="574"/>
      <c r="P29" s="574"/>
      <c r="Q29" s="574"/>
      <c r="R29" s="574"/>
      <c r="S29" s="574"/>
      <c r="T29" s="574"/>
      <c r="U29" s="574"/>
      <c r="V29" s="574"/>
      <c r="W29" s="548" t="s">
        <v>1449</v>
      </c>
      <c r="X29" s="548" t="s">
        <v>15007</v>
      </c>
      <c r="Y29" s="548" t="s">
        <v>14980</v>
      </c>
      <c r="Z29" s="548" t="s">
        <v>6594</v>
      </c>
      <c r="AA29" s="548" t="s">
        <v>2849</v>
      </c>
    </row>
    <row r="30" spans="1:27" ht="15" customHeight="1">
      <c r="A30" s="788">
        <v>19</v>
      </c>
      <c r="B30" s="548" t="s">
        <v>14975</v>
      </c>
      <c r="C30" s="548" t="s">
        <v>4826</v>
      </c>
      <c r="D30" s="548" t="s">
        <v>3212</v>
      </c>
      <c r="E30" s="548" t="s">
        <v>2085</v>
      </c>
      <c r="F30" s="221" t="s">
        <v>14975</v>
      </c>
      <c r="G30" s="374" t="s">
        <v>14976</v>
      </c>
      <c r="H30" s="221" t="s">
        <v>2088</v>
      </c>
      <c r="I30" s="221" t="s">
        <v>2089</v>
      </c>
      <c r="J30" s="574"/>
      <c r="K30" s="574"/>
      <c r="L30" s="574"/>
      <c r="M30" s="574"/>
      <c r="N30" s="406" t="s">
        <v>2308</v>
      </c>
      <c r="O30" s="574"/>
      <c r="P30" s="574"/>
      <c r="Q30" s="574"/>
      <c r="R30" s="574"/>
      <c r="S30" s="574"/>
      <c r="T30" s="574"/>
      <c r="U30" s="574"/>
      <c r="V30" s="574"/>
      <c r="W30" s="548" t="s">
        <v>1449</v>
      </c>
      <c r="X30" s="548" t="s">
        <v>4885</v>
      </c>
      <c r="Y30" s="548" t="s">
        <v>4826</v>
      </c>
      <c r="Z30" s="548" t="s">
        <v>3212</v>
      </c>
      <c r="AA30" s="548" t="s">
        <v>2849</v>
      </c>
    </row>
    <row r="31" spans="1:27" ht="15" customHeight="1">
      <c r="A31" s="788">
        <v>20</v>
      </c>
      <c r="B31" s="548" t="s">
        <v>14982</v>
      </c>
      <c r="C31" s="548" t="s">
        <v>4708</v>
      </c>
      <c r="D31" s="548" t="s">
        <v>4955</v>
      </c>
      <c r="E31" s="548" t="s">
        <v>2108</v>
      </c>
      <c r="F31" s="221" t="s">
        <v>14982</v>
      </c>
      <c r="G31" s="221" t="s">
        <v>4708</v>
      </c>
      <c r="H31" s="221" t="s">
        <v>4955</v>
      </c>
      <c r="I31" s="221" t="s">
        <v>2108</v>
      </c>
      <c r="J31" s="548"/>
      <c r="K31" s="548"/>
      <c r="L31" s="548"/>
      <c r="M31" s="548"/>
      <c r="N31" s="406" t="s">
        <v>2308</v>
      </c>
      <c r="O31" s="548"/>
      <c r="P31" s="548"/>
      <c r="Q31" s="548"/>
      <c r="R31" s="548"/>
      <c r="S31" s="548"/>
      <c r="T31" s="548"/>
      <c r="U31" s="548"/>
      <c r="V31" s="548"/>
      <c r="W31" s="548"/>
      <c r="X31" s="548"/>
      <c r="Y31" s="548"/>
      <c r="Z31" s="548"/>
      <c r="AA31" s="548"/>
    </row>
    <row r="32" spans="1:27" ht="15" customHeight="1">
      <c r="A32" s="788">
        <v>21</v>
      </c>
      <c r="B32" s="548" t="s">
        <v>14983</v>
      </c>
      <c r="C32" s="548" t="s">
        <v>4954</v>
      </c>
      <c r="D32" s="548" t="s">
        <v>3212</v>
      </c>
      <c r="E32" s="548" t="s">
        <v>2108</v>
      </c>
      <c r="F32" s="221" t="s">
        <v>14983</v>
      </c>
      <c r="G32" s="221" t="s">
        <v>4954</v>
      </c>
      <c r="H32" s="221" t="s">
        <v>3212</v>
      </c>
      <c r="I32" s="221" t="s">
        <v>2108</v>
      </c>
      <c r="J32" s="548"/>
      <c r="K32" s="548"/>
      <c r="L32" s="548"/>
      <c r="M32" s="548"/>
      <c r="N32" s="406" t="s">
        <v>2308</v>
      </c>
      <c r="O32" s="548"/>
      <c r="P32" s="548"/>
      <c r="Q32" s="548"/>
      <c r="R32" s="548"/>
      <c r="S32" s="548"/>
      <c r="T32" s="548"/>
      <c r="U32" s="548"/>
      <c r="V32" s="548"/>
      <c r="W32" s="548"/>
      <c r="X32" s="548"/>
      <c r="Y32" s="548"/>
      <c r="Z32" s="548"/>
      <c r="AA32" s="548"/>
    </row>
    <row r="33" spans="1:27" ht="15" customHeight="1">
      <c r="A33" s="788">
        <v>22</v>
      </c>
      <c r="B33" s="548" t="s">
        <v>14984</v>
      </c>
      <c r="C33" s="548" t="s">
        <v>4720</v>
      </c>
      <c r="D33" s="548" t="s">
        <v>3212</v>
      </c>
      <c r="E33" s="548" t="s">
        <v>2108</v>
      </c>
      <c r="F33" s="221" t="s">
        <v>14984</v>
      </c>
      <c r="G33" s="221" t="s">
        <v>4720</v>
      </c>
      <c r="H33" s="221" t="s">
        <v>3212</v>
      </c>
      <c r="I33" s="221" t="s">
        <v>2108</v>
      </c>
      <c r="J33" s="548"/>
      <c r="K33" s="548"/>
      <c r="L33" s="548"/>
      <c r="M33" s="548"/>
      <c r="N33" s="406" t="s">
        <v>2308</v>
      </c>
      <c r="O33" s="548"/>
      <c r="P33" s="548"/>
      <c r="Q33" s="548"/>
      <c r="R33" s="548"/>
      <c r="S33" s="548"/>
      <c r="T33" s="548"/>
      <c r="U33" s="548"/>
      <c r="V33" s="548"/>
      <c r="W33" s="548"/>
      <c r="X33" s="548"/>
      <c r="Y33" s="548"/>
      <c r="Z33" s="548"/>
      <c r="AA33" s="548"/>
    </row>
    <row r="34" spans="1:27" ht="15" customHeight="1">
      <c r="A34" s="788">
        <v>23</v>
      </c>
      <c r="B34" s="548" t="s">
        <v>10263</v>
      </c>
      <c r="C34" s="548" t="s">
        <v>9805</v>
      </c>
      <c r="D34" s="548" t="s">
        <v>4955</v>
      </c>
      <c r="E34" s="548" t="s">
        <v>2108</v>
      </c>
      <c r="F34" s="221" t="s">
        <v>10263</v>
      </c>
      <c r="G34" s="221" t="s">
        <v>9805</v>
      </c>
      <c r="H34" s="221" t="s">
        <v>2085</v>
      </c>
      <c r="I34" s="374" t="s">
        <v>2108</v>
      </c>
      <c r="J34" s="548"/>
      <c r="K34" s="548"/>
      <c r="L34" s="548"/>
      <c r="M34" s="548"/>
      <c r="N34" s="406" t="s">
        <v>2308</v>
      </c>
      <c r="O34" s="548"/>
      <c r="P34" s="548"/>
      <c r="Q34" s="548"/>
      <c r="R34" s="548"/>
      <c r="S34" s="548"/>
      <c r="T34" s="548"/>
      <c r="U34" s="548"/>
      <c r="V34" s="548"/>
      <c r="W34" s="548"/>
      <c r="X34" s="548"/>
      <c r="Y34" s="548"/>
      <c r="Z34" s="548"/>
      <c r="AA34" s="548"/>
    </row>
    <row r="35" spans="1:27" ht="15" customHeight="1">
      <c r="A35" s="788">
        <v>24</v>
      </c>
      <c r="B35" s="548" t="s">
        <v>14037</v>
      </c>
      <c r="C35" s="548" t="s">
        <v>4731</v>
      </c>
      <c r="D35" s="548" t="s">
        <v>3212</v>
      </c>
      <c r="E35" s="548" t="s">
        <v>2108</v>
      </c>
      <c r="F35" s="221" t="s">
        <v>10672</v>
      </c>
      <c r="G35" s="374" t="s">
        <v>10673</v>
      </c>
      <c r="H35" s="221" t="s">
        <v>3513</v>
      </c>
      <c r="I35" s="374" t="s">
        <v>2108</v>
      </c>
      <c r="J35" s="548"/>
      <c r="K35" s="548"/>
      <c r="L35" s="548" t="s">
        <v>4732</v>
      </c>
      <c r="M35" s="548"/>
      <c r="N35" s="406" t="s">
        <v>2308</v>
      </c>
      <c r="O35" s="548"/>
      <c r="P35" s="548"/>
      <c r="Q35" s="548"/>
      <c r="R35" s="548"/>
      <c r="S35" s="548"/>
      <c r="T35" s="548"/>
      <c r="U35" s="548"/>
      <c r="V35" s="548"/>
      <c r="W35" s="548"/>
      <c r="X35" s="548"/>
      <c r="Y35" s="548"/>
      <c r="Z35" s="548"/>
      <c r="AA35" s="548"/>
    </row>
    <row r="36" spans="1:27" ht="15" customHeight="1">
      <c r="A36" s="788">
        <v>25</v>
      </c>
      <c r="B36" s="548" t="s">
        <v>13911</v>
      </c>
      <c r="C36" s="548" t="s">
        <v>14879</v>
      </c>
      <c r="D36" s="548" t="s">
        <v>3346</v>
      </c>
      <c r="E36" s="548" t="s">
        <v>2621</v>
      </c>
      <c r="F36" s="221" t="s">
        <v>13912</v>
      </c>
      <c r="G36" s="374" t="s">
        <v>13913</v>
      </c>
      <c r="H36" s="221" t="s">
        <v>3513</v>
      </c>
      <c r="I36" s="374" t="s">
        <v>2108</v>
      </c>
      <c r="J36" s="548"/>
      <c r="K36" s="548"/>
      <c r="L36" s="548" t="s">
        <v>8559</v>
      </c>
      <c r="M36" s="548"/>
      <c r="N36" s="406" t="s">
        <v>2308</v>
      </c>
      <c r="O36" s="548"/>
      <c r="P36" s="548"/>
      <c r="Q36" s="548"/>
      <c r="R36" s="548"/>
      <c r="S36" s="548"/>
      <c r="T36" s="548"/>
      <c r="U36" s="548"/>
      <c r="V36" s="548"/>
      <c r="W36" s="548"/>
      <c r="X36" s="548"/>
      <c r="Y36" s="548"/>
      <c r="Z36" s="548"/>
      <c r="AA36" s="548"/>
    </row>
    <row r="37" spans="1:27" ht="15" customHeight="1">
      <c r="A37" s="788">
        <v>26</v>
      </c>
      <c r="B37" s="548" t="s">
        <v>14880</v>
      </c>
      <c r="C37" s="548" t="s">
        <v>14985</v>
      </c>
      <c r="D37" s="548" t="s">
        <v>4955</v>
      </c>
      <c r="E37" s="548" t="s">
        <v>2108</v>
      </c>
      <c r="F37" s="221" t="s">
        <v>14880</v>
      </c>
      <c r="G37" s="374" t="s">
        <v>6748</v>
      </c>
      <c r="H37" s="221" t="s">
        <v>4955</v>
      </c>
      <c r="I37" s="221" t="s">
        <v>2108</v>
      </c>
      <c r="J37" s="548"/>
      <c r="K37" s="548"/>
      <c r="L37" s="548"/>
      <c r="M37" s="548"/>
      <c r="N37" s="406" t="s">
        <v>2308</v>
      </c>
      <c r="O37" s="548"/>
      <c r="P37" s="548"/>
      <c r="Q37" s="548"/>
      <c r="R37" s="548"/>
      <c r="S37" s="548"/>
      <c r="T37" s="548"/>
      <c r="U37" s="548"/>
      <c r="V37" s="548"/>
      <c r="W37" s="548"/>
      <c r="X37" s="548"/>
      <c r="Y37" s="548"/>
      <c r="Z37" s="548"/>
      <c r="AA37" s="548"/>
    </row>
    <row r="38" spans="1:27" ht="15" customHeight="1">
      <c r="A38" s="788">
        <v>27</v>
      </c>
      <c r="B38" s="548" t="s">
        <v>14884</v>
      </c>
      <c r="C38" s="548" t="s">
        <v>14886</v>
      </c>
      <c r="D38" s="548" t="s">
        <v>4955</v>
      </c>
      <c r="E38" s="548" t="s">
        <v>2108</v>
      </c>
      <c r="F38" s="221" t="s">
        <v>14884</v>
      </c>
      <c r="G38" s="221" t="s">
        <v>14886</v>
      </c>
      <c r="H38" s="221" t="s">
        <v>4955</v>
      </c>
      <c r="I38" s="221" t="s">
        <v>2108</v>
      </c>
      <c r="J38" s="548"/>
      <c r="K38" s="548"/>
      <c r="L38" s="548"/>
      <c r="M38" s="548"/>
      <c r="N38" s="406" t="s">
        <v>2308</v>
      </c>
      <c r="O38" s="548"/>
      <c r="P38" s="548"/>
      <c r="Q38" s="548"/>
      <c r="R38" s="548"/>
      <c r="S38" s="548"/>
      <c r="T38" s="548"/>
      <c r="U38" s="548"/>
      <c r="V38" s="548"/>
      <c r="W38" s="548"/>
      <c r="X38" s="548"/>
      <c r="Y38" s="548"/>
      <c r="Z38" s="548"/>
      <c r="AA38" s="548"/>
    </row>
    <row r="39" spans="1:27" ht="15" customHeight="1">
      <c r="A39" s="788">
        <v>28</v>
      </c>
      <c r="B39" s="548" t="s">
        <v>14986</v>
      </c>
      <c r="C39" s="548" t="s">
        <v>14894</v>
      </c>
      <c r="D39" s="548" t="s">
        <v>4955</v>
      </c>
      <c r="E39" s="548" t="s">
        <v>2108</v>
      </c>
      <c r="F39" s="221" t="s">
        <v>14986</v>
      </c>
      <c r="G39" s="221" t="s">
        <v>14894</v>
      </c>
      <c r="H39" s="221" t="s">
        <v>4955</v>
      </c>
      <c r="I39" s="221" t="s">
        <v>2108</v>
      </c>
      <c r="J39" s="548"/>
      <c r="K39" s="548"/>
      <c r="L39" s="548"/>
      <c r="M39" s="548"/>
      <c r="N39" s="406" t="s">
        <v>2308</v>
      </c>
      <c r="O39" s="548"/>
      <c r="P39" s="548"/>
      <c r="Q39" s="548"/>
      <c r="R39" s="548"/>
      <c r="S39" s="548"/>
      <c r="T39" s="548"/>
      <c r="U39" s="548"/>
      <c r="V39" s="548"/>
      <c r="W39" s="548"/>
      <c r="X39" s="548"/>
      <c r="Y39" s="548"/>
      <c r="Z39" s="548"/>
      <c r="AA39" s="548"/>
    </row>
    <row r="40" spans="1:27" ht="15" customHeight="1">
      <c r="A40" s="788">
        <v>29</v>
      </c>
      <c r="B40" s="548" t="s">
        <v>14988</v>
      </c>
      <c r="C40" s="548" t="s">
        <v>14896</v>
      </c>
      <c r="D40" s="548" t="s">
        <v>3212</v>
      </c>
      <c r="E40" s="548" t="s">
        <v>2108</v>
      </c>
      <c r="F40" s="221" t="s">
        <v>14988</v>
      </c>
      <c r="G40" s="221" t="s">
        <v>14896</v>
      </c>
      <c r="H40" s="221" t="s">
        <v>3212</v>
      </c>
      <c r="I40" s="221" t="s">
        <v>2108</v>
      </c>
      <c r="J40" s="548"/>
      <c r="K40" s="548"/>
      <c r="L40" s="548"/>
      <c r="M40" s="548"/>
      <c r="N40" s="406" t="s">
        <v>2308</v>
      </c>
      <c r="O40" s="548"/>
      <c r="P40" s="548"/>
      <c r="Q40" s="548"/>
      <c r="R40" s="548"/>
      <c r="S40" s="548"/>
      <c r="T40" s="548"/>
      <c r="U40" s="548"/>
      <c r="V40" s="548"/>
      <c r="W40" s="548"/>
      <c r="X40" s="548"/>
      <c r="Y40" s="548"/>
      <c r="Z40" s="548"/>
      <c r="AA40" s="548"/>
    </row>
    <row r="41" spans="1:27" ht="15" customHeight="1">
      <c r="A41" s="788">
        <v>30</v>
      </c>
      <c r="B41" s="548" t="s">
        <v>14991</v>
      </c>
      <c r="C41" s="548" t="s">
        <v>14898</v>
      </c>
      <c r="D41" s="548" t="s">
        <v>3212</v>
      </c>
      <c r="E41" s="548" t="s">
        <v>2108</v>
      </c>
      <c r="F41" s="221" t="s">
        <v>14991</v>
      </c>
      <c r="G41" s="221" t="s">
        <v>14898</v>
      </c>
      <c r="H41" s="221" t="s">
        <v>3212</v>
      </c>
      <c r="I41" s="221" t="s">
        <v>2108</v>
      </c>
      <c r="J41" s="548"/>
      <c r="K41" s="548"/>
      <c r="L41" s="548"/>
      <c r="M41" s="548"/>
      <c r="N41" s="406" t="s">
        <v>2308</v>
      </c>
      <c r="O41" s="548"/>
      <c r="P41" s="548"/>
      <c r="Q41" s="548"/>
      <c r="R41" s="548"/>
      <c r="S41" s="548"/>
      <c r="T41" s="548"/>
      <c r="U41" s="548"/>
      <c r="V41" s="548"/>
      <c r="W41" s="548"/>
      <c r="X41" s="548"/>
      <c r="Y41" s="548"/>
      <c r="Z41" s="548"/>
      <c r="AA41" s="548"/>
    </row>
    <row r="42" spans="1:27" ht="15" customHeight="1">
      <c r="A42" s="788">
        <v>31</v>
      </c>
      <c r="B42" s="548" t="s">
        <v>14994</v>
      </c>
      <c r="C42" s="548" t="s">
        <v>14902</v>
      </c>
      <c r="D42" s="548" t="s">
        <v>4955</v>
      </c>
      <c r="E42" s="548" t="s">
        <v>2108</v>
      </c>
      <c r="F42" s="221" t="s">
        <v>14994</v>
      </c>
      <c r="G42" s="221" t="s">
        <v>14902</v>
      </c>
      <c r="H42" s="221" t="s">
        <v>4955</v>
      </c>
      <c r="I42" s="221" t="s">
        <v>2108</v>
      </c>
      <c r="J42" s="574"/>
      <c r="K42" s="574"/>
      <c r="L42" s="574"/>
      <c r="M42" s="548"/>
      <c r="N42" s="406" t="s">
        <v>2308</v>
      </c>
      <c r="O42" s="548"/>
      <c r="P42" s="548"/>
      <c r="Q42" s="548"/>
      <c r="R42" s="548"/>
      <c r="S42" s="548"/>
      <c r="T42" s="548"/>
      <c r="U42" s="548"/>
      <c r="V42" s="548"/>
      <c r="W42" s="548"/>
      <c r="X42" s="548"/>
      <c r="Y42" s="548"/>
      <c r="Z42" s="548"/>
      <c r="AA42" s="548"/>
    </row>
    <row r="43" spans="1:27" ht="15" customHeight="1">
      <c r="A43" s="788">
        <v>32</v>
      </c>
      <c r="B43" s="548" t="s">
        <v>14995</v>
      </c>
      <c r="C43" s="548" t="s">
        <v>14996</v>
      </c>
      <c r="D43" s="548" t="s">
        <v>3212</v>
      </c>
      <c r="E43" s="548" t="s">
        <v>2108</v>
      </c>
      <c r="F43" s="221" t="s">
        <v>15008</v>
      </c>
      <c r="G43" s="221" t="s">
        <v>14996</v>
      </c>
      <c r="H43" s="221" t="s">
        <v>3212</v>
      </c>
      <c r="I43" s="374" t="s">
        <v>2108</v>
      </c>
      <c r="J43" s="574"/>
      <c r="K43" s="574"/>
      <c r="L43" s="548" t="s">
        <v>4732</v>
      </c>
      <c r="M43" s="548"/>
      <c r="N43" s="406" t="s">
        <v>2308</v>
      </c>
      <c r="O43" s="548"/>
      <c r="P43" s="548"/>
      <c r="Q43" s="548"/>
      <c r="R43" s="548"/>
      <c r="S43" s="548"/>
      <c r="T43" s="548"/>
      <c r="U43" s="548"/>
      <c r="V43" s="548"/>
      <c r="W43" s="548"/>
      <c r="X43" s="548"/>
      <c r="Y43" s="548"/>
      <c r="Z43" s="548"/>
      <c r="AA43" s="548"/>
    </row>
    <row r="44" spans="1:27" ht="15" customHeight="1">
      <c r="A44" s="788">
        <v>33</v>
      </c>
      <c r="B44" s="548" t="s">
        <v>14997</v>
      </c>
      <c r="C44" s="548" t="s">
        <v>14910</v>
      </c>
      <c r="D44" s="548" t="s">
        <v>3346</v>
      </c>
      <c r="E44" s="548" t="s">
        <v>2621</v>
      </c>
      <c r="F44" s="221" t="s">
        <v>15009</v>
      </c>
      <c r="G44" s="221" t="s">
        <v>14910</v>
      </c>
      <c r="H44" s="221" t="s">
        <v>3346</v>
      </c>
      <c r="I44" s="374" t="s">
        <v>2108</v>
      </c>
      <c r="J44" s="574"/>
      <c r="K44" s="574"/>
      <c r="L44" s="548" t="s">
        <v>8559</v>
      </c>
      <c r="M44" s="548"/>
      <c r="N44" s="406" t="s">
        <v>2308</v>
      </c>
      <c r="O44" s="548"/>
      <c r="P44" s="548"/>
      <c r="Q44" s="548"/>
      <c r="R44" s="548"/>
      <c r="S44" s="548"/>
      <c r="T44" s="548"/>
      <c r="U44" s="548"/>
      <c r="V44" s="548"/>
      <c r="W44" s="548"/>
      <c r="X44" s="548"/>
      <c r="Y44" s="548"/>
      <c r="Z44" s="548"/>
      <c r="AA44" s="548"/>
    </row>
    <row r="45" spans="1:27" ht="15" customHeight="1">
      <c r="A45" s="788">
        <v>34</v>
      </c>
      <c r="B45" s="548" t="s">
        <v>14998</v>
      </c>
      <c r="C45" s="548" t="s">
        <v>14999</v>
      </c>
      <c r="D45" s="548" t="s">
        <v>4955</v>
      </c>
      <c r="E45" s="548" t="s">
        <v>2108</v>
      </c>
      <c r="F45" s="221" t="s">
        <v>14998</v>
      </c>
      <c r="G45" s="221" t="s">
        <v>14999</v>
      </c>
      <c r="H45" s="221" t="s">
        <v>4955</v>
      </c>
      <c r="I45" s="221" t="s">
        <v>2108</v>
      </c>
      <c r="J45" s="574"/>
      <c r="K45" s="574"/>
      <c r="L45" s="574"/>
      <c r="M45" s="548"/>
      <c r="N45" s="406" t="s">
        <v>2308</v>
      </c>
      <c r="O45" s="548"/>
      <c r="P45" s="548"/>
      <c r="Q45" s="548"/>
      <c r="R45" s="548"/>
      <c r="S45" s="548"/>
      <c r="T45" s="548"/>
      <c r="U45" s="548"/>
      <c r="V45" s="548"/>
      <c r="W45" s="548"/>
      <c r="X45" s="548"/>
      <c r="Y45" s="548"/>
      <c r="Z45" s="548"/>
      <c r="AA45" s="548"/>
    </row>
    <row r="46" spans="1:27" ht="15" customHeight="1">
      <c r="A46" s="788">
        <v>35</v>
      </c>
      <c r="B46" s="548" t="s">
        <v>15000</v>
      </c>
      <c r="C46" s="548" t="s">
        <v>15001</v>
      </c>
      <c r="D46" s="548" t="s">
        <v>4955</v>
      </c>
      <c r="E46" s="548" t="s">
        <v>2108</v>
      </c>
      <c r="F46" s="221" t="s">
        <v>15000</v>
      </c>
      <c r="G46" s="221" t="s">
        <v>15001</v>
      </c>
      <c r="H46" s="221" t="s">
        <v>4955</v>
      </c>
      <c r="I46" s="221" t="s">
        <v>2108</v>
      </c>
      <c r="J46" s="574"/>
      <c r="K46" s="574"/>
      <c r="L46" s="574"/>
      <c r="M46" s="548"/>
      <c r="N46" s="406" t="s">
        <v>2308</v>
      </c>
      <c r="O46" s="548"/>
      <c r="P46" s="548"/>
      <c r="Q46" s="548"/>
      <c r="R46" s="548"/>
      <c r="S46" s="548"/>
      <c r="T46" s="548"/>
      <c r="U46" s="548"/>
      <c r="V46" s="548"/>
      <c r="W46" s="548"/>
      <c r="X46" s="548"/>
      <c r="Y46" s="548"/>
      <c r="Z46" s="548"/>
      <c r="AA46" s="548"/>
    </row>
  </sheetData>
  <phoneticPr fontId="5" type="noConversion"/>
  <dataValidations count="4">
    <dataValidation type="list" allowBlank="1" showInputMessage="1" showErrorMessage="1" sqref="B6" xr:uid="{00000000-0002-0000-E000-000000000000}">
      <formula1>"Mi: Minute,H: Hour,D: Daily,W: Weekly,M: Monthly,Y: Yearly"</formula1>
    </dataValidation>
    <dataValidation type="list" allowBlank="1" showInputMessage="1" showErrorMessage="1" sqref="B7 B9 O7:O9" xr:uid="{00000000-0002-0000-E000-000001000000}">
      <formula1>"替换,追加"</formula1>
    </dataValidation>
    <dataValidation type="list" allowBlank="1" showInputMessage="1" showErrorMessage="1" sqref="N12 N13 N17 N28 N29 N30 N14:N16 N18:N20 N21:N23 N24:N25 N26:N27 N31:N46" xr:uid="{00000000-0002-0000-E000-000002000000}">
      <formula1>"匹配,基线特有,本地扩充,废弃"</formula1>
    </dataValidation>
    <dataValidation type="list" allowBlank="1" showInputMessage="1" showErrorMessage="1" sqref="R4:R6" xr:uid="{00000000-0002-0000-E000-000003000000}">
      <formula1>"left join,inner join,union,union all"</formula1>
    </dataValidation>
  </dataValidations>
  <hyperlinks>
    <hyperlink ref="A1" location="目录!A1" display="返回" xr:uid="{00000000-0004-0000-E000-000000000000}"/>
  </hyperlinks>
  <pageMargins left="0.75" right="0.75" top="1" bottom="1" header="0.51180555555555596" footer="0.51180555555555596"/>
  <pageSetup paperSize="9" orientation="portrait"/>
  <legacyDrawing r:id="rId1"/>
</worksheet>
</file>

<file path=xl/worksheets/sheet2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AA99"/>
  <sheetViews>
    <sheetView topLeftCell="A7" workbookViewId="0">
      <selection activeCell="F46" sqref="F46"/>
    </sheetView>
  </sheetViews>
  <sheetFormatPr defaultColWidth="9" defaultRowHeight="15" customHeight="1"/>
  <cols>
    <col min="1" max="1" width="9" style="329"/>
    <col min="2" max="2" width="12.21875" style="329" customWidth="1"/>
    <col min="3" max="3" width="11.21875" style="329" customWidth="1"/>
    <col min="4" max="4" width="15.21875" style="329" customWidth="1"/>
    <col min="5" max="9" width="12.109375" style="329" customWidth="1"/>
    <col min="10" max="10" width="9" style="329"/>
    <col min="11" max="11" width="7.109375" style="329" customWidth="1"/>
    <col min="12" max="12" width="6.77734375" style="329" customWidth="1"/>
    <col min="13" max="13" width="9" style="329"/>
    <col min="14" max="14" width="11.33203125" style="329" customWidth="1"/>
    <col min="15" max="22" width="9" style="329" hidden="1" customWidth="1"/>
    <col min="23" max="23" width="23" style="329" customWidth="1"/>
    <col min="24" max="24" width="13" style="329" customWidth="1"/>
    <col min="25" max="25" width="11.33203125" style="329" customWidth="1"/>
    <col min="26" max="26" width="13.109375" style="329" customWidth="1"/>
    <col min="27" max="27" width="11.33203125" style="329" customWidth="1"/>
    <col min="28" max="16384" width="9" style="329"/>
  </cols>
  <sheetData>
    <row r="1" spans="1:27" ht="15" customHeight="1">
      <c r="A1" s="401" t="s">
        <v>2037</v>
      </c>
      <c r="B1" s="3"/>
      <c r="C1" s="3"/>
      <c r="D1" s="3"/>
      <c r="E1" s="3"/>
      <c r="F1" s="3"/>
      <c r="G1" s="3"/>
      <c r="H1" s="3"/>
      <c r="I1" s="3"/>
      <c r="J1" s="3"/>
      <c r="K1" s="3"/>
      <c r="L1" s="3"/>
      <c r="M1" s="3"/>
      <c r="N1" s="3"/>
      <c r="O1" s="3"/>
      <c r="P1" s="3"/>
      <c r="Q1" s="3"/>
      <c r="R1" s="3"/>
      <c r="S1" s="3"/>
      <c r="T1" s="3"/>
      <c r="U1" s="3"/>
      <c r="V1" s="3"/>
      <c r="W1" s="52"/>
      <c r="X1" s="52"/>
      <c r="Y1" s="52"/>
      <c r="Z1" s="52"/>
      <c r="AA1" s="52"/>
    </row>
    <row r="2" spans="1:27" ht="15" customHeight="1">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ht="15" customHeight="1">
      <c r="A3" s="6" t="s">
        <v>2040</v>
      </c>
      <c r="B3" s="787" t="s">
        <v>1453</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ht="15" customHeight="1">
      <c r="A4" s="9" t="s">
        <v>2042</v>
      </c>
      <c r="B4" s="10" t="s">
        <v>1454</v>
      </c>
      <c r="C4" s="8"/>
      <c r="D4" s="8"/>
      <c r="E4" s="8"/>
      <c r="F4" s="8"/>
      <c r="G4" s="8"/>
      <c r="H4" s="8"/>
      <c r="I4" s="8"/>
      <c r="J4" s="8"/>
      <c r="K4" s="8"/>
      <c r="L4" s="8"/>
      <c r="M4" s="8"/>
      <c r="N4" s="8"/>
      <c r="O4" s="38" t="s">
        <v>4149</v>
      </c>
      <c r="P4" s="39" t="e">
        <f>VLOOKUP(B3,[2]目录!#REF!,4,0)</f>
        <v>#REF!</v>
      </c>
      <c r="Q4" s="40"/>
      <c r="R4" s="41"/>
      <c r="S4" s="42"/>
      <c r="T4" s="42"/>
      <c r="U4" s="42"/>
      <c r="V4" s="61"/>
      <c r="W4" s="62" t="s">
        <v>2301</v>
      </c>
      <c r="X4" s="792" t="s">
        <v>1456</v>
      </c>
      <c r="Y4" s="63"/>
      <c r="Z4" s="11"/>
      <c r="AA4" s="63"/>
    </row>
    <row r="5" spans="1:27" ht="15" customHeight="1">
      <c r="A5" s="9" t="s">
        <v>2041</v>
      </c>
      <c r="B5" s="11" t="s">
        <v>2043</v>
      </c>
      <c r="C5" s="8"/>
      <c r="D5" s="8"/>
      <c r="E5" s="8"/>
      <c r="F5" s="8"/>
      <c r="G5" s="8"/>
      <c r="H5" s="8"/>
      <c r="I5" s="8"/>
      <c r="J5" s="8"/>
      <c r="K5" s="8"/>
      <c r="L5" s="8"/>
      <c r="M5" s="8"/>
      <c r="N5" s="8"/>
      <c r="O5" s="43"/>
      <c r="P5" s="42"/>
      <c r="Q5" s="42"/>
      <c r="R5" s="41"/>
      <c r="S5" s="42"/>
      <c r="T5" s="42"/>
      <c r="U5" s="42"/>
      <c r="V5" s="61"/>
      <c r="W5" s="62"/>
      <c r="X5" s="792"/>
      <c r="Y5" s="63"/>
      <c r="Z5" s="11"/>
      <c r="AA5" s="63"/>
    </row>
    <row r="6" spans="1:27" ht="15" customHeight="1">
      <c r="A6" s="9" t="s">
        <v>2044</v>
      </c>
      <c r="B6" s="12" t="s">
        <v>2045</v>
      </c>
      <c r="C6" s="8"/>
      <c r="D6" s="8"/>
      <c r="E6" s="8"/>
      <c r="F6" s="8"/>
      <c r="G6" s="8"/>
      <c r="H6" s="8"/>
      <c r="I6" s="8"/>
      <c r="J6" s="8"/>
      <c r="K6" s="8"/>
      <c r="L6" s="8"/>
      <c r="M6" s="8"/>
      <c r="N6" s="8"/>
      <c r="O6" s="43"/>
      <c r="P6" s="42"/>
      <c r="Q6" s="42"/>
      <c r="R6" s="41"/>
      <c r="S6" s="42"/>
      <c r="T6" s="42"/>
      <c r="U6" s="42"/>
      <c r="V6" s="61"/>
      <c r="W6" s="62"/>
      <c r="X6" s="787"/>
      <c r="Y6" s="63"/>
      <c r="Z6" s="11"/>
      <c r="AA6" s="63"/>
    </row>
    <row r="7" spans="1:27" ht="15" customHeight="1">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ht="15" customHeight="1">
      <c r="A8" s="9" t="s">
        <v>2048</v>
      </c>
      <c r="B8" s="870" t="s">
        <v>15010</v>
      </c>
      <c r="C8" s="8"/>
      <c r="D8" s="8"/>
      <c r="E8" s="8"/>
      <c r="F8" s="8"/>
      <c r="G8" s="8"/>
      <c r="H8" s="8"/>
      <c r="I8" s="8"/>
      <c r="J8" s="8"/>
      <c r="K8" s="8"/>
      <c r="L8" s="8"/>
      <c r="M8" s="8"/>
      <c r="N8" s="8"/>
      <c r="O8" s="43"/>
      <c r="P8" s="42"/>
      <c r="Q8" s="42"/>
      <c r="R8" s="42"/>
      <c r="S8" s="42"/>
      <c r="T8" s="42"/>
      <c r="U8" s="42"/>
      <c r="V8" s="61"/>
      <c r="W8" s="62"/>
      <c r="X8" s="65"/>
      <c r="Y8" s="63"/>
      <c r="Z8" s="11"/>
      <c r="AA8" s="63"/>
    </row>
    <row r="9" spans="1:27" ht="15" customHeight="1">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ht="15" customHeight="1">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ht="15" customHeight="1">
      <c r="A11" s="14" t="s">
        <v>49</v>
      </c>
      <c r="B11" s="15" t="s">
        <v>2051</v>
      </c>
      <c r="C11" s="15" t="s">
        <v>2052</v>
      </c>
      <c r="D11" s="15" t="s">
        <v>2053</v>
      </c>
      <c r="E11" s="15" t="s">
        <v>2054</v>
      </c>
      <c r="F11" s="228" t="s">
        <v>3169</v>
      </c>
      <c r="G11" s="228" t="s">
        <v>3170</v>
      </c>
      <c r="H11" s="228" t="s">
        <v>3171</v>
      </c>
      <c r="I11" s="228"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ht="15" customHeight="1">
      <c r="A12" s="788">
        <v>1</v>
      </c>
      <c r="B12" s="548" t="s">
        <v>2064</v>
      </c>
      <c r="C12" s="548" t="s">
        <v>2065</v>
      </c>
      <c r="D12" s="548" t="s">
        <v>2066</v>
      </c>
      <c r="E12" s="548" t="str">
        <f t="shared" ref="E12:E18" si="0">IF(ISERR(SEARCH("varchar",D12)),D12,"string("&amp;MID(D12,10,LEN(D12)-10)&amp;")")</f>
        <v>string(6)</v>
      </c>
      <c r="F12" s="221" t="s">
        <v>2064</v>
      </c>
      <c r="G12" s="221" t="s">
        <v>2065</v>
      </c>
      <c r="H12" s="221" t="s">
        <v>2066</v>
      </c>
      <c r="I12" s="221" t="s">
        <v>2067</v>
      </c>
      <c r="J12" s="548" t="s">
        <v>79</v>
      </c>
      <c r="K12" s="548"/>
      <c r="L12" s="548"/>
      <c r="M12" s="548"/>
      <c r="N12" s="788" t="s">
        <v>2308</v>
      </c>
      <c r="O12" s="789"/>
      <c r="P12" s="548"/>
      <c r="Q12" s="548"/>
      <c r="R12" s="548"/>
      <c r="S12" s="548"/>
      <c r="T12" s="548"/>
      <c r="U12" s="548"/>
      <c r="V12" s="793"/>
      <c r="W12" s="548" t="s">
        <v>1456</v>
      </c>
      <c r="X12" s="548" t="s">
        <v>2064</v>
      </c>
      <c r="Y12" s="548" t="s">
        <v>2753</v>
      </c>
      <c r="Z12" s="548" t="s">
        <v>3212</v>
      </c>
      <c r="AA12" s="548" t="s">
        <v>2849</v>
      </c>
    </row>
    <row r="13" spans="1:27" ht="15" customHeight="1">
      <c r="A13" s="788">
        <v>2</v>
      </c>
      <c r="B13" s="548" t="s">
        <v>3461</v>
      </c>
      <c r="C13" s="548" t="s">
        <v>2077</v>
      </c>
      <c r="D13" s="548" t="s">
        <v>2100</v>
      </c>
      <c r="E13" s="548" t="str">
        <f t="shared" si="0"/>
        <v>string(2)</v>
      </c>
      <c r="F13" s="374" t="s">
        <v>2076</v>
      </c>
      <c r="G13" s="221" t="s">
        <v>2077</v>
      </c>
      <c r="H13" s="221" t="s">
        <v>3175</v>
      </c>
      <c r="I13" s="221" t="s">
        <v>2241</v>
      </c>
      <c r="J13" s="548"/>
      <c r="K13" s="548"/>
      <c r="L13" s="548"/>
      <c r="M13" s="548"/>
      <c r="N13" s="788" t="s">
        <v>2308</v>
      </c>
      <c r="O13" s="789"/>
      <c r="P13" s="548"/>
      <c r="Q13" s="548"/>
      <c r="R13" s="548"/>
      <c r="S13" s="548"/>
      <c r="T13" s="548"/>
      <c r="U13" s="548"/>
      <c r="V13" s="793"/>
      <c r="W13" s="548" t="s">
        <v>1456</v>
      </c>
      <c r="X13" s="548" t="s">
        <v>2333</v>
      </c>
      <c r="Y13" s="548" t="s">
        <v>2705</v>
      </c>
      <c r="Z13" s="548" t="s">
        <v>2096</v>
      </c>
      <c r="AA13" s="548" t="s">
        <v>2849</v>
      </c>
    </row>
    <row r="14" spans="1:27" ht="15" customHeight="1">
      <c r="A14" s="788">
        <v>3</v>
      </c>
      <c r="B14" s="548" t="s">
        <v>2817</v>
      </c>
      <c r="C14" s="548" t="s">
        <v>2818</v>
      </c>
      <c r="D14" s="548" t="s">
        <v>2066</v>
      </c>
      <c r="E14" s="548" t="str">
        <f t="shared" si="0"/>
        <v>string(6)</v>
      </c>
      <c r="F14" s="374" t="s">
        <v>3174</v>
      </c>
      <c r="G14" s="221" t="s">
        <v>2818</v>
      </c>
      <c r="H14" s="221" t="s">
        <v>2803</v>
      </c>
      <c r="I14" s="221" t="s">
        <v>2804</v>
      </c>
      <c r="J14" s="548"/>
      <c r="K14" s="548"/>
      <c r="L14" s="548"/>
      <c r="M14" s="548"/>
      <c r="N14" s="788" t="s">
        <v>2308</v>
      </c>
      <c r="W14" s="548" t="s">
        <v>1456</v>
      </c>
      <c r="X14" s="548" t="s">
        <v>4223</v>
      </c>
      <c r="Y14" s="548" t="s">
        <v>3622</v>
      </c>
      <c r="Z14" s="548" t="s">
        <v>2066</v>
      </c>
      <c r="AA14" s="548" t="s">
        <v>2849</v>
      </c>
    </row>
    <row r="15" spans="1:27" ht="15" customHeight="1">
      <c r="A15" s="788">
        <v>4</v>
      </c>
      <c r="B15" s="548" t="s">
        <v>1863</v>
      </c>
      <c r="C15" s="548" t="s">
        <v>2236</v>
      </c>
      <c r="D15" s="548" t="s">
        <v>3898</v>
      </c>
      <c r="E15" s="548" t="str">
        <f t="shared" si="0"/>
        <v>string(14)</v>
      </c>
      <c r="F15" s="221" t="s">
        <v>1863</v>
      </c>
      <c r="G15" s="221" t="s">
        <v>2236</v>
      </c>
      <c r="H15" s="221" t="s">
        <v>3212</v>
      </c>
      <c r="I15" s="221" t="s">
        <v>2108</v>
      </c>
      <c r="J15" s="548"/>
      <c r="K15" s="548"/>
      <c r="L15" s="548"/>
      <c r="M15" s="548"/>
      <c r="N15" s="788" t="s">
        <v>2308</v>
      </c>
      <c r="W15" s="548" t="s">
        <v>1456</v>
      </c>
      <c r="X15" s="548" t="s">
        <v>15011</v>
      </c>
      <c r="Y15" s="548" t="s">
        <v>15012</v>
      </c>
      <c r="Z15" s="548" t="s">
        <v>3898</v>
      </c>
      <c r="AA15" s="548" t="s">
        <v>2849</v>
      </c>
    </row>
    <row r="16" spans="1:27" ht="15" customHeight="1">
      <c r="A16" s="788">
        <v>5</v>
      </c>
      <c r="B16" s="548" t="s">
        <v>222</v>
      </c>
      <c r="C16" s="548" t="s">
        <v>2234</v>
      </c>
      <c r="D16" s="548" t="s">
        <v>3898</v>
      </c>
      <c r="E16" s="548" t="str">
        <f t="shared" si="0"/>
        <v>string(14)</v>
      </c>
      <c r="F16" s="221" t="s">
        <v>222</v>
      </c>
      <c r="G16" s="221" t="s">
        <v>2234</v>
      </c>
      <c r="H16" s="221" t="s">
        <v>3991</v>
      </c>
      <c r="I16" s="221" t="s">
        <v>2108</v>
      </c>
      <c r="J16" s="548" t="s">
        <v>79</v>
      </c>
      <c r="K16" s="548"/>
      <c r="L16" s="548"/>
      <c r="M16" s="548"/>
      <c r="N16" s="788" t="s">
        <v>2308</v>
      </c>
      <c r="O16" s="789"/>
      <c r="P16" s="548"/>
      <c r="Q16" s="548"/>
      <c r="R16" s="548"/>
      <c r="S16" s="548"/>
      <c r="T16" s="548"/>
      <c r="U16" s="548"/>
      <c r="V16" s="793"/>
      <c r="W16" s="548" t="s">
        <v>1456</v>
      </c>
      <c r="X16" s="548" t="s">
        <v>222</v>
      </c>
      <c r="Y16" s="548" t="s">
        <v>2234</v>
      </c>
      <c r="Z16" s="548" t="s">
        <v>3898</v>
      </c>
      <c r="AA16" s="548" t="s">
        <v>2849</v>
      </c>
    </row>
    <row r="17" spans="1:27" ht="15" customHeight="1">
      <c r="A17" s="788">
        <v>6</v>
      </c>
      <c r="B17" s="548" t="s">
        <v>105</v>
      </c>
      <c r="C17" s="548" t="s">
        <v>2239</v>
      </c>
      <c r="D17" s="548" t="s">
        <v>2811</v>
      </c>
      <c r="E17" s="548" t="str">
        <f t="shared" si="0"/>
        <v>string(15)</v>
      </c>
      <c r="F17" s="221" t="s">
        <v>105</v>
      </c>
      <c r="G17" s="221" t="s">
        <v>2239</v>
      </c>
      <c r="H17" s="221" t="s">
        <v>3175</v>
      </c>
      <c r="I17" s="221" t="s">
        <v>2241</v>
      </c>
      <c r="J17" s="548"/>
      <c r="K17" s="548"/>
      <c r="L17" s="548"/>
      <c r="M17" s="548"/>
      <c r="N17" s="788" t="s">
        <v>2308</v>
      </c>
      <c r="O17" s="790"/>
      <c r="P17" s="574"/>
      <c r="Q17" s="574"/>
      <c r="R17" s="574"/>
      <c r="S17" s="574"/>
      <c r="T17" s="574"/>
      <c r="U17" s="574"/>
      <c r="V17" s="794"/>
      <c r="W17" s="548" t="s">
        <v>1456</v>
      </c>
      <c r="X17" s="548" t="s">
        <v>2238</v>
      </c>
      <c r="Y17" s="548" t="s">
        <v>2675</v>
      </c>
      <c r="Z17" s="548" t="s">
        <v>2811</v>
      </c>
      <c r="AA17" s="548" t="s">
        <v>2849</v>
      </c>
    </row>
    <row r="18" spans="1:27" ht="15" customHeight="1">
      <c r="A18" s="788">
        <v>7</v>
      </c>
      <c r="B18" s="548" t="s">
        <v>15013</v>
      </c>
      <c r="C18" s="548" t="s">
        <v>13240</v>
      </c>
      <c r="D18" s="548" t="s">
        <v>4802</v>
      </c>
      <c r="E18" s="548" t="str">
        <f t="shared" si="0"/>
        <v>string(24)</v>
      </c>
      <c r="F18" s="221" t="s">
        <v>15013</v>
      </c>
      <c r="G18" s="221" t="s">
        <v>13240</v>
      </c>
      <c r="H18" s="221" t="s">
        <v>4802</v>
      </c>
      <c r="I18" s="221" t="s">
        <v>4803</v>
      </c>
      <c r="J18" s="548"/>
      <c r="K18" s="548"/>
      <c r="L18" s="548"/>
      <c r="M18" s="548"/>
      <c r="N18" s="788" t="s">
        <v>2308</v>
      </c>
      <c r="W18" s="548" t="s">
        <v>1456</v>
      </c>
      <c r="X18" s="548" t="s">
        <v>15014</v>
      </c>
      <c r="Y18" s="548" t="s">
        <v>15015</v>
      </c>
      <c r="Z18" s="548" t="s">
        <v>4802</v>
      </c>
      <c r="AA18" s="548" t="s">
        <v>2849</v>
      </c>
    </row>
    <row r="19" spans="1:27" ht="15" customHeight="1">
      <c r="A19" s="788">
        <v>8</v>
      </c>
      <c r="B19" s="548" t="s">
        <v>2347</v>
      </c>
      <c r="C19" s="548" t="s">
        <v>4738</v>
      </c>
      <c r="D19" s="548" t="s">
        <v>6594</v>
      </c>
      <c r="E19" s="548" t="s">
        <v>2272</v>
      </c>
      <c r="F19" s="221" t="s">
        <v>2347</v>
      </c>
      <c r="G19" s="374" t="s">
        <v>4737</v>
      </c>
      <c r="H19" s="221" t="s">
        <v>2078</v>
      </c>
      <c r="I19" s="221" t="s">
        <v>2079</v>
      </c>
      <c r="J19" s="548"/>
      <c r="K19" s="548"/>
      <c r="L19" s="548"/>
      <c r="M19" s="548"/>
      <c r="N19" s="788" t="s">
        <v>2308</v>
      </c>
      <c r="W19" s="548" t="s">
        <v>1456</v>
      </c>
      <c r="X19" s="548" t="s">
        <v>2347</v>
      </c>
      <c r="Y19" s="548" t="s">
        <v>4738</v>
      </c>
      <c r="Z19" s="548" t="s">
        <v>6594</v>
      </c>
      <c r="AA19" s="548" t="s">
        <v>2849</v>
      </c>
    </row>
    <row r="20" spans="1:27" ht="15" customHeight="1">
      <c r="A20" s="788">
        <v>9</v>
      </c>
      <c r="B20" s="548" t="s">
        <v>2335</v>
      </c>
      <c r="C20" s="548" t="s">
        <v>2672</v>
      </c>
      <c r="D20" s="548" t="s">
        <v>2235</v>
      </c>
      <c r="E20" s="548" t="str">
        <f t="shared" ref="E20:E33" si="1">IF(ISERR(SEARCH("varchar",D20)),D20,"string("&amp;MID(D20,10,LEN(D20)-10)&amp;")")</f>
        <v>string(16)</v>
      </c>
      <c r="F20" s="221" t="s">
        <v>2335</v>
      </c>
      <c r="G20" s="374" t="s">
        <v>7255</v>
      </c>
      <c r="H20" s="221" t="s">
        <v>2235</v>
      </c>
      <c r="I20" s="221" t="s">
        <v>2237</v>
      </c>
      <c r="J20" s="548"/>
      <c r="K20" s="548"/>
      <c r="L20" s="548"/>
      <c r="M20" s="548"/>
      <c r="N20" s="788" t="s">
        <v>2308</v>
      </c>
      <c r="W20" s="548" t="s">
        <v>1456</v>
      </c>
      <c r="X20" s="548" t="s">
        <v>2335</v>
      </c>
      <c r="Y20" s="548" t="s">
        <v>2672</v>
      </c>
      <c r="Z20" s="548" t="s">
        <v>2235</v>
      </c>
      <c r="AA20" s="548" t="s">
        <v>2849</v>
      </c>
    </row>
    <row r="21" spans="1:27" ht="15" customHeight="1">
      <c r="A21" s="788">
        <v>10</v>
      </c>
      <c r="B21" s="548" t="s">
        <v>4735</v>
      </c>
      <c r="C21" s="548" t="s">
        <v>4871</v>
      </c>
      <c r="D21" s="548" t="s">
        <v>2070</v>
      </c>
      <c r="E21" s="548" t="str">
        <f t="shared" si="1"/>
        <v>string(10)</v>
      </c>
      <c r="F21" s="221" t="s">
        <v>4735</v>
      </c>
      <c r="G21" s="374" t="s">
        <v>4736</v>
      </c>
      <c r="H21" s="221" t="s">
        <v>2235</v>
      </c>
      <c r="I21" s="221" t="s">
        <v>2237</v>
      </c>
      <c r="J21" s="548"/>
      <c r="K21" s="548"/>
      <c r="L21" s="548"/>
      <c r="M21" s="548"/>
      <c r="N21" s="788" t="s">
        <v>2308</v>
      </c>
      <c r="W21" s="548" t="s">
        <v>1456</v>
      </c>
      <c r="X21" s="548" t="s">
        <v>4735</v>
      </c>
      <c r="Y21" s="548" t="s">
        <v>4164</v>
      </c>
      <c r="Z21" s="548" t="s">
        <v>2070</v>
      </c>
      <c r="AA21" s="548" t="s">
        <v>2849</v>
      </c>
    </row>
    <row r="22" spans="1:27" ht="15" customHeight="1">
      <c r="A22" s="788">
        <v>11</v>
      </c>
      <c r="B22" s="548" t="s">
        <v>5502</v>
      </c>
      <c r="C22" s="548" t="s">
        <v>351</v>
      </c>
      <c r="D22" s="548" t="s">
        <v>2278</v>
      </c>
      <c r="E22" s="548" t="str">
        <f t="shared" si="1"/>
        <v>string(20)</v>
      </c>
      <c r="F22" s="221" t="s">
        <v>5502</v>
      </c>
      <c r="G22" s="221" t="s">
        <v>351</v>
      </c>
      <c r="H22" s="221" t="s">
        <v>2278</v>
      </c>
      <c r="I22" s="221" t="s">
        <v>2827</v>
      </c>
      <c r="J22" s="548"/>
      <c r="K22" s="548"/>
      <c r="L22" s="548"/>
      <c r="M22" s="548"/>
      <c r="N22" s="788" t="s">
        <v>2308</v>
      </c>
      <c r="O22" s="789"/>
      <c r="P22" s="548"/>
      <c r="Q22" s="548"/>
      <c r="R22" s="548"/>
      <c r="S22" s="548"/>
      <c r="T22" s="548"/>
      <c r="U22" s="548"/>
      <c r="V22" s="793"/>
      <c r="W22" s="548" t="s">
        <v>1456</v>
      </c>
      <c r="X22" s="548" t="s">
        <v>5502</v>
      </c>
      <c r="Y22" s="548" t="s">
        <v>351</v>
      </c>
      <c r="Z22" s="548" t="s">
        <v>2278</v>
      </c>
      <c r="AA22" s="548" t="s">
        <v>2849</v>
      </c>
    </row>
    <row r="23" spans="1:27" ht="15" customHeight="1">
      <c r="A23" s="788">
        <v>12</v>
      </c>
      <c r="B23" s="548" t="s">
        <v>3952</v>
      </c>
      <c r="C23" s="548" t="s">
        <v>2722</v>
      </c>
      <c r="D23" s="548" t="s">
        <v>2100</v>
      </c>
      <c r="E23" s="548" t="str">
        <f t="shared" si="1"/>
        <v>string(2)</v>
      </c>
      <c r="F23" s="221" t="s">
        <v>3952</v>
      </c>
      <c r="G23" s="374" t="s">
        <v>3997</v>
      </c>
      <c r="H23" s="221" t="s">
        <v>2066</v>
      </c>
      <c r="I23" s="221" t="s">
        <v>2067</v>
      </c>
      <c r="J23" s="548"/>
      <c r="K23" s="548"/>
      <c r="L23" s="548"/>
      <c r="M23" s="548"/>
      <c r="N23" s="788" t="s">
        <v>2308</v>
      </c>
      <c r="W23" s="548" t="s">
        <v>1456</v>
      </c>
      <c r="X23" s="548" t="s">
        <v>3952</v>
      </c>
      <c r="Y23" s="548" t="s">
        <v>15016</v>
      </c>
      <c r="Z23" s="548" t="s">
        <v>2100</v>
      </c>
      <c r="AA23" s="548" t="s">
        <v>2849</v>
      </c>
    </row>
    <row r="24" spans="1:27" ht="15" customHeight="1">
      <c r="A24" s="788">
        <v>13</v>
      </c>
      <c r="B24" s="548" t="s">
        <v>2341</v>
      </c>
      <c r="C24" s="548" t="s">
        <v>5559</v>
      </c>
      <c r="D24" s="548" t="s">
        <v>2100</v>
      </c>
      <c r="E24" s="548" t="str">
        <f t="shared" si="1"/>
        <v>string(2)</v>
      </c>
      <c r="F24" s="221" t="s">
        <v>2341</v>
      </c>
      <c r="G24" s="374" t="s">
        <v>4016</v>
      </c>
      <c r="H24" s="221" t="s">
        <v>2100</v>
      </c>
      <c r="I24" s="221" t="s">
        <v>2101</v>
      </c>
      <c r="J24" s="548"/>
      <c r="K24" s="548"/>
      <c r="L24" s="548"/>
      <c r="M24" s="548"/>
      <c r="N24" s="788" t="s">
        <v>2308</v>
      </c>
      <c r="W24" s="548" t="s">
        <v>1456</v>
      </c>
      <c r="X24" s="548" t="s">
        <v>2341</v>
      </c>
      <c r="Y24" s="548" t="s">
        <v>5559</v>
      </c>
      <c r="Z24" s="548" t="s">
        <v>2100</v>
      </c>
      <c r="AA24" s="548" t="s">
        <v>2849</v>
      </c>
    </row>
    <row r="25" spans="1:27" ht="15" customHeight="1">
      <c r="A25" s="788">
        <v>14</v>
      </c>
      <c r="B25" s="548" t="s">
        <v>2345</v>
      </c>
      <c r="C25" s="548" t="s">
        <v>7256</v>
      </c>
      <c r="D25" s="548" t="s">
        <v>2100</v>
      </c>
      <c r="E25" s="548" t="str">
        <f t="shared" si="1"/>
        <v>string(2)</v>
      </c>
      <c r="F25" s="221" t="s">
        <v>2345</v>
      </c>
      <c r="G25" s="374" t="s">
        <v>4752</v>
      </c>
      <c r="H25" s="221" t="s">
        <v>2096</v>
      </c>
      <c r="I25" s="221" t="s">
        <v>2097</v>
      </c>
      <c r="J25" s="548"/>
      <c r="K25" s="548"/>
      <c r="L25" s="548"/>
      <c r="M25" s="548"/>
      <c r="N25" s="788" t="s">
        <v>2308</v>
      </c>
      <c r="W25" s="548" t="s">
        <v>1456</v>
      </c>
      <c r="X25" s="548" t="s">
        <v>2345</v>
      </c>
      <c r="Y25" s="548" t="s">
        <v>4754</v>
      </c>
      <c r="Z25" s="548" t="s">
        <v>2100</v>
      </c>
      <c r="AA25" s="548" t="s">
        <v>2849</v>
      </c>
    </row>
    <row r="26" spans="1:27" ht="15" customHeight="1">
      <c r="A26" s="871">
        <v>15</v>
      </c>
      <c r="B26" s="805" t="s">
        <v>2371</v>
      </c>
      <c r="C26" s="805" t="s">
        <v>15017</v>
      </c>
      <c r="D26" s="805" t="s">
        <v>2100</v>
      </c>
      <c r="E26" s="805" t="str">
        <f t="shared" si="1"/>
        <v>string(2)</v>
      </c>
      <c r="F26" s="805" t="s">
        <v>2371</v>
      </c>
      <c r="G26" s="805" t="s">
        <v>15017</v>
      </c>
      <c r="H26" s="805" t="s">
        <v>2100</v>
      </c>
      <c r="I26" s="805" t="str">
        <f>IF(ISERR(SEARCH("varchar",H26)),H26,"string("&amp;MID(H26,10,LEN(H26)-10)&amp;")")</f>
        <v>string(2)</v>
      </c>
      <c r="J26" s="805"/>
      <c r="K26" s="805"/>
      <c r="L26" s="805"/>
      <c r="M26" s="805"/>
      <c r="N26" s="871" t="s">
        <v>2286</v>
      </c>
      <c r="W26" s="548" t="s">
        <v>1456</v>
      </c>
      <c r="X26" s="548" t="s">
        <v>2371</v>
      </c>
      <c r="Y26" s="548" t="s">
        <v>15018</v>
      </c>
      <c r="Z26" s="548" t="s">
        <v>2100</v>
      </c>
      <c r="AA26" s="548" t="s">
        <v>2849</v>
      </c>
    </row>
    <row r="27" spans="1:27" ht="15" customHeight="1">
      <c r="A27" s="788">
        <v>16</v>
      </c>
      <c r="B27" s="548" t="s">
        <v>15019</v>
      </c>
      <c r="C27" s="548" t="s">
        <v>15020</v>
      </c>
      <c r="D27" s="548" t="s">
        <v>2235</v>
      </c>
      <c r="E27" s="548" t="str">
        <f t="shared" si="1"/>
        <v>string(16)</v>
      </c>
      <c r="F27" s="221" t="s">
        <v>15019</v>
      </c>
      <c r="G27" s="221" t="s">
        <v>15020</v>
      </c>
      <c r="H27" s="221" t="s">
        <v>2235</v>
      </c>
      <c r="I27" s="221" t="s">
        <v>2237</v>
      </c>
      <c r="J27" s="548"/>
      <c r="K27" s="548"/>
      <c r="L27" s="548"/>
      <c r="M27" s="548"/>
      <c r="N27" s="788" t="s">
        <v>2308</v>
      </c>
      <c r="W27" s="548" t="s">
        <v>1456</v>
      </c>
      <c r="X27" s="548" t="s">
        <v>15019</v>
      </c>
      <c r="Y27" s="548" t="s">
        <v>15020</v>
      </c>
      <c r="Z27" s="548" t="s">
        <v>2235</v>
      </c>
      <c r="AA27" s="548" t="s">
        <v>2849</v>
      </c>
    </row>
    <row r="28" spans="1:27" ht="15" customHeight="1">
      <c r="A28" s="788">
        <v>17</v>
      </c>
      <c r="B28" s="548" t="s">
        <v>13418</v>
      </c>
      <c r="C28" s="548" t="s">
        <v>3434</v>
      </c>
      <c r="D28" s="548" t="s">
        <v>3898</v>
      </c>
      <c r="E28" s="548" t="str">
        <f t="shared" si="1"/>
        <v>string(14)</v>
      </c>
      <c r="F28" s="221" t="s">
        <v>13418</v>
      </c>
      <c r="G28" s="374" t="s">
        <v>13419</v>
      </c>
      <c r="H28" s="221" t="s">
        <v>2803</v>
      </c>
      <c r="I28" s="221" t="s">
        <v>2804</v>
      </c>
      <c r="J28" s="548"/>
      <c r="K28" s="548"/>
      <c r="L28" s="548"/>
      <c r="M28" s="548"/>
      <c r="N28" s="788" t="s">
        <v>2308</v>
      </c>
      <c r="W28" s="548" t="s">
        <v>1456</v>
      </c>
      <c r="X28" s="548" t="s">
        <v>15021</v>
      </c>
      <c r="Y28" s="548" t="s">
        <v>3434</v>
      </c>
      <c r="Z28" s="548" t="s">
        <v>3898</v>
      </c>
      <c r="AA28" s="548" t="s">
        <v>2849</v>
      </c>
    </row>
    <row r="29" spans="1:27" ht="15" customHeight="1">
      <c r="A29" s="788">
        <v>18</v>
      </c>
      <c r="B29" s="548" t="s">
        <v>5858</v>
      </c>
      <c r="C29" s="548" t="s">
        <v>15022</v>
      </c>
      <c r="D29" s="548" t="s">
        <v>3212</v>
      </c>
      <c r="E29" s="548" t="str">
        <f t="shared" si="1"/>
        <v>number(22)</v>
      </c>
      <c r="F29" s="221" t="s">
        <v>5858</v>
      </c>
      <c r="G29" s="374" t="s">
        <v>5859</v>
      </c>
      <c r="H29" s="221" t="s">
        <v>3215</v>
      </c>
      <c r="I29" s="374" t="s">
        <v>2111</v>
      </c>
      <c r="J29" s="548"/>
      <c r="K29" s="548"/>
      <c r="L29" s="548"/>
      <c r="M29" s="548"/>
      <c r="N29" s="788" t="s">
        <v>2308</v>
      </c>
      <c r="W29" s="548" t="s">
        <v>1456</v>
      </c>
      <c r="X29" s="548" t="s">
        <v>2448</v>
      </c>
      <c r="Y29" s="548" t="s">
        <v>15022</v>
      </c>
      <c r="Z29" s="548" t="s">
        <v>3212</v>
      </c>
      <c r="AA29" s="548" t="s">
        <v>2849</v>
      </c>
    </row>
    <row r="30" spans="1:27" ht="15" customHeight="1">
      <c r="A30" s="788">
        <v>19</v>
      </c>
      <c r="B30" s="548" t="s">
        <v>5518</v>
      </c>
      <c r="C30" s="548" t="s">
        <v>15023</v>
      </c>
      <c r="D30" s="548" t="s">
        <v>3212</v>
      </c>
      <c r="E30" s="548" t="str">
        <f t="shared" si="1"/>
        <v>number(22)</v>
      </c>
      <c r="F30" s="221" t="s">
        <v>5518</v>
      </c>
      <c r="G30" s="374" t="s">
        <v>5519</v>
      </c>
      <c r="H30" s="221" t="s">
        <v>2733</v>
      </c>
      <c r="I30" s="374" t="s">
        <v>2111</v>
      </c>
      <c r="J30" s="548"/>
      <c r="K30" s="548"/>
      <c r="L30" s="548"/>
      <c r="M30" s="548"/>
      <c r="N30" s="788" t="s">
        <v>2308</v>
      </c>
      <c r="W30" s="548" t="s">
        <v>1456</v>
      </c>
      <c r="X30" s="548" t="s">
        <v>5518</v>
      </c>
      <c r="Y30" s="548" t="s">
        <v>15023</v>
      </c>
      <c r="Z30" s="548" t="s">
        <v>3212</v>
      </c>
      <c r="AA30" s="548" t="s">
        <v>2849</v>
      </c>
    </row>
    <row r="31" spans="1:27" ht="15" customHeight="1">
      <c r="A31" s="788">
        <v>20</v>
      </c>
      <c r="B31" s="548" t="s">
        <v>15024</v>
      </c>
      <c r="C31" s="548" t="s">
        <v>15025</v>
      </c>
      <c r="D31" s="548" t="s">
        <v>2235</v>
      </c>
      <c r="E31" s="548" t="str">
        <f t="shared" si="1"/>
        <v>string(16)</v>
      </c>
      <c r="F31" s="221" t="s">
        <v>15024</v>
      </c>
      <c r="G31" s="221" t="s">
        <v>15025</v>
      </c>
      <c r="H31" s="221" t="s">
        <v>2235</v>
      </c>
      <c r="I31" s="221" t="s">
        <v>2237</v>
      </c>
      <c r="J31" s="548"/>
      <c r="K31" s="548"/>
      <c r="L31" s="548"/>
      <c r="M31" s="548"/>
      <c r="N31" s="788" t="s">
        <v>2308</v>
      </c>
      <c r="W31" s="548" t="s">
        <v>1456</v>
      </c>
      <c r="X31" s="548" t="s">
        <v>15024</v>
      </c>
      <c r="Y31" s="548" t="s">
        <v>15025</v>
      </c>
      <c r="Z31" s="548" t="s">
        <v>2235</v>
      </c>
      <c r="AA31" s="548" t="s">
        <v>2849</v>
      </c>
    </row>
    <row r="32" spans="1:27" ht="15" customHeight="1">
      <c r="A32" s="788">
        <v>21</v>
      </c>
      <c r="B32" s="548" t="s">
        <v>15026</v>
      </c>
      <c r="C32" s="548" t="s">
        <v>15027</v>
      </c>
      <c r="D32" s="548" t="s">
        <v>2811</v>
      </c>
      <c r="E32" s="548" t="str">
        <f t="shared" si="1"/>
        <v>string(15)</v>
      </c>
      <c r="F32" s="221" t="s">
        <v>15026</v>
      </c>
      <c r="G32" s="221" t="s">
        <v>15027</v>
      </c>
      <c r="H32" s="221" t="s">
        <v>2811</v>
      </c>
      <c r="I32" s="221" t="s">
        <v>2812</v>
      </c>
      <c r="J32" s="548"/>
      <c r="K32" s="548"/>
      <c r="L32" s="548"/>
      <c r="M32" s="548"/>
      <c r="N32" s="788" t="s">
        <v>2308</v>
      </c>
      <c r="W32" s="548" t="s">
        <v>1456</v>
      </c>
      <c r="X32" s="548" t="s">
        <v>15028</v>
      </c>
      <c r="Y32" s="548" t="s">
        <v>15029</v>
      </c>
      <c r="Z32" s="548" t="s">
        <v>2811</v>
      </c>
      <c r="AA32" s="548" t="s">
        <v>2849</v>
      </c>
    </row>
    <row r="33" spans="1:27" ht="15" customHeight="1">
      <c r="A33" s="788">
        <v>22</v>
      </c>
      <c r="B33" s="548" t="s">
        <v>15030</v>
      </c>
      <c r="C33" s="548" t="s">
        <v>15031</v>
      </c>
      <c r="D33" s="548" t="s">
        <v>4802</v>
      </c>
      <c r="E33" s="548" t="str">
        <f t="shared" si="1"/>
        <v>string(24)</v>
      </c>
      <c r="F33" s="221" t="s">
        <v>15030</v>
      </c>
      <c r="G33" s="221" t="s">
        <v>15031</v>
      </c>
      <c r="H33" s="221" t="s">
        <v>4802</v>
      </c>
      <c r="I33" s="221" t="s">
        <v>4803</v>
      </c>
      <c r="J33" s="548"/>
      <c r="K33" s="548"/>
      <c r="L33" s="548"/>
      <c r="M33" s="548"/>
      <c r="N33" s="788" t="s">
        <v>2308</v>
      </c>
      <c r="W33" s="548" t="s">
        <v>1456</v>
      </c>
      <c r="X33" s="548" t="s">
        <v>15030</v>
      </c>
      <c r="Y33" s="548" t="s">
        <v>15031</v>
      </c>
      <c r="Z33" s="548" t="s">
        <v>4802</v>
      </c>
      <c r="AA33" s="548" t="s">
        <v>2849</v>
      </c>
    </row>
    <row r="34" spans="1:27" ht="15" customHeight="1">
      <c r="A34" s="788">
        <v>23</v>
      </c>
      <c r="B34" s="548" t="s">
        <v>15032</v>
      </c>
      <c r="C34" s="548" t="s">
        <v>15033</v>
      </c>
      <c r="D34" s="548" t="s">
        <v>6594</v>
      </c>
      <c r="E34" s="548" t="s">
        <v>2272</v>
      </c>
      <c r="F34" s="221" t="s">
        <v>15032</v>
      </c>
      <c r="G34" s="221" t="s">
        <v>15033</v>
      </c>
      <c r="H34" s="221" t="s">
        <v>2272</v>
      </c>
      <c r="I34" s="221" t="s">
        <v>2273</v>
      </c>
      <c r="J34" s="548"/>
      <c r="K34" s="548"/>
      <c r="L34" s="548"/>
      <c r="M34" s="548"/>
      <c r="N34" s="788" t="s">
        <v>2308</v>
      </c>
      <c r="W34" s="548" t="s">
        <v>1456</v>
      </c>
      <c r="X34" s="548" t="s">
        <v>15034</v>
      </c>
      <c r="Y34" s="548" t="s">
        <v>15033</v>
      </c>
      <c r="Z34" s="548" t="s">
        <v>6594</v>
      </c>
      <c r="AA34" s="548" t="s">
        <v>2849</v>
      </c>
    </row>
    <row r="35" spans="1:27" ht="15" customHeight="1">
      <c r="A35" s="788">
        <v>24</v>
      </c>
      <c r="B35" s="548" t="s">
        <v>15035</v>
      </c>
      <c r="C35" s="548" t="s">
        <v>15036</v>
      </c>
      <c r="D35" s="548" t="s">
        <v>2235</v>
      </c>
      <c r="E35" s="548" t="str">
        <f t="shared" ref="E35:E40" si="2">IF(ISERR(SEARCH("varchar",D35)),D35,"string("&amp;MID(D35,10,LEN(D35)-10)&amp;")")</f>
        <v>string(16)</v>
      </c>
      <c r="F35" s="221" t="s">
        <v>15035</v>
      </c>
      <c r="G35" s="221" t="s">
        <v>15036</v>
      </c>
      <c r="H35" s="221" t="s">
        <v>2235</v>
      </c>
      <c r="I35" s="221" t="s">
        <v>2237</v>
      </c>
      <c r="J35" s="548"/>
      <c r="K35" s="548"/>
      <c r="L35" s="548"/>
      <c r="M35" s="548"/>
      <c r="N35" s="788" t="s">
        <v>2308</v>
      </c>
      <c r="W35" s="548" t="s">
        <v>1456</v>
      </c>
      <c r="X35" s="548" t="s">
        <v>15037</v>
      </c>
      <c r="Y35" s="548" t="s">
        <v>15036</v>
      </c>
      <c r="Z35" s="548" t="s">
        <v>2235</v>
      </c>
      <c r="AA35" s="548" t="s">
        <v>2849</v>
      </c>
    </row>
    <row r="36" spans="1:27" ht="15" customHeight="1">
      <c r="A36" s="788">
        <v>25</v>
      </c>
      <c r="B36" s="548" t="s">
        <v>15038</v>
      </c>
      <c r="C36" s="548" t="s">
        <v>15039</v>
      </c>
      <c r="D36" s="548" t="s">
        <v>2070</v>
      </c>
      <c r="E36" s="548" t="str">
        <f t="shared" si="2"/>
        <v>string(10)</v>
      </c>
      <c r="F36" s="221" t="s">
        <v>15038</v>
      </c>
      <c r="G36" s="221" t="s">
        <v>15039</v>
      </c>
      <c r="H36" s="221" t="s">
        <v>2070</v>
      </c>
      <c r="I36" s="221" t="s">
        <v>2071</v>
      </c>
      <c r="J36" s="548"/>
      <c r="K36" s="548"/>
      <c r="L36" s="548"/>
      <c r="M36" s="548"/>
      <c r="N36" s="788" t="s">
        <v>2308</v>
      </c>
      <c r="W36" s="548" t="s">
        <v>1456</v>
      </c>
      <c r="X36" s="548" t="s">
        <v>15038</v>
      </c>
      <c r="Y36" s="548" t="s">
        <v>15039</v>
      </c>
      <c r="Z36" s="548" t="s">
        <v>2070</v>
      </c>
      <c r="AA36" s="548" t="s">
        <v>2849</v>
      </c>
    </row>
    <row r="37" spans="1:27" ht="15" customHeight="1">
      <c r="A37" s="788">
        <v>26</v>
      </c>
      <c r="B37" s="548" t="s">
        <v>15040</v>
      </c>
      <c r="C37" s="548" t="s">
        <v>4011</v>
      </c>
      <c r="D37" s="548" t="s">
        <v>2100</v>
      </c>
      <c r="E37" s="548" t="str">
        <f t="shared" si="2"/>
        <v>string(2)</v>
      </c>
      <c r="F37" s="221" t="s">
        <v>15040</v>
      </c>
      <c r="G37" s="221" t="s">
        <v>4011</v>
      </c>
      <c r="H37" s="221" t="s">
        <v>2100</v>
      </c>
      <c r="I37" s="221" t="s">
        <v>2101</v>
      </c>
      <c r="J37" s="548"/>
      <c r="K37" s="548"/>
      <c r="L37" s="548"/>
      <c r="M37" s="548"/>
      <c r="N37" s="788" t="s">
        <v>2308</v>
      </c>
      <c r="W37" s="548" t="s">
        <v>1456</v>
      </c>
      <c r="X37" s="548" t="s">
        <v>15040</v>
      </c>
      <c r="Y37" s="548" t="s">
        <v>4011</v>
      </c>
      <c r="Z37" s="548" t="s">
        <v>2100</v>
      </c>
      <c r="AA37" s="548" t="s">
        <v>2849</v>
      </c>
    </row>
    <row r="38" spans="1:27" ht="15" customHeight="1">
      <c r="A38" s="871">
        <v>27</v>
      </c>
      <c r="B38" s="805" t="s">
        <v>15041</v>
      </c>
      <c r="C38" s="805" t="s">
        <v>15042</v>
      </c>
      <c r="D38" s="805" t="s">
        <v>2235</v>
      </c>
      <c r="E38" s="805" t="str">
        <f t="shared" si="2"/>
        <v>string(16)</v>
      </c>
      <c r="F38" s="805" t="s">
        <v>15041</v>
      </c>
      <c r="G38" s="805" t="s">
        <v>15042</v>
      </c>
      <c r="H38" s="805" t="s">
        <v>2235</v>
      </c>
      <c r="I38" s="805" t="str">
        <f>IF(ISERR(SEARCH("varchar",H38)),H38,"string("&amp;MID(H38,10,LEN(H38)-10)&amp;")")</f>
        <v>string(16)</v>
      </c>
      <c r="J38" s="805"/>
      <c r="K38" s="805"/>
      <c r="L38" s="805"/>
      <c r="M38" s="805"/>
      <c r="N38" s="871" t="s">
        <v>2286</v>
      </c>
      <c r="W38" s="548" t="s">
        <v>1456</v>
      </c>
      <c r="X38" s="548" t="s">
        <v>15041</v>
      </c>
      <c r="Y38" s="548" t="s">
        <v>15043</v>
      </c>
      <c r="Z38" s="548" t="s">
        <v>2235</v>
      </c>
      <c r="AA38" s="548" t="s">
        <v>2849</v>
      </c>
    </row>
    <row r="39" spans="1:27" ht="15" customHeight="1">
      <c r="A39" s="788">
        <v>28</v>
      </c>
      <c r="B39" s="548" t="s">
        <v>15044</v>
      </c>
      <c r="C39" s="548" t="s">
        <v>15043</v>
      </c>
      <c r="D39" s="548" t="s">
        <v>2100</v>
      </c>
      <c r="E39" s="548" t="str">
        <f t="shared" si="2"/>
        <v>string(2)</v>
      </c>
      <c r="F39" s="221" t="s">
        <v>15044</v>
      </c>
      <c r="G39" s="221" t="s">
        <v>15043</v>
      </c>
      <c r="H39" s="221" t="s">
        <v>2100</v>
      </c>
      <c r="I39" s="221" t="s">
        <v>2101</v>
      </c>
      <c r="J39" s="548"/>
      <c r="K39" s="548"/>
      <c r="L39" s="548"/>
      <c r="M39" s="548"/>
      <c r="N39" s="788" t="s">
        <v>2308</v>
      </c>
      <c r="W39" s="548" t="s">
        <v>1456</v>
      </c>
      <c r="X39" s="548" t="s">
        <v>15044</v>
      </c>
      <c r="Y39" s="548" t="s">
        <v>15042</v>
      </c>
      <c r="Z39" s="548" t="s">
        <v>2100</v>
      </c>
      <c r="AA39" s="548" t="s">
        <v>2849</v>
      </c>
    </row>
    <row r="40" spans="1:27" ht="15" customHeight="1">
      <c r="A40" s="788">
        <v>29</v>
      </c>
      <c r="B40" s="548" t="s">
        <v>15045</v>
      </c>
      <c r="C40" s="548" t="s">
        <v>15046</v>
      </c>
      <c r="D40" s="548" t="s">
        <v>3212</v>
      </c>
      <c r="E40" s="548" t="str">
        <f t="shared" si="2"/>
        <v>number(22)</v>
      </c>
      <c r="F40" s="221" t="s">
        <v>15045</v>
      </c>
      <c r="G40" s="374" t="s">
        <v>15047</v>
      </c>
      <c r="H40" s="221" t="s">
        <v>3212</v>
      </c>
      <c r="I40" s="221" t="s">
        <v>2108</v>
      </c>
      <c r="J40" s="548"/>
      <c r="K40" s="548"/>
      <c r="L40" s="548"/>
      <c r="M40" s="548"/>
      <c r="N40" s="788" t="s">
        <v>2308</v>
      </c>
      <c r="W40" s="548" t="s">
        <v>1456</v>
      </c>
      <c r="X40" s="548" t="s">
        <v>15048</v>
      </c>
      <c r="Y40" s="548" t="s">
        <v>15046</v>
      </c>
      <c r="Z40" s="548" t="s">
        <v>3212</v>
      </c>
      <c r="AA40" s="548" t="s">
        <v>2849</v>
      </c>
    </row>
    <row r="41" spans="1:27" ht="15" customHeight="1">
      <c r="A41" s="788">
        <v>30</v>
      </c>
      <c r="B41" s="548" t="s">
        <v>15049</v>
      </c>
      <c r="C41" s="548" t="s">
        <v>15050</v>
      </c>
      <c r="D41" s="548" t="s">
        <v>3212</v>
      </c>
      <c r="E41" s="548" t="s">
        <v>2621</v>
      </c>
      <c r="F41" s="221" t="s">
        <v>15049</v>
      </c>
      <c r="G41" s="221" t="s">
        <v>15050</v>
      </c>
      <c r="H41" s="221" t="s">
        <v>3212</v>
      </c>
      <c r="I41" s="374" t="s">
        <v>2111</v>
      </c>
      <c r="J41" s="548"/>
      <c r="K41" s="548"/>
      <c r="L41" s="548"/>
      <c r="M41" s="548"/>
      <c r="N41" s="788" t="s">
        <v>2308</v>
      </c>
      <c r="W41" s="548" t="s">
        <v>1456</v>
      </c>
      <c r="X41" s="548" t="s">
        <v>15049</v>
      </c>
      <c r="Y41" s="548" t="s">
        <v>15050</v>
      </c>
      <c r="Z41" s="548" t="s">
        <v>3212</v>
      </c>
      <c r="AA41" s="548" t="s">
        <v>2849</v>
      </c>
    </row>
    <row r="42" spans="1:27" ht="15" customHeight="1">
      <c r="A42" s="788">
        <v>31</v>
      </c>
      <c r="B42" s="548" t="s">
        <v>15051</v>
      </c>
      <c r="C42" s="548" t="s">
        <v>15052</v>
      </c>
      <c r="D42" s="548" t="s">
        <v>2088</v>
      </c>
      <c r="E42" s="548" t="str">
        <f>IF(ISERR(SEARCH("varchar",D42)),D42,"string("&amp;MID(D42,10,LEN(D42)-10)&amp;")")</f>
        <v>string(1)</v>
      </c>
      <c r="F42" s="221" t="s">
        <v>15051</v>
      </c>
      <c r="G42" s="221" t="s">
        <v>15052</v>
      </c>
      <c r="H42" s="221" t="s">
        <v>2088</v>
      </c>
      <c r="I42" s="221" t="s">
        <v>2089</v>
      </c>
      <c r="J42" s="548"/>
      <c r="K42" s="548"/>
      <c r="L42" s="548"/>
      <c r="M42" s="548"/>
      <c r="N42" s="788" t="s">
        <v>2308</v>
      </c>
      <c r="W42" s="548" t="s">
        <v>1456</v>
      </c>
      <c r="X42" s="548" t="s">
        <v>15051</v>
      </c>
      <c r="Y42" s="548" t="s">
        <v>15053</v>
      </c>
      <c r="Z42" s="548" t="s">
        <v>2088</v>
      </c>
      <c r="AA42" s="548" t="s">
        <v>2849</v>
      </c>
    </row>
    <row r="43" spans="1:27" ht="15" customHeight="1">
      <c r="A43" s="788">
        <v>32</v>
      </c>
      <c r="B43" s="548" t="s">
        <v>15054</v>
      </c>
      <c r="C43" s="548" t="s">
        <v>15053</v>
      </c>
      <c r="D43" s="548" t="s">
        <v>3212</v>
      </c>
      <c r="E43" s="548" t="s">
        <v>2085</v>
      </c>
      <c r="F43" s="221" t="s">
        <v>15054</v>
      </c>
      <c r="G43" s="221" t="s">
        <v>15053</v>
      </c>
      <c r="H43" s="221" t="s">
        <v>3212</v>
      </c>
      <c r="I43" s="221" t="s">
        <v>2085</v>
      </c>
      <c r="J43" s="548"/>
      <c r="K43" s="548"/>
      <c r="L43" s="548"/>
      <c r="M43" s="548"/>
      <c r="N43" s="788" t="s">
        <v>2308</v>
      </c>
      <c r="W43" s="548" t="s">
        <v>1456</v>
      </c>
      <c r="X43" s="548" t="s">
        <v>15055</v>
      </c>
      <c r="Y43" s="548" t="s">
        <v>15052</v>
      </c>
      <c r="Z43" s="548" t="s">
        <v>3212</v>
      </c>
      <c r="AA43" s="548" t="s">
        <v>2849</v>
      </c>
    </row>
    <row r="44" spans="1:27" ht="15" customHeight="1">
      <c r="A44" s="788">
        <v>33</v>
      </c>
      <c r="B44" s="548" t="s">
        <v>15056</v>
      </c>
      <c r="C44" s="548" t="s">
        <v>15057</v>
      </c>
      <c r="D44" s="548" t="s">
        <v>3212</v>
      </c>
      <c r="E44" s="548" t="s">
        <v>2085</v>
      </c>
      <c r="F44" s="221" t="s">
        <v>15056</v>
      </c>
      <c r="G44" s="221" t="s">
        <v>15057</v>
      </c>
      <c r="H44" s="221" t="s">
        <v>3212</v>
      </c>
      <c r="I44" s="374" t="s">
        <v>2111</v>
      </c>
      <c r="J44" s="548"/>
      <c r="K44" s="548"/>
      <c r="L44" s="548"/>
      <c r="M44" s="548"/>
      <c r="N44" s="788" t="s">
        <v>2308</v>
      </c>
      <c r="W44" s="548" t="s">
        <v>1456</v>
      </c>
      <c r="X44" s="548" t="s">
        <v>15058</v>
      </c>
      <c r="Y44" s="548" t="s">
        <v>15057</v>
      </c>
      <c r="Z44" s="548" t="s">
        <v>3212</v>
      </c>
      <c r="AA44" s="548" t="s">
        <v>2849</v>
      </c>
    </row>
    <row r="45" spans="1:27" ht="15" customHeight="1">
      <c r="A45" s="788">
        <v>34</v>
      </c>
      <c r="B45" s="548" t="s">
        <v>15059</v>
      </c>
      <c r="C45" s="548" t="s">
        <v>15060</v>
      </c>
      <c r="D45" s="548" t="s">
        <v>3212</v>
      </c>
      <c r="E45" s="548" t="s">
        <v>2621</v>
      </c>
      <c r="F45" s="221" t="s">
        <v>15059</v>
      </c>
      <c r="G45" s="221" t="s">
        <v>15060</v>
      </c>
      <c r="H45" s="221" t="s">
        <v>3212</v>
      </c>
      <c r="I45" s="374" t="s">
        <v>2111</v>
      </c>
      <c r="J45" s="548"/>
      <c r="K45" s="548"/>
      <c r="L45" s="548"/>
      <c r="M45" s="548"/>
      <c r="N45" s="788" t="s">
        <v>2308</v>
      </c>
      <c r="W45" s="548" t="s">
        <v>1456</v>
      </c>
      <c r="X45" s="548" t="s">
        <v>15061</v>
      </c>
      <c r="Y45" s="548" t="s">
        <v>15060</v>
      </c>
      <c r="Z45" s="548" t="s">
        <v>3212</v>
      </c>
      <c r="AA45" s="548" t="s">
        <v>2849</v>
      </c>
    </row>
    <row r="46" spans="1:27" ht="15" customHeight="1">
      <c r="A46" s="788">
        <v>35</v>
      </c>
      <c r="B46" s="548" t="s">
        <v>15062</v>
      </c>
      <c r="C46" s="548" t="s">
        <v>15063</v>
      </c>
      <c r="D46" s="548" t="s">
        <v>3212</v>
      </c>
      <c r="E46" s="548" t="s">
        <v>2085</v>
      </c>
      <c r="F46" s="221" t="s">
        <v>15062</v>
      </c>
      <c r="G46" s="221" t="s">
        <v>15063</v>
      </c>
      <c r="H46" s="221" t="s">
        <v>3212</v>
      </c>
      <c r="I46" s="221" t="s">
        <v>2108</v>
      </c>
      <c r="J46" s="548"/>
      <c r="K46" s="548"/>
      <c r="L46" s="548"/>
      <c r="M46" s="548" t="s">
        <v>15064</v>
      </c>
      <c r="N46" s="788" t="s">
        <v>2308</v>
      </c>
      <c r="W46" s="548" t="s">
        <v>1456</v>
      </c>
      <c r="X46" s="548" t="s">
        <v>15065</v>
      </c>
      <c r="Y46" s="548" t="s">
        <v>15066</v>
      </c>
      <c r="Z46" s="548" t="s">
        <v>3212</v>
      </c>
      <c r="AA46" s="548" t="s">
        <v>2849</v>
      </c>
    </row>
    <row r="47" spans="1:27" ht="15" customHeight="1">
      <c r="A47" s="872" t="s">
        <v>15067</v>
      </c>
      <c r="W47" s="872" t="s">
        <v>15068</v>
      </c>
    </row>
    <row r="48" spans="1:27" ht="15" customHeight="1">
      <c r="A48" s="873" t="s">
        <v>15069</v>
      </c>
      <c r="W48" s="873" t="s">
        <v>15070</v>
      </c>
    </row>
    <row r="49" spans="1:23" ht="15" customHeight="1">
      <c r="A49" s="329" t="s">
        <v>15071</v>
      </c>
      <c r="W49" s="329" t="s">
        <v>15071</v>
      </c>
    </row>
    <row r="50" spans="1:23" ht="15" customHeight="1">
      <c r="A50" s="329" t="s">
        <v>15072</v>
      </c>
      <c r="W50" s="329" t="s">
        <v>15073</v>
      </c>
    </row>
    <row r="51" spans="1:23" ht="15" customHeight="1">
      <c r="A51" s="329" t="s">
        <v>15074</v>
      </c>
      <c r="W51" s="329" t="s">
        <v>15075</v>
      </c>
    </row>
    <row r="52" spans="1:23" ht="15" customHeight="1">
      <c r="A52" s="329" t="s">
        <v>15076</v>
      </c>
      <c r="W52" s="329" t="s">
        <v>15077</v>
      </c>
    </row>
    <row r="53" spans="1:23" ht="15" customHeight="1">
      <c r="A53" s="329" t="s">
        <v>15078</v>
      </c>
      <c r="W53" s="329" t="s">
        <v>15079</v>
      </c>
    </row>
    <row r="54" spans="1:23" ht="15" customHeight="1">
      <c r="A54" s="329" t="s">
        <v>15080</v>
      </c>
      <c r="W54" s="329" t="s">
        <v>15081</v>
      </c>
    </row>
    <row r="55" spans="1:23" ht="15" customHeight="1">
      <c r="A55" s="329" t="s">
        <v>15082</v>
      </c>
      <c r="W55" s="329" t="s">
        <v>7889</v>
      </c>
    </row>
    <row r="56" spans="1:23" ht="15" customHeight="1">
      <c r="A56" s="329" t="s">
        <v>15083</v>
      </c>
      <c r="W56" s="873" t="s">
        <v>15084</v>
      </c>
    </row>
    <row r="57" spans="1:23" ht="15" customHeight="1">
      <c r="A57" s="329" t="s">
        <v>15085</v>
      </c>
      <c r="W57" s="329" t="s">
        <v>15086</v>
      </c>
    </row>
    <row r="58" spans="1:23" ht="15" customHeight="1">
      <c r="A58" s="329" t="s">
        <v>15087</v>
      </c>
      <c r="W58" s="329" t="s">
        <v>15088</v>
      </c>
    </row>
    <row r="59" spans="1:23" ht="15" customHeight="1">
      <c r="A59" s="329" t="s">
        <v>15089</v>
      </c>
      <c r="W59" s="329" t="s">
        <v>15090</v>
      </c>
    </row>
    <row r="60" spans="1:23" ht="15" customHeight="1">
      <c r="A60" s="329" t="s">
        <v>15091</v>
      </c>
      <c r="W60" s="329" t="s">
        <v>15092</v>
      </c>
    </row>
    <row r="61" spans="1:23" ht="15" customHeight="1">
      <c r="A61" s="329" t="s">
        <v>15093</v>
      </c>
      <c r="W61" s="329" t="s">
        <v>15094</v>
      </c>
    </row>
    <row r="62" spans="1:23" ht="15" customHeight="1">
      <c r="A62" s="329" t="s">
        <v>15095</v>
      </c>
      <c r="W62" s="329" t="s">
        <v>15096</v>
      </c>
    </row>
    <row r="63" spans="1:23" ht="15" customHeight="1">
      <c r="A63" s="329" t="s">
        <v>15097</v>
      </c>
      <c r="W63" s="329" t="s">
        <v>15098</v>
      </c>
    </row>
    <row r="64" spans="1:23" ht="15" customHeight="1">
      <c r="A64" s="329" t="s">
        <v>15099</v>
      </c>
      <c r="W64" s="329" t="s">
        <v>15100</v>
      </c>
    </row>
    <row r="65" spans="1:23" ht="15" customHeight="1">
      <c r="A65" s="329" t="s">
        <v>15101</v>
      </c>
      <c r="W65" s="329" t="s">
        <v>15102</v>
      </c>
    </row>
    <row r="66" spans="1:23" ht="15" customHeight="1">
      <c r="A66" s="329" t="s">
        <v>15077</v>
      </c>
      <c r="W66" s="329" t="s">
        <v>15103</v>
      </c>
    </row>
    <row r="67" spans="1:23" ht="15" customHeight="1">
      <c r="A67" s="329" t="s">
        <v>15079</v>
      </c>
      <c r="W67" s="329" t="s">
        <v>15104</v>
      </c>
    </row>
    <row r="68" spans="1:23" ht="15" customHeight="1">
      <c r="A68" s="329" t="s">
        <v>15081</v>
      </c>
      <c r="W68" s="329" t="s">
        <v>15105</v>
      </c>
    </row>
    <row r="69" spans="1:23" ht="15" customHeight="1">
      <c r="A69" s="329" t="s">
        <v>7889</v>
      </c>
      <c r="W69" s="329" t="s">
        <v>15106</v>
      </c>
    </row>
    <row r="70" spans="1:23" ht="15" customHeight="1">
      <c r="W70" s="329" t="s">
        <v>7889</v>
      </c>
    </row>
    <row r="71" spans="1:23" ht="15" customHeight="1">
      <c r="A71" s="873" t="s">
        <v>15107</v>
      </c>
      <c r="W71" s="873" t="s">
        <v>15108</v>
      </c>
    </row>
    <row r="72" spans="1:23" ht="15" customHeight="1">
      <c r="A72" s="329" t="s">
        <v>15086</v>
      </c>
      <c r="W72" s="329" t="s">
        <v>15109</v>
      </c>
    </row>
    <row r="73" spans="1:23" ht="15" customHeight="1">
      <c r="A73" s="329" t="s">
        <v>15110</v>
      </c>
      <c r="W73" s="329" t="s">
        <v>15111</v>
      </c>
    </row>
    <row r="74" spans="1:23" ht="15" customHeight="1">
      <c r="A74" s="329" t="s">
        <v>15112</v>
      </c>
      <c r="W74" s="329" t="s">
        <v>15113</v>
      </c>
    </row>
    <row r="75" spans="1:23" ht="15" customHeight="1">
      <c r="A75" s="329" t="s">
        <v>15114</v>
      </c>
      <c r="W75" s="329" t="s">
        <v>15115</v>
      </c>
    </row>
    <row r="76" spans="1:23" ht="15" customHeight="1">
      <c r="A76" s="329" t="s">
        <v>15116</v>
      </c>
      <c r="W76" s="329" t="s">
        <v>15117</v>
      </c>
    </row>
    <row r="77" spans="1:23" ht="15" customHeight="1">
      <c r="A77" s="329" t="s">
        <v>15080</v>
      </c>
      <c r="W77" s="329" t="s">
        <v>15118</v>
      </c>
    </row>
    <row r="78" spans="1:23" ht="15" customHeight="1">
      <c r="A78" s="329" t="s">
        <v>15119</v>
      </c>
      <c r="W78" s="329" t="s">
        <v>15120</v>
      </c>
    </row>
    <row r="79" spans="1:23" ht="15" customHeight="1">
      <c r="A79" s="329" t="s">
        <v>15121</v>
      </c>
      <c r="W79" s="329" t="s">
        <v>15122</v>
      </c>
    </row>
    <row r="80" spans="1:23" ht="15" customHeight="1">
      <c r="A80" s="329" t="s">
        <v>15123</v>
      </c>
      <c r="W80" s="329" t="s">
        <v>15124</v>
      </c>
    </row>
    <row r="81" spans="1:23" ht="15" customHeight="1">
      <c r="A81" s="329" t="s">
        <v>15125</v>
      </c>
      <c r="W81" s="329" t="s">
        <v>15126</v>
      </c>
    </row>
    <row r="82" spans="1:23" ht="15" customHeight="1">
      <c r="A82" s="329" t="s">
        <v>15127</v>
      </c>
      <c r="W82" s="329" t="s">
        <v>15128</v>
      </c>
    </row>
    <row r="83" spans="1:23" ht="15" customHeight="1">
      <c r="A83" s="329" t="s">
        <v>15129</v>
      </c>
      <c r="W83" s="329" t="s">
        <v>15130</v>
      </c>
    </row>
    <row r="84" spans="1:23" ht="15" customHeight="1">
      <c r="A84" s="329" t="s">
        <v>15131</v>
      </c>
      <c r="W84" s="329" t="s">
        <v>15132</v>
      </c>
    </row>
    <row r="85" spans="1:23" ht="15" customHeight="1">
      <c r="A85" s="329" t="s">
        <v>15106</v>
      </c>
      <c r="W85" s="329" t="s">
        <v>15133</v>
      </c>
    </row>
    <row r="86" spans="1:23" ht="15" customHeight="1">
      <c r="A86" s="329" t="s">
        <v>7889</v>
      </c>
      <c r="W86" s="329" t="s">
        <v>15134</v>
      </c>
    </row>
    <row r="87" spans="1:23" ht="15" customHeight="1">
      <c r="A87" s="873" t="s">
        <v>15135</v>
      </c>
      <c r="W87" s="329" t="s">
        <v>7889</v>
      </c>
    </row>
    <row r="88" spans="1:23" ht="15" customHeight="1">
      <c r="A88" s="329" t="s">
        <v>15109</v>
      </c>
    </row>
    <row r="89" spans="1:23" ht="15" customHeight="1">
      <c r="A89" s="329" t="s">
        <v>15111</v>
      </c>
    </row>
    <row r="90" spans="1:23" ht="15" customHeight="1">
      <c r="A90" s="329" t="s">
        <v>15113</v>
      </c>
    </row>
    <row r="91" spans="1:23" ht="15" customHeight="1">
      <c r="A91" s="329" t="s">
        <v>15115</v>
      </c>
    </row>
    <row r="92" spans="1:23" ht="15" customHeight="1">
      <c r="A92" s="329" t="s">
        <v>15117</v>
      </c>
    </row>
    <row r="93" spans="1:23" ht="15" customHeight="1">
      <c r="A93" s="329" t="s">
        <v>15118</v>
      </c>
    </row>
    <row r="94" spans="1:23" ht="15" customHeight="1">
      <c r="A94" s="329" t="s">
        <v>15136</v>
      </c>
    </row>
    <row r="95" spans="1:23" ht="15" customHeight="1">
      <c r="A95" s="329" t="s">
        <v>15137</v>
      </c>
    </row>
    <row r="96" spans="1:23" ht="15" customHeight="1">
      <c r="A96" s="329" t="s">
        <v>15130</v>
      </c>
    </row>
    <row r="97" spans="1:1" ht="15" customHeight="1">
      <c r="A97" s="329" t="s">
        <v>15132</v>
      </c>
    </row>
    <row r="98" spans="1:1" ht="15" customHeight="1">
      <c r="A98" s="329" t="s">
        <v>15138</v>
      </c>
    </row>
    <row r="99" spans="1:1" ht="15" customHeight="1">
      <c r="A99" s="329" t="s">
        <v>7889</v>
      </c>
    </row>
  </sheetData>
  <phoneticPr fontId="5" type="noConversion"/>
  <dataValidations count="4">
    <dataValidation type="list" allowBlank="1" showInputMessage="1" showErrorMessage="1" sqref="B6" xr:uid="{00000000-0002-0000-E100-000000000000}">
      <formula1>"Mi: Minute,H: Hour,D: Daily,W: Weekly,M: Monthly,Y: Yearly"</formula1>
    </dataValidation>
    <dataValidation type="list" allowBlank="1" showInputMessage="1" showErrorMessage="1" sqref="B7 B9 O7:O9" xr:uid="{00000000-0002-0000-E100-000001000000}">
      <formula1>"替换,追加"</formula1>
    </dataValidation>
    <dataValidation type="list" allowBlank="1" showInputMessage="1" showErrorMessage="1" sqref="N12 N38 N13:N37 N39:N46" xr:uid="{00000000-0002-0000-E100-000002000000}">
      <formula1>"匹配,基线特有,本地扩充,废弃"</formula1>
    </dataValidation>
    <dataValidation type="list" allowBlank="1" showInputMessage="1" showErrorMessage="1" sqref="R4:R6" xr:uid="{00000000-0002-0000-E100-000003000000}">
      <formula1>"left join,inner join,union,union all"</formula1>
    </dataValidation>
  </dataValidations>
  <hyperlinks>
    <hyperlink ref="A1" location="目录!A1" display="返回" xr:uid="{00000000-0004-0000-E100-000000000000}"/>
  </hyperlinks>
  <pageMargins left="0.75" right="0.75" top="1" bottom="1" header="0.51180555555555596" footer="0.51180555555555596"/>
  <pageSetup paperSize="9" orientation="portrait"/>
  <legacyDrawing r:id="rId1"/>
</worksheet>
</file>

<file path=xl/worksheets/sheet2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X59"/>
  <sheetViews>
    <sheetView topLeftCell="A41" workbookViewId="0">
      <selection activeCell="C15" sqref="B15:C15"/>
    </sheetView>
  </sheetViews>
  <sheetFormatPr defaultColWidth="9" defaultRowHeight="13.8"/>
  <cols>
    <col min="1" max="1" width="9" style="812"/>
    <col min="2" max="2" width="23.77734375" style="812" customWidth="1"/>
    <col min="3" max="3" width="14.109375" style="812" customWidth="1"/>
    <col min="4" max="4" width="15.21875" style="812" customWidth="1"/>
    <col min="5" max="5" width="12.109375" style="812" customWidth="1"/>
    <col min="6" max="9" width="9" style="812"/>
    <col min="10" max="10" width="11.33203125" style="812" customWidth="1"/>
    <col min="11" max="18" width="9" style="812" hidden="1" customWidth="1"/>
    <col min="19" max="19" width="19.6640625" style="812" customWidth="1"/>
    <col min="20" max="20" width="13" style="812" customWidth="1"/>
    <col min="21" max="21" width="11.33203125" style="812" customWidth="1"/>
    <col min="22" max="22" width="13.109375" style="812" customWidth="1"/>
    <col min="23" max="23" width="11.33203125" style="812" customWidth="1"/>
    <col min="24" max="16384" width="9" style="812"/>
  </cols>
  <sheetData>
    <row r="1" spans="1:24" s="64" customFormat="1" ht="15.6">
      <c r="A1" s="813" t="s">
        <v>2037</v>
      </c>
      <c r="B1" s="3"/>
      <c r="C1" s="3"/>
      <c r="D1" s="3"/>
      <c r="E1" s="3"/>
      <c r="F1" s="3"/>
      <c r="G1" s="3"/>
      <c r="H1" s="3"/>
      <c r="I1" s="3"/>
      <c r="J1" s="3"/>
      <c r="K1" s="3"/>
      <c r="L1" s="3"/>
      <c r="M1" s="3"/>
      <c r="N1" s="3"/>
      <c r="O1" s="3"/>
      <c r="P1" s="3"/>
      <c r="Q1" s="3"/>
      <c r="R1" s="3"/>
      <c r="S1" s="52"/>
      <c r="T1" s="52"/>
      <c r="U1" s="52"/>
      <c r="V1" s="52"/>
      <c r="W1" s="52"/>
    </row>
    <row r="2" spans="1:24" s="64" customFormat="1"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4" s="64" customFormat="1" ht="15.6">
      <c r="A3" s="6" t="s">
        <v>2040</v>
      </c>
      <c r="B3" s="814" t="s">
        <v>1461</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4" s="64" customFormat="1" ht="15.6">
      <c r="A4" s="9" t="s">
        <v>2042</v>
      </c>
      <c r="B4" s="124" t="s">
        <v>1462</v>
      </c>
      <c r="C4" s="8"/>
      <c r="D4" s="8"/>
      <c r="E4" s="8"/>
      <c r="F4" s="8"/>
      <c r="G4" s="8"/>
      <c r="H4" s="8"/>
      <c r="I4" s="8"/>
      <c r="J4" s="8"/>
      <c r="K4" s="38" t="s">
        <v>4149</v>
      </c>
      <c r="L4" s="39" t="e">
        <f>VLOOKUP(B3,[2]目录!#REF!,4,0)</f>
        <v>#REF!</v>
      </c>
      <c r="M4" s="40"/>
      <c r="N4" s="41"/>
      <c r="O4" s="42"/>
      <c r="P4" s="42"/>
      <c r="Q4" s="42"/>
      <c r="R4" s="61"/>
      <c r="S4" s="62"/>
      <c r="T4" s="819"/>
      <c r="U4" s="63"/>
      <c r="V4" s="11"/>
      <c r="W4" s="63"/>
    </row>
    <row r="5" spans="1:24" s="64" customFormat="1" ht="15.6">
      <c r="A5" s="9" t="s">
        <v>2041</v>
      </c>
      <c r="B5" s="11" t="s">
        <v>2043</v>
      </c>
      <c r="C5" s="8"/>
      <c r="D5" s="8"/>
      <c r="E5" s="8"/>
      <c r="F5" s="8"/>
      <c r="G5" s="8"/>
      <c r="H5" s="8"/>
      <c r="I5" s="8"/>
      <c r="J5" s="8"/>
      <c r="K5" s="43"/>
      <c r="L5" s="42"/>
      <c r="M5" s="42"/>
      <c r="N5" s="41"/>
      <c r="O5" s="42"/>
      <c r="P5" s="42"/>
      <c r="Q5" s="42"/>
      <c r="R5" s="61"/>
      <c r="S5" s="62"/>
      <c r="T5" s="819"/>
      <c r="U5" s="63"/>
      <c r="V5" s="11"/>
      <c r="W5" s="63"/>
    </row>
    <row r="6" spans="1:24" s="64" customFormat="1" ht="15.6">
      <c r="A6" s="9" t="s">
        <v>2044</v>
      </c>
      <c r="B6" s="12" t="s">
        <v>10776</v>
      </c>
      <c r="C6" s="8"/>
      <c r="D6" s="8"/>
      <c r="E6" s="8"/>
      <c r="F6" s="8"/>
      <c r="G6" s="8"/>
      <c r="H6" s="8"/>
      <c r="I6" s="8"/>
      <c r="J6" s="8"/>
      <c r="K6" s="43"/>
      <c r="L6" s="42"/>
      <c r="M6" s="42"/>
      <c r="N6" s="41"/>
      <c r="O6" s="42"/>
      <c r="P6" s="42"/>
      <c r="Q6" s="42"/>
      <c r="R6" s="61"/>
      <c r="S6" s="62"/>
      <c r="T6" s="814"/>
      <c r="U6" s="63"/>
      <c r="V6" s="11"/>
      <c r="W6" s="63"/>
    </row>
    <row r="7" spans="1:24" s="64" customFormat="1" ht="15.6">
      <c r="A7" s="9" t="s">
        <v>2046</v>
      </c>
      <c r="B7" s="13" t="s">
        <v>2047</v>
      </c>
      <c r="C7" s="8"/>
      <c r="D7" s="8"/>
      <c r="E7" s="8"/>
      <c r="F7" s="8"/>
      <c r="G7" s="8"/>
      <c r="H7" s="8"/>
      <c r="I7" s="8"/>
      <c r="J7" s="8"/>
      <c r="K7" s="43"/>
      <c r="L7" s="42"/>
      <c r="M7" s="42"/>
      <c r="N7" s="42"/>
      <c r="O7" s="42"/>
      <c r="P7" s="42"/>
      <c r="Q7" s="42"/>
      <c r="R7" s="61"/>
      <c r="S7" s="62"/>
      <c r="T7" s="65"/>
      <c r="U7" s="63"/>
      <c r="V7" s="11"/>
      <c r="W7" s="63"/>
    </row>
    <row r="8" spans="1:24" s="64" customFormat="1" ht="15.6">
      <c r="A8" s="9" t="s">
        <v>2048</v>
      </c>
      <c r="B8" s="11" t="s">
        <v>15139</v>
      </c>
      <c r="C8" s="8"/>
      <c r="D8" s="8"/>
      <c r="E8" s="8"/>
      <c r="F8" s="8"/>
      <c r="G8" s="8"/>
      <c r="H8" s="8"/>
      <c r="I8" s="8"/>
      <c r="J8" s="8"/>
      <c r="K8" s="43"/>
      <c r="L8" s="42"/>
      <c r="M8" s="42"/>
      <c r="N8" s="42"/>
      <c r="O8" s="42"/>
      <c r="P8" s="42"/>
      <c r="Q8" s="42"/>
      <c r="R8" s="61"/>
      <c r="S8" s="62"/>
      <c r="T8" s="65"/>
      <c r="U8" s="63"/>
      <c r="V8" s="11"/>
      <c r="W8" s="63"/>
    </row>
    <row r="9" spans="1:24" s="64" customFormat="1" ht="15.6">
      <c r="A9" s="9"/>
      <c r="B9" s="13"/>
      <c r="C9" s="8"/>
      <c r="D9" s="8"/>
      <c r="E9" s="8"/>
      <c r="F9" s="8"/>
      <c r="G9" s="8"/>
      <c r="H9" s="8"/>
      <c r="I9" s="8"/>
      <c r="J9" s="8"/>
      <c r="K9" s="44"/>
      <c r="L9" s="45"/>
      <c r="M9" s="45"/>
      <c r="N9" s="45"/>
      <c r="O9" s="45"/>
      <c r="P9" s="45"/>
      <c r="Q9" s="45"/>
      <c r="R9" s="66"/>
      <c r="S9" s="43"/>
      <c r="T9" s="42"/>
      <c r="U9" s="42"/>
      <c r="V9" s="61"/>
      <c r="W9" s="67"/>
    </row>
    <row r="10" spans="1:24" s="64" customFormat="1" ht="15.6">
      <c r="A10" s="4" t="s">
        <v>2049</v>
      </c>
      <c r="B10" s="5"/>
      <c r="C10" s="5"/>
      <c r="D10" s="5"/>
      <c r="E10" s="5"/>
      <c r="F10" s="5"/>
      <c r="G10" s="5"/>
      <c r="H10" s="5"/>
      <c r="I10" s="5"/>
      <c r="J10" s="5"/>
      <c r="K10" s="34" t="s">
        <v>2839</v>
      </c>
      <c r="L10" s="35"/>
      <c r="M10" s="35"/>
      <c r="N10" s="35"/>
      <c r="O10" s="35"/>
      <c r="P10" s="35"/>
      <c r="Q10" s="35"/>
      <c r="R10" s="35"/>
      <c r="S10" s="53"/>
      <c r="T10" s="54"/>
      <c r="U10" s="54"/>
      <c r="V10" s="54"/>
      <c r="W10" s="55"/>
    </row>
    <row r="11" spans="1:24" s="64" customFormat="1"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c r="T11" s="70"/>
      <c r="U11" s="70"/>
      <c r="V11" s="71"/>
      <c r="W11" s="70"/>
    </row>
    <row r="12" spans="1:24">
      <c r="A12" s="858">
        <v>1</v>
      </c>
      <c r="B12" s="859" t="s">
        <v>2064</v>
      </c>
      <c r="C12" s="859" t="s">
        <v>2065</v>
      </c>
      <c r="D12" s="859" t="s">
        <v>2066</v>
      </c>
      <c r="E12" s="859" t="s">
        <v>2067</v>
      </c>
      <c r="F12" s="820" t="s">
        <v>79</v>
      </c>
      <c r="G12" s="820"/>
      <c r="H12" s="820"/>
      <c r="I12" s="820"/>
      <c r="J12" s="406" t="s">
        <v>188</v>
      </c>
      <c r="K12" s="866"/>
      <c r="L12" s="866"/>
      <c r="M12" s="866"/>
      <c r="N12" s="866"/>
      <c r="O12" s="866"/>
      <c r="P12" s="866"/>
      <c r="Q12" s="866"/>
      <c r="R12" s="866"/>
      <c r="S12" s="867"/>
      <c r="T12" s="868"/>
      <c r="U12" s="868"/>
      <c r="V12" s="868"/>
      <c r="W12" s="868"/>
      <c r="X12" s="822"/>
    </row>
    <row r="13" spans="1:24">
      <c r="A13" s="858">
        <v>2</v>
      </c>
      <c r="B13" s="859" t="s">
        <v>2076</v>
      </c>
      <c r="C13" s="859" t="s">
        <v>2077</v>
      </c>
      <c r="D13" s="859" t="s">
        <v>2070</v>
      </c>
      <c r="E13" s="859" t="s">
        <v>2071</v>
      </c>
      <c r="F13" s="820"/>
      <c r="G13" s="820"/>
      <c r="H13" s="820"/>
      <c r="I13" s="820"/>
      <c r="J13" s="406" t="s">
        <v>188</v>
      </c>
      <c r="K13" s="866"/>
      <c r="L13" s="866"/>
      <c r="M13" s="866"/>
      <c r="N13" s="866"/>
      <c r="O13" s="866"/>
      <c r="P13" s="866"/>
      <c r="Q13" s="866"/>
      <c r="R13" s="866"/>
      <c r="S13" s="867"/>
      <c r="T13" s="868"/>
      <c r="U13" s="868"/>
      <c r="V13" s="868"/>
      <c r="W13" s="868"/>
      <c r="X13" s="822"/>
    </row>
    <row r="14" spans="1:24">
      <c r="A14" s="858">
        <v>3</v>
      </c>
      <c r="B14" s="859" t="s">
        <v>3174</v>
      </c>
      <c r="C14" s="859" t="s">
        <v>2818</v>
      </c>
      <c r="D14" s="859" t="s">
        <v>2070</v>
      </c>
      <c r="E14" s="859" t="s">
        <v>2071</v>
      </c>
      <c r="F14" s="820"/>
      <c r="G14" s="820"/>
      <c r="H14" s="820"/>
      <c r="I14" s="820"/>
      <c r="J14" s="406" t="s">
        <v>188</v>
      </c>
      <c r="K14" s="866"/>
      <c r="L14" s="866"/>
      <c r="M14" s="866"/>
      <c r="N14" s="866"/>
      <c r="O14" s="866"/>
      <c r="P14" s="866"/>
      <c r="Q14" s="866"/>
      <c r="R14" s="866"/>
      <c r="S14" s="867"/>
      <c r="T14" s="868"/>
      <c r="U14" s="868"/>
      <c r="V14" s="868"/>
      <c r="W14" s="868"/>
      <c r="X14" s="822"/>
    </row>
    <row r="15" spans="1:24">
      <c r="A15" s="858">
        <v>4</v>
      </c>
      <c r="B15" s="859" t="s">
        <v>15140</v>
      </c>
      <c r="C15" s="859" t="s">
        <v>15141</v>
      </c>
      <c r="D15" s="859" t="s">
        <v>2803</v>
      </c>
      <c r="E15" s="859" t="s">
        <v>2804</v>
      </c>
      <c r="F15" s="820" t="s">
        <v>79</v>
      </c>
      <c r="G15" s="820"/>
      <c r="H15" s="820"/>
      <c r="I15" s="820"/>
      <c r="J15" s="406" t="s">
        <v>188</v>
      </c>
      <c r="K15" s="866"/>
      <c r="L15" s="866"/>
      <c r="M15" s="866"/>
      <c r="N15" s="866"/>
      <c r="O15" s="866"/>
      <c r="P15" s="866"/>
      <c r="Q15" s="866"/>
      <c r="R15" s="866"/>
      <c r="S15" s="867"/>
      <c r="T15" s="868"/>
      <c r="U15" s="868"/>
      <c r="V15" s="868"/>
      <c r="W15" s="868"/>
      <c r="X15" s="822"/>
    </row>
    <row r="16" spans="1:24">
      <c r="A16" s="860">
        <v>5</v>
      </c>
      <c r="B16" s="861" t="s">
        <v>15142</v>
      </c>
      <c r="C16" s="861" t="s">
        <v>2236</v>
      </c>
      <c r="D16" s="861" t="s">
        <v>2803</v>
      </c>
      <c r="E16" s="861" t="s">
        <v>2804</v>
      </c>
      <c r="F16" s="862" t="s">
        <v>79</v>
      </c>
      <c r="G16" s="861"/>
      <c r="H16" s="861"/>
      <c r="I16" s="861"/>
      <c r="J16" s="520" t="s">
        <v>2286</v>
      </c>
      <c r="K16" s="866"/>
      <c r="L16" s="866"/>
      <c r="M16" s="866"/>
      <c r="N16" s="866"/>
      <c r="O16" s="866"/>
      <c r="P16" s="866"/>
      <c r="Q16" s="866"/>
      <c r="R16" s="866"/>
      <c r="S16" s="867"/>
      <c r="T16" s="868"/>
      <c r="U16" s="866"/>
      <c r="V16" s="866"/>
      <c r="W16" s="868"/>
      <c r="X16" s="822"/>
    </row>
    <row r="17" spans="1:24">
      <c r="A17" s="858">
        <v>6</v>
      </c>
      <c r="B17" s="863" t="s">
        <v>5153</v>
      </c>
      <c r="C17" s="863" t="s">
        <v>5090</v>
      </c>
      <c r="D17" s="863" t="s">
        <v>2084</v>
      </c>
      <c r="E17" s="863" t="s">
        <v>2108</v>
      </c>
      <c r="F17" s="820"/>
      <c r="G17" s="820" t="s">
        <v>4808</v>
      </c>
      <c r="H17" s="820"/>
      <c r="I17" s="820"/>
      <c r="J17" s="406" t="s">
        <v>188</v>
      </c>
      <c r="K17" s="866"/>
      <c r="L17" s="866"/>
      <c r="M17" s="866"/>
      <c r="N17" s="866"/>
      <c r="O17" s="866"/>
      <c r="P17" s="866"/>
      <c r="Q17" s="866"/>
      <c r="R17" s="866"/>
      <c r="S17" s="867"/>
      <c r="T17" s="869"/>
      <c r="U17" s="868"/>
      <c r="V17" s="868"/>
      <c r="W17" s="868"/>
      <c r="X17" s="822"/>
    </row>
    <row r="18" spans="1:24">
      <c r="A18" s="858">
        <v>7</v>
      </c>
      <c r="B18" s="863" t="s">
        <v>4972</v>
      </c>
      <c r="C18" s="863" t="s">
        <v>9267</v>
      </c>
      <c r="D18" s="863" t="s">
        <v>2084</v>
      </c>
      <c r="E18" s="863" t="s">
        <v>2108</v>
      </c>
      <c r="F18" s="820"/>
      <c r="G18" s="820" t="s">
        <v>4808</v>
      </c>
      <c r="H18" s="820"/>
      <c r="I18" s="820"/>
      <c r="J18" s="406" t="s">
        <v>188</v>
      </c>
      <c r="K18" s="866"/>
      <c r="L18" s="866"/>
      <c r="M18" s="866"/>
      <c r="N18" s="866"/>
      <c r="O18" s="866"/>
      <c r="P18" s="866"/>
      <c r="Q18" s="866"/>
      <c r="R18" s="866"/>
      <c r="S18" s="867"/>
      <c r="T18" s="869"/>
      <c r="U18" s="868"/>
      <c r="V18" s="868"/>
      <c r="W18" s="868"/>
      <c r="X18" s="822"/>
    </row>
    <row r="19" spans="1:24">
      <c r="A19" s="858">
        <v>8</v>
      </c>
      <c r="B19" s="863" t="s">
        <v>4980</v>
      </c>
      <c r="C19" s="863" t="s">
        <v>4981</v>
      </c>
      <c r="D19" s="863" t="s">
        <v>2084</v>
      </c>
      <c r="E19" s="863" t="s">
        <v>2108</v>
      </c>
      <c r="F19" s="864"/>
      <c r="G19" s="820" t="s">
        <v>4808</v>
      </c>
      <c r="H19" s="864"/>
      <c r="I19" s="864"/>
      <c r="J19" s="406" t="s">
        <v>188</v>
      </c>
      <c r="K19" s="866"/>
      <c r="L19" s="866"/>
      <c r="M19" s="866"/>
      <c r="N19" s="866"/>
      <c r="O19" s="866"/>
      <c r="P19" s="866"/>
      <c r="Q19" s="866"/>
      <c r="R19" s="866"/>
      <c r="S19" s="866"/>
      <c r="T19" s="866"/>
      <c r="U19" s="866"/>
      <c r="V19" s="866"/>
      <c r="W19" s="866"/>
    </row>
    <row r="20" spans="1:24">
      <c r="A20" s="858">
        <v>9</v>
      </c>
      <c r="B20" s="863" t="s">
        <v>9398</v>
      </c>
      <c r="C20" s="863" t="s">
        <v>9399</v>
      </c>
      <c r="D20" s="863" t="s">
        <v>2084</v>
      </c>
      <c r="E20" s="863" t="s">
        <v>2108</v>
      </c>
      <c r="F20" s="864"/>
      <c r="G20" s="820" t="s">
        <v>4808</v>
      </c>
      <c r="H20" s="864"/>
      <c r="I20" s="864"/>
      <c r="J20" s="406" t="s">
        <v>188</v>
      </c>
      <c r="K20" s="866"/>
      <c r="L20" s="866"/>
      <c r="M20" s="866"/>
      <c r="N20" s="866"/>
      <c r="O20" s="866"/>
      <c r="P20" s="866"/>
      <c r="Q20" s="866"/>
      <c r="R20" s="866"/>
      <c r="S20" s="866"/>
      <c r="T20" s="866"/>
      <c r="U20" s="866"/>
      <c r="V20" s="866"/>
      <c r="W20" s="866"/>
    </row>
    <row r="21" spans="1:24">
      <c r="A21" s="858">
        <v>10</v>
      </c>
      <c r="B21" s="863" t="s">
        <v>9409</v>
      </c>
      <c r="C21" s="863" t="s">
        <v>9410</v>
      </c>
      <c r="D21" s="863" t="s">
        <v>2084</v>
      </c>
      <c r="E21" s="863" t="s">
        <v>2108</v>
      </c>
      <c r="F21" s="864"/>
      <c r="G21" s="820" t="s">
        <v>4808</v>
      </c>
      <c r="H21" s="864"/>
      <c r="I21" s="864"/>
      <c r="J21" s="406" t="s">
        <v>188</v>
      </c>
      <c r="K21" s="866"/>
      <c r="L21" s="866"/>
      <c r="M21" s="866"/>
      <c r="N21" s="866"/>
      <c r="O21" s="866"/>
      <c r="P21" s="866"/>
      <c r="Q21" s="866"/>
      <c r="R21" s="866"/>
      <c r="S21" s="866"/>
      <c r="T21" s="866"/>
      <c r="U21" s="866"/>
      <c r="V21" s="866"/>
      <c r="W21" s="866"/>
    </row>
    <row r="22" spans="1:24">
      <c r="A22" s="858">
        <v>11</v>
      </c>
      <c r="B22" s="863" t="s">
        <v>9418</v>
      </c>
      <c r="C22" s="863" t="s">
        <v>9419</v>
      </c>
      <c r="D22" s="863" t="s">
        <v>2084</v>
      </c>
      <c r="E22" s="863" t="s">
        <v>2108</v>
      </c>
      <c r="F22" s="864"/>
      <c r="G22" s="820" t="s">
        <v>4808</v>
      </c>
      <c r="H22" s="864"/>
      <c r="I22" s="864"/>
      <c r="J22" s="406" t="s">
        <v>188</v>
      </c>
      <c r="K22" s="866"/>
      <c r="L22" s="866"/>
      <c r="M22" s="866"/>
      <c r="N22" s="866"/>
      <c r="O22" s="866"/>
      <c r="P22" s="866"/>
      <c r="Q22" s="866"/>
      <c r="R22" s="866"/>
      <c r="S22" s="866"/>
      <c r="T22" s="866"/>
      <c r="U22" s="866"/>
      <c r="V22" s="866"/>
      <c r="W22" s="866"/>
    </row>
    <row r="23" spans="1:24">
      <c r="A23" s="858">
        <v>12</v>
      </c>
      <c r="B23" s="863" t="s">
        <v>9421</v>
      </c>
      <c r="C23" s="863" t="s">
        <v>9422</v>
      </c>
      <c r="D23" s="863" t="s">
        <v>2084</v>
      </c>
      <c r="E23" s="863" t="s">
        <v>2108</v>
      </c>
      <c r="F23" s="864"/>
      <c r="G23" s="820" t="s">
        <v>4808</v>
      </c>
      <c r="H23" s="864"/>
      <c r="I23" s="864"/>
      <c r="J23" s="406" t="s">
        <v>188</v>
      </c>
      <c r="K23" s="866"/>
      <c r="L23" s="866"/>
      <c r="M23" s="866"/>
      <c r="N23" s="866"/>
      <c r="O23" s="866"/>
      <c r="P23" s="866"/>
      <c r="Q23" s="866"/>
      <c r="R23" s="866"/>
      <c r="S23" s="866"/>
      <c r="T23" s="866"/>
      <c r="U23" s="866"/>
      <c r="V23" s="866"/>
      <c r="W23" s="866"/>
    </row>
    <row r="24" spans="1:24">
      <c r="A24" s="858">
        <v>13</v>
      </c>
      <c r="B24" s="863" t="s">
        <v>9424</v>
      </c>
      <c r="C24" s="863" t="s">
        <v>9425</v>
      </c>
      <c r="D24" s="863" t="s">
        <v>2084</v>
      </c>
      <c r="E24" s="863" t="s">
        <v>2108</v>
      </c>
      <c r="F24" s="864"/>
      <c r="G24" s="864" t="s">
        <v>4808</v>
      </c>
      <c r="H24" s="864"/>
      <c r="I24" s="864"/>
      <c r="J24" s="406" t="s">
        <v>188</v>
      </c>
      <c r="K24" s="866"/>
      <c r="L24" s="866"/>
      <c r="M24" s="866"/>
      <c r="N24" s="866"/>
      <c r="O24" s="866"/>
      <c r="P24" s="866"/>
      <c r="Q24" s="866"/>
      <c r="R24" s="866"/>
      <c r="S24" s="866"/>
      <c r="T24" s="866"/>
      <c r="U24" s="866"/>
      <c r="V24" s="866"/>
      <c r="W24" s="866"/>
    </row>
    <row r="25" spans="1:24">
      <c r="A25" s="858">
        <v>14</v>
      </c>
      <c r="B25" s="863" t="s">
        <v>9427</v>
      </c>
      <c r="C25" s="863" t="s">
        <v>9428</v>
      </c>
      <c r="D25" s="863" t="s">
        <v>2084</v>
      </c>
      <c r="E25" s="863" t="s">
        <v>2108</v>
      </c>
      <c r="F25" s="864"/>
      <c r="G25" s="864" t="s">
        <v>4808</v>
      </c>
      <c r="H25" s="864"/>
      <c r="I25" s="864"/>
      <c r="J25" s="406" t="s">
        <v>188</v>
      </c>
      <c r="K25" s="866"/>
      <c r="L25" s="866"/>
      <c r="M25" s="866"/>
      <c r="N25" s="866"/>
      <c r="O25" s="866"/>
      <c r="P25" s="866"/>
      <c r="Q25" s="866"/>
      <c r="R25" s="866"/>
      <c r="S25" s="866"/>
      <c r="T25" s="866"/>
      <c r="U25" s="866"/>
      <c r="V25" s="866"/>
      <c r="W25" s="866"/>
    </row>
    <row r="26" spans="1:24">
      <c r="A26" s="858">
        <v>15</v>
      </c>
      <c r="B26" s="863" t="s">
        <v>9438</v>
      </c>
      <c r="C26" s="863" t="s">
        <v>9439</v>
      </c>
      <c r="D26" s="863" t="s">
        <v>2084</v>
      </c>
      <c r="E26" s="863" t="s">
        <v>2108</v>
      </c>
      <c r="F26" s="864"/>
      <c r="G26" s="864" t="s">
        <v>4808</v>
      </c>
      <c r="H26" s="864"/>
      <c r="I26" s="864"/>
      <c r="J26" s="406" t="s">
        <v>188</v>
      </c>
      <c r="K26" s="866"/>
      <c r="L26" s="866"/>
      <c r="M26" s="866"/>
      <c r="N26" s="866"/>
      <c r="O26" s="866"/>
      <c r="P26" s="866"/>
      <c r="Q26" s="866"/>
      <c r="R26" s="866"/>
      <c r="S26" s="866"/>
      <c r="T26" s="866"/>
      <c r="U26" s="866"/>
      <c r="V26" s="866"/>
      <c r="W26" s="866"/>
    </row>
    <row r="27" spans="1:24" ht="22.8">
      <c r="A27" s="858">
        <v>16</v>
      </c>
      <c r="B27" s="859" t="s">
        <v>9441</v>
      </c>
      <c r="C27" s="859" t="s">
        <v>9442</v>
      </c>
      <c r="D27" s="859" t="s">
        <v>2084</v>
      </c>
      <c r="E27" s="859" t="s">
        <v>2108</v>
      </c>
      <c r="F27" s="820"/>
      <c r="G27" s="820" t="s">
        <v>4808</v>
      </c>
      <c r="H27" s="820"/>
      <c r="I27" s="820"/>
      <c r="J27" s="406" t="s">
        <v>188</v>
      </c>
      <c r="K27" s="866"/>
      <c r="L27" s="866"/>
      <c r="M27" s="866"/>
      <c r="N27" s="866"/>
      <c r="O27" s="866"/>
      <c r="P27" s="866"/>
      <c r="Q27" s="866"/>
      <c r="R27" s="866"/>
      <c r="S27" s="867"/>
      <c r="T27" s="868"/>
      <c r="U27" s="868"/>
      <c r="V27" s="868"/>
      <c r="W27" s="868"/>
    </row>
    <row r="28" spans="1:24">
      <c r="A28" s="858">
        <v>17</v>
      </c>
      <c r="B28" s="859" t="s">
        <v>9444</v>
      </c>
      <c r="C28" s="859" t="s">
        <v>9445</v>
      </c>
      <c r="D28" s="859" t="s">
        <v>2084</v>
      </c>
      <c r="E28" s="859" t="s">
        <v>2108</v>
      </c>
      <c r="F28" s="820"/>
      <c r="G28" s="820" t="s">
        <v>4808</v>
      </c>
      <c r="H28" s="820"/>
      <c r="I28" s="820"/>
      <c r="J28" s="406" t="s">
        <v>188</v>
      </c>
      <c r="K28" s="866"/>
      <c r="L28" s="866"/>
      <c r="M28" s="866"/>
      <c r="N28" s="866"/>
      <c r="O28" s="866"/>
      <c r="P28" s="866"/>
      <c r="Q28" s="866"/>
      <c r="R28" s="866"/>
      <c r="S28" s="867"/>
      <c r="T28" s="868"/>
      <c r="U28" s="868"/>
      <c r="V28" s="868"/>
      <c r="W28" s="868"/>
    </row>
    <row r="29" spans="1:24">
      <c r="A29" s="858">
        <v>18</v>
      </c>
      <c r="B29" s="863" t="s">
        <v>4953</v>
      </c>
      <c r="C29" s="863" t="s">
        <v>15143</v>
      </c>
      <c r="D29" s="863" t="s">
        <v>2084</v>
      </c>
      <c r="E29" s="863" t="s">
        <v>2108</v>
      </c>
      <c r="F29" s="864"/>
      <c r="G29" s="820" t="s">
        <v>4810</v>
      </c>
      <c r="H29" s="820"/>
      <c r="I29" s="820"/>
      <c r="J29" s="406" t="s">
        <v>188</v>
      </c>
      <c r="K29" s="866"/>
      <c r="L29" s="866"/>
      <c r="M29" s="866"/>
      <c r="N29" s="866"/>
      <c r="O29" s="866"/>
      <c r="P29" s="866"/>
      <c r="Q29" s="866"/>
      <c r="R29" s="866"/>
      <c r="S29" s="867"/>
      <c r="T29" s="868"/>
      <c r="U29" s="866"/>
      <c r="V29" s="866"/>
      <c r="W29" s="868"/>
    </row>
    <row r="30" spans="1:24">
      <c r="A30" s="858">
        <v>19</v>
      </c>
      <c r="B30" s="863" t="s">
        <v>5163</v>
      </c>
      <c r="C30" s="863" t="s">
        <v>4708</v>
      </c>
      <c r="D30" s="863" t="s">
        <v>2084</v>
      </c>
      <c r="E30" s="863" t="s">
        <v>2108</v>
      </c>
      <c r="F30" s="820"/>
      <c r="G30" s="820" t="s">
        <v>3760</v>
      </c>
      <c r="H30" s="820"/>
      <c r="I30" s="820"/>
      <c r="J30" s="406" t="s">
        <v>188</v>
      </c>
      <c r="K30" s="866"/>
      <c r="L30" s="866"/>
      <c r="M30" s="866"/>
      <c r="N30" s="866"/>
      <c r="O30" s="866"/>
      <c r="P30" s="866"/>
      <c r="Q30" s="866"/>
      <c r="R30" s="866"/>
      <c r="S30" s="867"/>
      <c r="T30" s="869"/>
      <c r="U30" s="868"/>
      <c r="V30" s="868"/>
      <c r="W30" s="868"/>
    </row>
    <row r="31" spans="1:24">
      <c r="A31" s="858">
        <v>20</v>
      </c>
      <c r="B31" s="863" t="s">
        <v>4968</v>
      </c>
      <c r="C31" s="863" t="s">
        <v>9273</v>
      </c>
      <c r="D31" s="863" t="s">
        <v>2084</v>
      </c>
      <c r="E31" s="863" t="s">
        <v>2108</v>
      </c>
      <c r="F31" s="820"/>
      <c r="G31" s="820" t="s">
        <v>3760</v>
      </c>
      <c r="H31" s="820"/>
      <c r="I31" s="820"/>
      <c r="J31" s="406" t="s">
        <v>188</v>
      </c>
      <c r="K31" s="866"/>
      <c r="L31" s="866"/>
      <c r="M31" s="866"/>
      <c r="N31" s="866"/>
      <c r="O31" s="866"/>
      <c r="P31" s="866"/>
      <c r="Q31" s="866"/>
      <c r="R31" s="866"/>
      <c r="S31" s="867"/>
      <c r="T31" s="869"/>
      <c r="U31" s="868"/>
      <c r="V31" s="868"/>
      <c r="W31" s="868"/>
    </row>
    <row r="32" spans="1:24">
      <c r="A32" s="858">
        <v>21</v>
      </c>
      <c r="B32" s="863" t="s">
        <v>4976</v>
      </c>
      <c r="C32" s="863" t="s">
        <v>4977</v>
      </c>
      <c r="D32" s="863" t="s">
        <v>2084</v>
      </c>
      <c r="E32" s="863" t="s">
        <v>2108</v>
      </c>
      <c r="F32" s="864"/>
      <c r="G32" s="820" t="s">
        <v>3760</v>
      </c>
      <c r="H32" s="864"/>
      <c r="I32" s="864"/>
      <c r="J32" s="406" t="s">
        <v>188</v>
      </c>
      <c r="K32" s="866"/>
      <c r="L32" s="866"/>
      <c r="M32" s="866"/>
      <c r="N32" s="866"/>
      <c r="O32" s="866"/>
      <c r="P32" s="866"/>
      <c r="Q32" s="866"/>
      <c r="R32" s="866"/>
      <c r="S32" s="866"/>
      <c r="T32" s="866"/>
      <c r="U32" s="866"/>
      <c r="V32" s="866"/>
      <c r="W32" s="866"/>
    </row>
    <row r="33" spans="1:23">
      <c r="A33" s="858">
        <v>22</v>
      </c>
      <c r="B33" s="863" t="s">
        <v>9502</v>
      </c>
      <c r="C33" s="863" t="s">
        <v>9503</v>
      </c>
      <c r="D33" s="863" t="s">
        <v>2084</v>
      </c>
      <c r="E33" s="863" t="s">
        <v>2108</v>
      </c>
      <c r="F33" s="864"/>
      <c r="G33" s="820" t="s">
        <v>3760</v>
      </c>
      <c r="H33" s="864"/>
      <c r="I33" s="864"/>
      <c r="J33" s="406" t="s">
        <v>188</v>
      </c>
      <c r="K33" s="866"/>
      <c r="L33" s="866"/>
      <c r="M33" s="866"/>
      <c r="N33" s="866"/>
      <c r="O33" s="866"/>
      <c r="P33" s="866"/>
      <c r="Q33" s="866"/>
      <c r="R33" s="866"/>
      <c r="S33" s="866"/>
      <c r="T33" s="866"/>
      <c r="U33" s="866"/>
      <c r="V33" s="866"/>
      <c r="W33" s="866"/>
    </row>
    <row r="34" spans="1:23">
      <c r="A34" s="858">
        <v>23</v>
      </c>
      <c r="B34" s="863" t="s">
        <v>9506</v>
      </c>
      <c r="C34" s="863" t="s">
        <v>9507</v>
      </c>
      <c r="D34" s="863" t="s">
        <v>2084</v>
      </c>
      <c r="E34" s="863" t="s">
        <v>2108</v>
      </c>
      <c r="F34" s="864"/>
      <c r="G34" s="820" t="s">
        <v>3760</v>
      </c>
      <c r="H34" s="864"/>
      <c r="I34" s="864"/>
      <c r="J34" s="406" t="s">
        <v>188</v>
      </c>
      <c r="K34" s="866"/>
      <c r="L34" s="866"/>
      <c r="M34" s="866"/>
      <c r="N34" s="866"/>
      <c r="O34" s="866"/>
      <c r="P34" s="866"/>
      <c r="Q34" s="866"/>
      <c r="R34" s="866"/>
      <c r="S34" s="866"/>
      <c r="T34" s="866"/>
      <c r="U34" s="866"/>
      <c r="V34" s="866"/>
      <c r="W34" s="866"/>
    </row>
    <row r="35" spans="1:23">
      <c r="A35" s="858">
        <v>24</v>
      </c>
      <c r="B35" s="863" t="s">
        <v>9517</v>
      </c>
      <c r="C35" s="863" t="s">
        <v>9518</v>
      </c>
      <c r="D35" s="863" t="s">
        <v>2084</v>
      </c>
      <c r="E35" s="863" t="s">
        <v>2108</v>
      </c>
      <c r="F35" s="864"/>
      <c r="G35" s="820" t="s">
        <v>3760</v>
      </c>
      <c r="H35" s="864"/>
      <c r="I35" s="864"/>
      <c r="J35" s="406" t="s">
        <v>188</v>
      </c>
      <c r="K35" s="866"/>
      <c r="L35" s="866"/>
      <c r="M35" s="866"/>
      <c r="N35" s="866"/>
      <c r="O35" s="866"/>
      <c r="P35" s="866"/>
      <c r="Q35" s="866"/>
      <c r="R35" s="866"/>
      <c r="S35" s="866"/>
      <c r="T35" s="866"/>
      <c r="U35" s="866"/>
      <c r="V35" s="866"/>
      <c r="W35" s="866"/>
    </row>
    <row r="36" spans="1:23">
      <c r="A36" s="858">
        <v>25</v>
      </c>
      <c r="B36" s="863" t="s">
        <v>9520</v>
      </c>
      <c r="C36" s="863" t="s">
        <v>9521</v>
      </c>
      <c r="D36" s="863" t="s">
        <v>2084</v>
      </c>
      <c r="E36" s="863" t="s">
        <v>2108</v>
      </c>
      <c r="F36" s="864"/>
      <c r="G36" s="820" t="s">
        <v>3760</v>
      </c>
      <c r="H36" s="864"/>
      <c r="I36" s="864"/>
      <c r="J36" s="406" t="s">
        <v>188</v>
      </c>
      <c r="K36" s="866"/>
      <c r="L36" s="866"/>
      <c r="M36" s="866"/>
      <c r="N36" s="866"/>
      <c r="O36" s="866"/>
      <c r="P36" s="866"/>
      <c r="Q36" s="866"/>
      <c r="R36" s="866"/>
      <c r="S36" s="866"/>
      <c r="T36" s="866"/>
      <c r="U36" s="866"/>
      <c r="V36" s="866"/>
      <c r="W36" s="866"/>
    </row>
    <row r="37" spans="1:23">
      <c r="A37" s="858">
        <v>26</v>
      </c>
      <c r="B37" s="863" t="s">
        <v>9523</v>
      </c>
      <c r="C37" s="863" t="s">
        <v>9524</v>
      </c>
      <c r="D37" s="863" t="s">
        <v>2084</v>
      </c>
      <c r="E37" s="863" t="s">
        <v>2108</v>
      </c>
      <c r="F37" s="864"/>
      <c r="G37" s="864" t="s">
        <v>3760</v>
      </c>
      <c r="H37" s="864"/>
      <c r="I37" s="864"/>
      <c r="J37" s="406" t="s">
        <v>188</v>
      </c>
      <c r="K37" s="866"/>
      <c r="L37" s="866"/>
      <c r="M37" s="866"/>
      <c r="N37" s="866"/>
      <c r="O37" s="866"/>
      <c r="P37" s="866"/>
      <c r="Q37" s="866"/>
      <c r="R37" s="866"/>
      <c r="S37" s="866"/>
      <c r="T37" s="866"/>
      <c r="U37" s="866"/>
      <c r="V37" s="866"/>
      <c r="W37" s="866"/>
    </row>
    <row r="38" spans="1:23">
      <c r="A38" s="858">
        <v>27</v>
      </c>
      <c r="B38" s="863" t="s">
        <v>9509</v>
      </c>
      <c r="C38" s="863" t="s">
        <v>9510</v>
      </c>
      <c r="D38" s="863" t="s">
        <v>2084</v>
      </c>
      <c r="E38" s="863" t="s">
        <v>2108</v>
      </c>
      <c r="F38" s="864"/>
      <c r="G38" s="864" t="s">
        <v>3760</v>
      </c>
      <c r="H38" s="864"/>
      <c r="I38" s="864"/>
      <c r="J38" s="406" t="s">
        <v>188</v>
      </c>
      <c r="K38" s="866"/>
      <c r="L38" s="866"/>
      <c r="M38" s="866"/>
      <c r="N38" s="866"/>
      <c r="O38" s="866"/>
      <c r="P38" s="866"/>
      <c r="Q38" s="866"/>
      <c r="R38" s="866"/>
      <c r="S38" s="866"/>
      <c r="T38" s="866"/>
      <c r="U38" s="866"/>
      <c r="V38" s="866"/>
      <c r="W38" s="866"/>
    </row>
    <row r="39" spans="1:23">
      <c r="A39" s="858">
        <v>28</v>
      </c>
      <c r="B39" s="863" t="s">
        <v>9526</v>
      </c>
      <c r="C39" s="863" t="s">
        <v>9527</v>
      </c>
      <c r="D39" s="863" t="s">
        <v>2084</v>
      </c>
      <c r="E39" s="863" t="s">
        <v>2108</v>
      </c>
      <c r="F39" s="864"/>
      <c r="G39" s="864" t="s">
        <v>3760</v>
      </c>
      <c r="H39" s="864"/>
      <c r="I39" s="864"/>
      <c r="J39" s="406" t="s">
        <v>188</v>
      </c>
      <c r="K39" s="866"/>
      <c r="L39" s="866"/>
      <c r="M39" s="866"/>
      <c r="N39" s="866"/>
      <c r="O39" s="866"/>
      <c r="P39" s="866"/>
      <c r="Q39" s="866"/>
      <c r="R39" s="866"/>
      <c r="S39" s="866"/>
      <c r="T39" s="866"/>
      <c r="U39" s="866"/>
      <c r="V39" s="866"/>
      <c r="W39" s="866"/>
    </row>
    <row r="40" spans="1:23" ht="22.8">
      <c r="A40" s="858">
        <v>29</v>
      </c>
      <c r="B40" s="859" t="s">
        <v>9529</v>
      </c>
      <c r="C40" s="859" t="s">
        <v>9530</v>
      </c>
      <c r="D40" s="859" t="s">
        <v>2084</v>
      </c>
      <c r="E40" s="859" t="s">
        <v>2108</v>
      </c>
      <c r="F40" s="820"/>
      <c r="G40" s="820" t="s">
        <v>3760</v>
      </c>
      <c r="H40" s="820"/>
      <c r="I40" s="820"/>
      <c r="J40" s="406" t="s">
        <v>188</v>
      </c>
      <c r="K40" s="866"/>
      <c r="L40" s="866"/>
      <c r="M40" s="866"/>
      <c r="N40" s="866"/>
      <c r="O40" s="866"/>
      <c r="P40" s="866"/>
      <c r="Q40" s="866"/>
      <c r="R40" s="866"/>
      <c r="S40" s="867"/>
      <c r="T40" s="868"/>
      <c r="U40" s="868"/>
      <c r="V40" s="868"/>
      <c r="W40" s="868"/>
    </row>
    <row r="41" spans="1:23">
      <c r="A41" s="858">
        <v>30</v>
      </c>
      <c r="B41" s="859" t="s">
        <v>9532</v>
      </c>
      <c r="C41" s="859" t="s">
        <v>9533</v>
      </c>
      <c r="D41" s="859" t="s">
        <v>2084</v>
      </c>
      <c r="E41" s="859" t="s">
        <v>2108</v>
      </c>
      <c r="F41" s="820"/>
      <c r="G41" s="820" t="s">
        <v>3760</v>
      </c>
      <c r="H41" s="820"/>
      <c r="I41" s="820"/>
      <c r="J41" s="406" t="s">
        <v>188</v>
      </c>
      <c r="K41" s="866"/>
      <c r="L41" s="866"/>
      <c r="M41" s="866"/>
      <c r="N41" s="866"/>
      <c r="O41" s="866"/>
      <c r="P41" s="866"/>
      <c r="Q41" s="866"/>
      <c r="R41" s="866"/>
      <c r="S41" s="867"/>
      <c r="T41" s="868"/>
      <c r="U41" s="868"/>
      <c r="V41" s="868"/>
      <c r="W41" s="868"/>
    </row>
    <row r="42" spans="1:23">
      <c r="A42" s="858">
        <v>31</v>
      </c>
      <c r="B42" s="863" t="s">
        <v>15144</v>
      </c>
      <c r="C42" s="863" t="s">
        <v>15145</v>
      </c>
      <c r="D42" s="863" t="s">
        <v>9724</v>
      </c>
      <c r="E42" s="865" t="s">
        <v>2108</v>
      </c>
      <c r="F42" s="864"/>
      <c r="G42" s="820" t="s">
        <v>10648</v>
      </c>
      <c r="H42" s="820"/>
      <c r="I42" s="820"/>
      <c r="J42" s="406" t="s">
        <v>188</v>
      </c>
      <c r="K42" s="866"/>
      <c r="L42" s="866"/>
      <c r="M42" s="866"/>
      <c r="N42" s="866"/>
      <c r="O42" s="866"/>
      <c r="P42" s="866"/>
      <c r="Q42" s="866"/>
      <c r="R42" s="866"/>
      <c r="S42" s="867"/>
      <c r="T42" s="868"/>
      <c r="U42" s="866"/>
      <c r="V42" s="866"/>
      <c r="W42" s="868"/>
    </row>
    <row r="43" spans="1:23">
      <c r="A43" s="858">
        <v>32</v>
      </c>
      <c r="B43" s="863" t="s">
        <v>15146</v>
      </c>
      <c r="C43" s="863" t="s">
        <v>5496</v>
      </c>
      <c r="D43" s="863" t="s">
        <v>9724</v>
      </c>
      <c r="E43" s="865" t="s">
        <v>2108</v>
      </c>
      <c r="F43" s="820"/>
      <c r="G43" s="820" t="s">
        <v>10648</v>
      </c>
      <c r="H43" s="820"/>
      <c r="I43" s="820"/>
      <c r="J43" s="406" t="s">
        <v>188</v>
      </c>
      <c r="K43" s="866"/>
      <c r="L43" s="866"/>
      <c r="M43" s="866"/>
      <c r="N43" s="866"/>
      <c r="O43" s="866"/>
      <c r="P43" s="866"/>
      <c r="Q43" s="866"/>
      <c r="R43" s="866"/>
      <c r="S43" s="867"/>
      <c r="T43" s="869"/>
      <c r="U43" s="868"/>
      <c r="V43" s="868"/>
      <c r="W43" s="868"/>
    </row>
    <row r="44" spans="1:23">
      <c r="A44" s="858">
        <v>33</v>
      </c>
      <c r="B44" s="863" t="s">
        <v>15147</v>
      </c>
      <c r="C44" s="863" t="s">
        <v>5500</v>
      </c>
      <c r="D44" s="863" t="s">
        <v>9724</v>
      </c>
      <c r="E44" s="865" t="s">
        <v>2108</v>
      </c>
      <c r="F44" s="820"/>
      <c r="G44" s="820" t="s">
        <v>10648</v>
      </c>
      <c r="H44" s="820"/>
      <c r="I44" s="820"/>
      <c r="J44" s="406" t="s">
        <v>188</v>
      </c>
      <c r="K44" s="866"/>
      <c r="L44" s="866"/>
      <c r="M44" s="866"/>
      <c r="N44" s="866"/>
      <c r="O44" s="866"/>
      <c r="P44" s="866"/>
      <c r="Q44" s="866"/>
      <c r="R44" s="866"/>
      <c r="S44" s="867"/>
      <c r="T44" s="869"/>
      <c r="U44" s="868"/>
      <c r="V44" s="868"/>
      <c r="W44" s="868"/>
    </row>
    <row r="45" spans="1:23">
      <c r="A45" s="858">
        <v>34</v>
      </c>
      <c r="B45" s="863" t="s">
        <v>15148</v>
      </c>
      <c r="C45" s="863" t="s">
        <v>15149</v>
      </c>
      <c r="D45" s="863" t="s">
        <v>9724</v>
      </c>
      <c r="E45" s="865" t="s">
        <v>2108</v>
      </c>
      <c r="F45" s="864"/>
      <c r="G45" s="820" t="s">
        <v>10648</v>
      </c>
      <c r="H45" s="864"/>
      <c r="I45" s="864"/>
      <c r="J45" s="406" t="s">
        <v>188</v>
      </c>
      <c r="K45" s="866"/>
      <c r="L45" s="866"/>
      <c r="M45" s="866"/>
      <c r="N45" s="866"/>
      <c r="O45" s="866"/>
      <c r="P45" s="866"/>
      <c r="Q45" s="866"/>
      <c r="R45" s="866"/>
      <c r="S45" s="866"/>
      <c r="T45" s="866"/>
      <c r="U45" s="866"/>
      <c r="V45" s="866"/>
      <c r="W45" s="866"/>
    </row>
    <row r="46" spans="1:23">
      <c r="A46" s="858">
        <v>35</v>
      </c>
      <c r="B46" s="863" t="s">
        <v>15150</v>
      </c>
      <c r="C46" s="863" t="s">
        <v>15151</v>
      </c>
      <c r="D46" s="863" t="s">
        <v>9724</v>
      </c>
      <c r="E46" s="865" t="s">
        <v>2108</v>
      </c>
      <c r="F46" s="864"/>
      <c r="G46" s="820" t="s">
        <v>10648</v>
      </c>
      <c r="H46" s="864"/>
      <c r="I46" s="864"/>
      <c r="J46" s="406" t="s">
        <v>188</v>
      </c>
      <c r="K46" s="866"/>
      <c r="L46" s="866"/>
      <c r="M46" s="866"/>
      <c r="N46" s="866"/>
      <c r="O46" s="866"/>
      <c r="P46" s="866"/>
      <c r="Q46" s="866"/>
      <c r="R46" s="866"/>
      <c r="S46" s="866"/>
      <c r="T46" s="866"/>
      <c r="U46" s="866"/>
      <c r="V46" s="866"/>
      <c r="W46" s="866"/>
    </row>
    <row r="47" spans="1:23">
      <c r="A47" s="858">
        <v>36</v>
      </c>
      <c r="B47" s="863" t="s">
        <v>15152</v>
      </c>
      <c r="C47" s="863" t="s">
        <v>15153</v>
      </c>
      <c r="D47" s="863" t="s">
        <v>9724</v>
      </c>
      <c r="E47" s="865" t="s">
        <v>2108</v>
      </c>
      <c r="F47" s="864"/>
      <c r="G47" s="820" t="s">
        <v>10648</v>
      </c>
      <c r="H47" s="864"/>
      <c r="I47" s="864"/>
      <c r="J47" s="406" t="s">
        <v>188</v>
      </c>
      <c r="K47" s="866"/>
      <c r="L47" s="866"/>
      <c r="M47" s="866"/>
      <c r="N47" s="866"/>
      <c r="O47" s="866"/>
      <c r="P47" s="866"/>
      <c r="Q47" s="866"/>
      <c r="R47" s="866"/>
      <c r="S47" s="866"/>
      <c r="T47" s="866"/>
      <c r="U47" s="866"/>
      <c r="V47" s="866"/>
      <c r="W47" s="866"/>
    </row>
    <row r="48" spans="1:23">
      <c r="A48" s="858">
        <v>37</v>
      </c>
      <c r="B48" s="863" t="s">
        <v>15154</v>
      </c>
      <c r="C48" s="863" t="s">
        <v>15155</v>
      </c>
      <c r="D48" s="863" t="s">
        <v>9724</v>
      </c>
      <c r="E48" s="865" t="s">
        <v>2108</v>
      </c>
      <c r="F48" s="864"/>
      <c r="G48" s="820" t="s">
        <v>10648</v>
      </c>
      <c r="H48" s="864"/>
      <c r="I48" s="864"/>
      <c r="J48" s="406" t="s">
        <v>188</v>
      </c>
      <c r="K48" s="866"/>
      <c r="L48" s="866"/>
      <c r="M48" s="866"/>
      <c r="N48" s="866"/>
      <c r="O48" s="866"/>
      <c r="P48" s="866"/>
      <c r="Q48" s="866"/>
      <c r="R48" s="866"/>
      <c r="S48" s="866"/>
      <c r="T48" s="866"/>
      <c r="U48" s="866"/>
      <c r="V48" s="866"/>
      <c r="W48" s="866"/>
    </row>
    <row r="49" spans="1:23">
      <c r="A49" s="858">
        <v>38</v>
      </c>
      <c r="B49" s="863" t="s">
        <v>8470</v>
      </c>
      <c r="C49" s="863" t="s">
        <v>15156</v>
      </c>
      <c r="D49" s="863" t="s">
        <v>9724</v>
      </c>
      <c r="E49" s="865" t="s">
        <v>2108</v>
      </c>
      <c r="F49" s="864"/>
      <c r="G49" s="820" t="s">
        <v>10648</v>
      </c>
      <c r="H49" s="864"/>
      <c r="I49" s="864"/>
      <c r="J49" s="406" t="s">
        <v>188</v>
      </c>
      <c r="K49" s="866"/>
      <c r="L49" s="866"/>
      <c r="M49" s="866"/>
      <c r="N49" s="866"/>
      <c r="O49" s="866"/>
      <c r="P49" s="866"/>
      <c r="Q49" s="866"/>
      <c r="R49" s="866"/>
      <c r="S49" s="866"/>
      <c r="T49" s="866"/>
      <c r="U49" s="866"/>
      <c r="V49" s="866"/>
      <c r="W49" s="866"/>
    </row>
    <row r="50" spans="1:23">
      <c r="A50" s="858">
        <v>39</v>
      </c>
      <c r="B50" s="863" t="s">
        <v>15157</v>
      </c>
      <c r="C50" s="863" t="s">
        <v>15158</v>
      </c>
      <c r="D50" s="863" t="s">
        <v>9724</v>
      </c>
      <c r="E50" s="865" t="s">
        <v>2108</v>
      </c>
      <c r="F50" s="864"/>
      <c r="G50" s="820" t="s">
        <v>10648</v>
      </c>
      <c r="H50" s="864"/>
      <c r="I50" s="864"/>
      <c r="J50" s="406" t="s">
        <v>188</v>
      </c>
      <c r="K50" s="866"/>
      <c r="L50" s="866"/>
      <c r="M50" s="866"/>
      <c r="N50" s="866"/>
      <c r="O50" s="866"/>
      <c r="P50" s="866"/>
      <c r="Q50" s="866"/>
      <c r="R50" s="866"/>
      <c r="S50" s="866"/>
      <c r="T50" s="866"/>
      <c r="U50" s="866"/>
      <c r="V50" s="866"/>
      <c r="W50" s="866"/>
    </row>
    <row r="51" spans="1:23">
      <c r="A51" s="858">
        <v>40</v>
      </c>
      <c r="B51" s="863" t="s">
        <v>15159</v>
      </c>
      <c r="C51" s="863" t="s">
        <v>15160</v>
      </c>
      <c r="D51" s="863" t="s">
        <v>9724</v>
      </c>
      <c r="E51" s="865" t="s">
        <v>2108</v>
      </c>
      <c r="F51" s="864"/>
      <c r="G51" s="820" t="s">
        <v>10648</v>
      </c>
      <c r="H51" s="864"/>
      <c r="I51" s="864"/>
      <c r="J51" s="406" t="s">
        <v>188</v>
      </c>
      <c r="K51" s="866"/>
      <c r="L51" s="866"/>
      <c r="M51" s="866"/>
      <c r="N51" s="866"/>
      <c r="O51" s="866"/>
      <c r="P51" s="866"/>
      <c r="Q51" s="866"/>
      <c r="R51" s="866"/>
      <c r="S51" s="866"/>
      <c r="T51" s="866"/>
      <c r="U51" s="866"/>
      <c r="V51" s="866"/>
      <c r="W51" s="866"/>
    </row>
    <row r="52" spans="1:23">
      <c r="A52" s="858">
        <v>41</v>
      </c>
      <c r="B52" s="863" t="s">
        <v>15161</v>
      </c>
      <c r="C52" s="863" t="s">
        <v>15162</v>
      </c>
      <c r="D52" s="863" t="s">
        <v>9724</v>
      </c>
      <c r="E52" s="865" t="s">
        <v>2108</v>
      </c>
      <c r="F52" s="864"/>
      <c r="G52" s="820" t="s">
        <v>10648</v>
      </c>
      <c r="H52" s="864"/>
      <c r="I52" s="864" t="s">
        <v>15163</v>
      </c>
      <c r="J52" s="406" t="s">
        <v>188</v>
      </c>
      <c r="K52" s="866"/>
      <c r="L52" s="866"/>
      <c r="M52" s="866"/>
      <c r="N52" s="866"/>
      <c r="O52" s="866"/>
      <c r="P52" s="866"/>
      <c r="Q52" s="866"/>
      <c r="R52" s="866"/>
      <c r="S52" s="866"/>
      <c r="T52" s="866"/>
      <c r="U52" s="866"/>
      <c r="V52" s="866"/>
      <c r="W52" s="866"/>
    </row>
    <row r="53" spans="1:23">
      <c r="A53" s="858">
        <v>42</v>
      </c>
      <c r="B53" s="859" t="s">
        <v>15164</v>
      </c>
      <c r="C53" s="859" t="s">
        <v>15165</v>
      </c>
      <c r="D53" s="859" t="s">
        <v>9724</v>
      </c>
      <c r="E53" s="865" t="s">
        <v>2108</v>
      </c>
      <c r="F53" s="820"/>
      <c r="G53" s="820" t="s">
        <v>10648</v>
      </c>
      <c r="H53" s="820"/>
      <c r="I53" s="820" t="s">
        <v>15166</v>
      </c>
      <c r="J53" s="406" t="s">
        <v>188</v>
      </c>
      <c r="K53" s="866"/>
      <c r="L53" s="866"/>
      <c r="M53" s="866"/>
      <c r="N53" s="866"/>
      <c r="O53" s="866"/>
      <c r="P53" s="866"/>
      <c r="Q53" s="866"/>
      <c r="R53" s="866"/>
      <c r="S53" s="867"/>
      <c r="T53" s="868"/>
      <c r="U53" s="868"/>
      <c r="V53" s="868"/>
      <c r="W53" s="868"/>
    </row>
    <row r="54" spans="1:23" ht="22.8">
      <c r="A54" s="858">
        <v>43</v>
      </c>
      <c r="B54" s="859" t="s">
        <v>15167</v>
      </c>
      <c r="C54" s="859" t="s">
        <v>15168</v>
      </c>
      <c r="D54" s="859" t="s">
        <v>2084</v>
      </c>
      <c r="E54" s="859" t="s">
        <v>2108</v>
      </c>
      <c r="F54" s="820"/>
      <c r="G54" s="820" t="s">
        <v>4810</v>
      </c>
      <c r="H54" s="820"/>
      <c r="I54" s="820"/>
      <c r="J54" s="406" t="s">
        <v>188</v>
      </c>
      <c r="K54" s="866"/>
      <c r="L54" s="866"/>
      <c r="M54" s="866"/>
      <c r="N54" s="866"/>
      <c r="O54" s="866"/>
      <c r="P54" s="866"/>
      <c r="Q54" s="866"/>
      <c r="R54" s="866"/>
      <c r="S54" s="867"/>
      <c r="T54" s="868"/>
      <c r="U54" s="868"/>
      <c r="V54" s="868"/>
      <c r="W54" s="868"/>
    </row>
    <row r="55" spans="1:23">
      <c r="A55" s="858">
        <v>44</v>
      </c>
      <c r="B55" s="863" t="s">
        <v>15169</v>
      </c>
      <c r="C55" s="863" t="s">
        <v>4959</v>
      </c>
      <c r="D55" s="863" t="s">
        <v>2084</v>
      </c>
      <c r="E55" s="863" t="s">
        <v>2108</v>
      </c>
      <c r="F55" s="864"/>
      <c r="G55" s="820" t="s">
        <v>4098</v>
      </c>
      <c r="H55" s="820"/>
      <c r="I55" s="820"/>
      <c r="J55" s="406" t="s">
        <v>188</v>
      </c>
      <c r="K55" s="866"/>
      <c r="L55" s="866"/>
      <c r="M55" s="866"/>
      <c r="N55" s="866"/>
      <c r="O55" s="866"/>
      <c r="P55" s="866"/>
      <c r="Q55" s="866"/>
      <c r="R55" s="866"/>
      <c r="S55" s="867"/>
      <c r="T55" s="868"/>
      <c r="U55" s="866"/>
      <c r="V55" s="866"/>
      <c r="W55" s="868"/>
    </row>
    <row r="56" spans="1:23">
      <c r="A56" s="858">
        <v>45</v>
      </c>
      <c r="B56" s="863" t="s">
        <v>15170</v>
      </c>
      <c r="C56" s="863" t="s">
        <v>4999</v>
      </c>
      <c r="D56" s="863" t="s">
        <v>2084</v>
      </c>
      <c r="E56" s="863" t="s">
        <v>2108</v>
      </c>
      <c r="F56" s="820"/>
      <c r="G56" s="820" t="s">
        <v>4098</v>
      </c>
      <c r="H56" s="820"/>
      <c r="I56" s="820"/>
      <c r="J56" s="406" t="s">
        <v>188</v>
      </c>
      <c r="K56" s="866"/>
      <c r="L56" s="866"/>
      <c r="M56" s="866"/>
      <c r="N56" s="866"/>
      <c r="O56" s="866"/>
      <c r="P56" s="866"/>
      <c r="Q56" s="866"/>
      <c r="R56" s="866"/>
      <c r="S56" s="867"/>
      <c r="T56" s="869"/>
      <c r="U56" s="868"/>
      <c r="V56" s="868"/>
      <c r="W56" s="868"/>
    </row>
    <row r="57" spans="1:23">
      <c r="A57" s="858">
        <v>46</v>
      </c>
      <c r="B57" s="863" t="s">
        <v>15171</v>
      </c>
      <c r="C57" s="863" t="s">
        <v>15172</v>
      </c>
      <c r="D57" s="863" t="s">
        <v>2084</v>
      </c>
      <c r="E57" s="863" t="s">
        <v>2108</v>
      </c>
      <c r="F57" s="820"/>
      <c r="G57" s="820" t="s">
        <v>4808</v>
      </c>
      <c r="H57" s="820"/>
      <c r="I57" s="820"/>
      <c r="J57" s="406" t="s">
        <v>188</v>
      </c>
      <c r="K57" s="866"/>
      <c r="L57" s="866"/>
      <c r="M57" s="866"/>
      <c r="N57" s="866"/>
      <c r="O57" s="866"/>
      <c r="P57" s="866"/>
      <c r="Q57" s="866"/>
      <c r="R57" s="866"/>
      <c r="S57" s="867"/>
      <c r="T57" s="869"/>
      <c r="U57" s="868"/>
      <c r="V57" s="868"/>
      <c r="W57" s="868"/>
    </row>
    <row r="58" spans="1:23">
      <c r="A58" s="858">
        <v>47</v>
      </c>
      <c r="B58" s="863" t="s">
        <v>15173</v>
      </c>
      <c r="C58" s="863" t="s">
        <v>15174</v>
      </c>
      <c r="D58" s="863" t="s">
        <v>2084</v>
      </c>
      <c r="E58" s="863" t="s">
        <v>2108</v>
      </c>
      <c r="F58" s="864"/>
      <c r="G58" s="820" t="s">
        <v>4810</v>
      </c>
      <c r="H58" s="864"/>
      <c r="I58" s="864"/>
      <c r="J58" s="406" t="s">
        <v>188</v>
      </c>
      <c r="K58" s="866"/>
      <c r="L58" s="866"/>
      <c r="M58" s="866"/>
      <c r="N58" s="866"/>
      <c r="O58" s="866"/>
      <c r="P58" s="866"/>
      <c r="Q58" s="866"/>
      <c r="R58" s="866"/>
      <c r="S58" s="866"/>
      <c r="T58" s="866"/>
      <c r="U58" s="866"/>
      <c r="V58" s="866"/>
      <c r="W58" s="866"/>
    </row>
    <row r="59" spans="1:23">
      <c r="A59" s="858">
        <v>48</v>
      </c>
      <c r="B59" s="863" t="s">
        <v>15175</v>
      </c>
      <c r="C59" s="863" t="s">
        <v>15176</v>
      </c>
      <c r="D59" s="863" t="s">
        <v>2084</v>
      </c>
      <c r="E59" s="863" t="s">
        <v>2108</v>
      </c>
      <c r="F59" s="864"/>
      <c r="G59" s="820" t="s">
        <v>3760</v>
      </c>
      <c r="H59" s="864"/>
      <c r="I59" s="864"/>
      <c r="J59" s="406" t="s">
        <v>188</v>
      </c>
      <c r="K59" s="866"/>
      <c r="L59" s="866"/>
      <c r="M59" s="866"/>
      <c r="N59" s="866"/>
      <c r="O59" s="866"/>
      <c r="P59" s="866"/>
      <c r="Q59" s="866"/>
      <c r="R59" s="866"/>
      <c r="S59" s="866"/>
      <c r="T59" s="866"/>
      <c r="U59" s="866"/>
      <c r="V59" s="866"/>
      <c r="W59" s="866"/>
    </row>
  </sheetData>
  <phoneticPr fontId="5" type="noConversion"/>
  <dataValidations count="4">
    <dataValidation type="list" allowBlank="1" showInputMessage="1" showErrorMessage="1" sqref="B6" xr:uid="{00000000-0002-0000-E200-000000000000}">
      <formula1>"Mi: Minute,H: Hour,D: Daily,W: Weekly,M: Monthly,Y: Yearly"</formula1>
    </dataValidation>
    <dataValidation type="list" allowBlank="1" showInputMessage="1" showErrorMessage="1" sqref="B7 B9 K7:K9" xr:uid="{00000000-0002-0000-E200-000001000000}">
      <formula1>"替换,追加"</formula1>
    </dataValidation>
    <dataValidation type="list" allowBlank="1" showInputMessage="1" showErrorMessage="1" sqref="J12 J13:J14 J15:J59" xr:uid="{00000000-0002-0000-E200-000002000000}">
      <formula1>"匹配,基线特有,本地扩充,废弃"</formula1>
    </dataValidation>
    <dataValidation type="list" allowBlank="1" showInputMessage="1" showErrorMessage="1" sqref="N4:N6" xr:uid="{00000000-0002-0000-E200-000003000000}">
      <formula1>"left join,inner join,union,union all"</formula1>
    </dataValidation>
  </dataValidations>
  <hyperlinks>
    <hyperlink ref="A1" location="目录!A1" display="返回" xr:uid="{00000000-0004-0000-E200-000000000000}"/>
  </hyperlinks>
  <pageMargins left="0.75" right="0.75" top="1" bottom="1" header="0.51180555555555596" footer="0.51180555555555596"/>
  <pageSetup paperSize="9" orientation="portrait"/>
  <legacyDrawing r:id="rId1"/>
</worksheet>
</file>

<file path=xl/worksheets/sheet2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AA26"/>
  <sheetViews>
    <sheetView topLeftCell="A4" workbookViewId="0">
      <selection activeCell="J4" sqref="J1:K1048576"/>
    </sheetView>
  </sheetViews>
  <sheetFormatPr defaultColWidth="9" defaultRowHeight="13.8"/>
  <cols>
    <col min="1" max="1" width="9" style="797"/>
    <col min="2" max="2" width="14.6640625" style="797" customWidth="1"/>
    <col min="3" max="3" width="14.109375" style="797" customWidth="1"/>
    <col min="4" max="4" width="15.21875" style="797" customWidth="1"/>
    <col min="5" max="9" width="12.109375" style="797" customWidth="1"/>
    <col min="10" max="13" width="9" style="797"/>
    <col min="14" max="14" width="11.33203125" style="797" customWidth="1"/>
    <col min="15" max="22" width="9" style="797" hidden="1" customWidth="1"/>
    <col min="23" max="23" width="21.77734375" style="797" customWidth="1"/>
    <col min="24" max="24" width="13" style="797" customWidth="1"/>
    <col min="25" max="25" width="11.33203125" style="797" customWidth="1"/>
    <col min="26" max="26" width="13.109375" style="797" customWidth="1"/>
    <col min="27" max="27" width="11.33203125" style="797" customWidth="1"/>
    <col min="28" max="16384" width="9" style="797"/>
  </cols>
  <sheetData>
    <row r="1" spans="1:27" s="796" customFormat="1" ht="15.6">
      <c r="A1" s="798" t="s">
        <v>2037</v>
      </c>
      <c r="B1" s="3"/>
      <c r="C1" s="3"/>
      <c r="D1" s="3"/>
      <c r="E1" s="3"/>
      <c r="F1" s="3"/>
      <c r="G1" s="3"/>
      <c r="H1" s="3"/>
      <c r="I1" s="3"/>
      <c r="J1" s="3"/>
      <c r="K1" s="3"/>
      <c r="L1" s="3"/>
      <c r="M1" s="3"/>
      <c r="N1" s="3"/>
      <c r="O1" s="3"/>
      <c r="P1" s="3"/>
      <c r="Q1" s="3"/>
      <c r="R1" s="3"/>
      <c r="S1" s="3"/>
      <c r="T1" s="3"/>
      <c r="U1" s="3"/>
      <c r="V1" s="3"/>
      <c r="W1" s="52"/>
      <c r="X1" s="52"/>
      <c r="Y1" s="52"/>
      <c r="Z1" s="52"/>
      <c r="AA1" s="52"/>
    </row>
    <row r="2" spans="1:27" s="796"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796" customFormat="1" ht="15.6">
      <c r="A3" s="6" t="s">
        <v>2040</v>
      </c>
      <c r="B3" s="799" t="s">
        <v>1532</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796" customFormat="1" ht="15.6">
      <c r="A4" s="9" t="s">
        <v>2042</v>
      </c>
      <c r="B4" s="10" t="s">
        <v>1533</v>
      </c>
      <c r="C4" s="8"/>
      <c r="D4" s="8"/>
      <c r="E4" s="8"/>
      <c r="F4" s="8"/>
      <c r="G4" s="8"/>
      <c r="H4" s="8"/>
      <c r="I4" s="8"/>
      <c r="J4" s="8"/>
      <c r="K4" s="8"/>
      <c r="L4" s="8"/>
      <c r="M4" s="8"/>
      <c r="N4" s="8"/>
      <c r="O4" s="43" t="s">
        <v>4149</v>
      </c>
      <c r="P4" s="39" t="e">
        <f>VLOOKUP(B3,[2]目录!#REF!,4,0)</f>
        <v>#REF!</v>
      </c>
      <c r="Q4" s="40"/>
      <c r="R4" s="41"/>
      <c r="S4" s="42"/>
      <c r="T4" s="42"/>
      <c r="U4" s="42"/>
      <c r="V4" s="61"/>
      <c r="W4" s="62" t="s">
        <v>3195</v>
      </c>
      <c r="X4" s="801" t="s">
        <v>1534</v>
      </c>
      <c r="Y4" s="63"/>
      <c r="Z4" s="11"/>
      <c r="AA4" s="63"/>
    </row>
    <row r="5" spans="1:27" s="796" customFormat="1" ht="15.6">
      <c r="A5" s="9" t="s">
        <v>2041</v>
      </c>
      <c r="B5" s="11" t="s">
        <v>2043</v>
      </c>
      <c r="C5" s="8"/>
      <c r="D5" s="8"/>
      <c r="E5" s="8"/>
      <c r="F5" s="8"/>
      <c r="G5" s="8"/>
      <c r="H5" s="8"/>
      <c r="I5" s="8"/>
      <c r="J5" s="8"/>
      <c r="K5" s="8"/>
      <c r="L5" s="8"/>
      <c r="M5" s="8"/>
      <c r="N5" s="8"/>
      <c r="O5" s="43"/>
      <c r="P5" s="42"/>
      <c r="Q5" s="42"/>
      <c r="R5" s="41"/>
      <c r="S5" s="42"/>
      <c r="T5" s="42"/>
      <c r="U5" s="42"/>
      <c r="V5" s="61"/>
      <c r="W5" s="62"/>
      <c r="X5" s="809"/>
      <c r="Y5" s="63"/>
      <c r="Z5" s="11"/>
      <c r="AA5" s="63"/>
    </row>
    <row r="6" spans="1:27" s="796" customFormat="1" ht="15.6">
      <c r="A6" s="9" t="s">
        <v>2044</v>
      </c>
      <c r="B6" s="12" t="s">
        <v>10776</v>
      </c>
      <c r="C6" s="8"/>
      <c r="D6" s="8"/>
      <c r="E6" s="8"/>
      <c r="F6" s="8"/>
      <c r="G6" s="8"/>
      <c r="H6" s="8"/>
      <c r="I6" s="8"/>
      <c r="J6" s="8"/>
      <c r="K6" s="8"/>
      <c r="L6" s="8"/>
      <c r="M6" s="8"/>
      <c r="N6" s="8"/>
      <c r="O6" s="43"/>
      <c r="P6" s="42"/>
      <c r="Q6" s="42"/>
      <c r="R6" s="41"/>
      <c r="S6" s="42"/>
      <c r="T6" s="42"/>
      <c r="U6" s="42"/>
      <c r="V6" s="61"/>
      <c r="W6" s="62"/>
      <c r="X6" s="799"/>
      <c r="Y6" s="63"/>
      <c r="Z6" s="11"/>
      <c r="AA6" s="63"/>
    </row>
    <row r="7" spans="1:27" s="796"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s="796" customFormat="1" ht="15.6">
      <c r="A8" s="9" t="s">
        <v>2048</v>
      </c>
      <c r="B8" s="11" t="s">
        <v>15177</v>
      </c>
      <c r="C8" s="8"/>
      <c r="D8" s="8"/>
      <c r="E8" s="8"/>
      <c r="F8" s="8"/>
      <c r="G8" s="8"/>
      <c r="H8" s="8"/>
      <c r="I8" s="8"/>
      <c r="J8" s="8"/>
      <c r="K8" s="8"/>
      <c r="L8" s="8"/>
      <c r="M8" s="8"/>
      <c r="N8" s="8"/>
      <c r="O8" s="43"/>
      <c r="P8" s="42"/>
      <c r="Q8" s="42"/>
      <c r="R8" s="42"/>
      <c r="S8" s="42"/>
      <c r="T8" s="42"/>
      <c r="U8" s="42"/>
      <c r="V8" s="61"/>
      <c r="W8" s="62"/>
      <c r="X8" s="65"/>
      <c r="Y8" s="63"/>
      <c r="Z8" s="11"/>
      <c r="AA8" s="63"/>
    </row>
    <row r="9" spans="1:27" s="796"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796"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s="796" customFormat="1" ht="15.6">
      <c r="A11" s="14" t="s">
        <v>49</v>
      </c>
      <c r="B11" s="15" t="s">
        <v>2051</v>
      </c>
      <c r="C11" s="15" t="s">
        <v>2052</v>
      </c>
      <c r="D11" s="15" t="s">
        <v>2053</v>
      </c>
      <c r="E11" s="15" t="s">
        <v>2054</v>
      </c>
      <c r="F11" s="228" t="s">
        <v>3169</v>
      </c>
      <c r="G11" s="228" t="s">
        <v>3170</v>
      </c>
      <c r="H11" s="228" t="s">
        <v>3171</v>
      </c>
      <c r="I11" s="228"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c r="A12" s="800">
        <v>1</v>
      </c>
      <c r="B12" s="799" t="s">
        <v>2064</v>
      </c>
      <c r="C12" s="799" t="s">
        <v>2065</v>
      </c>
      <c r="D12" s="799" t="s">
        <v>3212</v>
      </c>
      <c r="E12" s="801" t="s">
        <v>2067</v>
      </c>
      <c r="F12" s="221" t="s">
        <v>2064</v>
      </c>
      <c r="G12" s="221" t="s">
        <v>2065</v>
      </c>
      <c r="H12" s="221" t="s">
        <v>2066</v>
      </c>
      <c r="I12" s="221" t="s">
        <v>2067</v>
      </c>
      <c r="J12" s="801" t="s">
        <v>79</v>
      </c>
      <c r="K12" s="801"/>
      <c r="L12" s="801"/>
      <c r="M12" s="801"/>
      <c r="N12" s="406" t="s">
        <v>2308</v>
      </c>
      <c r="O12" s="801"/>
      <c r="P12" s="801"/>
      <c r="Q12" s="801"/>
      <c r="R12" s="801"/>
      <c r="S12" s="801"/>
      <c r="T12" s="801"/>
      <c r="U12" s="801"/>
      <c r="V12" s="801"/>
      <c r="W12" s="809" t="s">
        <v>1534</v>
      </c>
      <c r="X12" s="809" t="s">
        <v>2064</v>
      </c>
      <c r="Y12" s="809" t="s">
        <v>2753</v>
      </c>
      <c r="Z12" s="809" t="s">
        <v>3212</v>
      </c>
      <c r="AA12" s="809" t="s">
        <v>2849</v>
      </c>
    </row>
    <row r="13" spans="1:27">
      <c r="A13" s="800">
        <v>2</v>
      </c>
      <c r="B13" s="802" t="s">
        <v>164</v>
      </c>
      <c r="C13" s="799" t="s">
        <v>10744</v>
      </c>
      <c r="D13" s="799" t="s">
        <v>4802</v>
      </c>
      <c r="E13" s="548" t="str">
        <f t="shared" ref="E13:E22" si="0">IF(ISERR(SEARCH("varchar",D13)),D13,"string("&amp;MID(D13,10,LEN(D13)-10)&amp;")")</f>
        <v>string(24)</v>
      </c>
      <c r="F13" s="221" t="s">
        <v>164</v>
      </c>
      <c r="G13" s="374" t="s">
        <v>4801</v>
      </c>
      <c r="H13" s="221" t="s">
        <v>4802</v>
      </c>
      <c r="I13" s="221" t="s">
        <v>4803</v>
      </c>
      <c r="J13" s="801" t="s">
        <v>79</v>
      </c>
      <c r="K13" s="801"/>
      <c r="L13" s="801"/>
      <c r="M13" s="801"/>
      <c r="N13" s="406" t="s">
        <v>2308</v>
      </c>
      <c r="O13" s="801"/>
      <c r="P13" s="801"/>
      <c r="Q13" s="801"/>
      <c r="R13" s="801"/>
      <c r="S13" s="801"/>
      <c r="T13" s="801"/>
      <c r="U13" s="801"/>
      <c r="V13" s="801"/>
      <c r="W13" s="809" t="s">
        <v>1534</v>
      </c>
      <c r="X13" s="801" t="s">
        <v>164</v>
      </c>
      <c r="Y13" s="809" t="s">
        <v>8997</v>
      </c>
      <c r="Z13" s="809" t="s">
        <v>4802</v>
      </c>
      <c r="AA13" s="809" t="s">
        <v>2849</v>
      </c>
    </row>
    <row r="14" spans="1:27">
      <c r="A14" s="800">
        <v>3</v>
      </c>
      <c r="B14" s="799" t="s">
        <v>15178</v>
      </c>
      <c r="C14" s="799" t="s">
        <v>4817</v>
      </c>
      <c r="D14" s="799" t="s">
        <v>2747</v>
      </c>
      <c r="E14" s="548" t="str">
        <f t="shared" si="0"/>
        <v>string(3)</v>
      </c>
      <c r="F14" s="221" t="s">
        <v>15178</v>
      </c>
      <c r="G14" s="221" t="s">
        <v>4817</v>
      </c>
      <c r="H14" s="221" t="s">
        <v>2747</v>
      </c>
      <c r="I14" s="221" t="s">
        <v>4748</v>
      </c>
      <c r="J14" s="801"/>
      <c r="K14" s="801"/>
      <c r="L14" s="801"/>
      <c r="M14" s="801"/>
      <c r="N14" s="406" t="s">
        <v>2308</v>
      </c>
      <c r="O14" s="801"/>
      <c r="P14" s="801"/>
      <c r="Q14" s="801"/>
      <c r="R14" s="801"/>
      <c r="S14" s="801"/>
      <c r="T14" s="801"/>
      <c r="U14" s="801"/>
      <c r="V14" s="801"/>
      <c r="W14" s="809" t="s">
        <v>1534</v>
      </c>
      <c r="X14" s="809" t="s">
        <v>15178</v>
      </c>
      <c r="Y14" s="809" t="s">
        <v>4819</v>
      </c>
      <c r="Z14" s="809" t="s">
        <v>2747</v>
      </c>
      <c r="AA14" s="809" t="s">
        <v>2849</v>
      </c>
    </row>
    <row r="15" spans="1:27">
      <c r="A15" s="803">
        <v>4</v>
      </c>
      <c r="B15" s="804" t="s">
        <v>7358</v>
      </c>
      <c r="C15" s="804" t="s">
        <v>3621</v>
      </c>
      <c r="D15" s="804" t="s">
        <v>2803</v>
      </c>
      <c r="E15" s="805" t="str">
        <f t="shared" si="0"/>
        <v>string(50)</v>
      </c>
      <c r="F15" s="804" t="s">
        <v>7358</v>
      </c>
      <c r="G15" s="804" t="s">
        <v>3621</v>
      </c>
      <c r="H15" s="804" t="s">
        <v>2803</v>
      </c>
      <c r="I15" s="805" t="str">
        <f>IF(ISERR(SEARCH("varchar",H15)),H15,"string("&amp;MID(H15,10,LEN(H15)-10)&amp;")")</f>
        <v>string(50)</v>
      </c>
      <c r="J15" s="806"/>
      <c r="K15" s="806"/>
      <c r="L15" s="806"/>
      <c r="M15" s="806"/>
      <c r="N15" s="807" t="s">
        <v>2286</v>
      </c>
      <c r="O15" s="801"/>
      <c r="P15" s="801"/>
      <c r="Q15" s="801"/>
      <c r="R15" s="801"/>
      <c r="S15" s="801"/>
      <c r="T15" s="801"/>
      <c r="U15" s="801"/>
      <c r="V15" s="801"/>
      <c r="W15" s="809" t="s">
        <v>1534</v>
      </c>
      <c r="X15" s="809" t="s">
        <v>7358</v>
      </c>
      <c r="Y15" s="809" t="s">
        <v>3621</v>
      </c>
      <c r="Z15" s="809" t="s">
        <v>2803</v>
      </c>
      <c r="AA15" s="809" t="s">
        <v>2849</v>
      </c>
    </row>
    <row r="16" spans="1:27">
      <c r="A16" s="803">
        <v>5</v>
      </c>
      <c r="B16" s="804" t="s">
        <v>7360</v>
      </c>
      <c r="C16" s="804" t="s">
        <v>3626</v>
      </c>
      <c r="D16" s="804" t="s">
        <v>2803</v>
      </c>
      <c r="E16" s="805" t="str">
        <f t="shared" si="0"/>
        <v>string(50)</v>
      </c>
      <c r="F16" s="804" t="s">
        <v>7360</v>
      </c>
      <c r="G16" s="804" t="s">
        <v>3626</v>
      </c>
      <c r="H16" s="804" t="s">
        <v>2803</v>
      </c>
      <c r="I16" s="805" t="str">
        <f>IF(ISERR(SEARCH("varchar",H16)),H16,"string("&amp;MID(H16,10,LEN(H16)-10)&amp;")")</f>
        <v>string(50)</v>
      </c>
      <c r="J16" s="806"/>
      <c r="K16" s="806"/>
      <c r="L16" s="806"/>
      <c r="M16" s="806"/>
      <c r="N16" s="807" t="s">
        <v>2286</v>
      </c>
      <c r="O16" s="801"/>
      <c r="P16" s="801"/>
      <c r="Q16" s="801"/>
      <c r="R16" s="801"/>
      <c r="S16" s="801"/>
      <c r="T16" s="801"/>
      <c r="U16" s="801"/>
      <c r="V16" s="801"/>
      <c r="W16" s="809" t="s">
        <v>1534</v>
      </c>
      <c r="X16" s="809" t="s">
        <v>7360</v>
      </c>
      <c r="Y16" s="809" t="s">
        <v>3626</v>
      </c>
      <c r="Z16" s="809" t="s">
        <v>2803</v>
      </c>
      <c r="AA16" s="809" t="s">
        <v>2849</v>
      </c>
    </row>
    <row r="17" spans="1:27">
      <c r="A17" s="800">
        <v>6</v>
      </c>
      <c r="B17" s="799" t="s">
        <v>2076</v>
      </c>
      <c r="C17" s="799" t="s">
        <v>2077</v>
      </c>
      <c r="D17" s="799" t="s">
        <v>2070</v>
      </c>
      <c r="E17" s="548" t="str">
        <f t="shared" si="0"/>
        <v>string(10)</v>
      </c>
      <c r="F17" s="221" t="s">
        <v>2076</v>
      </c>
      <c r="G17" s="221" t="s">
        <v>2077</v>
      </c>
      <c r="H17" s="221" t="s">
        <v>3175</v>
      </c>
      <c r="I17" s="221" t="s">
        <v>2241</v>
      </c>
      <c r="J17" s="801"/>
      <c r="K17" s="801"/>
      <c r="L17" s="801"/>
      <c r="M17" s="801"/>
      <c r="N17" s="406" t="s">
        <v>2308</v>
      </c>
      <c r="O17" s="801"/>
      <c r="P17" s="801"/>
      <c r="Q17" s="801"/>
      <c r="R17" s="801"/>
      <c r="S17" s="801"/>
      <c r="T17" s="801"/>
      <c r="U17" s="801"/>
      <c r="V17" s="801"/>
      <c r="W17" s="809"/>
      <c r="X17" s="809"/>
      <c r="Y17" s="809"/>
      <c r="Z17" s="809"/>
      <c r="AA17" s="809"/>
    </row>
    <row r="18" spans="1:27">
      <c r="A18" s="800">
        <v>7</v>
      </c>
      <c r="B18" s="799" t="s">
        <v>3174</v>
      </c>
      <c r="C18" s="799" t="s">
        <v>2818</v>
      </c>
      <c r="D18" s="799" t="s">
        <v>2070</v>
      </c>
      <c r="E18" s="548" t="str">
        <f t="shared" si="0"/>
        <v>string(10)</v>
      </c>
      <c r="F18" s="221" t="s">
        <v>3174</v>
      </c>
      <c r="G18" s="221" t="s">
        <v>2818</v>
      </c>
      <c r="H18" s="221" t="s">
        <v>2803</v>
      </c>
      <c r="I18" s="221" t="s">
        <v>2804</v>
      </c>
      <c r="J18" s="801"/>
      <c r="K18" s="801"/>
      <c r="L18" s="801"/>
      <c r="M18" s="801"/>
      <c r="N18" s="406" t="s">
        <v>2308</v>
      </c>
      <c r="O18" s="801"/>
      <c r="P18" s="801"/>
      <c r="Q18" s="801"/>
      <c r="R18" s="801"/>
      <c r="S18" s="801"/>
      <c r="T18" s="801"/>
      <c r="U18" s="801"/>
      <c r="V18" s="801"/>
      <c r="W18" s="809"/>
      <c r="X18" s="809"/>
      <c r="Y18" s="809"/>
      <c r="Z18" s="809"/>
      <c r="AA18" s="809"/>
    </row>
    <row r="19" spans="1:27">
      <c r="A19" s="800">
        <v>8</v>
      </c>
      <c r="B19" s="799" t="s">
        <v>15179</v>
      </c>
      <c r="C19" s="799" t="s">
        <v>4708</v>
      </c>
      <c r="D19" s="799" t="s">
        <v>3212</v>
      </c>
      <c r="E19" s="548" t="str">
        <f t="shared" si="0"/>
        <v>number(22)</v>
      </c>
      <c r="F19" s="221" t="s">
        <v>15179</v>
      </c>
      <c r="G19" s="221" t="s">
        <v>4708</v>
      </c>
      <c r="H19" s="221" t="s">
        <v>3212</v>
      </c>
      <c r="I19" s="221" t="s">
        <v>2108</v>
      </c>
      <c r="J19" s="801"/>
      <c r="K19" s="801"/>
      <c r="L19" s="801"/>
      <c r="M19" s="801"/>
      <c r="N19" s="406" t="s">
        <v>2308</v>
      </c>
      <c r="O19" s="801"/>
      <c r="P19" s="801"/>
      <c r="Q19" s="801"/>
      <c r="R19" s="801"/>
      <c r="S19" s="801"/>
      <c r="T19" s="801"/>
      <c r="U19" s="801"/>
      <c r="V19" s="801"/>
      <c r="W19" s="809" t="s">
        <v>1534</v>
      </c>
      <c r="X19" s="809" t="s">
        <v>4707</v>
      </c>
      <c r="Y19" s="809" t="s">
        <v>15180</v>
      </c>
      <c r="Z19" s="809" t="s">
        <v>3212</v>
      </c>
      <c r="AA19" s="809" t="s">
        <v>2849</v>
      </c>
    </row>
    <row r="20" spans="1:27">
      <c r="A20" s="800">
        <v>9</v>
      </c>
      <c r="B20" s="802" t="s">
        <v>15181</v>
      </c>
      <c r="C20" s="802" t="s">
        <v>4720</v>
      </c>
      <c r="D20" s="802" t="s">
        <v>3212</v>
      </c>
      <c r="E20" s="548" t="str">
        <f t="shared" si="0"/>
        <v>number(22)</v>
      </c>
      <c r="F20" s="221" t="s">
        <v>15181</v>
      </c>
      <c r="G20" s="221" t="s">
        <v>4720</v>
      </c>
      <c r="H20" s="221" t="s">
        <v>3212</v>
      </c>
      <c r="I20" s="221" t="s">
        <v>2108</v>
      </c>
      <c r="J20" s="808"/>
      <c r="K20" s="808"/>
      <c r="L20" s="808"/>
      <c r="M20" s="808"/>
      <c r="N20" s="406" t="s">
        <v>2308</v>
      </c>
      <c r="O20" s="801"/>
      <c r="P20" s="801"/>
      <c r="Q20" s="801"/>
      <c r="R20" s="801"/>
      <c r="S20" s="801"/>
      <c r="T20" s="801"/>
      <c r="U20" s="801"/>
      <c r="V20" s="801"/>
      <c r="W20" s="809" t="s">
        <v>1534</v>
      </c>
      <c r="X20" s="808" t="s">
        <v>2541</v>
      </c>
      <c r="Y20" s="808" t="s">
        <v>13747</v>
      </c>
      <c r="Z20" s="808" t="s">
        <v>3212</v>
      </c>
      <c r="AA20" s="809" t="s">
        <v>2849</v>
      </c>
    </row>
    <row r="21" spans="1:27">
      <c r="A21" s="800">
        <v>10</v>
      </c>
      <c r="B21" s="802" t="s">
        <v>15182</v>
      </c>
      <c r="C21" s="802" t="s">
        <v>15183</v>
      </c>
      <c r="D21" s="802" t="s">
        <v>3212</v>
      </c>
      <c r="E21" s="548" t="str">
        <f t="shared" si="0"/>
        <v>number(22)</v>
      </c>
      <c r="F21" s="221" t="s">
        <v>15182</v>
      </c>
      <c r="G21" s="221" t="s">
        <v>15183</v>
      </c>
      <c r="H21" s="221" t="s">
        <v>3212</v>
      </c>
      <c r="I21" s="221" t="s">
        <v>2108</v>
      </c>
      <c r="J21" s="808"/>
      <c r="K21" s="808"/>
      <c r="L21" s="808"/>
      <c r="M21" s="808"/>
      <c r="N21" s="406" t="s">
        <v>2308</v>
      </c>
      <c r="O21" s="801"/>
      <c r="P21" s="801"/>
      <c r="Q21" s="801"/>
      <c r="R21" s="801"/>
      <c r="S21" s="801"/>
      <c r="T21" s="801"/>
      <c r="U21" s="801"/>
      <c r="V21" s="801"/>
      <c r="W21" s="809" t="s">
        <v>1534</v>
      </c>
      <c r="X21" s="808" t="s">
        <v>15182</v>
      </c>
      <c r="Y21" s="808" t="s">
        <v>15184</v>
      </c>
      <c r="Z21" s="808" t="s">
        <v>3212</v>
      </c>
      <c r="AA21" s="809" t="s">
        <v>2849</v>
      </c>
    </row>
    <row r="22" spans="1:27">
      <c r="A22" s="800">
        <v>11</v>
      </c>
      <c r="B22" s="802" t="s">
        <v>15185</v>
      </c>
      <c r="C22" s="802" t="s">
        <v>15186</v>
      </c>
      <c r="D22" s="802" t="s">
        <v>3212</v>
      </c>
      <c r="E22" s="548" t="str">
        <f t="shared" si="0"/>
        <v>number(22)</v>
      </c>
      <c r="F22" s="221" t="s">
        <v>15185</v>
      </c>
      <c r="G22" s="221" t="s">
        <v>15186</v>
      </c>
      <c r="H22" s="221" t="s">
        <v>3212</v>
      </c>
      <c r="I22" s="221" t="s">
        <v>2108</v>
      </c>
      <c r="J22" s="808"/>
      <c r="K22" s="808"/>
      <c r="L22" s="808"/>
      <c r="M22" s="808"/>
      <c r="N22" s="406" t="s">
        <v>2308</v>
      </c>
      <c r="O22" s="801"/>
      <c r="P22" s="801"/>
      <c r="Q22" s="801"/>
      <c r="R22" s="801"/>
      <c r="S22" s="801"/>
      <c r="T22" s="801"/>
      <c r="U22" s="801"/>
      <c r="V22" s="801"/>
      <c r="W22" s="809" t="s">
        <v>1534</v>
      </c>
      <c r="X22" s="808" t="s">
        <v>15185</v>
      </c>
      <c r="Y22" s="808" t="s">
        <v>15187</v>
      </c>
      <c r="Z22" s="808" t="s">
        <v>3212</v>
      </c>
      <c r="AA22" s="809" t="s">
        <v>2849</v>
      </c>
    </row>
    <row r="23" spans="1:27">
      <c r="A23" s="800">
        <v>12</v>
      </c>
      <c r="B23" s="802" t="s">
        <v>13751</v>
      </c>
      <c r="C23" s="802" t="s">
        <v>13752</v>
      </c>
      <c r="D23" s="802" t="s">
        <v>2070</v>
      </c>
      <c r="E23" s="548" t="s">
        <v>2085</v>
      </c>
      <c r="F23" s="221" t="s">
        <v>13751</v>
      </c>
      <c r="G23" s="221" t="s">
        <v>13752</v>
      </c>
      <c r="H23" s="221" t="s">
        <v>2070</v>
      </c>
      <c r="I23" s="221" t="s">
        <v>2071</v>
      </c>
      <c r="J23" s="808"/>
      <c r="K23" s="808"/>
      <c r="L23" s="808"/>
      <c r="M23" s="808"/>
      <c r="N23" s="406" t="s">
        <v>2308</v>
      </c>
      <c r="O23" s="801"/>
      <c r="P23" s="801"/>
      <c r="Q23" s="801"/>
      <c r="R23" s="801"/>
      <c r="S23" s="801"/>
      <c r="T23" s="801"/>
      <c r="U23" s="801"/>
      <c r="V23" s="801"/>
      <c r="W23" s="809" t="s">
        <v>1534</v>
      </c>
      <c r="X23" s="808" t="s">
        <v>13751</v>
      </c>
      <c r="Y23" s="808" t="s">
        <v>13752</v>
      </c>
      <c r="Z23" s="808" t="s">
        <v>2070</v>
      </c>
      <c r="AA23" s="809" t="s">
        <v>2849</v>
      </c>
    </row>
    <row r="24" spans="1:27">
      <c r="A24" s="800">
        <v>13</v>
      </c>
      <c r="B24" s="802" t="s">
        <v>13753</v>
      </c>
      <c r="C24" s="802" t="s">
        <v>8425</v>
      </c>
      <c r="D24" s="802" t="s">
        <v>2803</v>
      </c>
      <c r="E24" s="548" t="s">
        <v>2085</v>
      </c>
      <c r="F24" s="221" t="s">
        <v>13753</v>
      </c>
      <c r="G24" s="374" t="s">
        <v>8426</v>
      </c>
      <c r="H24" s="221" t="s">
        <v>2803</v>
      </c>
      <c r="I24" s="221" t="s">
        <v>2804</v>
      </c>
      <c r="J24" s="808"/>
      <c r="K24" s="808"/>
      <c r="L24" s="808"/>
      <c r="M24" s="808"/>
      <c r="N24" s="406" t="s">
        <v>2308</v>
      </c>
      <c r="O24" s="801"/>
      <c r="P24" s="801"/>
      <c r="Q24" s="801"/>
      <c r="R24" s="801"/>
      <c r="S24" s="801"/>
      <c r="T24" s="801"/>
      <c r="U24" s="801"/>
      <c r="V24" s="801"/>
      <c r="W24" s="809" t="s">
        <v>1534</v>
      </c>
      <c r="X24" s="808" t="s">
        <v>13753</v>
      </c>
      <c r="Y24" s="808" t="s">
        <v>8425</v>
      </c>
      <c r="Z24" s="808" t="s">
        <v>2803</v>
      </c>
      <c r="AA24" s="809" t="s">
        <v>2849</v>
      </c>
    </row>
    <row r="25" spans="1:27">
      <c r="A25" s="800">
        <v>14</v>
      </c>
      <c r="B25" s="802" t="s">
        <v>13754</v>
      </c>
      <c r="C25" s="802" t="s">
        <v>13755</v>
      </c>
      <c r="D25" s="802" t="s">
        <v>2070</v>
      </c>
      <c r="E25" s="548" t="s">
        <v>2085</v>
      </c>
      <c r="F25" s="221" t="s">
        <v>13754</v>
      </c>
      <c r="G25" s="221" t="s">
        <v>13755</v>
      </c>
      <c r="H25" s="221" t="s">
        <v>2070</v>
      </c>
      <c r="I25" s="221" t="s">
        <v>2071</v>
      </c>
      <c r="J25" s="808"/>
      <c r="K25" s="808"/>
      <c r="L25" s="808"/>
      <c r="M25" s="808"/>
      <c r="N25" s="406" t="s">
        <v>2308</v>
      </c>
      <c r="O25" s="801"/>
      <c r="P25" s="801"/>
      <c r="Q25" s="801"/>
      <c r="R25" s="801"/>
      <c r="S25" s="801"/>
      <c r="T25" s="801"/>
      <c r="U25" s="801"/>
      <c r="V25" s="801"/>
      <c r="W25" s="809" t="s">
        <v>1534</v>
      </c>
      <c r="X25" s="808" t="s">
        <v>13789</v>
      </c>
      <c r="Y25" s="808" t="s">
        <v>13755</v>
      </c>
      <c r="Z25" s="808" t="s">
        <v>2070</v>
      </c>
      <c r="AA25" s="809" t="s">
        <v>2849</v>
      </c>
    </row>
    <row r="26" spans="1:27">
      <c r="A26" s="800">
        <v>15</v>
      </c>
      <c r="B26" s="802" t="s">
        <v>13756</v>
      </c>
      <c r="C26" s="802" t="s">
        <v>13757</v>
      </c>
      <c r="D26" s="802" t="s">
        <v>3062</v>
      </c>
      <c r="E26" s="548" t="s">
        <v>2085</v>
      </c>
      <c r="F26" s="221" t="s">
        <v>13756</v>
      </c>
      <c r="G26" s="374" t="s">
        <v>13758</v>
      </c>
      <c r="H26" s="221" t="s">
        <v>3062</v>
      </c>
      <c r="I26" s="221" t="s">
        <v>3063</v>
      </c>
      <c r="J26" s="808"/>
      <c r="K26" s="808"/>
      <c r="L26" s="808"/>
      <c r="M26" s="808"/>
      <c r="N26" s="406" t="s">
        <v>2308</v>
      </c>
      <c r="O26" s="801"/>
      <c r="P26" s="801"/>
      <c r="Q26" s="801"/>
      <c r="R26" s="801"/>
      <c r="S26" s="801"/>
      <c r="T26" s="801"/>
      <c r="U26" s="801"/>
      <c r="V26" s="801"/>
      <c r="W26" s="809" t="s">
        <v>1534</v>
      </c>
      <c r="X26" s="808" t="s">
        <v>8424</v>
      </c>
      <c r="Y26" s="808" t="s">
        <v>13757</v>
      </c>
      <c r="Z26" s="808" t="s">
        <v>3062</v>
      </c>
      <c r="AA26" s="809" t="s">
        <v>2849</v>
      </c>
    </row>
  </sheetData>
  <phoneticPr fontId="5" type="noConversion"/>
  <dataValidations count="4">
    <dataValidation type="list" allowBlank="1" showInputMessage="1" showErrorMessage="1" sqref="B6" xr:uid="{00000000-0002-0000-E300-000000000000}">
      <formula1>"Mi: Minute,H: Hour,D: Daily,W: Weekly,M: Monthly,Y: Yearly"</formula1>
    </dataValidation>
    <dataValidation type="list" allowBlank="1" showInputMessage="1" showErrorMessage="1" sqref="B7 B9 O7:O9" xr:uid="{00000000-0002-0000-E300-000001000000}">
      <formula1>"替换,追加"</formula1>
    </dataValidation>
    <dataValidation type="list" allowBlank="1" showInputMessage="1" showErrorMessage="1" sqref="N12 N13:N14 N15:N16 N17:N18 N19:N26" xr:uid="{00000000-0002-0000-E300-000002000000}">
      <formula1>"匹配,基线特有,本地扩充,废弃"</formula1>
    </dataValidation>
    <dataValidation type="list" allowBlank="1" showInputMessage="1" showErrorMessage="1" sqref="R4:R6" xr:uid="{00000000-0002-0000-E300-000003000000}">
      <formula1>"left join,inner join,union,union all"</formula1>
    </dataValidation>
  </dataValidations>
  <hyperlinks>
    <hyperlink ref="A1" location="目录!A1" display="返回" xr:uid="{00000000-0004-0000-E300-000000000000}"/>
  </hyperlinks>
  <pageMargins left="0.75" right="0.75" top="1" bottom="1" header="0.51180555555555596" footer="0.51180555555555596"/>
  <pageSetup paperSize="9" orientation="portrait"/>
  <legacyDrawing r:id="rId1"/>
</worksheet>
</file>

<file path=xl/worksheets/sheet2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AA23"/>
  <sheetViews>
    <sheetView workbookViewId="0">
      <selection activeCell="F11" sqref="F11"/>
    </sheetView>
  </sheetViews>
  <sheetFormatPr defaultColWidth="9" defaultRowHeight="15.6"/>
  <cols>
    <col min="1" max="1" width="8.109375" style="741" customWidth="1"/>
    <col min="2" max="2" width="22.44140625" style="796" customWidth="1"/>
    <col min="3" max="3" width="14.77734375" style="796" customWidth="1"/>
    <col min="4" max="4" width="15.109375" style="796" customWidth="1"/>
    <col min="5" max="9" width="12" style="796" customWidth="1"/>
    <col min="10" max="10" width="7.88671875" style="796" customWidth="1"/>
    <col min="11" max="13" width="4.6640625" style="796" customWidth="1"/>
    <col min="14" max="14" width="11.21875" style="796" customWidth="1"/>
    <col min="15" max="15" width="9" style="796" hidden="1" customWidth="1"/>
    <col min="16" max="16" width="19.44140625" style="796" hidden="1" customWidth="1"/>
    <col min="17" max="17" width="21.77734375" style="796" hidden="1" customWidth="1"/>
    <col min="18" max="18" width="14.44140625" style="796" hidden="1" customWidth="1"/>
    <col min="19" max="19" width="12.33203125" style="796" hidden="1" customWidth="1"/>
    <col min="20" max="20" width="11.21875" style="796" hidden="1" customWidth="1"/>
    <col min="21" max="21" width="15.109375" style="796" hidden="1" customWidth="1"/>
    <col min="22" max="22" width="9" style="796" hidden="1" customWidth="1"/>
    <col min="23" max="23" width="19.33203125" style="796" customWidth="1"/>
    <col min="24" max="24" width="9" style="796" customWidth="1"/>
    <col min="25" max="25" width="14.88671875" style="796" customWidth="1"/>
    <col min="26" max="26" width="13.77734375" style="796" customWidth="1"/>
    <col min="27" max="27" width="11.21875" style="796" customWidth="1"/>
    <col min="28" max="16384" width="9" style="741"/>
  </cols>
  <sheetData>
    <row r="1" spans="1:27" s="796" customFormat="1">
      <c r="A1" s="233" t="str">
        <f>HYPERLINK("#目录!A1","返回")</f>
        <v>返回</v>
      </c>
      <c r="B1" s="3"/>
      <c r="C1" s="3"/>
      <c r="D1" s="3"/>
      <c r="E1" s="3"/>
      <c r="F1" s="3"/>
      <c r="G1" s="3"/>
      <c r="H1" s="3"/>
      <c r="I1" s="3"/>
      <c r="J1" s="3"/>
      <c r="K1" s="3"/>
      <c r="L1" s="3"/>
      <c r="M1" s="3"/>
      <c r="N1" s="3"/>
      <c r="O1" s="3"/>
      <c r="P1" s="3"/>
      <c r="Q1" s="3"/>
      <c r="R1" s="3"/>
      <c r="S1" s="3"/>
      <c r="T1" s="3"/>
      <c r="U1" s="3"/>
      <c r="V1" s="3"/>
      <c r="W1" s="52"/>
      <c r="X1" s="52"/>
      <c r="Y1" s="52"/>
      <c r="Z1" s="52"/>
      <c r="AA1" s="52"/>
    </row>
    <row r="2" spans="1:27" s="796" customFormat="1">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796" customFormat="1">
      <c r="A3" s="6" t="s">
        <v>2040</v>
      </c>
      <c r="B3" s="416" t="s">
        <v>1465</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796" customFormat="1">
      <c r="A4" s="9" t="s">
        <v>2042</v>
      </c>
      <c r="B4" s="416" t="s">
        <v>1466</v>
      </c>
      <c r="C4" s="8"/>
      <c r="D4" s="8"/>
      <c r="E4" s="8"/>
      <c r="F4" s="8"/>
      <c r="G4" s="8"/>
      <c r="H4" s="8"/>
      <c r="I4" s="8"/>
      <c r="J4" s="8"/>
      <c r="K4" s="8"/>
      <c r="L4" s="8"/>
      <c r="M4" s="8"/>
      <c r="N4" s="8"/>
      <c r="O4" s="43" t="s">
        <v>4149</v>
      </c>
      <c r="P4" s="39" t="e">
        <f>VLOOKUP(B3,[2]目录!#REF!,4,0)</f>
        <v>#REF!</v>
      </c>
      <c r="Q4" s="40"/>
      <c r="R4" s="41"/>
      <c r="S4" s="42"/>
      <c r="T4" s="42"/>
      <c r="U4" s="42"/>
      <c r="V4" s="61"/>
      <c r="W4" s="62" t="s">
        <v>2301</v>
      </c>
      <c r="X4" s="416" t="s">
        <v>1468</v>
      </c>
      <c r="Y4" s="63"/>
      <c r="Z4" s="11"/>
      <c r="AA4" s="63"/>
    </row>
    <row r="5" spans="1:27" s="796" customFormat="1">
      <c r="A5" s="9" t="s">
        <v>2041</v>
      </c>
      <c r="B5" s="11" t="s">
        <v>2043</v>
      </c>
      <c r="C5" s="8"/>
      <c r="D5" s="8"/>
      <c r="E5" s="8"/>
      <c r="F5" s="8"/>
      <c r="G5" s="8"/>
      <c r="H5" s="8"/>
      <c r="I5" s="8"/>
      <c r="J5" s="8"/>
      <c r="K5" s="8"/>
      <c r="L5" s="8"/>
      <c r="M5" s="8"/>
      <c r="N5" s="8"/>
      <c r="O5" s="43"/>
      <c r="P5" s="42"/>
      <c r="Q5" s="42"/>
      <c r="R5" s="41"/>
      <c r="S5" s="42"/>
      <c r="T5" s="42"/>
      <c r="U5" s="42"/>
      <c r="V5" s="61"/>
      <c r="W5" s="62"/>
      <c r="X5" s="63"/>
      <c r="Y5" s="63"/>
      <c r="Z5" s="11"/>
      <c r="AA5" s="63"/>
    </row>
    <row r="6" spans="1:27" s="796" customFormat="1">
      <c r="A6" s="9" t="s">
        <v>2044</v>
      </c>
      <c r="B6" s="12" t="s">
        <v>14426</v>
      </c>
      <c r="C6" s="8"/>
      <c r="D6" s="8"/>
      <c r="E6" s="8"/>
      <c r="F6" s="8"/>
      <c r="G6" s="8"/>
      <c r="H6" s="8"/>
      <c r="I6" s="8"/>
      <c r="J6" s="8"/>
      <c r="K6" s="8"/>
      <c r="L6" s="8"/>
      <c r="M6" s="8"/>
      <c r="N6" s="8"/>
      <c r="O6" s="43"/>
      <c r="P6" s="42"/>
      <c r="Q6" s="42"/>
      <c r="R6" s="41"/>
      <c r="S6" s="42"/>
      <c r="T6" s="42"/>
      <c r="U6" s="42"/>
      <c r="V6" s="61"/>
      <c r="W6" s="62"/>
      <c r="X6" s="63"/>
      <c r="Y6" s="63"/>
      <c r="Z6" s="11"/>
      <c r="AA6" s="63"/>
    </row>
    <row r="7" spans="1:27" s="796" customFormat="1">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s="796" customFormat="1">
      <c r="A8" s="9" t="s">
        <v>2048</v>
      </c>
      <c r="B8" s="11"/>
      <c r="C8" s="8"/>
      <c r="D8" s="8"/>
      <c r="E8" s="8"/>
      <c r="F8" s="8"/>
      <c r="G8" s="8"/>
      <c r="H8" s="8"/>
      <c r="I8" s="8"/>
      <c r="J8" s="8"/>
      <c r="K8" s="8"/>
      <c r="L8" s="8"/>
      <c r="M8" s="8"/>
      <c r="N8" s="8"/>
      <c r="O8" s="43"/>
      <c r="P8" s="42"/>
      <c r="Q8" s="42"/>
      <c r="R8" s="42"/>
      <c r="S8" s="42"/>
      <c r="T8" s="42"/>
      <c r="U8" s="42"/>
      <c r="V8" s="61"/>
      <c r="W8" s="62"/>
      <c r="X8" s="65"/>
      <c r="Y8" s="63"/>
      <c r="Z8" s="11"/>
      <c r="AA8" s="63"/>
    </row>
    <row r="9" spans="1:27" s="796" customFormat="1">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796" customFormat="1">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s="796" customFormat="1">
      <c r="A11" s="14" t="s">
        <v>49</v>
      </c>
      <c r="B11" s="15" t="s">
        <v>2051</v>
      </c>
      <c r="C11" s="15" t="s">
        <v>2052</v>
      </c>
      <c r="D11" s="15" t="s">
        <v>2053</v>
      </c>
      <c r="E11" s="15" t="s">
        <v>2054</v>
      </c>
      <c r="F11" s="228" t="s">
        <v>3169</v>
      </c>
      <c r="G11" s="228" t="s">
        <v>3170</v>
      </c>
      <c r="H11" s="228" t="s">
        <v>3171</v>
      </c>
      <c r="I11" s="228"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s="796" customFormat="1">
      <c r="A12" s="844" t="s">
        <v>5025</v>
      </c>
      <c r="B12" s="845" t="s">
        <v>2304</v>
      </c>
      <c r="C12" s="680" t="s">
        <v>2670</v>
      </c>
      <c r="D12" s="680" t="s">
        <v>2078</v>
      </c>
      <c r="E12" s="680" t="s">
        <v>2307</v>
      </c>
      <c r="F12" s="221" t="s">
        <v>2304</v>
      </c>
      <c r="G12" s="221" t="s">
        <v>2670</v>
      </c>
      <c r="H12" s="221" t="s">
        <v>2078</v>
      </c>
      <c r="I12" s="221" t="s">
        <v>2079</v>
      </c>
      <c r="J12" s="113"/>
      <c r="K12" s="113"/>
      <c r="L12" s="113"/>
      <c r="M12" s="113"/>
      <c r="N12" s="560"/>
      <c r="O12" s="113"/>
      <c r="P12" s="113"/>
      <c r="Q12" s="113"/>
      <c r="R12" s="113"/>
      <c r="S12" s="113"/>
      <c r="T12" s="113"/>
      <c r="U12" s="113"/>
      <c r="V12" s="77"/>
      <c r="W12" s="416" t="s">
        <v>1468</v>
      </c>
      <c r="X12" s="845" t="s">
        <v>2304</v>
      </c>
      <c r="Y12" s="845" t="s">
        <v>2671</v>
      </c>
      <c r="Z12" s="845" t="s">
        <v>2272</v>
      </c>
      <c r="AA12" s="360" t="s">
        <v>2849</v>
      </c>
    </row>
    <row r="13" spans="1:27" s="796" customFormat="1">
      <c r="A13" s="844" t="s">
        <v>5026</v>
      </c>
      <c r="B13" s="845" t="s">
        <v>5673</v>
      </c>
      <c r="C13" s="845" t="s">
        <v>15188</v>
      </c>
      <c r="D13" s="845" t="s">
        <v>15189</v>
      </c>
      <c r="E13" s="680" t="s">
        <v>2307</v>
      </c>
      <c r="F13" s="221" t="s">
        <v>5673</v>
      </c>
      <c r="G13" s="374" t="s">
        <v>5674</v>
      </c>
      <c r="H13" s="221" t="s">
        <v>2100</v>
      </c>
      <c r="I13" s="221" t="s">
        <v>2101</v>
      </c>
      <c r="J13" s="560"/>
      <c r="K13" s="560"/>
      <c r="L13" s="857" t="s">
        <v>15190</v>
      </c>
      <c r="M13" s="560"/>
      <c r="N13" s="560"/>
      <c r="O13" s="113"/>
      <c r="P13" s="560"/>
      <c r="Q13" s="560"/>
      <c r="R13" s="560"/>
      <c r="S13" s="560"/>
      <c r="T13" s="560"/>
      <c r="U13" s="560"/>
      <c r="V13" s="12"/>
      <c r="W13" s="416" t="s">
        <v>1468</v>
      </c>
      <c r="X13" s="845" t="s">
        <v>5673</v>
      </c>
      <c r="Y13" s="845" t="s">
        <v>5674</v>
      </c>
      <c r="Z13" s="845" t="s">
        <v>15189</v>
      </c>
      <c r="AA13" s="360" t="s">
        <v>2849</v>
      </c>
    </row>
    <row r="14" spans="1:27" s="796" customFormat="1">
      <c r="A14" s="844" t="s">
        <v>5027</v>
      </c>
      <c r="B14" s="845" t="s">
        <v>105</v>
      </c>
      <c r="C14" s="845" t="s">
        <v>2239</v>
      </c>
      <c r="D14" s="845" t="s">
        <v>4937</v>
      </c>
      <c r="E14" s="680" t="s">
        <v>2307</v>
      </c>
      <c r="F14" s="221" t="s">
        <v>105</v>
      </c>
      <c r="G14" s="221" t="s">
        <v>2239</v>
      </c>
      <c r="H14" s="221" t="s">
        <v>3175</v>
      </c>
      <c r="I14" s="221" t="s">
        <v>2241</v>
      </c>
      <c r="J14" s="369"/>
      <c r="K14" s="369"/>
      <c r="M14" s="369"/>
      <c r="N14" s="560"/>
      <c r="O14" s="369"/>
      <c r="P14" s="369"/>
      <c r="Q14" s="369"/>
      <c r="R14" s="369"/>
      <c r="S14" s="369"/>
      <c r="T14" s="369"/>
      <c r="U14" s="369"/>
      <c r="V14" s="370"/>
      <c r="W14" s="416" t="s">
        <v>1468</v>
      </c>
      <c r="X14" s="845" t="s">
        <v>105</v>
      </c>
      <c r="Y14" s="845" t="s">
        <v>2675</v>
      </c>
      <c r="Z14" s="845" t="s">
        <v>4937</v>
      </c>
      <c r="AA14" s="360" t="s">
        <v>2849</v>
      </c>
    </row>
    <row r="15" spans="1:27" s="796" customFormat="1">
      <c r="A15" s="844" t="s">
        <v>5028</v>
      </c>
      <c r="B15" s="845" t="s">
        <v>15191</v>
      </c>
      <c r="C15" s="845" t="s">
        <v>15192</v>
      </c>
      <c r="D15" s="845" t="s">
        <v>11528</v>
      </c>
      <c r="E15" s="680" t="s">
        <v>2307</v>
      </c>
      <c r="F15" s="221" t="s">
        <v>15191</v>
      </c>
      <c r="G15" s="221" t="s">
        <v>15192</v>
      </c>
      <c r="H15" s="221" t="s">
        <v>2100</v>
      </c>
      <c r="I15" s="221" t="s">
        <v>2101</v>
      </c>
      <c r="J15" s="369"/>
      <c r="K15" s="369"/>
      <c r="L15" s="857" t="s">
        <v>15193</v>
      </c>
      <c r="M15" s="369"/>
      <c r="N15" s="560"/>
      <c r="O15" s="369"/>
      <c r="P15" s="369"/>
      <c r="Q15" s="369"/>
      <c r="R15" s="369"/>
      <c r="S15" s="369"/>
      <c r="T15" s="369"/>
      <c r="U15" s="369"/>
      <c r="V15" s="370"/>
      <c r="W15" s="416" t="s">
        <v>1468</v>
      </c>
      <c r="X15" s="845" t="s">
        <v>15191</v>
      </c>
      <c r="Y15" s="845" t="s">
        <v>15192</v>
      </c>
      <c r="Z15" s="845" t="s">
        <v>11528</v>
      </c>
      <c r="AA15" s="360" t="s">
        <v>2849</v>
      </c>
    </row>
    <row r="16" spans="1:27" s="796" customFormat="1">
      <c r="A16" s="844" t="s">
        <v>5030</v>
      </c>
      <c r="B16" s="845" t="s">
        <v>2345</v>
      </c>
      <c r="C16" s="845" t="s">
        <v>4752</v>
      </c>
      <c r="D16" s="845" t="s">
        <v>11528</v>
      </c>
      <c r="E16" s="856" t="s">
        <v>2108</v>
      </c>
      <c r="F16" s="221" t="s">
        <v>2345</v>
      </c>
      <c r="G16" s="221" t="s">
        <v>4752</v>
      </c>
      <c r="H16" s="221" t="s">
        <v>2096</v>
      </c>
      <c r="I16" s="221" t="s">
        <v>2097</v>
      </c>
      <c r="J16" s="369"/>
      <c r="K16" s="369"/>
      <c r="L16" s="857" t="s">
        <v>15194</v>
      </c>
      <c r="M16" s="369"/>
      <c r="N16" s="369"/>
      <c r="O16" s="369"/>
      <c r="P16" s="369"/>
      <c r="Q16" s="369"/>
      <c r="R16" s="369"/>
      <c r="S16" s="369"/>
      <c r="T16" s="369"/>
      <c r="U16" s="369"/>
      <c r="V16" s="370"/>
      <c r="W16" s="416" t="s">
        <v>1468</v>
      </c>
      <c r="X16" s="845" t="s">
        <v>15195</v>
      </c>
      <c r="Y16" s="845" t="s">
        <v>15196</v>
      </c>
      <c r="Z16" s="845" t="s">
        <v>11528</v>
      </c>
      <c r="AA16" s="360" t="s">
        <v>2849</v>
      </c>
    </row>
    <row r="17" spans="1:27" s="796" customFormat="1">
      <c r="A17" s="844" t="s">
        <v>5031</v>
      </c>
      <c r="B17" s="845" t="s">
        <v>15197</v>
      </c>
      <c r="C17" s="845" t="s">
        <v>15198</v>
      </c>
      <c r="D17" s="845" t="s">
        <v>4937</v>
      </c>
      <c r="E17" s="856" t="s">
        <v>2108</v>
      </c>
      <c r="F17" s="221" t="s">
        <v>15197</v>
      </c>
      <c r="G17" s="221" t="s">
        <v>15198</v>
      </c>
      <c r="H17" s="221" t="s">
        <v>2811</v>
      </c>
      <c r="I17" s="221" t="s">
        <v>2812</v>
      </c>
      <c r="J17" s="369"/>
      <c r="K17" s="369"/>
      <c r="L17" s="857" t="s">
        <v>15199</v>
      </c>
      <c r="M17" s="369"/>
      <c r="N17" s="369"/>
      <c r="O17" s="855"/>
      <c r="P17" s="369"/>
      <c r="Q17" s="369"/>
      <c r="R17" s="369"/>
      <c r="S17" s="369"/>
      <c r="T17" s="369"/>
      <c r="U17" s="369"/>
      <c r="V17" s="370"/>
      <c r="W17" s="416" t="s">
        <v>1468</v>
      </c>
      <c r="X17" s="845" t="s">
        <v>15197</v>
      </c>
      <c r="Y17" s="845" t="s">
        <v>15200</v>
      </c>
      <c r="Z17" s="845" t="s">
        <v>4937</v>
      </c>
      <c r="AA17" s="360" t="s">
        <v>2849</v>
      </c>
    </row>
    <row r="18" spans="1:27" s="796" customFormat="1">
      <c r="A18" s="844" t="s">
        <v>5032</v>
      </c>
      <c r="B18" s="845" t="s">
        <v>15201</v>
      </c>
      <c r="C18" s="845" t="s">
        <v>15202</v>
      </c>
      <c r="D18" s="845" t="s">
        <v>11528</v>
      </c>
      <c r="E18" s="856" t="s">
        <v>2108</v>
      </c>
      <c r="F18" s="221" t="s">
        <v>15201</v>
      </c>
      <c r="G18" s="221" t="s">
        <v>15202</v>
      </c>
      <c r="H18" s="221" t="s">
        <v>2100</v>
      </c>
      <c r="I18" s="221" t="s">
        <v>2101</v>
      </c>
      <c r="J18" s="369"/>
      <c r="K18" s="369"/>
      <c r="L18" s="857" t="s">
        <v>15203</v>
      </c>
      <c r="M18" s="369"/>
      <c r="N18" s="369"/>
      <c r="O18" s="855"/>
      <c r="P18" s="369"/>
      <c r="Q18" s="369"/>
      <c r="R18" s="369"/>
      <c r="S18" s="369"/>
      <c r="T18" s="369"/>
      <c r="U18" s="369"/>
      <c r="V18" s="370"/>
      <c r="W18" s="416" t="s">
        <v>1468</v>
      </c>
      <c r="X18" s="845" t="s">
        <v>15204</v>
      </c>
      <c r="Y18" s="845" t="s">
        <v>15202</v>
      </c>
      <c r="Z18" s="845" t="s">
        <v>11528</v>
      </c>
      <c r="AA18" s="360" t="s">
        <v>2849</v>
      </c>
    </row>
    <row r="19" spans="1:27" s="796" customFormat="1">
      <c r="A19" s="844" t="s">
        <v>5033</v>
      </c>
      <c r="B19" s="845" t="s">
        <v>15205</v>
      </c>
      <c r="C19" s="845" t="s">
        <v>15206</v>
      </c>
      <c r="D19" s="845" t="s">
        <v>11528</v>
      </c>
      <c r="E19" s="856" t="s">
        <v>2621</v>
      </c>
      <c r="F19" s="221" t="s">
        <v>15205</v>
      </c>
      <c r="G19" s="221" t="s">
        <v>15206</v>
      </c>
      <c r="H19" s="221" t="s">
        <v>2100</v>
      </c>
      <c r="I19" s="221" t="s">
        <v>2101</v>
      </c>
      <c r="J19" s="369"/>
      <c r="K19" s="369"/>
      <c r="L19" s="857" t="s">
        <v>15207</v>
      </c>
      <c r="M19" s="369"/>
      <c r="N19" s="369"/>
      <c r="O19" s="855"/>
      <c r="P19" s="369"/>
      <c r="Q19" s="369"/>
      <c r="R19" s="369"/>
      <c r="S19" s="369"/>
      <c r="T19" s="369"/>
      <c r="U19" s="369"/>
      <c r="V19" s="370"/>
      <c r="W19" s="416" t="s">
        <v>1468</v>
      </c>
      <c r="X19" s="845" t="s">
        <v>15208</v>
      </c>
      <c r="Y19" s="845" t="s">
        <v>15209</v>
      </c>
      <c r="Z19" s="845" t="s">
        <v>11528</v>
      </c>
      <c r="AA19" s="360" t="s">
        <v>2849</v>
      </c>
    </row>
    <row r="20" spans="1:27" s="796" customFormat="1">
      <c r="A20" s="844" t="s">
        <v>5034</v>
      </c>
      <c r="B20" s="845" t="s">
        <v>15210</v>
      </c>
      <c r="C20" s="845" t="s">
        <v>15211</v>
      </c>
      <c r="D20" s="845" t="s">
        <v>15212</v>
      </c>
      <c r="E20" s="856" t="s">
        <v>2621</v>
      </c>
      <c r="F20" s="221" t="s">
        <v>15210</v>
      </c>
      <c r="G20" s="221" t="s">
        <v>15211</v>
      </c>
      <c r="H20" s="221" t="s">
        <v>3494</v>
      </c>
      <c r="I20" s="374" t="s">
        <v>2108</v>
      </c>
      <c r="J20" s="369"/>
      <c r="K20" s="369"/>
      <c r="L20" s="857" t="s">
        <v>15213</v>
      </c>
      <c r="N20" s="369"/>
      <c r="O20" s="855"/>
      <c r="P20" s="369"/>
      <c r="Q20" s="369"/>
      <c r="R20" s="369"/>
      <c r="S20" s="369"/>
      <c r="T20" s="369"/>
      <c r="U20" s="369"/>
      <c r="V20" s="370"/>
      <c r="W20" s="416" t="s">
        <v>1468</v>
      </c>
      <c r="X20" s="845" t="s">
        <v>15214</v>
      </c>
      <c r="Y20" s="845" t="s">
        <v>15211</v>
      </c>
      <c r="Z20" s="845" t="s">
        <v>15212</v>
      </c>
      <c r="AA20" s="360" t="s">
        <v>2849</v>
      </c>
    </row>
    <row r="21" spans="1:27" s="796" customFormat="1">
      <c r="A21" s="844" t="s">
        <v>5036</v>
      </c>
      <c r="B21" s="845" t="s">
        <v>15215</v>
      </c>
      <c r="C21" s="845" t="s">
        <v>15216</v>
      </c>
      <c r="D21" s="845" t="s">
        <v>15217</v>
      </c>
      <c r="E21" s="856" t="s">
        <v>2108</v>
      </c>
      <c r="F21" s="221" t="s">
        <v>15215</v>
      </c>
      <c r="G21" s="221" t="s">
        <v>15216</v>
      </c>
      <c r="H21" s="221" t="s">
        <v>3050</v>
      </c>
      <c r="I21" s="221" t="s">
        <v>2108</v>
      </c>
      <c r="J21" s="845"/>
      <c r="K21" s="369"/>
      <c r="L21" s="857" t="s">
        <v>15213</v>
      </c>
      <c r="N21" s="369"/>
      <c r="O21" s="855"/>
      <c r="P21" s="369"/>
      <c r="Q21" s="369"/>
      <c r="R21" s="369"/>
      <c r="S21" s="369"/>
      <c r="T21" s="369"/>
      <c r="U21" s="369"/>
      <c r="V21" s="370"/>
      <c r="W21" s="416" t="s">
        <v>1468</v>
      </c>
      <c r="X21" s="845" t="s">
        <v>15215</v>
      </c>
      <c r="Y21" s="845" t="s">
        <v>15216</v>
      </c>
      <c r="Z21" s="845" t="s">
        <v>15217</v>
      </c>
      <c r="AA21" s="360" t="s">
        <v>2849</v>
      </c>
    </row>
    <row r="22" spans="1:27" s="796" customFormat="1">
      <c r="A22" s="844" t="s">
        <v>5037</v>
      </c>
      <c r="B22" s="845" t="s">
        <v>15218</v>
      </c>
      <c r="C22" s="845" t="s">
        <v>15219</v>
      </c>
      <c r="D22" s="845" t="s">
        <v>4935</v>
      </c>
      <c r="E22" s="845" t="s">
        <v>4935</v>
      </c>
      <c r="F22" s="221" t="s">
        <v>15218</v>
      </c>
      <c r="G22" s="374" t="s">
        <v>15220</v>
      </c>
      <c r="H22" s="221" t="s">
        <v>2272</v>
      </c>
      <c r="I22" s="221" t="s">
        <v>2273</v>
      </c>
      <c r="J22" s="845"/>
      <c r="K22" s="369"/>
      <c r="L22" s="369"/>
      <c r="M22" s="369"/>
      <c r="N22" s="369"/>
      <c r="O22" s="855"/>
      <c r="P22" s="369"/>
      <c r="Q22" s="369"/>
      <c r="R22" s="369"/>
      <c r="S22" s="369"/>
      <c r="T22" s="369"/>
      <c r="U22" s="369"/>
      <c r="V22" s="370"/>
      <c r="W22" s="416" t="s">
        <v>1468</v>
      </c>
      <c r="X22" s="845" t="s">
        <v>15221</v>
      </c>
      <c r="Y22" s="845" t="s">
        <v>15219</v>
      </c>
      <c r="Z22" s="845" t="s">
        <v>4935</v>
      </c>
      <c r="AA22" s="360" t="s">
        <v>2849</v>
      </c>
    </row>
    <row r="23" spans="1:27" s="796" customFormat="1">
      <c r="A23" s="844" t="s">
        <v>5038</v>
      </c>
      <c r="B23" s="845" t="s">
        <v>15222</v>
      </c>
      <c r="C23" s="845" t="s">
        <v>15223</v>
      </c>
      <c r="D23" s="845" t="s">
        <v>2272</v>
      </c>
      <c r="E23" s="845" t="s">
        <v>2272</v>
      </c>
      <c r="F23" s="221" t="s">
        <v>15222</v>
      </c>
      <c r="G23" s="221" t="s">
        <v>15223</v>
      </c>
      <c r="H23" s="221" t="s">
        <v>2272</v>
      </c>
      <c r="I23" s="221" t="s">
        <v>2273</v>
      </c>
      <c r="J23" s="845"/>
      <c r="K23" s="369"/>
      <c r="L23" s="369"/>
      <c r="M23" s="369"/>
      <c r="N23" s="369"/>
      <c r="O23" s="855"/>
      <c r="P23" s="369"/>
      <c r="Q23" s="369"/>
      <c r="R23" s="369"/>
      <c r="S23" s="369"/>
      <c r="T23" s="369"/>
      <c r="U23" s="369"/>
      <c r="V23" s="370"/>
      <c r="W23" s="416" t="s">
        <v>1468</v>
      </c>
      <c r="X23" s="845" t="s">
        <v>15224</v>
      </c>
      <c r="Y23" s="845" t="s">
        <v>15223</v>
      </c>
      <c r="Z23" s="845" t="s">
        <v>2272</v>
      </c>
      <c r="AA23" s="360" t="s">
        <v>2849</v>
      </c>
    </row>
  </sheetData>
  <phoneticPr fontId="5" type="noConversion"/>
  <dataValidations count="4">
    <dataValidation type="list" allowBlank="1" showInputMessage="1" showErrorMessage="1" sqref="B6" xr:uid="{00000000-0002-0000-E400-000000000000}">
      <formula1>"Mi: Minute,H: Hour,D: Daily,W: Weekly,M: Monthly,Y: Yearly"</formula1>
    </dataValidation>
    <dataValidation type="list" allowBlank="1" showInputMessage="1" showErrorMessage="1" sqref="B7 B9 O7:O9" xr:uid="{00000000-0002-0000-E400-000001000000}">
      <formula1>"替换,追加"</formula1>
    </dataValidation>
    <dataValidation type="list" allowBlank="1" showInputMessage="1" showErrorMessage="1" sqref="N12:N15" xr:uid="{00000000-0002-0000-E400-000002000000}">
      <formula1>"匹配,基线特有,本地扩充,废弃"</formula1>
    </dataValidation>
    <dataValidation type="list" allowBlank="1" showInputMessage="1" showErrorMessage="1" sqref="R4:R6" xr:uid="{00000000-0002-0000-E400-000003000000}">
      <formula1>"left join,inner join,union,union all"</formula1>
    </dataValidation>
  </dataValidations>
  <pageMargins left="0.75" right="0.75" top="1" bottom="1" header="0.51180555555555596" footer="0.51180555555555596"/>
  <pageSetup paperSize="9" orientation="portrait"/>
  <legacyDrawing r:id="rId1"/>
</worksheet>
</file>

<file path=xl/worksheets/sheet2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AA30"/>
  <sheetViews>
    <sheetView topLeftCell="C10" workbookViewId="0">
      <selection activeCell="J10" sqref="J1:M1048576"/>
    </sheetView>
  </sheetViews>
  <sheetFormatPr defaultColWidth="9" defaultRowHeight="15" customHeight="1"/>
  <cols>
    <col min="1" max="1" width="8.109375" style="741" customWidth="1"/>
    <col min="2" max="2" width="22.21875" style="796" customWidth="1"/>
    <col min="3" max="3" width="21.6640625" style="796" customWidth="1"/>
    <col min="4" max="4" width="15.109375" style="796" customWidth="1"/>
    <col min="5" max="5" width="9.77734375" style="796" customWidth="1"/>
    <col min="6" max="9" width="12" style="796" customWidth="1"/>
    <col min="10" max="10" width="7.88671875" style="796" customWidth="1"/>
    <col min="11" max="13" width="4.6640625" style="796" customWidth="1"/>
    <col min="14" max="14" width="11.21875" style="796" customWidth="1"/>
    <col min="15" max="15" width="9" style="796" hidden="1" customWidth="1"/>
    <col min="16" max="16" width="19.44140625" style="796" hidden="1" customWidth="1"/>
    <col min="17" max="17" width="21.77734375" style="796" hidden="1" customWidth="1"/>
    <col min="18" max="18" width="14.44140625" style="796" hidden="1" customWidth="1"/>
    <col min="19" max="19" width="12.33203125" style="796" hidden="1" customWidth="1"/>
    <col min="20" max="20" width="11.21875" style="796" hidden="1" customWidth="1"/>
    <col min="21" max="21" width="15.109375" style="796" hidden="1" customWidth="1"/>
    <col min="22" max="22" width="9" style="796" hidden="1" customWidth="1"/>
    <col min="23" max="23" width="18.21875" style="796" customWidth="1"/>
    <col min="24" max="24" width="19.44140625" style="796" customWidth="1"/>
    <col min="25" max="25" width="14.88671875" style="796" customWidth="1"/>
    <col min="26" max="26" width="13.77734375" style="796" customWidth="1"/>
    <col min="27" max="27" width="11.21875" style="796" customWidth="1"/>
    <col min="28" max="16384" width="9" style="741"/>
  </cols>
  <sheetData>
    <row r="1" spans="1:27" s="796" customFormat="1" ht="15" customHeight="1">
      <c r="A1" s="854" t="str">
        <f>HYPERLINK("#目录!A1","返回")</f>
        <v>返回</v>
      </c>
      <c r="B1" s="3"/>
      <c r="C1" s="3"/>
      <c r="D1" s="3"/>
      <c r="E1" s="3"/>
      <c r="F1" s="3"/>
      <c r="G1" s="3"/>
      <c r="H1" s="3"/>
      <c r="I1" s="3"/>
      <c r="J1" s="3"/>
      <c r="K1" s="3"/>
      <c r="L1" s="3"/>
      <c r="M1" s="3"/>
      <c r="N1" s="3"/>
      <c r="O1" s="3"/>
      <c r="P1" s="3"/>
      <c r="Q1" s="3"/>
      <c r="R1" s="3"/>
      <c r="S1" s="3"/>
      <c r="T1" s="3"/>
      <c r="U1" s="3"/>
      <c r="V1" s="3"/>
      <c r="W1" s="52"/>
      <c r="X1" s="52"/>
      <c r="Y1" s="52"/>
      <c r="Z1" s="52"/>
      <c r="AA1" s="52"/>
    </row>
    <row r="2" spans="1:27" s="796" customFormat="1" ht="15" customHeight="1">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796" customFormat="1" ht="15" customHeight="1">
      <c r="A3" s="6" t="s">
        <v>2040</v>
      </c>
      <c r="B3" s="416" t="s">
        <v>1471</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796" customFormat="1" ht="15" customHeight="1">
      <c r="A4" s="9" t="s">
        <v>2042</v>
      </c>
      <c r="B4" s="416" t="s">
        <v>1472</v>
      </c>
      <c r="C4" s="8"/>
      <c r="D4" s="8"/>
      <c r="E4" s="8"/>
      <c r="F4" s="8"/>
      <c r="G4" s="8"/>
      <c r="H4" s="8"/>
      <c r="I4" s="8"/>
      <c r="J4" s="8"/>
      <c r="K4" s="8"/>
      <c r="L4" s="8"/>
      <c r="M4" s="8"/>
      <c r="N4" s="8"/>
      <c r="O4" s="43" t="s">
        <v>4149</v>
      </c>
      <c r="P4" s="39" t="e">
        <f>VLOOKUP(B3,[2]目录!#REF!,4,0)</f>
        <v>#REF!</v>
      </c>
      <c r="Q4" s="40"/>
      <c r="R4" s="41"/>
      <c r="S4" s="42"/>
      <c r="T4" s="42"/>
      <c r="U4" s="42"/>
      <c r="V4" s="61"/>
      <c r="W4" s="62" t="s">
        <v>2301</v>
      </c>
      <c r="X4" s="416" t="s">
        <v>1473</v>
      </c>
      <c r="Y4" s="63"/>
      <c r="Z4" s="11"/>
      <c r="AA4" s="63"/>
    </row>
    <row r="5" spans="1:27" s="796" customFormat="1" ht="15" customHeight="1">
      <c r="A5" s="9" t="s">
        <v>2041</v>
      </c>
      <c r="B5" s="11" t="s">
        <v>2043</v>
      </c>
      <c r="C5" s="8"/>
      <c r="D5" s="8"/>
      <c r="E5" s="8"/>
      <c r="F5" s="8"/>
      <c r="G5" s="8"/>
      <c r="H5" s="8"/>
      <c r="I5" s="8"/>
      <c r="J5" s="8"/>
      <c r="K5" s="8"/>
      <c r="L5" s="8"/>
      <c r="M5" s="8"/>
      <c r="N5" s="8"/>
      <c r="O5" s="43"/>
      <c r="P5" s="42"/>
      <c r="Q5" s="42"/>
      <c r="R5" s="41"/>
      <c r="S5" s="42"/>
      <c r="T5" s="42"/>
      <c r="U5" s="42"/>
      <c r="V5" s="61"/>
      <c r="W5" s="62"/>
      <c r="X5" s="63"/>
      <c r="Y5" s="63"/>
      <c r="Z5" s="11"/>
      <c r="AA5" s="63"/>
    </row>
    <row r="6" spans="1:27" s="796" customFormat="1" ht="15" customHeight="1">
      <c r="A6" s="9" t="s">
        <v>2044</v>
      </c>
      <c r="B6" s="12" t="s">
        <v>2303</v>
      </c>
      <c r="C6" s="8"/>
      <c r="D6" s="8"/>
      <c r="E6" s="8"/>
      <c r="F6" s="8"/>
      <c r="G6" s="8"/>
      <c r="H6" s="8"/>
      <c r="I6" s="8"/>
      <c r="J6" s="8"/>
      <c r="K6" s="8"/>
      <c r="L6" s="8"/>
      <c r="M6" s="8"/>
      <c r="N6" s="8"/>
      <c r="O6" s="43"/>
      <c r="P6" s="42"/>
      <c r="Q6" s="42"/>
      <c r="R6" s="41"/>
      <c r="S6" s="42"/>
      <c r="T6" s="42"/>
      <c r="U6" s="42"/>
      <c r="V6" s="61"/>
      <c r="W6" s="62"/>
      <c r="X6" s="63"/>
      <c r="Y6" s="63"/>
      <c r="Z6" s="11"/>
      <c r="AA6" s="63"/>
    </row>
    <row r="7" spans="1:27" s="796" customFormat="1" ht="15" customHeight="1">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s="796" customFormat="1" ht="15" customHeight="1">
      <c r="A8" s="9" t="s">
        <v>2048</v>
      </c>
      <c r="B8" s="11" t="s">
        <v>15225</v>
      </c>
      <c r="C8" s="8"/>
      <c r="D8" s="8"/>
      <c r="E8" s="8"/>
      <c r="F8" s="8"/>
      <c r="G8" s="8"/>
      <c r="H8" s="8"/>
      <c r="I8" s="8"/>
      <c r="J8" s="8"/>
      <c r="K8" s="8"/>
      <c r="L8" s="8"/>
      <c r="M8" s="8"/>
      <c r="N8" s="8"/>
      <c r="O8" s="43"/>
      <c r="P8" s="42"/>
      <c r="Q8" s="42"/>
      <c r="R8" s="42"/>
      <c r="S8" s="42"/>
      <c r="T8" s="42"/>
      <c r="U8" s="42"/>
      <c r="V8" s="61"/>
      <c r="W8" s="62"/>
      <c r="X8" s="65"/>
      <c r="Y8" s="63"/>
      <c r="Z8" s="11"/>
      <c r="AA8" s="63"/>
    </row>
    <row r="9" spans="1:27" s="796" customFormat="1" ht="15" customHeight="1">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796" customFormat="1" ht="15" customHeight="1">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s="796" customFormat="1" ht="15" customHeight="1">
      <c r="A11" s="14" t="s">
        <v>49</v>
      </c>
      <c r="B11" s="15" t="s">
        <v>2051</v>
      </c>
      <c r="C11" s="15" t="s">
        <v>2052</v>
      </c>
      <c r="D11" s="15" t="s">
        <v>2053</v>
      </c>
      <c r="E11" s="15" t="s">
        <v>2054</v>
      </c>
      <c r="F11" s="228" t="s">
        <v>3169</v>
      </c>
      <c r="G11" s="228" t="s">
        <v>3170</v>
      </c>
      <c r="H11" s="228" t="s">
        <v>3171</v>
      </c>
      <c r="I11" s="228"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s="796" customFormat="1" ht="15" customHeight="1">
      <c r="A12" s="844" t="s">
        <v>5025</v>
      </c>
      <c r="B12" s="845" t="s">
        <v>2304</v>
      </c>
      <c r="C12" s="680" t="s">
        <v>2670</v>
      </c>
      <c r="D12" s="680" t="s">
        <v>2078</v>
      </c>
      <c r="E12" s="680" t="s">
        <v>2307</v>
      </c>
      <c r="F12" s="221" t="s">
        <v>2304</v>
      </c>
      <c r="G12" s="221" t="s">
        <v>2670</v>
      </c>
      <c r="H12" s="221" t="s">
        <v>2078</v>
      </c>
      <c r="I12" s="221" t="s">
        <v>2079</v>
      </c>
      <c r="J12" s="680" t="s">
        <v>79</v>
      </c>
      <c r="K12" s="113"/>
      <c r="L12" s="113"/>
      <c r="M12" s="113"/>
      <c r="N12" s="560" t="s">
        <v>2308</v>
      </c>
      <c r="O12" s="113"/>
      <c r="P12" s="113"/>
      <c r="Q12" s="113"/>
      <c r="R12" s="113"/>
      <c r="S12" s="113"/>
      <c r="T12" s="113"/>
      <c r="U12" s="113"/>
      <c r="V12" s="77"/>
      <c r="W12" s="416" t="s">
        <v>1473</v>
      </c>
      <c r="X12" s="845" t="s">
        <v>2304</v>
      </c>
      <c r="Y12" s="845" t="s">
        <v>2671</v>
      </c>
      <c r="Z12" s="845" t="s">
        <v>2272</v>
      </c>
      <c r="AA12" s="360" t="s">
        <v>2849</v>
      </c>
    </row>
    <row r="13" spans="1:27" s="796" customFormat="1" ht="15" customHeight="1">
      <c r="A13" s="844" t="s">
        <v>5026</v>
      </c>
      <c r="B13" s="845" t="s">
        <v>8483</v>
      </c>
      <c r="C13" s="845" t="s">
        <v>2675</v>
      </c>
      <c r="D13" s="845" t="s">
        <v>2811</v>
      </c>
      <c r="E13" s="680" t="s">
        <v>2307</v>
      </c>
      <c r="F13" s="374" t="s">
        <v>105</v>
      </c>
      <c r="G13" s="374" t="s">
        <v>2239</v>
      </c>
      <c r="H13" s="221" t="s">
        <v>3175</v>
      </c>
      <c r="I13" s="221" t="s">
        <v>2241</v>
      </c>
      <c r="J13" s="680" t="s">
        <v>79</v>
      </c>
      <c r="K13" s="560"/>
      <c r="L13" s="560"/>
      <c r="M13" s="560"/>
      <c r="N13" s="560" t="s">
        <v>2308</v>
      </c>
      <c r="O13" s="113"/>
      <c r="P13" s="560"/>
      <c r="Q13" s="560"/>
      <c r="R13" s="560"/>
      <c r="S13" s="560"/>
      <c r="T13" s="560"/>
      <c r="U13" s="560"/>
      <c r="V13" s="12"/>
      <c r="W13" s="416" t="s">
        <v>1473</v>
      </c>
      <c r="X13" s="845" t="s">
        <v>2238</v>
      </c>
      <c r="Y13" s="845" t="s">
        <v>2675</v>
      </c>
      <c r="Z13" s="845" t="s">
        <v>2811</v>
      </c>
      <c r="AA13" s="360" t="s">
        <v>2849</v>
      </c>
    </row>
    <row r="14" spans="1:27" s="796" customFormat="1" ht="15" customHeight="1">
      <c r="A14" s="844" t="s">
        <v>5027</v>
      </c>
      <c r="B14" s="845" t="s">
        <v>15226</v>
      </c>
      <c r="C14" s="845" t="s">
        <v>15227</v>
      </c>
      <c r="D14" s="360" t="s">
        <v>4955</v>
      </c>
      <c r="E14" s="680" t="s">
        <v>2108</v>
      </c>
      <c r="F14" s="221" t="s">
        <v>15226</v>
      </c>
      <c r="G14" s="374" t="s">
        <v>15228</v>
      </c>
      <c r="H14" s="221" t="s">
        <v>4955</v>
      </c>
      <c r="I14" s="221" t="s">
        <v>2108</v>
      </c>
      <c r="J14" s="369"/>
      <c r="K14" s="369"/>
      <c r="L14" s="369"/>
      <c r="M14" s="369"/>
      <c r="N14" s="560" t="s">
        <v>2308</v>
      </c>
      <c r="O14" s="369"/>
      <c r="P14" s="369"/>
      <c r="Q14" s="369"/>
      <c r="R14" s="369"/>
      <c r="S14" s="369"/>
      <c r="T14" s="369"/>
      <c r="U14" s="369"/>
      <c r="V14" s="370"/>
      <c r="W14" s="416" t="s">
        <v>1473</v>
      </c>
      <c r="X14" s="845" t="s">
        <v>15226</v>
      </c>
      <c r="Y14" s="845" t="s">
        <v>15227</v>
      </c>
      <c r="Z14" s="360" t="s">
        <v>4955</v>
      </c>
      <c r="AA14" s="360" t="s">
        <v>2849</v>
      </c>
    </row>
    <row r="15" spans="1:27" s="796" customFormat="1" ht="15" customHeight="1">
      <c r="A15" s="844" t="s">
        <v>5028</v>
      </c>
      <c r="B15" s="845" t="s">
        <v>15229</v>
      </c>
      <c r="C15" s="845" t="s">
        <v>15230</v>
      </c>
      <c r="D15" s="360" t="s">
        <v>3215</v>
      </c>
      <c r="E15" s="680" t="s">
        <v>2621</v>
      </c>
      <c r="F15" s="221" t="s">
        <v>15229</v>
      </c>
      <c r="G15" s="221" t="s">
        <v>15230</v>
      </c>
      <c r="H15" s="221" t="s">
        <v>3215</v>
      </c>
      <c r="I15" s="374" t="s">
        <v>2111</v>
      </c>
      <c r="J15" s="369"/>
      <c r="K15" s="360" t="s">
        <v>2622</v>
      </c>
      <c r="L15" s="369"/>
      <c r="M15" s="369"/>
      <c r="N15" s="560" t="s">
        <v>2308</v>
      </c>
      <c r="O15" s="369"/>
      <c r="P15" s="369"/>
      <c r="Q15" s="369"/>
      <c r="R15" s="369"/>
      <c r="S15" s="369"/>
      <c r="T15" s="369"/>
      <c r="U15" s="369"/>
      <c r="V15" s="370"/>
      <c r="W15" s="416" t="s">
        <v>1473</v>
      </c>
      <c r="X15" s="845" t="s">
        <v>15231</v>
      </c>
      <c r="Y15" s="845" t="s">
        <v>15230</v>
      </c>
      <c r="Z15" s="360" t="s">
        <v>3215</v>
      </c>
      <c r="AA15" s="360" t="s">
        <v>15232</v>
      </c>
    </row>
    <row r="16" spans="1:27" s="796" customFormat="1" ht="15" customHeight="1">
      <c r="A16" s="844" t="s">
        <v>5030</v>
      </c>
      <c r="B16" s="845" t="s">
        <v>15233</v>
      </c>
      <c r="C16" s="845" t="s">
        <v>15234</v>
      </c>
      <c r="D16" s="360" t="s">
        <v>4955</v>
      </c>
      <c r="E16" s="680" t="s">
        <v>2108</v>
      </c>
      <c r="F16" s="221" t="s">
        <v>15233</v>
      </c>
      <c r="G16" s="374" t="s">
        <v>15235</v>
      </c>
      <c r="H16" s="221" t="s">
        <v>4955</v>
      </c>
      <c r="I16" s="221" t="s">
        <v>2108</v>
      </c>
      <c r="J16" s="369"/>
      <c r="K16" s="369"/>
      <c r="L16" s="369"/>
      <c r="M16" s="369"/>
      <c r="N16" s="560" t="s">
        <v>2308</v>
      </c>
      <c r="O16" s="369"/>
      <c r="P16" s="369"/>
      <c r="Q16" s="369"/>
      <c r="R16" s="369"/>
      <c r="S16" s="369"/>
      <c r="T16" s="369"/>
      <c r="U16" s="369"/>
      <c r="V16" s="370"/>
      <c r="W16" s="416" t="s">
        <v>1473</v>
      </c>
      <c r="X16" s="845" t="s">
        <v>15233</v>
      </c>
      <c r="Y16" s="845" t="s">
        <v>15234</v>
      </c>
      <c r="Z16" s="360" t="s">
        <v>4955</v>
      </c>
      <c r="AA16" s="360" t="s">
        <v>2849</v>
      </c>
    </row>
    <row r="17" spans="1:27" s="796" customFormat="1" ht="15" customHeight="1">
      <c r="A17" s="844" t="s">
        <v>5031</v>
      </c>
      <c r="B17" s="845" t="s">
        <v>15236</v>
      </c>
      <c r="C17" s="845" t="s">
        <v>15237</v>
      </c>
      <c r="D17" s="360" t="s">
        <v>3215</v>
      </c>
      <c r="E17" s="680" t="s">
        <v>2621</v>
      </c>
      <c r="F17" s="221" t="s">
        <v>15236</v>
      </c>
      <c r="G17" s="374" t="s">
        <v>15238</v>
      </c>
      <c r="H17" s="221" t="s">
        <v>3215</v>
      </c>
      <c r="I17" s="374" t="s">
        <v>2111</v>
      </c>
      <c r="J17" s="369"/>
      <c r="K17" s="360" t="s">
        <v>2622</v>
      </c>
      <c r="L17" s="369"/>
      <c r="M17" s="369"/>
      <c r="N17" s="560" t="s">
        <v>2308</v>
      </c>
      <c r="O17" s="855"/>
      <c r="P17" s="369"/>
      <c r="Q17" s="369"/>
      <c r="R17" s="369"/>
      <c r="S17" s="369"/>
      <c r="T17" s="369"/>
      <c r="U17" s="369"/>
      <c r="V17" s="370"/>
      <c r="W17" s="416" t="s">
        <v>1473</v>
      </c>
      <c r="X17" s="845" t="s">
        <v>15239</v>
      </c>
      <c r="Y17" s="845" t="s">
        <v>15237</v>
      </c>
      <c r="Z17" s="360" t="s">
        <v>3215</v>
      </c>
      <c r="AA17" s="360" t="s">
        <v>15232</v>
      </c>
    </row>
    <row r="18" spans="1:27" s="796" customFormat="1" ht="15" customHeight="1">
      <c r="A18" s="844" t="s">
        <v>5032</v>
      </c>
      <c r="B18" s="845" t="s">
        <v>15240</v>
      </c>
      <c r="C18" s="845" t="s">
        <v>11046</v>
      </c>
      <c r="D18" s="360" t="s">
        <v>4955</v>
      </c>
      <c r="E18" s="680" t="s">
        <v>2108</v>
      </c>
      <c r="F18" s="221" t="s">
        <v>15240</v>
      </c>
      <c r="G18" s="374" t="s">
        <v>11044</v>
      </c>
      <c r="H18" s="221" t="s">
        <v>4955</v>
      </c>
      <c r="I18" s="221" t="s">
        <v>2108</v>
      </c>
      <c r="J18" s="369"/>
      <c r="K18" s="369"/>
      <c r="L18" s="369"/>
      <c r="M18" s="369"/>
      <c r="N18" s="560" t="s">
        <v>2308</v>
      </c>
      <c r="O18" s="855"/>
      <c r="P18" s="369"/>
      <c r="Q18" s="369"/>
      <c r="R18" s="369"/>
      <c r="S18" s="369"/>
      <c r="T18" s="369"/>
      <c r="U18" s="369"/>
      <c r="V18" s="370"/>
      <c r="W18" s="416" t="s">
        <v>1473</v>
      </c>
      <c r="X18" s="845" t="s">
        <v>15240</v>
      </c>
      <c r="Y18" s="845" t="s">
        <v>11046</v>
      </c>
      <c r="Z18" s="360" t="s">
        <v>4955</v>
      </c>
      <c r="AA18" s="360" t="s">
        <v>2849</v>
      </c>
    </row>
    <row r="19" spans="1:27" s="796" customFormat="1" ht="15" customHeight="1">
      <c r="A19" s="844" t="s">
        <v>5033</v>
      </c>
      <c r="B19" s="845" t="s">
        <v>15241</v>
      </c>
      <c r="C19" s="845" t="s">
        <v>15242</v>
      </c>
      <c r="D19" s="360" t="s">
        <v>3215</v>
      </c>
      <c r="E19" s="680" t="s">
        <v>2621</v>
      </c>
      <c r="F19" s="221" t="s">
        <v>15241</v>
      </c>
      <c r="G19" s="221" t="s">
        <v>15242</v>
      </c>
      <c r="H19" s="221" t="s">
        <v>3215</v>
      </c>
      <c r="I19" s="374" t="s">
        <v>2111</v>
      </c>
      <c r="J19" s="369"/>
      <c r="K19" s="360" t="s">
        <v>2622</v>
      </c>
      <c r="L19" s="369"/>
      <c r="M19" s="369"/>
      <c r="N19" s="560" t="s">
        <v>2308</v>
      </c>
      <c r="O19" s="855"/>
      <c r="P19" s="369"/>
      <c r="Q19" s="369"/>
      <c r="R19" s="369"/>
      <c r="S19" s="369"/>
      <c r="T19" s="369"/>
      <c r="U19" s="369"/>
      <c r="V19" s="370"/>
      <c r="W19" s="416" t="s">
        <v>1473</v>
      </c>
      <c r="X19" s="845" t="s">
        <v>15243</v>
      </c>
      <c r="Y19" s="845" t="s">
        <v>15242</v>
      </c>
      <c r="Z19" s="360" t="s">
        <v>3215</v>
      </c>
      <c r="AA19" s="360" t="s">
        <v>15232</v>
      </c>
    </row>
    <row r="20" spans="1:27" s="796" customFormat="1" ht="15" customHeight="1">
      <c r="A20" s="844" t="s">
        <v>5034</v>
      </c>
      <c r="B20" s="845" t="s">
        <v>15244</v>
      </c>
      <c r="C20" s="845" t="s">
        <v>15245</v>
      </c>
      <c r="D20" s="360" t="s">
        <v>4955</v>
      </c>
      <c r="E20" s="680" t="s">
        <v>2108</v>
      </c>
      <c r="F20" s="221" t="s">
        <v>15244</v>
      </c>
      <c r="G20" s="374" t="s">
        <v>15246</v>
      </c>
      <c r="H20" s="221" t="s">
        <v>4955</v>
      </c>
      <c r="I20" s="221" t="s">
        <v>2108</v>
      </c>
      <c r="J20" s="369"/>
      <c r="K20" s="369"/>
      <c r="L20" s="369"/>
      <c r="M20" s="369"/>
      <c r="N20" s="560" t="s">
        <v>2308</v>
      </c>
      <c r="O20" s="855"/>
      <c r="P20" s="369"/>
      <c r="Q20" s="369"/>
      <c r="R20" s="369"/>
      <c r="S20" s="369"/>
      <c r="T20" s="369"/>
      <c r="U20" s="369"/>
      <c r="V20" s="370"/>
      <c r="W20" s="416" t="s">
        <v>1473</v>
      </c>
      <c r="X20" s="845" t="s">
        <v>15233</v>
      </c>
      <c r="Y20" s="845" t="s">
        <v>15245</v>
      </c>
      <c r="Z20" s="360" t="s">
        <v>4955</v>
      </c>
      <c r="AA20" s="360" t="s">
        <v>2849</v>
      </c>
    </row>
    <row r="21" spans="1:27" s="796" customFormat="1" ht="15" customHeight="1">
      <c r="A21" s="844" t="s">
        <v>5037</v>
      </c>
      <c r="B21" s="845" t="s">
        <v>15247</v>
      </c>
      <c r="C21" s="845" t="s">
        <v>15248</v>
      </c>
      <c r="D21" s="360" t="s">
        <v>4955</v>
      </c>
      <c r="E21" s="680" t="s">
        <v>2108</v>
      </c>
      <c r="F21" s="221" t="s">
        <v>15247</v>
      </c>
      <c r="G21" s="221" t="s">
        <v>15248</v>
      </c>
      <c r="H21" s="221" t="s">
        <v>4955</v>
      </c>
      <c r="I21" s="374" t="s">
        <v>2111</v>
      </c>
      <c r="J21" s="369"/>
      <c r="K21" s="369"/>
      <c r="L21" s="369"/>
      <c r="M21" s="369"/>
      <c r="N21" s="560" t="s">
        <v>2308</v>
      </c>
      <c r="O21" s="855"/>
      <c r="P21" s="369"/>
      <c r="Q21" s="369"/>
      <c r="R21" s="369"/>
      <c r="S21" s="369"/>
      <c r="T21" s="369"/>
      <c r="U21" s="369"/>
      <c r="V21" s="370"/>
      <c r="W21" s="416" t="s">
        <v>1473</v>
      </c>
      <c r="X21" s="845" t="s">
        <v>15249</v>
      </c>
      <c r="Y21" s="845" t="s">
        <v>15248</v>
      </c>
      <c r="Z21" s="360" t="s">
        <v>4955</v>
      </c>
      <c r="AA21" s="360" t="s">
        <v>2849</v>
      </c>
    </row>
    <row r="22" spans="1:27" s="796" customFormat="1" ht="15" customHeight="1">
      <c r="A22" s="844" t="s">
        <v>5038</v>
      </c>
      <c r="B22" s="845" t="s">
        <v>15250</v>
      </c>
      <c r="C22" s="845" t="s">
        <v>15251</v>
      </c>
      <c r="D22" s="360" t="s">
        <v>4955</v>
      </c>
      <c r="E22" s="680" t="s">
        <v>2108</v>
      </c>
      <c r="F22" s="221" t="s">
        <v>15250</v>
      </c>
      <c r="G22" s="221" t="s">
        <v>15251</v>
      </c>
      <c r="H22" s="221" t="s">
        <v>4955</v>
      </c>
      <c r="I22" s="374" t="s">
        <v>2085</v>
      </c>
      <c r="J22" s="369"/>
      <c r="K22" s="369"/>
      <c r="L22" s="369"/>
      <c r="M22" s="369"/>
      <c r="N22" s="560" t="s">
        <v>2308</v>
      </c>
      <c r="O22" s="855"/>
      <c r="P22" s="369"/>
      <c r="Q22" s="369"/>
      <c r="R22" s="369"/>
      <c r="S22" s="369"/>
      <c r="T22" s="369"/>
      <c r="U22" s="369"/>
      <c r="V22" s="370"/>
      <c r="W22" s="416" t="s">
        <v>1473</v>
      </c>
      <c r="X22" s="845" t="s">
        <v>15250</v>
      </c>
      <c r="Y22" s="845" t="s">
        <v>15251</v>
      </c>
      <c r="Z22" s="360" t="s">
        <v>4955</v>
      </c>
      <c r="AA22" s="360" t="s">
        <v>2849</v>
      </c>
    </row>
    <row r="23" spans="1:27" s="796" customFormat="1" ht="15" customHeight="1">
      <c r="A23" s="844" t="s">
        <v>5040</v>
      </c>
      <c r="B23" s="845" t="s">
        <v>15252</v>
      </c>
      <c r="C23" s="845" t="s">
        <v>15253</v>
      </c>
      <c r="D23" s="360" t="s">
        <v>4955</v>
      </c>
      <c r="E23" s="680" t="s">
        <v>2108</v>
      </c>
      <c r="F23" s="221" t="s">
        <v>15252</v>
      </c>
      <c r="G23" s="374" t="s">
        <v>15254</v>
      </c>
      <c r="H23" s="221" t="s">
        <v>4955</v>
      </c>
      <c r="I23" s="221" t="s">
        <v>2108</v>
      </c>
      <c r="J23" s="369"/>
      <c r="K23" s="369"/>
      <c r="L23" s="369"/>
      <c r="M23" s="369"/>
      <c r="N23" s="560" t="s">
        <v>2308</v>
      </c>
      <c r="W23" s="416" t="s">
        <v>1473</v>
      </c>
      <c r="X23" s="845" t="s">
        <v>15255</v>
      </c>
      <c r="Y23" s="845" t="s">
        <v>15253</v>
      </c>
      <c r="Z23" s="360" t="s">
        <v>4955</v>
      </c>
      <c r="AA23" s="360" t="s">
        <v>2849</v>
      </c>
    </row>
    <row r="24" spans="1:27" s="796" customFormat="1" ht="15" customHeight="1">
      <c r="A24" s="844" t="s">
        <v>5041</v>
      </c>
      <c r="B24" s="845" t="s">
        <v>15256</v>
      </c>
      <c r="C24" s="845" t="s">
        <v>15257</v>
      </c>
      <c r="D24" s="360" t="s">
        <v>3215</v>
      </c>
      <c r="E24" s="680" t="s">
        <v>2621</v>
      </c>
      <c r="F24" s="221" t="s">
        <v>15256</v>
      </c>
      <c r="G24" s="374" t="s">
        <v>15258</v>
      </c>
      <c r="H24" s="221" t="s">
        <v>3215</v>
      </c>
      <c r="I24" s="374" t="s">
        <v>2111</v>
      </c>
      <c r="J24" s="369"/>
      <c r="K24" s="360" t="s">
        <v>2622</v>
      </c>
      <c r="L24" s="369"/>
      <c r="M24" s="369"/>
      <c r="N24" s="560" t="s">
        <v>2308</v>
      </c>
      <c r="W24" s="416" t="s">
        <v>1473</v>
      </c>
      <c r="X24" s="845" t="s">
        <v>15259</v>
      </c>
      <c r="Y24" s="845" t="s">
        <v>15257</v>
      </c>
      <c r="Z24" s="360" t="s">
        <v>3215</v>
      </c>
      <c r="AA24" s="360" t="s">
        <v>15232</v>
      </c>
    </row>
    <row r="25" spans="1:27" s="796" customFormat="1" ht="15" customHeight="1">
      <c r="A25" s="844" t="s">
        <v>5045</v>
      </c>
      <c r="B25" s="845" t="s">
        <v>15260</v>
      </c>
      <c r="C25" s="845" t="s">
        <v>15261</v>
      </c>
      <c r="D25" s="360" t="s">
        <v>4955</v>
      </c>
      <c r="E25" s="680" t="s">
        <v>2108</v>
      </c>
      <c r="F25" s="221" t="s">
        <v>15260</v>
      </c>
      <c r="G25" s="374" t="s">
        <v>15262</v>
      </c>
      <c r="H25" s="221" t="s">
        <v>4955</v>
      </c>
      <c r="I25" s="221" t="s">
        <v>2108</v>
      </c>
      <c r="J25" s="369"/>
      <c r="K25" s="369"/>
      <c r="L25" s="369"/>
      <c r="M25" s="369"/>
      <c r="N25" s="560" t="s">
        <v>2308</v>
      </c>
      <c r="W25" s="416" t="s">
        <v>1473</v>
      </c>
      <c r="X25" s="845" t="s">
        <v>15263</v>
      </c>
      <c r="Y25" s="845" t="s">
        <v>15261</v>
      </c>
      <c r="Z25" s="360" t="s">
        <v>4955</v>
      </c>
      <c r="AA25" s="360" t="s">
        <v>2849</v>
      </c>
    </row>
    <row r="26" spans="1:27" s="796" customFormat="1" ht="15" customHeight="1">
      <c r="A26" s="844" t="s">
        <v>5051</v>
      </c>
      <c r="B26" s="845" t="s">
        <v>15264</v>
      </c>
      <c r="C26" s="845" t="s">
        <v>15265</v>
      </c>
      <c r="D26" s="360" t="s">
        <v>3215</v>
      </c>
      <c r="E26" s="680" t="s">
        <v>2621</v>
      </c>
      <c r="F26" s="221" t="s">
        <v>15264</v>
      </c>
      <c r="G26" s="221" t="s">
        <v>15265</v>
      </c>
      <c r="H26" s="221" t="s">
        <v>3215</v>
      </c>
      <c r="I26" s="374" t="s">
        <v>2111</v>
      </c>
      <c r="J26" s="369"/>
      <c r="K26" s="360" t="s">
        <v>2622</v>
      </c>
      <c r="L26" s="369"/>
      <c r="M26" s="369"/>
      <c r="N26" s="560" t="s">
        <v>2308</v>
      </c>
      <c r="W26" s="416" t="s">
        <v>1473</v>
      </c>
      <c r="X26" s="845" t="s">
        <v>15266</v>
      </c>
      <c r="Y26" s="845" t="s">
        <v>15265</v>
      </c>
      <c r="Z26" s="360" t="s">
        <v>3215</v>
      </c>
      <c r="AA26" s="360" t="s">
        <v>15232</v>
      </c>
    </row>
    <row r="27" spans="1:27" s="796" customFormat="1" ht="15" customHeight="1">
      <c r="A27" s="844" t="s">
        <v>5055</v>
      </c>
      <c r="B27" s="845" t="s">
        <v>15267</v>
      </c>
      <c r="C27" s="845" t="s">
        <v>15268</v>
      </c>
      <c r="D27" s="360" t="s">
        <v>4955</v>
      </c>
      <c r="E27" s="680" t="s">
        <v>2108</v>
      </c>
      <c r="F27" s="221" t="s">
        <v>15267</v>
      </c>
      <c r="G27" s="374" t="s">
        <v>15269</v>
      </c>
      <c r="H27" s="221" t="s">
        <v>4955</v>
      </c>
      <c r="I27" s="221" t="s">
        <v>2108</v>
      </c>
      <c r="J27" s="369"/>
      <c r="K27" s="369"/>
      <c r="L27" s="369"/>
      <c r="M27" s="369"/>
      <c r="N27" s="560" t="s">
        <v>2308</v>
      </c>
      <c r="W27" s="416" t="s">
        <v>1473</v>
      </c>
      <c r="X27" s="845" t="s">
        <v>15270</v>
      </c>
      <c r="Y27" s="845" t="s">
        <v>15268</v>
      </c>
      <c r="Z27" s="360" t="s">
        <v>4955</v>
      </c>
      <c r="AA27" s="360" t="s">
        <v>2849</v>
      </c>
    </row>
    <row r="28" spans="1:27" s="796" customFormat="1" ht="15" customHeight="1">
      <c r="A28" s="844" t="s">
        <v>5061</v>
      </c>
      <c r="B28" s="845" t="s">
        <v>15271</v>
      </c>
      <c r="C28" s="845" t="s">
        <v>15272</v>
      </c>
      <c r="D28" s="360" t="s">
        <v>3215</v>
      </c>
      <c r="E28" s="680" t="s">
        <v>2621</v>
      </c>
      <c r="F28" s="221" t="s">
        <v>15271</v>
      </c>
      <c r="G28" s="221" t="s">
        <v>15272</v>
      </c>
      <c r="H28" s="221" t="s">
        <v>3215</v>
      </c>
      <c r="I28" s="374" t="s">
        <v>2111</v>
      </c>
      <c r="J28" s="369"/>
      <c r="K28" s="360" t="s">
        <v>2622</v>
      </c>
      <c r="L28" s="369"/>
      <c r="M28" s="369"/>
      <c r="N28" s="560" t="s">
        <v>2308</v>
      </c>
      <c r="W28" s="416" t="s">
        <v>1473</v>
      </c>
      <c r="X28" s="845" t="s">
        <v>15273</v>
      </c>
      <c r="Y28" s="845" t="s">
        <v>15272</v>
      </c>
      <c r="Z28" s="360" t="s">
        <v>3215</v>
      </c>
      <c r="AA28" s="360" t="s">
        <v>15232</v>
      </c>
    </row>
    <row r="29" spans="1:27" s="796" customFormat="1" ht="15" customHeight="1">
      <c r="A29" s="844" t="s">
        <v>5067</v>
      </c>
      <c r="B29" s="845" t="s">
        <v>15274</v>
      </c>
      <c r="C29" s="845" t="s">
        <v>15275</v>
      </c>
      <c r="D29" s="360" t="s">
        <v>4955</v>
      </c>
      <c r="E29" s="680" t="s">
        <v>2108</v>
      </c>
      <c r="F29" s="221" t="s">
        <v>15274</v>
      </c>
      <c r="G29" s="221" t="s">
        <v>15275</v>
      </c>
      <c r="H29" s="221" t="s">
        <v>4955</v>
      </c>
      <c r="I29" s="374" t="s">
        <v>2085</v>
      </c>
      <c r="J29" s="369"/>
      <c r="K29" s="369"/>
      <c r="L29" s="369"/>
      <c r="M29" s="369"/>
      <c r="N29" s="560" t="s">
        <v>2308</v>
      </c>
      <c r="W29" s="416" t="s">
        <v>1473</v>
      </c>
      <c r="X29" s="845" t="s">
        <v>15274</v>
      </c>
      <c r="Y29" s="845" t="s">
        <v>15275</v>
      </c>
      <c r="Z29" s="360" t="s">
        <v>4955</v>
      </c>
      <c r="AA29" s="360" t="s">
        <v>2849</v>
      </c>
    </row>
    <row r="30" spans="1:27" s="796" customFormat="1" ht="15" customHeight="1">
      <c r="A30" s="844" t="s">
        <v>5068</v>
      </c>
      <c r="B30" s="845" t="s">
        <v>15276</v>
      </c>
      <c r="C30" s="845" t="s">
        <v>15277</v>
      </c>
      <c r="D30" s="360" t="s">
        <v>4955</v>
      </c>
      <c r="E30" s="680" t="s">
        <v>2108</v>
      </c>
      <c r="F30" s="221" t="s">
        <v>15276</v>
      </c>
      <c r="G30" s="221" t="s">
        <v>15277</v>
      </c>
      <c r="H30" s="221" t="s">
        <v>4955</v>
      </c>
      <c r="I30" s="374" t="s">
        <v>2085</v>
      </c>
      <c r="J30" s="369"/>
      <c r="K30" s="369"/>
      <c r="L30" s="369"/>
      <c r="M30" s="369"/>
      <c r="N30" s="560" t="s">
        <v>2308</v>
      </c>
      <c r="W30" s="416" t="s">
        <v>1473</v>
      </c>
      <c r="X30" s="845" t="s">
        <v>15276</v>
      </c>
      <c r="Y30" s="845" t="s">
        <v>15277</v>
      </c>
      <c r="Z30" s="360" t="s">
        <v>4955</v>
      </c>
      <c r="AA30" s="360" t="s">
        <v>2849</v>
      </c>
    </row>
  </sheetData>
  <phoneticPr fontId="5" type="noConversion"/>
  <dataValidations count="4">
    <dataValidation type="list" allowBlank="1" showInputMessage="1" showErrorMessage="1" sqref="B6" xr:uid="{00000000-0002-0000-E500-000000000000}">
      <formula1>"Mi: Minute,H: Hour,D: Daily,W: Weekly,M: Monthly,Y: Yearly"</formula1>
    </dataValidation>
    <dataValidation type="list" allowBlank="1" showInputMessage="1" showErrorMessage="1" sqref="B7 B9 O7:O9" xr:uid="{00000000-0002-0000-E500-000001000000}">
      <formula1>"替换,追加"</formula1>
    </dataValidation>
    <dataValidation type="list" allowBlank="1" showInputMessage="1" showErrorMessage="1" sqref="N12 N13:N30" xr:uid="{00000000-0002-0000-E500-000002000000}">
      <formula1>"匹配,基线特有,本地扩充,废弃"</formula1>
    </dataValidation>
    <dataValidation type="list" allowBlank="1" showInputMessage="1" showErrorMessage="1" sqref="R4:R6" xr:uid="{00000000-0002-0000-E500-000003000000}">
      <formula1>"left join,inner join,union,union all"</formula1>
    </dataValidation>
  </dataValidations>
  <pageMargins left="0.75" right="0.75" top="1" bottom="1" header="0.51180555555555596" footer="0.51180555555555596"/>
  <pageSetup paperSize="9" orientation="portrait"/>
  <legacyDrawing r:id="rId1"/>
</worksheet>
</file>

<file path=xl/worksheets/sheet2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AA60"/>
  <sheetViews>
    <sheetView topLeftCell="D4" workbookViewId="0">
      <selection activeCell="I22" sqref="I22"/>
    </sheetView>
  </sheetViews>
  <sheetFormatPr defaultColWidth="9" defaultRowHeight="15.6"/>
  <cols>
    <col min="1" max="1" width="8.109375" style="741" customWidth="1"/>
    <col min="2" max="2" width="27.44140625" style="796" customWidth="1"/>
    <col min="3" max="3" width="25.21875" style="796" customWidth="1"/>
    <col min="4" max="4" width="15.109375" style="796" customWidth="1"/>
    <col min="5" max="6" width="12" style="796" customWidth="1"/>
    <col min="7" max="7" width="26.21875" style="796" customWidth="1"/>
    <col min="8" max="9" width="12" style="796" customWidth="1"/>
    <col min="10" max="10" width="7.88671875" style="796" customWidth="1"/>
    <col min="11" max="13" width="4.6640625" style="796" customWidth="1"/>
    <col min="14" max="14" width="11.21875" style="796" customWidth="1"/>
    <col min="15" max="15" width="9" style="796" hidden="1" customWidth="1"/>
    <col min="16" max="16" width="19.44140625" style="796" hidden="1" customWidth="1"/>
    <col min="17" max="17" width="21.77734375" style="796" hidden="1" customWidth="1"/>
    <col min="18" max="18" width="14.44140625" style="796" hidden="1" customWidth="1"/>
    <col min="19" max="19" width="12.33203125" style="796" hidden="1" customWidth="1"/>
    <col min="20" max="20" width="11.21875" style="796" hidden="1" customWidth="1"/>
    <col min="21" max="21" width="15.109375" style="796" hidden="1" customWidth="1"/>
    <col min="22" max="22" width="9" style="796" hidden="1" customWidth="1"/>
    <col min="23" max="23" width="15.88671875" style="796" customWidth="1"/>
    <col min="24" max="24" width="20.44140625" style="796" customWidth="1"/>
    <col min="25" max="25" width="14.88671875" style="796" customWidth="1"/>
    <col min="26" max="26" width="13.77734375" style="796" customWidth="1"/>
    <col min="27" max="27" width="11.21875" style="796" customWidth="1"/>
    <col min="28" max="16384" width="9" style="741"/>
  </cols>
  <sheetData>
    <row r="1" spans="1:27" s="796" customFormat="1">
      <c r="A1" s="233" t="str">
        <f>HYPERLINK("#目录!A1","返回")</f>
        <v>返回</v>
      </c>
      <c r="B1" s="3"/>
      <c r="C1" s="3"/>
      <c r="D1" s="3"/>
      <c r="E1" s="3"/>
      <c r="F1" s="3"/>
      <c r="G1" s="3"/>
      <c r="H1" s="3"/>
      <c r="I1" s="3"/>
      <c r="J1" s="3"/>
      <c r="K1" s="3"/>
      <c r="L1" s="3"/>
      <c r="M1" s="3"/>
      <c r="N1" s="3"/>
      <c r="O1" s="3"/>
      <c r="P1" s="3"/>
      <c r="Q1" s="3"/>
      <c r="R1" s="3"/>
      <c r="S1" s="3"/>
      <c r="T1" s="3"/>
      <c r="U1" s="3"/>
      <c r="V1" s="3"/>
      <c r="W1" s="52"/>
      <c r="X1" s="52"/>
      <c r="Y1" s="52"/>
      <c r="Z1" s="52"/>
      <c r="AA1" s="52"/>
    </row>
    <row r="2" spans="1:27" s="796" customFormat="1">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796" customFormat="1">
      <c r="A3" s="6" t="s">
        <v>2040</v>
      </c>
      <c r="B3" s="416" t="s">
        <v>1476</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796" customFormat="1">
      <c r="A4" s="9" t="s">
        <v>2042</v>
      </c>
      <c r="B4" s="416" t="s">
        <v>1477</v>
      </c>
      <c r="C4" s="8"/>
      <c r="D4" s="8"/>
      <c r="E4" s="8"/>
      <c r="F4" s="8"/>
      <c r="G4" s="8"/>
      <c r="H4" s="8"/>
      <c r="I4" s="8"/>
      <c r="J4" s="8"/>
      <c r="K4" s="8"/>
      <c r="L4" s="8"/>
      <c r="M4" s="8"/>
      <c r="N4" s="8"/>
      <c r="O4" s="43" t="s">
        <v>4149</v>
      </c>
      <c r="P4" s="39" t="e">
        <f>VLOOKUP(B3,[2]目录!#REF!,4,0)</f>
        <v>#REF!</v>
      </c>
      <c r="Q4" s="40"/>
      <c r="R4" s="41"/>
      <c r="S4" s="42"/>
      <c r="T4" s="42"/>
      <c r="U4" s="42"/>
      <c r="V4" s="61"/>
      <c r="W4" s="62" t="s">
        <v>2301</v>
      </c>
      <c r="X4" s="416" t="s">
        <v>1478</v>
      </c>
      <c r="Y4" s="63"/>
      <c r="Z4" s="11"/>
      <c r="AA4" s="63"/>
    </row>
    <row r="5" spans="1:27" s="796" customFormat="1">
      <c r="A5" s="9" t="s">
        <v>2041</v>
      </c>
      <c r="B5" s="11" t="s">
        <v>2043</v>
      </c>
      <c r="C5" s="8"/>
      <c r="D5" s="8"/>
      <c r="E5" s="8"/>
      <c r="F5" s="8"/>
      <c r="G5" s="8"/>
      <c r="H5" s="8"/>
      <c r="I5" s="8"/>
      <c r="J5" s="8"/>
      <c r="K5" s="8"/>
      <c r="L5" s="8"/>
      <c r="M5" s="8"/>
      <c r="N5" s="8"/>
      <c r="O5" s="43"/>
      <c r="P5" s="42"/>
      <c r="Q5" s="42"/>
      <c r="R5" s="41"/>
      <c r="S5" s="42"/>
      <c r="T5" s="42"/>
      <c r="U5" s="42"/>
      <c r="V5" s="61"/>
      <c r="W5" s="62"/>
      <c r="X5" s="63"/>
      <c r="Y5" s="63"/>
      <c r="Z5" s="11"/>
      <c r="AA5" s="63"/>
    </row>
    <row r="6" spans="1:27" s="796" customFormat="1">
      <c r="A6" s="9" t="s">
        <v>2044</v>
      </c>
      <c r="B6" s="12" t="s">
        <v>2045</v>
      </c>
      <c r="C6" s="8"/>
      <c r="D6" s="8"/>
      <c r="E6" s="8"/>
      <c r="F6" s="8"/>
      <c r="G6" s="8"/>
      <c r="H6" s="8"/>
      <c r="I6" s="8"/>
      <c r="J6" s="8"/>
      <c r="K6" s="8"/>
      <c r="L6" s="8"/>
      <c r="M6" s="8"/>
      <c r="N6" s="8"/>
      <c r="O6" s="43"/>
      <c r="P6" s="42"/>
      <c r="Q6" s="42"/>
      <c r="R6" s="41"/>
      <c r="S6" s="42"/>
      <c r="T6" s="42"/>
      <c r="U6" s="42"/>
      <c r="V6" s="61"/>
      <c r="W6" s="62"/>
      <c r="X6" s="63"/>
      <c r="Y6" s="63"/>
      <c r="Z6" s="11"/>
      <c r="AA6" s="63"/>
    </row>
    <row r="7" spans="1:27" s="796" customFormat="1">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s="796" customFormat="1">
      <c r="A8" s="9" t="s">
        <v>2048</v>
      </c>
      <c r="B8" s="11" t="s">
        <v>15225</v>
      </c>
      <c r="C8" s="8"/>
      <c r="D8" s="8"/>
      <c r="E8" s="8"/>
      <c r="F8" s="8"/>
      <c r="G8" s="8"/>
      <c r="H8" s="8"/>
      <c r="I8" s="8"/>
      <c r="J8" s="8"/>
      <c r="K8" s="8"/>
      <c r="L8" s="8"/>
      <c r="M8" s="8"/>
      <c r="N8" s="8"/>
      <c r="O8" s="43"/>
      <c r="P8" s="42"/>
      <c r="Q8" s="42"/>
      <c r="R8" s="42"/>
      <c r="S8" s="42"/>
      <c r="T8" s="42"/>
      <c r="U8" s="42"/>
      <c r="V8" s="61"/>
      <c r="W8" s="62"/>
      <c r="X8" s="65"/>
      <c r="Y8" s="63"/>
      <c r="Z8" s="11"/>
      <c r="AA8" s="63"/>
    </row>
    <row r="9" spans="1:27" s="796" customFormat="1">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796" customFormat="1">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s="796" customFormat="1">
      <c r="A11" s="14" t="s">
        <v>49</v>
      </c>
      <c r="B11" s="15" t="s">
        <v>2051</v>
      </c>
      <c r="C11" s="15" t="s">
        <v>2052</v>
      </c>
      <c r="D11" s="15" t="s">
        <v>2053</v>
      </c>
      <c r="E11" s="15" t="s">
        <v>2054</v>
      </c>
      <c r="F11" s="228" t="s">
        <v>3169</v>
      </c>
      <c r="G11" s="228" t="s">
        <v>3170</v>
      </c>
      <c r="H11" s="228" t="s">
        <v>3171</v>
      </c>
      <c r="I11" s="228"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s="796" customFormat="1">
      <c r="A12" s="844" t="s">
        <v>5025</v>
      </c>
      <c r="B12" s="845" t="s">
        <v>2064</v>
      </c>
      <c r="C12" s="845" t="s">
        <v>2065</v>
      </c>
      <c r="D12" s="680" t="s">
        <v>2078</v>
      </c>
      <c r="E12" s="680" t="s">
        <v>2307</v>
      </c>
      <c r="F12" s="221" t="s">
        <v>2064</v>
      </c>
      <c r="G12" s="221" t="s">
        <v>2065</v>
      </c>
      <c r="H12" s="221" t="s">
        <v>2066</v>
      </c>
      <c r="I12" s="221" t="s">
        <v>2067</v>
      </c>
      <c r="J12" s="680" t="s">
        <v>79</v>
      </c>
      <c r="K12" s="113"/>
      <c r="L12" s="113"/>
      <c r="M12" s="113"/>
      <c r="N12" s="850" t="s">
        <v>2308</v>
      </c>
      <c r="O12" s="113"/>
      <c r="P12" s="113"/>
      <c r="Q12" s="113"/>
      <c r="R12" s="113"/>
      <c r="S12" s="113"/>
      <c r="T12" s="113"/>
      <c r="U12" s="113"/>
      <c r="V12" s="113"/>
      <c r="W12" s="845" t="s">
        <v>1478</v>
      </c>
      <c r="X12" s="845" t="s">
        <v>2064</v>
      </c>
      <c r="Y12" s="845" t="s">
        <v>2065</v>
      </c>
      <c r="Z12" s="845" t="s">
        <v>2754</v>
      </c>
      <c r="AA12" s="360" t="s">
        <v>2849</v>
      </c>
    </row>
    <row r="13" spans="1:27" s="796" customFormat="1">
      <c r="A13" s="844" t="s">
        <v>5026</v>
      </c>
      <c r="B13" s="845" t="s">
        <v>2238</v>
      </c>
      <c r="C13" s="845" t="s">
        <v>2675</v>
      </c>
      <c r="D13" s="845" t="s">
        <v>2811</v>
      </c>
      <c r="E13" s="680" t="s">
        <v>2307</v>
      </c>
      <c r="F13" s="374" t="s">
        <v>105</v>
      </c>
      <c r="G13" s="374" t="s">
        <v>2239</v>
      </c>
      <c r="H13" s="221" t="s">
        <v>3175</v>
      </c>
      <c r="I13" s="221" t="s">
        <v>2241</v>
      </c>
      <c r="J13" s="680" t="s">
        <v>79</v>
      </c>
      <c r="K13" s="560"/>
      <c r="L13" s="560"/>
      <c r="M13" s="560"/>
      <c r="N13" s="850" t="s">
        <v>2308</v>
      </c>
      <c r="O13" s="113"/>
      <c r="P13" s="560"/>
      <c r="Q13" s="560"/>
      <c r="R13" s="560"/>
      <c r="S13" s="560"/>
      <c r="T13" s="560"/>
      <c r="U13" s="560"/>
      <c r="V13" s="560"/>
      <c r="W13" s="845" t="s">
        <v>1478</v>
      </c>
      <c r="X13" s="845" t="s">
        <v>2238</v>
      </c>
      <c r="Y13" s="845" t="s">
        <v>2675</v>
      </c>
      <c r="Z13" s="845" t="s">
        <v>2811</v>
      </c>
      <c r="AA13" s="360" t="s">
        <v>2849</v>
      </c>
    </row>
    <row r="14" spans="1:27" s="796" customFormat="1">
      <c r="A14" s="844" t="s">
        <v>5027</v>
      </c>
      <c r="B14" s="846" t="s">
        <v>222</v>
      </c>
      <c r="C14" s="846" t="s">
        <v>2234</v>
      </c>
      <c r="D14" s="847" t="s">
        <v>3898</v>
      </c>
      <c r="E14" s="848" t="s">
        <v>2307</v>
      </c>
      <c r="F14" s="846" t="s">
        <v>222</v>
      </c>
      <c r="G14" s="846" t="s">
        <v>2234</v>
      </c>
      <c r="H14" s="847" t="s">
        <v>3898</v>
      </c>
      <c r="I14" s="848" t="s">
        <v>2307</v>
      </c>
      <c r="J14" s="851"/>
      <c r="K14" s="851"/>
      <c r="L14" s="851"/>
      <c r="M14" s="851"/>
      <c r="N14" s="852" t="s">
        <v>2286</v>
      </c>
      <c r="O14" s="369"/>
      <c r="P14" s="369"/>
      <c r="Q14" s="369"/>
      <c r="R14" s="369"/>
      <c r="S14" s="369"/>
      <c r="T14" s="369"/>
      <c r="U14" s="369"/>
      <c r="V14" s="369"/>
      <c r="W14" s="845" t="s">
        <v>1478</v>
      </c>
      <c r="X14" s="845" t="s">
        <v>222</v>
      </c>
      <c r="Y14" s="845" t="s">
        <v>2234</v>
      </c>
      <c r="Z14" s="360" t="s">
        <v>3898</v>
      </c>
      <c r="AA14" s="360" t="s">
        <v>3426</v>
      </c>
    </row>
    <row r="15" spans="1:27" s="796" customFormat="1">
      <c r="A15" s="844" t="s">
        <v>5028</v>
      </c>
      <c r="B15" s="846" t="s">
        <v>2333</v>
      </c>
      <c r="C15" s="846" t="s">
        <v>2705</v>
      </c>
      <c r="D15" s="847" t="s">
        <v>2096</v>
      </c>
      <c r="E15" s="848" t="s">
        <v>2307</v>
      </c>
      <c r="F15" s="846" t="s">
        <v>2333</v>
      </c>
      <c r="G15" s="846" t="s">
        <v>2705</v>
      </c>
      <c r="H15" s="847" t="s">
        <v>2096</v>
      </c>
      <c r="I15" s="848" t="s">
        <v>2307</v>
      </c>
      <c r="J15" s="851"/>
      <c r="K15" s="851"/>
      <c r="L15" s="851"/>
      <c r="M15" s="851"/>
      <c r="N15" s="852" t="s">
        <v>2286</v>
      </c>
      <c r="O15" s="369"/>
      <c r="P15" s="369"/>
      <c r="Q15" s="369"/>
      <c r="R15" s="369"/>
      <c r="S15" s="369"/>
      <c r="T15" s="369"/>
      <c r="U15" s="369"/>
      <c r="V15" s="369"/>
      <c r="W15" s="845" t="s">
        <v>1478</v>
      </c>
      <c r="X15" s="845" t="s">
        <v>2333</v>
      </c>
      <c r="Y15" s="845" t="s">
        <v>2705</v>
      </c>
      <c r="Z15" s="360" t="s">
        <v>2096</v>
      </c>
      <c r="AA15" s="360" t="s">
        <v>3426</v>
      </c>
    </row>
    <row r="16" spans="1:27" s="796" customFormat="1">
      <c r="A16" s="844" t="s">
        <v>5030</v>
      </c>
      <c r="B16" s="846" t="s">
        <v>3174</v>
      </c>
      <c r="C16" s="846" t="s">
        <v>3622</v>
      </c>
      <c r="D16" s="847" t="s">
        <v>2066</v>
      </c>
      <c r="E16" s="848" t="s">
        <v>2307</v>
      </c>
      <c r="F16" s="846" t="s">
        <v>3174</v>
      </c>
      <c r="G16" s="846" t="s">
        <v>3622</v>
      </c>
      <c r="H16" s="847" t="s">
        <v>2066</v>
      </c>
      <c r="I16" s="848" t="s">
        <v>2307</v>
      </c>
      <c r="J16" s="851"/>
      <c r="K16" s="851"/>
      <c r="L16" s="851"/>
      <c r="M16" s="851"/>
      <c r="N16" s="852" t="s">
        <v>2286</v>
      </c>
      <c r="O16" s="369"/>
      <c r="P16" s="369"/>
      <c r="Q16" s="369"/>
      <c r="R16" s="369"/>
      <c r="S16" s="369"/>
      <c r="T16" s="369"/>
      <c r="U16" s="369"/>
      <c r="V16" s="369"/>
      <c r="W16" s="845" t="s">
        <v>1478</v>
      </c>
      <c r="X16" s="845" t="s">
        <v>3174</v>
      </c>
      <c r="Y16" s="845" t="s">
        <v>3622</v>
      </c>
      <c r="Z16" s="360" t="s">
        <v>2066</v>
      </c>
      <c r="AA16" s="360" t="s">
        <v>3426</v>
      </c>
    </row>
    <row r="17" spans="1:27" s="796" customFormat="1">
      <c r="A17" s="844" t="s">
        <v>5031</v>
      </c>
      <c r="B17" s="846" t="s">
        <v>2335</v>
      </c>
      <c r="C17" s="846" t="s">
        <v>2672</v>
      </c>
      <c r="D17" s="847" t="s">
        <v>5225</v>
      </c>
      <c r="E17" s="848" t="s">
        <v>2307</v>
      </c>
      <c r="F17" s="846" t="s">
        <v>2335</v>
      </c>
      <c r="G17" s="846" t="s">
        <v>2672</v>
      </c>
      <c r="H17" s="847" t="s">
        <v>5225</v>
      </c>
      <c r="I17" s="848" t="s">
        <v>2307</v>
      </c>
      <c r="J17" s="851"/>
      <c r="K17" s="851"/>
      <c r="L17" s="851"/>
      <c r="M17" s="851"/>
      <c r="N17" s="852" t="s">
        <v>2286</v>
      </c>
      <c r="O17" s="369"/>
      <c r="P17" s="369"/>
      <c r="Q17" s="369"/>
      <c r="R17" s="369"/>
      <c r="S17" s="369"/>
      <c r="T17" s="369"/>
      <c r="U17" s="369"/>
      <c r="V17" s="369"/>
      <c r="W17" s="845" t="s">
        <v>1478</v>
      </c>
      <c r="X17" s="845" t="s">
        <v>2335</v>
      </c>
      <c r="Y17" s="845" t="s">
        <v>2672</v>
      </c>
      <c r="Z17" s="360" t="s">
        <v>5225</v>
      </c>
      <c r="AA17" s="360" t="s">
        <v>3426</v>
      </c>
    </row>
    <row r="18" spans="1:27" s="796" customFormat="1">
      <c r="A18" s="844" t="s">
        <v>5032</v>
      </c>
      <c r="B18" s="846" t="s">
        <v>4735</v>
      </c>
      <c r="C18" s="846" t="s">
        <v>4164</v>
      </c>
      <c r="D18" s="847" t="s">
        <v>2070</v>
      </c>
      <c r="E18" s="848" t="s">
        <v>2307</v>
      </c>
      <c r="F18" s="846" t="s">
        <v>4735</v>
      </c>
      <c r="G18" s="846" t="s">
        <v>4164</v>
      </c>
      <c r="H18" s="847" t="s">
        <v>2070</v>
      </c>
      <c r="I18" s="848" t="s">
        <v>2307</v>
      </c>
      <c r="J18" s="851"/>
      <c r="K18" s="851"/>
      <c r="L18" s="851"/>
      <c r="M18" s="851"/>
      <c r="N18" s="852" t="s">
        <v>2286</v>
      </c>
      <c r="O18" s="369"/>
      <c r="P18" s="369"/>
      <c r="Q18" s="369"/>
      <c r="R18" s="369"/>
      <c r="S18" s="369"/>
      <c r="T18" s="369"/>
      <c r="U18" s="369"/>
      <c r="V18" s="369"/>
      <c r="W18" s="845" t="s">
        <v>1478</v>
      </c>
      <c r="X18" s="845" t="s">
        <v>4735</v>
      </c>
      <c r="Y18" s="845" t="s">
        <v>4164</v>
      </c>
      <c r="Z18" s="360" t="s">
        <v>2070</v>
      </c>
      <c r="AA18" s="360" t="s">
        <v>3426</v>
      </c>
    </row>
    <row r="19" spans="1:27" s="796" customFormat="1">
      <c r="A19" s="844" t="s">
        <v>5033</v>
      </c>
      <c r="B19" s="846" t="s">
        <v>2338</v>
      </c>
      <c r="C19" s="846" t="s">
        <v>2722</v>
      </c>
      <c r="D19" s="847" t="s">
        <v>2100</v>
      </c>
      <c r="E19" s="848" t="s">
        <v>2307</v>
      </c>
      <c r="F19" s="846" t="s">
        <v>2338</v>
      </c>
      <c r="G19" s="846" t="s">
        <v>2722</v>
      </c>
      <c r="H19" s="847" t="s">
        <v>2100</v>
      </c>
      <c r="I19" s="848" t="s">
        <v>2307</v>
      </c>
      <c r="J19" s="851"/>
      <c r="K19" s="851"/>
      <c r="L19" s="851"/>
      <c r="M19" s="851"/>
      <c r="N19" s="852" t="s">
        <v>2286</v>
      </c>
      <c r="O19" s="369"/>
      <c r="P19" s="369"/>
      <c r="Q19" s="369"/>
      <c r="R19" s="369"/>
      <c r="S19" s="369"/>
      <c r="T19" s="369"/>
      <c r="U19" s="369"/>
      <c r="V19" s="369"/>
      <c r="W19" s="845" t="s">
        <v>1478</v>
      </c>
      <c r="X19" s="845" t="s">
        <v>2338</v>
      </c>
      <c r="Y19" s="845" t="s">
        <v>2722</v>
      </c>
      <c r="Z19" s="360" t="s">
        <v>2100</v>
      </c>
      <c r="AA19" s="360" t="s">
        <v>3426</v>
      </c>
    </row>
    <row r="20" spans="1:27" s="796" customFormat="1">
      <c r="A20" s="844" t="s">
        <v>5034</v>
      </c>
      <c r="B20" s="846" t="s">
        <v>2341</v>
      </c>
      <c r="C20" s="846" t="s">
        <v>5559</v>
      </c>
      <c r="D20" s="847" t="s">
        <v>2100</v>
      </c>
      <c r="E20" s="848" t="s">
        <v>2307</v>
      </c>
      <c r="F20" s="846" t="s">
        <v>2341</v>
      </c>
      <c r="G20" s="846" t="s">
        <v>5559</v>
      </c>
      <c r="H20" s="847" t="s">
        <v>2100</v>
      </c>
      <c r="I20" s="848" t="s">
        <v>2307</v>
      </c>
      <c r="J20" s="851"/>
      <c r="K20" s="851"/>
      <c r="L20" s="851"/>
      <c r="M20" s="851"/>
      <c r="N20" s="852" t="s">
        <v>2286</v>
      </c>
      <c r="O20" s="369"/>
      <c r="P20" s="369"/>
      <c r="Q20" s="369"/>
      <c r="R20" s="369"/>
      <c r="S20" s="369"/>
      <c r="T20" s="369"/>
      <c r="U20" s="369"/>
      <c r="V20" s="369"/>
      <c r="W20" s="845" t="s">
        <v>1478</v>
      </c>
      <c r="X20" s="845" t="s">
        <v>2341</v>
      </c>
      <c r="Y20" s="845" t="s">
        <v>5559</v>
      </c>
      <c r="Z20" s="360" t="s">
        <v>2100</v>
      </c>
      <c r="AA20" s="360" t="s">
        <v>3426</v>
      </c>
    </row>
    <row r="21" spans="1:27" s="796" customFormat="1">
      <c r="A21" s="844" t="s">
        <v>5036</v>
      </c>
      <c r="B21" s="846" t="s">
        <v>2345</v>
      </c>
      <c r="C21" s="846" t="s">
        <v>15278</v>
      </c>
      <c r="D21" s="847" t="s">
        <v>2100</v>
      </c>
      <c r="E21" s="848" t="s">
        <v>2307</v>
      </c>
      <c r="F21" s="846" t="s">
        <v>2345</v>
      </c>
      <c r="G21" s="846" t="s">
        <v>15278</v>
      </c>
      <c r="H21" s="847" t="s">
        <v>2100</v>
      </c>
      <c r="I21" s="848" t="s">
        <v>2307</v>
      </c>
      <c r="J21" s="851"/>
      <c r="K21" s="851"/>
      <c r="L21" s="851"/>
      <c r="M21" s="851"/>
      <c r="N21" s="852" t="s">
        <v>2286</v>
      </c>
      <c r="O21" s="369"/>
      <c r="P21" s="369"/>
      <c r="Q21" s="369"/>
      <c r="R21" s="369"/>
      <c r="S21" s="369"/>
      <c r="T21" s="369"/>
      <c r="U21" s="369"/>
      <c r="V21" s="369"/>
      <c r="W21" s="845" t="s">
        <v>1478</v>
      </c>
      <c r="X21" s="845" t="s">
        <v>2345</v>
      </c>
      <c r="Y21" s="845" t="s">
        <v>15278</v>
      </c>
      <c r="Z21" s="360" t="s">
        <v>2100</v>
      </c>
      <c r="AA21" s="360" t="s">
        <v>3426</v>
      </c>
    </row>
    <row r="22" spans="1:27" s="796" customFormat="1">
      <c r="A22" s="844" t="s">
        <v>5037</v>
      </c>
      <c r="B22" s="846" t="s">
        <v>2347</v>
      </c>
      <c r="C22" s="846" t="s">
        <v>4738</v>
      </c>
      <c r="D22" s="847" t="s">
        <v>2272</v>
      </c>
      <c r="E22" s="849" t="s">
        <v>2272</v>
      </c>
      <c r="F22" s="846" t="s">
        <v>2347</v>
      </c>
      <c r="G22" s="846" t="s">
        <v>4738</v>
      </c>
      <c r="H22" s="847" t="s">
        <v>2272</v>
      </c>
      <c r="I22" s="849" t="s">
        <v>2079</v>
      </c>
      <c r="J22" s="851"/>
      <c r="K22" s="851"/>
      <c r="L22" s="851"/>
      <c r="M22" s="851"/>
      <c r="N22" s="852" t="s">
        <v>2286</v>
      </c>
      <c r="O22" s="369"/>
      <c r="P22" s="369"/>
      <c r="Q22" s="369"/>
      <c r="R22" s="369"/>
      <c r="S22" s="369"/>
      <c r="T22" s="369"/>
      <c r="U22" s="369"/>
      <c r="V22" s="369"/>
      <c r="W22" s="845" t="s">
        <v>1478</v>
      </c>
      <c r="X22" s="845" t="s">
        <v>2347</v>
      </c>
      <c r="Y22" s="845" t="s">
        <v>4738</v>
      </c>
      <c r="Z22" s="360" t="s">
        <v>2272</v>
      </c>
      <c r="AA22" s="360" t="s">
        <v>3426</v>
      </c>
    </row>
    <row r="23" spans="1:27" s="796" customFormat="1">
      <c r="A23" s="844" t="s">
        <v>5038</v>
      </c>
      <c r="B23" s="846" t="s">
        <v>5001</v>
      </c>
      <c r="C23" s="846" t="s">
        <v>5003</v>
      </c>
      <c r="D23" s="847" t="s">
        <v>2066</v>
      </c>
      <c r="E23" s="848" t="s">
        <v>2307</v>
      </c>
      <c r="F23" s="846" t="s">
        <v>5001</v>
      </c>
      <c r="G23" s="846" t="s">
        <v>5003</v>
      </c>
      <c r="H23" s="847" t="s">
        <v>2066</v>
      </c>
      <c r="I23" s="848" t="s">
        <v>2307</v>
      </c>
      <c r="J23" s="851"/>
      <c r="K23" s="851"/>
      <c r="L23" s="851"/>
      <c r="M23" s="851"/>
      <c r="N23" s="852" t="s">
        <v>2286</v>
      </c>
      <c r="O23" s="369"/>
      <c r="P23" s="369"/>
      <c r="Q23" s="369"/>
      <c r="R23" s="369"/>
      <c r="S23" s="369"/>
      <c r="T23" s="369"/>
      <c r="U23" s="369"/>
      <c r="V23" s="369"/>
      <c r="W23" s="845" t="s">
        <v>1478</v>
      </c>
      <c r="X23" s="845" t="s">
        <v>5001</v>
      </c>
      <c r="Y23" s="845" t="s">
        <v>5003</v>
      </c>
      <c r="Z23" s="360" t="s">
        <v>2066</v>
      </c>
      <c r="AA23" s="360" t="s">
        <v>3426</v>
      </c>
    </row>
    <row r="24" spans="1:27" s="796" customFormat="1">
      <c r="A24" s="844" t="s">
        <v>5040</v>
      </c>
      <c r="B24" s="846" t="s">
        <v>2349</v>
      </c>
      <c r="C24" s="846" t="s">
        <v>10780</v>
      </c>
      <c r="D24" s="847" t="s">
        <v>2066</v>
      </c>
      <c r="E24" s="848" t="s">
        <v>2307</v>
      </c>
      <c r="F24" s="846" t="s">
        <v>2349</v>
      </c>
      <c r="G24" s="846" t="s">
        <v>10780</v>
      </c>
      <c r="H24" s="847" t="s">
        <v>2066</v>
      </c>
      <c r="I24" s="848" t="s">
        <v>2307</v>
      </c>
      <c r="J24" s="851"/>
      <c r="K24" s="851"/>
      <c r="L24" s="851"/>
      <c r="M24" s="851"/>
      <c r="N24" s="852" t="s">
        <v>2286</v>
      </c>
      <c r="O24" s="369"/>
      <c r="P24" s="369"/>
      <c r="Q24" s="369"/>
      <c r="R24" s="369"/>
      <c r="S24" s="369"/>
      <c r="T24" s="369"/>
      <c r="U24" s="369"/>
      <c r="V24" s="369"/>
      <c r="W24" s="845" t="s">
        <v>1478</v>
      </c>
      <c r="X24" s="845" t="s">
        <v>2349</v>
      </c>
      <c r="Y24" s="845" t="s">
        <v>10780</v>
      </c>
      <c r="Z24" s="360" t="s">
        <v>2066</v>
      </c>
      <c r="AA24" s="360" t="s">
        <v>3426</v>
      </c>
    </row>
    <row r="25" spans="1:27" s="796" customFormat="1">
      <c r="A25" s="844" t="s">
        <v>5041</v>
      </c>
      <c r="B25" s="846" t="s">
        <v>2354</v>
      </c>
      <c r="C25" s="846" t="s">
        <v>4826</v>
      </c>
      <c r="D25" s="847" t="s">
        <v>2088</v>
      </c>
      <c r="E25" s="848" t="s">
        <v>2307</v>
      </c>
      <c r="F25" s="846" t="s">
        <v>2354</v>
      </c>
      <c r="G25" s="846" t="s">
        <v>4826</v>
      </c>
      <c r="H25" s="847" t="s">
        <v>2088</v>
      </c>
      <c r="I25" s="848" t="s">
        <v>2307</v>
      </c>
      <c r="J25" s="851"/>
      <c r="K25" s="851"/>
      <c r="L25" s="851"/>
      <c r="M25" s="851"/>
      <c r="N25" s="852" t="s">
        <v>2286</v>
      </c>
      <c r="O25" s="369"/>
      <c r="P25" s="369"/>
      <c r="Q25" s="369"/>
      <c r="R25" s="369"/>
      <c r="S25" s="369"/>
      <c r="T25" s="369"/>
      <c r="U25" s="369"/>
      <c r="V25" s="369"/>
      <c r="W25" s="845" t="s">
        <v>1478</v>
      </c>
      <c r="X25" s="845" t="s">
        <v>2354</v>
      </c>
      <c r="Y25" s="845" t="s">
        <v>4826</v>
      </c>
      <c r="Z25" s="360" t="s">
        <v>2088</v>
      </c>
      <c r="AA25" s="360" t="s">
        <v>3426</v>
      </c>
    </row>
    <row r="26" spans="1:27" s="796" customFormat="1">
      <c r="A26" s="844" t="s">
        <v>5045</v>
      </c>
      <c r="B26" s="846" t="s">
        <v>2352</v>
      </c>
      <c r="C26" s="846" t="s">
        <v>4782</v>
      </c>
      <c r="D26" s="847" t="s">
        <v>2272</v>
      </c>
      <c r="E26" s="849" t="s">
        <v>2272</v>
      </c>
      <c r="F26" s="846" t="s">
        <v>2352</v>
      </c>
      <c r="G26" s="846" t="s">
        <v>4782</v>
      </c>
      <c r="H26" s="847" t="s">
        <v>2272</v>
      </c>
      <c r="I26" s="849" t="s">
        <v>2272</v>
      </c>
      <c r="J26" s="851"/>
      <c r="K26" s="851"/>
      <c r="L26" s="851"/>
      <c r="M26" s="851"/>
      <c r="N26" s="852" t="s">
        <v>2286</v>
      </c>
      <c r="O26" s="369"/>
      <c r="P26" s="369"/>
      <c r="Q26" s="369"/>
      <c r="R26" s="369"/>
      <c r="S26" s="369"/>
      <c r="T26" s="369"/>
      <c r="U26" s="369"/>
      <c r="V26" s="369"/>
      <c r="W26" s="845" t="s">
        <v>1478</v>
      </c>
      <c r="X26" s="845" t="s">
        <v>2352</v>
      </c>
      <c r="Y26" s="845" t="s">
        <v>4782</v>
      </c>
      <c r="Z26" s="360" t="s">
        <v>2272</v>
      </c>
      <c r="AA26" s="360" t="s">
        <v>3426</v>
      </c>
    </row>
    <row r="27" spans="1:27" s="796" customFormat="1">
      <c r="A27" s="844" t="s">
        <v>5051</v>
      </c>
      <c r="B27" s="846" t="s">
        <v>5042</v>
      </c>
      <c r="C27" s="846" t="s">
        <v>5044</v>
      </c>
      <c r="D27" s="847" t="s">
        <v>2066</v>
      </c>
      <c r="E27" s="848" t="s">
        <v>2307</v>
      </c>
      <c r="F27" s="846" t="s">
        <v>5042</v>
      </c>
      <c r="G27" s="846" t="s">
        <v>5044</v>
      </c>
      <c r="H27" s="847" t="s">
        <v>2066</v>
      </c>
      <c r="I27" s="848" t="s">
        <v>2307</v>
      </c>
      <c r="J27" s="851"/>
      <c r="K27" s="851"/>
      <c r="L27" s="851"/>
      <c r="M27" s="851"/>
      <c r="N27" s="852" t="s">
        <v>2286</v>
      </c>
      <c r="O27" s="369"/>
      <c r="P27" s="369"/>
      <c r="Q27" s="369"/>
      <c r="R27" s="369"/>
      <c r="S27" s="369"/>
      <c r="T27" s="369"/>
      <c r="U27" s="369"/>
      <c r="V27" s="369"/>
      <c r="W27" s="845" t="s">
        <v>1478</v>
      </c>
      <c r="X27" s="845" t="s">
        <v>5042</v>
      </c>
      <c r="Y27" s="845" t="s">
        <v>5044</v>
      </c>
      <c r="Z27" s="360" t="s">
        <v>2066</v>
      </c>
      <c r="AA27" s="360" t="s">
        <v>3426</v>
      </c>
    </row>
    <row r="28" spans="1:27" s="796" customFormat="1">
      <c r="A28" s="844" t="s">
        <v>5055</v>
      </c>
      <c r="B28" s="846" t="s">
        <v>2343</v>
      </c>
      <c r="C28" s="846" t="s">
        <v>5627</v>
      </c>
      <c r="D28" s="847" t="s">
        <v>2100</v>
      </c>
      <c r="E28" s="848" t="s">
        <v>2307</v>
      </c>
      <c r="F28" s="846" t="s">
        <v>2343</v>
      </c>
      <c r="G28" s="846" t="s">
        <v>5627</v>
      </c>
      <c r="H28" s="847" t="s">
        <v>2100</v>
      </c>
      <c r="I28" s="848" t="s">
        <v>2307</v>
      </c>
      <c r="J28" s="851"/>
      <c r="K28" s="851"/>
      <c r="L28" s="851"/>
      <c r="M28" s="851"/>
      <c r="N28" s="852" t="s">
        <v>2286</v>
      </c>
      <c r="O28" s="369"/>
      <c r="P28" s="369"/>
      <c r="Q28" s="369"/>
      <c r="R28" s="369"/>
      <c r="S28" s="369"/>
      <c r="T28" s="369"/>
      <c r="U28" s="369"/>
      <c r="V28" s="369"/>
      <c r="W28" s="845" t="s">
        <v>1478</v>
      </c>
      <c r="X28" s="845" t="s">
        <v>2343</v>
      </c>
      <c r="Y28" s="845" t="s">
        <v>5627</v>
      </c>
      <c r="Z28" s="360" t="s">
        <v>2100</v>
      </c>
      <c r="AA28" s="360" t="s">
        <v>3426</v>
      </c>
    </row>
    <row r="29" spans="1:27" s="796" customFormat="1">
      <c r="A29" s="844" t="s">
        <v>5061</v>
      </c>
      <c r="B29" s="846" t="s">
        <v>2357</v>
      </c>
      <c r="C29" s="846" t="s">
        <v>4751</v>
      </c>
      <c r="D29" s="847" t="s">
        <v>2066</v>
      </c>
      <c r="E29" s="848" t="s">
        <v>2307</v>
      </c>
      <c r="F29" s="846" t="s">
        <v>2357</v>
      </c>
      <c r="G29" s="846" t="s">
        <v>4751</v>
      </c>
      <c r="H29" s="847" t="s">
        <v>2066</v>
      </c>
      <c r="I29" s="848" t="s">
        <v>2307</v>
      </c>
      <c r="J29" s="851"/>
      <c r="K29" s="851"/>
      <c r="L29" s="851"/>
      <c r="M29" s="851"/>
      <c r="N29" s="852" t="s">
        <v>2286</v>
      </c>
      <c r="O29" s="369"/>
      <c r="P29" s="369"/>
      <c r="Q29" s="369"/>
      <c r="R29" s="369"/>
      <c r="S29" s="369"/>
      <c r="T29" s="369"/>
      <c r="U29" s="369"/>
      <c r="V29" s="369"/>
      <c r="W29" s="845" t="s">
        <v>1478</v>
      </c>
      <c r="X29" s="845" t="s">
        <v>2357</v>
      </c>
      <c r="Y29" s="845" t="s">
        <v>4751</v>
      </c>
      <c r="Z29" s="360" t="s">
        <v>2066</v>
      </c>
      <c r="AA29" s="360" t="s">
        <v>3426</v>
      </c>
    </row>
    <row r="30" spans="1:27" s="796" customFormat="1">
      <c r="A30" s="844" t="s">
        <v>5067</v>
      </c>
      <c r="B30" s="846" t="s">
        <v>2367</v>
      </c>
      <c r="C30" s="846" t="s">
        <v>4747</v>
      </c>
      <c r="D30" s="847" t="s">
        <v>2235</v>
      </c>
      <c r="E30" s="848" t="s">
        <v>2307</v>
      </c>
      <c r="F30" s="846" t="s">
        <v>2367</v>
      </c>
      <c r="G30" s="846" t="s">
        <v>4747</v>
      </c>
      <c r="H30" s="847" t="s">
        <v>2235</v>
      </c>
      <c r="I30" s="848" t="s">
        <v>2307</v>
      </c>
      <c r="J30" s="851"/>
      <c r="K30" s="851"/>
      <c r="L30" s="851"/>
      <c r="M30" s="851"/>
      <c r="N30" s="852" t="s">
        <v>2286</v>
      </c>
      <c r="O30" s="369"/>
      <c r="P30" s="369"/>
      <c r="Q30" s="369"/>
      <c r="R30" s="369"/>
      <c r="S30" s="369"/>
      <c r="T30" s="369"/>
      <c r="U30" s="369"/>
      <c r="V30" s="369"/>
      <c r="W30" s="845" t="s">
        <v>1478</v>
      </c>
      <c r="X30" s="845" t="s">
        <v>2367</v>
      </c>
      <c r="Y30" s="845" t="s">
        <v>4747</v>
      </c>
      <c r="Z30" s="360" t="s">
        <v>2235</v>
      </c>
      <c r="AA30" s="360" t="s">
        <v>3426</v>
      </c>
    </row>
    <row r="31" spans="1:27" s="796" customFormat="1">
      <c r="A31" s="844" t="s">
        <v>5068</v>
      </c>
      <c r="B31" s="846" t="s">
        <v>2861</v>
      </c>
      <c r="C31" s="846" t="s">
        <v>2862</v>
      </c>
      <c r="D31" s="847" t="s">
        <v>2088</v>
      </c>
      <c r="E31" s="848" t="s">
        <v>2307</v>
      </c>
      <c r="F31" s="846" t="s">
        <v>2861</v>
      </c>
      <c r="G31" s="846" t="s">
        <v>2862</v>
      </c>
      <c r="H31" s="847" t="s">
        <v>2088</v>
      </c>
      <c r="I31" s="848" t="s">
        <v>2307</v>
      </c>
      <c r="J31" s="851"/>
      <c r="K31" s="851"/>
      <c r="L31" s="851"/>
      <c r="M31" s="851"/>
      <c r="N31" s="852" t="s">
        <v>2286</v>
      </c>
      <c r="O31" s="369"/>
      <c r="P31" s="369"/>
      <c r="Q31" s="369"/>
      <c r="R31" s="369"/>
      <c r="S31" s="369"/>
      <c r="T31" s="369"/>
      <c r="U31" s="369"/>
      <c r="V31" s="369"/>
      <c r="W31" s="845" t="s">
        <v>1478</v>
      </c>
      <c r="X31" s="845" t="s">
        <v>2861</v>
      </c>
      <c r="Y31" s="845" t="s">
        <v>2862</v>
      </c>
      <c r="Z31" s="360" t="s">
        <v>2088</v>
      </c>
      <c r="AA31" s="360" t="s">
        <v>3426</v>
      </c>
    </row>
    <row r="32" spans="1:27" s="796" customFormat="1">
      <c r="A32" s="844" t="s">
        <v>5069</v>
      </c>
      <c r="B32" s="846" t="s">
        <v>6785</v>
      </c>
      <c r="C32" s="846" t="s">
        <v>4021</v>
      </c>
      <c r="D32" s="847" t="s">
        <v>2088</v>
      </c>
      <c r="E32" s="848" t="s">
        <v>2307</v>
      </c>
      <c r="F32" s="846" t="s">
        <v>6785</v>
      </c>
      <c r="G32" s="846" t="s">
        <v>4021</v>
      </c>
      <c r="H32" s="847" t="s">
        <v>2088</v>
      </c>
      <c r="I32" s="848" t="s">
        <v>2307</v>
      </c>
      <c r="J32" s="851"/>
      <c r="K32" s="853"/>
      <c r="L32" s="853"/>
      <c r="M32" s="853"/>
      <c r="N32" s="852" t="s">
        <v>2286</v>
      </c>
      <c r="O32" s="369"/>
      <c r="P32" s="369"/>
      <c r="Q32" s="369"/>
      <c r="R32" s="369"/>
      <c r="S32" s="369"/>
      <c r="T32" s="369"/>
      <c r="U32" s="369"/>
      <c r="V32" s="369"/>
      <c r="W32" s="845" t="s">
        <v>1478</v>
      </c>
      <c r="X32" s="845" t="s">
        <v>6785</v>
      </c>
      <c r="Y32" s="845" t="s">
        <v>4021</v>
      </c>
      <c r="Z32" s="360" t="s">
        <v>2088</v>
      </c>
      <c r="AA32" s="360" t="s">
        <v>3426</v>
      </c>
    </row>
    <row r="33" spans="1:27" s="796" customFormat="1">
      <c r="A33" s="844" t="s">
        <v>5070</v>
      </c>
      <c r="B33" s="845" t="s">
        <v>15226</v>
      </c>
      <c r="C33" s="845" t="s">
        <v>15227</v>
      </c>
      <c r="D33" s="360" t="s">
        <v>4955</v>
      </c>
      <c r="E33" s="680" t="s">
        <v>2108</v>
      </c>
      <c r="F33" s="221" t="s">
        <v>15226</v>
      </c>
      <c r="G33" s="374" t="s">
        <v>15228</v>
      </c>
      <c r="H33" s="221" t="s">
        <v>4955</v>
      </c>
      <c r="I33" s="221" t="s">
        <v>2108</v>
      </c>
      <c r="J33" s="369"/>
      <c r="K33" s="369"/>
      <c r="L33" s="369"/>
      <c r="M33" s="369"/>
      <c r="N33" s="850" t="s">
        <v>2308</v>
      </c>
      <c r="O33" s="369"/>
      <c r="P33" s="369"/>
      <c r="Q33" s="369"/>
      <c r="R33" s="369"/>
      <c r="S33" s="369"/>
      <c r="T33" s="369"/>
      <c r="U33" s="369"/>
      <c r="V33" s="369"/>
      <c r="W33" s="845" t="s">
        <v>1478</v>
      </c>
      <c r="X33" s="845" t="s">
        <v>15226</v>
      </c>
      <c r="Y33" s="845" t="s">
        <v>15227</v>
      </c>
      <c r="Z33" s="360" t="s">
        <v>4955</v>
      </c>
      <c r="AA33" s="360" t="s">
        <v>2849</v>
      </c>
    </row>
    <row r="34" spans="1:27" s="796" customFormat="1">
      <c r="A34" s="844" t="s">
        <v>5071</v>
      </c>
      <c r="B34" s="845" t="s">
        <v>15229</v>
      </c>
      <c r="C34" s="845" t="s">
        <v>15230</v>
      </c>
      <c r="D34" s="360" t="s">
        <v>3215</v>
      </c>
      <c r="E34" s="680" t="s">
        <v>2621</v>
      </c>
      <c r="F34" s="221" t="s">
        <v>15229</v>
      </c>
      <c r="G34" s="221" t="s">
        <v>15230</v>
      </c>
      <c r="H34" s="221" t="s">
        <v>3215</v>
      </c>
      <c r="I34" s="374" t="s">
        <v>2111</v>
      </c>
      <c r="J34" s="369"/>
      <c r="K34" s="360" t="s">
        <v>2622</v>
      </c>
      <c r="L34" s="369"/>
      <c r="M34" s="369"/>
      <c r="N34" s="850" t="s">
        <v>2308</v>
      </c>
      <c r="O34" s="369"/>
      <c r="P34" s="369"/>
      <c r="Q34" s="369"/>
      <c r="R34" s="369"/>
      <c r="S34" s="369"/>
      <c r="T34" s="369"/>
      <c r="U34" s="369"/>
      <c r="V34" s="369"/>
      <c r="W34" s="845" t="s">
        <v>1478</v>
      </c>
      <c r="X34" s="845" t="s">
        <v>15231</v>
      </c>
      <c r="Y34" s="845" t="s">
        <v>15230</v>
      </c>
      <c r="Z34" s="360" t="s">
        <v>3215</v>
      </c>
      <c r="AA34" s="360" t="s">
        <v>15232</v>
      </c>
    </row>
    <row r="35" spans="1:27" s="796" customFormat="1">
      <c r="A35" s="844" t="s">
        <v>5072</v>
      </c>
      <c r="B35" s="845" t="s">
        <v>15233</v>
      </c>
      <c r="C35" s="845" t="s">
        <v>15234</v>
      </c>
      <c r="D35" s="360" t="s">
        <v>4955</v>
      </c>
      <c r="E35" s="680" t="s">
        <v>2108</v>
      </c>
      <c r="F35" s="221" t="s">
        <v>15233</v>
      </c>
      <c r="G35" s="374" t="s">
        <v>15235</v>
      </c>
      <c r="H35" s="221" t="s">
        <v>4955</v>
      </c>
      <c r="I35" s="221" t="s">
        <v>2108</v>
      </c>
      <c r="J35" s="369"/>
      <c r="K35" s="369"/>
      <c r="L35" s="369"/>
      <c r="M35" s="369"/>
      <c r="N35" s="850" t="s">
        <v>2308</v>
      </c>
      <c r="O35" s="369"/>
      <c r="P35" s="369"/>
      <c r="Q35" s="369"/>
      <c r="R35" s="369"/>
      <c r="S35" s="369"/>
      <c r="T35" s="369"/>
      <c r="U35" s="369"/>
      <c r="V35" s="369"/>
      <c r="W35" s="845" t="s">
        <v>1478</v>
      </c>
      <c r="X35" s="845" t="s">
        <v>15233</v>
      </c>
      <c r="Y35" s="845" t="s">
        <v>15234</v>
      </c>
      <c r="Z35" s="360" t="s">
        <v>4955</v>
      </c>
      <c r="AA35" s="360" t="s">
        <v>2849</v>
      </c>
    </row>
    <row r="36" spans="1:27" s="796" customFormat="1">
      <c r="A36" s="844" t="s">
        <v>5073</v>
      </c>
      <c r="B36" s="845" t="s">
        <v>15236</v>
      </c>
      <c r="C36" s="845" t="s">
        <v>15237</v>
      </c>
      <c r="D36" s="360" t="s">
        <v>3215</v>
      </c>
      <c r="E36" s="680" t="s">
        <v>2621</v>
      </c>
      <c r="F36" s="221" t="s">
        <v>15236</v>
      </c>
      <c r="G36" s="374" t="s">
        <v>15238</v>
      </c>
      <c r="H36" s="221" t="s">
        <v>3215</v>
      </c>
      <c r="I36" s="374" t="s">
        <v>2111</v>
      </c>
      <c r="J36" s="369"/>
      <c r="K36" s="360" t="s">
        <v>2622</v>
      </c>
      <c r="L36" s="369"/>
      <c r="M36" s="369"/>
      <c r="N36" s="850" t="s">
        <v>2308</v>
      </c>
      <c r="O36" s="369"/>
      <c r="P36" s="369"/>
      <c r="Q36" s="369"/>
      <c r="R36" s="369"/>
      <c r="S36" s="369"/>
      <c r="T36" s="369"/>
      <c r="U36" s="369"/>
      <c r="V36" s="369"/>
      <c r="W36" s="845" t="s">
        <v>1478</v>
      </c>
      <c r="X36" s="845" t="s">
        <v>15239</v>
      </c>
      <c r="Y36" s="845" t="s">
        <v>15237</v>
      </c>
      <c r="Z36" s="360" t="s">
        <v>3215</v>
      </c>
      <c r="AA36" s="360" t="s">
        <v>15232</v>
      </c>
    </row>
    <row r="37" spans="1:27" s="796" customFormat="1">
      <c r="A37" s="844" t="s">
        <v>12110</v>
      </c>
      <c r="B37" s="845" t="s">
        <v>15240</v>
      </c>
      <c r="C37" s="845" t="s">
        <v>11046</v>
      </c>
      <c r="D37" s="360" t="s">
        <v>4955</v>
      </c>
      <c r="E37" s="680" t="s">
        <v>2108</v>
      </c>
      <c r="F37" s="221" t="s">
        <v>15240</v>
      </c>
      <c r="G37" s="374" t="s">
        <v>11044</v>
      </c>
      <c r="H37" s="221" t="s">
        <v>4955</v>
      </c>
      <c r="I37" s="221" t="s">
        <v>2108</v>
      </c>
      <c r="J37" s="369"/>
      <c r="K37" s="369"/>
      <c r="L37" s="369"/>
      <c r="M37" s="369"/>
      <c r="N37" s="850" t="s">
        <v>2308</v>
      </c>
      <c r="O37" s="369"/>
      <c r="P37" s="369"/>
      <c r="Q37" s="369"/>
      <c r="R37" s="369"/>
      <c r="S37" s="369"/>
      <c r="T37" s="369"/>
      <c r="U37" s="369"/>
      <c r="V37" s="369"/>
      <c r="W37" s="845" t="s">
        <v>1478</v>
      </c>
      <c r="X37" s="845" t="s">
        <v>15240</v>
      </c>
      <c r="Y37" s="845" t="s">
        <v>11046</v>
      </c>
      <c r="Z37" s="360" t="s">
        <v>4955</v>
      </c>
      <c r="AA37" s="360" t="s">
        <v>2849</v>
      </c>
    </row>
    <row r="38" spans="1:27" s="796" customFormat="1">
      <c r="A38" s="844" t="s">
        <v>12114</v>
      </c>
      <c r="B38" s="845" t="s">
        <v>15241</v>
      </c>
      <c r="C38" s="845" t="s">
        <v>15242</v>
      </c>
      <c r="D38" s="360" t="s">
        <v>3215</v>
      </c>
      <c r="E38" s="680" t="s">
        <v>2621</v>
      </c>
      <c r="F38" s="221" t="s">
        <v>15241</v>
      </c>
      <c r="G38" s="221" t="s">
        <v>15242</v>
      </c>
      <c r="H38" s="221" t="s">
        <v>3215</v>
      </c>
      <c r="I38" s="374" t="s">
        <v>2111</v>
      </c>
      <c r="J38" s="369"/>
      <c r="K38" s="360" t="s">
        <v>2622</v>
      </c>
      <c r="L38" s="369"/>
      <c r="M38" s="369"/>
      <c r="N38" s="850" t="s">
        <v>2308</v>
      </c>
      <c r="O38" s="369"/>
      <c r="P38" s="369"/>
      <c r="Q38" s="369"/>
      <c r="R38" s="369"/>
      <c r="S38" s="369"/>
      <c r="T38" s="369"/>
      <c r="U38" s="369"/>
      <c r="V38" s="369"/>
      <c r="W38" s="845" t="s">
        <v>1478</v>
      </c>
      <c r="X38" s="845" t="s">
        <v>15243</v>
      </c>
      <c r="Y38" s="845" t="s">
        <v>15242</v>
      </c>
      <c r="Z38" s="360" t="s">
        <v>3215</v>
      </c>
      <c r="AA38" s="360" t="s">
        <v>15232</v>
      </c>
    </row>
    <row r="39" spans="1:27" s="796" customFormat="1">
      <c r="A39" s="844" t="s">
        <v>12118</v>
      </c>
      <c r="B39" s="845" t="s">
        <v>15244</v>
      </c>
      <c r="C39" s="845" t="s">
        <v>15245</v>
      </c>
      <c r="D39" s="360" t="s">
        <v>4955</v>
      </c>
      <c r="E39" s="680" t="s">
        <v>2108</v>
      </c>
      <c r="F39" s="221" t="s">
        <v>15244</v>
      </c>
      <c r="G39" s="374" t="s">
        <v>15246</v>
      </c>
      <c r="H39" s="221" t="s">
        <v>4955</v>
      </c>
      <c r="I39" s="221" t="s">
        <v>2108</v>
      </c>
      <c r="J39" s="369"/>
      <c r="K39" s="369"/>
      <c r="L39" s="369"/>
      <c r="M39" s="369"/>
      <c r="N39" s="850" t="s">
        <v>2308</v>
      </c>
      <c r="O39" s="369"/>
      <c r="P39" s="369"/>
      <c r="Q39" s="369"/>
      <c r="R39" s="369"/>
      <c r="S39" s="369"/>
      <c r="T39" s="369"/>
      <c r="U39" s="369"/>
      <c r="V39" s="369"/>
      <c r="W39" s="845" t="s">
        <v>1478</v>
      </c>
      <c r="X39" s="845" t="s">
        <v>15233</v>
      </c>
      <c r="Y39" s="845" t="s">
        <v>15245</v>
      </c>
      <c r="Z39" s="360" t="s">
        <v>4955</v>
      </c>
      <c r="AA39" s="360" t="s">
        <v>2849</v>
      </c>
    </row>
    <row r="40" spans="1:27" s="796" customFormat="1">
      <c r="A40" s="844" t="s">
        <v>12122</v>
      </c>
      <c r="B40" s="845" t="s">
        <v>15279</v>
      </c>
      <c r="C40" s="845" t="s">
        <v>15280</v>
      </c>
      <c r="D40" s="360" t="s">
        <v>4955</v>
      </c>
      <c r="E40" s="680" t="s">
        <v>2108</v>
      </c>
      <c r="F40" s="221" t="s">
        <v>15279</v>
      </c>
      <c r="G40" s="374" t="s">
        <v>15281</v>
      </c>
      <c r="H40" s="221" t="s">
        <v>4955</v>
      </c>
      <c r="I40" s="221" t="s">
        <v>2108</v>
      </c>
      <c r="J40" s="369"/>
      <c r="K40" s="369"/>
      <c r="L40" s="369"/>
      <c r="M40" s="369"/>
      <c r="N40" s="850" t="s">
        <v>2308</v>
      </c>
      <c r="O40" s="369"/>
      <c r="P40" s="369"/>
      <c r="Q40" s="369"/>
      <c r="R40" s="369"/>
      <c r="S40" s="369"/>
      <c r="T40" s="369"/>
      <c r="U40" s="369"/>
      <c r="V40" s="369"/>
      <c r="W40" s="845" t="s">
        <v>1478</v>
      </c>
      <c r="X40" s="845" t="s">
        <v>15282</v>
      </c>
      <c r="Y40" s="845" t="s">
        <v>15280</v>
      </c>
      <c r="Z40" s="360" t="s">
        <v>4955</v>
      </c>
      <c r="AA40" s="360" t="s">
        <v>2849</v>
      </c>
    </row>
    <row r="41" spans="1:27" s="796" customFormat="1">
      <c r="A41" s="844" t="s">
        <v>12126</v>
      </c>
      <c r="B41" s="845" t="s">
        <v>15247</v>
      </c>
      <c r="C41" s="845" t="s">
        <v>15248</v>
      </c>
      <c r="D41" s="360" t="s">
        <v>4955</v>
      </c>
      <c r="E41" s="680" t="s">
        <v>2108</v>
      </c>
      <c r="F41" s="221" t="s">
        <v>15247</v>
      </c>
      <c r="G41" s="221" t="s">
        <v>15248</v>
      </c>
      <c r="H41" s="221" t="s">
        <v>4955</v>
      </c>
      <c r="I41" s="374" t="s">
        <v>2111</v>
      </c>
      <c r="J41" s="369"/>
      <c r="K41" s="369"/>
      <c r="L41" s="369"/>
      <c r="M41" s="369"/>
      <c r="N41" s="850" t="s">
        <v>2308</v>
      </c>
      <c r="O41" s="369"/>
      <c r="P41" s="369"/>
      <c r="Q41" s="369"/>
      <c r="R41" s="369"/>
      <c r="S41" s="369"/>
      <c r="T41" s="369"/>
      <c r="U41" s="369"/>
      <c r="V41" s="369"/>
      <c r="W41" s="845" t="s">
        <v>1478</v>
      </c>
      <c r="X41" s="845" t="s">
        <v>15249</v>
      </c>
      <c r="Y41" s="845" t="s">
        <v>15248</v>
      </c>
      <c r="Z41" s="360" t="s">
        <v>4955</v>
      </c>
      <c r="AA41" s="360" t="s">
        <v>2849</v>
      </c>
    </row>
    <row r="42" spans="1:27" s="796" customFormat="1">
      <c r="A42" s="844" t="s">
        <v>12130</v>
      </c>
      <c r="B42" s="845" t="s">
        <v>15250</v>
      </c>
      <c r="C42" s="845" t="s">
        <v>15251</v>
      </c>
      <c r="D42" s="360" t="s">
        <v>4955</v>
      </c>
      <c r="E42" s="680" t="s">
        <v>2108</v>
      </c>
      <c r="F42" s="221" t="s">
        <v>15250</v>
      </c>
      <c r="G42" s="221" t="s">
        <v>15251</v>
      </c>
      <c r="H42" s="221" t="s">
        <v>4955</v>
      </c>
      <c r="I42" s="221" t="s">
        <v>2108</v>
      </c>
      <c r="J42" s="369"/>
      <c r="K42" s="369"/>
      <c r="L42" s="369"/>
      <c r="M42" s="369"/>
      <c r="N42" s="850" t="s">
        <v>2308</v>
      </c>
      <c r="O42" s="369"/>
      <c r="P42" s="369"/>
      <c r="Q42" s="369"/>
      <c r="R42" s="369"/>
      <c r="S42" s="369"/>
      <c r="T42" s="369"/>
      <c r="U42" s="369"/>
      <c r="V42" s="369"/>
      <c r="W42" s="845" t="s">
        <v>1478</v>
      </c>
      <c r="X42" s="845" t="s">
        <v>15250</v>
      </c>
      <c r="Y42" s="845" t="s">
        <v>15251</v>
      </c>
      <c r="Z42" s="360" t="s">
        <v>4955</v>
      </c>
      <c r="AA42" s="360" t="s">
        <v>2849</v>
      </c>
    </row>
    <row r="43" spans="1:27" s="796" customFormat="1">
      <c r="A43" s="844" t="s">
        <v>12134</v>
      </c>
      <c r="B43" s="845" t="s">
        <v>15252</v>
      </c>
      <c r="C43" s="845" t="s">
        <v>15253</v>
      </c>
      <c r="D43" s="360" t="s">
        <v>4955</v>
      </c>
      <c r="E43" s="680" t="s">
        <v>2108</v>
      </c>
      <c r="F43" s="221" t="s">
        <v>15252</v>
      </c>
      <c r="G43" s="374" t="s">
        <v>15254</v>
      </c>
      <c r="H43" s="221" t="s">
        <v>4955</v>
      </c>
      <c r="I43" s="221" t="s">
        <v>2108</v>
      </c>
      <c r="J43" s="369"/>
      <c r="K43" s="369"/>
      <c r="L43" s="369"/>
      <c r="M43" s="369"/>
      <c r="N43" s="850" t="s">
        <v>2308</v>
      </c>
      <c r="O43" s="369"/>
      <c r="P43" s="369"/>
      <c r="Q43" s="369"/>
      <c r="R43" s="369"/>
      <c r="S43" s="369"/>
      <c r="T43" s="369"/>
      <c r="U43" s="369"/>
      <c r="V43" s="369"/>
      <c r="W43" s="845" t="s">
        <v>1478</v>
      </c>
      <c r="X43" s="845" t="s">
        <v>15255</v>
      </c>
      <c r="Y43" s="845" t="s">
        <v>15253</v>
      </c>
      <c r="Z43" s="360" t="s">
        <v>4955</v>
      </c>
      <c r="AA43" s="360" t="s">
        <v>2849</v>
      </c>
    </row>
    <row r="44" spans="1:27" s="796" customFormat="1">
      <c r="A44" s="844" t="s">
        <v>12138</v>
      </c>
      <c r="B44" s="845" t="s">
        <v>15256</v>
      </c>
      <c r="C44" s="845" t="s">
        <v>15257</v>
      </c>
      <c r="D44" s="360" t="s">
        <v>3215</v>
      </c>
      <c r="E44" s="680" t="s">
        <v>2621</v>
      </c>
      <c r="F44" s="221" t="s">
        <v>15256</v>
      </c>
      <c r="G44" s="374" t="s">
        <v>15258</v>
      </c>
      <c r="H44" s="221" t="s">
        <v>3215</v>
      </c>
      <c r="I44" s="374" t="s">
        <v>2111</v>
      </c>
      <c r="J44" s="369"/>
      <c r="K44" s="360" t="s">
        <v>2622</v>
      </c>
      <c r="L44" s="369"/>
      <c r="M44" s="369"/>
      <c r="N44" s="850" t="s">
        <v>2308</v>
      </c>
      <c r="O44" s="369"/>
      <c r="P44" s="369"/>
      <c r="Q44" s="369"/>
      <c r="R44" s="369"/>
      <c r="S44" s="369"/>
      <c r="T44" s="369"/>
      <c r="U44" s="369"/>
      <c r="V44" s="369"/>
      <c r="W44" s="845" t="s">
        <v>1478</v>
      </c>
      <c r="X44" s="845" t="s">
        <v>15259</v>
      </c>
      <c r="Y44" s="845" t="s">
        <v>15257</v>
      </c>
      <c r="Z44" s="360" t="s">
        <v>3215</v>
      </c>
      <c r="AA44" s="360" t="s">
        <v>15232</v>
      </c>
    </row>
    <row r="45" spans="1:27" s="796" customFormat="1">
      <c r="A45" s="844" t="s">
        <v>12142</v>
      </c>
      <c r="B45" s="845" t="s">
        <v>15260</v>
      </c>
      <c r="C45" s="845" t="s">
        <v>15261</v>
      </c>
      <c r="D45" s="360" t="s">
        <v>4955</v>
      </c>
      <c r="E45" s="680" t="s">
        <v>2108</v>
      </c>
      <c r="F45" s="221" t="s">
        <v>15260</v>
      </c>
      <c r="G45" s="374" t="s">
        <v>15262</v>
      </c>
      <c r="H45" s="221" t="s">
        <v>4955</v>
      </c>
      <c r="I45" s="221" t="s">
        <v>2108</v>
      </c>
      <c r="J45" s="369"/>
      <c r="K45" s="369"/>
      <c r="L45" s="369"/>
      <c r="M45" s="369"/>
      <c r="N45" s="850" t="s">
        <v>2308</v>
      </c>
      <c r="O45" s="369"/>
      <c r="P45" s="369"/>
      <c r="Q45" s="369"/>
      <c r="R45" s="369"/>
      <c r="S45" s="369"/>
      <c r="T45" s="369"/>
      <c r="U45" s="369"/>
      <c r="V45" s="369"/>
      <c r="W45" s="845" t="s">
        <v>1478</v>
      </c>
      <c r="X45" s="845" t="s">
        <v>15263</v>
      </c>
      <c r="Y45" s="845" t="s">
        <v>15261</v>
      </c>
      <c r="Z45" s="360" t="s">
        <v>4955</v>
      </c>
      <c r="AA45" s="360" t="s">
        <v>2849</v>
      </c>
    </row>
    <row r="46" spans="1:27" s="796" customFormat="1">
      <c r="A46" s="844" t="s">
        <v>12146</v>
      </c>
      <c r="B46" s="845" t="s">
        <v>15264</v>
      </c>
      <c r="C46" s="845" t="s">
        <v>15265</v>
      </c>
      <c r="D46" s="360" t="s">
        <v>3215</v>
      </c>
      <c r="E46" s="680" t="s">
        <v>2621</v>
      </c>
      <c r="F46" s="221" t="s">
        <v>15264</v>
      </c>
      <c r="G46" s="221" t="s">
        <v>15265</v>
      </c>
      <c r="H46" s="221" t="s">
        <v>3215</v>
      </c>
      <c r="I46" s="374" t="s">
        <v>2111</v>
      </c>
      <c r="J46" s="369"/>
      <c r="K46" s="360" t="s">
        <v>2622</v>
      </c>
      <c r="L46" s="369"/>
      <c r="M46" s="369"/>
      <c r="N46" s="850" t="s">
        <v>2308</v>
      </c>
      <c r="O46" s="369"/>
      <c r="P46" s="369"/>
      <c r="Q46" s="369"/>
      <c r="R46" s="369"/>
      <c r="S46" s="369"/>
      <c r="T46" s="369"/>
      <c r="U46" s="369"/>
      <c r="V46" s="369"/>
      <c r="W46" s="845" t="s">
        <v>1478</v>
      </c>
      <c r="X46" s="845" t="s">
        <v>15266</v>
      </c>
      <c r="Y46" s="845" t="s">
        <v>15265</v>
      </c>
      <c r="Z46" s="360" t="s">
        <v>3215</v>
      </c>
      <c r="AA46" s="360" t="s">
        <v>15232</v>
      </c>
    </row>
    <row r="47" spans="1:27" s="796" customFormat="1">
      <c r="A47" s="844" t="s">
        <v>12150</v>
      </c>
      <c r="B47" s="845" t="s">
        <v>15267</v>
      </c>
      <c r="C47" s="845" t="s">
        <v>15268</v>
      </c>
      <c r="D47" s="360" t="s">
        <v>4955</v>
      </c>
      <c r="E47" s="680" t="s">
        <v>2108</v>
      </c>
      <c r="F47" s="221" t="s">
        <v>15267</v>
      </c>
      <c r="G47" s="374" t="s">
        <v>15269</v>
      </c>
      <c r="H47" s="221" t="s">
        <v>4955</v>
      </c>
      <c r="I47" s="221" t="s">
        <v>2108</v>
      </c>
      <c r="J47" s="369"/>
      <c r="K47" s="369"/>
      <c r="L47" s="369"/>
      <c r="M47" s="369"/>
      <c r="N47" s="850" t="s">
        <v>2308</v>
      </c>
      <c r="O47" s="369"/>
      <c r="P47" s="369"/>
      <c r="Q47" s="369"/>
      <c r="R47" s="369"/>
      <c r="S47" s="369"/>
      <c r="T47" s="369"/>
      <c r="U47" s="369"/>
      <c r="V47" s="369"/>
      <c r="W47" s="845" t="s">
        <v>1478</v>
      </c>
      <c r="X47" s="845" t="s">
        <v>15270</v>
      </c>
      <c r="Y47" s="845" t="s">
        <v>15268</v>
      </c>
      <c r="Z47" s="360" t="s">
        <v>4955</v>
      </c>
      <c r="AA47" s="360" t="s">
        <v>2849</v>
      </c>
    </row>
    <row r="48" spans="1:27" s="796" customFormat="1">
      <c r="A48" s="844" t="s">
        <v>12155</v>
      </c>
      <c r="B48" s="845" t="s">
        <v>15271</v>
      </c>
      <c r="C48" s="845" t="s">
        <v>15272</v>
      </c>
      <c r="D48" s="360" t="s">
        <v>3215</v>
      </c>
      <c r="E48" s="680" t="s">
        <v>2621</v>
      </c>
      <c r="F48" s="221" t="s">
        <v>15271</v>
      </c>
      <c r="G48" s="221" t="s">
        <v>15272</v>
      </c>
      <c r="H48" s="221" t="s">
        <v>3215</v>
      </c>
      <c r="I48" s="374" t="s">
        <v>2111</v>
      </c>
      <c r="J48" s="369"/>
      <c r="K48" s="360" t="s">
        <v>2622</v>
      </c>
      <c r="L48" s="369"/>
      <c r="M48" s="369"/>
      <c r="N48" s="850" t="s">
        <v>2308</v>
      </c>
      <c r="O48" s="369"/>
      <c r="P48" s="369"/>
      <c r="Q48" s="369"/>
      <c r="R48" s="369"/>
      <c r="S48" s="369"/>
      <c r="T48" s="369"/>
      <c r="U48" s="369"/>
      <c r="V48" s="369"/>
      <c r="W48" s="845" t="s">
        <v>1478</v>
      </c>
      <c r="X48" s="845" t="s">
        <v>15273</v>
      </c>
      <c r="Y48" s="845" t="s">
        <v>15272</v>
      </c>
      <c r="Z48" s="360" t="s">
        <v>3215</v>
      </c>
      <c r="AA48" s="360" t="s">
        <v>15232</v>
      </c>
    </row>
    <row r="49" spans="1:27" s="796" customFormat="1">
      <c r="A49" s="844" t="s">
        <v>12158</v>
      </c>
      <c r="B49" s="845" t="s">
        <v>15274</v>
      </c>
      <c r="C49" s="845" t="s">
        <v>15275</v>
      </c>
      <c r="D49" s="360" t="s">
        <v>4955</v>
      </c>
      <c r="E49" s="680" t="s">
        <v>2108</v>
      </c>
      <c r="F49" s="221" t="s">
        <v>15274</v>
      </c>
      <c r="G49" s="221" t="s">
        <v>15275</v>
      </c>
      <c r="H49" s="221" t="s">
        <v>4955</v>
      </c>
      <c r="I49" s="221" t="s">
        <v>2108</v>
      </c>
      <c r="J49" s="369"/>
      <c r="K49" s="369"/>
      <c r="L49" s="369"/>
      <c r="M49" s="369"/>
      <c r="N49" s="850" t="s">
        <v>2308</v>
      </c>
      <c r="O49" s="369"/>
      <c r="P49" s="369"/>
      <c r="Q49" s="369"/>
      <c r="R49" s="369"/>
      <c r="S49" s="369"/>
      <c r="T49" s="369"/>
      <c r="U49" s="369"/>
      <c r="V49" s="369"/>
      <c r="W49" s="845" t="s">
        <v>1478</v>
      </c>
      <c r="X49" s="845" t="s">
        <v>15274</v>
      </c>
      <c r="Y49" s="845" t="s">
        <v>15275</v>
      </c>
      <c r="Z49" s="360" t="s">
        <v>4955</v>
      </c>
      <c r="AA49" s="360" t="s">
        <v>2849</v>
      </c>
    </row>
    <row r="50" spans="1:27" s="796" customFormat="1">
      <c r="A50" s="844" t="s">
        <v>12161</v>
      </c>
      <c r="B50" s="845" t="s">
        <v>15276</v>
      </c>
      <c r="C50" s="845" t="s">
        <v>15277</v>
      </c>
      <c r="D50" s="360" t="s">
        <v>4955</v>
      </c>
      <c r="E50" s="680" t="s">
        <v>2108</v>
      </c>
      <c r="F50" s="221" t="s">
        <v>15276</v>
      </c>
      <c r="G50" s="221" t="s">
        <v>15277</v>
      </c>
      <c r="H50" s="221" t="s">
        <v>4955</v>
      </c>
      <c r="I50" s="221" t="s">
        <v>2108</v>
      </c>
      <c r="J50" s="369"/>
      <c r="K50" s="369"/>
      <c r="L50" s="369"/>
      <c r="M50" s="369"/>
      <c r="N50" s="850" t="s">
        <v>2308</v>
      </c>
      <c r="O50" s="369"/>
      <c r="P50" s="369"/>
      <c r="Q50" s="369"/>
      <c r="R50" s="369"/>
      <c r="S50" s="369"/>
      <c r="T50" s="369"/>
      <c r="U50" s="369"/>
      <c r="V50" s="369"/>
      <c r="W50" s="845" t="s">
        <v>1478</v>
      </c>
      <c r="X50" s="845" t="s">
        <v>15276</v>
      </c>
      <c r="Y50" s="845" t="s">
        <v>15277</v>
      </c>
      <c r="Z50" s="360" t="s">
        <v>4955</v>
      </c>
      <c r="AA50" s="360" t="s">
        <v>2849</v>
      </c>
    </row>
    <row r="51" spans="1:27" s="796" customFormat="1">
      <c r="A51" s="844" t="s">
        <v>12170</v>
      </c>
      <c r="B51" s="845" t="s">
        <v>15282</v>
      </c>
      <c r="C51" s="845" t="s">
        <v>15283</v>
      </c>
      <c r="D51" s="360" t="s">
        <v>4955</v>
      </c>
      <c r="E51" s="680" t="s">
        <v>2108</v>
      </c>
      <c r="F51" s="221" t="s">
        <v>15282</v>
      </c>
      <c r="G51" s="374" t="s">
        <v>15284</v>
      </c>
      <c r="H51" s="221" t="s">
        <v>4955</v>
      </c>
      <c r="I51" s="221" t="s">
        <v>2108</v>
      </c>
      <c r="J51" s="369"/>
      <c r="K51" s="369"/>
      <c r="L51" s="369"/>
      <c r="M51" s="369"/>
      <c r="N51" s="850" t="s">
        <v>2308</v>
      </c>
      <c r="O51" s="369"/>
      <c r="P51" s="369"/>
      <c r="Q51" s="369"/>
      <c r="R51" s="369"/>
      <c r="S51" s="369"/>
      <c r="T51" s="369"/>
      <c r="U51" s="369"/>
      <c r="V51" s="369"/>
      <c r="W51" s="845" t="s">
        <v>1478</v>
      </c>
      <c r="X51" s="845" t="s">
        <v>15282</v>
      </c>
      <c r="Y51" s="845" t="s">
        <v>15283</v>
      </c>
      <c r="Z51" s="360" t="s">
        <v>4955</v>
      </c>
      <c r="AA51" s="360" t="s">
        <v>2849</v>
      </c>
    </row>
    <row r="52" spans="1:27" s="796" customFormat="1">
      <c r="A52" s="844" t="s">
        <v>12171</v>
      </c>
      <c r="B52" s="845" t="s">
        <v>15285</v>
      </c>
      <c r="C52" s="845" t="s">
        <v>15286</v>
      </c>
      <c r="D52" s="360" t="s">
        <v>4955</v>
      </c>
      <c r="E52" s="680" t="s">
        <v>2108</v>
      </c>
      <c r="F52" s="221" t="s">
        <v>15285</v>
      </c>
      <c r="G52" s="374" t="s">
        <v>15287</v>
      </c>
      <c r="H52" s="221" t="s">
        <v>4955</v>
      </c>
      <c r="I52" s="221" t="s">
        <v>2108</v>
      </c>
      <c r="J52" s="369"/>
      <c r="K52" s="369"/>
      <c r="L52" s="369"/>
      <c r="M52" s="369"/>
      <c r="N52" s="850" t="s">
        <v>2308</v>
      </c>
      <c r="O52" s="369"/>
      <c r="P52" s="369"/>
      <c r="Q52" s="369"/>
      <c r="R52" s="369"/>
      <c r="S52" s="369"/>
      <c r="T52" s="369"/>
      <c r="U52" s="369"/>
      <c r="V52" s="369"/>
      <c r="W52" s="845" t="s">
        <v>1478</v>
      </c>
      <c r="X52" s="845" t="s">
        <v>15285</v>
      </c>
      <c r="Y52" s="845" t="s">
        <v>15286</v>
      </c>
      <c r="Z52" s="360" t="s">
        <v>4955</v>
      </c>
      <c r="AA52" s="360" t="s">
        <v>2849</v>
      </c>
    </row>
    <row r="53" spans="1:27" s="796" customFormat="1">
      <c r="A53" s="844" t="s">
        <v>12172</v>
      </c>
      <c r="B53" s="845" t="s">
        <v>15288</v>
      </c>
      <c r="C53" s="845" t="s">
        <v>15289</v>
      </c>
      <c r="D53" s="360" t="s">
        <v>4955</v>
      </c>
      <c r="E53" s="680" t="s">
        <v>2108</v>
      </c>
      <c r="F53" s="221" t="s">
        <v>15288</v>
      </c>
      <c r="G53" s="374" t="s">
        <v>15290</v>
      </c>
      <c r="H53" s="221" t="s">
        <v>4955</v>
      </c>
      <c r="I53" s="221" t="s">
        <v>2108</v>
      </c>
      <c r="J53" s="369"/>
      <c r="K53" s="369"/>
      <c r="L53" s="369"/>
      <c r="M53" s="369"/>
      <c r="N53" s="850" t="s">
        <v>2308</v>
      </c>
      <c r="O53" s="369"/>
      <c r="P53" s="369"/>
      <c r="Q53" s="369"/>
      <c r="R53" s="369"/>
      <c r="S53" s="369"/>
      <c r="T53" s="369"/>
      <c r="U53" s="369"/>
      <c r="V53" s="369"/>
      <c r="W53" s="845" t="s">
        <v>1478</v>
      </c>
      <c r="X53" s="845" t="s">
        <v>15288</v>
      </c>
      <c r="Y53" s="845" t="s">
        <v>15289</v>
      </c>
      <c r="Z53" s="360" t="s">
        <v>4955</v>
      </c>
      <c r="AA53" s="360" t="s">
        <v>2849</v>
      </c>
    </row>
    <row r="54" spans="1:27" s="796" customFormat="1">
      <c r="A54" s="844" t="s">
        <v>12173</v>
      </c>
      <c r="B54" s="845" t="s">
        <v>15291</v>
      </c>
      <c r="C54" s="845" t="s">
        <v>15292</v>
      </c>
      <c r="D54" s="360" t="s">
        <v>4955</v>
      </c>
      <c r="E54" s="680" t="s">
        <v>2108</v>
      </c>
      <c r="F54" s="221" t="s">
        <v>15291</v>
      </c>
      <c r="G54" s="374" t="s">
        <v>15293</v>
      </c>
      <c r="H54" s="221" t="s">
        <v>4955</v>
      </c>
      <c r="I54" s="221" t="s">
        <v>2108</v>
      </c>
      <c r="J54" s="369"/>
      <c r="K54" s="369"/>
      <c r="L54" s="369"/>
      <c r="M54" s="369"/>
      <c r="N54" s="850" t="s">
        <v>2308</v>
      </c>
      <c r="O54" s="369"/>
      <c r="P54" s="369"/>
      <c r="Q54" s="369"/>
      <c r="R54" s="369"/>
      <c r="S54" s="369"/>
      <c r="T54" s="369"/>
      <c r="U54" s="369"/>
      <c r="V54" s="369"/>
      <c r="W54" s="845" t="s">
        <v>1478</v>
      </c>
      <c r="X54" s="845" t="s">
        <v>15291</v>
      </c>
      <c r="Y54" s="845" t="s">
        <v>15292</v>
      </c>
      <c r="Z54" s="360" t="s">
        <v>4955</v>
      </c>
      <c r="AA54" s="360" t="s">
        <v>2849</v>
      </c>
    </row>
    <row r="55" spans="1:27" s="796" customFormat="1">
      <c r="A55" s="844" t="s">
        <v>12174</v>
      </c>
      <c r="B55" s="845" t="s">
        <v>15294</v>
      </c>
      <c r="C55" s="845" t="s">
        <v>15295</v>
      </c>
      <c r="D55" s="360" t="s">
        <v>4955</v>
      </c>
      <c r="E55" s="680" t="s">
        <v>2108</v>
      </c>
      <c r="F55" s="221" t="s">
        <v>15294</v>
      </c>
      <c r="G55" s="374" t="s">
        <v>15296</v>
      </c>
      <c r="H55" s="221" t="s">
        <v>4955</v>
      </c>
      <c r="I55" s="221" t="s">
        <v>2108</v>
      </c>
      <c r="J55" s="369"/>
      <c r="K55" s="369"/>
      <c r="L55" s="369"/>
      <c r="M55" s="369"/>
      <c r="N55" s="850" t="s">
        <v>2308</v>
      </c>
      <c r="O55" s="369"/>
      <c r="P55" s="369"/>
      <c r="Q55" s="369"/>
      <c r="R55" s="369"/>
      <c r="S55" s="369"/>
      <c r="T55" s="369"/>
      <c r="U55" s="369"/>
      <c r="V55" s="369"/>
      <c r="W55" s="845" t="s">
        <v>1478</v>
      </c>
      <c r="X55" s="845" t="s">
        <v>15294</v>
      </c>
      <c r="Y55" s="845" t="s">
        <v>15295</v>
      </c>
      <c r="Z55" s="360" t="s">
        <v>4955</v>
      </c>
      <c r="AA55" s="360" t="s">
        <v>2849</v>
      </c>
    </row>
    <row r="56" spans="1:27" s="796" customFormat="1">
      <c r="A56" s="844" t="s">
        <v>12175</v>
      </c>
      <c r="B56" s="845" t="s">
        <v>15297</v>
      </c>
      <c r="C56" s="845" t="s">
        <v>15298</v>
      </c>
      <c r="D56" s="360" t="s">
        <v>4955</v>
      </c>
      <c r="E56" s="680" t="s">
        <v>2108</v>
      </c>
      <c r="F56" s="221" t="s">
        <v>15299</v>
      </c>
      <c r="G56" s="374" t="s">
        <v>15300</v>
      </c>
      <c r="H56" s="221" t="s">
        <v>4955</v>
      </c>
      <c r="I56" s="221" t="s">
        <v>2108</v>
      </c>
      <c r="J56" s="369"/>
      <c r="K56" s="369"/>
      <c r="L56" s="369"/>
      <c r="M56" s="369"/>
      <c r="N56" s="850" t="s">
        <v>2308</v>
      </c>
      <c r="O56" s="369"/>
      <c r="P56" s="369"/>
      <c r="Q56" s="369"/>
      <c r="R56" s="369"/>
      <c r="S56" s="369"/>
      <c r="T56" s="369"/>
      <c r="U56" s="369"/>
      <c r="V56" s="369"/>
      <c r="W56" s="845" t="s">
        <v>1478</v>
      </c>
      <c r="X56" s="845" t="s">
        <v>15297</v>
      </c>
      <c r="Y56" s="845" t="s">
        <v>15298</v>
      </c>
      <c r="Z56" s="360" t="s">
        <v>4955</v>
      </c>
      <c r="AA56" s="360" t="s">
        <v>2849</v>
      </c>
    </row>
    <row r="57" spans="1:27" s="796" customFormat="1">
      <c r="A57" s="844" t="s">
        <v>12176</v>
      </c>
      <c r="B57" s="845" t="s">
        <v>15301</v>
      </c>
      <c r="C57" s="845" t="s">
        <v>15302</v>
      </c>
      <c r="D57" s="360" t="s">
        <v>4955</v>
      </c>
      <c r="E57" s="680" t="s">
        <v>2108</v>
      </c>
      <c r="F57" s="221" t="s">
        <v>15303</v>
      </c>
      <c r="G57" s="374" t="s">
        <v>15304</v>
      </c>
      <c r="H57" s="221" t="s">
        <v>4955</v>
      </c>
      <c r="I57" s="221" t="s">
        <v>2108</v>
      </c>
      <c r="J57" s="369"/>
      <c r="K57" s="369"/>
      <c r="L57" s="369"/>
      <c r="M57" s="369"/>
      <c r="N57" s="850" t="s">
        <v>2308</v>
      </c>
      <c r="O57" s="369"/>
      <c r="P57" s="369"/>
      <c r="Q57" s="369"/>
      <c r="R57" s="369"/>
      <c r="S57" s="369"/>
      <c r="T57" s="369"/>
      <c r="U57" s="369"/>
      <c r="V57" s="369"/>
      <c r="W57" s="845" t="s">
        <v>1478</v>
      </c>
      <c r="X57" s="845" t="s">
        <v>15301</v>
      </c>
      <c r="Y57" s="845" t="s">
        <v>15302</v>
      </c>
      <c r="Z57" s="360" t="s">
        <v>4955</v>
      </c>
      <c r="AA57" s="360" t="s">
        <v>2849</v>
      </c>
    </row>
    <row r="58" spans="1:27" s="796" customFormat="1">
      <c r="A58" s="844" t="s">
        <v>12177</v>
      </c>
      <c r="B58" s="845" t="s">
        <v>15305</v>
      </c>
      <c r="C58" s="845" t="s">
        <v>15306</v>
      </c>
      <c r="D58" s="360" t="s">
        <v>4955</v>
      </c>
      <c r="E58" s="680" t="s">
        <v>2108</v>
      </c>
      <c r="F58" s="221" t="s">
        <v>15305</v>
      </c>
      <c r="G58" s="374" t="s">
        <v>15307</v>
      </c>
      <c r="H58" s="221" t="s">
        <v>4955</v>
      </c>
      <c r="I58" s="221" t="s">
        <v>2108</v>
      </c>
      <c r="J58" s="369"/>
      <c r="K58" s="369"/>
      <c r="L58" s="369"/>
      <c r="M58" s="369"/>
      <c r="N58" s="850" t="s">
        <v>2308</v>
      </c>
      <c r="O58" s="369"/>
      <c r="P58" s="369"/>
      <c r="Q58" s="369"/>
      <c r="R58" s="369"/>
      <c r="S58" s="369"/>
      <c r="T58" s="369"/>
      <c r="U58" s="369"/>
      <c r="V58" s="369"/>
      <c r="W58" s="845" t="s">
        <v>1478</v>
      </c>
      <c r="X58" s="845" t="s">
        <v>15305</v>
      </c>
      <c r="Y58" s="845" t="s">
        <v>15306</v>
      </c>
      <c r="Z58" s="360" t="s">
        <v>4955</v>
      </c>
      <c r="AA58" s="360" t="s">
        <v>2849</v>
      </c>
    </row>
    <row r="59" spans="1:27" s="796" customFormat="1">
      <c r="A59" s="844" t="s">
        <v>12178</v>
      </c>
      <c r="B59" s="845" t="s">
        <v>15308</v>
      </c>
      <c r="C59" s="845" t="s">
        <v>15309</v>
      </c>
      <c r="D59" s="360" t="s">
        <v>4955</v>
      </c>
      <c r="E59" s="680" t="s">
        <v>2108</v>
      </c>
      <c r="F59" s="221" t="s">
        <v>15308</v>
      </c>
      <c r="G59" s="374" t="s">
        <v>15310</v>
      </c>
      <c r="H59" s="221" t="s">
        <v>4955</v>
      </c>
      <c r="I59" s="221" t="s">
        <v>2108</v>
      </c>
      <c r="J59" s="369"/>
      <c r="K59" s="369"/>
      <c r="L59" s="369"/>
      <c r="M59" s="369"/>
      <c r="N59" s="850" t="s">
        <v>2308</v>
      </c>
      <c r="O59" s="369"/>
      <c r="P59" s="369"/>
      <c r="Q59" s="369"/>
      <c r="R59" s="369"/>
      <c r="S59" s="369"/>
      <c r="T59" s="369"/>
      <c r="U59" s="369"/>
      <c r="V59" s="369"/>
      <c r="W59" s="845" t="s">
        <v>1478</v>
      </c>
      <c r="X59" s="845" t="s">
        <v>15308</v>
      </c>
      <c r="Y59" s="845" t="s">
        <v>15309</v>
      </c>
      <c r="Z59" s="360" t="s">
        <v>4955</v>
      </c>
      <c r="AA59" s="360" t="s">
        <v>2849</v>
      </c>
    </row>
    <row r="60" spans="1:27" s="796" customFormat="1">
      <c r="A60" s="844" t="s">
        <v>12179</v>
      </c>
      <c r="B60" s="845" t="s">
        <v>15311</v>
      </c>
      <c r="C60" s="845" t="s">
        <v>15312</v>
      </c>
      <c r="D60" s="360" t="s">
        <v>4955</v>
      </c>
      <c r="E60" s="680" t="s">
        <v>2108</v>
      </c>
      <c r="F60" s="221" t="s">
        <v>15311</v>
      </c>
      <c r="G60" s="374" t="s">
        <v>15313</v>
      </c>
      <c r="H60" s="221" t="s">
        <v>4955</v>
      </c>
      <c r="I60" s="221" t="s">
        <v>2108</v>
      </c>
      <c r="J60" s="369"/>
      <c r="K60" s="369"/>
      <c r="L60" s="369"/>
      <c r="M60" s="369"/>
      <c r="N60" s="850" t="s">
        <v>2308</v>
      </c>
      <c r="O60" s="369"/>
      <c r="P60" s="369"/>
      <c r="Q60" s="369"/>
      <c r="R60" s="369"/>
      <c r="S60" s="369"/>
      <c r="T60" s="369"/>
      <c r="U60" s="369"/>
      <c r="V60" s="369"/>
      <c r="W60" s="845" t="s">
        <v>1478</v>
      </c>
      <c r="X60" s="845" t="s">
        <v>15311</v>
      </c>
      <c r="Y60" s="845" t="s">
        <v>15312</v>
      </c>
      <c r="Z60" s="360" t="s">
        <v>4955</v>
      </c>
      <c r="AA60" s="360" t="s">
        <v>2849</v>
      </c>
    </row>
  </sheetData>
  <phoneticPr fontId="5" type="noConversion"/>
  <dataValidations count="4">
    <dataValidation type="list" allowBlank="1" showInputMessage="1" showErrorMessage="1" sqref="B6" xr:uid="{00000000-0002-0000-E600-000000000000}">
      <formula1>"Mi: Minute,H: Hour,D: Daily,W: Weekly,M: Monthly,Y: Yearly"</formula1>
    </dataValidation>
    <dataValidation type="list" allowBlank="1" showInputMessage="1" showErrorMessage="1" sqref="B7 B9 O7:O9" xr:uid="{00000000-0002-0000-E600-000001000000}">
      <formula1>"替换,追加"</formula1>
    </dataValidation>
    <dataValidation type="list" allowBlank="1" showInputMessage="1" showErrorMessage="1" sqref="N12 N13 N14:N32 N33:N60" xr:uid="{00000000-0002-0000-E600-000002000000}">
      <formula1>"匹配,基线特有,本地扩充,废弃"</formula1>
    </dataValidation>
    <dataValidation type="list" allowBlank="1" showInputMessage="1" showErrorMessage="1" sqref="R4:R6" xr:uid="{00000000-0002-0000-E600-000003000000}">
      <formula1>"left join,inner join,union,union all"</formula1>
    </dataValidation>
  </dataValidations>
  <pageMargins left="0.75" right="0.75" top="1" bottom="1" header="0.51180555555555596" footer="0.51180555555555596"/>
  <pageSetup paperSize="9" orientation="portrait"/>
  <legacyDrawing r:id="rId1"/>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X90"/>
  <sheetViews>
    <sheetView topLeftCell="E7" workbookViewId="0">
      <selection activeCell="P43" sqref="P43"/>
    </sheetView>
  </sheetViews>
  <sheetFormatPr defaultColWidth="9" defaultRowHeight="15" customHeight="1"/>
  <cols>
    <col min="1" max="1" width="8.109375" style="328" customWidth="1"/>
    <col min="2" max="2" width="14.21875" style="325" customWidth="1"/>
    <col min="3" max="3" width="13" style="325" customWidth="1"/>
    <col min="4" max="4" width="13.44140625" style="325" customWidth="1"/>
    <col min="5" max="6" width="12" style="325" customWidth="1"/>
    <col min="7" max="7" width="14.44140625" style="325" customWidth="1"/>
    <col min="8" max="9" width="12" style="325" customWidth="1"/>
    <col min="10" max="10" width="6.88671875" style="325" customWidth="1"/>
    <col min="11" max="11" width="6.44140625" style="325" customWidth="1"/>
    <col min="12" max="12" width="13.77734375" style="325" customWidth="1"/>
    <col min="13" max="13" width="8.6640625" style="325" customWidth="1"/>
    <col min="14" max="14" width="11.21875" style="325" customWidth="1"/>
    <col min="15" max="15" width="23" style="325" customWidth="1"/>
    <col min="16" max="16" width="12.77734375" style="325" customWidth="1"/>
    <col min="17" max="17" width="14.88671875" style="325" customWidth="1"/>
    <col min="18" max="19" width="13.77734375" style="325" customWidth="1"/>
    <col min="20" max="20" width="23.33203125" style="325" customWidth="1"/>
    <col min="21" max="21" width="14.77734375" style="325" customWidth="1"/>
    <col min="22" max="22" width="12" style="325" customWidth="1"/>
    <col min="23" max="23" width="12.6640625" style="325" customWidth="1"/>
    <col min="24" max="24" width="9" style="328" customWidth="1"/>
    <col min="25" max="16384" width="9" style="328"/>
  </cols>
  <sheetData>
    <row r="1" spans="1:24" s="325" customFormat="1" ht="15" customHeight="1">
      <c r="A1" s="330" t="s">
        <v>2037</v>
      </c>
      <c r="B1" s="331"/>
      <c r="C1" s="331"/>
      <c r="D1" s="331"/>
      <c r="E1" s="331"/>
      <c r="F1" s="331"/>
      <c r="G1" s="331"/>
      <c r="H1" s="331"/>
      <c r="I1" s="331"/>
      <c r="J1" s="331"/>
      <c r="K1" s="331"/>
      <c r="L1" s="331"/>
      <c r="M1" s="331"/>
      <c r="N1" s="331"/>
      <c r="O1" s="336"/>
      <c r="P1" s="336"/>
      <c r="Q1" s="336"/>
      <c r="R1" s="336"/>
      <c r="S1" s="336"/>
    </row>
    <row r="2" spans="1:24" s="325" customFormat="1" ht="15" customHeight="1">
      <c r="A2" s="216" t="s">
        <v>2038</v>
      </c>
      <c r="B2" s="217"/>
      <c r="C2" s="217"/>
      <c r="D2" s="217"/>
      <c r="E2" s="217"/>
      <c r="F2" s="217"/>
      <c r="G2" s="217"/>
      <c r="H2" s="217"/>
      <c r="I2" s="217"/>
      <c r="J2" s="217"/>
      <c r="K2" s="217"/>
      <c r="L2" s="217"/>
      <c r="M2" s="217"/>
      <c r="N2" s="217"/>
      <c r="O2" s="337" t="s">
        <v>2039</v>
      </c>
      <c r="P2" s="338"/>
      <c r="Q2" s="338"/>
      <c r="R2" s="338"/>
      <c r="S2" s="353"/>
      <c r="T2" s="337" t="s">
        <v>2039</v>
      </c>
      <c r="U2" s="338"/>
      <c r="V2" s="338"/>
      <c r="W2" s="338"/>
      <c r="X2" s="353"/>
    </row>
    <row r="3" spans="1:24" s="325" customFormat="1" ht="15" customHeight="1">
      <c r="A3" s="218" t="s">
        <v>2040</v>
      </c>
      <c r="B3" s="77" t="s">
        <v>1481</v>
      </c>
      <c r="C3" s="219"/>
      <c r="D3" s="219"/>
      <c r="E3" s="219"/>
      <c r="F3" s="219"/>
      <c r="G3" s="219"/>
      <c r="H3" s="219"/>
      <c r="I3" s="219"/>
      <c r="J3" s="219"/>
      <c r="K3" s="219"/>
      <c r="L3" s="219"/>
      <c r="M3" s="219"/>
      <c r="N3" s="219"/>
      <c r="O3" s="339" t="s">
        <v>2041</v>
      </c>
      <c r="P3" s="340" t="s">
        <v>2042</v>
      </c>
      <c r="Q3" s="340"/>
      <c r="R3" s="354"/>
      <c r="S3" s="355"/>
      <c r="T3" s="339" t="s">
        <v>2041</v>
      </c>
      <c r="U3" s="340" t="s">
        <v>2042</v>
      </c>
      <c r="V3" s="340"/>
      <c r="W3" s="354"/>
      <c r="X3" s="355"/>
    </row>
    <row r="4" spans="1:24" s="326" customFormat="1" ht="15" customHeight="1">
      <c r="A4" s="220" t="s">
        <v>2042</v>
      </c>
      <c r="B4" s="221" t="s">
        <v>1482</v>
      </c>
      <c r="C4" s="222"/>
      <c r="D4" s="222"/>
      <c r="E4" s="222"/>
      <c r="F4" s="222"/>
      <c r="G4" s="222"/>
      <c r="H4" s="222"/>
      <c r="I4" s="222"/>
      <c r="J4" s="222"/>
      <c r="K4" s="222"/>
      <c r="L4" s="222"/>
      <c r="M4" s="222"/>
      <c r="N4" s="222"/>
      <c r="O4" s="229" t="s">
        <v>2301</v>
      </c>
      <c r="P4" s="229" t="s">
        <v>11501</v>
      </c>
      <c r="Q4" s="229"/>
      <c r="R4" s="221"/>
      <c r="S4" s="229"/>
      <c r="T4" s="229" t="s">
        <v>2301</v>
      </c>
      <c r="U4" s="229" t="s">
        <v>15314</v>
      </c>
      <c r="V4" s="229"/>
      <c r="W4" s="221"/>
      <c r="X4" s="229"/>
    </row>
    <row r="5" spans="1:24" s="326" customFormat="1" ht="15" customHeight="1">
      <c r="A5" s="220" t="s">
        <v>2041</v>
      </c>
      <c r="B5" s="221" t="s">
        <v>2043</v>
      </c>
      <c r="C5" s="222"/>
      <c r="D5" s="222"/>
      <c r="E5" s="222"/>
      <c r="F5" s="222"/>
      <c r="G5" s="222"/>
      <c r="H5" s="222"/>
      <c r="I5" s="222"/>
      <c r="J5" s="222"/>
      <c r="K5" s="222"/>
      <c r="L5" s="222"/>
      <c r="M5" s="222"/>
      <c r="N5" s="222"/>
      <c r="O5" s="341"/>
      <c r="P5" s="342"/>
      <c r="Q5" s="229"/>
      <c r="R5" s="221"/>
      <c r="S5" s="229"/>
      <c r="T5" s="341"/>
      <c r="U5" s="342"/>
      <c r="V5" s="229"/>
      <c r="W5" s="221"/>
      <c r="X5" s="229"/>
    </row>
    <row r="6" spans="1:24" s="326" customFormat="1" ht="15" customHeight="1">
      <c r="A6" s="220" t="s">
        <v>2044</v>
      </c>
      <c r="B6" s="12" t="s">
        <v>14426</v>
      </c>
      <c r="C6" s="222"/>
      <c r="D6" s="222"/>
      <c r="E6" s="222"/>
      <c r="F6" s="222"/>
      <c r="G6" s="222"/>
      <c r="H6" s="222"/>
      <c r="I6" s="222"/>
      <c r="J6" s="222"/>
      <c r="K6" s="222"/>
      <c r="L6" s="222"/>
      <c r="M6" s="222"/>
      <c r="N6" s="222"/>
      <c r="O6" s="341"/>
      <c r="P6" s="229"/>
      <c r="Q6" s="229"/>
      <c r="R6" s="221"/>
      <c r="S6" s="229"/>
      <c r="T6" s="341"/>
      <c r="U6" s="229"/>
      <c r="V6" s="229"/>
      <c r="W6" s="221"/>
      <c r="X6" s="229"/>
    </row>
    <row r="7" spans="1:24" s="325" customFormat="1" ht="15" customHeight="1">
      <c r="A7" s="223" t="s">
        <v>2046</v>
      </c>
      <c r="B7" s="224" t="s">
        <v>2047</v>
      </c>
      <c r="C7" s="219"/>
      <c r="D7" s="219"/>
      <c r="E7" s="219"/>
      <c r="F7" s="219"/>
      <c r="G7" s="219"/>
      <c r="H7" s="219"/>
      <c r="I7" s="219"/>
      <c r="J7" s="219"/>
      <c r="K7" s="219"/>
      <c r="L7" s="219"/>
      <c r="M7" s="219"/>
      <c r="N7" s="219"/>
      <c r="O7" s="343"/>
      <c r="P7" s="344"/>
      <c r="Q7" s="356"/>
      <c r="R7" s="357"/>
      <c r="S7" s="356"/>
      <c r="T7" s="343"/>
      <c r="U7" s="344"/>
      <c r="V7" s="356"/>
      <c r="W7" s="357"/>
      <c r="X7" s="356"/>
    </row>
    <row r="8" spans="1:24" s="325" customFormat="1" ht="15" customHeight="1">
      <c r="A8" s="223" t="s">
        <v>2048</v>
      </c>
      <c r="B8" s="225" t="s">
        <v>15315</v>
      </c>
      <c r="C8" s="219"/>
      <c r="D8" s="219"/>
      <c r="E8" s="219"/>
      <c r="F8" s="219"/>
      <c r="G8" s="219"/>
      <c r="H8" s="219"/>
      <c r="I8" s="219"/>
      <c r="J8" s="219"/>
      <c r="K8" s="219"/>
      <c r="L8" s="219"/>
      <c r="M8" s="219"/>
      <c r="N8" s="219"/>
      <c r="O8" s="345"/>
      <c r="P8" s="346"/>
      <c r="Q8" s="348"/>
      <c r="R8" s="358"/>
      <c r="S8" s="348"/>
      <c r="T8" s="347"/>
      <c r="U8" s="346"/>
      <c r="V8" s="348"/>
      <c r="W8" s="358"/>
      <c r="X8" s="348"/>
    </row>
    <row r="9" spans="1:24" s="325" customFormat="1" ht="15" customHeight="1">
      <c r="A9" s="223"/>
      <c r="B9" s="226"/>
      <c r="C9" s="219"/>
      <c r="D9" s="219"/>
      <c r="E9" s="219"/>
      <c r="F9" s="219"/>
      <c r="G9" s="219"/>
      <c r="H9" s="219"/>
      <c r="I9" s="219"/>
      <c r="J9" s="219"/>
      <c r="K9" s="219"/>
      <c r="L9" s="219"/>
      <c r="M9" s="219"/>
      <c r="N9" s="219"/>
      <c r="O9" s="347"/>
      <c r="P9" s="348"/>
      <c r="Q9" s="348"/>
      <c r="R9" s="358"/>
      <c r="S9" s="67"/>
      <c r="T9" s="347"/>
      <c r="U9" s="348"/>
      <c r="V9" s="348"/>
      <c r="W9" s="358"/>
      <c r="X9" s="67"/>
    </row>
    <row r="10" spans="1:24" s="325" customFormat="1" ht="15" customHeight="1">
      <c r="A10" s="216" t="s">
        <v>2049</v>
      </c>
      <c r="B10" s="217"/>
      <c r="C10" s="217"/>
      <c r="D10" s="217"/>
      <c r="E10" s="217"/>
      <c r="F10" s="217"/>
      <c r="G10" s="217"/>
      <c r="H10" s="217"/>
      <c r="I10" s="217"/>
      <c r="J10" s="217"/>
      <c r="K10" s="217"/>
      <c r="L10" s="217"/>
      <c r="M10" s="217"/>
      <c r="N10" s="217"/>
      <c r="O10" s="337" t="s">
        <v>2050</v>
      </c>
      <c r="P10" s="338"/>
      <c r="Q10" s="338"/>
      <c r="R10" s="338"/>
      <c r="S10" s="353"/>
      <c r="T10" s="337" t="s">
        <v>2050</v>
      </c>
      <c r="U10" s="338"/>
      <c r="V10" s="338"/>
      <c r="W10" s="338"/>
      <c r="X10" s="353"/>
    </row>
    <row r="11" spans="1:24" s="325" customFormat="1" ht="1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c r="T11" s="349" t="s">
        <v>2059</v>
      </c>
      <c r="U11" s="350" t="s">
        <v>2060</v>
      </c>
      <c r="V11" s="350" t="s">
        <v>2061</v>
      </c>
      <c r="W11" s="359" t="s">
        <v>2062</v>
      </c>
      <c r="X11" s="350" t="s">
        <v>2063</v>
      </c>
    </row>
    <row r="12" spans="1:24" s="327" customFormat="1" ht="15" customHeight="1">
      <c r="A12" s="221">
        <v>1</v>
      </c>
      <c r="B12" s="221" t="s">
        <v>2304</v>
      </c>
      <c r="C12" s="221" t="s">
        <v>2670</v>
      </c>
      <c r="D12" s="221" t="s">
        <v>2272</v>
      </c>
      <c r="E12" s="221" t="s">
        <v>2079</v>
      </c>
      <c r="F12" s="221" t="s">
        <v>2304</v>
      </c>
      <c r="G12" s="221" t="s">
        <v>2670</v>
      </c>
      <c r="H12" s="221" t="s">
        <v>2078</v>
      </c>
      <c r="I12" s="221" t="s">
        <v>2079</v>
      </c>
      <c r="J12" s="221" t="s">
        <v>79</v>
      </c>
      <c r="K12" s="221"/>
      <c r="L12" s="221"/>
      <c r="M12" s="221"/>
      <c r="N12" s="221" t="s">
        <v>4189</v>
      </c>
      <c r="O12" s="229" t="s">
        <v>11501</v>
      </c>
      <c r="P12" s="229" t="s">
        <v>2304</v>
      </c>
      <c r="Q12" s="229" t="s">
        <v>2671</v>
      </c>
      <c r="R12" s="229" t="s">
        <v>2272</v>
      </c>
      <c r="S12" s="229"/>
      <c r="T12" s="229" t="s">
        <v>15314</v>
      </c>
      <c r="U12" s="229" t="s">
        <v>2304</v>
      </c>
      <c r="V12" s="229" t="s">
        <v>2671</v>
      </c>
      <c r="W12" s="229" t="s">
        <v>2272</v>
      </c>
      <c r="X12" s="345"/>
    </row>
    <row r="13" spans="1:24" s="327" customFormat="1" ht="15" customHeight="1">
      <c r="A13" s="221">
        <v>2</v>
      </c>
      <c r="B13" s="221" t="s">
        <v>222</v>
      </c>
      <c r="C13" s="221" t="s">
        <v>2234</v>
      </c>
      <c r="D13" s="221" t="s">
        <v>3898</v>
      </c>
      <c r="E13" s="221" t="s">
        <v>4007</v>
      </c>
      <c r="F13" s="221" t="s">
        <v>222</v>
      </c>
      <c r="G13" s="221" t="s">
        <v>2234</v>
      </c>
      <c r="H13" s="221" t="s">
        <v>3991</v>
      </c>
      <c r="I13" s="534" t="s">
        <v>2108</v>
      </c>
      <c r="J13" s="221" t="s">
        <v>79</v>
      </c>
      <c r="K13" s="221"/>
      <c r="L13" s="221"/>
      <c r="M13" s="221"/>
      <c r="N13" s="221" t="s">
        <v>4189</v>
      </c>
      <c r="O13" s="229" t="s">
        <v>11501</v>
      </c>
      <c r="P13" s="229" t="s">
        <v>222</v>
      </c>
      <c r="Q13" s="229" t="s">
        <v>2234</v>
      </c>
      <c r="R13" s="229" t="s">
        <v>3898</v>
      </c>
      <c r="S13" s="229"/>
      <c r="T13" s="229" t="s">
        <v>15314</v>
      </c>
      <c r="U13" s="229" t="s">
        <v>222</v>
      </c>
      <c r="V13" s="229" t="s">
        <v>2234</v>
      </c>
      <c r="W13" s="229" t="s">
        <v>3898</v>
      </c>
      <c r="X13" s="345"/>
    </row>
    <row r="14" spans="1:24" s="327" customFormat="1" ht="15" customHeight="1">
      <c r="A14" s="221">
        <v>3</v>
      </c>
      <c r="B14" s="221" t="s">
        <v>1863</v>
      </c>
      <c r="C14" s="221" t="s">
        <v>2236</v>
      </c>
      <c r="D14" s="221" t="s">
        <v>3898</v>
      </c>
      <c r="E14" s="221" t="s">
        <v>4007</v>
      </c>
      <c r="F14" s="221" t="s">
        <v>1863</v>
      </c>
      <c r="G14" s="221" t="s">
        <v>2236</v>
      </c>
      <c r="H14" s="221" t="s">
        <v>3212</v>
      </c>
      <c r="I14" s="442" t="s">
        <v>2108</v>
      </c>
      <c r="J14" s="221"/>
      <c r="K14" s="221"/>
      <c r="L14" s="221"/>
      <c r="M14" s="221"/>
      <c r="N14" s="221" t="s">
        <v>4189</v>
      </c>
      <c r="O14" s="229" t="s">
        <v>11501</v>
      </c>
      <c r="P14" s="229" t="s">
        <v>1863</v>
      </c>
      <c r="Q14" s="229" t="s">
        <v>2236</v>
      </c>
      <c r="R14" s="229" t="s">
        <v>3898</v>
      </c>
      <c r="S14" s="229"/>
      <c r="T14" s="229" t="s">
        <v>15314</v>
      </c>
      <c r="U14" s="229" t="s">
        <v>1863</v>
      </c>
      <c r="V14" s="229" t="s">
        <v>2236</v>
      </c>
      <c r="W14" s="229" t="s">
        <v>3898</v>
      </c>
      <c r="X14" s="345"/>
    </row>
    <row r="15" spans="1:24" s="327" customFormat="1" ht="15" customHeight="1">
      <c r="A15" s="221">
        <v>4</v>
      </c>
      <c r="B15" s="221" t="s">
        <v>105</v>
      </c>
      <c r="C15" s="221" t="s">
        <v>2239</v>
      </c>
      <c r="D15" s="221" t="s">
        <v>2811</v>
      </c>
      <c r="E15" s="221" t="s">
        <v>2812</v>
      </c>
      <c r="F15" s="221" t="s">
        <v>105</v>
      </c>
      <c r="G15" s="221" t="s">
        <v>2239</v>
      </c>
      <c r="H15" s="221" t="s">
        <v>3175</v>
      </c>
      <c r="I15" s="221" t="s">
        <v>2241</v>
      </c>
      <c r="J15" s="221"/>
      <c r="K15" s="221"/>
      <c r="L15" s="221"/>
      <c r="M15" s="221"/>
      <c r="N15" s="221" t="s">
        <v>4189</v>
      </c>
      <c r="O15" s="229" t="s">
        <v>11501</v>
      </c>
      <c r="P15" s="229" t="s">
        <v>2238</v>
      </c>
      <c r="Q15" s="229" t="s">
        <v>2675</v>
      </c>
      <c r="R15" s="229" t="s">
        <v>2811</v>
      </c>
      <c r="S15" s="229"/>
      <c r="T15" s="229" t="s">
        <v>15314</v>
      </c>
      <c r="U15" s="229" t="s">
        <v>2238</v>
      </c>
      <c r="V15" s="229" t="s">
        <v>2675</v>
      </c>
      <c r="W15" s="229" t="s">
        <v>2811</v>
      </c>
      <c r="X15" s="345"/>
    </row>
    <row r="16" spans="1:24" s="327" customFormat="1" ht="15" customHeight="1">
      <c r="A16" s="221">
        <v>5</v>
      </c>
      <c r="B16" s="221" t="s">
        <v>2333</v>
      </c>
      <c r="C16" s="221" t="s">
        <v>2077</v>
      </c>
      <c r="D16" s="221" t="s">
        <v>2096</v>
      </c>
      <c r="E16" s="221" t="s">
        <v>2097</v>
      </c>
      <c r="F16" s="374" t="s">
        <v>2076</v>
      </c>
      <c r="G16" s="221" t="s">
        <v>2077</v>
      </c>
      <c r="H16" s="221" t="s">
        <v>2096</v>
      </c>
      <c r="I16" s="221" t="s">
        <v>2097</v>
      </c>
      <c r="J16" s="221"/>
      <c r="K16" s="221"/>
      <c r="L16" s="221" t="s">
        <v>2726</v>
      </c>
      <c r="M16" s="221"/>
      <c r="N16" s="221" t="s">
        <v>4189</v>
      </c>
      <c r="O16" s="229" t="s">
        <v>11501</v>
      </c>
      <c r="P16" s="229" t="s">
        <v>2333</v>
      </c>
      <c r="Q16" s="229" t="s">
        <v>2705</v>
      </c>
      <c r="R16" s="229" t="s">
        <v>2096</v>
      </c>
      <c r="S16" s="229"/>
      <c r="T16" s="229" t="s">
        <v>15314</v>
      </c>
      <c r="U16" s="229" t="s">
        <v>2333</v>
      </c>
      <c r="V16" s="229" t="s">
        <v>2705</v>
      </c>
      <c r="W16" s="229" t="s">
        <v>2096</v>
      </c>
      <c r="X16" s="345"/>
    </row>
    <row r="17" spans="1:24" s="327" customFormat="1" ht="15" customHeight="1">
      <c r="A17" s="221">
        <v>6</v>
      </c>
      <c r="B17" s="221" t="s">
        <v>3174</v>
      </c>
      <c r="C17" s="221" t="s">
        <v>2818</v>
      </c>
      <c r="D17" s="221" t="s">
        <v>2066</v>
      </c>
      <c r="E17" s="221" t="s">
        <v>2067</v>
      </c>
      <c r="F17" s="221" t="s">
        <v>3174</v>
      </c>
      <c r="G17" s="221" t="s">
        <v>2818</v>
      </c>
      <c r="H17" s="221" t="s">
        <v>2803</v>
      </c>
      <c r="I17" s="221" t="s">
        <v>2804</v>
      </c>
      <c r="J17" s="221"/>
      <c r="K17" s="221"/>
      <c r="L17" s="221" t="s">
        <v>2868</v>
      </c>
      <c r="M17" s="221"/>
      <c r="N17" s="221" t="s">
        <v>4189</v>
      </c>
      <c r="O17" s="229" t="s">
        <v>11501</v>
      </c>
      <c r="P17" s="229" t="s">
        <v>3174</v>
      </c>
      <c r="Q17" s="229" t="s">
        <v>3622</v>
      </c>
      <c r="R17" s="229" t="s">
        <v>2066</v>
      </c>
      <c r="S17" s="229"/>
      <c r="T17" s="229" t="s">
        <v>15314</v>
      </c>
      <c r="U17" s="229" t="s">
        <v>3174</v>
      </c>
      <c r="V17" s="229" t="s">
        <v>3622</v>
      </c>
      <c r="W17" s="229" t="s">
        <v>2066</v>
      </c>
      <c r="X17" s="345"/>
    </row>
    <row r="18" spans="1:24" s="327" customFormat="1" ht="15" customHeight="1">
      <c r="A18" s="77">
        <v>7</v>
      </c>
      <c r="B18" s="77" t="s">
        <v>2335</v>
      </c>
      <c r="C18" s="77" t="s">
        <v>2069</v>
      </c>
      <c r="D18" s="77" t="s">
        <v>5225</v>
      </c>
      <c r="E18" s="77" t="s">
        <v>5226</v>
      </c>
      <c r="F18" s="221" t="s">
        <v>2335</v>
      </c>
      <c r="G18" s="374" t="s">
        <v>7255</v>
      </c>
      <c r="H18" s="77" t="s">
        <v>2235</v>
      </c>
      <c r="I18" s="77" t="s">
        <v>2237</v>
      </c>
      <c r="J18" s="77"/>
      <c r="K18" s="77"/>
      <c r="L18" s="77" t="s">
        <v>15316</v>
      </c>
      <c r="M18" s="77" t="s">
        <v>15317</v>
      </c>
      <c r="N18" s="77" t="s">
        <v>4189</v>
      </c>
      <c r="O18" s="229" t="s">
        <v>11501</v>
      </c>
      <c r="P18" s="229" t="s">
        <v>2335</v>
      </c>
      <c r="Q18" s="229" t="s">
        <v>2672</v>
      </c>
      <c r="R18" s="229" t="s">
        <v>5225</v>
      </c>
      <c r="S18" s="229"/>
      <c r="T18" s="229" t="s">
        <v>15314</v>
      </c>
      <c r="U18" s="229" t="s">
        <v>2335</v>
      </c>
      <c r="V18" s="229" t="s">
        <v>2672</v>
      </c>
      <c r="W18" s="229" t="s">
        <v>5225</v>
      </c>
      <c r="X18" s="345"/>
    </row>
    <row r="19" spans="1:24" s="327" customFormat="1" ht="15" customHeight="1">
      <c r="A19" s="221">
        <v>8</v>
      </c>
      <c r="B19" s="221" t="s">
        <v>2345</v>
      </c>
      <c r="C19" s="221" t="s">
        <v>4752</v>
      </c>
      <c r="D19" s="221" t="s">
        <v>2100</v>
      </c>
      <c r="E19" s="221" t="s">
        <v>2101</v>
      </c>
      <c r="F19" s="221" t="s">
        <v>2345</v>
      </c>
      <c r="G19" s="221" t="s">
        <v>4752</v>
      </c>
      <c r="H19" s="221" t="s">
        <v>2096</v>
      </c>
      <c r="I19" s="221" t="s">
        <v>2097</v>
      </c>
      <c r="J19" s="221"/>
      <c r="K19" s="221"/>
      <c r="L19" s="221" t="s">
        <v>4823</v>
      </c>
      <c r="M19" s="221"/>
      <c r="N19" s="221" t="s">
        <v>4189</v>
      </c>
      <c r="O19" s="229" t="s">
        <v>11501</v>
      </c>
      <c r="P19" s="229" t="s">
        <v>2345</v>
      </c>
      <c r="Q19" s="229" t="s">
        <v>4754</v>
      </c>
      <c r="R19" s="229" t="s">
        <v>2100</v>
      </c>
      <c r="S19" s="229"/>
      <c r="T19" s="229" t="s">
        <v>15314</v>
      </c>
      <c r="U19" s="229" t="s">
        <v>2345</v>
      </c>
      <c r="V19" s="229" t="s">
        <v>4754</v>
      </c>
      <c r="W19" s="229" t="s">
        <v>2100</v>
      </c>
      <c r="X19" s="345"/>
    </row>
    <row r="20" spans="1:24" s="327" customFormat="1" ht="15" customHeight="1">
      <c r="A20" s="221">
        <v>9</v>
      </c>
      <c r="B20" s="221" t="s">
        <v>5728</v>
      </c>
      <c r="C20" s="221" t="s">
        <v>15318</v>
      </c>
      <c r="D20" s="221" t="s">
        <v>2272</v>
      </c>
      <c r="E20" s="221" t="s">
        <v>2272</v>
      </c>
      <c r="F20" s="221" t="s">
        <v>5728</v>
      </c>
      <c r="G20" s="221" t="s">
        <v>15318</v>
      </c>
      <c r="H20" s="221" t="s">
        <v>2078</v>
      </c>
      <c r="I20" s="221" t="s">
        <v>2079</v>
      </c>
      <c r="J20" s="221"/>
      <c r="K20" s="221"/>
      <c r="L20" s="221"/>
      <c r="M20" s="221"/>
      <c r="N20" s="221" t="s">
        <v>2308</v>
      </c>
      <c r="O20" s="229" t="s">
        <v>11501</v>
      </c>
      <c r="P20" s="229" t="s">
        <v>5728</v>
      </c>
      <c r="Q20" s="229" t="s">
        <v>4316</v>
      </c>
      <c r="R20" s="229" t="s">
        <v>2272</v>
      </c>
      <c r="S20" s="229"/>
      <c r="T20" s="229" t="s">
        <v>15314</v>
      </c>
      <c r="U20" s="229" t="s">
        <v>5728</v>
      </c>
      <c r="V20" s="229" t="s">
        <v>4316</v>
      </c>
      <c r="W20" s="229" t="s">
        <v>2272</v>
      </c>
      <c r="X20" s="345"/>
    </row>
    <row r="21" spans="1:24" s="327" customFormat="1" ht="15" customHeight="1">
      <c r="A21" s="221">
        <v>10</v>
      </c>
      <c r="B21" s="221" t="s">
        <v>5701</v>
      </c>
      <c r="C21" s="221" t="s">
        <v>15319</v>
      </c>
      <c r="D21" s="221" t="s">
        <v>2100</v>
      </c>
      <c r="E21" s="221" t="s">
        <v>2101</v>
      </c>
      <c r="F21" s="221" t="s">
        <v>5701</v>
      </c>
      <c r="G21" s="221" t="s">
        <v>15319</v>
      </c>
      <c r="H21" s="221" t="s">
        <v>2100</v>
      </c>
      <c r="I21" s="221" t="s">
        <v>2101</v>
      </c>
      <c r="J21" s="221"/>
      <c r="K21" s="221"/>
      <c r="L21" s="221" t="s">
        <v>4823</v>
      </c>
      <c r="M21" s="221" t="s">
        <v>15320</v>
      </c>
      <c r="N21" s="221" t="s">
        <v>4189</v>
      </c>
      <c r="O21" s="229" t="s">
        <v>11501</v>
      </c>
      <c r="P21" s="229" t="s">
        <v>5701</v>
      </c>
      <c r="Q21" s="229" t="s">
        <v>5702</v>
      </c>
      <c r="R21" s="229" t="s">
        <v>2100</v>
      </c>
      <c r="S21" s="229"/>
      <c r="T21" s="229" t="s">
        <v>15314</v>
      </c>
      <c r="U21" s="229" t="s">
        <v>5701</v>
      </c>
      <c r="V21" s="229" t="s">
        <v>5702</v>
      </c>
      <c r="W21" s="229" t="s">
        <v>2100</v>
      </c>
      <c r="X21" s="345"/>
    </row>
    <row r="22" spans="1:24" s="327" customFormat="1" ht="15" customHeight="1">
      <c r="A22" s="77">
        <v>11</v>
      </c>
      <c r="B22" s="77" t="s">
        <v>15321</v>
      </c>
      <c r="C22" s="77" t="s">
        <v>4200</v>
      </c>
      <c r="D22" s="77" t="s">
        <v>2100</v>
      </c>
      <c r="E22" s="77" t="s">
        <v>2101</v>
      </c>
      <c r="F22" s="77" t="s">
        <v>15321</v>
      </c>
      <c r="G22" s="393" t="s">
        <v>15322</v>
      </c>
      <c r="H22" s="77" t="s">
        <v>2100</v>
      </c>
      <c r="I22" s="77" t="s">
        <v>2101</v>
      </c>
      <c r="J22" s="77"/>
      <c r="K22" s="77"/>
      <c r="L22" s="77"/>
      <c r="M22" s="77" t="s">
        <v>15323</v>
      </c>
      <c r="N22" s="77" t="s">
        <v>2308</v>
      </c>
      <c r="O22" s="229"/>
      <c r="P22" s="229"/>
      <c r="Q22" s="229"/>
      <c r="R22" s="229"/>
      <c r="S22" s="229"/>
      <c r="T22" s="229"/>
      <c r="U22" s="229"/>
      <c r="V22" s="229"/>
      <c r="W22" s="229"/>
      <c r="X22" s="345"/>
    </row>
    <row r="23" spans="1:24" s="327" customFormat="1" ht="15" customHeight="1">
      <c r="A23" s="221">
        <v>12</v>
      </c>
      <c r="B23" s="221" t="s">
        <v>4735</v>
      </c>
      <c r="C23" s="221" t="s">
        <v>4736</v>
      </c>
      <c r="D23" s="221" t="s">
        <v>2070</v>
      </c>
      <c r="E23" s="221" t="s">
        <v>2071</v>
      </c>
      <c r="F23" s="221" t="s">
        <v>4735</v>
      </c>
      <c r="G23" s="221" t="s">
        <v>4736</v>
      </c>
      <c r="H23" s="221" t="s">
        <v>2070</v>
      </c>
      <c r="I23" s="221" t="s">
        <v>2071</v>
      </c>
      <c r="J23" s="221"/>
      <c r="K23" s="221"/>
      <c r="L23" s="221" t="s">
        <v>2755</v>
      </c>
      <c r="M23" s="221"/>
      <c r="N23" s="221" t="s">
        <v>2308</v>
      </c>
      <c r="O23" s="229" t="s">
        <v>11501</v>
      </c>
      <c r="P23" s="229" t="s">
        <v>4735</v>
      </c>
      <c r="Q23" s="229" t="s">
        <v>4164</v>
      </c>
      <c r="R23" s="229" t="s">
        <v>2070</v>
      </c>
      <c r="S23" s="229"/>
      <c r="T23" s="229" t="s">
        <v>15314</v>
      </c>
      <c r="U23" s="229" t="s">
        <v>4735</v>
      </c>
      <c r="V23" s="229" t="s">
        <v>4164</v>
      </c>
      <c r="W23" s="229" t="s">
        <v>2070</v>
      </c>
      <c r="X23" s="345"/>
    </row>
    <row r="24" spans="1:24" s="327" customFormat="1" ht="15" customHeight="1">
      <c r="A24" s="221">
        <v>13</v>
      </c>
      <c r="B24" s="221" t="s">
        <v>13861</v>
      </c>
      <c r="C24" s="221" t="s">
        <v>13862</v>
      </c>
      <c r="D24" s="221" t="s">
        <v>2066</v>
      </c>
      <c r="E24" s="221" t="s">
        <v>2067</v>
      </c>
      <c r="F24" s="221" t="s">
        <v>13861</v>
      </c>
      <c r="G24" s="221" t="s">
        <v>13862</v>
      </c>
      <c r="H24" s="221" t="s">
        <v>2066</v>
      </c>
      <c r="I24" s="221" t="s">
        <v>2067</v>
      </c>
      <c r="J24" s="221"/>
      <c r="K24" s="221"/>
      <c r="L24" s="221" t="s">
        <v>2704</v>
      </c>
      <c r="M24" s="221"/>
      <c r="N24" s="221" t="s">
        <v>4189</v>
      </c>
      <c r="O24" s="229" t="s">
        <v>11501</v>
      </c>
      <c r="P24" s="229" t="s">
        <v>2094</v>
      </c>
      <c r="Q24" s="229" t="s">
        <v>4211</v>
      </c>
      <c r="R24" s="229" t="s">
        <v>2066</v>
      </c>
      <c r="S24" s="229"/>
      <c r="T24" s="229" t="s">
        <v>15314</v>
      </c>
      <c r="U24" s="229" t="s">
        <v>2094</v>
      </c>
      <c r="V24" s="229" t="s">
        <v>4211</v>
      </c>
      <c r="W24" s="229" t="s">
        <v>2066</v>
      </c>
      <c r="X24" s="345"/>
    </row>
    <row r="25" spans="1:24" s="327" customFormat="1" ht="15" customHeight="1">
      <c r="A25" s="221">
        <v>14</v>
      </c>
      <c r="B25" s="221" t="s">
        <v>13408</v>
      </c>
      <c r="C25" s="221" t="s">
        <v>15324</v>
      </c>
      <c r="D25" s="221" t="s">
        <v>5225</v>
      </c>
      <c r="E25" s="221" t="s">
        <v>5226</v>
      </c>
      <c r="F25" s="221" t="s">
        <v>13408</v>
      </c>
      <c r="G25" s="374" t="s">
        <v>13410</v>
      </c>
      <c r="H25" s="221" t="s">
        <v>5225</v>
      </c>
      <c r="I25" s="221" t="s">
        <v>5226</v>
      </c>
      <c r="J25" s="221"/>
      <c r="K25" s="221"/>
      <c r="L25" s="221"/>
      <c r="M25" s="77" t="s">
        <v>15325</v>
      </c>
      <c r="N25" s="221" t="s">
        <v>4189</v>
      </c>
      <c r="O25" s="229"/>
      <c r="P25" s="229"/>
      <c r="Q25" s="229"/>
      <c r="R25" s="229"/>
      <c r="S25" s="229"/>
      <c r="T25" s="229"/>
      <c r="U25" s="229"/>
      <c r="V25" s="229"/>
      <c r="W25" s="229"/>
      <c r="X25" s="345"/>
    </row>
    <row r="26" spans="1:24" s="327" customFormat="1" ht="15" customHeight="1">
      <c r="A26" s="221">
        <v>15</v>
      </c>
      <c r="B26" s="221" t="s">
        <v>15326</v>
      </c>
      <c r="C26" s="221" t="s">
        <v>15327</v>
      </c>
      <c r="D26" s="221" t="s">
        <v>2084</v>
      </c>
      <c r="E26" s="221" t="s">
        <v>3215</v>
      </c>
      <c r="F26" s="221" t="s">
        <v>15326</v>
      </c>
      <c r="G26" s="221" t="s">
        <v>15327</v>
      </c>
      <c r="H26" s="221" t="s">
        <v>3215</v>
      </c>
      <c r="I26" s="374" t="s">
        <v>2111</v>
      </c>
      <c r="J26" s="221"/>
      <c r="K26" s="221"/>
      <c r="L26" s="221"/>
      <c r="M26" s="77" t="s">
        <v>15328</v>
      </c>
      <c r="N26" s="221" t="s">
        <v>2308</v>
      </c>
      <c r="O26" s="229"/>
      <c r="P26" s="229"/>
      <c r="Q26" s="229"/>
      <c r="R26" s="229"/>
      <c r="S26" s="229"/>
      <c r="T26" s="229"/>
      <c r="U26" s="229"/>
      <c r="V26" s="229"/>
      <c r="W26" s="229"/>
      <c r="X26" s="345"/>
    </row>
    <row r="27" spans="1:24" s="327" customFormat="1" ht="15" customHeight="1">
      <c r="A27" s="221">
        <v>16</v>
      </c>
      <c r="B27" s="221" t="s">
        <v>15329</v>
      </c>
      <c r="C27" s="221" t="s">
        <v>15330</v>
      </c>
      <c r="D27" s="221" t="s">
        <v>2100</v>
      </c>
      <c r="E27" s="221" t="s">
        <v>2101</v>
      </c>
      <c r="F27" s="221" t="s">
        <v>15329</v>
      </c>
      <c r="G27" s="221" t="s">
        <v>15330</v>
      </c>
      <c r="H27" s="221" t="s">
        <v>10710</v>
      </c>
      <c r="I27" s="221" t="s">
        <v>2101</v>
      </c>
      <c r="J27" s="221"/>
      <c r="K27" s="221"/>
      <c r="L27" s="221" t="s">
        <v>15331</v>
      </c>
      <c r="M27" s="221"/>
      <c r="N27" s="221" t="s">
        <v>4189</v>
      </c>
      <c r="O27" s="229" t="s">
        <v>11501</v>
      </c>
      <c r="P27" s="229" t="s">
        <v>15329</v>
      </c>
      <c r="Q27" s="229" t="s">
        <v>15332</v>
      </c>
      <c r="R27" s="229" t="s">
        <v>2100</v>
      </c>
      <c r="S27" s="229"/>
      <c r="T27" s="229" t="s">
        <v>15314</v>
      </c>
      <c r="U27" s="229" t="s">
        <v>15329</v>
      </c>
      <c r="V27" s="229" t="s">
        <v>15332</v>
      </c>
      <c r="W27" s="229" t="s">
        <v>2100</v>
      </c>
      <c r="X27" s="345"/>
    </row>
    <row r="28" spans="1:24" s="327" customFormat="1" ht="15" customHeight="1">
      <c r="A28" s="221">
        <v>17</v>
      </c>
      <c r="B28" s="221" t="s">
        <v>2347</v>
      </c>
      <c r="C28" s="221" t="s">
        <v>4737</v>
      </c>
      <c r="D28" s="221" t="s">
        <v>2272</v>
      </c>
      <c r="E28" s="221" t="s">
        <v>2272</v>
      </c>
      <c r="F28" s="221" t="s">
        <v>2347</v>
      </c>
      <c r="G28" s="221" t="s">
        <v>4737</v>
      </c>
      <c r="H28" s="221" t="s">
        <v>2078</v>
      </c>
      <c r="I28" s="221" t="s">
        <v>2079</v>
      </c>
      <c r="J28" s="221"/>
      <c r="K28" s="221"/>
      <c r="L28" s="221"/>
      <c r="M28" s="221"/>
      <c r="N28" s="221" t="s">
        <v>4189</v>
      </c>
      <c r="O28" s="229" t="s">
        <v>11501</v>
      </c>
      <c r="P28" s="229" t="s">
        <v>2347</v>
      </c>
      <c r="Q28" s="229" t="s">
        <v>4738</v>
      </c>
      <c r="R28" s="229" t="s">
        <v>2272</v>
      </c>
      <c r="S28" s="229"/>
      <c r="T28" s="229" t="s">
        <v>15314</v>
      </c>
      <c r="U28" s="229" t="s">
        <v>2347</v>
      </c>
      <c r="V28" s="229" t="s">
        <v>4738</v>
      </c>
      <c r="W28" s="229" t="s">
        <v>2272</v>
      </c>
      <c r="X28" s="360"/>
    </row>
    <row r="29" spans="1:24" s="327" customFormat="1" ht="15" customHeight="1">
      <c r="A29" s="221">
        <v>18</v>
      </c>
      <c r="B29" s="221" t="s">
        <v>5001</v>
      </c>
      <c r="C29" s="221" t="s">
        <v>5002</v>
      </c>
      <c r="D29" s="221" t="s">
        <v>2066</v>
      </c>
      <c r="E29" s="221" t="s">
        <v>2067</v>
      </c>
      <c r="F29" s="221" t="s">
        <v>5001</v>
      </c>
      <c r="G29" s="221" t="s">
        <v>5002</v>
      </c>
      <c r="H29" s="221" t="s">
        <v>2066</v>
      </c>
      <c r="I29" s="221" t="s">
        <v>2067</v>
      </c>
      <c r="J29" s="221"/>
      <c r="K29" s="221"/>
      <c r="L29" s="221"/>
      <c r="M29" s="221"/>
      <c r="N29" s="221" t="s">
        <v>2308</v>
      </c>
      <c r="O29" s="229" t="s">
        <v>11501</v>
      </c>
      <c r="P29" s="229" t="s">
        <v>5001</v>
      </c>
      <c r="Q29" s="229" t="s">
        <v>5003</v>
      </c>
      <c r="R29" s="229" t="s">
        <v>2066</v>
      </c>
      <c r="S29" s="229"/>
      <c r="T29" s="229" t="s">
        <v>15314</v>
      </c>
      <c r="U29" s="229" t="s">
        <v>5001</v>
      </c>
      <c r="V29" s="229" t="s">
        <v>5003</v>
      </c>
      <c r="W29" s="229" t="s">
        <v>2066</v>
      </c>
      <c r="X29" s="360"/>
    </row>
    <row r="30" spans="1:24" s="327" customFormat="1" ht="15" customHeight="1">
      <c r="A30" s="221">
        <v>19</v>
      </c>
      <c r="B30" s="221" t="s">
        <v>2349</v>
      </c>
      <c r="C30" s="221" t="s">
        <v>15333</v>
      </c>
      <c r="D30" s="221" t="s">
        <v>2085</v>
      </c>
      <c r="E30" s="221" t="s">
        <v>2085</v>
      </c>
      <c r="F30" s="221" t="s">
        <v>2349</v>
      </c>
      <c r="G30" s="374" t="s">
        <v>10779</v>
      </c>
      <c r="H30" s="221" t="s">
        <v>2085</v>
      </c>
      <c r="I30" s="221" t="s">
        <v>2085</v>
      </c>
      <c r="J30" s="221"/>
      <c r="K30" s="221"/>
      <c r="L30" s="221"/>
      <c r="M30" s="221"/>
      <c r="N30" s="221" t="s">
        <v>4189</v>
      </c>
      <c r="O30" s="229" t="s">
        <v>11501</v>
      </c>
      <c r="P30" s="229" t="s">
        <v>2349</v>
      </c>
      <c r="Q30" s="229" t="s">
        <v>10780</v>
      </c>
      <c r="R30" s="229" t="s">
        <v>2085</v>
      </c>
      <c r="S30" s="229"/>
      <c r="T30" s="229" t="s">
        <v>15314</v>
      </c>
      <c r="U30" s="229" t="s">
        <v>2349</v>
      </c>
      <c r="V30" s="229" t="s">
        <v>10780</v>
      </c>
      <c r="W30" s="229" t="s">
        <v>2085</v>
      </c>
      <c r="X30" s="360"/>
    </row>
    <row r="31" spans="1:24" s="327" customFormat="1" ht="15" customHeight="1">
      <c r="A31" s="221">
        <v>20</v>
      </c>
      <c r="B31" s="221" t="s">
        <v>2354</v>
      </c>
      <c r="C31" s="221" t="s">
        <v>4825</v>
      </c>
      <c r="D31" s="221" t="s">
        <v>2088</v>
      </c>
      <c r="E31" s="221" t="s">
        <v>2089</v>
      </c>
      <c r="F31" s="221" t="s">
        <v>2354</v>
      </c>
      <c r="G31" s="221" t="s">
        <v>4825</v>
      </c>
      <c r="H31" s="221" t="s">
        <v>2088</v>
      </c>
      <c r="I31" s="221" t="s">
        <v>2089</v>
      </c>
      <c r="J31" s="221"/>
      <c r="K31" s="221"/>
      <c r="L31" s="221"/>
      <c r="M31" s="221"/>
      <c r="N31" s="221" t="s">
        <v>2308</v>
      </c>
      <c r="O31" s="229" t="s">
        <v>11501</v>
      </c>
      <c r="P31" s="229" t="s">
        <v>2354</v>
      </c>
      <c r="Q31" s="229" t="s">
        <v>4826</v>
      </c>
      <c r="R31" s="229" t="s">
        <v>2088</v>
      </c>
      <c r="S31" s="229"/>
      <c r="T31" s="229" t="s">
        <v>15314</v>
      </c>
      <c r="U31" s="229" t="s">
        <v>2354</v>
      </c>
      <c r="V31" s="229" t="s">
        <v>4826</v>
      </c>
      <c r="W31" s="229" t="s">
        <v>2088</v>
      </c>
      <c r="X31" s="360"/>
    </row>
    <row r="32" spans="1:24" s="327" customFormat="1" ht="15" customHeight="1">
      <c r="A32" s="221">
        <v>21</v>
      </c>
      <c r="B32" s="221" t="s">
        <v>2352</v>
      </c>
      <c r="C32" s="221" t="s">
        <v>4781</v>
      </c>
      <c r="D32" s="221" t="s">
        <v>2272</v>
      </c>
      <c r="E32" s="221" t="s">
        <v>2272</v>
      </c>
      <c r="F32" s="221" t="s">
        <v>2352</v>
      </c>
      <c r="G32" s="221" t="s">
        <v>4781</v>
      </c>
      <c r="H32" s="221" t="s">
        <v>2078</v>
      </c>
      <c r="I32" s="221" t="s">
        <v>2079</v>
      </c>
      <c r="J32" s="221"/>
      <c r="K32" s="221"/>
      <c r="L32" s="221"/>
      <c r="M32" s="221"/>
      <c r="N32" s="221" t="s">
        <v>4189</v>
      </c>
      <c r="O32" s="229" t="s">
        <v>11501</v>
      </c>
      <c r="P32" s="229" t="s">
        <v>2352</v>
      </c>
      <c r="Q32" s="229" t="s">
        <v>4782</v>
      </c>
      <c r="R32" s="229" t="s">
        <v>2272</v>
      </c>
      <c r="S32" s="229"/>
      <c r="T32" s="229" t="s">
        <v>15314</v>
      </c>
      <c r="U32" s="229" t="s">
        <v>2352</v>
      </c>
      <c r="V32" s="229" t="s">
        <v>4782</v>
      </c>
      <c r="W32" s="229" t="s">
        <v>2272</v>
      </c>
      <c r="X32" s="360"/>
    </row>
    <row r="33" spans="1:24" s="327" customFormat="1" ht="15" customHeight="1">
      <c r="A33" s="221">
        <v>22</v>
      </c>
      <c r="B33" s="221" t="s">
        <v>5042</v>
      </c>
      <c r="C33" s="221" t="s">
        <v>5043</v>
      </c>
      <c r="D33" s="221" t="s">
        <v>2066</v>
      </c>
      <c r="E33" s="221" t="s">
        <v>2067</v>
      </c>
      <c r="F33" s="221" t="s">
        <v>5042</v>
      </c>
      <c r="G33" s="221" t="s">
        <v>5043</v>
      </c>
      <c r="H33" s="221" t="s">
        <v>2066</v>
      </c>
      <c r="I33" s="221" t="s">
        <v>2067</v>
      </c>
      <c r="J33" s="221"/>
      <c r="K33" s="221"/>
      <c r="L33" s="221"/>
      <c r="M33" s="221"/>
      <c r="N33" s="221" t="s">
        <v>2308</v>
      </c>
      <c r="O33" s="229" t="s">
        <v>11501</v>
      </c>
      <c r="P33" s="229" t="s">
        <v>5042</v>
      </c>
      <c r="Q33" s="229" t="s">
        <v>5044</v>
      </c>
      <c r="R33" s="229" t="s">
        <v>2066</v>
      </c>
      <c r="S33" s="229"/>
      <c r="T33" s="229" t="s">
        <v>15314</v>
      </c>
      <c r="U33" s="229" t="s">
        <v>5042</v>
      </c>
      <c r="V33" s="229" t="s">
        <v>5044</v>
      </c>
      <c r="W33" s="229" t="s">
        <v>2066</v>
      </c>
      <c r="X33" s="360"/>
    </row>
    <row r="34" spans="1:24" s="327" customFormat="1" ht="15" customHeight="1">
      <c r="A34" s="221">
        <v>23</v>
      </c>
      <c r="B34" s="221" t="s">
        <v>2338</v>
      </c>
      <c r="C34" s="221" t="s">
        <v>2722</v>
      </c>
      <c r="D34" s="221" t="s">
        <v>2100</v>
      </c>
      <c r="E34" s="221" t="s">
        <v>2101</v>
      </c>
      <c r="F34" s="221" t="s">
        <v>2338</v>
      </c>
      <c r="G34" s="221" t="s">
        <v>2722</v>
      </c>
      <c r="H34" s="221" t="s">
        <v>2070</v>
      </c>
      <c r="I34" s="221" t="s">
        <v>2071</v>
      </c>
      <c r="J34" s="221"/>
      <c r="K34" s="221"/>
      <c r="L34" s="221" t="s">
        <v>2723</v>
      </c>
      <c r="M34" s="221"/>
      <c r="N34" s="221" t="s">
        <v>2308</v>
      </c>
      <c r="O34" s="229" t="s">
        <v>11501</v>
      </c>
      <c r="P34" s="229" t="s">
        <v>2338</v>
      </c>
      <c r="Q34" s="229" t="s">
        <v>2722</v>
      </c>
      <c r="R34" s="229" t="s">
        <v>2100</v>
      </c>
      <c r="S34" s="229"/>
      <c r="T34" s="229" t="s">
        <v>15314</v>
      </c>
      <c r="U34" s="229" t="s">
        <v>2338</v>
      </c>
      <c r="V34" s="229" t="s">
        <v>2722</v>
      </c>
      <c r="W34" s="229" t="s">
        <v>2100</v>
      </c>
      <c r="X34" s="360"/>
    </row>
    <row r="35" spans="1:24" s="327" customFormat="1" ht="15" customHeight="1">
      <c r="A35" s="221">
        <v>24</v>
      </c>
      <c r="B35" s="221" t="s">
        <v>2341</v>
      </c>
      <c r="C35" s="221" t="s">
        <v>5559</v>
      </c>
      <c r="D35" s="221" t="s">
        <v>2100</v>
      </c>
      <c r="E35" s="221" t="s">
        <v>2101</v>
      </c>
      <c r="F35" s="221" t="s">
        <v>2341</v>
      </c>
      <c r="G35" s="374" t="s">
        <v>4016</v>
      </c>
      <c r="H35" s="221" t="s">
        <v>2100</v>
      </c>
      <c r="I35" s="221" t="s">
        <v>2101</v>
      </c>
      <c r="J35" s="221"/>
      <c r="K35" s="221"/>
      <c r="L35" s="221" t="s">
        <v>5560</v>
      </c>
      <c r="M35" s="221"/>
      <c r="N35" s="221" t="s">
        <v>2308</v>
      </c>
      <c r="O35" s="229" t="s">
        <v>11501</v>
      </c>
      <c r="P35" s="229" t="s">
        <v>2341</v>
      </c>
      <c r="Q35" s="229" t="s">
        <v>5559</v>
      </c>
      <c r="R35" s="229" t="s">
        <v>2100</v>
      </c>
      <c r="S35" s="229"/>
      <c r="T35" s="229" t="s">
        <v>15314</v>
      </c>
      <c r="U35" s="229" t="s">
        <v>2341</v>
      </c>
      <c r="V35" s="229" t="s">
        <v>5559</v>
      </c>
      <c r="W35" s="229" t="s">
        <v>2100</v>
      </c>
      <c r="X35" s="360"/>
    </row>
    <row r="36" spans="1:24" s="837" customFormat="1" ht="15" customHeight="1">
      <c r="A36" s="838">
        <v>25</v>
      </c>
      <c r="B36" s="838" t="s">
        <v>5509</v>
      </c>
      <c r="C36" s="838" t="s">
        <v>5510</v>
      </c>
      <c r="D36" s="838" t="s">
        <v>2096</v>
      </c>
      <c r="E36" s="838" t="s">
        <v>2097</v>
      </c>
      <c r="F36" s="838" t="s">
        <v>5509</v>
      </c>
      <c r="G36" s="838" t="s">
        <v>5511</v>
      </c>
      <c r="H36" s="838" t="s">
        <v>2096</v>
      </c>
      <c r="I36" s="838" t="s">
        <v>2097</v>
      </c>
      <c r="J36" s="838"/>
      <c r="K36" s="838"/>
      <c r="L36" s="838" t="s">
        <v>5677</v>
      </c>
      <c r="M36" s="838"/>
      <c r="N36" s="838" t="s">
        <v>2308</v>
      </c>
      <c r="O36" s="841" t="s">
        <v>11501</v>
      </c>
      <c r="P36" s="841" t="s">
        <v>5509</v>
      </c>
      <c r="Q36" s="841" t="s">
        <v>5510</v>
      </c>
      <c r="R36" s="841" t="s">
        <v>2096</v>
      </c>
      <c r="S36" s="841"/>
      <c r="T36" s="841" t="s">
        <v>15314</v>
      </c>
      <c r="U36" s="841" t="s">
        <v>5509</v>
      </c>
      <c r="V36" s="841" t="s">
        <v>5510</v>
      </c>
      <c r="W36" s="841" t="s">
        <v>2096</v>
      </c>
      <c r="X36" s="842"/>
    </row>
    <row r="37" spans="1:24" s="327" customFormat="1" ht="15" customHeight="1">
      <c r="A37" s="221">
        <v>26</v>
      </c>
      <c r="B37" s="221" t="s">
        <v>2367</v>
      </c>
      <c r="C37" s="221" t="s">
        <v>4744</v>
      </c>
      <c r="D37" s="221" t="s">
        <v>2235</v>
      </c>
      <c r="E37" s="221" t="s">
        <v>2237</v>
      </c>
      <c r="F37" s="221" t="s">
        <v>2367</v>
      </c>
      <c r="G37" s="374" t="s">
        <v>4745</v>
      </c>
      <c r="H37" s="221" t="s">
        <v>2235</v>
      </c>
      <c r="I37" s="221" t="s">
        <v>2237</v>
      </c>
      <c r="J37" s="221"/>
      <c r="K37" s="221"/>
      <c r="L37" s="221" t="s">
        <v>15334</v>
      </c>
      <c r="M37" s="221" t="s">
        <v>15335</v>
      </c>
      <c r="N37" s="221" t="s">
        <v>2308</v>
      </c>
      <c r="O37" s="229" t="s">
        <v>11501</v>
      </c>
      <c r="P37" s="229" t="s">
        <v>2367</v>
      </c>
      <c r="Q37" s="229" t="s">
        <v>4747</v>
      </c>
      <c r="R37" s="229" t="s">
        <v>2235</v>
      </c>
      <c r="S37" s="229"/>
      <c r="T37" s="229" t="s">
        <v>15314</v>
      </c>
      <c r="U37" s="229" t="s">
        <v>2367</v>
      </c>
      <c r="V37" s="229" t="s">
        <v>4747</v>
      </c>
      <c r="W37" s="229" t="s">
        <v>2235</v>
      </c>
      <c r="X37" s="360"/>
    </row>
    <row r="38" spans="1:24" s="327" customFormat="1" ht="15" customHeight="1">
      <c r="A38" s="77">
        <v>27</v>
      </c>
      <c r="B38" s="77" t="s">
        <v>8460</v>
      </c>
      <c r="C38" s="77" t="s">
        <v>15336</v>
      </c>
      <c r="D38" s="77" t="s">
        <v>2189</v>
      </c>
      <c r="E38" s="77" t="s">
        <v>2190</v>
      </c>
      <c r="F38" s="393" t="s">
        <v>8462</v>
      </c>
      <c r="G38" s="393" t="s">
        <v>8463</v>
      </c>
      <c r="H38" s="77" t="s">
        <v>3175</v>
      </c>
      <c r="I38" s="77" t="s">
        <v>2241</v>
      </c>
      <c r="J38" s="77"/>
      <c r="K38" s="77"/>
      <c r="L38" s="77"/>
      <c r="M38" s="77" t="s">
        <v>13053</v>
      </c>
      <c r="N38" s="77" t="s">
        <v>2308</v>
      </c>
      <c r="O38" s="229" t="s">
        <v>11501</v>
      </c>
      <c r="P38" s="229" t="s">
        <v>8460</v>
      </c>
      <c r="Q38" s="229" t="s">
        <v>13053</v>
      </c>
      <c r="R38" s="229" t="s">
        <v>2189</v>
      </c>
      <c r="S38" s="229"/>
      <c r="T38" s="229" t="s">
        <v>15314</v>
      </c>
      <c r="U38" s="229" t="s">
        <v>8460</v>
      </c>
      <c r="V38" s="229" t="s">
        <v>13053</v>
      </c>
      <c r="W38" s="229" t="s">
        <v>2189</v>
      </c>
      <c r="X38" s="360"/>
    </row>
    <row r="39" spans="1:24" s="327" customFormat="1" ht="15" customHeight="1">
      <c r="A39" s="77">
        <v>28</v>
      </c>
      <c r="B39" s="77" t="s">
        <v>5654</v>
      </c>
      <c r="C39" s="77" t="s">
        <v>5655</v>
      </c>
      <c r="D39" s="77" t="s">
        <v>2066</v>
      </c>
      <c r="E39" s="77" t="s">
        <v>2067</v>
      </c>
      <c r="F39" s="77" t="s">
        <v>5654</v>
      </c>
      <c r="G39" s="77" t="s">
        <v>5655</v>
      </c>
      <c r="H39" s="77" t="s">
        <v>2078</v>
      </c>
      <c r="I39" s="77" t="s">
        <v>2079</v>
      </c>
      <c r="J39" s="77"/>
      <c r="K39" s="77"/>
      <c r="L39" s="77"/>
      <c r="M39" s="77" t="s">
        <v>15337</v>
      </c>
      <c r="N39" s="77" t="s">
        <v>2308</v>
      </c>
      <c r="O39" s="229" t="s">
        <v>11501</v>
      </c>
      <c r="P39" s="229" t="s">
        <v>5654</v>
      </c>
      <c r="Q39" s="229" t="s">
        <v>5626</v>
      </c>
      <c r="R39" s="229" t="s">
        <v>2066</v>
      </c>
      <c r="S39" s="229"/>
      <c r="T39" s="229" t="s">
        <v>15314</v>
      </c>
      <c r="U39" s="229" t="s">
        <v>5654</v>
      </c>
      <c r="V39" s="229" t="s">
        <v>5626</v>
      </c>
      <c r="W39" s="229" t="s">
        <v>2066</v>
      </c>
      <c r="X39" s="360"/>
    </row>
    <row r="40" spans="1:24" s="327" customFormat="1" ht="15" customHeight="1">
      <c r="A40" s="221">
        <v>29</v>
      </c>
      <c r="B40" s="221" t="s">
        <v>2343</v>
      </c>
      <c r="C40" s="221" t="s">
        <v>5462</v>
      </c>
      <c r="D40" s="221" t="s">
        <v>2100</v>
      </c>
      <c r="E40" s="221" t="s">
        <v>2101</v>
      </c>
      <c r="F40" s="221" t="s">
        <v>2343</v>
      </c>
      <c r="G40" s="221" t="s">
        <v>5462</v>
      </c>
      <c r="H40" s="221" t="s">
        <v>2684</v>
      </c>
      <c r="I40" s="221" t="s">
        <v>2884</v>
      </c>
      <c r="J40" s="221"/>
      <c r="K40" s="221"/>
      <c r="L40" s="221" t="s">
        <v>5463</v>
      </c>
      <c r="M40" s="221"/>
      <c r="N40" s="221" t="s">
        <v>2308</v>
      </c>
      <c r="O40" s="229" t="s">
        <v>11501</v>
      </c>
      <c r="P40" s="229" t="s">
        <v>2343</v>
      </c>
      <c r="Q40" s="229" t="s">
        <v>5627</v>
      </c>
      <c r="R40" s="229" t="s">
        <v>2100</v>
      </c>
      <c r="S40" s="229"/>
      <c r="T40" s="229" t="s">
        <v>15314</v>
      </c>
      <c r="U40" s="229" t="s">
        <v>2343</v>
      </c>
      <c r="V40" s="229" t="s">
        <v>5627</v>
      </c>
      <c r="W40" s="229" t="s">
        <v>2100</v>
      </c>
      <c r="X40" s="360"/>
    </row>
    <row r="41" spans="1:24" s="327" customFormat="1" ht="15" customHeight="1">
      <c r="A41" s="221">
        <v>30</v>
      </c>
      <c r="B41" s="221" t="s">
        <v>15338</v>
      </c>
      <c r="C41" s="221" t="s">
        <v>15339</v>
      </c>
      <c r="D41" s="221" t="s">
        <v>3062</v>
      </c>
      <c r="E41" s="221" t="s">
        <v>3063</v>
      </c>
      <c r="F41" s="221" t="s">
        <v>15338</v>
      </c>
      <c r="G41" s="374" t="s">
        <v>15340</v>
      </c>
      <c r="H41" s="221" t="s">
        <v>2807</v>
      </c>
      <c r="I41" s="221" t="s">
        <v>2808</v>
      </c>
      <c r="J41" s="221"/>
      <c r="K41" s="221"/>
      <c r="L41" s="221"/>
      <c r="M41" s="221"/>
      <c r="N41" s="221" t="s">
        <v>4189</v>
      </c>
      <c r="O41" s="229" t="s">
        <v>11501</v>
      </c>
      <c r="P41" s="229" t="s">
        <v>15338</v>
      </c>
      <c r="Q41" s="229" t="s">
        <v>15339</v>
      </c>
      <c r="R41" s="229" t="s">
        <v>3062</v>
      </c>
      <c r="S41" s="229"/>
      <c r="T41" s="229" t="s">
        <v>15314</v>
      </c>
      <c r="U41" s="229" t="s">
        <v>15338</v>
      </c>
      <c r="V41" s="229" t="s">
        <v>15339</v>
      </c>
      <c r="W41" s="229" t="s">
        <v>3062</v>
      </c>
      <c r="X41" s="360"/>
    </row>
    <row r="42" spans="1:24" s="327" customFormat="1" ht="15" customHeight="1">
      <c r="A42" s="221">
        <v>31</v>
      </c>
      <c r="B42" s="221" t="s">
        <v>13242</v>
      </c>
      <c r="C42" s="221" t="s">
        <v>13243</v>
      </c>
      <c r="D42" s="221" t="s">
        <v>2737</v>
      </c>
      <c r="E42" s="221" t="s">
        <v>3180</v>
      </c>
      <c r="F42" s="393" t="s">
        <v>15341</v>
      </c>
      <c r="G42" s="221" t="s">
        <v>13243</v>
      </c>
      <c r="H42" s="221" t="s">
        <v>2815</v>
      </c>
      <c r="I42" s="221" t="s">
        <v>2816</v>
      </c>
      <c r="J42" s="221"/>
      <c r="K42" s="221"/>
      <c r="L42" s="221"/>
      <c r="M42" s="221"/>
      <c r="N42" s="221" t="s">
        <v>4189</v>
      </c>
      <c r="O42" s="229"/>
      <c r="P42" s="229"/>
      <c r="Q42" s="229"/>
      <c r="R42" s="229"/>
      <c r="S42" s="229"/>
      <c r="T42" s="229" t="s">
        <v>15314</v>
      </c>
      <c r="U42" s="229" t="s">
        <v>13242</v>
      </c>
      <c r="V42" s="229" t="s">
        <v>13243</v>
      </c>
      <c r="W42" s="229" t="s">
        <v>2737</v>
      </c>
      <c r="X42" s="360"/>
    </row>
    <row r="43" spans="1:24" s="327" customFormat="1" ht="15" customHeight="1">
      <c r="A43" s="221">
        <v>32</v>
      </c>
      <c r="B43" s="221" t="s">
        <v>15342</v>
      </c>
      <c r="C43" s="221" t="s">
        <v>15343</v>
      </c>
      <c r="D43" s="221" t="s">
        <v>2088</v>
      </c>
      <c r="E43" s="221" t="s">
        <v>2089</v>
      </c>
      <c r="F43" s="393" t="s">
        <v>15344</v>
      </c>
      <c r="G43" s="374" t="s">
        <v>15345</v>
      </c>
      <c r="H43" s="221" t="s">
        <v>2088</v>
      </c>
      <c r="I43" s="221" t="s">
        <v>2089</v>
      </c>
      <c r="J43" s="221"/>
      <c r="K43" s="221"/>
      <c r="L43" s="221"/>
      <c r="M43" s="221"/>
      <c r="N43" s="221" t="s">
        <v>4189</v>
      </c>
      <c r="O43" s="229"/>
      <c r="P43" s="229"/>
      <c r="Q43" s="229"/>
      <c r="R43" s="229"/>
      <c r="S43" s="229"/>
      <c r="T43" s="229" t="s">
        <v>15314</v>
      </c>
      <c r="U43" s="229" t="s">
        <v>2365</v>
      </c>
      <c r="V43" s="229" t="s">
        <v>8356</v>
      </c>
      <c r="W43" s="229" t="s">
        <v>2088</v>
      </c>
      <c r="X43" s="360"/>
    </row>
    <row r="44" spans="1:24" s="327" customFormat="1" ht="15" customHeight="1">
      <c r="A44" s="221">
        <v>33</v>
      </c>
      <c r="B44" s="221" t="s">
        <v>15346</v>
      </c>
      <c r="C44" s="221" t="s">
        <v>13551</v>
      </c>
      <c r="D44" s="221" t="s">
        <v>2084</v>
      </c>
      <c r="E44" s="221" t="s">
        <v>2084</v>
      </c>
      <c r="F44" s="393" t="s">
        <v>15347</v>
      </c>
      <c r="G44" s="374" t="s">
        <v>15348</v>
      </c>
      <c r="H44" s="221" t="s">
        <v>4955</v>
      </c>
      <c r="I44" s="374" t="s">
        <v>2085</v>
      </c>
      <c r="J44" s="221"/>
      <c r="K44" s="221"/>
      <c r="L44" s="221"/>
      <c r="M44" s="221"/>
      <c r="N44" s="221" t="s">
        <v>4189</v>
      </c>
      <c r="O44" s="229"/>
      <c r="P44" s="229"/>
      <c r="Q44" s="229"/>
      <c r="R44" s="229"/>
      <c r="S44" s="229"/>
      <c r="T44" s="229" t="s">
        <v>15314</v>
      </c>
      <c r="U44" s="229" t="s">
        <v>2363</v>
      </c>
      <c r="V44" s="229" t="s">
        <v>13784</v>
      </c>
      <c r="W44" s="229" t="s">
        <v>2085</v>
      </c>
      <c r="X44" s="360"/>
    </row>
    <row r="45" spans="1:24" s="327" customFormat="1" ht="15" customHeight="1">
      <c r="A45" s="221">
        <v>34</v>
      </c>
      <c r="B45" s="221" t="s">
        <v>15349</v>
      </c>
      <c r="C45" s="221" t="s">
        <v>15350</v>
      </c>
      <c r="D45" s="221" t="s">
        <v>2272</v>
      </c>
      <c r="E45" s="221" t="s">
        <v>2272</v>
      </c>
      <c r="F45" s="393" t="s">
        <v>15351</v>
      </c>
      <c r="G45" s="374" t="s">
        <v>15352</v>
      </c>
      <c r="H45" s="221" t="s">
        <v>2272</v>
      </c>
      <c r="I45" s="221" t="s">
        <v>2273</v>
      </c>
      <c r="J45" s="221"/>
      <c r="K45" s="221"/>
      <c r="L45" s="221"/>
      <c r="M45" s="221"/>
      <c r="N45" s="221" t="s">
        <v>4189</v>
      </c>
      <c r="O45" s="229"/>
      <c r="P45" s="229"/>
      <c r="Q45" s="229"/>
      <c r="R45" s="229"/>
      <c r="S45" s="229"/>
      <c r="T45" s="229" t="s">
        <v>15314</v>
      </c>
      <c r="U45" s="229" t="s">
        <v>8354</v>
      </c>
      <c r="V45" s="229" t="s">
        <v>8355</v>
      </c>
      <c r="W45" s="229" t="s">
        <v>2066</v>
      </c>
      <c r="X45" s="360"/>
    </row>
    <row r="46" spans="1:24" s="327" customFormat="1" ht="15" customHeight="1">
      <c r="A46" s="334">
        <v>35</v>
      </c>
      <c r="B46" s="334" t="s">
        <v>15353</v>
      </c>
      <c r="C46" s="334" t="s">
        <v>13784</v>
      </c>
      <c r="D46" s="334" t="s">
        <v>2084</v>
      </c>
      <c r="E46" s="334" t="s">
        <v>2084</v>
      </c>
      <c r="F46" s="334" t="s">
        <v>15354</v>
      </c>
      <c r="G46" s="334" t="s">
        <v>13784</v>
      </c>
      <c r="H46" s="334" t="s">
        <v>2084</v>
      </c>
      <c r="I46" s="334" t="s">
        <v>2084</v>
      </c>
      <c r="J46" s="334"/>
      <c r="K46" s="334"/>
      <c r="L46" s="334"/>
      <c r="M46" s="334" t="s">
        <v>15355</v>
      </c>
      <c r="N46" s="334" t="s">
        <v>2286</v>
      </c>
      <c r="O46" s="229"/>
      <c r="P46" s="229"/>
      <c r="Q46" s="229"/>
      <c r="R46" s="229"/>
      <c r="S46" s="229"/>
      <c r="T46" s="229"/>
      <c r="U46" s="229"/>
      <c r="V46" s="229"/>
      <c r="W46" s="229"/>
      <c r="X46" s="360"/>
    </row>
    <row r="47" spans="1:24" s="327" customFormat="1" ht="15" customHeight="1">
      <c r="A47" s="221">
        <v>36</v>
      </c>
      <c r="B47" s="221" t="s">
        <v>13185</v>
      </c>
      <c r="C47" s="221" t="s">
        <v>13394</v>
      </c>
      <c r="D47" s="221" t="s">
        <v>2100</v>
      </c>
      <c r="E47" s="221" t="s">
        <v>2101</v>
      </c>
      <c r="F47" s="221" t="s">
        <v>13185</v>
      </c>
      <c r="G47" s="374" t="s">
        <v>13187</v>
      </c>
      <c r="H47" s="221" t="s">
        <v>2803</v>
      </c>
      <c r="I47" s="221" t="s">
        <v>2804</v>
      </c>
      <c r="J47" s="221"/>
      <c r="K47" s="221"/>
      <c r="L47" s="221"/>
      <c r="M47" s="221"/>
      <c r="N47" s="221" t="s">
        <v>4189</v>
      </c>
      <c r="O47" s="229"/>
      <c r="P47" s="229"/>
      <c r="Q47" s="229"/>
      <c r="R47" s="229"/>
      <c r="S47" s="229"/>
      <c r="T47" s="229" t="s">
        <v>15314</v>
      </c>
      <c r="U47" s="229" t="s">
        <v>13185</v>
      </c>
      <c r="V47" s="229" t="s">
        <v>13394</v>
      </c>
      <c r="W47" s="229" t="s">
        <v>2100</v>
      </c>
      <c r="X47" s="360"/>
    </row>
    <row r="48" spans="1:24" s="327" customFormat="1" ht="15" customHeight="1">
      <c r="A48" s="221">
        <v>37</v>
      </c>
      <c r="B48" s="221" t="s">
        <v>13188</v>
      </c>
      <c r="C48" s="221" t="s">
        <v>13240</v>
      </c>
      <c r="D48" s="221" t="s">
        <v>4802</v>
      </c>
      <c r="E48" s="221" t="s">
        <v>4803</v>
      </c>
      <c r="F48" s="221" t="s">
        <v>13188</v>
      </c>
      <c r="G48" s="374" t="s">
        <v>13190</v>
      </c>
      <c r="H48" s="221" t="s">
        <v>3921</v>
      </c>
      <c r="I48" s="221" t="s">
        <v>3922</v>
      </c>
      <c r="J48" s="221"/>
      <c r="K48" s="221"/>
      <c r="L48" s="221"/>
      <c r="M48" s="221"/>
      <c r="N48" s="221" t="s">
        <v>2308</v>
      </c>
      <c r="O48" s="229"/>
      <c r="P48" s="229"/>
      <c r="Q48" s="229"/>
      <c r="R48" s="229"/>
      <c r="S48" s="229"/>
      <c r="T48" s="229" t="s">
        <v>15314</v>
      </c>
      <c r="U48" s="229" t="s">
        <v>15356</v>
      </c>
      <c r="V48" s="229" t="s">
        <v>13240</v>
      </c>
      <c r="W48" s="229" t="s">
        <v>4802</v>
      </c>
      <c r="X48" s="360"/>
    </row>
    <row r="49" spans="1:24" s="327" customFormat="1" ht="15" customHeight="1">
      <c r="A49" s="334">
        <v>38</v>
      </c>
      <c r="B49" s="334" t="s">
        <v>2357</v>
      </c>
      <c r="C49" s="334" t="s">
        <v>4749</v>
      </c>
      <c r="D49" s="334" t="s">
        <v>2100</v>
      </c>
      <c r="E49" s="334" t="s">
        <v>2101</v>
      </c>
      <c r="F49" s="334" t="s">
        <v>2357</v>
      </c>
      <c r="G49" s="334" t="s">
        <v>4749</v>
      </c>
      <c r="H49" s="334" t="s">
        <v>2100</v>
      </c>
      <c r="I49" s="334" t="s">
        <v>2101</v>
      </c>
      <c r="J49" s="334"/>
      <c r="K49" s="334"/>
      <c r="L49" s="334" t="s">
        <v>15357</v>
      </c>
      <c r="M49" s="334" t="s">
        <v>15358</v>
      </c>
      <c r="N49" s="334" t="s">
        <v>2286</v>
      </c>
      <c r="O49" s="229" t="s">
        <v>11501</v>
      </c>
      <c r="P49" s="229" t="s">
        <v>2357</v>
      </c>
      <c r="Q49" s="229" t="s">
        <v>4751</v>
      </c>
      <c r="R49" s="229" t="s">
        <v>2100</v>
      </c>
      <c r="S49" s="229"/>
      <c r="T49" s="229" t="s">
        <v>15314</v>
      </c>
      <c r="U49" s="229" t="s">
        <v>2357</v>
      </c>
      <c r="V49" s="229" t="s">
        <v>4751</v>
      </c>
      <c r="W49" s="229" t="s">
        <v>2100</v>
      </c>
      <c r="X49" s="360"/>
    </row>
    <row r="50" spans="1:24" s="327" customFormat="1" ht="15" customHeight="1">
      <c r="A50" s="77">
        <v>39</v>
      </c>
      <c r="B50" s="77" t="s">
        <v>15359</v>
      </c>
      <c r="C50" s="77" t="s">
        <v>8346</v>
      </c>
      <c r="D50" s="77" t="s">
        <v>2084</v>
      </c>
      <c r="E50" s="77" t="s">
        <v>2085</v>
      </c>
      <c r="F50" s="77" t="s">
        <v>15359</v>
      </c>
      <c r="G50" s="393" t="s">
        <v>15360</v>
      </c>
      <c r="H50" s="77" t="s">
        <v>2803</v>
      </c>
      <c r="I50" s="77" t="s">
        <v>2804</v>
      </c>
      <c r="J50" s="77"/>
      <c r="K50" s="77"/>
      <c r="L50" s="77"/>
      <c r="M50" s="351" t="s">
        <v>15361</v>
      </c>
      <c r="N50" s="77" t="s">
        <v>2308</v>
      </c>
      <c r="O50" s="229"/>
      <c r="P50" s="229"/>
      <c r="Q50" s="229"/>
      <c r="R50" s="229"/>
      <c r="S50" s="229"/>
      <c r="T50" s="229"/>
      <c r="U50" s="229"/>
      <c r="V50" s="229"/>
      <c r="W50" s="229"/>
      <c r="X50" s="360"/>
    </row>
    <row r="51" spans="1:24" s="327" customFormat="1" ht="15" customHeight="1">
      <c r="A51" s="334">
        <v>40</v>
      </c>
      <c r="B51" s="334" t="s">
        <v>8349</v>
      </c>
      <c r="C51" s="334" t="s">
        <v>15362</v>
      </c>
      <c r="D51" s="334" t="s">
        <v>2100</v>
      </c>
      <c r="E51" s="334" t="s">
        <v>2101</v>
      </c>
      <c r="F51" s="334" t="s">
        <v>15363</v>
      </c>
      <c r="G51" s="334" t="s">
        <v>15362</v>
      </c>
      <c r="H51" s="334" t="s">
        <v>2100</v>
      </c>
      <c r="I51" s="334" t="s">
        <v>2101</v>
      </c>
      <c r="J51" s="334"/>
      <c r="K51" s="334"/>
      <c r="L51" s="334"/>
      <c r="M51" s="334" t="s">
        <v>15364</v>
      </c>
      <c r="N51" s="334" t="s">
        <v>2286</v>
      </c>
      <c r="O51" s="229"/>
      <c r="P51" s="229"/>
      <c r="Q51" s="229"/>
      <c r="R51" s="229"/>
      <c r="S51" s="229"/>
      <c r="T51" s="229" t="s">
        <v>15314</v>
      </c>
      <c r="U51" s="229" t="s">
        <v>8349</v>
      </c>
      <c r="V51" s="229" t="s">
        <v>8350</v>
      </c>
      <c r="W51" s="229" t="s">
        <v>2100</v>
      </c>
      <c r="X51" s="360"/>
    </row>
    <row r="52" spans="1:24" s="327" customFormat="1" ht="15" customHeight="1">
      <c r="A52" s="334">
        <v>41</v>
      </c>
      <c r="B52" s="334" t="s">
        <v>15365</v>
      </c>
      <c r="C52" s="334" t="s">
        <v>15366</v>
      </c>
      <c r="D52" s="334" t="s">
        <v>2100</v>
      </c>
      <c r="E52" s="334" t="s">
        <v>2101</v>
      </c>
      <c r="F52" s="334" t="s">
        <v>15367</v>
      </c>
      <c r="G52" s="334" t="s">
        <v>15366</v>
      </c>
      <c r="H52" s="334" t="s">
        <v>2100</v>
      </c>
      <c r="I52" s="334" t="s">
        <v>2101</v>
      </c>
      <c r="J52" s="334"/>
      <c r="K52" s="334"/>
      <c r="L52" s="334"/>
      <c r="M52" s="334" t="s">
        <v>15364</v>
      </c>
      <c r="N52" s="334" t="s">
        <v>2286</v>
      </c>
      <c r="O52" s="229"/>
      <c r="P52" s="229"/>
      <c r="Q52" s="229"/>
      <c r="R52" s="229"/>
      <c r="S52" s="229"/>
      <c r="T52" s="229" t="s">
        <v>15314</v>
      </c>
      <c r="U52" s="229" t="s">
        <v>8352</v>
      </c>
      <c r="V52" s="229" t="s">
        <v>15368</v>
      </c>
      <c r="W52" s="229" t="s">
        <v>2100</v>
      </c>
      <c r="X52" s="360"/>
    </row>
    <row r="53" spans="1:24" s="327" customFormat="1" ht="15" customHeight="1">
      <c r="A53" s="334">
        <v>42</v>
      </c>
      <c r="B53" s="334" t="s">
        <v>15369</v>
      </c>
      <c r="C53" s="334" t="s">
        <v>3434</v>
      </c>
      <c r="D53" s="334" t="s">
        <v>3898</v>
      </c>
      <c r="E53" s="334" t="s">
        <v>4007</v>
      </c>
      <c r="F53" s="839" t="s">
        <v>15370</v>
      </c>
      <c r="G53" s="839" t="s">
        <v>3434</v>
      </c>
      <c r="H53" s="839" t="s">
        <v>3898</v>
      </c>
      <c r="I53" s="839" t="s">
        <v>4007</v>
      </c>
      <c r="J53" s="334"/>
      <c r="K53" s="334"/>
      <c r="L53" s="334"/>
      <c r="M53" s="334" t="s">
        <v>15371</v>
      </c>
      <c r="N53" s="334" t="s">
        <v>2286</v>
      </c>
      <c r="O53" s="229"/>
      <c r="P53" s="229"/>
      <c r="Q53" s="229"/>
      <c r="R53" s="229"/>
      <c r="S53" s="229"/>
      <c r="T53" s="229"/>
      <c r="U53" s="229"/>
      <c r="V53" s="229"/>
      <c r="W53" s="229"/>
      <c r="X53" s="360"/>
    </row>
    <row r="54" spans="1:24" s="327" customFormat="1" ht="15" customHeight="1">
      <c r="A54" s="334">
        <v>43</v>
      </c>
      <c r="B54" s="334" t="s">
        <v>15372</v>
      </c>
      <c r="C54" s="334" t="s">
        <v>3438</v>
      </c>
      <c r="D54" s="334" t="s">
        <v>2684</v>
      </c>
      <c r="E54" s="334" t="s">
        <v>2884</v>
      </c>
      <c r="F54" s="839" t="s">
        <v>15373</v>
      </c>
      <c r="G54" s="839" t="s">
        <v>3438</v>
      </c>
      <c r="H54" s="839" t="s">
        <v>2684</v>
      </c>
      <c r="I54" s="839" t="s">
        <v>2884</v>
      </c>
      <c r="J54" s="334"/>
      <c r="K54" s="334"/>
      <c r="L54" s="334"/>
      <c r="M54" s="334" t="s">
        <v>15371</v>
      </c>
      <c r="N54" s="334" t="s">
        <v>2286</v>
      </c>
      <c r="O54" s="229"/>
      <c r="P54" s="229"/>
      <c r="Q54" s="229"/>
      <c r="R54" s="229"/>
      <c r="S54" s="229"/>
      <c r="T54" s="229"/>
      <c r="U54" s="229"/>
      <c r="V54" s="229"/>
      <c r="W54" s="229"/>
      <c r="X54" s="360"/>
    </row>
    <row r="55" spans="1:24" ht="15" customHeight="1">
      <c r="A55" s="334">
        <v>44</v>
      </c>
      <c r="B55" s="335" t="s">
        <v>15374</v>
      </c>
      <c r="C55" s="335" t="s">
        <v>15375</v>
      </c>
      <c r="D55" s="335" t="s">
        <v>2272</v>
      </c>
      <c r="E55" s="335" t="s">
        <v>2272</v>
      </c>
      <c r="F55" s="840" t="s">
        <v>15376</v>
      </c>
      <c r="G55" s="840" t="s">
        <v>15375</v>
      </c>
      <c r="H55" s="840" t="s">
        <v>2078</v>
      </c>
      <c r="I55" s="840" t="s">
        <v>2079</v>
      </c>
      <c r="J55" s="335"/>
      <c r="K55" s="335"/>
      <c r="L55" s="335"/>
      <c r="M55" s="334" t="s">
        <v>15371</v>
      </c>
      <c r="N55" s="334" t="s">
        <v>2286</v>
      </c>
      <c r="O55" s="229"/>
      <c r="P55" s="229"/>
      <c r="Q55" s="229"/>
      <c r="R55" s="229"/>
      <c r="S55" s="229"/>
      <c r="T55" s="229"/>
      <c r="U55" s="229"/>
      <c r="V55" s="229"/>
      <c r="W55" s="229"/>
      <c r="X55" s="371"/>
    </row>
    <row r="56" spans="1:24" s="327" customFormat="1" ht="15" customHeight="1">
      <c r="A56" s="334">
        <v>45</v>
      </c>
      <c r="B56" s="334" t="s">
        <v>15377</v>
      </c>
      <c r="C56" s="334" t="s">
        <v>15378</v>
      </c>
      <c r="D56" s="334" t="s">
        <v>2100</v>
      </c>
      <c r="E56" s="334" t="s">
        <v>2101</v>
      </c>
      <c r="F56" s="334" t="s">
        <v>15377</v>
      </c>
      <c r="G56" s="334" t="s">
        <v>15378</v>
      </c>
      <c r="H56" s="334" t="s">
        <v>2100</v>
      </c>
      <c r="I56" s="334" t="s">
        <v>2101</v>
      </c>
      <c r="J56" s="334"/>
      <c r="K56" s="334"/>
      <c r="L56" s="334"/>
      <c r="M56" s="334" t="s">
        <v>15379</v>
      </c>
      <c r="N56" s="334" t="s">
        <v>2286</v>
      </c>
      <c r="O56" s="229"/>
      <c r="P56" s="229"/>
      <c r="Q56" s="229"/>
      <c r="R56" s="229"/>
      <c r="S56" s="229"/>
      <c r="T56" s="229"/>
      <c r="U56" s="229"/>
      <c r="V56" s="229"/>
      <c r="W56" s="229"/>
      <c r="X56" s="360"/>
    </row>
    <row r="57" spans="1:24" s="327" customFormat="1" ht="15" customHeight="1">
      <c r="A57" s="334">
        <v>46</v>
      </c>
      <c r="B57" s="334" t="s">
        <v>15380</v>
      </c>
      <c r="C57" s="334" t="s">
        <v>15381</v>
      </c>
      <c r="D57" s="334" t="s">
        <v>2100</v>
      </c>
      <c r="E57" s="334" t="s">
        <v>2101</v>
      </c>
      <c r="F57" s="334" t="s">
        <v>15380</v>
      </c>
      <c r="G57" s="334" t="s">
        <v>15381</v>
      </c>
      <c r="H57" s="334" t="s">
        <v>2100</v>
      </c>
      <c r="I57" s="334" t="s">
        <v>2101</v>
      </c>
      <c r="J57" s="334"/>
      <c r="K57" s="334"/>
      <c r="L57" s="334"/>
      <c r="M57" s="334" t="s">
        <v>15379</v>
      </c>
      <c r="N57" s="334" t="s">
        <v>2286</v>
      </c>
      <c r="O57" s="229"/>
      <c r="P57" s="229"/>
      <c r="Q57" s="229"/>
      <c r="R57" s="229"/>
      <c r="S57" s="229"/>
      <c r="T57" s="229"/>
      <c r="U57" s="229"/>
      <c r="V57" s="229"/>
      <c r="W57" s="229"/>
      <c r="X57" s="360"/>
    </row>
    <row r="58" spans="1:24" s="327" customFormat="1" ht="15" customHeight="1">
      <c r="A58" s="221">
        <v>47</v>
      </c>
      <c r="B58" s="221" t="s">
        <v>15382</v>
      </c>
      <c r="C58" s="221" t="s">
        <v>15383</v>
      </c>
      <c r="D58" s="221" t="s">
        <v>2085</v>
      </c>
      <c r="E58" s="221" t="s">
        <v>2085</v>
      </c>
      <c r="F58" s="221" t="s">
        <v>15382</v>
      </c>
      <c r="G58" s="221" t="s">
        <v>15383</v>
      </c>
      <c r="H58" s="221" t="s">
        <v>2733</v>
      </c>
      <c r="I58" s="221" t="s">
        <v>2733</v>
      </c>
      <c r="J58" s="221"/>
      <c r="K58" s="221"/>
      <c r="L58" s="221"/>
      <c r="M58" s="221"/>
      <c r="N58" s="221" t="s">
        <v>2308</v>
      </c>
      <c r="O58" s="229" t="s">
        <v>11501</v>
      </c>
      <c r="P58" s="229" t="s">
        <v>15382</v>
      </c>
      <c r="Q58" s="229" t="s">
        <v>15384</v>
      </c>
      <c r="R58" s="229" t="s">
        <v>2085</v>
      </c>
      <c r="S58" s="229"/>
      <c r="T58" s="229" t="s">
        <v>15314</v>
      </c>
      <c r="U58" s="229" t="s">
        <v>15382</v>
      </c>
      <c r="V58" s="229" t="s">
        <v>15384</v>
      </c>
      <c r="W58" s="229" t="s">
        <v>2085</v>
      </c>
      <c r="X58" s="360"/>
    </row>
    <row r="59" spans="1:24" s="327" customFormat="1" ht="15" customHeight="1">
      <c r="A59" s="221">
        <v>48</v>
      </c>
      <c r="B59" s="221" t="s">
        <v>15385</v>
      </c>
      <c r="C59" s="221" t="s">
        <v>15386</v>
      </c>
      <c r="D59" s="221" t="s">
        <v>2066</v>
      </c>
      <c r="E59" s="221" t="s">
        <v>2067</v>
      </c>
      <c r="F59" s="221" t="s">
        <v>15385</v>
      </c>
      <c r="G59" s="221" t="s">
        <v>15386</v>
      </c>
      <c r="H59" s="221" t="s">
        <v>2803</v>
      </c>
      <c r="I59" s="221" t="s">
        <v>2804</v>
      </c>
      <c r="J59" s="221"/>
      <c r="K59" s="221"/>
      <c r="L59" s="221" t="s">
        <v>15387</v>
      </c>
      <c r="M59" s="221"/>
      <c r="N59" s="221" t="s">
        <v>2308</v>
      </c>
      <c r="O59" s="229" t="s">
        <v>11501</v>
      </c>
      <c r="P59" s="229" t="s">
        <v>15385</v>
      </c>
      <c r="Q59" s="229" t="s">
        <v>15388</v>
      </c>
      <c r="R59" s="229" t="s">
        <v>2066</v>
      </c>
      <c r="S59" s="229"/>
      <c r="T59" s="229" t="s">
        <v>15314</v>
      </c>
      <c r="U59" s="229" t="s">
        <v>15385</v>
      </c>
      <c r="V59" s="229" t="s">
        <v>15388</v>
      </c>
      <c r="W59" s="229" t="s">
        <v>2066</v>
      </c>
      <c r="X59" s="360"/>
    </row>
    <row r="60" spans="1:24" s="327" customFormat="1" ht="15" customHeight="1">
      <c r="A60" s="334">
        <v>49</v>
      </c>
      <c r="B60" s="334" t="s">
        <v>15389</v>
      </c>
      <c r="C60" s="334" t="s">
        <v>15390</v>
      </c>
      <c r="D60" s="334" t="s">
        <v>2084</v>
      </c>
      <c r="E60" s="334" t="s">
        <v>2084</v>
      </c>
      <c r="F60" s="334" t="s">
        <v>15389</v>
      </c>
      <c r="G60" s="334" t="s">
        <v>15390</v>
      </c>
      <c r="H60" s="334" t="s">
        <v>2084</v>
      </c>
      <c r="I60" s="334" t="s">
        <v>2084</v>
      </c>
      <c r="J60" s="334"/>
      <c r="K60" s="334"/>
      <c r="L60" s="334"/>
      <c r="M60" s="334" t="s">
        <v>15391</v>
      </c>
      <c r="N60" s="334" t="s">
        <v>2286</v>
      </c>
      <c r="O60" s="229"/>
      <c r="P60" s="229"/>
      <c r="Q60" s="229"/>
      <c r="R60" s="229"/>
      <c r="S60" s="229"/>
      <c r="T60" s="229"/>
      <c r="U60" s="229"/>
      <c r="V60" s="229"/>
      <c r="W60" s="229"/>
      <c r="X60" s="360"/>
    </row>
    <row r="61" spans="1:24" s="327" customFormat="1" ht="15" customHeight="1">
      <c r="A61" s="334">
        <v>50</v>
      </c>
      <c r="B61" s="334" t="s">
        <v>15392</v>
      </c>
      <c r="C61" s="334" t="s">
        <v>15393</v>
      </c>
      <c r="D61" s="334" t="s">
        <v>2084</v>
      </c>
      <c r="E61" s="334" t="s">
        <v>2084</v>
      </c>
      <c r="F61" s="334" t="s">
        <v>15392</v>
      </c>
      <c r="G61" s="334" t="s">
        <v>15393</v>
      </c>
      <c r="H61" s="334" t="s">
        <v>2084</v>
      </c>
      <c r="I61" s="334" t="s">
        <v>2084</v>
      </c>
      <c r="J61" s="334"/>
      <c r="K61" s="334"/>
      <c r="L61" s="334"/>
      <c r="M61" s="334" t="s">
        <v>15391</v>
      </c>
      <c r="N61" s="334" t="s">
        <v>2286</v>
      </c>
      <c r="O61" s="229"/>
      <c r="P61" s="229"/>
      <c r="Q61" s="229"/>
      <c r="R61" s="229"/>
      <c r="S61" s="229"/>
      <c r="T61" s="229"/>
      <c r="U61" s="229"/>
      <c r="V61" s="229"/>
      <c r="W61" s="229"/>
      <c r="X61" s="360"/>
    </row>
    <row r="62" spans="1:24" s="325" customFormat="1" ht="15" customHeight="1">
      <c r="A62" s="334">
        <v>51</v>
      </c>
      <c r="B62" s="335" t="s">
        <v>15394</v>
      </c>
      <c r="C62" s="335" t="s">
        <v>15395</v>
      </c>
      <c r="D62" s="335" t="s">
        <v>2088</v>
      </c>
      <c r="E62" s="335" t="s">
        <v>2089</v>
      </c>
      <c r="F62" s="335" t="s">
        <v>15394</v>
      </c>
      <c r="G62" s="335" t="s">
        <v>15395</v>
      </c>
      <c r="H62" s="335" t="s">
        <v>2088</v>
      </c>
      <c r="I62" s="335" t="s">
        <v>2089</v>
      </c>
      <c r="J62" s="335"/>
      <c r="K62" s="335"/>
      <c r="L62" s="335"/>
      <c r="M62" s="335" t="s">
        <v>15396</v>
      </c>
      <c r="N62" s="335" t="s">
        <v>2286</v>
      </c>
      <c r="O62" s="229"/>
      <c r="P62" s="229"/>
      <c r="Q62" s="229"/>
      <c r="R62" s="229"/>
      <c r="S62" s="229"/>
      <c r="T62" s="229"/>
      <c r="U62" s="229"/>
      <c r="V62" s="229"/>
      <c r="W62" s="229"/>
      <c r="X62" s="369"/>
    </row>
    <row r="63" spans="1:24" s="325" customFormat="1" ht="15" customHeight="1">
      <c r="A63" s="334">
        <v>52</v>
      </c>
      <c r="B63" s="334" t="s">
        <v>4168</v>
      </c>
      <c r="C63" s="334" t="s">
        <v>4087</v>
      </c>
      <c r="D63" s="334" t="s">
        <v>2078</v>
      </c>
      <c r="E63" s="334" t="s">
        <v>2079</v>
      </c>
      <c r="F63" s="334" t="s">
        <v>4168</v>
      </c>
      <c r="G63" s="334" t="s">
        <v>4087</v>
      </c>
      <c r="H63" s="334" t="s">
        <v>2078</v>
      </c>
      <c r="I63" s="334" t="s">
        <v>2079</v>
      </c>
      <c r="J63" s="334"/>
      <c r="K63" s="334"/>
      <c r="L63" s="334"/>
      <c r="M63" s="334" t="s">
        <v>15379</v>
      </c>
      <c r="N63" s="334" t="s">
        <v>2286</v>
      </c>
      <c r="O63" s="229"/>
      <c r="P63" s="229"/>
      <c r="Q63" s="229"/>
      <c r="R63" s="229"/>
      <c r="S63" s="229"/>
      <c r="T63" s="229"/>
      <c r="U63" s="229"/>
      <c r="V63" s="229"/>
      <c r="W63" s="229"/>
      <c r="X63" s="369"/>
    </row>
    <row r="64" spans="1:24" s="325" customFormat="1" ht="15" customHeight="1">
      <c r="A64" s="334">
        <v>53</v>
      </c>
      <c r="B64" s="334" t="s">
        <v>15397</v>
      </c>
      <c r="C64" s="334" t="s">
        <v>4074</v>
      </c>
      <c r="D64" s="334" t="s">
        <v>2088</v>
      </c>
      <c r="E64" s="334" t="s">
        <v>2089</v>
      </c>
      <c r="F64" s="334" t="s">
        <v>15397</v>
      </c>
      <c r="G64" s="334" t="s">
        <v>4074</v>
      </c>
      <c r="H64" s="334" t="s">
        <v>2088</v>
      </c>
      <c r="I64" s="334" t="s">
        <v>2089</v>
      </c>
      <c r="J64" s="334"/>
      <c r="K64" s="334"/>
      <c r="L64" s="334"/>
      <c r="M64" s="334" t="s">
        <v>15379</v>
      </c>
      <c r="N64" s="334" t="s">
        <v>2286</v>
      </c>
      <c r="O64" s="229"/>
      <c r="P64" s="229"/>
      <c r="Q64" s="229"/>
      <c r="R64" s="229"/>
      <c r="S64" s="229"/>
      <c r="T64" s="229"/>
      <c r="U64" s="229"/>
      <c r="V64" s="229"/>
      <c r="W64" s="229"/>
      <c r="X64" s="369"/>
    </row>
    <row r="65" spans="1:24" s="325" customFormat="1" ht="15" customHeight="1">
      <c r="A65" s="334">
        <v>54</v>
      </c>
      <c r="B65" s="334" t="s">
        <v>15398</v>
      </c>
      <c r="C65" s="334" t="s">
        <v>15399</v>
      </c>
      <c r="D65" s="334" t="s">
        <v>2088</v>
      </c>
      <c r="E65" s="334" t="s">
        <v>2089</v>
      </c>
      <c r="F65" s="334" t="s">
        <v>15400</v>
      </c>
      <c r="G65" s="334" t="s">
        <v>15401</v>
      </c>
      <c r="H65" s="334" t="s">
        <v>2088</v>
      </c>
      <c r="I65" s="334" t="s">
        <v>2089</v>
      </c>
      <c r="J65" s="334"/>
      <c r="K65" s="334"/>
      <c r="L65" s="334"/>
      <c r="M65" s="334" t="s">
        <v>15396</v>
      </c>
      <c r="N65" s="334" t="s">
        <v>2286</v>
      </c>
      <c r="O65" s="229"/>
      <c r="P65" s="229"/>
      <c r="Q65" s="229"/>
      <c r="R65" s="229"/>
      <c r="S65" s="229"/>
      <c r="T65" s="229"/>
      <c r="U65" s="229"/>
      <c r="V65" s="229"/>
      <c r="W65" s="229"/>
      <c r="X65" s="369"/>
    </row>
    <row r="66" spans="1:24" s="325" customFormat="1" ht="15" customHeight="1">
      <c r="A66" s="221">
        <v>55</v>
      </c>
      <c r="B66" s="221" t="s">
        <v>15402</v>
      </c>
      <c r="C66" s="221" t="s">
        <v>15402</v>
      </c>
      <c r="D66" s="221" t="s">
        <v>4802</v>
      </c>
      <c r="E66" s="221" t="s">
        <v>4803</v>
      </c>
      <c r="F66" s="221" t="s">
        <v>15403</v>
      </c>
      <c r="G66" s="221" t="s">
        <v>15402</v>
      </c>
      <c r="H66" s="221" t="s">
        <v>2807</v>
      </c>
      <c r="I66" s="221" t="s">
        <v>2808</v>
      </c>
      <c r="J66" s="221"/>
      <c r="K66" s="221"/>
      <c r="L66" s="221"/>
      <c r="M66" s="221"/>
      <c r="N66" s="221" t="s">
        <v>2308</v>
      </c>
      <c r="O66" s="229" t="s">
        <v>11501</v>
      </c>
      <c r="P66" s="229" t="s">
        <v>15404</v>
      </c>
      <c r="Q66" s="229" t="s">
        <v>15402</v>
      </c>
      <c r="R66" s="229" t="s">
        <v>4802</v>
      </c>
      <c r="S66" s="229"/>
      <c r="T66" s="229"/>
      <c r="U66" s="229"/>
      <c r="V66" s="229"/>
      <c r="W66" s="229"/>
      <c r="X66" s="369"/>
    </row>
    <row r="67" spans="1:24" s="325" customFormat="1" ht="15" customHeight="1">
      <c r="A67" s="221">
        <v>56</v>
      </c>
      <c r="B67" s="221" t="s">
        <v>5698</v>
      </c>
      <c r="C67" s="221" t="s">
        <v>5699</v>
      </c>
      <c r="D67" s="221" t="s">
        <v>2078</v>
      </c>
      <c r="E67" s="221" t="s">
        <v>2079</v>
      </c>
      <c r="F67" s="221" t="s">
        <v>5698</v>
      </c>
      <c r="G67" s="374" t="s">
        <v>15405</v>
      </c>
      <c r="H67" s="221" t="s">
        <v>2078</v>
      </c>
      <c r="I67" s="221" t="s">
        <v>2079</v>
      </c>
      <c r="J67" s="221"/>
      <c r="K67" s="221"/>
      <c r="L67" s="221"/>
      <c r="M67" s="221"/>
      <c r="N67" s="221" t="s">
        <v>2308</v>
      </c>
      <c r="O67" s="229" t="s">
        <v>11501</v>
      </c>
      <c r="P67" s="229" t="s">
        <v>5698</v>
      </c>
      <c r="Q67" s="229" t="s">
        <v>5699</v>
      </c>
      <c r="R67" s="229" t="s">
        <v>2078</v>
      </c>
      <c r="S67" s="229"/>
      <c r="T67" s="229" t="s">
        <v>15314</v>
      </c>
      <c r="U67" s="229" t="s">
        <v>5698</v>
      </c>
      <c r="V67" s="229" t="s">
        <v>5699</v>
      </c>
      <c r="W67" s="229" t="s">
        <v>2078</v>
      </c>
      <c r="X67" s="369"/>
    </row>
    <row r="68" spans="1:24" s="325" customFormat="1" ht="15" customHeight="1">
      <c r="A68" s="334">
        <v>57</v>
      </c>
      <c r="B68" s="334" t="s">
        <v>15406</v>
      </c>
      <c r="C68" s="334" t="s">
        <v>15407</v>
      </c>
      <c r="D68" s="334" t="s">
        <v>4802</v>
      </c>
      <c r="E68" s="334" t="s">
        <v>4803</v>
      </c>
      <c r="F68" s="334" t="s">
        <v>15408</v>
      </c>
      <c r="G68" s="334" t="s">
        <v>15407</v>
      </c>
      <c r="H68" s="334" t="s">
        <v>4802</v>
      </c>
      <c r="I68" s="334" t="s">
        <v>4803</v>
      </c>
      <c r="J68" s="334"/>
      <c r="K68" s="334"/>
      <c r="L68" s="334"/>
      <c r="M68" s="334" t="s">
        <v>15409</v>
      </c>
      <c r="N68" s="334" t="s">
        <v>2286</v>
      </c>
      <c r="O68" s="229" t="s">
        <v>11501</v>
      </c>
      <c r="P68" s="229" t="s">
        <v>15406</v>
      </c>
      <c r="Q68" s="229" t="s">
        <v>15407</v>
      </c>
      <c r="R68" s="229" t="s">
        <v>4802</v>
      </c>
      <c r="S68" s="229"/>
      <c r="T68" s="229"/>
      <c r="U68" s="229"/>
      <c r="V68" s="229"/>
      <c r="W68" s="229"/>
      <c r="X68" s="369"/>
    </row>
    <row r="69" spans="1:24" s="325" customFormat="1" ht="15" customHeight="1">
      <c r="A69" s="334">
        <v>58</v>
      </c>
      <c r="B69" s="334" t="s">
        <v>2361</v>
      </c>
      <c r="C69" s="334" t="s">
        <v>15410</v>
      </c>
      <c r="D69" s="334" t="s">
        <v>2272</v>
      </c>
      <c r="E69" s="334" t="s">
        <v>2272</v>
      </c>
      <c r="F69" s="334" t="s">
        <v>2361</v>
      </c>
      <c r="G69" s="334" t="s">
        <v>15410</v>
      </c>
      <c r="H69" s="334" t="s">
        <v>2272</v>
      </c>
      <c r="I69" s="334" t="s">
        <v>2273</v>
      </c>
      <c r="J69" s="334"/>
      <c r="K69" s="334"/>
      <c r="L69" s="334"/>
      <c r="M69" s="334" t="s">
        <v>15409</v>
      </c>
      <c r="N69" s="334" t="s">
        <v>2286</v>
      </c>
      <c r="O69" s="229" t="s">
        <v>11501</v>
      </c>
      <c r="P69" s="229" t="s">
        <v>2361</v>
      </c>
      <c r="Q69" s="229" t="s">
        <v>15410</v>
      </c>
      <c r="R69" s="229" t="s">
        <v>2272</v>
      </c>
      <c r="S69" s="229"/>
      <c r="T69" s="229" t="s">
        <v>15314</v>
      </c>
      <c r="U69" s="229" t="s">
        <v>2361</v>
      </c>
      <c r="V69" s="229" t="s">
        <v>15410</v>
      </c>
      <c r="W69" s="229" t="s">
        <v>2272</v>
      </c>
      <c r="X69" s="369"/>
    </row>
    <row r="70" spans="1:24" s="325" customFormat="1" ht="15" customHeight="1">
      <c r="A70" s="334">
        <v>59</v>
      </c>
      <c r="B70" s="334" t="s">
        <v>15411</v>
      </c>
      <c r="C70" s="334" t="s">
        <v>15412</v>
      </c>
      <c r="D70" s="334" t="s">
        <v>2272</v>
      </c>
      <c r="E70" s="334" t="s">
        <v>2272</v>
      </c>
      <c r="F70" s="334" t="s">
        <v>15411</v>
      </c>
      <c r="G70" s="334" t="s">
        <v>15412</v>
      </c>
      <c r="H70" s="334" t="s">
        <v>2272</v>
      </c>
      <c r="I70" s="334" t="s">
        <v>2273</v>
      </c>
      <c r="J70" s="334"/>
      <c r="K70" s="334"/>
      <c r="L70" s="334"/>
      <c r="M70" s="334" t="s">
        <v>15409</v>
      </c>
      <c r="N70" s="334" t="s">
        <v>2286</v>
      </c>
      <c r="O70" s="229" t="s">
        <v>11501</v>
      </c>
      <c r="P70" s="229" t="s">
        <v>15411</v>
      </c>
      <c r="Q70" s="229" t="s">
        <v>15413</v>
      </c>
      <c r="R70" s="229" t="s">
        <v>2272</v>
      </c>
      <c r="S70" s="229"/>
      <c r="T70" s="229" t="s">
        <v>15314</v>
      </c>
      <c r="U70" s="229" t="s">
        <v>15411</v>
      </c>
      <c r="V70" s="229" t="s">
        <v>15413</v>
      </c>
      <c r="W70" s="229" t="s">
        <v>2272</v>
      </c>
      <c r="X70" s="369"/>
    </row>
    <row r="71" spans="1:24" s="325" customFormat="1" ht="15" customHeight="1">
      <c r="A71" s="335">
        <v>60</v>
      </c>
      <c r="B71" s="335" t="s">
        <v>15414</v>
      </c>
      <c r="C71" s="335" t="s">
        <v>14097</v>
      </c>
      <c r="D71" s="335" t="s">
        <v>2088</v>
      </c>
      <c r="E71" s="335" t="s">
        <v>2089</v>
      </c>
      <c r="F71" s="839" t="s">
        <v>15414</v>
      </c>
      <c r="G71" s="839" t="s">
        <v>14097</v>
      </c>
      <c r="H71" s="839" t="s">
        <v>2088</v>
      </c>
      <c r="I71" s="839" t="s">
        <v>2089</v>
      </c>
      <c r="J71" s="335"/>
      <c r="K71" s="335"/>
      <c r="L71" s="335" t="s">
        <v>6598</v>
      </c>
      <c r="M71" s="362" t="s">
        <v>15415</v>
      </c>
      <c r="N71" s="334" t="s">
        <v>2286</v>
      </c>
      <c r="O71" s="229"/>
      <c r="P71" s="229"/>
      <c r="Q71" s="229"/>
      <c r="R71" s="229"/>
      <c r="S71" s="229"/>
      <c r="T71" s="229"/>
      <c r="U71" s="229"/>
      <c r="V71" s="229"/>
      <c r="W71" s="229"/>
      <c r="X71" s="369"/>
    </row>
    <row r="72" spans="1:24" s="325" customFormat="1" ht="15" customHeight="1">
      <c r="A72" s="335">
        <v>61</v>
      </c>
      <c r="B72" s="335" t="s">
        <v>15416</v>
      </c>
      <c r="C72" s="335" t="s">
        <v>5281</v>
      </c>
      <c r="D72" s="335" t="s">
        <v>2088</v>
      </c>
      <c r="E72" s="335" t="s">
        <v>2089</v>
      </c>
      <c r="F72" s="839" t="s">
        <v>15416</v>
      </c>
      <c r="G72" s="839" t="s">
        <v>5281</v>
      </c>
      <c r="H72" s="839" t="s">
        <v>2088</v>
      </c>
      <c r="I72" s="839" t="s">
        <v>2089</v>
      </c>
      <c r="J72" s="335"/>
      <c r="K72" s="335"/>
      <c r="L72" s="335" t="s">
        <v>6598</v>
      </c>
      <c r="M72" s="362" t="s">
        <v>15415</v>
      </c>
      <c r="N72" s="334" t="s">
        <v>2286</v>
      </c>
      <c r="O72" s="229"/>
      <c r="P72" s="229"/>
      <c r="Q72" s="229"/>
      <c r="R72" s="229"/>
      <c r="S72" s="229"/>
      <c r="T72" s="229"/>
      <c r="U72" s="229"/>
      <c r="V72" s="229"/>
      <c r="W72" s="229"/>
      <c r="X72" s="369"/>
    </row>
    <row r="73" spans="1:24" s="325" customFormat="1" ht="15" customHeight="1">
      <c r="A73" s="77">
        <v>62</v>
      </c>
      <c r="B73" s="836" t="s">
        <v>15417</v>
      </c>
      <c r="C73" s="77" t="s">
        <v>15418</v>
      </c>
      <c r="D73" s="77" t="s">
        <v>2088</v>
      </c>
      <c r="E73" s="77" t="s">
        <v>2089</v>
      </c>
      <c r="F73" s="77" t="s">
        <v>15417</v>
      </c>
      <c r="G73" s="77" t="s">
        <v>15419</v>
      </c>
      <c r="H73" s="77" t="s">
        <v>2088</v>
      </c>
      <c r="I73" s="366" t="s">
        <v>2089</v>
      </c>
      <c r="J73" s="77"/>
      <c r="K73" s="77"/>
      <c r="L73" s="77" t="s">
        <v>6598</v>
      </c>
      <c r="M73" s="366"/>
      <c r="N73" s="366" t="s">
        <v>2308</v>
      </c>
      <c r="O73" s="229"/>
      <c r="P73" s="229"/>
      <c r="Q73" s="229"/>
      <c r="R73" s="229"/>
      <c r="S73" s="229"/>
      <c r="T73" s="229"/>
      <c r="U73" s="229"/>
      <c r="V73" s="229"/>
      <c r="W73" s="229"/>
      <c r="X73" s="369"/>
    </row>
    <row r="74" spans="1:24" s="325" customFormat="1" ht="15" customHeight="1">
      <c r="A74" s="77">
        <v>63</v>
      </c>
      <c r="B74" s="836" t="s">
        <v>15420</v>
      </c>
      <c r="C74" s="77" t="s">
        <v>15421</v>
      </c>
      <c r="D74" s="77" t="s">
        <v>2088</v>
      </c>
      <c r="E74" s="77" t="s">
        <v>2089</v>
      </c>
      <c r="F74" s="77" t="s">
        <v>15420</v>
      </c>
      <c r="G74" s="77" t="s">
        <v>15422</v>
      </c>
      <c r="H74" s="77" t="s">
        <v>2088</v>
      </c>
      <c r="I74" s="366" t="s">
        <v>2089</v>
      </c>
      <c r="J74" s="77"/>
      <c r="K74" s="77"/>
      <c r="L74" s="77" t="s">
        <v>6598</v>
      </c>
      <c r="M74" s="366"/>
      <c r="N74" s="366" t="s">
        <v>2308</v>
      </c>
      <c r="O74" s="229"/>
      <c r="P74" s="229"/>
      <c r="Q74" s="229"/>
      <c r="R74" s="229"/>
      <c r="S74" s="229"/>
      <c r="T74" s="229"/>
      <c r="U74" s="229"/>
      <c r="V74" s="229"/>
      <c r="W74" s="229"/>
      <c r="X74" s="369"/>
    </row>
    <row r="75" spans="1:24" s="325" customFormat="1" ht="15" customHeight="1">
      <c r="A75" s="77">
        <v>64</v>
      </c>
      <c r="B75" s="836" t="s">
        <v>15423</v>
      </c>
      <c r="C75" s="77" t="s">
        <v>15424</v>
      </c>
      <c r="D75" s="77" t="s">
        <v>2088</v>
      </c>
      <c r="E75" s="77" t="s">
        <v>2089</v>
      </c>
      <c r="F75" s="77" t="s">
        <v>15423</v>
      </c>
      <c r="G75" s="77" t="s">
        <v>15425</v>
      </c>
      <c r="H75" s="77" t="s">
        <v>2088</v>
      </c>
      <c r="I75" s="366" t="s">
        <v>2089</v>
      </c>
      <c r="J75" s="77"/>
      <c r="K75" s="77"/>
      <c r="L75" s="77" t="s">
        <v>6598</v>
      </c>
      <c r="M75" s="366"/>
      <c r="N75" s="366" t="s">
        <v>2308</v>
      </c>
      <c r="O75" s="229"/>
      <c r="P75" s="229"/>
      <c r="Q75" s="229"/>
      <c r="R75" s="229"/>
      <c r="S75" s="229"/>
      <c r="T75" s="229"/>
      <c r="U75" s="229"/>
      <c r="V75" s="229"/>
      <c r="W75" s="229"/>
      <c r="X75" s="369"/>
    </row>
    <row r="76" spans="1:24" s="325" customFormat="1" ht="15" customHeight="1">
      <c r="A76" s="221">
        <v>65</v>
      </c>
      <c r="B76" s="221" t="s">
        <v>2861</v>
      </c>
      <c r="C76" s="221" t="s">
        <v>2862</v>
      </c>
      <c r="D76" s="221" t="s">
        <v>2088</v>
      </c>
      <c r="E76" s="221" t="s">
        <v>2089</v>
      </c>
      <c r="F76" s="221" t="s">
        <v>2861</v>
      </c>
      <c r="G76" s="221" t="s">
        <v>2862</v>
      </c>
      <c r="H76" s="221" t="s">
        <v>2096</v>
      </c>
      <c r="I76" s="221" t="s">
        <v>2097</v>
      </c>
      <c r="J76" s="221"/>
      <c r="K76" s="221"/>
      <c r="L76" s="221" t="s">
        <v>6598</v>
      </c>
      <c r="M76" s="843"/>
      <c r="N76" s="366" t="s">
        <v>2308</v>
      </c>
      <c r="O76" s="229" t="s">
        <v>11501</v>
      </c>
      <c r="P76" s="229" t="s">
        <v>2861</v>
      </c>
      <c r="Q76" s="229" t="s">
        <v>2862</v>
      </c>
      <c r="R76" s="229" t="s">
        <v>2088</v>
      </c>
      <c r="S76" s="229"/>
      <c r="T76" s="229" t="s">
        <v>15314</v>
      </c>
      <c r="U76" s="229" t="s">
        <v>2861</v>
      </c>
      <c r="V76" s="229" t="s">
        <v>2862</v>
      </c>
      <c r="W76" s="229" t="s">
        <v>2088</v>
      </c>
      <c r="X76" s="369"/>
    </row>
    <row r="77" spans="1:24" s="325" customFormat="1" ht="15" customHeight="1">
      <c r="A77" s="221">
        <v>66</v>
      </c>
      <c r="B77" s="221" t="s">
        <v>6785</v>
      </c>
      <c r="C77" s="221" t="s">
        <v>4021</v>
      </c>
      <c r="D77" s="221" t="s">
        <v>2088</v>
      </c>
      <c r="E77" s="221" t="s">
        <v>2089</v>
      </c>
      <c r="F77" s="221" t="s">
        <v>6785</v>
      </c>
      <c r="G77" s="221" t="s">
        <v>4021</v>
      </c>
      <c r="H77" s="221" t="s">
        <v>2088</v>
      </c>
      <c r="I77" s="221" t="s">
        <v>2089</v>
      </c>
      <c r="J77" s="221"/>
      <c r="K77" s="221"/>
      <c r="L77" s="221" t="s">
        <v>6598</v>
      </c>
      <c r="M77" s="843"/>
      <c r="N77" s="366" t="s">
        <v>2308</v>
      </c>
      <c r="O77" s="229" t="s">
        <v>11501</v>
      </c>
      <c r="P77" s="229" t="s">
        <v>6785</v>
      </c>
      <c r="Q77" s="229" t="s">
        <v>4021</v>
      </c>
      <c r="R77" s="229" t="s">
        <v>2088</v>
      </c>
      <c r="S77" s="229"/>
      <c r="T77" s="229" t="s">
        <v>15314</v>
      </c>
      <c r="U77" s="229" t="s">
        <v>6785</v>
      </c>
      <c r="V77" s="229" t="s">
        <v>4021</v>
      </c>
      <c r="W77" s="229" t="s">
        <v>2088</v>
      </c>
      <c r="X77" s="369"/>
    </row>
    <row r="78" spans="1:24" s="325" customFormat="1" ht="15" customHeight="1">
      <c r="A78" s="221">
        <v>67</v>
      </c>
      <c r="B78" s="221" t="s">
        <v>15426</v>
      </c>
      <c r="C78" s="221" t="s">
        <v>5709</v>
      </c>
      <c r="D78" s="221" t="s">
        <v>2088</v>
      </c>
      <c r="E78" s="221" t="s">
        <v>2089</v>
      </c>
      <c r="F78" s="221" t="s">
        <v>15426</v>
      </c>
      <c r="G78" s="221" t="s">
        <v>5709</v>
      </c>
      <c r="H78" s="221" t="s">
        <v>2088</v>
      </c>
      <c r="I78" s="221" t="s">
        <v>2089</v>
      </c>
      <c r="J78" s="221"/>
      <c r="K78" s="221"/>
      <c r="L78" s="221" t="s">
        <v>6598</v>
      </c>
      <c r="M78" s="843"/>
      <c r="N78" s="366" t="s">
        <v>2308</v>
      </c>
      <c r="O78" s="229" t="s">
        <v>11501</v>
      </c>
      <c r="P78" s="229" t="s">
        <v>15426</v>
      </c>
      <c r="Q78" s="229" t="s">
        <v>5709</v>
      </c>
      <c r="R78" s="229" t="s">
        <v>2088</v>
      </c>
      <c r="S78" s="229"/>
      <c r="T78" s="229" t="s">
        <v>15314</v>
      </c>
      <c r="U78" s="229" t="s">
        <v>15426</v>
      </c>
      <c r="V78" s="229" t="s">
        <v>5709</v>
      </c>
      <c r="W78" s="229" t="s">
        <v>2088</v>
      </c>
      <c r="X78" s="369"/>
    </row>
    <row r="79" spans="1:24" s="325" customFormat="1" ht="15" customHeight="1">
      <c r="A79" s="221">
        <v>68</v>
      </c>
      <c r="B79" s="221" t="s">
        <v>15427</v>
      </c>
      <c r="C79" s="221" t="s">
        <v>5712</v>
      </c>
      <c r="D79" s="221" t="s">
        <v>2088</v>
      </c>
      <c r="E79" s="221" t="s">
        <v>2089</v>
      </c>
      <c r="F79" s="221" t="s">
        <v>15427</v>
      </c>
      <c r="G79" s="221" t="s">
        <v>5712</v>
      </c>
      <c r="H79" s="221" t="s">
        <v>2088</v>
      </c>
      <c r="I79" s="221" t="s">
        <v>2089</v>
      </c>
      <c r="J79" s="221"/>
      <c r="K79" s="221"/>
      <c r="L79" s="221" t="s">
        <v>6598</v>
      </c>
      <c r="M79" s="843"/>
      <c r="N79" s="366" t="s">
        <v>2308</v>
      </c>
      <c r="O79" s="229" t="s">
        <v>11501</v>
      </c>
      <c r="P79" s="229" t="s">
        <v>15427</v>
      </c>
      <c r="Q79" s="229" t="s">
        <v>5712</v>
      </c>
      <c r="R79" s="229" t="s">
        <v>2088</v>
      </c>
      <c r="S79" s="229"/>
      <c r="T79" s="229" t="s">
        <v>15314</v>
      </c>
      <c r="U79" s="229" t="s">
        <v>15427</v>
      </c>
      <c r="V79" s="229" t="s">
        <v>5712</v>
      </c>
      <c r="W79" s="229" t="s">
        <v>2088</v>
      </c>
      <c r="X79" s="369"/>
    </row>
    <row r="80" spans="1:24" s="325" customFormat="1" ht="15" customHeight="1">
      <c r="A80" s="221">
        <v>69</v>
      </c>
      <c r="B80" s="221" t="s">
        <v>2864</v>
      </c>
      <c r="C80" s="221" t="s">
        <v>2866</v>
      </c>
      <c r="D80" s="221" t="s">
        <v>2088</v>
      </c>
      <c r="E80" s="221" t="s">
        <v>2089</v>
      </c>
      <c r="F80" s="221" t="s">
        <v>2864</v>
      </c>
      <c r="G80" s="374" t="s">
        <v>15428</v>
      </c>
      <c r="H80" s="221" t="s">
        <v>2088</v>
      </c>
      <c r="I80" s="221" t="s">
        <v>2089</v>
      </c>
      <c r="J80" s="221"/>
      <c r="K80" s="221"/>
      <c r="L80" s="221" t="s">
        <v>6598</v>
      </c>
      <c r="M80" s="843"/>
      <c r="N80" s="366" t="s">
        <v>2308</v>
      </c>
      <c r="O80" s="229" t="s">
        <v>11501</v>
      </c>
      <c r="P80" s="229" t="s">
        <v>2864</v>
      </c>
      <c r="Q80" s="229" t="s">
        <v>2866</v>
      </c>
      <c r="R80" s="229" t="s">
        <v>2088</v>
      </c>
      <c r="S80" s="229"/>
      <c r="T80" s="229" t="s">
        <v>15314</v>
      </c>
      <c r="U80" s="229" t="s">
        <v>2864</v>
      </c>
      <c r="V80" s="229" t="s">
        <v>2866</v>
      </c>
      <c r="W80" s="229" t="s">
        <v>2088</v>
      </c>
      <c r="X80" s="369"/>
    </row>
    <row r="81" spans="1:24" s="325" customFormat="1" ht="15" customHeight="1">
      <c r="A81" s="334">
        <v>70</v>
      </c>
      <c r="B81" s="334" t="s">
        <v>2359</v>
      </c>
      <c r="C81" s="334" t="s">
        <v>4739</v>
      </c>
      <c r="D81" s="334" t="s">
        <v>2088</v>
      </c>
      <c r="E81" s="334" t="s">
        <v>2089</v>
      </c>
      <c r="F81" s="334" t="s">
        <v>2359</v>
      </c>
      <c r="G81" s="334" t="s">
        <v>4739</v>
      </c>
      <c r="H81" s="334" t="s">
        <v>2088</v>
      </c>
      <c r="I81" s="334" t="s">
        <v>2089</v>
      </c>
      <c r="J81" s="334"/>
      <c r="K81" s="334"/>
      <c r="L81" s="334" t="s">
        <v>6598</v>
      </c>
      <c r="M81" s="334" t="s">
        <v>15409</v>
      </c>
      <c r="N81" s="362" t="s">
        <v>2286</v>
      </c>
      <c r="O81" s="229" t="s">
        <v>11501</v>
      </c>
      <c r="P81" s="229" t="s">
        <v>2359</v>
      </c>
      <c r="Q81" s="229" t="s">
        <v>4739</v>
      </c>
      <c r="R81" s="229" t="s">
        <v>2088</v>
      </c>
      <c r="S81" s="229"/>
      <c r="T81" s="229" t="s">
        <v>15314</v>
      </c>
      <c r="U81" s="229" t="s">
        <v>2359</v>
      </c>
      <c r="V81" s="229" t="s">
        <v>4739</v>
      </c>
      <c r="W81" s="229" t="s">
        <v>2088</v>
      </c>
      <c r="X81" s="369"/>
    </row>
    <row r="82" spans="1:24" s="325" customFormat="1" ht="15" customHeight="1">
      <c r="A82" s="334">
        <v>71</v>
      </c>
      <c r="B82" s="335" t="s">
        <v>15429</v>
      </c>
      <c r="C82" s="335" t="s">
        <v>15430</v>
      </c>
      <c r="D82" s="335" t="s">
        <v>2088</v>
      </c>
      <c r="E82" s="335" t="s">
        <v>2089</v>
      </c>
      <c r="F82" s="335" t="s">
        <v>15429</v>
      </c>
      <c r="G82" s="335" t="s">
        <v>15430</v>
      </c>
      <c r="H82" s="335" t="s">
        <v>2088</v>
      </c>
      <c r="I82" s="335" t="s">
        <v>2089</v>
      </c>
      <c r="J82" s="335"/>
      <c r="K82" s="335"/>
      <c r="L82" s="335" t="s">
        <v>6598</v>
      </c>
      <c r="M82" s="334" t="s">
        <v>15409</v>
      </c>
      <c r="N82" s="362" t="s">
        <v>2286</v>
      </c>
      <c r="O82" s="229" t="s">
        <v>11501</v>
      </c>
      <c r="P82" s="229" t="s">
        <v>15429</v>
      </c>
      <c r="Q82" s="229" t="s">
        <v>15430</v>
      </c>
      <c r="R82" s="229" t="s">
        <v>2088</v>
      </c>
      <c r="S82" s="229"/>
      <c r="T82" s="229" t="s">
        <v>15314</v>
      </c>
      <c r="U82" s="229" t="s">
        <v>15429</v>
      </c>
      <c r="V82" s="229" t="s">
        <v>15430</v>
      </c>
      <c r="W82" s="229" t="s">
        <v>2088</v>
      </c>
      <c r="X82" s="369"/>
    </row>
    <row r="83" spans="1:24" s="325" customFormat="1" ht="15" customHeight="1">
      <c r="A83" s="221">
        <v>72</v>
      </c>
      <c r="B83" s="77" t="s">
        <v>15431</v>
      </c>
      <c r="C83" s="77" t="s">
        <v>15432</v>
      </c>
      <c r="D83" s="77" t="s">
        <v>2088</v>
      </c>
      <c r="E83" s="77" t="s">
        <v>2089</v>
      </c>
      <c r="F83" s="77" t="s">
        <v>15431</v>
      </c>
      <c r="G83" s="77" t="s">
        <v>15432</v>
      </c>
      <c r="H83" s="77" t="s">
        <v>2088</v>
      </c>
      <c r="I83" s="77" t="s">
        <v>2089</v>
      </c>
      <c r="J83" s="77"/>
      <c r="K83" s="77"/>
      <c r="L83" s="77" t="s">
        <v>6598</v>
      </c>
      <c r="M83" s="77"/>
      <c r="N83" s="366" t="s">
        <v>2308</v>
      </c>
      <c r="O83" s="229" t="s">
        <v>11501</v>
      </c>
      <c r="P83" s="229" t="s">
        <v>15431</v>
      </c>
      <c r="Q83" s="229" t="s">
        <v>15432</v>
      </c>
      <c r="R83" s="229" t="s">
        <v>2088</v>
      </c>
      <c r="S83" s="229"/>
      <c r="T83" s="229" t="s">
        <v>15314</v>
      </c>
      <c r="U83" s="229" t="s">
        <v>15431</v>
      </c>
      <c r="V83" s="229" t="s">
        <v>15432</v>
      </c>
      <c r="W83" s="229" t="s">
        <v>2088</v>
      </c>
      <c r="X83" s="369"/>
    </row>
    <row r="84" spans="1:24" s="325" customFormat="1" ht="15" customHeight="1">
      <c r="A84" s="221">
        <v>73</v>
      </c>
      <c r="B84" s="221" t="s">
        <v>5579</v>
      </c>
      <c r="C84" s="221" t="s">
        <v>5580</v>
      </c>
      <c r="D84" s="221" t="s">
        <v>2088</v>
      </c>
      <c r="E84" s="221" t="s">
        <v>2089</v>
      </c>
      <c r="F84" s="221" t="s">
        <v>5579</v>
      </c>
      <c r="G84" s="221" t="s">
        <v>5580</v>
      </c>
      <c r="H84" s="221" t="s">
        <v>2088</v>
      </c>
      <c r="I84" s="221" t="s">
        <v>2089</v>
      </c>
      <c r="J84" s="221"/>
      <c r="K84" s="221"/>
      <c r="L84" s="221" t="s">
        <v>6598</v>
      </c>
      <c r="M84" s="843"/>
      <c r="N84" s="366" t="s">
        <v>2308</v>
      </c>
      <c r="O84" s="229" t="s">
        <v>11501</v>
      </c>
      <c r="P84" s="229" t="s">
        <v>5579</v>
      </c>
      <c r="Q84" s="229" t="s">
        <v>5580</v>
      </c>
      <c r="R84" s="229" t="s">
        <v>2088</v>
      </c>
      <c r="S84" s="229"/>
      <c r="T84" s="229"/>
      <c r="U84" s="229"/>
      <c r="V84" s="229"/>
      <c r="W84" s="229"/>
      <c r="X84" s="369"/>
    </row>
    <row r="85" spans="1:24" s="325" customFormat="1" ht="15" customHeight="1">
      <c r="A85" s="221">
        <v>74</v>
      </c>
      <c r="B85" s="221" t="s">
        <v>15433</v>
      </c>
      <c r="C85" s="221" t="s">
        <v>15434</v>
      </c>
      <c r="D85" s="221" t="s">
        <v>2088</v>
      </c>
      <c r="E85" s="221" t="s">
        <v>2089</v>
      </c>
      <c r="F85" s="221" t="s">
        <v>15433</v>
      </c>
      <c r="G85" s="221" t="s">
        <v>15434</v>
      </c>
      <c r="H85" s="221" t="s">
        <v>2088</v>
      </c>
      <c r="I85" s="221" t="s">
        <v>2089</v>
      </c>
      <c r="J85" s="221"/>
      <c r="K85" s="221"/>
      <c r="L85" s="221" t="s">
        <v>6598</v>
      </c>
      <c r="M85" s="843"/>
      <c r="N85" s="366" t="s">
        <v>2308</v>
      </c>
      <c r="O85" s="229"/>
      <c r="P85" s="229"/>
      <c r="Q85" s="229"/>
      <c r="R85" s="229"/>
      <c r="S85" s="229"/>
      <c r="T85" s="229"/>
      <c r="U85" s="229"/>
      <c r="V85" s="229"/>
      <c r="W85" s="229"/>
      <c r="X85" s="369"/>
    </row>
    <row r="86" spans="1:24" ht="15" customHeight="1">
      <c r="A86" s="221">
        <v>75</v>
      </c>
      <c r="B86" s="221" t="s">
        <v>15435</v>
      </c>
      <c r="C86" s="221" t="s">
        <v>7371</v>
      </c>
      <c r="D86" s="221" t="s">
        <v>2088</v>
      </c>
      <c r="E86" s="221" t="s">
        <v>2089</v>
      </c>
      <c r="F86" s="374" t="s">
        <v>15436</v>
      </c>
      <c r="G86" s="221" t="s">
        <v>7371</v>
      </c>
      <c r="H86" s="221" t="s">
        <v>2088</v>
      </c>
      <c r="I86" s="221" t="s">
        <v>2089</v>
      </c>
      <c r="J86" s="221"/>
      <c r="K86" s="221"/>
      <c r="L86" s="221" t="s">
        <v>6598</v>
      </c>
      <c r="M86" s="843"/>
      <c r="N86" s="366" t="s">
        <v>2308</v>
      </c>
      <c r="O86" s="229"/>
      <c r="P86" s="229"/>
      <c r="Q86" s="229"/>
      <c r="R86" s="229"/>
      <c r="S86" s="229"/>
      <c r="T86" s="229"/>
      <c r="U86" s="229"/>
      <c r="V86" s="229"/>
      <c r="W86" s="229"/>
      <c r="X86" s="371"/>
    </row>
    <row r="87" spans="1:24" ht="15" customHeight="1">
      <c r="A87" s="221">
        <v>76</v>
      </c>
      <c r="B87" s="221" t="s">
        <v>2857</v>
      </c>
      <c r="C87" s="221" t="s">
        <v>2858</v>
      </c>
      <c r="D87" s="221" t="s">
        <v>2088</v>
      </c>
      <c r="E87" s="221" t="s">
        <v>2089</v>
      </c>
      <c r="F87" s="221" t="s">
        <v>2857</v>
      </c>
      <c r="G87" s="221" t="s">
        <v>2858</v>
      </c>
      <c r="H87" s="221" t="s">
        <v>2725</v>
      </c>
      <c r="I87" s="221" t="s">
        <v>3176</v>
      </c>
      <c r="J87" s="221"/>
      <c r="K87" s="221"/>
      <c r="L87" s="221" t="s">
        <v>6598</v>
      </c>
      <c r="M87" s="843"/>
      <c r="N87" s="366" t="s">
        <v>2308</v>
      </c>
      <c r="O87" s="229" t="s">
        <v>11501</v>
      </c>
      <c r="P87" s="229" t="s">
        <v>2857</v>
      </c>
      <c r="Q87" s="229" t="s">
        <v>2858</v>
      </c>
      <c r="R87" s="229" t="s">
        <v>2088</v>
      </c>
      <c r="S87" s="229"/>
      <c r="T87" s="229" t="s">
        <v>15314</v>
      </c>
      <c r="U87" s="229" t="s">
        <v>2857</v>
      </c>
      <c r="V87" s="229" t="s">
        <v>2858</v>
      </c>
      <c r="W87" s="229" t="s">
        <v>2088</v>
      </c>
      <c r="X87" s="371"/>
    </row>
    <row r="88" spans="1:24" ht="15" customHeight="1">
      <c r="A88" s="334">
        <v>77</v>
      </c>
      <c r="B88" s="335" t="s">
        <v>7349</v>
      </c>
      <c r="C88" s="335" t="s">
        <v>9305</v>
      </c>
      <c r="D88" s="335" t="s">
        <v>2272</v>
      </c>
      <c r="E88" s="335" t="s">
        <v>2272</v>
      </c>
      <c r="F88" s="335" t="s">
        <v>7349</v>
      </c>
      <c r="G88" s="335" t="s">
        <v>9305</v>
      </c>
      <c r="H88" s="335" t="s">
        <v>2272</v>
      </c>
      <c r="I88" s="335" t="s">
        <v>2273</v>
      </c>
      <c r="J88" s="335"/>
      <c r="K88" s="335"/>
      <c r="L88" s="335"/>
      <c r="M88" s="335" t="s">
        <v>15437</v>
      </c>
      <c r="N88" s="335" t="s">
        <v>2286</v>
      </c>
      <c r="O88" s="229"/>
      <c r="P88" s="229"/>
      <c r="Q88" s="229"/>
      <c r="R88" s="229"/>
      <c r="S88" s="229"/>
      <c r="T88" s="229"/>
      <c r="U88" s="229"/>
      <c r="V88" s="229"/>
      <c r="W88" s="229"/>
      <c r="X88" s="371"/>
    </row>
    <row r="89" spans="1:24" ht="15" customHeight="1">
      <c r="A89" s="334">
        <v>78</v>
      </c>
      <c r="B89" s="335" t="s">
        <v>15438</v>
      </c>
      <c r="C89" s="335" t="s">
        <v>15439</v>
      </c>
      <c r="D89" s="335" t="s">
        <v>2088</v>
      </c>
      <c r="E89" s="335" t="s">
        <v>2089</v>
      </c>
      <c r="F89" s="335" t="s">
        <v>15438</v>
      </c>
      <c r="G89" s="335" t="s">
        <v>15439</v>
      </c>
      <c r="H89" s="335" t="s">
        <v>2088</v>
      </c>
      <c r="I89" s="335" t="s">
        <v>2089</v>
      </c>
      <c r="J89" s="335"/>
      <c r="K89" s="335"/>
      <c r="L89" s="335"/>
      <c r="M89" s="335" t="s">
        <v>15440</v>
      </c>
      <c r="N89" s="335" t="s">
        <v>2286</v>
      </c>
      <c r="O89" s="229"/>
      <c r="P89" s="229"/>
      <c r="Q89" s="229"/>
      <c r="R89" s="229"/>
      <c r="S89" s="229"/>
      <c r="T89" s="229"/>
      <c r="U89" s="229"/>
      <c r="V89" s="229"/>
      <c r="W89" s="229"/>
      <c r="X89" s="371"/>
    </row>
    <row r="90" spans="1:24" ht="15" customHeight="1">
      <c r="A90" s="334">
        <v>79</v>
      </c>
      <c r="B90" s="335" t="s">
        <v>15441</v>
      </c>
      <c r="C90" s="335" t="s">
        <v>15442</v>
      </c>
      <c r="D90" s="335" t="s">
        <v>2272</v>
      </c>
      <c r="E90" s="335" t="s">
        <v>2272</v>
      </c>
      <c r="F90" s="335" t="s">
        <v>15441</v>
      </c>
      <c r="G90" s="335" t="s">
        <v>15442</v>
      </c>
      <c r="H90" s="335" t="s">
        <v>2272</v>
      </c>
      <c r="I90" s="335" t="s">
        <v>2273</v>
      </c>
      <c r="J90" s="335"/>
      <c r="K90" s="335"/>
      <c r="L90" s="335"/>
      <c r="M90" s="335" t="s">
        <v>15440</v>
      </c>
      <c r="N90" s="335" t="s">
        <v>2286</v>
      </c>
      <c r="O90" s="229"/>
      <c r="P90" s="229"/>
      <c r="Q90" s="229"/>
      <c r="R90" s="229"/>
      <c r="S90" s="229"/>
      <c r="T90" s="229"/>
      <c r="U90" s="229"/>
      <c r="V90" s="229"/>
      <c r="W90" s="229"/>
      <c r="X90" s="371"/>
    </row>
  </sheetData>
  <phoneticPr fontId="5" type="noConversion"/>
  <dataValidations count="3">
    <dataValidation type="list" allowBlank="1" showInputMessage="1" showErrorMessage="1" sqref="B6" xr:uid="{00000000-0002-0000-E700-000000000000}">
      <formula1>"Mi: Minute,H: Hour,D: Daily,W: Weekly,M: Monthly,Y: Yearly"</formula1>
    </dataValidation>
    <dataValidation type="list" allowBlank="1" showInputMessage="1" showErrorMessage="1" sqref="B7 B9" xr:uid="{00000000-0002-0000-E700-000001000000}">
      <formula1>"替换,追加"</formula1>
    </dataValidation>
    <dataValidation type="list" allowBlank="1" showInputMessage="1" showErrorMessage="1" sqref="N50 N62 N63 N12:N49 N51:N52 N53:N55 N56:N59 N60:N61 N64:N68 N69:N70 N71:N72 N73:N75 N76:N88 N89:N90" xr:uid="{00000000-0002-0000-E700-000002000000}">
      <formula1>"匹配,基线特有,本地扩充,废弃"</formula1>
    </dataValidation>
  </dataValidations>
  <hyperlinks>
    <hyperlink ref="A1" location="目录!A1" display="返回" xr:uid="{00000000-0004-0000-E700-000000000000}"/>
  </hyperlinks>
  <pageMargins left="0.75" right="0.75" top="1" bottom="1" header="0.51180555555555596" footer="0.51180555555555596"/>
  <pageSetup paperSize="9" orientation="portrait"/>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X177"/>
  <sheetViews>
    <sheetView workbookViewId="0"/>
  </sheetViews>
  <sheetFormatPr defaultColWidth="9" defaultRowHeight="15" customHeight="1"/>
  <cols>
    <col min="1" max="1" width="10" style="328" customWidth="1"/>
    <col min="2" max="2" width="18.109375" style="325" customWidth="1"/>
    <col min="3" max="3" width="14.109375" style="325" customWidth="1"/>
    <col min="4" max="4" width="12.21875" style="325" customWidth="1"/>
    <col min="5" max="5" width="12" style="325" customWidth="1"/>
    <col min="6" max="6" width="14" style="325" customWidth="1"/>
    <col min="7" max="9" width="12" style="325" customWidth="1"/>
    <col min="10" max="10" width="7.109375" style="325" hidden="1" customWidth="1"/>
    <col min="11" max="11" width="6.44140625" style="325" hidden="1" customWidth="1"/>
    <col min="12" max="12" width="13.77734375" style="325" hidden="1" customWidth="1"/>
    <col min="13" max="13" width="10.88671875" style="325" hidden="1" customWidth="1"/>
    <col min="14" max="14" width="11.21875" style="325" customWidth="1"/>
    <col min="15" max="15" width="23" style="325" customWidth="1"/>
    <col min="16" max="16" width="12.77734375" style="325" customWidth="1"/>
    <col min="17" max="17" width="14.88671875" style="325" customWidth="1"/>
    <col min="18" max="19" width="13.77734375" style="325" customWidth="1"/>
    <col min="20" max="20" width="19.77734375" style="325" customWidth="1"/>
    <col min="21" max="21" width="14.77734375" style="325" customWidth="1"/>
    <col min="22" max="22" width="12" style="325" customWidth="1"/>
    <col min="23" max="23" width="12.6640625" style="325" customWidth="1"/>
    <col min="24" max="24" width="10.6640625" style="328" customWidth="1"/>
    <col min="25" max="16384" width="9" style="328"/>
  </cols>
  <sheetData>
    <row r="1" spans="1:24" s="325" customFormat="1" ht="15" customHeight="1">
      <c r="A1" s="330" t="s">
        <v>2037</v>
      </c>
      <c r="B1" s="331"/>
      <c r="C1" s="331"/>
      <c r="D1" s="331"/>
      <c r="E1" s="331"/>
      <c r="F1" s="331"/>
      <c r="G1" s="331"/>
      <c r="H1" s="331"/>
      <c r="I1" s="331"/>
      <c r="J1" s="331"/>
      <c r="K1" s="331"/>
      <c r="L1" s="331"/>
      <c r="M1" s="331"/>
      <c r="N1" s="331"/>
      <c r="O1" s="336"/>
      <c r="P1" s="336"/>
      <c r="Q1" s="336"/>
      <c r="R1" s="336"/>
      <c r="S1" s="336"/>
      <c r="X1" s="369"/>
    </row>
    <row r="2" spans="1:24" s="325" customFormat="1" ht="15" customHeight="1">
      <c r="A2" s="216" t="s">
        <v>2038</v>
      </c>
      <c r="B2" s="217"/>
      <c r="C2" s="217"/>
      <c r="D2" s="217"/>
      <c r="E2" s="217"/>
      <c r="F2" s="217"/>
      <c r="G2" s="217"/>
      <c r="H2" s="217"/>
      <c r="I2" s="217"/>
      <c r="J2" s="217"/>
      <c r="K2" s="217"/>
      <c r="L2" s="217"/>
      <c r="M2" s="217"/>
      <c r="N2" s="217"/>
      <c r="O2" s="337" t="s">
        <v>2039</v>
      </c>
      <c r="P2" s="338"/>
      <c r="Q2" s="338"/>
      <c r="R2" s="338"/>
      <c r="S2" s="353"/>
      <c r="T2" s="337" t="s">
        <v>2039</v>
      </c>
      <c r="U2" s="338"/>
      <c r="V2" s="338"/>
      <c r="W2" s="338"/>
      <c r="X2" s="353"/>
    </row>
    <row r="3" spans="1:24" s="325" customFormat="1" ht="15" customHeight="1">
      <c r="A3" s="218" t="s">
        <v>2040</v>
      </c>
      <c r="B3" s="77" t="s">
        <v>1489</v>
      </c>
      <c r="C3" s="219"/>
      <c r="D3" s="219"/>
      <c r="E3" s="219"/>
      <c r="F3" s="219"/>
      <c r="G3" s="219"/>
      <c r="H3" s="219"/>
      <c r="I3" s="219"/>
      <c r="J3" s="219"/>
      <c r="K3" s="219"/>
      <c r="L3" s="219"/>
      <c r="M3" s="219"/>
      <c r="N3" s="219"/>
      <c r="O3" s="339" t="s">
        <v>2041</v>
      </c>
      <c r="P3" s="340" t="s">
        <v>2042</v>
      </c>
      <c r="Q3" s="340"/>
      <c r="R3" s="354"/>
      <c r="S3" s="355"/>
      <c r="T3" s="339" t="s">
        <v>2041</v>
      </c>
      <c r="U3" s="340" t="s">
        <v>2042</v>
      </c>
      <c r="V3" s="340"/>
      <c r="W3" s="354"/>
      <c r="X3" s="355"/>
    </row>
    <row r="4" spans="1:24" s="326" customFormat="1" ht="15" customHeight="1">
      <c r="A4" s="220" t="s">
        <v>2042</v>
      </c>
      <c r="B4" s="221" t="s">
        <v>1490</v>
      </c>
      <c r="C4" s="222"/>
      <c r="D4" s="222"/>
      <c r="E4" s="222"/>
      <c r="F4" s="222"/>
      <c r="G4" s="222"/>
      <c r="H4" s="222"/>
      <c r="I4" s="222"/>
      <c r="J4" s="222"/>
      <c r="K4" s="222"/>
      <c r="L4" s="222"/>
      <c r="M4" s="222"/>
      <c r="N4" s="222"/>
      <c r="O4" s="229" t="s">
        <v>2301</v>
      </c>
      <c r="P4" s="229" t="s">
        <v>15443</v>
      </c>
      <c r="Q4" s="229"/>
      <c r="R4" s="221"/>
      <c r="S4" s="229"/>
      <c r="T4" s="229" t="s">
        <v>2301</v>
      </c>
      <c r="U4" s="229" t="s">
        <v>14627</v>
      </c>
      <c r="V4" s="229"/>
      <c r="W4" s="221"/>
      <c r="X4" s="229"/>
    </row>
    <row r="5" spans="1:24" s="326" customFormat="1" ht="15" customHeight="1">
      <c r="A5" s="220" t="s">
        <v>2041</v>
      </c>
      <c r="B5" s="221" t="s">
        <v>2043</v>
      </c>
      <c r="C5" s="222"/>
      <c r="D5" s="222"/>
      <c r="E5" s="222"/>
      <c r="F5" s="222"/>
      <c r="G5" s="222"/>
      <c r="H5" s="222"/>
      <c r="I5" s="222"/>
      <c r="J5" s="222"/>
      <c r="K5" s="222"/>
      <c r="L5" s="222"/>
      <c r="M5" s="222"/>
      <c r="N5" s="222"/>
      <c r="O5" s="341"/>
      <c r="P5" s="342"/>
      <c r="Q5" s="229"/>
      <c r="R5" s="221"/>
      <c r="S5" s="229"/>
      <c r="T5" s="341"/>
      <c r="U5" s="342"/>
      <c r="V5" s="229"/>
      <c r="W5" s="221"/>
      <c r="X5" s="229"/>
    </row>
    <row r="6" spans="1:24" s="326" customFormat="1" ht="15" customHeight="1">
      <c r="A6" s="220" t="s">
        <v>2044</v>
      </c>
      <c r="B6" s="12" t="s">
        <v>10776</v>
      </c>
      <c r="C6" s="222"/>
      <c r="D6" s="222"/>
      <c r="E6" s="222"/>
      <c r="F6" s="222"/>
      <c r="G6" s="222"/>
      <c r="H6" s="222"/>
      <c r="I6" s="222"/>
      <c r="J6" s="222"/>
      <c r="K6" s="222"/>
      <c r="L6" s="222"/>
      <c r="M6" s="222"/>
      <c r="N6" s="222"/>
      <c r="O6" s="341"/>
      <c r="P6" s="229"/>
      <c r="Q6" s="229"/>
      <c r="R6" s="221"/>
      <c r="S6" s="229"/>
      <c r="T6" s="341"/>
      <c r="U6" s="229"/>
      <c r="V6" s="229"/>
      <c r="W6" s="221"/>
      <c r="X6" s="229"/>
    </row>
    <row r="7" spans="1:24" s="325" customFormat="1" ht="15" customHeight="1">
      <c r="A7" s="223" t="s">
        <v>2046</v>
      </c>
      <c r="B7" s="224" t="s">
        <v>2047</v>
      </c>
      <c r="C7" s="219"/>
      <c r="D7" s="219"/>
      <c r="E7" s="219"/>
      <c r="F7" s="219"/>
      <c r="G7" s="219"/>
      <c r="H7" s="219"/>
      <c r="I7" s="219"/>
      <c r="J7" s="219"/>
      <c r="K7" s="219"/>
      <c r="L7" s="219"/>
      <c r="M7" s="219"/>
      <c r="N7" s="219"/>
      <c r="O7" s="343"/>
      <c r="P7" s="344"/>
      <c r="Q7" s="356"/>
      <c r="R7" s="357"/>
      <c r="S7" s="356"/>
      <c r="T7" s="343"/>
      <c r="U7" s="344"/>
      <c r="V7" s="356"/>
      <c r="W7" s="357"/>
      <c r="X7" s="356"/>
    </row>
    <row r="8" spans="1:24" s="325" customFormat="1" ht="15" customHeight="1">
      <c r="A8" s="223" t="s">
        <v>2048</v>
      </c>
      <c r="B8" s="225"/>
      <c r="C8" s="219"/>
      <c r="D8" s="219"/>
      <c r="E8" s="219"/>
      <c r="F8" s="219"/>
      <c r="G8" s="219"/>
      <c r="H8" s="219"/>
      <c r="I8" s="219"/>
      <c r="J8" s="219"/>
      <c r="K8" s="219"/>
      <c r="L8" s="219"/>
      <c r="M8" s="219"/>
      <c r="N8" s="219"/>
      <c r="O8" s="345"/>
      <c r="P8" s="346"/>
      <c r="Q8" s="348"/>
      <c r="R8" s="358"/>
      <c r="S8" s="348"/>
      <c r="T8" s="347"/>
      <c r="U8" s="346"/>
      <c r="V8" s="348"/>
      <c r="W8" s="358"/>
      <c r="X8" s="348"/>
    </row>
    <row r="9" spans="1:24" s="325" customFormat="1" ht="15" customHeight="1">
      <c r="A9" s="223"/>
      <c r="B9" s="226"/>
      <c r="C9" s="219"/>
      <c r="D9" s="219"/>
      <c r="E9" s="219"/>
      <c r="F9" s="219"/>
      <c r="G9" s="219"/>
      <c r="H9" s="219"/>
      <c r="I9" s="219"/>
      <c r="J9" s="219"/>
      <c r="K9" s="219"/>
      <c r="L9" s="219"/>
      <c r="M9" s="219"/>
      <c r="N9" s="219"/>
      <c r="O9" s="347"/>
      <c r="P9" s="348"/>
      <c r="Q9" s="348"/>
      <c r="R9" s="358"/>
      <c r="S9" s="67"/>
      <c r="T9" s="347"/>
      <c r="U9" s="348"/>
      <c r="V9" s="348"/>
      <c r="W9" s="358"/>
      <c r="X9" s="67"/>
    </row>
    <row r="10" spans="1:24" s="325" customFormat="1" ht="15" customHeight="1">
      <c r="A10" s="216" t="s">
        <v>2049</v>
      </c>
      <c r="B10" s="217"/>
      <c r="C10" s="217"/>
      <c r="D10" s="217"/>
      <c r="E10" s="217"/>
      <c r="F10" s="217"/>
      <c r="G10" s="217"/>
      <c r="H10" s="217"/>
      <c r="I10" s="217"/>
      <c r="J10" s="217"/>
      <c r="K10" s="217"/>
      <c r="L10" s="217"/>
      <c r="M10" s="217"/>
      <c r="N10" s="217"/>
      <c r="O10" s="337" t="s">
        <v>2050</v>
      </c>
      <c r="P10" s="338"/>
      <c r="Q10" s="338"/>
      <c r="R10" s="338"/>
      <c r="S10" s="353"/>
      <c r="T10" s="337" t="s">
        <v>2050</v>
      </c>
      <c r="U10" s="338"/>
      <c r="V10" s="338"/>
      <c r="W10" s="338"/>
      <c r="X10" s="353"/>
    </row>
    <row r="11" spans="1:24" s="325" customFormat="1" ht="15" customHeight="1">
      <c r="A11" s="218" t="s">
        <v>49</v>
      </c>
      <c r="B11" s="828" t="s">
        <v>2051</v>
      </c>
      <c r="C11" s="828" t="s">
        <v>2052</v>
      </c>
      <c r="D11" s="828" t="s">
        <v>2053</v>
      </c>
      <c r="E11" s="828" t="s">
        <v>2054</v>
      </c>
      <c r="F11" s="828" t="s">
        <v>3169</v>
      </c>
      <c r="G11" s="828" t="s">
        <v>3170</v>
      </c>
      <c r="H11" s="828" t="s">
        <v>3171</v>
      </c>
      <c r="I11" s="828" t="s">
        <v>3172</v>
      </c>
      <c r="J11" s="228" t="s">
        <v>2055</v>
      </c>
      <c r="K11" s="228" t="s">
        <v>2056</v>
      </c>
      <c r="L11" s="228" t="s">
        <v>2057</v>
      </c>
      <c r="M11" s="228" t="s">
        <v>73</v>
      </c>
      <c r="N11" s="232" t="s">
        <v>2058</v>
      </c>
      <c r="O11" s="349" t="s">
        <v>2059</v>
      </c>
      <c r="P11" s="350" t="s">
        <v>2060</v>
      </c>
      <c r="Q11" s="350" t="s">
        <v>2061</v>
      </c>
      <c r="R11" s="359" t="s">
        <v>2062</v>
      </c>
      <c r="S11" s="350" t="s">
        <v>2063</v>
      </c>
      <c r="T11" s="349" t="s">
        <v>2059</v>
      </c>
      <c r="U11" s="350" t="s">
        <v>2060</v>
      </c>
      <c r="V11" s="350" t="s">
        <v>2061</v>
      </c>
      <c r="W11" s="359" t="s">
        <v>2062</v>
      </c>
      <c r="X11" s="390" t="s">
        <v>2063</v>
      </c>
    </row>
    <row r="12" spans="1:24" s="327" customFormat="1" ht="15" customHeight="1">
      <c r="A12" s="229">
        <v>1</v>
      </c>
      <c r="B12" s="229" t="s">
        <v>2064</v>
      </c>
      <c r="C12" s="229" t="s">
        <v>2065</v>
      </c>
      <c r="D12" s="229" t="s">
        <v>2066</v>
      </c>
      <c r="E12" s="229" t="s">
        <v>2067</v>
      </c>
      <c r="F12" s="229" t="s">
        <v>2064</v>
      </c>
      <c r="G12" s="229" t="s">
        <v>2065</v>
      </c>
      <c r="H12" s="229" t="s">
        <v>2066</v>
      </c>
      <c r="I12" s="229" t="s">
        <v>2067</v>
      </c>
      <c r="J12" s="221" t="s">
        <v>79</v>
      </c>
      <c r="K12" s="221"/>
      <c r="L12" s="221"/>
      <c r="M12" s="221"/>
      <c r="N12" s="221" t="s">
        <v>4189</v>
      </c>
      <c r="O12" s="229" t="s">
        <v>15443</v>
      </c>
      <c r="P12" s="229" t="s">
        <v>2064</v>
      </c>
      <c r="Q12" s="229" t="s">
        <v>2753</v>
      </c>
      <c r="R12" s="229" t="s">
        <v>2084</v>
      </c>
      <c r="S12" s="229"/>
      <c r="T12" s="229" t="s">
        <v>14627</v>
      </c>
      <c r="U12" s="229" t="s">
        <v>2064</v>
      </c>
      <c r="V12" s="229" t="s">
        <v>2753</v>
      </c>
      <c r="W12" s="221" t="s">
        <v>2084</v>
      </c>
      <c r="X12" s="229"/>
    </row>
    <row r="13" spans="1:24" s="327" customFormat="1" ht="15" customHeight="1">
      <c r="A13" s="229">
        <v>2</v>
      </c>
      <c r="B13" s="229" t="s">
        <v>222</v>
      </c>
      <c r="C13" s="229" t="s">
        <v>2234</v>
      </c>
      <c r="D13" s="229" t="s">
        <v>3898</v>
      </c>
      <c r="E13" s="229" t="s">
        <v>4007</v>
      </c>
      <c r="F13" s="229" t="s">
        <v>222</v>
      </c>
      <c r="G13" s="229" t="s">
        <v>2234</v>
      </c>
      <c r="H13" s="229" t="s">
        <v>3991</v>
      </c>
      <c r="I13" s="229" t="s">
        <v>2108</v>
      </c>
      <c r="J13" s="221" t="s">
        <v>79</v>
      </c>
      <c r="K13" s="221"/>
      <c r="L13" s="221"/>
      <c r="M13" s="221"/>
      <c r="N13" s="221" t="s">
        <v>4189</v>
      </c>
      <c r="O13" s="229" t="s">
        <v>15443</v>
      </c>
      <c r="P13" s="229" t="s">
        <v>222</v>
      </c>
      <c r="Q13" s="229" t="s">
        <v>2234</v>
      </c>
      <c r="R13" s="229" t="s">
        <v>3898</v>
      </c>
      <c r="S13" s="229"/>
      <c r="T13" s="229" t="s">
        <v>14627</v>
      </c>
      <c r="U13" s="229" t="s">
        <v>222</v>
      </c>
      <c r="V13" s="229" t="s">
        <v>2234</v>
      </c>
      <c r="W13" s="221" t="s">
        <v>3898</v>
      </c>
      <c r="X13" s="229"/>
    </row>
    <row r="14" spans="1:24" s="327" customFormat="1" ht="15" customHeight="1">
      <c r="A14" s="229">
        <v>3</v>
      </c>
      <c r="B14" s="229" t="s">
        <v>1863</v>
      </c>
      <c r="C14" s="229" t="s">
        <v>2236</v>
      </c>
      <c r="D14" s="229" t="s">
        <v>3898</v>
      </c>
      <c r="E14" s="229" t="s">
        <v>4007</v>
      </c>
      <c r="F14" s="229" t="s">
        <v>1863</v>
      </c>
      <c r="G14" s="229" t="s">
        <v>2236</v>
      </c>
      <c r="H14" s="229" t="s">
        <v>3212</v>
      </c>
      <c r="I14" s="229" t="s">
        <v>2108</v>
      </c>
      <c r="J14" s="221"/>
      <c r="K14" s="221"/>
      <c r="L14" s="221"/>
      <c r="M14" s="221"/>
      <c r="N14" s="221" t="s">
        <v>4189</v>
      </c>
      <c r="O14" s="229" t="s">
        <v>15443</v>
      </c>
      <c r="P14" s="229" t="s">
        <v>1863</v>
      </c>
      <c r="Q14" s="229" t="s">
        <v>2236</v>
      </c>
      <c r="R14" s="229" t="s">
        <v>3898</v>
      </c>
      <c r="S14" s="229"/>
      <c r="T14" s="229" t="s">
        <v>14627</v>
      </c>
      <c r="U14" s="229" t="s">
        <v>1863</v>
      </c>
      <c r="V14" s="229" t="s">
        <v>2236</v>
      </c>
      <c r="W14" s="221" t="s">
        <v>3898</v>
      </c>
      <c r="X14" s="229"/>
    </row>
    <row r="15" spans="1:24" s="327" customFormat="1" ht="15" customHeight="1">
      <c r="A15" s="229">
        <v>4</v>
      </c>
      <c r="B15" s="229" t="s">
        <v>105</v>
      </c>
      <c r="C15" s="229" t="s">
        <v>2239</v>
      </c>
      <c r="D15" s="229" t="s">
        <v>2811</v>
      </c>
      <c r="E15" s="229" t="s">
        <v>2812</v>
      </c>
      <c r="F15" s="229" t="s">
        <v>105</v>
      </c>
      <c r="G15" s="229" t="s">
        <v>2239</v>
      </c>
      <c r="H15" s="229" t="s">
        <v>3175</v>
      </c>
      <c r="I15" s="229" t="s">
        <v>2241</v>
      </c>
      <c r="J15" s="221"/>
      <c r="K15" s="221"/>
      <c r="L15" s="221"/>
      <c r="M15" s="221"/>
      <c r="N15" s="221" t="s">
        <v>4189</v>
      </c>
      <c r="O15" s="229" t="s">
        <v>15443</v>
      </c>
      <c r="P15" s="229" t="s">
        <v>2238</v>
      </c>
      <c r="Q15" s="229" t="s">
        <v>2675</v>
      </c>
      <c r="R15" s="229" t="s">
        <v>2811</v>
      </c>
      <c r="S15" s="229"/>
      <c r="T15" s="229" t="s">
        <v>14627</v>
      </c>
      <c r="U15" s="229" t="s">
        <v>2238</v>
      </c>
      <c r="V15" s="229" t="s">
        <v>2675</v>
      </c>
      <c r="W15" s="221" t="s">
        <v>2811</v>
      </c>
      <c r="X15" s="229"/>
    </row>
    <row r="16" spans="1:24" s="327" customFormat="1" ht="15" customHeight="1">
      <c r="A16" s="229">
        <v>5</v>
      </c>
      <c r="B16" s="229" t="s">
        <v>2333</v>
      </c>
      <c r="C16" s="229" t="s">
        <v>2077</v>
      </c>
      <c r="D16" s="229" t="s">
        <v>2096</v>
      </c>
      <c r="E16" s="229" t="s">
        <v>2097</v>
      </c>
      <c r="F16" s="230" t="s">
        <v>2076</v>
      </c>
      <c r="G16" s="229" t="s">
        <v>2077</v>
      </c>
      <c r="H16" s="229" t="s">
        <v>2096</v>
      </c>
      <c r="I16" s="229" t="s">
        <v>2097</v>
      </c>
      <c r="J16" s="221"/>
      <c r="K16" s="221"/>
      <c r="L16" s="221" t="s">
        <v>2726</v>
      </c>
      <c r="M16" s="221"/>
      <c r="N16" s="221" t="s">
        <v>4189</v>
      </c>
      <c r="O16" s="229" t="s">
        <v>15443</v>
      </c>
      <c r="P16" s="229" t="s">
        <v>2333</v>
      </c>
      <c r="Q16" s="229" t="s">
        <v>2705</v>
      </c>
      <c r="R16" s="229" t="s">
        <v>2096</v>
      </c>
      <c r="S16" s="229"/>
      <c r="T16" s="229" t="s">
        <v>14627</v>
      </c>
      <c r="U16" s="229" t="s">
        <v>2333</v>
      </c>
      <c r="V16" s="229" t="s">
        <v>2705</v>
      </c>
      <c r="W16" s="221" t="s">
        <v>2096</v>
      </c>
      <c r="X16" s="229"/>
    </row>
    <row r="17" spans="1:24" s="327" customFormat="1" ht="15" customHeight="1">
      <c r="A17" s="229">
        <v>6</v>
      </c>
      <c r="B17" s="229" t="s">
        <v>3174</v>
      </c>
      <c r="C17" s="229" t="s">
        <v>2818</v>
      </c>
      <c r="D17" s="229" t="s">
        <v>2066</v>
      </c>
      <c r="E17" s="229" t="s">
        <v>2067</v>
      </c>
      <c r="F17" s="229" t="s">
        <v>3174</v>
      </c>
      <c r="G17" s="229" t="s">
        <v>2818</v>
      </c>
      <c r="H17" s="229" t="s">
        <v>2803</v>
      </c>
      <c r="I17" s="229" t="s">
        <v>2804</v>
      </c>
      <c r="J17" s="221"/>
      <c r="K17" s="221"/>
      <c r="L17" s="221" t="s">
        <v>2868</v>
      </c>
      <c r="M17" s="221"/>
      <c r="N17" s="221" t="s">
        <v>4189</v>
      </c>
      <c r="O17" s="229" t="s">
        <v>15443</v>
      </c>
      <c r="P17" s="229" t="s">
        <v>3174</v>
      </c>
      <c r="Q17" s="229" t="s">
        <v>3622</v>
      </c>
      <c r="R17" s="229" t="s">
        <v>2066</v>
      </c>
      <c r="S17" s="229"/>
      <c r="T17" s="229" t="s">
        <v>14627</v>
      </c>
      <c r="U17" s="229" t="s">
        <v>3174</v>
      </c>
      <c r="V17" s="229" t="s">
        <v>3622</v>
      </c>
      <c r="W17" s="221" t="s">
        <v>2066</v>
      </c>
      <c r="X17" s="229"/>
    </row>
    <row r="18" spans="1:24" s="327" customFormat="1" ht="15" customHeight="1">
      <c r="A18" s="229">
        <v>7</v>
      </c>
      <c r="B18" s="229" t="s">
        <v>2335</v>
      </c>
      <c r="C18" s="229" t="s">
        <v>2069</v>
      </c>
      <c r="D18" s="229" t="s">
        <v>5225</v>
      </c>
      <c r="E18" s="229" t="s">
        <v>5226</v>
      </c>
      <c r="F18" s="229" t="s">
        <v>2335</v>
      </c>
      <c r="G18" s="230" t="s">
        <v>7255</v>
      </c>
      <c r="H18" s="229" t="s">
        <v>2235</v>
      </c>
      <c r="I18" s="229" t="s">
        <v>2237</v>
      </c>
      <c r="J18" s="221"/>
      <c r="K18" s="221"/>
      <c r="L18" s="221" t="s">
        <v>15316</v>
      </c>
      <c r="M18" s="221"/>
      <c r="N18" s="221" t="s">
        <v>4189</v>
      </c>
      <c r="O18" s="229" t="s">
        <v>15443</v>
      </c>
      <c r="P18" s="229" t="s">
        <v>2335</v>
      </c>
      <c r="Q18" s="229" t="s">
        <v>2672</v>
      </c>
      <c r="R18" s="229" t="s">
        <v>5225</v>
      </c>
      <c r="S18" s="229"/>
      <c r="T18" s="229" t="s">
        <v>14627</v>
      </c>
      <c r="U18" s="229" t="s">
        <v>2335</v>
      </c>
      <c r="V18" s="229" t="s">
        <v>2672</v>
      </c>
      <c r="W18" s="221" t="s">
        <v>5225</v>
      </c>
      <c r="X18" s="229"/>
    </row>
    <row r="19" spans="1:24" s="327" customFormat="1" ht="15" customHeight="1">
      <c r="A19" s="229">
        <v>8</v>
      </c>
      <c r="B19" s="229" t="s">
        <v>2345</v>
      </c>
      <c r="C19" s="229" t="s">
        <v>4752</v>
      </c>
      <c r="D19" s="229" t="s">
        <v>2100</v>
      </c>
      <c r="E19" s="229" t="s">
        <v>2101</v>
      </c>
      <c r="F19" s="229" t="s">
        <v>2345</v>
      </c>
      <c r="G19" s="229" t="s">
        <v>4752</v>
      </c>
      <c r="H19" s="229" t="s">
        <v>2096</v>
      </c>
      <c r="I19" s="229" t="s">
        <v>2097</v>
      </c>
      <c r="J19" s="221"/>
      <c r="K19" s="221"/>
      <c r="L19" s="221" t="s">
        <v>4823</v>
      </c>
      <c r="M19" s="221"/>
      <c r="N19" s="221" t="s">
        <v>4189</v>
      </c>
      <c r="O19" s="229" t="s">
        <v>15443</v>
      </c>
      <c r="P19" s="229" t="s">
        <v>2345</v>
      </c>
      <c r="Q19" s="229" t="s">
        <v>4754</v>
      </c>
      <c r="R19" s="229" t="s">
        <v>2100</v>
      </c>
      <c r="S19" s="229"/>
      <c r="T19" s="229" t="s">
        <v>14627</v>
      </c>
      <c r="U19" s="229" t="s">
        <v>2345</v>
      </c>
      <c r="V19" s="229" t="s">
        <v>4754</v>
      </c>
      <c r="W19" s="221" t="s">
        <v>2100</v>
      </c>
      <c r="X19" s="229"/>
    </row>
    <row r="20" spans="1:24" s="327" customFormat="1" ht="15" customHeight="1">
      <c r="A20" s="229">
        <v>9</v>
      </c>
      <c r="B20" s="229" t="s">
        <v>5728</v>
      </c>
      <c r="C20" s="229" t="s">
        <v>4316</v>
      </c>
      <c r="D20" s="229" t="s">
        <v>2272</v>
      </c>
      <c r="E20" s="229" t="s">
        <v>2272</v>
      </c>
      <c r="F20" s="229" t="s">
        <v>5728</v>
      </c>
      <c r="G20" s="230" t="s">
        <v>15318</v>
      </c>
      <c r="H20" s="229" t="s">
        <v>2078</v>
      </c>
      <c r="I20" s="229" t="s">
        <v>2079</v>
      </c>
      <c r="J20" s="221"/>
      <c r="K20" s="221"/>
      <c r="L20" s="221"/>
      <c r="M20" s="221"/>
      <c r="N20" s="221" t="s">
        <v>2308</v>
      </c>
      <c r="O20" s="229" t="s">
        <v>15443</v>
      </c>
      <c r="P20" s="229" t="s">
        <v>5728</v>
      </c>
      <c r="Q20" s="229" t="s">
        <v>4316</v>
      </c>
      <c r="R20" s="229" t="s">
        <v>2272</v>
      </c>
      <c r="S20" s="229"/>
      <c r="T20" s="229" t="s">
        <v>14627</v>
      </c>
      <c r="U20" s="229" t="s">
        <v>5728</v>
      </c>
      <c r="V20" s="229" t="s">
        <v>4316</v>
      </c>
      <c r="W20" s="221" t="s">
        <v>2272</v>
      </c>
      <c r="X20" s="229"/>
    </row>
    <row r="21" spans="1:24" s="327" customFormat="1" ht="15" customHeight="1">
      <c r="A21" s="229">
        <v>10</v>
      </c>
      <c r="B21" s="229" t="s">
        <v>5701</v>
      </c>
      <c r="C21" s="229" t="s">
        <v>15319</v>
      </c>
      <c r="D21" s="229" t="s">
        <v>2100</v>
      </c>
      <c r="E21" s="229" t="s">
        <v>2101</v>
      </c>
      <c r="F21" s="229" t="s">
        <v>5701</v>
      </c>
      <c r="G21" s="229" t="s">
        <v>15319</v>
      </c>
      <c r="H21" s="229" t="s">
        <v>2100</v>
      </c>
      <c r="I21" s="229" t="s">
        <v>2101</v>
      </c>
      <c r="J21" s="221"/>
      <c r="K21" s="221"/>
      <c r="L21" s="221" t="s">
        <v>4823</v>
      </c>
      <c r="M21" s="221"/>
      <c r="N21" s="221" t="s">
        <v>4189</v>
      </c>
      <c r="O21" s="229" t="s">
        <v>15443</v>
      </c>
      <c r="P21" s="229" t="s">
        <v>5701</v>
      </c>
      <c r="Q21" s="229" t="s">
        <v>5702</v>
      </c>
      <c r="R21" s="229" t="s">
        <v>2100</v>
      </c>
      <c r="S21" s="229"/>
      <c r="T21" s="229" t="s">
        <v>14627</v>
      </c>
      <c r="U21" s="229" t="s">
        <v>5701</v>
      </c>
      <c r="V21" s="229" t="s">
        <v>5702</v>
      </c>
      <c r="W21" s="221" t="s">
        <v>2100</v>
      </c>
      <c r="X21" s="229"/>
    </row>
    <row r="22" spans="1:24" s="327" customFormat="1" ht="15" customHeight="1">
      <c r="A22" s="229">
        <v>11</v>
      </c>
      <c r="B22" s="229" t="s">
        <v>15321</v>
      </c>
      <c r="C22" s="229" t="s">
        <v>4200</v>
      </c>
      <c r="D22" s="229" t="s">
        <v>2100</v>
      </c>
      <c r="E22" s="229" t="s">
        <v>2101</v>
      </c>
      <c r="F22" s="229" t="s">
        <v>15321</v>
      </c>
      <c r="G22" s="230" t="s">
        <v>15322</v>
      </c>
      <c r="H22" s="229" t="s">
        <v>2100</v>
      </c>
      <c r="I22" s="229" t="s">
        <v>2101</v>
      </c>
      <c r="J22" s="221"/>
      <c r="K22" s="221"/>
      <c r="L22" s="221"/>
      <c r="M22" s="221"/>
      <c r="N22" s="221" t="s">
        <v>4189</v>
      </c>
      <c r="O22" s="229"/>
      <c r="P22" s="229"/>
      <c r="Q22" s="229"/>
      <c r="R22" s="229"/>
      <c r="S22" s="229"/>
      <c r="T22" s="229"/>
      <c r="U22" s="229"/>
      <c r="V22" s="229"/>
      <c r="W22" s="221"/>
      <c r="X22" s="229"/>
    </row>
    <row r="23" spans="1:24" s="327" customFormat="1" ht="15" customHeight="1">
      <c r="A23" s="229">
        <v>12</v>
      </c>
      <c r="B23" s="229" t="s">
        <v>4735</v>
      </c>
      <c r="C23" s="229" t="s">
        <v>4736</v>
      </c>
      <c r="D23" s="229" t="s">
        <v>2070</v>
      </c>
      <c r="E23" s="229" t="s">
        <v>2071</v>
      </c>
      <c r="F23" s="229" t="s">
        <v>4735</v>
      </c>
      <c r="G23" s="229" t="s">
        <v>4736</v>
      </c>
      <c r="H23" s="229" t="s">
        <v>2235</v>
      </c>
      <c r="I23" s="229" t="s">
        <v>2237</v>
      </c>
      <c r="J23" s="221"/>
      <c r="K23" s="221"/>
      <c r="L23" s="221" t="s">
        <v>2755</v>
      </c>
      <c r="M23" s="221"/>
      <c r="N23" s="221" t="s">
        <v>2308</v>
      </c>
      <c r="O23" s="229" t="s">
        <v>15443</v>
      </c>
      <c r="P23" s="229" t="s">
        <v>4735</v>
      </c>
      <c r="Q23" s="229" t="s">
        <v>4164</v>
      </c>
      <c r="R23" s="229" t="s">
        <v>2070</v>
      </c>
      <c r="S23" s="229"/>
      <c r="T23" s="229" t="s">
        <v>14627</v>
      </c>
      <c r="U23" s="229" t="s">
        <v>4735</v>
      </c>
      <c r="V23" s="229" t="s">
        <v>4164</v>
      </c>
      <c r="W23" s="221" t="s">
        <v>2070</v>
      </c>
      <c r="X23" s="229"/>
    </row>
    <row r="24" spans="1:24" s="327" customFormat="1" ht="15" customHeight="1">
      <c r="A24" s="229">
        <v>13</v>
      </c>
      <c r="B24" s="229" t="s">
        <v>13861</v>
      </c>
      <c r="C24" s="229" t="s">
        <v>13862</v>
      </c>
      <c r="D24" s="229" t="s">
        <v>2066</v>
      </c>
      <c r="E24" s="229" t="s">
        <v>2067</v>
      </c>
      <c r="F24" s="229" t="s">
        <v>13861</v>
      </c>
      <c r="G24" s="229" t="s">
        <v>13862</v>
      </c>
      <c r="H24" s="229" t="s">
        <v>2066</v>
      </c>
      <c r="I24" s="229" t="s">
        <v>2067</v>
      </c>
      <c r="J24" s="221"/>
      <c r="K24" s="221"/>
      <c r="L24" s="221" t="s">
        <v>2704</v>
      </c>
      <c r="M24" s="221"/>
      <c r="N24" s="221" t="s">
        <v>4189</v>
      </c>
      <c r="O24" s="229" t="s">
        <v>15443</v>
      </c>
      <c r="P24" s="229" t="s">
        <v>2094</v>
      </c>
      <c r="Q24" s="229" t="s">
        <v>4211</v>
      </c>
      <c r="R24" s="229" t="s">
        <v>2066</v>
      </c>
      <c r="S24" s="229"/>
      <c r="T24" s="229" t="s">
        <v>14627</v>
      </c>
      <c r="U24" s="229" t="s">
        <v>2094</v>
      </c>
      <c r="V24" s="229" t="s">
        <v>4211</v>
      </c>
      <c r="W24" s="221" t="s">
        <v>2066</v>
      </c>
      <c r="X24" s="229"/>
    </row>
    <row r="25" spans="1:24" s="327" customFormat="1" ht="15" customHeight="1">
      <c r="A25" s="229">
        <v>14</v>
      </c>
      <c r="B25" s="229" t="s">
        <v>4213</v>
      </c>
      <c r="C25" s="229" t="s">
        <v>4214</v>
      </c>
      <c r="D25" s="229" t="s">
        <v>2066</v>
      </c>
      <c r="E25" s="229" t="s">
        <v>2067</v>
      </c>
      <c r="F25" s="229" t="s">
        <v>4213</v>
      </c>
      <c r="G25" s="229" t="s">
        <v>4214</v>
      </c>
      <c r="H25" s="229" t="s">
        <v>2725</v>
      </c>
      <c r="I25" s="229" t="s">
        <v>3176</v>
      </c>
      <c r="J25" s="221"/>
      <c r="K25" s="221"/>
      <c r="L25" s="221" t="s">
        <v>2704</v>
      </c>
      <c r="M25" s="221"/>
      <c r="N25" s="221" t="s">
        <v>2308</v>
      </c>
      <c r="O25" s="229"/>
      <c r="P25" s="229"/>
      <c r="Q25" s="229"/>
      <c r="R25" s="229"/>
      <c r="S25" s="229"/>
      <c r="T25" s="229"/>
      <c r="U25" s="229"/>
      <c r="V25" s="229"/>
      <c r="W25" s="221"/>
      <c r="X25" s="229"/>
    </row>
    <row r="26" spans="1:24" s="327" customFormat="1" ht="15" customHeight="1">
      <c r="A26" s="229">
        <v>15</v>
      </c>
      <c r="B26" s="229" t="s">
        <v>13408</v>
      </c>
      <c r="C26" s="229" t="s">
        <v>15324</v>
      </c>
      <c r="D26" s="229" t="s">
        <v>5225</v>
      </c>
      <c r="E26" s="229" t="s">
        <v>5226</v>
      </c>
      <c r="F26" s="229" t="s">
        <v>13408</v>
      </c>
      <c r="G26" s="230" t="s">
        <v>13410</v>
      </c>
      <c r="H26" s="229" t="s">
        <v>5225</v>
      </c>
      <c r="I26" s="229" t="s">
        <v>5226</v>
      </c>
      <c r="J26" s="221"/>
      <c r="K26" s="221"/>
      <c r="L26" s="221"/>
      <c r="M26" s="221"/>
      <c r="N26" s="221" t="s">
        <v>4189</v>
      </c>
      <c r="O26" s="229"/>
      <c r="P26" s="229"/>
      <c r="Q26" s="229"/>
      <c r="R26" s="229"/>
      <c r="S26" s="229"/>
      <c r="T26" s="229"/>
      <c r="U26" s="229"/>
      <c r="V26" s="229"/>
      <c r="W26" s="221"/>
      <c r="X26" s="229"/>
    </row>
    <row r="27" spans="1:24" s="327" customFormat="1" ht="15" customHeight="1">
      <c r="A27" s="229">
        <v>16</v>
      </c>
      <c r="B27" s="229" t="s">
        <v>15326</v>
      </c>
      <c r="C27" s="229" t="s">
        <v>15327</v>
      </c>
      <c r="D27" s="229" t="s">
        <v>2084</v>
      </c>
      <c r="E27" s="229" t="s">
        <v>3215</v>
      </c>
      <c r="F27" s="229" t="s">
        <v>15326</v>
      </c>
      <c r="G27" s="229" t="s">
        <v>15327</v>
      </c>
      <c r="H27" s="229" t="s">
        <v>3215</v>
      </c>
      <c r="I27" s="230" t="s">
        <v>2111</v>
      </c>
      <c r="J27" s="221"/>
      <c r="K27" s="221"/>
      <c r="L27" s="221"/>
      <c r="M27" s="221"/>
      <c r="N27" s="221" t="s">
        <v>2308</v>
      </c>
      <c r="O27" s="229"/>
      <c r="P27" s="229"/>
      <c r="Q27" s="229"/>
      <c r="R27" s="229"/>
      <c r="S27" s="229"/>
      <c r="T27" s="229"/>
      <c r="U27" s="229"/>
      <c r="V27" s="229"/>
      <c r="W27" s="221"/>
      <c r="X27" s="229"/>
    </row>
    <row r="28" spans="1:24" s="327" customFormat="1" ht="15" customHeight="1">
      <c r="A28" s="229">
        <v>17</v>
      </c>
      <c r="B28" s="229" t="s">
        <v>15329</v>
      </c>
      <c r="C28" s="229" t="s">
        <v>15330</v>
      </c>
      <c r="D28" s="229" t="s">
        <v>2100</v>
      </c>
      <c r="E28" s="229" t="s">
        <v>2101</v>
      </c>
      <c r="F28" s="229" t="s">
        <v>15329</v>
      </c>
      <c r="G28" s="229" t="s">
        <v>15330</v>
      </c>
      <c r="H28" s="229" t="s">
        <v>10710</v>
      </c>
      <c r="I28" s="229" t="s">
        <v>2101</v>
      </c>
      <c r="J28" s="221"/>
      <c r="K28" s="221"/>
      <c r="L28" s="221" t="s">
        <v>15331</v>
      </c>
      <c r="M28" s="221"/>
      <c r="N28" s="221" t="s">
        <v>4189</v>
      </c>
      <c r="O28" s="229" t="s">
        <v>15443</v>
      </c>
      <c r="P28" s="229" t="s">
        <v>15329</v>
      </c>
      <c r="Q28" s="229" t="s">
        <v>15332</v>
      </c>
      <c r="R28" s="229" t="s">
        <v>2100</v>
      </c>
      <c r="S28" s="229"/>
      <c r="T28" s="229" t="s">
        <v>14627</v>
      </c>
      <c r="U28" s="229" t="s">
        <v>15329</v>
      </c>
      <c r="V28" s="229" t="s">
        <v>15332</v>
      </c>
      <c r="W28" s="221" t="s">
        <v>2100</v>
      </c>
      <c r="X28" s="229"/>
    </row>
    <row r="29" spans="1:24" s="327" customFormat="1" ht="15" customHeight="1">
      <c r="A29" s="229">
        <v>18</v>
      </c>
      <c r="B29" s="229" t="s">
        <v>2347</v>
      </c>
      <c r="C29" s="229" t="s">
        <v>4737</v>
      </c>
      <c r="D29" s="229" t="s">
        <v>2272</v>
      </c>
      <c r="E29" s="229" t="s">
        <v>2272</v>
      </c>
      <c r="F29" s="229" t="s">
        <v>2347</v>
      </c>
      <c r="G29" s="229" t="s">
        <v>4737</v>
      </c>
      <c r="H29" s="230" t="s">
        <v>2078</v>
      </c>
      <c r="I29" s="230" t="s">
        <v>2079</v>
      </c>
      <c r="J29" s="221"/>
      <c r="K29" s="221"/>
      <c r="L29" s="221"/>
      <c r="M29" s="221"/>
      <c r="N29" s="221" t="s">
        <v>4189</v>
      </c>
      <c r="O29" s="229" t="s">
        <v>15443</v>
      </c>
      <c r="P29" s="229" t="s">
        <v>2347</v>
      </c>
      <c r="Q29" s="229" t="s">
        <v>4738</v>
      </c>
      <c r="R29" s="229" t="s">
        <v>2272</v>
      </c>
      <c r="S29" s="229"/>
      <c r="T29" s="229" t="s">
        <v>14627</v>
      </c>
      <c r="U29" s="229" t="s">
        <v>2347</v>
      </c>
      <c r="V29" s="229" t="s">
        <v>4738</v>
      </c>
      <c r="W29" s="221" t="s">
        <v>2272</v>
      </c>
      <c r="X29" s="229"/>
    </row>
    <row r="30" spans="1:24" s="327" customFormat="1" ht="15" customHeight="1">
      <c r="A30" s="229">
        <v>19</v>
      </c>
      <c r="B30" s="229" t="s">
        <v>5001</v>
      </c>
      <c r="C30" s="229" t="s">
        <v>5002</v>
      </c>
      <c r="D30" s="229" t="s">
        <v>2066</v>
      </c>
      <c r="E30" s="229" t="s">
        <v>2067</v>
      </c>
      <c r="F30" s="229" t="s">
        <v>5001</v>
      </c>
      <c r="G30" s="229" t="s">
        <v>5002</v>
      </c>
      <c r="H30" s="229" t="s">
        <v>2066</v>
      </c>
      <c r="I30" s="229" t="s">
        <v>2067</v>
      </c>
      <c r="J30" s="221"/>
      <c r="K30" s="221"/>
      <c r="L30" s="221"/>
      <c r="M30" s="221"/>
      <c r="N30" s="221" t="s">
        <v>2308</v>
      </c>
      <c r="O30" s="229" t="s">
        <v>15443</v>
      </c>
      <c r="P30" s="229" t="s">
        <v>5001</v>
      </c>
      <c r="Q30" s="229" t="s">
        <v>5003</v>
      </c>
      <c r="R30" s="229" t="s">
        <v>2066</v>
      </c>
      <c r="S30" s="229"/>
      <c r="T30" s="229" t="s">
        <v>14627</v>
      </c>
      <c r="U30" s="229" t="s">
        <v>5001</v>
      </c>
      <c r="V30" s="229" t="s">
        <v>5003</v>
      </c>
      <c r="W30" s="221" t="s">
        <v>2066</v>
      </c>
      <c r="X30" s="229"/>
    </row>
    <row r="31" spans="1:24" s="327" customFormat="1" ht="15" customHeight="1">
      <c r="A31" s="229">
        <v>20</v>
      </c>
      <c r="B31" s="229" t="s">
        <v>2349</v>
      </c>
      <c r="C31" s="229" t="s">
        <v>15333</v>
      </c>
      <c r="D31" s="229" t="s">
        <v>2085</v>
      </c>
      <c r="E31" s="229" t="s">
        <v>2085</v>
      </c>
      <c r="F31" s="229" t="s">
        <v>2349</v>
      </c>
      <c r="G31" s="230" t="s">
        <v>10779</v>
      </c>
      <c r="H31" s="229" t="s">
        <v>2085</v>
      </c>
      <c r="I31" s="229" t="s">
        <v>2085</v>
      </c>
      <c r="J31" s="221"/>
      <c r="K31" s="221"/>
      <c r="L31" s="221"/>
      <c r="M31" s="221"/>
      <c r="N31" s="221" t="s">
        <v>4189</v>
      </c>
      <c r="O31" s="229" t="s">
        <v>15443</v>
      </c>
      <c r="P31" s="229" t="s">
        <v>2349</v>
      </c>
      <c r="Q31" s="229" t="s">
        <v>10780</v>
      </c>
      <c r="R31" s="229" t="s">
        <v>2085</v>
      </c>
      <c r="S31" s="229"/>
      <c r="T31" s="229" t="s">
        <v>14627</v>
      </c>
      <c r="U31" s="229" t="s">
        <v>2349</v>
      </c>
      <c r="V31" s="229" t="s">
        <v>10780</v>
      </c>
      <c r="W31" s="221" t="s">
        <v>2085</v>
      </c>
      <c r="X31" s="229"/>
    </row>
    <row r="32" spans="1:24" s="327" customFormat="1" ht="15" customHeight="1">
      <c r="A32" s="229">
        <v>21</v>
      </c>
      <c r="B32" s="229" t="s">
        <v>2354</v>
      </c>
      <c r="C32" s="229" t="s">
        <v>4825</v>
      </c>
      <c r="D32" s="229" t="s">
        <v>2088</v>
      </c>
      <c r="E32" s="229" t="s">
        <v>2089</v>
      </c>
      <c r="F32" s="229" t="s">
        <v>2354</v>
      </c>
      <c r="G32" s="229" t="s">
        <v>4825</v>
      </c>
      <c r="H32" s="229" t="s">
        <v>2088</v>
      </c>
      <c r="I32" s="229" t="s">
        <v>2089</v>
      </c>
      <c r="J32" s="221"/>
      <c r="K32" s="221"/>
      <c r="L32" s="221"/>
      <c r="M32" s="221"/>
      <c r="N32" s="221" t="s">
        <v>2308</v>
      </c>
      <c r="O32" s="229" t="s">
        <v>15443</v>
      </c>
      <c r="P32" s="229" t="s">
        <v>2354</v>
      </c>
      <c r="Q32" s="229" t="s">
        <v>4826</v>
      </c>
      <c r="R32" s="229" t="s">
        <v>2088</v>
      </c>
      <c r="S32" s="229"/>
      <c r="T32" s="229" t="s">
        <v>14627</v>
      </c>
      <c r="U32" s="229" t="s">
        <v>2354</v>
      </c>
      <c r="V32" s="229" t="s">
        <v>4826</v>
      </c>
      <c r="W32" s="221" t="s">
        <v>2088</v>
      </c>
      <c r="X32" s="229"/>
    </row>
    <row r="33" spans="1:24" s="327" customFormat="1" ht="15" customHeight="1">
      <c r="A33" s="229">
        <v>22</v>
      </c>
      <c r="B33" s="229" t="s">
        <v>2352</v>
      </c>
      <c r="C33" s="229" t="s">
        <v>4781</v>
      </c>
      <c r="D33" s="229" t="s">
        <v>2272</v>
      </c>
      <c r="E33" s="229" t="s">
        <v>2272</v>
      </c>
      <c r="F33" s="229" t="s">
        <v>2352</v>
      </c>
      <c r="G33" s="229" t="s">
        <v>4781</v>
      </c>
      <c r="H33" s="229" t="s">
        <v>2078</v>
      </c>
      <c r="I33" s="229" t="s">
        <v>2079</v>
      </c>
      <c r="J33" s="221"/>
      <c r="K33" s="221"/>
      <c r="L33" s="221"/>
      <c r="M33" s="221"/>
      <c r="N33" s="221" t="s">
        <v>4189</v>
      </c>
      <c r="O33" s="229" t="s">
        <v>15443</v>
      </c>
      <c r="P33" s="229" t="s">
        <v>2352</v>
      </c>
      <c r="Q33" s="229" t="s">
        <v>4782</v>
      </c>
      <c r="R33" s="229" t="s">
        <v>2272</v>
      </c>
      <c r="S33" s="229"/>
      <c r="T33" s="229" t="s">
        <v>14627</v>
      </c>
      <c r="U33" s="229" t="s">
        <v>2352</v>
      </c>
      <c r="V33" s="229" t="s">
        <v>4782</v>
      </c>
      <c r="W33" s="221" t="s">
        <v>2272</v>
      </c>
      <c r="X33" s="229"/>
    </row>
    <row r="34" spans="1:24" s="327" customFormat="1" ht="15" customHeight="1">
      <c r="A34" s="229">
        <v>23</v>
      </c>
      <c r="B34" s="229" t="s">
        <v>5042</v>
      </c>
      <c r="C34" s="229" t="s">
        <v>5043</v>
      </c>
      <c r="D34" s="229" t="s">
        <v>2066</v>
      </c>
      <c r="E34" s="229" t="s">
        <v>2067</v>
      </c>
      <c r="F34" s="229" t="s">
        <v>5042</v>
      </c>
      <c r="G34" s="229" t="s">
        <v>5043</v>
      </c>
      <c r="H34" s="229" t="s">
        <v>2066</v>
      </c>
      <c r="I34" s="229" t="s">
        <v>2067</v>
      </c>
      <c r="J34" s="221"/>
      <c r="K34" s="221"/>
      <c r="L34" s="221"/>
      <c r="M34" s="221"/>
      <c r="N34" s="221" t="s">
        <v>2308</v>
      </c>
      <c r="O34" s="229" t="s">
        <v>15443</v>
      </c>
      <c r="P34" s="229" t="s">
        <v>5042</v>
      </c>
      <c r="Q34" s="229" t="s">
        <v>5044</v>
      </c>
      <c r="R34" s="229" t="s">
        <v>2066</v>
      </c>
      <c r="S34" s="229"/>
      <c r="T34" s="229" t="s">
        <v>14627</v>
      </c>
      <c r="U34" s="229" t="s">
        <v>5042</v>
      </c>
      <c r="V34" s="229" t="s">
        <v>5044</v>
      </c>
      <c r="W34" s="221" t="s">
        <v>2066</v>
      </c>
      <c r="X34" s="229"/>
    </row>
    <row r="35" spans="1:24" s="327" customFormat="1" ht="15" customHeight="1">
      <c r="A35" s="229">
        <v>24</v>
      </c>
      <c r="B35" s="229" t="s">
        <v>2338</v>
      </c>
      <c r="C35" s="229" t="s">
        <v>2722</v>
      </c>
      <c r="D35" s="229" t="s">
        <v>2100</v>
      </c>
      <c r="E35" s="229" t="s">
        <v>2101</v>
      </c>
      <c r="F35" s="229" t="s">
        <v>2338</v>
      </c>
      <c r="G35" s="229" t="s">
        <v>2722</v>
      </c>
      <c r="H35" s="229" t="s">
        <v>2070</v>
      </c>
      <c r="I35" s="229" t="s">
        <v>2071</v>
      </c>
      <c r="J35" s="221"/>
      <c r="K35" s="221"/>
      <c r="L35" s="221" t="s">
        <v>2723</v>
      </c>
      <c r="M35" s="221"/>
      <c r="N35" s="221" t="s">
        <v>2308</v>
      </c>
      <c r="O35" s="229" t="s">
        <v>15443</v>
      </c>
      <c r="P35" s="229" t="s">
        <v>2338</v>
      </c>
      <c r="Q35" s="229" t="s">
        <v>2722</v>
      </c>
      <c r="R35" s="229" t="s">
        <v>2100</v>
      </c>
      <c r="S35" s="229"/>
      <c r="T35" s="229" t="s">
        <v>14627</v>
      </c>
      <c r="U35" s="229" t="s">
        <v>2338</v>
      </c>
      <c r="V35" s="229" t="s">
        <v>2722</v>
      </c>
      <c r="W35" s="221" t="s">
        <v>2100</v>
      </c>
      <c r="X35" s="229"/>
    </row>
    <row r="36" spans="1:24" s="327" customFormat="1" ht="15" customHeight="1">
      <c r="A36" s="229">
        <v>25</v>
      </c>
      <c r="B36" s="229" t="s">
        <v>2341</v>
      </c>
      <c r="C36" s="229" t="s">
        <v>5559</v>
      </c>
      <c r="D36" s="229" t="s">
        <v>2100</v>
      </c>
      <c r="E36" s="229" t="s">
        <v>2101</v>
      </c>
      <c r="F36" s="229" t="s">
        <v>2341</v>
      </c>
      <c r="G36" s="230" t="s">
        <v>4016</v>
      </c>
      <c r="H36" s="229" t="s">
        <v>2100</v>
      </c>
      <c r="I36" s="229" t="s">
        <v>2101</v>
      </c>
      <c r="J36" s="221"/>
      <c r="K36" s="221"/>
      <c r="L36" s="221" t="s">
        <v>5560</v>
      </c>
      <c r="M36" s="221"/>
      <c r="N36" s="221" t="s">
        <v>2308</v>
      </c>
      <c r="O36" s="229" t="s">
        <v>15443</v>
      </c>
      <c r="P36" s="229" t="s">
        <v>2341</v>
      </c>
      <c r="Q36" s="229" t="s">
        <v>5559</v>
      </c>
      <c r="R36" s="229" t="s">
        <v>2100</v>
      </c>
      <c r="S36" s="229"/>
      <c r="T36" s="229" t="s">
        <v>14627</v>
      </c>
      <c r="U36" s="229" t="s">
        <v>2341</v>
      </c>
      <c r="V36" s="229" t="s">
        <v>5559</v>
      </c>
      <c r="W36" s="221" t="s">
        <v>2100</v>
      </c>
      <c r="X36" s="229"/>
    </row>
    <row r="37" spans="1:24" s="327" customFormat="1" ht="15" customHeight="1">
      <c r="A37" s="229">
        <v>26</v>
      </c>
      <c r="B37" s="229" t="s">
        <v>5509</v>
      </c>
      <c r="C37" s="229" t="s">
        <v>5510</v>
      </c>
      <c r="D37" s="229" t="s">
        <v>2096</v>
      </c>
      <c r="E37" s="229" t="s">
        <v>2097</v>
      </c>
      <c r="F37" s="229" t="s">
        <v>5509</v>
      </c>
      <c r="G37" s="230" t="s">
        <v>5511</v>
      </c>
      <c r="H37" s="229" t="s">
        <v>2096</v>
      </c>
      <c r="I37" s="229" t="s">
        <v>2097</v>
      </c>
      <c r="J37" s="221"/>
      <c r="K37" s="221"/>
      <c r="L37" s="221" t="s">
        <v>5677</v>
      </c>
      <c r="M37" s="221"/>
      <c r="N37" s="221" t="s">
        <v>2308</v>
      </c>
      <c r="O37" s="229" t="s">
        <v>15443</v>
      </c>
      <c r="P37" s="229" t="s">
        <v>5509</v>
      </c>
      <c r="Q37" s="229" t="s">
        <v>5510</v>
      </c>
      <c r="R37" s="229" t="s">
        <v>2096</v>
      </c>
      <c r="S37" s="229"/>
      <c r="T37" s="229" t="s">
        <v>14627</v>
      </c>
      <c r="U37" s="229" t="s">
        <v>5509</v>
      </c>
      <c r="V37" s="229" t="s">
        <v>5510</v>
      </c>
      <c r="W37" s="221" t="s">
        <v>2096</v>
      </c>
      <c r="X37" s="229"/>
    </row>
    <row r="38" spans="1:24" s="327" customFormat="1" ht="15" customHeight="1">
      <c r="A38" s="229">
        <v>27</v>
      </c>
      <c r="B38" s="229" t="s">
        <v>2367</v>
      </c>
      <c r="C38" s="229" t="s">
        <v>4744</v>
      </c>
      <c r="D38" s="229" t="s">
        <v>2235</v>
      </c>
      <c r="E38" s="229" t="s">
        <v>2237</v>
      </c>
      <c r="F38" s="229" t="s">
        <v>2367</v>
      </c>
      <c r="G38" s="230" t="s">
        <v>4745</v>
      </c>
      <c r="H38" s="229" t="s">
        <v>2235</v>
      </c>
      <c r="I38" s="229" t="s">
        <v>2237</v>
      </c>
      <c r="J38" s="221"/>
      <c r="K38" s="221"/>
      <c r="L38" s="221" t="s">
        <v>15334</v>
      </c>
      <c r="M38" s="221"/>
      <c r="N38" s="221" t="s">
        <v>2308</v>
      </c>
      <c r="O38" s="229" t="s">
        <v>15443</v>
      </c>
      <c r="P38" s="229" t="s">
        <v>2367</v>
      </c>
      <c r="Q38" s="229" t="s">
        <v>4747</v>
      </c>
      <c r="R38" s="229" t="s">
        <v>2235</v>
      </c>
      <c r="S38" s="229"/>
      <c r="T38" s="229" t="s">
        <v>14627</v>
      </c>
      <c r="U38" s="229" t="s">
        <v>2367</v>
      </c>
      <c r="V38" s="229" t="s">
        <v>4747</v>
      </c>
      <c r="W38" s="221" t="s">
        <v>2235</v>
      </c>
      <c r="X38" s="229"/>
    </row>
    <row r="39" spans="1:24" s="327" customFormat="1" ht="15" customHeight="1">
      <c r="A39" s="229">
        <v>29</v>
      </c>
      <c r="B39" s="229" t="s">
        <v>8460</v>
      </c>
      <c r="C39" s="229" t="s">
        <v>15336</v>
      </c>
      <c r="D39" s="229" t="s">
        <v>2189</v>
      </c>
      <c r="E39" s="229" t="s">
        <v>2190</v>
      </c>
      <c r="F39" s="230" t="s">
        <v>8462</v>
      </c>
      <c r="G39" s="230" t="s">
        <v>8463</v>
      </c>
      <c r="H39" s="229" t="s">
        <v>3175</v>
      </c>
      <c r="I39" s="229" t="s">
        <v>2241</v>
      </c>
      <c r="J39" s="221"/>
      <c r="K39" s="221"/>
      <c r="L39" s="221"/>
      <c r="M39" s="221"/>
      <c r="N39" s="221" t="s">
        <v>2308</v>
      </c>
      <c r="O39" s="229" t="s">
        <v>15443</v>
      </c>
      <c r="P39" s="229" t="s">
        <v>8460</v>
      </c>
      <c r="Q39" s="229" t="s">
        <v>13053</v>
      </c>
      <c r="R39" s="229" t="s">
        <v>2189</v>
      </c>
      <c r="S39" s="229"/>
      <c r="T39" s="229" t="s">
        <v>14627</v>
      </c>
      <c r="U39" s="229" t="s">
        <v>8460</v>
      </c>
      <c r="V39" s="229" t="s">
        <v>13053</v>
      </c>
      <c r="W39" s="221" t="s">
        <v>2189</v>
      </c>
      <c r="X39" s="229"/>
    </row>
    <row r="40" spans="1:24" s="327" customFormat="1" ht="15" customHeight="1">
      <c r="A40" s="229">
        <v>30</v>
      </c>
      <c r="B40" s="229" t="s">
        <v>5654</v>
      </c>
      <c r="C40" s="229" t="s">
        <v>5655</v>
      </c>
      <c r="D40" s="229" t="s">
        <v>2066</v>
      </c>
      <c r="E40" s="229" t="s">
        <v>2067</v>
      </c>
      <c r="F40" s="229" t="s">
        <v>5654</v>
      </c>
      <c r="G40" s="229" t="s">
        <v>5655</v>
      </c>
      <c r="H40" s="229" t="s">
        <v>2078</v>
      </c>
      <c r="I40" s="229" t="s">
        <v>2079</v>
      </c>
      <c r="J40" s="221"/>
      <c r="K40" s="221"/>
      <c r="L40" s="221"/>
      <c r="M40" s="221"/>
      <c r="N40" s="221" t="s">
        <v>2308</v>
      </c>
      <c r="O40" s="229" t="s">
        <v>15443</v>
      </c>
      <c r="P40" s="229" t="s">
        <v>5654</v>
      </c>
      <c r="Q40" s="229" t="s">
        <v>5626</v>
      </c>
      <c r="R40" s="229" t="s">
        <v>2066</v>
      </c>
      <c r="S40" s="229"/>
      <c r="T40" s="229" t="s">
        <v>14627</v>
      </c>
      <c r="U40" s="229" t="s">
        <v>5654</v>
      </c>
      <c r="V40" s="229" t="s">
        <v>5626</v>
      </c>
      <c r="W40" s="221" t="s">
        <v>2066</v>
      </c>
      <c r="X40" s="229"/>
    </row>
    <row r="41" spans="1:24" s="327" customFormat="1" ht="15" customHeight="1">
      <c r="A41" s="229">
        <v>31</v>
      </c>
      <c r="B41" s="113" t="s">
        <v>15444</v>
      </c>
      <c r="C41" s="113" t="s">
        <v>15445</v>
      </c>
      <c r="D41" s="113" t="s">
        <v>2235</v>
      </c>
      <c r="E41" s="113" t="s">
        <v>2237</v>
      </c>
      <c r="F41" s="834" t="s">
        <v>15446</v>
      </c>
      <c r="G41" s="360" t="s">
        <v>15445</v>
      </c>
      <c r="H41" s="360" t="s">
        <v>2235</v>
      </c>
      <c r="I41" s="360" t="s">
        <v>2237</v>
      </c>
      <c r="J41" s="77"/>
      <c r="K41" s="77"/>
      <c r="L41" s="77"/>
      <c r="M41" s="77"/>
      <c r="N41" s="77" t="s">
        <v>2308</v>
      </c>
      <c r="O41" s="229"/>
      <c r="P41" s="229"/>
      <c r="Q41" s="229"/>
      <c r="R41" s="229"/>
      <c r="S41" s="229"/>
      <c r="T41" s="229"/>
      <c r="U41" s="229"/>
      <c r="V41" s="229"/>
      <c r="W41" s="221"/>
      <c r="X41" s="229"/>
    </row>
    <row r="42" spans="1:24" s="327" customFormat="1" ht="15" customHeight="1">
      <c r="A42" s="229">
        <v>32</v>
      </c>
      <c r="B42" s="229" t="s">
        <v>2343</v>
      </c>
      <c r="C42" s="229" t="s">
        <v>5462</v>
      </c>
      <c r="D42" s="229" t="s">
        <v>2100</v>
      </c>
      <c r="E42" s="229" t="s">
        <v>2101</v>
      </c>
      <c r="F42" s="229" t="s">
        <v>2343</v>
      </c>
      <c r="G42" s="229" t="s">
        <v>5462</v>
      </c>
      <c r="H42" s="229" t="s">
        <v>2684</v>
      </c>
      <c r="I42" s="229" t="s">
        <v>2884</v>
      </c>
      <c r="J42" s="221"/>
      <c r="K42" s="221"/>
      <c r="L42" s="221" t="s">
        <v>5463</v>
      </c>
      <c r="M42" s="221"/>
      <c r="N42" s="221" t="s">
        <v>2308</v>
      </c>
      <c r="O42" s="229" t="s">
        <v>15443</v>
      </c>
      <c r="P42" s="229" t="s">
        <v>2343</v>
      </c>
      <c r="Q42" s="229" t="s">
        <v>5627</v>
      </c>
      <c r="R42" s="229" t="s">
        <v>2100</v>
      </c>
      <c r="S42" s="229"/>
      <c r="T42" s="229" t="s">
        <v>14627</v>
      </c>
      <c r="U42" s="229" t="s">
        <v>2343</v>
      </c>
      <c r="V42" s="229" t="s">
        <v>5627</v>
      </c>
      <c r="W42" s="221" t="s">
        <v>2100</v>
      </c>
      <c r="X42" s="229"/>
    </row>
    <row r="43" spans="1:24" s="327" customFormat="1" ht="15" customHeight="1">
      <c r="A43" s="229">
        <v>33</v>
      </c>
      <c r="B43" s="229" t="s">
        <v>15338</v>
      </c>
      <c r="C43" s="229" t="s">
        <v>15339</v>
      </c>
      <c r="D43" s="229" t="s">
        <v>3062</v>
      </c>
      <c r="E43" s="229" t="s">
        <v>3063</v>
      </c>
      <c r="F43" s="229" t="s">
        <v>15338</v>
      </c>
      <c r="G43" s="230" t="s">
        <v>15340</v>
      </c>
      <c r="H43" s="229" t="s">
        <v>2807</v>
      </c>
      <c r="I43" s="229" t="s">
        <v>2808</v>
      </c>
      <c r="J43" s="221"/>
      <c r="K43" s="221"/>
      <c r="L43" s="221"/>
      <c r="M43" s="221"/>
      <c r="N43" s="221" t="s">
        <v>4189</v>
      </c>
      <c r="O43" s="229" t="s">
        <v>15443</v>
      </c>
      <c r="P43" s="229" t="s">
        <v>15338</v>
      </c>
      <c r="Q43" s="229" t="s">
        <v>15339</v>
      </c>
      <c r="R43" s="229" t="s">
        <v>3062</v>
      </c>
      <c r="S43" s="229"/>
      <c r="T43" s="229" t="s">
        <v>14627</v>
      </c>
      <c r="U43" s="229" t="s">
        <v>15338</v>
      </c>
      <c r="V43" s="229" t="s">
        <v>15339</v>
      </c>
      <c r="W43" s="221" t="s">
        <v>3062</v>
      </c>
      <c r="X43" s="229"/>
    </row>
    <row r="44" spans="1:24" s="327" customFormat="1" ht="15" customHeight="1">
      <c r="A44" s="229">
        <v>34</v>
      </c>
      <c r="B44" s="229" t="s">
        <v>13242</v>
      </c>
      <c r="C44" s="229" t="s">
        <v>13243</v>
      </c>
      <c r="D44" s="229" t="s">
        <v>2737</v>
      </c>
      <c r="E44" s="229" t="s">
        <v>3180</v>
      </c>
      <c r="F44" s="229" t="s">
        <v>13242</v>
      </c>
      <c r="G44" s="229" t="s">
        <v>13243</v>
      </c>
      <c r="H44" s="229" t="s">
        <v>2737</v>
      </c>
      <c r="I44" s="229" t="s">
        <v>3180</v>
      </c>
      <c r="J44" s="221"/>
      <c r="K44" s="221"/>
      <c r="L44" s="221"/>
      <c r="M44" s="221"/>
      <c r="N44" s="221" t="s">
        <v>4189</v>
      </c>
      <c r="O44" s="229"/>
      <c r="P44" s="229"/>
      <c r="Q44" s="229"/>
      <c r="R44" s="229"/>
      <c r="S44" s="229"/>
      <c r="T44" s="229" t="s">
        <v>14627</v>
      </c>
      <c r="U44" s="229" t="s">
        <v>13242</v>
      </c>
      <c r="V44" s="229" t="s">
        <v>13243</v>
      </c>
      <c r="W44" s="221" t="s">
        <v>2737</v>
      </c>
      <c r="X44" s="229"/>
    </row>
    <row r="45" spans="1:24" s="327" customFormat="1" ht="15" customHeight="1">
      <c r="A45" s="229">
        <v>35</v>
      </c>
      <c r="B45" s="229" t="s">
        <v>15342</v>
      </c>
      <c r="C45" s="229" t="s">
        <v>15343</v>
      </c>
      <c r="D45" s="229" t="s">
        <v>2088</v>
      </c>
      <c r="E45" s="229" t="s">
        <v>2089</v>
      </c>
      <c r="F45" s="229" t="s">
        <v>15342</v>
      </c>
      <c r="G45" s="230" t="s">
        <v>15345</v>
      </c>
      <c r="H45" s="229" t="s">
        <v>2088</v>
      </c>
      <c r="I45" s="229" t="s">
        <v>2089</v>
      </c>
      <c r="J45" s="221"/>
      <c r="K45" s="221"/>
      <c r="L45" s="221"/>
      <c r="M45" s="221"/>
      <c r="N45" s="221" t="s">
        <v>4189</v>
      </c>
      <c r="O45" s="229"/>
      <c r="P45" s="229"/>
      <c r="Q45" s="229"/>
      <c r="R45" s="229"/>
      <c r="S45" s="229"/>
      <c r="T45" s="229" t="s">
        <v>14627</v>
      </c>
      <c r="U45" s="229" t="s">
        <v>2365</v>
      </c>
      <c r="V45" s="229" t="s">
        <v>8356</v>
      </c>
      <c r="W45" s="221" t="s">
        <v>2088</v>
      </c>
      <c r="X45" s="229"/>
    </row>
    <row r="46" spans="1:24" s="327" customFormat="1" ht="15" customHeight="1">
      <c r="A46" s="229">
        <v>36</v>
      </c>
      <c r="B46" s="229" t="s">
        <v>15346</v>
      </c>
      <c r="C46" s="229" t="s">
        <v>13551</v>
      </c>
      <c r="D46" s="229" t="s">
        <v>2084</v>
      </c>
      <c r="E46" s="229" t="s">
        <v>2084</v>
      </c>
      <c r="F46" s="229" t="s">
        <v>15346</v>
      </c>
      <c r="G46" s="230" t="s">
        <v>15348</v>
      </c>
      <c r="H46" s="229" t="s">
        <v>4955</v>
      </c>
      <c r="I46" s="230" t="s">
        <v>2085</v>
      </c>
      <c r="J46" s="221"/>
      <c r="K46" s="221"/>
      <c r="L46" s="221"/>
      <c r="M46" s="221"/>
      <c r="N46" s="221" t="s">
        <v>4189</v>
      </c>
      <c r="O46" s="229"/>
      <c r="P46" s="229"/>
      <c r="Q46" s="229"/>
      <c r="R46" s="229"/>
      <c r="S46" s="229"/>
      <c r="T46" s="229" t="s">
        <v>14627</v>
      </c>
      <c r="U46" s="229" t="s">
        <v>2363</v>
      </c>
      <c r="V46" s="229" t="s">
        <v>13784</v>
      </c>
      <c r="W46" s="221" t="s">
        <v>2085</v>
      </c>
      <c r="X46" s="229"/>
    </row>
    <row r="47" spans="1:24" s="327" customFormat="1" ht="15" customHeight="1">
      <c r="A47" s="229">
        <v>37</v>
      </c>
      <c r="B47" s="229" t="s">
        <v>15349</v>
      </c>
      <c r="C47" s="229" t="s">
        <v>15350</v>
      </c>
      <c r="D47" s="229" t="s">
        <v>2272</v>
      </c>
      <c r="E47" s="229" t="s">
        <v>2272</v>
      </c>
      <c r="F47" s="229" t="s">
        <v>15349</v>
      </c>
      <c r="G47" s="230" t="s">
        <v>15352</v>
      </c>
      <c r="H47" s="229" t="s">
        <v>2272</v>
      </c>
      <c r="I47" s="229" t="s">
        <v>2273</v>
      </c>
      <c r="J47" s="221"/>
      <c r="K47" s="221"/>
      <c r="L47" s="221"/>
      <c r="M47" s="221"/>
      <c r="N47" s="221" t="s">
        <v>4189</v>
      </c>
      <c r="O47" s="229"/>
      <c r="P47" s="229"/>
      <c r="Q47" s="229"/>
      <c r="R47" s="229"/>
      <c r="S47" s="229"/>
      <c r="T47" s="229" t="s">
        <v>14627</v>
      </c>
      <c r="U47" s="229" t="s">
        <v>8354</v>
      </c>
      <c r="V47" s="229" t="s">
        <v>8355</v>
      </c>
      <c r="W47" s="221" t="s">
        <v>2066</v>
      </c>
      <c r="X47" s="229"/>
    </row>
    <row r="48" spans="1:24" s="327" customFormat="1" ht="15" customHeight="1">
      <c r="A48" s="229">
        <v>38</v>
      </c>
      <c r="B48" s="361" t="s">
        <v>15353</v>
      </c>
      <c r="C48" s="361" t="s">
        <v>13784</v>
      </c>
      <c r="D48" s="361" t="s">
        <v>2084</v>
      </c>
      <c r="E48" s="361" t="s">
        <v>2084</v>
      </c>
      <c r="F48" s="361" t="s">
        <v>15353</v>
      </c>
      <c r="G48" s="361" t="s">
        <v>13784</v>
      </c>
      <c r="H48" s="361" t="s">
        <v>2084</v>
      </c>
      <c r="I48" s="361" t="s">
        <v>2084</v>
      </c>
      <c r="J48" s="334"/>
      <c r="K48" s="334"/>
      <c r="L48" s="334"/>
      <c r="M48" s="334" t="s">
        <v>15447</v>
      </c>
      <c r="N48" s="334" t="s">
        <v>2286</v>
      </c>
      <c r="O48" s="229"/>
      <c r="P48" s="229"/>
      <c r="Q48" s="229"/>
      <c r="R48" s="229"/>
      <c r="S48" s="229"/>
      <c r="T48" s="229"/>
      <c r="U48" s="229"/>
      <c r="V48" s="229"/>
      <c r="W48" s="221"/>
      <c r="X48" s="229"/>
    </row>
    <row r="49" spans="1:24" s="327" customFormat="1" ht="15" customHeight="1">
      <c r="A49" s="229">
        <v>39</v>
      </c>
      <c r="B49" s="229" t="s">
        <v>13185</v>
      </c>
      <c r="C49" s="229" t="s">
        <v>13394</v>
      </c>
      <c r="D49" s="229" t="s">
        <v>2100</v>
      </c>
      <c r="E49" s="229" t="s">
        <v>2101</v>
      </c>
      <c r="F49" s="229" t="s">
        <v>13185</v>
      </c>
      <c r="G49" s="230" t="s">
        <v>13187</v>
      </c>
      <c r="H49" s="229" t="s">
        <v>2803</v>
      </c>
      <c r="I49" s="229" t="s">
        <v>2804</v>
      </c>
      <c r="J49" s="221"/>
      <c r="K49" s="221"/>
      <c r="L49" s="221"/>
      <c r="M49" s="221"/>
      <c r="N49" s="221" t="s">
        <v>4189</v>
      </c>
      <c r="O49" s="229"/>
      <c r="P49" s="229"/>
      <c r="Q49" s="229"/>
      <c r="R49" s="229"/>
      <c r="S49" s="229"/>
      <c r="T49" s="229" t="s">
        <v>14627</v>
      </c>
      <c r="U49" s="229" t="s">
        <v>13185</v>
      </c>
      <c r="V49" s="229" t="s">
        <v>13394</v>
      </c>
      <c r="W49" s="221" t="s">
        <v>2100</v>
      </c>
      <c r="X49" s="229"/>
    </row>
    <row r="50" spans="1:24" s="327" customFormat="1" ht="15" customHeight="1">
      <c r="A50" s="229">
        <v>40</v>
      </c>
      <c r="B50" s="229" t="s">
        <v>13188</v>
      </c>
      <c r="C50" s="229" t="s">
        <v>13240</v>
      </c>
      <c r="D50" s="229" t="s">
        <v>4802</v>
      </c>
      <c r="E50" s="229" t="s">
        <v>4803</v>
      </c>
      <c r="F50" s="229" t="s">
        <v>13188</v>
      </c>
      <c r="G50" s="230" t="s">
        <v>13190</v>
      </c>
      <c r="H50" s="229" t="s">
        <v>3921</v>
      </c>
      <c r="I50" s="229" t="s">
        <v>3922</v>
      </c>
      <c r="J50" s="221"/>
      <c r="K50" s="221"/>
      <c r="L50" s="221"/>
      <c r="M50" s="221"/>
      <c r="N50" s="221" t="s">
        <v>2308</v>
      </c>
      <c r="O50" s="229"/>
      <c r="P50" s="229"/>
      <c r="Q50" s="229"/>
      <c r="R50" s="229"/>
      <c r="S50" s="229"/>
      <c r="T50" s="229" t="s">
        <v>14627</v>
      </c>
      <c r="U50" s="229" t="s">
        <v>15356</v>
      </c>
      <c r="V50" s="229" t="s">
        <v>13240</v>
      </c>
      <c r="W50" s="221" t="s">
        <v>4802</v>
      </c>
      <c r="X50" s="229"/>
    </row>
    <row r="51" spans="1:24" s="327" customFormat="1" ht="15" customHeight="1">
      <c r="A51" s="229">
        <v>41</v>
      </c>
      <c r="B51" s="361" t="s">
        <v>2357</v>
      </c>
      <c r="C51" s="361" t="s">
        <v>4749</v>
      </c>
      <c r="D51" s="361" t="s">
        <v>2100</v>
      </c>
      <c r="E51" s="361" t="s">
        <v>2101</v>
      </c>
      <c r="F51" s="361" t="s">
        <v>2357</v>
      </c>
      <c r="G51" s="361" t="s">
        <v>4749</v>
      </c>
      <c r="H51" s="361" t="s">
        <v>2100</v>
      </c>
      <c r="I51" s="361" t="s">
        <v>2101</v>
      </c>
      <c r="J51" s="334"/>
      <c r="K51" s="334"/>
      <c r="L51" s="334" t="s">
        <v>15357</v>
      </c>
      <c r="M51" s="334"/>
      <c r="N51" s="334" t="s">
        <v>2286</v>
      </c>
      <c r="O51" s="229" t="s">
        <v>15443</v>
      </c>
      <c r="P51" s="229" t="s">
        <v>2357</v>
      </c>
      <c r="Q51" s="229" t="s">
        <v>4751</v>
      </c>
      <c r="R51" s="229" t="s">
        <v>2100</v>
      </c>
      <c r="S51" s="229"/>
      <c r="T51" s="229" t="s">
        <v>14627</v>
      </c>
      <c r="U51" s="229" t="s">
        <v>2357</v>
      </c>
      <c r="V51" s="229" t="s">
        <v>4751</v>
      </c>
      <c r="W51" s="221" t="s">
        <v>2100</v>
      </c>
      <c r="X51" s="229"/>
    </row>
    <row r="52" spans="1:24" s="327" customFormat="1" ht="15" customHeight="1">
      <c r="A52" s="229">
        <v>42</v>
      </c>
      <c r="B52" s="113" t="s">
        <v>8345</v>
      </c>
      <c r="C52" s="113" t="s">
        <v>8346</v>
      </c>
      <c r="D52" s="113" t="s">
        <v>2084</v>
      </c>
      <c r="E52" s="113" t="s">
        <v>2085</v>
      </c>
      <c r="F52" s="230" t="s">
        <v>15359</v>
      </c>
      <c r="G52" s="230" t="s">
        <v>15360</v>
      </c>
      <c r="H52" s="229" t="s">
        <v>2803</v>
      </c>
      <c r="I52" s="229" t="s">
        <v>2804</v>
      </c>
      <c r="J52" s="77"/>
      <c r="K52" s="77"/>
      <c r="L52" s="77"/>
      <c r="M52" s="351"/>
      <c r="N52" s="77" t="s">
        <v>2308</v>
      </c>
      <c r="O52" s="229"/>
      <c r="P52" s="229"/>
      <c r="Q52" s="229"/>
      <c r="R52" s="229"/>
      <c r="S52" s="229"/>
      <c r="T52" s="229"/>
      <c r="U52" s="229"/>
      <c r="V52" s="229"/>
      <c r="W52" s="221"/>
      <c r="X52" s="360"/>
    </row>
    <row r="53" spans="1:24" s="327" customFormat="1" ht="15" customHeight="1">
      <c r="A53" s="229">
        <v>43</v>
      </c>
      <c r="B53" s="361" t="s">
        <v>15448</v>
      </c>
      <c r="C53" s="361" t="s">
        <v>15449</v>
      </c>
      <c r="D53" s="361" t="s">
        <v>2100</v>
      </c>
      <c r="E53" s="361"/>
      <c r="F53" s="361" t="s">
        <v>15450</v>
      </c>
      <c r="G53" s="361" t="s">
        <v>15449</v>
      </c>
      <c r="H53" s="361" t="s">
        <v>2100</v>
      </c>
      <c r="I53" s="361"/>
      <c r="J53" s="334"/>
      <c r="K53" s="334"/>
      <c r="L53" s="334"/>
      <c r="M53" s="334" t="s">
        <v>15451</v>
      </c>
      <c r="N53" s="334" t="s">
        <v>2286</v>
      </c>
      <c r="O53" s="229"/>
      <c r="P53" s="229"/>
      <c r="Q53" s="229"/>
      <c r="R53" s="229"/>
      <c r="S53" s="229"/>
      <c r="T53" s="229"/>
      <c r="U53" s="229"/>
      <c r="V53" s="229"/>
      <c r="W53" s="221"/>
      <c r="X53" s="229"/>
    </row>
    <row r="54" spans="1:24" s="327" customFormat="1" ht="15" customHeight="1">
      <c r="A54" s="229">
        <v>44</v>
      </c>
      <c r="B54" s="361" t="s">
        <v>15452</v>
      </c>
      <c r="C54" s="361" t="s">
        <v>15453</v>
      </c>
      <c r="D54" s="361" t="s">
        <v>2088</v>
      </c>
      <c r="E54" s="361"/>
      <c r="F54" s="361" t="s">
        <v>15454</v>
      </c>
      <c r="G54" s="361" t="s">
        <v>15453</v>
      </c>
      <c r="H54" s="361" t="s">
        <v>2088</v>
      </c>
      <c r="I54" s="361"/>
      <c r="J54" s="334"/>
      <c r="K54" s="334"/>
      <c r="L54" s="334"/>
      <c r="M54" s="334" t="s">
        <v>15451</v>
      </c>
      <c r="N54" s="334" t="s">
        <v>2286</v>
      </c>
      <c r="O54" s="229"/>
      <c r="P54" s="229"/>
      <c r="Q54" s="229"/>
      <c r="R54" s="229"/>
      <c r="S54" s="229"/>
      <c r="T54" s="229"/>
      <c r="U54" s="229"/>
      <c r="V54" s="229"/>
      <c r="W54" s="221"/>
      <c r="X54" s="229"/>
    </row>
    <row r="55" spans="1:24" s="327" customFormat="1" ht="15" customHeight="1">
      <c r="A55" s="229">
        <v>45</v>
      </c>
      <c r="B55" s="373" t="s">
        <v>8349</v>
      </c>
      <c r="C55" s="373" t="s">
        <v>15362</v>
      </c>
      <c r="D55" s="373" t="s">
        <v>2100</v>
      </c>
      <c r="E55" s="373" t="s">
        <v>2101</v>
      </c>
      <c r="F55" s="373" t="s">
        <v>15363</v>
      </c>
      <c r="G55" s="373" t="s">
        <v>15362</v>
      </c>
      <c r="H55" s="373" t="s">
        <v>2100</v>
      </c>
      <c r="I55" s="373" t="s">
        <v>2101</v>
      </c>
      <c r="J55" s="335"/>
      <c r="K55" s="335"/>
      <c r="L55" s="335"/>
      <c r="M55" s="334" t="s">
        <v>15364</v>
      </c>
      <c r="N55" s="334" t="s">
        <v>2286</v>
      </c>
      <c r="O55" s="229"/>
      <c r="P55" s="229"/>
      <c r="Q55" s="229"/>
      <c r="R55" s="229"/>
      <c r="S55" s="229"/>
      <c r="T55" s="229" t="s">
        <v>14627</v>
      </c>
      <c r="U55" s="229" t="s">
        <v>8349</v>
      </c>
      <c r="V55" s="229" t="s">
        <v>8350</v>
      </c>
      <c r="W55" s="221" t="s">
        <v>2100</v>
      </c>
      <c r="X55" s="229"/>
    </row>
    <row r="56" spans="1:24" s="327" customFormat="1" ht="15" customHeight="1">
      <c r="A56" s="229">
        <v>46</v>
      </c>
      <c r="B56" s="373" t="s">
        <v>15365</v>
      </c>
      <c r="C56" s="373" t="s">
        <v>15366</v>
      </c>
      <c r="D56" s="373" t="s">
        <v>2100</v>
      </c>
      <c r="E56" s="373" t="s">
        <v>2101</v>
      </c>
      <c r="F56" s="373" t="s">
        <v>15367</v>
      </c>
      <c r="G56" s="373" t="s">
        <v>15366</v>
      </c>
      <c r="H56" s="373" t="s">
        <v>2100</v>
      </c>
      <c r="I56" s="373" t="s">
        <v>2101</v>
      </c>
      <c r="J56" s="335"/>
      <c r="K56" s="335"/>
      <c r="L56" s="335"/>
      <c r="M56" s="334" t="s">
        <v>15364</v>
      </c>
      <c r="N56" s="334" t="s">
        <v>2286</v>
      </c>
      <c r="O56" s="229"/>
      <c r="P56" s="229"/>
      <c r="Q56" s="229"/>
      <c r="R56" s="229"/>
      <c r="S56" s="229"/>
      <c r="T56" s="229" t="s">
        <v>14627</v>
      </c>
      <c r="U56" s="229" t="s">
        <v>8352</v>
      </c>
      <c r="V56" s="229" t="s">
        <v>15368</v>
      </c>
      <c r="W56" s="221" t="s">
        <v>2100</v>
      </c>
      <c r="X56" s="229"/>
    </row>
    <row r="57" spans="1:24" s="327" customFormat="1" ht="15" customHeight="1">
      <c r="A57" s="229">
        <v>47</v>
      </c>
      <c r="B57" s="361" t="s">
        <v>15455</v>
      </c>
      <c r="C57" s="361" t="s">
        <v>15456</v>
      </c>
      <c r="D57" s="361" t="s">
        <v>4802</v>
      </c>
      <c r="E57" s="361"/>
      <c r="F57" s="361" t="s">
        <v>15457</v>
      </c>
      <c r="G57" s="361" t="s">
        <v>15456</v>
      </c>
      <c r="H57" s="361" t="s">
        <v>4802</v>
      </c>
      <c r="I57" s="361"/>
      <c r="J57" s="334"/>
      <c r="K57" s="334"/>
      <c r="L57" s="334"/>
      <c r="M57" s="334" t="s">
        <v>15451</v>
      </c>
      <c r="N57" s="334" t="s">
        <v>2286</v>
      </c>
      <c r="O57" s="229"/>
      <c r="P57" s="229"/>
      <c r="Q57" s="229"/>
      <c r="R57" s="229"/>
      <c r="S57" s="229"/>
      <c r="T57" s="229"/>
      <c r="U57" s="229"/>
      <c r="V57" s="229"/>
      <c r="W57" s="221"/>
      <c r="X57" s="229"/>
    </row>
    <row r="58" spans="1:24" s="327" customFormat="1" ht="15" customHeight="1">
      <c r="A58" s="229">
        <v>48</v>
      </c>
      <c r="B58" s="361" t="s">
        <v>15458</v>
      </c>
      <c r="C58" s="361" t="s">
        <v>15459</v>
      </c>
      <c r="D58" s="361" t="s">
        <v>2100</v>
      </c>
      <c r="E58" s="361"/>
      <c r="F58" s="361" t="s">
        <v>15460</v>
      </c>
      <c r="G58" s="361" t="s">
        <v>15459</v>
      </c>
      <c r="H58" s="361" t="s">
        <v>2100</v>
      </c>
      <c r="I58" s="361"/>
      <c r="J58" s="334"/>
      <c r="K58" s="334"/>
      <c r="L58" s="334"/>
      <c r="M58" s="334" t="s">
        <v>15451</v>
      </c>
      <c r="N58" s="334" t="s">
        <v>2286</v>
      </c>
      <c r="O58" s="229"/>
      <c r="P58" s="229"/>
      <c r="Q58" s="229"/>
      <c r="R58" s="229"/>
      <c r="S58" s="229"/>
      <c r="T58" s="229"/>
      <c r="U58" s="229"/>
      <c r="V58" s="229"/>
      <c r="W58" s="221"/>
      <c r="X58" s="229"/>
    </row>
    <row r="59" spans="1:24" s="327" customFormat="1" ht="15" customHeight="1">
      <c r="A59" s="229">
        <v>49</v>
      </c>
      <c r="B59" s="361" t="s">
        <v>15461</v>
      </c>
      <c r="C59" s="361" t="s">
        <v>15462</v>
      </c>
      <c r="D59" s="361" t="s">
        <v>2684</v>
      </c>
      <c r="E59" s="361"/>
      <c r="F59" s="361" t="s">
        <v>15463</v>
      </c>
      <c r="G59" s="361" t="s">
        <v>15462</v>
      </c>
      <c r="H59" s="361" t="s">
        <v>2684</v>
      </c>
      <c r="I59" s="361"/>
      <c r="J59" s="334"/>
      <c r="K59" s="334"/>
      <c r="L59" s="334"/>
      <c r="M59" s="334" t="s">
        <v>15451</v>
      </c>
      <c r="N59" s="334" t="s">
        <v>2286</v>
      </c>
      <c r="O59" s="229"/>
      <c r="P59" s="229"/>
      <c r="Q59" s="229"/>
      <c r="R59" s="229"/>
      <c r="S59" s="229"/>
      <c r="T59" s="229"/>
      <c r="U59" s="229"/>
      <c r="V59" s="229"/>
      <c r="W59" s="221"/>
      <c r="X59" s="229"/>
    </row>
    <row r="60" spans="1:24" s="327" customFormat="1" ht="15" customHeight="1">
      <c r="A60" s="229">
        <v>50</v>
      </c>
      <c r="B60" s="361" t="s">
        <v>15464</v>
      </c>
      <c r="C60" s="361" t="s">
        <v>15465</v>
      </c>
      <c r="D60" s="361" t="s">
        <v>2737</v>
      </c>
      <c r="E60" s="361"/>
      <c r="F60" s="361" t="s">
        <v>15466</v>
      </c>
      <c r="G60" s="361" t="s">
        <v>15465</v>
      </c>
      <c r="H60" s="361" t="s">
        <v>2737</v>
      </c>
      <c r="I60" s="361"/>
      <c r="J60" s="334"/>
      <c r="K60" s="334"/>
      <c r="L60" s="334"/>
      <c r="M60" s="334" t="s">
        <v>15451</v>
      </c>
      <c r="N60" s="334" t="s">
        <v>2286</v>
      </c>
      <c r="O60" s="229"/>
      <c r="P60" s="229"/>
      <c r="Q60" s="229"/>
      <c r="R60" s="229"/>
      <c r="S60" s="229"/>
      <c r="T60" s="229"/>
      <c r="U60" s="229"/>
      <c r="V60" s="229"/>
      <c r="W60" s="221"/>
      <c r="X60" s="229"/>
    </row>
    <row r="61" spans="1:24" s="327" customFormat="1" ht="15" customHeight="1">
      <c r="A61" s="229">
        <v>51</v>
      </c>
      <c r="B61" s="361" t="s">
        <v>4277</v>
      </c>
      <c r="C61" s="361" t="s">
        <v>15467</v>
      </c>
      <c r="D61" s="361" t="s">
        <v>3062</v>
      </c>
      <c r="E61" s="361"/>
      <c r="F61" s="361" t="s">
        <v>15468</v>
      </c>
      <c r="G61" s="361" t="s">
        <v>15467</v>
      </c>
      <c r="H61" s="361" t="s">
        <v>3062</v>
      </c>
      <c r="I61" s="361"/>
      <c r="J61" s="334"/>
      <c r="K61" s="334"/>
      <c r="L61" s="334"/>
      <c r="M61" s="334" t="s">
        <v>15451</v>
      </c>
      <c r="N61" s="334" t="s">
        <v>2286</v>
      </c>
      <c r="O61" s="229"/>
      <c r="P61" s="229"/>
      <c r="Q61" s="229"/>
      <c r="R61" s="229"/>
      <c r="S61" s="229"/>
      <c r="T61" s="229"/>
      <c r="U61" s="229"/>
      <c r="V61" s="229"/>
      <c r="W61" s="221"/>
      <c r="X61" s="229"/>
    </row>
    <row r="62" spans="1:24" s="327" customFormat="1" ht="15" customHeight="1">
      <c r="A62" s="229">
        <v>52</v>
      </c>
      <c r="B62" s="361" t="s">
        <v>15469</v>
      </c>
      <c r="C62" s="361" t="s">
        <v>4350</v>
      </c>
      <c r="D62" s="361" t="s">
        <v>2737</v>
      </c>
      <c r="E62" s="361"/>
      <c r="F62" s="361" t="s">
        <v>15470</v>
      </c>
      <c r="G62" s="361" t="s">
        <v>4350</v>
      </c>
      <c r="H62" s="361" t="s">
        <v>2737</v>
      </c>
      <c r="I62" s="361"/>
      <c r="J62" s="334"/>
      <c r="K62" s="334"/>
      <c r="L62" s="334"/>
      <c r="M62" s="334" t="s">
        <v>15451</v>
      </c>
      <c r="N62" s="334" t="s">
        <v>2286</v>
      </c>
      <c r="O62" s="229"/>
      <c r="P62" s="229"/>
      <c r="Q62" s="229"/>
      <c r="R62" s="229"/>
      <c r="S62" s="229"/>
      <c r="T62" s="229"/>
      <c r="U62" s="229"/>
      <c r="V62" s="229"/>
      <c r="W62" s="221"/>
      <c r="X62" s="229"/>
    </row>
    <row r="63" spans="1:24" s="327" customFormat="1" ht="15" customHeight="1">
      <c r="A63" s="229">
        <v>53</v>
      </c>
      <c r="B63" s="361" t="s">
        <v>15471</v>
      </c>
      <c r="C63" s="361" t="s">
        <v>4327</v>
      </c>
      <c r="D63" s="361" t="s">
        <v>2066</v>
      </c>
      <c r="E63" s="361"/>
      <c r="F63" s="361" t="s">
        <v>15471</v>
      </c>
      <c r="G63" s="361" t="s">
        <v>4327</v>
      </c>
      <c r="H63" s="361" t="s">
        <v>2066</v>
      </c>
      <c r="I63" s="361"/>
      <c r="J63" s="334"/>
      <c r="K63" s="334"/>
      <c r="L63" s="334"/>
      <c r="M63" s="334" t="s">
        <v>15472</v>
      </c>
      <c r="N63" s="334" t="s">
        <v>2286</v>
      </c>
      <c r="O63" s="229"/>
      <c r="P63" s="229"/>
      <c r="Q63" s="229"/>
      <c r="R63" s="229"/>
      <c r="S63" s="229"/>
      <c r="T63" s="229"/>
      <c r="U63" s="229"/>
      <c r="V63" s="229"/>
      <c r="W63" s="221"/>
      <c r="X63" s="229"/>
    </row>
    <row r="64" spans="1:24" s="327" customFormat="1" ht="15" customHeight="1">
      <c r="A64" s="229">
        <v>54</v>
      </c>
      <c r="B64" s="361" t="s">
        <v>15473</v>
      </c>
      <c r="C64" s="361" t="s">
        <v>15474</v>
      </c>
      <c r="D64" s="361" t="s">
        <v>2681</v>
      </c>
      <c r="E64" s="361"/>
      <c r="F64" s="361" t="s">
        <v>15473</v>
      </c>
      <c r="G64" s="361" t="s">
        <v>15474</v>
      </c>
      <c r="H64" s="361" t="s">
        <v>2681</v>
      </c>
      <c r="I64" s="361"/>
      <c r="J64" s="334"/>
      <c r="K64" s="334"/>
      <c r="L64" s="334"/>
      <c r="M64" s="334" t="s">
        <v>15472</v>
      </c>
      <c r="N64" s="334" t="s">
        <v>2286</v>
      </c>
      <c r="O64" s="229"/>
      <c r="P64" s="229"/>
      <c r="Q64" s="229"/>
      <c r="R64" s="229"/>
      <c r="S64" s="229"/>
      <c r="T64" s="229"/>
      <c r="U64" s="229"/>
      <c r="V64" s="229"/>
      <c r="W64" s="221"/>
      <c r="X64" s="229"/>
    </row>
    <row r="65" spans="1:24" s="327" customFormat="1" ht="15" customHeight="1">
      <c r="A65" s="229">
        <v>55</v>
      </c>
      <c r="B65" s="361" t="s">
        <v>15475</v>
      </c>
      <c r="C65" s="361" t="s">
        <v>15476</v>
      </c>
      <c r="D65" s="361" t="s">
        <v>2100</v>
      </c>
      <c r="E65" s="361"/>
      <c r="F65" s="361" t="s">
        <v>15475</v>
      </c>
      <c r="G65" s="361" t="s">
        <v>15476</v>
      </c>
      <c r="H65" s="361" t="s">
        <v>2100</v>
      </c>
      <c r="I65" s="361"/>
      <c r="J65" s="334"/>
      <c r="K65" s="334"/>
      <c r="L65" s="334"/>
      <c r="M65" s="334" t="s">
        <v>15477</v>
      </c>
      <c r="N65" s="334" t="s">
        <v>2286</v>
      </c>
      <c r="O65" s="229"/>
      <c r="P65" s="229"/>
      <c r="Q65" s="229"/>
      <c r="R65" s="229"/>
      <c r="S65" s="229"/>
      <c r="T65" s="229"/>
      <c r="U65" s="229"/>
      <c r="V65" s="229"/>
      <c r="W65" s="221"/>
      <c r="X65" s="229"/>
    </row>
    <row r="66" spans="1:24" s="327" customFormat="1" ht="15" customHeight="1">
      <c r="A66" s="229">
        <v>56</v>
      </c>
      <c r="B66" s="361" t="s">
        <v>15478</v>
      </c>
      <c r="C66" s="361" t="s">
        <v>15479</v>
      </c>
      <c r="D66" s="361" t="s">
        <v>2096</v>
      </c>
      <c r="E66" s="361"/>
      <c r="F66" s="361" t="s">
        <v>15478</v>
      </c>
      <c r="G66" s="361" t="s">
        <v>15479</v>
      </c>
      <c r="H66" s="361" t="s">
        <v>2096</v>
      </c>
      <c r="I66" s="361"/>
      <c r="J66" s="334"/>
      <c r="K66" s="334"/>
      <c r="L66" s="334"/>
      <c r="M66" s="334" t="s">
        <v>15477</v>
      </c>
      <c r="N66" s="334" t="s">
        <v>2286</v>
      </c>
      <c r="O66" s="229"/>
      <c r="P66" s="229"/>
      <c r="Q66" s="229"/>
      <c r="R66" s="229"/>
      <c r="S66" s="229"/>
      <c r="T66" s="229"/>
      <c r="U66" s="229"/>
      <c r="V66" s="229"/>
      <c r="W66" s="221"/>
      <c r="X66" s="229"/>
    </row>
    <row r="67" spans="1:24" s="327" customFormat="1" ht="15" customHeight="1">
      <c r="A67" s="229">
        <v>57</v>
      </c>
      <c r="B67" s="361" t="s">
        <v>15480</v>
      </c>
      <c r="C67" s="361" t="s">
        <v>15481</v>
      </c>
      <c r="D67" s="361" t="s">
        <v>2066</v>
      </c>
      <c r="E67" s="361"/>
      <c r="F67" s="361" t="s">
        <v>15480</v>
      </c>
      <c r="G67" s="361" t="s">
        <v>15481</v>
      </c>
      <c r="H67" s="361" t="s">
        <v>2066</v>
      </c>
      <c r="I67" s="361"/>
      <c r="J67" s="334"/>
      <c r="K67" s="334"/>
      <c r="L67" s="334"/>
      <c r="M67" s="334" t="s">
        <v>15477</v>
      </c>
      <c r="N67" s="334" t="s">
        <v>2286</v>
      </c>
      <c r="O67" s="229"/>
      <c r="P67" s="229"/>
      <c r="Q67" s="229"/>
      <c r="R67" s="229"/>
      <c r="S67" s="229"/>
      <c r="T67" s="229"/>
      <c r="U67" s="229"/>
      <c r="V67" s="229"/>
      <c r="W67" s="221"/>
      <c r="X67" s="229"/>
    </row>
    <row r="68" spans="1:24" s="327" customFormat="1" ht="15" customHeight="1">
      <c r="A68" s="229">
        <v>58</v>
      </c>
      <c r="B68" s="361" t="s">
        <v>15482</v>
      </c>
      <c r="C68" s="361" t="s">
        <v>15483</v>
      </c>
      <c r="D68" s="361" t="s">
        <v>2278</v>
      </c>
      <c r="E68" s="361"/>
      <c r="F68" s="361" t="s">
        <v>15482</v>
      </c>
      <c r="G68" s="361" t="s">
        <v>15483</v>
      </c>
      <c r="H68" s="361" t="s">
        <v>2278</v>
      </c>
      <c r="I68" s="361"/>
      <c r="J68" s="334"/>
      <c r="K68" s="334"/>
      <c r="L68" s="334"/>
      <c r="M68" s="334" t="s">
        <v>15477</v>
      </c>
      <c r="N68" s="334" t="s">
        <v>2286</v>
      </c>
      <c r="O68" s="229"/>
      <c r="P68" s="229"/>
      <c r="Q68" s="229"/>
      <c r="R68" s="229"/>
      <c r="S68" s="229"/>
      <c r="T68" s="229"/>
      <c r="U68" s="229"/>
      <c r="V68" s="229"/>
      <c r="W68" s="221"/>
      <c r="X68" s="229"/>
    </row>
    <row r="69" spans="1:24" s="327" customFormat="1" ht="15" customHeight="1">
      <c r="A69" s="229">
        <v>59</v>
      </c>
      <c r="B69" s="361" t="s">
        <v>15484</v>
      </c>
      <c r="C69" s="361" t="s">
        <v>15485</v>
      </c>
      <c r="D69" s="361" t="s">
        <v>2100</v>
      </c>
      <c r="E69" s="361"/>
      <c r="F69" s="361" t="s">
        <v>15484</v>
      </c>
      <c r="G69" s="361" t="s">
        <v>15485</v>
      </c>
      <c r="H69" s="361" t="s">
        <v>2100</v>
      </c>
      <c r="I69" s="361"/>
      <c r="J69" s="334"/>
      <c r="K69" s="334"/>
      <c r="L69" s="334"/>
      <c r="M69" s="334" t="s">
        <v>15477</v>
      </c>
      <c r="N69" s="334" t="s">
        <v>2286</v>
      </c>
      <c r="O69" s="229"/>
      <c r="P69" s="229"/>
      <c r="Q69" s="229"/>
      <c r="R69" s="229"/>
      <c r="S69" s="229"/>
      <c r="T69" s="229"/>
      <c r="U69" s="229"/>
      <c r="V69" s="229"/>
      <c r="W69" s="221"/>
      <c r="X69" s="229"/>
    </row>
    <row r="70" spans="1:24" s="327" customFormat="1" ht="15" customHeight="1">
      <c r="A70" s="229">
        <v>60</v>
      </c>
      <c r="B70" s="361" t="s">
        <v>15486</v>
      </c>
      <c r="C70" s="361" t="s">
        <v>15487</v>
      </c>
      <c r="D70" s="361" t="s">
        <v>2088</v>
      </c>
      <c r="E70" s="361"/>
      <c r="F70" s="361" t="s">
        <v>15486</v>
      </c>
      <c r="G70" s="361" t="s">
        <v>15487</v>
      </c>
      <c r="H70" s="361" t="s">
        <v>2088</v>
      </c>
      <c r="I70" s="361"/>
      <c r="J70" s="334"/>
      <c r="K70" s="334"/>
      <c r="L70" s="334"/>
      <c r="M70" s="334" t="s">
        <v>15477</v>
      </c>
      <c r="N70" s="334" t="s">
        <v>2286</v>
      </c>
      <c r="O70" s="229"/>
      <c r="P70" s="229"/>
      <c r="Q70" s="229"/>
      <c r="R70" s="229"/>
      <c r="S70" s="229"/>
      <c r="T70" s="229"/>
      <c r="U70" s="229"/>
      <c r="V70" s="229"/>
      <c r="W70" s="221"/>
      <c r="X70" s="229"/>
    </row>
    <row r="71" spans="1:24" s="327" customFormat="1" ht="15" customHeight="1">
      <c r="A71" s="229">
        <v>61</v>
      </c>
      <c r="B71" s="229" t="s">
        <v>15369</v>
      </c>
      <c r="C71" s="229" t="s">
        <v>3434</v>
      </c>
      <c r="D71" s="229" t="s">
        <v>3898</v>
      </c>
      <c r="E71" s="229" t="s">
        <v>4007</v>
      </c>
      <c r="F71" s="229" t="s">
        <v>15369</v>
      </c>
      <c r="G71" s="229" t="s">
        <v>3434</v>
      </c>
      <c r="H71" s="229" t="s">
        <v>3898</v>
      </c>
      <c r="I71" s="229" t="s">
        <v>4007</v>
      </c>
      <c r="J71" s="221"/>
      <c r="K71" s="221"/>
      <c r="L71" s="221"/>
      <c r="M71" s="221"/>
      <c r="N71" s="221" t="s">
        <v>2308</v>
      </c>
      <c r="O71" s="229"/>
      <c r="P71" s="229"/>
      <c r="Q71" s="229"/>
      <c r="R71" s="229"/>
      <c r="S71" s="229"/>
      <c r="T71" s="229"/>
      <c r="U71" s="229"/>
      <c r="V71" s="229"/>
      <c r="W71" s="221"/>
      <c r="X71" s="229"/>
    </row>
    <row r="72" spans="1:24" s="327" customFormat="1" ht="15" customHeight="1">
      <c r="A72" s="229">
        <v>62</v>
      </c>
      <c r="B72" s="229" t="s">
        <v>15372</v>
      </c>
      <c r="C72" s="229" t="s">
        <v>3438</v>
      </c>
      <c r="D72" s="229" t="s">
        <v>2684</v>
      </c>
      <c r="E72" s="229" t="s">
        <v>2884</v>
      </c>
      <c r="F72" s="229" t="s">
        <v>15372</v>
      </c>
      <c r="G72" s="229" t="s">
        <v>3438</v>
      </c>
      <c r="H72" s="229" t="s">
        <v>2684</v>
      </c>
      <c r="I72" s="229" t="s">
        <v>2884</v>
      </c>
      <c r="J72" s="221"/>
      <c r="K72" s="221"/>
      <c r="L72" s="221"/>
      <c r="M72" s="221"/>
      <c r="N72" s="221" t="s">
        <v>2308</v>
      </c>
      <c r="O72" s="229"/>
      <c r="P72" s="229"/>
      <c r="Q72" s="229"/>
      <c r="R72" s="229"/>
      <c r="S72" s="229"/>
      <c r="T72" s="229"/>
      <c r="U72" s="229"/>
      <c r="V72" s="229"/>
      <c r="W72" s="221"/>
      <c r="X72" s="229"/>
    </row>
    <row r="73" spans="1:24" ht="15" customHeight="1">
      <c r="A73" s="229">
        <v>63</v>
      </c>
      <c r="B73" s="229" t="s">
        <v>15488</v>
      </c>
      <c r="C73" s="229" t="s">
        <v>15375</v>
      </c>
      <c r="D73" s="229" t="s">
        <v>2272</v>
      </c>
      <c r="E73" s="229" t="s">
        <v>2272</v>
      </c>
      <c r="F73" s="230" t="s">
        <v>15376</v>
      </c>
      <c r="G73" s="229" t="s">
        <v>15375</v>
      </c>
      <c r="H73" s="229" t="s">
        <v>2078</v>
      </c>
      <c r="I73" s="229" t="s">
        <v>2079</v>
      </c>
      <c r="J73" s="221"/>
      <c r="K73" s="221"/>
      <c r="L73" s="221"/>
      <c r="M73" s="221"/>
      <c r="N73" s="221" t="s">
        <v>4189</v>
      </c>
      <c r="O73" s="366"/>
      <c r="P73" s="366"/>
      <c r="Q73" s="366"/>
      <c r="R73" s="366"/>
      <c r="S73" s="366"/>
      <c r="T73" s="366"/>
      <c r="U73" s="366"/>
      <c r="V73" s="366"/>
      <c r="W73" s="372"/>
      <c r="X73" s="366"/>
    </row>
    <row r="74" spans="1:24" s="327" customFormat="1" ht="15" customHeight="1">
      <c r="A74" s="229">
        <v>64</v>
      </c>
      <c r="B74" s="361" t="s">
        <v>15377</v>
      </c>
      <c r="C74" s="361" t="s">
        <v>15378</v>
      </c>
      <c r="D74" s="361" t="s">
        <v>2100</v>
      </c>
      <c r="E74" s="361" t="s">
        <v>2101</v>
      </c>
      <c r="F74" s="361" t="s">
        <v>15377</v>
      </c>
      <c r="G74" s="361" t="s">
        <v>15378</v>
      </c>
      <c r="H74" s="361" t="s">
        <v>2100</v>
      </c>
      <c r="I74" s="361" t="s">
        <v>2101</v>
      </c>
      <c r="J74" s="334"/>
      <c r="K74" s="334"/>
      <c r="L74" s="334"/>
      <c r="M74" s="334" t="s">
        <v>15489</v>
      </c>
      <c r="N74" s="334" t="s">
        <v>2286</v>
      </c>
      <c r="O74" s="229"/>
      <c r="P74" s="229"/>
      <c r="Q74" s="229"/>
      <c r="R74" s="229"/>
      <c r="S74" s="229"/>
      <c r="T74" s="229"/>
      <c r="U74" s="229"/>
      <c r="V74" s="229"/>
      <c r="W74" s="221"/>
      <c r="X74" s="229"/>
    </row>
    <row r="75" spans="1:24" s="327" customFormat="1" ht="15" customHeight="1">
      <c r="A75" s="229">
        <v>65</v>
      </c>
      <c r="B75" s="361" t="s">
        <v>15380</v>
      </c>
      <c r="C75" s="361" t="s">
        <v>15381</v>
      </c>
      <c r="D75" s="361" t="s">
        <v>2100</v>
      </c>
      <c r="E75" s="361" t="s">
        <v>2101</v>
      </c>
      <c r="F75" s="361" t="s">
        <v>15380</v>
      </c>
      <c r="G75" s="361" t="s">
        <v>15381</v>
      </c>
      <c r="H75" s="361" t="s">
        <v>2100</v>
      </c>
      <c r="I75" s="361" t="s">
        <v>2101</v>
      </c>
      <c r="J75" s="334"/>
      <c r="K75" s="334"/>
      <c r="L75" s="334"/>
      <c r="M75" s="334" t="s">
        <v>15489</v>
      </c>
      <c r="N75" s="334" t="s">
        <v>2286</v>
      </c>
      <c r="O75" s="229"/>
      <c r="P75" s="229"/>
      <c r="Q75" s="229"/>
      <c r="R75" s="229"/>
      <c r="S75" s="229"/>
      <c r="T75" s="229"/>
      <c r="U75" s="229"/>
      <c r="V75" s="229"/>
      <c r="W75" s="221"/>
      <c r="X75" s="229"/>
    </row>
    <row r="76" spans="1:24" s="327" customFormat="1" ht="15" customHeight="1">
      <c r="A76" s="229">
        <v>66</v>
      </c>
      <c r="B76" s="229" t="s">
        <v>15382</v>
      </c>
      <c r="C76" s="229" t="s">
        <v>15383</v>
      </c>
      <c r="D76" s="229" t="s">
        <v>2085</v>
      </c>
      <c r="E76" s="229" t="s">
        <v>2085</v>
      </c>
      <c r="F76" s="229" t="s">
        <v>15382</v>
      </c>
      <c r="G76" s="229" t="s">
        <v>15383</v>
      </c>
      <c r="H76" s="229" t="s">
        <v>2733</v>
      </c>
      <c r="I76" s="230" t="s">
        <v>2111</v>
      </c>
      <c r="J76" s="221"/>
      <c r="K76" s="221"/>
      <c r="L76" s="221"/>
      <c r="M76" s="221"/>
      <c r="N76" s="221" t="s">
        <v>2308</v>
      </c>
      <c r="O76" s="229" t="s">
        <v>15443</v>
      </c>
      <c r="P76" s="229" t="s">
        <v>15382</v>
      </c>
      <c r="Q76" s="229" t="s">
        <v>15384</v>
      </c>
      <c r="R76" s="229" t="s">
        <v>2085</v>
      </c>
      <c r="S76" s="229"/>
      <c r="T76" s="229" t="s">
        <v>14627</v>
      </c>
      <c r="U76" s="229" t="s">
        <v>15382</v>
      </c>
      <c r="V76" s="229" t="s">
        <v>15384</v>
      </c>
      <c r="W76" s="221" t="s">
        <v>2085</v>
      </c>
      <c r="X76" s="229"/>
    </row>
    <row r="77" spans="1:24" s="327" customFormat="1" ht="15" customHeight="1">
      <c r="A77" s="229">
        <v>67</v>
      </c>
      <c r="B77" s="229" t="s">
        <v>15385</v>
      </c>
      <c r="C77" s="229" t="s">
        <v>15386</v>
      </c>
      <c r="D77" s="229" t="s">
        <v>2066</v>
      </c>
      <c r="E77" s="229" t="s">
        <v>2067</v>
      </c>
      <c r="F77" s="229" t="s">
        <v>15385</v>
      </c>
      <c r="G77" s="229" t="s">
        <v>15386</v>
      </c>
      <c r="H77" s="229" t="s">
        <v>2803</v>
      </c>
      <c r="I77" s="229" t="s">
        <v>2804</v>
      </c>
      <c r="J77" s="221"/>
      <c r="K77" s="221"/>
      <c r="L77" s="221" t="s">
        <v>15387</v>
      </c>
      <c r="M77" s="221"/>
      <c r="N77" s="221" t="s">
        <v>2308</v>
      </c>
      <c r="O77" s="229" t="s">
        <v>15443</v>
      </c>
      <c r="P77" s="229" t="s">
        <v>15385</v>
      </c>
      <c r="Q77" s="229" t="s">
        <v>15388</v>
      </c>
      <c r="R77" s="229" t="s">
        <v>2066</v>
      </c>
      <c r="S77" s="229"/>
      <c r="T77" s="229" t="s">
        <v>14627</v>
      </c>
      <c r="U77" s="229" t="s">
        <v>15385</v>
      </c>
      <c r="V77" s="229" t="s">
        <v>15388</v>
      </c>
      <c r="W77" s="221" t="s">
        <v>2066</v>
      </c>
      <c r="X77" s="229"/>
    </row>
    <row r="78" spans="1:24" s="327" customFormat="1" ht="15" customHeight="1">
      <c r="A78" s="229">
        <v>68</v>
      </c>
      <c r="B78" s="361" t="s">
        <v>15389</v>
      </c>
      <c r="C78" s="361" t="s">
        <v>15390</v>
      </c>
      <c r="D78" s="361" t="s">
        <v>2084</v>
      </c>
      <c r="E78" s="361" t="s">
        <v>2084</v>
      </c>
      <c r="F78" s="361" t="s">
        <v>15389</v>
      </c>
      <c r="G78" s="361" t="s">
        <v>15390</v>
      </c>
      <c r="H78" s="361" t="s">
        <v>2084</v>
      </c>
      <c r="I78" s="361" t="s">
        <v>2084</v>
      </c>
      <c r="J78" s="334"/>
      <c r="K78" s="334"/>
      <c r="L78" s="334"/>
      <c r="M78" s="334" t="s">
        <v>15490</v>
      </c>
      <c r="N78" s="334" t="s">
        <v>2286</v>
      </c>
      <c r="O78" s="229"/>
      <c r="P78" s="229"/>
      <c r="Q78" s="229"/>
      <c r="R78" s="229"/>
      <c r="S78" s="229"/>
      <c r="T78" s="229"/>
      <c r="U78" s="229"/>
      <c r="V78" s="229"/>
      <c r="W78" s="221"/>
      <c r="X78" s="229"/>
    </row>
    <row r="79" spans="1:24" s="327" customFormat="1" ht="15" customHeight="1">
      <c r="A79" s="229">
        <v>69</v>
      </c>
      <c r="B79" s="361" t="s">
        <v>15392</v>
      </c>
      <c r="C79" s="361" t="s">
        <v>15393</v>
      </c>
      <c r="D79" s="361" t="s">
        <v>2084</v>
      </c>
      <c r="E79" s="361" t="s">
        <v>2084</v>
      </c>
      <c r="F79" s="361" t="s">
        <v>15392</v>
      </c>
      <c r="G79" s="361" t="s">
        <v>15393</v>
      </c>
      <c r="H79" s="361" t="s">
        <v>2084</v>
      </c>
      <c r="I79" s="361" t="s">
        <v>2084</v>
      </c>
      <c r="J79" s="334"/>
      <c r="K79" s="334"/>
      <c r="L79" s="334"/>
      <c r="M79" s="334" t="s">
        <v>15490</v>
      </c>
      <c r="N79" s="334" t="s">
        <v>2286</v>
      </c>
      <c r="O79" s="229"/>
      <c r="P79" s="229"/>
      <c r="Q79" s="229"/>
      <c r="R79" s="229"/>
      <c r="S79" s="229"/>
      <c r="T79" s="229"/>
      <c r="U79" s="229"/>
      <c r="V79" s="229"/>
      <c r="W79" s="221"/>
      <c r="X79" s="229"/>
    </row>
    <row r="80" spans="1:24" s="325" customFormat="1" ht="15" customHeight="1">
      <c r="A80" s="229">
        <v>70</v>
      </c>
      <c r="B80" s="361" t="s">
        <v>15394</v>
      </c>
      <c r="C80" s="361" t="s">
        <v>15491</v>
      </c>
      <c r="D80" s="361" t="s">
        <v>2088</v>
      </c>
      <c r="E80" s="361" t="s">
        <v>2089</v>
      </c>
      <c r="F80" s="361" t="s">
        <v>15394</v>
      </c>
      <c r="G80" s="361" t="s">
        <v>15491</v>
      </c>
      <c r="H80" s="361" t="s">
        <v>2088</v>
      </c>
      <c r="I80" s="361" t="s">
        <v>2089</v>
      </c>
      <c r="J80" s="334"/>
      <c r="K80" s="334"/>
      <c r="L80" s="334" t="s">
        <v>15492</v>
      </c>
      <c r="M80" s="334" t="s">
        <v>15489</v>
      </c>
      <c r="N80" s="334" t="s">
        <v>2286</v>
      </c>
      <c r="O80" s="229"/>
      <c r="P80" s="229"/>
      <c r="Q80" s="229"/>
      <c r="R80" s="229"/>
      <c r="S80" s="229"/>
      <c r="T80" s="229"/>
      <c r="U80" s="229"/>
      <c r="V80" s="229"/>
      <c r="W80" s="221"/>
      <c r="X80" s="229"/>
    </row>
    <row r="81" spans="1:24" s="325" customFormat="1" ht="15" customHeight="1">
      <c r="A81" s="229">
        <v>71</v>
      </c>
      <c r="B81" s="361" t="s">
        <v>4168</v>
      </c>
      <c r="C81" s="361" t="s">
        <v>4087</v>
      </c>
      <c r="D81" s="361" t="s">
        <v>2078</v>
      </c>
      <c r="E81" s="361" t="s">
        <v>2079</v>
      </c>
      <c r="F81" s="361" t="s">
        <v>4168</v>
      </c>
      <c r="G81" s="361" t="s">
        <v>4087</v>
      </c>
      <c r="H81" s="361" t="s">
        <v>2078</v>
      </c>
      <c r="I81" s="361" t="s">
        <v>2079</v>
      </c>
      <c r="J81" s="334"/>
      <c r="K81" s="334"/>
      <c r="L81" s="334"/>
      <c r="M81" s="334" t="s">
        <v>15489</v>
      </c>
      <c r="N81" s="334" t="s">
        <v>2286</v>
      </c>
      <c r="O81" s="229"/>
      <c r="P81" s="229"/>
      <c r="Q81" s="229"/>
      <c r="R81" s="229"/>
      <c r="S81" s="229"/>
      <c r="T81" s="229"/>
      <c r="U81" s="229"/>
      <c r="V81" s="229"/>
      <c r="W81" s="221"/>
      <c r="X81" s="229"/>
    </row>
    <row r="82" spans="1:24" s="325" customFormat="1" ht="15" customHeight="1">
      <c r="A82" s="229">
        <v>72</v>
      </c>
      <c r="B82" s="361" t="s">
        <v>15397</v>
      </c>
      <c r="C82" s="361" t="s">
        <v>4074</v>
      </c>
      <c r="D82" s="361" t="s">
        <v>2088</v>
      </c>
      <c r="E82" s="361" t="s">
        <v>2089</v>
      </c>
      <c r="F82" s="361" t="s">
        <v>15397</v>
      </c>
      <c r="G82" s="361" t="s">
        <v>4074</v>
      </c>
      <c r="H82" s="361" t="s">
        <v>2088</v>
      </c>
      <c r="I82" s="361" t="s">
        <v>2089</v>
      </c>
      <c r="J82" s="334"/>
      <c r="K82" s="334"/>
      <c r="L82" s="334"/>
      <c r="M82" s="334" t="s">
        <v>15489</v>
      </c>
      <c r="N82" s="334" t="s">
        <v>2286</v>
      </c>
      <c r="O82" s="229"/>
      <c r="P82" s="229"/>
      <c r="Q82" s="229"/>
      <c r="R82" s="229"/>
      <c r="S82" s="229"/>
      <c r="T82" s="229"/>
      <c r="U82" s="229"/>
      <c r="V82" s="229"/>
      <c r="W82" s="221"/>
      <c r="X82" s="229"/>
    </row>
    <row r="83" spans="1:24" s="325" customFormat="1" ht="15" customHeight="1">
      <c r="A83" s="229">
        <v>73</v>
      </c>
      <c r="B83" s="361" t="s">
        <v>15398</v>
      </c>
      <c r="C83" s="361" t="s">
        <v>15399</v>
      </c>
      <c r="D83" s="361" t="s">
        <v>2088</v>
      </c>
      <c r="E83" s="361" t="s">
        <v>2089</v>
      </c>
      <c r="F83" s="361" t="s">
        <v>15398</v>
      </c>
      <c r="G83" s="361" t="s">
        <v>15399</v>
      </c>
      <c r="H83" s="361" t="s">
        <v>2088</v>
      </c>
      <c r="I83" s="361" t="s">
        <v>2089</v>
      </c>
      <c r="J83" s="334"/>
      <c r="K83" s="334"/>
      <c r="L83" s="334" t="s">
        <v>15492</v>
      </c>
      <c r="M83" s="334" t="s">
        <v>15489</v>
      </c>
      <c r="N83" s="334" t="s">
        <v>2286</v>
      </c>
      <c r="O83" s="229"/>
      <c r="P83" s="229"/>
      <c r="Q83" s="229"/>
      <c r="R83" s="229"/>
      <c r="S83" s="229"/>
      <c r="T83" s="229"/>
      <c r="U83" s="229"/>
      <c r="V83" s="229"/>
      <c r="W83" s="221"/>
      <c r="X83" s="229"/>
    </row>
    <row r="84" spans="1:24" s="325" customFormat="1" ht="15" customHeight="1">
      <c r="A84" s="229">
        <v>74</v>
      </c>
      <c r="B84" s="229" t="s">
        <v>15402</v>
      </c>
      <c r="C84" s="229" t="s">
        <v>15402</v>
      </c>
      <c r="D84" s="229" t="s">
        <v>4802</v>
      </c>
      <c r="E84" s="229" t="s">
        <v>4803</v>
      </c>
      <c r="F84" s="229" t="s">
        <v>15403</v>
      </c>
      <c r="G84" s="229" t="s">
        <v>15402</v>
      </c>
      <c r="H84" s="229" t="s">
        <v>2807</v>
      </c>
      <c r="I84" s="229" t="s">
        <v>2808</v>
      </c>
      <c r="J84" s="221"/>
      <c r="K84" s="221"/>
      <c r="L84" s="221"/>
      <c r="M84" s="221"/>
      <c r="N84" s="221" t="s">
        <v>2308</v>
      </c>
      <c r="O84" s="229" t="s">
        <v>15443</v>
      </c>
      <c r="P84" s="229" t="s">
        <v>15404</v>
      </c>
      <c r="Q84" s="229" t="s">
        <v>15402</v>
      </c>
      <c r="R84" s="229" t="s">
        <v>4802</v>
      </c>
      <c r="S84" s="229"/>
      <c r="T84" s="229"/>
      <c r="U84" s="229"/>
      <c r="V84" s="229"/>
      <c r="W84" s="221"/>
      <c r="X84" s="229"/>
    </row>
    <row r="85" spans="1:24" s="325" customFormat="1" ht="15" customHeight="1">
      <c r="A85" s="229">
        <v>75</v>
      </c>
      <c r="B85" s="229" t="s">
        <v>5698</v>
      </c>
      <c r="C85" s="229" t="s">
        <v>5699</v>
      </c>
      <c r="D85" s="229" t="s">
        <v>2078</v>
      </c>
      <c r="E85" s="229" t="s">
        <v>2079</v>
      </c>
      <c r="F85" s="229" t="s">
        <v>5698</v>
      </c>
      <c r="G85" s="230" t="s">
        <v>15405</v>
      </c>
      <c r="H85" s="229" t="s">
        <v>2078</v>
      </c>
      <c r="I85" s="229" t="s">
        <v>2079</v>
      </c>
      <c r="J85" s="221"/>
      <c r="K85" s="221"/>
      <c r="L85" s="221"/>
      <c r="M85" s="221" t="s">
        <v>15493</v>
      </c>
      <c r="N85" s="221" t="s">
        <v>2308</v>
      </c>
      <c r="O85" s="229" t="s">
        <v>15443</v>
      </c>
      <c r="P85" s="229" t="s">
        <v>5698</v>
      </c>
      <c r="Q85" s="229" t="s">
        <v>5699</v>
      </c>
      <c r="R85" s="229" t="s">
        <v>2078</v>
      </c>
      <c r="S85" s="229"/>
      <c r="T85" s="229" t="s">
        <v>14627</v>
      </c>
      <c r="U85" s="229" t="s">
        <v>5698</v>
      </c>
      <c r="V85" s="229" t="s">
        <v>5699</v>
      </c>
      <c r="W85" s="221" t="s">
        <v>2078</v>
      </c>
      <c r="X85" s="229"/>
    </row>
    <row r="86" spans="1:24" s="325" customFormat="1" ht="15" customHeight="1">
      <c r="A86" s="229">
        <v>76</v>
      </c>
      <c r="B86" s="361" t="s">
        <v>15406</v>
      </c>
      <c r="C86" s="361" t="s">
        <v>15407</v>
      </c>
      <c r="D86" s="361" t="s">
        <v>4802</v>
      </c>
      <c r="E86" s="361" t="s">
        <v>4803</v>
      </c>
      <c r="F86" s="361" t="s">
        <v>15408</v>
      </c>
      <c r="G86" s="361" t="s">
        <v>15407</v>
      </c>
      <c r="H86" s="361" t="s">
        <v>4802</v>
      </c>
      <c r="I86" s="361" t="s">
        <v>4803</v>
      </c>
      <c r="J86" s="334"/>
      <c r="K86" s="334"/>
      <c r="L86" s="334"/>
      <c r="M86" s="334"/>
      <c r="N86" s="334" t="s">
        <v>2286</v>
      </c>
      <c r="O86" s="229" t="s">
        <v>15443</v>
      </c>
      <c r="P86" s="229" t="s">
        <v>15406</v>
      </c>
      <c r="Q86" s="229" t="s">
        <v>15407</v>
      </c>
      <c r="R86" s="229" t="s">
        <v>4802</v>
      </c>
      <c r="S86" s="229"/>
      <c r="T86" s="229"/>
      <c r="U86" s="229"/>
      <c r="V86" s="229"/>
      <c r="W86" s="221"/>
      <c r="X86" s="229"/>
    </row>
    <row r="87" spans="1:24" s="325" customFormat="1" ht="15" customHeight="1">
      <c r="A87" s="229">
        <v>77</v>
      </c>
      <c r="B87" s="361" t="s">
        <v>2361</v>
      </c>
      <c r="C87" s="361" t="s">
        <v>15410</v>
      </c>
      <c r="D87" s="361" t="s">
        <v>2272</v>
      </c>
      <c r="E87" s="361" t="s">
        <v>2272</v>
      </c>
      <c r="F87" s="361" t="s">
        <v>2361</v>
      </c>
      <c r="G87" s="361" t="s">
        <v>15410</v>
      </c>
      <c r="H87" s="361" t="s">
        <v>2272</v>
      </c>
      <c r="I87" s="361" t="s">
        <v>2272</v>
      </c>
      <c r="J87" s="334"/>
      <c r="K87" s="334"/>
      <c r="L87" s="334"/>
      <c r="M87" s="334"/>
      <c r="N87" s="334" t="s">
        <v>2286</v>
      </c>
      <c r="O87" s="229" t="s">
        <v>15443</v>
      </c>
      <c r="P87" s="229" t="s">
        <v>2361</v>
      </c>
      <c r="Q87" s="229" t="s">
        <v>15410</v>
      </c>
      <c r="R87" s="229" t="s">
        <v>2272</v>
      </c>
      <c r="S87" s="229"/>
      <c r="T87" s="229" t="s">
        <v>14627</v>
      </c>
      <c r="U87" s="229" t="s">
        <v>2361</v>
      </c>
      <c r="V87" s="229" t="s">
        <v>15410</v>
      </c>
      <c r="W87" s="221" t="s">
        <v>2272</v>
      </c>
      <c r="X87" s="229"/>
    </row>
    <row r="88" spans="1:24" s="325" customFormat="1" ht="15" customHeight="1">
      <c r="A88" s="229">
        <v>78</v>
      </c>
      <c r="B88" s="361" t="s">
        <v>15411</v>
      </c>
      <c r="C88" s="361" t="s">
        <v>15412</v>
      </c>
      <c r="D88" s="361" t="s">
        <v>2272</v>
      </c>
      <c r="E88" s="361" t="s">
        <v>2272</v>
      </c>
      <c r="F88" s="361" t="s">
        <v>15411</v>
      </c>
      <c r="G88" s="361" t="s">
        <v>15412</v>
      </c>
      <c r="H88" s="361" t="s">
        <v>2272</v>
      </c>
      <c r="I88" s="361" t="s">
        <v>2272</v>
      </c>
      <c r="J88" s="334"/>
      <c r="K88" s="334"/>
      <c r="L88" s="334"/>
      <c r="M88" s="334"/>
      <c r="N88" s="334" t="s">
        <v>2286</v>
      </c>
      <c r="O88" s="229" t="s">
        <v>15443</v>
      </c>
      <c r="P88" s="229" t="s">
        <v>15411</v>
      </c>
      <c r="Q88" s="229" t="s">
        <v>15413</v>
      </c>
      <c r="R88" s="229" t="s">
        <v>2272</v>
      </c>
      <c r="S88" s="229"/>
      <c r="T88" s="229" t="s">
        <v>14627</v>
      </c>
      <c r="U88" s="229" t="s">
        <v>15411</v>
      </c>
      <c r="V88" s="229" t="s">
        <v>15413</v>
      </c>
      <c r="W88" s="221" t="s">
        <v>2272</v>
      </c>
      <c r="X88" s="229"/>
    </row>
    <row r="89" spans="1:24" s="325" customFormat="1" ht="15" customHeight="1">
      <c r="A89" s="229">
        <v>79</v>
      </c>
      <c r="B89" s="373" t="s">
        <v>15494</v>
      </c>
      <c r="C89" s="373" t="s">
        <v>14097</v>
      </c>
      <c r="D89" s="373" t="s">
        <v>2088</v>
      </c>
      <c r="E89" s="373" t="s">
        <v>2089</v>
      </c>
      <c r="F89" s="835" t="s">
        <v>15414</v>
      </c>
      <c r="G89" s="835" t="s">
        <v>14097</v>
      </c>
      <c r="H89" s="835" t="s">
        <v>2088</v>
      </c>
      <c r="I89" s="835" t="s">
        <v>2089</v>
      </c>
      <c r="J89" s="335"/>
      <c r="K89" s="335"/>
      <c r="L89" s="335" t="s">
        <v>6598</v>
      </c>
      <c r="M89" s="362" t="s">
        <v>15415</v>
      </c>
      <c r="N89" s="335" t="s">
        <v>2286</v>
      </c>
      <c r="O89" s="229" t="s">
        <v>15443</v>
      </c>
      <c r="P89" s="229" t="s">
        <v>15414</v>
      </c>
      <c r="Q89" s="229" t="s">
        <v>14097</v>
      </c>
      <c r="R89" s="229" t="s">
        <v>2088</v>
      </c>
      <c r="S89" s="229"/>
      <c r="T89" s="229"/>
      <c r="U89" s="229"/>
      <c r="V89" s="229"/>
      <c r="W89" s="221"/>
      <c r="X89" s="229"/>
    </row>
    <row r="90" spans="1:24" s="325" customFormat="1" ht="15" customHeight="1">
      <c r="A90" s="229">
        <v>80</v>
      </c>
      <c r="B90" s="373" t="s">
        <v>15495</v>
      </c>
      <c r="C90" s="373" t="s">
        <v>5281</v>
      </c>
      <c r="D90" s="373" t="s">
        <v>2088</v>
      </c>
      <c r="E90" s="373" t="s">
        <v>2089</v>
      </c>
      <c r="F90" s="835" t="s">
        <v>15416</v>
      </c>
      <c r="G90" s="835" t="s">
        <v>5281</v>
      </c>
      <c r="H90" s="835" t="s">
        <v>2088</v>
      </c>
      <c r="I90" s="835" t="s">
        <v>2089</v>
      </c>
      <c r="J90" s="335"/>
      <c r="K90" s="335"/>
      <c r="L90" s="335" t="s">
        <v>6598</v>
      </c>
      <c r="M90" s="362" t="s">
        <v>15415</v>
      </c>
      <c r="N90" s="335" t="s">
        <v>2286</v>
      </c>
      <c r="O90" s="229" t="s">
        <v>15443</v>
      </c>
      <c r="P90" s="229" t="s">
        <v>15416</v>
      </c>
      <c r="Q90" s="229" t="s">
        <v>5281</v>
      </c>
      <c r="R90" s="229" t="s">
        <v>2088</v>
      </c>
      <c r="S90" s="229"/>
      <c r="T90" s="229"/>
      <c r="U90" s="229"/>
      <c r="V90" s="229"/>
      <c r="W90" s="221"/>
      <c r="X90" s="229"/>
    </row>
    <row r="91" spans="1:24" s="325" customFormat="1" ht="15" customHeight="1">
      <c r="A91" s="229">
        <v>81</v>
      </c>
      <c r="B91" s="836" t="s">
        <v>15417</v>
      </c>
      <c r="C91" s="113" t="s">
        <v>15418</v>
      </c>
      <c r="D91" s="113" t="s">
        <v>2088</v>
      </c>
      <c r="E91" s="113" t="s">
        <v>2089</v>
      </c>
      <c r="F91" s="113" t="s">
        <v>15417</v>
      </c>
      <c r="G91" s="231" t="s">
        <v>15419</v>
      </c>
      <c r="H91" s="113" t="s">
        <v>2088</v>
      </c>
      <c r="I91" s="366" t="s">
        <v>2089</v>
      </c>
      <c r="J91" s="77"/>
      <c r="K91" s="77"/>
      <c r="L91" s="77" t="s">
        <v>6598</v>
      </c>
      <c r="M91" s="480"/>
      <c r="N91" s="480" t="s">
        <v>2308</v>
      </c>
      <c r="O91" s="229"/>
      <c r="P91" s="229"/>
      <c r="Q91" s="229"/>
      <c r="R91" s="229"/>
      <c r="S91" s="229"/>
      <c r="T91" s="229"/>
      <c r="U91" s="229"/>
      <c r="V91" s="229"/>
      <c r="W91" s="221"/>
      <c r="X91" s="369"/>
    </row>
    <row r="92" spans="1:24" s="325" customFormat="1" ht="15" customHeight="1">
      <c r="A92" s="229">
        <v>82</v>
      </c>
      <c r="B92" s="229" t="s">
        <v>2864</v>
      </c>
      <c r="C92" s="229" t="s">
        <v>2866</v>
      </c>
      <c r="D92" s="229" t="s">
        <v>2088</v>
      </c>
      <c r="E92" s="229" t="s">
        <v>2089</v>
      </c>
      <c r="F92" s="229" t="s">
        <v>2864</v>
      </c>
      <c r="G92" s="230" t="s">
        <v>15428</v>
      </c>
      <c r="H92" s="229" t="s">
        <v>2088</v>
      </c>
      <c r="I92" s="229" t="s">
        <v>2089</v>
      </c>
      <c r="J92" s="221"/>
      <c r="K92" s="221"/>
      <c r="L92" s="221" t="s">
        <v>6598</v>
      </c>
      <c r="M92" s="221"/>
      <c r="N92" s="221" t="s">
        <v>2308</v>
      </c>
      <c r="O92" s="229" t="s">
        <v>15443</v>
      </c>
      <c r="P92" s="229" t="s">
        <v>2864</v>
      </c>
      <c r="Q92" s="229" t="s">
        <v>2866</v>
      </c>
      <c r="R92" s="229" t="s">
        <v>2088</v>
      </c>
      <c r="S92" s="229"/>
      <c r="T92" s="229" t="s">
        <v>14627</v>
      </c>
      <c r="U92" s="229" t="s">
        <v>2864</v>
      </c>
      <c r="V92" s="229" t="s">
        <v>2866</v>
      </c>
      <c r="W92" s="221" t="s">
        <v>2088</v>
      </c>
      <c r="X92" s="229"/>
    </row>
    <row r="93" spans="1:24" s="325" customFormat="1" ht="15" customHeight="1">
      <c r="A93" s="229">
        <v>83</v>
      </c>
      <c r="B93" s="836" t="s">
        <v>15420</v>
      </c>
      <c r="C93" s="113" t="s">
        <v>15421</v>
      </c>
      <c r="D93" s="113" t="s">
        <v>2088</v>
      </c>
      <c r="E93" s="113" t="s">
        <v>2089</v>
      </c>
      <c r="F93" s="113" t="s">
        <v>15420</v>
      </c>
      <c r="G93" s="231" t="s">
        <v>15422</v>
      </c>
      <c r="H93" s="113" t="s">
        <v>2088</v>
      </c>
      <c r="I93" s="366" t="s">
        <v>2089</v>
      </c>
      <c r="J93" s="77"/>
      <c r="K93" s="77"/>
      <c r="L93" s="77" t="s">
        <v>6598</v>
      </c>
      <c r="M93" s="480"/>
      <c r="N93" s="480" t="s">
        <v>2308</v>
      </c>
      <c r="O93" s="229"/>
      <c r="P93" s="229"/>
      <c r="Q93" s="229"/>
      <c r="R93" s="229"/>
      <c r="S93" s="229"/>
      <c r="T93" s="229"/>
      <c r="U93" s="229"/>
      <c r="V93" s="229"/>
      <c r="W93" s="221"/>
      <c r="X93" s="369"/>
    </row>
    <row r="94" spans="1:24" s="325" customFormat="1" ht="15" customHeight="1">
      <c r="A94" s="229">
        <v>84</v>
      </c>
      <c r="B94" s="836" t="s">
        <v>15423</v>
      </c>
      <c r="C94" s="113" t="s">
        <v>15424</v>
      </c>
      <c r="D94" s="113" t="s">
        <v>2088</v>
      </c>
      <c r="E94" s="113" t="s">
        <v>2089</v>
      </c>
      <c r="F94" s="113" t="s">
        <v>15423</v>
      </c>
      <c r="G94" s="231" t="s">
        <v>15425</v>
      </c>
      <c r="H94" s="113" t="s">
        <v>2088</v>
      </c>
      <c r="I94" s="366" t="s">
        <v>2089</v>
      </c>
      <c r="J94" s="77"/>
      <c r="K94" s="77"/>
      <c r="L94" s="77" t="s">
        <v>6598</v>
      </c>
      <c r="M94" s="480"/>
      <c r="N94" s="480" t="s">
        <v>2308</v>
      </c>
      <c r="O94" s="229"/>
      <c r="P94" s="229"/>
      <c r="Q94" s="229"/>
      <c r="R94" s="229"/>
      <c r="S94" s="229"/>
      <c r="T94" s="229"/>
      <c r="U94" s="229"/>
      <c r="V94" s="229"/>
      <c r="W94" s="221"/>
      <c r="X94" s="369"/>
    </row>
    <row r="95" spans="1:24" s="325" customFormat="1" ht="15" customHeight="1">
      <c r="A95" s="229">
        <v>85</v>
      </c>
      <c r="B95" s="229" t="s">
        <v>15426</v>
      </c>
      <c r="C95" s="229" t="s">
        <v>5709</v>
      </c>
      <c r="D95" s="229" t="s">
        <v>2088</v>
      </c>
      <c r="E95" s="229" t="s">
        <v>2089</v>
      </c>
      <c r="F95" s="229" t="s">
        <v>15426</v>
      </c>
      <c r="G95" s="229" t="s">
        <v>5709</v>
      </c>
      <c r="H95" s="229" t="s">
        <v>2088</v>
      </c>
      <c r="I95" s="229" t="s">
        <v>2089</v>
      </c>
      <c r="J95" s="221"/>
      <c r="K95" s="221"/>
      <c r="L95" s="221" t="s">
        <v>6598</v>
      </c>
      <c r="M95" s="221"/>
      <c r="N95" s="221" t="s">
        <v>2308</v>
      </c>
      <c r="O95" s="229" t="s">
        <v>15443</v>
      </c>
      <c r="P95" s="229" t="s">
        <v>15426</v>
      </c>
      <c r="Q95" s="229" t="s">
        <v>5709</v>
      </c>
      <c r="R95" s="229" t="s">
        <v>2088</v>
      </c>
      <c r="S95" s="229"/>
      <c r="T95" s="229" t="s">
        <v>14627</v>
      </c>
      <c r="U95" s="229" t="s">
        <v>15426</v>
      </c>
      <c r="V95" s="229" t="s">
        <v>5709</v>
      </c>
      <c r="W95" s="221" t="s">
        <v>2088</v>
      </c>
      <c r="X95" s="229"/>
    </row>
    <row r="96" spans="1:24" s="325" customFormat="1" ht="15" customHeight="1">
      <c r="A96" s="229">
        <v>86</v>
      </c>
      <c r="B96" s="229" t="s">
        <v>5579</v>
      </c>
      <c r="C96" s="229" t="s">
        <v>5580</v>
      </c>
      <c r="D96" s="229" t="s">
        <v>2088</v>
      </c>
      <c r="E96" s="229" t="s">
        <v>2089</v>
      </c>
      <c r="F96" s="221" t="s">
        <v>5579</v>
      </c>
      <c r="G96" s="221" t="s">
        <v>5580</v>
      </c>
      <c r="H96" s="221" t="s">
        <v>2088</v>
      </c>
      <c r="I96" s="221" t="s">
        <v>2089</v>
      </c>
      <c r="J96" s="221"/>
      <c r="K96" s="221"/>
      <c r="L96" s="221" t="s">
        <v>6598</v>
      </c>
      <c r="M96" s="221"/>
      <c r="N96" s="221" t="s">
        <v>2308</v>
      </c>
      <c r="O96" s="229" t="s">
        <v>15443</v>
      </c>
      <c r="P96" s="229" t="s">
        <v>5579</v>
      </c>
      <c r="Q96" s="229" t="s">
        <v>5580</v>
      </c>
      <c r="R96" s="229" t="s">
        <v>2088</v>
      </c>
      <c r="S96" s="229"/>
      <c r="T96" s="229"/>
      <c r="U96" s="229"/>
      <c r="V96" s="229"/>
      <c r="W96" s="221"/>
      <c r="X96" s="229"/>
    </row>
    <row r="97" spans="1:24" s="325" customFormat="1" ht="15" customHeight="1">
      <c r="A97" s="229">
        <v>87</v>
      </c>
      <c r="B97" s="229" t="s">
        <v>2861</v>
      </c>
      <c r="C97" s="229" t="s">
        <v>2862</v>
      </c>
      <c r="D97" s="229" t="s">
        <v>2088</v>
      </c>
      <c r="E97" s="229" t="s">
        <v>2089</v>
      </c>
      <c r="F97" s="229" t="s">
        <v>2861</v>
      </c>
      <c r="G97" s="229" t="s">
        <v>2862</v>
      </c>
      <c r="H97" s="229" t="s">
        <v>2096</v>
      </c>
      <c r="I97" s="229" t="s">
        <v>2097</v>
      </c>
      <c r="J97" s="221"/>
      <c r="K97" s="221"/>
      <c r="L97" s="221" t="s">
        <v>6598</v>
      </c>
      <c r="M97" s="221"/>
      <c r="N97" s="221" t="s">
        <v>2308</v>
      </c>
      <c r="O97" s="229" t="s">
        <v>15443</v>
      </c>
      <c r="P97" s="229" t="s">
        <v>2861</v>
      </c>
      <c r="Q97" s="229" t="s">
        <v>2862</v>
      </c>
      <c r="R97" s="229" t="s">
        <v>2088</v>
      </c>
      <c r="S97" s="229"/>
      <c r="T97" s="229" t="s">
        <v>14627</v>
      </c>
      <c r="U97" s="229" t="s">
        <v>2861</v>
      </c>
      <c r="V97" s="229" t="s">
        <v>2862</v>
      </c>
      <c r="W97" s="221" t="s">
        <v>2088</v>
      </c>
      <c r="X97" s="229"/>
    </row>
    <row r="98" spans="1:24" s="325" customFormat="1" ht="15" customHeight="1">
      <c r="A98" s="229">
        <v>88</v>
      </c>
      <c r="B98" s="229" t="s">
        <v>6785</v>
      </c>
      <c r="C98" s="229" t="s">
        <v>4021</v>
      </c>
      <c r="D98" s="229" t="s">
        <v>2088</v>
      </c>
      <c r="E98" s="229" t="s">
        <v>2089</v>
      </c>
      <c r="F98" s="229" t="s">
        <v>6785</v>
      </c>
      <c r="G98" s="229" t="s">
        <v>4021</v>
      </c>
      <c r="H98" s="229" t="s">
        <v>2088</v>
      </c>
      <c r="I98" s="229" t="s">
        <v>2089</v>
      </c>
      <c r="J98" s="221"/>
      <c r="K98" s="221"/>
      <c r="L98" s="221" t="s">
        <v>6598</v>
      </c>
      <c r="M98" s="221"/>
      <c r="N98" s="221" t="s">
        <v>2308</v>
      </c>
      <c r="O98" s="229" t="s">
        <v>15443</v>
      </c>
      <c r="P98" s="229" t="s">
        <v>6785</v>
      </c>
      <c r="Q98" s="229" t="s">
        <v>4021</v>
      </c>
      <c r="R98" s="229" t="s">
        <v>2088</v>
      </c>
      <c r="S98" s="229"/>
      <c r="T98" s="229" t="s">
        <v>14627</v>
      </c>
      <c r="U98" s="229" t="s">
        <v>6785</v>
      </c>
      <c r="V98" s="229" t="s">
        <v>4021</v>
      </c>
      <c r="W98" s="221" t="s">
        <v>2088</v>
      </c>
      <c r="X98" s="229"/>
    </row>
    <row r="99" spans="1:24" s="325" customFormat="1" ht="15" customHeight="1">
      <c r="A99" s="229">
        <v>89</v>
      </c>
      <c r="B99" s="229" t="s">
        <v>15427</v>
      </c>
      <c r="C99" s="229" t="s">
        <v>5712</v>
      </c>
      <c r="D99" s="229" t="s">
        <v>2088</v>
      </c>
      <c r="E99" s="229" t="s">
        <v>2089</v>
      </c>
      <c r="F99" s="229" t="s">
        <v>15427</v>
      </c>
      <c r="G99" s="229" t="s">
        <v>5712</v>
      </c>
      <c r="H99" s="229" t="s">
        <v>2088</v>
      </c>
      <c r="I99" s="229" t="s">
        <v>2089</v>
      </c>
      <c r="J99" s="221"/>
      <c r="K99" s="221"/>
      <c r="L99" s="221" t="s">
        <v>6598</v>
      </c>
      <c r="M99" s="221"/>
      <c r="N99" s="221" t="s">
        <v>2308</v>
      </c>
      <c r="O99" s="229" t="s">
        <v>15443</v>
      </c>
      <c r="P99" s="229" t="s">
        <v>15427</v>
      </c>
      <c r="Q99" s="229" t="s">
        <v>5712</v>
      </c>
      <c r="R99" s="229" t="s">
        <v>2088</v>
      </c>
      <c r="S99" s="229"/>
      <c r="T99" s="229" t="s">
        <v>14627</v>
      </c>
      <c r="U99" s="229" t="s">
        <v>15427</v>
      </c>
      <c r="V99" s="229" t="s">
        <v>5712</v>
      </c>
      <c r="W99" s="221" t="s">
        <v>2088</v>
      </c>
      <c r="X99" s="229"/>
    </row>
    <row r="100" spans="1:24" s="325" customFormat="1" ht="15" customHeight="1">
      <c r="A100" s="229">
        <v>90</v>
      </c>
      <c r="B100" s="361" t="s">
        <v>2359</v>
      </c>
      <c r="C100" s="361" t="s">
        <v>4739</v>
      </c>
      <c r="D100" s="361" t="s">
        <v>2088</v>
      </c>
      <c r="E100" s="361" t="s">
        <v>2089</v>
      </c>
      <c r="F100" s="361" t="s">
        <v>2359</v>
      </c>
      <c r="G100" s="361" t="s">
        <v>4739</v>
      </c>
      <c r="H100" s="361" t="s">
        <v>2088</v>
      </c>
      <c r="I100" s="361" t="s">
        <v>2089</v>
      </c>
      <c r="J100" s="334"/>
      <c r="K100" s="334"/>
      <c r="L100" s="334" t="s">
        <v>6598</v>
      </c>
      <c r="M100" s="334"/>
      <c r="N100" s="334" t="s">
        <v>2286</v>
      </c>
      <c r="O100" s="229" t="s">
        <v>15443</v>
      </c>
      <c r="P100" s="229" t="s">
        <v>2359</v>
      </c>
      <c r="Q100" s="229" t="s">
        <v>4739</v>
      </c>
      <c r="R100" s="229" t="s">
        <v>2088</v>
      </c>
      <c r="S100" s="229"/>
      <c r="T100" s="229" t="s">
        <v>14627</v>
      </c>
      <c r="U100" s="229" t="s">
        <v>2359</v>
      </c>
      <c r="V100" s="229" t="s">
        <v>4739</v>
      </c>
      <c r="W100" s="221" t="s">
        <v>2088</v>
      </c>
      <c r="X100" s="229"/>
    </row>
    <row r="101" spans="1:24" s="325" customFormat="1" ht="15" customHeight="1">
      <c r="A101" s="229">
        <v>91</v>
      </c>
      <c r="B101" s="361" t="s">
        <v>15429</v>
      </c>
      <c r="C101" s="361" t="s">
        <v>15430</v>
      </c>
      <c r="D101" s="361" t="s">
        <v>2088</v>
      </c>
      <c r="E101" s="361" t="s">
        <v>2089</v>
      </c>
      <c r="F101" s="361" t="s">
        <v>15429</v>
      </c>
      <c r="G101" s="361" t="s">
        <v>15430</v>
      </c>
      <c r="H101" s="361" t="s">
        <v>2088</v>
      </c>
      <c r="I101" s="361" t="s">
        <v>2089</v>
      </c>
      <c r="J101" s="334"/>
      <c r="K101" s="334"/>
      <c r="L101" s="334" t="s">
        <v>6598</v>
      </c>
      <c r="M101" s="334"/>
      <c r="N101" s="334" t="s">
        <v>2286</v>
      </c>
      <c r="O101" s="229" t="s">
        <v>15443</v>
      </c>
      <c r="P101" s="229" t="s">
        <v>15429</v>
      </c>
      <c r="Q101" s="229" t="s">
        <v>15430</v>
      </c>
      <c r="R101" s="229" t="s">
        <v>2088</v>
      </c>
      <c r="S101" s="229"/>
      <c r="T101" s="229" t="s">
        <v>14627</v>
      </c>
      <c r="U101" s="229" t="s">
        <v>15429</v>
      </c>
      <c r="V101" s="229" t="s">
        <v>15430</v>
      </c>
      <c r="W101" s="221" t="s">
        <v>2088</v>
      </c>
      <c r="X101" s="229"/>
    </row>
    <row r="102" spans="1:24" s="325" customFormat="1" ht="15" customHeight="1">
      <c r="A102" s="229">
        <v>92</v>
      </c>
      <c r="B102" s="113" t="s">
        <v>15431</v>
      </c>
      <c r="C102" s="113" t="s">
        <v>15432</v>
      </c>
      <c r="D102" s="113" t="s">
        <v>2088</v>
      </c>
      <c r="E102" s="113" t="s">
        <v>2089</v>
      </c>
      <c r="F102" s="229" t="s">
        <v>15431</v>
      </c>
      <c r="G102" s="229" t="s">
        <v>15432</v>
      </c>
      <c r="H102" s="229" t="s">
        <v>2088</v>
      </c>
      <c r="I102" s="229" t="s">
        <v>2089</v>
      </c>
      <c r="J102" s="77"/>
      <c r="K102" s="77"/>
      <c r="L102" s="77" t="s">
        <v>6598</v>
      </c>
      <c r="M102" s="77" t="s">
        <v>15496</v>
      </c>
      <c r="N102" s="77" t="s">
        <v>2308</v>
      </c>
      <c r="O102" s="229" t="s">
        <v>15443</v>
      </c>
      <c r="P102" s="229" t="s">
        <v>15431</v>
      </c>
      <c r="Q102" s="229" t="s">
        <v>15432</v>
      </c>
      <c r="R102" s="229" t="s">
        <v>2088</v>
      </c>
      <c r="S102" s="229"/>
      <c r="T102" s="229" t="s">
        <v>14627</v>
      </c>
      <c r="U102" s="229" t="s">
        <v>15431</v>
      </c>
      <c r="V102" s="229" t="s">
        <v>15432</v>
      </c>
      <c r="W102" s="221" t="s">
        <v>2088</v>
      </c>
      <c r="X102" s="229"/>
    </row>
    <row r="103" spans="1:24" s="325" customFormat="1" ht="15" customHeight="1">
      <c r="A103" s="229">
        <v>93</v>
      </c>
      <c r="B103" s="229" t="s">
        <v>15433</v>
      </c>
      <c r="C103" s="229" t="s">
        <v>15434</v>
      </c>
      <c r="D103" s="229" t="s">
        <v>2088</v>
      </c>
      <c r="E103" s="229" t="s">
        <v>2089</v>
      </c>
      <c r="F103" s="229" t="s">
        <v>15433</v>
      </c>
      <c r="G103" s="229" t="s">
        <v>15434</v>
      </c>
      <c r="H103" s="229" t="s">
        <v>2088</v>
      </c>
      <c r="I103" s="229" t="s">
        <v>2089</v>
      </c>
      <c r="J103" s="221"/>
      <c r="K103" s="221"/>
      <c r="L103" s="221" t="s">
        <v>6598</v>
      </c>
      <c r="M103" s="221"/>
      <c r="N103" s="221" t="s">
        <v>2308</v>
      </c>
      <c r="O103" s="229"/>
      <c r="P103" s="229"/>
      <c r="Q103" s="229"/>
      <c r="R103" s="229"/>
      <c r="S103" s="229"/>
      <c r="T103" s="229"/>
      <c r="U103" s="229"/>
      <c r="V103" s="229"/>
      <c r="W103" s="221"/>
      <c r="X103" s="229"/>
    </row>
    <row r="104" spans="1:24" ht="15" customHeight="1">
      <c r="A104" s="229">
        <v>94</v>
      </c>
      <c r="B104" s="229" t="s">
        <v>15435</v>
      </c>
      <c r="C104" s="229" t="s">
        <v>7371</v>
      </c>
      <c r="D104" s="229" t="s">
        <v>2088</v>
      </c>
      <c r="E104" s="229" t="s">
        <v>2089</v>
      </c>
      <c r="F104" s="230" t="s">
        <v>15436</v>
      </c>
      <c r="G104" s="229" t="s">
        <v>7371</v>
      </c>
      <c r="H104" s="229" t="s">
        <v>2088</v>
      </c>
      <c r="I104" s="229" t="s">
        <v>2089</v>
      </c>
      <c r="J104" s="221"/>
      <c r="K104" s="221"/>
      <c r="L104" s="221" t="s">
        <v>6598</v>
      </c>
      <c r="M104" s="221"/>
      <c r="N104" s="221" t="s">
        <v>2308</v>
      </c>
      <c r="O104" s="229"/>
      <c r="P104" s="229"/>
      <c r="Q104" s="229"/>
      <c r="R104" s="229"/>
      <c r="S104" s="229"/>
      <c r="T104" s="229"/>
      <c r="U104" s="229"/>
      <c r="V104" s="229"/>
      <c r="W104" s="221"/>
      <c r="X104" s="229"/>
    </row>
    <row r="105" spans="1:24" ht="15" customHeight="1">
      <c r="A105" s="229">
        <v>95</v>
      </c>
      <c r="B105" s="229" t="s">
        <v>2857</v>
      </c>
      <c r="C105" s="229" t="s">
        <v>2858</v>
      </c>
      <c r="D105" s="229" t="s">
        <v>2088</v>
      </c>
      <c r="E105" s="229" t="s">
        <v>2089</v>
      </c>
      <c r="F105" s="229" t="s">
        <v>2857</v>
      </c>
      <c r="G105" s="229" t="s">
        <v>2858</v>
      </c>
      <c r="H105" s="229" t="s">
        <v>2725</v>
      </c>
      <c r="I105" s="229" t="s">
        <v>3176</v>
      </c>
      <c r="J105" s="221"/>
      <c r="K105" s="221"/>
      <c r="L105" s="221" t="s">
        <v>6598</v>
      </c>
      <c r="M105" s="221"/>
      <c r="N105" s="221" t="s">
        <v>4189</v>
      </c>
      <c r="O105" s="229" t="s">
        <v>15443</v>
      </c>
      <c r="P105" s="229" t="s">
        <v>2857</v>
      </c>
      <c r="Q105" s="229" t="s">
        <v>2858</v>
      </c>
      <c r="R105" s="229" t="s">
        <v>2088</v>
      </c>
      <c r="S105" s="229"/>
      <c r="T105" s="229" t="s">
        <v>14627</v>
      </c>
      <c r="U105" s="229" t="s">
        <v>2857</v>
      </c>
      <c r="V105" s="229" t="s">
        <v>2858</v>
      </c>
      <c r="W105" s="221" t="s">
        <v>2088</v>
      </c>
      <c r="X105" s="229"/>
    </row>
    <row r="106" spans="1:24" ht="15" customHeight="1">
      <c r="A106" s="229">
        <v>96</v>
      </c>
      <c r="B106" s="361" t="s">
        <v>15497</v>
      </c>
      <c r="C106" s="361" t="s">
        <v>15498</v>
      </c>
      <c r="D106" s="361" t="s">
        <v>2235</v>
      </c>
      <c r="E106" s="361"/>
      <c r="F106" s="361" t="s">
        <v>15497</v>
      </c>
      <c r="G106" s="361" t="s">
        <v>15498</v>
      </c>
      <c r="H106" s="361" t="s">
        <v>2235</v>
      </c>
      <c r="I106" s="361"/>
      <c r="J106" s="334"/>
      <c r="K106" s="334"/>
      <c r="L106" s="334"/>
      <c r="M106" s="334" t="s">
        <v>15499</v>
      </c>
      <c r="N106" s="334" t="s">
        <v>2286</v>
      </c>
      <c r="O106" s="229"/>
      <c r="P106" s="229"/>
      <c r="Q106" s="229"/>
      <c r="R106" s="229"/>
      <c r="S106" s="229"/>
      <c r="T106" s="229"/>
      <c r="U106" s="229"/>
      <c r="V106" s="229"/>
      <c r="W106" s="221"/>
      <c r="X106" s="229"/>
    </row>
    <row r="107" spans="1:24" ht="15" customHeight="1">
      <c r="A107" s="229">
        <v>97</v>
      </c>
      <c r="B107" s="361" t="s">
        <v>15500</v>
      </c>
      <c r="C107" s="361" t="s">
        <v>15501</v>
      </c>
      <c r="D107" s="361" t="s">
        <v>2088</v>
      </c>
      <c r="E107" s="361"/>
      <c r="F107" s="361" t="s">
        <v>15500</v>
      </c>
      <c r="G107" s="361" t="s">
        <v>15501</v>
      </c>
      <c r="H107" s="361" t="s">
        <v>2088</v>
      </c>
      <c r="I107" s="361"/>
      <c r="J107" s="334"/>
      <c r="K107" s="334"/>
      <c r="L107" s="334"/>
      <c r="M107" s="334" t="s">
        <v>15502</v>
      </c>
      <c r="N107" s="334" t="s">
        <v>2286</v>
      </c>
      <c r="O107" s="229"/>
      <c r="P107" s="229"/>
      <c r="Q107" s="229"/>
      <c r="R107" s="229"/>
      <c r="S107" s="229"/>
      <c r="T107" s="229"/>
      <c r="U107" s="229"/>
      <c r="V107" s="229"/>
      <c r="W107" s="221"/>
      <c r="X107" s="229"/>
    </row>
    <row r="108" spans="1:24" ht="15" customHeight="1">
      <c r="A108" s="229">
        <v>98</v>
      </c>
      <c r="B108" s="361" t="s">
        <v>15503</v>
      </c>
      <c r="C108" s="361" t="s">
        <v>15504</v>
      </c>
      <c r="D108" s="361" t="s">
        <v>2272</v>
      </c>
      <c r="E108" s="361"/>
      <c r="F108" s="361" t="s">
        <v>15503</v>
      </c>
      <c r="G108" s="361" t="s">
        <v>15504</v>
      </c>
      <c r="H108" s="361" t="s">
        <v>2272</v>
      </c>
      <c r="I108" s="361"/>
      <c r="J108" s="334"/>
      <c r="K108" s="334"/>
      <c r="L108" s="334"/>
      <c r="M108" s="334" t="s">
        <v>15499</v>
      </c>
      <c r="N108" s="334" t="s">
        <v>2286</v>
      </c>
      <c r="O108" s="229"/>
      <c r="P108" s="229"/>
      <c r="Q108" s="229"/>
      <c r="R108" s="229"/>
      <c r="S108" s="229"/>
      <c r="T108" s="229"/>
      <c r="U108" s="229"/>
      <c r="V108" s="229"/>
      <c r="W108" s="221"/>
      <c r="X108" s="229"/>
    </row>
    <row r="109" spans="1:24" ht="15" customHeight="1">
      <c r="A109" s="229">
        <v>99</v>
      </c>
      <c r="B109" s="361" t="s">
        <v>15505</v>
      </c>
      <c r="C109" s="361" t="s">
        <v>15506</v>
      </c>
      <c r="D109" s="361" t="s">
        <v>2088</v>
      </c>
      <c r="E109" s="361"/>
      <c r="F109" s="361" t="s">
        <v>15505</v>
      </c>
      <c r="G109" s="361" t="s">
        <v>15506</v>
      </c>
      <c r="H109" s="361" t="s">
        <v>2088</v>
      </c>
      <c r="I109" s="361"/>
      <c r="J109" s="334"/>
      <c r="K109" s="334"/>
      <c r="L109" s="334"/>
      <c r="M109" s="334" t="s">
        <v>15499</v>
      </c>
      <c r="N109" s="334" t="s">
        <v>2286</v>
      </c>
      <c r="O109" s="229"/>
      <c r="P109" s="229"/>
      <c r="Q109" s="229"/>
      <c r="R109" s="229"/>
      <c r="S109" s="229"/>
      <c r="T109" s="229"/>
      <c r="U109" s="229"/>
      <c r="V109" s="229"/>
      <c r="W109" s="221"/>
      <c r="X109" s="229"/>
    </row>
    <row r="110" spans="1:24" ht="15" customHeight="1">
      <c r="A110" s="229">
        <v>100</v>
      </c>
      <c r="B110" s="361" t="s">
        <v>15507</v>
      </c>
      <c r="C110" s="361" t="s">
        <v>15508</v>
      </c>
      <c r="D110" s="361" t="s">
        <v>2088</v>
      </c>
      <c r="E110" s="361"/>
      <c r="F110" s="361" t="s">
        <v>15507</v>
      </c>
      <c r="G110" s="361" t="s">
        <v>15508</v>
      </c>
      <c r="H110" s="361" t="s">
        <v>2088</v>
      </c>
      <c r="I110" s="361"/>
      <c r="J110" s="334"/>
      <c r="K110" s="334"/>
      <c r="L110" s="334"/>
      <c r="M110" s="334" t="s">
        <v>15499</v>
      </c>
      <c r="N110" s="334" t="s">
        <v>2286</v>
      </c>
      <c r="O110" s="229"/>
      <c r="P110" s="229"/>
      <c r="Q110" s="229"/>
      <c r="R110" s="229"/>
      <c r="S110" s="229"/>
      <c r="T110" s="229"/>
      <c r="U110" s="229"/>
      <c r="V110" s="229"/>
      <c r="W110" s="221"/>
      <c r="X110" s="229"/>
    </row>
    <row r="111" spans="1:24" ht="15" customHeight="1">
      <c r="A111" s="229">
        <v>101</v>
      </c>
      <c r="B111" s="361" t="s">
        <v>222</v>
      </c>
      <c r="C111" s="361" t="s">
        <v>2728</v>
      </c>
      <c r="D111" s="361" t="s">
        <v>2084</v>
      </c>
      <c r="E111" s="361"/>
      <c r="F111" s="361" t="s">
        <v>222</v>
      </c>
      <c r="G111" s="361" t="s">
        <v>2728</v>
      </c>
      <c r="H111" s="361" t="s">
        <v>2084</v>
      </c>
      <c r="I111" s="361"/>
      <c r="J111" s="334"/>
      <c r="K111" s="334"/>
      <c r="L111" s="334"/>
      <c r="M111" s="334" t="s">
        <v>15502</v>
      </c>
      <c r="N111" s="334" t="s">
        <v>2286</v>
      </c>
      <c r="O111" s="229"/>
      <c r="P111" s="229"/>
      <c r="Q111" s="229"/>
      <c r="R111" s="229"/>
      <c r="S111" s="229"/>
      <c r="T111" s="229"/>
      <c r="U111" s="229"/>
      <c r="V111" s="229"/>
      <c r="W111" s="221"/>
      <c r="X111" s="229"/>
    </row>
    <row r="112" spans="1:24" ht="15" customHeight="1">
      <c r="A112" s="229">
        <v>102</v>
      </c>
      <c r="B112" s="361" t="s">
        <v>15509</v>
      </c>
      <c r="C112" s="361" t="s">
        <v>15510</v>
      </c>
      <c r="D112" s="361" t="s">
        <v>2278</v>
      </c>
      <c r="E112" s="361"/>
      <c r="F112" s="361" t="s">
        <v>15509</v>
      </c>
      <c r="G112" s="361" t="s">
        <v>15510</v>
      </c>
      <c r="H112" s="361" t="s">
        <v>2278</v>
      </c>
      <c r="I112" s="361"/>
      <c r="J112" s="334"/>
      <c r="K112" s="334"/>
      <c r="L112" s="334"/>
      <c r="M112" s="334" t="s">
        <v>15511</v>
      </c>
      <c r="N112" s="334" t="s">
        <v>2286</v>
      </c>
      <c r="O112" s="229"/>
      <c r="P112" s="229"/>
      <c r="Q112" s="229"/>
      <c r="R112" s="229"/>
      <c r="S112" s="229"/>
      <c r="T112" s="229"/>
      <c r="U112" s="229"/>
      <c r="V112" s="229"/>
      <c r="W112" s="221"/>
      <c r="X112" s="229"/>
    </row>
    <row r="113" spans="1:24" ht="15" customHeight="1">
      <c r="A113" s="229">
        <v>103</v>
      </c>
      <c r="B113" s="361" t="s">
        <v>7349</v>
      </c>
      <c r="C113" s="361" t="s">
        <v>9305</v>
      </c>
      <c r="D113" s="361" t="s">
        <v>2272</v>
      </c>
      <c r="E113" s="361" t="s">
        <v>2272</v>
      </c>
      <c r="F113" s="361" t="s">
        <v>7349</v>
      </c>
      <c r="G113" s="361" t="s">
        <v>9305</v>
      </c>
      <c r="H113" s="361" t="s">
        <v>2272</v>
      </c>
      <c r="I113" s="361" t="s">
        <v>2272</v>
      </c>
      <c r="J113" s="334"/>
      <c r="K113" s="334"/>
      <c r="L113" s="334"/>
      <c r="M113" s="334"/>
      <c r="N113" s="334" t="s">
        <v>2286</v>
      </c>
      <c r="O113" s="366"/>
      <c r="P113" s="366"/>
      <c r="Q113" s="366"/>
      <c r="R113" s="366"/>
      <c r="S113" s="366"/>
      <c r="T113" s="366"/>
      <c r="U113" s="366"/>
      <c r="V113" s="366"/>
      <c r="W113" s="372"/>
      <c r="X113" s="366"/>
    </row>
    <row r="114" spans="1:24" ht="15" customHeight="1">
      <c r="A114" s="229">
        <v>104</v>
      </c>
      <c r="B114" s="361" t="s">
        <v>15438</v>
      </c>
      <c r="C114" s="361" t="s">
        <v>15439</v>
      </c>
      <c r="D114" s="361" t="s">
        <v>2088</v>
      </c>
      <c r="E114" s="361" t="s">
        <v>2089</v>
      </c>
      <c r="F114" s="361" t="s">
        <v>15438</v>
      </c>
      <c r="G114" s="361" t="s">
        <v>15439</v>
      </c>
      <c r="H114" s="361" t="s">
        <v>2088</v>
      </c>
      <c r="I114" s="361" t="s">
        <v>2089</v>
      </c>
      <c r="J114" s="334"/>
      <c r="K114" s="334"/>
      <c r="L114" s="334" t="s">
        <v>15512</v>
      </c>
      <c r="M114" s="334"/>
      <c r="N114" s="334" t="s">
        <v>2286</v>
      </c>
      <c r="O114" s="366"/>
      <c r="P114" s="366"/>
      <c r="Q114" s="366"/>
      <c r="R114" s="366"/>
      <c r="S114" s="366"/>
      <c r="T114" s="366"/>
      <c r="U114" s="366"/>
      <c r="V114" s="366"/>
      <c r="W114" s="372"/>
      <c r="X114" s="366"/>
    </row>
    <row r="115" spans="1:24" ht="15" customHeight="1">
      <c r="A115" s="229">
        <v>105</v>
      </c>
      <c r="B115" s="361" t="s">
        <v>15441</v>
      </c>
      <c r="C115" s="361" t="s">
        <v>15442</v>
      </c>
      <c r="D115" s="361" t="s">
        <v>2272</v>
      </c>
      <c r="E115" s="361" t="s">
        <v>2272</v>
      </c>
      <c r="F115" s="361" t="s">
        <v>15441</v>
      </c>
      <c r="G115" s="361" t="s">
        <v>15442</v>
      </c>
      <c r="H115" s="361" t="s">
        <v>2272</v>
      </c>
      <c r="I115" s="361" t="s">
        <v>2272</v>
      </c>
      <c r="J115" s="334"/>
      <c r="K115" s="334"/>
      <c r="L115" s="334" t="s">
        <v>15512</v>
      </c>
      <c r="M115" s="334"/>
      <c r="N115" s="334" t="s">
        <v>2286</v>
      </c>
      <c r="O115" s="366"/>
      <c r="P115" s="366"/>
      <c r="Q115" s="366"/>
      <c r="R115" s="366"/>
      <c r="S115" s="366"/>
      <c r="T115" s="366"/>
      <c r="U115" s="366"/>
      <c r="V115" s="366"/>
      <c r="W115" s="372"/>
      <c r="X115" s="366"/>
    </row>
    <row r="116" spans="1:24" ht="15" customHeight="1">
      <c r="A116" s="229">
        <v>106</v>
      </c>
      <c r="B116" s="361" t="s">
        <v>15513</v>
      </c>
      <c r="C116" s="361" t="s">
        <v>15514</v>
      </c>
      <c r="D116" s="361" t="s">
        <v>2084</v>
      </c>
      <c r="E116" s="361" t="s">
        <v>2108</v>
      </c>
      <c r="F116" s="361" t="s">
        <v>15513</v>
      </c>
      <c r="G116" s="361" t="s">
        <v>15514</v>
      </c>
      <c r="H116" s="361" t="s">
        <v>2084</v>
      </c>
      <c r="I116" s="361" t="s">
        <v>2108</v>
      </c>
      <c r="J116" s="334"/>
      <c r="K116" s="334"/>
      <c r="L116" s="334"/>
      <c r="M116" s="334"/>
      <c r="N116" s="334" t="s">
        <v>2286</v>
      </c>
      <c r="O116" s="366"/>
      <c r="P116" s="366"/>
      <c r="Q116" s="366"/>
      <c r="R116" s="366"/>
      <c r="S116" s="366"/>
      <c r="T116" s="366"/>
      <c r="U116" s="366"/>
      <c r="V116" s="366"/>
      <c r="W116" s="372"/>
      <c r="X116" s="366"/>
    </row>
    <row r="117" spans="1:24" ht="15" customHeight="1">
      <c r="A117" s="229">
        <v>107</v>
      </c>
      <c r="B117" s="361" t="s">
        <v>15515</v>
      </c>
      <c r="C117" s="361" t="s">
        <v>15516</v>
      </c>
      <c r="D117" s="361" t="s">
        <v>2084</v>
      </c>
      <c r="E117" s="361" t="s">
        <v>2108</v>
      </c>
      <c r="F117" s="361" t="s">
        <v>15515</v>
      </c>
      <c r="G117" s="361" t="s">
        <v>15516</v>
      </c>
      <c r="H117" s="361" t="s">
        <v>2084</v>
      </c>
      <c r="I117" s="361" t="s">
        <v>2108</v>
      </c>
      <c r="J117" s="334"/>
      <c r="K117" s="334"/>
      <c r="L117" s="334"/>
      <c r="M117" s="334"/>
      <c r="N117" s="334" t="s">
        <v>2286</v>
      </c>
      <c r="O117" s="366"/>
      <c r="P117" s="366"/>
      <c r="Q117" s="366"/>
      <c r="R117" s="366"/>
      <c r="S117" s="366"/>
      <c r="T117" s="366"/>
      <c r="U117" s="366"/>
      <c r="V117" s="366"/>
      <c r="W117" s="372"/>
      <c r="X117" s="366"/>
    </row>
    <row r="118" spans="1:24" ht="15" customHeight="1">
      <c r="X118" s="371"/>
    </row>
    <row r="119" spans="1:24" ht="15" customHeight="1">
      <c r="X119" s="371"/>
    </row>
    <row r="120" spans="1:24" ht="15" customHeight="1">
      <c r="X120" s="371"/>
    </row>
    <row r="121" spans="1:24" ht="15" customHeight="1">
      <c r="X121" s="371"/>
    </row>
    <row r="122" spans="1:24" ht="15" customHeight="1">
      <c r="X122" s="371"/>
    </row>
    <row r="123" spans="1:24" ht="15" customHeight="1">
      <c r="X123" s="371"/>
    </row>
    <row r="124" spans="1:24" ht="15" customHeight="1">
      <c r="X124" s="371"/>
    </row>
    <row r="125" spans="1:24" ht="15" customHeight="1">
      <c r="X125" s="371"/>
    </row>
    <row r="126" spans="1:24" ht="15" customHeight="1">
      <c r="X126" s="371"/>
    </row>
    <row r="127" spans="1:24" ht="15" customHeight="1">
      <c r="X127" s="371"/>
    </row>
    <row r="128" spans="1:24" ht="15" customHeight="1">
      <c r="X128" s="371"/>
    </row>
    <row r="129" spans="24:24" ht="15" customHeight="1">
      <c r="X129" s="371"/>
    </row>
    <row r="130" spans="24:24" ht="15" customHeight="1">
      <c r="X130" s="371"/>
    </row>
    <row r="131" spans="24:24" ht="15" customHeight="1">
      <c r="X131" s="371"/>
    </row>
    <row r="132" spans="24:24" ht="15" customHeight="1">
      <c r="X132" s="371"/>
    </row>
    <row r="133" spans="24:24" ht="15" customHeight="1">
      <c r="X133" s="371"/>
    </row>
    <row r="134" spans="24:24" ht="15" customHeight="1">
      <c r="X134" s="371"/>
    </row>
    <row r="135" spans="24:24" ht="15" customHeight="1">
      <c r="X135" s="371"/>
    </row>
    <row r="136" spans="24:24" ht="15" customHeight="1">
      <c r="X136" s="371"/>
    </row>
    <row r="137" spans="24:24" ht="15" customHeight="1">
      <c r="X137" s="371"/>
    </row>
    <row r="138" spans="24:24" ht="15" customHeight="1">
      <c r="X138" s="371"/>
    </row>
    <row r="139" spans="24:24" ht="15" customHeight="1">
      <c r="X139" s="371"/>
    </row>
    <row r="140" spans="24:24" ht="15" customHeight="1">
      <c r="X140" s="371"/>
    </row>
    <row r="141" spans="24:24" ht="15" customHeight="1">
      <c r="X141" s="371"/>
    </row>
    <row r="142" spans="24:24" ht="15" customHeight="1">
      <c r="X142" s="371"/>
    </row>
    <row r="143" spans="24:24" ht="15" customHeight="1">
      <c r="X143" s="371"/>
    </row>
    <row r="144" spans="24:24" ht="15" customHeight="1">
      <c r="X144" s="371"/>
    </row>
    <row r="145" spans="24:24" ht="15" customHeight="1">
      <c r="X145" s="371"/>
    </row>
    <row r="146" spans="24:24" ht="15" customHeight="1">
      <c r="X146" s="371"/>
    </row>
    <row r="147" spans="24:24" ht="15" customHeight="1">
      <c r="X147" s="371"/>
    </row>
    <row r="148" spans="24:24" ht="15" customHeight="1">
      <c r="X148" s="371"/>
    </row>
    <row r="149" spans="24:24" ht="15" customHeight="1">
      <c r="X149" s="371"/>
    </row>
    <row r="150" spans="24:24" ht="15" customHeight="1">
      <c r="X150" s="371"/>
    </row>
    <row r="151" spans="24:24" ht="15" customHeight="1">
      <c r="X151" s="371"/>
    </row>
    <row r="152" spans="24:24" ht="15" customHeight="1">
      <c r="X152" s="371"/>
    </row>
    <row r="153" spans="24:24" ht="15" customHeight="1">
      <c r="X153" s="371"/>
    </row>
    <row r="154" spans="24:24" ht="15" customHeight="1">
      <c r="X154" s="371"/>
    </row>
    <row r="155" spans="24:24" ht="15" customHeight="1">
      <c r="X155" s="371"/>
    </row>
    <row r="156" spans="24:24" ht="15" customHeight="1">
      <c r="X156" s="371"/>
    </row>
    <row r="157" spans="24:24" ht="15" customHeight="1">
      <c r="X157" s="371"/>
    </row>
    <row r="158" spans="24:24" ht="15" customHeight="1">
      <c r="X158" s="371"/>
    </row>
    <row r="159" spans="24:24" ht="15" customHeight="1">
      <c r="X159" s="371"/>
    </row>
    <row r="160" spans="24:24" ht="15" customHeight="1">
      <c r="X160" s="371"/>
    </row>
    <row r="161" spans="24:24" ht="15" customHeight="1">
      <c r="X161" s="371"/>
    </row>
    <row r="162" spans="24:24" ht="15" customHeight="1">
      <c r="X162" s="371"/>
    </row>
    <row r="163" spans="24:24" ht="15" customHeight="1">
      <c r="X163" s="371"/>
    </row>
    <row r="164" spans="24:24" ht="15" customHeight="1">
      <c r="X164" s="371"/>
    </row>
    <row r="165" spans="24:24" ht="15" customHeight="1">
      <c r="X165" s="371"/>
    </row>
    <row r="166" spans="24:24" ht="15" customHeight="1">
      <c r="X166" s="371"/>
    </row>
    <row r="167" spans="24:24" ht="15" customHeight="1">
      <c r="X167" s="371"/>
    </row>
    <row r="168" spans="24:24" ht="15" customHeight="1">
      <c r="X168" s="371"/>
    </row>
    <row r="169" spans="24:24" ht="15" customHeight="1">
      <c r="X169" s="371"/>
    </row>
    <row r="170" spans="24:24" ht="15" customHeight="1">
      <c r="X170" s="371"/>
    </row>
    <row r="171" spans="24:24" ht="15" customHeight="1">
      <c r="X171" s="371"/>
    </row>
    <row r="172" spans="24:24" ht="15" customHeight="1">
      <c r="X172" s="371"/>
    </row>
    <row r="173" spans="24:24" ht="15" customHeight="1">
      <c r="X173" s="371"/>
    </row>
    <row r="174" spans="24:24" ht="15" customHeight="1">
      <c r="X174" s="371"/>
    </row>
    <row r="175" spans="24:24" ht="15" customHeight="1">
      <c r="X175" s="371"/>
    </row>
    <row r="176" spans="24:24" ht="15" customHeight="1">
      <c r="X176" s="371"/>
    </row>
    <row r="177" spans="24:24" ht="15" customHeight="1">
      <c r="X177" s="371"/>
    </row>
  </sheetData>
  <phoneticPr fontId="5" type="noConversion"/>
  <dataValidations count="3">
    <dataValidation type="list" allowBlank="1" showInputMessage="1" showErrorMessage="1" sqref="B6" xr:uid="{00000000-0002-0000-E800-000000000000}">
      <formula1>"Mi: Minute,H: Hour,D: Daily,W: Weekly,M: Monthly,Y: Yearly"</formula1>
    </dataValidation>
    <dataValidation type="list" allowBlank="1" showInputMessage="1" showErrorMessage="1" sqref="B7 B9" xr:uid="{00000000-0002-0000-E800-000001000000}">
      <formula1>"替换,追加"</formula1>
    </dataValidation>
    <dataValidation type="list" allowBlank="1" showInputMessage="1" showErrorMessage="1" sqref="N41 N52 N56 N73 N74 N75 N80 N91 N92 N95 N96 N99 N100 N115 N12:N38 N39:N40 N42:N51 N53:N55 N57:N72 N76:N77 N78:N79 N81:N82 N83:N85 N86:N88 N89:N90 N93:N94 N97:N98 N101:N102 N103:N114 N116:N117" xr:uid="{00000000-0002-0000-E800-000002000000}">
      <formula1>"匹配,基线特有,本地扩充,废弃"</formula1>
    </dataValidation>
  </dataValidations>
  <hyperlinks>
    <hyperlink ref="A1" location="目录!A1" display="返回" xr:uid="{00000000-0004-0000-E800-000000000000}"/>
  </hyperlinks>
  <pageMargins left="0.75" right="0.75" top="1" bottom="1" header="0.51180555555555596" footer="0.51180555555555596"/>
  <pageSetup paperSize="9" orientation="portrait"/>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S42"/>
  <sheetViews>
    <sheetView workbookViewId="0"/>
  </sheetViews>
  <sheetFormatPr defaultColWidth="9" defaultRowHeight="15" customHeight="1"/>
  <cols>
    <col min="1" max="1" width="10" style="328" customWidth="1"/>
    <col min="2" max="2" width="22.44140625" style="396" customWidth="1"/>
    <col min="3" max="3" width="22.21875" style="396" customWidth="1"/>
    <col min="4" max="4" width="15.109375" style="396" customWidth="1"/>
    <col min="5" max="5" width="12" style="396" customWidth="1"/>
    <col min="6" max="6" width="24.33203125" style="396" customWidth="1"/>
    <col min="7" max="9" width="12" style="396" customWidth="1"/>
    <col min="10" max="10" width="7.109375" style="396" customWidth="1"/>
    <col min="11" max="11" width="5.44140625" style="396" customWidth="1"/>
    <col min="12" max="12" width="9.109375" style="396" customWidth="1"/>
    <col min="13" max="13" width="10.88671875" style="396" customWidth="1"/>
    <col min="14" max="14" width="11.21875" style="396" customWidth="1"/>
    <col min="15" max="15" width="23" style="396" customWidth="1"/>
    <col min="16" max="16" width="17.77734375" style="396" customWidth="1"/>
    <col min="17" max="17" width="18.88671875" style="396" customWidth="1"/>
    <col min="18" max="18" width="18.21875" style="396" customWidth="1"/>
    <col min="19" max="19" width="13.77734375" style="396" customWidth="1"/>
    <col min="20" max="16384" width="9" style="328"/>
  </cols>
  <sheetData>
    <row r="1" spans="1:19" s="396" customFormat="1" ht="15" customHeight="1">
      <c r="A1" s="832" t="s">
        <v>2037</v>
      </c>
      <c r="B1" s="331"/>
      <c r="C1" s="331"/>
      <c r="D1" s="331"/>
      <c r="E1" s="331"/>
      <c r="F1" s="331"/>
      <c r="G1" s="331"/>
      <c r="H1" s="331"/>
      <c r="I1" s="331"/>
      <c r="J1" s="331"/>
      <c r="K1" s="331"/>
      <c r="L1" s="331"/>
      <c r="M1" s="331"/>
      <c r="N1" s="331"/>
      <c r="O1" s="336"/>
      <c r="P1" s="336"/>
      <c r="Q1" s="336"/>
      <c r="R1" s="336"/>
      <c r="S1" s="336"/>
    </row>
    <row r="2" spans="1:19" s="396" customFormat="1" ht="15" customHeight="1">
      <c r="A2" s="216" t="s">
        <v>2038</v>
      </c>
      <c r="B2" s="217"/>
      <c r="C2" s="217"/>
      <c r="D2" s="217"/>
      <c r="E2" s="217"/>
      <c r="F2" s="217"/>
      <c r="G2" s="217"/>
      <c r="H2" s="217"/>
      <c r="I2" s="217"/>
      <c r="J2" s="217"/>
      <c r="K2" s="217"/>
      <c r="L2" s="217"/>
      <c r="M2" s="217"/>
      <c r="N2" s="217"/>
      <c r="O2" s="337" t="s">
        <v>2039</v>
      </c>
      <c r="P2" s="338"/>
      <c r="Q2" s="338"/>
      <c r="R2" s="338"/>
      <c r="S2" s="353"/>
    </row>
    <row r="3" spans="1:19" s="396" customFormat="1" ht="15" customHeight="1">
      <c r="A3" s="218" t="s">
        <v>2040</v>
      </c>
      <c r="B3" s="380" t="s">
        <v>15517</v>
      </c>
      <c r="C3" s="219"/>
      <c r="D3" s="219"/>
      <c r="E3" s="219"/>
      <c r="F3" s="219"/>
      <c r="G3" s="219"/>
      <c r="H3" s="219"/>
      <c r="I3" s="219"/>
      <c r="J3" s="219"/>
      <c r="K3" s="219"/>
      <c r="L3" s="219"/>
      <c r="M3" s="219"/>
      <c r="N3" s="219"/>
      <c r="O3" s="339" t="s">
        <v>2041</v>
      </c>
      <c r="P3" s="340" t="s">
        <v>2042</v>
      </c>
      <c r="Q3" s="340"/>
      <c r="R3" s="354"/>
      <c r="S3" s="355"/>
    </row>
    <row r="4" spans="1:19" s="397" customFormat="1" ht="15" customHeight="1">
      <c r="A4" s="220" t="s">
        <v>2042</v>
      </c>
      <c r="B4" s="332" t="s">
        <v>1498</v>
      </c>
      <c r="C4" s="222"/>
      <c r="D4" s="222"/>
      <c r="E4" s="222"/>
      <c r="F4" s="222"/>
      <c r="G4" s="222"/>
      <c r="H4" s="222"/>
      <c r="I4" s="222"/>
      <c r="J4" s="222"/>
      <c r="K4" s="222"/>
      <c r="L4" s="222"/>
      <c r="M4" s="222"/>
      <c r="N4" s="222"/>
      <c r="O4" s="229" t="s">
        <v>2301</v>
      </c>
      <c r="P4" s="229" t="s">
        <v>1501</v>
      </c>
      <c r="Q4" s="229"/>
      <c r="R4" s="221"/>
      <c r="S4" s="229"/>
    </row>
    <row r="5" spans="1:19" s="397" customFormat="1" ht="15" customHeight="1">
      <c r="A5" s="220" t="s">
        <v>2041</v>
      </c>
      <c r="B5" s="221" t="s">
        <v>2043</v>
      </c>
      <c r="C5" s="222"/>
      <c r="D5" s="222"/>
      <c r="E5" s="222"/>
      <c r="F5" s="222"/>
      <c r="G5" s="222"/>
      <c r="H5" s="222"/>
      <c r="I5" s="222"/>
      <c r="J5" s="222"/>
      <c r="K5" s="222"/>
      <c r="L5" s="222"/>
      <c r="M5" s="222"/>
      <c r="N5" s="222"/>
      <c r="O5" s="341"/>
      <c r="P5" s="342"/>
      <c r="Q5" s="229"/>
      <c r="R5" s="221"/>
      <c r="S5" s="229"/>
    </row>
    <row r="6" spans="1:19" s="397" customFormat="1" ht="15" customHeight="1">
      <c r="A6" s="220" t="s">
        <v>2044</v>
      </c>
      <c r="B6" s="12" t="s">
        <v>2045</v>
      </c>
      <c r="C6" s="222"/>
      <c r="D6" s="222"/>
      <c r="E6" s="222"/>
      <c r="F6" s="222"/>
      <c r="G6" s="222"/>
      <c r="H6" s="222"/>
      <c r="I6" s="222"/>
      <c r="J6" s="222"/>
      <c r="K6" s="222"/>
      <c r="L6" s="222"/>
      <c r="M6" s="222"/>
      <c r="N6" s="222"/>
      <c r="O6" s="341"/>
      <c r="P6" s="229"/>
      <c r="Q6" s="229"/>
      <c r="R6" s="221"/>
      <c r="S6" s="229"/>
    </row>
    <row r="7" spans="1:19" s="396" customFormat="1" ht="15" customHeight="1">
      <c r="A7" s="223" t="s">
        <v>2046</v>
      </c>
      <c r="B7" s="224" t="s">
        <v>2047</v>
      </c>
      <c r="C7" s="219"/>
      <c r="D7" s="219"/>
      <c r="E7" s="219"/>
      <c r="F7" s="219"/>
      <c r="G7" s="219"/>
      <c r="H7" s="219"/>
      <c r="I7" s="219"/>
      <c r="J7" s="219"/>
      <c r="K7" s="219"/>
      <c r="L7" s="219"/>
      <c r="M7" s="219"/>
      <c r="N7" s="219"/>
      <c r="O7" s="343"/>
      <c r="P7" s="344"/>
      <c r="Q7" s="356"/>
      <c r="R7" s="357"/>
      <c r="S7" s="356"/>
    </row>
    <row r="8" spans="1:19" s="396" customFormat="1" ht="15" customHeight="1">
      <c r="A8" s="223" t="s">
        <v>2048</v>
      </c>
      <c r="B8" s="225" t="s">
        <v>15518</v>
      </c>
      <c r="C8" s="219"/>
      <c r="D8" s="219"/>
      <c r="E8" s="219"/>
      <c r="F8" s="219"/>
      <c r="G8" s="219"/>
      <c r="H8" s="219"/>
      <c r="I8" s="219"/>
      <c r="J8" s="219"/>
      <c r="K8" s="219"/>
      <c r="L8" s="219"/>
      <c r="M8" s="219"/>
      <c r="N8" s="219"/>
      <c r="O8" s="345"/>
      <c r="P8" s="346"/>
      <c r="Q8" s="348"/>
      <c r="R8" s="358"/>
      <c r="S8" s="348"/>
    </row>
    <row r="9" spans="1:19" s="396" customFormat="1" ht="15" customHeight="1">
      <c r="A9" s="223"/>
      <c r="B9" s="226"/>
      <c r="C9" s="219"/>
      <c r="D9" s="219"/>
      <c r="E9" s="219"/>
      <c r="F9" s="219"/>
      <c r="G9" s="219"/>
      <c r="H9" s="219"/>
      <c r="I9" s="219"/>
      <c r="J9" s="219"/>
      <c r="K9" s="219"/>
      <c r="L9" s="219"/>
      <c r="M9" s="219"/>
      <c r="N9" s="219"/>
      <c r="O9" s="347"/>
      <c r="P9" s="348"/>
      <c r="Q9" s="348"/>
      <c r="R9" s="358"/>
      <c r="S9" s="67"/>
    </row>
    <row r="10" spans="1:19" s="396" customFormat="1" ht="15" customHeigh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1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5" customHeight="1">
      <c r="A12" s="332">
        <v>1</v>
      </c>
      <c r="B12" s="229" t="s">
        <v>2064</v>
      </c>
      <c r="C12" s="229" t="s">
        <v>2065</v>
      </c>
      <c r="D12" s="229" t="s">
        <v>2754</v>
      </c>
      <c r="E12" s="332" t="s">
        <v>2067</v>
      </c>
      <c r="F12" s="332" t="s">
        <v>2064</v>
      </c>
      <c r="G12" s="332" t="s">
        <v>2065</v>
      </c>
      <c r="H12" s="332" t="s">
        <v>2066</v>
      </c>
      <c r="I12" s="332" t="s">
        <v>2067</v>
      </c>
      <c r="J12" s="332" t="s">
        <v>79</v>
      </c>
      <c r="K12" s="332"/>
      <c r="L12" s="332"/>
      <c r="M12" s="332"/>
      <c r="N12" s="332" t="s">
        <v>2308</v>
      </c>
      <c r="O12" s="229" t="s">
        <v>1501</v>
      </c>
      <c r="P12" s="229" t="s">
        <v>2064</v>
      </c>
      <c r="Q12" s="229" t="s">
        <v>2753</v>
      </c>
      <c r="R12" s="229" t="s">
        <v>2754</v>
      </c>
      <c r="S12" s="229"/>
    </row>
    <row r="13" spans="1:19" s="389" customFormat="1" ht="15" customHeight="1">
      <c r="A13" s="332">
        <v>2</v>
      </c>
      <c r="B13" s="229" t="s">
        <v>222</v>
      </c>
      <c r="C13" s="229" t="s">
        <v>2234</v>
      </c>
      <c r="D13" s="229" t="s">
        <v>3898</v>
      </c>
      <c r="E13" s="332" t="s">
        <v>4007</v>
      </c>
      <c r="F13" s="332" t="s">
        <v>222</v>
      </c>
      <c r="G13" s="332" t="s">
        <v>2234</v>
      </c>
      <c r="H13" s="332" t="s">
        <v>3991</v>
      </c>
      <c r="I13" s="332" t="s">
        <v>2108</v>
      </c>
      <c r="J13" s="332" t="s">
        <v>79</v>
      </c>
      <c r="K13" s="332"/>
      <c r="L13" s="332"/>
      <c r="M13" s="332"/>
      <c r="N13" s="332" t="s">
        <v>2308</v>
      </c>
      <c r="O13" s="229" t="s">
        <v>1501</v>
      </c>
      <c r="P13" s="229" t="s">
        <v>222</v>
      </c>
      <c r="Q13" s="229" t="s">
        <v>2234</v>
      </c>
      <c r="R13" s="229" t="s">
        <v>3898</v>
      </c>
      <c r="S13" s="229"/>
    </row>
    <row r="14" spans="1:19" s="389" customFormat="1" ht="15" customHeight="1">
      <c r="A14" s="332">
        <v>3</v>
      </c>
      <c r="B14" s="229" t="s">
        <v>2238</v>
      </c>
      <c r="C14" s="229" t="s">
        <v>2239</v>
      </c>
      <c r="D14" s="229" t="s">
        <v>2811</v>
      </c>
      <c r="E14" s="332" t="s">
        <v>2812</v>
      </c>
      <c r="F14" s="333" t="s">
        <v>105</v>
      </c>
      <c r="G14" s="332" t="s">
        <v>2239</v>
      </c>
      <c r="H14" s="332" t="s">
        <v>3175</v>
      </c>
      <c r="I14" s="332" t="s">
        <v>2241</v>
      </c>
      <c r="J14" s="332"/>
      <c r="K14" s="332"/>
      <c r="L14" s="332"/>
      <c r="M14" s="332"/>
      <c r="N14" s="332" t="s">
        <v>2308</v>
      </c>
      <c r="O14" s="229" t="s">
        <v>1501</v>
      </c>
      <c r="P14" s="229" t="s">
        <v>2238</v>
      </c>
      <c r="Q14" s="229" t="s">
        <v>2675</v>
      </c>
      <c r="R14" s="229" t="s">
        <v>2811</v>
      </c>
      <c r="S14" s="229"/>
    </row>
    <row r="15" spans="1:19" s="389" customFormat="1" ht="15" customHeight="1">
      <c r="A15" s="332">
        <v>4</v>
      </c>
      <c r="B15" s="229" t="s">
        <v>4707</v>
      </c>
      <c r="C15" s="229" t="s">
        <v>4708</v>
      </c>
      <c r="D15" s="229" t="s">
        <v>2085</v>
      </c>
      <c r="E15" s="332" t="s">
        <v>2085</v>
      </c>
      <c r="F15" s="332" t="s">
        <v>4707</v>
      </c>
      <c r="G15" s="332" t="s">
        <v>4708</v>
      </c>
      <c r="H15" s="332" t="s">
        <v>4807</v>
      </c>
      <c r="I15" s="333" t="s">
        <v>2108</v>
      </c>
      <c r="J15" s="332"/>
      <c r="K15" s="332" t="s">
        <v>3760</v>
      </c>
      <c r="L15" s="332"/>
      <c r="M15" s="332"/>
      <c r="N15" s="332" t="s">
        <v>2308</v>
      </c>
      <c r="O15" s="229" t="s">
        <v>1501</v>
      </c>
      <c r="P15" s="229" t="s">
        <v>4707</v>
      </c>
      <c r="Q15" s="229" t="s">
        <v>4710</v>
      </c>
      <c r="R15" s="229" t="s">
        <v>2085</v>
      </c>
      <c r="S15" s="229"/>
    </row>
    <row r="16" spans="1:19" s="389" customFormat="1" ht="15" customHeight="1">
      <c r="A16" s="332">
        <v>5</v>
      </c>
      <c r="B16" s="229" t="s">
        <v>14457</v>
      </c>
      <c r="C16" s="229" t="s">
        <v>14458</v>
      </c>
      <c r="D16" s="229" t="s">
        <v>2085</v>
      </c>
      <c r="E16" s="332" t="s">
        <v>2085</v>
      </c>
      <c r="F16" s="332" t="s">
        <v>14457</v>
      </c>
      <c r="G16" s="332" t="s">
        <v>14458</v>
      </c>
      <c r="H16" s="332" t="s">
        <v>3212</v>
      </c>
      <c r="I16" s="333" t="s">
        <v>2108</v>
      </c>
      <c r="J16" s="332"/>
      <c r="K16" s="332" t="s">
        <v>3760</v>
      </c>
      <c r="L16" s="332"/>
      <c r="M16" s="332"/>
      <c r="N16" s="332" t="s">
        <v>2308</v>
      </c>
      <c r="O16" s="229" t="s">
        <v>1501</v>
      </c>
      <c r="P16" s="229" t="s">
        <v>14457</v>
      </c>
      <c r="Q16" s="229" t="s">
        <v>14631</v>
      </c>
      <c r="R16" s="229" t="s">
        <v>2085</v>
      </c>
      <c r="S16" s="229"/>
    </row>
    <row r="17" spans="1:19" s="389" customFormat="1" ht="15" customHeight="1">
      <c r="A17" s="332">
        <v>6</v>
      </c>
      <c r="B17" s="229" t="s">
        <v>2541</v>
      </c>
      <c r="C17" s="229" t="s">
        <v>4720</v>
      </c>
      <c r="D17" s="229" t="s">
        <v>2085</v>
      </c>
      <c r="E17" s="332" t="s">
        <v>2085</v>
      </c>
      <c r="F17" s="332" t="s">
        <v>2541</v>
      </c>
      <c r="G17" s="332" t="s">
        <v>4720</v>
      </c>
      <c r="H17" s="332" t="s">
        <v>3991</v>
      </c>
      <c r="I17" s="333" t="s">
        <v>2108</v>
      </c>
      <c r="J17" s="332"/>
      <c r="K17" s="332" t="s">
        <v>4810</v>
      </c>
      <c r="L17" s="332"/>
      <c r="M17" s="332"/>
      <c r="N17" s="332" t="s">
        <v>2308</v>
      </c>
      <c r="O17" s="229" t="s">
        <v>1501</v>
      </c>
      <c r="P17" s="229" t="s">
        <v>2541</v>
      </c>
      <c r="Q17" s="229" t="s">
        <v>4856</v>
      </c>
      <c r="R17" s="229" t="s">
        <v>2085</v>
      </c>
      <c r="S17" s="229"/>
    </row>
    <row r="18" spans="1:19" s="389" customFormat="1" ht="15" customHeight="1">
      <c r="A18" s="332">
        <v>7</v>
      </c>
      <c r="B18" s="229" t="s">
        <v>14437</v>
      </c>
      <c r="C18" s="229" t="s">
        <v>14438</v>
      </c>
      <c r="D18" s="229" t="s">
        <v>2085</v>
      </c>
      <c r="E18" s="332" t="s">
        <v>2085</v>
      </c>
      <c r="F18" s="332" t="s">
        <v>14437</v>
      </c>
      <c r="G18" s="332" t="s">
        <v>14438</v>
      </c>
      <c r="H18" s="332" t="s">
        <v>3212</v>
      </c>
      <c r="I18" s="333" t="s">
        <v>2108</v>
      </c>
      <c r="J18" s="332"/>
      <c r="K18" s="332" t="s">
        <v>4810</v>
      </c>
      <c r="L18" s="332"/>
      <c r="M18" s="332"/>
      <c r="N18" s="332" t="s">
        <v>2308</v>
      </c>
      <c r="O18" s="229" t="s">
        <v>1501</v>
      </c>
      <c r="P18" s="229" t="s">
        <v>14437</v>
      </c>
      <c r="Q18" s="229" t="s">
        <v>14628</v>
      </c>
      <c r="R18" s="229" t="s">
        <v>2085</v>
      </c>
      <c r="S18" s="229"/>
    </row>
    <row r="19" spans="1:19" s="389" customFormat="1" ht="15" customHeight="1">
      <c r="A19" s="332">
        <v>8</v>
      </c>
      <c r="B19" s="229" t="s">
        <v>8444</v>
      </c>
      <c r="C19" s="229" t="s">
        <v>9410</v>
      </c>
      <c r="D19" s="229" t="s">
        <v>2085</v>
      </c>
      <c r="E19" s="332" t="s">
        <v>2085</v>
      </c>
      <c r="F19" s="332" t="s">
        <v>8444</v>
      </c>
      <c r="G19" s="333" t="s">
        <v>8445</v>
      </c>
      <c r="H19" s="332" t="s">
        <v>3212</v>
      </c>
      <c r="I19" s="333" t="s">
        <v>2108</v>
      </c>
      <c r="J19" s="332"/>
      <c r="K19" s="332" t="s">
        <v>4809</v>
      </c>
      <c r="L19" s="332"/>
      <c r="M19" s="332"/>
      <c r="N19" s="332" t="s">
        <v>2308</v>
      </c>
      <c r="O19" s="229" t="s">
        <v>1501</v>
      </c>
      <c r="P19" s="229" t="s">
        <v>8444</v>
      </c>
      <c r="Q19" s="229" t="s">
        <v>15519</v>
      </c>
      <c r="R19" s="229" t="s">
        <v>2085</v>
      </c>
      <c r="S19" s="229"/>
    </row>
    <row r="20" spans="1:19" s="329" customFormat="1" ht="15" customHeight="1">
      <c r="A20" s="332">
        <v>9</v>
      </c>
      <c r="B20" s="229" t="s">
        <v>9427</v>
      </c>
      <c r="C20" s="229" t="s">
        <v>14431</v>
      </c>
      <c r="D20" s="229" t="s">
        <v>2085</v>
      </c>
      <c r="E20" s="332" t="s">
        <v>2085</v>
      </c>
      <c r="F20" s="332" t="s">
        <v>9427</v>
      </c>
      <c r="G20" s="332" t="s">
        <v>14431</v>
      </c>
      <c r="H20" s="332" t="s">
        <v>3513</v>
      </c>
      <c r="I20" s="333" t="s">
        <v>2108</v>
      </c>
      <c r="J20" s="229"/>
      <c r="K20" s="229" t="s">
        <v>4810</v>
      </c>
      <c r="L20" s="229"/>
      <c r="M20" s="229"/>
      <c r="N20" s="332" t="s">
        <v>2308</v>
      </c>
      <c r="O20" s="229" t="s">
        <v>1501</v>
      </c>
      <c r="P20" s="229" t="s">
        <v>9427</v>
      </c>
      <c r="Q20" s="229" t="s">
        <v>14619</v>
      </c>
      <c r="R20" s="229" t="s">
        <v>2085</v>
      </c>
      <c r="S20" s="229"/>
    </row>
    <row r="21" spans="1:19" s="329" customFormat="1" ht="15" customHeight="1">
      <c r="A21" s="332">
        <v>10</v>
      </c>
      <c r="B21" s="229" t="s">
        <v>9451</v>
      </c>
      <c r="C21" s="229" t="s">
        <v>4973</v>
      </c>
      <c r="D21" s="229" t="s">
        <v>2085</v>
      </c>
      <c r="E21" s="332" t="s">
        <v>2085</v>
      </c>
      <c r="F21" s="332" t="s">
        <v>9451</v>
      </c>
      <c r="G21" s="333" t="s">
        <v>15520</v>
      </c>
      <c r="H21" s="332" t="s">
        <v>2085</v>
      </c>
      <c r="I21" s="333" t="s">
        <v>2108</v>
      </c>
      <c r="J21" s="229"/>
      <c r="K21" s="229" t="s">
        <v>4810</v>
      </c>
      <c r="L21" s="229"/>
      <c r="M21" s="229"/>
      <c r="N21" s="332" t="s">
        <v>2308</v>
      </c>
      <c r="O21" s="229" t="s">
        <v>1501</v>
      </c>
      <c r="P21" s="229" t="s">
        <v>9451</v>
      </c>
      <c r="Q21" s="229" t="s">
        <v>4975</v>
      </c>
      <c r="R21" s="229" t="s">
        <v>2085</v>
      </c>
      <c r="S21" s="229"/>
    </row>
    <row r="22" spans="1:19" s="329" customFormat="1" ht="15" customHeight="1">
      <c r="A22" s="332">
        <v>11</v>
      </c>
      <c r="B22" s="229" t="s">
        <v>15521</v>
      </c>
      <c r="C22" s="229" t="s">
        <v>4981</v>
      </c>
      <c r="D22" s="229" t="s">
        <v>2085</v>
      </c>
      <c r="E22" s="332" t="s">
        <v>2085</v>
      </c>
      <c r="F22" s="332" t="s">
        <v>15521</v>
      </c>
      <c r="G22" s="333" t="s">
        <v>15522</v>
      </c>
      <c r="H22" s="332" t="s">
        <v>2085</v>
      </c>
      <c r="I22" s="333" t="s">
        <v>2108</v>
      </c>
      <c r="J22" s="229"/>
      <c r="K22" s="229" t="s">
        <v>4810</v>
      </c>
      <c r="L22" s="229"/>
      <c r="M22" s="229"/>
      <c r="N22" s="332" t="s">
        <v>2308</v>
      </c>
      <c r="O22" s="229"/>
      <c r="P22" s="229"/>
      <c r="Q22" s="229"/>
      <c r="R22" s="229"/>
      <c r="S22" s="229"/>
    </row>
    <row r="23" spans="1:19" s="389" customFormat="1" ht="15" customHeight="1">
      <c r="A23" s="332">
        <v>12</v>
      </c>
      <c r="B23" s="229" t="s">
        <v>15523</v>
      </c>
      <c r="C23" s="229" t="s">
        <v>6748</v>
      </c>
      <c r="D23" s="229" t="s">
        <v>2085</v>
      </c>
      <c r="E23" s="332" t="s">
        <v>2085</v>
      </c>
      <c r="F23" s="332" t="s">
        <v>15523</v>
      </c>
      <c r="G23" s="332" t="s">
        <v>6748</v>
      </c>
      <c r="H23" s="332" t="s">
        <v>2085</v>
      </c>
      <c r="I23" s="333" t="s">
        <v>2108</v>
      </c>
      <c r="J23" s="332"/>
      <c r="K23" s="332" t="s">
        <v>4098</v>
      </c>
      <c r="L23" s="332"/>
      <c r="M23" s="332"/>
      <c r="N23" s="332" t="s">
        <v>2308</v>
      </c>
      <c r="O23" s="229"/>
      <c r="P23" s="229"/>
      <c r="Q23" s="229"/>
      <c r="R23" s="229"/>
      <c r="S23" s="229"/>
    </row>
    <row r="24" spans="1:19" s="389" customFormat="1" ht="15" customHeight="1">
      <c r="A24" s="332">
        <v>13</v>
      </c>
      <c r="B24" s="229" t="s">
        <v>15524</v>
      </c>
      <c r="C24" s="229" t="s">
        <v>15525</v>
      </c>
      <c r="D24" s="229" t="s">
        <v>2085</v>
      </c>
      <c r="E24" s="332" t="s">
        <v>2085</v>
      </c>
      <c r="F24" s="332" t="s">
        <v>15524</v>
      </c>
      <c r="G24" s="332" t="s">
        <v>15525</v>
      </c>
      <c r="H24" s="332" t="s">
        <v>2085</v>
      </c>
      <c r="I24" s="333" t="s">
        <v>2108</v>
      </c>
      <c r="J24" s="332"/>
      <c r="K24" s="332" t="s">
        <v>4098</v>
      </c>
      <c r="L24" s="332"/>
      <c r="M24" s="332"/>
      <c r="N24" s="332" t="s">
        <v>2308</v>
      </c>
      <c r="O24" s="229"/>
      <c r="P24" s="229"/>
      <c r="Q24" s="229"/>
      <c r="R24" s="229"/>
      <c r="S24" s="229"/>
    </row>
    <row r="25" spans="1:19" s="389" customFormat="1" ht="15" customHeight="1">
      <c r="A25" s="332">
        <v>14</v>
      </c>
      <c r="B25" s="229" t="s">
        <v>15526</v>
      </c>
      <c r="C25" s="229" t="s">
        <v>15527</v>
      </c>
      <c r="D25" s="229" t="s">
        <v>2085</v>
      </c>
      <c r="E25" s="332" t="s">
        <v>2085</v>
      </c>
      <c r="F25" s="332" t="s">
        <v>15526</v>
      </c>
      <c r="G25" s="332" t="s">
        <v>15527</v>
      </c>
      <c r="H25" s="332" t="s">
        <v>2085</v>
      </c>
      <c r="I25" s="333" t="s">
        <v>2108</v>
      </c>
      <c r="J25" s="332"/>
      <c r="K25" s="332" t="s">
        <v>4098</v>
      </c>
      <c r="L25" s="332"/>
      <c r="M25" s="332"/>
      <c r="N25" s="332" t="s">
        <v>2308</v>
      </c>
      <c r="O25" s="229"/>
      <c r="P25" s="229"/>
      <c r="Q25" s="229"/>
      <c r="R25" s="229"/>
      <c r="S25" s="229"/>
    </row>
    <row r="26" spans="1:19" s="389" customFormat="1" ht="15" customHeight="1">
      <c r="A26" s="332">
        <v>15</v>
      </c>
      <c r="B26" s="229" t="s">
        <v>4998</v>
      </c>
      <c r="C26" s="229" t="s">
        <v>4999</v>
      </c>
      <c r="D26" s="229" t="s">
        <v>2085</v>
      </c>
      <c r="E26" s="332" t="s">
        <v>2085</v>
      </c>
      <c r="F26" s="332" t="s">
        <v>4998</v>
      </c>
      <c r="G26" s="332" t="s">
        <v>4999</v>
      </c>
      <c r="H26" s="332" t="s">
        <v>3513</v>
      </c>
      <c r="I26" s="333" t="s">
        <v>2108</v>
      </c>
      <c r="J26" s="332"/>
      <c r="K26" s="332" t="s">
        <v>4098</v>
      </c>
      <c r="L26" s="332"/>
      <c r="M26" s="332"/>
      <c r="N26" s="332" t="s">
        <v>2308</v>
      </c>
      <c r="O26" s="229"/>
      <c r="P26" s="229"/>
      <c r="Q26" s="229"/>
      <c r="R26" s="229"/>
      <c r="S26" s="229"/>
    </row>
    <row r="27" spans="1:19" s="389" customFormat="1" ht="15" customHeight="1">
      <c r="A27" s="332">
        <v>16</v>
      </c>
      <c r="B27" s="229" t="s">
        <v>15528</v>
      </c>
      <c r="C27" s="229" t="s">
        <v>13902</v>
      </c>
      <c r="D27" s="229" t="s">
        <v>2084</v>
      </c>
      <c r="E27" s="332" t="s">
        <v>2108</v>
      </c>
      <c r="F27" s="332" t="s">
        <v>13901</v>
      </c>
      <c r="G27" s="332" t="s">
        <v>13902</v>
      </c>
      <c r="H27" s="332" t="s">
        <v>2084</v>
      </c>
      <c r="I27" s="333" t="s">
        <v>2108</v>
      </c>
      <c r="J27" s="332"/>
      <c r="K27" s="332" t="s">
        <v>4732</v>
      </c>
      <c r="L27" s="332"/>
      <c r="M27" s="332"/>
      <c r="N27" s="332" t="s">
        <v>2308</v>
      </c>
      <c r="O27" s="229"/>
      <c r="P27" s="229"/>
      <c r="Q27" s="229"/>
      <c r="R27" s="229"/>
      <c r="S27" s="229"/>
    </row>
    <row r="28" spans="1:19" s="389" customFormat="1" ht="15" customHeight="1">
      <c r="A28" s="332">
        <v>17</v>
      </c>
      <c r="B28" s="229" t="s">
        <v>14377</v>
      </c>
      <c r="C28" s="229" t="s">
        <v>8429</v>
      </c>
      <c r="D28" s="229" t="s">
        <v>2088</v>
      </c>
      <c r="E28" s="332" t="s">
        <v>2089</v>
      </c>
      <c r="F28" s="332" t="s">
        <v>14377</v>
      </c>
      <c r="G28" s="332" t="s">
        <v>8429</v>
      </c>
      <c r="H28" s="332" t="s">
        <v>2088</v>
      </c>
      <c r="I28" s="332" t="s">
        <v>2089</v>
      </c>
      <c r="J28" s="332"/>
      <c r="K28" s="332"/>
      <c r="L28" s="332" t="s">
        <v>4870</v>
      </c>
      <c r="M28" s="332"/>
      <c r="N28" s="332" t="s">
        <v>2308</v>
      </c>
      <c r="O28" s="229" t="s">
        <v>1501</v>
      </c>
      <c r="P28" s="229" t="s">
        <v>14377</v>
      </c>
      <c r="Q28" s="229" t="s">
        <v>8429</v>
      </c>
      <c r="R28" s="229" t="s">
        <v>2088</v>
      </c>
      <c r="S28" s="229"/>
    </row>
    <row r="29" spans="1:19" s="389" customFormat="1" ht="15" customHeight="1">
      <c r="A29" s="833">
        <v>18</v>
      </c>
      <c r="B29" s="361" t="s">
        <v>15529</v>
      </c>
      <c r="C29" s="361" t="s">
        <v>15530</v>
      </c>
      <c r="D29" s="361" t="s">
        <v>2088</v>
      </c>
      <c r="E29" s="833" t="s">
        <v>2089</v>
      </c>
      <c r="F29" s="361" t="s">
        <v>15529</v>
      </c>
      <c r="G29" s="361" t="s">
        <v>15530</v>
      </c>
      <c r="H29" s="361" t="s">
        <v>2088</v>
      </c>
      <c r="I29" s="833" t="s">
        <v>2089</v>
      </c>
      <c r="J29" s="833"/>
      <c r="K29" s="833"/>
      <c r="L29" s="833"/>
      <c r="M29" s="833" t="s">
        <v>15531</v>
      </c>
      <c r="N29" s="833" t="s">
        <v>2286</v>
      </c>
      <c r="O29" s="229" t="s">
        <v>1501</v>
      </c>
      <c r="P29" s="229" t="s">
        <v>15529</v>
      </c>
      <c r="Q29" s="229" t="s">
        <v>15530</v>
      </c>
      <c r="R29" s="229" t="s">
        <v>2088</v>
      </c>
      <c r="S29" s="229"/>
    </row>
    <row r="30" spans="1:19" s="389" customFormat="1" ht="15" customHeight="1">
      <c r="A30" s="332">
        <v>19</v>
      </c>
      <c r="B30" s="229" t="s">
        <v>15532</v>
      </c>
      <c r="C30" s="229" t="s">
        <v>15533</v>
      </c>
      <c r="D30" s="229" t="s">
        <v>2088</v>
      </c>
      <c r="E30" s="332" t="s">
        <v>2089</v>
      </c>
      <c r="F30" s="332" t="s">
        <v>15532</v>
      </c>
      <c r="G30" s="332" t="s">
        <v>15533</v>
      </c>
      <c r="H30" s="332" t="s">
        <v>2088</v>
      </c>
      <c r="I30" s="332" t="s">
        <v>2089</v>
      </c>
      <c r="J30" s="332"/>
      <c r="K30" s="332"/>
      <c r="L30" s="332" t="s">
        <v>4870</v>
      </c>
      <c r="M30" s="332"/>
      <c r="N30" s="332" t="s">
        <v>2308</v>
      </c>
      <c r="O30" s="229" t="s">
        <v>1501</v>
      </c>
      <c r="P30" s="229" t="s">
        <v>15532</v>
      </c>
      <c r="Q30" s="229" t="s">
        <v>15533</v>
      </c>
      <c r="R30" s="229" t="s">
        <v>2088</v>
      </c>
      <c r="S30" s="229"/>
    </row>
    <row r="31" spans="1:19" s="389" customFormat="1" ht="15" customHeight="1">
      <c r="A31" s="332">
        <v>20</v>
      </c>
      <c r="B31" s="229" t="s">
        <v>15534</v>
      </c>
      <c r="C31" s="229" t="s">
        <v>15535</v>
      </c>
      <c r="D31" s="229" t="s">
        <v>2088</v>
      </c>
      <c r="E31" s="332" t="s">
        <v>2089</v>
      </c>
      <c r="F31" s="332" t="s">
        <v>15534</v>
      </c>
      <c r="G31" s="333" t="s">
        <v>15536</v>
      </c>
      <c r="H31" s="332" t="s">
        <v>2088</v>
      </c>
      <c r="I31" s="332" t="s">
        <v>2089</v>
      </c>
      <c r="J31" s="332"/>
      <c r="K31" s="332"/>
      <c r="L31" s="332" t="s">
        <v>4870</v>
      </c>
      <c r="M31" s="332"/>
      <c r="N31" s="332" t="s">
        <v>2308</v>
      </c>
      <c r="O31" s="229" t="s">
        <v>1501</v>
      </c>
      <c r="P31" s="229" t="s">
        <v>15534</v>
      </c>
      <c r="Q31" s="229" t="s">
        <v>15535</v>
      </c>
      <c r="R31" s="229" t="s">
        <v>2088</v>
      </c>
      <c r="S31" s="229"/>
    </row>
    <row r="32" spans="1:19" s="389" customFormat="1" ht="15" customHeight="1">
      <c r="A32" s="332">
        <v>21</v>
      </c>
      <c r="B32" s="229" t="s">
        <v>15537</v>
      </c>
      <c r="C32" s="229" t="s">
        <v>15538</v>
      </c>
      <c r="D32" s="229" t="s">
        <v>2088</v>
      </c>
      <c r="E32" s="332" t="s">
        <v>2089</v>
      </c>
      <c r="F32" s="332" t="s">
        <v>15537</v>
      </c>
      <c r="G32" s="332" t="s">
        <v>15538</v>
      </c>
      <c r="H32" s="332" t="s">
        <v>2088</v>
      </c>
      <c r="I32" s="332" t="s">
        <v>2089</v>
      </c>
      <c r="J32" s="332"/>
      <c r="K32" s="332"/>
      <c r="L32" s="332" t="s">
        <v>4870</v>
      </c>
      <c r="M32" s="332"/>
      <c r="N32" s="332" t="s">
        <v>2308</v>
      </c>
      <c r="O32" s="229" t="s">
        <v>1501</v>
      </c>
      <c r="P32" s="229" t="s">
        <v>15537</v>
      </c>
      <c r="Q32" s="229" t="s">
        <v>15538</v>
      </c>
      <c r="R32" s="229" t="s">
        <v>2088</v>
      </c>
      <c r="S32" s="229"/>
    </row>
    <row r="33" spans="1:19" s="389" customFormat="1" ht="15" customHeight="1">
      <c r="A33" s="332">
        <v>22</v>
      </c>
      <c r="B33" s="229" t="s">
        <v>15539</v>
      </c>
      <c r="C33" s="229" t="s">
        <v>13868</v>
      </c>
      <c r="D33" s="229" t="s">
        <v>2088</v>
      </c>
      <c r="E33" s="332" t="s">
        <v>2089</v>
      </c>
      <c r="F33" s="332" t="s">
        <v>15539</v>
      </c>
      <c r="G33" s="332" t="s">
        <v>13868</v>
      </c>
      <c r="H33" s="332" t="s">
        <v>2088</v>
      </c>
      <c r="I33" s="332" t="s">
        <v>2089</v>
      </c>
      <c r="J33" s="332"/>
      <c r="K33" s="332"/>
      <c r="L33" s="332" t="s">
        <v>4870</v>
      </c>
      <c r="M33" s="229" t="s">
        <v>15540</v>
      </c>
      <c r="N33" s="332" t="s">
        <v>2308</v>
      </c>
      <c r="O33" s="229" t="s">
        <v>1501</v>
      </c>
      <c r="P33" s="229" t="s">
        <v>15539</v>
      </c>
      <c r="Q33" s="229" t="s">
        <v>13868</v>
      </c>
      <c r="R33" s="229" t="s">
        <v>2088</v>
      </c>
      <c r="S33" s="229"/>
    </row>
    <row r="34" spans="1:19" s="389" customFormat="1" ht="15" customHeight="1">
      <c r="A34" s="332">
        <v>23</v>
      </c>
      <c r="B34" s="229" t="s">
        <v>15541</v>
      </c>
      <c r="C34" s="229" t="s">
        <v>15542</v>
      </c>
      <c r="D34" s="229" t="s">
        <v>2088</v>
      </c>
      <c r="E34" s="332" t="s">
        <v>2089</v>
      </c>
      <c r="F34" s="332" t="s">
        <v>15541</v>
      </c>
      <c r="G34" s="333" t="s">
        <v>15542</v>
      </c>
      <c r="H34" s="332" t="s">
        <v>2088</v>
      </c>
      <c r="I34" s="332" t="s">
        <v>2089</v>
      </c>
      <c r="J34" s="332"/>
      <c r="K34" s="332"/>
      <c r="L34" s="332" t="s">
        <v>4870</v>
      </c>
      <c r="M34" s="332"/>
      <c r="N34" s="332" t="s">
        <v>2308</v>
      </c>
      <c r="O34" s="229" t="s">
        <v>1501</v>
      </c>
      <c r="P34" s="229" t="s">
        <v>15541</v>
      </c>
      <c r="Q34" s="229" t="s">
        <v>15542</v>
      </c>
      <c r="R34" s="229" t="s">
        <v>2088</v>
      </c>
      <c r="S34" s="229"/>
    </row>
    <row r="35" spans="1:19" s="389" customFormat="1" ht="15" customHeight="1">
      <c r="A35" s="332">
        <v>24</v>
      </c>
      <c r="B35" s="229" t="s">
        <v>13859</v>
      </c>
      <c r="C35" s="229" t="s">
        <v>13860</v>
      </c>
      <c r="D35" s="229" t="s">
        <v>2088</v>
      </c>
      <c r="E35" s="332" t="s">
        <v>2089</v>
      </c>
      <c r="F35" s="332" t="s">
        <v>13859</v>
      </c>
      <c r="G35" s="332" t="s">
        <v>13860</v>
      </c>
      <c r="H35" s="332" t="s">
        <v>2088</v>
      </c>
      <c r="I35" s="332" t="s">
        <v>2089</v>
      </c>
      <c r="J35" s="332"/>
      <c r="K35" s="332"/>
      <c r="L35" s="332" t="s">
        <v>4870</v>
      </c>
      <c r="M35" s="229" t="s">
        <v>15540</v>
      </c>
      <c r="N35" s="332" t="s">
        <v>2308</v>
      </c>
      <c r="O35" s="229" t="s">
        <v>1501</v>
      </c>
      <c r="P35" s="229" t="s">
        <v>15543</v>
      </c>
      <c r="Q35" s="229" t="s">
        <v>13860</v>
      </c>
      <c r="R35" s="229" t="s">
        <v>2088</v>
      </c>
      <c r="S35" s="229"/>
    </row>
    <row r="36" spans="1:19" s="389" customFormat="1" ht="15" customHeight="1">
      <c r="A36" s="332">
        <v>25</v>
      </c>
      <c r="B36" s="229" t="s">
        <v>15544</v>
      </c>
      <c r="C36" s="229" t="s">
        <v>15545</v>
      </c>
      <c r="D36" s="229" t="s">
        <v>2088</v>
      </c>
      <c r="E36" s="332" t="s">
        <v>2089</v>
      </c>
      <c r="F36" s="332" t="s">
        <v>15544</v>
      </c>
      <c r="G36" s="332" t="s">
        <v>15545</v>
      </c>
      <c r="H36" s="332" t="s">
        <v>2088</v>
      </c>
      <c r="I36" s="332" t="s">
        <v>2089</v>
      </c>
      <c r="J36" s="332"/>
      <c r="K36" s="332"/>
      <c r="L36" s="332" t="s">
        <v>4870</v>
      </c>
      <c r="M36" s="229" t="s">
        <v>15540</v>
      </c>
      <c r="N36" s="332" t="s">
        <v>2308</v>
      </c>
      <c r="O36" s="229" t="s">
        <v>1501</v>
      </c>
      <c r="P36" s="229" t="s">
        <v>15544</v>
      </c>
      <c r="Q36" s="229" t="s">
        <v>15545</v>
      </c>
      <c r="R36" s="229" t="s">
        <v>2088</v>
      </c>
      <c r="S36" s="229"/>
    </row>
    <row r="37" spans="1:19" s="329" customFormat="1" ht="15" customHeight="1">
      <c r="A37" s="332">
        <v>26</v>
      </c>
      <c r="B37" s="229" t="s">
        <v>15546</v>
      </c>
      <c r="C37" s="229" t="s">
        <v>15547</v>
      </c>
      <c r="D37" s="229" t="s">
        <v>2088</v>
      </c>
      <c r="E37" s="332" t="s">
        <v>2089</v>
      </c>
      <c r="F37" s="333" t="s">
        <v>15548</v>
      </c>
      <c r="G37" s="332" t="s">
        <v>15547</v>
      </c>
      <c r="H37" s="332" t="s">
        <v>2088</v>
      </c>
      <c r="I37" s="332" t="s">
        <v>2089</v>
      </c>
      <c r="J37" s="229"/>
      <c r="K37" s="229"/>
      <c r="L37" s="332" t="s">
        <v>4870</v>
      </c>
      <c r="M37" s="229" t="s">
        <v>15540</v>
      </c>
      <c r="N37" s="332" t="s">
        <v>2308</v>
      </c>
      <c r="O37" s="229" t="s">
        <v>1501</v>
      </c>
      <c r="P37" s="229" t="s">
        <v>15549</v>
      </c>
      <c r="Q37" s="229" t="s">
        <v>15547</v>
      </c>
      <c r="R37" s="229" t="s">
        <v>2088</v>
      </c>
      <c r="S37" s="229"/>
    </row>
    <row r="38" spans="1:19" s="329" customFormat="1" ht="15" customHeight="1">
      <c r="A38" s="332">
        <v>27</v>
      </c>
      <c r="B38" s="229" t="s">
        <v>15550</v>
      </c>
      <c r="C38" s="229" t="s">
        <v>15551</v>
      </c>
      <c r="D38" s="229" t="s">
        <v>2088</v>
      </c>
      <c r="E38" s="332" t="s">
        <v>2089</v>
      </c>
      <c r="F38" s="333" t="s">
        <v>15552</v>
      </c>
      <c r="G38" s="332" t="s">
        <v>15551</v>
      </c>
      <c r="H38" s="332" t="s">
        <v>2088</v>
      </c>
      <c r="I38" s="332" t="s">
        <v>2089</v>
      </c>
      <c r="J38" s="229"/>
      <c r="K38" s="229"/>
      <c r="L38" s="332" t="s">
        <v>4870</v>
      </c>
      <c r="M38" s="229" t="s">
        <v>15540</v>
      </c>
      <c r="N38" s="332" t="s">
        <v>2308</v>
      </c>
      <c r="O38" s="229" t="s">
        <v>1501</v>
      </c>
      <c r="P38" s="229" t="s">
        <v>15550</v>
      </c>
      <c r="Q38" s="229" t="s">
        <v>15551</v>
      </c>
      <c r="R38" s="229" t="s">
        <v>2088</v>
      </c>
      <c r="S38" s="229"/>
    </row>
    <row r="39" spans="1:19" s="329" customFormat="1" ht="15" customHeight="1">
      <c r="A39" s="332">
        <v>28</v>
      </c>
      <c r="B39" s="229" t="s">
        <v>4154</v>
      </c>
      <c r="C39" s="229" t="s">
        <v>2858</v>
      </c>
      <c r="D39" s="229" t="s">
        <v>2088</v>
      </c>
      <c r="E39" s="332" t="s">
        <v>2089</v>
      </c>
      <c r="F39" s="333" t="s">
        <v>2857</v>
      </c>
      <c r="G39" s="332" t="s">
        <v>2858</v>
      </c>
      <c r="H39" s="332" t="s">
        <v>2088</v>
      </c>
      <c r="I39" s="332" t="s">
        <v>2089</v>
      </c>
      <c r="J39" s="229"/>
      <c r="K39" s="229"/>
      <c r="L39" s="332" t="s">
        <v>4870</v>
      </c>
      <c r="M39" s="229"/>
      <c r="N39" s="332" t="s">
        <v>2308</v>
      </c>
      <c r="O39" s="229" t="s">
        <v>1501</v>
      </c>
      <c r="P39" s="229" t="s">
        <v>4154</v>
      </c>
      <c r="Q39" s="229" t="s">
        <v>2858</v>
      </c>
      <c r="R39" s="229" t="s">
        <v>2088</v>
      </c>
      <c r="S39" s="229"/>
    </row>
    <row r="40" spans="1:19" s="329" customFormat="1" ht="15" customHeight="1">
      <c r="A40" s="332">
        <v>29</v>
      </c>
      <c r="B40" s="229" t="s">
        <v>4885</v>
      </c>
      <c r="C40" s="229" t="s">
        <v>4826</v>
      </c>
      <c r="D40" s="229" t="s">
        <v>2088</v>
      </c>
      <c r="E40" s="332" t="s">
        <v>2089</v>
      </c>
      <c r="F40" s="333" t="s">
        <v>2354</v>
      </c>
      <c r="G40" s="333" t="s">
        <v>4825</v>
      </c>
      <c r="H40" s="332" t="s">
        <v>2088</v>
      </c>
      <c r="I40" s="332" t="s">
        <v>2089</v>
      </c>
      <c r="J40" s="229"/>
      <c r="K40" s="229"/>
      <c r="L40" s="332" t="s">
        <v>4870</v>
      </c>
      <c r="M40" s="229"/>
      <c r="N40" s="332" t="s">
        <v>2308</v>
      </c>
      <c r="O40" s="229" t="s">
        <v>1501</v>
      </c>
      <c r="P40" s="229" t="s">
        <v>4885</v>
      </c>
      <c r="Q40" s="229" t="s">
        <v>4826</v>
      </c>
      <c r="R40" s="229" t="s">
        <v>2088</v>
      </c>
      <c r="S40" s="229"/>
    </row>
    <row r="41" spans="1:19" s="329" customFormat="1" ht="15" customHeight="1">
      <c r="A41" s="332">
        <v>30</v>
      </c>
      <c r="B41" s="229" t="s">
        <v>5548</v>
      </c>
      <c r="C41" s="229" t="s">
        <v>2862</v>
      </c>
      <c r="D41" s="229" t="s">
        <v>2088</v>
      </c>
      <c r="E41" s="332" t="s">
        <v>2089</v>
      </c>
      <c r="F41" s="333" t="s">
        <v>2861</v>
      </c>
      <c r="G41" s="332" t="s">
        <v>2862</v>
      </c>
      <c r="H41" s="332" t="s">
        <v>2096</v>
      </c>
      <c r="I41" s="332" t="s">
        <v>2097</v>
      </c>
      <c r="J41" s="229"/>
      <c r="K41" s="229"/>
      <c r="L41" s="332" t="s">
        <v>4870</v>
      </c>
      <c r="M41" s="229"/>
      <c r="N41" s="332" t="s">
        <v>2308</v>
      </c>
      <c r="O41" s="229" t="s">
        <v>1501</v>
      </c>
      <c r="P41" s="229" t="s">
        <v>5548</v>
      </c>
      <c r="Q41" s="229" t="s">
        <v>2862</v>
      </c>
      <c r="R41" s="229" t="s">
        <v>2088</v>
      </c>
      <c r="S41" s="229"/>
    </row>
    <row r="42" spans="1:19" s="329" customFormat="1" ht="15" customHeight="1">
      <c r="A42" s="332">
        <v>31</v>
      </c>
      <c r="B42" s="229" t="s">
        <v>5678</v>
      </c>
      <c r="C42" s="229" t="s">
        <v>4021</v>
      </c>
      <c r="D42" s="229" t="s">
        <v>2088</v>
      </c>
      <c r="E42" s="332" t="s">
        <v>2089</v>
      </c>
      <c r="F42" s="333" t="s">
        <v>5678</v>
      </c>
      <c r="G42" s="333" t="s">
        <v>13348</v>
      </c>
      <c r="H42" s="332" t="s">
        <v>2070</v>
      </c>
      <c r="I42" s="332" t="s">
        <v>2071</v>
      </c>
      <c r="J42" s="229"/>
      <c r="K42" s="229"/>
      <c r="L42" s="332" t="s">
        <v>4870</v>
      </c>
      <c r="M42" s="229"/>
      <c r="N42" s="332" t="s">
        <v>2308</v>
      </c>
      <c r="O42" s="229" t="s">
        <v>1501</v>
      </c>
      <c r="P42" s="229" t="s">
        <v>5678</v>
      </c>
      <c r="Q42" s="229" t="s">
        <v>4021</v>
      </c>
      <c r="R42" s="229" t="s">
        <v>2088</v>
      </c>
      <c r="S42" s="229"/>
    </row>
  </sheetData>
  <phoneticPr fontId="5" type="noConversion"/>
  <dataValidations count="3">
    <dataValidation type="list" allowBlank="1" showInputMessage="1" showErrorMessage="1" sqref="B6" xr:uid="{00000000-0002-0000-E900-000000000000}">
      <formula1>"Mi: Minute,H: Hour,D: Daily,W: Weekly,M: Monthly,Y: Yearly"</formula1>
    </dataValidation>
    <dataValidation type="list" allowBlank="1" showInputMessage="1" showErrorMessage="1" sqref="B7 B9" xr:uid="{00000000-0002-0000-E900-000001000000}">
      <formula1>"替换,追加"</formula1>
    </dataValidation>
    <dataValidation type="list" allowBlank="1" showInputMessage="1" showErrorMessage="1" sqref="N16 N17 N18 N19 N20 N21 N22 N27 N12:N15 N23:N26 N28:N38 N39:N42" xr:uid="{00000000-0002-0000-E900-000002000000}">
      <formula1>"匹配,基线特有,本地扩充,废弃"</formula1>
    </dataValidation>
  </dataValidations>
  <hyperlinks>
    <hyperlink ref="A1" location="目录!H14" display="返回" xr:uid="{00000000-0004-0000-E900-000000000000}"/>
  </hyperlinks>
  <pageMargins left="0.75" right="0.75" top="1" bottom="1" header="0.51180555555555596" footer="0.51180555555555596"/>
  <pageSetup paperSize="9" orientation="portrait"/>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AH74"/>
  <sheetViews>
    <sheetView workbookViewId="0"/>
  </sheetViews>
  <sheetFormatPr defaultColWidth="9" defaultRowHeight="15" customHeight="1"/>
  <cols>
    <col min="1" max="1" width="10" style="328" customWidth="1"/>
    <col min="2" max="2" width="22.44140625" style="396" customWidth="1"/>
    <col min="3" max="3" width="15.33203125" style="396" customWidth="1"/>
    <col min="4" max="4" width="15.109375" style="396" customWidth="1"/>
    <col min="5" max="5" width="12" style="396" customWidth="1"/>
    <col min="6" max="6" width="21.21875" style="396" customWidth="1"/>
    <col min="7" max="9" width="12" style="396" customWidth="1"/>
    <col min="10" max="10" width="6.88671875" style="396" customWidth="1"/>
    <col min="11" max="11" width="11" style="396" customWidth="1"/>
    <col min="12" max="12" width="11.109375" style="396" customWidth="1"/>
    <col min="13" max="13" width="8.6640625" style="396" customWidth="1"/>
    <col min="14" max="14" width="11.21875" style="396" customWidth="1"/>
    <col min="15" max="15" width="23" style="396" customWidth="1"/>
    <col min="16" max="16" width="12.77734375" style="396" customWidth="1"/>
    <col min="17" max="17" width="14.88671875" style="396" customWidth="1"/>
    <col min="18" max="19" width="13.77734375" style="396" customWidth="1"/>
    <col min="20" max="20" width="23" style="396" customWidth="1"/>
    <col min="21" max="21" width="12.77734375" style="396" customWidth="1"/>
    <col min="22" max="22" width="14.88671875" style="396" customWidth="1"/>
    <col min="23" max="24" width="13.77734375" style="396" customWidth="1"/>
    <col min="25" max="25" width="23" style="396" customWidth="1"/>
    <col min="26" max="26" width="12.77734375" style="396" customWidth="1"/>
    <col min="27" max="27" width="14.88671875" style="396" customWidth="1"/>
    <col min="28" max="29" width="13.77734375" style="396" customWidth="1"/>
    <col min="30" max="30" width="23" style="396" customWidth="1"/>
    <col min="31" max="31" width="12.77734375" style="396" customWidth="1"/>
    <col min="32" max="32" width="14.88671875" style="396" customWidth="1"/>
    <col min="33" max="34" width="13.77734375" style="396" customWidth="1"/>
    <col min="35" max="16384" width="9" style="328"/>
  </cols>
  <sheetData>
    <row r="1" spans="1:34" s="396" customFormat="1" ht="15" customHeight="1">
      <c r="A1" s="330" t="s">
        <v>2037</v>
      </c>
      <c r="B1" s="331"/>
      <c r="C1" s="331"/>
      <c r="D1" s="331"/>
      <c r="E1" s="331"/>
      <c r="F1" s="331"/>
      <c r="G1" s="331"/>
      <c r="H1" s="331"/>
      <c r="I1" s="331"/>
      <c r="J1" s="331"/>
      <c r="K1" s="331"/>
      <c r="L1" s="331"/>
      <c r="M1" s="331"/>
      <c r="N1" s="331"/>
      <c r="O1" s="336"/>
      <c r="P1" s="336"/>
      <c r="Q1" s="336"/>
      <c r="R1" s="336"/>
      <c r="S1" s="336"/>
      <c r="T1" s="336"/>
      <c r="U1" s="336"/>
      <c r="V1" s="336"/>
      <c r="W1" s="336"/>
      <c r="X1" s="336"/>
      <c r="Y1" s="336"/>
      <c r="Z1" s="336"/>
      <c r="AA1" s="336"/>
      <c r="AB1" s="336"/>
      <c r="AC1" s="336"/>
      <c r="AD1" s="336"/>
      <c r="AE1" s="336"/>
      <c r="AF1" s="336"/>
      <c r="AG1" s="336"/>
      <c r="AH1" s="336"/>
    </row>
    <row r="2" spans="1:34" s="396" customFormat="1" ht="15" customHeight="1">
      <c r="A2" s="216" t="s">
        <v>2038</v>
      </c>
      <c r="B2" s="217"/>
      <c r="C2" s="217"/>
      <c r="D2" s="217"/>
      <c r="E2" s="217"/>
      <c r="F2" s="217"/>
      <c r="G2" s="217"/>
      <c r="H2" s="217"/>
      <c r="I2" s="217"/>
      <c r="J2" s="217"/>
      <c r="K2" s="217"/>
      <c r="L2" s="217"/>
      <c r="M2" s="217"/>
      <c r="N2" s="217"/>
      <c r="O2" s="337" t="s">
        <v>2039</v>
      </c>
      <c r="P2" s="338"/>
      <c r="Q2" s="338"/>
      <c r="R2" s="338"/>
      <c r="S2" s="353"/>
      <c r="T2" s="337" t="s">
        <v>2039</v>
      </c>
      <c r="U2" s="338"/>
      <c r="V2" s="338"/>
      <c r="W2" s="338"/>
      <c r="X2" s="353"/>
      <c r="Y2" s="337" t="s">
        <v>2039</v>
      </c>
      <c r="Z2" s="338"/>
      <c r="AA2" s="338"/>
      <c r="AB2" s="338"/>
      <c r="AC2" s="353"/>
      <c r="AD2" s="337" t="s">
        <v>2039</v>
      </c>
      <c r="AE2" s="338"/>
      <c r="AF2" s="338"/>
      <c r="AG2" s="338"/>
      <c r="AH2" s="353"/>
    </row>
    <row r="3" spans="1:34" s="396" customFormat="1" ht="15" customHeight="1">
      <c r="A3" s="218" t="s">
        <v>2040</v>
      </c>
      <c r="B3" s="380" t="s">
        <v>1504</v>
      </c>
      <c r="C3" s="219"/>
      <c r="D3" s="219"/>
      <c r="E3" s="219"/>
      <c r="F3" s="219"/>
      <c r="G3" s="219"/>
      <c r="H3" s="219"/>
      <c r="I3" s="219"/>
      <c r="J3" s="219"/>
      <c r="K3" s="219"/>
      <c r="L3" s="219"/>
      <c r="M3" s="219"/>
      <c r="N3" s="219"/>
      <c r="O3" s="339" t="s">
        <v>2041</v>
      </c>
      <c r="P3" s="340" t="s">
        <v>2042</v>
      </c>
      <c r="Q3" s="340"/>
      <c r="R3" s="354"/>
      <c r="S3" s="355"/>
      <c r="T3" s="339" t="s">
        <v>2041</v>
      </c>
      <c r="U3" s="340" t="s">
        <v>2042</v>
      </c>
      <c r="V3" s="340"/>
      <c r="W3" s="354"/>
      <c r="X3" s="355"/>
      <c r="Y3" s="339" t="s">
        <v>2041</v>
      </c>
      <c r="Z3" s="340" t="s">
        <v>2042</v>
      </c>
      <c r="AA3" s="340"/>
      <c r="AB3" s="354"/>
      <c r="AC3" s="355"/>
      <c r="AD3" s="339" t="s">
        <v>2041</v>
      </c>
      <c r="AE3" s="340" t="s">
        <v>2042</v>
      </c>
      <c r="AF3" s="340"/>
      <c r="AG3" s="354"/>
      <c r="AH3" s="355"/>
    </row>
    <row r="4" spans="1:34" s="397" customFormat="1" ht="15" customHeight="1">
      <c r="A4" s="220" t="s">
        <v>2042</v>
      </c>
      <c r="B4" s="332" t="s">
        <v>1505</v>
      </c>
      <c r="C4" s="222"/>
      <c r="D4" s="222"/>
      <c r="E4" s="222"/>
      <c r="F4" s="222"/>
      <c r="G4" s="222"/>
      <c r="H4" s="222"/>
      <c r="I4" s="222"/>
      <c r="J4" s="222"/>
      <c r="K4" s="222"/>
      <c r="L4" s="222"/>
      <c r="M4" s="222"/>
      <c r="N4" s="222"/>
      <c r="O4" s="229" t="s">
        <v>2301</v>
      </c>
      <c r="P4" s="229" t="s">
        <v>15553</v>
      </c>
      <c r="Q4" s="229"/>
      <c r="R4" s="221"/>
      <c r="S4" s="229"/>
      <c r="T4" s="229" t="s">
        <v>3195</v>
      </c>
      <c r="U4" s="229" t="s">
        <v>15554</v>
      </c>
      <c r="V4" s="229"/>
      <c r="W4" s="221"/>
      <c r="X4" s="229"/>
      <c r="Y4" s="229" t="s">
        <v>3195</v>
      </c>
      <c r="Z4" s="229" t="s">
        <v>15555</v>
      </c>
      <c r="AA4" s="229"/>
      <c r="AB4" s="221"/>
      <c r="AC4" s="229"/>
      <c r="AD4" s="229" t="s">
        <v>3195</v>
      </c>
      <c r="AE4" s="229" t="s">
        <v>15556</v>
      </c>
      <c r="AF4" s="229"/>
      <c r="AG4" s="221"/>
      <c r="AH4" s="229"/>
    </row>
    <row r="5" spans="1:34" s="397" customFormat="1" ht="15" customHeight="1">
      <c r="A5" s="220" t="s">
        <v>2041</v>
      </c>
      <c r="B5" s="221" t="s">
        <v>2043</v>
      </c>
      <c r="C5" s="222"/>
      <c r="D5" s="222"/>
      <c r="E5" s="222"/>
      <c r="F5" s="222"/>
      <c r="G5" s="222"/>
      <c r="H5" s="222"/>
      <c r="I5" s="222"/>
      <c r="J5" s="222"/>
      <c r="K5" s="222"/>
      <c r="L5" s="222"/>
      <c r="M5" s="222"/>
      <c r="N5" s="222"/>
      <c r="O5" s="341"/>
      <c r="P5" s="342"/>
      <c r="Q5" s="229"/>
      <c r="R5" s="221"/>
      <c r="S5" s="229"/>
      <c r="T5" s="341"/>
      <c r="U5" s="342"/>
      <c r="V5" s="229"/>
      <c r="W5" s="221"/>
      <c r="X5" s="229"/>
      <c r="Y5" s="341"/>
      <c r="Z5" s="342"/>
      <c r="AA5" s="229"/>
      <c r="AB5" s="221"/>
      <c r="AC5" s="229"/>
      <c r="AD5" s="341"/>
      <c r="AE5" s="342"/>
      <c r="AF5" s="229"/>
      <c r="AG5" s="221"/>
      <c r="AH5" s="229"/>
    </row>
    <row r="6" spans="1:34" s="397" customFormat="1" ht="15" customHeight="1">
      <c r="A6" s="220" t="s">
        <v>2044</v>
      </c>
      <c r="B6" s="12" t="s">
        <v>2303</v>
      </c>
      <c r="C6" s="222"/>
      <c r="D6" s="222"/>
      <c r="E6" s="222"/>
      <c r="F6" s="222"/>
      <c r="G6" s="222"/>
      <c r="H6" s="222"/>
      <c r="I6" s="222"/>
      <c r="J6" s="222"/>
      <c r="K6" s="222"/>
      <c r="L6" s="222"/>
      <c r="M6" s="222"/>
      <c r="N6" s="222"/>
      <c r="O6" s="341"/>
      <c r="P6" s="229"/>
      <c r="Q6" s="229"/>
      <c r="R6" s="221"/>
      <c r="S6" s="229"/>
      <c r="T6" s="341"/>
      <c r="U6" s="229"/>
      <c r="V6" s="229"/>
      <c r="W6" s="221"/>
      <c r="X6" s="229"/>
      <c r="Y6" s="341"/>
      <c r="Z6" s="229"/>
      <c r="AA6" s="229"/>
      <c r="AB6" s="221"/>
      <c r="AC6" s="229"/>
      <c r="AD6" s="341"/>
      <c r="AE6" s="229"/>
      <c r="AF6" s="229"/>
      <c r="AG6" s="221"/>
      <c r="AH6" s="229"/>
    </row>
    <row r="7" spans="1:34" s="396" customFormat="1" ht="15" customHeight="1">
      <c r="A7" s="223" t="s">
        <v>2046</v>
      </c>
      <c r="B7" s="224" t="s">
        <v>2047</v>
      </c>
      <c r="C7" s="219"/>
      <c r="D7" s="219"/>
      <c r="E7" s="219"/>
      <c r="F7" s="219"/>
      <c r="G7" s="219"/>
      <c r="H7" s="219"/>
      <c r="I7" s="219"/>
      <c r="J7" s="219"/>
      <c r="K7" s="219"/>
      <c r="L7" s="219"/>
      <c r="M7" s="219"/>
      <c r="N7" s="219"/>
      <c r="O7" s="343"/>
      <c r="P7" s="344"/>
      <c r="Q7" s="356"/>
      <c r="R7" s="357"/>
      <c r="S7" s="356"/>
      <c r="T7" s="343"/>
      <c r="U7" s="344"/>
      <c r="V7" s="356"/>
      <c r="W7" s="357"/>
      <c r="X7" s="356"/>
      <c r="Y7" s="343"/>
      <c r="Z7" s="344"/>
      <c r="AA7" s="356"/>
      <c r="AB7" s="357"/>
      <c r="AC7" s="356"/>
      <c r="AD7" s="343"/>
      <c r="AE7" s="344"/>
      <c r="AF7" s="356"/>
      <c r="AG7" s="357"/>
      <c r="AH7" s="356"/>
    </row>
    <row r="8" spans="1:34" s="396" customFormat="1" ht="15" customHeight="1">
      <c r="A8" s="223" t="s">
        <v>2048</v>
      </c>
      <c r="B8" s="225"/>
      <c r="C8" s="219"/>
      <c r="D8" s="219"/>
      <c r="E8" s="219"/>
      <c r="F8" s="219"/>
      <c r="G8" s="219"/>
      <c r="H8" s="219"/>
      <c r="I8" s="219"/>
      <c r="J8" s="219"/>
      <c r="K8" s="219"/>
      <c r="L8" s="219"/>
      <c r="M8" s="219"/>
      <c r="N8" s="219"/>
      <c r="O8" s="345"/>
      <c r="P8" s="346"/>
      <c r="Q8" s="348"/>
      <c r="R8" s="358"/>
      <c r="S8" s="348"/>
      <c r="T8" s="345"/>
      <c r="U8" s="346"/>
      <c r="V8" s="348"/>
      <c r="W8" s="358"/>
      <c r="X8" s="348"/>
      <c r="Y8" s="345"/>
      <c r="Z8" s="346"/>
      <c r="AA8" s="348"/>
      <c r="AB8" s="358"/>
      <c r="AC8" s="348"/>
      <c r="AD8" s="345"/>
      <c r="AE8" s="346"/>
      <c r="AF8" s="348"/>
      <c r="AG8" s="358"/>
      <c r="AH8" s="348"/>
    </row>
    <row r="9" spans="1:34" s="396" customFormat="1" ht="15" customHeight="1">
      <c r="A9" s="223"/>
      <c r="B9" s="226"/>
      <c r="C9" s="219"/>
      <c r="D9" s="219"/>
      <c r="E9" s="219"/>
      <c r="F9" s="219"/>
      <c r="G9" s="219"/>
      <c r="H9" s="219"/>
      <c r="I9" s="219"/>
      <c r="J9" s="219"/>
      <c r="K9" s="219"/>
      <c r="L9" s="219"/>
      <c r="M9" s="219"/>
      <c r="N9" s="219"/>
      <c r="O9" s="347"/>
      <c r="P9" s="348"/>
      <c r="Q9" s="348"/>
      <c r="R9" s="358"/>
      <c r="S9" s="67"/>
      <c r="T9" s="347"/>
      <c r="U9" s="348"/>
      <c r="V9" s="348"/>
      <c r="W9" s="358"/>
      <c r="X9" s="67"/>
      <c r="Y9" s="347"/>
      <c r="Z9" s="348"/>
      <c r="AA9" s="348"/>
      <c r="AB9" s="358"/>
      <c r="AC9" s="67"/>
      <c r="AD9" s="347"/>
      <c r="AE9" s="348"/>
      <c r="AF9" s="348"/>
      <c r="AG9" s="358"/>
      <c r="AH9" s="67"/>
    </row>
    <row r="10" spans="1:34" s="396" customFormat="1" ht="15" customHeight="1">
      <c r="A10" s="216" t="s">
        <v>2049</v>
      </c>
      <c r="B10" s="217"/>
      <c r="C10" s="217"/>
      <c r="D10" s="217"/>
      <c r="E10" s="217"/>
      <c r="F10" s="217"/>
      <c r="G10" s="217"/>
      <c r="H10" s="217"/>
      <c r="I10" s="217"/>
      <c r="J10" s="217"/>
      <c r="K10" s="217"/>
      <c r="L10" s="217"/>
      <c r="M10" s="217"/>
      <c r="N10" s="217"/>
      <c r="O10" s="337" t="s">
        <v>2050</v>
      </c>
      <c r="P10" s="338"/>
      <c r="Q10" s="338"/>
      <c r="R10" s="338"/>
      <c r="S10" s="353"/>
      <c r="T10" s="337" t="s">
        <v>2050</v>
      </c>
      <c r="U10" s="338"/>
      <c r="V10" s="338"/>
      <c r="W10" s="338"/>
      <c r="X10" s="353"/>
      <c r="Y10" s="337" t="s">
        <v>2050</v>
      </c>
      <c r="Z10" s="338"/>
      <c r="AA10" s="338"/>
      <c r="AB10" s="338"/>
      <c r="AC10" s="353"/>
      <c r="AD10" s="337" t="s">
        <v>2050</v>
      </c>
      <c r="AE10" s="338"/>
      <c r="AF10" s="338"/>
      <c r="AG10" s="338"/>
      <c r="AH10" s="353"/>
    </row>
    <row r="11" spans="1:34" s="396" customFormat="1" ht="1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c r="T11" s="349" t="s">
        <v>2059</v>
      </c>
      <c r="U11" s="350" t="s">
        <v>2060</v>
      </c>
      <c r="V11" s="350" t="s">
        <v>2061</v>
      </c>
      <c r="W11" s="359" t="s">
        <v>2062</v>
      </c>
      <c r="X11" s="350" t="s">
        <v>2063</v>
      </c>
      <c r="Y11" s="349" t="s">
        <v>2059</v>
      </c>
      <c r="Z11" s="350" t="s">
        <v>2060</v>
      </c>
      <c r="AA11" s="350" t="s">
        <v>2061</v>
      </c>
      <c r="AB11" s="359" t="s">
        <v>2062</v>
      </c>
      <c r="AC11" s="350" t="s">
        <v>2063</v>
      </c>
      <c r="AD11" s="349" t="s">
        <v>2059</v>
      </c>
      <c r="AE11" s="350" t="s">
        <v>2060</v>
      </c>
      <c r="AF11" s="350" t="s">
        <v>2061</v>
      </c>
      <c r="AG11" s="359" t="s">
        <v>2062</v>
      </c>
      <c r="AH11" s="350" t="s">
        <v>2063</v>
      </c>
    </row>
    <row r="12" spans="1:34" s="389" customFormat="1" ht="15" customHeight="1">
      <c r="A12" s="332">
        <v>1</v>
      </c>
      <c r="B12" s="399" t="s">
        <v>2304</v>
      </c>
      <c r="C12" s="399" t="s">
        <v>2670</v>
      </c>
      <c r="D12" s="399" t="s">
        <v>2272</v>
      </c>
      <c r="E12" s="332" t="s">
        <v>2079</v>
      </c>
      <c r="F12" s="332" t="s">
        <v>2304</v>
      </c>
      <c r="G12" s="332" t="s">
        <v>2670</v>
      </c>
      <c r="H12" s="332" t="s">
        <v>2078</v>
      </c>
      <c r="I12" s="332" t="s">
        <v>2079</v>
      </c>
      <c r="J12" s="332" t="s">
        <v>79</v>
      </c>
      <c r="K12" s="332"/>
      <c r="L12" s="332"/>
      <c r="M12" s="332"/>
      <c r="N12" s="332" t="s">
        <v>2308</v>
      </c>
      <c r="O12" s="399" t="s">
        <v>15553</v>
      </c>
      <c r="P12" s="399" t="s">
        <v>2304</v>
      </c>
      <c r="Q12" s="399" t="s">
        <v>2671</v>
      </c>
      <c r="R12" s="399" t="s">
        <v>2272</v>
      </c>
      <c r="S12" s="399"/>
      <c r="T12" s="229" t="s">
        <v>15554</v>
      </c>
      <c r="U12" s="399" t="s">
        <v>2304</v>
      </c>
      <c r="V12" s="399" t="s">
        <v>2671</v>
      </c>
      <c r="W12" s="399" t="s">
        <v>2272</v>
      </c>
      <c r="X12" s="399"/>
      <c r="Y12" s="229" t="s">
        <v>15555</v>
      </c>
      <c r="Z12" s="399" t="s">
        <v>2304</v>
      </c>
      <c r="AA12" s="399" t="s">
        <v>2671</v>
      </c>
      <c r="AB12" s="399" t="s">
        <v>2272</v>
      </c>
      <c r="AC12" s="399"/>
      <c r="AD12" s="229" t="s">
        <v>15556</v>
      </c>
      <c r="AE12" s="399" t="s">
        <v>2304</v>
      </c>
      <c r="AF12" s="399" t="s">
        <v>2671</v>
      </c>
      <c r="AG12" s="399" t="s">
        <v>2272</v>
      </c>
      <c r="AH12" s="399"/>
    </row>
    <row r="13" spans="1:34" s="389" customFormat="1" ht="15" customHeight="1">
      <c r="A13" s="332">
        <v>2</v>
      </c>
      <c r="B13" s="399" t="s">
        <v>222</v>
      </c>
      <c r="C13" s="399" t="s">
        <v>2234</v>
      </c>
      <c r="D13" s="399" t="s">
        <v>2681</v>
      </c>
      <c r="E13" s="332" t="s">
        <v>3291</v>
      </c>
      <c r="F13" s="332" t="s">
        <v>222</v>
      </c>
      <c r="G13" s="332" t="s">
        <v>2234</v>
      </c>
      <c r="H13" s="332" t="s">
        <v>3991</v>
      </c>
      <c r="I13" s="332" t="s">
        <v>2108</v>
      </c>
      <c r="J13" s="332" t="s">
        <v>79</v>
      </c>
      <c r="K13" s="332"/>
      <c r="L13" s="332"/>
      <c r="M13" s="1995" t="s">
        <v>15557</v>
      </c>
      <c r="N13" s="332" t="s">
        <v>2308</v>
      </c>
      <c r="O13" s="399" t="s">
        <v>15553</v>
      </c>
      <c r="P13" s="399" t="s">
        <v>222</v>
      </c>
      <c r="Q13" s="399" t="s">
        <v>2234</v>
      </c>
      <c r="R13" s="399" t="s">
        <v>2681</v>
      </c>
      <c r="S13" s="399"/>
      <c r="T13" s="229" t="s">
        <v>15554</v>
      </c>
      <c r="U13" s="399" t="s">
        <v>222</v>
      </c>
      <c r="V13" s="399" t="s">
        <v>2234</v>
      </c>
      <c r="W13" s="399" t="s">
        <v>2681</v>
      </c>
      <c r="X13" s="399"/>
      <c r="Y13" s="229" t="s">
        <v>15555</v>
      </c>
      <c r="Z13" s="399" t="s">
        <v>222</v>
      </c>
      <c r="AA13" s="399" t="s">
        <v>2234</v>
      </c>
      <c r="AB13" s="399" t="s">
        <v>2681</v>
      </c>
      <c r="AC13" s="399"/>
      <c r="AD13" s="229" t="s">
        <v>15556</v>
      </c>
      <c r="AE13" s="399" t="s">
        <v>222</v>
      </c>
      <c r="AF13" s="399" t="s">
        <v>2234</v>
      </c>
      <c r="AG13" s="399" t="s">
        <v>2681</v>
      </c>
      <c r="AH13" s="399"/>
    </row>
    <row r="14" spans="1:34" s="389" customFormat="1" ht="15" customHeight="1">
      <c r="A14" s="332">
        <v>3</v>
      </c>
      <c r="B14" s="399" t="s">
        <v>2238</v>
      </c>
      <c r="C14" s="399" t="s">
        <v>2239</v>
      </c>
      <c r="D14" s="399" t="s">
        <v>2811</v>
      </c>
      <c r="E14" s="332" t="s">
        <v>2812</v>
      </c>
      <c r="F14" s="333" t="s">
        <v>2238</v>
      </c>
      <c r="G14" s="332" t="s">
        <v>2239</v>
      </c>
      <c r="H14" s="332" t="s">
        <v>3175</v>
      </c>
      <c r="I14" s="332" t="s">
        <v>2241</v>
      </c>
      <c r="J14" s="332"/>
      <c r="K14" s="332"/>
      <c r="L14" s="332"/>
      <c r="M14" s="1996"/>
      <c r="N14" s="332" t="s">
        <v>2308</v>
      </c>
      <c r="O14" s="399" t="s">
        <v>15553</v>
      </c>
      <c r="P14" s="399" t="s">
        <v>2238</v>
      </c>
      <c r="Q14" s="399" t="s">
        <v>2675</v>
      </c>
      <c r="R14" s="399" t="s">
        <v>2811</v>
      </c>
      <c r="S14" s="399"/>
      <c r="T14" s="229" t="s">
        <v>15554</v>
      </c>
      <c r="U14" s="399" t="s">
        <v>2238</v>
      </c>
      <c r="V14" s="399" t="s">
        <v>2675</v>
      </c>
      <c r="W14" s="399" t="s">
        <v>2811</v>
      </c>
      <c r="X14" s="399"/>
      <c r="Y14" s="229"/>
      <c r="Z14" s="399"/>
      <c r="AA14" s="399"/>
      <c r="AB14" s="399"/>
      <c r="AC14" s="399"/>
      <c r="AD14" s="229"/>
      <c r="AE14" s="399"/>
      <c r="AF14" s="399"/>
      <c r="AG14" s="399"/>
      <c r="AH14" s="399"/>
    </row>
    <row r="15" spans="1:34" s="389" customFormat="1" ht="15" customHeight="1">
      <c r="A15" s="332">
        <v>4</v>
      </c>
      <c r="B15" s="399" t="s">
        <v>2076</v>
      </c>
      <c r="C15" s="399" t="s">
        <v>2077</v>
      </c>
      <c r="D15" s="399" t="s">
        <v>2681</v>
      </c>
      <c r="E15" s="332" t="s">
        <v>3291</v>
      </c>
      <c r="F15" s="332" t="s">
        <v>2076</v>
      </c>
      <c r="G15" s="332" t="s">
        <v>2077</v>
      </c>
      <c r="H15" s="332" t="s">
        <v>3175</v>
      </c>
      <c r="I15" s="332" t="s">
        <v>2241</v>
      </c>
      <c r="J15" s="332"/>
      <c r="K15" s="332"/>
      <c r="L15" s="332"/>
      <c r="M15" s="1996"/>
      <c r="N15" s="332" t="s">
        <v>2308</v>
      </c>
      <c r="O15" s="399" t="s">
        <v>15553</v>
      </c>
      <c r="P15" s="399" t="s">
        <v>2333</v>
      </c>
      <c r="Q15" s="399" t="s">
        <v>2705</v>
      </c>
      <c r="R15" s="399" t="s">
        <v>2681</v>
      </c>
      <c r="S15" s="399"/>
      <c r="T15" s="229" t="s">
        <v>15554</v>
      </c>
      <c r="U15" s="399" t="s">
        <v>2333</v>
      </c>
      <c r="V15" s="399" t="s">
        <v>2705</v>
      </c>
      <c r="W15" s="399" t="s">
        <v>2681</v>
      </c>
      <c r="X15" s="399"/>
      <c r="Y15" s="229" t="s">
        <v>15555</v>
      </c>
      <c r="Z15" s="399" t="s">
        <v>2333</v>
      </c>
      <c r="AA15" s="399" t="s">
        <v>2705</v>
      </c>
      <c r="AB15" s="399" t="s">
        <v>2681</v>
      </c>
      <c r="AC15" s="399"/>
      <c r="AD15" s="229" t="s">
        <v>15556</v>
      </c>
      <c r="AE15" s="399" t="s">
        <v>2333</v>
      </c>
      <c r="AF15" s="399" t="s">
        <v>2705</v>
      </c>
      <c r="AG15" s="399" t="s">
        <v>2681</v>
      </c>
      <c r="AH15" s="399"/>
    </row>
    <row r="16" spans="1:34" s="389" customFormat="1" ht="15" customHeight="1">
      <c r="A16" s="332">
        <v>5</v>
      </c>
      <c r="B16" s="399" t="s">
        <v>3174</v>
      </c>
      <c r="C16" s="399" t="s">
        <v>2818</v>
      </c>
      <c r="D16" s="399" t="s">
        <v>2681</v>
      </c>
      <c r="E16" s="332" t="s">
        <v>3291</v>
      </c>
      <c r="F16" s="332" t="s">
        <v>3174</v>
      </c>
      <c r="G16" s="332" t="s">
        <v>2818</v>
      </c>
      <c r="H16" s="332" t="s">
        <v>2803</v>
      </c>
      <c r="I16" s="332" t="s">
        <v>2804</v>
      </c>
      <c r="J16" s="332"/>
      <c r="K16" s="332"/>
      <c r="L16" s="332"/>
      <c r="M16" s="1996"/>
      <c r="N16" s="332" t="s">
        <v>2308</v>
      </c>
      <c r="O16" s="399" t="s">
        <v>15553</v>
      </c>
      <c r="P16" s="399" t="s">
        <v>3174</v>
      </c>
      <c r="Q16" s="399" t="s">
        <v>3622</v>
      </c>
      <c r="R16" s="399" t="s">
        <v>2681</v>
      </c>
      <c r="S16" s="399"/>
      <c r="T16" s="229" t="s">
        <v>15554</v>
      </c>
      <c r="U16" s="399" t="s">
        <v>3174</v>
      </c>
      <c r="V16" s="399" t="s">
        <v>3622</v>
      </c>
      <c r="W16" s="399" t="s">
        <v>2681</v>
      </c>
      <c r="X16" s="399"/>
      <c r="Y16" s="229" t="s">
        <v>15555</v>
      </c>
      <c r="Z16" s="399" t="s">
        <v>3174</v>
      </c>
      <c r="AA16" s="399" t="s">
        <v>3622</v>
      </c>
      <c r="AB16" s="399" t="s">
        <v>2681</v>
      </c>
      <c r="AC16" s="399"/>
      <c r="AD16" s="229" t="s">
        <v>15556</v>
      </c>
      <c r="AE16" s="399" t="s">
        <v>3174</v>
      </c>
      <c r="AF16" s="399" t="s">
        <v>3622</v>
      </c>
      <c r="AG16" s="399" t="s">
        <v>2681</v>
      </c>
      <c r="AH16" s="399"/>
    </row>
    <row r="17" spans="1:34" s="389" customFormat="1" ht="15" customHeight="1">
      <c r="A17" s="332">
        <v>6</v>
      </c>
      <c r="B17" s="395" t="s">
        <v>15558</v>
      </c>
      <c r="C17" s="395" t="s">
        <v>15559</v>
      </c>
      <c r="D17" s="395" t="s">
        <v>2803</v>
      </c>
      <c r="E17" s="380" t="s">
        <v>2804</v>
      </c>
      <c r="F17" s="332" t="s">
        <v>15558</v>
      </c>
      <c r="G17" s="333" t="s">
        <v>15560</v>
      </c>
      <c r="H17" s="332" t="s">
        <v>2803</v>
      </c>
      <c r="I17" s="332" t="s">
        <v>2804</v>
      </c>
      <c r="J17" s="380"/>
      <c r="K17" s="380"/>
      <c r="L17" s="380" t="s">
        <v>15561</v>
      </c>
      <c r="M17" s="1996"/>
      <c r="N17" s="380" t="s">
        <v>2308</v>
      </c>
      <c r="O17" s="399"/>
      <c r="P17" s="399"/>
      <c r="Q17" s="399"/>
      <c r="R17" s="399"/>
      <c r="S17" s="399"/>
      <c r="T17" s="399"/>
      <c r="U17" s="399"/>
      <c r="V17" s="399"/>
      <c r="W17" s="399"/>
      <c r="X17" s="399"/>
      <c r="Y17" s="229"/>
      <c r="Z17" s="399"/>
      <c r="AA17" s="399"/>
      <c r="AB17" s="399"/>
      <c r="AC17" s="399"/>
      <c r="AD17" s="229" t="s">
        <v>15556</v>
      </c>
      <c r="AE17" s="399" t="s">
        <v>15558</v>
      </c>
      <c r="AF17" s="399" t="s">
        <v>15562</v>
      </c>
      <c r="AG17" s="399" t="s">
        <v>2803</v>
      </c>
      <c r="AH17" s="399"/>
    </row>
    <row r="18" spans="1:34" s="389" customFormat="1" ht="15" customHeight="1">
      <c r="A18" s="332">
        <v>7</v>
      </c>
      <c r="B18" s="399" t="s">
        <v>15563</v>
      </c>
      <c r="C18" s="399" t="s">
        <v>15564</v>
      </c>
      <c r="D18" s="399" t="s">
        <v>2681</v>
      </c>
      <c r="E18" s="332" t="s">
        <v>3291</v>
      </c>
      <c r="F18" s="332" t="s">
        <v>15563</v>
      </c>
      <c r="G18" s="332" t="s">
        <v>15564</v>
      </c>
      <c r="H18" s="332" t="s">
        <v>2684</v>
      </c>
      <c r="I18" s="332" t="s">
        <v>2884</v>
      </c>
      <c r="J18" s="332"/>
      <c r="K18" s="332"/>
      <c r="L18" s="332"/>
      <c r="M18" s="1996"/>
      <c r="N18" s="332" t="s">
        <v>2308</v>
      </c>
      <c r="O18" s="399" t="s">
        <v>15553</v>
      </c>
      <c r="P18" s="399" t="s">
        <v>15565</v>
      </c>
      <c r="Q18" s="399" t="s">
        <v>15566</v>
      </c>
      <c r="R18" s="399" t="s">
        <v>2681</v>
      </c>
      <c r="S18" s="399"/>
      <c r="T18" s="229" t="s">
        <v>15554</v>
      </c>
      <c r="U18" s="399" t="s">
        <v>15565</v>
      </c>
      <c r="V18" s="399" t="s">
        <v>15566</v>
      </c>
      <c r="W18" s="399" t="s">
        <v>2681</v>
      </c>
      <c r="X18" s="399"/>
      <c r="Y18" s="229" t="s">
        <v>15555</v>
      </c>
      <c r="Z18" s="399" t="s">
        <v>15563</v>
      </c>
      <c r="AA18" s="399" t="s">
        <v>15566</v>
      </c>
      <c r="AB18" s="399" t="s">
        <v>2681</v>
      </c>
      <c r="AC18" s="399"/>
      <c r="AD18" s="229" t="s">
        <v>15556</v>
      </c>
      <c r="AE18" s="399" t="s">
        <v>15563</v>
      </c>
      <c r="AF18" s="399" t="s">
        <v>15566</v>
      </c>
      <c r="AG18" s="399" t="s">
        <v>2681</v>
      </c>
      <c r="AH18" s="399"/>
    </row>
    <row r="19" spans="1:34" s="389" customFormat="1" ht="15" customHeight="1">
      <c r="A19" s="332">
        <v>8</v>
      </c>
      <c r="B19" s="399" t="s">
        <v>15567</v>
      </c>
      <c r="C19" s="399" t="s">
        <v>15568</v>
      </c>
      <c r="D19" s="399" t="s">
        <v>2278</v>
      </c>
      <c r="E19" s="332" t="s">
        <v>2827</v>
      </c>
      <c r="F19" s="332" t="s">
        <v>15567</v>
      </c>
      <c r="G19" s="332" t="s">
        <v>15568</v>
      </c>
      <c r="H19" s="332" t="s">
        <v>2278</v>
      </c>
      <c r="I19" s="332" t="s">
        <v>2827</v>
      </c>
      <c r="J19" s="332"/>
      <c r="K19" s="332"/>
      <c r="L19" s="332" t="s">
        <v>15569</v>
      </c>
      <c r="M19" s="1996"/>
      <c r="N19" s="332" t="s">
        <v>2308</v>
      </c>
      <c r="O19" s="399" t="s">
        <v>15553</v>
      </c>
      <c r="P19" s="399" t="s">
        <v>5253</v>
      </c>
      <c r="Q19" s="399" t="s">
        <v>2722</v>
      </c>
      <c r="R19" s="399" t="s">
        <v>2070</v>
      </c>
      <c r="S19" s="399"/>
      <c r="T19" s="229" t="s">
        <v>15554</v>
      </c>
      <c r="U19" s="399" t="s">
        <v>5253</v>
      </c>
      <c r="V19" s="399" t="s">
        <v>2722</v>
      </c>
      <c r="W19" s="399" t="s">
        <v>2070</v>
      </c>
      <c r="X19" s="399"/>
      <c r="Y19" s="229" t="s">
        <v>15555</v>
      </c>
      <c r="Z19" s="399" t="s">
        <v>5253</v>
      </c>
      <c r="AA19" s="399" t="s">
        <v>2722</v>
      </c>
      <c r="AB19" s="399" t="s">
        <v>2070</v>
      </c>
      <c r="AC19" s="399"/>
      <c r="AD19" s="229" t="s">
        <v>15556</v>
      </c>
      <c r="AE19" s="399" t="s">
        <v>5253</v>
      </c>
      <c r="AF19" s="399" t="s">
        <v>2722</v>
      </c>
      <c r="AG19" s="399" t="s">
        <v>2070</v>
      </c>
      <c r="AH19" s="399"/>
    </row>
    <row r="20" spans="1:34" s="389" customFormat="1" ht="15" customHeight="1">
      <c r="A20" s="332">
        <v>9</v>
      </c>
      <c r="B20" s="399" t="s">
        <v>5509</v>
      </c>
      <c r="C20" s="399" t="s">
        <v>5510</v>
      </c>
      <c r="D20" s="399" t="s">
        <v>2070</v>
      </c>
      <c r="E20" s="332" t="s">
        <v>2071</v>
      </c>
      <c r="F20" s="332" t="s">
        <v>5509</v>
      </c>
      <c r="G20" s="333" t="s">
        <v>5511</v>
      </c>
      <c r="H20" s="332" t="s">
        <v>2096</v>
      </c>
      <c r="I20" s="332" t="s">
        <v>2097</v>
      </c>
      <c r="J20" s="332"/>
      <c r="K20" s="332"/>
      <c r="L20" s="332" t="s">
        <v>15570</v>
      </c>
      <c r="M20" s="1996"/>
      <c r="N20" s="332" t="s">
        <v>2308</v>
      </c>
      <c r="O20" s="399"/>
      <c r="P20" s="399"/>
      <c r="Q20" s="399"/>
      <c r="R20" s="399"/>
      <c r="S20" s="399"/>
      <c r="T20" s="229" t="s">
        <v>15554</v>
      </c>
      <c r="U20" s="399" t="s">
        <v>5509</v>
      </c>
      <c r="V20" s="399" t="s">
        <v>5510</v>
      </c>
      <c r="W20" s="399" t="s">
        <v>2070</v>
      </c>
      <c r="X20" s="399"/>
      <c r="Y20" s="229" t="s">
        <v>15555</v>
      </c>
      <c r="Z20" s="399" t="s">
        <v>5509</v>
      </c>
      <c r="AA20" s="399" t="s">
        <v>5510</v>
      </c>
      <c r="AB20" s="399" t="s">
        <v>2070</v>
      </c>
      <c r="AC20" s="399"/>
      <c r="AD20" s="229"/>
      <c r="AE20" s="399"/>
      <c r="AF20" s="399"/>
      <c r="AG20" s="399"/>
      <c r="AH20" s="399"/>
    </row>
    <row r="21" spans="1:34" s="389" customFormat="1" ht="15" customHeight="1">
      <c r="A21" s="332">
        <v>10</v>
      </c>
      <c r="B21" s="395" t="s">
        <v>13237</v>
      </c>
      <c r="C21" s="395" t="s">
        <v>2236</v>
      </c>
      <c r="D21" s="395" t="s">
        <v>2811</v>
      </c>
      <c r="E21" s="380" t="s">
        <v>2812</v>
      </c>
      <c r="F21" s="332" t="s">
        <v>13237</v>
      </c>
      <c r="G21" s="332" t="s">
        <v>2236</v>
      </c>
      <c r="H21" s="332" t="s">
        <v>2278</v>
      </c>
      <c r="I21" s="332" t="s">
        <v>2827</v>
      </c>
      <c r="J21" s="380"/>
      <c r="K21" s="380"/>
      <c r="L21" s="380"/>
      <c r="M21" s="1996"/>
      <c r="N21" s="332" t="s">
        <v>2308</v>
      </c>
      <c r="O21" s="399"/>
      <c r="P21" s="399"/>
      <c r="Q21" s="399"/>
      <c r="R21" s="399"/>
      <c r="S21" s="399"/>
      <c r="T21" s="229"/>
      <c r="U21" s="399"/>
      <c r="V21" s="399"/>
      <c r="W21" s="399"/>
      <c r="X21" s="399"/>
      <c r="Y21" s="229"/>
      <c r="Z21" s="399"/>
      <c r="AA21" s="399"/>
      <c r="AB21" s="399"/>
      <c r="AC21" s="399"/>
      <c r="AD21" s="229"/>
      <c r="AE21" s="399"/>
      <c r="AF21" s="399"/>
      <c r="AG21" s="399"/>
      <c r="AH21" s="399"/>
    </row>
    <row r="22" spans="1:34" s="389" customFormat="1" ht="15" customHeight="1">
      <c r="A22" s="332">
        <v>11</v>
      </c>
      <c r="B22" s="399" t="s">
        <v>13242</v>
      </c>
      <c r="C22" s="399" t="s">
        <v>13243</v>
      </c>
      <c r="D22" s="399" t="s">
        <v>2803</v>
      </c>
      <c r="E22" s="332" t="s">
        <v>2804</v>
      </c>
      <c r="F22" s="332" t="s">
        <v>13242</v>
      </c>
      <c r="G22" s="332" t="s">
        <v>13243</v>
      </c>
      <c r="H22" s="332" t="s">
        <v>2737</v>
      </c>
      <c r="I22" s="332" t="s">
        <v>3180</v>
      </c>
      <c r="J22" s="332"/>
      <c r="K22" s="332"/>
      <c r="L22" s="332"/>
      <c r="M22" s="1996"/>
      <c r="N22" s="332" t="s">
        <v>2308</v>
      </c>
      <c r="O22" s="399" t="s">
        <v>15553</v>
      </c>
      <c r="P22" s="399" t="s">
        <v>13242</v>
      </c>
      <c r="Q22" s="399" t="s">
        <v>13243</v>
      </c>
      <c r="R22" s="399" t="s">
        <v>2803</v>
      </c>
      <c r="S22" s="399"/>
      <c r="T22" s="229" t="s">
        <v>15554</v>
      </c>
      <c r="U22" s="399" t="s">
        <v>13242</v>
      </c>
      <c r="V22" s="399" t="s">
        <v>13243</v>
      </c>
      <c r="W22" s="399" t="s">
        <v>2803</v>
      </c>
      <c r="X22" s="399"/>
      <c r="Y22" s="229"/>
      <c r="Z22" s="399"/>
      <c r="AA22" s="399"/>
      <c r="AB22" s="399"/>
      <c r="AC22" s="399"/>
      <c r="AD22" s="229"/>
      <c r="AE22" s="399"/>
      <c r="AF22" s="399"/>
      <c r="AG22" s="399"/>
      <c r="AH22" s="399"/>
    </row>
    <row r="23" spans="1:34" s="389" customFormat="1" ht="15" customHeight="1">
      <c r="A23" s="332">
        <v>12</v>
      </c>
      <c r="B23" s="399" t="s">
        <v>15571</v>
      </c>
      <c r="C23" s="399" t="s">
        <v>13240</v>
      </c>
      <c r="D23" s="399" t="s">
        <v>2681</v>
      </c>
      <c r="E23" s="332" t="s">
        <v>3291</v>
      </c>
      <c r="F23" s="332" t="s">
        <v>15571</v>
      </c>
      <c r="G23" s="333" t="s">
        <v>15572</v>
      </c>
      <c r="H23" s="332" t="s">
        <v>2681</v>
      </c>
      <c r="I23" s="332" t="s">
        <v>3291</v>
      </c>
      <c r="J23" s="332"/>
      <c r="K23" s="332"/>
      <c r="L23" s="332"/>
      <c r="M23" s="1996"/>
      <c r="N23" s="332" t="s">
        <v>2308</v>
      </c>
      <c r="O23" s="399" t="s">
        <v>15553</v>
      </c>
      <c r="P23" s="399" t="s">
        <v>15013</v>
      </c>
      <c r="Q23" s="399" t="s">
        <v>13240</v>
      </c>
      <c r="R23" s="399" t="s">
        <v>2681</v>
      </c>
      <c r="S23" s="399"/>
      <c r="T23" s="229" t="s">
        <v>15554</v>
      </c>
      <c r="U23" s="399" t="s">
        <v>15013</v>
      </c>
      <c r="V23" s="399" t="s">
        <v>13240</v>
      </c>
      <c r="W23" s="399" t="s">
        <v>2681</v>
      </c>
      <c r="X23" s="399"/>
      <c r="Y23" s="229"/>
      <c r="Z23" s="399"/>
      <c r="AA23" s="399"/>
      <c r="AB23" s="399"/>
      <c r="AC23" s="399"/>
      <c r="AD23" s="229"/>
      <c r="AE23" s="399"/>
      <c r="AF23" s="399"/>
      <c r="AG23" s="399"/>
      <c r="AH23" s="399"/>
    </row>
    <row r="24" spans="1:34" s="329" customFormat="1" ht="15" customHeight="1">
      <c r="A24" s="332">
        <v>13</v>
      </c>
      <c r="B24" s="332" t="s">
        <v>4885</v>
      </c>
      <c r="C24" s="332" t="s">
        <v>4825</v>
      </c>
      <c r="D24" s="332" t="s">
        <v>2100</v>
      </c>
      <c r="E24" s="332" t="s">
        <v>2101</v>
      </c>
      <c r="F24" s="333" t="s">
        <v>2354</v>
      </c>
      <c r="G24" s="332" t="s">
        <v>4825</v>
      </c>
      <c r="H24" s="332" t="s">
        <v>2088</v>
      </c>
      <c r="I24" s="332" t="s">
        <v>2089</v>
      </c>
      <c r="J24" s="332"/>
      <c r="K24" s="332"/>
      <c r="L24" s="332" t="s">
        <v>15573</v>
      </c>
      <c r="M24" s="1996"/>
      <c r="N24" s="332" t="s">
        <v>2308</v>
      </c>
      <c r="O24" s="332" t="s">
        <v>15553</v>
      </c>
      <c r="P24" s="332" t="s">
        <v>4885</v>
      </c>
      <c r="Q24" s="332" t="s">
        <v>4826</v>
      </c>
      <c r="R24" s="332" t="s">
        <v>2100</v>
      </c>
      <c r="S24" s="332"/>
      <c r="T24" s="332"/>
      <c r="U24" s="332"/>
      <c r="V24" s="332"/>
      <c r="W24" s="332"/>
      <c r="X24" s="332"/>
      <c r="Y24" s="332"/>
      <c r="Z24" s="332"/>
      <c r="AA24" s="332"/>
      <c r="AB24" s="332"/>
      <c r="AC24" s="332"/>
      <c r="AD24" s="332"/>
      <c r="AE24" s="332"/>
      <c r="AF24" s="332"/>
      <c r="AG24" s="332"/>
      <c r="AH24" s="399"/>
    </row>
    <row r="25" spans="1:34" s="389" customFormat="1" ht="15" customHeight="1">
      <c r="A25" s="332">
        <v>14</v>
      </c>
      <c r="B25" s="399" t="s">
        <v>2352</v>
      </c>
      <c r="C25" s="399" t="s">
        <v>4781</v>
      </c>
      <c r="D25" s="399" t="s">
        <v>2272</v>
      </c>
      <c r="E25" s="332" t="s">
        <v>2272</v>
      </c>
      <c r="F25" s="332" t="s">
        <v>2352</v>
      </c>
      <c r="G25" s="332" t="s">
        <v>4781</v>
      </c>
      <c r="H25" s="332" t="s">
        <v>2078</v>
      </c>
      <c r="I25" s="332" t="s">
        <v>2079</v>
      </c>
      <c r="J25" s="332"/>
      <c r="K25" s="332"/>
      <c r="L25" s="332"/>
      <c r="M25" s="1996"/>
      <c r="N25" s="332" t="s">
        <v>2308</v>
      </c>
      <c r="O25" s="399" t="s">
        <v>15553</v>
      </c>
      <c r="P25" s="399" t="s">
        <v>2352</v>
      </c>
      <c r="Q25" s="399" t="s">
        <v>4782</v>
      </c>
      <c r="R25" s="399" t="s">
        <v>2272</v>
      </c>
      <c r="S25" s="399"/>
      <c r="T25" s="399"/>
      <c r="U25" s="399"/>
      <c r="V25" s="399"/>
      <c r="W25" s="399"/>
      <c r="X25" s="399"/>
      <c r="Y25" s="229"/>
      <c r="Z25" s="399"/>
      <c r="AA25" s="399"/>
      <c r="AB25" s="399"/>
      <c r="AC25" s="399"/>
      <c r="AD25" s="229" t="s">
        <v>15556</v>
      </c>
      <c r="AE25" s="399" t="s">
        <v>2352</v>
      </c>
      <c r="AF25" s="399" t="s">
        <v>4782</v>
      </c>
      <c r="AG25" s="399" t="s">
        <v>2272</v>
      </c>
      <c r="AH25" s="399"/>
    </row>
    <row r="26" spans="1:34" s="329" customFormat="1" ht="15" customHeight="1">
      <c r="A26" s="332">
        <v>15</v>
      </c>
      <c r="B26" s="380" t="s">
        <v>15574</v>
      </c>
      <c r="C26" s="380" t="s">
        <v>15575</v>
      </c>
      <c r="D26" s="380" t="s">
        <v>2070</v>
      </c>
      <c r="E26" s="380" t="s">
        <v>2071</v>
      </c>
      <c r="F26" s="332" t="s">
        <v>15574</v>
      </c>
      <c r="G26" s="332" t="s">
        <v>15575</v>
      </c>
      <c r="H26" s="332" t="s">
        <v>2070</v>
      </c>
      <c r="I26" s="332" t="s">
        <v>2071</v>
      </c>
      <c r="J26" s="380"/>
      <c r="K26" s="380"/>
      <c r="L26" s="380" t="s">
        <v>15576</v>
      </c>
      <c r="M26" s="1996"/>
      <c r="N26" s="380" t="s">
        <v>2308</v>
      </c>
      <c r="O26" s="332"/>
      <c r="P26" s="332"/>
      <c r="Q26" s="332"/>
      <c r="R26" s="332"/>
      <c r="S26" s="332"/>
      <c r="T26" s="332" t="s">
        <v>15554</v>
      </c>
      <c r="U26" s="332" t="s">
        <v>2343</v>
      </c>
      <c r="V26" s="332" t="s">
        <v>15577</v>
      </c>
      <c r="W26" s="332" t="s">
        <v>2070</v>
      </c>
      <c r="X26" s="332"/>
      <c r="Y26" s="332"/>
      <c r="Z26" s="332"/>
      <c r="AA26" s="332"/>
      <c r="AB26" s="332"/>
      <c r="AC26" s="332"/>
      <c r="AD26" s="332"/>
      <c r="AE26" s="332"/>
      <c r="AF26" s="332"/>
      <c r="AG26" s="332"/>
      <c r="AH26" s="399"/>
    </row>
    <row r="27" spans="1:34" s="329" customFormat="1" ht="15" customHeight="1">
      <c r="A27" s="332">
        <v>16</v>
      </c>
      <c r="B27" s="380" t="s">
        <v>15578</v>
      </c>
      <c r="C27" s="380" t="s">
        <v>15579</v>
      </c>
      <c r="D27" s="380" t="s">
        <v>2070</v>
      </c>
      <c r="E27" s="380" t="s">
        <v>2071</v>
      </c>
      <c r="F27" s="332" t="s">
        <v>15578</v>
      </c>
      <c r="G27" s="332" t="s">
        <v>15579</v>
      </c>
      <c r="H27" s="332" t="s">
        <v>2070</v>
      </c>
      <c r="I27" s="332" t="s">
        <v>2071</v>
      </c>
      <c r="J27" s="380"/>
      <c r="K27" s="380"/>
      <c r="L27" s="380" t="s">
        <v>15580</v>
      </c>
      <c r="M27" s="1997"/>
      <c r="N27" s="380" t="s">
        <v>2308</v>
      </c>
      <c r="O27" s="332"/>
      <c r="P27" s="332"/>
      <c r="Q27" s="332"/>
      <c r="R27" s="332"/>
      <c r="S27" s="332"/>
      <c r="T27" s="332"/>
      <c r="U27" s="332"/>
      <c r="V27" s="332"/>
      <c r="W27" s="332"/>
      <c r="X27" s="332"/>
      <c r="Y27" s="332"/>
      <c r="Z27" s="332"/>
      <c r="AA27" s="332"/>
      <c r="AB27" s="332"/>
      <c r="AC27" s="332"/>
      <c r="AD27" s="332"/>
      <c r="AE27" s="332"/>
      <c r="AF27" s="332"/>
      <c r="AG27" s="332"/>
      <c r="AH27" s="332"/>
    </row>
    <row r="28" spans="1:34" s="389" customFormat="1" ht="15" customHeight="1">
      <c r="A28" s="332">
        <v>17</v>
      </c>
      <c r="B28" s="399" t="s">
        <v>15581</v>
      </c>
      <c r="C28" s="229" t="s">
        <v>15582</v>
      </c>
      <c r="D28" s="399" t="s">
        <v>2681</v>
      </c>
      <c r="E28" s="332" t="s">
        <v>3291</v>
      </c>
      <c r="F28" s="332" t="s">
        <v>15581</v>
      </c>
      <c r="G28" s="333" t="s">
        <v>15465</v>
      </c>
      <c r="H28" s="332" t="s">
        <v>2684</v>
      </c>
      <c r="I28" s="332" t="s">
        <v>2884</v>
      </c>
      <c r="J28" s="332"/>
      <c r="K28" s="332"/>
      <c r="L28" s="332"/>
      <c r="M28" s="1998" t="s">
        <v>15583</v>
      </c>
      <c r="N28" s="384" t="s">
        <v>2308</v>
      </c>
      <c r="O28" s="399" t="s">
        <v>15553</v>
      </c>
      <c r="P28" s="399" t="s">
        <v>15581</v>
      </c>
      <c r="Q28" s="399" t="s">
        <v>15584</v>
      </c>
      <c r="R28" s="399" t="s">
        <v>2681</v>
      </c>
      <c r="S28" s="399"/>
      <c r="T28" s="229" t="s">
        <v>15554</v>
      </c>
      <c r="U28" s="399" t="s">
        <v>15581</v>
      </c>
      <c r="V28" s="399" t="s">
        <v>15584</v>
      </c>
      <c r="W28" s="399" t="s">
        <v>2681</v>
      </c>
      <c r="X28" s="399"/>
      <c r="Y28" s="229" t="s">
        <v>15555</v>
      </c>
      <c r="Z28" s="399" t="s">
        <v>8344</v>
      </c>
      <c r="AA28" s="399" t="s">
        <v>15584</v>
      </c>
      <c r="AB28" s="399" t="s">
        <v>2681</v>
      </c>
      <c r="AC28" s="399"/>
      <c r="AD28" s="229" t="s">
        <v>15556</v>
      </c>
      <c r="AE28" s="399" t="s">
        <v>8344</v>
      </c>
      <c r="AF28" s="399" t="s">
        <v>15584</v>
      </c>
      <c r="AG28" s="399" t="s">
        <v>2681</v>
      </c>
      <c r="AH28" s="399"/>
    </row>
    <row r="29" spans="1:34" s="389" customFormat="1" ht="15" customHeight="1">
      <c r="A29" s="332">
        <v>18</v>
      </c>
      <c r="B29" s="399" t="s">
        <v>15585</v>
      </c>
      <c r="C29" s="229" t="s">
        <v>15586</v>
      </c>
      <c r="D29" s="399" t="s">
        <v>2681</v>
      </c>
      <c r="E29" s="332" t="s">
        <v>3291</v>
      </c>
      <c r="F29" s="332" t="s">
        <v>15585</v>
      </c>
      <c r="G29" s="333" t="s">
        <v>15587</v>
      </c>
      <c r="H29" s="332" t="s">
        <v>2681</v>
      </c>
      <c r="I29" s="332" t="s">
        <v>3291</v>
      </c>
      <c r="J29" s="332"/>
      <c r="K29" s="332"/>
      <c r="L29" s="332"/>
      <c r="M29" s="1998"/>
      <c r="N29" s="384" t="s">
        <v>2308</v>
      </c>
      <c r="O29" s="399" t="s">
        <v>15553</v>
      </c>
      <c r="P29" s="399" t="s">
        <v>15585</v>
      </c>
      <c r="Q29" s="399" t="s">
        <v>15588</v>
      </c>
      <c r="R29" s="399" t="s">
        <v>2681</v>
      </c>
      <c r="S29" s="399"/>
      <c r="T29" s="229" t="s">
        <v>15554</v>
      </c>
      <c r="U29" s="399" t="s">
        <v>15585</v>
      </c>
      <c r="V29" s="399" t="s">
        <v>15588</v>
      </c>
      <c r="W29" s="399" t="s">
        <v>2681</v>
      </c>
      <c r="X29" s="399"/>
      <c r="Y29" s="229" t="s">
        <v>15555</v>
      </c>
      <c r="Z29" s="399" t="s">
        <v>12953</v>
      </c>
      <c r="AA29" s="399" t="s">
        <v>15588</v>
      </c>
      <c r="AB29" s="399" t="s">
        <v>2681</v>
      </c>
      <c r="AC29" s="399"/>
      <c r="AD29" s="229" t="s">
        <v>15556</v>
      </c>
      <c r="AE29" s="399" t="s">
        <v>12953</v>
      </c>
      <c r="AF29" s="399" t="s">
        <v>15588</v>
      </c>
      <c r="AG29" s="399" t="s">
        <v>2681</v>
      </c>
      <c r="AH29" s="399"/>
    </row>
    <row r="30" spans="1:34" s="389" customFormat="1" ht="15" customHeight="1">
      <c r="A30" s="332">
        <v>19</v>
      </c>
      <c r="B30" s="399" t="s">
        <v>15589</v>
      </c>
      <c r="C30" s="399" t="s">
        <v>15590</v>
      </c>
      <c r="D30" s="399" t="s">
        <v>3921</v>
      </c>
      <c r="E30" s="332" t="s">
        <v>3922</v>
      </c>
      <c r="F30" s="332" t="s">
        <v>15589</v>
      </c>
      <c r="G30" s="333" t="s">
        <v>15591</v>
      </c>
      <c r="H30" s="332" t="s">
        <v>3921</v>
      </c>
      <c r="I30" s="332" t="s">
        <v>3922</v>
      </c>
      <c r="J30" s="332"/>
      <c r="K30" s="332"/>
      <c r="L30" s="332"/>
      <c r="M30" s="1998"/>
      <c r="N30" s="384" t="s">
        <v>2308</v>
      </c>
      <c r="O30" s="399"/>
      <c r="P30" s="399"/>
      <c r="Q30" s="399"/>
      <c r="R30" s="399"/>
      <c r="S30" s="399"/>
      <c r="T30" s="229" t="s">
        <v>15554</v>
      </c>
      <c r="U30" s="399" t="s">
        <v>15592</v>
      </c>
      <c r="V30" s="399" t="s">
        <v>15593</v>
      </c>
      <c r="W30" s="399" t="s">
        <v>3921</v>
      </c>
      <c r="X30" s="399"/>
      <c r="Y30" s="229" t="s">
        <v>15555</v>
      </c>
      <c r="Z30" s="399" t="s">
        <v>15589</v>
      </c>
      <c r="AA30" s="399" t="s">
        <v>15593</v>
      </c>
      <c r="AB30" s="399" t="s">
        <v>3921</v>
      </c>
      <c r="AC30" s="399"/>
      <c r="AD30" s="229" t="s">
        <v>15556</v>
      </c>
      <c r="AE30" s="399" t="s">
        <v>15589</v>
      </c>
      <c r="AF30" s="399" t="s">
        <v>15593</v>
      </c>
      <c r="AG30" s="399" t="s">
        <v>3921</v>
      </c>
      <c r="AH30" s="399"/>
    </row>
    <row r="31" spans="1:34" s="389" customFormat="1" ht="15" customHeight="1">
      <c r="A31" s="332">
        <v>20</v>
      </c>
      <c r="B31" s="399" t="s">
        <v>2345</v>
      </c>
      <c r="C31" s="399" t="s">
        <v>4752</v>
      </c>
      <c r="D31" s="399" t="s">
        <v>2681</v>
      </c>
      <c r="E31" s="332" t="s">
        <v>3291</v>
      </c>
      <c r="F31" s="332" t="s">
        <v>2345</v>
      </c>
      <c r="G31" s="332" t="s">
        <v>4752</v>
      </c>
      <c r="H31" s="332" t="s">
        <v>2096</v>
      </c>
      <c r="I31" s="332" t="s">
        <v>2097</v>
      </c>
      <c r="J31" s="332"/>
      <c r="K31" s="332"/>
      <c r="L31" s="332"/>
      <c r="M31" s="1998"/>
      <c r="N31" s="384" t="s">
        <v>2308</v>
      </c>
      <c r="O31" s="399" t="s">
        <v>15553</v>
      </c>
      <c r="P31" s="399" t="s">
        <v>2345</v>
      </c>
      <c r="Q31" s="399" t="s">
        <v>4754</v>
      </c>
      <c r="R31" s="399" t="s">
        <v>2681</v>
      </c>
      <c r="S31" s="399"/>
      <c r="T31" s="229" t="s">
        <v>15554</v>
      </c>
      <c r="U31" s="399" t="s">
        <v>2345</v>
      </c>
      <c r="V31" s="399" t="s">
        <v>4754</v>
      </c>
      <c r="W31" s="399" t="s">
        <v>2681</v>
      </c>
      <c r="X31" s="399"/>
      <c r="Y31" s="229" t="s">
        <v>15555</v>
      </c>
      <c r="Z31" s="399" t="s">
        <v>2345</v>
      </c>
      <c r="AA31" s="399" t="s">
        <v>4754</v>
      </c>
      <c r="AB31" s="399" t="s">
        <v>2681</v>
      </c>
      <c r="AC31" s="399"/>
      <c r="AD31" s="229" t="s">
        <v>15556</v>
      </c>
      <c r="AE31" s="399" t="s">
        <v>2345</v>
      </c>
      <c r="AF31" s="399" t="s">
        <v>4754</v>
      </c>
      <c r="AG31" s="399" t="s">
        <v>2681</v>
      </c>
      <c r="AH31" s="399"/>
    </row>
    <row r="32" spans="1:34" s="389" customFormat="1" ht="15" customHeight="1">
      <c r="A32" s="332">
        <v>21</v>
      </c>
      <c r="B32" s="399" t="s">
        <v>15594</v>
      </c>
      <c r="C32" s="399" t="s">
        <v>15595</v>
      </c>
      <c r="D32" s="399" t="s">
        <v>2681</v>
      </c>
      <c r="E32" s="332" t="s">
        <v>3291</v>
      </c>
      <c r="F32" s="332" t="s">
        <v>15594</v>
      </c>
      <c r="G32" s="332" t="s">
        <v>15595</v>
      </c>
      <c r="H32" s="332" t="s">
        <v>2681</v>
      </c>
      <c r="I32" s="332" t="s">
        <v>3291</v>
      </c>
      <c r="J32" s="332"/>
      <c r="K32" s="332"/>
      <c r="L32" s="332" t="s">
        <v>15596</v>
      </c>
      <c r="M32" s="1998"/>
      <c r="N32" s="384" t="s">
        <v>2308</v>
      </c>
      <c r="O32" s="399"/>
      <c r="P32" s="399"/>
      <c r="Q32" s="399"/>
      <c r="R32" s="399"/>
      <c r="S32" s="399"/>
      <c r="T32" s="399"/>
      <c r="U32" s="399"/>
      <c r="V32" s="399"/>
      <c r="W32" s="399"/>
      <c r="X32" s="399"/>
      <c r="Y32" s="229"/>
      <c r="Z32" s="399"/>
      <c r="AA32" s="399"/>
      <c r="AB32" s="399"/>
      <c r="AC32" s="399"/>
      <c r="AD32" s="229" t="s">
        <v>15556</v>
      </c>
      <c r="AE32" s="399" t="s">
        <v>15597</v>
      </c>
      <c r="AF32" s="399" t="s">
        <v>15196</v>
      </c>
      <c r="AG32" s="399" t="s">
        <v>2681</v>
      </c>
      <c r="AH32" s="399"/>
    </row>
    <row r="33" spans="1:34" s="389" customFormat="1" ht="15" customHeight="1">
      <c r="A33" s="332">
        <v>22</v>
      </c>
      <c r="B33" s="395" t="s">
        <v>2343</v>
      </c>
      <c r="C33" s="395" t="s">
        <v>5462</v>
      </c>
      <c r="D33" s="395" t="s">
        <v>2681</v>
      </c>
      <c r="E33" s="380" t="s">
        <v>3291</v>
      </c>
      <c r="F33" s="332" t="s">
        <v>2343</v>
      </c>
      <c r="G33" s="332" t="s">
        <v>5462</v>
      </c>
      <c r="H33" s="332" t="s">
        <v>2684</v>
      </c>
      <c r="I33" s="332" t="s">
        <v>2884</v>
      </c>
      <c r="J33" s="380"/>
      <c r="K33" s="380"/>
      <c r="L33" s="380" t="s">
        <v>15598</v>
      </c>
      <c r="M33" s="1998"/>
      <c r="N33" s="830" t="s">
        <v>2308</v>
      </c>
      <c r="O33" s="399"/>
      <c r="P33" s="399"/>
      <c r="Q33" s="399"/>
      <c r="R33" s="399"/>
      <c r="S33" s="399"/>
      <c r="T33" s="229" t="s">
        <v>15554</v>
      </c>
      <c r="U33" s="399" t="s">
        <v>2343</v>
      </c>
      <c r="V33" s="399" t="s">
        <v>15577</v>
      </c>
      <c r="W33" s="399" t="s">
        <v>2681</v>
      </c>
      <c r="X33" s="399"/>
      <c r="Y33" s="229"/>
      <c r="Z33" s="399"/>
      <c r="AA33" s="399"/>
      <c r="AB33" s="399"/>
      <c r="AC33" s="399"/>
      <c r="AD33" s="229"/>
      <c r="AE33" s="399"/>
      <c r="AF33" s="399"/>
      <c r="AG33" s="399"/>
      <c r="AH33" s="399"/>
    </row>
    <row r="34" spans="1:34" s="389" customFormat="1" ht="15" customHeight="1">
      <c r="A34" s="332">
        <v>23</v>
      </c>
      <c r="B34" s="399" t="s">
        <v>15599</v>
      </c>
      <c r="C34" s="399" t="s">
        <v>5266</v>
      </c>
      <c r="D34" s="399" t="s">
        <v>2272</v>
      </c>
      <c r="E34" s="332" t="s">
        <v>2272</v>
      </c>
      <c r="F34" s="332" t="s">
        <v>15599</v>
      </c>
      <c r="G34" s="333" t="s">
        <v>15600</v>
      </c>
      <c r="H34" s="332" t="s">
        <v>2272</v>
      </c>
      <c r="I34" s="332" t="s">
        <v>2273</v>
      </c>
      <c r="J34" s="332"/>
      <c r="K34" s="332"/>
      <c r="L34" s="332"/>
      <c r="M34" s="1998"/>
      <c r="N34" s="384" t="s">
        <v>2308</v>
      </c>
      <c r="O34" s="399" t="s">
        <v>15553</v>
      </c>
      <c r="P34" s="399" t="s">
        <v>15601</v>
      </c>
      <c r="Q34" s="399" t="s">
        <v>5266</v>
      </c>
      <c r="R34" s="399" t="s">
        <v>2272</v>
      </c>
      <c r="S34" s="399"/>
      <c r="T34" s="229" t="s">
        <v>15554</v>
      </c>
      <c r="U34" s="399" t="s">
        <v>15601</v>
      </c>
      <c r="V34" s="399" t="s">
        <v>5266</v>
      </c>
      <c r="W34" s="399" t="s">
        <v>2272</v>
      </c>
      <c r="X34" s="399"/>
      <c r="Y34" s="229" t="s">
        <v>15555</v>
      </c>
      <c r="Z34" s="399" t="s">
        <v>7689</v>
      </c>
      <c r="AA34" s="399" t="s">
        <v>5266</v>
      </c>
      <c r="AB34" s="399" t="s">
        <v>2272</v>
      </c>
      <c r="AC34" s="399"/>
      <c r="AD34" s="229" t="s">
        <v>15556</v>
      </c>
      <c r="AE34" s="399" t="s">
        <v>7689</v>
      </c>
      <c r="AF34" s="399" t="s">
        <v>5266</v>
      </c>
      <c r="AG34" s="399" t="s">
        <v>2272</v>
      </c>
      <c r="AH34" s="399"/>
    </row>
    <row r="35" spans="1:34" s="389" customFormat="1" ht="15" customHeight="1">
      <c r="A35" s="332">
        <v>24</v>
      </c>
      <c r="B35" s="399" t="s">
        <v>15602</v>
      </c>
      <c r="C35" s="399" t="s">
        <v>15603</v>
      </c>
      <c r="D35" s="399" t="s">
        <v>2272</v>
      </c>
      <c r="E35" s="332" t="s">
        <v>2272</v>
      </c>
      <c r="F35" s="332" t="s">
        <v>15602</v>
      </c>
      <c r="G35" s="333" t="s">
        <v>15604</v>
      </c>
      <c r="H35" s="332" t="s">
        <v>2272</v>
      </c>
      <c r="I35" s="332" t="s">
        <v>2273</v>
      </c>
      <c r="J35" s="332"/>
      <c r="K35" s="332"/>
      <c r="L35" s="332"/>
      <c r="M35" s="1998"/>
      <c r="N35" s="384" t="s">
        <v>2308</v>
      </c>
      <c r="O35" s="399" t="s">
        <v>15553</v>
      </c>
      <c r="P35" s="399" t="s">
        <v>15605</v>
      </c>
      <c r="Q35" s="399" t="s">
        <v>15603</v>
      </c>
      <c r="R35" s="399" t="s">
        <v>2272</v>
      </c>
      <c r="S35" s="399"/>
      <c r="T35" s="229" t="s">
        <v>15554</v>
      </c>
      <c r="U35" s="399" t="s">
        <v>15605</v>
      </c>
      <c r="V35" s="399" t="s">
        <v>15603</v>
      </c>
      <c r="W35" s="399" t="s">
        <v>2272</v>
      </c>
      <c r="X35" s="399"/>
      <c r="Y35" s="229" t="s">
        <v>15555</v>
      </c>
      <c r="Z35" s="399" t="s">
        <v>15606</v>
      </c>
      <c r="AA35" s="399" t="s">
        <v>15603</v>
      </c>
      <c r="AB35" s="399" t="s">
        <v>2272</v>
      </c>
      <c r="AC35" s="399"/>
      <c r="AD35" s="229" t="s">
        <v>15556</v>
      </c>
      <c r="AE35" s="399" t="s">
        <v>15606</v>
      </c>
      <c r="AF35" s="399" t="s">
        <v>15603</v>
      </c>
      <c r="AG35" s="399" t="s">
        <v>2272</v>
      </c>
      <c r="AH35" s="399"/>
    </row>
    <row r="36" spans="1:34" s="329" customFormat="1" ht="15" customHeight="1">
      <c r="A36" s="332">
        <v>25</v>
      </c>
      <c r="B36" s="399" t="s">
        <v>13413</v>
      </c>
      <c r="C36" s="399" t="s">
        <v>15607</v>
      </c>
      <c r="D36" s="399" t="s">
        <v>4760</v>
      </c>
      <c r="E36" s="332" t="s">
        <v>4761</v>
      </c>
      <c r="F36" s="332" t="s">
        <v>13413</v>
      </c>
      <c r="G36" s="333" t="s">
        <v>7123</v>
      </c>
      <c r="H36" s="332" t="s">
        <v>2070</v>
      </c>
      <c r="I36" s="332" t="s">
        <v>2071</v>
      </c>
      <c r="J36" s="399"/>
      <c r="K36" s="399"/>
      <c r="L36" s="399"/>
      <c r="M36" s="1998"/>
      <c r="N36" s="384" t="s">
        <v>2308</v>
      </c>
      <c r="O36" s="399" t="s">
        <v>15553</v>
      </c>
      <c r="P36" s="399" t="s">
        <v>4735</v>
      </c>
      <c r="Q36" s="399" t="s">
        <v>3434</v>
      </c>
      <c r="R36" s="399" t="s">
        <v>4760</v>
      </c>
      <c r="S36" s="399"/>
      <c r="T36" s="229" t="s">
        <v>15554</v>
      </c>
      <c r="U36" s="399" t="s">
        <v>4735</v>
      </c>
      <c r="V36" s="399" t="s">
        <v>3434</v>
      </c>
      <c r="W36" s="399" t="s">
        <v>4760</v>
      </c>
      <c r="X36" s="399"/>
      <c r="Y36" s="399"/>
      <c r="Z36" s="399"/>
      <c r="AA36" s="399"/>
      <c r="AB36" s="399"/>
      <c r="AC36" s="399"/>
      <c r="AD36" s="229" t="s">
        <v>15556</v>
      </c>
      <c r="AE36" s="399" t="s">
        <v>3852</v>
      </c>
      <c r="AF36" s="399" t="s">
        <v>3434</v>
      </c>
      <c r="AG36" s="399" t="s">
        <v>4760</v>
      </c>
      <c r="AH36" s="399"/>
    </row>
    <row r="37" spans="1:34" s="389" customFormat="1" ht="15" customHeight="1">
      <c r="A37" s="332">
        <v>26</v>
      </c>
      <c r="B37" s="399" t="s">
        <v>7124</v>
      </c>
      <c r="C37" s="399" t="s">
        <v>7126</v>
      </c>
      <c r="D37" s="399" t="s">
        <v>2684</v>
      </c>
      <c r="E37" s="332" t="s">
        <v>2884</v>
      </c>
      <c r="F37" s="332" t="s">
        <v>7124</v>
      </c>
      <c r="G37" s="332" t="s">
        <v>7126</v>
      </c>
      <c r="H37" s="332" t="s">
        <v>7125</v>
      </c>
      <c r="I37" s="332" t="s">
        <v>7127</v>
      </c>
      <c r="J37" s="332"/>
      <c r="K37" s="332"/>
      <c r="L37" s="332"/>
      <c r="M37" s="1998"/>
      <c r="N37" s="384" t="s">
        <v>2308</v>
      </c>
      <c r="O37" s="399" t="s">
        <v>15553</v>
      </c>
      <c r="P37" s="399" t="s">
        <v>13610</v>
      </c>
      <c r="Q37" s="399" t="s">
        <v>3438</v>
      </c>
      <c r="R37" s="399" t="s">
        <v>2684</v>
      </c>
      <c r="S37" s="399"/>
      <c r="T37" s="229" t="s">
        <v>15554</v>
      </c>
      <c r="U37" s="399" t="s">
        <v>13610</v>
      </c>
      <c r="V37" s="399" t="s">
        <v>3438</v>
      </c>
      <c r="W37" s="399" t="s">
        <v>2684</v>
      </c>
      <c r="X37" s="399"/>
      <c r="Y37" s="229" t="s">
        <v>15555</v>
      </c>
      <c r="Z37" s="399" t="s">
        <v>15608</v>
      </c>
      <c r="AA37" s="399" t="s">
        <v>3438</v>
      </c>
      <c r="AB37" s="399" t="s">
        <v>2684</v>
      </c>
      <c r="AC37" s="399"/>
      <c r="AD37" s="229" t="s">
        <v>15556</v>
      </c>
      <c r="AE37" s="399" t="s">
        <v>15608</v>
      </c>
      <c r="AF37" s="399" t="s">
        <v>3438</v>
      </c>
      <c r="AG37" s="399" t="s">
        <v>2684</v>
      </c>
      <c r="AH37" s="399"/>
    </row>
    <row r="38" spans="1:34" s="829" customFormat="1" ht="15" customHeight="1">
      <c r="A38" s="332">
        <v>27</v>
      </c>
      <c r="B38" s="399" t="s">
        <v>15609</v>
      </c>
      <c r="C38" s="399" t="s">
        <v>15610</v>
      </c>
      <c r="D38" s="399" t="s">
        <v>2681</v>
      </c>
      <c r="E38" s="332" t="s">
        <v>3291</v>
      </c>
      <c r="F38" s="332" t="s">
        <v>15609</v>
      </c>
      <c r="G38" s="333" t="s">
        <v>15611</v>
      </c>
      <c r="H38" s="332" t="s">
        <v>2681</v>
      </c>
      <c r="I38" s="332" t="s">
        <v>3291</v>
      </c>
      <c r="J38" s="332"/>
      <c r="K38" s="332"/>
      <c r="L38" s="332" t="s">
        <v>15612</v>
      </c>
      <c r="M38" s="1998"/>
      <c r="N38" s="384" t="s">
        <v>2308</v>
      </c>
      <c r="O38" s="399"/>
      <c r="P38" s="399"/>
      <c r="Q38" s="399"/>
      <c r="R38" s="399"/>
      <c r="S38" s="399"/>
      <c r="T38" s="229"/>
      <c r="U38" s="399"/>
      <c r="V38" s="399"/>
      <c r="W38" s="399"/>
      <c r="X38" s="399"/>
      <c r="Y38" s="229"/>
      <c r="Z38" s="399"/>
      <c r="AA38" s="399"/>
      <c r="AB38" s="399"/>
      <c r="AC38" s="399"/>
      <c r="AD38" s="229" t="s">
        <v>15556</v>
      </c>
      <c r="AE38" s="399" t="s">
        <v>2094</v>
      </c>
      <c r="AF38" s="399" t="s">
        <v>8033</v>
      </c>
      <c r="AG38" s="399" t="s">
        <v>2681</v>
      </c>
      <c r="AH38" s="399"/>
    </row>
    <row r="39" spans="1:34" s="329" customFormat="1" ht="15" customHeight="1">
      <c r="A39" s="332">
        <v>28</v>
      </c>
      <c r="B39" s="399" t="s">
        <v>15613</v>
      </c>
      <c r="C39" s="399" t="s">
        <v>15614</v>
      </c>
      <c r="D39" s="399" t="s">
        <v>2681</v>
      </c>
      <c r="E39" s="332" t="s">
        <v>3291</v>
      </c>
      <c r="F39" s="332" t="s">
        <v>15613</v>
      </c>
      <c r="G39" s="333" t="s">
        <v>15615</v>
      </c>
      <c r="H39" s="332" t="s">
        <v>2803</v>
      </c>
      <c r="I39" s="332" t="s">
        <v>2804</v>
      </c>
      <c r="J39" s="399"/>
      <c r="K39" s="399"/>
      <c r="L39" s="399"/>
      <c r="M39" s="1998"/>
      <c r="N39" s="384" t="s">
        <v>2308</v>
      </c>
      <c r="O39" s="399" t="s">
        <v>15553</v>
      </c>
      <c r="P39" s="399" t="s">
        <v>15616</v>
      </c>
      <c r="Q39" s="399" t="s">
        <v>13411</v>
      </c>
      <c r="R39" s="399" t="s">
        <v>2681</v>
      </c>
      <c r="S39" s="399"/>
      <c r="T39" s="229" t="s">
        <v>15554</v>
      </c>
      <c r="U39" s="399" t="s">
        <v>15616</v>
      </c>
      <c r="V39" s="399" t="s">
        <v>13411</v>
      </c>
      <c r="W39" s="399" t="s">
        <v>2681</v>
      </c>
      <c r="X39" s="399"/>
      <c r="Y39" s="229" t="s">
        <v>15555</v>
      </c>
      <c r="Z39" s="399" t="s">
        <v>2287</v>
      </c>
      <c r="AA39" s="399" t="s">
        <v>15617</v>
      </c>
      <c r="AB39" s="399" t="s">
        <v>2681</v>
      </c>
      <c r="AC39" s="399"/>
      <c r="AD39" s="229" t="s">
        <v>15556</v>
      </c>
      <c r="AE39" s="399" t="s">
        <v>2287</v>
      </c>
      <c r="AF39" s="399" t="s">
        <v>15617</v>
      </c>
      <c r="AG39" s="399" t="s">
        <v>2681</v>
      </c>
      <c r="AH39" s="399"/>
    </row>
    <row r="40" spans="1:34" s="329" customFormat="1" ht="15" customHeight="1">
      <c r="A40" s="332">
        <v>29</v>
      </c>
      <c r="B40" s="399" t="s">
        <v>15618</v>
      </c>
      <c r="C40" s="399" t="s">
        <v>15619</v>
      </c>
      <c r="D40" s="399" t="s">
        <v>2681</v>
      </c>
      <c r="E40" s="332" t="s">
        <v>3291</v>
      </c>
      <c r="F40" s="332" t="s">
        <v>15618</v>
      </c>
      <c r="G40" s="333" t="s">
        <v>15620</v>
      </c>
      <c r="H40" s="332" t="s">
        <v>2684</v>
      </c>
      <c r="I40" s="332" t="s">
        <v>2884</v>
      </c>
      <c r="J40" s="399"/>
      <c r="K40" s="399"/>
      <c r="L40" s="399"/>
      <c r="M40" s="1998"/>
      <c r="N40" s="384" t="s">
        <v>2308</v>
      </c>
      <c r="O40" s="399" t="s">
        <v>15553</v>
      </c>
      <c r="P40" s="399" t="s">
        <v>15618</v>
      </c>
      <c r="Q40" s="399" t="s">
        <v>4181</v>
      </c>
      <c r="R40" s="399" t="s">
        <v>2681</v>
      </c>
      <c r="S40" s="399"/>
      <c r="T40" s="229" t="s">
        <v>15554</v>
      </c>
      <c r="U40" s="399" t="s">
        <v>15618</v>
      </c>
      <c r="V40" s="399" t="s">
        <v>4181</v>
      </c>
      <c r="W40" s="399" t="s">
        <v>2681</v>
      </c>
      <c r="X40" s="399"/>
      <c r="Y40" s="229" t="s">
        <v>15555</v>
      </c>
      <c r="Z40" s="399" t="s">
        <v>15621</v>
      </c>
      <c r="AA40" s="399" t="s">
        <v>4181</v>
      </c>
      <c r="AB40" s="399" t="s">
        <v>2681</v>
      </c>
      <c r="AC40" s="399"/>
      <c r="AD40" s="229" t="s">
        <v>15556</v>
      </c>
      <c r="AE40" s="399" t="s">
        <v>15621</v>
      </c>
      <c r="AF40" s="399" t="s">
        <v>4181</v>
      </c>
      <c r="AG40" s="399" t="s">
        <v>2681</v>
      </c>
      <c r="AH40" s="399"/>
    </row>
    <row r="41" spans="1:34" s="389" customFormat="1" ht="15" customHeight="1">
      <c r="A41" s="332">
        <v>30</v>
      </c>
      <c r="B41" s="399" t="s">
        <v>15622</v>
      </c>
      <c r="C41" s="399" t="s">
        <v>15623</v>
      </c>
      <c r="D41" s="399" t="s">
        <v>2681</v>
      </c>
      <c r="E41" s="332" t="s">
        <v>3291</v>
      </c>
      <c r="F41" s="332" t="s">
        <v>15622</v>
      </c>
      <c r="G41" s="333" t="s">
        <v>15624</v>
      </c>
      <c r="H41" s="332" t="s">
        <v>2681</v>
      </c>
      <c r="I41" s="332" t="s">
        <v>3291</v>
      </c>
      <c r="J41" s="332"/>
      <c r="K41" s="332"/>
      <c r="L41" s="332" t="s">
        <v>15625</v>
      </c>
      <c r="M41" s="1998"/>
      <c r="N41" s="384" t="s">
        <v>2308</v>
      </c>
      <c r="O41" s="399"/>
      <c r="P41" s="399"/>
      <c r="Q41" s="399"/>
      <c r="R41" s="399"/>
      <c r="S41" s="399"/>
      <c r="T41" s="229" t="s">
        <v>15554</v>
      </c>
      <c r="U41" s="399" t="s">
        <v>15329</v>
      </c>
      <c r="V41" s="399" t="s">
        <v>15626</v>
      </c>
      <c r="W41" s="399" t="s">
        <v>2681</v>
      </c>
      <c r="X41" s="399"/>
      <c r="Y41" s="229" t="s">
        <v>15555</v>
      </c>
      <c r="Z41" s="399" t="s">
        <v>15622</v>
      </c>
      <c r="AA41" s="399" t="s">
        <v>15627</v>
      </c>
      <c r="AB41" s="399" t="s">
        <v>2681</v>
      </c>
      <c r="AC41" s="399"/>
      <c r="AD41" s="229" t="s">
        <v>15556</v>
      </c>
      <c r="AE41" s="399" t="s">
        <v>15622</v>
      </c>
      <c r="AF41" s="399" t="s">
        <v>15627</v>
      </c>
      <c r="AG41" s="399" t="s">
        <v>2681</v>
      </c>
      <c r="AH41" s="399"/>
    </row>
    <row r="42" spans="1:34" s="329" customFormat="1" ht="15" customHeight="1">
      <c r="A42" s="332">
        <v>31</v>
      </c>
      <c r="B42" s="399" t="s">
        <v>15628</v>
      </c>
      <c r="C42" s="399" t="s">
        <v>15629</v>
      </c>
      <c r="D42" s="399" t="s">
        <v>4760</v>
      </c>
      <c r="E42" s="332" t="s">
        <v>4761</v>
      </c>
      <c r="F42" s="332" t="s">
        <v>15628</v>
      </c>
      <c r="G42" s="333" t="s">
        <v>15630</v>
      </c>
      <c r="H42" s="332" t="s">
        <v>4760</v>
      </c>
      <c r="I42" s="332" t="s">
        <v>4761</v>
      </c>
      <c r="J42" s="399"/>
      <c r="K42" s="399"/>
      <c r="L42" s="399" t="s">
        <v>15631</v>
      </c>
      <c r="M42" s="1998"/>
      <c r="N42" s="384" t="s">
        <v>2308</v>
      </c>
      <c r="O42" s="399"/>
      <c r="P42" s="399"/>
      <c r="Q42" s="399"/>
      <c r="R42" s="399"/>
      <c r="S42" s="399"/>
      <c r="T42" s="399"/>
      <c r="U42" s="399"/>
      <c r="V42" s="399"/>
      <c r="W42" s="399"/>
      <c r="X42" s="399"/>
      <c r="Y42" s="229" t="s">
        <v>15555</v>
      </c>
      <c r="Z42" s="399" t="s">
        <v>15628</v>
      </c>
      <c r="AA42" s="399" t="s">
        <v>15632</v>
      </c>
      <c r="AB42" s="399" t="s">
        <v>4760</v>
      </c>
      <c r="AC42" s="399"/>
      <c r="AD42" s="229" t="s">
        <v>15556</v>
      </c>
      <c r="AE42" s="399" t="s">
        <v>15628</v>
      </c>
      <c r="AF42" s="399" t="s">
        <v>15632</v>
      </c>
      <c r="AG42" s="399" t="s">
        <v>4760</v>
      </c>
      <c r="AH42" s="399"/>
    </row>
    <row r="43" spans="1:34" s="329" customFormat="1" ht="15" customHeight="1">
      <c r="A43" s="332">
        <v>32</v>
      </c>
      <c r="B43" s="399" t="s">
        <v>8460</v>
      </c>
      <c r="C43" s="399" t="s">
        <v>15633</v>
      </c>
      <c r="D43" s="399" t="s">
        <v>2681</v>
      </c>
      <c r="E43" s="332" t="s">
        <v>3291</v>
      </c>
      <c r="F43" s="333" t="s">
        <v>8462</v>
      </c>
      <c r="G43" s="333" t="s">
        <v>8463</v>
      </c>
      <c r="H43" s="332" t="s">
        <v>3175</v>
      </c>
      <c r="I43" s="332" t="s">
        <v>2241</v>
      </c>
      <c r="J43" s="399"/>
      <c r="K43" s="399"/>
      <c r="L43" s="399"/>
      <c r="M43" s="2002" t="s">
        <v>15634</v>
      </c>
      <c r="N43" s="332" t="s">
        <v>2308</v>
      </c>
      <c r="O43" s="399" t="s">
        <v>15553</v>
      </c>
      <c r="P43" s="399" t="s">
        <v>8460</v>
      </c>
      <c r="Q43" s="399" t="s">
        <v>15633</v>
      </c>
      <c r="R43" s="399" t="s">
        <v>2681</v>
      </c>
      <c r="S43" s="399"/>
      <c r="T43" s="229" t="s">
        <v>15554</v>
      </c>
      <c r="U43" s="399" t="s">
        <v>8460</v>
      </c>
      <c r="V43" s="399" t="s">
        <v>15633</v>
      </c>
      <c r="W43" s="399" t="s">
        <v>2681</v>
      </c>
      <c r="X43" s="399"/>
      <c r="Y43" s="229" t="s">
        <v>15555</v>
      </c>
      <c r="Z43" s="399" t="s">
        <v>8460</v>
      </c>
      <c r="AA43" s="399" t="s">
        <v>15633</v>
      </c>
      <c r="AB43" s="399" t="s">
        <v>2681</v>
      </c>
      <c r="AC43" s="399"/>
      <c r="AD43" s="229" t="s">
        <v>15556</v>
      </c>
      <c r="AE43" s="399" t="s">
        <v>8460</v>
      </c>
      <c r="AF43" s="399" t="s">
        <v>15633</v>
      </c>
      <c r="AG43" s="399" t="s">
        <v>2681</v>
      </c>
      <c r="AH43" s="399"/>
    </row>
    <row r="44" spans="1:34" s="329" customFormat="1" ht="15" customHeight="1">
      <c r="A44" s="332">
        <v>33</v>
      </c>
      <c r="B44" s="399" t="s">
        <v>13380</v>
      </c>
      <c r="C44" s="399" t="s">
        <v>13383</v>
      </c>
      <c r="D44" s="399" t="s">
        <v>2684</v>
      </c>
      <c r="E44" s="332" t="s">
        <v>2884</v>
      </c>
      <c r="F44" s="332" t="s">
        <v>13380</v>
      </c>
      <c r="G44" s="333" t="s">
        <v>13382</v>
      </c>
      <c r="H44" s="332" t="s">
        <v>2684</v>
      </c>
      <c r="I44" s="332" t="s">
        <v>2884</v>
      </c>
      <c r="J44" s="399"/>
      <c r="K44" s="399"/>
      <c r="L44" s="399"/>
      <c r="M44" s="2003"/>
      <c r="N44" s="332" t="s">
        <v>2308</v>
      </c>
      <c r="O44" s="399"/>
      <c r="P44" s="399"/>
      <c r="Q44" s="399"/>
      <c r="R44" s="399"/>
      <c r="S44" s="399"/>
      <c r="T44" s="229" t="s">
        <v>15554</v>
      </c>
      <c r="U44" s="399" t="s">
        <v>13380</v>
      </c>
      <c r="V44" s="399" t="s">
        <v>13383</v>
      </c>
      <c r="W44" s="399" t="s">
        <v>2684</v>
      </c>
      <c r="X44" s="399"/>
      <c r="Y44" s="229" t="s">
        <v>15555</v>
      </c>
      <c r="Z44" s="399" t="s">
        <v>13380</v>
      </c>
      <c r="AA44" s="399" t="s">
        <v>13383</v>
      </c>
      <c r="AB44" s="399" t="s">
        <v>2684</v>
      </c>
      <c r="AC44" s="399"/>
      <c r="AD44" s="229" t="s">
        <v>15556</v>
      </c>
      <c r="AE44" s="399" t="s">
        <v>13380</v>
      </c>
      <c r="AF44" s="399" t="s">
        <v>15635</v>
      </c>
      <c r="AG44" s="399" t="s">
        <v>2684</v>
      </c>
      <c r="AH44" s="399"/>
    </row>
    <row r="45" spans="1:34" s="329" customFormat="1" ht="15" customHeight="1">
      <c r="A45" s="332">
        <v>34</v>
      </c>
      <c r="B45" s="399" t="s">
        <v>15636</v>
      </c>
      <c r="C45" s="399" t="s">
        <v>15637</v>
      </c>
      <c r="D45" s="399" t="s">
        <v>2681</v>
      </c>
      <c r="E45" s="332" t="s">
        <v>3291</v>
      </c>
      <c r="F45" s="333" t="s">
        <v>5654</v>
      </c>
      <c r="G45" s="333" t="s">
        <v>5655</v>
      </c>
      <c r="H45" s="332" t="s">
        <v>2078</v>
      </c>
      <c r="I45" s="332" t="s">
        <v>2079</v>
      </c>
      <c r="J45" s="399"/>
      <c r="K45" s="399"/>
      <c r="L45" s="399" t="s">
        <v>15638</v>
      </c>
      <c r="M45" s="2003"/>
      <c r="N45" s="332" t="s">
        <v>2308</v>
      </c>
      <c r="O45" s="399"/>
      <c r="P45" s="399"/>
      <c r="Q45" s="399"/>
      <c r="R45" s="399"/>
      <c r="S45" s="399"/>
      <c r="T45" s="229" t="s">
        <v>15554</v>
      </c>
      <c r="U45" s="399" t="s">
        <v>15639</v>
      </c>
      <c r="V45" s="399" t="s">
        <v>15640</v>
      </c>
      <c r="W45" s="399" t="s">
        <v>2681</v>
      </c>
      <c r="X45" s="399"/>
      <c r="Y45" s="229" t="s">
        <v>15555</v>
      </c>
      <c r="Z45" s="399" t="s">
        <v>15636</v>
      </c>
      <c r="AA45" s="399" t="s">
        <v>15641</v>
      </c>
      <c r="AB45" s="399" t="s">
        <v>2681</v>
      </c>
      <c r="AC45" s="399"/>
      <c r="AD45" s="229" t="s">
        <v>15556</v>
      </c>
      <c r="AE45" s="399" t="s">
        <v>15636</v>
      </c>
      <c r="AF45" s="399" t="s">
        <v>15641</v>
      </c>
      <c r="AG45" s="399" t="s">
        <v>2681</v>
      </c>
      <c r="AH45" s="399"/>
    </row>
    <row r="46" spans="1:34" s="329" customFormat="1" ht="15" customHeight="1">
      <c r="A46" s="332">
        <v>35</v>
      </c>
      <c r="B46" s="399" t="s">
        <v>15642</v>
      </c>
      <c r="C46" s="399" t="s">
        <v>15643</v>
      </c>
      <c r="D46" s="399" t="s">
        <v>2681</v>
      </c>
      <c r="E46" s="332" t="s">
        <v>3291</v>
      </c>
      <c r="F46" s="332" t="s">
        <v>15642</v>
      </c>
      <c r="G46" s="333" t="s">
        <v>15644</v>
      </c>
      <c r="H46" s="332" t="s">
        <v>2681</v>
      </c>
      <c r="I46" s="332" t="s">
        <v>3291</v>
      </c>
      <c r="J46" s="399"/>
      <c r="K46" s="399"/>
      <c r="L46" s="399"/>
      <c r="M46" s="2003"/>
      <c r="N46" s="332" t="s">
        <v>2308</v>
      </c>
      <c r="O46" s="399"/>
      <c r="P46" s="399"/>
      <c r="Q46" s="399"/>
      <c r="R46" s="399"/>
      <c r="S46" s="399"/>
      <c r="T46" s="229" t="s">
        <v>15554</v>
      </c>
      <c r="U46" s="399" t="s">
        <v>15645</v>
      </c>
      <c r="V46" s="399" t="s">
        <v>15646</v>
      </c>
      <c r="W46" s="399" t="s">
        <v>2681</v>
      </c>
      <c r="X46" s="399"/>
      <c r="Y46" s="229"/>
      <c r="Z46" s="399"/>
      <c r="AA46" s="399"/>
      <c r="AB46" s="399"/>
      <c r="AC46" s="399"/>
      <c r="AD46" s="229" t="s">
        <v>15556</v>
      </c>
      <c r="AE46" s="399" t="s">
        <v>15642</v>
      </c>
      <c r="AF46" s="399" t="s">
        <v>15646</v>
      </c>
      <c r="AG46" s="399" t="s">
        <v>2681</v>
      </c>
      <c r="AH46" s="399"/>
    </row>
    <row r="47" spans="1:34" s="329" customFormat="1" ht="15" customHeight="1">
      <c r="A47" s="332">
        <v>36</v>
      </c>
      <c r="B47" s="399" t="s">
        <v>15647</v>
      </c>
      <c r="C47" s="399" t="s">
        <v>15648</v>
      </c>
      <c r="D47" s="399" t="s">
        <v>2759</v>
      </c>
      <c r="E47" s="332" t="s">
        <v>4435</v>
      </c>
      <c r="F47" s="332" t="s">
        <v>15647</v>
      </c>
      <c r="G47" s="333" t="s">
        <v>15649</v>
      </c>
      <c r="H47" s="332" t="s">
        <v>2759</v>
      </c>
      <c r="I47" s="332" t="s">
        <v>4435</v>
      </c>
      <c r="J47" s="399"/>
      <c r="K47" s="399"/>
      <c r="L47" s="399"/>
      <c r="M47" s="2003"/>
      <c r="N47" s="332" t="s">
        <v>2308</v>
      </c>
      <c r="O47" s="399"/>
      <c r="P47" s="399"/>
      <c r="Q47" s="399"/>
      <c r="R47" s="399"/>
      <c r="S47" s="399"/>
      <c r="T47" s="399"/>
      <c r="U47" s="399"/>
      <c r="V47" s="399"/>
      <c r="W47" s="399"/>
      <c r="X47" s="399"/>
      <c r="Y47" s="399"/>
      <c r="Z47" s="399"/>
      <c r="AA47" s="399"/>
      <c r="AB47" s="399"/>
      <c r="AC47" s="399"/>
      <c r="AD47" s="229" t="s">
        <v>15556</v>
      </c>
      <c r="AE47" s="399" t="s">
        <v>15647</v>
      </c>
      <c r="AF47" s="399" t="s">
        <v>15650</v>
      </c>
      <c r="AG47" s="399" t="s">
        <v>2759</v>
      </c>
      <c r="AH47" s="399"/>
    </row>
    <row r="48" spans="1:34" s="329" customFormat="1" ht="15" customHeight="1">
      <c r="A48" s="332">
        <v>37</v>
      </c>
      <c r="B48" s="399" t="s">
        <v>15651</v>
      </c>
      <c r="C48" s="399" t="s">
        <v>15652</v>
      </c>
      <c r="D48" s="399" t="s">
        <v>2272</v>
      </c>
      <c r="E48" s="332" t="s">
        <v>2272</v>
      </c>
      <c r="F48" s="332" t="s">
        <v>15651</v>
      </c>
      <c r="G48" s="333" t="s">
        <v>15653</v>
      </c>
      <c r="H48" s="332" t="s">
        <v>2272</v>
      </c>
      <c r="I48" s="332" t="s">
        <v>2273</v>
      </c>
      <c r="J48" s="399"/>
      <c r="K48" s="399"/>
      <c r="L48" s="399"/>
      <c r="M48" s="2003"/>
      <c r="N48" s="332" t="s">
        <v>2308</v>
      </c>
      <c r="O48" s="399"/>
      <c r="P48" s="399"/>
      <c r="Q48" s="399"/>
      <c r="R48" s="399"/>
      <c r="S48" s="399"/>
      <c r="T48" s="399"/>
      <c r="U48" s="399"/>
      <c r="V48" s="399"/>
      <c r="W48" s="399"/>
      <c r="X48" s="399"/>
      <c r="Y48" s="399"/>
      <c r="Z48" s="399"/>
      <c r="AA48" s="399"/>
      <c r="AB48" s="399"/>
      <c r="AC48" s="399"/>
      <c r="AD48" s="229"/>
      <c r="AE48" s="399"/>
      <c r="AF48" s="399"/>
      <c r="AG48" s="399"/>
      <c r="AH48" s="399"/>
    </row>
    <row r="49" spans="1:34" s="329" customFormat="1" ht="15" customHeight="1">
      <c r="A49" s="332">
        <v>38</v>
      </c>
      <c r="B49" s="399" t="s">
        <v>15654</v>
      </c>
      <c r="C49" s="399" t="s">
        <v>5239</v>
      </c>
      <c r="D49" s="399" t="s">
        <v>2272</v>
      </c>
      <c r="E49" s="332" t="s">
        <v>2272</v>
      </c>
      <c r="F49" s="332" t="s">
        <v>15654</v>
      </c>
      <c r="G49" s="333" t="s">
        <v>15655</v>
      </c>
      <c r="H49" s="332" t="s">
        <v>2272</v>
      </c>
      <c r="I49" s="332" t="s">
        <v>2273</v>
      </c>
      <c r="J49" s="399"/>
      <c r="K49" s="399"/>
      <c r="L49" s="399"/>
      <c r="M49" s="2003"/>
      <c r="N49" s="332" t="s">
        <v>2308</v>
      </c>
      <c r="O49" s="399" t="s">
        <v>15553</v>
      </c>
      <c r="P49" s="399" t="s">
        <v>2823</v>
      </c>
      <c r="Q49" s="399" t="s">
        <v>5239</v>
      </c>
      <c r="R49" s="399" t="s">
        <v>2272</v>
      </c>
      <c r="S49" s="399"/>
      <c r="T49" s="229" t="s">
        <v>15554</v>
      </c>
      <c r="U49" s="399" t="s">
        <v>2823</v>
      </c>
      <c r="V49" s="399" t="s">
        <v>5239</v>
      </c>
      <c r="W49" s="399" t="s">
        <v>2272</v>
      </c>
      <c r="X49" s="399"/>
      <c r="Y49" s="229" t="s">
        <v>15555</v>
      </c>
      <c r="Z49" s="399" t="s">
        <v>15654</v>
      </c>
      <c r="AA49" s="399" t="s">
        <v>15656</v>
      </c>
      <c r="AB49" s="399" t="s">
        <v>2272</v>
      </c>
      <c r="AC49" s="399"/>
      <c r="AD49" s="229" t="s">
        <v>15556</v>
      </c>
      <c r="AE49" s="399" t="s">
        <v>15654</v>
      </c>
      <c r="AF49" s="399" t="s">
        <v>15656</v>
      </c>
      <c r="AG49" s="399" t="s">
        <v>2272</v>
      </c>
      <c r="AH49" s="399"/>
    </row>
    <row r="50" spans="1:34" s="329" customFormat="1" ht="15" customHeight="1">
      <c r="A50" s="332">
        <v>39</v>
      </c>
      <c r="B50" s="399" t="s">
        <v>15657</v>
      </c>
      <c r="C50" s="399" t="s">
        <v>5242</v>
      </c>
      <c r="D50" s="399" t="s">
        <v>2272</v>
      </c>
      <c r="E50" s="332" t="s">
        <v>2272</v>
      </c>
      <c r="F50" s="332" t="s">
        <v>15657</v>
      </c>
      <c r="G50" s="333" t="s">
        <v>15658</v>
      </c>
      <c r="H50" s="332" t="s">
        <v>2272</v>
      </c>
      <c r="I50" s="332" t="s">
        <v>2273</v>
      </c>
      <c r="J50" s="399"/>
      <c r="K50" s="399"/>
      <c r="L50" s="399"/>
      <c r="M50" s="2003"/>
      <c r="N50" s="332" t="s">
        <v>2308</v>
      </c>
      <c r="O50" s="399" t="s">
        <v>15553</v>
      </c>
      <c r="P50" s="399" t="s">
        <v>5671</v>
      </c>
      <c r="Q50" s="399" t="s">
        <v>5242</v>
      </c>
      <c r="R50" s="399" t="s">
        <v>2272</v>
      </c>
      <c r="S50" s="399"/>
      <c r="T50" s="229" t="s">
        <v>15554</v>
      </c>
      <c r="U50" s="399" t="s">
        <v>5671</v>
      </c>
      <c r="V50" s="399" t="s">
        <v>5242</v>
      </c>
      <c r="W50" s="399" t="s">
        <v>2272</v>
      </c>
      <c r="X50" s="399"/>
      <c r="Y50" s="399"/>
      <c r="Z50" s="399"/>
      <c r="AA50" s="399"/>
      <c r="AB50" s="399"/>
      <c r="AC50" s="399"/>
      <c r="AD50" s="399"/>
      <c r="AE50" s="399"/>
      <c r="AF50" s="399"/>
      <c r="AG50" s="399"/>
      <c r="AH50" s="399"/>
    </row>
    <row r="51" spans="1:34" s="329" customFormat="1" ht="15" customHeight="1">
      <c r="A51" s="332">
        <v>40</v>
      </c>
      <c r="B51" s="399" t="s">
        <v>15659</v>
      </c>
      <c r="C51" s="399" t="s">
        <v>5861</v>
      </c>
      <c r="D51" s="399" t="s">
        <v>15660</v>
      </c>
      <c r="E51" s="332" t="s">
        <v>3215</v>
      </c>
      <c r="F51" s="332" t="s">
        <v>15659</v>
      </c>
      <c r="G51" s="333" t="s">
        <v>15661</v>
      </c>
      <c r="H51" s="333" t="s">
        <v>3215</v>
      </c>
      <c r="I51" s="333" t="s">
        <v>2111</v>
      </c>
      <c r="J51" s="399"/>
      <c r="K51" s="399"/>
      <c r="L51" s="399"/>
      <c r="M51" s="2003"/>
      <c r="N51" s="332" t="s">
        <v>2308</v>
      </c>
      <c r="O51" s="399"/>
      <c r="P51" s="399"/>
      <c r="Q51" s="399"/>
      <c r="R51" s="399"/>
      <c r="S51" s="399"/>
      <c r="T51" s="399"/>
      <c r="U51" s="399"/>
      <c r="V51" s="399"/>
      <c r="W51" s="399"/>
      <c r="X51" s="399"/>
      <c r="Y51" s="229"/>
      <c r="Z51" s="399"/>
      <c r="AA51" s="399"/>
      <c r="AB51" s="399"/>
      <c r="AC51" s="399"/>
      <c r="AD51" s="229" t="s">
        <v>15556</v>
      </c>
      <c r="AE51" s="399" t="s">
        <v>15659</v>
      </c>
      <c r="AF51" s="399" t="s">
        <v>5861</v>
      </c>
      <c r="AG51" s="399" t="s">
        <v>15660</v>
      </c>
      <c r="AH51" s="399"/>
    </row>
    <row r="52" spans="1:34" s="329" customFormat="1" ht="15" customHeight="1">
      <c r="A52" s="332">
        <v>41</v>
      </c>
      <c r="B52" s="399" t="s">
        <v>15662</v>
      </c>
      <c r="C52" s="399" t="s">
        <v>15663</v>
      </c>
      <c r="D52" s="399" t="s">
        <v>3212</v>
      </c>
      <c r="E52" s="332" t="s">
        <v>3212</v>
      </c>
      <c r="F52" s="332" t="s">
        <v>15662</v>
      </c>
      <c r="G52" s="333" t="s">
        <v>15664</v>
      </c>
      <c r="H52" s="332" t="s">
        <v>3212</v>
      </c>
      <c r="I52" s="332" t="s">
        <v>2108</v>
      </c>
      <c r="J52" s="399"/>
      <c r="K52" s="399"/>
      <c r="L52" s="399" t="s">
        <v>15665</v>
      </c>
      <c r="M52" s="2003"/>
      <c r="N52" s="332" t="s">
        <v>2308</v>
      </c>
      <c r="O52" s="399"/>
      <c r="P52" s="399"/>
      <c r="Q52" s="399"/>
      <c r="R52" s="399"/>
      <c r="S52" s="399"/>
      <c r="T52" s="399"/>
      <c r="U52" s="399"/>
      <c r="V52" s="399"/>
      <c r="W52" s="399"/>
      <c r="X52" s="399"/>
      <c r="Y52" s="229"/>
      <c r="Z52" s="399"/>
      <c r="AA52" s="399"/>
      <c r="AB52" s="399"/>
      <c r="AC52" s="399"/>
      <c r="AD52" s="229" t="s">
        <v>15556</v>
      </c>
      <c r="AE52" s="399" t="s">
        <v>55</v>
      </c>
      <c r="AF52" s="399" t="s">
        <v>15666</v>
      </c>
      <c r="AG52" s="399" t="s">
        <v>3212</v>
      </c>
      <c r="AH52" s="399"/>
    </row>
    <row r="53" spans="1:34" s="329" customFormat="1" ht="15" customHeight="1">
      <c r="A53" s="332">
        <v>42</v>
      </c>
      <c r="B53" s="399" t="s">
        <v>15667</v>
      </c>
      <c r="C53" s="399" t="s">
        <v>15668</v>
      </c>
      <c r="D53" s="399" t="s">
        <v>3212</v>
      </c>
      <c r="E53" s="332" t="s">
        <v>3212</v>
      </c>
      <c r="F53" s="332" t="s">
        <v>15667</v>
      </c>
      <c r="G53" s="333" t="s">
        <v>15669</v>
      </c>
      <c r="H53" s="333" t="s">
        <v>3215</v>
      </c>
      <c r="I53" s="333" t="s">
        <v>2111</v>
      </c>
      <c r="J53" s="399"/>
      <c r="K53" s="399"/>
      <c r="L53" s="399" t="s">
        <v>15670</v>
      </c>
      <c r="M53" s="2003"/>
      <c r="N53" s="332" t="s">
        <v>2308</v>
      </c>
      <c r="O53" s="399"/>
      <c r="P53" s="399"/>
      <c r="Q53" s="399"/>
      <c r="R53" s="399"/>
      <c r="S53" s="399"/>
      <c r="T53" s="399"/>
      <c r="U53" s="399"/>
      <c r="V53" s="399"/>
      <c r="W53" s="399"/>
      <c r="X53" s="399"/>
      <c r="Y53" s="229"/>
      <c r="Z53" s="399"/>
      <c r="AA53" s="399"/>
      <c r="AB53" s="399"/>
      <c r="AC53" s="399"/>
      <c r="AD53" s="229" t="s">
        <v>15556</v>
      </c>
      <c r="AE53" s="399" t="s">
        <v>15671</v>
      </c>
      <c r="AF53" s="399" t="s">
        <v>15668</v>
      </c>
      <c r="AG53" s="399" t="s">
        <v>3212</v>
      </c>
      <c r="AH53" s="399"/>
    </row>
    <row r="54" spans="1:34" s="329" customFormat="1" ht="15" customHeight="1">
      <c r="A54" s="332">
        <v>43</v>
      </c>
      <c r="B54" s="399" t="s">
        <v>15672</v>
      </c>
      <c r="C54" s="399" t="s">
        <v>15673</v>
      </c>
      <c r="D54" s="399" t="s">
        <v>2681</v>
      </c>
      <c r="E54" s="332" t="s">
        <v>3291</v>
      </c>
      <c r="F54" s="332" t="s">
        <v>15672</v>
      </c>
      <c r="G54" s="332" t="s">
        <v>15673</v>
      </c>
      <c r="H54" s="332" t="s">
        <v>2681</v>
      </c>
      <c r="I54" s="332" t="s">
        <v>3291</v>
      </c>
      <c r="J54" s="399"/>
      <c r="K54" s="399"/>
      <c r="L54" s="399"/>
      <c r="M54" s="2003"/>
      <c r="N54" s="332" t="s">
        <v>2308</v>
      </c>
      <c r="O54" s="399"/>
      <c r="P54" s="399"/>
      <c r="Q54" s="399"/>
      <c r="R54" s="399"/>
      <c r="S54" s="399"/>
      <c r="T54" s="399"/>
      <c r="U54" s="399"/>
      <c r="V54" s="399"/>
      <c r="W54" s="399"/>
      <c r="X54" s="399"/>
      <c r="Y54" s="229" t="s">
        <v>15555</v>
      </c>
      <c r="Z54" s="399" t="s">
        <v>15674</v>
      </c>
      <c r="AA54" s="399" t="s">
        <v>15673</v>
      </c>
      <c r="AB54" s="399" t="s">
        <v>2681</v>
      </c>
      <c r="AC54" s="399"/>
      <c r="AD54" s="229" t="s">
        <v>15556</v>
      </c>
      <c r="AE54" s="399" t="s">
        <v>15674</v>
      </c>
      <c r="AF54" s="399" t="s">
        <v>15673</v>
      </c>
      <c r="AG54" s="399" t="s">
        <v>2681</v>
      </c>
      <c r="AH54" s="399"/>
    </row>
    <row r="55" spans="1:34" s="329" customFormat="1" ht="15" customHeight="1">
      <c r="A55" s="332">
        <v>44</v>
      </c>
      <c r="B55" s="399" t="s">
        <v>15675</v>
      </c>
      <c r="C55" s="399" t="s">
        <v>15676</v>
      </c>
      <c r="D55" s="399" t="s">
        <v>12969</v>
      </c>
      <c r="E55" s="332" t="s">
        <v>12969</v>
      </c>
      <c r="F55" s="332" t="s">
        <v>15675</v>
      </c>
      <c r="G55" s="332" t="s">
        <v>15676</v>
      </c>
      <c r="H55" s="332" t="s">
        <v>12969</v>
      </c>
      <c r="I55" s="333" t="s">
        <v>2108</v>
      </c>
      <c r="J55" s="399"/>
      <c r="K55" s="399"/>
      <c r="L55" s="399"/>
      <c r="M55" s="2003"/>
      <c r="N55" s="332" t="s">
        <v>2308</v>
      </c>
      <c r="O55" s="399"/>
      <c r="P55" s="399"/>
      <c r="Q55" s="399"/>
      <c r="R55" s="399"/>
      <c r="S55" s="399"/>
      <c r="T55" s="399"/>
      <c r="U55" s="399"/>
      <c r="V55" s="399"/>
      <c r="W55" s="399"/>
      <c r="X55" s="399"/>
      <c r="Y55" s="399"/>
      <c r="Z55" s="399"/>
      <c r="AA55" s="399"/>
      <c r="AB55" s="399"/>
      <c r="AC55" s="399"/>
      <c r="AD55" s="229" t="s">
        <v>15556</v>
      </c>
      <c r="AE55" s="399" t="s">
        <v>15677</v>
      </c>
      <c r="AF55" s="399" t="s">
        <v>15678</v>
      </c>
      <c r="AG55" s="399" t="s">
        <v>12969</v>
      </c>
      <c r="AH55" s="399"/>
    </row>
    <row r="56" spans="1:34" s="329" customFormat="1" ht="15" customHeight="1">
      <c r="A56" s="332">
        <v>45</v>
      </c>
      <c r="B56" s="399" t="s">
        <v>15679</v>
      </c>
      <c r="C56" s="399" t="s">
        <v>15680</v>
      </c>
      <c r="D56" s="399" t="s">
        <v>2684</v>
      </c>
      <c r="E56" s="332" t="s">
        <v>2884</v>
      </c>
      <c r="F56" s="332" t="s">
        <v>15679</v>
      </c>
      <c r="G56" s="332" t="s">
        <v>15680</v>
      </c>
      <c r="H56" s="332" t="s">
        <v>2684</v>
      </c>
      <c r="I56" s="332" t="s">
        <v>2884</v>
      </c>
      <c r="J56" s="399"/>
      <c r="K56" s="399"/>
      <c r="L56" s="399"/>
      <c r="M56" s="2003"/>
      <c r="N56" s="332" t="s">
        <v>2308</v>
      </c>
      <c r="O56" s="399"/>
      <c r="P56" s="399"/>
      <c r="Q56" s="399"/>
      <c r="R56" s="399"/>
      <c r="S56" s="399"/>
      <c r="T56" s="399"/>
      <c r="U56" s="399"/>
      <c r="V56" s="399"/>
      <c r="W56" s="399"/>
      <c r="X56" s="399"/>
      <c r="Y56" s="399"/>
      <c r="Z56" s="399"/>
      <c r="AA56" s="399"/>
      <c r="AB56" s="399"/>
      <c r="AC56" s="399"/>
      <c r="AD56" s="229" t="s">
        <v>15556</v>
      </c>
      <c r="AE56" s="399" t="s">
        <v>15681</v>
      </c>
      <c r="AF56" s="399" t="s">
        <v>15682</v>
      </c>
      <c r="AG56" s="399" t="s">
        <v>2684</v>
      </c>
      <c r="AH56" s="399"/>
    </row>
    <row r="57" spans="1:34" s="329" customFormat="1" ht="15" customHeight="1">
      <c r="A57" s="332">
        <v>46</v>
      </c>
      <c r="B57" s="399" t="s">
        <v>15683</v>
      </c>
      <c r="C57" s="399" t="s">
        <v>15684</v>
      </c>
      <c r="D57" s="399" t="s">
        <v>11570</v>
      </c>
      <c r="E57" s="332" t="s">
        <v>11571</v>
      </c>
      <c r="F57" s="332" t="s">
        <v>15683</v>
      </c>
      <c r="G57" s="332" t="s">
        <v>15684</v>
      </c>
      <c r="H57" s="332" t="s">
        <v>11570</v>
      </c>
      <c r="I57" s="332" t="s">
        <v>11571</v>
      </c>
      <c r="J57" s="399"/>
      <c r="K57" s="399"/>
      <c r="L57" s="399"/>
      <c r="M57" s="2003"/>
      <c r="N57" s="332" t="s">
        <v>2308</v>
      </c>
      <c r="O57" s="399"/>
      <c r="P57" s="399"/>
      <c r="Q57" s="399"/>
      <c r="R57" s="399"/>
      <c r="S57" s="399"/>
      <c r="T57" s="399"/>
      <c r="U57" s="399"/>
      <c r="V57" s="399"/>
      <c r="W57" s="399"/>
      <c r="X57" s="399"/>
      <c r="Y57" s="399"/>
      <c r="Z57" s="399"/>
      <c r="AA57" s="399"/>
      <c r="AB57" s="399"/>
      <c r="AC57" s="399"/>
      <c r="AD57" s="229" t="s">
        <v>15556</v>
      </c>
      <c r="AE57" s="399" t="s">
        <v>15685</v>
      </c>
      <c r="AF57" s="399" t="s">
        <v>15686</v>
      </c>
      <c r="AG57" s="399" t="s">
        <v>11570</v>
      </c>
      <c r="AH57" s="399"/>
    </row>
    <row r="58" spans="1:34" s="329" customFormat="1" ht="15" customHeight="1">
      <c r="A58" s="332">
        <v>47</v>
      </c>
      <c r="B58" s="399" t="s">
        <v>15687</v>
      </c>
      <c r="C58" s="399" t="s">
        <v>15688</v>
      </c>
      <c r="D58" s="399" t="s">
        <v>2681</v>
      </c>
      <c r="E58" s="332" t="s">
        <v>3291</v>
      </c>
      <c r="F58" s="333" t="s">
        <v>15689</v>
      </c>
      <c r="G58" s="333" t="s">
        <v>15690</v>
      </c>
      <c r="H58" s="332" t="s">
        <v>2681</v>
      </c>
      <c r="I58" s="332" t="s">
        <v>3291</v>
      </c>
      <c r="J58" s="399"/>
      <c r="K58" s="399"/>
      <c r="L58" s="399" t="s">
        <v>15691</v>
      </c>
      <c r="M58" s="2004"/>
      <c r="N58" s="332" t="s">
        <v>2308</v>
      </c>
      <c r="O58" s="399"/>
      <c r="P58" s="399"/>
      <c r="Q58" s="399"/>
      <c r="R58" s="399"/>
      <c r="S58" s="399"/>
      <c r="T58" s="399"/>
      <c r="U58" s="399"/>
      <c r="V58" s="399"/>
      <c r="W58" s="399"/>
      <c r="X58" s="399"/>
      <c r="Y58" s="229" t="s">
        <v>15555</v>
      </c>
      <c r="Z58" s="399" t="s">
        <v>15692</v>
      </c>
      <c r="AA58" s="399" t="s">
        <v>15693</v>
      </c>
      <c r="AB58" s="399" t="s">
        <v>2681</v>
      </c>
      <c r="AC58" s="399"/>
      <c r="AD58" s="229" t="s">
        <v>15556</v>
      </c>
      <c r="AE58" s="399" t="s">
        <v>15692</v>
      </c>
      <c r="AF58" s="399" t="s">
        <v>15693</v>
      </c>
      <c r="AG58" s="399" t="s">
        <v>2681</v>
      </c>
      <c r="AH58" s="399"/>
    </row>
    <row r="59" spans="1:34" s="329" customFormat="1" ht="15" customHeight="1">
      <c r="A59" s="332">
        <v>48</v>
      </c>
      <c r="B59" s="399" t="s">
        <v>15694</v>
      </c>
      <c r="C59" s="399" t="s">
        <v>15695</v>
      </c>
      <c r="D59" s="399" t="s">
        <v>2725</v>
      </c>
      <c r="E59" s="332" t="s">
        <v>3176</v>
      </c>
      <c r="F59" s="333" t="s">
        <v>15696</v>
      </c>
      <c r="G59" s="332" t="s">
        <v>15695</v>
      </c>
      <c r="H59" s="332" t="s">
        <v>2725</v>
      </c>
      <c r="I59" s="332" t="s">
        <v>3176</v>
      </c>
      <c r="J59" s="399"/>
      <c r="K59" s="399"/>
      <c r="L59" s="399" t="s">
        <v>15691</v>
      </c>
      <c r="M59" s="2002" t="s">
        <v>15697</v>
      </c>
      <c r="N59" s="332" t="s">
        <v>2308</v>
      </c>
      <c r="O59" s="399"/>
      <c r="P59" s="399"/>
      <c r="Q59" s="399"/>
      <c r="R59" s="399"/>
      <c r="S59" s="399"/>
      <c r="T59" s="399"/>
      <c r="U59" s="399"/>
      <c r="V59" s="399"/>
      <c r="W59" s="399"/>
      <c r="X59" s="399"/>
      <c r="Y59" s="229"/>
      <c r="Z59" s="399"/>
      <c r="AA59" s="399"/>
      <c r="AB59" s="399"/>
      <c r="AC59" s="399"/>
      <c r="AD59" s="229" t="s">
        <v>15556</v>
      </c>
      <c r="AE59" s="399" t="s">
        <v>15694</v>
      </c>
      <c r="AF59" s="399" t="s">
        <v>15698</v>
      </c>
      <c r="AG59" s="399" t="s">
        <v>2725</v>
      </c>
      <c r="AH59" s="399"/>
    </row>
    <row r="60" spans="1:34" s="329" customFormat="1" ht="15" customHeight="1">
      <c r="A60" s="332">
        <v>49</v>
      </c>
      <c r="B60" s="399" t="s">
        <v>15699</v>
      </c>
      <c r="C60" s="399" t="s">
        <v>15700</v>
      </c>
      <c r="D60" s="399" t="s">
        <v>2070</v>
      </c>
      <c r="E60" s="332" t="s">
        <v>2071</v>
      </c>
      <c r="F60" s="332" t="s">
        <v>15699</v>
      </c>
      <c r="G60" s="332" t="s">
        <v>15700</v>
      </c>
      <c r="H60" s="332" t="s">
        <v>2070</v>
      </c>
      <c r="I60" s="332" t="s">
        <v>2071</v>
      </c>
      <c r="J60" s="399"/>
      <c r="K60" s="399"/>
      <c r="L60" s="399"/>
      <c r="M60" s="2003"/>
      <c r="N60" s="332" t="s">
        <v>2308</v>
      </c>
      <c r="O60" s="399"/>
      <c r="P60" s="399"/>
      <c r="Q60" s="399"/>
      <c r="R60" s="399"/>
      <c r="S60" s="399"/>
      <c r="T60" s="399"/>
      <c r="U60" s="399"/>
      <c r="V60" s="399"/>
      <c r="W60" s="399"/>
      <c r="X60" s="399"/>
      <c r="Y60" s="229"/>
      <c r="Z60" s="399"/>
      <c r="AA60" s="399"/>
      <c r="AB60" s="399"/>
      <c r="AC60" s="399"/>
      <c r="AD60" s="229" t="s">
        <v>15556</v>
      </c>
      <c r="AE60" s="399" t="s">
        <v>15699</v>
      </c>
      <c r="AF60" s="399" t="s">
        <v>15701</v>
      </c>
      <c r="AG60" s="399" t="s">
        <v>2070</v>
      </c>
      <c r="AH60" s="399"/>
    </row>
    <row r="61" spans="1:34" s="329" customFormat="1" ht="15" customHeight="1">
      <c r="A61" s="332">
        <v>50</v>
      </c>
      <c r="B61" s="399" t="s">
        <v>15702</v>
      </c>
      <c r="C61" s="399" t="s">
        <v>15703</v>
      </c>
      <c r="D61" s="399" t="s">
        <v>2189</v>
      </c>
      <c r="E61" s="332" t="s">
        <v>2190</v>
      </c>
      <c r="F61" s="332" t="s">
        <v>15702</v>
      </c>
      <c r="G61" s="332" t="s">
        <v>15703</v>
      </c>
      <c r="H61" s="332" t="s">
        <v>2189</v>
      </c>
      <c r="I61" s="332" t="s">
        <v>2190</v>
      </c>
      <c r="J61" s="399"/>
      <c r="K61" s="399"/>
      <c r="L61" s="399" t="s">
        <v>15704</v>
      </c>
      <c r="M61" s="2003"/>
      <c r="N61" s="332" t="s">
        <v>2308</v>
      </c>
      <c r="O61" s="399"/>
      <c r="P61" s="399"/>
      <c r="Q61" s="399"/>
      <c r="R61" s="399"/>
      <c r="S61" s="399"/>
      <c r="T61" s="399"/>
      <c r="U61" s="399"/>
      <c r="V61" s="399"/>
      <c r="W61" s="399"/>
      <c r="X61" s="399"/>
      <c r="Y61" s="229"/>
      <c r="Z61" s="399"/>
      <c r="AA61" s="399"/>
      <c r="AB61" s="399"/>
      <c r="AC61" s="399"/>
      <c r="AD61" s="229" t="s">
        <v>15556</v>
      </c>
      <c r="AE61" s="399" t="s">
        <v>15702</v>
      </c>
      <c r="AF61" s="399" t="s">
        <v>15705</v>
      </c>
      <c r="AG61" s="399" t="s">
        <v>2189</v>
      </c>
      <c r="AH61" s="399"/>
    </row>
    <row r="62" spans="1:34" s="329" customFormat="1" ht="15" customHeight="1">
      <c r="A62" s="332">
        <v>51</v>
      </c>
      <c r="B62" s="399" t="s">
        <v>15706</v>
      </c>
      <c r="C62" s="399" t="s">
        <v>15707</v>
      </c>
      <c r="D62" s="399" t="s">
        <v>3212</v>
      </c>
      <c r="E62" s="332" t="s">
        <v>3212</v>
      </c>
      <c r="F62" s="332" t="s">
        <v>15706</v>
      </c>
      <c r="G62" s="332" t="s">
        <v>15707</v>
      </c>
      <c r="H62" s="333" t="s">
        <v>3215</v>
      </c>
      <c r="I62" s="333" t="s">
        <v>2111</v>
      </c>
      <c r="J62" s="399"/>
      <c r="K62" s="399"/>
      <c r="L62" s="399"/>
      <c r="M62" s="2003"/>
      <c r="N62" s="332" t="s">
        <v>2308</v>
      </c>
      <c r="O62" s="399"/>
      <c r="P62" s="399"/>
      <c r="Q62" s="399"/>
      <c r="R62" s="399"/>
      <c r="S62" s="399"/>
      <c r="T62" s="229" t="s">
        <v>15554</v>
      </c>
      <c r="U62" s="399" t="s">
        <v>15708</v>
      </c>
      <c r="V62" s="399" t="s">
        <v>15709</v>
      </c>
      <c r="W62" s="399" t="s">
        <v>3212</v>
      </c>
      <c r="X62" s="399"/>
      <c r="Y62" s="229" t="s">
        <v>15555</v>
      </c>
      <c r="Z62" s="399" t="s">
        <v>15710</v>
      </c>
      <c r="AA62" s="399" t="s">
        <v>4109</v>
      </c>
      <c r="AB62" s="399" t="s">
        <v>3212</v>
      </c>
      <c r="AC62" s="399"/>
      <c r="AD62" s="229" t="s">
        <v>15556</v>
      </c>
      <c r="AE62" s="399" t="s">
        <v>15710</v>
      </c>
      <c r="AF62" s="399" t="s">
        <v>4109</v>
      </c>
      <c r="AG62" s="399" t="s">
        <v>3212</v>
      </c>
      <c r="AH62" s="399"/>
    </row>
    <row r="63" spans="1:34" s="329" customFormat="1" ht="15" customHeight="1">
      <c r="A63" s="332">
        <v>52</v>
      </c>
      <c r="B63" s="399" t="s">
        <v>15711</v>
      </c>
      <c r="C63" s="399" t="s">
        <v>2121</v>
      </c>
      <c r="D63" s="399" t="s">
        <v>3212</v>
      </c>
      <c r="E63" s="332" t="s">
        <v>3212</v>
      </c>
      <c r="F63" s="332" t="s">
        <v>15711</v>
      </c>
      <c r="G63" s="333" t="s">
        <v>15712</v>
      </c>
      <c r="H63" s="333" t="s">
        <v>3215</v>
      </c>
      <c r="I63" s="333" t="s">
        <v>2111</v>
      </c>
      <c r="J63" s="399"/>
      <c r="K63" s="399"/>
      <c r="L63" s="399"/>
      <c r="M63" s="2004"/>
      <c r="N63" s="332" t="s">
        <v>2308</v>
      </c>
      <c r="O63" s="399"/>
      <c r="P63" s="399"/>
      <c r="Q63" s="399"/>
      <c r="R63" s="399"/>
      <c r="S63" s="399"/>
      <c r="T63" s="399"/>
      <c r="U63" s="399"/>
      <c r="V63" s="399"/>
      <c r="W63" s="399"/>
      <c r="X63" s="399"/>
      <c r="Y63" s="229"/>
      <c r="Z63" s="399"/>
      <c r="AA63" s="399"/>
      <c r="AB63" s="399"/>
      <c r="AC63" s="399"/>
      <c r="AD63" s="229" t="s">
        <v>15556</v>
      </c>
      <c r="AE63" s="399" t="s">
        <v>15713</v>
      </c>
      <c r="AF63" s="399" t="s">
        <v>15714</v>
      </c>
      <c r="AG63" s="399" t="s">
        <v>3212</v>
      </c>
      <c r="AH63" s="399"/>
    </row>
    <row r="64" spans="1:34" s="329" customFormat="1" ht="15" customHeight="1">
      <c r="A64" s="332">
        <v>53</v>
      </c>
      <c r="B64" s="399" t="s">
        <v>15715</v>
      </c>
      <c r="C64" s="399" t="s">
        <v>15716</v>
      </c>
      <c r="D64" s="399" t="s">
        <v>3921</v>
      </c>
      <c r="E64" s="332" t="s">
        <v>3922</v>
      </c>
      <c r="F64" s="332" t="s">
        <v>15715</v>
      </c>
      <c r="G64" s="332" t="s">
        <v>15716</v>
      </c>
      <c r="H64" s="332" t="s">
        <v>3921</v>
      </c>
      <c r="I64" s="332" t="s">
        <v>3922</v>
      </c>
      <c r="J64" s="399"/>
      <c r="K64" s="399"/>
      <c r="L64" s="399"/>
      <c r="M64" s="2006" t="s">
        <v>15717</v>
      </c>
      <c r="N64" s="384" t="s">
        <v>2308</v>
      </c>
      <c r="O64" s="399" t="s">
        <v>15553</v>
      </c>
      <c r="P64" s="399" t="s">
        <v>15715</v>
      </c>
      <c r="Q64" s="399" t="s">
        <v>15716</v>
      </c>
      <c r="R64" s="399" t="s">
        <v>3921</v>
      </c>
      <c r="S64" s="399"/>
      <c r="T64" s="399"/>
      <c r="U64" s="399"/>
      <c r="V64" s="399"/>
      <c r="W64" s="399"/>
      <c r="X64" s="399"/>
      <c r="Y64" s="229" t="s">
        <v>15555</v>
      </c>
      <c r="Z64" s="399" t="s">
        <v>15715</v>
      </c>
      <c r="AA64" s="399" t="s">
        <v>15716</v>
      </c>
      <c r="AB64" s="399" t="s">
        <v>3921</v>
      </c>
      <c r="AC64" s="399"/>
      <c r="AD64" s="229" t="s">
        <v>15556</v>
      </c>
      <c r="AE64" s="399" t="s">
        <v>15715</v>
      </c>
      <c r="AF64" s="399" t="s">
        <v>15716</v>
      </c>
      <c r="AG64" s="399" t="s">
        <v>3921</v>
      </c>
      <c r="AH64" s="399"/>
    </row>
    <row r="65" spans="1:34" s="329" customFormat="1" ht="15" customHeight="1">
      <c r="A65" s="332">
        <v>54</v>
      </c>
      <c r="B65" s="399" t="s">
        <v>15718</v>
      </c>
      <c r="C65" s="399" t="s">
        <v>15719</v>
      </c>
      <c r="D65" s="399" t="s">
        <v>3921</v>
      </c>
      <c r="E65" s="332" t="s">
        <v>3922</v>
      </c>
      <c r="F65" s="332" t="s">
        <v>15718</v>
      </c>
      <c r="G65" s="332" t="s">
        <v>15719</v>
      </c>
      <c r="H65" s="332" t="s">
        <v>3921</v>
      </c>
      <c r="I65" s="332" t="s">
        <v>3922</v>
      </c>
      <c r="J65" s="399"/>
      <c r="K65" s="399"/>
      <c r="L65" s="399"/>
      <c r="M65" s="2006"/>
      <c r="N65" s="384" t="s">
        <v>2308</v>
      </c>
      <c r="O65" s="399"/>
      <c r="P65" s="399"/>
      <c r="Q65" s="399"/>
      <c r="R65" s="399"/>
      <c r="S65" s="399"/>
      <c r="T65" s="229" t="s">
        <v>15554</v>
      </c>
      <c r="U65" s="399" t="s">
        <v>15718</v>
      </c>
      <c r="V65" s="399" t="s">
        <v>15719</v>
      </c>
      <c r="W65" s="399" t="s">
        <v>3921</v>
      </c>
      <c r="X65" s="399"/>
      <c r="Y65" s="229" t="s">
        <v>15555</v>
      </c>
      <c r="Z65" s="399" t="s">
        <v>15718</v>
      </c>
      <c r="AA65" s="399" t="s">
        <v>15719</v>
      </c>
      <c r="AB65" s="399" t="s">
        <v>3921</v>
      </c>
      <c r="AC65" s="399"/>
      <c r="AD65" s="229" t="s">
        <v>15556</v>
      </c>
      <c r="AE65" s="399" t="s">
        <v>15718</v>
      </c>
      <c r="AF65" s="399" t="s">
        <v>15719</v>
      </c>
      <c r="AG65" s="399" t="s">
        <v>3921</v>
      </c>
      <c r="AH65" s="399"/>
    </row>
    <row r="66" spans="1:34" s="329" customFormat="1" ht="15" customHeight="1">
      <c r="A66" s="332">
        <v>55</v>
      </c>
      <c r="B66" s="399" t="s">
        <v>15720</v>
      </c>
      <c r="C66" s="399" t="s">
        <v>15721</v>
      </c>
      <c r="D66" s="399" t="s">
        <v>2684</v>
      </c>
      <c r="E66" s="332" t="s">
        <v>2884</v>
      </c>
      <c r="F66" s="332" t="s">
        <v>15720</v>
      </c>
      <c r="G66" s="332" t="s">
        <v>15721</v>
      </c>
      <c r="H66" s="332" t="s">
        <v>2684</v>
      </c>
      <c r="I66" s="332" t="s">
        <v>2884</v>
      </c>
      <c r="J66" s="399"/>
      <c r="K66" s="399"/>
      <c r="L66" s="399" t="s">
        <v>15722</v>
      </c>
      <c r="M66" s="2006"/>
      <c r="N66" s="384" t="s">
        <v>2308</v>
      </c>
      <c r="O66" s="399"/>
      <c r="P66" s="399"/>
      <c r="Q66" s="399"/>
      <c r="R66" s="399"/>
      <c r="S66" s="399"/>
      <c r="T66" s="399"/>
      <c r="U66" s="399"/>
      <c r="V66" s="399"/>
      <c r="W66" s="399"/>
      <c r="X66" s="399"/>
      <c r="Y66" s="229" t="s">
        <v>15555</v>
      </c>
      <c r="Z66" s="399" t="s">
        <v>15720</v>
      </c>
      <c r="AA66" s="399" t="s">
        <v>15723</v>
      </c>
      <c r="AB66" s="399" t="s">
        <v>2684</v>
      </c>
      <c r="AC66" s="399"/>
      <c r="AD66" s="229" t="s">
        <v>15556</v>
      </c>
      <c r="AE66" s="399" t="s">
        <v>15720</v>
      </c>
      <c r="AF66" s="399" t="s">
        <v>15723</v>
      </c>
      <c r="AG66" s="399" t="s">
        <v>2684</v>
      </c>
      <c r="AH66" s="399"/>
    </row>
    <row r="67" spans="1:34" s="329" customFormat="1" ht="15" customHeight="1">
      <c r="A67" s="332">
        <v>56</v>
      </c>
      <c r="B67" s="399" t="s">
        <v>15724</v>
      </c>
      <c r="C67" s="399" t="s">
        <v>15725</v>
      </c>
      <c r="D67" s="399" t="s">
        <v>2684</v>
      </c>
      <c r="E67" s="332" t="s">
        <v>2884</v>
      </c>
      <c r="F67" s="332" t="s">
        <v>15724</v>
      </c>
      <c r="G67" s="333" t="s">
        <v>15726</v>
      </c>
      <c r="H67" s="332" t="s">
        <v>2272</v>
      </c>
      <c r="I67" s="332" t="s">
        <v>2273</v>
      </c>
      <c r="J67" s="399"/>
      <c r="K67" s="399"/>
      <c r="L67" s="399"/>
      <c r="M67" s="2006"/>
      <c r="N67" s="384" t="s">
        <v>2308</v>
      </c>
      <c r="O67" s="399"/>
      <c r="P67" s="399"/>
      <c r="Q67" s="399"/>
      <c r="R67" s="399"/>
      <c r="S67" s="399"/>
      <c r="T67" s="399"/>
      <c r="U67" s="399"/>
      <c r="V67" s="399"/>
      <c r="W67" s="399"/>
      <c r="X67" s="399"/>
      <c r="Y67" s="229"/>
      <c r="Z67" s="399"/>
      <c r="AA67" s="399"/>
      <c r="AB67" s="399"/>
      <c r="AC67" s="399"/>
      <c r="AD67" s="229" t="s">
        <v>15556</v>
      </c>
      <c r="AE67" s="399" t="s">
        <v>15727</v>
      </c>
      <c r="AF67" s="399" t="s">
        <v>5658</v>
      </c>
      <c r="AG67" s="399" t="s">
        <v>2684</v>
      </c>
      <c r="AH67" s="399"/>
    </row>
    <row r="68" spans="1:34" s="329" customFormat="1" ht="15" customHeight="1">
      <c r="A68" s="332">
        <v>57</v>
      </c>
      <c r="B68" s="399" t="s">
        <v>15728</v>
      </c>
      <c r="C68" s="399" t="s">
        <v>15729</v>
      </c>
      <c r="D68" s="399" t="s">
        <v>2084</v>
      </c>
      <c r="E68" s="332" t="s">
        <v>2085</v>
      </c>
      <c r="F68" s="399" t="s">
        <v>15728</v>
      </c>
      <c r="G68" s="399" t="s">
        <v>15730</v>
      </c>
      <c r="H68" s="399" t="s">
        <v>3513</v>
      </c>
      <c r="I68" s="332" t="s">
        <v>2085</v>
      </c>
      <c r="J68" s="399"/>
      <c r="K68" s="399"/>
      <c r="L68" s="399"/>
      <c r="M68" s="2006"/>
      <c r="N68" s="384" t="s">
        <v>2308</v>
      </c>
      <c r="O68" s="399"/>
      <c r="P68" s="399"/>
      <c r="Q68" s="399"/>
      <c r="R68" s="399"/>
      <c r="S68" s="399"/>
      <c r="T68" s="399"/>
      <c r="U68" s="399"/>
      <c r="V68" s="399"/>
      <c r="W68" s="399"/>
      <c r="X68" s="399"/>
      <c r="Y68" s="229"/>
      <c r="Z68" s="399"/>
      <c r="AA68" s="399"/>
      <c r="AB68" s="399"/>
      <c r="AC68" s="399"/>
      <c r="AD68" s="229" t="s">
        <v>15556</v>
      </c>
      <c r="AE68" s="399" t="s">
        <v>15731</v>
      </c>
      <c r="AF68" s="399" t="s">
        <v>15729</v>
      </c>
      <c r="AG68" s="399" t="s">
        <v>2084</v>
      </c>
      <c r="AH68" s="399"/>
    </row>
    <row r="69" spans="1:34" s="329" customFormat="1" ht="15" customHeight="1">
      <c r="A69" s="332">
        <v>58</v>
      </c>
      <c r="B69" s="395" t="s">
        <v>15732</v>
      </c>
      <c r="C69" s="395" t="s">
        <v>15733</v>
      </c>
      <c r="D69" s="395" t="s">
        <v>4760</v>
      </c>
      <c r="E69" s="380" t="s">
        <v>4761</v>
      </c>
      <c r="F69" s="332" t="s">
        <v>15732</v>
      </c>
      <c r="G69" s="333" t="s">
        <v>15734</v>
      </c>
      <c r="H69" s="332" t="s">
        <v>4760</v>
      </c>
      <c r="I69" s="332" t="s">
        <v>4761</v>
      </c>
      <c r="J69" s="395"/>
      <c r="K69" s="395" t="s">
        <v>15735</v>
      </c>
      <c r="L69" s="395" t="s">
        <v>15736</v>
      </c>
      <c r="M69" s="2006"/>
      <c r="N69" s="830" t="s">
        <v>2308</v>
      </c>
      <c r="O69" s="399"/>
      <c r="P69" s="399"/>
      <c r="Q69" s="399"/>
      <c r="R69" s="399"/>
      <c r="S69" s="399"/>
      <c r="T69" s="399"/>
      <c r="U69" s="399"/>
      <c r="V69" s="399"/>
      <c r="W69" s="399"/>
      <c r="X69" s="399"/>
      <c r="Y69" s="229" t="s">
        <v>15555</v>
      </c>
      <c r="Z69" s="399" t="s">
        <v>15737</v>
      </c>
      <c r="AA69" s="399" t="s">
        <v>15733</v>
      </c>
      <c r="AB69" s="399" t="s">
        <v>4760</v>
      </c>
      <c r="AC69" s="399"/>
      <c r="AD69" s="229" t="s">
        <v>15556</v>
      </c>
      <c r="AE69" s="399" t="s">
        <v>15737</v>
      </c>
      <c r="AF69" s="399" t="s">
        <v>15733</v>
      </c>
      <c r="AG69" s="399" t="s">
        <v>4760</v>
      </c>
      <c r="AH69" s="399"/>
    </row>
    <row r="70" spans="1:34" s="329" customFormat="1" ht="15" customHeight="1">
      <c r="A70" s="332">
        <v>59</v>
      </c>
      <c r="B70" s="399" t="s">
        <v>15738</v>
      </c>
      <c r="C70" s="399" t="s">
        <v>15739</v>
      </c>
      <c r="D70" s="399" t="s">
        <v>2684</v>
      </c>
      <c r="E70" s="332" t="s">
        <v>2884</v>
      </c>
      <c r="F70" s="332" t="s">
        <v>15738</v>
      </c>
      <c r="G70" s="333" t="s">
        <v>15740</v>
      </c>
      <c r="H70" s="332" t="s">
        <v>2684</v>
      </c>
      <c r="I70" s="332" t="s">
        <v>2884</v>
      </c>
      <c r="J70" s="399"/>
      <c r="K70" s="399" t="s">
        <v>15741</v>
      </c>
      <c r="L70" s="399" t="s">
        <v>15742</v>
      </c>
      <c r="M70" s="2006"/>
      <c r="N70" s="384" t="s">
        <v>2308</v>
      </c>
      <c r="O70" s="399"/>
      <c r="P70" s="399"/>
      <c r="Q70" s="399"/>
      <c r="R70" s="399"/>
      <c r="S70" s="399"/>
      <c r="T70" s="399"/>
      <c r="U70" s="399"/>
      <c r="V70" s="399"/>
      <c r="W70" s="399"/>
      <c r="X70" s="399"/>
      <c r="Y70" s="229"/>
      <c r="Z70" s="399"/>
      <c r="AA70" s="399"/>
      <c r="AB70" s="399"/>
      <c r="AC70" s="399"/>
      <c r="AD70" s="229" t="s">
        <v>15556</v>
      </c>
      <c r="AE70" s="399" t="s">
        <v>15732</v>
      </c>
      <c r="AF70" s="399" t="s">
        <v>15743</v>
      </c>
      <c r="AG70" s="399" t="s">
        <v>2684</v>
      </c>
      <c r="AH70" s="399"/>
    </row>
    <row r="71" spans="1:34" s="389" customFormat="1" ht="15" customHeight="1">
      <c r="A71" s="332">
        <v>60</v>
      </c>
      <c r="B71" s="399" t="s">
        <v>15744</v>
      </c>
      <c r="C71" s="399" t="s">
        <v>15745</v>
      </c>
      <c r="D71" s="399" t="s">
        <v>2803</v>
      </c>
      <c r="E71" s="332" t="s">
        <v>2804</v>
      </c>
      <c r="F71" s="332" t="s">
        <v>15744</v>
      </c>
      <c r="G71" s="332" t="s">
        <v>15746</v>
      </c>
      <c r="H71" s="332" t="s">
        <v>2803</v>
      </c>
      <c r="I71" s="332" t="s">
        <v>2804</v>
      </c>
      <c r="J71" s="332"/>
      <c r="K71" s="332" t="s">
        <v>15747</v>
      </c>
      <c r="L71" s="332"/>
      <c r="M71" s="2006"/>
      <c r="N71" s="384" t="s">
        <v>2308</v>
      </c>
      <c r="O71" s="399"/>
      <c r="P71" s="399"/>
      <c r="Q71" s="399"/>
      <c r="R71" s="399"/>
      <c r="S71" s="399"/>
      <c r="T71" s="399"/>
      <c r="U71" s="399"/>
      <c r="V71" s="399"/>
      <c r="W71" s="399"/>
      <c r="X71" s="399"/>
      <c r="Y71" s="229"/>
      <c r="Z71" s="399"/>
      <c r="AA71" s="399"/>
      <c r="AB71" s="399"/>
      <c r="AC71" s="399"/>
      <c r="AD71" s="229" t="s">
        <v>15556</v>
      </c>
      <c r="AE71" s="399" t="s">
        <v>15748</v>
      </c>
      <c r="AF71" s="399" t="s">
        <v>15749</v>
      </c>
      <c r="AG71" s="399" t="s">
        <v>2803</v>
      </c>
      <c r="AH71" s="399"/>
    </row>
    <row r="72" spans="1:34" s="329" customFormat="1" ht="15" customHeight="1">
      <c r="A72" s="332">
        <v>61</v>
      </c>
      <c r="B72" s="395" t="s">
        <v>15750</v>
      </c>
      <c r="C72" s="395" t="s">
        <v>15751</v>
      </c>
      <c r="D72" s="395" t="s">
        <v>2078</v>
      </c>
      <c r="E72" s="380" t="s">
        <v>2079</v>
      </c>
      <c r="F72" s="332" t="s">
        <v>15750</v>
      </c>
      <c r="G72" s="333" t="s">
        <v>15752</v>
      </c>
      <c r="H72" s="332" t="s">
        <v>2078</v>
      </c>
      <c r="I72" s="332" t="s">
        <v>2079</v>
      </c>
      <c r="J72" s="395"/>
      <c r="K72" s="395" t="s">
        <v>15753</v>
      </c>
      <c r="L72" s="395" t="s">
        <v>15754</v>
      </c>
      <c r="M72" s="2006"/>
      <c r="N72" s="830" t="s">
        <v>2308</v>
      </c>
      <c r="O72" s="399"/>
      <c r="P72" s="399"/>
      <c r="Q72" s="399"/>
      <c r="R72" s="399"/>
      <c r="S72" s="399"/>
      <c r="T72" s="399"/>
      <c r="U72" s="399"/>
      <c r="V72" s="399"/>
      <c r="W72" s="399"/>
      <c r="X72" s="399"/>
      <c r="Y72" s="229"/>
      <c r="Z72" s="399"/>
      <c r="AA72" s="399"/>
      <c r="AB72" s="399"/>
      <c r="AC72" s="399"/>
      <c r="AD72" s="229"/>
      <c r="AE72" s="399"/>
      <c r="AF72" s="399"/>
      <c r="AG72" s="399"/>
      <c r="AH72" s="399"/>
    </row>
    <row r="73" spans="1:34" s="329" customFormat="1" ht="15" customHeight="1">
      <c r="A73" s="332">
        <v>62</v>
      </c>
      <c r="B73" s="399" t="s">
        <v>15755</v>
      </c>
      <c r="C73" s="399" t="s">
        <v>15756</v>
      </c>
      <c r="D73" s="399" t="s">
        <v>2078</v>
      </c>
      <c r="E73" s="332" t="s">
        <v>2079</v>
      </c>
      <c r="F73" s="332" t="s">
        <v>15755</v>
      </c>
      <c r="G73" s="332" t="s">
        <v>15756</v>
      </c>
      <c r="H73" s="332" t="s">
        <v>2078</v>
      </c>
      <c r="I73" s="332" t="s">
        <v>2079</v>
      </c>
      <c r="J73" s="399"/>
      <c r="K73" s="399"/>
      <c r="L73" s="399"/>
      <c r="M73" s="2006"/>
      <c r="N73" s="384" t="s">
        <v>2308</v>
      </c>
      <c r="O73" s="399"/>
      <c r="P73" s="399"/>
      <c r="Q73" s="399"/>
      <c r="R73" s="399"/>
      <c r="S73" s="399"/>
      <c r="T73" s="399"/>
      <c r="U73" s="399"/>
      <c r="V73" s="399"/>
      <c r="W73" s="399"/>
      <c r="X73" s="399"/>
      <c r="Y73" s="399"/>
      <c r="Z73" s="399"/>
      <c r="AA73" s="399"/>
      <c r="AB73" s="399"/>
      <c r="AC73" s="399"/>
      <c r="AD73" s="229" t="s">
        <v>15556</v>
      </c>
      <c r="AE73" s="399" t="s">
        <v>15755</v>
      </c>
      <c r="AF73" s="399" t="s">
        <v>15756</v>
      </c>
      <c r="AG73" s="399" t="s">
        <v>2078</v>
      </c>
      <c r="AH73" s="399"/>
    </row>
    <row r="74" spans="1:34" s="329" customFormat="1" ht="15" customHeight="1">
      <c r="A74" s="332">
        <v>63</v>
      </c>
      <c r="B74" s="399" t="s">
        <v>15757</v>
      </c>
      <c r="C74" s="399" t="s">
        <v>15758</v>
      </c>
      <c r="D74" s="399" t="s">
        <v>2684</v>
      </c>
      <c r="E74" s="332" t="s">
        <v>2884</v>
      </c>
      <c r="F74" s="332" t="s">
        <v>15757</v>
      </c>
      <c r="G74" s="332" t="s">
        <v>15758</v>
      </c>
      <c r="H74" s="332" t="s">
        <v>2684</v>
      </c>
      <c r="I74" s="332" t="s">
        <v>2884</v>
      </c>
      <c r="J74" s="399"/>
      <c r="K74" s="399"/>
      <c r="L74" s="399"/>
      <c r="M74" s="2006"/>
      <c r="N74" s="384" t="s">
        <v>2308</v>
      </c>
      <c r="O74" s="399"/>
      <c r="P74" s="399"/>
      <c r="Q74" s="399"/>
      <c r="R74" s="399"/>
      <c r="S74" s="399"/>
      <c r="T74" s="399"/>
      <c r="U74" s="399"/>
      <c r="V74" s="399"/>
      <c r="W74" s="399"/>
      <c r="X74" s="399"/>
      <c r="Y74" s="399"/>
      <c r="Z74" s="399"/>
      <c r="AA74" s="399"/>
      <c r="AB74" s="399"/>
      <c r="AC74" s="399"/>
      <c r="AD74" s="229" t="s">
        <v>15556</v>
      </c>
      <c r="AE74" s="399" t="s">
        <v>15757</v>
      </c>
      <c r="AF74" s="399" t="s">
        <v>15758</v>
      </c>
      <c r="AG74" s="399" t="s">
        <v>2684</v>
      </c>
      <c r="AH74" s="399"/>
    </row>
  </sheetData>
  <mergeCells count="5">
    <mergeCell ref="M13:M27"/>
    <mergeCell ref="M28:M42"/>
    <mergeCell ref="M43:M58"/>
    <mergeCell ref="M59:M63"/>
    <mergeCell ref="M64:M74"/>
  </mergeCells>
  <phoneticPr fontId="5" type="noConversion"/>
  <dataValidations count="3">
    <dataValidation type="list" allowBlank="1" showInputMessage="1" showErrorMessage="1" sqref="B6" xr:uid="{00000000-0002-0000-EA00-000000000000}">
      <formula1>"Mi: Minute,H: Hour,D: Daily,W: Weekly,M: Monthly,Y: Yearly"</formula1>
    </dataValidation>
    <dataValidation type="list" allowBlank="1" showInputMessage="1" showErrorMessage="1" sqref="B7 B9" xr:uid="{00000000-0002-0000-EA00-000001000000}">
      <formula1>"替换,追加"</formula1>
    </dataValidation>
    <dataValidation type="list" allowBlank="1" showInputMessage="1" showErrorMessage="1" sqref="N21 N26 N27 N30 N48 N54 N69 N70 N71 N72 N12:N14 N15:N17 N18:N20 N22:N23 N24:N25 N28:N29 N31:N33 N34:N37 N38:N40 N41:N42 N43:N47 N49:N51 N52:N53 N55:N58 N59:N66 N67:N68 N73:N74" xr:uid="{00000000-0002-0000-EA00-000002000000}">
      <formula1>"匹配,基线特有,本地扩充,废弃"</formula1>
    </dataValidation>
  </dataValidations>
  <hyperlinks>
    <hyperlink ref="A1" location="目录!A1" display="返回" xr:uid="{00000000-0004-0000-EA00-000000000000}"/>
  </hyperlinks>
  <pageMargins left="0.75" right="0.75" top="1" bottom="1" header="0.51180555555555596" footer="0.51180555555555596"/>
  <pageSetup paperSize="9" orientation="portrait"/>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S30"/>
  <sheetViews>
    <sheetView workbookViewId="0"/>
  </sheetViews>
  <sheetFormatPr defaultColWidth="9" defaultRowHeight="15.6"/>
  <cols>
    <col min="1" max="1" width="10" style="328" customWidth="1"/>
    <col min="2" max="2" width="29.88671875" style="396" customWidth="1"/>
    <col min="3" max="3" width="19.109375" style="396" customWidth="1"/>
    <col min="4" max="4" width="15.109375" style="396" customWidth="1"/>
    <col min="5" max="6" width="12" style="396" customWidth="1"/>
    <col min="7" max="7" width="17.88671875" style="396" customWidth="1"/>
    <col min="8" max="9" width="12" style="396" customWidth="1"/>
    <col min="10" max="10" width="8.109375" style="396" hidden="1" customWidth="1"/>
    <col min="11" max="11" width="7.77734375" style="396" hidden="1" customWidth="1"/>
    <col min="12" max="12" width="11.109375" style="396" hidden="1" customWidth="1"/>
    <col min="13" max="13" width="8.6640625" style="396" hidden="1" customWidth="1"/>
    <col min="14" max="14" width="11.21875" style="396" customWidth="1"/>
    <col min="15" max="15" width="23" style="396" customWidth="1"/>
    <col min="16" max="16" width="19.44140625" style="396" customWidth="1"/>
    <col min="17" max="17" width="14.88671875" style="396" customWidth="1"/>
    <col min="18" max="19" width="13.77734375" style="396" customWidth="1"/>
    <col min="20" max="16384" width="9" style="328"/>
  </cols>
  <sheetData>
    <row r="1" spans="1:19" s="396" customFormat="1">
      <c r="A1" s="330"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380" t="s">
        <v>1511</v>
      </c>
      <c r="C3" s="219"/>
      <c r="D3" s="219"/>
      <c r="E3" s="219"/>
      <c r="F3" s="219"/>
      <c r="G3" s="219"/>
      <c r="H3" s="219"/>
      <c r="I3" s="219"/>
      <c r="J3" s="219"/>
      <c r="K3" s="219"/>
      <c r="L3" s="219"/>
      <c r="M3" s="219"/>
      <c r="N3" s="219"/>
      <c r="O3" s="339" t="s">
        <v>2041</v>
      </c>
      <c r="P3" s="340" t="s">
        <v>2042</v>
      </c>
      <c r="Q3" s="340"/>
      <c r="R3" s="354"/>
      <c r="S3" s="355"/>
    </row>
    <row r="4" spans="1:19" s="397" customFormat="1">
      <c r="A4" s="220" t="s">
        <v>2042</v>
      </c>
      <c r="B4" s="332" t="s">
        <v>1512</v>
      </c>
      <c r="C4" s="222"/>
      <c r="D4" s="222"/>
      <c r="E4" s="222"/>
      <c r="F4" s="222"/>
      <c r="G4" s="222"/>
      <c r="H4" s="222"/>
      <c r="I4" s="222"/>
      <c r="J4" s="222"/>
      <c r="K4" s="222"/>
      <c r="L4" s="222"/>
      <c r="M4" s="222"/>
      <c r="N4" s="222"/>
      <c r="O4" s="229" t="s">
        <v>3195</v>
      </c>
      <c r="P4" s="229" t="s">
        <v>15556</v>
      </c>
      <c r="Q4" s="229"/>
      <c r="R4" s="221"/>
      <c r="S4" s="229"/>
    </row>
    <row r="5" spans="1:19" s="397" customFormat="1">
      <c r="A5" s="220" t="s">
        <v>2041</v>
      </c>
      <c r="B5" s="221" t="s">
        <v>2043</v>
      </c>
      <c r="C5" s="222"/>
      <c r="D5" s="222"/>
      <c r="E5" s="222"/>
      <c r="F5" s="222"/>
      <c r="G5" s="222"/>
      <c r="H5" s="222"/>
      <c r="I5" s="222"/>
      <c r="J5" s="222"/>
      <c r="K5" s="222"/>
      <c r="L5" s="222"/>
      <c r="M5" s="222"/>
      <c r="N5" s="222"/>
      <c r="O5" s="341"/>
      <c r="P5" s="342"/>
      <c r="Q5" s="229"/>
      <c r="R5" s="221"/>
      <c r="S5" s="229"/>
    </row>
    <row r="6" spans="1:19" s="397" customFormat="1">
      <c r="A6" s="220" t="s">
        <v>2044</v>
      </c>
      <c r="B6" s="12" t="s">
        <v>2303</v>
      </c>
      <c r="C6" s="222"/>
      <c r="D6" s="222"/>
      <c r="E6" s="222"/>
      <c r="F6" s="222"/>
      <c r="G6" s="222"/>
      <c r="H6" s="222"/>
      <c r="I6" s="222"/>
      <c r="J6" s="222"/>
      <c r="K6" s="222"/>
      <c r="L6" s="222"/>
      <c r="M6" s="222"/>
      <c r="N6" s="222"/>
      <c r="O6" s="341"/>
      <c r="P6" s="229"/>
      <c r="Q6" s="229"/>
      <c r="R6" s="221"/>
      <c r="S6" s="229"/>
    </row>
    <row r="7" spans="1:19" s="396" customFormat="1">
      <c r="A7" s="223" t="s">
        <v>2046</v>
      </c>
      <c r="B7" s="224" t="s">
        <v>2047</v>
      </c>
      <c r="C7" s="219"/>
      <c r="D7" s="219"/>
      <c r="E7" s="219"/>
      <c r="F7" s="219"/>
      <c r="G7" s="219"/>
      <c r="H7" s="219"/>
      <c r="I7" s="219"/>
      <c r="J7" s="219"/>
      <c r="K7" s="219"/>
      <c r="L7" s="219"/>
      <c r="M7" s="219"/>
      <c r="N7" s="219"/>
      <c r="O7" s="343"/>
      <c r="P7" s="344"/>
      <c r="Q7" s="356"/>
      <c r="R7" s="357"/>
      <c r="S7" s="356"/>
    </row>
    <row r="8" spans="1:19" s="396" customFormat="1">
      <c r="A8" s="223" t="s">
        <v>2048</v>
      </c>
      <c r="B8" s="225"/>
      <c r="C8" s="219"/>
      <c r="D8" s="219"/>
      <c r="E8" s="219"/>
      <c r="F8" s="219"/>
      <c r="G8" s="219"/>
      <c r="H8" s="219"/>
      <c r="I8" s="219"/>
      <c r="J8" s="219"/>
      <c r="K8" s="219"/>
      <c r="L8" s="219"/>
      <c r="M8" s="219"/>
      <c r="N8" s="219"/>
      <c r="O8" s="345"/>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5" customHeight="1">
      <c r="A12" s="332">
        <v>1</v>
      </c>
      <c r="B12" s="229" t="s">
        <v>2304</v>
      </c>
      <c r="C12" s="229" t="s">
        <v>2670</v>
      </c>
      <c r="D12" s="229" t="s">
        <v>2272</v>
      </c>
      <c r="E12" s="332" t="s">
        <v>2079</v>
      </c>
      <c r="F12" s="332" t="s">
        <v>2304</v>
      </c>
      <c r="G12" s="332" t="s">
        <v>2670</v>
      </c>
      <c r="H12" s="332" t="s">
        <v>2078</v>
      </c>
      <c r="I12" s="332" t="s">
        <v>2079</v>
      </c>
      <c r="J12" s="332" t="s">
        <v>79</v>
      </c>
      <c r="K12" s="332"/>
      <c r="L12" s="332"/>
      <c r="M12" s="332"/>
      <c r="N12" s="332" t="s">
        <v>2308</v>
      </c>
      <c r="O12" s="229" t="s">
        <v>15556</v>
      </c>
      <c r="P12" s="229" t="s">
        <v>2304</v>
      </c>
      <c r="Q12" s="229" t="s">
        <v>2671</v>
      </c>
      <c r="R12" s="229" t="s">
        <v>2272</v>
      </c>
      <c r="S12" s="399"/>
    </row>
    <row r="13" spans="1:19" s="389" customFormat="1" ht="15" customHeight="1">
      <c r="A13" s="332">
        <v>2</v>
      </c>
      <c r="B13" s="229" t="s">
        <v>2076</v>
      </c>
      <c r="C13" s="229" t="s">
        <v>2077</v>
      </c>
      <c r="D13" s="229" t="s">
        <v>2681</v>
      </c>
      <c r="E13" s="332" t="s">
        <v>3291</v>
      </c>
      <c r="F13" s="332" t="s">
        <v>2076</v>
      </c>
      <c r="G13" s="332" t="s">
        <v>2077</v>
      </c>
      <c r="H13" s="332" t="s">
        <v>3175</v>
      </c>
      <c r="I13" s="332" t="s">
        <v>2241</v>
      </c>
      <c r="J13" s="332" t="s">
        <v>79</v>
      </c>
      <c r="K13" s="332"/>
      <c r="L13" s="332"/>
      <c r="M13" s="332"/>
      <c r="N13" s="332" t="s">
        <v>2308</v>
      </c>
      <c r="O13" s="229" t="s">
        <v>15556</v>
      </c>
      <c r="P13" s="229" t="s">
        <v>2333</v>
      </c>
      <c r="Q13" s="229" t="s">
        <v>2705</v>
      </c>
      <c r="R13" s="229" t="s">
        <v>2681</v>
      </c>
      <c r="S13" s="399"/>
    </row>
    <row r="14" spans="1:19" s="389" customFormat="1" ht="15" customHeight="1">
      <c r="A14" s="332">
        <v>3</v>
      </c>
      <c r="B14" s="229" t="s">
        <v>3174</v>
      </c>
      <c r="C14" s="229" t="s">
        <v>2818</v>
      </c>
      <c r="D14" s="229" t="s">
        <v>2681</v>
      </c>
      <c r="E14" s="332" t="s">
        <v>2812</v>
      </c>
      <c r="F14" s="332" t="s">
        <v>3174</v>
      </c>
      <c r="G14" s="332" t="s">
        <v>2818</v>
      </c>
      <c r="H14" s="332" t="s">
        <v>2803</v>
      </c>
      <c r="I14" s="332" t="s">
        <v>2804</v>
      </c>
      <c r="J14" s="332"/>
      <c r="K14" s="332"/>
      <c r="L14" s="332"/>
      <c r="M14" s="332"/>
      <c r="N14" s="332" t="s">
        <v>2308</v>
      </c>
      <c r="O14" s="229" t="s">
        <v>15556</v>
      </c>
      <c r="P14" s="229" t="s">
        <v>3174</v>
      </c>
      <c r="Q14" s="229" t="s">
        <v>3622</v>
      </c>
      <c r="R14" s="229" t="s">
        <v>2681</v>
      </c>
      <c r="S14" s="399"/>
    </row>
    <row r="15" spans="1:19" s="389" customFormat="1" ht="15" customHeight="1">
      <c r="A15" s="332">
        <v>4</v>
      </c>
      <c r="B15" s="229" t="s">
        <v>15715</v>
      </c>
      <c r="C15" s="229" t="s">
        <v>15716</v>
      </c>
      <c r="D15" s="229" t="s">
        <v>2681</v>
      </c>
      <c r="E15" s="332" t="s">
        <v>3291</v>
      </c>
      <c r="F15" s="332" t="s">
        <v>15715</v>
      </c>
      <c r="G15" s="332" t="s">
        <v>15716</v>
      </c>
      <c r="H15" s="332" t="s">
        <v>3921</v>
      </c>
      <c r="I15" s="332" t="s">
        <v>3922</v>
      </c>
      <c r="J15" s="332"/>
      <c r="K15" s="332"/>
      <c r="L15" s="332"/>
      <c r="M15" s="332"/>
      <c r="N15" s="332" t="s">
        <v>2308</v>
      </c>
      <c r="O15" s="229" t="s">
        <v>15556</v>
      </c>
      <c r="P15" s="229" t="s">
        <v>15715</v>
      </c>
      <c r="Q15" s="229" t="s">
        <v>15716</v>
      </c>
      <c r="R15" s="229" t="s">
        <v>3921</v>
      </c>
      <c r="S15" s="399"/>
    </row>
    <row r="16" spans="1:19" s="389" customFormat="1" ht="15" customHeight="1">
      <c r="A16" s="332">
        <v>5</v>
      </c>
      <c r="B16" s="229" t="s">
        <v>15718</v>
      </c>
      <c r="C16" s="229" t="s">
        <v>15719</v>
      </c>
      <c r="D16" s="229" t="s">
        <v>3921</v>
      </c>
      <c r="E16" s="332" t="s">
        <v>3922</v>
      </c>
      <c r="F16" s="332" t="s">
        <v>15718</v>
      </c>
      <c r="G16" s="332" t="s">
        <v>15719</v>
      </c>
      <c r="H16" s="332" t="s">
        <v>3921</v>
      </c>
      <c r="I16" s="332" t="s">
        <v>3922</v>
      </c>
      <c r="J16" s="332"/>
      <c r="K16" s="332"/>
      <c r="L16" s="332"/>
      <c r="M16" s="332"/>
      <c r="N16" s="332" t="s">
        <v>2308</v>
      </c>
      <c r="O16" s="229" t="s">
        <v>15556</v>
      </c>
      <c r="P16" s="229" t="s">
        <v>15718</v>
      </c>
      <c r="Q16" s="229" t="s">
        <v>15719</v>
      </c>
      <c r="R16" s="229" t="s">
        <v>3921</v>
      </c>
      <c r="S16" s="399"/>
    </row>
    <row r="17" spans="1:19" s="389" customFormat="1" ht="15" customHeight="1">
      <c r="A17" s="332">
        <v>6</v>
      </c>
      <c r="B17" s="229" t="s">
        <v>15724</v>
      </c>
      <c r="C17" s="229" t="s">
        <v>15725</v>
      </c>
      <c r="D17" s="332" t="s">
        <v>2272</v>
      </c>
      <c r="E17" s="332" t="s">
        <v>2272</v>
      </c>
      <c r="F17" s="332" t="s">
        <v>15724</v>
      </c>
      <c r="G17" s="333" t="s">
        <v>15726</v>
      </c>
      <c r="H17" s="332" t="s">
        <v>2272</v>
      </c>
      <c r="I17" s="332" t="s">
        <v>2273</v>
      </c>
      <c r="J17" s="332"/>
      <c r="K17" s="332"/>
      <c r="L17" s="332"/>
      <c r="M17" s="332"/>
      <c r="N17" s="332" t="s">
        <v>2308</v>
      </c>
      <c r="O17" s="229" t="s">
        <v>15556</v>
      </c>
      <c r="P17" s="229" t="s">
        <v>15727</v>
      </c>
      <c r="Q17" s="229" t="s">
        <v>5658</v>
      </c>
      <c r="R17" s="229" t="s">
        <v>2684</v>
      </c>
      <c r="S17" s="399"/>
    </row>
    <row r="18" spans="1:19" s="389" customFormat="1" ht="15" customHeight="1">
      <c r="A18" s="332">
        <v>7</v>
      </c>
      <c r="B18" s="229" t="s">
        <v>15759</v>
      </c>
      <c r="C18" s="229" t="s">
        <v>15729</v>
      </c>
      <c r="D18" s="229" t="s">
        <v>3212</v>
      </c>
      <c r="E18" s="229" t="s">
        <v>2085</v>
      </c>
      <c r="F18" s="332" t="s">
        <v>15759</v>
      </c>
      <c r="G18" s="332" t="s">
        <v>15729</v>
      </c>
      <c r="H18" s="332" t="s">
        <v>3212</v>
      </c>
      <c r="I18" s="332" t="s">
        <v>2085</v>
      </c>
      <c r="J18" s="332"/>
      <c r="K18" s="332"/>
      <c r="L18" s="332"/>
      <c r="M18" s="332"/>
      <c r="N18" s="332" t="s">
        <v>2308</v>
      </c>
      <c r="O18" s="229" t="s">
        <v>15556</v>
      </c>
      <c r="P18" s="229" t="s">
        <v>15760</v>
      </c>
      <c r="Q18" s="229" t="s">
        <v>15761</v>
      </c>
      <c r="R18" s="229" t="s">
        <v>3212</v>
      </c>
      <c r="S18" s="399"/>
    </row>
    <row r="19" spans="1:19" s="389" customFormat="1" ht="15" customHeight="1">
      <c r="A19" s="332">
        <v>8</v>
      </c>
      <c r="B19" s="229" t="s">
        <v>15762</v>
      </c>
      <c r="C19" s="229" t="s">
        <v>15763</v>
      </c>
      <c r="D19" s="229" t="s">
        <v>3212</v>
      </c>
      <c r="E19" s="229" t="s">
        <v>2085</v>
      </c>
      <c r="F19" s="332" t="s">
        <v>15762</v>
      </c>
      <c r="G19" s="333" t="s">
        <v>15764</v>
      </c>
      <c r="H19" s="332" t="s">
        <v>3212</v>
      </c>
      <c r="I19" s="332" t="s">
        <v>2085</v>
      </c>
      <c r="J19" s="332"/>
      <c r="K19" s="332"/>
      <c r="L19" s="332"/>
      <c r="M19" s="332"/>
      <c r="N19" s="332" t="s">
        <v>2308</v>
      </c>
      <c r="O19" s="229" t="s">
        <v>15556</v>
      </c>
      <c r="P19" s="229" t="s">
        <v>15765</v>
      </c>
      <c r="Q19" s="229" t="s">
        <v>15766</v>
      </c>
      <c r="R19" s="229" t="s">
        <v>3212</v>
      </c>
      <c r="S19" s="399"/>
    </row>
    <row r="20" spans="1:19" s="389" customFormat="1" ht="15" customHeight="1">
      <c r="A20" s="332">
        <v>9</v>
      </c>
      <c r="B20" s="229" t="s">
        <v>15767</v>
      </c>
      <c r="C20" s="229" t="s">
        <v>15768</v>
      </c>
      <c r="D20" s="229" t="s">
        <v>3212</v>
      </c>
      <c r="E20" s="229" t="s">
        <v>2085</v>
      </c>
      <c r="F20" s="332" t="s">
        <v>15767</v>
      </c>
      <c r="G20" s="333" t="s">
        <v>15769</v>
      </c>
      <c r="H20" s="332" t="s">
        <v>3212</v>
      </c>
      <c r="I20" s="332" t="s">
        <v>2085</v>
      </c>
      <c r="J20" s="332"/>
      <c r="K20" s="332"/>
      <c r="L20" s="332"/>
      <c r="M20" s="332"/>
      <c r="N20" s="332" t="s">
        <v>2308</v>
      </c>
      <c r="O20" s="229" t="s">
        <v>15556</v>
      </c>
      <c r="P20" s="229" t="s">
        <v>15770</v>
      </c>
      <c r="Q20" s="229" t="s">
        <v>15771</v>
      </c>
      <c r="R20" s="229" t="s">
        <v>3212</v>
      </c>
      <c r="S20" s="399"/>
    </row>
    <row r="21" spans="1:19" s="389" customFormat="1" ht="15" customHeight="1">
      <c r="A21" s="332">
        <v>10</v>
      </c>
      <c r="B21" s="229" t="s">
        <v>15772</v>
      </c>
      <c r="C21" s="229" t="s">
        <v>15773</v>
      </c>
      <c r="D21" s="229" t="s">
        <v>3212</v>
      </c>
      <c r="E21" s="229" t="s">
        <v>2085</v>
      </c>
      <c r="F21" s="332" t="s">
        <v>15772</v>
      </c>
      <c r="G21" s="333" t="s">
        <v>15774</v>
      </c>
      <c r="H21" s="332" t="s">
        <v>3212</v>
      </c>
      <c r="I21" s="332" t="s">
        <v>2085</v>
      </c>
      <c r="J21" s="332"/>
      <c r="K21" s="332"/>
      <c r="L21" s="332"/>
      <c r="M21" s="332"/>
      <c r="N21" s="332" t="s">
        <v>2308</v>
      </c>
      <c r="O21" s="229" t="s">
        <v>15556</v>
      </c>
      <c r="P21" s="229" t="s">
        <v>15775</v>
      </c>
      <c r="Q21" s="229" t="s">
        <v>15776</v>
      </c>
      <c r="R21" s="229" t="s">
        <v>3212</v>
      </c>
      <c r="S21" s="399"/>
    </row>
    <row r="22" spans="1:19" s="389" customFormat="1" ht="15" customHeight="1">
      <c r="A22" s="332">
        <v>11</v>
      </c>
      <c r="B22" s="229" t="s">
        <v>15777</v>
      </c>
      <c r="C22" s="229" t="s">
        <v>15778</v>
      </c>
      <c r="D22" s="229" t="s">
        <v>3212</v>
      </c>
      <c r="E22" s="380" t="s">
        <v>3215</v>
      </c>
      <c r="F22" s="332" t="s">
        <v>15777</v>
      </c>
      <c r="G22" s="332" t="s">
        <v>15778</v>
      </c>
      <c r="H22" s="333" t="s">
        <v>3215</v>
      </c>
      <c r="I22" s="333" t="s">
        <v>2111</v>
      </c>
      <c r="J22" s="332"/>
      <c r="K22" s="332"/>
      <c r="L22" s="332" t="s">
        <v>15779</v>
      </c>
      <c r="M22" s="332"/>
      <c r="N22" s="332" t="s">
        <v>2308</v>
      </c>
      <c r="O22" s="229" t="s">
        <v>15556</v>
      </c>
      <c r="P22" s="229" t="s">
        <v>15780</v>
      </c>
      <c r="Q22" s="229" t="s">
        <v>15781</v>
      </c>
      <c r="R22" s="229" t="s">
        <v>3212</v>
      </c>
      <c r="S22" s="399"/>
    </row>
    <row r="23" spans="1:19" s="389" customFormat="1" ht="15" customHeight="1">
      <c r="A23" s="332">
        <v>12</v>
      </c>
      <c r="B23" s="113" t="s">
        <v>15782</v>
      </c>
      <c r="C23" s="113" t="s">
        <v>15783</v>
      </c>
      <c r="D23" s="113" t="s">
        <v>3212</v>
      </c>
      <c r="E23" s="380" t="s">
        <v>3215</v>
      </c>
      <c r="F23" s="332" t="s">
        <v>15782</v>
      </c>
      <c r="G23" s="332" t="s">
        <v>15783</v>
      </c>
      <c r="H23" s="332" t="s">
        <v>3215</v>
      </c>
      <c r="I23" s="333" t="s">
        <v>2111</v>
      </c>
      <c r="J23" s="380"/>
      <c r="K23" s="380"/>
      <c r="L23" s="380" t="s">
        <v>15784</v>
      </c>
      <c r="M23" s="380"/>
      <c r="N23" s="380" t="s">
        <v>2308</v>
      </c>
      <c r="O23" s="229" t="s">
        <v>15556</v>
      </c>
      <c r="P23" s="229" t="s">
        <v>15785</v>
      </c>
      <c r="Q23" s="229" t="s">
        <v>15786</v>
      </c>
      <c r="R23" s="229" t="s">
        <v>3212</v>
      </c>
      <c r="S23" s="399"/>
    </row>
    <row r="24" spans="1:19" s="389" customFormat="1" ht="15" customHeight="1">
      <c r="A24" s="332">
        <v>13</v>
      </c>
      <c r="B24" s="229" t="s">
        <v>15787</v>
      </c>
      <c r="C24" s="229" t="s">
        <v>15788</v>
      </c>
      <c r="D24" s="229" t="s">
        <v>3212</v>
      </c>
      <c r="E24" s="229" t="s">
        <v>2085</v>
      </c>
      <c r="F24" s="332" t="s">
        <v>15787</v>
      </c>
      <c r="G24" s="333" t="s">
        <v>15789</v>
      </c>
      <c r="H24" s="332" t="s">
        <v>3212</v>
      </c>
      <c r="I24" s="332" t="s">
        <v>2085</v>
      </c>
      <c r="J24" s="332"/>
      <c r="K24" s="332"/>
      <c r="L24" s="332"/>
      <c r="M24" s="332"/>
      <c r="N24" s="332" t="s">
        <v>2308</v>
      </c>
      <c r="O24" s="229" t="s">
        <v>15556</v>
      </c>
      <c r="P24" s="229" t="s">
        <v>15790</v>
      </c>
      <c r="Q24" s="229" t="s">
        <v>15791</v>
      </c>
      <c r="R24" s="229" t="s">
        <v>3212</v>
      </c>
      <c r="S24" s="399"/>
    </row>
    <row r="25" spans="1:19" s="389" customFormat="1" ht="15" customHeight="1">
      <c r="A25" s="332">
        <v>14</v>
      </c>
      <c r="B25" s="229" t="s">
        <v>15792</v>
      </c>
      <c r="C25" s="229" t="s">
        <v>15700</v>
      </c>
      <c r="D25" s="229" t="s">
        <v>3212</v>
      </c>
      <c r="E25" s="229" t="s">
        <v>2085</v>
      </c>
      <c r="F25" s="332" t="s">
        <v>15792</v>
      </c>
      <c r="G25" s="333" t="s">
        <v>15793</v>
      </c>
      <c r="H25" s="332" t="s">
        <v>3212</v>
      </c>
      <c r="I25" s="332" t="s">
        <v>2085</v>
      </c>
      <c r="J25" s="332"/>
      <c r="K25" s="332"/>
      <c r="L25" s="332"/>
      <c r="M25" s="332"/>
      <c r="N25" s="332" t="s">
        <v>2308</v>
      </c>
      <c r="O25" s="229" t="s">
        <v>15556</v>
      </c>
      <c r="P25" s="229" t="s">
        <v>15794</v>
      </c>
      <c r="Q25" s="229" t="s">
        <v>15795</v>
      </c>
      <c r="R25" s="229" t="s">
        <v>3212</v>
      </c>
      <c r="S25" s="399"/>
    </row>
    <row r="26" spans="1:19" s="389" customFormat="1" ht="15" customHeight="1">
      <c r="A26" s="332">
        <v>15</v>
      </c>
      <c r="B26" s="229" t="s">
        <v>15796</v>
      </c>
      <c r="C26" s="229" t="s">
        <v>15797</v>
      </c>
      <c r="D26" s="229" t="s">
        <v>3212</v>
      </c>
      <c r="E26" s="229" t="s">
        <v>2085</v>
      </c>
      <c r="F26" s="332" t="s">
        <v>15796</v>
      </c>
      <c r="G26" s="332" t="s">
        <v>15797</v>
      </c>
      <c r="H26" s="332" t="s">
        <v>3212</v>
      </c>
      <c r="I26" s="332" t="s">
        <v>2085</v>
      </c>
      <c r="J26" s="332"/>
      <c r="K26" s="332"/>
      <c r="L26" s="332"/>
      <c r="M26" s="332"/>
      <c r="N26" s="332" t="s">
        <v>2308</v>
      </c>
      <c r="O26" s="229" t="s">
        <v>15556</v>
      </c>
      <c r="P26" s="229" t="s">
        <v>15796</v>
      </c>
      <c r="Q26" s="229" t="s">
        <v>15798</v>
      </c>
      <c r="R26" s="229" t="s">
        <v>3212</v>
      </c>
      <c r="S26" s="399"/>
    </row>
    <row r="27" spans="1:19" s="389" customFormat="1" ht="15" customHeight="1">
      <c r="A27" s="332">
        <v>16</v>
      </c>
      <c r="B27" s="229" t="s">
        <v>15799</v>
      </c>
      <c r="C27" s="229" t="s">
        <v>15800</v>
      </c>
      <c r="D27" s="229" t="s">
        <v>3212</v>
      </c>
      <c r="E27" s="229" t="s">
        <v>2085</v>
      </c>
      <c r="F27" s="332" t="s">
        <v>15799</v>
      </c>
      <c r="G27" s="332" t="s">
        <v>15800</v>
      </c>
      <c r="H27" s="332" t="s">
        <v>3212</v>
      </c>
      <c r="I27" s="332" t="s">
        <v>2085</v>
      </c>
      <c r="J27" s="332"/>
      <c r="K27" s="332"/>
      <c r="L27" s="332"/>
      <c r="M27" s="332"/>
      <c r="N27" s="332" t="s">
        <v>2308</v>
      </c>
      <c r="O27" s="229" t="s">
        <v>15556</v>
      </c>
      <c r="P27" s="229" t="s">
        <v>15801</v>
      </c>
      <c r="Q27" s="229" t="s">
        <v>15802</v>
      </c>
      <c r="R27" s="229" t="s">
        <v>3212</v>
      </c>
      <c r="S27" s="399"/>
    </row>
    <row r="28" spans="1:19" s="389" customFormat="1" ht="15" customHeight="1">
      <c r="A28" s="332">
        <v>17</v>
      </c>
      <c r="B28" s="229" t="s">
        <v>15803</v>
      </c>
      <c r="C28" s="229" t="s">
        <v>15804</v>
      </c>
      <c r="D28" s="229" t="s">
        <v>3212</v>
      </c>
      <c r="E28" s="229" t="s">
        <v>2085</v>
      </c>
      <c r="F28" s="332" t="s">
        <v>15803</v>
      </c>
      <c r="G28" s="332" t="s">
        <v>15804</v>
      </c>
      <c r="H28" s="332" t="s">
        <v>3212</v>
      </c>
      <c r="I28" s="332" t="s">
        <v>2085</v>
      </c>
      <c r="J28" s="332"/>
      <c r="K28" s="332"/>
      <c r="L28" s="332"/>
      <c r="M28" s="332"/>
      <c r="N28" s="332" t="s">
        <v>2308</v>
      </c>
      <c r="O28" s="229" t="s">
        <v>15556</v>
      </c>
      <c r="P28" s="229" t="s">
        <v>15805</v>
      </c>
      <c r="Q28" s="229" t="s">
        <v>15806</v>
      </c>
      <c r="R28" s="229" t="s">
        <v>3212</v>
      </c>
      <c r="S28" s="399"/>
    </row>
    <row r="29" spans="1:19" s="389" customFormat="1" ht="15" customHeight="1">
      <c r="A29" s="332">
        <v>18</v>
      </c>
      <c r="B29" s="229" t="s">
        <v>15807</v>
      </c>
      <c r="C29" s="229" t="s">
        <v>15808</v>
      </c>
      <c r="D29" s="229" t="s">
        <v>3212</v>
      </c>
      <c r="E29" s="229" t="s">
        <v>2085</v>
      </c>
      <c r="F29" s="332" t="s">
        <v>15807</v>
      </c>
      <c r="G29" s="332" t="s">
        <v>15808</v>
      </c>
      <c r="H29" s="333" t="s">
        <v>3215</v>
      </c>
      <c r="I29" s="333" t="s">
        <v>2111</v>
      </c>
      <c r="J29" s="332"/>
      <c r="K29" s="332"/>
      <c r="L29" s="332"/>
      <c r="M29" s="332"/>
      <c r="N29" s="332" t="s">
        <v>2308</v>
      </c>
      <c r="O29" s="229" t="s">
        <v>15556</v>
      </c>
      <c r="P29" s="229" t="s">
        <v>15809</v>
      </c>
      <c r="Q29" s="229" t="s">
        <v>15810</v>
      </c>
      <c r="R29" s="229" t="s">
        <v>3212</v>
      </c>
      <c r="S29" s="399"/>
    </row>
    <row r="30" spans="1:19" s="329" customFormat="1" ht="13.8">
      <c r="A30" s="332">
        <v>19</v>
      </c>
      <c r="B30" s="229" t="s">
        <v>15811</v>
      </c>
      <c r="C30" s="229" t="s">
        <v>15812</v>
      </c>
      <c r="D30" s="229" t="s">
        <v>3212</v>
      </c>
      <c r="E30" s="229" t="s">
        <v>2085</v>
      </c>
      <c r="F30" s="332" t="s">
        <v>15811</v>
      </c>
      <c r="G30" s="333" t="s">
        <v>15813</v>
      </c>
      <c r="H30" s="332" t="s">
        <v>3212</v>
      </c>
      <c r="I30" s="332" t="s">
        <v>2085</v>
      </c>
      <c r="J30" s="229"/>
      <c r="K30" s="229"/>
      <c r="L30" s="229"/>
      <c r="M30" s="229"/>
      <c r="N30" s="332" t="s">
        <v>2308</v>
      </c>
      <c r="O30" s="229"/>
      <c r="P30" s="229"/>
      <c r="Q30" s="229"/>
      <c r="R30" s="229"/>
      <c r="S30" s="229"/>
    </row>
  </sheetData>
  <phoneticPr fontId="5" type="noConversion"/>
  <dataValidations count="3">
    <dataValidation type="list" allowBlank="1" showInputMessage="1" showErrorMessage="1" sqref="B6" xr:uid="{00000000-0002-0000-EB00-000000000000}">
      <formula1>"Mi: Minute,H: Hour,D: Daily,W: Weekly,M: Monthly,Y: Yearly"</formula1>
    </dataValidation>
    <dataValidation type="list" allowBlank="1" showInputMessage="1" showErrorMessage="1" sqref="B7 B9" xr:uid="{00000000-0002-0000-EB00-000001000000}">
      <formula1>"替换,追加"</formula1>
    </dataValidation>
    <dataValidation type="list" allowBlank="1" showInputMessage="1" showErrorMessage="1" sqref="N22 N12:N19 N20:N21 N23:N30" xr:uid="{00000000-0002-0000-EB00-000002000000}">
      <formula1>"匹配,基线特有,本地扩充,废弃"</formula1>
    </dataValidation>
  </dataValidations>
  <hyperlinks>
    <hyperlink ref="A1" location="目录!A1" display="返回" xr:uid="{00000000-0004-0000-EB00-000000000000}"/>
  </hyperlinks>
  <pageMargins left="0.75" right="0.75" top="1" bottom="1" header="0.51180555555555596" footer="0.51180555555555596"/>
  <pageSetup paperSize="9" orientation="portrait"/>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S36"/>
  <sheetViews>
    <sheetView workbookViewId="0">
      <selection activeCell="F8" sqref="F8"/>
    </sheetView>
  </sheetViews>
  <sheetFormatPr defaultColWidth="9" defaultRowHeight="15.6"/>
  <cols>
    <col min="1" max="1" width="6.33203125" style="328" customWidth="1"/>
    <col min="2" max="2" width="22.44140625" style="396" customWidth="1"/>
    <col min="3" max="3" width="19.109375" style="396" customWidth="1"/>
    <col min="4" max="4" width="15.109375" style="396" customWidth="1"/>
    <col min="5" max="5" width="12" style="396" customWidth="1"/>
    <col min="6" max="6" width="15.33203125" style="396" customWidth="1"/>
    <col min="7" max="7" width="19.21875" style="396" customWidth="1"/>
    <col min="8" max="9" width="12" style="396" customWidth="1"/>
    <col min="10" max="10" width="8.109375" style="396" customWidth="1"/>
    <col min="11" max="11" width="8.33203125" style="396" customWidth="1"/>
    <col min="12" max="12" width="11.109375" style="396" customWidth="1"/>
    <col min="13" max="13" width="8.6640625" style="396" customWidth="1"/>
    <col min="14" max="14" width="11.21875" style="396" customWidth="1"/>
    <col min="15" max="15" width="23" style="396" customWidth="1"/>
    <col min="16" max="16" width="19.44140625" style="396" customWidth="1"/>
    <col min="17" max="17" width="14.88671875" style="396" customWidth="1"/>
    <col min="18" max="19" width="13.77734375" style="396" customWidth="1"/>
    <col min="20" max="16384" width="9" style="328"/>
  </cols>
  <sheetData>
    <row r="1" spans="1:19" s="396" customFormat="1">
      <c r="A1" s="330" t="s">
        <v>2037</v>
      </c>
      <c r="B1" s="331"/>
      <c r="C1" s="331"/>
      <c r="D1" s="331"/>
      <c r="E1" s="331"/>
      <c r="F1" s="331"/>
      <c r="G1" s="331"/>
      <c r="H1" s="331"/>
      <c r="I1" s="331"/>
      <c r="J1" s="331"/>
      <c r="K1" s="331"/>
      <c r="L1" s="331"/>
      <c r="M1" s="331"/>
      <c r="N1" s="331"/>
      <c r="O1" s="336"/>
      <c r="P1" s="336"/>
      <c r="Q1" s="336"/>
      <c r="R1" s="336"/>
      <c r="S1" s="336"/>
    </row>
    <row r="2" spans="1:19" s="396" customFormat="1">
      <c r="A2" s="216" t="s">
        <v>2038</v>
      </c>
      <c r="B2" s="217"/>
      <c r="C2" s="217"/>
      <c r="D2" s="217"/>
      <c r="E2" s="217"/>
      <c r="F2" s="217"/>
      <c r="G2" s="217"/>
      <c r="H2" s="217"/>
      <c r="I2" s="217"/>
      <c r="J2" s="217"/>
      <c r="K2" s="217"/>
      <c r="L2" s="217"/>
      <c r="M2" s="217"/>
      <c r="N2" s="217"/>
      <c r="O2" s="337" t="s">
        <v>2039</v>
      </c>
      <c r="P2" s="338"/>
      <c r="Q2" s="338"/>
      <c r="R2" s="338"/>
      <c r="S2" s="353"/>
    </row>
    <row r="3" spans="1:19" s="396" customFormat="1">
      <c r="A3" s="218" t="s">
        <v>2040</v>
      </c>
      <c r="B3" s="380" t="s">
        <v>15814</v>
      </c>
      <c r="C3" s="219"/>
      <c r="D3" s="219"/>
      <c r="E3" s="219"/>
      <c r="F3" s="219"/>
      <c r="G3" s="219"/>
      <c r="H3" s="219"/>
      <c r="I3" s="219"/>
      <c r="J3" s="219"/>
      <c r="K3" s="219"/>
      <c r="L3" s="219"/>
      <c r="M3" s="219"/>
      <c r="N3" s="219"/>
      <c r="O3" s="339" t="s">
        <v>2041</v>
      </c>
      <c r="P3" s="340" t="s">
        <v>2042</v>
      </c>
      <c r="Q3" s="340"/>
      <c r="R3" s="354"/>
      <c r="S3" s="355"/>
    </row>
    <row r="4" spans="1:19" s="397" customFormat="1">
      <c r="A4" s="220" t="s">
        <v>2042</v>
      </c>
      <c r="B4" s="332" t="s">
        <v>1517</v>
      </c>
      <c r="C4" s="222"/>
      <c r="D4" s="222"/>
      <c r="E4" s="222"/>
      <c r="F4" s="222"/>
      <c r="G4" s="222"/>
      <c r="H4" s="222"/>
      <c r="I4" s="222"/>
      <c r="J4" s="222"/>
      <c r="K4" s="222"/>
      <c r="L4" s="222"/>
      <c r="M4" s="222"/>
      <c r="N4" s="222"/>
      <c r="O4" s="229" t="s">
        <v>3195</v>
      </c>
      <c r="P4" s="229" t="s">
        <v>1518</v>
      </c>
      <c r="Q4" s="229"/>
      <c r="R4" s="221"/>
      <c r="S4" s="229"/>
    </row>
    <row r="5" spans="1:19" s="397" customFormat="1">
      <c r="A5" s="220" t="s">
        <v>2041</v>
      </c>
      <c r="B5" s="221" t="s">
        <v>2043</v>
      </c>
      <c r="C5" s="222"/>
      <c r="D5" s="222"/>
      <c r="E5" s="222"/>
      <c r="F5" s="222"/>
      <c r="G5" s="222"/>
      <c r="H5" s="222"/>
      <c r="I5" s="222"/>
      <c r="J5" s="222"/>
      <c r="K5" s="222"/>
      <c r="L5" s="222"/>
      <c r="M5" s="222"/>
      <c r="N5" s="222"/>
      <c r="O5" s="341"/>
      <c r="P5" s="342"/>
      <c r="Q5" s="229"/>
      <c r="R5" s="221"/>
      <c r="S5" s="229"/>
    </row>
    <row r="6" spans="1:19" s="397" customFormat="1">
      <c r="A6" s="220" t="s">
        <v>2044</v>
      </c>
      <c r="B6" s="12" t="s">
        <v>2303</v>
      </c>
      <c r="C6" s="222"/>
      <c r="D6" s="222"/>
      <c r="E6" s="222"/>
      <c r="F6" s="222"/>
      <c r="G6" s="222"/>
      <c r="H6" s="222"/>
      <c r="I6" s="222"/>
      <c r="J6" s="222"/>
      <c r="K6" s="222"/>
      <c r="L6" s="222"/>
      <c r="M6" s="222"/>
      <c r="N6" s="222"/>
      <c r="O6" s="341"/>
      <c r="P6" s="229"/>
      <c r="Q6" s="229"/>
      <c r="R6" s="221"/>
      <c r="S6" s="229"/>
    </row>
    <row r="7" spans="1:19" s="396" customFormat="1">
      <c r="A7" s="223" t="s">
        <v>2046</v>
      </c>
      <c r="B7" s="224" t="s">
        <v>2047</v>
      </c>
      <c r="C7" s="219"/>
      <c r="D7" s="219"/>
      <c r="E7" s="219"/>
      <c r="F7" s="219"/>
      <c r="G7" s="219"/>
      <c r="H7" s="219"/>
      <c r="I7" s="219"/>
      <c r="J7" s="219"/>
      <c r="K7" s="219"/>
      <c r="L7" s="219"/>
      <c r="M7" s="219"/>
      <c r="N7" s="219"/>
      <c r="O7" s="343"/>
      <c r="P7" s="344"/>
      <c r="Q7" s="356"/>
      <c r="R7" s="357"/>
      <c r="S7" s="356"/>
    </row>
    <row r="8" spans="1:19" s="396" customFormat="1">
      <c r="A8" s="223" t="s">
        <v>2048</v>
      </c>
      <c r="B8" s="225"/>
      <c r="C8" s="219"/>
      <c r="D8" s="219"/>
      <c r="E8" s="219"/>
      <c r="F8" s="219"/>
      <c r="G8" s="219"/>
      <c r="H8" s="219"/>
      <c r="I8" s="219"/>
      <c r="J8" s="219"/>
      <c r="K8" s="219"/>
      <c r="L8" s="219"/>
      <c r="M8" s="219"/>
      <c r="N8" s="219"/>
      <c r="O8" s="345"/>
      <c r="P8" s="346"/>
      <c r="Q8" s="348"/>
      <c r="R8" s="358"/>
      <c r="S8" s="348"/>
    </row>
    <row r="9" spans="1:19" s="396" customFormat="1">
      <c r="A9" s="223"/>
      <c r="B9" s="226"/>
      <c r="C9" s="219"/>
      <c r="D9" s="219"/>
      <c r="E9" s="219"/>
      <c r="F9" s="219"/>
      <c r="G9" s="219"/>
      <c r="H9" s="219"/>
      <c r="I9" s="219"/>
      <c r="J9" s="219"/>
      <c r="K9" s="219"/>
      <c r="L9" s="219"/>
      <c r="M9" s="219"/>
      <c r="N9" s="219"/>
      <c r="O9" s="347"/>
      <c r="P9" s="348"/>
      <c r="Q9" s="348"/>
      <c r="R9" s="358"/>
      <c r="S9" s="67"/>
    </row>
    <row r="10" spans="1:19" s="396" customForma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24.7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5" customHeight="1">
      <c r="A12" s="332">
        <v>1</v>
      </c>
      <c r="B12" s="229" t="s">
        <v>2304</v>
      </c>
      <c r="C12" s="229" t="s">
        <v>2670</v>
      </c>
      <c r="D12" s="229" t="s">
        <v>2272</v>
      </c>
      <c r="E12" s="332" t="s">
        <v>2079</v>
      </c>
      <c r="F12" s="332" t="s">
        <v>2304</v>
      </c>
      <c r="G12" s="332" t="s">
        <v>2670</v>
      </c>
      <c r="H12" s="332" t="s">
        <v>2078</v>
      </c>
      <c r="I12" s="332" t="s">
        <v>2079</v>
      </c>
      <c r="J12" s="332" t="s">
        <v>79</v>
      </c>
      <c r="K12" s="332"/>
      <c r="L12" s="332"/>
      <c r="M12" s="332"/>
      <c r="N12" s="332" t="s">
        <v>2308</v>
      </c>
      <c r="O12" s="229" t="s">
        <v>1518</v>
      </c>
      <c r="P12" s="229" t="s">
        <v>2304</v>
      </c>
      <c r="Q12" s="229" t="s">
        <v>2671</v>
      </c>
      <c r="R12" s="229" t="s">
        <v>2272</v>
      </c>
      <c r="S12" s="399"/>
    </row>
    <row r="13" spans="1:19" s="389" customFormat="1" ht="15" customHeight="1">
      <c r="A13" s="332">
        <v>2</v>
      </c>
      <c r="B13" s="229" t="s">
        <v>755</v>
      </c>
      <c r="C13" s="229" t="s">
        <v>2234</v>
      </c>
      <c r="D13" s="229" t="s">
        <v>2681</v>
      </c>
      <c r="E13" s="332" t="s">
        <v>3291</v>
      </c>
      <c r="F13" s="332" t="s">
        <v>755</v>
      </c>
      <c r="G13" s="332" t="s">
        <v>2234</v>
      </c>
      <c r="H13" s="332" t="s">
        <v>3898</v>
      </c>
      <c r="I13" s="332" t="s">
        <v>4007</v>
      </c>
      <c r="J13" s="332" t="s">
        <v>79</v>
      </c>
      <c r="K13" s="332"/>
      <c r="L13" s="332"/>
      <c r="M13" s="332"/>
      <c r="N13" s="332" t="s">
        <v>2308</v>
      </c>
      <c r="O13" s="229" t="s">
        <v>1518</v>
      </c>
      <c r="P13" s="229" t="s">
        <v>15815</v>
      </c>
      <c r="Q13" s="229" t="s">
        <v>2234</v>
      </c>
      <c r="R13" s="229" t="s">
        <v>2681</v>
      </c>
      <c r="S13" s="399"/>
    </row>
    <row r="14" spans="1:19" s="389" customFormat="1" ht="15" customHeight="1">
      <c r="A14" s="332">
        <v>3</v>
      </c>
      <c r="B14" s="229" t="s">
        <v>2238</v>
      </c>
      <c r="C14" s="229" t="s">
        <v>2239</v>
      </c>
      <c r="D14" s="229" t="s">
        <v>2681</v>
      </c>
      <c r="E14" s="332" t="s">
        <v>3291</v>
      </c>
      <c r="F14" s="333" t="s">
        <v>2238</v>
      </c>
      <c r="G14" s="332" t="s">
        <v>2239</v>
      </c>
      <c r="H14" s="332" t="s">
        <v>3175</v>
      </c>
      <c r="I14" s="332" t="s">
        <v>2241</v>
      </c>
      <c r="J14" s="332"/>
      <c r="K14" s="332"/>
      <c r="L14" s="332"/>
      <c r="M14" s="332"/>
      <c r="N14" s="332" t="s">
        <v>2308</v>
      </c>
      <c r="O14" s="229" t="s">
        <v>1518</v>
      </c>
      <c r="P14" s="229" t="s">
        <v>8483</v>
      </c>
      <c r="Q14" s="229" t="s">
        <v>2675</v>
      </c>
      <c r="R14" s="229" t="s">
        <v>2681</v>
      </c>
      <c r="S14" s="399"/>
    </row>
    <row r="15" spans="1:19" s="389" customFormat="1" ht="15" customHeight="1">
      <c r="A15" s="332">
        <v>4</v>
      </c>
      <c r="B15" s="229" t="s">
        <v>15563</v>
      </c>
      <c r="C15" s="399" t="s">
        <v>15564</v>
      </c>
      <c r="D15" s="229" t="s">
        <v>2681</v>
      </c>
      <c r="E15" s="332" t="s">
        <v>3291</v>
      </c>
      <c r="F15" s="332" t="s">
        <v>15563</v>
      </c>
      <c r="G15" s="332" t="s">
        <v>15564</v>
      </c>
      <c r="H15" s="332" t="s">
        <v>2684</v>
      </c>
      <c r="I15" s="332" t="s">
        <v>2884</v>
      </c>
      <c r="J15" s="332"/>
      <c r="K15" s="332"/>
      <c r="L15" s="332"/>
      <c r="M15" s="332"/>
      <c r="N15" s="332" t="s">
        <v>2308</v>
      </c>
      <c r="O15" s="229" t="s">
        <v>1518</v>
      </c>
      <c r="P15" s="229" t="s">
        <v>15563</v>
      </c>
      <c r="Q15" s="229" t="s">
        <v>15566</v>
      </c>
      <c r="R15" s="229" t="s">
        <v>2681</v>
      </c>
      <c r="S15" s="399"/>
    </row>
    <row r="16" spans="1:19" s="389" customFormat="1" ht="15" customHeight="1">
      <c r="A16" s="332">
        <v>5</v>
      </c>
      <c r="B16" s="229" t="s">
        <v>2076</v>
      </c>
      <c r="C16" s="229" t="s">
        <v>2077</v>
      </c>
      <c r="D16" s="229" t="s">
        <v>2681</v>
      </c>
      <c r="E16" s="332" t="s">
        <v>3291</v>
      </c>
      <c r="F16" s="332" t="s">
        <v>2076</v>
      </c>
      <c r="G16" s="332" t="s">
        <v>2077</v>
      </c>
      <c r="H16" s="332" t="s">
        <v>3175</v>
      </c>
      <c r="I16" s="332" t="s">
        <v>2241</v>
      </c>
      <c r="J16" s="332"/>
      <c r="K16" s="332"/>
      <c r="L16" s="332"/>
      <c r="M16" s="332"/>
      <c r="N16" s="332" t="s">
        <v>2308</v>
      </c>
      <c r="O16" s="229" t="s">
        <v>1518</v>
      </c>
      <c r="P16" s="229" t="s">
        <v>2333</v>
      </c>
      <c r="Q16" s="229" t="s">
        <v>2705</v>
      </c>
      <c r="R16" s="229" t="s">
        <v>2681</v>
      </c>
      <c r="S16" s="399"/>
    </row>
    <row r="17" spans="1:19" s="389" customFormat="1" ht="15" customHeight="1">
      <c r="A17" s="332">
        <v>6</v>
      </c>
      <c r="B17" s="229" t="s">
        <v>3174</v>
      </c>
      <c r="C17" s="229" t="s">
        <v>2818</v>
      </c>
      <c r="D17" s="229" t="s">
        <v>2681</v>
      </c>
      <c r="E17" s="332" t="s">
        <v>3291</v>
      </c>
      <c r="F17" s="332" t="s">
        <v>3174</v>
      </c>
      <c r="G17" s="332" t="s">
        <v>2818</v>
      </c>
      <c r="H17" s="332" t="s">
        <v>2803</v>
      </c>
      <c r="I17" s="332" t="s">
        <v>2804</v>
      </c>
      <c r="J17" s="332"/>
      <c r="K17" s="332"/>
      <c r="L17" s="332"/>
      <c r="M17" s="332"/>
      <c r="N17" s="332" t="s">
        <v>2308</v>
      </c>
      <c r="O17" s="229" t="s">
        <v>1518</v>
      </c>
      <c r="P17" s="229" t="s">
        <v>3174</v>
      </c>
      <c r="Q17" s="229" t="s">
        <v>3622</v>
      </c>
      <c r="R17" s="229" t="s">
        <v>2681</v>
      </c>
      <c r="S17" s="399"/>
    </row>
    <row r="18" spans="1:19" s="389" customFormat="1" ht="15" customHeight="1">
      <c r="A18" s="332">
        <v>7</v>
      </c>
      <c r="B18" s="113" t="s">
        <v>15816</v>
      </c>
      <c r="C18" s="113" t="s">
        <v>5242</v>
      </c>
      <c r="D18" s="113" t="s">
        <v>2272</v>
      </c>
      <c r="E18" s="332" t="s">
        <v>2272</v>
      </c>
      <c r="F18" s="333" t="s">
        <v>15657</v>
      </c>
      <c r="G18" s="333" t="s">
        <v>15658</v>
      </c>
      <c r="H18" s="332" t="s">
        <v>2272</v>
      </c>
      <c r="I18" s="332" t="s">
        <v>2273</v>
      </c>
      <c r="J18" s="380"/>
      <c r="K18" s="380"/>
      <c r="L18" s="380"/>
      <c r="M18" s="380"/>
      <c r="N18" s="380" t="s">
        <v>2308</v>
      </c>
      <c r="O18" s="229" t="s">
        <v>1518</v>
      </c>
      <c r="P18" s="229" t="s">
        <v>15817</v>
      </c>
      <c r="Q18" s="229" t="s">
        <v>5242</v>
      </c>
      <c r="R18" s="229" t="s">
        <v>2272</v>
      </c>
      <c r="S18" s="399"/>
    </row>
    <row r="19" spans="1:19" s="389" customFormat="1" ht="15" customHeight="1">
      <c r="A19" s="332">
        <v>8</v>
      </c>
      <c r="B19" s="113" t="s">
        <v>15818</v>
      </c>
      <c r="C19" s="399" t="s">
        <v>15819</v>
      </c>
      <c r="D19" s="113" t="s">
        <v>2681</v>
      </c>
      <c r="E19" s="332" t="s">
        <v>3291</v>
      </c>
      <c r="F19" s="332" t="s">
        <v>15818</v>
      </c>
      <c r="G19" s="333" t="s">
        <v>15820</v>
      </c>
      <c r="H19" s="332" t="s">
        <v>2681</v>
      </c>
      <c r="I19" s="332" t="s">
        <v>3291</v>
      </c>
      <c r="J19" s="380"/>
      <c r="K19" s="380"/>
      <c r="L19" s="380"/>
      <c r="M19" s="380"/>
      <c r="N19" s="332" t="s">
        <v>2308</v>
      </c>
      <c r="O19" s="229" t="s">
        <v>1518</v>
      </c>
      <c r="P19" s="229" t="s">
        <v>7687</v>
      </c>
      <c r="Q19" s="229" t="s">
        <v>15617</v>
      </c>
      <c r="R19" s="229" t="s">
        <v>2681</v>
      </c>
      <c r="S19" s="399"/>
    </row>
    <row r="20" spans="1:19" s="389" customFormat="1" ht="15" customHeight="1">
      <c r="A20" s="332">
        <v>9</v>
      </c>
      <c r="B20" s="113" t="s">
        <v>15821</v>
      </c>
      <c r="C20" s="399" t="s">
        <v>4180</v>
      </c>
      <c r="D20" s="113" t="s">
        <v>2681</v>
      </c>
      <c r="E20" s="332" t="s">
        <v>3291</v>
      </c>
      <c r="F20" s="332" t="s">
        <v>15821</v>
      </c>
      <c r="G20" s="333" t="s">
        <v>15822</v>
      </c>
      <c r="H20" s="332" t="s">
        <v>2681</v>
      </c>
      <c r="I20" s="332" t="s">
        <v>3291</v>
      </c>
      <c r="J20" s="380"/>
      <c r="K20" s="380"/>
      <c r="L20" s="380"/>
      <c r="M20" s="380"/>
      <c r="N20" s="332" t="s">
        <v>2308</v>
      </c>
      <c r="O20" s="229" t="s">
        <v>1518</v>
      </c>
      <c r="P20" s="229" t="s">
        <v>15621</v>
      </c>
      <c r="Q20" s="229" t="s">
        <v>4181</v>
      </c>
      <c r="R20" s="229" t="s">
        <v>2681</v>
      </c>
      <c r="S20" s="399"/>
    </row>
    <row r="21" spans="1:19" s="329" customFormat="1" ht="13.8">
      <c r="A21" s="332">
        <v>10</v>
      </c>
      <c r="B21" s="229" t="s">
        <v>15823</v>
      </c>
      <c r="C21" s="229" t="s">
        <v>15824</v>
      </c>
      <c r="D21" s="229" t="s">
        <v>2681</v>
      </c>
      <c r="E21" s="332" t="s">
        <v>3291</v>
      </c>
      <c r="F21" s="332" t="s">
        <v>15823</v>
      </c>
      <c r="G21" s="333" t="s">
        <v>15825</v>
      </c>
      <c r="H21" s="332" t="s">
        <v>2681</v>
      </c>
      <c r="I21" s="332" t="s">
        <v>3291</v>
      </c>
      <c r="J21" s="229"/>
      <c r="K21" s="229"/>
      <c r="L21" s="229"/>
      <c r="M21" s="229"/>
      <c r="N21" s="332" t="s">
        <v>2308</v>
      </c>
      <c r="O21" s="229" t="s">
        <v>1518</v>
      </c>
      <c r="P21" s="229" t="s">
        <v>13413</v>
      </c>
      <c r="Q21" s="229" t="s">
        <v>3434</v>
      </c>
      <c r="R21" s="229" t="s">
        <v>2681</v>
      </c>
      <c r="S21" s="229"/>
    </row>
    <row r="22" spans="1:19" s="329" customFormat="1" ht="13.8">
      <c r="A22" s="332">
        <v>11</v>
      </c>
      <c r="B22" s="229" t="s">
        <v>15826</v>
      </c>
      <c r="C22" s="229" t="s">
        <v>15827</v>
      </c>
      <c r="D22" s="229" t="s">
        <v>2681</v>
      </c>
      <c r="E22" s="332" t="s">
        <v>3291</v>
      </c>
      <c r="F22" s="332" t="s">
        <v>15826</v>
      </c>
      <c r="G22" s="333" t="s">
        <v>15828</v>
      </c>
      <c r="H22" s="332" t="s">
        <v>2681</v>
      </c>
      <c r="I22" s="332" t="s">
        <v>3291</v>
      </c>
      <c r="J22" s="229"/>
      <c r="K22" s="229"/>
      <c r="L22" s="229"/>
      <c r="M22" s="229"/>
      <c r="N22" s="332" t="s">
        <v>2308</v>
      </c>
      <c r="O22" s="229" t="s">
        <v>1518</v>
      </c>
      <c r="P22" s="229" t="s">
        <v>7124</v>
      </c>
      <c r="Q22" s="229" t="s">
        <v>3438</v>
      </c>
      <c r="R22" s="229" t="s">
        <v>2681</v>
      </c>
      <c r="S22" s="229"/>
    </row>
    <row r="23" spans="1:19" s="389" customFormat="1" ht="15" customHeight="1">
      <c r="A23" s="332">
        <v>12</v>
      </c>
      <c r="B23" s="113" t="s">
        <v>15829</v>
      </c>
      <c r="C23" s="113" t="s">
        <v>15830</v>
      </c>
      <c r="D23" s="113" t="s">
        <v>2681</v>
      </c>
      <c r="E23" s="332" t="s">
        <v>3291</v>
      </c>
      <c r="F23" s="332" t="s">
        <v>15829</v>
      </c>
      <c r="G23" s="333" t="s">
        <v>15831</v>
      </c>
      <c r="H23" s="332" t="s">
        <v>2681</v>
      </c>
      <c r="I23" s="332" t="s">
        <v>3291</v>
      </c>
      <c r="J23" s="380"/>
      <c r="K23" s="380"/>
      <c r="L23" s="380"/>
      <c r="M23" s="380" t="s">
        <v>15832</v>
      </c>
      <c r="N23" s="332" t="s">
        <v>2308</v>
      </c>
      <c r="O23" s="229" t="s">
        <v>1518</v>
      </c>
      <c r="P23" s="229" t="s">
        <v>2094</v>
      </c>
      <c r="Q23" s="229" t="s">
        <v>15833</v>
      </c>
      <c r="R23" s="229" t="s">
        <v>2681</v>
      </c>
      <c r="S23" s="399"/>
    </row>
    <row r="24" spans="1:19" s="329" customFormat="1" ht="13.8">
      <c r="A24" s="332">
        <v>13</v>
      </c>
      <c r="B24" s="229" t="s">
        <v>15834</v>
      </c>
      <c r="C24" s="229" t="s">
        <v>15835</v>
      </c>
      <c r="D24" s="229" t="s">
        <v>2681</v>
      </c>
      <c r="E24" s="332" t="s">
        <v>3291</v>
      </c>
      <c r="F24" s="332" t="s">
        <v>15834</v>
      </c>
      <c r="G24" s="333" t="s">
        <v>15836</v>
      </c>
      <c r="H24" s="332" t="s">
        <v>2681</v>
      </c>
      <c r="I24" s="332" t="s">
        <v>3291</v>
      </c>
      <c r="J24" s="229"/>
      <c r="K24" s="229"/>
      <c r="L24" s="229"/>
      <c r="M24" s="229" t="s">
        <v>15837</v>
      </c>
      <c r="N24" s="332" t="s">
        <v>2308</v>
      </c>
      <c r="O24" s="229" t="s">
        <v>1518</v>
      </c>
      <c r="P24" s="229" t="s">
        <v>15838</v>
      </c>
      <c r="Q24" s="229" t="s">
        <v>15839</v>
      </c>
      <c r="R24" s="229" t="s">
        <v>2681</v>
      </c>
      <c r="S24" s="229"/>
    </row>
    <row r="25" spans="1:19" s="389" customFormat="1" ht="15" customHeight="1">
      <c r="A25" s="332">
        <v>14</v>
      </c>
      <c r="B25" s="229" t="s">
        <v>15840</v>
      </c>
      <c r="C25" s="229" t="s">
        <v>2121</v>
      </c>
      <c r="D25" s="229" t="s">
        <v>3212</v>
      </c>
      <c r="E25" s="332" t="s">
        <v>3212</v>
      </c>
      <c r="F25" s="332" t="s">
        <v>15840</v>
      </c>
      <c r="G25" s="333" t="s">
        <v>15841</v>
      </c>
      <c r="H25" s="333" t="s">
        <v>3215</v>
      </c>
      <c r="I25" s="333" t="s">
        <v>2111</v>
      </c>
      <c r="J25" s="332"/>
      <c r="K25" s="332"/>
      <c r="L25" s="332"/>
      <c r="M25" s="332"/>
      <c r="N25" s="332" t="s">
        <v>2308</v>
      </c>
      <c r="O25" s="229" t="s">
        <v>1518</v>
      </c>
      <c r="P25" s="229" t="s">
        <v>15842</v>
      </c>
      <c r="Q25" s="229" t="s">
        <v>15843</v>
      </c>
      <c r="R25" s="229" t="s">
        <v>3212</v>
      </c>
      <c r="S25" s="399"/>
    </row>
    <row r="26" spans="1:19" s="389" customFormat="1" ht="15" customHeight="1">
      <c r="A26" s="332">
        <v>15</v>
      </c>
      <c r="B26" s="229" t="s">
        <v>15844</v>
      </c>
      <c r="C26" s="229" t="s">
        <v>15845</v>
      </c>
      <c r="D26" s="229" t="s">
        <v>3212</v>
      </c>
      <c r="E26" s="332" t="s">
        <v>3212</v>
      </c>
      <c r="F26" s="332" t="s">
        <v>15844</v>
      </c>
      <c r="G26" s="332" t="s">
        <v>15845</v>
      </c>
      <c r="H26" s="333" t="s">
        <v>3215</v>
      </c>
      <c r="I26" s="333" t="s">
        <v>2111</v>
      </c>
      <c r="J26" s="380"/>
      <c r="K26" s="380"/>
      <c r="L26" s="380"/>
      <c r="M26" s="380"/>
      <c r="N26" s="380" t="s">
        <v>2308</v>
      </c>
      <c r="O26" s="229" t="s">
        <v>1518</v>
      </c>
      <c r="P26" s="229" t="s">
        <v>15846</v>
      </c>
      <c r="Q26" s="229" t="s">
        <v>15847</v>
      </c>
      <c r="R26" s="229" t="s">
        <v>3212</v>
      </c>
      <c r="S26" s="399"/>
    </row>
    <row r="27" spans="1:19" s="389" customFormat="1" ht="15" customHeight="1">
      <c r="A27" s="332">
        <v>16</v>
      </c>
      <c r="B27" s="229" t="s">
        <v>15848</v>
      </c>
      <c r="C27" s="229" t="s">
        <v>15849</v>
      </c>
      <c r="D27" s="229" t="s">
        <v>3212</v>
      </c>
      <c r="E27" s="332" t="s">
        <v>3212</v>
      </c>
      <c r="F27" s="332" t="s">
        <v>15848</v>
      </c>
      <c r="G27" s="333" t="s">
        <v>15850</v>
      </c>
      <c r="H27" s="333" t="s">
        <v>3215</v>
      </c>
      <c r="I27" s="333" t="s">
        <v>2111</v>
      </c>
      <c r="J27" s="332"/>
      <c r="K27" s="332"/>
      <c r="L27" s="332"/>
      <c r="M27" s="332"/>
      <c r="N27" s="332" t="s">
        <v>2308</v>
      </c>
      <c r="O27" s="229" t="s">
        <v>1518</v>
      </c>
      <c r="P27" s="229" t="s">
        <v>15851</v>
      </c>
      <c r="Q27" s="229" t="s">
        <v>15852</v>
      </c>
      <c r="R27" s="229" t="s">
        <v>3212</v>
      </c>
      <c r="S27" s="399"/>
    </row>
    <row r="28" spans="1:19" s="389" customFormat="1" ht="15" customHeight="1">
      <c r="A28" s="332">
        <v>17</v>
      </c>
      <c r="B28" s="229" t="s">
        <v>15853</v>
      </c>
      <c r="C28" s="229" t="s">
        <v>15854</v>
      </c>
      <c r="D28" s="229" t="s">
        <v>3212</v>
      </c>
      <c r="E28" s="332" t="s">
        <v>3212</v>
      </c>
      <c r="F28" s="332" t="s">
        <v>15853</v>
      </c>
      <c r="G28" s="332" t="s">
        <v>15854</v>
      </c>
      <c r="H28" s="333" t="s">
        <v>3215</v>
      </c>
      <c r="I28" s="333" t="s">
        <v>2111</v>
      </c>
      <c r="J28" s="332"/>
      <c r="K28" s="332"/>
      <c r="L28" s="332"/>
      <c r="M28" s="332"/>
      <c r="N28" s="332" t="s">
        <v>2308</v>
      </c>
      <c r="O28" s="229" t="s">
        <v>1518</v>
      </c>
      <c r="P28" s="229" t="s">
        <v>15855</v>
      </c>
      <c r="Q28" s="229" t="s">
        <v>15856</v>
      </c>
      <c r="R28" s="229" t="s">
        <v>3212</v>
      </c>
      <c r="S28" s="399"/>
    </row>
    <row r="29" spans="1:19" s="389" customFormat="1" ht="15" customHeight="1">
      <c r="A29" s="332">
        <v>18</v>
      </c>
      <c r="B29" s="229" t="s">
        <v>15857</v>
      </c>
      <c r="C29" s="229" t="s">
        <v>15858</v>
      </c>
      <c r="D29" s="229" t="s">
        <v>3212</v>
      </c>
      <c r="E29" s="332" t="s">
        <v>3212</v>
      </c>
      <c r="F29" s="332" t="s">
        <v>15857</v>
      </c>
      <c r="G29" s="332" t="s">
        <v>15858</v>
      </c>
      <c r="H29" s="333" t="s">
        <v>3215</v>
      </c>
      <c r="I29" s="333" t="s">
        <v>2111</v>
      </c>
      <c r="J29" s="332"/>
      <c r="K29" s="332"/>
      <c r="L29" s="332"/>
      <c r="M29" s="332"/>
      <c r="N29" s="332" t="s">
        <v>2308</v>
      </c>
      <c r="O29" s="229" t="s">
        <v>1518</v>
      </c>
      <c r="P29" s="229" t="s">
        <v>15859</v>
      </c>
      <c r="Q29" s="229" t="s">
        <v>15860</v>
      </c>
      <c r="R29" s="229" t="s">
        <v>3212</v>
      </c>
      <c r="S29" s="399"/>
    </row>
    <row r="30" spans="1:19" s="389" customFormat="1" ht="15" customHeight="1">
      <c r="A30" s="332">
        <v>19</v>
      </c>
      <c r="B30" s="229" t="s">
        <v>15861</v>
      </c>
      <c r="C30" s="229" t="s">
        <v>15862</v>
      </c>
      <c r="D30" s="229" t="s">
        <v>3212</v>
      </c>
      <c r="E30" s="332" t="s">
        <v>3212</v>
      </c>
      <c r="F30" s="332" t="s">
        <v>15861</v>
      </c>
      <c r="G30" s="332" t="s">
        <v>15862</v>
      </c>
      <c r="H30" s="333" t="s">
        <v>3215</v>
      </c>
      <c r="I30" s="333" t="s">
        <v>2111</v>
      </c>
      <c r="J30" s="332"/>
      <c r="K30" s="332"/>
      <c r="L30" s="332"/>
      <c r="M30" s="332"/>
      <c r="N30" s="332" t="s">
        <v>2308</v>
      </c>
      <c r="O30" s="229" t="s">
        <v>1518</v>
      </c>
      <c r="P30" s="229" t="s">
        <v>15863</v>
      </c>
      <c r="Q30" s="229" t="s">
        <v>15864</v>
      </c>
      <c r="R30" s="229" t="s">
        <v>3212</v>
      </c>
      <c r="S30" s="399"/>
    </row>
    <row r="31" spans="1:19" s="389" customFormat="1" ht="15" customHeight="1">
      <c r="A31" s="332">
        <v>20</v>
      </c>
      <c r="B31" s="229" t="s">
        <v>15865</v>
      </c>
      <c r="C31" s="229" t="s">
        <v>15866</v>
      </c>
      <c r="D31" s="229" t="s">
        <v>3212</v>
      </c>
      <c r="E31" s="332" t="s">
        <v>3212</v>
      </c>
      <c r="F31" s="332" t="s">
        <v>15865</v>
      </c>
      <c r="G31" s="332" t="s">
        <v>15866</v>
      </c>
      <c r="H31" s="333" t="s">
        <v>3215</v>
      </c>
      <c r="I31" s="333" t="s">
        <v>2111</v>
      </c>
      <c r="J31" s="332"/>
      <c r="K31" s="332"/>
      <c r="L31" s="332"/>
      <c r="M31" s="332"/>
      <c r="N31" s="332" t="s">
        <v>2308</v>
      </c>
      <c r="O31" s="229" t="s">
        <v>1518</v>
      </c>
      <c r="P31" s="229" t="s">
        <v>15867</v>
      </c>
      <c r="Q31" s="229" t="s">
        <v>15868</v>
      </c>
      <c r="R31" s="229" t="s">
        <v>3212</v>
      </c>
      <c r="S31" s="399"/>
    </row>
    <row r="32" spans="1:19" s="389" customFormat="1" ht="15" customHeight="1">
      <c r="A32" s="332">
        <v>21</v>
      </c>
      <c r="B32" s="229" t="s">
        <v>15869</v>
      </c>
      <c r="C32" s="229" t="s">
        <v>15870</v>
      </c>
      <c r="D32" s="229" t="s">
        <v>3212</v>
      </c>
      <c r="E32" s="332" t="s">
        <v>3212</v>
      </c>
      <c r="F32" s="332" t="s">
        <v>15869</v>
      </c>
      <c r="G32" s="332" t="s">
        <v>15870</v>
      </c>
      <c r="H32" s="333" t="s">
        <v>3215</v>
      </c>
      <c r="I32" s="333" t="s">
        <v>2111</v>
      </c>
      <c r="J32" s="332"/>
      <c r="K32" s="332"/>
      <c r="L32" s="332"/>
      <c r="M32" s="332"/>
      <c r="N32" s="332" t="s">
        <v>2308</v>
      </c>
      <c r="O32" s="229" t="s">
        <v>1518</v>
      </c>
      <c r="P32" s="229" t="s">
        <v>15871</v>
      </c>
      <c r="Q32" s="229" t="s">
        <v>15872</v>
      </c>
      <c r="R32" s="229" t="s">
        <v>3212</v>
      </c>
      <c r="S32" s="399"/>
    </row>
    <row r="33" spans="1:19" s="329" customFormat="1" ht="13.8">
      <c r="A33" s="332">
        <v>22</v>
      </c>
      <c r="B33" s="229" t="s">
        <v>15873</v>
      </c>
      <c r="C33" s="229" t="s">
        <v>15874</v>
      </c>
      <c r="D33" s="229" t="s">
        <v>3212</v>
      </c>
      <c r="E33" s="332" t="s">
        <v>3212</v>
      </c>
      <c r="F33" s="332" t="s">
        <v>15873</v>
      </c>
      <c r="G33" s="332" t="s">
        <v>15874</v>
      </c>
      <c r="H33" s="333" t="s">
        <v>3215</v>
      </c>
      <c r="I33" s="333" t="s">
        <v>2111</v>
      </c>
      <c r="J33" s="229"/>
      <c r="K33" s="229"/>
      <c r="L33" s="229"/>
      <c r="M33" s="229"/>
      <c r="N33" s="332" t="s">
        <v>2308</v>
      </c>
      <c r="O33" s="229" t="s">
        <v>1518</v>
      </c>
      <c r="P33" s="229" t="s">
        <v>15875</v>
      </c>
      <c r="Q33" s="229" t="s">
        <v>15876</v>
      </c>
      <c r="R33" s="229" t="s">
        <v>3212</v>
      </c>
      <c r="S33" s="229"/>
    </row>
    <row r="34" spans="1:19" s="329" customFormat="1" ht="13.8">
      <c r="A34" s="332">
        <v>23</v>
      </c>
      <c r="B34" s="229" t="s">
        <v>15877</v>
      </c>
      <c r="C34" s="229" t="s">
        <v>15878</v>
      </c>
      <c r="D34" s="229" t="s">
        <v>3212</v>
      </c>
      <c r="E34" s="332" t="s">
        <v>3212</v>
      </c>
      <c r="F34" s="332" t="s">
        <v>15877</v>
      </c>
      <c r="G34" s="332" t="s">
        <v>15878</v>
      </c>
      <c r="H34" s="333" t="s">
        <v>3215</v>
      </c>
      <c r="I34" s="333" t="s">
        <v>2111</v>
      </c>
      <c r="J34" s="229"/>
      <c r="K34" s="229"/>
      <c r="L34" s="229"/>
      <c r="M34" s="229"/>
      <c r="N34" s="332" t="s">
        <v>2308</v>
      </c>
      <c r="O34" s="229" t="s">
        <v>1518</v>
      </c>
      <c r="P34" s="229" t="s">
        <v>15877</v>
      </c>
      <c r="Q34" s="229" t="s">
        <v>15879</v>
      </c>
      <c r="R34" s="229" t="s">
        <v>3212</v>
      </c>
      <c r="S34" s="229"/>
    </row>
    <row r="35" spans="1:19" s="329" customFormat="1" ht="13.8">
      <c r="A35" s="332">
        <v>24</v>
      </c>
      <c r="B35" s="229" t="s">
        <v>15880</v>
      </c>
      <c r="C35" s="229" t="s">
        <v>15881</v>
      </c>
      <c r="D35" s="229" t="s">
        <v>3212</v>
      </c>
      <c r="E35" s="332" t="s">
        <v>3212</v>
      </c>
      <c r="F35" s="332" t="s">
        <v>15880</v>
      </c>
      <c r="G35" s="332" t="s">
        <v>15881</v>
      </c>
      <c r="H35" s="333" t="s">
        <v>3215</v>
      </c>
      <c r="I35" s="333" t="s">
        <v>2111</v>
      </c>
      <c r="J35" s="229"/>
      <c r="K35" s="229"/>
      <c r="L35" s="229"/>
      <c r="M35" s="229"/>
      <c r="N35" s="332" t="s">
        <v>2308</v>
      </c>
      <c r="O35" s="229" t="s">
        <v>1518</v>
      </c>
      <c r="P35" s="229" t="s">
        <v>15882</v>
      </c>
      <c r="Q35" s="229" t="s">
        <v>15883</v>
      </c>
      <c r="R35" s="229" t="s">
        <v>3212</v>
      </c>
      <c r="S35" s="229"/>
    </row>
    <row r="36" spans="1:19" s="329" customFormat="1" ht="13.8">
      <c r="A36" s="332">
        <v>25</v>
      </c>
      <c r="B36" s="229" t="s">
        <v>15884</v>
      </c>
      <c r="C36" s="229" t="s">
        <v>15885</v>
      </c>
      <c r="D36" s="229" t="s">
        <v>3212</v>
      </c>
      <c r="E36" s="332" t="s">
        <v>3212</v>
      </c>
      <c r="F36" s="332" t="s">
        <v>15884</v>
      </c>
      <c r="G36" s="332" t="s">
        <v>15885</v>
      </c>
      <c r="H36" s="333" t="s">
        <v>3215</v>
      </c>
      <c r="I36" s="333" t="s">
        <v>2111</v>
      </c>
      <c r="J36" s="229"/>
      <c r="K36" s="229"/>
      <c r="L36" s="229"/>
      <c r="M36" s="229"/>
      <c r="N36" s="332" t="s">
        <v>2308</v>
      </c>
      <c r="O36" s="229" t="s">
        <v>1518</v>
      </c>
      <c r="P36" s="229" t="s">
        <v>15886</v>
      </c>
      <c r="Q36" s="229" t="s">
        <v>15714</v>
      </c>
      <c r="R36" s="229" t="s">
        <v>3212</v>
      </c>
      <c r="S36" s="229"/>
    </row>
  </sheetData>
  <phoneticPr fontId="5" type="noConversion"/>
  <dataValidations count="3">
    <dataValidation type="list" allowBlank="1" showInputMessage="1" showErrorMessage="1" sqref="B6" xr:uid="{00000000-0002-0000-EC00-000000000000}">
      <formula1>"Mi: Minute,H: Hour,D: Daily,W: Weekly,M: Monthly,Y: Yearly"</formula1>
    </dataValidation>
    <dataValidation type="list" allowBlank="1" showInputMessage="1" showErrorMessage="1" sqref="B7 B9" xr:uid="{00000000-0002-0000-EC00-000001000000}">
      <formula1>"替换,追加"</formula1>
    </dataValidation>
    <dataValidation type="list" allowBlank="1" showInputMessage="1" showErrorMessage="1" sqref="N12 N15 N18 N23 N24 N13:N14 N16:N17 N19:N20 N21:N22 N25:N36" xr:uid="{00000000-0002-0000-EC00-000002000000}">
      <formula1>"匹配,基线特有,本地扩充,废弃"</formula1>
    </dataValidation>
  </dataValidations>
  <hyperlinks>
    <hyperlink ref="A1" location="目录!A1" display="返回" xr:uid="{00000000-0004-0000-EC00-000000000000}"/>
  </hyperlinks>
  <pageMargins left="0.75" right="0.75" top="1" bottom="1" header="0.51180555555555596" footer="0.51180555555555596"/>
  <pageSetup paperSize="9" orientation="portrait"/>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S47"/>
  <sheetViews>
    <sheetView workbookViewId="0">
      <selection activeCell="D16" sqref="D16"/>
    </sheetView>
  </sheetViews>
  <sheetFormatPr defaultColWidth="9" defaultRowHeight="15" customHeight="1"/>
  <cols>
    <col min="1" max="1" width="10" style="328" customWidth="1"/>
    <col min="2" max="2" width="27.77734375" style="396" customWidth="1"/>
    <col min="3" max="3" width="19.109375" style="396" customWidth="1"/>
    <col min="4" max="4" width="15.109375" style="396" customWidth="1"/>
    <col min="5" max="9" width="12" style="396" customWidth="1"/>
    <col min="10" max="10" width="8.109375" style="396" customWidth="1"/>
    <col min="11" max="11" width="7.77734375" style="396" customWidth="1"/>
    <col min="12" max="12" width="11.109375" style="396" customWidth="1"/>
    <col min="13" max="13" width="8.6640625" style="396" customWidth="1"/>
    <col min="14" max="14" width="11.21875" style="396" customWidth="1"/>
    <col min="15" max="15" width="23" style="396" customWidth="1"/>
    <col min="16" max="16" width="19.44140625" style="396" customWidth="1"/>
    <col min="17" max="17" width="14.88671875" style="396" customWidth="1"/>
    <col min="18" max="19" width="13.77734375" style="396" customWidth="1"/>
    <col min="20" max="16384" width="9" style="328"/>
  </cols>
  <sheetData>
    <row r="1" spans="1:19" s="396" customFormat="1" ht="15" customHeight="1">
      <c r="A1" s="330" t="s">
        <v>2037</v>
      </c>
      <c r="B1" s="331"/>
      <c r="C1" s="331"/>
      <c r="D1" s="331"/>
      <c r="E1" s="331"/>
      <c r="F1" s="331"/>
      <c r="G1" s="331"/>
      <c r="H1" s="331"/>
      <c r="I1" s="331"/>
      <c r="J1" s="331"/>
      <c r="K1" s="331"/>
      <c r="L1" s="331"/>
      <c r="M1" s="331"/>
      <c r="N1" s="331"/>
      <c r="O1" s="336"/>
      <c r="P1" s="336"/>
      <c r="Q1" s="336"/>
      <c r="R1" s="336"/>
      <c r="S1" s="336"/>
    </row>
    <row r="2" spans="1:19" s="396" customFormat="1" ht="15" customHeight="1">
      <c r="A2" s="216" t="s">
        <v>2038</v>
      </c>
      <c r="B2" s="217"/>
      <c r="C2" s="217"/>
      <c r="D2" s="217"/>
      <c r="E2" s="217"/>
      <c r="F2" s="217"/>
      <c r="G2" s="217"/>
      <c r="H2" s="217"/>
      <c r="I2" s="217"/>
      <c r="J2" s="217"/>
      <c r="K2" s="217"/>
      <c r="L2" s="217"/>
      <c r="M2" s="217"/>
      <c r="N2" s="217"/>
      <c r="O2" s="337" t="s">
        <v>2039</v>
      </c>
      <c r="P2" s="338"/>
      <c r="Q2" s="338"/>
      <c r="R2" s="338"/>
      <c r="S2" s="353"/>
    </row>
    <row r="3" spans="1:19" s="396" customFormat="1" ht="15" customHeight="1">
      <c r="A3" s="218" t="s">
        <v>2040</v>
      </c>
      <c r="B3" s="380" t="s">
        <v>1521</v>
      </c>
      <c r="C3" s="219"/>
      <c r="D3" s="219"/>
      <c r="E3" s="219"/>
      <c r="F3" s="219"/>
      <c r="G3" s="219"/>
      <c r="H3" s="219"/>
      <c r="I3" s="219"/>
      <c r="J3" s="219"/>
      <c r="K3" s="219"/>
      <c r="L3" s="219"/>
      <c r="M3" s="219"/>
      <c r="N3" s="219"/>
      <c r="O3" s="339" t="s">
        <v>2041</v>
      </c>
      <c r="P3" s="340" t="s">
        <v>2042</v>
      </c>
      <c r="Q3" s="340"/>
      <c r="R3" s="354"/>
      <c r="S3" s="355"/>
    </row>
    <row r="4" spans="1:19" s="397" customFormat="1" ht="15" customHeight="1">
      <c r="A4" s="220" t="s">
        <v>2042</v>
      </c>
      <c r="B4" s="332" t="s">
        <v>1522</v>
      </c>
      <c r="C4" s="222"/>
      <c r="D4" s="222"/>
      <c r="E4" s="222"/>
      <c r="F4" s="222"/>
      <c r="G4" s="222"/>
      <c r="H4" s="222"/>
      <c r="I4" s="222"/>
      <c r="J4" s="222"/>
      <c r="K4" s="222"/>
      <c r="L4" s="222"/>
      <c r="M4" s="222"/>
      <c r="N4" s="222"/>
      <c r="O4" s="229" t="s">
        <v>2301</v>
      </c>
      <c r="P4" s="229" t="s">
        <v>1523</v>
      </c>
      <c r="Q4" s="229"/>
      <c r="R4" s="221"/>
      <c r="S4" s="229"/>
    </row>
    <row r="5" spans="1:19" s="397" customFormat="1" ht="15" customHeight="1">
      <c r="A5" s="220" t="s">
        <v>2041</v>
      </c>
      <c r="B5" s="221" t="s">
        <v>2043</v>
      </c>
      <c r="C5" s="222"/>
      <c r="D5" s="222"/>
      <c r="E5" s="222"/>
      <c r="F5" s="222"/>
      <c r="G5" s="222"/>
      <c r="H5" s="222"/>
      <c r="I5" s="222"/>
      <c r="J5" s="222"/>
      <c r="K5" s="222"/>
      <c r="L5" s="222"/>
      <c r="M5" s="222"/>
      <c r="N5" s="222"/>
      <c r="O5" s="341"/>
      <c r="P5" s="342"/>
      <c r="Q5" s="229"/>
      <c r="R5" s="221"/>
      <c r="S5" s="229"/>
    </row>
    <row r="6" spans="1:19" s="397" customFormat="1" ht="15" customHeight="1">
      <c r="A6" s="220" t="s">
        <v>2044</v>
      </c>
      <c r="B6" s="12" t="s">
        <v>2045</v>
      </c>
      <c r="C6" s="222"/>
      <c r="D6" s="222"/>
      <c r="E6" s="222"/>
      <c r="F6" s="222"/>
      <c r="G6" s="222"/>
      <c r="H6" s="222"/>
      <c r="I6" s="222"/>
      <c r="J6" s="222"/>
      <c r="K6" s="222"/>
      <c r="L6" s="222"/>
      <c r="M6" s="222"/>
      <c r="N6" s="222"/>
      <c r="O6" s="341"/>
      <c r="P6" s="229"/>
      <c r="Q6" s="229"/>
      <c r="R6" s="221"/>
      <c r="S6" s="229"/>
    </row>
    <row r="7" spans="1:19" s="396" customFormat="1" ht="15" customHeight="1">
      <c r="A7" s="223" t="s">
        <v>2046</v>
      </c>
      <c r="B7" s="224" t="s">
        <v>2047</v>
      </c>
      <c r="C7" s="219"/>
      <c r="D7" s="219"/>
      <c r="E7" s="219"/>
      <c r="F7" s="219"/>
      <c r="G7" s="219"/>
      <c r="H7" s="219"/>
      <c r="I7" s="219"/>
      <c r="J7" s="219"/>
      <c r="K7" s="219"/>
      <c r="L7" s="219"/>
      <c r="M7" s="219"/>
      <c r="N7" s="219"/>
      <c r="O7" s="343"/>
      <c r="P7" s="344"/>
      <c r="Q7" s="356"/>
      <c r="R7" s="357"/>
      <c r="S7" s="356"/>
    </row>
    <row r="8" spans="1:19" s="396" customFormat="1" ht="15" customHeight="1">
      <c r="A8" s="223" t="s">
        <v>2048</v>
      </c>
      <c r="B8" s="225"/>
      <c r="C8" s="219"/>
      <c r="D8" s="219"/>
      <c r="E8" s="219"/>
      <c r="F8" s="219"/>
      <c r="G8" s="219"/>
      <c r="H8" s="219"/>
      <c r="I8" s="219"/>
      <c r="J8" s="219"/>
      <c r="K8" s="219"/>
      <c r="L8" s="219"/>
      <c r="M8" s="219"/>
      <c r="N8" s="219"/>
      <c r="O8" s="345"/>
      <c r="P8" s="346"/>
      <c r="Q8" s="348"/>
      <c r="R8" s="358"/>
      <c r="S8" s="348"/>
    </row>
    <row r="9" spans="1:19" s="396" customFormat="1" ht="15" customHeight="1">
      <c r="A9" s="223"/>
      <c r="B9" s="226"/>
      <c r="C9" s="219"/>
      <c r="D9" s="219"/>
      <c r="E9" s="219"/>
      <c r="F9" s="219"/>
      <c r="G9" s="219"/>
      <c r="H9" s="219"/>
      <c r="I9" s="219"/>
      <c r="J9" s="219"/>
      <c r="K9" s="219"/>
      <c r="L9" s="219"/>
      <c r="M9" s="219"/>
      <c r="N9" s="219"/>
      <c r="O9" s="347"/>
      <c r="P9" s="348"/>
      <c r="Q9" s="348"/>
      <c r="R9" s="358"/>
      <c r="S9" s="67"/>
    </row>
    <row r="10" spans="1:19" s="396" customFormat="1" ht="15" customHeigh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1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5" customHeight="1">
      <c r="A12" s="332">
        <v>1</v>
      </c>
      <c r="B12" s="229" t="s">
        <v>2064</v>
      </c>
      <c r="C12" s="229" t="s">
        <v>2065</v>
      </c>
      <c r="D12" s="229" t="s">
        <v>15887</v>
      </c>
      <c r="E12" s="332" t="s">
        <v>2067</v>
      </c>
      <c r="F12" s="332" t="s">
        <v>2064</v>
      </c>
      <c r="G12" s="332" t="s">
        <v>2065</v>
      </c>
      <c r="H12" s="332" t="s">
        <v>2066</v>
      </c>
      <c r="I12" s="332" t="s">
        <v>2067</v>
      </c>
      <c r="J12" s="332" t="s">
        <v>79</v>
      </c>
      <c r="K12" s="332"/>
      <c r="L12" s="332"/>
      <c r="M12" s="332"/>
      <c r="N12" s="332" t="s">
        <v>2308</v>
      </c>
      <c r="O12" s="229" t="s">
        <v>1523</v>
      </c>
      <c r="P12" s="229" t="s">
        <v>2064</v>
      </c>
      <c r="Q12" s="229" t="s">
        <v>2753</v>
      </c>
      <c r="R12" s="229" t="s">
        <v>15887</v>
      </c>
      <c r="S12" s="399"/>
    </row>
    <row r="13" spans="1:19" s="389" customFormat="1" ht="15" customHeight="1">
      <c r="A13" s="332">
        <v>2</v>
      </c>
      <c r="B13" s="229" t="s">
        <v>755</v>
      </c>
      <c r="C13" s="229" t="s">
        <v>2234</v>
      </c>
      <c r="D13" s="229" t="s">
        <v>2278</v>
      </c>
      <c r="E13" s="332" t="s">
        <v>2827</v>
      </c>
      <c r="F13" s="332" t="s">
        <v>755</v>
      </c>
      <c r="G13" s="332" t="s">
        <v>2234</v>
      </c>
      <c r="H13" s="332" t="s">
        <v>3898</v>
      </c>
      <c r="I13" s="332" t="s">
        <v>4007</v>
      </c>
      <c r="J13" s="332" t="s">
        <v>79</v>
      </c>
      <c r="K13" s="332"/>
      <c r="L13" s="332"/>
      <c r="M13" s="332"/>
      <c r="N13" s="332" t="s">
        <v>2308</v>
      </c>
      <c r="O13" s="229" t="s">
        <v>1523</v>
      </c>
      <c r="P13" s="229" t="s">
        <v>755</v>
      </c>
      <c r="Q13" s="229" t="s">
        <v>2234</v>
      </c>
      <c r="R13" s="229" t="s">
        <v>2278</v>
      </c>
      <c r="S13" s="399"/>
    </row>
    <row r="14" spans="1:19" s="389" customFormat="1" ht="15" customHeight="1">
      <c r="A14" s="332">
        <v>3</v>
      </c>
      <c r="B14" s="229" t="s">
        <v>2238</v>
      </c>
      <c r="C14" s="229" t="s">
        <v>2239</v>
      </c>
      <c r="D14" s="229" t="s">
        <v>2278</v>
      </c>
      <c r="E14" s="332" t="s">
        <v>2827</v>
      </c>
      <c r="F14" s="333" t="s">
        <v>2238</v>
      </c>
      <c r="G14" s="332" t="s">
        <v>2239</v>
      </c>
      <c r="H14" s="332" t="s">
        <v>3175</v>
      </c>
      <c r="I14" s="332" t="s">
        <v>2241</v>
      </c>
      <c r="J14" s="332"/>
      <c r="K14" s="332"/>
      <c r="L14" s="332"/>
      <c r="M14" s="332"/>
      <c r="N14" s="332" t="s">
        <v>2308</v>
      </c>
      <c r="O14" s="229" t="s">
        <v>1523</v>
      </c>
      <c r="P14" s="229" t="s">
        <v>2238</v>
      </c>
      <c r="Q14" s="229" t="s">
        <v>2675</v>
      </c>
      <c r="R14" s="229" t="s">
        <v>2278</v>
      </c>
      <c r="S14" s="399"/>
    </row>
    <row r="15" spans="1:19" s="389" customFormat="1" ht="15" customHeight="1">
      <c r="A15" s="332">
        <v>4</v>
      </c>
      <c r="B15" s="229" t="s">
        <v>15563</v>
      </c>
      <c r="C15" s="229" t="s">
        <v>15564</v>
      </c>
      <c r="D15" s="229" t="s">
        <v>2684</v>
      </c>
      <c r="E15" s="332" t="s">
        <v>2884</v>
      </c>
      <c r="F15" s="332" t="s">
        <v>15563</v>
      </c>
      <c r="G15" s="332" t="s">
        <v>15564</v>
      </c>
      <c r="H15" s="332" t="s">
        <v>2684</v>
      </c>
      <c r="I15" s="332" t="s">
        <v>2884</v>
      </c>
      <c r="J15" s="380"/>
      <c r="K15" s="380"/>
      <c r="L15" s="380"/>
      <c r="M15" s="380"/>
      <c r="N15" s="332" t="s">
        <v>2308</v>
      </c>
      <c r="O15" s="229" t="s">
        <v>1523</v>
      </c>
      <c r="P15" s="229" t="s">
        <v>15563</v>
      </c>
      <c r="Q15" s="229" t="s">
        <v>15566</v>
      </c>
      <c r="R15" s="229" t="s">
        <v>2684</v>
      </c>
      <c r="S15" s="399"/>
    </row>
    <row r="16" spans="1:19" s="389" customFormat="1" ht="15" customHeight="1">
      <c r="A16" s="332">
        <v>5</v>
      </c>
      <c r="B16" s="229" t="s">
        <v>2076</v>
      </c>
      <c r="C16" s="229" t="s">
        <v>2077</v>
      </c>
      <c r="D16" s="229" t="s">
        <v>2070</v>
      </c>
      <c r="E16" s="332" t="s">
        <v>2071</v>
      </c>
      <c r="F16" s="332" t="s">
        <v>2076</v>
      </c>
      <c r="G16" s="332" t="s">
        <v>2077</v>
      </c>
      <c r="H16" s="332" t="s">
        <v>3175</v>
      </c>
      <c r="I16" s="332" t="s">
        <v>2241</v>
      </c>
      <c r="J16" s="332"/>
      <c r="K16" s="332"/>
      <c r="L16" s="332"/>
      <c r="M16" s="332"/>
      <c r="N16" s="332" t="s">
        <v>2308</v>
      </c>
      <c r="O16" s="229" t="s">
        <v>1523</v>
      </c>
      <c r="P16" s="229" t="s">
        <v>2076</v>
      </c>
      <c r="Q16" s="229" t="s">
        <v>2705</v>
      </c>
      <c r="R16" s="229" t="s">
        <v>2100</v>
      </c>
      <c r="S16" s="399"/>
    </row>
    <row r="17" spans="1:19" s="389" customFormat="1" ht="15" customHeight="1">
      <c r="A17" s="332">
        <v>6</v>
      </c>
      <c r="B17" s="229" t="s">
        <v>3174</v>
      </c>
      <c r="C17" s="229" t="s">
        <v>2818</v>
      </c>
      <c r="D17" s="229" t="s">
        <v>2070</v>
      </c>
      <c r="E17" s="332" t="s">
        <v>2071</v>
      </c>
      <c r="F17" s="332" t="s">
        <v>3174</v>
      </c>
      <c r="G17" s="332" t="s">
        <v>2818</v>
      </c>
      <c r="H17" s="332" t="s">
        <v>2803</v>
      </c>
      <c r="I17" s="332" t="s">
        <v>2804</v>
      </c>
      <c r="J17" s="332"/>
      <c r="K17" s="332"/>
      <c r="L17" s="332"/>
      <c r="M17" s="332"/>
      <c r="N17" s="332" t="s">
        <v>2308</v>
      </c>
      <c r="O17" s="229" t="s">
        <v>1523</v>
      </c>
      <c r="P17" s="229" t="s">
        <v>3174</v>
      </c>
      <c r="Q17" s="229" t="s">
        <v>3622</v>
      </c>
      <c r="R17" s="229" t="s">
        <v>2096</v>
      </c>
      <c r="S17" s="399"/>
    </row>
    <row r="18" spans="1:19" s="389" customFormat="1" ht="15" customHeight="1">
      <c r="A18" s="332">
        <v>7</v>
      </c>
      <c r="B18" s="229" t="s">
        <v>15888</v>
      </c>
      <c r="C18" s="229" t="s">
        <v>2722</v>
      </c>
      <c r="D18" s="229" t="s">
        <v>2278</v>
      </c>
      <c r="E18" s="332" t="s">
        <v>2827</v>
      </c>
      <c r="F18" s="332" t="s">
        <v>15888</v>
      </c>
      <c r="G18" s="333" t="s">
        <v>15889</v>
      </c>
      <c r="H18" s="332" t="s">
        <v>2278</v>
      </c>
      <c r="I18" s="332" t="s">
        <v>2827</v>
      </c>
      <c r="J18" s="332"/>
      <c r="K18" s="332"/>
      <c r="L18" s="332"/>
      <c r="M18" s="332"/>
      <c r="N18" s="332" t="s">
        <v>2308</v>
      </c>
      <c r="O18" s="229" t="s">
        <v>1523</v>
      </c>
      <c r="P18" s="229" t="s">
        <v>2338</v>
      </c>
      <c r="Q18" s="229" t="s">
        <v>2722</v>
      </c>
      <c r="R18" s="229" t="s">
        <v>2100</v>
      </c>
      <c r="S18" s="399"/>
    </row>
    <row r="19" spans="1:19" s="389" customFormat="1" ht="15" customHeight="1">
      <c r="A19" s="332">
        <v>8</v>
      </c>
      <c r="B19" s="229" t="s">
        <v>13237</v>
      </c>
      <c r="C19" s="229" t="s">
        <v>2236</v>
      </c>
      <c r="D19" s="229" t="s">
        <v>2278</v>
      </c>
      <c r="E19" s="332" t="s">
        <v>2827</v>
      </c>
      <c r="F19" s="332" t="s">
        <v>13237</v>
      </c>
      <c r="G19" s="332" t="s">
        <v>2236</v>
      </c>
      <c r="H19" s="332" t="s">
        <v>2278</v>
      </c>
      <c r="I19" s="332" t="s">
        <v>2827</v>
      </c>
      <c r="J19" s="332"/>
      <c r="K19" s="332"/>
      <c r="L19" s="332"/>
      <c r="M19" s="332"/>
      <c r="N19" s="332"/>
      <c r="O19" s="229"/>
      <c r="P19" s="229"/>
      <c r="Q19" s="229"/>
      <c r="R19" s="229"/>
      <c r="S19" s="399"/>
    </row>
    <row r="20" spans="1:19" s="389" customFormat="1" ht="15" customHeight="1">
      <c r="A20" s="332">
        <v>9</v>
      </c>
      <c r="B20" s="229" t="s">
        <v>13242</v>
      </c>
      <c r="C20" s="229" t="s">
        <v>13243</v>
      </c>
      <c r="D20" s="229" t="s">
        <v>3921</v>
      </c>
      <c r="E20" s="332" t="s">
        <v>3922</v>
      </c>
      <c r="F20" s="332" t="s">
        <v>13242</v>
      </c>
      <c r="G20" s="332" t="s">
        <v>13243</v>
      </c>
      <c r="H20" s="332" t="s">
        <v>2737</v>
      </c>
      <c r="I20" s="332" t="s">
        <v>3180</v>
      </c>
      <c r="J20" s="380"/>
      <c r="K20" s="380"/>
      <c r="L20" s="380"/>
      <c r="M20" s="380"/>
      <c r="N20" s="380" t="s">
        <v>2308</v>
      </c>
      <c r="O20" s="229" t="s">
        <v>1523</v>
      </c>
      <c r="P20" s="229" t="s">
        <v>13242</v>
      </c>
      <c r="Q20" s="229" t="s">
        <v>13243</v>
      </c>
      <c r="R20" s="229" t="s">
        <v>3921</v>
      </c>
      <c r="S20" s="399"/>
    </row>
    <row r="21" spans="1:19" s="389" customFormat="1" ht="15" customHeight="1">
      <c r="A21" s="332">
        <v>10</v>
      </c>
      <c r="B21" s="229" t="s">
        <v>15013</v>
      </c>
      <c r="C21" s="229" t="s">
        <v>13240</v>
      </c>
      <c r="D21" s="229" t="s">
        <v>2684</v>
      </c>
      <c r="E21" s="332" t="s">
        <v>2884</v>
      </c>
      <c r="F21" s="332" t="s">
        <v>15013</v>
      </c>
      <c r="G21" s="332" t="s">
        <v>15572</v>
      </c>
      <c r="H21" s="332" t="s">
        <v>4802</v>
      </c>
      <c r="I21" s="332" t="s">
        <v>4803</v>
      </c>
      <c r="J21" s="332"/>
      <c r="K21" s="332"/>
      <c r="L21" s="332"/>
      <c r="M21" s="332"/>
      <c r="N21" s="332" t="s">
        <v>2308</v>
      </c>
      <c r="O21" s="229" t="s">
        <v>1523</v>
      </c>
      <c r="P21" s="229" t="s">
        <v>15013</v>
      </c>
      <c r="Q21" s="229" t="s">
        <v>13240</v>
      </c>
      <c r="R21" s="229" t="s">
        <v>2684</v>
      </c>
      <c r="S21" s="399"/>
    </row>
    <row r="22" spans="1:19" s="389" customFormat="1" ht="15" customHeight="1">
      <c r="A22" s="332">
        <v>11</v>
      </c>
      <c r="B22" s="229" t="s">
        <v>15581</v>
      </c>
      <c r="C22" s="229" t="s">
        <v>15582</v>
      </c>
      <c r="D22" s="229" t="s">
        <v>2684</v>
      </c>
      <c r="E22" s="332" t="s">
        <v>2884</v>
      </c>
      <c r="F22" s="332" t="s">
        <v>15581</v>
      </c>
      <c r="G22" s="333" t="s">
        <v>15465</v>
      </c>
      <c r="H22" s="332" t="s">
        <v>2684</v>
      </c>
      <c r="I22" s="332" t="s">
        <v>2884</v>
      </c>
      <c r="J22" s="332"/>
      <c r="K22" s="332"/>
      <c r="L22" s="332"/>
      <c r="M22" s="332"/>
      <c r="N22" s="332" t="s">
        <v>2308</v>
      </c>
      <c r="O22" s="229" t="s">
        <v>1523</v>
      </c>
      <c r="P22" s="229" t="s">
        <v>15581</v>
      </c>
      <c r="Q22" s="229" t="s">
        <v>15890</v>
      </c>
      <c r="R22" s="229" t="s">
        <v>2684</v>
      </c>
      <c r="S22" s="399"/>
    </row>
    <row r="23" spans="1:19" s="329" customFormat="1" ht="15" customHeight="1">
      <c r="A23" s="332">
        <v>12</v>
      </c>
      <c r="B23" s="229" t="s">
        <v>15585</v>
      </c>
      <c r="C23" s="229" t="s">
        <v>15586</v>
      </c>
      <c r="D23" s="229" t="s">
        <v>2803</v>
      </c>
      <c r="E23" s="332" t="s">
        <v>2804</v>
      </c>
      <c r="F23" s="332" t="s">
        <v>15585</v>
      </c>
      <c r="G23" s="333" t="s">
        <v>15587</v>
      </c>
      <c r="H23" s="332" t="s">
        <v>2681</v>
      </c>
      <c r="I23" s="332" t="s">
        <v>3291</v>
      </c>
      <c r="J23" s="229"/>
      <c r="K23" s="229"/>
      <c r="L23" s="229"/>
      <c r="M23" s="229"/>
      <c r="N23" s="332" t="s">
        <v>2308</v>
      </c>
      <c r="O23" s="229" t="s">
        <v>1523</v>
      </c>
      <c r="P23" s="229" t="s">
        <v>15585</v>
      </c>
      <c r="Q23" s="229" t="s">
        <v>15588</v>
      </c>
      <c r="R23" s="229" t="s">
        <v>2803</v>
      </c>
      <c r="S23" s="229"/>
    </row>
    <row r="24" spans="1:19" s="389" customFormat="1" ht="15" customHeight="1">
      <c r="A24" s="332">
        <v>13</v>
      </c>
      <c r="B24" s="229" t="s">
        <v>15891</v>
      </c>
      <c r="C24" s="229" t="s">
        <v>4737</v>
      </c>
      <c r="D24" s="229" t="s">
        <v>2272</v>
      </c>
      <c r="E24" s="332" t="s">
        <v>2272</v>
      </c>
      <c r="F24" s="229" t="s">
        <v>2347</v>
      </c>
      <c r="G24" s="229" t="s">
        <v>4737</v>
      </c>
      <c r="H24" s="332" t="s">
        <v>2078</v>
      </c>
      <c r="I24" s="332" t="s">
        <v>2079</v>
      </c>
      <c r="J24" s="380"/>
      <c r="K24" s="380"/>
      <c r="L24" s="380"/>
      <c r="M24" s="380"/>
      <c r="N24" s="332" t="s">
        <v>2308</v>
      </c>
      <c r="O24" s="229" t="s">
        <v>1523</v>
      </c>
      <c r="P24" s="229" t="s">
        <v>15891</v>
      </c>
      <c r="Q24" s="229" t="s">
        <v>4738</v>
      </c>
      <c r="R24" s="229" t="s">
        <v>6594</v>
      </c>
      <c r="S24" s="399"/>
    </row>
    <row r="25" spans="1:19" s="389" customFormat="1" ht="15" customHeight="1">
      <c r="A25" s="332">
        <v>14</v>
      </c>
      <c r="B25" s="229" t="s">
        <v>15892</v>
      </c>
      <c r="C25" s="229" t="s">
        <v>15893</v>
      </c>
      <c r="D25" s="229" t="s">
        <v>2272</v>
      </c>
      <c r="E25" s="332" t="s">
        <v>2272</v>
      </c>
      <c r="F25" s="332" t="s">
        <v>15892</v>
      </c>
      <c r="G25" s="332" t="s">
        <v>15893</v>
      </c>
      <c r="H25" s="332" t="s">
        <v>2078</v>
      </c>
      <c r="I25" s="332" t="s">
        <v>2079</v>
      </c>
      <c r="J25" s="380"/>
      <c r="K25" s="380"/>
      <c r="L25" s="380"/>
      <c r="M25" s="380"/>
      <c r="N25" s="332" t="s">
        <v>2308</v>
      </c>
      <c r="O25" s="229" t="s">
        <v>1523</v>
      </c>
      <c r="P25" s="229" t="s">
        <v>15892</v>
      </c>
      <c r="Q25" s="229" t="s">
        <v>15603</v>
      </c>
      <c r="R25" s="229" t="s">
        <v>6594</v>
      </c>
      <c r="S25" s="399"/>
    </row>
    <row r="26" spans="1:19" s="389" customFormat="1" ht="15" customHeight="1">
      <c r="A26" s="332">
        <v>15</v>
      </c>
      <c r="B26" s="229" t="s">
        <v>15613</v>
      </c>
      <c r="C26" s="399" t="s">
        <v>15614</v>
      </c>
      <c r="D26" s="229" t="s">
        <v>2803</v>
      </c>
      <c r="E26" s="332" t="s">
        <v>2804</v>
      </c>
      <c r="F26" s="332" t="s">
        <v>15613</v>
      </c>
      <c r="G26" s="333" t="s">
        <v>15615</v>
      </c>
      <c r="H26" s="332" t="s">
        <v>2803</v>
      </c>
      <c r="I26" s="332" t="s">
        <v>2804</v>
      </c>
      <c r="J26" s="332"/>
      <c r="K26" s="332"/>
      <c r="L26" s="332"/>
      <c r="M26" s="332"/>
      <c r="N26" s="332" t="s">
        <v>2308</v>
      </c>
      <c r="O26" s="229" t="s">
        <v>1523</v>
      </c>
      <c r="P26" s="229" t="s">
        <v>15613</v>
      </c>
      <c r="Q26" s="229" t="s">
        <v>13411</v>
      </c>
      <c r="R26" s="229" t="s">
        <v>2803</v>
      </c>
      <c r="S26" s="399"/>
    </row>
    <row r="27" spans="1:19" s="389" customFormat="1" ht="15" customHeight="1">
      <c r="A27" s="332">
        <v>16</v>
      </c>
      <c r="B27" s="229" t="s">
        <v>15618</v>
      </c>
      <c r="C27" s="399" t="s">
        <v>15619</v>
      </c>
      <c r="D27" s="229" t="s">
        <v>2684</v>
      </c>
      <c r="E27" s="332" t="s">
        <v>2884</v>
      </c>
      <c r="F27" s="332" t="s">
        <v>15618</v>
      </c>
      <c r="G27" s="333" t="s">
        <v>15620</v>
      </c>
      <c r="H27" s="332" t="s">
        <v>2684</v>
      </c>
      <c r="I27" s="332" t="s">
        <v>2884</v>
      </c>
      <c r="J27" s="332"/>
      <c r="K27" s="332"/>
      <c r="L27" s="332"/>
      <c r="M27" s="332"/>
      <c r="N27" s="332" t="s">
        <v>2308</v>
      </c>
      <c r="O27" s="229" t="s">
        <v>1523</v>
      </c>
      <c r="P27" s="229" t="s">
        <v>13010</v>
      </c>
      <c r="Q27" s="229" t="s">
        <v>4181</v>
      </c>
      <c r="R27" s="229" t="s">
        <v>2684</v>
      </c>
      <c r="S27" s="399"/>
    </row>
    <row r="28" spans="1:19" s="389" customFormat="1" ht="15" customHeight="1">
      <c r="A28" s="332">
        <v>17</v>
      </c>
      <c r="B28" s="229" t="s">
        <v>15894</v>
      </c>
      <c r="C28" s="229" t="s">
        <v>15607</v>
      </c>
      <c r="D28" s="229" t="s">
        <v>2278</v>
      </c>
      <c r="E28" s="332" t="s">
        <v>2827</v>
      </c>
      <c r="F28" s="332" t="s">
        <v>15894</v>
      </c>
      <c r="G28" s="333" t="s">
        <v>15895</v>
      </c>
      <c r="H28" s="332" t="s">
        <v>2278</v>
      </c>
      <c r="I28" s="332" t="s">
        <v>2827</v>
      </c>
      <c r="J28" s="332"/>
      <c r="K28" s="332"/>
      <c r="L28" s="332"/>
      <c r="M28" s="332"/>
      <c r="N28" s="332" t="s">
        <v>2308</v>
      </c>
      <c r="O28" s="229" t="s">
        <v>1523</v>
      </c>
      <c r="P28" s="229" t="s">
        <v>15894</v>
      </c>
      <c r="Q28" s="229" t="s">
        <v>3434</v>
      </c>
      <c r="R28" s="229" t="s">
        <v>2278</v>
      </c>
      <c r="S28" s="399"/>
    </row>
    <row r="29" spans="1:19" s="389" customFormat="1" ht="15" customHeight="1">
      <c r="A29" s="332">
        <v>18</v>
      </c>
      <c r="B29" s="229" t="s">
        <v>15896</v>
      </c>
      <c r="C29" s="229" t="s">
        <v>7126</v>
      </c>
      <c r="D29" s="229" t="s">
        <v>11904</v>
      </c>
      <c r="E29" s="332" t="s">
        <v>11905</v>
      </c>
      <c r="F29" s="332" t="s">
        <v>15896</v>
      </c>
      <c r="G29" s="333" t="s">
        <v>15897</v>
      </c>
      <c r="H29" s="332" t="s">
        <v>11904</v>
      </c>
      <c r="I29" s="332" t="s">
        <v>11905</v>
      </c>
      <c r="J29" s="380"/>
      <c r="K29" s="380"/>
      <c r="L29" s="380"/>
      <c r="M29" s="380"/>
      <c r="N29" s="380" t="s">
        <v>2308</v>
      </c>
      <c r="O29" s="229" t="s">
        <v>1523</v>
      </c>
      <c r="P29" s="229" t="s">
        <v>15896</v>
      </c>
      <c r="Q29" s="229" t="s">
        <v>3438</v>
      </c>
      <c r="R29" s="229" t="s">
        <v>11904</v>
      </c>
      <c r="S29" s="399"/>
    </row>
    <row r="30" spans="1:19" s="389" customFormat="1" ht="15" customHeight="1">
      <c r="A30" s="332">
        <v>19</v>
      </c>
      <c r="B30" s="229" t="s">
        <v>8382</v>
      </c>
      <c r="C30" s="229" t="s">
        <v>4752</v>
      </c>
      <c r="D30" s="229" t="s">
        <v>2096</v>
      </c>
      <c r="E30" s="332" t="s">
        <v>2097</v>
      </c>
      <c r="F30" s="332" t="s">
        <v>8382</v>
      </c>
      <c r="G30" s="333" t="s">
        <v>8383</v>
      </c>
      <c r="H30" s="332" t="s">
        <v>2100</v>
      </c>
      <c r="I30" s="332" t="s">
        <v>2101</v>
      </c>
      <c r="J30" s="332"/>
      <c r="K30" s="332"/>
      <c r="L30" s="332"/>
      <c r="M30" s="332"/>
      <c r="N30" s="332" t="s">
        <v>2308</v>
      </c>
      <c r="O30" s="229" t="s">
        <v>1523</v>
      </c>
      <c r="P30" s="229" t="s">
        <v>8382</v>
      </c>
      <c r="Q30" s="229" t="s">
        <v>4754</v>
      </c>
      <c r="R30" s="229" t="s">
        <v>2096</v>
      </c>
      <c r="S30" s="399"/>
    </row>
    <row r="31" spans="1:19" s="389" customFormat="1" ht="15" customHeight="1">
      <c r="A31" s="332">
        <v>20</v>
      </c>
      <c r="B31" s="229" t="s">
        <v>8462</v>
      </c>
      <c r="C31" s="229" t="s">
        <v>15633</v>
      </c>
      <c r="D31" s="229" t="s">
        <v>2684</v>
      </c>
      <c r="E31" s="332" t="s">
        <v>2884</v>
      </c>
      <c r="F31" s="332" t="s">
        <v>8462</v>
      </c>
      <c r="G31" s="333" t="s">
        <v>8463</v>
      </c>
      <c r="H31" s="332" t="s">
        <v>3175</v>
      </c>
      <c r="I31" s="332" t="s">
        <v>2241</v>
      </c>
      <c r="J31" s="332"/>
      <c r="K31" s="332"/>
      <c r="L31" s="332"/>
      <c r="M31" s="332"/>
      <c r="N31" s="332" t="s">
        <v>2308</v>
      </c>
      <c r="O31" s="229" t="s">
        <v>1523</v>
      </c>
      <c r="P31" s="229" t="s">
        <v>8462</v>
      </c>
      <c r="Q31" s="229" t="s">
        <v>15633</v>
      </c>
      <c r="R31" s="229" t="s">
        <v>2684</v>
      </c>
      <c r="S31" s="399"/>
    </row>
    <row r="32" spans="1:19" s="329" customFormat="1" ht="15" customHeight="1">
      <c r="A32" s="332">
        <v>21</v>
      </c>
      <c r="B32" s="229" t="s">
        <v>2823</v>
      </c>
      <c r="C32" s="229" t="s">
        <v>5239</v>
      </c>
      <c r="D32" s="229" t="s">
        <v>2272</v>
      </c>
      <c r="E32" s="332" t="s">
        <v>2272</v>
      </c>
      <c r="F32" s="332" t="s">
        <v>2823</v>
      </c>
      <c r="G32" s="333" t="s">
        <v>15898</v>
      </c>
      <c r="H32" s="332" t="s">
        <v>2272</v>
      </c>
      <c r="I32" s="332" t="s">
        <v>2273</v>
      </c>
      <c r="J32" s="229"/>
      <c r="K32" s="229"/>
      <c r="L32" s="229"/>
      <c r="M32" s="229"/>
      <c r="N32" s="332" t="s">
        <v>2308</v>
      </c>
      <c r="O32" s="229" t="s">
        <v>1523</v>
      </c>
      <c r="P32" s="229" t="s">
        <v>2823</v>
      </c>
      <c r="Q32" s="229" t="s">
        <v>5239</v>
      </c>
      <c r="R32" s="229" t="s">
        <v>6594</v>
      </c>
      <c r="S32" s="229"/>
    </row>
    <row r="33" spans="1:19" s="329" customFormat="1" ht="15" customHeight="1">
      <c r="A33" s="332">
        <v>22</v>
      </c>
      <c r="B33" s="229" t="s">
        <v>5671</v>
      </c>
      <c r="C33" s="229" t="s">
        <v>5242</v>
      </c>
      <c r="D33" s="229" t="s">
        <v>2272</v>
      </c>
      <c r="E33" s="332" t="s">
        <v>2272</v>
      </c>
      <c r="F33" s="332" t="s">
        <v>5671</v>
      </c>
      <c r="G33" s="333" t="s">
        <v>5672</v>
      </c>
      <c r="H33" s="332" t="s">
        <v>2272</v>
      </c>
      <c r="I33" s="332" t="s">
        <v>2273</v>
      </c>
      <c r="J33" s="229"/>
      <c r="K33" s="229"/>
      <c r="L33" s="229"/>
      <c r="M33" s="229"/>
      <c r="N33" s="332" t="s">
        <v>2308</v>
      </c>
      <c r="O33" s="229" t="s">
        <v>1523</v>
      </c>
      <c r="P33" s="229" t="s">
        <v>5671</v>
      </c>
      <c r="Q33" s="229" t="s">
        <v>5242</v>
      </c>
      <c r="R33" s="229" t="s">
        <v>6594</v>
      </c>
      <c r="S33" s="229"/>
    </row>
    <row r="34" spans="1:19" s="329" customFormat="1" ht="15" customHeight="1">
      <c r="A34" s="332">
        <v>23</v>
      </c>
      <c r="B34" s="229" t="s">
        <v>15715</v>
      </c>
      <c r="C34" s="229" t="s">
        <v>15716</v>
      </c>
      <c r="D34" s="229" t="s">
        <v>2759</v>
      </c>
      <c r="E34" s="332" t="s">
        <v>4435</v>
      </c>
      <c r="F34" s="332" t="s">
        <v>15715</v>
      </c>
      <c r="G34" s="332" t="s">
        <v>15716</v>
      </c>
      <c r="H34" s="332" t="s">
        <v>3921</v>
      </c>
      <c r="I34" s="332" t="s">
        <v>3922</v>
      </c>
      <c r="J34" s="229"/>
      <c r="K34" s="229"/>
      <c r="L34" s="229"/>
      <c r="M34" s="229"/>
      <c r="N34" s="332" t="s">
        <v>2308</v>
      </c>
      <c r="O34" s="229" t="s">
        <v>1523</v>
      </c>
      <c r="P34" s="229" t="s">
        <v>15715</v>
      </c>
      <c r="Q34" s="229" t="s">
        <v>15716</v>
      </c>
      <c r="R34" s="229" t="s">
        <v>2759</v>
      </c>
      <c r="S34" s="229"/>
    </row>
    <row r="35" spans="1:19" s="329" customFormat="1" ht="15" customHeight="1">
      <c r="A35" s="332">
        <v>24</v>
      </c>
      <c r="B35" s="229" t="s">
        <v>15755</v>
      </c>
      <c r="C35" s="229" t="s">
        <v>15756</v>
      </c>
      <c r="D35" s="399" t="s">
        <v>2078</v>
      </c>
      <c r="E35" s="332" t="s">
        <v>2079</v>
      </c>
      <c r="F35" s="332" t="s">
        <v>15755</v>
      </c>
      <c r="G35" s="332" t="s">
        <v>15756</v>
      </c>
      <c r="H35" s="332" t="s">
        <v>2078</v>
      </c>
      <c r="I35" s="332" t="s">
        <v>2079</v>
      </c>
      <c r="J35" s="229"/>
      <c r="K35" s="229"/>
      <c r="L35" s="229"/>
      <c r="M35" s="229"/>
      <c r="N35" s="332" t="s">
        <v>2308</v>
      </c>
      <c r="O35" s="229"/>
      <c r="P35" s="229"/>
      <c r="Q35" s="229"/>
      <c r="R35" s="229"/>
      <c r="S35" s="229"/>
    </row>
    <row r="36" spans="1:19" s="329" customFormat="1" ht="15" customHeight="1">
      <c r="A36" s="332">
        <v>25</v>
      </c>
      <c r="B36" s="229" t="s">
        <v>4885</v>
      </c>
      <c r="C36" s="229" t="s">
        <v>4825</v>
      </c>
      <c r="D36" s="229" t="s">
        <v>2100</v>
      </c>
      <c r="E36" s="332" t="s">
        <v>2101</v>
      </c>
      <c r="F36" s="333" t="s">
        <v>2354</v>
      </c>
      <c r="G36" s="332" t="s">
        <v>4825</v>
      </c>
      <c r="H36" s="332" t="s">
        <v>2088</v>
      </c>
      <c r="I36" s="332" t="s">
        <v>2089</v>
      </c>
      <c r="J36" s="229"/>
      <c r="K36" s="229"/>
      <c r="L36" s="229"/>
      <c r="M36" s="229"/>
      <c r="N36" s="332" t="s">
        <v>2308</v>
      </c>
      <c r="O36" s="229" t="s">
        <v>1523</v>
      </c>
      <c r="P36" s="229" t="s">
        <v>4885</v>
      </c>
      <c r="Q36" s="229" t="s">
        <v>4826</v>
      </c>
      <c r="R36" s="229" t="s">
        <v>2100</v>
      </c>
      <c r="S36" s="229"/>
    </row>
    <row r="37" spans="1:19" s="329" customFormat="1" ht="15" customHeight="1">
      <c r="A37" s="332">
        <v>26</v>
      </c>
      <c r="B37" s="229" t="s">
        <v>2352</v>
      </c>
      <c r="C37" s="229" t="s">
        <v>4781</v>
      </c>
      <c r="D37" s="229" t="s">
        <v>2272</v>
      </c>
      <c r="E37" s="332" t="s">
        <v>2272</v>
      </c>
      <c r="F37" s="332" t="s">
        <v>2352</v>
      </c>
      <c r="G37" s="332" t="s">
        <v>4781</v>
      </c>
      <c r="H37" s="332" t="s">
        <v>2078</v>
      </c>
      <c r="I37" s="332" t="s">
        <v>2079</v>
      </c>
      <c r="J37" s="229"/>
      <c r="K37" s="229"/>
      <c r="L37" s="229"/>
      <c r="M37" s="229"/>
      <c r="N37" s="332" t="s">
        <v>2308</v>
      </c>
      <c r="O37" s="229" t="s">
        <v>1523</v>
      </c>
      <c r="P37" s="229" t="s">
        <v>2352</v>
      </c>
      <c r="Q37" s="229" t="s">
        <v>4782</v>
      </c>
      <c r="R37" s="229" t="s">
        <v>6594</v>
      </c>
      <c r="S37" s="229"/>
    </row>
    <row r="38" spans="1:19" s="329" customFormat="1" ht="15" customHeight="1">
      <c r="A38" s="380">
        <v>27</v>
      </c>
      <c r="B38" s="113" t="s">
        <v>15899</v>
      </c>
      <c r="C38" s="113" t="s">
        <v>15900</v>
      </c>
      <c r="D38" s="113" t="s">
        <v>2278</v>
      </c>
      <c r="E38" s="380" t="s">
        <v>2827</v>
      </c>
      <c r="F38" s="332" t="s">
        <v>15899</v>
      </c>
      <c r="G38" s="332" t="s">
        <v>15900</v>
      </c>
      <c r="H38" s="332" t="s">
        <v>2278</v>
      </c>
      <c r="I38" s="332" t="s">
        <v>2827</v>
      </c>
      <c r="J38" s="113"/>
      <c r="K38" s="113"/>
      <c r="L38" s="229"/>
      <c r="M38" s="229"/>
      <c r="N38" s="332" t="s">
        <v>2308</v>
      </c>
      <c r="O38" s="229" t="s">
        <v>1523</v>
      </c>
      <c r="P38" s="229" t="s">
        <v>15899</v>
      </c>
      <c r="Q38" s="229" t="s">
        <v>15901</v>
      </c>
      <c r="R38" s="229" t="s">
        <v>2278</v>
      </c>
      <c r="S38" s="229"/>
    </row>
    <row r="39" spans="1:19" s="329" customFormat="1" ht="15" customHeight="1">
      <c r="A39" s="332">
        <v>28</v>
      </c>
      <c r="B39" s="229" t="s">
        <v>15902</v>
      </c>
      <c r="C39" s="229" t="s">
        <v>15903</v>
      </c>
      <c r="D39" s="229" t="s">
        <v>3212</v>
      </c>
      <c r="E39" s="332" t="s">
        <v>3215</v>
      </c>
      <c r="F39" s="332" t="s">
        <v>15902</v>
      </c>
      <c r="G39" s="333" t="s">
        <v>15904</v>
      </c>
      <c r="H39" s="332" t="s">
        <v>3215</v>
      </c>
      <c r="I39" s="333" t="s">
        <v>2111</v>
      </c>
      <c r="J39" s="229"/>
      <c r="K39" s="229" t="s">
        <v>2622</v>
      </c>
      <c r="L39" s="229"/>
      <c r="M39" s="229"/>
      <c r="N39" s="332" t="s">
        <v>2308</v>
      </c>
      <c r="O39" s="229" t="s">
        <v>1523</v>
      </c>
      <c r="P39" s="229" t="s">
        <v>15905</v>
      </c>
      <c r="Q39" s="229" t="s">
        <v>5840</v>
      </c>
      <c r="R39" s="229" t="s">
        <v>3212</v>
      </c>
      <c r="S39" s="229"/>
    </row>
    <row r="40" spans="1:19" s="329" customFormat="1" ht="15" customHeight="1">
      <c r="A40" s="332">
        <v>29</v>
      </c>
      <c r="B40" s="229" t="s">
        <v>15906</v>
      </c>
      <c r="C40" s="229" t="s">
        <v>15907</v>
      </c>
      <c r="D40" s="229" t="s">
        <v>3212</v>
      </c>
      <c r="E40" s="332" t="s">
        <v>3215</v>
      </c>
      <c r="F40" s="332" t="s">
        <v>15906</v>
      </c>
      <c r="G40" s="333" t="s">
        <v>15908</v>
      </c>
      <c r="H40" s="332" t="s">
        <v>3215</v>
      </c>
      <c r="I40" s="333" t="s">
        <v>2111</v>
      </c>
      <c r="J40" s="229"/>
      <c r="K40" s="229" t="s">
        <v>2622</v>
      </c>
      <c r="L40" s="229"/>
      <c r="M40" s="229"/>
      <c r="N40" s="332" t="s">
        <v>2308</v>
      </c>
      <c r="O40" s="229"/>
      <c r="P40" s="229"/>
      <c r="Q40" s="229"/>
      <c r="R40" s="229"/>
      <c r="S40" s="229"/>
    </row>
    <row r="41" spans="1:19" s="329" customFormat="1" ht="15" customHeight="1">
      <c r="A41" s="332">
        <v>30</v>
      </c>
      <c r="B41" s="229" t="s">
        <v>15909</v>
      </c>
      <c r="C41" s="229" t="s">
        <v>15910</v>
      </c>
      <c r="D41" s="229" t="s">
        <v>3212</v>
      </c>
      <c r="E41" s="332" t="s">
        <v>3215</v>
      </c>
      <c r="F41" s="332" t="s">
        <v>15909</v>
      </c>
      <c r="G41" s="333" t="s">
        <v>15911</v>
      </c>
      <c r="H41" s="332" t="s">
        <v>3215</v>
      </c>
      <c r="I41" s="333" t="s">
        <v>2111</v>
      </c>
      <c r="J41" s="229"/>
      <c r="K41" s="229" t="s">
        <v>2622</v>
      </c>
      <c r="L41" s="229"/>
      <c r="M41" s="229"/>
      <c r="N41" s="332" t="s">
        <v>2308</v>
      </c>
      <c r="O41" s="229"/>
      <c r="P41" s="229"/>
      <c r="Q41" s="229"/>
      <c r="R41" s="229"/>
      <c r="S41" s="229"/>
    </row>
    <row r="42" spans="1:19" s="329" customFormat="1" ht="15" customHeight="1">
      <c r="A42" s="332">
        <v>31</v>
      </c>
      <c r="B42" s="229" t="s">
        <v>15912</v>
      </c>
      <c r="C42" s="229" t="s">
        <v>15913</v>
      </c>
      <c r="D42" s="229" t="s">
        <v>3212</v>
      </c>
      <c r="E42" s="332" t="s">
        <v>3215</v>
      </c>
      <c r="F42" s="332" t="s">
        <v>15912</v>
      </c>
      <c r="G42" s="332" t="s">
        <v>15913</v>
      </c>
      <c r="H42" s="332" t="s">
        <v>3215</v>
      </c>
      <c r="I42" s="333" t="s">
        <v>2111</v>
      </c>
      <c r="J42" s="113"/>
      <c r="K42" s="113" t="s">
        <v>2622</v>
      </c>
      <c r="L42" s="113"/>
      <c r="M42" s="113"/>
      <c r="N42" s="332" t="s">
        <v>2308</v>
      </c>
      <c r="O42" s="229" t="s">
        <v>1523</v>
      </c>
      <c r="P42" s="229" t="s">
        <v>15912</v>
      </c>
      <c r="Q42" s="229" t="s">
        <v>15914</v>
      </c>
      <c r="R42" s="229" t="s">
        <v>3212</v>
      </c>
      <c r="S42" s="229"/>
    </row>
    <row r="43" spans="1:19" s="329" customFormat="1" ht="15" customHeight="1">
      <c r="A43" s="332">
        <v>32</v>
      </c>
      <c r="B43" s="113" t="s">
        <v>15915</v>
      </c>
      <c r="C43" s="113" t="s">
        <v>15916</v>
      </c>
      <c r="D43" s="113" t="s">
        <v>3212</v>
      </c>
      <c r="E43" s="380" t="s">
        <v>3215</v>
      </c>
      <c r="F43" s="332" t="s">
        <v>15915</v>
      </c>
      <c r="G43" s="332" t="s">
        <v>15916</v>
      </c>
      <c r="H43" s="332" t="s">
        <v>3215</v>
      </c>
      <c r="I43" s="333" t="s">
        <v>2111</v>
      </c>
      <c r="J43" s="113"/>
      <c r="K43" s="113" t="s">
        <v>2622</v>
      </c>
      <c r="L43" s="113"/>
      <c r="M43" s="113"/>
      <c r="N43" s="380" t="s">
        <v>2308</v>
      </c>
      <c r="O43" s="229" t="s">
        <v>1523</v>
      </c>
      <c r="P43" s="229"/>
      <c r="Q43" s="229" t="s">
        <v>15917</v>
      </c>
      <c r="R43" s="229" t="s">
        <v>3212</v>
      </c>
      <c r="S43" s="229"/>
    </row>
    <row r="44" spans="1:19" s="329" customFormat="1" ht="15" customHeight="1">
      <c r="A44" s="332">
        <v>33</v>
      </c>
      <c r="B44" s="113" t="s">
        <v>15918</v>
      </c>
      <c r="C44" s="113" t="s">
        <v>15919</v>
      </c>
      <c r="D44" s="113" t="s">
        <v>3212</v>
      </c>
      <c r="E44" s="380" t="s">
        <v>3215</v>
      </c>
      <c r="F44" s="332" t="s">
        <v>15918</v>
      </c>
      <c r="G44" s="332" t="s">
        <v>15919</v>
      </c>
      <c r="H44" s="332" t="s">
        <v>3215</v>
      </c>
      <c r="I44" s="333" t="s">
        <v>2111</v>
      </c>
      <c r="J44" s="113"/>
      <c r="K44" s="113" t="s">
        <v>2622</v>
      </c>
      <c r="L44" s="113"/>
      <c r="M44" s="113"/>
      <c r="N44" s="380" t="s">
        <v>2308</v>
      </c>
      <c r="O44" s="229"/>
      <c r="P44" s="229"/>
      <c r="Q44" s="229"/>
      <c r="R44" s="229"/>
      <c r="S44" s="229"/>
    </row>
    <row r="45" spans="1:19" s="329" customFormat="1" ht="15" customHeight="1">
      <c r="A45" s="332">
        <v>34</v>
      </c>
      <c r="B45" s="229" t="s">
        <v>14791</v>
      </c>
      <c r="C45" s="229" t="s">
        <v>14792</v>
      </c>
      <c r="D45" s="229" t="s">
        <v>3212</v>
      </c>
      <c r="E45" s="332" t="s">
        <v>3215</v>
      </c>
      <c r="F45" s="332" t="s">
        <v>14791</v>
      </c>
      <c r="G45" s="333" t="s">
        <v>14792</v>
      </c>
      <c r="H45" s="332" t="s">
        <v>3215</v>
      </c>
      <c r="I45" s="333" t="s">
        <v>2111</v>
      </c>
      <c r="J45" s="229"/>
      <c r="K45" s="113" t="s">
        <v>2622</v>
      </c>
      <c r="L45" s="229"/>
      <c r="M45" s="229"/>
      <c r="N45" s="332" t="s">
        <v>2308</v>
      </c>
      <c r="O45" s="229"/>
      <c r="P45" s="229"/>
      <c r="Q45" s="229"/>
      <c r="R45" s="229"/>
      <c r="S45" s="229"/>
    </row>
    <row r="46" spans="1:19" s="329" customFormat="1" ht="15" customHeight="1">
      <c r="A46" s="332">
        <v>35</v>
      </c>
      <c r="B46" s="332" t="s">
        <v>15920</v>
      </c>
      <c r="C46" s="332" t="s">
        <v>15921</v>
      </c>
      <c r="D46" s="229" t="s">
        <v>3212</v>
      </c>
      <c r="E46" s="332" t="s">
        <v>3215</v>
      </c>
      <c r="F46" s="332" t="s">
        <v>15920</v>
      </c>
      <c r="G46" s="332" t="s">
        <v>15921</v>
      </c>
      <c r="H46" s="333" t="s">
        <v>3215</v>
      </c>
      <c r="I46" s="333" t="s">
        <v>2111</v>
      </c>
      <c r="J46" s="229"/>
      <c r="K46" s="113" t="s">
        <v>2622</v>
      </c>
      <c r="L46" s="229"/>
      <c r="M46" s="229"/>
      <c r="N46" s="332" t="s">
        <v>2308</v>
      </c>
      <c r="O46" s="332"/>
      <c r="P46" s="332"/>
      <c r="Q46" s="332"/>
      <c r="R46" s="332"/>
      <c r="S46" s="332"/>
    </row>
    <row r="47" spans="1:19" s="329" customFormat="1" ht="15" customHeight="1">
      <c r="A47" s="332">
        <v>36</v>
      </c>
      <c r="B47" s="332" t="s">
        <v>15922</v>
      </c>
      <c r="C47" s="332" t="s">
        <v>15923</v>
      </c>
      <c r="D47" s="229" t="s">
        <v>3212</v>
      </c>
      <c r="E47" s="332" t="s">
        <v>3215</v>
      </c>
      <c r="F47" s="332" t="s">
        <v>15922</v>
      </c>
      <c r="G47" s="332" t="s">
        <v>15923</v>
      </c>
      <c r="H47" s="333" t="s">
        <v>3215</v>
      </c>
      <c r="I47" s="333" t="s">
        <v>2111</v>
      </c>
      <c r="J47" s="229"/>
      <c r="K47" s="113" t="s">
        <v>2622</v>
      </c>
      <c r="L47" s="229"/>
      <c r="M47" s="229"/>
      <c r="N47" s="332" t="s">
        <v>2308</v>
      </c>
      <c r="O47" s="332"/>
      <c r="P47" s="332"/>
      <c r="Q47" s="332"/>
      <c r="R47" s="332"/>
      <c r="S47" s="332"/>
    </row>
  </sheetData>
  <phoneticPr fontId="5" type="noConversion"/>
  <dataValidations count="3">
    <dataValidation type="list" allowBlank="1" showInputMessage="1" showErrorMessage="1" sqref="B6" xr:uid="{00000000-0002-0000-ED00-000000000000}">
      <formula1>"Mi: Minute,H: Hour,D: Daily,W: Weekly,M: Monthly,Y: Yearly"</formula1>
    </dataValidation>
    <dataValidation type="list" allowBlank="1" showInputMessage="1" showErrorMessage="1" sqref="B7 B9" xr:uid="{00000000-0002-0000-ED00-000001000000}">
      <formula1>"替换,追加"</formula1>
    </dataValidation>
    <dataValidation type="list" allowBlank="1" showInputMessage="1" showErrorMessage="1" sqref="N15 N19 N20 N21 N35 N38 N39 N40 N41 N42 N43 N44 N45 N46 N47 N12:N14 N16:N18 N22:N23 N24:N25 N26:N27 N28:N31 N32:N34 N36:N37" xr:uid="{00000000-0002-0000-ED00-000002000000}">
      <formula1>"匹配,基线特有,本地扩充,废弃"</formula1>
    </dataValidation>
  </dataValidations>
  <hyperlinks>
    <hyperlink ref="A1" location="目录!A1" display="返回" xr:uid="{00000000-0004-0000-ED00-000000000000}"/>
  </hyperlinks>
  <pageMargins left="0.75" right="0.75" top="1" bottom="1" header="0.51180555555555596" footer="0.51180555555555596"/>
  <pageSetup paperSize="9" orientation="portrait"/>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XFD31"/>
  <sheetViews>
    <sheetView workbookViewId="0">
      <selection activeCell="B4" sqref="B4"/>
    </sheetView>
  </sheetViews>
  <sheetFormatPr defaultColWidth="9" defaultRowHeight="15" customHeight="1"/>
  <cols>
    <col min="1" max="1" width="10" style="328" customWidth="1"/>
    <col min="2" max="2" width="22.44140625" style="396" customWidth="1"/>
    <col min="3" max="3" width="19.109375" style="396" customWidth="1"/>
    <col min="4" max="4" width="15.109375" style="396" customWidth="1"/>
    <col min="5" max="5" width="12" style="396" customWidth="1"/>
    <col min="6" max="6" width="16.88671875" style="396" customWidth="1"/>
    <col min="7" max="7" width="15.6640625" style="396" customWidth="1"/>
    <col min="8" max="9" width="12" style="396" customWidth="1"/>
    <col min="10" max="10" width="6.88671875" style="396" customWidth="1"/>
    <col min="11" max="11" width="6.44140625" style="396" customWidth="1"/>
    <col min="12" max="12" width="11.109375" style="396" customWidth="1"/>
    <col min="13" max="13" width="8.6640625" style="396" customWidth="1"/>
    <col min="14" max="14" width="11.21875" style="396" customWidth="1"/>
    <col min="15" max="16368" width="9" style="328"/>
  </cols>
  <sheetData>
    <row r="1" spans="1:14" s="396" customFormat="1" ht="15" customHeight="1">
      <c r="A1" s="330" t="s">
        <v>2037</v>
      </c>
      <c r="B1" s="331"/>
      <c r="C1" s="331"/>
      <c r="D1" s="331"/>
      <c r="E1" s="331"/>
      <c r="F1" s="331"/>
      <c r="G1" s="331"/>
      <c r="H1" s="331"/>
      <c r="I1" s="331"/>
      <c r="J1" s="331"/>
      <c r="K1" s="331"/>
      <c r="L1" s="331"/>
      <c r="M1" s="331"/>
      <c r="N1" s="331"/>
    </row>
    <row r="2" spans="1:14" s="396" customFormat="1" ht="15" customHeight="1">
      <c r="A2" s="216" t="s">
        <v>2038</v>
      </c>
      <c r="B2" s="217"/>
      <c r="C2" s="217"/>
      <c r="D2" s="217"/>
      <c r="E2" s="217"/>
      <c r="F2" s="217"/>
      <c r="G2" s="217"/>
      <c r="H2" s="217"/>
      <c r="I2" s="217"/>
      <c r="J2" s="217"/>
      <c r="K2" s="217"/>
      <c r="L2" s="217"/>
      <c r="M2" s="217"/>
      <c r="N2" s="826"/>
    </row>
    <row r="3" spans="1:14" s="396" customFormat="1" ht="15" customHeight="1">
      <c r="A3" s="218" t="s">
        <v>2040</v>
      </c>
      <c r="B3" s="380" t="s">
        <v>1525</v>
      </c>
      <c r="C3" s="219"/>
      <c r="D3" s="219"/>
      <c r="E3" s="219"/>
      <c r="F3" s="219"/>
      <c r="G3" s="219"/>
      <c r="H3" s="219"/>
      <c r="I3" s="219"/>
      <c r="J3" s="219"/>
      <c r="K3" s="219"/>
      <c r="L3" s="219"/>
      <c r="M3" s="219"/>
      <c r="N3" s="348"/>
    </row>
    <row r="4" spans="1:14" s="397" customFormat="1" ht="15" customHeight="1">
      <c r="A4" s="220" t="s">
        <v>2042</v>
      </c>
      <c r="B4" s="332" t="s">
        <v>1526</v>
      </c>
      <c r="C4" s="222"/>
      <c r="D4" s="222"/>
      <c r="E4" s="222"/>
      <c r="F4" s="222"/>
      <c r="G4" s="222"/>
      <c r="H4" s="222"/>
      <c r="I4" s="222"/>
      <c r="J4" s="222"/>
      <c r="K4" s="222"/>
      <c r="L4" s="222"/>
      <c r="M4" s="222"/>
      <c r="N4" s="827"/>
    </row>
    <row r="5" spans="1:14" s="397" customFormat="1" ht="15" customHeight="1">
      <c r="A5" s="220" t="s">
        <v>2041</v>
      </c>
      <c r="B5" s="221" t="s">
        <v>2043</v>
      </c>
      <c r="C5" s="222"/>
      <c r="D5" s="222"/>
      <c r="E5" s="222"/>
      <c r="F5" s="222"/>
      <c r="G5" s="222"/>
      <c r="H5" s="222"/>
      <c r="I5" s="222"/>
      <c r="J5" s="222"/>
      <c r="K5" s="222"/>
      <c r="L5" s="222"/>
      <c r="M5" s="222"/>
      <c r="N5" s="827"/>
    </row>
    <row r="6" spans="1:14" s="397" customFormat="1" ht="15" customHeight="1">
      <c r="A6" s="220" t="s">
        <v>2044</v>
      </c>
      <c r="B6" s="12" t="s">
        <v>2303</v>
      </c>
      <c r="C6" s="222"/>
      <c r="D6" s="222"/>
      <c r="E6" s="222"/>
      <c r="F6" s="222"/>
      <c r="G6" s="222"/>
      <c r="H6" s="222"/>
      <c r="I6" s="222"/>
      <c r="J6" s="222"/>
      <c r="K6" s="222"/>
      <c r="L6" s="222"/>
      <c r="M6" s="222"/>
      <c r="N6" s="827"/>
    </row>
    <row r="7" spans="1:14" s="396" customFormat="1" ht="15" customHeight="1">
      <c r="A7" s="223" t="s">
        <v>2046</v>
      </c>
      <c r="B7" s="224" t="s">
        <v>2047</v>
      </c>
      <c r="C7" s="219"/>
      <c r="D7" s="219"/>
      <c r="E7" s="219"/>
      <c r="F7" s="219"/>
      <c r="G7" s="219"/>
      <c r="H7" s="219"/>
      <c r="I7" s="219"/>
      <c r="J7" s="219"/>
      <c r="K7" s="219"/>
      <c r="L7" s="219"/>
      <c r="M7" s="219"/>
      <c r="N7" s="348"/>
    </row>
    <row r="8" spans="1:14" s="396" customFormat="1" ht="15" customHeight="1">
      <c r="A8" s="223" t="s">
        <v>2048</v>
      </c>
      <c r="B8" s="225"/>
      <c r="C8" s="219"/>
      <c r="D8" s="219"/>
      <c r="E8" s="219"/>
      <c r="F8" s="219"/>
      <c r="G8" s="219"/>
      <c r="H8" s="219"/>
      <c r="I8" s="219"/>
      <c r="J8" s="219"/>
      <c r="K8" s="219"/>
      <c r="L8" s="219"/>
      <c r="M8" s="219"/>
      <c r="N8" s="348"/>
    </row>
    <row r="9" spans="1:14" s="396" customFormat="1" ht="15" customHeight="1">
      <c r="A9" s="223"/>
      <c r="B9" s="226"/>
      <c r="C9" s="219"/>
      <c r="D9" s="219"/>
      <c r="E9" s="219"/>
      <c r="F9" s="219"/>
      <c r="G9" s="219"/>
      <c r="H9" s="219"/>
      <c r="I9" s="219"/>
      <c r="J9" s="219"/>
      <c r="K9" s="219"/>
      <c r="L9" s="219"/>
      <c r="M9" s="219"/>
      <c r="N9" s="348"/>
    </row>
    <row r="10" spans="1:14" s="396" customFormat="1" ht="15" customHeight="1">
      <c r="A10" s="216" t="s">
        <v>2049</v>
      </c>
      <c r="B10" s="217"/>
      <c r="C10" s="217"/>
      <c r="D10" s="217"/>
      <c r="E10" s="217"/>
      <c r="F10" s="217"/>
      <c r="G10" s="217"/>
      <c r="H10" s="217"/>
      <c r="I10" s="217"/>
      <c r="J10" s="217"/>
      <c r="K10" s="217"/>
      <c r="L10" s="217"/>
      <c r="M10" s="217"/>
      <c r="N10" s="826"/>
    </row>
    <row r="11" spans="1:14" s="396" customFormat="1" ht="15" customHeight="1">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32" t="s">
        <v>73</v>
      </c>
      <c r="N11" s="828" t="s">
        <v>2058</v>
      </c>
    </row>
    <row r="12" spans="1:14" s="389" customFormat="1" ht="15" customHeight="1">
      <c r="A12" s="332">
        <v>1</v>
      </c>
      <c r="B12" s="399" t="s">
        <v>2304</v>
      </c>
      <c r="C12" s="399" t="s">
        <v>2670</v>
      </c>
      <c r="D12" s="399" t="s">
        <v>2272</v>
      </c>
      <c r="E12" s="332" t="s">
        <v>2079</v>
      </c>
      <c r="F12" s="332" t="s">
        <v>2304</v>
      </c>
      <c r="G12" s="332" t="s">
        <v>2670</v>
      </c>
      <c r="H12" s="332" t="s">
        <v>2078</v>
      </c>
      <c r="I12" s="332" t="s">
        <v>2079</v>
      </c>
      <c r="J12" s="332" t="s">
        <v>79</v>
      </c>
      <c r="K12" s="332"/>
      <c r="L12" s="332"/>
      <c r="M12" s="332"/>
      <c r="N12" s="399" t="s">
        <v>2308</v>
      </c>
    </row>
    <row r="13" spans="1:14" s="389" customFormat="1" ht="15" customHeight="1">
      <c r="A13" s="332">
        <v>2</v>
      </c>
      <c r="B13" s="399" t="s">
        <v>222</v>
      </c>
      <c r="C13" s="399" t="s">
        <v>2234</v>
      </c>
      <c r="D13" s="399" t="s">
        <v>2811</v>
      </c>
      <c r="E13" s="332" t="s">
        <v>2812</v>
      </c>
      <c r="F13" s="332" t="s">
        <v>222</v>
      </c>
      <c r="G13" s="332" t="s">
        <v>2234</v>
      </c>
      <c r="H13" s="332" t="s">
        <v>3991</v>
      </c>
      <c r="I13" s="332" t="s">
        <v>2108</v>
      </c>
      <c r="J13" s="332" t="s">
        <v>79</v>
      </c>
      <c r="K13" s="332"/>
      <c r="L13" s="332"/>
      <c r="M13" s="332"/>
      <c r="N13" s="399" t="s">
        <v>2308</v>
      </c>
    </row>
    <row r="14" spans="1:14" s="389" customFormat="1" ht="15" customHeight="1">
      <c r="A14" s="332">
        <v>3</v>
      </c>
      <c r="B14" s="399" t="s">
        <v>2238</v>
      </c>
      <c r="C14" s="399" t="s">
        <v>2239</v>
      </c>
      <c r="D14" s="399" t="s">
        <v>2811</v>
      </c>
      <c r="E14" s="332" t="s">
        <v>2812</v>
      </c>
      <c r="F14" s="333" t="s">
        <v>2238</v>
      </c>
      <c r="G14" s="332" t="s">
        <v>2239</v>
      </c>
      <c r="H14" s="332" t="s">
        <v>3175</v>
      </c>
      <c r="I14" s="332" t="s">
        <v>2241</v>
      </c>
      <c r="J14" s="332"/>
      <c r="K14" s="332"/>
      <c r="L14" s="332"/>
      <c r="M14" s="332"/>
      <c r="N14" s="399" t="s">
        <v>2308</v>
      </c>
    </row>
    <row r="15" spans="1:14" s="389" customFormat="1" ht="15" customHeight="1">
      <c r="A15" s="332">
        <v>4</v>
      </c>
      <c r="B15" s="399" t="s">
        <v>15563</v>
      </c>
      <c r="C15" s="399" t="s">
        <v>15564</v>
      </c>
      <c r="D15" s="399" t="s">
        <v>2681</v>
      </c>
      <c r="E15" s="332" t="s">
        <v>3291</v>
      </c>
      <c r="F15" s="332" t="s">
        <v>15563</v>
      </c>
      <c r="G15" s="332" t="s">
        <v>15564</v>
      </c>
      <c r="H15" s="332" t="s">
        <v>2684</v>
      </c>
      <c r="I15" s="332" t="s">
        <v>2884</v>
      </c>
      <c r="J15" s="332"/>
      <c r="K15" s="332"/>
      <c r="L15" s="332"/>
      <c r="M15" s="332"/>
      <c r="N15" s="399" t="s">
        <v>2308</v>
      </c>
    </row>
    <row r="16" spans="1:14" s="389" customFormat="1" ht="15" customHeight="1">
      <c r="A16" s="332">
        <v>5</v>
      </c>
      <c r="B16" s="399" t="s">
        <v>15924</v>
      </c>
      <c r="C16" s="399" t="s">
        <v>15925</v>
      </c>
      <c r="D16" s="399" t="s">
        <v>2803</v>
      </c>
      <c r="E16" s="332" t="s">
        <v>2804</v>
      </c>
      <c r="F16" s="332" t="s">
        <v>15924</v>
      </c>
      <c r="G16" s="333" t="s">
        <v>15926</v>
      </c>
      <c r="H16" s="332" t="s">
        <v>2803</v>
      </c>
      <c r="I16" s="332" t="s">
        <v>2804</v>
      </c>
      <c r="J16" s="332"/>
      <c r="K16" s="332"/>
      <c r="L16" s="332"/>
      <c r="M16" s="332" t="s">
        <v>15927</v>
      </c>
      <c r="N16" s="399" t="s">
        <v>2308</v>
      </c>
    </row>
    <row r="17" spans="1:14 16369:16384" s="389" customFormat="1" ht="15" customHeight="1">
      <c r="A17" s="332">
        <v>6</v>
      </c>
      <c r="B17" s="399" t="s">
        <v>15928</v>
      </c>
      <c r="C17" s="399" t="s">
        <v>15929</v>
      </c>
      <c r="D17" s="399" t="s">
        <v>2681</v>
      </c>
      <c r="E17" s="332" t="s">
        <v>3291</v>
      </c>
      <c r="F17" s="332" t="s">
        <v>15928</v>
      </c>
      <c r="G17" s="333" t="s">
        <v>15930</v>
      </c>
      <c r="H17" s="332" t="s">
        <v>2681</v>
      </c>
      <c r="I17" s="332" t="s">
        <v>3291</v>
      </c>
      <c r="J17" s="332"/>
      <c r="K17" s="332"/>
      <c r="L17" s="332"/>
      <c r="M17" s="332" t="s">
        <v>15931</v>
      </c>
      <c r="N17" s="399" t="s">
        <v>2308</v>
      </c>
    </row>
    <row r="18" spans="1:14 16369:16384" s="389" customFormat="1" ht="15" customHeight="1">
      <c r="A18" s="332">
        <v>7</v>
      </c>
      <c r="B18" s="399" t="s">
        <v>2076</v>
      </c>
      <c r="C18" s="399" t="s">
        <v>2077</v>
      </c>
      <c r="D18" s="399" t="s">
        <v>2070</v>
      </c>
      <c r="E18" s="332" t="s">
        <v>2071</v>
      </c>
      <c r="F18" s="332" t="s">
        <v>2076</v>
      </c>
      <c r="G18" s="332" t="s">
        <v>2077</v>
      </c>
      <c r="H18" s="332" t="s">
        <v>3175</v>
      </c>
      <c r="I18" s="332" t="s">
        <v>2241</v>
      </c>
      <c r="J18" s="332"/>
      <c r="K18" s="332"/>
      <c r="L18" s="332"/>
      <c r="M18" s="332"/>
      <c r="N18" s="399" t="s">
        <v>2308</v>
      </c>
    </row>
    <row r="19" spans="1:14 16369:16384" s="389" customFormat="1" ht="15" customHeight="1">
      <c r="A19" s="332">
        <v>8</v>
      </c>
      <c r="B19" s="399" t="s">
        <v>3174</v>
      </c>
      <c r="C19" s="399" t="s">
        <v>2818</v>
      </c>
      <c r="D19" s="399" t="s">
        <v>2070</v>
      </c>
      <c r="E19" s="332" t="s">
        <v>2071</v>
      </c>
      <c r="F19" s="332" t="s">
        <v>3174</v>
      </c>
      <c r="G19" s="332" t="s">
        <v>2818</v>
      </c>
      <c r="H19" s="332" t="s">
        <v>2803</v>
      </c>
      <c r="I19" s="332" t="s">
        <v>2804</v>
      </c>
      <c r="J19" s="332"/>
      <c r="K19" s="332"/>
      <c r="L19" s="332"/>
      <c r="M19" s="332"/>
      <c r="N19" s="399" t="s">
        <v>2308</v>
      </c>
    </row>
    <row r="20" spans="1:14 16369:16384" s="389" customFormat="1" ht="15" customHeight="1">
      <c r="A20" s="332">
        <v>9</v>
      </c>
      <c r="B20" s="399" t="s">
        <v>15932</v>
      </c>
      <c r="C20" s="399" t="s">
        <v>15933</v>
      </c>
      <c r="D20" s="399" t="s">
        <v>2070</v>
      </c>
      <c r="E20" s="332" t="s">
        <v>2071</v>
      </c>
      <c r="F20" s="332" t="s">
        <v>15932</v>
      </c>
      <c r="G20" s="333" t="s">
        <v>15934</v>
      </c>
      <c r="H20" s="332" t="s">
        <v>2070</v>
      </c>
      <c r="I20" s="332" t="s">
        <v>2071</v>
      </c>
      <c r="J20" s="332"/>
      <c r="K20" s="332"/>
      <c r="L20" s="332"/>
      <c r="M20" s="332"/>
      <c r="N20" s="399" t="s">
        <v>2308</v>
      </c>
    </row>
    <row r="21" spans="1:14 16369:16384" s="389" customFormat="1" ht="15" customHeight="1">
      <c r="A21" s="332">
        <v>10</v>
      </c>
      <c r="B21" s="399" t="s">
        <v>15935</v>
      </c>
      <c r="C21" s="399" t="s">
        <v>15936</v>
      </c>
      <c r="D21" s="399" t="s">
        <v>2681</v>
      </c>
      <c r="E21" s="332" t="s">
        <v>3291</v>
      </c>
      <c r="F21" s="332" t="s">
        <v>15935</v>
      </c>
      <c r="G21" s="333" t="s">
        <v>15937</v>
      </c>
      <c r="H21" s="332" t="s">
        <v>2681</v>
      </c>
      <c r="I21" s="332" t="s">
        <v>3291</v>
      </c>
      <c r="J21" s="332"/>
      <c r="K21" s="332"/>
      <c r="L21" s="332"/>
      <c r="M21" s="332"/>
      <c r="N21" s="399" t="s">
        <v>2308</v>
      </c>
    </row>
    <row r="22" spans="1:14 16369:16384" s="389" customFormat="1" ht="15" customHeight="1">
      <c r="A22" s="332">
        <v>11</v>
      </c>
      <c r="B22" s="395" t="s">
        <v>15938</v>
      </c>
      <c r="C22" s="395" t="s">
        <v>15939</v>
      </c>
      <c r="D22" s="395" t="s">
        <v>2811</v>
      </c>
      <c r="E22" s="380" t="s">
        <v>2812</v>
      </c>
      <c r="F22" s="332" t="s">
        <v>15938</v>
      </c>
      <c r="G22" s="333" t="s">
        <v>15940</v>
      </c>
      <c r="H22" s="332" t="s">
        <v>2811</v>
      </c>
      <c r="I22" s="332" t="s">
        <v>2812</v>
      </c>
      <c r="J22" s="380"/>
      <c r="K22" s="380"/>
      <c r="L22" s="380"/>
      <c r="M22" s="380" t="s">
        <v>15941</v>
      </c>
      <c r="N22" s="399" t="s">
        <v>2308</v>
      </c>
    </row>
    <row r="23" spans="1:14 16369:16384" s="389" customFormat="1" ht="15" customHeight="1">
      <c r="A23" s="332">
        <v>12</v>
      </c>
      <c r="B23" s="399" t="s">
        <v>7689</v>
      </c>
      <c r="C23" s="399" t="s">
        <v>15942</v>
      </c>
      <c r="D23" s="399" t="s">
        <v>2272</v>
      </c>
      <c r="E23" s="399" t="s">
        <v>2272</v>
      </c>
      <c r="F23" s="332" t="s">
        <v>7689</v>
      </c>
      <c r="G23" s="333" t="s">
        <v>7690</v>
      </c>
      <c r="H23" s="332" t="s">
        <v>2272</v>
      </c>
      <c r="I23" s="332" t="s">
        <v>2273</v>
      </c>
      <c r="J23" s="332"/>
      <c r="K23" s="332"/>
      <c r="L23" s="332"/>
      <c r="M23" s="332"/>
      <c r="N23" s="399" t="s">
        <v>2308</v>
      </c>
    </row>
    <row r="24" spans="1:14 16369:16384" s="389" customFormat="1" ht="15" customHeight="1">
      <c r="A24" s="332">
        <v>13</v>
      </c>
      <c r="B24" s="399" t="s">
        <v>15943</v>
      </c>
      <c r="C24" s="399" t="s">
        <v>15944</v>
      </c>
      <c r="D24" s="399" t="s">
        <v>2070</v>
      </c>
      <c r="E24" s="332" t="s">
        <v>2071</v>
      </c>
      <c r="F24" s="332" t="s">
        <v>15943</v>
      </c>
      <c r="G24" s="333" t="s">
        <v>15945</v>
      </c>
      <c r="H24" s="332" t="s">
        <v>2070</v>
      </c>
      <c r="I24" s="332" t="s">
        <v>2071</v>
      </c>
      <c r="J24" s="332"/>
      <c r="K24" s="332"/>
      <c r="L24" s="332"/>
      <c r="M24" s="332"/>
      <c r="N24" s="399" t="s">
        <v>2308</v>
      </c>
    </row>
    <row r="25" spans="1:14 16369:16384" s="389" customFormat="1" ht="15" customHeight="1">
      <c r="A25" s="332">
        <v>14</v>
      </c>
      <c r="B25" s="399" t="s">
        <v>15946</v>
      </c>
      <c r="C25" s="399" t="s">
        <v>15947</v>
      </c>
      <c r="D25" s="399" t="s">
        <v>3921</v>
      </c>
      <c r="E25" s="332" t="s">
        <v>3922</v>
      </c>
      <c r="F25" s="332" t="s">
        <v>15946</v>
      </c>
      <c r="G25" s="333" t="s">
        <v>15948</v>
      </c>
      <c r="H25" s="332" t="s">
        <v>3921</v>
      </c>
      <c r="I25" s="332" t="s">
        <v>3922</v>
      </c>
      <c r="J25" s="332"/>
      <c r="K25" s="332"/>
      <c r="L25" s="332"/>
      <c r="M25" s="332"/>
      <c r="N25" s="399" t="s">
        <v>2308</v>
      </c>
    </row>
    <row r="26" spans="1:14 16369:16384" s="389" customFormat="1" ht="15" customHeight="1">
      <c r="A26" s="332">
        <v>15</v>
      </c>
      <c r="B26" s="399" t="s">
        <v>15949</v>
      </c>
      <c r="C26" s="399" t="s">
        <v>15950</v>
      </c>
      <c r="D26" s="399" t="s">
        <v>2681</v>
      </c>
      <c r="E26" s="332" t="s">
        <v>3291</v>
      </c>
      <c r="F26" s="332" t="s">
        <v>15949</v>
      </c>
      <c r="G26" s="333" t="s">
        <v>15951</v>
      </c>
      <c r="H26" s="332" t="s">
        <v>2681</v>
      </c>
      <c r="I26" s="332" t="s">
        <v>3291</v>
      </c>
      <c r="J26" s="332"/>
      <c r="K26" s="332"/>
      <c r="L26" s="332"/>
      <c r="M26" s="332" t="s">
        <v>15952</v>
      </c>
      <c r="N26" s="399" t="s">
        <v>2308</v>
      </c>
    </row>
    <row r="27" spans="1:14 16369:16384" s="389" customFormat="1" ht="15" customHeight="1">
      <c r="A27" s="332">
        <v>16</v>
      </c>
      <c r="B27" s="399" t="s">
        <v>4883</v>
      </c>
      <c r="C27" s="399" t="s">
        <v>15953</v>
      </c>
      <c r="D27" s="395" t="s">
        <v>2811</v>
      </c>
      <c r="E27" s="380" t="s">
        <v>2812</v>
      </c>
      <c r="F27" s="332" t="s">
        <v>4883</v>
      </c>
      <c r="G27" s="333" t="s">
        <v>4884</v>
      </c>
      <c r="H27" s="332" t="s">
        <v>2725</v>
      </c>
      <c r="I27" s="332" t="s">
        <v>3176</v>
      </c>
      <c r="J27" s="332"/>
      <c r="K27" s="332"/>
      <c r="L27" s="332"/>
      <c r="M27" s="332" t="s">
        <v>15954</v>
      </c>
      <c r="N27" s="399" t="s">
        <v>2308</v>
      </c>
    </row>
    <row r="28" spans="1:14 16369:16384" s="329" customFormat="1" ht="15" customHeight="1">
      <c r="A28" s="332">
        <v>17</v>
      </c>
      <c r="B28" s="399" t="s">
        <v>2823</v>
      </c>
      <c r="C28" s="399" t="s">
        <v>5239</v>
      </c>
      <c r="D28" s="399" t="s">
        <v>2272</v>
      </c>
      <c r="E28" s="399" t="s">
        <v>2272</v>
      </c>
      <c r="F28" s="332" t="s">
        <v>2823</v>
      </c>
      <c r="G28" s="333" t="s">
        <v>15898</v>
      </c>
      <c r="H28" s="332" t="s">
        <v>2272</v>
      </c>
      <c r="I28" s="332" t="s">
        <v>2273</v>
      </c>
      <c r="J28" s="399"/>
      <c r="K28" s="399"/>
      <c r="L28" s="399"/>
      <c r="M28" s="332"/>
      <c r="N28" s="399" t="s">
        <v>2308</v>
      </c>
      <c r="XEO28"/>
      <c r="XEP28"/>
      <c r="XEQ28"/>
      <c r="XER28"/>
      <c r="XES28"/>
      <c r="XET28"/>
      <c r="XEU28"/>
      <c r="XEV28"/>
      <c r="XEW28"/>
      <c r="XEX28"/>
      <c r="XEY28"/>
      <c r="XEZ28"/>
      <c r="XFA28"/>
      <c r="XFB28"/>
      <c r="XFC28"/>
      <c r="XFD28"/>
    </row>
    <row r="29" spans="1:14 16369:16384" s="329" customFormat="1" ht="15" customHeight="1">
      <c r="A29" s="332">
        <v>18</v>
      </c>
      <c r="B29" s="399" t="s">
        <v>5671</v>
      </c>
      <c r="C29" s="399" t="s">
        <v>5242</v>
      </c>
      <c r="D29" s="399" t="s">
        <v>2272</v>
      </c>
      <c r="E29" s="399" t="s">
        <v>2272</v>
      </c>
      <c r="F29" s="332" t="s">
        <v>5671</v>
      </c>
      <c r="G29" s="333" t="s">
        <v>5672</v>
      </c>
      <c r="H29" s="332" t="s">
        <v>2272</v>
      </c>
      <c r="I29" s="332" t="s">
        <v>2273</v>
      </c>
      <c r="J29" s="399"/>
      <c r="K29" s="399"/>
      <c r="L29" s="399"/>
      <c r="M29" s="332"/>
      <c r="N29" s="399" t="s">
        <v>2308</v>
      </c>
      <c r="XEO29"/>
      <c r="XEP29"/>
      <c r="XEQ29"/>
      <c r="XER29"/>
      <c r="XES29"/>
      <c r="XET29"/>
      <c r="XEU29"/>
      <c r="XEV29"/>
      <c r="XEW29"/>
      <c r="XEX29"/>
      <c r="XEY29"/>
      <c r="XEZ29"/>
      <c r="XFA29"/>
      <c r="XFB29"/>
      <c r="XFC29"/>
      <c r="XFD29"/>
    </row>
    <row r="30" spans="1:14 16369:16384" s="329" customFormat="1" ht="15" customHeight="1">
      <c r="A30" s="332">
        <v>19</v>
      </c>
      <c r="B30" s="399" t="s">
        <v>7144</v>
      </c>
      <c r="C30" s="399" t="s">
        <v>7771</v>
      </c>
      <c r="D30" s="399" t="s">
        <v>2070</v>
      </c>
      <c r="E30" s="332" t="s">
        <v>2071</v>
      </c>
      <c r="F30" s="332" t="s">
        <v>7144</v>
      </c>
      <c r="G30" s="333" t="s">
        <v>7146</v>
      </c>
      <c r="H30" s="332" t="s">
        <v>3062</v>
      </c>
      <c r="I30" s="332" t="s">
        <v>3063</v>
      </c>
      <c r="J30" s="399"/>
      <c r="K30" s="399"/>
      <c r="L30" s="399"/>
      <c r="M30" s="332" t="s">
        <v>15955</v>
      </c>
      <c r="N30" s="399" t="s">
        <v>2308</v>
      </c>
      <c r="XEO30"/>
      <c r="XEP30"/>
      <c r="XEQ30"/>
      <c r="XER30"/>
      <c r="XES30"/>
      <c r="XET30"/>
      <c r="XEU30"/>
      <c r="XEV30"/>
      <c r="XEW30"/>
      <c r="XEX30"/>
      <c r="XEY30"/>
      <c r="XEZ30"/>
      <c r="XFA30"/>
      <c r="XFB30"/>
      <c r="XFC30"/>
      <c r="XFD30"/>
    </row>
    <row r="31" spans="1:14 16369:16384" s="329" customFormat="1" ht="15" customHeight="1">
      <c r="A31" s="332">
        <v>20</v>
      </c>
      <c r="B31" s="399" t="s">
        <v>15956</v>
      </c>
      <c r="C31" s="399" t="s">
        <v>15903</v>
      </c>
      <c r="D31" s="399" t="s">
        <v>2084</v>
      </c>
      <c r="E31" s="399" t="s">
        <v>2621</v>
      </c>
      <c r="F31" s="332" t="s">
        <v>15956</v>
      </c>
      <c r="G31" s="333" t="s">
        <v>15957</v>
      </c>
      <c r="H31" s="333" t="s">
        <v>3215</v>
      </c>
      <c r="I31" s="333" t="s">
        <v>2111</v>
      </c>
      <c r="J31" s="399"/>
      <c r="K31" s="399" t="s">
        <v>2622</v>
      </c>
      <c r="L31" s="399"/>
      <c r="M31" s="332"/>
      <c r="N31" s="399" t="s">
        <v>2308</v>
      </c>
      <c r="XEO31"/>
      <c r="XEP31"/>
      <c r="XEQ31"/>
      <c r="XER31"/>
      <c r="XES31"/>
      <c r="XET31"/>
      <c r="XEU31"/>
      <c r="XEV31"/>
      <c r="XEW31"/>
      <c r="XEX31"/>
      <c r="XEY31"/>
      <c r="XEZ31"/>
      <c r="XFA31"/>
      <c r="XFB31"/>
      <c r="XFC31"/>
      <c r="XFD31"/>
    </row>
  </sheetData>
  <phoneticPr fontId="5" type="noConversion"/>
  <dataValidations count="3">
    <dataValidation type="list" allowBlank="1" showInputMessage="1" showErrorMessage="1" sqref="B6" xr:uid="{00000000-0002-0000-EE00-000000000000}">
      <formula1>"Mi: Minute,H: Hour,D: Daily,W: Weekly,M: Monthly,Y: Yearly"</formula1>
    </dataValidation>
    <dataValidation type="list" allowBlank="1" showInputMessage="1" showErrorMessage="1" sqref="B7 B9" xr:uid="{00000000-0002-0000-EE00-000001000000}">
      <formula1>"替换,追加"</formula1>
    </dataValidation>
    <dataValidation type="list" allowBlank="1" showInputMessage="1" showErrorMessage="1" sqref="N30 N31 N12:N16 N17:N29" xr:uid="{00000000-0002-0000-EE00-000002000000}">
      <formula1>"匹配,基线特有,本地扩充,废弃"</formula1>
    </dataValidation>
  </dataValidations>
  <hyperlinks>
    <hyperlink ref="A1" location="目录!A1" display="返回" xr:uid="{00000000-0004-0000-EE00-000000000000}"/>
  </hyperlinks>
  <pageMargins left="0.75" right="0.75" top="1" bottom="1" header="0.51180555555555596" footer="0.51180555555555596"/>
  <pageSetup paperSize="9" orientation="portrait"/>
</worksheet>
</file>

<file path=xl/worksheets/sheet2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AA37"/>
  <sheetViews>
    <sheetView topLeftCell="A19" workbookViewId="0"/>
  </sheetViews>
  <sheetFormatPr defaultColWidth="9" defaultRowHeight="15" customHeight="1"/>
  <cols>
    <col min="1" max="1" width="9" style="812"/>
    <col min="2" max="2" width="14.88671875" style="812" customWidth="1"/>
    <col min="3" max="3" width="18.6640625" style="812" customWidth="1"/>
    <col min="4" max="4" width="15.21875" style="812" customWidth="1"/>
    <col min="5" max="6" width="12.109375" style="812" customWidth="1"/>
    <col min="7" max="7" width="13.109375" style="812" customWidth="1"/>
    <col min="8" max="9" width="12.109375" style="812" customWidth="1"/>
    <col min="10" max="13" width="9" style="812"/>
    <col min="14" max="14" width="11.33203125" style="812" customWidth="1"/>
    <col min="15" max="22" width="9" style="812" hidden="1" customWidth="1"/>
    <col min="23" max="23" width="19.6640625" style="812" customWidth="1"/>
    <col min="24" max="24" width="13" style="812" customWidth="1"/>
    <col min="25" max="25" width="11.33203125" style="812" customWidth="1"/>
    <col min="26" max="26" width="13.109375" style="812" customWidth="1"/>
    <col min="27" max="27" width="11.33203125" style="812" customWidth="1"/>
    <col min="28" max="16384" width="9" style="812"/>
  </cols>
  <sheetData>
    <row r="1" spans="1:27" s="64" customFormat="1" ht="15" customHeight="1">
      <c r="A1" s="813" t="s">
        <v>2037</v>
      </c>
      <c r="B1" s="3"/>
      <c r="C1" s="3"/>
      <c r="D1" s="3"/>
      <c r="E1" s="3"/>
      <c r="F1" s="3"/>
      <c r="G1" s="3"/>
      <c r="H1" s="3"/>
      <c r="I1" s="3"/>
      <c r="J1" s="3"/>
      <c r="K1" s="3"/>
      <c r="L1" s="3"/>
      <c r="M1" s="3"/>
      <c r="N1" s="3"/>
      <c r="O1" s="3"/>
      <c r="P1" s="3"/>
      <c r="Q1" s="3"/>
      <c r="R1" s="3"/>
      <c r="S1" s="3"/>
      <c r="T1" s="3"/>
      <c r="U1" s="3"/>
      <c r="V1" s="3"/>
      <c r="W1" s="52"/>
      <c r="X1" s="52"/>
      <c r="Y1" s="52"/>
      <c r="Z1" s="52"/>
      <c r="AA1" s="52"/>
    </row>
    <row r="2" spans="1:27" s="64" customFormat="1" ht="15" customHeight="1">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64" customFormat="1" ht="15" customHeight="1">
      <c r="A3" s="6" t="s">
        <v>2040</v>
      </c>
      <c r="B3" s="814" t="s">
        <v>1527</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64" customFormat="1" ht="15" customHeight="1">
      <c r="A4" s="9" t="s">
        <v>2042</v>
      </c>
      <c r="B4" s="815" t="s">
        <v>15958</v>
      </c>
      <c r="C4" s="8"/>
      <c r="D4" s="8"/>
      <c r="E4" s="8"/>
      <c r="F4" s="8"/>
      <c r="G4" s="8"/>
      <c r="H4" s="8"/>
      <c r="I4" s="8"/>
      <c r="J4" s="8"/>
      <c r="K4" s="8"/>
      <c r="L4" s="8"/>
      <c r="M4" s="8"/>
      <c r="N4" s="8"/>
      <c r="O4" s="38" t="s">
        <v>4149</v>
      </c>
      <c r="P4" s="39" t="e">
        <f>VLOOKUP(B3,[1]目录!#REF!,4,0)</f>
        <v>#REF!</v>
      </c>
      <c r="Q4" s="40"/>
      <c r="R4" s="41"/>
      <c r="S4" s="42"/>
      <c r="T4" s="42"/>
      <c r="U4" s="42"/>
      <c r="V4" s="61"/>
      <c r="W4" s="62" t="s">
        <v>3195</v>
      </c>
      <c r="X4" s="10" t="s">
        <v>1530</v>
      </c>
      <c r="Y4" s="63"/>
      <c r="Z4" s="11"/>
      <c r="AA4" s="63"/>
    </row>
    <row r="5" spans="1:27" s="64" customFormat="1" ht="15" customHeight="1">
      <c r="A5" s="9" t="s">
        <v>2041</v>
      </c>
      <c r="B5" s="11" t="s">
        <v>2043</v>
      </c>
      <c r="C5" s="8"/>
      <c r="D5" s="8"/>
      <c r="E5" s="8"/>
      <c r="F5" s="8"/>
      <c r="G5" s="8"/>
      <c r="H5" s="8"/>
      <c r="I5" s="8"/>
      <c r="J5" s="8"/>
      <c r="K5" s="8"/>
      <c r="L5" s="8"/>
      <c r="M5" s="8"/>
      <c r="N5" s="8"/>
      <c r="O5" s="43"/>
      <c r="P5" s="42"/>
      <c r="Q5" s="42"/>
      <c r="R5" s="41"/>
      <c r="S5" s="42"/>
      <c r="T5" s="42"/>
      <c r="U5" s="42"/>
      <c r="V5" s="61"/>
      <c r="W5" s="62"/>
      <c r="X5" s="819"/>
      <c r="Y5" s="63"/>
      <c r="Z5" s="11"/>
      <c r="AA5" s="63"/>
    </row>
    <row r="6" spans="1:27" s="64" customFormat="1" ht="15" customHeight="1">
      <c r="A6" s="9" t="s">
        <v>2044</v>
      </c>
      <c r="B6" s="12" t="s">
        <v>2303</v>
      </c>
      <c r="C6" s="8"/>
      <c r="D6" s="8"/>
      <c r="E6" s="8"/>
      <c r="F6" s="8"/>
      <c r="G6" s="8"/>
      <c r="H6" s="8"/>
      <c r="I6" s="8"/>
      <c r="J6" s="8"/>
      <c r="K6" s="8"/>
      <c r="L6" s="8"/>
      <c r="M6" s="8"/>
      <c r="N6" s="8"/>
      <c r="O6" s="43"/>
      <c r="P6" s="42"/>
      <c r="Q6" s="42"/>
      <c r="R6" s="41"/>
      <c r="S6" s="42"/>
      <c r="T6" s="42"/>
      <c r="U6" s="42"/>
      <c r="V6" s="61"/>
      <c r="W6" s="62"/>
      <c r="X6" s="814"/>
      <c r="Y6" s="63"/>
      <c r="Z6" s="11"/>
      <c r="AA6" s="63"/>
    </row>
    <row r="7" spans="1:27" s="64" customFormat="1" ht="15" customHeight="1">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s="64" customFormat="1" ht="15" customHeight="1">
      <c r="A8" s="9" t="s">
        <v>2048</v>
      </c>
      <c r="B8" s="11" t="s">
        <v>15959</v>
      </c>
      <c r="C8" s="8"/>
      <c r="D8" s="8"/>
      <c r="E8" s="8"/>
      <c r="F8" s="8"/>
      <c r="G8" s="8"/>
      <c r="H8" s="8"/>
      <c r="I8" s="8"/>
      <c r="J8" s="8"/>
      <c r="K8" s="8"/>
      <c r="L8" s="8"/>
      <c r="M8" s="8"/>
      <c r="N8" s="8"/>
      <c r="O8" s="43"/>
      <c r="P8" s="42"/>
      <c r="Q8" s="42"/>
      <c r="R8" s="42"/>
      <c r="S8" s="42"/>
      <c r="T8" s="42"/>
      <c r="U8" s="42"/>
      <c r="V8" s="61"/>
      <c r="W8" s="62"/>
      <c r="X8" s="65"/>
      <c r="Y8" s="63"/>
      <c r="Z8" s="11"/>
      <c r="AA8" s="63"/>
    </row>
    <row r="9" spans="1:27" s="64" customFormat="1" ht="15" customHeight="1">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64" customFormat="1" ht="15" customHeight="1">
      <c r="A10" s="4" t="s">
        <v>2049</v>
      </c>
      <c r="B10" s="5"/>
      <c r="C10" s="5"/>
      <c r="D10" s="5"/>
      <c r="E10" s="5"/>
      <c r="F10" s="5"/>
      <c r="G10" s="5"/>
      <c r="H10" s="5"/>
      <c r="I10" s="5"/>
      <c r="J10" s="5"/>
      <c r="K10" s="5"/>
      <c r="L10" s="5"/>
      <c r="M10" s="5"/>
      <c r="N10" s="5"/>
      <c r="O10" s="34" t="s">
        <v>2839</v>
      </c>
      <c r="P10" s="35"/>
      <c r="Q10" s="35"/>
      <c r="R10" s="35"/>
      <c r="S10" s="35"/>
      <c r="T10" s="35"/>
      <c r="U10" s="35"/>
      <c r="V10" s="35"/>
      <c r="W10" s="53"/>
      <c r="X10" s="54"/>
      <c r="Y10" s="54"/>
      <c r="Z10" s="54"/>
      <c r="AA10" s="55"/>
    </row>
    <row r="11" spans="1:27" s="64" customFormat="1" ht="15" customHeight="1">
      <c r="A11" s="14" t="s">
        <v>49</v>
      </c>
      <c r="B11" s="15" t="s">
        <v>2051</v>
      </c>
      <c r="C11" s="15" t="s">
        <v>2052</v>
      </c>
      <c r="D11" s="15" t="s">
        <v>2053</v>
      </c>
      <c r="E11" s="15" t="s">
        <v>2054</v>
      </c>
      <c r="F11" s="228" t="s">
        <v>3169</v>
      </c>
      <c r="G11" s="228" t="s">
        <v>3170</v>
      </c>
      <c r="H11" s="228" t="s">
        <v>3171</v>
      </c>
      <c r="I11" s="228"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414" t="s">
        <v>2063</v>
      </c>
    </row>
    <row r="12" spans="1:27" s="810" customFormat="1" ht="15" customHeight="1">
      <c r="A12" s="816">
        <v>1</v>
      </c>
      <c r="B12" s="817" t="s">
        <v>2304</v>
      </c>
      <c r="C12" s="817" t="s">
        <v>2670</v>
      </c>
      <c r="D12" s="817" t="s">
        <v>2078</v>
      </c>
      <c r="E12" s="817" t="s">
        <v>2079</v>
      </c>
      <c r="F12" s="332" t="s">
        <v>2304</v>
      </c>
      <c r="G12" s="332" t="s">
        <v>2670</v>
      </c>
      <c r="H12" s="332" t="s">
        <v>2078</v>
      </c>
      <c r="I12" s="332" t="s">
        <v>2079</v>
      </c>
      <c r="J12" s="820" t="s">
        <v>79</v>
      </c>
      <c r="K12" s="820"/>
      <c r="L12" s="820"/>
      <c r="M12" s="820"/>
      <c r="N12" s="406" t="s">
        <v>2308</v>
      </c>
      <c r="O12" s="820"/>
      <c r="P12" s="820"/>
      <c r="Q12" s="820"/>
      <c r="R12" s="820"/>
      <c r="S12" s="820"/>
      <c r="T12" s="820"/>
      <c r="U12" s="820"/>
      <c r="V12" s="820"/>
      <c r="W12" s="10" t="s">
        <v>1530</v>
      </c>
      <c r="X12" s="817" t="s">
        <v>2304</v>
      </c>
      <c r="Y12" s="820" t="s">
        <v>2671</v>
      </c>
      <c r="Z12" s="820" t="s">
        <v>6594</v>
      </c>
      <c r="AA12" s="820"/>
    </row>
    <row r="13" spans="1:27" s="810" customFormat="1" ht="15" customHeight="1">
      <c r="A13" s="816">
        <v>2</v>
      </c>
      <c r="B13" s="817" t="s">
        <v>15140</v>
      </c>
      <c r="C13" s="817" t="s">
        <v>15141</v>
      </c>
      <c r="D13" s="817" t="s">
        <v>2803</v>
      </c>
      <c r="E13" s="817" t="s">
        <v>2804</v>
      </c>
      <c r="F13" s="332" t="s">
        <v>15140</v>
      </c>
      <c r="G13" s="332" t="s">
        <v>15141</v>
      </c>
      <c r="H13" s="332" t="s">
        <v>2803</v>
      </c>
      <c r="I13" s="332" t="s">
        <v>2804</v>
      </c>
      <c r="J13" s="817"/>
      <c r="K13" s="820"/>
      <c r="L13" s="820"/>
      <c r="M13" s="820"/>
      <c r="N13" s="406" t="s">
        <v>2308</v>
      </c>
      <c r="O13" s="820"/>
      <c r="P13" s="820"/>
      <c r="Q13" s="820"/>
      <c r="R13" s="820"/>
      <c r="S13" s="820"/>
      <c r="T13" s="820"/>
      <c r="U13" s="820"/>
      <c r="V13" s="820"/>
      <c r="W13" s="10" t="s">
        <v>1530</v>
      </c>
      <c r="X13" s="817" t="s">
        <v>15140</v>
      </c>
      <c r="Y13" s="820" t="s">
        <v>3434</v>
      </c>
      <c r="Z13" s="820" t="s">
        <v>3898</v>
      </c>
      <c r="AA13" s="820"/>
    </row>
    <row r="14" spans="1:27" s="810" customFormat="1" ht="15" customHeight="1">
      <c r="A14" s="816">
        <v>3</v>
      </c>
      <c r="B14" s="817" t="s">
        <v>2076</v>
      </c>
      <c r="C14" s="817" t="s">
        <v>2077</v>
      </c>
      <c r="D14" s="548" t="s">
        <v>2066</v>
      </c>
      <c r="E14" s="548" t="s">
        <v>2067</v>
      </c>
      <c r="F14" s="332" t="s">
        <v>2076</v>
      </c>
      <c r="G14" s="332" t="s">
        <v>2077</v>
      </c>
      <c r="H14" s="332" t="s">
        <v>3175</v>
      </c>
      <c r="I14" s="332" t="s">
        <v>2241</v>
      </c>
      <c r="J14" s="817"/>
      <c r="K14" s="820"/>
      <c r="L14" s="820"/>
      <c r="M14" s="820"/>
      <c r="N14" s="406"/>
      <c r="O14" s="820"/>
      <c r="P14" s="820"/>
      <c r="Q14" s="820"/>
      <c r="R14" s="820"/>
      <c r="S14" s="820"/>
      <c r="T14" s="820"/>
      <c r="U14" s="820"/>
      <c r="V14" s="820"/>
      <c r="W14" s="10"/>
      <c r="X14" s="817"/>
      <c r="Y14" s="820"/>
      <c r="Z14" s="820"/>
      <c r="AA14" s="820"/>
    </row>
    <row r="15" spans="1:27" s="810" customFormat="1" ht="15" customHeight="1">
      <c r="A15" s="816">
        <v>4</v>
      </c>
      <c r="B15" s="548" t="s">
        <v>3174</v>
      </c>
      <c r="C15" s="548" t="s">
        <v>2818</v>
      </c>
      <c r="D15" s="548" t="s">
        <v>2066</v>
      </c>
      <c r="E15" s="548" t="s">
        <v>2067</v>
      </c>
      <c r="F15" s="332" t="s">
        <v>3174</v>
      </c>
      <c r="G15" s="332" t="s">
        <v>2818</v>
      </c>
      <c r="H15" s="332" t="s">
        <v>2803</v>
      </c>
      <c r="I15" s="332" t="s">
        <v>2804</v>
      </c>
      <c r="J15" s="820"/>
      <c r="K15" s="820"/>
      <c r="L15" s="820"/>
      <c r="M15" s="820"/>
      <c r="N15" s="406" t="s">
        <v>2308</v>
      </c>
      <c r="O15" s="820"/>
      <c r="P15" s="820"/>
      <c r="Q15" s="820"/>
      <c r="R15" s="820"/>
      <c r="S15" s="820"/>
      <c r="T15" s="820"/>
      <c r="U15" s="820"/>
      <c r="V15" s="820"/>
      <c r="W15" s="10" t="s">
        <v>1530</v>
      </c>
      <c r="X15" s="548" t="s">
        <v>3174</v>
      </c>
      <c r="Y15" s="820" t="s">
        <v>3622</v>
      </c>
      <c r="Z15" s="820" t="s">
        <v>2096</v>
      </c>
      <c r="AA15" s="820"/>
    </row>
    <row r="16" spans="1:27" s="810" customFormat="1" ht="15" customHeight="1">
      <c r="A16" s="816">
        <v>5</v>
      </c>
      <c r="B16" s="818" t="s">
        <v>222</v>
      </c>
      <c r="C16" s="819" t="s">
        <v>2234</v>
      </c>
      <c r="D16" s="820" t="s">
        <v>2803</v>
      </c>
      <c r="E16" s="818" t="s">
        <v>2827</v>
      </c>
      <c r="F16" s="332" t="s">
        <v>222</v>
      </c>
      <c r="G16" s="332" t="s">
        <v>2234</v>
      </c>
      <c r="H16" s="332" t="s">
        <v>3991</v>
      </c>
      <c r="I16" s="332" t="s">
        <v>2108</v>
      </c>
      <c r="J16" s="820" t="s">
        <v>79</v>
      </c>
      <c r="K16" s="820"/>
      <c r="L16" s="820"/>
      <c r="M16" s="820"/>
      <c r="N16" s="406" t="s">
        <v>2308</v>
      </c>
      <c r="O16" s="820"/>
      <c r="P16" s="820"/>
      <c r="Q16" s="820"/>
      <c r="R16" s="820"/>
      <c r="S16" s="820"/>
      <c r="T16" s="820"/>
      <c r="U16" s="820"/>
      <c r="V16" s="820"/>
      <c r="W16" s="10" t="s">
        <v>1530</v>
      </c>
      <c r="X16" s="818" t="s">
        <v>222</v>
      </c>
      <c r="Y16" s="820" t="s">
        <v>2234</v>
      </c>
      <c r="Z16" s="820" t="s">
        <v>3898</v>
      </c>
      <c r="AA16" s="820"/>
    </row>
    <row r="17" spans="1:27" s="810" customFormat="1" ht="15" customHeight="1">
      <c r="A17" s="816">
        <v>6</v>
      </c>
      <c r="B17" s="820" t="s">
        <v>105</v>
      </c>
      <c r="C17" s="820" t="s">
        <v>2239</v>
      </c>
      <c r="D17" s="820" t="s">
        <v>2811</v>
      </c>
      <c r="E17" s="818" t="s">
        <v>2812</v>
      </c>
      <c r="F17" s="332" t="s">
        <v>105</v>
      </c>
      <c r="G17" s="332" t="s">
        <v>2239</v>
      </c>
      <c r="H17" s="332" t="s">
        <v>3175</v>
      </c>
      <c r="I17" s="332" t="s">
        <v>2241</v>
      </c>
      <c r="J17" s="820"/>
      <c r="K17" s="820"/>
      <c r="L17" s="820"/>
      <c r="M17" s="820"/>
      <c r="N17" s="406" t="s">
        <v>2308</v>
      </c>
      <c r="O17" s="820"/>
      <c r="P17" s="820"/>
      <c r="Q17" s="820"/>
      <c r="R17" s="820"/>
      <c r="S17" s="820"/>
      <c r="T17" s="820"/>
      <c r="U17" s="820"/>
      <c r="V17" s="820"/>
      <c r="W17" s="10" t="s">
        <v>1530</v>
      </c>
      <c r="X17" s="820" t="s">
        <v>105</v>
      </c>
      <c r="Y17" s="820" t="s">
        <v>2675</v>
      </c>
      <c r="Z17" s="820" t="s">
        <v>2811</v>
      </c>
      <c r="AA17" s="820"/>
    </row>
    <row r="18" spans="1:27" s="810" customFormat="1" ht="15" customHeight="1">
      <c r="A18" s="816">
        <v>7</v>
      </c>
      <c r="B18" s="820" t="s">
        <v>15960</v>
      </c>
      <c r="C18" s="820" t="s">
        <v>15961</v>
      </c>
      <c r="D18" s="820" t="s">
        <v>2725</v>
      </c>
      <c r="E18" s="818" t="s">
        <v>3176</v>
      </c>
      <c r="F18" s="332" t="s">
        <v>15960</v>
      </c>
      <c r="G18" s="332" t="s">
        <v>15961</v>
      </c>
      <c r="H18" s="332" t="s">
        <v>2725</v>
      </c>
      <c r="I18" s="332" t="s">
        <v>3176</v>
      </c>
      <c r="J18" s="820"/>
      <c r="K18" s="820"/>
      <c r="L18" s="820"/>
      <c r="M18" s="820" t="s">
        <v>15962</v>
      </c>
      <c r="N18" s="406" t="s">
        <v>2308</v>
      </c>
      <c r="O18" s="820"/>
      <c r="P18" s="820"/>
      <c r="Q18" s="820"/>
      <c r="R18" s="820"/>
      <c r="S18" s="820"/>
      <c r="T18" s="820"/>
      <c r="U18" s="820"/>
      <c r="V18" s="820"/>
      <c r="W18" s="10" t="s">
        <v>1530</v>
      </c>
      <c r="X18" s="820" t="s">
        <v>15963</v>
      </c>
      <c r="Y18" s="820" t="s">
        <v>8042</v>
      </c>
      <c r="Z18" s="820" t="s">
        <v>2088</v>
      </c>
      <c r="AA18" s="820"/>
    </row>
    <row r="19" spans="1:27" ht="15" customHeight="1">
      <c r="A19" s="816">
        <v>8</v>
      </c>
      <c r="B19" s="820" t="s">
        <v>15964</v>
      </c>
      <c r="C19" s="820" t="s">
        <v>3183</v>
      </c>
      <c r="D19" s="820" t="s">
        <v>2725</v>
      </c>
      <c r="E19" s="818" t="s">
        <v>3176</v>
      </c>
      <c r="F19" s="333" t="s">
        <v>15965</v>
      </c>
      <c r="G19" s="332" t="s">
        <v>3183</v>
      </c>
      <c r="H19" s="332" t="s">
        <v>2725</v>
      </c>
      <c r="I19" s="332" t="s">
        <v>3176</v>
      </c>
      <c r="J19" s="820"/>
      <c r="K19" s="820"/>
      <c r="L19" s="820" t="s">
        <v>4870</v>
      </c>
      <c r="M19" s="820"/>
      <c r="N19" s="406" t="s">
        <v>2308</v>
      </c>
      <c r="O19" s="822"/>
      <c r="P19" s="822"/>
      <c r="Q19" s="822"/>
      <c r="R19" s="822"/>
      <c r="S19" s="822"/>
      <c r="T19" s="822"/>
      <c r="U19" s="822"/>
      <c r="V19" s="822"/>
      <c r="W19" s="822"/>
      <c r="X19" s="822"/>
      <c r="Y19" s="822"/>
      <c r="Z19" s="822"/>
      <c r="AA19" s="822"/>
    </row>
    <row r="20" spans="1:27" s="811" customFormat="1" ht="15" customHeight="1">
      <c r="A20" s="816">
        <v>9</v>
      </c>
      <c r="B20" s="818" t="s">
        <v>2354</v>
      </c>
      <c r="C20" s="818" t="s">
        <v>4826</v>
      </c>
      <c r="D20" s="820" t="s">
        <v>2088</v>
      </c>
      <c r="E20" s="239" t="s">
        <v>2089</v>
      </c>
      <c r="F20" s="332" t="s">
        <v>2354</v>
      </c>
      <c r="G20" s="333" t="s">
        <v>4825</v>
      </c>
      <c r="H20" s="332" t="s">
        <v>2088</v>
      </c>
      <c r="I20" s="332" t="s">
        <v>2089</v>
      </c>
      <c r="J20" s="818"/>
      <c r="K20" s="818"/>
      <c r="L20" s="818"/>
      <c r="M20" s="818"/>
      <c r="N20" s="406" t="s">
        <v>2308</v>
      </c>
      <c r="O20" s="818"/>
      <c r="P20" s="818"/>
      <c r="Q20" s="818"/>
      <c r="R20" s="818"/>
      <c r="S20" s="818"/>
      <c r="T20" s="818"/>
      <c r="U20" s="818"/>
      <c r="V20" s="818"/>
      <c r="W20" s="10" t="s">
        <v>1530</v>
      </c>
      <c r="X20" s="818" t="s">
        <v>2354</v>
      </c>
      <c r="Y20" s="820" t="s">
        <v>4826</v>
      </c>
      <c r="Z20" s="820" t="s">
        <v>2088</v>
      </c>
      <c r="AA20" s="818"/>
    </row>
    <row r="21" spans="1:27" s="811" customFormat="1" ht="15" customHeight="1">
      <c r="A21" s="816">
        <v>10</v>
      </c>
      <c r="B21" s="818" t="s">
        <v>2352</v>
      </c>
      <c r="C21" s="818" t="s">
        <v>4782</v>
      </c>
      <c r="D21" s="820" t="s">
        <v>6594</v>
      </c>
      <c r="E21" s="820" t="s">
        <v>2272</v>
      </c>
      <c r="F21" s="332" t="s">
        <v>2352</v>
      </c>
      <c r="G21" s="333" t="s">
        <v>4781</v>
      </c>
      <c r="H21" s="332" t="s">
        <v>2078</v>
      </c>
      <c r="I21" s="332" t="s">
        <v>2079</v>
      </c>
      <c r="J21" s="818"/>
      <c r="K21" s="818"/>
      <c r="L21" s="818"/>
      <c r="M21" s="818"/>
      <c r="N21" s="406" t="s">
        <v>2308</v>
      </c>
      <c r="O21" s="818"/>
      <c r="P21" s="818"/>
      <c r="Q21" s="818"/>
      <c r="R21" s="818"/>
      <c r="S21" s="818"/>
      <c r="T21" s="818"/>
      <c r="U21" s="818"/>
      <c r="V21" s="818"/>
      <c r="W21" s="10" t="s">
        <v>1530</v>
      </c>
      <c r="X21" s="818" t="s">
        <v>2352</v>
      </c>
      <c r="Y21" s="820" t="s">
        <v>4782</v>
      </c>
      <c r="Z21" s="820" t="s">
        <v>6594</v>
      </c>
      <c r="AA21" s="818"/>
    </row>
    <row r="22" spans="1:27" s="811" customFormat="1" ht="15" customHeight="1">
      <c r="A22" s="816">
        <v>11</v>
      </c>
      <c r="B22" s="818" t="s">
        <v>8428</v>
      </c>
      <c r="C22" s="818" t="s">
        <v>8429</v>
      </c>
      <c r="D22" s="820" t="s">
        <v>10579</v>
      </c>
      <c r="E22" s="239" t="s">
        <v>2089</v>
      </c>
      <c r="F22" s="333" t="s">
        <v>8430</v>
      </c>
      <c r="G22" s="332" t="s">
        <v>8429</v>
      </c>
      <c r="H22" s="332" t="s">
        <v>3212</v>
      </c>
      <c r="I22" s="332" t="s">
        <v>2085</v>
      </c>
      <c r="J22" s="818"/>
      <c r="K22" s="818"/>
      <c r="L22" s="818"/>
      <c r="M22" s="818" t="s">
        <v>1127</v>
      </c>
      <c r="N22" s="406" t="s">
        <v>2308</v>
      </c>
      <c r="O22" s="818"/>
      <c r="P22" s="818"/>
      <c r="Q22" s="818"/>
      <c r="R22" s="818"/>
      <c r="S22" s="818"/>
      <c r="T22" s="818"/>
      <c r="U22" s="818"/>
      <c r="V22" s="818"/>
      <c r="W22" s="10" t="s">
        <v>1530</v>
      </c>
      <c r="X22" s="818" t="s">
        <v>8428</v>
      </c>
      <c r="Y22" s="820" t="s">
        <v>8429</v>
      </c>
      <c r="Z22" s="820" t="s">
        <v>10579</v>
      </c>
      <c r="AA22" s="818"/>
    </row>
    <row r="23" spans="1:27" ht="15" customHeight="1">
      <c r="A23" s="816">
        <v>12</v>
      </c>
      <c r="B23" s="246" t="s">
        <v>8462</v>
      </c>
      <c r="C23" s="239" t="s">
        <v>13379</v>
      </c>
      <c r="D23" s="239" t="s">
        <v>2278</v>
      </c>
      <c r="E23" s="239" t="s">
        <v>2827</v>
      </c>
      <c r="F23" s="332" t="s">
        <v>8462</v>
      </c>
      <c r="G23" s="333" t="s">
        <v>8463</v>
      </c>
      <c r="H23" s="332" t="s">
        <v>3175</v>
      </c>
      <c r="I23" s="332" t="s">
        <v>2241</v>
      </c>
      <c r="J23" s="818"/>
      <c r="K23" s="818"/>
      <c r="L23" s="823"/>
      <c r="M23" s="818"/>
      <c r="N23" s="406" t="s">
        <v>2308</v>
      </c>
      <c r="O23" s="824"/>
      <c r="P23" s="820"/>
      <c r="Q23" s="820"/>
      <c r="R23" s="820"/>
      <c r="S23" s="820"/>
      <c r="T23" s="820"/>
      <c r="U23" s="820"/>
      <c r="V23" s="820"/>
      <c r="W23" s="10" t="s">
        <v>1530</v>
      </c>
      <c r="X23" s="820" t="s">
        <v>15966</v>
      </c>
      <c r="Y23" s="818" t="s">
        <v>15633</v>
      </c>
      <c r="Z23" s="818" t="s">
        <v>3212</v>
      </c>
      <c r="AA23" s="820"/>
    </row>
    <row r="24" spans="1:27" ht="15" customHeight="1">
      <c r="A24" s="816">
        <v>13</v>
      </c>
      <c r="B24" s="246" t="s">
        <v>13380</v>
      </c>
      <c r="C24" s="239" t="s">
        <v>13381</v>
      </c>
      <c r="D24" s="239" t="s">
        <v>2674</v>
      </c>
      <c r="E24" s="239" t="s">
        <v>4430</v>
      </c>
      <c r="F24" s="332" t="s">
        <v>13380</v>
      </c>
      <c r="G24" s="333" t="s">
        <v>13382</v>
      </c>
      <c r="H24" s="332" t="s">
        <v>2684</v>
      </c>
      <c r="I24" s="332" t="s">
        <v>2884</v>
      </c>
      <c r="J24" s="820"/>
      <c r="K24" s="820"/>
      <c r="L24" s="823"/>
      <c r="M24" s="820"/>
      <c r="N24" s="406" t="s">
        <v>2308</v>
      </c>
      <c r="O24" s="824"/>
      <c r="P24" s="820"/>
      <c r="Q24" s="820"/>
      <c r="R24" s="820"/>
      <c r="S24" s="820"/>
      <c r="T24" s="820"/>
      <c r="U24" s="820"/>
      <c r="V24" s="820"/>
      <c r="W24" s="10" t="s">
        <v>1530</v>
      </c>
      <c r="X24" s="820" t="s">
        <v>15967</v>
      </c>
      <c r="Y24" s="818" t="s">
        <v>13383</v>
      </c>
      <c r="Z24" s="818" t="s">
        <v>2684</v>
      </c>
      <c r="AA24" s="820"/>
    </row>
    <row r="25" spans="1:27" ht="15" customHeight="1">
      <c r="A25" s="816">
        <v>14</v>
      </c>
      <c r="B25" s="246" t="s">
        <v>15968</v>
      </c>
      <c r="C25" s="239" t="s">
        <v>15969</v>
      </c>
      <c r="D25" s="239" t="s">
        <v>15970</v>
      </c>
      <c r="E25" s="239" t="s">
        <v>15971</v>
      </c>
      <c r="F25" s="332" t="s">
        <v>15968</v>
      </c>
      <c r="G25" s="333" t="s">
        <v>15972</v>
      </c>
      <c r="H25" s="332" t="s">
        <v>15973</v>
      </c>
      <c r="I25" s="332" t="s">
        <v>15971</v>
      </c>
      <c r="J25" s="820"/>
      <c r="K25" s="820"/>
      <c r="L25" s="823"/>
      <c r="M25" s="820"/>
      <c r="N25" s="406" t="s">
        <v>2308</v>
      </c>
      <c r="O25" s="824"/>
      <c r="P25" s="820"/>
      <c r="Q25" s="820"/>
      <c r="R25" s="820"/>
      <c r="S25" s="820"/>
      <c r="T25" s="820"/>
      <c r="U25" s="820"/>
      <c r="V25" s="820"/>
      <c r="W25" s="10" t="s">
        <v>1530</v>
      </c>
      <c r="X25" s="820" t="s">
        <v>15974</v>
      </c>
      <c r="Y25" s="818" t="s">
        <v>15646</v>
      </c>
      <c r="Z25" s="818" t="s">
        <v>15975</v>
      </c>
      <c r="AA25" s="820"/>
    </row>
    <row r="26" spans="1:27" ht="15" customHeight="1">
      <c r="A26" s="816">
        <v>15</v>
      </c>
      <c r="B26" s="820" t="s">
        <v>15976</v>
      </c>
      <c r="C26" s="820" t="s">
        <v>15977</v>
      </c>
      <c r="D26" s="820" t="s">
        <v>2681</v>
      </c>
      <c r="E26" s="239" t="s">
        <v>3291</v>
      </c>
      <c r="F26" s="332" t="s">
        <v>15976</v>
      </c>
      <c r="G26" s="333" t="s">
        <v>15978</v>
      </c>
      <c r="H26" s="332" t="s">
        <v>2681</v>
      </c>
      <c r="I26" s="332" t="s">
        <v>3291</v>
      </c>
      <c r="J26" s="823"/>
      <c r="K26" s="823"/>
      <c r="L26" s="823"/>
      <c r="M26" s="823"/>
      <c r="N26" s="406" t="s">
        <v>2308</v>
      </c>
      <c r="O26" s="822"/>
      <c r="P26" s="822"/>
      <c r="Q26" s="822"/>
      <c r="R26" s="822"/>
      <c r="S26" s="822"/>
      <c r="T26" s="822"/>
      <c r="U26" s="822"/>
      <c r="V26" s="822"/>
      <c r="W26" s="10" t="s">
        <v>1530</v>
      </c>
      <c r="X26" s="820" t="s">
        <v>15976</v>
      </c>
      <c r="Y26" s="820" t="s">
        <v>15977</v>
      </c>
      <c r="Z26" s="820" t="s">
        <v>2681</v>
      </c>
      <c r="AA26" s="823"/>
    </row>
    <row r="27" spans="1:27" ht="15" customHeight="1">
      <c r="A27" s="816">
        <v>16</v>
      </c>
      <c r="B27" s="820" t="s">
        <v>15979</v>
      </c>
      <c r="C27" s="820" t="s">
        <v>15980</v>
      </c>
      <c r="D27" s="820" t="s">
        <v>2684</v>
      </c>
      <c r="E27" s="239" t="s">
        <v>2884</v>
      </c>
      <c r="F27" s="332" t="s">
        <v>15979</v>
      </c>
      <c r="G27" s="333" t="s">
        <v>15981</v>
      </c>
      <c r="H27" s="332" t="s">
        <v>2684</v>
      </c>
      <c r="I27" s="332" t="s">
        <v>2884</v>
      </c>
      <c r="J27" s="823"/>
      <c r="K27" s="823"/>
      <c r="L27" s="823"/>
      <c r="M27" s="820" t="s">
        <v>15982</v>
      </c>
      <c r="N27" s="406" t="s">
        <v>2308</v>
      </c>
      <c r="O27" s="822"/>
      <c r="P27" s="822"/>
      <c r="Q27" s="822"/>
      <c r="R27" s="822"/>
      <c r="S27" s="822"/>
      <c r="T27" s="822"/>
      <c r="U27" s="822"/>
      <c r="V27" s="822"/>
      <c r="W27" s="10" t="s">
        <v>1530</v>
      </c>
      <c r="X27" s="820" t="s">
        <v>5654</v>
      </c>
      <c r="Y27" s="820" t="s">
        <v>15980</v>
      </c>
      <c r="Z27" s="820" t="s">
        <v>2684</v>
      </c>
      <c r="AA27" s="823"/>
    </row>
    <row r="28" spans="1:27" ht="15" customHeight="1">
      <c r="A28" s="816">
        <v>17</v>
      </c>
      <c r="B28" s="820" t="s">
        <v>15654</v>
      </c>
      <c r="C28" s="820" t="s">
        <v>15983</v>
      </c>
      <c r="D28" s="820" t="s">
        <v>2272</v>
      </c>
      <c r="E28" s="820" t="s">
        <v>2272</v>
      </c>
      <c r="F28" s="332" t="s">
        <v>15654</v>
      </c>
      <c r="G28" s="333" t="s">
        <v>15655</v>
      </c>
      <c r="H28" s="332" t="s">
        <v>2272</v>
      </c>
      <c r="I28" s="332" t="s">
        <v>2273</v>
      </c>
      <c r="J28" s="820"/>
      <c r="K28" s="820"/>
      <c r="L28" s="823"/>
      <c r="M28" s="820"/>
      <c r="N28" s="406" t="s">
        <v>2308</v>
      </c>
      <c r="O28" s="824"/>
      <c r="P28" s="820"/>
      <c r="Q28" s="820"/>
      <c r="R28" s="820"/>
      <c r="S28" s="820"/>
      <c r="T28" s="820"/>
      <c r="U28" s="820"/>
      <c r="V28" s="820"/>
      <c r="W28" s="10" t="s">
        <v>1530</v>
      </c>
      <c r="X28" s="820" t="s">
        <v>2823</v>
      </c>
      <c r="Y28" s="820" t="s">
        <v>15983</v>
      </c>
      <c r="Z28" s="820" t="s">
        <v>6594</v>
      </c>
      <c r="AA28" s="820"/>
    </row>
    <row r="29" spans="1:27" ht="15" customHeight="1">
      <c r="A29" s="816">
        <v>18</v>
      </c>
      <c r="B29" s="820" t="s">
        <v>15657</v>
      </c>
      <c r="C29" s="820" t="s">
        <v>15984</v>
      </c>
      <c r="D29" s="820" t="s">
        <v>2272</v>
      </c>
      <c r="E29" s="820" t="s">
        <v>2272</v>
      </c>
      <c r="F29" s="332" t="s">
        <v>15657</v>
      </c>
      <c r="G29" s="333" t="s">
        <v>15658</v>
      </c>
      <c r="H29" s="332" t="s">
        <v>2272</v>
      </c>
      <c r="I29" s="332" t="s">
        <v>2273</v>
      </c>
      <c r="J29" s="820"/>
      <c r="K29" s="820"/>
      <c r="L29" s="823"/>
      <c r="M29" s="820"/>
      <c r="N29" s="406" t="s">
        <v>2308</v>
      </c>
      <c r="O29" s="824"/>
      <c r="P29" s="820"/>
      <c r="Q29" s="820"/>
      <c r="R29" s="820"/>
      <c r="S29" s="820"/>
      <c r="T29" s="820"/>
      <c r="U29" s="820"/>
      <c r="V29" s="820"/>
      <c r="W29" s="10" t="s">
        <v>1530</v>
      </c>
      <c r="X29" s="820" t="s">
        <v>5671</v>
      </c>
      <c r="Y29" s="820" t="s">
        <v>15984</v>
      </c>
      <c r="Z29" s="820" t="s">
        <v>6594</v>
      </c>
      <c r="AA29" s="820"/>
    </row>
    <row r="30" spans="1:27" ht="15" customHeight="1">
      <c r="A30" s="816">
        <v>19</v>
      </c>
      <c r="B30" s="819" t="s">
        <v>15985</v>
      </c>
      <c r="C30" s="819" t="s">
        <v>15637</v>
      </c>
      <c r="D30" s="243" t="s">
        <v>2070</v>
      </c>
      <c r="E30" s="243" t="s">
        <v>2071</v>
      </c>
      <c r="F30" s="332" t="s">
        <v>15985</v>
      </c>
      <c r="G30" s="332" t="s">
        <v>15637</v>
      </c>
      <c r="H30" s="332" t="s">
        <v>2070</v>
      </c>
      <c r="I30" s="332" t="s">
        <v>2071</v>
      </c>
      <c r="J30" s="819"/>
      <c r="K30" s="819"/>
      <c r="L30" s="825"/>
      <c r="M30" s="825"/>
      <c r="N30" s="746" t="s">
        <v>2308</v>
      </c>
      <c r="O30" s="824"/>
      <c r="P30" s="820"/>
      <c r="Q30" s="820"/>
      <c r="R30" s="820"/>
      <c r="S30" s="820"/>
      <c r="T30" s="820"/>
      <c r="U30" s="820"/>
      <c r="V30" s="820"/>
      <c r="W30" s="10" t="s">
        <v>1530</v>
      </c>
      <c r="X30" s="820" t="s">
        <v>15985</v>
      </c>
      <c r="Y30" s="820" t="s">
        <v>15986</v>
      </c>
      <c r="Z30" s="820" t="s">
        <v>2078</v>
      </c>
      <c r="AA30" s="239"/>
    </row>
    <row r="31" spans="1:27" ht="15" customHeight="1">
      <c r="A31" s="816">
        <v>20</v>
      </c>
      <c r="B31" s="819" t="s">
        <v>15987</v>
      </c>
      <c r="C31" s="819" t="s">
        <v>15988</v>
      </c>
      <c r="D31" s="819" t="s">
        <v>2684</v>
      </c>
      <c r="E31" s="243" t="s">
        <v>2884</v>
      </c>
      <c r="F31" s="332" t="s">
        <v>15987</v>
      </c>
      <c r="G31" s="332" t="s">
        <v>15988</v>
      </c>
      <c r="H31" s="332" t="s">
        <v>2684</v>
      </c>
      <c r="I31" s="332" t="s">
        <v>2884</v>
      </c>
      <c r="J31" s="819"/>
      <c r="K31" s="819"/>
      <c r="L31" s="825"/>
      <c r="M31" s="819" t="s">
        <v>15989</v>
      </c>
      <c r="N31" s="746" t="s">
        <v>2308</v>
      </c>
      <c r="O31" s="824"/>
      <c r="P31" s="820"/>
      <c r="Q31" s="820"/>
      <c r="R31" s="820"/>
      <c r="S31" s="820"/>
      <c r="T31" s="820"/>
      <c r="U31" s="820"/>
      <c r="V31" s="820"/>
      <c r="W31" s="10" t="s">
        <v>1530</v>
      </c>
      <c r="X31" s="820" t="s">
        <v>15990</v>
      </c>
      <c r="Y31" s="820" t="s">
        <v>15991</v>
      </c>
      <c r="Z31" s="820" t="s">
        <v>2684</v>
      </c>
      <c r="AA31" s="239"/>
    </row>
    <row r="32" spans="1:27" ht="15" customHeight="1">
      <c r="A32" s="816">
        <v>21</v>
      </c>
      <c r="B32" s="820" t="s">
        <v>15992</v>
      </c>
      <c r="C32" s="820" t="s">
        <v>15993</v>
      </c>
      <c r="D32" s="820" t="s">
        <v>2088</v>
      </c>
      <c r="E32" s="239" t="s">
        <v>2089</v>
      </c>
      <c r="F32" s="332" t="s">
        <v>15992</v>
      </c>
      <c r="G32" s="333" t="s">
        <v>15994</v>
      </c>
      <c r="H32" s="332" t="s">
        <v>2088</v>
      </c>
      <c r="I32" s="332" t="s">
        <v>2089</v>
      </c>
      <c r="J32" s="823"/>
      <c r="K32" s="823"/>
      <c r="L32" s="823"/>
      <c r="M32" s="820"/>
      <c r="N32" s="406" t="s">
        <v>2308</v>
      </c>
      <c r="O32" s="822"/>
      <c r="P32" s="822"/>
      <c r="Q32" s="822"/>
      <c r="R32" s="822"/>
      <c r="S32" s="822"/>
      <c r="T32" s="822"/>
      <c r="U32" s="822"/>
      <c r="V32" s="822"/>
      <c r="W32" s="10" t="s">
        <v>1530</v>
      </c>
      <c r="X32" s="820" t="s">
        <v>15992</v>
      </c>
      <c r="Y32" s="820" t="s">
        <v>15993</v>
      </c>
      <c r="Z32" s="820" t="s">
        <v>2088</v>
      </c>
      <c r="AA32" s="823"/>
    </row>
    <row r="33" spans="1:27" ht="15" customHeight="1">
      <c r="A33" s="816">
        <v>22</v>
      </c>
      <c r="B33" s="820" t="s">
        <v>15995</v>
      </c>
      <c r="C33" s="820" t="s">
        <v>15996</v>
      </c>
      <c r="D33" s="820" t="s">
        <v>2803</v>
      </c>
      <c r="E33" s="239" t="s">
        <v>2804</v>
      </c>
      <c r="F33" s="332" t="s">
        <v>15995</v>
      </c>
      <c r="G33" s="333" t="s">
        <v>15997</v>
      </c>
      <c r="H33" s="332" t="s">
        <v>2803</v>
      </c>
      <c r="I33" s="332" t="s">
        <v>2804</v>
      </c>
      <c r="J33" s="823"/>
      <c r="K33" s="823"/>
      <c r="L33" s="823"/>
      <c r="M33" s="820" t="s">
        <v>15998</v>
      </c>
      <c r="N33" s="406" t="s">
        <v>2308</v>
      </c>
      <c r="O33" s="822"/>
      <c r="P33" s="822"/>
      <c r="Q33" s="822"/>
      <c r="R33" s="822"/>
      <c r="S33" s="822"/>
      <c r="T33" s="822"/>
      <c r="U33" s="822"/>
      <c r="V33" s="822"/>
      <c r="W33" s="10" t="s">
        <v>1530</v>
      </c>
      <c r="X33" s="820" t="s">
        <v>15999</v>
      </c>
      <c r="Y33" s="820" t="s">
        <v>15996</v>
      </c>
      <c r="Z33" s="820" t="s">
        <v>2803</v>
      </c>
      <c r="AA33" s="823"/>
    </row>
    <row r="34" spans="1:27" ht="15" customHeight="1">
      <c r="A34" s="816">
        <v>23</v>
      </c>
      <c r="B34" s="821" t="s">
        <v>16000</v>
      </c>
      <c r="C34" s="821" t="s">
        <v>16001</v>
      </c>
      <c r="D34" s="820" t="s">
        <v>2272</v>
      </c>
      <c r="E34" s="820" t="s">
        <v>2272</v>
      </c>
      <c r="F34" s="332" t="s">
        <v>16000</v>
      </c>
      <c r="G34" s="332" t="s">
        <v>16001</v>
      </c>
      <c r="H34" s="332" t="s">
        <v>2272</v>
      </c>
      <c r="I34" s="332" t="s">
        <v>2273</v>
      </c>
      <c r="J34" s="816"/>
      <c r="K34" s="816"/>
      <c r="L34" s="816"/>
      <c r="M34" s="816"/>
      <c r="N34" s="406" t="s">
        <v>2308</v>
      </c>
      <c r="O34" s="822"/>
      <c r="P34" s="822"/>
      <c r="Q34" s="822"/>
      <c r="R34" s="822"/>
      <c r="S34" s="822"/>
      <c r="T34" s="822"/>
      <c r="U34" s="822"/>
      <c r="V34" s="822"/>
      <c r="W34" s="816"/>
      <c r="X34" s="816"/>
      <c r="Y34" s="816"/>
      <c r="Z34" s="816"/>
      <c r="AA34" s="816"/>
    </row>
    <row r="35" spans="1:27" ht="15" customHeight="1">
      <c r="A35" s="816">
        <v>24</v>
      </c>
      <c r="B35" s="821" t="s">
        <v>16002</v>
      </c>
      <c r="C35" s="821" t="s">
        <v>16003</v>
      </c>
      <c r="D35" s="820" t="s">
        <v>2272</v>
      </c>
      <c r="E35" s="820" t="s">
        <v>2272</v>
      </c>
      <c r="F35" s="332" t="s">
        <v>16002</v>
      </c>
      <c r="G35" s="332" t="s">
        <v>16003</v>
      </c>
      <c r="H35" s="332" t="s">
        <v>2272</v>
      </c>
      <c r="I35" s="332" t="s">
        <v>2273</v>
      </c>
      <c r="J35" s="816"/>
      <c r="K35" s="816"/>
      <c r="L35" s="816"/>
      <c r="M35" s="816"/>
      <c r="N35" s="406" t="s">
        <v>2308</v>
      </c>
      <c r="O35" s="822"/>
      <c r="P35" s="822"/>
      <c r="Q35" s="822"/>
      <c r="R35" s="822"/>
      <c r="S35" s="822"/>
      <c r="T35" s="822"/>
      <c r="U35" s="822"/>
      <c r="V35" s="822"/>
      <c r="W35" s="816"/>
      <c r="X35" s="816"/>
      <c r="Y35" s="816"/>
      <c r="Z35" s="816"/>
      <c r="AA35" s="816"/>
    </row>
    <row r="37" spans="1:27" ht="15" customHeight="1">
      <c r="B37" s="812" t="s">
        <v>16004</v>
      </c>
    </row>
  </sheetData>
  <phoneticPr fontId="5" type="noConversion"/>
  <dataValidations count="4">
    <dataValidation type="list" allowBlank="1" showInputMessage="1" showErrorMessage="1" sqref="B6" xr:uid="{00000000-0002-0000-EF00-000000000000}">
      <formula1>"Mi: Minute,H: Hour,D: Daily,W: Weekly,M: Monthly,Y: Yearly"</formula1>
    </dataValidation>
    <dataValidation type="list" allowBlank="1" showInputMessage="1" showErrorMessage="1" sqref="B7 B9 O7:O9" xr:uid="{00000000-0002-0000-EF00-000001000000}">
      <formula1>"替换,追加"</formula1>
    </dataValidation>
    <dataValidation type="list" allowBlank="1" showInputMessage="1" showErrorMessage="1" sqref="N14 N19 N12:N13 N15:N18 N20:N25 N26:N27 N28:N29 N30:N31 N32:N33 N34:N35" xr:uid="{00000000-0002-0000-EF00-000002000000}">
      <formula1>"匹配,基线特有,本地扩充,废弃"</formula1>
    </dataValidation>
    <dataValidation type="list" allowBlank="1" showInputMessage="1" showErrorMessage="1" sqref="R4:R6" xr:uid="{00000000-0002-0000-EF00-000003000000}">
      <formula1>"left join,inner join,union,union all"</formula1>
    </dataValidation>
  </dataValidations>
  <hyperlinks>
    <hyperlink ref="A1" location="目录!A1" display="返回" xr:uid="{00000000-0004-0000-EF00-000000000000}"/>
  </hyperlinks>
  <pageMargins left="0.75" right="0.75" top="1" bottom="1" header="0.51180555555555596" footer="0.51180555555555596"/>
  <pageSetup paperSize="9" orientation="portrait"/>
  <legacyDrawing r:id="rId1"/>
</worksheet>
</file>

<file path=xl/worksheets/sheet2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AA26"/>
  <sheetViews>
    <sheetView workbookViewId="0"/>
  </sheetViews>
  <sheetFormatPr defaultColWidth="9" defaultRowHeight="13.8"/>
  <cols>
    <col min="1" max="1" width="9" style="797"/>
    <col min="2" max="2" width="14.6640625" style="797" customWidth="1"/>
    <col min="3" max="3" width="14.109375" style="797" customWidth="1"/>
    <col min="4" max="4" width="15.21875" style="797" customWidth="1"/>
    <col min="5" max="9" width="12.109375" style="797" customWidth="1"/>
    <col min="10" max="13" width="9" style="797"/>
    <col min="14" max="14" width="11.33203125" style="797" customWidth="1"/>
    <col min="15" max="22" width="9" style="797" hidden="1" customWidth="1"/>
    <col min="23" max="23" width="21.77734375" style="797" customWidth="1"/>
    <col min="24" max="24" width="13" style="797" customWidth="1"/>
    <col min="25" max="25" width="11.33203125" style="797" customWidth="1"/>
    <col min="26" max="26" width="13.109375" style="797" customWidth="1"/>
    <col min="27" max="27" width="11.33203125" style="797" customWidth="1"/>
    <col min="28" max="16384" width="9" style="797"/>
  </cols>
  <sheetData>
    <row r="1" spans="1:27" s="796" customFormat="1" ht="15.6">
      <c r="A1" s="798" t="s">
        <v>2037</v>
      </c>
      <c r="B1" s="3"/>
      <c r="C1" s="3"/>
      <c r="D1" s="3"/>
      <c r="E1" s="3"/>
      <c r="F1" s="3"/>
      <c r="G1" s="3"/>
      <c r="H1" s="3"/>
      <c r="I1" s="3"/>
      <c r="J1" s="3"/>
      <c r="K1" s="3"/>
      <c r="L1" s="3"/>
      <c r="M1" s="3"/>
      <c r="N1" s="3"/>
      <c r="O1" s="3"/>
      <c r="P1" s="3"/>
      <c r="Q1" s="3"/>
      <c r="R1" s="3"/>
      <c r="S1" s="3"/>
      <c r="T1" s="3"/>
      <c r="U1" s="3"/>
      <c r="V1" s="3"/>
      <c r="W1" s="52"/>
      <c r="X1" s="52"/>
      <c r="Y1" s="52"/>
      <c r="Z1" s="52"/>
      <c r="AA1" s="52"/>
    </row>
    <row r="2" spans="1:27" s="796"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796" customFormat="1" ht="15.6">
      <c r="A3" s="6" t="s">
        <v>2040</v>
      </c>
      <c r="B3" s="799" t="s">
        <v>1532</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796" customFormat="1" ht="15.6">
      <c r="A4" s="9" t="s">
        <v>2042</v>
      </c>
      <c r="B4" s="10" t="s">
        <v>1533</v>
      </c>
      <c r="C4" s="8"/>
      <c r="D4" s="8"/>
      <c r="E4" s="8"/>
      <c r="F4" s="8"/>
      <c r="G4" s="8"/>
      <c r="H4" s="8"/>
      <c r="I4" s="8"/>
      <c r="J4" s="8"/>
      <c r="K4" s="8"/>
      <c r="L4" s="8"/>
      <c r="M4" s="8"/>
      <c r="N4" s="8"/>
      <c r="O4" s="43" t="s">
        <v>4149</v>
      </c>
      <c r="P4" s="39" t="e">
        <f>VLOOKUP(B3,[2]目录!#REF!,4,0)</f>
        <v>#REF!</v>
      </c>
      <c r="Q4" s="40"/>
      <c r="R4" s="41"/>
      <c r="S4" s="42"/>
      <c r="T4" s="42"/>
      <c r="U4" s="42"/>
      <c r="V4" s="61"/>
      <c r="W4" s="62" t="s">
        <v>3195</v>
      </c>
      <c r="X4" s="801" t="s">
        <v>1534</v>
      </c>
      <c r="Y4" s="63"/>
      <c r="Z4" s="11"/>
      <c r="AA4" s="63"/>
    </row>
    <row r="5" spans="1:27" s="796" customFormat="1" ht="15.6">
      <c r="A5" s="9" t="s">
        <v>2041</v>
      </c>
      <c r="B5" s="11" t="s">
        <v>2043</v>
      </c>
      <c r="C5" s="8"/>
      <c r="D5" s="8"/>
      <c r="E5" s="8"/>
      <c r="F5" s="8"/>
      <c r="G5" s="8"/>
      <c r="H5" s="8"/>
      <c r="I5" s="8"/>
      <c r="J5" s="8"/>
      <c r="K5" s="8"/>
      <c r="L5" s="8"/>
      <c r="M5" s="8"/>
      <c r="N5" s="8"/>
      <c r="O5" s="43"/>
      <c r="P5" s="42"/>
      <c r="Q5" s="42"/>
      <c r="R5" s="41"/>
      <c r="S5" s="42"/>
      <c r="T5" s="42"/>
      <c r="U5" s="42"/>
      <c r="V5" s="61"/>
      <c r="W5" s="62"/>
      <c r="X5" s="809"/>
      <c r="Y5" s="63"/>
      <c r="Z5" s="11"/>
      <c r="AA5" s="63"/>
    </row>
    <row r="6" spans="1:27" s="796" customFormat="1" ht="15.6">
      <c r="A6" s="9" t="s">
        <v>2044</v>
      </c>
      <c r="B6" s="12" t="s">
        <v>2045</v>
      </c>
      <c r="C6" s="8"/>
      <c r="D6" s="8"/>
      <c r="E6" s="8"/>
      <c r="F6" s="8"/>
      <c r="G6" s="8"/>
      <c r="H6" s="8"/>
      <c r="I6" s="8"/>
      <c r="J6" s="8"/>
      <c r="K6" s="8"/>
      <c r="L6" s="8"/>
      <c r="M6" s="8"/>
      <c r="N6" s="8"/>
      <c r="O6" s="43"/>
      <c r="P6" s="42"/>
      <c r="Q6" s="42"/>
      <c r="R6" s="41"/>
      <c r="S6" s="42"/>
      <c r="T6" s="42"/>
      <c r="U6" s="42"/>
      <c r="V6" s="61"/>
      <c r="W6" s="62"/>
      <c r="X6" s="799"/>
      <c r="Y6" s="63"/>
      <c r="Z6" s="11"/>
      <c r="AA6" s="63"/>
    </row>
    <row r="7" spans="1:27" s="796"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s="796" customFormat="1" ht="15.6">
      <c r="A8" s="9" t="s">
        <v>2048</v>
      </c>
      <c r="B8" s="11" t="s">
        <v>15177</v>
      </c>
      <c r="C8" s="8"/>
      <c r="D8" s="8"/>
      <c r="E8" s="8"/>
      <c r="F8" s="8"/>
      <c r="G8" s="8"/>
      <c r="H8" s="8"/>
      <c r="I8" s="8"/>
      <c r="J8" s="8"/>
      <c r="K8" s="8"/>
      <c r="L8" s="8"/>
      <c r="M8" s="8"/>
      <c r="N8" s="8"/>
      <c r="O8" s="43"/>
      <c r="P8" s="42"/>
      <c r="Q8" s="42"/>
      <c r="R8" s="42"/>
      <c r="S8" s="42"/>
      <c r="T8" s="42"/>
      <c r="U8" s="42"/>
      <c r="V8" s="61"/>
      <c r="W8" s="62"/>
      <c r="X8" s="65"/>
      <c r="Y8" s="63"/>
      <c r="Z8" s="11"/>
      <c r="AA8" s="63"/>
    </row>
    <row r="9" spans="1:27" s="796"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796"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s="796" customFormat="1" ht="15.6">
      <c r="A11" s="14" t="s">
        <v>49</v>
      </c>
      <c r="B11" s="15" t="s">
        <v>2051</v>
      </c>
      <c r="C11" s="15" t="s">
        <v>2052</v>
      </c>
      <c r="D11" s="15" t="s">
        <v>2053</v>
      </c>
      <c r="E11" s="15" t="s">
        <v>2054</v>
      </c>
      <c r="F11" s="228" t="s">
        <v>3169</v>
      </c>
      <c r="G11" s="228" t="s">
        <v>3170</v>
      </c>
      <c r="H11" s="228" t="s">
        <v>3171</v>
      </c>
      <c r="I11" s="228"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c r="A12" s="800">
        <v>1</v>
      </c>
      <c r="B12" s="799" t="s">
        <v>2064</v>
      </c>
      <c r="C12" s="799" t="s">
        <v>2065</v>
      </c>
      <c r="D12" s="799" t="s">
        <v>3212</v>
      </c>
      <c r="E12" s="801" t="s">
        <v>2067</v>
      </c>
      <c r="F12" s="332" t="s">
        <v>2064</v>
      </c>
      <c r="G12" s="332" t="s">
        <v>2065</v>
      </c>
      <c r="H12" s="332" t="s">
        <v>2066</v>
      </c>
      <c r="I12" s="332" t="s">
        <v>2067</v>
      </c>
      <c r="J12" s="801" t="s">
        <v>79</v>
      </c>
      <c r="K12" s="801"/>
      <c r="L12" s="801"/>
      <c r="M12" s="801"/>
      <c r="N12" s="406" t="s">
        <v>2308</v>
      </c>
      <c r="O12" s="801"/>
      <c r="P12" s="801"/>
      <c r="Q12" s="801"/>
      <c r="R12" s="801"/>
      <c r="S12" s="801"/>
      <c r="T12" s="801"/>
      <c r="U12" s="801"/>
      <c r="V12" s="801"/>
      <c r="W12" s="809" t="s">
        <v>1534</v>
      </c>
      <c r="X12" s="809" t="s">
        <v>2064</v>
      </c>
      <c r="Y12" s="809" t="s">
        <v>2753</v>
      </c>
      <c r="Z12" s="809" t="s">
        <v>3212</v>
      </c>
      <c r="AA12" s="809" t="s">
        <v>2849</v>
      </c>
    </row>
    <row r="13" spans="1:27">
      <c r="A13" s="800">
        <v>2</v>
      </c>
      <c r="B13" s="802" t="s">
        <v>164</v>
      </c>
      <c r="C13" s="799" t="s">
        <v>10744</v>
      </c>
      <c r="D13" s="799" t="s">
        <v>4802</v>
      </c>
      <c r="E13" s="548" t="str">
        <f t="shared" ref="E13:E22" si="0">IF(ISERR(SEARCH("varchar",D13)),D13,"string("&amp;MID(D13,10,LEN(D13)-10)&amp;")")</f>
        <v>string(24)</v>
      </c>
      <c r="F13" s="332" t="s">
        <v>164</v>
      </c>
      <c r="G13" s="333" t="s">
        <v>4801</v>
      </c>
      <c r="H13" s="332" t="s">
        <v>4802</v>
      </c>
      <c r="I13" s="332" t="s">
        <v>2241</v>
      </c>
      <c r="J13" s="801" t="s">
        <v>79</v>
      </c>
      <c r="K13" s="801"/>
      <c r="L13" s="801"/>
      <c r="M13" s="801"/>
      <c r="N13" s="406" t="s">
        <v>2308</v>
      </c>
      <c r="O13" s="801"/>
      <c r="P13" s="801"/>
      <c r="Q13" s="801"/>
      <c r="R13" s="801"/>
      <c r="S13" s="801"/>
      <c r="T13" s="801"/>
      <c r="U13" s="801"/>
      <c r="V13" s="801"/>
      <c r="W13" s="809" t="s">
        <v>1534</v>
      </c>
      <c r="X13" s="801" t="s">
        <v>164</v>
      </c>
      <c r="Y13" s="809" t="s">
        <v>8997</v>
      </c>
      <c r="Z13" s="809" t="s">
        <v>4802</v>
      </c>
      <c r="AA13" s="809" t="s">
        <v>2849</v>
      </c>
    </row>
    <row r="14" spans="1:27">
      <c r="A14" s="800">
        <v>3</v>
      </c>
      <c r="B14" s="799" t="s">
        <v>15178</v>
      </c>
      <c r="C14" s="799" t="s">
        <v>4817</v>
      </c>
      <c r="D14" s="799" t="s">
        <v>2747</v>
      </c>
      <c r="E14" s="548" t="str">
        <f t="shared" si="0"/>
        <v>string(3)</v>
      </c>
      <c r="F14" s="332" t="s">
        <v>15178</v>
      </c>
      <c r="G14" s="332" t="s">
        <v>4817</v>
      </c>
      <c r="H14" s="332" t="s">
        <v>2747</v>
      </c>
      <c r="I14" s="332" t="s">
        <v>4748</v>
      </c>
      <c r="J14" s="801"/>
      <c r="K14" s="801"/>
      <c r="L14" s="801"/>
      <c r="M14" s="801"/>
      <c r="N14" s="406" t="s">
        <v>2308</v>
      </c>
      <c r="O14" s="801"/>
      <c r="P14" s="801"/>
      <c r="Q14" s="801"/>
      <c r="R14" s="801"/>
      <c r="S14" s="801"/>
      <c r="T14" s="801"/>
      <c r="U14" s="801"/>
      <c r="V14" s="801"/>
      <c r="W14" s="809" t="s">
        <v>1534</v>
      </c>
      <c r="X14" s="809" t="s">
        <v>15178</v>
      </c>
      <c r="Y14" s="809" t="s">
        <v>4819</v>
      </c>
      <c r="Z14" s="809" t="s">
        <v>2747</v>
      </c>
      <c r="AA14" s="809" t="s">
        <v>2849</v>
      </c>
    </row>
    <row r="15" spans="1:27">
      <c r="A15" s="803">
        <v>4</v>
      </c>
      <c r="B15" s="804" t="s">
        <v>7358</v>
      </c>
      <c r="C15" s="804" t="s">
        <v>3621</v>
      </c>
      <c r="D15" s="804" t="s">
        <v>2803</v>
      </c>
      <c r="E15" s="805" t="str">
        <f t="shared" si="0"/>
        <v>string(50)</v>
      </c>
      <c r="F15" s="804" t="s">
        <v>7358</v>
      </c>
      <c r="G15" s="804" t="s">
        <v>3621</v>
      </c>
      <c r="H15" s="804" t="s">
        <v>2803</v>
      </c>
      <c r="I15" s="805" t="str">
        <f>IF(ISERR(SEARCH("varchar",H15)),H15,"string("&amp;MID(H15,10,LEN(H15)-10)&amp;")")</f>
        <v>string(50)</v>
      </c>
      <c r="J15" s="806"/>
      <c r="K15" s="806"/>
      <c r="L15" s="806"/>
      <c r="M15" s="806"/>
      <c r="N15" s="807" t="s">
        <v>2286</v>
      </c>
      <c r="O15" s="801"/>
      <c r="P15" s="801"/>
      <c r="Q15" s="801"/>
      <c r="R15" s="801"/>
      <c r="S15" s="801"/>
      <c r="T15" s="801"/>
      <c r="U15" s="801"/>
      <c r="V15" s="801"/>
      <c r="W15" s="809" t="s">
        <v>1534</v>
      </c>
      <c r="X15" s="809" t="s">
        <v>7358</v>
      </c>
      <c r="Y15" s="809" t="s">
        <v>3621</v>
      </c>
      <c r="Z15" s="809" t="s">
        <v>2803</v>
      </c>
      <c r="AA15" s="809" t="s">
        <v>2849</v>
      </c>
    </row>
    <row r="16" spans="1:27">
      <c r="A16" s="803">
        <v>5</v>
      </c>
      <c r="B16" s="804" t="s">
        <v>7360</v>
      </c>
      <c r="C16" s="804" t="s">
        <v>3626</v>
      </c>
      <c r="D16" s="804" t="s">
        <v>2803</v>
      </c>
      <c r="E16" s="805" t="str">
        <f t="shared" si="0"/>
        <v>string(50)</v>
      </c>
      <c r="F16" s="804" t="s">
        <v>7360</v>
      </c>
      <c r="G16" s="804" t="s">
        <v>3626</v>
      </c>
      <c r="H16" s="804" t="s">
        <v>2803</v>
      </c>
      <c r="I16" s="805" t="str">
        <f>IF(ISERR(SEARCH("varchar",H16)),H16,"string("&amp;MID(H16,10,LEN(H16)-10)&amp;")")</f>
        <v>string(50)</v>
      </c>
      <c r="J16" s="806"/>
      <c r="K16" s="806"/>
      <c r="L16" s="806"/>
      <c r="M16" s="806"/>
      <c r="N16" s="807" t="s">
        <v>2286</v>
      </c>
      <c r="O16" s="801"/>
      <c r="P16" s="801"/>
      <c r="Q16" s="801"/>
      <c r="R16" s="801"/>
      <c r="S16" s="801"/>
      <c r="T16" s="801"/>
      <c r="U16" s="801"/>
      <c r="V16" s="801"/>
      <c r="W16" s="809" t="s">
        <v>1534</v>
      </c>
      <c r="X16" s="809" t="s">
        <v>7360</v>
      </c>
      <c r="Y16" s="809" t="s">
        <v>3626</v>
      </c>
      <c r="Z16" s="809" t="s">
        <v>2803</v>
      </c>
      <c r="AA16" s="809" t="s">
        <v>2849</v>
      </c>
    </row>
    <row r="17" spans="1:27">
      <c r="A17" s="800">
        <v>6</v>
      </c>
      <c r="B17" s="799" t="s">
        <v>2076</v>
      </c>
      <c r="C17" s="799" t="s">
        <v>2077</v>
      </c>
      <c r="D17" s="799" t="s">
        <v>2070</v>
      </c>
      <c r="E17" s="548" t="str">
        <f t="shared" si="0"/>
        <v>string(10)</v>
      </c>
      <c r="F17" s="332" t="s">
        <v>2076</v>
      </c>
      <c r="G17" s="332" t="s">
        <v>2077</v>
      </c>
      <c r="H17" s="332" t="s">
        <v>3175</v>
      </c>
      <c r="I17" s="332" t="s">
        <v>2241</v>
      </c>
      <c r="J17" s="801"/>
      <c r="K17" s="801"/>
      <c r="L17" s="801"/>
      <c r="M17" s="801"/>
      <c r="N17" s="406" t="s">
        <v>2308</v>
      </c>
      <c r="O17" s="801"/>
      <c r="P17" s="801"/>
      <c r="Q17" s="801"/>
      <c r="R17" s="801"/>
      <c r="S17" s="801"/>
      <c r="T17" s="801"/>
      <c r="U17" s="801"/>
      <c r="V17" s="801"/>
      <c r="W17" s="809"/>
      <c r="X17" s="809"/>
      <c r="Y17" s="809"/>
      <c r="Z17" s="809"/>
      <c r="AA17" s="809"/>
    </row>
    <row r="18" spans="1:27">
      <c r="A18" s="800">
        <v>7</v>
      </c>
      <c r="B18" s="799" t="s">
        <v>3174</v>
      </c>
      <c r="C18" s="799" t="s">
        <v>2818</v>
      </c>
      <c r="D18" s="799" t="s">
        <v>2070</v>
      </c>
      <c r="E18" s="548" t="str">
        <f t="shared" si="0"/>
        <v>string(10)</v>
      </c>
      <c r="F18" s="332" t="s">
        <v>3174</v>
      </c>
      <c r="G18" s="332" t="s">
        <v>2818</v>
      </c>
      <c r="H18" s="332" t="s">
        <v>2803</v>
      </c>
      <c r="I18" s="332" t="s">
        <v>2804</v>
      </c>
      <c r="J18" s="801"/>
      <c r="K18" s="801"/>
      <c r="L18" s="801"/>
      <c r="M18" s="801"/>
      <c r="N18" s="406" t="s">
        <v>2308</v>
      </c>
      <c r="O18" s="801"/>
      <c r="P18" s="801"/>
      <c r="Q18" s="801"/>
      <c r="R18" s="801"/>
      <c r="S18" s="801"/>
      <c r="T18" s="801"/>
      <c r="U18" s="801"/>
      <c r="V18" s="801"/>
      <c r="W18" s="809"/>
      <c r="X18" s="809"/>
      <c r="Y18" s="809"/>
      <c r="Z18" s="809"/>
      <c r="AA18" s="809"/>
    </row>
    <row r="19" spans="1:27">
      <c r="A19" s="800">
        <v>8</v>
      </c>
      <c r="B19" s="799" t="s">
        <v>15179</v>
      </c>
      <c r="C19" s="799" t="s">
        <v>4708</v>
      </c>
      <c r="D19" s="799" t="s">
        <v>3212</v>
      </c>
      <c r="E19" s="548" t="str">
        <f t="shared" si="0"/>
        <v>number(22)</v>
      </c>
      <c r="F19" s="332" t="s">
        <v>15179</v>
      </c>
      <c r="G19" s="332" t="s">
        <v>4708</v>
      </c>
      <c r="H19" s="332" t="s">
        <v>3212</v>
      </c>
      <c r="I19" s="332" t="s">
        <v>2108</v>
      </c>
      <c r="J19" s="801"/>
      <c r="K19" s="801"/>
      <c r="L19" s="801"/>
      <c r="M19" s="801"/>
      <c r="N19" s="406" t="s">
        <v>2308</v>
      </c>
      <c r="O19" s="801"/>
      <c r="P19" s="801"/>
      <c r="Q19" s="801"/>
      <c r="R19" s="801"/>
      <c r="S19" s="801"/>
      <c r="T19" s="801"/>
      <c r="U19" s="801"/>
      <c r="V19" s="801"/>
      <c r="W19" s="809" t="s">
        <v>1534</v>
      </c>
      <c r="X19" s="809" t="s">
        <v>4707</v>
      </c>
      <c r="Y19" s="809" t="s">
        <v>15180</v>
      </c>
      <c r="Z19" s="809" t="s">
        <v>3212</v>
      </c>
      <c r="AA19" s="809" t="s">
        <v>2849</v>
      </c>
    </row>
    <row r="20" spans="1:27">
      <c r="A20" s="800">
        <v>9</v>
      </c>
      <c r="B20" s="802" t="s">
        <v>15181</v>
      </c>
      <c r="C20" s="802" t="s">
        <v>4720</v>
      </c>
      <c r="D20" s="802" t="s">
        <v>3212</v>
      </c>
      <c r="E20" s="548" t="str">
        <f t="shared" si="0"/>
        <v>number(22)</v>
      </c>
      <c r="F20" s="332" t="s">
        <v>15181</v>
      </c>
      <c r="G20" s="332" t="s">
        <v>4720</v>
      </c>
      <c r="H20" s="332" t="s">
        <v>3212</v>
      </c>
      <c r="I20" s="332" t="s">
        <v>2108</v>
      </c>
      <c r="J20" s="808"/>
      <c r="K20" s="808"/>
      <c r="L20" s="808"/>
      <c r="M20" s="808"/>
      <c r="N20" s="406" t="s">
        <v>2308</v>
      </c>
      <c r="O20" s="801"/>
      <c r="P20" s="801"/>
      <c r="Q20" s="801"/>
      <c r="R20" s="801"/>
      <c r="S20" s="801"/>
      <c r="T20" s="801"/>
      <c r="U20" s="801"/>
      <c r="V20" s="801"/>
      <c r="W20" s="809" t="s">
        <v>1534</v>
      </c>
      <c r="X20" s="808" t="s">
        <v>2541</v>
      </c>
      <c r="Y20" s="808" t="s">
        <v>13747</v>
      </c>
      <c r="Z20" s="808" t="s">
        <v>3212</v>
      </c>
      <c r="AA20" s="809" t="s">
        <v>2849</v>
      </c>
    </row>
    <row r="21" spans="1:27">
      <c r="A21" s="800">
        <v>10</v>
      </c>
      <c r="B21" s="802" t="s">
        <v>15182</v>
      </c>
      <c r="C21" s="802" t="s">
        <v>15183</v>
      </c>
      <c r="D21" s="802" t="s">
        <v>3212</v>
      </c>
      <c r="E21" s="548" t="str">
        <f t="shared" si="0"/>
        <v>number(22)</v>
      </c>
      <c r="F21" s="332" t="s">
        <v>15182</v>
      </c>
      <c r="G21" s="332" t="s">
        <v>15183</v>
      </c>
      <c r="H21" s="332" t="s">
        <v>3212</v>
      </c>
      <c r="I21" s="332" t="s">
        <v>2108</v>
      </c>
      <c r="J21" s="808"/>
      <c r="K21" s="808"/>
      <c r="L21" s="808"/>
      <c r="M21" s="808"/>
      <c r="N21" s="406" t="s">
        <v>2308</v>
      </c>
      <c r="O21" s="801"/>
      <c r="P21" s="801"/>
      <c r="Q21" s="801"/>
      <c r="R21" s="801"/>
      <c r="S21" s="801"/>
      <c r="T21" s="801"/>
      <c r="U21" s="801"/>
      <c r="V21" s="801"/>
      <c r="W21" s="809" t="s">
        <v>1534</v>
      </c>
      <c r="X21" s="808" t="s">
        <v>15182</v>
      </c>
      <c r="Y21" s="808" t="s">
        <v>15184</v>
      </c>
      <c r="Z21" s="808" t="s">
        <v>3212</v>
      </c>
      <c r="AA21" s="809" t="s">
        <v>2849</v>
      </c>
    </row>
    <row r="22" spans="1:27">
      <c r="A22" s="800">
        <v>11</v>
      </c>
      <c r="B22" s="802" t="s">
        <v>15185</v>
      </c>
      <c r="C22" s="802" t="s">
        <v>15186</v>
      </c>
      <c r="D22" s="802" t="s">
        <v>3212</v>
      </c>
      <c r="E22" s="548" t="str">
        <f t="shared" si="0"/>
        <v>number(22)</v>
      </c>
      <c r="F22" s="332" t="s">
        <v>15185</v>
      </c>
      <c r="G22" s="332" t="s">
        <v>15186</v>
      </c>
      <c r="H22" s="332" t="s">
        <v>3212</v>
      </c>
      <c r="I22" s="332" t="s">
        <v>2108</v>
      </c>
      <c r="J22" s="808"/>
      <c r="K22" s="808"/>
      <c r="L22" s="808"/>
      <c r="M22" s="808"/>
      <c r="N22" s="406" t="s">
        <v>2308</v>
      </c>
      <c r="O22" s="801"/>
      <c r="P22" s="801"/>
      <c r="Q22" s="801"/>
      <c r="R22" s="801"/>
      <c r="S22" s="801"/>
      <c r="T22" s="801"/>
      <c r="U22" s="801"/>
      <c r="V22" s="801"/>
      <c r="W22" s="809" t="s">
        <v>1534</v>
      </c>
      <c r="X22" s="808" t="s">
        <v>15185</v>
      </c>
      <c r="Y22" s="808" t="s">
        <v>15187</v>
      </c>
      <c r="Z22" s="808" t="s">
        <v>3212</v>
      </c>
      <c r="AA22" s="809" t="s">
        <v>2849</v>
      </c>
    </row>
    <row r="23" spans="1:27">
      <c r="A23" s="800">
        <v>12</v>
      </c>
      <c r="B23" s="802" t="s">
        <v>13751</v>
      </c>
      <c r="C23" s="802" t="s">
        <v>13752</v>
      </c>
      <c r="D23" s="802" t="s">
        <v>2070</v>
      </c>
      <c r="E23" s="548" t="s">
        <v>2085</v>
      </c>
      <c r="F23" s="332" t="s">
        <v>13751</v>
      </c>
      <c r="G23" s="332" t="s">
        <v>13752</v>
      </c>
      <c r="H23" s="332" t="s">
        <v>2070</v>
      </c>
      <c r="I23" s="332" t="s">
        <v>2071</v>
      </c>
      <c r="J23" s="808"/>
      <c r="K23" s="808"/>
      <c r="L23" s="808"/>
      <c r="M23" s="808"/>
      <c r="N23" s="406" t="s">
        <v>2308</v>
      </c>
      <c r="O23" s="801"/>
      <c r="P23" s="801"/>
      <c r="Q23" s="801"/>
      <c r="R23" s="801"/>
      <c r="S23" s="801"/>
      <c r="T23" s="801"/>
      <c r="U23" s="801"/>
      <c r="V23" s="801"/>
      <c r="W23" s="809" t="s">
        <v>1534</v>
      </c>
      <c r="X23" s="808" t="s">
        <v>13751</v>
      </c>
      <c r="Y23" s="808" t="s">
        <v>13752</v>
      </c>
      <c r="Z23" s="808" t="s">
        <v>2070</v>
      </c>
      <c r="AA23" s="809" t="s">
        <v>2849</v>
      </c>
    </row>
    <row r="24" spans="1:27">
      <c r="A24" s="800">
        <v>13</v>
      </c>
      <c r="B24" s="802" t="s">
        <v>13753</v>
      </c>
      <c r="C24" s="802" t="s">
        <v>8425</v>
      </c>
      <c r="D24" s="802" t="s">
        <v>2803</v>
      </c>
      <c r="E24" s="548" t="s">
        <v>2085</v>
      </c>
      <c r="F24" s="332" t="s">
        <v>13753</v>
      </c>
      <c r="G24" s="333" t="s">
        <v>8426</v>
      </c>
      <c r="H24" s="332" t="s">
        <v>2803</v>
      </c>
      <c r="I24" s="332" t="s">
        <v>2804</v>
      </c>
      <c r="J24" s="808"/>
      <c r="K24" s="808"/>
      <c r="L24" s="808"/>
      <c r="M24" s="808"/>
      <c r="N24" s="406" t="s">
        <v>2308</v>
      </c>
      <c r="O24" s="801"/>
      <c r="P24" s="801"/>
      <c r="Q24" s="801"/>
      <c r="R24" s="801"/>
      <c r="S24" s="801"/>
      <c r="T24" s="801"/>
      <c r="U24" s="801"/>
      <c r="V24" s="801"/>
      <c r="W24" s="809" t="s">
        <v>1534</v>
      </c>
      <c r="X24" s="808" t="s">
        <v>13753</v>
      </c>
      <c r="Y24" s="808" t="s">
        <v>8425</v>
      </c>
      <c r="Z24" s="808" t="s">
        <v>2803</v>
      </c>
      <c r="AA24" s="809" t="s">
        <v>2849</v>
      </c>
    </row>
    <row r="25" spans="1:27">
      <c r="A25" s="800">
        <v>14</v>
      </c>
      <c r="B25" s="802" t="s">
        <v>13754</v>
      </c>
      <c r="C25" s="802" t="s">
        <v>13755</v>
      </c>
      <c r="D25" s="802" t="s">
        <v>2070</v>
      </c>
      <c r="E25" s="548" t="s">
        <v>2085</v>
      </c>
      <c r="F25" s="332" t="s">
        <v>13754</v>
      </c>
      <c r="G25" s="332" t="s">
        <v>13755</v>
      </c>
      <c r="H25" s="332" t="s">
        <v>2070</v>
      </c>
      <c r="I25" s="332" t="s">
        <v>2071</v>
      </c>
      <c r="J25" s="808"/>
      <c r="K25" s="808"/>
      <c r="L25" s="808"/>
      <c r="M25" s="808"/>
      <c r="N25" s="406" t="s">
        <v>2308</v>
      </c>
      <c r="O25" s="801"/>
      <c r="P25" s="801"/>
      <c r="Q25" s="801"/>
      <c r="R25" s="801"/>
      <c r="S25" s="801"/>
      <c r="T25" s="801"/>
      <c r="U25" s="801"/>
      <c r="V25" s="801"/>
      <c r="W25" s="809" t="s">
        <v>1534</v>
      </c>
      <c r="X25" s="808" t="s">
        <v>13789</v>
      </c>
      <c r="Y25" s="808" t="s">
        <v>13755</v>
      </c>
      <c r="Z25" s="808" t="s">
        <v>2070</v>
      </c>
      <c r="AA25" s="809" t="s">
        <v>2849</v>
      </c>
    </row>
    <row r="26" spans="1:27">
      <c r="A26" s="800">
        <v>15</v>
      </c>
      <c r="B26" s="802" t="s">
        <v>13756</v>
      </c>
      <c r="C26" s="802" t="s">
        <v>13757</v>
      </c>
      <c r="D26" s="802" t="s">
        <v>3062</v>
      </c>
      <c r="E26" s="548" t="s">
        <v>2085</v>
      </c>
      <c r="F26" s="332" t="s">
        <v>13756</v>
      </c>
      <c r="G26" s="333" t="s">
        <v>13758</v>
      </c>
      <c r="H26" s="332" t="s">
        <v>3062</v>
      </c>
      <c r="I26" s="332" t="s">
        <v>3063</v>
      </c>
      <c r="J26" s="808"/>
      <c r="K26" s="808"/>
      <c r="L26" s="808"/>
      <c r="M26" s="808"/>
      <c r="N26" s="406" t="s">
        <v>2308</v>
      </c>
      <c r="O26" s="801"/>
      <c r="P26" s="801"/>
      <c r="Q26" s="801"/>
      <c r="R26" s="801"/>
      <c r="S26" s="801"/>
      <c r="T26" s="801"/>
      <c r="U26" s="801"/>
      <c r="V26" s="801"/>
      <c r="W26" s="809" t="s">
        <v>1534</v>
      </c>
      <c r="X26" s="808" t="s">
        <v>8424</v>
      </c>
      <c r="Y26" s="808" t="s">
        <v>13757</v>
      </c>
      <c r="Z26" s="808" t="s">
        <v>3062</v>
      </c>
      <c r="AA26" s="809" t="s">
        <v>2849</v>
      </c>
    </row>
  </sheetData>
  <phoneticPr fontId="5" type="noConversion"/>
  <dataValidations count="4">
    <dataValidation type="list" allowBlank="1" showInputMessage="1" showErrorMessage="1" sqref="B6" xr:uid="{00000000-0002-0000-F000-000000000000}">
      <formula1>"Mi: Minute,H: Hour,D: Daily,W: Weekly,M: Monthly,Y: Yearly"</formula1>
    </dataValidation>
    <dataValidation type="list" allowBlank="1" showInputMessage="1" showErrorMessage="1" sqref="B7 B9 O7:O9" xr:uid="{00000000-0002-0000-F000-000001000000}">
      <formula1>"替换,追加"</formula1>
    </dataValidation>
    <dataValidation type="list" allowBlank="1" showInputMessage="1" showErrorMessage="1" sqref="N12 N13:N14 N15:N16 N17:N18 N19:N26" xr:uid="{00000000-0002-0000-F000-000002000000}">
      <formula1>"匹配,基线特有,本地扩充,废弃"</formula1>
    </dataValidation>
    <dataValidation type="list" allowBlank="1" showInputMessage="1" showErrorMessage="1" sqref="R4:R6" xr:uid="{00000000-0002-0000-F000-000003000000}">
      <formula1>"left join,inner join,union,union all"</formula1>
    </dataValidation>
  </dataValidations>
  <hyperlinks>
    <hyperlink ref="A1" location="目录!A1" display="返回" xr:uid="{00000000-0004-0000-F000-000000000000}"/>
  </hyperlinks>
  <pageMargins left="0.75" right="0.75" top="1" bottom="1" header="0.51180555555555596" footer="0.51180555555555596"/>
  <pageSetup paperSize="9" orientation="portrait"/>
  <legacyDrawing r:id="rId1"/>
</worksheet>
</file>

<file path=xl/worksheets/sheet2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AC104"/>
  <sheetViews>
    <sheetView topLeftCell="A82" workbookViewId="0"/>
  </sheetViews>
  <sheetFormatPr defaultColWidth="9" defaultRowHeight="13.8"/>
  <cols>
    <col min="1" max="1" width="9" style="329"/>
    <col min="2" max="2" width="31.88671875" style="329" customWidth="1"/>
    <col min="3" max="3" width="20.77734375" style="329" customWidth="1"/>
    <col min="4" max="4" width="15.21875" style="329" customWidth="1"/>
    <col min="5" max="6" width="12.109375" style="329" customWidth="1"/>
    <col min="7" max="7" width="18.6640625" style="329" customWidth="1"/>
    <col min="8" max="8" width="15" style="329" customWidth="1"/>
    <col min="9" max="9" width="12.109375" style="329" customWidth="1"/>
    <col min="10" max="10" width="9" style="329"/>
    <col min="11" max="11" width="7.109375" style="329" customWidth="1"/>
    <col min="12" max="12" width="6.77734375" style="329" customWidth="1"/>
    <col min="13" max="13" width="9" style="329"/>
    <col min="14" max="14" width="11.33203125" style="329" customWidth="1"/>
    <col min="15" max="22" width="9" style="329" hidden="1" customWidth="1"/>
    <col min="23" max="23" width="23" style="329" customWidth="1"/>
    <col min="24" max="24" width="24.77734375" style="329" customWidth="1"/>
    <col min="25" max="25" width="21.21875" style="329" customWidth="1"/>
    <col min="26" max="26" width="13.109375" style="329" customWidth="1"/>
    <col min="27" max="27" width="14.77734375" style="329" customWidth="1"/>
    <col min="28" max="16384" width="9" style="329"/>
  </cols>
  <sheetData>
    <row r="1" spans="1:29" ht="15.6">
      <c r="A1" s="401" t="s">
        <v>2037</v>
      </c>
      <c r="B1" s="3"/>
      <c r="C1" s="3"/>
      <c r="D1" s="3"/>
      <c r="E1" s="3"/>
      <c r="F1" s="3"/>
      <c r="G1" s="3"/>
      <c r="H1" s="3"/>
      <c r="I1" s="3"/>
      <c r="J1" s="3"/>
      <c r="K1" s="3"/>
      <c r="L1" s="3"/>
      <c r="M1" s="3"/>
      <c r="N1" s="3"/>
      <c r="O1" s="3"/>
      <c r="P1" s="3"/>
      <c r="Q1" s="3"/>
      <c r="R1" s="3"/>
      <c r="S1" s="3"/>
      <c r="T1" s="3"/>
      <c r="U1" s="3"/>
      <c r="V1" s="3"/>
      <c r="W1" s="52"/>
      <c r="X1" s="52"/>
      <c r="Y1" s="52"/>
      <c r="Z1" s="52"/>
      <c r="AA1" s="52"/>
    </row>
    <row r="2" spans="1:29"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9" ht="15.6">
      <c r="A3" s="6" t="s">
        <v>2040</v>
      </c>
      <c r="B3" s="787" t="s">
        <v>16005</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9" ht="15.6">
      <c r="A4" s="9" t="s">
        <v>2042</v>
      </c>
      <c r="B4" s="416" t="s">
        <v>1537</v>
      </c>
      <c r="C4" s="8"/>
      <c r="D4" s="8"/>
      <c r="E4" s="8"/>
      <c r="F4" s="8"/>
      <c r="G4" s="8"/>
      <c r="H4" s="8"/>
      <c r="I4" s="8"/>
      <c r="J4" s="8"/>
      <c r="K4" s="8"/>
      <c r="L4" s="8"/>
      <c r="M4" s="8"/>
      <c r="N4" s="8"/>
      <c r="O4" s="38" t="s">
        <v>4149</v>
      </c>
      <c r="P4" s="39" t="e">
        <f>VLOOKUP(B3,[2]目录!#REF!,4,0)</f>
        <v>#REF!</v>
      </c>
      <c r="Q4" s="40"/>
      <c r="R4" s="41"/>
      <c r="S4" s="42"/>
      <c r="T4" s="42"/>
      <c r="U4" s="42"/>
      <c r="V4" s="61"/>
      <c r="W4" s="62" t="s">
        <v>2301</v>
      </c>
      <c r="X4" s="345" t="s">
        <v>1538</v>
      </c>
      <c r="Y4" s="63"/>
      <c r="Z4" s="11"/>
      <c r="AA4" s="63"/>
    </row>
    <row r="5" spans="1:29" ht="15.6">
      <c r="A5" s="9" t="s">
        <v>2041</v>
      </c>
      <c r="B5" s="11" t="s">
        <v>2043</v>
      </c>
      <c r="C5" s="8"/>
      <c r="D5" s="8"/>
      <c r="E5" s="8"/>
      <c r="F5" s="8"/>
      <c r="G5" s="8"/>
      <c r="H5" s="8"/>
      <c r="I5" s="8"/>
      <c r="J5" s="8"/>
      <c r="K5" s="8"/>
      <c r="L5" s="8"/>
      <c r="M5" s="8"/>
      <c r="N5" s="8"/>
      <c r="O5" s="43"/>
      <c r="P5" s="42"/>
      <c r="Q5" s="42"/>
      <c r="R5" s="41"/>
      <c r="S5" s="42"/>
      <c r="T5" s="42"/>
      <c r="U5" s="42"/>
      <c r="V5" s="61"/>
      <c r="W5" s="62"/>
      <c r="X5" s="792"/>
      <c r="Y5" s="63"/>
      <c r="Z5" s="11"/>
      <c r="AA5" s="63"/>
    </row>
    <row r="6" spans="1:29" ht="15.6">
      <c r="A6" s="9" t="s">
        <v>2044</v>
      </c>
      <c r="B6" s="12" t="s">
        <v>2045</v>
      </c>
      <c r="C6" s="8"/>
      <c r="D6" s="8"/>
      <c r="E6" s="8"/>
      <c r="F6" s="8"/>
      <c r="G6" s="8"/>
      <c r="H6" s="8"/>
      <c r="I6" s="8"/>
      <c r="J6" s="8"/>
      <c r="K6" s="8"/>
      <c r="L6" s="8"/>
      <c r="M6" s="8"/>
      <c r="N6" s="8"/>
      <c r="O6" s="43"/>
      <c r="P6" s="42"/>
      <c r="Q6" s="42"/>
      <c r="R6" s="41"/>
      <c r="S6" s="42"/>
      <c r="T6" s="42"/>
      <c r="U6" s="42"/>
      <c r="V6" s="61"/>
      <c r="W6" s="62"/>
      <c r="X6" s="787"/>
      <c r="Y6" s="63"/>
      <c r="Z6" s="11"/>
      <c r="AA6" s="63"/>
    </row>
    <row r="7" spans="1:29"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9" ht="15.6">
      <c r="A8" s="9" t="s">
        <v>2048</v>
      </c>
      <c r="B8" s="11"/>
      <c r="C8" s="8"/>
      <c r="D8" s="8"/>
      <c r="E8" s="8"/>
      <c r="F8" s="8"/>
      <c r="G8" s="8"/>
      <c r="H8" s="8"/>
      <c r="I8" s="8"/>
      <c r="J8" s="8"/>
      <c r="K8" s="8"/>
      <c r="L8" s="8"/>
      <c r="M8" s="8"/>
      <c r="N8" s="8"/>
      <c r="O8" s="43"/>
      <c r="P8" s="42"/>
      <c r="Q8" s="42"/>
      <c r="R8" s="42"/>
      <c r="S8" s="42"/>
      <c r="T8" s="42"/>
      <c r="U8" s="42"/>
      <c r="V8" s="61"/>
      <c r="W8" s="62"/>
      <c r="X8" s="65"/>
      <c r="Y8" s="63"/>
      <c r="Z8" s="11"/>
      <c r="AA8" s="63"/>
    </row>
    <row r="9" spans="1:29"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9"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9" ht="15.6">
      <c r="A11" s="14" t="s">
        <v>49</v>
      </c>
      <c r="B11" s="15" t="s">
        <v>2051</v>
      </c>
      <c r="C11" s="15" t="s">
        <v>2052</v>
      </c>
      <c r="D11" s="15" t="s">
        <v>2053</v>
      </c>
      <c r="E11" s="15" t="s">
        <v>2054</v>
      </c>
      <c r="F11" s="228" t="s">
        <v>3169</v>
      </c>
      <c r="G11" s="228" t="s">
        <v>3170</v>
      </c>
      <c r="H11" s="228" t="s">
        <v>3171</v>
      </c>
      <c r="I11" s="228"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9">
      <c r="A12" s="788">
        <v>1</v>
      </c>
      <c r="B12" s="548" t="s">
        <v>2064</v>
      </c>
      <c r="C12" s="548" t="s">
        <v>2065</v>
      </c>
      <c r="D12" s="548" t="s">
        <v>2066</v>
      </c>
      <c r="E12" s="548" t="s">
        <v>2067</v>
      </c>
      <c r="F12" s="332" t="s">
        <v>2064</v>
      </c>
      <c r="G12" s="332" t="s">
        <v>2065</v>
      </c>
      <c r="H12" s="332" t="s">
        <v>2066</v>
      </c>
      <c r="I12" s="332" t="s">
        <v>2067</v>
      </c>
      <c r="J12" s="548" t="s">
        <v>79</v>
      </c>
      <c r="K12" s="548"/>
      <c r="L12" s="548"/>
      <c r="M12" s="548"/>
      <c r="N12" s="406" t="s">
        <v>2308</v>
      </c>
      <c r="O12" s="789"/>
      <c r="P12" s="548"/>
      <c r="Q12" s="548"/>
      <c r="R12" s="548"/>
      <c r="S12" s="548"/>
      <c r="T12" s="548"/>
      <c r="U12" s="548"/>
      <c r="V12" s="793"/>
      <c r="W12" s="548" t="s">
        <v>1538</v>
      </c>
      <c r="X12" s="548" t="s">
        <v>2064</v>
      </c>
      <c r="Y12" s="548" t="s">
        <v>2753</v>
      </c>
      <c r="Z12" s="548" t="s">
        <v>3212</v>
      </c>
      <c r="AA12" s="548"/>
      <c r="AB12" s="795"/>
      <c r="AC12" s="795"/>
    </row>
    <row r="13" spans="1:29">
      <c r="A13" s="788">
        <v>2</v>
      </c>
      <c r="B13" s="548" t="s">
        <v>105</v>
      </c>
      <c r="C13" s="548" t="s">
        <v>2239</v>
      </c>
      <c r="D13" s="548" t="s">
        <v>2811</v>
      </c>
      <c r="E13" s="548" t="s">
        <v>2812</v>
      </c>
      <c r="F13" s="332" t="s">
        <v>105</v>
      </c>
      <c r="G13" s="332" t="s">
        <v>2239</v>
      </c>
      <c r="H13" s="332" t="s">
        <v>3175</v>
      </c>
      <c r="I13" s="332" t="s">
        <v>2241</v>
      </c>
      <c r="J13" s="548" t="s">
        <v>79</v>
      </c>
      <c r="K13" s="548"/>
      <c r="L13" s="548"/>
      <c r="M13" s="548"/>
      <c r="N13" s="406" t="s">
        <v>2308</v>
      </c>
      <c r="O13" s="789"/>
      <c r="P13" s="548"/>
      <c r="Q13" s="548"/>
      <c r="R13" s="548"/>
      <c r="S13" s="548"/>
      <c r="T13" s="548"/>
      <c r="U13" s="548"/>
      <c r="V13" s="793"/>
      <c r="W13" s="548" t="s">
        <v>1538</v>
      </c>
      <c r="X13" s="548" t="s">
        <v>105</v>
      </c>
      <c r="Y13" s="548" t="s">
        <v>2675</v>
      </c>
      <c r="Z13" s="548" t="s">
        <v>2811</v>
      </c>
      <c r="AA13" s="548"/>
      <c r="AB13" s="795"/>
      <c r="AC13" s="795"/>
    </row>
    <row r="14" spans="1:29">
      <c r="A14" s="788">
        <v>3</v>
      </c>
      <c r="B14" s="548" t="s">
        <v>16006</v>
      </c>
      <c r="C14" s="548" t="s">
        <v>16007</v>
      </c>
      <c r="D14" s="548" t="s">
        <v>3212</v>
      </c>
      <c r="E14" s="548" t="s">
        <v>3215</v>
      </c>
      <c r="F14" s="332" t="s">
        <v>16006</v>
      </c>
      <c r="G14" s="332" t="s">
        <v>16007</v>
      </c>
      <c r="H14" s="333" t="s">
        <v>3215</v>
      </c>
      <c r="I14" s="333" t="s">
        <v>2111</v>
      </c>
      <c r="J14" s="574"/>
      <c r="K14" s="548" t="s">
        <v>2622</v>
      </c>
      <c r="L14" s="574"/>
      <c r="M14" s="574"/>
      <c r="N14" s="406" t="s">
        <v>2308</v>
      </c>
      <c r="O14" s="790"/>
      <c r="P14" s="574"/>
      <c r="Q14" s="574"/>
      <c r="R14" s="574"/>
      <c r="S14" s="574"/>
      <c r="T14" s="574"/>
      <c r="U14" s="574"/>
      <c r="V14" s="794"/>
      <c r="W14" s="548" t="s">
        <v>1538</v>
      </c>
      <c r="X14" s="548" t="s">
        <v>16008</v>
      </c>
      <c r="Y14" s="548" t="s">
        <v>16007</v>
      </c>
      <c r="Z14" s="548" t="s">
        <v>3212</v>
      </c>
      <c r="AA14" s="548"/>
      <c r="AB14" s="795"/>
      <c r="AC14" s="795"/>
    </row>
    <row r="15" spans="1:29">
      <c r="A15" s="788">
        <v>4</v>
      </c>
      <c r="B15" s="548" t="s">
        <v>16009</v>
      </c>
      <c r="C15" s="345" t="s">
        <v>16010</v>
      </c>
      <c r="D15" s="548" t="s">
        <v>3212</v>
      </c>
      <c r="E15" s="548" t="s">
        <v>3215</v>
      </c>
      <c r="F15" s="332" t="s">
        <v>16009</v>
      </c>
      <c r="G15" s="332" t="s">
        <v>16010</v>
      </c>
      <c r="H15" s="333" t="s">
        <v>3215</v>
      </c>
      <c r="I15" s="333" t="s">
        <v>2111</v>
      </c>
      <c r="J15" s="574"/>
      <c r="K15" s="548" t="s">
        <v>2622</v>
      </c>
      <c r="L15" s="574"/>
      <c r="M15" s="574"/>
      <c r="N15" s="406" t="s">
        <v>2308</v>
      </c>
      <c r="O15" s="790"/>
      <c r="P15" s="574"/>
      <c r="Q15" s="574"/>
      <c r="R15" s="574"/>
      <c r="S15" s="574"/>
      <c r="T15" s="574"/>
      <c r="U15" s="574"/>
      <c r="V15" s="794"/>
      <c r="W15" s="345" t="s">
        <v>1538</v>
      </c>
      <c r="X15" s="548" t="s">
        <v>16011</v>
      </c>
      <c r="Y15" s="345" t="s">
        <v>16010</v>
      </c>
      <c r="Z15" s="548" t="s">
        <v>3212</v>
      </c>
      <c r="AA15" s="548"/>
      <c r="AB15" s="795"/>
      <c r="AC15" s="795"/>
    </row>
    <row r="16" spans="1:29">
      <c r="A16" s="788">
        <v>5</v>
      </c>
      <c r="B16" s="548" t="s">
        <v>16012</v>
      </c>
      <c r="C16" s="345" t="s">
        <v>16013</v>
      </c>
      <c r="D16" s="548" t="s">
        <v>3212</v>
      </c>
      <c r="E16" s="548" t="s">
        <v>3215</v>
      </c>
      <c r="F16" s="332" t="s">
        <v>16012</v>
      </c>
      <c r="G16" s="332" t="s">
        <v>16013</v>
      </c>
      <c r="H16" s="333" t="s">
        <v>3215</v>
      </c>
      <c r="I16" s="333" t="s">
        <v>2111</v>
      </c>
      <c r="J16" s="574"/>
      <c r="K16" s="548" t="s">
        <v>2622</v>
      </c>
      <c r="L16" s="574"/>
      <c r="M16" s="574"/>
      <c r="N16" s="406" t="s">
        <v>2308</v>
      </c>
      <c r="O16" s="790"/>
      <c r="P16" s="574"/>
      <c r="Q16" s="574"/>
      <c r="R16" s="574"/>
      <c r="S16" s="574"/>
      <c r="T16" s="574"/>
      <c r="U16" s="574"/>
      <c r="V16" s="794"/>
      <c r="W16" s="345" t="s">
        <v>1538</v>
      </c>
      <c r="X16" s="548" t="s">
        <v>16014</v>
      </c>
      <c r="Y16" s="345" t="s">
        <v>16013</v>
      </c>
      <c r="Z16" s="548" t="s">
        <v>3212</v>
      </c>
      <c r="AA16" s="548"/>
      <c r="AB16" s="795"/>
      <c r="AC16" s="795"/>
    </row>
    <row r="17" spans="1:29">
      <c r="A17" s="788">
        <v>6</v>
      </c>
      <c r="B17" s="548" t="s">
        <v>16015</v>
      </c>
      <c r="C17" s="548" t="s">
        <v>16016</v>
      </c>
      <c r="D17" s="548" t="s">
        <v>3212</v>
      </c>
      <c r="E17" s="548" t="s">
        <v>3215</v>
      </c>
      <c r="F17" s="332" t="s">
        <v>16015</v>
      </c>
      <c r="G17" s="332" t="s">
        <v>16016</v>
      </c>
      <c r="H17" s="333" t="s">
        <v>3215</v>
      </c>
      <c r="I17" s="333" t="s">
        <v>2111</v>
      </c>
      <c r="J17" s="574"/>
      <c r="K17" s="548" t="s">
        <v>2622</v>
      </c>
      <c r="L17" s="574"/>
      <c r="M17" s="574"/>
      <c r="N17" s="406" t="s">
        <v>2308</v>
      </c>
      <c r="W17" s="548" t="s">
        <v>1538</v>
      </c>
      <c r="X17" s="548"/>
      <c r="Y17" s="548" t="s">
        <v>16016</v>
      </c>
      <c r="Z17" s="548" t="s">
        <v>3212</v>
      </c>
      <c r="AA17" s="548" t="e">
        <f>VLOOKUP(AB17,W:X,2,0)</f>
        <v>#N/A</v>
      </c>
      <c r="AB17" s="795"/>
    </row>
    <row r="18" spans="1:29">
      <c r="A18" s="788">
        <v>7</v>
      </c>
      <c r="B18" s="548" t="s">
        <v>16017</v>
      </c>
      <c r="C18" s="548" t="s">
        <v>16018</v>
      </c>
      <c r="D18" s="548" t="s">
        <v>3212</v>
      </c>
      <c r="E18" s="548" t="s">
        <v>3215</v>
      </c>
      <c r="F18" s="332" t="s">
        <v>16017</v>
      </c>
      <c r="G18" s="332" t="s">
        <v>16018</v>
      </c>
      <c r="H18" s="333" t="s">
        <v>3215</v>
      </c>
      <c r="I18" s="333" t="s">
        <v>2111</v>
      </c>
      <c r="J18" s="574"/>
      <c r="K18" s="548" t="s">
        <v>2622</v>
      </c>
      <c r="L18" s="574"/>
      <c r="M18" s="574"/>
      <c r="N18" s="406" t="s">
        <v>2308</v>
      </c>
      <c r="W18" s="548" t="s">
        <v>1538</v>
      </c>
      <c r="X18" s="548"/>
      <c r="Y18" s="548" t="s">
        <v>16018</v>
      </c>
      <c r="Z18" s="548" t="s">
        <v>3212</v>
      </c>
      <c r="AA18" s="548" t="e">
        <f>VLOOKUP(AB18,W:X,2,0)</f>
        <v>#N/A</v>
      </c>
      <c r="AB18" s="795"/>
    </row>
    <row r="19" spans="1:29">
      <c r="A19" s="788">
        <v>8</v>
      </c>
      <c r="B19" s="548" t="s">
        <v>6738</v>
      </c>
      <c r="C19" s="548" t="s">
        <v>6740</v>
      </c>
      <c r="D19" s="548" t="s">
        <v>3212</v>
      </c>
      <c r="E19" s="548" t="s">
        <v>3212</v>
      </c>
      <c r="F19" s="332" t="s">
        <v>6738</v>
      </c>
      <c r="G19" s="333" t="s">
        <v>6739</v>
      </c>
      <c r="H19" s="332" t="s">
        <v>3212</v>
      </c>
      <c r="I19" s="333" t="s">
        <v>2108</v>
      </c>
      <c r="J19" s="574"/>
      <c r="K19" s="548" t="s">
        <v>4732</v>
      </c>
      <c r="L19" s="574"/>
      <c r="M19" s="574"/>
      <c r="N19" s="406" t="s">
        <v>2308</v>
      </c>
      <c r="O19" s="790"/>
      <c r="P19" s="574"/>
      <c r="Q19" s="574"/>
      <c r="R19" s="574"/>
      <c r="S19" s="574"/>
      <c r="T19" s="574"/>
      <c r="U19" s="574"/>
      <c r="V19" s="794"/>
      <c r="W19" s="548" t="s">
        <v>1538</v>
      </c>
      <c r="X19" s="548" t="s">
        <v>16019</v>
      </c>
      <c r="Y19" s="548" t="s">
        <v>6740</v>
      </c>
      <c r="Z19" s="548" t="s">
        <v>3212</v>
      </c>
      <c r="AA19" s="548"/>
      <c r="AB19" s="795"/>
      <c r="AC19" s="795"/>
    </row>
    <row r="20" spans="1:29">
      <c r="A20" s="788">
        <v>9</v>
      </c>
      <c r="B20" s="548" t="s">
        <v>16020</v>
      </c>
      <c r="C20" s="548" t="s">
        <v>13826</v>
      </c>
      <c r="D20" s="548" t="s">
        <v>3212</v>
      </c>
      <c r="E20" s="548" t="s">
        <v>3212</v>
      </c>
      <c r="F20" s="332" t="s">
        <v>16020</v>
      </c>
      <c r="G20" s="333" t="s">
        <v>14553</v>
      </c>
      <c r="H20" s="332" t="s">
        <v>3583</v>
      </c>
      <c r="I20" s="333" t="s">
        <v>2108</v>
      </c>
      <c r="J20" s="574"/>
      <c r="K20" s="548" t="s">
        <v>4732</v>
      </c>
      <c r="L20" s="574"/>
      <c r="M20" s="574"/>
      <c r="N20" s="406" t="s">
        <v>2308</v>
      </c>
      <c r="W20" s="548" t="s">
        <v>1538</v>
      </c>
      <c r="X20" s="548" t="s">
        <v>16021</v>
      </c>
      <c r="Y20" s="548" t="s">
        <v>13826</v>
      </c>
      <c r="Z20" s="548" t="s">
        <v>3212</v>
      </c>
      <c r="AA20" s="548"/>
      <c r="AB20" s="795"/>
      <c r="AC20" s="795"/>
    </row>
    <row r="21" spans="1:29">
      <c r="A21" s="788">
        <v>10</v>
      </c>
      <c r="B21" s="548" t="s">
        <v>16022</v>
      </c>
      <c r="C21" s="548" t="s">
        <v>13827</v>
      </c>
      <c r="D21" s="548" t="s">
        <v>3212</v>
      </c>
      <c r="E21" s="548" t="s">
        <v>3212</v>
      </c>
      <c r="F21" s="332" t="s">
        <v>16022</v>
      </c>
      <c r="G21" s="333" t="s">
        <v>14555</v>
      </c>
      <c r="H21" s="332" t="s">
        <v>3583</v>
      </c>
      <c r="I21" s="333" t="s">
        <v>2108</v>
      </c>
      <c r="J21" s="574"/>
      <c r="K21" s="548" t="s">
        <v>4732</v>
      </c>
      <c r="L21" s="574"/>
      <c r="M21" s="574"/>
      <c r="N21" s="406" t="s">
        <v>2308</v>
      </c>
      <c r="W21" s="548" t="s">
        <v>1538</v>
      </c>
      <c r="X21" s="548" t="s">
        <v>16023</v>
      </c>
      <c r="Y21" s="548" t="s">
        <v>13827</v>
      </c>
      <c r="Z21" s="548" t="s">
        <v>3212</v>
      </c>
      <c r="AA21" s="548"/>
      <c r="AB21" s="795"/>
      <c r="AC21" s="795"/>
    </row>
    <row r="22" spans="1:29">
      <c r="A22" s="788">
        <v>11</v>
      </c>
      <c r="B22" s="548" t="s">
        <v>16024</v>
      </c>
      <c r="C22" s="548" t="s">
        <v>16025</v>
      </c>
      <c r="D22" s="548" t="s">
        <v>3212</v>
      </c>
      <c r="E22" s="548" t="s">
        <v>3212</v>
      </c>
      <c r="F22" s="332" t="s">
        <v>16024</v>
      </c>
      <c r="G22" s="333" t="s">
        <v>16026</v>
      </c>
      <c r="H22" s="332" t="s">
        <v>3212</v>
      </c>
      <c r="I22" s="333" t="s">
        <v>2108</v>
      </c>
      <c r="J22" s="574"/>
      <c r="K22" s="548" t="s">
        <v>4732</v>
      </c>
      <c r="L22" s="574"/>
      <c r="M22" s="574"/>
      <c r="N22" s="406" t="s">
        <v>2308</v>
      </c>
      <c r="O22" s="790"/>
      <c r="P22" s="574"/>
      <c r="Q22" s="574"/>
      <c r="R22" s="574"/>
      <c r="S22" s="574"/>
      <c r="T22" s="574"/>
      <c r="U22" s="574"/>
      <c r="V22" s="794"/>
      <c r="W22" s="548" t="s">
        <v>1538</v>
      </c>
      <c r="X22" s="548" t="s">
        <v>16027</v>
      </c>
      <c r="Y22" s="548" t="s">
        <v>16025</v>
      </c>
      <c r="Z22" s="548" t="s">
        <v>3212</v>
      </c>
      <c r="AA22" s="548"/>
      <c r="AB22" s="795"/>
      <c r="AC22" s="795"/>
    </row>
    <row r="23" spans="1:29">
      <c r="A23" s="788">
        <v>12</v>
      </c>
      <c r="B23" s="548" t="s">
        <v>16028</v>
      </c>
      <c r="C23" s="345" t="s">
        <v>16029</v>
      </c>
      <c r="D23" s="548" t="s">
        <v>3212</v>
      </c>
      <c r="E23" s="548" t="s">
        <v>3212</v>
      </c>
      <c r="F23" s="332" t="s">
        <v>16028</v>
      </c>
      <c r="G23" s="333" t="s">
        <v>16030</v>
      </c>
      <c r="H23" s="332" t="s">
        <v>3212</v>
      </c>
      <c r="I23" s="333" t="s">
        <v>2108</v>
      </c>
      <c r="J23" s="574"/>
      <c r="K23" s="548" t="s">
        <v>4732</v>
      </c>
      <c r="L23" s="574"/>
      <c r="M23" s="574"/>
      <c r="N23" s="406" t="s">
        <v>2308</v>
      </c>
      <c r="O23" s="790"/>
      <c r="P23" s="574"/>
      <c r="Q23" s="574"/>
      <c r="R23" s="574"/>
      <c r="S23" s="574"/>
      <c r="T23" s="574"/>
      <c r="U23" s="574"/>
      <c r="V23" s="794"/>
      <c r="W23" s="345" t="s">
        <v>1538</v>
      </c>
      <c r="X23" s="548" t="s">
        <v>16031</v>
      </c>
      <c r="Y23" s="345" t="s">
        <v>16029</v>
      </c>
      <c r="Z23" s="548" t="s">
        <v>3212</v>
      </c>
      <c r="AA23" s="548"/>
      <c r="AB23" s="795"/>
      <c r="AC23" s="795"/>
    </row>
    <row r="24" spans="1:29">
      <c r="A24" s="788">
        <v>13</v>
      </c>
      <c r="B24" s="548" t="s">
        <v>16032</v>
      </c>
      <c r="C24" s="548" t="s">
        <v>16033</v>
      </c>
      <c r="D24" s="548" t="s">
        <v>3212</v>
      </c>
      <c r="E24" s="548" t="s">
        <v>3212</v>
      </c>
      <c r="F24" s="332" t="s">
        <v>16032</v>
      </c>
      <c r="G24" s="333" t="s">
        <v>16034</v>
      </c>
      <c r="H24" s="332" t="s">
        <v>3212</v>
      </c>
      <c r="I24" s="333" t="s">
        <v>2108</v>
      </c>
      <c r="J24" s="574"/>
      <c r="K24" s="548" t="s">
        <v>4732</v>
      </c>
      <c r="L24" s="574"/>
      <c r="M24" s="574"/>
      <c r="N24" s="406" t="s">
        <v>2308</v>
      </c>
      <c r="W24" s="548" t="s">
        <v>1538</v>
      </c>
      <c r="X24" s="548"/>
      <c r="Y24" s="548" t="s">
        <v>16033</v>
      </c>
      <c r="Z24" s="548" t="s">
        <v>3212</v>
      </c>
      <c r="AA24" s="548" t="e">
        <f t="shared" ref="AA24:AA37" si="0">VLOOKUP(AB24,W:X,2,0)</f>
        <v>#N/A</v>
      </c>
      <c r="AB24" s="795"/>
    </row>
    <row r="25" spans="1:29">
      <c r="A25" s="788">
        <v>14</v>
      </c>
      <c r="B25" s="548" t="s">
        <v>16035</v>
      </c>
      <c r="C25" s="548" t="s">
        <v>16036</v>
      </c>
      <c r="D25" s="548" t="s">
        <v>3212</v>
      </c>
      <c r="E25" s="548" t="s">
        <v>3212</v>
      </c>
      <c r="F25" s="332" t="s">
        <v>16035</v>
      </c>
      <c r="G25" s="333" t="s">
        <v>16037</v>
      </c>
      <c r="H25" s="332" t="s">
        <v>3212</v>
      </c>
      <c r="I25" s="333" t="s">
        <v>2108</v>
      </c>
      <c r="J25" s="574"/>
      <c r="K25" s="548" t="s">
        <v>4732</v>
      </c>
      <c r="L25" s="574"/>
      <c r="M25" s="574"/>
      <c r="N25" s="406" t="s">
        <v>2308</v>
      </c>
      <c r="W25" s="548" t="s">
        <v>1538</v>
      </c>
      <c r="X25" s="548"/>
      <c r="Y25" s="548" t="s">
        <v>16036</v>
      </c>
      <c r="Z25" s="548" t="s">
        <v>3212</v>
      </c>
      <c r="AA25" s="548" t="e">
        <f t="shared" si="0"/>
        <v>#N/A</v>
      </c>
      <c r="AB25" s="795"/>
    </row>
    <row r="26" spans="1:29">
      <c r="A26" s="788">
        <v>15</v>
      </c>
      <c r="B26" s="548" t="s">
        <v>16038</v>
      </c>
      <c r="C26" s="548" t="s">
        <v>16039</v>
      </c>
      <c r="D26" s="548" t="s">
        <v>3212</v>
      </c>
      <c r="E26" s="548" t="s">
        <v>3212</v>
      </c>
      <c r="F26" s="332" t="s">
        <v>16038</v>
      </c>
      <c r="G26" s="333" t="s">
        <v>16040</v>
      </c>
      <c r="H26" s="332" t="s">
        <v>3212</v>
      </c>
      <c r="I26" s="333" t="s">
        <v>2108</v>
      </c>
      <c r="J26" s="574"/>
      <c r="K26" s="548" t="s">
        <v>4732</v>
      </c>
      <c r="L26" s="574"/>
      <c r="M26" s="574"/>
      <c r="N26" s="406" t="s">
        <v>2308</v>
      </c>
      <c r="W26" s="548" t="s">
        <v>1538</v>
      </c>
      <c r="X26" s="548"/>
      <c r="Y26" s="548" t="s">
        <v>16039</v>
      </c>
      <c r="Z26" s="548" t="s">
        <v>3212</v>
      </c>
      <c r="AA26" s="548" t="e">
        <f t="shared" si="0"/>
        <v>#N/A</v>
      </c>
      <c r="AB26" s="795"/>
    </row>
    <row r="27" spans="1:29">
      <c r="A27" s="788">
        <v>16</v>
      </c>
      <c r="B27" s="548" t="s">
        <v>16041</v>
      </c>
      <c r="C27" s="548" t="s">
        <v>16042</v>
      </c>
      <c r="D27" s="548" t="s">
        <v>3212</v>
      </c>
      <c r="E27" s="548" t="s">
        <v>3212</v>
      </c>
      <c r="F27" s="332" t="s">
        <v>16041</v>
      </c>
      <c r="G27" s="333" t="s">
        <v>16043</v>
      </c>
      <c r="H27" s="332" t="s">
        <v>3212</v>
      </c>
      <c r="I27" s="333" t="s">
        <v>2108</v>
      </c>
      <c r="J27" s="574"/>
      <c r="K27" s="548" t="s">
        <v>4732</v>
      </c>
      <c r="L27" s="574"/>
      <c r="M27" s="574"/>
      <c r="N27" s="406" t="s">
        <v>2308</v>
      </c>
      <c r="W27" s="548" t="s">
        <v>1538</v>
      </c>
      <c r="X27" s="548"/>
      <c r="Y27" s="548" t="s">
        <v>16042</v>
      </c>
      <c r="Z27" s="548" t="s">
        <v>3212</v>
      </c>
      <c r="AA27" s="548" t="e">
        <f t="shared" si="0"/>
        <v>#N/A</v>
      </c>
      <c r="AB27" s="795"/>
    </row>
    <row r="28" spans="1:29">
      <c r="A28" s="788">
        <v>17</v>
      </c>
      <c r="B28" s="548" t="s">
        <v>16044</v>
      </c>
      <c r="C28" s="548" t="s">
        <v>16045</v>
      </c>
      <c r="D28" s="548" t="s">
        <v>3212</v>
      </c>
      <c r="E28" s="548" t="s">
        <v>3212</v>
      </c>
      <c r="F28" s="332" t="s">
        <v>16044</v>
      </c>
      <c r="G28" s="333" t="s">
        <v>16046</v>
      </c>
      <c r="H28" s="332" t="s">
        <v>3212</v>
      </c>
      <c r="I28" s="333" t="s">
        <v>2108</v>
      </c>
      <c r="J28" s="574"/>
      <c r="K28" s="548" t="s">
        <v>4732</v>
      </c>
      <c r="L28" s="574"/>
      <c r="M28" s="574"/>
      <c r="N28" s="406" t="s">
        <v>2308</v>
      </c>
      <c r="W28" s="548" t="s">
        <v>1538</v>
      </c>
      <c r="X28" s="548"/>
      <c r="Y28" s="548" t="s">
        <v>16045</v>
      </c>
      <c r="Z28" s="548" t="s">
        <v>3212</v>
      </c>
      <c r="AA28" s="548" t="e">
        <f t="shared" si="0"/>
        <v>#N/A</v>
      </c>
      <c r="AB28" s="795"/>
    </row>
    <row r="29" spans="1:29">
      <c r="A29" s="788">
        <v>18</v>
      </c>
      <c r="B29" s="548" t="s">
        <v>16047</v>
      </c>
      <c r="C29" s="548" t="s">
        <v>16048</v>
      </c>
      <c r="D29" s="548" t="s">
        <v>3212</v>
      </c>
      <c r="E29" s="548" t="s">
        <v>3212</v>
      </c>
      <c r="F29" s="332" t="s">
        <v>16047</v>
      </c>
      <c r="G29" s="333" t="s">
        <v>16049</v>
      </c>
      <c r="H29" s="332" t="s">
        <v>3212</v>
      </c>
      <c r="I29" s="333" t="s">
        <v>2108</v>
      </c>
      <c r="J29" s="574"/>
      <c r="K29" s="548" t="s">
        <v>4732</v>
      </c>
      <c r="L29" s="574"/>
      <c r="M29" s="574"/>
      <c r="N29" s="406" t="s">
        <v>2308</v>
      </c>
      <c r="W29" s="548" t="s">
        <v>1538</v>
      </c>
      <c r="X29" s="548"/>
      <c r="Y29" s="548" t="s">
        <v>16048</v>
      </c>
      <c r="Z29" s="548" t="s">
        <v>3212</v>
      </c>
      <c r="AA29" s="548" t="e">
        <f t="shared" si="0"/>
        <v>#N/A</v>
      </c>
      <c r="AB29" s="795"/>
    </row>
    <row r="30" spans="1:29">
      <c r="A30" s="788">
        <v>19</v>
      </c>
      <c r="B30" s="548" t="s">
        <v>16050</v>
      </c>
      <c r="C30" s="548" t="s">
        <v>16051</v>
      </c>
      <c r="D30" s="548" t="s">
        <v>3212</v>
      </c>
      <c r="E30" s="548" t="s">
        <v>3212</v>
      </c>
      <c r="F30" s="332" t="s">
        <v>16050</v>
      </c>
      <c r="G30" s="333" t="s">
        <v>16052</v>
      </c>
      <c r="H30" s="332" t="s">
        <v>3212</v>
      </c>
      <c r="I30" s="333" t="s">
        <v>2108</v>
      </c>
      <c r="J30" s="574"/>
      <c r="K30" s="548" t="s">
        <v>4732</v>
      </c>
      <c r="L30" s="574"/>
      <c r="M30" s="574"/>
      <c r="N30" s="406" t="s">
        <v>2308</v>
      </c>
      <c r="W30" s="548" t="s">
        <v>1538</v>
      </c>
      <c r="X30" s="548"/>
      <c r="Y30" s="548" t="s">
        <v>16051</v>
      </c>
      <c r="Z30" s="548" t="s">
        <v>3212</v>
      </c>
      <c r="AA30" s="548" t="e">
        <f t="shared" si="0"/>
        <v>#N/A</v>
      </c>
      <c r="AB30" s="795"/>
    </row>
    <row r="31" spans="1:29">
      <c r="A31" s="788">
        <v>20</v>
      </c>
      <c r="B31" s="548" t="s">
        <v>16053</v>
      </c>
      <c r="C31" s="548" t="s">
        <v>16054</v>
      </c>
      <c r="D31" s="548" t="s">
        <v>3212</v>
      </c>
      <c r="E31" s="548" t="s">
        <v>3212</v>
      </c>
      <c r="F31" s="332" t="s">
        <v>16053</v>
      </c>
      <c r="G31" s="333" t="s">
        <v>16055</v>
      </c>
      <c r="H31" s="332" t="s">
        <v>3212</v>
      </c>
      <c r="I31" s="333" t="s">
        <v>2108</v>
      </c>
      <c r="J31" s="574"/>
      <c r="K31" s="548" t="s">
        <v>4732</v>
      </c>
      <c r="L31" s="574"/>
      <c r="M31" s="574"/>
      <c r="N31" s="406" t="s">
        <v>2308</v>
      </c>
      <c r="W31" s="548" t="s">
        <v>1538</v>
      </c>
      <c r="X31" s="548"/>
      <c r="Y31" s="548" t="s">
        <v>16054</v>
      </c>
      <c r="Z31" s="548" t="s">
        <v>3212</v>
      </c>
      <c r="AA31" s="548" t="e">
        <f t="shared" si="0"/>
        <v>#N/A</v>
      </c>
      <c r="AB31" s="795"/>
    </row>
    <row r="32" spans="1:29">
      <c r="A32" s="788">
        <v>21</v>
      </c>
      <c r="B32" s="548" t="s">
        <v>16056</v>
      </c>
      <c r="C32" s="548" t="s">
        <v>16057</v>
      </c>
      <c r="D32" s="548" t="s">
        <v>3212</v>
      </c>
      <c r="E32" s="548" t="s">
        <v>3212</v>
      </c>
      <c r="F32" s="332" t="s">
        <v>16056</v>
      </c>
      <c r="G32" s="333" t="s">
        <v>16058</v>
      </c>
      <c r="H32" s="332" t="s">
        <v>3212</v>
      </c>
      <c r="I32" s="333" t="s">
        <v>2108</v>
      </c>
      <c r="J32" s="574"/>
      <c r="K32" s="548" t="s">
        <v>4732</v>
      </c>
      <c r="L32" s="574"/>
      <c r="M32" s="574"/>
      <c r="N32" s="406" t="s">
        <v>2308</v>
      </c>
      <c r="W32" s="548" t="s">
        <v>1538</v>
      </c>
      <c r="X32" s="548"/>
      <c r="Y32" s="548" t="s">
        <v>16057</v>
      </c>
      <c r="Z32" s="548" t="s">
        <v>3212</v>
      </c>
      <c r="AA32" s="548" t="e">
        <f t="shared" si="0"/>
        <v>#N/A</v>
      </c>
      <c r="AB32" s="795"/>
    </row>
    <row r="33" spans="1:29">
      <c r="A33" s="788">
        <v>22</v>
      </c>
      <c r="B33" s="548" t="s">
        <v>16059</v>
      </c>
      <c r="C33" s="548" t="s">
        <v>16060</v>
      </c>
      <c r="D33" s="548" t="s">
        <v>3212</v>
      </c>
      <c r="E33" s="548" t="s">
        <v>3212</v>
      </c>
      <c r="F33" s="332" t="s">
        <v>16059</v>
      </c>
      <c r="G33" s="333" t="s">
        <v>16061</v>
      </c>
      <c r="H33" s="332" t="s">
        <v>3212</v>
      </c>
      <c r="I33" s="333" t="s">
        <v>2108</v>
      </c>
      <c r="J33" s="574"/>
      <c r="K33" s="548" t="s">
        <v>4732</v>
      </c>
      <c r="L33" s="574"/>
      <c r="M33" s="574"/>
      <c r="N33" s="406" t="s">
        <v>2308</v>
      </c>
      <c r="W33" s="548" t="s">
        <v>1538</v>
      </c>
      <c r="X33" s="548"/>
      <c r="Y33" s="548" t="s">
        <v>16060</v>
      </c>
      <c r="Z33" s="548" t="s">
        <v>3212</v>
      </c>
      <c r="AA33" s="548" t="e">
        <f t="shared" si="0"/>
        <v>#N/A</v>
      </c>
      <c r="AB33" s="795"/>
    </row>
    <row r="34" spans="1:29">
      <c r="A34" s="788">
        <v>23</v>
      </c>
      <c r="B34" s="548" t="s">
        <v>16062</v>
      </c>
      <c r="C34" s="548" t="s">
        <v>16063</v>
      </c>
      <c r="D34" s="548" t="s">
        <v>3212</v>
      </c>
      <c r="E34" s="548" t="s">
        <v>3212</v>
      </c>
      <c r="F34" s="332" t="s">
        <v>16062</v>
      </c>
      <c r="G34" s="333" t="s">
        <v>16064</v>
      </c>
      <c r="H34" s="332" t="s">
        <v>3212</v>
      </c>
      <c r="I34" s="333" t="s">
        <v>2108</v>
      </c>
      <c r="J34" s="574"/>
      <c r="K34" s="548" t="s">
        <v>4732</v>
      </c>
      <c r="L34" s="574"/>
      <c r="M34" s="574"/>
      <c r="N34" s="406" t="s">
        <v>2308</v>
      </c>
      <c r="W34" s="548" t="s">
        <v>1538</v>
      </c>
      <c r="X34" s="548"/>
      <c r="Y34" s="548" t="s">
        <v>16063</v>
      </c>
      <c r="Z34" s="548" t="s">
        <v>3212</v>
      </c>
      <c r="AA34" s="548" t="e">
        <f t="shared" si="0"/>
        <v>#N/A</v>
      </c>
      <c r="AB34" s="795"/>
    </row>
    <row r="35" spans="1:29">
      <c r="A35" s="788">
        <v>24</v>
      </c>
      <c r="B35" s="548" t="s">
        <v>16065</v>
      </c>
      <c r="C35" s="548" t="s">
        <v>16066</v>
      </c>
      <c r="D35" s="548" t="s">
        <v>3212</v>
      </c>
      <c r="E35" s="548" t="s">
        <v>3212</v>
      </c>
      <c r="F35" s="332" t="s">
        <v>16065</v>
      </c>
      <c r="G35" s="333" t="s">
        <v>16067</v>
      </c>
      <c r="H35" s="332" t="s">
        <v>3212</v>
      </c>
      <c r="I35" s="333" t="s">
        <v>2108</v>
      </c>
      <c r="J35" s="574"/>
      <c r="K35" s="548" t="s">
        <v>4732</v>
      </c>
      <c r="L35" s="574"/>
      <c r="M35" s="574"/>
      <c r="N35" s="406" t="s">
        <v>2308</v>
      </c>
      <c r="W35" s="548" t="s">
        <v>1538</v>
      </c>
      <c r="X35" s="548"/>
      <c r="Y35" s="548" t="s">
        <v>16066</v>
      </c>
      <c r="Z35" s="548" t="s">
        <v>3212</v>
      </c>
      <c r="AA35" s="548" t="e">
        <f t="shared" si="0"/>
        <v>#N/A</v>
      </c>
      <c r="AB35" s="795"/>
    </row>
    <row r="36" spans="1:29">
      <c r="A36" s="788">
        <v>25</v>
      </c>
      <c r="B36" s="548" t="s">
        <v>16068</v>
      </c>
      <c r="C36" s="548" t="s">
        <v>16069</v>
      </c>
      <c r="D36" s="548" t="s">
        <v>3212</v>
      </c>
      <c r="E36" s="548" t="s">
        <v>3212</v>
      </c>
      <c r="F36" s="332" t="s">
        <v>16068</v>
      </c>
      <c r="G36" s="333" t="s">
        <v>16070</v>
      </c>
      <c r="H36" s="332" t="s">
        <v>3212</v>
      </c>
      <c r="I36" s="333" t="s">
        <v>2108</v>
      </c>
      <c r="J36" s="574"/>
      <c r="K36" s="548" t="s">
        <v>4732</v>
      </c>
      <c r="L36" s="574"/>
      <c r="M36" s="574"/>
      <c r="N36" s="406" t="s">
        <v>2308</v>
      </c>
      <c r="W36" s="548" t="s">
        <v>1538</v>
      </c>
      <c r="X36" s="548"/>
      <c r="Y36" s="548" t="s">
        <v>16069</v>
      </c>
      <c r="Z36" s="548" t="s">
        <v>3212</v>
      </c>
      <c r="AA36" s="548" t="e">
        <f t="shared" si="0"/>
        <v>#N/A</v>
      </c>
      <c r="AB36" s="795"/>
    </row>
    <row r="37" spans="1:29">
      <c r="A37" s="788">
        <v>26</v>
      </c>
      <c r="B37" s="548" t="s">
        <v>16071</v>
      </c>
      <c r="C37" s="548" t="s">
        <v>16072</v>
      </c>
      <c r="D37" s="548" t="s">
        <v>3212</v>
      </c>
      <c r="E37" s="548" t="s">
        <v>3212</v>
      </c>
      <c r="F37" s="332" t="s">
        <v>16071</v>
      </c>
      <c r="G37" s="333" t="s">
        <v>16073</v>
      </c>
      <c r="H37" s="332" t="s">
        <v>3212</v>
      </c>
      <c r="I37" s="333" t="s">
        <v>2108</v>
      </c>
      <c r="J37" s="574"/>
      <c r="K37" s="548" t="s">
        <v>4732</v>
      </c>
      <c r="L37" s="574"/>
      <c r="M37" s="574"/>
      <c r="N37" s="406" t="s">
        <v>2308</v>
      </c>
      <c r="W37" s="548" t="s">
        <v>1538</v>
      </c>
      <c r="X37" s="548"/>
      <c r="Y37" s="548" t="s">
        <v>16072</v>
      </c>
      <c r="Z37" s="548" t="s">
        <v>3212</v>
      </c>
      <c r="AA37" s="548" t="e">
        <f t="shared" si="0"/>
        <v>#N/A</v>
      </c>
      <c r="AB37" s="795"/>
    </row>
    <row r="38" spans="1:29">
      <c r="A38" s="788">
        <v>27</v>
      </c>
      <c r="B38" s="548" t="s">
        <v>16074</v>
      </c>
      <c r="C38" s="548" t="s">
        <v>6743</v>
      </c>
      <c r="D38" s="548" t="s">
        <v>3212</v>
      </c>
      <c r="E38" s="548" t="s">
        <v>3212</v>
      </c>
      <c r="F38" s="332" t="s">
        <v>16074</v>
      </c>
      <c r="G38" s="333" t="s">
        <v>6742</v>
      </c>
      <c r="H38" s="332" t="s">
        <v>4955</v>
      </c>
      <c r="I38" s="333" t="s">
        <v>2108</v>
      </c>
      <c r="J38" s="548"/>
      <c r="K38" s="548" t="s">
        <v>4810</v>
      </c>
      <c r="L38" s="548"/>
      <c r="M38" s="548"/>
      <c r="N38" s="406" t="s">
        <v>2308</v>
      </c>
      <c r="O38" s="789"/>
      <c r="P38" s="548"/>
      <c r="Q38" s="548"/>
      <c r="R38" s="548"/>
      <c r="S38" s="548"/>
      <c r="T38" s="548"/>
      <c r="U38" s="548"/>
      <c r="V38" s="793"/>
      <c r="W38" s="548" t="s">
        <v>1538</v>
      </c>
      <c r="X38" s="548" t="s">
        <v>16075</v>
      </c>
      <c r="Y38" s="548" t="s">
        <v>6743</v>
      </c>
      <c r="Z38" s="548" t="s">
        <v>3212</v>
      </c>
      <c r="AA38" s="548"/>
      <c r="AB38" s="795"/>
      <c r="AC38" s="795"/>
    </row>
    <row r="39" spans="1:29">
      <c r="A39" s="788">
        <v>28</v>
      </c>
      <c r="B39" s="548" t="s">
        <v>16076</v>
      </c>
      <c r="C39" s="548" t="s">
        <v>16077</v>
      </c>
      <c r="D39" s="548" t="s">
        <v>3212</v>
      </c>
      <c r="E39" s="548" t="s">
        <v>3212</v>
      </c>
      <c r="F39" s="332" t="s">
        <v>16076</v>
      </c>
      <c r="G39" s="333" t="s">
        <v>16078</v>
      </c>
      <c r="H39" s="332" t="s">
        <v>3212</v>
      </c>
      <c r="I39" s="333" t="s">
        <v>2108</v>
      </c>
      <c r="J39" s="574"/>
      <c r="K39" s="548" t="s">
        <v>4810</v>
      </c>
      <c r="L39" s="574"/>
      <c r="M39" s="574"/>
      <c r="N39" s="406" t="s">
        <v>2308</v>
      </c>
      <c r="W39" s="548" t="s">
        <v>1538</v>
      </c>
      <c r="X39" s="548"/>
      <c r="Y39" s="548" t="s">
        <v>16077</v>
      </c>
      <c r="Z39" s="548" t="s">
        <v>3212</v>
      </c>
      <c r="AA39" s="548" t="e">
        <f>VLOOKUP(AB39,W:X,2,0)</f>
        <v>#N/A</v>
      </c>
      <c r="AB39" s="795"/>
    </row>
    <row r="40" spans="1:29">
      <c r="A40" s="788">
        <v>29</v>
      </c>
      <c r="B40" s="548" t="s">
        <v>16079</v>
      </c>
      <c r="C40" s="548" t="s">
        <v>16080</v>
      </c>
      <c r="D40" s="548" t="s">
        <v>3212</v>
      </c>
      <c r="E40" s="548" t="s">
        <v>3212</v>
      </c>
      <c r="F40" s="332" t="s">
        <v>16079</v>
      </c>
      <c r="G40" s="333" t="s">
        <v>16081</v>
      </c>
      <c r="H40" s="332" t="s">
        <v>3212</v>
      </c>
      <c r="I40" s="333" t="s">
        <v>2108</v>
      </c>
      <c r="J40" s="574"/>
      <c r="K40" s="548" t="s">
        <v>4810</v>
      </c>
      <c r="L40" s="574"/>
      <c r="M40" s="574"/>
      <c r="N40" s="406" t="s">
        <v>2308</v>
      </c>
      <c r="W40" s="548" t="s">
        <v>1538</v>
      </c>
      <c r="X40" s="548"/>
      <c r="Y40" s="548" t="s">
        <v>16080</v>
      </c>
      <c r="Z40" s="548" t="s">
        <v>3212</v>
      </c>
      <c r="AA40" s="548" t="e">
        <f>VLOOKUP(AB40,W:X,2,0)</f>
        <v>#N/A</v>
      </c>
      <c r="AB40" s="795"/>
    </row>
    <row r="41" spans="1:29">
      <c r="A41" s="788">
        <v>30</v>
      </c>
      <c r="B41" s="548" t="s">
        <v>16082</v>
      </c>
      <c r="C41" s="548" t="s">
        <v>16083</v>
      </c>
      <c r="D41" s="548" t="s">
        <v>3212</v>
      </c>
      <c r="E41" s="548" t="s">
        <v>3212</v>
      </c>
      <c r="F41" s="332" t="s">
        <v>16082</v>
      </c>
      <c r="G41" s="333" t="s">
        <v>16084</v>
      </c>
      <c r="H41" s="332" t="s">
        <v>3212</v>
      </c>
      <c r="I41" s="333" t="s">
        <v>2108</v>
      </c>
      <c r="J41" s="574"/>
      <c r="K41" s="548" t="s">
        <v>4810</v>
      </c>
      <c r="L41" s="574"/>
      <c r="M41" s="574"/>
      <c r="N41" s="406" t="s">
        <v>2308</v>
      </c>
      <c r="O41" s="790"/>
      <c r="P41" s="574"/>
      <c r="Q41" s="574"/>
      <c r="R41" s="574"/>
      <c r="S41" s="574"/>
      <c r="T41" s="574"/>
      <c r="U41" s="574"/>
      <c r="V41" s="794"/>
      <c r="W41" s="548" t="s">
        <v>1538</v>
      </c>
      <c r="X41" s="548" t="s">
        <v>16085</v>
      </c>
      <c r="Y41" s="548" t="s">
        <v>16083</v>
      </c>
      <c r="Z41" s="548" t="s">
        <v>3212</v>
      </c>
      <c r="AA41" s="548"/>
      <c r="AB41" s="795"/>
      <c r="AC41" s="795"/>
    </row>
    <row r="42" spans="1:29">
      <c r="A42" s="788">
        <v>31</v>
      </c>
      <c r="B42" s="548" t="s">
        <v>16086</v>
      </c>
      <c r="C42" s="345" t="s">
        <v>16087</v>
      </c>
      <c r="D42" s="548" t="s">
        <v>3212</v>
      </c>
      <c r="E42" s="548" t="s">
        <v>3212</v>
      </c>
      <c r="F42" s="332" t="s">
        <v>16086</v>
      </c>
      <c r="G42" s="333" t="s">
        <v>16088</v>
      </c>
      <c r="H42" s="332" t="s">
        <v>3212</v>
      </c>
      <c r="I42" s="333" t="s">
        <v>2108</v>
      </c>
      <c r="J42" s="574"/>
      <c r="K42" s="548" t="s">
        <v>4810</v>
      </c>
      <c r="L42" s="574"/>
      <c r="M42" s="574"/>
      <c r="N42" s="406" t="s">
        <v>2308</v>
      </c>
      <c r="O42" s="790"/>
      <c r="P42" s="574"/>
      <c r="Q42" s="574"/>
      <c r="R42" s="574"/>
      <c r="S42" s="574"/>
      <c r="T42" s="574"/>
      <c r="U42" s="574"/>
      <c r="V42" s="794"/>
      <c r="W42" s="345" t="s">
        <v>1538</v>
      </c>
      <c r="X42" s="548" t="s">
        <v>16089</v>
      </c>
      <c r="Y42" s="345" t="s">
        <v>16087</v>
      </c>
      <c r="Z42" s="548" t="s">
        <v>3212</v>
      </c>
      <c r="AA42" s="548"/>
      <c r="AB42" s="795"/>
      <c r="AC42" s="795"/>
    </row>
    <row r="43" spans="1:29">
      <c r="A43" s="788">
        <v>32</v>
      </c>
      <c r="B43" s="548" t="s">
        <v>16090</v>
      </c>
      <c r="C43" s="548" t="s">
        <v>16091</v>
      </c>
      <c r="D43" s="548" t="s">
        <v>3212</v>
      </c>
      <c r="E43" s="548" t="s">
        <v>3212</v>
      </c>
      <c r="F43" s="332" t="s">
        <v>16090</v>
      </c>
      <c r="G43" s="333" t="s">
        <v>16092</v>
      </c>
      <c r="H43" s="332" t="s">
        <v>3212</v>
      </c>
      <c r="I43" s="333" t="s">
        <v>2108</v>
      </c>
      <c r="J43" s="574"/>
      <c r="K43" s="548" t="s">
        <v>4810</v>
      </c>
      <c r="L43" s="574"/>
      <c r="M43" s="574"/>
      <c r="N43" s="406" t="s">
        <v>2308</v>
      </c>
      <c r="W43" s="548" t="s">
        <v>1538</v>
      </c>
      <c r="X43" s="548"/>
      <c r="Y43" s="548" t="s">
        <v>16091</v>
      </c>
      <c r="Z43" s="548" t="s">
        <v>3212</v>
      </c>
      <c r="AA43" s="548" t="e">
        <f>VLOOKUP(AB43,W:X,2,0)</f>
        <v>#N/A</v>
      </c>
      <c r="AB43" s="795"/>
    </row>
    <row r="44" spans="1:29">
      <c r="A44" s="788">
        <v>33</v>
      </c>
      <c r="B44" s="548" t="s">
        <v>16093</v>
      </c>
      <c r="C44" s="548" t="s">
        <v>16094</v>
      </c>
      <c r="D44" s="548" t="s">
        <v>3212</v>
      </c>
      <c r="E44" s="548" t="s">
        <v>3212</v>
      </c>
      <c r="F44" s="332" t="s">
        <v>16093</v>
      </c>
      <c r="G44" s="333" t="s">
        <v>16095</v>
      </c>
      <c r="H44" s="332" t="s">
        <v>3212</v>
      </c>
      <c r="I44" s="333" t="s">
        <v>2108</v>
      </c>
      <c r="J44" s="574"/>
      <c r="K44" s="548" t="s">
        <v>4810</v>
      </c>
      <c r="L44" s="574"/>
      <c r="M44" s="574"/>
      <c r="N44" s="406" t="s">
        <v>2308</v>
      </c>
      <c r="W44" s="548" t="s">
        <v>1538</v>
      </c>
      <c r="X44" s="548"/>
      <c r="Y44" s="548" t="s">
        <v>16094</v>
      </c>
      <c r="Z44" s="548" t="s">
        <v>3212</v>
      </c>
      <c r="AA44" s="548" t="e">
        <f>VLOOKUP(AB44,W:X,2,0)</f>
        <v>#N/A</v>
      </c>
      <c r="AB44" s="795"/>
    </row>
    <row r="45" spans="1:29">
      <c r="A45" s="788">
        <v>34</v>
      </c>
      <c r="B45" s="548" t="s">
        <v>16096</v>
      </c>
      <c r="C45" s="548" t="s">
        <v>16097</v>
      </c>
      <c r="D45" s="548" t="s">
        <v>3212</v>
      </c>
      <c r="E45" s="548" t="s">
        <v>3212</v>
      </c>
      <c r="F45" s="332" t="s">
        <v>16096</v>
      </c>
      <c r="G45" s="333" t="s">
        <v>16098</v>
      </c>
      <c r="H45" s="332" t="s">
        <v>3212</v>
      </c>
      <c r="I45" s="333" t="s">
        <v>2108</v>
      </c>
      <c r="J45" s="574"/>
      <c r="K45" s="548" t="s">
        <v>2711</v>
      </c>
      <c r="L45" s="574"/>
      <c r="M45" s="574"/>
      <c r="N45" s="406" t="s">
        <v>2308</v>
      </c>
      <c r="W45" s="548" t="s">
        <v>1538</v>
      </c>
      <c r="X45" s="548"/>
      <c r="Y45" s="548" t="s">
        <v>16097</v>
      </c>
      <c r="Z45" s="548" t="s">
        <v>3212</v>
      </c>
      <c r="AA45" s="548" t="e">
        <f>VLOOKUP(AB45,W:X,2,0)</f>
        <v>#N/A</v>
      </c>
      <c r="AB45" s="795"/>
    </row>
    <row r="46" spans="1:29">
      <c r="A46" s="788">
        <v>35</v>
      </c>
      <c r="B46" s="548" t="s">
        <v>16099</v>
      </c>
      <c r="C46" s="548" t="s">
        <v>16100</v>
      </c>
      <c r="D46" s="548" t="s">
        <v>3212</v>
      </c>
      <c r="E46" s="548" t="s">
        <v>3212</v>
      </c>
      <c r="F46" s="332" t="s">
        <v>16099</v>
      </c>
      <c r="G46" s="333" t="s">
        <v>16101</v>
      </c>
      <c r="H46" s="332" t="s">
        <v>3212</v>
      </c>
      <c r="I46" s="333" t="s">
        <v>2108</v>
      </c>
      <c r="J46" s="574"/>
      <c r="K46" s="548" t="s">
        <v>2711</v>
      </c>
      <c r="L46" s="574"/>
      <c r="M46" s="574"/>
      <c r="N46" s="406" t="s">
        <v>2308</v>
      </c>
      <c r="W46" s="548" t="s">
        <v>1538</v>
      </c>
      <c r="X46" s="548"/>
      <c r="Y46" s="548" t="s">
        <v>16100</v>
      </c>
      <c r="Z46" s="548" t="s">
        <v>3212</v>
      </c>
      <c r="AA46" s="548" t="e">
        <f>VLOOKUP(AB46,W:X,2,0)</f>
        <v>#N/A</v>
      </c>
      <c r="AB46" s="795"/>
    </row>
    <row r="47" spans="1:29">
      <c r="A47" s="788">
        <v>36</v>
      </c>
      <c r="B47" s="548" t="s">
        <v>16102</v>
      </c>
      <c r="C47" s="548" t="s">
        <v>11959</v>
      </c>
      <c r="D47" s="548" t="s">
        <v>3212</v>
      </c>
      <c r="E47" s="548" t="s">
        <v>3212</v>
      </c>
      <c r="F47" s="332" t="s">
        <v>16102</v>
      </c>
      <c r="G47" s="333" t="s">
        <v>16103</v>
      </c>
      <c r="H47" s="332" t="s">
        <v>3212</v>
      </c>
      <c r="I47" s="333" t="s">
        <v>2108</v>
      </c>
      <c r="J47" s="574"/>
      <c r="K47" s="548" t="s">
        <v>3760</v>
      </c>
      <c r="L47" s="574"/>
      <c r="M47" s="574"/>
      <c r="N47" s="406" t="s">
        <v>2308</v>
      </c>
      <c r="O47" s="790"/>
      <c r="P47" s="574"/>
      <c r="Q47" s="574"/>
      <c r="R47" s="574"/>
      <c r="S47" s="574"/>
      <c r="T47" s="574"/>
      <c r="U47" s="574"/>
      <c r="V47" s="794"/>
      <c r="W47" s="548" t="s">
        <v>1538</v>
      </c>
      <c r="X47" s="548" t="s">
        <v>11956</v>
      </c>
      <c r="Y47" s="548" t="s">
        <v>11959</v>
      </c>
      <c r="Z47" s="548" t="s">
        <v>3212</v>
      </c>
      <c r="AA47" s="548"/>
      <c r="AB47" s="795"/>
      <c r="AC47" s="795"/>
    </row>
    <row r="48" spans="1:29">
      <c r="A48" s="788">
        <v>37</v>
      </c>
      <c r="B48" s="548" t="s">
        <v>16104</v>
      </c>
      <c r="C48" s="548" t="s">
        <v>16105</v>
      </c>
      <c r="D48" s="548" t="s">
        <v>3212</v>
      </c>
      <c r="E48" s="548" t="s">
        <v>3212</v>
      </c>
      <c r="F48" s="332" t="s">
        <v>16104</v>
      </c>
      <c r="G48" s="333" t="s">
        <v>16106</v>
      </c>
      <c r="H48" s="332" t="s">
        <v>3212</v>
      </c>
      <c r="I48" s="333" t="s">
        <v>2108</v>
      </c>
      <c r="J48" s="574"/>
      <c r="K48" s="548" t="s">
        <v>3760</v>
      </c>
      <c r="L48" s="574"/>
      <c r="M48" s="574"/>
      <c r="N48" s="406" t="s">
        <v>2308</v>
      </c>
      <c r="O48" s="790"/>
      <c r="P48" s="574"/>
      <c r="Q48" s="574"/>
      <c r="R48" s="574"/>
      <c r="S48" s="574"/>
      <c r="T48" s="574"/>
      <c r="U48" s="574"/>
      <c r="V48" s="794"/>
      <c r="W48" s="548" t="s">
        <v>1538</v>
      </c>
      <c r="X48" s="548" t="s">
        <v>16107</v>
      </c>
      <c r="Y48" s="548" t="s">
        <v>16105</v>
      </c>
      <c r="Z48" s="548" t="s">
        <v>3212</v>
      </c>
      <c r="AA48" s="548"/>
      <c r="AB48" s="795"/>
      <c r="AC48" s="795"/>
    </row>
    <row r="49" spans="1:29">
      <c r="A49" s="788">
        <v>38</v>
      </c>
      <c r="B49" s="548" t="s">
        <v>16108</v>
      </c>
      <c r="C49" s="548" t="s">
        <v>16109</v>
      </c>
      <c r="D49" s="548" t="s">
        <v>3212</v>
      </c>
      <c r="E49" s="548" t="s">
        <v>3212</v>
      </c>
      <c r="F49" s="332" t="s">
        <v>16108</v>
      </c>
      <c r="G49" s="333" t="s">
        <v>16110</v>
      </c>
      <c r="H49" s="332" t="s">
        <v>3212</v>
      </c>
      <c r="I49" s="333" t="s">
        <v>2108</v>
      </c>
      <c r="J49" s="574"/>
      <c r="K49" s="548" t="s">
        <v>3760</v>
      </c>
      <c r="L49" s="574"/>
      <c r="M49" s="574"/>
      <c r="N49" s="406" t="s">
        <v>2308</v>
      </c>
      <c r="O49" s="790"/>
      <c r="P49" s="574"/>
      <c r="Q49" s="574"/>
      <c r="R49" s="574"/>
      <c r="S49" s="574"/>
      <c r="T49" s="574"/>
      <c r="U49" s="574"/>
      <c r="V49" s="794"/>
      <c r="W49" s="548" t="s">
        <v>1538</v>
      </c>
      <c r="X49" s="548" t="s">
        <v>16111</v>
      </c>
      <c r="Y49" s="548" t="s">
        <v>16109</v>
      </c>
      <c r="Z49" s="548" t="s">
        <v>3212</v>
      </c>
      <c r="AA49" s="548"/>
      <c r="AB49" s="795"/>
      <c r="AC49" s="795"/>
    </row>
    <row r="50" spans="1:29">
      <c r="A50" s="788">
        <v>39</v>
      </c>
      <c r="B50" s="548" t="s">
        <v>16112</v>
      </c>
      <c r="C50" s="548" t="s">
        <v>16113</v>
      </c>
      <c r="D50" s="548" t="s">
        <v>3212</v>
      </c>
      <c r="E50" s="548" t="s">
        <v>3212</v>
      </c>
      <c r="F50" s="332" t="s">
        <v>16112</v>
      </c>
      <c r="G50" s="333" t="s">
        <v>16114</v>
      </c>
      <c r="H50" s="332" t="s">
        <v>3212</v>
      </c>
      <c r="I50" s="333" t="s">
        <v>2108</v>
      </c>
      <c r="J50" s="574"/>
      <c r="K50" s="548" t="s">
        <v>3760</v>
      </c>
      <c r="L50" s="574"/>
      <c r="M50" s="574"/>
      <c r="N50" s="406" t="s">
        <v>2308</v>
      </c>
      <c r="W50" s="548" t="s">
        <v>1538</v>
      </c>
      <c r="X50" s="548"/>
      <c r="Y50" s="548" t="s">
        <v>16113</v>
      </c>
      <c r="Z50" s="548" t="s">
        <v>3212</v>
      </c>
      <c r="AA50" s="548" t="e">
        <f>VLOOKUP(AB50,W:X,2,0)</f>
        <v>#N/A</v>
      </c>
      <c r="AB50" s="795"/>
    </row>
    <row r="51" spans="1:29">
      <c r="A51" s="788">
        <v>40</v>
      </c>
      <c r="B51" s="548" t="s">
        <v>16115</v>
      </c>
      <c r="C51" s="548" t="s">
        <v>16116</v>
      </c>
      <c r="D51" s="548" t="s">
        <v>3212</v>
      </c>
      <c r="E51" s="548" t="s">
        <v>3212</v>
      </c>
      <c r="F51" s="332" t="s">
        <v>16115</v>
      </c>
      <c r="G51" s="333" t="s">
        <v>16117</v>
      </c>
      <c r="H51" s="332" t="s">
        <v>3212</v>
      </c>
      <c r="I51" s="333" t="s">
        <v>2108</v>
      </c>
      <c r="J51" s="574"/>
      <c r="K51" s="548" t="s">
        <v>3760</v>
      </c>
      <c r="L51" s="574"/>
      <c r="M51" s="574"/>
      <c r="N51" s="406" t="s">
        <v>2308</v>
      </c>
      <c r="W51" s="548" t="s">
        <v>1538</v>
      </c>
      <c r="X51" s="548"/>
      <c r="Y51" s="548" t="s">
        <v>16116</v>
      </c>
      <c r="Z51" s="548" t="s">
        <v>3212</v>
      </c>
      <c r="AA51" s="548" t="e">
        <f>VLOOKUP(AB51,W:X,2,0)</f>
        <v>#N/A</v>
      </c>
      <c r="AB51" s="795"/>
    </row>
    <row r="52" spans="1:29">
      <c r="A52" s="788">
        <v>41</v>
      </c>
      <c r="B52" s="548" t="s">
        <v>12395</v>
      </c>
      <c r="C52" s="345" t="s">
        <v>12669</v>
      </c>
      <c r="D52" s="548" t="s">
        <v>3212</v>
      </c>
      <c r="E52" s="548" t="s">
        <v>3212</v>
      </c>
      <c r="F52" s="332" t="s">
        <v>12395</v>
      </c>
      <c r="G52" s="333" t="s">
        <v>12714</v>
      </c>
      <c r="H52" s="332" t="s">
        <v>3513</v>
      </c>
      <c r="I52" s="333" t="s">
        <v>2108</v>
      </c>
      <c r="J52" s="574"/>
      <c r="K52" s="548" t="s">
        <v>4098</v>
      </c>
      <c r="L52" s="574"/>
      <c r="M52" s="574"/>
      <c r="N52" s="406" t="s">
        <v>2308</v>
      </c>
      <c r="O52" s="790"/>
      <c r="P52" s="574"/>
      <c r="Q52" s="574"/>
      <c r="R52" s="574"/>
      <c r="S52" s="574"/>
      <c r="T52" s="574"/>
      <c r="U52" s="574"/>
      <c r="V52" s="794"/>
      <c r="W52" s="345" t="s">
        <v>1538</v>
      </c>
      <c r="X52" s="548" t="s">
        <v>12395</v>
      </c>
      <c r="Y52" s="345" t="s">
        <v>12669</v>
      </c>
      <c r="Z52" s="548" t="s">
        <v>3212</v>
      </c>
      <c r="AA52" s="548"/>
      <c r="AB52" s="795"/>
      <c r="AC52" s="795"/>
    </row>
    <row r="53" spans="1:29">
      <c r="A53" s="788">
        <v>42</v>
      </c>
      <c r="B53" s="548" t="s">
        <v>12421</v>
      </c>
      <c r="C53" s="345" t="s">
        <v>12673</v>
      </c>
      <c r="D53" s="548" t="s">
        <v>3212</v>
      </c>
      <c r="E53" s="548" t="s">
        <v>3212</v>
      </c>
      <c r="F53" s="332" t="s">
        <v>12421</v>
      </c>
      <c r="G53" s="333" t="s">
        <v>12783</v>
      </c>
      <c r="H53" s="332" t="s">
        <v>3513</v>
      </c>
      <c r="I53" s="333" t="s">
        <v>2108</v>
      </c>
      <c r="J53" s="574"/>
      <c r="K53" s="548" t="s">
        <v>4098</v>
      </c>
      <c r="L53" s="574"/>
      <c r="M53" s="574"/>
      <c r="N53" s="406" t="s">
        <v>2308</v>
      </c>
      <c r="O53" s="790"/>
      <c r="P53" s="574"/>
      <c r="Q53" s="574"/>
      <c r="R53" s="574"/>
      <c r="S53" s="574"/>
      <c r="T53" s="574"/>
      <c r="U53" s="574"/>
      <c r="V53" s="794"/>
      <c r="W53" s="345" t="s">
        <v>1538</v>
      </c>
      <c r="X53" s="548" t="s">
        <v>12421</v>
      </c>
      <c r="Y53" s="345" t="s">
        <v>12673</v>
      </c>
      <c r="Z53" s="548" t="s">
        <v>3212</v>
      </c>
      <c r="AA53" s="548"/>
      <c r="AB53" s="795"/>
      <c r="AC53" s="795"/>
    </row>
    <row r="54" spans="1:29">
      <c r="A54" s="788">
        <v>43</v>
      </c>
      <c r="B54" s="548" t="s">
        <v>12424</v>
      </c>
      <c r="C54" s="548" t="s">
        <v>12677</v>
      </c>
      <c r="D54" s="548" t="s">
        <v>3212</v>
      </c>
      <c r="E54" s="548" t="s">
        <v>3212</v>
      </c>
      <c r="F54" s="332" t="s">
        <v>12424</v>
      </c>
      <c r="G54" s="333" t="s">
        <v>12788</v>
      </c>
      <c r="H54" s="332" t="s">
        <v>3215</v>
      </c>
      <c r="I54" s="791" t="s">
        <v>2111</v>
      </c>
      <c r="J54" s="574"/>
      <c r="K54" s="548" t="s">
        <v>2622</v>
      </c>
      <c r="L54" s="574"/>
      <c r="M54" s="574"/>
      <c r="N54" s="406" t="s">
        <v>2308</v>
      </c>
      <c r="O54" s="790"/>
      <c r="P54" s="574"/>
      <c r="Q54" s="574"/>
      <c r="R54" s="574"/>
      <c r="S54" s="574"/>
      <c r="T54" s="574"/>
      <c r="U54" s="574"/>
      <c r="V54" s="794"/>
      <c r="W54" s="548" t="s">
        <v>1538</v>
      </c>
      <c r="X54" s="548" t="s">
        <v>16118</v>
      </c>
      <c r="Y54" s="548" t="s">
        <v>12677</v>
      </c>
      <c r="Z54" s="548" t="s">
        <v>3212</v>
      </c>
      <c r="AA54" s="548"/>
      <c r="AB54" s="795"/>
      <c r="AC54" s="795"/>
    </row>
    <row r="55" spans="1:29">
      <c r="A55" s="788">
        <v>44</v>
      </c>
      <c r="B55" s="548" t="s">
        <v>12426</v>
      </c>
      <c r="C55" s="548" t="s">
        <v>12734</v>
      </c>
      <c r="D55" s="548" t="s">
        <v>3212</v>
      </c>
      <c r="E55" s="548" t="s">
        <v>3212</v>
      </c>
      <c r="F55" s="332" t="s">
        <v>12426</v>
      </c>
      <c r="G55" s="333" t="s">
        <v>12792</v>
      </c>
      <c r="H55" s="332" t="s">
        <v>3513</v>
      </c>
      <c r="I55" s="332" t="s">
        <v>2108</v>
      </c>
      <c r="J55" s="574"/>
      <c r="K55" s="548" t="s">
        <v>4098</v>
      </c>
      <c r="L55" s="574"/>
      <c r="M55" s="574"/>
      <c r="N55" s="406" t="s">
        <v>2308</v>
      </c>
      <c r="W55" s="548" t="s">
        <v>1538</v>
      </c>
      <c r="X55" s="548" t="s">
        <v>12426</v>
      </c>
      <c r="Y55" s="548" t="s">
        <v>12734</v>
      </c>
      <c r="Z55" s="548" t="s">
        <v>3212</v>
      </c>
      <c r="AA55" s="548"/>
      <c r="AB55" s="795"/>
      <c r="AC55" s="795"/>
    </row>
    <row r="56" spans="1:29">
      <c r="A56" s="788">
        <v>45</v>
      </c>
      <c r="B56" s="548" t="s">
        <v>12428</v>
      </c>
      <c r="C56" s="548" t="s">
        <v>12739</v>
      </c>
      <c r="D56" s="548" t="s">
        <v>3212</v>
      </c>
      <c r="E56" s="548" t="s">
        <v>3212</v>
      </c>
      <c r="F56" s="332" t="s">
        <v>12428</v>
      </c>
      <c r="G56" s="333" t="s">
        <v>12796</v>
      </c>
      <c r="H56" s="332" t="s">
        <v>3513</v>
      </c>
      <c r="I56" s="332" t="s">
        <v>2108</v>
      </c>
      <c r="J56" s="574"/>
      <c r="K56" s="548" t="s">
        <v>4098</v>
      </c>
      <c r="L56" s="574"/>
      <c r="M56" s="574"/>
      <c r="N56" s="406" t="s">
        <v>2308</v>
      </c>
      <c r="W56" s="548" t="s">
        <v>1538</v>
      </c>
      <c r="X56" s="548" t="s">
        <v>12428</v>
      </c>
      <c r="Y56" s="548" t="s">
        <v>12739</v>
      </c>
      <c r="Z56" s="548" t="s">
        <v>3212</v>
      </c>
      <c r="AA56" s="548"/>
      <c r="AB56" s="795"/>
      <c r="AC56" s="795"/>
    </row>
    <row r="57" spans="1:29">
      <c r="A57" s="788">
        <v>46</v>
      </c>
      <c r="B57" s="548" t="s">
        <v>12430</v>
      </c>
      <c r="C57" s="548" t="s">
        <v>12743</v>
      </c>
      <c r="D57" s="548" t="s">
        <v>3212</v>
      </c>
      <c r="E57" s="548" t="s">
        <v>3215</v>
      </c>
      <c r="F57" s="332" t="s">
        <v>12430</v>
      </c>
      <c r="G57" s="332" t="s">
        <v>12743</v>
      </c>
      <c r="H57" s="332" t="s">
        <v>3215</v>
      </c>
      <c r="I57" s="791" t="s">
        <v>2111</v>
      </c>
      <c r="J57" s="574"/>
      <c r="K57" s="548" t="s">
        <v>2622</v>
      </c>
      <c r="L57" s="574"/>
      <c r="M57" s="574"/>
      <c r="N57" s="406" t="s">
        <v>2308</v>
      </c>
      <c r="W57" s="548" t="s">
        <v>1538</v>
      </c>
      <c r="X57" s="548" t="s">
        <v>12430</v>
      </c>
      <c r="Y57" s="548" t="s">
        <v>12743</v>
      </c>
      <c r="Z57" s="548" t="s">
        <v>3212</v>
      </c>
      <c r="AA57" s="548"/>
      <c r="AB57" s="795"/>
      <c r="AC57" s="795"/>
    </row>
    <row r="58" spans="1:29">
      <c r="A58" s="788">
        <v>47</v>
      </c>
      <c r="B58" s="548" t="s">
        <v>12432</v>
      </c>
      <c r="C58" s="548" t="s">
        <v>12749</v>
      </c>
      <c r="D58" s="548" t="s">
        <v>3212</v>
      </c>
      <c r="E58" s="548" t="s">
        <v>3212</v>
      </c>
      <c r="F58" s="332" t="s">
        <v>12432</v>
      </c>
      <c r="G58" s="333" t="s">
        <v>12803</v>
      </c>
      <c r="H58" s="332" t="s">
        <v>3513</v>
      </c>
      <c r="I58" s="332" t="s">
        <v>2108</v>
      </c>
      <c r="J58" s="574"/>
      <c r="K58" s="548" t="s">
        <v>4098</v>
      </c>
      <c r="L58" s="574"/>
      <c r="M58" s="574"/>
      <c r="N58" s="406" t="s">
        <v>2308</v>
      </c>
      <c r="W58" s="548" t="s">
        <v>1538</v>
      </c>
      <c r="X58" s="548" t="s">
        <v>12432</v>
      </c>
      <c r="Y58" s="548" t="s">
        <v>12749</v>
      </c>
      <c r="Z58" s="548" t="s">
        <v>3212</v>
      </c>
      <c r="AA58" s="548"/>
      <c r="AB58" s="795"/>
      <c r="AC58" s="795"/>
    </row>
    <row r="59" spans="1:29">
      <c r="A59" s="788">
        <v>48</v>
      </c>
      <c r="B59" s="548" t="s">
        <v>12434</v>
      </c>
      <c r="C59" s="548" t="s">
        <v>12754</v>
      </c>
      <c r="D59" s="548" t="s">
        <v>3212</v>
      </c>
      <c r="E59" s="548" t="s">
        <v>3212</v>
      </c>
      <c r="F59" s="332" t="s">
        <v>12434</v>
      </c>
      <c r="G59" s="333" t="s">
        <v>12806</v>
      </c>
      <c r="H59" s="332" t="s">
        <v>3513</v>
      </c>
      <c r="I59" s="333" t="s">
        <v>2108</v>
      </c>
      <c r="J59" s="574"/>
      <c r="K59" s="548" t="s">
        <v>4098</v>
      </c>
      <c r="L59" s="574"/>
      <c r="M59" s="574"/>
      <c r="N59" s="406" t="s">
        <v>2308</v>
      </c>
      <c r="W59" s="548" t="s">
        <v>1538</v>
      </c>
      <c r="X59" s="548" t="s">
        <v>12434</v>
      </c>
      <c r="Y59" s="548" t="s">
        <v>12754</v>
      </c>
      <c r="Z59" s="548" t="s">
        <v>3212</v>
      </c>
      <c r="AA59" s="548"/>
      <c r="AB59" s="795"/>
      <c r="AC59" s="795"/>
    </row>
    <row r="60" spans="1:29">
      <c r="A60" s="788">
        <v>49</v>
      </c>
      <c r="B60" s="548" t="s">
        <v>12436</v>
      </c>
      <c r="C60" s="548" t="s">
        <v>12759</v>
      </c>
      <c r="D60" s="548" t="s">
        <v>3212</v>
      </c>
      <c r="E60" s="548" t="s">
        <v>3215</v>
      </c>
      <c r="F60" s="332" t="s">
        <v>12436</v>
      </c>
      <c r="G60" s="333" t="s">
        <v>16119</v>
      </c>
      <c r="H60" s="332" t="s">
        <v>3212</v>
      </c>
      <c r="I60" s="791" t="s">
        <v>2111</v>
      </c>
      <c r="J60" s="574"/>
      <c r="K60" s="548" t="s">
        <v>2622</v>
      </c>
      <c r="L60" s="574"/>
      <c r="M60" s="574"/>
      <c r="N60" s="406" t="s">
        <v>2308</v>
      </c>
      <c r="W60" s="548" t="s">
        <v>1538</v>
      </c>
      <c r="X60" s="548" t="s">
        <v>16120</v>
      </c>
      <c r="Y60" s="548" t="s">
        <v>12759</v>
      </c>
      <c r="Z60" s="548" t="s">
        <v>3212</v>
      </c>
      <c r="AA60" s="548"/>
      <c r="AB60" s="795"/>
      <c r="AC60" s="795"/>
    </row>
    <row r="61" spans="1:29">
      <c r="A61" s="788">
        <v>50</v>
      </c>
      <c r="B61" s="548" t="s">
        <v>16121</v>
      </c>
      <c r="C61" s="548" t="s">
        <v>16122</v>
      </c>
      <c r="D61" s="548" t="s">
        <v>3212</v>
      </c>
      <c r="E61" s="548" t="s">
        <v>3212</v>
      </c>
      <c r="F61" s="332" t="s">
        <v>16121</v>
      </c>
      <c r="G61" s="333" t="s">
        <v>12812</v>
      </c>
      <c r="H61" s="332" t="s">
        <v>3212</v>
      </c>
      <c r="I61" s="333" t="s">
        <v>2108</v>
      </c>
      <c r="J61" s="574"/>
      <c r="K61" s="548" t="s">
        <v>4098</v>
      </c>
      <c r="L61" s="574"/>
      <c r="M61" s="574"/>
      <c r="N61" s="406" t="s">
        <v>2308</v>
      </c>
      <c r="W61" s="548" t="s">
        <v>1538</v>
      </c>
      <c r="X61" s="548" t="s">
        <v>16121</v>
      </c>
      <c r="Y61" s="548" t="s">
        <v>16122</v>
      </c>
      <c r="Z61" s="548" t="s">
        <v>3212</v>
      </c>
      <c r="AA61" s="548"/>
      <c r="AB61" s="795"/>
      <c r="AC61" s="795"/>
    </row>
    <row r="62" spans="1:29">
      <c r="A62" s="788">
        <v>51</v>
      </c>
      <c r="B62" s="548" t="s">
        <v>16123</v>
      </c>
      <c r="C62" s="548" t="s">
        <v>16124</v>
      </c>
      <c r="D62" s="548" t="s">
        <v>3212</v>
      </c>
      <c r="E62" s="548" t="s">
        <v>3212</v>
      </c>
      <c r="F62" s="332" t="s">
        <v>16123</v>
      </c>
      <c r="G62" s="333" t="s">
        <v>12815</v>
      </c>
      <c r="H62" s="332" t="s">
        <v>3212</v>
      </c>
      <c r="I62" s="333" t="s">
        <v>2108</v>
      </c>
      <c r="J62" s="574"/>
      <c r="K62" s="548" t="s">
        <v>4098</v>
      </c>
      <c r="L62" s="574"/>
      <c r="M62" s="574"/>
      <c r="N62" s="406" t="s">
        <v>2308</v>
      </c>
      <c r="W62" s="548" t="s">
        <v>1538</v>
      </c>
      <c r="X62" s="548" t="s">
        <v>16123</v>
      </c>
      <c r="Y62" s="548" t="s">
        <v>16124</v>
      </c>
      <c r="Z62" s="548" t="s">
        <v>3212</v>
      </c>
      <c r="AA62" s="548"/>
      <c r="AB62" s="795"/>
      <c r="AC62" s="795"/>
    </row>
    <row r="63" spans="1:29">
      <c r="A63" s="788">
        <v>52</v>
      </c>
      <c r="B63" s="548" t="s">
        <v>16125</v>
      </c>
      <c r="C63" s="548" t="s">
        <v>16126</v>
      </c>
      <c r="D63" s="548" t="s">
        <v>3212</v>
      </c>
      <c r="E63" s="548" t="s">
        <v>3215</v>
      </c>
      <c r="F63" s="332" t="s">
        <v>16125</v>
      </c>
      <c r="G63" s="333" t="s">
        <v>12772</v>
      </c>
      <c r="H63" s="332" t="s">
        <v>3212</v>
      </c>
      <c r="I63" s="791" t="s">
        <v>2111</v>
      </c>
      <c r="J63" s="574"/>
      <c r="K63" s="548" t="s">
        <v>2622</v>
      </c>
      <c r="L63" s="574"/>
      <c r="M63" s="574"/>
      <c r="N63" s="406" t="s">
        <v>2308</v>
      </c>
      <c r="W63" s="548" t="s">
        <v>1538</v>
      </c>
      <c r="X63" s="548" t="s">
        <v>16127</v>
      </c>
      <c r="Y63" s="548" t="s">
        <v>16126</v>
      </c>
      <c r="Z63" s="548" t="s">
        <v>3212</v>
      </c>
      <c r="AA63" s="548"/>
      <c r="AB63" s="795"/>
      <c r="AC63" s="795"/>
    </row>
    <row r="64" spans="1:29">
      <c r="A64" s="788">
        <v>53</v>
      </c>
      <c r="B64" s="548" t="s">
        <v>16128</v>
      </c>
      <c r="C64" s="548" t="s">
        <v>16129</v>
      </c>
      <c r="D64" s="548" t="s">
        <v>3212</v>
      </c>
      <c r="E64" s="548" t="s">
        <v>3212</v>
      </c>
      <c r="F64" s="332" t="s">
        <v>16128</v>
      </c>
      <c r="G64" s="333" t="s">
        <v>16130</v>
      </c>
      <c r="H64" s="332" t="s">
        <v>3212</v>
      </c>
      <c r="I64" s="333" t="s">
        <v>2108</v>
      </c>
      <c r="J64" s="574"/>
      <c r="K64" s="548" t="s">
        <v>3760</v>
      </c>
      <c r="L64" s="574"/>
      <c r="M64" s="574"/>
      <c r="N64" s="406" t="s">
        <v>2308</v>
      </c>
      <c r="W64" s="548" t="s">
        <v>1538</v>
      </c>
      <c r="X64" s="548" t="s">
        <v>16128</v>
      </c>
      <c r="Y64" s="548" t="s">
        <v>16129</v>
      </c>
      <c r="Z64" s="548" t="s">
        <v>3212</v>
      </c>
      <c r="AA64" s="548"/>
      <c r="AB64" s="795"/>
      <c r="AC64" s="795"/>
    </row>
    <row r="65" spans="1:29">
      <c r="A65" s="788">
        <v>54</v>
      </c>
      <c r="B65" s="548" t="s">
        <v>16131</v>
      </c>
      <c r="C65" s="548" t="s">
        <v>16132</v>
      </c>
      <c r="D65" s="548" t="s">
        <v>3212</v>
      </c>
      <c r="E65" s="548" t="s">
        <v>3212</v>
      </c>
      <c r="F65" s="332" t="s">
        <v>16131</v>
      </c>
      <c r="G65" s="333" t="s">
        <v>16133</v>
      </c>
      <c r="H65" s="332" t="s">
        <v>3212</v>
      </c>
      <c r="I65" s="333" t="s">
        <v>2108</v>
      </c>
      <c r="J65" s="574"/>
      <c r="K65" s="548" t="s">
        <v>4810</v>
      </c>
      <c r="L65" s="574"/>
      <c r="M65" s="574"/>
      <c r="N65" s="406" t="s">
        <v>2308</v>
      </c>
      <c r="W65" s="548" t="s">
        <v>1538</v>
      </c>
      <c r="X65" s="548" t="s">
        <v>16134</v>
      </c>
      <c r="Y65" s="548" t="s">
        <v>16132</v>
      </c>
      <c r="Z65" s="548" t="s">
        <v>3212</v>
      </c>
      <c r="AA65" s="548"/>
      <c r="AB65" s="795"/>
      <c r="AC65" s="795"/>
    </row>
    <row r="66" spans="1:29">
      <c r="A66" s="788">
        <v>55</v>
      </c>
      <c r="B66" s="548" t="s">
        <v>16135</v>
      </c>
      <c r="C66" s="548" t="s">
        <v>16136</v>
      </c>
      <c r="D66" s="548" t="s">
        <v>3212</v>
      </c>
      <c r="E66" s="548" t="s">
        <v>3212</v>
      </c>
      <c r="F66" s="332" t="s">
        <v>16135</v>
      </c>
      <c r="G66" s="333" t="s">
        <v>16137</v>
      </c>
      <c r="H66" s="332" t="s">
        <v>3212</v>
      </c>
      <c r="I66" s="333" t="s">
        <v>2108</v>
      </c>
      <c r="J66" s="574"/>
      <c r="K66" s="548" t="s">
        <v>4810</v>
      </c>
      <c r="L66" s="574"/>
      <c r="M66" s="574"/>
      <c r="N66" s="406" t="s">
        <v>2308</v>
      </c>
      <c r="W66" s="548" t="s">
        <v>1538</v>
      </c>
      <c r="X66" s="548" t="s">
        <v>16138</v>
      </c>
      <c r="Y66" s="548" t="s">
        <v>16136</v>
      </c>
      <c r="Z66" s="548" t="s">
        <v>3212</v>
      </c>
      <c r="AA66" s="548"/>
      <c r="AB66" s="795"/>
      <c r="AC66" s="795"/>
    </row>
    <row r="67" spans="1:29">
      <c r="A67" s="788">
        <v>56</v>
      </c>
      <c r="B67" s="548" t="s">
        <v>16139</v>
      </c>
      <c r="C67" s="548" t="s">
        <v>16140</v>
      </c>
      <c r="D67" s="548" t="s">
        <v>3212</v>
      </c>
      <c r="E67" s="548" t="s">
        <v>3212</v>
      </c>
      <c r="F67" s="332" t="s">
        <v>16139</v>
      </c>
      <c r="G67" s="333" t="s">
        <v>16141</v>
      </c>
      <c r="H67" s="332" t="s">
        <v>3212</v>
      </c>
      <c r="I67" s="333" t="s">
        <v>2108</v>
      </c>
      <c r="J67" s="574"/>
      <c r="K67" s="548" t="s">
        <v>4810</v>
      </c>
      <c r="L67" s="574"/>
      <c r="M67" s="574"/>
      <c r="N67" s="406" t="s">
        <v>2308</v>
      </c>
      <c r="W67" s="548" t="s">
        <v>1538</v>
      </c>
      <c r="X67" s="548" t="s">
        <v>16142</v>
      </c>
      <c r="Y67" s="548" t="s">
        <v>16140</v>
      </c>
      <c r="Z67" s="548" t="s">
        <v>3212</v>
      </c>
      <c r="AA67" s="548"/>
      <c r="AB67" s="795"/>
      <c r="AC67" s="795"/>
    </row>
    <row r="68" spans="1:29">
      <c r="A68" s="788">
        <v>57</v>
      </c>
      <c r="B68" s="548" t="s">
        <v>16143</v>
      </c>
      <c r="C68" s="548" t="s">
        <v>16144</v>
      </c>
      <c r="D68" s="548" t="s">
        <v>3212</v>
      </c>
      <c r="E68" s="548" t="s">
        <v>3215</v>
      </c>
      <c r="F68" s="332" t="s">
        <v>16143</v>
      </c>
      <c r="G68" s="333" t="s">
        <v>16145</v>
      </c>
      <c r="H68" s="332" t="s">
        <v>3215</v>
      </c>
      <c r="I68" s="791" t="s">
        <v>2111</v>
      </c>
      <c r="J68" s="574"/>
      <c r="K68" s="548" t="s">
        <v>2622</v>
      </c>
      <c r="L68" s="574"/>
      <c r="M68" s="574"/>
      <c r="N68" s="406" t="s">
        <v>2308</v>
      </c>
      <c r="W68" s="548" t="s">
        <v>1538</v>
      </c>
      <c r="X68" s="548" t="s">
        <v>16146</v>
      </c>
      <c r="Y68" s="548" t="s">
        <v>16144</v>
      </c>
      <c r="Z68" s="548" t="s">
        <v>3212</v>
      </c>
      <c r="AA68" s="548"/>
      <c r="AB68" s="795"/>
      <c r="AC68" s="795"/>
    </row>
    <row r="69" spans="1:29">
      <c r="A69" s="788">
        <v>58</v>
      </c>
      <c r="B69" s="548" t="s">
        <v>16147</v>
      </c>
      <c r="C69" s="548" t="s">
        <v>16148</v>
      </c>
      <c r="D69" s="548" t="s">
        <v>3212</v>
      </c>
      <c r="E69" s="548" t="s">
        <v>3212</v>
      </c>
      <c r="F69" s="332" t="s">
        <v>16147</v>
      </c>
      <c r="G69" s="333" t="s">
        <v>16149</v>
      </c>
      <c r="H69" s="332" t="s">
        <v>3212</v>
      </c>
      <c r="I69" s="333" t="s">
        <v>2108</v>
      </c>
      <c r="J69" s="574"/>
      <c r="K69" s="548" t="s">
        <v>3760</v>
      </c>
      <c r="L69" s="574"/>
      <c r="M69" s="574"/>
      <c r="N69" s="406" t="s">
        <v>2308</v>
      </c>
      <c r="W69" s="548" t="s">
        <v>1538</v>
      </c>
      <c r="X69" s="548" t="s">
        <v>16147</v>
      </c>
      <c r="Y69" s="548" t="s">
        <v>16148</v>
      </c>
      <c r="Z69" s="548" t="s">
        <v>3212</v>
      </c>
      <c r="AA69" s="548"/>
      <c r="AB69" s="795"/>
      <c r="AC69" s="795"/>
    </row>
    <row r="70" spans="1:29">
      <c r="A70" s="788">
        <v>59</v>
      </c>
      <c r="B70" s="548" t="s">
        <v>16150</v>
      </c>
      <c r="C70" s="548" t="s">
        <v>16151</v>
      </c>
      <c r="D70" s="548" t="s">
        <v>3212</v>
      </c>
      <c r="E70" s="548" t="s">
        <v>3212</v>
      </c>
      <c r="F70" s="332" t="s">
        <v>16150</v>
      </c>
      <c r="G70" s="333" t="s">
        <v>16152</v>
      </c>
      <c r="H70" s="332" t="s">
        <v>3212</v>
      </c>
      <c r="I70" s="333" t="s">
        <v>2108</v>
      </c>
      <c r="J70" s="574"/>
      <c r="K70" s="548" t="s">
        <v>4810</v>
      </c>
      <c r="L70" s="574"/>
      <c r="M70" s="574"/>
      <c r="N70" s="406" t="s">
        <v>2308</v>
      </c>
      <c r="W70" s="548" t="s">
        <v>1538</v>
      </c>
      <c r="X70" s="548" t="s">
        <v>16153</v>
      </c>
      <c r="Y70" s="548" t="s">
        <v>16151</v>
      </c>
      <c r="Z70" s="548" t="s">
        <v>3212</v>
      </c>
      <c r="AA70" s="548"/>
      <c r="AB70" s="795"/>
      <c r="AC70" s="795"/>
    </row>
    <row r="71" spans="1:29">
      <c r="A71" s="788">
        <v>60</v>
      </c>
      <c r="B71" s="548" t="s">
        <v>16154</v>
      </c>
      <c r="C71" s="548" t="s">
        <v>16155</v>
      </c>
      <c r="D71" s="548" t="s">
        <v>3212</v>
      </c>
      <c r="E71" s="548" t="s">
        <v>3212</v>
      </c>
      <c r="F71" s="332" t="s">
        <v>16154</v>
      </c>
      <c r="G71" s="333" t="s">
        <v>16156</v>
      </c>
      <c r="H71" s="332" t="s">
        <v>3212</v>
      </c>
      <c r="I71" s="333" t="s">
        <v>2108</v>
      </c>
      <c r="J71" s="574"/>
      <c r="K71" s="548" t="s">
        <v>4810</v>
      </c>
      <c r="L71" s="574"/>
      <c r="M71" s="574"/>
      <c r="N71" s="406" t="s">
        <v>2308</v>
      </c>
      <c r="W71" s="548" t="s">
        <v>1538</v>
      </c>
      <c r="X71" s="548" t="s">
        <v>16157</v>
      </c>
      <c r="Y71" s="548" t="s">
        <v>16155</v>
      </c>
      <c r="Z71" s="548" t="s">
        <v>3212</v>
      </c>
      <c r="AA71" s="548"/>
      <c r="AB71" s="795"/>
      <c r="AC71" s="795"/>
    </row>
    <row r="72" spans="1:29">
      <c r="A72" s="788">
        <v>61</v>
      </c>
      <c r="B72" s="548" t="s">
        <v>16158</v>
      </c>
      <c r="C72" s="548" t="s">
        <v>16159</v>
      </c>
      <c r="D72" s="548" t="s">
        <v>3212</v>
      </c>
      <c r="E72" s="548" t="s">
        <v>3215</v>
      </c>
      <c r="F72" s="332" t="s">
        <v>16158</v>
      </c>
      <c r="G72" s="332" t="s">
        <v>16159</v>
      </c>
      <c r="H72" s="332" t="s">
        <v>3215</v>
      </c>
      <c r="I72" s="791" t="s">
        <v>2111</v>
      </c>
      <c r="J72" s="574"/>
      <c r="K72" s="548" t="s">
        <v>2622</v>
      </c>
      <c r="L72" s="574"/>
      <c r="M72" s="574"/>
      <c r="N72" s="406" t="s">
        <v>2308</v>
      </c>
      <c r="W72" s="548" t="s">
        <v>1538</v>
      </c>
      <c r="X72" s="548" t="s">
        <v>16160</v>
      </c>
      <c r="Y72" s="548" t="s">
        <v>16159</v>
      </c>
      <c r="Z72" s="548" t="s">
        <v>3212</v>
      </c>
      <c r="AA72" s="548"/>
      <c r="AB72" s="795"/>
      <c r="AC72" s="795"/>
    </row>
    <row r="73" spans="1:29">
      <c r="A73" s="788">
        <v>62</v>
      </c>
      <c r="B73" s="548" t="s">
        <v>16161</v>
      </c>
      <c r="C73" s="548" t="s">
        <v>16162</v>
      </c>
      <c r="D73" s="548" t="s">
        <v>3212</v>
      </c>
      <c r="E73" s="548" t="s">
        <v>3212</v>
      </c>
      <c r="F73" s="332" t="s">
        <v>16161</v>
      </c>
      <c r="G73" s="333" t="s">
        <v>16163</v>
      </c>
      <c r="H73" s="332" t="s">
        <v>3212</v>
      </c>
      <c r="I73" s="333" t="s">
        <v>2108</v>
      </c>
      <c r="J73" s="574"/>
      <c r="K73" s="548" t="s">
        <v>3760</v>
      </c>
      <c r="L73" s="574"/>
      <c r="M73" s="574"/>
      <c r="N73" s="406" t="s">
        <v>2308</v>
      </c>
      <c r="W73" s="548" t="s">
        <v>1538</v>
      </c>
      <c r="X73" s="548" t="s">
        <v>16161</v>
      </c>
      <c r="Y73" s="548" t="s">
        <v>16162</v>
      </c>
      <c r="Z73" s="548" t="s">
        <v>3212</v>
      </c>
      <c r="AA73" s="548"/>
      <c r="AB73" s="795"/>
      <c r="AC73" s="795"/>
    </row>
    <row r="74" spans="1:29">
      <c r="A74" s="788">
        <v>63</v>
      </c>
      <c r="B74" s="548" t="s">
        <v>16164</v>
      </c>
      <c r="C74" s="548" t="s">
        <v>16165</v>
      </c>
      <c r="D74" s="548" t="s">
        <v>3212</v>
      </c>
      <c r="E74" s="548" t="s">
        <v>3215</v>
      </c>
      <c r="F74" s="332" t="s">
        <v>16164</v>
      </c>
      <c r="G74" s="333" t="s">
        <v>16166</v>
      </c>
      <c r="H74" s="332" t="s">
        <v>3215</v>
      </c>
      <c r="I74" s="791" t="s">
        <v>2111</v>
      </c>
      <c r="J74" s="574"/>
      <c r="K74" s="548" t="s">
        <v>2622</v>
      </c>
      <c r="L74" s="574"/>
      <c r="M74" s="574"/>
      <c r="N74" s="406" t="s">
        <v>2308</v>
      </c>
      <c r="W74" s="548" t="s">
        <v>1538</v>
      </c>
      <c r="X74" s="548" t="s">
        <v>16167</v>
      </c>
      <c r="Y74" s="548" t="s">
        <v>16165</v>
      </c>
      <c r="Z74" s="548" t="s">
        <v>3212</v>
      </c>
      <c r="AA74" s="548"/>
      <c r="AB74" s="795"/>
      <c r="AC74" s="795"/>
    </row>
    <row r="75" spans="1:29">
      <c r="A75" s="788">
        <v>64</v>
      </c>
      <c r="B75" s="548" t="s">
        <v>16168</v>
      </c>
      <c r="C75" s="548" t="s">
        <v>16169</v>
      </c>
      <c r="D75" s="548" t="s">
        <v>3212</v>
      </c>
      <c r="E75" s="548" t="s">
        <v>3212</v>
      </c>
      <c r="F75" s="332" t="s">
        <v>16168</v>
      </c>
      <c r="G75" s="333" t="s">
        <v>16170</v>
      </c>
      <c r="H75" s="332" t="s">
        <v>3212</v>
      </c>
      <c r="I75" s="333" t="s">
        <v>2108</v>
      </c>
      <c r="J75" s="574"/>
      <c r="K75" s="548" t="s">
        <v>3760</v>
      </c>
      <c r="L75" s="574"/>
      <c r="M75" s="574"/>
      <c r="N75" s="406" t="s">
        <v>2308</v>
      </c>
      <c r="W75" s="548" t="s">
        <v>1538</v>
      </c>
      <c r="X75" s="548" t="s">
        <v>16168</v>
      </c>
      <c r="Y75" s="548" t="s">
        <v>16169</v>
      </c>
      <c r="Z75" s="548" t="s">
        <v>3212</v>
      </c>
      <c r="AA75" s="548"/>
      <c r="AB75" s="795"/>
      <c r="AC75" s="795"/>
    </row>
    <row r="76" spans="1:29">
      <c r="A76" s="788">
        <v>65</v>
      </c>
      <c r="B76" s="548" t="s">
        <v>16171</v>
      </c>
      <c r="C76" s="548" t="s">
        <v>16172</v>
      </c>
      <c r="D76" s="548" t="s">
        <v>3212</v>
      </c>
      <c r="E76" s="548" t="s">
        <v>3212</v>
      </c>
      <c r="F76" s="332" t="s">
        <v>16171</v>
      </c>
      <c r="G76" s="333" t="s">
        <v>16173</v>
      </c>
      <c r="H76" s="332" t="s">
        <v>3212</v>
      </c>
      <c r="I76" s="333" t="s">
        <v>2108</v>
      </c>
      <c r="J76" s="574"/>
      <c r="K76" s="548" t="s">
        <v>3760</v>
      </c>
      <c r="L76" s="574"/>
      <c r="M76" s="574"/>
      <c r="N76" s="406" t="s">
        <v>2308</v>
      </c>
      <c r="W76" s="548" t="s">
        <v>1538</v>
      </c>
      <c r="X76" s="548" t="s">
        <v>16171</v>
      </c>
      <c r="Y76" s="548" t="s">
        <v>16172</v>
      </c>
      <c r="Z76" s="548" t="s">
        <v>3212</v>
      </c>
      <c r="AA76" s="548"/>
      <c r="AB76" s="795"/>
      <c r="AC76" s="795"/>
    </row>
    <row r="77" spans="1:29">
      <c r="A77" s="788">
        <v>66</v>
      </c>
      <c r="B77" s="548" t="s">
        <v>16174</v>
      </c>
      <c r="C77" s="548" t="s">
        <v>16175</v>
      </c>
      <c r="D77" s="548" t="s">
        <v>3212</v>
      </c>
      <c r="E77" s="548" t="s">
        <v>3212</v>
      </c>
      <c r="F77" s="332" t="s">
        <v>16174</v>
      </c>
      <c r="G77" s="333" t="s">
        <v>16176</v>
      </c>
      <c r="H77" s="332" t="s">
        <v>3212</v>
      </c>
      <c r="I77" s="333" t="s">
        <v>2108</v>
      </c>
      <c r="J77" s="574"/>
      <c r="K77" s="548" t="s">
        <v>4810</v>
      </c>
      <c r="L77" s="574"/>
      <c r="M77" s="574"/>
      <c r="N77" s="406" t="s">
        <v>2308</v>
      </c>
      <c r="W77" s="548" t="s">
        <v>1538</v>
      </c>
      <c r="X77" s="548" t="s">
        <v>16177</v>
      </c>
      <c r="Y77" s="548" t="s">
        <v>16175</v>
      </c>
      <c r="Z77" s="548" t="s">
        <v>3212</v>
      </c>
      <c r="AA77" s="548"/>
      <c r="AB77" s="795"/>
      <c r="AC77" s="795"/>
    </row>
    <row r="78" spans="1:29">
      <c r="A78" s="788">
        <v>67</v>
      </c>
      <c r="B78" s="548" t="s">
        <v>16178</v>
      </c>
      <c r="C78" s="548" t="s">
        <v>16179</v>
      </c>
      <c r="D78" s="548" t="s">
        <v>3212</v>
      </c>
      <c r="E78" s="548" t="s">
        <v>3215</v>
      </c>
      <c r="F78" s="332" t="s">
        <v>16178</v>
      </c>
      <c r="G78" s="332" t="s">
        <v>16179</v>
      </c>
      <c r="H78" s="332" t="s">
        <v>3215</v>
      </c>
      <c r="I78" s="791" t="s">
        <v>2111</v>
      </c>
      <c r="J78" s="574"/>
      <c r="K78" s="548" t="s">
        <v>2622</v>
      </c>
      <c r="L78" s="574"/>
      <c r="M78" s="574"/>
      <c r="N78" s="406" t="s">
        <v>2308</v>
      </c>
      <c r="W78" s="548" t="s">
        <v>1538</v>
      </c>
      <c r="X78" s="548" t="s">
        <v>16180</v>
      </c>
      <c r="Y78" s="548" t="s">
        <v>16179</v>
      </c>
      <c r="Z78" s="548" t="s">
        <v>3212</v>
      </c>
      <c r="AA78" s="548"/>
      <c r="AB78" s="795"/>
      <c r="AC78" s="795"/>
    </row>
    <row r="79" spans="1:29">
      <c r="A79" s="788">
        <v>68</v>
      </c>
      <c r="B79" s="548" t="s">
        <v>16181</v>
      </c>
      <c r="C79" s="548" t="s">
        <v>16182</v>
      </c>
      <c r="D79" s="548" t="s">
        <v>3212</v>
      </c>
      <c r="E79" s="548" t="s">
        <v>3212</v>
      </c>
      <c r="F79" s="332" t="s">
        <v>16181</v>
      </c>
      <c r="G79" s="333" t="s">
        <v>16183</v>
      </c>
      <c r="H79" s="332" t="s">
        <v>3212</v>
      </c>
      <c r="I79" s="332" t="s">
        <v>2085</v>
      </c>
      <c r="J79" s="574"/>
      <c r="K79" s="548"/>
      <c r="L79" s="574"/>
      <c r="M79" s="574"/>
      <c r="N79" s="406" t="s">
        <v>2308</v>
      </c>
      <c r="W79" s="548" t="s">
        <v>1538</v>
      </c>
      <c r="X79" s="548" t="s">
        <v>16181</v>
      </c>
      <c r="Y79" s="548" t="s">
        <v>16182</v>
      </c>
      <c r="Z79" s="548" t="s">
        <v>3212</v>
      </c>
      <c r="AA79" s="548"/>
      <c r="AB79" s="795"/>
      <c r="AC79" s="795"/>
    </row>
    <row r="80" spans="1:29">
      <c r="A80" s="788">
        <v>69</v>
      </c>
      <c r="B80" s="548" t="s">
        <v>16184</v>
      </c>
      <c r="C80" s="548" t="s">
        <v>16185</v>
      </c>
      <c r="D80" s="548" t="s">
        <v>3212</v>
      </c>
      <c r="E80" s="548" t="s">
        <v>3212</v>
      </c>
      <c r="F80" s="332" t="s">
        <v>16184</v>
      </c>
      <c r="G80" s="333" t="s">
        <v>16186</v>
      </c>
      <c r="H80" s="332" t="s">
        <v>3212</v>
      </c>
      <c r="I80" s="332" t="s">
        <v>2085</v>
      </c>
      <c r="J80" s="574"/>
      <c r="K80" s="548"/>
      <c r="L80" s="574"/>
      <c r="M80" s="574"/>
      <c r="N80" s="406" t="s">
        <v>2308</v>
      </c>
      <c r="W80" s="548" t="s">
        <v>1538</v>
      </c>
      <c r="X80" s="548" t="s">
        <v>16184</v>
      </c>
      <c r="Y80" s="548" t="s">
        <v>16185</v>
      </c>
      <c r="Z80" s="548" t="s">
        <v>3212</v>
      </c>
      <c r="AA80" s="548"/>
      <c r="AB80" s="795"/>
      <c r="AC80" s="795"/>
    </row>
    <row r="81" spans="1:29">
      <c r="A81" s="788">
        <v>70</v>
      </c>
      <c r="B81" s="548" t="s">
        <v>16187</v>
      </c>
      <c r="C81" s="548" t="s">
        <v>16188</v>
      </c>
      <c r="D81" s="548" t="s">
        <v>3212</v>
      </c>
      <c r="E81" s="548" t="s">
        <v>3212</v>
      </c>
      <c r="F81" s="332" t="s">
        <v>16187</v>
      </c>
      <c r="G81" s="333" t="s">
        <v>16189</v>
      </c>
      <c r="H81" s="332" t="s">
        <v>3212</v>
      </c>
      <c r="I81" s="332" t="s">
        <v>2085</v>
      </c>
      <c r="J81" s="574"/>
      <c r="K81" s="548"/>
      <c r="L81" s="574"/>
      <c r="M81" s="574"/>
      <c r="N81" s="406" t="s">
        <v>2308</v>
      </c>
      <c r="W81" s="548" t="s">
        <v>1538</v>
      </c>
      <c r="X81" s="548" t="s">
        <v>16187</v>
      </c>
      <c r="Y81" s="548" t="s">
        <v>16188</v>
      </c>
      <c r="Z81" s="548" t="s">
        <v>3212</v>
      </c>
      <c r="AA81" s="548"/>
      <c r="AB81" s="795"/>
      <c r="AC81" s="795"/>
    </row>
    <row r="82" spans="1:29">
      <c r="A82" s="788">
        <v>71</v>
      </c>
      <c r="B82" s="548" t="s">
        <v>16190</v>
      </c>
      <c r="C82" s="548" t="s">
        <v>16191</v>
      </c>
      <c r="D82" s="548" t="s">
        <v>3212</v>
      </c>
      <c r="E82" s="548" t="s">
        <v>3212</v>
      </c>
      <c r="F82" s="332" t="s">
        <v>16190</v>
      </c>
      <c r="G82" s="333" t="s">
        <v>16192</v>
      </c>
      <c r="H82" s="332" t="s">
        <v>3212</v>
      </c>
      <c r="I82" s="332" t="s">
        <v>2085</v>
      </c>
      <c r="J82" s="574"/>
      <c r="K82" s="548"/>
      <c r="L82" s="574"/>
      <c r="M82" s="574"/>
      <c r="N82" s="406" t="s">
        <v>2308</v>
      </c>
      <c r="W82" s="548" t="s">
        <v>1538</v>
      </c>
      <c r="X82" s="548" t="s">
        <v>16190</v>
      </c>
      <c r="Y82" s="548" t="s">
        <v>16191</v>
      </c>
      <c r="Z82" s="548" t="s">
        <v>3212</v>
      </c>
      <c r="AA82" s="548"/>
      <c r="AB82" s="795"/>
      <c r="AC82" s="795"/>
    </row>
    <row r="83" spans="1:29">
      <c r="A83" s="788">
        <v>72</v>
      </c>
      <c r="B83" s="548" t="s">
        <v>16193</v>
      </c>
      <c r="C83" s="548" t="s">
        <v>16194</v>
      </c>
      <c r="D83" s="548" t="s">
        <v>3212</v>
      </c>
      <c r="E83" s="548" t="s">
        <v>3212</v>
      </c>
      <c r="F83" s="332" t="s">
        <v>16193</v>
      </c>
      <c r="G83" s="333" t="s">
        <v>16195</v>
      </c>
      <c r="H83" s="332" t="s">
        <v>3212</v>
      </c>
      <c r="I83" s="332" t="s">
        <v>2085</v>
      </c>
      <c r="J83" s="574"/>
      <c r="K83" s="548"/>
      <c r="L83" s="574"/>
      <c r="M83" s="574"/>
      <c r="N83" s="406" t="s">
        <v>2308</v>
      </c>
      <c r="W83" s="548" t="s">
        <v>1538</v>
      </c>
      <c r="X83" s="548" t="s">
        <v>16193</v>
      </c>
      <c r="Y83" s="548" t="s">
        <v>16194</v>
      </c>
      <c r="Z83" s="548" t="s">
        <v>3212</v>
      </c>
      <c r="AA83" s="548"/>
      <c r="AB83" s="795"/>
      <c r="AC83" s="795"/>
    </row>
    <row r="84" spans="1:29">
      <c r="A84" s="788">
        <v>73</v>
      </c>
      <c r="B84" s="548" t="s">
        <v>16196</v>
      </c>
      <c r="C84" s="548" t="s">
        <v>16197</v>
      </c>
      <c r="D84" s="548" t="s">
        <v>3212</v>
      </c>
      <c r="E84" s="548" t="s">
        <v>3212</v>
      </c>
      <c r="F84" s="332" t="s">
        <v>16196</v>
      </c>
      <c r="G84" s="333" t="s">
        <v>16198</v>
      </c>
      <c r="H84" s="332" t="s">
        <v>3212</v>
      </c>
      <c r="I84" s="332" t="s">
        <v>2085</v>
      </c>
      <c r="J84" s="574"/>
      <c r="K84" s="548"/>
      <c r="L84" s="574"/>
      <c r="M84" s="574"/>
      <c r="N84" s="406" t="s">
        <v>2308</v>
      </c>
      <c r="W84" s="548" t="s">
        <v>1538</v>
      </c>
      <c r="X84" s="548" t="s">
        <v>16196</v>
      </c>
      <c r="Y84" s="548" t="s">
        <v>16197</v>
      </c>
      <c r="Z84" s="548" t="s">
        <v>3212</v>
      </c>
      <c r="AA84" s="548"/>
      <c r="AB84" s="795"/>
      <c r="AC84" s="795"/>
    </row>
    <row r="85" spans="1:29">
      <c r="A85" s="788">
        <v>74</v>
      </c>
      <c r="B85" s="548" t="s">
        <v>16199</v>
      </c>
      <c r="C85" s="548" t="s">
        <v>16200</v>
      </c>
      <c r="D85" s="548" t="s">
        <v>3212</v>
      </c>
      <c r="E85" s="548" t="s">
        <v>3212</v>
      </c>
      <c r="F85" s="332" t="s">
        <v>16199</v>
      </c>
      <c r="G85" s="332" t="s">
        <v>16200</v>
      </c>
      <c r="H85" s="332" t="s">
        <v>3212</v>
      </c>
      <c r="I85" s="332" t="s">
        <v>2085</v>
      </c>
      <c r="J85" s="574"/>
      <c r="K85" s="548"/>
      <c r="L85" s="574"/>
      <c r="M85" s="574"/>
      <c r="N85" s="406" t="s">
        <v>2308</v>
      </c>
      <c r="W85" s="548" t="s">
        <v>1538</v>
      </c>
      <c r="X85" s="548" t="s">
        <v>16199</v>
      </c>
      <c r="Y85" s="548" t="s">
        <v>16200</v>
      </c>
      <c r="Z85" s="548" t="s">
        <v>3212</v>
      </c>
      <c r="AA85" s="548"/>
      <c r="AB85" s="795"/>
      <c r="AC85" s="795"/>
    </row>
    <row r="86" spans="1:29">
      <c r="A86" s="788">
        <v>75</v>
      </c>
      <c r="B86" s="548" t="s">
        <v>16201</v>
      </c>
      <c r="C86" s="548" t="s">
        <v>16202</v>
      </c>
      <c r="D86" s="548" t="s">
        <v>3212</v>
      </c>
      <c r="E86" s="548" t="s">
        <v>3212</v>
      </c>
      <c r="F86" s="332" t="s">
        <v>16201</v>
      </c>
      <c r="G86" s="332" t="s">
        <v>16202</v>
      </c>
      <c r="H86" s="332" t="s">
        <v>3212</v>
      </c>
      <c r="I86" s="333" t="s">
        <v>2085</v>
      </c>
      <c r="J86" s="574"/>
      <c r="K86" s="548"/>
      <c r="L86" s="574"/>
      <c r="M86" s="574"/>
      <c r="N86" s="406" t="s">
        <v>2308</v>
      </c>
      <c r="W86" s="548" t="s">
        <v>1538</v>
      </c>
      <c r="X86" s="548" t="s">
        <v>16201</v>
      </c>
      <c r="Y86" s="548" t="s">
        <v>16202</v>
      </c>
      <c r="Z86" s="548" t="s">
        <v>3212</v>
      </c>
      <c r="AA86" s="548"/>
      <c r="AB86" s="795"/>
      <c r="AC86" s="795"/>
    </row>
    <row r="87" spans="1:29">
      <c r="A87" s="788">
        <v>76</v>
      </c>
      <c r="B87" s="548" t="s">
        <v>16203</v>
      </c>
      <c r="C87" s="548" t="s">
        <v>16204</v>
      </c>
      <c r="D87" s="548" t="s">
        <v>3212</v>
      </c>
      <c r="E87" s="548" t="s">
        <v>3212</v>
      </c>
      <c r="F87" s="332" t="s">
        <v>16203</v>
      </c>
      <c r="G87" s="332" t="s">
        <v>16204</v>
      </c>
      <c r="H87" s="332" t="s">
        <v>3212</v>
      </c>
      <c r="I87" s="332" t="s">
        <v>2085</v>
      </c>
      <c r="J87" s="574"/>
      <c r="K87" s="548"/>
      <c r="L87" s="574"/>
      <c r="M87" s="574"/>
      <c r="N87" s="406" t="s">
        <v>2308</v>
      </c>
      <c r="W87" s="548" t="s">
        <v>1538</v>
      </c>
      <c r="X87" s="548" t="s">
        <v>16203</v>
      </c>
      <c r="Y87" s="548" t="s">
        <v>16204</v>
      </c>
      <c r="Z87" s="548" t="s">
        <v>3212</v>
      </c>
      <c r="AA87" s="548"/>
      <c r="AB87" s="795"/>
      <c r="AC87" s="795"/>
    </row>
    <row r="88" spans="1:29">
      <c r="A88" s="788">
        <v>77</v>
      </c>
      <c r="B88" s="548" t="s">
        <v>16205</v>
      </c>
      <c r="C88" s="548" t="s">
        <v>16206</v>
      </c>
      <c r="D88" s="548" t="s">
        <v>3212</v>
      </c>
      <c r="E88" s="548" t="s">
        <v>3212</v>
      </c>
      <c r="F88" s="332" t="s">
        <v>16205</v>
      </c>
      <c r="G88" s="332" t="s">
        <v>16206</v>
      </c>
      <c r="H88" s="332" t="s">
        <v>3212</v>
      </c>
      <c r="I88" s="332" t="s">
        <v>2085</v>
      </c>
      <c r="J88" s="574"/>
      <c r="K88" s="548"/>
      <c r="L88" s="574"/>
      <c r="M88" s="574"/>
      <c r="N88" s="406" t="s">
        <v>2308</v>
      </c>
      <c r="W88" s="548" t="s">
        <v>1538</v>
      </c>
      <c r="X88" s="548" t="s">
        <v>16205</v>
      </c>
      <c r="Y88" s="548" t="s">
        <v>16206</v>
      </c>
      <c r="Z88" s="548" t="s">
        <v>3212</v>
      </c>
      <c r="AA88" s="548"/>
      <c r="AB88" s="795"/>
      <c r="AC88" s="795"/>
    </row>
    <row r="89" spans="1:29">
      <c r="A89" s="788">
        <v>78</v>
      </c>
      <c r="B89" s="548" t="s">
        <v>16207</v>
      </c>
      <c r="C89" s="548" t="s">
        <v>16208</v>
      </c>
      <c r="D89" s="548" t="s">
        <v>3212</v>
      </c>
      <c r="E89" s="548" t="s">
        <v>3212</v>
      </c>
      <c r="F89" s="332" t="s">
        <v>16207</v>
      </c>
      <c r="G89" s="332" t="s">
        <v>16208</v>
      </c>
      <c r="H89" s="332" t="s">
        <v>3212</v>
      </c>
      <c r="I89" s="332" t="s">
        <v>2085</v>
      </c>
      <c r="J89" s="574"/>
      <c r="K89" s="548"/>
      <c r="L89" s="574"/>
      <c r="M89" s="574"/>
      <c r="N89" s="406" t="s">
        <v>2308</v>
      </c>
      <c r="W89" s="548" t="s">
        <v>1538</v>
      </c>
      <c r="X89" s="548" t="s">
        <v>16207</v>
      </c>
      <c r="Y89" s="548" t="s">
        <v>16208</v>
      </c>
      <c r="Z89" s="548" t="s">
        <v>3212</v>
      </c>
      <c r="AA89" s="548"/>
      <c r="AB89" s="795"/>
      <c r="AC89" s="795"/>
    </row>
    <row r="90" spans="1:29">
      <c r="A90" s="788">
        <v>79</v>
      </c>
      <c r="B90" s="548" t="s">
        <v>16209</v>
      </c>
      <c r="C90" s="548" t="s">
        <v>16210</v>
      </c>
      <c r="D90" s="548" t="s">
        <v>3212</v>
      </c>
      <c r="E90" s="548" t="s">
        <v>3212</v>
      </c>
      <c r="F90" s="332" t="s">
        <v>16209</v>
      </c>
      <c r="G90" s="332" t="s">
        <v>16210</v>
      </c>
      <c r="H90" s="332" t="s">
        <v>3212</v>
      </c>
      <c r="I90" s="332" t="s">
        <v>2085</v>
      </c>
      <c r="J90" s="574"/>
      <c r="K90" s="548"/>
      <c r="L90" s="574"/>
      <c r="M90" s="574"/>
      <c r="N90" s="406" t="s">
        <v>2308</v>
      </c>
      <c r="W90" s="548" t="s">
        <v>1538</v>
      </c>
      <c r="X90" s="548" t="s">
        <v>16209</v>
      </c>
      <c r="Y90" s="548" t="s">
        <v>16210</v>
      </c>
      <c r="Z90" s="548" t="s">
        <v>3212</v>
      </c>
      <c r="AA90" s="548"/>
      <c r="AB90" s="795"/>
      <c r="AC90" s="795"/>
    </row>
    <row r="91" spans="1:29">
      <c r="A91" s="788">
        <v>80</v>
      </c>
      <c r="B91" s="548" t="s">
        <v>16211</v>
      </c>
      <c r="C91" s="548" t="s">
        <v>16212</v>
      </c>
      <c r="D91" s="548" t="s">
        <v>3212</v>
      </c>
      <c r="E91" s="548" t="s">
        <v>3212</v>
      </c>
      <c r="F91" s="332" t="s">
        <v>16211</v>
      </c>
      <c r="G91" s="333" t="s">
        <v>16213</v>
      </c>
      <c r="H91" s="332" t="s">
        <v>3212</v>
      </c>
      <c r="I91" s="332" t="s">
        <v>2085</v>
      </c>
      <c r="J91" s="574"/>
      <c r="K91" s="548"/>
      <c r="L91" s="574"/>
      <c r="M91" s="574"/>
      <c r="N91" s="406" t="s">
        <v>2308</v>
      </c>
      <c r="W91" s="548" t="s">
        <v>1538</v>
      </c>
      <c r="X91" s="548" t="s">
        <v>16211</v>
      </c>
      <c r="Y91" s="548" t="s">
        <v>16212</v>
      </c>
      <c r="Z91" s="548" t="s">
        <v>3212</v>
      </c>
      <c r="AA91" s="548"/>
      <c r="AB91" s="795"/>
      <c r="AC91" s="795"/>
    </row>
    <row r="92" spans="1:29">
      <c r="A92" s="788">
        <v>81</v>
      </c>
      <c r="B92" s="548" t="s">
        <v>16214</v>
      </c>
      <c r="C92" s="548" t="s">
        <v>10878</v>
      </c>
      <c r="D92" s="548" t="s">
        <v>3212</v>
      </c>
      <c r="E92" s="548" t="s">
        <v>3212</v>
      </c>
      <c r="F92" s="332" t="s">
        <v>16214</v>
      </c>
      <c r="G92" s="333" t="s">
        <v>16215</v>
      </c>
      <c r="H92" s="332" t="s">
        <v>3212</v>
      </c>
      <c r="I92" s="333" t="s">
        <v>2108</v>
      </c>
      <c r="J92" s="574"/>
      <c r="K92" s="548"/>
      <c r="L92" s="574"/>
      <c r="M92" s="574"/>
      <c r="N92" s="406" t="s">
        <v>2308</v>
      </c>
      <c r="W92" s="548" t="s">
        <v>1538</v>
      </c>
      <c r="X92" s="548" t="s">
        <v>16214</v>
      </c>
      <c r="Y92" s="548" t="s">
        <v>10878</v>
      </c>
      <c r="Z92" s="548" t="s">
        <v>3212</v>
      </c>
      <c r="AA92" s="548"/>
      <c r="AB92" s="795"/>
      <c r="AC92" s="795"/>
    </row>
    <row r="93" spans="1:29">
      <c r="A93" s="788">
        <v>82</v>
      </c>
      <c r="B93" s="548" t="s">
        <v>16216</v>
      </c>
      <c r="C93" s="548" t="s">
        <v>11378</v>
      </c>
      <c r="D93" s="548" t="s">
        <v>3212</v>
      </c>
      <c r="E93" s="548" t="s">
        <v>3212</v>
      </c>
      <c r="F93" s="332" t="s">
        <v>16216</v>
      </c>
      <c r="G93" s="333" t="s">
        <v>16217</v>
      </c>
      <c r="H93" s="332" t="s">
        <v>3212</v>
      </c>
      <c r="I93" s="333" t="s">
        <v>2108</v>
      </c>
      <c r="J93" s="574"/>
      <c r="K93" s="548"/>
      <c r="L93" s="574"/>
      <c r="M93" s="574"/>
      <c r="N93" s="406" t="s">
        <v>2308</v>
      </c>
      <c r="W93" s="548" t="s">
        <v>1538</v>
      </c>
      <c r="X93" s="548" t="s">
        <v>16218</v>
      </c>
      <c r="Y93" s="548" t="s">
        <v>11378</v>
      </c>
      <c r="Z93" s="548" t="s">
        <v>3212</v>
      </c>
      <c r="AA93" s="548"/>
      <c r="AB93" s="795"/>
      <c r="AC93" s="795"/>
    </row>
    <row r="94" spans="1:29">
      <c r="A94" s="788">
        <v>83</v>
      </c>
      <c r="B94" s="548" t="s">
        <v>16219</v>
      </c>
      <c r="C94" s="548" t="s">
        <v>16220</v>
      </c>
      <c r="D94" s="548" t="s">
        <v>3212</v>
      </c>
      <c r="E94" s="548" t="s">
        <v>3215</v>
      </c>
      <c r="F94" s="332" t="s">
        <v>16219</v>
      </c>
      <c r="G94" s="332" t="s">
        <v>16220</v>
      </c>
      <c r="H94" s="332" t="s">
        <v>3215</v>
      </c>
      <c r="I94" s="333" t="s">
        <v>2111</v>
      </c>
      <c r="J94" s="574"/>
      <c r="K94" s="548" t="s">
        <v>2622</v>
      </c>
      <c r="L94" s="574"/>
      <c r="M94" s="574"/>
      <c r="N94" s="406" t="s">
        <v>2308</v>
      </c>
      <c r="W94" s="548" t="s">
        <v>1538</v>
      </c>
      <c r="X94" s="548" t="s">
        <v>16221</v>
      </c>
      <c r="Y94" s="548" t="s">
        <v>16220</v>
      </c>
      <c r="Z94" s="548" t="s">
        <v>3212</v>
      </c>
      <c r="AA94" s="548"/>
      <c r="AB94" s="795"/>
      <c r="AC94" s="795"/>
    </row>
    <row r="95" spans="1:29">
      <c r="A95" s="788">
        <v>84</v>
      </c>
      <c r="B95" s="548" t="s">
        <v>16222</v>
      </c>
      <c r="C95" s="548" t="s">
        <v>10898</v>
      </c>
      <c r="D95" s="548" t="s">
        <v>3212</v>
      </c>
      <c r="E95" s="548" t="s">
        <v>3212</v>
      </c>
      <c r="F95" s="332" t="s">
        <v>16222</v>
      </c>
      <c r="G95" s="333" t="s">
        <v>10895</v>
      </c>
      <c r="H95" s="332" t="s">
        <v>3212</v>
      </c>
      <c r="I95" s="333" t="s">
        <v>2108</v>
      </c>
      <c r="J95" s="574"/>
      <c r="K95" s="548"/>
      <c r="L95" s="574"/>
      <c r="M95" s="574"/>
      <c r="N95" s="406" t="s">
        <v>2308</v>
      </c>
      <c r="W95" s="548" t="s">
        <v>1538</v>
      </c>
      <c r="X95" s="548" t="s">
        <v>16222</v>
      </c>
      <c r="Y95" s="548" t="s">
        <v>10898</v>
      </c>
      <c r="Z95" s="548" t="s">
        <v>3212</v>
      </c>
      <c r="AA95" s="548"/>
      <c r="AB95" s="795"/>
      <c r="AC95" s="795"/>
    </row>
    <row r="96" spans="1:29">
      <c r="A96" s="788">
        <v>85</v>
      </c>
      <c r="B96" s="548" t="s">
        <v>16223</v>
      </c>
      <c r="C96" s="548" t="s">
        <v>11374</v>
      </c>
      <c r="D96" s="548" t="s">
        <v>3212</v>
      </c>
      <c r="E96" s="548" t="s">
        <v>3212</v>
      </c>
      <c r="F96" s="332" t="s">
        <v>16223</v>
      </c>
      <c r="G96" s="333" t="s">
        <v>11371</v>
      </c>
      <c r="H96" s="332" t="s">
        <v>3212</v>
      </c>
      <c r="I96" s="333" t="s">
        <v>2108</v>
      </c>
      <c r="J96" s="574"/>
      <c r="K96" s="548"/>
      <c r="L96" s="574"/>
      <c r="M96" s="574"/>
      <c r="N96" s="406" t="s">
        <v>2308</v>
      </c>
      <c r="W96" s="548" t="s">
        <v>1538</v>
      </c>
      <c r="X96" s="548" t="s">
        <v>16223</v>
      </c>
      <c r="Y96" s="548" t="s">
        <v>11374</v>
      </c>
      <c r="Z96" s="548" t="s">
        <v>3212</v>
      </c>
      <c r="AA96" s="548"/>
      <c r="AB96" s="795"/>
      <c r="AC96" s="795"/>
    </row>
    <row r="97" spans="1:29">
      <c r="A97" s="788">
        <v>86</v>
      </c>
      <c r="B97" s="548" t="s">
        <v>16224</v>
      </c>
      <c r="C97" s="548" t="s">
        <v>16225</v>
      </c>
      <c r="D97" s="548" t="s">
        <v>3212</v>
      </c>
      <c r="E97" s="548" t="s">
        <v>3215</v>
      </c>
      <c r="F97" s="332" t="s">
        <v>16224</v>
      </c>
      <c r="G97" s="332" t="s">
        <v>16225</v>
      </c>
      <c r="H97" s="332" t="s">
        <v>3215</v>
      </c>
      <c r="I97" s="333" t="s">
        <v>2111</v>
      </c>
      <c r="J97" s="574"/>
      <c r="K97" s="548" t="s">
        <v>2622</v>
      </c>
      <c r="L97" s="574"/>
      <c r="M97" s="574"/>
      <c r="N97" s="406" t="s">
        <v>2308</v>
      </c>
      <c r="W97" s="548" t="s">
        <v>1538</v>
      </c>
      <c r="X97" s="548" t="s">
        <v>16226</v>
      </c>
      <c r="Y97" s="548" t="s">
        <v>16225</v>
      </c>
      <c r="Z97" s="548" t="s">
        <v>3212</v>
      </c>
      <c r="AA97" s="548"/>
      <c r="AB97" s="795"/>
      <c r="AC97" s="795"/>
    </row>
    <row r="98" spans="1:29">
      <c r="A98" s="788">
        <v>87</v>
      </c>
      <c r="B98" s="548" t="s">
        <v>16227</v>
      </c>
      <c r="C98" s="548" t="s">
        <v>11071</v>
      </c>
      <c r="D98" s="548" t="s">
        <v>3212</v>
      </c>
      <c r="E98" s="548" t="s">
        <v>3212</v>
      </c>
      <c r="F98" s="332" t="s">
        <v>16227</v>
      </c>
      <c r="G98" s="333" t="s">
        <v>16228</v>
      </c>
      <c r="H98" s="332" t="s">
        <v>3212</v>
      </c>
      <c r="I98" s="333" t="s">
        <v>2108</v>
      </c>
      <c r="J98" s="574"/>
      <c r="K98" s="548"/>
      <c r="L98" s="574"/>
      <c r="M98" s="574"/>
      <c r="N98" s="406" t="s">
        <v>2308</v>
      </c>
      <c r="W98" s="548" t="s">
        <v>1538</v>
      </c>
      <c r="X98" s="548" t="s">
        <v>16227</v>
      </c>
      <c r="Y98" s="548" t="s">
        <v>11071</v>
      </c>
      <c r="Z98" s="548" t="s">
        <v>3212</v>
      </c>
      <c r="AA98" s="548"/>
      <c r="AB98" s="795"/>
      <c r="AC98" s="795"/>
    </row>
    <row r="99" spans="1:29">
      <c r="A99" s="788">
        <v>88</v>
      </c>
      <c r="B99" s="548" t="s">
        <v>16229</v>
      </c>
      <c r="C99" s="548" t="s">
        <v>16230</v>
      </c>
      <c r="D99" s="548" t="s">
        <v>3212</v>
      </c>
      <c r="E99" s="548" t="s">
        <v>3215</v>
      </c>
      <c r="F99" s="332" t="s">
        <v>16229</v>
      </c>
      <c r="G99" s="333" t="s">
        <v>16231</v>
      </c>
      <c r="H99" s="332" t="s">
        <v>3212</v>
      </c>
      <c r="I99" s="333" t="s">
        <v>2111</v>
      </c>
      <c r="J99" s="574"/>
      <c r="K99" s="548" t="s">
        <v>2622</v>
      </c>
      <c r="L99" s="574"/>
      <c r="M99" s="574"/>
      <c r="N99" s="406" t="s">
        <v>2308</v>
      </c>
      <c r="W99" s="548" t="s">
        <v>1538</v>
      </c>
      <c r="X99" s="548" t="s">
        <v>16232</v>
      </c>
      <c r="Y99" s="548" t="s">
        <v>16230</v>
      </c>
      <c r="Z99" s="548" t="s">
        <v>3212</v>
      </c>
      <c r="AA99" s="548"/>
      <c r="AB99" s="795"/>
      <c r="AC99" s="795"/>
    </row>
    <row r="100" spans="1:29">
      <c r="A100" s="788">
        <v>89</v>
      </c>
      <c r="B100" s="548" t="s">
        <v>16233</v>
      </c>
      <c r="C100" s="548" t="s">
        <v>13931</v>
      </c>
      <c r="D100" s="548" t="s">
        <v>3212</v>
      </c>
      <c r="E100" s="548" t="s">
        <v>3212</v>
      </c>
      <c r="F100" s="332" t="s">
        <v>16233</v>
      </c>
      <c r="G100" s="333" t="s">
        <v>16234</v>
      </c>
      <c r="H100" s="332" t="s">
        <v>3212</v>
      </c>
      <c r="I100" s="333" t="s">
        <v>2108</v>
      </c>
      <c r="J100" s="574"/>
      <c r="K100" s="548"/>
      <c r="L100" s="574"/>
      <c r="M100" s="574"/>
      <c r="N100" s="406" t="s">
        <v>2308</v>
      </c>
      <c r="W100" s="548" t="s">
        <v>1538</v>
      </c>
      <c r="X100" s="548" t="s">
        <v>16233</v>
      </c>
      <c r="Y100" s="548" t="s">
        <v>13931</v>
      </c>
      <c r="Z100" s="548" t="s">
        <v>3212</v>
      </c>
      <c r="AA100" s="548"/>
      <c r="AB100" s="795"/>
      <c r="AC100" s="795"/>
    </row>
    <row r="101" spans="1:29">
      <c r="A101" s="788">
        <v>90</v>
      </c>
      <c r="B101" s="548" t="s">
        <v>16235</v>
      </c>
      <c r="C101" s="548" t="s">
        <v>13936</v>
      </c>
      <c r="D101" s="548" t="s">
        <v>3212</v>
      </c>
      <c r="E101" s="548" t="s">
        <v>3212</v>
      </c>
      <c r="F101" s="332" t="s">
        <v>16235</v>
      </c>
      <c r="G101" s="333" t="s">
        <v>16236</v>
      </c>
      <c r="H101" s="332" t="s">
        <v>3212</v>
      </c>
      <c r="I101" s="333" t="s">
        <v>2108</v>
      </c>
      <c r="J101" s="574"/>
      <c r="K101" s="548"/>
      <c r="L101" s="574"/>
      <c r="M101" s="574"/>
      <c r="N101" s="406" t="s">
        <v>2308</v>
      </c>
      <c r="W101" s="548" t="s">
        <v>1538</v>
      </c>
      <c r="X101" s="548" t="s">
        <v>16235</v>
      </c>
      <c r="Y101" s="548" t="s">
        <v>13936</v>
      </c>
      <c r="Z101" s="548" t="s">
        <v>3212</v>
      </c>
      <c r="AA101" s="548"/>
      <c r="AB101" s="795"/>
      <c r="AC101" s="795"/>
    </row>
    <row r="102" spans="1:29">
      <c r="A102" s="788">
        <v>91</v>
      </c>
      <c r="B102" s="548" t="s">
        <v>16237</v>
      </c>
      <c r="C102" s="548" t="s">
        <v>16238</v>
      </c>
      <c r="D102" s="548" t="s">
        <v>3212</v>
      </c>
      <c r="E102" s="548" t="s">
        <v>3212</v>
      </c>
      <c r="F102" s="332" t="s">
        <v>16237</v>
      </c>
      <c r="G102" s="333" t="s">
        <v>16239</v>
      </c>
      <c r="H102" s="332" t="s">
        <v>3212</v>
      </c>
      <c r="I102" s="333" t="s">
        <v>2108</v>
      </c>
      <c r="J102" s="574"/>
      <c r="K102" s="548"/>
      <c r="L102" s="574"/>
      <c r="M102" s="574"/>
      <c r="N102" s="406" t="s">
        <v>2308</v>
      </c>
      <c r="W102" s="548" t="s">
        <v>1538</v>
      </c>
      <c r="X102" s="548" t="s">
        <v>16237</v>
      </c>
      <c r="Y102" s="548" t="s">
        <v>16238</v>
      </c>
      <c r="Z102" s="548" t="s">
        <v>3212</v>
      </c>
      <c r="AA102" s="548"/>
      <c r="AB102" s="795"/>
      <c r="AC102" s="795"/>
    </row>
    <row r="103" spans="1:29">
      <c r="A103" s="788">
        <v>92</v>
      </c>
      <c r="B103" s="548" t="s">
        <v>16240</v>
      </c>
      <c r="C103" s="548" t="s">
        <v>16241</v>
      </c>
      <c r="D103" s="548" t="s">
        <v>3212</v>
      </c>
      <c r="E103" s="548" t="s">
        <v>3212</v>
      </c>
      <c r="F103" s="332" t="s">
        <v>16240</v>
      </c>
      <c r="G103" s="332" t="s">
        <v>16241</v>
      </c>
      <c r="H103" s="332" t="s">
        <v>3212</v>
      </c>
      <c r="I103" s="332" t="s">
        <v>2085</v>
      </c>
      <c r="J103" s="574"/>
      <c r="K103" s="548"/>
      <c r="L103" s="574"/>
      <c r="M103" s="574"/>
      <c r="N103" s="406" t="s">
        <v>2308</v>
      </c>
      <c r="W103" s="548" t="s">
        <v>1538</v>
      </c>
      <c r="X103" s="548" t="s">
        <v>16240</v>
      </c>
      <c r="Y103" s="548" t="s">
        <v>16241</v>
      </c>
      <c r="Z103" s="548" t="s">
        <v>3212</v>
      </c>
      <c r="AA103" s="548"/>
      <c r="AB103" s="795"/>
      <c r="AC103" s="795"/>
    </row>
    <row r="104" spans="1:29">
      <c r="A104" s="788">
        <v>93</v>
      </c>
      <c r="B104" s="548" t="s">
        <v>16242</v>
      </c>
      <c r="C104" s="548" t="s">
        <v>16243</v>
      </c>
      <c r="D104" s="548" t="s">
        <v>3212</v>
      </c>
      <c r="E104" s="548" t="s">
        <v>3212</v>
      </c>
      <c r="F104" s="332" t="s">
        <v>16242</v>
      </c>
      <c r="G104" s="332" t="s">
        <v>16243</v>
      </c>
      <c r="H104" s="332" t="s">
        <v>3212</v>
      </c>
      <c r="I104" s="332" t="s">
        <v>2085</v>
      </c>
      <c r="J104" s="574"/>
      <c r="K104" s="574"/>
      <c r="L104" s="574"/>
      <c r="M104" s="574"/>
      <c r="N104" s="406" t="s">
        <v>2308</v>
      </c>
      <c r="W104" s="548" t="s">
        <v>1538</v>
      </c>
      <c r="X104" s="548" t="s">
        <v>16242</v>
      </c>
      <c r="Y104" s="548" t="s">
        <v>16243</v>
      </c>
      <c r="Z104" s="548" t="s">
        <v>3212</v>
      </c>
      <c r="AA104" s="548"/>
      <c r="AB104" s="795"/>
      <c r="AC104" s="795"/>
    </row>
  </sheetData>
  <phoneticPr fontId="5" type="noConversion"/>
  <dataValidations count="4">
    <dataValidation type="list" allowBlank="1" showInputMessage="1" showErrorMessage="1" sqref="B6" xr:uid="{00000000-0002-0000-F100-000000000000}">
      <formula1>"Mi: Minute,H: Hour,D: Daily,W: Weekly,M: Monthly,Y: Yearly"</formula1>
    </dataValidation>
    <dataValidation type="list" allowBlank="1" showInputMessage="1" showErrorMessage="1" sqref="B7 B9 O7:O9" xr:uid="{00000000-0002-0000-F100-000001000000}">
      <formula1>"替换,追加"</formula1>
    </dataValidation>
    <dataValidation type="list" allowBlank="1" showInputMessage="1" showErrorMessage="1" sqref="N14 N19 N26 N27 N28 N29 N30 N31 N32 N35 N36 N37 N38 N47 N102 N12:N13 N15:N16 N17:N18 N20:N21 N22:N23 N24:N25 N33:N34 N39:N40 N41:N42 N43:N46 N48:N49 N50:N51 N52:N84 N85:N90 N91:N101 N103:N104" xr:uid="{00000000-0002-0000-F100-000002000000}">
      <formula1>"匹配,基线特有,本地扩充,废弃"</formula1>
    </dataValidation>
    <dataValidation type="list" allowBlank="1" showInputMessage="1" showErrorMessage="1" sqref="R4:R6" xr:uid="{00000000-0002-0000-F100-000003000000}">
      <formula1>"left join,inner join,union,union all"</formula1>
    </dataValidation>
  </dataValidations>
  <hyperlinks>
    <hyperlink ref="A1" location="目录!A1" display="返回" xr:uid="{00000000-0004-0000-F100-000000000000}"/>
  </hyperlinks>
  <pageMargins left="0.75" right="0.75" top="1" bottom="1" header="0.51180555555555596" footer="0.51180555555555596"/>
  <pageSetup paperSize="9" orientation="portrait"/>
  <legacyDrawing r:id="rId1"/>
</worksheet>
</file>

<file path=xl/worksheets/sheet2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AB66"/>
  <sheetViews>
    <sheetView topLeftCell="A52" workbookViewId="0"/>
  </sheetViews>
  <sheetFormatPr defaultColWidth="9" defaultRowHeight="13.8"/>
  <cols>
    <col min="1" max="1" width="9" style="215"/>
    <col min="2" max="2" width="18.109375" style="215" customWidth="1"/>
    <col min="3" max="3" width="14.109375" style="215" customWidth="1"/>
    <col min="4" max="4" width="15.21875" style="215" customWidth="1"/>
    <col min="5" max="5" width="12.109375" style="215" customWidth="1"/>
    <col min="6" max="6" width="15.33203125" style="215" customWidth="1"/>
    <col min="7" max="7" width="21" style="215" customWidth="1"/>
    <col min="8" max="9" width="12.109375" style="215" customWidth="1"/>
    <col min="10" max="12" width="9" style="215"/>
    <col min="13" max="13" width="9.21875" style="215" customWidth="1"/>
    <col min="14" max="14" width="11.33203125" style="215" customWidth="1"/>
    <col min="15" max="22" width="9" style="215" hidden="1" customWidth="1"/>
    <col min="23" max="23" width="19.6640625" style="215" customWidth="1"/>
    <col min="24" max="24" width="13" style="215" customWidth="1"/>
    <col min="25" max="25" width="11.33203125" style="215" customWidth="1"/>
    <col min="26" max="26" width="13.109375" style="215" customWidth="1"/>
    <col min="27" max="27" width="11.33203125" style="215" customWidth="1"/>
    <col min="28" max="16384" width="9" style="215"/>
  </cols>
  <sheetData>
    <row r="1" spans="1:28" s="668" customFormat="1" ht="15.6">
      <c r="A1" s="2" t="s">
        <v>2037</v>
      </c>
      <c r="B1" s="3"/>
      <c r="C1" s="3"/>
      <c r="D1" s="3"/>
      <c r="E1" s="3"/>
      <c r="F1" s="3"/>
      <c r="G1" s="3"/>
      <c r="H1" s="3"/>
      <c r="I1" s="3"/>
      <c r="J1" s="3"/>
      <c r="K1" s="3"/>
      <c r="L1" s="3"/>
      <c r="M1" s="3"/>
      <c r="N1" s="3"/>
      <c r="O1" s="3"/>
      <c r="P1" s="3"/>
      <c r="Q1" s="3"/>
      <c r="R1" s="3"/>
      <c r="S1" s="3"/>
      <c r="T1" s="3"/>
      <c r="U1" s="3"/>
      <c r="V1" s="3"/>
      <c r="W1" s="52"/>
      <c r="X1" s="52"/>
      <c r="Y1" s="52"/>
      <c r="Z1" s="52"/>
      <c r="AA1" s="52"/>
    </row>
    <row r="2" spans="1:28" s="668"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8" s="668" customFormat="1" ht="15.6">
      <c r="A3" s="6" t="s">
        <v>2040</v>
      </c>
      <c r="B3" s="124" t="s">
        <v>1543</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8" s="668" customFormat="1" ht="15.6">
      <c r="A4" s="9" t="s">
        <v>2042</v>
      </c>
      <c r="B4" s="10" t="s">
        <v>1544</v>
      </c>
      <c r="C4" s="8"/>
      <c r="D4" s="8"/>
      <c r="E4" s="8"/>
      <c r="F4" s="8"/>
      <c r="G4" s="8"/>
      <c r="H4" s="8"/>
      <c r="I4" s="8"/>
      <c r="J4" s="8"/>
      <c r="K4" s="8"/>
      <c r="L4" s="8"/>
      <c r="M4" s="8"/>
      <c r="N4" s="8"/>
      <c r="O4" s="38" t="s">
        <v>4149</v>
      </c>
      <c r="P4" s="39" t="e">
        <f>VLOOKUP(B3,[1]目录!#REF!,4,0)</f>
        <v>#REF!</v>
      </c>
      <c r="Q4" s="40"/>
      <c r="R4" s="41"/>
      <c r="S4" s="42"/>
      <c r="T4" s="42"/>
      <c r="U4" s="42"/>
      <c r="V4" s="61"/>
      <c r="W4" s="62" t="s">
        <v>2301</v>
      </c>
      <c r="X4" s="243" t="s">
        <v>1547</v>
      </c>
      <c r="Y4" s="63"/>
      <c r="Z4" s="11"/>
      <c r="AA4" s="63"/>
    </row>
    <row r="5" spans="1:28" s="668" customFormat="1"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row>
    <row r="6" spans="1:28" s="668" customFormat="1" ht="15.6">
      <c r="A6" s="9" t="s">
        <v>2044</v>
      </c>
      <c r="B6" s="12" t="s">
        <v>14426</v>
      </c>
      <c r="C6" s="8"/>
      <c r="D6" s="8"/>
      <c r="E6" s="8"/>
      <c r="F6" s="8"/>
      <c r="G6" s="8"/>
      <c r="H6" s="8"/>
      <c r="I6" s="8"/>
      <c r="J6" s="8"/>
      <c r="K6" s="8"/>
      <c r="L6" s="8"/>
      <c r="M6" s="8"/>
      <c r="N6" s="8"/>
      <c r="O6" s="43"/>
      <c r="P6" s="42"/>
      <c r="Q6" s="42"/>
      <c r="R6" s="41"/>
      <c r="S6" s="42"/>
      <c r="T6" s="42"/>
      <c r="U6" s="42"/>
      <c r="V6" s="61"/>
      <c r="W6" s="62"/>
      <c r="X6" s="124"/>
      <c r="Y6" s="63"/>
      <c r="Z6" s="11"/>
      <c r="AA6" s="63"/>
    </row>
    <row r="7" spans="1:28" s="668"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8" s="668" customFormat="1" ht="15.6">
      <c r="A8" s="9" t="s">
        <v>2048</v>
      </c>
      <c r="B8" s="11" t="s">
        <v>16244</v>
      </c>
      <c r="C8" s="8"/>
      <c r="D8" s="8"/>
      <c r="E8" s="8"/>
      <c r="F8" s="8"/>
      <c r="G8" s="8"/>
      <c r="H8" s="8"/>
      <c r="I8" s="8"/>
      <c r="J8" s="8"/>
      <c r="K8" s="8"/>
      <c r="L8" s="8"/>
      <c r="M8" s="8"/>
      <c r="N8" s="8"/>
      <c r="O8" s="43"/>
      <c r="P8" s="42"/>
      <c r="Q8" s="42"/>
      <c r="R8" s="42"/>
      <c r="S8" s="42"/>
      <c r="T8" s="42"/>
      <c r="U8" s="42"/>
      <c r="V8" s="61"/>
      <c r="W8" s="62"/>
      <c r="X8" s="65"/>
      <c r="Y8" s="63"/>
      <c r="Z8" s="11"/>
      <c r="AA8" s="63"/>
    </row>
    <row r="9" spans="1:28" s="668"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8" s="668"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8" s="668"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8" ht="15" customHeight="1">
      <c r="A12" s="238">
        <v>1</v>
      </c>
      <c r="B12" s="239" t="s">
        <v>2304</v>
      </c>
      <c r="C12" s="239" t="s">
        <v>2670</v>
      </c>
      <c r="D12" s="239" t="s">
        <v>2272</v>
      </c>
      <c r="E12" s="240" t="s">
        <v>2079</v>
      </c>
      <c r="F12" s="240" t="s">
        <v>2304</v>
      </c>
      <c r="G12" s="240" t="s">
        <v>2670</v>
      </c>
      <c r="H12" s="240" t="s">
        <v>2078</v>
      </c>
      <c r="I12" s="240" t="s">
        <v>2079</v>
      </c>
      <c r="J12" s="239" t="s">
        <v>79</v>
      </c>
      <c r="K12" s="239"/>
      <c r="L12" s="239"/>
      <c r="M12" s="239"/>
      <c r="N12" s="406" t="s">
        <v>2308</v>
      </c>
      <c r="O12" s="240"/>
      <c r="P12" s="240"/>
      <c r="Q12" s="240"/>
      <c r="R12" s="240"/>
      <c r="S12" s="240"/>
      <c r="T12" s="240"/>
      <c r="U12" s="240"/>
      <c r="V12" s="240"/>
      <c r="W12" s="243" t="s">
        <v>1547</v>
      </c>
      <c r="X12" s="239" t="s">
        <v>16245</v>
      </c>
      <c r="Y12" s="239" t="s">
        <v>2671</v>
      </c>
      <c r="Z12" s="239" t="s">
        <v>2272</v>
      </c>
      <c r="AA12" s="239" t="s">
        <v>2849</v>
      </c>
      <c r="AB12" s="579"/>
    </row>
    <row r="13" spans="1:28" ht="15" customHeight="1">
      <c r="A13" s="238">
        <v>2</v>
      </c>
      <c r="B13" s="239" t="s">
        <v>222</v>
      </c>
      <c r="C13" s="239" t="s">
        <v>2234</v>
      </c>
      <c r="D13" s="239" t="s">
        <v>3898</v>
      </c>
      <c r="E13" s="240" t="s">
        <v>4007</v>
      </c>
      <c r="F13" s="240" t="s">
        <v>222</v>
      </c>
      <c r="G13" s="240" t="s">
        <v>2234</v>
      </c>
      <c r="H13" s="240" t="s">
        <v>3991</v>
      </c>
      <c r="I13" s="240" t="s">
        <v>2108</v>
      </c>
      <c r="J13" s="239" t="s">
        <v>79</v>
      </c>
      <c r="K13" s="239"/>
      <c r="L13" s="239"/>
      <c r="M13" s="585"/>
      <c r="N13" s="406" t="s">
        <v>2308</v>
      </c>
      <c r="O13" s="240"/>
      <c r="P13" s="240"/>
      <c r="Q13" s="240"/>
      <c r="R13" s="240"/>
      <c r="S13" s="240"/>
      <c r="T13" s="240"/>
      <c r="U13" s="240"/>
      <c r="V13" s="240"/>
      <c r="W13" s="243" t="s">
        <v>1547</v>
      </c>
      <c r="X13" s="239" t="s">
        <v>222</v>
      </c>
      <c r="Y13" s="239" t="s">
        <v>2234</v>
      </c>
      <c r="Z13" s="239" t="s">
        <v>3898</v>
      </c>
      <c r="AA13" s="239" t="s">
        <v>2849</v>
      </c>
      <c r="AB13" s="579"/>
    </row>
    <row r="14" spans="1:28" ht="15" customHeight="1">
      <c r="A14" s="238">
        <v>3</v>
      </c>
      <c r="B14" s="239" t="s">
        <v>16246</v>
      </c>
      <c r="C14" s="240" t="s">
        <v>16247</v>
      </c>
      <c r="D14" s="240" t="s">
        <v>2066</v>
      </c>
      <c r="E14" s="240" t="s">
        <v>2067</v>
      </c>
      <c r="F14" s="239" t="s">
        <v>16246</v>
      </c>
      <c r="G14" s="599" t="s">
        <v>16248</v>
      </c>
      <c r="H14" s="240" t="s">
        <v>3991</v>
      </c>
      <c r="I14" s="240" t="s">
        <v>2108</v>
      </c>
      <c r="J14" s="240"/>
      <c r="K14" s="240"/>
      <c r="L14" s="240"/>
      <c r="M14" s="782"/>
      <c r="N14" s="406" t="s">
        <v>2308</v>
      </c>
      <c r="O14" s="240"/>
      <c r="P14" s="240"/>
      <c r="Q14" s="240"/>
      <c r="R14" s="240"/>
      <c r="S14" s="240"/>
      <c r="T14" s="240"/>
      <c r="U14" s="240"/>
      <c r="V14" s="240"/>
      <c r="W14" s="243" t="s">
        <v>1547</v>
      </c>
      <c r="X14" s="239" t="s">
        <v>16246</v>
      </c>
      <c r="Y14" s="240" t="s">
        <v>16247</v>
      </c>
      <c r="Z14" s="240" t="s">
        <v>2066</v>
      </c>
      <c r="AA14" s="239" t="s">
        <v>2849</v>
      </c>
    </row>
    <row r="15" spans="1:28" ht="15" customHeight="1">
      <c r="A15" s="238">
        <v>4</v>
      </c>
      <c r="B15" s="239" t="s">
        <v>105</v>
      </c>
      <c r="C15" s="239" t="s">
        <v>2239</v>
      </c>
      <c r="D15" s="239" t="s">
        <v>2811</v>
      </c>
      <c r="E15" s="240" t="s">
        <v>2812</v>
      </c>
      <c r="F15" s="240" t="s">
        <v>105</v>
      </c>
      <c r="G15" s="240" t="s">
        <v>2239</v>
      </c>
      <c r="H15" s="240" t="s">
        <v>3175</v>
      </c>
      <c r="I15" s="240" t="s">
        <v>2241</v>
      </c>
      <c r="J15" s="239"/>
      <c r="K15" s="239"/>
      <c r="L15" s="239"/>
      <c r="M15" s="585"/>
      <c r="N15" s="406" t="s">
        <v>2308</v>
      </c>
      <c r="O15" s="240"/>
      <c r="P15" s="240"/>
      <c r="Q15" s="240"/>
      <c r="R15" s="240"/>
      <c r="S15" s="240"/>
      <c r="T15" s="240"/>
      <c r="U15" s="240"/>
      <c r="V15" s="240"/>
      <c r="W15" s="243" t="s">
        <v>1547</v>
      </c>
      <c r="X15" s="239" t="s">
        <v>105</v>
      </c>
      <c r="Y15" s="239" t="s">
        <v>2675</v>
      </c>
      <c r="Z15" s="239" t="s">
        <v>2811</v>
      </c>
      <c r="AA15" s="239" t="s">
        <v>2849</v>
      </c>
      <c r="AB15" s="579"/>
    </row>
    <row r="16" spans="1:28" ht="15" customHeight="1">
      <c r="A16" s="238">
        <v>5</v>
      </c>
      <c r="B16" s="239" t="s">
        <v>16249</v>
      </c>
      <c r="C16" s="239" t="s">
        <v>2077</v>
      </c>
      <c r="D16" s="239" t="s">
        <v>16250</v>
      </c>
      <c r="E16" s="240" t="s">
        <v>16251</v>
      </c>
      <c r="F16" s="239" t="s">
        <v>16249</v>
      </c>
      <c r="G16" s="239" t="s">
        <v>2077</v>
      </c>
      <c r="H16" s="239" t="s">
        <v>16250</v>
      </c>
      <c r="I16" s="240" t="s">
        <v>16251</v>
      </c>
      <c r="J16" s="239"/>
      <c r="K16" s="239"/>
      <c r="L16" s="324"/>
      <c r="M16" s="585"/>
      <c r="N16" s="406"/>
      <c r="O16" s="782"/>
      <c r="P16" s="240"/>
      <c r="Q16" s="240"/>
      <c r="R16" s="240"/>
      <c r="S16" s="240"/>
      <c r="T16" s="240"/>
      <c r="U16" s="240"/>
      <c r="V16" s="240"/>
      <c r="W16" s="243"/>
      <c r="X16" s="239"/>
      <c r="Y16" s="239"/>
      <c r="Z16" s="239"/>
      <c r="AA16" s="239"/>
      <c r="AB16" s="579"/>
    </row>
    <row r="17" spans="1:28" ht="15" customHeight="1">
      <c r="A17" s="238">
        <v>6</v>
      </c>
      <c r="B17" s="239" t="s">
        <v>16252</v>
      </c>
      <c r="C17" s="239" t="s">
        <v>2818</v>
      </c>
      <c r="D17" s="240" t="s">
        <v>2096</v>
      </c>
      <c r="E17" s="239" t="s">
        <v>2097</v>
      </c>
      <c r="F17" s="239" t="s">
        <v>16252</v>
      </c>
      <c r="G17" s="239" t="s">
        <v>2818</v>
      </c>
      <c r="H17" s="240" t="s">
        <v>2096</v>
      </c>
      <c r="I17" s="239" t="s">
        <v>2097</v>
      </c>
      <c r="J17" s="240"/>
      <c r="K17" s="239"/>
      <c r="L17" s="324" t="s">
        <v>2868</v>
      </c>
      <c r="M17" s="783"/>
      <c r="N17" s="406" t="s">
        <v>2308</v>
      </c>
      <c r="O17" s="782"/>
      <c r="P17" s="240"/>
      <c r="Q17" s="240"/>
      <c r="R17" s="240"/>
      <c r="S17" s="240"/>
      <c r="T17" s="240"/>
      <c r="U17" s="240"/>
      <c r="V17" s="240"/>
      <c r="W17" s="243" t="s">
        <v>1547</v>
      </c>
      <c r="X17" s="239" t="s">
        <v>2817</v>
      </c>
      <c r="Y17" s="239" t="s">
        <v>3622</v>
      </c>
      <c r="Z17" s="239" t="s">
        <v>2096</v>
      </c>
      <c r="AA17" s="239" t="s">
        <v>2849</v>
      </c>
    </row>
    <row r="18" spans="1:28" ht="15" customHeight="1">
      <c r="A18" s="238">
        <v>7</v>
      </c>
      <c r="B18" s="239" t="s">
        <v>5509</v>
      </c>
      <c r="C18" s="239" t="s">
        <v>7464</v>
      </c>
      <c r="D18" s="239" t="s">
        <v>2096</v>
      </c>
      <c r="E18" s="240" t="s">
        <v>2097</v>
      </c>
      <c r="F18" s="240" t="s">
        <v>5509</v>
      </c>
      <c r="G18" s="599" t="s">
        <v>5511</v>
      </c>
      <c r="H18" s="240" t="s">
        <v>2096</v>
      </c>
      <c r="I18" s="240" t="s">
        <v>2097</v>
      </c>
      <c r="J18" s="239"/>
      <c r="K18" s="239"/>
      <c r="L18" s="239" t="s">
        <v>5677</v>
      </c>
      <c r="M18" s="585"/>
      <c r="N18" s="406" t="s">
        <v>2308</v>
      </c>
      <c r="O18" s="240"/>
      <c r="P18" s="240"/>
      <c r="Q18" s="240"/>
      <c r="R18" s="240"/>
      <c r="S18" s="240"/>
      <c r="T18" s="240"/>
      <c r="U18" s="240"/>
      <c r="V18" s="240"/>
      <c r="W18" s="243" t="s">
        <v>1547</v>
      </c>
      <c r="X18" s="239" t="s">
        <v>5509</v>
      </c>
      <c r="Y18" s="239" t="s">
        <v>5510</v>
      </c>
      <c r="Z18" s="239" t="s">
        <v>2096</v>
      </c>
      <c r="AA18" s="239" t="s">
        <v>2849</v>
      </c>
      <c r="AB18" s="579"/>
    </row>
    <row r="19" spans="1:28" ht="15" customHeight="1">
      <c r="A19" s="238">
        <v>8</v>
      </c>
      <c r="B19" s="221" t="s">
        <v>2338</v>
      </c>
      <c r="C19" s="221" t="s">
        <v>2722</v>
      </c>
      <c r="D19" s="221" t="s">
        <v>2100</v>
      </c>
      <c r="E19" s="240" t="s">
        <v>2101</v>
      </c>
      <c r="F19" s="240" t="s">
        <v>2338</v>
      </c>
      <c r="G19" s="240" t="s">
        <v>2722</v>
      </c>
      <c r="H19" s="240" t="s">
        <v>2070</v>
      </c>
      <c r="I19" s="240" t="s">
        <v>2071</v>
      </c>
      <c r="J19" s="239"/>
      <c r="K19" s="239"/>
      <c r="L19" s="239"/>
      <c r="M19" s="585"/>
      <c r="N19" s="744" t="s">
        <v>142</v>
      </c>
      <c r="O19" s="240"/>
      <c r="P19" s="240"/>
      <c r="Q19" s="240"/>
      <c r="R19" s="240"/>
      <c r="S19" s="240"/>
      <c r="T19" s="240"/>
      <c r="U19" s="240"/>
      <c r="V19" s="240"/>
      <c r="W19" s="243"/>
      <c r="X19" s="239"/>
      <c r="Y19" s="239"/>
      <c r="Z19" s="239"/>
      <c r="AA19" s="239"/>
      <c r="AB19" s="579"/>
    </row>
    <row r="20" spans="1:28" ht="15" customHeight="1">
      <c r="A20" s="238">
        <v>9</v>
      </c>
      <c r="B20" s="221" t="s">
        <v>2341</v>
      </c>
      <c r="C20" s="221" t="s">
        <v>5559</v>
      </c>
      <c r="D20" s="221" t="s">
        <v>2100</v>
      </c>
      <c r="E20" s="240" t="s">
        <v>2101</v>
      </c>
      <c r="F20" s="240" t="s">
        <v>2341</v>
      </c>
      <c r="G20" s="599" t="s">
        <v>4016</v>
      </c>
      <c r="H20" s="240" t="s">
        <v>2100</v>
      </c>
      <c r="I20" s="240" t="s">
        <v>2101</v>
      </c>
      <c r="J20" s="239"/>
      <c r="K20" s="239"/>
      <c r="L20" s="239"/>
      <c r="M20" s="585"/>
      <c r="N20" s="744" t="s">
        <v>142</v>
      </c>
      <c r="O20" s="240"/>
      <c r="P20" s="240"/>
      <c r="Q20" s="240"/>
      <c r="R20" s="240"/>
      <c r="S20" s="240"/>
      <c r="T20" s="240"/>
      <c r="U20" s="240"/>
      <c r="V20" s="240"/>
      <c r="W20" s="243"/>
      <c r="X20" s="239"/>
      <c r="Y20" s="239"/>
      <c r="Z20" s="239"/>
      <c r="AA20" s="239"/>
      <c r="AB20" s="579"/>
    </row>
    <row r="21" spans="1:28" ht="15" customHeight="1">
      <c r="A21" s="238">
        <v>10</v>
      </c>
      <c r="B21" s="77" t="s">
        <v>5654</v>
      </c>
      <c r="C21" s="77" t="s">
        <v>5655</v>
      </c>
      <c r="D21" s="77" t="s">
        <v>2066</v>
      </c>
      <c r="E21" s="240" t="s">
        <v>4007</v>
      </c>
      <c r="F21" s="240" t="s">
        <v>5654</v>
      </c>
      <c r="G21" s="240" t="s">
        <v>5655</v>
      </c>
      <c r="H21" s="240" t="s">
        <v>2078</v>
      </c>
      <c r="I21" s="240" t="s">
        <v>2079</v>
      </c>
      <c r="J21" s="240"/>
      <c r="K21" s="240"/>
      <c r="L21" s="240"/>
      <c r="M21" s="585"/>
      <c r="N21" s="406" t="s">
        <v>2308</v>
      </c>
      <c r="O21" s="240"/>
      <c r="P21" s="240"/>
      <c r="Q21" s="240"/>
      <c r="R21" s="240"/>
      <c r="S21" s="240"/>
      <c r="T21" s="240"/>
      <c r="U21" s="240"/>
      <c r="V21" s="240"/>
      <c r="W21" s="243" t="s">
        <v>1547</v>
      </c>
      <c r="X21" s="239" t="s">
        <v>5654</v>
      </c>
      <c r="Y21" s="240" t="s">
        <v>5626</v>
      </c>
      <c r="Z21" s="240" t="s">
        <v>3898</v>
      </c>
      <c r="AA21" s="239" t="s">
        <v>2849</v>
      </c>
    </row>
    <row r="22" spans="1:28" ht="15" customHeight="1">
      <c r="A22" s="238">
        <v>11</v>
      </c>
      <c r="B22" s="239" t="s">
        <v>8462</v>
      </c>
      <c r="C22" s="239" t="s">
        <v>13053</v>
      </c>
      <c r="D22" s="239" t="s">
        <v>2078</v>
      </c>
      <c r="E22" s="239" t="s">
        <v>2079</v>
      </c>
      <c r="F22" s="240" t="s">
        <v>8462</v>
      </c>
      <c r="G22" s="599" t="s">
        <v>8463</v>
      </c>
      <c r="H22" s="240" t="s">
        <v>3175</v>
      </c>
      <c r="I22" s="240" t="s">
        <v>2241</v>
      </c>
      <c r="J22" s="240"/>
      <c r="K22" s="240"/>
      <c r="L22" s="240"/>
      <c r="M22" s="585"/>
      <c r="N22" s="406"/>
      <c r="O22" s="240"/>
      <c r="P22" s="240"/>
      <c r="Q22" s="240"/>
      <c r="R22" s="240"/>
      <c r="S22" s="240"/>
      <c r="T22" s="240"/>
      <c r="U22" s="240"/>
      <c r="V22" s="240"/>
      <c r="W22" s="243"/>
      <c r="X22" s="239"/>
      <c r="Y22" s="240"/>
      <c r="Z22" s="240"/>
      <c r="AA22" s="239"/>
    </row>
    <row r="23" spans="1:28" ht="15" customHeight="1">
      <c r="A23" s="238">
        <v>12</v>
      </c>
      <c r="B23" s="221" t="s">
        <v>2367</v>
      </c>
      <c r="C23" s="240" t="s">
        <v>4747</v>
      </c>
      <c r="D23" s="240" t="s">
        <v>2235</v>
      </c>
      <c r="E23" s="240" t="s">
        <v>2237</v>
      </c>
      <c r="F23" s="240" t="s">
        <v>2367</v>
      </c>
      <c r="G23" s="599" t="s">
        <v>4745</v>
      </c>
      <c r="H23" s="240" t="s">
        <v>2235</v>
      </c>
      <c r="I23" s="240" t="s">
        <v>2237</v>
      </c>
      <c r="J23" s="240"/>
      <c r="K23" s="240"/>
      <c r="L23" s="240"/>
      <c r="M23" s="782"/>
      <c r="N23" s="406" t="s">
        <v>2308</v>
      </c>
      <c r="O23" s="240"/>
      <c r="P23" s="240"/>
      <c r="Q23" s="240"/>
      <c r="R23" s="240"/>
      <c r="S23" s="240"/>
      <c r="T23" s="240"/>
      <c r="U23" s="240"/>
      <c r="V23" s="240"/>
      <c r="W23" s="243" t="s">
        <v>1547</v>
      </c>
      <c r="X23" s="239" t="s">
        <v>2367</v>
      </c>
      <c r="Y23" s="240" t="s">
        <v>4747</v>
      </c>
      <c r="Z23" s="240" t="s">
        <v>2235</v>
      </c>
      <c r="AA23" s="239" t="s">
        <v>2849</v>
      </c>
    </row>
    <row r="24" spans="1:28" ht="15" customHeight="1">
      <c r="A24" s="238">
        <v>13</v>
      </c>
      <c r="B24" s="239" t="s">
        <v>2345</v>
      </c>
      <c r="C24" s="239" t="s">
        <v>4752</v>
      </c>
      <c r="D24" s="239" t="s">
        <v>2096</v>
      </c>
      <c r="E24" s="240" t="s">
        <v>2097</v>
      </c>
      <c r="F24" s="240" t="s">
        <v>2345</v>
      </c>
      <c r="G24" s="240" t="s">
        <v>4752</v>
      </c>
      <c r="H24" s="240" t="s">
        <v>2096</v>
      </c>
      <c r="I24" s="240" t="s">
        <v>2097</v>
      </c>
      <c r="J24" s="239"/>
      <c r="K24" s="239"/>
      <c r="L24" s="239" t="s">
        <v>4823</v>
      </c>
      <c r="M24" s="585"/>
      <c r="N24" s="406" t="s">
        <v>2308</v>
      </c>
      <c r="O24" s="240"/>
      <c r="P24" s="240"/>
      <c r="Q24" s="240"/>
      <c r="R24" s="240"/>
      <c r="S24" s="240"/>
      <c r="T24" s="240"/>
      <c r="U24" s="240"/>
      <c r="V24" s="240"/>
      <c r="W24" s="243" t="s">
        <v>1547</v>
      </c>
      <c r="X24" s="239" t="s">
        <v>2345</v>
      </c>
      <c r="Y24" s="239" t="s">
        <v>4754</v>
      </c>
      <c r="Z24" s="239" t="s">
        <v>2100</v>
      </c>
      <c r="AA24" s="239" t="s">
        <v>2849</v>
      </c>
      <c r="AB24" s="579"/>
    </row>
    <row r="25" spans="1:28" ht="15" customHeight="1">
      <c r="A25" s="238">
        <v>14</v>
      </c>
      <c r="B25" s="221" t="s">
        <v>2343</v>
      </c>
      <c r="C25" s="221" t="s">
        <v>5462</v>
      </c>
      <c r="D25" s="221" t="s">
        <v>2100</v>
      </c>
      <c r="E25" s="240" t="s">
        <v>2101</v>
      </c>
      <c r="F25" s="240" t="s">
        <v>2343</v>
      </c>
      <c r="G25" s="240" t="s">
        <v>5462</v>
      </c>
      <c r="H25" s="240" t="s">
        <v>2684</v>
      </c>
      <c r="I25" s="240" t="s">
        <v>2884</v>
      </c>
      <c r="J25" s="239"/>
      <c r="K25" s="239"/>
      <c r="L25" s="221" t="s">
        <v>5463</v>
      </c>
      <c r="M25" s="585"/>
      <c r="N25" s="744" t="s">
        <v>142</v>
      </c>
      <c r="O25" s="240"/>
      <c r="P25" s="240"/>
      <c r="Q25" s="240"/>
      <c r="R25" s="240"/>
      <c r="S25" s="240"/>
      <c r="T25" s="240"/>
      <c r="U25" s="240"/>
      <c r="V25" s="240"/>
      <c r="W25" s="243"/>
      <c r="X25" s="239"/>
      <c r="Y25" s="239"/>
      <c r="Z25" s="239"/>
      <c r="AA25" s="239"/>
      <c r="AB25" s="579"/>
    </row>
    <row r="26" spans="1:28" ht="15" customHeight="1">
      <c r="A26" s="238">
        <v>15</v>
      </c>
      <c r="B26" s="239" t="s">
        <v>4885</v>
      </c>
      <c r="C26" s="239" t="s">
        <v>4826</v>
      </c>
      <c r="D26" s="239" t="s">
        <v>2088</v>
      </c>
      <c r="E26" s="240" t="s">
        <v>2089</v>
      </c>
      <c r="F26" s="599" t="s">
        <v>2354</v>
      </c>
      <c r="G26" s="599" t="s">
        <v>4825</v>
      </c>
      <c r="H26" s="240" t="s">
        <v>2088</v>
      </c>
      <c r="I26" s="240" t="s">
        <v>2089</v>
      </c>
      <c r="J26" s="240"/>
      <c r="K26" s="239"/>
      <c r="L26" s="239"/>
      <c r="M26" s="585" t="s">
        <v>16253</v>
      </c>
      <c r="N26" s="406" t="s">
        <v>2308</v>
      </c>
      <c r="O26" s="240"/>
      <c r="P26" s="240"/>
      <c r="Q26" s="240"/>
      <c r="R26" s="240"/>
      <c r="S26" s="240"/>
      <c r="T26" s="240"/>
      <c r="U26" s="240"/>
      <c r="V26" s="240"/>
      <c r="W26" s="243" t="s">
        <v>1547</v>
      </c>
      <c r="X26" s="239" t="s">
        <v>4885</v>
      </c>
      <c r="Y26" s="239" t="s">
        <v>4826</v>
      </c>
      <c r="Z26" s="239" t="s">
        <v>2088</v>
      </c>
      <c r="AA26" s="239" t="s">
        <v>2849</v>
      </c>
    </row>
    <row r="27" spans="1:28" ht="15" customHeight="1">
      <c r="A27" s="238">
        <v>16</v>
      </c>
      <c r="B27" s="239" t="s">
        <v>2352</v>
      </c>
      <c r="C27" s="239" t="s">
        <v>4782</v>
      </c>
      <c r="D27" s="239" t="s">
        <v>2272</v>
      </c>
      <c r="E27" s="240" t="s">
        <v>2272</v>
      </c>
      <c r="F27" s="240" t="s">
        <v>2352</v>
      </c>
      <c r="G27" s="599" t="s">
        <v>4781</v>
      </c>
      <c r="H27" s="240" t="s">
        <v>2078</v>
      </c>
      <c r="I27" s="240" t="s">
        <v>2079</v>
      </c>
      <c r="J27" s="240"/>
      <c r="K27" s="239"/>
      <c r="L27" s="239"/>
      <c r="M27" s="585"/>
      <c r="N27" s="406" t="s">
        <v>2308</v>
      </c>
      <c r="O27" s="240"/>
      <c r="P27" s="240"/>
      <c r="Q27" s="240"/>
      <c r="R27" s="240"/>
      <c r="S27" s="240"/>
      <c r="T27" s="240"/>
      <c r="U27" s="240"/>
      <c r="V27" s="240"/>
      <c r="W27" s="243" t="s">
        <v>1547</v>
      </c>
      <c r="X27" s="239" t="s">
        <v>2352</v>
      </c>
      <c r="Y27" s="239" t="s">
        <v>4782</v>
      </c>
      <c r="Z27" s="239" t="s">
        <v>2272</v>
      </c>
      <c r="AA27" s="239" t="s">
        <v>2849</v>
      </c>
    </row>
    <row r="28" spans="1:28" ht="15" customHeight="1">
      <c r="A28" s="238">
        <v>17</v>
      </c>
      <c r="B28" s="221" t="s">
        <v>4735</v>
      </c>
      <c r="C28" s="221" t="s">
        <v>4736</v>
      </c>
      <c r="D28" s="239" t="s">
        <v>2070</v>
      </c>
      <c r="E28" s="239" t="s">
        <v>2071</v>
      </c>
      <c r="F28" s="240" t="s">
        <v>4735</v>
      </c>
      <c r="G28" s="240" t="s">
        <v>4736</v>
      </c>
      <c r="H28" s="240" t="s">
        <v>2235</v>
      </c>
      <c r="I28" s="240" t="s">
        <v>2237</v>
      </c>
      <c r="J28" s="240"/>
      <c r="K28" s="239"/>
      <c r="L28" s="324"/>
      <c r="M28" s="783"/>
      <c r="N28" s="744" t="s">
        <v>142</v>
      </c>
      <c r="O28" s="782"/>
      <c r="P28" s="240"/>
      <c r="Q28" s="240"/>
      <c r="R28" s="240"/>
      <c r="S28" s="240"/>
      <c r="T28" s="240"/>
      <c r="U28" s="240"/>
      <c r="V28" s="240"/>
      <c r="W28" s="243"/>
      <c r="X28" s="239"/>
      <c r="Y28" s="239"/>
      <c r="Z28" s="239"/>
      <c r="AA28" s="239"/>
    </row>
    <row r="29" spans="1:28" ht="15" customHeight="1">
      <c r="A29" s="238">
        <v>18</v>
      </c>
      <c r="B29" s="239" t="s">
        <v>2347</v>
      </c>
      <c r="C29" s="239" t="s">
        <v>4738</v>
      </c>
      <c r="D29" s="239" t="s">
        <v>2078</v>
      </c>
      <c r="E29" s="240" t="s">
        <v>2079</v>
      </c>
      <c r="F29" s="240" t="s">
        <v>2347</v>
      </c>
      <c r="G29" s="599" t="s">
        <v>4737</v>
      </c>
      <c r="H29" s="240" t="s">
        <v>2078</v>
      </c>
      <c r="I29" s="240" t="s">
        <v>2079</v>
      </c>
      <c r="J29" s="240"/>
      <c r="K29" s="239"/>
      <c r="L29" s="239"/>
      <c r="M29" s="782"/>
      <c r="N29" s="406" t="s">
        <v>2308</v>
      </c>
      <c r="O29" s="240"/>
      <c r="P29" s="240"/>
      <c r="Q29" s="240"/>
      <c r="R29" s="240"/>
      <c r="S29" s="240"/>
      <c r="T29" s="240"/>
      <c r="U29" s="240"/>
      <c r="V29" s="240"/>
      <c r="W29" s="243" t="s">
        <v>1547</v>
      </c>
      <c r="X29" s="239" t="s">
        <v>2347</v>
      </c>
      <c r="Y29" s="239" t="s">
        <v>4738</v>
      </c>
      <c r="Z29" s="239" t="s">
        <v>2078</v>
      </c>
      <c r="AA29" s="239" t="s">
        <v>2849</v>
      </c>
    </row>
    <row r="30" spans="1:28" ht="15" customHeight="1">
      <c r="A30" s="238">
        <v>19</v>
      </c>
      <c r="B30" s="239" t="s">
        <v>2349</v>
      </c>
      <c r="C30" s="239" t="s">
        <v>10780</v>
      </c>
      <c r="D30" s="239" t="s">
        <v>2085</v>
      </c>
      <c r="E30" s="239" t="s">
        <v>2085</v>
      </c>
      <c r="F30" s="240" t="s">
        <v>2349</v>
      </c>
      <c r="G30" s="599" t="s">
        <v>10779</v>
      </c>
      <c r="H30" s="240" t="s">
        <v>2085</v>
      </c>
      <c r="I30" s="240" t="s">
        <v>2085</v>
      </c>
      <c r="J30" s="240"/>
      <c r="K30" s="239"/>
      <c r="L30" s="324"/>
      <c r="M30" s="783"/>
      <c r="N30" s="744" t="s">
        <v>142</v>
      </c>
      <c r="O30" s="782"/>
      <c r="P30" s="240"/>
      <c r="Q30" s="240"/>
      <c r="R30" s="240"/>
      <c r="S30" s="240"/>
      <c r="T30" s="240"/>
      <c r="U30" s="240"/>
      <c r="V30" s="240"/>
      <c r="W30" s="243"/>
      <c r="X30" s="239"/>
      <c r="Y30" s="239"/>
      <c r="Z30" s="239"/>
      <c r="AA30" s="239"/>
    </row>
    <row r="31" spans="1:28" ht="15" customHeight="1">
      <c r="A31" s="238">
        <v>20</v>
      </c>
      <c r="B31" s="239" t="s">
        <v>15376</v>
      </c>
      <c r="C31" s="239" t="s">
        <v>15375</v>
      </c>
      <c r="D31" s="239" t="s">
        <v>2272</v>
      </c>
      <c r="E31" s="240" t="s">
        <v>2272</v>
      </c>
      <c r="F31" s="240" t="s">
        <v>15376</v>
      </c>
      <c r="G31" s="240" t="s">
        <v>15375</v>
      </c>
      <c r="H31" s="240" t="s">
        <v>2078</v>
      </c>
      <c r="I31" s="240" t="s">
        <v>2079</v>
      </c>
      <c r="J31" s="240"/>
      <c r="K31" s="239"/>
      <c r="L31" s="239"/>
      <c r="M31" s="585"/>
      <c r="N31" s="406" t="s">
        <v>2308</v>
      </c>
      <c r="O31" s="240"/>
      <c r="P31" s="240"/>
      <c r="Q31" s="240"/>
      <c r="R31" s="240"/>
      <c r="S31" s="240"/>
      <c r="T31" s="240"/>
      <c r="U31" s="240"/>
      <c r="V31" s="240"/>
      <c r="W31" s="243" t="s">
        <v>1547</v>
      </c>
      <c r="X31" s="239" t="s">
        <v>5265</v>
      </c>
      <c r="Y31" s="239" t="s">
        <v>2822</v>
      </c>
      <c r="Z31" s="239" t="s">
        <v>2272</v>
      </c>
      <c r="AA31" s="239" t="s">
        <v>2849</v>
      </c>
    </row>
    <row r="32" spans="1:28" ht="15" customHeight="1">
      <c r="A32" s="238">
        <v>21</v>
      </c>
      <c r="B32" s="221" t="s">
        <v>13242</v>
      </c>
      <c r="C32" s="221" t="s">
        <v>13243</v>
      </c>
      <c r="D32" s="221" t="s">
        <v>2737</v>
      </c>
      <c r="E32" s="221" t="s">
        <v>3180</v>
      </c>
      <c r="F32" s="240" t="s">
        <v>13242</v>
      </c>
      <c r="G32" s="240" t="s">
        <v>13243</v>
      </c>
      <c r="H32" s="240" t="s">
        <v>2737</v>
      </c>
      <c r="I32" s="240" t="s">
        <v>3180</v>
      </c>
      <c r="J32" s="324"/>
      <c r="K32" s="324"/>
      <c r="L32" s="324"/>
      <c r="M32" s="784"/>
      <c r="N32" s="744" t="s">
        <v>142</v>
      </c>
      <c r="O32" s="240"/>
      <c r="P32" s="240"/>
      <c r="Q32" s="240"/>
      <c r="R32" s="240"/>
      <c r="S32" s="240"/>
      <c r="T32" s="240"/>
      <c r="U32" s="240"/>
      <c r="V32" s="240"/>
      <c r="W32" s="243"/>
      <c r="X32" s="239"/>
      <c r="Y32" s="239"/>
      <c r="Z32" s="239"/>
      <c r="AA32" s="239"/>
      <c r="AB32" s="579"/>
    </row>
    <row r="33" spans="1:28" ht="15" customHeight="1">
      <c r="A33" s="238">
        <v>22</v>
      </c>
      <c r="B33" s="221" t="s">
        <v>15342</v>
      </c>
      <c r="C33" s="221" t="s">
        <v>15343</v>
      </c>
      <c r="D33" s="221" t="s">
        <v>2088</v>
      </c>
      <c r="E33" s="221" t="s">
        <v>2089</v>
      </c>
      <c r="F33" s="240" t="s">
        <v>15342</v>
      </c>
      <c r="G33" s="599" t="s">
        <v>15345</v>
      </c>
      <c r="H33" s="240" t="s">
        <v>2088</v>
      </c>
      <c r="I33" s="240" t="s">
        <v>2089</v>
      </c>
      <c r="J33" s="324"/>
      <c r="K33" s="324"/>
      <c r="L33" s="324"/>
      <c r="M33" s="784" t="s">
        <v>16254</v>
      </c>
      <c r="N33" s="744" t="s">
        <v>142</v>
      </c>
      <c r="O33" s="240"/>
      <c r="P33" s="240"/>
      <c r="Q33" s="240"/>
      <c r="R33" s="240"/>
      <c r="S33" s="240"/>
      <c r="T33" s="240"/>
      <c r="U33" s="240"/>
      <c r="V33" s="240"/>
      <c r="W33" s="243"/>
      <c r="X33" s="239"/>
      <c r="Y33" s="239"/>
      <c r="Z33" s="239"/>
      <c r="AA33" s="239"/>
      <c r="AB33" s="579"/>
    </row>
    <row r="34" spans="1:28" ht="15" customHeight="1">
      <c r="A34" s="238">
        <v>23</v>
      </c>
      <c r="B34" s="221" t="s">
        <v>15346</v>
      </c>
      <c r="C34" s="221" t="s">
        <v>13551</v>
      </c>
      <c r="D34" s="221" t="s">
        <v>2084</v>
      </c>
      <c r="E34" s="221" t="s">
        <v>2084</v>
      </c>
      <c r="F34" s="240" t="s">
        <v>15346</v>
      </c>
      <c r="G34" s="599" t="s">
        <v>15348</v>
      </c>
      <c r="H34" s="240" t="s">
        <v>4955</v>
      </c>
      <c r="I34" s="599" t="s">
        <v>2085</v>
      </c>
      <c r="J34" s="324"/>
      <c r="K34" s="324"/>
      <c r="L34" s="324"/>
      <c r="M34" s="784"/>
      <c r="N34" s="744" t="s">
        <v>142</v>
      </c>
      <c r="O34" s="240"/>
      <c r="P34" s="240"/>
      <c r="Q34" s="240"/>
      <c r="R34" s="240"/>
      <c r="S34" s="240"/>
      <c r="T34" s="240"/>
      <c r="U34" s="240"/>
      <c r="V34" s="240"/>
      <c r="W34" s="243"/>
      <c r="X34" s="239"/>
      <c r="Y34" s="239"/>
      <c r="Z34" s="239"/>
      <c r="AA34" s="239"/>
      <c r="AB34" s="579"/>
    </row>
    <row r="35" spans="1:28" ht="15" customHeight="1">
      <c r="A35" s="238">
        <v>24</v>
      </c>
      <c r="B35" s="221" t="s">
        <v>15349</v>
      </c>
      <c r="C35" s="221" t="s">
        <v>15350</v>
      </c>
      <c r="D35" s="221" t="s">
        <v>2272</v>
      </c>
      <c r="E35" s="221" t="s">
        <v>2272</v>
      </c>
      <c r="F35" s="240" t="s">
        <v>15349</v>
      </c>
      <c r="G35" s="599" t="s">
        <v>15352</v>
      </c>
      <c r="H35" s="240" t="s">
        <v>2272</v>
      </c>
      <c r="I35" s="240" t="s">
        <v>2273</v>
      </c>
      <c r="J35" s="324"/>
      <c r="K35" s="324"/>
      <c r="L35" s="324"/>
      <c r="M35" s="784"/>
      <c r="N35" s="744" t="s">
        <v>142</v>
      </c>
      <c r="O35" s="240"/>
      <c r="P35" s="240"/>
      <c r="Q35" s="240"/>
      <c r="R35" s="240"/>
      <c r="S35" s="240"/>
      <c r="T35" s="240"/>
      <c r="U35" s="240"/>
      <c r="V35" s="240"/>
      <c r="W35" s="243"/>
      <c r="X35" s="239"/>
      <c r="Y35" s="239"/>
      <c r="Z35" s="239"/>
      <c r="AA35" s="239"/>
      <c r="AB35" s="579"/>
    </row>
    <row r="36" spans="1:28" ht="15" customHeight="1">
      <c r="A36" s="238">
        <v>25</v>
      </c>
      <c r="B36" s="77" t="s">
        <v>15359</v>
      </c>
      <c r="C36" s="77" t="s">
        <v>8346</v>
      </c>
      <c r="D36" s="77" t="s">
        <v>2084</v>
      </c>
      <c r="E36" s="77" t="s">
        <v>2085</v>
      </c>
      <c r="F36" s="240" t="s">
        <v>15359</v>
      </c>
      <c r="G36" s="599" t="s">
        <v>15360</v>
      </c>
      <c r="H36" s="240" t="s">
        <v>2803</v>
      </c>
      <c r="I36" s="240" t="s">
        <v>2804</v>
      </c>
      <c r="J36" s="77"/>
      <c r="K36" s="77"/>
      <c r="L36" s="77"/>
      <c r="M36" s="392" t="s">
        <v>8395</v>
      </c>
      <c r="N36" s="744" t="s">
        <v>142</v>
      </c>
      <c r="O36" s="240"/>
      <c r="P36" s="240"/>
      <c r="Q36" s="240"/>
      <c r="R36" s="240"/>
      <c r="S36" s="240"/>
      <c r="T36" s="240"/>
      <c r="U36" s="240"/>
      <c r="V36" s="240"/>
      <c r="W36" s="243"/>
      <c r="X36" s="239"/>
      <c r="Y36" s="239"/>
      <c r="Z36" s="239"/>
      <c r="AA36" s="239"/>
      <c r="AB36" s="579"/>
    </row>
    <row r="37" spans="1:28" ht="15" customHeight="1">
      <c r="A37" s="238">
        <v>26</v>
      </c>
      <c r="B37" s="77" t="s">
        <v>15382</v>
      </c>
      <c r="C37" s="77" t="s">
        <v>15383</v>
      </c>
      <c r="D37" s="77" t="s">
        <v>2085</v>
      </c>
      <c r="E37" s="77" t="s">
        <v>2085</v>
      </c>
      <c r="F37" s="240" t="s">
        <v>15382</v>
      </c>
      <c r="G37" s="240" t="s">
        <v>15383</v>
      </c>
      <c r="H37" s="240" t="s">
        <v>2733</v>
      </c>
      <c r="I37" s="599" t="s">
        <v>2111</v>
      </c>
      <c r="J37" s="77"/>
      <c r="K37" s="77"/>
      <c r="L37" s="77"/>
      <c r="M37" s="392"/>
      <c r="N37" s="744" t="s">
        <v>142</v>
      </c>
      <c r="O37" s="240"/>
      <c r="P37" s="240"/>
      <c r="Q37" s="240"/>
      <c r="R37" s="240"/>
      <c r="S37" s="240"/>
      <c r="T37" s="240"/>
      <c r="U37" s="240"/>
      <c r="V37" s="240"/>
      <c r="W37" s="243"/>
      <c r="X37" s="239"/>
      <c r="Y37" s="239"/>
      <c r="Z37" s="239"/>
      <c r="AA37" s="239"/>
      <c r="AB37" s="579"/>
    </row>
    <row r="38" spans="1:28" ht="15" customHeight="1">
      <c r="A38" s="238">
        <v>27</v>
      </c>
      <c r="B38" s="77" t="s">
        <v>15385</v>
      </c>
      <c r="C38" s="77" t="s">
        <v>15386</v>
      </c>
      <c r="D38" s="77" t="s">
        <v>2066</v>
      </c>
      <c r="E38" s="77" t="s">
        <v>2067</v>
      </c>
      <c r="F38" s="240" t="s">
        <v>15385</v>
      </c>
      <c r="G38" s="240" t="s">
        <v>15386</v>
      </c>
      <c r="H38" s="240" t="s">
        <v>2803</v>
      </c>
      <c r="I38" s="240" t="s">
        <v>2804</v>
      </c>
      <c r="J38" s="77"/>
      <c r="K38" s="77"/>
      <c r="L38" s="77"/>
      <c r="M38" s="392"/>
      <c r="N38" s="744" t="s">
        <v>142</v>
      </c>
      <c r="O38" s="240"/>
      <c r="P38" s="240"/>
      <c r="Q38" s="240"/>
      <c r="R38" s="240"/>
      <c r="S38" s="240"/>
      <c r="T38" s="240"/>
      <c r="U38" s="240"/>
      <c r="V38" s="240"/>
      <c r="W38" s="243"/>
      <c r="X38" s="239"/>
      <c r="Y38" s="239"/>
      <c r="Z38" s="239"/>
      <c r="AA38" s="239"/>
      <c r="AB38" s="579"/>
    </row>
    <row r="39" spans="1:28" ht="15" customHeight="1">
      <c r="A39" s="238">
        <v>28</v>
      </c>
      <c r="B39" s="239" t="s">
        <v>16255</v>
      </c>
      <c r="C39" s="240" t="s">
        <v>16256</v>
      </c>
      <c r="D39" s="240" t="s">
        <v>2278</v>
      </c>
      <c r="E39" s="240" t="s">
        <v>2827</v>
      </c>
      <c r="F39" s="240" t="s">
        <v>16255</v>
      </c>
      <c r="G39" s="599" t="s">
        <v>16257</v>
      </c>
      <c r="H39" s="240" t="s">
        <v>3175</v>
      </c>
      <c r="I39" s="240" t="s">
        <v>2241</v>
      </c>
      <c r="J39" s="240"/>
      <c r="K39" s="240"/>
      <c r="L39" s="240"/>
      <c r="M39" s="782"/>
      <c r="N39" s="406" t="s">
        <v>2308</v>
      </c>
      <c r="O39" s="240"/>
      <c r="P39" s="240"/>
      <c r="Q39" s="240"/>
      <c r="R39" s="240"/>
      <c r="S39" s="240"/>
      <c r="T39" s="240"/>
      <c r="U39" s="240"/>
      <c r="V39" s="240"/>
      <c r="W39" s="243" t="s">
        <v>1547</v>
      </c>
      <c r="X39" s="239" t="s">
        <v>16255</v>
      </c>
      <c r="Y39" s="240" t="s">
        <v>16256</v>
      </c>
      <c r="Z39" s="240" t="s">
        <v>2278</v>
      </c>
      <c r="AA39" s="239" t="s">
        <v>2849</v>
      </c>
    </row>
    <row r="40" spans="1:28" ht="15" customHeight="1">
      <c r="A40" s="238">
        <v>29</v>
      </c>
      <c r="B40" s="239" t="s">
        <v>16258</v>
      </c>
      <c r="C40" s="240" t="s">
        <v>16259</v>
      </c>
      <c r="D40" s="240" t="s">
        <v>3898</v>
      </c>
      <c r="E40" s="240" t="s">
        <v>4007</v>
      </c>
      <c r="F40" s="240" t="s">
        <v>16258</v>
      </c>
      <c r="G40" s="240" t="s">
        <v>16259</v>
      </c>
      <c r="H40" s="240" t="s">
        <v>3175</v>
      </c>
      <c r="I40" s="240" t="s">
        <v>2241</v>
      </c>
      <c r="J40" s="240"/>
      <c r="K40" s="240"/>
      <c r="L40" s="240"/>
      <c r="M40" s="585"/>
      <c r="N40" s="406" t="s">
        <v>2308</v>
      </c>
      <c r="O40" s="240"/>
      <c r="P40" s="240"/>
      <c r="Q40" s="240"/>
      <c r="R40" s="240"/>
      <c r="S40" s="240"/>
      <c r="T40" s="240"/>
      <c r="U40" s="240"/>
      <c r="V40" s="240"/>
      <c r="W40" s="243" t="s">
        <v>1547</v>
      </c>
      <c r="X40" s="239" t="s">
        <v>16258</v>
      </c>
      <c r="Y40" s="240" t="s">
        <v>16259</v>
      </c>
      <c r="Z40" s="240" t="s">
        <v>3898</v>
      </c>
      <c r="AA40" s="239" t="s">
        <v>2849</v>
      </c>
    </row>
    <row r="41" spans="1:28" ht="15" customHeight="1">
      <c r="A41" s="238">
        <v>30</v>
      </c>
      <c r="B41" s="221" t="s">
        <v>16260</v>
      </c>
      <c r="C41" s="221" t="s">
        <v>2866</v>
      </c>
      <c r="D41" s="221" t="s">
        <v>2088</v>
      </c>
      <c r="E41" s="221" t="s">
        <v>2089</v>
      </c>
      <c r="F41" s="393" t="s">
        <v>2864</v>
      </c>
      <c r="G41" s="393" t="s">
        <v>2865</v>
      </c>
      <c r="H41" s="221" t="s">
        <v>2088</v>
      </c>
      <c r="I41" s="221" t="s">
        <v>2089</v>
      </c>
      <c r="J41" s="240"/>
      <c r="K41" s="240"/>
      <c r="L41" s="240"/>
      <c r="M41" s="782"/>
      <c r="N41" s="744" t="s">
        <v>142</v>
      </c>
      <c r="O41" s="240"/>
      <c r="P41" s="240"/>
      <c r="Q41" s="240"/>
      <c r="R41" s="240"/>
      <c r="S41" s="240"/>
      <c r="T41" s="240"/>
      <c r="U41" s="240"/>
      <c r="V41" s="240"/>
      <c r="W41" s="243"/>
      <c r="X41" s="239"/>
      <c r="Y41" s="240"/>
      <c r="Z41" s="240"/>
      <c r="AA41" s="239"/>
    </row>
    <row r="42" spans="1:28" ht="15" customHeight="1">
      <c r="A42" s="238">
        <v>31</v>
      </c>
      <c r="B42" s="221" t="s">
        <v>15435</v>
      </c>
      <c r="C42" s="221" t="s">
        <v>7371</v>
      </c>
      <c r="D42" s="221" t="s">
        <v>2088</v>
      </c>
      <c r="E42" s="221" t="s">
        <v>2089</v>
      </c>
      <c r="F42" s="599" t="s">
        <v>15436</v>
      </c>
      <c r="G42" s="240" t="s">
        <v>7371</v>
      </c>
      <c r="H42" s="240" t="s">
        <v>2088</v>
      </c>
      <c r="I42" s="240" t="s">
        <v>2089</v>
      </c>
      <c r="J42" s="240"/>
      <c r="K42" s="240"/>
      <c r="L42" s="240"/>
      <c r="M42" s="782"/>
      <c r="N42" s="744" t="s">
        <v>142</v>
      </c>
      <c r="O42" s="240"/>
      <c r="P42" s="240"/>
      <c r="Q42" s="240"/>
      <c r="R42" s="240"/>
      <c r="S42" s="240"/>
      <c r="T42" s="240"/>
      <c r="U42" s="240"/>
      <c r="V42" s="240"/>
      <c r="W42" s="243"/>
      <c r="X42" s="239"/>
      <c r="Y42" s="240"/>
      <c r="Z42" s="240"/>
      <c r="AA42" s="239"/>
    </row>
    <row r="43" spans="1:28" ht="15" customHeight="1">
      <c r="A43" s="238">
        <v>32</v>
      </c>
      <c r="B43" s="239" t="s">
        <v>5548</v>
      </c>
      <c r="C43" s="239" t="s">
        <v>2862</v>
      </c>
      <c r="D43" s="239" t="s">
        <v>2088</v>
      </c>
      <c r="E43" s="239" t="s">
        <v>2089</v>
      </c>
      <c r="F43" s="599" t="s">
        <v>2861</v>
      </c>
      <c r="G43" s="240" t="s">
        <v>2862</v>
      </c>
      <c r="H43" s="240" t="s">
        <v>2096</v>
      </c>
      <c r="I43" s="240" t="s">
        <v>2097</v>
      </c>
      <c r="J43" s="240"/>
      <c r="K43" s="240"/>
      <c r="L43" s="240"/>
      <c r="M43" s="785" t="s">
        <v>16261</v>
      </c>
      <c r="N43" s="583" t="s">
        <v>142</v>
      </c>
      <c r="O43" s="240"/>
      <c r="P43" s="240"/>
      <c r="Q43" s="240"/>
      <c r="R43" s="240"/>
      <c r="S43" s="240"/>
      <c r="T43" s="240"/>
      <c r="U43" s="240"/>
      <c r="V43" s="240"/>
      <c r="W43" s="243"/>
      <c r="X43" s="239"/>
      <c r="Y43" s="240"/>
      <c r="Z43" s="240"/>
      <c r="AA43" s="239"/>
    </row>
    <row r="44" spans="1:28" ht="15" customHeight="1">
      <c r="A44" s="238">
        <v>33</v>
      </c>
      <c r="B44" s="239" t="s">
        <v>2369</v>
      </c>
      <c r="C44" s="239" t="s">
        <v>3434</v>
      </c>
      <c r="D44" s="239" t="s">
        <v>3175</v>
      </c>
      <c r="E44" s="239" t="s">
        <v>4007</v>
      </c>
      <c r="F44" s="240" t="s">
        <v>2369</v>
      </c>
      <c r="G44" s="240" t="s">
        <v>3434</v>
      </c>
      <c r="H44" s="240" t="s">
        <v>2803</v>
      </c>
      <c r="I44" s="240" t="s">
        <v>2804</v>
      </c>
      <c r="J44" s="240" t="s">
        <v>79</v>
      </c>
      <c r="K44" s="240"/>
      <c r="L44" s="240"/>
      <c r="M44" s="585"/>
      <c r="N44" s="406" t="s">
        <v>2308</v>
      </c>
      <c r="O44" s="240"/>
      <c r="P44" s="240"/>
      <c r="Q44" s="240"/>
      <c r="R44" s="240"/>
      <c r="S44" s="240"/>
      <c r="T44" s="240"/>
      <c r="U44" s="240"/>
      <c r="V44" s="240"/>
      <c r="W44" s="243" t="s">
        <v>1547</v>
      </c>
      <c r="X44" s="239" t="s">
        <v>16262</v>
      </c>
      <c r="Y44" s="240" t="s">
        <v>3434</v>
      </c>
      <c r="Z44" s="240" t="s">
        <v>3175</v>
      </c>
      <c r="AA44" s="239" t="s">
        <v>2849</v>
      </c>
    </row>
    <row r="45" spans="1:28" ht="15" customHeight="1">
      <c r="A45" s="238">
        <v>34</v>
      </c>
      <c r="B45" s="239" t="s">
        <v>8359</v>
      </c>
      <c r="C45" s="240" t="s">
        <v>3438</v>
      </c>
      <c r="D45" s="240" t="s">
        <v>3921</v>
      </c>
      <c r="E45" s="239" t="s">
        <v>2884</v>
      </c>
      <c r="F45" s="240" t="s">
        <v>8359</v>
      </c>
      <c r="G45" s="240" t="s">
        <v>3438</v>
      </c>
      <c r="H45" s="240" t="s">
        <v>3921</v>
      </c>
      <c r="I45" s="240" t="s">
        <v>3922</v>
      </c>
      <c r="J45" s="240"/>
      <c r="K45" s="240"/>
      <c r="L45" s="240"/>
      <c r="M45" s="585"/>
      <c r="N45" s="406" t="s">
        <v>2308</v>
      </c>
      <c r="O45" s="240"/>
      <c r="P45" s="240"/>
      <c r="Q45" s="240"/>
      <c r="R45" s="240"/>
      <c r="S45" s="240"/>
      <c r="T45" s="240"/>
      <c r="U45" s="240"/>
      <c r="V45" s="240"/>
      <c r="W45" s="243" t="s">
        <v>1547</v>
      </c>
      <c r="X45" s="239" t="s">
        <v>8359</v>
      </c>
      <c r="Y45" s="240" t="s">
        <v>3438</v>
      </c>
      <c r="Z45" s="240" t="s">
        <v>3175</v>
      </c>
      <c r="AA45" s="239" t="s">
        <v>2849</v>
      </c>
    </row>
    <row r="46" spans="1:28" ht="15" customHeight="1">
      <c r="A46" s="238">
        <v>35</v>
      </c>
      <c r="B46" s="239" t="s">
        <v>14402</v>
      </c>
      <c r="C46" s="240" t="s">
        <v>16263</v>
      </c>
      <c r="D46" s="240" t="s">
        <v>3898</v>
      </c>
      <c r="E46" s="240" t="s">
        <v>4007</v>
      </c>
      <c r="F46" s="240" t="s">
        <v>14402</v>
      </c>
      <c r="G46" s="240" t="s">
        <v>16263</v>
      </c>
      <c r="H46" s="240" t="s">
        <v>3212</v>
      </c>
      <c r="I46" s="240" t="s">
        <v>2108</v>
      </c>
      <c r="J46" s="240"/>
      <c r="K46" s="240"/>
      <c r="L46" s="240"/>
      <c r="M46" s="782"/>
      <c r="N46" s="406" t="s">
        <v>2308</v>
      </c>
      <c r="O46" s="240"/>
      <c r="P46" s="240"/>
      <c r="Q46" s="240"/>
      <c r="R46" s="240"/>
      <c r="S46" s="240"/>
      <c r="T46" s="240"/>
      <c r="U46" s="240"/>
      <c r="V46" s="240"/>
      <c r="W46" s="243" t="s">
        <v>1547</v>
      </c>
      <c r="X46" s="239" t="s">
        <v>14402</v>
      </c>
      <c r="Y46" s="240" t="s">
        <v>2236</v>
      </c>
      <c r="Z46" s="240" t="s">
        <v>3898</v>
      </c>
      <c r="AA46" s="239" t="s">
        <v>2849</v>
      </c>
    </row>
    <row r="47" spans="1:28" ht="15" customHeight="1">
      <c r="A47" s="238">
        <v>36</v>
      </c>
      <c r="B47" s="239" t="s">
        <v>1993</v>
      </c>
      <c r="C47" s="239" t="s">
        <v>4164</v>
      </c>
      <c r="D47" s="239" t="s">
        <v>2078</v>
      </c>
      <c r="E47" s="240" t="s">
        <v>2079</v>
      </c>
      <c r="F47" s="240" t="s">
        <v>1993</v>
      </c>
      <c r="G47" s="599" t="s">
        <v>16264</v>
      </c>
      <c r="H47" s="240" t="s">
        <v>4757</v>
      </c>
      <c r="I47" s="240" t="s">
        <v>4758</v>
      </c>
      <c r="J47" s="240"/>
      <c r="K47" s="240"/>
      <c r="L47" s="240"/>
      <c r="M47" s="782"/>
      <c r="N47" s="744" t="s">
        <v>142</v>
      </c>
      <c r="O47" s="648"/>
      <c r="P47" s="648"/>
      <c r="Q47" s="648"/>
      <c r="R47" s="648"/>
      <c r="S47" s="648"/>
      <c r="T47" s="648"/>
      <c r="U47" s="648"/>
      <c r="V47" s="648"/>
      <c r="W47" s="243"/>
      <c r="X47" s="239"/>
      <c r="Y47" s="240"/>
      <c r="Z47" s="240"/>
      <c r="AA47" s="239"/>
    </row>
    <row r="48" spans="1:28" ht="15" customHeight="1">
      <c r="A48" s="238">
        <v>37</v>
      </c>
      <c r="B48" s="240" t="s">
        <v>16265</v>
      </c>
      <c r="C48" s="239" t="s">
        <v>16266</v>
      </c>
      <c r="D48" s="240" t="s">
        <v>2096</v>
      </c>
      <c r="E48" s="239" t="s">
        <v>2097</v>
      </c>
      <c r="F48" s="240" t="s">
        <v>16265</v>
      </c>
      <c r="G48" s="239" t="s">
        <v>16266</v>
      </c>
      <c r="H48" s="240" t="s">
        <v>2096</v>
      </c>
      <c r="I48" s="239" t="s">
        <v>2097</v>
      </c>
      <c r="J48" s="591"/>
      <c r="K48" s="591"/>
      <c r="L48" s="591"/>
      <c r="M48" s="2008" t="s">
        <v>16267</v>
      </c>
      <c r="N48" s="583" t="s">
        <v>142</v>
      </c>
      <c r="W48" s="591"/>
      <c r="X48" s="591"/>
      <c r="Y48" s="591"/>
      <c r="Z48" s="591"/>
      <c r="AA48" s="591"/>
    </row>
    <row r="49" spans="1:27" ht="15" customHeight="1">
      <c r="A49" s="238">
        <v>38</v>
      </c>
      <c r="B49" s="240" t="s">
        <v>16268</v>
      </c>
      <c r="C49" s="239" t="s">
        <v>16269</v>
      </c>
      <c r="D49" s="240" t="s">
        <v>3175</v>
      </c>
      <c r="E49" s="239" t="s">
        <v>2241</v>
      </c>
      <c r="F49" s="240" t="s">
        <v>16268</v>
      </c>
      <c r="G49" s="240" t="s">
        <v>16269</v>
      </c>
      <c r="H49" s="240" t="s">
        <v>3175</v>
      </c>
      <c r="I49" s="240" t="s">
        <v>2241</v>
      </c>
      <c r="J49" s="591"/>
      <c r="K49" s="591"/>
      <c r="L49" s="591"/>
      <c r="M49" s="2009"/>
      <c r="N49" s="583" t="s">
        <v>142</v>
      </c>
      <c r="W49" s="591"/>
      <c r="X49" s="591"/>
      <c r="Y49" s="591"/>
      <c r="Z49" s="591"/>
      <c r="AA49" s="591"/>
    </row>
    <row r="50" spans="1:27" ht="15" customHeight="1">
      <c r="A50" s="238">
        <v>39</v>
      </c>
      <c r="B50" s="240" t="s">
        <v>16270</v>
      </c>
      <c r="C50" s="239" t="s">
        <v>16271</v>
      </c>
      <c r="D50" s="240" t="s">
        <v>2096</v>
      </c>
      <c r="E50" s="239" t="s">
        <v>2097</v>
      </c>
      <c r="F50" s="240" t="s">
        <v>16270</v>
      </c>
      <c r="G50" s="239" t="s">
        <v>16271</v>
      </c>
      <c r="H50" s="240" t="s">
        <v>2096</v>
      </c>
      <c r="I50" s="239" t="s">
        <v>2097</v>
      </c>
      <c r="J50" s="591"/>
      <c r="K50" s="591"/>
      <c r="L50" s="591"/>
      <c r="M50" s="2009"/>
      <c r="N50" s="583" t="s">
        <v>142</v>
      </c>
      <c r="W50" s="591"/>
      <c r="X50" s="591"/>
      <c r="Y50" s="591"/>
      <c r="Z50" s="591"/>
      <c r="AA50" s="591"/>
    </row>
    <row r="51" spans="1:27" ht="15" customHeight="1">
      <c r="A51" s="238">
        <v>40</v>
      </c>
      <c r="B51" s="240" t="s">
        <v>16272</v>
      </c>
      <c r="C51" s="239" t="s">
        <v>16273</v>
      </c>
      <c r="D51" s="240" t="s">
        <v>3175</v>
      </c>
      <c r="E51" s="239" t="s">
        <v>2241</v>
      </c>
      <c r="F51" s="240" t="s">
        <v>16272</v>
      </c>
      <c r="G51" s="240" t="s">
        <v>16273</v>
      </c>
      <c r="H51" s="240" t="s">
        <v>3921</v>
      </c>
      <c r="I51" s="240" t="s">
        <v>3922</v>
      </c>
      <c r="J51" s="591"/>
      <c r="K51" s="591"/>
      <c r="L51" s="591"/>
      <c r="M51" s="2010"/>
      <c r="N51" s="583" t="s">
        <v>142</v>
      </c>
      <c r="W51" s="591"/>
      <c r="X51" s="591"/>
      <c r="Y51" s="591"/>
      <c r="Z51" s="591"/>
      <c r="AA51" s="591"/>
    </row>
    <row r="52" spans="1:27" ht="15" customHeight="1">
      <c r="A52" s="238">
        <v>41</v>
      </c>
      <c r="B52" s="239" t="s">
        <v>16274</v>
      </c>
      <c r="C52" s="239" t="s">
        <v>15485</v>
      </c>
      <c r="D52" s="239" t="s">
        <v>2100</v>
      </c>
      <c r="E52" s="239" t="s">
        <v>2101</v>
      </c>
      <c r="F52" s="240" t="s">
        <v>16274</v>
      </c>
      <c r="G52" s="599" t="s">
        <v>16275</v>
      </c>
      <c r="H52" s="240" t="s">
        <v>2100</v>
      </c>
      <c r="I52" s="240" t="s">
        <v>2101</v>
      </c>
      <c r="J52" s="591"/>
      <c r="K52" s="591"/>
      <c r="L52" s="591"/>
      <c r="M52" s="783"/>
      <c r="N52" s="744" t="s">
        <v>142</v>
      </c>
      <c r="W52" s="591"/>
      <c r="X52" s="591"/>
      <c r="Y52" s="591"/>
      <c r="Z52" s="591"/>
      <c r="AA52" s="591"/>
    </row>
    <row r="53" spans="1:27" ht="15" customHeight="1">
      <c r="A53" s="238">
        <v>42</v>
      </c>
      <c r="B53" s="239" t="s">
        <v>16276</v>
      </c>
      <c r="C53" s="239" t="s">
        <v>4681</v>
      </c>
      <c r="D53" s="239" t="s">
        <v>2100</v>
      </c>
      <c r="E53" s="239" t="s">
        <v>2101</v>
      </c>
      <c r="F53" s="240" t="s">
        <v>16276</v>
      </c>
      <c r="G53" s="240" t="s">
        <v>4681</v>
      </c>
      <c r="H53" s="240" t="s">
        <v>2803</v>
      </c>
      <c r="I53" s="240" t="s">
        <v>2804</v>
      </c>
      <c r="J53" s="447"/>
      <c r="K53" s="239"/>
      <c r="L53" s="239"/>
      <c r="M53" s="592"/>
      <c r="N53" s="744" t="s">
        <v>142</v>
      </c>
      <c r="W53" s="591"/>
      <c r="X53" s="591"/>
      <c r="Y53" s="591"/>
      <c r="Z53" s="591"/>
      <c r="AA53" s="591"/>
    </row>
    <row r="54" spans="1:27" ht="15" customHeight="1">
      <c r="A54" s="238">
        <v>43</v>
      </c>
      <c r="B54" s="240" t="s">
        <v>16277</v>
      </c>
      <c r="C54" s="239" t="s">
        <v>15483</v>
      </c>
      <c r="D54" s="239" t="s">
        <v>4943</v>
      </c>
      <c r="E54" s="239" t="s">
        <v>2097</v>
      </c>
      <c r="F54" s="240" t="s">
        <v>16277</v>
      </c>
      <c r="G54" s="240" t="s">
        <v>15483</v>
      </c>
      <c r="H54" s="240" t="s">
        <v>2278</v>
      </c>
      <c r="I54" s="240" t="s">
        <v>2827</v>
      </c>
      <c r="J54" s="447"/>
      <c r="K54" s="239"/>
      <c r="L54" s="239" t="s">
        <v>16278</v>
      </c>
      <c r="M54" s="592" t="s">
        <v>16279</v>
      </c>
      <c r="N54" s="583" t="s">
        <v>142</v>
      </c>
      <c r="W54" s="591"/>
      <c r="X54" s="591"/>
      <c r="Y54" s="591"/>
      <c r="Z54" s="591"/>
      <c r="AA54" s="591"/>
    </row>
    <row r="55" spans="1:27" ht="15" customHeight="1">
      <c r="A55" s="238">
        <v>44</v>
      </c>
      <c r="B55" s="239" t="s">
        <v>16280</v>
      </c>
      <c r="C55" s="239" t="s">
        <v>15479</v>
      </c>
      <c r="D55" s="239" t="s">
        <v>2096</v>
      </c>
      <c r="E55" s="239" t="s">
        <v>2097</v>
      </c>
      <c r="F55" s="240" t="s">
        <v>16280</v>
      </c>
      <c r="G55" s="599" t="s">
        <v>16281</v>
      </c>
      <c r="H55" s="240" t="s">
        <v>2066</v>
      </c>
      <c r="I55" s="240" t="s">
        <v>2067</v>
      </c>
      <c r="J55" s="447"/>
      <c r="K55" s="239"/>
      <c r="L55" s="239"/>
      <c r="M55" s="592"/>
      <c r="N55" s="744" t="s">
        <v>142</v>
      </c>
      <c r="W55" s="591"/>
      <c r="X55" s="591"/>
      <c r="Y55" s="591"/>
      <c r="Z55" s="591"/>
      <c r="AA55" s="591"/>
    </row>
    <row r="56" spans="1:27" ht="15" customHeight="1">
      <c r="A56" s="238">
        <v>45</v>
      </c>
      <c r="B56" s="239" t="s">
        <v>16282</v>
      </c>
      <c r="C56" s="239" t="s">
        <v>15481</v>
      </c>
      <c r="D56" s="239" t="s">
        <v>2066</v>
      </c>
      <c r="E56" s="239" t="s">
        <v>2067</v>
      </c>
      <c r="F56" s="240" t="s">
        <v>16282</v>
      </c>
      <c r="G56" s="240" t="s">
        <v>15481</v>
      </c>
      <c r="H56" s="240" t="s">
        <v>2066</v>
      </c>
      <c r="I56" s="240" t="s">
        <v>2067</v>
      </c>
      <c r="J56" s="447"/>
      <c r="K56" s="239"/>
      <c r="L56" s="239"/>
      <c r="M56" s="592"/>
      <c r="N56" s="744" t="s">
        <v>142</v>
      </c>
      <c r="W56" s="591"/>
      <c r="X56" s="591"/>
      <c r="Y56" s="591"/>
      <c r="Z56" s="591"/>
      <c r="AA56" s="591"/>
    </row>
    <row r="57" spans="1:27" ht="15" customHeight="1">
      <c r="A57" s="238">
        <v>46</v>
      </c>
      <c r="B57" s="239" t="s">
        <v>16283</v>
      </c>
      <c r="C57" s="239" t="s">
        <v>16284</v>
      </c>
      <c r="D57" s="239" t="s">
        <v>2278</v>
      </c>
      <c r="E57" s="239" t="s">
        <v>2827</v>
      </c>
      <c r="F57" s="240" t="s">
        <v>16283</v>
      </c>
      <c r="G57" s="599" t="s">
        <v>16285</v>
      </c>
      <c r="H57" s="240" t="s">
        <v>2278</v>
      </c>
      <c r="I57" s="240" t="s">
        <v>2827</v>
      </c>
      <c r="J57" s="591"/>
      <c r="K57" s="591"/>
      <c r="L57" s="591"/>
      <c r="M57" s="783"/>
      <c r="N57" s="744" t="s">
        <v>142</v>
      </c>
      <c r="W57" s="591"/>
      <c r="X57" s="591"/>
      <c r="Y57" s="591"/>
      <c r="Z57" s="591"/>
      <c r="AA57" s="591"/>
    </row>
    <row r="58" spans="1:27" ht="15" customHeight="1">
      <c r="A58" s="238">
        <v>47</v>
      </c>
      <c r="B58" s="239" t="s">
        <v>16286</v>
      </c>
      <c r="C58" s="239" t="s">
        <v>16287</v>
      </c>
      <c r="D58" s="239" t="s">
        <v>2278</v>
      </c>
      <c r="E58" s="239" t="s">
        <v>2827</v>
      </c>
      <c r="F58" s="240" t="s">
        <v>16286</v>
      </c>
      <c r="G58" s="599" t="s">
        <v>16288</v>
      </c>
      <c r="H58" s="240" t="s">
        <v>2278</v>
      </c>
      <c r="I58" s="240" t="s">
        <v>2827</v>
      </c>
      <c r="J58" s="591"/>
      <c r="K58" s="591"/>
      <c r="L58" s="591"/>
      <c r="M58" s="783"/>
      <c r="N58" s="744" t="s">
        <v>142</v>
      </c>
      <c r="W58" s="591"/>
      <c r="X58" s="591"/>
      <c r="Y58" s="591"/>
      <c r="Z58" s="591"/>
      <c r="AA58" s="591"/>
    </row>
    <row r="59" spans="1:27" s="579" customFormat="1" ht="15" customHeight="1">
      <c r="A59" s="238">
        <v>48</v>
      </c>
      <c r="B59" s="239" t="s">
        <v>16289</v>
      </c>
      <c r="C59" s="246" t="s">
        <v>16290</v>
      </c>
      <c r="D59" s="239" t="s">
        <v>10569</v>
      </c>
      <c r="E59" s="239" t="s">
        <v>2827</v>
      </c>
      <c r="F59" s="240" t="s">
        <v>16289</v>
      </c>
      <c r="G59" s="599" t="s">
        <v>16291</v>
      </c>
      <c r="H59" s="239" t="s">
        <v>10569</v>
      </c>
      <c r="I59" s="239" t="s">
        <v>2827</v>
      </c>
      <c r="J59" s="447"/>
      <c r="K59" s="239"/>
      <c r="L59" s="239" t="s">
        <v>16292</v>
      </c>
      <c r="M59" s="585"/>
      <c r="N59" s="583" t="s">
        <v>142</v>
      </c>
      <c r="O59" s="239"/>
      <c r="P59" s="239"/>
      <c r="Q59" s="239"/>
      <c r="R59" s="239"/>
      <c r="S59" s="239"/>
      <c r="T59" s="239"/>
      <c r="U59" s="239"/>
      <c r="V59" s="239"/>
      <c r="W59" s="243"/>
      <c r="X59" s="239"/>
      <c r="Y59" s="239"/>
      <c r="Z59" s="239"/>
      <c r="AA59" s="239"/>
    </row>
    <row r="60" spans="1:27" s="579" customFormat="1" ht="15" customHeight="1">
      <c r="A60" s="238">
        <v>49</v>
      </c>
      <c r="B60" s="239" t="s">
        <v>16293</v>
      </c>
      <c r="C60" s="239" t="s">
        <v>16294</v>
      </c>
      <c r="D60" s="239" t="s">
        <v>2681</v>
      </c>
      <c r="E60" s="239" t="s">
        <v>3291</v>
      </c>
      <c r="F60" s="240" t="s">
        <v>16293</v>
      </c>
      <c r="G60" s="599" t="s">
        <v>16295</v>
      </c>
      <c r="H60" s="240" t="s">
        <v>2681</v>
      </c>
      <c r="I60" s="240" t="s">
        <v>3291</v>
      </c>
      <c r="J60" s="447"/>
      <c r="K60" s="239"/>
      <c r="L60" s="239"/>
      <c r="M60" s="585"/>
      <c r="N60" s="744" t="s">
        <v>142</v>
      </c>
      <c r="O60" s="628"/>
      <c r="P60" s="628"/>
      <c r="Q60" s="628"/>
      <c r="R60" s="628"/>
      <c r="S60" s="628"/>
      <c r="T60" s="628"/>
      <c r="U60" s="628"/>
      <c r="V60" s="628"/>
      <c r="W60" s="243"/>
      <c r="X60" s="239"/>
      <c r="Y60" s="239"/>
      <c r="Z60" s="239"/>
      <c r="AA60" s="239"/>
    </row>
    <row r="61" spans="1:27" ht="15" customHeight="1">
      <c r="A61" s="238">
        <v>50</v>
      </c>
      <c r="B61" s="239" t="s">
        <v>16296</v>
      </c>
      <c r="C61" s="239" t="s">
        <v>16297</v>
      </c>
      <c r="D61" s="239" t="s">
        <v>10569</v>
      </c>
      <c r="E61" s="239" t="s">
        <v>2827</v>
      </c>
      <c r="F61" s="240" t="s">
        <v>16296</v>
      </c>
      <c r="G61" s="599" t="s">
        <v>16298</v>
      </c>
      <c r="H61" s="240" t="s">
        <v>2278</v>
      </c>
      <c r="I61" s="240" t="s">
        <v>2827</v>
      </c>
      <c r="J61" s="239"/>
      <c r="K61" s="239"/>
      <c r="L61" s="239"/>
      <c r="M61" s="585" t="s">
        <v>16299</v>
      </c>
      <c r="N61" s="583" t="s">
        <v>142</v>
      </c>
      <c r="W61" s="591"/>
      <c r="X61" s="591"/>
      <c r="Y61" s="591"/>
      <c r="Z61" s="591"/>
      <c r="AA61" s="591"/>
    </row>
    <row r="62" spans="1:27" ht="15" customHeight="1">
      <c r="A62" s="238">
        <v>51</v>
      </c>
      <c r="B62" s="239" t="s">
        <v>16300</v>
      </c>
      <c r="C62" s="239" t="s">
        <v>16301</v>
      </c>
      <c r="D62" s="239" t="s">
        <v>10569</v>
      </c>
      <c r="E62" s="239" t="s">
        <v>2827</v>
      </c>
      <c r="F62" s="240" t="s">
        <v>16302</v>
      </c>
      <c r="G62" s="599" t="s">
        <v>16303</v>
      </c>
      <c r="H62" s="240" t="s">
        <v>2278</v>
      </c>
      <c r="I62" s="240" t="s">
        <v>2827</v>
      </c>
      <c r="J62" s="239"/>
      <c r="K62" s="239"/>
      <c r="L62" s="239"/>
      <c r="M62" s="585" t="s">
        <v>16299</v>
      </c>
      <c r="N62" s="583" t="s">
        <v>142</v>
      </c>
      <c r="W62" s="591"/>
      <c r="X62" s="591"/>
      <c r="Y62" s="591"/>
      <c r="Z62" s="591"/>
      <c r="AA62" s="591"/>
    </row>
    <row r="63" spans="1:27" ht="15" customHeight="1">
      <c r="A63" s="238">
        <v>52</v>
      </c>
      <c r="B63" s="239" t="s">
        <v>16304</v>
      </c>
      <c r="C63" s="239" t="s">
        <v>16305</v>
      </c>
      <c r="D63" s="239" t="s">
        <v>10569</v>
      </c>
      <c r="E63" s="239" t="s">
        <v>2827</v>
      </c>
      <c r="F63" s="240" t="s">
        <v>16304</v>
      </c>
      <c r="G63" s="599" t="s">
        <v>16306</v>
      </c>
      <c r="H63" s="240" t="s">
        <v>2278</v>
      </c>
      <c r="I63" s="240" t="s">
        <v>2827</v>
      </c>
      <c r="J63" s="301"/>
      <c r="K63" s="301"/>
      <c r="L63" s="301"/>
      <c r="M63" s="629" t="s">
        <v>16299</v>
      </c>
      <c r="N63" s="786" t="s">
        <v>142</v>
      </c>
      <c r="W63" s="588"/>
      <c r="X63" s="588"/>
      <c r="Y63" s="588"/>
      <c r="Z63" s="588"/>
      <c r="AA63" s="588"/>
    </row>
    <row r="64" spans="1:27" ht="15" customHeight="1">
      <c r="A64" s="238">
        <v>53</v>
      </c>
      <c r="B64" s="239" t="s">
        <v>16307</v>
      </c>
      <c r="C64" s="239" t="s">
        <v>16308</v>
      </c>
      <c r="D64" s="324" t="s">
        <v>2084</v>
      </c>
      <c r="E64" s="240" t="s">
        <v>2085</v>
      </c>
      <c r="F64" s="240" t="s">
        <v>16307</v>
      </c>
      <c r="G64" s="599" t="s">
        <v>16309</v>
      </c>
      <c r="H64" s="240" t="s">
        <v>3513</v>
      </c>
      <c r="I64" s="240" t="s">
        <v>2108</v>
      </c>
      <c r="J64" s="591"/>
      <c r="K64" s="591"/>
      <c r="L64" s="591"/>
      <c r="M64" s="592"/>
      <c r="N64" s="744" t="s">
        <v>142</v>
      </c>
      <c r="O64" s="591"/>
      <c r="P64" s="591"/>
      <c r="Q64" s="591"/>
      <c r="R64" s="591"/>
      <c r="S64" s="591"/>
      <c r="T64" s="591"/>
      <c r="U64" s="591"/>
      <c r="V64" s="591"/>
      <c r="W64" s="591"/>
      <c r="X64" s="591"/>
      <c r="Y64" s="591"/>
      <c r="Z64" s="591"/>
      <c r="AA64" s="591"/>
    </row>
    <row r="65" spans="1:27" ht="15" customHeight="1">
      <c r="A65" s="238">
        <v>54</v>
      </c>
      <c r="B65" s="239" t="s">
        <v>16310</v>
      </c>
      <c r="C65" s="239" t="s">
        <v>16311</v>
      </c>
      <c r="D65" s="324" t="s">
        <v>2100</v>
      </c>
      <c r="E65" s="240" t="s">
        <v>2101</v>
      </c>
      <c r="F65" s="240" t="s">
        <v>16310</v>
      </c>
      <c r="G65" s="599" t="s">
        <v>16312</v>
      </c>
      <c r="H65" s="240" t="s">
        <v>3513</v>
      </c>
      <c r="I65" s="240" t="s">
        <v>2108</v>
      </c>
      <c r="J65" s="591"/>
      <c r="K65" s="591"/>
      <c r="L65" s="591"/>
      <c r="M65" s="592"/>
      <c r="N65" s="744" t="s">
        <v>142</v>
      </c>
      <c r="O65" s="591"/>
      <c r="P65" s="591"/>
      <c r="Q65" s="591"/>
      <c r="R65" s="591"/>
      <c r="S65" s="591"/>
      <c r="T65" s="591"/>
      <c r="U65" s="591"/>
      <c r="V65" s="591"/>
      <c r="W65" s="591"/>
      <c r="X65" s="591"/>
      <c r="Y65" s="591"/>
      <c r="Z65" s="591"/>
      <c r="AA65" s="591"/>
    </row>
    <row r="66" spans="1:27" ht="15" customHeight="1">
      <c r="A66" s="238">
        <v>55</v>
      </c>
      <c r="B66" s="239" t="s">
        <v>16313</v>
      </c>
      <c r="C66" s="641" t="s">
        <v>16314</v>
      </c>
      <c r="D66" s="641" t="s">
        <v>3513</v>
      </c>
      <c r="E66" s="240" t="s">
        <v>2108</v>
      </c>
      <c r="F66" s="240" t="s">
        <v>16313</v>
      </c>
      <c r="G66" s="599" t="s">
        <v>16315</v>
      </c>
      <c r="H66" s="240" t="s">
        <v>3513</v>
      </c>
      <c r="I66" s="240" t="s">
        <v>2108</v>
      </c>
      <c r="J66" s="591"/>
      <c r="K66" s="591"/>
      <c r="L66" s="591"/>
      <c r="M66" s="592"/>
      <c r="N66" s="744" t="s">
        <v>142</v>
      </c>
      <c r="O66" s="591"/>
      <c r="P66" s="591"/>
      <c r="Q66" s="591"/>
      <c r="R66" s="591"/>
      <c r="S66" s="591"/>
      <c r="T66" s="591"/>
      <c r="U66" s="591"/>
      <c r="V66" s="591"/>
      <c r="W66" s="591"/>
      <c r="X66" s="591"/>
      <c r="Y66" s="591"/>
      <c r="Z66" s="591"/>
      <c r="AA66" s="591"/>
    </row>
  </sheetData>
  <mergeCells count="1">
    <mergeCell ref="M48:M51"/>
  </mergeCells>
  <phoneticPr fontId="5" type="noConversion"/>
  <dataValidations count="4">
    <dataValidation type="list" allowBlank="1" showInputMessage="1" showErrorMessage="1" sqref="B6" xr:uid="{00000000-0002-0000-F200-000000000000}">
      <formula1>"Mi: Minute,H: Hour,D: Daily,W: Weekly,M: Monthly,Y: Yearly"</formula1>
    </dataValidation>
    <dataValidation type="list" allowBlank="1" showInputMessage="1" showErrorMessage="1" sqref="B7 B9 O7:O9" xr:uid="{00000000-0002-0000-F200-000001000000}">
      <formula1>"替换,追加"</formula1>
    </dataValidation>
    <dataValidation type="list" allowBlank="1" showInputMessage="1" showErrorMessage="1" sqref="N29 N31 N12:N18 N21:N24 N26:N27 N39:N40 N44:N46" xr:uid="{00000000-0002-0000-F200-000002000000}">
      <formula1>"匹配,基线特有,本地扩充,废弃"</formula1>
    </dataValidation>
    <dataValidation type="list" allowBlank="1" showInputMessage="1" showErrorMessage="1" sqref="R4:R6" xr:uid="{00000000-0002-0000-F200-000003000000}">
      <formula1>"left join,inner join,union,union all"</formula1>
    </dataValidation>
  </dataValidations>
  <hyperlinks>
    <hyperlink ref="A1" location="目录!A1" display="返回" xr:uid="{00000000-0004-0000-F200-000000000000}"/>
  </hyperlinks>
  <pageMargins left="0.75" right="0.75" top="1" bottom="1" header="0.51180555555555596" footer="0.51180555555555596"/>
  <pageSetup paperSize="9" orientation="portrait"/>
  <legacyDrawing r:id="rId1"/>
</worksheet>
</file>

<file path=xl/worksheets/sheet2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AA77"/>
  <sheetViews>
    <sheetView workbookViewId="0"/>
  </sheetViews>
  <sheetFormatPr defaultColWidth="9" defaultRowHeight="13.8"/>
  <cols>
    <col min="1" max="1" width="9" style="215"/>
    <col min="2" max="2" width="14.44140625" style="215" customWidth="1"/>
    <col min="3" max="3" width="14.109375" style="215" customWidth="1"/>
    <col min="4" max="4" width="15.21875" style="215" customWidth="1"/>
    <col min="5" max="9" width="12.109375" style="215" customWidth="1"/>
    <col min="10" max="12" width="9" style="215" customWidth="1"/>
    <col min="13" max="13" width="20.109375" style="215" customWidth="1"/>
    <col min="14" max="14" width="11.33203125" style="215" customWidth="1"/>
    <col min="15" max="22" width="9" style="215" hidden="1" customWidth="1"/>
    <col min="23" max="23" width="19.6640625" style="215" customWidth="1"/>
    <col min="24" max="24" width="13" style="215" customWidth="1"/>
    <col min="25" max="25" width="11.33203125" style="215" customWidth="1"/>
    <col min="26" max="26" width="13.109375" style="215" customWidth="1"/>
    <col min="27" max="27" width="18.109375" style="215" customWidth="1"/>
    <col min="28" max="16384" width="9" style="215"/>
  </cols>
  <sheetData>
    <row r="1" spans="1:27" s="668" customFormat="1" ht="15.6">
      <c r="A1" s="2" t="s">
        <v>2037</v>
      </c>
      <c r="B1" s="3"/>
      <c r="C1" s="3"/>
      <c r="D1" s="3"/>
      <c r="E1" s="3"/>
      <c r="F1" s="3"/>
      <c r="G1" s="3"/>
      <c r="H1" s="3"/>
      <c r="I1" s="3"/>
      <c r="J1" s="3"/>
      <c r="K1" s="3"/>
      <c r="L1" s="3"/>
      <c r="M1" s="3"/>
      <c r="N1" s="3"/>
      <c r="O1" s="3"/>
      <c r="P1" s="3"/>
      <c r="Q1" s="3"/>
      <c r="R1" s="3"/>
      <c r="S1" s="3"/>
      <c r="T1" s="3"/>
      <c r="U1" s="3"/>
      <c r="V1" s="3"/>
      <c r="W1" s="52"/>
      <c r="X1" s="52"/>
      <c r="Y1" s="52"/>
      <c r="Z1" s="52"/>
      <c r="AA1" s="52"/>
    </row>
    <row r="2" spans="1:27" s="668"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668" customFormat="1" ht="15.6">
      <c r="A3" s="6" t="s">
        <v>2040</v>
      </c>
      <c r="B3" s="124" t="s">
        <v>1552</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668" customFormat="1" ht="15.6">
      <c r="A4" s="9" t="s">
        <v>2042</v>
      </c>
      <c r="B4" s="10" t="s">
        <v>1553</v>
      </c>
      <c r="C4" s="8"/>
      <c r="D4" s="8"/>
      <c r="E4" s="8"/>
      <c r="F4" s="8"/>
      <c r="G4" s="8"/>
      <c r="H4" s="8"/>
      <c r="I4" s="8"/>
      <c r="J4" s="8"/>
      <c r="K4" s="8"/>
      <c r="L4" s="8"/>
      <c r="M4" s="8"/>
      <c r="N4" s="8"/>
      <c r="O4" s="38" t="s">
        <v>4149</v>
      </c>
      <c r="P4" s="39" t="e">
        <f>VLOOKUP(B3,[2]目录!#REF!,4,0)</f>
        <v>#REF!</v>
      </c>
      <c r="Q4" s="40"/>
      <c r="R4" s="41"/>
      <c r="S4" s="42"/>
      <c r="T4" s="42"/>
      <c r="U4" s="42"/>
      <c r="V4" s="61"/>
      <c r="W4" s="62" t="s">
        <v>2301</v>
      </c>
      <c r="X4" s="243" t="s">
        <v>1554</v>
      </c>
      <c r="Y4" s="63"/>
      <c r="Z4" s="11"/>
      <c r="AA4" s="63"/>
    </row>
    <row r="5" spans="1:27" s="668" customFormat="1"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row>
    <row r="6" spans="1:27" s="668" customFormat="1" ht="15.6">
      <c r="A6" s="9" t="s">
        <v>2044</v>
      </c>
      <c r="B6" s="12" t="s">
        <v>10776</v>
      </c>
      <c r="C6" s="8"/>
      <c r="D6" s="8"/>
      <c r="E6" s="8"/>
      <c r="F6" s="8"/>
      <c r="G6" s="8"/>
      <c r="H6" s="8"/>
      <c r="I6" s="8"/>
      <c r="J6" s="8"/>
      <c r="K6" s="8"/>
      <c r="L6" s="8"/>
      <c r="M6" s="8"/>
      <c r="N6" s="8"/>
      <c r="O6" s="43"/>
      <c r="P6" s="42"/>
      <c r="Q6" s="42"/>
      <c r="R6" s="41"/>
      <c r="S6" s="42"/>
      <c r="T6" s="42"/>
      <c r="U6" s="42"/>
      <c r="V6" s="61"/>
      <c r="W6" s="62"/>
      <c r="X6" s="124"/>
      <c r="Y6" s="63"/>
      <c r="Z6" s="11"/>
      <c r="AA6" s="63"/>
    </row>
    <row r="7" spans="1:27" s="668"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s="668" customFormat="1" ht="15.6">
      <c r="A8" s="9" t="s">
        <v>2048</v>
      </c>
      <c r="B8" s="2011" t="s">
        <v>16316</v>
      </c>
      <c r="C8" s="2012"/>
      <c r="D8" s="2012"/>
      <c r="E8" s="2012"/>
      <c r="F8" s="2012"/>
      <c r="G8" s="2012"/>
      <c r="H8" s="2012"/>
      <c r="I8" s="2012"/>
      <c r="J8" s="2012"/>
      <c r="K8" s="2012"/>
      <c r="L8" s="2012"/>
      <c r="M8" s="2012"/>
      <c r="N8" s="2013"/>
      <c r="O8" s="43"/>
      <c r="P8" s="42"/>
      <c r="Q8" s="42"/>
      <c r="R8" s="42"/>
      <c r="S8" s="42"/>
      <c r="T8" s="42"/>
      <c r="U8" s="42"/>
      <c r="V8" s="61"/>
      <c r="W8" s="62"/>
      <c r="X8" s="65"/>
      <c r="Y8" s="63"/>
      <c r="Z8" s="11"/>
      <c r="AA8" s="63"/>
    </row>
    <row r="9" spans="1:27" s="668" customFormat="1" ht="26.25" customHeight="1">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668"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s="668"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c r="A12" s="238">
        <v>1</v>
      </c>
      <c r="B12" s="239" t="s">
        <v>2064</v>
      </c>
      <c r="C12" s="239" t="s">
        <v>2065</v>
      </c>
      <c r="D12" s="239" t="s">
        <v>2084</v>
      </c>
      <c r="E12" s="239" t="s">
        <v>2067</v>
      </c>
      <c r="F12" s="240" t="s">
        <v>2064</v>
      </c>
      <c r="G12" s="240" t="s">
        <v>2065</v>
      </c>
      <c r="H12" s="240" t="s">
        <v>2066</v>
      </c>
      <c r="I12" s="240" t="s">
        <v>2067</v>
      </c>
      <c r="J12" s="239" t="s">
        <v>79</v>
      </c>
      <c r="K12" s="447" t="s">
        <v>2702</v>
      </c>
      <c r="L12" s="239"/>
      <c r="M12" s="239"/>
      <c r="N12" s="406" t="s">
        <v>2308</v>
      </c>
      <c r="O12" s="239"/>
      <c r="P12" s="239"/>
      <c r="Q12" s="239"/>
      <c r="R12" s="239"/>
      <c r="S12" s="239"/>
      <c r="T12" s="239"/>
      <c r="U12" s="239"/>
      <c r="V12" s="239"/>
      <c r="W12" s="243" t="s">
        <v>1554</v>
      </c>
      <c r="X12" s="239" t="s">
        <v>2064</v>
      </c>
      <c r="Y12" s="239" t="s">
        <v>2753</v>
      </c>
      <c r="Z12" s="239" t="s">
        <v>2084</v>
      </c>
      <c r="AA12" s="239"/>
    </row>
    <row r="13" spans="1:27">
      <c r="A13" s="238">
        <v>2</v>
      </c>
      <c r="B13" s="239" t="s">
        <v>222</v>
      </c>
      <c r="C13" s="239" t="s">
        <v>2234</v>
      </c>
      <c r="D13" s="239" t="s">
        <v>3898</v>
      </c>
      <c r="E13" s="239" t="s">
        <v>4007</v>
      </c>
      <c r="F13" s="240" t="s">
        <v>222</v>
      </c>
      <c r="G13" s="240" t="s">
        <v>2234</v>
      </c>
      <c r="H13" s="240" t="s">
        <v>3991</v>
      </c>
      <c r="I13" s="240" t="s">
        <v>2108</v>
      </c>
      <c r="J13" s="239" t="s">
        <v>79</v>
      </c>
      <c r="K13" s="447" t="s">
        <v>2702</v>
      </c>
      <c r="L13" s="239"/>
      <c r="M13" s="239"/>
      <c r="N13" s="406" t="s">
        <v>2308</v>
      </c>
      <c r="O13" s="239"/>
      <c r="P13" s="239"/>
      <c r="Q13" s="239"/>
      <c r="R13" s="239"/>
      <c r="S13" s="239"/>
      <c r="T13" s="239"/>
      <c r="U13" s="239"/>
      <c r="V13" s="239"/>
      <c r="W13" s="243" t="s">
        <v>1554</v>
      </c>
      <c r="X13" s="239" t="s">
        <v>222</v>
      </c>
      <c r="Y13" s="239" t="s">
        <v>2234</v>
      </c>
      <c r="Z13" s="239" t="s">
        <v>3898</v>
      </c>
      <c r="AA13" s="239"/>
    </row>
    <row r="14" spans="1:27">
      <c r="A14" s="238">
        <v>3</v>
      </c>
      <c r="B14" s="239" t="s">
        <v>16317</v>
      </c>
      <c r="C14" s="240" t="s">
        <v>16247</v>
      </c>
      <c r="D14" s="239" t="s">
        <v>3898</v>
      </c>
      <c r="E14" s="239" t="s">
        <v>4007</v>
      </c>
      <c r="F14" s="374" t="s">
        <v>16246</v>
      </c>
      <c r="G14" s="599" t="s">
        <v>16248</v>
      </c>
      <c r="H14" s="599" t="s">
        <v>3991</v>
      </c>
      <c r="I14" s="599" t="s">
        <v>2108</v>
      </c>
      <c r="J14" s="239"/>
      <c r="K14" s="447" t="s">
        <v>2702</v>
      </c>
      <c r="L14" s="239"/>
      <c r="M14" s="239"/>
      <c r="N14" s="406" t="s">
        <v>2308</v>
      </c>
      <c r="O14" s="239"/>
      <c r="P14" s="239"/>
      <c r="Q14" s="239"/>
      <c r="R14" s="239"/>
      <c r="S14" s="239"/>
      <c r="T14" s="239"/>
      <c r="U14" s="239"/>
      <c r="V14" s="239"/>
      <c r="W14" s="243" t="s">
        <v>1554</v>
      </c>
      <c r="X14" s="239" t="s">
        <v>1863</v>
      </c>
      <c r="Y14" s="239" t="s">
        <v>2236</v>
      </c>
      <c r="Z14" s="239" t="s">
        <v>3898</v>
      </c>
      <c r="AA14" s="239"/>
    </row>
    <row r="15" spans="1:27">
      <c r="A15" s="238">
        <v>4</v>
      </c>
      <c r="B15" s="239" t="s">
        <v>105</v>
      </c>
      <c r="C15" s="239" t="s">
        <v>2239</v>
      </c>
      <c r="D15" s="239" t="s">
        <v>2811</v>
      </c>
      <c r="E15" s="239" t="s">
        <v>2812</v>
      </c>
      <c r="F15" s="221" t="s">
        <v>105</v>
      </c>
      <c r="G15" s="240" t="s">
        <v>2239</v>
      </c>
      <c r="H15" s="240" t="s">
        <v>3175</v>
      </c>
      <c r="I15" s="240" t="s">
        <v>2241</v>
      </c>
      <c r="J15" s="239"/>
      <c r="K15" s="447" t="s">
        <v>2702</v>
      </c>
      <c r="L15" s="239"/>
      <c r="M15" s="239"/>
      <c r="N15" s="406" t="s">
        <v>2308</v>
      </c>
      <c r="O15" s="239"/>
      <c r="P15" s="239"/>
      <c r="Q15" s="239"/>
      <c r="R15" s="239"/>
      <c r="S15" s="239"/>
      <c r="T15" s="239"/>
      <c r="U15" s="239"/>
      <c r="V15" s="239"/>
      <c r="W15" s="243" t="s">
        <v>1554</v>
      </c>
      <c r="X15" s="239" t="s">
        <v>16318</v>
      </c>
      <c r="Y15" s="239" t="s">
        <v>2675</v>
      </c>
      <c r="Z15" s="239" t="s">
        <v>2811</v>
      </c>
      <c r="AA15" s="239"/>
    </row>
    <row r="16" spans="1:27" ht="18" customHeight="1">
      <c r="A16" s="238">
        <v>5</v>
      </c>
      <c r="B16" s="239" t="s">
        <v>16319</v>
      </c>
      <c r="C16" s="239" t="s">
        <v>2818</v>
      </c>
      <c r="D16" s="239" t="s">
        <v>2096</v>
      </c>
      <c r="E16" s="239" t="s">
        <v>2097</v>
      </c>
      <c r="F16" s="221" t="s">
        <v>16319</v>
      </c>
      <c r="G16" s="599" t="s">
        <v>16320</v>
      </c>
      <c r="H16" s="240" t="s">
        <v>2096</v>
      </c>
      <c r="I16" s="240" t="s">
        <v>2097</v>
      </c>
      <c r="J16" s="591"/>
      <c r="L16" s="239" t="s">
        <v>2726</v>
      </c>
      <c r="M16" s="744" t="s">
        <v>16321</v>
      </c>
      <c r="N16" s="406" t="s">
        <v>2308</v>
      </c>
      <c r="O16" s="239"/>
      <c r="P16" s="239"/>
      <c r="Q16" s="239"/>
      <c r="R16" s="239"/>
      <c r="S16" s="239"/>
      <c r="T16" s="239"/>
      <c r="U16" s="239"/>
      <c r="V16" s="239"/>
      <c r="W16" s="243" t="s">
        <v>1554</v>
      </c>
      <c r="X16" s="239" t="s">
        <v>16322</v>
      </c>
      <c r="Y16" s="239" t="s">
        <v>2705</v>
      </c>
      <c r="Z16" s="239" t="s">
        <v>2096</v>
      </c>
      <c r="AA16" s="239"/>
    </row>
    <row r="17" spans="1:27">
      <c r="A17" s="238">
        <v>6</v>
      </c>
      <c r="B17" s="239" t="s">
        <v>5509</v>
      </c>
      <c r="C17" s="239" t="s">
        <v>7464</v>
      </c>
      <c r="D17" s="239" t="s">
        <v>2096</v>
      </c>
      <c r="E17" s="239" t="s">
        <v>2097</v>
      </c>
      <c r="F17" s="221" t="s">
        <v>5509</v>
      </c>
      <c r="G17" s="599" t="s">
        <v>5511</v>
      </c>
      <c r="H17" s="240" t="s">
        <v>2096</v>
      </c>
      <c r="I17" s="240" t="s">
        <v>2097</v>
      </c>
      <c r="J17" s="239"/>
      <c r="K17" s="447"/>
      <c r="L17" s="239"/>
      <c r="M17" s="239"/>
      <c r="N17" s="744" t="s">
        <v>142</v>
      </c>
      <c r="O17" s="239"/>
      <c r="P17" s="239"/>
      <c r="Q17" s="239"/>
      <c r="R17" s="239"/>
      <c r="S17" s="239"/>
      <c r="T17" s="239"/>
      <c r="U17" s="239"/>
      <c r="V17" s="239"/>
      <c r="W17" s="243"/>
      <c r="X17" s="239"/>
      <c r="Y17" s="239"/>
      <c r="Z17" s="239"/>
      <c r="AA17" s="239"/>
    </row>
    <row r="18" spans="1:27">
      <c r="A18" s="238">
        <v>7</v>
      </c>
      <c r="B18" s="239" t="s">
        <v>2338</v>
      </c>
      <c r="C18" s="239" t="s">
        <v>2722</v>
      </c>
      <c r="D18" s="239" t="s">
        <v>2747</v>
      </c>
      <c r="E18" s="239" t="s">
        <v>4748</v>
      </c>
      <c r="F18" s="221" t="s">
        <v>2338</v>
      </c>
      <c r="G18" s="240" t="s">
        <v>2722</v>
      </c>
      <c r="H18" s="240" t="s">
        <v>2070</v>
      </c>
      <c r="I18" s="240" t="s">
        <v>2071</v>
      </c>
      <c r="J18" s="239"/>
      <c r="K18" s="447" t="s">
        <v>2702</v>
      </c>
      <c r="L18" s="239" t="s">
        <v>2723</v>
      </c>
      <c r="M18" s="239"/>
      <c r="N18" s="406" t="s">
        <v>2308</v>
      </c>
      <c r="O18" s="239"/>
      <c r="P18" s="239"/>
      <c r="Q18" s="239"/>
      <c r="R18" s="239"/>
      <c r="S18" s="239"/>
      <c r="T18" s="239"/>
      <c r="U18" s="239"/>
      <c r="V18" s="239"/>
      <c r="W18" s="243" t="s">
        <v>1554</v>
      </c>
      <c r="X18" s="239" t="s">
        <v>16323</v>
      </c>
      <c r="Y18" s="239" t="s">
        <v>2722</v>
      </c>
      <c r="Z18" s="239" t="s">
        <v>2747</v>
      </c>
      <c r="AA18" s="239"/>
    </row>
    <row r="19" spans="1:27">
      <c r="A19" s="238">
        <v>8</v>
      </c>
      <c r="B19" s="239" t="s">
        <v>2341</v>
      </c>
      <c r="C19" s="239" t="s">
        <v>5559</v>
      </c>
      <c r="D19" s="239" t="s">
        <v>2747</v>
      </c>
      <c r="E19" s="239" t="s">
        <v>4748</v>
      </c>
      <c r="F19" s="221" t="s">
        <v>2341</v>
      </c>
      <c r="G19" s="599" t="s">
        <v>4016</v>
      </c>
      <c r="H19" s="240" t="s">
        <v>2100</v>
      </c>
      <c r="I19" s="240" t="s">
        <v>2101</v>
      </c>
      <c r="J19" s="239"/>
      <c r="K19" s="447" t="s">
        <v>2702</v>
      </c>
      <c r="L19" s="239" t="s">
        <v>5560</v>
      </c>
      <c r="M19" s="239"/>
      <c r="N19" s="406" t="s">
        <v>2308</v>
      </c>
      <c r="O19" s="239"/>
      <c r="P19" s="239"/>
      <c r="Q19" s="239"/>
      <c r="R19" s="239"/>
      <c r="S19" s="239"/>
      <c r="T19" s="239"/>
      <c r="U19" s="239"/>
      <c r="V19" s="239"/>
      <c r="W19" s="243" t="s">
        <v>1554</v>
      </c>
      <c r="X19" s="239" t="s">
        <v>2341</v>
      </c>
      <c r="Y19" s="239" t="s">
        <v>5559</v>
      </c>
      <c r="Z19" s="239" t="s">
        <v>2747</v>
      </c>
      <c r="AA19" s="239"/>
    </row>
    <row r="20" spans="1:27">
      <c r="A20" s="238">
        <v>9</v>
      </c>
      <c r="B20" s="77" t="s">
        <v>5654</v>
      </c>
      <c r="C20" s="77" t="s">
        <v>5655</v>
      </c>
      <c r="D20" s="77" t="s">
        <v>2066</v>
      </c>
      <c r="E20" s="240" t="s">
        <v>4007</v>
      </c>
      <c r="F20" s="221" t="s">
        <v>5654</v>
      </c>
      <c r="G20" s="240" t="s">
        <v>5655</v>
      </c>
      <c r="H20" s="240" t="s">
        <v>2078</v>
      </c>
      <c r="I20" s="240" t="s">
        <v>2079</v>
      </c>
      <c r="J20" s="240"/>
      <c r="K20" s="240"/>
      <c r="L20" s="240"/>
      <c r="M20" s="585"/>
      <c r="N20" s="744" t="s">
        <v>142</v>
      </c>
      <c r="O20" s="240"/>
      <c r="P20" s="240"/>
      <c r="Q20" s="240"/>
      <c r="R20" s="240"/>
      <c r="S20" s="240"/>
      <c r="T20" s="240"/>
      <c r="U20" s="240"/>
      <c r="V20" s="240"/>
      <c r="W20" s="243" t="s">
        <v>1547</v>
      </c>
      <c r="X20" s="239" t="s">
        <v>5654</v>
      </c>
      <c r="Y20" s="240" t="s">
        <v>5626</v>
      </c>
      <c r="Z20" s="240" t="s">
        <v>3898</v>
      </c>
      <c r="AA20" s="239" t="s">
        <v>2849</v>
      </c>
    </row>
    <row r="21" spans="1:27">
      <c r="A21" s="238">
        <v>10</v>
      </c>
      <c r="B21" s="239" t="s">
        <v>8462</v>
      </c>
      <c r="C21" s="239" t="s">
        <v>13053</v>
      </c>
      <c r="D21" s="239" t="s">
        <v>2078</v>
      </c>
      <c r="E21" s="239" t="s">
        <v>2079</v>
      </c>
      <c r="F21" s="221" t="s">
        <v>8462</v>
      </c>
      <c r="G21" s="599" t="s">
        <v>8463</v>
      </c>
      <c r="H21" s="240" t="s">
        <v>3175</v>
      </c>
      <c r="I21" s="240" t="s">
        <v>2241</v>
      </c>
      <c r="J21" s="239"/>
      <c r="K21" s="447" t="s">
        <v>2702</v>
      </c>
      <c r="L21" s="239" t="s">
        <v>15334</v>
      </c>
      <c r="M21" s="239"/>
      <c r="N21" s="406" t="s">
        <v>2308</v>
      </c>
      <c r="O21" s="239"/>
      <c r="P21" s="239"/>
      <c r="Q21" s="239"/>
      <c r="R21" s="239"/>
      <c r="S21" s="239"/>
      <c r="T21" s="239"/>
      <c r="U21" s="239"/>
      <c r="V21" s="239"/>
      <c r="W21" s="243" t="s">
        <v>1554</v>
      </c>
      <c r="X21" s="239" t="s">
        <v>5706</v>
      </c>
      <c r="Y21" s="239" t="s">
        <v>13053</v>
      </c>
      <c r="Z21" s="239" t="s">
        <v>2078</v>
      </c>
      <c r="AA21" s="447"/>
    </row>
    <row r="22" spans="1:27">
      <c r="A22" s="238">
        <v>11</v>
      </c>
      <c r="B22" s="239" t="s">
        <v>2367</v>
      </c>
      <c r="C22" s="239" t="s">
        <v>4747</v>
      </c>
      <c r="D22" s="239" t="s">
        <v>2235</v>
      </c>
      <c r="E22" s="239" t="s">
        <v>2237</v>
      </c>
      <c r="F22" s="221" t="s">
        <v>2367</v>
      </c>
      <c r="G22" s="599" t="s">
        <v>4745</v>
      </c>
      <c r="H22" s="240" t="s">
        <v>2235</v>
      </c>
      <c r="I22" s="240" t="s">
        <v>2237</v>
      </c>
      <c r="J22" s="239"/>
      <c r="K22" s="447" t="s">
        <v>2702</v>
      </c>
      <c r="L22" s="239"/>
      <c r="M22" s="239"/>
      <c r="N22" s="406" t="s">
        <v>2308</v>
      </c>
      <c r="O22" s="239"/>
      <c r="P22" s="239"/>
      <c r="Q22" s="239"/>
      <c r="R22" s="239"/>
      <c r="S22" s="239"/>
      <c r="T22" s="239"/>
      <c r="U22" s="239"/>
      <c r="V22" s="239"/>
      <c r="W22" s="243" t="s">
        <v>1554</v>
      </c>
      <c r="X22" s="239" t="s">
        <v>16324</v>
      </c>
      <c r="Y22" s="239" t="s">
        <v>4747</v>
      </c>
      <c r="Z22" s="239" t="s">
        <v>2235</v>
      </c>
      <c r="AA22" s="447"/>
    </row>
    <row r="23" spans="1:27">
      <c r="A23" s="238">
        <v>12</v>
      </c>
      <c r="B23" s="239" t="s">
        <v>2345</v>
      </c>
      <c r="C23" s="239" t="s">
        <v>4754</v>
      </c>
      <c r="D23" s="239" t="s">
        <v>2100</v>
      </c>
      <c r="E23" s="239" t="s">
        <v>2101</v>
      </c>
      <c r="F23" s="221" t="s">
        <v>2345</v>
      </c>
      <c r="G23" s="599" t="s">
        <v>4752</v>
      </c>
      <c r="H23" s="240" t="s">
        <v>2096</v>
      </c>
      <c r="I23" s="240" t="s">
        <v>2097</v>
      </c>
      <c r="J23" s="239"/>
      <c r="K23" s="447" t="s">
        <v>2702</v>
      </c>
      <c r="L23" s="239" t="s">
        <v>4823</v>
      </c>
      <c r="M23" s="239"/>
      <c r="N23" s="406" t="s">
        <v>2308</v>
      </c>
      <c r="O23" s="239"/>
      <c r="P23" s="239"/>
      <c r="Q23" s="239"/>
      <c r="R23" s="239"/>
      <c r="S23" s="239"/>
      <c r="T23" s="239"/>
      <c r="U23" s="239"/>
      <c r="V23" s="239"/>
      <c r="W23" s="243" t="s">
        <v>1554</v>
      </c>
      <c r="X23" s="239" t="s">
        <v>2345</v>
      </c>
      <c r="Y23" s="239" t="s">
        <v>4754</v>
      </c>
      <c r="Z23" s="239" t="s">
        <v>2100</v>
      </c>
      <c r="AA23" s="239"/>
    </row>
    <row r="24" spans="1:27" ht="12.75" customHeight="1">
      <c r="A24" s="238">
        <v>13</v>
      </c>
      <c r="B24" s="239" t="s">
        <v>2343</v>
      </c>
      <c r="C24" s="239" t="s">
        <v>5627</v>
      </c>
      <c r="D24" s="239" t="s">
        <v>2096</v>
      </c>
      <c r="E24" s="239" t="s">
        <v>2097</v>
      </c>
      <c r="F24" s="221" t="s">
        <v>2343</v>
      </c>
      <c r="G24" s="599" t="s">
        <v>5462</v>
      </c>
      <c r="H24" s="240" t="s">
        <v>2684</v>
      </c>
      <c r="I24" s="240" t="s">
        <v>2884</v>
      </c>
      <c r="J24" s="239"/>
      <c r="K24" s="447" t="s">
        <v>2702</v>
      </c>
      <c r="L24" s="239" t="s">
        <v>5463</v>
      </c>
      <c r="M24" s="239"/>
      <c r="N24" s="406" t="s">
        <v>2308</v>
      </c>
      <c r="O24" s="239"/>
      <c r="P24" s="239"/>
      <c r="Q24" s="239"/>
      <c r="R24" s="239"/>
      <c r="S24" s="239"/>
      <c r="T24" s="239"/>
      <c r="U24" s="239"/>
      <c r="V24" s="239"/>
      <c r="W24" s="243" t="s">
        <v>1554</v>
      </c>
      <c r="X24" s="239" t="s">
        <v>2343</v>
      </c>
      <c r="Y24" s="239" t="s">
        <v>5627</v>
      </c>
      <c r="Z24" s="239" t="s">
        <v>2096</v>
      </c>
      <c r="AA24" s="239"/>
    </row>
    <row r="25" spans="1:27">
      <c r="A25" s="238">
        <v>14</v>
      </c>
      <c r="B25" s="239" t="s">
        <v>2354</v>
      </c>
      <c r="C25" s="239" t="s">
        <v>4826</v>
      </c>
      <c r="D25" s="239" t="s">
        <v>2088</v>
      </c>
      <c r="E25" s="239" t="s">
        <v>2089</v>
      </c>
      <c r="F25" s="221" t="s">
        <v>2354</v>
      </c>
      <c r="G25" s="599" t="s">
        <v>4825</v>
      </c>
      <c r="H25" s="240" t="s">
        <v>2088</v>
      </c>
      <c r="I25" s="240" t="s">
        <v>2089</v>
      </c>
      <c r="J25" s="239"/>
      <c r="K25" s="447" t="s">
        <v>2702</v>
      </c>
      <c r="L25" s="239"/>
      <c r="M25" s="239" t="s">
        <v>3466</v>
      </c>
      <c r="N25" s="406" t="s">
        <v>2308</v>
      </c>
      <c r="O25" s="239"/>
      <c r="P25" s="239"/>
      <c r="Q25" s="239"/>
      <c r="R25" s="239"/>
      <c r="S25" s="239"/>
      <c r="T25" s="239"/>
      <c r="U25" s="239"/>
      <c r="V25" s="239"/>
      <c r="W25" s="243" t="s">
        <v>1554</v>
      </c>
      <c r="X25" s="239" t="s">
        <v>2354</v>
      </c>
      <c r="Y25" s="239" t="s">
        <v>4826</v>
      </c>
      <c r="Z25" s="239" t="s">
        <v>2088</v>
      </c>
      <c r="AA25" s="447"/>
    </row>
    <row r="26" spans="1:27">
      <c r="A26" s="238">
        <v>15</v>
      </c>
      <c r="B26" s="239" t="s">
        <v>16325</v>
      </c>
      <c r="C26" s="239" t="s">
        <v>4782</v>
      </c>
      <c r="D26" s="239" t="s">
        <v>2272</v>
      </c>
      <c r="E26" s="239" t="s">
        <v>2272</v>
      </c>
      <c r="F26" s="221" t="s">
        <v>16325</v>
      </c>
      <c r="G26" s="599" t="s">
        <v>16326</v>
      </c>
      <c r="H26" s="240" t="s">
        <v>2272</v>
      </c>
      <c r="I26" s="240" t="s">
        <v>2273</v>
      </c>
      <c r="J26" s="239"/>
      <c r="K26" s="447" t="s">
        <v>2702</v>
      </c>
      <c r="L26" s="239"/>
      <c r="M26" s="239"/>
      <c r="N26" s="406" t="s">
        <v>2308</v>
      </c>
      <c r="O26" s="239"/>
      <c r="P26" s="239"/>
      <c r="Q26" s="239"/>
      <c r="R26" s="239"/>
      <c r="S26" s="239"/>
      <c r="T26" s="239"/>
      <c r="U26" s="239"/>
      <c r="V26" s="239"/>
      <c r="W26" s="243" t="s">
        <v>1554</v>
      </c>
      <c r="X26" s="239" t="s">
        <v>16325</v>
      </c>
      <c r="Y26" s="239" t="s">
        <v>4782</v>
      </c>
      <c r="Z26" s="239" t="s">
        <v>2272</v>
      </c>
      <c r="AA26" s="447"/>
    </row>
    <row r="27" spans="1:27">
      <c r="A27" s="238">
        <v>16</v>
      </c>
      <c r="B27" s="77" t="s">
        <v>4735</v>
      </c>
      <c r="C27" s="77" t="s">
        <v>4736</v>
      </c>
      <c r="D27" s="239" t="s">
        <v>2235</v>
      </c>
      <c r="E27" s="239" t="s">
        <v>2237</v>
      </c>
      <c r="F27" s="221" t="s">
        <v>4735</v>
      </c>
      <c r="G27" s="240" t="s">
        <v>4736</v>
      </c>
      <c r="H27" s="240" t="s">
        <v>2235</v>
      </c>
      <c r="I27" s="240" t="s">
        <v>2237</v>
      </c>
      <c r="J27" s="239"/>
      <c r="K27" s="447" t="s">
        <v>2702</v>
      </c>
      <c r="L27" s="239" t="s">
        <v>15316</v>
      </c>
      <c r="M27" s="239"/>
      <c r="N27" s="406" t="s">
        <v>2308</v>
      </c>
      <c r="O27" s="239"/>
      <c r="P27" s="239"/>
      <c r="Q27" s="239"/>
      <c r="R27" s="239"/>
      <c r="S27" s="239"/>
      <c r="T27" s="239"/>
      <c r="U27" s="239"/>
      <c r="V27" s="239"/>
      <c r="W27" s="243" t="s">
        <v>1554</v>
      </c>
      <c r="X27" s="239" t="s">
        <v>3852</v>
      </c>
      <c r="Y27" s="239" t="s">
        <v>2672</v>
      </c>
      <c r="Z27" s="239" t="s">
        <v>2235</v>
      </c>
      <c r="AA27" s="239"/>
    </row>
    <row r="28" spans="1:27">
      <c r="A28" s="238">
        <v>17</v>
      </c>
      <c r="B28" s="239" t="s">
        <v>2347</v>
      </c>
      <c r="C28" s="239" t="s">
        <v>4738</v>
      </c>
      <c r="D28" s="239" t="s">
        <v>2272</v>
      </c>
      <c r="E28" s="239" t="s">
        <v>2272</v>
      </c>
      <c r="F28" s="221" t="s">
        <v>2347</v>
      </c>
      <c r="G28" s="599" t="s">
        <v>4737</v>
      </c>
      <c r="H28" s="240" t="s">
        <v>2078</v>
      </c>
      <c r="I28" s="240" t="s">
        <v>2079</v>
      </c>
      <c r="J28" s="239"/>
      <c r="K28" s="447" t="s">
        <v>2702</v>
      </c>
      <c r="L28" s="239"/>
      <c r="M28" s="239"/>
      <c r="N28" s="406" t="s">
        <v>2308</v>
      </c>
      <c r="O28" s="239"/>
      <c r="P28" s="239"/>
      <c r="Q28" s="239"/>
      <c r="R28" s="239"/>
      <c r="S28" s="239"/>
      <c r="T28" s="239"/>
      <c r="U28" s="239"/>
      <c r="V28" s="239"/>
      <c r="W28" s="243" t="s">
        <v>1554</v>
      </c>
      <c r="X28" s="239" t="s">
        <v>2347</v>
      </c>
      <c r="Y28" s="239" t="s">
        <v>4738</v>
      </c>
      <c r="Z28" s="239" t="s">
        <v>2272</v>
      </c>
      <c r="AA28" s="447"/>
    </row>
    <row r="29" spans="1:27">
      <c r="A29" s="238">
        <v>18</v>
      </c>
      <c r="B29" s="239" t="s">
        <v>2349</v>
      </c>
      <c r="C29" s="239" t="s">
        <v>10780</v>
      </c>
      <c r="D29" s="239" t="s">
        <v>2085</v>
      </c>
      <c r="E29" s="239" t="s">
        <v>2085</v>
      </c>
      <c r="F29" s="221" t="s">
        <v>2349</v>
      </c>
      <c r="G29" s="599" t="s">
        <v>10779</v>
      </c>
      <c r="H29" s="240" t="s">
        <v>2085</v>
      </c>
      <c r="I29" s="240" t="s">
        <v>2085</v>
      </c>
      <c r="J29" s="239"/>
      <c r="K29" s="447" t="s">
        <v>2702</v>
      </c>
      <c r="L29" s="239"/>
      <c r="M29" s="239"/>
      <c r="N29" s="406" t="s">
        <v>2308</v>
      </c>
      <c r="O29" s="239"/>
      <c r="P29" s="239"/>
      <c r="Q29" s="239"/>
      <c r="R29" s="239"/>
      <c r="S29" s="239"/>
      <c r="T29" s="239"/>
      <c r="U29" s="239"/>
      <c r="V29" s="239"/>
      <c r="W29" s="243" t="s">
        <v>1554</v>
      </c>
      <c r="X29" s="239" t="s">
        <v>2349</v>
      </c>
      <c r="Y29" s="239" t="s">
        <v>10780</v>
      </c>
      <c r="Z29" s="239" t="s">
        <v>2085</v>
      </c>
      <c r="AA29" s="447"/>
    </row>
    <row r="30" spans="1:27">
      <c r="A30" s="238">
        <v>19</v>
      </c>
      <c r="B30" s="239" t="s">
        <v>15376</v>
      </c>
      <c r="C30" s="239" t="s">
        <v>15375</v>
      </c>
      <c r="D30" s="239" t="s">
        <v>2272</v>
      </c>
      <c r="E30" s="239" t="s">
        <v>2272</v>
      </c>
      <c r="F30" s="221" t="s">
        <v>15376</v>
      </c>
      <c r="G30" s="240" t="s">
        <v>15375</v>
      </c>
      <c r="H30" s="240" t="s">
        <v>2078</v>
      </c>
      <c r="I30" s="240" t="s">
        <v>2079</v>
      </c>
      <c r="J30" s="239"/>
      <c r="K30" s="447" t="s">
        <v>2702</v>
      </c>
      <c r="L30" s="239"/>
      <c r="M30" s="239"/>
      <c r="N30" s="406" t="s">
        <v>2308</v>
      </c>
      <c r="O30" s="239"/>
      <c r="P30" s="239"/>
      <c r="Q30" s="239"/>
      <c r="R30" s="239"/>
      <c r="S30" s="239"/>
      <c r="T30" s="239"/>
      <c r="U30" s="239"/>
      <c r="V30" s="239"/>
      <c r="W30" s="243" t="s">
        <v>1554</v>
      </c>
      <c r="X30" s="239" t="s">
        <v>15376</v>
      </c>
      <c r="Y30" s="239" t="s">
        <v>15375</v>
      </c>
      <c r="Z30" s="239" t="s">
        <v>2272</v>
      </c>
      <c r="AA30" s="447"/>
    </row>
    <row r="31" spans="1:27">
      <c r="A31" s="238">
        <v>20</v>
      </c>
      <c r="B31" s="221" t="s">
        <v>13242</v>
      </c>
      <c r="C31" s="221" t="s">
        <v>13243</v>
      </c>
      <c r="D31" s="221" t="s">
        <v>2737</v>
      </c>
      <c r="E31" s="221" t="s">
        <v>3180</v>
      </c>
      <c r="F31" s="221" t="s">
        <v>13242</v>
      </c>
      <c r="G31" s="240" t="s">
        <v>13243</v>
      </c>
      <c r="H31" s="240" t="s">
        <v>2737</v>
      </c>
      <c r="I31" s="240" t="s">
        <v>3180</v>
      </c>
      <c r="J31" s="239"/>
      <c r="K31" s="447"/>
      <c r="L31" s="239"/>
      <c r="M31" s="239"/>
      <c r="N31" s="744" t="s">
        <v>142</v>
      </c>
      <c r="O31" s="239"/>
      <c r="P31" s="239"/>
      <c r="Q31" s="239"/>
      <c r="R31" s="239"/>
      <c r="S31" s="239"/>
      <c r="T31" s="239"/>
      <c r="U31" s="239"/>
      <c r="V31" s="239"/>
      <c r="W31" s="243"/>
      <c r="X31" s="239"/>
      <c r="Y31" s="239"/>
      <c r="Z31" s="239"/>
      <c r="AA31" s="239"/>
    </row>
    <row r="32" spans="1:27">
      <c r="A32" s="238">
        <v>21</v>
      </c>
      <c r="B32" s="221" t="s">
        <v>15342</v>
      </c>
      <c r="C32" s="221" t="s">
        <v>15343</v>
      </c>
      <c r="D32" s="221" t="s">
        <v>2088</v>
      </c>
      <c r="E32" s="221" t="s">
        <v>2089</v>
      </c>
      <c r="F32" s="221" t="s">
        <v>15342</v>
      </c>
      <c r="G32" s="599" t="s">
        <v>15345</v>
      </c>
      <c r="H32" s="240" t="s">
        <v>2088</v>
      </c>
      <c r="I32" s="240" t="s">
        <v>2089</v>
      </c>
      <c r="J32" s="239"/>
      <c r="K32" s="447" t="s">
        <v>2702</v>
      </c>
      <c r="L32" s="239" t="s">
        <v>16327</v>
      </c>
      <c r="M32" s="239" t="s">
        <v>16328</v>
      </c>
      <c r="N32" s="406" t="s">
        <v>2308</v>
      </c>
      <c r="O32" s="239"/>
      <c r="P32" s="239"/>
      <c r="Q32" s="239"/>
      <c r="R32" s="239"/>
      <c r="S32" s="239"/>
      <c r="T32" s="239"/>
      <c r="U32" s="239"/>
      <c r="V32" s="239"/>
      <c r="W32" s="243" t="s">
        <v>1554</v>
      </c>
      <c r="X32" s="239" t="s">
        <v>2365</v>
      </c>
      <c r="Y32" s="239" t="s">
        <v>8356</v>
      </c>
      <c r="Z32" s="239" t="s">
        <v>2088</v>
      </c>
      <c r="AA32" s="447"/>
    </row>
    <row r="33" spans="1:27">
      <c r="A33" s="238">
        <v>22</v>
      </c>
      <c r="B33" s="221" t="s">
        <v>15346</v>
      </c>
      <c r="C33" s="221" t="s">
        <v>13551</v>
      </c>
      <c r="D33" s="221" t="s">
        <v>2084</v>
      </c>
      <c r="E33" s="221" t="s">
        <v>2084</v>
      </c>
      <c r="F33" s="221" t="s">
        <v>15346</v>
      </c>
      <c r="G33" s="599" t="s">
        <v>15348</v>
      </c>
      <c r="H33" s="240" t="s">
        <v>4955</v>
      </c>
      <c r="I33" s="599" t="s">
        <v>2085</v>
      </c>
      <c r="J33" s="239"/>
      <c r="K33" s="447"/>
      <c r="L33" s="239"/>
      <c r="M33" s="239"/>
      <c r="N33" s="744" t="s">
        <v>142</v>
      </c>
      <c r="O33" s="239"/>
      <c r="P33" s="239"/>
      <c r="Q33" s="239"/>
      <c r="R33" s="239"/>
      <c r="S33" s="239"/>
      <c r="T33" s="239"/>
      <c r="U33" s="239"/>
      <c r="V33" s="239"/>
      <c r="W33" s="243"/>
      <c r="X33" s="239"/>
      <c r="Y33" s="239"/>
      <c r="Z33" s="239"/>
      <c r="AA33" s="447"/>
    </row>
    <row r="34" spans="1:27">
      <c r="A34" s="238">
        <v>23</v>
      </c>
      <c r="B34" s="221" t="s">
        <v>15349</v>
      </c>
      <c r="C34" s="221" t="s">
        <v>15350</v>
      </c>
      <c r="D34" s="221" t="s">
        <v>2272</v>
      </c>
      <c r="E34" s="221" t="s">
        <v>2272</v>
      </c>
      <c r="F34" s="221" t="s">
        <v>15349</v>
      </c>
      <c r="G34" s="599" t="s">
        <v>15352</v>
      </c>
      <c r="H34" s="240" t="s">
        <v>2272</v>
      </c>
      <c r="I34" s="240" t="s">
        <v>2273</v>
      </c>
      <c r="J34" s="239"/>
      <c r="K34" s="447" t="s">
        <v>2702</v>
      </c>
      <c r="L34" s="239"/>
      <c r="M34" s="239" t="s">
        <v>16328</v>
      </c>
      <c r="N34" s="406" t="s">
        <v>2308</v>
      </c>
      <c r="O34" s="239"/>
      <c r="P34" s="239"/>
      <c r="Q34" s="239"/>
      <c r="R34" s="239"/>
      <c r="S34" s="239"/>
      <c r="T34" s="239"/>
      <c r="U34" s="239"/>
      <c r="V34" s="239"/>
      <c r="W34" s="243" t="s">
        <v>1554</v>
      </c>
      <c r="X34" s="239" t="s">
        <v>8354</v>
      </c>
      <c r="Y34" s="239" t="s">
        <v>8355</v>
      </c>
      <c r="Z34" s="239" t="s">
        <v>2066</v>
      </c>
      <c r="AA34" s="447"/>
    </row>
    <row r="35" spans="1:27" ht="13.5" customHeight="1">
      <c r="A35" s="238">
        <v>24</v>
      </c>
      <c r="B35" s="77" t="s">
        <v>15359</v>
      </c>
      <c r="C35" s="77" t="s">
        <v>8346</v>
      </c>
      <c r="D35" s="77" t="s">
        <v>2084</v>
      </c>
      <c r="E35" s="77" t="s">
        <v>2085</v>
      </c>
      <c r="F35" s="221" t="s">
        <v>15359</v>
      </c>
      <c r="G35" s="599" t="s">
        <v>15360</v>
      </c>
      <c r="H35" s="240" t="s">
        <v>2803</v>
      </c>
      <c r="I35" s="240" t="s">
        <v>2804</v>
      </c>
      <c r="J35" s="239"/>
      <c r="K35" s="447"/>
      <c r="L35" s="239"/>
      <c r="M35" s="617" t="s">
        <v>16329</v>
      </c>
      <c r="N35" s="744" t="s">
        <v>142</v>
      </c>
      <c r="O35" s="239"/>
      <c r="P35" s="239"/>
      <c r="Q35" s="239"/>
      <c r="R35" s="239"/>
      <c r="S35" s="239"/>
      <c r="T35" s="239"/>
      <c r="U35" s="239"/>
      <c r="V35" s="239"/>
      <c r="W35" s="243"/>
      <c r="X35" s="239"/>
      <c r="Y35" s="239"/>
      <c r="Z35" s="239"/>
      <c r="AA35" s="447"/>
    </row>
    <row r="36" spans="1:27">
      <c r="A36" s="238">
        <v>25</v>
      </c>
      <c r="B36" s="77" t="s">
        <v>15382</v>
      </c>
      <c r="C36" s="77" t="s">
        <v>15383</v>
      </c>
      <c r="D36" s="77" t="s">
        <v>2085</v>
      </c>
      <c r="E36" s="77" t="s">
        <v>2085</v>
      </c>
      <c r="F36" s="221" t="s">
        <v>15382</v>
      </c>
      <c r="G36" s="240" t="s">
        <v>15383</v>
      </c>
      <c r="H36" s="240" t="s">
        <v>2733</v>
      </c>
      <c r="I36" s="599" t="s">
        <v>2111</v>
      </c>
      <c r="J36" s="239"/>
      <c r="K36" s="447"/>
      <c r="L36" s="239"/>
      <c r="M36" s="618"/>
      <c r="N36" s="744" t="s">
        <v>142</v>
      </c>
      <c r="O36" s="239"/>
      <c r="P36" s="239"/>
      <c r="Q36" s="239"/>
      <c r="R36" s="239"/>
      <c r="S36" s="239"/>
      <c r="T36" s="239"/>
      <c r="U36" s="239"/>
      <c r="V36" s="239"/>
      <c r="W36" s="243"/>
      <c r="X36" s="239"/>
      <c r="Y36" s="239"/>
      <c r="Z36" s="239"/>
      <c r="AA36" s="447"/>
    </row>
    <row r="37" spans="1:27">
      <c r="A37" s="238">
        <v>26</v>
      </c>
      <c r="B37" s="77" t="s">
        <v>15385</v>
      </c>
      <c r="C37" s="77" t="s">
        <v>15386</v>
      </c>
      <c r="D37" s="77" t="s">
        <v>2066</v>
      </c>
      <c r="E37" s="77" t="s">
        <v>2067</v>
      </c>
      <c r="F37" s="221" t="s">
        <v>15385</v>
      </c>
      <c r="G37" s="240" t="s">
        <v>15386</v>
      </c>
      <c r="H37" s="240" t="s">
        <v>2803</v>
      </c>
      <c r="I37" s="240" t="s">
        <v>2804</v>
      </c>
      <c r="J37" s="239"/>
      <c r="K37" s="447"/>
      <c r="L37" s="239"/>
      <c r="M37" s="619"/>
      <c r="N37" s="744" t="s">
        <v>142</v>
      </c>
      <c r="O37" s="239"/>
      <c r="P37" s="239"/>
      <c r="Q37" s="239"/>
      <c r="R37" s="239"/>
      <c r="S37" s="239"/>
      <c r="T37" s="239"/>
      <c r="U37" s="239"/>
      <c r="V37" s="239"/>
      <c r="W37" s="243"/>
      <c r="X37" s="239"/>
      <c r="Y37" s="239"/>
      <c r="Z37" s="239"/>
      <c r="AA37" s="447"/>
    </row>
    <row r="38" spans="1:27">
      <c r="A38" s="238">
        <v>27</v>
      </c>
      <c r="B38" s="239" t="s">
        <v>16255</v>
      </c>
      <c r="C38" s="240" t="s">
        <v>16256</v>
      </c>
      <c r="D38" s="240" t="s">
        <v>2278</v>
      </c>
      <c r="E38" s="240" t="s">
        <v>2827</v>
      </c>
      <c r="F38" s="221" t="s">
        <v>16255</v>
      </c>
      <c r="G38" s="599" t="s">
        <v>16257</v>
      </c>
      <c r="H38" s="240" t="s">
        <v>3175</v>
      </c>
      <c r="I38" s="240" t="s">
        <v>2241</v>
      </c>
      <c r="J38" s="239"/>
      <c r="K38" s="447"/>
      <c r="L38" s="239"/>
      <c r="M38" s="239"/>
      <c r="N38" s="406" t="s">
        <v>2308</v>
      </c>
      <c r="O38" s="239"/>
      <c r="P38" s="239"/>
      <c r="Q38" s="239"/>
      <c r="R38" s="239"/>
      <c r="S38" s="239"/>
      <c r="T38" s="239"/>
      <c r="U38" s="239"/>
      <c r="V38" s="239"/>
      <c r="W38" s="243"/>
      <c r="X38" s="239"/>
      <c r="Y38" s="239"/>
      <c r="Z38" s="239"/>
      <c r="AA38" s="447"/>
    </row>
    <row r="39" spans="1:27">
      <c r="A39" s="238">
        <v>28</v>
      </c>
      <c r="B39" s="239" t="s">
        <v>16258</v>
      </c>
      <c r="C39" s="240" t="s">
        <v>16259</v>
      </c>
      <c r="D39" s="240" t="s">
        <v>3898</v>
      </c>
      <c r="E39" s="240" t="s">
        <v>4007</v>
      </c>
      <c r="F39" s="221" t="s">
        <v>16258</v>
      </c>
      <c r="G39" s="240" t="s">
        <v>16259</v>
      </c>
      <c r="H39" s="240" t="s">
        <v>3175</v>
      </c>
      <c r="I39" s="240" t="s">
        <v>2241</v>
      </c>
      <c r="J39" s="239"/>
      <c r="K39" s="447"/>
      <c r="L39" s="239"/>
      <c r="M39" s="239"/>
      <c r="N39" s="406" t="s">
        <v>2308</v>
      </c>
      <c r="O39" s="239"/>
      <c r="P39" s="239"/>
      <c r="Q39" s="239"/>
      <c r="R39" s="239"/>
      <c r="S39" s="239"/>
      <c r="T39" s="239"/>
      <c r="U39" s="239"/>
      <c r="V39" s="239"/>
      <c r="W39" s="243"/>
      <c r="X39" s="239"/>
      <c r="Y39" s="239"/>
      <c r="Z39" s="239"/>
      <c r="AA39" s="447"/>
    </row>
    <row r="40" spans="1:27">
      <c r="A40" s="238">
        <v>29</v>
      </c>
      <c r="B40" s="77" t="s">
        <v>16260</v>
      </c>
      <c r="C40" s="77" t="s">
        <v>2866</v>
      </c>
      <c r="D40" s="77" t="s">
        <v>2088</v>
      </c>
      <c r="E40" s="77" t="s">
        <v>2089</v>
      </c>
      <c r="F40" s="374" t="s">
        <v>2864</v>
      </c>
      <c r="G40" s="599" t="s">
        <v>2865</v>
      </c>
      <c r="H40" s="240" t="s">
        <v>2088</v>
      </c>
      <c r="I40" s="240" t="s">
        <v>2089</v>
      </c>
      <c r="J40" s="239"/>
      <c r="K40" s="447"/>
      <c r="L40" s="239"/>
      <c r="M40" s="239"/>
      <c r="N40" s="744" t="s">
        <v>142</v>
      </c>
      <c r="O40" s="239"/>
      <c r="P40" s="239"/>
      <c r="Q40" s="239"/>
      <c r="R40" s="239"/>
      <c r="S40" s="239"/>
      <c r="T40" s="239"/>
      <c r="U40" s="239"/>
      <c r="V40" s="239"/>
      <c r="W40" s="243"/>
      <c r="X40" s="239"/>
      <c r="Y40" s="239"/>
      <c r="Z40" s="239"/>
      <c r="AA40" s="447"/>
    </row>
    <row r="41" spans="1:27">
      <c r="A41" s="238">
        <v>30</v>
      </c>
      <c r="B41" s="77" t="s">
        <v>15435</v>
      </c>
      <c r="C41" s="77" t="s">
        <v>7371</v>
      </c>
      <c r="D41" s="77" t="s">
        <v>2088</v>
      </c>
      <c r="E41" s="77" t="s">
        <v>2089</v>
      </c>
      <c r="F41" s="374" t="s">
        <v>15436</v>
      </c>
      <c r="G41" s="240" t="s">
        <v>7371</v>
      </c>
      <c r="H41" s="240" t="s">
        <v>2088</v>
      </c>
      <c r="I41" s="240" t="s">
        <v>2089</v>
      </c>
      <c r="J41" s="239"/>
      <c r="K41" s="447"/>
      <c r="L41" s="239"/>
      <c r="M41" s="239"/>
      <c r="N41" s="744" t="s">
        <v>142</v>
      </c>
      <c r="O41" s="239"/>
      <c r="P41" s="239"/>
      <c r="Q41" s="239"/>
      <c r="R41" s="239"/>
      <c r="S41" s="239"/>
      <c r="T41" s="239"/>
      <c r="U41" s="239"/>
      <c r="V41" s="239"/>
      <c r="W41" s="243"/>
      <c r="X41" s="239"/>
      <c r="Y41" s="239"/>
      <c r="Z41" s="239"/>
      <c r="AA41" s="447"/>
    </row>
    <row r="42" spans="1:27">
      <c r="A42" s="238">
        <v>31</v>
      </c>
      <c r="B42" s="239" t="s">
        <v>5548</v>
      </c>
      <c r="C42" s="240" t="s">
        <v>2862</v>
      </c>
      <c r="D42" s="240" t="s">
        <v>2088</v>
      </c>
      <c r="E42" s="240" t="s">
        <v>2089</v>
      </c>
      <c r="F42" s="374" t="s">
        <v>2861</v>
      </c>
      <c r="G42" s="240" t="s">
        <v>2862</v>
      </c>
      <c r="H42" s="240" t="s">
        <v>2096</v>
      </c>
      <c r="I42" s="240" t="s">
        <v>2097</v>
      </c>
      <c r="J42" s="239"/>
      <c r="K42" s="447"/>
      <c r="L42" s="239"/>
      <c r="M42" s="239"/>
      <c r="N42" s="744" t="s">
        <v>142</v>
      </c>
      <c r="O42" s="239"/>
      <c r="P42" s="239"/>
      <c r="Q42" s="239"/>
      <c r="R42" s="239"/>
      <c r="S42" s="239"/>
      <c r="T42" s="239"/>
      <c r="U42" s="239"/>
      <c r="V42" s="239"/>
      <c r="W42" s="243"/>
      <c r="X42" s="239"/>
      <c r="Y42" s="239"/>
      <c r="Z42" s="239"/>
      <c r="AA42" s="447"/>
    </row>
    <row r="43" spans="1:27">
      <c r="A43" s="238">
        <v>32</v>
      </c>
      <c r="B43" s="239" t="s">
        <v>16330</v>
      </c>
      <c r="C43" s="239" t="s">
        <v>16331</v>
      </c>
      <c r="D43" s="239" t="s">
        <v>2088</v>
      </c>
      <c r="E43" s="239" t="s">
        <v>2089</v>
      </c>
      <c r="F43" s="240" t="s">
        <v>16330</v>
      </c>
      <c r="G43" s="240" t="s">
        <v>16331</v>
      </c>
      <c r="H43" s="240" t="s">
        <v>2088</v>
      </c>
      <c r="I43" s="240" t="s">
        <v>2089</v>
      </c>
      <c r="J43" s="239"/>
      <c r="K43" s="447" t="s">
        <v>2702</v>
      </c>
      <c r="L43" s="239"/>
      <c r="M43" s="239" t="s">
        <v>3466</v>
      </c>
      <c r="N43" s="406" t="s">
        <v>2308</v>
      </c>
      <c r="O43" s="239"/>
      <c r="P43" s="239"/>
      <c r="Q43" s="239"/>
      <c r="R43" s="239"/>
      <c r="S43" s="239"/>
      <c r="T43" s="239"/>
      <c r="U43" s="239"/>
      <c r="V43" s="239"/>
      <c r="W43" s="243" t="s">
        <v>1554</v>
      </c>
      <c r="X43" s="239" t="s">
        <v>16330</v>
      </c>
      <c r="Y43" s="239" t="s">
        <v>16331</v>
      </c>
      <c r="Z43" s="239" t="s">
        <v>2088</v>
      </c>
      <c r="AA43" s="447"/>
    </row>
    <row r="44" spans="1:27">
      <c r="A44" s="238">
        <v>33</v>
      </c>
      <c r="B44" s="239" t="s">
        <v>16332</v>
      </c>
      <c r="C44" s="239" t="s">
        <v>5063</v>
      </c>
      <c r="D44" s="239" t="s">
        <v>2088</v>
      </c>
      <c r="E44" s="239" t="s">
        <v>2089</v>
      </c>
      <c r="F44" s="239" t="s">
        <v>16332</v>
      </c>
      <c r="G44" s="261" t="s">
        <v>15530</v>
      </c>
      <c r="H44" s="239" t="s">
        <v>2088</v>
      </c>
      <c r="I44" s="239" t="s">
        <v>2089</v>
      </c>
      <c r="J44" s="239"/>
      <c r="K44" s="447" t="s">
        <v>2702</v>
      </c>
      <c r="L44" s="239"/>
      <c r="M44" s="239" t="s">
        <v>16333</v>
      </c>
      <c r="N44" s="406" t="s">
        <v>2308</v>
      </c>
      <c r="O44" s="239"/>
      <c r="P44" s="239"/>
      <c r="Q44" s="239"/>
      <c r="R44" s="239"/>
      <c r="S44" s="239"/>
      <c r="T44" s="239"/>
      <c r="U44" s="239"/>
      <c r="V44" s="239"/>
      <c r="W44" s="243" t="s">
        <v>1554</v>
      </c>
      <c r="X44" s="239" t="s">
        <v>16334</v>
      </c>
      <c r="Y44" s="239" t="s">
        <v>5063</v>
      </c>
      <c r="Z44" s="239" t="s">
        <v>2088</v>
      </c>
      <c r="AA44" s="447"/>
    </row>
    <row r="45" spans="1:27">
      <c r="A45" s="238">
        <v>34</v>
      </c>
      <c r="B45" s="239" t="s">
        <v>16335</v>
      </c>
      <c r="C45" s="239" t="s">
        <v>16336</v>
      </c>
      <c r="D45" s="239" t="s">
        <v>2088</v>
      </c>
      <c r="E45" s="239" t="s">
        <v>2089</v>
      </c>
      <c r="F45" s="240" t="s">
        <v>16335</v>
      </c>
      <c r="G45" s="240" t="s">
        <v>16336</v>
      </c>
      <c r="H45" s="240" t="s">
        <v>2088</v>
      </c>
      <c r="I45" s="240" t="s">
        <v>2089</v>
      </c>
      <c r="J45" s="239"/>
      <c r="K45" s="447" t="s">
        <v>2702</v>
      </c>
      <c r="L45" s="447"/>
      <c r="M45" s="239" t="s">
        <v>16337</v>
      </c>
      <c r="N45" s="406" t="s">
        <v>2308</v>
      </c>
      <c r="O45" s="239"/>
      <c r="P45" s="239"/>
      <c r="Q45" s="239"/>
      <c r="R45" s="239"/>
      <c r="S45" s="239"/>
      <c r="T45" s="239"/>
      <c r="U45" s="239"/>
      <c r="V45" s="239"/>
      <c r="W45" s="243" t="s">
        <v>1554</v>
      </c>
      <c r="X45" s="239" t="s">
        <v>16335</v>
      </c>
      <c r="Y45" s="239" t="s">
        <v>16336</v>
      </c>
      <c r="Z45" s="239" t="s">
        <v>2088</v>
      </c>
      <c r="AA45" s="447"/>
    </row>
    <row r="46" spans="1:27" s="739" customFormat="1" ht="13.5" customHeight="1">
      <c r="A46" s="238">
        <v>35</v>
      </c>
      <c r="B46" s="243" t="s">
        <v>16338</v>
      </c>
      <c r="C46" s="243" t="s">
        <v>16339</v>
      </c>
      <c r="D46" s="243" t="s">
        <v>2088</v>
      </c>
      <c r="E46" s="243" t="s">
        <v>2089</v>
      </c>
      <c r="F46" s="240" t="s">
        <v>16340</v>
      </c>
      <c r="G46" s="599" t="s">
        <v>16341</v>
      </c>
      <c r="H46" s="240" t="s">
        <v>2088</v>
      </c>
      <c r="I46" s="240" t="s">
        <v>2089</v>
      </c>
      <c r="J46" s="243"/>
      <c r="K46" s="752" t="s">
        <v>2702</v>
      </c>
      <c r="L46" s="243"/>
      <c r="M46" s="243" t="s">
        <v>3466</v>
      </c>
      <c r="N46" s="746" t="s">
        <v>2308</v>
      </c>
      <c r="O46" s="243"/>
      <c r="P46" s="243"/>
      <c r="Q46" s="243"/>
      <c r="R46" s="243"/>
      <c r="S46" s="243"/>
      <c r="T46" s="243"/>
      <c r="U46" s="243"/>
      <c r="V46" s="243"/>
      <c r="W46" s="243" t="s">
        <v>1554</v>
      </c>
      <c r="X46" s="243" t="s">
        <v>16338</v>
      </c>
      <c r="Y46" s="243" t="s">
        <v>16339</v>
      </c>
      <c r="Z46" s="243" t="s">
        <v>2088</v>
      </c>
      <c r="AA46" s="752"/>
    </row>
    <row r="47" spans="1:27" s="739" customFormat="1" ht="15.9" customHeight="1">
      <c r="A47" s="238">
        <v>36</v>
      </c>
      <c r="B47" s="243" t="s">
        <v>16342</v>
      </c>
      <c r="C47" s="243" t="s">
        <v>16343</v>
      </c>
      <c r="D47" s="243" t="s">
        <v>2088</v>
      </c>
      <c r="E47" s="243" t="s">
        <v>2089</v>
      </c>
      <c r="F47" s="240" t="s">
        <v>16344</v>
      </c>
      <c r="G47" s="599" t="s">
        <v>16345</v>
      </c>
      <c r="H47" s="240" t="s">
        <v>2088</v>
      </c>
      <c r="I47" s="240" t="s">
        <v>2089</v>
      </c>
      <c r="J47" s="243"/>
      <c r="K47" s="752" t="s">
        <v>2702</v>
      </c>
      <c r="L47" s="243"/>
      <c r="M47" s="243" t="s">
        <v>3466</v>
      </c>
      <c r="N47" s="746" t="s">
        <v>2308</v>
      </c>
      <c r="O47" s="243"/>
      <c r="P47" s="243"/>
      <c r="Q47" s="243"/>
      <c r="R47" s="243"/>
      <c r="S47" s="243"/>
      <c r="T47" s="243"/>
      <c r="U47" s="243"/>
      <c r="V47" s="243"/>
      <c r="W47" s="243" t="s">
        <v>1554</v>
      </c>
      <c r="X47" s="243" t="s">
        <v>16342</v>
      </c>
      <c r="Y47" s="243" t="s">
        <v>16343</v>
      </c>
      <c r="Z47" s="243" t="s">
        <v>2088</v>
      </c>
      <c r="AA47" s="752"/>
    </row>
    <row r="48" spans="1:27" s="739" customFormat="1">
      <c r="A48" s="238">
        <v>37</v>
      </c>
      <c r="B48" s="243" t="s">
        <v>16346</v>
      </c>
      <c r="C48" s="243" t="s">
        <v>16347</v>
      </c>
      <c r="D48" s="243" t="s">
        <v>2088</v>
      </c>
      <c r="E48" s="243" t="s">
        <v>2089</v>
      </c>
      <c r="F48" s="240" t="s">
        <v>16348</v>
      </c>
      <c r="G48" s="240" t="s">
        <v>16347</v>
      </c>
      <c r="H48" s="240" t="s">
        <v>2088</v>
      </c>
      <c r="I48" s="240" t="s">
        <v>2089</v>
      </c>
      <c r="J48" s="243"/>
      <c r="K48" s="752" t="s">
        <v>2702</v>
      </c>
      <c r="L48" s="243"/>
      <c r="M48" s="243" t="s">
        <v>3466</v>
      </c>
      <c r="N48" s="746" t="s">
        <v>2308</v>
      </c>
      <c r="O48" s="243"/>
      <c r="P48" s="243"/>
      <c r="Q48" s="243"/>
      <c r="R48" s="243"/>
      <c r="S48" s="243"/>
      <c r="T48" s="243"/>
      <c r="U48" s="243"/>
      <c r="V48" s="243"/>
      <c r="W48" s="243" t="s">
        <v>1554</v>
      </c>
      <c r="X48" s="243" t="s">
        <v>16346</v>
      </c>
      <c r="Y48" s="243" t="s">
        <v>16347</v>
      </c>
      <c r="Z48" s="243" t="s">
        <v>2088</v>
      </c>
      <c r="AA48" s="752"/>
    </row>
    <row r="49" spans="1:27" s="739" customFormat="1">
      <c r="A49" s="238">
        <v>38</v>
      </c>
      <c r="B49" s="243" t="s">
        <v>16349</v>
      </c>
      <c r="C49" s="243" t="s">
        <v>16350</v>
      </c>
      <c r="D49" s="243" t="s">
        <v>2088</v>
      </c>
      <c r="E49" s="243" t="s">
        <v>2089</v>
      </c>
      <c r="F49" s="243" t="s">
        <v>16349</v>
      </c>
      <c r="G49" s="243" t="s">
        <v>16350</v>
      </c>
      <c r="H49" s="243" t="s">
        <v>2088</v>
      </c>
      <c r="I49" s="243" t="s">
        <v>2089</v>
      </c>
      <c r="J49" s="243"/>
      <c r="K49" s="752"/>
      <c r="L49" s="243"/>
      <c r="M49" s="243" t="s">
        <v>16351</v>
      </c>
      <c r="N49" s="747" t="s">
        <v>142</v>
      </c>
      <c r="O49" s="243"/>
      <c r="P49" s="243"/>
      <c r="Q49" s="243"/>
      <c r="R49" s="243"/>
      <c r="S49" s="243"/>
      <c r="T49" s="243"/>
      <c r="U49" s="243"/>
      <c r="V49" s="243"/>
      <c r="W49" s="243"/>
      <c r="X49" s="243"/>
      <c r="Y49" s="243"/>
      <c r="Z49" s="243"/>
      <c r="AA49" s="752"/>
    </row>
    <row r="50" spans="1:27">
      <c r="A50" s="238">
        <v>39</v>
      </c>
      <c r="B50" s="239" t="s">
        <v>2369</v>
      </c>
      <c r="C50" s="239" t="s">
        <v>3434</v>
      </c>
      <c r="D50" s="239" t="s">
        <v>3898</v>
      </c>
      <c r="E50" s="239" t="s">
        <v>4007</v>
      </c>
      <c r="F50" s="240" t="s">
        <v>2369</v>
      </c>
      <c r="G50" s="240" t="s">
        <v>3434</v>
      </c>
      <c r="H50" s="240" t="s">
        <v>2803</v>
      </c>
      <c r="I50" s="240" t="s">
        <v>2804</v>
      </c>
      <c r="J50" s="239" t="s">
        <v>79</v>
      </c>
      <c r="K50" s="447" t="s">
        <v>2702</v>
      </c>
      <c r="L50" s="239"/>
      <c r="M50" s="239"/>
      <c r="N50" s="406" t="s">
        <v>2308</v>
      </c>
      <c r="O50" s="239"/>
      <c r="P50" s="239"/>
      <c r="Q50" s="239"/>
      <c r="R50" s="239"/>
      <c r="S50" s="239"/>
      <c r="T50" s="239"/>
      <c r="U50" s="239"/>
      <c r="V50" s="239"/>
      <c r="W50" s="243" t="s">
        <v>1554</v>
      </c>
      <c r="X50" s="239" t="s">
        <v>16352</v>
      </c>
      <c r="Y50" s="239" t="s">
        <v>3434</v>
      </c>
      <c r="Z50" s="239" t="s">
        <v>3898</v>
      </c>
      <c r="AA50" s="447"/>
    </row>
    <row r="51" spans="1:27">
      <c r="A51" s="238">
        <v>40</v>
      </c>
      <c r="B51" s="239" t="s">
        <v>8359</v>
      </c>
      <c r="C51" s="239" t="s">
        <v>3438</v>
      </c>
      <c r="D51" s="239" t="s">
        <v>2684</v>
      </c>
      <c r="E51" s="239" t="s">
        <v>2884</v>
      </c>
      <c r="F51" s="240" t="s">
        <v>8359</v>
      </c>
      <c r="G51" s="240" t="s">
        <v>3438</v>
      </c>
      <c r="H51" s="240" t="s">
        <v>3921</v>
      </c>
      <c r="I51" s="240" t="s">
        <v>3922</v>
      </c>
      <c r="J51" s="239"/>
      <c r="K51" s="447" t="s">
        <v>2702</v>
      </c>
      <c r="L51" s="239"/>
      <c r="M51" s="239"/>
      <c r="N51" s="406" t="s">
        <v>2308</v>
      </c>
      <c r="O51" s="239"/>
      <c r="P51" s="239"/>
      <c r="Q51" s="239"/>
      <c r="R51" s="239"/>
      <c r="S51" s="239"/>
      <c r="T51" s="239"/>
      <c r="U51" s="239"/>
      <c r="V51" s="239"/>
      <c r="W51" s="243" t="s">
        <v>1554</v>
      </c>
      <c r="X51" s="239" t="s">
        <v>8359</v>
      </c>
      <c r="Y51" s="239" t="s">
        <v>3438</v>
      </c>
      <c r="Z51" s="239" t="s">
        <v>2684</v>
      </c>
      <c r="AA51" s="447"/>
    </row>
    <row r="52" spans="1:27">
      <c r="A52" s="238">
        <v>41</v>
      </c>
      <c r="B52" s="239" t="s">
        <v>14402</v>
      </c>
      <c r="C52" s="239" t="s">
        <v>16263</v>
      </c>
      <c r="D52" s="239" t="s">
        <v>3898</v>
      </c>
      <c r="E52" s="239" t="s">
        <v>4007</v>
      </c>
      <c r="F52" s="240" t="s">
        <v>14402</v>
      </c>
      <c r="G52" s="240" t="s">
        <v>16263</v>
      </c>
      <c r="H52" s="240" t="s">
        <v>3212</v>
      </c>
      <c r="I52" s="240" t="s">
        <v>2108</v>
      </c>
      <c r="J52" s="239"/>
      <c r="K52" s="447" t="s">
        <v>2702</v>
      </c>
      <c r="L52" s="239"/>
      <c r="M52" s="239"/>
      <c r="N52" s="406" t="s">
        <v>2308</v>
      </c>
      <c r="O52" s="239"/>
      <c r="P52" s="239"/>
      <c r="Q52" s="239"/>
      <c r="R52" s="239"/>
      <c r="S52" s="239"/>
      <c r="T52" s="239"/>
      <c r="U52" s="239"/>
      <c r="V52" s="239"/>
      <c r="W52" s="243" t="s">
        <v>1554</v>
      </c>
      <c r="X52" s="239" t="s">
        <v>14402</v>
      </c>
      <c r="Y52" s="239" t="s">
        <v>16263</v>
      </c>
      <c r="Z52" s="239" t="s">
        <v>3898</v>
      </c>
      <c r="AA52" s="447"/>
    </row>
    <row r="53" spans="1:27" ht="16.5" customHeight="1">
      <c r="A53" s="238">
        <v>42</v>
      </c>
      <c r="B53" s="239" t="s">
        <v>1993</v>
      </c>
      <c r="C53" s="239" t="s">
        <v>4164</v>
      </c>
      <c r="D53" s="239" t="s">
        <v>2078</v>
      </c>
      <c r="E53" s="239" t="s">
        <v>2079</v>
      </c>
      <c r="F53" s="240" t="s">
        <v>1993</v>
      </c>
      <c r="G53" s="599" t="s">
        <v>16264</v>
      </c>
      <c r="H53" s="240" t="s">
        <v>4757</v>
      </c>
      <c r="I53" s="240" t="s">
        <v>4758</v>
      </c>
      <c r="J53" s="239"/>
      <c r="K53" s="447" t="s">
        <v>2702</v>
      </c>
      <c r="L53" s="239" t="s">
        <v>2755</v>
      </c>
      <c r="M53" s="239"/>
      <c r="N53" s="406" t="s">
        <v>2308</v>
      </c>
      <c r="O53" s="239"/>
      <c r="P53" s="239"/>
      <c r="Q53" s="239"/>
      <c r="R53" s="239"/>
      <c r="S53" s="239"/>
      <c r="T53" s="239"/>
      <c r="U53" s="239"/>
      <c r="V53" s="239"/>
      <c r="W53" s="243" t="s">
        <v>1554</v>
      </c>
      <c r="X53" s="239" t="s">
        <v>16353</v>
      </c>
      <c r="Y53" s="239" t="s">
        <v>4164</v>
      </c>
      <c r="Z53" s="239" t="s">
        <v>2078</v>
      </c>
      <c r="AA53" s="447"/>
    </row>
    <row r="54" spans="1:27">
      <c r="A54" s="238">
        <v>43</v>
      </c>
      <c r="B54" s="240" t="s">
        <v>16354</v>
      </c>
      <c r="C54" s="239" t="s">
        <v>16266</v>
      </c>
      <c r="D54" s="240" t="s">
        <v>2096</v>
      </c>
      <c r="E54" s="239" t="s">
        <v>2097</v>
      </c>
      <c r="F54" s="240" t="s">
        <v>16354</v>
      </c>
      <c r="G54" s="240" t="s">
        <v>16266</v>
      </c>
      <c r="H54" s="240" t="s">
        <v>2096</v>
      </c>
      <c r="I54" s="240" t="s">
        <v>2097</v>
      </c>
      <c r="J54" s="591"/>
      <c r="K54" s="591"/>
      <c r="L54" s="591"/>
      <c r="M54" s="2014" t="s">
        <v>16267</v>
      </c>
      <c r="N54" s="583" t="s">
        <v>142</v>
      </c>
      <c r="O54" s="239"/>
      <c r="P54" s="239"/>
      <c r="Q54" s="239"/>
      <c r="R54" s="239"/>
      <c r="S54" s="239"/>
      <c r="T54" s="239"/>
      <c r="U54" s="239"/>
      <c r="V54" s="239"/>
      <c r="W54" s="243"/>
      <c r="X54" s="239"/>
      <c r="Y54" s="239"/>
      <c r="Z54" s="239"/>
      <c r="AA54" s="447"/>
    </row>
    <row r="55" spans="1:27">
      <c r="A55" s="238">
        <v>44</v>
      </c>
      <c r="B55" s="240" t="s">
        <v>16268</v>
      </c>
      <c r="C55" s="239" t="s">
        <v>16269</v>
      </c>
      <c r="D55" s="240" t="s">
        <v>3175</v>
      </c>
      <c r="E55" s="239" t="s">
        <v>2241</v>
      </c>
      <c r="F55" s="240" t="s">
        <v>16268</v>
      </c>
      <c r="G55" s="240" t="s">
        <v>16269</v>
      </c>
      <c r="H55" s="240" t="s">
        <v>3175</v>
      </c>
      <c r="I55" s="240" t="s">
        <v>2241</v>
      </c>
      <c r="J55" s="591"/>
      <c r="K55" s="591"/>
      <c r="L55" s="591"/>
      <c r="M55" s="2014"/>
      <c r="N55" s="583" t="s">
        <v>142</v>
      </c>
      <c r="O55" s="239"/>
      <c r="P55" s="239"/>
      <c r="Q55" s="239"/>
      <c r="R55" s="239"/>
      <c r="S55" s="239"/>
      <c r="T55" s="239"/>
      <c r="U55" s="239"/>
      <c r="V55" s="239"/>
      <c r="W55" s="243"/>
      <c r="X55" s="239"/>
      <c r="Y55" s="239"/>
      <c r="Z55" s="239"/>
      <c r="AA55" s="447"/>
    </row>
    <row r="56" spans="1:27">
      <c r="A56" s="238">
        <v>45</v>
      </c>
      <c r="B56" s="240" t="s">
        <v>16355</v>
      </c>
      <c r="C56" s="239" t="s">
        <v>16271</v>
      </c>
      <c r="D56" s="240" t="s">
        <v>2096</v>
      </c>
      <c r="E56" s="239" t="s">
        <v>2097</v>
      </c>
      <c r="F56" s="240" t="s">
        <v>16355</v>
      </c>
      <c r="G56" s="240" t="s">
        <v>16271</v>
      </c>
      <c r="H56" s="240" t="s">
        <v>2807</v>
      </c>
      <c r="I56" s="240" t="s">
        <v>2808</v>
      </c>
      <c r="J56" s="591"/>
      <c r="K56" s="591"/>
      <c r="L56" s="591"/>
      <c r="M56" s="2014"/>
      <c r="N56" s="583" t="s">
        <v>142</v>
      </c>
      <c r="O56" s="239"/>
      <c r="P56" s="239"/>
      <c r="Q56" s="239"/>
      <c r="R56" s="239"/>
      <c r="S56" s="239"/>
      <c r="T56" s="239"/>
      <c r="U56" s="239"/>
      <c r="V56" s="239"/>
      <c r="W56" s="243"/>
      <c r="X56" s="239"/>
      <c r="Y56" s="239"/>
      <c r="Z56" s="239"/>
      <c r="AA56" s="447"/>
    </row>
    <row r="57" spans="1:27">
      <c r="A57" s="238">
        <v>46</v>
      </c>
      <c r="B57" s="240" t="s">
        <v>16272</v>
      </c>
      <c r="C57" s="239" t="s">
        <v>16273</v>
      </c>
      <c r="D57" s="240" t="s">
        <v>3175</v>
      </c>
      <c r="E57" s="239" t="s">
        <v>2241</v>
      </c>
      <c r="F57" s="240" t="s">
        <v>16272</v>
      </c>
      <c r="G57" s="240" t="s">
        <v>16273</v>
      </c>
      <c r="H57" s="240" t="s">
        <v>3921</v>
      </c>
      <c r="I57" s="240" t="s">
        <v>3922</v>
      </c>
      <c r="J57" s="591"/>
      <c r="K57" s="591"/>
      <c r="L57" s="591"/>
      <c r="M57" s="2014"/>
      <c r="N57" s="583" t="s">
        <v>142</v>
      </c>
      <c r="O57" s="239"/>
      <c r="P57" s="239"/>
      <c r="Q57" s="239"/>
      <c r="R57" s="239"/>
      <c r="S57" s="239"/>
      <c r="T57" s="239"/>
      <c r="U57" s="239"/>
      <c r="V57" s="239"/>
      <c r="W57" s="243"/>
      <c r="X57" s="239"/>
      <c r="Y57" s="239"/>
      <c r="Z57" s="239"/>
      <c r="AA57" s="447"/>
    </row>
    <row r="58" spans="1:27">
      <c r="A58" s="238">
        <v>47</v>
      </c>
      <c r="B58" s="239" t="s">
        <v>16274</v>
      </c>
      <c r="C58" s="239" t="s">
        <v>15485</v>
      </c>
      <c r="D58" s="239" t="s">
        <v>2100</v>
      </c>
      <c r="E58" s="239" t="s">
        <v>2101</v>
      </c>
      <c r="F58" s="240" t="s">
        <v>16274</v>
      </c>
      <c r="G58" s="599" t="s">
        <v>16275</v>
      </c>
      <c r="H58" s="240" t="s">
        <v>2100</v>
      </c>
      <c r="I58" s="240" t="s">
        <v>2101</v>
      </c>
      <c r="J58" s="239"/>
      <c r="K58" s="447" t="s">
        <v>2702</v>
      </c>
      <c r="L58" s="239" t="s">
        <v>16356</v>
      </c>
      <c r="M58" s="239"/>
      <c r="N58" s="406" t="s">
        <v>2308</v>
      </c>
      <c r="O58" s="239"/>
      <c r="P58" s="239"/>
      <c r="Q58" s="239"/>
      <c r="R58" s="239"/>
      <c r="S58" s="239"/>
      <c r="T58" s="239"/>
      <c r="U58" s="239"/>
      <c r="V58" s="239"/>
      <c r="W58" s="243" t="s">
        <v>1554</v>
      </c>
      <c r="X58" s="239" t="s">
        <v>16274</v>
      </c>
      <c r="Y58" s="239" t="s">
        <v>15485</v>
      </c>
      <c r="Z58" s="239" t="s">
        <v>2100</v>
      </c>
      <c r="AA58" s="447"/>
    </row>
    <row r="59" spans="1:27">
      <c r="A59" s="238">
        <v>48</v>
      </c>
      <c r="B59" s="239" t="s">
        <v>16276</v>
      </c>
      <c r="C59" s="239" t="s">
        <v>4681</v>
      </c>
      <c r="D59" s="239" t="s">
        <v>2100</v>
      </c>
      <c r="E59" s="239" t="s">
        <v>2101</v>
      </c>
      <c r="F59" s="240" t="s">
        <v>16276</v>
      </c>
      <c r="G59" s="240" t="s">
        <v>4681</v>
      </c>
      <c r="H59" s="240" t="s">
        <v>2803</v>
      </c>
      <c r="I59" s="240" t="s">
        <v>2804</v>
      </c>
      <c r="J59" s="239"/>
      <c r="K59" s="447" t="s">
        <v>2702</v>
      </c>
      <c r="L59" s="239"/>
      <c r="M59" s="239"/>
      <c r="N59" s="406" t="s">
        <v>2308</v>
      </c>
      <c r="O59" s="239"/>
      <c r="P59" s="239"/>
      <c r="Q59" s="239"/>
      <c r="R59" s="239"/>
      <c r="S59" s="239"/>
      <c r="T59" s="239"/>
      <c r="U59" s="239"/>
      <c r="V59" s="239"/>
      <c r="W59" s="243" t="s">
        <v>1554</v>
      </c>
      <c r="X59" s="239" t="s">
        <v>16276</v>
      </c>
      <c r="Y59" s="239" t="s">
        <v>4681</v>
      </c>
      <c r="Z59" s="239" t="s">
        <v>2100</v>
      </c>
      <c r="AA59" s="447"/>
    </row>
    <row r="60" spans="1:27">
      <c r="A60" s="238">
        <v>49</v>
      </c>
      <c r="B60" s="239" t="s">
        <v>16277</v>
      </c>
      <c r="C60" s="239" t="s">
        <v>15483</v>
      </c>
      <c r="D60" s="239" t="s">
        <v>2278</v>
      </c>
      <c r="E60" s="239" t="s">
        <v>2827</v>
      </c>
      <c r="F60" s="240" t="s">
        <v>16277</v>
      </c>
      <c r="G60" s="240" t="s">
        <v>15483</v>
      </c>
      <c r="H60" s="240" t="s">
        <v>2278</v>
      </c>
      <c r="I60" s="240" t="s">
        <v>2827</v>
      </c>
      <c r="J60" s="239"/>
      <c r="K60" s="447" t="s">
        <v>2702</v>
      </c>
      <c r="L60" s="239" t="s">
        <v>16278</v>
      </c>
      <c r="M60" s="239"/>
      <c r="N60" s="406" t="s">
        <v>2308</v>
      </c>
      <c r="O60" s="239"/>
      <c r="P60" s="239"/>
      <c r="Q60" s="239"/>
      <c r="R60" s="239"/>
      <c r="S60" s="239"/>
      <c r="T60" s="239"/>
      <c r="U60" s="239"/>
      <c r="V60" s="239"/>
      <c r="W60" s="243" t="s">
        <v>1554</v>
      </c>
      <c r="X60" s="239" t="s">
        <v>16277</v>
      </c>
      <c r="Y60" s="239" t="s">
        <v>15483</v>
      </c>
      <c r="Z60" s="239" t="s">
        <v>2278</v>
      </c>
      <c r="AA60" s="447"/>
    </row>
    <row r="61" spans="1:27">
      <c r="A61" s="238">
        <v>50</v>
      </c>
      <c r="B61" s="239" t="s">
        <v>16280</v>
      </c>
      <c r="C61" s="239" t="s">
        <v>15479</v>
      </c>
      <c r="D61" s="239" t="s">
        <v>2096</v>
      </c>
      <c r="E61" s="239" t="s">
        <v>2097</v>
      </c>
      <c r="F61" s="240" t="s">
        <v>16280</v>
      </c>
      <c r="G61" s="599" t="s">
        <v>16281</v>
      </c>
      <c r="H61" s="240" t="s">
        <v>2066</v>
      </c>
      <c r="I61" s="240" t="s">
        <v>2067</v>
      </c>
      <c r="J61" s="239"/>
      <c r="K61" s="447" t="s">
        <v>2702</v>
      </c>
      <c r="L61" s="239" t="s">
        <v>16357</v>
      </c>
      <c r="M61" s="239"/>
      <c r="N61" s="406" t="s">
        <v>2308</v>
      </c>
      <c r="O61" s="239"/>
      <c r="P61" s="239"/>
      <c r="Q61" s="239"/>
      <c r="R61" s="239"/>
      <c r="S61" s="239"/>
      <c r="T61" s="239"/>
      <c r="U61" s="239"/>
      <c r="V61" s="239"/>
      <c r="W61" s="243" t="s">
        <v>1554</v>
      </c>
      <c r="X61" s="239" t="s">
        <v>16280</v>
      </c>
      <c r="Y61" s="239" t="s">
        <v>15479</v>
      </c>
      <c r="Z61" s="239" t="s">
        <v>2096</v>
      </c>
      <c r="AA61" s="447"/>
    </row>
    <row r="62" spans="1:27">
      <c r="A62" s="238">
        <v>51</v>
      </c>
      <c r="B62" s="239" t="s">
        <v>16282</v>
      </c>
      <c r="C62" s="239" t="s">
        <v>15481</v>
      </c>
      <c r="D62" s="239" t="s">
        <v>2066</v>
      </c>
      <c r="E62" s="239" t="s">
        <v>2067</v>
      </c>
      <c r="F62" s="240" t="s">
        <v>16282</v>
      </c>
      <c r="G62" s="240" t="s">
        <v>15481</v>
      </c>
      <c r="H62" s="240" t="s">
        <v>2066</v>
      </c>
      <c r="I62" s="240" t="s">
        <v>2067</v>
      </c>
      <c r="J62" s="239"/>
      <c r="K62" s="447" t="s">
        <v>2702</v>
      </c>
      <c r="L62" s="239" t="s">
        <v>16358</v>
      </c>
      <c r="M62" s="239"/>
      <c r="N62" s="406" t="s">
        <v>2308</v>
      </c>
      <c r="O62" s="239"/>
      <c r="P62" s="239"/>
      <c r="Q62" s="239"/>
      <c r="R62" s="239"/>
      <c r="S62" s="239"/>
      <c r="T62" s="239"/>
      <c r="U62" s="239"/>
      <c r="V62" s="239"/>
      <c r="W62" s="243" t="s">
        <v>1554</v>
      </c>
      <c r="X62" s="239" t="s">
        <v>16282</v>
      </c>
      <c r="Y62" s="239" t="s">
        <v>15481</v>
      </c>
      <c r="Z62" s="239" t="s">
        <v>2066</v>
      </c>
      <c r="AA62" s="447"/>
    </row>
    <row r="63" spans="1:27">
      <c r="A63" s="238">
        <v>52</v>
      </c>
      <c r="B63" s="239" t="s">
        <v>16283</v>
      </c>
      <c r="C63" s="239" t="s">
        <v>16284</v>
      </c>
      <c r="D63" s="239" t="s">
        <v>2278</v>
      </c>
      <c r="E63" s="239" t="s">
        <v>2827</v>
      </c>
      <c r="F63" s="240" t="s">
        <v>16283</v>
      </c>
      <c r="G63" s="599" t="s">
        <v>16285</v>
      </c>
      <c r="H63" s="240" t="s">
        <v>2278</v>
      </c>
      <c r="I63" s="240" t="s">
        <v>2827</v>
      </c>
      <c r="J63" s="239"/>
      <c r="K63" s="447" t="s">
        <v>2702</v>
      </c>
      <c r="L63" s="239" t="s">
        <v>16359</v>
      </c>
      <c r="M63" s="239"/>
      <c r="N63" s="406" t="s">
        <v>2308</v>
      </c>
      <c r="O63" s="239"/>
      <c r="P63" s="239"/>
      <c r="Q63" s="239"/>
      <c r="R63" s="239"/>
      <c r="S63" s="239"/>
      <c r="T63" s="239"/>
      <c r="U63" s="239"/>
      <c r="V63" s="239"/>
      <c r="W63" s="243" t="s">
        <v>1554</v>
      </c>
      <c r="X63" s="239" t="s">
        <v>16283</v>
      </c>
      <c r="Y63" s="239" t="s">
        <v>16284</v>
      </c>
      <c r="Z63" s="239" t="s">
        <v>2278</v>
      </c>
      <c r="AA63" s="447"/>
    </row>
    <row r="64" spans="1:27">
      <c r="A64" s="238">
        <v>53</v>
      </c>
      <c r="B64" s="239" t="s">
        <v>16286</v>
      </c>
      <c r="C64" s="239" t="s">
        <v>16287</v>
      </c>
      <c r="D64" s="239" t="s">
        <v>2278</v>
      </c>
      <c r="E64" s="239" t="s">
        <v>2827</v>
      </c>
      <c r="F64" s="240" t="s">
        <v>16286</v>
      </c>
      <c r="G64" s="599" t="s">
        <v>16288</v>
      </c>
      <c r="H64" s="240" t="s">
        <v>2278</v>
      </c>
      <c r="I64" s="240" t="s">
        <v>2827</v>
      </c>
      <c r="J64" s="239"/>
      <c r="K64" s="447" t="s">
        <v>2702</v>
      </c>
      <c r="L64" s="239" t="s">
        <v>16360</v>
      </c>
      <c r="M64" s="239"/>
      <c r="N64" s="406" t="s">
        <v>2308</v>
      </c>
      <c r="O64" s="239"/>
      <c r="P64" s="239"/>
      <c r="Q64" s="239"/>
      <c r="R64" s="239"/>
      <c r="S64" s="239"/>
      <c r="T64" s="239"/>
      <c r="U64" s="239"/>
      <c r="V64" s="239"/>
      <c r="W64" s="243" t="s">
        <v>1554</v>
      </c>
      <c r="X64" s="239" t="s">
        <v>16286</v>
      </c>
      <c r="Y64" s="239" t="s">
        <v>16287</v>
      </c>
      <c r="Z64" s="239" t="s">
        <v>2278</v>
      </c>
      <c r="AA64" s="447"/>
    </row>
    <row r="65" spans="1:27">
      <c r="A65" s="238">
        <v>54</v>
      </c>
      <c r="B65" s="239" t="s">
        <v>16289</v>
      </c>
      <c r="C65" s="239" t="s">
        <v>16290</v>
      </c>
      <c r="D65" s="239" t="s">
        <v>2278</v>
      </c>
      <c r="E65" s="239" t="s">
        <v>2827</v>
      </c>
      <c r="F65" s="240" t="s">
        <v>16289</v>
      </c>
      <c r="G65" s="599" t="s">
        <v>16291</v>
      </c>
      <c r="H65" s="239" t="s">
        <v>10569</v>
      </c>
      <c r="I65" s="239" t="s">
        <v>2827</v>
      </c>
      <c r="J65" s="239"/>
      <c r="K65" s="447" t="s">
        <v>2702</v>
      </c>
      <c r="L65" s="239" t="s">
        <v>16292</v>
      </c>
      <c r="M65" s="239"/>
      <c r="N65" s="406" t="s">
        <v>2308</v>
      </c>
      <c r="O65" s="239"/>
      <c r="P65" s="239"/>
      <c r="Q65" s="239"/>
      <c r="R65" s="239"/>
      <c r="S65" s="239"/>
      <c r="T65" s="239"/>
      <c r="U65" s="239"/>
      <c r="V65" s="239"/>
      <c r="W65" s="243" t="s">
        <v>1554</v>
      </c>
      <c r="X65" s="239" t="s">
        <v>16361</v>
      </c>
      <c r="Y65" s="239" t="s">
        <v>16290</v>
      </c>
      <c r="Z65" s="239" t="s">
        <v>2278</v>
      </c>
      <c r="AA65" s="447"/>
    </row>
    <row r="66" spans="1:27">
      <c r="A66" s="238">
        <v>55</v>
      </c>
      <c r="B66" s="239" t="s">
        <v>16293</v>
      </c>
      <c r="C66" s="239" t="s">
        <v>16294</v>
      </c>
      <c r="D66" s="239" t="s">
        <v>2681</v>
      </c>
      <c r="E66" s="239" t="s">
        <v>3291</v>
      </c>
      <c r="F66" s="240" t="s">
        <v>16293</v>
      </c>
      <c r="G66" s="599" t="s">
        <v>16295</v>
      </c>
      <c r="H66" s="240" t="s">
        <v>2681</v>
      </c>
      <c r="I66" s="240" t="s">
        <v>3291</v>
      </c>
      <c r="J66" s="239"/>
      <c r="K66" s="447" t="s">
        <v>2702</v>
      </c>
      <c r="L66" s="239" t="s">
        <v>16292</v>
      </c>
      <c r="M66" s="239"/>
      <c r="N66" s="406" t="s">
        <v>2308</v>
      </c>
      <c r="O66" s="239"/>
      <c r="P66" s="239"/>
      <c r="Q66" s="239"/>
      <c r="R66" s="239"/>
      <c r="S66" s="239"/>
      <c r="T66" s="239"/>
      <c r="U66" s="239"/>
      <c r="V66" s="239"/>
      <c r="W66" s="243" t="s">
        <v>1554</v>
      </c>
      <c r="X66" s="239" t="s">
        <v>8360</v>
      </c>
      <c r="Y66" s="239" t="s">
        <v>16294</v>
      </c>
      <c r="Z66" s="239" t="s">
        <v>2681</v>
      </c>
      <c r="AA66" s="447"/>
    </row>
    <row r="67" spans="1:27">
      <c r="A67" s="238">
        <v>56</v>
      </c>
      <c r="B67" s="239" t="s">
        <v>16296</v>
      </c>
      <c r="C67" s="239" t="s">
        <v>16297</v>
      </c>
      <c r="D67" s="239" t="s">
        <v>10569</v>
      </c>
      <c r="E67" s="239" t="s">
        <v>2827</v>
      </c>
      <c r="F67" s="240" t="s">
        <v>16296</v>
      </c>
      <c r="G67" s="599" t="s">
        <v>16298</v>
      </c>
      <c r="H67" s="240" t="s">
        <v>2278</v>
      </c>
      <c r="I67" s="240" t="s">
        <v>2827</v>
      </c>
      <c r="J67" s="239"/>
      <c r="K67" s="239"/>
      <c r="L67" s="239"/>
      <c r="M67" s="239" t="s">
        <v>16299</v>
      </c>
      <c r="N67" s="583" t="s">
        <v>142</v>
      </c>
      <c r="W67" s="591"/>
      <c r="X67" s="591"/>
      <c r="Y67" s="591"/>
      <c r="Z67" s="591"/>
      <c r="AA67" s="591"/>
    </row>
    <row r="68" spans="1:27">
      <c r="A68" s="238">
        <v>57</v>
      </c>
      <c r="B68" s="239" t="s">
        <v>16300</v>
      </c>
      <c r="C68" s="239" t="s">
        <v>16301</v>
      </c>
      <c r="D68" s="239" t="s">
        <v>10569</v>
      </c>
      <c r="E68" s="239" t="s">
        <v>2827</v>
      </c>
      <c r="F68" s="240" t="s">
        <v>16302</v>
      </c>
      <c r="G68" s="599" t="s">
        <v>16303</v>
      </c>
      <c r="H68" s="240" t="s">
        <v>2278</v>
      </c>
      <c r="I68" s="240" t="s">
        <v>2827</v>
      </c>
      <c r="J68" s="239"/>
      <c r="K68" s="239"/>
      <c r="L68" s="239"/>
      <c r="M68" s="239" t="s">
        <v>16299</v>
      </c>
      <c r="N68" s="583" t="s">
        <v>142</v>
      </c>
      <c r="W68" s="591"/>
      <c r="X68" s="591"/>
      <c r="Y68" s="591"/>
      <c r="Z68" s="591"/>
      <c r="AA68" s="591"/>
    </row>
    <row r="69" spans="1:27">
      <c r="A69" s="238">
        <v>58</v>
      </c>
      <c r="B69" s="239" t="s">
        <v>16304</v>
      </c>
      <c r="C69" s="239" t="s">
        <v>16305</v>
      </c>
      <c r="D69" s="239" t="s">
        <v>10569</v>
      </c>
      <c r="E69" s="239" t="s">
        <v>2827</v>
      </c>
      <c r="F69" s="240" t="s">
        <v>16304</v>
      </c>
      <c r="G69" s="599" t="s">
        <v>16306</v>
      </c>
      <c r="H69" s="240" t="s">
        <v>2278</v>
      </c>
      <c r="I69" s="240" t="s">
        <v>2827</v>
      </c>
      <c r="J69" s="239"/>
      <c r="K69" s="239"/>
      <c r="L69" s="239"/>
      <c r="M69" s="239" t="s">
        <v>16299</v>
      </c>
      <c r="N69" s="583" t="s">
        <v>142</v>
      </c>
      <c r="W69" s="591"/>
      <c r="X69" s="591"/>
      <c r="Y69" s="591"/>
      <c r="Z69" s="591"/>
      <c r="AA69" s="591"/>
    </row>
    <row r="70" spans="1:27">
      <c r="A70" s="238">
        <v>59</v>
      </c>
      <c r="B70" s="239" t="s">
        <v>16307</v>
      </c>
      <c r="C70" s="239" t="s">
        <v>16308</v>
      </c>
      <c r="D70" s="239" t="s">
        <v>2084</v>
      </c>
      <c r="E70" s="239" t="s">
        <v>2085</v>
      </c>
      <c r="F70" s="240" t="s">
        <v>16307</v>
      </c>
      <c r="G70" s="599" t="s">
        <v>16309</v>
      </c>
      <c r="H70" s="240" t="s">
        <v>3513</v>
      </c>
      <c r="I70" s="240" t="s">
        <v>2108</v>
      </c>
      <c r="J70" s="239"/>
      <c r="K70" s="447" t="s">
        <v>2711</v>
      </c>
      <c r="L70" s="239"/>
      <c r="M70" s="239"/>
      <c r="N70" s="406" t="s">
        <v>2308</v>
      </c>
      <c r="O70" s="239"/>
      <c r="P70" s="239"/>
      <c r="Q70" s="239"/>
      <c r="R70" s="239"/>
      <c r="S70" s="239"/>
      <c r="T70" s="239"/>
      <c r="U70" s="239"/>
      <c r="V70" s="239"/>
      <c r="W70" s="243" t="s">
        <v>1554</v>
      </c>
      <c r="X70" s="239" t="s">
        <v>16362</v>
      </c>
      <c r="Y70" s="239" t="s">
        <v>16308</v>
      </c>
      <c r="Z70" s="239" t="s">
        <v>2084</v>
      </c>
      <c r="AA70" s="447"/>
    </row>
    <row r="71" spans="1:27">
      <c r="A71" s="238">
        <v>60</v>
      </c>
      <c r="B71" s="239" t="s">
        <v>16310</v>
      </c>
      <c r="C71" s="239" t="s">
        <v>16311</v>
      </c>
      <c r="D71" s="239" t="s">
        <v>2100</v>
      </c>
      <c r="E71" s="239" t="s">
        <v>2101</v>
      </c>
      <c r="F71" s="240" t="s">
        <v>16310</v>
      </c>
      <c r="G71" s="599" t="s">
        <v>16312</v>
      </c>
      <c r="H71" s="240" t="s">
        <v>3513</v>
      </c>
      <c r="I71" s="240" t="s">
        <v>2108</v>
      </c>
      <c r="J71" s="239"/>
      <c r="K71" s="447" t="s">
        <v>2702</v>
      </c>
      <c r="L71" s="239"/>
      <c r="M71" s="239"/>
      <c r="N71" s="406" t="s">
        <v>2308</v>
      </c>
      <c r="O71" s="239"/>
      <c r="P71" s="239"/>
      <c r="Q71" s="239"/>
      <c r="R71" s="239"/>
      <c r="S71" s="239"/>
      <c r="T71" s="239"/>
      <c r="U71" s="239"/>
      <c r="V71" s="239"/>
      <c r="W71" s="243" t="s">
        <v>1554</v>
      </c>
      <c r="X71" s="239" t="s">
        <v>16310</v>
      </c>
      <c r="Y71" s="239" t="s">
        <v>16311</v>
      </c>
      <c r="Z71" s="239" t="s">
        <v>2100</v>
      </c>
      <c r="AA71" s="447"/>
    </row>
    <row r="72" spans="1:27">
      <c r="A72" s="238">
        <v>61</v>
      </c>
      <c r="B72" s="239" t="s">
        <v>16313</v>
      </c>
      <c r="C72" s="641" t="s">
        <v>16314</v>
      </c>
      <c r="D72" s="641" t="s">
        <v>3513</v>
      </c>
      <c r="E72" s="246" t="s">
        <v>2108</v>
      </c>
      <c r="F72" s="240" t="s">
        <v>16313</v>
      </c>
      <c r="G72" s="599" t="s">
        <v>16315</v>
      </c>
      <c r="H72" s="240" t="s">
        <v>3513</v>
      </c>
      <c r="I72" s="240" t="s">
        <v>2108</v>
      </c>
      <c r="J72" s="239"/>
      <c r="K72" s="447"/>
      <c r="L72" s="239"/>
      <c r="M72" s="239" t="s">
        <v>16363</v>
      </c>
      <c r="N72" s="583" t="s">
        <v>142</v>
      </c>
      <c r="O72" s="239"/>
      <c r="P72" s="239"/>
      <c r="Q72" s="239"/>
      <c r="R72" s="239"/>
      <c r="S72" s="239"/>
      <c r="T72" s="239"/>
      <c r="U72" s="239"/>
      <c r="V72" s="239"/>
      <c r="W72" s="243"/>
      <c r="X72" s="239"/>
      <c r="Y72" s="239"/>
      <c r="Z72" s="239"/>
      <c r="AA72" s="447"/>
    </row>
    <row r="73" spans="1:27" s="692" customFormat="1">
      <c r="A73" s="694">
        <v>62</v>
      </c>
      <c r="B73" s="705" t="s">
        <v>16364</v>
      </c>
      <c r="C73" s="705" t="s">
        <v>16266</v>
      </c>
      <c r="D73" s="705" t="s">
        <v>2096</v>
      </c>
      <c r="E73" s="705" t="str">
        <f>IF(ISERR(SEARCH("varchar",D73)),D73,"string("&amp;MID(D73,10,LEN(D73)-10)&amp;")")</f>
        <v>string(4)</v>
      </c>
      <c r="F73" s="705" t="s">
        <v>16364</v>
      </c>
      <c r="G73" s="705" t="s">
        <v>16266</v>
      </c>
      <c r="H73" s="705" t="s">
        <v>2096</v>
      </c>
      <c r="I73" s="705" t="s">
        <v>2097</v>
      </c>
      <c r="J73" s="705"/>
      <c r="K73" s="779" t="s">
        <v>2702</v>
      </c>
      <c r="L73" s="705" t="s">
        <v>16365</v>
      </c>
      <c r="M73" s="705" t="s">
        <v>16366</v>
      </c>
      <c r="N73" s="780" t="s">
        <v>2286</v>
      </c>
      <c r="O73" s="705"/>
      <c r="P73" s="705"/>
      <c r="Q73" s="705"/>
      <c r="R73" s="705"/>
      <c r="S73" s="705"/>
      <c r="T73" s="705"/>
      <c r="U73" s="705"/>
      <c r="V73" s="705"/>
      <c r="W73" s="705" t="s">
        <v>1554</v>
      </c>
      <c r="X73" s="705" t="s">
        <v>16364</v>
      </c>
      <c r="Y73" s="705" t="s">
        <v>16264</v>
      </c>
      <c r="Z73" s="705" t="s">
        <v>2096</v>
      </c>
      <c r="AA73" s="779"/>
    </row>
    <row r="74" spans="1:27">
      <c r="A74" s="694">
        <v>63</v>
      </c>
      <c r="B74" s="705" t="s">
        <v>13783</v>
      </c>
      <c r="C74" s="705" t="s">
        <v>13784</v>
      </c>
      <c r="D74" s="705" t="s">
        <v>2085</v>
      </c>
      <c r="E74" s="705" t="s">
        <v>2085</v>
      </c>
      <c r="F74" s="705" t="s">
        <v>13783</v>
      </c>
      <c r="G74" s="705" t="s">
        <v>13784</v>
      </c>
      <c r="H74" s="705" t="s">
        <v>2085</v>
      </c>
      <c r="I74" s="705" t="s">
        <v>2085</v>
      </c>
      <c r="J74" s="705"/>
      <c r="K74" s="779" t="s">
        <v>2702</v>
      </c>
      <c r="L74" s="705" t="s">
        <v>16367</v>
      </c>
      <c r="M74" s="705" t="s">
        <v>16328</v>
      </c>
      <c r="N74" s="780" t="s">
        <v>2286</v>
      </c>
      <c r="O74" s="705"/>
      <c r="P74" s="705"/>
      <c r="Q74" s="705"/>
      <c r="R74" s="705"/>
      <c r="S74" s="705"/>
      <c r="T74" s="705"/>
      <c r="U74" s="705"/>
      <c r="V74" s="705"/>
      <c r="W74" s="781" t="s">
        <v>1554</v>
      </c>
      <c r="X74" s="705" t="s">
        <v>13783</v>
      </c>
      <c r="Y74" s="705" t="s">
        <v>13784</v>
      </c>
      <c r="Z74" s="705" t="s">
        <v>2085</v>
      </c>
      <c r="AA74" s="779"/>
    </row>
    <row r="75" spans="1:27">
      <c r="A75" s="694">
        <v>64</v>
      </c>
      <c r="B75" s="705" t="s">
        <v>2357</v>
      </c>
      <c r="C75" s="705" t="s">
        <v>4751</v>
      </c>
      <c r="D75" s="705" t="s">
        <v>2100</v>
      </c>
      <c r="E75" s="705" t="s">
        <v>2101</v>
      </c>
      <c r="F75" s="705" t="s">
        <v>2357</v>
      </c>
      <c r="G75" s="705" t="s">
        <v>4751</v>
      </c>
      <c r="H75" s="705" t="s">
        <v>2100</v>
      </c>
      <c r="I75" s="705" t="s">
        <v>2101</v>
      </c>
      <c r="J75" s="705"/>
      <c r="K75" s="779" t="s">
        <v>2702</v>
      </c>
      <c r="L75" s="705" t="s">
        <v>15357</v>
      </c>
      <c r="M75" s="705" t="s">
        <v>15358</v>
      </c>
      <c r="N75" s="780" t="s">
        <v>2286</v>
      </c>
      <c r="O75" s="705"/>
      <c r="P75" s="705"/>
      <c r="Q75" s="705"/>
      <c r="R75" s="705"/>
      <c r="S75" s="705"/>
      <c r="T75" s="705"/>
      <c r="U75" s="705"/>
      <c r="V75" s="705"/>
      <c r="W75" s="781" t="s">
        <v>1554</v>
      </c>
      <c r="X75" s="705" t="s">
        <v>2357</v>
      </c>
      <c r="Y75" s="705" t="s">
        <v>4751</v>
      </c>
      <c r="Z75" s="705" t="s">
        <v>2100</v>
      </c>
      <c r="AA75" s="779"/>
    </row>
    <row r="76" spans="1:27">
      <c r="A76" s="694">
        <v>65</v>
      </c>
      <c r="B76" s="705" t="s">
        <v>2359</v>
      </c>
      <c r="C76" s="705" t="s">
        <v>4739</v>
      </c>
      <c r="D76" s="705" t="s">
        <v>2088</v>
      </c>
      <c r="E76" s="705" t="s">
        <v>2089</v>
      </c>
      <c r="F76" s="705" t="s">
        <v>2359</v>
      </c>
      <c r="G76" s="705" t="s">
        <v>4739</v>
      </c>
      <c r="H76" s="705" t="s">
        <v>2088</v>
      </c>
      <c r="I76" s="705" t="s">
        <v>2089</v>
      </c>
      <c r="J76" s="705"/>
      <c r="K76" s="779" t="s">
        <v>2702</v>
      </c>
      <c r="L76" s="705"/>
      <c r="M76" s="705" t="s">
        <v>3466</v>
      </c>
      <c r="N76" s="780" t="s">
        <v>2286</v>
      </c>
      <c r="O76" s="705"/>
      <c r="P76" s="705"/>
      <c r="Q76" s="705"/>
      <c r="R76" s="705"/>
      <c r="S76" s="705"/>
      <c r="T76" s="705"/>
      <c r="U76" s="705"/>
      <c r="V76" s="705"/>
      <c r="W76" s="781" t="s">
        <v>1554</v>
      </c>
      <c r="X76" s="705" t="s">
        <v>2359</v>
      </c>
      <c r="Y76" s="705" t="s">
        <v>4739</v>
      </c>
      <c r="Z76" s="705" t="s">
        <v>2088</v>
      </c>
      <c r="AA76" s="779"/>
    </row>
    <row r="77" spans="1:27">
      <c r="A77" s="694">
        <v>66</v>
      </c>
      <c r="B77" s="705" t="s">
        <v>16368</v>
      </c>
      <c r="C77" s="705" t="s">
        <v>15410</v>
      </c>
      <c r="D77" s="705" t="s">
        <v>2272</v>
      </c>
      <c r="E77" s="705" t="s">
        <v>2272</v>
      </c>
      <c r="F77" s="705" t="s">
        <v>16368</v>
      </c>
      <c r="G77" s="705" t="s">
        <v>15410</v>
      </c>
      <c r="H77" s="705" t="s">
        <v>2272</v>
      </c>
      <c r="I77" s="705" t="s">
        <v>2272</v>
      </c>
      <c r="J77" s="705"/>
      <c r="K77" s="779" t="s">
        <v>2702</v>
      </c>
      <c r="L77" s="705"/>
      <c r="M77" s="705"/>
      <c r="N77" s="780" t="s">
        <v>2286</v>
      </c>
      <c r="O77" s="705"/>
      <c r="P77" s="705"/>
      <c r="Q77" s="705"/>
      <c r="R77" s="705"/>
      <c r="S77" s="705"/>
      <c r="T77" s="705"/>
      <c r="U77" s="705"/>
      <c r="V77" s="705"/>
      <c r="W77" s="781" t="s">
        <v>1554</v>
      </c>
      <c r="X77" s="705" t="s">
        <v>16368</v>
      </c>
      <c r="Y77" s="705" t="s">
        <v>15410</v>
      </c>
      <c r="Z77" s="705" t="s">
        <v>2272</v>
      </c>
      <c r="AA77" s="779"/>
    </row>
  </sheetData>
  <mergeCells count="2">
    <mergeCell ref="B8:N8"/>
    <mergeCell ref="M54:M57"/>
  </mergeCells>
  <phoneticPr fontId="5" type="noConversion"/>
  <dataValidations count="4">
    <dataValidation type="list" allowBlank="1" showInputMessage="1" showErrorMessage="1" sqref="B6" xr:uid="{00000000-0002-0000-F300-000000000000}">
      <formula1>"Mi: Minute,H: Hour,D: Daily,W: Weekly,M: Monthly,Y: Yearly"</formula1>
    </dataValidation>
    <dataValidation type="list" allowBlank="1" showInputMessage="1" showErrorMessage="1" sqref="B7 B9 O7:O9" xr:uid="{00000000-0002-0000-F300-000001000000}">
      <formula1>"替换,追加"</formula1>
    </dataValidation>
    <dataValidation type="list" allowBlank="1" showInputMessage="1" showErrorMessage="1" sqref="N32 N34 N12:N16 N18:N19 N21:N30 N38:N39 N43:N48 N50:N53 N58:N66 N70:N71 N73:N77" xr:uid="{00000000-0002-0000-F300-000002000000}">
      <formula1>"匹配,基线特有,本地扩充,废弃"</formula1>
    </dataValidation>
    <dataValidation type="list" allowBlank="1" showInputMessage="1" showErrorMessage="1" sqref="R4:R6" xr:uid="{00000000-0002-0000-F300-000003000000}">
      <formula1>"left join,inner join,union,union all"</formula1>
    </dataValidation>
  </dataValidations>
  <hyperlinks>
    <hyperlink ref="A1" location="目录!A1" display="返回" xr:uid="{00000000-0004-0000-F300-000000000000}"/>
  </hyperlinks>
  <pageMargins left="0.75" right="0.75" top="1" bottom="1" header="0.51180555555555596" footer="0.51180555555555596"/>
  <pageSetup paperSize="9" orientation="portrait"/>
  <legacyDrawing r:id="rId1"/>
</worksheet>
</file>

<file path=xl/worksheets/sheet2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AF68"/>
  <sheetViews>
    <sheetView topLeftCell="A67" workbookViewId="0">
      <selection activeCell="B4" sqref="B4"/>
    </sheetView>
  </sheetViews>
  <sheetFormatPr defaultColWidth="9" defaultRowHeight="13.8"/>
  <cols>
    <col min="1" max="1" width="9" style="215"/>
    <col min="2" max="2" width="14.88671875" style="215" customWidth="1"/>
    <col min="3" max="3" width="16.77734375" style="215" customWidth="1"/>
    <col min="4" max="4" width="9.21875" style="215" customWidth="1"/>
    <col min="5" max="5" width="9" style="215" customWidth="1"/>
    <col min="6" max="6" width="12.21875" style="215" customWidth="1"/>
    <col min="7" max="7" width="17.109375" style="215" customWidth="1"/>
    <col min="8" max="9" width="9" style="215" customWidth="1"/>
    <col min="10" max="10" width="8.33203125" style="215" customWidth="1"/>
    <col min="11" max="11" width="4.88671875" style="215" customWidth="1"/>
    <col min="12" max="12" width="13" style="215" customWidth="1"/>
    <col min="13" max="13" width="13.44140625" style="215" customWidth="1"/>
    <col min="14" max="14" width="15.33203125" style="215" customWidth="1"/>
    <col min="15" max="22" width="15.33203125" style="215" hidden="1" customWidth="1"/>
    <col min="23" max="23" width="18.21875" style="215" customWidth="1"/>
    <col min="24" max="24" width="13" style="215" customWidth="1"/>
    <col min="25" max="25" width="12.6640625" style="215" customWidth="1"/>
    <col min="26" max="26" width="13.109375" style="215" customWidth="1"/>
    <col min="27" max="27" width="11.33203125" style="215" customWidth="1"/>
    <col min="28" max="28" width="19.6640625" style="215" customWidth="1"/>
    <col min="29" max="29" width="13" style="215" customWidth="1"/>
    <col min="30" max="30" width="12.6640625" style="215" customWidth="1"/>
    <col min="31" max="31" width="13.109375" style="215" customWidth="1"/>
    <col min="32" max="32" width="11.33203125" style="215" customWidth="1"/>
    <col min="33" max="16384" width="9" style="215"/>
  </cols>
  <sheetData>
    <row r="1" spans="1:32" s="668" customFormat="1" ht="15.6">
      <c r="A1" s="2" t="s">
        <v>2037</v>
      </c>
      <c r="B1" s="3"/>
      <c r="C1" s="3"/>
      <c r="D1" s="3"/>
      <c r="E1" s="3"/>
      <c r="F1" s="3"/>
      <c r="G1" s="3"/>
      <c r="H1" s="3"/>
      <c r="I1" s="3"/>
      <c r="J1" s="3"/>
      <c r="K1" s="3"/>
      <c r="L1" s="3"/>
      <c r="M1" s="3"/>
      <c r="N1" s="3"/>
      <c r="O1" s="3"/>
      <c r="P1" s="3"/>
      <c r="Q1" s="3"/>
      <c r="R1" s="3"/>
      <c r="S1" s="3"/>
      <c r="T1" s="3"/>
      <c r="U1" s="3"/>
      <c r="V1" s="3"/>
      <c r="W1" s="52"/>
      <c r="X1" s="52"/>
      <c r="Y1" s="52"/>
      <c r="Z1" s="52"/>
      <c r="AA1" s="52"/>
      <c r="AB1" s="52"/>
      <c r="AC1" s="52"/>
      <c r="AD1" s="52"/>
      <c r="AE1" s="52"/>
      <c r="AF1" s="52"/>
    </row>
    <row r="2" spans="1:32" s="668"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c r="AB2" s="53" t="s">
        <v>2039</v>
      </c>
      <c r="AC2" s="54"/>
      <c r="AD2" s="54"/>
      <c r="AE2" s="54"/>
      <c r="AF2" s="55"/>
    </row>
    <row r="3" spans="1:32" s="668" customFormat="1" ht="15.6">
      <c r="A3" s="6" t="s">
        <v>2040</v>
      </c>
      <c r="B3" s="124" t="s">
        <v>1559</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c r="AB3" s="57" t="s">
        <v>2041</v>
      </c>
      <c r="AC3" s="58" t="s">
        <v>2042</v>
      </c>
      <c r="AD3" s="58"/>
      <c r="AE3" s="59"/>
      <c r="AF3" s="60"/>
    </row>
    <row r="4" spans="1:32" s="668" customFormat="1" ht="15.6">
      <c r="A4" s="9" t="s">
        <v>2042</v>
      </c>
      <c r="B4" s="10" t="s">
        <v>1560</v>
      </c>
      <c r="C4" s="8"/>
      <c r="D4" s="8"/>
      <c r="E4" s="8"/>
      <c r="F4" s="8"/>
      <c r="G4" s="8"/>
      <c r="H4" s="8"/>
      <c r="I4" s="8"/>
      <c r="J4" s="8"/>
      <c r="K4" s="8"/>
      <c r="L4" s="8"/>
      <c r="M4" s="8"/>
      <c r="N4" s="8"/>
      <c r="O4" s="38" t="s">
        <v>4149</v>
      </c>
      <c r="P4" s="39" t="e">
        <f>VLOOKUP(B3,[2]目录!#REF!,4,0)</f>
        <v>#REF!</v>
      </c>
      <c r="Q4" s="40"/>
      <c r="R4" s="41"/>
      <c r="S4" s="42"/>
      <c r="T4" s="42"/>
      <c r="U4" s="42"/>
      <c r="V4" s="61"/>
      <c r="W4" s="62" t="s">
        <v>2301</v>
      </c>
      <c r="X4" s="243" t="s">
        <v>16369</v>
      </c>
      <c r="Y4" s="63"/>
      <c r="Z4" s="11"/>
      <c r="AA4" s="63"/>
      <c r="AB4" s="62" t="s">
        <v>2301</v>
      </c>
      <c r="AC4" s="124" t="s">
        <v>16370</v>
      </c>
      <c r="AD4" s="63"/>
      <c r="AE4" s="11"/>
      <c r="AF4" s="63"/>
    </row>
    <row r="5" spans="1:32" s="668" customFormat="1"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c r="AB5" s="62"/>
      <c r="AC5" s="243"/>
      <c r="AD5" s="63"/>
      <c r="AE5" s="11"/>
      <c r="AF5" s="63"/>
    </row>
    <row r="6" spans="1:32" s="668" customFormat="1" ht="15.6">
      <c r="A6" s="9" t="s">
        <v>2044</v>
      </c>
      <c r="B6" s="12" t="s">
        <v>10776</v>
      </c>
      <c r="C6" s="8"/>
      <c r="D6" s="8"/>
      <c r="E6" s="8"/>
      <c r="F6" s="8"/>
      <c r="G6" s="8"/>
      <c r="H6" s="8"/>
      <c r="I6" s="8"/>
      <c r="J6" s="8"/>
      <c r="K6" s="8"/>
      <c r="L6" s="8"/>
      <c r="M6" s="8"/>
      <c r="N6" s="8"/>
      <c r="O6" s="43"/>
      <c r="P6" s="42"/>
      <c r="Q6" s="42"/>
      <c r="R6" s="41"/>
      <c r="S6" s="42"/>
      <c r="T6" s="42"/>
      <c r="U6" s="42"/>
      <c r="V6" s="61"/>
      <c r="W6" s="62"/>
      <c r="X6" s="124"/>
      <c r="Y6" s="63"/>
      <c r="Z6" s="11"/>
      <c r="AA6" s="63"/>
      <c r="AB6" s="62"/>
      <c r="AC6" s="124"/>
      <c r="AD6" s="63"/>
      <c r="AE6" s="11"/>
      <c r="AF6" s="63"/>
    </row>
    <row r="7" spans="1:32" s="668"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c r="AB7" s="62"/>
      <c r="AC7" s="65"/>
      <c r="AD7" s="63"/>
      <c r="AE7" s="11"/>
      <c r="AF7" s="63"/>
    </row>
    <row r="8" spans="1:32" s="668" customFormat="1" ht="15.6">
      <c r="A8" s="9" t="s">
        <v>2048</v>
      </c>
      <c r="B8" s="2011" t="s">
        <v>16371</v>
      </c>
      <c r="C8" s="2012"/>
      <c r="D8" s="2012"/>
      <c r="E8" s="2012"/>
      <c r="F8" s="2012"/>
      <c r="G8" s="2012"/>
      <c r="H8" s="2012"/>
      <c r="I8" s="2012"/>
      <c r="J8" s="2012"/>
      <c r="K8" s="2012"/>
      <c r="L8" s="2012"/>
      <c r="M8" s="2012"/>
      <c r="N8" s="2013"/>
      <c r="O8" s="43"/>
      <c r="P8" s="42"/>
      <c r="Q8" s="42"/>
      <c r="R8" s="42"/>
      <c r="S8" s="42"/>
      <c r="T8" s="42"/>
      <c r="U8" s="42"/>
      <c r="V8" s="61"/>
      <c r="W8" s="62"/>
      <c r="X8" s="65"/>
      <c r="Y8" s="63"/>
      <c r="Z8" s="11"/>
      <c r="AA8" s="63"/>
      <c r="AB8" s="62"/>
      <c r="AC8" s="65"/>
      <c r="AD8" s="63"/>
      <c r="AE8" s="11"/>
      <c r="AF8" s="63"/>
    </row>
    <row r="9" spans="1:32" s="668" customFormat="1" ht="15.6">
      <c r="A9" s="9"/>
      <c r="B9" s="13"/>
      <c r="C9" s="8"/>
      <c r="D9" s="8"/>
      <c r="E9" s="8"/>
      <c r="F9" s="8"/>
      <c r="G9" s="8"/>
      <c r="H9" s="8"/>
      <c r="I9" s="8"/>
      <c r="J9" s="8"/>
      <c r="K9" s="8"/>
      <c r="L9" s="8"/>
      <c r="M9" s="8"/>
      <c r="N9" s="8"/>
      <c r="O9" s="44"/>
      <c r="P9" s="45"/>
      <c r="Q9" s="45"/>
      <c r="R9" s="45"/>
      <c r="S9" s="45"/>
      <c r="T9" s="45"/>
      <c r="U9" s="45"/>
      <c r="V9" s="66"/>
      <c r="W9" s="43"/>
      <c r="X9" s="42"/>
      <c r="Y9" s="42"/>
      <c r="Z9" s="61"/>
      <c r="AA9" s="67"/>
      <c r="AB9" s="43"/>
      <c r="AC9" s="42"/>
      <c r="AD9" s="42"/>
      <c r="AE9" s="61"/>
      <c r="AF9" s="67"/>
    </row>
    <row r="10" spans="1:32" s="668"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c r="AB10" s="53" t="s">
        <v>2050</v>
      </c>
      <c r="AC10" s="54"/>
      <c r="AD10" s="54"/>
      <c r="AE10" s="54"/>
      <c r="AF10" s="55"/>
    </row>
    <row r="11" spans="1:32" s="668"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c r="AB11" s="69" t="s">
        <v>2059</v>
      </c>
      <c r="AC11" s="70" t="s">
        <v>2060</v>
      </c>
      <c r="AD11" s="70" t="s">
        <v>2061</v>
      </c>
      <c r="AE11" s="71" t="s">
        <v>2062</v>
      </c>
      <c r="AF11" s="70" t="s">
        <v>2063</v>
      </c>
    </row>
    <row r="12" spans="1:32">
      <c r="A12" s="638">
        <v>1</v>
      </c>
      <c r="B12" s="246" t="s">
        <v>2064</v>
      </c>
      <c r="C12" s="246" t="s">
        <v>2065</v>
      </c>
      <c r="D12" s="246" t="s">
        <v>2754</v>
      </c>
      <c r="E12" s="246" t="s">
        <v>2067</v>
      </c>
      <c r="F12" s="240" t="s">
        <v>2064</v>
      </c>
      <c r="G12" s="240" t="s">
        <v>2065</v>
      </c>
      <c r="H12" s="240" t="s">
        <v>2066</v>
      </c>
      <c r="I12" s="240" t="s">
        <v>2067</v>
      </c>
      <c r="J12" s="238" t="s">
        <v>79</v>
      </c>
      <c r="K12" s="238" t="s">
        <v>2702</v>
      </c>
      <c r="L12" s="638"/>
      <c r="M12" s="246"/>
      <c r="N12" s="638" t="s">
        <v>2308</v>
      </c>
      <c r="O12" s="638"/>
      <c r="P12" s="638"/>
      <c r="Q12" s="638"/>
      <c r="R12" s="638"/>
      <c r="S12" s="638"/>
      <c r="T12" s="638"/>
      <c r="U12" s="638"/>
      <c r="V12" s="774"/>
      <c r="W12" s="246" t="s">
        <v>16369</v>
      </c>
      <c r="X12" s="246" t="s">
        <v>2064</v>
      </c>
      <c r="Y12" s="246" t="s">
        <v>2753</v>
      </c>
      <c r="Z12" s="246" t="s">
        <v>2754</v>
      </c>
      <c r="AA12" s="238" t="s">
        <v>2849</v>
      </c>
      <c r="AB12" s="246"/>
      <c r="AC12" s="246"/>
      <c r="AD12" s="246"/>
      <c r="AE12" s="246"/>
      <c r="AF12" s="238"/>
    </row>
    <row r="13" spans="1:32">
      <c r="A13" s="238">
        <v>2</v>
      </c>
      <c r="B13" s="246" t="s">
        <v>2369</v>
      </c>
      <c r="C13" s="246" t="s">
        <v>3434</v>
      </c>
      <c r="D13" s="246" t="s">
        <v>3898</v>
      </c>
      <c r="E13" s="246" t="s">
        <v>4007</v>
      </c>
      <c r="F13" s="240" t="s">
        <v>2369</v>
      </c>
      <c r="G13" s="240" t="s">
        <v>3434</v>
      </c>
      <c r="H13" s="240" t="s">
        <v>2803</v>
      </c>
      <c r="I13" s="240" t="s">
        <v>2804</v>
      </c>
      <c r="J13" s="238" t="s">
        <v>79</v>
      </c>
      <c r="K13" s="238" t="s">
        <v>2702</v>
      </c>
      <c r="L13" s="246"/>
      <c r="M13" s="246"/>
      <c r="N13" s="238" t="s">
        <v>2308</v>
      </c>
      <c r="O13" s="591"/>
      <c r="P13" s="591"/>
      <c r="Q13" s="591"/>
      <c r="R13" s="591"/>
      <c r="S13" s="591"/>
      <c r="T13" s="591"/>
      <c r="U13" s="591"/>
      <c r="V13" s="591"/>
      <c r="W13" s="702" t="s">
        <v>16369</v>
      </c>
      <c r="X13" s="246" t="s">
        <v>16352</v>
      </c>
      <c r="Y13" s="246" t="s">
        <v>3434</v>
      </c>
      <c r="Z13" s="246" t="s">
        <v>3898</v>
      </c>
      <c r="AA13" s="238" t="s">
        <v>2849</v>
      </c>
      <c r="AB13" s="702"/>
      <c r="AC13" s="246"/>
      <c r="AD13" s="246"/>
      <c r="AE13" s="246"/>
      <c r="AF13" s="238"/>
    </row>
    <row r="14" spans="1:32">
      <c r="A14" s="638">
        <v>3</v>
      </c>
      <c r="B14" s="246" t="s">
        <v>222</v>
      </c>
      <c r="C14" s="246" t="s">
        <v>2234</v>
      </c>
      <c r="D14" s="246" t="s">
        <v>3898</v>
      </c>
      <c r="E14" s="246" t="s">
        <v>4007</v>
      </c>
      <c r="F14" s="240" t="s">
        <v>222</v>
      </c>
      <c r="G14" s="240" t="s">
        <v>2234</v>
      </c>
      <c r="H14" s="240" t="s">
        <v>3991</v>
      </c>
      <c r="I14" s="240" t="s">
        <v>2108</v>
      </c>
      <c r="J14" s="238" t="s">
        <v>79</v>
      </c>
      <c r="K14" s="238" t="s">
        <v>2702</v>
      </c>
      <c r="L14" s="246"/>
      <c r="M14" s="246"/>
      <c r="N14" s="238" t="s">
        <v>2308</v>
      </c>
      <c r="O14" s="238"/>
      <c r="P14" s="238"/>
      <c r="Q14" s="238"/>
      <c r="R14" s="238"/>
      <c r="S14" s="238"/>
      <c r="T14" s="238"/>
      <c r="U14" s="238"/>
      <c r="V14" s="238"/>
      <c r="W14" s="702" t="s">
        <v>16369</v>
      </c>
      <c r="X14" s="246" t="s">
        <v>222</v>
      </c>
      <c r="Y14" s="246" t="s">
        <v>2234</v>
      </c>
      <c r="Z14" s="246" t="s">
        <v>3898</v>
      </c>
      <c r="AA14" s="238" t="s">
        <v>2849</v>
      </c>
      <c r="AB14" s="702"/>
      <c r="AC14" s="246"/>
      <c r="AD14" s="246"/>
      <c r="AE14" s="246"/>
      <c r="AF14" s="238"/>
    </row>
    <row r="15" spans="1:32">
      <c r="A15" s="238">
        <v>4</v>
      </c>
      <c r="B15" s="246" t="s">
        <v>1863</v>
      </c>
      <c r="C15" s="246" t="s">
        <v>2236</v>
      </c>
      <c r="D15" s="246" t="s">
        <v>3898</v>
      </c>
      <c r="E15" s="246" t="s">
        <v>4007</v>
      </c>
      <c r="F15" s="240" t="s">
        <v>1863</v>
      </c>
      <c r="G15" s="240" t="s">
        <v>2236</v>
      </c>
      <c r="H15" s="240" t="s">
        <v>3212</v>
      </c>
      <c r="I15" s="240" t="s">
        <v>2108</v>
      </c>
      <c r="J15" s="238"/>
      <c r="K15" s="246" t="s">
        <v>2702</v>
      </c>
      <c r="L15" s="246"/>
      <c r="M15" s="246"/>
      <c r="N15" s="238" t="s">
        <v>2308</v>
      </c>
      <c r="O15" s="238"/>
      <c r="P15" s="238"/>
      <c r="Q15" s="238"/>
      <c r="R15" s="238"/>
      <c r="S15" s="238"/>
      <c r="T15" s="238"/>
      <c r="U15" s="238"/>
      <c r="V15" s="238"/>
      <c r="W15" s="702" t="s">
        <v>16369</v>
      </c>
      <c r="X15" s="246" t="s">
        <v>1863</v>
      </c>
      <c r="Y15" s="246" t="s">
        <v>2236</v>
      </c>
      <c r="Z15" s="246" t="s">
        <v>3898</v>
      </c>
      <c r="AA15" s="238" t="s">
        <v>2849</v>
      </c>
      <c r="AB15" s="702"/>
      <c r="AC15" s="246"/>
      <c r="AD15" s="246"/>
      <c r="AE15" s="246"/>
      <c r="AF15" s="238"/>
    </row>
    <row r="16" spans="1:32">
      <c r="A16" s="638">
        <v>5</v>
      </c>
      <c r="B16" s="239" t="s">
        <v>105</v>
      </c>
      <c r="C16" s="246" t="s">
        <v>2239</v>
      </c>
      <c r="D16" s="246" t="s">
        <v>2811</v>
      </c>
      <c r="E16" s="246" t="s">
        <v>2812</v>
      </c>
      <c r="F16" s="240" t="s">
        <v>105</v>
      </c>
      <c r="G16" s="240" t="s">
        <v>2239</v>
      </c>
      <c r="H16" s="240" t="s">
        <v>3175</v>
      </c>
      <c r="I16" s="240" t="s">
        <v>2241</v>
      </c>
      <c r="J16" s="238"/>
      <c r="K16" s="238" t="s">
        <v>2702</v>
      </c>
      <c r="L16" s="246"/>
      <c r="M16" s="246"/>
      <c r="N16" s="238" t="s">
        <v>2308</v>
      </c>
      <c r="O16" s="238"/>
      <c r="P16" s="238"/>
      <c r="Q16" s="238"/>
      <c r="R16" s="238"/>
      <c r="S16" s="238"/>
      <c r="T16" s="238"/>
      <c r="U16" s="238"/>
      <c r="V16" s="238"/>
      <c r="W16" s="702" t="s">
        <v>16369</v>
      </c>
      <c r="X16" s="246" t="s">
        <v>16318</v>
      </c>
      <c r="Y16" s="246" t="s">
        <v>2675</v>
      </c>
      <c r="Z16" s="246" t="s">
        <v>2811</v>
      </c>
      <c r="AA16" s="238" t="s">
        <v>2849</v>
      </c>
      <c r="AB16" s="702"/>
      <c r="AC16" s="246"/>
      <c r="AD16" s="246"/>
      <c r="AE16" s="246"/>
      <c r="AF16" s="238"/>
    </row>
    <row r="17" spans="1:32">
      <c r="A17" s="238">
        <v>6</v>
      </c>
      <c r="B17" s="246" t="s">
        <v>16372</v>
      </c>
      <c r="C17" s="246" t="s">
        <v>16373</v>
      </c>
      <c r="D17" s="246" t="s">
        <v>2085</v>
      </c>
      <c r="E17" s="246" t="s">
        <v>2085</v>
      </c>
      <c r="F17" s="240" t="s">
        <v>16372</v>
      </c>
      <c r="G17" s="599" t="s">
        <v>16374</v>
      </c>
      <c r="H17" s="240" t="s">
        <v>2085</v>
      </c>
      <c r="I17" s="599" t="s">
        <v>2108</v>
      </c>
      <c r="J17" s="238"/>
      <c r="K17" s="238" t="s">
        <v>3760</v>
      </c>
      <c r="L17" s="246"/>
      <c r="M17" s="239" t="s">
        <v>16375</v>
      </c>
      <c r="N17" s="238" t="s">
        <v>2308</v>
      </c>
      <c r="O17" s="591"/>
      <c r="P17" s="591"/>
      <c r="Q17" s="591"/>
      <c r="R17" s="591"/>
      <c r="S17" s="591"/>
      <c r="T17" s="591"/>
      <c r="U17" s="591"/>
      <c r="V17" s="591"/>
      <c r="W17" s="702" t="s">
        <v>16369</v>
      </c>
      <c r="X17" s="246" t="s">
        <v>16376</v>
      </c>
      <c r="Y17" s="246" t="s">
        <v>16373</v>
      </c>
      <c r="Z17" s="246" t="s">
        <v>2085</v>
      </c>
      <c r="AA17" s="238" t="s">
        <v>2849</v>
      </c>
      <c r="AB17" s="702"/>
      <c r="AC17" s="246"/>
      <c r="AD17" s="246"/>
      <c r="AE17" s="246"/>
      <c r="AF17" s="238"/>
    </row>
    <row r="18" spans="1:32">
      <c r="A18" s="638">
        <v>7</v>
      </c>
      <c r="B18" s="246" t="s">
        <v>16377</v>
      </c>
      <c r="C18" s="246" t="s">
        <v>16378</v>
      </c>
      <c r="D18" s="246" t="s">
        <v>2085</v>
      </c>
      <c r="E18" s="246" t="s">
        <v>2085</v>
      </c>
      <c r="F18" s="240" t="s">
        <v>16377</v>
      </c>
      <c r="G18" s="599" t="s">
        <v>16379</v>
      </c>
      <c r="H18" s="240" t="s">
        <v>2085</v>
      </c>
      <c r="I18" s="599" t="s">
        <v>2108</v>
      </c>
      <c r="J18" s="238"/>
      <c r="K18" s="238" t="s">
        <v>3760</v>
      </c>
      <c r="L18" s="246"/>
      <c r="M18" s="239" t="s">
        <v>16375</v>
      </c>
      <c r="N18" s="238" t="s">
        <v>2308</v>
      </c>
      <c r="O18" s="591"/>
      <c r="P18" s="591"/>
      <c r="Q18" s="591"/>
      <c r="R18" s="591"/>
      <c r="S18" s="591"/>
      <c r="T18" s="591"/>
      <c r="U18" s="591"/>
      <c r="V18" s="591"/>
      <c r="W18" s="702" t="s">
        <v>16369</v>
      </c>
      <c r="X18" s="246" t="s">
        <v>16380</v>
      </c>
      <c r="Y18" s="246" t="s">
        <v>16378</v>
      </c>
      <c r="Z18" s="246" t="s">
        <v>2085</v>
      </c>
      <c r="AA18" s="238" t="s">
        <v>2849</v>
      </c>
      <c r="AB18" s="702"/>
      <c r="AC18" s="246"/>
      <c r="AD18" s="246"/>
      <c r="AE18" s="246"/>
      <c r="AF18" s="238"/>
    </row>
    <row r="19" spans="1:32">
      <c r="A19" s="238">
        <v>8</v>
      </c>
      <c r="B19" s="246" t="s">
        <v>10263</v>
      </c>
      <c r="C19" s="246" t="s">
        <v>16381</v>
      </c>
      <c r="D19" s="246" t="s">
        <v>2085</v>
      </c>
      <c r="E19" s="246" t="s">
        <v>2085</v>
      </c>
      <c r="F19" s="240" t="s">
        <v>10263</v>
      </c>
      <c r="G19" s="599" t="s">
        <v>9805</v>
      </c>
      <c r="H19" s="240" t="s">
        <v>2085</v>
      </c>
      <c r="I19" s="599" t="s">
        <v>2108</v>
      </c>
      <c r="J19" s="238"/>
      <c r="K19" s="238" t="s">
        <v>3760</v>
      </c>
      <c r="L19" s="246"/>
      <c r="M19" s="239" t="s">
        <v>16382</v>
      </c>
      <c r="N19" s="238" t="s">
        <v>2308</v>
      </c>
      <c r="O19" s="591"/>
      <c r="P19" s="591"/>
      <c r="Q19" s="591"/>
      <c r="R19" s="591"/>
      <c r="S19" s="591"/>
      <c r="T19" s="591"/>
      <c r="U19" s="591"/>
      <c r="V19" s="591"/>
      <c r="W19" s="702" t="s">
        <v>16369</v>
      </c>
      <c r="X19" s="246" t="s">
        <v>10263</v>
      </c>
      <c r="Y19" s="246" t="s">
        <v>16381</v>
      </c>
      <c r="Z19" s="246" t="s">
        <v>2085</v>
      </c>
      <c r="AA19" s="238" t="s">
        <v>2849</v>
      </c>
      <c r="AB19" s="702"/>
      <c r="AC19" s="246"/>
      <c r="AD19" s="246"/>
      <c r="AE19" s="246"/>
      <c r="AF19" s="238"/>
    </row>
    <row r="20" spans="1:32" s="739" customFormat="1">
      <c r="A20" s="638">
        <v>9</v>
      </c>
      <c r="B20" s="124" t="s">
        <v>16383</v>
      </c>
      <c r="C20" s="124" t="s">
        <v>16384</v>
      </c>
      <c r="D20" s="124" t="s">
        <v>2085</v>
      </c>
      <c r="E20" s="124" t="s">
        <v>2085</v>
      </c>
      <c r="F20" s="240" t="s">
        <v>16383</v>
      </c>
      <c r="G20" s="599" t="s">
        <v>16385</v>
      </c>
      <c r="H20" s="240" t="s">
        <v>2085</v>
      </c>
      <c r="I20" s="599" t="s">
        <v>2108</v>
      </c>
      <c r="J20" s="754"/>
      <c r="K20" s="754" t="s">
        <v>4808</v>
      </c>
      <c r="L20" s="124"/>
      <c r="M20" s="243"/>
      <c r="N20" s="755" t="s">
        <v>142</v>
      </c>
      <c r="O20" s="753"/>
      <c r="P20" s="753"/>
      <c r="Q20" s="753"/>
      <c r="R20" s="753"/>
      <c r="S20" s="753"/>
      <c r="T20" s="753"/>
      <c r="U20" s="753"/>
      <c r="V20" s="753"/>
      <c r="W20" s="593"/>
      <c r="X20" s="124"/>
      <c r="Y20" s="124"/>
      <c r="Z20" s="124"/>
      <c r="AA20" s="754"/>
      <c r="AB20" s="775"/>
      <c r="AC20" s="753"/>
      <c r="AD20" s="753"/>
      <c r="AE20" s="753"/>
      <c r="AF20" s="753"/>
    </row>
    <row r="21" spans="1:32" s="739" customFormat="1">
      <c r="A21" s="238">
        <v>10</v>
      </c>
      <c r="B21" s="124" t="s">
        <v>16386</v>
      </c>
      <c r="C21" s="124" t="s">
        <v>16387</v>
      </c>
      <c r="D21" s="124" t="s">
        <v>2085</v>
      </c>
      <c r="E21" s="124" t="s">
        <v>2085</v>
      </c>
      <c r="F21" s="240" t="s">
        <v>16386</v>
      </c>
      <c r="G21" s="599" t="s">
        <v>16388</v>
      </c>
      <c r="H21" s="240" t="s">
        <v>2085</v>
      </c>
      <c r="I21" s="599" t="s">
        <v>2108</v>
      </c>
      <c r="J21" s="754"/>
      <c r="K21" s="754" t="s">
        <v>4808</v>
      </c>
      <c r="L21" s="124"/>
      <c r="M21" s="243"/>
      <c r="N21" s="755" t="s">
        <v>142</v>
      </c>
      <c r="O21" s="753"/>
      <c r="P21" s="753"/>
      <c r="Q21" s="753"/>
      <c r="R21" s="753"/>
      <c r="S21" s="753"/>
      <c r="T21" s="753"/>
      <c r="U21" s="753"/>
      <c r="V21" s="753"/>
      <c r="W21" s="593"/>
      <c r="X21" s="124"/>
      <c r="Y21" s="124"/>
      <c r="Z21" s="124"/>
      <c r="AA21" s="754"/>
      <c r="AB21" s="775"/>
      <c r="AC21" s="753"/>
      <c r="AD21" s="753"/>
      <c r="AE21" s="753"/>
      <c r="AF21" s="753"/>
    </row>
    <row r="22" spans="1:32" s="739" customFormat="1">
      <c r="A22" s="638">
        <v>11</v>
      </c>
      <c r="B22" s="124" t="s">
        <v>16389</v>
      </c>
      <c r="C22" s="124" t="s">
        <v>16390</v>
      </c>
      <c r="D22" s="124" t="s">
        <v>2085</v>
      </c>
      <c r="E22" s="124" t="s">
        <v>2085</v>
      </c>
      <c r="F22" s="124" t="s">
        <v>16389</v>
      </c>
      <c r="G22" s="20" t="s">
        <v>9808</v>
      </c>
      <c r="H22" s="124" t="s">
        <v>2085</v>
      </c>
      <c r="I22" s="599" t="s">
        <v>2108</v>
      </c>
      <c r="J22" s="754"/>
      <c r="K22" s="754" t="s">
        <v>4808</v>
      </c>
      <c r="L22" s="124"/>
      <c r="M22" s="243"/>
      <c r="N22" s="755" t="s">
        <v>142</v>
      </c>
      <c r="O22" s="753"/>
      <c r="P22" s="753"/>
      <c r="Q22" s="753"/>
      <c r="R22" s="753"/>
      <c r="S22" s="753"/>
      <c r="T22" s="753"/>
      <c r="U22" s="753"/>
      <c r="V22" s="753"/>
      <c r="W22" s="593"/>
      <c r="X22" s="124"/>
      <c r="Y22" s="124"/>
      <c r="Z22" s="124"/>
      <c r="AA22" s="754"/>
      <c r="AB22" s="775"/>
      <c r="AC22" s="753"/>
      <c r="AD22" s="753"/>
      <c r="AE22" s="753"/>
      <c r="AF22" s="753"/>
    </row>
    <row r="23" spans="1:32" s="739" customFormat="1">
      <c r="A23" s="238">
        <v>12</v>
      </c>
      <c r="B23" s="124" t="s">
        <v>16391</v>
      </c>
      <c r="C23" s="124" t="s">
        <v>16392</v>
      </c>
      <c r="D23" s="124" t="s">
        <v>2085</v>
      </c>
      <c r="E23" s="124" t="s">
        <v>2085</v>
      </c>
      <c r="F23" s="124" t="s">
        <v>16391</v>
      </c>
      <c r="G23" s="20" t="s">
        <v>16393</v>
      </c>
      <c r="H23" s="124" t="s">
        <v>2085</v>
      </c>
      <c r="I23" s="599" t="s">
        <v>2108</v>
      </c>
      <c r="J23" s="754"/>
      <c r="K23" s="754" t="s">
        <v>4916</v>
      </c>
      <c r="L23" s="124"/>
      <c r="M23" s="243" t="s">
        <v>16375</v>
      </c>
      <c r="N23" s="754" t="s">
        <v>2308</v>
      </c>
      <c r="O23" s="753"/>
      <c r="P23" s="753"/>
      <c r="Q23" s="753"/>
      <c r="R23" s="753"/>
      <c r="S23" s="753"/>
      <c r="T23" s="753"/>
      <c r="U23" s="753"/>
      <c r="V23" s="753"/>
      <c r="W23" s="593" t="s">
        <v>16369</v>
      </c>
      <c r="X23" s="124" t="s">
        <v>16394</v>
      </c>
      <c r="Y23" s="124" t="s">
        <v>16392</v>
      </c>
      <c r="Z23" s="124" t="s">
        <v>2085</v>
      </c>
      <c r="AA23" s="754" t="s">
        <v>2849</v>
      </c>
      <c r="AB23" s="124"/>
      <c r="AC23" s="124"/>
      <c r="AD23" s="124"/>
      <c r="AE23" s="124"/>
      <c r="AF23" s="754"/>
    </row>
    <row r="24" spans="1:32" s="739" customFormat="1">
      <c r="A24" s="638">
        <v>13</v>
      </c>
      <c r="B24" s="124" t="s">
        <v>16395</v>
      </c>
      <c r="C24" s="124" t="s">
        <v>16396</v>
      </c>
      <c r="D24" s="124" t="s">
        <v>2085</v>
      </c>
      <c r="E24" s="124" t="s">
        <v>2085</v>
      </c>
      <c r="F24" s="124" t="s">
        <v>16395</v>
      </c>
      <c r="G24" s="20" t="s">
        <v>16397</v>
      </c>
      <c r="H24" s="124" t="s">
        <v>2085</v>
      </c>
      <c r="I24" s="599" t="s">
        <v>2108</v>
      </c>
      <c r="J24" s="754"/>
      <c r="K24" s="754" t="s">
        <v>4916</v>
      </c>
      <c r="L24" s="124"/>
      <c r="M24" s="243" t="s">
        <v>16375</v>
      </c>
      <c r="N24" s="754" t="s">
        <v>2308</v>
      </c>
      <c r="O24" s="753"/>
      <c r="P24" s="753"/>
      <c r="Q24" s="753"/>
      <c r="R24" s="753"/>
      <c r="S24" s="753"/>
      <c r="T24" s="753"/>
      <c r="U24" s="753"/>
      <c r="V24" s="753"/>
      <c r="W24" s="593" t="s">
        <v>16369</v>
      </c>
      <c r="X24" s="124" t="s">
        <v>16398</v>
      </c>
      <c r="Y24" s="124" t="s">
        <v>16396</v>
      </c>
      <c r="Z24" s="124" t="s">
        <v>2085</v>
      </c>
      <c r="AA24" s="754" t="s">
        <v>2849</v>
      </c>
      <c r="AB24" s="753"/>
      <c r="AC24" s="753"/>
      <c r="AD24" s="753"/>
      <c r="AE24" s="753"/>
      <c r="AF24" s="753"/>
    </row>
    <row r="25" spans="1:32" s="739" customFormat="1">
      <c r="A25" s="238">
        <v>14</v>
      </c>
      <c r="B25" s="124" t="s">
        <v>16399</v>
      </c>
      <c r="C25" s="124" t="s">
        <v>16400</v>
      </c>
      <c r="D25" s="124" t="s">
        <v>2085</v>
      </c>
      <c r="E25" s="124" t="s">
        <v>2085</v>
      </c>
      <c r="F25" s="124" t="s">
        <v>16399</v>
      </c>
      <c r="G25" s="20" t="s">
        <v>16401</v>
      </c>
      <c r="H25" s="124" t="s">
        <v>2085</v>
      </c>
      <c r="I25" s="599" t="s">
        <v>2108</v>
      </c>
      <c r="J25" s="754"/>
      <c r="K25" s="754" t="s">
        <v>4916</v>
      </c>
      <c r="L25" s="124"/>
      <c r="M25" s="243" t="s">
        <v>16382</v>
      </c>
      <c r="N25" s="754" t="s">
        <v>2308</v>
      </c>
      <c r="O25" s="753"/>
      <c r="P25" s="753"/>
      <c r="Q25" s="753"/>
      <c r="R25" s="753"/>
      <c r="S25" s="753"/>
      <c r="T25" s="753"/>
      <c r="U25" s="753"/>
      <c r="V25" s="753"/>
      <c r="W25" s="593" t="s">
        <v>16369</v>
      </c>
      <c r="X25" s="124" t="s">
        <v>16402</v>
      </c>
      <c r="Y25" s="124" t="s">
        <v>16400</v>
      </c>
      <c r="Z25" s="124" t="s">
        <v>2085</v>
      </c>
      <c r="AA25" s="754" t="s">
        <v>2849</v>
      </c>
      <c r="AB25" s="593"/>
      <c r="AC25" s="124"/>
      <c r="AD25" s="124"/>
      <c r="AE25" s="124"/>
      <c r="AF25" s="754"/>
    </row>
    <row r="26" spans="1:32" s="739" customFormat="1">
      <c r="A26" s="638">
        <v>15</v>
      </c>
      <c r="B26" s="124" t="s">
        <v>16403</v>
      </c>
      <c r="C26" s="124" t="s">
        <v>16404</v>
      </c>
      <c r="D26" s="124" t="s">
        <v>2085</v>
      </c>
      <c r="E26" s="124" t="s">
        <v>2085</v>
      </c>
      <c r="F26" s="124" t="s">
        <v>16403</v>
      </c>
      <c r="G26" s="20" t="s">
        <v>16405</v>
      </c>
      <c r="H26" s="124" t="s">
        <v>2085</v>
      </c>
      <c r="I26" s="599" t="s">
        <v>2108</v>
      </c>
      <c r="J26" s="754"/>
      <c r="K26" s="754"/>
      <c r="L26" s="124"/>
      <c r="M26" s="243"/>
      <c r="N26" s="754" t="s">
        <v>2308</v>
      </c>
      <c r="O26" s="753"/>
      <c r="P26" s="753"/>
      <c r="Q26" s="753"/>
      <c r="R26" s="753"/>
      <c r="S26" s="753"/>
      <c r="T26" s="753"/>
      <c r="U26" s="753"/>
      <c r="V26" s="753"/>
      <c r="W26" s="593"/>
      <c r="X26" s="124"/>
      <c r="Y26" s="124"/>
      <c r="Z26" s="124"/>
      <c r="AA26" s="754"/>
      <c r="AB26" s="775"/>
      <c r="AC26" s="753"/>
      <c r="AD26" s="753"/>
      <c r="AE26" s="753"/>
      <c r="AF26" s="753"/>
    </row>
    <row r="27" spans="1:32" s="739" customFormat="1">
      <c r="A27" s="238">
        <v>16</v>
      </c>
      <c r="B27" s="124" t="s">
        <v>16406</v>
      </c>
      <c r="C27" s="124" t="s">
        <v>16407</v>
      </c>
      <c r="D27" s="124" t="s">
        <v>2085</v>
      </c>
      <c r="E27" s="124" t="s">
        <v>2085</v>
      </c>
      <c r="F27" s="124" t="s">
        <v>16406</v>
      </c>
      <c r="G27" s="20" t="s">
        <v>16408</v>
      </c>
      <c r="H27" s="124" t="s">
        <v>2085</v>
      </c>
      <c r="I27" s="599" t="s">
        <v>2108</v>
      </c>
      <c r="J27" s="754"/>
      <c r="K27" s="754"/>
      <c r="L27" s="124"/>
      <c r="M27" s="243"/>
      <c r="N27" s="754" t="s">
        <v>2308</v>
      </c>
      <c r="O27" s="753"/>
      <c r="P27" s="753"/>
      <c r="Q27" s="753"/>
      <c r="R27" s="753"/>
      <c r="S27" s="753"/>
      <c r="T27" s="753"/>
      <c r="U27" s="753"/>
      <c r="V27" s="753"/>
      <c r="W27" s="593"/>
      <c r="X27" s="124"/>
      <c r="Y27" s="124"/>
      <c r="Z27" s="124"/>
      <c r="AA27" s="754"/>
      <c r="AB27" s="775"/>
      <c r="AC27" s="753"/>
      <c r="AD27" s="753"/>
      <c r="AE27" s="753"/>
      <c r="AF27" s="753"/>
    </row>
    <row r="28" spans="1:32" s="739" customFormat="1">
      <c r="A28" s="638">
        <v>17</v>
      </c>
      <c r="B28" s="124" t="s">
        <v>16409</v>
      </c>
      <c r="C28" s="124" t="s">
        <v>16410</v>
      </c>
      <c r="D28" s="124" t="s">
        <v>2085</v>
      </c>
      <c r="E28" s="124" t="s">
        <v>2085</v>
      </c>
      <c r="F28" s="124" t="s">
        <v>16409</v>
      </c>
      <c r="G28" s="20" t="s">
        <v>16411</v>
      </c>
      <c r="H28" s="124" t="s">
        <v>2085</v>
      </c>
      <c r="I28" s="599" t="s">
        <v>2108</v>
      </c>
      <c r="J28" s="754"/>
      <c r="K28" s="754"/>
      <c r="L28" s="124"/>
      <c r="M28" s="243"/>
      <c r="N28" s="754" t="s">
        <v>2308</v>
      </c>
      <c r="O28" s="753"/>
      <c r="P28" s="753"/>
      <c r="Q28" s="753"/>
      <c r="R28" s="753"/>
      <c r="S28" s="753"/>
      <c r="T28" s="753"/>
      <c r="U28" s="753"/>
      <c r="V28" s="753"/>
      <c r="W28" s="593"/>
      <c r="X28" s="124"/>
      <c r="Y28" s="124"/>
      <c r="Z28" s="124"/>
      <c r="AA28" s="754"/>
      <c r="AB28" s="775"/>
      <c r="AC28" s="753"/>
      <c r="AD28" s="753"/>
      <c r="AE28" s="753"/>
      <c r="AF28" s="753"/>
    </row>
    <row r="29" spans="1:32" s="739" customFormat="1">
      <c r="A29" s="238">
        <v>18</v>
      </c>
      <c r="B29" s="124" t="s">
        <v>16412</v>
      </c>
      <c r="C29" s="124" t="s">
        <v>16413</v>
      </c>
      <c r="D29" s="124" t="s">
        <v>2084</v>
      </c>
      <c r="E29" s="124" t="s">
        <v>2621</v>
      </c>
      <c r="F29" s="124" t="s">
        <v>16412</v>
      </c>
      <c r="G29" s="20" t="s">
        <v>16414</v>
      </c>
      <c r="H29" s="240" t="s">
        <v>3215</v>
      </c>
      <c r="I29" s="20" t="s">
        <v>2111</v>
      </c>
      <c r="J29" s="754"/>
      <c r="K29" s="754"/>
      <c r="L29" s="124"/>
      <c r="M29" s="243"/>
      <c r="N29" s="755" t="s">
        <v>142</v>
      </c>
      <c r="O29" s="753"/>
      <c r="P29" s="753"/>
      <c r="Q29" s="753"/>
      <c r="R29" s="753"/>
      <c r="S29" s="753"/>
      <c r="T29" s="753"/>
      <c r="U29" s="753"/>
      <c r="V29" s="753"/>
      <c r="W29" s="593"/>
      <c r="X29" s="124"/>
      <c r="Y29" s="124"/>
      <c r="Z29" s="124"/>
      <c r="AA29" s="754"/>
      <c r="AB29" s="775"/>
      <c r="AC29" s="753"/>
      <c r="AD29" s="753"/>
      <c r="AE29" s="753"/>
      <c r="AF29" s="753"/>
    </row>
    <row r="30" spans="1:32" s="739" customFormat="1">
      <c r="A30" s="638">
        <v>19</v>
      </c>
      <c r="B30" s="124" t="s">
        <v>16415</v>
      </c>
      <c r="C30" s="124" t="s">
        <v>16416</v>
      </c>
      <c r="D30" s="124" t="s">
        <v>2084</v>
      </c>
      <c r="E30" s="124" t="s">
        <v>2621</v>
      </c>
      <c r="F30" s="124" t="s">
        <v>16415</v>
      </c>
      <c r="G30" s="20" t="s">
        <v>16417</v>
      </c>
      <c r="H30" s="240" t="s">
        <v>3215</v>
      </c>
      <c r="I30" s="20" t="s">
        <v>2111</v>
      </c>
      <c r="J30" s="754"/>
      <c r="K30" s="754"/>
      <c r="L30" s="124"/>
      <c r="M30" s="243"/>
      <c r="N30" s="755" t="s">
        <v>142</v>
      </c>
      <c r="O30" s="753"/>
      <c r="P30" s="753"/>
      <c r="Q30" s="753"/>
      <c r="R30" s="753"/>
      <c r="S30" s="753"/>
      <c r="T30" s="753"/>
      <c r="U30" s="753"/>
      <c r="V30" s="753"/>
      <c r="W30" s="593"/>
      <c r="X30" s="124"/>
      <c r="Y30" s="124"/>
      <c r="Z30" s="124"/>
      <c r="AA30" s="754"/>
      <c r="AB30" s="775"/>
      <c r="AC30" s="753"/>
      <c r="AD30" s="753"/>
      <c r="AE30" s="753"/>
      <c r="AF30" s="753"/>
    </row>
    <row r="31" spans="1:32" s="739" customFormat="1">
      <c r="A31" s="238">
        <v>20</v>
      </c>
      <c r="B31" s="124" t="s">
        <v>16418</v>
      </c>
      <c r="C31" s="124" t="s">
        <v>16419</v>
      </c>
      <c r="D31" s="124" t="s">
        <v>2084</v>
      </c>
      <c r="E31" s="124" t="s">
        <v>2621</v>
      </c>
      <c r="F31" s="124" t="s">
        <v>16418</v>
      </c>
      <c r="G31" s="124" t="s">
        <v>16419</v>
      </c>
      <c r="H31" s="240" t="s">
        <v>3215</v>
      </c>
      <c r="I31" s="20" t="s">
        <v>2111</v>
      </c>
      <c r="J31" s="754"/>
      <c r="K31" s="754"/>
      <c r="L31" s="124"/>
      <c r="M31" s="243"/>
      <c r="N31" s="755" t="s">
        <v>142</v>
      </c>
      <c r="O31" s="753"/>
      <c r="P31" s="753"/>
      <c r="Q31" s="753"/>
      <c r="R31" s="753"/>
      <c r="S31" s="753"/>
      <c r="T31" s="753"/>
      <c r="U31" s="753"/>
      <c r="V31" s="753"/>
      <c r="W31" s="593"/>
      <c r="X31" s="124"/>
      <c r="Y31" s="124"/>
      <c r="Z31" s="124"/>
      <c r="AA31" s="754"/>
      <c r="AB31" s="775"/>
      <c r="AC31" s="753"/>
      <c r="AD31" s="753"/>
      <c r="AE31" s="753"/>
      <c r="AF31" s="753"/>
    </row>
    <row r="32" spans="1:32" s="739" customFormat="1" ht="45.6">
      <c r="A32" s="638">
        <v>21</v>
      </c>
      <c r="B32" s="124" t="s">
        <v>16420</v>
      </c>
      <c r="C32" s="124" t="s">
        <v>16421</v>
      </c>
      <c r="D32" s="124" t="s">
        <v>2084</v>
      </c>
      <c r="E32" s="124" t="s">
        <v>2621</v>
      </c>
      <c r="F32" s="240" t="s">
        <v>16420</v>
      </c>
      <c r="G32" s="240" t="s">
        <v>16421</v>
      </c>
      <c r="H32" s="240" t="s">
        <v>2733</v>
      </c>
      <c r="I32" s="20" t="s">
        <v>2111</v>
      </c>
      <c r="J32" s="754"/>
      <c r="K32" s="754" t="s">
        <v>2622</v>
      </c>
      <c r="L32" s="124"/>
      <c r="M32" s="756" t="s">
        <v>16422</v>
      </c>
      <c r="N32" s="754" t="s">
        <v>2308</v>
      </c>
      <c r="O32" s="753"/>
      <c r="P32" s="753"/>
      <c r="Q32" s="753"/>
      <c r="R32" s="753"/>
      <c r="S32" s="753"/>
      <c r="T32" s="753"/>
      <c r="U32" s="753"/>
      <c r="V32" s="753"/>
      <c r="W32" s="593" t="s">
        <v>16369</v>
      </c>
      <c r="X32" s="124" t="s">
        <v>16423</v>
      </c>
      <c r="Y32" s="124" t="s">
        <v>16421</v>
      </c>
      <c r="Z32" s="124" t="s">
        <v>2084</v>
      </c>
      <c r="AA32" s="754" t="s">
        <v>16424</v>
      </c>
      <c r="AB32" s="593"/>
      <c r="AC32" s="124"/>
      <c r="AD32" s="124"/>
      <c r="AE32" s="124"/>
      <c r="AF32" s="754"/>
    </row>
    <row r="33" spans="1:32" s="739" customFormat="1">
      <c r="A33" s="238">
        <v>22</v>
      </c>
      <c r="B33" s="124" t="s">
        <v>16425</v>
      </c>
      <c r="C33" s="124" t="s">
        <v>16426</v>
      </c>
      <c r="D33" s="124" t="s">
        <v>2084</v>
      </c>
      <c r="E33" s="124" t="s">
        <v>2621</v>
      </c>
      <c r="F33" s="124" t="s">
        <v>16425</v>
      </c>
      <c r="G33" s="20" t="s">
        <v>16427</v>
      </c>
      <c r="H33" s="240" t="s">
        <v>3215</v>
      </c>
      <c r="I33" s="20" t="s">
        <v>2111</v>
      </c>
      <c r="J33" s="754"/>
      <c r="K33" s="754"/>
      <c r="L33" s="124"/>
      <c r="M33" s="756"/>
      <c r="N33" s="755" t="s">
        <v>142</v>
      </c>
      <c r="O33" s="753"/>
      <c r="P33" s="753"/>
      <c r="Q33" s="753"/>
      <c r="R33" s="753"/>
      <c r="S33" s="753"/>
      <c r="T33" s="753"/>
      <c r="U33" s="753"/>
      <c r="V33" s="753"/>
      <c r="W33" s="593"/>
      <c r="X33" s="124"/>
      <c r="Y33" s="124"/>
      <c r="Z33" s="124"/>
      <c r="AA33" s="754"/>
      <c r="AB33" s="593"/>
      <c r="AC33" s="124"/>
      <c r="AD33" s="124"/>
      <c r="AE33" s="124"/>
      <c r="AF33" s="754"/>
    </row>
    <row r="34" spans="1:32" s="739" customFormat="1">
      <c r="A34" s="638">
        <v>23</v>
      </c>
      <c r="B34" s="124" t="s">
        <v>16428</v>
      </c>
      <c r="C34" s="124" t="s">
        <v>16429</v>
      </c>
      <c r="D34" s="124" t="s">
        <v>2084</v>
      </c>
      <c r="E34" s="124" t="s">
        <v>2621</v>
      </c>
      <c r="F34" s="124" t="s">
        <v>16428</v>
      </c>
      <c r="G34" s="20" t="s">
        <v>16430</v>
      </c>
      <c r="H34" s="240" t="s">
        <v>3215</v>
      </c>
      <c r="I34" s="20" t="s">
        <v>2111</v>
      </c>
      <c r="J34" s="754"/>
      <c r="K34" s="754"/>
      <c r="L34" s="124"/>
      <c r="M34" s="756"/>
      <c r="N34" s="755" t="s">
        <v>142</v>
      </c>
      <c r="O34" s="753"/>
      <c r="P34" s="753"/>
      <c r="Q34" s="753"/>
      <c r="R34" s="753"/>
      <c r="S34" s="753"/>
      <c r="T34" s="753"/>
      <c r="U34" s="753"/>
      <c r="V34" s="753"/>
      <c r="W34" s="593"/>
      <c r="X34" s="124"/>
      <c r="Y34" s="124"/>
      <c r="Z34" s="124"/>
      <c r="AA34" s="754"/>
      <c r="AB34" s="593"/>
      <c r="AC34" s="124"/>
      <c r="AD34" s="124"/>
      <c r="AE34" s="124"/>
      <c r="AF34" s="754"/>
    </row>
    <row r="35" spans="1:32" s="739" customFormat="1">
      <c r="A35" s="238">
        <v>24</v>
      </c>
      <c r="B35" s="124" t="s">
        <v>16431</v>
      </c>
      <c r="C35" s="124" t="s">
        <v>16432</v>
      </c>
      <c r="D35" s="124" t="s">
        <v>2084</v>
      </c>
      <c r="E35" s="124" t="s">
        <v>2621</v>
      </c>
      <c r="F35" s="124" t="s">
        <v>16431</v>
      </c>
      <c r="G35" s="124" t="s">
        <v>16432</v>
      </c>
      <c r="H35" s="240" t="s">
        <v>3215</v>
      </c>
      <c r="I35" s="20" t="s">
        <v>2111</v>
      </c>
      <c r="J35" s="754"/>
      <c r="K35" s="754"/>
      <c r="L35" s="124"/>
      <c r="M35" s="756"/>
      <c r="N35" s="755" t="s">
        <v>142</v>
      </c>
      <c r="O35" s="753"/>
      <c r="P35" s="753"/>
      <c r="Q35" s="753"/>
      <c r="R35" s="753"/>
      <c r="S35" s="753"/>
      <c r="T35" s="753"/>
      <c r="U35" s="753"/>
      <c r="V35" s="753"/>
      <c r="W35" s="593"/>
      <c r="X35" s="124"/>
      <c r="Y35" s="124"/>
      <c r="Z35" s="124"/>
      <c r="AA35" s="754"/>
      <c r="AB35" s="593"/>
      <c r="AC35" s="124"/>
      <c r="AD35" s="124"/>
      <c r="AE35" s="124"/>
      <c r="AF35" s="754"/>
    </row>
    <row r="36" spans="1:32" s="739" customFormat="1" ht="45.6">
      <c r="A36" s="638">
        <v>25</v>
      </c>
      <c r="B36" s="124" t="s">
        <v>16433</v>
      </c>
      <c r="C36" s="124" t="s">
        <v>16434</v>
      </c>
      <c r="D36" s="124" t="s">
        <v>2084</v>
      </c>
      <c r="E36" s="124" t="s">
        <v>2621</v>
      </c>
      <c r="F36" s="240" t="s">
        <v>16433</v>
      </c>
      <c r="G36" s="240" t="s">
        <v>16434</v>
      </c>
      <c r="H36" s="240" t="s">
        <v>2733</v>
      </c>
      <c r="I36" s="20" t="s">
        <v>2111</v>
      </c>
      <c r="J36" s="754"/>
      <c r="K36" s="754" t="s">
        <v>2622</v>
      </c>
      <c r="L36" s="124"/>
      <c r="M36" s="756" t="s">
        <v>16435</v>
      </c>
      <c r="N36" s="754" t="s">
        <v>2308</v>
      </c>
      <c r="O36" s="753"/>
      <c r="P36" s="753"/>
      <c r="Q36" s="753"/>
      <c r="R36" s="753"/>
      <c r="S36" s="753"/>
      <c r="T36" s="753"/>
      <c r="U36" s="753"/>
      <c r="V36" s="753"/>
      <c r="W36" s="593" t="s">
        <v>16369</v>
      </c>
      <c r="X36" s="124" t="s">
        <v>16436</v>
      </c>
      <c r="Y36" s="124" t="s">
        <v>16434</v>
      </c>
      <c r="Z36" s="124" t="s">
        <v>2084</v>
      </c>
      <c r="AA36" s="754" t="s">
        <v>16424</v>
      </c>
      <c r="AB36" s="593"/>
      <c r="AC36" s="124"/>
      <c r="AD36" s="124"/>
      <c r="AE36" s="124"/>
      <c r="AF36" s="754"/>
    </row>
    <row r="37" spans="1:32" s="739" customFormat="1">
      <c r="A37" s="238">
        <v>26</v>
      </c>
      <c r="B37" s="124" t="s">
        <v>16437</v>
      </c>
      <c r="C37" s="124" t="s">
        <v>16438</v>
      </c>
      <c r="D37" s="124" t="s">
        <v>2084</v>
      </c>
      <c r="E37" s="124" t="s">
        <v>2621</v>
      </c>
      <c r="F37" s="124" t="s">
        <v>16437</v>
      </c>
      <c r="G37" s="20" t="s">
        <v>16439</v>
      </c>
      <c r="H37" s="240" t="s">
        <v>3215</v>
      </c>
      <c r="I37" s="20" t="s">
        <v>2111</v>
      </c>
      <c r="J37" s="754"/>
      <c r="K37" s="754"/>
      <c r="L37" s="124"/>
      <c r="M37" s="756"/>
      <c r="N37" s="755" t="s">
        <v>142</v>
      </c>
      <c r="O37" s="753"/>
      <c r="P37" s="753"/>
      <c r="Q37" s="753"/>
      <c r="R37" s="753"/>
      <c r="S37" s="753"/>
      <c r="T37" s="753"/>
      <c r="U37" s="753"/>
      <c r="V37" s="753"/>
      <c r="W37" s="593"/>
      <c r="X37" s="124"/>
      <c r="Y37" s="124"/>
      <c r="Z37" s="124"/>
      <c r="AA37" s="754"/>
      <c r="AB37" s="593"/>
      <c r="AC37" s="124"/>
      <c r="AD37" s="124"/>
      <c r="AE37" s="124"/>
      <c r="AF37" s="754"/>
    </row>
    <row r="38" spans="1:32" s="739" customFormat="1">
      <c r="A38" s="638">
        <v>27</v>
      </c>
      <c r="B38" s="124" t="s">
        <v>16440</v>
      </c>
      <c r="C38" s="124" t="s">
        <v>16441</v>
      </c>
      <c r="D38" s="124" t="s">
        <v>2084</v>
      </c>
      <c r="E38" s="124" t="s">
        <v>2621</v>
      </c>
      <c r="F38" s="124" t="s">
        <v>16440</v>
      </c>
      <c r="G38" s="20" t="s">
        <v>16442</v>
      </c>
      <c r="H38" s="240" t="s">
        <v>3215</v>
      </c>
      <c r="I38" s="20" t="s">
        <v>2111</v>
      </c>
      <c r="J38" s="754"/>
      <c r="K38" s="754"/>
      <c r="L38" s="124"/>
      <c r="M38" s="756"/>
      <c r="N38" s="755" t="s">
        <v>142</v>
      </c>
      <c r="O38" s="753"/>
      <c r="P38" s="753"/>
      <c r="Q38" s="753"/>
      <c r="R38" s="753"/>
      <c r="S38" s="753"/>
      <c r="T38" s="753"/>
      <c r="U38" s="753"/>
      <c r="V38" s="753"/>
      <c r="W38" s="593"/>
      <c r="X38" s="124"/>
      <c r="Y38" s="124"/>
      <c r="Z38" s="124"/>
      <c r="AA38" s="754"/>
      <c r="AB38" s="593"/>
      <c r="AC38" s="124"/>
      <c r="AD38" s="124"/>
      <c r="AE38" s="124"/>
      <c r="AF38" s="754"/>
    </row>
    <row r="39" spans="1:32" s="739" customFormat="1">
      <c r="A39" s="238">
        <v>28</v>
      </c>
      <c r="B39" s="124" t="s">
        <v>16443</v>
      </c>
      <c r="C39" s="124" t="s">
        <v>16444</v>
      </c>
      <c r="D39" s="124" t="s">
        <v>2084</v>
      </c>
      <c r="E39" s="124" t="s">
        <v>2621</v>
      </c>
      <c r="F39" s="124" t="s">
        <v>16443</v>
      </c>
      <c r="G39" s="124" t="s">
        <v>16444</v>
      </c>
      <c r="H39" s="240" t="s">
        <v>3215</v>
      </c>
      <c r="I39" s="20" t="s">
        <v>2111</v>
      </c>
      <c r="J39" s="754"/>
      <c r="K39" s="754"/>
      <c r="L39" s="124"/>
      <c r="M39" s="756"/>
      <c r="N39" s="755" t="s">
        <v>142</v>
      </c>
      <c r="O39" s="753"/>
      <c r="P39" s="753"/>
      <c r="Q39" s="753"/>
      <c r="R39" s="753"/>
      <c r="S39" s="753"/>
      <c r="T39" s="753"/>
      <c r="U39" s="753"/>
      <c r="V39" s="753"/>
      <c r="W39" s="593"/>
      <c r="X39" s="124"/>
      <c r="Y39" s="124"/>
      <c r="Z39" s="124"/>
      <c r="AA39" s="754"/>
      <c r="AB39" s="593"/>
      <c r="AC39" s="124"/>
      <c r="AD39" s="124"/>
      <c r="AE39" s="124"/>
      <c r="AF39" s="754"/>
    </row>
    <row r="40" spans="1:32" s="739" customFormat="1" ht="34.200000000000003">
      <c r="A40" s="638">
        <v>29</v>
      </c>
      <c r="B40" s="124" t="s">
        <v>16445</v>
      </c>
      <c r="C40" s="124" t="s">
        <v>9129</v>
      </c>
      <c r="D40" s="124" t="s">
        <v>2084</v>
      </c>
      <c r="E40" s="124" t="s">
        <v>2621</v>
      </c>
      <c r="F40" s="124" t="s">
        <v>16445</v>
      </c>
      <c r="G40" s="20" t="s">
        <v>16446</v>
      </c>
      <c r="H40" s="240" t="s">
        <v>3215</v>
      </c>
      <c r="I40" s="20" t="s">
        <v>2111</v>
      </c>
      <c r="J40" s="754"/>
      <c r="K40" s="754"/>
      <c r="L40" s="124"/>
      <c r="M40" s="756" t="s">
        <v>16447</v>
      </c>
      <c r="N40" s="755" t="s">
        <v>142</v>
      </c>
      <c r="O40" s="753"/>
      <c r="P40" s="753"/>
      <c r="Q40" s="753"/>
      <c r="R40" s="753"/>
      <c r="S40" s="753"/>
      <c r="T40" s="753"/>
      <c r="U40" s="753"/>
      <c r="V40" s="753"/>
      <c r="W40" s="593"/>
      <c r="X40" s="124"/>
      <c r="Y40" s="124"/>
      <c r="Z40" s="124"/>
      <c r="AA40" s="754"/>
      <c r="AB40" s="593"/>
      <c r="AC40" s="124"/>
      <c r="AD40" s="124"/>
      <c r="AE40" s="124"/>
      <c r="AF40" s="754"/>
    </row>
    <row r="41" spans="1:32" s="739" customFormat="1">
      <c r="A41" s="238">
        <v>30</v>
      </c>
      <c r="B41" s="124" t="s">
        <v>16448</v>
      </c>
      <c r="C41" s="124" t="s">
        <v>16449</v>
      </c>
      <c r="D41" s="124" t="s">
        <v>2085</v>
      </c>
      <c r="E41" s="124" t="s">
        <v>2085</v>
      </c>
      <c r="F41" s="240" t="s">
        <v>16448</v>
      </c>
      <c r="G41" s="599" t="s">
        <v>16450</v>
      </c>
      <c r="H41" s="240" t="s">
        <v>2085</v>
      </c>
      <c r="I41" s="599" t="s">
        <v>2108</v>
      </c>
      <c r="J41" s="754"/>
      <c r="K41" s="754" t="s">
        <v>3760</v>
      </c>
      <c r="L41" s="124"/>
      <c r="M41" s="243" t="s">
        <v>16382</v>
      </c>
      <c r="N41" s="754" t="s">
        <v>2308</v>
      </c>
      <c r="O41" s="753"/>
      <c r="P41" s="753"/>
      <c r="Q41" s="753"/>
      <c r="R41" s="753"/>
      <c r="S41" s="753"/>
      <c r="T41" s="753"/>
      <c r="U41" s="753"/>
      <c r="V41" s="753"/>
      <c r="W41" s="593" t="s">
        <v>16369</v>
      </c>
      <c r="X41" s="124" t="s">
        <v>16448</v>
      </c>
      <c r="Y41" s="124" t="s">
        <v>16449</v>
      </c>
      <c r="Z41" s="124" t="s">
        <v>2085</v>
      </c>
      <c r="AA41" s="754" t="s">
        <v>2849</v>
      </c>
      <c r="AB41" s="124"/>
      <c r="AC41" s="124"/>
      <c r="AD41" s="124"/>
      <c r="AE41" s="124"/>
      <c r="AF41" s="754"/>
    </row>
    <row r="42" spans="1:32" s="739" customFormat="1">
      <c r="A42" s="638">
        <v>31</v>
      </c>
      <c r="B42" s="124" t="s">
        <v>16451</v>
      </c>
      <c r="C42" s="124" t="s">
        <v>16452</v>
      </c>
      <c r="D42" s="124" t="s">
        <v>2085</v>
      </c>
      <c r="E42" s="124" t="s">
        <v>2085</v>
      </c>
      <c r="F42" s="240" t="s">
        <v>16451</v>
      </c>
      <c r="G42" s="599" t="s">
        <v>16453</v>
      </c>
      <c r="H42" s="240" t="s">
        <v>2085</v>
      </c>
      <c r="I42" s="599" t="s">
        <v>2108</v>
      </c>
      <c r="J42" s="754"/>
      <c r="K42" s="754" t="s">
        <v>4916</v>
      </c>
      <c r="L42" s="124"/>
      <c r="M42" s="243" t="s">
        <v>16382</v>
      </c>
      <c r="N42" s="754" t="s">
        <v>2308</v>
      </c>
      <c r="O42" s="753"/>
      <c r="P42" s="753"/>
      <c r="Q42" s="753"/>
      <c r="R42" s="753"/>
      <c r="S42" s="753"/>
      <c r="T42" s="753"/>
      <c r="U42" s="753"/>
      <c r="V42" s="753"/>
      <c r="W42" s="593" t="s">
        <v>16369</v>
      </c>
      <c r="X42" s="124" t="s">
        <v>16451</v>
      </c>
      <c r="Y42" s="124" t="s">
        <v>16452</v>
      </c>
      <c r="Z42" s="124" t="s">
        <v>2085</v>
      </c>
      <c r="AA42" s="754" t="s">
        <v>2849</v>
      </c>
      <c r="AB42" s="753"/>
      <c r="AC42" s="753"/>
      <c r="AD42" s="753"/>
      <c r="AE42" s="753"/>
      <c r="AF42" s="753"/>
    </row>
    <row r="43" spans="1:32" s="739" customFormat="1">
      <c r="A43" s="238">
        <v>32</v>
      </c>
      <c r="B43" s="124" t="s">
        <v>16454</v>
      </c>
      <c r="C43" s="124" t="s">
        <v>16455</v>
      </c>
      <c r="D43" s="124" t="s">
        <v>2085</v>
      </c>
      <c r="E43" s="124" t="s">
        <v>2085</v>
      </c>
      <c r="F43" s="240" t="s">
        <v>16454</v>
      </c>
      <c r="G43" s="599" t="s">
        <v>16456</v>
      </c>
      <c r="H43" s="240" t="s">
        <v>2085</v>
      </c>
      <c r="I43" s="599" t="s">
        <v>2108</v>
      </c>
      <c r="J43" s="754"/>
      <c r="K43" s="754" t="s">
        <v>3760</v>
      </c>
      <c r="L43" s="124"/>
      <c r="M43" s="243" t="s">
        <v>16375</v>
      </c>
      <c r="N43" s="754" t="s">
        <v>2308</v>
      </c>
      <c r="O43" s="753"/>
      <c r="P43" s="753"/>
      <c r="Q43" s="753"/>
      <c r="R43" s="753"/>
      <c r="S43" s="753"/>
      <c r="T43" s="753"/>
      <c r="U43" s="753"/>
      <c r="V43" s="753"/>
      <c r="W43" s="593" t="s">
        <v>16369</v>
      </c>
      <c r="X43" s="124" t="s">
        <v>16457</v>
      </c>
      <c r="Y43" s="124" t="s">
        <v>16455</v>
      </c>
      <c r="Z43" s="124" t="s">
        <v>2085</v>
      </c>
      <c r="AA43" s="754" t="s">
        <v>2849</v>
      </c>
      <c r="AB43" s="593"/>
      <c r="AC43" s="124"/>
      <c r="AD43" s="124"/>
      <c r="AE43" s="124"/>
      <c r="AF43" s="754"/>
    </row>
    <row r="44" spans="1:32" s="739" customFormat="1">
      <c r="A44" s="638">
        <v>33</v>
      </c>
      <c r="B44" s="124" t="s">
        <v>16458</v>
      </c>
      <c r="C44" s="124" t="s">
        <v>16459</v>
      </c>
      <c r="D44" s="124" t="s">
        <v>2085</v>
      </c>
      <c r="E44" s="124" t="s">
        <v>2085</v>
      </c>
      <c r="F44" s="240" t="s">
        <v>16458</v>
      </c>
      <c r="G44" s="599" t="s">
        <v>16460</v>
      </c>
      <c r="H44" s="240" t="s">
        <v>2085</v>
      </c>
      <c r="I44" s="599" t="s">
        <v>2108</v>
      </c>
      <c r="J44" s="754"/>
      <c r="K44" s="754" t="s">
        <v>3760</v>
      </c>
      <c r="L44" s="124"/>
      <c r="M44" s="243" t="s">
        <v>16375</v>
      </c>
      <c r="N44" s="754" t="s">
        <v>2308</v>
      </c>
      <c r="O44" s="753"/>
      <c r="P44" s="753"/>
      <c r="Q44" s="753"/>
      <c r="R44" s="753"/>
      <c r="S44" s="753"/>
      <c r="T44" s="753"/>
      <c r="U44" s="753"/>
      <c r="V44" s="753"/>
      <c r="W44" s="593" t="s">
        <v>16369</v>
      </c>
      <c r="X44" s="124" t="s">
        <v>16461</v>
      </c>
      <c r="Y44" s="124" t="s">
        <v>16459</v>
      </c>
      <c r="Z44" s="124" t="s">
        <v>2085</v>
      </c>
      <c r="AA44" s="754" t="s">
        <v>2849</v>
      </c>
      <c r="AB44" s="593"/>
      <c r="AC44" s="124"/>
      <c r="AD44" s="124"/>
      <c r="AE44" s="124"/>
      <c r="AF44" s="754"/>
    </row>
    <row r="45" spans="1:32" s="739" customFormat="1">
      <c r="A45" s="238">
        <v>34</v>
      </c>
      <c r="B45" s="124" t="s">
        <v>16462</v>
      </c>
      <c r="C45" s="124" t="s">
        <v>16463</v>
      </c>
      <c r="D45" s="124" t="s">
        <v>2085</v>
      </c>
      <c r="E45" s="124" t="s">
        <v>2085</v>
      </c>
      <c r="F45" s="124" t="s">
        <v>16462</v>
      </c>
      <c r="G45" s="20" t="s">
        <v>16464</v>
      </c>
      <c r="H45" s="124" t="s">
        <v>2085</v>
      </c>
      <c r="I45" s="599" t="s">
        <v>2108</v>
      </c>
      <c r="J45" s="754"/>
      <c r="K45" s="754" t="s">
        <v>4916</v>
      </c>
      <c r="L45" s="124"/>
      <c r="M45" s="243" t="s">
        <v>16375</v>
      </c>
      <c r="N45" s="754" t="s">
        <v>2308</v>
      </c>
      <c r="O45" s="753"/>
      <c r="P45" s="753"/>
      <c r="Q45" s="753"/>
      <c r="R45" s="753"/>
      <c r="S45" s="753"/>
      <c r="T45" s="753"/>
      <c r="U45" s="753"/>
      <c r="V45" s="753"/>
      <c r="W45" s="593" t="s">
        <v>16369</v>
      </c>
      <c r="X45" s="124" t="s">
        <v>16465</v>
      </c>
      <c r="Y45" s="124" t="s">
        <v>16463</v>
      </c>
      <c r="Z45" s="124" t="s">
        <v>2085</v>
      </c>
      <c r="AA45" s="754" t="s">
        <v>2849</v>
      </c>
      <c r="AB45" s="753"/>
      <c r="AC45" s="753"/>
      <c r="AD45" s="753"/>
      <c r="AE45" s="753"/>
      <c r="AF45" s="753"/>
    </row>
    <row r="46" spans="1:32" s="739" customFormat="1">
      <c r="A46" s="638">
        <v>35</v>
      </c>
      <c r="B46" s="124" t="s">
        <v>16466</v>
      </c>
      <c r="C46" s="124" t="s">
        <v>16467</v>
      </c>
      <c r="D46" s="124" t="s">
        <v>2085</v>
      </c>
      <c r="E46" s="124" t="s">
        <v>2085</v>
      </c>
      <c r="F46" s="124" t="s">
        <v>16466</v>
      </c>
      <c r="G46" s="20" t="s">
        <v>16468</v>
      </c>
      <c r="H46" s="124" t="s">
        <v>2085</v>
      </c>
      <c r="I46" s="599" t="s">
        <v>2108</v>
      </c>
      <c r="J46" s="754"/>
      <c r="K46" s="754" t="s">
        <v>4916</v>
      </c>
      <c r="L46" s="124"/>
      <c r="M46" s="243" t="s">
        <v>16375</v>
      </c>
      <c r="N46" s="754" t="s">
        <v>2308</v>
      </c>
      <c r="O46" s="753"/>
      <c r="P46" s="753"/>
      <c r="Q46" s="753"/>
      <c r="R46" s="753"/>
      <c r="S46" s="753"/>
      <c r="T46" s="753"/>
      <c r="U46" s="753"/>
      <c r="V46" s="753"/>
      <c r="W46" s="593" t="s">
        <v>16369</v>
      </c>
      <c r="X46" s="124" t="s">
        <v>16469</v>
      </c>
      <c r="Y46" s="124" t="s">
        <v>16467</v>
      </c>
      <c r="Z46" s="124" t="s">
        <v>2085</v>
      </c>
      <c r="AA46" s="754" t="s">
        <v>2849</v>
      </c>
      <c r="AB46" s="753"/>
      <c r="AC46" s="753"/>
      <c r="AD46" s="753"/>
      <c r="AE46" s="753"/>
      <c r="AF46" s="753"/>
    </row>
    <row r="47" spans="1:32" s="739" customFormat="1" ht="22.8">
      <c r="A47" s="238">
        <v>36</v>
      </c>
      <c r="B47" s="124" t="s">
        <v>16470</v>
      </c>
      <c r="C47" s="124" t="s">
        <v>16471</v>
      </c>
      <c r="D47" s="124" t="s">
        <v>2084</v>
      </c>
      <c r="E47" s="124" t="s">
        <v>2621</v>
      </c>
      <c r="F47" s="240" t="s">
        <v>16470</v>
      </c>
      <c r="G47" s="240" t="s">
        <v>16471</v>
      </c>
      <c r="H47" s="240" t="s">
        <v>3215</v>
      </c>
      <c r="I47" s="20" t="s">
        <v>2111</v>
      </c>
      <c r="J47" s="754"/>
      <c r="K47" s="754" t="s">
        <v>2622</v>
      </c>
      <c r="L47" s="124"/>
      <c r="M47" s="756" t="s">
        <v>16472</v>
      </c>
      <c r="N47" s="754" t="s">
        <v>2308</v>
      </c>
      <c r="O47" s="753"/>
      <c r="P47" s="753"/>
      <c r="Q47" s="753"/>
      <c r="R47" s="753"/>
      <c r="S47" s="753"/>
      <c r="T47" s="753"/>
      <c r="U47" s="753"/>
      <c r="V47" s="753"/>
      <c r="W47" s="593" t="s">
        <v>16369</v>
      </c>
      <c r="X47" s="124" t="s">
        <v>16473</v>
      </c>
      <c r="Y47" s="124" t="s">
        <v>16471</v>
      </c>
      <c r="Z47" s="124" t="s">
        <v>2084</v>
      </c>
      <c r="AA47" s="754" t="s">
        <v>16424</v>
      </c>
      <c r="AB47" s="593"/>
      <c r="AC47" s="124"/>
      <c r="AD47" s="124"/>
      <c r="AE47" s="124"/>
      <c r="AF47" s="754"/>
    </row>
    <row r="48" spans="1:32" s="739" customFormat="1" ht="22.8">
      <c r="A48" s="638">
        <v>37</v>
      </c>
      <c r="B48" s="124" t="s">
        <v>16474</v>
      </c>
      <c r="C48" s="124" t="s">
        <v>16475</v>
      </c>
      <c r="D48" s="124" t="s">
        <v>2084</v>
      </c>
      <c r="E48" s="124" t="s">
        <v>2621</v>
      </c>
      <c r="F48" s="240" t="s">
        <v>16474</v>
      </c>
      <c r="G48" s="240" t="s">
        <v>16475</v>
      </c>
      <c r="H48" s="240" t="s">
        <v>3215</v>
      </c>
      <c r="I48" s="20" t="s">
        <v>2111</v>
      </c>
      <c r="J48" s="754"/>
      <c r="K48" s="754" t="s">
        <v>2622</v>
      </c>
      <c r="L48" s="124"/>
      <c r="M48" s="756" t="s">
        <v>16472</v>
      </c>
      <c r="N48" s="754" t="s">
        <v>2308</v>
      </c>
      <c r="O48" s="753"/>
      <c r="P48" s="753"/>
      <c r="Q48" s="753"/>
      <c r="R48" s="753"/>
      <c r="S48" s="753"/>
      <c r="T48" s="753"/>
      <c r="U48" s="753"/>
      <c r="V48" s="753"/>
      <c r="W48" s="593" t="s">
        <v>16369</v>
      </c>
      <c r="X48" s="124" t="s">
        <v>16476</v>
      </c>
      <c r="Y48" s="124" t="s">
        <v>16475</v>
      </c>
      <c r="Z48" s="124" t="s">
        <v>2084</v>
      </c>
      <c r="AA48" s="754" t="s">
        <v>16424</v>
      </c>
      <c r="AB48" s="593"/>
      <c r="AC48" s="124"/>
      <c r="AD48" s="124"/>
      <c r="AE48" s="124"/>
      <c r="AF48" s="754"/>
    </row>
    <row r="49" spans="1:32" s="739" customFormat="1">
      <c r="A49" s="238">
        <v>38</v>
      </c>
      <c r="B49" s="124" t="s">
        <v>16477</v>
      </c>
      <c r="C49" s="124" t="s">
        <v>16478</v>
      </c>
      <c r="D49" s="124" t="s">
        <v>2085</v>
      </c>
      <c r="E49" s="124" t="s">
        <v>2085</v>
      </c>
      <c r="F49" s="240" t="s">
        <v>16477</v>
      </c>
      <c r="G49" s="599" t="s">
        <v>16479</v>
      </c>
      <c r="H49" s="240" t="s">
        <v>2085</v>
      </c>
      <c r="I49" s="599" t="s">
        <v>2108</v>
      </c>
      <c r="J49" s="754"/>
      <c r="K49" s="754" t="s">
        <v>3760</v>
      </c>
      <c r="L49" s="753"/>
      <c r="M49" s="243" t="s">
        <v>16480</v>
      </c>
      <c r="N49" s="754" t="s">
        <v>2308</v>
      </c>
      <c r="O49" s="754"/>
      <c r="P49" s="754"/>
      <c r="Q49" s="754"/>
      <c r="R49" s="754"/>
      <c r="S49" s="754"/>
      <c r="T49" s="754"/>
      <c r="U49" s="754"/>
      <c r="V49" s="754"/>
      <c r="W49" s="593" t="s">
        <v>16369</v>
      </c>
      <c r="X49" s="124" t="s">
        <v>16481</v>
      </c>
      <c r="Y49" s="124" t="s">
        <v>16478</v>
      </c>
      <c r="Z49" s="124" t="s">
        <v>2085</v>
      </c>
      <c r="AA49" s="754" t="s">
        <v>2849</v>
      </c>
      <c r="AB49" s="124"/>
      <c r="AC49" s="124"/>
      <c r="AD49" s="124"/>
      <c r="AE49" s="124"/>
      <c r="AF49" s="754"/>
    </row>
    <row r="50" spans="1:32" s="739" customFormat="1">
      <c r="A50" s="638">
        <v>39</v>
      </c>
      <c r="B50" s="124" t="s">
        <v>16482</v>
      </c>
      <c r="C50" s="124" t="s">
        <v>16483</v>
      </c>
      <c r="D50" s="124" t="s">
        <v>2085</v>
      </c>
      <c r="E50" s="124" t="s">
        <v>2085</v>
      </c>
      <c r="F50" s="240" t="s">
        <v>16482</v>
      </c>
      <c r="G50" s="599" t="s">
        <v>16484</v>
      </c>
      <c r="H50" s="240" t="s">
        <v>2085</v>
      </c>
      <c r="I50" s="599" t="s">
        <v>2108</v>
      </c>
      <c r="J50" s="754"/>
      <c r="K50" s="754" t="s">
        <v>3760</v>
      </c>
      <c r="L50" s="753"/>
      <c r="M50" s="243" t="s">
        <v>16480</v>
      </c>
      <c r="N50" s="754" t="s">
        <v>2308</v>
      </c>
      <c r="O50" s="754"/>
      <c r="P50" s="754"/>
      <c r="Q50" s="754"/>
      <c r="R50" s="754"/>
      <c r="S50" s="754"/>
      <c r="T50" s="754"/>
      <c r="U50" s="754"/>
      <c r="V50" s="754"/>
      <c r="W50" s="593" t="s">
        <v>16369</v>
      </c>
      <c r="X50" s="124" t="s">
        <v>16485</v>
      </c>
      <c r="Y50" s="124" t="s">
        <v>16483</v>
      </c>
      <c r="Z50" s="124" t="s">
        <v>2085</v>
      </c>
      <c r="AA50" s="754" t="s">
        <v>2849</v>
      </c>
      <c r="AB50" s="593"/>
      <c r="AC50" s="124"/>
      <c r="AD50" s="124"/>
      <c r="AE50" s="124"/>
      <c r="AF50" s="754"/>
    </row>
    <row r="51" spans="1:32" s="739" customFormat="1">
      <c r="A51" s="238">
        <v>40</v>
      </c>
      <c r="B51" s="124" t="s">
        <v>16486</v>
      </c>
      <c r="C51" s="124" t="s">
        <v>16487</v>
      </c>
      <c r="D51" s="124" t="s">
        <v>2085</v>
      </c>
      <c r="E51" s="124" t="s">
        <v>2085</v>
      </c>
      <c r="F51" s="240" t="s">
        <v>16486</v>
      </c>
      <c r="G51" s="599" t="s">
        <v>16488</v>
      </c>
      <c r="H51" s="240" t="s">
        <v>2085</v>
      </c>
      <c r="I51" s="599" t="s">
        <v>2108</v>
      </c>
      <c r="J51" s="754"/>
      <c r="K51" s="754" t="s">
        <v>4916</v>
      </c>
      <c r="L51" s="753"/>
      <c r="M51" s="243" t="s">
        <v>16480</v>
      </c>
      <c r="N51" s="754" t="s">
        <v>2308</v>
      </c>
      <c r="O51" s="754"/>
      <c r="P51" s="754"/>
      <c r="Q51" s="754"/>
      <c r="R51" s="754"/>
      <c r="S51" s="754"/>
      <c r="T51" s="754"/>
      <c r="U51" s="754"/>
      <c r="V51" s="754"/>
      <c r="W51" s="593" t="s">
        <v>16369</v>
      </c>
      <c r="X51" s="124" t="s">
        <v>16489</v>
      </c>
      <c r="Y51" s="124" t="s">
        <v>16487</v>
      </c>
      <c r="Z51" s="124" t="s">
        <v>2085</v>
      </c>
      <c r="AA51" s="754" t="s">
        <v>2849</v>
      </c>
      <c r="AB51" s="593"/>
      <c r="AC51" s="124"/>
      <c r="AD51" s="124"/>
      <c r="AE51" s="124"/>
      <c r="AF51" s="754"/>
    </row>
    <row r="52" spans="1:32" s="739" customFormat="1">
      <c r="A52" s="638">
        <v>41</v>
      </c>
      <c r="B52" s="124" t="s">
        <v>16490</v>
      </c>
      <c r="C52" s="124" t="s">
        <v>16491</v>
      </c>
      <c r="D52" s="124" t="s">
        <v>2085</v>
      </c>
      <c r="E52" s="124" t="s">
        <v>2085</v>
      </c>
      <c r="F52" s="240" t="s">
        <v>16490</v>
      </c>
      <c r="G52" s="599" t="s">
        <v>16492</v>
      </c>
      <c r="H52" s="240" t="s">
        <v>2085</v>
      </c>
      <c r="I52" s="599" t="s">
        <v>2108</v>
      </c>
      <c r="J52" s="754"/>
      <c r="K52" s="754" t="s">
        <v>4916</v>
      </c>
      <c r="L52" s="753"/>
      <c r="M52" s="243" t="s">
        <v>16480</v>
      </c>
      <c r="N52" s="754" t="s">
        <v>2308</v>
      </c>
      <c r="O52" s="754"/>
      <c r="P52" s="754"/>
      <c r="Q52" s="754"/>
      <c r="R52" s="754"/>
      <c r="S52" s="754"/>
      <c r="T52" s="754"/>
      <c r="U52" s="754"/>
      <c r="V52" s="754"/>
      <c r="W52" s="593" t="s">
        <v>16369</v>
      </c>
      <c r="X52" s="124" t="s">
        <v>16493</v>
      </c>
      <c r="Y52" s="124" t="s">
        <v>16491</v>
      </c>
      <c r="Z52" s="124" t="s">
        <v>2085</v>
      </c>
      <c r="AA52" s="754" t="s">
        <v>2849</v>
      </c>
      <c r="AB52" s="593"/>
      <c r="AC52" s="124"/>
      <c r="AD52" s="124"/>
      <c r="AE52" s="124"/>
      <c r="AF52" s="754"/>
    </row>
    <row r="53" spans="1:32" s="739" customFormat="1">
      <c r="A53" s="238">
        <v>42</v>
      </c>
      <c r="B53" s="124" t="s">
        <v>16494</v>
      </c>
      <c r="C53" s="124" t="s">
        <v>16495</v>
      </c>
      <c r="D53" s="124" t="s">
        <v>2084</v>
      </c>
      <c r="E53" s="124" t="s">
        <v>2621</v>
      </c>
      <c r="F53" s="240" t="s">
        <v>16494</v>
      </c>
      <c r="G53" s="240" t="s">
        <v>16495</v>
      </c>
      <c r="H53" s="240" t="s">
        <v>3215</v>
      </c>
      <c r="I53" s="20" t="s">
        <v>2111</v>
      </c>
      <c r="J53" s="754"/>
      <c r="K53" s="754" t="s">
        <v>2622</v>
      </c>
      <c r="L53" s="753"/>
      <c r="M53" s="243" t="s">
        <v>16480</v>
      </c>
      <c r="N53" s="754" t="s">
        <v>2308</v>
      </c>
      <c r="O53" s="754"/>
      <c r="P53" s="754"/>
      <c r="Q53" s="754"/>
      <c r="R53" s="754"/>
      <c r="S53" s="754"/>
      <c r="T53" s="754"/>
      <c r="U53" s="754"/>
      <c r="V53" s="754"/>
      <c r="W53" s="593" t="s">
        <v>16369</v>
      </c>
      <c r="X53" s="124" t="s">
        <v>16496</v>
      </c>
      <c r="Y53" s="124" t="s">
        <v>16495</v>
      </c>
      <c r="Z53" s="124" t="s">
        <v>2084</v>
      </c>
      <c r="AA53" s="754" t="s">
        <v>16424</v>
      </c>
      <c r="AB53" s="593"/>
      <c r="AC53" s="124"/>
      <c r="AD53" s="124"/>
      <c r="AE53" s="124"/>
      <c r="AF53" s="754"/>
    </row>
    <row r="54" spans="1:32" s="739" customFormat="1">
      <c r="A54" s="638">
        <v>43</v>
      </c>
      <c r="B54" s="124" t="s">
        <v>16497</v>
      </c>
      <c r="C54" s="124" t="s">
        <v>16498</v>
      </c>
      <c r="D54" s="124" t="s">
        <v>2084</v>
      </c>
      <c r="E54" s="124" t="s">
        <v>2621</v>
      </c>
      <c r="F54" s="240" t="s">
        <v>16497</v>
      </c>
      <c r="G54" s="240" t="s">
        <v>16498</v>
      </c>
      <c r="H54" s="240" t="s">
        <v>3215</v>
      </c>
      <c r="I54" s="20" t="s">
        <v>2111</v>
      </c>
      <c r="J54" s="754"/>
      <c r="K54" s="754" t="s">
        <v>2622</v>
      </c>
      <c r="L54" s="753"/>
      <c r="M54" s="243" t="s">
        <v>16480</v>
      </c>
      <c r="N54" s="754" t="s">
        <v>2308</v>
      </c>
      <c r="O54" s="754"/>
      <c r="P54" s="754"/>
      <c r="Q54" s="754"/>
      <c r="R54" s="754"/>
      <c r="S54" s="754"/>
      <c r="T54" s="754"/>
      <c r="U54" s="754"/>
      <c r="V54" s="754"/>
      <c r="W54" s="593" t="s">
        <v>16369</v>
      </c>
      <c r="X54" s="124" t="s">
        <v>16499</v>
      </c>
      <c r="Y54" s="124" t="s">
        <v>16498</v>
      </c>
      <c r="Z54" s="124" t="s">
        <v>2084</v>
      </c>
      <c r="AA54" s="754" t="s">
        <v>16424</v>
      </c>
      <c r="AB54" s="593"/>
      <c r="AC54" s="124"/>
      <c r="AD54" s="124"/>
      <c r="AE54" s="124"/>
      <c r="AF54" s="754"/>
    </row>
    <row r="55" spans="1:32" s="739" customFormat="1">
      <c r="A55" s="238">
        <v>44</v>
      </c>
      <c r="B55" s="124" t="s">
        <v>16500</v>
      </c>
      <c r="C55" s="124" t="s">
        <v>16501</v>
      </c>
      <c r="D55" s="124" t="s">
        <v>2085</v>
      </c>
      <c r="E55" s="124" t="s">
        <v>2085</v>
      </c>
      <c r="F55" s="240" t="s">
        <v>16500</v>
      </c>
      <c r="G55" s="599" t="s">
        <v>16502</v>
      </c>
      <c r="H55" s="240" t="s">
        <v>2085</v>
      </c>
      <c r="I55" s="599" t="s">
        <v>2108</v>
      </c>
      <c r="J55" s="754"/>
      <c r="K55" s="754" t="s">
        <v>4916</v>
      </c>
      <c r="L55" s="124"/>
      <c r="M55" s="2015" t="s">
        <v>16503</v>
      </c>
      <c r="N55" s="754" t="s">
        <v>2286</v>
      </c>
      <c r="O55" s="753"/>
      <c r="P55" s="753"/>
      <c r="Q55" s="753"/>
      <c r="R55" s="753"/>
      <c r="S55" s="753"/>
      <c r="T55" s="753"/>
      <c r="U55" s="753"/>
      <c r="V55" s="753"/>
      <c r="W55" s="593" t="s">
        <v>16504</v>
      </c>
      <c r="X55" s="124"/>
      <c r="Y55" s="124"/>
      <c r="Z55" s="124"/>
      <c r="AA55" s="754"/>
      <c r="AB55" s="124" t="s">
        <v>16370</v>
      </c>
      <c r="AC55" s="124" t="s">
        <v>16505</v>
      </c>
      <c r="AD55" s="124" t="s">
        <v>16501</v>
      </c>
      <c r="AE55" s="124" t="s">
        <v>2351</v>
      </c>
      <c r="AF55" s="124" t="s">
        <v>2849</v>
      </c>
    </row>
    <row r="56" spans="1:32" s="739" customFormat="1">
      <c r="A56" s="638">
        <v>45</v>
      </c>
      <c r="B56" s="124" t="s">
        <v>8946</v>
      </c>
      <c r="C56" s="124" t="s">
        <v>4714</v>
      </c>
      <c r="D56" s="124" t="s">
        <v>2084</v>
      </c>
      <c r="E56" s="124" t="s">
        <v>2108</v>
      </c>
      <c r="F56" s="240" t="s">
        <v>8946</v>
      </c>
      <c r="G56" s="599" t="s">
        <v>4712</v>
      </c>
      <c r="H56" s="240" t="s">
        <v>2085</v>
      </c>
      <c r="I56" s="599" t="s">
        <v>2108</v>
      </c>
      <c r="J56" s="754"/>
      <c r="K56" s="754" t="s">
        <v>4808</v>
      </c>
      <c r="L56" s="124"/>
      <c r="M56" s="2016"/>
      <c r="N56" s="754" t="s">
        <v>2286</v>
      </c>
      <c r="O56" s="753"/>
      <c r="P56" s="753"/>
      <c r="Q56" s="753"/>
      <c r="R56" s="753"/>
      <c r="S56" s="753"/>
      <c r="T56" s="753"/>
      <c r="U56" s="753"/>
      <c r="V56" s="753"/>
      <c r="W56" s="593"/>
      <c r="X56" s="124"/>
      <c r="Y56" s="124"/>
      <c r="Z56" s="124"/>
      <c r="AA56" s="754"/>
      <c r="AB56" s="124" t="s">
        <v>16370</v>
      </c>
      <c r="AC56" s="124" t="s">
        <v>16506</v>
      </c>
      <c r="AD56" s="124" t="s">
        <v>4714</v>
      </c>
      <c r="AE56" s="124" t="s">
        <v>2319</v>
      </c>
      <c r="AF56" s="124" t="s">
        <v>2849</v>
      </c>
    </row>
    <row r="57" spans="1:32" s="739" customFormat="1">
      <c r="A57" s="238">
        <v>46</v>
      </c>
      <c r="B57" s="124" t="s">
        <v>16507</v>
      </c>
      <c r="C57" s="124" t="s">
        <v>4721</v>
      </c>
      <c r="D57" s="124" t="s">
        <v>2085</v>
      </c>
      <c r="E57" s="124" t="s">
        <v>2085</v>
      </c>
      <c r="F57" s="240" t="s">
        <v>16507</v>
      </c>
      <c r="G57" s="599" t="s">
        <v>4719</v>
      </c>
      <c r="H57" s="240" t="s">
        <v>2085</v>
      </c>
      <c r="I57" s="599" t="s">
        <v>2108</v>
      </c>
      <c r="J57" s="754"/>
      <c r="K57" s="754" t="s">
        <v>4916</v>
      </c>
      <c r="L57" s="124"/>
      <c r="M57" s="2016"/>
      <c r="N57" s="754" t="s">
        <v>2286</v>
      </c>
      <c r="O57" s="753"/>
      <c r="P57" s="753"/>
      <c r="Q57" s="753"/>
      <c r="R57" s="753"/>
      <c r="S57" s="753"/>
      <c r="T57" s="753"/>
      <c r="U57" s="753"/>
      <c r="V57" s="753"/>
      <c r="W57" s="593"/>
      <c r="X57" s="124"/>
      <c r="Y57" s="124"/>
      <c r="Z57" s="124"/>
      <c r="AA57" s="754"/>
      <c r="AB57" s="124" t="s">
        <v>16370</v>
      </c>
      <c r="AC57" s="124" t="s">
        <v>16508</v>
      </c>
      <c r="AD57" s="124" t="s">
        <v>4721</v>
      </c>
      <c r="AE57" s="124" t="s">
        <v>2351</v>
      </c>
      <c r="AF57" s="124" t="s">
        <v>2849</v>
      </c>
    </row>
    <row r="58" spans="1:32" s="739" customFormat="1" ht="13.5" customHeight="1">
      <c r="A58" s="638">
        <v>47</v>
      </c>
      <c r="B58" s="124" t="s">
        <v>16509</v>
      </c>
      <c r="C58" s="124" t="s">
        <v>4858</v>
      </c>
      <c r="D58" s="124" t="s">
        <v>2084</v>
      </c>
      <c r="E58" s="124" t="s">
        <v>2621</v>
      </c>
      <c r="F58" s="240" t="s">
        <v>16509</v>
      </c>
      <c r="G58" s="240" t="s">
        <v>4858</v>
      </c>
      <c r="H58" s="240" t="s">
        <v>3215</v>
      </c>
      <c r="I58" s="20" t="s">
        <v>2111</v>
      </c>
      <c r="J58" s="754"/>
      <c r="K58" s="754" t="s">
        <v>2622</v>
      </c>
      <c r="L58" s="124"/>
      <c r="M58" s="2016"/>
      <c r="N58" s="754" t="s">
        <v>2286</v>
      </c>
      <c r="O58" s="753"/>
      <c r="P58" s="753"/>
      <c r="Q58" s="753"/>
      <c r="R58" s="753"/>
      <c r="S58" s="753"/>
      <c r="T58" s="753"/>
      <c r="U58" s="753"/>
      <c r="V58" s="753"/>
      <c r="W58" s="593"/>
      <c r="X58" s="124"/>
      <c r="Y58" s="124"/>
      <c r="Z58" s="124"/>
      <c r="AA58" s="754"/>
      <c r="AB58" s="124" t="s">
        <v>16370</v>
      </c>
      <c r="AC58" s="124" t="s">
        <v>16510</v>
      </c>
      <c r="AD58" s="124" t="s">
        <v>4858</v>
      </c>
      <c r="AE58" s="124" t="s">
        <v>2319</v>
      </c>
      <c r="AF58" s="124" t="s">
        <v>2849</v>
      </c>
    </row>
    <row r="59" spans="1:32" s="739" customFormat="1">
      <c r="A59" s="238">
        <v>48</v>
      </c>
      <c r="B59" s="124" t="s">
        <v>16511</v>
      </c>
      <c r="C59" s="124" t="s">
        <v>4861</v>
      </c>
      <c r="D59" s="124" t="s">
        <v>2084</v>
      </c>
      <c r="E59" s="124" t="s">
        <v>2621</v>
      </c>
      <c r="F59" s="599" t="s">
        <v>5862</v>
      </c>
      <c r="G59" s="599" t="s">
        <v>5863</v>
      </c>
      <c r="H59" s="240" t="s">
        <v>3215</v>
      </c>
      <c r="I59" s="20" t="s">
        <v>2111</v>
      </c>
      <c r="J59" s="754"/>
      <c r="K59" s="754" t="s">
        <v>2622</v>
      </c>
      <c r="L59" s="124"/>
      <c r="M59" s="2016"/>
      <c r="N59" s="754" t="s">
        <v>2286</v>
      </c>
      <c r="O59" s="753"/>
      <c r="P59" s="753"/>
      <c r="Q59" s="753"/>
      <c r="R59" s="753"/>
      <c r="S59" s="753"/>
      <c r="T59" s="753"/>
      <c r="U59" s="753"/>
      <c r="V59" s="753"/>
      <c r="W59" s="593"/>
      <c r="X59" s="124"/>
      <c r="Y59" s="124"/>
      <c r="Z59" s="124"/>
      <c r="AA59" s="754"/>
      <c r="AB59" s="124" t="s">
        <v>16370</v>
      </c>
      <c r="AC59" s="124" t="s">
        <v>16512</v>
      </c>
      <c r="AD59" s="124" t="s">
        <v>16513</v>
      </c>
      <c r="AE59" s="124" t="s">
        <v>2319</v>
      </c>
      <c r="AF59" s="124" t="s">
        <v>2849</v>
      </c>
    </row>
    <row r="60" spans="1:32" s="739" customFormat="1">
      <c r="A60" s="638">
        <v>49</v>
      </c>
      <c r="B60" s="124" t="s">
        <v>9042</v>
      </c>
      <c r="C60" s="124" t="s">
        <v>9043</v>
      </c>
      <c r="D60" s="124" t="s">
        <v>2084</v>
      </c>
      <c r="E60" s="124" t="s">
        <v>2621</v>
      </c>
      <c r="F60" s="240" t="s">
        <v>9042</v>
      </c>
      <c r="G60" s="599" t="s">
        <v>9044</v>
      </c>
      <c r="H60" s="240" t="s">
        <v>2733</v>
      </c>
      <c r="I60" s="20" t="s">
        <v>2111</v>
      </c>
      <c r="J60" s="754"/>
      <c r="K60" s="754" t="s">
        <v>2622</v>
      </c>
      <c r="L60" s="124"/>
      <c r="M60" s="2017"/>
      <c r="N60" s="754" t="s">
        <v>2286</v>
      </c>
      <c r="O60" s="753"/>
      <c r="P60" s="753"/>
      <c r="Q60" s="753"/>
      <c r="R60" s="753"/>
      <c r="S60" s="753"/>
      <c r="T60" s="753"/>
      <c r="U60" s="753"/>
      <c r="V60" s="753"/>
      <c r="W60" s="593"/>
      <c r="X60" s="124"/>
      <c r="Y60" s="124"/>
      <c r="Z60" s="124"/>
      <c r="AA60" s="754"/>
      <c r="AB60" s="124" t="s">
        <v>16370</v>
      </c>
      <c r="AC60" s="124" t="s">
        <v>16514</v>
      </c>
      <c r="AD60" s="124" t="s">
        <v>9043</v>
      </c>
      <c r="AE60" s="124" t="s">
        <v>2319</v>
      </c>
      <c r="AF60" s="124" t="s">
        <v>2849</v>
      </c>
    </row>
    <row r="61" spans="1:32">
      <c r="A61" s="238">
        <v>50</v>
      </c>
      <c r="B61" s="674" t="s">
        <v>8465</v>
      </c>
      <c r="C61" s="239" t="s">
        <v>8558</v>
      </c>
      <c r="D61" s="243" t="s">
        <v>7365</v>
      </c>
      <c r="E61" s="246" t="s">
        <v>2621</v>
      </c>
      <c r="F61" s="240" t="s">
        <v>8465</v>
      </c>
      <c r="G61" s="599" t="s">
        <v>7444</v>
      </c>
      <c r="H61" s="240" t="s">
        <v>3513</v>
      </c>
      <c r="I61" s="20" t="s">
        <v>2108</v>
      </c>
      <c r="J61" s="679"/>
      <c r="K61" s="746" t="s">
        <v>10648</v>
      </c>
      <c r="L61" s="360"/>
      <c r="M61" s="2018" t="s">
        <v>16515</v>
      </c>
      <c r="N61" s="583" t="s">
        <v>142</v>
      </c>
      <c r="O61" s="591"/>
      <c r="P61" s="591"/>
      <c r="Q61" s="591"/>
      <c r="R61" s="591"/>
      <c r="S61" s="591"/>
      <c r="T61" s="591"/>
      <c r="U61" s="591"/>
      <c r="V61" s="591"/>
      <c r="W61" s="591" t="s">
        <v>875</v>
      </c>
      <c r="X61" s="591"/>
      <c r="Y61" s="591"/>
      <c r="Z61" s="591"/>
      <c r="AA61" s="591"/>
      <c r="AB61" s="591"/>
      <c r="AC61" s="591"/>
      <c r="AD61" s="591"/>
      <c r="AE61" s="591"/>
      <c r="AF61" s="591"/>
    </row>
    <row r="62" spans="1:32">
      <c r="A62" s="638">
        <v>51</v>
      </c>
      <c r="B62" s="246" t="s">
        <v>8658</v>
      </c>
      <c r="C62" s="239" t="s">
        <v>8651</v>
      </c>
      <c r="D62" s="243" t="s">
        <v>7365</v>
      </c>
      <c r="E62" s="246" t="s">
        <v>2621</v>
      </c>
      <c r="F62" s="240" t="s">
        <v>8658</v>
      </c>
      <c r="G62" s="599" t="s">
        <v>16516</v>
      </c>
      <c r="H62" s="240" t="s">
        <v>7365</v>
      </c>
      <c r="I62" s="20" t="s">
        <v>2108</v>
      </c>
      <c r="J62" s="243"/>
      <c r="K62" s="746" t="s">
        <v>10648</v>
      </c>
      <c r="L62" s="243"/>
      <c r="M62" s="2019"/>
      <c r="N62" s="583" t="s">
        <v>142</v>
      </c>
      <c r="O62" s="591"/>
      <c r="P62" s="591"/>
      <c r="Q62" s="591"/>
      <c r="R62" s="591"/>
      <c r="S62" s="591"/>
      <c r="T62" s="591"/>
      <c r="U62" s="591"/>
      <c r="V62" s="591"/>
      <c r="W62" s="591" t="s">
        <v>875</v>
      </c>
      <c r="X62" s="591"/>
      <c r="Y62" s="591"/>
      <c r="Z62" s="591"/>
      <c r="AA62" s="591"/>
      <c r="AB62" s="591"/>
      <c r="AC62" s="591"/>
      <c r="AD62" s="591"/>
      <c r="AE62" s="591"/>
      <c r="AF62" s="591"/>
    </row>
    <row r="63" spans="1:32" ht="13.5" customHeight="1">
      <c r="A63" s="238">
        <v>52</v>
      </c>
      <c r="B63" s="246" t="s">
        <v>8653</v>
      </c>
      <c r="C63" s="239" t="s">
        <v>8651</v>
      </c>
      <c r="D63" s="243" t="s">
        <v>7365</v>
      </c>
      <c r="E63" s="246" t="s">
        <v>2621</v>
      </c>
      <c r="F63" s="240" t="s">
        <v>8653</v>
      </c>
      <c r="G63" s="599" t="s">
        <v>14040</v>
      </c>
      <c r="H63" s="240" t="s">
        <v>7365</v>
      </c>
      <c r="I63" s="20" t="s">
        <v>2108</v>
      </c>
      <c r="J63" s="243"/>
      <c r="K63" s="746" t="s">
        <v>10648</v>
      </c>
      <c r="L63" s="243"/>
      <c r="M63" s="2019"/>
      <c r="N63" s="583" t="s">
        <v>142</v>
      </c>
      <c r="O63" s="591"/>
      <c r="P63" s="591"/>
      <c r="Q63" s="591"/>
      <c r="R63" s="591"/>
      <c r="S63" s="591"/>
      <c r="T63" s="591"/>
      <c r="U63" s="591"/>
      <c r="V63" s="591"/>
      <c r="W63" s="591" t="s">
        <v>875</v>
      </c>
      <c r="X63" s="591"/>
      <c r="Y63" s="591"/>
      <c r="Z63" s="591"/>
      <c r="AA63" s="591"/>
      <c r="AB63" s="591"/>
      <c r="AC63" s="591"/>
      <c r="AD63" s="591"/>
      <c r="AE63" s="591"/>
      <c r="AF63" s="591"/>
    </row>
    <row r="64" spans="1:32" ht="13.5" customHeight="1">
      <c r="A64" s="638">
        <v>53</v>
      </c>
      <c r="B64" s="246" t="s">
        <v>7363</v>
      </c>
      <c r="C64" s="239" t="s">
        <v>8647</v>
      </c>
      <c r="D64" s="243" t="s">
        <v>7365</v>
      </c>
      <c r="E64" s="246" t="s">
        <v>2621</v>
      </c>
      <c r="F64" s="240" t="s">
        <v>7363</v>
      </c>
      <c r="G64" s="599" t="s">
        <v>7364</v>
      </c>
      <c r="H64" s="240" t="s">
        <v>7365</v>
      </c>
      <c r="I64" s="20" t="s">
        <v>2108</v>
      </c>
      <c r="J64" s="243"/>
      <c r="K64" s="746" t="s">
        <v>10648</v>
      </c>
      <c r="L64" s="243"/>
      <c r="M64" s="2019"/>
      <c r="N64" s="583" t="s">
        <v>142</v>
      </c>
      <c r="O64" s="591"/>
      <c r="P64" s="591"/>
      <c r="Q64" s="591"/>
      <c r="R64" s="591"/>
      <c r="S64" s="591"/>
      <c r="T64" s="591"/>
      <c r="U64" s="591"/>
      <c r="V64" s="591"/>
      <c r="W64" s="591"/>
      <c r="X64" s="591"/>
      <c r="Y64" s="591"/>
      <c r="Z64" s="591"/>
      <c r="AA64" s="591"/>
      <c r="AB64" s="591"/>
      <c r="AC64" s="591"/>
      <c r="AD64" s="591"/>
      <c r="AE64" s="591"/>
      <c r="AF64" s="591"/>
    </row>
    <row r="65" spans="1:32">
      <c r="A65" s="638">
        <v>54</v>
      </c>
      <c r="B65" s="243" t="s">
        <v>16517</v>
      </c>
      <c r="C65" s="243" t="s">
        <v>8704</v>
      </c>
      <c r="D65" s="243" t="s">
        <v>7365</v>
      </c>
      <c r="E65" s="246" t="s">
        <v>2621</v>
      </c>
      <c r="F65" s="240" t="s">
        <v>16517</v>
      </c>
      <c r="G65" s="599" t="s">
        <v>14879</v>
      </c>
      <c r="H65" s="240" t="s">
        <v>7365</v>
      </c>
      <c r="I65" s="20" t="s">
        <v>2108</v>
      </c>
      <c r="J65" s="243"/>
      <c r="K65" s="746" t="s">
        <v>10648</v>
      </c>
      <c r="L65" s="243"/>
      <c r="M65" s="2020"/>
      <c r="N65" s="583" t="s">
        <v>142</v>
      </c>
      <c r="O65" s="591"/>
      <c r="P65" s="591"/>
      <c r="Q65" s="591"/>
      <c r="R65" s="591"/>
      <c r="S65" s="591"/>
      <c r="T65" s="591"/>
      <c r="U65" s="591"/>
      <c r="V65" s="591"/>
      <c r="W65" s="591" t="s">
        <v>875</v>
      </c>
      <c r="X65" s="591"/>
      <c r="Y65" s="591"/>
      <c r="Z65" s="591"/>
      <c r="AA65" s="591"/>
      <c r="AB65" s="591"/>
      <c r="AC65" s="591"/>
      <c r="AD65" s="591"/>
      <c r="AE65" s="591"/>
      <c r="AF65" s="591"/>
    </row>
    <row r="66" spans="1:32" s="692" customFormat="1" ht="68.400000000000006">
      <c r="A66" s="776">
        <v>55</v>
      </c>
      <c r="B66" s="695" t="s">
        <v>16518</v>
      </c>
      <c r="C66" s="695" t="s">
        <v>16519</v>
      </c>
      <c r="D66" s="695" t="s">
        <v>2088</v>
      </c>
      <c r="E66" s="695" t="s">
        <v>2089</v>
      </c>
      <c r="F66" s="695" t="s">
        <v>16518</v>
      </c>
      <c r="G66" s="695" t="s">
        <v>16519</v>
      </c>
      <c r="H66" s="695" t="s">
        <v>2088</v>
      </c>
      <c r="I66" s="695" t="s">
        <v>2089</v>
      </c>
      <c r="J66" s="694"/>
      <c r="K66" s="694" t="s">
        <v>2702</v>
      </c>
      <c r="L66" s="695"/>
      <c r="M66" s="777" t="s">
        <v>16520</v>
      </c>
      <c r="N66" s="694" t="s">
        <v>2286</v>
      </c>
      <c r="O66" s="698"/>
      <c r="P66" s="698"/>
      <c r="Q66" s="698"/>
      <c r="R66" s="698"/>
      <c r="S66" s="698"/>
      <c r="T66" s="698"/>
      <c r="U66" s="698"/>
      <c r="V66" s="698"/>
      <c r="W66" s="778" t="s">
        <v>16369</v>
      </c>
      <c r="X66" s="695" t="s">
        <v>16518</v>
      </c>
      <c r="Y66" s="695" t="s">
        <v>16519</v>
      </c>
      <c r="Z66" s="695" t="s">
        <v>2088</v>
      </c>
      <c r="AA66" s="694" t="s">
        <v>2849</v>
      </c>
      <c r="AB66" s="698"/>
      <c r="AC66" s="698"/>
      <c r="AD66" s="698"/>
      <c r="AE66" s="698"/>
      <c r="AF66" s="698"/>
    </row>
    <row r="67" spans="1:32" s="692" customFormat="1" ht="68.400000000000006">
      <c r="A67" s="694">
        <v>56</v>
      </c>
      <c r="B67" s="695" t="s">
        <v>16521</v>
      </c>
      <c r="C67" s="695" t="s">
        <v>16522</v>
      </c>
      <c r="D67" s="695" t="s">
        <v>2085</v>
      </c>
      <c r="E67" s="695" t="s">
        <v>2085</v>
      </c>
      <c r="F67" s="695" t="s">
        <v>16521</v>
      </c>
      <c r="G67" s="695" t="s">
        <v>16522</v>
      </c>
      <c r="H67" s="695" t="s">
        <v>2085</v>
      </c>
      <c r="I67" s="695" t="s">
        <v>2085</v>
      </c>
      <c r="J67" s="694"/>
      <c r="K67" s="694" t="s">
        <v>4916</v>
      </c>
      <c r="L67" s="695"/>
      <c r="M67" s="777" t="s">
        <v>16520</v>
      </c>
      <c r="N67" s="694" t="s">
        <v>2286</v>
      </c>
      <c r="O67" s="698"/>
      <c r="P67" s="698"/>
      <c r="Q67" s="698"/>
      <c r="R67" s="698"/>
      <c r="S67" s="698"/>
      <c r="T67" s="698"/>
      <c r="U67" s="698"/>
      <c r="V67" s="698"/>
      <c r="W67" s="778" t="s">
        <v>16369</v>
      </c>
      <c r="X67" s="695" t="s">
        <v>16521</v>
      </c>
      <c r="Y67" s="695" t="s">
        <v>16522</v>
      </c>
      <c r="Z67" s="695" t="s">
        <v>2085</v>
      </c>
      <c r="AA67" s="694" t="s">
        <v>2849</v>
      </c>
      <c r="AB67" s="698"/>
      <c r="AC67" s="698"/>
      <c r="AD67" s="698"/>
      <c r="AE67" s="698"/>
      <c r="AF67" s="698"/>
    </row>
    <row r="68" spans="1:32" s="692" customFormat="1" ht="68.400000000000006">
      <c r="A68" s="776">
        <v>57</v>
      </c>
      <c r="B68" s="695" t="s">
        <v>16523</v>
      </c>
      <c r="C68" s="695" t="s">
        <v>16524</v>
      </c>
      <c r="D68" s="695" t="s">
        <v>2088</v>
      </c>
      <c r="E68" s="695" t="s">
        <v>2089</v>
      </c>
      <c r="F68" s="695" t="s">
        <v>16523</v>
      </c>
      <c r="G68" s="695" t="s">
        <v>16524</v>
      </c>
      <c r="H68" s="695" t="s">
        <v>2088</v>
      </c>
      <c r="I68" s="695" t="s">
        <v>2089</v>
      </c>
      <c r="J68" s="694"/>
      <c r="K68" s="694" t="s">
        <v>2702</v>
      </c>
      <c r="L68" s="698"/>
      <c r="M68" s="777" t="s">
        <v>16520</v>
      </c>
      <c r="N68" s="694" t="s">
        <v>2286</v>
      </c>
      <c r="O68" s="694"/>
      <c r="P68" s="694"/>
      <c r="Q68" s="694"/>
      <c r="R68" s="694"/>
      <c r="S68" s="694"/>
      <c r="T68" s="694"/>
      <c r="U68" s="694"/>
      <c r="V68" s="694"/>
      <c r="W68" s="778" t="s">
        <v>16369</v>
      </c>
      <c r="X68" s="695" t="s">
        <v>16523</v>
      </c>
      <c r="Y68" s="695" t="s">
        <v>16524</v>
      </c>
      <c r="Z68" s="695" t="s">
        <v>2088</v>
      </c>
      <c r="AA68" s="694" t="s">
        <v>2849</v>
      </c>
      <c r="AB68" s="695"/>
      <c r="AC68" s="695"/>
      <c r="AD68" s="695"/>
      <c r="AE68" s="695"/>
      <c r="AF68" s="694"/>
    </row>
  </sheetData>
  <mergeCells count="3">
    <mergeCell ref="B8:N8"/>
    <mergeCell ref="M55:M60"/>
    <mergeCell ref="M61:M65"/>
  </mergeCells>
  <phoneticPr fontId="5" type="noConversion"/>
  <dataValidations count="4">
    <dataValidation type="list" allowBlank="1" showInputMessage="1" showErrorMessage="1" sqref="B6" xr:uid="{00000000-0002-0000-F400-000000000000}">
      <formula1>"Mi: Minute,H: Hour,D: Daily,W: Weekly,M: Monthly,Y: Yearly"</formula1>
    </dataValidation>
    <dataValidation type="list" allowBlank="1" showInputMessage="1" showErrorMessage="1" sqref="B7 B9 O7:O9" xr:uid="{00000000-0002-0000-F400-000001000000}">
      <formula1>"替换,追加"</formula1>
    </dataValidation>
    <dataValidation type="list" allowBlank="1" showInputMessage="1" showErrorMessage="1" sqref="N32 N36 N12:N19 N23:N28 N41:N60 N66:N68" xr:uid="{00000000-0002-0000-F400-000002000000}">
      <formula1>"匹配,基线特有,本地扩充,废弃"</formula1>
    </dataValidation>
    <dataValidation type="list" allowBlank="1" showInputMessage="1" showErrorMessage="1" sqref="R4:R6" xr:uid="{00000000-0002-0000-F400-000003000000}">
      <formula1>"left join,inner join,union,union all"</formula1>
    </dataValidation>
  </dataValidations>
  <hyperlinks>
    <hyperlink ref="A1" location="目录!A1" display="返回" xr:uid="{00000000-0004-0000-F400-000000000000}"/>
  </hyperlinks>
  <pageMargins left="0.75" right="0.75" top="1" bottom="1" header="0.51180555555555596" footer="0.51180555555555596"/>
  <pageSetup paperSize="9" orientation="portrait"/>
  <legacyDrawing r:id="rId1"/>
</worksheet>
</file>

<file path=xl/worksheets/sheet2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AF61"/>
  <sheetViews>
    <sheetView topLeftCell="A40" workbookViewId="0"/>
  </sheetViews>
  <sheetFormatPr defaultColWidth="9" defaultRowHeight="13.8"/>
  <cols>
    <col min="1" max="1" width="9" style="215"/>
    <col min="2" max="2" width="17" style="215" customWidth="1"/>
    <col min="3" max="3" width="13" style="215" customWidth="1"/>
    <col min="4" max="4" width="9.77734375" style="215" customWidth="1"/>
    <col min="5" max="5" width="9.6640625" style="215" customWidth="1"/>
    <col min="6" max="6" width="13.88671875" style="215" customWidth="1"/>
    <col min="7" max="7" width="16.109375" style="215" customWidth="1"/>
    <col min="8" max="9" width="9.6640625" style="215" customWidth="1"/>
    <col min="10" max="11" width="9" style="215" hidden="1" customWidth="1"/>
    <col min="12" max="12" width="11.88671875" style="215" hidden="1" customWidth="1"/>
    <col min="13" max="13" width="23" style="215" hidden="1" customWidth="1"/>
    <col min="14" max="14" width="9" style="215"/>
    <col min="15" max="22" width="9" style="215" hidden="1" customWidth="1"/>
    <col min="23" max="23" width="20.109375" style="215" customWidth="1"/>
    <col min="24" max="24" width="14" style="215" customWidth="1"/>
    <col min="25" max="25" width="11.44140625" style="215" customWidth="1"/>
    <col min="26" max="26" width="9" style="215"/>
    <col min="27" max="27" width="27.88671875" style="215" customWidth="1"/>
    <col min="28" max="28" width="20.109375" style="215" customWidth="1"/>
    <col min="29" max="29" width="14" style="215" customWidth="1"/>
    <col min="30" max="16384" width="9" style="215"/>
  </cols>
  <sheetData>
    <row r="1" spans="1:32" s="668" customFormat="1" ht="15.6">
      <c r="A1" s="2" t="s">
        <v>2037</v>
      </c>
      <c r="B1" s="3"/>
      <c r="C1" s="3"/>
      <c r="D1" s="3"/>
      <c r="E1" s="3"/>
      <c r="F1" s="3"/>
      <c r="G1" s="3"/>
      <c r="H1" s="3"/>
      <c r="I1" s="3"/>
      <c r="J1" s="3"/>
      <c r="K1" s="3"/>
      <c r="L1" s="3"/>
      <c r="M1" s="3"/>
      <c r="N1" s="3"/>
      <c r="O1" s="3"/>
      <c r="P1" s="3"/>
      <c r="Q1" s="3"/>
      <c r="R1" s="3"/>
      <c r="S1" s="3"/>
      <c r="T1" s="3"/>
      <c r="U1" s="3"/>
      <c r="V1" s="3"/>
      <c r="W1" s="52"/>
      <c r="X1" s="52"/>
      <c r="Y1" s="52"/>
      <c r="Z1" s="52"/>
      <c r="AA1" s="52"/>
      <c r="AB1" s="52"/>
      <c r="AC1" s="52"/>
      <c r="AD1" s="52"/>
      <c r="AE1" s="52"/>
      <c r="AF1" s="52"/>
    </row>
    <row r="2" spans="1:32" s="668"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c r="AB2" s="53" t="s">
        <v>2039</v>
      </c>
      <c r="AC2" s="54"/>
      <c r="AD2" s="54"/>
      <c r="AE2" s="54"/>
      <c r="AF2" s="55"/>
    </row>
    <row r="3" spans="1:32" s="668" customFormat="1" ht="15.6">
      <c r="A3" s="6" t="s">
        <v>2040</v>
      </c>
      <c r="B3" s="124" t="s">
        <v>1565</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c r="AB3" s="57" t="s">
        <v>2041</v>
      </c>
      <c r="AC3" s="58" t="s">
        <v>2042</v>
      </c>
      <c r="AD3" s="58"/>
      <c r="AE3" s="59"/>
      <c r="AF3" s="60"/>
    </row>
    <row r="4" spans="1:32" s="668" customFormat="1" ht="15.6">
      <c r="A4" s="9" t="s">
        <v>2042</v>
      </c>
      <c r="B4" s="10" t="s">
        <v>1566</v>
      </c>
      <c r="C4" s="8"/>
      <c r="D4" s="8"/>
      <c r="E4" s="8"/>
      <c r="F4" s="8"/>
      <c r="G4" s="8"/>
      <c r="H4" s="8"/>
      <c r="I4" s="8"/>
      <c r="J4" s="8"/>
      <c r="K4" s="8"/>
      <c r="L4" s="8"/>
      <c r="M4" s="8"/>
      <c r="N4" s="8"/>
      <c r="O4" s="38" t="s">
        <v>4149</v>
      </c>
      <c r="P4" s="39" t="e">
        <f>VLOOKUP(B3,[2]目录!#REF!,4,0)</f>
        <v>#REF!</v>
      </c>
      <c r="Q4" s="40"/>
      <c r="R4" s="41"/>
      <c r="S4" s="42"/>
      <c r="T4" s="42"/>
      <c r="U4" s="42"/>
      <c r="V4" s="61"/>
      <c r="W4" s="62" t="s">
        <v>2301</v>
      </c>
      <c r="X4" s="243" t="s">
        <v>1554</v>
      </c>
      <c r="Y4" s="63"/>
      <c r="Z4" s="11"/>
      <c r="AA4" s="63"/>
      <c r="AB4" s="62" t="s">
        <v>2301</v>
      </c>
      <c r="AC4" s="243" t="s">
        <v>16369</v>
      </c>
      <c r="AD4" s="63"/>
      <c r="AE4" s="11"/>
      <c r="AF4" s="63"/>
    </row>
    <row r="5" spans="1:32" s="668" customFormat="1"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c r="AB5" s="62"/>
      <c r="AC5" s="243"/>
      <c r="AD5" s="63"/>
      <c r="AE5" s="11"/>
      <c r="AF5" s="63"/>
    </row>
    <row r="6" spans="1:32" s="668" customFormat="1" ht="15.6">
      <c r="A6" s="9" t="s">
        <v>2044</v>
      </c>
      <c r="B6" s="12" t="s">
        <v>10776</v>
      </c>
      <c r="C6" s="8"/>
      <c r="D6" s="8"/>
      <c r="E6" s="8"/>
      <c r="F6" s="8"/>
      <c r="G6" s="8"/>
      <c r="H6" s="8"/>
      <c r="I6" s="8"/>
      <c r="J6" s="8"/>
      <c r="K6" s="8"/>
      <c r="L6" s="8"/>
      <c r="M6" s="8"/>
      <c r="N6" s="8"/>
      <c r="O6" s="43"/>
      <c r="P6" s="42"/>
      <c r="Q6" s="42"/>
      <c r="R6" s="41"/>
      <c r="S6" s="42"/>
      <c r="T6" s="42"/>
      <c r="U6" s="42"/>
      <c r="V6" s="61"/>
      <c r="W6" s="62"/>
      <c r="X6" s="124"/>
      <c r="Y6" s="63"/>
      <c r="Z6" s="11"/>
      <c r="AA6" s="63"/>
      <c r="AB6" s="62"/>
      <c r="AC6" s="124"/>
      <c r="AD6" s="63"/>
      <c r="AE6" s="11"/>
      <c r="AF6" s="63"/>
    </row>
    <row r="7" spans="1:32" s="668"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c r="AB7" s="62"/>
      <c r="AC7" s="65"/>
      <c r="AD7" s="63"/>
      <c r="AE7" s="11"/>
      <c r="AF7" s="63"/>
    </row>
    <row r="8" spans="1:32" s="668" customFormat="1" ht="15.6">
      <c r="A8" s="9" t="s">
        <v>2048</v>
      </c>
      <c r="B8" s="2011" t="s">
        <v>16525</v>
      </c>
      <c r="C8" s="2012"/>
      <c r="D8" s="2012"/>
      <c r="E8" s="2012"/>
      <c r="F8" s="2012"/>
      <c r="G8" s="2012"/>
      <c r="H8" s="2012"/>
      <c r="I8" s="2012"/>
      <c r="J8" s="2012"/>
      <c r="K8" s="2012"/>
      <c r="L8" s="2012"/>
      <c r="M8" s="2012"/>
      <c r="N8" s="2012"/>
      <c r="O8" s="43"/>
      <c r="P8" s="42"/>
      <c r="Q8" s="42"/>
      <c r="R8" s="42"/>
      <c r="S8" s="42"/>
      <c r="T8" s="42"/>
      <c r="U8" s="42"/>
      <c r="V8" s="61"/>
      <c r="W8" s="62"/>
      <c r="X8" s="65"/>
      <c r="Y8" s="63"/>
      <c r="Z8" s="11"/>
      <c r="AA8" s="63"/>
      <c r="AB8" s="62"/>
      <c r="AC8" s="65"/>
      <c r="AD8" s="63"/>
      <c r="AE8" s="11"/>
      <c r="AF8" s="63"/>
    </row>
    <row r="9" spans="1:32" s="668" customFormat="1" ht="26.25" customHeight="1">
      <c r="A9" s="9"/>
      <c r="B9" s="13"/>
      <c r="C9" s="8"/>
      <c r="D9" s="8"/>
      <c r="E9" s="8"/>
      <c r="F9" s="8"/>
      <c r="G9" s="8"/>
      <c r="H9" s="8"/>
      <c r="I9" s="8"/>
      <c r="J9" s="8"/>
      <c r="K9" s="8"/>
      <c r="L9" s="8"/>
      <c r="M9" s="8"/>
      <c r="N9" s="8"/>
      <c r="O9" s="44"/>
      <c r="P9" s="45"/>
      <c r="Q9" s="45"/>
      <c r="R9" s="45"/>
      <c r="S9" s="45"/>
      <c r="T9" s="45"/>
      <c r="U9" s="45"/>
      <c r="V9" s="66"/>
      <c r="W9" s="43"/>
      <c r="X9" s="42"/>
      <c r="Y9" s="42"/>
      <c r="Z9" s="61"/>
      <c r="AA9" s="67"/>
      <c r="AB9" s="43"/>
      <c r="AC9" s="42"/>
      <c r="AD9" s="42"/>
      <c r="AE9" s="61"/>
      <c r="AF9" s="67"/>
    </row>
    <row r="10" spans="1:32" s="668"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c r="AB10" s="53" t="s">
        <v>2050</v>
      </c>
      <c r="AC10" s="54"/>
      <c r="AD10" s="54"/>
      <c r="AE10" s="54"/>
      <c r="AF10" s="55"/>
    </row>
    <row r="11" spans="1:32" s="668"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c r="AB11" s="69" t="s">
        <v>2059</v>
      </c>
      <c r="AC11" s="70" t="s">
        <v>2060</v>
      </c>
      <c r="AD11" s="70" t="s">
        <v>2061</v>
      </c>
      <c r="AE11" s="71" t="s">
        <v>2062</v>
      </c>
      <c r="AF11" s="70" t="s">
        <v>2063</v>
      </c>
    </row>
    <row r="12" spans="1:32" ht="13.5" customHeight="1">
      <c r="A12" s="238">
        <v>1</v>
      </c>
      <c r="B12" s="239" t="s">
        <v>2064</v>
      </c>
      <c r="C12" s="239" t="s">
        <v>2065</v>
      </c>
      <c r="D12" s="239" t="s">
        <v>2084</v>
      </c>
      <c r="E12" s="240" t="s">
        <v>2067</v>
      </c>
      <c r="F12" s="240" t="s">
        <v>2064</v>
      </c>
      <c r="G12" s="240" t="s">
        <v>2065</v>
      </c>
      <c r="H12" s="240" t="s">
        <v>2066</v>
      </c>
      <c r="I12" s="240" t="s">
        <v>2067</v>
      </c>
      <c r="J12" s="239" t="s">
        <v>79</v>
      </c>
      <c r="K12" s="447" t="s">
        <v>2702</v>
      </c>
      <c r="L12" s="239"/>
      <c r="M12" s="239" t="s">
        <v>16245</v>
      </c>
      <c r="N12" s="406" t="s">
        <v>2308</v>
      </c>
      <c r="O12" s="240"/>
      <c r="P12" s="240"/>
      <c r="Q12" s="240"/>
      <c r="R12" s="240"/>
      <c r="S12" s="240"/>
      <c r="T12" s="240"/>
      <c r="U12" s="240"/>
      <c r="V12" s="240"/>
      <c r="W12" s="243" t="s">
        <v>1554</v>
      </c>
      <c r="X12" s="239" t="s">
        <v>2064</v>
      </c>
      <c r="Y12" s="239" t="s">
        <v>2753</v>
      </c>
      <c r="Z12" s="239" t="s">
        <v>2084</v>
      </c>
      <c r="AA12" s="239"/>
      <c r="AB12" s="243" t="s">
        <v>1554</v>
      </c>
      <c r="AC12" s="239" t="s">
        <v>2064</v>
      </c>
      <c r="AD12" s="239" t="s">
        <v>2753</v>
      </c>
      <c r="AE12" s="239" t="s">
        <v>2084</v>
      </c>
      <c r="AF12" s="239"/>
    </row>
    <row r="13" spans="1:32">
      <c r="A13" s="238">
        <v>2</v>
      </c>
      <c r="B13" s="239" t="s">
        <v>222</v>
      </c>
      <c r="C13" s="239" t="s">
        <v>2234</v>
      </c>
      <c r="D13" s="239" t="s">
        <v>3898</v>
      </c>
      <c r="E13" s="240" t="str">
        <f t="shared" ref="E13:E15" si="0">IF(ISERR(SEARCH("varchar",D13)),D13,"string("&amp;MID(D13,10,LEN(D13)-10)&amp;")")</f>
        <v>string(14)</v>
      </c>
      <c r="F13" s="240" t="s">
        <v>222</v>
      </c>
      <c r="G13" s="240" t="s">
        <v>2234</v>
      </c>
      <c r="H13" s="240" t="s">
        <v>3991</v>
      </c>
      <c r="I13" s="240" t="s">
        <v>2108</v>
      </c>
      <c r="J13" s="239" t="s">
        <v>79</v>
      </c>
      <c r="K13" s="447" t="s">
        <v>2702</v>
      </c>
      <c r="L13" s="239"/>
      <c r="M13" s="239" t="s">
        <v>16526</v>
      </c>
      <c r="N13" s="406" t="s">
        <v>2308</v>
      </c>
      <c r="O13" s="240"/>
      <c r="P13" s="240"/>
      <c r="Q13" s="240"/>
      <c r="R13" s="240"/>
      <c r="S13" s="240"/>
      <c r="T13" s="240"/>
      <c r="U13" s="240"/>
      <c r="V13" s="240"/>
      <c r="W13" s="243" t="s">
        <v>1554</v>
      </c>
      <c r="X13" s="239" t="s">
        <v>222</v>
      </c>
      <c r="Y13" s="239" t="s">
        <v>2234</v>
      </c>
      <c r="Z13" s="239" t="s">
        <v>3898</v>
      </c>
      <c r="AA13" s="239"/>
      <c r="AB13" s="243" t="s">
        <v>1554</v>
      </c>
      <c r="AC13" s="239" t="s">
        <v>222</v>
      </c>
      <c r="AD13" s="239" t="s">
        <v>2234</v>
      </c>
      <c r="AE13" s="239" t="s">
        <v>3898</v>
      </c>
      <c r="AF13" s="239"/>
    </row>
    <row r="14" spans="1:32">
      <c r="A14" s="238">
        <v>3</v>
      </c>
      <c r="B14" s="239" t="s">
        <v>2369</v>
      </c>
      <c r="C14" s="240" t="s">
        <v>3434</v>
      </c>
      <c r="D14" s="240" t="s">
        <v>3898</v>
      </c>
      <c r="E14" s="240" t="str">
        <f t="shared" si="0"/>
        <v>string(14)</v>
      </c>
      <c r="F14" s="240" t="s">
        <v>2369</v>
      </c>
      <c r="G14" s="240" t="s">
        <v>3434</v>
      </c>
      <c r="H14" s="240" t="s">
        <v>2803</v>
      </c>
      <c r="I14" s="240" t="s">
        <v>2804</v>
      </c>
      <c r="J14" s="240" t="s">
        <v>79</v>
      </c>
      <c r="K14" s="447" t="s">
        <v>2702</v>
      </c>
      <c r="L14" s="240"/>
      <c r="M14" s="239" t="s">
        <v>16527</v>
      </c>
      <c r="N14" s="406" t="s">
        <v>2308</v>
      </c>
      <c r="O14" s="240"/>
      <c r="P14" s="240"/>
      <c r="Q14" s="240"/>
      <c r="R14" s="240"/>
      <c r="S14" s="240"/>
      <c r="T14" s="240"/>
      <c r="U14" s="240"/>
      <c r="V14" s="240"/>
      <c r="W14" s="243" t="s">
        <v>1554</v>
      </c>
      <c r="X14" s="239" t="s">
        <v>16352</v>
      </c>
      <c r="Y14" s="240" t="s">
        <v>3434</v>
      </c>
      <c r="Z14" s="772" t="s">
        <v>3898</v>
      </c>
      <c r="AA14" s="591"/>
      <c r="AB14" s="243" t="s">
        <v>1554</v>
      </c>
      <c r="AC14" s="239" t="s">
        <v>16352</v>
      </c>
      <c r="AD14" s="240" t="s">
        <v>3434</v>
      </c>
      <c r="AE14" s="240" t="s">
        <v>3898</v>
      </c>
      <c r="AF14" s="591"/>
    </row>
    <row r="15" spans="1:32">
      <c r="A15" s="238">
        <v>4</v>
      </c>
      <c r="B15" s="239" t="s">
        <v>2371</v>
      </c>
      <c r="C15" s="239" t="s">
        <v>5013</v>
      </c>
      <c r="D15" s="239" t="s">
        <v>2100</v>
      </c>
      <c r="E15" s="239" t="str">
        <f t="shared" si="0"/>
        <v>string(2)</v>
      </c>
      <c r="F15" s="240" t="s">
        <v>2371</v>
      </c>
      <c r="G15" s="599" t="s">
        <v>13863</v>
      </c>
      <c r="H15" s="240" t="s">
        <v>2100</v>
      </c>
      <c r="I15" s="240" t="s">
        <v>2101</v>
      </c>
      <c r="J15" s="239"/>
      <c r="K15" s="447" t="s">
        <v>2702</v>
      </c>
      <c r="L15" s="239" t="s">
        <v>16528</v>
      </c>
      <c r="M15" s="239" t="s">
        <v>16529</v>
      </c>
      <c r="N15" s="406" t="s">
        <v>2308</v>
      </c>
      <c r="O15" s="585"/>
      <c r="P15" s="239"/>
      <c r="Q15" s="239"/>
      <c r="R15" s="239"/>
      <c r="S15" s="239"/>
      <c r="T15" s="239"/>
      <c r="U15" s="239"/>
      <c r="V15" s="239"/>
      <c r="W15" s="243" t="s">
        <v>1554</v>
      </c>
      <c r="X15" s="239" t="s">
        <v>2371</v>
      </c>
      <c r="Y15" s="239" t="s">
        <v>5013</v>
      </c>
      <c r="Z15" s="324" t="s">
        <v>2100</v>
      </c>
      <c r="AA15" s="447"/>
      <c r="AB15" s="591"/>
      <c r="AC15" s="591"/>
      <c r="AD15" s="591"/>
      <c r="AE15" s="591"/>
      <c r="AF15" s="591"/>
    </row>
    <row r="16" spans="1:32" ht="13.5" customHeight="1">
      <c r="A16" s="238">
        <v>5</v>
      </c>
      <c r="B16" s="113" t="s">
        <v>5858</v>
      </c>
      <c r="C16" s="113" t="s">
        <v>5840</v>
      </c>
      <c r="D16" s="239" t="s">
        <v>2085</v>
      </c>
      <c r="E16" s="239" t="s">
        <v>2621</v>
      </c>
      <c r="F16" s="240" t="s">
        <v>5858</v>
      </c>
      <c r="G16" s="599" t="s">
        <v>5859</v>
      </c>
      <c r="H16" s="240" t="s">
        <v>3215</v>
      </c>
      <c r="I16" s="599" t="s">
        <v>2111</v>
      </c>
      <c r="J16" s="681"/>
      <c r="K16" s="239" t="s">
        <v>2622</v>
      </c>
      <c r="L16" s="239"/>
      <c r="M16" s="675" t="s">
        <v>16530</v>
      </c>
      <c r="N16" s="689" t="s">
        <v>2308</v>
      </c>
      <c r="O16" s="770"/>
      <c r="P16" s="621"/>
      <c r="Q16" s="621"/>
      <c r="R16" s="621"/>
      <c r="S16" s="621"/>
      <c r="T16" s="621"/>
      <c r="U16" s="621"/>
      <c r="V16" s="621"/>
      <c r="W16" s="601" t="s">
        <v>1554</v>
      </c>
      <c r="X16" s="602" t="s">
        <v>16531</v>
      </c>
      <c r="Y16" s="602" t="s">
        <v>5840</v>
      </c>
      <c r="Z16" s="773" t="s">
        <v>2085</v>
      </c>
      <c r="AA16" s="602" t="s">
        <v>16532</v>
      </c>
      <c r="AB16" s="591"/>
      <c r="AC16" s="591"/>
      <c r="AD16" s="591"/>
      <c r="AE16" s="591"/>
      <c r="AF16" s="591"/>
    </row>
    <row r="17" spans="1:32">
      <c r="A17" s="238">
        <v>6</v>
      </c>
      <c r="B17" s="113" t="s">
        <v>6023</v>
      </c>
      <c r="C17" s="113" t="s">
        <v>6024</v>
      </c>
      <c r="D17" s="239" t="s">
        <v>2085</v>
      </c>
      <c r="E17" s="239" t="s">
        <v>2621</v>
      </c>
      <c r="F17" s="240" t="s">
        <v>6023</v>
      </c>
      <c r="G17" s="599" t="s">
        <v>6025</v>
      </c>
      <c r="H17" s="240" t="s">
        <v>3215</v>
      </c>
      <c r="I17" s="599" t="s">
        <v>2111</v>
      </c>
      <c r="J17" s="681"/>
      <c r="K17" s="239" t="s">
        <v>2622</v>
      </c>
      <c r="L17" s="239"/>
      <c r="M17" s="675" t="s">
        <v>16533</v>
      </c>
      <c r="N17" s="689" t="s">
        <v>2308</v>
      </c>
      <c r="O17" s="770"/>
      <c r="P17" s="621"/>
      <c r="Q17" s="621"/>
      <c r="R17" s="621"/>
      <c r="S17" s="621"/>
      <c r="T17" s="621"/>
      <c r="U17" s="621"/>
      <c r="V17" s="621"/>
      <c r="W17" s="601" t="s">
        <v>1554</v>
      </c>
      <c r="X17" s="602" t="s">
        <v>16534</v>
      </c>
      <c r="Y17" s="602" t="s">
        <v>6762</v>
      </c>
      <c r="Z17" s="773" t="s">
        <v>2085</v>
      </c>
      <c r="AA17" s="602" t="s">
        <v>16532</v>
      </c>
      <c r="AB17" s="591"/>
      <c r="AC17" s="591"/>
      <c r="AD17" s="591"/>
      <c r="AE17" s="591"/>
      <c r="AF17" s="591"/>
    </row>
    <row r="18" spans="1:32">
      <c r="A18" s="238">
        <v>7</v>
      </c>
      <c r="B18" s="113" t="s">
        <v>6026</v>
      </c>
      <c r="C18" s="113" t="s">
        <v>6027</v>
      </c>
      <c r="D18" s="239" t="s">
        <v>2085</v>
      </c>
      <c r="E18" s="239" t="s">
        <v>2621</v>
      </c>
      <c r="F18" s="240" t="s">
        <v>6026</v>
      </c>
      <c r="G18" s="599" t="s">
        <v>6028</v>
      </c>
      <c r="H18" s="240" t="s">
        <v>3215</v>
      </c>
      <c r="I18" s="599" t="s">
        <v>2111</v>
      </c>
      <c r="J18" s="681"/>
      <c r="K18" s="239" t="s">
        <v>2622</v>
      </c>
      <c r="L18" s="239"/>
      <c r="M18" s="675" t="s">
        <v>16535</v>
      </c>
      <c r="N18" s="583" t="s">
        <v>142</v>
      </c>
      <c r="O18" s="592"/>
      <c r="P18" s="591"/>
      <c r="Q18" s="591"/>
      <c r="R18" s="591"/>
      <c r="S18" s="591"/>
      <c r="T18" s="591"/>
      <c r="U18" s="591"/>
      <c r="V18" s="591"/>
      <c r="W18" s="332"/>
      <c r="X18" s="229"/>
      <c r="Y18" s="229"/>
      <c r="Z18" s="761"/>
      <c r="AA18" s="238"/>
      <c r="AB18" s="591"/>
      <c r="AC18" s="591"/>
      <c r="AD18" s="591"/>
      <c r="AE18" s="591"/>
      <c r="AF18" s="591"/>
    </row>
    <row r="19" spans="1:32">
      <c r="A19" s="238">
        <v>8</v>
      </c>
      <c r="B19" s="113" t="s">
        <v>6029</v>
      </c>
      <c r="C19" s="113" t="s">
        <v>6030</v>
      </c>
      <c r="D19" s="239" t="s">
        <v>2085</v>
      </c>
      <c r="E19" s="239" t="s">
        <v>2621</v>
      </c>
      <c r="F19" s="240" t="s">
        <v>6029</v>
      </c>
      <c r="G19" s="599" t="s">
        <v>6031</v>
      </c>
      <c r="H19" s="240" t="s">
        <v>3215</v>
      </c>
      <c r="I19" s="599" t="s">
        <v>2111</v>
      </c>
      <c r="J19" s="760"/>
      <c r="K19" s="239" t="s">
        <v>2622</v>
      </c>
      <c r="L19" s="239"/>
      <c r="M19" s="675" t="s">
        <v>16536</v>
      </c>
      <c r="AB19" s="591"/>
      <c r="AC19" s="591"/>
      <c r="AD19" s="591"/>
      <c r="AE19" s="591"/>
      <c r="AF19" s="591"/>
    </row>
    <row r="20" spans="1:32">
      <c r="A20" s="238">
        <v>9</v>
      </c>
      <c r="B20" s="113" t="s">
        <v>6032</v>
      </c>
      <c r="C20" s="113" t="s">
        <v>6033</v>
      </c>
      <c r="D20" s="239" t="s">
        <v>2085</v>
      </c>
      <c r="E20" s="239" t="s">
        <v>2621</v>
      </c>
      <c r="F20" s="240" t="s">
        <v>6032</v>
      </c>
      <c r="G20" s="599" t="s">
        <v>6034</v>
      </c>
      <c r="H20" s="240" t="s">
        <v>3215</v>
      </c>
      <c r="I20" s="599" t="s">
        <v>2111</v>
      </c>
      <c r="J20" s="760"/>
      <c r="K20" s="239" t="s">
        <v>2622</v>
      </c>
      <c r="L20" s="239"/>
      <c r="M20" s="675" t="s">
        <v>16537</v>
      </c>
      <c r="AB20" s="591"/>
      <c r="AC20" s="591"/>
      <c r="AD20" s="591"/>
      <c r="AE20" s="591"/>
      <c r="AF20" s="591"/>
    </row>
    <row r="21" spans="1:32">
      <c r="A21" s="238">
        <v>10</v>
      </c>
      <c r="B21" s="113" t="s">
        <v>6035</v>
      </c>
      <c r="C21" s="113" t="s">
        <v>6036</v>
      </c>
      <c r="D21" s="239" t="s">
        <v>2085</v>
      </c>
      <c r="E21" s="239" t="s">
        <v>2621</v>
      </c>
      <c r="F21" s="240" t="s">
        <v>6035</v>
      </c>
      <c r="G21" s="599" t="s">
        <v>6037</v>
      </c>
      <c r="H21" s="240" t="s">
        <v>3215</v>
      </c>
      <c r="I21" s="599" t="s">
        <v>2111</v>
      </c>
      <c r="J21" s="681"/>
      <c r="K21" s="239" t="s">
        <v>2622</v>
      </c>
      <c r="L21" s="239"/>
      <c r="M21" s="675" t="s">
        <v>16538</v>
      </c>
      <c r="N21" s="583" t="s">
        <v>142</v>
      </c>
      <c r="W21" s="399"/>
      <c r="X21" s="229"/>
      <c r="Y21" s="229"/>
      <c r="Z21" s="761"/>
      <c r="AA21" s="591"/>
      <c r="AB21" s="591"/>
      <c r="AC21" s="591"/>
      <c r="AD21" s="591"/>
      <c r="AE21" s="591"/>
      <c r="AF21" s="591"/>
    </row>
    <row r="22" spans="1:32">
      <c r="A22" s="238">
        <v>11</v>
      </c>
      <c r="B22" s="239" t="s">
        <v>14786</v>
      </c>
      <c r="C22" s="239" t="s">
        <v>9741</v>
      </c>
      <c r="D22" s="239" t="s">
        <v>2084</v>
      </c>
      <c r="E22" s="239" t="s">
        <v>2621</v>
      </c>
      <c r="F22" s="240" t="s">
        <v>14786</v>
      </c>
      <c r="G22" s="599" t="s">
        <v>6307</v>
      </c>
      <c r="H22" s="240" t="s">
        <v>3215</v>
      </c>
      <c r="I22" s="599" t="s">
        <v>2111</v>
      </c>
      <c r="J22" s="239"/>
      <c r="K22" s="447" t="s">
        <v>2622</v>
      </c>
      <c r="L22" s="239"/>
      <c r="M22" s="239" t="s">
        <v>16539</v>
      </c>
      <c r="AB22" s="591"/>
      <c r="AC22" s="591"/>
      <c r="AD22" s="591"/>
      <c r="AE22" s="591"/>
      <c r="AF22" s="591"/>
    </row>
    <row r="23" spans="1:32">
      <c r="A23" s="238">
        <v>12</v>
      </c>
      <c r="B23" s="239" t="s">
        <v>16540</v>
      </c>
      <c r="C23" s="239" t="s">
        <v>8369</v>
      </c>
      <c r="D23" s="239" t="s">
        <v>2085</v>
      </c>
      <c r="E23" s="239" t="s">
        <v>2621</v>
      </c>
      <c r="F23" s="240" t="s">
        <v>16540</v>
      </c>
      <c r="G23" s="599" t="s">
        <v>16541</v>
      </c>
      <c r="H23" s="240" t="s">
        <v>2085</v>
      </c>
      <c r="I23" s="599" t="s">
        <v>2111</v>
      </c>
      <c r="J23" s="239"/>
      <c r="K23" s="447" t="s">
        <v>2622</v>
      </c>
      <c r="L23" s="239"/>
      <c r="M23" s="239" t="s">
        <v>16542</v>
      </c>
      <c r="N23" s="681" t="s">
        <v>2308</v>
      </c>
      <c r="O23" s="585"/>
      <c r="P23" s="239"/>
      <c r="Q23" s="239"/>
      <c r="R23" s="239"/>
      <c r="S23" s="239"/>
      <c r="T23" s="239"/>
      <c r="U23" s="239"/>
      <c r="V23" s="239"/>
      <c r="W23" s="243" t="s">
        <v>1554</v>
      </c>
      <c r="X23" s="239" t="s">
        <v>16540</v>
      </c>
      <c r="Y23" s="239" t="s">
        <v>8369</v>
      </c>
      <c r="Z23" s="324" t="s">
        <v>2085</v>
      </c>
      <c r="AA23" s="239" t="s">
        <v>16532</v>
      </c>
      <c r="AB23" s="591"/>
      <c r="AC23" s="591"/>
      <c r="AD23" s="591"/>
      <c r="AE23" s="591"/>
      <c r="AF23" s="591"/>
    </row>
    <row r="24" spans="1:32">
      <c r="A24" s="238">
        <v>13</v>
      </c>
      <c r="B24" s="239" t="s">
        <v>8372</v>
      </c>
      <c r="C24" s="239" t="s">
        <v>8373</v>
      </c>
      <c r="D24" s="239" t="s">
        <v>2085</v>
      </c>
      <c r="E24" s="239" t="s">
        <v>2621</v>
      </c>
      <c r="F24" s="240" t="s">
        <v>8372</v>
      </c>
      <c r="G24" s="599" t="s">
        <v>8374</v>
      </c>
      <c r="H24" s="240" t="s">
        <v>2085</v>
      </c>
      <c r="I24" s="599" t="s">
        <v>2111</v>
      </c>
      <c r="J24" s="239"/>
      <c r="K24" s="447" t="s">
        <v>2622</v>
      </c>
      <c r="L24" s="239"/>
      <c r="M24" s="239" t="s">
        <v>16543</v>
      </c>
      <c r="N24" s="681" t="s">
        <v>2308</v>
      </c>
      <c r="O24" s="585"/>
      <c r="P24" s="239"/>
      <c r="Q24" s="239"/>
      <c r="R24" s="239"/>
      <c r="S24" s="239"/>
      <c r="T24" s="239"/>
      <c r="U24" s="239"/>
      <c r="V24" s="239"/>
      <c r="W24" s="243" t="s">
        <v>1554</v>
      </c>
      <c r="X24" s="239" t="s">
        <v>8372</v>
      </c>
      <c r="Y24" s="239" t="s">
        <v>8373</v>
      </c>
      <c r="Z24" s="324" t="s">
        <v>2085</v>
      </c>
      <c r="AA24" s="239" t="s">
        <v>16532</v>
      </c>
      <c r="AB24" s="591"/>
      <c r="AC24" s="591"/>
      <c r="AD24" s="591"/>
      <c r="AE24" s="591"/>
      <c r="AF24" s="591"/>
    </row>
    <row r="25" spans="1:32">
      <c r="A25" s="238">
        <v>14</v>
      </c>
      <c r="B25" s="239" t="s">
        <v>16544</v>
      </c>
      <c r="C25" s="239" t="s">
        <v>16545</v>
      </c>
      <c r="D25" s="239" t="s">
        <v>2085</v>
      </c>
      <c r="E25" s="239" t="s">
        <v>2621</v>
      </c>
      <c r="F25" s="240" t="s">
        <v>16544</v>
      </c>
      <c r="G25" s="599" t="s">
        <v>16546</v>
      </c>
      <c r="H25" s="240" t="s">
        <v>2085</v>
      </c>
      <c r="I25" s="599" t="s">
        <v>2111</v>
      </c>
      <c r="J25" s="239"/>
      <c r="K25" s="447" t="s">
        <v>2622</v>
      </c>
      <c r="L25" s="239"/>
      <c r="M25" s="239" t="s">
        <v>16547</v>
      </c>
      <c r="N25" s="681" t="s">
        <v>2308</v>
      </c>
      <c r="O25" s="585"/>
      <c r="P25" s="239"/>
      <c r="Q25" s="239"/>
      <c r="R25" s="239"/>
      <c r="S25" s="239"/>
      <c r="T25" s="239"/>
      <c r="U25" s="239"/>
      <c r="V25" s="239"/>
      <c r="W25" s="243" t="s">
        <v>1554</v>
      </c>
      <c r="X25" s="239" t="s">
        <v>16544</v>
      </c>
      <c r="Y25" s="239" t="s">
        <v>16545</v>
      </c>
      <c r="Z25" s="324" t="s">
        <v>2085</v>
      </c>
      <c r="AA25" s="239" t="s">
        <v>16532</v>
      </c>
      <c r="AB25" s="591"/>
      <c r="AC25" s="591"/>
      <c r="AD25" s="591"/>
      <c r="AE25" s="591"/>
      <c r="AF25" s="591"/>
    </row>
    <row r="26" spans="1:32">
      <c r="A26" s="238">
        <v>15</v>
      </c>
      <c r="B26" s="239" t="s">
        <v>16548</v>
      </c>
      <c r="C26" s="239" t="s">
        <v>16549</v>
      </c>
      <c r="D26" s="239" t="s">
        <v>2085</v>
      </c>
      <c r="E26" s="239" t="s">
        <v>2621</v>
      </c>
      <c r="F26" s="240" t="s">
        <v>16548</v>
      </c>
      <c r="G26" s="599" t="s">
        <v>16550</v>
      </c>
      <c r="H26" s="240" t="s">
        <v>2085</v>
      </c>
      <c r="I26" s="599" t="s">
        <v>2111</v>
      </c>
      <c r="J26" s="239"/>
      <c r="K26" s="447" t="s">
        <v>2622</v>
      </c>
      <c r="L26" s="239"/>
      <c r="M26" s="239" t="s">
        <v>16551</v>
      </c>
      <c r="N26" s="681" t="s">
        <v>2308</v>
      </c>
      <c r="O26" s="585"/>
      <c r="P26" s="239"/>
      <c r="Q26" s="239"/>
      <c r="R26" s="239"/>
      <c r="S26" s="239"/>
      <c r="T26" s="239"/>
      <c r="U26" s="239"/>
      <c r="V26" s="239"/>
      <c r="W26" s="243" t="s">
        <v>1554</v>
      </c>
      <c r="X26" s="239" t="s">
        <v>16548</v>
      </c>
      <c r="Y26" s="239" t="s">
        <v>16549</v>
      </c>
      <c r="Z26" s="324" t="s">
        <v>2085</v>
      </c>
      <c r="AA26" s="239" t="s">
        <v>16532</v>
      </c>
      <c r="AB26" s="591"/>
      <c r="AC26" s="591"/>
      <c r="AD26" s="591"/>
      <c r="AE26" s="591"/>
      <c r="AF26" s="591"/>
    </row>
    <row r="27" spans="1:32">
      <c r="A27" s="238">
        <v>16</v>
      </c>
      <c r="B27" s="239" t="s">
        <v>16552</v>
      </c>
      <c r="C27" s="239" t="s">
        <v>16553</v>
      </c>
      <c r="D27" s="239" t="s">
        <v>2085</v>
      </c>
      <c r="E27" s="239" t="s">
        <v>2621</v>
      </c>
      <c r="F27" s="240" t="s">
        <v>16552</v>
      </c>
      <c r="G27" s="599" t="s">
        <v>16554</v>
      </c>
      <c r="H27" s="240" t="s">
        <v>2085</v>
      </c>
      <c r="I27" s="599" t="s">
        <v>2111</v>
      </c>
      <c r="J27" s="239"/>
      <c r="K27" s="447" t="s">
        <v>2622</v>
      </c>
      <c r="L27" s="239"/>
      <c r="M27" s="239" t="s">
        <v>16555</v>
      </c>
      <c r="N27" s="681" t="s">
        <v>2308</v>
      </c>
      <c r="O27" s="585"/>
      <c r="P27" s="239"/>
      <c r="Q27" s="239"/>
      <c r="R27" s="239"/>
      <c r="S27" s="239"/>
      <c r="T27" s="239"/>
      <c r="U27" s="239"/>
      <c r="V27" s="239"/>
      <c r="W27" s="243" t="s">
        <v>1554</v>
      </c>
      <c r="X27" s="239" t="s">
        <v>16552</v>
      </c>
      <c r="Y27" s="239" t="s">
        <v>16553</v>
      </c>
      <c r="Z27" s="324" t="s">
        <v>2085</v>
      </c>
      <c r="AA27" s="239" t="s">
        <v>16532</v>
      </c>
      <c r="AB27" s="591"/>
      <c r="AC27" s="591"/>
      <c r="AD27" s="591"/>
      <c r="AE27" s="591"/>
      <c r="AF27" s="591"/>
    </row>
    <row r="28" spans="1:32" ht="15.6">
      <c r="A28" s="238">
        <v>17</v>
      </c>
      <c r="B28" s="113" t="s">
        <v>6051</v>
      </c>
      <c r="C28" s="229" t="s">
        <v>6052</v>
      </c>
      <c r="D28" s="239" t="s">
        <v>2085</v>
      </c>
      <c r="E28" s="239" t="s">
        <v>2621</v>
      </c>
      <c r="F28" s="240" t="s">
        <v>6051</v>
      </c>
      <c r="G28" s="240" t="s">
        <v>6052</v>
      </c>
      <c r="H28" s="240" t="s">
        <v>3215</v>
      </c>
      <c r="I28" s="599" t="s">
        <v>2111</v>
      </c>
      <c r="J28" s="762"/>
      <c r="K28" s="239" t="s">
        <v>2622</v>
      </c>
      <c r="L28" s="239" t="s">
        <v>2702</v>
      </c>
      <c r="M28" s="675" t="s">
        <v>16556</v>
      </c>
      <c r="N28" s="583" t="s">
        <v>142</v>
      </c>
      <c r="W28" s="399"/>
      <c r="X28" s="229"/>
      <c r="Y28" s="229"/>
      <c r="Z28" s="761"/>
      <c r="AA28" s="591"/>
      <c r="AB28" s="591"/>
      <c r="AC28" s="591"/>
      <c r="AD28" s="591"/>
      <c r="AE28" s="591"/>
      <c r="AF28" s="591"/>
    </row>
    <row r="29" spans="1:32" ht="15.6">
      <c r="A29" s="238">
        <v>18</v>
      </c>
      <c r="B29" s="113" t="s">
        <v>6053</v>
      </c>
      <c r="C29" s="229" t="s">
        <v>6054</v>
      </c>
      <c r="D29" s="239" t="s">
        <v>2085</v>
      </c>
      <c r="E29" s="239" t="s">
        <v>2621</v>
      </c>
      <c r="F29" s="240" t="s">
        <v>6053</v>
      </c>
      <c r="G29" s="240" t="s">
        <v>6054</v>
      </c>
      <c r="H29" s="240" t="s">
        <v>3215</v>
      </c>
      <c r="I29" s="599" t="s">
        <v>2111</v>
      </c>
      <c r="J29" s="762"/>
      <c r="K29" s="239" t="s">
        <v>2622</v>
      </c>
      <c r="L29" s="239" t="s">
        <v>2702</v>
      </c>
      <c r="M29" s="675" t="s">
        <v>16557</v>
      </c>
      <c r="N29" s="583" t="s">
        <v>142</v>
      </c>
      <c r="W29" s="399"/>
      <c r="X29" s="229"/>
      <c r="Y29" s="229"/>
      <c r="Z29" s="761"/>
      <c r="AA29" s="591"/>
      <c r="AB29" s="591"/>
      <c r="AC29" s="591"/>
      <c r="AD29" s="591"/>
      <c r="AE29" s="591"/>
      <c r="AF29" s="591"/>
    </row>
    <row r="30" spans="1:32" ht="15.6">
      <c r="A30" s="238">
        <v>19</v>
      </c>
      <c r="B30" s="113" t="s">
        <v>6055</v>
      </c>
      <c r="C30" s="229" t="s">
        <v>6056</v>
      </c>
      <c r="D30" s="239" t="s">
        <v>2085</v>
      </c>
      <c r="E30" s="239" t="s">
        <v>2621</v>
      </c>
      <c r="F30" s="240" t="s">
        <v>6055</v>
      </c>
      <c r="G30" s="240" t="s">
        <v>6056</v>
      </c>
      <c r="H30" s="240" t="s">
        <v>3215</v>
      </c>
      <c r="I30" s="599" t="s">
        <v>2111</v>
      </c>
      <c r="J30" s="762"/>
      <c r="K30" s="239" t="s">
        <v>2622</v>
      </c>
      <c r="L30" s="239" t="s">
        <v>2702</v>
      </c>
      <c r="M30" s="675" t="s">
        <v>16558</v>
      </c>
      <c r="N30" s="583" t="s">
        <v>142</v>
      </c>
      <c r="W30" s="399"/>
      <c r="X30" s="229"/>
      <c r="Y30" s="229"/>
      <c r="Z30" s="761"/>
      <c r="AA30" s="591"/>
      <c r="AB30" s="591"/>
      <c r="AC30" s="591"/>
      <c r="AD30" s="591"/>
      <c r="AE30" s="591"/>
      <c r="AF30" s="591"/>
    </row>
    <row r="31" spans="1:32" ht="15.6">
      <c r="A31" s="238">
        <v>20</v>
      </c>
      <c r="B31" s="229" t="s">
        <v>6057</v>
      </c>
      <c r="C31" s="229" t="s">
        <v>6058</v>
      </c>
      <c r="D31" s="239" t="s">
        <v>2085</v>
      </c>
      <c r="E31" s="239" t="s">
        <v>2621</v>
      </c>
      <c r="F31" s="240" t="s">
        <v>6057</v>
      </c>
      <c r="G31" s="599" t="s">
        <v>6059</v>
      </c>
      <c r="H31" s="240" t="s">
        <v>3215</v>
      </c>
      <c r="I31" s="599" t="s">
        <v>2111</v>
      </c>
      <c r="J31" s="762"/>
      <c r="K31" s="239" t="s">
        <v>2622</v>
      </c>
      <c r="L31" s="239"/>
      <c r="M31" s="675" t="s">
        <v>16559</v>
      </c>
      <c r="N31" s="583" t="s">
        <v>142</v>
      </c>
      <c r="W31" s="399"/>
      <c r="X31" s="229"/>
      <c r="Y31" s="229"/>
      <c r="Z31" s="761"/>
      <c r="AA31" s="591"/>
      <c r="AB31" s="591"/>
      <c r="AC31" s="591"/>
      <c r="AD31" s="591"/>
      <c r="AE31" s="591"/>
      <c r="AF31" s="591"/>
    </row>
    <row r="32" spans="1:32" ht="15.6">
      <c r="A32" s="238">
        <v>21</v>
      </c>
      <c r="B32" s="229" t="s">
        <v>6060</v>
      </c>
      <c r="C32" s="229" t="s">
        <v>6061</v>
      </c>
      <c r="D32" s="239" t="s">
        <v>2085</v>
      </c>
      <c r="E32" s="239" t="s">
        <v>2621</v>
      </c>
      <c r="F32" s="240" t="s">
        <v>6060</v>
      </c>
      <c r="G32" s="599" t="s">
        <v>6062</v>
      </c>
      <c r="H32" s="240" t="s">
        <v>3215</v>
      </c>
      <c r="I32" s="599" t="s">
        <v>2111</v>
      </c>
      <c r="J32" s="762"/>
      <c r="K32" s="239" t="s">
        <v>2622</v>
      </c>
      <c r="L32" s="239"/>
      <c r="M32" s="675" t="s">
        <v>16560</v>
      </c>
      <c r="N32" s="583" t="s">
        <v>142</v>
      </c>
      <c r="W32" s="399"/>
      <c r="X32" s="229"/>
      <c r="Y32" s="229"/>
      <c r="Z32" s="761"/>
      <c r="AA32" s="591"/>
      <c r="AB32" s="591"/>
      <c r="AC32" s="591"/>
      <c r="AD32" s="591"/>
      <c r="AE32" s="591"/>
      <c r="AF32" s="591"/>
    </row>
    <row r="33" spans="1:32" ht="15.6">
      <c r="A33" s="238">
        <v>22</v>
      </c>
      <c r="B33" s="229" t="s">
        <v>6063</v>
      </c>
      <c r="C33" s="229" t="s">
        <v>6064</v>
      </c>
      <c r="D33" s="239" t="s">
        <v>2085</v>
      </c>
      <c r="E33" s="239" t="s">
        <v>2621</v>
      </c>
      <c r="F33" s="240" t="s">
        <v>6063</v>
      </c>
      <c r="G33" s="599" t="s">
        <v>6065</v>
      </c>
      <c r="H33" s="240" t="s">
        <v>3215</v>
      </c>
      <c r="I33" s="599" t="s">
        <v>2111</v>
      </c>
      <c r="J33" s="762"/>
      <c r="K33" s="239" t="s">
        <v>2622</v>
      </c>
      <c r="L33" s="239"/>
      <c r="M33" s="675" t="s">
        <v>16561</v>
      </c>
      <c r="N33" s="583" t="s">
        <v>142</v>
      </c>
      <c r="W33" s="399"/>
      <c r="X33" s="229"/>
      <c r="Y33" s="229"/>
      <c r="Z33" s="761"/>
      <c r="AA33" s="591"/>
      <c r="AB33" s="591"/>
      <c r="AC33" s="591"/>
      <c r="AD33" s="591"/>
      <c r="AE33" s="591"/>
      <c r="AF33" s="591"/>
    </row>
    <row r="34" spans="1:32" ht="15.6">
      <c r="A34" s="238">
        <v>23</v>
      </c>
      <c r="B34" s="229" t="s">
        <v>6149</v>
      </c>
      <c r="C34" s="229" t="s">
        <v>6150</v>
      </c>
      <c r="D34" s="239" t="s">
        <v>2085</v>
      </c>
      <c r="E34" s="239" t="s">
        <v>2621</v>
      </c>
      <c r="F34" s="240" t="s">
        <v>6149</v>
      </c>
      <c r="G34" s="240" t="s">
        <v>6150</v>
      </c>
      <c r="H34" s="240" t="s">
        <v>3215</v>
      </c>
      <c r="I34" s="599" t="s">
        <v>2111</v>
      </c>
      <c r="J34" s="762"/>
      <c r="K34" s="239" t="s">
        <v>2622</v>
      </c>
      <c r="L34" s="239" t="s">
        <v>2702</v>
      </c>
      <c r="M34" s="675" t="s">
        <v>16562</v>
      </c>
      <c r="N34" s="681" t="s">
        <v>2308</v>
      </c>
      <c r="W34" s="399"/>
      <c r="X34" s="229"/>
      <c r="Y34" s="229"/>
      <c r="Z34" s="761"/>
      <c r="AA34" s="591"/>
    </row>
    <row r="35" spans="1:32" ht="15.6">
      <c r="A35" s="238">
        <v>24</v>
      </c>
      <c r="B35" s="229" t="s">
        <v>6151</v>
      </c>
      <c r="C35" s="229" t="s">
        <v>6152</v>
      </c>
      <c r="D35" s="239" t="s">
        <v>2085</v>
      </c>
      <c r="E35" s="239" t="s">
        <v>2621</v>
      </c>
      <c r="F35" s="240" t="s">
        <v>6151</v>
      </c>
      <c r="G35" s="240" t="s">
        <v>6152</v>
      </c>
      <c r="H35" s="240" t="s">
        <v>3215</v>
      </c>
      <c r="I35" s="599" t="s">
        <v>2111</v>
      </c>
      <c r="J35" s="762"/>
      <c r="K35" s="239" t="s">
        <v>2622</v>
      </c>
      <c r="L35" s="239" t="s">
        <v>2702</v>
      </c>
      <c r="M35" s="675" t="s">
        <v>16563</v>
      </c>
      <c r="N35" s="583" t="s">
        <v>142</v>
      </c>
      <c r="W35" s="399"/>
      <c r="X35" s="229"/>
      <c r="Y35" s="229"/>
      <c r="Z35" s="761"/>
      <c r="AA35" s="591"/>
      <c r="AB35" s="591"/>
      <c r="AC35" s="591"/>
      <c r="AD35" s="591"/>
      <c r="AE35" s="591"/>
      <c r="AF35" s="591"/>
    </row>
    <row r="36" spans="1:32" ht="15.6">
      <c r="A36" s="238">
        <v>25</v>
      </c>
      <c r="B36" s="229" t="s">
        <v>6153</v>
      </c>
      <c r="C36" s="229" t="s">
        <v>6154</v>
      </c>
      <c r="D36" s="239" t="s">
        <v>2085</v>
      </c>
      <c r="E36" s="239" t="s">
        <v>2621</v>
      </c>
      <c r="F36" s="240" t="s">
        <v>6153</v>
      </c>
      <c r="G36" s="240" t="s">
        <v>6154</v>
      </c>
      <c r="H36" s="240" t="s">
        <v>3215</v>
      </c>
      <c r="I36" s="599" t="s">
        <v>2111</v>
      </c>
      <c r="J36" s="762"/>
      <c r="K36" s="239" t="s">
        <v>2622</v>
      </c>
      <c r="L36" s="239" t="s">
        <v>2702</v>
      </c>
      <c r="M36" s="675" t="s">
        <v>16564</v>
      </c>
      <c r="N36" s="583" t="s">
        <v>142</v>
      </c>
      <c r="W36" s="399"/>
      <c r="X36" s="229"/>
      <c r="Y36" s="229"/>
      <c r="Z36" s="761"/>
      <c r="AA36" s="591"/>
      <c r="AB36" s="591"/>
      <c r="AC36" s="591"/>
      <c r="AD36" s="591"/>
      <c r="AE36" s="591"/>
      <c r="AF36" s="591"/>
    </row>
    <row r="37" spans="1:32" ht="15.6">
      <c r="A37" s="238">
        <v>26</v>
      </c>
      <c r="B37" s="229" t="s">
        <v>6155</v>
      </c>
      <c r="C37" s="229" t="s">
        <v>6156</v>
      </c>
      <c r="D37" s="239" t="s">
        <v>2085</v>
      </c>
      <c r="E37" s="239" t="s">
        <v>2621</v>
      </c>
      <c r="F37" s="240" t="s">
        <v>6155</v>
      </c>
      <c r="G37" s="599" t="s">
        <v>6157</v>
      </c>
      <c r="H37" s="240" t="s">
        <v>3215</v>
      </c>
      <c r="I37" s="599" t="s">
        <v>2111</v>
      </c>
      <c r="J37" s="762"/>
      <c r="K37" s="239" t="s">
        <v>2622</v>
      </c>
      <c r="L37" s="239" t="s">
        <v>2702</v>
      </c>
      <c r="M37" s="675" t="s">
        <v>16565</v>
      </c>
      <c r="N37" s="583" t="s">
        <v>142</v>
      </c>
      <c r="W37" s="399"/>
      <c r="X37" s="229"/>
      <c r="Y37" s="229"/>
      <c r="Z37" s="761"/>
      <c r="AA37" s="591"/>
      <c r="AB37" s="591"/>
      <c r="AC37" s="591"/>
      <c r="AD37" s="591"/>
      <c r="AE37" s="591"/>
      <c r="AF37" s="591"/>
    </row>
    <row r="38" spans="1:32" ht="15.6">
      <c r="A38" s="238">
        <v>27</v>
      </c>
      <c r="B38" s="229" t="s">
        <v>6158</v>
      </c>
      <c r="C38" s="229" t="s">
        <v>6159</v>
      </c>
      <c r="D38" s="239" t="s">
        <v>2085</v>
      </c>
      <c r="E38" s="239" t="s">
        <v>2621</v>
      </c>
      <c r="F38" s="240" t="s">
        <v>6158</v>
      </c>
      <c r="G38" s="599" t="s">
        <v>6160</v>
      </c>
      <c r="H38" s="240" t="s">
        <v>3215</v>
      </c>
      <c r="I38" s="599" t="s">
        <v>2111</v>
      </c>
      <c r="J38" s="762"/>
      <c r="K38" s="239" t="s">
        <v>2622</v>
      </c>
      <c r="L38" s="239" t="s">
        <v>2702</v>
      </c>
      <c r="M38" s="675" t="s">
        <v>16566</v>
      </c>
      <c r="N38" s="583" t="s">
        <v>142</v>
      </c>
      <c r="W38" s="399"/>
      <c r="X38" s="229"/>
      <c r="Y38" s="229"/>
      <c r="Z38" s="761"/>
      <c r="AA38" s="591"/>
      <c r="AB38" s="591"/>
      <c r="AC38" s="591"/>
      <c r="AD38" s="591"/>
      <c r="AE38" s="591"/>
      <c r="AF38" s="591"/>
    </row>
    <row r="39" spans="1:32" ht="15.6">
      <c r="A39" s="238">
        <v>28</v>
      </c>
      <c r="B39" s="229" t="s">
        <v>6161</v>
      </c>
      <c r="C39" s="229" t="s">
        <v>6162</v>
      </c>
      <c r="D39" s="239" t="s">
        <v>2085</v>
      </c>
      <c r="E39" s="239" t="s">
        <v>2621</v>
      </c>
      <c r="F39" s="240" t="s">
        <v>6161</v>
      </c>
      <c r="G39" s="599" t="s">
        <v>6163</v>
      </c>
      <c r="H39" s="240" t="s">
        <v>3215</v>
      </c>
      <c r="I39" s="599" t="s">
        <v>2111</v>
      </c>
      <c r="J39" s="762"/>
      <c r="K39" s="239" t="s">
        <v>2622</v>
      </c>
      <c r="L39" s="239" t="s">
        <v>2702</v>
      </c>
      <c r="M39" s="675" t="s">
        <v>16567</v>
      </c>
      <c r="N39" s="583" t="s">
        <v>142</v>
      </c>
      <c r="W39" s="399"/>
      <c r="X39" s="229"/>
      <c r="Y39" s="229"/>
      <c r="Z39" s="761"/>
      <c r="AA39" s="591"/>
      <c r="AB39" s="591"/>
      <c r="AC39" s="591"/>
      <c r="AD39" s="591"/>
      <c r="AE39" s="591"/>
      <c r="AF39" s="591"/>
    </row>
    <row r="40" spans="1:32" ht="15.6">
      <c r="A40" s="238">
        <v>29</v>
      </c>
      <c r="B40" s="229" t="s">
        <v>6164</v>
      </c>
      <c r="C40" s="229" t="s">
        <v>6165</v>
      </c>
      <c r="D40" s="239" t="s">
        <v>2085</v>
      </c>
      <c r="E40" s="239" t="s">
        <v>2621</v>
      </c>
      <c r="F40" s="240" t="s">
        <v>6164</v>
      </c>
      <c r="G40" s="599" t="s">
        <v>6166</v>
      </c>
      <c r="H40" s="240" t="s">
        <v>3215</v>
      </c>
      <c r="I40" s="599" t="s">
        <v>2111</v>
      </c>
      <c r="J40" s="762"/>
      <c r="K40" s="239" t="s">
        <v>2622</v>
      </c>
      <c r="L40" s="239" t="s">
        <v>2702</v>
      </c>
      <c r="M40" s="675" t="s">
        <v>16568</v>
      </c>
      <c r="N40" s="681" t="s">
        <v>2308</v>
      </c>
      <c r="W40" s="399"/>
      <c r="X40" s="229"/>
      <c r="Y40" s="229"/>
      <c r="Z40" s="761"/>
      <c r="AA40" s="591"/>
      <c r="AB40" s="246" t="s">
        <v>16369</v>
      </c>
      <c r="AC40" s="246" t="s">
        <v>14591</v>
      </c>
      <c r="AD40" s="246" t="s">
        <v>6165</v>
      </c>
      <c r="AE40" s="246" t="s">
        <v>2084</v>
      </c>
      <c r="AF40" s="238" t="s">
        <v>16424</v>
      </c>
    </row>
    <row r="41" spans="1:32" ht="15.6">
      <c r="A41" s="238">
        <v>30</v>
      </c>
      <c r="B41" s="229" t="s">
        <v>6167</v>
      </c>
      <c r="C41" s="229" t="s">
        <v>6168</v>
      </c>
      <c r="D41" s="239" t="s">
        <v>2085</v>
      </c>
      <c r="E41" s="239" t="s">
        <v>2621</v>
      </c>
      <c r="F41" s="240" t="s">
        <v>6167</v>
      </c>
      <c r="G41" s="599" t="s">
        <v>6169</v>
      </c>
      <c r="H41" s="240" t="s">
        <v>3215</v>
      </c>
      <c r="I41" s="599" t="s">
        <v>2111</v>
      </c>
      <c r="J41" s="762"/>
      <c r="K41" s="239" t="s">
        <v>2622</v>
      </c>
      <c r="L41" s="239" t="s">
        <v>2702</v>
      </c>
      <c r="M41" s="675" t="s">
        <v>16569</v>
      </c>
      <c r="N41" s="583" t="s">
        <v>142</v>
      </c>
      <c r="W41" s="399"/>
      <c r="X41" s="229"/>
      <c r="Y41" s="229"/>
      <c r="Z41" s="761"/>
      <c r="AA41" s="591"/>
      <c r="AB41" s="591"/>
      <c r="AC41" s="591"/>
      <c r="AD41" s="591"/>
      <c r="AE41" s="591"/>
      <c r="AF41" s="591"/>
    </row>
    <row r="42" spans="1:32" ht="15.6">
      <c r="A42" s="238">
        <v>31</v>
      </c>
      <c r="B42" s="229" t="s">
        <v>6170</v>
      </c>
      <c r="C42" s="229" t="s">
        <v>6171</v>
      </c>
      <c r="D42" s="239" t="s">
        <v>2085</v>
      </c>
      <c r="E42" s="239" t="s">
        <v>2621</v>
      </c>
      <c r="F42" s="240" t="s">
        <v>6170</v>
      </c>
      <c r="G42" s="599" t="s">
        <v>6172</v>
      </c>
      <c r="H42" s="240" t="s">
        <v>3215</v>
      </c>
      <c r="I42" s="599" t="s">
        <v>2111</v>
      </c>
      <c r="J42" s="762"/>
      <c r="K42" s="239" t="s">
        <v>2622</v>
      </c>
      <c r="L42" s="239" t="s">
        <v>2702</v>
      </c>
      <c r="M42" s="675" t="s">
        <v>16570</v>
      </c>
      <c r="N42" s="583" t="s">
        <v>142</v>
      </c>
      <c r="W42" s="399"/>
      <c r="X42" s="229"/>
      <c r="Y42" s="229"/>
      <c r="Z42" s="761"/>
      <c r="AA42" s="591"/>
      <c r="AB42" s="591"/>
      <c r="AC42" s="591"/>
      <c r="AD42" s="591"/>
      <c r="AE42" s="591"/>
      <c r="AF42" s="591"/>
    </row>
    <row r="43" spans="1:32" ht="15.6">
      <c r="A43" s="238">
        <v>32</v>
      </c>
      <c r="B43" s="229" t="s">
        <v>6173</v>
      </c>
      <c r="C43" s="229" t="s">
        <v>6174</v>
      </c>
      <c r="D43" s="239" t="s">
        <v>2085</v>
      </c>
      <c r="E43" s="239" t="s">
        <v>2621</v>
      </c>
      <c r="F43" s="240" t="s">
        <v>6173</v>
      </c>
      <c r="G43" s="599" t="s">
        <v>6175</v>
      </c>
      <c r="H43" s="240" t="s">
        <v>3215</v>
      </c>
      <c r="I43" s="599" t="s">
        <v>2111</v>
      </c>
      <c r="J43" s="762"/>
      <c r="K43" s="239" t="s">
        <v>2622</v>
      </c>
      <c r="L43" s="239" t="s">
        <v>2702</v>
      </c>
      <c r="M43" s="675" t="s">
        <v>16571</v>
      </c>
      <c r="N43" s="583" t="s">
        <v>142</v>
      </c>
      <c r="W43" s="399"/>
      <c r="X43" s="229"/>
      <c r="Y43" s="229"/>
      <c r="Z43" s="761"/>
      <c r="AA43" s="591"/>
      <c r="AB43" s="591"/>
      <c r="AC43" s="591"/>
      <c r="AD43" s="591"/>
      <c r="AE43" s="591"/>
      <c r="AF43" s="591"/>
    </row>
    <row r="44" spans="1:32" ht="15.6">
      <c r="A44" s="238">
        <v>33</v>
      </c>
      <c r="B44" s="229" t="s">
        <v>6176</v>
      </c>
      <c r="C44" s="229" t="s">
        <v>6177</v>
      </c>
      <c r="D44" s="239" t="s">
        <v>2085</v>
      </c>
      <c r="E44" s="239" t="s">
        <v>2621</v>
      </c>
      <c r="F44" s="240" t="s">
        <v>6176</v>
      </c>
      <c r="G44" s="599" t="s">
        <v>6178</v>
      </c>
      <c r="H44" s="240" t="s">
        <v>3215</v>
      </c>
      <c r="I44" s="599" t="s">
        <v>2111</v>
      </c>
      <c r="J44" s="762"/>
      <c r="K44" s="239" t="s">
        <v>2622</v>
      </c>
      <c r="L44" s="239" t="s">
        <v>2702</v>
      </c>
      <c r="M44" s="675" t="s">
        <v>16572</v>
      </c>
      <c r="N44" s="583" t="s">
        <v>142</v>
      </c>
      <c r="W44" s="399"/>
      <c r="X44" s="229"/>
      <c r="Y44" s="229"/>
      <c r="Z44" s="761"/>
      <c r="AA44" s="591"/>
      <c r="AB44" s="591"/>
      <c r="AC44" s="591"/>
      <c r="AD44" s="591"/>
      <c r="AE44" s="591"/>
      <c r="AF44" s="591"/>
    </row>
    <row r="45" spans="1:32" ht="15.6">
      <c r="A45" s="238">
        <v>34</v>
      </c>
      <c r="B45" s="229" t="s">
        <v>6179</v>
      </c>
      <c r="C45" s="229" t="s">
        <v>6180</v>
      </c>
      <c r="D45" s="229" t="s">
        <v>2085</v>
      </c>
      <c r="E45" s="239" t="s">
        <v>2621</v>
      </c>
      <c r="F45" s="240" t="s">
        <v>6179</v>
      </c>
      <c r="G45" s="599" t="s">
        <v>6181</v>
      </c>
      <c r="H45" s="240" t="s">
        <v>3215</v>
      </c>
      <c r="I45" s="599" t="s">
        <v>2111</v>
      </c>
      <c r="J45" s="762"/>
      <c r="K45" s="239" t="s">
        <v>2622</v>
      </c>
      <c r="L45" s="762"/>
      <c r="M45" s="675" t="s">
        <v>16573</v>
      </c>
      <c r="N45" s="583" t="s">
        <v>142</v>
      </c>
      <c r="W45" s="399"/>
      <c r="X45" s="229"/>
      <c r="Y45" s="229"/>
      <c r="Z45" s="761"/>
      <c r="AA45" s="591"/>
      <c r="AB45" s="591"/>
      <c r="AC45" s="591"/>
      <c r="AD45" s="591"/>
      <c r="AE45" s="591"/>
      <c r="AF45" s="591"/>
    </row>
    <row r="46" spans="1:32" ht="15.6">
      <c r="A46" s="238">
        <v>35</v>
      </c>
      <c r="B46" s="229" t="s">
        <v>6200</v>
      </c>
      <c r="C46" s="229" t="s">
        <v>6201</v>
      </c>
      <c r="D46" s="229" t="s">
        <v>2085</v>
      </c>
      <c r="E46" s="239" t="s">
        <v>2621</v>
      </c>
      <c r="F46" s="240" t="s">
        <v>6200</v>
      </c>
      <c r="G46" s="599" t="s">
        <v>6202</v>
      </c>
      <c r="H46" s="240" t="s">
        <v>3215</v>
      </c>
      <c r="I46" s="599" t="s">
        <v>2111</v>
      </c>
      <c r="J46" s="762"/>
      <c r="K46" s="239" t="s">
        <v>2622</v>
      </c>
      <c r="L46" s="762"/>
      <c r="M46" s="675" t="s">
        <v>16574</v>
      </c>
      <c r="N46" s="681" t="s">
        <v>2308</v>
      </c>
      <c r="W46" s="399"/>
      <c r="X46" s="229"/>
      <c r="Y46" s="229"/>
      <c r="Z46" s="761"/>
      <c r="AA46" s="591"/>
      <c r="AB46" s="246" t="s">
        <v>16369</v>
      </c>
      <c r="AC46" s="246" t="s">
        <v>14595</v>
      </c>
      <c r="AD46" s="246" t="s">
        <v>6201</v>
      </c>
      <c r="AE46" s="246" t="s">
        <v>2084</v>
      </c>
      <c r="AF46" s="238" t="s">
        <v>16424</v>
      </c>
    </row>
    <row r="47" spans="1:32" ht="15.6">
      <c r="A47" s="238">
        <v>36</v>
      </c>
      <c r="B47" s="229" t="s">
        <v>6203</v>
      </c>
      <c r="C47" s="229" t="s">
        <v>6204</v>
      </c>
      <c r="D47" s="229" t="s">
        <v>2085</v>
      </c>
      <c r="E47" s="239" t="s">
        <v>2621</v>
      </c>
      <c r="F47" s="240" t="s">
        <v>6203</v>
      </c>
      <c r="G47" s="599" t="s">
        <v>6205</v>
      </c>
      <c r="H47" s="240" t="s">
        <v>3215</v>
      </c>
      <c r="I47" s="599" t="s">
        <v>2111</v>
      </c>
      <c r="J47" s="762"/>
      <c r="K47" s="239" t="s">
        <v>2622</v>
      </c>
      <c r="L47" s="762"/>
      <c r="M47" s="675" t="s">
        <v>16575</v>
      </c>
      <c r="N47" s="583" t="s">
        <v>142</v>
      </c>
      <c r="W47" s="399"/>
      <c r="X47" s="229"/>
      <c r="Y47" s="229"/>
      <c r="Z47" s="761"/>
      <c r="AA47" s="591"/>
      <c r="AB47" s="591"/>
      <c r="AC47" s="591"/>
      <c r="AD47" s="591"/>
      <c r="AE47" s="591"/>
      <c r="AF47" s="591"/>
    </row>
    <row r="48" spans="1:32" ht="15.6">
      <c r="A48" s="238">
        <v>37</v>
      </c>
      <c r="B48" s="229" t="s">
        <v>6206</v>
      </c>
      <c r="C48" s="229" t="s">
        <v>6207</v>
      </c>
      <c r="D48" s="229" t="s">
        <v>2085</v>
      </c>
      <c r="E48" s="239" t="s">
        <v>2621</v>
      </c>
      <c r="F48" s="240" t="s">
        <v>6206</v>
      </c>
      <c r="G48" s="599" t="s">
        <v>6208</v>
      </c>
      <c r="H48" s="240" t="s">
        <v>3215</v>
      </c>
      <c r="I48" s="599" t="s">
        <v>2111</v>
      </c>
      <c r="J48" s="762"/>
      <c r="K48" s="239" t="s">
        <v>2622</v>
      </c>
      <c r="L48" s="762"/>
      <c r="M48" s="675" t="s">
        <v>16576</v>
      </c>
      <c r="N48" s="583" t="s">
        <v>142</v>
      </c>
      <c r="W48" s="399"/>
      <c r="X48" s="229"/>
      <c r="Y48" s="229"/>
      <c r="Z48" s="761"/>
      <c r="AA48" s="591"/>
      <c r="AB48" s="591"/>
      <c r="AC48" s="591"/>
      <c r="AD48" s="591"/>
      <c r="AE48" s="591"/>
      <c r="AF48" s="591"/>
    </row>
    <row r="49" spans="1:32" ht="15.6">
      <c r="A49" s="238">
        <v>38</v>
      </c>
      <c r="B49" s="229" t="s">
        <v>6209</v>
      </c>
      <c r="C49" s="229" t="s">
        <v>6210</v>
      </c>
      <c r="D49" s="229" t="s">
        <v>2085</v>
      </c>
      <c r="E49" s="239" t="s">
        <v>2621</v>
      </c>
      <c r="F49" s="240" t="s">
        <v>6209</v>
      </c>
      <c r="G49" s="599" t="s">
        <v>6211</v>
      </c>
      <c r="H49" s="240" t="s">
        <v>3215</v>
      </c>
      <c r="I49" s="599" t="s">
        <v>2111</v>
      </c>
      <c r="J49" s="762"/>
      <c r="K49" s="239" t="s">
        <v>2622</v>
      </c>
      <c r="L49" s="762"/>
      <c r="M49" s="675" t="s">
        <v>16577</v>
      </c>
      <c r="N49" s="583" t="s">
        <v>142</v>
      </c>
      <c r="W49" s="399"/>
      <c r="X49" s="229"/>
      <c r="Y49" s="229"/>
      <c r="Z49" s="761"/>
      <c r="AA49" s="591"/>
      <c r="AB49" s="591"/>
      <c r="AC49" s="591"/>
      <c r="AD49" s="591"/>
      <c r="AE49" s="591"/>
      <c r="AF49" s="591"/>
    </row>
    <row r="50" spans="1:32" ht="15.6">
      <c r="A50" s="238">
        <v>39</v>
      </c>
      <c r="B50" s="229" t="s">
        <v>6212</v>
      </c>
      <c r="C50" s="229" t="s">
        <v>6213</v>
      </c>
      <c r="D50" s="229" t="s">
        <v>2085</v>
      </c>
      <c r="E50" s="239" t="s">
        <v>2621</v>
      </c>
      <c r="F50" s="240" t="s">
        <v>6212</v>
      </c>
      <c r="G50" s="599" t="s">
        <v>6214</v>
      </c>
      <c r="H50" s="240" t="s">
        <v>3215</v>
      </c>
      <c r="I50" s="599" t="s">
        <v>2111</v>
      </c>
      <c r="J50" s="762"/>
      <c r="K50" s="239" t="s">
        <v>2622</v>
      </c>
      <c r="L50" s="762"/>
      <c r="M50" s="675" t="s">
        <v>16578</v>
      </c>
      <c r="N50" s="583" t="s">
        <v>142</v>
      </c>
      <c r="W50" s="399"/>
      <c r="X50" s="229"/>
      <c r="Y50" s="229"/>
      <c r="Z50" s="761"/>
      <c r="AA50" s="591"/>
      <c r="AB50" s="591"/>
      <c r="AC50" s="591"/>
      <c r="AD50" s="591"/>
      <c r="AE50" s="591"/>
      <c r="AF50" s="591"/>
    </row>
    <row r="51" spans="1:32" ht="15.6">
      <c r="A51" s="238">
        <v>40</v>
      </c>
      <c r="B51" s="229" t="s">
        <v>6215</v>
      </c>
      <c r="C51" s="229" t="s">
        <v>6216</v>
      </c>
      <c r="D51" s="229" t="s">
        <v>2085</v>
      </c>
      <c r="E51" s="239" t="s">
        <v>2621</v>
      </c>
      <c r="F51" s="240" t="s">
        <v>6215</v>
      </c>
      <c r="G51" s="599" t="s">
        <v>6217</v>
      </c>
      <c r="H51" s="240" t="s">
        <v>3215</v>
      </c>
      <c r="I51" s="599" t="s">
        <v>2111</v>
      </c>
      <c r="J51" s="762"/>
      <c r="K51" s="239" t="s">
        <v>2622</v>
      </c>
      <c r="L51" s="762"/>
      <c r="M51" s="675" t="s">
        <v>16579</v>
      </c>
      <c r="N51" s="583" t="s">
        <v>142</v>
      </c>
      <c r="W51" s="399"/>
      <c r="X51" s="229"/>
      <c r="Y51" s="229"/>
      <c r="Z51" s="761"/>
      <c r="AA51" s="591"/>
      <c r="AB51" s="591"/>
      <c r="AC51" s="591"/>
      <c r="AD51" s="591"/>
      <c r="AE51" s="591"/>
      <c r="AF51" s="591"/>
    </row>
    <row r="52" spans="1:32" ht="15.6">
      <c r="A52" s="238">
        <v>41</v>
      </c>
      <c r="B52" s="229" t="s">
        <v>6236</v>
      </c>
      <c r="C52" s="229" t="s">
        <v>6237</v>
      </c>
      <c r="D52" s="229" t="s">
        <v>2085</v>
      </c>
      <c r="E52" s="239" t="s">
        <v>2621</v>
      </c>
      <c r="F52" s="240" t="s">
        <v>6236</v>
      </c>
      <c r="G52" s="240" t="s">
        <v>6237</v>
      </c>
      <c r="H52" s="240" t="s">
        <v>3215</v>
      </c>
      <c r="I52" s="599" t="s">
        <v>2111</v>
      </c>
      <c r="J52" s="762"/>
      <c r="K52" s="239" t="s">
        <v>2622</v>
      </c>
      <c r="L52" s="762"/>
      <c r="M52" s="675" t="s">
        <v>16580</v>
      </c>
      <c r="N52" s="583" t="s">
        <v>142</v>
      </c>
      <c r="W52" s="399"/>
      <c r="X52" s="229"/>
      <c r="Y52" s="229"/>
      <c r="Z52" s="761"/>
      <c r="AA52" s="591"/>
      <c r="AB52" s="591"/>
      <c r="AC52" s="591"/>
      <c r="AD52" s="591"/>
      <c r="AE52" s="591"/>
      <c r="AF52" s="591"/>
    </row>
    <row r="53" spans="1:32" ht="15.6">
      <c r="A53" s="238">
        <v>42</v>
      </c>
      <c r="B53" s="229" t="s">
        <v>6238</v>
      </c>
      <c r="C53" s="229" t="s">
        <v>6239</v>
      </c>
      <c r="D53" s="229" t="s">
        <v>2085</v>
      </c>
      <c r="E53" s="239" t="s">
        <v>2621</v>
      </c>
      <c r="F53" s="240" t="s">
        <v>6238</v>
      </c>
      <c r="G53" s="240" t="s">
        <v>6239</v>
      </c>
      <c r="H53" s="240" t="s">
        <v>3215</v>
      </c>
      <c r="I53" s="599" t="s">
        <v>2111</v>
      </c>
      <c r="J53" s="762"/>
      <c r="K53" s="239" t="s">
        <v>2622</v>
      </c>
      <c r="L53" s="762"/>
      <c r="M53" s="675" t="s">
        <v>16581</v>
      </c>
      <c r="N53" s="681" t="s">
        <v>2308</v>
      </c>
      <c r="W53" s="399"/>
      <c r="X53" s="229"/>
      <c r="Y53" s="229"/>
      <c r="Z53" s="761"/>
      <c r="AA53" s="591"/>
      <c r="AB53" s="246" t="s">
        <v>16369</v>
      </c>
      <c r="AC53" s="246" t="s">
        <v>16582</v>
      </c>
      <c r="AD53" s="246" t="s">
        <v>6237</v>
      </c>
      <c r="AE53" s="246" t="s">
        <v>2084</v>
      </c>
      <c r="AF53" s="238" t="s">
        <v>16424</v>
      </c>
    </row>
    <row r="54" spans="1:32" ht="15.6">
      <c r="A54" s="238">
        <v>43</v>
      </c>
      <c r="B54" s="229" t="s">
        <v>6240</v>
      </c>
      <c r="C54" s="229" t="s">
        <v>6241</v>
      </c>
      <c r="D54" s="229" t="s">
        <v>2085</v>
      </c>
      <c r="E54" s="239" t="s">
        <v>2621</v>
      </c>
      <c r="F54" s="240" t="s">
        <v>6240</v>
      </c>
      <c r="G54" s="240" t="s">
        <v>6241</v>
      </c>
      <c r="H54" s="240" t="s">
        <v>3215</v>
      </c>
      <c r="I54" s="599" t="s">
        <v>2111</v>
      </c>
      <c r="J54" s="762"/>
      <c r="K54" s="239" t="s">
        <v>2622</v>
      </c>
      <c r="L54" s="762"/>
      <c r="M54" s="675" t="s">
        <v>16583</v>
      </c>
      <c r="N54" s="583" t="s">
        <v>142</v>
      </c>
      <c r="W54" s="399"/>
      <c r="X54" s="229"/>
      <c r="Y54" s="229"/>
      <c r="Z54" s="761"/>
      <c r="AA54" s="591"/>
      <c r="AB54" s="591"/>
      <c r="AC54" s="591"/>
      <c r="AD54" s="591"/>
      <c r="AE54" s="591"/>
      <c r="AF54" s="591"/>
    </row>
    <row r="55" spans="1:32" ht="15.6">
      <c r="A55" s="238">
        <v>44</v>
      </c>
      <c r="B55" s="229" t="s">
        <v>6242</v>
      </c>
      <c r="C55" s="229" t="s">
        <v>6243</v>
      </c>
      <c r="D55" s="229" t="s">
        <v>2085</v>
      </c>
      <c r="E55" s="239" t="s">
        <v>2621</v>
      </c>
      <c r="F55" s="240" t="s">
        <v>6242</v>
      </c>
      <c r="G55" s="599" t="s">
        <v>6244</v>
      </c>
      <c r="H55" s="240" t="s">
        <v>3215</v>
      </c>
      <c r="I55" s="599" t="s">
        <v>2111</v>
      </c>
      <c r="J55" s="762"/>
      <c r="K55" s="239" t="s">
        <v>2622</v>
      </c>
      <c r="L55" s="762"/>
      <c r="M55" s="675" t="s">
        <v>16584</v>
      </c>
      <c r="N55" s="583" t="s">
        <v>142</v>
      </c>
      <c r="W55" s="399"/>
      <c r="X55" s="229"/>
      <c r="Y55" s="229"/>
      <c r="Z55" s="761"/>
      <c r="AA55" s="591"/>
      <c r="AB55" s="591"/>
      <c r="AC55" s="591"/>
      <c r="AD55" s="591"/>
      <c r="AE55" s="591"/>
      <c r="AF55" s="591"/>
    </row>
    <row r="56" spans="1:32" ht="15.6">
      <c r="A56" s="238">
        <v>45</v>
      </c>
      <c r="B56" s="229" t="s">
        <v>6245</v>
      </c>
      <c r="C56" s="229" t="s">
        <v>6246</v>
      </c>
      <c r="D56" s="229" t="s">
        <v>2085</v>
      </c>
      <c r="E56" s="239" t="s">
        <v>2621</v>
      </c>
      <c r="F56" s="240" t="s">
        <v>6245</v>
      </c>
      <c r="G56" s="599" t="s">
        <v>6247</v>
      </c>
      <c r="H56" s="240" t="s">
        <v>3215</v>
      </c>
      <c r="I56" s="599" t="s">
        <v>2111</v>
      </c>
      <c r="J56" s="762"/>
      <c r="K56" s="239" t="s">
        <v>2622</v>
      </c>
      <c r="L56" s="762"/>
      <c r="M56" s="675" t="s">
        <v>16585</v>
      </c>
      <c r="N56" s="583" t="s">
        <v>142</v>
      </c>
      <c r="W56" s="399"/>
      <c r="X56" s="229"/>
      <c r="Y56" s="229"/>
      <c r="Z56" s="761"/>
      <c r="AA56" s="591"/>
      <c r="AB56" s="591"/>
      <c r="AC56" s="591"/>
      <c r="AD56" s="591"/>
      <c r="AE56" s="591"/>
      <c r="AF56" s="591"/>
    </row>
    <row r="57" spans="1:32" ht="15.6">
      <c r="A57" s="238">
        <v>46</v>
      </c>
      <c r="B57" s="229" t="s">
        <v>6248</v>
      </c>
      <c r="C57" s="229" t="s">
        <v>6249</v>
      </c>
      <c r="D57" s="229" t="s">
        <v>2085</v>
      </c>
      <c r="E57" s="239" t="s">
        <v>2621</v>
      </c>
      <c r="F57" s="240" t="s">
        <v>6248</v>
      </c>
      <c r="G57" s="599" t="s">
        <v>6250</v>
      </c>
      <c r="H57" s="240" t="s">
        <v>3215</v>
      </c>
      <c r="I57" s="599" t="s">
        <v>2111</v>
      </c>
      <c r="J57" s="762"/>
      <c r="K57" s="239" t="s">
        <v>2622</v>
      </c>
      <c r="L57" s="762"/>
      <c r="M57" s="675" t="s">
        <v>16586</v>
      </c>
      <c r="N57" s="583" t="s">
        <v>142</v>
      </c>
      <c r="W57" s="765"/>
      <c r="X57" s="767"/>
      <c r="Y57" s="767"/>
      <c r="Z57" s="768"/>
      <c r="AA57" s="588"/>
      <c r="AB57" s="588"/>
      <c r="AC57" s="588"/>
      <c r="AD57" s="588"/>
      <c r="AE57" s="588"/>
      <c r="AF57" s="588"/>
    </row>
    <row r="58" spans="1:32" ht="34.799999999999997">
      <c r="A58" s="238">
        <v>47</v>
      </c>
      <c r="B58" s="246" t="s">
        <v>16587</v>
      </c>
      <c r="C58" s="246" t="s">
        <v>14762</v>
      </c>
      <c r="D58" s="246" t="s">
        <v>2084</v>
      </c>
      <c r="E58" s="239" t="s">
        <v>2621</v>
      </c>
      <c r="F58" s="240" t="s">
        <v>16587</v>
      </c>
      <c r="G58" s="240" t="s">
        <v>14762</v>
      </c>
      <c r="H58" s="240" t="s">
        <v>3215</v>
      </c>
      <c r="I58" s="599" t="s">
        <v>2111</v>
      </c>
      <c r="J58" s="591"/>
      <c r="K58" s="447" t="s">
        <v>2622</v>
      </c>
      <c r="L58" s="591"/>
      <c r="M58" s="763" t="s">
        <v>16588</v>
      </c>
      <c r="N58" s="681" t="s">
        <v>2308</v>
      </c>
      <c r="O58" s="592"/>
      <c r="P58" s="591"/>
      <c r="Q58" s="591"/>
      <c r="R58" s="591"/>
      <c r="S58" s="591"/>
      <c r="T58" s="591"/>
      <c r="U58" s="591"/>
      <c r="V58" s="591"/>
      <c r="W58" s="591"/>
      <c r="X58" s="591"/>
      <c r="Y58" s="591"/>
      <c r="Z58" s="591"/>
      <c r="AA58" s="591"/>
      <c r="AB58" s="246" t="s">
        <v>16369</v>
      </c>
      <c r="AC58" s="246" t="s">
        <v>16587</v>
      </c>
      <c r="AD58" s="246" t="s">
        <v>14762</v>
      </c>
      <c r="AE58" s="246" t="s">
        <v>2084</v>
      </c>
      <c r="AF58" s="238" t="s">
        <v>16424</v>
      </c>
    </row>
    <row r="59" spans="1:32">
      <c r="F59" s="602" t="s">
        <v>16589</v>
      </c>
      <c r="G59" s="602" t="s">
        <v>3770</v>
      </c>
      <c r="H59" s="769" t="s">
        <v>3215</v>
      </c>
      <c r="I59" s="769" t="s">
        <v>2111</v>
      </c>
      <c r="J59" s="51"/>
      <c r="K59" s="51"/>
      <c r="L59" s="51"/>
      <c r="M59" s="51"/>
      <c r="N59" s="689" t="s">
        <v>2308</v>
      </c>
      <c r="O59" s="770"/>
      <c r="P59" s="621"/>
      <c r="Q59" s="621"/>
      <c r="R59" s="621"/>
      <c r="S59" s="621"/>
      <c r="T59" s="621"/>
      <c r="U59" s="621"/>
      <c r="V59" s="621"/>
      <c r="W59" s="601" t="s">
        <v>1554</v>
      </c>
      <c r="X59" s="602" t="s">
        <v>16589</v>
      </c>
      <c r="Y59" s="602" t="s">
        <v>3770</v>
      </c>
      <c r="Z59" s="773" t="s">
        <v>2085</v>
      </c>
      <c r="AA59" s="602" t="s">
        <v>16532</v>
      </c>
    </row>
    <row r="60" spans="1:32">
      <c r="F60" s="602" t="s">
        <v>14663</v>
      </c>
      <c r="G60" s="602" t="s">
        <v>9741</v>
      </c>
      <c r="H60" s="769" t="s">
        <v>3215</v>
      </c>
      <c r="I60" s="769" t="s">
        <v>2111</v>
      </c>
      <c r="J60" s="51"/>
      <c r="K60" s="51"/>
      <c r="L60" s="51"/>
      <c r="M60" s="51"/>
      <c r="N60" s="689" t="s">
        <v>2308</v>
      </c>
      <c r="O60" s="771"/>
      <c r="P60" s="602"/>
      <c r="Q60" s="602"/>
      <c r="R60" s="602"/>
      <c r="S60" s="602"/>
      <c r="T60" s="602"/>
      <c r="U60" s="602"/>
      <c r="V60" s="602"/>
      <c r="W60" s="601" t="s">
        <v>1554</v>
      </c>
      <c r="X60" s="602" t="s">
        <v>14663</v>
      </c>
      <c r="Y60" s="602" t="s">
        <v>9741</v>
      </c>
      <c r="Z60" s="773" t="s">
        <v>2084</v>
      </c>
      <c r="AA60" s="602" t="s">
        <v>16532</v>
      </c>
    </row>
    <row r="61" spans="1:32">
      <c r="G61" s="51" t="s">
        <v>16590</v>
      </c>
      <c r="H61" s="51"/>
      <c r="I61" s="51"/>
      <c r="J61" s="51"/>
      <c r="K61" s="51"/>
      <c r="L61" s="51"/>
      <c r="M61" s="51"/>
      <c r="N61" s="51"/>
      <c r="O61" s="51"/>
      <c r="P61" s="51"/>
      <c r="Q61" s="51"/>
      <c r="R61" s="51"/>
      <c r="S61" s="51"/>
      <c r="T61" s="51"/>
      <c r="U61" s="51"/>
      <c r="V61" s="51"/>
      <c r="W61" s="51"/>
      <c r="X61" s="51"/>
      <c r="Y61" s="51"/>
      <c r="Z61" s="51"/>
      <c r="AA61" s="51"/>
      <c r="AB61" s="686" t="s">
        <v>16369</v>
      </c>
      <c r="AC61" s="686" t="s">
        <v>14748</v>
      </c>
      <c r="AD61" s="686" t="s">
        <v>14767</v>
      </c>
      <c r="AE61" s="686" t="s">
        <v>2084</v>
      </c>
      <c r="AF61" s="683" t="s">
        <v>16424</v>
      </c>
    </row>
  </sheetData>
  <mergeCells count="1">
    <mergeCell ref="B8:N8"/>
  </mergeCells>
  <phoneticPr fontId="5" type="noConversion"/>
  <dataValidations count="4">
    <dataValidation type="list" allowBlank="1" showInputMessage="1" showErrorMessage="1" sqref="B6" xr:uid="{00000000-0002-0000-F500-000000000000}">
      <formula1>"Mi: Minute,H: Hour,D: Daily,W: Weekly,M: Monthly,Y: Yearly"</formula1>
    </dataValidation>
    <dataValidation type="list" allowBlank="1" showInputMessage="1" showErrorMessage="1" sqref="B7 B9 O7:O9" xr:uid="{00000000-0002-0000-F500-000001000000}">
      <formula1>"替换,追加"</formula1>
    </dataValidation>
    <dataValidation type="list" allowBlank="1" showInputMessage="1" showErrorMessage="1" sqref="N16 N17 N34 N40 N46 N53 N58 N59 N60 N12:N15 N23:N27" xr:uid="{00000000-0002-0000-F500-000002000000}">
      <formula1>"匹配,基线特有,本地扩充,废弃"</formula1>
    </dataValidation>
    <dataValidation type="list" allowBlank="1" showInputMessage="1" showErrorMessage="1" sqref="R4:R6" xr:uid="{00000000-0002-0000-F500-000003000000}">
      <formula1>"left join,inner join,union,union all"</formula1>
    </dataValidation>
  </dataValidations>
  <hyperlinks>
    <hyperlink ref="A1" location="目录!A1" display="返回" xr:uid="{00000000-0004-0000-F500-000000000000}"/>
  </hyperlinks>
  <pageMargins left="0.75" right="0.75" top="1" bottom="1" header="0.51180555555555596" footer="0.51180555555555596"/>
  <pageSetup paperSize="9" orientation="portrait"/>
  <legacyDrawing r:id="rId1"/>
</worksheet>
</file>

<file path=xl/worksheets/sheet2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AK165"/>
  <sheetViews>
    <sheetView topLeftCell="A100" workbookViewId="0">
      <selection activeCell="B28" sqref="B28"/>
    </sheetView>
  </sheetViews>
  <sheetFormatPr defaultColWidth="9" defaultRowHeight="13.8"/>
  <cols>
    <col min="1" max="1" width="9" style="215"/>
    <col min="2" max="2" width="13.6640625" style="215" customWidth="1"/>
    <col min="3" max="3" width="11.109375" style="215" customWidth="1"/>
    <col min="4" max="4" width="10.44140625" style="215" customWidth="1"/>
    <col min="5" max="5" width="9" style="215" customWidth="1"/>
    <col min="6" max="6" width="11.33203125" style="215" customWidth="1"/>
    <col min="7" max="7" width="14.77734375" style="215" customWidth="1"/>
    <col min="8" max="9" width="9" style="215" customWidth="1"/>
    <col min="10" max="10" width="9" style="215"/>
    <col min="11" max="11" width="9" style="740"/>
    <col min="12" max="12" width="12.6640625" style="215" customWidth="1"/>
    <col min="13" max="13" width="11.33203125" style="215" customWidth="1"/>
    <col min="14" max="22" width="9" style="215" hidden="1" customWidth="1"/>
    <col min="23" max="23" width="19.6640625" style="215" customWidth="1"/>
    <col min="24" max="24" width="16.33203125" style="215" customWidth="1"/>
    <col min="25" max="25" width="12.6640625" style="215" customWidth="1"/>
    <col min="26" max="26" width="13.109375" style="215" customWidth="1"/>
    <col min="27" max="27" width="11.33203125" style="215" customWidth="1"/>
    <col min="28" max="28" width="13.33203125" style="215" customWidth="1"/>
    <col min="29" max="32" width="9" style="215"/>
    <col min="33" max="33" width="11.77734375" style="215" customWidth="1"/>
    <col min="34" max="16384" width="9" style="215"/>
  </cols>
  <sheetData>
    <row r="1" spans="1:37" s="64" customFormat="1" ht="15.6">
      <c r="A1" s="2" t="s">
        <v>2037</v>
      </c>
      <c r="B1" s="3"/>
      <c r="C1" s="3"/>
      <c r="D1" s="3"/>
      <c r="E1" s="3"/>
      <c r="F1" s="3"/>
      <c r="G1" s="3"/>
      <c r="H1" s="3"/>
      <c r="I1" s="3"/>
      <c r="J1" s="3"/>
      <c r="K1" s="741"/>
      <c r="L1" s="3"/>
      <c r="M1" s="3"/>
      <c r="N1" s="3"/>
      <c r="O1" s="3"/>
      <c r="P1" s="3"/>
      <c r="Q1" s="3"/>
      <c r="R1" s="3"/>
      <c r="S1" s="3"/>
      <c r="T1" s="3"/>
      <c r="U1" s="3"/>
      <c r="V1" s="3"/>
      <c r="W1" s="52"/>
      <c r="X1" s="52"/>
      <c r="Y1" s="52"/>
      <c r="Z1" s="52"/>
      <c r="AA1" s="52"/>
    </row>
    <row r="2" spans="1:37" s="64" customFormat="1" ht="15.6">
      <c r="A2" s="4" t="s">
        <v>2038</v>
      </c>
      <c r="B2" s="5"/>
      <c r="C2" s="5"/>
      <c r="D2" s="5"/>
      <c r="E2" s="5"/>
      <c r="F2" s="5"/>
      <c r="G2" s="5"/>
      <c r="H2" s="5"/>
      <c r="I2" s="5"/>
      <c r="J2" s="5"/>
      <c r="K2" s="742"/>
      <c r="L2" s="5"/>
      <c r="M2" s="5"/>
      <c r="N2" s="34" t="s">
        <v>2830</v>
      </c>
      <c r="O2" s="35"/>
      <c r="P2" s="35"/>
      <c r="Q2" s="35"/>
      <c r="R2" s="35"/>
      <c r="S2" s="35"/>
      <c r="T2" s="35"/>
      <c r="U2" s="35"/>
      <c r="V2" s="35"/>
      <c r="W2" s="53" t="s">
        <v>2039</v>
      </c>
      <c r="X2" s="54"/>
      <c r="Y2" s="54"/>
      <c r="Z2" s="54"/>
      <c r="AA2" s="55"/>
      <c r="AB2" s="53" t="s">
        <v>2039</v>
      </c>
      <c r="AC2" s="54"/>
      <c r="AD2" s="54"/>
      <c r="AE2" s="54"/>
      <c r="AF2" s="55"/>
      <c r="AG2" s="53" t="s">
        <v>2039</v>
      </c>
      <c r="AH2" s="54"/>
      <c r="AI2" s="54"/>
      <c r="AJ2" s="54"/>
      <c r="AK2" s="55"/>
    </row>
    <row r="3" spans="1:37" s="64" customFormat="1" ht="15.6">
      <c r="A3" s="6" t="s">
        <v>2040</v>
      </c>
      <c r="B3" s="124" t="s">
        <v>1569</v>
      </c>
      <c r="C3" s="8"/>
      <c r="D3" s="8"/>
      <c r="E3" s="8"/>
      <c r="F3" s="8"/>
      <c r="G3" s="8"/>
      <c r="H3" s="8"/>
      <c r="I3" s="8"/>
      <c r="J3" s="8"/>
      <c r="K3" s="743"/>
      <c r="L3" s="8"/>
      <c r="M3" s="8"/>
      <c r="N3" s="36" t="s">
        <v>2831</v>
      </c>
      <c r="O3" s="37" t="s">
        <v>2832</v>
      </c>
      <c r="P3" s="37" t="s">
        <v>2833</v>
      </c>
      <c r="Q3" s="37" t="s">
        <v>2834</v>
      </c>
      <c r="R3" s="37" t="s">
        <v>2835</v>
      </c>
      <c r="S3" s="37" t="s">
        <v>2836</v>
      </c>
      <c r="T3" s="37" t="s">
        <v>2837</v>
      </c>
      <c r="U3" s="56" t="s">
        <v>73</v>
      </c>
      <c r="V3" s="749"/>
      <c r="W3" s="57" t="s">
        <v>2041</v>
      </c>
      <c r="X3" s="58" t="s">
        <v>2042</v>
      </c>
      <c r="Y3" s="58"/>
      <c r="Z3" s="59"/>
      <c r="AA3" s="60"/>
      <c r="AB3" s="57" t="s">
        <v>2041</v>
      </c>
      <c r="AC3" s="58" t="s">
        <v>2042</v>
      </c>
      <c r="AD3" s="58"/>
      <c r="AE3" s="59"/>
      <c r="AF3" s="60"/>
      <c r="AG3" s="57" t="s">
        <v>2041</v>
      </c>
      <c r="AH3" s="58" t="s">
        <v>2042</v>
      </c>
      <c r="AI3" s="58"/>
      <c r="AJ3" s="59"/>
      <c r="AK3" s="60"/>
    </row>
    <row r="4" spans="1:37" s="64" customFormat="1" ht="15.6">
      <c r="A4" s="9" t="s">
        <v>2042</v>
      </c>
      <c r="B4" s="10" t="s">
        <v>1570</v>
      </c>
      <c r="C4" s="8"/>
      <c r="D4" s="8"/>
      <c r="E4" s="8"/>
      <c r="F4" s="8"/>
      <c r="G4" s="8"/>
      <c r="H4" s="8"/>
      <c r="I4" s="8"/>
      <c r="J4" s="8"/>
      <c r="K4" s="743"/>
      <c r="L4" s="8"/>
      <c r="M4" s="8"/>
      <c r="N4" s="38" t="s">
        <v>4149</v>
      </c>
      <c r="O4" s="39" t="e">
        <f>VLOOKUP(B3,[2]目录!#REF!,4,0)</f>
        <v>#REF!</v>
      </c>
      <c r="P4" s="40"/>
      <c r="Q4" s="41"/>
      <c r="R4" s="42"/>
      <c r="S4" s="42"/>
      <c r="T4" s="42"/>
      <c r="U4" s="61"/>
      <c r="V4" s="750"/>
      <c r="W4" s="62" t="s">
        <v>16591</v>
      </c>
      <c r="X4" s="243" t="s">
        <v>1554</v>
      </c>
      <c r="Y4" s="63"/>
      <c r="Z4" s="11"/>
      <c r="AA4" s="63"/>
      <c r="AB4" s="62" t="s">
        <v>16591</v>
      </c>
      <c r="AC4" s="243" t="s">
        <v>16369</v>
      </c>
      <c r="AD4" s="63"/>
      <c r="AE4" s="11"/>
      <c r="AF4" s="63"/>
      <c r="AG4" s="62" t="s">
        <v>16591</v>
      </c>
      <c r="AH4" s="124" t="s">
        <v>16370</v>
      </c>
      <c r="AI4" s="63"/>
      <c r="AJ4" s="11"/>
      <c r="AK4" s="63"/>
    </row>
    <row r="5" spans="1:37" s="64" customFormat="1" ht="15.6">
      <c r="A5" s="9" t="s">
        <v>2041</v>
      </c>
      <c r="B5" s="11" t="s">
        <v>2043</v>
      </c>
      <c r="C5" s="8"/>
      <c r="D5" s="8"/>
      <c r="E5" s="8"/>
      <c r="F5" s="8"/>
      <c r="G5" s="8"/>
      <c r="H5" s="8"/>
      <c r="I5" s="8"/>
      <c r="J5" s="8"/>
      <c r="K5" s="743"/>
      <c r="L5" s="8"/>
      <c r="M5" s="8"/>
      <c r="N5" s="43"/>
      <c r="O5" s="42"/>
      <c r="P5" s="42"/>
      <c r="Q5" s="41"/>
      <c r="R5" s="42"/>
      <c r="S5" s="42"/>
      <c r="T5" s="42"/>
      <c r="U5" s="61"/>
      <c r="V5" s="750"/>
      <c r="W5" s="62"/>
      <c r="X5" s="243"/>
      <c r="Y5" s="63"/>
      <c r="Z5" s="11"/>
      <c r="AA5" s="63"/>
      <c r="AB5" s="62"/>
      <c r="AC5" s="243"/>
      <c r="AD5" s="63"/>
      <c r="AE5" s="11"/>
      <c r="AF5" s="63"/>
      <c r="AG5" s="62"/>
      <c r="AH5" s="243"/>
      <c r="AI5" s="63"/>
      <c r="AJ5" s="11"/>
      <c r="AK5" s="63"/>
    </row>
    <row r="6" spans="1:37" s="64" customFormat="1" ht="15.6">
      <c r="A6" s="9" t="s">
        <v>2044</v>
      </c>
      <c r="B6" s="12" t="s">
        <v>10776</v>
      </c>
      <c r="C6" s="8"/>
      <c r="D6" s="8"/>
      <c r="E6" s="8"/>
      <c r="F6" s="8"/>
      <c r="G6" s="8"/>
      <c r="H6" s="8"/>
      <c r="I6" s="8"/>
      <c r="J6" s="8"/>
      <c r="K6" s="743"/>
      <c r="L6" s="8"/>
      <c r="M6" s="8"/>
      <c r="N6" s="43"/>
      <c r="O6" s="42"/>
      <c r="P6" s="42"/>
      <c r="Q6" s="41"/>
      <c r="R6" s="42"/>
      <c r="S6" s="42"/>
      <c r="T6" s="42"/>
      <c r="U6" s="61"/>
      <c r="V6" s="750"/>
      <c r="W6" s="62"/>
      <c r="X6" s="124"/>
      <c r="Y6" s="63"/>
      <c r="Z6" s="11"/>
      <c r="AA6" s="63"/>
      <c r="AB6" s="62"/>
      <c r="AC6" s="124"/>
      <c r="AD6" s="63"/>
      <c r="AE6" s="11"/>
      <c r="AF6" s="63"/>
      <c r="AG6" s="62"/>
      <c r="AH6" s="124"/>
      <c r="AI6" s="63"/>
      <c r="AJ6" s="11"/>
      <c r="AK6" s="63"/>
    </row>
    <row r="7" spans="1:37" s="64" customFormat="1" ht="15.6">
      <c r="A7" s="9" t="s">
        <v>2046</v>
      </c>
      <c r="B7" s="13" t="s">
        <v>2047</v>
      </c>
      <c r="C7" s="8"/>
      <c r="D7" s="8"/>
      <c r="E7" s="8"/>
      <c r="F7" s="8"/>
      <c r="G7" s="8"/>
      <c r="H7" s="8"/>
      <c r="I7" s="8"/>
      <c r="J7" s="8"/>
      <c r="K7" s="743"/>
      <c r="L7" s="8"/>
      <c r="M7" s="8"/>
      <c r="N7" s="43"/>
      <c r="O7" s="42"/>
      <c r="P7" s="42"/>
      <c r="Q7" s="42"/>
      <c r="R7" s="42"/>
      <c r="S7" s="42"/>
      <c r="T7" s="42"/>
      <c r="U7" s="61"/>
      <c r="V7" s="750"/>
      <c r="W7" s="62"/>
      <c r="X7" s="65"/>
      <c r="Y7" s="63"/>
      <c r="Z7" s="11"/>
      <c r="AA7" s="63"/>
      <c r="AB7" s="62"/>
      <c r="AC7" s="65"/>
      <c r="AD7" s="63"/>
      <c r="AE7" s="11"/>
      <c r="AF7" s="63"/>
      <c r="AG7" s="62"/>
      <c r="AH7" s="65"/>
      <c r="AI7" s="63"/>
      <c r="AJ7" s="11"/>
      <c r="AK7" s="63"/>
    </row>
    <row r="8" spans="1:37" s="64" customFormat="1" ht="15.6">
      <c r="A8" s="9" t="s">
        <v>2048</v>
      </c>
      <c r="B8" s="11" t="s">
        <v>16592</v>
      </c>
      <c r="C8" s="8"/>
      <c r="D8" s="8"/>
      <c r="E8" s="8"/>
      <c r="F8" s="8"/>
      <c r="G8" s="8"/>
      <c r="H8" s="8"/>
      <c r="I8" s="8"/>
      <c r="J8" s="8"/>
      <c r="K8" s="743"/>
      <c r="L8" s="8"/>
      <c r="M8" s="8"/>
      <c r="N8" s="43"/>
      <c r="O8" s="42"/>
      <c r="P8" s="42"/>
      <c r="Q8" s="42"/>
      <c r="R8" s="42"/>
      <c r="S8" s="42"/>
      <c r="T8" s="42"/>
      <c r="U8" s="61"/>
      <c r="V8" s="750"/>
      <c r="W8" s="62"/>
      <c r="X8" s="65"/>
      <c r="Y8" s="63"/>
      <c r="Z8" s="11"/>
      <c r="AA8" s="63"/>
      <c r="AB8" s="62"/>
      <c r="AC8" s="65"/>
      <c r="AD8" s="63"/>
      <c r="AE8" s="11"/>
      <c r="AF8" s="63"/>
      <c r="AG8" s="62"/>
      <c r="AH8" s="65"/>
      <c r="AI8" s="63"/>
      <c r="AJ8" s="11"/>
      <c r="AK8" s="63"/>
    </row>
    <row r="9" spans="1:37" s="64" customFormat="1" ht="15.6">
      <c r="A9" s="9"/>
      <c r="B9" s="13"/>
      <c r="C9" s="8"/>
      <c r="D9" s="8"/>
      <c r="E9" s="8"/>
      <c r="F9" s="8"/>
      <c r="G9" s="8"/>
      <c r="H9" s="8"/>
      <c r="I9" s="8"/>
      <c r="J9" s="8"/>
      <c r="K9" s="743"/>
      <c r="L9" s="8"/>
      <c r="M9" s="8"/>
      <c r="N9" s="44"/>
      <c r="O9" s="45"/>
      <c r="P9" s="45"/>
      <c r="Q9" s="45"/>
      <c r="R9" s="45"/>
      <c r="S9" s="45"/>
      <c r="T9" s="45"/>
      <c r="U9" s="66"/>
      <c r="V9" s="751"/>
      <c r="W9" s="43"/>
      <c r="X9" s="42"/>
      <c r="Y9" s="42"/>
      <c r="Z9" s="61"/>
      <c r="AA9" s="67"/>
      <c r="AB9" s="43"/>
      <c r="AC9" s="42"/>
      <c r="AD9" s="42"/>
      <c r="AE9" s="61"/>
      <c r="AF9" s="67"/>
      <c r="AG9" s="43"/>
      <c r="AH9" s="42"/>
      <c r="AI9" s="42"/>
      <c r="AJ9" s="61"/>
      <c r="AK9" s="67"/>
    </row>
    <row r="10" spans="1:37" s="64" customFormat="1" ht="15.6">
      <c r="A10" s="4" t="s">
        <v>2049</v>
      </c>
      <c r="B10" s="5"/>
      <c r="C10" s="5"/>
      <c r="D10" s="5"/>
      <c r="E10" s="5"/>
      <c r="F10" s="5"/>
      <c r="G10" s="5"/>
      <c r="H10" s="5"/>
      <c r="I10" s="5"/>
      <c r="J10" s="5"/>
      <c r="K10" s="742"/>
      <c r="L10" s="5"/>
      <c r="M10" s="5"/>
      <c r="N10" s="34" t="s">
        <v>2839</v>
      </c>
      <c r="O10" s="35"/>
      <c r="P10" s="35"/>
      <c r="Q10" s="35"/>
      <c r="R10" s="35"/>
      <c r="S10" s="35"/>
      <c r="T10" s="35"/>
      <c r="U10" s="35"/>
      <c r="V10" s="35"/>
      <c r="W10" s="53" t="s">
        <v>2050</v>
      </c>
      <c r="X10" s="54"/>
      <c r="Y10" s="54"/>
      <c r="Z10" s="54"/>
      <c r="AA10" s="55"/>
      <c r="AB10" s="53" t="s">
        <v>2050</v>
      </c>
      <c r="AC10" s="54"/>
      <c r="AD10" s="54"/>
      <c r="AE10" s="54"/>
      <c r="AF10" s="55"/>
      <c r="AG10" s="53" t="s">
        <v>2050</v>
      </c>
      <c r="AH10" s="54"/>
      <c r="AI10" s="54"/>
      <c r="AJ10" s="54"/>
      <c r="AK10" s="55"/>
    </row>
    <row r="11" spans="1:37" s="64" customFormat="1" ht="15.6">
      <c r="A11" s="14" t="s">
        <v>49</v>
      </c>
      <c r="B11" s="15" t="s">
        <v>2051</v>
      </c>
      <c r="C11" s="15" t="s">
        <v>2052</v>
      </c>
      <c r="D11" s="15" t="s">
        <v>2053</v>
      </c>
      <c r="E11" s="15" t="s">
        <v>2054</v>
      </c>
      <c r="F11" s="15" t="s">
        <v>3169</v>
      </c>
      <c r="G11" s="15" t="s">
        <v>3170</v>
      </c>
      <c r="H11" s="15" t="s">
        <v>3171</v>
      </c>
      <c r="I11" s="15" t="s">
        <v>3172</v>
      </c>
      <c r="J11" s="15" t="s">
        <v>2055</v>
      </c>
      <c r="K11" s="14"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c r="AB11" s="414" t="s">
        <v>2059</v>
      </c>
      <c r="AC11" s="414" t="s">
        <v>2060</v>
      </c>
      <c r="AD11" s="414" t="s">
        <v>2061</v>
      </c>
      <c r="AE11" s="414" t="s">
        <v>2062</v>
      </c>
      <c r="AF11" s="414" t="s">
        <v>2063</v>
      </c>
      <c r="AG11" s="414" t="s">
        <v>2059</v>
      </c>
      <c r="AH11" s="414" t="s">
        <v>2060</v>
      </c>
      <c r="AI11" s="414" t="s">
        <v>2061</v>
      </c>
      <c r="AJ11" s="414" t="s">
        <v>2062</v>
      </c>
      <c r="AK11" s="414" t="s">
        <v>2063</v>
      </c>
    </row>
    <row r="12" spans="1:37" ht="15" customHeight="1">
      <c r="A12" s="238">
        <v>1</v>
      </c>
      <c r="B12" s="239" t="s">
        <v>2064</v>
      </c>
      <c r="C12" s="239" t="s">
        <v>2065</v>
      </c>
      <c r="D12" s="239" t="s">
        <v>2084</v>
      </c>
      <c r="E12" s="239" t="s">
        <v>2067</v>
      </c>
      <c r="F12" s="240" t="s">
        <v>2064</v>
      </c>
      <c r="G12" s="240" t="s">
        <v>2065</v>
      </c>
      <c r="H12" s="240" t="s">
        <v>2066</v>
      </c>
      <c r="I12" s="240" t="s">
        <v>2067</v>
      </c>
      <c r="J12" s="239" t="s">
        <v>79</v>
      </c>
      <c r="K12" s="644" t="s">
        <v>2702</v>
      </c>
      <c r="L12" s="239"/>
      <c r="M12" s="239"/>
      <c r="N12" s="406" t="s">
        <v>2308</v>
      </c>
      <c r="O12" s="239"/>
      <c r="P12" s="239"/>
      <c r="Q12" s="239"/>
      <c r="R12" s="239"/>
      <c r="S12" s="239"/>
      <c r="T12" s="239"/>
      <c r="U12" s="239"/>
      <c r="V12" s="239"/>
      <c r="W12" s="243" t="s">
        <v>1554</v>
      </c>
      <c r="X12" s="239" t="s">
        <v>2064</v>
      </c>
      <c r="Y12" s="239" t="s">
        <v>2753</v>
      </c>
      <c r="Z12" s="239" t="s">
        <v>2084</v>
      </c>
      <c r="AA12" s="239"/>
      <c r="AB12" s="246" t="s">
        <v>16369</v>
      </c>
      <c r="AC12" s="239" t="s">
        <v>2064</v>
      </c>
      <c r="AD12" s="239" t="s">
        <v>2753</v>
      </c>
      <c r="AE12" s="239" t="s">
        <v>2084</v>
      </c>
      <c r="AF12" s="239"/>
      <c r="AG12" s="124" t="s">
        <v>16370</v>
      </c>
      <c r="AH12" s="124" t="s">
        <v>16593</v>
      </c>
      <c r="AI12" s="124" t="s">
        <v>2753</v>
      </c>
      <c r="AJ12" s="124" t="s">
        <v>2319</v>
      </c>
      <c r="AK12" s="124" t="s">
        <v>2849</v>
      </c>
    </row>
    <row r="13" spans="1:37" ht="15" customHeight="1">
      <c r="A13" s="238">
        <v>2</v>
      </c>
      <c r="B13" s="239" t="s">
        <v>222</v>
      </c>
      <c r="C13" s="239" t="s">
        <v>2234</v>
      </c>
      <c r="D13" s="239" t="s">
        <v>3898</v>
      </c>
      <c r="E13" s="239" t="s">
        <v>4007</v>
      </c>
      <c r="F13" s="240" t="s">
        <v>222</v>
      </c>
      <c r="G13" s="240" t="s">
        <v>2234</v>
      </c>
      <c r="H13" s="240" t="s">
        <v>3991</v>
      </c>
      <c r="I13" s="240" t="s">
        <v>2108</v>
      </c>
      <c r="J13" s="239" t="s">
        <v>79</v>
      </c>
      <c r="K13" s="644" t="s">
        <v>2702</v>
      </c>
      <c r="L13" s="239"/>
      <c r="M13" s="239"/>
      <c r="N13" s="406" t="s">
        <v>2308</v>
      </c>
      <c r="O13" s="239"/>
      <c r="P13" s="239"/>
      <c r="Q13" s="239"/>
      <c r="R13" s="239"/>
      <c r="S13" s="239"/>
      <c r="T13" s="239"/>
      <c r="U13" s="239"/>
      <c r="V13" s="239"/>
      <c r="W13" s="243" t="s">
        <v>1554</v>
      </c>
      <c r="X13" s="239" t="s">
        <v>222</v>
      </c>
      <c r="Y13" s="239" t="s">
        <v>2234</v>
      </c>
      <c r="Z13" s="239" t="s">
        <v>3898</v>
      </c>
      <c r="AA13" s="239"/>
      <c r="AB13" s="246" t="s">
        <v>16369</v>
      </c>
      <c r="AC13" s="239" t="s">
        <v>222</v>
      </c>
      <c r="AD13" s="239" t="s">
        <v>2234</v>
      </c>
      <c r="AE13" s="239" t="s">
        <v>3898</v>
      </c>
      <c r="AF13" s="239"/>
      <c r="AG13" s="124" t="s">
        <v>16370</v>
      </c>
      <c r="AH13" s="124" t="s">
        <v>16594</v>
      </c>
      <c r="AI13" s="124" t="s">
        <v>2234</v>
      </c>
      <c r="AJ13" s="124" t="s">
        <v>2331</v>
      </c>
      <c r="AK13" s="124" t="s">
        <v>2849</v>
      </c>
    </row>
    <row r="14" spans="1:37" ht="15" customHeight="1">
      <c r="A14" s="238">
        <v>3</v>
      </c>
      <c r="B14" s="239" t="s">
        <v>16317</v>
      </c>
      <c r="C14" s="240" t="s">
        <v>16247</v>
      </c>
      <c r="D14" s="239" t="s">
        <v>3898</v>
      </c>
      <c r="E14" s="239" t="s">
        <v>4007</v>
      </c>
      <c r="F14" s="374" t="s">
        <v>16246</v>
      </c>
      <c r="G14" s="599" t="s">
        <v>16248</v>
      </c>
      <c r="H14" s="599" t="s">
        <v>3991</v>
      </c>
      <c r="I14" s="599" t="s">
        <v>2108</v>
      </c>
      <c r="J14" s="239"/>
      <c r="K14" s="644" t="s">
        <v>2702</v>
      </c>
      <c r="L14" s="239"/>
      <c r="M14" s="239"/>
      <c r="N14" s="406" t="s">
        <v>2308</v>
      </c>
      <c r="O14" s="239"/>
      <c r="P14" s="239"/>
      <c r="Q14" s="239"/>
      <c r="R14" s="239"/>
      <c r="S14" s="239"/>
      <c r="T14" s="239"/>
      <c r="U14" s="239"/>
      <c r="V14" s="239"/>
      <c r="W14" s="243" t="s">
        <v>1554</v>
      </c>
      <c r="X14" s="239" t="s">
        <v>1863</v>
      </c>
      <c r="Y14" s="239" t="s">
        <v>2236</v>
      </c>
      <c r="Z14" s="239" t="s">
        <v>3898</v>
      </c>
      <c r="AA14" s="239"/>
      <c r="AB14" s="246" t="s">
        <v>16369</v>
      </c>
      <c r="AC14" s="239" t="s">
        <v>1863</v>
      </c>
      <c r="AD14" s="239" t="s">
        <v>2236</v>
      </c>
      <c r="AE14" s="239" t="s">
        <v>3898</v>
      </c>
      <c r="AF14" s="239"/>
    </row>
    <row r="15" spans="1:37" ht="15" customHeight="1">
      <c r="A15" s="238">
        <v>4</v>
      </c>
      <c r="B15" s="239" t="s">
        <v>105</v>
      </c>
      <c r="C15" s="239" t="s">
        <v>2239</v>
      </c>
      <c r="D15" s="239" t="s">
        <v>2811</v>
      </c>
      <c r="E15" s="239" t="s">
        <v>2812</v>
      </c>
      <c r="F15" s="240" t="s">
        <v>105</v>
      </c>
      <c r="G15" s="240" t="s">
        <v>2239</v>
      </c>
      <c r="H15" s="240" t="s">
        <v>3175</v>
      </c>
      <c r="I15" s="240" t="s">
        <v>2241</v>
      </c>
      <c r="J15" s="239"/>
      <c r="K15" s="644" t="s">
        <v>2702</v>
      </c>
      <c r="L15" s="239"/>
      <c r="M15" s="239"/>
      <c r="N15" s="406" t="s">
        <v>2308</v>
      </c>
      <c r="O15" s="239"/>
      <c r="P15" s="239"/>
      <c r="Q15" s="239"/>
      <c r="R15" s="239"/>
      <c r="S15" s="239"/>
      <c r="T15" s="239"/>
      <c r="U15" s="239"/>
      <c r="V15" s="239"/>
      <c r="W15" s="243" t="s">
        <v>1554</v>
      </c>
      <c r="X15" s="239" t="s">
        <v>16318</v>
      </c>
      <c r="Y15" s="239" t="s">
        <v>2675</v>
      </c>
      <c r="Z15" s="239" t="s">
        <v>2811</v>
      </c>
      <c r="AA15" s="239"/>
      <c r="AB15" s="246" t="s">
        <v>16369</v>
      </c>
      <c r="AC15" s="239" t="s">
        <v>16318</v>
      </c>
      <c r="AD15" s="239" t="s">
        <v>2675</v>
      </c>
      <c r="AE15" s="239" t="s">
        <v>2811</v>
      </c>
      <c r="AF15" s="239"/>
      <c r="AG15" s="124" t="s">
        <v>16370</v>
      </c>
      <c r="AH15" s="124" t="s">
        <v>16595</v>
      </c>
      <c r="AI15" s="124" t="s">
        <v>2675</v>
      </c>
      <c r="AJ15" s="124" t="s">
        <v>2329</v>
      </c>
      <c r="AK15" s="124" t="s">
        <v>2849</v>
      </c>
    </row>
    <row r="16" spans="1:37" s="579" customFormat="1" ht="15" customHeight="1">
      <c r="A16" s="238">
        <v>5</v>
      </c>
      <c r="B16" s="239" t="s">
        <v>16319</v>
      </c>
      <c r="C16" s="239" t="s">
        <v>2818</v>
      </c>
      <c r="D16" s="239" t="s">
        <v>2096</v>
      </c>
      <c r="E16" s="239" t="s">
        <v>2097</v>
      </c>
      <c r="F16" s="240" t="s">
        <v>16319</v>
      </c>
      <c r="G16" s="599" t="s">
        <v>16320</v>
      </c>
      <c r="H16" s="240" t="s">
        <v>2096</v>
      </c>
      <c r="I16" s="240" t="s">
        <v>2097</v>
      </c>
      <c r="J16" s="591"/>
      <c r="K16" s="740"/>
      <c r="L16" s="239" t="s">
        <v>2726</v>
      </c>
      <c r="M16" s="744" t="s">
        <v>16321</v>
      </c>
      <c r="N16" s="406" t="s">
        <v>2308</v>
      </c>
      <c r="O16" s="239"/>
      <c r="P16" s="239"/>
      <c r="Q16" s="239"/>
      <c r="R16" s="239"/>
      <c r="S16" s="239"/>
      <c r="T16" s="239"/>
      <c r="U16" s="239"/>
      <c r="V16" s="239"/>
      <c r="W16" s="243" t="s">
        <v>1554</v>
      </c>
      <c r="X16" s="239" t="s">
        <v>16322</v>
      </c>
      <c r="Y16" s="239" t="s">
        <v>2705</v>
      </c>
      <c r="Z16" s="239" t="s">
        <v>2096</v>
      </c>
      <c r="AA16" s="239"/>
      <c r="AB16" s="246" t="s">
        <v>16369</v>
      </c>
      <c r="AC16" s="239" t="s">
        <v>16322</v>
      </c>
      <c r="AD16" s="239" t="s">
        <v>2705</v>
      </c>
      <c r="AE16" s="239" t="s">
        <v>2096</v>
      </c>
      <c r="AF16" s="239"/>
      <c r="AG16" s="447"/>
      <c r="AH16" s="447"/>
      <c r="AI16" s="447"/>
      <c r="AJ16" s="447"/>
      <c r="AK16" s="447"/>
    </row>
    <row r="17" spans="1:37" ht="15" customHeight="1">
      <c r="A17" s="238">
        <v>6</v>
      </c>
      <c r="B17" s="239" t="s">
        <v>5509</v>
      </c>
      <c r="C17" s="239" t="s">
        <v>7464</v>
      </c>
      <c r="D17" s="239" t="s">
        <v>2096</v>
      </c>
      <c r="E17" s="239" t="s">
        <v>2097</v>
      </c>
      <c r="F17" s="240" t="s">
        <v>5509</v>
      </c>
      <c r="G17" s="599" t="s">
        <v>5511</v>
      </c>
      <c r="H17" s="240" t="s">
        <v>2096</v>
      </c>
      <c r="I17" s="240" t="s">
        <v>2097</v>
      </c>
      <c r="J17" s="239"/>
      <c r="K17" s="644"/>
      <c r="L17" s="239"/>
      <c r="M17" s="239"/>
      <c r="N17" s="744" t="s">
        <v>142</v>
      </c>
      <c r="O17" s="239"/>
      <c r="P17" s="239"/>
      <c r="Q17" s="239"/>
      <c r="R17" s="239"/>
      <c r="S17" s="239"/>
      <c r="T17" s="239"/>
      <c r="U17" s="239"/>
      <c r="V17" s="239"/>
      <c r="W17" s="243"/>
      <c r="X17" s="239"/>
      <c r="Y17" s="239"/>
      <c r="Z17" s="239"/>
      <c r="AA17" s="239"/>
      <c r="AB17" s="246" t="s">
        <v>16369</v>
      </c>
      <c r="AC17" s="239" t="s">
        <v>3852</v>
      </c>
      <c r="AD17" s="239" t="s">
        <v>2672</v>
      </c>
      <c r="AE17" s="239" t="s">
        <v>2235</v>
      </c>
      <c r="AF17" s="239"/>
      <c r="AG17" s="591"/>
      <c r="AH17" s="591"/>
      <c r="AI17" s="591"/>
      <c r="AJ17" s="591"/>
      <c r="AK17" s="591"/>
    </row>
    <row r="18" spans="1:37" ht="15" customHeight="1">
      <c r="A18" s="238">
        <v>7</v>
      </c>
      <c r="B18" s="239" t="s">
        <v>2338</v>
      </c>
      <c r="C18" s="239" t="s">
        <v>2722</v>
      </c>
      <c r="D18" s="239" t="s">
        <v>2747</v>
      </c>
      <c r="E18" s="239" t="s">
        <v>4748</v>
      </c>
      <c r="F18" s="240" t="s">
        <v>2338</v>
      </c>
      <c r="G18" s="240" t="s">
        <v>2722</v>
      </c>
      <c r="H18" s="240" t="s">
        <v>2070</v>
      </c>
      <c r="I18" s="240" t="s">
        <v>2071</v>
      </c>
      <c r="J18" s="239"/>
      <c r="K18" s="644" t="s">
        <v>2702</v>
      </c>
      <c r="L18" s="239" t="s">
        <v>2723</v>
      </c>
      <c r="M18" s="239"/>
      <c r="N18" s="406" t="s">
        <v>2308</v>
      </c>
      <c r="O18" s="239"/>
      <c r="P18" s="239"/>
      <c r="Q18" s="239"/>
      <c r="R18" s="239"/>
      <c r="S18" s="239"/>
      <c r="T18" s="239"/>
      <c r="U18" s="239"/>
      <c r="V18" s="239"/>
      <c r="W18" s="243" t="s">
        <v>1554</v>
      </c>
      <c r="X18" s="239" t="s">
        <v>16323</v>
      </c>
      <c r="Y18" s="239" t="s">
        <v>2722</v>
      </c>
      <c r="Z18" s="239" t="s">
        <v>2747</v>
      </c>
      <c r="AA18" s="239"/>
      <c r="AB18" s="246" t="s">
        <v>16369</v>
      </c>
      <c r="AC18" s="239" t="s">
        <v>16323</v>
      </c>
      <c r="AD18" s="239" t="s">
        <v>2722</v>
      </c>
      <c r="AE18" s="239" t="s">
        <v>2747</v>
      </c>
      <c r="AF18" s="239"/>
      <c r="AG18" s="591"/>
      <c r="AH18" s="591"/>
      <c r="AI18" s="591"/>
      <c r="AJ18" s="591"/>
      <c r="AK18" s="591"/>
    </row>
    <row r="19" spans="1:37" ht="15" customHeight="1">
      <c r="A19" s="238">
        <v>8</v>
      </c>
      <c r="B19" s="239" t="s">
        <v>2341</v>
      </c>
      <c r="C19" s="239" t="s">
        <v>5559</v>
      </c>
      <c r="D19" s="239" t="s">
        <v>2747</v>
      </c>
      <c r="E19" s="239" t="s">
        <v>4748</v>
      </c>
      <c r="F19" s="240" t="s">
        <v>2341</v>
      </c>
      <c r="G19" s="599" t="s">
        <v>4016</v>
      </c>
      <c r="H19" s="240" t="s">
        <v>2100</v>
      </c>
      <c r="I19" s="240" t="s">
        <v>2101</v>
      </c>
      <c r="J19" s="239"/>
      <c r="K19" s="644" t="s">
        <v>2702</v>
      </c>
      <c r="L19" s="239" t="s">
        <v>5560</v>
      </c>
      <c r="M19" s="239"/>
      <c r="N19" s="406" t="s">
        <v>2308</v>
      </c>
      <c r="O19" s="239"/>
      <c r="P19" s="239"/>
      <c r="Q19" s="239"/>
      <c r="R19" s="239"/>
      <c r="S19" s="239"/>
      <c r="T19" s="239"/>
      <c r="U19" s="239"/>
      <c r="V19" s="239"/>
      <c r="W19" s="243" t="s">
        <v>1554</v>
      </c>
      <c r="X19" s="239" t="s">
        <v>2341</v>
      </c>
      <c r="Y19" s="239" t="s">
        <v>5559</v>
      </c>
      <c r="Z19" s="239" t="s">
        <v>2747</v>
      </c>
      <c r="AA19" s="239"/>
      <c r="AB19" s="246" t="s">
        <v>16369</v>
      </c>
      <c r="AC19" s="239" t="s">
        <v>2341</v>
      </c>
      <c r="AD19" s="239" t="s">
        <v>5559</v>
      </c>
      <c r="AE19" s="239" t="s">
        <v>2747</v>
      </c>
      <c r="AF19" s="239"/>
      <c r="AG19" s="591"/>
      <c r="AH19" s="591"/>
      <c r="AI19" s="591"/>
      <c r="AJ19" s="591"/>
      <c r="AK19" s="591"/>
    </row>
    <row r="20" spans="1:37" ht="15" customHeight="1">
      <c r="A20" s="238">
        <v>9</v>
      </c>
      <c r="B20" s="77" t="s">
        <v>5654</v>
      </c>
      <c r="C20" s="77" t="s">
        <v>5655</v>
      </c>
      <c r="D20" s="77" t="s">
        <v>2066</v>
      </c>
      <c r="E20" s="240" t="s">
        <v>4007</v>
      </c>
      <c r="F20" s="240" t="s">
        <v>5654</v>
      </c>
      <c r="G20" s="240" t="s">
        <v>5655</v>
      </c>
      <c r="H20" s="240" t="s">
        <v>2078</v>
      </c>
      <c r="I20" s="240" t="s">
        <v>2079</v>
      </c>
      <c r="J20" s="240"/>
      <c r="K20" s="583"/>
      <c r="L20" s="240"/>
      <c r="M20" s="585"/>
      <c r="N20" s="744" t="s">
        <v>142</v>
      </c>
      <c r="O20" s="240"/>
      <c r="P20" s="240"/>
      <c r="Q20" s="240"/>
      <c r="R20" s="240"/>
      <c r="S20" s="240"/>
      <c r="T20" s="240"/>
      <c r="U20" s="240"/>
      <c r="V20" s="240"/>
      <c r="W20" s="243" t="s">
        <v>1547</v>
      </c>
      <c r="X20" s="239" t="s">
        <v>5654</v>
      </c>
      <c r="Y20" s="240" t="s">
        <v>5626</v>
      </c>
      <c r="Z20" s="240" t="s">
        <v>3898</v>
      </c>
      <c r="AA20" s="239" t="s">
        <v>2849</v>
      </c>
      <c r="AB20" s="246" t="s">
        <v>16369</v>
      </c>
      <c r="AC20" s="239" t="s">
        <v>2343</v>
      </c>
      <c r="AD20" s="239" t="s">
        <v>5627</v>
      </c>
      <c r="AE20" s="239" t="s">
        <v>2096</v>
      </c>
      <c r="AF20" s="239"/>
      <c r="AG20" s="124"/>
      <c r="AH20" s="124"/>
      <c r="AI20" s="124"/>
      <c r="AJ20" s="124"/>
      <c r="AK20" s="124"/>
    </row>
    <row r="21" spans="1:37" ht="15" customHeight="1">
      <c r="A21" s="238">
        <v>10</v>
      </c>
      <c r="B21" s="239" t="s">
        <v>8462</v>
      </c>
      <c r="C21" s="239" t="s">
        <v>13053</v>
      </c>
      <c r="D21" s="239" t="s">
        <v>2078</v>
      </c>
      <c r="E21" s="239" t="s">
        <v>2079</v>
      </c>
      <c r="F21" s="240" t="s">
        <v>8462</v>
      </c>
      <c r="G21" s="599" t="s">
        <v>8463</v>
      </c>
      <c r="H21" s="240" t="s">
        <v>3175</v>
      </c>
      <c r="I21" s="240" t="s">
        <v>2241</v>
      </c>
      <c r="J21" s="239"/>
      <c r="K21" s="644" t="s">
        <v>2702</v>
      </c>
      <c r="L21" s="239" t="s">
        <v>15334</v>
      </c>
      <c r="M21" s="239"/>
      <c r="N21" s="406" t="s">
        <v>2308</v>
      </c>
      <c r="O21" s="239"/>
      <c r="P21" s="239"/>
      <c r="Q21" s="239"/>
      <c r="R21" s="239"/>
      <c r="S21" s="239"/>
      <c r="T21" s="239"/>
      <c r="U21" s="239"/>
      <c r="V21" s="239"/>
      <c r="W21" s="243" t="s">
        <v>1554</v>
      </c>
      <c r="X21" s="239" t="s">
        <v>5706</v>
      </c>
      <c r="Y21" s="239" t="s">
        <v>13053</v>
      </c>
      <c r="Z21" s="239" t="s">
        <v>2078</v>
      </c>
      <c r="AA21" s="447"/>
      <c r="AB21" s="246" t="s">
        <v>16369</v>
      </c>
      <c r="AC21" s="239" t="s">
        <v>2345</v>
      </c>
      <c r="AD21" s="239" t="s">
        <v>4754</v>
      </c>
      <c r="AE21" s="239" t="s">
        <v>2100</v>
      </c>
      <c r="AF21" s="239"/>
      <c r="AG21" s="591"/>
      <c r="AH21" s="591"/>
      <c r="AI21" s="591"/>
      <c r="AJ21" s="591"/>
      <c r="AK21" s="591"/>
    </row>
    <row r="22" spans="1:37" ht="15" customHeight="1">
      <c r="A22" s="238">
        <v>11</v>
      </c>
      <c r="B22" s="239" t="s">
        <v>2367</v>
      </c>
      <c r="C22" s="239" t="s">
        <v>4747</v>
      </c>
      <c r="D22" s="239" t="s">
        <v>2235</v>
      </c>
      <c r="E22" s="239" t="s">
        <v>2237</v>
      </c>
      <c r="F22" s="240" t="s">
        <v>2367</v>
      </c>
      <c r="G22" s="599" t="s">
        <v>4745</v>
      </c>
      <c r="H22" s="240" t="s">
        <v>2235</v>
      </c>
      <c r="I22" s="240" t="s">
        <v>2237</v>
      </c>
      <c r="J22" s="239"/>
      <c r="K22" s="644" t="s">
        <v>2702</v>
      </c>
      <c r="L22" s="239"/>
      <c r="M22" s="239"/>
      <c r="N22" s="406" t="s">
        <v>2308</v>
      </c>
      <c r="O22" s="239"/>
      <c r="P22" s="239"/>
      <c r="Q22" s="239"/>
      <c r="R22" s="239"/>
      <c r="S22" s="239"/>
      <c r="T22" s="239"/>
      <c r="U22" s="239"/>
      <c r="V22" s="239"/>
      <c r="W22" s="243" t="s">
        <v>1554</v>
      </c>
      <c r="X22" s="239" t="s">
        <v>16324</v>
      </c>
      <c r="Y22" s="239" t="s">
        <v>4747</v>
      </c>
      <c r="Z22" s="239" t="s">
        <v>2235</v>
      </c>
      <c r="AA22" s="447"/>
      <c r="AB22" s="246" t="s">
        <v>16369</v>
      </c>
      <c r="AC22" s="239" t="s">
        <v>2357</v>
      </c>
      <c r="AD22" s="239" t="s">
        <v>4751</v>
      </c>
      <c r="AE22" s="239" t="s">
        <v>2100</v>
      </c>
      <c r="AF22" s="447"/>
      <c r="AG22" s="124"/>
      <c r="AH22" s="124"/>
      <c r="AI22" s="124"/>
      <c r="AJ22" s="124"/>
      <c r="AK22" s="124"/>
    </row>
    <row r="23" spans="1:37" ht="15" customHeight="1">
      <c r="A23" s="238">
        <v>12</v>
      </c>
      <c r="B23" s="239" t="s">
        <v>2345</v>
      </c>
      <c r="C23" s="239" t="s">
        <v>4754</v>
      </c>
      <c r="D23" s="239" t="s">
        <v>2100</v>
      </c>
      <c r="E23" s="239" t="s">
        <v>2101</v>
      </c>
      <c r="F23" s="240" t="s">
        <v>2345</v>
      </c>
      <c r="G23" s="599" t="s">
        <v>4752</v>
      </c>
      <c r="H23" s="240" t="s">
        <v>2096</v>
      </c>
      <c r="I23" s="240" t="s">
        <v>2097</v>
      </c>
      <c r="J23" s="239"/>
      <c r="K23" s="644" t="s">
        <v>2702</v>
      </c>
      <c r="L23" s="239" t="s">
        <v>4823</v>
      </c>
      <c r="M23" s="239"/>
      <c r="N23" s="406" t="s">
        <v>2308</v>
      </c>
      <c r="O23" s="239"/>
      <c r="P23" s="239"/>
      <c r="Q23" s="239"/>
      <c r="R23" s="239"/>
      <c r="S23" s="239"/>
      <c r="T23" s="239"/>
      <c r="U23" s="239"/>
      <c r="V23" s="239"/>
      <c r="W23" s="243" t="s">
        <v>1554</v>
      </c>
      <c r="X23" s="239" t="s">
        <v>2345</v>
      </c>
      <c r="Y23" s="239" t="s">
        <v>4754</v>
      </c>
      <c r="Z23" s="239" t="s">
        <v>2100</v>
      </c>
      <c r="AA23" s="239"/>
      <c r="AB23" s="246" t="s">
        <v>16369</v>
      </c>
      <c r="AC23" s="239" t="s">
        <v>16324</v>
      </c>
      <c r="AD23" s="239" t="s">
        <v>4747</v>
      </c>
      <c r="AE23" s="239" t="s">
        <v>2235</v>
      </c>
      <c r="AF23" s="447"/>
      <c r="AG23" s="124"/>
      <c r="AH23" s="124"/>
      <c r="AI23" s="124"/>
      <c r="AJ23" s="124"/>
      <c r="AK23" s="124"/>
    </row>
    <row r="24" spans="1:37" ht="15" customHeight="1">
      <c r="A24" s="238">
        <v>13</v>
      </c>
      <c r="B24" s="239" t="s">
        <v>2343</v>
      </c>
      <c r="C24" s="239" t="s">
        <v>5627</v>
      </c>
      <c r="D24" s="239" t="s">
        <v>2096</v>
      </c>
      <c r="E24" s="239" t="s">
        <v>2097</v>
      </c>
      <c r="F24" s="240" t="s">
        <v>2343</v>
      </c>
      <c r="G24" s="599" t="s">
        <v>5462</v>
      </c>
      <c r="H24" s="240" t="s">
        <v>2684</v>
      </c>
      <c r="I24" s="240" t="s">
        <v>2884</v>
      </c>
      <c r="J24" s="239"/>
      <c r="K24" s="644" t="s">
        <v>2702</v>
      </c>
      <c r="L24" s="239" t="s">
        <v>5463</v>
      </c>
      <c r="M24" s="239"/>
      <c r="N24" s="406" t="s">
        <v>2308</v>
      </c>
      <c r="O24" s="239"/>
      <c r="P24" s="239"/>
      <c r="Q24" s="239"/>
      <c r="R24" s="239"/>
      <c r="S24" s="239"/>
      <c r="T24" s="239"/>
      <c r="U24" s="239"/>
      <c r="V24" s="239"/>
      <c r="W24" s="243" t="s">
        <v>1554</v>
      </c>
      <c r="X24" s="239" t="s">
        <v>2343</v>
      </c>
      <c r="Y24" s="239" t="s">
        <v>5627</v>
      </c>
      <c r="Z24" s="239" t="s">
        <v>2096</v>
      </c>
      <c r="AA24" s="239"/>
      <c r="AB24" s="246" t="s">
        <v>16369</v>
      </c>
      <c r="AC24" s="239" t="s">
        <v>5706</v>
      </c>
      <c r="AD24" s="239" t="s">
        <v>13053</v>
      </c>
      <c r="AE24" s="239" t="s">
        <v>2078</v>
      </c>
      <c r="AF24" s="447"/>
      <c r="AG24" s="124"/>
      <c r="AH24" s="124"/>
      <c r="AI24" s="124"/>
      <c r="AJ24" s="124"/>
      <c r="AK24" s="124"/>
    </row>
    <row r="25" spans="1:37" ht="15" customHeight="1">
      <c r="A25" s="238">
        <v>14</v>
      </c>
      <c r="B25" s="239" t="s">
        <v>2354</v>
      </c>
      <c r="C25" s="239" t="s">
        <v>4826</v>
      </c>
      <c r="D25" s="239" t="s">
        <v>2088</v>
      </c>
      <c r="E25" s="239" t="s">
        <v>2089</v>
      </c>
      <c r="F25" s="240" t="s">
        <v>2354</v>
      </c>
      <c r="G25" s="599" t="s">
        <v>4825</v>
      </c>
      <c r="H25" s="240" t="s">
        <v>2088</v>
      </c>
      <c r="I25" s="240" t="s">
        <v>2089</v>
      </c>
      <c r="J25" s="239"/>
      <c r="K25" s="644" t="s">
        <v>2702</v>
      </c>
      <c r="L25" s="239"/>
      <c r="M25" s="239" t="s">
        <v>3466</v>
      </c>
      <c r="N25" s="406" t="s">
        <v>2308</v>
      </c>
      <c r="O25" s="239"/>
      <c r="P25" s="239"/>
      <c r="Q25" s="239"/>
      <c r="R25" s="239"/>
      <c r="S25" s="239"/>
      <c r="T25" s="239"/>
      <c r="U25" s="239"/>
      <c r="V25" s="239"/>
      <c r="W25" s="243" t="s">
        <v>1554</v>
      </c>
      <c r="X25" s="239" t="s">
        <v>2354</v>
      </c>
      <c r="Y25" s="239" t="s">
        <v>4826</v>
      </c>
      <c r="Z25" s="239" t="s">
        <v>2088</v>
      </c>
      <c r="AA25" s="447"/>
      <c r="AB25" s="246" t="s">
        <v>16369</v>
      </c>
      <c r="AC25" s="239" t="s">
        <v>2347</v>
      </c>
      <c r="AD25" s="239" t="s">
        <v>4738</v>
      </c>
      <c r="AE25" s="239" t="s">
        <v>2272</v>
      </c>
      <c r="AF25" s="447"/>
      <c r="AG25" s="124"/>
      <c r="AH25" s="124"/>
      <c r="AI25" s="124"/>
      <c r="AJ25" s="124"/>
      <c r="AK25" s="124"/>
    </row>
    <row r="26" spans="1:37" ht="15" customHeight="1">
      <c r="A26" s="238">
        <v>15</v>
      </c>
      <c r="B26" s="239" t="s">
        <v>16325</v>
      </c>
      <c r="C26" s="239" t="s">
        <v>4782</v>
      </c>
      <c r="D26" s="239" t="s">
        <v>2272</v>
      </c>
      <c r="E26" s="239" t="s">
        <v>2272</v>
      </c>
      <c r="F26" s="240" t="s">
        <v>16325</v>
      </c>
      <c r="G26" s="599" t="s">
        <v>16326</v>
      </c>
      <c r="H26" s="240" t="s">
        <v>2272</v>
      </c>
      <c r="I26" s="240" t="s">
        <v>2273</v>
      </c>
      <c r="J26" s="239"/>
      <c r="K26" s="644" t="s">
        <v>2702</v>
      </c>
      <c r="L26" s="239"/>
      <c r="M26" s="239"/>
      <c r="N26" s="406" t="s">
        <v>2308</v>
      </c>
      <c r="O26" s="239"/>
      <c r="P26" s="239"/>
      <c r="Q26" s="239"/>
      <c r="R26" s="239"/>
      <c r="S26" s="239"/>
      <c r="T26" s="239"/>
      <c r="U26" s="239"/>
      <c r="V26" s="239"/>
      <c r="W26" s="243" t="s">
        <v>1554</v>
      </c>
      <c r="X26" s="239" t="s">
        <v>16325</v>
      </c>
      <c r="Y26" s="239" t="s">
        <v>4782</v>
      </c>
      <c r="Z26" s="239" t="s">
        <v>2272</v>
      </c>
      <c r="AA26" s="447"/>
      <c r="AB26" s="246" t="s">
        <v>16369</v>
      </c>
      <c r="AC26" s="239" t="s">
        <v>2349</v>
      </c>
      <c r="AD26" s="239" t="s">
        <v>10780</v>
      </c>
      <c r="AE26" s="239" t="s">
        <v>2085</v>
      </c>
      <c r="AF26" s="447"/>
      <c r="AG26" s="124"/>
      <c r="AH26" s="124"/>
      <c r="AI26" s="124"/>
      <c r="AJ26" s="124"/>
      <c r="AK26" s="124"/>
    </row>
    <row r="27" spans="1:37" ht="15" customHeight="1">
      <c r="A27" s="238">
        <v>16</v>
      </c>
      <c r="B27" s="77" t="s">
        <v>4735</v>
      </c>
      <c r="C27" s="77" t="s">
        <v>4736</v>
      </c>
      <c r="D27" s="239" t="s">
        <v>2235</v>
      </c>
      <c r="E27" s="239" t="s">
        <v>2237</v>
      </c>
      <c r="F27" s="240" t="s">
        <v>4735</v>
      </c>
      <c r="G27" s="240" t="s">
        <v>4736</v>
      </c>
      <c r="H27" s="240" t="s">
        <v>2235</v>
      </c>
      <c r="I27" s="240" t="s">
        <v>2237</v>
      </c>
      <c r="J27" s="239"/>
      <c r="K27" s="644" t="s">
        <v>2702</v>
      </c>
      <c r="L27" s="239" t="s">
        <v>15316</v>
      </c>
      <c r="M27" s="239"/>
      <c r="N27" s="406" t="s">
        <v>2308</v>
      </c>
      <c r="O27" s="239"/>
      <c r="P27" s="239"/>
      <c r="Q27" s="239"/>
      <c r="R27" s="239"/>
      <c r="S27" s="239"/>
      <c r="T27" s="239"/>
      <c r="U27" s="239"/>
      <c r="V27" s="239"/>
      <c r="W27" s="243" t="s">
        <v>1554</v>
      </c>
      <c r="X27" s="239" t="s">
        <v>3852</v>
      </c>
      <c r="Y27" s="239" t="s">
        <v>2672</v>
      </c>
      <c r="Z27" s="239" t="s">
        <v>2235</v>
      </c>
      <c r="AA27" s="239"/>
      <c r="AB27" s="246" t="s">
        <v>16369</v>
      </c>
      <c r="AC27" s="239" t="s">
        <v>8354</v>
      </c>
      <c r="AD27" s="239" t="s">
        <v>8355</v>
      </c>
      <c r="AE27" s="239" t="s">
        <v>2066</v>
      </c>
      <c r="AF27" s="447"/>
      <c r="AG27" s="124"/>
      <c r="AH27" s="124"/>
      <c r="AI27" s="124"/>
      <c r="AJ27" s="124"/>
      <c r="AK27" s="124"/>
    </row>
    <row r="28" spans="1:37" ht="15" customHeight="1">
      <c r="A28" s="238">
        <v>17</v>
      </c>
      <c r="B28" s="239" t="s">
        <v>2347</v>
      </c>
      <c r="C28" s="239" t="s">
        <v>4738</v>
      </c>
      <c r="D28" s="239" t="s">
        <v>2272</v>
      </c>
      <c r="E28" s="239" t="s">
        <v>2272</v>
      </c>
      <c r="F28" s="240" t="s">
        <v>2347</v>
      </c>
      <c r="G28" s="599" t="s">
        <v>4737</v>
      </c>
      <c r="H28" s="240" t="s">
        <v>2078</v>
      </c>
      <c r="I28" s="240" t="s">
        <v>2079</v>
      </c>
      <c r="J28" s="239"/>
      <c r="K28" s="644" t="s">
        <v>2702</v>
      </c>
      <c r="L28" s="239"/>
      <c r="M28" s="239"/>
      <c r="N28" s="406" t="s">
        <v>2308</v>
      </c>
      <c r="O28" s="239"/>
      <c r="P28" s="239"/>
      <c r="Q28" s="239"/>
      <c r="R28" s="239"/>
      <c r="S28" s="239"/>
      <c r="T28" s="239"/>
      <c r="U28" s="239"/>
      <c r="V28" s="239"/>
      <c r="W28" s="243" t="s">
        <v>1554</v>
      </c>
      <c r="X28" s="239" t="s">
        <v>2347</v>
      </c>
      <c r="Y28" s="239" t="s">
        <v>4738</v>
      </c>
      <c r="Z28" s="239" t="s">
        <v>2272</v>
      </c>
      <c r="AA28" s="447"/>
      <c r="AB28" s="246" t="s">
        <v>16369</v>
      </c>
      <c r="AC28" s="239" t="s">
        <v>13783</v>
      </c>
      <c r="AD28" s="239" t="s">
        <v>13784</v>
      </c>
      <c r="AE28" s="239" t="s">
        <v>2085</v>
      </c>
      <c r="AF28" s="447"/>
      <c r="AG28" s="591"/>
      <c r="AH28" s="591"/>
      <c r="AI28" s="591"/>
      <c r="AJ28" s="591"/>
      <c r="AK28" s="591"/>
    </row>
    <row r="29" spans="1:37" ht="15" customHeight="1">
      <c r="A29" s="238">
        <v>18</v>
      </c>
      <c r="B29" s="239" t="s">
        <v>2349</v>
      </c>
      <c r="C29" s="239" t="s">
        <v>10780</v>
      </c>
      <c r="D29" s="239" t="s">
        <v>2085</v>
      </c>
      <c r="E29" s="239" t="s">
        <v>2085</v>
      </c>
      <c r="F29" s="240" t="s">
        <v>2349</v>
      </c>
      <c r="G29" s="599" t="s">
        <v>10779</v>
      </c>
      <c r="H29" s="240" t="s">
        <v>2085</v>
      </c>
      <c r="I29" s="240" t="s">
        <v>2085</v>
      </c>
      <c r="J29" s="239"/>
      <c r="K29" s="644" t="s">
        <v>2702</v>
      </c>
      <c r="L29" s="239"/>
      <c r="M29" s="239"/>
      <c r="N29" s="406" t="s">
        <v>2308</v>
      </c>
      <c r="O29" s="239"/>
      <c r="P29" s="239"/>
      <c r="Q29" s="239"/>
      <c r="R29" s="239"/>
      <c r="S29" s="239"/>
      <c r="T29" s="239"/>
      <c r="U29" s="239"/>
      <c r="V29" s="239"/>
      <c r="W29" s="243" t="s">
        <v>1554</v>
      </c>
      <c r="X29" s="239" t="s">
        <v>2349</v>
      </c>
      <c r="Y29" s="239" t="s">
        <v>10780</v>
      </c>
      <c r="Z29" s="239" t="s">
        <v>2085</v>
      </c>
      <c r="AA29" s="447"/>
      <c r="AB29" s="246" t="s">
        <v>16369</v>
      </c>
      <c r="AC29" s="239" t="s">
        <v>2365</v>
      </c>
      <c r="AD29" s="239" t="s">
        <v>8356</v>
      </c>
      <c r="AE29" s="239" t="s">
        <v>2088</v>
      </c>
      <c r="AF29" s="447"/>
      <c r="AG29" s="591"/>
      <c r="AH29" s="591"/>
      <c r="AI29" s="591"/>
      <c r="AJ29" s="591"/>
      <c r="AK29" s="591"/>
    </row>
    <row r="30" spans="1:37" ht="15" customHeight="1">
      <c r="A30" s="238">
        <v>19</v>
      </c>
      <c r="B30" s="239" t="s">
        <v>15376</v>
      </c>
      <c r="C30" s="239" t="s">
        <v>15375</v>
      </c>
      <c r="D30" s="239" t="s">
        <v>2272</v>
      </c>
      <c r="E30" s="239" t="s">
        <v>2272</v>
      </c>
      <c r="F30" s="240" t="s">
        <v>15376</v>
      </c>
      <c r="G30" s="240" t="s">
        <v>15375</v>
      </c>
      <c r="H30" s="240" t="s">
        <v>2078</v>
      </c>
      <c r="I30" s="240" t="s">
        <v>2079</v>
      </c>
      <c r="J30" s="239"/>
      <c r="K30" s="644" t="s">
        <v>2702</v>
      </c>
      <c r="L30" s="239"/>
      <c r="M30" s="239"/>
      <c r="N30" s="406" t="s">
        <v>2308</v>
      </c>
      <c r="O30" s="239"/>
      <c r="P30" s="239"/>
      <c r="Q30" s="239"/>
      <c r="R30" s="239"/>
      <c r="S30" s="239"/>
      <c r="T30" s="239"/>
      <c r="U30" s="239"/>
      <c r="V30" s="239"/>
      <c r="W30" s="243" t="s">
        <v>1554</v>
      </c>
      <c r="X30" s="239" t="s">
        <v>15376</v>
      </c>
      <c r="Y30" s="239" t="s">
        <v>15375</v>
      </c>
      <c r="Z30" s="239" t="s">
        <v>2272</v>
      </c>
      <c r="AA30" s="447"/>
      <c r="AB30" s="246" t="s">
        <v>16369</v>
      </c>
      <c r="AC30" s="239" t="s">
        <v>2354</v>
      </c>
      <c r="AD30" s="239" t="s">
        <v>4826</v>
      </c>
      <c r="AE30" s="239" t="s">
        <v>2088</v>
      </c>
      <c r="AF30" s="447"/>
      <c r="AG30" s="591"/>
      <c r="AH30" s="591"/>
      <c r="AI30" s="591"/>
      <c r="AJ30" s="591"/>
      <c r="AK30" s="591"/>
    </row>
    <row r="31" spans="1:37" ht="15" customHeight="1">
      <c r="A31" s="238">
        <v>20</v>
      </c>
      <c r="B31" s="221" t="s">
        <v>13242</v>
      </c>
      <c r="C31" s="221" t="s">
        <v>13243</v>
      </c>
      <c r="D31" s="221" t="s">
        <v>2737</v>
      </c>
      <c r="E31" s="221" t="s">
        <v>3180</v>
      </c>
      <c r="F31" s="240" t="s">
        <v>13242</v>
      </c>
      <c r="G31" s="240" t="s">
        <v>13243</v>
      </c>
      <c r="H31" s="240" t="s">
        <v>2737</v>
      </c>
      <c r="I31" s="240" t="s">
        <v>3180</v>
      </c>
      <c r="J31" s="239"/>
      <c r="K31" s="644"/>
      <c r="L31" s="239"/>
      <c r="M31" s="239"/>
      <c r="N31" s="744" t="s">
        <v>142</v>
      </c>
      <c r="O31" s="239"/>
      <c r="P31" s="239"/>
      <c r="Q31" s="239"/>
      <c r="R31" s="239"/>
      <c r="S31" s="239"/>
      <c r="T31" s="239"/>
      <c r="U31" s="239"/>
      <c r="V31" s="239"/>
      <c r="W31" s="243"/>
      <c r="X31" s="239"/>
      <c r="Y31" s="239"/>
      <c r="Z31" s="239"/>
      <c r="AA31" s="239"/>
      <c r="AB31" s="246" t="s">
        <v>16369</v>
      </c>
      <c r="AC31" s="239" t="s">
        <v>16325</v>
      </c>
      <c r="AD31" s="239" t="s">
        <v>4782</v>
      </c>
      <c r="AE31" s="239" t="s">
        <v>2272</v>
      </c>
      <c r="AF31" s="447"/>
      <c r="AG31" s="591"/>
      <c r="AH31" s="591"/>
      <c r="AI31" s="591"/>
      <c r="AJ31" s="591"/>
      <c r="AK31" s="591"/>
    </row>
    <row r="32" spans="1:37" ht="15" customHeight="1">
      <c r="A32" s="238">
        <v>21</v>
      </c>
      <c r="B32" s="221" t="s">
        <v>15342</v>
      </c>
      <c r="C32" s="221" t="s">
        <v>15343</v>
      </c>
      <c r="D32" s="221" t="s">
        <v>2088</v>
      </c>
      <c r="E32" s="221" t="s">
        <v>2089</v>
      </c>
      <c r="F32" s="240" t="s">
        <v>15342</v>
      </c>
      <c r="G32" s="599" t="s">
        <v>15345</v>
      </c>
      <c r="H32" s="240" t="s">
        <v>2088</v>
      </c>
      <c r="I32" s="240" t="s">
        <v>2089</v>
      </c>
      <c r="J32" s="239"/>
      <c r="K32" s="644" t="s">
        <v>2702</v>
      </c>
      <c r="L32" s="239" t="s">
        <v>16327</v>
      </c>
      <c r="M32" s="239" t="s">
        <v>16328</v>
      </c>
      <c r="N32" s="406" t="s">
        <v>2308</v>
      </c>
      <c r="O32" s="239"/>
      <c r="P32" s="239"/>
      <c r="Q32" s="239"/>
      <c r="R32" s="239"/>
      <c r="S32" s="239"/>
      <c r="T32" s="239"/>
      <c r="U32" s="239"/>
      <c r="V32" s="239"/>
      <c r="W32" s="243" t="s">
        <v>1554</v>
      </c>
      <c r="X32" s="239" t="s">
        <v>2365</v>
      </c>
      <c r="Y32" s="239" t="s">
        <v>8356</v>
      </c>
      <c r="Z32" s="239" t="s">
        <v>2088</v>
      </c>
      <c r="AA32" s="447"/>
      <c r="AB32" s="246" t="s">
        <v>16369</v>
      </c>
      <c r="AC32" s="239" t="s">
        <v>2359</v>
      </c>
      <c r="AD32" s="239" t="s">
        <v>4739</v>
      </c>
      <c r="AE32" s="239" t="s">
        <v>2088</v>
      </c>
      <c r="AF32" s="447"/>
      <c r="AG32" s="591"/>
      <c r="AH32" s="591"/>
      <c r="AI32" s="591"/>
      <c r="AJ32" s="591"/>
      <c r="AK32" s="591"/>
    </row>
    <row r="33" spans="1:37" ht="15" customHeight="1">
      <c r="A33" s="238">
        <v>22</v>
      </c>
      <c r="B33" s="221" t="s">
        <v>15346</v>
      </c>
      <c r="C33" s="221" t="s">
        <v>13551</v>
      </c>
      <c r="D33" s="221" t="s">
        <v>2084</v>
      </c>
      <c r="E33" s="221" t="s">
        <v>2084</v>
      </c>
      <c r="F33" s="240" t="s">
        <v>15346</v>
      </c>
      <c r="G33" s="599" t="s">
        <v>15348</v>
      </c>
      <c r="H33" s="240" t="s">
        <v>4955</v>
      </c>
      <c r="I33" s="599" t="s">
        <v>2085</v>
      </c>
      <c r="J33" s="239"/>
      <c r="K33" s="644"/>
      <c r="L33" s="239"/>
      <c r="M33" s="239"/>
      <c r="N33" s="744" t="s">
        <v>142</v>
      </c>
      <c r="O33" s="239"/>
      <c r="P33" s="239"/>
      <c r="Q33" s="239"/>
      <c r="R33" s="239"/>
      <c r="S33" s="239"/>
      <c r="T33" s="239"/>
      <c r="U33" s="239"/>
      <c r="V33" s="239"/>
      <c r="W33" s="243"/>
      <c r="X33" s="239"/>
      <c r="Y33" s="239"/>
      <c r="Z33" s="239"/>
      <c r="AA33" s="447"/>
      <c r="AB33" s="246" t="s">
        <v>16369</v>
      </c>
      <c r="AC33" s="239" t="s">
        <v>16368</v>
      </c>
      <c r="AD33" s="239" t="s">
        <v>15410</v>
      </c>
      <c r="AE33" s="239" t="s">
        <v>2272</v>
      </c>
      <c r="AF33" s="447"/>
      <c r="AG33" s="591"/>
      <c r="AH33" s="591"/>
      <c r="AI33" s="591"/>
      <c r="AJ33" s="591"/>
      <c r="AK33" s="591"/>
    </row>
    <row r="34" spans="1:37" ht="15" customHeight="1">
      <c r="A34" s="238">
        <v>23</v>
      </c>
      <c r="B34" s="221" t="s">
        <v>15349</v>
      </c>
      <c r="C34" s="221" t="s">
        <v>15350</v>
      </c>
      <c r="D34" s="221" t="s">
        <v>2272</v>
      </c>
      <c r="E34" s="221" t="s">
        <v>2272</v>
      </c>
      <c r="F34" s="240" t="s">
        <v>15349</v>
      </c>
      <c r="G34" s="599" t="s">
        <v>15352</v>
      </c>
      <c r="H34" s="240" t="s">
        <v>2272</v>
      </c>
      <c r="I34" s="240" t="s">
        <v>2273</v>
      </c>
      <c r="J34" s="239"/>
      <c r="K34" s="644" t="s">
        <v>2702</v>
      </c>
      <c r="L34" s="239"/>
      <c r="M34" s="239" t="s">
        <v>16328</v>
      </c>
      <c r="N34" s="406" t="s">
        <v>2308</v>
      </c>
      <c r="O34" s="239"/>
      <c r="P34" s="239"/>
      <c r="Q34" s="239"/>
      <c r="R34" s="239"/>
      <c r="S34" s="239"/>
      <c r="T34" s="239"/>
      <c r="U34" s="239"/>
      <c r="V34" s="239"/>
      <c r="W34" s="243" t="s">
        <v>1554</v>
      </c>
      <c r="X34" s="239" t="s">
        <v>8354</v>
      </c>
      <c r="Y34" s="239" t="s">
        <v>8355</v>
      </c>
      <c r="Z34" s="239" t="s">
        <v>2066</v>
      </c>
      <c r="AA34" s="447"/>
      <c r="AB34" s="246" t="s">
        <v>16369</v>
      </c>
      <c r="AC34" s="239" t="s">
        <v>15376</v>
      </c>
      <c r="AD34" s="239" t="s">
        <v>15375</v>
      </c>
      <c r="AE34" s="239" t="s">
        <v>2272</v>
      </c>
      <c r="AF34" s="447"/>
      <c r="AG34" s="591"/>
      <c r="AH34" s="591"/>
      <c r="AI34" s="591"/>
      <c r="AJ34" s="591"/>
      <c r="AK34" s="591"/>
    </row>
    <row r="35" spans="1:37" ht="15" customHeight="1">
      <c r="A35" s="238">
        <v>24</v>
      </c>
      <c r="B35" s="77" t="s">
        <v>15359</v>
      </c>
      <c r="C35" s="77" t="s">
        <v>8346</v>
      </c>
      <c r="D35" s="77" t="s">
        <v>2084</v>
      </c>
      <c r="E35" s="77" t="s">
        <v>2085</v>
      </c>
      <c r="F35" s="240" t="s">
        <v>15359</v>
      </c>
      <c r="G35" s="599" t="s">
        <v>15360</v>
      </c>
      <c r="H35" s="240" t="s">
        <v>2803</v>
      </c>
      <c r="I35" s="240" t="s">
        <v>2804</v>
      </c>
      <c r="J35" s="239"/>
      <c r="K35" s="644"/>
      <c r="L35" s="239"/>
      <c r="M35" s="617" t="s">
        <v>16329</v>
      </c>
      <c r="N35" s="744" t="s">
        <v>142</v>
      </c>
      <c r="O35" s="239"/>
      <c r="P35" s="239"/>
      <c r="Q35" s="239"/>
      <c r="R35" s="239"/>
      <c r="S35" s="239"/>
      <c r="T35" s="239"/>
      <c r="U35" s="239"/>
      <c r="V35" s="239"/>
      <c r="W35" s="243"/>
      <c r="X35" s="239"/>
      <c r="Y35" s="239"/>
      <c r="Z35" s="239"/>
      <c r="AA35" s="447"/>
      <c r="AB35" s="246" t="s">
        <v>16369</v>
      </c>
      <c r="AC35" s="239" t="s">
        <v>16330</v>
      </c>
      <c r="AD35" s="239" t="s">
        <v>16331</v>
      </c>
      <c r="AE35" s="239" t="s">
        <v>2088</v>
      </c>
      <c r="AF35" s="447"/>
      <c r="AG35" s="591"/>
      <c r="AH35" s="591"/>
      <c r="AI35" s="591"/>
      <c r="AJ35" s="591"/>
      <c r="AK35" s="591"/>
    </row>
    <row r="36" spans="1:37" ht="15" customHeight="1">
      <c r="A36" s="238">
        <v>25</v>
      </c>
      <c r="B36" s="77" t="s">
        <v>15382</v>
      </c>
      <c r="C36" s="77" t="s">
        <v>15383</v>
      </c>
      <c r="D36" s="77" t="s">
        <v>2085</v>
      </c>
      <c r="E36" s="77" t="s">
        <v>2085</v>
      </c>
      <c r="F36" s="240" t="s">
        <v>15382</v>
      </c>
      <c r="G36" s="240" t="s">
        <v>15383</v>
      </c>
      <c r="H36" s="240" t="s">
        <v>2733</v>
      </c>
      <c r="I36" s="599" t="s">
        <v>2111</v>
      </c>
      <c r="J36" s="239"/>
      <c r="K36" s="644"/>
      <c r="L36" s="239"/>
      <c r="M36" s="618"/>
      <c r="N36" s="744" t="s">
        <v>142</v>
      </c>
      <c r="O36" s="239"/>
      <c r="P36" s="239"/>
      <c r="Q36" s="239"/>
      <c r="R36" s="239"/>
      <c r="S36" s="239"/>
      <c r="T36" s="239"/>
      <c r="U36" s="239"/>
      <c r="V36" s="239"/>
      <c r="W36" s="243"/>
      <c r="X36" s="239"/>
      <c r="Y36" s="239"/>
      <c r="Z36" s="239"/>
      <c r="AA36" s="447"/>
      <c r="AB36" s="246" t="s">
        <v>16369</v>
      </c>
      <c r="AC36" s="239" t="s">
        <v>16334</v>
      </c>
      <c r="AD36" s="239" t="s">
        <v>5063</v>
      </c>
      <c r="AE36" s="239" t="s">
        <v>2088</v>
      </c>
      <c r="AF36" s="447"/>
      <c r="AG36" s="591"/>
      <c r="AH36" s="591"/>
      <c r="AI36" s="591"/>
      <c r="AJ36" s="591"/>
      <c r="AK36" s="591"/>
    </row>
    <row r="37" spans="1:37" ht="15" customHeight="1">
      <c r="A37" s="238">
        <v>26</v>
      </c>
      <c r="B37" s="77" t="s">
        <v>15385</v>
      </c>
      <c r="C37" s="77" t="s">
        <v>15386</v>
      </c>
      <c r="D37" s="77" t="s">
        <v>2066</v>
      </c>
      <c r="E37" s="77" t="s">
        <v>2067</v>
      </c>
      <c r="F37" s="240" t="s">
        <v>15385</v>
      </c>
      <c r="G37" s="240" t="s">
        <v>15386</v>
      </c>
      <c r="H37" s="240" t="s">
        <v>2803</v>
      </c>
      <c r="I37" s="240" t="s">
        <v>2804</v>
      </c>
      <c r="J37" s="239"/>
      <c r="K37" s="644"/>
      <c r="L37" s="239"/>
      <c r="M37" s="619"/>
      <c r="N37" s="744" t="s">
        <v>142</v>
      </c>
      <c r="O37" s="239"/>
      <c r="P37" s="239"/>
      <c r="Q37" s="239"/>
      <c r="R37" s="239"/>
      <c r="S37" s="239"/>
      <c r="T37" s="239"/>
      <c r="U37" s="239"/>
      <c r="V37" s="239"/>
      <c r="W37" s="243"/>
      <c r="X37" s="239"/>
      <c r="Y37" s="239"/>
      <c r="Z37" s="239"/>
      <c r="AA37" s="447"/>
      <c r="AB37" s="591"/>
      <c r="AC37" s="591"/>
      <c r="AD37" s="591"/>
      <c r="AE37" s="591"/>
      <c r="AF37" s="591"/>
      <c r="AG37" s="591"/>
      <c r="AH37" s="591"/>
      <c r="AI37" s="591"/>
      <c r="AJ37" s="591"/>
      <c r="AK37" s="591"/>
    </row>
    <row r="38" spans="1:37" ht="15" customHeight="1">
      <c r="A38" s="238">
        <v>27</v>
      </c>
      <c r="B38" s="239" t="s">
        <v>16255</v>
      </c>
      <c r="C38" s="240" t="s">
        <v>16256</v>
      </c>
      <c r="D38" s="240" t="s">
        <v>2278</v>
      </c>
      <c r="E38" s="240" t="s">
        <v>2827</v>
      </c>
      <c r="F38" s="240" t="s">
        <v>16255</v>
      </c>
      <c r="G38" s="599" t="s">
        <v>16257</v>
      </c>
      <c r="H38" s="240" t="s">
        <v>3175</v>
      </c>
      <c r="I38" s="240" t="s">
        <v>2241</v>
      </c>
      <c r="J38" s="239"/>
      <c r="K38" s="644"/>
      <c r="L38" s="239"/>
      <c r="M38" s="239"/>
      <c r="N38" s="406" t="s">
        <v>2308</v>
      </c>
      <c r="O38" s="239"/>
      <c r="P38" s="239"/>
      <c r="Q38" s="239"/>
      <c r="R38" s="239"/>
      <c r="S38" s="239"/>
      <c r="T38" s="239"/>
      <c r="U38" s="239"/>
      <c r="V38" s="239"/>
      <c r="W38" s="243"/>
      <c r="X38" s="239"/>
      <c r="Y38" s="239"/>
      <c r="Z38" s="239"/>
      <c r="AA38" s="447"/>
      <c r="AB38" s="246" t="s">
        <v>16369</v>
      </c>
      <c r="AC38" s="239" t="s">
        <v>16338</v>
      </c>
      <c r="AD38" s="239" t="s">
        <v>16339</v>
      </c>
      <c r="AE38" s="239" t="s">
        <v>2088</v>
      </c>
      <c r="AF38" s="447"/>
      <c r="AG38" s="591"/>
      <c r="AH38" s="591"/>
      <c r="AI38" s="591"/>
      <c r="AJ38" s="591"/>
      <c r="AK38" s="591"/>
    </row>
    <row r="39" spans="1:37" ht="15" customHeight="1">
      <c r="A39" s="238">
        <v>28</v>
      </c>
      <c r="B39" s="239" t="s">
        <v>16258</v>
      </c>
      <c r="C39" s="240" t="s">
        <v>16259</v>
      </c>
      <c r="D39" s="240" t="s">
        <v>3898</v>
      </c>
      <c r="E39" s="240" t="s">
        <v>4007</v>
      </c>
      <c r="F39" s="240" t="s">
        <v>16258</v>
      </c>
      <c r="G39" s="240" t="s">
        <v>16259</v>
      </c>
      <c r="H39" s="240" t="s">
        <v>3175</v>
      </c>
      <c r="I39" s="240" t="s">
        <v>2241</v>
      </c>
      <c r="J39" s="239"/>
      <c r="K39" s="644"/>
      <c r="L39" s="239"/>
      <c r="M39" s="239"/>
      <c r="N39" s="406" t="s">
        <v>2308</v>
      </c>
      <c r="O39" s="239"/>
      <c r="P39" s="239"/>
      <c r="Q39" s="239"/>
      <c r="R39" s="239"/>
      <c r="S39" s="239"/>
      <c r="T39" s="239"/>
      <c r="U39" s="239"/>
      <c r="V39" s="239"/>
      <c r="W39" s="243"/>
      <c r="X39" s="239"/>
      <c r="Y39" s="239"/>
      <c r="Z39" s="239"/>
      <c r="AA39" s="447"/>
      <c r="AB39" s="246" t="s">
        <v>16369</v>
      </c>
      <c r="AC39" s="239" t="s">
        <v>16342</v>
      </c>
      <c r="AD39" s="239" t="s">
        <v>16343</v>
      </c>
      <c r="AE39" s="239" t="s">
        <v>2088</v>
      </c>
      <c r="AF39" s="447"/>
      <c r="AG39" s="591"/>
      <c r="AH39" s="591"/>
      <c r="AI39" s="591"/>
      <c r="AJ39" s="591"/>
      <c r="AK39" s="591"/>
    </row>
    <row r="40" spans="1:37" ht="15" customHeight="1">
      <c r="A40" s="238">
        <v>29</v>
      </c>
      <c r="B40" s="77" t="s">
        <v>16260</v>
      </c>
      <c r="C40" s="77" t="s">
        <v>2866</v>
      </c>
      <c r="D40" s="77" t="s">
        <v>2088</v>
      </c>
      <c r="E40" s="77" t="s">
        <v>2089</v>
      </c>
      <c r="F40" s="599" t="s">
        <v>2864</v>
      </c>
      <c r="G40" s="599" t="s">
        <v>2865</v>
      </c>
      <c r="H40" s="240" t="s">
        <v>2088</v>
      </c>
      <c r="I40" s="240" t="s">
        <v>2089</v>
      </c>
      <c r="J40" s="239"/>
      <c r="K40" s="644"/>
      <c r="L40" s="239"/>
      <c r="M40" s="239"/>
      <c r="N40" s="744" t="s">
        <v>142</v>
      </c>
      <c r="O40" s="239"/>
      <c r="P40" s="239"/>
      <c r="Q40" s="239"/>
      <c r="R40" s="239"/>
      <c r="S40" s="239"/>
      <c r="T40" s="239"/>
      <c r="U40" s="239"/>
      <c r="V40" s="239"/>
      <c r="W40" s="243"/>
      <c r="X40" s="239"/>
      <c r="Y40" s="239"/>
      <c r="Z40" s="239"/>
      <c r="AA40" s="447"/>
      <c r="AB40" s="246" t="s">
        <v>16369</v>
      </c>
      <c r="AC40" s="239" t="s">
        <v>16346</v>
      </c>
      <c r="AD40" s="239" t="s">
        <v>16347</v>
      </c>
      <c r="AE40" s="239" t="s">
        <v>2088</v>
      </c>
      <c r="AF40" s="447"/>
      <c r="AG40" s="591"/>
      <c r="AH40" s="591"/>
      <c r="AI40" s="591"/>
      <c r="AJ40" s="591"/>
      <c r="AK40" s="591"/>
    </row>
    <row r="41" spans="1:37" ht="15" customHeight="1">
      <c r="A41" s="238">
        <v>30</v>
      </c>
      <c r="B41" s="77" t="s">
        <v>15435</v>
      </c>
      <c r="C41" s="77" t="s">
        <v>7371</v>
      </c>
      <c r="D41" s="77" t="s">
        <v>2088</v>
      </c>
      <c r="E41" s="77" t="s">
        <v>2089</v>
      </c>
      <c r="F41" s="599" t="s">
        <v>15436</v>
      </c>
      <c r="G41" s="240" t="s">
        <v>7371</v>
      </c>
      <c r="H41" s="240" t="s">
        <v>2088</v>
      </c>
      <c r="I41" s="240" t="s">
        <v>2089</v>
      </c>
      <c r="J41" s="239"/>
      <c r="K41" s="644"/>
      <c r="L41" s="239"/>
      <c r="M41" s="239"/>
      <c r="N41" s="744" t="s">
        <v>142</v>
      </c>
      <c r="O41" s="239"/>
      <c r="P41" s="239"/>
      <c r="Q41" s="239"/>
      <c r="R41" s="239"/>
      <c r="S41" s="239"/>
      <c r="T41" s="239"/>
      <c r="U41" s="239"/>
      <c r="V41" s="239"/>
      <c r="W41" s="243"/>
      <c r="X41" s="239"/>
      <c r="Y41" s="239"/>
      <c r="Z41" s="239"/>
      <c r="AA41" s="447"/>
      <c r="AB41" s="246" t="s">
        <v>16369</v>
      </c>
      <c r="AC41" s="239" t="s">
        <v>16352</v>
      </c>
      <c r="AD41" s="239" t="s">
        <v>3434</v>
      </c>
      <c r="AE41" s="239" t="s">
        <v>3898</v>
      </c>
      <c r="AF41" s="447"/>
      <c r="AG41" s="124" t="s">
        <v>16370</v>
      </c>
      <c r="AH41" s="124" t="s">
        <v>16596</v>
      </c>
      <c r="AI41" s="124" t="s">
        <v>3434</v>
      </c>
      <c r="AJ41" s="124" t="s">
        <v>2329</v>
      </c>
      <c r="AK41" s="124" t="s">
        <v>2849</v>
      </c>
    </row>
    <row r="42" spans="1:37" ht="15" customHeight="1">
      <c r="A42" s="238">
        <v>31</v>
      </c>
      <c r="B42" s="239" t="s">
        <v>5548</v>
      </c>
      <c r="C42" s="240" t="s">
        <v>2862</v>
      </c>
      <c r="D42" s="240" t="s">
        <v>2088</v>
      </c>
      <c r="E42" s="240" t="s">
        <v>2089</v>
      </c>
      <c r="F42" s="599" t="s">
        <v>2861</v>
      </c>
      <c r="G42" s="240" t="s">
        <v>2862</v>
      </c>
      <c r="H42" s="240" t="s">
        <v>2096</v>
      </c>
      <c r="I42" s="240" t="s">
        <v>2097</v>
      </c>
      <c r="J42" s="239"/>
      <c r="K42" s="644"/>
      <c r="L42" s="239"/>
      <c r="M42" s="239"/>
      <c r="N42" s="744" t="s">
        <v>142</v>
      </c>
      <c r="O42" s="239"/>
      <c r="P42" s="239"/>
      <c r="Q42" s="239"/>
      <c r="R42" s="239"/>
      <c r="S42" s="239"/>
      <c r="T42" s="239"/>
      <c r="U42" s="239"/>
      <c r="V42" s="239"/>
      <c r="W42" s="243"/>
      <c r="X42" s="239"/>
      <c r="Y42" s="239"/>
      <c r="Z42" s="239"/>
      <c r="AA42" s="447"/>
      <c r="AB42" s="246" t="s">
        <v>16369</v>
      </c>
      <c r="AC42" s="239" t="s">
        <v>8359</v>
      </c>
      <c r="AD42" s="239" t="s">
        <v>3438</v>
      </c>
      <c r="AE42" s="239" t="s">
        <v>2684</v>
      </c>
      <c r="AF42" s="447"/>
      <c r="AG42" s="591"/>
      <c r="AH42" s="591"/>
      <c r="AI42" s="591"/>
      <c r="AJ42" s="591"/>
      <c r="AK42" s="591"/>
    </row>
    <row r="43" spans="1:37" ht="15" customHeight="1">
      <c r="A43" s="238">
        <v>32</v>
      </c>
      <c r="B43" s="239" t="s">
        <v>16330</v>
      </c>
      <c r="C43" s="239" t="s">
        <v>16331</v>
      </c>
      <c r="D43" s="239" t="s">
        <v>2088</v>
      </c>
      <c r="E43" s="239" t="s">
        <v>2089</v>
      </c>
      <c r="F43" s="240" t="s">
        <v>16330</v>
      </c>
      <c r="G43" s="240" t="s">
        <v>16331</v>
      </c>
      <c r="H43" s="240" t="s">
        <v>2088</v>
      </c>
      <c r="I43" s="240" t="s">
        <v>2089</v>
      </c>
      <c r="J43" s="239"/>
      <c r="K43" s="644" t="s">
        <v>2702</v>
      </c>
      <c r="L43" s="239"/>
      <c r="M43" s="239" t="s">
        <v>3466</v>
      </c>
      <c r="N43" s="406" t="s">
        <v>2308</v>
      </c>
      <c r="O43" s="239"/>
      <c r="P43" s="239"/>
      <c r="Q43" s="239"/>
      <c r="R43" s="239"/>
      <c r="S43" s="239"/>
      <c r="T43" s="239"/>
      <c r="U43" s="239"/>
      <c r="V43" s="239"/>
      <c r="W43" s="243" t="s">
        <v>1554</v>
      </c>
      <c r="X43" s="239" t="s">
        <v>16330</v>
      </c>
      <c r="Y43" s="239" t="s">
        <v>16331</v>
      </c>
      <c r="Z43" s="239" t="s">
        <v>2088</v>
      </c>
      <c r="AA43" s="447"/>
      <c r="AB43" s="591"/>
      <c r="AC43" s="591"/>
      <c r="AD43" s="591"/>
      <c r="AE43" s="591"/>
      <c r="AF43" s="591"/>
      <c r="AG43" s="591"/>
      <c r="AH43" s="591"/>
      <c r="AI43" s="591"/>
      <c r="AJ43" s="591"/>
      <c r="AK43" s="591"/>
    </row>
    <row r="44" spans="1:37" ht="15" customHeight="1">
      <c r="A44" s="238">
        <v>33</v>
      </c>
      <c r="B44" s="239" t="s">
        <v>16332</v>
      </c>
      <c r="C44" s="239" t="s">
        <v>5063</v>
      </c>
      <c r="D44" s="239" t="s">
        <v>2088</v>
      </c>
      <c r="E44" s="239" t="s">
        <v>2089</v>
      </c>
      <c r="F44" s="239" t="s">
        <v>16332</v>
      </c>
      <c r="G44" s="261" t="s">
        <v>15530</v>
      </c>
      <c r="H44" s="239" t="s">
        <v>2088</v>
      </c>
      <c r="I44" s="239" t="s">
        <v>2089</v>
      </c>
      <c r="J44" s="239"/>
      <c r="K44" s="644" t="s">
        <v>2702</v>
      </c>
      <c r="L44" s="239"/>
      <c r="M44" s="239" t="s">
        <v>16333</v>
      </c>
      <c r="N44" s="406" t="s">
        <v>2308</v>
      </c>
      <c r="O44" s="239"/>
      <c r="P44" s="239"/>
      <c r="Q44" s="239"/>
      <c r="R44" s="239"/>
      <c r="S44" s="239"/>
      <c r="T44" s="239"/>
      <c r="U44" s="239"/>
      <c r="V44" s="239"/>
      <c r="W44" s="243" t="s">
        <v>1554</v>
      </c>
      <c r="X44" s="239" t="s">
        <v>16334</v>
      </c>
      <c r="Y44" s="239" t="s">
        <v>5063</v>
      </c>
      <c r="Z44" s="239" t="s">
        <v>2088</v>
      </c>
      <c r="AA44" s="447"/>
      <c r="AB44" s="591"/>
      <c r="AC44" s="591"/>
      <c r="AD44" s="591"/>
      <c r="AE44" s="591"/>
      <c r="AF44" s="591"/>
      <c r="AG44" s="591"/>
      <c r="AH44" s="591"/>
      <c r="AI44" s="591"/>
      <c r="AJ44" s="591"/>
      <c r="AK44" s="591"/>
    </row>
    <row r="45" spans="1:37" ht="15" customHeight="1">
      <c r="A45" s="238">
        <v>34</v>
      </c>
      <c r="B45" s="239" t="s">
        <v>16335</v>
      </c>
      <c r="C45" s="239" t="s">
        <v>16336</v>
      </c>
      <c r="D45" s="239" t="s">
        <v>2088</v>
      </c>
      <c r="E45" s="239" t="s">
        <v>2089</v>
      </c>
      <c r="F45" s="240" t="s">
        <v>16335</v>
      </c>
      <c r="G45" s="240" t="s">
        <v>16336</v>
      </c>
      <c r="H45" s="240" t="s">
        <v>2088</v>
      </c>
      <c r="I45" s="240" t="s">
        <v>2089</v>
      </c>
      <c r="J45" s="239"/>
      <c r="K45" s="644" t="s">
        <v>2702</v>
      </c>
      <c r="L45" s="447"/>
      <c r="M45" s="239" t="s">
        <v>16337</v>
      </c>
      <c r="N45" s="406" t="s">
        <v>2308</v>
      </c>
      <c r="O45" s="239"/>
      <c r="P45" s="239"/>
      <c r="Q45" s="239"/>
      <c r="R45" s="239"/>
      <c r="S45" s="239"/>
      <c r="T45" s="239"/>
      <c r="U45" s="239"/>
      <c r="V45" s="239"/>
      <c r="W45" s="243" t="s">
        <v>1554</v>
      </c>
      <c r="X45" s="239" t="s">
        <v>16335</v>
      </c>
      <c r="Y45" s="239" t="s">
        <v>16336</v>
      </c>
      <c r="Z45" s="239" t="s">
        <v>2088</v>
      </c>
      <c r="AA45" s="447"/>
      <c r="AB45" s="591"/>
      <c r="AC45" s="591"/>
      <c r="AD45" s="591"/>
      <c r="AE45" s="591"/>
      <c r="AF45" s="591"/>
      <c r="AG45" s="591"/>
      <c r="AH45" s="591"/>
      <c r="AI45" s="591"/>
      <c r="AJ45" s="591"/>
      <c r="AK45" s="591"/>
    </row>
    <row r="46" spans="1:37" s="739" customFormat="1" ht="15" customHeight="1">
      <c r="A46" s="238">
        <v>35</v>
      </c>
      <c r="B46" s="243" t="s">
        <v>16338</v>
      </c>
      <c r="C46" s="243" t="s">
        <v>16339</v>
      </c>
      <c r="D46" s="243" t="s">
        <v>2088</v>
      </c>
      <c r="E46" s="243" t="s">
        <v>2089</v>
      </c>
      <c r="F46" s="240" t="s">
        <v>16340</v>
      </c>
      <c r="G46" s="599" t="s">
        <v>16341</v>
      </c>
      <c r="H46" s="240" t="s">
        <v>2088</v>
      </c>
      <c r="I46" s="240" t="s">
        <v>2089</v>
      </c>
      <c r="J46" s="243"/>
      <c r="K46" s="745" t="s">
        <v>2702</v>
      </c>
      <c r="L46" s="243"/>
      <c r="M46" s="243" t="s">
        <v>3466</v>
      </c>
      <c r="N46" s="746" t="s">
        <v>2308</v>
      </c>
      <c r="O46" s="243"/>
      <c r="P46" s="243"/>
      <c r="Q46" s="243"/>
      <c r="R46" s="243"/>
      <c r="S46" s="243"/>
      <c r="T46" s="243"/>
      <c r="U46" s="243"/>
      <c r="V46" s="243"/>
      <c r="W46" s="243" t="s">
        <v>1554</v>
      </c>
      <c r="X46" s="243" t="s">
        <v>16338</v>
      </c>
      <c r="Y46" s="243" t="s">
        <v>16339</v>
      </c>
      <c r="Z46" s="243" t="s">
        <v>2088</v>
      </c>
      <c r="AA46" s="752"/>
      <c r="AB46" s="753"/>
      <c r="AC46" s="753"/>
      <c r="AD46" s="753"/>
      <c r="AE46" s="753"/>
      <c r="AF46" s="753"/>
      <c r="AG46" s="753"/>
      <c r="AH46" s="753"/>
      <c r="AI46" s="753"/>
      <c r="AJ46" s="753"/>
      <c r="AK46" s="753"/>
    </row>
    <row r="47" spans="1:37" s="739" customFormat="1" ht="15" customHeight="1">
      <c r="A47" s="238">
        <v>36</v>
      </c>
      <c r="B47" s="243" t="s">
        <v>16342</v>
      </c>
      <c r="C47" s="243" t="s">
        <v>16343</v>
      </c>
      <c r="D47" s="243" t="s">
        <v>2088</v>
      </c>
      <c r="E47" s="243" t="s">
        <v>2089</v>
      </c>
      <c r="F47" s="240" t="s">
        <v>16344</v>
      </c>
      <c r="G47" s="599" t="s">
        <v>16345</v>
      </c>
      <c r="H47" s="240" t="s">
        <v>2088</v>
      </c>
      <c r="I47" s="240" t="s">
        <v>2089</v>
      </c>
      <c r="J47" s="243"/>
      <c r="K47" s="745" t="s">
        <v>2702</v>
      </c>
      <c r="L47" s="243"/>
      <c r="M47" s="243" t="s">
        <v>3466</v>
      </c>
      <c r="N47" s="746" t="s">
        <v>2308</v>
      </c>
      <c r="O47" s="243"/>
      <c r="P47" s="243"/>
      <c r="Q47" s="243"/>
      <c r="R47" s="243"/>
      <c r="S47" s="243"/>
      <c r="T47" s="243"/>
      <c r="U47" s="243"/>
      <c r="V47" s="243"/>
      <c r="W47" s="243" t="s">
        <v>1554</v>
      </c>
      <c r="X47" s="243" t="s">
        <v>16342</v>
      </c>
      <c r="Y47" s="243" t="s">
        <v>16343</v>
      </c>
      <c r="Z47" s="243" t="s">
        <v>2088</v>
      </c>
      <c r="AA47" s="752"/>
      <c r="AB47" s="753"/>
      <c r="AC47" s="753"/>
      <c r="AD47" s="753"/>
      <c r="AE47" s="753"/>
      <c r="AF47" s="753"/>
      <c r="AG47" s="753"/>
      <c r="AH47" s="753"/>
      <c r="AI47" s="753"/>
      <c r="AJ47" s="753"/>
      <c r="AK47" s="753"/>
    </row>
    <row r="48" spans="1:37" s="739" customFormat="1" ht="15" customHeight="1">
      <c r="A48" s="238">
        <v>37</v>
      </c>
      <c r="B48" s="243" t="s">
        <v>16346</v>
      </c>
      <c r="C48" s="243" t="s">
        <v>16347</v>
      </c>
      <c r="D48" s="243" t="s">
        <v>2088</v>
      </c>
      <c r="E48" s="243" t="s">
        <v>2089</v>
      </c>
      <c r="F48" s="240" t="s">
        <v>16348</v>
      </c>
      <c r="G48" s="240" t="s">
        <v>16347</v>
      </c>
      <c r="H48" s="240" t="s">
        <v>2088</v>
      </c>
      <c r="I48" s="240" t="s">
        <v>2089</v>
      </c>
      <c r="J48" s="243"/>
      <c r="K48" s="745" t="s">
        <v>2702</v>
      </c>
      <c r="L48" s="243"/>
      <c r="M48" s="243" t="s">
        <v>3466</v>
      </c>
      <c r="N48" s="746" t="s">
        <v>2308</v>
      </c>
      <c r="O48" s="243"/>
      <c r="P48" s="243"/>
      <c r="Q48" s="243"/>
      <c r="R48" s="243"/>
      <c r="S48" s="243"/>
      <c r="T48" s="243"/>
      <c r="U48" s="243"/>
      <c r="V48" s="243"/>
      <c r="W48" s="243" t="s">
        <v>1554</v>
      </c>
      <c r="X48" s="243" t="s">
        <v>16346</v>
      </c>
      <c r="Y48" s="243" t="s">
        <v>16347</v>
      </c>
      <c r="Z48" s="243" t="s">
        <v>2088</v>
      </c>
      <c r="AA48" s="752"/>
      <c r="AB48" s="753"/>
      <c r="AC48" s="753"/>
      <c r="AD48" s="753"/>
      <c r="AE48" s="753"/>
      <c r="AF48" s="753"/>
      <c r="AG48" s="753"/>
      <c r="AH48" s="753"/>
      <c r="AI48" s="753"/>
      <c r="AJ48" s="753"/>
      <c r="AK48" s="753"/>
    </row>
    <row r="49" spans="1:37" s="739" customFormat="1" ht="15" customHeight="1">
      <c r="A49" s="238">
        <v>38</v>
      </c>
      <c r="B49" s="243" t="s">
        <v>16349</v>
      </c>
      <c r="C49" s="243" t="s">
        <v>16336</v>
      </c>
      <c r="D49" s="243" t="s">
        <v>2088</v>
      </c>
      <c r="E49" s="243" t="s">
        <v>2089</v>
      </c>
      <c r="F49" s="240" t="s">
        <v>16349</v>
      </c>
      <c r="G49" s="599" t="s">
        <v>16350</v>
      </c>
      <c r="H49" s="240" t="s">
        <v>2088</v>
      </c>
      <c r="I49" s="240" t="s">
        <v>2089</v>
      </c>
      <c r="J49" s="243"/>
      <c r="K49" s="745"/>
      <c r="L49" s="243"/>
      <c r="M49" s="243" t="s">
        <v>16351</v>
      </c>
      <c r="N49" s="747" t="s">
        <v>142</v>
      </c>
      <c r="O49" s="243"/>
      <c r="P49" s="243"/>
      <c r="Q49" s="243"/>
      <c r="R49" s="243"/>
      <c r="S49" s="243"/>
      <c r="T49" s="243"/>
      <c r="U49" s="243"/>
      <c r="V49" s="243"/>
      <c r="W49" s="243"/>
      <c r="X49" s="243"/>
      <c r="Y49" s="243"/>
      <c r="Z49" s="243"/>
      <c r="AA49" s="752"/>
      <c r="AB49" s="753"/>
      <c r="AC49" s="753"/>
      <c r="AD49" s="753"/>
      <c r="AE49" s="753"/>
      <c r="AF49" s="753"/>
      <c r="AG49" s="753"/>
      <c r="AH49" s="753"/>
      <c r="AI49" s="753"/>
      <c r="AJ49" s="753"/>
      <c r="AK49" s="753"/>
    </row>
    <row r="50" spans="1:37" ht="15" customHeight="1">
      <c r="A50" s="238">
        <v>39</v>
      </c>
      <c r="B50" s="239" t="s">
        <v>2369</v>
      </c>
      <c r="C50" s="239" t="s">
        <v>3434</v>
      </c>
      <c r="D50" s="239" t="s">
        <v>3898</v>
      </c>
      <c r="E50" s="239" t="s">
        <v>4007</v>
      </c>
      <c r="F50" s="240" t="s">
        <v>2369</v>
      </c>
      <c r="G50" s="240" t="s">
        <v>3434</v>
      </c>
      <c r="H50" s="240" t="s">
        <v>2803</v>
      </c>
      <c r="I50" s="240" t="s">
        <v>2804</v>
      </c>
      <c r="J50" s="239" t="s">
        <v>79</v>
      </c>
      <c r="K50" s="644" t="s">
        <v>2702</v>
      </c>
      <c r="L50" s="239"/>
      <c r="M50" s="239"/>
      <c r="N50" s="406" t="s">
        <v>2308</v>
      </c>
      <c r="O50" s="239"/>
      <c r="P50" s="239"/>
      <c r="Q50" s="239"/>
      <c r="R50" s="239"/>
      <c r="S50" s="239"/>
      <c r="T50" s="239"/>
      <c r="U50" s="239"/>
      <c r="V50" s="239"/>
      <c r="W50" s="243" t="s">
        <v>1554</v>
      </c>
      <c r="X50" s="239" t="s">
        <v>16352</v>
      </c>
      <c r="Y50" s="239" t="s">
        <v>3434</v>
      </c>
      <c r="Z50" s="239" t="s">
        <v>3898</v>
      </c>
      <c r="AA50" s="447"/>
      <c r="AF50" s="447"/>
      <c r="AG50" s="591"/>
      <c r="AH50" s="591"/>
      <c r="AI50" s="591"/>
      <c r="AJ50" s="591"/>
      <c r="AK50" s="591"/>
    </row>
    <row r="51" spans="1:37" ht="15" customHeight="1">
      <c r="A51" s="238">
        <v>40</v>
      </c>
      <c r="B51" s="239" t="s">
        <v>8359</v>
      </c>
      <c r="C51" s="239" t="s">
        <v>3438</v>
      </c>
      <c r="D51" s="239" t="s">
        <v>2684</v>
      </c>
      <c r="E51" s="239" t="s">
        <v>2884</v>
      </c>
      <c r="F51" s="240" t="s">
        <v>8359</v>
      </c>
      <c r="G51" s="240" t="s">
        <v>3438</v>
      </c>
      <c r="H51" s="240" t="s">
        <v>3921</v>
      </c>
      <c r="I51" s="240" t="s">
        <v>3922</v>
      </c>
      <c r="J51" s="239"/>
      <c r="K51" s="644" t="s">
        <v>2702</v>
      </c>
      <c r="L51" s="239"/>
      <c r="M51" s="239"/>
      <c r="N51" s="406" t="s">
        <v>2308</v>
      </c>
      <c r="O51" s="239"/>
      <c r="P51" s="239"/>
      <c r="Q51" s="239"/>
      <c r="R51" s="239"/>
      <c r="S51" s="239"/>
      <c r="T51" s="239"/>
      <c r="U51" s="239"/>
      <c r="V51" s="239"/>
      <c r="W51" s="243" t="s">
        <v>1554</v>
      </c>
      <c r="X51" s="239" t="s">
        <v>8359</v>
      </c>
      <c r="Y51" s="239" t="s">
        <v>3438</v>
      </c>
      <c r="Z51" s="239" t="s">
        <v>2684</v>
      </c>
      <c r="AA51" s="447"/>
      <c r="AB51" s="246" t="s">
        <v>16369</v>
      </c>
      <c r="AC51" s="239" t="s">
        <v>16277</v>
      </c>
      <c r="AD51" s="239" t="s">
        <v>15483</v>
      </c>
      <c r="AE51" s="239" t="s">
        <v>2278</v>
      </c>
      <c r="AF51" s="447"/>
      <c r="AG51" s="124" t="s">
        <v>16370</v>
      </c>
      <c r="AH51" s="124" t="s">
        <v>16597</v>
      </c>
      <c r="AI51" s="124" t="s">
        <v>15483</v>
      </c>
      <c r="AJ51" s="124" t="s">
        <v>16598</v>
      </c>
      <c r="AK51" s="124" t="s">
        <v>2849</v>
      </c>
    </row>
    <row r="52" spans="1:37" ht="15" customHeight="1">
      <c r="A52" s="238">
        <v>41</v>
      </c>
      <c r="B52" s="239" t="s">
        <v>14402</v>
      </c>
      <c r="C52" s="239" t="s">
        <v>16263</v>
      </c>
      <c r="D52" s="239" t="s">
        <v>3898</v>
      </c>
      <c r="E52" s="239" t="s">
        <v>4007</v>
      </c>
      <c r="F52" s="240" t="s">
        <v>14402</v>
      </c>
      <c r="G52" s="240" t="s">
        <v>16263</v>
      </c>
      <c r="H52" s="240" t="s">
        <v>3212</v>
      </c>
      <c r="I52" s="240" t="s">
        <v>2108</v>
      </c>
      <c r="J52" s="239"/>
      <c r="K52" s="644" t="s">
        <v>2702</v>
      </c>
      <c r="L52" s="239"/>
      <c r="M52" s="239"/>
      <c r="N52" s="406" t="s">
        <v>2308</v>
      </c>
      <c r="O52" s="239"/>
      <c r="P52" s="239"/>
      <c r="Q52" s="239"/>
      <c r="R52" s="239"/>
      <c r="S52" s="239"/>
      <c r="T52" s="239"/>
      <c r="U52" s="239"/>
      <c r="V52" s="239"/>
      <c r="W52" s="243" t="s">
        <v>1554</v>
      </c>
      <c r="X52" s="239" t="s">
        <v>14402</v>
      </c>
      <c r="Y52" s="239" t="s">
        <v>16263</v>
      </c>
      <c r="Z52" s="239" t="s">
        <v>3898</v>
      </c>
      <c r="AA52" s="447"/>
      <c r="AB52" s="246" t="s">
        <v>16369</v>
      </c>
      <c r="AC52" s="239" t="s">
        <v>16280</v>
      </c>
      <c r="AD52" s="239" t="s">
        <v>15479</v>
      </c>
      <c r="AE52" s="239" t="s">
        <v>2096</v>
      </c>
      <c r="AF52" s="447"/>
      <c r="AG52" s="591"/>
      <c r="AH52" s="591"/>
      <c r="AI52" s="591"/>
      <c r="AJ52" s="591"/>
      <c r="AK52" s="591"/>
    </row>
    <row r="53" spans="1:37" ht="15" customHeight="1">
      <c r="A53" s="238">
        <v>42</v>
      </c>
      <c r="B53" s="239" t="s">
        <v>1993</v>
      </c>
      <c r="C53" s="239" t="s">
        <v>4164</v>
      </c>
      <c r="D53" s="239" t="s">
        <v>2078</v>
      </c>
      <c r="E53" s="239" t="s">
        <v>2079</v>
      </c>
      <c r="F53" s="240" t="s">
        <v>1993</v>
      </c>
      <c r="G53" s="599" t="s">
        <v>16264</v>
      </c>
      <c r="H53" s="240" t="s">
        <v>4757</v>
      </c>
      <c r="I53" s="240" t="s">
        <v>4758</v>
      </c>
      <c r="J53" s="239"/>
      <c r="K53" s="644" t="s">
        <v>2702</v>
      </c>
      <c r="L53" s="239" t="s">
        <v>2755</v>
      </c>
      <c r="M53" s="239"/>
      <c r="N53" s="406" t="s">
        <v>2308</v>
      </c>
      <c r="O53" s="239"/>
      <c r="P53" s="239"/>
      <c r="Q53" s="239"/>
      <c r="R53" s="239"/>
      <c r="S53" s="239"/>
      <c r="T53" s="239"/>
      <c r="U53" s="239"/>
      <c r="V53" s="239"/>
      <c r="W53" s="243" t="s">
        <v>1554</v>
      </c>
      <c r="X53" s="239" t="s">
        <v>16353</v>
      </c>
      <c r="Y53" s="239" t="s">
        <v>4164</v>
      </c>
      <c r="Z53" s="239" t="s">
        <v>2078</v>
      </c>
      <c r="AA53" s="447"/>
      <c r="AB53" s="246" t="s">
        <v>16369</v>
      </c>
      <c r="AC53" s="239" t="s">
        <v>16282</v>
      </c>
      <c r="AD53" s="239" t="s">
        <v>15481</v>
      </c>
      <c r="AE53" s="239" t="s">
        <v>2066</v>
      </c>
      <c r="AF53" s="447"/>
      <c r="AG53" s="591"/>
      <c r="AH53" s="591"/>
      <c r="AI53" s="591"/>
      <c r="AJ53" s="591"/>
      <c r="AK53" s="591"/>
    </row>
    <row r="54" spans="1:37" ht="15" customHeight="1">
      <c r="A54" s="238">
        <v>43</v>
      </c>
      <c r="B54" s="240" t="s">
        <v>16354</v>
      </c>
      <c r="C54" s="239" t="s">
        <v>16266</v>
      </c>
      <c r="D54" s="240" t="s">
        <v>2096</v>
      </c>
      <c r="E54" s="239" t="s">
        <v>2097</v>
      </c>
      <c r="F54" s="240" t="s">
        <v>16354</v>
      </c>
      <c r="G54" s="240" t="s">
        <v>16266</v>
      </c>
      <c r="H54" s="240" t="s">
        <v>2096</v>
      </c>
      <c r="I54" s="240" t="s">
        <v>2097</v>
      </c>
      <c r="J54" s="591"/>
      <c r="K54" s="748"/>
      <c r="L54" s="591"/>
      <c r="M54" s="2014" t="s">
        <v>16267</v>
      </c>
      <c r="N54" s="583" t="s">
        <v>142</v>
      </c>
      <c r="O54" s="239"/>
      <c r="P54" s="239"/>
      <c r="Q54" s="239"/>
      <c r="R54" s="239"/>
      <c r="S54" s="239"/>
      <c r="T54" s="239"/>
      <c r="U54" s="239"/>
      <c r="V54" s="239"/>
      <c r="W54" s="243"/>
      <c r="X54" s="239"/>
      <c r="Y54" s="239"/>
      <c r="Z54" s="239"/>
      <c r="AA54" s="447"/>
      <c r="AB54" s="246" t="s">
        <v>16369</v>
      </c>
      <c r="AC54" s="239" t="s">
        <v>16276</v>
      </c>
      <c r="AD54" s="239" t="s">
        <v>4681</v>
      </c>
      <c r="AE54" s="239" t="s">
        <v>2100</v>
      </c>
      <c r="AF54" s="447"/>
      <c r="AG54" s="591"/>
      <c r="AH54" s="591"/>
      <c r="AI54" s="591"/>
      <c r="AJ54" s="591"/>
      <c r="AK54" s="591"/>
    </row>
    <row r="55" spans="1:37" ht="15" customHeight="1">
      <c r="A55" s="238">
        <v>44</v>
      </c>
      <c r="B55" s="240" t="s">
        <v>16268</v>
      </c>
      <c r="C55" s="239" t="s">
        <v>16269</v>
      </c>
      <c r="D55" s="240" t="s">
        <v>3175</v>
      </c>
      <c r="E55" s="239" t="s">
        <v>2241</v>
      </c>
      <c r="F55" s="240" t="s">
        <v>16268</v>
      </c>
      <c r="G55" s="240" t="s">
        <v>16269</v>
      </c>
      <c r="H55" s="240" t="s">
        <v>3175</v>
      </c>
      <c r="I55" s="240" t="s">
        <v>2241</v>
      </c>
      <c r="J55" s="591"/>
      <c r="K55" s="748"/>
      <c r="L55" s="591"/>
      <c r="M55" s="2014"/>
      <c r="N55" s="583" t="s">
        <v>142</v>
      </c>
      <c r="O55" s="239"/>
      <c r="P55" s="239"/>
      <c r="Q55" s="239"/>
      <c r="R55" s="239"/>
      <c r="S55" s="239"/>
      <c r="T55" s="239"/>
      <c r="U55" s="239"/>
      <c r="V55" s="239"/>
      <c r="W55" s="243"/>
      <c r="X55" s="239"/>
      <c r="Y55" s="239"/>
      <c r="Z55" s="239"/>
      <c r="AA55" s="447"/>
      <c r="AB55" s="246" t="s">
        <v>16369</v>
      </c>
      <c r="AC55" s="239" t="s">
        <v>14402</v>
      </c>
      <c r="AD55" s="239" t="s">
        <v>16263</v>
      </c>
      <c r="AE55" s="239" t="s">
        <v>3898</v>
      </c>
      <c r="AF55" s="447"/>
      <c r="AG55" s="591"/>
      <c r="AH55" s="591"/>
      <c r="AI55" s="591"/>
      <c r="AJ55" s="591"/>
      <c r="AK55" s="591"/>
    </row>
    <row r="56" spans="1:37" ht="15" customHeight="1">
      <c r="A56" s="238">
        <v>45</v>
      </c>
      <c r="B56" s="240" t="s">
        <v>16355</v>
      </c>
      <c r="C56" s="239" t="s">
        <v>16271</v>
      </c>
      <c r="D56" s="240" t="s">
        <v>2096</v>
      </c>
      <c r="E56" s="239" t="s">
        <v>2097</v>
      </c>
      <c r="F56" s="240" t="s">
        <v>16355</v>
      </c>
      <c r="G56" s="240" t="s">
        <v>16271</v>
      </c>
      <c r="H56" s="240" t="s">
        <v>2807</v>
      </c>
      <c r="I56" s="240" t="s">
        <v>2808</v>
      </c>
      <c r="J56" s="591"/>
      <c r="K56" s="748"/>
      <c r="L56" s="591"/>
      <c r="M56" s="2014"/>
      <c r="N56" s="583" t="s">
        <v>142</v>
      </c>
      <c r="O56" s="239"/>
      <c r="P56" s="239"/>
      <c r="Q56" s="239"/>
      <c r="R56" s="239"/>
      <c r="S56" s="239"/>
      <c r="T56" s="239"/>
      <c r="U56" s="239"/>
      <c r="V56" s="239"/>
      <c r="W56" s="243"/>
      <c r="X56" s="239"/>
      <c r="Y56" s="239"/>
      <c r="Z56" s="239"/>
      <c r="AA56" s="447"/>
      <c r="AB56" s="246" t="s">
        <v>16369</v>
      </c>
      <c r="AC56" s="239" t="s">
        <v>16361</v>
      </c>
      <c r="AD56" s="239" t="s">
        <v>16290</v>
      </c>
      <c r="AE56" s="239" t="s">
        <v>2278</v>
      </c>
      <c r="AF56" s="447"/>
      <c r="AG56" s="591"/>
      <c r="AH56" s="591"/>
      <c r="AI56" s="591"/>
      <c r="AJ56" s="591"/>
      <c r="AK56" s="591"/>
    </row>
    <row r="57" spans="1:37" ht="15" customHeight="1">
      <c r="A57" s="238">
        <v>46</v>
      </c>
      <c r="B57" s="240" t="s">
        <v>16272</v>
      </c>
      <c r="C57" s="239" t="s">
        <v>16273</v>
      </c>
      <c r="D57" s="240" t="s">
        <v>3175</v>
      </c>
      <c r="E57" s="239" t="s">
        <v>2241</v>
      </c>
      <c r="F57" s="240" t="s">
        <v>16272</v>
      </c>
      <c r="G57" s="240" t="s">
        <v>16273</v>
      </c>
      <c r="H57" s="240" t="s">
        <v>3921</v>
      </c>
      <c r="I57" s="240" t="s">
        <v>3922</v>
      </c>
      <c r="J57" s="591"/>
      <c r="K57" s="748"/>
      <c r="L57" s="591"/>
      <c r="M57" s="2014"/>
      <c r="N57" s="583" t="s">
        <v>142</v>
      </c>
      <c r="O57" s="239"/>
      <c r="P57" s="239"/>
      <c r="Q57" s="239"/>
      <c r="R57" s="239"/>
      <c r="S57" s="239"/>
      <c r="T57" s="239"/>
      <c r="U57" s="239"/>
      <c r="V57" s="239"/>
      <c r="W57" s="243"/>
      <c r="X57" s="239"/>
      <c r="Y57" s="239"/>
      <c r="Z57" s="239"/>
      <c r="AA57" s="447"/>
      <c r="AB57" s="246" t="s">
        <v>16369</v>
      </c>
      <c r="AC57" s="239" t="s">
        <v>8360</v>
      </c>
      <c r="AD57" s="239" t="s">
        <v>16294</v>
      </c>
      <c r="AE57" s="239" t="s">
        <v>2681</v>
      </c>
      <c r="AF57" s="447"/>
      <c r="AG57" s="591"/>
      <c r="AH57" s="591"/>
      <c r="AI57" s="591"/>
      <c r="AJ57" s="591"/>
      <c r="AK57" s="591"/>
    </row>
    <row r="58" spans="1:37" ht="15" customHeight="1">
      <c r="A58" s="238">
        <v>47</v>
      </c>
      <c r="B58" s="239" t="s">
        <v>16274</v>
      </c>
      <c r="C58" s="239" t="s">
        <v>15485</v>
      </c>
      <c r="D58" s="239" t="s">
        <v>2100</v>
      </c>
      <c r="E58" s="239" t="s">
        <v>2101</v>
      </c>
      <c r="F58" s="240" t="s">
        <v>16274</v>
      </c>
      <c r="G58" s="599" t="s">
        <v>16275</v>
      </c>
      <c r="H58" s="240" t="s">
        <v>2100</v>
      </c>
      <c r="I58" s="240" t="s">
        <v>2101</v>
      </c>
      <c r="J58" s="239"/>
      <c r="K58" s="644" t="s">
        <v>2702</v>
      </c>
      <c r="L58" s="239" t="s">
        <v>16356</v>
      </c>
      <c r="M58" s="239"/>
      <c r="N58" s="406" t="s">
        <v>2308</v>
      </c>
      <c r="O58" s="239"/>
      <c r="P58" s="239"/>
      <c r="Q58" s="239"/>
      <c r="R58" s="239"/>
      <c r="S58" s="239"/>
      <c r="T58" s="239"/>
      <c r="U58" s="239"/>
      <c r="V58" s="239"/>
      <c r="W58" s="243" t="s">
        <v>1554</v>
      </c>
      <c r="X58" s="239" t="s">
        <v>16274</v>
      </c>
      <c r="Y58" s="239" t="s">
        <v>15485</v>
      </c>
      <c r="Z58" s="239" t="s">
        <v>2100</v>
      </c>
      <c r="AA58" s="447"/>
      <c r="AB58" s="246" t="s">
        <v>16369</v>
      </c>
      <c r="AC58" s="239" t="s">
        <v>16274</v>
      </c>
      <c r="AD58" s="239" t="s">
        <v>15485</v>
      </c>
      <c r="AE58" s="239" t="s">
        <v>2100</v>
      </c>
      <c r="AF58" s="591"/>
      <c r="AG58" s="591"/>
      <c r="AH58" s="591"/>
      <c r="AI58" s="591"/>
      <c r="AJ58" s="591"/>
      <c r="AK58" s="591"/>
    </row>
    <row r="59" spans="1:37" ht="15" customHeight="1">
      <c r="A59" s="238">
        <v>48</v>
      </c>
      <c r="B59" s="239" t="s">
        <v>16276</v>
      </c>
      <c r="C59" s="239" t="s">
        <v>4681</v>
      </c>
      <c r="D59" s="239" t="s">
        <v>2100</v>
      </c>
      <c r="E59" s="239" t="s">
        <v>2101</v>
      </c>
      <c r="F59" s="240" t="s">
        <v>16276</v>
      </c>
      <c r="G59" s="240" t="s">
        <v>4681</v>
      </c>
      <c r="H59" s="240" t="s">
        <v>2803</v>
      </c>
      <c r="I59" s="240" t="s">
        <v>2804</v>
      </c>
      <c r="J59" s="239"/>
      <c r="K59" s="644" t="s">
        <v>2702</v>
      </c>
      <c r="L59" s="239"/>
      <c r="M59" s="239"/>
      <c r="N59" s="406" t="s">
        <v>2308</v>
      </c>
      <c r="O59" s="239"/>
      <c r="P59" s="239"/>
      <c r="Q59" s="239"/>
      <c r="R59" s="239"/>
      <c r="S59" s="239"/>
      <c r="T59" s="239"/>
      <c r="U59" s="239"/>
      <c r="V59" s="239"/>
      <c r="W59" s="243" t="s">
        <v>1554</v>
      </c>
      <c r="X59" s="239" t="s">
        <v>16276</v>
      </c>
      <c r="Y59" s="239" t="s">
        <v>4681</v>
      </c>
      <c r="Z59" s="239" t="s">
        <v>2100</v>
      </c>
      <c r="AA59" s="447"/>
      <c r="AB59" s="591"/>
      <c r="AC59" s="591"/>
      <c r="AD59" s="591"/>
      <c r="AE59" s="591"/>
      <c r="AF59" s="591"/>
      <c r="AG59" s="591"/>
      <c r="AH59" s="591"/>
      <c r="AI59" s="591"/>
      <c r="AJ59" s="591"/>
      <c r="AK59" s="591"/>
    </row>
    <row r="60" spans="1:37" ht="15" customHeight="1">
      <c r="A60" s="238">
        <v>49</v>
      </c>
      <c r="B60" s="239" t="s">
        <v>16277</v>
      </c>
      <c r="C60" s="239" t="s">
        <v>15483</v>
      </c>
      <c r="D60" s="239" t="s">
        <v>2278</v>
      </c>
      <c r="E60" s="239" t="s">
        <v>2827</v>
      </c>
      <c r="F60" s="240" t="s">
        <v>16277</v>
      </c>
      <c r="G60" s="240" t="s">
        <v>15483</v>
      </c>
      <c r="H60" s="240" t="s">
        <v>2278</v>
      </c>
      <c r="I60" s="240" t="s">
        <v>2827</v>
      </c>
      <c r="J60" s="239"/>
      <c r="K60" s="644" t="s">
        <v>2702</v>
      </c>
      <c r="L60" s="239" t="s">
        <v>16278</v>
      </c>
      <c r="M60" s="239"/>
      <c r="N60" s="406" t="s">
        <v>2308</v>
      </c>
      <c r="O60" s="239"/>
      <c r="P60" s="239"/>
      <c r="Q60" s="239"/>
      <c r="R60" s="239"/>
      <c r="S60" s="239"/>
      <c r="T60" s="239"/>
      <c r="U60" s="239"/>
      <c r="V60" s="239"/>
      <c r="W60" s="243" t="s">
        <v>1554</v>
      </c>
      <c r="X60" s="239" t="s">
        <v>16277</v>
      </c>
      <c r="Y60" s="239" t="s">
        <v>15483</v>
      </c>
      <c r="Z60" s="239" t="s">
        <v>2278</v>
      </c>
      <c r="AA60" s="447"/>
      <c r="AB60" s="591"/>
      <c r="AC60" s="591"/>
      <c r="AD60" s="591"/>
      <c r="AE60" s="591"/>
      <c r="AF60" s="591"/>
      <c r="AG60" s="591"/>
      <c r="AH60" s="591"/>
      <c r="AI60" s="591"/>
      <c r="AJ60" s="591"/>
      <c r="AK60" s="591"/>
    </row>
    <row r="61" spans="1:37" ht="15" customHeight="1">
      <c r="A61" s="238">
        <v>50</v>
      </c>
      <c r="B61" s="239" t="s">
        <v>16280</v>
      </c>
      <c r="C61" s="239" t="s">
        <v>15479</v>
      </c>
      <c r="D61" s="239" t="s">
        <v>2096</v>
      </c>
      <c r="E61" s="239" t="s">
        <v>2097</v>
      </c>
      <c r="F61" s="240" t="s">
        <v>16280</v>
      </c>
      <c r="G61" s="599" t="s">
        <v>16281</v>
      </c>
      <c r="H61" s="240" t="s">
        <v>2066</v>
      </c>
      <c r="I61" s="240" t="s">
        <v>2067</v>
      </c>
      <c r="J61" s="239"/>
      <c r="K61" s="644" t="s">
        <v>2702</v>
      </c>
      <c r="L61" s="239" t="s">
        <v>16357</v>
      </c>
      <c r="M61" s="239"/>
      <c r="N61" s="406" t="s">
        <v>2308</v>
      </c>
      <c r="O61" s="239"/>
      <c r="P61" s="239"/>
      <c r="Q61" s="239"/>
      <c r="R61" s="239"/>
      <c r="S61" s="239"/>
      <c r="T61" s="239"/>
      <c r="U61" s="239"/>
      <c r="V61" s="239"/>
      <c r="W61" s="243" t="s">
        <v>1554</v>
      </c>
      <c r="X61" s="239" t="s">
        <v>16280</v>
      </c>
      <c r="Y61" s="239" t="s">
        <v>15479</v>
      </c>
      <c r="Z61" s="239" t="s">
        <v>2096</v>
      </c>
      <c r="AA61" s="447"/>
      <c r="AB61" s="246" t="s">
        <v>16369</v>
      </c>
      <c r="AC61" s="239" t="s">
        <v>16362</v>
      </c>
      <c r="AD61" s="239" t="s">
        <v>16308</v>
      </c>
      <c r="AE61" s="239" t="s">
        <v>2084</v>
      </c>
      <c r="AF61" s="447"/>
      <c r="AG61" s="591"/>
      <c r="AH61" s="591"/>
      <c r="AI61" s="591"/>
      <c r="AJ61" s="591"/>
      <c r="AK61" s="591"/>
    </row>
    <row r="62" spans="1:37" ht="15" customHeight="1">
      <c r="A62" s="238">
        <v>51</v>
      </c>
      <c r="B62" s="239" t="s">
        <v>16282</v>
      </c>
      <c r="C62" s="239" t="s">
        <v>15481</v>
      </c>
      <c r="D62" s="239" t="s">
        <v>2066</v>
      </c>
      <c r="E62" s="239" t="s">
        <v>2067</v>
      </c>
      <c r="F62" s="240" t="s">
        <v>16282</v>
      </c>
      <c r="G62" s="240" t="s">
        <v>15481</v>
      </c>
      <c r="H62" s="240" t="s">
        <v>2066</v>
      </c>
      <c r="I62" s="240" t="s">
        <v>2067</v>
      </c>
      <c r="J62" s="239"/>
      <c r="K62" s="644" t="s">
        <v>2702</v>
      </c>
      <c r="L62" s="239" t="s">
        <v>16358</v>
      </c>
      <c r="M62" s="239"/>
      <c r="N62" s="406" t="s">
        <v>2308</v>
      </c>
      <c r="O62" s="239"/>
      <c r="P62" s="239"/>
      <c r="Q62" s="239"/>
      <c r="R62" s="239"/>
      <c r="S62" s="239"/>
      <c r="T62" s="239"/>
      <c r="U62" s="239"/>
      <c r="V62" s="239"/>
      <c r="W62" s="243" t="s">
        <v>1554</v>
      </c>
      <c r="X62" s="239" t="s">
        <v>16282</v>
      </c>
      <c r="Y62" s="239" t="s">
        <v>15481</v>
      </c>
      <c r="Z62" s="239" t="s">
        <v>2066</v>
      </c>
      <c r="AA62" s="447"/>
      <c r="AB62" s="246" t="s">
        <v>16369</v>
      </c>
      <c r="AC62" s="239" t="s">
        <v>16310</v>
      </c>
      <c r="AD62" s="239" t="s">
        <v>16311</v>
      </c>
      <c r="AE62" s="239" t="s">
        <v>2100</v>
      </c>
      <c r="AF62" s="447"/>
      <c r="AG62" s="591"/>
      <c r="AH62" s="591"/>
      <c r="AI62" s="591"/>
      <c r="AJ62" s="591"/>
      <c r="AK62" s="591"/>
    </row>
    <row r="63" spans="1:37" ht="15" customHeight="1">
      <c r="A63" s="238">
        <v>52</v>
      </c>
      <c r="B63" s="239" t="s">
        <v>16283</v>
      </c>
      <c r="C63" s="239" t="s">
        <v>16284</v>
      </c>
      <c r="D63" s="239" t="s">
        <v>2278</v>
      </c>
      <c r="E63" s="239" t="s">
        <v>2827</v>
      </c>
      <c r="F63" s="240" t="s">
        <v>16283</v>
      </c>
      <c r="G63" s="599" t="s">
        <v>16285</v>
      </c>
      <c r="H63" s="240" t="s">
        <v>2278</v>
      </c>
      <c r="I63" s="240" t="s">
        <v>2827</v>
      </c>
      <c r="J63" s="239"/>
      <c r="K63" s="644" t="s">
        <v>2702</v>
      </c>
      <c r="L63" s="239" t="s">
        <v>16359</v>
      </c>
      <c r="M63" s="239"/>
      <c r="N63" s="406" t="s">
        <v>2308</v>
      </c>
      <c r="O63" s="239"/>
      <c r="P63" s="239"/>
      <c r="Q63" s="239"/>
      <c r="R63" s="239"/>
      <c r="S63" s="239"/>
      <c r="T63" s="239"/>
      <c r="U63" s="239"/>
      <c r="V63" s="239"/>
      <c r="W63" s="243" t="s">
        <v>1554</v>
      </c>
      <c r="X63" s="239" t="s">
        <v>16283</v>
      </c>
      <c r="Y63" s="239" t="s">
        <v>16284</v>
      </c>
      <c r="Z63" s="239" t="s">
        <v>2278</v>
      </c>
      <c r="AA63" s="447"/>
      <c r="AB63" s="591"/>
      <c r="AC63" s="591"/>
      <c r="AD63" s="591"/>
      <c r="AE63" s="591"/>
      <c r="AF63" s="591"/>
      <c r="AG63" s="591"/>
      <c r="AH63" s="591"/>
      <c r="AI63" s="591"/>
      <c r="AJ63" s="591"/>
      <c r="AK63" s="591"/>
    </row>
    <row r="64" spans="1:37" ht="15" customHeight="1">
      <c r="A64" s="238">
        <v>53</v>
      </c>
      <c r="B64" s="239" t="s">
        <v>16286</v>
      </c>
      <c r="C64" s="239" t="s">
        <v>16287</v>
      </c>
      <c r="D64" s="239" t="s">
        <v>2278</v>
      </c>
      <c r="E64" s="239" t="s">
        <v>2827</v>
      </c>
      <c r="F64" s="240" t="s">
        <v>16286</v>
      </c>
      <c r="G64" s="599" t="s">
        <v>16288</v>
      </c>
      <c r="H64" s="240" t="s">
        <v>2278</v>
      </c>
      <c r="I64" s="240" t="s">
        <v>2827</v>
      </c>
      <c r="J64" s="239"/>
      <c r="K64" s="644" t="s">
        <v>2702</v>
      </c>
      <c r="L64" s="239" t="s">
        <v>16360</v>
      </c>
      <c r="M64" s="239"/>
      <c r="N64" s="406" t="s">
        <v>2308</v>
      </c>
      <c r="O64" s="239"/>
      <c r="P64" s="239"/>
      <c r="Q64" s="239"/>
      <c r="R64" s="239"/>
      <c r="S64" s="239"/>
      <c r="T64" s="239"/>
      <c r="U64" s="239"/>
      <c r="V64" s="239"/>
      <c r="W64" s="243" t="s">
        <v>1554</v>
      </c>
      <c r="X64" s="239" t="s">
        <v>16286</v>
      </c>
      <c r="Y64" s="239" t="s">
        <v>16287</v>
      </c>
      <c r="Z64" s="239" t="s">
        <v>2278</v>
      </c>
      <c r="AA64" s="447"/>
      <c r="AB64" s="246"/>
      <c r="AC64" s="246"/>
      <c r="AD64" s="246"/>
      <c r="AE64" s="246"/>
      <c r="AF64" s="238" t="s">
        <v>2849</v>
      </c>
      <c r="AG64" s="246"/>
      <c r="AH64" s="246"/>
      <c r="AI64" s="246"/>
      <c r="AJ64" s="246"/>
      <c r="AK64" s="238"/>
    </row>
    <row r="65" spans="1:37" ht="15" customHeight="1">
      <c r="A65" s="238">
        <v>54</v>
      </c>
      <c r="B65" s="239" t="s">
        <v>16289</v>
      </c>
      <c r="C65" s="239" t="s">
        <v>16290</v>
      </c>
      <c r="D65" s="239" t="s">
        <v>2278</v>
      </c>
      <c r="E65" s="239" t="s">
        <v>2827</v>
      </c>
      <c r="F65" s="240" t="s">
        <v>16289</v>
      </c>
      <c r="G65" s="599" t="s">
        <v>16291</v>
      </c>
      <c r="H65" s="240" t="s">
        <v>10569</v>
      </c>
      <c r="I65" s="240" t="s">
        <v>2827</v>
      </c>
      <c r="J65" s="239"/>
      <c r="K65" s="644" t="s">
        <v>2702</v>
      </c>
      <c r="L65" s="239" t="s">
        <v>16292</v>
      </c>
      <c r="M65" s="239"/>
      <c r="N65" s="406" t="s">
        <v>2308</v>
      </c>
      <c r="O65" s="239"/>
      <c r="P65" s="239"/>
      <c r="Q65" s="239"/>
      <c r="R65" s="239"/>
      <c r="S65" s="239"/>
      <c r="T65" s="239"/>
      <c r="U65" s="239"/>
      <c r="V65" s="239"/>
      <c r="W65" s="243" t="s">
        <v>1554</v>
      </c>
      <c r="X65" s="239" t="s">
        <v>16361</v>
      </c>
      <c r="Y65" s="239" t="s">
        <v>16290</v>
      </c>
      <c r="Z65" s="239" t="s">
        <v>2278</v>
      </c>
      <c r="AA65" s="447"/>
      <c r="AB65" s="246"/>
      <c r="AC65" s="246"/>
      <c r="AD65" s="246"/>
      <c r="AE65" s="246"/>
      <c r="AF65" s="238" t="s">
        <v>2849</v>
      </c>
      <c r="AG65" s="246"/>
      <c r="AH65" s="246"/>
      <c r="AI65" s="246"/>
      <c r="AJ65" s="246"/>
      <c r="AK65" s="238"/>
    </row>
    <row r="66" spans="1:37" ht="15" customHeight="1">
      <c r="A66" s="238">
        <v>55</v>
      </c>
      <c r="B66" s="239" t="s">
        <v>16293</v>
      </c>
      <c r="C66" s="239" t="s">
        <v>16294</v>
      </c>
      <c r="D66" s="239" t="s">
        <v>2681</v>
      </c>
      <c r="E66" s="239" t="s">
        <v>3291</v>
      </c>
      <c r="F66" s="240" t="s">
        <v>16293</v>
      </c>
      <c r="G66" s="599" t="s">
        <v>16295</v>
      </c>
      <c r="H66" s="240" t="s">
        <v>2681</v>
      </c>
      <c r="I66" s="240" t="s">
        <v>3291</v>
      </c>
      <c r="J66" s="239"/>
      <c r="K66" s="644" t="s">
        <v>2702</v>
      </c>
      <c r="L66" s="239" t="s">
        <v>16292</v>
      </c>
      <c r="M66" s="239"/>
      <c r="N66" s="406" t="s">
        <v>2308</v>
      </c>
      <c r="O66" s="239"/>
      <c r="P66" s="239"/>
      <c r="Q66" s="239"/>
      <c r="R66" s="239"/>
      <c r="S66" s="239"/>
      <c r="T66" s="239"/>
      <c r="U66" s="239"/>
      <c r="V66" s="239"/>
      <c r="W66" s="243" t="s">
        <v>1554</v>
      </c>
      <c r="X66" s="239" t="s">
        <v>8360</v>
      </c>
      <c r="Y66" s="239" t="s">
        <v>16294</v>
      </c>
      <c r="Z66" s="239" t="s">
        <v>2681</v>
      </c>
      <c r="AA66" s="447"/>
      <c r="AB66" s="246"/>
      <c r="AC66" s="246"/>
      <c r="AD66" s="246"/>
      <c r="AE66" s="246"/>
      <c r="AF66" s="238" t="s">
        <v>2849</v>
      </c>
      <c r="AG66" s="246"/>
      <c r="AH66" s="246"/>
      <c r="AI66" s="246"/>
      <c r="AJ66" s="246"/>
      <c r="AK66" s="238"/>
    </row>
    <row r="67" spans="1:37" ht="15" customHeight="1">
      <c r="A67" s="238">
        <v>56</v>
      </c>
      <c r="B67" s="239" t="s">
        <v>16296</v>
      </c>
      <c r="C67" s="239" t="s">
        <v>16297</v>
      </c>
      <c r="D67" s="239" t="s">
        <v>10569</v>
      </c>
      <c r="E67" s="239" t="s">
        <v>2827</v>
      </c>
      <c r="F67" s="240" t="s">
        <v>16296</v>
      </c>
      <c r="G67" s="599" t="s">
        <v>16298</v>
      </c>
      <c r="H67" s="240" t="s">
        <v>2278</v>
      </c>
      <c r="I67" s="240" t="s">
        <v>2827</v>
      </c>
      <c r="J67" s="239"/>
      <c r="K67" s="238"/>
      <c r="L67" s="239"/>
      <c r="M67" s="239" t="s">
        <v>16299</v>
      </c>
      <c r="N67" s="583" t="s">
        <v>142</v>
      </c>
      <c r="W67" s="591"/>
      <c r="X67" s="591"/>
      <c r="Y67" s="591"/>
      <c r="Z67" s="591"/>
      <c r="AA67" s="591"/>
      <c r="AB67" s="246"/>
      <c r="AC67" s="246"/>
      <c r="AD67" s="246"/>
      <c r="AE67" s="246"/>
      <c r="AF67" s="238" t="s">
        <v>2849</v>
      </c>
      <c r="AG67" s="124" t="s">
        <v>16370</v>
      </c>
      <c r="AH67" s="124" t="s">
        <v>16599</v>
      </c>
      <c r="AI67" s="124" t="s">
        <v>4710</v>
      </c>
      <c r="AJ67" s="124" t="s">
        <v>2351</v>
      </c>
      <c r="AK67" s="124" t="s">
        <v>2849</v>
      </c>
    </row>
    <row r="68" spans="1:37" ht="15" customHeight="1">
      <c r="A68" s="238">
        <v>57</v>
      </c>
      <c r="B68" s="239" t="s">
        <v>16300</v>
      </c>
      <c r="C68" s="239" t="s">
        <v>16301</v>
      </c>
      <c r="D68" s="239" t="s">
        <v>10569</v>
      </c>
      <c r="E68" s="239" t="s">
        <v>2827</v>
      </c>
      <c r="F68" s="240" t="s">
        <v>16302</v>
      </c>
      <c r="G68" s="599" t="s">
        <v>16303</v>
      </c>
      <c r="H68" s="240" t="s">
        <v>2278</v>
      </c>
      <c r="I68" s="240" t="s">
        <v>2827</v>
      </c>
      <c r="J68" s="239"/>
      <c r="K68" s="238"/>
      <c r="L68" s="239"/>
      <c r="M68" s="239" t="s">
        <v>16299</v>
      </c>
      <c r="N68" s="583" t="s">
        <v>142</v>
      </c>
      <c r="W68" s="591"/>
      <c r="X68" s="591"/>
      <c r="Y68" s="591"/>
      <c r="Z68" s="591"/>
      <c r="AA68" s="591"/>
      <c r="AB68" s="246"/>
      <c r="AC68" s="246"/>
      <c r="AD68" s="246"/>
      <c r="AE68" s="246"/>
      <c r="AF68" s="238" t="s">
        <v>2849</v>
      </c>
      <c r="AG68" s="246"/>
      <c r="AH68" s="246"/>
      <c r="AI68" s="246"/>
      <c r="AJ68" s="246"/>
      <c r="AK68" s="238"/>
    </row>
    <row r="69" spans="1:37" ht="15" customHeight="1">
      <c r="A69" s="238">
        <v>58</v>
      </c>
      <c r="B69" s="239" t="s">
        <v>16304</v>
      </c>
      <c r="C69" s="239" t="s">
        <v>16305</v>
      </c>
      <c r="D69" s="239" t="s">
        <v>10569</v>
      </c>
      <c r="E69" s="239" t="s">
        <v>2827</v>
      </c>
      <c r="F69" s="240" t="s">
        <v>16304</v>
      </c>
      <c r="G69" s="599" t="s">
        <v>16306</v>
      </c>
      <c r="H69" s="240" t="s">
        <v>2278</v>
      </c>
      <c r="I69" s="240" t="s">
        <v>2827</v>
      </c>
      <c r="J69" s="239"/>
      <c r="K69" s="238"/>
      <c r="L69" s="239"/>
      <c r="M69" s="239" t="s">
        <v>16299</v>
      </c>
      <c r="N69" s="583" t="s">
        <v>142</v>
      </c>
      <c r="W69" s="591"/>
      <c r="X69" s="591"/>
      <c r="Y69" s="591"/>
      <c r="Z69" s="591"/>
      <c r="AA69" s="591"/>
      <c r="AB69" s="246"/>
      <c r="AC69" s="246"/>
      <c r="AD69" s="246"/>
      <c r="AE69" s="246"/>
      <c r="AF69" s="238" t="s">
        <v>2849</v>
      </c>
      <c r="AG69" s="591"/>
      <c r="AH69" s="591"/>
      <c r="AI69" s="591"/>
      <c r="AJ69" s="591"/>
      <c r="AK69" s="591"/>
    </row>
    <row r="70" spans="1:37" ht="15" customHeight="1">
      <c r="A70" s="238">
        <v>59</v>
      </c>
      <c r="B70" s="239" t="s">
        <v>16307</v>
      </c>
      <c r="C70" s="239" t="s">
        <v>16308</v>
      </c>
      <c r="D70" s="239" t="s">
        <v>2084</v>
      </c>
      <c r="E70" s="239" t="s">
        <v>2085</v>
      </c>
      <c r="F70" s="240" t="s">
        <v>16307</v>
      </c>
      <c r="G70" s="599" t="s">
        <v>16309</v>
      </c>
      <c r="H70" s="240" t="s">
        <v>3513</v>
      </c>
      <c r="I70" s="240" t="s">
        <v>2108</v>
      </c>
      <c r="J70" s="239"/>
      <c r="K70" s="644" t="s">
        <v>2711</v>
      </c>
      <c r="L70" s="239"/>
      <c r="M70" s="239"/>
      <c r="N70" s="406" t="s">
        <v>2308</v>
      </c>
      <c r="O70" s="239"/>
      <c r="P70" s="239"/>
      <c r="Q70" s="239"/>
      <c r="R70" s="239"/>
      <c r="S70" s="239"/>
      <c r="T70" s="239"/>
      <c r="U70" s="239"/>
      <c r="V70" s="239"/>
      <c r="W70" s="243" t="s">
        <v>1554</v>
      </c>
      <c r="X70" s="239" t="s">
        <v>16362</v>
      </c>
      <c r="Y70" s="239" t="s">
        <v>16308</v>
      </c>
      <c r="Z70" s="239" t="s">
        <v>2084</v>
      </c>
      <c r="AA70" s="447"/>
      <c r="AB70" s="246"/>
      <c r="AC70" s="246"/>
      <c r="AD70" s="246"/>
      <c r="AE70" s="246"/>
      <c r="AF70" s="238" t="s">
        <v>2849</v>
      </c>
      <c r="AG70" s="591"/>
      <c r="AH70" s="591"/>
      <c r="AI70" s="591"/>
      <c r="AJ70" s="591"/>
      <c r="AK70" s="591"/>
    </row>
    <row r="71" spans="1:37" ht="15" customHeight="1">
      <c r="A71" s="238">
        <v>60</v>
      </c>
      <c r="B71" s="239" t="s">
        <v>16310</v>
      </c>
      <c r="C71" s="239" t="s">
        <v>16311</v>
      </c>
      <c r="D71" s="239" t="s">
        <v>2100</v>
      </c>
      <c r="E71" s="239" t="s">
        <v>2101</v>
      </c>
      <c r="F71" s="240" t="s">
        <v>16310</v>
      </c>
      <c r="G71" s="599" t="s">
        <v>16312</v>
      </c>
      <c r="H71" s="240" t="s">
        <v>3513</v>
      </c>
      <c r="I71" s="240" t="s">
        <v>2108</v>
      </c>
      <c r="J71" s="239"/>
      <c r="K71" s="644" t="s">
        <v>2702</v>
      </c>
      <c r="L71" s="239"/>
      <c r="M71" s="239"/>
      <c r="N71" s="406" t="s">
        <v>2308</v>
      </c>
      <c r="O71" s="239"/>
      <c r="P71" s="239"/>
      <c r="Q71" s="239"/>
      <c r="R71" s="239"/>
      <c r="S71" s="239"/>
      <c r="T71" s="239"/>
      <c r="U71" s="239"/>
      <c r="V71" s="239"/>
      <c r="W71" s="243" t="s">
        <v>1554</v>
      </c>
      <c r="X71" s="239" t="s">
        <v>16310</v>
      </c>
      <c r="Y71" s="239" t="s">
        <v>16311</v>
      </c>
      <c r="Z71" s="239" t="s">
        <v>2100</v>
      </c>
      <c r="AA71" s="447"/>
      <c r="AB71" s="246"/>
      <c r="AC71" s="246"/>
      <c r="AD71" s="246"/>
      <c r="AE71" s="246"/>
      <c r="AF71" s="238" t="s">
        <v>2849</v>
      </c>
      <c r="AG71" s="591"/>
      <c r="AH71" s="591"/>
      <c r="AI71" s="591"/>
      <c r="AJ71" s="591"/>
      <c r="AK71" s="591"/>
    </row>
    <row r="72" spans="1:37" ht="15" customHeight="1">
      <c r="A72" s="238">
        <v>61</v>
      </c>
      <c r="B72" s="239" t="s">
        <v>16313</v>
      </c>
      <c r="C72" s="641" t="s">
        <v>16314</v>
      </c>
      <c r="D72" s="641" t="s">
        <v>3513</v>
      </c>
      <c r="E72" s="246" t="s">
        <v>2108</v>
      </c>
      <c r="F72" s="240" t="s">
        <v>16313</v>
      </c>
      <c r="G72" s="599" t="s">
        <v>16315</v>
      </c>
      <c r="H72" s="240" t="s">
        <v>3513</v>
      </c>
      <c r="I72" s="240" t="s">
        <v>2108</v>
      </c>
      <c r="J72" s="239"/>
      <c r="K72" s="644"/>
      <c r="L72" s="239"/>
      <c r="M72" s="239" t="s">
        <v>16363</v>
      </c>
      <c r="N72" s="583" t="s">
        <v>142</v>
      </c>
      <c r="O72" s="239"/>
      <c r="P72" s="239"/>
      <c r="Q72" s="239"/>
      <c r="R72" s="239"/>
      <c r="S72" s="239"/>
      <c r="T72" s="239"/>
      <c r="U72" s="239"/>
      <c r="V72" s="239"/>
      <c r="W72" s="243"/>
      <c r="X72" s="239"/>
      <c r="Y72" s="239"/>
      <c r="Z72" s="239"/>
      <c r="AA72" s="447"/>
      <c r="AB72" s="246"/>
      <c r="AC72" s="246"/>
      <c r="AD72" s="246"/>
      <c r="AE72" s="246"/>
      <c r="AF72" s="238" t="s">
        <v>2849</v>
      </c>
    </row>
    <row r="73" spans="1:37" ht="15" customHeight="1">
      <c r="A73" s="238">
        <v>62</v>
      </c>
      <c r="B73" s="124" t="s">
        <v>16376</v>
      </c>
      <c r="C73" s="124" t="s">
        <v>16373</v>
      </c>
      <c r="D73" s="124" t="s">
        <v>2085</v>
      </c>
      <c r="E73" s="124" t="s">
        <v>2085</v>
      </c>
      <c r="F73" s="240" t="s">
        <v>16372</v>
      </c>
      <c r="G73" s="599" t="s">
        <v>16374</v>
      </c>
      <c r="H73" s="240" t="s">
        <v>2085</v>
      </c>
      <c r="I73" s="599" t="s">
        <v>2108</v>
      </c>
      <c r="J73" s="754"/>
      <c r="K73" s="754" t="s">
        <v>3760</v>
      </c>
      <c r="L73" s="124"/>
      <c r="M73" s="243"/>
      <c r="N73" s="754" t="s">
        <v>2308</v>
      </c>
      <c r="O73" s="591"/>
      <c r="P73" s="591"/>
      <c r="Q73" s="591"/>
      <c r="R73" s="591"/>
      <c r="S73" s="591"/>
      <c r="T73" s="591"/>
      <c r="U73" s="591"/>
      <c r="V73" s="591"/>
      <c r="W73" s="591"/>
      <c r="X73" s="591"/>
      <c r="Y73" s="591"/>
      <c r="Z73" s="591"/>
      <c r="AA73" s="591"/>
      <c r="AB73" s="702" t="s">
        <v>16369</v>
      </c>
      <c r="AC73" s="246" t="s">
        <v>16376</v>
      </c>
      <c r="AD73" s="246" t="s">
        <v>16373</v>
      </c>
      <c r="AE73" s="246" t="s">
        <v>2085</v>
      </c>
      <c r="AF73" s="238" t="s">
        <v>2849</v>
      </c>
      <c r="AG73" s="702"/>
      <c r="AH73" s="246"/>
      <c r="AI73" s="246"/>
      <c r="AJ73" s="246"/>
      <c r="AK73" s="238"/>
    </row>
    <row r="74" spans="1:37" ht="15" customHeight="1">
      <c r="A74" s="238">
        <v>63</v>
      </c>
      <c r="B74" s="124" t="s">
        <v>16380</v>
      </c>
      <c r="C74" s="124" t="s">
        <v>16378</v>
      </c>
      <c r="D74" s="124" t="s">
        <v>2085</v>
      </c>
      <c r="E74" s="124" t="s">
        <v>2085</v>
      </c>
      <c r="F74" s="240" t="s">
        <v>16377</v>
      </c>
      <c r="G74" s="599" t="s">
        <v>16379</v>
      </c>
      <c r="H74" s="240" t="s">
        <v>2085</v>
      </c>
      <c r="I74" s="599" t="s">
        <v>2108</v>
      </c>
      <c r="J74" s="754"/>
      <c r="K74" s="754" t="s">
        <v>3760</v>
      </c>
      <c r="L74" s="124"/>
      <c r="M74" s="243"/>
      <c r="N74" s="754" t="s">
        <v>2308</v>
      </c>
      <c r="O74" s="591"/>
      <c r="P74" s="591"/>
      <c r="Q74" s="591"/>
      <c r="R74" s="591"/>
      <c r="S74" s="591"/>
      <c r="T74" s="591"/>
      <c r="U74" s="591"/>
      <c r="V74" s="591"/>
      <c r="W74" s="591"/>
      <c r="X74" s="591"/>
      <c r="Y74" s="591"/>
      <c r="Z74" s="591"/>
      <c r="AA74" s="591"/>
      <c r="AB74" s="702" t="s">
        <v>16369</v>
      </c>
      <c r="AC74" s="246" t="s">
        <v>16380</v>
      </c>
      <c r="AD74" s="246" t="s">
        <v>16378</v>
      </c>
      <c r="AE74" s="246" t="s">
        <v>2085</v>
      </c>
      <c r="AF74" s="238" t="s">
        <v>2849</v>
      </c>
      <c r="AG74" s="702"/>
      <c r="AH74" s="246"/>
      <c r="AI74" s="246"/>
      <c r="AJ74" s="246"/>
      <c r="AK74" s="238"/>
    </row>
    <row r="75" spans="1:37" ht="15" customHeight="1">
      <c r="A75" s="238">
        <v>64</v>
      </c>
      <c r="B75" s="124" t="s">
        <v>10263</v>
      </c>
      <c r="C75" s="124" t="s">
        <v>16381</v>
      </c>
      <c r="D75" s="124" t="s">
        <v>2085</v>
      </c>
      <c r="E75" s="124" t="s">
        <v>2085</v>
      </c>
      <c r="F75" s="240" t="s">
        <v>10263</v>
      </c>
      <c r="G75" s="599" t="s">
        <v>9805</v>
      </c>
      <c r="H75" s="240" t="s">
        <v>2085</v>
      </c>
      <c r="I75" s="599" t="s">
        <v>2108</v>
      </c>
      <c r="J75" s="754"/>
      <c r="K75" s="754" t="s">
        <v>3760</v>
      </c>
      <c r="L75" s="124"/>
      <c r="M75" s="243"/>
      <c r="N75" s="754" t="s">
        <v>2308</v>
      </c>
      <c r="O75" s="591"/>
      <c r="P75" s="591"/>
      <c r="Q75" s="591"/>
      <c r="R75" s="591"/>
      <c r="S75" s="591"/>
      <c r="T75" s="591"/>
      <c r="U75" s="591"/>
      <c r="V75" s="591"/>
      <c r="W75" s="591"/>
      <c r="X75" s="591"/>
      <c r="Y75" s="591"/>
      <c r="Z75" s="591"/>
      <c r="AA75" s="591"/>
      <c r="AB75" s="702" t="s">
        <v>16369</v>
      </c>
      <c r="AC75" s="246" t="s">
        <v>10263</v>
      </c>
      <c r="AD75" s="246" t="s">
        <v>16381</v>
      </c>
      <c r="AE75" s="246" t="s">
        <v>2085</v>
      </c>
      <c r="AF75" s="238" t="s">
        <v>2849</v>
      </c>
      <c r="AG75" s="702"/>
      <c r="AH75" s="246"/>
      <c r="AI75" s="246"/>
      <c r="AJ75" s="246"/>
      <c r="AK75" s="238"/>
    </row>
    <row r="76" spans="1:37" ht="15" customHeight="1">
      <c r="A76" s="238">
        <v>65</v>
      </c>
      <c r="B76" s="124" t="s">
        <v>16394</v>
      </c>
      <c r="C76" s="124" t="s">
        <v>16384</v>
      </c>
      <c r="D76" s="124" t="s">
        <v>2085</v>
      </c>
      <c r="E76" s="124" t="s">
        <v>2085</v>
      </c>
      <c r="F76" s="240" t="s">
        <v>16383</v>
      </c>
      <c r="G76" s="599" t="s">
        <v>16385</v>
      </c>
      <c r="H76" s="240" t="s">
        <v>2085</v>
      </c>
      <c r="I76" s="599" t="s">
        <v>2108</v>
      </c>
      <c r="J76" s="754"/>
      <c r="K76" s="754" t="s">
        <v>4808</v>
      </c>
      <c r="L76" s="124"/>
      <c r="M76" s="632"/>
      <c r="N76" s="755" t="s">
        <v>142</v>
      </c>
      <c r="O76" s="591"/>
      <c r="P76" s="591"/>
      <c r="Q76" s="591"/>
      <c r="R76" s="591"/>
      <c r="S76" s="591"/>
      <c r="T76" s="591"/>
      <c r="U76" s="591"/>
      <c r="V76" s="591"/>
      <c r="W76" s="591"/>
      <c r="X76" s="591"/>
      <c r="Y76" s="591"/>
      <c r="Z76" s="591"/>
      <c r="AA76" s="591"/>
      <c r="AB76" s="702"/>
      <c r="AC76" s="246"/>
      <c r="AD76" s="246"/>
      <c r="AE76" s="246"/>
      <c r="AF76" s="238"/>
      <c r="AG76" s="592"/>
      <c r="AH76" s="591"/>
      <c r="AI76" s="591"/>
      <c r="AJ76" s="591"/>
      <c r="AK76" s="591"/>
    </row>
    <row r="77" spans="1:37" ht="15" customHeight="1">
      <c r="A77" s="238">
        <v>66</v>
      </c>
      <c r="B77" s="124" t="s">
        <v>16398</v>
      </c>
      <c r="C77" s="124" t="s">
        <v>16387</v>
      </c>
      <c r="D77" s="124" t="s">
        <v>2085</v>
      </c>
      <c r="E77" s="124" t="s">
        <v>2085</v>
      </c>
      <c r="F77" s="240" t="s">
        <v>16386</v>
      </c>
      <c r="G77" s="599" t="s">
        <v>16388</v>
      </c>
      <c r="H77" s="240" t="s">
        <v>2085</v>
      </c>
      <c r="I77" s="599" t="s">
        <v>2108</v>
      </c>
      <c r="J77" s="754"/>
      <c r="K77" s="754" t="s">
        <v>4808</v>
      </c>
      <c r="L77" s="124"/>
      <c r="M77" s="632"/>
      <c r="N77" s="755" t="s">
        <v>142</v>
      </c>
      <c r="O77" s="591"/>
      <c r="P77" s="591"/>
      <c r="Q77" s="591"/>
      <c r="R77" s="591"/>
      <c r="S77" s="591"/>
      <c r="T77" s="591"/>
      <c r="U77" s="591"/>
      <c r="V77" s="591"/>
      <c r="W77" s="591"/>
      <c r="X77" s="591"/>
      <c r="Y77" s="591"/>
      <c r="Z77" s="591"/>
      <c r="AA77" s="591"/>
      <c r="AB77" s="702"/>
      <c r="AC77" s="246"/>
      <c r="AD77" s="246"/>
      <c r="AE77" s="246"/>
      <c r="AF77" s="238"/>
      <c r="AG77" s="592"/>
      <c r="AH77" s="591"/>
      <c r="AI77" s="591"/>
      <c r="AJ77" s="591"/>
      <c r="AK77" s="591"/>
    </row>
    <row r="78" spans="1:37" ht="15" customHeight="1">
      <c r="A78" s="238">
        <v>67</v>
      </c>
      <c r="B78" s="124" t="s">
        <v>16389</v>
      </c>
      <c r="C78" s="124" t="s">
        <v>16390</v>
      </c>
      <c r="D78" s="124" t="s">
        <v>2085</v>
      </c>
      <c r="E78" s="124" t="s">
        <v>2085</v>
      </c>
      <c r="F78" s="240" t="s">
        <v>16389</v>
      </c>
      <c r="G78" s="599" t="s">
        <v>9808</v>
      </c>
      <c r="H78" s="240" t="s">
        <v>2085</v>
      </c>
      <c r="I78" s="599" t="s">
        <v>2108</v>
      </c>
      <c r="J78" s="754"/>
      <c r="K78" s="754" t="s">
        <v>4808</v>
      </c>
      <c r="L78" s="124"/>
      <c r="M78" s="632"/>
      <c r="N78" s="755" t="s">
        <v>142</v>
      </c>
      <c r="O78" s="591"/>
      <c r="P78" s="591"/>
      <c r="Q78" s="591"/>
      <c r="R78" s="591"/>
      <c r="S78" s="591"/>
      <c r="T78" s="591"/>
      <c r="U78" s="591"/>
      <c r="V78" s="591"/>
      <c r="W78" s="591"/>
      <c r="X78" s="591"/>
      <c r="Y78" s="591"/>
      <c r="Z78" s="591"/>
      <c r="AA78" s="591"/>
      <c r="AB78" s="702"/>
      <c r="AC78" s="246"/>
      <c r="AD78" s="246"/>
      <c r="AE78" s="246"/>
      <c r="AF78" s="238"/>
      <c r="AG78" s="592"/>
      <c r="AH78" s="591"/>
      <c r="AI78" s="591"/>
      <c r="AJ78" s="591"/>
      <c r="AK78" s="591"/>
    </row>
    <row r="79" spans="1:37" ht="15" customHeight="1">
      <c r="A79" s="238">
        <v>68</v>
      </c>
      <c r="B79" s="124" t="s">
        <v>16600</v>
      </c>
      <c r="C79" s="124" t="s">
        <v>16392</v>
      </c>
      <c r="D79" s="124" t="s">
        <v>2085</v>
      </c>
      <c r="E79" s="124" t="s">
        <v>2085</v>
      </c>
      <c r="F79" s="240" t="s">
        <v>16391</v>
      </c>
      <c r="G79" s="599" t="s">
        <v>16393</v>
      </c>
      <c r="H79" s="240" t="s">
        <v>2085</v>
      </c>
      <c r="I79" s="599" t="s">
        <v>2108</v>
      </c>
      <c r="J79" s="754"/>
      <c r="K79" s="754" t="s">
        <v>4916</v>
      </c>
      <c r="L79" s="124"/>
      <c r="M79" s="243"/>
      <c r="N79" s="754" t="s">
        <v>2308</v>
      </c>
      <c r="O79" s="591"/>
      <c r="P79" s="591"/>
      <c r="Q79" s="591"/>
      <c r="R79" s="591"/>
      <c r="S79" s="591"/>
      <c r="T79" s="591"/>
      <c r="U79" s="591"/>
      <c r="V79" s="591"/>
      <c r="W79" s="591"/>
      <c r="X79" s="591"/>
      <c r="Y79" s="591"/>
      <c r="Z79" s="591"/>
      <c r="AA79" s="591"/>
      <c r="AB79" s="702" t="s">
        <v>16369</v>
      </c>
      <c r="AC79" s="246" t="s">
        <v>16394</v>
      </c>
      <c r="AD79" s="246" t="s">
        <v>16392</v>
      </c>
      <c r="AE79" s="246" t="s">
        <v>2085</v>
      </c>
      <c r="AF79" s="238" t="s">
        <v>2849</v>
      </c>
      <c r="AG79" s="246"/>
      <c r="AH79" s="246"/>
      <c r="AI79" s="246"/>
      <c r="AJ79" s="246"/>
      <c r="AK79" s="238"/>
    </row>
    <row r="80" spans="1:37" ht="15" customHeight="1">
      <c r="A80" s="238">
        <v>69</v>
      </c>
      <c r="B80" s="124" t="s">
        <v>16601</v>
      </c>
      <c r="C80" s="124" t="s">
        <v>16396</v>
      </c>
      <c r="D80" s="124" t="s">
        <v>2085</v>
      </c>
      <c r="E80" s="124" t="s">
        <v>2085</v>
      </c>
      <c r="F80" s="240" t="s">
        <v>16395</v>
      </c>
      <c r="G80" s="599" t="s">
        <v>16397</v>
      </c>
      <c r="H80" s="240" t="s">
        <v>2085</v>
      </c>
      <c r="I80" s="599" t="s">
        <v>2108</v>
      </c>
      <c r="J80" s="754"/>
      <c r="K80" s="754" t="s">
        <v>4916</v>
      </c>
      <c r="L80" s="124"/>
      <c r="M80" s="243"/>
      <c r="N80" s="754" t="s">
        <v>2308</v>
      </c>
      <c r="O80" s="591"/>
      <c r="P80" s="591"/>
      <c r="Q80" s="591"/>
      <c r="R80" s="591"/>
      <c r="S80" s="591"/>
      <c r="T80" s="591"/>
      <c r="U80" s="591"/>
      <c r="V80" s="591"/>
      <c r="W80" s="591"/>
      <c r="X80" s="591"/>
      <c r="Y80" s="591"/>
      <c r="Z80" s="591"/>
      <c r="AA80" s="591"/>
      <c r="AB80" s="702" t="s">
        <v>16369</v>
      </c>
      <c r="AC80" s="246" t="s">
        <v>16398</v>
      </c>
      <c r="AD80" s="246" t="s">
        <v>16396</v>
      </c>
      <c r="AE80" s="246" t="s">
        <v>2085</v>
      </c>
      <c r="AF80" s="238" t="s">
        <v>2849</v>
      </c>
      <c r="AG80" s="591"/>
      <c r="AH80" s="591"/>
      <c r="AI80" s="591"/>
      <c r="AJ80" s="591"/>
      <c r="AK80" s="591"/>
    </row>
    <row r="81" spans="1:37" ht="15" customHeight="1">
      <c r="A81" s="238">
        <v>70</v>
      </c>
      <c r="B81" s="124" t="s">
        <v>16399</v>
      </c>
      <c r="C81" s="124" t="s">
        <v>16400</v>
      </c>
      <c r="D81" s="124" t="s">
        <v>2085</v>
      </c>
      <c r="E81" s="124" t="s">
        <v>2085</v>
      </c>
      <c r="F81" s="240" t="s">
        <v>16399</v>
      </c>
      <c r="G81" s="599" t="s">
        <v>16401</v>
      </c>
      <c r="H81" s="240" t="s">
        <v>2085</v>
      </c>
      <c r="I81" s="599" t="s">
        <v>2108</v>
      </c>
      <c r="J81" s="754"/>
      <c r="K81" s="754" t="s">
        <v>4916</v>
      </c>
      <c r="L81" s="124"/>
      <c r="M81" s="243"/>
      <c r="N81" s="754" t="s">
        <v>2308</v>
      </c>
      <c r="O81" s="591"/>
      <c r="P81" s="591"/>
      <c r="Q81" s="591"/>
      <c r="R81" s="591"/>
      <c r="S81" s="591"/>
      <c r="T81" s="591"/>
      <c r="U81" s="591"/>
      <c r="V81" s="591"/>
      <c r="W81" s="591"/>
      <c r="X81" s="591"/>
      <c r="Y81" s="591"/>
      <c r="Z81" s="591"/>
      <c r="AA81" s="591"/>
      <c r="AB81" s="702" t="s">
        <v>16369</v>
      </c>
      <c r="AC81" s="246" t="s">
        <v>16402</v>
      </c>
      <c r="AD81" s="246" t="s">
        <v>16400</v>
      </c>
      <c r="AE81" s="246" t="s">
        <v>2085</v>
      </c>
      <c r="AF81" s="238" t="s">
        <v>2849</v>
      </c>
      <c r="AG81" s="702"/>
      <c r="AH81" s="246"/>
      <c r="AI81" s="246"/>
      <c r="AJ81" s="246"/>
      <c r="AK81" s="238"/>
    </row>
    <row r="82" spans="1:37" ht="15" customHeight="1">
      <c r="A82" s="238">
        <v>71</v>
      </c>
      <c r="B82" s="124" t="s">
        <v>16602</v>
      </c>
      <c r="C82" s="124" t="s">
        <v>16404</v>
      </c>
      <c r="D82" s="124" t="s">
        <v>2085</v>
      </c>
      <c r="E82" s="124" t="s">
        <v>2085</v>
      </c>
      <c r="F82" s="240" t="s">
        <v>16403</v>
      </c>
      <c r="G82" s="599" t="s">
        <v>16405</v>
      </c>
      <c r="H82" s="240" t="s">
        <v>2085</v>
      </c>
      <c r="I82" s="599" t="s">
        <v>2108</v>
      </c>
      <c r="J82" s="754"/>
      <c r="K82" s="754"/>
      <c r="L82" s="124"/>
      <c r="M82" s="243"/>
      <c r="N82" s="754" t="s">
        <v>2308</v>
      </c>
      <c r="O82" s="591"/>
      <c r="P82" s="591"/>
      <c r="Q82" s="591"/>
      <c r="R82" s="591"/>
      <c r="S82" s="591"/>
      <c r="T82" s="591"/>
      <c r="U82" s="591"/>
      <c r="V82" s="591"/>
      <c r="W82" s="591"/>
      <c r="X82" s="591"/>
      <c r="Y82" s="591"/>
      <c r="Z82" s="591"/>
      <c r="AA82" s="591"/>
      <c r="AB82" s="702"/>
      <c r="AC82" s="246"/>
      <c r="AD82" s="246"/>
      <c r="AE82" s="246"/>
      <c r="AF82" s="238"/>
      <c r="AG82" s="592"/>
      <c r="AH82" s="591"/>
      <c r="AI82" s="591"/>
      <c r="AJ82" s="591"/>
      <c r="AK82" s="591"/>
    </row>
    <row r="83" spans="1:37" ht="15" customHeight="1">
      <c r="A83" s="238">
        <v>72</v>
      </c>
      <c r="B83" s="124" t="s">
        <v>16603</v>
      </c>
      <c r="C83" s="124" t="s">
        <v>16407</v>
      </c>
      <c r="D83" s="124" t="s">
        <v>2085</v>
      </c>
      <c r="E83" s="124" t="s">
        <v>2085</v>
      </c>
      <c r="F83" s="240" t="s">
        <v>16406</v>
      </c>
      <c r="G83" s="599" t="s">
        <v>16408</v>
      </c>
      <c r="H83" s="240" t="s">
        <v>2085</v>
      </c>
      <c r="I83" s="599" t="s">
        <v>2108</v>
      </c>
      <c r="J83" s="754"/>
      <c r="K83" s="754"/>
      <c r="L83" s="124"/>
      <c r="M83" s="243"/>
      <c r="N83" s="754" t="s">
        <v>2308</v>
      </c>
      <c r="O83" s="591"/>
      <c r="P83" s="591"/>
      <c r="Q83" s="591"/>
      <c r="R83" s="591"/>
      <c r="S83" s="591"/>
      <c r="T83" s="591"/>
      <c r="U83" s="591"/>
      <c r="V83" s="591"/>
      <c r="W83" s="591"/>
      <c r="X83" s="591"/>
      <c r="Y83" s="591"/>
      <c r="Z83" s="591"/>
      <c r="AA83" s="591"/>
      <c r="AB83" s="702"/>
      <c r="AC83" s="246"/>
      <c r="AD83" s="246"/>
      <c r="AE83" s="246"/>
      <c r="AF83" s="238"/>
      <c r="AG83" s="592"/>
      <c r="AH83" s="591"/>
      <c r="AI83" s="591"/>
      <c r="AJ83" s="591"/>
      <c r="AK83" s="591"/>
    </row>
    <row r="84" spans="1:37" ht="15" customHeight="1">
      <c r="A84" s="238">
        <v>73</v>
      </c>
      <c r="B84" s="124" t="s">
        <v>16604</v>
      </c>
      <c r="C84" s="124" t="s">
        <v>16410</v>
      </c>
      <c r="D84" s="124" t="s">
        <v>2085</v>
      </c>
      <c r="E84" s="124" t="s">
        <v>2085</v>
      </c>
      <c r="F84" s="240" t="s">
        <v>16409</v>
      </c>
      <c r="G84" s="599" t="s">
        <v>16411</v>
      </c>
      <c r="H84" s="240" t="s">
        <v>2085</v>
      </c>
      <c r="I84" s="599" t="s">
        <v>2108</v>
      </c>
      <c r="J84" s="754"/>
      <c r="K84" s="754"/>
      <c r="L84" s="124"/>
      <c r="M84" s="243"/>
      <c r="N84" s="754" t="s">
        <v>2308</v>
      </c>
      <c r="O84" s="591"/>
      <c r="P84" s="591"/>
      <c r="Q84" s="591"/>
      <c r="R84" s="591"/>
      <c r="S84" s="591"/>
      <c r="T84" s="591"/>
      <c r="U84" s="591"/>
      <c r="V84" s="591"/>
      <c r="W84" s="591"/>
      <c r="X84" s="591"/>
      <c r="Y84" s="591"/>
      <c r="Z84" s="591"/>
      <c r="AA84" s="591"/>
      <c r="AB84" s="702"/>
      <c r="AC84" s="246"/>
      <c r="AD84" s="246"/>
      <c r="AE84" s="246"/>
      <c r="AF84" s="238"/>
      <c r="AG84" s="592"/>
      <c r="AH84" s="591"/>
      <c r="AI84" s="591"/>
      <c r="AJ84" s="591"/>
      <c r="AK84" s="591"/>
    </row>
    <row r="85" spans="1:37" ht="15" customHeight="1">
      <c r="A85" s="238">
        <v>74</v>
      </c>
      <c r="B85" s="124" t="s">
        <v>16605</v>
      </c>
      <c r="C85" s="124" t="s">
        <v>16413</v>
      </c>
      <c r="D85" s="124" t="s">
        <v>2084</v>
      </c>
      <c r="E85" s="124" t="s">
        <v>2621</v>
      </c>
      <c r="F85" s="240" t="s">
        <v>16412</v>
      </c>
      <c r="G85" s="599" t="s">
        <v>16414</v>
      </c>
      <c r="H85" s="240" t="s">
        <v>3215</v>
      </c>
      <c r="I85" s="599" t="s">
        <v>2111</v>
      </c>
      <c r="J85" s="754"/>
      <c r="K85" s="754"/>
      <c r="L85" s="124"/>
      <c r="M85" s="632"/>
      <c r="N85" s="755" t="s">
        <v>142</v>
      </c>
      <c r="O85" s="591"/>
      <c r="P85" s="591"/>
      <c r="Q85" s="591"/>
      <c r="R85" s="591"/>
      <c r="S85" s="591"/>
      <c r="T85" s="591"/>
      <c r="U85" s="591"/>
      <c r="V85" s="591"/>
      <c r="W85" s="591"/>
      <c r="X85" s="591"/>
      <c r="Y85" s="591"/>
      <c r="Z85" s="591"/>
      <c r="AA85" s="591"/>
      <c r="AB85" s="702"/>
      <c r="AC85" s="246"/>
      <c r="AD85" s="246"/>
      <c r="AE85" s="246"/>
      <c r="AF85" s="238"/>
      <c r="AG85" s="592"/>
      <c r="AH85" s="591"/>
      <c r="AI85" s="591"/>
      <c r="AJ85" s="591"/>
      <c r="AK85" s="591"/>
    </row>
    <row r="86" spans="1:37" ht="15" customHeight="1">
      <c r="A86" s="238">
        <v>75</v>
      </c>
      <c r="B86" s="124" t="s">
        <v>16606</v>
      </c>
      <c r="C86" s="124" t="s">
        <v>16416</v>
      </c>
      <c r="D86" s="124" t="s">
        <v>2084</v>
      </c>
      <c r="E86" s="124" t="s">
        <v>2621</v>
      </c>
      <c r="F86" s="240" t="s">
        <v>16415</v>
      </c>
      <c r="G86" s="599" t="s">
        <v>16417</v>
      </c>
      <c r="H86" s="240" t="s">
        <v>3215</v>
      </c>
      <c r="I86" s="599" t="s">
        <v>2111</v>
      </c>
      <c r="J86" s="754"/>
      <c r="K86" s="754"/>
      <c r="L86" s="124"/>
      <c r="M86" s="632"/>
      <c r="N86" s="755" t="s">
        <v>142</v>
      </c>
      <c r="O86" s="591"/>
      <c r="P86" s="591"/>
      <c r="Q86" s="591"/>
      <c r="R86" s="591"/>
      <c r="S86" s="591"/>
      <c r="T86" s="591"/>
      <c r="U86" s="591"/>
      <c r="V86" s="591"/>
      <c r="W86" s="591"/>
      <c r="X86" s="591"/>
      <c r="Y86" s="591"/>
      <c r="Z86" s="591"/>
      <c r="AA86" s="591"/>
      <c r="AB86" s="702"/>
      <c r="AC86" s="246"/>
      <c r="AD86" s="246"/>
      <c r="AE86" s="246"/>
      <c r="AF86" s="238"/>
      <c r="AG86" s="592"/>
      <c r="AH86" s="591"/>
      <c r="AI86" s="591"/>
      <c r="AJ86" s="591"/>
      <c r="AK86" s="591"/>
    </row>
    <row r="87" spans="1:37" ht="15" customHeight="1">
      <c r="A87" s="238">
        <v>76</v>
      </c>
      <c r="B87" s="124" t="s">
        <v>16607</v>
      </c>
      <c r="C87" s="124" t="s">
        <v>16419</v>
      </c>
      <c r="D87" s="124" t="s">
        <v>2084</v>
      </c>
      <c r="E87" s="124" t="s">
        <v>2621</v>
      </c>
      <c r="F87" s="240" t="s">
        <v>16418</v>
      </c>
      <c r="G87" s="240" t="s">
        <v>16419</v>
      </c>
      <c r="H87" s="240" t="s">
        <v>3215</v>
      </c>
      <c r="I87" s="599" t="s">
        <v>2111</v>
      </c>
      <c r="J87" s="754"/>
      <c r="K87" s="754"/>
      <c r="L87" s="124"/>
      <c r="M87" s="632"/>
      <c r="N87" s="755" t="s">
        <v>142</v>
      </c>
      <c r="O87" s="591"/>
      <c r="P87" s="591"/>
      <c r="Q87" s="591"/>
      <c r="R87" s="591"/>
      <c r="S87" s="591"/>
      <c r="T87" s="591"/>
      <c r="U87" s="591"/>
      <c r="V87" s="591"/>
      <c r="W87" s="591"/>
      <c r="X87" s="591"/>
      <c r="Y87" s="591"/>
      <c r="Z87" s="591"/>
      <c r="AA87" s="591"/>
      <c r="AB87" s="702"/>
      <c r="AC87" s="246"/>
      <c r="AD87" s="246"/>
      <c r="AE87" s="246"/>
      <c r="AF87" s="238"/>
      <c r="AG87" s="592"/>
      <c r="AH87" s="591"/>
      <c r="AI87" s="591"/>
      <c r="AJ87" s="591"/>
      <c r="AK87" s="591"/>
    </row>
    <row r="88" spans="1:37" ht="15" customHeight="1">
      <c r="A88" s="238">
        <v>77</v>
      </c>
      <c r="B88" s="124" t="s">
        <v>16423</v>
      </c>
      <c r="C88" s="124" t="s">
        <v>16421</v>
      </c>
      <c r="D88" s="124" t="s">
        <v>2084</v>
      </c>
      <c r="E88" s="124" t="s">
        <v>2621</v>
      </c>
      <c r="F88" s="240" t="s">
        <v>16420</v>
      </c>
      <c r="G88" s="240" t="s">
        <v>16421</v>
      </c>
      <c r="H88" s="240" t="s">
        <v>2733</v>
      </c>
      <c r="I88" s="599" t="s">
        <v>2111</v>
      </c>
      <c r="J88" s="754"/>
      <c r="K88" s="754" t="s">
        <v>2622</v>
      </c>
      <c r="L88" s="124"/>
      <c r="M88" s="756"/>
      <c r="N88" s="754" t="s">
        <v>2308</v>
      </c>
      <c r="O88" s="591"/>
      <c r="P88" s="591"/>
      <c r="Q88" s="591"/>
      <c r="R88" s="591"/>
      <c r="S88" s="591"/>
      <c r="T88" s="591"/>
      <c r="U88" s="591"/>
      <c r="V88" s="591"/>
      <c r="W88" s="591"/>
      <c r="X88" s="591"/>
      <c r="Y88" s="591"/>
      <c r="Z88" s="591"/>
      <c r="AA88" s="591"/>
      <c r="AB88" s="702" t="s">
        <v>16369</v>
      </c>
      <c r="AC88" s="246" t="s">
        <v>16423</v>
      </c>
      <c r="AD88" s="246" t="s">
        <v>16421</v>
      </c>
      <c r="AE88" s="246" t="s">
        <v>2084</v>
      </c>
      <c r="AF88" s="238" t="s">
        <v>16424</v>
      </c>
      <c r="AG88" s="702"/>
      <c r="AH88" s="246"/>
      <c r="AI88" s="246"/>
      <c r="AJ88" s="246"/>
      <c r="AK88" s="238"/>
    </row>
    <row r="89" spans="1:37" ht="15" customHeight="1">
      <c r="A89" s="238">
        <v>78</v>
      </c>
      <c r="B89" s="124" t="s">
        <v>16608</v>
      </c>
      <c r="C89" s="124" t="s">
        <v>16426</v>
      </c>
      <c r="D89" s="124" t="s">
        <v>2084</v>
      </c>
      <c r="E89" s="124" t="s">
        <v>2621</v>
      </c>
      <c r="F89" s="240" t="s">
        <v>16425</v>
      </c>
      <c r="G89" s="599" t="s">
        <v>16427</v>
      </c>
      <c r="H89" s="240" t="s">
        <v>3215</v>
      </c>
      <c r="I89" s="599" t="s">
        <v>2111</v>
      </c>
      <c r="J89" s="754"/>
      <c r="K89" s="754"/>
      <c r="L89" s="124"/>
      <c r="M89" s="757"/>
      <c r="N89" s="755" t="s">
        <v>142</v>
      </c>
      <c r="O89" s="591"/>
      <c r="P89" s="591"/>
      <c r="Q89" s="591"/>
      <c r="R89" s="591"/>
      <c r="S89" s="591"/>
      <c r="T89" s="591"/>
      <c r="U89" s="591"/>
      <c r="V89" s="591"/>
      <c r="W89" s="591"/>
      <c r="X89" s="591"/>
      <c r="Y89" s="591"/>
      <c r="Z89" s="591"/>
      <c r="AA89" s="591"/>
      <c r="AB89" s="702"/>
      <c r="AC89" s="246"/>
      <c r="AD89" s="246"/>
      <c r="AE89" s="246"/>
      <c r="AF89" s="238"/>
      <c r="AG89" s="702"/>
      <c r="AH89" s="246"/>
      <c r="AI89" s="246"/>
      <c r="AJ89" s="246"/>
      <c r="AK89" s="238"/>
    </row>
    <row r="90" spans="1:37" ht="15" customHeight="1">
      <c r="A90" s="238">
        <v>79</v>
      </c>
      <c r="B90" s="124" t="s">
        <v>16609</v>
      </c>
      <c r="C90" s="124" t="s">
        <v>16429</v>
      </c>
      <c r="D90" s="124" t="s">
        <v>2084</v>
      </c>
      <c r="E90" s="124" t="s">
        <v>2621</v>
      </c>
      <c r="F90" s="240" t="s">
        <v>16428</v>
      </c>
      <c r="G90" s="599" t="s">
        <v>16430</v>
      </c>
      <c r="H90" s="240" t="s">
        <v>3215</v>
      </c>
      <c r="I90" s="599" t="s">
        <v>2111</v>
      </c>
      <c r="J90" s="754"/>
      <c r="K90" s="754"/>
      <c r="L90" s="124"/>
      <c r="M90" s="757"/>
      <c r="N90" s="755" t="s">
        <v>142</v>
      </c>
      <c r="O90" s="591"/>
      <c r="P90" s="591"/>
      <c r="Q90" s="591"/>
      <c r="R90" s="591"/>
      <c r="S90" s="591"/>
      <c r="T90" s="591"/>
      <c r="U90" s="591"/>
      <c r="V90" s="591"/>
      <c r="W90" s="591"/>
      <c r="X90" s="591"/>
      <c r="Y90" s="591"/>
      <c r="Z90" s="591"/>
      <c r="AA90" s="591"/>
      <c r="AB90" s="702"/>
      <c r="AC90" s="246"/>
      <c r="AD90" s="246"/>
      <c r="AE90" s="246"/>
      <c r="AF90" s="238"/>
      <c r="AG90" s="702"/>
      <c r="AH90" s="246"/>
      <c r="AI90" s="246"/>
      <c r="AJ90" s="246"/>
      <c r="AK90" s="238"/>
    </row>
    <row r="91" spans="1:37" ht="15" customHeight="1">
      <c r="A91" s="238">
        <v>80</v>
      </c>
      <c r="B91" s="124" t="s">
        <v>16610</v>
      </c>
      <c r="C91" s="124" t="s">
        <v>16432</v>
      </c>
      <c r="D91" s="124" t="s">
        <v>2084</v>
      </c>
      <c r="E91" s="124" t="s">
        <v>2621</v>
      </c>
      <c r="F91" s="240" t="s">
        <v>16431</v>
      </c>
      <c r="G91" s="240" t="s">
        <v>16432</v>
      </c>
      <c r="H91" s="240" t="s">
        <v>3215</v>
      </c>
      <c r="I91" s="599" t="s">
        <v>2111</v>
      </c>
      <c r="J91" s="754"/>
      <c r="K91" s="754"/>
      <c r="L91" s="124"/>
      <c r="M91" s="757"/>
      <c r="N91" s="755" t="s">
        <v>142</v>
      </c>
      <c r="O91" s="591"/>
      <c r="P91" s="591"/>
      <c r="Q91" s="591"/>
      <c r="R91" s="591"/>
      <c r="S91" s="591"/>
      <c r="T91" s="591"/>
      <c r="U91" s="591"/>
      <c r="V91" s="591"/>
      <c r="W91" s="591"/>
      <c r="X91" s="591"/>
      <c r="Y91" s="591"/>
      <c r="Z91" s="591"/>
      <c r="AA91" s="591"/>
      <c r="AB91" s="702"/>
      <c r="AC91" s="246"/>
      <c r="AD91" s="246"/>
      <c r="AE91" s="246"/>
      <c r="AF91" s="238"/>
      <c r="AG91" s="702"/>
      <c r="AH91" s="246"/>
      <c r="AI91" s="246"/>
      <c r="AJ91" s="246"/>
      <c r="AK91" s="238"/>
    </row>
    <row r="92" spans="1:37" ht="15" customHeight="1">
      <c r="A92" s="238">
        <v>81</v>
      </c>
      <c r="B92" s="124" t="s">
        <v>16436</v>
      </c>
      <c r="C92" s="124" t="s">
        <v>16434</v>
      </c>
      <c r="D92" s="124" t="s">
        <v>2084</v>
      </c>
      <c r="E92" s="124" t="s">
        <v>2621</v>
      </c>
      <c r="F92" s="240" t="s">
        <v>16433</v>
      </c>
      <c r="G92" s="240" t="s">
        <v>16434</v>
      </c>
      <c r="H92" s="240" t="s">
        <v>2733</v>
      </c>
      <c r="I92" s="599" t="s">
        <v>2111</v>
      </c>
      <c r="J92" s="754"/>
      <c r="K92" s="754" t="s">
        <v>2622</v>
      </c>
      <c r="L92" s="124"/>
      <c r="M92" s="756"/>
      <c r="N92" s="754" t="s">
        <v>2308</v>
      </c>
      <c r="O92" s="591"/>
      <c r="P92" s="591"/>
      <c r="Q92" s="591"/>
      <c r="R92" s="591"/>
      <c r="S92" s="591"/>
      <c r="T92" s="591"/>
      <c r="U92" s="591"/>
      <c r="V92" s="591"/>
      <c r="W92" s="591"/>
      <c r="X92" s="591"/>
      <c r="Y92" s="591"/>
      <c r="Z92" s="591"/>
      <c r="AA92" s="591"/>
      <c r="AB92" s="702" t="s">
        <v>16369</v>
      </c>
      <c r="AC92" s="246" t="s">
        <v>16436</v>
      </c>
      <c r="AD92" s="246" t="s">
        <v>16434</v>
      </c>
      <c r="AE92" s="246" t="s">
        <v>2084</v>
      </c>
      <c r="AF92" s="238" t="s">
        <v>16424</v>
      </c>
      <c r="AG92" s="702"/>
      <c r="AH92" s="246"/>
      <c r="AI92" s="246"/>
      <c r="AJ92" s="246"/>
      <c r="AK92" s="238"/>
    </row>
    <row r="93" spans="1:37" ht="15" customHeight="1">
      <c r="A93" s="238">
        <v>82</v>
      </c>
      <c r="B93" s="124" t="s">
        <v>16437</v>
      </c>
      <c r="C93" s="124" t="s">
        <v>16438</v>
      </c>
      <c r="D93" s="124" t="s">
        <v>2084</v>
      </c>
      <c r="E93" s="124" t="s">
        <v>2621</v>
      </c>
      <c r="F93" s="240" t="s">
        <v>16437</v>
      </c>
      <c r="G93" s="599" t="s">
        <v>16439</v>
      </c>
      <c r="H93" s="240" t="s">
        <v>3215</v>
      </c>
      <c r="I93" s="599" t="s">
        <v>2111</v>
      </c>
      <c r="J93" s="754"/>
      <c r="K93" s="754"/>
      <c r="L93" s="124"/>
      <c r="M93" s="757"/>
      <c r="N93" s="755" t="s">
        <v>142</v>
      </c>
      <c r="O93" s="591"/>
      <c r="P93" s="591"/>
      <c r="Q93" s="591"/>
      <c r="R93" s="591"/>
      <c r="S93" s="591"/>
      <c r="T93" s="591"/>
      <c r="U93" s="591"/>
      <c r="V93" s="591"/>
      <c r="W93" s="591"/>
      <c r="X93" s="591"/>
      <c r="Y93" s="591"/>
      <c r="Z93" s="591"/>
      <c r="AA93" s="591"/>
      <c r="AB93" s="702"/>
      <c r="AC93" s="246"/>
      <c r="AD93" s="246"/>
      <c r="AE93" s="246"/>
      <c r="AF93" s="238"/>
      <c r="AG93" s="702"/>
      <c r="AH93" s="246"/>
      <c r="AI93" s="246"/>
      <c r="AJ93" s="246"/>
      <c r="AK93" s="238"/>
    </row>
    <row r="94" spans="1:37" ht="15" customHeight="1">
      <c r="A94" s="238">
        <v>83</v>
      </c>
      <c r="B94" s="124" t="s">
        <v>16440</v>
      </c>
      <c r="C94" s="124" t="s">
        <v>16441</v>
      </c>
      <c r="D94" s="124" t="s">
        <v>2084</v>
      </c>
      <c r="E94" s="124" t="s">
        <v>2621</v>
      </c>
      <c r="F94" s="240" t="s">
        <v>16440</v>
      </c>
      <c r="G94" s="599" t="s">
        <v>16442</v>
      </c>
      <c r="H94" s="240" t="s">
        <v>3215</v>
      </c>
      <c r="I94" s="599" t="s">
        <v>2111</v>
      </c>
      <c r="J94" s="754"/>
      <c r="K94" s="754"/>
      <c r="L94" s="124"/>
      <c r="M94" s="757"/>
      <c r="N94" s="755" t="s">
        <v>142</v>
      </c>
      <c r="O94" s="591"/>
      <c r="P94" s="591"/>
      <c r="Q94" s="591"/>
      <c r="R94" s="591"/>
      <c r="S94" s="591"/>
      <c r="T94" s="591"/>
      <c r="U94" s="591"/>
      <c r="V94" s="591"/>
      <c r="W94" s="591"/>
      <c r="X94" s="591"/>
      <c r="Y94" s="591"/>
      <c r="Z94" s="591"/>
      <c r="AA94" s="591"/>
      <c r="AB94" s="702"/>
      <c r="AC94" s="246"/>
      <c r="AD94" s="246"/>
      <c r="AE94" s="246"/>
      <c r="AF94" s="238"/>
      <c r="AG94" s="702"/>
      <c r="AH94" s="246"/>
      <c r="AI94" s="246"/>
      <c r="AJ94" s="246"/>
      <c r="AK94" s="238"/>
    </row>
    <row r="95" spans="1:37" ht="15" customHeight="1">
      <c r="A95" s="238">
        <v>84</v>
      </c>
      <c r="B95" s="124" t="s">
        <v>16443</v>
      </c>
      <c r="C95" s="124" t="s">
        <v>16444</v>
      </c>
      <c r="D95" s="124" t="s">
        <v>2084</v>
      </c>
      <c r="E95" s="124" t="s">
        <v>2621</v>
      </c>
      <c r="F95" s="240" t="s">
        <v>16443</v>
      </c>
      <c r="G95" s="240" t="s">
        <v>16444</v>
      </c>
      <c r="H95" s="240" t="s">
        <v>3215</v>
      </c>
      <c r="I95" s="599" t="s">
        <v>2111</v>
      </c>
      <c r="J95" s="754"/>
      <c r="K95" s="754"/>
      <c r="L95" s="124"/>
      <c r="M95" s="757"/>
      <c r="N95" s="755" t="s">
        <v>142</v>
      </c>
      <c r="O95" s="591"/>
      <c r="P95" s="591"/>
      <c r="Q95" s="591"/>
      <c r="R95" s="591"/>
      <c r="S95" s="591"/>
      <c r="T95" s="591"/>
      <c r="U95" s="591"/>
      <c r="V95" s="591"/>
      <c r="W95" s="591"/>
      <c r="X95" s="591"/>
      <c r="Y95" s="591"/>
      <c r="Z95" s="591"/>
      <c r="AA95" s="591"/>
      <c r="AB95" s="702"/>
      <c r="AC95" s="246"/>
      <c r="AD95" s="246"/>
      <c r="AE95" s="246"/>
      <c r="AF95" s="238"/>
      <c r="AG95" s="702"/>
      <c r="AH95" s="246"/>
      <c r="AI95" s="246"/>
      <c r="AJ95" s="246"/>
      <c r="AK95" s="238"/>
    </row>
    <row r="96" spans="1:37" ht="15" customHeight="1">
      <c r="A96" s="238">
        <v>85</v>
      </c>
      <c r="B96" s="124" t="s">
        <v>16445</v>
      </c>
      <c r="C96" s="124" t="s">
        <v>9129</v>
      </c>
      <c r="D96" s="124" t="s">
        <v>2084</v>
      </c>
      <c r="E96" s="124" t="s">
        <v>2621</v>
      </c>
      <c r="F96" s="240" t="s">
        <v>16445</v>
      </c>
      <c r="G96" s="599" t="s">
        <v>16446</v>
      </c>
      <c r="H96" s="240" t="s">
        <v>3215</v>
      </c>
      <c r="I96" s="599" t="s">
        <v>2111</v>
      </c>
      <c r="J96" s="754"/>
      <c r="K96" s="754"/>
      <c r="L96" s="124"/>
      <c r="M96" s="757"/>
      <c r="N96" s="755" t="s">
        <v>142</v>
      </c>
      <c r="O96" s="591"/>
      <c r="P96" s="591"/>
      <c r="Q96" s="591"/>
      <c r="R96" s="591"/>
      <c r="S96" s="591"/>
      <c r="T96" s="591"/>
      <c r="U96" s="591"/>
      <c r="V96" s="591"/>
      <c r="W96" s="591"/>
      <c r="X96" s="591"/>
      <c r="Y96" s="591"/>
      <c r="Z96" s="591"/>
      <c r="AA96" s="591"/>
      <c r="AB96" s="702"/>
      <c r="AC96" s="246"/>
      <c r="AD96" s="246"/>
      <c r="AE96" s="246"/>
      <c r="AF96" s="238"/>
      <c r="AG96" s="702"/>
      <c r="AH96" s="246"/>
      <c r="AI96" s="246"/>
      <c r="AJ96" s="246"/>
      <c r="AK96" s="238"/>
    </row>
    <row r="97" spans="1:37" ht="15" customHeight="1">
      <c r="A97" s="238">
        <v>86</v>
      </c>
      <c r="B97" s="124" t="s">
        <v>16448</v>
      </c>
      <c r="C97" s="124" t="s">
        <v>16449</v>
      </c>
      <c r="D97" s="124" t="s">
        <v>2085</v>
      </c>
      <c r="E97" s="124" t="s">
        <v>2085</v>
      </c>
      <c r="F97" s="240" t="s">
        <v>16448</v>
      </c>
      <c r="G97" s="599" t="s">
        <v>16450</v>
      </c>
      <c r="H97" s="240" t="s">
        <v>2085</v>
      </c>
      <c r="I97" s="599" t="s">
        <v>2108</v>
      </c>
      <c r="J97" s="754"/>
      <c r="K97" s="754" t="s">
        <v>3760</v>
      </c>
      <c r="L97" s="124"/>
      <c r="M97" s="243"/>
      <c r="N97" s="754" t="s">
        <v>2308</v>
      </c>
      <c r="O97" s="591"/>
      <c r="P97" s="591"/>
      <c r="Q97" s="591"/>
      <c r="R97" s="591"/>
      <c r="S97" s="591"/>
      <c r="T97" s="591"/>
      <c r="U97" s="591"/>
      <c r="V97" s="591"/>
      <c r="W97" s="591"/>
      <c r="X97" s="591"/>
      <c r="Y97" s="591"/>
      <c r="Z97" s="591"/>
      <c r="AA97" s="591"/>
      <c r="AB97" s="702" t="s">
        <v>16369</v>
      </c>
      <c r="AC97" s="246" t="s">
        <v>16448</v>
      </c>
      <c r="AD97" s="246" t="s">
        <v>16449</v>
      </c>
      <c r="AE97" s="246" t="s">
        <v>2085</v>
      </c>
      <c r="AF97" s="238" t="s">
        <v>2849</v>
      </c>
      <c r="AG97" s="246"/>
      <c r="AH97" s="246"/>
      <c r="AI97" s="246"/>
      <c r="AJ97" s="246"/>
      <c r="AK97" s="238"/>
    </row>
    <row r="98" spans="1:37" ht="15" customHeight="1">
      <c r="A98" s="238">
        <v>87</v>
      </c>
      <c r="B98" s="124" t="s">
        <v>16451</v>
      </c>
      <c r="C98" s="124" t="s">
        <v>16452</v>
      </c>
      <c r="D98" s="124" t="s">
        <v>2085</v>
      </c>
      <c r="E98" s="124" t="s">
        <v>2085</v>
      </c>
      <c r="F98" s="240" t="s">
        <v>16451</v>
      </c>
      <c r="G98" s="599" t="s">
        <v>16453</v>
      </c>
      <c r="H98" s="240" t="s">
        <v>2085</v>
      </c>
      <c r="I98" s="599" t="s">
        <v>2108</v>
      </c>
      <c r="J98" s="754"/>
      <c r="K98" s="754" t="s">
        <v>4916</v>
      </c>
      <c r="L98" s="124"/>
      <c r="M98" s="243"/>
      <c r="N98" s="754" t="s">
        <v>2308</v>
      </c>
      <c r="O98" s="591"/>
      <c r="P98" s="591"/>
      <c r="Q98" s="591"/>
      <c r="R98" s="591"/>
      <c r="S98" s="591"/>
      <c r="T98" s="591"/>
      <c r="U98" s="591"/>
      <c r="V98" s="591"/>
      <c r="W98" s="591"/>
      <c r="X98" s="591"/>
      <c r="Y98" s="591"/>
      <c r="Z98" s="591"/>
      <c r="AA98" s="591"/>
      <c r="AB98" s="702" t="s">
        <v>16369</v>
      </c>
      <c r="AC98" s="246" t="s">
        <v>16451</v>
      </c>
      <c r="AD98" s="246" t="s">
        <v>16452</v>
      </c>
      <c r="AE98" s="246" t="s">
        <v>2085</v>
      </c>
      <c r="AF98" s="238" t="s">
        <v>2849</v>
      </c>
      <c r="AG98" s="591"/>
      <c r="AH98" s="591"/>
      <c r="AI98" s="591"/>
      <c r="AJ98" s="591"/>
      <c r="AK98" s="591"/>
    </row>
    <row r="99" spans="1:37" ht="15" customHeight="1">
      <c r="A99" s="238">
        <v>88</v>
      </c>
      <c r="B99" s="124" t="s">
        <v>16611</v>
      </c>
      <c r="C99" s="124" t="s">
        <v>16455</v>
      </c>
      <c r="D99" s="124" t="s">
        <v>2085</v>
      </c>
      <c r="E99" s="124" t="s">
        <v>2085</v>
      </c>
      <c r="F99" s="240" t="s">
        <v>16454</v>
      </c>
      <c r="G99" s="599" t="s">
        <v>16456</v>
      </c>
      <c r="H99" s="240" t="s">
        <v>2085</v>
      </c>
      <c r="I99" s="599" t="s">
        <v>2108</v>
      </c>
      <c r="J99" s="754"/>
      <c r="K99" s="754" t="s">
        <v>3760</v>
      </c>
      <c r="L99" s="124"/>
      <c r="M99" s="243"/>
      <c r="N99" s="754" t="s">
        <v>2308</v>
      </c>
      <c r="O99" s="591"/>
      <c r="P99" s="591"/>
      <c r="Q99" s="591"/>
      <c r="R99" s="591"/>
      <c r="S99" s="591"/>
      <c r="T99" s="591"/>
      <c r="U99" s="591"/>
      <c r="V99" s="591"/>
      <c r="W99" s="591"/>
      <c r="X99" s="591"/>
      <c r="Y99" s="591"/>
      <c r="Z99" s="591"/>
      <c r="AA99" s="591"/>
      <c r="AB99" s="702" t="s">
        <v>16369</v>
      </c>
      <c r="AC99" s="246" t="s">
        <v>16457</v>
      </c>
      <c r="AD99" s="246" t="s">
        <v>16455</v>
      </c>
      <c r="AE99" s="246" t="s">
        <v>2085</v>
      </c>
      <c r="AF99" s="238" t="s">
        <v>2849</v>
      </c>
      <c r="AG99" s="702"/>
      <c r="AH99" s="246"/>
      <c r="AI99" s="246"/>
      <c r="AJ99" s="246"/>
      <c r="AK99" s="238"/>
    </row>
    <row r="100" spans="1:37" ht="15" customHeight="1">
      <c r="A100" s="238">
        <v>89</v>
      </c>
      <c r="B100" s="124" t="s">
        <v>16612</v>
      </c>
      <c r="C100" s="124" t="s">
        <v>16459</v>
      </c>
      <c r="D100" s="124" t="s">
        <v>2085</v>
      </c>
      <c r="E100" s="124" t="s">
        <v>2085</v>
      </c>
      <c r="F100" s="240" t="s">
        <v>16458</v>
      </c>
      <c r="G100" s="599" t="s">
        <v>16460</v>
      </c>
      <c r="H100" s="240" t="s">
        <v>2085</v>
      </c>
      <c r="I100" s="599" t="s">
        <v>2108</v>
      </c>
      <c r="J100" s="754"/>
      <c r="K100" s="754" t="s">
        <v>3760</v>
      </c>
      <c r="L100" s="124"/>
      <c r="M100" s="243"/>
      <c r="N100" s="754" t="s">
        <v>2308</v>
      </c>
      <c r="O100" s="591"/>
      <c r="P100" s="591"/>
      <c r="Q100" s="591"/>
      <c r="R100" s="591"/>
      <c r="S100" s="591"/>
      <c r="T100" s="591"/>
      <c r="U100" s="591"/>
      <c r="V100" s="591"/>
      <c r="W100" s="591"/>
      <c r="X100" s="591"/>
      <c r="Y100" s="591"/>
      <c r="Z100" s="591"/>
      <c r="AA100" s="591"/>
      <c r="AB100" s="702" t="s">
        <v>16369</v>
      </c>
      <c r="AC100" s="246" t="s">
        <v>16461</v>
      </c>
      <c r="AD100" s="246" t="s">
        <v>16459</v>
      </c>
      <c r="AE100" s="246" t="s">
        <v>2085</v>
      </c>
      <c r="AF100" s="238" t="s">
        <v>2849</v>
      </c>
      <c r="AG100" s="702"/>
      <c r="AH100" s="246"/>
      <c r="AI100" s="246"/>
      <c r="AJ100" s="246"/>
      <c r="AK100" s="238"/>
    </row>
    <row r="101" spans="1:37" ht="15" customHeight="1">
      <c r="A101" s="238">
        <v>90</v>
      </c>
      <c r="B101" s="124" t="s">
        <v>16613</v>
      </c>
      <c r="C101" s="124" t="s">
        <v>16463</v>
      </c>
      <c r="D101" s="124" t="s">
        <v>2085</v>
      </c>
      <c r="E101" s="124" t="s">
        <v>2085</v>
      </c>
      <c r="F101" s="240" t="s">
        <v>16462</v>
      </c>
      <c r="G101" s="599" t="s">
        <v>16464</v>
      </c>
      <c r="H101" s="240" t="s">
        <v>2085</v>
      </c>
      <c r="I101" s="599" t="s">
        <v>2108</v>
      </c>
      <c r="J101" s="754"/>
      <c r="K101" s="754" t="s">
        <v>4916</v>
      </c>
      <c r="L101" s="124"/>
      <c r="M101" s="243"/>
      <c r="N101" s="754" t="s">
        <v>2308</v>
      </c>
      <c r="O101" s="591"/>
      <c r="P101" s="591"/>
      <c r="Q101" s="591"/>
      <c r="R101" s="591"/>
      <c r="S101" s="591"/>
      <c r="T101" s="591"/>
      <c r="U101" s="591"/>
      <c r="V101" s="591"/>
      <c r="W101" s="591"/>
      <c r="X101" s="591"/>
      <c r="Y101" s="591"/>
      <c r="Z101" s="591"/>
      <c r="AA101" s="591"/>
      <c r="AB101" s="702" t="s">
        <v>16369</v>
      </c>
      <c r="AC101" s="246" t="s">
        <v>16465</v>
      </c>
      <c r="AD101" s="246" t="s">
        <v>16463</v>
      </c>
      <c r="AE101" s="246" t="s">
        <v>2085</v>
      </c>
      <c r="AF101" s="238" t="s">
        <v>2849</v>
      </c>
      <c r="AG101" s="591"/>
      <c r="AH101" s="591"/>
      <c r="AI101" s="591"/>
      <c r="AJ101" s="591"/>
      <c r="AK101" s="591"/>
    </row>
    <row r="102" spans="1:37" ht="15" customHeight="1">
      <c r="A102" s="238">
        <v>91</v>
      </c>
      <c r="B102" s="124" t="s">
        <v>16614</v>
      </c>
      <c r="C102" s="124" t="s">
        <v>16467</v>
      </c>
      <c r="D102" s="124" t="s">
        <v>2085</v>
      </c>
      <c r="E102" s="124" t="s">
        <v>2085</v>
      </c>
      <c r="F102" s="240" t="s">
        <v>16466</v>
      </c>
      <c r="G102" s="599" t="s">
        <v>16468</v>
      </c>
      <c r="H102" s="240" t="s">
        <v>2085</v>
      </c>
      <c r="I102" s="599" t="s">
        <v>2108</v>
      </c>
      <c r="J102" s="754"/>
      <c r="K102" s="754" t="s">
        <v>4916</v>
      </c>
      <c r="L102" s="124"/>
      <c r="M102" s="243"/>
      <c r="N102" s="754" t="s">
        <v>2308</v>
      </c>
      <c r="O102" s="591"/>
      <c r="P102" s="591"/>
      <c r="Q102" s="591"/>
      <c r="R102" s="591"/>
      <c r="S102" s="591"/>
      <c r="T102" s="591"/>
      <c r="U102" s="591"/>
      <c r="V102" s="591"/>
      <c r="W102" s="591"/>
      <c r="X102" s="591"/>
      <c r="Y102" s="591"/>
      <c r="Z102" s="591"/>
      <c r="AA102" s="591"/>
      <c r="AB102" s="702" t="s">
        <v>16369</v>
      </c>
      <c r="AC102" s="246" t="s">
        <v>16469</v>
      </c>
      <c r="AD102" s="246" t="s">
        <v>16467</v>
      </c>
      <c r="AE102" s="246" t="s">
        <v>2085</v>
      </c>
      <c r="AF102" s="238" t="s">
        <v>2849</v>
      </c>
      <c r="AG102" s="591"/>
      <c r="AH102" s="591"/>
      <c r="AI102" s="591"/>
      <c r="AJ102" s="591"/>
      <c r="AK102" s="591"/>
    </row>
    <row r="103" spans="1:37" ht="15" customHeight="1">
      <c r="A103" s="238">
        <v>92</v>
      </c>
      <c r="B103" s="124" t="s">
        <v>16615</v>
      </c>
      <c r="C103" s="124" t="s">
        <v>16471</v>
      </c>
      <c r="D103" s="124" t="s">
        <v>2084</v>
      </c>
      <c r="E103" s="124" t="s">
        <v>2621</v>
      </c>
      <c r="F103" s="240" t="s">
        <v>16470</v>
      </c>
      <c r="G103" s="240" t="s">
        <v>16471</v>
      </c>
      <c r="H103" s="240" t="s">
        <v>3215</v>
      </c>
      <c r="I103" s="599" t="s">
        <v>2108</v>
      </c>
      <c r="J103" s="754"/>
      <c r="K103" s="754" t="s">
        <v>2622</v>
      </c>
      <c r="L103" s="124"/>
      <c r="M103" s="756"/>
      <c r="N103" s="754" t="s">
        <v>2308</v>
      </c>
      <c r="O103" s="591"/>
      <c r="P103" s="591"/>
      <c r="Q103" s="591"/>
      <c r="R103" s="591"/>
      <c r="S103" s="591"/>
      <c r="T103" s="591"/>
      <c r="U103" s="591"/>
      <c r="V103" s="591"/>
      <c r="W103" s="591"/>
      <c r="X103" s="591"/>
      <c r="Y103" s="591"/>
      <c r="Z103" s="591"/>
      <c r="AA103" s="591"/>
      <c r="AB103" s="702" t="s">
        <v>16369</v>
      </c>
      <c r="AC103" s="246" t="s">
        <v>16473</v>
      </c>
      <c r="AD103" s="246" t="s">
        <v>16471</v>
      </c>
      <c r="AE103" s="246" t="s">
        <v>2084</v>
      </c>
      <c r="AF103" s="238" t="s">
        <v>16424</v>
      </c>
      <c r="AG103" s="702"/>
      <c r="AH103" s="246"/>
      <c r="AI103" s="246"/>
      <c r="AJ103" s="246"/>
      <c r="AK103" s="238"/>
    </row>
    <row r="104" spans="1:37" ht="15" customHeight="1">
      <c r="A104" s="238">
        <v>93</v>
      </c>
      <c r="B104" s="124" t="s">
        <v>16616</v>
      </c>
      <c r="C104" s="124" t="s">
        <v>16475</v>
      </c>
      <c r="D104" s="124" t="s">
        <v>2084</v>
      </c>
      <c r="E104" s="124" t="s">
        <v>2621</v>
      </c>
      <c r="F104" s="240" t="s">
        <v>16474</v>
      </c>
      <c r="G104" s="240" t="s">
        <v>16475</v>
      </c>
      <c r="H104" s="240" t="s">
        <v>3215</v>
      </c>
      <c r="I104" s="599" t="s">
        <v>2108</v>
      </c>
      <c r="J104" s="754"/>
      <c r="K104" s="754" t="s">
        <v>2622</v>
      </c>
      <c r="L104" s="124"/>
      <c r="M104" s="756"/>
      <c r="N104" s="754" t="s">
        <v>2308</v>
      </c>
      <c r="O104" s="591"/>
      <c r="P104" s="591"/>
      <c r="Q104" s="591"/>
      <c r="R104" s="591"/>
      <c r="S104" s="591"/>
      <c r="T104" s="591"/>
      <c r="U104" s="591"/>
      <c r="V104" s="591"/>
      <c r="W104" s="591"/>
      <c r="X104" s="591"/>
      <c r="Y104" s="591"/>
      <c r="Z104" s="591"/>
      <c r="AA104" s="591"/>
      <c r="AB104" s="702" t="s">
        <v>16369</v>
      </c>
      <c r="AC104" s="246" t="s">
        <v>16476</v>
      </c>
      <c r="AD104" s="246" t="s">
        <v>16475</v>
      </c>
      <c r="AE104" s="246" t="s">
        <v>2084</v>
      </c>
      <c r="AF104" s="238" t="s">
        <v>16424</v>
      </c>
      <c r="AG104" s="702"/>
      <c r="AH104" s="246"/>
      <c r="AI104" s="246"/>
      <c r="AJ104" s="246"/>
      <c r="AK104" s="238"/>
    </row>
    <row r="105" spans="1:37" ht="15" customHeight="1">
      <c r="A105" s="238">
        <v>94</v>
      </c>
      <c r="B105" s="124" t="s">
        <v>16481</v>
      </c>
      <c r="C105" s="124" t="s">
        <v>16478</v>
      </c>
      <c r="D105" s="124" t="s">
        <v>2085</v>
      </c>
      <c r="E105" s="124" t="s">
        <v>2085</v>
      </c>
      <c r="F105" s="240" t="s">
        <v>16477</v>
      </c>
      <c r="G105" s="599" t="s">
        <v>16479</v>
      </c>
      <c r="H105" s="240" t="s">
        <v>2085</v>
      </c>
      <c r="I105" s="599" t="s">
        <v>2108</v>
      </c>
      <c r="J105" s="754"/>
      <c r="K105" s="754" t="s">
        <v>3760</v>
      </c>
      <c r="L105" s="753"/>
      <c r="M105" s="243"/>
      <c r="N105" s="754" t="s">
        <v>2308</v>
      </c>
      <c r="O105" s="238"/>
      <c r="P105" s="238"/>
      <c r="Q105" s="238"/>
      <c r="R105" s="238"/>
      <c r="S105" s="238"/>
      <c r="T105" s="238"/>
      <c r="U105" s="238"/>
      <c r="V105" s="238"/>
      <c r="W105" s="591"/>
      <c r="X105" s="591"/>
      <c r="Y105" s="591"/>
      <c r="Z105" s="591"/>
      <c r="AA105" s="591"/>
      <c r="AB105" s="702" t="s">
        <v>16369</v>
      </c>
      <c r="AC105" s="246" t="s">
        <v>16481</v>
      </c>
      <c r="AD105" s="246" t="s">
        <v>16478</v>
      </c>
      <c r="AE105" s="246" t="s">
        <v>2085</v>
      </c>
      <c r="AF105" s="238" t="s">
        <v>2849</v>
      </c>
      <c r="AG105" s="246"/>
      <c r="AH105" s="246"/>
      <c r="AI105" s="246"/>
      <c r="AJ105" s="246"/>
      <c r="AK105" s="238"/>
    </row>
    <row r="106" spans="1:37" ht="15" customHeight="1">
      <c r="A106" s="238">
        <v>95</v>
      </c>
      <c r="B106" s="124" t="s">
        <v>16485</v>
      </c>
      <c r="C106" s="124" t="s">
        <v>16483</v>
      </c>
      <c r="D106" s="124" t="s">
        <v>2085</v>
      </c>
      <c r="E106" s="124" t="s">
        <v>2085</v>
      </c>
      <c r="F106" s="240" t="s">
        <v>16482</v>
      </c>
      <c r="G106" s="599" t="s">
        <v>16484</v>
      </c>
      <c r="H106" s="240" t="s">
        <v>2085</v>
      </c>
      <c r="I106" s="599" t="s">
        <v>2108</v>
      </c>
      <c r="J106" s="754"/>
      <c r="K106" s="754" t="s">
        <v>3760</v>
      </c>
      <c r="L106" s="753"/>
      <c r="M106" s="243"/>
      <c r="N106" s="754" t="s">
        <v>2308</v>
      </c>
      <c r="O106" s="238"/>
      <c r="P106" s="238"/>
      <c r="Q106" s="238"/>
      <c r="R106" s="238"/>
      <c r="S106" s="238"/>
      <c r="T106" s="238"/>
      <c r="U106" s="238"/>
      <c r="V106" s="238"/>
      <c r="W106" s="591"/>
      <c r="X106" s="591"/>
      <c r="Y106" s="591"/>
      <c r="Z106" s="591"/>
      <c r="AA106" s="591"/>
      <c r="AB106" s="702" t="s">
        <v>16369</v>
      </c>
      <c r="AC106" s="246" t="s">
        <v>16485</v>
      </c>
      <c r="AD106" s="246" t="s">
        <v>16483</v>
      </c>
      <c r="AE106" s="246" t="s">
        <v>2085</v>
      </c>
      <c r="AF106" s="238" t="s">
        <v>2849</v>
      </c>
      <c r="AG106" s="702"/>
      <c r="AH106" s="246"/>
      <c r="AI106" s="246"/>
      <c r="AJ106" s="246"/>
      <c r="AK106" s="238"/>
    </row>
    <row r="107" spans="1:37" ht="15" customHeight="1">
      <c r="A107" s="238">
        <v>96</v>
      </c>
      <c r="B107" s="124" t="s">
        <v>16489</v>
      </c>
      <c r="C107" s="124" t="s">
        <v>16487</v>
      </c>
      <c r="D107" s="124" t="s">
        <v>2085</v>
      </c>
      <c r="E107" s="124" t="s">
        <v>2085</v>
      </c>
      <c r="F107" s="240" t="s">
        <v>16486</v>
      </c>
      <c r="G107" s="599" t="s">
        <v>16488</v>
      </c>
      <c r="H107" s="240" t="s">
        <v>2085</v>
      </c>
      <c r="I107" s="599" t="s">
        <v>2108</v>
      </c>
      <c r="J107" s="754"/>
      <c r="K107" s="754" t="s">
        <v>4916</v>
      </c>
      <c r="L107" s="753"/>
      <c r="M107" s="243"/>
      <c r="N107" s="754" t="s">
        <v>2308</v>
      </c>
      <c r="O107" s="238"/>
      <c r="P107" s="238"/>
      <c r="Q107" s="238"/>
      <c r="R107" s="238"/>
      <c r="S107" s="238"/>
      <c r="T107" s="238"/>
      <c r="U107" s="238"/>
      <c r="V107" s="238"/>
      <c r="W107" s="591"/>
      <c r="X107" s="591"/>
      <c r="Y107" s="591"/>
      <c r="Z107" s="591"/>
      <c r="AA107" s="591"/>
      <c r="AB107" s="702" t="s">
        <v>16369</v>
      </c>
      <c r="AC107" s="246" t="s">
        <v>16489</v>
      </c>
      <c r="AD107" s="246" t="s">
        <v>16487</v>
      </c>
      <c r="AE107" s="246" t="s">
        <v>2085</v>
      </c>
      <c r="AF107" s="238" t="s">
        <v>2849</v>
      </c>
      <c r="AG107" s="702"/>
      <c r="AH107" s="246"/>
      <c r="AI107" s="246"/>
      <c r="AJ107" s="246"/>
      <c r="AK107" s="238"/>
    </row>
    <row r="108" spans="1:37" ht="15" customHeight="1">
      <c r="A108" s="238">
        <v>97</v>
      </c>
      <c r="B108" s="124" t="s">
        <v>16493</v>
      </c>
      <c r="C108" s="124" t="s">
        <v>16491</v>
      </c>
      <c r="D108" s="124" t="s">
        <v>2085</v>
      </c>
      <c r="E108" s="124" t="s">
        <v>2085</v>
      </c>
      <c r="F108" s="240" t="s">
        <v>16490</v>
      </c>
      <c r="G108" s="599" t="s">
        <v>16492</v>
      </c>
      <c r="H108" s="240" t="s">
        <v>2085</v>
      </c>
      <c r="I108" s="599" t="s">
        <v>2108</v>
      </c>
      <c r="J108" s="754"/>
      <c r="K108" s="754" t="s">
        <v>4916</v>
      </c>
      <c r="L108" s="753"/>
      <c r="M108" s="243"/>
      <c r="N108" s="754" t="s">
        <v>2308</v>
      </c>
      <c r="O108" s="238"/>
      <c r="P108" s="238"/>
      <c r="Q108" s="238"/>
      <c r="R108" s="238"/>
      <c r="S108" s="238"/>
      <c r="T108" s="238"/>
      <c r="U108" s="238"/>
      <c r="V108" s="238"/>
      <c r="W108" s="591"/>
      <c r="X108" s="591"/>
      <c r="Y108" s="591"/>
      <c r="Z108" s="591"/>
      <c r="AA108" s="591"/>
      <c r="AB108" s="702" t="s">
        <v>16369</v>
      </c>
      <c r="AC108" s="246" t="s">
        <v>16493</v>
      </c>
      <c r="AD108" s="246" t="s">
        <v>16491</v>
      </c>
      <c r="AE108" s="246" t="s">
        <v>2085</v>
      </c>
      <c r="AF108" s="238" t="s">
        <v>2849</v>
      </c>
      <c r="AG108" s="702"/>
      <c r="AH108" s="246"/>
      <c r="AI108" s="246"/>
      <c r="AJ108" s="246"/>
      <c r="AK108" s="238"/>
    </row>
    <row r="109" spans="1:37" ht="15" customHeight="1">
      <c r="A109" s="238">
        <v>98</v>
      </c>
      <c r="B109" s="124" t="s">
        <v>16496</v>
      </c>
      <c r="C109" s="124" t="s">
        <v>16495</v>
      </c>
      <c r="D109" s="124" t="s">
        <v>2084</v>
      </c>
      <c r="E109" s="124" t="s">
        <v>2621</v>
      </c>
      <c r="F109" s="240" t="s">
        <v>16494</v>
      </c>
      <c r="G109" s="240" t="s">
        <v>16495</v>
      </c>
      <c r="H109" s="240" t="s">
        <v>3215</v>
      </c>
      <c r="I109" s="599" t="s">
        <v>2111</v>
      </c>
      <c r="J109" s="754"/>
      <c r="K109" s="754" t="s">
        <v>2622</v>
      </c>
      <c r="L109" s="753"/>
      <c r="M109" s="243"/>
      <c r="N109" s="754" t="s">
        <v>2308</v>
      </c>
      <c r="O109" s="238"/>
      <c r="P109" s="238"/>
      <c r="Q109" s="238"/>
      <c r="R109" s="238"/>
      <c r="S109" s="238"/>
      <c r="T109" s="238"/>
      <c r="U109" s="238"/>
      <c r="V109" s="238"/>
      <c r="W109" s="591"/>
      <c r="X109" s="591"/>
      <c r="Y109" s="591"/>
      <c r="Z109" s="591"/>
      <c r="AA109" s="591"/>
      <c r="AB109" s="702" t="s">
        <v>16369</v>
      </c>
      <c r="AC109" s="246" t="s">
        <v>16496</v>
      </c>
      <c r="AD109" s="246" t="s">
        <v>16495</v>
      </c>
      <c r="AE109" s="246" t="s">
        <v>2084</v>
      </c>
      <c r="AF109" s="238" t="s">
        <v>16424</v>
      </c>
      <c r="AG109" s="702"/>
      <c r="AH109" s="246"/>
      <c r="AI109" s="246"/>
      <c r="AJ109" s="246"/>
      <c r="AK109" s="238"/>
    </row>
    <row r="110" spans="1:37" ht="15" customHeight="1">
      <c r="A110" s="238">
        <v>99</v>
      </c>
      <c r="B110" s="124" t="s">
        <v>16499</v>
      </c>
      <c r="C110" s="124" t="s">
        <v>16498</v>
      </c>
      <c r="D110" s="124" t="s">
        <v>2084</v>
      </c>
      <c r="E110" s="124" t="s">
        <v>2621</v>
      </c>
      <c r="F110" s="240" t="s">
        <v>16497</v>
      </c>
      <c r="G110" s="240" t="s">
        <v>16498</v>
      </c>
      <c r="H110" s="240" t="s">
        <v>3215</v>
      </c>
      <c r="I110" s="599" t="s">
        <v>2111</v>
      </c>
      <c r="J110" s="754"/>
      <c r="K110" s="754" t="s">
        <v>2622</v>
      </c>
      <c r="L110" s="753"/>
      <c r="M110" s="243"/>
      <c r="N110" s="754" t="s">
        <v>2308</v>
      </c>
      <c r="O110" s="238"/>
      <c r="P110" s="238"/>
      <c r="Q110" s="238"/>
      <c r="R110" s="238"/>
      <c r="S110" s="238"/>
      <c r="T110" s="238"/>
      <c r="U110" s="238"/>
      <c r="V110" s="238"/>
      <c r="W110" s="591"/>
      <c r="X110" s="591"/>
      <c r="Y110" s="591"/>
      <c r="Z110" s="591"/>
      <c r="AA110" s="591"/>
      <c r="AB110" s="702" t="s">
        <v>16369</v>
      </c>
      <c r="AC110" s="246" t="s">
        <v>16499</v>
      </c>
      <c r="AD110" s="246" t="s">
        <v>16498</v>
      </c>
      <c r="AE110" s="246" t="s">
        <v>2084</v>
      </c>
      <c r="AF110" s="238" t="s">
        <v>16424</v>
      </c>
      <c r="AG110" s="702"/>
      <c r="AH110" s="246"/>
      <c r="AI110" s="246"/>
      <c r="AJ110" s="246"/>
      <c r="AK110" s="238"/>
    </row>
    <row r="111" spans="1:37" ht="15" customHeight="1">
      <c r="A111" s="238">
        <v>100</v>
      </c>
      <c r="B111" s="674" t="s">
        <v>8465</v>
      </c>
      <c r="C111" s="243" t="s">
        <v>8558</v>
      </c>
      <c r="D111" s="243" t="s">
        <v>7365</v>
      </c>
      <c r="E111" s="124" t="s">
        <v>2621</v>
      </c>
      <c r="F111" s="240" t="s">
        <v>8465</v>
      </c>
      <c r="G111" s="599" t="s">
        <v>7444</v>
      </c>
      <c r="H111" s="240" t="s">
        <v>3513</v>
      </c>
      <c r="I111" s="599" t="s">
        <v>2108</v>
      </c>
      <c r="J111" s="679"/>
      <c r="K111" s="746" t="s">
        <v>7445</v>
      </c>
      <c r="L111" s="360"/>
      <c r="M111" s="758"/>
      <c r="N111" s="759" t="s">
        <v>142</v>
      </c>
      <c r="O111" s="591"/>
      <c r="P111" s="591"/>
      <c r="Q111" s="591"/>
      <c r="R111" s="591"/>
      <c r="S111" s="591"/>
      <c r="T111" s="591"/>
      <c r="U111" s="591"/>
      <c r="V111" s="591"/>
      <c r="W111" s="591" t="s">
        <v>875</v>
      </c>
      <c r="X111" s="591"/>
      <c r="Y111" s="591"/>
      <c r="Z111" s="591"/>
      <c r="AA111" s="591"/>
      <c r="AB111" s="591" t="s">
        <v>875</v>
      </c>
      <c r="AC111" s="591"/>
      <c r="AD111" s="591"/>
      <c r="AE111" s="591"/>
      <c r="AF111" s="591"/>
      <c r="AG111" s="591"/>
      <c r="AH111" s="591"/>
      <c r="AI111" s="591"/>
      <c r="AJ111" s="591"/>
      <c r="AK111" s="591"/>
    </row>
    <row r="112" spans="1:37" ht="15" customHeight="1">
      <c r="A112" s="238">
        <v>101</v>
      </c>
      <c r="B112" s="124" t="s">
        <v>8658</v>
      </c>
      <c r="C112" s="243" t="s">
        <v>8651</v>
      </c>
      <c r="D112" s="243" t="s">
        <v>7365</v>
      </c>
      <c r="E112" s="124" t="s">
        <v>2621</v>
      </c>
      <c r="F112" s="240" t="s">
        <v>8658</v>
      </c>
      <c r="G112" s="599" t="s">
        <v>16516</v>
      </c>
      <c r="H112" s="240" t="s">
        <v>7365</v>
      </c>
      <c r="I112" s="599" t="s">
        <v>2108</v>
      </c>
      <c r="J112" s="243"/>
      <c r="K112" s="746" t="s">
        <v>7445</v>
      </c>
      <c r="L112" s="243"/>
      <c r="M112" s="758"/>
      <c r="N112" s="759" t="s">
        <v>142</v>
      </c>
      <c r="O112" s="591"/>
      <c r="P112" s="591"/>
      <c r="Q112" s="591"/>
      <c r="R112" s="591"/>
      <c r="S112" s="591"/>
      <c r="T112" s="591"/>
      <c r="U112" s="591"/>
      <c r="V112" s="591"/>
      <c r="W112" s="591" t="s">
        <v>875</v>
      </c>
      <c r="X112" s="591"/>
      <c r="Y112" s="591"/>
      <c r="Z112" s="591"/>
      <c r="AA112" s="591"/>
      <c r="AB112" s="591" t="s">
        <v>875</v>
      </c>
      <c r="AC112" s="591"/>
      <c r="AD112" s="591"/>
      <c r="AE112" s="591"/>
      <c r="AF112" s="591"/>
      <c r="AG112" s="591"/>
      <c r="AH112" s="591"/>
      <c r="AI112" s="591"/>
      <c r="AJ112" s="591"/>
      <c r="AK112" s="591"/>
    </row>
    <row r="113" spans="1:37" ht="15" customHeight="1">
      <c r="A113" s="238">
        <v>102</v>
      </c>
      <c r="B113" s="124" t="s">
        <v>8653</v>
      </c>
      <c r="C113" s="243" t="s">
        <v>8651</v>
      </c>
      <c r="D113" s="243" t="s">
        <v>7365</v>
      </c>
      <c r="E113" s="124" t="s">
        <v>2621</v>
      </c>
      <c r="F113" s="240" t="s">
        <v>8653</v>
      </c>
      <c r="G113" s="599" t="s">
        <v>14040</v>
      </c>
      <c r="H113" s="240" t="s">
        <v>7365</v>
      </c>
      <c r="I113" s="599" t="s">
        <v>2108</v>
      </c>
      <c r="J113" s="243"/>
      <c r="K113" s="746" t="s">
        <v>7445</v>
      </c>
      <c r="L113" s="243"/>
      <c r="M113" s="758"/>
      <c r="N113" s="759" t="s">
        <v>142</v>
      </c>
      <c r="O113" s="591"/>
      <c r="P113" s="591"/>
      <c r="Q113" s="591"/>
      <c r="R113" s="591"/>
      <c r="S113" s="591"/>
      <c r="T113" s="591"/>
      <c r="U113" s="591"/>
      <c r="V113" s="591"/>
      <c r="W113" s="591" t="s">
        <v>875</v>
      </c>
      <c r="X113" s="591"/>
      <c r="Y113" s="591"/>
      <c r="Z113" s="591"/>
      <c r="AA113" s="591"/>
      <c r="AB113" s="591" t="s">
        <v>875</v>
      </c>
      <c r="AC113" s="591"/>
      <c r="AD113" s="591"/>
      <c r="AE113" s="591"/>
      <c r="AF113" s="591"/>
      <c r="AG113" s="591"/>
      <c r="AH113" s="591"/>
      <c r="AI113" s="591"/>
      <c r="AJ113" s="591"/>
      <c r="AK113" s="591"/>
    </row>
    <row r="114" spans="1:37" ht="15" customHeight="1">
      <c r="A114" s="238">
        <v>103</v>
      </c>
      <c r="B114" s="124" t="s">
        <v>7363</v>
      </c>
      <c r="C114" s="243" t="s">
        <v>8647</v>
      </c>
      <c r="D114" s="243" t="s">
        <v>7365</v>
      </c>
      <c r="E114" s="124" t="s">
        <v>2621</v>
      </c>
      <c r="F114" s="240" t="s">
        <v>7363</v>
      </c>
      <c r="G114" s="599" t="s">
        <v>7364</v>
      </c>
      <c r="H114" s="240" t="s">
        <v>7365</v>
      </c>
      <c r="I114" s="599" t="s">
        <v>2108</v>
      </c>
      <c r="J114" s="243"/>
      <c r="K114" s="746" t="s">
        <v>7445</v>
      </c>
      <c r="L114" s="243"/>
      <c r="M114" s="758"/>
      <c r="N114" s="759" t="s">
        <v>142</v>
      </c>
      <c r="O114" s="591"/>
      <c r="P114" s="591"/>
      <c r="Q114" s="591"/>
      <c r="R114" s="591"/>
      <c r="S114" s="591"/>
      <c r="T114" s="591"/>
      <c r="U114" s="591"/>
      <c r="V114" s="591"/>
      <c r="W114" s="591"/>
      <c r="X114" s="591"/>
      <c r="Y114" s="591"/>
      <c r="Z114" s="591"/>
      <c r="AA114" s="591"/>
      <c r="AB114" s="591"/>
      <c r="AC114" s="591"/>
      <c r="AD114" s="591"/>
      <c r="AE114" s="591"/>
      <c r="AF114" s="591"/>
      <c r="AG114" s="591"/>
      <c r="AH114" s="591"/>
      <c r="AI114" s="591"/>
      <c r="AJ114" s="591"/>
      <c r="AK114" s="591"/>
    </row>
    <row r="115" spans="1:37" ht="15" customHeight="1">
      <c r="A115" s="238">
        <v>104</v>
      </c>
      <c r="B115" s="243" t="s">
        <v>16517</v>
      </c>
      <c r="C115" s="243" t="s">
        <v>8704</v>
      </c>
      <c r="D115" s="243" t="s">
        <v>7365</v>
      </c>
      <c r="E115" s="124" t="s">
        <v>2621</v>
      </c>
      <c r="F115" s="240" t="s">
        <v>16517</v>
      </c>
      <c r="G115" s="599" t="s">
        <v>14879</v>
      </c>
      <c r="H115" s="240" t="s">
        <v>7365</v>
      </c>
      <c r="I115" s="599" t="s">
        <v>2108</v>
      </c>
      <c r="J115" s="243"/>
      <c r="K115" s="746" t="s">
        <v>7445</v>
      </c>
      <c r="L115" s="243"/>
      <c r="M115" s="758"/>
      <c r="N115" s="759" t="s">
        <v>142</v>
      </c>
      <c r="O115" s="591"/>
      <c r="P115" s="591"/>
      <c r="Q115" s="591"/>
      <c r="R115" s="591"/>
      <c r="S115" s="591"/>
      <c r="T115" s="591"/>
      <c r="U115" s="591"/>
      <c r="V115" s="591"/>
      <c r="W115" s="591" t="s">
        <v>875</v>
      </c>
      <c r="X115" s="591"/>
      <c r="Y115" s="591"/>
      <c r="Z115" s="591"/>
      <c r="AA115" s="591"/>
      <c r="AB115" s="591" t="s">
        <v>875</v>
      </c>
      <c r="AC115" s="591"/>
      <c r="AD115" s="591"/>
      <c r="AE115" s="591"/>
      <c r="AF115" s="591"/>
      <c r="AG115" s="591"/>
      <c r="AH115" s="591"/>
      <c r="AI115" s="591"/>
      <c r="AJ115" s="591"/>
      <c r="AK115" s="591"/>
    </row>
    <row r="116" spans="1:37" ht="15" customHeight="1">
      <c r="A116" s="238">
        <v>105</v>
      </c>
      <c r="B116" s="239" t="s">
        <v>2371</v>
      </c>
      <c r="C116" s="239" t="s">
        <v>5013</v>
      </c>
      <c r="D116" s="239" t="s">
        <v>2100</v>
      </c>
      <c r="E116" s="239" t="str">
        <f>IF(ISERR(SEARCH("varchar",D116)),D116,"string("&amp;MID(D116,10,LEN(D116)-10)&amp;")")</f>
        <v>string(2)</v>
      </c>
      <c r="F116" s="240" t="s">
        <v>2371</v>
      </c>
      <c r="G116" s="599" t="s">
        <v>13863</v>
      </c>
      <c r="H116" s="240" t="s">
        <v>2100</v>
      </c>
      <c r="I116" s="240" t="s">
        <v>2101</v>
      </c>
      <c r="J116" s="239"/>
      <c r="K116" s="644" t="s">
        <v>2702</v>
      </c>
      <c r="L116" s="239" t="s">
        <v>16528</v>
      </c>
      <c r="M116" s="239" t="s">
        <v>16529</v>
      </c>
      <c r="N116" s="406" t="s">
        <v>2308</v>
      </c>
      <c r="V116" s="239"/>
      <c r="W116" s="243" t="s">
        <v>1554</v>
      </c>
      <c r="X116" s="239" t="s">
        <v>2371</v>
      </c>
      <c r="Y116" s="239" t="s">
        <v>5013</v>
      </c>
      <c r="Z116" s="324" t="s">
        <v>2100</v>
      </c>
      <c r="AA116" s="447"/>
      <c r="AB116" s="239"/>
      <c r="AC116" s="239"/>
      <c r="AI116" s="591"/>
      <c r="AJ116" s="591"/>
      <c r="AK116" s="591"/>
    </row>
    <row r="117" spans="1:37" ht="15" customHeight="1">
      <c r="A117" s="238">
        <v>106</v>
      </c>
      <c r="B117" s="113" t="s">
        <v>5858</v>
      </c>
      <c r="C117" s="113" t="s">
        <v>5840</v>
      </c>
      <c r="D117" s="239" t="s">
        <v>2085</v>
      </c>
      <c r="E117" s="239" t="s">
        <v>2621</v>
      </c>
      <c r="F117" s="240" t="s">
        <v>5858</v>
      </c>
      <c r="G117" s="599" t="s">
        <v>5859</v>
      </c>
      <c r="H117" s="240" t="s">
        <v>3215</v>
      </c>
      <c r="I117" s="599" t="s">
        <v>2111</v>
      </c>
      <c r="J117" s="681"/>
      <c r="K117" s="238" t="s">
        <v>2622</v>
      </c>
      <c r="L117" s="239"/>
      <c r="M117" s="675" t="s">
        <v>16530</v>
      </c>
      <c r="N117" s="681" t="s">
        <v>2308</v>
      </c>
      <c r="V117" s="591"/>
      <c r="W117" s="243" t="s">
        <v>1554</v>
      </c>
      <c r="X117" s="239" t="s">
        <v>16589</v>
      </c>
      <c r="Y117" s="239" t="s">
        <v>3770</v>
      </c>
      <c r="Z117" s="324" t="s">
        <v>2085</v>
      </c>
      <c r="AA117" s="239" t="s">
        <v>16532</v>
      </c>
      <c r="AB117" s="591"/>
      <c r="AC117" s="591"/>
      <c r="AI117" s="591"/>
      <c r="AJ117" s="591"/>
      <c r="AK117" s="591"/>
    </row>
    <row r="118" spans="1:37" ht="15" customHeight="1">
      <c r="A118" s="238">
        <v>107</v>
      </c>
      <c r="B118" s="113" t="s">
        <v>6023</v>
      </c>
      <c r="C118" s="113" t="s">
        <v>6024</v>
      </c>
      <c r="D118" s="239" t="s">
        <v>2085</v>
      </c>
      <c r="E118" s="239" t="s">
        <v>2621</v>
      </c>
      <c r="F118" s="240" t="s">
        <v>6023</v>
      </c>
      <c r="G118" s="599" t="s">
        <v>6025</v>
      </c>
      <c r="H118" s="240" t="s">
        <v>3215</v>
      </c>
      <c r="I118" s="599" t="s">
        <v>2111</v>
      </c>
      <c r="J118" s="681"/>
      <c r="K118" s="238" t="s">
        <v>2622</v>
      </c>
      <c r="L118" s="239"/>
      <c r="M118" s="675" t="s">
        <v>16533</v>
      </c>
      <c r="N118" s="583" t="s">
        <v>142</v>
      </c>
      <c r="V118" s="591"/>
      <c r="W118" s="332"/>
      <c r="X118" s="229"/>
      <c r="Y118" s="229"/>
      <c r="Z118" s="761"/>
      <c r="AA118" s="238"/>
      <c r="AB118" s="591"/>
      <c r="AC118" s="591"/>
      <c r="AI118" s="591"/>
      <c r="AJ118" s="591"/>
      <c r="AK118" s="591"/>
    </row>
    <row r="119" spans="1:37" ht="15" customHeight="1">
      <c r="A119" s="238">
        <v>108</v>
      </c>
      <c r="B119" s="113" t="s">
        <v>6026</v>
      </c>
      <c r="C119" s="113" t="s">
        <v>6027</v>
      </c>
      <c r="D119" s="239" t="s">
        <v>2085</v>
      </c>
      <c r="E119" s="239" t="s">
        <v>2621</v>
      </c>
      <c r="F119" s="240" t="s">
        <v>6026</v>
      </c>
      <c r="G119" s="599" t="s">
        <v>6028</v>
      </c>
      <c r="H119" s="240" t="s">
        <v>3215</v>
      </c>
      <c r="I119" s="599" t="s">
        <v>2111</v>
      </c>
      <c r="J119" s="681"/>
      <c r="K119" s="238" t="s">
        <v>2622</v>
      </c>
      <c r="L119" s="239"/>
      <c r="M119" s="675" t="s">
        <v>16535</v>
      </c>
      <c r="N119" s="583" t="s">
        <v>142</v>
      </c>
      <c r="V119" s="591"/>
      <c r="W119" s="332"/>
      <c r="X119" s="229"/>
      <c r="Y119" s="229"/>
      <c r="Z119" s="761"/>
      <c r="AA119" s="238"/>
      <c r="AB119" s="591"/>
      <c r="AC119" s="591"/>
      <c r="AI119" s="591"/>
      <c r="AJ119" s="591"/>
      <c r="AK119" s="591"/>
    </row>
    <row r="120" spans="1:37" ht="15" customHeight="1">
      <c r="A120" s="238">
        <v>109</v>
      </c>
      <c r="B120" s="113" t="s">
        <v>6029</v>
      </c>
      <c r="C120" s="113" t="s">
        <v>6030</v>
      </c>
      <c r="D120" s="239" t="s">
        <v>2085</v>
      </c>
      <c r="E120" s="239" t="s">
        <v>2621</v>
      </c>
      <c r="F120" s="240" t="s">
        <v>6029</v>
      </c>
      <c r="G120" s="599" t="s">
        <v>6031</v>
      </c>
      <c r="H120" s="240" t="s">
        <v>3215</v>
      </c>
      <c r="I120" s="599" t="s">
        <v>2111</v>
      </c>
      <c r="J120" s="760"/>
      <c r="K120" s="238" t="s">
        <v>2622</v>
      </c>
      <c r="L120" s="239"/>
      <c r="M120" s="675" t="s">
        <v>16536</v>
      </c>
      <c r="N120" s="681" t="s">
        <v>2308</v>
      </c>
      <c r="V120" s="591"/>
      <c r="W120" s="243" t="s">
        <v>1554</v>
      </c>
      <c r="X120" s="239" t="s">
        <v>16617</v>
      </c>
      <c r="Y120" s="239" t="s">
        <v>6762</v>
      </c>
      <c r="Z120" s="324" t="s">
        <v>2085</v>
      </c>
      <c r="AA120" s="239" t="s">
        <v>16532</v>
      </c>
      <c r="AB120" s="591"/>
      <c r="AC120" s="591"/>
      <c r="AI120" s="591"/>
      <c r="AJ120" s="591"/>
      <c r="AK120" s="591"/>
    </row>
    <row r="121" spans="1:37" ht="15" customHeight="1">
      <c r="A121" s="238">
        <v>110</v>
      </c>
      <c r="B121" s="113" t="s">
        <v>6032</v>
      </c>
      <c r="C121" s="113" t="s">
        <v>6033</v>
      </c>
      <c r="D121" s="239" t="s">
        <v>2085</v>
      </c>
      <c r="E121" s="239" t="s">
        <v>2621</v>
      </c>
      <c r="F121" s="240" t="s">
        <v>6032</v>
      </c>
      <c r="G121" s="599" t="s">
        <v>6034</v>
      </c>
      <c r="H121" s="240" t="s">
        <v>3215</v>
      </c>
      <c r="I121" s="599" t="s">
        <v>2111</v>
      </c>
      <c r="J121" s="760"/>
      <c r="K121" s="238" t="s">
        <v>2622</v>
      </c>
      <c r="L121" s="239"/>
      <c r="M121" s="675" t="s">
        <v>16537</v>
      </c>
      <c r="N121" s="583" t="s">
        <v>142</v>
      </c>
      <c r="V121" s="591"/>
      <c r="W121" s="332"/>
      <c r="X121" s="229"/>
      <c r="Y121" s="229"/>
      <c r="Z121" s="761"/>
      <c r="AA121" s="238"/>
      <c r="AB121" s="591"/>
      <c r="AC121" s="591"/>
      <c r="AI121" s="591"/>
      <c r="AJ121" s="591"/>
      <c r="AK121" s="591"/>
    </row>
    <row r="122" spans="1:37" ht="15" customHeight="1">
      <c r="A122" s="238">
        <v>111</v>
      </c>
      <c r="B122" s="113" t="s">
        <v>6035</v>
      </c>
      <c r="C122" s="113" t="s">
        <v>6036</v>
      </c>
      <c r="D122" s="239" t="s">
        <v>2085</v>
      </c>
      <c r="E122" s="239" t="s">
        <v>2621</v>
      </c>
      <c r="F122" s="240" t="s">
        <v>6035</v>
      </c>
      <c r="G122" s="599" t="s">
        <v>6037</v>
      </c>
      <c r="H122" s="240" t="s">
        <v>3215</v>
      </c>
      <c r="I122" s="599" t="s">
        <v>2111</v>
      </c>
      <c r="J122" s="681"/>
      <c r="K122" s="238" t="s">
        <v>2622</v>
      </c>
      <c r="L122" s="239"/>
      <c r="M122" s="675" t="s">
        <v>16538</v>
      </c>
      <c r="N122" s="583" t="s">
        <v>142</v>
      </c>
      <c r="V122" s="591"/>
      <c r="W122" s="399"/>
      <c r="X122" s="229"/>
      <c r="Y122" s="229"/>
      <c r="Z122" s="761"/>
      <c r="AA122" s="591"/>
      <c r="AB122" s="591"/>
      <c r="AC122" s="591"/>
      <c r="AI122" s="591"/>
      <c r="AJ122" s="591"/>
      <c r="AK122" s="591"/>
    </row>
    <row r="123" spans="1:37" ht="15" customHeight="1">
      <c r="A123" s="238">
        <v>112</v>
      </c>
      <c r="B123" s="239" t="s">
        <v>14786</v>
      </c>
      <c r="C123" s="239" t="s">
        <v>9741</v>
      </c>
      <c r="D123" s="239" t="s">
        <v>2084</v>
      </c>
      <c r="E123" s="239" t="s">
        <v>2621</v>
      </c>
      <c r="F123" s="240" t="s">
        <v>14786</v>
      </c>
      <c r="G123" s="599" t="s">
        <v>6307</v>
      </c>
      <c r="H123" s="240" t="s">
        <v>3215</v>
      </c>
      <c r="I123" s="599" t="s">
        <v>2111</v>
      </c>
      <c r="J123" s="239"/>
      <c r="K123" s="644" t="s">
        <v>2622</v>
      </c>
      <c r="L123" s="239"/>
      <c r="M123" s="239" t="s">
        <v>16539</v>
      </c>
      <c r="N123" s="681" t="s">
        <v>2308</v>
      </c>
      <c r="V123" s="239"/>
      <c r="W123" s="243" t="s">
        <v>1554</v>
      </c>
      <c r="X123" s="239" t="s">
        <v>14663</v>
      </c>
      <c r="Y123" s="239" t="s">
        <v>9741</v>
      </c>
      <c r="Z123" s="324" t="s">
        <v>2084</v>
      </c>
      <c r="AA123" s="239" t="s">
        <v>16532</v>
      </c>
      <c r="AB123" s="239"/>
      <c r="AC123" s="239"/>
      <c r="AI123" s="591"/>
      <c r="AJ123" s="591"/>
      <c r="AK123" s="591"/>
    </row>
    <row r="124" spans="1:37" ht="15" customHeight="1">
      <c r="A124" s="238">
        <v>113</v>
      </c>
      <c r="B124" s="239" t="s">
        <v>16540</v>
      </c>
      <c r="C124" s="239" t="s">
        <v>8369</v>
      </c>
      <c r="D124" s="239" t="s">
        <v>2085</v>
      </c>
      <c r="E124" s="239" t="s">
        <v>2621</v>
      </c>
      <c r="F124" s="240" t="s">
        <v>16540</v>
      </c>
      <c r="G124" s="599" t="s">
        <v>16541</v>
      </c>
      <c r="H124" s="240" t="s">
        <v>2085</v>
      </c>
      <c r="I124" s="599" t="s">
        <v>2111</v>
      </c>
      <c r="J124" s="239"/>
      <c r="K124" s="644" t="s">
        <v>2622</v>
      </c>
      <c r="L124" s="239"/>
      <c r="M124" s="239" t="s">
        <v>16542</v>
      </c>
      <c r="N124" s="681" t="s">
        <v>2308</v>
      </c>
      <c r="V124" s="239"/>
      <c r="W124" s="243" t="s">
        <v>1554</v>
      </c>
      <c r="X124" s="239" t="s">
        <v>16540</v>
      </c>
      <c r="Y124" s="239" t="s">
        <v>8369</v>
      </c>
      <c r="Z124" s="324" t="s">
        <v>2085</v>
      </c>
      <c r="AA124" s="239" t="s">
        <v>16532</v>
      </c>
      <c r="AB124" s="239"/>
      <c r="AC124" s="239"/>
      <c r="AI124" s="591"/>
      <c r="AJ124" s="591"/>
      <c r="AK124" s="591"/>
    </row>
    <row r="125" spans="1:37" ht="15" customHeight="1">
      <c r="A125" s="238">
        <v>114</v>
      </c>
      <c r="B125" s="239" t="s">
        <v>8372</v>
      </c>
      <c r="C125" s="239" t="s">
        <v>8373</v>
      </c>
      <c r="D125" s="239" t="s">
        <v>2085</v>
      </c>
      <c r="E125" s="239" t="s">
        <v>2621</v>
      </c>
      <c r="F125" s="240" t="s">
        <v>8372</v>
      </c>
      <c r="G125" s="599" t="s">
        <v>8374</v>
      </c>
      <c r="H125" s="240" t="s">
        <v>2085</v>
      </c>
      <c r="I125" s="599" t="s">
        <v>2111</v>
      </c>
      <c r="J125" s="239"/>
      <c r="K125" s="644" t="s">
        <v>2622</v>
      </c>
      <c r="L125" s="239"/>
      <c r="M125" s="239" t="s">
        <v>16543</v>
      </c>
      <c r="N125" s="681" t="s">
        <v>2308</v>
      </c>
      <c r="V125" s="239"/>
      <c r="W125" s="243" t="s">
        <v>1554</v>
      </c>
      <c r="X125" s="239" t="s">
        <v>8372</v>
      </c>
      <c r="Y125" s="239" t="s">
        <v>8373</v>
      </c>
      <c r="Z125" s="324" t="s">
        <v>2085</v>
      </c>
      <c r="AA125" s="239" t="s">
        <v>16532</v>
      </c>
      <c r="AB125" s="239"/>
      <c r="AC125" s="239"/>
      <c r="AI125" s="591"/>
      <c r="AJ125" s="591"/>
      <c r="AK125" s="591"/>
    </row>
    <row r="126" spans="1:37" ht="15" customHeight="1">
      <c r="A126" s="238">
        <v>115</v>
      </c>
      <c r="B126" s="239" t="s">
        <v>16544</v>
      </c>
      <c r="C126" s="239" t="s">
        <v>16545</v>
      </c>
      <c r="D126" s="239" t="s">
        <v>2085</v>
      </c>
      <c r="E126" s="239" t="s">
        <v>2621</v>
      </c>
      <c r="F126" s="240" t="s">
        <v>16544</v>
      </c>
      <c r="G126" s="599" t="s">
        <v>16546</v>
      </c>
      <c r="H126" s="240" t="s">
        <v>2085</v>
      </c>
      <c r="I126" s="599" t="s">
        <v>2111</v>
      </c>
      <c r="J126" s="239"/>
      <c r="K126" s="644" t="s">
        <v>2622</v>
      </c>
      <c r="L126" s="239"/>
      <c r="M126" s="239" t="s">
        <v>16547</v>
      </c>
      <c r="N126" s="681" t="s">
        <v>2308</v>
      </c>
      <c r="V126" s="239"/>
      <c r="W126" s="243" t="s">
        <v>1554</v>
      </c>
      <c r="X126" s="239" t="s">
        <v>16544</v>
      </c>
      <c r="Y126" s="239" t="s">
        <v>16545</v>
      </c>
      <c r="Z126" s="324" t="s">
        <v>2085</v>
      </c>
      <c r="AA126" s="239" t="s">
        <v>16532</v>
      </c>
      <c r="AB126" s="239"/>
      <c r="AC126" s="239"/>
      <c r="AI126" s="591"/>
      <c r="AJ126" s="591"/>
      <c r="AK126" s="591"/>
    </row>
    <row r="127" spans="1:37" ht="15" customHeight="1">
      <c r="A127" s="238">
        <v>116</v>
      </c>
      <c r="B127" s="239" t="s">
        <v>16548</v>
      </c>
      <c r="C127" s="239" t="s">
        <v>16549</v>
      </c>
      <c r="D127" s="239" t="s">
        <v>2085</v>
      </c>
      <c r="E127" s="239" t="s">
        <v>2621</v>
      </c>
      <c r="F127" s="240" t="s">
        <v>16548</v>
      </c>
      <c r="G127" s="599" t="s">
        <v>16550</v>
      </c>
      <c r="H127" s="240" t="s">
        <v>2085</v>
      </c>
      <c r="I127" s="599" t="s">
        <v>2111</v>
      </c>
      <c r="J127" s="239"/>
      <c r="K127" s="644" t="s">
        <v>2622</v>
      </c>
      <c r="L127" s="239"/>
      <c r="M127" s="239" t="s">
        <v>16551</v>
      </c>
      <c r="N127" s="681" t="s">
        <v>2308</v>
      </c>
      <c r="V127" s="239"/>
      <c r="W127" s="243" t="s">
        <v>1554</v>
      </c>
      <c r="X127" s="239" t="s">
        <v>16548</v>
      </c>
      <c r="Y127" s="239" t="s">
        <v>16549</v>
      </c>
      <c r="Z127" s="324" t="s">
        <v>2085</v>
      </c>
      <c r="AA127" s="239" t="s">
        <v>16532</v>
      </c>
      <c r="AB127" s="239"/>
      <c r="AC127" s="239"/>
      <c r="AI127" s="591"/>
      <c r="AJ127" s="591"/>
      <c r="AK127" s="591"/>
    </row>
    <row r="128" spans="1:37" ht="15" customHeight="1">
      <c r="A128" s="238">
        <v>117</v>
      </c>
      <c r="B128" s="239" t="s">
        <v>16552</v>
      </c>
      <c r="C128" s="239" t="s">
        <v>16553</v>
      </c>
      <c r="D128" s="239" t="s">
        <v>2085</v>
      </c>
      <c r="E128" s="239" t="s">
        <v>2621</v>
      </c>
      <c r="F128" s="240" t="s">
        <v>16552</v>
      </c>
      <c r="G128" s="599" t="s">
        <v>16554</v>
      </c>
      <c r="H128" s="240" t="s">
        <v>2085</v>
      </c>
      <c r="I128" s="599" t="s">
        <v>2111</v>
      </c>
      <c r="J128" s="239"/>
      <c r="K128" s="644" t="s">
        <v>2622</v>
      </c>
      <c r="L128" s="239"/>
      <c r="M128" s="239" t="s">
        <v>16555</v>
      </c>
      <c r="N128" s="681" t="s">
        <v>2308</v>
      </c>
      <c r="V128" s="239"/>
      <c r="W128" s="243" t="s">
        <v>1554</v>
      </c>
      <c r="X128" s="239" t="s">
        <v>16552</v>
      </c>
      <c r="Y128" s="239" t="s">
        <v>16553</v>
      </c>
      <c r="Z128" s="324" t="s">
        <v>2085</v>
      </c>
      <c r="AA128" s="239" t="s">
        <v>16532</v>
      </c>
      <c r="AB128" s="239"/>
      <c r="AC128" s="239"/>
      <c r="AI128" s="591"/>
      <c r="AJ128" s="591"/>
      <c r="AK128" s="591"/>
    </row>
    <row r="129" spans="1:37" ht="15" customHeight="1">
      <c r="A129" s="238">
        <v>118</v>
      </c>
      <c r="B129" s="113" t="s">
        <v>6051</v>
      </c>
      <c r="C129" s="229" t="s">
        <v>6052</v>
      </c>
      <c r="D129" s="239" t="s">
        <v>2085</v>
      </c>
      <c r="E129" s="239" t="s">
        <v>2621</v>
      </c>
      <c r="F129" s="240" t="s">
        <v>6051</v>
      </c>
      <c r="G129" s="240" t="s">
        <v>6052</v>
      </c>
      <c r="H129" s="240" t="s">
        <v>3215</v>
      </c>
      <c r="I129" s="599" t="s">
        <v>2111</v>
      </c>
      <c r="J129" s="762"/>
      <c r="K129" s="238" t="s">
        <v>2622</v>
      </c>
      <c r="L129" s="239" t="s">
        <v>2702</v>
      </c>
      <c r="M129" s="675" t="s">
        <v>16556</v>
      </c>
      <c r="N129" s="583" t="s">
        <v>142</v>
      </c>
      <c r="P129" s="591"/>
      <c r="Q129" s="591"/>
      <c r="R129" s="591"/>
      <c r="S129" s="591"/>
      <c r="T129" s="591"/>
      <c r="U129" s="591"/>
      <c r="V129" s="591"/>
      <c r="W129" s="591"/>
      <c r="X129" s="399"/>
      <c r="Y129" s="229"/>
      <c r="Z129" s="229"/>
      <c r="AA129" s="761"/>
      <c r="AB129" s="591"/>
      <c r="AC129" s="591"/>
      <c r="AD129" s="591"/>
      <c r="AE129" s="591"/>
      <c r="AF129" s="591"/>
      <c r="AG129" s="591"/>
      <c r="AH129" s="591"/>
      <c r="AI129" s="591"/>
      <c r="AJ129" s="591"/>
      <c r="AK129" s="591"/>
    </row>
    <row r="130" spans="1:37" ht="15" customHeight="1">
      <c r="A130" s="238">
        <v>119</v>
      </c>
      <c r="B130" s="113" t="s">
        <v>6053</v>
      </c>
      <c r="C130" s="229" t="s">
        <v>6054</v>
      </c>
      <c r="D130" s="239" t="s">
        <v>2085</v>
      </c>
      <c r="E130" s="239" t="s">
        <v>2621</v>
      </c>
      <c r="F130" s="240" t="s">
        <v>6053</v>
      </c>
      <c r="G130" s="240" t="s">
        <v>6054</v>
      </c>
      <c r="H130" s="240" t="s">
        <v>3215</v>
      </c>
      <c r="I130" s="599" t="s">
        <v>2111</v>
      </c>
      <c r="J130" s="762"/>
      <c r="K130" s="238" t="s">
        <v>2622</v>
      </c>
      <c r="L130" s="239" t="s">
        <v>2702</v>
      </c>
      <c r="M130" s="675" t="s">
        <v>16557</v>
      </c>
      <c r="N130" s="583" t="s">
        <v>142</v>
      </c>
      <c r="P130" s="591"/>
      <c r="Q130" s="591"/>
      <c r="R130" s="591"/>
      <c r="S130" s="591"/>
      <c r="T130" s="591"/>
      <c r="U130" s="591"/>
      <c r="V130" s="591"/>
      <c r="W130" s="591"/>
      <c r="X130" s="399"/>
      <c r="Y130" s="229"/>
      <c r="Z130" s="229"/>
      <c r="AA130" s="761"/>
      <c r="AB130" s="591"/>
      <c r="AC130" s="591"/>
      <c r="AD130" s="591"/>
      <c r="AE130" s="591"/>
      <c r="AF130" s="591"/>
      <c r="AG130" s="591"/>
      <c r="AH130" s="591"/>
      <c r="AI130" s="591"/>
      <c r="AJ130" s="591"/>
      <c r="AK130" s="591"/>
    </row>
    <row r="131" spans="1:37" ht="15" customHeight="1">
      <c r="A131" s="238">
        <v>120</v>
      </c>
      <c r="B131" s="113" t="s">
        <v>6055</v>
      </c>
      <c r="C131" s="229" t="s">
        <v>6056</v>
      </c>
      <c r="D131" s="239" t="s">
        <v>2085</v>
      </c>
      <c r="E131" s="239" t="s">
        <v>2621</v>
      </c>
      <c r="F131" s="240" t="s">
        <v>6055</v>
      </c>
      <c r="G131" s="240" t="s">
        <v>6056</v>
      </c>
      <c r="H131" s="240" t="s">
        <v>3215</v>
      </c>
      <c r="I131" s="599" t="s">
        <v>2111</v>
      </c>
      <c r="J131" s="762"/>
      <c r="K131" s="238" t="s">
        <v>2622</v>
      </c>
      <c r="L131" s="239" t="s">
        <v>2702</v>
      </c>
      <c r="M131" s="675" t="s">
        <v>16558</v>
      </c>
      <c r="N131" s="583" t="s">
        <v>142</v>
      </c>
      <c r="P131" s="591"/>
      <c r="Q131" s="591"/>
      <c r="R131" s="591"/>
      <c r="S131" s="591"/>
      <c r="T131" s="591"/>
      <c r="U131" s="591"/>
      <c r="V131" s="591"/>
      <c r="W131" s="591"/>
      <c r="X131" s="399"/>
      <c r="Y131" s="229"/>
      <c r="Z131" s="229"/>
      <c r="AA131" s="761"/>
      <c r="AB131" s="591"/>
      <c r="AC131" s="591"/>
      <c r="AD131" s="591"/>
      <c r="AE131" s="591"/>
      <c r="AF131" s="591"/>
      <c r="AG131" s="591"/>
      <c r="AH131" s="591"/>
      <c r="AI131" s="591"/>
      <c r="AJ131" s="591"/>
      <c r="AK131" s="591"/>
    </row>
    <row r="132" spans="1:37" ht="15" customHeight="1">
      <c r="A132" s="238">
        <v>121</v>
      </c>
      <c r="B132" s="229" t="s">
        <v>6057</v>
      </c>
      <c r="C132" s="229" t="s">
        <v>6058</v>
      </c>
      <c r="D132" s="239" t="s">
        <v>2085</v>
      </c>
      <c r="E132" s="239" t="s">
        <v>2621</v>
      </c>
      <c r="F132" s="240" t="s">
        <v>6057</v>
      </c>
      <c r="G132" s="599" t="s">
        <v>6059</v>
      </c>
      <c r="H132" s="240" t="s">
        <v>3215</v>
      </c>
      <c r="I132" s="599" t="s">
        <v>2111</v>
      </c>
      <c r="J132" s="762"/>
      <c r="K132" s="238" t="s">
        <v>2622</v>
      </c>
      <c r="L132" s="239"/>
      <c r="M132" s="675" t="s">
        <v>16559</v>
      </c>
      <c r="N132" s="583" t="s">
        <v>142</v>
      </c>
      <c r="P132" s="591"/>
      <c r="Q132" s="591"/>
      <c r="R132" s="591"/>
      <c r="S132" s="591"/>
      <c r="T132" s="591"/>
      <c r="U132" s="591"/>
      <c r="V132" s="591"/>
      <c r="W132" s="591"/>
      <c r="X132" s="399"/>
      <c r="Y132" s="229"/>
      <c r="Z132" s="229"/>
      <c r="AA132" s="761"/>
      <c r="AB132" s="591"/>
      <c r="AC132" s="591"/>
      <c r="AD132" s="591"/>
      <c r="AE132" s="591"/>
      <c r="AF132" s="591"/>
      <c r="AG132" s="591"/>
      <c r="AH132" s="591"/>
      <c r="AI132" s="591"/>
      <c r="AJ132" s="591"/>
      <c r="AK132" s="591"/>
    </row>
    <row r="133" spans="1:37" ht="15" customHeight="1">
      <c r="A133" s="238">
        <v>122</v>
      </c>
      <c r="B133" s="229" t="s">
        <v>6060</v>
      </c>
      <c r="C133" s="229" t="s">
        <v>6061</v>
      </c>
      <c r="D133" s="239" t="s">
        <v>2085</v>
      </c>
      <c r="E133" s="239" t="s">
        <v>2621</v>
      </c>
      <c r="F133" s="240" t="s">
        <v>6060</v>
      </c>
      <c r="G133" s="599" t="s">
        <v>6062</v>
      </c>
      <c r="H133" s="240" t="s">
        <v>3215</v>
      </c>
      <c r="I133" s="599" t="s">
        <v>2111</v>
      </c>
      <c r="J133" s="762"/>
      <c r="K133" s="238" t="s">
        <v>2622</v>
      </c>
      <c r="L133" s="239"/>
      <c r="M133" s="675" t="s">
        <v>16560</v>
      </c>
      <c r="N133" s="583" t="s">
        <v>142</v>
      </c>
      <c r="P133" s="591"/>
      <c r="Q133" s="591"/>
      <c r="R133" s="591"/>
      <c r="S133" s="591"/>
      <c r="T133" s="591"/>
      <c r="U133" s="591"/>
      <c r="V133" s="591"/>
      <c r="W133" s="591"/>
      <c r="X133" s="399"/>
      <c r="Y133" s="229"/>
      <c r="Z133" s="229"/>
      <c r="AA133" s="761"/>
      <c r="AB133" s="591"/>
      <c r="AC133" s="591"/>
      <c r="AD133" s="591"/>
      <c r="AE133" s="591"/>
      <c r="AF133" s="591"/>
      <c r="AG133" s="591"/>
      <c r="AH133" s="591"/>
      <c r="AI133" s="591"/>
      <c r="AJ133" s="591"/>
      <c r="AK133" s="591"/>
    </row>
    <row r="134" spans="1:37" ht="15" customHeight="1">
      <c r="A134" s="238">
        <v>123</v>
      </c>
      <c r="B134" s="229" t="s">
        <v>6063</v>
      </c>
      <c r="C134" s="229" t="s">
        <v>6064</v>
      </c>
      <c r="D134" s="239" t="s">
        <v>2085</v>
      </c>
      <c r="E134" s="239" t="s">
        <v>2621</v>
      </c>
      <c r="F134" s="240" t="s">
        <v>6063</v>
      </c>
      <c r="G134" s="599" t="s">
        <v>6065</v>
      </c>
      <c r="H134" s="240" t="s">
        <v>3215</v>
      </c>
      <c r="I134" s="599" t="s">
        <v>2111</v>
      </c>
      <c r="J134" s="762"/>
      <c r="K134" s="238" t="s">
        <v>2622</v>
      </c>
      <c r="L134" s="239"/>
      <c r="M134" s="675" t="s">
        <v>16561</v>
      </c>
      <c r="N134" s="583" t="s">
        <v>142</v>
      </c>
      <c r="P134" s="591"/>
      <c r="Q134" s="591"/>
      <c r="R134" s="591"/>
      <c r="S134" s="591"/>
      <c r="T134" s="591"/>
      <c r="U134" s="591"/>
      <c r="V134" s="591"/>
      <c r="W134" s="591"/>
      <c r="X134" s="399"/>
      <c r="Y134" s="229"/>
      <c r="Z134" s="229"/>
      <c r="AA134" s="761"/>
      <c r="AB134" s="591"/>
      <c r="AC134" s="591"/>
      <c r="AD134" s="591"/>
      <c r="AE134" s="591"/>
      <c r="AF134" s="591"/>
      <c r="AG134" s="591"/>
      <c r="AH134" s="591"/>
      <c r="AI134" s="591"/>
      <c r="AJ134" s="591"/>
      <c r="AK134" s="591"/>
    </row>
    <row r="135" spans="1:37" ht="15" customHeight="1">
      <c r="A135" s="238">
        <v>124</v>
      </c>
      <c r="B135" s="229" t="s">
        <v>6149</v>
      </c>
      <c r="C135" s="229" t="s">
        <v>6150</v>
      </c>
      <c r="D135" s="239" t="s">
        <v>2085</v>
      </c>
      <c r="E135" s="239" t="s">
        <v>2621</v>
      </c>
      <c r="F135" s="240" t="s">
        <v>6149</v>
      </c>
      <c r="G135" s="240" t="s">
        <v>6150</v>
      </c>
      <c r="H135" s="240" t="s">
        <v>3215</v>
      </c>
      <c r="I135" s="599" t="s">
        <v>2111</v>
      </c>
      <c r="J135" s="762"/>
      <c r="K135" s="238" t="s">
        <v>2622</v>
      </c>
      <c r="L135" s="239" t="s">
        <v>2702</v>
      </c>
      <c r="M135" s="675" t="s">
        <v>16562</v>
      </c>
      <c r="N135" s="681" t="s">
        <v>2308</v>
      </c>
      <c r="P135" s="591"/>
      <c r="Q135" s="591"/>
      <c r="R135" s="591"/>
      <c r="S135" s="591"/>
      <c r="T135" s="591"/>
      <c r="U135" s="591"/>
      <c r="V135" s="591"/>
      <c r="W135" s="591"/>
      <c r="X135" s="399"/>
      <c r="Y135" s="229"/>
      <c r="Z135" s="229"/>
      <c r="AA135" s="761"/>
      <c r="AB135" s="246" t="s">
        <v>16369</v>
      </c>
      <c r="AC135" s="246" t="s">
        <v>14748</v>
      </c>
      <c r="AD135" s="246" t="s">
        <v>14767</v>
      </c>
      <c r="AE135" s="246" t="s">
        <v>2084</v>
      </c>
      <c r="AF135" s="238" t="s">
        <v>16424</v>
      </c>
      <c r="AG135" s="238" t="s">
        <v>16424</v>
      </c>
      <c r="AH135" s="591"/>
      <c r="AI135" s="591"/>
      <c r="AJ135" s="591"/>
      <c r="AK135" s="591"/>
    </row>
    <row r="136" spans="1:37" ht="15" customHeight="1">
      <c r="A136" s="238">
        <v>125</v>
      </c>
      <c r="B136" s="229" t="s">
        <v>6151</v>
      </c>
      <c r="C136" s="229" t="s">
        <v>6152</v>
      </c>
      <c r="D136" s="239" t="s">
        <v>2085</v>
      </c>
      <c r="E136" s="239" t="s">
        <v>2621</v>
      </c>
      <c r="F136" s="240" t="s">
        <v>6151</v>
      </c>
      <c r="G136" s="240" t="s">
        <v>6152</v>
      </c>
      <c r="H136" s="240" t="s">
        <v>3215</v>
      </c>
      <c r="I136" s="599" t="s">
        <v>2111</v>
      </c>
      <c r="J136" s="762"/>
      <c r="K136" s="238" t="s">
        <v>2622</v>
      </c>
      <c r="L136" s="239" t="s">
        <v>2702</v>
      </c>
      <c r="M136" s="675" t="s">
        <v>16563</v>
      </c>
      <c r="N136" s="583" t="s">
        <v>142</v>
      </c>
      <c r="P136" s="591"/>
      <c r="Q136" s="591"/>
      <c r="R136" s="591"/>
      <c r="S136" s="591"/>
      <c r="T136" s="591"/>
      <c r="U136" s="591"/>
      <c r="V136" s="591"/>
      <c r="W136" s="591"/>
      <c r="X136" s="399"/>
      <c r="Y136" s="229"/>
      <c r="Z136" s="229"/>
      <c r="AA136" s="761"/>
      <c r="AB136" s="591"/>
      <c r="AC136" s="591"/>
      <c r="AD136" s="591"/>
      <c r="AE136" s="591"/>
      <c r="AF136" s="591"/>
      <c r="AG136" s="591"/>
      <c r="AH136" s="591"/>
      <c r="AI136" s="591"/>
      <c r="AJ136" s="591"/>
      <c r="AK136" s="591"/>
    </row>
    <row r="137" spans="1:37" ht="15" customHeight="1">
      <c r="A137" s="238">
        <v>126</v>
      </c>
      <c r="B137" s="229" t="s">
        <v>6153</v>
      </c>
      <c r="C137" s="229" t="s">
        <v>6154</v>
      </c>
      <c r="D137" s="239" t="s">
        <v>2085</v>
      </c>
      <c r="E137" s="239" t="s">
        <v>2621</v>
      </c>
      <c r="F137" s="240" t="s">
        <v>6153</v>
      </c>
      <c r="G137" s="240" t="s">
        <v>6154</v>
      </c>
      <c r="H137" s="240" t="s">
        <v>3215</v>
      </c>
      <c r="I137" s="599" t="s">
        <v>2111</v>
      </c>
      <c r="J137" s="762"/>
      <c r="K137" s="238" t="s">
        <v>2622</v>
      </c>
      <c r="L137" s="239" t="s">
        <v>2702</v>
      </c>
      <c r="M137" s="675" t="s">
        <v>16564</v>
      </c>
      <c r="N137" s="583" t="s">
        <v>142</v>
      </c>
      <c r="P137" s="591"/>
      <c r="Q137" s="591"/>
      <c r="R137" s="591"/>
      <c r="S137" s="591"/>
      <c r="T137" s="591"/>
      <c r="U137" s="591"/>
      <c r="V137" s="591"/>
      <c r="W137" s="591"/>
      <c r="X137" s="399"/>
      <c r="Y137" s="229"/>
      <c r="Z137" s="229"/>
      <c r="AA137" s="761"/>
      <c r="AB137" s="591"/>
      <c r="AC137" s="591"/>
      <c r="AD137" s="591"/>
      <c r="AE137" s="591"/>
      <c r="AF137" s="591"/>
      <c r="AG137" s="591"/>
      <c r="AH137" s="591"/>
      <c r="AI137" s="591"/>
      <c r="AJ137" s="591"/>
      <c r="AK137" s="591"/>
    </row>
    <row r="138" spans="1:37" ht="15" customHeight="1">
      <c r="A138" s="238">
        <v>127</v>
      </c>
      <c r="B138" s="229" t="s">
        <v>6155</v>
      </c>
      <c r="C138" s="229" t="s">
        <v>6156</v>
      </c>
      <c r="D138" s="239" t="s">
        <v>2085</v>
      </c>
      <c r="E138" s="239" t="s">
        <v>2621</v>
      </c>
      <c r="F138" s="240" t="s">
        <v>6155</v>
      </c>
      <c r="G138" s="599" t="s">
        <v>6157</v>
      </c>
      <c r="H138" s="240" t="s">
        <v>3215</v>
      </c>
      <c r="I138" s="599" t="s">
        <v>2111</v>
      </c>
      <c r="J138" s="762"/>
      <c r="K138" s="238" t="s">
        <v>2622</v>
      </c>
      <c r="L138" s="239" t="s">
        <v>2702</v>
      </c>
      <c r="M138" s="675" t="s">
        <v>16565</v>
      </c>
      <c r="N138" s="583" t="s">
        <v>142</v>
      </c>
      <c r="P138" s="591"/>
      <c r="Q138" s="591"/>
      <c r="R138" s="591"/>
      <c r="S138" s="591"/>
      <c r="T138" s="591"/>
      <c r="U138" s="591"/>
      <c r="V138" s="591"/>
      <c r="W138" s="591"/>
      <c r="X138" s="399"/>
      <c r="Y138" s="229"/>
      <c r="Z138" s="229"/>
      <c r="AA138" s="761"/>
      <c r="AB138" s="591"/>
      <c r="AC138" s="591"/>
      <c r="AD138" s="591"/>
      <c r="AE138" s="591"/>
      <c r="AF138" s="591"/>
      <c r="AG138" s="591"/>
      <c r="AH138" s="591"/>
      <c r="AI138" s="591"/>
      <c r="AJ138" s="591"/>
      <c r="AK138" s="591"/>
    </row>
    <row r="139" spans="1:37" ht="15" customHeight="1">
      <c r="A139" s="238">
        <v>128</v>
      </c>
      <c r="B139" s="229" t="s">
        <v>6158</v>
      </c>
      <c r="C139" s="229" t="s">
        <v>6159</v>
      </c>
      <c r="D139" s="239" t="s">
        <v>2085</v>
      </c>
      <c r="E139" s="239" t="s">
        <v>2621</v>
      </c>
      <c r="F139" s="240" t="s">
        <v>6158</v>
      </c>
      <c r="G139" s="599" t="s">
        <v>6160</v>
      </c>
      <c r="H139" s="240" t="s">
        <v>3215</v>
      </c>
      <c r="I139" s="599" t="s">
        <v>2111</v>
      </c>
      <c r="J139" s="762"/>
      <c r="K139" s="238" t="s">
        <v>2622</v>
      </c>
      <c r="L139" s="239" t="s">
        <v>2702</v>
      </c>
      <c r="M139" s="675" t="s">
        <v>16566</v>
      </c>
      <c r="N139" s="583" t="s">
        <v>142</v>
      </c>
      <c r="P139" s="591"/>
      <c r="Q139" s="591"/>
      <c r="R139" s="591"/>
      <c r="S139" s="591"/>
      <c r="T139" s="591"/>
      <c r="U139" s="591"/>
      <c r="V139" s="591"/>
      <c r="W139" s="591"/>
      <c r="X139" s="399"/>
      <c r="Y139" s="229"/>
      <c r="Z139" s="229"/>
      <c r="AA139" s="761"/>
      <c r="AB139" s="591"/>
      <c r="AC139" s="591"/>
      <c r="AD139" s="591"/>
      <c r="AE139" s="591"/>
      <c r="AF139" s="591"/>
      <c r="AG139" s="591"/>
      <c r="AH139" s="591"/>
      <c r="AI139" s="591"/>
      <c r="AJ139" s="591"/>
      <c r="AK139" s="591"/>
    </row>
    <row r="140" spans="1:37" ht="15" customHeight="1">
      <c r="A140" s="238">
        <v>129</v>
      </c>
      <c r="B140" s="229" t="s">
        <v>6161</v>
      </c>
      <c r="C140" s="229" t="s">
        <v>6162</v>
      </c>
      <c r="D140" s="239" t="s">
        <v>2085</v>
      </c>
      <c r="E140" s="239" t="s">
        <v>2621</v>
      </c>
      <c r="F140" s="240" t="s">
        <v>6161</v>
      </c>
      <c r="G140" s="599" t="s">
        <v>6163</v>
      </c>
      <c r="H140" s="240" t="s">
        <v>3215</v>
      </c>
      <c r="I140" s="599" t="s">
        <v>2111</v>
      </c>
      <c r="J140" s="762"/>
      <c r="K140" s="238" t="s">
        <v>2622</v>
      </c>
      <c r="L140" s="239" t="s">
        <v>2702</v>
      </c>
      <c r="M140" s="675" t="s">
        <v>16567</v>
      </c>
      <c r="N140" s="583" t="s">
        <v>142</v>
      </c>
      <c r="P140" s="591"/>
      <c r="Q140" s="591"/>
      <c r="R140" s="591"/>
      <c r="S140" s="591"/>
      <c r="T140" s="591"/>
      <c r="U140" s="591"/>
      <c r="V140" s="591"/>
      <c r="W140" s="591"/>
      <c r="X140" s="399"/>
      <c r="Y140" s="229"/>
      <c r="Z140" s="229"/>
      <c r="AA140" s="761"/>
      <c r="AB140" s="591"/>
      <c r="AC140" s="591"/>
      <c r="AD140" s="591"/>
      <c r="AE140" s="591"/>
      <c r="AF140" s="591"/>
      <c r="AG140" s="591"/>
      <c r="AH140" s="591"/>
      <c r="AI140" s="591"/>
      <c r="AJ140" s="591"/>
      <c r="AK140" s="591"/>
    </row>
    <row r="141" spans="1:37" ht="15" customHeight="1">
      <c r="A141" s="238">
        <v>130</v>
      </c>
      <c r="B141" s="229" t="s">
        <v>6164</v>
      </c>
      <c r="C141" s="229" t="s">
        <v>6165</v>
      </c>
      <c r="D141" s="239" t="s">
        <v>2085</v>
      </c>
      <c r="E141" s="239" t="s">
        <v>2621</v>
      </c>
      <c r="F141" s="240" t="s">
        <v>6164</v>
      </c>
      <c r="G141" s="599" t="s">
        <v>6166</v>
      </c>
      <c r="H141" s="240" t="s">
        <v>3215</v>
      </c>
      <c r="I141" s="599" t="s">
        <v>2111</v>
      </c>
      <c r="J141" s="762"/>
      <c r="K141" s="238" t="s">
        <v>2622</v>
      </c>
      <c r="L141" s="239" t="s">
        <v>2702</v>
      </c>
      <c r="M141" s="675" t="s">
        <v>16568</v>
      </c>
      <c r="N141" s="681" t="s">
        <v>2308</v>
      </c>
      <c r="P141" s="591"/>
      <c r="Q141" s="591"/>
      <c r="R141" s="591"/>
      <c r="S141" s="591"/>
      <c r="T141" s="591"/>
      <c r="U141" s="591"/>
      <c r="V141" s="591"/>
      <c r="W141" s="591"/>
      <c r="X141" s="399"/>
      <c r="Y141" s="229"/>
      <c r="Z141" s="229"/>
      <c r="AA141" s="761"/>
      <c r="AB141" s="246" t="s">
        <v>16369</v>
      </c>
      <c r="AC141" s="246" t="s">
        <v>14591</v>
      </c>
      <c r="AD141" s="246" t="s">
        <v>6165</v>
      </c>
      <c r="AE141" s="246" t="s">
        <v>2084</v>
      </c>
      <c r="AF141" s="238" t="s">
        <v>16424</v>
      </c>
      <c r="AG141" s="238" t="s">
        <v>16424</v>
      </c>
      <c r="AH141" s="591"/>
      <c r="AI141" s="591"/>
      <c r="AJ141" s="591"/>
      <c r="AK141" s="591"/>
    </row>
    <row r="142" spans="1:37" ht="15" customHeight="1">
      <c r="A142" s="238">
        <v>131</v>
      </c>
      <c r="B142" s="229" t="s">
        <v>6167</v>
      </c>
      <c r="C142" s="229" t="s">
        <v>6168</v>
      </c>
      <c r="D142" s="239" t="s">
        <v>2085</v>
      </c>
      <c r="E142" s="239" t="s">
        <v>2621</v>
      </c>
      <c r="F142" s="240" t="s">
        <v>6167</v>
      </c>
      <c r="G142" s="599" t="s">
        <v>6169</v>
      </c>
      <c r="H142" s="240" t="s">
        <v>3215</v>
      </c>
      <c r="I142" s="599" t="s">
        <v>2111</v>
      </c>
      <c r="J142" s="762"/>
      <c r="K142" s="238" t="s">
        <v>2622</v>
      </c>
      <c r="L142" s="239" t="s">
        <v>2702</v>
      </c>
      <c r="M142" s="675" t="s">
        <v>16569</v>
      </c>
      <c r="N142" s="583" t="s">
        <v>142</v>
      </c>
      <c r="P142" s="591"/>
      <c r="Q142" s="591"/>
      <c r="R142" s="591"/>
      <c r="S142" s="591"/>
      <c r="T142" s="591"/>
      <c r="U142" s="591"/>
      <c r="V142" s="591"/>
      <c r="W142" s="591"/>
      <c r="X142" s="399"/>
      <c r="Y142" s="229"/>
      <c r="Z142" s="229"/>
      <c r="AA142" s="761"/>
      <c r="AB142" s="591"/>
      <c r="AC142" s="591"/>
      <c r="AD142" s="591"/>
      <c r="AE142" s="591"/>
      <c r="AF142" s="591"/>
      <c r="AG142" s="591"/>
      <c r="AH142" s="591"/>
      <c r="AI142" s="591"/>
      <c r="AJ142" s="591"/>
      <c r="AK142" s="591"/>
    </row>
    <row r="143" spans="1:37" ht="15" customHeight="1">
      <c r="A143" s="238">
        <v>132</v>
      </c>
      <c r="B143" s="229" t="s">
        <v>6170</v>
      </c>
      <c r="C143" s="229" t="s">
        <v>6171</v>
      </c>
      <c r="D143" s="239" t="s">
        <v>2085</v>
      </c>
      <c r="E143" s="239" t="s">
        <v>2621</v>
      </c>
      <c r="F143" s="240" t="s">
        <v>6170</v>
      </c>
      <c r="G143" s="599" t="s">
        <v>6172</v>
      </c>
      <c r="H143" s="240" t="s">
        <v>3215</v>
      </c>
      <c r="I143" s="599" t="s">
        <v>2111</v>
      </c>
      <c r="J143" s="762"/>
      <c r="K143" s="238" t="s">
        <v>2622</v>
      </c>
      <c r="L143" s="239" t="s">
        <v>2702</v>
      </c>
      <c r="M143" s="675" t="s">
        <v>16570</v>
      </c>
      <c r="N143" s="583" t="s">
        <v>142</v>
      </c>
      <c r="P143" s="591"/>
      <c r="Q143" s="591"/>
      <c r="R143" s="591"/>
      <c r="S143" s="591"/>
      <c r="T143" s="591"/>
      <c r="U143" s="591"/>
      <c r="V143" s="591"/>
      <c r="W143" s="591"/>
      <c r="X143" s="399"/>
      <c r="Y143" s="229"/>
      <c r="Z143" s="229"/>
      <c r="AA143" s="761"/>
      <c r="AB143" s="591"/>
      <c r="AC143" s="591"/>
      <c r="AD143" s="591"/>
      <c r="AE143" s="591"/>
      <c r="AF143" s="591"/>
      <c r="AG143" s="591"/>
      <c r="AH143" s="591"/>
      <c r="AI143" s="591"/>
      <c r="AJ143" s="591"/>
      <c r="AK143" s="591"/>
    </row>
    <row r="144" spans="1:37" ht="15" customHeight="1">
      <c r="A144" s="238">
        <v>133</v>
      </c>
      <c r="B144" s="229" t="s">
        <v>6173</v>
      </c>
      <c r="C144" s="229" t="s">
        <v>6174</v>
      </c>
      <c r="D144" s="239" t="s">
        <v>2085</v>
      </c>
      <c r="E144" s="239" t="s">
        <v>2621</v>
      </c>
      <c r="F144" s="240" t="s">
        <v>6173</v>
      </c>
      <c r="G144" s="599" t="s">
        <v>6175</v>
      </c>
      <c r="H144" s="240" t="s">
        <v>3215</v>
      </c>
      <c r="I144" s="599" t="s">
        <v>2111</v>
      </c>
      <c r="J144" s="762"/>
      <c r="K144" s="238" t="s">
        <v>2622</v>
      </c>
      <c r="L144" s="239" t="s">
        <v>2702</v>
      </c>
      <c r="M144" s="675" t="s">
        <v>16571</v>
      </c>
      <c r="N144" s="583" t="s">
        <v>142</v>
      </c>
      <c r="P144" s="591"/>
      <c r="Q144" s="591"/>
      <c r="R144" s="591"/>
      <c r="S144" s="591"/>
      <c r="T144" s="591"/>
      <c r="U144" s="591"/>
      <c r="V144" s="591"/>
      <c r="W144" s="591"/>
      <c r="X144" s="399"/>
      <c r="Y144" s="229"/>
      <c r="Z144" s="229"/>
      <c r="AA144" s="761"/>
      <c r="AB144" s="591"/>
      <c r="AC144" s="591"/>
      <c r="AD144" s="591"/>
      <c r="AE144" s="591"/>
      <c r="AF144" s="591"/>
      <c r="AG144" s="591"/>
      <c r="AH144" s="591"/>
      <c r="AI144" s="591"/>
      <c r="AJ144" s="591"/>
      <c r="AK144" s="591"/>
    </row>
    <row r="145" spans="1:37" ht="15" customHeight="1">
      <c r="A145" s="238">
        <v>134</v>
      </c>
      <c r="B145" s="229" t="s">
        <v>6176</v>
      </c>
      <c r="C145" s="229" t="s">
        <v>6177</v>
      </c>
      <c r="D145" s="239" t="s">
        <v>2085</v>
      </c>
      <c r="E145" s="239" t="s">
        <v>2621</v>
      </c>
      <c r="F145" s="240" t="s">
        <v>6176</v>
      </c>
      <c r="G145" s="599" t="s">
        <v>6178</v>
      </c>
      <c r="H145" s="240" t="s">
        <v>3215</v>
      </c>
      <c r="I145" s="599" t="s">
        <v>2111</v>
      </c>
      <c r="J145" s="762"/>
      <c r="K145" s="238" t="s">
        <v>2622</v>
      </c>
      <c r="L145" s="239" t="s">
        <v>2702</v>
      </c>
      <c r="M145" s="675" t="s">
        <v>16572</v>
      </c>
      <c r="N145" s="583" t="s">
        <v>142</v>
      </c>
      <c r="P145" s="591"/>
      <c r="Q145" s="591"/>
      <c r="R145" s="591"/>
      <c r="S145" s="591"/>
      <c r="T145" s="591"/>
      <c r="U145" s="591"/>
      <c r="V145" s="591"/>
      <c r="W145" s="591"/>
      <c r="X145" s="399"/>
      <c r="Y145" s="229"/>
      <c r="Z145" s="229"/>
      <c r="AA145" s="761"/>
      <c r="AB145" s="591"/>
      <c r="AC145" s="591"/>
      <c r="AD145" s="591"/>
      <c r="AE145" s="591"/>
      <c r="AF145" s="591"/>
      <c r="AG145" s="591"/>
      <c r="AH145" s="591"/>
      <c r="AI145" s="591"/>
      <c r="AJ145" s="591"/>
      <c r="AK145" s="591"/>
    </row>
    <row r="146" spans="1:37" ht="15" customHeight="1">
      <c r="A146" s="238">
        <v>135</v>
      </c>
      <c r="B146" s="229" t="s">
        <v>6179</v>
      </c>
      <c r="C146" s="229" t="s">
        <v>6180</v>
      </c>
      <c r="D146" s="229" t="s">
        <v>2085</v>
      </c>
      <c r="E146" s="239" t="s">
        <v>2621</v>
      </c>
      <c r="F146" s="240" t="s">
        <v>6179</v>
      </c>
      <c r="G146" s="599" t="s">
        <v>6181</v>
      </c>
      <c r="H146" s="240" t="s">
        <v>3215</v>
      </c>
      <c r="I146" s="599" t="s">
        <v>2111</v>
      </c>
      <c r="J146" s="762"/>
      <c r="K146" s="238" t="s">
        <v>2622</v>
      </c>
      <c r="L146" s="762"/>
      <c r="M146" s="675" t="s">
        <v>16573</v>
      </c>
      <c r="N146" s="583" t="s">
        <v>142</v>
      </c>
      <c r="P146" s="591"/>
      <c r="Q146" s="591"/>
      <c r="R146" s="591"/>
      <c r="S146" s="591"/>
      <c r="T146" s="591"/>
      <c r="U146" s="591"/>
      <c r="V146" s="591"/>
      <c r="W146" s="591"/>
      <c r="X146" s="399"/>
      <c r="Y146" s="229"/>
      <c r="Z146" s="229"/>
      <c r="AA146" s="761"/>
      <c r="AB146" s="591"/>
      <c r="AC146" s="591"/>
      <c r="AD146" s="591"/>
      <c r="AE146" s="591"/>
      <c r="AF146" s="591"/>
      <c r="AG146" s="591"/>
      <c r="AH146" s="591"/>
      <c r="AI146" s="591"/>
      <c r="AJ146" s="591"/>
      <c r="AK146" s="591"/>
    </row>
    <row r="147" spans="1:37" ht="15" customHeight="1">
      <c r="A147" s="238">
        <v>136</v>
      </c>
      <c r="B147" s="229" t="s">
        <v>6200</v>
      </c>
      <c r="C147" s="229" t="s">
        <v>6201</v>
      </c>
      <c r="D147" s="229" t="s">
        <v>2085</v>
      </c>
      <c r="E147" s="239" t="s">
        <v>2621</v>
      </c>
      <c r="F147" s="240" t="s">
        <v>6200</v>
      </c>
      <c r="G147" s="599" t="s">
        <v>6202</v>
      </c>
      <c r="H147" s="240" t="s">
        <v>3215</v>
      </c>
      <c r="I147" s="599" t="s">
        <v>2111</v>
      </c>
      <c r="J147" s="762"/>
      <c r="K147" s="238" t="s">
        <v>2622</v>
      </c>
      <c r="L147" s="762"/>
      <c r="M147" s="675" t="s">
        <v>16574</v>
      </c>
      <c r="N147" s="681" t="s">
        <v>2308</v>
      </c>
      <c r="P147" s="591"/>
      <c r="Q147" s="591"/>
      <c r="R147" s="591"/>
      <c r="S147" s="591"/>
      <c r="T147" s="591"/>
      <c r="U147" s="591"/>
      <c r="V147" s="591"/>
      <c r="W147" s="591"/>
      <c r="X147" s="399"/>
      <c r="Y147" s="229"/>
      <c r="Z147" s="229"/>
      <c r="AA147" s="761"/>
      <c r="AB147" s="246" t="s">
        <v>16369</v>
      </c>
      <c r="AC147" s="246" t="s">
        <v>14595</v>
      </c>
      <c r="AD147" s="246" t="s">
        <v>6201</v>
      </c>
      <c r="AE147" s="246" t="s">
        <v>2084</v>
      </c>
      <c r="AF147" s="238" t="s">
        <v>16424</v>
      </c>
      <c r="AG147" s="238" t="s">
        <v>16424</v>
      </c>
      <c r="AH147" s="591"/>
      <c r="AI147" s="591"/>
      <c r="AJ147" s="591"/>
      <c r="AK147" s="591"/>
    </row>
    <row r="148" spans="1:37" ht="15" customHeight="1">
      <c r="A148" s="238">
        <v>137</v>
      </c>
      <c r="B148" s="229" t="s">
        <v>6203</v>
      </c>
      <c r="C148" s="229" t="s">
        <v>6204</v>
      </c>
      <c r="D148" s="229" t="s">
        <v>2085</v>
      </c>
      <c r="E148" s="239" t="s">
        <v>2621</v>
      </c>
      <c r="F148" s="240" t="s">
        <v>6203</v>
      </c>
      <c r="G148" s="599" t="s">
        <v>6205</v>
      </c>
      <c r="H148" s="240" t="s">
        <v>3215</v>
      </c>
      <c r="I148" s="599" t="s">
        <v>2111</v>
      </c>
      <c r="J148" s="762"/>
      <c r="K148" s="238" t="s">
        <v>2622</v>
      </c>
      <c r="L148" s="762"/>
      <c r="M148" s="675" t="s">
        <v>16575</v>
      </c>
      <c r="N148" s="583" t="s">
        <v>142</v>
      </c>
      <c r="P148" s="591"/>
      <c r="Q148" s="591"/>
      <c r="R148" s="591"/>
      <c r="S148" s="591"/>
      <c r="T148" s="591"/>
      <c r="U148" s="591"/>
      <c r="V148" s="591"/>
      <c r="W148" s="591"/>
      <c r="X148" s="399"/>
      <c r="Y148" s="229"/>
      <c r="Z148" s="229"/>
      <c r="AA148" s="761"/>
      <c r="AB148" s="591"/>
      <c r="AC148" s="591"/>
      <c r="AD148" s="591"/>
      <c r="AE148" s="591"/>
      <c r="AF148" s="591"/>
      <c r="AG148" s="591"/>
      <c r="AH148" s="591"/>
      <c r="AI148" s="591"/>
      <c r="AJ148" s="591"/>
      <c r="AK148" s="591"/>
    </row>
    <row r="149" spans="1:37" ht="15" customHeight="1">
      <c r="A149" s="238">
        <v>138</v>
      </c>
      <c r="B149" s="229" t="s">
        <v>6206</v>
      </c>
      <c r="C149" s="229" t="s">
        <v>6207</v>
      </c>
      <c r="D149" s="229" t="s">
        <v>2085</v>
      </c>
      <c r="E149" s="239" t="s">
        <v>2621</v>
      </c>
      <c r="F149" s="240" t="s">
        <v>6206</v>
      </c>
      <c r="G149" s="599" t="s">
        <v>6208</v>
      </c>
      <c r="H149" s="240" t="s">
        <v>3215</v>
      </c>
      <c r="I149" s="599" t="s">
        <v>2111</v>
      </c>
      <c r="J149" s="762"/>
      <c r="K149" s="238" t="s">
        <v>2622</v>
      </c>
      <c r="L149" s="762"/>
      <c r="M149" s="675" t="s">
        <v>16576</v>
      </c>
      <c r="N149" s="583" t="s">
        <v>142</v>
      </c>
      <c r="P149" s="591"/>
      <c r="Q149" s="591"/>
      <c r="R149" s="591"/>
      <c r="S149" s="591"/>
      <c r="T149" s="591"/>
      <c r="U149" s="591"/>
      <c r="V149" s="591"/>
      <c r="W149" s="591"/>
      <c r="X149" s="399"/>
      <c r="Y149" s="229"/>
      <c r="Z149" s="229"/>
      <c r="AA149" s="761"/>
      <c r="AB149" s="591"/>
      <c r="AC149" s="591"/>
      <c r="AD149" s="591"/>
      <c r="AE149" s="591"/>
      <c r="AF149" s="591"/>
      <c r="AG149" s="591"/>
      <c r="AH149" s="591"/>
      <c r="AI149" s="591"/>
      <c r="AJ149" s="591"/>
      <c r="AK149" s="591"/>
    </row>
    <row r="150" spans="1:37" ht="15" customHeight="1">
      <c r="A150" s="238">
        <v>139</v>
      </c>
      <c r="B150" s="229" t="s">
        <v>6209</v>
      </c>
      <c r="C150" s="229" t="s">
        <v>6210</v>
      </c>
      <c r="D150" s="229" t="s">
        <v>2085</v>
      </c>
      <c r="E150" s="239" t="s">
        <v>2621</v>
      </c>
      <c r="F150" s="240" t="s">
        <v>6209</v>
      </c>
      <c r="G150" s="599" t="s">
        <v>6211</v>
      </c>
      <c r="H150" s="240" t="s">
        <v>3215</v>
      </c>
      <c r="I150" s="599" t="s">
        <v>2111</v>
      </c>
      <c r="J150" s="762"/>
      <c r="K150" s="238" t="s">
        <v>2622</v>
      </c>
      <c r="L150" s="762"/>
      <c r="M150" s="675" t="s">
        <v>16577</v>
      </c>
      <c r="N150" s="583" t="s">
        <v>142</v>
      </c>
      <c r="P150" s="591"/>
      <c r="Q150" s="591"/>
      <c r="R150" s="591"/>
      <c r="S150" s="591"/>
      <c r="T150" s="591"/>
      <c r="U150" s="591"/>
      <c r="V150" s="591"/>
      <c r="W150" s="591"/>
      <c r="X150" s="399"/>
      <c r="Y150" s="229"/>
      <c r="Z150" s="229"/>
      <c r="AA150" s="761"/>
      <c r="AB150" s="591"/>
      <c r="AC150" s="591"/>
      <c r="AD150" s="591"/>
      <c r="AE150" s="591"/>
      <c r="AF150" s="591"/>
      <c r="AG150" s="591"/>
      <c r="AH150" s="591"/>
      <c r="AI150" s="591"/>
      <c r="AJ150" s="591"/>
      <c r="AK150" s="591"/>
    </row>
    <row r="151" spans="1:37" ht="15" customHeight="1">
      <c r="A151" s="238">
        <v>140</v>
      </c>
      <c r="B151" s="229" t="s">
        <v>6212</v>
      </c>
      <c r="C151" s="229" t="s">
        <v>6213</v>
      </c>
      <c r="D151" s="229" t="s">
        <v>2085</v>
      </c>
      <c r="E151" s="239" t="s">
        <v>2621</v>
      </c>
      <c r="F151" s="240" t="s">
        <v>6212</v>
      </c>
      <c r="G151" s="599" t="s">
        <v>6214</v>
      </c>
      <c r="H151" s="240" t="s">
        <v>3215</v>
      </c>
      <c r="I151" s="599" t="s">
        <v>2111</v>
      </c>
      <c r="J151" s="762"/>
      <c r="K151" s="238" t="s">
        <v>2622</v>
      </c>
      <c r="L151" s="762"/>
      <c r="M151" s="675" t="s">
        <v>16578</v>
      </c>
      <c r="N151" s="583" t="s">
        <v>142</v>
      </c>
      <c r="P151" s="591"/>
      <c r="Q151" s="591"/>
      <c r="R151" s="591"/>
      <c r="S151" s="591"/>
      <c r="T151" s="591"/>
      <c r="U151" s="591"/>
      <c r="V151" s="591"/>
      <c r="W151" s="591"/>
      <c r="X151" s="399"/>
      <c r="Y151" s="229"/>
      <c r="Z151" s="229"/>
      <c r="AA151" s="761"/>
      <c r="AB151" s="591"/>
      <c r="AC151" s="591"/>
      <c r="AD151" s="591"/>
      <c r="AE151" s="591"/>
      <c r="AF151" s="591"/>
      <c r="AG151" s="591"/>
      <c r="AH151" s="591"/>
      <c r="AI151" s="591"/>
      <c r="AJ151" s="591"/>
      <c r="AK151" s="591"/>
    </row>
    <row r="152" spans="1:37" ht="15" customHeight="1">
      <c r="A152" s="238">
        <v>141</v>
      </c>
      <c r="B152" s="229" t="s">
        <v>6215</v>
      </c>
      <c r="C152" s="229" t="s">
        <v>6216</v>
      </c>
      <c r="D152" s="229" t="s">
        <v>2085</v>
      </c>
      <c r="E152" s="239" t="s">
        <v>2621</v>
      </c>
      <c r="F152" s="240" t="s">
        <v>6215</v>
      </c>
      <c r="G152" s="599" t="s">
        <v>6217</v>
      </c>
      <c r="H152" s="240" t="s">
        <v>3215</v>
      </c>
      <c r="I152" s="599" t="s">
        <v>2111</v>
      </c>
      <c r="J152" s="762"/>
      <c r="K152" s="238" t="s">
        <v>2622</v>
      </c>
      <c r="L152" s="762"/>
      <c r="M152" s="675" t="s">
        <v>16579</v>
      </c>
      <c r="N152" s="583" t="s">
        <v>142</v>
      </c>
      <c r="P152" s="591"/>
      <c r="Q152" s="591"/>
      <c r="R152" s="591"/>
      <c r="S152" s="591"/>
      <c r="T152" s="591"/>
      <c r="U152" s="591"/>
      <c r="V152" s="591"/>
      <c r="W152" s="591"/>
      <c r="X152" s="399"/>
      <c r="Y152" s="229"/>
      <c r="Z152" s="229"/>
      <c r="AA152" s="761"/>
      <c r="AB152" s="591"/>
      <c r="AC152" s="591"/>
      <c r="AD152" s="591"/>
      <c r="AE152" s="591"/>
      <c r="AF152" s="591"/>
      <c r="AG152" s="591"/>
      <c r="AH152" s="591"/>
      <c r="AI152" s="591"/>
      <c r="AJ152" s="591"/>
      <c r="AK152" s="591"/>
    </row>
    <row r="153" spans="1:37" ht="15" customHeight="1">
      <c r="A153" s="238">
        <v>142</v>
      </c>
      <c r="B153" s="229" t="s">
        <v>6236</v>
      </c>
      <c r="C153" s="229" t="s">
        <v>6237</v>
      </c>
      <c r="D153" s="229" t="s">
        <v>2085</v>
      </c>
      <c r="E153" s="239" t="s">
        <v>2621</v>
      </c>
      <c r="F153" s="240" t="s">
        <v>6236</v>
      </c>
      <c r="G153" s="240" t="s">
        <v>6237</v>
      </c>
      <c r="H153" s="240" t="s">
        <v>3215</v>
      </c>
      <c r="I153" s="599" t="s">
        <v>2111</v>
      </c>
      <c r="J153" s="762"/>
      <c r="K153" s="238" t="s">
        <v>2622</v>
      </c>
      <c r="L153" s="762"/>
      <c r="M153" s="675" t="s">
        <v>16580</v>
      </c>
      <c r="N153" s="583" t="s">
        <v>142</v>
      </c>
      <c r="P153" s="591"/>
      <c r="Q153" s="591"/>
      <c r="R153" s="591"/>
      <c r="S153" s="591"/>
      <c r="T153" s="591"/>
      <c r="U153" s="591"/>
      <c r="V153" s="591"/>
      <c r="W153" s="591"/>
      <c r="X153" s="399"/>
      <c r="Y153" s="229"/>
      <c r="Z153" s="229"/>
      <c r="AA153" s="761"/>
      <c r="AB153" s="591"/>
      <c r="AC153" s="591"/>
      <c r="AD153" s="591"/>
      <c r="AE153" s="591"/>
      <c r="AF153" s="591"/>
      <c r="AG153" s="591"/>
      <c r="AH153" s="591"/>
      <c r="AI153" s="591"/>
      <c r="AJ153" s="591"/>
      <c r="AK153" s="591"/>
    </row>
    <row r="154" spans="1:37" ht="15" customHeight="1">
      <c r="A154" s="238">
        <v>143</v>
      </c>
      <c r="B154" s="229" t="s">
        <v>6238</v>
      </c>
      <c r="C154" s="229" t="s">
        <v>6239</v>
      </c>
      <c r="D154" s="229" t="s">
        <v>2085</v>
      </c>
      <c r="E154" s="239" t="s">
        <v>2621</v>
      </c>
      <c r="F154" s="240" t="s">
        <v>6238</v>
      </c>
      <c r="G154" s="240" t="s">
        <v>6239</v>
      </c>
      <c r="H154" s="240" t="s">
        <v>3215</v>
      </c>
      <c r="I154" s="599" t="s">
        <v>2111</v>
      </c>
      <c r="J154" s="762"/>
      <c r="K154" s="238" t="s">
        <v>2622</v>
      </c>
      <c r="L154" s="762"/>
      <c r="M154" s="675" t="s">
        <v>16581</v>
      </c>
      <c r="N154" s="681" t="s">
        <v>2308</v>
      </c>
      <c r="P154" s="591"/>
      <c r="Q154" s="591"/>
      <c r="R154" s="591"/>
      <c r="S154" s="591"/>
      <c r="T154" s="591"/>
      <c r="U154" s="591"/>
      <c r="V154" s="591"/>
      <c r="W154" s="591"/>
      <c r="X154" s="399"/>
      <c r="Y154" s="229"/>
      <c r="Z154" s="229"/>
      <c r="AA154" s="761"/>
      <c r="AB154" s="246" t="s">
        <v>16369</v>
      </c>
      <c r="AC154" s="246" t="s">
        <v>16582</v>
      </c>
      <c r="AD154" s="246" t="s">
        <v>6237</v>
      </c>
      <c r="AE154" s="246" t="s">
        <v>2084</v>
      </c>
      <c r="AF154" s="238" t="s">
        <v>16424</v>
      </c>
      <c r="AG154" s="238" t="s">
        <v>16424</v>
      </c>
      <c r="AH154" s="591"/>
      <c r="AI154" s="591"/>
      <c r="AJ154" s="591"/>
      <c r="AK154" s="591"/>
    </row>
    <row r="155" spans="1:37" ht="15" customHeight="1">
      <c r="A155" s="238">
        <v>144</v>
      </c>
      <c r="B155" s="229" t="s">
        <v>6240</v>
      </c>
      <c r="C155" s="229" t="s">
        <v>6241</v>
      </c>
      <c r="D155" s="229" t="s">
        <v>2085</v>
      </c>
      <c r="E155" s="239" t="s">
        <v>2621</v>
      </c>
      <c r="F155" s="240" t="s">
        <v>6240</v>
      </c>
      <c r="G155" s="240" t="s">
        <v>6241</v>
      </c>
      <c r="H155" s="240" t="s">
        <v>3215</v>
      </c>
      <c r="I155" s="599" t="s">
        <v>2111</v>
      </c>
      <c r="J155" s="762"/>
      <c r="K155" s="238" t="s">
        <v>2622</v>
      </c>
      <c r="L155" s="762"/>
      <c r="M155" s="675" t="s">
        <v>16583</v>
      </c>
      <c r="N155" s="583" t="s">
        <v>142</v>
      </c>
      <c r="P155" s="591"/>
      <c r="Q155" s="591"/>
      <c r="R155" s="591"/>
      <c r="S155" s="591"/>
      <c r="T155" s="591"/>
      <c r="U155" s="591"/>
      <c r="V155" s="591"/>
      <c r="W155" s="591"/>
      <c r="X155" s="399"/>
      <c r="Y155" s="229"/>
      <c r="Z155" s="229"/>
      <c r="AA155" s="761"/>
      <c r="AB155" s="591"/>
      <c r="AC155" s="591"/>
      <c r="AD155" s="591"/>
      <c r="AE155" s="591"/>
      <c r="AF155" s="591"/>
      <c r="AG155" s="591"/>
      <c r="AH155" s="591"/>
      <c r="AI155" s="591"/>
      <c r="AJ155" s="591"/>
      <c r="AK155" s="591"/>
    </row>
    <row r="156" spans="1:37" ht="15" customHeight="1">
      <c r="A156" s="238">
        <v>145</v>
      </c>
      <c r="B156" s="229" t="s">
        <v>6242</v>
      </c>
      <c r="C156" s="229" t="s">
        <v>6243</v>
      </c>
      <c r="D156" s="229" t="s">
        <v>2085</v>
      </c>
      <c r="E156" s="239" t="s">
        <v>2621</v>
      </c>
      <c r="F156" s="240" t="s">
        <v>6242</v>
      </c>
      <c r="G156" s="599" t="s">
        <v>6244</v>
      </c>
      <c r="H156" s="240" t="s">
        <v>3215</v>
      </c>
      <c r="I156" s="599" t="s">
        <v>2111</v>
      </c>
      <c r="J156" s="762"/>
      <c r="K156" s="238" t="s">
        <v>2622</v>
      </c>
      <c r="L156" s="762"/>
      <c r="M156" s="675" t="s">
        <v>16584</v>
      </c>
      <c r="N156" s="583" t="s">
        <v>142</v>
      </c>
      <c r="P156" s="591"/>
      <c r="Q156" s="591"/>
      <c r="R156" s="591"/>
      <c r="S156" s="591"/>
      <c r="T156" s="591"/>
      <c r="U156" s="591"/>
      <c r="V156" s="591"/>
      <c r="W156" s="591"/>
      <c r="X156" s="399"/>
      <c r="Y156" s="229"/>
      <c r="Z156" s="229"/>
      <c r="AA156" s="761"/>
      <c r="AB156" s="591"/>
      <c r="AC156" s="591"/>
      <c r="AD156" s="591"/>
      <c r="AE156" s="591"/>
      <c r="AF156" s="591"/>
      <c r="AG156" s="591"/>
      <c r="AH156" s="591"/>
      <c r="AI156" s="591"/>
      <c r="AJ156" s="591"/>
      <c r="AK156" s="591"/>
    </row>
    <row r="157" spans="1:37" ht="15" customHeight="1">
      <c r="A157" s="238">
        <v>146</v>
      </c>
      <c r="B157" s="229" t="s">
        <v>6245</v>
      </c>
      <c r="C157" s="229" t="s">
        <v>6246</v>
      </c>
      <c r="D157" s="229" t="s">
        <v>2085</v>
      </c>
      <c r="E157" s="239" t="s">
        <v>2621</v>
      </c>
      <c r="F157" s="240" t="s">
        <v>6245</v>
      </c>
      <c r="G157" s="599" t="s">
        <v>6247</v>
      </c>
      <c r="H157" s="240" t="s">
        <v>3215</v>
      </c>
      <c r="I157" s="599" t="s">
        <v>2111</v>
      </c>
      <c r="J157" s="762"/>
      <c r="K157" s="238" t="s">
        <v>2622</v>
      </c>
      <c r="L157" s="762"/>
      <c r="M157" s="675" t="s">
        <v>16585</v>
      </c>
      <c r="N157" s="583" t="s">
        <v>142</v>
      </c>
      <c r="P157" s="591"/>
      <c r="Q157" s="591"/>
      <c r="R157" s="591"/>
      <c r="S157" s="591"/>
      <c r="T157" s="591"/>
      <c r="U157" s="591"/>
      <c r="V157" s="591"/>
      <c r="W157" s="591"/>
      <c r="X157" s="399"/>
      <c r="Y157" s="229"/>
      <c r="Z157" s="229"/>
      <c r="AA157" s="761"/>
      <c r="AB157" s="591"/>
      <c r="AC157" s="591"/>
      <c r="AD157" s="591"/>
      <c r="AE157" s="591"/>
      <c r="AF157" s="591"/>
      <c r="AG157" s="591"/>
      <c r="AH157" s="591"/>
      <c r="AI157" s="591"/>
      <c r="AJ157" s="591"/>
      <c r="AK157" s="591"/>
    </row>
    <row r="158" spans="1:37" ht="15" customHeight="1">
      <c r="A158" s="238">
        <v>147</v>
      </c>
      <c r="B158" s="229" t="s">
        <v>6248</v>
      </c>
      <c r="C158" s="229" t="s">
        <v>6249</v>
      </c>
      <c r="D158" s="229" t="s">
        <v>2085</v>
      </c>
      <c r="E158" s="239" t="s">
        <v>2621</v>
      </c>
      <c r="F158" s="240" t="s">
        <v>6248</v>
      </c>
      <c r="G158" s="599" t="s">
        <v>6250</v>
      </c>
      <c r="H158" s="240" t="s">
        <v>3215</v>
      </c>
      <c r="I158" s="599" t="s">
        <v>2111</v>
      </c>
      <c r="J158" s="762"/>
      <c r="K158" s="238" t="s">
        <v>2622</v>
      </c>
      <c r="L158" s="762"/>
      <c r="M158" s="675" t="s">
        <v>16586</v>
      </c>
      <c r="N158" s="583" t="s">
        <v>142</v>
      </c>
      <c r="P158" s="591"/>
      <c r="Q158" s="591"/>
      <c r="R158" s="591"/>
      <c r="S158" s="591"/>
      <c r="T158" s="591"/>
      <c r="U158" s="591"/>
      <c r="V158" s="591"/>
      <c r="W158" s="591"/>
      <c r="X158" s="765"/>
      <c r="Y158" s="767"/>
      <c r="Z158" s="767"/>
      <c r="AA158" s="768"/>
      <c r="AB158" s="588"/>
      <c r="AC158" s="588"/>
      <c r="AD158" s="588"/>
      <c r="AE158" s="588"/>
      <c r="AF158" s="588"/>
      <c r="AG158" s="588"/>
      <c r="AH158" s="591"/>
      <c r="AI158" s="591"/>
      <c r="AJ158" s="591"/>
      <c r="AK158" s="591"/>
    </row>
    <row r="159" spans="1:37" ht="15" customHeight="1">
      <c r="A159" s="238">
        <v>148</v>
      </c>
      <c r="B159" s="246" t="s">
        <v>16587</v>
      </c>
      <c r="C159" s="246" t="s">
        <v>14762</v>
      </c>
      <c r="D159" s="246" t="s">
        <v>2084</v>
      </c>
      <c r="E159" s="239" t="s">
        <v>2621</v>
      </c>
      <c r="F159" s="240" t="s">
        <v>16587</v>
      </c>
      <c r="G159" s="240" t="s">
        <v>14762</v>
      </c>
      <c r="H159" s="240" t="s">
        <v>3215</v>
      </c>
      <c r="I159" s="599" t="s">
        <v>2111</v>
      </c>
      <c r="J159" s="591"/>
      <c r="K159" s="644" t="s">
        <v>2622</v>
      </c>
      <c r="L159" s="591"/>
      <c r="M159" s="763" t="s">
        <v>16588</v>
      </c>
      <c r="N159" s="681" t="s">
        <v>2308</v>
      </c>
      <c r="P159" s="591"/>
      <c r="Q159" s="591"/>
      <c r="R159" s="591"/>
      <c r="S159" s="591"/>
      <c r="T159" s="591"/>
      <c r="U159" s="591"/>
      <c r="V159" s="591"/>
      <c r="W159" s="591"/>
      <c r="X159" s="591"/>
      <c r="Y159" s="591"/>
      <c r="Z159" s="591"/>
      <c r="AA159" s="591"/>
      <c r="AB159" s="246" t="s">
        <v>16369</v>
      </c>
      <c r="AC159" s="246" t="s">
        <v>16587</v>
      </c>
      <c r="AD159" s="246" t="s">
        <v>14762</v>
      </c>
      <c r="AE159" s="246" t="s">
        <v>2084</v>
      </c>
      <c r="AF159" s="238" t="s">
        <v>16424</v>
      </c>
      <c r="AG159" s="238" t="s">
        <v>16424</v>
      </c>
      <c r="AH159" s="591"/>
      <c r="AI159" s="591"/>
      <c r="AJ159" s="591"/>
      <c r="AK159" s="591"/>
    </row>
    <row r="160" spans="1:37" s="603" customFormat="1" ht="15" customHeight="1">
      <c r="A160" s="694">
        <v>149</v>
      </c>
      <c r="B160" s="616" t="s">
        <v>16500</v>
      </c>
      <c r="C160" s="616" t="s">
        <v>16501</v>
      </c>
      <c r="D160" s="616" t="s">
        <v>2085</v>
      </c>
      <c r="E160" s="616" t="s">
        <v>2085</v>
      </c>
      <c r="F160" s="616" t="s">
        <v>16500</v>
      </c>
      <c r="G160" s="616" t="s">
        <v>16502</v>
      </c>
      <c r="H160" s="616" t="s">
        <v>2085</v>
      </c>
      <c r="I160" s="616" t="s">
        <v>2085</v>
      </c>
      <c r="J160" s="764"/>
      <c r="K160" s="764" t="s">
        <v>4916</v>
      </c>
      <c r="L160" s="616"/>
      <c r="M160" s="2021" t="s">
        <v>16503</v>
      </c>
      <c r="N160" s="764" t="s">
        <v>2286</v>
      </c>
      <c r="O160" s="605"/>
      <c r="P160" s="605"/>
      <c r="Q160" s="605"/>
      <c r="R160" s="605"/>
      <c r="S160" s="605"/>
      <c r="T160" s="605"/>
      <c r="U160" s="605"/>
      <c r="V160" s="605"/>
      <c r="W160" s="766" t="s">
        <v>16504</v>
      </c>
      <c r="X160" s="642"/>
      <c r="Y160" s="642"/>
      <c r="Z160" s="642"/>
      <c r="AA160" s="318"/>
      <c r="AB160" s="766" t="s">
        <v>16504</v>
      </c>
      <c r="AC160" s="642"/>
      <c r="AD160" s="642"/>
      <c r="AE160" s="642"/>
      <c r="AF160" s="318"/>
      <c r="AG160" s="616" t="s">
        <v>16370</v>
      </c>
      <c r="AH160" s="616" t="s">
        <v>16505</v>
      </c>
      <c r="AI160" s="616" t="s">
        <v>16501</v>
      </c>
      <c r="AJ160" s="616" t="s">
        <v>2351</v>
      </c>
      <c r="AK160" s="616" t="s">
        <v>2849</v>
      </c>
    </row>
    <row r="161" spans="1:37" s="603" customFormat="1" ht="15" customHeight="1">
      <c r="A161" s="694">
        <v>150</v>
      </c>
      <c r="B161" s="616" t="s">
        <v>8946</v>
      </c>
      <c r="C161" s="616" t="s">
        <v>4714</v>
      </c>
      <c r="D161" s="616" t="s">
        <v>2084</v>
      </c>
      <c r="E161" s="616" t="s">
        <v>2108</v>
      </c>
      <c r="F161" s="616" t="s">
        <v>8946</v>
      </c>
      <c r="G161" s="616" t="s">
        <v>4712</v>
      </c>
      <c r="H161" s="616" t="s">
        <v>2085</v>
      </c>
      <c r="I161" s="616" t="s">
        <v>2085</v>
      </c>
      <c r="J161" s="764"/>
      <c r="K161" s="764" t="s">
        <v>4808</v>
      </c>
      <c r="L161" s="616"/>
      <c r="M161" s="2022"/>
      <c r="N161" s="764" t="s">
        <v>2286</v>
      </c>
      <c r="O161" s="605"/>
      <c r="P161" s="605"/>
      <c r="Q161" s="605"/>
      <c r="R161" s="605"/>
      <c r="S161" s="605"/>
      <c r="T161" s="605"/>
      <c r="U161" s="605"/>
      <c r="V161" s="605"/>
      <c r="W161" s="766" t="s">
        <v>16618</v>
      </c>
      <c r="X161" s="642"/>
      <c r="Y161" s="642"/>
      <c r="Z161" s="642"/>
      <c r="AA161" s="318"/>
      <c r="AB161" s="766"/>
      <c r="AC161" s="642"/>
      <c r="AD161" s="642"/>
      <c r="AE161" s="642"/>
      <c r="AF161" s="318"/>
      <c r="AG161" s="616" t="s">
        <v>16370</v>
      </c>
      <c r="AH161" s="616" t="s">
        <v>16506</v>
      </c>
      <c r="AI161" s="616" t="s">
        <v>4714</v>
      </c>
      <c r="AJ161" s="616" t="s">
        <v>2319</v>
      </c>
      <c r="AK161" s="616" t="s">
        <v>2849</v>
      </c>
    </row>
    <row r="162" spans="1:37" s="603" customFormat="1" ht="15" customHeight="1">
      <c r="A162" s="694">
        <v>151</v>
      </c>
      <c r="B162" s="616" t="s">
        <v>16507</v>
      </c>
      <c r="C162" s="616" t="s">
        <v>4721</v>
      </c>
      <c r="D162" s="616" t="s">
        <v>2085</v>
      </c>
      <c r="E162" s="616" t="s">
        <v>2085</v>
      </c>
      <c r="F162" s="616" t="s">
        <v>16507</v>
      </c>
      <c r="G162" s="616" t="s">
        <v>4719</v>
      </c>
      <c r="H162" s="616" t="s">
        <v>2085</v>
      </c>
      <c r="I162" s="616" t="s">
        <v>2085</v>
      </c>
      <c r="J162" s="764"/>
      <c r="K162" s="764" t="s">
        <v>4916</v>
      </c>
      <c r="L162" s="616"/>
      <c r="M162" s="2022"/>
      <c r="N162" s="764" t="s">
        <v>2286</v>
      </c>
      <c r="O162" s="605"/>
      <c r="P162" s="605"/>
      <c r="Q162" s="605"/>
      <c r="R162" s="605"/>
      <c r="S162" s="605"/>
      <c r="T162" s="605"/>
      <c r="U162" s="605"/>
      <c r="V162" s="605"/>
      <c r="W162" s="766" t="s">
        <v>16619</v>
      </c>
      <c r="X162" s="642"/>
      <c r="Y162" s="642"/>
      <c r="Z162" s="642"/>
      <c r="AA162" s="318"/>
      <c r="AB162" s="766"/>
      <c r="AC162" s="642"/>
      <c r="AD162" s="642"/>
      <c r="AE162" s="642"/>
      <c r="AF162" s="318"/>
      <c r="AG162" s="616" t="s">
        <v>16370</v>
      </c>
      <c r="AH162" s="616" t="s">
        <v>16508</v>
      </c>
      <c r="AI162" s="616" t="s">
        <v>4721</v>
      </c>
      <c r="AJ162" s="616" t="s">
        <v>2351</v>
      </c>
      <c r="AK162" s="616" t="s">
        <v>2849</v>
      </c>
    </row>
    <row r="163" spans="1:37" s="603" customFormat="1" ht="15" customHeight="1">
      <c r="A163" s="694">
        <v>152</v>
      </c>
      <c r="B163" s="616" t="s">
        <v>16509</v>
      </c>
      <c r="C163" s="616" t="s">
        <v>4858</v>
      </c>
      <c r="D163" s="616" t="s">
        <v>2084</v>
      </c>
      <c r="E163" s="616" t="s">
        <v>2621</v>
      </c>
      <c r="F163" s="616" t="s">
        <v>16509</v>
      </c>
      <c r="G163" s="616" t="s">
        <v>4858</v>
      </c>
      <c r="H163" s="616" t="s">
        <v>3215</v>
      </c>
      <c r="I163" s="616" t="s">
        <v>2621</v>
      </c>
      <c r="J163" s="764"/>
      <c r="K163" s="764" t="s">
        <v>2622</v>
      </c>
      <c r="L163" s="616"/>
      <c r="M163" s="2022"/>
      <c r="N163" s="764" t="s">
        <v>2286</v>
      </c>
      <c r="O163" s="605"/>
      <c r="P163" s="605"/>
      <c r="Q163" s="605"/>
      <c r="R163" s="605"/>
      <c r="S163" s="605"/>
      <c r="T163" s="605"/>
      <c r="U163" s="605"/>
      <c r="V163" s="605"/>
      <c r="W163" s="766" t="s">
        <v>16620</v>
      </c>
      <c r="X163" s="642"/>
      <c r="Y163" s="642"/>
      <c r="Z163" s="642"/>
      <c r="AA163" s="318"/>
      <c r="AB163" s="766"/>
      <c r="AC163" s="642"/>
      <c r="AD163" s="642"/>
      <c r="AE163" s="642"/>
      <c r="AF163" s="318"/>
      <c r="AG163" s="616" t="s">
        <v>16370</v>
      </c>
      <c r="AH163" s="616" t="s">
        <v>16510</v>
      </c>
      <c r="AI163" s="616" t="s">
        <v>4858</v>
      </c>
      <c r="AJ163" s="616" t="s">
        <v>2319</v>
      </c>
      <c r="AK163" s="616" t="s">
        <v>2849</v>
      </c>
    </row>
    <row r="164" spans="1:37" s="603" customFormat="1" ht="15" customHeight="1">
      <c r="A164" s="694">
        <v>153</v>
      </c>
      <c r="B164" s="616" t="s">
        <v>16511</v>
      </c>
      <c r="C164" s="616" t="s">
        <v>4861</v>
      </c>
      <c r="D164" s="616" t="s">
        <v>2084</v>
      </c>
      <c r="E164" s="616" t="s">
        <v>2621</v>
      </c>
      <c r="F164" s="616" t="s">
        <v>5862</v>
      </c>
      <c r="G164" s="616" t="s">
        <v>5863</v>
      </c>
      <c r="H164" s="616" t="s">
        <v>3215</v>
      </c>
      <c r="I164" s="616" t="s">
        <v>3215</v>
      </c>
      <c r="J164" s="764"/>
      <c r="K164" s="764" t="s">
        <v>2622</v>
      </c>
      <c r="L164" s="616"/>
      <c r="M164" s="2022"/>
      <c r="N164" s="764" t="s">
        <v>2286</v>
      </c>
      <c r="O164" s="605"/>
      <c r="P164" s="605"/>
      <c r="Q164" s="605"/>
      <c r="R164" s="605"/>
      <c r="S164" s="605"/>
      <c r="T164" s="605"/>
      <c r="U164" s="605"/>
      <c r="V164" s="605"/>
      <c r="W164" s="766" t="s">
        <v>16621</v>
      </c>
      <c r="X164" s="642"/>
      <c r="Y164" s="642"/>
      <c r="Z164" s="642"/>
      <c r="AA164" s="318"/>
      <c r="AB164" s="766"/>
      <c r="AC164" s="642"/>
      <c r="AD164" s="642"/>
      <c r="AE164" s="642"/>
      <c r="AF164" s="318"/>
      <c r="AG164" s="616" t="s">
        <v>16370</v>
      </c>
      <c r="AH164" s="616" t="s">
        <v>16512</v>
      </c>
      <c r="AI164" s="616" t="s">
        <v>16513</v>
      </c>
      <c r="AJ164" s="616" t="s">
        <v>2319</v>
      </c>
      <c r="AK164" s="616" t="s">
        <v>2849</v>
      </c>
    </row>
    <row r="165" spans="1:37" s="603" customFormat="1" ht="15" customHeight="1">
      <c r="A165" s="694">
        <v>154</v>
      </c>
      <c r="B165" s="616" t="s">
        <v>9042</v>
      </c>
      <c r="C165" s="616" t="s">
        <v>9043</v>
      </c>
      <c r="D165" s="616" t="s">
        <v>2084</v>
      </c>
      <c r="E165" s="616" t="s">
        <v>2621</v>
      </c>
      <c r="F165" s="616" t="s">
        <v>9042</v>
      </c>
      <c r="G165" s="616" t="s">
        <v>9044</v>
      </c>
      <c r="H165" s="616" t="s">
        <v>2733</v>
      </c>
      <c r="I165" s="616" t="s">
        <v>2621</v>
      </c>
      <c r="J165" s="764"/>
      <c r="K165" s="764" t="s">
        <v>2622</v>
      </c>
      <c r="L165" s="616"/>
      <c r="M165" s="2023"/>
      <c r="N165" s="764" t="s">
        <v>2286</v>
      </c>
      <c r="O165" s="605"/>
      <c r="P165" s="605"/>
      <c r="Q165" s="605"/>
      <c r="R165" s="605"/>
      <c r="S165" s="605"/>
      <c r="T165" s="605"/>
      <c r="U165" s="605"/>
      <c r="V165" s="605"/>
      <c r="W165" s="766" t="s">
        <v>16622</v>
      </c>
      <c r="X165" s="642"/>
      <c r="Y165" s="642"/>
      <c r="Z165" s="642"/>
      <c r="AA165" s="318"/>
      <c r="AB165" s="766"/>
      <c r="AC165" s="642"/>
      <c r="AD165" s="642"/>
      <c r="AE165" s="642"/>
      <c r="AF165" s="318"/>
      <c r="AG165" s="616" t="s">
        <v>16370</v>
      </c>
      <c r="AH165" s="616" t="s">
        <v>16514</v>
      </c>
      <c r="AI165" s="616" t="s">
        <v>9043</v>
      </c>
      <c r="AJ165" s="616" t="s">
        <v>2319</v>
      </c>
      <c r="AK165" s="616" t="s">
        <v>2849</v>
      </c>
    </row>
  </sheetData>
  <mergeCells count="2">
    <mergeCell ref="M54:M57"/>
    <mergeCell ref="M160:M165"/>
  </mergeCells>
  <phoneticPr fontId="5" type="noConversion"/>
  <dataValidations count="4">
    <dataValidation type="list" allowBlank="1" showInputMessage="1" showErrorMessage="1" sqref="B6" xr:uid="{00000000-0002-0000-F600-000000000000}">
      <formula1>"Mi: Minute,H: Hour,D: Daily,W: Weekly,M: Monthly,Y: Yearly"</formula1>
    </dataValidation>
    <dataValidation type="list" allowBlank="1" showInputMessage="1" showErrorMessage="1" sqref="B7 B9 N7:N9" xr:uid="{00000000-0002-0000-F600-000001000000}">
      <formula1>"替换,追加"</formula1>
    </dataValidation>
    <dataValidation type="list" allowBlank="1" showInputMessage="1" showErrorMessage="1" sqref="N32 N34 N88 N92 N120 N135 N141 N147 N154 N12:N16 N18:N19 N21:N30 N38:N39 N43:N48 N50:N53 N58:N66 N70:N71 N73:N75 N79:N84 N97:N110 N116:N117 N123:N128 N159:N165" xr:uid="{00000000-0002-0000-F600-000002000000}">
      <formula1>"匹配,基线特有,本地扩充,废弃"</formula1>
    </dataValidation>
    <dataValidation type="list" allowBlank="1" showInputMessage="1" showErrorMessage="1" sqref="Q4:Q6" xr:uid="{00000000-0002-0000-F600-000003000000}">
      <formula1>"left join,inner join,union,union all"</formula1>
    </dataValidation>
  </dataValidations>
  <hyperlinks>
    <hyperlink ref="A1" location="目录!A1" display="返回" xr:uid="{00000000-0004-0000-F600-000000000000}"/>
  </hyperlinks>
  <pageMargins left="0.75" right="0.75" top="1" bottom="1" header="0.51180555555555596" footer="0.51180555555555596"/>
  <pageSetup paperSize="9" orientation="portrait"/>
  <legacyDrawing r:id="rId1"/>
</worksheet>
</file>

<file path=xl/worksheets/sheet2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AK40"/>
  <sheetViews>
    <sheetView workbookViewId="0">
      <selection activeCell="B4" sqref="B4"/>
    </sheetView>
  </sheetViews>
  <sheetFormatPr defaultColWidth="9" defaultRowHeight="13.8"/>
  <cols>
    <col min="1" max="1" width="9" style="215"/>
    <col min="2" max="2" width="19.6640625" style="215" customWidth="1"/>
    <col min="3" max="3" width="14.109375" style="215" customWidth="1"/>
    <col min="4" max="4" width="15.21875" style="215" customWidth="1"/>
    <col min="5" max="6" width="12.109375" style="215" customWidth="1"/>
    <col min="7" max="7" width="14.88671875" style="215" customWidth="1"/>
    <col min="8" max="9" width="12.109375" style="215" customWidth="1"/>
    <col min="10" max="12" width="9" style="215"/>
    <col min="13" max="13" width="19.21875" style="215" customWidth="1"/>
    <col min="14" max="14" width="11.33203125" style="215" customWidth="1"/>
    <col min="15" max="22" width="9" style="215" hidden="1" customWidth="1"/>
    <col min="23" max="23" width="19.6640625" style="215" customWidth="1"/>
    <col min="24" max="24" width="13" style="215" customWidth="1"/>
    <col min="25" max="25" width="12.6640625" style="215" customWidth="1"/>
    <col min="26" max="26" width="13.109375" style="215" customWidth="1"/>
    <col min="27" max="27" width="11.33203125" style="215" customWidth="1"/>
    <col min="28" max="28" width="19.6640625" style="215" customWidth="1"/>
    <col min="29" max="29" width="13" style="215" customWidth="1"/>
    <col min="30" max="30" width="12.6640625" style="215" customWidth="1"/>
    <col min="31" max="31" width="13.109375" style="215" customWidth="1"/>
    <col min="32" max="32" width="11.33203125" style="215" customWidth="1"/>
    <col min="33" max="33" width="19.6640625" style="215" customWidth="1"/>
    <col min="34" max="34" width="13" style="215" customWidth="1"/>
    <col min="35" max="35" width="12.6640625" style="215" customWidth="1"/>
    <col min="36" max="36" width="13.109375" style="215" customWidth="1"/>
    <col min="37" max="37" width="11.33203125" style="215" customWidth="1"/>
    <col min="38" max="16384" width="9" style="215"/>
  </cols>
  <sheetData>
    <row r="1" spans="1:37" s="64" customFormat="1" ht="15.6">
      <c r="A1" s="2" t="s">
        <v>2037</v>
      </c>
      <c r="B1" s="3"/>
      <c r="C1" s="3"/>
      <c r="D1" s="3"/>
      <c r="E1" s="3"/>
      <c r="F1" s="3"/>
      <c r="G1" s="3"/>
      <c r="H1" s="3"/>
      <c r="I1" s="3"/>
      <c r="J1" s="3"/>
      <c r="K1" s="3"/>
      <c r="L1" s="3"/>
      <c r="M1" s="3"/>
      <c r="N1" s="3"/>
      <c r="O1" s="3"/>
      <c r="P1" s="3"/>
      <c r="Q1" s="3"/>
      <c r="R1" s="3"/>
      <c r="S1" s="3"/>
      <c r="T1" s="3"/>
      <c r="U1" s="3"/>
      <c r="V1" s="3"/>
      <c r="W1" s="52"/>
      <c r="X1" s="52"/>
      <c r="Y1" s="52"/>
      <c r="Z1" s="52"/>
      <c r="AA1" s="52"/>
      <c r="AB1" s="52"/>
      <c r="AC1" s="52"/>
      <c r="AD1" s="52"/>
      <c r="AE1" s="52"/>
      <c r="AF1" s="52"/>
      <c r="AG1" s="52"/>
      <c r="AH1" s="52"/>
      <c r="AI1" s="52"/>
      <c r="AJ1" s="52"/>
      <c r="AK1" s="52"/>
    </row>
    <row r="2" spans="1:37" s="64"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c r="AB2" s="53" t="s">
        <v>2039</v>
      </c>
      <c r="AC2" s="54"/>
      <c r="AD2" s="54"/>
      <c r="AE2" s="54"/>
      <c r="AF2" s="55"/>
      <c r="AG2" s="53" t="s">
        <v>2039</v>
      </c>
      <c r="AH2" s="54"/>
      <c r="AI2" s="54"/>
      <c r="AJ2" s="54"/>
      <c r="AK2" s="55"/>
    </row>
    <row r="3" spans="1:37" s="64" customFormat="1" ht="15.6">
      <c r="A3" s="6" t="s">
        <v>2040</v>
      </c>
      <c r="B3" s="124" t="s">
        <v>1573</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c r="AB3" s="57" t="s">
        <v>2041</v>
      </c>
      <c r="AC3" s="58" t="s">
        <v>2042</v>
      </c>
      <c r="AD3" s="58"/>
      <c r="AE3" s="59"/>
      <c r="AF3" s="60"/>
      <c r="AG3" s="57" t="s">
        <v>2041</v>
      </c>
      <c r="AH3" s="58" t="s">
        <v>2042</v>
      </c>
      <c r="AI3" s="58"/>
      <c r="AJ3" s="59"/>
      <c r="AK3" s="60"/>
    </row>
    <row r="4" spans="1:37" s="64" customFormat="1" ht="15.6">
      <c r="A4" s="9" t="s">
        <v>2042</v>
      </c>
      <c r="B4" s="10" t="s">
        <v>1574</v>
      </c>
      <c r="C4" s="8"/>
      <c r="D4" s="8"/>
      <c r="E4" s="8"/>
      <c r="F4" s="8"/>
      <c r="G4" s="8"/>
      <c r="H4" s="8"/>
      <c r="I4" s="8"/>
      <c r="J4" s="8"/>
      <c r="K4" s="8"/>
      <c r="L4" s="8"/>
      <c r="M4" s="8"/>
      <c r="N4" s="8"/>
      <c r="O4" s="38" t="s">
        <v>4149</v>
      </c>
      <c r="P4" s="39" t="e">
        <f>VLOOKUP(B3,[2]目录!#REF!,4,0)</f>
        <v>#REF!</v>
      </c>
      <c r="Q4" s="40"/>
      <c r="R4" s="41"/>
      <c r="S4" s="42"/>
      <c r="T4" s="42"/>
      <c r="U4" s="42"/>
      <c r="V4" s="61"/>
      <c r="W4" s="62" t="s">
        <v>2301</v>
      </c>
      <c r="X4" s="124" t="s">
        <v>16623</v>
      </c>
      <c r="Y4" s="63"/>
      <c r="Z4" s="11"/>
      <c r="AA4" s="63"/>
      <c r="AB4" s="62" t="s">
        <v>2301</v>
      </c>
      <c r="AC4" s="243" t="s">
        <v>16624</v>
      </c>
      <c r="AD4" s="63"/>
      <c r="AE4" s="11"/>
      <c r="AF4" s="63"/>
      <c r="AG4" s="62" t="s">
        <v>2301</v>
      </c>
      <c r="AH4" s="243" t="s">
        <v>16625</v>
      </c>
      <c r="AI4" s="63"/>
      <c r="AJ4" s="11"/>
      <c r="AK4" s="63"/>
    </row>
    <row r="5" spans="1:37" s="64" customFormat="1"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c r="AB5" s="607"/>
      <c r="AC5" s="607"/>
      <c r="AD5" s="63"/>
      <c r="AE5" s="63"/>
      <c r="AF5" s="63"/>
      <c r="AG5" s="63"/>
      <c r="AH5" s="243"/>
      <c r="AI5" s="63"/>
      <c r="AJ5" s="11"/>
      <c r="AK5" s="63"/>
    </row>
    <row r="6" spans="1:37" s="64" customFormat="1" ht="15.6">
      <c r="A6" s="9" t="s">
        <v>2044</v>
      </c>
      <c r="B6" s="12" t="s">
        <v>2045</v>
      </c>
      <c r="C6" s="8"/>
      <c r="D6" s="8"/>
      <c r="E6" s="8"/>
      <c r="F6" s="8"/>
      <c r="G6" s="8"/>
      <c r="H6" s="8"/>
      <c r="I6" s="8"/>
      <c r="J6" s="8"/>
      <c r="K6" s="8"/>
      <c r="L6" s="8"/>
      <c r="M6" s="8"/>
      <c r="N6" s="8"/>
      <c r="O6" s="43"/>
      <c r="P6" s="42"/>
      <c r="Q6" s="42"/>
      <c r="R6" s="41"/>
      <c r="S6" s="42"/>
      <c r="T6" s="42"/>
      <c r="U6" s="42"/>
      <c r="V6" s="61"/>
      <c r="W6" s="62"/>
      <c r="Y6" s="63"/>
      <c r="Z6" s="11"/>
      <c r="AA6" s="63"/>
      <c r="AB6" s="62"/>
      <c r="AC6" s="124"/>
      <c r="AD6" s="63"/>
      <c r="AE6" s="11"/>
      <c r="AF6" s="63"/>
      <c r="AG6" s="62"/>
      <c r="AH6" s="124"/>
      <c r="AI6" s="63"/>
      <c r="AJ6" s="11"/>
      <c r="AK6" s="63"/>
    </row>
    <row r="7" spans="1:37" s="64"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c r="AB7" s="62"/>
      <c r="AC7" s="65"/>
      <c r="AD7" s="63"/>
      <c r="AE7" s="11"/>
      <c r="AF7" s="63"/>
      <c r="AG7" s="62"/>
      <c r="AH7" s="65"/>
      <c r="AI7" s="63"/>
      <c r="AJ7" s="11"/>
      <c r="AK7" s="63"/>
    </row>
    <row r="8" spans="1:37" s="64" customFormat="1" ht="35.25" customHeight="1">
      <c r="A8" s="9" t="s">
        <v>2048</v>
      </c>
      <c r="B8" s="2011" t="s">
        <v>16626</v>
      </c>
      <c r="C8" s="2012"/>
      <c r="D8" s="2012"/>
      <c r="E8" s="2012"/>
      <c r="F8" s="2012"/>
      <c r="G8" s="2012"/>
      <c r="H8" s="2012"/>
      <c r="I8" s="2012"/>
      <c r="J8" s="2012"/>
      <c r="K8" s="2012"/>
      <c r="L8" s="2012"/>
      <c r="M8" s="2012"/>
      <c r="N8" s="2012"/>
      <c r="O8" s="43"/>
      <c r="P8" s="42"/>
      <c r="Q8" s="42"/>
      <c r="R8" s="42"/>
      <c r="S8" s="42"/>
      <c r="T8" s="42"/>
      <c r="U8" s="42"/>
      <c r="V8" s="61"/>
      <c r="W8" s="62"/>
      <c r="X8" s="65"/>
      <c r="Y8" s="63"/>
      <c r="Z8" s="11"/>
      <c r="AA8" s="63"/>
      <c r="AB8" s="62"/>
      <c r="AC8" s="65"/>
      <c r="AD8" s="63"/>
      <c r="AE8" s="11"/>
      <c r="AF8" s="63"/>
      <c r="AG8" s="62"/>
      <c r="AH8" s="65"/>
      <c r="AI8" s="63"/>
      <c r="AJ8" s="11"/>
      <c r="AK8" s="63"/>
    </row>
    <row r="9" spans="1:37" s="64" customFormat="1" ht="15.6">
      <c r="A9" s="9"/>
      <c r="B9" s="13"/>
      <c r="C9" s="8"/>
      <c r="D9" s="8"/>
      <c r="E9" s="8"/>
      <c r="F9" s="8"/>
      <c r="G9" s="8"/>
      <c r="H9" s="8"/>
      <c r="I9" s="8"/>
      <c r="J9" s="8"/>
      <c r="K9" s="8"/>
      <c r="L9" s="8"/>
      <c r="M9" s="8"/>
      <c r="N9" s="8"/>
      <c r="O9" s="44"/>
      <c r="P9" s="45"/>
      <c r="Q9" s="45"/>
      <c r="R9" s="45"/>
      <c r="S9" s="45"/>
      <c r="T9" s="45"/>
      <c r="U9" s="45"/>
      <c r="V9" s="66"/>
      <c r="W9" s="43"/>
      <c r="X9" s="42"/>
      <c r="Y9" s="42"/>
      <c r="Z9" s="61"/>
      <c r="AA9" s="67"/>
      <c r="AB9" s="43"/>
      <c r="AC9" s="42"/>
      <c r="AD9" s="42"/>
      <c r="AE9" s="61"/>
      <c r="AF9" s="67"/>
      <c r="AG9" s="43"/>
      <c r="AH9" s="42"/>
      <c r="AI9" s="42"/>
      <c r="AJ9" s="61"/>
      <c r="AK9" s="67"/>
    </row>
    <row r="10" spans="1:37" s="64"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c r="AB10" s="53" t="s">
        <v>2050</v>
      </c>
      <c r="AC10" s="54"/>
      <c r="AD10" s="54"/>
      <c r="AE10" s="54"/>
      <c r="AF10" s="55"/>
      <c r="AG10" s="53" t="s">
        <v>2050</v>
      </c>
      <c r="AH10" s="54"/>
      <c r="AI10" s="54"/>
      <c r="AJ10" s="54"/>
      <c r="AK10" s="55"/>
    </row>
    <row r="11" spans="1:37" s="64"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c r="AB11" s="69" t="s">
        <v>2059</v>
      </c>
      <c r="AC11" s="70" t="s">
        <v>2060</v>
      </c>
      <c r="AD11" s="70" t="s">
        <v>2061</v>
      </c>
      <c r="AE11" s="71" t="s">
        <v>2062</v>
      </c>
      <c r="AF11" s="70" t="s">
        <v>2063</v>
      </c>
      <c r="AG11" s="69" t="s">
        <v>2059</v>
      </c>
      <c r="AH11" s="70" t="s">
        <v>2060</v>
      </c>
      <c r="AI11" s="70" t="s">
        <v>2061</v>
      </c>
      <c r="AJ11" s="71" t="s">
        <v>2062</v>
      </c>
      <c r="AK11" s="70" t="s">
        <v>2063</v>
      </c>
    </row>
    <row r="12" spans="1:37">
      <c r="A12" s="238">
        <v>1</v>
      </c>
      <c r="B12" s="239" t="s">
        <v>2064</v>
      </c>
      <c r="C12" s="243" t="s">
        <v>2065</v>
      </c>
      <c r="D12" s="243" t="s">
        <v>2754</v>
      </c>
      <c r="E12" s="239" t="s">
        <v>2067</v>
      </c>
      <c r="F12" s="240" t="s">
        <v>2064</v>
      </c>
      <c r="G12" s="240" t="s">
        <v>2065</v>
      </c>
      <c r="H12" s="240" t="s">
        <v>2066</v>
      </c>
      <c r="I12" s="240" t="s">
        <v>2067</v>
      </c>
      <c r="J12" s="239"/>
      <c r="K12" s="239"/>
      <c r="L12" s="239"/>
      <c r="M12" s="239"/>
      <c r="N12" s="406" t="s">
        <v>2308</v>
      </c>
      <c r="O12" s="239"/>
      <c r="P12" s="239"/>
      <c r="Q12" s="239"/>
      <c r="R12" s="239"/>
      <c r="S12" s="239"/>
      <c r="T12" s="239"/>
      <c r="U12" s="239"/>
      <c r="V12" s="239"/>
      <c r="W12" s="124" t="s">
        <v>16623</v>
      </c>
      <c r="X12" s="239" t="s">
        <v>16627</v>
      </c>
      <c r="Y12" s="243" t="s">
        <v>2753</v>
      </c>
      <c r="Z12" s="243" t="s">
        <v>2754</v>
      </c>
      <c r="AA12" s="243" t="s">
        <v>2849</v>
      </c>
      <c r="AB12" s="239" t="s">
        <v>16624</v>
      </c>
      <c r="AC12" s="239" t="s">
        <v>16627</v>
      </c>
      <c r="AD12" s="243" t="s">
        <v>2753</v>
      </c>
      <c r="AE12" s="243" t="s">
        <v>2754</v>
      </c>
      <c r="AF12" s="243" t="s">
        <v>2849</v>
      </c>
      <c r="AG12" s="243" t="s">
        <v>16625</v>
      </c>
      <c r="AH12" s="239" t="s">
        <v>16627</v>
      </c>
      <c r="AI12" s="243" t="s">
        <v>2753</v>
      </c>
      <c r="AJ12" s="243" t="s">
        <v>2754</v>
      </c>
      <c r="AK12" s="243" t="s">
        <v>2849</v>
      </c>
    </row>
    <row r="13" spans="1:37">
      <c r="A13" s="238">
        <v>2</v>
      </c>
      <c r="B13" s="239" t="s">
        <v>3461</v>
      </c>
      <c r="C13" s="239" t="s">
        <v>2077</v>
      </c>
      <c r="D13" s="239" t="s">
        <v>2066</v>
      </c>
      <c r="E13" s="239" t="s">
        <v>2067</v>
      </c>
      <c r="F13" s="599" t="s">
        <v>2076</v>
      </c>
      <c r="G13" s="240" t="s">
        <v>2077</v>
      </c>
      <c r="H13" s="240" t="s">
        <v>3175</v>
      </c>
      <c r="I13" s="240" t="s">
        <v>2241</v>
      </c>
      <c r="J13" s="239"/>
      <c r="K13" s="239"/>
      <c r="L13" s="239" t="s">
        <v>2726</v>
      </c>
      <c r="M13" s="239"/>
      <c r="N13" s="239"/>
      <c r="O13" s="239"/>
      <c r="P13" s="239"/>
      <c r="Q13" s="239"/>
      <c r="R13" s="239"/>
      <c r="S13" s="239"/>
      <c r="T13" s="239"/>
      <c r="U13" s="239"/>
      <c r="V13" s="239"/>
      <c r="W13" s="239"/>
      <c r="X13" s="239"/>
      <c r="Y13" s="239"/>
      <c r="Z13" s="239"/>
      <c r="AA13" s="239"/>
      <c r="AB13" s="239" t="s">
        <v>16624</v>
      </c>
      <c r="AC13" s="239" t="s">
        <v>2076</v>
      </c>
      <c r="AD13" s="243" t="s">
        <v>2705</v>
      </c>
      <c r="AE13" s="243" t="s">
        <v>2100</v>
      </c>
      <c r="AF13" s="243" t="s">
        <v>2849</v>
      </c>
      <c r="AG13" s="240"/>
      <c r="AH13" s="240"/>
      <c r="AI13" s="240"/>
      <c r="AJ13" s="240"/>
      <c r="AK13" s="240"/>
    </row>
    <row r="14" spans="1:37">
      <c r="A14" s="238">
        <v>3</v>
      </c>
      <c r="B14" s="239" t="s">
        <v>2817</v>
      </c>
      <c r="C14" s="239" t="s">
        <v>2818</v>
      </c>
      <c r="D14" s="239" t="s">
        <v>2070</v>
      </c>
      <c r="E14" s="239" t="s">
        <v>2071</v>
      </c>
      <c r="F14" s="599" t="s">
        <v>3174</v>
      </c>
      <c r="G14" s="240" t="s">
        <v>2818</v>
      </c>
      <c r="H14" s="240" t="s">
        <v>2803</v>
      </c>
      <c r="I14" s="240" t="s">
        <v>2804</v>
      </c>
      <c r="J14" s="239"/>
      <c r="K14" s="239"/>
      <c r="L14" s="239" t="s">
        <v>16628</v>
      </c>
      <c r="M14" s="239"/>
      <c r="N14" s="239"/>
      <c r="O14" s="239"/>
      <c r="P14" s="239"/>
      <c r="Q14" s="239"/>
      <c r="R14" s="239"/>
      <c r="S14" s="239"/>
      <c r="T14" s="239"/>
      <c r="U14" s="239"/>
      <c r="V14" s="239"/>
      <c r="W14" s="239"/>
      <c r="X14" s="239"/>
      <c r="Y14" s="239"/>
      <c r="Z14" s="239"/>
      <c r="AA14" s="239"/>
      <c r="AB14" s="239" t="s">
        <v>16624</v>
      </c>
      <c r="AC14" s="239" t="s">
        <v>13787</v>
      </c>
      <c r="AD14" s="243" t="s">
        <v>3622</v>
      </c>
      <c r="AE14" s="243" t="s">
        <v>2096</v>
      </c>
      <c r="AF14" s="243" t="s">
        <v>2849</v>
      </c>
      <c r="AG14" s="240"/>
      <c r="AH14" s="240"/>
      <c r="AI14" s="240"/>
      <c r="AJ14" s="240"/>
      <c r="AK14" s="240"/>
    </row>
    <row r="15" spans="1:37">
      <c r="A15" s="238">
        <v>4</v>
      </c>
      <c r="B15" s="239" t="s">
        <v>222</v>
      </c>
      <c r="C15" s="243" t="s">
        <v>2234</v>
      </c>
      <c r="D15" s="243" t="s">
        <v>2729</v>
      </c>
      <c r="E15" s="239" t="s">
        <v>4007</v>
      </c>
      <c r="F15" s="240" t="s">
        <v>222</v>
      </c>
      <c r="G15" s="240" t="s">
        <v>2234</v>
      </c>
      <c r="H15" s="240" t="s">
        <v>3991</v>
      </c>
      <c r="I15" s="240" t="s">
        <v>2108</v>
      </c>
      <c r="J15" s="239"/>
      <c r="K15" s="239"/>
      <c r="L15" s="239"/>
      <c r="M15" s="239"/>
      <c r="N15" s="406" t="s">
        <v>2308</v>
      </c>
      <c r="O15" s="239"/>
      <c r="P15" s="239"/>
      <c r="Q15" s="239"/>
      <c r="R15" s="239"/>
      <c r="S15" s="239"/>
      <c r="T15" s="239"/>
      <c r="U15" s="239"/>
      <c r="V15" s="239"/>
      <c r="W15" s="124" t="s">
        <v>16623</v>
      </c>
      <c r="X15" s="239" t="s">
        <v>16629</v>
      </c>
      <c r="Y15" s="243" t="s">
        <v>2234</v>
      </c>
      <c r="Z15" s="243" t="s">
        <v>2729</v>
      </c>
      <c r="AA15" s="243" t="s">
        <v>2849</v>
      </c>
      <c r="AB15" s="239" t="s">
        <v>16624</v>
      </c>
      <c r="AC15" s="239" t="s">
        <v>16629</v>
      </c>
      <c r="AD15" s="243" t="s">
        <v>2234</v>
      </c>
      <c r="AE15" s="243" t="s">
        <v>2729</v>
      </c>
      <c r="AF15" s="243" t="s">
        <v>2849</v>
      </c>
      <c r="AG15" s="243" t="s">
        <v>16625</v>
      </c>
      <c r="AH15" s="239" t="s">
        <v>16629</v>
      </c>
      <c r="AI15" s="243" t="s">
        <v>2234</v>
      </c>
      <c r="AJ15" s="243" t="s">
        <v>2729</v>
      </c>
      <c r="AK15" s="243" t="s">
        <v>2849</v>
      </c>
    </row>
    <row r="16" spans="1:37">
      <c r="A16" s="238">
        <v>5</v>
      </c>
      <c r="B16" s="239" t="s">
        <v>105</v>
      </c>
      <c r="C16" s="243" t="s">
        <v>2239</v>
      </c>
      <c r="D16" s="243" t="s">
        <v>2278</v>
      </c>
      <c r="E16" s="239" t="s">
        <v>2827</v>
      </c>
      <c r="F16" s="240" t="s">
        <v>105</v>
      </c>
      <c r="G16" s="240" t="s">
        <v>2239</v>
      </c>
      <c r="H16" s="240" t="s">
        <v>3175</v>
      </c>
      <c r="I16" s="240" t="s">
        <v>2241</v>
      </c>
      <c r="J16" s="239"/>
      <c r="K16" s="239"/>
      <c r="L16" s="239"/>
      <c r="M16" s="239"/>
      <c r="N16" s="406" t="s">
        <v>2308</v>
      </c>
      <c r="O16" s="239"/>
      <c r="P16" s="239"/>
      <c r="Q16" s="239"/>
      <c r="R16" s="239"/>
      <c r="S16" s="239"/>
      <c r="T16" s="239"/>
      <c r="U16" s="239"/>
      <c r="V16" s="239"/>
      <c r="W16" s="124" t="s">
        <v>16623</v>
      </c>
      <c r="X16" s="239" t="s">
        <v>16630</v>
      </c>
      <c r="Y16" s="243" t="s">
        <v>2675</v>
      </c>
      <c r="Z16" s="243" t="s">
        <v>2278</v>
      </c>
      <c r="AA16" s="243" t="s">
        <v>2849</v>
      </c>
      <c r="AB16" s="239" t="s">
        <v>16624</v>
      </c>
      <c r="AC16" s="239" t="s">
        <v>16630</v>
      </c>
      <c r="AD16" s="243" t="s">
        <v>2675</v>
      </c>
      <c r="AE16" s="243" t="s">
        <v>2278</v>
      </c>
      <c r="AF16" s="243" t="s">
        <v>2849</v>
      </c>
      <c r="AG16" s="243" t="s">
        <v>16625</v>
      </c>
      <c r="AH16" s="239" t="s">
        <v>16630</v>
      </c>
      <c r="AI16" s="243" t="s">
        <v>2675</v>
      </c>
      <c r="AJ16" s="243" t="s">
        <v>2278</v>
      </c>
      <c r="AK16" s="243" t="s">
        <v>2849</v>
      </c>
    </row>
    <row r="17" spans="1:37" ht="22.8">
      <c r="A17" s="238">
        <v>6</v>
      </c>
      <c r="B17" s="677" t="s">
        <v>16631</v>
      </c>
      <c r="C17" s="243" t="s">
        <v>2858</v>
      </c>
      <c r="D17" s="243" t="s">
        <v>2088</v>
      </c>
      <c r="E17" s="239" t="s">
        <v>2089</v>
      </c>
      <c r="F17" s="599" t="s">
        <v>16632</v>
      </c>
      <c r="G17" s="599" t="s">
        <v>16633</v>
      </c>
      <c r="H17" s="240" t="s">
        <v>2088</v>
      </c>
      <c r="I17" s="240" t="s">
        <v>2089</v>
      </c>
      <c r="J17" s="239"/>
      <c r="K17" s="239"/>
      <c r="L17" s="239"/>
      <c r="M17" s="677" t="s">
        <v>16634</v>
      </c>
      <c r="N17" s="406" t="s">
        <v>2308</v>
      </c>
      <c r="O17" s="239"/>
      <c r="P17" s="239"/>
      <c r="Q17" s="239"/>
      <c r="R17" s="239"/>
      <c r="S17" s="239"/>
      <c r="T17" s="239"/>
      <c r="U17" s="239"/>
      <c r="V17" s="239"/>
      <c r="W17" s="124" t="s">
        <v>16623</v>
      </c>
      <c r="X17" s="239" t="s">
        <v>16635</v>
      </c>
      <c r="Y17" s="243" t="s">
        <v>2858</v>
      </c>
      <c r="Z17" s="243" t="s">
        <v>2088</v>
      </c>
      <c r="AA17" s="243" t="s">
        <v>2849</v>
      </c>
      <c r="AB17" s="240"/>
      <c r="AC17" s="240"/>
      <c r="AD17" s="240"/>
      <c r="AE17" s="240"/>
      <c r="AF17" s="240"/>
      <c r="AG17" s="240"/>
      <c r="AH17" s="240"/>
      <c r="AI17" s="240"/>
      <c r="AJ17" s="240"/>
      <c r="AK17" s="240"/>
    </row>
    <row r="18" spans="1:37">
      <c r="A18" s="238">
        <v>7</v>
      </c>
      <c r="B18" s="445" t="s">
        <v>16636</v>
      </c>
      <c r="C18" s="124" t="s">
        <v>16637</v>
      </c>
      <c r="D18" s="124" t="s">
        <v>2088</v>
      </c>
      <c r="E18" s="246" t="s">
        <v>2089</v>
      </c>
      <c r="F18" s="240" t="s">
        <v>16636</v>
      </c>
      <c r="G18" s="240" t="s">
        <v>16637</v>
      </c>
      <c r="H18" s="240" t="s">
        <v>2088</v>
      </c>
      <c r="I18" s="240" t="s">
        <v>2089</v>
      </c>
      <c r="J18" s="246"/>
      <c r="K18" s="246"/>
      <c r="L18" s="246"/>
      <c r="M18" s="239" t="s">
        <v>16638</v>
      </c>
      <c r="N18" s="238" t="s">
        <v>142</v>
      </c>
      <c r="O18" s="239"/>
      <c r="P18" s="239"/>
      <c r="Q18" s="239"/>
      <c r="R18" s="239"/>
      <c r="S18" s="239"/>
      <c r="T18" s="239"/>
      <c r="U18" s="239"/>
      <c r="V18" s="239"/>
      <c r="W18" s="239"/>
      <c r="X18" s="239"/>
      <c r="Y18" s="239"/>
      <c r="Z18" s="239"/>
      <c r="AA18" s="239"/>
      <c r="AB18" s="239"/>
      <c r="AC18" s="239"/>
      <c r="AD18" s="239"/>
      <c r="AE18" s="239"/>
      <c r="AF18" s="239"/>
      <c r="AG18" s="240"/>
      <c r="AH18" s="240"/>
      <c r="AI18" s="240"/>
      <c r="AJ18" s="240"/>
      <c r="AK18" s="240"/>
    </row>
    <row r="19" spans="1:37" ht="22.8">
      <c r="A19" s="238">
        <v>8</v>
      </c>
      <c r="B19" s="677" t="s">
        <v>16639</v>
      </c>
      <c r="C19" s="243" t="s">
        <v>16640</v>
      </c>
      <c r="D19" s="243" t="s">
        <v>2088</v>
      </c>
      <c r="E19" s="239" t="s">
        <v>2089</v>
      </c>
      <c r="F19" s="599" t="s">
        <v>16641</v>
      </c>
      <c r="G19" s="599" t="s">
        <v>16642</v>
      </c>
      <c r="H19" s="240" t="s">
        <v>2088</v>
      </c>
      <c r="I19" s="240" t="s">
        <v>2089</v>
      </c>
      <c r="J19" s="239"/>
      <c r="K19" s="239"/>
      <c r="L19" s="239"/>
      <c r="M19" s="677" t="s">
        <v>16634</v>
      </c>
      <c r="N19" s="238" t="s">
        <v>142</v>
      </c>
      <c r="O19" s="239"/>
      <c r="P19" s="239"/>
      <c r="Q19" s="239"/>
      <c r="R19" s="239"/>
      <c r="S19" s="239"/>
      <c r="T19" s="239"/>
      <c r="U19" s="239"/>
      <c r="V19" s="239"/>
      <c r="W19" s="239"/>
      <c r="X19" s="239"/>
      <c r="Y19" s="240"/>
      <c r="Z19" s="240"/>
      <c r="AA19" s="240"/>
      <c r="AB19" s="240"/>
      <c r="AC19" s="240"/>
      <c r="AD19" s="240"/>
      <c r="AE19" s="240"/>
      <c r="AF19" s="240"/>
      <c r="AG19" s="240"/>
      <c r="AH19" s="240"/>
      <c r="AI19" s="240"/>
      <c r="AJ19" s="240"/>
      <c r="AK19" s="240"/>
    </row>
    <row r="20" spans="1:37">
      <c r="A20" s="238">
        <v>9</v>
      </c>
      <c r="B20" s="445" t="s">
        <v>16643</v>
      </c>
      <c r="C20" s="239" t="s">
        <v>16644</v>
      </c>
      <c r="D20" s="124" t="s">
        <v>2088</v>
      </c>
      <c r="E20" s="246" t="s">
        <v>2089</v>
      </c>
      <c r="F20" s="599" t="s">
        <v>16645</v>
      </c>
      <c r="G20" s="240" t="s">
        <v>16644</v>
      </c>
      <c r="H20" s="240" t="s">
        <v>2088</v>
      </c>
      <c r="I20" s="240" t="s">
        <v>2089</v>
      </c>
      <c r="J20" s="239"/>
      <c r="K20" s="239"/>
      <c r="L20" s="239"/>
      <c r="M20" s="239" t="s">
        <v>16646</v>
      </c>
      <c r="N20" s="238" t="s">
        <v>142</v>
      </c>
      <c r="O20" s="239"/>
      <c r="P20" s="239"/>
      <c r="Q20" s="239"/>
      <c r="R20" s="239"/>
      <c r="S20" s="239"/>
      <c r="T20" s="239"/>
      <c r="U20" s="239"/>
      <c r="V20" s="239"/>
      <c r="W20" s="239"/>
      <c r="X20" s="239"/>
      <c r="Y20" s="240"/>
      <c r="Z20" s="240"/>
      <c r="AA20" s="240"/>
      <c r="AB20" s="240"/>
      <c r="AC20" s="240"/>
      <c r="AD20" s="240"/>
      <c r="AE20" s="240"/>
      <c r="AF20" s="240"/>
      <c r="AG20" s="240"/>
      <c r="AH20" s="240"/>
      <c r="AI20" s="240"/>
      <c r="AJ20" s="240"/>
      <c r="AK20" s="240"/>
    </row>
    <row r="21" spans="1:37" ht="22.8">
      <c r="A21" s="238">
        <v>10</v>
      </c>
      <c r="B21" s="677" t="s">
        <v>16647</v>
      </c>
      <c r="C21" s="243" t="s">
        <v>16648</v>
      </c>
      <c r="D21" s="243" t="s">
        <v>2088</v>
      </c>
      <c r="E21" s="239" t="s">
        <v>2089</v>
      </c>
      <c r="F21" s="599" t="s">
        <v>16649</v>
      </c>
      <c r="G21" s="599" t="s">
        <v>16650</v>
      </c>
      <c r="H21" s="240" t="s">
        <v>2088</v>
      </c>
      <c r="I21" s="240" t="s">
        <v>2089</v>
      </c>
      <c r="J21" s="239"/>
      <c r="K21" s="239"/>
      <c r="L21" s="239"/>
      <c r="M21" s="677" t="s">
        <v>16634</v>
      </c>
      <c r="N21" s="238" t="s">
        <v>142</v>
      </c>
      <c r="O21" s="239"/>
      <c r="P21" s="239"/>
      <c r="Q21" s="239"/>
      <c r="R21" s="239"/>
      <c r="S21" s="239"/>
      <c r="T21" s="239"/>
      <c r="U21" s="239"/>
      <c r="V21" s="239"/>
      <c r="W21" s="239"/>
      <c r="X21" s="239"/>
      <c r="Y21" s="240"/>
      <c r="Z21" s="240"/>
      <c r="AA21" s="240"/>
      <c r="AB21" s="240"/>
      <c r="AC21" s="240"/>
      <c r="AD21" s="240"/>
      <c r="AE21" s="240"/>
      <c r="AF21" s="240"/>
      <c r="AG21" s="240"/>
      <c r="AH21" s="240"/>
      <c r="AI21" s="240"/>
      <c r="AJ21" s="240"/>
      <c r="AK21" s="240"/>
    </row>
    <row r="22" spans="1:37">
      <c r="A22" s="238">
        <v>11</v>
      </c>
      <c r="B22" s="445" t="s">
        <v>16651</v>
      </c>
      <c r="C22" s="239" t="s">
        <v>16652</v>
      </c>
      <c r="D22" s="124" t="s">
        <v>2088</v>
      </c>
      <c r="E22" s="246" t="s">
        <v>2089</v>
      </c>
      <c r="F22" s="240" t="s">
        <v>16651</v>
      </c>
      <c r="G22" s="240" t="s">
        <v>16652</v>
      </c>
      <c r="H22" s="240" t="s">
        <v>2088</v>
      </c>
      <c r="I22" s="240" t="s">
        <v>2089</v>
      </c>
      <c r="J22" s="239"/>
      <c r="K22" s="239"/>
      <c r="L22" s="239"/>
      <c r="M22" s="239" t="s">
        <v>16646</v>
      </c>
      <c r="N22" s="238" t="s">
        <v>142</v>
      </c>
      <c r="O22" s="239"/>
      <c r="P22" s="239"/>
      <c r="Q22" s="239"/>
      <c r="R22" s="239"/>
      <c r="S22" s="239"/>
      <c r="T22" s="239"/>
      <c r="U22" s="239"/>
      <c r="V22" s="239"/>
      <c r="W22" s="239"/>
      <c r="X22" s="239"/>
      <c r="Y22" s="240"/>
      <c r="Z22" s="240"/>
      <c r="AA22" s="240"/>
      <c r="AB22" s="240"/>
      <c r="AC22" s="240"/>
      <c r="AD22" s="240"/>
      <c r="AE22" s="240"/>
      <c r="AF22" s="240"/>
      <c r="AG22" s="240"/>
      <c r="AH22" s="240"/>
      <c r="AI22" s="240"/>
      <c r="AJ22" s="240"/>
      <c r="AK22" s="240"/>
    </row>
    <row r="23" spans="1:37" ht="22.8">
      <c r="A23" s="238">
        <v>12</v>
      </c>
      <c r="B23" s="677" t="s">
        <v>16653</v>
      </c>
      <c r="C23" s="243" t="s">
        <v>16654</v>
      </c>
      <c r="D23" s="243" t="s">
        <v>2088</v>
      </c>
      <c r="E23" s="239" t="s">
        <v>2089</v>
      </c>
      <c r="F23" s="599" t="s">
        <v>16655</v>
      </c>
      <c r="G23" s="599" t="s">
        <v>16656</v>
      </c>
      <c r="H23" s="240" t="s">
        <v>2088</v>
      </c>
      <c r="I23" s="240" t="s">
        <v>2089</v>
      </c>
      <c r="J23" s="239"/>
      <c r="K23" s="239"/>
      <c r="L23" s="239"/>
      <c r="M23" s="677" t="s">
        <v>16634</v>
      </c>
      <c r="N23" s="238" t="s">
        <v>142</v>
      </c>
      <c r="O23" s="239"/>
      <c r="P23" s="239"/>
      <c r="Q23" s="239"/>
      <c r="R23" s="239"/>
      <c r="S23" s="239"/>
      <c r="T23" s="239"/>
      <c r="U23" s="239"/>
      <c r="V23" s="239"/>
      <c r="W23" s="239"/>
      <c r="X23" s="239"/>
      <c r="Y23" s="240"/>
      <c r="Z23" s="240"/>
      <c r="AA23" s="240"/>
      <c r="AB23" s="240"/>
      <c r="AC23" s="240"/>
      <c r="AD23" s="240"/>
      <c r="AE23" s="240"/>
      <c r="AF23" s="240"/>
      <c r="AG23" s="240"/>
      <c r="AH23" s="240"/>
      <c r="AI23" s="240"/>
      <c r="AJ23" s="240"/>
      <c r="AK23" s="240"/>
    </row>
    <row r="24" spans="1:37">
      <c r="A24" s="238">
        <v>13</v>
      </c>
      <c r="B24" s="445" t="s">
        <v>16657</v>
      </c>
      <c r="C24" s="239" t="s">
        <v>16658</v>
      </c>
      <c r="D24" s="124" t="s">
        <v>2088</v>
      </c>
      <c r="E24" s="246" t="s">
        <v>2089</v>
      </c>
      <c r="F24" s="240" t="s">
        <v>16657</v>
      </c>
      <c r="G24" s="240" t="s">
        <v>16658</v>
      </c>
      <c r="H24" s="240" t="s">
        <v>2088</v>
      </c>
      <c r="I24" s="240" t="s">
        <v>2089</v>
      </c>
      <c r="J24" s="239"/>
      <c r="K24" s="239"/>
      <c r="L24" s="239"/>
      <c r="M24" s="239" t="s">
        <v>16646</v>
      </c>
      <c r="N24" s="238" t="s">
        <v>142</v>
      </c>
      <c r="O24" s="239"/>
      <c r="P24" s="239"/>
      <c r="Q24" s="239"/>
      <c r="R24" s="239"/>
      <c r="S24" s="239"/>
      <c r="T24" s="239"/>
      <c r="U24" s="239"/>
      <c r="V24" s="239"/>
      <c r="W24" s="239"/>
      <c r="X24" s="239"/>
      <c r="Y24" s="240"/>
      <c r="Z24" s="240"/>
      <c r="AA24" s="240"/>
      <c r="AB24" s="240"/>
      <c r="AC24" s="240"/>
      <c r="AD24" s="240"/>
      <c r="AE24" s="240"/>
      <c r="AF24" s="240"/>
      <c r="AG24" s="240"/>
      <c r="AH24" s="240"/>
      <c r="AI24" s="240"/>
      <c r="AJ24" s="240"/>
      <c r="AK24" s="240"/>
    </row>
    <row r="25" spans="1:37" ht="22.8">
      <c r="A25" s="238">
        <v>14</v>
      </c>
      <c r="B25" s="677" t="s">
        <v>16659</v>
      </c>
      <c r="C25" s="243" t="s">
        <v>16660</v>
      </c>
      <c r="D25" s="243" t="s">
        <v>2088</v>
      </c>
      <c r="E25" s="239" t="s">
        <v>2089</v>
      </c>
      <c r="F25" s="599" t="s">
        <v>16661</v>
      </c>
      <c r="G25" s="599" t="s">
        <v>16662</v>
      </c>
      <c r="H25" s="240" t="s">
        <v>2088</v>
      </c>
      <c r="I25" s="240" t="s">
        <v>2089</v>
      </c>
      <c r="J25" s="239"/>
      <c r="K25" s="239"/>
      <c r="L25" s="239"/>
      <c r="M25" s="677" t="s">
        <v>16634</v>
      </c>
      <c r="N25" s="238" t="s">
        <v>142</v>
      </c>
      <c r="O25" s="239"/>
      <c r="P25" s="239"/>
      <c r="Q25" s="239"/>
      <c r="R25" s="239"/>
      <c r="S25" s="239"/>
      <c r="T25" s="239"/>
      <c r="U25" s="239"/>
      <c r="V25" s="239"/>
      <c r="W25" s="239"/>
      <c r="X25" s="239"/>
      <c r="Y25" s="240"/>
      <c r="Z25" s="240"/>
      <c r="AA25" s="240"/>
      <c r="AB25" s="240"/>
      <c r="AC25" s="240"/>
      <c r="AD25" s="240"/>
      <c r="AE25" s="240"/>
      <c r="AF25" s="240"/>
      <c r="AG25" s="240"/>
      <c r="AH25" s="240"/>
      <c r="AI25" s="240"/>
      <c r="AJ25" s="240"/>
      <c r="AK25" s="240"/>
    </row>
    <row r="26" spans="1:37">
      <c r="A26" s="238">
        <v>15</v>
      </c>
      <c r="B26" s="445" t="s">
        <v>16663</v>
      </c>
      <c r="C26" s="239" t="s">
        <v>16664</v>
      </c>
      <c r="D26" s="124" t="s">
        <v>2088</v>
      </c>
      <c r="E26" s="246" t="s">
        <v>2089</v>
      </c>
      <c r="F26" s="240" t="s">
        <v>16663</v>
      </c>
      <c r="G26" s="240" t="s">
        <v>16664</v>
      </c>
      <c r="H26" s="240" t="s">
        <v>2088</v>
      </c>
      <c r="I26" s="240" t="s">
        <v>2089</v>
      </c>
      <c r="J26" s="239"/>
      <c r="K26" s="239"/>
      <c r="L26" s="239"/>
      <c r="M26" s="239" t="s">
        <v>16646</v>
      </c>
      <c r="N26" s="238" t="s">
        <v>142</v>
      </c>
      <c r="O26" s="239"/>
      <c r="P26" s="239"/>
      <c r="Q26" s="239"/>
      <c r="R26" s="239"/>
      <c r="S26" s="239"/>
      <c r="T26" s="239"/>
      <c r="U26" s="239"/>
      <c r="V26" s="239"/>
      <c r="W26" s="239"/>
      <c r="X26" s="239"/>
      <c r="Y26" s="240"/>
      <c r="Z26" s="240"/>
      <c r="AA26" s="240"/>
      <c r="AB26" s="240"/>
      <c r="AC26" s="240"/>
      <c r="AD26" s="240"/>
      <c r="AE26" s="240"/>
      <c r="AF26" s="240"/>
      <c r="AG26" s="240"/>
      <c r="AH26" s="240"/>
      <c r="AI26" s="240"/>
      <c r="AJ26" s="240"/>
      <c r="AK26" s="240"/>
    </row>
    <row r="27" spans="1:37" ht="22.8">
      <c r="A27" s="238">
        <v>16</v>
      </c>
      <c r="B27" s="677" t="s">
        <v>16665</v>
      </c>
      <c r="C27" s="243" t="s">
        <v>16666</v>
      </c>
      <c r="D27" s="243" t="s">
        <v>2088</v>
      </c>
      <c r="E27" s="239" t="s">
        <v>2089</v>
      </c>
      <c r="F27" s="599" t="s">
        <v>16667</v>
      </c>
      <c r="G27" s="599" t="s">
        <v>16668</v>
      </c>
      <c r="H27" s="240" t="s">
        <v>2088</v>
      </c>
      <c r="I27" s="240" t="s">
        <v>2089</v>
      </c>
      <c r="J27" s="239"/>
      <c r="K27" s="239"/>
      <c r="L27" s="239"/>
      <c r="M27" s="677" t="s">
        <v>16634</v>
      </c>
      <c r="N27" s="238" t="s">
        <v>142</v>
      </c>
      <c r="O27" s="239"/>
      <c r="P27" s="239"/>
      <c r="Q27" s="239"/>
      <c r="R27" s="239"/>
      <c r="S27" s="239"/>
      <c r="T27" s="239"/>
      <c r="U27" s="239"/>
      <c r="V27" s="239"/>
      <c r="W27" s="239"/>
      <c r="X27" s="239"/>
      <c r="Y27" s="240"/>
      <c r="Z27" s="240"/>
      <c r="AA27" s="240"/>
      <c r="AB27" s="240"/>
      <c r="AC27" s="240"/>
      <c r="AD27" s="240"/>
      <c r="AE27" s="240"/>
      <c r="AF27" s="240"/>
      <c r="AG27" s="240"/>
      <c r="AH27" s="240"/>
      <c r="AI27" s="240"/>
      <c r="AJ27" s="240"/>
      <c r="AK27" s="240"/>
    </row>
    <row r="28" spans="1:37">
      <c r="A28" s="238">
        <v>17</v>
      </c>
      <c r="B28" s="445" t="s">
        <v>16669</v>
      </c>
      <c r="C28" s="239" t="s">
        <v>16670</v>
      </c>
      <c r="D28" s="124" t="s">
        <v>2088</v>
      </c>
      <c r="E28" s="246" t="s">
        <v>2089</v>
      </c>
      <c r="F28" s="240" t="s">
        <v>16669</v>
      </c>
      <c r="G28" s="240" t="s">
        <v>16670</v>
      </c>
      <c r="H28" s="240" t="s">
        <v>2088</v>
      </c>
      <c r="I28" s="240" t="s">
        <v>2089</v>
      </c>
      <c r="J28" s="239"/>
      <c r="K28" s="239"/>
      <c r="L28" s="239"/>
      <c r="M28" s="239" t="s">
        <v>16646</v>
      </c>
      <c r="N28" s="238" t="s">
        <v>142</v>
      </c>
      <c r="O28" s="239"/>
      <c r="P28" s="239"/>
      <c r="Q28" s="239"/>
      <c r="R28" s="239"/>
      <c r="S28" s="239"/>
      <c r="T28" s="239"/>
      <c r="U28" s="239"/>
      <c r="V28" s="239"/>
      <c r="W28" s="239"/>
      <c r="X28" s="239"/>
      <c r="Y28" s="240"/>
      <c r="Z28" s="240"/>
      <c r="AA28" s="240"/>
      <c r="AB28" s="240"/>
      <c r="AC28" s="240"/>
      <c r="AD28" s="240"/>
      <c r="AE28" s="240"/>
      <c r="AF28" s="240"/>
      <c r="AG28" s="240"/>
      <c r="AH28" s="240"/>
      <c r="AI28" s="240"/>
      <c r="AJ28" s="240"/>
      <c r="AK28" s="240"/>
    </row>
    <row r="29" spans="1:37" ht="68.400000000000006">
      <c r="A29" s="238">
        <v>18</v>
      </c>
      <c r="B29" s="445" t="s">
        <v>16671</v>
      </c>
      <c r="C29" s="124" t="s">
        <v>16672</v>
      </c>
      <c r="D29" s="124" t="s">
        <v>2088</v>
      </c>
      <c r="E29" s="246" t="s">
        <v>2089</v>
      </c>
      <c r="F29" s="599" t="s">
        <v>16673</v>
      </c>
      <c r="G29" s="240" t="s">
        <v>16672</v>
      </c>
      <c r="H29" s="240" t="s">
        <v>2088</v>
      </c>
      <c r="I29" s="240" t="s">
        <v>2089</v>
      </c>
      <c r="J29" s="246"/>
      <c r="K29" s="246"/>
      <c r="L29" s="246"/>
      <c r="M29" s="677" t="s">
        <v>16674</v>
      </c>
      <c r="N29" s="406" t="s">
        <v>2308</v>
      </c>
      <c r="O29" s="239"/>
      <c r="P29" s="239"/>
      <c r="Q29" s="239"/>
      <c r="R29" s="239"/>
      <c r="S29" s="239"/>
      <c r="T29" s="239"/>
      <c r="U29" s="239"/>
      <c r="V29" s="239"/>
      <c r="W29" s="239"/>
      <c r="X29" s="239"/>
      <c r="Y29" s="239"/>
      <c r="Z29" s="239"/>
      <c r="AA29" s="239"/>
      <c r="AB29" s="240"/>
      <c r="AC29" s="240"/>
      <c r="AD29" s="240"/>
      <c r="AE29" s="240"/>
      <c r="AF29" s="240"/>
      <c r="AG29" s="240"/>
      <c r="AH29" s="240"/>
      <c r="AI29" s="240"/>
      <c r="AJ29" s="240"/>
      <c r="AK29" s="240"/>
    </row>
    <row r="30" spans="1:37" ht="22.8">
      <c r="A30" s="238">
        <v>19</v>
      </c>
      <c r="B30" s="445" t="s">
        <v>16675</v>
      </c>
      <c r="C30" s="124" t="s">
        <v>16676</v>
      </c>
      <c r="D30" s="124" t="s">
        <v>2088</v>
      </c>
      <c r="E30" s="246" t="s">
        <v>2089</v>
      </c>
      <c r="F30" s="599" t="s">
        <v>16677</v>
      </c>
      <c r="G30" s="240" t="s">
        <v>16676</v>
      </c>
      <c r="H30" s="240" t="s">
        <v>2088</v>
      </c>
      <c r="I30" s="240" t="s">
        <v>2089</v>
      </c>
      <c r="J30" s="246"/>
      <c r="K30" s="246"/>
      <c r="L30" s="246"/>
      <c r="M30" s="1962" t="s">
        <v>16678</v>
      </c>
      <c r="N30" s="406" t="s">
        <v>2308</v>
      </c>
      <c r="O30" s="239"/>
      <c r="P30" s="239"/>
      <c r="Q30" s="239"/>
      <c r="R30" s="239"/>
      <c r="S30" s="239"/>
      <c r="T30" s="239"/>
      <c r="U30" s="239"/>
      <c r="V30" s="239"/>
      <c r="W30" s="239"/>
      <c r="X30" s="239"/>
      <c r="Y30" s="239"/>
      <c r="Z30" s="239"/>
      <c r="AA30" s="239"/>
      <c r="AB30" s="239" t="s">
        <v>16624</v>
      </c>
      <c r="AC30" s="239" t="s">
        <v>16679</v>
      </c>
      <c r="AD30" s="243" t="s">
        <v>16680</v>
      </c>
      <c r="AE30" s="243" t="s">
        <v>2088</v>
      </c>
      <c r="AF30" s="243" t="s">
        <v>2849</v>
      </c>
      <c r="AG30" s="240"/>
      <c r="AH30" s="240"/>
      <c r="AI30" s="240"/>
      <c r="AJ30" s="240"/>
      <c r="AK30" s="240"/>
    </row>
    <row r="31" spans="1:37" ht="68.400000000000006">
      <c r="A31" s="238">
        <v>20</v>
      </c>
      <c r="B31" s="445" t="s">
        <v>16681</v>
      </c>
      <c r="C31" s="124" t="s">
        <v>16682</v>
      </c>
      <c r="D31" s="124" t="s">
        <v>2088</v>
      </c>
      <c r="E31" s="246" t="s">
        <v>2089</v>
      </c>
      <c r="F31" s="599" t="s">
        <v>16683</v>
      </c>
      <c r="G31" s="240" t="s">
        <v>16682</v>
      </c>
      <c r="H31" s="240" t="s">
        <v>2088</v>
      </c>
      <c r="I31" s="240" t="s">
        <v>2089</v>
      </c>
      <c r="J31" s="246"/>
      <c r="K31" s="246"/>
      <c r="L31" s="246"/>
      <c r="M31" s="677" t="s">
        <v>16684</v>
      </c>
      <c r="N31" s="406" t="s">
        <v>2308</v>
      </c>
      <c r="O31" s="239"/>
      <c r="P31" s="239"/>
      <c r="Q31" s="239"/>
      <c r="R31" s="239"/>
      <c r="S31" s="239"/>
      <c r="T31" s="239"/>
      <c r="U31" s="239"/>
      <c r="V31" s="239"/>
      <c r="W31" s="239"/>
      <c r="X31" s="239"/>
      <c r="Y31" s="239"/>
      <c r="Z31" s="239"/>
      <c r="AA31" s="239"/>
      <c r="AB31" s="447"/>
      <c r="AC31" s="447"/>
      <c r="AD31" s="447"/>
      <c r="AE31" s="447"/>
      <c r="AF31" s="447"/>
      <c r="AG31" s="240"/>
      <c r="AH31" s="240"/>
      <c r="AI31" s="240"/>
      <c r="AJ31" s="240"/>
      <c r="AK31" s="240"/>
    </row>
    <row r="32" spans="1:37" ht="22.8">
      <c r="A32" s="238">
        <v>21</v>
      </c>
      <c r="B32" s="445" t="s">
        <v>16685</v>
      </c>
      <c r="C32" s="124" t="s">
        <v>16686</v>
      </c>
      <c r="D32" s="124" t="s">
        <v>2088</v>
      </c>
      <c r="E32" s="246" t="s">
        <v>2089</v>
      </c>
      <c r="F32" s="599" t="s">
        <v>16687</v>
      </c>
      <c r="G32" s="240" t="s">
        <v>16686</v>
      </c>
      <c r="H32" s="240" t="s">
        <v>2088</v>
      </c>
      <c r="I32" s="240" t="s">
        <v>2089</v>
      </c>
      <c r="J32" s="246"/>
      <c r="K32" s="246"/>
      <c r="L32" s="246"/>
      <c r="M32" s="1962" t="s">
        <v>16678</v>
      </c>
      <c r="N32" s="406" t="s">
        <v>2308</v>
      </c>
      <c r="O32" s="239"/>
      <c r="P32" s="239"/>
      <c r="Q32" s="239"/>
      <c r="R32" s="239"/>
      <c r="S32" s="239"/>
      <c r="T32" s="239"/>
      <c r="U32" s="239"/>
      <c r="V32" s="239"/>
      <c r="W32" s="239"/>
      <c r="X32" s="239"/>
      <c r="Y32" s="239"/>
      <c r="Z32" s="239"/>
      <c r="AA32" s="239"/>
      <c r="AB32" s="447"/>
      <c r="AC32" s="447"/>
      <c r="AD32" s="447"/>
      <c r="AE32" s="447"/>
      <c r="AF32" s="447"/>
      <c r="AG32" s="243" t="s">
        <v>16625</v>
      </c>
      <c r="AH32" s="239" t="s">
        <v>16679</v>
      </c>
      <c r="AI32" s="243" t="s">
        <v>16680</v>
      </c>
      <c r="AJ32" s="243" t="s">
        <v>2088</v>
      </c>
      <c r="AK32" s="243" t="s">
        <v>2849</v>
      </c>
    </row>
    <row r="33" spans="7:16">
      <c r="G33" s="240"/>
    </row>
    <row r="40" spans="7:16" ht="96.6">
      <c r="P40" s="606" t="s">
        <v>518</v>
      </c>
    </row>
  </sheetData>
  <mergeCells count="1">
    <mergeCell ref="B8:N8"/>
  </mergeCells>
  <phoneticPr fontId="5" type="noConversion"/>
  <dataValidations count="4">
    <dataValidation type="list" allowBlank="1" showInputMessage="1" showErrorMessage="1" sqref="B6" xr:uid="{00000000-0002-0000-F700-000000000000}">
      <formula1>"Mi: Minute,H: Hour,D: Daily,W: Weekly,M: Monthly,Y: Yearly"</formula1>
    </dataValidation>
    <dataValidation type="list" allowBlank="1" showInputMessage="1" showErrorMessage="1" sqref="B7 B9 O7:O9" xr:uid="{00000000-0002-0000-F700-000001000000}">
      <formula1>"替换,追加"</formula1>
    </dataValidation>
    <dataValidation type="list" allowBlank="1" showInputMessage="1" showErrorMessage="1" sqref="N12 N15:N17 N29:N32" xr:uid="{00000000-0002-0000-F700-000002000000}">
      <formula1>"匹配,基线特有,本地扩充,废弃"</formula1>
    </dataValidation>
    <dataValidation type="list" allowBlank="1" showInputMessage="1" showErrorMessage="1" sqref="R4:R6" xr:uid="{00000000-0002-0000-F700-000003000000}">
      <formula1>"left join,inner join,union,union all"</formula1>
    </dataValidation>
  </dataValidations>
  <hyperlinks>
    <hyperlink ref="A1" location="目录!A1" display="返回" xr:uid="{00000000-0004-0000-F700-000000000000}"/>
  </hyperlinks>
  <pageMargins left="0.75" right="0.75" top="1" bottom="1" header="0.51180555555555596" footer="0.51180555555555596"/>
  <pageSetup paperSize="9" orientation="portrait"/>
  <legacyDrawing r:id="rId1"/>
</worksheet>
</file>

<file path=xl/worksheets/sheet2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AB83"/>
  <sheetViews>
    <sheetView workbookViewId="0"/>
  </sheetViews>
  <sheetFormatPr defaultColWidth="9" defaultRowHeight="13.8"/>
  <cols>
    <col min="1" max="1" width="9" style="215"/>
    <col min="2" max="2" width="13" style="726" customWidth="1"/>
    <col min="3" max="3" width="14.109375" style="215" customWidth="1"/>
    <col min="4" max="4" width="10.88671875" style="215" customWidth="1"/>
    <col min="5" max="9" width="10.33203125" style="215" customWidth="1"/>
    <col min="10" max="13" width="9" style="215" hidden="1" customWidth="1"/>
    <col min="14" max="14" width="11.33203125" style="215" customWidth="1"/>
    <col min="15" max="22" width="9" style="215" hidden="1" customWidth="1"/>
    <col min="23" max="23" width="19.6640625" style="215" customWidth="1"/>
    <col min="24" max="24" width="13" style="215" customWidth="1"/>
    <col min="25" max="25" width="12.6640625" style="215" customWidth="1"/>
    <col min="26" max="26" width="13.109375" style="215" customWidth="1"/>
    <col min="27" max="27" width="11.33203125" style="215" customWidth="1"/>
    <col min="28" max="16384" width="9" style="215"/>
  </cols>
  <sheetData>
    <row r="1" spans="1:28" s="64" customFormat="1" ht="15.6">
      <c r="A1" s="2" t="s">
        <v>2037</v>
      </c>
      <c r="B1" s="727"/>
      <c r="C1" s="3"/>
      <c r="D1" s="3"/>
      <c r="E1" s="3"/>
      <c r="F1" s="3"/>
      <c r="G1" s="3"/>
      <c r="H1" s="3"/>
      <c r="I1" s="3"/>
      <c r="J1" s="3"/>
      <c r="K1" s="3"/>
      <c r="L1" s="3"/>
      <c r="M1" s="3"/>
      <c r="N1" s="3"/>
      <c r="O1" s="3"/>
      <c r="P1" s="3"/>
      <c r="Q1" s="3"/>
      <c r="R1" s="3"/>
      <c r="S1" s="3"/>
      <c r="T1" s="3"/>
      <c r="U1" s="3"/>
      <c r="V1" s="3"/>
      <c r="W1" s="52"/>
      <c r="X1" s="52"/>
      <c r="Y1" s="52"/>
      <c r="Z1" s="52"/>
      <c r="AA1" s="52"/>
    </row>
    <row r="2" spans="1:28" s="64" customFormat="1" ht="15.6">
      <c r="A2" s="4" t="s">
        <v>2038</v>
      </c>
      <c r="B2" s="728"/>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8" s="64" customFormat="1" ht="15.6">
      <c r="A3" s="6" t="s">
        <v>2040</v>
      </c>
      <c r="B3" s="124" t="s">
        <v>1580</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8" s="64" customFormat="1" ht="15.6">
      <c r="A4" s="9" t="s">
        <v>2042</v>
      </c>
      <c r="B4" s="10" t="s">
        <v>1581</v>
      </c>
      <c r="C4" s="8"/>
      <c r="D4" s="8"/>
      <c r="E4" s="8"/>
      <c r="F4" s="8"/>
      <c r="G4" s="8"/>
      <c r="H4" s="8"/>
      <c r="I4" s="8"/>
      <c r="J4" s="8"/>
      <c r="K4" s="8"/>
      <c r="L4" s="8"/>
      <c r="M4" s="8"/>
      <c r="N4" s="8"/>
      <c r="O4" s="38" t="s">
        <v>4149</v>
      </c>
      <c r="P4" s="39" t="e">
        <f>VLOOKUP(B3,[1]目录!#REF!,4,0)</f>
        <v>#REF!</v>
      </c>
      <c r="Q4" s="40"/>
      <c r="R4" s="41"/>
      <c r="S4" s="42"/>
      <c r="T4" s="42"/>
      <c r="U4" s="42"/>
      <c r="V4" s="61"/>
      <c r="W4" s="62" t="s">
        <v>2301</v>
      </c>
      <c r="X4" s="124" t="s">
        <v>1583</v>
      </c>
      <c r="Y4" s="63"/>
      <c r="Z4" s="11"/>
      <c r="AA4" s="63"/>
    </row>
    <row r="5" spans="1:28" s="64" customFormat="1" ht="15.6">
      <c r="A5" s="9" t="s">
        <v>2041</v>
      </c>
      <c r="B5" s="729" t="s">
        <v>2043</v>
      </c>
      <c r="C5" s="8"/>
      <c r="D5" s="8"/>
      <c r="E5" s="8"/>
      <c r="F5" s="8"/>
      <c r="G5" s="8"/>
      <c r="H5" s="8"/>
      <c r="I5" s="8"/>
      <c r="J5" s="8"/>
      <c r="K5" s="8"/>
      <c r="L5" s="8"/>
      <c r="M5" s="8"/>
      <c r="N5" s="8"/>
      <c r="O5" s="43"/>
      <c r="P5" s="42"/>
      <c r="Q5" s="42"/>
      <c r="R5" s="41"/>
      <c r="S5" s="42"/>
      <c r="T5" s="42"/>
      <c r="U5" s="42"/>
      <c r="V5" s="61"/>
      <c r="W5" s="62"/>
      <c r="X5" s="243"/>
      <c r="Y5" s="63"/>
      <c r="Z5" s="11"/>
      <c r="AA5" s="63"/>
    </row>
    <row r="6" spans="1:28" s="64" customFormat="1" ht="15.6">
      <c r="A6" s="9" t="s">
        <v>2044</v>
      </c>
      <c r="B6" s="730" t="s">
        <v>10776</v>
      </c>
      <c r="C6" s="8"/>
      <c r="D6" s="8"/>
      <c r="E6" s="8"/>
      <c r="F6" s="8"/>
      <c r="G6" s="8"/>
      <c r="H6" s="8"/>
      <c r="I6" s="8"/>
      <c r="J6" s="8"/>
      <c r="K6" s="8"/>
      <c r="L6" s="8"/>
      <c r="M6" s="8"/>
      <c r="N6" s="8"/>
      <c r="O6" s="43"/>
      <c r="P6" s="42"/>
      <c r="Q6" s="42"/>
      <c r="R6" s="41"/>
      <c r="S6" s="42"/>
      <c r="T6" s="42"/>
      <c r="U6" s="42"/>
      <c r="V6" s="61"/>
      <c r="W6" s="62"/>
      <c r="Y6" s="63"/>
      <c r="Z6" s="11"/>
      <c r="AA6" s="63"/>
    </row>
    <row r="7" spans="1:28" s="64" customFormat="1" ht="15.6">
      <c r="A7" s="9" t="s">
        <v>2046</v>
      </c>
      <c r="B7" s="731" t="s">
        <v>2047</v>
      </c>
      <c r="C7" s="8"/>
      <c r="D7" s="8"/>
      <c r="E7" s="8"/>
      <c r="F7" s="8"/>
      <c r="G7" s="8"/>
      <c r="H7" s="8"/>
      <c r="I7" s="8"/>
      <c r="J7" s="8"/>
      <c r="K7" s="8"/>
      <c r="L7" s="8"/>
      <c r="M7" s="8"/>
      <c r="N7" s="8"/>
      <c r="O7" s="43"/>
      <c r="P7" s="42"/>
      <c r="Q7" s="42"/>
      <c r="R7" s="42"/>
      <c r="S7" s="42"/>
      <c r="T7" s="42"/>
      <c r="U7" s="42"/>
      <c r="V7" s="61"/>
      <c r="W7" s="62"/>
      <c r="X7" s="65"/>
      <c r="Y7" s="63"/>
      <c r="Z7" s="11"/>
      <c r="AA7" s="63"/>
    </row>
    <row r="8" spans="1:28" s="64" customFormat="1" ht="15.6">
      <c r="A8" s="9" t="s">
        <v>2048</v>
      </c>
      <c r="B8" s="729" t="s">
        <v>16688</v>
      </c>
      <c r="C8" s="8"/>
      <c r="D8" s="8"/>
      <c r="E8" s="8"/>
      <c r="F8" s="8"/>
      <c r="G8" s="8"/>
      <c r="H8" s="8"/>
      <c r="I8" s="8"/>
      <c r="J8" s="8"/>
      <c r="K8" s="8"/>
      <c r="L8" s="8"/>
      <c r="M8" s="8"/>
      <c r="N8" s="8"/>
      <c r="O8" s="43"/>
      <c r="P8" s="42"/>
      <c r="Q8" s="42"/>
      <c r="R8" s="42"/>
      <c r="S8" s="42"/>
      <c r="T8" s="42"/>
      <c r="U8" s="42"/>
      <c r="V8" s="61"/>
      <c r="W8" s="62"/>
      <c r="X8" s="65"/>
      <c r="Y8" s="63"/>
      <c r="Z8" s="11"/>
      <c r="AA8" s="63"/>
    </row>
    <row r="9" spans="1:28" s="64" customFormat="1" ht="15.6">
      <c r="A9" s="9"/>
      <c r="B9" s="731"/>
      <c r="C9" s="8"/>
      <c r="D9" s="8"/>
      <c r="E9" s="8"/>
      <c r="F9" s="8"/>
      <c r="G9" s="8"/>
      <c r="H9" s="8"/>
      <c r="I9" s="8"/>
      <c r="J9" s="8"/>
      <c r="K9" s="8"/>
      <c r="L9" s="8"/>
      <c r="M9" s="8"/>
      <c r="N9" s="8"/>
      <c r="O9" s="44"/>
      <c r="P9" s="45"/>
      <c r="Q9" s="45"/>
      <c r="R9" s="45"/>
      <c r="S9" s="45"/>
      <c r="T9" s="45"/>
      <c r="U9" s="45"/>
      <c r="V9" s="66"/>
      <c r="W9" s="43"/>
      <c r="X9" s="42"/>
      <c r="Y9" s="42"/>
      <c r="Z9" s="61"/>
      <c r="AA9" s="67"/>
    </row>
    <row r="10" spans="1:28" s="64" customFormat="1" ht="15.6">
      <c r="A10" s="4" t="s">
        <v>2049</v>
      </c>
      <c r="B10" s="728"/>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8" s="64" customFormat="1" ht="15.6">
      <c r="A11" s="14" t="s">
        <v>49</v>
      </c>
      <c r="B11" s="732"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8">
      <c r="A12" s="238">
        <v>1</v>
      </c>
      <c r="B12" s="124" t="s">
        <v>2304</v>
      </c>
      <c r="C12" s="124" t="s">
        <v>2670</v>
      </c>
      <c r="D12" s="124" t="s">
        <v>2078</v>
      </c>
      <c r="E12" s="239" t="s">
        <v>2079</v>
      </c>
      <c r="F12" s="240" t="s">
        <v>2304</v>
      </c>
      <c r="G12" s="240" t="s">
        <v>2670</v>
      </c>
      <c r="H12" s="240" t="s">
        <v>2078</v>
      </c>
      <c r="I12" s="240" t="s">
        <v>2079</v>
      </c>
      <c r="J12" s="239" t="s">
        <v>79</v>
      </c>
      <c r="K12" s="239"/>
      <c r="L12" s="239" t="s">
        <v>2702</v>
      </c>
      <c r="M12" s="124"/>
      <c r="N12" s="406" t="s">
        <v>2308</v>
      </c>
      <c r="O12" s="239"/>
      <c r="P12" s="239"/>
      <c r="Q12" s="239"/>
      <c r="R12" s="239"/>
      <c r="S12" s="239"/>
      <c r="T12" s="239"/>
      <c r="U12" s="239"/>
      <c r="V12" s="239"/>
      <c r="W12" s="124" t="s">
        <v>1583</v>
      </c>
      <c r="X12" s="124" t="s">
        <v>2304</v>
      </c>
      <c r="Y12" s="124" t="s">
        <v>2671</v>
      </c>
      <c r="Z12" s="124" t="s">
        <v>2272</v>
      </c>
      <c r="AA12" s="243" t="s">
        <v>2849</v>
      </c>
      <c r="AB12" s="579"/>
    </row>
    <row r="13" spans="1:28">
      <c r="A13" s="638">
        <v>2</v>
      </c>
      <c r="B13" s="124" t="s">
        <v>16689</v>
      </c>
      <c r="C13" s="124" t="s">
        <v>16690</v>
      </c>
      <c r="D13" s="124" t="s">
        <v>3212</v>
      </c>
      <c r="E13" s="239" t="s">
        <v>2108</v>
      </c>
      <c r="F13" s="240" t="s">
        <v>16689</v>
      </c>
      <c r="G13" s="240" t="s">
        <v>16690</v>
      </c>
      <c r="H13" s="240" t="s">
        <v>3212</v>
      </c>
      <c r="I13" s="240" t="s">
        <v>2108</v>
      </c>
      <c r="J13" s="239"/>
      <c r="K13" s="239"/>
      <c r="L13" s="239" t="s">
        <v>2702</v>
      </c>
      <c r="M13" s="124"/>
      <c r="N13" s="406" t="s">
        <v>2308</v>
      </c>
      <c r="O13" s="239"/>
      <c r="P13" s="239"/>
      <c r="Q13" s="239"/>
      <c r="R13" s="239"/>
      <c r="S13" s="239"/>
      <c r="T13" s="239"/>
      <c r="U13" s="239"/>
      <c r="V13" s="239"/>
      <c r="W13" s="124" t="s">
        <v>1583</v>
      </c>
      <c r="X13" s="124" t="s">
        <v>16689</v>
      </c>
      <c r="Y13" s="124" t="s">
        <v>16691</v>
      </c>
      <c r="Z13" s="124" t="s">
        <v>4955</v>
      </c>
      <c r="AA13" s="243" t="s">
        <v>2849</v>
      </c>
    </row>
    <row r="14" spans="1:28">
      <c r="A14" s="238">
        <v>3</v>
      </c>
      <c r="B14" s="124" t="s">
        <v>16692</v>
      </c>
      <c r="C14" s="124" t="s">
        <v>16693</v>
      </c>
      <c r="D14" s="124" t="s">
        <v>2811</v>
      </c>
      <c r="E14" s="239" t="s">
        <v>2812</v>
      </c>
      <c r="F14" s="240" t="s">
        <v>16692</v>
      </c>
      <c r="G14" s="240" t="s">
        <v>16693</v>
      </c>
      <c r="H14" s="240" t="s">
        <v>2811</v>
      </c>
      <c r="I14" s="240" t="s">
        <v>2241</v>
      </c>
      <c r="J14" s="239" t="s">
        <v>79</v>
      </c>
      <c r="K14" s="239"/>
      <c r="L14" s="239" t="s">
        <v>2702</v>
      </c>
      <c r="M14" s="124"/>
      <c r="N14" s="406" t="s">
        <v>2308</v>
      </c>
      <c r="O14" s="239"/>
      <c r="P14" s="239"/>
      <c r="Q14" s="239"/>
      <c r="R14" s="239"/>
      <c r="S14" s="239"/>
      <c r="T14" s="239"/>
      <c r="U14" s="239"/>
      <c r="V14" s="239"/>
      <c r="W14" s="124" t="s">
        <v>1583</v>
      </c>
      <c r="X14" s="124" t="s">
        <v>105</v>
      </c>
      <c r="Y14" s="124" t="s">
        <v>2675</v>
      </c>
      <c r="Z14" s="124" t="s">
        <v>2811</v>
      </c>
      <c r="AA14" s="243" t="s">
        <v>2849</v>
      </c>
      <c r="AB14" s="579"/>
    </row>
    <row r="15" spans="1:28">
      <c r="A15" s="238">
        <v>4</v>
      </c>
      <c r="B15" s="124" t="s">
        <v>2369</v>
      </c>
      <c r="C15" s="124" t="s">
        <v>3434</v>
      </c>
      <c r="D15" s="124" t="s">
        <v>2803</v>
      </c>
      <c r="E15" s="239" t="s">
        <v>2804</v>
      </c>
      <c r="F15" s="240" t="s">
        <v>2369</v>
      </c>
      <c r="G15" s="240" t="s">
        <v>3434</v>
      </c>
      <c r="H15" s="240" t="s">
        <v>2803</v>
      </c>
      <c r="I15" s="240" t="s">
        <v>2804</v>
      </c>
      <c r="J15" s="591"/>
      <c r="K15" s="591"/>
      <c r="L15" s="239" t="s">
        <v>1598</v>
      </c>
      <c r="M15" s="124"/>
      <c r="N15" s="406" t="s">
        <v>2308</v>
      </c>
      <c r="W15" s="124" t="s">
        <v>1583</v>
      </c>
      <c r="X15" s="124" t="s">
        <v>16694</v>
      </c>
      <c r="Y15" s="124" t="s">
        <v>3434</v>
      </c>
      <c r="Z15" s="124" t="s">
        <v>3898</v>
      </c>
      <c r="AA15" s="243" t="s">
        <v>2849</v>
      </c>
    </row>
    <row r="16" spans="1:28">
      <c r="A16" s="638">
        <v>5</v>
      </c>
      <c r="B16" s="124" t="s">
        <v>8359</v>
      </c>
      <c r="C16" s="124" t="s">
        <v>3438</v>
      </c>
      <c r="D16" s="124" t="s">
        <v>3921</v>
      </c>
      <c r="E16" s="239" t="s">
        <v>3922</v>
      </c>
      <c r="F16" s="240" t="s">
        <v>8359</v>
      </c>
      <c r="G16" s="240" t="s">
        <v>3438</v>
      </c>
      <c r="H16" s="240" t="s">
        <v>3921</v>
      </c>
      <c r="I16" s="240" t="s">
        <v>3922</v>
      </c>
      <c r="J16" s="591"/>
      <c r="K16" s="591"/>
      <c r="L16" s="239" t="s">
        <v>1605</v>
      </c>
      <c r="M16" s="124"/>
      <c r="N16" s="406" t="s">
        <v>2308</v>
      </c>
      <c r="W16" s="124" t="s">
        <v>1583</v>
      </c>
      <c r="X16" s="124" t="s">
        <v>8359</v>
      </c>
      <c r="Y16" s="124" t="s">
        <v>3438</v>
      </c>
      <c r="Z16" s="124" t="s">
        <v>2684</v>
      </c>
      <c r="AA16" s="243" t="s">
        <v>2849</v>
      </c>
    </row>
    <row r="17" spans="1:28">
      <c r="A17" s="238">
        <v>6</v>
      </c>
      <c r="B17" s="124" t="s">
        <v>14402</v>
      </c>
      <c r="C17" s="124" t="s">
        <v>16263</v>
      </c>
      <c r="D17" s="124" t="s">
        <v>3212</v>
      </c>
      <c r="E17" s="239" t="s">
        <v>2108</v>
      </c>
      <c r="F17" s="240" t="s">
        <v>14402</v>
      </c>
      <c r="G17" s="240" t="s">
        <v>16263</v>
      </c>
      <c r="H17" s="240" t="s">
        <v>3212</v>
      </c>
      <c r="I17" s="240" t="s">
        <v>2108</v>
      </c>
      <c r="J17" s="591"/>
      <c r="K17" s="591"/>
      <c r="L17" s="239" t="s">
        <v>2702</v>
      </c>
      <c r="M17" s="124"/>
      <c r="N17" s="406" t="s">
        <v>2308</v>
      </c>
      <c r="W17" s="124" t="s">
        <v>1583</v>
      </c>
      <c r="X17" s="124" t="s">
        <v>1863</v>
      </c>
      <c r="Y17" s="124" t="s">
        <v>2236</v>
      </c>
      <c r="Z17" s="124" t="s">
        <v>2084</v>
      </c>
      <c r="AA17" s="243" t="s">
        <v>2849</v>
      </c>
    </row>
    <row r="18" spans="1:28">
      <c r="A18" s="238">
        <v>7</v>
      </c>
      <c r="B18" s="124" t="s">
        <v>16695</v>
      </c>
      <c r="C18" s="124" t="s">
        <v>4752</v>
      </c>
      <c r="D18" s="124" t="s">
        <v>2096</v>
      </c>
      <c r="E18" s="239" t="s">
        <v>2097</v>
      </c>
      <c r="F18" s="733" t="s">
        <v>16695</v>
      </c>
      <c r="G18" s="733" t="s">
        <v>16696</v>
      </c>
      <c r="H18" s="124" t="s">
        <v>2096</v>
      </c>
      <c r="I18" s="239" t="s">
        <v>2097</v>
      </c>
      <c r="J18" s="239"/>
      <c r="K18" s="239"/>
      <c r="L18" s="239" t="s">
        <v>4753</v>
      </c>
      <c r="M18" s="124"/>
      <c r="N18" s="406" t="s">
        <v>2308</v>
      </c>
      <c r="O18" s="239"/>
      <c r="P18" s="239"/>
      <c r="Q18" s="239"/>
      <c r="R18" s="239"/>
      <c r="S18" s="239"/>
      <c r="T18" s="239"/>
      <c r="U18" s="239"/>
      <c r="V18" s="239"/>
      <c r="W18" s="124" t="s">
        <v>1583</v>
      </c>
      <c r="X18" s="124" t="s">
        <v>2345</v>
      </c>
      <c r="Y18" s="124" t="s">
        <v>4754</v>
      </c>
      <c r="Z18" s="124" t="s">
        <v>2100</v>
      </c>
      <c r="AA18" s="243" t="s">
        <v>2849</v>
      </c>
      <c r="AB18" s="579"/>
    </row>
    <row r="19" spans="1:28">
      <c r="A19" s="638">
        <v>8</v>
      </c>
      <c r="B19" s="124" t="s">
        <v>16697</v>
      </c>
      <c r="C19" s="124" t="s">
        <v>5462</v>
      </c>
      <c r="D19" s="124" t="s">
        <v>2684</v>
      </c>
      <c r="E19" s="239" t="s">
        <v>2884</v>
      </c>
      <c r="F19" s="733" t="s">
        <v>16697</v>
      </c>
      <c r="G19" s="733" t="s">
        <v>16698</v>
      </c>
      <c r="H19" s="124" t="s">
        <v>2684</v>
      </c>
      <c r="I19" s="239" t="s">
        <v>2884</v>
      </c>
      <c r="J19" s="591"/>
      <c r="K19" s="591"/>
      <c r="L19" s="239" t="s">
        <v>5677</v>
      </c>
      <c r="M19" s="124"/>
      <c r="N19" s="406" t="s">
        <v>2308</v>
      </c>
      <c r="P19" s="606"/>
      <c r="W19" s="124" t="s">
        <v>1583</v>
      </c>
      <c r="X19" s="124" t="s">
        <v>2343</v>
      </c>
      <c r="Y19" s="124" t="s">
        <v>5510</v>
      </c>
      <c r="Z19" s="124" t="s">
        <v>2100</v>
      </c>
      <c r="AA19" s="243" t="s">
        <v>2849</v>
      </c>
    </row>
    <row r="20" spans="1:28">
      <c r="A20" s="238">
        <v>9</v>
      </c>
      <c r="B20" s="124" t="s">
        <v>2347</v>
      </c>
      <c r="C20" s="124" t="s">
        <v>4737</v>
      </c>
      <c r="D20" s="124" t="s">
        <v>2272</v>
      </c>
      <c r="E20" s="239" t="s">
        <v>2272</v>
      </c>
      <c r="F20" s="240" t="s">
        <v>2347</v>
      </c>
      <c r="G20" s="240" t="s">
        <v>4737</v>
      </c>
      <c r="H20" s="240" t="s">
        <v>2078</v>
      </c>
      <c r="I20" s="240" t="s">
        <v>2079</v>
      </c>
      <c r="J20" s="239"/>
      <c r="K20" s="239"/>
      <c r="L20" s="239" t="s">
        <v>2702</v>
      </c>
      <c r="M20" s="124"/>
      <c r="N20" s="406" t="s">
        <v>2308</v>
      </c>
      <c r="O20" s="239"/>
      <c r="P20" s="239"/>
      <c r="Q20" s="239"/>
      <c r="R20" s="239"/>
      <c r="S20" s="239"/>
      <c r="T20" s="239"/>
      <c r="U20" s="239"/>
      <c r="V20" s="239"/>
      <c r="W20" s="124" t="s">
        <v>1583</v>
      </c>
      <c r="X20" s="124" t="s">
        <v>2347</v>
      </c>
      <c r="Y20" s="124" t="s">
        <v>4738</v>
      </c>
      <c r="Z20" s="124" t="s">
        <v>2272</v>
      </c>
      <c r="AA20" s="243" t="s">
        <v>2849</v>
      </c>
      <c r="AB20" s="579"/>
    </row>
    <row r="21" spans="1:28">
      <c r="A21" s="238">
        <v>10</v>
      </c>
      <c r="B21" s="124" t="s">
        <v>16255</v>
      </c>
      <c r="C21" s="124" t="s">
        <v>16257</v>
      </c>
      <c r="D21" s="124" t="s">
        <v>3175</v>
      </c>
      <c r="E21" s="239" t="s">
        <v>2241</v>
      </c>
      <c r="F21" s="240" t="s">
        <v>16255</v>
      </c>
      <c r="G21" s="240" t="s">
        <v>16257</v>
      </c>
      <c r="H21" s="240" t="s">
        <v>3175</v>
      </c>
      <c r="I21" s="240" t="s">
        <v>2241</v>
      </c>
      <c r="J21" s="239"/>
      <c r="K21" s="239"/>
      <c r="L21" s="239" t="s">
        <v>2702</v>
      </c>
      <c r="M21" s="124"/>
      <c r="N21" s="406" t="s">
        <v>2308</v>
      </c>
      <c r="O21" s="239"/>
      <c r="P21" s="239"/>
      <c r="Q21" s="239"/>
      <c r="R21" s="239"/>
      <c r="S21" s="239"/>
      <c r="T21" s="239"/>
      <c r="U21" s="239"/>
      <c r="V21" s="239"/>
      <c r="W21" s="124" t="s">
        <v>1583</v>
      </c>
      <c r="X21" s="124" t="s">
        <v>8344</v>
      </c>
      <c r="Y21" s="124" t="s">
        <v>7763</v>
      </c>
      <c r="Z21" s="124" t="s">
        <v>3175</v>
      </c>
      <c r="AA21" s="243" t="s">
        <v>2849</v>
      </c>
    </row>
    <row r="22" spans="1:28">
      <c r="A22" s="638">
        <v>11</v>
      </c>
      <c r="B22" s="124" t="s">
        <v>2365</v>
      </c>
      <c r="C22" s="124" t="s">
        <v>16699</v>
      </c>
      <c r="D22" s="124" t="s">
        <v>2096</v>
      </c>
      <c r="E22" s="239" t="s">
        <v>2097</v>
      </c>
      <c r="F22" s="240" t="s">
        <v>2365</v>
      </c>
      <c r="G22" s="599" t="s">
        <v>15343</v>
      </c>
      <c r="H22" s="240" t="s">
        <v>2803</v>
      </c>
      <c r="I22" s="240" t="s">
        <v>2804</v>
      </c>
      <c r="J22" s="239"/>
      <c r="K22" s="239"/>
      <c r="L22" s="239" t="s">
        <v>2702</v>
      </c>
      <c r="M22" s="124"/>
      <c r="N22" s="406" t="s">
        <v>2308</v>
      </c>
      <c r="O22" s="239"/>
      <c r="P22" s="239"/>
      <c r="Q22" s="239"/>
      <c r="R22" s="239"/>
      <c r="S22" s="239"/>
      <c r="T22" s="239"/>
      <c r="U22" s="239"/>
      <c r="V22" s="239"/>
      <c r="W22" s="124" t="s">
        <v>1583</v>
      </c>
      <c r="X22" s="124" t="s">
        <v>16700</v>
      </c>
      <c r="Y22" s="124" t="s">
        <v>16701</v>
      </c>
      <c r="Z22" s="124" t="s">
        <v>2096</v>
      </c>
      <c r="AA22" s="243" t="s">
        <v>2849</v>
      </c>
    </row>
    <row r="23" spans="1:28">
      <c r="A23" s="238">
        <v>12</v>
      </c>
      <c r="B23" s="124" t="s">
        <v>16702</v>
      </c>
      <c r="C23" s="124" t="s">
        <v>16703</v>
      </c>
      <c r="D23" s="124" t="s">
        <v>2100</v>
      </c>
      <c r="E23" s="239" t="s">
        <v>2101</v>
      </c>
      <c r="F23" s="240" t="s">
        <v>16702</v>
      </c>
      <c r="G23" s="240" t="s">
        <v>16703</v>
      </c>
      <c r="H23" s="240" t="s">
        <v>2100</v>
      </c>
      <c r="I23" s="240" t="s">
        <v>2101</v>
      </c>
      <c r="J23" s="239"/>
      <c r="K23" s="239"/>
      <c r="L23" s="239" t="s">
        <v>2702</v>
      </c>
      <c r="M23" s="124"/>
      <c r="N23" s="406" t="s">
        <v>2308</v>
      </c>
      <c r="O23" s="239"/>
      <c r="P23" s="239"/>
      <c r="Q23" s="239"/>
      <c r="R23" s="239"/>
      <c r="S23" s="239"/>
      <c r="T23" s="239"/>
      <c r="U23" s="239"/>
      <c r="V23" s="239"/>
      <c r="W23" s="124" t="s">
        <v>1583</v>
      </c>
      <c r="X23" s="124" t="s">
        <v>16702</v>
      </c>
      <c r="Y23" s="124" t="s">
        <v>16704</v>
      </c>
      <c r="Z23" s="124" t="s">
        <v>2100</v>
      </c>
      <c r="AA23" s="243" t="s">
        <v>2849</v>
      </c>
    </row>
    <row r="24" spans="1:28">
      <c r="A24" s="238">
        <v>13</v>
      </c>
      <c r="B24" s="124" t="s">
        <v>16705</v>
      </c>
      <c r="C24" s="124" t="s">
        <v>16706</v>
      </c>
      <c r="D24" s="124" t="s">
        <v>2681</v>
      </c>
      <c r="E24" s="239" t="s">
        <v>3291</v>
      </c>
      <c r="F24" s="704" t="s">
        <v>16705</v>
      </c>
      <c r="G24" s="734" t="s">
        <v>16706</v>
      </c>
      <c r="H24" s="704" t="s">
        <v>2681</v>
      </c>
      <c r="I24" s="521" t="s">
        <v>3291</v>
      </c>
      <c r="J24" s="239"/>
      <c r="K24" s="239"/>
      <c r="L24" s="239" t="s">
        <v>16707</v>
      </c>
      <c r="M24" s="124"/>
      <c r="N24" s="406" t="s">
        <v>2308</v>
      </c>
      <c r="O24" s="239"/>
      <c r="P24" s="239"/>
      <c r="Q24" s="239"/>
      <c r="R24" s="239"/>
      <c r="S24" s="239"/>
      <c r="T24" s="239"/>
      <c r="U24" s="239"/>
      <c r="V24" s="239"/>
      <c r="W24" s="124" t="s">
        <v>1583</v>
      </c>
      <c r="X24" s="124" t="s">
        <v>16708</v>
      </c>
      <c r="Y24" s="124" t="s">
        <v>16709</v>
      </c>
      <c r="Z24" s="124" t="s">
        <v>2100</v>
      </c>
      <c r="AA24" s="243" t="s">
        <v>2849</v>
      </c>
    </row>
    <row r="25" spans="1:28">
      <c r="A25" s="638">
        <v>14</v>
      </c>
      <c r="B25" s="124" t="s">
        <v>16710</v>
      </c>
      <c r="C25" s="124" t="s">
        <v>16711</v>
      </c>
      <c r="D25" s="124" t="s">
        <v>2747</v>
      </c>
      <c r="E25" s="239" t="s">
        <v>4748</v>
      </c>
      <c r="F25" s="240" t="s">
        <v>16710</v>
      </c>
      <c r="G25" s="240" t="s">
        <v>16711</v>
      </c>
      <c r="H25" s="240" t="s">
        <v>2747</v>
      </c>
      <c r="I25" s="240" t="s">
        <v>4748</v>
      </c>
      <c r="J25" s="239"/>
      <c r="K25" s="239"/>
      <c r="L25" s="239" t="s">
        <v>16712</v>
      </c>
      <c r="M25" s="124"/>
      <c r="N25" s="406" t="s">
        <v>2308</v>
      </c>
      <c r="O25" s="239"/>
      <c r="P25" s="239"/>
      <c r="Q25" s="239"/>
      <c r="R25" s="239"/>
      <c r="S25" s="239"/>
      <c r="T25" s="239"/>
      <c r="U25" s="239"/>
      <c r="V25" s="239"/>
      <c r="W25" s="124" t="s">
        <v>1583</v>
      </c>
      <c r="X25" s="124" t="s">
        <v>16710</v>
      </c>
      <c r="Y25" s="124" t="s">
        <v>16713</v>
      </c>
      <c r="Z25" s="124" t="s">
        <v>2747</v>
      </c>
      <c r="AA25" s="243" t="s">
        <v>2849</v>
      </c>
    </row>
    <row r="26" spans="1:28">
      <c r="A26" s="238">
        <v>15</v>
      </c>
      <c r="B26" s="124" t="s">
        <v>13185</v>
      </c>
      <c r="C26" s="124" t="s">
        <v>13187</v>
      </c>
      <c r="D26" s="124" t="s">
        <v>2803</v>
      </c>
      <c r="E26" s="239" t="s">
        <v>2804</v>
      </c>
      <c r="F26" s="240" t="s">
        <v>13185</v>
      </c>
      <c r="G26" s="240" t="s">
        <v>13187</v>
      </c>
      <c r="H26" s="240" t="s">
        <v>2803</v>
      </c>
      <c r="I26" s="240" t="s">
        <v>2804</v>
      </c>
      <c r="J26" s="591"/>
      <c r="K26" s="591"/>
      <c r="L26" s="239" t="s">
        <v>16714</v>
      </c>
      <c r="M26" s="124"/>
      <c r="N26" s="406" t="s">
        <v>2308</v>
      </c>
      <c r="W26" s="124" t="s">
        <v>1583</v>
      </c>
      <c r="X26" s="124" t="s">
        <v>13185</v>
      </c>
      <c r="Y26" s="124" t="s">
        <v>16715</v>
      </c>
      <c r="Z26" s="124" t="s">
        <v>2100</v>
      </c>
      <c r="AA26" s="243" t="s">
        <v>2849</v>
      </c>
    </row>
    <row r="27" spans="1:28">
      <c r="A27" s="238">
        <v>16</v>
      </c>
      <c r="B27" s="124" t="s">
        <v>13188</v>
      </c>
      <c r="C27" s="124" t="s">
        <v>13190</v>
      </c>
      <c r="D27" s="124" t="s">
        <v>3921</v>
      </c>
      <c r="E27" s="239" t="s">
        <v>3922</v>
      </c>
      <c r="F27" s="240" t="s">
        <v>13188</v>
      </c>
      <c r="G27" s="240" t="s">
        <v>13190</v>
      </c>
      <c r="H27" s="240" t="s">
        <v>3921</v>
      </c>
      <c r="I27" s="240" t="s">
        <v>3922</v>
      </c>
      <c r="J27" s="591"/>
      <c r="K27" s="591"/>
      <c r="L27" s="239" t="s">
        <v>2702</v>
      </c>
      <c r="M27" s="124"/>
      <c r="N27" s="406" t="s">
        <v>2308</v>
      </c>
      <c r="W27" s="124" t="s">
        <v>1583</v>
      </c>
      <c r="X27" s="124" t="s">
        <v>13188</v>
      </c>
      <c r="Y27" s="124" t="s">
        <v>16716</v>
      </c>
      <c r="Z27" s="124" t="s">
        <v>2681</v>
      </c>
      <c r="AA27" s="243" t="s">
        <v>2849</v>
      </c>
    </row>
    <row r="28" spans="1:28">
      <c r="A28" s="638">
        <v>17</v>
      </c>
      <c r="B28" s="124" t="s">
        <v>16258</v>
      </c>
      <c r="C28" s="124" t="s">
        <v>16259</v>
      </c>
      <c r="D28" s="124" t="s">
        <v>3175</v>
      </c>
      <c r="E28" s="239" t="s">
        <v>2241</v>
      </c>
      <c r="F28" s="240" t="s">
        <v>16258</v>
      </c>
      <c r="G28" s="240" t="s">
        <v>16259</v>
      </c>
      <c r="H28" s="240" t="s">
        <v>3175</v>
      </c>
      <c r="I28" s="240" t="s">
        <v>2241</v>
      </c>
      <c r="J28" s="591"/>
      <c r="K28" s="591"/>
      <c r="L28" s="239" t="s">
        <v>2702</v>
      </c>
      <c r="M28" s="124"/>
      <c r="N28" s="406" t="s">
        <v>2308</v>
      </c>
      <c r="W28" s="124" t="s">
        <v>1583</v>
      </c>
      <c r="X28" s="124" t="s">
        <v>16258</v>
      </c>
      <c r="Y28" s="124" t="s">
        <v>16259</v>
      </c>
      <c r="Z28" s="124" t="s">
        <v>2278</v>
      </c>
      <c r="AA28" s="243" t="s">
        <v>2849</v>
      </c>
    </row>
    <row r="29" spans="1:28">
      <c r="A29" s="238">
        <v>18</v>
      </c>
      <c r="B29" s="124" t="s">
        <v>16717</v>
      </c>
      <c r="C29" s="124" t="s">
        <v>16718</v>
      </c>
      <c r="D29" s="124" t="s">
        <v>2278</v>
      </c>
      <c r="E29" s="239" t="s">
        <v>2827</v>
      </c>
      <c r="F29" s="240" t="s">
        <v>16717</v>
      </c>
      <c r="G29" s="240" t="s">
        <v>16718</v>
      </c>
      <c r="H29" s="240" t="s">
        <v>2278</v>
      </c>
      <c r="I29" s="240" t="s">
        <v>2827</v>
      </c>
      <c r="J29" s="591"/>
      <c r="K29" s="591"/>
      <c r="L29" s="239" t="s">
        <v>2702</v>
      </c>
      <c r="M29" s="124"/>
      <c r="N29" s="406" t="s">
        <v>2308</v>
      </c>
      <c r="W29" s="124" t="s">
        <v>1583</v>
      </c>
      <c r="X29" s="124" t="s">
        <v>16717</v>
      </c>
      <c r="Y29" s="124" t="s">
        <v>16718</v>
      </c>
      <c r="Z29" s="124" t="s">
        <v>2278</v>
      </c>
      <c r="AA29" s="243" t="s">
        <v>2849</v>
      </c>
    </row>
    <row r="30" spans="1:28" ht="12.75" customHeight="1">
      <c r="A30" s="238">
        <v>19</v>
      </c>
      <c r="B30" s="124" t="s">
        <v>16719</v>
      </c>
      <c r="C30" s="124" t="s">
        <v>16720</v>
      </c>
      <c r="D30" s="124" t="s">
        <v>2272</v>
      </c>
      <c r="E30" s="239" t="s">
        <v>2273</v>
      </c>
      <c r="F30" s="240" t="s">
        <v>16719</v>
      </c>
      <c r="G30" s="240" t="s">
        <v>16720</v>
      </c>
      <c r="H30" s="240" t="s">
        <v>2272</v>
      </c>
      <c r="I30" s="240" t="s">
        <v>2273</v>
      </c>
      <c r="J30" s="301"/>
      <c r="K30" s="301"/>
      <c r="L30" s="239" t="s">
        <v>2702</v>
      </c>
      <c r="M30" s="124"/>
      <c r="N30" s="737" t="s">
        <v>2308</v>
      </c>
      <c r="O30" s="239"/>
      <c r="P30" s="239"/>
      <c r="Q30" s="239"/>
      <c r="R30" s="239"/>
      <c r="S30" s="239"/>
      <c r="T30" s="239"/>
      <c r="U30" s="239"/>
      <c r="V30" s="239"/>
      <c r="W30" s="124" t="s">
        <v>1583</v>
      </c>
      <c r="X30" s="124" t="s">
        <v>16719</v>
      </c>
      <c r="Y30" s="124" t="s">
        <v>16720</v>
      </c>
      <c r="Z30" s="124" t="s">
        <v>2272</v>
      </c>
      <c r="AA30" s="243" t="s">
        <v>2849</v>
      </c>
    </row>
    <row r="31" spans="1:28">
      <c r="A31" s="638">
        <v>20</v>
      </c>
      <c r="B31" s="124" t="s">
        <v>16721</v>
      </c>
      <c r="C31" s="124" t="s">
        <v>16722</v>
      </c>
      <c r="D31" s="124" t="s">
        <v>2684</v>
      </c>
      <c r="E31" s="239" t="s">
        <v>2884</v>
      </c>
      <c r="F31" s="240" t="s">
        <v>16721</v>
      </c>
      <c r="G31" s="240" t="s">
        <v>16722</v>
      </c>
      <c r="H31" s="240" t="s">
        <v>2684</v>
      </c>
      <c r="I31" s="240" t="s">
        <v>2884</v>
      </c>
      <c r="J31" s="239"/>
      <c r="K31" s="239"/>
      <c r="L31" s="239" t="s">
        <v>2702</v>
      </c>
      <c r="M31" s="124" t="s">
        <v>16723</v>
      </c>
      <c r="N31" s="406" t="s">
        <v>2308</v>
      </c>
      <c r="O31" s="585"/>
      <c r="P31" s="239"/>
      <c r="Q31" s="239"/>
      <c r="R31" s="239"/>
      <c r="S31" s="239"/>
      <c r="T31" s="239"/>
      <c r="U31" s="239"/>
      <c r="V31" s="239"/>
      <c r="W31" s="124" t="s">
        <v>1583</v>
      </c>
      <c r="X31" s="124" t="s">
        <v>16724</v>
      </c>
      <c r="Y31" s="124" t="s">
        <v>16722</v>
      </c>
      <c r="Z31" s="124" t="s">
        <v>3175</v>
      </c>
      <c r="AA31" s="243" t="s">
        <v>2849</v>
      </c>
    </row>
    <row r="32" spans="1:28">
      <c r="A32" s="238">
        <v>21</v>
      </c>
      <c r="B32" s="124" t="s">
        <v>16725</v>
      </c>
      <c r="C32" s="124" t="s">
        <v>16726</v>
      </c>
      <c r="D32" s="124" t="s">
        <v>2074</v>
      </c>
      <c r="E32" s="239" t="s">
        <v>2075</v>
      </c>
      <c r="F32" s="240" t="s">
        <v>16725</v>
      </c>
      <c r="G32" s="240" t="s">
        <v>16726</v>
      </c>
      <c r="H32" s="240" t="s">
        <v>2074</v>
      </c>
      <c r="I32" s="240" t="s">
        <v>2075</v>
      </c>
      <c r="J32" s="591"/>
      <c r="K32" s="591"/>
      <c r="L32" s="239" t="s">
        <v>2702</v>
      </c>
      <c r="M32" s="124"/>
      <c r="N32" s="406" t="s">
        <v>2308</v>
      </c>
      <c r="W32" s="124" t="s">
        <v>1583</v>
      </c>
      <c r="X32" s="124" t="s">
        <v>16725</v>
      </c>
      <c r="Y32" s="124" t="s">
        <v>16727</v>
      </c>
      <c r="Z32" s="124" t="s">
        <v>3175</v>
      </c>
      <c r="AA32" s="243" t="s">
        <v>2849</v>
      </c>
    </row>
    <row r="33" spans="1:27">
      <c r="A33" s="238">
        <v>22</v>
      </c>
      <c r="B33" s="124" t="s">
        <v>15471</v>
      </c>
      <c r="C33" s="124" t="s">
        <v>4327</v>
      </c>
      <c r="D33" s="124" t="s">
        <v>2803</v>
      </c>
      <c r="E33" s="239" t="s">
        <v>2804</v>
      </c>
      <c r="F33" s="240" t="s">
        <v>15471</v>
      </c>
      <c r="G33" s="240" t="s">
        <v>4327</v>
      </c>
      <c r="H33" s="240" t="s">
        <v>2803</v>
      </c>
      <c r="I33" s="240" t="s">
        <v>2804</v>
      </c>
      <c r="J33" s="591"/>
      <c r="K33" s="591"/>
      <c r="L33" s="239" t="s">
        <v>2702</v>
      </c>
      <c r="M33" s="124"/>
      <c r="N33" s="406" t="s">
        <v>2308</v>
      </c>
      <c r="W33" s="124" t="s">
        <v>1583</v>
      </c>
      <c r="X33" s="124" t="s">
        <v>15471</v>
      </c>
      <c r="Y33" s="124" t="s">
        <v>16728</v>
      </c>
      <c r="Z33" s="124" t="s">
        <v>2066</v>
      </c>
      <c r="AA33" s="243" t="s">
        <v>2849</v>
      </c>
    </row>
    <row r="34" spans="1:27">
      <c r="A34" s="638">
        <v>23</v>
      </c>
      <c r="B34" s="124" t="s">
        <v>4277</v>
      </c>
      <c r="C34" s="124" t="s">
        <v>4338</v>
      </c>
      <c r="D34" s="124" t="s">
        <v>4290</v>
      </c>
      <c r="E34" s="239" t="s">
        <v>16729</v>
      </c>
      <c r="F34" s="240" t="s">
        <v>4277</v>
      </c>
      <c r="G34" s="240" t="s">
        <v>4338</v>
      </c>
      <c r="H34" s="240" t="s">
        <v>3062</v>
      </c>
      <c r="I34" s="240" t="s">
        <v>3063</v>
      </c>
      <c r="J34" s="591"/>
      <c r="K34" s="591"/>
      <c r="L34" s="239" t="s">
        <v>2702</v>
      </c>
      <c r="M34" s="124"/>
      <c r="N34" s="406" t="s">
        <v>2308</v>
      </c>
      <c r="W34" s="124" t="s">
        <v>1583</v>
      </c>
      <c r="X34" s="124" t="s">
        <v>4277</v>
      </c>
      <c r="Y34" s="124" t="s">
        <v>4340</v>
      </c>
      <c r="Z34" s="124" t="s">
        <v>2278</v>
      </c>
      <c r="AA34" s="243" t="s">
        <v>2849</v>
      </c>
    </row>
    <row r="35" spans="1:27">
      <c r="A35" s="238">
        <v>24</v>
      </c>
      <c r="B35" s="124" t="s">
        <v>16730</v>
      </c>
      <c r="C35" s="124" t="s">
        <v>16731</v>
      </c>
      <c r="D35" s="124" t="s">
        <v>2681</v>
      </c>
      <c r="E35" s="239" t="s">
        <v>3291</v>
      </c>
      <c r="F35" s="240" t="s">
        <v>16730</v>
      </c>
      <c r="G35" s="240" t="s">
        <v>16731</v>
      </c>
      <c r="H35" s="240" t="s">
        <v>2681</v>
      </c>
      <c r="I35" s="240" t="s">
        <v>3291</v>
      </c>
      <c r="J35" s="591"/>
      <c r="K35" s="591"/>
      <c r="L35" s="239" t="s">
        <v>2702</v>
      </c>
      <c r="M35" s="124"/>
      <c r="N35" s="406" t="s">
        <v>2308</v>
      </c>
      <c r="W35" s="124" t="s">
        <v>1583</v>
      </c>
      <c r="X35" s="124" t="s">
        <v>16732</v>
      </c>
      <c r="Y35" s="124" t="s">
        <v>16733</v>
      </c>
      <c r="Z35" s="124" t="s">
        <v>2278</v>
      </c>
      <c r="AA35" s="243" t="s">
        <v>2849</v>
      </c>
    </row>
    <row r="36" spans="1:27">
      <c r="A36" s="238">
        <v>25</v>
      </c>
      <c r="B36" s="124" t="s">
        <v>16734</v>
      </c>
      <c r="C36" s="124" t="s">
        <v>16735</v>
      </c>
      <c r="D36" s="124" t="s">
        <v>4290</v>
      </c>
      <c r="E36" s="239" t="s">
        <v>16729</v>
      </c>
      <c r="F36" s="124" t="s">
        <v>16734</v>
      </c>
      <c r="G36" s="124" t="s">
        <v>16735</v>
      </c>
      <c r="H36" s="124" t="s">
        <v>4290</v>
      </c>
      <c r="I36" s="239" t="s">
        <v>16729</v>
      </c>
      <c r="J36" s="591"/>
      <c r="K36" s="591"/>
      <c r="L36" s="239" t="s">
        <v>2702</v>
      </c>
      <c r="M36" s="124"/>
      <c r="N36" s="406" t="s">
        <v>2308</v>
      </c>
      <c r="W36" s="124" t="s">
        <v>1583</v>
      </c>
      <c r="X36" s="124" t="s">
        <v>16736</v>
      </c>
      <c r="Y36" s="124" t="s">
        <v>16735</v>
      </c>
      <c r="Z36" s="124" t="s">
        <v>3175</v>
      </c>
      <c r="AA36" s="243" t="s">
        <v>2849</v>
      </c>
    </row>
    <row r="37" spans="1:27">
      <c r="A37" s="638">
        <v>26</v>
      </c>
      <c r="B37" s="124" t="s">
        <v>16737</v>
      </c>
      <c r="C37" s="124" t="s">
        <v>16738</v>
      </c>
      <c r="D37" s="124" t="s">
        <v>2066</v>
      </c>
      <c r="E37" s="239" t="s">
        <v>2067</v>
      </c>
      <c r="F37" s="124" t="s">
        <v>16737</v>
      </c>
      <c r="G37" s="20" t="s">
        <v>16739</v>
      </c>
      <c r="H37" s="124" t="s">
        <v>2066</v>
      </c>
      <c r="I37" s="239" t="s">
        <v>2067</v>
      </c>
      <c r="J37" s="591"/>
      <c r="K37" s="591"/>
      <c r="L37" s="239" t="s">
        <v>2702</v>
      </c>
      <c r="M37" s="124"/>
      <c r="N37" s="406" t="s">
        <v>2308</v>
      </c>
      <c r="W37" s="124" t="s">
        <v>1583</v>
      </c>
      <c r="X37" s="124" t="s">
        <v>16740</v>
      </c>
      <c r="Y37" s="124" t="s">
        <v>16741</v>
      </c>
      <c r="Z37" s="124" t="s">
        <v>2066</v>
      </c>
      <c r="AA37" s="243" t="s">
        <v>2849</v>
      </c>
    </row>
    <row r="38" spans="1:27">
      <c r="A38" s="238">
        <v>27</v>
      </c>
      <c r="B38" s="124" t="s">
        <v>5688</v>
      </c>
      <c r="C38" s="124" t="s">
        <v>4075</v>
      </c>
      <c r="D38" s="124" t="s">
        <v>2278</v>
      </c>
      <c r="E38" s="239" t="s">
        <v>2827</v>
      </c>
      <c r="F38" s="124" t="s">
        <v>5688</v>
      </c>
      <c r="G38" s="124" t="s">
        <v>4075</v>
      </c>
      <c r="H38" s="124" t="s">
        <v>2278</v>
      </c>
      <c r="I38" s="239" t="s">
        <v>2827</v>
      </c>
      <c r="J38" s="591"/>
      <c r="K38" s="591"/>
      <c r="L38" s="239" t="s">
        <v>2702</v>
      </c>
      <c r="M38" s="124"/>
      <c r="N38" s="406" t="s">
        <v>2308</v>
      </c>
      <c r="W38" s="124" t="s">
        <v>1583</v>
      </c>
      <c r="X38" s="124" t="s">
        <v>16742</v>
      </c>
      <c r="Y38" s="124" t="s">
        <v>16743</v>
      </c>
      <c r="Z38" s="124" t="s">
        <v>2100</v>
      </c>
      <c r="AA38" s="243" t="s">
        <v>2849</v>
      </c>
    </row>
    <row r="39" spans="1:27">
      <c r="A39" s="238">
        <v>28</v>
      </c>
      <c r="B39" s="124" t="s">
        <v>16744</v>
      </c>
      <c r="C39" s="124" t="s">
        <v>16745</v>
      </c>
      <c r="D39" s="124" t="s">
        <v>3175</v>
      </c>
      <c r="E39" s="239" t="s">
        <v>2241</v>
      </c>
      <c r="F39" s="240" t="s">
        <v>16744</v>
      </c>
      <c r="G39" s="240" t="s">
        <v>16745</v>
      </c>
      <c r="H39" s="240" t="s">
        <v>3175</v>
      </c>
      <c r="I39" s="240" t="s">
        <v>2241</v>
      </c>
      <c r="J39" s="591"/>
      <c r="K39" s="591"/>
      <c r="L39" s="239" t="s">
        <v>2702</v>
      </c>
      <c r="M39" s="124"/>
      <c r="N39" s="406" t="s">
        <v>2308</v>
      </c>
      <c r="W39" s="124" t="s">
        <v>1583</v>
      </c>
      <c r="X39" s="124" t="s">
        <v>16744</v>
      </c>
      <c r="Y39" s="124" t="s">
        <v>16746</v>
      </c>
      <c r="Z39" s="124" t="s">
        <v>2684</v>
      </c>
      <c r="AA39" s="243" t="s">
        <v>2849</v>
      </c>
    </row>
    <row r="40" spans="1:27">
      <c r="A40" s="638">
        <v>29</v>
      </c>
      <c r="B40" s="124" t="s">
        <v>16747</v>
      </c>
      <c r="C40" s="124" t="s">
        <v>16748</v>
      </c>
      <c r="D40" s="124" t="s">
        <v>2684</v>
      </c>
      <c r="E40" s="239" t="s">
        <v>2884</v>
      </c>
      <c r="F40" s="240" t="s">
        <v>16747</v>
      </c>
      <c r="G40" s="240" t="s">
        <v>16748</v>
      </c>
      <c r="H40" s="240" t="s">
        <v>2684</v>
      </c>
      <c r="I40" s="240" t="s">
        <v>2884</v>
      </c>
      <c r="J40" s="591"/>
      <c r="K40" s="591"/>
      <c r="L40" s="239" t="s">
        <v>2702</v>
      </c>
      <c r="M40" s="124"/>
      <c r="N40" s="406" t="s">
        <v>2308</v>
      </c>
      <c r="W40" s="124" t="s">
        <v>1583</v>
      </c>
      <c r="X40" s="124" t="s">
        <v>16747</v>
      </c>
      <c r="Y40" s="124" t="s">
        <v>16748</v>
      </c>
      <c r="Z40" s="124" t="s">
        <v>2684</v>
      </c>
      <c r="AA40" s="243" t="s">
        <v>2849</v>
      </c>
    </row>
    <row r="41" spans="1:27">
      <c r="A41" s="238">
        <v>30</v>
      </c>
      <c r="B41" s="124" t="s">
        <v>16749</v>
      </c>
      <c r="C41" s="124" t="s">
        <v>16750</v>
      </c>
      <c r="D41" s="124" t="s">
        <v>2684</v>
      </c>
      <c r="E41" s="239" t="s">
        <v>2884</v>
      </c>
      <c r="F41" s="240" t="s">
        <v>16749</v>
      </c>
      <c r="G41" s="240" t="s">
        <v>16750</v>
      </c>
      <c r="H41" s="240" t="s">
        <v>2684</v>
      </c>
      <c r="I41" s="240" t="s">
        <v>2884</v>
      </c>
      <c r="J41" s="591"/>
      <c r="K41" s="591"/>
      <c r="L41" s="239" t="s">
        <v>2702</v>
      </c>
      <c r="M41" s="124"/>
      <c r="N41" s="406" t="s">
        <v>2308</v>
      </c>
      <c r="W41" s="124" t="s">
        <v>1583</v>
      </c>
      <c r="X41" s="124" t="s">
        <v>16749</v>
      </c>
      <c r="Y41" s="124" t="s">
        <v>16751</v>
      </c>
      <c r="Z41" s="124" t="s">
        <v>2684</v>
      </c>
      <c r="AA41" s="243" t="s">
        <v>2849</v>
      </c>
    </row>
    <row r="42" spans="1:27">
      <c r="A42" s="238">
        <v>31</v>
      </c>
      <c r="B42" s="124" t="s">
        <v>16752</v>
      </c>
      <c r="C42" s="124" t="s">
        <v>16753</v>
      </c>
      <c r="D42" s="124" t="s">
        <v>2100</v>
      </c>
      <c r="E42" s="239" t="s">
        <v>2101</v>
      </c>
      <c r="F42" s="240" t="s">
        <v>16752</v>
      </c>
      <c r="G42" s="240" t="s">
        <v>16753</v>
      </c>
      <c r="H42" s="240" t="s">
        <v>2100</v>
      </c>
      <c r="I42" s="240" t="s">
        <v>2101</v>
      </c>
      <c r="J42" s="591"/>
      <c r="K42" s="591"/>
      <c r="L42" s="239" t="s">
        <v>2702</v>
      </c>
      <c r="M42" s="124"/>
      <c r="N42" s="406" t="s">
        <v>2308</v>
      </c>
      <c r="W42" s="124" t="s">
        <v>1583</v>
      </c>
      <c r="X42" s="124" t="s">
        <v>16752</v>
      </c>
      <c r="Y42" s="124" t="s">
        <v>16754</v>
      </c>
      <c r="Z42" s="124" t="s">
        <v>2100</v>
      </c>
      <c r="AA42" s="243" t="s">
        <v>2849</v>
      </c>
    </row>
    <row r="43" spans="1:27">
      <c r="A43" s="638">
        <v>32</v>
      </c>
      <c r="B43" s="124" t="s">
        <v>16755</v>
      </c>
      <c r="C43" s="124" t="s">
        <v>16756</v>
      </c>
      <c r="D43" s="124" t="s">
        <v>2811</v>
      </c>
      <c r="E43" s="239" t="s">
        <v>2812</v>
      </c>
      <c r="F43" s="240" t="s">
        <v>16755</v>
      </c>
      <c r="G43" s="240" t="s">
        <v>16756</v>
      </c>
      <c r="H43" s="240" t="s">
        <v>2811</v>
      </c>
      <c r="I43" s="240" t="s">
        <v>2812</v>
      </c>
      <c r="J43" s="591"/>
      <c r="K43" s="591"/>
      <c r="L43" s="239" t="s">
        <v>2702</v>
      </c>
      <c r="M43" s="124"/>
      <c r="N43" s="406" t="s">
        <v>2308</v>
      </c>
      <c r="W43" s="124" t="s">
        <v>1583</v>
      </c>
      <c r="X43" s="124" t="s">
        <v>16755</v>
      </c>
      <c r="Y43" s="124" t="s">
        <v>16757</v>
      </c>
      <c r="Z43" s="124" t="s">
        <v>2811</v>
      </c>
      <c r="AA43" s="243" t="s">
        <v>2849</v>
      </c>
    </row>
    <row r="44" spans="1:27">
      <c r="A44" s="238">
        <v>33</v>
      </c>
      <c r="B44" s="124" t="s">
        <v>16758</v>
      </c>
      <c r="C44" s="124" t="s">
        <v>16759</v>
      </c>
      <c r="D44" s="124" t="s">
        <v>2811</v>
      </c>
      <c r="E44" s="239" t="s">
        <v>2812</v>
      </c>
      <c r="F44" s="240" t="s">
        <v>16758</v>
      </c>
      <c r="G44" s="240" t="s">
        <v>16759</v>
      </c>
      <c r="H44" s="240" t="s">
        <v>2811</v>
      </c>
      <c r="I44" s="240" t="s">
        <v>2812</v>
      </c>
      <c r="J44" s="591"/>
      <c r="K44" s="591"/>
      <c r="L44" s="239" t="s">
        <v>2702</v>
      </c>
      <c r="M44" s="124"/>
      <c r="N44" s="406" t="s">
        <v>2308</v>
      </c>
      <c r="W44" s="124" t="s">
        <v>1583</v>
      </c>
      <c r="X44" s="124" t="s">
        <v>16758</v>
      </c>
      <c r="Y44" s="124" t="s">
        <v>16760</v>
      </c>
      <c r="Z44" s="124" t="s">
        <v>2811</v>
      </c>
      <c r="AA44" s="243" t="s">
        <v>2849</v>
      </c>
    </row>
    <row r="45" spans="1:27">
      <c r="A45" s="238">
        <v>34</v>
      </c>
      <c r="B45" s="124" t="s">
        <v>16761</v>
      </c>
      <c r="C45" s="124" t="s">
        <v>16762</v>
      </c>
      <c r="D45" s="124" t="s">
        <v>2811</v>
      </c>
      <c r="E45" s="239" t="s">
        <v>2812</v>
      </c>
      <c r="F45" s="240" t="s">
        <v>16761</v>
      </c>
      <c r="G45" s="240" t="s">
        <v>16762</v>
      </c>
      <c r="H45" s="240" t="s">
        <v>2811</v>
      </c>
      <c r="I45" s="240" t="s">
        <v>2812</v>
      </c>
      <c r="J45" s="591"/>
      <c r="K45" s="591"/>
      <c r="L45" s="239" t="s">
        <v>2702</v>
      </c>
      <c r="M45" s="124"/>
      <c r="N45" s="406" t="s">
        <v>2308</v>
      </c>
      <c r="W45" s="124" t="s">
        <v>1583</v>
      </c>
      <c r="X45" s="124" t="s">
        <v>16761</v>
      </c>
      <c r="Y45" s="124" t="s">
        <v>16763</v>
      </c>
      <c r="Z45" s="124" t="s">
        <v>2811</v>
      </c>
      <c r="AA45" s="243" t="s">
        <v>2849</v>
      </c>
    </row>
    <row r="46" spans="1:27">
      <c r="A46" s="638">
        <v>35</v>
      </c>
      <c r="B46" s="124" t="s">
        <v>16764</v>
      </c>
      <c r="C46" s="124" t="s">
        <v>16765</v>
      </c>
      <c r="D46" s="124" t="s">
        <v>2803</v>
      </c>
      <c r="E46" s="239" t="s">
        <v>2804</v>
      </c>
      <c r="F46" s="240" t="s">
        <v>16764</v>
      </c>
      <c r="G46" s="240" t="s">
        <v>16765</v>
      </c>
      <c r="H46" s="240" t="s">
        <v>2803</v>
      </c>
      <c r="I46" s="240" t="s">
        <v>2804</v>
      </c>
      <c r="J46" s="591"/>
      <c r="K46" s="591"/>
      <c r="L46" s="239" t="s">
        <v>2702</v>
      </c>
      <c r="M46" s="124"/>
      <c r="N46" s="406" t="s">
        <v>2308</v>
      </c>
      <c r="W46" s="124" t="s">
        <v>1583</v>
      </c>
      <c r="X46" s="124" t="s">
        <v>16764</v>
      </c>
      <c r="Y46" s="124" t="s">
        <v>16766</v>
      </c>
      <c r="Z46" s="124" t="s">
        <v>2811</v>
      </c>
      <c r="AA46" s="243" t="s">
        <v>2849</v>
      </c>
    </row>
    <row r="47" spans="1:27">
      <c r="A47" s="238">
        <v>36</v>
      </c>
      <c r="B47" s="124" t="s">
        <v>16767</v>
      </c>
      <c r="C47" s="124" t="s">
        <v>16768</v>
      </c>
      <c r="D47" s="124" t="s">
        <v>2684</v>
      </c>
      <c r="E47" s="239" t="s">
        <v>2884</v>
      </c>
      <c r="F47" s="240" t="s">
        <v>16767</v>
      </c>
      <c r="G47" s="240" t="s">
        <v>16768</v>
      </c>
      <c r="H47" s="240" t="s">
        <v>2684</v>
      </c>
      <c r="I47" s="240" t="s">
        <v>2884</v>
      </c>
      <c r="J47" s="591"/>
      <c r="K47" s="591"/>
      <c r="L47" s="239" t="s">
        <v>2702</v>
      </c>
      <c r="M47" s="124"/>
      <c r="N47" s="406" t="s">
        <v>2308</v>
      </c>
      <c r="W47" s="124" t="s">
        <v>1583</v>
      </c>
      <c r="X47" s="124" t="s">
        <v>16767</v>
      </c>
      <c r="Y47" s="124" t="s">
        <v>16769</v>
      </c>
      <c r="Z47" s="124" t="s">
        <v>2684</v>
      </c>
      <c r="AA47" s="243" t="s">
        <v>2849</v>
      </c>
    </row>
    <row r="48" spans="1:27">
      <c r="A48" s="238">
        <v>37</v>
      </c>
      <c r="B48" s="124" t="s">
        <v>16770</v>
      </c>
      <c r="C48" s="124" t="s">
        <v>16771</v>
      </c>
      <c r="D48" s="124" t="s">
        <v>2725</v>
      </c>
      <c r="E48" s="239" t="s">
        <v>3176</v>
      </c>
      <c r="F48" s="735" t="s">
        <v>16772</v>
      </c>
      <c r="G48" s="736" t="s">
        <v>16771</v>
      </c>
      <c r="H48" s="736" t="s">
        <v>2725</v>
      </c>
      <c r="I48" s="521" t="s">
        <v>3176</v>
      </c>
      <c r="J48" s="591"/>
      <c r="K48" s="591"/>
      <c r="L48" s="239" t="s">
        <v>2702</v>
      </c>
      <c r="M48" s="124"/>
      <c r="N48" s="406" t="s">
        <v>2308</v>
      </c>
      <c r="W48" s="124" t="s">
        <v>1583</v>
      </c>
      <c r="X48" s="124" t="s">
        <v>16773</v>
      </c>
      <c r="Y48" s="124" t="s">
        <v>16771</v>
      </c>
      <c r="Z48" s="124" t="s">
        <v>2100</v>
      </c>
      <c r="AA48" s="243" t="s">
        <v>2849</v>
      </c>
    </row>
    <row r="49" spans="1:27">
      <c r="A49" s="638">
        <v>38</v>
      </c>
      <c r="B49" s="124" t="s">
        <v>16774</v>
      </c>
      <c r="C49" s="124" t="s">
        <v>16775</v>
      </c>
      <c r="D49" s="124" t="s">
        <v>2681</v>
      </c>
      <c r="E49" s="239" t="s">
        <v>3291</v>
      </c>
      <c r="F49" s="240" t="s">
        <v>16774</v>
      </c>
      <c r="G49" s="240" t="s">
        <v>16775</v>
      </c>
      <c r="H49" s="240" t="s">
        <v>2681</v>
      </c>
      <c r="I49" s="240" t="s">
        <v>3291</v>
      </c>
      <c r="J49" s="591"/>
      <c r="K49" s="591"/>
      <c r="L49" s="239" t="s">
        <v>16776</v>
      </c>
      <c r="M49" s="124"/>
      <c r="N49" s="406" t="s">
        <v>2308</v>
      </c>
      <c r="W49" s="124" t="s">
        <v>1583</v>
      </c>
      <c r="X49" s="124" t="s">
        <v>16774</v>
      </c>
      <c r="Y49" s="124" t="s">
        <v>16775</v>
      </c>
      <c r="Z49" s="124" t="s">
        <v>2681</v>
      </c>
      <c r="AA49" s="243" t="s">
        <v>2849</v>
      </c>
    </row>
    <row r="50" spans="1:27">
      <c r="A50" s="238">
        <v>39</v>
      </c>
      <c r="B50" s="124" t="s">
        <v>2363</v>
      </c>
      <c r="C50" s="124" t="s">
        <v>13551</v>
      </c>
      <c r="D50" s="124" t="s">
        <v>4955</v>
      </c>
      <c r="E50" s="239" t="s">
        <v>2085</v>
      </c>
      <c r="F50" s="240" t="s">
        <v>2363</v>
      </c>
      <c r="G50" s="240" t="s">
        <v>13551</v>
      </c>
      <c r="H50" s="240" t="s">
        <v>4955</v>
      </c>
      <c r="I50" s="240" t="s">
        <v>2085</v>
      </c>
      <c r="J50" s="591"/>
      <c r="K50" s="591"/>
      <c r="L50" s="239" t="s">
        <v>2702</v>
      </c>
      <c r="M50" s="124"/>
      <c r="N50" s="406" t="s">
        <v>2308</v>
      </c>
      <c r="W50" s="124" t="s">
        <v>1583</v>
      </c>
      <c r="X50" s="124" t="s">
        <v>2363</v>
      </c>
      <c r="Y50" s="124" t="s">
        <v>13551</v>
      </c>
      <c r="Z50" s="124" t="s">
        <v>2747</v>
      </c>
      <c r="AA50" s="243" t="s">
        <v>2849</v>
      </c>
    </row>
    <row r="51" spans="1:27">
      <c r="A51" s="238">
        <v>40</v>
      </c>
      <c r="B51" s="124" t="s">
        <v>16777</v>
      </c>
      <c r="C51" s="124" t="s">
        <v>16778</v>
      </c>
      <c r="D51" s="124" t="s">
        <v>2070</v>
      </c>
      <c r="E51" s="239" t="s">
        <v>2071</v>
      </c>
      <c r="F51" s="240" t="s">
        <v>16777</v>
      </c>
      <c r="G51" s="240" t="s">
        <v>16778</v>
      </c>
      <c r="H51" s="240" t="s">
        <v>2070</v>
      </c>
      <c r="I51" s="240" t="s">
        <v>2071</v>
      </c>
      <c r="J51" s="591"/>
      <c r="K51" s="591"/>
      <c r="L51" s="239" t="s">
        <v>2702</v>
      </c>
      <c r="M51" s="124"/>
      <c r="N51" s="406" t="s">
        <v>2308</v>
      </c>
      <c r="W51" s="124" t="s">
        <v>1583</v>
      </c>
      <c r="X51" s="124" t="s">
        <v>16777</v>
      </c>
      <c r="Y51" s="124" t="s">
        <v>16778</v>
      </c>
      <c r="Z51" s="124" t="s">
        <v>2070</v>
      </c>
      <c r="AA51" s="243" t="s">
        <v>2849</v>
      </c>
    </row>
    <row r="52" spans="1:27">
      <c r="A52" s="638">
        <v>41</v>
      </c>
      <c r="B52" s="124" t="s">
        <v>16779</v>
      </c>
      <c r="C52" s="124" t="s">
        <v>16780</v>
      </c>
      <c r="D52" s="124" t="s">
        <v>2684</v>
      </c>
      <c r="E52" s="239" t="s">
        <v>2884</v>
      </c>
      <c r="F52" s="240" t="s">
        <v>16779</v>
      </c>
      <c r="G52" s="240" t="s">
        <v>16780</v>
      </c>
      <c r="H52" s="240" t="s">
        <v>2684</v>
      </c>
      <c r="I52" s="240" t="s">
        <v>2884</v>
      </c>
      <c r="J52" s="591"/>
      <c r="K52" s="591"/>
      <c r="L52" s="239" t="s">
        <v>2702</v>
      </c>
      <c r="M52" s="124"/>
      <c r="N52" s="406" t="s">
        <v>2308</v>
      </c>
      <c r="W52" s="124" t="s">
        <v>1583</v>
      </c>
      <c r="X52" s="124" t="s">
        <v>16779</v>
      </c>
      <c r="Y52" s="124" t="s">
        <v>16781</v>
      </c>
      <c r="Z52" s="124" t="s">
        <v>2684</v>
      </c>
      <c r="AA52" s="243" t="s">
        <v>2849</v>
      </c>
    </row>
    <row r="53" spans="1:27">
      <c r="A53" s="238">
        <v>42</v>
      </c>
      <c r="B53" s="124" t="s">
        <v>16782</v>
      </c>
      <c r="C53" s="124" t="s">
        <v>16783</v>
      </c>
      <c r="D53" s="124" t="s">
        <v>2070</v>
      </c>
      <c r="E53" s="239" t="s">
        <v>2071</v>
      </c>
      <c r="F53" s="240" t="s">
        <v>16782</v>
      </c>
      <c r="G53" s="240" t="s">
        <v>16783</v>
      </c>
      <c r="H53" s="240" t="s">
        <v>2070</v>
      </c>
      <c r="I53" s="240" t="s">
        <v>2071</v>
      </c>
      <c r="J53" s="591"/>
      <c r="K53" s="591"/>
      <c r="L53" s="239" t="s">
        <v>2702</v>
      </c>
      <c r="M53" s="124"/>
      <c r="N53" s="406" t="s">
        <v>2308</v>
      </c>
      <c r="W53" s="124" t="s">
        <v>1583</v>
      </c>
      <c r="X53" s="124" t="s">
        <v>16782</v>
      </c>
      <c r="Y53" s="124" t="s">
        <v>16783</v>
      </c>
      <c r="Z53" s="124" t="s">
        <v>2070</v>
      </c>
      <c r="AA53" s="243" t="s">
        <v>2849</v>
      </c>
    </row>
    <row r="54" spans="1:27">
      <c r="A54" s="238">
        <v>43</v>
      </c>
      <c r="B54" s="124" t="s">
        <v>16784</v>
      </c>
      <c r="C54" s="124" t="s">
        <v>16785</v>
      </c>
      <c r="D54" s="124" t="s">
        <v>2684</v>
      </c>
      <c r="E54" s="239" t="s">
        <v>2884</v>
      </c>
      <c r="F54" s="240" t="s">
        <v>16784</v>
      </c>
      <c r="G54" s="240" t="s">
        <v>16785</v>
      </c>
      <c r="H54" s="240" t="s">
        <v>2684</v>
      </c>
      <c r="I54" s="240" t="s">
        <v>2884</v>
      </c>
      <c r="J54" s="591"/>
      <c r="K54" s="591"/>
      <c r="L54" s="239" t="s">
        <v>2702</v>
      </c>
      <c r="M54" s="124"/>
      <c r="N54" s="406" t="s">
        <v>2308</v>
      </c>
      <c r="W54" s="124" t="s">
        <v>1583</v>
      </c>
      <c r="X54" s="124" t="s">
        <v>16784</v>
      </c>
      <c r="Y54" s="124" t="s">
        <v>16786</v>
      </c>
      <c r="Z54" s="124" t="s">
        <v>2684</v>
      </c>
      <c r="AA54" s="243" t="s">
        <v>2849</v>
      </c>
    </row>
    <row r="55" spans="1:27">
      <c r="A55" s="638">
        <v>44</v>
      </c>
      <c r="B55" s="124" t="s">
        <v>16787</v>
      </c>
      <c r="C55" s="124" t="s">
        <v>16788</v>
      </c>
      <c r="D55" s="124" t="s">
        <v>2681</v>
      </c>
      <c r="E55" s="239" t="s">
        <v>3291</v>
      </c>
      <c r="F55" s="240" t="s">
        <v>16787</v>
      </c>
      <c r="G55" s="240" t="s">
        <v>16788</v>
      </c>
      <c r="H55" s="240" t="s">
        <v>2681</v>
      </c>
      <c r="I55" s="240" t="s">
        <v>3291</v>
      </c>
      <c r="J55" s="591"/>
      <c r="K55" s="591"/>
      <c r="L55" s="239" t="s">
        <v>2702</v>
      </c>
      <c r="M55" s="124"/>
      <c r="N55" s="406" t="s">
        <v>2308</v>
      </c>
      <c r="W55" s="124" t="s">
        <v>1583</v>
      </c>
      <c r="X55" s="124" t="s">
        <v>16787</v>
      </c>
      <c r="Y55" s="124" t="s">
        <v>16789</v>
      </c>
      <c r="Z55" s="124" t="s">
        <v>2681</v>
      </c>
      <c r="AA55" s="243" t="s">
        <v>2849</v>
      </c>
    </row>
    <row r="56" spans="1:27">
      <c r="A56" s="238">
        <v>45</v>
      </c>
      <c r="B56" s="124" t="s">
        <v>16790</v>
      </c>
      <c r="C56" s="124" t="s">
        <v>16791</v>
      </c>
      <c r="D56" s="124" t="s">
        <v>2684</v>
      </c>
      <c r="E56" s="239" t="s">
        <v>2884</v>
      </c>
      <c r="F56" s="240" t="s">
        <v>16790</v>
      </c>
      <c r="G56" s="240" t="s">
        <v>16791</v>
      </c>
      <c r="H56" s="240" t="s">
        <v>2684</v>
      </c>
      <c r="I56" s="240" t="s">
        <v>2884</v>
      </c>
      <c r="J56" s="591"/>
      <c r="K56" s="591"/>
      <c r="L56" s="239" t="s">
        <v>2702</v>
      </c>
      <c r="M56" s="124"/>
      <c r="N56" s="406" t="s">
        <v>2308</v>
      </c>
      <c r="W56" s="124" t="s">
        <v>1583</v>
      </c>
      <c r="X56" s="124" t="s">
        <v>16790</v>
      </c>
      <c r="Y56" s="124" t="s">
        <v>16792</v>
      </c>
      <c r="Z56" s="124" t="s">
        <v>2684</v>
      </c>
      <c r="AA56" s="243" t="s">
        <v>2849</v>
      </c>
    </row>
    <row r="57" spans="1:27">
      <c r="A57" s="238">
        <v>46</v>
      </c>
      <c r="B57" s="124" t="s">
        <v>16793</v>
      </c>
      <c r="C57" s="124" t="s">
        <v>16794</v>
      </c>
      <c r="D57" s="124" t="s">
        <v>3921</v>
      </c>
      <c r="E57" s="239" t="s">
        <v>3922</v>
      </c>
      <c r="F57" s="240" t="s">
        <v>16793</v>
      </c>
      <c r="G57" s="240" t="s">
        <v>16794</v>
      </c>
      <c r="H57" s="240" t="s">
        <v>3921</v>
      </c>
      <c r="I57" s="240" t="s">
        <v>3922</v>
      </c>
      <c r="J57" s="591"/>
      <c r="K57" s="591"/>
      <c r="L57" s="239" t="s">
        <v>2702</v>
      </c>
      <c r="M57" s="124"/>
      <c r="N57" s="406" t="s">
        <v>2308</v>
      </c>
      <c r="W57" s="124" t="s">
        <v>1583</v>
      </c>
      <c r="X57" s="124" t="s">
        <v>16793</v>
      </c>
      <c r="Y57" s="124" t="s">
        <v>16795</v>
      </c>
      <c r="Z57" s="124" t="s">
        <v>3921</v>
      </c>
      <c r="AA57" s="243" t="s">
        <v>2849</v>
      </c>
    </row>
    <row r="58" spans="1:27">
      <c r="A58" s="638">
        <v>47</v>
      </c>
      <c r="B58" s="124" t="s">
        <v>16796</v>
      </c>
      <c r="C58" s="124" t="s">
        <v>16797</v>
      </c>
      <c r="D58" s="124" t="s">
        <v>3921</v>
      </c>
      <c r="E58" s="239" t="s">
        <v>3922</v>
      </c>
      <c r="F58" s="240" t="s">
        <v>16796</v>
      </c>
      <c r="G58" s="240" t="s">
        <v>16797</v>
      </c>
      <c r="H58" s="240" t="s">
        <v>3921</v>
      </c>
      <c r="I58" s="240" t="s">
        <v>3922</v>
      </c>
      <c r="J58" s="591"/>
      <c r="K58" s="591"/>
      <c r="L58" s="239" t="s">
        <v>2702</v>
      </c>
      <c r="M58" s="124"/>
      <c r="N58" s="406" t="s">
        <v>2308</v>
      </c>
      <c r="W58" s="124" t="s">
        <v>1583</v>
      </c>
      <c r="X58" s="124" t="s">
        <v>16796</v>
      </c>
      <c r="Y58" s="124" t="s">
        <v>16797</v>
      </c>
      <c r="Z58" s="124" t="s">
        <v>3921</v>
      </c>
      <c r="AA58" s="243" t="s">
        <v>2849</v>
      </c>
    </row>
    <row r="59" spans="1:27">
      <c r="A59" s="238">
        <v>48</v>
      </c>
      <c r="B59" s="124" t="s">
        <v>16798</v>
      </c>
      <c r="C59" s="124" t="s">
        <v>16799</v>
      </c>
      <c r="D59" s="124" t="s">
        <v>2278</v>
      </c>
      <c r="E59" s="239" t="s">
        <v>2827</v>
      </c>
      <c r="F59" s="240" t="s">
        <v>16798</v>
      </c>
      <c r="G59" s="240" t="s">
        <v>16799</v>
      </c>
      <c r="H59" s="240" t="s">
        <v>2278</v>
      </c>
      <c r="I59" s="240" t="s">
        <v>2827</v>
      </c>
      <c r="J59" s="591"/>
      <c r="K59" s="591"/>
      <c r="L59" s="239" t="s">
        <v>2702</v>
      </c>
      <c r="M59" s="124"/>
      <c r="N59" s="406" t="s">
        <v>2308</v>
      </c>
      <c r="W59" s="124" t="s">
        <v>1583</v>
      </c>
      <c r="X59" s="124" t="s">
        <v>16798</v>
      </c>
      <c r="Y59" s="124" t="s">
        <v>16800</v>
      </c>
      <c r="Z59" s="124" t="s">
        <v>2278</v>
      </c>
      <c r="AA59" s="243" t="s">
        <v>2849</v>
      </c>
    </row>
    <row r="60" spans="1:27">
      <c r="A60" s="238">
        <v>49</v>
      </c>
      <c r="B60" s="124" t="s">
        <v>16801</v>
      </c>
      <c r="C60" s="124" t="s">
        <v>16802</v>
      </c>
      <c r="D60" s="124" t="s">
        <v>2272</v>
      </c>
      <c r="E60" s="239" t="s">
        <v>2273</v>
      </c>
      <c r="F60" s="240" t="s">
        <v>16801</v>
      </c>
      <c r="G60" s="240" t="s">
        <v>16802</v>
      </c>
      <c r="H60" s="240" t="s">
        <v>2272</v>
      </c>
      <c r="I60" s="240" t="s">
        <v>2273</v>
      </c>
      <c r="J60" s="591"/>
      <c r="K60" s="591"/>
      <c r="L60" s="239" t="s">
        <v>2702</v>
      </c>
      <c r="M60" s="124"/>
      <c r="N60" s="406" t="s">
        <v>2308</v>
      </c>
      <c r="W60" s="124" t="s">
        <v>1583</v>
      </c>
      <c r="X60" s="124" t="s">
        <v>16801</v>
      </c>
      <c r="Y60" s="124" t="s">
        <v>16803</v>
      </c>
      <c r="Z60" s="124" t="s">
        <v>2272</v>
      </c>
      <c r="AA60" s="243" t="s">
        <v>2849</v>
      </c>
    </row>
    <row r="61" spans="1:27">
      <c r="A61" s="638">
        <v>50</v>
      </c>
      <c r="B61" s="124" t="s">
        <v>16804</v>
      </c>
      <c r="C61" s="124" t="s">
        <v>16805</v>
      </c>
      <c r="D61" s="124" t="s">
        <v>2272</v>
      </c>
      <c r="E61" s="239" t="s">
        <v>2273</v>
      </c>
      <c r="F61" s="240" t="s">
        <v>16804</v>
      </c>
      <c r="G61" s="240" t="s">
        <v>16805</v>
      </c>
      <c r="H61" s="240" t="s">
        <v>2272</v>
      </c>
      <c r="I61" s="240" t="s">
        <v>2273</v>
      </c>
      <c r="J61" s="591"/>
      <c r="K61" s="591"/>
      <c r="L61" s="239" t="s">
        <v>2702</v>
      </c>
      <c r="M61" s="124"/>
      <c r="N61" s="406" t="s">
        <v>2308</v>
      </c>
      <c r="W61" s="124" t="s">
        <v>1583</v>
      </c>
      <c r="X61" s="124" t="s">
        <v>16804</v>
      </c>
      <c r="Y61" s="124" t="s">
        <v>16806</v>
      </c>
      <c r="Z61" s="124" t="s">
        <v>2272</v>
      </c>
      <c r="AA61" s="243" t="s">
        <v>2849</v>
      </c>
    </row>
    <row r="62" spans="1:27">
      <c r="A62" s="238">
        <v>51</v>
      </c>
      <c r="B62" s="124" t="s">
        <v>16807</v>
      </c>
      <c r="C62" s="124" t="s">
        <v>16808</v>
      </c>
      <c r="D62" s="124" t="s">
        <v>2070</v>
      </c>
      <c r="E62" s="239" t="s">
        <v>2071</v>
      </c>
      <c r="F62" s="240" t="s">
        <v>16807</v>
      </c>
      <c r="G62" s="240" t="s">
        <v>16808</v>
      </c>
      <c r="H62" s="240" t="s">
        <v>2070</v>
      </c>
      <c r="I62" s="240" t="s">
        <v>2071</v>
      </c>
      <c r="J62" s="591"/>
      <c r="K62" s="591"/>
      <c r="L62" s="239" t="s">
        <v>2702</v>
      </c>
      <c r="M62" s="124"/>
      <c r="N62" s="406" t="s">
        <v>2308</v>
      </c>
      <c r="W62" s="124" t="s">
        <v>1583</v>
      </c>
      <c r="X62" s="124" t="s">
        <v>16807</v>
      </c>
      <c r="Y62" s="124" t="s">
        <v>16809</v>
      </c>
      <c r="Z62" s="124" t="s">
        <v>2070</v>
      </c>
      <c r="AA62" s="243" t="s">
        <v>2849</v>
      </c>
    </row>
    <row r="63" spans="1:27">
      <c r="A63" s="238">
        <v>52</v>
      </c>
      <c r="B63" s="124" t="s">
        <v>16810</v>
      </c>
      <c r="C63" s="124" t="s">
        <v>16811</v>
      </c>
      <c r="D63" s="124" t="s">
        <v>2278</v>
      </c>
      <c r="E63" s="239" t="s">
        <v>2827</v>
      </c>
      <c r="F63" s="240" t="s">
        <v>16810</v>
      </c>
      <c r="G63" s="240" t="s">
        <v>16811</v>
      </c>
      <c r="H63" s="240" t="s">
        <v>2278</v>
      </c>
      <c r="I63" s="240" t="s">
        <v>2827</v>
      </c>
      <c r="J63" s="591"/>
      <c r="K63" s="591"/>
      <c r="L63" s="239" t="s">
        <v>2702</v>
      </c>
      <c r="M63" s="124"/>
      <c r="N63" s="406" t="s">
        <v>2308</v>
      </c>
      <c r="W63" s="124" t="s">
        <v>1583</v>
      </c>
      <c r="X63" s="124" t="s">
        <v>16810</v>
      </c>
      <c r="Y63" s="124" t="s">
        <v>16811</v>
      </c>
      <c r="Z63" s="124" t="s">
        <v>2278</v>
      </c>
      <c r="AA63" s="243" t="s">
        <v>2849</v>
      </c>
    </row>
    <row r="64" spans="1:27">
      <c r="A64" s="638">
        <v>53</v>
      </c>
      <c r="B64" s="124" t="s">
        <v>16812</v>
      </c>
      <c r="C64" s="124" t="s">
        <v>16813</v>
      </c>
      <c r="D64" s="124" t="s">
        <v>2272</v>
      </c>
      <c r="E64" s="239" t="s">
        <v>2273</v>
      </c>
      <c r="F64" s="240" t="s">
        <v>16812</v>
      </c>
      <c r="G64" s="240" t="s">
        <v>16813</v>
      </c>
      <c r="H64" s="240" t="s">
        <v>2272</v>
      </c>
      <c r="I64" s="240" t="s">
        <v>2273</v>
      </c>
      <c r="J64" s="591"/>
      <c r="K64" s="591"/>
      <c r="L64" s="239" t="s">
        <v>2702</v>
      </c>
      <c r="M64" s="124"/>
      <c r="N64" s="406" t="s">
        <v>2308</v>
      </c>
      <c r="W64" s="124" t="s">
        <v>1583</v>
      </c>
      <c r="X64" s="124" t="s">
        <v>16812</v>
      </c>
      <c r="Y64" s="124" t="s">
        <v>16814</v>
      </c>
      <c r="Z64" s="124" t="s">
        <v>2272</v>
      </c>
      <c r="AA64" s="243" t="s">
        <v>2849</v>
      </c>
    </row>
    <row r="65" spans="1:27">
      <c r="A65" s="238">
        <v>54</v>
      </c>
      <c r="B65" s="124" t="s">
        <v>16815</v>
      </c>
      <c r="C65" s="124" t="s">
        <v>16816</v>
      </c>
      <c r="D65" s="124" t="s">
        <v>2684</v>
      </c>
      <c r="E65" s="239" t="s">
        <v>2884</v>
      </c>
      <c r="F65" s="240" t="s">
        <v>16815</v>
      </c>
      <c r="G65" s="240" t="s">
        <v>16816</v>
      </c>
      <c r="H65" s="240" t="s">
        <v>2684</v>
      </c>
      <c r="I65" s="240" t="s">
        <v>2884</v>
      </c>
      <c r="J65" s="591"/>
      <c r="K65" s="591"/>
      <c r="L65" s="239" t="s">
        <v>2702</v>
      </c>
      <c r="M65" s="124"/>
      <c r="N65" s="406" t="s">
        <v>2308</v>
      </c>
      <c r="W65" s="124" t="s">
        <v>1583</v>
      </c>
      <c r="X65" s="124" t="s">
        <v>16815</v>
      </c>
      <c r="Y65" s="124" t="s">
        <v>16817</v>
      </c>
      <c r="Z65" s="124" t="s">
        <v>2684</v>
      </c>
      <c r="AA65" s="243" t="s">
        <v>2849</v>
      </c>
    </row>
    <row r="66" spans="1:27">
      <c r="A66" s="238">
        <v>55</v>
      </c>
      <c r="B66" s="124" t="s">
        <v>16818</v>
      </c>
      <c r="C66" s="124" t="s">
        <v>16819</v>
      </c>
      <c r="D66" s="124" t="s">
        <v>2684</v>
      </c>
      <c r="E66" s="239" t="s">
        <v>2884</v>
      </c>
      <c r="F66" s="240" t="s">
        <v>16818</v>
      </c>
      <c r="G66" s="240" t="s">
        <v>16819</v>
      </c>
      <c r="H66" s="240" t="s">
        <v>2684</v>
      </c>
      <c r="I66" s="240" t="s">
        <v>2884</v>
      </c>
      <c r="J66" s="591"/>
      <c r="K66" s="591"/>
      <c r="L66" s="239" t="s">
        <v>2702</v>
      </c>
      <c r="M66" s="124"/>
      <c r="N66" s="406" t="s">
        <v>2308</v>
      </c>
      <c r="W66" s="124" t="s">
        <v>1583</v>
      </c>
      <c r="X66" s="124" t="s">
        <v>16818</v>
      </c>
      <c r="Y66" s="124" t="s">
        <v>16819</v>
      </c>
      <c r="Z66" s="124" t="s">
        <v>2684</v>
      </c>
      <c r="AA66" s="243" t="s">
        <v>2849</v>
      </c>
    </row>
    <row r="67" spans="1:27">
      <c r="A67" s="638">
        <v>56</v>
      </c>
      <c r="B67" s="124" t="s">
        <v>16820</v>
      </c>
      <c r="C67" s="124" t="s">
        <v>16821</v>
      </c>
      <c r="D67" s="124" t="s">
        <v>2088</v>
      </c>
      <c r="E67" s="239" t="s">
        <v>2089</v>
      </c>
      <c r="F67" s="240" t="s">
        <v>16820</v>
      </c>
      <c r="G67" s="240" t="s">
        <v>16821</v>
      </c>
      <c r="H67" s="240" t="s">
        <v>2088</v>
      </c>
      <c r="I67" s="240" t="s">
        <v>2089</v>
      </c>
      <c r="J67" s="591"/>
      <c r="K67" s="591"/>
      <c r="L67" s="239" t="s">
        <v>2702</v>
      </c>
      <c r="M67" s="124"/>
      <c r="N67" s="406" t="s">
        <v>2308</v>
      </c>
      <c r="W67" s="124" t="s">
        <v>1583</v>
      </c>
      <c r="X67" s="124" t="s">
        <v>16820</v>
      </c>
      <c r="Y67" s="124" t="s">
        <v>16822</v>
      </c>
      <c r="Z67" s="124" t="s">
        <v>2088</v>
      </c>
      <c r="AA67" s="243" t="s">
        <v>2849</v>
      </c>
    </row>
    <row r="68" spans="1:27">
      <c r="A68" s="238">
        <v>57</v>
      </c>
      <c r="B68" s="124" t="s">
        <v>16823</v>
      </c>
      <c r="C68" s="124" t="s">
        <v>16824</v>
      </c>
      <c r="D68" s="124" t="s">
        <v>2088</v>
      </c>
      <c r="E68" s="239" t="s">
        <v>2089</v>
      </c>
      <c r="F68" s="240" t="s">
        <v>16823</v>
      </c>
      <c r="G68" s="240" t="s">
        <v>16824</v>
      </c>
      <c r="H68" s="240" t="s">
        <v>2088</v>
      </c>
      <c r="I68" s="240" t="s">
        <v>2089</v>
      </c>
      <c r="J68" s="591"/>
      <c r="K68" s="591"/>
      <c r="L68" s="239" t="s">
        <v>2702</v>
      </c>
      <c r="M68" s="124"/>
      <c r="N68" s="406" t="s">
        <v>2308</v>
      </c>
      <c r="W68" s="124" t="s">
        <v>1583</v>
      </c>
      <c r="X68" s="124" t="s">
        <v>16823</v>
      </c>
      <c r="Y68" s="124" t="s">
        <v>16825</v>
      </c>
      <c r="Z68" s="124" t="s">
        <v>2088</v>
      </c>
      <c r="AA68" s="243" t="s">
        <v>2849</v>
      </c>
    </row>
    <row r="69" spans="1:27">
      <c r="A69" s="238">
        <v>58</v>
      </c>
      <c r="B69" s="124" t="s">
        <v>16826</v>
      </c>
      <c r="C69" s="124" t="s">
        <v>16827</v>
      </c>
      <c r="D69" s="124" t="s">
        <v>2088</v>
      </c>
      <c r="E69" s="239" t="s">
        <v>2089</v>
      </c>
      <c r="F69" s="240" t="s">
        <v>16826</v>
      </c>
      <c r="G69" s="240" t="s">
        <v>16827</v>
      </c>
      <c r="H69" s="240" t="s">
        <v>2088</v>
      </c>
      <c r="I69" s="240" t="s">
        <v>2089</v>
      </c>
      <c r="J69" s="591"/>
      <c r="K69" s="591"/>
      <c r="L69" s="239" t="s">
        <v>2702</v>
      </c>
      <c r="M69" s="124"/>
      <c r="N69" s="406" t="s">
        <v>2308</v>
      </c>
      <c r="W69" s="124" t="s">
        <v>1583</v>
      </c>
      <c r="X69" s="124" t="s">
        <v>16826</v>
      </c>
      <c r="Y69" s="124" t="s">
        <v>16828</v>
      </c>
      <c r="Z69" s="124" t="s">
        <v>2088</v>
      </c>
      <c r="AA69" s="243" t="s">
        <v>2849</v>
      </c>
    </row>
    <row r="70" spans="1:27">
      <c r="A70" s="638">
        <v>59</v>
      </c>
      <c r="B70" s="124" t="s">
        <v>16829</v>
      </c>
      <c r="C70" s="124" t="s">
        <v>16830</v>
      </c>
      <c r="D70" s="124" t="s">
        <v>2088</v>
      </c>
      <c r="E70" s="239" t="s">
        <v>2089</v>
      </c>
      <c r="F70" s="240" t="s">
        <v>16829</v>
      </c>
      <c r="G70" s="240" t="s">
        <v>16830</v>
      </c>
      <c r="H70" s="240" t="s">
        <v>2088</v>
      </c>
      <c r="I70" s="240" t="s">
        <v>2089</v>
      </c>
      <c r="J70" s="591"/>
      <c r="K70" s="591"/>
      <c r="L70" s="239" t="s">
        <v>2702</v>
      </c>
      <c r="M70" s="124"/>
      <c r="N70" s="406" t="s">
        <v>2308</v>
      </c>
      <c r="W70" s="124" t="s">
        <v>1583</v>
      </c>
      <c r="X70" s="124" t="s">
        <v>16829</v>
      </c>
      <c r="Y70" s="124" t="s">
        <v>16831</v>
      </c>
      <c r="Z70" s="124" t="s">
        <v>2088</v>
      </c>
      <c r="AA70" s="243" t="s">
        <v>2849</v>
      </c>
    </row>
    <row r="71" spans="1:27">
      <c r="A71" s="238">
        <v>60</v>
      </c>
      <c r="B71" s="124" t="s">
        <v>16832</v>
      </c>
      <c r="C71" s="124" t="s">
        <v>16833</v>
      </c>
      <c r="D71" s="124" t="s">
        <v>2088</v>
      </c>
      <c r="E71" s="239" t="s">
        <v>2089</v>
      </c>
      <c r="F71" s="240" t="s">
        <v>16832</v>
      </c>
      <c r="G71" s="240" t="s">
        <v>16833</v>
      </c>
      <c r="H71" s="240" t="s">
        <v>2088</v>
      </c>
      <c r="I71" s="240" t="s">
        <v>2089</v>
      </c>
      <c r="J71" s="591"/>
      <c r="K71" s="591"/>
      <c r="L71" s="239" t="s">
        <v>2702</v>
      </c>
      <c r="M71" s="124"/>
      <c r="N71" s="406" t="s">
        <v>2308</v>
      </c>
      <c r="W71" s="124" t="s">
        <v>1583</v>
      </c>
      <c r="X71" s="124" t="s">
        <v>16832</v>
      </c>
      <c r="Y71" s="124" t="s">
        <v>16833</v>
      </c>
      <c r="Z71" s="124" t="s">
        <v>2088</v>
      </c>
      <c r="AA71" s="243" t="s">
        <v>2849</v>
      </c>
    </row>
    <row r="72" spans="1:27">
      <c r="A72" s="238">
        <v>61</v>
      </c>
      <c r="B72" s="124" t="s">
        <v>8400</v>
      </c>
      <c r="C72" s="124" t="s">
        <v>8402</v>
      </c>
      <c r="D72" s="124" t="s">
        <v>2088</v>
      </c>
      <c r="E72" s="239" t="s">
        <v>2089</v>
      </c>
      <c r="F72" s="240" t="s">
        <v>8400</v>
      </c>
      <c r="G72" s="240" t="s">
        <v>8402</v>
      </c>
      <c r="H72" s="240" t="s">
        <v>2088</v>
      </c>
      <c r="I72" s="240" t="s">
        <v>2089</v>
      </c>
      <c r="J72" s="591"/>
      <c r="K72" s="591"/>
      <c r="L72" s="239" t="s">
        <v>2702</v>
      </c>
      <c r="M72" s="124"/>
      <c r="N72" s="406" t="s">
        <v>2308</v>
      </c>
      <c r="W72" s="124" t="s">
        <v>1583</v>
      </c>
      <c r="X72" s="124" t="s">
        <v>8400</v>
      </c>
      <c r="Y72" s="124" t="s">
        <v>8402</v>
      </c>
      <c r="Z72" s="124" t="s">
        <v>2278</v>
      </c>
      <c r="AA72" s="243" t="s">
        <v>2849</v>
      </c>
    </row>
    <row r="73" spans="1:27">
      <c r="A73" s="638">
        <v>62</v>
      </c>
      <c r="B73" s="124" t="s">
        <v>16265</v>
      </c>
      <c r="C73" s="124" t="s">
        <v>16834</v>
      </c>
      <c r="D73" s="124" t="s">
        <v>2096</v>
      </c>
      <c r="E73" s="239" t="s">
        <v>2097</v>
      </c>
      <c r="F73" s="124" t="s">
        <v>16265</v>
      </c>
      <c r="G73" s="599" t="s">
        <v>16266</v>
      </c>
      <c r="H73" s="124" t="s">
        <v>2096</v>
      </c>
      <c r="I73" s="239" t="s">
        <v>2097</v>
      </c>
      <c r="J73" s="591"/>
      <c r="K73" s="591"/>
      <c r="L73" s="239" t="s">
        <v>1605</v>
      </c>
      <c r="M73" s="124"/>
      <c r="N73" s="406" t="s">
        <v>2308</v>
      </c>
      <c r="W73" s="124" t="s">
        <v>1583</v>
      </c>
      <c r="X73" s="124" t="s">
        <v>16835</v>
      </c>
      <c r="Y73" s="124" t="s">
        <v>16264</v>
      </c>
      <c r="Z73" s="124" t="s">
        <v>2096</v>
      </c>
      <c r="AA73" s="243" t="s">
        <v>2849</v>
      </c>
    </row>
    <row r="74" spans="1:27">
      <c r="A74" s="238">
        <v>63</v>
      </c>
      <c r="B74" s="124" t="s">
        <v>16353</v>
      </c>
      <c r="C74" s="124" t="s">
        <v>16836</v>
      </c>
      <c r="D74" s="124" t="s">
        <v>2278</v>
      </c>
      <c r="E74" s="239" t="s">
        <v>2827</v>
      </c>
      <c r="F74" s="240" t="s">
        <v>16353</v>
      </c>
      <c r="G74" s="240" t="s">
        <v>16836</v>
      </c>
      <c r="H74" s="240" t="s">
        <v>2278</v>
      </c>
      <c r="I74" s="240" t="s">
        <v>2827</v>
      </c>
      <c r="J74" s="591"/>
      <c r="K74" s="591"/>
      <c r="L74" s="239" t="s">
        <v>1994</v>
      </c>
      <c r="M74" s="124"/>
      <c r="N74" s="406" t="s">
        <v>2308</v>
      </c>
      <c r="W74" s="124" t="s">
        <v>1583</v>
      </c>
      <c r="X74" s="124" t="s">
        <v>16837</v>
      </c>
      <c r="Y74" s="124" t="s">
        <v>4164</v>
      </c>
      <c r="Z74" s="124" t="s">
        <v>2278</v>
      </c>
      <c r="AA74" s="243" t="s">
        <v>2849</v>
      </c>
    </row>
    <row r="75" spans="1:27">
      <c r="A75" s="238">
        <v>64</v>
      </c>
      <c r="B75" s="124" t="s">
        <v>16277</v>
      </c>
      <c r="C75" s="124" t="s">
        <v>15483</v>
      </c>
      <c r="D75" s="124" t="s">
        <v>2278</v>
      </c>
      <c r="E75" s="239" t="s">
        <v>2827</v>
      </c>
      <c r="F75" s="738" t="s">
        <v>16277</v>
      </c>
      <c r="G75" s="738" t="s">
        <v>15483</v>
      </c>
      <c r="H75" s="240" t="s">
        <v>2278</v>
      </c>
      <c r="I75" s="240" t="s">
        <v>2827</v>
      </c>
      <c r="J75" s="591"/>
      <c r="K75" s="591"/>
      <c r="L75" s="239" t="s">
        <v>16278</v>
      </c>
      <c r="M75" s="124"/>
      <c r="N75" s="406" t="s">
        <v>2308</v>
      </c>
      <c r="W75" s="124" t="s">
        <v>1583</v>
      </c>
      <c r="X75" s="124" t="s">
        <v>16277</v>
      </c>
      <c r="Y75" s="124" t="s">
        <v>15483</v>
      </c>
      <c r="Z75" s="124" t="s">
        <v>2096</v>
      </c>
      <c r="AA75" s="243" t="s">
        <v>2849</v>
      </c>
    </row>
    <row r="76" spans="1:27">
      <c r="A76" s="638">
        <v>65</v>
      </c>
      <c r="B76" s="124" t="s">
        <v>16280</v>
      </c>
      <c r="C76" s="124" t="s">
        <v>16281</v>
      </c>
      <c r="D76" s="124" t="s">
        <v>2066</v>
      </c>
      <c r="E76" s="239" t="s">
        <v>2067</v>
      </c>
      <c r="F76" s="240" t="s">
        <v>16280</v>
      </c>
      <c r="G76" s="240" t="s">
        <v>16281</v>
      </c>
      <c r="H76" s="240" t="s">
        <v>2066</v>
      </c>
      <c r="I76" s="240" t="s">
        <v>2067</v>
      </c>
      <c r="J76" s="591"/>
      <c r="K76" s="591"/>
      <c r="L76" s="239" t="s">
        <v>16357</v>
      </c>
      <c r="M76" s="124"/>
      <c r="N76" s="406" t="s">
        <v>2308</v>
      </c>
      <c r="W76" s="124" t="s">
        <v>1583</v>
      </c>
      <c r="X76" s="124" t="s">
        <v>16280</v>
      </c>
      <c r="Y76" s="124" t="s">
        <v>15479</v>
      </c>
      <c r="Z76" s="124" t="s">
        <v>2066</v>
      </c>
      <c r="AA76" s="243" t="s">
        <v>2849</v>
      </c>
    </row>
    <row r="77" spans="1:27">
      <c r="A77" s="238">
        <v>66</v>
      </c>
      <c r="B77" s="124" t="s">
        <v>16282</v>
      </c>
      <c r="C77" s="124" t="s">
        <v>15481</v>
      </c>
      <c r="D77" s="124" t="s">
        <v>2066</v>
      </c>
      <c r="E77" s="239" t="s">
        <v>2067</v>
      </c>
      <c r="F77" s="738" t="s">
        <v>16282</v>
      </c>
      <c r="G77" s="738" t="s">
        <v>15481</v>
      </c>
      <c r="H77" s="240" t="s">
        <v>2066</v>
      </c>
      <c r="I77" s="240" t="s">
        <v>2067</v>
      </c>
      <c r="J77" s="591"/>
      <c r="K77" s="591"/>
      <c r="L77" s="239" t="s">
        <v>16358</v>
      </c>
      <c r="M77" s="124"/>
      <c r="N77" s="406" t="s">
        <v>2308</v>
      </c>
      <c r="W77" s="124" t="s">
        <v>1583</v>
      </c>
      <c r="X77" s="124" t="s">
        <v>16282</v>
      </c>
      <c r="Y77" s="124" t="s">
        <v>15481</v>
      </c>
      <c r="Z77" s="124" t="s">
        <v>2100</v>
      </c>
      <c r="AA77" s="243" t="s">
        <v>2849</v>
      </c>
    </row>
    <row r="78" spans="1:27">
      <c r="A78" s="238">
        <v>67</v>
      </c>
      <c r="B78" s="124" t="s">
        <v>16838</v>
      </c>
      <c r="C78" s="124" t="s">
        <v>16839</v>
      </c>
      <c r="D78" s="124" t="s">
        <v>2278</v>
      </c>
      <c r="E78" s="239" t="s">
        <v>2827</v>
      </c>
      <c r="F78" s="240" t="s">
        <v>16838</v>
      </c>
      <c r="G78" s="240" t="s">
        <v>16839</v>
      </c>
      <c r="H78" s="240" t="s">
        <v>2278</v>
      </c>
      <c r="I78" s="240" t="s">
        <v>2827</v>
      </c>
      <c r="J78" s="591"/>
      <c r="K78" s="591"/>
      <c r="L78" s="239" t="s">
        <v>16356</v>
      </c>
      <c r="M78" s="124"/>
      <c r="N78" s="406" t="s">
        <v>2308</v>
      </c>
      <c r="W78" s="124" t="s">
        <v>1583</v>
      </c>
      <c r="X78" s="124" t="s">
        <v>16838</v>
      </c>
      <c r="Y78" s="124" t="s">
        <v>15485</v>
      </c>
      <c r="Z78" s="124" t="s">
        <v>2278</v>
      </c>
      <c r="AA78" s="243" t="s">
        <v>2849</v>
      </c>
    </row>
    <row r="79" spans="1:27">
      <c r="A79" s="638">
        <v>68</v>
      </c>
      <c r="B79" s="124" t="s">
        <v>16283</v>
      </c>
      <c r="C79" s="124" t="s">
        <v>16285</v>
      </c>
      <c r="D79" s="124" t="s">
        <v>2278</v>
      </c>
      <c r="E79" s="239" t="s">
        <v>2827</v>
      </c>
      <c r="F79" s="738" t="s">
        <v>16283</v>
      </c>
      <c r="G79" s="738" t="s">
        <v>16285</v>
      </c>
      <c r="H79" s="240" t="s">
        <v>2278</v>
      </c>
      <c r="I79" s="240" t="s">
        <v>2827</v>
      </c>
      <c r="J79" s="591"/>
      <c r="K79" s="591"/>
      <c r="L79" s="239" t="s">
        <v>16840</v>
      </c>
      <c r="M79" s="124"/>
      <c r="N79" s="406" t="s">
        <v>2308</v>
      </c>
      <c r="W79" s="124" t="s">
        <v>1583</v>
      </c>
      <c r="X79" s="124" t="s">
        <v>16283</v>
      </c>
      <c r="Y79" s="124" t="s">
        <v>16284</v>
      </c>
      <c r="Z79" s="124" t="s">
        <v>2278</v>
      </c>
      <c r="AA79" s="243" t="s">
        <v>2849</v>
      </c>
    </row>
    <row r="80" spans="1:27">
      <c r="A80" s="238">
        <v>69</v>
      </c>
      <c r="B80" s="124" t="s">
        <v>16286</v>
      </c>
      <c r="C80" s="124" t="s">
        <v>16288</v>
      </c>
      <c r="D80" s="124" t="s">
        <v>2278</v>
      </c>
      <c r="E80" s="239" t="s">
        <v>2827</v>
      </c>
      <c r="F80" s="738" t="s">
        <v>16286</v>
      </c>
      <c r="G80" s="738" t="s">
        <v>16288</v>
      </c>
      <c r="H80" s="240" t="s">
        <v>2278</v>
      </c>
      <c r="I80" s="240" t="s">
        <v>2827</v>
      </c>
      <c r="J80" s="591"/>
      <c r="K80" s="591"/>
      <c r="L80" s="239" t="s">
        <v>16840</v>
      </c>
      <c r="M80" s="124"/>
      <c r="N80" s="406" t="s">
        <v>2308</v>
      </c>
      <c r="W80" s="124" t="s">
        <v>1583</v>
      </c>
      <c r="X80" s="124" t="s">
        <v>16286</v>
      </c>
      <c r="Y80" s="124" t="s">
        <v>16287</v>
      </c>
      <c r="Z80" s="124" t="s">
        <v>2078</v>
      </c>
      <c r="AA80" s="243" t="s">
        <v>2849</v>
      </c>
    </row>
    <row r="81" spans="1:27">
      <c r="A81" s="238">
        <v>70</v>
      </c>
      <c r="B81" s="124" t="s">
        <v>16841</v>
      </c>
      <c r="C81" s="124" t="s">
        <v>4263</v>
      </c>
      <c r="D81" s="124" t="s">
        <v>2096</v>
      </c>
      <c r="E81" s="239" t="s">
        <v>2097</v>
      </c>
      <c r="F81" s="738" t="s">
        <v>16276</v>
      </c>
      <c r="G81" s="738" t="s">
        <v>4681</v>
      </c>
      <c r="H81" s="240" t="s">
        <v>2803</v>
      </c>
      <c r="I81" s="240" t="s">
        <v>2804</v>
      </c>
      <c r="J81" s="591" t="s">
        <v>4262</v>
      </c>
      <c r="K81" s="591"/>
      <c r="L81" s="239" t="s">
        <v>2702</v>
      </c>
      <c r="M81" s="124"/>
      <c r="N81" s="406" t="s">
        <v>2308</v>
      </c>
      <c r="W81" s="124" t="s">
        <v>1583</v>
      </c>
      <c r="X81" s="124" t="s">
        <v>4262</v>
      </c>
      <c r="Y81" s="124" t="s">
        <v>4263</v>
      </c>
      <c r="Z81" s="124" t="s">
        <v>2100</v>
      </c>
      <c r="AA81" s="243" t="s">
        <v>2849</v>
      </c>
    </row>
    <row r="82" spans="1:27">
      <c r="A82" s="638">
        <v>71</v>
      </c>
      <c r="B82" s="124" t="s">
        <v>16289</v>
      </c>
      <c r="C82" s="124" t="s">
        <v>16291</v>
      </c>
      <c r="D82" s="124" t="s">
        <v>3513</v>
      </c>
      <c r="E82" s="239" t="s">
        <v>2108</v>
      </c>
      <c r="F82" s="240" t="s">
        <v>16289</v>
      </c>
      <c r="G82" s="240" t="s">
        <v>16291</v>
      </c>
      <c r="H82" s="240" t="s">
        <v>10569</v>
      </c>
      <c r="I82" s="240" t="s">
        <v>2827</v>
      </c>
      <c r="J82" s="591"/>
      <c r="K82" s="591"/>
      <c r="L82" s="239" t="s">
        <v>16292</v>
      </c>
      <c r="M82" s="124"/>
      <c r="N82" s="406" t="s">
        <v>2308</v>
      </c>
      <c r="W82" s="124" t="s">
        <v>1583</v>
      </c>
      <c r="X82" s="124" t="s">
        <v>16842</v>
      </c>
      <c r="Y82" s="124" t="s">
        <v>16290</v>
      </c>
      <c r="Z82" s="124" t="s">
        <v>2681</v>
      </c>
      <c r="AA82" s="243" t="s">
        <v>2849</v>
      </c>
    </row>
    <row r="83" spans="1:27">
      <c r="A83" s="238">
        <v>72</v>
      </c>
      <c r="B83" s="124" t="s">
        <v>16293</v>
      </c>
      <c r="C83" s="124" t="s">
        <v>16295</v>
      </c>
      <c r="D83" s="124" t="s">
        <v>2681</v>
      </c>
      <c r="E83" s="239" t="s">
        <v>3291</v>
      </c>
      <c r="F83" s="240" t="s">
        <v>16293</v>
      </c>
      <c r="G83" s="240" t="s">
        <v>16295</v>
      </c>
      <c r="H83" s="240" t="s">
        <v>2681</v>
      </c>
      <c r="I83" s="240" t="s">
        <v>3291</v>
      </c>
      <c r="J83" s="591"/>
      <c r="K83" s="591"/>
      <c r="L83" s="239" t="s">
        <v>16292</v>
      </c>
      <c r="M83" s="124"/>
      <c r="N83" s="406" t="s">
        <v>2308</v>
      </c>
      <c r="W83" s="124" t="s">
        <v>1583</v>
      </c>
      <c r="X83" s="124" t="s">
        <v>8363</v>
      </c>
      <c r="Y83" s="124" t="s">
        <v>16294</v>
      </c>
      <c r="Z83" s="124" t="s">
        <v>2088</v>
      </c>
      <c r="AA83" s="243" t="s">
        <v>2849</v>
      </c>
    </row>
  </sheetData>
  <phoneticPr fontId="5" type="noConversion"/>
  <dataValidations count="4">
    <dataValidation type="list" allowBlank="1" showInputMessage="1" showErrorMessage="1" sqref="B6" xr:uid="{00000000-0002-0000-F800-000000000000}">
      <formula1>"Mi: Minute,H: Hour,D: Daily,W: Weekly,M: Monthly,Y: Yearly"</formula1>
    </dataValidation>
    <dataValidation type="list" allowBlank="1" showInputMessage="1" showErrorMessage="1" sqref="B7 B9 O7:O9" xr:uid="{00000000-0002-0000-F800-000001000000}">
      <formula1>"替换,追加"</formula1>
    </dataValidation>
    <dataValidation type="list" allowBlank="1" showInputMessage="1" showErrorMessage="1" sqref="N12:N83" xr:uid="{00000000-0002-0000-F800-000002000000}">
      <formula1>"匹配,基线特有,本地扩充,废弃"</formula1>
    </dataValidation>
    <dataValidation type="list" allowBlank="1" showInputMessage="1" showErrorMessage="1" sqref="R4:R6" xr:uid="{00000000-0002-0000-F800-000003000000}">
      <formula1>"left join,inner join,union,union all"</formula1>
    </dataValidation>
  </dataValidations>
  <hyperlinks>
    <hyperlink ref="A1" location="目录!A1" display="返回" xr:uid="{00000000-0004-0000-F800-000000000000}"/>
  </hyperlinks>
  <pageMargins left="0.75" right="0.75" top="1" bottom="1" header="0.51180555555555596" footer="0.51180555555555596"/>
  <pageSetup paperSize="9" orientation="portrait"/>
  <legacyDrawing r:id="rId1"/>
</worksheet>
</file>

<file path=xl/worksheets/sheet2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AB64"/>
  <sheetViews>
    <sheetView workbookViewId="0">
      <selection activeCell="B4" sqref="A1:XFD1048576"/>
    </sheetView>
  </sheetViews>
  <sheetFormatPr defaultColWidth="9" defaultRowHeight="13.8"/>
  <cols>
    <col min="1" max="1" width="9" style="215"/>
    <col min="2" max="2" width="12.109375" style="215" customWidth="1"/>
    <col min="3" max="3" width="12.77734375" style="215" customWidth="1"/>
    <col min="4" max="4" width="10.88671875" style="215" customWidth="1"/>
    <col min="5" max="9" width="9.88671875" style="215" customWidth="1"/>
    <col min="10" max="11" width="9" style="215"/>
    <col min="12" max="12" width="8.6640625" style="215" customWidth="1"/>
    <col min="13" max="13" width="9" style="215"/>
    <col min="14" max="14" width="11.33203125" style="215" customWidth="1"/>
    <col min="15" max="22" width="9" style="215" hidden="1" customWidth="1"/>
    <col min="23" max="23" width="25.44140625" style="215" customWidth="1"/>
    <col min="24" max="24" width="20" style="215" customWidth="1"/>
    <col min="25" max="25" width="21.33203125" style="215" customWidth="1"/>
    <col min="26" max="26" width="13.109375" style="215" customWidth="1"/>
    <col min="27" max="27" width="11.33203125" style="215" customWidth="1"/>
    <col min="28" max="16384" width="9" style="215"/>
  </cols>
  <sheetData>
    <row r="1" spans="1:28" s="64" customFormat="1" ht="15.6">
      <c r="A1" s="2" t="s">
        <v>2037</v>
      </c>
      <c r="B1" s="3"/>
      <c r="C1" s="3"/>
      <c r="D1" s="3"/>
      <c r="E1" s="3"/>
      <c r="F1" s="3"/>
      <c r="G1" s="3"/>
      <c r="H1" s="3"/>
      <c r="I1" s="3"/>
      <c r="J1" s="3"/>
      <c r="K1" s="3"/>
      <c r="L1" s="3"/>
      <c r="M1" s="3"/>
      <c r="N1" s="3"/>
      <c r="O1" s="3"/>
      <c r="P1" s="3"/>
      <c r="Q1" s="3"/>
      <c r="R1" s="3"/>
      <c r="S1" s="3"/>
      <c r="T1" s="3"/>
      <c r="U1" s="3"/>
      <c r="V1" s="3"/>
      <c r="W1" s="52"/>
      <c r="X1" s="52"/>
      <c r="Y1" s="52"/>
      <c r="Z1" s="52"/>
      <c r="AA1" s="52"/>
    </row>
    <row r="2" spans="1:28" s="64"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8" s="64" customFormat="1" ht="15.6">
      <c r="A3" s="6" t="s">
        <v>2040</v>
      </c>
      <c r="B3" s="124" t="s">
        <v>1588</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8" s="64" customFormat="1" ht="15.6">
      <c r="A4" s="9" t="s">
        <v>2042</v>
      </c>
      <c r="B4" s="10" t="s">
        <v>1589</v>
      </c>
      <c r="C4" s="8"/>
      <c r="D4" s="8"/>
      <c r="E4" s="8"/>
      <c r="F4" s="8"/>
      <c r="G4" s="8"/>
      <c r="H4" s="8"/>
      <c r="I4" s="8"/>
      <c r="J4" s="8"/>
      <c r="K4" s="8"/>
      <c r="L4" s="8"/>
      <c r="M4" s="8"/>
      <c r="N4" s="8"/>
      <c r="O4" s="38" t="s">
        <v>4149</v>
      </c>
      <c r="P4" s="39" t="e">
        <f>VLOOKUP(B3,[1]目录!#REF!,4,0)</f>
        <v>#REF!</v>
      </c>
      <c r="Q4" s="40"/>
      <c r="R4" s="41"/>
      <c r="S4" s="42"/>
      <c r="T4" s="42"/>
      <c r="U4" s="42"/>
      <c r="V4" s="61"/>
      <c r="W4" s="62" t="s">
        <v>3195</v>
      </c>
      <c r="X4" s="243" t="s">
        <v>1590</v>
      </c>
      <c r="Y4" s="63"/>
      <c r="Z4" s="11"/>
      <c r="AA4" s="63"/>
    </row>
    <row r="5" spans="1:28" s="64" customFormat="1"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row>
    <row r="6" spans="1:28" s="64" customFormat="1" ht="15.6">
      <c r="A6" s="9" t="s">
        <v>2044</v>
      </c>
      <c r="B6" s="12" t="s">
        <v>2303</v>
      </c>
      <c r="C6" s="8"/>
      <c r="D6" s="8"/>
      <c r="E6" s="8"/>
      <c r="F6" s="8"/>
      <c r="G6" s="8"/>
      <c r="H6" s="8"/>
      <c r="I6" s="8"/>
      <c r="J6" s="8"/>
      <c r="K6" s="8"/>
      <c r="L6" s="8"/>
      <c r="M6" s="8"/>
      <c r="N6" s="8"/>
      <c r="O6" s="43"/>
      <c r="P6" s="42"/>
      <c r="Q6" s="42"/>
      <c r="R6" s="41"/>
      <c r="S6" s="42"/>
      <c r="T6" s="42"/>
      <c r="U6" s="42"/>
      <c r="V6" s="61"/>
      <c r="W6" s="62"/>
      <c r="X6" s="124"/>
      <c r="Y6" s="63"/>
      <c r="Z6" s="11"/>
      <c r="AA6" s="63"/>
    </row>
    <row r="7" spans="1:28" s="64"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8" s="64" customFormat="1" ht="15.6">
      <c r="A8" s="9" t="s">
        <v>2048</v>
      </c>
      <c r="B8" s="11" t="s">
        <v>16843</v>
      </c>
      <c r="C8" s="8"/>
      <c r="D8" s="8"/>
      <c r="E8" s="8"/>
      <c r="F8" s="8"/>
      <c r="G8" s="8"/>
      <c r="H8" s="8"/>
      <c r="I8" s="8"/>
      <c r="J8" s="8"/>
      <c r="K8" s="8"/>
      <c r="L8" s="8"/>
      <c r="M8" s="8"/>
      <c r="N8" s="8"/>
      <c r="O8" s="43"/>
      <c r="P8" s="42"/>
      <c r="Q8" s="42"/>
      <c r="R8" s="42"/>
      <c r="S8" s="42"/>
      <c r="T8" s="42"/>
      <c r="U8" s="42"/>
      <c r="V8" s="61"/>
      <c r="W8" s="62"/>
      <c r="X8" s="65"/>
      <c r="Y8" s="63"/>
      <c r="Z8" s="11"/>
      <c r="AA8" s="63"/>
    </row>
    <row r="9" spans="1:28" s="64"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8" s="64"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8" s="64"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8">
      <c r="A12" s="238">
        <v>1</v>
      </c>
      <c r="B12" s="243" t="s">
        <v>2304</v>
      </c>
      <c r="C12" s="243" t="s">
        <v>2670</v>
      </c>
      <c r="D12" s="243" t="s">
        <v>6594</v>
      </c>
      <c r="E12" s="239" t="s">
        <v>2079</v>
      </c>
      <c r="F12" s="240" t="s">
        <v>2304</v>
      </c>
      <c r="G12" s="240" t="s">
        <v>2670</v>
      </c>
      <c r="H12" s="240" t="s">
        <v>2078</v>
      </c>
      <c r="I12" s="240" t="s">
        <v>2079</v>
      </c>
      <c r="J12" s="239" t="s">
        <v>79</v>
      </c>
      <c r="K12" s="239"/>
      <c r="L12" s="239"/>
      <c r="M12" s="239"/>
      <c r="N12" s="406" t="s">
        <v>2308</v>
      </c>
      <c r="O12" s="239"/>
      <c r="P12" s="239"/>
      <c r="Q12" s="239"/>
      <c r="R12" s="239"/>
      <c r="S12" s="239"/>
      <c r="T12" s="239"/>
      <c r="U12" s="239"/>
      <c r="V12" s="239"/>
      <c r="W12" s="243" t="s">
        <v>1590</v>
      </c>
      <c r="X12" s="243" t="s">
        <v>2304</v>
      </c>
      <c r="Y12" s="243" t="s">
        <v>2671</v>
      </c>
      <c r="Z12" s="243" t="s">
        <v>6594</v>
      </c>
      <c r="AA12" s="243" t="s">
        <v>2849</v>
      </c>
      <c r="AB12" s="579"/>
    </row>
    <row r="13" spans="1:28">
      <c r="A13" s="238">
        <v>2</v>
      </c>
      <c r="B13" s="124" t="s">
        <v>222</v>
      </c>
      <c r="C13" s="239" t="s">
        <v>2234</v>
      </c>
      <c r="D13" s="239" t="s">
        <v>3898</v>
      </c>
      <c r="E13" s="239" t="s">
        <v>4007</v>
      </c>
      <c r="F13" s="240" t="s">
        <v>222</v>
      </c>
      <c r="G13" s="240" t="s">
        <v>2234</v>
      </c>
      <c r="H13" s="240" t="s">
        <v>3991</v>
      </c>
      <c r="I13" s="240" t="s">
        <v>2108</v>
      </c>
      <c r="J13" s="239" t="s">
        <v>79</v>
      </c>
      <c r="K13" s="239"/>
      <c r="L13" s="239"/>
      <c r="M13" s="239"/>
      <c r="N13" s="406" t="s">
        <v>2308</v>
      </c>
      <c r="O13" s="239"/>
      <c r="P13" s="239"/>
      <c r="Q13" s="239"/>
      <c r="R13" s="239"/>
      <c r="S13" s="239"/>
      <c r="T13" s="239"/>
      <c r="U13" s="239"/>
      <c r="V13" s="239"/>
      <c r="W13" s="243" t="s">
        <v>1590</v>
      </c>
      <c r="X13" s="239" t="s">
        <v>7356</v>
      </c>
      <c r="Y13" s="239" t="s">
        <v>2234</v>
      </c>
      <c r="Z13" s="239" t="s">
        <v>3898</v>
      </c>
      <c r="AA13" s="243" t="s">
        <v>2849</v>
      </c>
    </row>
    <row r="14" spans="1:28">
      <c r="A14" s="238">
        <v>3</v>
      </c>
      <c r="B14" s="124" t="s">
        <v>105</v>
      </c>
      <c r="C14" s="243" t="s">
        <v>2239</v>
      </c>
      <c r="D14" s="243" t="s">
        <v>2811</v>
      </c>
      <c r="E14" s="239" t="s">
        <v>2812</v>
      </c>
      <c r="F14" s="240" t="s">
        <v>105</v>
      </c>
      <c r="G14" s="240" t="s">
        <v>2239</v>
      </c>
      <c r="H14" s="240" t="s">
        <v>3175</v>
      </c>
      <c r="I14" s="240" t="s">
        <v>2241</v>
      </c>
      <c r="J14" s="239"/>
      <c r="K14" s="239"/>
      <c r="L14" s="239"/>
      <c r="M14" s="239"/>
      <c r="N14" s="406" t="s">
        <v>2308</v>
      </c>
      <c r="O14" s="239"/>
      <c r="P14" s="239"/>
      <c r="Q14" s="239"/>
      <c r="R14" s="239"/>
      <c r="S14" s="239"/>
      <c r="T14" s="239"/>
      <c r="U14" s="239"/>
      <c r="V14" s="239"/>
      <c r="W14" s="243" t="s">
        <v>1590</v>
      </c>
      <c r="X14" s="243" t="s">
        <v>105</v>
      </c>
      <c r="Y14" s="243" t="s">
        <v>2675</v>
      </c>
      <c r="Z14" s="243" t="s">
        <v>2811</v>
      </c>
      <c r="AA14" s="243" t="s">
        <v>2849</v>
      </c>
    </row>
    <row r="15" spans="1:28">
      <c r="A15" s="238">
        <v>4</v>
      </c>
      <c r="B15" s="239" t="s">
        <v>16689</v>
      </c>
      <c r="C15" s="239" t="s">
        <v>16690</v>
      </c>
      <c r="D15" s="239" t="s">
        <v>3212</v>
      </c>
      <c r="E15" s="239" t="s">
        <v>2108</v>
      </c>
      <c r="F15" s="240" t="s">
        <v>16689</v>
      </c>
      <c r="G15" s="240" t="s">
        <v>16690</v>
      </c>
      <c r="H15" s="240" t="s">
        <v>3212</v>
      </c>
      <c r="I15" s="240" t="s">
        <v>2108</v>
      </c>
      <c r="K15" s="239"/>
      <c r="L15" s="239"/>
      <c r="M15" s="239"/>
      <c r="N15" s="406" t="s">
        <v>2308</v>
      </c>
      <c r="O15" s="239"/>
      <c r="P15" s="239"/>
      <c r="Q15" s="239"/>
      <c r="R15" s="239"/>
      <c r="S15" s="239"/>
      <c r="T15" s="239"/>
      <c r="U15" s="239"/>
      <c r="V15" s="239"/>
      <c r="W15" s="243" t="s">
        <v>1590</v>
      </c>
      <c r="X15" s="243" t="s">
        <v>16844</v>
      </c>
      <c r="Y15" s="243" t="s">
        <v>16691</v>
      </c>
      <c r="Z15" s="243" t="s">
        <v>3212</v>
      </c>
      <c r="AA15" s="243" t="s">
        <v>2849</v>
      </c>
    </row>
    <row r="16" spans="1:28">
      <c r="A16" s="238">
        <v>5</v>
      </c>
      <c r="B16" s="239" t="s">
        <v>2369</v>
      </c>
      <c r="C16" s="239" t="s">
        <v>3434</v>
      </c>
      <c r="D16" s="239" t="s">
        <v>2803</v>
      </c>
      <c r="E16" s="239" t="s">
        <v>2804</v>
      </c>
      <c r="F16" s="240" t="s">
        <v>2369</v>
      </c>
      <c r="G16" s="240" t="s">
        <v>3434</v>
      </c>
      <c r="H16" s="240" t="s">
        <v>2803</v>
      </c>
      <c r="I16" s="240" t="s">
        <v>2804</v>
      </c>
      <c r="J16" s="239" t="s">
        <v>79</v>
      </c>
      <c r="K16" s="239"/>
      <c r="L16" s="239" t="s">
        <v>1598</v>
      </c>
      <c r="M16" s="239"/>
      <c r="N16" s="406" t="s">
        <v>2308</v>
      </c>
      <c r="O16" s="239"/>
      <c r="P16" s="239"/>
      <c r="Q16" s="239"/>
      <c r="R16" s="239"/>
      <c r="S16" s="239"/>
      <c r="T16" s="239"/>
      <c r="U16" s="239"/>
      <c r="V16" s="239"/>
      <c r="W16" s="243" t="s">
        <v>1590</v>
      </c>
      <c r="X16" s="243" t="s">
        <v>16845</v>
      </c>
      <c r="Y16" s="243" t="s">
        <v>3434</v>
      </c>
      <c r="Z16" s="243" t="s">
        <v>3898</v>
      </c>
      <c r="AA16" s="243" t="s">
        <v>2849</v>
      </c>
    </row>
    <row r="17" spans="1:27">
      <c r="A17" s="238">
        <v>6</v>
      </c>
      <c r="B17" s="239" t="s">
        <v>8359</v>
      </c>
      <c r="C17" s="239" t="s">
        <v>3438</v>
      </c>
      <c r="D17" s="239" t="s">
        <v>3921</v>
      </c>
      <c r="E17" s="239" t="s">
        <v>3922</v>
      </c>
      <c r="F17" s="240" t="s">
        <v>8359</v>
      </c>
      <c r="G17" s="240" t="s">
        <v>3438</v>
      </c>
      <c r="H17" s="240" t="s">
        <v>3921</v>
      </c>
      <c r="I17" s="240" t="s">
        <v>3922</v>
      </c>
      <c r="J17" s="239"/>
      <c r="K17" s="239"/>
      <c r="L17" s="239"/>
      <c r="M17" s="243"/>
      <c r="N17" s="406" t="s">
        <v>2308</v>
      </c>
      <c r="O17" s="239"/>
      <c r="P17" s="239"/>
      <c r="Q17" s="239"/>
      <c r="R17" s="239"/>
      <c r="S17" s="239"/>
      <c r="T17" s="239"/>
      <c r="U17" s="239"/>
      <c r="V17" s="239"/>
      <c r="W17" s="243" t="s">
        <v>1590</v>
      </c>
      <c r="X17" s="243" t="s">
        <v>8359</v>
      </c>
      <c r="Y17" s="243" t="s">
        <v>3438</v>
      </c>
      <c r="Z17" s="243" t="s">
        <v>2684</v>
      </c>
      <c r="AA17" s="243" t="s">
        <v>2849</v>
      </c>
    </row>
    <row r="18" spans="1:27">
      <c r="A18" s="238">
        <v>7</v>
      </c>
      <c r="B18" s="239" t="s">
        <v>15891</v>
      </c>
      <c r="C18" s="239" t="s">
        <v>16846</v>
      </c>
      <c r="D18" s="239" t="s">
        <v>2272</v>
      </c>
      <c r="E18" s="239" t="s">
        <v>2273</v>
      </c>
      <c r="F18" s="599" t="s">
        <v>16847</v>
      </c>
      <c r="G18" s="240" t="s">
        <v>16846</v>
      </c>
      <c r="H18" s="704" t="s">
        <v>2272</v>
      </c>
      <c r="I18" s="725" t="s">
        <v>2273</v>
      </c>
      <c r="J18" s="239"/>
      <c r="K18" s="239"/>
      <c r="L18" s="239"/>
      <c r="M18" s="239"/>
      <c r="N18" s="406" t="s">
        <v>2308</v>
      </c>
      <c r="O18" s="239"/>
      <c r="P18" s="239"/>
      <c r="Q18" s="239"/>
      <c r="R18" s="239"/>
      <c r="S18" s="239"/>
      <c r="T18" s="239"/>
      <c r="U18" s="239"/>
      <c r="V18" s="239"/>
      <c r="W18" s="243" t="s">
        <v>1590</v>
      </c>
      <c r="X18" s="239" t="s">
        <v>16847</v>
      </c>
      <c r="Y18" s="239" t="s">
        <v>4738</v>
      </c>
      <c r="Z18" s="239" t="s">
        <v>6594</v>
      </c>
      <c r="AA18" s="243" t="s">
        <v>2849</v>
      </c>
    </row>
    <row r="19" spans="1:27">
      <c r="A19" s="238">
        <v>8</v>
      </c>
      <c r="B19" s="239" t="s">
        <v>16848</v>
      </c>
      <c r="C19" s="239" t="s">
        <v>16849</v>
      </c>
      <c r="D19" s="239" t="s">
        <v>2100</v>
      </c>
      <c r="E19" s="239" t="s">
        <v>2101</v>
      </c>
      <c r="F19" s="240" t="s">
        <v>16848</v>
      </c>
      <c r="G19" s="240" t="s">
        <v>16849</v>
      </c>
      <c r="H19" s="240" t="s">
        <v>2100</v>
      </c>
      <c r="I19" s="240" t="s">
        <v>2101</v>
      </c>
      <c r="J19" s="239"/>
      <c r="K19" s="239"/>
      <c r="L19" s="239" t="s">
        <v>4823</v>
      </c>
      <c r="M19" s="239"/>
      <c r="N19" s="406" t="s">
        <v>2308</v>
      </c>
      <c r="O19" s="239"/>
      <c r="P19" s="239"/>
      <c r="Q19" s="239"/>
      <c r="R19" s="239"/>
      <c r="S19" s="239"/>
      <c r="T19" s="239"/>
      <c r="U19" s="239"/>
      <c r="V19" s="239"/>
      <c r="W19" s="243" t="s">
        <v>1590</v>
      </c>
      <c r="X19" s="239" t="s">
        <v>16848</v>
      </c>
      <c r="Y19" s="239" t="s">
        <v>4754</v>
      </c>
      <c r="Z19" s="239" t="s">
        <v>2100</v>
      </c>
      <c r="AA19" s="243" t="s">
        <v>2849</v>
      </c>
    </row>
    <row r="20" spans="1:27">
      <c r="A20" s="238">
        <v>9</v>
      </c>
      <c r="B20" s="239" t="s">
        <v>16850</v>
      </c>
      <c r="C20" s="239" t="s">
        <v>16851</v>
      </c>
      <c r="D20" s="239" t="s">
        <v>2278</v>
      </c>
      <c r="E20" s="239" t="s">
        <v>2827</v>
      </c>
      <c r="F20" s="240" t="s">
        <v>16850</v>
      </c>
      <c r="G20" s="240" t="s">
        <v>16851</v>
      </c>
      <c r="H20" s="240" t="s">
        <v>2278</v>
      </c>
      <c r="I20" s="240" t="s">
        <v>2827</v>
      </c>
      <c r="J20" s="239"/>
      <c r="K20" s="239"/>
      <c r="L20" s="239"/>
      <c r="M20" s="239"/>
      <c r="N20" s="406" t="s">
        <v>2308</v>
      </c>
      <c r="O20" s="239"/>
      <c r="P20" s="239"/>
      <c r="Q20" s="239"/>
      <c r="R20" s="239"/>
      <c r="S20" s="239"/>
      <c r="T20" s="239"/>
      <c r="U20" s="239"/>
      <c r="V20" s="239"/>
      <c r="W20" s="243" t="s">
        <v>1590</v>
      </c>
      <c r="X20" s="239" t="s">
        <v>16850</v>
      </c>
      <c r="Y20" s="239" t="s">
        <v>8387</v>
      </c>
      <c r="Z20" s="239" t="s">
        <v>2278</v>
      </c>
      <c r="AA20" s="243" t="s">
        <v>2849</v>
      </c>
    </row>
    <row r="21" spans="1:27">
      <c r="A21" s="238">
        <v>10</v>
      </c>
      <c r="B21" s="239" t="s">
        <v>16255</v>
      </c>
      <c r="C21" s="239" t="s">
        <v>16257</v>
      </c>
      <c r="D21" s="239" t="s">
        <v>3175</v>
      </c>
      <c r="E21" s="239" t="s">
        <v>2241</v>
      </c>
      <c r="F21" s="240" t="s">
        <v>16255</v>
      </c>
      <c r="G21" s="240" t="s">
        <v>16257</v>
      </c>
      <c r="H21" s="240" t="s">
        <v>3175</v>
      </c>
      <c r="I21" s="240" t="s">
        <v>2241</v>
      </c>
      <c r="J21" s="239"/>
      <c r="K21" s="239"/>
      <c r="L21" s="239"/>
      <c r="M21" s="243"/>
      <c r="N21" s="406" t="s">
        <v>2308</v>
      </c>
      <c r="O21" s="239"/>
      <c r="P21" s="239"/>
      <c r="Q21" s="239"/>
      <c r="R21" s="239"/>
      <c r="S21" s="239"/>
      <c r="T21" s="239"/>
      <c r="U21" s="239"/>
      <c r="V21" s="239"/>
      <c r="W21" s="243" t="s">
        <v>1590</v>
      </c>
      <c r="X21" s="243" t="s">
        <v>16852</v>
      </c>
      <c r="Y21" s="243" t="s">
        <v>7763</v>
      </c>
      <c r="Z21" s="243" t="s">
        <v>3175</v>
      </c>
      <c r="AA21" s="243" t="s">
        <v>2849</v>
      </c>
    </row>
    <row r="22" spans="1:27">
      <c r="A22" s="238">
        <v>11</v>
      </c>
      <c r="B22" s="239" t="s">
        <v>2365</v>
      </c>
      <c r="C22" s="239" t="s">
        <v>16699</v>
      </c>
      <c r="D22" s="239" t="s">
        <v>2096</v>
      </c>
      <c r="E22" s="239" t="s">
        <v>2097</v>
      </c>
      <c r="F22" s="240" t="s">
        <v>2365</v>
      </c>
      <c r="G22" s="599" t="s">
        <v>15343</v>
      </c>
      <c r="H22" s="240" t="s">
        <v>2803</v>
      </c>
      <c r="I22" s="240" t="s">
        <v>2804</v>
      </c>
      <c r="J22" s="239"/>
      <c r="K22" s="239"/>
      <c r="L22" s="239"/>
      <c r="M22" s="239"/>
      <c r="N22" s="406" t="s">
        <v>2308</v>
      </c>
      <c r="O22" s="239"/>
      <c r="P22" s="239"/>
      <c r="Q22" s="239"/>
      <c r="R22" s="239"/>
      <c r="S22" s="239"/>
      <c r="T22" s="239"/>
      <c r="U22" s="239"/>
      <c r="V22" s="239"/>
      <c r="W22" s="243" t="s">
        <v>1590</v>
      </c>
      <c r="X22" s="239" t="s">
        <v>16853</v>
      </c>
      <c r="Y22" s="239" t="s">
        <v>16701</v>
      </c>
      <c r="Z22" s="239" t="s">
        <v>2096</v>
      </c>
      <c r="AA22" s="243" t="s">
        <v>2849</v>
      </c>
    </row>
    <row r="23" spans="1:27">
      <c r="A23" s="238">
        <v>12</v>
      </c>
      <c r="B23" s="239" t="s">
        <v>16708</v>
      </c>
      <c r="C23" s="239" t="s">
        <v>16709</v>
      </c>
      <c r="D23" s="239" t="s">
        <v>2100</v>
      </c>
      <c r="E23" s="239" t="s">
        <v>2101</v>
      </c>
      <c r="F23" s="599" t="s">
        <v>16705</v>
      </c>
      <c r="G23" s="599" t="s">
        <v>16706</v>
      </c>
      <c r="H23" s="240" t="s">
        <v>2681</v>
      </c>
      <c r="I23" s="240" t="s">
        <v>3291</v>
      </c>
      <c r="J23" s="239"/>
      <c r="K23" s="239"/>
      <c r="L23" s="239" t="s">
        <v>16707</v>
      </c>
      <c r="M23" s="239"/>
      <c r="N23" s="406" t="s">
        <v>2308</v>
      </c>
      <c r="O23" s="239"/>
      <c r="P23" s="239"/>
      <c r="Q23" s="239"/>
      <c r="R23" s="239"/>
      <c r="S23" s="239"/>
      <c r="T23" s="239"/>
      <c r="U23" s="239"/>
      <c r="V23" s="239"/>
      <c r="W23" s="243" t="s">
        <v>1590</v>
      </c>
      <c r="X23" s="239" t="s">
        <v>16708</v>
      </c>
      <c r="Y23" s="239" t="s">
        <v>16709</v>
      </c>
      <c r="Z23" s="239" t="s">
        <v>2100</v>
      </c>
      <c r="AA23" s="243" t="s">
        <v>2849</v>
      </c>
    </row>
    <row r="24" spans="1:27">
      <c r="A24" s="238">
        <v>13</v>
      </c>
      <c r="B24" s="239" t="s">
        <v>15448</v>
      </c>
      <c r="C24" s="239" t="s">
        <v>15449</v>
      </c>
      <c r="D24" s="239" t="s">
        <v>2803</v>
      </c>
      <c r="E24" s="239" t="s">
        <v>2804</v>
      </c>
      <c r="F24" s="240" t="s">
        <v>15448</v>
      </c>
      <c r="G24" s="240" t="s">
        <v>15449</v>
      </c>
      <c r="H24" s="240" t="s">
        <v>2803</v>
      </c>
      <c r="I24" s="240" t="s">
        <v>2804</v>
      </c>
      <c r="J24" s="239"/>
      <c r="K24" s="239"/>
      <c r="L24" s="239" t="s">
        <v>16712</v>
      </c>
      <c r="M24" s="239"/>
      <c r="N24" s="406" t="s">
        <v>2308</v>
      </c>
      <c r="O24" s="239"/>
      <c r="P24" s="239"/>
      <c r="Q24" s="239"/>
      <c r="R24" s="239"/>
      <c r="S24" s="239"/>
      <c r="T24" s="239"/>
      <c r="U24" s="239"/>
      <c r="V24" s="239"/>
      <c r="W24" s="243" t="s">
        <v>1590</v>
      </c>
      <c r="X24" s="239" t="s">
        <v>16854</v>
      </c>
      <c r="Y24" s="239" t="s">
        <v>16713</v>
      </c>
      <c r="Z24" s="239" t="s">
        <v>2747</v>
      </c>
      <c r="AA24" s="243" t="s">
        <v>2849</v>
      </c>
    </row>
    <row r="25" spans="1:27">
      <c r="A25" s="238">
        <v>14</v>
      </c>
      <c r="B25" s="239" t="s">
        <v>16855</v>
      </c>
      <c r="C25" s="239" t="s">
        <v>16856</v>
      </c>
      <c r="D25" s="239" t="s">
        <v>2100</v>
      </c>
      <c r="E25" s="239" t="s">
        <v>2101</v>
      </c>
      <c r="F25" s="240" t="s">
        <v>16855</v>
      </c>
      <c r="G25" s="599" t="s">
        <v>16698</v>
      </c>
      <c r="H25" s="240" t="s">
        <v>2278</v>
      </c>
      <c r="I25" s="240" t="s">
        <v>2827</v>
      </c>
      <c r="J25" s="239"/>
      <c r="K25" s="239"/>
      <c r="L25" s="239"/>
      <c r="M25" s="1962" t="s">
        <v>16857</v>
      </c>
      <c r="N25" s="406" t="s">
        <v>2308</v>
      </c>
      <c r="O25" s="239"/>
      <c r="P25" s="239"/>
      <c r="Q25" s="239"/>
      <c r="R25" s="239"/>
      <c r="S25" s="239"/>
      <c r="T25" s="239"/>
      <c r="U25" s="239"/>
      <c r="V25" s="239"/>
      <c r="W25" s="243" t="s">
        <v>1590</v>
      </c>
      <c r="X25" s="239" t="s">
        <v>16858</v>
      </c>
      <c r="Y25" s="239" t="s">
        <v>16859</v>
      </c>
      <c r="Z25" s="239" t="s">
        <v>2100</v>
      </c>
      <c r="AA25" s="243" t="s">
        <v>2849</v>
      </c>
    </row>
    <row r="26" spans="1:27">
      <c r="A26" s="238">
        <v>15</v>
      </c>
      <c r="B26" s="239" t="s">
        <v>13185</v>
      </c>
      <c r="C26" s="240" t="s">
        <v>13187</v>
      </c>
      <c r="D26" s="240" t="s">
        <v>2803</v>
      </c>
      <c r="E26" s="240" t="s">
        <v>2804</v>
      </c>
      <c r="F26" s="240" t="s">
        <v>13185</v>
      </c>
      <c r="G26" s="240" t="s">
        <v>13187</v>
      </c>
      <c r="H26" s="240" t="s">
        <v>2803</v>
      </c>
      <c r="I26" s="240" t="s">
        <v>2804</v>
      </c>
      <c r="J26" s="239"/>
      <c r="K26" s="239"/>
      <c r="L26" s="239" t="s">
        <v>16714</v>
      </c>
      <c r="M26" s="239"/>
      <c r="N26" s="406" t="s">
        <v>2308</v>
      </c>
      <c r="O26" s="239"/>
      <c r="P26" s="239"/>
      <c r="Q26" s="239"/>
      <c r="R26" s="239"/>
      <c r="S26" s="239"/>
      <c r="T26" s="239"/>
      <c r="U26" s="239"/>
      <c r="V26" s="239"/>
      <c r="W26" s="243" t="s">
        <v>1590</v>
      </c>
      <c r="X26" s="239" t="s">
        <v>16860</v>
      </c>
      <c r="Y26" s="239" t="s">
        <v>16715</v>
      </c>
      <c r="Z26" s="239" t="s">
        <v>2100</v>
      </c>
      <c r="AA26" s="243" t="s">
        <v>2849</v>
      </c>
    </row>
    <row r="27" spans="1:27">
      <c r="A27" s="238">
        <v>16</v>
      </c>
      <c r="B27" s="239" t="s">
        <v>13188</v>
      </c>
      <c r="C27" s="240" t="s">
        <v>13190</v>
      </c>
      <c r="D27" s="240" t="s">
        <v>3921</v>
      </c>
      <c r="E27" s="240" t="s">
        <v>3922</v>
      </c>
      <c r="F27" s="240" t="s">
        <v>13188</v>
      </c>
      <c r="G27" s="240" t="s">
        <v>13190</v>
      </c>
      <c r="H27" s="240" t="s">
        <v>3921</v>
      </c>
      <c r="I27" s="240" t="s">
        <v>3922</v>
      </c>
      <c r="J27" s="239"/>
      <c r="K27" s="239"/>
      <c r="L27" s="239"/>
      <c r="M27" s="239"/>
      <c r="N27" s="406" t="s">
        <v>2308</v>
      </c>
      <c r="O27" s="239"/>
      <c r="P27" s="239"/>
      <c r="Q27" s="239"/>
      <c r="R27" s="239"/>
      <c r="S27" s="239"/>
      <c r="T27" s="239"/>
      <c r="U27" s="239"/>
      <c r="V27" s="239"/>
      <c r="W27" s="243" t="s">
        <v>1590</v>
      </c>
      <c r="X27" s="239" t="s">
        <v>13188</v>
      </c>
      <c r="Y27" s="239" t="s">
        <v>16716</v>
      </c>
      <c r="Z27" s="239" t="s">
        <v>2681</v>
      </c>
      <c r="AA27" s="243" t="s">
        <v>2849</v>
      </c>
    </row>
    <row r="28" spans="1:27">
      <c r="A28" s="238">
        <v>17</v>
      </c>
      <c r="B28" s="239" t="s">
        <v>16861</v>
      </c>
      <c r="C28" s="240" t="s">
        <v>16862</v>
      </c>
      <c r="D28" s="240" t="s">
        <v>2681</v>
      </c>
      <c r="E28" s="240" t="s">
        <v>3291</v>
      </c>
      <c r="F28" s="240" t="s">
        <v>16861</v>
      </c>
      <c r="G28" s="240" t="s">
        <v>16862</v>
      </c>
      <c r="H28" s="240" t="s">
        <v>2681</v>
      </c>
      <c r="I28" s="240" t="s">
        <v>3291</v>
      </c>
      <c r="J28" s="239"/>
      <c r="K28" s="239"/>
      <c r="L28" s="239" t="s">
        <v>16776</v>
      </c>
      <c r="M28" s="239"/>
      <c r="N28" s="406" t="s">
        <v>2308</v>
      </c>
      <c r="O28" s="239"/>
      <c r="P28" s="239"/>
      <c r="Q28" s="239"/>
      <c r="R28" s="239"/>
      <c r="S28" s="239"/>
      <c r="T28" s="239"/>
      <c r="U28" s="239"/>
      <c r="V28" s="239"/>
      <c r="W28" s="243" t="s">
        <v>1590</v>
      </c>
      <c r="X28" s="239" t="s">
        <v>16774</v>
      </c>
      <c r="Y28" s="239" t="s">
        <v>16775</v>
      </c>
      <c r="Z28" s="239" t="s">
        <v>2681</v>
      </c>
      <c r="AA28" s="243" t="s">
        <v>2849</v>
      </c>
    </row>
    <row r="29" spans="1:27">
      <c r="A29" s="238">
        <v>18</v>
      </c>
      <c r="B29" s="239" t="s">
        <v>16863</v>
      </c>
      <c r="C29" s="240" t="s">
        <v>16864</v>
      </c>
      <c r="D29" s="240" t="s">
        <v>2684</v>
      </c>
      <c r="E29" s="240" t="s">
        <v>2884</v>
      </c>
      <c r="F29" s="239" t="s">
        <v>16863</v>
      </c>
      <c r="G29" s="240" t="s">
        <v>16864</v>
      </c>
      <c r="H29" s="240" t="s">
        <v>2684</v>
      </c>
      <c r="I29" s="240" t="s">
        <v>2884</v>
      </c>
      <c r="J29" s="239"/>
      <c r="K29" s="239"/>
      <c r="L29" s="239"/>
      <c r="M29" s="239"/>
      <c r="N29" s="406" t="s">
        <v>2308</v>
      </c>
      <c r="O29" s="239"/>
      <c r="P29" s="239"/>
      <c r="Q29" s="239"/>
      <c r="R29" s="239"/>
      <c r="S29" s="239"/>
      <c r="T29" s="239"/>
      <c r="U29" s="239"/>
      <c r="V29" s="239"/>
      <c r="W29" s="243" t="s">
        <v>1590</v>
      </c>
      <c r="X29" s="239" t="s">
        <v>16865</v>
      </c>
      <c r="Y29" s="239" t="s">
        <v>16259</v>
      </c>
      <c r="Z29" s="239" t="s">
        <v>2278</v>
      </c>
      <c r="AA29" s="243" t="s">
        <v>2849</v>
      </c>
    </row>
    <row r="30" spans="1:27">
      <c r="A30" s="238">
        <v>19</v>
      </c>
      <c r="B30" s="239" t="s">
        <v>16717</v>
      </c>
      <c r="C30" s="240" t="s">
        <v>16718</v>
      </c>
      <c r="D30" s="240" t="s">
        <v>2278</v>
      </c>
      <c r="E30" s="240" t="s">
        <v>2827</v>
      </c>
      <c r="F30" s="240" t="s">
        <v>16717</v>
      </c>
      <c r="G30" s="240" t="s">
        <v>16718</v>
      </c>
      <c r="H30" s="240" t="s">
        <v>2278</v>
      </c>
      <c r="I30" s="240" t="s">
        <v>2827</v>
      </c>
      <c r="J30" s="239"/>
      <c r="K30" s="239"/>
      <c r="L30" s="239"/>
      <c r="M30" s="239"/>
      <c r="N30" s="406" t="s">
        <v>2308</v>
      </c>
      <c r="O30" s="239"/>
      <c r="P30" s="239"/>
      <c r="Q30" s="239"/>
      <c r="R30" s="239"/>
      <c r="S30" s="239"/>
      <c r="T30" s="239"/>
      <c r="U30" s="239"/>
      <c r="V30" s="239"/>
      <c r="W30" s="243" t="s">
        <v>1590</v>
      </c>
      <c r="X30" s="239" t="s">
        <v>16717</v>
      </c>
      <c r="Y30" s="239" t="s">
        <v>16718</v>
      </c>
      <c r="Z30" s="239" t="s">
        <v>2278</v>
      </c>
      <c r="AA30" s="243" t="s">
        <v>2849</v>
      </c>
    </row>
    <row r="31" spans="1:27">
      <c r="A31" s="238">
        <v>20</v>
      </c>
      <c r="B31" s="239" t="s">
        <v>2363</v>
      </c>
      <c r="C31" s="240" t="s">
        <v>13551</v>
      </c>
      <c r="D31" s="240" t="s">
        <v>4955</v>
      </c>
      <c r="E31" s="240" t="s">
        <v>2085</v>
      </c>
      <c r="F31" s="240" t="s">
        <v>2363</v>
      </c>
      <c r="G31" s="240" t="s">
        <v>13551</v>
      </c>
      <c r="H31" s="240" t="s">
        <v>4955</v>
      </c>
      <c r="I31" s="240" t="s">
        <v>2085</v>
      </c>
      <c r="J31" s="239"/>
      <c r="K31" s="239"/>
      <c r="L31" s="239"/>
      <c r="M31" s="239"/>
      <c r="N31" s="406" t="s">
        <v>2308</v>
      </c>
      <c r="O31" s="239"/>
      <c r="P31" s="239"/>
      <c r="Q31" s="239"/>
      <c r="R31" s="239"/>
      <c r="S31" s="239"/>
      <c r="T31" s="239"/>
      <c r="U31" s="239"/>
      <c r="V31" s="239"/>
      <c r="W31" s="243" t="s">
        <v>1590</v>
      </c>
      <c r="X31" s="239" t="s">
        <v>2363</v>
      </c>
      <c r="Y31" s="239" t="s">
        <v>13551</v>
      </c>
      <c r="Z31" s="239" t="s">
        <v>2747</v>
      </c>
      <c r="AA31" s="243" t="s">
        <v>2849</v>
      </c>
    </row>
    <row r="32" spans="1:27">
      <c r="A32" s="238">
        <v>21</v>
      </c>
      <c r="B32" s="239" t="s">
        <v>16719</v>
      </c>
      <c r="C32" s="240" t="s">
        <v>16720</v>
      </c>
      <c r="D32" s="240" t="s">
        <v>2272</v>
      </c>
      <c r="E32" s="240" t="s">
        <v>2273</v>
      </c>
      <c r="F32" s="240" t="s">
        <v>16719</v>
      </c>
      <c r="G32" s="240" t="s">
        <v>16720</v>
      </c>
      <c r="H32" s="240" t="s">
        <v>2272</v>
      </c>
      <c r="I32" s="240" t="s">
        <v>2273</v>
      </c>
      <c r="J32" s="239"/>
      <c r="K32" s="239"/>
      <c r="L32" s="239"/>
      <c r="M32" s="239"/>
      <c r="N32" s="406" t="s">
        <v>2308</v>
      </c>
      <c r="O32" s="239"/>
      <c r="P32" s="239"/>
      <c r="Q32" s="239"/>
      <c r="R32" s="239"/>
      <c r="S32" s="239"/>
      <c r="T32" s="239"/>
      <c r="U32" s="239"/>
      <c r="V32" s="239"/>
      <c r="W32" s="243" t="s">
        <v>1590</v>
      </c>
      <c r="X32" s="239" t="s">
        <v>16719</v>
      </c>
      <c r="Y32" s="239" t="s">
        <v>16720</v>
      </c>
      <c r="Z32" s="239" t="s">
        <v>6594</v>
      </c>
      <c r="AA32" s="243" t="s">
        <v>2849</v>
      </c>
    </row>
    <row r="33" spans="1:28">
      <c r="A33" s="238">
        <v>22</v>
      </c>
      <c r="B33" s="239" t="s">
        <v>16866</v>
      </c>
      <c r="C33" s="240" t="s">
        <v>16867</v>
      </c>
      <c r="D33" s="240" t="s">
        <v>2681</v>
      </c>
      <c r="E33" s="240" t="s">
        <v>3291</v>
      </c>
      <c r="F33" s="240" t="s">
        <v>16866</v>
      </c>
      <c r="G33" s="240" t="s">
        <v>16867</v>
      </c>
      <c r="H33" s="240" t="s">
        <v>2681</v>
      </c>
      <c r="I33" s="240" t="s">
        <v>3291</v>
      </c>
      <c r="J33" s="239"/>
      <c r="K33" s="239"/>
      <c r="L33" s="239"/>
      <c r="M33" s="239"/>
      <c r="N33" s="406" t="s">
        <v>2308</v>
      </c>
      <c r="O33" s="239"/>
      <c r="P33" s="239"/>
      <c r="Q33" s="239"/>
      <c r="R33" s="239"/>
      <c r="S33" s="239"/>
      <c r="T33" s="239"/>
      <c r="U33" s="239"/>
      <c r="V33" s="239"/>
      <c r="W33" s="243" t="s">
        <v>1590</v>
      </c>
      <c r="X33" s="239" t="s">
        <v>16866</v>
      </c>
      <c r="Y33" s="239" t="s">
        <v>16766</v>
      </c>
      <c r="Z33" s="239" t="s">
        <v>2803</v>
      </c>
      <c r="AA33" s="243" t="s">
        <v>2849</v>
      </c>
    </row>
    <row r="34" spans="1:28">
      <c r="A34" s="238">
        <v>23</v>
      </c>
      <c r="B34" s="239" t="s">
        <v>16868</v>
      </c>
      <c r="C34" s="239" t="s">
        <v>16869</v>
      </c>
      <c r="D34" s="239" t="s">
        <v>2803</v>
      </c>
      <c r="E34" s="239" t="s">
        <v>2804</v>
      </c>
      <c r="F34" s="240" t="s">
        <v>16868</v>
      </c>
      <c r="G34" s="240" t="s">
        <v>16869</v>
      </c>
      <c r="H34" s="240" t="s">
        <v>2803</v>
      </c>
      <c r="I34" s="240" t="s">
        <v>2804</v>
      </c>
      <c r="J34" s="239"/>
      <c r="K34" s="239"/>
      <c r="L34" s="239"/>
      <c r="M34" s="239"/>
      <c r="N34" s="406" t="s">
        <v>2308</v>
      </c>
      <c r="O34" s="239"/>
      <c r="P34" s="239"/>
      <c r="Q34" s="239"/>
      <c r="R34" s="239"/>
      <c r="S34" s="239"/>
      <c r="T34" s="239"/>
      <c r="U34" s="239"/>
      <c r="V34" s="239"/>
      <c r="W34" s="243" t="s">
        <v>1590</v>
      </c>
      <c r="X34" s="239" t="s">
        <v>16868</v>
      </c>
      <c r="Y34" s="239" t="s">
        <v>16757</v>
      </c>
      <c r="Z34" s="239" t="s">
        <v>2803</v>
      </c>
      <c r="AA34" s="243" t="s">
        <v>2849</v>
      </c>
    </row>
    <row r="35" spans="1:28">
      <c r="A35" s="238">
        <v>24</v>
      </c>
      <c r="B35" s="239" t="s">
        <v>16870</v>
      </c>
      <c r="C35" s="239" t="s">
        <v>16871</v>
      </c>
      <c r="D35" s="239" t="s">
        <v>2803</v>
      </c>
      <c r="E35" s="239" t="s">
        <v>2804</v>
      </c>
      <c r="F35" s="240" t="s">
        <v>16870</v>
      </c>
      <c r="G35" s="240" t="s">
        <v>16871</v>
      </c>
      <c r="H35" s="240" t="s">
        <v>2803</v>
      </c>
      <c r="I35" s="240" t="s">
        <v>2804</v>
      </c>
      <c r="J35" s="239"/>
      <c r="K35" s="239"/>
      <c r="L35" s="239"/>
      <c r="M35" s="239"/>
      <c r="N35" s="406" t="s">
        <v>2308</v>
      </c>
      <c r="O35" s="239"/>
      <c r="P35" s="239"/>
      <c r="Q35" s="239"/>
      <c r="R35" s="239"/>
      <c r="S35" s="239"/>
      <c r="T35" s="239"/>
      <c r="U35" s="239"/>
      <c r="V35" s="239"/>
      <c r="W35" s="243" t="s">
        <v>1590</v>
      </c>
      <c r="X35" s="239" t="s">
        <v>16870</v>
      </c>
      <c r="Y35" s="239" t="s">
        <v>16760</v>
      </c>
      <c r="Z35" s="239" t="s">
        <v>2803</v>
      </c>
      <c r="AA35" s="243" t="s">
        <v>2849</v>
      </c>
    </row>
    <row r="36" spans="1:28">
      <c r="A36" s="238">
        <v>25</v>
      </c>
      <c r="B36" s="239" t="s">
        <v>16872</v>
      </c>
      <c r="C36" s="239" t="s">
        <v>16873</v>
      </c>
      <c r="D36" s="239" t="s">
        <v>2803</v>
      </c>
      <c r="E36" s="239" t="s">
        <v>2804</v>
      </c>
      <c r="F36" s="240" t="s">
        <v>16872</v>
      </c>
      <c r="G36" s="240" t="s">
        <v>16873</v>
      </c>
      <c r="H36" s="240" t="s">
        <v>2803</v>
      </c>
      <c r="I36" s="240" t="s">
        <v>2804</v>
      </c>
      <c r="J36" s="239"/>
      <c r="K36" s="239"/>
      <c r="L36" s="239"/>
      <c r="M36" s="239"/>
      <c r="N36" s="406" t="s">
        <v>2308</v>
      </c>
      <c r="O36" s="239"/>
      <c r="P36" s="239"/>
      <c r="Q36" s="239"/>
      <c r="R36" s="239"/>
      <c r="S36" s="239"/>
      <c r="T36" s="239"/>
      <c r="U36" s="239"/>
      <c r="V36" s="239"/>
      <c r="W36" s="243" t="s">
        <v>1590</v>
      </c>
      <c r="X36" s="239" t="s">
        <v>16872</v>
      </c>
      <c r="Y36" s="239" t="s">
        <v>16763</v>
      </c>
      <c r="Z36" s="239" t="s">
        <v>2803</v>
      </c>
      <c r="AA36" s="243" t="s">
        <v>2849</v>
      </c>
    </row>
    <row r="37" spans="1:28">
      <c r="A37" s="238">
        <v>26</v>
      </c>
      <c r="B37" s="239" t="s">
        <v>16874</v>
      </c>
      <c r="C37" s="239" t="s">
        <v>16875</v>
      </c>
      <c r="D37" s="239" t="s">
        <v>2681</v>
      </c>
      <c r="E37" s="239" t="s">
        <v>3291</v>
      </c>
      <c r="F37" s="240" t="s">
        <v>16874</v>
      </c>
      <c r="G37" s="240" t="s">
        <v>16875</v>
      </c>
      <c r="H37" s="240" t="s">
        <v>2681</v>
      </c>
      <c r="I37" s="240" t="s">
        <v>3291</v>
      </c>
      <c r="J37" s="239"/>
      <c r="K37" s="239"/>
      <c r="L37" s="239"/>
      <c r="M37" s="239"/>
      <c r="N37" s="406" t="s">
        <v>2308</v>
      </c>
      <c r="O37" s="239"/>
      <c r="P37" s="239"/>
      <c r="Q37" s="239"/>
      <c r="R37" s="239"/>
      <c r="S37" s="239"/>
      <c r="T37" s="239"/>
      <c r="U37" s="239"/>
      <c r="V37" s="239"/>
      <c r="W37" s="243" t="s">
        <v>1590</v>
      </c>
      <c r="X37" s="239" t="s">
        <v>16874</v>
      </c>
      <c r="Y37" s="239" t="s">
        <v>16875</v>
      </c>
      <c r="Z37" s="239" t="s">
        <v>2803</v>
      </c>
      <c r="AA37" s="243" t="s">
        <v>2849</v>
      </c>
    </row>
    <row r="38" spans="1:28">
      <c r="A38" s="238">
        <v>27</v>
      </c>
      <c r="B38" s="239" t="s">
        <v>16876</v>
      </c>
      <c r="C38" s="239" t="s">
        <v>16877</v>
      </c>
      <c r="D38" s="239" t="s">
        <v>2803</v>
      </c>
      <c r="E38" s="239" t="s">
        <v>2804</v>
      </c>
      <c r="F38" s="240" t="s">
        <v>16876</v>
      </c>
      <c r="G38" s="240" t="s">
        <v>16877</v>
      </c>
      <c r="H38" s="240" t="s">
        <v>2803</v>
      </c>
      <c r="I38" s="240" t="s">
        <v>2804</v>
      </c>
      <c r="J38" s="239"/>
      <c r="K38" s="239"/>
      <c r="L38" s="239"/>
      <c r="M38" s="239"/>
      <c r="N38" s="406" t="s">
        <v>2308</v>
      </c>
      <c r="O38" s="239"/>
      <c r="P38" s="239"/>
      <c r="Q38" s="239"/>
      <c r="R38" s="239"/>
      <c r="S38" s="239"/>
      <c r="T38" s="239"/>
      <c r="U38" s="239"/>
      <c r="V38" s="239"/>
      <c r="W38" s="243" t="s">
        <v>1590</v>
      </c>
      <c r="X38" s="239" t="s">
        <v>16876</v>
      </c>
      <c r="Y38" s="239" t="s">
        <v>16878</v>
      </c>
      <c r="Z38" s="239" t="s">
        <v>2803</v>
      </c>
      <c r="AA38" s="243" t="s">
        <v>2849</v>
      </c>
    </row>
    <row r="39" spans="1:28">
      <c r="A39" s="238">
        <v>28</v>
      </c>
      <c r="B39" s="239" t="s">
        <v>16730</v>
      </c>
      <c r="C39" s="239" t="s">
        <v>16731</v>
      </c>
      <c r="D39" s="239" t="s">
        <v>2681</v>
      </c>
      <c r="E39" s="239" t="s">
        <v>3291</v>
      </c>
      <c r="F39" s="240" t="s">
        <v>16730</v>
      </c>
      <c r="G39" s="240" t="s">
        <v>16731</v>
      </c>
      <c r="H39" s="240" t="s">
        <v>2681</v>
      </c>
      <c r="I39" s="240" t="s">
        <v>3291</v>
      </c>
      <c r="J39" s="239"/>
      <c r="K39" s="239"/>
      <c r="L39" s="239"/>
      <c r="M39" s="239"/>
      <c r="N39" s="406" t="s">
        <v>2308</v>
      </c>
      <c r="O39" s="239"/>
      <c r="P39" s="239"/>
      <c r="Q39" s="239"/>
      <c r="R39" s="239"/>
      <c r="S39" s="239"/>
      <c r="T39" s="239"/>
      <c r="U39" s="239"/>
      <c r="V39" s="239"/>
      <c r="W39" s="243" t="s">
        <v>1590</v>
      </c>
      <c r="X39" s="239" t="s">
        <v>16732</v>
      </c>
      <c r="Y39" s="239" t="s">
        <v>16733</v>
      </c>
      <c r="Z39" s="239" t="s">
        <v>2278</v>
      </c>
      <c r="AA39" s="243" t="s">
        <v>2849</v>
      </c>
    </row>
    <row r="40" spans="1:28">
      <c r="A40" s="238">
        <v>29</v>
      </c>
      <c r="B40" s="239" t="s">
        <v>16734</v>
      </c>
      <c r="C40" s="239" t="s">
        <v>16735</v>
      </c>
      <c r="D40" s="239" t="s">
        <v>4290</v>
      </c>
      <c r="E40" s="239" t="s">
        <v>16729</v>
      </c>
      <c r="F40" s="239" t="s">
        <v>16734</v>
      </c>
      <c r="G40" s="239" t="s">
        <v>16735</v>
      </c>
      <c r="H40" s="239" t="s">
        <v>4290</v>
      </c>
      <c r="I40" s="239" t="s">
        <v>16729</v>
      </c>
      <c r="J40" s="239"/>
      <c r="K40" s="239"/>
      <c r="L40" s="239"/>
      <c r="M40" s="239"/>
      <c r="N40" s="406" t="s">
        <v>2308</v>
      </c>
      <c r="O40" s="239"/>
      <c r="P40" s="239"/>
      <c r="Q40" s="239"/>
      <c r="R40" s="239"/>
      <c r="S40" s="239"/>
      <c r="T40" s="239"/>
      <c r="U40" s="239"/>
      <c r="V40" s="239"/>
      <c r="W40" s="243" t="s">
        <v>1590</v>
      </c>
      <c r="X40" s="239" t="s">
        <v>16736</v>
      </c>
      <c r="Y40" s="239" t="s">
        <v>16735</v>
      </c>
      <c r="Z40" s="239" t="s">
        <v>3175</v>
      </c>
      <c r="AA40" s="243" t="s">
        <v>2849</v>
      </c>
    </row>
    <row r="41" spans="1:28" ht="12.75" customHeight="1">
      <c r="A41" s="238">
        <v>30</v>
      </c>
      <c r="B41" s="239" t="s">
        <v>16779</v>
      </c>
      <c r="C41" s="239" t="s">
        <v>16780</v>
      </c>
      <c r="D41" s="239" t="s">
        <v>2684</v>
      </c>
      <c r="E41" s="239" t="s">
        <v>2884</v>
      </c>
      <c r="F41" s="240" t="s">
        <v>16779</v>
      </c>
      <c r="G41" s="240" t="s">
        <v>16780</v>
      </c>
      <c r="H41" s="240" t="s">
        <v>2684</v>
      </c>
      <c r="I41" s="240" t="s">
        <v>2884</v>
      </c>
      <c r="J41" s="239"/>
      <c r="K41" s="239"/>
      <c r="L41" s="239"/>
      <c r="M41" s="239"/>
      <c r="N41" s="406" t="s">
        <v>2308</v>
      </c>
      <c r="O41" s="239"/>
      <c r="P41" s="239"/>
      <c r="Q41" s="239"/>
      <c r="R41" s="239"/>
      <c r="S41" s="239"/>
      <c r="T41" s="239"/>
      <c r="U41" s="239"/>
      <c r="V41" s="239"/>
      <c r="W41" s="243" t="s">
        <v>1590</v>
      </c>
      <c r="X41" s="239" t="s">
        <v>16779</v>
      </c>
      <c r="Y41" s="239" t="s">
        <v>16781</v>
      </c>
      <c r="Z41" s="239" t="s">
        <v>2684</v>
      </c>
      <c r="AA41" s="243" t="s">
        <v>2849</v>
      </c>
    </row>
    <row r="42" spans="1:28">
      <c r="A42" s="238">
        <v>31</v>
      </c>
      <c r="B42" s="240" t="s">
        <v>8462</v>
      </c>
      <c r="C42" s="240" t="s">
        <v>8463</v>
      </c>
      <c r="D42" s="240" t="s">
        <v>3175</v>
      </c>
      <c r="E42" s="240" t="s">
        <v>2241</v>
      </c>
      <c r="F42" s="240" t="s">
        <v>8462</v>
      </c>
      <c r="G42" s="240" t="s">
        <v>8463</v>
      </c>
      <c r="H42" s="240" t="s">
        <v>3175</v>
      </c>
      <c r="I42" s="240" t="s">
        <v>2241</v>
      </c>
      <c r="J42" s="239"/>
      <c r="K42" s="239"/>
      <c r="L42" s="239" t="s">
        <v>15334</v>
      </c>
      <c r="M42" s="239"/>
      <c r="N42" s="406" t="s">
        <v>2308</v>
      </c>
      <c r="O42" s="239"/>
      <c r="P42" s="239"/>
      <c r="Q42" s="239"/>
      <c r="R42" s="239"/>
      <c r="S42" s="239"/>
      <c r="T42" s="239"/>
      <c r="U42" s="239"/>
      <c r="V42" s="239"/>
      <c r="W42" s="243" t="s">
        <v>1590</v>
      </c>
      <c r="X42" s="239" t="s">
        <v>8460</v>
      </c>
      <c r="Y42" s="239" t="s">
        <v>13053</v>
      </c>
      <c r="Z42" s="239" t="s">
        <v>3212</v>
      </c>
      <c r="AA42" s="243" t="s">
        <v>2849</v>
      </c>
    </row>
    <row r="43" spans="1:28">
      <c r="A43" s="238">
        <v>32</v>
      </c>
      <c r="B43" s="240" t="s">
        <v>1869</v>
      </c>
      <c r="C43" s="240" t="s">
        <v>16879</v>
      </c>
      <c r="D43" s="240" t="s">
        <v>2684</v>
      </c>
      <c r="E43" s="240" t="s">
        <v>2884</v>
      </c>
      <c r="F43" s="240" t="s">
        <v>1869</v>
      </c>
      <c r="G43" s="240" t="s">
        <v>16879</v>
      </c>
      <c r="H43" s="240" t="s">
        <v>2684</v>
      </c>
      <c r="I43" s="240" t="s">
        <v>2884</v>
      </c>
      <c r="J43" s="239"/>
      <c r="K43" s="239"/>
      <c r="L43" s="239"/>
      <c r="M43" s="239"/>
      <c r="N43" s="406" t="s">
        <v>2308</v>
      </c>
      <c r="O43" s="239"/>
      <c r="P43" s="239"/>
      <c r="Q43" s="239"/>
      <c r="R43" s="239"/>
      <c r="S43" s="239"/>
      <c r="T43" s="239"/>
      <c r="U43" s="239"/>
      <c r="V43" s="239"/>
      <c r="W43" s="243" t="s">
        <v>1590</v>
      </c>
      <c r="X43" s="239" t="s">
        <v>1869</v>
      </c>
      <c r="Y43" s="239" t="s">
        <v>16880</v>
      </c>
      <c r="Z43" s="239" t="s">
        <v>2684</v>
      </c>
      <c r="AA43" s="243" t="s">
        <v>2849</v>
      </c>
    </row>
    <row r="44" spans="1:28">
      <c r="A44" s="238">
        <v>33</v>
      </c>
      <c r="B44" s="240" t="s">
        <v>16881</v>
      </c>
      <c r="C44" s="240" t="s">
        <v>16882</v>
      </c>
      <c r="D44" s="240" t="s">
        <v>2684</v>
      </c>
      <c r="E44" s="240" t="s">
        <v>2884</v>
      </c>
      <c r="F44" s="240" t="s">
        <v>16881</v>
      </c>
      <c r="G44" s="240" t="s">
        <v>16882</v>
      </c>
      <c r="H44" s="240" t="s">
        <v>2684</v>
      </c>
      <c r="I44" s="240" t="s">
        <v>2884</v>
      </c>
      <c r="J44" s="239"/>
      <c r="K44" s="239"/>
      <c r="L44" s="239"/>
      <c r="M44" s="239"/>
      <c r="N44" s="406" t="s">
        <v>2308</v>
      </c>
      <c r="O44" s="239"/>
      <c r="P44" s="239"/>
      <c r="Q44" s="239"/>
      <c r="R44" s="239"/>
      <c r="S44" s="239"/>
      <c r="T44" s="239"/>
      <c r="U44" s="239"/>
      <c r="V44" s="239"/>
      <c r="W44" s="243" t="s">
        <v>1590</v>
      </c>
      <c r="X44" s="239"/>
      <c r="Y44" s="239" t="s">
        <v>6809</v>
      </c>
      <c r="Z44" s="239" t="s">
        <v>2684</v>
      </c>
      <c r="AA44" s="243" t="s">
        <v>2849</v>
      </c>
    </row>
    <row r="45" spans="1:28">
      <c r="A45" s="238">
        <v>34</v>
      </c>
      <c r="B45" s="240" t="s">
        <v>16883</v>
      </c>
      <c r="C45" s="240" t="s">
        <v>16884</v>
      </c>
      <c r="D45" s="240" t="s">
        <v>16885</v>
      </c>
      <c r="E45" s="240" t="s">
        <v>16886</v>
      </c>
      <c r="F45" s="240" t="s">
        <v>16883</v>
      </c>
      <c r="G45" s="240" t="s">
        <v>16884</v>
      </c>
      <c r="H45" s="240" t="s">
        <v>16885</v>
      </c>
      <c r="I45" s="240" t="s">
        <v>16886</v>
      </c>
      <c r="J45" s="239"/>
      <c r="K45" s="239"/>
      <c r="L45" s="239"/>
      <c r="M45" s="239"/>
      <c r="N45" s="406" t="s">
        <v>2308</v>
      </c>
      <c r="O45" s="239"/>
      <c r="P45" s="239"/>
      <c r="Q45" s="239"/>
      <c r="R45" s="239"/>
      <c r="S45" s="239"/>
      <c r="T45" s="239"/>
      <c r="U45" s="239"/>
      <c r="V45" s="239"/>
      <c r="W45" s="243" t="s">
        <v>1590</v>
      </c>
      <c r="X45" s="239"/>
      <c r="Y45" s="239" t="s">
        <v>6346</v>
      </c>
      <c r="Z45" s="239" t="s">
        <v>2684</v>
      </c>
      <c r="AA45" s="243" t="s">
        <v>2849</v>
      </c>
    </row>
    <row r="46" spans="1:28">
      <c r="A46" s="238">
        <v>35</v>
      </c>
      <c r="B46" s="240" t="s">
        <v>5502</v>
      </c>
      <c r="C46" s="240" t="s">
        <v>351</v>
      </c>
      <c r="D46" s="240" t="s">
        <v>2278</v>
      </c>
      <c r="E46" s="240" t="s">
        <v>2827</v>
      </c>
      <c r="F46" s="240" t="s">
        <v>5502</v>
      </c>
      <c r="G46" s="240" t="s">
        <v>351</v>
      </c>
      <c r="H46" s="240" t="s">
        <v>2278</v>
      </c>
      <c r="I46" s="240" t="s">
        <v>2827</v>
      </c>
      <c r="J46" s="239"/>
      <c r="K46" s="239"/>
      <c r="L46" s="239"/>
      <c r="M46" s="239"/>
      <c r="N46" s="406" t="s">
        <v>2308</v>
      </c>
      <c r="O46" s="239"/>
      <c r="P46" s="239"/>
      <c r="Q46" s="239"/>
      <c r="R46" s="239"/>
      <c r="S46" s="239"/>
      <c r="T46" s="239"/>
      <c r="U46" s="239"/>
      <c r="V46" s="239"/>
      <c r="W46" s="243" t="s">
        <v>1590</v>
      </c>
      <c r="X46" s="239" t="s">
        <v>351</v>
      </c>
      <c r="Y46" s="239" t="s">
        <v>351</v>
      </c>
      <c r="Z46" s="239" t="s">
        <v>7348</v>
      </c>
      <c r="AA46" s="243" t="s">
        <v>2849</v>
      </c>
    </row>
    <row r="47" spans="1:28">
      <c r="A47" s="238">
        <v>36</v>
      </c>
      <c r="B47" s="240" t="s">
        <v>16887</v>
      </c>
      <c r="C47" s="240" t="s">
        <v>16888</v>
      </c>
      <c r="D47" s="240" t="s">
        <v>2070</v>
      </c>
      <c r="E47" s="240" t="s">
        <v>2071</v>
      </c>
      <c r="F47" s="240" t="s">
        <v>16887</v>
      </c>
      <c r="G47" s="599" t="s">
        <v>16889</v>
      </c>
      <c r="H47" s="240" t="s">
        <v>2070</v>
      </c>
      <c r="I47" s="240" t="s">
        <v>2071</v>
      </c>
      <c r="J47" s="239"/>
      <c r="K47" s="239"/>
      <c r="L47" s="239"/>
      <c r="M47" s="239"/>
      <c r="N47" s="406" t="s">
        <v>2308</v>
      </c>
      <c r="O47" s="239"/>
      <c r="P47" s="239"/>
      <c r="Q47" s="239"/>
      <c r="R47" s="239"/>
      <c r="S47" s="239"/>
      <c r="T47" s="239"/>
      <c r="U47" s="239"/>
      <c r="V47" s="239"/>
      <c r="W47" s="243" t="s">
        <v>1590</v>
      </c>
      <c r="X47" s="239" t="s">
        <v>16887</v>
      </c>
      <c r="Y47" s="239" t="s">
        <v>16890</v>
      </c>
      <c r="Z47" s="239" t="s">
        <v>2070</v>
      </c>
      <c r="AA47" s="243" t="s">
        <v>2849</v>
      </c>
    </row>
    <row r="48" spans="1:28">
      <c r="A48" s="238">
        <v>37</v>
      </c>
      <c r="B48" s="239" t="s">
        <v>16354</v>
      </c>
      <c r="C48" s="239" t="s">
        <v>16266</v>
      </c>
      <c r="D48" s="239" t="s">
        <v>2096</v>
      </c>
      <c r="E48" s="239" t="s">
        <v>2097</v>
      </c>
      <c r="F48" s="240" t="s">
        <v>16354</v>
      </c>
      <c r="G48" s="240" t="s">
        <v>16266</v>
      </c>
      <c r="H48" s="240" t="s">
        <v>2096</v>
      </c>
      <c r="I48" s="240" t="s">
        <v>2097</v>
      </c>
      <c r="J48" s="239"/>
      <c r="K48" s="239"/>
      <c r="L48" s="239" t="s">
        <v>1994</v>
      </c>
      <c r="M48" s="239"/>
      <c r="N48" s="406" t="s">
        <v>2308</v>
      </c>
      <c r="O48" s="239"/>
      <c r="P48" s="239"/>
      <c r="Q48" s="239"/>
      <c r="R48" s="239"/>
      <c r="S48" s="239"/>
      <c r="T48" s="239"/>
      <c r="U48" s="239"/>
      <c r="V48" s="239"/>
      <c r="W48" s="243" t="s">
        <v>1590</v>
      </c>
      <c r="X48" s="243" t="s">
        <v>3461</v>
      </c>
      <c r="Y48" s="243" t="s">
        <v>2705</v>
      </c>
      <c r="Z48" s="243" t="s">
        <v>2681</v>
      </c>
      <c r="AA48" s="243" t="s">
        <v>2849</v>
      </c>
      <c r="AB48" s="579"/>
    </row>
    <row r="49" spans="1:28">
      <c r="A49" s="238">
        <v>38</v>
      </c>
      <c r="B49" s="239" t="s">
        <v>16268</v>
      </c>
      <c r="C49" s="239" t="s">
        <v>16269</v>
      </c>
      <c r="D49" s="239" t="s">
        <v>3175</v>
      </c>
      <c r="E49" s="239" t="s">
        <v>2241</v>
      </c>
      <c r="F49" s="240" t="s">
        <v>16268</v>
      </c>
      <c r="G49" s="240" t="s">
        <v>16269</v>
      </c>
      <c r="H49" s="240" t="s">
        <v>3175</v>
      </c>
      <c r="I49" s="240" t="s">
        <v>2241</v>
      </c>
      <c r="J49" s="239"/>
      <c r="K49" s="239"/>
      <c r="L49" s="239" t="s">
        <v>1994</v>
      </c>
      <c r="M49" s="239"/>
      <c r="N49" s="406" t="s">
        <v>2308</v>
      </c>
      <c r="O49" s="239"/>
      <c r="P49" s="239"/>
      <c r="Q49" s="239"/>
      <c r="R49" s="239"/>
      <c r="S49" s="239"/>
      <c r="T49" s="239"/>
      <c r="U49" s="239"/>
      <c r="V49" s="239"/>
      <c r="W49" s="243" t="s">
        <v>1590</v>
      </c>
      <c r="X49" s="243" t="s">
        <v>7358</v>
      </c>
      <c r="Y49" s="243" t="s">
        <v>3621</v>
      </c>
      <c r="Z49" s="243" t="s">
        <v>3921</v>
      </c>
      <c r="AA49" s="243" t="s">
        <v>2849</v>
      </c>
      <c r="AB49" s="579"/>
    </row>
    <row r="50" spans="1:28">
      <c r="A50" s="238">
        <v>39</v>
      </c>
      <c r="B50" s="239" t="s">
        <v>16355</v>
      </c>
      <c r="C50" s="239" t="s">
        <v>16271</v>
      </c>
      <c r="D50" s="239" t="s">
        <v>2807</v>
      </c>
      <c r="E50" s="239" t="s">
        <v>2808</v>
      </c>
      <c r="F50" s="240" t="s">
        <v>16355</v>
      </c>
      <c r="G50" s="240" t="s">
        <v>16271</v>
      </c>
      <c r="H50" s="240" t="s">
        <v>2807</v>
      </c>
      <c r="I50" s="240" t="s">
        <v>2808</v>
      </c>
      <c r="J50" s="239"/>
      <c r="K50" s="239"/>
      <c r="L50" s="239" t="s">
        <v>1994</v>
      </c>
      <c r="M50" s="239"/>
      <c r="N50" s="406" t="s">
        <v>2308</v>
      </c>
      <c r="O50" s="239"/>
      <c r="P50" s="239"/>
      <c r="Q50" s="239"/>
      <c r="R50" s="239"/>
      <c r="S50" s="239"/>
      <c r="T50" s="239"/>
      <c r="U50" s="239"/>
      <c r="V50" s="239"/>
      <c r="W50" s="243" t="s">
        <v>1590</v>
      </c>
      <c r="X50" s="243" t="s">
        <v>2817</v>
      </c>
      <c r="Y50" s="243" t="s">
        <v>3622</v>
      </c>
      <c r="Z50" s="243" t="s">
        <v>2807</v>
      </c>
      <c r="AA50" s="243" t="s">
        <v>2849</v>
      </c>
      <c r="AB50" s="579"/>
    </row>
    <row r="51" spans="1:28">
      <c r="A51" s="238">
        <v>40</v>
      </c>
      <c r="B51" s="239" t="s">
        <v>16272</v>
      </c>
      <c r="C51" s="239" t="s">
        <v>16273</v>
      </c>
      <c r="D51" s="239" t="s">
        <v>3921</v>
      </c>
      <c r="E51" s="239" t="s">
        <v>3922</v>
      </c>
      <c r="F51" s="240" t="s">
        <v>16272</v>
      </c>
      <c r="G51" s="240" t="s">
        <v>16273</v>
      </c>
      <c r="H51" s="240" t="s">
        <v>3921</v>
      </c>
      <c r="I51" s="240" t="s">
        <v>3922</v>
      </c>
      <c r="J51" s="239"/>
      <c r="K51" s="239"/>
      <c r="L51" s="239" t="s">
        <v>1994</v>
      </c>
      <c r="M51" s="239"/>
      <c r="N51" s="406" t="s">
        <v>2308</v>
      </c>
      <c r="O51" s="239"/>
      <c r="P51" s="239"/>
      <c r="Q51" s="239"/>
      <c r="R51" s="239"/>
      <c r="S51" s="239"/>
      <c r="T51" s="239"/>
      <c r="U51" s="239"/>
      <c r="V51" s="239"/>
      <c r="W51" s="243" t="s">
        <v>1590</v>
      </c>
      <c r="X51" s="243" t="s">
        <v>7360</v>
      </c>
      <c r="Y51" s="243" t="s">
        <v>3626</v>
      </c>
      <c r="Z51" s="243" t="s">
        <v>3921</v>
      </c>
      <c r="AA51" s="243" t="s">
        <v>2849</v>
      </c>
      <c r="AB51" s="579"/>
    </row>
    <row r="52" spans="1:28">
      <c r="A52" s="238">
        <v>41</v>
      </c>
      <c r="B52" s="239" t="s">
        <v>16277</v>
      </c>
      <c r="C52" s="239" t="s">
        <v>15483</v>
      </c>
      <c r="D52" s="239" t="s">
        <v>2278</v>
      </c>
      <c r="E52" s="239" t="s">
        <v>2827</v>
      </c>
      <c r="F52" s="240" t="s">
        <v>16277</v>
      </c>
      <c r="G52" s="240" t="s">
        <v>15483</v>
      </c>
      <c r="H52" s="240" t="s">
        <v>2278</v>
      </c>
      <c r="I52" s="240" t="s">
        <v>2827</v>
      </c>
      <c r="J52" s="239"/>
      <c r="K52" s="239"/>
      <c r="L52" s="239" t="s">
        <v>16278</v>
      </c>
      <c r="M52" s="243"/>
      <c r="N52" s="406" t="s">
        <v>2308</v>
      </c>
      <c r="O52" s="239"/>
      <c r="P52" s="239"/>
      <c r="Q52" s="239"/>
      <c r="R52" s="239"/>
      <c r="S52" s="239"/>
      <c r="T52" s="239"/>
      <c r="U52" s="239"/>
      <c r="V52" s="239"/>
      <c r="W52" s="243" t="s">
        <v>1590</v>
      </c>
      <c r="X52" s="243" t="s">
        <v>16277</v>
      </c>
      <c r="Y52" s="243" t="s">
        <v>15483</v>
      </c>
      <c r="Z52" s="243" t="s">
        <v>2278</v>
      </c>
      <c r="AA52" s="243" t="s">
        <v>2849</v>
      </c>
    </row>
    <row r="53" spans="1:28">
      <c r="A53" s="238">
        <v>42</v>
      </c>
      <c r="B53" s="239" t="s">
        <v>16841</v>
      </c>
      <c r="C53" s="239" t="s">
        <v>16891</v>
      </c>
      <c r="D53" s="239" t="s">
        <v>2100</v>
      </c>
      <c r="E53" s="239" t="s">
        <v>2101</v>
      </c>
      <c r="F53" s="599" t="s">
        <v>16276</v>
      </c>
      <c r="G53" s="599" t="s">
        <v>4681</v>
      </c>
      <c r="H53" s="240" t="s">
        <v>2803</v>
      </c>
      <c r="I53" s="240" t="s">
        <v>2804</v>
      </c>
      <c r="J53" s="239"/>
      <c r="K53" s="239"/>
      <c r="L53" s="239"/>
      <c r="M53" s="1962" t="s">
        <v>16892</v>
      </c>
      <c r="N53" s="406" t="s">
        <v>2308</v>
      </c>
      <c r="O53" s="239"/>
      <c r="P53" s="239"/>
      <c r="Q53" s="239"/>
      <c r="R53" s="239"/>
      <c r="S53" s="239"/>
      <c r="T53" s="239"/>
      <c r="U53" s="239"/>
      <c r="V53" s="239"/>
      <c r="W53" s="243" t="s">
        <v>1590</v>
      </c>
      <c r="X53" s="243" t="s">
        <v>16893</v>
      </c>
      <c r="Y53" s="239" t="s">
        <v>4263</v>
      </c>
      <c r="Z53" s="239" t="s">
        <v>2100</v>
      </c>
      <c r="AA53" s="243" t="s">
        <v>2849</v>
      </c>
    </row>
    <row r="54" spans="1:28">
      <c r="A54" s="238">
        <v>43</v>
      </c>
      <c r="B54" s="239" t="s">
        <v>16894</v>
      </c>
      <c r="C54" s="239" t="s">
        <v>4681</v>
      </c>
      <c r="D54" s="239" t="s">
        <v>2803</v>
      </c>
      <c r="E54" s="239" t="s">
        <v>2804</v>
      </c>
      <c r="F54" s="261" t="s">
        <v>16895</v>
      </c>
      <c r="G54" s="261" t="s">
        <v>16896</v>
      </c>
      <c r="H54" s="239" t="s">
        <v>2803</v>
      </c>
      <c r="I54" s="239" t="s">
        <v>2804</v>
      </c>
      <c r="J54" s="239"/>
      <c r="K54" s="239"/>
      <c r="L54" s="239"/>
      <c r="M54" s="239"/>
      <c r="N54" s="406" t="s">
        <v>2308</v>
      </c>
      <c r="O54" s="239"/>
      <c r="P54" s="239"/>
      <c r="Q54" s="239"/>
      <c r="R54" s="239"/>
      <c r="S54" s="239"/>
      <c r="T54" s="239"/>
      <c r="U54" s="239"/>
      <c r="V54" s="239"/>
      <c r="W54" s="243" t="s">
        <v>1590</v>
      </c>
      <c r="X54" s="239" t="s">
        <v>16841</v>
      </c>
      <c r="Y54" s="239" t="s">
        <v>16897</v>
      </c>
      <c r="Z54" s="239" t="s">
        <v>2278</v>
      </c>
      <c r="AA54" s="243" t="s">
        <v>2849</v>
      </c>
    </row>
    <row r="55" spans="1:28">
      <c r="A55" s="238">
        <v>44</v>
      </c>
      <c r="B55" s="239" t="s">
        <v>16289</v>
      </c>
      <c r="C55" s="239" t="s">
        <v>16291</v>
      </c>
      <c r="D55" s="239" t="s">
        <v>3513</v>
      </c>
      <c r="E55" s="239" t="s">
        <v>2108</v>
      </c>
      <c r="F55" s="240" t="s">
        <v>16289</v>
      </c>
      <c r="G55" s="240" t="s">
        <v>16291</v>
      </c>
      <c r="H55" s="240" t="s">
        <v>10569</v>
      </c>
      <c r="I55" s="240" t="s">
        <v>2827</v>
      </c>
      <c r="K55" s="239"/>
      <c r="L55" s="239" t="s">
        <v>16292</v>
      </c>
      <c r="M55" s="246"/>
      <c r="N55" s="406" t="s">
        <v>2308</v>
      </c>
      <c r="O55" s="239"/>
      <c r="P55" s="239"/>
      <c r="Q55" s="239"/>
      <c r="R55" s="239"/>
      <c r="S55" s="239"/>
      <c r="T55" s="239"/>
      <c r="U55" s="239"/>
      <c r="V55" s="239"/>
      <c r="W55" s="243" t="s">
        <v>1590</v>
      </c>
      <c r="X55" s="243" t="s">
        <v>16898</v>
      </c>
      <c r="Y55" s="243" t="s">
        <v>16290</v>
      </c>
      <c r="Z55" s="243" t="s">
        <v>2278</v>
      </c>
      <c r="AA55" s="243" t="s">
        <v>2849</v>
      </c>
    </row>
    <row r="56" spans="1:28">
      <c r="A56" s="238">
        <v>45</v>
      </c>
      <c r="B56" s="239" t="s">
        <v>16293</v>
      </c>
      <c r="C56" s="239" t="s">
        <v>16295</v>
      </c>
      <c r="D56" s="239" t="s">
        <v>2681</v>
      </c>
      <c r="E56" s="239" t="s">
        <v>3291</v>
      </c>
      <c r="F56" s="240" t="s">
        <v>16293</v>
      </c>
      <c r="G56" s="240" t="s">
        <v>16295</v>
      </c>
      <c r="H56" s="240" t="s">
        <v>2681</v>
      </c>
      <c r="I56" s="240" t="s">
        <v>3291</v>
      </c>
      <c r="J56" s="239"/>
      <c r="K56" s="239"/>
      <c r="L56" s="239"/>
      <c r="M56" s="243"/>
      <c r="N56" s="406" t="s">
        <v>2308</v>
      </c>
      <c r="O56" s="239"/>
      <c r="P56" s="239"/>
      <c r="Q56" s="239"/>
      <c r="R56" s="239"/>
      <c r="S56" s="239"/>
      <c r="T56" s="239"/>
      <c r="U56" s="239"/>
      <c r="V56" s="239"/>
      <c r="W56" s="243" t="s">
        <v>1590</v>
      </c>
      <c r="X56" s="243" t="s">
        <v>16899</v>
      </c>
      <c r="Y56" s="243" t="s">
        <v>16294</v>
      </c>
      <c r="Z56" s="243" t="s">
        <v>2681</v>
      </c>
      <c r="AA56" s="243" t="s">
        <v>2849</v>
      </c>
    </row>
    <row r="57" spans="1:28">
      <c r="A57" s="238">
        <v>46</v>
      </c>
      <c r="B57" s="240" t="s">
        <v>16900</v>
      </c>
      <c r="C57" s="240" t="s">
        <v>16901</v>
      </c>
      <c r="D57" s="240" t="s">
        <v>3212</v>
      </c>
      <c r="E57" s="240" t="s">
        <v>2621</v>
      </c>
      <c r="F57" s="240" t="s">
        <v>16900</v>
      </c>
      <c r="G57" s="240" t="s">
        <v>16901</v>
      </c>
      <c r="H57" s="599" t="s">
        <v>3215</v>
      </c>
      <c r="I57" s="599" t="s">
        <v>2111</v>
      </c>
      <c r="J57" s="239"/>
      <c r="K57" s="239"/>
      <c r="L57" s="239"/>
      <c r="M57" s="239"/>
      <c r="N57" s="406" t="s">
        <v>2308</v>
      </c>
      <c r="O57" s="239"/>
      <c r="P57" s="239"/>
      <c r="Q57" s="239"/>
      <c r="R57" s="239"/>
      <c r="S57" s="239"/>
      <c r="T57" s="239"/>
      <c r="U57" s="239"/>
      <c r="V57" s="239"/>
      <c r="W57" s="243" t="s">
        <v>1590</v>
      </c>
      <c r="X57" s="239" t="s">
        <v>16900</v>
      </c>
      <c r="Y57" s="239" t="s">
        <v>16902</v>
      </c>
      <c r="Z57" s="239" t="s">
        <v>3212</v>
      </c>
      <c r="AA57" s="243" t="s">
        <v>2849</v>
      </c>
    </row>
    <row r="58" spans="1:28">
      <c r="A58" s="238">
        <v>47</v>
      </c>
      <c r="B58" s="240" t="s">
        <v>16903</v>
      </c>
      <c r="C58" s="240" t="s">
        <v>16904</v>
      </c>
      <c r="D58" s="240" t="s">
        <v>3212</v>
      </c>
      <c r="E58" s="240" t="s">
        <v>2621</v>
      </c>
      <c r="F58" s="240" t="s">
        <v>16903</v>
      </c>
      <c r="G58" s="240" t="s">
        <v>16904</v>
      </c>
      <c r="H58" s="599" t="s">
        <v>3215</v>
      </c>
      <c r="I58" s="599" t="s">
        <v>2111</v>
      </c>
      <c r="J58" s="239"/>
      <c r="K58" s="239"/>
      <c r="L58" s="239"/>
      <c r="M58" s="239"/>
      <c r="N58" s="406" t="s">
        <v>2308</v>
      </c>
      <c r="O58" s="239"/>
      <c r="P58" s="239"/>
      <c r="Q58" s="239"/>
      <c r="R58" s="239"/>
      <c r="S58" s="239"/>
      <c r="T58" s="239"/>
      <c r="U58" s="239"/>
      <c r="V58" s="239"/>
      <c r="W58" s="243" t="s">
        <v>1590</v>
      </c>
      <c r="X58" s="239" t="s">
        <v>16903</v>
      </c>
      <c r="Y58" s="239" t="s">
        <v>16905</v>
      </c>
      <c r="Z58" s="239" t="s">
        <v>3212</v>
      </c>
      <c r="AA58" s="243" t="s">
        <v>2849</v>
      </c>
    </row>
    <row r="59" spans="1:28">
      <c r="A59" s="238">
        <v>48</v>
      </c>
      <c r="B59" s="240" t="s">
        <v>16906</v>
      </c>
      <c r="C59" s="240" t="s">
        <v>5666</v>
      </c>
      <c r="D59" s="240" t="s">
        <v>3212</v>
      </c>
      <c r="E59" s="240" t="s">
        <v>2621</v>
      </c>
      <c r="F59" s="240" t="s">
        <v>16906</v>
      </c>
      <c r="G59" s="240" t="s">
        <v>5666</v>
      </c>
      <c r="H59" s="240" t="s">
        <v>3212</v>
      </c>
      <c r="I59" s="599" t="s">
        <v>2085</v>
      </c>
      <c r="J59" s="239"/>
      <c r="K59" s="239"/>
      <c r="L59" s="239"/>
      <c r="M59" s="239"/>
      <c r="N59" s="406" t="s">
        <v>2308</v>
      </c>
      <c r="O59" s="239"/>
      <c r="P59" s="239"/>
      <c r="Q59" s="239"/>
      <c r="R59" s="239"/>
      <c r="S59" s="239"/>
      <c r="T59" s="239"/>
      <c r="U59" s="239"/>
      <c r="V59" s="239"/>
      <c r="W59" s="243" t="s">
        <v>1590</v>
      </c>
      <c r="X59" s="239" t="s">
        <v>16906</v>
      </c>
      <c r="Y59" s="239" t="s">
        <v>5624</v>
      </c>
      <c r="Z59" s="239" t="s">
        <v>3212</v>
      </c>
      <c r="AA59" s="243" t="s">
        <v>2849</v>
      </c>
    </row>
    <row r="60" spans="1:28">
      <c r="A60" s="238">
        <v>49</v>
      </c>
      <c r="B60" s="240" t="s">
        <v>5153</v>
      </c>
      <c r="C60" s="240" t="s">
        <v>5154</v>
      </c>
      <c r="D60" s="240" t="s">
        <v>3212</v>
      </c>
      <c r="E60" s="240" t="s">
        <v>2108</v>
      </c>
      <c r="F60" s="240" t="s">
        <v>5153</v>
      </c>
      <c r="G60" s="240" t="s">
        <v>5154</v>
      </c>
      <c r="H60" s="240" t="s">
        <v>3212</v>
      </c>
      <c r="I60" s="240" t="s">
        <v>2108</v>
      </c>
      <c r="J60" s="239"/>
      <c r="K60" s="239"/>
      <c r="L60" s="239"/>
      <c r="M60" s="239"/>
      <c r="N60" s="406" t="s">
        <v>2308</v>
      </c>
      <c r="O60" s="239"/>
      <c r="P60" s="239"/>
      <c r="Q60" s="239"/>
      <c r="R60" s="239"/>
      <c r="S60" s="239"/>
      <c r="T60" s="239"/>
      <c r="U60" s="239"/>
      <c r="V60" s="239"/>
      <c r="W60" s="243" t="s">
        <v>1590</v>
      </c>
      <c r="X60" s="239" t="s">
        <v>5153</v>
      </c>
      <c r="Y60" s="239" t="s">
        <v>4721</v>
      </c>
      <c r="Z60" s="239" t="s">
        <v>3212</v>
      </c>
      <c r="AA60" s="243" t="s">
        <v>2849</v>
      </c>
    </row>
    <row r="61" spans="1:28">
      <c r="A61" s="238">
        <v>50</v>
      </c>
      <c r="B61" s="240" t="s">
        <v>16907</v>
      </c>
      <c r="C61" s="240" t="s">
        <v>16908</v>
      </c>
      <c r="D61" s="240" t="s">
        <v>3212</v>
      </c>
      <c r="E61" s="240" t="s">
        <v>2108</v>
      </c>
      <c r="F61" s="240" t="s">
        <v>16907</v>
      </c>
      <c r="G61" s="240" t="s">
        <v>16908</v>
      </c>
      <c r="H61" s="240" t="s">
        <v>3212</v>
      </c>
      <c r="I61" s="240" t="s">
        <v>2108</v>
      </c>
      <c r="J61" s="239"/>
      <c r="K61" s="239"/>
      <c r="L61" s="239"/>
      <c r="M61" s="239"/>
      <c r="N61" s="406" t="s">
        <v>2308</v>
      </c>
      <c r="O61" s="239"/>
      <c r="P61" s="239"/>
      <c r="Q61" s="239"/>
      <c r="R61" s="239"/>
      <c r="S61" s="239"/>
      <c r="T61" s="239"/>
      <c r="U61" s="239"/>
      <c r="V61" s="239"/>
      <c r="W61" s="243" t="s">
        <v>1590</v>
      </c>
      <c r="X61" s="239" t="s">
        <v>16907</v>
      </c>
      <c r="Y61" s="239" t="s">
        <v>16909</v>
      </c>
      <c r="Z61" s="239" t="s">
        <v>3212</v>
      </c>
      <c r="AA61" s="243" t="s">
        <v>2849</v>
      </c>
    </row>
    <row r="62" spans="1:28">
      <c r="A62" s="238">
        <v>51</v>
      </c>
      <c r="B62" s="240" t="s">
        <v>16910</v>
      </c>
      <c r="C62" s="240" t="s">
        <v>16911</v>
      </c>
      <c r="D62" s="240" t="s">
        <v>16912</v>
      </c>
      <c r="E62" s="240" t="s">
        <v>2621</v>
      </c>
      <c r="F62" s="240" t="s">
        <v>16910</v>
      </c>
      <c r="G62" s="240" t="s">
        <v>16911</v>
      </c>
      <c r="H62" s="240" t="s">
        <v>16912</v>
      </c>
      <c r="I62" s="599" t="s">
        <v>2111</v>
      </c>
      <c r="J62" s="239"/>
      <c r="K62" s="239" t="s">
        <v>2622</v>
      </c>
      <c r="L62" s="239"/>
      <c r="M62" s="239"/>
      <c r="N62" s="406" t="s">
        <v>2308</v>
      </c>
      <c r="O62" s="239"/>
      <c r="P62" s="239"/>
      <c r="Q62" s="239"/>
      <c r="R62" s="239"/>
      <c r="S62" s="239"/>
      <c r="T62" s="239"/>
      <c r="U62" s="239"/>
      <c r="V62" s="239"/>
      <c r="W62" s="243" t="s">
        <v>1590</v>
      </c>
      <c r="X62" s="239" t="s">
        <v>16913</v>
      </c>
      <c r="Y62" s="239" t="s">
        <v>16914</v>
      </c>
      <c r="Z62" s="239" t="s">
        <v>3212</v>
      </c>
      <c r="AA62" s="243" t="s">
        <v>2849</v>
      </c>
    </row>
    <row r="63" spans="1:28">
      <c r="A63" s="238">
        <v>52</v>
      </c>
      <c r="B63" s="240" t="s">
        <v>10672</v>
      </c>
      <c r="C63" s="240" t="s">
        <v>10673</v>
      </c>
      <c r="D63" s="240" t="s">
        <v>3513</v>
      </c>
      <c r="E63" s="240" t="s">
        <v>2621</v>
      </c>
      <c r="F63" s="240" t="s">
        <v>10672</v>
      </c>
      <c r="G63" s="240" t="s">
        <v>10673</v>
      </c>
      <c r="H63" s="240" t="s">
        <v>3513</v>
      </c>
      <c r="I63" s="599" t="s">
        <v>2108</v>
      </c>
      <c r="J63" s="239"/>
      <c r="K63" s="239" t="s">
        <v>10648</v>
      </c>
      <c r="L63" s="239"/>
      <c r="M63" s="239"/>
      <c r="N63" s="406" t="s">
        <v>2308</v>
      </c>
      <c r="O63" s="239"/>
      <c r="P63" s="239"/>
      <c r="Q63" s="239"/>
      <c r="R63" s="239"/>
      <c r="S63" s="239"/>
      <c r="T63" s="239"/>
      <c r="U63" s="239"/>
      <c r="V63" s="239"/>
      <c r="W63" s="243" t="s">
        <v>1590</v>
      </c>
      <c r="X63" s="239" t="s">
        <v>10672</v>
      </c>
      <c r="Y63" s="239" t="s">
        <v>8645</v>
      </c>
      <c r="Z63" s="239" t="s">
        <v>3212</v>
      </c>
      <c r="AA63" s="243" t="s">
        <v>2849</v>
      </c>
    </row>
    <row r="64" spans="1:28">
      <c r="A64" s="238">
        <v>53</v>
      </c>
      <c r="B64" s="240" t="s">
        <v>7363</v>
      </c>
      <c r="C64" s="240" t="s">
        <v>7364</v>
      </c>
      <c r="D64" s="240" t="s">
        <v>7365</v>
      </c>
      <c r="E64" s="240" t="s">
        <v>2621</v>
      </c>
      <c r="F64" s="240" t="s">
        <v>7363</v>
      </c>
      <c r="G64" s="240" t="s">
        <v>7364</v>
      </c>
      <c r="H64" s="240" t="s">
        <v>7365</v>
      </c>
      <c r="I64" s="599" t="s">
        <v>2108</v>
      </c>
      <c r="J64" s="239"/>
      <c r="K64" s="239" t="s">
        <v>10648</v>
      </c>
      <c r="L64" s="239"/>
      <c r="M64" s="239"/>
      <c r="N64" s="406" t="s">
        <v>2308</v>
      </c>
      <c r="O64" s="239"/>
      <c r="P64" s="239"/>
      <c r="Q64" s="239"/>
      <c r="R64" s="239"/>
      <c r="S64" s="239"/>
      <c r="T64" s="239"/>
      <c r="U64" s="239"/>
      <c r="V64" s="239"/>
      <c r="W64" s="243" t="s">
        <v>1590</v>
      </c>
      <c r="X64" s="239" t="s">
        <v>16915</v>
      </c>
      <c r="Y64" s="239" t="s">
        <v>7362</v>
      </c>
      <c r="Z64" s="239" t="s">
        <v>3212</v>
      </c>
      <c r="AA64" s="243" t="s">
        <v>2849</v>
      </c>
    </row>
  </sheetData>
  <phoneticPr fontId="5" type="noConversion"/>
  <dataValidations count="4">
    <dataValidation type="list" allowBlank="1" showInputMessage="1" showErrorMessage="1" sqref="B6" xr:uid="{00000000-0002-0000-F900-000000000000}">
      <formula1>"Mi: Minute,H: Hour,D: Daily,W: Weekly,M: Monthly,Y: Yearly"</formula1>
    </dataValidation>
    <dataValidation type="list" allowBlank="1" showInputMessage="1" showErrorMessage="1" sqref="B7 B9 O7:O9" xr:uid="{00000000-0002-0000-F900-000001000000}">
      <formula1>"替换,追加"</formula1>
    </dataValidation>
    <dataValidation type="list" allowBlank="1" showInputMessage="1" showErrorMessage="1" sqref="N12:N64" xr:uid="{00000000-0002-0000-F900-000002000000}">
      <formula1>"匹配,基线特有,本地扩充,废弃"</formula1>
    </dataValidation>
    <dataValidation type="list" allowBlank="1" showInputMessage="1" showErrorMessage="1" sqref="R4:R6" xr:uid="{00000000-0002-0000-F900-000003000000}">
      <formula1>"left join,inner join,union,union all"</formula1>
    </dataValidation>
  </dataValidations>
  <hyperlinks>
    <hyperlink ref="A1" location="目录!A1" display="返回" xr:uid="{00000000-0004-0000-F900-000000000000}"/>
  </hyperlinks>
  <pageMargins left="0.75" right="0.75" top="1" bottom="1" header="0.51180555555555596" footer="0.51180555555555596"/>
  <pageSetup paperSize="9" orientation="portrait"/>
  <legacyDrawing r:id="rId1"/>
</worksheet>
</file>

<file path=xl/worksheets/sheet2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AA132"/>
  <sheetViews>
    <sheetView topLeftCell="A43" workbookViewId="0"/>
  </sheetViews>
  <sheetFormatPr defaultColWidth="9" defaultRowHeight="13.8"/>
  <cols>
    <col min="1" max="1" width="9" style="215"/>
    <col min="2" max="2" width="14.109375" style="215" customWidth="1"/>
    <col min="3" max="3" width="14.77734375" style="215" customWidth="1"/>
    <col min="4" max="4" width="11.44140625" style="215" customWidth="1"/>
    <col min="5" max="5" width="10.33203125" style="215" customWidth="1"/>
    <col min="6" max="6" width="13.44140625" style="215" customWidth="1"/>
    <col min="7" max="7" width="14.33203125" style="215" customWidth="1"/>
    <col min="8" max="9" width="10.33203125" style="215" customWidth="1"/>
    <col min="10" max="10" width="9" style="215" customWidth="1"/>
    <col min="11" max="11" width="9" style="215" hidden="1" customWidth="1"/>
    <col min="12" max="12" width="15.109375" style="215" hidden="1" customWidth="1"/>
    <col min="13" max="13" width="9" style="215" hidden="1" customWidth="1"/>
    <col min="14" max="14" width="11.33203125" style="215" customWidth="1"/>
    <col min="15" max="22" width="9" style="215" hidden="1" customWidth="1"/>
    <col min="23" max="23" width="19.6640625" style="215" customWidth="1"/>
    <col min="24" max="24" width="13" style="215" customWidth="1"/>
    <col min="25" max="25" width="14.21875" style="215" customWidth="1"/>
    <col min="26" max="26" width="13.109375" style="215" customWidth="1"/>
    <col min="27" max="27" width="11.33203125" style="215" customWidth="1"/>
    <col min="28" max="16384" width="9" style="215"/>
  </cols>
  <sheetData>
    <row r="1" spans="1:27" s="668" customFormat="1" ht="15.6">
      <c r="A1" s="2" t="s">
        <v>2037</v>
      </c>
      <c r="B1" s="3"/>
      <c r="C1" s="3"/>
      <c r="D1" s="3"/>
      <c r="E1" s="3"/>
      <c r="F1" s="3"/>
      <c r="G1" s="3"/>
      <c r="H1" s="3"/>
      <c r="I1" s="3"/>
      <c r="J1" s="3"/>
      <c r="K1" s="3"/>
      <c r="L1" s="3"/>
      <c r="M1" s="3"/>
      <c r="N1" s="3"/>
      <c r="O1" s="3"/>
      <c r="P1" s="3"/>
      <c r="Q1" s="3"/>
      <c r="R1" s="3"/>
      <c r="S1" s="3"/>
      <c r="T1" s="3"/>
      <c r="U1" s="3"/>
      <c r="V1" s="3"/>
      <c r="W1" s="52"/>
      <c r="X1" s="52"/>
      <c r="Y1" s="52"/>
      <c r="Z1" s="52"/>
      <c r="AA1" s="52"/>
    </row>
    <row r="2" spans="1:27" s="668"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668" customFormat="1" ht="15.6">
      <c r="A3" s="6" t="s">
        <v>2040</v>
      </c>
      <c r="B3" s="124" t="s">
        <v>1594</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668" customFormat="1" ht="15.6">
      <c r="A4" s="9" t="s">
        <v>2042</v>
      </c>
      <c r="B4" s="10" t="s">
        <v>1595</v>
      </c>
      <c r="C4" s="8"/>
      <c r="D4" s="8"/>
      <c r="E4" s="8"/>
      <c r="F4" s="8"/>
      <c r="G4" s="8"/>
      <c r="H4" s="8"/>
      <c r="I4" s="8"/>
      <c r="J4" s="8"/>
      <c r="K4" s="8"/>
      <c r="L4" s="8"/>
      <c r="M4" s="8"/>
      <c r="N4" s="8"/>
      <c r="O4" s="38" t="s">
        <v>4149</v>
      </c>
      <c r="P4" s="39" t="e">
        <f>VLOOKUP(B3,[1]目录!#REF!,4,0)</f>
        <v>#REF!</v>
      </c>
      <c r="Q4" s="40"/>
      <c r="R4" s="41"/>
      <c r="S4" s="42"/>
      <c r="T4" s="42"/>
      <c r="U4" s="42"/>
      <c r="V4" s="61"/>
      <c r="W4" s="62" t="s">
        <v>2301</v>
      </c>
      <c r="X4" s="243" t="s">
        <v>1598</v>
      </c>
      <c r="Y4" s="63"/>
      <c r="Z4" s="11"/>
      <c r="AA4" s="63"/>
    </row>
    <row r="5" spans="1:27" s="668" customFormat="1"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row>
    <row r="6" spans="1:27" s="668" customFormat="1" ht="15.6">
      <c r="A6" s="9" t="s">
        <v>2044</v>
      </c>
      <c r="B6" s="12" t="s">
        <v>2303</v>
      </c>
      <c r="C6" s="8"/>
      <c r="D6" s="8"/>
      <c r="E6" s="8"/>
      <c r="F6" s="8"/>
      <c r="G6" s="8"/>
      <c r="H6" s="8"/>
      <c r="I6" s="8"/>
      <c r="J6" s="8"/>
      <c r="K6" s="8"/>
      <c r="L6" s="8"/>
      <c r="M6" s="8"/>
      <c r="N6" s="8"/>
      <c r="O6" s="43"/>
      <c r="P6" s="42"/>
      <c r="Q6" s="42"/>
      <c r="R6" s="41"/>
      <c r="S6" s="42"/>
      <c r="T6" s="42"/>
      <c r="U6" s="42"/>
      <c r="V6" s="61"/>
      <c r="W6" s="62"/>
      <c r="X6" s="124"/>
      <c r="Y6" s="63"/>
      <c r="Z6" s="11"/>
      <c r="AA6" s="63"/>
    </row>
    <row r="7" spans="1:27" s="668"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s="668" customFormat="1" ht="15.6">
      <c r="A8" s="9" t="s">
        <v>2048</v>
      </c>
      <c r="B8" s="11" t="s">
        <v>16916</v>
      </c>
      <c r="C8" s="8"/>
      <c r="D8" s="8"/>
      <c r="E8" s="8"/>
      <c r="F8" s="8"/>
      <c r="G8" s="8"/>
      <c r="H8" s="8"/>
      <c r="I8" s="8"/>
      <c r="J8" s="8"/>
      <c r="K8" s="8"/>
      <c r="L8" s="8"/>
      <c r="M8" s="8"/>
      <c r="N8" s="8"/>
      <c r="O8" s="43"/>
      <c r="P8" s="42"/>
      <c r="Q8" s="42"/>
      <c r="R8" s="42"/>
      <c r="S8" s="42"/>
      <c r="T8" s="42"/>
      <c r="U8" s="42"/>
      <c r="V8" s="61"/>
      <c r="W8" s="62"/>
      <c r="X8" s="65"/>
      <c r="Y8" s="63"/>
      <c r="Z8" s="11"/>
      <c r="AA8" s="63"/>
    </row>
    <row r="9" spans="1:27" s="668"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668"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s="668"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s="579" customFormat="1">
      <c r="A12" s="238">
        <v>1</v>
      </c>
      <c r="B12" s="239" t="s">
        <v>2304</v>
      </c>
      <c r="C12" s="246" t="s">
        <v>2670</v>
      </c>
      <c r="D12" s="239" t="s">
        <v>2272</v>
      </c>
      <c r="E12" s="239" t="s">
        <v>2079</v>
      </c>
      <c r="F12" s="239" t="s">
        <v>2304</v>
      </c>
      <c r="G12" s="246" t="s">
        <v>2670</v>
      </c>
      <c r="H12" s="239" t="s">
        <v>2272</v>
      </c>
      <c r="I12" s="240" t="s">
        <v>2079</v>
      </c>
      <c r="J12" s="239" t="s">
        <v>79</v>
      </c>
      <c r="K12" s="239"/>
      <c r="L12" s="239" t="s">
        <v>2702</v>
      </c>
      <c r="M12" s="239"/>
      <c r="N12" s="406" t="s">
        <v>4189</v>
      </c>
      <c r="O12" s="239"/>
      <c r="P12" s="239"/>
      <c r="Q12" s="239"/>
      <c r="R12" s="239"/>
      <c r="S12" s="239"/>
      <c r="T12" s="239"/>
      <c r="U12" s="239"/>
      <c r="V12" s="239"/>
      <c r="W12" s="243" t="s">
        <v>1598</v>
      </c>
      <c r="X12" s="239" t="s">
        <v>16917</v>
      </c>
      <c r="Y12" s="239" t="s">
        <v>16918</v>
      </c>
      <c r="Z12" s="239" t="s">
        <v>2272</v>
      </c>
      <c r="AA12" s="239" t="s">
        <v>2849</v>
      </c>
    </row>
    <row r="13" spans="1:27" s="579" customFormat="1" ht="13.5" customHeight="1">
      <c r="A13" s="238">
        <v>2</v>
      </c>
      <c r="B13" s="239" t="s">
        <v>2369</v>
      </c>
      <c r="C13" s="246" t="s">
        <v>3434</v>
      </c>
      <c r="D13" s="239" t="s">
        <v>3898</v>
      </c>
      <c r="E13" s="239" t="s">
        <v>4007</v>
      </c>
      <c r="F13" s="240" t="s">
        <v>2369</v>
      </c>
      <c r="G13" s="240" t="s">
        <v>3434</v>
      </c>
      <c r="H13" s="240" t="s">
        <v>2803</v>
      </c>
      <c r="I13" s="240" t="s">
        <v>2804</v>
      </c>
      <c r="J13" s="239" t="s">
        <v>79</v>
      </c>
      <c r="K13" s="239"/>
      <c r="L13" s="239" t="s">
        <v>1605</v>
      </c>
      <c r="M13" s="239"/>
      <c r="N13" s="406" t="s">
        <v>4189</v>
      </c>
      <c r="O13" s="239"/>
      <c r="P13" s="239"/>
      <c r="Q13" s="239"/>
      <c r="R13" s="239"/>
      <c r="S13" s="239"/>
      <c r="T13" s="239"/>
      <c r="U13" s="239"/>
      <c r="V13" s="239"/>
      <c r="W13" s="243" t="s">
        <v>1598</v>
      </c>
      <c r="X13" s="239" t="s">
        <v>16919</v>
      </c>
      <c r="Y13" s="239" t="s">
        <v>16920</v>
      </c>
      <c r="Z13" s="239" t="s">
        <v>16921</v>
      </c>
      <c r="AA13" s="239" t="s">
        <v>2849</v>
      </c>
    </row>
    <row r="14" spans="1:27" s="579" customFormat="1">
      <c r="A14" s="238">
        <v>3</v>
      </c>
      <c r="B14" s="239" t="s">
        <v>8359</v>
      </c>
      <c r="C14" s="246" t="s">
        <v>3438</v>
      </c>
      <c r="D14" s="239" t="s">
        <v>2684</v>
      </c>
      <c r="E14" s="239" t="s">
        <v>2884</v>
      </c>
      <c r="F14" s="240" t="s">
        <v>8359</v>
      </c>
      <c r="G14" s="240" t="s">
        <v>3438</v>
      </c>
      <c r="H14" s="240" t="s">
        <v>3921</v>
      </c>
      <c r="I14" s="240" t="s">
        <v>3922</v>
      </c>
      <c r="J14" s="447"/>
      <c r="K14" s="239"/>
      <c r="L14" s="239"/>
      <c r="M14" s="239"/>
      <c r="N14" s="406" t="s">
        <v>4189</v>
      </c>
      <c r="O14" s="239"/>
      <c r="P14" s="239"/>
      <c r="Q14" s="239"/>
      <c r="R14" s="239"/>
      <c r="S14" s="239"/>
      <c r="T14" s="239"/>
      <c r="U14" s="239"/>
      <c r="V14" s="239"/>
      <c r="W14" s="243" t="s">
        <v>1598</v>
      </c>
      <c r="X14" s="239" t="s">
        <v>16922</v>
      </c>
      <c r="Y14" s="239" t="s">
        <v>16923</v>
      </c>
      <c r="Z14" s="239" t="s">
        <v>16924</v>
      </c>
      <c r="AA14" s="239" t="s">
        <v>2849</v>
      </c>
    </row>
    <row r="15" spans="1:27" s="579" customFormat="1">
      <c r="A15" s="238">
        <v>4</v>
      </c>
      <c r="B15" s="239" t="s">
        <v>16925</v>
      </c>
      <c r="C15" s="246" t="s">
        <v>16926</v>
      </c>
      <c r="D15" s="239" t="s">
        <v>2085</v>
      </c>
      <c r="E15" s="239" t="s">
        <v>2085</v>
      </c>
      <c r="F15" s="240" t="s">
        <v>16925</v>
      </c>
      <c r="G15" s="599" t="s">
        <v>16927</v>
      </c>
      <c r="H15" s="240" t="s">
        <v>3898</v>
      </c>
      <c r="I15" s="240" t="s">
        <v>4007</v>
      </c>
      <c r="J15" s="447"/>
      <c r="K15" s="239"/>
      <c r="L15" s="239" t="s">
        <v>2702</v>
      </c>
      <c r="M15" s="239"/>
      <c r="N15" s="406" t="s">
        <v>2308</v>
      </c>
      <c r="O15" s="239"/>
      <c r="P15" s="239"/>
      <c r="Q15" s="239"/>
      <c r="R15" s="239"/>
      <c r="S15" s="239"/>
      <c r="T15" s="239"/>
      <c r="U15" s="239"/>
      <c r="V15" s="239"/>
      <c r="W15" s="243" t="s">
        <v>1598</v>
      </c>
      <c r="X15" s="239" t="s">
        <v>16928</v>
      </c>
      <c r="Y15" s="239" t="s">
        <v>16929</v>
      </c>
      <c r="Z15" s="239" t="s">
        <v>4950</v>
      </c>
      <c r="AA15" s="239" t="s">
        <v>2849</v>
      </c>
    </row>
    <row r="16" spans="1:27" s="579" customFormat="1">
      <c r="A16" s="238">
        <v>5</v>
      </c>
      <c r="B16" s="239" t="s">
        <v>14402</v>
      </c>
      <c r="C16" s="246" t="s">
        <v>2236</v>
      </c>
      <c r="D16" s="239" t="s">
        <v>3898</v>
      </c>
      <c r="E16" s="239" t="s">
        <v>4007</v>
      </c>
      <c r="F16" s="240" t="s">
        <v>14402</v>
      </c>
      <c r="G16" s="599" t="s">
        <v>16263</v>
      </c>
      <c r="H16" s="240" t="s">
        <v>3212</v>
      </c>
      <c r="I16" s="240" t="s">
        <v>2108</v>
      </c>
      <c r="J16" s="447"/>
      <c r="K16" s="239"/>
      <c r="L16" s="239"/>
      <c r="M16" s="239"/>
      <c r="N16" s="406" t="s">
        <v>4189</v>
      </c>
      <c r="O16" s="239"/>
      <c r="P16" s="239"/>
      <c r="Q16" s="239"/>
      <c r="R16" s="239"/>
      <c r="S16" s="239"/>
      <c r="T16" s="239"/>
      <c r="U16" s="239"/>
      <c r="V16" s="239"/>
      <c r="W16" s="243" t="s">
        <v>1598</v>
      </c>
      <c r="X16" s="239" t="s">
        <v>16930</v>
      </c>
      <c r="Y16" s="239" t="s">
        <v>16931</v>
      </c>
      <c r="Z16" s="239" t="s">
        <v>16921</v>
      </c>
      <c r="AA16" s="239" t="s">
        <v>2849</v>
      </c>
    </row>
    <row r="17" spans="1:27" s="579" customFormat="1">
      <c r="A17" s="238">
        <v>6</v>
      </c>
      <c r="B17" s="239" t="s">
        <v>1993</v>
      </c>
      <c r="C17" s="246" t="s">
        <v>4164</v>
      </c>
      <c r="D17" s="239" t="s">
        <v>4757</v>
      </c>
      <c r="E17" s="239" t="s">
        <v>4758</v>
      </c>
      <c r="F17" s="240" t="s">
        <v>1993</v>
      </c>
      <c r="G17" s="599" t="s">
        <v>16264</v>
      </c>
      <c r="H17" s="240" t="s">
        <v>4757</v>
      </c>
      <c r="I17" s="240" t="s">
        <v>4758</v>
      </c>
      <c r="J17" s="447"/>
      <c r="K17" s="239"/>
      <c r="M17" s="239"/>
      <c r="N17" s="406" t="s">
        <v>2308</v>
      </c>
      <c r="O17" s="239"/>
      <c r="P17" s="239"/>
      <c r="Q17" s="239"/>
      <c r="R17" s="239"/>
      <c r="S17" s="239"/>
      <c r="T17" s="239"/>
      <c r="U17" s="239"/>
      <c r="V17" s="239"/>
      <c r="W17" s="243" t="s">
        <v>1598</v>
      </c>
      <c r="X17" s="239" t="s">
        <v>16932</v>
      </c>
      <c r="Y17" s="239" t="s">
        <v>16933</v>
      </c>
      <c r="Z17" s="239" t="s">
        <v>16934</v>
      </c>
      <c r="AA17" s="239" t="s">
        <v>2849</v>
      </c>
    </row>
    <row r="18" spans="1:27" s="579" customFormat="1">
      <c r="A18" s="238">
        <v>7</v>
      </c>
      <c r="B18" s="239" t="s">
        <v>16265</v>
      </c>
      <c r="C18" s="239" t="s">
        <v>16266</v>
      </c>
      <c r="D18" s="239" t="s">
        <v>2096</v>
      </c>
      <c r="E18" s="239" t="s">
        <v>2097</v>
      </c>
      <c r="F18" s="240" t="s">
        <v>16265</v>
      </c>
      <c r="G18" s="240" t="s">
        <v>16266</v>
      </c>
      <c r="H18" s="240" t="s">
        <v>2096</v>
      </c>
      <c r="I18" s="240" t="s">
        <v>2097</v>
      </c>
      <c r="J18" s="447"/>
      <c r="K18" s="447"/>
      <c r="L18" s="239" t="s">
        <v>2755</v>
      </c>
      <c r="M18" s="2024" t="s">
        <v>16267</v>
      </c>
      <c r="N18" s="238" t="s">
        <v>142</v>
      </c>
      <c r="W18" s="447"/>
      <c r="X18" s="447"/>
      <c r="Y18" s="447"/>
      <c r="Z18" s="447"/>
      <c r="AA18" s="447"/>
    </row>
    <row r="19" spans="1:27" s="579" customFormat="1">
      <c r="A19" s="238">
        <v>8</v>
      </c>
      <c r="B19" s="239" t="s">
        <v>16268</v>
      </c>
      <c r="C19" s="239" t="s">
        <v>16269</v>
      </c>
      <c r="D19" s="239" t="s">
        <v>3175</v>
      </c>
      <c r="E19" s="239" t="s">
        <v>2241</v>
      </c>
      <c r="F19" s="240" t="s">
        <v>16268</v>
      </c>
      <c r="G19" s="240" t="s">
        <v>16269</v>
      </c>
      <c r="H19" s="240" t="s">
        <v>3175</v>
      </c>
      <c r="I19" s="240" t="s">
        <v>2241</v>
      </c>
      <c r="J19" s="447"/>
      <c r="K19" s="447"/>
      <c r="L19" s="447"/>
      <c r="M19" s="2024"/>
      <c r="N19" s="238" t="s">
        <v>142</v>
      </c>
      <c r="W19" s="447"/>
      <c r="X19" s="447"/>
      <c r="Y19" s="447"/>
      <c r="Z19" s="447"/>
      <c r="AA19" s="447"/>
    </row>
    <row r="20" spans="1:27" s="579" customFormat="1">
      <c r="A20" s="238">
        <v>9</v>
      </c>
      <c r="B20" s="239" t="s">
        <v>16270</v>
      </c>
      <c r="C20" s="239" t="s">
        <v>16271</v>
      </c>
      <c r="D20" s="239" t="s">
        <v>2096</v>
      </c>
      <c r="E20" s="239" t="s">
        <v>2097</v>
      </c>
      <c r="F20" s="239" t="s">
        <v>16270</v>
      </c>
      <c r="G20" s="239" t="s">
        <v>16271</v>
      </c>
      <c r="H20" s="239" t="s">
        <v>2096</v>
      </c>
      <c r="I20" s="239" t="s">
        <v>2097</v>
      </c>
      <c r="J20" s="447"/>
      <c r="K20" s="447"/>
      <c r="L20" s="447"/>
      <c r="M20" s="2024"/>
      <c r="N20" s="238" t="s">
        <v>142</v>
      </c>
      <c r="W20" s="447"/>
      <c r="X20" s="447"/>
      <c r="Y20" s="447"/>
      <c r="Z20" s="447"/>
      <c r="AA20" s="447"/>
    </row>
    <row r="21" spans="1:27" s="579" customFormat="1">
      <c r="A21" s="238">
        <v>10</v>
      </c>
      <c r="B21" s="239" t="s">
        <v>16272</v>
      </c>
      <c r="C21" s="239" t="s">
        <v>16273</v>
      </c>
      <c r="D21" s="239" t="s">
        <v>3175</v>
      </c>
      <c r="E21" s="239" t="s">
        <v>2241</v>
      </c>
      <c r="F21" s="240" t="s">
        <v>16272</v>
      </c>
      <c r="G21" s="240" t="s">
        <v>16273</v>
      </c>
      <c r="H21" s="240" t="s">
        <v>3921</v>
      </c>
      <c r="I21" s="240" t="s">
        <v>3922</v>
      </c>
      <c r="J21" s="447"/>
      <c r="K21" s="447"/>
      <c r="L21" s="447"/>
      <c r="M21" s="2024"/>
      <c r="N21" s="238" t="s">
        <v>142</v>
      </c>
      <c r="W21" s="447"/>
      <c r="X21" s="447"/>
      <c r="Y21" s="447"/>
      <c r="Z21" s="447"/>
      <c r="AA21" s="447"/>
    </row>
    <row r="22" spans="1:27" s="579" customFormat="1">
      <c r="A22" s="238">
        <v>11</v>
      </c>
      <c r="B22" s="239" t="s">
        <v>16276</v>
      </c>
      <c r="C22" s="246" t="s">
        <v>4681</v>
      </c>
      <c r="D22" s="239" t="s">
        <v>2278</v>
      </c>
      <c r="E22" s="239" t="s">
        <v>2827</v>
      </c>
      <c r="F22" s="240" t="s">
        <v>16276</v>
      </c>
      <c r="G22" s="240" t="s">
        <v>4681</v>
      </c>
      <c r="H22" s="240" t="s">
        <v>2803</v>
      </c>
      <c r="I22" s="240" t="s">
        <v>2804</v>
      </c>
      <c r="J22" s="447"/>
      <c r="K22" s="239"/>
      <c r="L22" s="239" t="s">
        <v>16935</v>
      </c>
      <c r="M22" s="239"/>
      <c r="N22" s="406" t="s">
        <v>4189</v>
      </c>
      <c r="O22" s="239"/>
      <c r="P22" s="239"/>
      <c r="Q22" s="239"/>
      <c r="R22" s="239"/>
      <c r="S22" s="239"/>
      <c r="T22" s="239"/>
      <c r="U22" s="239"/>
      <c r="V22" s="239"/>
      <c r="W22" s="243" t="s">
        <v>1598</v>
      </c>
      <c r="X22" s="239" t="s">
        <v>16936</v>
      </c>
      <c r="Y22" s="239" t="s">
        <v>16937</v>
      </c>
      <c r="Z22" s="239" t="s">
        <v>10569</v>
      </c>
      <c r="AA22" s="239" t="s">
        <v>2849</v>
      </c>
    </row>
    <row r="23" spans="1:27" s="447" customFormat="1" ht="24">
      <c r="A23" s="238">
        <v>12</v>
      </c>
      <c r="B23" s="672" t="s">
        <v>16938</v>
      </c>
      <c r="C23" s="672" t="s">
        <v>16939</v>
      </c>
      <c r="D23" s="672" t="s">
        <v>2803</v>
      </c>
      <c r="E23" s="672" t="s">
        <v>2804</v>
      </c>
      <c r="F23" s="579" t="s">
        <v>16938</v>
      </c>
      <c r="G23" s="706" t="s">
        <v>16940</v>
      </c>
      <c r="H23" s="579" t="s">
        <v>2803</v>
      </c>
      <c r="I23" s="672" t="s">
        <v>2804</v>
      </c>
      <c r="N23" s="406" t="s">
        <v>188</v>
      </c>
      <c r="W23" s="447" t="s">
        <v>16941</v>
      </c>
    </row>
    <row r="24" spans="1:27" s="579" customFormat="1" ht="12.75" customHeight="1">
      <c r="A24" s="238">
        <v>13</v>
      </c>
      <c r="B24" s="239" t="s">
        <v>16277</v>
      </c>
      <c r="C24" s="246" t="s">
        <v>15483</v>
      </c>
      <c r="D24" s="239" t="s">
        <v>2096</v>
      </c>
      <c r="E24" s="239" t="s">
        <v>2097</v>
      </c>
      <c r="F24" s="240" t="s">
        <v>16277</v>
      </c>
      <c r="G24" s="240" t="s">
        <v>15483</v>
      </c>
      <c r="H24" s="240" t="s">
        <v>2278</v>
      </c>
      <c r="I24" s="240" t="s">
        <v>2827</v>
      </c>
      <c r="J24" s="447"/>
      <c r="K24" s="239"/>
      <c r="L24" s="239" t="s">
        <v>16278</v>
      </c>
      <c r="M24" s="239"/>
      <c r="N24" s="406" t="s">
        <v>4189</v>
      </c>
      <c r="O24" s="239"/>
      <c r="P24" s="239"/>
      <c r="Q24" s="239"/>
      <c r="R24" s="239"/>
      <c r="S24" s="239"/>
      <c r="T24" s="239"/>
      <c r="U24" s="239"/>
      <c r="V24" s="239"/>
      <c r="W24" s="243" t="s">
        <v>1598</v>
      </c>
      <c r="X24" s="239" t="s">
        <v>16942</v>
      </c>
      <c r="Y24" s="239" t="s">
        <v>16943</v>
      </c>
      <c r="Z24" s="239" t="s">
        <v>4943</v>
      </c>
      <c r="AA24" s="239" t="s">
        <v>2849</v>
      </c>
    </row>
    <row r="25" spans="1:27" s="579" customFormat="1">
      <c r="A25" s="238">
        <v>14</v>
      </c>
      <c r="B25" s="239" t="s">
        <v>16280</v>
      </c>
      <c r="C25" s="246" t="s">
        <v>15479</v>
      </c>
      <c r="D25" s="239" t="s">
        <v>2066</v>
      </c>
      <c r="E25" s="239" t="s">
        <v>2067</v>
      </c>
      <c r="F25" s="240" t="s">
        <v>16280</v>
      </c>
      <c r="G25" s="599" t="s">
        <v>16281</v>
      </c>
      <c r="H25" s="240" t="s">
        <v>2066</v>
      </c>
      <c r="I25" s="240" t="s">
        <v>2067</v>
      </c>
      <c r="J25" s="447"/>
      <c r="K25" s="239"/>
      <c r="L25" s="239" t="s">
        <v>16357</v>
      </c>
      <c r="M25" s="239"/>
      <c r="N25" s="406" t="s">
        <v>4189</v>
      </c>
      <c r="O25" s="239"/>
      <c r="P25" s="239"/>
      <c r="Q25" s="239"/>
      <c r="R25" s="239"/>
      <c r="S25" s="239"/>
      <c r="T25" s="239"/>
      <c r="U25" s="239"/>
      <c r="V25" s="239"/>
      <c r="W25" s="243" t="s">
        <v>1598</v>
      </c>
      <c r="X25" s="239" t="s">
        <v>16944</v>
      </c>
      <c r="Y25" s="239" t="s">
        <v>16945</v>
      </c>
      <c r="Z25" s="239" t="s">
        <v>2233</v>
      </c>
      <c r="AA25" s="239" t="s">
        <v>2849</v>
      </c>
    </row>
    <row r="26" spans="1:27" s="579" customFormat="1">
      <c r="A26" s="238">
        <v>15</v>
      </c>
      <c r="B26" s="239" t="s">
        <v>16282</v>
      </c>
      <c r="C26" s="246" t="s">
        <v>15481</v>
      </c>
      <c r="D26" s="239" t="s">
        <v>2100</v>
      </c>
      <c r="E26" s="239" t="s">
        <v>2101</v>
      </c>
      <c r="F26" s="240" t="s">
        <v>16282</v>
      </c>
      <c r="G26" s="240" t="s">
        <v>15481</v>
      </c>
      <c r="H26" s="240" t="s">
        <v>2066</v>
      </c>
      <c r="I26" s="240" t="s">
        <v>2067</v>
      </c>
      <c r="J26" s="447"/>
      <c r="K26" s="239"/>
      <c r="L26" s="239" t="s">
        <v>16358</v>
      </c>
      <c r="M26" s="239"/>
      <c r="N26" s="406" t="s">
        <v>2308</v>
      </c>
      <c r="O26" s="239"/>
      <c r="P26" s="239"/>
      <c r="Q26" s="239"/>
      <c r="R26" s="239"/>
      <c r="S26" s="239"/>
      <c r="T26" s="239"/>
      <c r="U26" s="239"/>
      <c r="V26" s="239"/>
      <c r="W26" s="243" t="s">
        <v>1598</v>
      </c>
      <c r="X26" s="239" t="s">
        <v>16946</v>
      </c>
      <c r="Y26" s="239" t="s">
        <v>16947</v>
      </c>
      <c r="Z26" s="239" t="s">
        <v>11528</v>
      </c>
      <c r="AA26" s="239" t="s">
        <v>2849</v>
      </c>
    </row>
    <row r="27" spans="1:27" s="579" customFormat="1">
      <c r="A27" s="238">
        <v>16</v>
      </c>
      <c r="B27" s="239" t="s">
        <v>16838</v>
      </c>
      <c r="C27" s="246" t="s">
        <v>15485</v>
      </c>
      <c r="D27" s="239" t="s">
        <v>2100</v>
      </c>
      <c r="E27" s="239" t="s">
        <v>2101</v>
      </c>
      <c r="F27" s="240" t="s">
        <v>16838</v>
      </c>
      <c r="G27" s="599" t="s">
        <v>16839</v>
      </c>
      <c r="H27" s="240" t="s">
        <v>2278</v>
      </c>
      <c r="I27" s="240" t="s">
        <v>2827</v>
      </c>
      <c r="J27" s="447"/>
      <c r="K27" s="239"/>
      <c r="L27" s="239" t="s">
        <v>16356</v>
      </c>
      <c r="M27" s="239"/>
      <c r="N27" s="406" t="s">
        <v>2308</v>
      </c>
      <c r="O27" s="239"/>
      <c r="P27" s="239"/>
      <c r="Q27" s="239"/>
      <c r="R27" s="239"/>
      <c r="S27" s="239"/>
      <c r="T27" s="239"/>
      <c r="U27" s="239"/>
      <c r="V27" s="239"/>
      <c r="W27" s="243" t="s">
        <v>1598</v>
      </c>
      <c r="X27" s="239" t="s">
        <v>16948</v>
      </c>
      <c r="Y27" s="239" t="s">
        <v>16949</v>
      </c>
      <c r="Z27" s="239" t="s">
        <v>11528</v>
      </c>
      <c r="AA27" s="239" t="s">
        <v>2849</v>
      </c>
    </row>
    <row r="28" spans="1:27" s="579" customFormat="1">
      <c r="A28" s="238">
        <v>17</v>
      </c>
      <c r="B28" s="239" t="s">
        <v>16950</v>
      </c>
      <c r="C28" s="246" t="s">
        <v>15476</v>
      </c>
      <c r="D28" s="239" t="s">
        <v>2078</v>
      </c>
      <c r="E28" s="239" t="s">
        <v>2079</v>
      </c>
      <c r="F28" s="240" t="s">
        <v>16950</v>
      </c>
      <c r="G28" s="599" t="s">
        <v>16951</v>
      </c>
      <c r="H28" s="240" t="s">
        <v>2078</v>
      </c>
      <c r="I28" s="240" t="s">
        <v>2079</v>
      </c>
      <c r="J28" s="447"/>
      <c r="K28" s="239"/>
      <c r="L28" s="239" t="s">
        <v>16357</v>
      </c>
      <c r="M28" s="239"/>
      <c r="N28" s="406" t="s">
        <v>2308</v>
      </c>
      <c r="O28" s="239"/>
      <c r="P28" s="239"/>
      <c r="Q28" s="239"/>
      <c r="R28" s="239"/>
      <c r="S28" s="239"/>
      <c r="T28" s="239"/>
      <c r="U28" s="239"/>
      <c r="V28" s="239"/>
      <c r="W28" s="243" t="s">
        <v>1598</v>
      </c>
      <c r="X28" s="239" t="s">
        <v>16952</v>
      </c>
      <c r="Y28" s="239" t="s">
        <v>16953</v>
      </c>
      <c r="Z28" s="239" t="s">
        <v>8478</v>
      </c>
      <c r="AA28" s="239" t="s">
        <v>2849</v>
      </c>
    </row>
    <row r="29" spans="1:27" s="579" customFormat="1">
      <c r="A29" s="238">
        <v>18</v>
      </c>
      <c r="B29" s="239" t="s">
        <v>16954</v>
      </c>
      <c r="C29" s="246" t="s">
        <v>16955</v>
      </c>
      <c r="D29" s="239" t="s">
        <v>2088</v>
      </c>
      <c r="E29" s="239" t="s">
        <v>2089</v>
      </c>
      <c r="F29" s="240" t="s">
        <v>16954</v>
      </c>
      <c r="G29" s="599" t="s">
        <v>16956</v>
      </c>
      <c r="H29" s="240" t="s">
        <v>2088</v>
      </c>
      <c r="I29" s="240" t="s">
        <v>2089</v>
      </c>
      <c r="J29" s="447"/>
      <c r="K29" s="239"/>
      <c r="L29" s="239" t="s">
        <v>16957</v>
      </c>
      <c r="M29" s="239"/>
      <c r="N29" s="406" t="s">
        <v>2308</v>
      </c>
      <c r="O29" s="239"/>
      <c r="P29" s="239"/>
      <c r="Q29" s="239"/>
      <c r="R29" s="239"/>
      <c r="S29" s="239"/>
      <c r="T29" s="239"/>
      <c r="U29" s="239"/>
      <c r="V29" s="239"/>
      <c r="W29" s="243" t="s">
        <v>1598</v>
      </c>
      <c r="X29" s="239" t="s">
        <v>16958</v>
      </c>
      <c r="Y29" s="239" t="s">
        <v>16959</v>
      </c>
      <c r="Z29" s="239" t="s">
        <v>10579</v>
      </c>
      <c r="AA29" s="239" t="s">
        <v>2849</v>
      </c>
    </row>
    <row r="30" spans="1:27" s="579" customFormat="1">
      <c r="A30" s="238">
        <v>19</v>
      </c>
      <c r="B30" s="239" t="s">
        <v>13418</v>
      </c>
      <c r="C30" s="246" t="s">
        <v>16960</v>
      </c>
      <c r="D30" s="239" t="s">
        <v>2070</v>
      </c>
      <c r="E30" s="239" t="s">
        <v>2071</v>
      </c>
      <c r="F30" s="240" t="s">
        <v>13418</v>
      </c>
      <c r="G30" s="599" t="s">
        <v>13419</v>
      </c>
      <c r="H30" s="240" t="s">
        <v>2803</v>
      </c>
      <c r="I30" s="240" t="s">
        <v>2804</v>
      </c>
      <c r="J30" s="447"/>
      <c r="K30" s="239"/>
      <c r="L30" s="239" t="s">
        <v>2702</v>
      </c>
      <c r="M30" s="239"/>
      <c r="N30" s="406" t="s">
        <v>2308</v>
      </c>
      <c r="O30" s="239"/>
      <c r="P30" s="239"/>
      <c r="Q30" s="239"/>
      <c r="R30" s="239"/>
      <c r="S30" s="239"/>
      <c r="T30" s="239"/>
      <c r="U30" s="239"/>
      <c r="V30" s="239"/>
      <c r="W30" s="243" t="s">
        <v>1598</v>
      </c>
      <c r="X30" s="239" t="s">
        <v>16961</v>
      </c>
      <c r="Y30" s="239" t="s">
        <v>16962</v>
      </c>
      <c r="Z30" s="239" t="s">
        <v>4939</v>
      </c>
      <c r="AA30" s="239" t="s">
        <v>2849</v>
      </c>
    </row>
    <row r="31" spans="1:27" s="579" customFormat="1">
      <c r="A31" s="238">
        <v>20</v>
      </c>
      <c r="B31" s="239" t="s">
        <v>16963</v>
      </c>
      <c r="C31" s="246" t="s">
        <v>16964</v>
      </c>
      <c r="D31" s="239" t="s">
        <v>2100</v>
      </c>
      <c r="E31" s="239" t="s">
        <v>2101</v>
      </c>
      <c r="F31" s="240" t="s">
        <v>16963</v>
      </c>
      <c r="G31" s="599" t="s">
        <v>16965</v>
      </c>
      <c r="H31" s="240" t="s">
        <v>2100</v>
      </c>
      <c r="I31" s="240" t="s">
        <v>2101</v>
      </c>
      <c r="J31" s="447"/>
      <c r="K31" s="239"/>
      <c r="L31" s="239" t="s">
        <v>2702</v>
      </c>
      <c r="M31" s="239"/>
      <c r="N31" s="406" t="s">
        <v>2308</v>
      </c>
      <c r="O31" s="239"/>
      <c r="P31" s="239"/>
      <c r="Q31" s="239"/>
      <c r="R31" s="239"/>
      <c r="S31" s="239"/>
      <c r="T31" s="239"/>
      <c r="U31" s="239"/>
      <c r="V31" s="239"/>
      <c r="W31" s="243" t="s">
        <v>1598</v>
      </c>
      <c r="X31" s="239" t="s">
        <v>16966</v>
      </c>
      <c r="Y31" s="239" t="s">
        <v>16967</v>
      </c>
      <c r="Z31" s="239" t="s">
        <v>11528</v>
      </c>
      <c r="AA31" s="239" t="s">
        <v>2849</v>
      </c>
    </row>
    <row r="32" spans="1:27" s="579" customFormat="1">
      <c r="A32" s="238">
        <v>21</v>
      </c>
      <c r="B32" s="239" t="s">
        <v>16968</v>
      </c>
      <c r="C32" s="246" t="s">
        <v>16969</v>
      </c>
      <c r="D32" s="239" t="s">
        <v>2100</v>
      </c>
      <c r="E32" s="239" t="s">
        <v>2101</v>
      </c>
      <c r="F32" s="240" t="s">
        <v>16968</v>
      </c>
      <c r="G32" s="599" t="s">
        <v>16970</v>
      </c>
      <c r="H32" s="240" t="s">
        <v>2100</v>
      </c>
      <c r="I32" s="240" t="s">
        <v>2101</v>
      </c>
      <c r="J32" s="447"/>
      <c r="K32" s="239"/>
      <c r="L32" s="239" t="s">
        <v>2702</v>
      </c>
      <c r="M32" s="239"/>
      <c r="N32" s="406" t="s">
        <v>2308</v>
      </c>
      <c r="O32" s="239"/>
      <c r="P32" s="239"/>
      <c r="Q32" s="239"/>
      <c r="R32" s="239"/>
      <c r="S32" s="239"/>
      <c r="T32" s="239"/>
      <c r="U32" s="239"/>
      <c r="V32" s="239"/>
      <c r="W32" s="243" t="s">
        <v>1598</v>
      </c>
      <c r="X32" s="239" t="s">
        <v>16971</v>
      </c>
      <c r="Y32" s="239" t="s">
        <v>16972</v>
      </c>
      <c r="Z32" s="239" t="s">
        <v>11528</v>
      </c>
      <c r="AA32" s="239" t="s">
        <v>2849</v>
      </c>
    </row>
    <row r="33" spans="1:27" s="579" customFormat="1">
      <c r="A33" s="238">
        <v>22</v>
      </c>
      <c r="B33" s="239" t="s">
        <v>16973</v>
      </c>
      <c r="C33" s="246" t="s">
        <v>16974</v>
      </c>
      <c r="D33" s="239" t="s">
        <v>2278</v>
      </c>
      <c r="E33" s="239" t="s">
        <v>2827</v>
      </c>
      <c r="F33" s="240" t="s">
        <v>16973</v>
      </c>
      <c r="G33" s="599" t="s">
        <v>16975</v>
      </c>
      <c r="H33" s="240" t="s">
        <v>3513</v>
      </c>
      <c r="I33" s="240" t="s">
        <v>2108</v>
      </c>
      <c r="J33" s="447"/>
      <c r="K33" s="239"/>
      <c r="L33" s="239" t="s">
        <v>2702</v>
      </c>
      <c r="M33" s="239"/>
      <c r="N33" s="406" t="s">
        <v>2308</v>
      </c>
      <c r="O33" s="239"/>
      <c r="P33" s="239"/>
      <c r="Q33" s="239"/>
      <c r="R33" s="239"/>
      <c r="S33" s="239"/>
      <c r="T33" s="239"/>
      <c r="U33" s="239"/>
      <c r="V33" s="239"/>
      <c r="W33" s="243" t="s">
        <v>1598</v>
      </c>
      <c r="X33" s="239" t="s">
        <v>16976</v>
      </c>
      <c r="Y33" s="239" t="s">
        <v>16977</v>
      </c>
      <c r="Z33" s="239" t="s">
        <v>10569</v>
      </c>
      <c r="AA33" s="239" t="s">
        <v>2849</v>
      </c>
    </row>
    <row r="34" spans="1:27" s="579" customFormat="1">
      <c r="A34" s="238">
        <v>23</v>
      </c>
      <c r="B34" s="239" t="s">
        <v>16978</v>
      </c>
      <c r="C34" s="246" t="s">
        <v>16979</v>
      </c>
      <c r="D34" s="239" t="s">
        <v>2278</v>
      </c>
      <c r="E34" s="239" t="s">
        <v>2827</v>
      </c>
      <c r="F34" s="240" t="s">
        <v>16978</v>
      </c>
      <c r="G34" s="599" t="s">
        <v>16980</v>
      </c>
      <c r="H34" s="240" t="s">
        <v>2278</v>
      </c>
      <c r="I34" s="240" t="s">
        <v>2827</v>
      </c>
      <c r="J34" s="447"/>
      <c r="K34" s="239"/>
      <c r="L34" s="239" t="s">
        <v>2702</v>
      </c>
      <c r="M34" s="239"/>
      <c r="N34" s="406" t="s">
        <v>2308</v>
      </c>
      <c r="O34" s="239"/>
      <c r="P34" s="239"/>
      <c r="Q34" s="239"/>
      <c r="R34" s="239"/>
      <c r="S34" s="239"/>
      <c r="T34" s="239"/>
      <c r="U34" s="239"/>
      <c r="V34" s="239"/>
      <c r="W34" s="243" t="s">
        <v>1598</v>
      </c>
      <c r="X34" s="239" t="s">
        <v>16981</v>
      </c>
      <c r="Y34" s="239" t="s">
        <v>16982</v>
      </c>
      <c r="Z34" s="239" t="s">
        <v>10569</v>
      </c>
      <c r="AA34" s="239" t="s">
        <v>2849</v>
      </c>
    </row>
    <row r="35" spans="1:27" s="579" customFormat="1">
      <c r="A35" s="238">
        <v>24</v>
      </c>
      <c r="B35" s="239" t="s">
        <v>16983</v>
      </c>
      <c r="C35" s="246" t="s">
        <v>16984</v>
      </c>
      <c r="D35" s="239" t="s">
        <v>2100</v>
      </c>
      <c r="E35" s="239" t="s">
        <v>2101</v>
      </c>
      <c r="F35" s="240" t="s">
        <v>16983</v>
      </c>
      <c r="G35" s="599" t="s">
        <v>16985</v>
      </c>
      <c r="H35" s="240" t="s">
        <v>2100</v>
      </c>
      <c r="I35" s="240" t="s">
        <v>2101</v>
      </c>
      <c r="J35" s="447"/>
      <c r="K35" s="239"/>
      <c r="L35" s="239" t="s">
        <v>2702</v>
      </c>
      <c r="M35" s="239"/>
      <c r="N35" s="406" t="s">
        <v>2308</v>
      </c>
      <c r="O35" s="239"/>
      <c r="P35" s="239"/>
      <c r="Q35" s="239"/>
      <c r="R35" s="239"/>
      <c r="S35" s="239"/>
      <c r="T35" s="239"/>
      <c r="U35" s="239"/>
      <c r="V35" s="239"/>
      <c r="W35" s="243" t="s">
        <v>1598</v>
      </c>
      <c r="X35" s="239" t="s">
        <v>16986</v>
      </c>
      <c r="Y35" s="239" t="s">
        <v>16987</v>
      </c>
      <c r="Z35" s="239" t="s">
        <v>11528</v>
      </c>
      <c r="AA35" s="239" t="s">
        <v>2849</v>
      </c>
    </row>
    <row r="36" spans="1:27" s="447" customFormat="1" ht="16.5" customHeight="1">
      <c r="A36" s="238">
        <v>25</v>
      </c>
      <c r="B36" s="672" t="s">
        <v>16988</v>
      </c>
      <c r="C36" s="672" t="s">
        <v>16989</v>
      </c>
      <c r="D36" s="672" t="s">
        <v>4807</v>
      </c>
      <c r="E36" s="672" t="s">
        <v>2621</v>
      </c>
      <c r="F36" s="239" t="s">
        <v>16988</v>
      </c>
      <c r="G36" s="261" t="s">
        <v>16990</v>
      </c>
      <c r="H36" s="239" t="s">
        <v>2733</v>
      </c>
      <c r="I36" s="709" t="s">
        <v>2111</v>
      </c>
      <c r="N36" s="406" t="s">
        <v>188</v>
      </c>
      <c r="W36" s="447" t="s">
        <v>16941</v>
      </c>
    </row>
    <row r="37" spans="1:27" s="447" customFormat="1" ht="24">
      <c r="A37" s="238">
        <v>26</v>
      </c>
      <c r="B37" s="672" t="s">
        <v>16991</v>
      </c>
      <c r="C37" s="672" t="s">
        <v>16992</v>
      </c>
      <c r="D37" s="672" t="s">
        <v>2803</v>
      </c>
      <c r="E37" s="672" t="s">
        <v>2804</v>
      </c>
      <c r="F37" s="239" t="s">
        <v>16991</v>
      </c>
      <c r="G37" s="261" t="s">
        <v>16993</v>
      </c>
      <c r="H37" s="239" t="s">
        <v>2803</v>
      </c>
      <c r="I37" s="581" t="s">
        <v>2804</v>
      </c>
      <c r="N37" s="406" t="s">
        <v>188</v>
      </c>
      <c r="W37" s="447" t="s">
        <v>16941</v>
      </c>
    </row>
    <row r="38" spans="1:27" s="579" customFormat="1">
      <c r="A38" s="238">
        <v>27</v>
      </c>
      <c r="B38" s="239" t="s">
        <v>16994</v>
      </c>
      <c r="C38" s="246" t="s">
        <v>4738</v>
      </c>
      <c r="D38" s="239" t="s">
        <v>2272</v>
      </c>
      <c r="E38" s="239" t="s">
        <v>2272</v>
      </c>
      <c r="F38" s="240" t="s">
        <v>16994</v>
      </c>
      <c r="G38" s="599" t="s">
        <v>16995</v>
      </c>
      <c r="H38" s="240" t="s">
        <v>2078</v>
      </c>
      <c r="I38" s="240" t="s">
        <v>2079</v>
      </c>
      <c r="J38" s="447"/>
      <c r="K38" s="239"/>
      <c r="L38" s="239" t="s">
        <v>2702</v>
      </c>
      <c r="M38" s="239" t="s">
        <v>4561</v>
      </c>
      <c r="N38" s="406" t="s">
        <v>4189</v>
      </c>
      <c r="O38" s="239"/>
      <c r="P38" s="239"/>
      <c r="Q38" s="239"/>
      <c r="R38" s="239"/>
      <c r="S38" s="239"/>
      <c r="T38" s="239"/>
      <c r="U38" s="239"/>
      <c r="V38" s="239"/>
      <c r="W38" s="243" t="s">
        <v>1598</v>
      </c>
      <c r="X38" s="239" t="s">
        <v>16996</v>
      </c>
      <c r="Y38" s="239" t="s">
        <v>16997</v>
      </c>
      <c r="Z38" s="239" t="s">
        <v>4935</v>
      </c>
      <c r="AA38" s="239" t="s">
        <v>2849</v>
      </c>
    </row>
    <row r="39" spans="1:27" s="579" customFormat="1">
      <c r="A39" s="238">
        <v>28</v>
      </c>
      <c r="B39" s="239" t="s">
        <v>16998</v>
      </c>
      <c r="C39" s="246" t="s">
        <v>10780</v>
      </c>
      <c r="D39" s="239" t="s">
        <v>2085</v>
      </c>
      <c r="E39" s="239" t="s">
        <v>2085</v>
      </c>
      <c r="F39" s="240" t="s">
        <v>16998</v>
      </c>
      <c r="G39" s="599" t="s">
        <v>16999</v>
      </c>
      <c r="H39" s="240" t="s">
        <v>3513</v>
      </c>
      <c r="I39" s="240" t="s">
        <v>2108</v>
      </c>
      <c r="J39" s="447"/>
      <c r="K39" s="239"/>
      <c r="L39" s="239" t="s">
        <v>2702</v>
      </c>
      <c r="M39" s="239" t="s">
        <v>17000</v>
      </c>
      <c r="N39" s="406" t="s">
        <v>2308</v>
      </c>
      <c r="O39" s="239"/>
      <c r="P39" s="239"/>
      <c r="Q39" s="239"/>
      <c r="R39" s="239"/>
      <c r="S39" s="239"/>
      <c r="T39" s="239"/>
      <c r="U39" s="239"/>
      <c r="V39" s="239"/>
      <c r="W39" s="243" t="s">
        <v>1598</v>
      </c>
      <c r="X39" s="239" t="s">
        <v>17001</v>
      </c>
      <c r="Y39" s="239" t="s">
        <v>17002</v>
      </c>
      <c r="Z39" s="239" t="s">
        <v>4950</v>
      </c>
      <c r="AA39" s="239" t="s">
        <v>2849</v>
      </c>
    </row>
    <row r="40" spans="1:27" s="579" customFormat="1">
      <c r="A40" s="238">
        <v>29</v>
      </c>
      <c r="B40" s="239" t="s">
        <v>17003</v>
      </c>
      <c r="C40" s="246" t="s">
        <v>17004</v>
      </c>
      <c r="D40" s="239" t="s">
        <v>2272</v>
      </c>
      <c r="E40" s="239" t="s">
        <v>2089</v>
      </c>
      <c r="F40" s="240" t="s">
        <v>17003</v>
      </c>
      <c r="G40" s="599" t="s">
        <v>17005</v>
      </c>
      <c r="H40" s="240" t="s">
        <v>2803</v>
      </c>
      <c r="I40" s="240" t="s">
        <v>2804</v>
      </c>
      <c r="J40" s="447"/>
      <c r="K40" s="239"/>
      <c r="L40" s="239" t="s">
        <v>2702</v>
      </c>
      <c r="M40" s="239"/>
      <c r="N40" s="406" t="s">
        <v>4189</v>
      </c>
      <c r="O40" s="239"/>
      <c r="P40" s="239"/>
      <c r="Q40" s="239"/>
      <c r="R40" s="239"/>
      <c r="S40" s="239"/>
      <c r="T40" s="239"/>
      <c r="U40" s="239"/>
      <c r="V40" s="239"/>
      <c r="W40" s="243" t="s">
        <v>1598</v>
      </c>
      <c r="X40" s="239" t="s">
        <v>17006</v>
      </c>
      <c r="Y40" s="239" t="s">
        <v>17007</v>
      </c>
      <c r="Z40" s="239" t="s">
        <v>4935</v>
      </c>
      <c r="AA40" s="239" t="s">
        <v>2849</v>
      </c>
    </row>
    <row r="41" spans="1:27" s="579" customFormat="1">
      <c r="A41" s="238">
        <v>30</v>
      </c>
      <c r="B41" s="239" t="s">
        <v>16313</v>
      </c>
      <c r="C41" s="246" t="s">
        <v>16314</v>
      </c>
      <c r="D41" s="239" t="s">
        <v>2085</v>
      </c>
      <c r="E41" s="239" t="s">
        <v>2085</v>
      </c>
      <c r="F41" s="240" t="s">
        <v>16313</v>
      </c>
      <c r="G41" s="599" t="s">
        <v>16315</v>
      </c>
      <c r="H41" s="240" t="s">
        <v>3513</v>
      </c>
      <c r="I41" s="240" t="s">
        <v>2108</v>
      </c>
      <c r="J41" s="447"/>
      <c r="K41" s="239"/>
      <c r="L41" s="239" t="s">
        <v>2702</v>
      </c>
      <c r="M41" s="239"/>
      <c r="N41" s="406" t="s">
        <v>2308</v>
      </c>
      <c r="O41" s="239"/>
      <c r="P41" s="239"/>
      <c r="Q41" s="239"/>
      <c r="R41" s="239"/>
      <c r="S41" s="239"/>
      <c r="T41" s="239"/>
      <c r="U41" s="239"/>
      <c r="V41" s="239"/>
      <c r="W41" s="243" t="s">
        <v>1598</v>
      </c>
      <c r="X41" s="239" t="s">
        <v>17008</v>
      </c>
      <c r="Y41" s="239" t="s">
        <v>17009</v>
      </c>
      <c r="Z41" s="239" t="s">
        <v>4950</v>
      </c>
      <c r="AA41" s="239" t="s">
        <v>2849</v>
      </c>
    </row>
    <row r="42" spans="1:27" s="579" customFormat="1">
      <c r="A42" s="238">
        <v>31</v>
      </c>
      <c r="B42" s="239" t="s">
        <v>17010</v>
      </c>
      <c r="C42" s="691" t="s">
        <v>4742</v>
      </c>
      <c r="D42" s="301" t="s">
        <v>2088</v>
      </c>
      <c r="E42" s="301" t="s">
        <v>2089</v>
      </c>
      <c r="F42" s="240" t="s">
        <v>17010</v>
      </c>
      <c r="G42" s="599" t="s">
        <v>17011</v>
      </c>
      <c r="H42" s="240" t="s">
        <v>2088</v>
      </c>
      <c r="I42" s="240" t="s">
        <v>2089</v>
      </c>
      <c r="J42" s="710"/>
      <c r="K42" s="301"/>
      <c r="L42" s="239" t="s">
        <v>2702</v>
      </c>
      <c r="M42" s="301" t="s">
        <v>17012</v>
      </c>
      <c r="N42" s="406" t="s">
        <v>2308</v>
      </c>
      <c r="O42" s="301"/>
      <c r="P42" s="301"/>
      <c r="Q42" s="301"/>
      <c r="R42" s="301"/>
      <c r="S42" s="301"/>
      <c r="T42" s="301"/>
      <c r="U42" s="301"/>
      <c r="V42" s="301"/>
      <c r="W42" s="300" t="s">
        <v>1598</v>
      </c>
      <c r="X42" s="301" t="s">
        <v>17013</v>
      </c>
      <c r="Y42" s="301" t="s">
        <v>17014</v>
      </c>
      <c r="Z42" s="301" t="s">
        <v>10579</v>
      </c>
      <c r="AA42" s="301" t="s">
        <v>2849</v>
      </c>
    </row>
    <row r="43" spans="1:27" s="579" customFormat="1" ht="12.75" customHeight="1">
      <c r="A43" s="238">
        <v>32</v>
      </c>
      <c r="B43" s="246" t="s">
        <v>17015</v>
      </c>
      <c r="C43" s="246" t="s">
        <v>17016</v>
      </c>
      <c r="D43" s="239" t="s">
        <v>2811</v>
      </c>
      <c r="E43" s="239" t="s">
        <v>2812</v>
      </c>
      <c r="F43" s="599" t="s">
        <v>17017</v>
      </c>
      <c r="G43" s="599" t="s">
        <v>7682</v>
      </c>
      <c r="H43" s="240" t="s">
        <v>2278</v>
      </c>
      <c r="I43" s="240" t="s">
        <v>2827</v>
      </c>
      <c r="J43" s="447"/>
      <c r="K43" s="239"/>
      <c r="L43" s="239"/>
      <c r="M43" s="246" t="s">
        <v>17018</v>
      </c>
      <c r="N43" s="406" t="s">
        <v>2308</v>
      </c>
      <c r="O43" s="239"/>
      <c r="P43" s="239"/>
      <c r="Q43" s="239"/>
      <c r="R43" s="239"/>
      <c r="S43" s="239"/>
      <c r="T43" s="239"/>
      <c r="U43" s="239"/>
      <c r="V43" s="239"/>
      <c r="W43" s="243" t="s">
        <v>1598</v>
      </c>
      <c r="X43" s="239" t="s">
        <v>17019</v>
      </c>
      <c r="Y43" s="246" t="s">
        <v>17016</v>
      </c>
      <c r="Z43" s="239" t="s">
        <v>4937</v>
      </c>
      <c r="AA43" s="239" t="s">
        <v>2849</v>
      </c>
    </row>
    <row r="44" spans="1:27" s="447" customFormat="1" ht="24">
      <c r="A44" s="238">
        <v>33</v>
      </c>
      <c r="B44" s="672" t="s">
        <v>17020</v>
      </c>
      <c r="C44" s="672" t="s">
        <v>17021</v>
      </c>
      <c r="D44" s="672" t="s">
        <v>2803</v>
      </c>
      <c r="E44" s="672" t="s">
        <v>2804</v>
      </c>
      <c r="F44" s="240" t="s">
        <v>17020</v>
      </c>
      <c r="G44" s="599" t="s">
        <v>17022</v>
      </c>
      <c r="H44" s="240" t="s">
        <v>3175</v>
      </c>
      <c r="I44" s="240" t="s">
        <v>2241</v>
      </c>
      <c r="N44" s="406" t="s">
        <v>188</v>
      </c>
      <c r="W44" s="447" t="s">
        <v>16941</v>
      </c>
    </row>
    <row r="45" spans="1:27" s="447" customFormat="1" ht="24">
      <c r="A45" s="238">
        <v>34</v>
      </c>
      <c r="B45" s="672" t="s">
        <v>17023</v>
      </c>
      <c r="C45" s="672" t="s">
        <v>17024</v>
      </c>
      <c r="D45" s="672" t="s">
        <v>2803</v>
      </c>
      <c r="E45" s="672" t="s">
        <v>2804</v>
      </c>
      <c r="F45" s="261" t="s">
        <v>17025</v>
      </c>
      <c r="G45" s="239" t="s">
        <v>17024</v>
      </c>
      <c r="H45" s="239" t="s">
        <v>2803</v>
      </c>
      <c r="I45" s="240" t="s">
        <v>2804</v>
      </c>
      <c r="N45" s="406" t="s">
        <v>188</v>
      </c>
      <c r="W45" s="447" t="s">
        <v>16941</v>
      </c>
    </row>
    <row r="46" spans="1:27" s="447" customFormat="1" ht="24">
      <c r="A46" s="238">
        <v>35</v>
      </c>
      <c r="B46" s="672" t="s">
        <v>17026</v>
      </c>
      <c r="C46" s="672" t="s">
        <v>17027</v>
      </c>
      <c r="D46" s="672" t="s">
        <v>2803</v>
      </c>
      <c r="E46" s="672" t="s">
        <v>2804</v>
      </c>
      <c r="F46" s="239" t="s">
        <v>17026</v>
      </c>
      <c r="G46" s="261" t="s">
        <v>17028</v>
      </c>
      <c r="H46" s="239" t="s">
        <v>2803</v>
      </c>
      <c r="I46" s="240" t="s">
        <v>2804</v>
      </c>
      <c r="N46" s="406" t="s">
        <v>188</v>
      </c>
      <c r="W46" s="447" t="s">
        <v>16941</v>
      </c>
    </row>
    <row r="47" spans="1:27" s="447" customFormat="1" ht="24">
      <c r="A47" s="238">
        <v>36</v>
      </c>
      <c r="B47" s="672" t="s">
        <v>17029</v>
      </c>
      <c r="C47" s="672" t="s">
        <v>17030</v>
      </c>
      <c r="D47" s="672" t="s">
        <v>2803</v>
      </c>
      <c r="E47" s="672" t="s">
        <v>2804</v>
      </c>
      <c r="F47" s="239" t="s">
        <v>17029</v>
      </c>
      <c r="G47" s="261" t="s">
        <v>17031</v>
      </c>
      <c r="H47" s="239" t="s">
        <v>2803</v>
      </c>
      <c r="I47" s="581" t="s">
        <v>2804</v>
      </c>
      <c r="N47" s="406" t="s">
        <v>188</v>
      </c>
      <c r="W47" s="447" t="s">
        <v>16941</v>
      </c>
    </row>
    <row r="48" spans="1:27" s="447" customFormat="1" ht="24">
      <c r="A48" s="238">
        <v>37</v>
      </c>
      <c r="B48" s="672" t="s">
        <v>17032</v>
      </c>
      <c r="C48" s="672" t="s">
        <v>17033</v>
      </c>
      <c r="D48" s="672" t="s">
        <v>2803</v>
      </c>
      <c r="E48" s="672" t="s">
        <v>2804</v>
      </c>
      <c r="F48" s="239" t="s">
        <v>17032</v>
      </c>
      <c r="G48" s="261" t="s">
        <v>17034</v>
      </c>
      <c r="H48" s="239" t="s">
        <v>2803</v>
      </c>
      <c r="I48" s="581" t="s">
        <v>2804</v>
      </c>
      <c r="N48" s="406" t="s">
        <v>188</v>
      </c>
      <c r="W48" s="447" t="s">
        <v>16941</v>
      </c>
    </row>
    <row r="49" spans="1:27" s="579" customFormat="1">
      <c r="A49" s="238">
        <v>38</v>
      </c>
      <c r="B49" s="239" t="s">
        <v>16283</v>
      </c>
      <c r="C49" s="246" t="s">
        <v>16284</v>
      </c>
      <c r="D49" s="239" t="s">
        <v>5225</v>
      </c>
      <c r="E49" s="246" t="s">
        <v>2067</v>
      </c>
      <c r="F49" s="240" t="s">
        <v>16283</v>
      </c>
      <c r="G49" s="599" t="s">
        <v>16285</v>
      </c>
      <c r="H49" s="240" t="s">
        <v>2278</v>
      </c>
      <c r="I49" s="240" t="s">
        <v>2827</v>
      </c>
      <c r="J49" s="447"/>
      <c r="K49" s="239"/>
      <c r="L49" s="239" t="s">
        <v>16840</v>
      </c>
      <c r="M49" s="239"/>
      <c r="N49" s="406" t="s">
        <v>2308</v>
      </c>
      <c r="O49" s="239"/>
      <c r="P49" s="239"/>
      <c r="Q49" s="239"/>
      <c r="R49" s="239"/>
      <c r="S49" s="239"/>
      <c r="T49" s="239"/>
      <c r="U49" s="239"/>
      <c r="V49" s="239"/>
      <c r="W49" s="243" t="s">
        <v>1598</v>
      </c>
      <c r="X49" s="239" t="s">
        <v>17035</v>
      </c>
      <c r="Y49" s="239" t="s">
        <v>17036</v>
      </c>
      <c r="Z49" s="239" t="s">
        <v>17037</v>
      </c>
      <c r="AA49" s="239" t="s">
        <v>2849</v>
      </c>
    </row>
    <row r="50" spans="1:27" s="579" customFormat="1">
      <c r="A50" s="238">
        <v>39</v>
      </c>
      <c r="B50" s="239" t="s">
        <v>16286</v>
      </c>
      <c r="C50" s="246" t="s">
        <v>16287</v>
      </c>
      <c r="D50" s="239" t="s">
        <v>2088</v>
      </c>
      <c r="E50" s="246" t="s">
        <v>2067</v>
      </c>
      <c r="F50" s="240" t="s">
        <v>16286</v>
      </c>
      <c r="G50" s="599" t="s">
        <v>16288</v>
      </c>
      <c r="H50" s="240" t="s">
        <v>2278</v>
      </c>
      <c r="I50" s="240" t="s">
        <v>2827</v>
      </c>
      <c r="J50" s="447"/>
      <c r="K50" s="239"/>
      <c r="L50" s="239" t="s">
        <v>16840</v>
      </c>
      <c r="M50" s="239"/>
      <c r="N50" s="406" t="s">
        <v>2308</v>
      </c>
      <c r="O50" s="239"/>
      <c r="P50" s="239"/>
      <c r="Q50" s="239"/>
      <c r="R50" s="239"/>
      <c r="S50" s="239"/>
      <c r="T50" s="239"/>
      <c r="U50" s="239"/>
      <c r="V50" s="239"/>
      <c r="W50" s="243" t="s">
        <v>1598</v>
      </c>
      <c r="X50" s="239" t="s">
        <v>16286</v>
      </c>
      <c r="Y50" s="239" t="s">
        <v>17038</v>
      </c>
      <c r="Z50" s="239" t="s">
        <v>10579</v>
      </c>
      <c r="AA50" s="239" t="s">
        <v>2849</v>
      </c>
    </row>
    <row r="51" spans="1:27" s="447" customFormat="1" ht="13.5" customHeight="1">
      <c r="A51" s="238">
        <v>40</v>
      </c>
      <c r="B51" s="672" t="s">
        <v>17039</v>
      </c>
      <c r="C51" s="672" t="s">
        <v>17040</v>
      </c>
      <c r="D51" s="672" t="s">
        <v>3921</v>
      </c>
      <c r="E51" s="672" t="s">
        <v>3922</v>
      </c>
      <c r="F51" s="672" t="s">
        <v>17039</v>
      </c>
      <c r="G51" s="707" t="s">
        <v>17041</v>
      </c>
      <c r="H51" s="672" t="s">
        <v>3921</v>
      </c>
      <c r="I51" s="672" t="s">
        <v>3922</v>
      </c>
      <c r="N51" s="406" t="s">
        <v>188</v>
      </c>
      <c r="W51" s="447" t="s">
        <v>16941</v>
      </c>
      <c r="X51" s="447" t="s">
        <v>4437</v>
      </c>
    </row>
    <row r="52" spans="1:27" s="579" customFormat="1">
      <c r="A52" s="238">
        <v>41</v>
      </c>
      <c r="B52" s="239" t="s">
        <v>17042</v>
      </c>
      <c r="C52" s="246" t="s">
        <v>17043</v>
      </c>
      <c r="D52" s="239" t="s">
        <v>2684</v>
      </c>
      <c r="E52" s="239" t="s">
        <v>2884</v>
      </c>
      <c r="F52" s="599" t="s">
        <v>15385</v>
      </c>
      <c r="G52" s="599" t="s">
        <v>15386</v>
      </c>
      <c r="H52" s="240" t="s">
        <v>2803</v>
      </c>
      <c r="I52" s="240" t="s">
        <v>2804</v>
      </c>
      <c r="J52" s="447"/>
      <c r="K52" s="239"/>
      <c r="L52" s="239" t="s">
        <v>2702</v>
      </c>
      <c r="M52" s="239"/>
      <c r="N52" s="406" t="s">
        <v>2308</v>
      </c>
      <c r="O52" s="239"/>
      <c r="P52" s="239"/>
      <c r="Q52" s="239"/>
      <c r="R52" s="239"/>
      <c r="S52" s="239"/>
      <c r="T52" s="239"/>
      <c r="U52" s="239"/>
      <c r="V52" s="239"/>
      <c r="W52" s="243" t="s">
        <v>1598</v>
      </c>
      <c r="X52" s="239" t="s">
        <v>17044</v>
      </c>
      <c r="Y52" s="239" t="s">
        <v>17045</v>
      </c>
      <c r="Z52" s="239" t="s">
        <v>16924</v>
      </c>
      <c r="AA52" s="239" t="s">
        <v>2849</v>
      </c>
    </row>
    <row r="53" spans="1:27" s="579" customFormat="1" ht="12.75" customHeight="1">
      <c r="A53" s="238">
        <v>42</v>
      </c>
      <c r="B53" s="301" t="s">
        <v>17046</v>
      </c>
      <c r="C53" s="691" t="s">
        <v>17047</v>
      </c>
      <c r="D53" s="301" t="s">
        <v>2085</v>
      </c>
      <c r="E53" s="301" t="s">
        <v>2085</v>
      </c>
      <c r="F53" s="599" t="s">
        <v>17048</v>
      </c>
      <c r="G53" s="599" t="s">
        <v>17049</v>
      </c>
      <c r="H53" s="240" t="s">
        <v>2078</v>
      </c>
      <c r="I53" s="240" t="s">
        <v>2079</v>
      </c>
      <c r="J53" s="710"/>
      <c r="K53" s="301"/>
      <c r="L53" s="301" t="s">
        <v>2702</v>
      </c>
      <c r="M53" s="301"/>
      <c r="N53" s="406" t="s">
        <v>2308</v>
      </c>
      <c r="O53" s="301"/>
      <c r="P53" s="301"/>
      <c r="Q53" s="301"/>
      <c r="R53" s="301"/>
      <c r="S53" s="301"/>
      <c r="T53" s="301"/>
      <c r="U53" s="301"/>
      <c r="V53" s="301"/>
      <c r="W53" s="300" t="s">
        <v>1598</v>
      </c>
      <c r="X53" s="301" t="s">
        <v>17050</v>
      </c>
      <c r="Y53" s="301" t="s">
        <v>17051</v>
      </c>
      <c r="Z53" s="301" t="s">
        <v>4950</v>
      </c>
      <c r="AA53" s="301" t="s">
        <v>2849</v>
      </c>
    </row>
    <row r="54" spans="1:27" s="447" customFormat="1" ht="24">
      <c r="A54" s="238">
        <v>43</v>
      </c>
      <c r="B54" s="672" t="s">
        <v>17052</v>
      </c>
      <c r="C54" s="672" t="s">
        <v>17053</v>
      </c>
      <c r="D54" s="672" t="s">
        <v>2803</v>
      </c>
      <c r="E54" s="672" t="s">
        <v>2804</v>
      </c>
      <c r="F54" s="240" t="s">
        <v>17052</v>
      </c>
      <c r="G54" s="599" t="s">
        <v>17054</v>
      </c>
      <c r="H54" s="240" t="s">
        <v>2803</v>
      </c>
      <c r="I54" s="240" t="s">
        <v>2804</v>
      </c>
      <c r="N54" s="406" t="s">
        <v>188</v>
      </c>
      <c r="W54" s="447" t="s">
        <v>16941</v>
      </c>
    </row>
    <row r="55" spans="1:27" s="579" customFormat="1" ht="13.5" customHeight="1">
      <c r="A55" s="238">
        <v>44</v>
      </c>
      <c r="B55" s="708" t="s">
        <v>16296</v>
      </c>
      <c r="C55" s="708" t="s">
        <v>16297</v>
      </c>
      <c r="D55" s="708" t="s">
        <v>2278</v>
      </c>
      <c r="E55" s="708" t="s">
        <v>2827</v>
      </c>
      <c r="F55" s="240" t="s">
        <v>16296</v>
      </c>
      <c r="G55" s="599" t="s">
        <v>16298</v>
      </c>
      <c r="H55" s="240" t="s">
        <v>2278</v>
      </c>
      <c r="I55" s="240" t="s">
        <v>2827</v>
      </c>
      <c r="J55" s="708"/>
      <c r="K55" s="708"/>
      <c r="L55" s="708"/>
      <c r="M55" s="708" t="s">
        <v>16299</v>
      </c>
      <c r="N55" s="238" t="s">
        <v>142</v>
      </c>
      <c r="W55" s="711"/>
      <c r="X55" s="711"/>
      <c r="Y55" s="711"/>
      <c r="Z55" s="711"/>
      <c r="AA55" s="711"/>
    </row>
    <row r="56" spans="1:27" s="579" customFormat="1">
      <c r="A56" s="238">
        <v>45</v>
      </c>
      <c r="B56" s="239" t="s">
        <v>16300</v>
      </c>
      <c r="C56" s="239" t="s">
        <v>16301</v>
      </c>
      <c r="D56" s="239" t="s">
        <v>2278</v>
      </c>
      <c r="E56" s="239" t="s">
        <v>2827</v>
      </c>
      <c r="F56" s="240" t="s">
        <v>16302</v>
      </c>
      <c r="G56" s="599" t="s">
        <v>16303</v>
      </c>
      <c r="H56" s="240" t="s">
        <v>2278</v>
      </c>
      <c r="I56" s="240" t="s">
        <v>2827</v>
      </c>
      <c r="J56" s="239"/>
      <c r="K56" s="239"/>
      <c r="L56" s="239"/>
      <c r="M56" s="239" t="s">
        <v>16299</v>
      </c>
      <c r="N56" s="238" t="s">
        <v>142</v>
      </c>
      <c r="W56" s="447"/>
      <c r="X56" s="447"/>
      <c r="Y56" s="447"/>
      <c r="Z56" s="447"/>
      <c r="AA56" s="447"/>
    </row>
    <row r="57" spans="1:27" s="579" customFormat="1">
      <c r="A57" s="238">
        <v>46</v>
      </c>
      <c r="B57" s="239" t="s">
        <v>16304</v>
      </c>
      <c r="C57" s="239" t="s">
        <v>16305</v>
      </c>
      <c r="D57" s="239" t="s">
        <v>2278</v>
      </c>
      <c r="E57" s="239" t="s">
        <v>2827</v>
      </c>
      <c r="F57" s="240" t="s">
        <v>16304</v>
      </c>
      <c r="G57" s="599" t="s">
        <v>16306</v>
      </c>
      <c r="H57" s="240" t="s">
        <v>2278</v>
      </c>
      <c r="I57" s="240" t="s">
        <v>2827</v>
      </c>
      <c r="J57" s="239"/>
      <c r="K57" s="239"/>
      <c r="L57" s="239"/>
      <c r="M57" s="239" t="s">
        <v>16299</v>
      </c>
      <c r="N57" s="238" t="s">
        <v>142</v>
      </c>
      <c r="W57" s="447"/>
      <c r="X57" s="447"/>
      <c r="Y57" s="447"/>
      <c r="Z57" s="447"/>
      <c r="AA57" s="447"/>
    </row>
    <row r="58" spans="1:27" s="579" customFormat="1">
      <c r="A58" s="238">
        <v>47</v>
      </c>
      <c r="B58" s="239" t="s">
        <v>16289</v>
      </c>
      <c r="C58" s="246" t="s">
        <v>16290</v>
      </c>
      <c r="D58" s="239" t="s">
        <v>2278</v>
      </c>
      <c r="E58" s="239" t="s">
        <v>2827</v>
      </c>
      <c r="F58" s="240" t="s">
        <v>16289</v>
      </c>
      <c r="G58" s="599" t="s">
        <v>16291</v>
      </c>
      <c r="H58" s="240" t="s">
        <v>10569</v>
      </c>
      <c r="I58" s="240" t="s">
        <v>2827</v>
      </c>
      <c r="J58" s="447"/>
      <c r="K58" s="239"/>
      <c r="L58" s="239" t="s">
        <v>16292</v>
      </c>
      <c r="M58" s="239" t="s">
        <v>17055</v>
      </c>
      <c r="N58" s="406" t="s">
        <v>4189</v>
      </c>
      <c r="O58" s="239"/>
      <c r="P58" s="239"/>
      <c r="Q58" s="239"/>
      <c r="R58" s="239"/>
      <c r="S58" s="239"/>
      <c r="T58" s="239"/>
      <c r="U58" s="239"/>
      <c r="V58" s="239"/>
      <c r="W58" s="243" t="s">
        <v>1598</v>
      </c>
      <c r="X58" s="239" t="s">
        <v>17056</v>
      </c>
      <c r="Y58" s="239" t="s">
        <v>17057</v>
      </c>
      <c r="Z58" s="239" t="s">
        <v>10569</v>
      </c>
      <c r="AA58" s="239" t="s">
        <v>2849</v>
      </c>
    </row>
    <row r="59" spans="1:27" s="579" customFormat="1">
      <c r="A59" s="238">
        <v>48</v>
      </c>
      <c r="B59" s="239" t="s">
        <v>16293</v>
      </c>
      <c r="C59" s="246" t="s">
        <v>16294</v>
      </c>
      <c r="D59" s="239" t="s">
        <v>2681</v>
      </c>
      <c r="E59" s="239" t="s">
        <v>3291</v>
      </c>
      <c r="F59" s="240" t="s">
        <v>16293</v>
      </c>
      <c r="G59" s="599" t="s">
        <v>16295</v>
      </c>
      <c r="H59" s="240" t="s">
        <v>2681</v>
      </c>
      <c r="I59" s="240" t="s">
        <v>3291</v>
      </c>
      <c r="J59" s="447"/>
      <c r="K59" s="239"/>
      <c r="L59" s="239" t="s">
        <v>2702</v>
      </c>
      <c r="M59" s="239"/>
      <c r="N59" s="406" t="s">
        <v>2308</v>
      </c>
      <c r="O59" s="239"/>
      <c r="P59" s="239"/>
      <c r="Q59" s="239"/>
      <c r="R59" s="239"/>
      <c r="S59" s="239"/>
      <c r="T59" s="239"/>
      <c r="U59" s="239"/>
      <c r="V59" s="239"/>
      <c r="W59" s="243" t="s">
        <v>1598</v>
      </c>
      <c r="X59" s="239" t="s">
        <v>17058</v>
      </c>
      <c r="Y59" s="239" t="s">
        <v>17059</v>
      </c>
      <c r="Z59" s="239" t="s">
        <v>17060</v>
      </c>
      <c r="AA59" s="239" t="s">
        <v>2849</v>
      </c>
    </row>
    <row r="60" spans="1:27" s="579" customFormat="1">
      <c r="A60" s="238">
        <v>49</v>
      </c>
      <c r="B60" s="239" t="s">
        <v>17061</v>
      </c>
      <c r="C60" s="246" t="s">
        <v>17062</v>
      </c>
      <c r="D60" s="239" t="s">
        <v>2811</v>
      </c>
      <c r="E60" s="239" t="s">
        <v>2812</v>
      </c>
      <c r="F60" s="240" t="s">
        <v>17061</v>
      </c>
      <c r="G60" s="599" t="s">
        <v>17063</v>
      </c>
      <c r="H60" s="240" t="s">
        <v>2811</v>
      </c>
      <c r="I60" s="240" t="s">
        <v>2812</v>
      </c>
      <c r="J60" s="447"/>
      <c r="K60" s="239"/>
      <c r="L60" s="239" t="s">
        <v>2702</v>
      </c>
      <c r="M60" s="239"/>
      <c r="N60" s="406" t="s">
        <v>2308</v>
      </c>
      <c r="O60" s="239"/>
      <c r="P60" s="239"/>
      <c r="Q60" s="239"/>
      <c r="R60" s="239"/>
      <c r="S60" s="239"/>
      <c r="T60" s="239"/>
      <c r="U60" s="239"/>
      <c r="V60" s="239"/>
      <c r="W60" s="243" t="s">
        <v>1598</v>
      </c>
      <c r="X60" s="239" t="s">
        <v>17064</v>
      </c>
      <c r="Y60" s="239" t="s">
        <v>17065</v>
      </c>
      <c r="Z60" s="239" t="s">
        <v>4937</v>
      </c>
      <c r="AA60" s="239" t="s">
        <v>2849</v>
      </c>
    </row>
    <row r="61" spans="1:27" s="579" customFormat="1">
      <c r="A61" s="238">
        <v>50</v>
      </c>
      <c r="B61" s="239" t="s">
        <v>16310</v>
      </c>
      <c r="C61" s="239" t="s">
        <v>16311</v>
      </c>
      <c r="D61" s="324" t="s">
        <v>2100</v>
      </c>
      <c r="E61" s="239" t="s">
        <v>2702</v>
      </c>
      <c r="F61" s="240" t="s">
        <v>16310</v>
      </c>
      <c r="G61" s="599" t="s">
        <v>16312</v>
      </c>
      <c r="H61" s="240" t="s">
        <v>3513</v>
      </c>
      <c r="I61" s="240" t="s">
        <v>2108</v>
      </c>
      <c r="J61" s="447"/>
      <c r="K61" s="239"/>
      <c r="L61" s="239"/>
      <c r="M61" s="239" t="s">
        <v>17066</v>
      </c>
      <c r="N61" s="406"/>
      <c r="O61" s="239"/>
      <c r="P61" s="239"/>
      <c r="Q61" s="239"/>
      <c r="R61" s="239"/>
      <c r="S61" s="239"/>
      <c r="T61" s="239"/>
      <c r="U61" s="239"/>
      <c r="V61" s="239"/>
      <c r="W61" s="243"/>
      <c r="X61" s="239"/>
      <c r="Y61" s="239"/>
      <c r="Z61" s="239"/>
      <c r="AA61" s="239"/>
    </row>
    <row r="62" spans="1:27" s="579" customFormat="1">
      <c r="A62" s="238">
        <v>51</v>
      </c>
      <c r="B62" s="239" t="s">
        <v>16307</v>
      </c>
      <c r="C62" s="246" t="s">
        <v>16308</v>
      </c>
      <c r="D62" s="239" t="s">
        <v>2085</v>
      </c>
      <c r="E62" s="239" t="s">
        <v>2085</v>
      </c>
      <c r="F62" s="240" t="s">
        <v>16307</v>
      </c>
      <c r="G62" s="599" t="s">
        <v>16309</v>
      </c>
      <c r="H62" s="240" t="s">
        <v>3513</v>
      </c>
      <c r="I62" s="240" t="s">
        <v>2108</v>
      </c>
      <c r="J62" s="447"/>
      <c r="K62" s="239"/>
      <c r="L62" s="239" t="s">
        <v>2702</v>
      </c>
      <c r="M62" s="239"/>
      <c r="N62" s="406" t="s">
        <v>4189</v>
      </c>
      <c r="O62" s="239"/>
      <c r="P62" s="239"/>
      <c r="Q62" s="239"/>
      <c r="R62" s="239"/>
      <c r="S62" s="239"/>
      <c r="T62" s="239"/>
      <c r="U62" s="239"/>
      <c r="V62" s="239"/>
      <c r="W62" s="243" t="s">
        <v>1598</v>
      </c>
      <c r="X62" s="239" t="s">
        <v>17067</v>
      </c>
      <c r="Y62" s="239" t="s">
        <v>17068</v>
      </c>
      <c r="Z62" s="239" t="s">
        <v>4950</v>
      </c>
      <c r="AA62" s="239" t="s">
        <v>2849</v>
      </c>
    </row>
    <row r="63" spans="1:27" s="579" customFormat="1">
      <c r="A63" s="238">
        <v>52</v>
      </c>
      <c r="B63" s="239" t="s">
        <v>17069</v>
      </c>
      <c r="C63" s="246" t="s">
        <v>17070</v>
      </c>
      <c r="D63" s="239" t="s">
        <v>2085</v>
      </c>
      <c r="E63" s="239" t="s">
        <v>2085</v>
      </c>
      <c r="F63" s="240" t="s">
        <v>17069</v>
      </c>
      <c r="G63" s="599" t="s">
        <v>17071</v>
      </c>
      <c r="H63" s="240" t="s">
        <v>3513</v>
      </c>
      <c r="I63" s="240" t="s">
        <v>2108</v>
      </c>
      <c r="J63" s="447"/>
      <c r="K63" s="239"/>
      <c r="L63" s="239" t="s">
        <v>2702</v>
      </c>
      <c r="M63" s="239"/>
      <c r="N63" s="406" t="s">
        <v>4189</v>
      </c>
      <c r="O63" s="239"/>
      <c r="P63" s="239"/>
      <c r="Q63" s="239"/>
      <c r="R63" s="239"/>
      <c r="S63" s="239"/>
      <c r="T63" s="239"/>
      <c r="U63" s="239"/>
      <c r="V63" s="239"/>
      <c r="W63" s="243" t="s">
        <v>1598</v>
      </c>
      <c r="X63" s="239" t="s">
        <v>17072</v>
      </c>
      <c r="Y63" s="239" t="s">
        <v>17073</v>
      </c>
      <c r="Z63" s="239" t="s">
        <v>4950</v>
      </c>
      <c r="AA63" s="239" t="s">
        <v>2849</v>
      </c>
    </row>
    <row r="64" spans="1:27" s="579" customFormat="1" ht="12.75" customHeight="1">
      <c r="A64" s="238">
        <v>53</v>
      </c>
      <c r="B64" s="239" t="s">
        <v>17074</v>
      </c>
      <c r="C64" s="246" t="s">
        <v>17075</v>
      </c>
      <c r="D64" s="239" t="s">
        <v>2088</v>
      </c>
      <c r="E64" s="239" t="s">
        <v>2085</v>
      </c>
      <c r="F64" s="240" t="s">
        <v>17074</v>
      </c>
      <c r="G64" s="599" t="s">
        <v>17076</v>
      </c>
      <c r="H64" s="240" t="s">
        <v>3513</v>
      </c>
      <c r="I64" s="240" t="s">
        <v>2108</v>
      </c>
      <c r="J64" s="447"/>
      <c r="K64" s="239"/>
      <c r="L64" s="239" t="s">
        <v>2702</v>
      </c>
      <c r="M64" s="239"/>
      <c r="N64" s="406" t="s">
        <v>4189</v>
      </c>
      <c r="O64" s="239"/>
      <c r="P64" s="239"/>
      <c r="Q64" s="239"/>
      <c r="R64" s="239"/>
      <c r="S64" s="239"/>
      <c r="T64" s="239"/>
      <c r="U64" s="239"/>
      <c r="V64" s="239"/>
      <c r="W64" s="243" t="s">
        <v>1598</v>
      </c>
      <c r="X64" s="239" t="s">
        <v>17077</v>
      </c>
      <c r="Y64" s="239" t="s">
        <v>17078</v>
      </c>
      <c r="Z64" s="239" t="s">
        <v>10579</v>
      </c>
      <c r="AA64" s="239" t="s">
        <v>2849</v>
      </c>
    </row>
    <row r="65" spans="2:12" ht="15.6">
      <c r="B65" s="712"/>
      <c r="C65" s="712"/>
    </row>
    <row r="66" spans="2:12" ht="15.6">
      <c r="B66" s="712"/>
      <c r="C66" s="712"/>
      <c r="E66" s="713"/>
      <c r="F66" s="713"/>
      <c r="G66" s="713"/>
      <c r="H66" s="713"/>
      <c r="I66" s="713"/>
      <c r="J66" s="713"/>
      <c r="K66" s="719"/>
      <c r="L66" s="719"/>
    </row>
    <row r="67" spans="2:12" ht="15.6">
      <c r="B67" s="712"/>
      <c r="C67" s="712"/>
      <c r="E67" s="713"/>
      <c r="F67" s="713"/>
      <c r="G67" s="713"/>
      <c r="H67" s="713"/>
      <c r="I67" s="713"/>
      <c r="J67" s="713"/>
      <c r="K67" s="719"/>
      <c r="L67" s="719"/>
    </row>
    <row r="68" spans="2:12" ht="15.6">
      <c r="B68" s="712"/>
      <c r="C68" s="712"/>
      <c r="E68" s="713"/>
      <c r="F68" s="713"/>
      <c r="G68" s="713"/>
      <c r="H68" s="713"/>
      <c r="I68" s="713"/>
      <c r="J68" s="713"/>
      <c r="K68" s="719"/>
      <c r="L68" s="720"/>
    </row>
    <row r="69" spans="2:12" ht="15.6">
      <c r="B69" s="712"/>
      <c r="C69" s="712"/>
      <c r="E69" s="713"/>
      <c r="F69" s="713"/>
      <c r="G69" s="713"/>
      <c r="H69" s="713"/>
      <c r="I69" s="713"/>
      <c r="J69" s="713"/>
      <c r="K69" s="720"/>
      <c r="L69" s="720"/>
    </row>
    <row r="70" spans="2:12" ht="15.6">
      <c r="B70" s="712"/>
      <c r="C70" s="712"/>
      <c r="E70" s="713"/>
      <c r="F70" s="713"/>
      <c r="G70" s="713"/>
      <c r="H70" s="713"/>
      <c r="I70" s="713"/>
      <c r="J70" s="713"/>
      <c r="K70" s="720"/>
      <c r="L70" s="719"/>
    </row>
    <row r="71" spans="2:12" ht="15.6">
      <c r="B71" s="712"/>
      <c r="C71" s="712"/>
      <c r="E71" s="713"/>
      <c r="F71" s="713"/>
      <c r="G71" s="713"/>
      <c r="H71" s="713"/>
      <c r="I71" s="713"/>
      <c r="J71" s="713"/>
      <c r="K71" s="719"/>
      <c r="L71" s="719"/>
    </row>
    <row r="72" spans="2:12" ht="15.6">
      <c r="B72" s="712"/>
      <c r="C72" s="712"/>
      <c r="E72" s="713"/>
      <c r="F72" s="713"/>
      <c r="G72" s="713"/>
      <c r="H72" s="713"/>
      <c r="I72" s="713"/>
      <c r="J72" s="721"/>
      <c r="K72" s="719"/>
      <c r="L72" s="719"/>
    </row>
    <row r="73" spans="2:12" ht="15.6">
      <c r="B73" s="712"/>
      <c r="C73" s="712"/>
      <c r="E73" s="713"/>
      <c r="F73" s="713"/>
      <c r="G73" s="713"/>
      <c r="H73" s="713"/>
      <c r="I73" s="713"/>
      <c r="J73" s="713"/>
      <c r="K73" s="714"/>
      <c r="L73" s="719"/>
    </row>
    <row r="74" spans="2:12" ht="15.6">
      <c r="B74" s="712"/>
      <c r="C74" s="712"/>
      <c r="E74" s="713"/>
      <c r="F74" s="713"/>
      <c r="G74" s="713"/>
      <c r="H74" s="713"/>
      <c r="I74" s="713"/>
      <c r="J74" s="713"/>
      <c r="K74" s="719"/>
      <c r="L74" s="719"/>
    </row>
    <row r="75" spans="2:12" ht="15.6">
      <c r="B75" s="712"/>
      <c r="C75" s="712"/>
      <c r="E75" s="713"/>
      <c r="F75" s="713"/>
      <c r="G75" s="713"/>
      <c r="H75" s="713"/>
      <c r="I75" s="713"/>
      <c r="J75" s="713"/>
      <c r="K75" s="719"/>
      <c r="L75" s="719"/>
    </row>
    <row r="76" spans="2:12" ht="15.6">
      <c r="B76" s="712"/>
      <c r="C76" s="712"/>
      <c r="E76" s="713"/>
      <c r="F76" s="713"/>
      <c r="G76" s="713"/>
      <c r="H76" s="713"/>
      <c r="I76" s="713"/>
      <c r="J76" s="713"/>
      <c r="K76" s="714"/>
      <c r="L76" s="719"/>
    </row>
    <row r="77" spans="2:12" ht="15.6">
      <c r="B77" s="712"/>
      <c r="C77" s="712"/>
      <c r="E77" s="713"/>
      <c r="F77" s="713"/>
      <c r="G77" s="713"/>
      <c r="H77" s="713"/>
      <c r="I77" s="713"/>
      <c r="J77" s="713"/>
      <c r="K77" s="719"/>
      <c r="L77" s="719"/>
    </row>
    <row r="78" spans="2:12" ht="15.6">
      <c r="B78" s="712"/>
      <c r="C78" s="712"/>
      <c r="E78" s="713"/>
      <c r="F78" s="713"/>
      <c r="G78" s="713"/>
      <c r="H78" s="713"/>
      <c r="I78" s="713"/>
      <c r="J78" s="713"/>
      <c r="K78" s="719"/>
      <c r="L78" s="719"/>
    </row>
    <row r="79" spans="2:12" ht="15.6">
      <c r="B79" s="712"/>
      <c r="C79" s="712"/>
      <c r="E79" s="713"/>
      <c r="F79" s="713"/>
      <c r="G79" s="713"/>
      <c r="H79" s="713"/>
      <c r="I79" s="713"/>
      <c r="J79" s="713"/>
      <c r="K79" s="719"/>
      <c r="L79" s="719"/>
    </row>
    <row r="80" spans="2:12" ht="15.6">
      <c r="B80" s="712"/>
      <c r="C80" s="712"/>
      <c r="E80" s="713"/>
      <c r="F80" s="713"/>
      <c r="G80" s="713"/>
      <c r="H80" s="713"/>
      <c r="I80" s="713"/>
      <c r="J80" s="713"/>
      <c r="K80" s="719"/>
      <c r="L80" s="719"/>
    </row>
    <row r="81" spans="2:12" ht="15.6">
      <c r="B81" s="712"/>
      <c r="C81" s="712"/>
      <c r="E81" s="713"/>
      <c r="F81" s="713"/>
      <c r="G81" s="713"/>
      <c r="H81" s="713"/>
      <c r="I81" s="713"/>
      <c r="J81" s="713"/>
      <c r="K81" s="719"/>
      <c r="L81" s="719"/>
    </row>
    <row r="82" spans="2:12" ht="15.6">
      <c r="B82" s="712"/>
      <c r="C82" s="712"/>
      <c r="E82" s="713"/>
      <c r="F82" s="713"/>
      <c r="G82" s="713"/>
      <c r="H82" s="713"/>
      <c r="I82" s="713"/>
      <c r="J82" s="713"/>
      <c r="K82" s="719"/>
      <c r="L82" s="719"/>
    </row>
    <row r="83" spans="2:12" ht="15.6">
      <c r="B83" s="712"/>
      <c r="C83" s="712"/>
      <c r="E83" s="714"/>
      <c r="F83" s="714"/>
      <c r="G83" s="714"/>
      <c r="H83" s="714"/>
      <c r="I83" s="714"/>
      <c r="J83" s="714"/>
      <c r="K83" s="714"/>
      <c r="L83" s="722"/>
    </row>
    <row r="84" spans="2:12" ht="15.6">
      <c r="B84" s="712"/>
      <c r="C84" s="712"/>
      <c r="E84" s="714"/>
      <c r="F84" s="714"/>
      <c r="G84" s="714"/>
      <c r="H84" s="714"/>
      <c r="I84" s="714"/>
      <c r="J84" s="714"/>
      <c r="K84" s="714"/>
      <c r="L84" s="719"/>
    </row>
    <row r="85" spans="2:12" ht="15.6">
      <c r="B85" s="712"/>
      <c r="C85" s="712"/>
      <c r="E85" s="714"/>
      <c r="F85" s="714"/>
      <c r="G85" s="714"/>
      <c r="H85" s="714"/>
      <c r="I85" s="714"/>
      <c r="J85" s="714"/>
      <c r="K85" s="714"/>
      <c r="L85" s="719"/>
    </row>
    <row r="86" spans="2:12" ht="15.6">
      <c r="B86" s="712"/>
      <c r="C86" s="712"/>
      <c r="E86" s="714"/>
      <c r="F86" s="714"/>
      <c r="G86" s="714"/>
      <c r="H86" s="714"/>
      <c r="I86" s="714"/>
      <c r="J86" s="714"/>
      <c r="K86" s="714"/>
      <c r="L86" s="719"/>
    </row>
    <row r="87" spans="2:12">
      <c r="E87" s="714"/>
      <c r="F87" s="714"/>
      <c r="G87" s="714"/>
      <c r="H87" s="714"/>
      <c r="I87" s="714"/>
      <c r="J87" s="714"/>
      <c r="K87" s="714"/>
      <c r="L87" s="719"/>
    </row>
    <row r="88" spans="2:12">
      <c r="E88" s="714"/>
      <c r="F88" s="714"/>
      <c r="G88" s="714"/>
      <c r="H88" s="714"/>
      <c r="I88" s="714"/>
      <c r="J88" s="714"/>
      <c r="K88" s="714"/>
      <c r="L88" s="719"/>
    </row>
    <row r="89" spans="2:12">
      <c r="E89" s="714"/>
      <c r="F89" s="714"/>
      <c r="G89" s="714"/>
      <c r="H89" s="714"/>
      <c r="I89" s="714"/>
      <c r="J89" s="714"/>
      <c r="K89" s="714"/>
      <c r="L89" s="719"/>
    </row>
    <row r="90" spans="2:12">
      <c r="E90" s="714"/>
      <c r="F90" s="714"/>
      <c r="G90" s="714"/>
      <c r="H90" s="714"/>
      <c r="I90" s="714"/>
      <c r="J90" s="714"/>
      <c r="K90" s="714"/>
      <c r="L90" s="719"/>
    </row>
    <row r="91" spans="2:12">
      <c r="E91" s="714"/>
      <c r="F91" s="714"/>
      <c r="G91" s="714"/>
      <c r="H91" s="714"/>
      <c r="I91" s="714"/>
      <c r="J91" s="714"/>
      <c r="K91" s="714"/>
      <c r="L91" s="719"/>
    </row>
    <row r="92" spans="2:12">
      <c r="E92" s="714"/>
      <c r="F92" s="714"/>
      <c r="G92" s="714"/>
      <c r="H92" s="714"/>
      <c r="I92" s="714"/>
      <c r="J92" s="714"/>
      <c r="K92" s="714"/>
      <c r="L92" s="719"/>
    </row>
    <row r="93" spans="2:12">
      <c r="E93" s="714"/>
      <c r="F93" s="714"/>
      <c r="G93" s="714"/>
      <c r="H93" s="714"/>
      <c r="I93" s="714"/>
      <c r="J93" s="714"/>
      <c r="K93" s="714"/>
      <c r="L93" s="719"/>
    </row>
    <row r="100" spans="2:4">
      <c r="D100" s="215" t="s">
        <v>17079</v>
      </c>
    </row>
    <row r="101" spans="2:4" ht="15.6">
      <c r="B101" s="712"/>
      <c r="C101" s="712"/>
      <c r="D101" s="715"/>
    </row>
    <row r="102" spans="2:4" ht="15.6">
      <c r="B102" s="712"/>
      <c r="C102" s="712"/>
      <c r="D102" s="715"/>
    </row>
    <row r="103" spans="2:4" ht="15.6">
      <c r="B103" s="712"/>
      <c r="C103" s="712"/>
      <c r="D103" s="715"/>
    </row>
    <row r="104" spans="2:4" ht="15.6">
      <c r="B104" s="712"/>
      <c r="C104" s="712"/>
      <c r="D104" s="715"/>
    </row>
    <row r="105" spans="2:4" ht="15.6">
      <c r="B105" s="712"/>
      <c r="C105" s="712"/>
      <c r="D105" s="715"/>
    </row>
    <row r="106" spans="2:4" ht="15.6">
      <c r="B106" s="712"/>
      <c r="C106" s="712"/>
      <c r="D106" s="715"/>
    </row>
    <row r="107" spans="2:4" ht="15.6">
      <c r="B107" s="712"/>
      <c r="C107" s="712"/>
      <c r="D107" s="715"/>
    </row>
    <row r="108" spans="2:4" ht="15.6">
      <c r="B108" s="712"/>
      <c r="C108" s="712"/>
      <c r="D108" s="715"/>
    </row>
    <row r="109" spans="2:4" ht="15.6">
      <c r="B109" s="712"/>
      <c r="C109" s="712"/>
      <c r="D109" s="715"/>
    </row>
    <row r="110" spans="2:4" ht="15.6">
      <c r="B110" s="712"/>
      <c r="C110" s="712"/>
      <c r="D110" s="715"/>
    </row>
    <row r="111" spans="2:4" ht="15.6">
      <c r="B111" s="712"/>
      <c r="C111" s="712"/>
      <c r="D111" s="715"/>
    </row>
    <row r="112" spans="2:4" ht="15.6">
      <c r="B112" s="712"/>
      <c r="C112" s="712"/>
      <c r="D112" s="716"/>
    </row>
    <row r="113" spans="2:4" ht="15.6">
      <c r="B113" s="712"/>
      <c r="C113" s="712"/>
      <c r="D113" s="716"/>
    </row>
    <row r="114" spans="2:4" ht="15.6">
      <c r="B114" s="712"/>
      <c r="C114" s="712"/>
      <c r="D114" s="715"/>
    </row>
    <row r="115" spans="2:4" ht="15.6">
      <c r="B115" s="712"/>
      <c r="C115" s="712"/>
      <c r="D115" s="715"/>
    </row>
    <row r="116" spans="2:4" ht="15.6">
      <c r="B116" s="712"/>
      <c r="C116" s="712"/>
      <c r="D116" s="715"/>
    </row>
    <row r="117" spans="2:4" ht="15.6">
      <c r="B117" s="712"/>
      <c r="C117" s="712"/>
      <c r="D117" s="715"/>
    </row>
    <row r="118" spans="2:4" ht="15.6">
      <c r="B118" s="712"/>
      <c r="C118" s="712"/>
      <c r="D118" s="715"/>
    </row>
    <row r="119" spans="2:4" ht="15.6">
      <c r="B119" s="712"/>
      <c r="C119" s="712"/>
      <c r="D119" s="715"/>
    </row>
    <row r="120" spans="2:4" ht="15.6">
      <c r="B120" s="712"/>
      <c r="C120" s="712"/>
      <c r="D120" s="715"/>
    </row>
    <row r="121" spans="2:4" ht="15.6">
      <c r="B121" s="712"/>
      <c r="C121" s="712"/>
      <c r="D121" s="715"/>
    </row>
    <row r="122" spans="2:4" ht="15.6">
      <c r="B122" s="712"/>
      <c r="C122" s="712"/>
      <c r="D122" s="715"/>
    </row>
    <row r="123" spans="2:4" ht="15.6">
      <c r="B123" s="712"/>
      <c r="C123" s="712"/>
      <c r="D123" s="715"/>
    </row>
    <row r="124" spans="2:4" ht="15.6">
      <c r="B124" s="717"/>
      <c r="C124" s="717"/>
      <c r="D124" s="718"/>
    </row>
    <row r="125" spans="2:4" ht="15.6">
      <c r="B125" s="712"/>
      <c r="C125" s="712"/>
      <c r="D125" s="716"/>
    </row>
    <row r="126" spans="2:4" ht="15.6">
      <c r="B126" s="712"/>
      <c r="C126" s="712"/>
      <c r="D126" s="716"/>
    </row>
    <row r="127" spans="2:4" ht="15.6">
      <c r="B127" s="712"/>
      <c r="C127" s="712"/>
      <c r="D127" s="715"/>
    </row>
    <row r="128" spans="2:4" ht="15.6">
      <c r="B128" s="712"/>
      <c r="C128" s="712"/>
      <c r="D128" s="715"/>
    </row>
    <row r="129" spans="2:4" ht="15.6">
      <c r="B129" s="712"/>
      <c r="C129" s="712"/>
      <c r="D129" s="715"/>
    </row>
    <row r="130" spans="2:4" ht="15.6">
      <c r="B130" s="712"/>
      <c r="C130" s="712"/>
      <c r="D130" s="715"/>
    </row>
    <row r="131" spans="2:4" ht="15.6">
      <c r="B131" s="723"/>
      <c r="C131" s="723"/>
      <c r="D131" s="724"/>
    </row>
    <row r="132" spans="2:4" ht="15.6">
      <c r="B132" s="723"/>
      <c r="C132" s="723"/>
      <c r="D132" s="724"/>
    </row>
  </sheetData>
  <mergeCells count="1">
    <mergeCell ref="M18:M21"/>
  </mergeCells>
  <phoneticPr fontId="5" type="noConversion"/>
  <dataValidations count="4">
    <dataValidation type="list" allowBlank="1" showInputMessage="1" showErrorMessage="1" sqref="B6" xr:uid="{00000000-0002-0000-FA00-000000000000}">
      <formula1>"Mi: Minute,H: Hour,D: Daily,W: Weekly,M: Monthly,Y: Yearly"</formula1>
    </dataValidation>
    <dataValidation type="list" allowBlank="1" showInputMessage="1" showErrorMessage="1" sqref="B7 B9 O7:O9" xr:uid="{00000000-0002-0000-FA00-000001000000}">
      <formula1>"替换,追加"</formula1>
    </dataValidation>
    <dataValidation type="list" allowBlank="1" showInputMessage="1" showErrorMessage="1" sqref="N12:N17 N22:N54 N58:N64" xr:uid="{00000000-0002-0000-FA00-000002000000}">
      <formula1>"匹配,基线特有,本地扩充,废弃"</formula1>
    </dataValidation>
    <dataValidation type="list" allowBlank="1" showInputMessage="1" showErrorMessage="1" sqref="R4:R6" xr:uid="{00000000-0002-0000-FA00-000003000000}">
      <formula1>"left join,inner join,union,union all"</formula1>
    </dataValidation>
  </dataValidations>
  <hyperlinks>
    <hyperlink ref="A1" location="目录!A1" display="返回" xr:uid="{00000000-0004-0000-FA00-000000000000}"/>
  </hyperlinks>
  <pageMargins left="0.75" right="0.75" top="1" bottom="1" header="0.51180555555555596" footer="0.51180555555555596"/>
  <pageSetup paperSize="9" orientation="portrait"/>
  <legacyDrawing r:id="rId1"/>
</worksheet>
</file>

<file path=xl/worksheets/sheet2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XFB71"/>
  <sheetViews>
    <sheetView topLeftCell="D1" workbookViewId="0">
      <selection activeCell="G42" sqref="G42"/>
    </sheetView>
  </sheetViews>
  <sheetFormatPr defaultColWidth="9" defaultRowHeight="13.8"/>
  <cols>
    <col min="1" max="1" width="9" style="215"/>
    <col min="2" max="2" width="23" style="215" customWidth="1"/>
    <col min="3" max="3" width="14.109375" style="215" customWidth="1"/>
    <col min="4" max="4" width="15.21875" style="215" customWidth="1"/>
    <col min="5" max="5" width="12.109375" style="215" customWidth="1"/>
    <col min="6" max="6" width="20.33203125" style="215" customWidth="1"/>
    <col min="7" max="9" width="12.109375" style="215" customWidth="1"/>
    <col min="10" max="11" width="9" style="215" hidden="1" customWidth="1"/>
    <col min="12" max="12" width="14.21875" style="215" hidden="1" customWidth="1"/>
    <col min="13" max="13" width="12.77734375" style="215" hidden="1" customWidth="1"/>
    <col min="14" max="14" width="11.33203125" style="215" customWidth="1"/>
    <col min="15" max="22" width="9" style="215" hidden="1" customWidth="1"/>
    <col min="23" max="23" width="19.6640625" style="215" customWidth="1"/>
    <col min="24" max="24" width="16.33203125" style="215" customWidth="1"/>
    <col min="25" max="25" width="14.21875" style="215" customWidth="1"/>
    <col min="26" max="26" width="13.109375" style="215" customWidth="1"/>
    <col min="27" max="27" width="11.33203125" style="215" customWidth="1"/>
    <col min="28" max="28" width="25.88671875" style="215" customWidth="1"/>
    <col min="29" max="29" width="16.33203125" style="215" customWidth="1"/>
    <col min="30" max="30" width="14.21875" style="215" customWidth="1"/>
    <col min="31" max="31" width="13.109375" style="215" customWidth="1"/>
    <col min="32" max="32" width="11.33203125" style="215" customWidth="1"/>
    <col min="33" max="16384" width="9" style="215"/>
  </cols>
  <sheetData>
    <row r="1" spans="1:32" s="668" customFormat="1" ht="15.6">
      <c r="A1" s="2" t="s">
        <v>2037</v>
      </c>
      <c r="B1" s="3"/>
      <c r="C1" s="3"/>
      <c r="D1" s="3"/>
      <c r="E1" s="3"/>
      <c r="F1" s="3"/>
      <c r="G1" s="3"/>
      <c r="H1" s="3"/>
      <c r="I1" s="3"/>
      <c r="J1" s="3"/>
      <c r="K1" s="3"/>
      <c r="L1" s="3"/>
      <c r="M1" s="3"/>
      <c r="N1" s="3"/>
      <c r="O1" s="3"/>
      <c r="P1" s="3"/>
      <c r="Q1" s="3"/>
      <c r="R1" s="3"/>
      <c r="S1" s="3"/>
      <c r="T1" s="3"/>
      <c r="U1" s="3"/>
      <c r="V1" s="3"/>
      <c r="W1" s="52"/>
      <c r="X1" s="52"/>
      <c r="Y1" s="52"/>
      <c r="Z1" s="52"/>
      <c r="AA1" s="52"/>
      <c r="AB1" s="52"/>
      <c r="AC1" s="52"/>
      <c r="AD1" s="52"/>
      <c r="AE1" s="52"/>
      <c r="AF1" s="52"/>
    </row>
    <row r="2" spans="1:32" s="668"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c r="AB2" s="53" t="s">
        <v>2039</v>
      </c>
      <c r="AC2" s="54"/>
      <c r="AD2" s="54"/>
      <c r="AE2" s="54"/>
      <c r="AF2" s="55"/>
    </row>
    <row r="3" spans="1:32" s="668" customFormat="1" ht="15.6">
      <c r="A3" s="6" t="s">
        <v>2040</v>
      </c>
      <c r="B3" s="124" t="s">
        <v>1602</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c r="AB3" s="57" t="s">
        <v>2041</v>
      </c>
      <c r="AC3" s="58" t="s">
        <v>2042</v>
      </c>
      <c r="AD3" s="58"/>
      <c r="AE3" s="59"/>
      <c r="AF3" s="60"/>
    </row>
    <row r="4" spans="1:32" s="668" customFormat="1" ht="15.6">
      <c r="A4" s="9" t="s">
        <v>2042</v>
      </c>
      <c r="B4" s="10" t="s">
        <v>1603</v>
      </c>
      <c r="C4" s="8"/>
      <c r="D4" s="8"/>
      <c r="E4" s="8"/>
      <c r="F4" s="8"/>
      <c r="G4" s="8"/>
      <c r="H4" s="8"/>
      <c r="I4" s="8"/>
      <c r="J4" s="8"/>
      <c r="K4" s="8"/>
      <c r="L4" s="8"/>
      <c r="M4" s="8"/>
      <c r="N4" s="8"/>
      <c r="O4" s="38" t="s">
        <v>4149</v>
      </c>
      <c r="P4" s="39" t="e">
        <f>VLOOKUP(B3,[2]目录!#REF!,4,0)</f>
        <v>#REF!</v>
      </c>
      <c r="Q4" s="40"/>
      <c r="R4" s="41"/>
      <c r="S4" s="42"/>
      <c r="T4" s="42"/>
      <c r="U4" s="42"/>
      <c r="V4" s="61"/>
      <c r="W4" s="62" t="s">
        <v>2301</v>
      </c>
      <c r="X4" s="243" t="s">
        <v>1605</v>
      </c>
      <c r="Y4" s="63"/>
      <c r="Z4" s="11"/>
      <c r="AA4" s="63"/>
      <c r="AB4" s="62" t="s">
        <v>2301</v>
      </c>
      <c r="AC4" s="243" t="s">
        <v>17080</v>
      </c>
      <c r="AD4" s="63"/>
      <c r="AE4" s="11"/>
      <c r="AF4" s="63"/>
    </row>
    <row r="5" spans="1:32" s="668" customFormat="1"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c r="AB5" s="62"/>
      <c r="AC5" s="243"/>
      <c r="AD5" s="63"/>
      <c r="AE5" s="11"/>
      <c r="AF5" s="63"/>
    </row>
    <row r="6" spans="1:32" s="668" customFormat="1" ht="15.6">
      <c r="A6" s="9" t="s">
        <v>2044</v>
      </c>
      <c r="B6" s="12" t="s">
        <v>10776</v>
      </c>
      <c r="C6" s="8"/>
      <c r="D6" s="8"/>
      <c r="E6" s="8"/>
      <c r="F6" s="8"/>
      <c r="G6" s="8"/>
      <c r="H6" s="8"/>
      <c r="I6" s="8"/>
      <c r="J6" s="8"/>
      <c r="K6" s="8"/>
      <c r="L6" s="8"/>
      <c r="M6" s="8"/>
      <c r="N6" s="8"/>
      <c r="O6" s="43"/>
      <c r="P6" s="42"/>
      <c r="Q6" s="42"/>
      <c r="R6" s="41"/>
      <c r="S6" s="42"/>
      <c r="T6" s="42"/>
      <c r="U6" s="42"/>
      <c r="V6" s="61"/>
      <c r="W6" s="62"/>
      <c r="X6" s="124"/>
      <c r="Y6" s="63"/>
      <c r="Z6" s="11"/>
      <c r="AA6" s="63"/>
      <c r="AB6" s="62"/>
      <c r="AC6" s="124"/>
      <c r="AD6" s="63"/>
      <c r="AE6" s="11"/>
      <c r="AF6" s="63"/>
    </row>
    <row r="7" spans="1:32" s="668"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c r="AB7" s="62"/>
      <c r="AC7" s="65"/>
      <c r="AD7" s="63"/>
      <c r="AE7" s="11"/>
      <c r="AF7" s="63"/>
    </row>
    <row r="8" spans="1:32" s="668" customFormat="1" ht="33" customHeight="1">
      <c r="A8" s="9" t="s">
        <v>2048</v>
      </c>
      <c r="B8" s="2011" t="s">
        <v>17081</v>
      </c>
      <c r="C8" s="2012"/>
      <c r="D8" s="2012"/>
      <c r="E8" s="2012"/>
      <c r="F8" s="2012"/>
      <c r="G8" s="2012"/>
      <c r="H8" s="2012"/>
      <c r="I8" s="2012"/>
      <c r="J8" s="2012"/>
      <c r="K8" s="2012"/>
      <c r="L8" s="2012"/>
      <c r="M8" s="2012"/>
      <c r="N8" s="2012"/>
      <c r="O8" s="43"/>
      <c r="P8" s="42"/>
      <c r="Q8" s="42"/>
      <c r="R8" s="42"/>
      <c r="S8" s="42"/>
      <c r="T8" s="42"/>
      <c r="U8" s="42"/>
      <c r="V8" s="61"/>
      <c r="W8" s="62"/>
      <c r="X8" s="65"/>
      <c r="Y8" s="63"/>
      <c r="Z8" s="11"/>
      <c r="AA8" s="63"/>
      <c r="AB8" s="62"/>
      <c r="AC8" s="65"/>
      <c r="AD8" s="63"/>
      <c r="AE8" s="11"/>
      <c r="AF8" s="63"/>
    </row>
    <row r="9" spans="1:32" s="668" customFormat="1" ht="15.6">
      <c r="A9" s="9"/>
      <c r="B9" s="13"/>
      <c r="C9" s="8"/>
      <c r="D9" s="8"/>
      <c r="E9" s="8"/>
      <c r="F9" s="8"/>
      <c r="G9" s="8"/>
      <c r="H9" s="8"/>
      <c r="I9" s="8"/>
      <c r="J9" s="8"/>
      <c r="K9" s="8"/>
      <c r="L9" s="8"/>
      <c r="M9" s="8"/>
      <c r="N9" s="8"/>
      <c r="O9" s="44"/>
      <c r="P9" s="45"/>
      <c r="Q9" s="45"/>
      <c r="R9" s="45"/>
      <c r="S9" s="45"/>
      <c r="T9" s="45"/>
      <c r="U9" s="45"/>
      <c r="V9" s="66"/>
      <c r="W9" s="43"/>
      <c r="X9" s="42"/>
      <c r="Y9" s="42"/>
      <c r="Z9" s="61"/>
      <c r="AA9" s="67"/>
      <c r="AB9" s="43"/>
      <c r="AC9" s="42"/>
      <c r="AD9" s="42"/>
      <c r="AE9" s="61"/>
      <c r="AF9" s="67"/>
    </row>
    <row r="10" spans="1:32" s="668" customFormat="1" ht="15.6">
      <c r="A10" s="244" t="s">
        <v>2049</v>
      </c>
      <c r="B10" s="244"/>
      <c r="C10" s="244"/>
      <c r="D10" s="244"/>
      <c r="E10" s="244"/>
      <c r="F10" s="244"/>
      <c r="G10" s="244"/>
      <c r="H10" s="244"/>
      <c r="I10" s="244"/>
      <c r="J10" s="244"/>
      <c r="K10" s="244"/>
      <c r="L10" s="244"/>
      <c r="M10" s="244"/>
      <c r="N10" s="244"/>
      <c r="O10" s="532" t="s">
        <v>2839</v>
      </c>
      <c r="P10" s="532"/>
      <c r="Q10" s="532"/>
      <c r="R10" s="532"/>
      <c r="S10" s="532"/>
      <c r="T10" s="532"/>
      <c r="U10" s="532"/>
      <c r="V10" s="532"/>
      <c r="W10" s="55" t="s">
        <v>2050</v>
      </c>
      <c r="X10" s="55"/>
      <c r="Y10" s="55"/>
      <c r="Z10" s="55"/>
      <c r="AA10" s="55"/>
      <c r="AB10" s="55" t="s">
        <v>2050</v>
      </c>
      <c r="AC10" s="55"/>
      <c r="AD10" s="55"/>
      <c r="AE10" s="55"/>
      <c r="AF10" s="55"/>
    </row>
    <row r="11" spans="1:32" s="668" customFormat="1" ht="15.6">
      <c r="A11" s="6" t="s">
        <v>49</v>
      </c>
      <c r="B11" s="531" t="s">
        <v>2051</v>
      </c>
      <c r="C11" s="531" t="s">
        <v>2052</v>
      </c>
      <c r="D11" s="531" t="s">
        <v>2053</v>
      </c>
      <c r="E11" s="531" t="s">
        <v>2054</v>
      </c>
      <c r="F11" s="15" t="s">
        <v>3169</v>
      </c>
      <c r="G11" s="15" t="s">
        <v>3170</v>
      </c>
      <c r="H11" s="15" t="s">
        <v>3171</v>
      </c>
      <c r="I11" s="15" t="s">
        <v>3172</v>
      </c>
      <c r="J11" s="531" t="s">
        <v>2055</v>
      </c>
      <c r="K11" s="531" t="s">
        <v>2056</v>
      </c>
      <c r="L11" s="531" t="s">
        <v>2057</v>
      </c>
      <c r="M11" s="531" t="s">
        <v>73</v>
      </c>
      <c r="N11" s="531" t="s">
        <v>2058</v>
      </c>
      <c r="O11" s="533" t="s">
        <v>2831</v>
      </c>
      <c r="P11" s="533" t="s">
        <v>2832</v>
      </c>
      <c r="Q11" s="533" t="s">
        <v>2840</v>
      </c>
      <c r="R11" s="533" t="s">
        <v>2841</v>
      </c>
      <c r="S11" s="533" t="s">
        <v>2842</v>
      </c>
      <c r="T11" s="533" t="s">
        <v>2843</v>
      </c>
      <c r="U11" s="533" t="s">
        <v>2844</v>
      </c>
      <c r="V11" s="533" t="s">
        <v>73</v>
      </c>
      <c r="W11" s="414" t="s">
        <v>2059</v>
      </c>
      <c r="X11" s="414" t="s">
        <v>2060</v>
      </c>
      <c r="Y11" s="414" t="s">
        <v>2061</v>
      </c>
      <c r="Z11" s="414" t="s">
        <v>2062</v>
      </c>
      <c r="AA11" s="414" t="s">
        <v>2063</v>
      </c>
      <c r="AB11" s="414" t="s">
        <v>2059</v>
      </c>
      <c r="AC11" s="414" t="s">
        <v>2060</v>
      </c>
      <c r="AD11" s="414" t="s">
        <v>2061</v>
      </c>
      <c r="AE11" s="414" t="s">
        <v>2062</v>
      </c>
      <c r="AF11" s="414" t="s">
        <v>2063</v>
      </c>
    </row>
    <row r="12" spans="1:32">
      <c r="A12" s="238">
        <v>1</v>
      </c>
      <c r="B12" s="246" t="s">
        <v>2064</v>
      </c>
      <c r="C12" s="246" t="s">
        <v>2065</v>
      </c>
      <c r="D12" s="246" t="s">
        <v>2754</v>
      </c>
      <c r="E12" s="246" t="s">
        <v>2067</v>
      </c>
      <c r="F12" s="240" t="s">
        <v>2064</v>
      </c>
      <c r="G12" s="240" t="s">
        <v>2065</v>
      </c>
      <c r="H12" s="240" t="s">
        <v>2066</v>
      </c>
      <c r="I12" s="240" t="s">
        <v>2067</v>
      </c>
      <c r="J12" s="246" t="s">
        <v>79</v>
      </c>
      <c r="K12" s="246" t="s">
        <v>2702</v>
      </c>
      <c r="L12" s="246"/>
      <c r="M12" s="239"/>
      <c r="N12" s="238" t="s">
        <v>4189</v>
      </c>
      <c r="O12" s="238"/>
      <c r="P12" s="238"/>
      <c r="Q12" s="238"/>
      <c r="R12" s="238"/>
      <c r="S12" s="238"/>
      <c r="T12" s="238"/>
      <c r="U12" s="238"/>
      <c r="V12" s="238"/>
      <c r="W12" s="246" t="s">
        <v>1605</v>
      </c>
      <c r="X12" s="246" t="s">
        <v>2064</v>
      </c>
      <c r="Y12" s="246" t="s">
        <v>2753</v>
      </c>
      <c r="Z12" s="246" t="s">
        <v>2754</v>
      </c>
      <c r="AA12" s="246"/>
      <c r="AB12" s="246"/>
      <c r="AC12" s="246"/>
      <c r="AD12" s="246"/>
      <c r="AE12" s="246"/>
      <c r="AF12" s="246"/>
    </row>
    <row r="13" spans="1:32" ht="13.5" customHeight="1">
      <c r="A13" s="238">
        <v>2</v>
      </c>
      <c r="B13" s="246" t="s">
        <v>2369</v>
      </c>
      <c r="C13" s="246" t="s">
        <v>3434</v>
      </c>
      <c r="D13" s="246" t="s">
        <v>3898</v>
      </c>
      <c r="E13" s="246" t="str">
        <f t="shared" ref="E13:E22" si="0">IF(ISERR(SEARCH("varchar",D13)),D13,"string("&amp;MID(D13,10,LEN(D13)-10)&amp;")")</f>
        <v>string(14)</v>
      </c>
      <c r="F13" s="240" t="s">
        <v>2369</v>
      </c>
      <c r="G13" s="240" t="s">
        <v>3434</v>
      </c>
      <c r="H13" s="240" t="s">
        <v>2803</v>
      </c>
      <c r="I13" s="240" t="s">
        <v>2804</v>
      </c>
      <c r="J13" s="246" t="s">
        <v>79</v>
      </c>
      <c r="K13" s="246" t="s">
        <v>2702</v>
      </c>
      <c r="L13" s="239" t="s">
        <v>1605</v>
      </c>
      <c r="M13" s="239"/>
      <c r="N13" s="238" t="s">
        <v>4189</v>
      </c>
      <c r="O13" s="238"/>
      <c r="P13" s="238"/>
      <c r="Q13" s="238"/>
      <c r="R13" s="238"/>
      <c r="S13" s="238"/>
      <c r="T13" s="238"/>
      <c r="U13" s="238"/>
      <c r="V13" s="238"/>
      <c r="W13" s="246" t="s">
        <v>1605</v>
      </c>
      <c r="X13" s="246" t="s">
        <v>17082</v>
      </c>
      <c r="Y13" s="246" t="s">
        <v>3434</v>
      </c>
      <c r="Z13" s="246" t="s">
        <v>3898</v>
      </c>
      <c r="AA13" s="246"/>
      <c r="AB13" s="246"/>
      <c r="AC13" s="246"/>
      <c r="AD13" s="246"/>
      <c r="AE13" s="246"/>
      <c r="AF13" s="246"/>
    </row>
    <row r="14" spans="1:32">
      <c r="A14" s="238">
        <v>3</v>
      </c>
      <c r="B14" s="246" t="s">
        <v>8359</v>
      </c>
      <c r="C14" s="246" t="s">
        <v>3438</v>
      </c>
      <c r="D14" s="246" t="s">
        <v>2684</v>
      </c>
      <c r="E14" s="246" t="str">
        <f t="shared" si="0"/>
        <v>string(100)</v>
      </c>
      <c r="F14" s="240" t="s">
        <v>8359</v>
      </c>
      <c r="G14" s="240" t="s">
        <v>3438</v>
      </c>
      <c r="H14" s="240" t="s">
        <v>3921</v>
      </c>
      <c r="I14" s="240" t="s">
        <v>3922</v>
      </c>
      <c r="J14" s="246"/>
      <c r="K14" s="246" t="s">
        <v>2702</v>
      </c>
      <c r="L14" s="239" t="s">
        <v>1605</v>
      </c>
      <c r="M14" s="239"/>
      <c r="N14" s="238" t="s">
        <v>4189</v>
      </c>
      <c r="O14" s="238"/>
      <c r="P14" s="238"/>
      <c r="Q14" s="238"/>
      <c r="R14" s="238"/>
      <c r="S14" s="238"/>
      <c r="T14" s="238"/>
      <c r="U14" s="238"/>
      <c r="V14" s="238"/>
      <c r="W14" s="246" t="s">
        <v>1605</v>
      </c>
      <c r="X14" s="246" t="s">
        <v>8359</v>
      </c>
      <c r="Y14" s="246" t="s">
        <v>3438</v>
      </c>
      <c r="Z14" s="246" t="s">
        <v>2684</v>
      </c>
      <c r="AA14" s="246"/>
      <c r="AB14" s="246"/>
      <c r="AC14" s="246"/>
      <c r="AD14" s="246"/>
      <c r="AE14" s="246"/>
      <c r="AF14" s="246"/>
    </row>
    <row r="15" spans="1:32">
      <c r="A15" s="238">
        <v>4</v>
      </c>
      <c r="B15" s="246" t="s">
        <v>16925</v>
      </c>
      <c r="C15" s="246" t="s">
        <v>16926</v>
      </c>
      <c r="D15" s="246" t="s">
        <v>3898</v>
      </c>
      <c r="E15" s="246" t="str">
        <f t="shared" si="0"/>
        <v>string(14)</v>
      </c>
      <c r="F15" s="240" t="s">
        <v>16925</v>
      </c>
      <c r="G15" s="599" t="s">
        <v>16927</v>
      </c>
      <c r="H15" s="240" t="s">
        <v>3898</v>
      </c>
      <c r="I15" s="240" t="s">
        <v>4007</v>
      </c>
      <c r="J15" s="246"/>
      <c r="K15" s="246" t="s">
        <v>2702</v>
      </c>
      <c r="L15" s="239" t="s">
        <v>2702</v>
      </c>
      <c r="M15" s="239"/>
      <c r="N15" s="238" t="s">
        <v>2308</v>
      </c>
      <c r="O15" s="238"/>
      <c r="P15" s="238"/>
      <c r="Q15" s="238"/>
      <c r="R15" s="238"/>
      <c r="S15" s="238"/>
      <c r="T15" s="238"/>
      <c r="U15" s="238"/>
      <c r="V15" s="238"/>
      <c r="W15" s="246" t="s">
        <v>1605</v>
      </c>
      <c r="X15" s="246" t="s">
        <v>16925</v>
      </c>
      <c r="Y15" s="246" t="s">
        <v>16926</v>
      </c>
      <c r="Z15" s="246" t="s">
        <v>3898</v>
      </c>
      <c r="AA15" s="246"/>
      <c r="AB15" s="246"/>
      <c r="AC15" s="246"/>
      <c r="AD15" s="246"/>
      <c r="AE15" s="246"/>
      <c r="AF15" s="246"/>
    </row>
    <row r="16" spans="1:32">
      <c r="A16" s="238">
        <v>5</v>
      </c>
      <c r="B16" s="246" t="s">
        <v>14402</v>
      </c>
      <c r="C16" s="246" t="s">
        <v>2236</v>
      </c>
      <c r="D16" s="246" t="s">
        <v>3898</v>
      </c>
      <c r="E16" s="246" t="str">
        <f t="shared" si="0"/>
        <v>string(14)</v>
      </c>
      <c r="F16" s="240" t="s">
        <v>14402</v>
      </c>
      <c r="G16" s="599" t="s">
        <v>16263</v>
      </c>
      <c r="H16" s="240" t="s">
        <v>3212</v>
      </c>
      <c r="I16" s="240" t="s">
        <v>2108</v>
      </c>
      <c r="J16" s="246"/>
      <c r="K16" s="246" t="s">
        <v>2702</v>
      </c>
      <c r="L16" s="239" t="s">
        <v>1605</v>
      </c>
      <c r="M16" s="239"/>
      <c r="N16" s="238" t="s">
        <v>4189</v>
      </c>
      <c r="O16" s="238"/>
      <c r="P16" s="238"/>
      <c r="Q16" s="238"/>
      <c r="R16" s="238"/>
      <c r="S16" s="238"/>
      <c r="T16" s="238"/>
      <c r="U16" s="238"/>
      <c r="V16" s="238"/>
      <c r="W16" s="246" t="s">
        <v>1605</v>
      </c>
      <c r="X16" s="246" t="s">
        <v>14402</v>
      </c>
      <c r="Y16" s="246" t="s">
        <v>16263</v>
      </c>
      <c r="Z16" s="246" t="s">
        <v>3898</v>
      </c>
      <c r="AA16" s="246"/>
      <c r="AB16" s="246"/>
      <c r="AC16" s="246"/>
      <c r="AD16" s="246"/>
      <c r="AE16" s="246"/>
      <c r="AF16" s="246"/>
    </row>
    <row r="17" spans="1:32">
      <c r="A17" s="238">
        <v>6</v>
      </c>
      <c r="B17" s="246" t="s">
        <v>1993</v>
      </c>
      <c r="C17" s="246" t="s">
        <v>4164</v>
      </c>
      <c r="D17" s="246" t="s">
        <v>4757</v>
      </c>
      <c r="E17" s="246" t="str">
        <f t="shared" si="0"/>
        <v>string(13)</v>
      </c>
      <c r="F17" s="240" t="s">
        <v>1993</v>
      </c>
      <c r="G17" s="599" t="s">
        <v>16264</v>
      </c>
      <c r="H17" s="240" t="s">
        <v>4757</v>
      </c>
      <c r="I17" s="240" t="s">
        <v>4758</v>
      </c>
      <c r="J17" s="246"/>
      <c r="K17" s="246" t="s">
        <v>2702</v>
      </c>
      <c r="L17" s="239" t="s">
        <v>1994</v>
      </c>
      <c r="M17" s="239"/>
      <c r="N17" s="238" t="s">
        <v>2308</v>
      </c>
      <c r="O17" s="238"/>
      <c r="P17" s="238"/>
      <c r="Q17" s="238"/>
      <c r="R17" s="238"/>
      <c r="S17" s="238"/>
      <c r="T17" s="238"/>
      <c r="U17" s="238"/>
      <c r="V17" s="238"/>
      <c r="W17" s="246" t="s">
        <v>1605</v>
      </c>
      <c r="X17" s="246" t="s">
        <v>16932</v>
      </c>
      <c r="Y17" s="246" t="s">
        <v>4164</v>
      </c>
      <c r="Z17" s="246" t="s">
        <v>4757</v>
      </c>
      <c r="AA17" s="246"/>
      <c r="AB17" s="246"/>
      <c r="AC17" s="246"/>
      <c r="AD17" s="246"/>
      <c r="AE17" s="246"/>
      <c r="AF17" s="246"/>
    </row>
    <row r="18" spans="1:32" ht="15.75" customHeight="1">
      <c r="A18" s="238">
        <v>7</v>
      </c>
      <c r="B18" s="239" t="s">
        <v>16354</v>
      </c>
      <c r="C18" s="239" t="s">
        <v>16266</v>
      </c>
      <c r="D18" s="239" t="s">
        <v>2096</v>
      </c>
      <c r="E18" s="246" t="str">
        <f t="shared" si="0"/>
        <v>string(4)</v>
      </c>
      <c r="F18" s="240" t="s">
        <v>16354</v>
      </c>
      <c r="G18" s="240" t="s">
        <v>16266</v>
      </c>
      <c r="H18" s="240" t="s">
        <v>2096</v>
      </c>
      <c r="I18" s="240" t="s">
        <v>2097</v>
      </c>
      <c r="J18" s="447"/>
      <c r="K18" s="447"/>
      <c r="L18" s="447"/>
      <c r="M18" s="2024" t="s">
        <v>16267</v>
      </c>
      <c r="N18" s="583" t="s">
        <v>142</v>
      </c>
      <c r="O18" s="239"/>
      <c r="P18" s="239"/>
      <c r="Q18" s="239"/>
      <c r="R18" s="239"/>
      <c r="S18" s="239"/>
      <c r="T18" s="239"/>
      <c r="U18" s="239"/>
      <c r="V18" s="239"/>
      <c r="W18" s="243"/>
      <c r="X18" s="239"/>
      <c r="Y18" s="239" t="s">
        <v>17083</v>
      </c>
      <c r="Z18" s="239"/>
      <c r="AA18" s="447"/>
      <c r="AB18" s="591"/>
      <c r="AC18" s="591"/>
      <c r="AD18" s="591"/>
      <c r="AE18" s="591"/>
      <c r="AF18" s="591"/>
    </row>
    <row r="19" spans="1:32">
      <c r="A19" s="238">
        <v>8</v>
      </c>
      <c r="B19" s="239" t="s">
        <v>16268</v>
      </c>
      <c r="C19" s="239" t="s">
        <v>16269</v>
      </c>
      <c r="D19" s="239" t="s">
        <v>3175</v>
      </c>
      <c r="E19" s="246" t="str">
        <f t="shared" si="0"/>
        <v>string(60)</v>
      </c>
      <c r="F19" s="240" t="s">
        <v>16268</v>
      </c>
      <c r="G19" s="240" t="s">
        <v>16269</v>
      </c>
      <c r="H19" s="240" t="s">
        <v>3175</v>
      </c>
      <c r="I19" s="240" t="s">
        <v>2241</v>
      </c>
      <c r="J19" s="447"/>
      <c r="K19" s="447"/>
      <c r="L19" s="447"/>
      <c r="M19" s="2024"/>
      <c r="N19" s="583" t="s">
        <v>142</v>
      </c>
      <c r="O19" s="239"/>
      <c r="P19" s="239"/>
      <c r="Q19" s="239"/>
      <c r="R19" s="239"/>
      <c r="S19" s="239"/>
      <c r="T19" s="239"/>
      <c r="U19" s="239"/>
      <c r="V19" s="239"/>
      <c r="W19" s="243"/>
      <c r="X19" s="239"/>
      <c r="Y19" s="239"/>
      <c r="Z19" s="239"/>
      <c r="AA19" s="447"/>
      <c r="AB19" s="591"/>
      <c r="AC19" s="591"/>
      <c r="AD19" s="591"/>
      <c r="AE19" s="591"/>
      <c r="AF19" s="591"/>
    </row>
    <row r="20" spans="1:32">
      <c r="A20" s="238">
        <v>9</v>
      </c>
      <c r="B20" s="239" t="s">
        <v>16355</v>
      </c>
      <c r="C20" s="239" t="s">
        <v>16271</v>
      </c>
      <c r="D20" s="239" t="s">
        <v>2096</v>
      </c>
      <c r="E20" s="246" t="str">
        <f t="shared" si="0"/>
        <v>string(4)</v>
      </c>
      <c r="F20" s="240" t="s">
        <v>16355</v>
      </c>
      <c r="G20" s="240" t="s">
        <v>16271</v>
      </c>
      <c r="H20" s="240" t="s">
        <v>2807</v>
      </c>
      <c r="I20" s="240" t="s">
        <v>2808</v>
      </c>
      <c r="J20" s="447"/>
      <c r="K20" s="447"/>
      <c r="L20" s="447"/>
      <c r="M20" s="2024"/>
      <c r="N20" s="583" t="s">
        <v>142</v>
      </c>
      <c r="O20" s="239"/>
      <c r="P20" s="239"/>
      <c r="Q20" s="239"/>
      <c r="R20" s="239"/>
      <c r="S20" s="239"/>
      <c r="T20" s="239"/>
      <c r="U20" s="239"/>
      <c r="V20" s="239"/>
      <c r="W20" s="243"/>
      <c r="X20" s="239"/>
      <c r="Y20" s="239"/>
      <c r="Z20" s="239"/>
      <c r="AA20" s="447"/>
      <c r="AB20" s="591"/>
      <c r="AC20" s="591"/>
      <c r="AD20" s="591"/>
      <c r="AE20" s="591"/>
      <c r="AF20" s="591"/>
    </row>
    <row r="21" spans="1:32">
      <c r="A21" s="238">
        <v>10</v>
      </c>
      <c r="B21" s="239" t="s">
        <v>16272</v>
      </c>
      <c r="C21" s="239" t="s">
        <v>16273</v>
      </c>
      <c r="D21" s="239" t="s">
        <v>3175</v>
      </c>
      <c r="E21" s="246" t="str">
        <f t="shared" si="0"/>
        <v>string(60)</v>
      </c>
      <c r="F21" s="240" t="s">
        <v>16272</v>
      </c>
      <c r="G21" s="240" t="s">
        <v>16273</v>
      </c>
      <c r="H21" s="240" t="s">
        <v>3921</v>
      </c>
      <c r="I21" s="240" t="s">
        <v>3922</v>
      </c>
      <c r="J21" s="447"/>
      <c r="K21" s="447"/>
      <c r="L21" s="447"/>
      <c r="M21" s="2024"/>
      <c r="N21" s="583" t="s">
        <v>142</v>
      </c>
      <c r="O21" s="239"/>
      <c r="P21" s="239"/>
      <c r="Q21" s="239"/>
      <c r="R21" s="239"/>
      <c r="S21" s="239"/>
      <c r="T21" s="239"/>
      <c r="U21" s="239"/>
      <c r="V21" s="239"/>
      <c r="W21" s="243"/>
      <c r="X21" s="239"/>
      <c r="Y21" s="239"/>
      <c r="Z21" s="239"/>
      <c r="AA21" s="447"/>
      <c r="AB21" s="591"/>
      <c r="AC21" s="591"/>
      <c r="AD21" s="591"/>
      <c r="AE21" s="591"/>
      <c r="AF21" s="591"/>
    </row>
    <row r="22" spans="1:32">
      <c r="A22" s="238">
        <v>11</v>
      </c>
      <c r="B22" s="246" t="s">
        <v>16276</v>
      </c>
      <c r="C22" s="246" t="s">
        <v>4681</v>
      </c>
      <c r="D22" s="246" t="s">
        <v>2278</v>
      </c>
      <c r="E22" s="246" t="str">
        <f t="shared" si="0"/>
        <v>string(20)</v>
      </c>
      <c r="F22" s="240" t="s">
        <v>16276</v>
      </c>
      <c r="G22" s="240" t="s">
        <v>4681</v>
      </c>
      <c r="H22" s="240" t="s">
        <v>2803</v>
      </c>
      <c r="I22" s="240" t="s">
        <v>2804</v>
      </c>
      <c r="J22" s="246"/>
      <c r="K22" s="246" t="s">
        <v>2702</v>
      </c>
      <c r="L22" s="239" t="s">
        <v>16935</v>
      </c>
      <c r="M22" s="239"/>
      <c r="N22" s="238" t="s">
        <v>4189</v>
      </c>
      <c r="O22" s="238"/>
      <c r="P22" s="238"/>
      <c r="Q22" s="238"/>
      <c r="R22" s="238"/>
      <c r="S22" s="238"/>
      <c r="T22" s="238"/>
      <c r="U22" s="238"/>
      <c r="V22" s="238"/>
      <c r="W22" s="246" t="s">
        <v>1605</v>
      </c>
      <c r="X22" s="246" t="s">
        <v>16276</v>
      </c>
      <c r="Y22" s="246" t="s">
        <v>4681</v>
      </c>
      <c r="Z22" s="246" t="s">
        <v>2278</v>
      </c>
      <c r="AA22" s="246"/>
      <c r="AB22" s="246"/>
      <c r="AC22" s="246"/>
      <c r="AD22" s="246"/>
      <c r="AE22" s="246"/>
      <c r="AF22" s="246"/>
    </row>
    <row r="23" spans="1:32" s="591" customFormat="1">
      <c r="A23" s="238">
        <v>12</v>
      </c>
      <c r="B23" s="672" t="s">
        <v>16938</v>
      </c>
      <c r="C23" s="672" t="s">
        <v>16939</v>
      </c>
      <c r="D23" s="672" t="s">
        <v>5148</v>
      </c>
      <c r="E23" s="672" t="s">
        <v>17084</v>
      </c>
      <c r="F23" s="240" t="s">
        <v>16938</v>
      </c>
      <c r="G23" s="599" t="s">
        <v>16940</v>
      </c>
      <c r="H23" s="240" t="s">
        <v>2803</v>
      </c>
      <c r="I23" s="240" t="s">
        <v>2804</v>
      </c>
      <c r="J23" s="447"/>
      <c r="K23" s="447"/>
      <c r="L23" s="447"/>
      <c r="M23" s="447"/>
      <c r="N23" s="406" t="s">
        <v>188</v>
      </c>
      <c r="W23" s="591" t="s">
        <v>16941</v>
      </c>
    </row>
    <row r="24" spans="1:32">
      <c r="A24" s="238">
        <v>13</v>
      </c>
      <c r="B24" s="246" t="s">
        <v>16277</v>
      </c>
      <c r="C24" s="246" t="s">
        <v>15483</v>
      </c>
      <c r="D24" s="246" t="s">
        <v>2096</v>
      </c>
      <c r="E24" s="246" t="str">
        <f>IF(ISERR(SEARCH("varchar",D24)),D24,"string("&amp;MID(D24,10,LEN(D24)-10)&amp;")")</f>
        <v>string(4)</v>
      </c>
      <c r="F24" s="240" t="s">
        <v>16277</v>
      </c>
      <c r="G24" s="240" t="s">
        <v>15483</v>
      </c>
      <c r="H24" s="240" t="s">
        <v>2278</v>
      </c>
      <c r="I24" s="240" t="s">
        <v>2827</v>
      </c>
      <c r="J24" s="246"/>
      <c r="K24" s="246" t="s">
        <v>2702</v>
      </c>
      <c r="L24" s="239" t="s">
        <v>16278</v>
      </c>
      <c r="M24" s="239"/>
      <c r="N24" s="238" t="s">
        <v>4189</v>
      </c>
      <c r="O24" s="238"/>
      <c r="P24" s="238"/>
      <c r="Q24" s="238"/>
      <c r="R24" s="238"/>
      <c r="S24" s="238"/>
      <c r="T24" s="238"/>
      <c r="U24" s="238"/>
      <c r="V24" s="238"/>
      <c r="W24" s="246" t="s">
        <v>1605</v>
      </c>
      <c r="X24" s="246" t="s">
        <v>16277</v>
      </c>
      <c r="Y24" s="246" t="s">
        <v>15483</v>
      </c>
      <c r="Z24" s="246" t="s">
        <v>2096</v>
      </c>
      <c r="AA24" s="246"/>
      <c r="AB24" s="246"/>
      <c r="AC24" s="246"/>
      <c r="AD24" s="246"/>
      <c r="AE24" s="246"/>
      <c r="AF24" s="246"/>
    </row>
    <row r="25" spans="1:32">
      <c r="A25" s="238">
        <v>14</v>
      </c>
      <c r="B25" s="246" t="s">
        <v>16280</v>
      </c>
      <c r="C25" s="246" t="s">
        <v>15479</v>
      </c>
      <c r="D25" s="246" t="s">
        <v>2066</v>
      </c>
      <c r="E25" s="246" t="str">
        <f t="shared" ref="E25:E29" si="1">IF(ISERR(SEARCH("varchar",D25)),IF(ISERR(SEARCH("number",D25)),D25,"double"),"string("&amp;MID(D25,10,LEN(D25)-10)&amp;")")</f>
        <v>string(6)</v>
      </c>
      <c r="F25" s="240" t="s">
        <v>16280</v>
      </c>
      <c r="G25" s="599" t="s">
        <v>16281</v>
      </c>
      <c r="H25" s="240" t="s">
        <v>2066</v>
      </c>
      <c r="I25" s="240" t="s">
        <v>2067</v>
      </c>
      <c r="J25" s="246"/>
      <c r="K25" s="246" t="s">
        <v>2702</v>
      </c>
      <c r="L25" s="239" t="s">
        <v>16357</v>
      </c>
      <c r="M25" s="239"/>
      <c r="N25" s="238" t="s">
        <v>2308</v>
      </c>
      <c r="O25" s="238"/>
      <c r="P25" s="238"/>
      <c r="Q25" s="238"/>
      <c r="R25" s="238"/>
      <c r="S25" s="238"/>
      <c r="T25" s="238"/>
      <c r="U25" s="238"/>
      <c r="V25" s="238"/>
      <c r="W25" s="246" t="s">
        <v>1605</v>
      </c>
      <c r="X25" s="246" t="s">
        <v>16280</v>
      </c>
      <c r="Y25" s="246" t="s">
        <v>15479</v>
      </c>
      <c r="Z25" s="246" t="s">
        <v>2066</v>
      </c>
      <c r="AA25" s="246"/>
      <c r="AB25" s="246"/>
      <c r="AC25" s="246"/>
      <c r="AD25" s="246"/>
      <c r="AE25" s="246"/>
      <c r="AF25" s="246"/>
    </row>
    <row r="26" spans="1:32">
      <c r="A26" s="238">
        <v>15</v>
      </c>
      <c r="B26" s="246" t="s">
        <v>16282</v>
      </c>
      <c r="C26" s="246" t="s">
        <v>15481</v>
      </c>
      <c r="D26" s="246" t="s">
        <v>2100</v>
      </c>
      <c r="E26" s="246" t="str">
        <f t="shared" si="1"/>
        <v>string(2)</v>
      </c>
      <c r="F26" s="240" t="s">
        <v>16282</v>
      </c>
      <c r="G26" s="240" t="s">
        <v>15481</v>
      </c>
      <c r="H26" s="240" t="s">
        <v>2066</v>
      </c>
      <c r="I26" s="240" t="s">
        <v>2067</v>
      </c>
      <c r="J26" s="246"/>
      <c r="K26" s="246" t="s">
        <v>2702</v>
      </c>
      <c r="L26" s="239" t="s">
        <v>16358</v>
      </c>
      <c r="M26" s="239"/>
      <c r="N26" s="238" t="s">
        <v>2308</v>
      </c>
      <c r="O26" s="238"/>
      <c r="P26" s="238"/>
      <c r="Q26" s="238"/>
      <c r="R26" s="238"/>
      <c r="S26" s="238"/>
      <c r="T26" s="238"/>
      <c r="U26" s="238"/>
      <c r="V26" s="238"/>
      <c r="W26" s="246" t="s">
        <v>1605</v>
      </c>
      <c r="X26" s="246" t="s">
        <v>16282</v>
      </c>
      <c r="Y26" s="246" t="s">
        <v>15481</v>
      </c>
      <c r="Z26" s="246" t="s">
        <v>2100</v>
      </c>
      <c r="AA26" s="246"/>
      <c r="AB26" s="246"/>
      <c r="AC26" s="246"/>
      <c r="AD26" s="246"/>
      <c r="AE26" s="246"/>
      <c r="AF26" s="246"/>
    </row>
    <row r="27" spans="1:32">
      <c r="A27" s="238">
        <v>16</v>
      </c>
      <c r="B27" s="246" t="s">
        <v>16838</v>
      </c>
      <c r="C27" s="246" t="s">
        <v>15485</v>
      </c>
      <c r="D27" s="246" t="s">
        <v>2100</v>
      </c>
      <c r="E27" s="246" t="str">
        <f t="shared" si="1"/>
        <v>string(2)</v>
      </c>
      <c r="F27" s="240" t="s">
        <v>16838</v>
      </c>
      <c r="G27" s="599" t="s">
        <v>16839</v>
      </c>
      <c r="H27" s="240" t="s">
        <v>2278</v>
      </c>
      <c r="I27" s="240" t="s">
        <v>2827</v>
      </c>
      <c r="J27" s="246"/>
      <c r="K27" s="246" t="s">
        <v>2702</v>
      </c>
      <c r="L27" s="239" t="s">
        <v>16356</v>
      </c>
      <c r="M27" s="239"/>
      <c r="N27" s="238" t="s">
        <v>2308</v>
      </c>
      <c r="O27" s="238"/>
      <c r="P27" s="238"/>
      <c r="Q27" s="238"/>
      <c r="R27" s="238"/>
      <c r="S27" s="238"/>
      <c r="T27" s="238"/>
      <c r="U27" s="238"/>
      <c r="V27" s="238"/>
      <c r="W27" s="246" t="s">
        <v>1605</v>
      </c>
      <c r="X27" s="246" t="s">
        <v>16838</v>
      </c>
      <c r="Y27" s="246" t="s">
        <v>15485</v>
      </c>
      <c r="Z27" s="246" t="s">
        <v>2100</v>
      </c>
      <c r="AA27" s="246"/>
      <c r="AB27" s="246"/>
      <c r="AC27" s="246"/>
      <c r="AD27" s="246"/>
      <c r="AE27" s="246"/>
      <c r="AF27" s="246"/>
    </row>
    <row r="28" spans="1:32">
      <c r="A28" s="238">
        <v>17</v>
      </c>
      <c r="B28" s="246" t="s">
        <v>16950</v>
      </c>
      <c r="C28" s="246" t="s">
        <v>15476</v>
      </c>
      <c r="D28" s="246" t="s">
        <v>2078</v>
      </c>
      <c r="E28" s="246" t="str">
        <f t="shared" si="1"/>
        <v>string(8)</v>
      </c>
      <c r="F28" s="240" t="s">
        <v>16950</v>
      </c>
      <c r="G28" s="599" t="s">
        <v>16951</v>
      </c>
      <c r="H28" s="240" t="s">
        <v>2078</v>
      </c>
      <c r="I28" s="240" t="s">
        <v>2079</v>
      </c>
      <c r="J28" s="246"/>
      <c r="K28" s="246" t="s">
        <v>2702</v>
      </c>
      <c r="L28" s="239" t="s">
        <v>16357</v>
      </c>
      <c r="M28" s="239"/>
      <c r="N28" s="238" t="s">
        <v>2308</v>
      </c>
      <c r="O28" s="238"/>
      <c r="P28" s="238"/>
      <c r="Q28" s="238"/>
      <c r="R28" s="238"/>
      <c r="S28" s="238"/>
      <c r="T28" s="238"/>
      <c r="U28" s="238"/>
      <c r="V28" s="238"/>
      <c r="W28" s="246" t="s">
        <v>1605</v>
      </c>
      <c r="X28" s="246" t="s">
        <v>16950</v>
      </c>
      <c r="Y28" s="246" t="s">
        <v>15476</v>
      </c>
      <c r="Z28" s="246" t="s">
        <v>2078</v>
      </c>
      <c r="AA28" s="246"/>
      <c r="AB28" s="246"/>
      <c r="AC28" s="246"/>
      <c r="AD28" s="246"/>
      <c r="AE28" s="246"/>
      <c r="AF28" s="246"/>
    </row>
    <row r="29" spans="1:32">
      <c r="A29" s="238">
        <v>18</v>
      </c>
      <c r="B29" s="246" t="s">
        <v>17085</v>
      </c>
      <c r="C29" s="246" t="s">
        <v>16955</v>
      </c>
      <c r="D29" s="246" t="s">
        <v>2088</v>
      </c>
      <c r="E29" s="246" t="str">
        <f t="shared" si="1"/>
        <v>string(1)</v>
      </c>
      <c r="F29" s="240" t="s">
        <v>17085</v>
      </c>
      <c r="G29" s="599" t="s">
        <v>17086</v>
      </c>
      <c r="H29" s="240" t="s">
        <v>2088</v>
      </c>
      <c r="I29" s="240" t="s">
        <v>2089</v>
      </c>
      <c r="J29" s="246"/>
      <c r="K29" s="246" t="s">
        <v>2702</v>
      </c>
      <c r="L29" s="239" t="s">
        <v>16957</v>
      </c>
      <c r="M29" s="239"/>
      <c r="N29" s="238" t="s">
        <v>2308</v>
      </c>
      <c r="O29" s="238"/>
      <c r="P29" s="238"/>
      <c r="Q29" s="238"/>
      <c r="R29" s="238"/>
      <c r="S29" s="238"/>
      <c r="T29" s="238"/>
      <c r="U29" s="238"/>
      <c r="V29" s="238"/>
      <c r="W29" s="246" t="s">
        <v>1605</v>
      </c>
      <c r="X29" s="246" t="s">
        <v>17085</v>
      </c>
      <c r="Y29" s="246" t="s">
        <v>16955</v>
      </c>
      <c r="Z29" s="246" t="s">
        <v>2088</v>
      </c>
      <c r="AA29" s="246"/>
      <c r="AB29" s="246"/>
      <c r="AC29" s="246"/>
      <c r="AD29" s="246"/>
      <c r="AE29" s="246"/>
      <c r="AF29" s="246"/>
    </row>
    <row r="30" spans="1:32">
      <c r="A30" s="238">
        <v>19</v>
      </c>
      <c r="B30" s="239" t="s">
        <v>17087</v>
      </c>
      <c r="C30" s="246" t="s">
        <v>16960</v>
      </c>
      <c r="D30" s="246" t="s">
        <v>3513</v>
      </c>
      <c r="E30" s="246" t="s">
        <v>2827</v>
      </c>
      <c r="F30" s="599" t="s">
        <v>13418</v>
      </c>
      <c r="G30" s="599" t="s">
        <v>13419</v>
      </c>
      <c r="H30" s="240" t="s">
        <v>2803</v>
      </c>
      <c r="I30" s="246" t="s">
        <v>2804</v>
      </c>
      <c r="J30" s="246"/>
      <c r="K30" s="246" t="s">
        <v>2702</v>
      </c>
      <c r="L30" s="246"/>
      <c r="M30" s="239" t="s">
        <v>17088</v>
      </c>
      <c r="N30" s="238" t="s">
        <v>2308</v>
      </c>
      <c r="O30" s="591"/>
      <c r="P30" s="591"/>
      <c r="Q30" s="591"/>
      <c r="R30" s="591"/>
      <c r="S30" s="591"/>
      <c r="T30" s="591"/>
      <c r="U30" s="591"/>
      <c r="V30" s="591"/>
      <c r="W30" s="246" t="s">
        <v>1605</v>
      </c>
      <c r="X30" s="246" t="s">
        <v>13418</v>
      </c>
      <c r="Y30" s="246" t="s">
        <v>16960</v>
      </c>
      <c r="Z30" s="246" t="s">
        <v>3513</v>
      </c>
      <c r="AA30" s="246"/>
      <c r="AB30" s="246"/>
      <c r="AC30" s="246"/>
      <c r="AD30" s="246"/>
      <c r="AE30" s="246"/>
      <c r="AF30" s="246"/>
    </row>
    <row r="31" spans="1:32">
      <c r="A31" s="238">
        <v>20</v>
      </c>
      <c r="B31" s="246" t="s">
        <v>17089</v>
      </c>
      <c r="C31" s="246" t="s">
        <v>16964</v>
      </c>
      <c r="D31" s="246" t="s">
        <v>3513</v>
      </c>
      <c r="E31" s="246" t="s">
        <v>5029</v>
      </c>
      <c r="F31" s="240" t="s">
        <v>17089</v>
      </c>
      <c r="G31" s="599" t="s">
        <v>16955</v>
      </c>
      <c r="H31" s="240" t="s">
        <v>3513</v>
      </c>
      <c r="I31" s="240" t="s">
        <v>2108</v>
      </c>
      <c r="J31" s="246"/>
      <c r="K31" s="246" t="s">
        <v>2702</v>
      </c>
      <c r="L31" s="246"/>
      <c r="M31" s="239"/>
      <c r="N31" s="238" t="s">
        <v>2308</v>
      </c>
      <c r="O31" s="591"/>
      <c r="P31" s="591"/>
      <c r="Q31" s="591"/>
      <c r="R31" s="591"/>
      <c r="S31" s="591"/>
      <c r="T31" s="591"/>
      <c r="U31" s="591"/>
      <c r="V31" s="591"/>
      <c r="W31" s="246" t="s">
        <v>1605</v>
      </c>
      <c r="X31" s="246" t="s">
        <v>17089</v>
      </c>
      <c r="Y31" s="246" t="s">
        <v>16964</v>
      </c>
      <c r="Z31" s="246" t="s">
        <v>3513</v>
      </c>
      <c r="AA31" s="246"/>
      <c r="AB31" s="246"/>
      <c r="AC31" s="246"/>
      <c r="AD31" s="246"/>
      <c r="AE31" s="246"/>
      <c r="AF31" s="246"/>
    </row>
    <row r="32" spans="1:32">
      <c r="A32" s="238">
        <v>21</v>
      </c>
      <c r="B32" s="239" t="s">
        <v>16971</v>
      </c>
      <c r="C32" s="246" t="s">
        <v>16969</v>
      </c>
      <c r="D32" s="246" t="s">
        <v>3513</v>
      </c>
      <c r="E32" s="246" t="s">
        <v>2071</v>
      </c>
      <c r="F32" s="239" t="s">
        <v>16971</v>
      </c>
      <c r="G32" s="466" t="s">
        <v>16970</v>
      </c>
      <c r="H32" s="240" t="s">
        <v>2070</v>
      </c>
      <c r="I32" s="246" t="s">
        <v>2071</v>
      </c>
      <c r="J32" s="246"/>
      <c r="K32" s="246" t="s">
        <v>2702</v>
      </c>
      <c r="L32" s="246"/>
      <c r="M32" s="239"/>
      <c r="N32" s="238" t="s">
        <v>4189</v>
      </c>
      <c r="O32" s="591"/>
      <c r="P32" s="697"/>
      <c r="Q32" s="591"/>
      <c r="R32" s="591"/>
      <c r="S32" s="591"/>
      <c r="T32" s="591"/>
      <c r="U32" s="591"/>
      <c r="V32" s="591"/>
      <c r="W32" s="246" t="s">
        <v>1605</v>
      </c>
      <c r="X32" s="246" t="s">
        <v>16968</v>
      </c>
      <c r="Y32" s="246" t="s">
        <v>16969</v>
      </c>
      <c r="Z32" s="246" t="s">
        <v>3513</v>
      </c>
      <c r="AA32" s="246"/>
      <c r="AB32" s="246"/>
      <c r="AC32" s="246"/>
      <c r="AD32" s="246"/>
      <c r="AE32" s="246"/>
      <c r="AF32" s="246"/>
    </row>
    <row r="33" spans="1:32">
      <c r="A33" s="238">
        <v>22</v>
      </c>
      <c r="B33" s="246" t="s">
        <v>16973</v>
      </c>
      <c r="C33" s="246" t="s">
        <v>16974</v>
      </c>
      <c r="D33" s="246" t="s">
        <v>3513</v>
      </c>
      <c r="E33" s="246" t="s">
        <v>2827</v>
      </c>
      <c r="F33" s="240" t="s">
        <v>16973</v>
      </c>
      <c r="G33" s="599" t="s">
        <v>16975</v>
      </c>
      <c r="H33" s="240" t="s">
        <v>3513</v>
      </c>
      <c r="I33" s="240" t="s">
        <v>2108</v>
      </c>
      <c r="J33" s="246"/>
      <c r="K33" s="246" t="s">
        <v>2702</v>
      </c>
      <c r="L33" s="246"/>
      <c r="M33" s="239"/>
      <c r="N33" s="238" t="s">
        <v>2308</v>
      </c>
      <c r="O33" s="591"/>
      <c r="P33" s="591"/>
      <c r="Q33" s="591"/>
      <c r="R33" s="591"/>
      <c r="S33" s="591"/>
      <c r="T33" s="591"/>
      <c r="U33" s="591"/>
      <c r="V33" s="591"/>
      <c r="W33" s="246" t="s">
        <v>1605</v>
      </c>
      <c r="X33" s="246" t="s">
        <v>16976</v>
      </c>
      <c r="Y33" s="246" t="s">
        <v>16974</v>
      </c>
      <c r="Z33" s="246" t="s">
        <v>3513</v>
      </c>
      <c r="AA33" s="246"/>
      <c r="AB33" s="246"/>
      <c r="AC33" s="246"/>
      <c r="AD33" s="246"/>
      <c r="AE33" s="246"/>
      <c r="AF33" s="246"/>
    </row>
    <row r="34" spans="1:32">
      <c r="A34" s="238">
        <v>23</v>
      </c>
      <c r="B34" s="246" t="s">
        <v>17090</v>
      </c>
      <c r="C34" s="246" t="s">
        <v>16979</v>
      </c>
      <c r="D34" s="246" t="s">
        <v>3513</v>
      </c>
      <c r="E34" s="246" t="s">
        <v>2827</v>
      </c>
      <c r="F34" s="599" t="s">
        <v>17091</v>
      </c>
      <c r="G34" s="599" t="s">
        <v>17092</v>
      </c>
      <c r="H34" s="240" t="s">
        <v>2278</v>
      </c>
      <c r="I34" s="240" t="s">
        <v>2827</v>
      </c>
      <c r="J34" s="246"/>
      <c r="K34" s="246" t="s">
        <v>2702</v>
      </c>
      <c r="L34" s="246"/>
      <c r="M34" s="239"/>
      <c r="N34" s="238" t="s">
        <v>2308</v>
      </c>
      <c r="O34" s="591"/>
      <c r="P34" s="591"/>
      <c r="Q34" s="591"/>
      <c r="R34" s="591"/>
      <c r="S34" s="591"/>
      <c r="T34" s="591"/>
      <c r="U34" s="591"/>
      <c r="V34" s="591"/>
      <c r="W34" s="246" t="s">
        <v>1605</v>
      </c>
      <c r="X34" s="246" t="s">
        <v>17090</v>
      </c>
      <c r="Y34" s="246" t="s">
        <v>16979</v>
      </c>
      <c r="Z34" s="246" t="s">
        <v>3513</v>
      </c>
      <c r="AA34" s="246"/>
      <c r="AB34" s="246"/>
      <c r="AC34" s="246"/>
      <c r="AD34" s="246"/>
      <c r="AE34" s="246"/>
      <c r="AF34" s="246"/>
    </row>
    <row r="35" spans="1:32">
      <c r="A35" s="238">
        <v>24</v>
      </c>
      <c r="B35" s="239" t="s">
        <v>16986</v>
      </c>
      <c r="C35" s="246" t="s">
        <v>16984</v>
      </c>
      <c r="D35" s="246" t="s">
        <v>2084</v>
      </c>
      <c r="E35" s="246" t="s">
        <v>2827</v>
      </c>
      <c r="F35" s="261" t="s">
        <v>16983</v>
      </c>
      <c r="G35" s="466" t="s">
        <v>16985</v>
      </c>
      <c r="H35" s="246" t="s">
        <v>3513</v>
      </c>
      <c r="I35" s="246" t="s">
        <v>2827</v>
      </c>
      <c r="J35" s="246"/>
      <c r="K35" s="246" t="s">
        <v>2702</v>
      </c>
      <c r="L35" s="246"/>
      <c r="M35" s="246"/>
      <c r="N35" s="238" t="s">
        <v>2308</v>
      </c>
      <c r="O35" s="591"/>
      <c r="P35" s="591"/>
      <c r="Q35" s="591"/>
      <c r="R35" s="591"/>
      <c r="S35" s="591"/>
      <c r="T35" s="591"/>
      <c r="U35" s="591"/>
      <c r="V35" s="591"/>
      <c r="W35" s="246" t="s">
        <v>1605</v>
      </c>
      <c r="X35" s="246" t="s">
        <v>16983</v>
      </c>
      <c r="Y35" s="246" t="s">
        <v>16984</v>
      </c>
      <c r="Z35" s="246" t="s">
        <v>2084</v>
      </c>
      <c r="AA35" s="246"/>
      <c r="AB35" s="246"/>
      <c r="AC35" s="246"/>
      <c r="AD35" s="246"/>
      <c r="AE35" s="246"/>
      <c r="AF35" s="246"/>
    </row>
    <row r="36" spans="1:32" s="591" customFormat="1" ht="24">
      <c r="A36" s="238">
        <v>25</v>
      </c>
      <c r="B36" s="672" t="s">
        <v>16988</v>
      </c>
      <c r="C36" s="672" t="s">
        <v>16989</v>
      </c>
      <c r="D36" s="672" t="s">
        <v>17093</v>
      </c>
      <c r="E36" s="672" t="s">
        <v>17094</v>
      </c>
      <c r="F36" s="240" t="s">
        <v>16988</v>
      </c>
      <c r="G36" s="599" t="s">
        <v>16990</v>
      </c>
      <c r="H36" s="240" t="s">
        <v>2733</v>
      </c>
      <c r="I36" s="599" t="s">
        <v>2111</v>
      </c>
      <c r="J36" s="447"/>
      <c r="K36" s="447"/>
      <c r="L36" s="447"/>
      <c r="M36" s="447"/>
      <c r="N36" s="406" t="s">
        <v>188</v>
      </c>
      <c r="W36" s="591" t="s">
        <v>16941</v>
      </c>
    </row>
    <row r="37" spans="1:32" s="591" customFormat="1">
      <c r="A37" s="238">
        <v>26</v>
      </c>
      <c r="B37" s="672" t="s">
        <v>16991</v>
      </c>
      <c r="C37" s="672" t="s">
        <v>16992</v>
      </c>
      <c r="D37" s="672" t="s">
        <v>5148</v>
      </c>
      <c r="E37" s="672" t="s">
        <v>17084</v>
      </c>
      <c r="F37" s="240" t="s">
        <v>16991</v>
      </c>
      <c r="G37" s="599" t="s">
        <v>16993</v>
      </c>
      <c r="H37" s="240" t="s">
        <v>2803</v>
      </c>
      <c r="I37" s="240" t="s">
        <v>2804</v>
      </c>
      <c r="J37" s="447"/>
      <c r="K37" s="447"/>
      <c r="L37" s="447"/>
      <c r="M37" s="447"/>
      <c r="N37" s="406" t="s">
        <v>188</v>
      </c>
      <c r="W37" s="591" t="s">
        <v>16941</v>
      </c>
    </row>
    <row r="38" spans="1:32">
      <c r="A38" s="238">
        <v>27</v>
      </c>
      <c r="B38" s="246" t="s">
        <v>16994</v>
      </c>
      <c r="C38" s="246" t="s">
        <v>4738</v>
      </c>
      <c r="D38" s="246" t="s">
        <v>2272</v>
      </c>
      <c r="E38" s="246" t="str">
        <f>IF(ISERR(SEARCH("varchar",D38)),IF(ISERR(SEARCH("number",D38)),D38,"double"),"string("&amp;MID(D38,10,LEN(D38)-10)&amp;")")</f>
        <v>date</v>
      </c>
      <c r="F38" s="240" t="s">
        <v>16994</v>
      </c>
      <c r="G38" s="599" t="s">
        <v>16995</v>
      </c>
      <c r="H38" s="240" t="s">
        <v>2078</v>
      </c>
      <c r="I38" s="240" t="s">
        <v>2079</v>
      </c>
      <c r="J38" s="246"/>
      <c r="K38" s="246" t="s">
        <v>2702</v>
      </c>
      <c r="L38" s="246"/>
      <c r="M38" s="239"/>
      <c r="N38" s="238" t="s">
        <v>4189</v>
      </c>
      <c r="O38" s="238"/>
      <c r="P38" s="238"/>
      <c r="Q38" s="238"/>
      <c r="R38" s="238"/>
      <c r="S38" s="238"/>
      <c r="T38" s="238"/>
      <c r="U38" s="238"/>
      <c r="V38" s="238"/>
      <c r="W38" s="246" t="s">
        <v>1605</v>
      </c>
      <c r="X38" s="246" t="s">
        <v>16994</v>
      </c>
      <c r="Y38" s="246" t="s">
        <v>4738</v>
      </c>
      <c r="Z38" s="246" t="s">
        <v>2272</v>
      </c>
      <c r="AA38" s="246"/>
      <c r="AB38" s="246"/>
      <c r="AC38" s="246"/>
      <c r="AD38" s="246"/>
      <c r="AE38" s="246"/>
      <c r="AF38" s="246"/>
    </row>
    <row r="39" spans="1:32">
      <c r="A39" s="238">
        <v>28</v>
      </c>
      <c r="B39" s="246" t="s">
        <v>16998</v>
      </c>
      <c r="C39" s="246" t="s">
        <v>10780</v>
      </c>
      <c r="D39" s="246" t="s">
        <v>3513</v>
      </c>
      <c r="E39" s="246" t="s">
        <v>2085</v>
      </c>
      <c r="F39" s="240" t="s">
        <v>16998</v>
      </c>
      <c r="G39" s="599" t="s">
        <v>16999</v>
      </c>
      <c r="H39" s="240" t="s">
        <v>3513</v>
      </c>
      <c r="I39" s="240" t="s">
        <v>2108</v>
      </c>
      <c r="J39" s="246"/>
      <c r="K39" s="246" t="s">
        <v>2702</v>
      </c>
      <c r="L39" s="246"/>
      <c r="M39" s="239"/>
      <c r="N39" s="238" t="s">
        <v>2308</v>
      </c>
      <c r="O39" s="238"/>
      <c r="P39" s="238"/>
      <c r="Q39" s="238"/>
      <c r="R39" s="238"/>
      <c r="S39" s="238"/>
      <c r="T39" s="238"/>
      <c r="U39" s="238"/>
      <c r="V39" s="238"/>
      <c r="W39" s="246" t="s">
        <v>1605</v>
      </c>
      <c r="X39" s="246" t="s">
        <v>16998</v>
      </c>
      <c r="Y39" s="246" t="s">
        <v>10780</v>
      </c>
      <c r="Z39" s="246" t="s">
        <v>3513</v>
      </c>
      <c r="AA39" s="246"/>
      <c r="AB39" s="246"/>
      <c r="AC39" s="246"/>
      <c r="AD39" s="246"/>
      <c r="AE39" s="246"/>
      <c r="AF39" s="246"/>
    </row>
    <row r="40" spans="1:32">
      <c r="A40" s="238">
        <v>29</v>
      </c>
      <c r="B40" s="246" t="s">
        <v>17003</v>
      </c>
      <c r="C40" s="246" t="s">
        <v>17004</v>
      </c>
      <c r="D40" s="246" t="s">
        <v>2272</v>
      </c>
      <c r="E40" s="246" t="s">
        <v>2827</v>
      </c>
      <c r="F40" s="240" t="s">
        <v>17003</v>
      </c>
      <c r="G40" s="599" t="s">
        <v>17005</v>
      </c>
      <c r="H40" s="240" t="s">
        <v>2803</v>
      </c>
      <c r="I40" s="240" t="s">
        <v>2804</v>
      </c>
      <c r="J40" s="246"/>
      <c r="K40" s="246" t="s">
        <v>2702</v>
      </c>
      <c r="L40" s="246"/>
      <c r="M40" s="239" t="s">
        <v>17095</v>
      </c>
      <c r="N40" s="238" t="s">
        <v>4189</v>
      </c>
      <c r="O40" s="238"/>
      <c r="P40" s="238"/>
      <c r="Q40" s="238"/>
      <c r="R40" s="238"/>
      <c r="S40" s="238"/>
      <c r="T40" s="238"/>
      <c r="U40" s="238"/>
      <c r="V40" s="238"/>
      <c r="W40" s="246" t="s">
        <v>1605</v>
      </c>
      <c r="X40" s="246" t="s">
        <v>17003</v>
      </c>
      <c r="Y40" s="246" t="s">
        <v>17004</v>
      </c>
      <c r="Z40" s="246" t="s">
        <v>2272</v>
      </c>
      <c r="AA40" s="246"/>
      <c r="AB40" s="246"/>
      <c r="AC40" s="246"/>
      <c r="AD40" s="246"/>
      <c r="AE40" s="246"/>
      <c r="AF40" s="246"/>
    </row>
    <row r="41" spans="1:32">
      <c r="A41" s="238">
        <v>30</v>
      </c>
      <c r="B41" s="239" t="s">
        <v>16289</v>
      </c>
      <c r="C41" s="246" t="s">
        <v>16290</v>
      </c>
      <c r="D41" s="246" t="s">
        <v>3513</v>
      </c>
      <c r="E41" s="246" t="s">
        <v>2827</v>
      </c>
      <c r="F41" s="240" t="s">
        <v>16289</v>
      </c>
      <c r="G41" s="599" t="s">
        <v>16291</v>
      </c>
      <c r="H41" s="240" t="s">
        <v>10569</v>
      </c>
      <c r="I41" s="240" t="s">
        <v>2827</v>
      </c>
      <c r="J41" s="246"/>
      <c r="K41" s="246" t="s">
        <v>2702</v>
      </c>
      <c r="L41" s="239" t="s">
        <v>16292</v>
      </c>
      <c r="M41" s="239"/>
      <c r="N41" s="238" t="s">
        <v>4189</v>
      </c>
      <c r="O41" s="591"/>
      <c r="P41" s="591"/>
      <c r="Q41" s="591"/>
      <c r="R41" s="591"/>
      <c r="S41" s="591"/>
      <c r="T41" s="591"/>
      <c r="U41" s="591"/>
      <c r="V41" s="591"/>
      <c r="W41" s="246" t="s">
        <v>1605</v>
      </c>
      <c r="X41" s="246" t="s">
        <v>16361</v>
      </c>
      <c r="Y41" s="246" t="s">
        <v>16290</v>
      </c>
      <c r="Z41" s="246" t="s">
        <v>3513</v>
      </c>
      <c r="AA41" s="246"/>
      <c r="AB41" s="246"/>
      <c r="AC41" s="246"/>
      <c r="AD41" s="246"/>
      <c r="AE41" s="246"/>
      <c r="AF41" s="246"/>
    </row>
    <row r="42" spans="1:32">
      <c r="A42" s="238">
        <v>31</v>
      </c>
      <c r="B42" s="239" t="s">
        <v>17096</v>
      </c>
      <c r="C42" s="246" t="s">
        <v>16314</v>
      </c>
      <c r="D42" s="246" t="s">
        <v>3513</v>
      </c>
      <c r="E42" s="246" t="s">
        <v>2085</v>
      </c>
      <c r="F42" s="599" t="s">
        <v>17097</v>
      </c>
      <c r="G42" s="599" t="s">
        <v>17098</v>
      </c>
      <c r="H42" s="246" t="s">
        <v>3513</v>
      </c>
      <c r="I42" s="246" t="s">
        <v>2085</v>
      </c>
      <c r="J42" s="246"/>
      <c r="K42" s="246" t="s">
        <v>17099</v>
      </c>
      <c r="L42" s="246"/>
      <c r="M42" s="239"/>
      <c r="N42" s="238" t="s">
        <v>2308</v>
      </c>
      <c r="O42" s="591"/>
      <c r="P42" s="591"/>
      <c r="Q42" s="591"/>
      <c r="R42" s="591"/>
      <c r="S42" s="591"/>
      <c r="T42" s="591"/>
      <c r="U42" s="591"/>
      <c r="V42" s="591"/>
      <c r="W42" s="246" t="s">
        <v>1605</v>
      </c>
      <c r="X42" s="246" t="s">
        <v>16313</v>
      </c>
      <c r="Y42" s="246" t="s">
        <v>17100</v>
      </c>
      <c r="Z42" s="246" t="s">
        <v>3513</v>
      </c>
      <c r="AA42" s="246"/>
      <c r="AB42" s="591"/>
      <c r="AC42" s="591"/>
      <c r="AD42" s="591"/>
      <c r="AE42" s="591"/>
      <c r="AF42" s="246"/>
    </row>
    <row r="43" spans="1:32">
      <c r="A43" s="238">
        <v>32</v>
      </c>
      <c r="B43" s="239" t="s">
        <v>17013</v>
      </c>
      <c r="C43" s="246" t="s">
        <v>4742</v>
      </c>
      <c r="D43" s="246" t="s">
        <v>2084</v>
      </c>
      <c r="E43" s="246" t="s">
        <v>2827</v>
      </c>
      <c r="F43" s="239" t="s">
        <v>17013</v>
      </c>
      <c r="G43" s="466" t="s">
        <v>17011</v>
      </c>
      <c r="H43" s="246" t="s">
        <v>2084</v>
      </c>
      <c r="I43" s="246" t="s">
        <v>2827</v>
      </c>
      <c r="J43" s="246"/>
      <c r="K43" s="246" t="s">
        <v>2702</v>
      </c>
      <c r="L43" s="246"/>
      <c r="M43" s="239" t="s">
        <v>17012</v>
      </c>
      <c r="N43" s="238" t="s">
        <v>2308</v>
      </c>
      <c r="O43" s="591"/>
      <c r="P43" s="591"/>
      <c r="Q43" s="591"/>
      <c r="R43" s="591"/>
      <c r="S43" s="591"/>
      <c r="T43" s="591"/>
      <c r="U43" s="591"/>
      <c r="V43" s="591"/>
      <c r="W43" s="246" t="s">
        <v>1605</v>
      </c>
      <c r="X43" s="246" t="s">
        <v>17101</v>
      </c>
      <c r="Y43" s="246" t="s">
        <v>4742</v>
      </c>
      <c r="Z43" s="246" t="s">
        <v>2084</v>
      </c>
      <c r="AA43" s="246"/>
      <c r="AB43" s="246"/>
      <c r="AC43" s="246"/>
      <c r="AD43" s="246"/>
      <c r="AE43" s="246"/>
      <c r="AF43" s="246"/>
    </row>
    <row r="44" spans="1:32">
      <c r="A44" s="238">
        <v>33</v>
      </c>
      <c r="B44" s="246" t="s">
        <v>17015</v>
      </c>
      <c r="C44" s="246" t="s">
        <v>17016</v>
      </c>
      <c r="D44" s="246" t="s">
        <v>3513</v>
      </c>
      <c r="E44" s="246" t="s">
        <v>2827</v>
      </c>
      <c r="F44" s="599" t="s">
        <v>17017</v>
      </c>
      <c r="G44" s="599" t="s">
        <v>7682</v>
      </c>
      <c r="H44" s="240" t="s">
        <v>2278</v>
      </c>
      <c r="I44" s="240" t="s">
        <v>2827</v>
      </c>
      <c r="J44" s="246"/>
      <c r="K44" s="246" t="s">
        <v>2702</v>
      </c>
      <c r="L44" s="246"/>
      <c r="M44" s="246" t="s">
        <v>17018</v>
      </c>
      <c r="N44" s="238" t="s">
        <v>2308</v>
      </c>
      <c r="O44" s="591"/>
      <c r="P44" s="591"/>
      <c r="Q44" s="591"/>
      <c r="R44" s="591"/>
      <c r="S44" s="591"/>
      <c r="T44" s="591"/>
      <c r="U44" s="591"/>
      <c r="V44" s="591"/>
      <c r="W44" s="246" t="s">
        <v>1605</v>
      </c>
      <c r="X44" s="246" t="s">
        <v>17102</v>
      </c>
      <c r="Y44" s="246" t="s">
        <v>17016</v>
      </c>
      <c r="Z44" s="246" t="s">
        <v>3513</v>
      </c>
      <c r="AA44" s="246"/>
      <c r="AB44" s="246"/>
      <c r="AC44" s="246"/>
      <c r="AD44" s="246"/>
      <c r="AE44" s="246"/>
      <c r="AF44" s="246"/>
    </row>
    <row r="45" spans="1:32" s="591" customFormat="1">
      <c r="A45" s="238">
        <v>34</v>
      </c>
      <c r="B45" s="672" t="s">
        <v>17020</v>
      </c>
      <c r="C45" s="672" t="s">
        <v>17021</v>
      </c>
      <c r="D45" s="672" t="s">
        <v>5148</v>
      </c>
      <c r="E45" s="672" t="s">
        <v>17084</v>
      </c>
      <c r="F45" s="240" t="s">
        <v>17020</v>
      </c>
      <c r="G45" s="599" t="s">
        <v>17022</v>
      </c>
      <c r="H45" s="240" t="s">
        <v>3175</v>
      </c>
      <c r="I45" s="240" t="s">
        <v>2241</v>
      </c>
      <c r="J45" s="447"/>
      <c r="K45" s="447"/>
      <c r="L45" s="447"/>
      <c r="M45" s="447"/>
      <c r="N45" s="406" t="s">
        <v>188</v>
      </c>
      <c r="W45" s="591" t="s">
        <v>16941</v>
      </c>
    </row>
    <row r="46" spans="1:32" s="591" customFormat="1" ht="24">
      <c r="A46" s="238">
        <v>35</v>
      </c>
      <c r="B46" s="672" t="s">
        <v>17023</v>
      </c>
      <c r="C46" s="672" t="s">
        <v>17024</v>
      </c>
      <c r="D46" s="672" t="s">
        <v>5148</v>
      </c>
      <c r="E46" s="672" t="s">
        <v>17084</v>
      </c>
      <c r="F46" s="599" t="s">
        <v>17025</v>
      </c>
      <c r="G46" s="240" t="s">
        <v>17024</v>
      </c>
      <c r="H46" s="240" t="s">
        <v>2803</v>
      </c>
      <c r="I46" s="240" t="s">
        <v>2804</v>
      </c>
      <c r="J46" s="447"/>
      <c r="K46" s="447"/>
      <c r="L46" s="447"/>
      <c r="M46" s="447"/>
      <c r="N46" s="406" t="s">
        <v>188</v>
      </c>
      <c r="W46" s="591" t="s">
        <v>16941</v>
      </c>
    </row>
    <row r="47" spans="1:32" s="591" customFormat="1">
      <c r="A47" s="238">
        <v>36</v>
      </c>
      <c r="B47" s="672" t="s">
        <v>17026</v>
      </c>
      <c r="C47" s="672" t="s">
        <v>17027</v>
      </c>
      <c r="D47" s="672" t="s">
        <v>5148</v>
      </c>
      <c r="E47" s="672" t="s">
        <v>17084</v>
      </c>
      <c r="F47" s="240" t="s">
        <v>17026</v>
      </c>
      <c r="G47" s="599" t="s">
        <v>17028</v>
      </c>
      <c r="H47" s="240" t="s">
        <v>2803</v>
      </c>
      <c r="I47" s="240" t="s">
        <v>2804</v>
      </c>
      <c r="J47" s="447"/>
      <c r="K47" s="447"/>
      <c r="L47" s="447"/>
      <c r="M47" s="447"/>
      <c r="N47" s="406" t="s">
        <v>188</v>
      </c>
      <c r="W47" s="591" t="s">
        <v>16941</v>
      </c>
    </row>
    <row r="48" spans="1:32" s="591" customFormat="1">
      <c r="A48" s="238">
        <v>37</v>
      </c>
      <c r="B48" s="672" t="s">
        <v>17029</v>
      </c>
      <c r="C48" s="672" t="s">
        <v>17030</v>
      </c>
      <c r="D48" s="672" t="s">
        <v>5148</v>
      </c>
      <c r="E48" s="672" t="s">
        <v>17084</v>
      </c>
      <c r="F48" s="240" t="s">
        <v>17029</v>
      </c>
      <c r="G48" s="599" t="s">
        <v>17031</v>
      </c>
      <c r="H48" s="240" t="s">
        <v>2803</v>
      </c>
      <c r="I48" s="240" t="s">
        <v>2804</v>
      </c>
      <c r="J48" s="447"/>
      <c r="K48" s="447"/>
      <c r="L48" s="447"/>
      <c r="M48" s="447"/>
      <c r="N48" s="406" t="s">
        <v>188</v>
      </c>
      <c r="W48" s="591" t="s">
        <v>16941</v>
      </c>
    </row>
    <row r="49" spans="1:32" s="591" customFormat="1" ht="13.5" customHeight="1">
      <c r="A49" s="238">
        <v>38</v>
      </c>
      <c r="B49" s="672" t="s">
        <v>17032</v>
      </c>
      <c r="C49" s="672" t="s">
        <v>17033</v>
      </c>
      <c r="D49" s="672" t="s">
        <v>5148</v>
      </c>
      <c r="E49" s="672" t="s">
        <v>17084</v>
      </c>
      <c r="F49" s="240" t="s">
        <v>17032</v>
      </c>
      <c r="G49" s="599" t="s">
        <v>17034</v>
      </c>
      <c r="H49" s="240" t="s">
        <v>2803</v>
      </c>
      <c r="I49" s="240" t="s">
        <v>2804</v>
      </c>
      <c r="J49" s="447"/>
      <c r="K49" s="447"/>
      <c r="L49" s="447"/>
      <c r="M49" s="447"/>
      <c r="N49" s="406" t="s">
        <v>188</v>
      </c>
      <c r="W49" s="591" t="s">
        <v>16941</v>
      </c>
    </row>
    <row r="50" spans="1:32">
      <c r="A50" s="238">
        <v>39</v>
      </c>
      <c r="B50" s="246" t="s">
        <v>16283</v>
      </c>
      <c r="C50" s="246" t="s">
        <v>16284</v>
      </c>
      <c r="D50" s="246" t="s">
        <v>3513</v>
      </c>
      <c r="E50" s="246" t="s">
        <v>2827</v>
      </c>
      <c r="F50" s="240" t="s">
        <v>16283</v>
      </c>
      <c r="G50" s="599" t="s">
        <v>16285</v>
      </c>
      <c r="H50" s="240" t="s">
        <v>2278</v>
      </c>
      <c r="I50" s="240" t="s">
        <v>2827</v>
      </c>
      <c r="J50" s="246"/>
      <c r="K50" s="246" t="s">
        <v>2702</v>
      </c>
      <c r="L50" s="239" t="s">
        <v>16840</v>
      </c>
      <c r="M50" s="239"/>
      <c r="N50" s="238" t="s">
        <v>2308</v>
      </c>
      <c r="O50" s="591"/>
      <c r="P50" s="591"/>
      <c r="Q50" s="591"/>
      <c r="R50" s="591"/>
      <c r="S50" s="591"/>
      <c r="T50" s="591"/>
      <c r="U50" s="591"/>
      <c r="V50" s="591"/>
      <c r="W50" s="246" t="s">
        <v>1605</v>
      </c>
      <c r="X50" s="246" t="s">
        <v>16283</v>
      </c>
      <c r="Y50" s="246" t="s">
        <v>16284</v>
      </c>
      <c r="Z50" s="246" t="s">
        <v>3513</v>
      </c>
      <c r="AA50" s="246"/>
      <c r="AB50" s="246"/>
      <c r="AC50" s="246"/>
      <c r="AD50" s="246"/>
      <c r="AE50" s="246"/>
      <c r="AF50" s="246"/>
    </row>
    <row r="51" spans="1:32">
      <c r="A51" s="238">
        <v>40</v>
      </c>
      <c r="B51" s="246" t="s">
        <v>16286</v>
      </c>
      <c r="C51" s="246" t="s">
        <v>16287</v>
      </c>
      <c r="D51" s="246" t="s">
        <v>3513</v>
      </c>
      <c r="E51" s="246" t="s">
        <v>2827</v>
      </c>
      <c r="F51" s="240" t="s">
        <v>16286</v>
      </c>
      <c r="G51" s="599" t="s">
        <v>16288</v>
      </c>
      <c r="H51" s="240" t="s">
        <v>2278</v>
      </c>
      <c r="I51" s="240" t="s">
        <v>2827</v>
      </c>
      <c r="J51" s="246"/>
      <c r="K51" s="246" t="s">
        <v>2702</v>
      </c>
      <c r="L51" s="239" t="s">
        <v>16840</v>
      </c>
      <c r="M51" s="239"/>
      <c r="N51" s="238" t="s">
        <v>2308</v>
      </c>
      <c r="O51" s="591"/>
      <c r="P51" s="591"/>
      <c r="Q51" s="591"/>
      <c r="R51" s="591"/>
      <c r="S51" s="591"/>
      <c r="T51" s="591"/>
      <c r="U51" s="591"/>
      <c r="V51" s="591"/>
      <c r="W51" s="246" t="s">
        <v>1605</v>
      </c>
      <c r="X51" s="246" t="s">
        <v>16286</v>
      </c>
      <c r="Y51" s="246" t="s">
        <v>16287</v>
      </c>
      <c r="Z51" s="246" t="s">
        <v>3513</v>
      </c>
      <c r="AA51" s="246"/>
      <c r="AB51" s="246"/>
      <c r="AC51" s="246"/>
      <c r="AD51" s="246"/>
      <c r="AE51" s="246"/>
      <c r="AF51" s="246"/>
    </row>
    <row r="52" spans="1:32" s="591" customFormat="1" ht="24">
      <c r="A52" s="238">
        <v>41</v>
      </c>
      <c r="B52" s="672" t="s">
        <v>17039</v>
      </c>
      <c r="C52" s="672" t="s">
        <v>17040</v>
      </c>
      <c r="D52" s="672" t="s">
        <v>17103</v>
      </c>
      <c r="E52" s="672" t="s">
        <v>17104</v>
      </c>
      <c r="F52" s="240" t="s">
        <v>17039</v>
      </c>
      <c r="G52" s="599" t="s">
        <v>17041</v>
      </c>
      <c r="H52" s="240" t="s">
        <v>3921</v>
      </c>
      <c r="I52" s="240" t="s">
        <v>3922</v>
      </c>
      <c r="J52" s="447"/>
      <c r="K52" s="447"/>
      <c r="L52" s="447"/>
      <c r="M52" s="447"/>
      <c r="N52" s="406" t="s">
        <v>188</v>
      </c>
      <c r="W52" s="591" t="s">
        <v>16941</v>
      </c>
      <c r="X52" s="591" t="s">
        <v>4437</v>
      </c>
    </row>
    <row r="53" spans="1:32">
      <c r="A53" s="238">
        <v>42</v>
      </c>
      <c r="B53" s="239" t="s">
        <v>17044</v>
      </c>
      <c r="C53" s="246" t="s">
        <v>17105</v>
      </c>
      <c r="D53" s="246" t="s">
        <v>3513</v>
      </c>
      <c r="E53" s="246" t="s">
        <v>2827</v>
      </c>
      <c r="F53" s="703" t="s">
        <v>15385</v>
      </c>
      <c r="G53" s="687" t="s">
        <v>15386</v>
      </c>
      <c r="H53" s="517" t="s">
        <v>2803</v>
      </c>
      <c r="I53" s="521" t="s">
        <v>2804</v>
      </c>
      <c r="J53" s="246"/>
      <c r="K53" s="246" t="s">
        <v>2702</v>
      </c>
      <c r="L53" s="246"/>
      <c r="M53" s="246"/>
      <c r="N53" s="238" t="s">
        <v>2308</v>
      </c>
      <c r="O53" s="591"/>
      <c r="P53" s="591"/>
      <c r="Q53" s="591"/>
      <c r="R53" s="591"/>
      <c r="S53" s="591"/>
      <c r="T53" s="591"/>
      <c r="U53" s="591"/>
      <c r="V53" s="591"/>
      <c r="W53" s="246" t="s">
        <v>1605</v>
      </c>
      <c r="X53" s="246" t="s">
        <v>17042</v>
      </c>
      <c r="Y53" s="246" t="s">
        <v>17105</v>
      </c>
      <c r="Z53" s="246" t="s">
        <v>3513</v>
      </c>
      <c r="AA53" s="246"/>
      <c r="AB53" s="246"/>
      <c r="AC53" s="246"/>
      <c r="AD53" s="246"/>
      <c r="AE53" s="246"/>
      <c r="AF53" s="246"/>
    </row>
    <row r="54" spans="1:32">
      <c r="A54" s="238">
        <v>43</v>
      </c>
      <c r="B54" s="239" t="s">
        <v>17050</v>
      </c>
      <c r="C54" s="246" t="s">
        <v>17047</v>
      </c>
      <c r="D54" s="246" t="s">
        <v>3513</v>
      </c>
      <c r="E54" s="246" t="s">
        <v>2190</v>
      </c>
      <c r="F54" s="703" t="s">
        <v>17048</v>
      </c>
      <c r="G54" s="687" t="s">
        <v>17049</v>
      </c>
      <c r="H54" s="704" t="s">
        <v>2078</v>
      </c>
      <c r="I54" s="521" t="s">
        <v>2079</v>
      </c>
      <c r="J54" s="246"/>
      <c r="K54" s="246" t="s">
        <v>2702</v>
      </c>
      <c r="L54" s="246"/>
      <c r="M54" s="239"/>
      <c r="N54" s="238" t="s">
        <v>2308</v>
      </c>
      <c r="O54" s="591"/>
      <c r="P54" s="591"/>
      <c r="Q54" s="591"/>
      <c r="R54" s="591"/>
      <c r="S54" s="591"/>
      <c r="T54" s="591"/>
      <c r="U54" s="591"/>
      <c r="V54" s="591"/>
      <c r="W54" s="246" t="s">
        <v>1605</v>
      </c>
      <c r="X54" s="246" t="s">
        <v>17106</v>
      </c>
      <c r="Y54" s="246" t="s">
        <v>17047</v>
      </c>
      <c r="Z54" s="246" t="s">
        <v>3513</v>
      </c>
      <c r="AA54" s="246"/>
      <c r="AB54" s="246"/>
      <c r="AC54" s="246"/>
      <c r="AD54" s="246"/>
      <c r="AE54" s="246"/>
      <c r="AF54" s="246"/>
    </row>
    <row r="55" spans="1:32" s="591" customFormat="1">
      <c r="A55" s="238">
        <v>44</v>
      </c>
      <c r="B55" s="672" t="s">
        <v>17052</v>
      </c>
      <c r="C55" s="672" t="s">
        <v>17053</v>
      </c>
      <c r="D55" s="672" t="s">
        <v>5148</v>
      </c>
      <c r="E55" s="672" t="s">
        <v>17084</v>
      </c>
      <c r="F55" s="240" t="s">
        <v>17052</v>
      </c>
      <c r="G55" s="599" t="s">
        <v>17054</v>
      </c>
      <c r="H55" s="240" t="s">
        <v>2803</v>
      </c>
      <c r="I55" s="240" t="s">
        <v>2804</v>
      </c>
      <c r="J55" s="447"/>
      <c r="K55" s="447"/>
      <c r="L55" s="447"/>
      <c r="M55" s="447"/>
      <c r="N55" s="406" t="s">
        <v>188</v>
      </c>
      <c r="W55" s="591" t="s">
        <v>16941</v>
      </c>
    </row>
    <row r="56" spans="1:32">
      <c r="A56" s="238">
        <v>45</v>
      </c>
      <c r="B56" s="239" t="s">
        <v>16296</v>
      </c>
      <c r="C56" s="239" t="s">
        <v>16297</v>
      </c>
      <c r="D56" s="239" t="s">
        <v>10569</v>
      </c>
      <c r="E56" s="246" t="s">
        <v>2827</v>
      </c>
      <c r="F56" s="240" t="s">
        <v>16296</v>
      </c>
      <c r="G56" s="599" t="s">
        <v>16298</v>
      </c>
      <c r="H56" s="240" t="s">
        <v>2278</v>
      </c>
      <c r="I56" s="240" t="s">
        <v>2827</v>
      </c>
      <c r="J56" s="239"/>
      <c r="K56" s="239"/>
      <c r="L56" s="239"/>
      <c r="M56" s="239" t="s">
        <v>16299</v>
      </c>
      <c r="N56" s="583" t="s">
        <v>142</v>
      </c>
      <c r="O56" s="591"/>
      <c r="P56" s="591"/>
      <c r="Q56" s="591"/>
      <c r="R56" s="591"/>
      <c r="S56" s="591"/>
      <c r="T56" s="591"/>
      <c r="U56" s="591"/>
      <c r="V56" s="591"/>
      <c r="W56" s="246"/>
      <c r="X56" s="246"/>
      <c r="Y56" s="246"/>
      <c r="Z56" s="246"/>
      <c r="AA56" s="246"/>
      <c r="AB56" s="246"/>
      <c r="AC56" s="246"/>
      <c r="AD56" s="246"/>
      <c r="AE56" s="246"/>
      <c r="AF56" s="246"/>
    </row>
    <row r="57" spans="1:32">
      <c r="A57" s="238">
        <v>46</v>
      </c>
      <c r="B57" s="239" t="s">
        <v>16300</v>
      </c>
      <c r="C57" s="239" t="s">
        <v>16301</v>
      </c>
      <c r="D57" s="239" t="s">
        <v>10569</v>
      </c>
      <c r="E57" s="246" t="s">
        <v>2827</v>
      </c>
      <c r="F57" s="240" t="s">
        <v>16302</v>
      </c>
      <c r="G57" s="599" t="s">
        <v>16303</v>
      </c>
      <c r="H57" s="240" t="s">
        <v>2278</v>
      </c>
      <c r="I57" s="240" t="s">
        <v>2827</v>
      </c>
      <c r="J57" s="239"/>
      <c r="K57" s="239"/>
      <c r="L57" s="239"/>
      <c r="M57" s="239" t="s">
        <v>16299</v>
      </c>
      <c r="N57" s="583" t="s">
        <v>142</v>
      </c>
      <c r="O57" s="591"/>
      <c r="P57" s="591"/>
      <c r="Q57" s="591"/>
      <c r="R57" s="591"/>
      <c r="S57" s="591"/>
      <c r="T57" s="591"/>
      <c r="U57" s="591"/>
      <c r="V57" s="591"/>
      <c r="W57" s="246"/>
      <c r="X57" s="246"/>
      <c r="Y57" s="246"/>
      <c r="Z57" s="246"/>
      <c r="AA57" s="246"/>
      <c r="AB57" s="246"/>
      <c r="AC57" s="246"/>
      <c r="AD57" s="246"/>
      <c r="AE57" s="246"/>
      <c r="AF57" s="246"/>
    </row>
    <row r="58" spans="1:32">
      <c r="A58" s="238">
        <v>47</v>
      </c>
      <c r="B58" s="239" t="s">
        <v>16304</v>
      </c>
      <c r="C58" s="239" t="s">
        <v>16305</v>
      </c>
      <c r="D58" s="239" t="s">
        <v>10569</v>
      </c>
      <c r="E58" s="246" t="s">
        <v>2827</v>
      </c>
      <c r="F58" s="240" t="s">
        <v>16304</v>
      </c>
      <c r="G58" s="599" t="s">
        <v>16306</v>
      </c>
      <c r="H58" s="240" t="s">
        <v>2278</v>
      </c>
      <c r="I58" s="240" t="s">
        <v>2827</v>
      </c>
      <c r="J58" s="239"/>
      <c r="K58" s="239"/>
      <c r="L58" s="239"/>
      <c r="M58" s="239" t="s">
        <v>16299</v>
      </c>
      <c r="N58" s="583" t="s">
        <v>142</v>
      </c>
      <c r="O58" s="591"/>
      <c r="P58" s="591"/>
      <c r="Q58" s="591"/>
      <c r="R58" s="591"/>
      <c r="S58" s="591"/>
      <c r="T58" s="591"/>
      <c r="U58" s="591"/>
      <c r="V58" s="591"/>
      <c r="W58" s="246"/>
      <c r="X58" s="246"/>
      <c r="Y58" s="246"/>
      <c r="Z58" s="246"/>
      <c r="AA58" s="246"/>
      <c r="AB58" s="246"/>
      <c r="AC58" s="246"/>
      <c r="AD58" s="246"/>
      <c r="AE58" s="246"/>
      <c r="AF58" s="246"/>
    </row>
    <row r="59" spans="1:32">
      <c r="A59" s="238">
        <v>48</v>
      </c>
      <c r="B59" s="239" t="s">
        <v>17107</v>
      </c>
      <c r="C59" s="246" t="s">
        <v>16294</v>
      </c>
      <c r="D59" s="246" t="s">
        <v>3513</v>
      </c>
      <c r="E59" s="246" t="s">
        <v>2804</v>
      </c>
      <c r="F59" s="703" t="s">
        <v>16293</v>
      </c>
      <c r="G59" s="703" t="s">
        <v>16295</v>
      </c>
      <c r="H59" s="704" t="s">
        <v>2681</v>
      </c>
      <c r="I59" s="521" t="s">
        <v>3291</v>
      </c>
      <c r="J59" s="246"/>
      <c r="K59" s="246" t="s">
        <v>2702</v>
      </c>
      <c r="L59" s="246"/>
      <c r="M59" s="239"/>
      <c r="N59" s="238" t="s">
        <v>2308</v>
      </c>
      <c r="O59" s="591"/>
      <c r="P59" s="591"/>
      <c r="Q59" s="591"/>
      <c r="R59" s="591"/>
      <c r="S59" s="591"/>
      <c r="T59" s="591"/>
      <c r="U59" s="591"/>
      <c r="V59" s="591"/>
      <c r="W59" s="246" t="s">
        <v>1605</v>
      </c>
      <c r="X59" s="246" t="s">
        <v>8360</v>
      </c>
      <c r="Y59" s="246" t="s">
        <v>16294</v>
      </c>
      <c r="Z59" s="246" t="s">
        <v>3513</v>
      </c>
      <c r="AA59" s="246"/>
      <c r="AB59" s="246"/>
      <c r="AC59" s="246"/>
      <c r="AD59" s="246"/>
      <c r="AE59" s="246"/>
      <c r="AF59" s="246"/>
    </row>
    <row r="60" spans="1:32">
      <c r="A60" s="238">
        <v>49</v>
      </c>
      <c r="B60" s="239" t="s">
        <v>17108</v>
      </c>
      <c r="C60" s="246" t="s">
        <v>17062</v>
      </c>
      <c r="D60" s="246" t="s">
        <v>2084</v>
      </c>
      <c r="E60" s="246" t="s">
        <v>2812</v>
      </c>
      <c r="F60" s="703" t="s">
        <v>17061</v>
      </c>
      <c r="G60" s="687" t="s">
        <v>17063</v>
      </c>
      <c r="H60" s="704" t="s">
        <v>2811</v>
      </c>
      <c r="I60" s="521" t="s">
        <v>2812</v>
      </c>
      <c r="J60" s="246"/>
      <c r="K60" s="246" t="s">
        <v>2702</v>
      </c>
      <c r="L60" s="246"/>
      <c r="M60" s="239"/>
      <c r="N60" s="238" t="s">
        <v>2308</v>
      </c>
      <c r="O60" s="591"/>
      <c r="P60" s="591"/>
      <c r="Q60" s="591"/>
      <c r="R60" s="591"/>
      <c r="S60" s="591"/>
      <c r="T60" s="591"/>
      <c r="U60" s="591"/>
      <c r="V60" s="591"/>
      <c r="W60" s="246" t="s">
        <v>1605</v>
      </c>
      <c r="X60" s="246" t="s">
        <v>17109</v>
      </c>
      <c r="Y60" s="246" t="s">
        <v>17062</v>
      </c>
      <c r="Z60" s="246" t="s">
        <v>2084</v>
      </c>
      <c r="AA60" s="246"/>
      <c r="AB60" s="246"/>
      <c r="AC60" s="246"/>
      <c r="AD60" s="246"/>
      <c r="AE60" s="246"/>
      <c r="AF60" s="246"/>
    </row>
    <row r="61" spans="1:32">
      <c r="A61" s="238">
        <v>50</v>
      </c>
      <c r="B61" s="246" t="s">
        <v>16310</v>
      </c>
      <c r="C61" s="246" t="s">
        <v>16311</v>
      </c>
      <c r="D61" s="246" t="s">
        <v>3513</v>
      </c>
      <c r="E61" s="246" t="s">
        <v>2827</v>
      </c>
      <c r="F61" s="240" t="s">
        <v>16310</v>
      </c>
      <c r="G61" s="599" t="s">
        <v>16312</v>
      </c>
      <c r="H61" s="240" t="s">
        <v>3513</v>
      </c>
      <c r="I61" s="240" t="s">
        <v>2108</v>
      </c>
      <c r="J61" s="246"/>
      <c r="K61" s="447"/>
      <c r="L61" s="246"/>
      <c r="M61" s="246"/>
      <c r="N61" s="238" t="s">
        <v>2308</v>
      </c>
      <c r="O61" s="591"/>
      <c r="P61" s="591"/>
      <c r="Q61" s="591"/>
      <c r="R61" s="591"/>
      <c r="S61" s="591"/>
      <c r="T61" s="591"/>
      <c r="U61" s="591"/>
      <c r="V61" s="591"/>
      <c r="W61" s="246" t="s">
        <v>1605</v>
      </c>
      <c r="X61" s="246" t="s">
        <v>16310</v>
      </c>
      <c r="Y61" s="246" t="s">
        <v>16311</v>
      </c>
      <c r="Z61" s="246" t="s">
        <v>3513</v>
      </c>
      <c r="AA61" s="246"/>
      <c r="AB61" s="591"/>
      <c r="AC61" s="591"/>
      <c r="AD61" s="591"/>
      <c r="AE61" s="591"/>
      <c r="AF61" s="246"/>
    </row>
    <row r="62" spans="1:32">
      <c r="A62" s="238">
        <v>51</v>
      </c>
      <c r="B62" s="246" t="s">
        <v>16307</v>
      </c>
      <c r="C62" s="246" t="s">
        <v>16308</v>
      </c>
      <c r="D62" s="246" t="s">
        <v>3513</v>
      </c>
      <c r="E62" s="246" t="s">
        <v>2085</v>
      </c>
      <c r="F62" s="240" t="s">
        <v>16307</v>
      </c>
      <c r="G62" s="599" t="s">
        <v>16309</v>
      </c>
      <c r="H62" s="240" t="s">
        <v>3513</v>
      </c>
      <c r="I62" s="240" t="s">
        <v>2108</v>
      </c>
      <c r="J62" s="246"/>
      <c r="K62" s="246" t="s">
        <v>17099</v>
      </c>
      <c r="L62" s="246"/>
      <c r="M62" s="239"/>
      <c r="N62" s="238" t="s">
        <v>4189</v>
      </c>
      <c r="O62" s="238"/>
      <c r="P62" s="238"/>
      <c r="Q62" s="238"/>
      <c r="R62" s="238"/>
      <c r="S62" s="238"/>
      <c r="T62" s="238"/>
      <c r="U62" s="238"/>
      <c r="V62" s="238"/>
      <c r="W62" s="246" t="s">
        <v>1605</v>
      </c>
      <c r="X62" s="246" t="s">
        <v>16307</v>
      </c>
      <c r="Y62" s="246" t="s">
        <v>16308</v>
      </c>
      <c r="Z62" s="246" t="s">
        <v>3513</v>
      </c>
      <c r="AA62" s="246"/>
      <c r="AB62" s="246"/>
      <c r="AC62" s="246"/>
      <c r="AD62" s="246"/>
      <c r="AE62" s="246"/>
      <c r="AF62" s="246"/>
    </row>
    <row r="63" spans="1:32">
      <c r="A63" s="238">
        <v>52</v>
      </c>
      <c r="B63" s="246" t="s">
        <v>17069</v>
      </c>
      <c r="C63" s="246" t="s">
        <v>17070</v>
      </c>
      <c r="D63" s="246" t="s">
        <v>3513</v>
      </c>
      <c r="E63" s="246" t="s">
        <v>2085</v>
      </c>
      <c r="F63" s="240" t="s">
        <v>17069</v>
      </c>
      <c r="G63" s="599" t="s">
        <v>17071</v>
      </c>
      <c r="H63" s="240" t="s">
        <v>3513</v>
      </c>
      <c r="I63" s="240" t="s">
        <v>2108</v>
      </c>
      <c r="J63" s="246"/>
      <c r="K63" s="246" t="s">
        <v>17099</v>
      </c>
      <c r="L63" s="246"/>
      <c r="M63" s="239"/>
      <c r="N63" s="238" t="s">
        <v>4189</v>
      </c>
      <c r="O63" s="238"/>
      <c r="P63" s="238"/>
      <c r="Q63" s="238"/>
      <c r="R63" s="238"/>
      <c r="S63" s="238"/>
      <c r="T63" s="238"/>
      <c r="U63" s="238"/>
      <c r="V63" s="238"/>
      <c r="W63" s="246" t="s">
        <v>1605</v>
      </c>
      <c r="X63" s="246" t="s">
        <v>17110</v>
      </c>
      <c r="Y63" s="246" t="s">
        <v>17070</v>
      </c>
      <c r="Z63" s="246" t="s">
        <v>3513</v>
      </c>
      <c r="AA63" s="246"/>
      <c r="AB63" s="246"/>
      <c r="AC63" s="246"/>
      <c r="AD63" s="246"/>
      <c r="AE63" s="246"/>
      <c r="AF63" s="246"/>
    </row>
    <row r="64" spans="1:32">
      <c r="A64" s="238">
        <v>53</v>
      </c>
      <c r="B64" s="246" t="s">
        <v>17074</v>
      </c>
      <c r="C64" s="246" t="s">
        <v>17075</v>
      </c>
      <c r="D64" s="246" t="s">
        <v>3513</v>
      </c>
      <c r="E64" s="246" t="s">
        <v>2085</v>
      </c>
      <c r="F64" s="240" t="s">
        <v>17074</v>
      </c>
      <c r="G64" s="599" t="s">
        <v>17076</v>
      </c>
      <c r="H64" s="240" t="s">
        <v>3513</v>
      </c>
      <c r="I64" s="240" t="s">
        <v>2108</v>
      </c>
      <c r="J64" s="246"/>
      <c r="K64" s="246" t="s">
        <v>2702</v>
      </c>
      <c r="L64" s="246"/>
      <c r="M64" s="239"/>
      <c r="N64" s="238" t="s">
        <v>4189</v>
      </c>
      <c r="O64" s="238"/>
      <c r="P64" s="238"/>
      <c r="Q64" s="238"/>
      <c r="R64" s="238"/>
      <c r="S64" s="238"/>
      <c r="T64" s="238"/>
      <c r="U64" s="238"/>
      <c r="V64" s="238"/>
      <c r="W64" s="246" t="s">
        <v>1605</v>
      </c>
      <c r="X64" s="246" t="s">
        <v>17074</v>
      </c>
      <c r="Y64" s="246" t="s">
        <v>17075</v>
      </c>
      <c r="Z64" s="246" t="s">
        <v>3513</v>
      </c>
      <c r="AA64" s="246"/>
      <c r="AB64" s="591"/>
      <c r="AC64" s="591"/>
      <c r="AD64" s="591"/>
      <c r="AE64" s="591"/>
      <c r="AF64" s="246"/>
    </row>
    <row r="65" spans="1:16382" ht="13.5" customHeight="1">
      <c r="A65" s="238">
        <v>54</v>
      </c>
      <c r="B65" s="246" t="s">
        <v>17111</v>
      </c>
      <c r="C65" s="246" t="s">
        <v>17112</v>
      </c>
      <c r="D65" s="246" t="s">
        <v>3513</v>
      </c>
      <c r="E65" s="246" t="s">
        <v>2085</v>
      </c>
      <c r="F65" s="240" t="s">
        <v>17111</v>
      </c>
      <c r="G65" s="599" t="s">
        <v>17113</v>
      </c>
      <c r="H65" s="240" t="s">
        <v>3513</v>
      </c>
      <c r="I65" s="240" t="s">
        <v>2108</v>
      </c>
      <c r="J65" s="246"/>
      <c r="K65" s="246" t="s">
        <v>17099</v>
      </c>
      <c r="L65" s="246"/>
      <c r="M65" s="246" t="s">
        <v>17114</v>
      </c>
      <c r="N65" s="238" t="s">
        <v>2308</v>
      </c>
      <c r="O65" s="238"/>
      <c r="P65" s="238"/>
      <c r="Q65" s="238"/>
      <c r="R65" s="238"/>
      <c r="S65" s="238"/>
      <c r="T65" s="238"/>
      <c r="U65" s="238"/>
      <c r="V65" s="238"/>
      <c r="W65" s="246"/>
      <c r="X65" s="246"/>
      <c r="Y65" s="246"/>
      <c r="Z65" s="246"/>
      <c r="AA65" s="246"/>
      <c r="AB65" s="246" t="s">
        <v>17080</v>
      </c>
      <c r="AC65" s="246" t="s">
        <v>17111</v>
      </c>
      <c r="AD65" s="246" t="s">
        <v>17112</v>
      </c>
      <c r="AE65" s="246" t="s">
        <v>3513</v>
      </c>
      <c r="AF65" s="246"/>
    </row>
    <row r="66" spans="1:16382">
      <c r="A66" s="238">
        <v>55</v>
      </c>
      <c r="B66" s="246" t="s">
        <v>17115</v>
      </c>
      <c r="C66" s="246" t="s">
        <v>17116</v>
      </c>
      <c r="D66" s="246" t="s">
        <v>3513</v>
      </c>
      <c r="E66" s="246" t="s">
        <v>2085</v>
      </c>
      <c r="F66" s="240" t="s">
        <v>17115</v>
      </c>
      <c r="G66" s="599" t="s">
        <v>17117</v>
      </c>
      <c r="H66" s="240" t="s">
        <v>3513</v>
      </c>
      <c r="I66" s="240" t="s">
        <v>2108</v>
      </c>
      <c r="J66" s="246"/>
      <c r="K66" s="246" t="s">
        <v>17099</v>
      </c>
      <c r="L66" s="246"/>
      <c r="M66" s="246" t="s">
        <v>17118</v>
      </c>
      <c r="N66" s="238" t="s">
        <v>2308</v>
      </c>
      <c r="O66" s="238"/>
      <c r="P66" s="238"/>
      <c r="Q66" s="238"/>
      <c r="R66" s="238"/>
      <c r="S66" s="238"/>
      <c r="T66" s="238"/>
      <c r="U66" s="238"/>
      <c r="V66" s="238"/>
      <c r="W66" s="246"/>
      <c r="X66" s="246"/>
      <c r="Y66" s="246"/>
      <c r="Z66" s="246"/>
      <c r="AA66" s="246"/>
      <c r="AB66" s="246" t="s">
        <v>17080</v>
      </c>
      <c r="AC66" s="246" t="s">
        <v>17115</v>
      </c>
      <c r="AD66" s="246" t="s">
        <v>17116</v>
      </c>
      <c r="AE66" s="246" t="s">
        <v>3513</v>
      </c>
      <c r="AF66" s="246"/>
    </row>
    <row r="67" spans="1:16382">
      <c r="A67" s="318">
        <v>56</v>
      </c>
      <c r="B67" s="695" t="s">
        <v>16835</v>
      </c>
      <c r="C67" s="695" t="s">
        <v>16266</v>
      </c>
      <c r="D67" s="695" t="s">
        <v>2096</v>
      </c>
      <c r="E67" s="695" t="str">
        <f>IF(ISERR(SEARCH("varchar",D67)),D67,"string("&amp;MID(D67,10,LEN(D67)-10)&amp;")")</f>
        <v>string(4)</v>
      </c>
      <c r="F67" s="695" t="s">
        <v>16835</v>
      </c>
      <c r="G67" s="695" t="s">
        <v>16266</v>
      </c>
      <c r="H67" s="695" t="s">
        <v>2096</v>
      </c>
      <c r="I67" s="695" t="s">
        <v>2097</v>
      </c>
      <c r="J67" s="695"/>
      <c r="K67" s="695" t="s">
        <v>2702</v>
      </c>
      <c r="L67" s="705" t="s">
        <v>16365</v>
      </c>
      <c r="M67" s="705" t="s">
        <v>16366</v>
      </c>
      <c r="N67" s="694" t="s">
        <v>2286</v>
      </c>
      <c r="O67" s="694"/>
      <c r="P67" s="694"/>
      <c r="Q67" s="694"/>
      <c r="R67" s="694"/>
      <c r="S67" s="694"/>
      <c r="T67" s="694"/>
      <c r="U67" s="694"/>
      <c r="V67" s="694"/>
      <c r="W67" s="695" t="s">
        <v>1605</v>
      </c>
      <c r="X67" s="695" t="s">
        <v>16835</v>
      </c>
      <c r="Y67" s="695" t="s">
        <v>16264</v>
      </c>
      <c r="Z67" s="695" t="s">
        <v>2096</v>
      </c>
      <c r="AA67" s="695"/>
      <c r="AB67" s="695"/>
      <c r="AC67" s="695"/>
      <c r="AD67" s="695"/>
      <c r="AE67" s="695"/>
      <c r="AF67" s="695"/>
    </row>
    <row r="68" spans="1:16382">
      <c r="A68" s="318">
        <v>57</v>
      </c>
      <c r="B68" s="695" t="s">
        <v>17119</v>
      </c>
      <c r="C68" s="695" t="s">
        <v>2077</v>
      </c>
      <c r="D68" s="695" t="s">
        <v>2100</v>
      </c>
      <c r="E68" s="695" t="str">
        <f>IF(ISERR(SEARCH("varchar",D68)),D68,"string("&amp;MID(D68,10,LEN(D68)-10)&amp;")")</f>
        <v>string(2)</v>
      </c>
      <c r="F68" s="695" t="s">
        <v>17119</v>
      </c>
      <c r="G68" s="695" t="s">
        <v>2077</v>
      </c>
      <c r="H68" s="695" t="s">
        <v>2100</v>
      </c>
      <c r="I68" s="695" t="s">
        <v>2101</v>
      </c>
      <c r="J68" s="695"/>
      <c r="K68" s="695" t="s">
        <v>2702</v>
      </c>
      <c r="L68" s="705" t="s">
        <v>2726</v>
      </c>
      <c r="M68" s="705" t="s">
        <v>16366</v>
      </c>
      <c r="N68" s="694" t="s">
        <v>2286</v>
      </c>
      <c r="O68" s="694"/>
      <c r="P68" s="694"/>
      <c r="Q68" s="694"/>
      <c r="R68" s="694"/>
      <c r="S68" s="694"/>
      <c r="T68" s="694"/>
      <c r="U68" s="694"/>
      <c r="V68" s="694"/>
      <c r="W68" s="695" t="s">
        <v>1605</v>
      </c>
      <c r="X68" s="695" t="s">
        <v>17119</v>
      </c>
      <c r="Y68" s="695" t="s">
        <v>2705</v>
      </c>
      <c r="Z68" s="695" t="s">
        <v>2100</v>
      </c>
      <c r="AA68" s="695"/>
      <c r="AB68" s="695"/>
      <c r="AC68" s="695"/>
      <c r="AD68" s="695"/>
      <c r="AE68" s="695"/>
      <c r="AF68" s="695"/>
    </row>
    <row r="69" spans="1:16382">
      <c r="A69" s="318">
        <v>58</v>
      </c>
      <c r="B69" s="695" t="s">
        <v>17120</v>
      </c>
      <c r="C69" s="695" t="s">
        <v>4782</v>
      </c>
      <c r="D69" s="695" t="s">
        <v>3513</v>
      </c>
      <c r="E69" s="695" t="s">
        <v>2272</v>
      </c>
      <c r="F69" s="695" t="s">
        <v>17120</v>
      </c>
      <c r="G69" s="695" t="s">
        <v>4782</v>
      </c>
      <c r="H69" s="695" t="s">
        <v>3513</v>
      </c>
      <c r="I69" s="695" t="s">
        <v>2272</v>
      </c>
      <c r="J69" s="695"/>
      <c r="K69" s="695" t="s">
        <v>2702</v>
      </c>
      <c r="L69" s="705"/>
      <c r="M69" s="705" t="s">
        <v>17121</v>
      </c>
      <c r="N69" s="694" t="s">
        <v>2286</v>
      </c>
      <c r="O69" s="694"/>
      <c r="P69" s="694"/>
      <c r="Q69" s="694"/>
      <c r="R69" s="694"/>
      <c r="S69" s="694"/>
      <c r="T69" s="694"/>
      <c r="U69" s="694"/>
      <c r="V69" s="694"/>
      <c r="W69" s="695" t="s">
        <v>1605</v>
      </c>
      <c r="X69" s="695" t="s">
        <v>17120</v>
      </c>
      <c r="Y69" s="695" t="s">
        <v>4782</v>
      </c>
      <c r="Z69" s="695" t="s">
        <v>3513</v>
      </c>
      <c r="AA69" s="695"/>
      <c r="AB69" s="695"/>
      <c r="AC69" s="695"/>
      <c r="AD69" s="695"/>
      <c r="AE69" s="695"/>
      <c r="AF69" s="695"/>
    </row>
    <row r="70" spans="1:16382">
      <c r="A70" s="318">
        <v>59</v>
      </c>
      <c r="B70" s="695" t="s">
        <v>17122</v>
      </c>
      <c r="C70" s="695" t="s">
        <v>17123</v>
      </c>
      <c r="D70" s="695" t="s">
        <v>3513</v>
      </c>
      <c r="E70" s="695" t="s">
        <v>2085</v>
      </c>
      <c r="F70" s="695" t="s">
        <v>17122</v>
      </c>
      <c r="G70" s="695" t="s">
        <v>17123</v>
      </c>
      <c r="H70" s="695" t="s">
        <v>3513</v>
      </c>
      <c r="I70" s="695" t="s">
        <v>2085</v>
      </c>
      <c r="J70" s="695"/>
      <c r="K70" s="695" t="s">
        <v>17099</v>
      </c>
      <c r="L70" s="695"/>
      <c r="M70" s="705" t="s">
        <v>17124</v>
      </c>
      <c r="N70" s="694" t="s">
        <v>2286</v>
      </c>
      <c r="O70" s="694"/>
      <c r="P70" s="694"/>
      <c r="Q70" s="694"/>
      <c r="R70" s="694"/>
      <c r="S70" s="694"/>
      <c r="T70" s="694"/>
      <c r="U70" s="694"/>
      <c r="V70" s="694"/>
      <c r="W70" s="695"/>
      <c r="X70" s="695"/>
      <c r="Y70" s="695"/>
      <c r="Z70" s="695"/>
      <c r="AA70" s="695"/>
      <c r="AB70" s="695" t="s">
        <v>17080</v>
      </c>
      <c r="AC70" s="695" t="s">
        <v>17122</v>
      </c>
      <c r="AD70" s="695" t="s">
        <v>17125</v>
      </c>
      <c r="AE70" s="695" t="s">
        <v>3513</v>
      </c>
      <c r="AF70" s="695"/>
    </row>
    <row r="71" spans="1:16382" customFormat="1">
      <c r="A71" s="246">
        <v>60</v>
      </c>
      <c r="B71" s="246" t="s">
        <v>17126</v>
      </c>
      <c r="C71" s="246" t="s">
        <v>17127</v>
      </c>
      <c r="D71" s="246" t="s">
        <v>3513</v>
      </c>
      <c r="E71" s="246" t="s">
        <v>2085</v>
      </c>
      <c r="F71" s="246" t="s">
        <v>17126</v>
      </c>
      <c r="G71" s="466" t="s">
        <v>17128</v>
      </c>
      <c r="H71" s="246" t="s">
        <v>3513</v>
      </c>
      <c r="I71" s="246" t="s">
        <v>2108</v>
      </c>
      <c r="J71" s="246"/>
      <c r="K71" s="246" t="s">
        <v>17099</v>
      </c>
      <c r="L71" s="246"/>
      <c r="M71" s="246" t="s">
        <v>17129</v>
      </c>
      <c r="N71" s="246" t="s">
        <v>2308</v>
      </c>
      <c r="O71" s="246"/>
      <c r="P71" s="246"/>
      <c r="Q71" s="246"/>
      <c r="R71" s="246"/>
      <c r="S71" s="246"/>
      <c r="T71" s="246"/>
      <c r="U71" s="246"/>
      <c r="V71" s="246"/>
      <c r="W71" s="246"/>
      <c r="X71" s="246"/>
      <c r="Y71" s="246"/>
      <c r="Z71" s="246"/>
      <c r="AA71" s="246"/>
      <c r="AB71" s="246" t="s">
        <v>17080</v>
      </c>
      <c r="AC71" s="246" t="s">
        <v>17126</v>
      </c>
      <c r="AD71" s="246" t="s">
        <v>17127</v>
      </c>
      <c r="AE71" s="246" t="s">
        <v>3513</v>
      </c>
      <c r="AF71" s="246"/>
      <c r="AG71" s="246"/>
      <c r="AH71" s="246"/>
      <c r="AI71" s="246"/>
      <c r="AJ71" s="246"/>
      <c r="AK71" s="246"/>
      <c r="AL71" s="246"/>
      <c r="AM71" s="246"/>
      <c r="AN71" s="246"/>
      <c r="AO71" s="246"/>
      <c r="AP71" s="246"/>
      <c r="AQ71" s="246"/>
      <c r="AR71" s="246"/>
      <c r="AS71" s="246"/>
      <c r="AT71" s="246"/>
      <c r="AU71" s="246"/>
      <c r="AV71" s="246"/>
      <c r="AW71" s="246"/>
      <c r="AX71" s="246"/>
      <c r="AY71" s="246"/>
      <c r="AZ71" s="246"/>
      <c r="BA71" s="246"/>
      <c r="BB71" s="246"/>
      <c r="BC71" s="246"/>
      <c r="BD71" s="246"/>
      <c r="BE71" s="246"/>
      <c r="BF71" s="246"/>
      <c r="BG71" s="246"/>
      <c r="BH71" s="246"/>
      <c r="BI71" s="246"/>
      <c r="BJ71" s="246"/>
      <c r="BK71" s="246"/>
      <c r="BL71" s="246"/>
      <c r="BM71" s="246"/>
      <c r="BN71" s="246"/>
      <c r="BO71" s="246"/>
      <c r="BP71" s="246"/>
      <c r="BQ71" s="246"/>
      <c r="BR71" s="246"/>
      <c r="BS71" s="246"/>
      <c r="BT71" s="246"/>
      <c r="BU71" s="246"/>
      <c r="BV71" s="246"/>
      <c r="BW71" s="246"/>
      <c r="BX71" s="246"/>
      <c r="BY71" s="246"/>
      <c r="BZ71" s="246"/>
      <c r="CA71" s="246"/>
      <c r="CB71" s="246"/>
      <c r="CC71" s="246"/>
      <c r="CD71" s="246"/>
      <c r="CE71" s="246"/>
      <c r="CF71" s="246"/>
      <c r="CG71" s="246"/>
      <c r="CH71" s="246"/>
      <c r="CI71" s="246"/>
      <c r="CJ71" s="246"/>
      <c r="CK71" s="246"/>
      <c r="CL71" s="246"/>
      <c r="CM71" s="246"/>
      <c r="CN71" s="246"/>
      <c r="CO71" s="246"/>
      <c r="CP71" s="246"/>
      <c r="CQ71" s="246"/>
      <c r="CR71" s="246"/>
      <c r="CS71" s="246"/>
      <c r="CT71" s="246"/>
      <c r="CU71" s="246"/>
      <c r="CV71" s="246"/>
      <c r="CW71" s="246"/>
      <c r="CX71" s="246"/>
      <c r="CY71" s="246"/>
      <c r="CZ71" s="246"/>
      <c r="DA71" s="246"/>
      <c r="DB71" s="246"/>
      <c r="DC71" s="246"/>
      <c r="DD71" s="246"/>
      <c r="DE71" s="246"/>
      <c r="DF71" s="246"/>
      <c r="DG71" s="246"/>
      <c r="DH71" s="246"/>
      <c r="DI71" s="246"/>
      <c r="DJ71" s="246"/>
      <c r="DK71" s="246"/>
      <c r="DL71" s="246"/>
      <c r="DM71" s="246"/>
      <c r="DN71" s="246"/>
      <c r="DO71" s="246"/>
      <c r="DP71" s="246"/>
      <c r="DQ71" s="246"/>
      <c r="DR71" s="246"/>
      <c r="DS71" s="246"/>
      <c r="DT71" s="246"/>
      <c r="DU71" s="246"/>
      <c r="DV71" s="246"/>
      <c r="DW71" s="246"/>
      <c r="DX71" s="246"/>
      <c r="DY71" s="246"/>
      <c r="DZ71" s="246"/>
      <c r="EA71" s="246"/>
      <c r="EB71" s="246"/>
      <c r="EC71" s="246"/>
      <c r="ED71" s="246"/>
      <c r="EE71" s="246"/>
      <c r="EF71" s="246"/>
      <c r="EG71" s="246"/>
      <c r="EH71" s="246"/>
      <c r="EI71" s="246"/>
      <c r="EJ71" s="246"/>
      <c r="EK71" s="246"/>
      <c r="EL71" s="246"/>
      <c r="EM71" s="246"/>
      <c r="EN71" s="246"/>
      <c r="EO71" s="246"/>
      <c r="EP71" s="246"/>
      <c r="EQ71" s="246"/>
      <c r="ER71" s="246"/>
      <c r="ES71" s="246"/>
      <c r="ET71" s="246"/>
      <c r="EU71" s="246"/>
      <c r="EV71" s="246"/>
      <c r="EW71" s="246"/>
      <c r="EX71" s="246"/>
      <c r="EY71" s="246"/>
      <c r="EZ71" s="246"/>
      <c r="FA71" s="246"/>
      <c r="FB71" s="246"/>
      <c r="FC71" s="246"/>
      <c r="FD71" s="246"/>
      <c r="FE71" s="246"/>
      <c r="FF71" s="246"/>
      <c r="FG71" s="246"/>
      <c r="FH71" s="246"/>
      <c r="FI71" s="246"/>
      <c r="FJ71" s="246"/>
      <c r="FK71" s="246"/>
      <c r="FL71" s="246"/>
      <c r="FM71" s="246"/>
      <c r="FN71" s="246"/>
      <c r="FO71" s="246"/>
      <c r="FP71" s="246"/>
      <c r="FQ71" s="246"/>
      <c r="FR71" s="246"/>
      <c r="FS71" s="246"/>
      <c r="FT71" s="246"/>
      <c r="FU71" s="246"/>
      <c r="FV71" s="246"/>
      <c r="FW71" s="246"/>
      <c r="FX71" s="246"/>
      <c r="FY71" s="246"/>
      <c r="FZ71" s="246"/>
      <c r="GA71" s="246"/>
      <c r="GB71" s="246"/>
      <c r="GC71" s="246"/>
      <c r="GD71" s="246"/>
      <c r="GE71" s="246"/>
      <c r="GF71" s="246"/>
      <c r="GG71" s="246"/>
      <c r="GH71" s="246"/>
      <c r="GI71" s="246"/>
      <c r="GJ71" s="246"/>
      <c r="GK71" s="246"/>
      <c r="GL71" s="246"/>
      <c r="GM71" s="246"/>
      <c r="GN71" s="246"/>
      <c r="GO71" s="246"/>
      <c r="GP71" s="246"/>
      <c r="GQ71" s="246"/>
      <c r="GR71" s="246"/>
      <c r="GS71" s="246"/>
      <c r="GT71" s="246"/>
      <c r="GU71" s="246"/>
      <c r="GV71" s="246"/>
      <c r="GW71" s="246"/>
      <c r="GX71" s="246"/>
      <c r="GY71" s="246"/>
      <c r="GZ71" s="246"/>
      <c r="HA71" s="246"/>
      <c r="HB71" s="246"/>
      <c r="HC71" s="246"/>
      <c r="HD71" s="246"/>
      <c r="HE71" s="246"/>
      <c r="HF71" s="246"/>
      <c r="HG71" s="246"/>
      <c r="HH71" s="246"/>
      <c r="HI71" s="246"/>
      <c r="HJ71" s="246"/>
      <c r="HK71" s="246"/>
      <c r="HL71" s="246"/>
      <c r="HM71" s="246"/>
      <c r="HN71" s="246"/>
      <c r="HO71" s="246"/>
      <c r="HP71" s="246"/>
      <c r="HQ71" s="246"/>
      <c r="HR71" s="246"/>
      <c r="HS71" s="246"/>
      <c r="HT71" s="246"/>
      <c r="HU71" s="246"/>
      <c r="HV71" s="246"/>
      <c r="HW71" s="246"/>
      <c r="HX71" s="246"/>
      <c r="HY71" s="246"/>
      <c r="HZ71" s="246"/>
      <c r="IA71" s="246"/>
      <c r="IB71" s="246"/>
      <c r="IC71" s="246"/>
      <c r="ID71" s="246"/>
      <c r="IE71" s="246"/>
      <c r="IF71" s="246"/>
      <c r="IG71" s="246"/>
      <c r="IH71" s="246"/>
      <c r="II71" s="246"/>
      <c r="IJ71" s="246"/>
      <c r="IK71" s="246"/>
      <c r="IL71" s="246"/>
      <c r="IM71" s="246"/>
      <c r="IN71" s="246"/>
      <c r="IO71" s="246"/>
      <c r="IP71" s="246"/>
      <c r="IQ71" s="246"/>
      <c r="IR71" s="246"/>
      <c r="IS71" s="246"/>
      <c r="IT71" s="246"/>
      <c r="IU71" s="246"/>
      <c r="IV71" s="246"/>
      <c r="IW71" s="246"/>
      <c r="IX71" s="246"/>
      <c r="IY71" s="246"/>
      <c r="IZ71" s="246"/>
      <c r="JA71" s="246"/>
      <c r="JB71" s="246"/>
      <c r="JC71" s="246"/>
      <c r="JD71" s="246"/>
      <c r="JE71" s="246"/>
      <c r="JF71" s="246"/>
      <c r="JG71" s="246"/>
      <c r="JH71" s="246"/>
      <c r="JI71" s="246"/>
      <c r="JJ71" s="246"/>
      <c r="JK71" s="246"/>
      <c r="JL71" s="246"/>
      <c r="JM71" s="246"/>
      <c r="JN71" s="246"/>
      <c r="JO71" s="246"/>
      <c r="JP71" s="246"/>
      <c r="JQ71" s="246"/>
      <c r="JR71" s="246"/>
      <c r="JS71" s="246"/>
      <c r="JT71" s="246"/>
      <c r="JU71" s="246"/>
      <c r="JV71" s="246"/>
      <c r="JW71" s="246"/>
      <c r="JX71" s="246"/>
      <c r="JY71" s="246"/>
      <c r="JZ71" s="246"/>
      <c r="KA71" s="246"/>
      <c r="KB71" s="246"/>
      <c r="KC71" s="246"/>
      <c r="KD71" s="246"/>
      <c r="KE71" s="246"/>
      <c r="KF71" s="246"/>
      <c r="KG71" s="246"/>
      <c r="KH71" s="246"/>
      <c r="KI71" s="246"/>
      <c r="KJ71" s="246"/>
      <c r="KK71" s="246"/>
      <c r="KL71" s="246"/>
      <c r="KM71" s="246"/>
      <c r="KN71" s="246"/>
      <c r="KO71" s="246"/>
      <c r="KP71" s="246"/>
      <c r="KQ71" s="246"/>
      <c r="KR71" s="246"/>
      <c r="KS71" s="246"/>
      <c r="KT71" s="246"/>
      <c r="KU71" s="246"/>
      <c r="KV71" s="246"/>
      <c r="KW71" s="246"/>
      <c r="KX71" s="246"/>
      <c r="KY71" s="246"/>
      <c r="KZ71" s="246"/>
      <c r="LA71" s="246"/>
      <c r="LB71" s="246"/>
      <c r="LC71" s="246"/>
      <c r="LD71" s="246"/>
      <c r="LE71" s="246"/>
      <c r="LF71" s="246"/>
      <c r="LG71" s="246"/>
      <c r="LH71" s="246"/>
      <c r="LI71" s="246"/>
      <c r="LJ71" s="246"/>
      <c r="LK71" s="246"/>
      <c r="LL71" s="246"/>
      <c r="LM71" s="246"/>
      <c r="LN71" s="246"/>
      <c r="LO71" s="246"/>
      <c r="LP71" s="246"/>
      <c r="LQ71" s="246"/>
      <c r="LR71" s="246"/>
      <c r="LS71" s="246"/>
      <c r="LT71" s="246"/>
      <c r="LU71" s="246"/>
      <c r="LV71" s="246"/>
      <c r="LW71" s="246"/>
      <c r="LX71" s="246"/>
      <c r="LY71" s="246"/>
      <c r="LZ71" s="246"/>
      <c r="MA71" s="246"/>
      <c r="MB71" s="246"/>
      <c r="MC71" s="246"/>
      <c r="MD71" s="246"/>
      <c r="ME71" s="246"/>
      <c r="MF71" s="246"/>
      <c r="MG71" s="246"/>
      <c r="MH71" s="246"/>
      <c r="MI71" s="246"/>
      <c r="MJ71" s="246"/>
      <c r="MK71" s="246"/>
      <c r="ML71" s="246"/>
      <c r="MM71" s="246"/>
      <c r="MN71" s="246"/>
      <c r="MO71" s="246"/>
      <c r="MP71" s="246"/>
      <c r="MQ71" s="246"/>
      <c r="MR71" s="246"/>
      <c r="MS71" s="246"/>
      <c r="MT71" s="246"/>
      <c r="MU71" s="246"/>
      <c r="MV71" s="246"/>
      <c r="MW71" s="246"/>
      <c r="MX71" s="246"/>
      <c r="MY71" s="246"/>
      <c r="MZ71" s="246"/>
      <c r="NA71" s="246"/>
      <c r="NB71" s="246"/>
      <c r="NC71" s="246"/>
      <c r="ND71" s="246"/>
      <c r="NE71" s="246"/>
      <c r="NF71" s="246"/>
      <c r="NG71" s="246"/>
      <c r="NH71" s="246"/>
      <c r="NI71" s="246"/>
      <c r="NJ71" s="246"/>
      <c r="NK71" s="246"/>
      <c r="NL71" s="246"/>
      <c r="NM71" s="246"/>
      <c r="NN71" s="246"/>
      <c r="NO71" s="246"/>
      <c r="NP71" s="246"/>
      <c r="NQ71" s="246"/>
      <c r="NR71" s="246"/>
      <c r="NS71" s="246"/>
      <c r="NT71" s="246"/>
      <c r="NU71" s="246"/>
      <c r="NV71" s="246"/>
      <c r="NW71" s="246"/>
      <c r="NX71" s="246"/>
      <c r="NY71" s="246"/>
      <c r="NZ71" s="246"/>
      <c r="OA71" s="246"/>
      <c r="OB71" s="246"/>
      <c r="OC71" s="246"/>
      <c r="OD71" s="246"/>
      <c r="OE71" s="246"/>
      <c r="OF71" s="246"/>
      <c r="OG71" s="246"/>
      <c r="OH71" s="246"/>
      <c r="OI71" s="246"/>
      <c r="OJ71" s="246"/>
      <c r="OK71" s="246"/>
      <c r="OL71" s="246"/>
      <c r="OM71" s="246"/>
      <c r="ON71" s="246"/>
      <c r="OO71" s="246"/>
      <c r="OP71" s="246"/>
      <c r="OQ71" s="246"/>
      <c r="OR71" s="246"/>
      <c r="OS71" s="246"/>
      <c r="OT71" s="246"/>
      <c r="OU71" s="246"/>
      <c r="OV71" s="246"/>
      <c r="OW71" s="246"/>
      <c r="OX71" s="246"/>
      <c r="OY71" s="246"/>
      <c r="OZ71" s="246"/>
      <c r="PA71" s="246"/>
      <c r="PB71" s="246"/>
      <c r="PC71" s="246"/>
      <c r="PD71" s="246"/>
      <c r="PE71" s="246"/>
      <c r="PF71" s="246"/>
      <c r="PG71" s="246"/>
      <c r="PH71" s="246"/>
      <c r="PI71" s="246"/>
      <c r="PJ71" s="246"/>
      <c r="PK71" s="246"/>
      <c r="PL71" s="246"/>
      <c r="PM71" s="246"/>
      <c r="PN71" s="246"/>
      <c r="PO71" s="246"/>
      <c r="PP71" s="246"/>
      <c r="PQ71" s="246"/>
      <c r="PR71" s="246"/>
      <c r="PS71" s="246"/>
      <c r="PT71" s="246"/>
      <c r="PU71" s="246"/>
      <c r="PV71" s="246"/>
      <c r="PW71" s="246"/>
      <c r="PX71" s="246"/>
      <c r="PY71" s="246"/>
      <c r="PZ71" s="246"/>
      <c r="QA71" s="246"/>
      <c r="QB71" s="246"/>
      <c r="QC71" s="246"/>
      <c r="QD71" s="246"/>
      <c r="QE71" s="246"/>
      <c r="QF71" s="246"/>
      <c r="QG71" s="246"/>
      <c r="QH71" s="246"/>
      <c r="QI71" s="246"/>
      <c r="QJ71" s="246"/>
      <c r="QK71" s="246"/>
      <c r="QL71" s="246"/>
      <c r="QM71" s="246"/>
      <c r="QN71" s="246"/>
      <c r="QO71" s="246"/>
      <c r="QP71" s="246"/>
      <c r="QQ71" s="246"/>
      <c r="QR71" s="246"/>
      <c r="QS71" s="246"/>
      <c r="QT71" s="246"/>
      <c r="QU71" s="246"/>
      <c r="QV71" s="246"/>
      <c r="QW71" s="246"/>
      <c r="QX71" s="246"/>
      <c r="QY71" s="246"/>
      <c r="QZ71" s="246"/>
      <c r="RA71" s="246"/>
      <c r="RB71" s="246"/>
      <c r="RC71" s="246"/>
      <c r="RD71" s="246"/>
      <c r="RE71" s="246"/>
      <c r="RF71" s="246"/>
      <c r="RG71" s="246"/>
      <c r="RH71" s="246"/>
      <c r="RI71" s="246"/>
      <c r="RJ71" s="246"/>
      <c r="RK71" s="246"/>
      <c r="RL71" s="246"/>
      <c r="RM71" s="246"/>
      <c r="RN71" s="246"/>
      <c r="RO71" s="246"/>
      <c r="RP71" s="246"/>
      <c r="RQ71" s="246"/>
      <c r="RR71" s="246"/>
      <c r="RS71" s="246"/>
      <c r="RT71" s="246"/>
      <c r="RU71" s="246"/>
      <c r="RV71" s="246"/>
      <c r="RW71" s="246"/>
      <c r="RX71" s="246"/>
      <c r="RY71" s="246"/>
      <c r="RZ71" s="246"/>
      <c r="SA71" s="246"/>
      <c r="SB71" s="246"/>
      <c r="SC71" s="246"/>
      <c r="SD71" s="246"/>
      <c r="SE71" s="246"/>
      <c r="SF71" s="246"/>
      <c r="SG71" s="246"/>
      <c r="SH71" s="246"/>
      <c r="SI71" s="246"/>
      <c r="SJ71" s="246"/>
      <c r="SK71" s="246"/>
      <c r="SL71" s="246"/>
      <c r="SM71" s="246"/>
      <c r="SN71" s="246"/>
      <c r="SO71" s="246"/>
      <c r="SP71" s="246"/>
      <c r="SQ71" s="246"/>
      <c r="SR71" s="246"/>
      <c r="SS71" s="246"/>
      <c r="ST71" s="246"/>
      <c r="SU71" s="246"/>
      <c r="SV71" s="246"/>
      <c r="SW71" s="246"/>
      <c r="SX71" s="246"/>
      <c r="SY71" s="246"/>
      <c r="SZ71" s="246"/>
      <c r="TA71" s="246"/>
      <c r="TB71" s="246"/>
      <c r="TC71" s="246"/>
      <c r="TD71" s="246"/>
      <c r="TE71" s="246"/>
      <c r="TF71" s="246"/>
      <c r="TG71" s="246"/>
      <c r="TH71" s="246"/>
      <c r="TI71" s="246"/>
      <c r="TJ71" s="246"/>
      <c r="TK71" s="246"/>
      <c r="TL71" s="246"/>
      <c r="TM71" s="246"/>
      <c r="TN71" s="246"/>
      <c r="TO71" s="246"/>
      <c r="TP71" s="246"/>
      <c r="TQ71" s="246"/>
      <c r="TR71" s="246"/>
      <c r="TS71" s="246"/>
      <c r="TT71" s="246"/>
      <c r="TU71" s="246"/>
      <c r="TV71" s="246"/>
      <c r="TW71" s="246"/>
      <c r="TX71" s="246"/>
      <c r="TY71" s="246"/>
      <c r="TZ71" s="246"/>
      <c r="UA71" s="246"/>
      <c r="UB71" s="246"/>
      <c r="UC71" s="246"/>
      <c r="UD71" s="246"/>
      <c r="UE71" s="246"/>
      <c r="UF71" s="246"/>
      <c r="UG71" s="246"/>
      <c r="UH71" s="246"/>
      <c r="UI71" s="246"/>
      <c r="UJ71" s="246"/>
      <c r="UK71" s="246"/>
      <c r="UL71" s="246"/>
      <c r="UM71" s="246"/>
      <c r="UN71" s="246"/>
      <c r="UO71" s="246"/>
      <c r="UP71" s="246"/>
      <c r="UQ71" s="246"/>
      <c r="UR71" s="246"/>
      <c r="US71" s="246"/>
      <c r="UT71" s="246"/>
      <c r="UU71" s="246"/>
      <c r="UV71" s="246"/>
      <c r="UW71" s="246"/>
      <c r="UX71" s="246"/>
      <c r="UY71" s="246"/>
      <c r="UZ71" s="246"/>
      <c r="VA71" s="246"/>
      <c r="VB71" s="246"/>
      <c r="VC71" s="246"/>
      <c r="VD71" s="246"/>
      <c r="VE71" s="246"/>
      <c r="VF71" s="246"/>
      <c r="VG71" s="246"/>
      <c r="VH71" s="246"/>
      <c r="VI71" s="246"/>
      <c r="VJ71" s="246"/>
      <c r="VK71" s="246"/>
      <c r="VL71" s="246"/>
      <c r="VM71" s="246"/>
      <c r="VN71" s="246"/>
      <c r="VO71" s="246"/>
      <c r="VP71" s="246"/>
      <c r="VQ71" s="246"/>
      <c r="VR71" s="246"/>
      <c r="VS71" s="246"/>
      <c r="VT71" s="246"/>
      <c r="VU71" s="246"/>
      <c r="VV71" s="246"/>
      <c r="VW71" s="246"/>
      <c r="VX71" s="246"/>
      <c r="VY71" s="246"/>
      <c r="VZ71" s="246"/>
      <c r="WA71" s="246"/>
      <c r="WB71" s="246"/>
      <c r="WC71" s="246"/>
      <c r="WD71" s="246"/>
      <c r="WE71" s="246"/>
      <c r="WF71" s="246"/>
      <c r="WG71" s="246"/>
      <c r="WH71" s="246"/>
      <c r="WI71" s="246"/>
      <c r="WJ71" s="246"/>
      <c r="WK71" s="246"/>
      <c r="WL71" s="246"/>
      <c r="WM71" s="246"/>
      <c r="WN71" s="246"/>
      <c r="WO71" s="246"/>
      <c r="WP71" s="246"/>
      <c r="WQ71" s="246"/>
      <c r="WR71" s="246"/>
      <c r="WS71" s="246"/>
      <c r="WT71" s="246"/>
      <c r="WU71" s="246"/>
      <c r="WV71" s="246"/>
      <c r="WW71" s="246"/>
      <c r="WX71" s="246"/>
      <c r="WY71" s="246"/>
      <c r="WZ71" s="246"/>
      <c r="XA71" s="246"/>
      <c r="XB71" s="246"/>
      <c r="XC71" s="246"/>
      <c r="XD71" s="246"/>
      <c r="XE71" s="246"/>
      <c r="XF71" s="246"/>
      <c r="XG71" s="246"/>
      <c r="XH71" s="246"/>
      <c r="XI71" s="246"/>
      <c r="XJ71" s="246"/>
      <c r="XK71" s="246"/>
      <c r="XL71" s="246"/>
      <c r="XM71" s="246"/>
      <c r="XN71" s="246"/>
      <c r="XO71" s="246"/>
      <c r="XP71" s="246"/>
      <c r="XQ71" s="246"/>
      <c r="XR71" s="246"/>
      <c r="XS71" s="246"/>
      <c r="XT71" s="246"/>
      <c r="XU71" s="246"/>
      <c r="XV71" s="246"/>
      <c r="XW71" s="246"/>
      <c r="XX71" s="246"/>
      <c r="XY71" s="246"/>
      <c r="XZ71" s="246"/>
      <c r="YA71" s="246"/>
      <c r="YB71" s="246"/>
      <c r="YC71" s="246"/>
      <c r="YD71" s="246"/>
      <c r="YE71" s="246"/>
      <c r="YF71" s="246"/>
      <c r="YG71" s="246"/>
      <c r="YH71" s="246"/>
      <c r="YI71" s="246"/>
      <c r="YJ71" s="246"/>
      <c r="YK71" s="246"/>
      <c r="YL71" s="246"/>
      <c r="YM71" s="246"/>
      <c r="YN71" s="246"/>
      <c r="YO71" s="246"/>
      <c r="YP71" s="246"/>
      <c r="YQ71" s="246"/>
      <c r="YR71" s="246"/>
      <c r="YS71" s="246"/>
      <c r="YT71" s="246"/>
      <c r="YU71" s="246"/>
      <c r="YV71" s="246"/>
      <c r="YW71" s="246"/>
      <c r="YX71" s="246"/>
      <c r="YY71" s="246"/>
      <c r="YZ71" s="246"/>
      <c r="ZA71" s="246"/>
      <c r="ZB71" s="246"/>
      <c r="ZC71" s="246"/>
      <c r="ZD71" s="246"/>
      <c r="ZE71" s="246"/>
      <c r="ZF71" s="246"/>
      <c r="ZG71" s="246"/>
      <c r="ZH71" s="246"/>
      <c r="ZI71" s="246"/>
      <c r="ZJ71" s="246"/>
      <c r="ZK71" s="246"/>
      <c r="ZL71" s="246"/>
      <c r="ZM71" s="246"/>
      <c r="ZN71" s="246"/>
      <c r="ZO71" s="246"/>
      <c r="ZP71" s="246"/>
      <c r="ZQ71" s="246"/>
      <c r="ZR71" s="246"/>
      <c r="ZS71" s="246"/>
      <c r="ZT71" s="246"/>
      <c r="ZU71" s="246"/>
      <c r="ZV71" s="246"/>
      <c r="ZW71" s="246"/>
      <c r="ZX71" s="246"/>
      <c r="ZY71" s="246"/>
      <c r="ZZ71" s="246"/>
      <c r="AAA71" s="246"/>
      <c r="AAB71" s="246"/>
      <c r="AAC71" s="246"/>
      <c r="AAD71" s="246"/>
      <c r="AAE71" s="246"/>
      <c r="AAF71" s="246"/>
      <c r="AAG71" s="246"/>
      <c r="AAH71" s="246"/>
      <c r="AAI71" s="246"/>
      <c r="AAJ71" s="246"/>
      <c r="AAK71" s="246"/>
      <c r="AAL71" s="246"/>
      <c r="AAM71" s="246"/>
      <c r="AAN71" s="246"/>
      <c r="AAO71" s="246"/>
      <c r="AAP71" s="246"/>
      <c r="AAQ71" s="246"/>
      <c r="AAR71" s="246"/>
      <c r="AAS71" s="246"/>
      <c r="AAT71" s="246"/>
      <c r="AAU71" s="246"/>
      <c r="AAV71" s="246"/>
      <c r="AAW71" s="246"/>
      <c r="AAX71" s="246"/>
      <c r="AAY71" s="246"/>
      <c r="AAZ71" s="246"/>
      <c r="ABA71" s="246"/>
      <c r="ABB71" s="246"/>
      <c r="ABC71" s="246"/>
      <c r="ABD71" s="246"/>
      <c r="ABE71" s="246"/>
      <c r="ABF71" s="246"/>
      <c r="ABG71" s="246"/>
      <c r="ABH71" s="246"/>
      <c r="ABI71" s="246"/>
      <c r="ABJ71" s="246"/>
      <c r="ABK71" s="246"/>
      <c r="ABL71" s="246"/>
      <c r="ABM71" s="246"/>
      <c r="ABN71" s="246"/>
      <c r="ABO71" s="246"/>
      <c r="ABP71" s="246"/>
      <c r="ABQ71" s="246"/>
      <c r="ABR71" s="246"/>
      <c r="ABS71" s="246"/>
      <c r="ABT71" s="246"/>
      <c r="ABU71" s="246"/>
      <c r="ABV71" s="246"/>
      <c r="ABW71" s="246"/>
      <c r="ABX71" s="246"/>
      <c r="ABY71" s="246"/>
      <c r="ABZ71" s="246"/>
      <c r="ACA71" s="246"/>
      <c r="ACB71" s="246"/>
      <c r="ACC71" s="246"/>
      <c r="ACD71" s="246"/>
      <c r="ACE71" s="246"/>
      <c r="ACF71" s="246"/>
      <c r="ACG71" s="246"/>
      <c r="ACH71" s="246"/>
      <c r="ACI71" s="246"/>
      <c r="ACJ71" s="246"/>
      <c r="ACK71" s="246"/>
      <c r="ACL71" s="246"/>
      <c r="ACM71" s="246"/>
      <c r="ACN71" s="246"/>
      <c r="ACO71" s="246"/>
      <c r="ACP71" s="246"/>
      <c r="ACQ71" s="246"/>
      <c r="ACR71" s="246"/>
      <c r="ACS71" s="246"/>
      <c r="ACT71" s="246"/>
      <c r="ACU71" s="246"/>
      <c r="ACV71" s="246"/>
      <c r="ACW71" s="246"/>
      <c r="ACX71" s="246"/>
      <c r="ACY71" s="246"/>
      <c r="ACZ71" s="246"/>
      <c r="ADA71" s="246"/>
      <c r="ADB71" s="246"/>
      <c r="ADC71" s="246"/>
      <c r="ADD71" s="246"/>
      <c r="ADE71" s="246"/>
      <c r="ADF71" s="246"/>
      <c r="ADG71" s="246"/>
      <c r="ADH71" s="246"/>
      <c r="ADI71" s="246"/>
      <c r="ADJ71" s="246"/>
      <c r="ADK71" s="246"/>
      <c r="ADL71" s="246"/>
      <c r="ADM71" s="246"/>
      <c r="ADN71" s="246"/>
      <c r="ADO71" s="246"/>
      <c r="ADP71" s="246"/>
      <c r="ADQ71" s="246"/>
      <c r="ADR71" s="246"/>
      <c r="ADS71" s="246"/>
      <c r="ADT71" s="246"/>
      <c r="ADU71" s="246"/>
      <c r="ADV71" s="246"/>
      <c r="ADW71" s="246"/>
      <c r="ADX71" s="246"/>
      <c r="ADY71" s="246"/>
      <c r="ADZ71" s="246"/>
      <c r="AEA71" s="246"/>
      <c r="AEB71" s="246"/>
      <c r="AEC71" s="246"/>
      <c r="AED71" s="246"/>
      <c r="AEE71" s="246"/>
      <c r="AEF71" s="246"/>
      <c r="AEG71" s="246"/>
      <c r="AEH71" s="246"/>
      <c r="AEI71" s="246"/>
      <c r="AEJ71" s="246"/>
      <c r="AEK71" s="246"/>
      <c r="AEL71" s="246"/>
      <c r="AEM71" s="246"/>
      <c r="AEN71" s="246"/>
      <c r="AEO71" s="246"/>
      <c r="AEP71" s="246"/>
      <c r="AEQ71" s="246"/>
      <c r="AER71" s="246"/>
      <c r="AES71" s="246"/>
      <c r="AET71" s="246"/>
      <c r="AEU71" s="246"/>
      <c r="AEV71" s="246"/>
      <c r="AEW71" s="246"/>
      <c r="AEX71" s="246"/>
      <c r="AEY71" s="246"/>
      <c r="AEZ71" s="246"/>
      <c r="AFA71" s="246"/>
      <c r="AFB71" s="246"/>
      <c r="AFC71" s="246"/>
      <c r="AFD71" s="246"/>
      <c r="AFE71" s="246"/>
      <c r="AFF71" s="246"/>
      <c r="AFG71" s="246"/>
      <c r="AFH71" s="246"/>
      <c r="AFI71" s="246"/>
      <c r="AFJ71" s="246"/>
      <c r="AFK71" s="246"/>
      <c r="AFL71" s="246"/>
      <c r="AFM71" s="246"/>
      <c r="AFN71" s="246"/>
      <c r="AFO71" s="246"/>
      <c r="AFP71" s="246"/>
      <c r="AFQ71" s="246"/>
      <c r="AFR71" s="246"/>
      <c r="AFS71" s="246"/>
      <c r="AFT71" s="246"/>
      <c r="AFU71" s="246"/>
      <c r="AFV71" s="246"/>
      <c r="AFW71" s="246"/>
      <c r="AFX71" s="246"/>
      <c r="AFY71" s="246"/>
      <c r="AFZ71" s="246"/>
      <c r="AGA71" s="246"/>
      <c r="AGB71" s="246"/>
      <c r="AGC71" s="246"/>
      <c r="AGD71" s="246"/>
      <c r="AGE71" s="246"/>
      <c r="AGF71" s="246"/>
      <c r="AGG71" s="246"/>
      <c r="AGH71" s="246"/>
      <c r="AGI71" s="246"/>
      <c r="AGJ71" s="246"/>
      <c r="AGK71" s="246"/>
      <c r="AGL71" s="246"/>
      <c r="AGM71" s="246"/>
      <c r="AGN71" s="246"/>
      <c r="AGO71" s="246"/>
      <c r="AGP71" s="246"/>
      <c r="AGQ71" s="246"/>
      <c r="AGR71" s="246"/>
      <c r="AGS71" s="246"/>
      <c r="AGT71" s="246"/>
      <c r="AGU71" s="246"/>
      <c r="AGV71" s="246"/>
      <c r="AGW71" s="246"/>
      <c r="AGX71" s="246"/>
      <c r="AGY71" s="246"/>
      <c r="AGZ71" s="246"/>
      <c r="AHA71" s="246"/>
      <c r="AHB71" s="246"/>
      <c r="AHC71" s="246"/>
      <c r="AHD71" s="246"/>
      <c r="AHE71" s="246"/>
      <c r="AHF71" s="246"/>
      <c r="AHG71" s="246"/>
      <c r="AHH71" s="246"/>
      <c r="AHI71" s="246"/>
      <c r="AHJ71" s="246"/>
      <c r="AHK71" s="246"/>
      <c r="AHL71" s="246"/>
      <c r="AHM71" s="246"/>
      <c r="AHN71" s="246"/>
      <c r="AHO71" s="246"/>
      <c r="AHP71" s="246"/>
      <c r="AHQ71" s="246"/>
      <c r="AHR71" s="246"/>
      <c r="AHS71" s="246"/>
      <c r="AHT71" s="246"/>
      <c r="AHU71" s="246"/>
      <c r="AHV71" s="246"/>
      <c r="AHW71" s="246"/>
      <c r="AHX71" s="246"/>
      <c r="AHY71" s="246"/>
      <c r="AHZ71" s="246"/>
      <c r="AIA71" s="246"/>
      <c r="AIB71" s="246"/>
      <c r="AIC71" s="246"/>
      <c r="AID71" s="246"/>
      <c r="AIE71" s="246"/>
      <c r="AIF71" s="246"/>
      <c r="AIG71" s="246"/>
      <c r="AIH71" s="246"/>
      <c r="AII71" s="246"/>
      <c r="AIJ71" s="246"/>
      <c r="AIK71" s="246"/>
      <c r="AIL71" s="246"/>
      <c r="AIM71" s="246"/>
      <c r="AIN71" s="246"/>
      <c r="AIO71" s="246"/>
      <c r="AIP71" s="246"/>
      <c r="AIQ71" s="246"/>
      <c r="AIR71" s="246"/>
      <c r="AIS71" s="246"/>
      <c r="AIT71" s="246"/>
      <c r="AIU71" s="246"/>
      <c r="AIV71" s="246"/>
      <c r="AIW71" s="246"/>
      <c r="AIX71" s="246"/>
      <c r="AIY71" s="246"/>
      <c r="AIZ71" s="246"/>
      <c r="AJA71" s="246"/>
      <c r="AJB71" s="246"/>
      <c r="AJC71" s="246"/>
      <c r="AJD71" s="246"/>
      <c r="AJE71" s="246"/>
      <c r="AJF71" s="246"/>
      <c r="AJG71" s="246"/>
      <c r="AJH71" s="246"/>
      <c r="AJI71" s="246"/>
      <c r="AJJ71" s="246"/>
      <c r="AJK71" s="246"/>
      <c r="AJL71" s="246"/>
      <c r="AJM71" s="246"/>
      <c r="AJN71" s="246"/>
      <c r="AJO71" s="246"/>
      <c r="AJP71" s="246"/>
      <c r="AJQ71" s="246"/>
      <c r="AJR71" s="246"/>
      <c r="AJS71" s="246"/>
      <c r="AJT71" s="246"/>
      <c r="AJU71" s="246"/>
      <c r="AJV71" s="246"/>
      <c r="AJW71" s="246"/>
      <c r="AJX71" s="246"/>
      <c r="AJY71" s="246"/>
      <c r="AJZ71" s="246"/>
      <c r="AKA71" s="246"/>
      <c r="AKB71" s="246"/>
      <c r="AKC71" s="246"/>
      <c r="AKD71" s="246"/>
      <c r="AKE71" s="246"/>
      <c r="AKF71" s="246"/>
      <c r="AKG71" s="246"/>
      <c r="AKH71" s="246"/>
      <c r="AKI71" s="246"/>
      <c r="AKJ71" s="246"/>
      <c r="AKK71" s="246"/>
      <c r="AKL71" s="246"/>
      <c r="AKM71" s="246"/>
      <c r="AKN71" s="246"/>
      <c r="AKO71" s="246"/>
      <c r="AKP71" s="246"/>
      <c r="AKQ71" s="246"/>
      <c r="AKR71" s="246"/>
      <c r="AKS71" s="246"/>
      <c r="AKT71" s="246"/>
      <c r="AKU71" s="246"/>
      <c r="AKV71" s="246"/>
      <c r="AKW71" s="246"/>
      <c r="AKX71" s="246"/>
      <c r="AKY71" s="246"/>
      <c r="AKZ71" s="246"/>
      <c r="ALA71" s="246"/>
      <c r="ALB71" s="246"/>
      <c r="ALC71" s="246"/>
      <c r="ALD71" s="246"/>
      <c r="ALE71" s="246"/>
      <c r="ALF71" s="246"/>
      <c r="ALG71" s="246"/>
      <c r="ALH71" s="246"/>
      <c r="ALI71" s="246"/>
      <c r="ALJ71" s="246"/>
      <c r="ALK71" s="246"/>
      <c r="ALL71" s="246"/>
      <c r="ALM71" s="246"/>
      <c r="ALN71" s="246"/>
      <c r="ALO71" s="246"/>
      <c r="ALP71" s="246"/>
      <c r="ALQ71" s="246"/>
      <c r="ALR71" s="246"/>
      <c r="ALS71" s="246"/>
      <c r="ALT71" s="246"/>
      <c r="ALU71" s="246"/>
      <c r="ALV71" s="246"/>
      <c r="ALW71" s="246"/>
      <c r="ALX71" s="246"/>
      <c r="ALY71" s="246"/>
      <c r="ALZ71" s="246"/>
      <c r="AMA71" s="246"/>
      <c r="AMB71" s="246"/>
      <c r="AMC71" s="246"/>
      <c r="AMD71" s="246"/>
      <c r="AME71" s="246"/>
      <c r="AMF71" s="246"/>
      <c r="AMG71" s="246"/>
      <c r="AMH71" s="246"/>
      <c r="AMI71" s="246"/>
      <c r="AMJ71" s="246"/>
      <c r="AMK71" s="246"/>
      <c r="AML71" s="246"/>
      <c r="AMM71" s="246"/>
      <c r="AMN71" s="246"/>
      <c r="AMO71" s="246"/>
      <c r="AMP71" s="246"/>
      <c r="AMQ71" s="246"/>
      <c r="AMR71" s="246"/>
      <c r="AMS71" s="246"/>
      <c r="AMT71" s="246"/>
      <c r="AMU71" s="246"/>
      <c r="AMV71" s="246"/>
      <c r="AMW71" s="246"/>
      <c r="AMX71" s="246"/>
      <c r="AMY71" s="246"/>
      <c r="AMZ71" s="246"/>
      <c r="ANA71" s="246"/>
      <c r="ANB71" s="246"/>
      <c r="ANC71" s="246"/>
      <c r="AND71" s="246"/>
      <c r="ANE71" s="246"/>
      <c r="ANF71" s="246"/>
      <c r="ANG71" s="246"/>
      <c r="ANH71" s="246"/>
      <c r="ANI71" s="246"/>
      <c r="ANJ71" s="246"/>
      <c r="ANK71" s="246"/>
      <c r="ANL71" s="246"/>
      <c r="ANM71" s="246"/>
      <c r="ANN71" s="246"/>
      <c r="ANO71" s="246"/>
      <c r="ANP71" s="246"/>
      <c r="ANQ71" s="246"/>
      <c r="ANR71" s="246"/>
      <c r="ANS71" s="246"/>
      <c r="ANT71" s="246"/>
      <c r="ANU71" s="246"/>
      <c r="ANV71" s="246"/>
      <c r="ANW71" s="246"/>
      <c r="ANX71" s="246"/>
      <c r="ANY71" s="246"/>
      <c r="ANZ71" s="246"/>
      <c r="AOA71" s="246"/>
      <c r="AOB71" s="246"/>
      <c r="AOC71" s="246"/>
      <c r="AOD71" s="246"/>
      <c r="AOE71" s="246"/>
      <c r="AOF71" s="246"/>
      <c r="AOG71" s="246"/>
      <c r="AOH71" s="246"/>
      <c r="AOI71" s="246"/>
      <c r="AOJ71" s="246"/>
      <c r="AOK71" s="246"/>
      <c r="AOL71" s="246"/>
      <c r="AOM71" s="246"/>
      <c r="AON71" s="246"/>
      <c r="AOO71" s="246"/>
      <c r="AOP71" s="246"/>
      <c r="AOQ71" s="246"/>
      <c r="AOR71" s="246"/>
      <c r="AOS71" s="246"/>
      <c r="AOT71" s="246"/>
      <c r="AOU71" s="246"/>
      <c r="AOV71" s="246"/>
      <c r="AOW71" s="246"/>
      <c r="AOX71" s="246"/>
      <c r="AOY71" s="246"/>
      <c r="AOZ71" s="246"/>
      <c r="APA71" s="246"/>
      <c r="APB71" s="246"/>
      <c r="APC71" s="246"/>
      <c r="APD71" s="246"/>
      <c r="APE71" s="246"/>
      <c r="APF71" s="246"/>
      <c r="APG71" s="246"/>
      <c r="APH71" s="246"/>
      <c r="API71" s="246"/>
      <c r="APJ71" s="246"/>
      <c r="APK71" s="246"/>
      <c r="APL71" s="246"/>
      <c r="APM71" s="246"/>
      <c r="APN71" s="246"/>
      <c r="APO71" s="246"/>
      <c r="APP71" s="246"/>
      <c r="APQ71" s="246"/>
      <c r="APR71" s="246"/>
      <c r="APS71" s="246"/>
      <c r="APT71" s="246"/>
      <c r="APU71" s="246"/>
      <c r="APV71" s="246"/>
      <c r="APW71" s="246"/>
      <c r="APX71" s="246"/>
      <c r="APY71" s="246"/>
      <c r="APZ71" s="246"/>
      <c r="AQA71" s="246"/>
      <c r="AQB71" s="246"/>
      <c r="AQC71" s="246"/>
      <c r="AQD71" s="246"/>
      <c r="AQE71" s="246"/>
      <c r="AQF71" s="246"/>
      <c r="AQG71" s="246"/>
      <c r="AQH71" s="246"/>
      <c r="AQI71" s="246"/>
      <c r="AQJ71" s="246"/>
      <c r="AQK71" s="246"/>
      <c r="AQL71" s="246"/>
      <c r="AQM71" s="246"/>
      <c r="AQN71" s="246"/>
      <c r="AQO71" s="246"/>
      <c r="AQP71" s="246"/>
      <c r="AQQ71" s="246"/>
      <c r="AQR71" s="246"/>
      <c r="AQS71" s="246"/>
      <c r="AQT71" s="246"/>
      <c r="AQU71" s="246"/>
      <c r="AQV71" s="246"/>
      <c r="AQW71" s="246"/>
      <c r="AQX71" s="246"/>
      <c r="AQY71" s="246"/>
      <c r="AQZ71" s="246"/>
      <c r="ARA71" s="246"/>
      <c r="ARB71" s="246"/>
      <c r="ARC71" s="246"/>
      <c r="ARD71" s="246"/>
      <c r="ARE71" s="246"/>
      <c r="ARF71" s="246"/>
      <c r="ARG71" s="246"/>
      <c r="ARH71" s="246"/>
      <c r="ARI71" s="246"/>
      <c r="ARJ71" s="246"/>
      <c r="ARK71" s="246"/>
      <c r="ARL71" s="246"/>
      <c r="ARM71" s="246"/>
      <c r="ARN71" s="246"/>
      <c r="ARO71" s="246"/>
      <c r="ARP71" s="246"/>
      <c r="ARQ71" s="246"/>
      <c r="ARR71" s="246"/>
      <c r="ARS71" s="246"/>
      <c r="ART71" s="246"/>
      <c r="ARU71" s="246"/>
      <c r="ARV71" s="246"/>
      <c r="ARW71" s="246"/>
      <c r="ARX71" s="246"/>
      <c r="ARY71" s="246"/>
      <c r="ARZ71" s="246"/>
      <c r="ASA71" s="246"/>
      <c r="ASB71" s="246"/>
      <c r="ASC71" s="246"/>
      <c r="ASD71" s="246"/>
      <c r="ASE71" s="246"/>
      <c r="ASF71" s="246"/>
      <c r="ASG71" s="246"/>
      <c r="ASH71" s="246"/>
      <c r="ASI71" s="246"/>
      <c r="ASJ71" s="246"/>
      <c r="ASK71" s="246"/>
      <c r="ASL71" s="246"/>
      <c r="ASM71" s="246"/>
      <c r="ASN71" s="246"/>
      <c r="ASO71" s="246"/>
      <c r="ASP71" s="246"/>
      <c r="ASQ71" s="246"/>
      <c r="ASR71" s="246"/>
      <c r="ASS71" s="246"/>
      <c r="AST71" s="246"/>
      <c r="ASU71" s="246"/>
      <c r="ASV71" s="246"/>
      <c r="ASW71" s="246"/>
      <c r="ASX71" s="246"/>
      <c r="ASY71" s="246"/>
      <c r="ASZ71" s="246"/>
      <c r="ATA71" s="246"/>
      <c r="ATB71" s="246"/>
      <c r="ATC71" s="246"/>
      <c r="ATD71" s="246"/>
      <c r="ATE71" s="246"/>
      <c r="ATF71" s="246"/>
      <c r="ATG71" s="246"/>
      <c r="ATH71" s="246"/>
      <c r="ATI71" s="246"/>
      <c r="ATJ71" s="246"/>
      <c r="ATK71" s="246"/>
      <c r="ATL71" s="246"/>
      <c r="ATM71" s="246"/>
      <c r="ATN71" s="246"/>
      <c r="ATO71" s="246"/>
      <c r="ATP71" s="246"/>
      <c r="ATQ71" s="246"/>
      <c r="ATR71" s="246"/>
      <c r="ATS71" s="246"/>
      <c r="ATT71" s="246"/>
      <c r="ATU71" s="246"/>
      <c r="ATV71" s="246"/>
      <c r="ATW71" s="246"/>
      <c r="ATX71" s="246"/>
      <c r="ATY71" s="246"/>
      <c r="ATZ71" s="246"/>
      <c r="AUA71" s="246"/>
      <c r="AUB71" s="246"/>
      <c r="AUC71" s="246"/>
      <c r="AUD71" s="246"/>
      <c r="AUE71" s="246"/>
      <c r="AUF71" s="246"/>
      <c r="AUG71" s="246"/>
      <c r="AUH71" s="246"/>
      <c r="AUI71" s="246"/>
      <c r="AUJ71" s="246"/>
      <c r="AUK71" s="246"/>
      <c r="AUL71" s="246"/>
      <c r="AUM71" s="246"/>
      <c r="AUN71" s="246"/>
      <c r="AUO71" s="246"/>
      <c r="AUP71" s="246"/>
      <c r="AUQ71" s="246"/>
      <c r="AUR71" s="246"/>
      <c r="AUS71" s="246"/>
      <c r="AUT71" s="246"/>
      <c r="AUU71" s="246"/>
      <c r="AUV71" s="246"/>
      <c r="AUW71" s="246"/>
      <c r="AUX71" s="246"/>
      <c r="AUY71" s="246"/>
      <c r="AUZ71" s="246"/>
      <c r="AVA71" s="246"/>
      <c r="AVB71" s="246"/>
      <c r="AVC71" s="246"/>
      <c r="AVD71" s="246"/>
      <c r="AVE71" s="246"/>
      <c r="AVF71" s="246"/>
      <c r="AVG71" s="246"/>
      <c r="AVH71" s="246"/>
      <c r="AVI71" s="246"/>
      <c r="AVJ71" s="246"/>
      <c r="AVK71" s="246"/>
      <c r="AVL71" s="246"/>
      <c r="AVM71" s="246"/>
      <c r="AVN71" s="246"/>
      <c r="AVO71" s="246"/>
      <c r="AVP71" s="246"/>
      <c r="AVQ71" s="246"/>
      <c r="AVR71" s="246"/>
      <c r="AVS71" s="246"/>
      <c r="AVT71" s="246"/>
      <c r="AVU71" s="246"/>
      <c r="AVV71" s="246"/>
      <c r="AVW71" s="246"/>
      <c r="AVX71" s="246"/>
      <c r="AVY71" s="246"/>
      <c r="AVZ71" s="246"/>
      <c r="AWA71" s="246"/>
      <c r="AWB71" s="246"/>
      <c r="AWC71" s="246"/>
      <c r="AWD71" s="246"/>
      <c r="AWE71" s="246"/>
      <c r="AWF71" s="246"/>
      <c r="AWG71" s="246"/>
      <c r="AWH71" s="246"/>
      <c r="AWI71" s="246"/>
      <c r="AWJ71" s="246"/>
      <c r="AWK71" s="246"/>
      <c r="AWL71" s="246"/>
      <c r="AWM71" s="246"/>
      <c r="AWN71" s="246"/>
      <c r="AWO71" s="246"/>
      <c r="AWP71" s="246"/>
      <c r="AWQ71" s="246"/>
      <c r="AWR71" s="246"/>
      <c r="AWS71" s="246"/>
      <c r="AWT71" s="246"/>
      <c r="AWU71" s="246"/>
      <c r="AWV71" s="246"/>
      <c r="AWW71" s="246"/>
      <c r="AWX71" s="246"/>
      <c r="AWY71" s="246"/>
      <c r="AWZ71" s="246"/>
      <c r="AXA71" s="246"/>
      <c r="AXB71" s="246"/>
      <c r="AXC71" s="246"/>
      <c r="AXD71" s="246"/>
      <c r="AXE71" s="246"/>
      <c r="AXF71" s="246"/>
      <c r="AXG71" s="246"/>
      <c r="AXH71" s="246"/>
      <c r="AXI71" s="246"/>
      <c r="AXJ71" s="246"/>
      <c r="AXK71" s="246"/>
      <c r="AXL71" s="246"/>
      <c r="AXM71" s="246"/>
      <c r="AXN71" s="246"/>
      <c r="AXO71" s="246"/>
      <c r="AXP71" s="246"/>
      <c r="AXQ71" s="246"/>
      <c r="AXR71" s="246"/>
      <c r="AXS71" s="246"/>
      <c r="AXT71" s="246"/>
      <c r="AXU71" s="246"/>
      <c r="AXV71" s="246"/>
      <c r="AXW71" s="246"/>
      <c r="AXX71" s="246"/>
      <c r="AXY71" s="246"/>
      <c r="AXZ71" s="246"/>
      <c r="AYA71" s="246"/>
      <c r="AYB71" s="246"/>
      <c r="AYC71" s="246"/>
      <c r="AYD71" s="246"/>
      <c r="AYE71" s="246"/>
      <c r="AYF71" s="246"/>
      <c r="AYG71" s="246"/>
      <c r="AYH71" s="246"/>
      <c r="AYI71" s="246"/>
      <c r="AYJ71" s="246"/>
      <c r="AYK71" s="246"/>
      <c r="AYL71" s="246"/>
      <c r="AYM71" s="246"/>
      <c r="AYN71" s="246"/>
      <c r="AYO71" s="246"/>
      <c r="AYP71" s="246"/>
      <c r="AYQ71" s="246"/>
      <c r="AYR71" s="246"/>
      <c r="AYS71" s="246"/>
      <c r="AYT71" s="246"/>
      <c r="AYU71" s="246"/>
      <c r="AYV71" s="246"/>
      <c r="AYW71" s="246"/>
      <c r="AYX71" s="246"/>
      <c r="AYY71" s="246"/>
      <c r="AYZ71" s="246"/>
      <c r="AZA71" s="246"/>
      <c r="AZB71" s="246"/>
      <c r="AZC71" s="246"/>
      <c r="AZD71" s="246"/>
      <c r="AZE71" s="246"/>
      <c r="AZF71" s="246"/>
      <c r="AZG71" s="246"/>
      <c r="AZH71" s="246"/>
      <c r="AZI71" s="246"/>
      <c r="AZJ71" s="246"/>
      <c r="AZK71" s="246"/>
      <c r="AZL71" s="246"/>
      <c r="AZM71" s="246"/>
      <c r="AZN71" s="246"/>
      <c r="AZO71" s="246"/>
      <c r="AZP71" s="246"/>
      <c r="AZQ71" s="246"/>
      <c r="AZR71" s="246"/>
      <c r="AZS71" s="246"/>
      <c r="AZT71" s="246"/>
      <c r="AZU71" s="246"/>
      <c r="AZV71" s="246"/>
      <c r="AZW71" s="246"/>
      <c r="AZX71" s="246"/>
      <c r="AZY71" s="246"/>
      <c r="AZZ71" s="246"/>
      <c r="BAA71" s="246"/>
      <c r="BAB71" s="246"/>
      <c r="BAC71" s="246"/>
      <c r="BAD71" s="246"/>
      <c r="BAE71" s="246"/>
      <c r="BAF71" s="246"/>
      <c r="BAG71" s="246"/>
      <c r="BAH71" s="246"/>
      <c r="BAI71" s="246"/>
      <c r="BAJ71" s="246"/>
      <c r="BAK71" s="246"/>
      <c r="BAL71" s="246"/>
      <c r="BAM71" s="246"/>
      <c r="BAN71" s="246"/>
      <c r="BAO71" s="246"/>
      <c r="BAP71" s="246"/>
      <c r="BAQ71" s="246"/>
      <c r="BAR71" s="246"/>
      <c r="BAS71" s="246"/>
      <c r="BAT71" s="246"/>
      <c r="BAU71" s="246"/>
      <c r="BAV71" s="246"/>
      <c r="BAW71" s="246"/>
      <c r="BAX71" s="246"/>
      <c r="BAY71" s="246"/>
      <c r="BAZ71" s="246"/>
      <c r="BBA71" s="246"/>
      <c r="BBB71" s="246"/>
      <c r="BBC71" s="246"/>
      <c r="BBD71" s="246"/>
      <c r="BBE71" s="246"/>
      <c r="BBF71" s="246"/>
      <c r="BBG71" s="246"/>
      <c r="BBH71" s="246"/>
      <c r="BBI71" s="246"/>
      <c r="BBJ71" s="246"/>
      <c r="BBK71" s="246"/>
      <c r="BBL71" s="246"/>
      <c r="BBM71" s="246"/>
      <c r="BBN71" s="246"/>
      <c r="BBO71" s="246"/>
      <c r="BBP71" s="246"/>
      <c r="BBQ71" s="246"/>
      <c r="BBR71" s="246"/>
      <c r="BBS71" s="246"/>
      <c r="BBT71" s="246"/>
      <c r="BBU71" s="246"/>
      <c r="BBV71" s="246"/>
      <c r="BBW71" s="246"/>
      <c r="BBX71" s="246"/>
      <c r="BBY71" s="246"/>
      <c r="BBZ71" s="246"/>
      <c r="BCA71" s="246"/>
      <c r="BCB71" s="246"/>
      <c r="BCC71" s="246"/>
      <c r="BCD71" s="246"/>
      <c r="BCE71" s="246"/>
      <c r="BCF71" s="246"/>
      <c r="BCG71" s="246"/>
      <c r="BCH71" s="246"/>
      <c r="BCI71" s="246"/>
      <c r="BCJ71" s="246"/>
      <c r="BCK71" s="246"/>
      <c r="BCL71" s="246"/>
      <c r="BCM71" s="246"/>
      <c r="BCN71" s="246"/>
      <c r="BCO71" s="246"/>
      <c r="BCP71" s="246"/>
      <c r="BCQ71" s="246"/>
      <c r="BCR71" s="246"/>
      <c r="BCS71" s="246"/>
      <c r="BCT71" s="246"/>
      <c r="BCU71" s="246"/>
      <c r="BCV71" s="246"/>
      <c r="BCW71" s="246"/>
      <c r="BCX71" s="246"/>
      <c r="BCY71" s="246"/>
      <c r="BCZ71" s="246"/>
      <c r="BDA71" s="246"/>
      <c r="BDB71" s="246"/>
      <c r="BDC71" s="246"/>
      <c r="BDD71" s="246"/>
      <c r="BDE71" s="246"/>
      <c r="BDF71" s="246"/>
      <c r="BDG71" s="246"/>
      <c r="BDH71" s="246"/>
      <c r="BDI71" s="246"/>
      <c r="BDJ71" s="246"/>
      <c r="BDK71" s="246"/>
      <c r="BDL71" s="246"/>
      <c r="BDM71" s="246"/>
      <c r="BDN71" s="246"/>
      <c r="BDO71" s="246"/>
      <c r="BDP71" s="246"/>
      <c r="BDQ71" s="246"/>
      <c r="BDR71" s="246"/>
      <c r="BDS71" s="246"/>
      <c r="BDT71" s="246"/>
      <c r="BDU71" s="246"/>
      <c r="BDV71" s="246"/>
      <c r="BDW71" s="246"/>
      <c r="BDX71" s="246"/>
      <c r="BDY71" s="246"/>
      <c r="BDZ71" s="246"/>
      <c r="BEA71" s="246"/>
      <c r="BEB71" s="246"/>
      <c r="BEC71" s="246"/>
      <c r="BED71" s="246"/>
      <c r="BEE71" s="246"/>
      <c r="BEF71" s="246"/>
      <c r="BEG71" s="246"/>
      <c r="BEH71" s="246"/>
      <c r="BEI71" s="246"/>
      <c r="BEJ71" s="246"/>
      <c r="BEK71" s="246"/>
      <c r="BEL71" s="246"/>
      <c r="BEM71" s="246"/>
      <c r="BEN71" s="246"/>
      <c r="BEO71" s="246"/>
      <c r="BEP71" s="246"/>
      <c r="BEQ71" s="246"/>
      <c r="BER71" s="246"/>
      <c r="BES71" s="246"/>
      <c r="BET71" s="246"/>
      <c r="BEU71" s="246"/>
      <c r="BEV71" s="246"/>
      <c r="BEW71" s="246"/>
      <c r="BEX71" s="246"/>
      <c r="BEY71" s="246"/>
      <c r="BEZ71" s="246"/>
      <c r="BFA71" s="246"/>
      <c r="BFB71" s="246"/>
      <c r="BFC71" s="246"/>
      <c r="BFD71" s="246"/>
      <c r="BFE71" s="246"/>
      <c r="BFF71" s="246"/>
      <c r="BFG71" s="246"/>
      <c r="BFH71" s="246"/>
      <c r="BFI71" s="246"/>
      <c r="BFJ71" s="246"/>
      <c r="BFK71" s="246"/>
      <c r="BFL71" s="246"/>
      <c r="BFM71" s="246"/>
      <c r="BFN71" s="246"/>
      <c r="BFO71" s="246"/>
      <c r="BFP71" s="246"/>
      <c r="BFQ71" s="246"/>
      <c r="BFR71" s="246"/>
      <c r="BFS71" s="246"/>
      <c r="BFT71" s="246"/>
      <c r="BFU71" s="246"/>
      <c r="BFV71" s="246"/>
      <c r="BFW71" s="246"/>
      <c r="BFX71" s="246"/>
      <c r="BFY71" s="246"/>
      <c r="BFZ71" s="246"/>
      <c r="BGA71" s="246"/>
      <c r="BGB71" s="246"/>
      <c r="BGC71" s="246"/>
      <c r="BGD71" s="246"/>
      <c r="BGE71" s="246"/>
      <c r="BGF71" s="246"/>
      <c r="BGG71" s="246"/>
      <c r="BGH71" s="246"/>
      <c r="BGI71" s="246"/>
      <c r="BGJ71" s="246"/>
      <c r="BGK71" s="246"/>
      <c r="BGL71" s="246"/>
      <c r="BGM71" s="246"/>
      <c r="BGN71" s="246"/>
      <c r="BGO71" s="246"/>
      <c r="BGP71" s="246"/>
      <c r="BGQ71" s="246"/>
      <c r="BGR71" s="246"/>
      <c r="BGS71" s="246"/>
      <c r="BGT71" s="246"/>
      <c r="BGU71" s="246"/>
      <c r="BGV71" s="246"/>
      <c r="BGW71" s="246"/>
      <c r="BGX71" s="246"/>
      <c r="BGY71" s="246"/>
      <c r="BGZ71" s="246"/>
      <c r="BHA71" s="246"/>
      <c r="BHB71" s="246"/>
      <c r="BHC71" s="246"/>
      <c r="BHD71" s="246"/>
      <c r="BHE71" s="246"/>
      <c r="BHF71" s="246"/>
      <c r="BHG71" s="246"/>
      <c r="BHH71" s="246"/>
      <c r="BHI71" s="246"/>
      <c r="BHJ71" s="246"/>
      <c r="BHK71" s="246"/>
      <c r="BHL71" s="246"/>
      <c r="BHM71" s="246"/>
      <c r="BHN71" s="246"/>
      <c r="BHO71" s="246"/>
      <c r="BHP71" s="246"/>
      <c r="BHQ71" s="246"/>
      <c r="BHR71" s="246"/>
      <c r="BHS71" s="246"/>
      <c r="BHT71" s="246"/>
      <c r="BHU71" s="246"/>
      <c r="BHV71" s="246"/>
      <c r="BHW71" s="246"/>
      <c r="BHX71" s="246"/>
      <c r="BHY71" s="246"/>
      <c r="BHZ71" s="246"/>
      <c r="BIA71" s="246"/>
      <c r="BIB71" s="246"/>
      <c r="BIC71" s="246"/>
      <c r="BID71" s="246"/>
      <c r="BIE71" s="246"/>
      <c r="BIF71" s="246"/>
      <c r="BIG71" s="246"/>
      <c r="BIH71" s="246"/>
      <c r="BII71" s="246"/>
      <c r="BIJ71" s="246"/>
      <c r="BIK71" s="246"/>
      <c r="BIL71" s="246"/>
      <c r="BIM71" s="246"/>
      <c r="BIN71" s="246"/>
      <c r="BIO71" s="246"/>
      <c r="BIP71" s="246"/>
      <c r="BIQ71" s="246"/>
      <c r="BIR71" s="246"/>
      <c r="BIS71" s="246"/>
      <c r="BIT71" s="246"/>
      <c r="BIU71" s="246"/>
      <c r="BIV71" s="246"/>
      <c r="BIW71" s="246"/>
      <c r="BIX71" s="246"/>
      <c r="BIY71" s="246"/>
      <c r="BIZ71" s="246"/>
      <c r="BJA71" s="246"/>
      <c r="BJB71" s="246"/>
      <c r="BJC71" s="246"/>
      <c r="BJD71" s="246"/>
      <c r="BJE71" s="246"/>
      <c r="BJF71" s="246"/>
      <c r="BJG71" s="246"/>
      <c r="BJH71" s="246"/>
      <c r="BJI71" s="246"/>
      <c r="BJJ71" s="246"/>
      <c r="BJK71" s="246"/>
      <c r="BJL71" s="246"/>
      <c r="BJM71" s="246"/>
      <c r="BJN71" s="246"/>
      <c r="BJO71" s="246"/>
      <c r="BJP71" s="246"/>
      <c r="BJQ71" s="246"/>
      <c r="BJR71" s="246"/>
      <c r="BJS71" s="246"/>
      <c r="BJT71" s="246"/>
      <c r="BJU71" s="246"/>
      <c r="BJV71" s="246"/>
      <c r="BJW71" s="246"/>
      <c r="BJX71" s="246"/>
      <c r="BJY71" s="246"/>
      <c r="BJZ71" s="246"/>
      <c r="BKA71" s="246"/>
      <c r="BKB71" s="246"/>
      <c r="BKC71" s="246"/>
      <c r="BKD71" s="246"/>
      <c r="BKE71" s="246"/>
      <c r="BKF71" s="246"/>
      <c r="BKG71" s="246"/>
      <c r="BKH71" s="246"/>
      <c r="BKI71" s="246"/>
      <c r="BKJ71" s="246"/>
      <c r="BKK71" s="246"/>
      <c r="BKL71" s="246"/>
      <c r="BKM71" s="246"/>
      <c r="BKN71" s="246"/>
      <c r="BKO71" s="246"/>
      <c r="BKP71" s="246"/>
      <c r="BKQ71" s="246"/>
      <c r="BKR71" s="246"/>
      <c r="BKS71" s="246"/>
      <c r="BKT71" s="246"/>
      <c r="BKU71" s="246"/>
      <c r="BKV71" s="246"/>
      <c r="BKW71" s="246"/>
      <c r="BKX71" s="246"/>
      <c r="BKY71" s="246"/>
      <c r="BKZ71" s="246"/>
      <c r="BLA71" s="246"/>
      <c r="BLB71" s="246"/>
      <c r="BLC71" s="246"/>
      <c r="BLD71" s="246"/>
      <c r="BLE71" s="246"/>
      <c r="BLF71" s="246"/>
      <c r="BLG71" s="246"/>
      <c r="BLH71" s="246"/>
      <c r="BLI71" s="246"/>
      <c r="BLJ71" s="246"/>
      <c r="BLK71" s="246"/>
      <c r="BLL71" s="246"/>
      <c r="BLM71" s="246"/>
      <c r="BLN71" s="246"/>
      <c r="BLO71" s="246"/>
      <c r="BLP71" s="246"/>
      <c r="BLQ71" s="246"/>
      <c r="BLR71" s="246"/>
      <c r="BLS71" s="246"/>
      <c r="BLT71" s="246"/>
      <c r="BLU71" s="246"/>
      <c r="BLV71" s="246"/>
      <c r="BLW71" s="246"/>
      <c r="BLX71" s="246"/>
      <c r="BLY71" s="246"/>
      <c r="BLZ71" s="246"/>
      <c r="BMA71" s="246"/>
      <c r="BMB71" s="246"/>
      <c r="BMC71" s="246"/>
      <c r="BMD71" s="246"/>
      <c r="BME71" s="246"/>
      <c r="BMF71" s="246"/>
      <c r="BMG71" s="246"/>
      <c r="BMH71" s="246"/>
      <c r="BMI71" s="246"/>
      <c r="BMJ71" s="246"/>
      <c r="BMK71" s="246"/>
      <c r="BML71" s="246"/>
      <c r="BMM71" s="246"/>
      <c r="BMN71" s="246"/>
      <c r="BMO71" s="246"/>
      <c r="BMP71" s="246"/>
      <c r="BMQ71" s="246"/>
      <c r="BMR71" s="246"/>
      <c r="BMS71" s="246"/>
      <c r="BMT71" s="246"/>
      <c r="BMU71" s="246"/>
      <c r="BMV71" s="246"/>
      <c r="BMW71" s="246"/>
      <c r="BMX71" s="246"/>
      <c r="BMY71" s="246"/>
      <c r="BMZ71" s="246"/>
      <c r="BNA71" s="246"/>
      <c r="BNB71" s="246"/>
      <c r="BNC71" s="246"/>
      <c r="BND71" s="246"/>
      <c r="BNE71" s="246"/>
      <c r="BNF71" s="246"/>
      <c r="BNG71" s="246"/>
      <c r="BNH71" s="246"/>
      <c r="BNI71" s="246"/>
      <c r="BNJ71" s="246"/>
      <c r="BNK71" s="246"/>
      <c r="BNL71" s="246"/>
      <c r="BNM71" s="246"/>
      <c r="BNN71" s="246"/>
      <c r="BNO71" s="246"/>
      <c r="BNP71" s="246"/>
      <c r="BNQ71" s="246"/>
      <c r="BNR71" s="246"/>
      <c r="BNS71" s="246"/>
      <c r="BNT71" s="246"/>
      <c r="BNU71" s="246"/>
      <c r="BNV71" s="246"/>
      <c r="BNW71" s="246"/>
      <c r="BNX71" s="246"/>
      <c r="BNY71" s="246"/>
      <c r="BNZ71" s="246"/>
      <c r="BOA71" s="246"/>
      <c r="BOB71" s="246"/>
      <c r="BOC71" s="246"/>
      <c r="BOD71" s="246"/>
      <c r="BOE71" s="246"/>
      <c r="BOF71" s="246"/>
      <c r="BOG71" s="246"/>
      <c r="BOH71" s="246"/>
      <c r="BOI71" s="246"/>
      <c r="BOJ71" s="246"/>
      <c r="BOK71" s="246"/>
      <c r="BOL71" s="246"/>
      <c r="BOM71" s="246"/>
      <c r="BON71" s="246"/>
      <c r="BOO71" s="246"/>
      <c r="BOP71" s="246"/>
      <c r="BOQ71" s="246"/>
      <c r="BOR71" s="246"/>
      <c r="BOS71" s="246"/>
      <c r="BOT71" s="246"/>
      <c r="BOU71" s="246"/>
      <c r="BOV71" s="246"/>
      <c r="BOW71" s="246"/>
      <c r="BOX71" s="246"/>
      <c r="BOY71" s="246"/>
      <c r="BOZ71" s="246"/>
      <c r="BPA71" s="246"/>
      <c r="BPB71" s="246"/>
      <c r="BPC71" s="246"/>
      <c r="BPD71" s="246"/>
      <c r="BPE71" s="246"/>
      <c r="BPF71" s="246"/>
      <c r="BPG71" s="246"/>
      <c r="BPH71" s="246"/>
      <c r="BPI71" s="246"/>
      <c r="BPJ71" s="246"/>
      <c r="BPK71" s="246"/>
      <c r="BPL71" s="246"/>
      <c r="BPM71" s="246"/>
      <c r="BPN71" s="246"/>
      <c r="BPO71" s="246"/>
      <c r="BPP71" s="246"/>
      <c r="BPQ71" s="246"/>
      <c r="BPR71" s="246"/>
      <c r="BPS71" s="246"/>
      <c r="BPT71" s="246"/>
      <c r="BPU71" s="246"/>
      <c r="BPV71" s="246"/>
      <c r="BPW71" s="246"/>
      <c r="BPX71" s="246"/>
      <c r="BPY71" s="246"/>
      <c r="BPZ71" s="246"/>
      <c r="BQA71" s="246"/>
      <c r="BQB71" s="246"/>
      <c r="BQC71" s="246"/>
      <c r="BQD71" s="246"/>
      <c r="BQE71" s="246"/>
      <c r="BQF71" s="246"/>
      <c r="BQG71" s="246"/>
      <c r="BQH71" s="246"/>
      <c r="BQI71" s="246"/>
      <c r="BQJ71" s="246"/>
      <c r="BQK71" s="246"/>
      <c r="BQL71" s="246"/>
      <c r="BQM71" s="246"/>
      <c r="BQN71" s="246"/>
      <c r="BQO71" s="246"/>
      <c r="BQP71" s="246"/>
      <c r="BQQ71" s="246"/>
      <c r="BQR71" s="246"/>
      <c r="BQS71" s="246"/>
      <c r="BQT71" s="246"/>
      <c r="BQU71" s="246"/>
      <c r="BQV71" s="246"/>
      <c r="BQW71" s="246"/>
      <c r="BQX71" s="246"/>
      <c r="BQY71" s="246"/>
      <c r="BQZ71" s="246"/>
      <c r="BRA71" s="246"/>
      <c r="BRB71" s="246"/>
      <c r="BRC71" s="246"/>
      <c r="BRD71" s="246"/>
      <c r="BRE71" s="246"/>
      <c r="BRF71" s="246"/>
      <c r="BRG71" s="246"/>
      <c r="BRH71" s="246"/>
      <c r="BRI71" s="246"/>
      <c r="BRJ71" s="246"/>
      <c r="BRK71" s="246"/>
      <c r="BRL71" s="246"/>
      <c r="BRM71" s="246"/>
      <c r="BRN71" s="246"/>
      <c r="BRO71" s="246"/>
      <c r="BRP71" s="246"/>
      <c r="BRQ71" s="246"/>
      <c r="BRR71" s="246"/>
      <c r="BRS71" s="246"/>
      <c r="BRT71" s="246"/>
      <c r="BRU71" s="246"/>
      <c r="BRV71" s="246"/>
      <c r="BRW71" s="246"/>
      <c r="BRX71" s="246"/>
      <c r="BRY71" s="246"/>
      <c r="BRZ71" s="246"/>
      <c r="BSA71" s="246"/>
      <c r="BSB71" s="246"/>
      <c r="BSC71" s="246"/>
      <c r="BSD71" s="246"/>
      <c r="BSE71" s="246"/>
      <c r="BSF71" s="246"/>
      <c r="BSG71" s="246"/>
      <c r="BSH71" s="246"/>
      <c r="BSI71" s="246"/>
      <c r="BSJ71" s="246"/>
      <c r="BSK71" s="246"/>
      <c r="BSL71" s="246"/>
      <c r="BSM71" s="246"/>
      <c r="BSN71" s="246"/>
      <c r="BSO71" s="246"/>
      <c r="BSP71" s="246"/>
      <c r="BSQ71" s="246"/>
      <c r="BSR71" s="246"/>
      <c r="BSS71" s="246"/>
      <c r="BST71" s="246"/>
      <c r="BSU71" s="246"/>
      <c r="BSV71" s="246"/>
      <c r="BSW71" s="246"/>
      <c r="BSX71" s="246"/>
      <c r="BSY71" s="246"/>
      <c r="BSZ71" s="246"/>
      <c r="BTA71" s="246"/>
      <c r="BTB71" s="246"/>
      <c r="BTC71" s="246"/>
      <c r="BTD71" s="246"/>
      <c r="BTE71" s="246"/>
      <c r="BTF71" s="246"/>
      <c r="BTG71" s="246"/>
      <c r="BTH71" s="246"/>
      <c r="BTI71" s="246"/>
      <c r="BTJ71" s="246"/>
      <c r="BTK71" s="246"/>
      <c r="BTL71" s="246"/>
      <c r="BTM71" s="246"/>
      <c r="BTN71" s="246"/>
      <c r="BTO71" s="246"/>
      <c r="BTP71" s="246"/>
      <c r="BTQ71" s="246"/>
      <c r="BTR71" s="246"/>
      <c r="BTS71" s="246"/>
      <c r="BTT71" s="246"/>
      <c r="BTU71" s="246"/>
      <c r="BTV71" s="246"/>
      <c r="BTW71" s="246"/>
      <c r="BTX71" s="246"/>
      <c r="BTY71" s="246"/>
      <c r="BTZ71" s="246"/>
      <c r="BUA71" s="246"/>
      <c r="BUB71" s="246"/>
      <c r="BUC71" s="246"/>
      <c r="BUD71" s="246"/>
      <c r="BUE71" s="246"/>
      <c r="BUF71" s="246"/>
      <c r="BUG71" s="246"/>
      <c r="BUH71" s="246"/>
      <c r="BUI71" s="246"/>
      <c r="BUJ71" s="246"/>
      <c r="BUK71" s="246"/>
      <c r="BUL71" s="246"/>
      <c r="BUM71" s="246"/>
      <c r="BUN71" s="246"/>
      <c r="BUO71" s="246"/>
      <c r="BUP71" s="246"/>
      <c r="BUQ71" s="246"/>
      <c r="BUR71" s="246"/>
      <c r="BUS71" s="246"/>
      <c r="BUT71" s="246"/>
      <c r="BUU71" s="246"/>
      <c r="BUV71" s="246"/>
      <c r="BUW71" s="246"/>
      <c r="BUX71" s="246"/>
      <c r="BUY71" s="246"/>
      <c r="BUZ71" s="246"/>
      <c r="BVA71" s="246"/>
      <c r="BVB71" s="246"/>
      <c r="BVC71" s="246"/>
      <c r="BVD71" s="246"/>
      <c r="BVE71" s="246"/>
      <c r="BVF71" s="246"/>
      <c r="BVG71" s="246"/>
      <c r="BVH71" s="246"/>
      <c r="BVI71" s="246"/>
      <c r="BVJ71" s="246"/>
      <c r="BVK71" s="246"/>
      <c r="BVL71" s="246"/>
      <c r="BVM71" s="246"/>
      <c r="BVN71" s="246"/>
      <c r="BVO71" s="246"/>
      <c r="BVP71" s="246"/>
      <c r="BVQ71" s="246"/>
      <c r="BVR71" s="246"/>
      <c r="BVS71" s="246"/>
      <c r="BVT71" s="246"/>
      <c r="BVU71" s="246"/>
      <c r="BVV71" s="246"/>
      <c r="BVW71" s="246"/>
      <c r="BVX71" s="246"/>
      <c r="BVY71" s="246"/>
      <c r="BVZ71" s="246"/>
      <c r="BWA71" s="246"/>
      <c r="BWB71" s="246"/>
      <c r="BWC71" s="246"/>
      <c r="BWD71" s="246"/>
      <c r="BWE71" s="246"/>
      <c r="BWF71" s="246"/>
      <c r="BWG71" s="246"/>
      <c r="BWH71" s="246"/>
      <c r="BWI71" s="246"/>
      <c r="BWJ71" s="246"/>
      <c r="BWK71" s="246"/>
      <c r="BWL71" s="246"/>
      <c r="BWM71" s="246"/>
      <c r="BWN71" s="246"/>
      <c r="BWO71" s="246"/>
      <c r="BWP71" s="246"/>
      <c r="BWQ71" s="246"/>
      <c r="BWR71" s="246"/>
      <c r="BWS71" s="246"/>
      <c r="BWT71" s="246"/>
      <c r="BWU71" s="246"/>
      <c r="BWV71" s="246"/>
      <c r="BWW71" s="246"/>
      <c r="BWX71" s="246"/>
      <c r="BWY71" s="246"/>
      <c r="BWZ71" s="246"/>
      <c r="BXA71" s="246"/>
      <c r="BXB71" s="246"/>
      <c r="BXC71" s="246"/>
      <c r="BXD71" s="246"/>
      <c r="BXE71" s="246"/>
      <c r="BXF71" s="246"/>
      <c r="BXG71" s="246"/>
      <c r="BXH71" s="246"/>
      <c r="BXI71" s="246"/>
      <c r="BXJ71" s="246"/>
      <c r="BXK71" s="246"/>
      <c r="BXL71" s="246"/>
      <c r="BXM71" s="246"/>
      <c r="BXN71" s="246"/>
      <c r="BXO71" s="246"/>
      <c r="BXP71" s="246"/>
      <c r="BXQ71" s="246"/>
      <c r="BXR71" s="246"/>
      <c r="BXS71" s="246"/>
      <c r="BXT71" s="246"/>
      <c r="BXU71" s="246"/>
      <c r="BXV71" s="246"/>
      <c r="BXW71" s="246"/>
      <c r="BXX71" s="246"/>
      <c r="BXY71" s="246"/>
      <c r="BXZ71" s="246"/>
      <c r="BYA71" s="246"/>
      <c r="BYB71" s="246"/>
      <c r="BYC71" s="246"/>
      <c r="BYD71" s="246"/>
      <c r="BYE71" s="246"/>
      <c r="BYF71" s="246"/>
      <c r="BYG71" s="246"/>
      <c r="BYH71" s="246"/>
      <c r="BYI71" s="246"/>
      <c r="BYJ71" s="246"/>
      <c r="BYK71" s="246"/>
      <c r="BYL71" s="246"/>
      <c r="BYM71" s="246"/>
      <c r="BYN71" s="246"/>
      <c r="BYO71" s="246"/>
      <c r="BYP71" s="246"/>
      <c r="BYQ71" s="246"/>
      <c r="BYR71" s="246"/>
      <c r="BYS71" s="246"/>
      <c r="BYT71" s="246"/>
      <c r="BYU71" s="246"/>
      <c r="BYV71" s="246"/>
      <c r="BYW71" s="246"/>
      <c r="BYX71" s="246"/>
      <c r="BYY71" s="246"/>
      <c r="BYZ71" s="246"/>
      <c r="BZA71" s="246"/>
      <c r="BZB71" s="246"/>
      <c r="BZC71" s="246"/>
      <c r="BZD71" s="246"/>
      <c r="BZE71" s="246"/>
      <c r="BZF71" s="246"/>
      <c r="BZG71" s="246"/>
      <c r="BZH71" s="246"/>
      <c r="BZI71" s="246"/>
      <c r="BZJ71" s="246"/>
      <c r="BZK71" s="246"/>
      <c r="BZL71" s="246"/>
      <c r="BZM71" s="246"/>
      <c r="BZN71" s="246"/>
      <c r="BZO71" s="246"/>
      <c r="BZP71" s="246"/>
      <c r="BZQ71" s="246"/>
      <c r="BZR71" s="246"/>
      <c r="BZS71" s="246"/>
      <c r="BZT71" s="246"/>
      <c r="BZU71" s="246"/>
      <c r="BZV71" s="246"/>
      <c r="BZW71" s="246"/>
      <c r="BZX71" s="246"/>
      <c r="BZY71" s="246"/>
      <c r="BZZ71" s="246"/>
      <c r="CAA71" s="246"/>
      <c r="CAB71" s="246"/>
      <c r="CAC71" s="246"/>
      <c r="CAD71" s="246"/>
      <c r="CAE71" s="246"/>
      <c r="CAF71" s="246"/>
      <c r="CAG71" s="246"/>
      <c r="CAH71" s="246"/>
      <c r="CAI71" s="246"/>
      <c r="CAJ71" s="246"/>
      <c r="CAK71" s="246"/>
      <c r="CAL71" s="246"/>
      <c r="CAM71" s="246"/>
      <c r="CAN71" s="246"/>
      <c r="CAO71" s="246"/>
      <c r="CAP71" s="246"/>
      <c r="CAQ71" s="246"/>
      <c r="CAR71" s="246"/>
      <c r="CAS71" s="246"/>
      <c r="CAT71" s="246"/>
      <c r="CAU71" s="246"/>
      <c r="CAV71" s="246"/>
      <c r="CAW71" s="246"/>
      <c r="CAX71" s="246"/>
      <c r="CAY71" s="246"/>
      <c r="CAZ71" s="246"/>
      <c r="CBA71" s="246"/>
      <c r="CBB71" s="246"/>
      <c r="CBC71" s="246"/>
      <c r="CBD71" s="246"/>
      <c r="CBE71" s="246"/>
      <c r="CBF71" s="246"/>
      <c r="CBG71" s="246"/>
      <c r="CBH71" s="246"/>
      <c r="CBI71" s="246"/>
      <c r="CBJ71" s="246"/>
      <c r="CBK71" s="246"/>
      <c r="CBL71" s="246"/>
      <c r="CBM71" s="246"/>
      <c r="CBN71" s="246"/>
      <c r="CBO71" s="246"/>
      <c r="CBP71" s="246"/>
      <c r="CBQ71" s="246"/>
      <c r="CBR71" s="246"/>
      <c r="CBS71" s="246"/>
      <c r="CBT71" s="246"/>
      <c r="CBU71" s="246"/>
      <c r="CBV71" s="246"/>
      <c r="CBW71" s="246"/>
      <c r="CBX71" s="246"/>
      <c r="CBY71" s="246"/>
      <c r="CBZ71" s="246"/>
      <c r="CCA71" s="246"/>
      <c r="CCB71" s="246"/>
      <c r="CCC71" s="246"/>
      <c r="CCD71" s="246"/>
      <c r="CCE71" s="246"/>
      <c r="CCF71" s="246"/>
      <c r="CCG71" s="246"/>
      <c r="CCH71" s="246"/>
      <c r="CCI71" s="246"/>
      <c r="CCJ71" s="246"/>
      <c r="CCK71" s="246"/>
      <c r="CCL71" s="246"/>
      <c r="CCM71" s="246"/>
      <c r="CCN71" s="246"/>
      <c r="CCO71" s="246"/>
      <c r="CCP71" s="246"/>
      <c r="CCQ71" s="246"/>
      <c r="CCR71" s="246"/>
      <c r="CCS71" s="246"/>
      <c r="CCT71" s="246"/>
      <c r="CCU71" s="246"/>
      <c r="CCV71" s="246"/>
      <c r="CCW71" s="246"/>
      <c r="CCX71" s="246"/>
      <c r="CCY71" s="246"/>
      <c r="CCZ71" s="246"/>
      <c r="CDA71" s="246"/>
      <c r="CDB71" s="246"/>
      <c r="CDC71" s="246"/>
      <c r="CDD71" s="246"/>
      <c r="CDE71" s="246"/>
      <c r="CDF71" s="246"/>
      <c r="CDG71" s="246"/>
      <c r="CDH71" s="246"/>
      <c r="CDI71" s="246"/>
      <c r="CDJ71" s="246"/>
      <c r="CDK71" s="246"/>
      <c r="CDL71" s="246"/>
      <c r="CDM71" s="246"/>
      <c r="CDN71" s="246"/>
      <c r="CDO71" s="246"/>
      <c r="CDP71" s="246"/>
      <c r="CDQ71" s="246"/>
      <c r="CDR71" s="246"/>
      <c r="CDS71" s="246"/>
      <c r="CDT71" s="246"/>
      <c r="CDU71" s="246"/>
      <c r="CDV71" s="246"/>
      <c r="CDW71" s="246"/>
      <c r="CDX71" s="246"/>
      <c r="CDY71" s="246"/>
      <c r="CDZ71" s="246"/>
      <c r="CEA71" s="246"/>
      <c r="CEB71" s="246"/>
      <c r="CEC71" s="246"/>
      <c r="CED71" s="246"/>
      <c r="CEE71" s="246"/>
      <c r="CEF71" s="246"/>
      <c r="CEG71" s="246"/>
      <c r="CEH71" s="246"/>
      <c r="CEI71" s="246"/>
      <c r="CEJ71" s="246"/>
      <c r="CEK71" s="246"/>
      <c r="CEL71" s="246"/>
      <c r="CEM71" s="246"/>
      <c r="CEN71" s="246"/>
      <c r="CEO71" s="246"/>
      <c r="CEP71" s="246"/>
      <c r="CEQ71" s="246"/>
      <c r="CER71" s="246"/>
      <c r="CES71" s="246"/>
      <c r="CET71" s="246"/>
      <c r="CEU71" s="246"/>
      <c r="CEV71" s="246"/>
      <c r="CEW71" s="246"/>
      <c r="CEX71" s="246"/>
      <c r="CEY71" s="246"/>
      <c r="CEZ71" s="246"/>
      <c r="CFA71" s="246"/>
      <c r="CFB71" s="246"/>
      <c r="CFC71" s="246"/>
      <c r="CFD71" s="246"/>
      <c r="CFE71" s="246"/>
      <c r="CFF71" s="246"/>
      <c r="CFG71" s="246"/>
      <c r="CFH71" s="246"/>
      <c r="CFI71" s="246"/>
      <c r="CFJ71" s="246"/>
      <c r="CFK71" s="246"/>
      <c r="CFL71" s="246"/>
      <c r="CFM71" s="246"/>
      <c r="CFN71" s="246"/>
      <c r="CFO71" s="246"/>
      <c r="CFP71" s="246"/>
      <c r="CFQ71" s="246"/>
      <c r="CFR71" s="246"/>
      <c r="CFS71" s="246"/>
      <c r="CFT71" s="246"/>
      <c r="CFU71" s="246"/>
      <c r="CFV71" s="246"/>
      <c r="CFW71" s="246"/>
      <c r="CFX71" s="246"/>
      <c r="CFY71" s="246"/>
      <c r="CFZ71" s="246"/>
      <c r="CGA71" s="246"/>
      <c r="CGB71" s="246"/>
      <c r="CGC71" s="246"/>
      <c r="CGD71" s="246"/>
      <c r="CGE71" s="246"/>
      <c r="CGF71" s="246"/>
      <c r="CGG71" s="246"/>
      <c r="CGH71" s="246"/>
      <c r="CGI71" s="246"/>
      <c r="CGJ71" s="246"/>
      <c r="CGK71" s="246"/>
      <c r="CGL71" s="246"/>
      <c r="CGM71" s="246"/>
      <c r="CGN71" s="246"/>
      <c r="CGO71" s="246"/>
      <c r="CGP71" s="246"/>
      <c r="CGQ71" s="246"/>
      <c r="CGR71" s="246"/>
      <c r="CGS71" s="246"/>
      <c r="CGT71" s="246"/>
      <c r="CGU71" s="246"/>
      <c r="CGV71" s="246"/>
      <c r="CGW71" s="246"/>
      <c r="CGX71" s="246"/>
      <c r="CGY71" s="246"/>
      <c r="CGZ71" s="246"/>
      <c r="CHA71" s="246"/>
      <c r="CHB71" s="246"/>
      <c r="CHC71" s="246"/>
      <c r="CHD71" s="246"/>
      <c r="CHE71" s="246"/>
      <c r="CHF71" s="246"/>
      <c r="CHG71" s="246"/>
      <c r="CHH71" s="246"/>
      <c r="CHI71" s="246"/>
      <c r="CHJ71" s="246"/>
      <c r="CHK71" s="246"/>
      <c r="CHL71" s="246"/>
      <c r="CHM71" s="246"/>
      <c r="CHN71" s="246"/>
      <c r="CHO71" s="246"/>
      <c r="CHP71" s="246"/>
      <c r="CHQ71" s="246"/>
      <c r="CHR71" s="246"/>
      <c r="CHS71" s="246"/>
      <c r="CHT71" s="246"/>
      <c r="CHU71" s="246"/>
      <c r="CHV71" s="246"/>
      <c r="CHW71" s="246"/>
      <c r="CHX71" s="246"/>
      <c r="CHY71" s="246"/>
      <c r="CHZ71" s="246"/>
      <c r="CIA71" s="246"/>
      <c r="CIB71" s="246"/>
      <c r="CIC71" s="246"/>
      <c r="CID71" s="246"/>
      <c r="CIE71" s="246"/>
      <c r="CIF71" s="246"/>
      <c r="CIG71" s="246"/>
      <c r="CIH71" s="246"/>
      <c r="CII71" s="246"/>
      <c r="CIJ71" s="246"/>
      <c r="CIK71" s="246"/>
      <c r="CIL71" s="246"/>
      <c r="CIM71" s="246"/>
      <c r="CIN71" s="246"/>
      <c r="CIO71" s="246"/>
      <c r="CIP71" s="246"/>
      <c r="CIQ71" s="246"/>
      <c r="CIR71" s="246"/>
      <c r="CIS71" s="246"/>
      <c r="CIT71" s="246"/>
      <c r="CIU71" s="246"/>
      <c r="CIV71" s="246"/>
      <c r="CIW71" s="246"/>
      <c r="CIX71" s="246"/>
      <c r="CIY71" s="246"/>
      <c r="CIZ71" s="246"/>
      <c r="CJA71" s="246"/>
      <c r="CJB71" s="246"/>
      <c r="CJC71" s="246"/>
      <c r="CJD71" s="246"/>
      <c r="CJE71" s="246"/>
      <c r="CJF71" s="246"/>
      <c r="CJG71" s="246"/>
      <c r="CJH71" s="246"/>
      <c r="CJI71" s="246"/>
      <c r="CJJ71" s="246"/>
      <c r="CJK71" s="246"/>
      <c r="CJL71" s="246"/>
      <c r="CJM71" s="246"/>
      <c r="CJN71" s="246"/>
      <c r="CJO71" s="246"/>
      <c r="CJP71" s="246"/>
      <c r="CJQ71" s="246"/>
      <c r="CJR71" s="246"/>
      <c r="CJS71" s="246"/>
      <c r="CJT71" s="246"/>
      <c r="CJU71" s="246"/>
      <c r="CJV71" s="246"/>
      <c r="CJW71" s="246"/>
      <c r="CJX71" s="246"/>
      <c r="CJY71" s="246"/>
      <c r="CJZ71" s="246"/>
      <c r="CKA71" s="246"/>
      <c r="CKB71" s="246"/>
      <c r="CKC71" s="246"/>
      <c r="CKD71" s="246"/>
      <c r="CKE71" s="246"/>
      <c r="CKF71" s="246"/>
      <c r="CKG71" s="246"/>
      <c r="CKH71" s="246"/>
      <c r="CKI71" s="246"/>
      <c r="CKJ71" s="246"/>
      <c r="CKK71" s="246"/>
      <c r="CKL71" s="246"/>
      <c r="CKM71" s="246"/>
      <c r="CKN71" s="246"/>
      <c r="CKO71" s="246"/>
      <c r="CKP71" s="246"/>
      <c r="CKQ71" s="246"/>
      <c r="CKR71" s="246"/>
      <c r="CKS71" s="246"/>
      <c r="CKT71" s="246"/>
      <c r="CKU71" s="246"/>
      <c r="CKV71" s="246"/>
      <c r="CKW71" s="246"/>
      <c r="CKX71" s="246"/>
      <c r="CKY71" s="246"/>
      <c r="CKZ71" s="246"/>
      <c r="CLA71" s="246"/>
      <c r="CLB71" s="246"/>
      <c r="CLC71" s="246"/>
      <c r="CLD71" s="246"/>
      <c r="CLE71" s="246"/>
      <c r="CLF71" s="246"/>
      <c r="CLG71" s="246"/>
      <c r="CLH71" s="246"/>
      <c r="CLI71" s="246"/>
      <c r="CLJ71" s="246"/>
      <c r="CLK71" s="246"/>
      <c r="CLL71" s="246"/>
      <c r="CLM71" s="246"/>
      <c r="CLN71" s="246"/>
      <c r="CLO71" s="246"/>
      <c r="CLP71" s="246"/>
      <c r="CLQ71" s="246"/>
      <c r="CLR71" s="246"/>
      <c r="CLS71" s="246"/>
      <c r="CLT71" s="246"/>
      <c r="CLU71" s="246"/>
      <c r="CLV71" s="246"/>
      <c r="CLW71" s="246"/>
      <c r="CLX71" s="246"/>
      <c r="CLY71" s="246"/>
      <c r="CLZ71" s="246"/>
      <c r="CMA71" s="246"/>
      <c r="CMB71" s="246"/>
      <c r="CMC71" s="246"/>
      <c r="CMD71" s="246"/>
      <c r="CME71" s="246"/>
      <c r="CMF71" s="246"/>
      <c r="CMG71" s="246"/>
      <c r="CMH71" s="246"/>
      <c r="CMI71" s="246"/>
      <c r="CMJ71" s="246"/>
      <c r="CMK71" s="246"/>
      <c r="CML71" s="246"/>
      <c r="CMM71" s="246"/>
      <c r="CMN71" s="246"/>
      <c r="CMO71" s="246"/>
      <c r="CMP71" s="246"/>
      <c r="CMQ71" s="246"/>
      <c r="CMR71" s="246"/>
      <c r="CMS71" s="246"/>
      <c r="CMT71" s="246"/>
      <c r="CMU71" s="246"/>
      <c r="CMV71" s="246"/>
      <c r="CMW71" s="246"/>
      <c r="CMX71" s="246"/>
      <c r="CMY71" s="246"/>
      <c r="CMZ71" s="246"/>
      <c r="CNA71" s="246"/>
      <c r="CNB71" s="246"/>
      <c r="CNC71" s="246"/>
      <c r="CND71" s="246"/>
      <c r="CNE71" s="246"/>
      <c r="CNF71" s="246"/>
      <c r="CNG71" s="246"/>
      <c r="CNH71" s="246"/>
      <c r="CNI71" s="246"/>
      <c r="CNJ71" s="246"/>
      <c r="CNK71" s="246"/>
      <c r="CNL71" s="246"/>
      <c r="CNM71" s="246"/>
      <c r="CNN71" s="246"/>
      <c r="CNO71" s="246"/>
      <c r="CNP71" s="246"/>
      <c r="CNQ71" s="246"/>
      <c r="CNR71" s="246"/>
      <c r="CNS71" s="246"/>
      <c r="CNT71" s="246"/>
      <c r="CNU71" s="246"/>
      <c r="CNV71" s="246"/>
      <c r="CNW71" s="246"/>
      <c r="CNX71" s="246"/>
      <c r="CNY71" s="246"/>
      <c r="CNZ71" s="246"/>
      <c r="COA71" s="246"/>
      <c r="COB71" s="246"/>
      <c r="COC71" s="246"/>
      <c r="COD71" s="246"/>
      <c r="COE71" s="246"/>
      <c r="COF71" s="246"/>
      <c r="COG71" s="246"/>
      <c r="COH71" s="246"/>
      <c r="COI71" s="246"/>
      <c r="COJ71" s="246"/>
      <c r="COK71" s="246"/>
      <c r="COL71" s="246"/>
      <c r="COM71" s="246"/>
      <c r="CON71" s="246"/>
      <c r="COO71" s="246"/>
      <c r="COP71" s="246"/>
      <c r="COQ71" s="246"/>
      <c r="COR71" s="246"/>
      <c r="COS71" s="246"/>
      <c r="COT71" s="246"/>
      <c r="COU71" s="246"/>
      <c r="COV71" s="246"/>
      <c r="COW71" s="246"/>
      <c r="COX71" s="246"/>
      <c r="COY71" s="246"/>
      <c r="COZ71" s="246"/>
      <c r="CPA71" s="246"/>
      <c r="CPB71" s="246"/>
      <c r="CPC71" s="246"/>
      <c r="CPD71" s="246"/>
      <c r="CPE71" s="246"/>
      <c r="CPF71" s="246"/>
      <c r="CPG71" s="246"/>
      <c r="CPH71" s="246"/>
      <c r="CPI71" s="246"/>
      <c r="CPJ71" s="246"/>
      <c r="CPK71" s="246"/>
      <c r="CPL71" s="246"/>
      <c r="CPM71" s="246"/>
      <c r="CPN71" s="246"/>
      <c r="CPO71" s="246"/>
      <c r="CPP71" s="246"/>
      <c r="CPQ71" s="246"/>
      <c r="CPR71" s="246"/>
      <c r="CPS71" s="246"/>
      <c r="CPT71" s="246"/>
      <c r="CPU71" s="246"/>
      <c r="CPV71" s="246"/>
      <c r="CPW71" s="246"/>
      <c r="CPX71" s="246"/>
      <c r="CPY71" s="246"/>
      <c r="CPZ71" s="246"/>
      <c r="CQA71" s="246"/>
      <c r="CQB71" s="246"/>
      <c r="CQC71" s="246"/>
      <c r="CQD71" s="246"/>
      <c r="CQE71" s="246"/>
      <c r="CQF71" s="246"/>
      <c r="CQG71" s="246"/>
      <c r="CQH71" s="246"/>
      <c r="CQI71" s="246"/>
      <c r="CQJ71" s="246"/>
      <c r="CQK71" s="246"/>
      <c r="CQL71" s="246"/>
      <c r="CQM71" s="246"/>
      <c r="CQN71" s="246"/>
      <c r="CQO71" s="246"/>
      <c r="CQP71" s="246"/>
      <c r="CQQ71" s="246"/>
      <c r="CQR71" s="246"/>
      <c r="CQS71" s="246"/>
      <c r="CQT71" s="246"/>
      <c r="CQU71" s="246"/>
      <c r="CQV71" s="246"/>
      <c r="CQW71" s="246"/>
      <c r="CQX71" s="246"/>
      <c r="CQY71" s="246"/>
      <c r="CQZ71" s="246"/>
      <c r="CRA71" s="246"/>
      <c r="CRB71" s="246"/>
      <c r="CRC71" s="246"/>
      <c r="CRD71" s="246"/>
      <c r="CRE71" s="246"/>
      <c r="CRF71" s="246"/>
      <c r="CRG71" s="246"/>
      <c r="CRH71" s="246"/>
      <c r="CRI71" s="246"/>
      <c r="CRJ71" s="246"/>
      <c r="CRK71" s="246"/>
      <c r="CRL71" s="246"/>
      <c r="CRM71" s="246"/>
      <c r="CRN71" s="246"/>
      <c r="CRO71" s="246"/>
      <c r="CRP71" s="246"/>
      <c r="CRQ71" s="246"/>
      <c r="CRR71" s="246"/>
      <c r="CRS71" s="246"/>
      <c r="CRT71" s="246"/>
      <c r="CRU71" s="246"/>
      <c r="CRV71" s="246"/>
      <c r="CRW71" s="246"/>
      <c r="CRX71" s="246"/>
      <c r="CRY71" s="246"/>
      <c r="CRZ71" s="246"/>
      <c r="CSA71" s="246"/>
      <c r="CSB71" s="246"/>
      <c r="CSC71" s="246"/>
      <c r="CSD71" s="246"/>
      <c r="CSE71" s="246"/>
      <c r="CSF71" s="246"/>
      <c r="CSG71" s="246"/>
      <c r="CSH71" s="246"/>
      <c r="CSI71" s="246"/>
      <c r="CSJ71" s="246"/>
      <c r="CSK71" s="246"/>
      <c r="CSL71" s="246"/>
      <c r="CSM71" s="246"/>
      <c r="CSN71" s="246"/>
      <c r="CSO71" s="246"/>
      <c r="CSP71" s="246"/>
      <c r="CSQ71" s="246"/>
      <c r="CSR71" s="246"/>
      <c r="CSS71" s="246"/>
      <c r="CST71" s="246"/>
      <c r="CSU71" s="246"/>
      <c r="CSV71" s="246"/>
      <c r="CSW71" s="246"/>
      <c r="CSX71" s="246"/>
      <c r="CSY71" s="246"/>
      <c r="CSZ71" s="246"/>
      <c r="CTA71" s="246"/>
      <c r="CTB71" s="246"/>
      <c r="CTC71" s="246"/>
      <c r="CTD71" s="246"/>
      <c r="CTE71" s="246"/>
      <c r="CTF71" s="246"/>
      <c r="CTG71" s="246"/>
      <c r="CTH71" s="246"/>
      <c r="CTI71" s="246"/>
      <c r="CTJ71" s="246"/>
      <c r="CTK71" s="246"/>
      <c r="CTL71" s="246"/>
      <c r="CTM71" s="246"/>
      <c r="CTN71" s="246"/>
      <c r="CTO71" s="246"/>
      <c r="CTP71" s="246"/>
      <c r="CTQ71" s="246"/>
      <c r="CTR71" s="246"/>
      <c r="CTS71" s="246"/>
      <c r="CTT71" s="246"/>
      <c r="CTU71" s="246"/>
      <c r="CTV71" s="246"/>
      <c r="CTW71" s="246"/>
      <c r="CTX71" s="246"/>
      <c r="CTY71" s="246"/>
      <c r="CTZ71" s="246"/>
      <c r="CUA71" s="246"/>
      <c r="CUB71" s="246"/>
      <c r="CUC71" s="246"/>
      <c r="CUD71" s="246"/>
      <c r="CUE71" s="246"/>
      <c r="CUF71" s="246"/>
      <c r="CUG71" s="246"/>
      <c r="CUH71" s="246"/>
      <c r="CUI71" s="246"/>
      <c r="CUJ71" s="246"/>
      <c r="CUK71" s="246"/>
      <c r="CUL71" s="246"/>
      <c r="CUM71" s="246"/>
      <c r="CUN71" s="246"/>
      <c r="CUO71" s="246"/>
      <c r="CUP71" s="246"/>
      <c r="CUQ71" s="246"/>
      <c r="CUR71" s="246"/>
      <c r="CUS71" s="246"/>
      <c r="CUT71" s="246"/>
      <c r="CUU71" s="246"/>
      <c r="CUV71" s="246"/>
      <c r="CUW71" s="246"/>
      <c r="CUX71" s="246"/>
      <c r="CUY71" s="246"/>
      <c r="CUZ71" s="246"/>
      <c r="CVA71" s="246"/>
      <c r="CVB71" s="246"/>
      <c r="CVC71" s="246"/>
      <c r="CVD71" s="246"/>
      <c r="CVE71" s="246"/>
      <c r="CVF71" s="246"/>
      <c r="CVG71" s="246"/>
      <c r="CVH71" s="246"/>
      <c r="CVI71" s="246"/>
      <c r="CVJ71" s="246"/>
      <c r="CVK71" s="246"/>
      <c r="CVL71" s="246"/>
      <c r="CVM71" s="246"/>
      <c r="CVN71" s="246"/>
      <c r="CVO71" s="246"/>
      <c r="CVP71" s="246"/>
      <c r="CVQ71" s="246"/>
      <c r="CVR71" s="246"/>
      <c r="CVS71" s="246"/>
      <c r="CVT71" s="246"/>
      <c r="CVU71" s="246"/>
      <c r="CVV71" s="246"/>
      <c r="CVW71" s="246"/>
      <c r="CVX71" s="246"/>
      <c r="CVY71" s="246"/>
      <c r="CVZ71" s="246"/>
      <c r="CWA71" s="246"/>
      <c r="CWB71" s="246"/>
      <c r="CWC71" s="246"/>
      <c r="CWD71" s="246"/>
      <c r="CWE71" s="246"/>
      <c r="CWF71" s="246"/>
      <c r="CWG71" s="246"/>
      <c r="CWH71" s="246"/>
      <c r="CWI71" s="246"/>
      <c r="CWJ71" s="246"/>
      <c r="CWK71" s="246"/>
      <c r="CWL71" s="246"/>
      <c r="CWM71" s="246"/>
      <c r="CWN71" s="246"/>
      <c r="CWO71" s="246"/>
      <c r="CWP71" s="246"/>
      <c r="CWQ71" s="246"/>
      <c r="CWR71" s="246"/>
      <c r="CWS71" s="246"/>
      <c r="CWT71" s="246"/>
      <c r="CWU71" s="246"/>
      <c r="CWV71" s="246"/>
      <c r="CWW71" s="246"/>
      <c r="CWX71" s="246"/>
      <c r="CWY71" s="246"/>
      <c r="CWZ71" s="246"/>
      <c r="CXA71" s="246"/>
      <c r="CXB71" s="246"/>
      <c r="CXC71" s="246"/>
      <c r="CXD71" s="246"/>
      <c r="CXE71" s="246"/>
      <c r="CXF71" s="246"/>
      <c r="CXG71" s="246"/>
      <c r="CXH71" s="246"/>
      <c r="CXI71" s="246"/>
      <c r="CXJ71" s="246"/>
      <c r="CXK71" s="246"/>
      <c r="CXL71" s="246"/>
      <c r="CXM71" s="246"/>
      <c r="CXN71" s="246"/>
      <c r="CXO71" s="246"/>
      <c r="CXP71" s="246"/>
      <c r="CXQ71" s="246"/>
      <c r="CXR71" s="246"/>
      <c r="CXS71" s="246"/>
      <c r="CXT71" s="246"/>
      <c r="CXU71" s="246"/>
      <c r="CXV71" s="246"/>
      <c r="CXW71" s="246"/>
      <c r="CXX71" s="246"/>
      <c r="CXY71" s="246"/>
      <c r="CXZ71" s="246"/>
      <c r="CYA71" s="246"/>
      <c r="CYB71" s="246"/>
      <c r="CYC71" s="246"/>
      <c r="CYD71" s="246"/>
      <c r="CYE71" s="246"/>
      <c r="CYF71" s="246"/>
      <c r="CYG71" s="246"/>
      <c r="CYH71" s="246"/>
      <c r="CYI71" s="246"/>
      <c r="CYJ71" s="246"/>
      <c r="CYK71" s="246"/>
      <c r="CYL71" s="246"/>
      <c r="CYM71" s="246"/>
      <c r="CYN71" s="246"/>
      <c r="CYO71" s="246"/>
      <c r="CYP71" s="246"/>
      <c r="CYQ71" s="246"/>
      <c r="CYR71" s="246"/>
      <c r="CYS71" s="246"/>
      <c r="CYT71" s="246"/>
      <c r="CYU71" s="246"/>
      <c r="CYV71" s="246"/>
      <c r="CYW71" s="246"/>
      <c r="CYX71" s="246"/>
      <c r="CYY71" s="246"/>
      <c r="CYZ71" s="246"/>
      <c r="CZA71" s="246"/>
      <c r="CZB71" s="246"/>
      <c r="CZC71" s="246"/>
      <c r="CZD71" s="246"/>
      <c r="CZE71" s="246"/>
      <c r="CZF71" s="246"/>
      <c r="CZG71" s="246"/>
      <c r="CZH71" s="246"/>
      <c r="CZI71" s="246"/>
      <c r="CZJ71" s="246"/>
      <c r="CZK71" s="246"/>
      <c r="CZL71" s="246"/>
      <c r="CZM71" s="246"/>
      <c r="CZN71" s="246"/>
      <c r="CZO71" s="246"/>
      <c r="CZP71" s="246"/>
      <c r="CZQ71" s="246"/>
      <c r="CZR71" s="246"/>
      <c r="CZS71" s="246"/>
      <c r="CZT71" s="246"/>
      <c r="CZU71" s="246"/>
      <c r="CZV71" s="246"/>
      <c r="CZW71" s="246"/>
      <c r="CZX71" s="246"/>
      <c r="CZY71" s="246"/>
      <c r="CZZ71" s="246"/>
      <c r="DAA71" s="246"/>
      <c r="DAB71" s="246"/>
      <c r="DAC71" s="246"/>
      <c r="DAD71" s="246"/>
      <c r="DAE71" s="246"/>
      <c r="DAF71" s="246"/>
      <c r="DAG71" s="246"/>
      <c r="DAH71" s="246"/>
      <c r="DAI71" s="246"/>
      <c r="DAJ71" s="246"/>
      <c r="DAK71" s="246"/>
      <c r="DAL71" s="246"/>
      <c r="DAM71" s="246"/>
      <c r="DAN71" s="246"/>
      <c r="DAO71" s="246"/>
      <c r="DAP71" s="246"/>
      <c r="DAQ71" s="246"/>
      <c r="DAR71" s="246"/>
      <c r="DAS71" s="246"/>
      <c r="DAT71" s="246"/>
      <c r="DAU71" s="246"/>
      <c r="DAV71" s="246"/>
      <c r="DAW71" s="246"/>
      <c r="DAX71" s="246"/>
      <c r="DAY71" s="246"/>
      <c r="DAZ71" s="246"/>
      <c r="DBA71" s="246"/>
      <c r="DBB71" s="246"/>
      <c r="DBC71" s="246"/>
      <c r="DBD71" s="246"/>
      <c r="DBE71" s="246"/>
      <c r="DBF71" s="246"/>
      <c r="DBG71" s="246"/>
      <c r="DBH71" s="246"/>
      <c r="DBI71" s="246"/>
      <c r="DBJ71" s="246"/>
      <c r="DBK71" s="246"/>
      <c r="DBL71" s="246"/>
      <c r="DBM71" s="246"/>
      <c r="DBN71" s="246"/>
      <c r="DBO71" s="246"/>
      <c r="DBP71" s="246"/>
      <c r="DBQ71" s="246"/>
      <c r="DBR71" s="246"/>
      <c r="DBS71" s="246"/>
      <c r="DBT71" s="246"/>
      <c r="DBU71" s="246"/>
      <c r="DBV71" s="246"/>
      <c r="DBW71" s="246"/>
      <c r="DBX71" s="246"/>
      <c r="DBY71" s="246"/>
      <c r="DBZ71" s="246"/>
      <c r="DCA71" s="246"/>
      <c r="DCB71" s="246"/>
      <c r="DCC71" s="246"/>
      <c r="DCD71" s="246"/>
      <c r="DCE71" s="246"/>
      <c r="DCF71" s="246"/>
      <c r="DCG71" s="246"/>
      <c r="DCH71" s="246"/>
      <c r="DCI71" s="246"/>
      <c r="DCJ71" s="246"/>
      <c r="DCK71" s="246"/>
      <c r="DCL71" s="246"/>
      <c r="DCM71" s="246"/>
      <c r="DCN71" s="246"/>
      <c r="DCO71" s="246"/>
      <c r="DCP71" s="246"/>
      <c r="DCQ71" s="246"/>
      <c r="DCR71" s="246"/>
      <c r="DCS71" s="246"/>
      <c r="DCT71" s="246"/>
      <c r="DCU71" s="246"/>
      <c r="DCV71" s="246"/>
      <c r="DCW71" s="246"/>
      <c r="DCX71" s="246"/>
      <c r="DCY71" s="246"/>
      <c r="DCZ71" s="246"/>
      <c r="DDA71" s="246"/>
      <c r="DDB71" s="246"/>
      <c r="DDC71" s="246"/>
      <c r="DDD71" s="246"/>
      <c r="DDE71" s="246"/>
      <c r="DDF71" s="246"/>
      <c r="DDG71" s="246"/>
      <c r="DDH71" s="246"/>
      <c r="DDI71" s="246"/>
      <c r="DDJ71" s="246"/>
      <c r="DDK71" s="246"/>
      <c r="DDL71" s="246"/>
      <c r="DDM71" s="246"/>
      <c r="DDN71" s="246"/>
      <c r="DDO71" s="246"/>
      <c r="DDP71" s="246"/>
      <c r="DDQ71" s="246"/>
      <c r="DDR71" s="246"/>
      <c r="DDS71" s="246"/>
      <c r="DDT71" s="246"/>
      <c r="DDU71" s="246"/>
      <c r="DDV71" s="246"/>
      <c r="DDW71" s="246"/>
      <c r="DDX71" s="246"/>
      <c r="DDY71" s="246"/>
      <c r="DDZ71" s="246"/>
      <c r="DEA71" s="246"/>
      <c r="DEB71" s="246"/>
      <c r="DEC71" s="246"/>
      <c r="DED71" s="246"/>
      <c r="DEE71" s="246"/>
      <c r="DEF71" s="246"/>
      <c r="DEG71" s="246"/>
      <c r="DEH71" s="246"/>
      <c r="DEI71" s="246"/>
      <c r="DEJ71" s="246"/>
      <c r="DEK71" s="246"/>
      <c r="DEL71" s="246"/>
      <c r="DEM71" s="246"/>
      <c r="DEN71" s="246"/>
      <c r="DEO71" s="246"/>
      <c r="DEP71" s="246"/>
      <c r="DEQ71" s="246"/>
      <c r="DER71" s="246"/>
      <c r="DES71" s="246"/>
      <c r="DET71" s="246"/>
      <c r="DEU71" s="246"/>
      <c r="DEV71" s="246"/>
      <c r="DEW71" s="246"/>
      <c r="DEX71" s="246"/>
      <c r="DEY71" s="246"/>
      <c r="DEZ71" s="246"/>
      <c r="DFA71" s="246"/>
      <c r="DFB71" s="246"/>
      <c r="DFC71" s="246"/>
      <c r="DFD71" s="246"/>
      <c r="DFE71" s="246"/>
      <c r="DFF71" s="246"/>
      <c r="DFG71" s="246"/>
      <c r="DFH71" s="246"/>
      <c r="DFI71" s="246"/>
      <c r="DFJ71" s="246"/>
      <c r="DFK71" s="246"/>
      <c r="DFL71" s="246"/>
      <c r="DFM71" s="246"/>
      <c r="DFN71" s="246"/>
      <c r="DFO71" s="246"/>
      <c r="DFP71" s="246"/>
      <c r="DFQ71" s="246"/>
      <c r="DFR71" s="246"/>
      <c r="DFS71" s="246"/>
      <c r="DFT71" s="246"/>
      <c r="DFU71" s="246"/>
      <c r="DFV71" s="246"/>
      <c r="DFW71" s="246"/>
      <c r="DFX71" s="246"/>
      <c r="DFY71" s="246"/>
      <c r="DFZ71" s="246"/>
      <c r="DGA71" s="246"/>
      <c r="DGB71" s="246"/>
      <c r="DGC71" s="246"/>
      <c r="DGD71" s="246"/>
      <c r="DGE71" s="246"/>
      <c r="DGF71" s="246"/>
      <c r="DGG71" s="246"/>
      <c r="DGH71" s="246"/>
      <c r="DGI71" s="246"/>
      <c r="DGJ71" s="246"/>
      <c r="DGK71" s="246"/>
      <c r="DGL71" s="246"/>
      <c r="DGM71" s="246"/>
      <c r="DGN71" s="246"/>
      <c r="DGO71" s="246"/>
      <c r="DGP71" s="246"/>
      <c r="DGQ71" s="246"/>
      <c r="DGR71" s="246"/>
      <c r="DGS71" s="246"/>
      <c r="DGT71" s="246"/>
      <c r="DGU71" s="246"/>
      <c r="DGV71" s="246"/>
      <c r="DGW71" s="246"/>
      <c r="DGX71" s="246"/>
      <c r="DGY71" s="246"/>
      <c r="DGZ71" s="246"/>
      <c r="DHA71" s="246"/>
      <c r="DHB71" s="246"/>
      <c r="DHC71" s="246"/>
      <c r="DHD71" s="246"/>
      <c r="DHE71" s="246"/>
      <c r="DHF71" s="246"/>
      <c r="DHG71" s="246"/>
      <c r="DHH71" s="246"/>
      <c r="DHI71" s="246"/>
      <c r="DHJ71" s="246"/>
      <c r="DHK71" s="246"/>
      <c r="DHL71" s="246"/>
      <c r="DHM71" s="246"/>
      <c r="DHN71" s="246"/>
      <c r="DHO71" s="246"/>
      <c r="DHP71" s="246"/>
      <c r="DHQ71" s="246"/>
      <c r="DHR71" s="246"/>
      <c r="DHS71" s="246"/>
      <c r="DHT71" s="246"/>
      <c r="DHU71" s="246"/>
      <c r="DHV71" s="246"/>
      <c r="DHW71" s="246"/>
      <c r="DHX71" s="246"/>
      <c r="DHY71" s="246"/>
      <c r="DHZ71" s="246"/>
      <c r="DIA71" s="246"/>
      <c r="DIB71" s="246"/>
      <c r="DIC71" s="246"/>
      <c r="DID71" s="246"/>
      <c r="DIE71" s="246"/>
      <c r="DIF71" s="246"/>
      <c r="DIG71" s="246"/>
      <c r="DIH71" s="246"/>
      <c r="DII71" s="246"/>
      <c r="DIJ71" s="246"/>
      <c r="DIK71" s="246"/>
      <c r="DIL71" s="246"/>
      <c r="DIM71" s="246"/>
      <c r="DIN71" s="246"/>
      <c r="DIO71" s="246"/>
      <c r="DIP71" s="246"/>
      <c r="DIQ71" s="246"/>
      <c r="DIR71" s="246"/>
      <c r="DIS71" s="246"/>
      <c r="DIT71" s="246"/>
      <c r="DIU71" s="246"/>
      <c r="DIV71" s="246"/>
      <c r="DIW71" s="246"/>
      <c r="DIX71" s="246"/>
      <c r="DIY71" s="246"/>
      <c r="DIZ71" s="246"/>
      <c r="DJA71" s="246"/>
      <c r="DJB71" s="246"/>
      <c r="DJC71" s="246"/>
      <c r="DJD71" s="246"/>
      <c r="DJE71" s="246"/>
      <c r="DJF71" s="246"/>
      <c r="DJG71" s="246"/>
      <c r="DJH71" s="246"/>
      <c r="DJI71" s="246"/>
      <c r="DJJ71" s="246"/>
      <c r="DJK71" s="246"/>
      <c r="DJL71" s="246"/>
      <c r="DJM71" s="246"/>
      <c r="DJN71" s="246"/>
      <c r="DJO71" s="246"/>
      <c r="DJP71" s="246"/>
      <c r="DJQ71" s="246"/>
      <c r="DJR71" s="246"/>
      <c r="DJS71" s="246"/>
      <c r="DJT71" s="246"/>
      <c r="DJU71" s="246"/>
      <c r="DJV71" s="246"/>
      <c r="DJW71" s="246"/>
      <c r="DJX71" s="246"/>
      <c r="DJY71" s="246"/>
      <c r="DJZ71" s="246"/>
      <c r="DKA71" s="246"/>
      <c r="DKB71" s="246"/>
      <c r="DKC71" s="246"/>
      <c r="DKD71" s="246"/>
      <c r="DKE71" s="246"/>
      <c r="DKF71" s="246"/>
      <c r="DKG71" s="246"/>
      <c r="DKH71" s="246"/>
      <c r="DKI71" s="246"/>
      <c r="DKJ71" s="246"/>
      <c r="DKK71" s="246"/>
      <c r="DKL71" s="246"/>
      <c r="DKM71" s="246"/>
      <c r="DKN71" s="246"/>
      <c r="DKO71" s="246"/>
      <c r="DKP71" s="246"/>
      <c r="DKQ71" s="246"/>
      <c r="DKR71" s="246"/>
      <c r="DKS71" s="246"/>
      <c r="DKT71" s="246"/>
      <c r="DKU71" s="246"/>
      <c r="DKV71" s="246"/>
      <c r="DKW71" s="246"/>
      <c r="DKX71" s="246"/>
      <c r="DKY71" s="246"/>
      <c r="DKZ71" s="246"/>
      <c r="DLA71" s="246"/>
      <c r="DLB71" s="246"/>
      <c r="DLC71" s="246"/>
      <c r="DLD71" s="246"/>
      <c r="DLE71" s="246"/>
      <c r="DLF71" s="246"/>
      <c r="DLG71" s="246"/>
      <c r="DLH71" s="246"/>
      <c r="DLI71" s="246"/>
      <c r="DLJ71" s="246"/>
      <c r="DLK71" s="246"/>
      <c r="DLL71" s="246"/>
      <c r="DLM71" s="246"/>
      <c r="DLN71" s="246"/>
      <c r="DLO71" s="246"/>
      <c r="DLP71" s="246"/>
      <c r="DLQ71" s="246"/>
      <c r="DLR71" s="246"/>
      <c r="DLS71" s="246"/>
      <c r="DLT71" s="246"/>
      <c r="DLU71" s="246"/>
      <c r="DLV71" s="246"/>
      <c r="DLW71" s="246"/>
      <c r="DLX71" s="246"/>
      <c r="DLY71" s="246"/>
      <c r="DLZ71" s="246"/>
      <c r="DMA71" s="246"/>
      <c r="DMB71" s="246"/>
      <c r="DMC71" s="246"/>
      <c r="DMD71" s="246"/>
      <c r="DME71" s="246"/>
      <c r="DMF71" s="246"/>
      <c r="DMG71" s="246"/>
      <c r="DMH71" s="246"/>
      <c r="DMI71" s="246"/>
      <c r="DMJ71" s="246"/>
      <c r="DMK71" s="246"/>
      <c r="DML71" s="246"/>
      <c r="DMM71" s="246"/>
      <c r="DMN71" s="246"/>
      <c r="DMO71" s="246"/>
      <c r="DMP71" s="246"/>
      <c r="DMQ71" s="246"/>
      <c r="DMR71" s="246"/>
      <c r="DMS71" s="246"/>
      <c r="DMT71" s="246"/>
      <c r="DMU71" s="246"/>
      <c r="DMV71" s="246"/>
      <c r="DMW71" s="246"/>
      <c r="DMX71" s="246"/>
      <c r="DMY71" s="246"/>
      <c r="DMZ71" s="246"/>
      <c r="DNA71" s="246"/>
      <c r="DNB71" s="246"/>
      <c r="DNC71" s="246"/>
      <c r="DND71" s="246"/>
      <c r="DNE71" s="246"/>
      <c r="DNF71" s="246"/>
      <c r="DNG71" s="246"/>
      <c r="DNH71" s="246"/>
      <c r="DNI71" s="246"/>
      <c r="DNJ71" s="246"/>
      <c r="DNK71" s="246"/>
      <c r="DNL71" s="246"/>
      <c r="DNM71" s="246"/>
      <c r="DNN71" s="246"/>
      <c r="DNO71" s="246"/>
      <c r="DNP71" s="246"/>
      <c r="DNQ71" s="246"/>
      <c r="DNR71" s="246"/>
      <c r="DNS71" s="246"/>
      <c r="DNT71" s="246"/>
      <c r="DNU71" s="246"/>
      <c r="DNV71" s="246"/>
      <c r="DNW71" s="246"/>
      <c r="DNX71" s="246"/>
      <c r="DNY71" s="246"/>
      <c r="DNZ71" s="246"/>
      <c r="DOA71" s="246"/>
      <c r="DOB71" s="246"/>
      <c r="DOC71" s="246"/>
      <c r="DOD71" s="246"/>
      <c r="DOE71" s="246"/>
      <c r="DOF71" s="246"/>
      <c r="DOG71" s="246"/>
      <c r="DOH71" s="246"/>
      <c r="DOI71" s="246"/>
      <c r="DOJ71" s="246"/>
      <c r="DOK71" s="246"/>
      <c r="DOL71" s="246"/>
      <c r="DOM71" s="246"/>
      <c r="DON71" s="246"/>
      <c r="DOO71" s="246"/>
      <c r="DOP71" s="246"/>
      <c r="DOQ71" s="246"/>
      <c r="DOR71" s="246"/>
      <c r="DOS71" s="246"/>
      <c r="DOT71" s="246"/>
      <c r="DOU71" s="246"/>
      <c r="DOV71" s="246"/>
      <c r="DOW71" s="246"/>
      <c r="DOX71" s="246"/>
      <c r="DOY71" s="246"/>
      <c r="DOZ71" s="246"/>
      <c r="DPA71" s="246"/>
      <c r="DPB71" s="246"/>
      <c r="DPC71" s="246"/>
      <c r="DPD71" s="246"/>
      <c r="DPE71" s="246"/>
      <c r="DPF71" s="246"/>
      <c r="DPG71" s="246"/>
      <c r="DPH71" s="246"/>
      <c r="DPI71" s="246"/>
      <c r="DPJ71" s="246"/>
      <c r="DPK71" s="246"/>
      <c r="DPL71" s="246"/>
      <c r="DPM71" s="246"/>
      <c r="DPN71" s="246"/>
      <c r="DPO71" s="246"/>
      <c r="DPP71" s="246"/>
      <c r="DPQ71" s="246"/>
      <c r="DPR71" s="246"/>
      <c r="DPS71" s="246"/>
      <c r="DPT71" s="246"/>
      <c r="DPU71" s="246"/>
      <c r="DPV71" s="246"/>
      <c r="DPW71" s="246"/>
      <c r="DPX71" s="246"/>
      <c r="DPY71" s="246"/>
      <c r="DPZ71" s="246"/>
      <c r="DQA71" s="246"/>
      <c r="DQB71" s="246"/>
      <c r="DQC71" s="246"/>
      <c r="DQD71" s="246"/>
      <c r="DQE71" s="246"/>
      <c r="DQF71" s="246"/>
      <c r="DQG71" s="246"/>
      <c r="DQH71" s="246"/>
      <c r="DQI71" s="246"/>
      <c r="DQJ71" s="246"/>
      <c r="DQK71" s="246"/>
      <c r="DQL71" s="246"/>
      <c r="DQM71" s="246"/>
      <c r="DQN71" s="246"/>
      <c r="DQO71" s="246"/>
      <c r="DQP71" s="246"/>
      <c r="DQQ71" s="246"/>
      <c r="DQR71" s="246"/>
      <c r="DQS71" s="246"/>
      <c r="DQT71" s="246"/>
      <c r="DQU71" s="246"/>
      <c r="DQV71" s="246"/>
      <c r="DQW71" s="246"/>
      <c r="DQX71" s="246"/>
      <c r="DQY71" s="246"/>
      <c r="DQZ71" s="246"/>
      <c r="DRA71" s="246"/>
      <c r="DRB71" s="246"/>
      <c r="DRC71" s="246"/>
      <c r="DRD71" s="246"/>
      <c r="DRE71" s="246"/>
      <c r="DRF71" s="246"/>
      <c r="DRG71" s="246"/>
      <c r="DRH71" s="246"/>
      <c r="DRI71" s="246"/>
      <c r="DRJ71" s="246"/>
      <c r="DRK71" s="246"/>
      <c r="DRL71" s="246"/>
      <c r="DRM71" s="246"/>
      <c r="DRN71" s="246"/>
      <c r="DRO71" s="246"/>
      <c r="DRP71" s="246"/>
      <c r="DRQ71" s="246"/>
      <c r="DRR71" s="246"/>
      <c r="DRS71" s="246"/>
      <c r="DRT71" s="246"/>
      <c r="DRU71" s="246"/>
      <c r="DRV71" s="246"/>
      <c r="DRW71" s="246"/>
      <c r="DRX71" s="246"/>
      <c r="DRY71" s="246"/>
      <c r="DRZ71" s="246"/>
      <c r="DSA71" s="246"/>
      <c r="DSB71" s="246"/>
      <c r="DSC71" s="246"/>
      <c r="DSD71" s="246"/>
      <c r="DSE71" s="246"/>
      <c r="DSF71" s="246"/>
      <c r="DSG71" s="246"/>
      <c r="DSH71" s="246"/>
      <c r="DSI71" s="246"/>
      <c r="DSJ71" s="246"/>
      <c r="DSK71" s="246"/>
      <c r="DSL71" s="246"/>
      <c r="DSM71" s="246"/>
      <c r="DSN71" s="246"/>
      <c r="DSO71" s="246"/>
      <c r="DSP71" s="246"/>
      <c r="DSQ71" s="246"/>
      <c r="DSR71" s="246"/>
      <c r="DSS71" s="246"/>
      <c r="DST71" s="246"/>
      <c r="DSU71" s="246"/>
      <c r="DSV71" s="246"/>
      <c r="DSW71" s="246"/>
      <c r="DSX71" s="246"/>
      <c r="DSY71" s="246"/>
      <c r="DSZ71" s="246"/>
      <c r="DTA71" s="246"/>
      <c r="DTB71" s="246"/>
      <c r="DTC71" s="246"/>
      <c r="DTD71" s="246"/>
      <c r="DTE71" s="246"/>
      <c r="DTF71" s="246"/>
      <c r="DTG71" s="246"/>
      <c r="DTH71" s="246"/>
      <c r="DTI71" s="246"/>
      <c r="DTJ71" s="246"/>
      <c r="DTK71" s="246"/>
      <c r="DTL71" s="246"/>
      <c r="DTM71" s="246"/>
      <c r="DTN71" s="246"/>
      <c r="DTO71" s="246"/>
      <c r="DTP71" s="246"/>
      <c r="DTQ71" s="246"/>
      <c r="DTR71" s="246"/>
      <c r="DTS71" s="246"/>
      <c r="DTT71" s="246"/>
      <c r="DTU71" s="246"/>
      <c r="DTV71" s="246"/>
      <c r="DTW71" s="246"/>
      <c r="DTX71" s="246"/>
      <c r="DTY71" s="246"/>
      <c r="DTZ71" s="246"/>
      <c r="DUA71" s="246"/>
      <c r="DUB71" s="246"/>
      <c r="DUC71" s="246"/>
      <c r="DUD71" s="246"/>
      <c r="DUE71" s="246"/>
      <c r="DUF71" s="246"/>
      <c r="DUG71" s="246"/>
      <c r="DUH71" s="246"/>
      <c r="DUI71" s="246"/>
      <c r="DUJ71" s="246"/>
      <c r="DUK71" s="246"/>
      <c r="DUL71" s="246"/>
      <c r="DUM71" s="246"/>
      <c r="DUN71" s="246"/>
      <c r="DUO71" s="246"/>
      <c r="DUP71" s="246"/>
      <c r="DUQ71" s="246"/>
      <c r="DUR71" s="246"/>
      <c r="DUS71" s="246"/>
      <c r="DUT71" s="246"/>
      <c r="DUU71" s="246"/>
      <c r="DUV71" s="246"/>
      <c r="DUW71" s="246"/>
      <c r="DUX71" s="246"/>
      <c r="DUY71" s="246"/>
      <c r="DUZ71" s="246"/>
      <c r="DVA71" s="246"/>
      <c r="DVB71" s="246"/>
      <c r="DVC71" s="246"/>
      <c r="DVD71" s="246"/>
      <c r="DVE71" s="246"/>
      <c r="DVF71" s="246"/>
      <c r="DVG71" s="246"/>
      <c r="DVH71" s="246"/>
      <c r="DVI71" s="246"/>
      <c r="DVJ71" s="246"/>
      <c r="DVK71" s="246"/>
      <c r="DVL71" s="246"/>
      <c r="DVM71" s="246"/>
      <c r="DVN71" s="246"/>
      <c r="DVO71" s="246"/>
      <c r="DVP71" s="246"/>
      <c r="DVQ71" s="246"/>
      <c r="DVR71" s="246"/>
      <c r="DVS71" s="246"/>
      <c r="DVT71" s="246"/>
      <c r="DVU71" s="246"/>
      <c r="DVV71" s="246"/>
      <c r="DVW71" s="246"/>
      <c r="DVX71" s="246"/>
      <c r="DVY71" s="246"/>
      <c r="DVZ71" s="246"/>
      <c r="DWA71" s="246"/>
      <c r="DWB71" s="246"/>
      <c r="DWC71" s="246"/>
      <c r="DWD71" s="246"/>
      <c r="DWE71" s="246"/>
      <c r="DWF71" s="246"/>
      <c r="DWG71" s="246"/>
      <c r="DWH71" s="246"/>
      <c r="DWI71" s="246"/>
      <c r="DWJ71" s="246"/>
      <c r="DWK71" s="246"/>
      <c r="DWL71" s="246"/>
      <c r="DWM71" s="246"/>
      <c r="DWN71" s="246"/>
      <c r="DWO71" s="246"/>
      <c r="DWP71" s="246"/>
      <c r="DWQ71" s="246"/>
      <c r="DWR71" s="246"/>
      <c r="DWS71" s="246"/>
      <c r="DWT71" s="246"/>
      <c r="DWU71" s="246"/>
      <c r="DWV71" s="246"/>
      <c r="DWW71" s="246"/>
      <c r="DWX71" s="246"/>
      <c r="DWY71" s="246"/>
      <c r="DWZ71" s="246"/>
      <c r="DXA71" s="246"/>
      <c r="DXB71" s="246"/>
      <c r="DXC71" s="246"/>
      <c r="DXD71" s="246"/>
      <c r="DXE71" s="246"/>
      <c r="DXF71" s="246"/>
      <c r="DXG71" s="246"/>
      <c r="DXH71" s="246"/>
      <c r="DXI71" s="246"/>
      <c r="DXJ71" s="246"/>
      <c r="DXK71" s="246"/>
      <c r="DXL71" s="246"/>
      <c r="DXM71" s="246"/>
      <c r="DXN71" s="246"/>
      <c r="DXO71" s="246"/>
      <c r="DXP71" s="246"/>
      <c r="DXQ71" s="246"/>
      <c r="DXR71" s="246"/>
      <c r="DXS71" s="246"/>
      <c r="DXT71" s="246"/>
      <c r="DXU71" s="246"/>
      <c r="DXV71" s="246"/>
      <c r="DXW71" s="246"/>
      <c r="DXX71" s="246"/>
      <c r="DXY71" s="246"/>
      <c r="DXZ71" s="246"/>
      <c r="DYA71" s="246"/>
      <c r="DYB71" s="246"/>
      <c r="DYC71" s="246"/>
      <c r="DYD71" s="246"/>
      <c r="DYE71" s="246"/>
      <c r="DYF71" s="246"/>
      <c r="DYG71" s="246"/>
      <c r="DYH71" s="246"/>
      <c r="DYI71" s="246"/>
      <c r="DYJ71" s="246"/>
      <c r="DYK71" s="246"/>
      <c r="DYL71" s="246"/>
      <c r="DYM71" s="246"/>
      <c r="DYN71" s="246"/>
      <c r="DYO71" s="246"/>
      <c r="DYP71" s="246"/>
      <c r="DYQ71" s="246"/>
      <c r="DYR71" s="246"/>
      <c r="DYS71" s="246"/>
      <c r="DYT71" s="246"/>
      <c r="DYU71" s="246"/>
      <c r="DYV71" s="246"/>
      <c r="DYW71" s="246"/>
      <c r="DYX71" s="246"/>
      <c r="DYY71" s="246"/>
      <c r="DYZ71" s="246"/>
      <c r="DZA71" s="246"/>
      <c r="DZB71" s="246"/>
      <c r="DZC71" s="246"/>
      <c r="DZD71" s="246"/>
      <c r="DZE71" s="246"/>
      <c r="DZF71" s="246"/>
      <c r="DZG71" s="246"/>
      <c r="DZH71" s="246"/>
      <c r="DZI71" s="246"/>
      <c r="DZJ71" s="246"/>
      <c r="DZK71" s="246"/>
      <c r="DZL71" s="246"/>
      <c r="DZM71" s="246"/>
      <c r="DZN71" s="246"/>
      <c r="DZO71" s="246"/>
      <c r="DZP71" s="246"/>
      <c r="DZQ71" s="246"/>
      <c r="DZR71" s="246"/>
      <c r="DZS71" s="246"/>
      <c r="DZT71" s="246"/>
      <c r="DZU71" s="246"/>
      <c r="DZV71" s="246"/>
      <c r="DZW71" s="246"/>
      <c r="DZX71" s="246"/>
      <c r="DZY71" s="246"/>
      <c r="DZZ71" s="246"/>
      <c r="EAA71" s="246"/>
      <c r="EAB71" s="246"/>
      <c r="EAC71" s="246"/>
      <c r="EAD71" s="246"/>
      <c r="EAE71" s="246"/>
      <c r="EAF71" s="246"/>
      <c r="EAG71" s="246"/>
      <c r="EAH71" s="246"/>
      <c r="EAI71" s="246"/>
      <c r="EAJ71" s="246"/>
      <c r="EAK71" s="246"/>
      <c r="EAL71" s="246"/>
      <c r="EAM71" s="246"/>
      <c r="EAN71" s="246"/>
      <c r="EAO71" s="246"/>
      <c r="EAP71" s="246"/>
      <c r="EAQ71" s="246"/>
      <c r="EAR71" s="246"/>
      <c r="EAS71" s="246"/>
      <c r="EAT71" s="246"/>
      <c r="EAU71" s="246"/>
      <c r="EAV71" s="246"/>
      <c r="EAW71" s="246"/>
      <c r="EAX71" s="246"/>
      <c r="EAY71" s="246"/>
      <c r="EAZ71" s="246"/>
      <c r="EBA71" s="246"/>
      <c r="EBB71" s="246"/>
      <c r="EBC71" s="246"/>
      <c r="EBD71" s="246"/>
      <c r="EBE71" s="246"/>
      <c r="EBF71" s="246"/>
      <c r="EBG71" s="246"/>
      <c r="EBH71" s="246"/>
      <c r="EBI71" s="246"/>
      <c r="EBJ71" s="246"/>
      <c r="EBK71" s="246"/>
      <c r="EBL71" s="246"/>
      <c r="EBM71" s="246"/>
      <c r="EBN71" s="246"/>
      <c r="EBO71" s="246"/>
      <c r="EBP71" s="246"/>
      <c r="EBQ71" s="246"/>
      <c r="EBR71" s="246"/>
      <c r="EBS71" s="246"/>
      <c r="EBT71" s="246"/>
      <c r="EBU71" s="246"/>
      <c r="EBV71" s="246"/>
      <c r="EBW71" s="246"/>
      <c r="EBX71" s="246"/>
      <c r="EBY71" s="246"/>
      <c r="EBZ71" s="246"/>
      <c r="ECA71" s="246"/>
      <c r="ECB71" s="246"/>
      <c r="ECC71" s="246"/>
      <c r="ECD71" s="246"/>
      <c r="ECE71" s="246"/>
      <c r="ECF71" s="246"/>
      <c r="ECG71" s="246"/>
      <c r="ECH71" s="246"/>
      <c r="ECI71" s="246"/>
      <c r="ECJ71" s="246"/>
      <c r="ECK71" s="246"/>
      <c r="ECL71" s="246"/>
      <c r="ECM71" s="246"/>
      <c r="ECN71" s="246"/>
      <c r="ECO71" s="246"/>
      <c r="ECP71" s="246"/>
      <c r="ECQ71" s="246"/>
      <c r="ECR71" s="246"/>
      <c r="ECS71" s="246"/>
      <c r="ECT71" s="246"/>
      <c r="ECU71" s="246"/>
      <c r="ECV71" s="246"/>
      <c r="ECW71" s="246"/>
      <c r="ECX71" s="246"/>
      <c r="ECY71" s="246"/>
      <c r="ECZ71" s="246"/>
      <c r="EDA71" s="246"/>
      <c r="EDB71" s="246"/>
      <c r="EDC71" s="246"/>
      <c r="EDD71" s="246"/>
      <c r="EDE71" s="246"/>
      <c r="EDF71" s="246"/>
      <c r="EDG71" s="246"/>
      <c r="EDH71" s="246"/>
      <c r="EDI71" s="246"/>
      <c r="EDJ71" s="246"/>
      <c r="EDK71" s="246"/>
      <c r="EDL71" s="246"/>
      <c r="EDM71" s="246"/>
      <c r="EDN71" s="246"/>
      <c r="EDO71" s="246"/>
      <c r="EDP71" s="246"/>
      <c r="EDQ71" s="246"/>
      <c r="EDR71" s="246"/>
      <c r="EDS71" s="246"/>
      <c r="EDT71" s="246"/>
      <c r="EDU71" s="246"/>
      <c r="EDV71" s="246"/>
      <c r="EDW71" s="246"/>
      <c r="EDX71" s="246"/>
      <c r="EDY71" s="246"/>
      <c r="EDZ71" s="246"/>
      <c r="EEA71" s="246"/>
      <c r="EEB71" s="246"/>
      <c r="EEC71" s="246"/>
      <c r="EED71" s="246"/>
      <c r="EEE71" s="246"/>
      <c r="EEF71" s="246"/>
      <c r="EEG71" s="246"/>
      <c r="EEH71" s="246"/>
      <c r="EEI71" s="246"/>
      <c r="EEJ71" s="246"/>
      <c r="EEK71" s="246"/>
      <c r="EEL71" s="246"/>
      <c r="EEM71" s="246"/>
      <c r="EEN71" s="246"/>
      <c r="EEO71" s="246"/>
      <c r="EEP71" s="246"/>
      <c r="EEQ71" s="246"/>
      <c r="EER71" s="246"/>
      <c r="EES71" s="246"/>
      <c r="EET71" s="246"/>
      <c r="EEU71" s="246"/>
      <c r="EEV71" s="246"/>
      <c r="EEW71" s="246"/>
      <c r="EEX71" s="246"/>
      <c r="EEY71" s="246"/>
      <c r="EEZ71" s="246"/>
      <c r="EFA71" s="246"/>
      <c r="EFB71" s="246"/>
      <c r="EFC71" s="246"/>
      <c r="EFD71" s="246"/>
      <c r="EFE71" s="246"/>
      <c r="EFF71" s="246"/>
      <c r="EFG71" s="246"/>
      <c r="EFH71" s="246"/>
      <c r="EFI71" s="246"/>
      <c r="EFJ71" s="246"/>
      <c r="EFK71" s="246"/>
      <c r="EFL71" s="246"/>
      <c r="EFM71" s="246"/>
      <c r="EFN71" s="246"/>
      <c r="EFO71" s="246"/>
      <c r="EFP71" s="246"/>
      <c r="EFQ71" s="246"/>
      <c r="EFR71" s="246"/>
      <c r="EFS71" s="246"/>
      <c r="EFT71" s="246"/>
      <c r="EFU71" s="246"/>
      <c r="EFV71" s="246"/>
      <c r="EFW71" s="246"/>
      <c r="EFX71" s="246"/>
      <c r="EFY71" s="246"/>
      <c r="EFZ71" s="246"/>
      <c r="EGA71" s="246"/>
      <c r="EGB71" s="246"/>
      <c r="EGC71" s="246"/>
      <c r="EGD71" s="246"/>
      <c r="EGE71" s="246"/>
      <c r="EGF71" s="246"/>
      <c r="EGG71" s="246"/>
      <c r="EGH71" s="246"/>
      <c r="EGI71" s="246"/>
      <c r="EGJ71" s="246"/>
      <c r="EGK71" s="246"/>
      <c r="EGL71" s="246"/>
      <c r="EGM71" s="246"/>
      <c r="EGN71" s="246"/>
      <c r="EGO71" s="246"/>
      <c r="EGP71" s="246"/>
      <c r="EGQ71" s="246"/>
      <c r="EGR71" s="246"/>
      <c r="EGS71" s="246"/>
      <c r="EGT71" s="246"/>
      <c r="EGU71" s="246"/>
      <c r="EGV71" s="246"/>
      <c r="EGW71" s="246"/>
      <c r="EGX71" s="246"/>
      <c r="EGY71" s="246"/>
      <c r="EGZ71" s="246"/>
      <c r="EHA71" s="246"/>
      <c r="EHB71" s="246"/>
      <c r="EHC71" s="246"/>
      <c r="EHD71" s="246"/>
      <c r="EHE71" s="246"/>
      <c r="EHF71" s="246"/>
      <c r="EHG71" s="246"/>
      <c r="EHH71" s="246"/>
      <c r="EHI71" s="246"/>
      <c r="EHJ71" s="246"/>
      <c r="EHK71" s="246"/>
      <c r="EHL71" s="246"/>
      <c r="EHM71" s="246"/>
      <c r="EHN71" s="246"/>
      <c r="EHO71" s="246"/>
      <c r="EHP71" s="246"/>
      <c r="EHQ71" s="246"/>
      <c r="EHR71" s="246"/>
      <c r="EHS71" s="246"/>
      <c r="EHT71" s="246"/>
      <c r="EHU71" s="246"/>
      <c r="EHV71" s="246"/>
      <c r="EHW71" s="246"/>
      <c r="EHX71" s="246"/>
      <c r="EHY71" s="246"/>
      <c r="EHZ71" s="246"/>
      <c r="EIA71" s="246"/>
      <c r="EIB71" s="246"/>
      <c r="EIC71" s="246"/>
      <c r="EID71" s="246"/>
      <c r="EIE71" s="246"/>
      <c r="EIF71" s="246"/>
      <c r="EIG71" s="246"/>
      <c r="EIH71" s="246"/>
      <c r="EII71" s="246"/>
      <c r="EIJ71" s="246"/>
      <c r="EIK71" s="246"/>
      <c r="EIL71" s="246"/>
      <c r="EIM71" s="246"/>
      <c r="EIN71" s="246"/>
      <c r="EIO71" s="246"/>
      <c r="EIP71" s="246"/>
      <c r="EIQ71" s="246"/>
      <c r="EIR71" s="246"/>
      <c r="EIS71" s="246"/>
      <c r="EIT71" s="246"/>
      <c r="EIU71" s="246"/>
      <c r="EIV71" s="246"/>
      <c r="EIW71" s="246"/>
      <c r="EIX71" s="246"/>
      <c r="EIY71" s="246"/>
      <c r="EIZ71" s="246"/>
      <c r="EJA71" s="246"/>
      <c r="EJB71" s="246"/>
      <c r="EJC71" s="246"/>
      <c r="EJD71" s="246"/>
      <c r="EJE71" s="246"/>
      <c r="EJF71" s="246"/>
      <c r="EJG71" s="246"/>
      <c r="EJH71" s="246"/>
      <c r="EJI71" s="246"/>
      <c r="EJJ71" s="246"/>
      <c r="EJK71" s="246"/>
      <c r="EJL71" s="246"/>
      <c r="EJM71" s="246"/>
      <c r="EJN71" s="246"/>
      <c r="EJO71" s="246"/>
      <c r="EJP71" s="246"/>
      <c r="EJQ71" s="246"/>
      <c r="EJR71" s="246"/>
      <c r="EJS71" s="246"/>
      <c r="EJT71" s="246"/>
      <c r="EJU71" s="246"/>
      <c r="EJV71" s="246"/>
      <c r="EJW71" s="246"/>
      <c r="EJX71" s="246"/>
      <c r="EJY71" s="246"/>
      <c r="EJZ71" s="246"/>
      <c r="EKA71" s="246"/>
      <c r="EKB71" s="246"/>
      <c r="EKC71" s="246"/>
      <c r="EKD71" s="246"/>
      <c r="EKE71" s="246"/>
      <c r="EKF71" s="246"/>
      <c r="EKG71" s="246"/>
      <c r="EKH71" s="246"/>
      <c r="EKI71" s="246"/>
      <c r="EKJ71" s="246"/>
      <c r="EKK71" s="246"/>
      <c r="EKL71" s="246"/>
      <c r="EKM71" s="246"/>
      <c r="EKN71" s="246"/>
      <c r="EKO71" s="246"/>
      <c r="EKP71" s="246"/>
      <c r="EKQ71" s="246"/>
      <c r="EKR71" s="246"/>
      <c r="EKS71" s="246"/>
      <c r="EKT71" s="246"/>
      <c r="EKU71" s="246"/>
      <c r="EKV71" s="246"/>
      <c r="EKW71" s="246"/>
      <c r="EKX71" s="246"/>
      <c r="EKY71" s="246"/>
      <c r="EKZ71" s="246"/>
      <c r="ELA71" s="246"/>
      <c r="ELB71" s="246"/>
      <c r="ELC71" s="246"/>
      <c r="ELD71" s="246"/>
      <c r="ELE71" s="246"/>
      <c r="ELF71" s="246"/>
      <c r="ELG71" s="246"/>
      <c r="ELH71" s="246"/>
      <c r="ELI71" s="246"/>
      <c r="ELJ71" s="246"/>
      <c r="ELK71" s="246"/>
      <c r="ELL71" s="246"/>
      <c r="ELM71" s="246"/>
      <c r="ELN71" s="246"/>
      <c r="ELO71" s="246"/>
      <c r="ELP71" s="246"/>
      <c r="ELQ71" s="246"/>
      <c r="ELR71" s="246"/>
      <c r="ELS71" s="246"/>
      <c r="ELT71" s="246"/>
      <c r="ELU71" s="246"/>
      <c r="ELV71" s="246"/>
      <c r="ELW71" s="246"/>
      <c r="ELX71" s="246"/>
      <c r="ELY71" s="246"/>
      <c r="ELZ71" s="246"/>
      <c r="EMA71" s="246"/>
      <c r="EMB71" s="246"/>
      <c r="EMC71" s="246"/>
      <c r="EMD71" s="246"/>
      <c r="EME71" s="246"/>
      <c r="EMF71" s="246"/>
      <c r="EMG71" s="246"/>
      <c r="EMH71" s="246"/>
      <c r="EMI71" s="246"/>
      <c r="EMJ71" s="246"/>
      <c r="EMK71" s="246"/>
      <c r="EML71" s="246"/>
      <c r="EMM71" s="246"/>
      <c r="EMN71" s="246"/>
      <c r="EMO71" s="246"/>
      <c r="EMP71" s="246"/>
      <c r="EMQ71" s="246"/>
      <c r="EMR71" s="246"/>
      <c r="EMS71" s="246"/>
      <c r="EMT71" s="246"/>
      <c r="EMU71" s="246"/>
      <c r="EMV71" s="246"/>
      <c r="EMW71" s="246"/>
      <c r="EMX71" s="246"/>
      <c r="EMY71" s="246"/>
      <c r="EMZ71" s="246"/>
      <c r="ENA71" s="246"/>
      <c r="ENB71" s="246"/>
      <c r="ENC71" s="246"/>
      <c r="END71" s="246"/>
      <c r="ENE71" s="246"/>
      <c r="ENF71" s="246"/>
      <c r="ENG71" s="246"/>
      <c r="ENH71" s="246"/>
      <c r="ENI71" s="246"/>
      <c r="ENJ71" s="246"/>
      <c r="ENK71" s="246"/>
      <c r="ENL71" s="246"/>
      <c r="ENM71" s="246"/>
      <c r="ENN71" s="246"/>
      <c r="ENO71" s="246"/>
      <c r="ENP71" s="246"/>
      <c r="ENQ71" s="246"/>
      <c r="ENR71" s="246"/>
      <c r="ENS71" s="246"/>
      <c r="ENT71" s="246"/>
      <c r="ENU71" s="246"/>
      <c r="ENV71" s="246"/>
      <c r="ENW71" s="246"/>
      <c r="ENX71" s="246"/>
      <c r="ENY71" s="246"/>
      <c r="ENZ71" s="246"/>
      <c r="EOA71" s="246"/>
      <c r="EOB71" s="246"/>
      <c r="EOC71" s="246"/>
      <c r="EOD71" s="246"/>
      <c r="EOE71" s="246"/>
      <c r="EOF71" s="246"/>
      <c r="EOG71" s="246"/>
      <c r="EOH71" s="246"/>
      <c r="EOI71" s="246"/>
      <c r="EOJ71" s="246"/>
      <c r="EOK71" s="246"/>
      <c r="EOL71" s="246"/>
      <c r="EOM71" s="246"/>
      <c r="EON71" s="246"/>
      <c r="EOO71" s="246"/>
      <c r="EOP71" s="246"/>
      <c r="EOQ71" s="246"/>
      <c r="EOR71" s="246"/>
      <c r="EOS71" s="246"/>
      <c r="EOT71" s="246"/>
      <c r="EOU71" s="246"/>
      <c r="EOV71" s="246"/>
      <c r="EOW71" s="246"/>
      <c r="EOX71" s="246"/>
      <c r="EOY71" s="246"/>
      <c r="EOZ71" s="246"/>
      <c r="EPA71" s="246"/>
      <c r="EPB71" s="246"/>
      <c r="EPC71" s="246"/>
      <c r="EPD71" s="246"/>
      <c r="EPE71" s="246"/>
      <c r="EPF71" s="246"/>
      <c r="EPG71" s="246"/>
      <c r="EPH71" s="246"/>
      <c r="EPI71" s="246"/>
      <c r="EPJ71" s="246"/>
      <c r="EPK71" s="246"/>
      <c r="EPL71" s="246"/>
      <c r="EPM71" s="246"/>
      <c r="EPN71" s="246"/>
      <c r="EPO71" s="246"/>
      <c r="EPP71" s="246"/>
      <c r="EPQ71" s="246"/>
      <c r="EPR71" s="246"/>
      <c r="EPS71" s="246"/>
      <c r="EPT71" s="246"/>
      <c r="EPU71" s="246"/>
      <c r="EPV71" s="246"/>
      <c r="EPW71" s="246"/>
      <c r="EPX71" s="246"/>
      <c r="EPY71" s="246"/>
      <c r="EPZ71" s="246"/>
      <c r="EQA71" s="246"/>
      <c r="EQB71" s="246"/>
      <c r="EQC71" s="246"/>
      <c r="EQD71" s="246"/>
      <c r="EQE71" s="246"/>
      <c r="EQF71" s="246"/>
      <c r="EQG71" s="246"/>
      <c r="EQH71" s="246"/>
      <c r="EQI71" s="246"/>
      <c r="EQJ71" s="246"/>
      <c r="EQK71" s="246"/>
      <c r="EQL71" s="246"/>
      <c r="EQM71" s="246"/>
      <c r="EQN71" s="246"/>
      <c r="EQO71" s="246"/>
      <c r="EQP71" s="246"/>
      <c r="EQQ71" s="246"/>
      <c r="EQR71" s="246"/>
      <c r="EQS71" s="246"/>
      <c r="EQT71" s="246"/>
      <c r="EQU71" s="246"/>
      <c r="EQV71" s="246"/>
      <c r="EQW71" s="246"/>
      <c r="EQX71" s="246"/>
      <c r="EQY71" s="246"/>
      <c r="EQZ71" s="246"/>
      <c r="ERA71" s="246"/>
      <c r="ERB71" s="246"/>
      <c r="ERC71" s="246"/>
      <c r="ERD71" s="246"/>
      <c r="ERE71" s="246"/>
      <c r="ERF71" s="246"/>
      <c r="ERG71" s="246"/>
      <c r="ERH71" s="246"/>
      <c r="ERI71" s="246"/>
      <c r="ERJ71" s="246"/>
      <c r="ERK71" s="246"/>
      <c r="ERL71" s="246"/>
      <c r="ERM71" s="246"/>
      <c r="ERN71" s="246"/>
      <c r="ERO71" s="246"/>
      <c r="ERP71" s="246"/>
      <c r="ERQ71" s="246"/>
      <c r="ERR71" s="246"/>
      <c r="ERS71" s="246"/>
      <c r="ERT71" s="246"/>
      <c r="ERU71" s="246"/>
      <c r="ERV71" s="246"/>
      <c r="ERW71" s="246"/>
      <c r="ERX71" s="246"/>
      <c r="ERY71" s="246"/>
      <c r="ERZ71" s="246"/>
      <c r="ESA71" s="246"/>
      <c r="ESB71" s="246"/>
      <c r="ESC71" s="246"/>
      <c r="ESD71" s="246"/>
      <c r="ESE71" s="246"/>
      <c r="ESF71" s="246"/>
      <c r="ESG71" s="246"/>
      <c r="ESH71" s="246"/>
      <c r="ESI71" s="246"/>
      <c r="ESJ71" s="246"/>
      <c r="ESK71" s="246"/>
      <c r="ESL71" s="246"/>
      <c r="ESM71" s="246"/>
      <c r="ESN71" s="246"/>
      <c r="ESO71" s="246"/>
      <c r="ESP71" s="246"/>
      <c r="ESQ71" s="246"/>
      <c r="ESR71" s="246"/>
      <c r="ESS71" s="246"/>
      <c r="EST71" s="246"/>
      <c r="ESU71" s="246"/>
      <c r="ESV71" s="246"/>
      <c r="ESW71" s="246"/>
      <c r="ESX71" s="246"/>
      <c r="ESY71" s="246"/>
      <c r="ESZ71" s="246"/>
      <c r="ETA71" s="246"/>
      <c r="ETB71" s="246"/>
      <c r="ETC71" s="246"/>
      <c r="ETD71" s="246"/>
      <c r="ETE71" s="246"/>
      <c r="ETF71" s="246"/>
      <c r="ETG71" s="246"/>
      <c r="ETH71" s="246"/>
      <c r="ETI71" s="246"/>
      <c r="ETJ71" s="246"/>
      <c r="ETK71" s="246"/>
      <c r="ETL71" s="246"/>
      <c r="ETM71" s="246"/>
      <c r="ETN71" s="246"/>
      <c r="ETO71" s="246"/>
      <c r="ETP71" s="246"/>
      <c r="ETQ71" s="246"/>
      <c r="ETR71" s="246"/>
      <c r="ETS71" s="246"/>
      <c r="ETT71" s="246"/>
      <c r="ETU71" s="246"/>
      <c r="ETV71" s="246"/>
      <c r="ETW71" s="246"/>
      <c r="ETX71" s="246"/>
      <c r="ETY71" s="246"/>
      <c r="ETZ71" s="246"/>
      <c r="EUA71" s="246"/>
      <c r="EUB71" s="246"/>
      <c r="EUC71" s="246"/>
      <c r="EUD71" s="246"/>
      <c r="EUE71" s="246"/>
      <c r="EUF71" s="246"/>
      <c r="EUG71" s="246"/>
      <c r="EUH71" s="246"/>
      <c r="EUI71" s="246"/>
      <c r="EUJ71" s="246"/>
      <c r="EUK71" s="246"/>
      <c r="EUL71" s="246"/>
      <c r="EUM71" s="246"/>
      <c r="EUN71" s="246"/>
      <c r="EUO71" s="246"/>
      <c r="EUP71" s="246"/>
      <c r="EUQ71" s="246"/>
      <c r="EUR71" s="246"/>
      <c r="EUS71" s="246"/>
      <c r="EUT71" s="246"/>
      <c r="EUU71" s="246"/>
      <c r="EUV71" s="246"/>
      <c r="EUW71" s="246"/>
      <c r="EUX71" s="246"/>
      <c r="EUY71" s="246"/>
      <c r="EUZ71" s="246"/>
      <c r="EVA71" s="246"/>
      <c r="EVB71" s="246"/>
      <c r="EVC71" s="246"/>
      <c r="EVD71" s="246"/>
      <c r="EVE71" s="246"/>
      <c r="EVF71" s="246"/>
      <c r="EVG71" s="246"/>
      <c r="EVH71" s="246"/>
      <c r="EVI71" s="246"/>
      <c r="EVJ71" s="246"/>
      <c r="EVK71" s="246"/>
      <c r="EVL71" s="246"/>
      <c r="EVM71" s="246"/>
      <c r="EVN71" s="246"/>
      <c r="EVO71" s="246"/>
      <c r="EVP71" s="246"/>
      <c r="EVQ71" s="246"/>
      <c r="EVR71" s="246"/>
      <c r="EVS71" s="246"/>
      <c r="EVT71" s="246"/>
      <c r="EVU71" s="246"/>
      <c r="EVV71" s="246"/>
      <c r="EVW71" s="246"/>
      <c r="EVX71" s="246"/>
      <c r="EVY71" s="246"/>
      <c r="EVZ71" s="246"/>
      <c r="EWA71" s="246"/>
      <c r="EWB71" s="246"/>
      <c r="EWC71" s="246"/>
      <c r="EWD71" s="246"/>
      <c r="EWE71" s="246"/>
      <c r="EWF71" s="246"/>
      <c r="EWG71" s="246"/>
      <c r="EWH71" s="246"/>
      <c r="EWI71" s="246"/>
      <c r="EWJ71" s="246"/>
      <c r="EWK71" s="246"/>
      <c r="EWL71" s="246"/>
      <c r="EWM71" s="246"/>
      <c r="EWN71" s="246"/>
      <c r="EWO71" s="246"/>
      <c r="EWP71" s="246"/>
      <c r="EWQ71" s="246"/>
      <c r="EWR71" s="246"/>
      <c r="EWS71" s="246"/>
      <c r="EWT71" s="246"/>
      <c r="EWU71" s="246"/>
      <c r="EWV71" s="246"/>
      <c r="EWW71" s="246"/>
      <c r="EWX71" s="246"/>
      <c r="EWY71" s="246"/>
      <c r="EWZ71" s="246"/>
      <c r="EXA71" s="246"/>
      <c r="EXB71" s="246"/>
      <c r="EXC71" s="246"/>
      <c r="EXD71" s="246"/>
      <c r="EXE71" s="246"/>
      <c r="EXF71" s="246"/>
      <c r="EXG71" s="246"/>
      <c r="EXH71" s="246"/>
      <c r="EXI71" s="246"/>
      <c r="EXJ71" s="246"/>
      <c r="EXK71" s="246"/>
      <c r="EXL71" s="246"/>
      <c r="EXM71" s="246"/>
      <c r="EXN71" s="246"/>
      <c r="EXO71" s="246"/>
      <c r="EXP71" s="246"/>
      <c r="EXQ71" s="246"/>
      <c r="EXR71" s="246"/>
      <c r="EXS71" s="246"/>
      <c r="EXT71" s="246"/>
      <c r="EXU71" s="246"/>
      <c r="EXV71" s="246"/>
      <c r="EXW71" s="246"/>
      <c r="EXX71" s="246"/>
      <c r="EXY71" s="246"/>
      <c r="EXZ71" s="246"/>
      <c r="EYA71" s="246"/>
      <c r="EYB71" s="246"/>
      <c r="EYC71" s="246"/>
      <c r="EYD71" s="246"/>
      <c r="EYE71" s="246"/>
      <c r="EYF71" s="246"/>
      <c r="EYG71" s="246"/>
      <c r="EYH71" s="246"/>
      <c r="EYI71" s="246"/>
      <c r="EYJ71" s="246"/>
      <c r="EYK71" s="246"/>
      <c r="EYL71" s="246"/>
      <c r="EYM71" s="246"/>
      <c r="EYN71" s="246"/>
      <c r="EYO71" s="246"/>
      <c r="EYP71" s="246"/>
      <c r="EYQ71" s="246"/>
      <c r="EYR71" s="246"/>
      <c r="EYS71" s="246"/>
      <c r="EYT71" s="246"/>
      <c r="EYU71" s="246"/>
      <c r="EYV71" s="246"/>
      <c r="EYW71" s="246"/>
      <c r="EYX71" s="246"/>
      <c r="EYY71" s="246"/>
      <c r="EYZ71" s="246"/>
      <c r="EZA71" s="246"/>
      <c r="EZB71" s="246"/>
      <c r="EZC71" s="246"/>
      <c r="EZD71" s="246"/>
      <c r="EZE71" s="246"/>
      <c r="EZF71" s="246"/>
      <c r="EZG71" s="246"/>
      <c r="EZH71" s="246"/>
      <c r="EZI71" s="246"/>
      <c r="EZJ71" s="246"/>
      <c r="EZK71" s="246"/>
      <c r="EZL71" s="246"/>
      <c r="EZM71" s="246"/>
      <c r="EZN71" s="246"/>
      <c r="EZO71" s="246"/>
      <c r="EZP71" s="246"/>
      <c r="EZQ71" s="246"/>
      <c r="EZR71" s="246"/>
      <c r="EZS71" s="246"/>
      <c r="EZT71" s="246"/>
      <c r="EZU71" s="246"/>
      <c r="EZV71" s="246"/>
      <c r="EZW71" s="246"/>
      <c r="EZX71" s="246"/>
      <c r="EZY71" s="246"/>
      <c r="EZZ71" s="246"/>
      <c r="FAA71" s="246"/>
      <c r="FAB71" s="246"/>
      <c r="FAC71" s="246"/>
      <c r="FAD71" s="246"/>
      <c r="FAE71" s="246"/>
      <c r="FAF71" s="246"/>
      <c r="FAG71" s="246"/>
      <c r="FAH71" s="246"/>
      <c r="FAI71" s="246"/>
      <c r="FAJ71" s="246"/>
      <c r="FAK71" s="246"/>
      <c r="FAL71" s="246"/>
      <c r="FAM71" s="246"/>
      <c r="FAN71" s="246"/>
      <c r="FAO71" s="246"/>
      <c r="FAP71" s="246"/>
      <c r="FAQ71" s="246"/>
      <c r="FAR71" s="246"/>
      <c r="FAS71" s="246"/>
      <c r="FAT71" s="246"/>
      <c r="FAU71" s="246"/>
      <c r="FAV71" s="246"/>
      <c r="FAW71" s="246"/>
      <c r="FAX71" s="246"/>
      <c r="FAY71" s="246"/>
      <c r="FAZ71" s="246"/>
      <c r="FBA71" s="246"/>
      <c r="FBB71" s="246"/>
      <c r="FBC71" s="246"/>
      <c r="FBD71" s="246"/>
      <c r="FBE71" s="246"/>
      <c r="FBF71" s="246"/>
      <c r="FBG71" s="246"/>
      <c r="FBH71" s="246"/>
      <c r="FBI71" s="246"/>
      <c r="FBJ71" s="246"/>
      <c r="FBK71" s="246"/>
      <c r="FBL71" s="246"/>
      <c r="FBM71" s="246"/>
      <c r="FBN71" s="246"/>
      <c r="FBO71" s="246"/>
      <c r="FBP71" s="246"/>
      <c r="FBQ71" s="246"/>
      <c r="FBR71" s="246"/>
      <c r="FBS71" s="246"/>
      <c r="FBT71" s="246"/>
      <c r="FBU71" s="246"/>
      <c r="FBV71" s="246"/>
      <c r="FBW71" s="246"/>
      <c r="FBX71" s="246"/>
      <c r="FBY71" s="246"/>
      <c r="FBZ71" s="246"/>
      <c r="FCA71" s="246"/>
      <c r="FCB71" s="246"/>
      <c r="FCC71" s="246"/>
      <c r="FCD71" s="246"/>
      <c r="FCE71" s="246"/>
      <c r="FCF71" s="246"/>
      <c r="FCG71" s="246"/>
      <c r="FCH71" s="246"/>
      <c r="FCI71" s="246"/>
      <c r="FCJ71" s="246"/>
      <c r="FCK71" s="246"/>
      <c r="FCL71" s="246"/>
      <c r="FCM71" s="246"/>
      <c r="FCN71" s="246"/>
      <c r="FCO71" s="246"/>
      <c r="FCP71" s="246"/>
      <c r="FCQ71" s="246"/>
      <c r="FCR71" s="246"/>
      <c r="FCS71" s="246"/>
      <c r="FCT71" s="246"/>
      <c r="FCU71" s="246"/>
      <c r="FCV71" s="246"/>
      <c r="FCW71" s="246"/>
      <c r="FCX71" s="246"/>
      <c r="FCY71" s="246"/>
      <c r="FCZ71" s="246"/>
      <c r="FDA71" s="246"/>
      <c r="FDB71" s="246"/>
      <c r="FDC71" s="246"/>
      <c r="FDD71" s="246"/>
      <c r="FDE71" s="246"/>
      <c r="FDF71" s="246"/>
      <c r="FDG71" s="246"/>
      <c r="FDH71" s="246"/>
      <c r="FDI71" s="246"/>
      <c r="FDJ71" s="246"/>
      <c r="FDK71" s="246"/>
      <c r="FDL71" s="246"/>
      <c r="FDM71" s="246"/>
      <c r="FDN71" s="246"/>
      <c r="FDO71" s="246"/>
      <c r="FDP71" s="246"/>
      <c r="FDQ71" s="246"/>
      <c r="FDR71" s="246"/>
      <c r="FDS71" s="246"/>
      <c r="FDT71" s="246"/>
      <c r="FDU71" s="246"/>
      <c r="FDV71" s="246"/>
      <c r="FDW71" s="246"/>
      <c r="FDX71" s="246"/>
      <c r="FDY71" s="246"/>
      <c r="FDZ71" s="246"/>
      <c r="FEA71" s="246"/>
      <c r="FEB71" s="246"/>
      <c r="FEC71" s="246"/>
      <c r="FED71" s="246"/>
      <c r="FEE71" s="246"/>
      <c r="FEF71" s="246"/>
      <c r="FEG71" s="246"/>
      <c r="FEH71" s="246"/>
      <c r="FEI71" s="246"/>
      <c r="FEJ71" s="246"/>
      <c r="FEK71" s="246"/>
      <c r="FEL71" s="246"/>
      <c r="FEM71" s="246"/>
      <c r="FEN71" s="246"/>
      <c r="FEO71" s="246"/>
      <c r="FEP71" s="246"/>
      <c r="FEQ71" s="246"/>
      <c r="FER71" s="246"/>
      <c r="FES71" s="246"/>
      <c r="FET71" s="246"/>
      <c r="FEU71" s="246"/>
      <c r="FEV71" s="246"/>
      <c r="FEW71" s="246"/>
      <c r="FEX71" s="246"/>
      <c r="FEY71" s="246"/>
      <c r="FEZ71" s="246"/>
      <c r="FFA71" s="246"/>
      <c r="FFB71" s="246"/>
      <c r="FFC71" s="246"/>
      <c r="FFD71" s="246"/>
      <c r="FFE71" s="246"/>
      <c r="FFF71" s="246"/>
      <c r="FFG71" s="246"/>
      <c r="FFH71" s="246"/>
      <c r="FFI71" s="246"/>
      <c r="FFJ71" s="246"/>
      <c r="FFK71" s="246"/>
      <c r="FFL71" s="246"/>
      <c r="FFM71" s="246"/>
      <c r="FFN71" s="246"/>
      <c r="FFO71" s="246"/>
      <c r="FFP71" s="246"/>
      <c r="FFQ71" s="246"/>
      <c r="FFR71" s="246"/>
      <c r="FFS71" s="246"/>
      <c r="FFT71" s="246"/>
      <c r="FFU71" s="246"/>
      <c r="FFV71" s="246"/>
      <c r="FFW71" s="246"/>
      <c r="FFX71" s="246"/>
      <c r="FFY71" s="246"/>
      <c r="FFZ71" s="246"/>
      <c r="FGA71" s="246"/>
      <c r="FGB71" s="246"/>
      <c r="FGC71" s="246"/>
      <c r="FGD71" s="246"/>
      <c r="FGE71" s="246"/>
      <c r="FGF71" s="246"/>
      <c r="FGG71" s="246"/>
      <c r="FGH71" s="246"/>
      <c r="FGI71" s="246"/>
      <c r="FGJ71" s="246"/>
      <c r="FGK71" s="246"/>
      <c r="FGL71" s="246"/>
      <c r="FGM71" s="246"/>
      <c r="FGN71" s="246"/>
      <c r="FGO71" s="246"/>
      <c r="FGP71" s="246"/>
      <c r="FGQ71" s="246"/>
      <c r="FGR71" s="246"/>
      <c r="FGS71" s="246"/>
      <c r="FGT71" s="246"/>
      <c r="FGU71" s="246"/>
      <c r="FGV71" s="246"/>
      <c r="FGW71" s="246"/>
      <c r="FGX71" s="246"/>
      <c r="FGY71" s="246"/>
      <c r="FGZ71" s="246"/>
      <c r="FHA71" s="246"/>
      <c r="FHB71" s="246"/>
      <c r="FHC71" s="246"/>
      <c r="FHD71" s="246"/>
      <c r="FHE71" s="246"/>
      <c r="FHF71" s="246"/>
      <c r="FHG71" s="246"/>
      <c r="FHH71" s="246"/>
      <c r="FHI71" s="246"/>
      <c r="FHJ71" s="246"/>
      <c r="FHK71" s="246"/>
      <c r="FHL71" s="246"/>
      <c r="FHM71" s="246"/>
      <c r="FHN71" s="246"/>
      <c r="FHO71" s="246"/>
      <c r="FHP71" s="246"/>
      <c r="FHQ71" s="246"/>
      <c r="FHR71" s="246"/>
      <c r="FHS71" s="246"/>
      <c r="FHT71" s="246"/>
      <c r="FHU71" s="246"/>
      <c r="FHV71" s="246"/>
      <c r="FHW71" s="246"/>
      <c r="FHX71" s="246"/>
      <c r="FHY71" s="246"/>
      <c r="FHZ71" s="246"/>
      <c r="FIA71" s="246"/>
      <c r="FIB71" s="246"/>
      <c r="FIC71" s="246"/>
      <c r="FID71" s="246"/>
      <c r="FIE71" s="246"/>
      <c r="FIF71" s="246"/>
      <c r="FIG71" s="246"/>
      <c r="FIH71" s="246"/>
      <c r="FII71" s="246"/>
      <c r="FIJ71" s="246"/>
      <c r="FIK71" s="246"/>
      <c r="FIL71" s="246"/>
      <c r="FIM71" s="246"/>
      <c r="FIN71" s="246"/>
      <c r="FIO71" s="246"/>
      <c r="FIP71" s="246"/>
      <c r="FIQ71" s="246"/>
      <c r="FIR71" s="246"/>
      <c r="FIS71" s="246"/>
      <c r="FIT71" s="246"/>
      <c r="FIU71" s="246"/>
      <c r="FIV71" s="246"/>
      <c r="FIW71" s="246"/>
      <c r="FIX71" s="246"/>
      <c r="FIY71" s="246"/>
      <c r="FIZ71" s="246"/>
      <c r="FJA71" s="246"/>
      <c r="FJB71" s="246"/>
      <c r="FJC71" s="246"/>
      <c r="FJD71" s="246"/>
      <c r="FJE71" s="246"/>
      <c r="FJF71" s="246"/>
      <c r="FJG71" s="246"/>
      <c r="FJH71" s="246"/>
      <c r="FJI71" s="246"/>
      <c r="FJJ71" s="246"/>
      <c r="FJK71" s="246"/>
      <c r="FJL71" s="246"/>
      <c r="FJM71" s="246"/>
      <c r="FJN71" s="246"/>
      <c r="FJO71" s="246"/>
      <c r="FJP71" s="246"/>
      <c r="FJQ71" s="246"/>
      <c r="FJR71" s="246"/>
      <c r="FJS71" s="246"/>
      <c r="FJT71" s="246"/>
      <c r="FJU71" s="246"/>
      <c r="FJV71" s="246"/>
      <c r="FJW71" s="246"/>
      <c r="FJX71" s="246"/>
      <c r="FJY71" s="246"/>
      <c r="FJZ71" s="246"/>
      <c r="FKA71" s="246"/>
      <c r="FKB71" s="246"/>
      <c r="FKC71" s="246"/>
      <c r="FKD71" s="246"/>
      <c r="FKE71" s="246"/>
      <c r="FKF71" s="246"/>
      <c r="FKG71" s="246"/>
      <c r="FKH71" s="246"/>
      <c r="FKI71" s="246"/>
      <c r="FKJ71" s="246"/>
      <c r="FKK71" s="246"/>
      <c r="FKL71" s="246"/>
      <c r="FKM71" s="246"/>
      <c r="FKN71" s="246"/>
      <c r="FKO71" s="246"/>
      <c r="FKP71" s="246"/>
      <c r="FKQ71" s="246"/>
      <c r="FKR71" s="246"/>
      <c r="FKS71" s="246"/>
      <c r="FKT71" s="246"/>
      <c r="FKU71" s="246"/>
      <c r="FKV71" s="246"/>
      <c r="FKW71" s="246"/>
      <c r="FKX71" s="246"/>
      <c r="FKY71" s="246"/>
      <c r="FKZ71" s="246"/>
      <c r="FLA71" s="246"/>
      <c r="FLB71" s="246"/>
      <c r="FLC71" s="246"/>
      <c r="FLD71" s="246"/>
      <c r="FLE71" s="246"/>
      <c r="FLF71" s="246"/>
      <c r="FLG71" s="246"/>
      <c r="FLH71" s="246"/>
      <c r="FLI71" s="246"/>
      <c r="FLJ71" s="246"/>
      <c r="FLK71" s="246"/>
      <c r="FLL71" s="246"/>
      <c r="FLM71" s="246"/>
      <c r="FLN71" s="246"/>
      <c r="FLO71" s="246"/>
      <c r="FLP71" s="246"/>
      <c r="FLQ71" s="246"/>
      <c r="FLR71" s="246"/>
      <c r="FLS71" s="246"/>
      <c r="FLT71" s="246"/>
      <c r="FLU71" s="246"/>
      <c r="FLV71" s="246"/>
      <c r="FLW71" s="246"/>
      <c r="FLX71" s="246"/>
      <c r="FLY71" s="246"/>
      <c r="FLZ71" s="246"/>
      <c r="FMA71" s="246"/>
      <c r="FMB71" s="246"/>
      <c r="FMC71" s="246"/>
      <c r="FMD71" s="246"/>
      <c r="FME71" s="246"/>
      <c r="FMF71" s="246"/>
      <c r="FMG71" s="246"/>
      <c r="FMH71" s="246"/>
      <c r="FMI71" s="246"/>
      <c r="FMJ71" s="246"/>
      <c r="FMK71" s="246"/>
      <c r="FML71" s="246"/>
      <c r="FMM71" s="246"/>
      <c r="FMN71" s="246"/>
      <c r="FMO71" s="246"/>
      <c r="FMP71" s="246"/>
      <c r="FMQ71" s="246"/>
      <c r="FMR71" s="246"/>
      <c r="FMS71" s="246"/>
      <c r="FMT71" s="246"/>
      <c r="FMU71" s="246"/>
      <c r="FMV71" s="246"/>
      <c r="FMW71" s="246"/>
      <c r="FMX71" s="246"/>
      <c r="FMY71" s="246"/>
      <c r="FMZ71" s="246"/>
      <c r="FNA71" s="246"/>
      <c r="FNB71" s="246"/>
      <c r="FNC71" s="246"/>
      <c r="FND71" s="246"/>
      <c r="FNE71" s="246"/>
      <c r="FNF71" s="246"/>
      <c r="FNG71" s="246"/>
      <c r="FNH71" s="246"/>
      <c r="FNI71" s="246"/>
      <c r="FNJ71" s="246"/>
      <c r="FNK71" s="246"/>
      <c r="FNL71" s="246"/>
      <c r="FNM71" s="246"/>
      <c r="FNN71" s="246"/>
      <c r="FNO71" s="246"/>
      <c r="FNP71" s="246"/>
      <c r="FNQ71" s="246"/>
      <c r="FNR71" s="246"/>
      <c r="FNS71" s="246"/>
      <c r="FNT71" s="246"/>
      <c r="FNU71" s="246"/>
      <c r="FNV71" s="246"/>
      <c r="FNW71" s="246"/>
      <c r="FNX71" s="246"/>
      <c r="FNY71" s="246"/>
      <c r="FNZ71" s="246"/>
      <c r="FOA71" s="246"/>
      <c r="FOB71" s="246"/>
      <c r="FOC71" s="246"/>
      <c r="FOD71" s="246"/>
      <c r="FOE71" s="246"/>
      <c r="FOF71" s="246"/>
      <c r="FOG71" s="246"/>
      <c r="FOH71" s="246"/>
      <c r="FOI71" s="246"/>
      <c r="FOJ71" s="246"/>
      <c r="FOK71" s="246"/>
      <c r="FOL71" s="246"/>
      <c r="FOM71" s="246"/>
      <c r="FON71" s="246"/>
      <c r="FOO71" s="246"/>
      <c r="FOP71" s="246"/>
      <c r="FOQ71" s="246"/>
      <c r="FOR71" s="246"/>
      <c r="FOS71" s="246"/>
      <c r="FOT71" s="246"/>
      <c r="FOU71" s="246"/>
      <c r="FOV71" s="246"/>
      <c r="FOW71" s="246"/>
      <c r="FOX71" s="246"/>
      <c r="FOY71" s="246"/>
      <c r="FOZ71" s="246"/>
      <c r="FPA71" s="246"/>
      <c r="FPB71" s="246"/>
      <c r="FPC71" s="246"/>
      <c r="FPD71" s="246"/>
      <c r="FPE71" s="246"/>
      <c r="FPF71" s="246"/>
      <c r="FPG71" s="246"/>
      <c r="FPH71" s="246"/>
      <c r="FPI71" s="246"/>
      <c r="FPJ71" s="246"/>
      <c r="FPK71" s="246"/>
      <c r="FPL71" s="246"/>
      <c r="FPM71" s="246"/>
      <c r="FPN71" s="246"/>
      <c r="FPO71" s="246"/>
      <c r="FPP71" s="246"/>
      <c r="FPQ71" s="246"/>
      <c r="FPR71" s="246"/>
      <c r="FPS71" s="246"/>
      <c r="FPT71" s="246"/>
      <c r="FPU71" s="246"/>
      <c r="FPV71" s="246"/>
      <c r="FPW71" s="246"/>
      <c r="FPX71" s="246"/>
      <c r="FPY71" s="246"/>
      <c r="FPZ71" s="246"/>
      <c r="FQA71" s="246"/>
      <c r="FQB71" s="246"/>
      <c r="FQC71" s="246"/>
      <c r="FQD71" s="246"/>
      <c r="FQE71" s="246"/>
      <c r="FQF71" s="246"/>
      <c r="FQG71" s="246"/>
      <c r="FQH71" s="246"/>
      <c r="FQI71" s="246"/>
      <c r="FQJ71" s="246"/>
      <c r="FQK71" s="246"/>
      <c r="FQL71" s="246"/>
      <c r="FQM71" s="246"/>
      <c r="FQN71" s="246"/>
      <c r="FQO71" s="246"/>
      <c r="FQP71" s="246"/>
      <c r="FQQ71" s="246"/>
      <c r="FQR71" s="246"/>
      <c r="FQS71" s="246"/>
      <c r="FQT71" s="246"/>
      <c r="FQU71" s="246"/>
      <c r="FQV71" s="246"/>
      <c r="FQW71" s="246"/>
      <c r="FQX71" s="246"/>
      <c r="FQY71" s="246"/>
      <c r="FQZ71" s="246"/>
      <c r="FRA71" s="246"/>
      <c r="FRB71" s="246"/>
      <c r="FRC71" s="246"/>
      <c r="FRD71" s="246"/>
      <c r="FRE71" s="246"/>
      <c r="FRF71" s="246"/>
      <c r="FRG71" s="246"/>
      <c r="FRH71" s="246"/>
      <c r="FRI71" s="246"/>
      <c r="FRJ71" s="246"/>
      <c r="FRK71" s="246"/>
      <c r="FRL71" s="246"/>
      <c r="FRM71" s="246"/>
      <c r="FRN71" s="246"/>
      <c r="FRO71" s="246"/>
      <c r="FRP71" s="246"/>
      <c r="FRQ71" s="246"/>
      <c r="FRR71" s="246"/>
      <c r="FRS71" s="246"/>
      <c r="FRT71" s="246"/>
      <c r="FRU71" s="246"/>
      <c r="FRV71" s="246"/>
      <c r="FRW71" s="246"/>
      <c r="FRX71" s="246"/>
      <c r="FRY71" s="246"/>
      <c r="FRZ71" s="246"/>
      <c r="FSA71" s="246"/>
      <c r="FSB71" s="246"/>
      <c r="FSC71" s="246"/>
      <c r="FSD71" s="246"/>
      <c r="FSE71" s="246"/>
      <c r="FSF71" s="246"/>
      <c r="FSG71" s="246"/>
      <c r="FSH71" s="246"/>
      <c r="FSI71" s="246"/>
      <c r="FSJ71" s="246"/>
      <c r="FSK71" s="246"/>
      <c r="FSL71" s="246"/>
      <c r="FSM71" s="246"/>
      <c r="FSN71" s="246"/>
      <c r="FSO71" s="246"/>
      <c r="FSP71" s="246"/>
      <c r="FSQ71" s="246"/>
      <c r="FSR71" s="246"/>
      <c r="FSS71" s="246"/>
      <c r="FST71" s="246"/>
      <c r="FSU71" s="246"/>
      <c r="FSV71" s="246"/>
      <c r="FSW71" s="246"/>
      <c r="FSX71" s="246"/>
      <c r="FSY71" s="246"/>
      <c r="FSZ71" s="246"/>
      <c r="FTA71" s="246"/>
      <c r="FTB71" s="246"/>
      <c r="FTC71" s="246"/>
      <c r="FTD71" s="246"/>
      <c r="FTE71" s="246"/>
      <c r="FTF71" s="246"/>
      <c r="FTG71" s="246"/>
      <c r="FTH71" s="246"/>
      <c r="FTI71" s="246"/>
      <c r="FTJ71" s="246"/>
      <c r="FTK71" s="246"/>
      <c r="FTL71" s="246"/>
      <c r="FTM71" s="246"/>
      <c r="FTN71" s="246"/>
      <c r="FTO71" s="246"/>
      <c r="FTP71" s="246"/>
      <c r="FTQ71" s="246"/>
      <c r="FTR71" s="246"/>
      <c r="FTS71" s="246"/>
      <c r="FTT71" s="246"/>
      <c r="FTU71" s="246"/>
      <c r="FTV71" s="246"/>
      <c r="FTW71" s="246"/>
      <c r="FTX71" s="246"/>
      <c r="FTY71" s="246"/>
      <c r="FTZ71" s="246"/>
      <c r="FUA71" s="246"/>
      <c r="FUB71" s="246"/>
      <c r="FUC71" s="246"/>
      <c r="FUD71" s="246"/>
      <c r="FUE71" s="246"/>
      <c r="FUF71" s="246"/>
      <c r="FUG71" s="246"/>
      <c r="FUH71" s="246"/>
      <c r="FUI71" s="246"/>
      <c r="FUJ71" s="246"/>
      <c r="FUK71" s="246"/>
      <c r="FUL71" s="246"/>
      <c r="FUM71" s="246"/>
      <c r="FUN71" s="246"/>
      <c r="FUO71" s="246"/>
      <c r="FUP71" s="246"/>
      <c r="FUQ71" s="246"/>
      <c r="FUR71" s="246"/>
      <c r="FUS71" s="246"/>
      <c r="FUT71" s="246"/>
      <c r="FUU71" s="246"/>
      <c r="FUV71" s="246"/>
      <c r="FUW71" s="246"/>
      <c r="FUX71" s="246"/>
      <c r="FUY71" s="246"/>
      <c r="FUZ71" s="246"/>
      <c r="FVA71" s="246"/>
      <c r="FVB71" s="246"/>
      <c r="FVC71" s="246"/>
      <c r="FVD71" s="246"/>
      <c r="FVE71" s="246"/>
      <c r="FVF71" s="246"/>
      <c r="FVG71" s="246"/>
      <c r="FVH71" s="246"/>
      <c r="FVI71" s="246"/>
      <c r="FVJ71" s="246"/>
      <c r="FVK71" s="246"/>
      <c r="FVL71" s="246"/>
      <c r="FVM71" s="246"/>
      <c r="FVN71" s="246"/>
      <c r="FVO71" s="246"/>
      <c r="FVP71" s="246"/>
      <c r="FVQ71" s="246"/>
      <c r="FVR71" s="246"/>
      <c r="FVS71" s="246"/>
      <c r="FVT71" s="246"/>
      <c r="FVU71" s="246"/>
      <c r="FVV71" s="246"/>
      <c r="FVW71" s="246"/>
      <c r="FVX71" s="246"/>
      <c r="FVY71" s="246"/>
      <c r="FVZ71" s="246"/>
      <c r="FWA71" s="246"/>
      <c r="FWB71" s="246"/>
      <c r="FWC71" s="246"/>
      <c r="FWD71" s="246"/>
      <c r="FWE71" s="246"/>
      <c r="FWF71" s="246"/>
      <c r="FWG71" s="246"/>
      <c r="FWH71" s="246"/>
      <c r="FWI71" s="246"/>
      <c r="FWJ71" s="246"/>
      <c r="FWK71" s="246"/>
      <c r="FWL71" s="246"/>
      <c r="FWM71" s="246"/>
      <c r="FWN71" s="246"/>
      <c r="FWO71" s="246"/>
      <c r="FWP71" s="246"/>
      <c r="FWQ71" s="246"/>
      <c r="FWR71" s="246"/>
      <c r="FWS71" s="246"/>
      <c r="FWT71" s="246"/>
      <c r="FWU71" s="246"/>
      <c r="FWV71" s="246"/>
      <c r="FWW71" s="246"/>
      <c r="FWX71" s="246"/>
      <c r="FWY71" s="246"/>
      <c r="FWZ71" s="246"/>
      <c r="FXA71" s="246"/>
      <c r="FXB71" s="246"/>
      <c r="FXC71" s="246"/>
      <c r="FXD71" s="246"/>
      <c r="FXE71" s="246"/>
      <c r="FXF71" s="246"/>
      <c r="FXG71" s="246"/>
      <c r="FXH71" s="246"/>
      <c r="FXI71" s="246"/>
      <c r="FXJ71" s="246"/>
      <c r="FXK71" s="246"/>
      <c r="FXL71" s="246"/>
      <c r="FXM71" s="246"/>
      <c r="FXN71" s="246"/>
      <c r="FXO71" s="246"/>
      <c r="FXP71" s="246"/>
      <c r="FXQ71" s="246"/>
      <c r="FXR71" s="246"/>
      <c r="FXS71" s="246"/>
      <c r="FXT71" s="246"/>
      <c r="FXU71" s="246"/>
      <c r="FXV71" s="246"/>
      <c r="FXW71" s="246"/>
      <c r="FXX71" s="246"/>
      <c r="FXY71" s="246"/>
      <c r="FXZ71" s="246"/>
      <c r="FYA71" s="246"/>
      <c r="FYB71" s="246"/>
      <c r="FYC71" s="246"/>
      <c r="FYD71" s="246"/>
      <c r="FYE71" s="246"/>
      <c r="FYF71" s="246"/>
      <c r="FYG71" s="246"/>
      <c r="FYH71" s="246"/>
      <c r="FYI71" s="246"/>
      <c r="FYJ71" s="246"/>
      <c r="FYK71" s="246"/>
      <c r="FYL71" s="246"/>
      <c r="FYM71" s="246"/>
      <c r="FYN71" s="246"/>
      <c r="FYO71" s="246"/>
      <c r="FYP71" s="246"/>
      <c r="FYQ71" s="246"/>
      <c r="FYR71" s="246"/>
      <c r="FYS71" s="246"/>
      <c r="FYT71" s="246"/>
      <c r="FYU71" s="246"/>
      <c r="FYV71" s="246"/>
      <c r="FYW71" s="246"/>
      <c r="FYX71" s="246"/>
      <c r="FYY71" s="246"/>
      <c r="FYZ71" s="246"/>
      <c r="FZA71" s="246"/>
      <c r="FZB71" s="246"/>
      <c r="FZC71" s="246"/>
      <c r="FZD71" s="246"/>
      <c r="FZE71" s="246"/>
      <c r="FZF71" s="246"/>
      <c r="FZG71" s="246"/>
      <c r="FZH71" s="246"/>
      <c r="FZI71" s="246"/>
      <c r="FZJ71" s="246"/>
      <c r="FZK71" s="246"/>
      <c r="FZL71" s="246"/>
      <c r="FZM71" s="246"/>
      <c r="FZN71" s="246"/>
      <c r="FZO71" s="246"/>
      <c r="FZP71" s="246"/>
      <c r="FZQ71" s="246"/>
      <c r="FZR71" s="246"/>
      <c r="FZS71" s="246"/>
      <c r="FZT71" s="246"/>
      <c r="FZU71" s="246"/>
      <c r="FZV71" s="246"/>
      <c r="FZW71" s="246"/>
      <c r="FZX71" s="246"/>
      <c r="FZY71" s="246"/>
      <c r="FZZ71" s="246"/>
      <c r="GAA71" s="246"/>
      <c r="GAB71" s="246"/>
      <c r="GAC71" s="246"/>
      <c r="GAD71" s="246"/>
      <c r="GAE71" s="246"/>
      <c r="GAF71" s="246"/>
      <c r="GAG71" s="246"/>
      <c r="GAH71" s="246"/>
      <c r="GAI71" s="246"/>
      <c r="GAJ71" s="246"/>
      <c r="GAK71" s="246"/>
      <c r="GAL71" s="246"/>
      <c r="GAM71" s="246"/>
      <c r="GAN71" s="246"/>
      <c r="GAO71" s="246"/>
      <c r="GAP71" s="246"/>
      <c r="GAQ71" s="246"/>
      <c r="GAR71" s="246"/>
      <c r="GAS71" s="246"/>
      <c r="GAT71" s="246"/>
      <c r="GAU71" s="246"/>
      <c r="GAV71" s="246"/>
      <c r="GAW71" s="246"/>
      <c r="GAX71" s="246"/>
      <c r="GAY71" s="246"/>
      <c r="GAZ71" s="246"/>
      <c r="GBA71" s="246"/>
      <c r="GBB71" s="246"/>
      <c r="GBC71" s="246"/>
      <c r="GBD71" s="246"/>
      <c r="GBE71" s="246"/>
      <c r="GBF71" s="246"/>
      <c r="GBG71" s="246"/>
      <c r="GBH71" s="246"/>
      <c r="GBI71" s="246"/>
      <c r="GBJ71" s="246"/>
      <c r="GBK71" s="246"/>
      <c r="GBL71" s="246"/>
      <c r="GBM71" s="246"/>
      <c r="GBN71" s="246"/>
      <c r="GBO71" s="246"/>
      <c r="GBP71" s="246"/>
      <c r="GBQ71" s="246"/>
      <c r="GBR71" s="246"/>
      <c r="GBS71" s="246"/>
      <c r="GBT71" s="246"/>
      <c r="GBU71" s="246"/>
      <c r="GBV71" s="246"/>
      <c r="GBW71" s="246"/>
      <c r="GBX71" s="246"/>
      <c r="GBY71" s="246"/>
      <c r="GBZ71" s="246"/>
      <c r="GCA71" s="246"/>
      <c r="GCB71" s="246"/>
      <c r="GCC71" s="246"/>
      <c r="GCD71" s="246"/>
      <c r="GCE71" s="246"/>
      <c r="GCF71" s="246"/>
      <c r="GCG71" s="246"/>
      <c r="GCH71" s="246"/>
      <c r="GCI71" s="246"/>
      <c r="GCJ71" s="246"/>
      <c r="GCK71" s="246"/>
      <c r="GCL71" s="246"/>
      <c r="GCM71" s="246"/>
      <c r="GCN71" s="246"/>
      <c r="GCO71" s="246"/>
      <c r="GCP71" s="246"/>
      <c r="GCQ71" s="246"/>
      <c r="GCR71" s="246"/>
      <c r="GCS71" s="246"/>
      <c r="GCT71" s="246"/>
      <c r="GCU71" s="246"/>
      <c r="GCV71" s="246"/>
      <c r="GCW71" s="246"/>
      <c r="GCX71" s="246"/>
      <c r="GCY71" s="246"/>
      <c r="GCZ71" s="246"/>
      <c r="GDA71" s="246"/>
      <c r="GDB71" s="246"/>
      <c r="GDC71" s="246"/>
      <c r="GDD71" s="246"/>
      <c r="GDE71" s="246"/>
      <c r="GDF71" s="246"/>
      <c r="GDG71" s="246"/>
      <c r="GDH71" s="246"/>
      <c r="GDI71" s="246"/>
      <c r="GDJ71" s="246"/>
      <c r="GDK71" s="246"/>
      <c r="GDL71" s="246"/>
      <c r="GDM71" s="246"/>
      <c r="GDN71" s="246"/>
      <c r="GDO71" s="246"/>
      <c r="GDP71" s="246"/>
      <c r="GDQ71" s="246"/>
      <c r="GDR71" s="246"/>
      <c r="GDS71" s="246"/>
      <c r="GDT71" s="246"/>
      <c r="GDU71" s="246"/>
      <c r="GDV71" s="246"/>
      <c r="GDW71" s="246"/>
      <c r="GDX71" s="246"/>
      <c r="GDY71" s="246"/>
      <c r="GDZ71" s="246"/>
      <c r="GEA71" s="246"/>
      <c r="GEB71" s="246"/>
      <c r="GEC71" s="246"/>
      <c r="GED71" s="246"/>
      <c r="GEE71" s="246"/>
      <c r="GEF71" s="246"/>
      <c r="GEG71" s="246"/>
      <c r="GEH71" s="246"/>
      <c r="GEI71" s="246"/>
      <c r="GEJ71" s="246"/>
      <c r="GEK71" s="246"/>
      <c r="GEL71" s="246"/>
      <c r="GEM71" s="246"/>
      <c r="GEN71" s="246"/>
      <c r="GEO71" s="246"/>
      <c r="GEP71" s="246"/>
      <c r="GEQ71" s="246"/>
      <c r="GER71" s="246"/>
      <c r="GES71" s="246"/>
      <c r="GET71" s="246"/>
      <c r="GEU71" s="246"/>
      <c r="GEV71" s="246"/>
      <c r="GEW71" s="246"/>
      <c r="GEX71" s="246"/>
      <c r="GEY71" s="246"/>
      <c r="GEZ71" s="246"/>
      <c r="GFA71" s="246"/>
      <c r="GFB71" s="246"/>
      <c r="GFC71" s="246"/>
      <c r="GFD71" s="246"/>
      <c r="GFE71" s="246"/>
      <c r="GFF71" s="246"/>
      <c r="GFG71" s="246"/>
      <c r="GFH71" s="246"/>
      <c r="GFI71" s="246"/>
      <c r="GFJ71" s="246"/>
      <c r="GFK71" s="246"/>
      <c r="GFL71" s="246"/>
      <c r="GFM71" s="246"/>
      <c r="GFN71" s="246"/>
      <c r="GFO71" s="246"/>
      <c r="GFP71" s="246"/>
      <c r="GFQ71" s="246"/>
      <c r="GFR71" s="246"/>
      <c r="GFS71" s="246"/>
      <c r="GFT71" s="246"/>
      <c r="GFU71" s="246"/>
      <c r="GFV71" s="246"/>
      <c r="GFW71" s="246"/>
      <c r="GFX71" s="246"/>
      <c r="GFY71" s="246"/>
      <c r="GFZ71" s="246"/>
      <c r="GGA71" s="246"/>
      <c r="GGB71" s="246"/>
      <c r="GGC71" s="246"/>
      <c r="GGD71" s="246"/>
      <c r="GGE71" s="246"/>
      <c r="GGF71" s="246"/>
      <c r="GGG71" s="246"/>
      <c r="GGH71" s="246"/>
      <c r="GGI71" s="246"/>
      <c r="GGJ71" s="246"/>
      <c r="GGK71" s="246"/>
      <c r="GGL71" s="246"/>
      <c r="GGM71" s="246"/>
      <c r="GGN71" s="246"/>
      <c r="GGO71" s="246"/>
      <c r="GGP71" s="246"/>
      <c r="GGQ71" s="246"/>
      <c r="GGR71" s="246"/>
      <c r="GGS71" s="246"/>
      <c r="GGT71" s="246"/>
      <c r="GGU71" s="246"/>
      <c r="GGV71" s="246"/>
      <c r="GGW71" s="246"/>
      <c r="GGX71" s="246"/>
      <c r="GGY71" s="246"/>
      <c r="GGZ71" s="246"/>
      <c r="GHA71" s="246"/>
      <c r="GHB71" s="246"/>
      <c r="GHC71" s="246"/>
      <c r="GHD71" s="246"/>
      <c r="GHE71" s="246"/>
      <c r="GHF71" s="246"/>
      <c r="GHG71" s="246"/>
      <c r="GHH71" s="246"/>
      <c r="GHI71" s="246"/>
      <c r="GHJ71" s="246"/>
      <c r="GHK71" s="246"/>
      <c r="GHL71" s="246"/>
      <c r="GHM71" s="246"/>
      <c r="GHN71" s="246"/>
      <c r="GHO71" s="246"/>
      <c r="GHP71" s="246"/>
      <c r="GHQ71" s="246"/>
      <c r="GHR71" s="246"/>
      <c r="GHS71" s="246"/>
      <c r="GHT71" s="246"/>
      <c r="GHU71" s="246"/>
      <c r="GHV71" s="246"/>
      <c r="GHW71" s="246"/>
      <c r="GHX71" s="246"/>
      <c r="GHY71" s="246"/>
      <c r="GHZ71" s="246"/>
      <c r="GIA71" s="246"/>
      <c r="GIB71" s="246"/>
      <c r="GIC71" s="246"/>
      <c r="GID71" s="246"/>
      <c r="GIE71" s="246"/>
      <c r="GIF71" s="246"/>
      <c r="GIG71" s="246"/>
      <c r="GIH71" s="246"/>
      <c r="GII71" s="246"/>
      <c r="GIJ71" s="246"/>
      <c r="GIK71" s="246"/>
      <c r="GIL71" s="246"/>
      <c r="GIM71" s="246"/>
      <c r="GIN71" s="246"/>
      <c r="GIO71" s="246"/>
      <c r="GIP71" s="246"/>
      <c r="GIQ71" s="246"/>
      <c r="GIR71" s="246"/>
      <c r="GIS71" s="246"/>
      <c r="GIT71" s="246"/>
      <c r="GIU71" s="246"/>
      <c r="GIV71" s="246"/>
      <c r="GIW71" s="246"/>
      <c r="GIX71" s="246"/>
      <c r="GIY71" s="246"/>
      <c r="GIZ71" s="246"/>
      <c r="GJA71" s="246"/>
      <c r="GJB71" s="246"/>
      <c r="GJC71" s="246"/>
      <c r="GJD71" s="246"/>
      <c r="GJE71" s="246"/>
      <c r="GJF71" s="246"/>
      <c r="GJG71" s="246"/>
      <c r="GJH71" s="246"/>
      <c r="GJI71" s="246"/>
      <c r="GJJ71" s="246"/>
      <c r="GJK71" s="246"/>
      <c r="GJL71" s="246"/>
      <c r="GJM71" s="246"/>
      <c r="GJN71" s="246"/>
      <c r="GJO71" s="246"/>
      <c r="GJP71" s="246"/>
      <c r="GJQ71" s="246"/>
      <c r="GJR71" s="246"/>
      <c r="GJS71" s="246"/>
      <c r="GJT71" s="246"/>
      <c r="GJU71" s="246"/>
      <c r="GJV71" s="246"/>
      <c r="GJW71" s="246"/>
      <c r="GJX71" s="246"/>
      <c r="GJY71" s="246"/>
      <c r="GJZ71" s="246"/>
      <c r="GKA71" s="246"/>
      <c r="GKB71" s="246"/>
      <c r="GKC71" s="246"/>
      <c r="GKD71" s="246"/>
      <c r="GKE71" s="246"/>
      <c r="GKF71" s="246"/>
      <c r="GKG71" s="246"/>
      <c r="GKH71" s="246"/>
      <c r="GKI71" s="246"/>
      <c r="GKJ71" s="246"/>
      <c r="GKK71" s="246"/>
      <c r="GKL71" s="246"/>
      <c r="GKM71" s="246"/>
      <c r="GKN71" s="246"/>
      <c r="GKO71" s="246"/>
      <c r="GKP71" s="246"/>
      <c r="GKQ71" s="246"/>
      <c r="GKR71" s="246"/>
      <c r="GKS71" s="246"/>
      <c r="GKT71" s="246"/>
      <c r="GKU71" s="246"/>
      <c r="GKV71" s="246"/>
      <c r="GKW71" s="246"/>
      <c r="GKX71" s="246"/>
      <c r="GKY71" s="246"/>
      <c r="GKZ71" s="246"/>
      <c r="GLA71" s="246"/>
      <c r="GLB71" s="246"/>
      <c r="GLC71" s="246"/>
      <c r="GLD71" s="246"/>
      <c r="GLE71" s="246"/>
      <c r="GLF71" s="246"/>
      <c r="GLG71" s="246"/>
      <c r="GLH71" s="246"/>
      <c r="GLI71" s="246"/>
      <c r="GLJ71" s="246"/>
      <c r="GLK71" s="246"/>
      <c r="GLL71" s="246"/>
      <c r="GLM71" s="246"/>
      <c r="GLN71" s="246"/>
      <c r="GLO71" s="246"/>
      <c r="GLP71" s="246"/>
      <c r="GLQ71" s="246"/>
      <c r="GLR71" s="246"/>
      <c r="GLS71" s="246"/>
      <c r="GLT71" s="246"/>
      <c r="GLU71" s="246"/>
      <c r="GLV71" s="246"/>
      <c r="GLW71" s="246"/>
      <c r="GLX71" s="246"/>
      <c r="GLY71" s="246"/>
      <c r="GLZ71" s="246"/>
      <c r="GMA71" s="246"/>
      <c r="GMB71" s="246"/>
      <c r="GMC71" s="246"/>
      <c r="GMD71" s="246"/>
      <c r="GME71" s="246"/>
      <c r="GMF71" s="246"/>
      <c r="GMG71" s="246"/>
      <c r="GMH71" s="246"/>
      <c r="GMI71" s="246"/>
      <c r="GMJ71" s="246"/>
      <c r="GMK71" s="246"/>
      <c r="GML71" s="246"/>
      <c r="GMM71" s="246"/>
      <c r="GMN71" s="246"/>
      <c r="GMO71" s="246"/>
      <c r="GMP71" s="246"/>
      <c r="GMQ71" s="246"/>
      <c r="GMR71" s="246"/>
      <c r="GMS71" s="246"/>
      <c r="GMT71" s="246"/>
      <c r="GMU71" s="246"/>
      <c r="GMV71" s="246"/>
      <c r="GMW71" s="246"/>
      <c r="GMX71" s="246"/>
      <c r="GMY71" s="246"/>
      <c r="GMZ71" s="246"/>
      <c r="GNA71" s="246"/>
      <c r="GNB71" s="246"/>
      <c r="GNC71" s="246"/>
      <c r="GND71" s="246"/>
      <c r="GNE71" s="246"/>
      <c r="GNF71" s="246"/>
      <c r="GNG71" s="246"/>
      <c r="GNH71" s="246"/>
      <c r="GNI71" s="246"/>
      <c r="GNJ71" s="246"/>
      <c r="GNK71" s="246"/>
      <c r="GNL71" s="246"/>
      <c r="GNM71" s="246"/>
      <c r="GNN71" s="246"/>
      <c r="GNO71" s="246"/>
      <c r="GNP71" s="246"/>
      <c r="GNQ71" s="246"/>
      <c r="GNR71" s="246"/>
      <c r="GNS71" s="246"/>
      <c r="GNT71" s="246"/>
      <c r="GNU71" s="246"/>
      <c r="GNV71" s="246"/>
      <c r="GNW71" s="246"/>
      <c r="GNX71" s="246"/>
      <c r="GNY71" s="246"/>
      <c r="GNZ71" s="246"/>
      <c r="GOA71" s="246"/>
      <c r="GOB71" s="246"/>
      <c r="GOC71" s="246"/>
      <c r="GOD71" s="246"/>
      <c r="GOE71" s="246"/>
      <c r="GOF71" s="246"/>
      <c r="GOG71" s="246"/>
      <c r="GOH71" s="246"/>
      <c r="GOI71" s="246"/>
      <c r="GOJ71" s="246"/>
      <c r="GOK71" s="246"/>
      <c r="GOL71" s="246"/>
      <c r="GOM71" s="246"/>
      <c r="GON71" s="246"/>
      <c r="GOO71" s="246"/>
      <c r="GOP71" s="246"/>
      <c r="GOQ71" s="246"/>
      <c r="GOR71" s="246"/>
      <c r="GOS71" s="246"/>
      <c r="GOT71" s="246"/>
      <c r="GOU71" s="246"/>
      <c r="GOV71" s="246"/>
      <c r="GOW71" s="246"/>
      <c r="GOX71" s="246"/>
      <c r="GOY71" s="246"/>
      <c r="GOZ71" s="246"/>
      <c r="GPA71" s="246"/>
      <c r="GPB71" s="246"/>
      <c r="GPC71" s="246"/>
      <c r="GPD71" s="246"/>
      <c r="GPE71" s="246"/>
      <c r="GPF71" s="246"/>
      <c r="GPG71" s="246"/>
      <c r="GPH71" s="246"/>
      <c r="GPI71" s="246"/>
      <c r="GPJ71" s="246"/>
      <c r="GPK71" s="246"/>
      <c r="GPL71" s="246"/>
      <c r="GPM71" s="246"/>
      <c r="GPN71" s="246"/>
      <c r="GPO71" s="246"/>
      <c r="GPP71" s="246"/>
      <c r="GPQ71" s="246"/>
      <c r="GPR71" s="246"/>
      <c r="GPS71" s="246"/>
      <c r="GPT71" s="246"/>
      <c r="GPU71" s="246"/>
      <c r="GPV71" s="246"/>
      <c r="GPW71" s="246"/>
      <c r="GPX71" s="246"/>
      <c r="GPY71" s="246"/>
      <c r="GPZ71" s="246"/>
      <c r="GQA71" s="246"/>
      <c r="GQB71" s="246"/>
      <c r="GQC71" s="246"/>
      <c r="GQD71" s="246"/>
      <c r="GQE71" s="246"/>
      <c r="GQF71" s="246"/>
      <c r="GQG71" s="246"/>
      <c r="GQH71" s="246"/>
      <c r="GQI71" s="246"/>
      <c r="GQJ71" s="246"/>
      <c r="GQK71" s="246"/>
      <c r="GQL71" s="246"/>
      <c r="GQM71" s="246"/>
      <c r="GQN71" s="246"/>
      <c r="GQO71" s="246"/>
      <c r="GQP71" s="246"/>
      <c r="GQQ71" s="246"/>
      <c r="GQR71" s="246"/>
      <c r="GQS71" s="246"/>
      <c r="GQT71" s="246"/>
      <c r="GQU71" s="246"/>
      <c r="GQV71" s="246"/>
      <c r="GQW71" s="246"/>
      <c r="GQX71" s="246"/>
      <c r="GQY71" s="246"/>
      <c r="GQZ71" s="246"/>
      <c r="GRA71" s="246"/>
      <c r="GRB71" s="246"/>
      <c r="GRC71" s="246"/>
      <c r="GRD71" s="246"/>
      <c r="GRE71" s="246"/>
      <c r="GRF71" s="246"/>
      <c r="GRG71" s="246"/>
      <c r="GRH71" s="246"/>
      <c r="GRI71" s="246"/>
      <c r="GRJ71" s="246"/>
      <c r="GRK71" s="246"/>
      <c r="GRL71" s="246"/>
      <c r="GRM71" s="246"/>
      <c r="GRN71" s="246"/>
      <c r="GRO71" s="246"/>
      <c r="GRP71" s="246"/>
      <c r="GRQ71" s="246"/>
      <c r="GRR71" s="246"/>
      <c r="GRS71" s="246"/>
      <c r="GRT71" s="246"/>
      <c r="GRU71" s="246"/>
      <c r="GRV71" s="246"/>
      <c r="GRW71" s="246"/>
      <c r="GRX71" s="246"/>
      <c r="GRY71" s="246"/>
      <c r="GRZ71" s="246"/>
      <c r="GSA71" s="246"/>
      <c r="GSB71" s="246"/>
      <c r="GSC71" s="246"/>
      <c r="GSD71" s="246"/>
      <c r="GSE71" s="246"/>
      <c r="GSF71" s="246"/>
      <c r="GSG71" s="246"/>
      <c r="GSH71" s="246"/>
      <c r="GSI71" s="246"/>
      <c r="GSJ71" s="246"/>
      <c r="GSK71" s="246"/>
      <c r="GSL71" s="246"/>
      <c r="GSM71" s="246"/>
      <c r="GSN71" s="246"/>
      <c r="GSO71" s="246"/>
      <c r="GSP71" s="246"/>
      <c r="GSQ71" s="246"/>
      <c r="GSR71" s="246"/>
      <c r="GSS71" s="246"/>
      <c r="GST71" s="246"/>
      <c r="GSU71" s="246"/>
      <c r="GSV71" s="246"/>
      <c r="GSW71" s="246"/>
      <c r="GSX71" s="246"/>
      <c r="GSY71" s="246"/>
      <c r="GSZ71" s="246"/>
      <c r="GTA71" s="246"/>
      <c r="GTB71" s="246"/>
      <c r="GTC71" s="246"/>
      <c r="GTD71" s="246"/>
      <c r="GTE71" s="246"/>
      <c r="GTF71" s="246"/>
      <c r="GTG71" s="246"/>
      <c r="GTH71" s="246"/>
      <c r="GTI71" s="246"/>
      <c r="GTJ71" s="246"/>
      <c r="GTK71" s="246"/>
      <c r="GTL71" s="246"/>
      <c r="GTM71" s="246"/>
      <c r="GTN71" s="246"/>
      <c r="GTO71" s="246"/>
      <c r="GTP71" s="246"/>
      <c r="GTQ71" s="246"/>
      <c r="GTR71" s="246"/>
      <c r="GTS71" s="246"/>
      <c r="GTT71" s="246"/>
      <c r="GTU71" s="246"/>
      <c r="GTV71" s="246"/>
      <c r="GTW71" s="246"/>
      <c r="GTX71" s="246"/>
      <c r="GTY71" s="246"/>
      <c r="GTZ71" s="246"/>
      <c r="GUA71" s="246"/>
      <c r="GUB71" s="246"/>
      <c r="GUC71" s="246"/>
      <c r="GUD71" s="246"/>
      <c r="GUE71" s="246"/>
      <c r="GUF71" s="246"/>
      <c r="GUG71" s="246"/>
      <c r="GUH71" s="246"/>
      <c r="GUI71" s="246"/>
      <c r="GUJ71" s="246"/>
      <c r="GUK71" s="246"/>
      <c r="GUL71" s="246"/>
      <c r="GUM71" s="246"/>
      <c r="GUN71" s="246"/>
      <c r="GUO71" s="246"/>
      <c r="GUP71" s="246"/>
      <c r="GUQ71" s="246"/>
      <c r="GUR71" s="246"/>
      <c r="GUS71" s="246"/>
      <c r="GUT71" s="246"/>
      <c r="GUU71" s="246"/>
      <c r="GUV71" s="246"/>
      <c r="GUW71" s="246"/>
      <c r="GUX71" s="246"/>
      <c r="GUY71" s="246"/>
      <c r="GUZ71" s="246"/>
      <c r="GVA71" s="246"/>
      <c r="GVB71" s="246"/>
      <c r="GVC71" s="246"/>
      <c r="GVD71" s="246"/>
      <c r="GVE71" s="246"/>
      <c r="GVF71" s="246"/>
      <c r="GVG71" s="246"/>
      <c r="GVH71" s="246"/>
      <c r="GVI71" s="246"/>
      <c r="GVJ71" s="246"/>
      <c r="GVK71" s="246"/>
      <c r="GVL71" s="246"/>
      <c r="GVM71" s="246"/>
      <c r="GVN71" s="246"/>
      <c r="GVO71" s="246"/>
      <c r="GVP71" s="246"/>
      <c r="GVQ71" s="246"/>
      <c r="GVR71" s="246"/>
      <c r="GVS71" s="246"/>
      <c r="GVT71" s="246"/>
      <c r="GVU71" s="246"/>
      <c r="GVV71" s="246"/>
      <c r="GVW71" s="246"/>
      <c r="GVX71" s="246"/>
      <c r="GVY71" s="246"/>
      <c r="GVZ71" s="246"/>
      <c r="GWA71" s="246"/>
      <c r="GWB71" s="246"/>
      <c r="GWC71" s="246"/>
      <c r="GWD71" s="246"/>
      <c r="GWE71" s="246"/>
      <c r="GWF71" s="246"/>
      <c r="GWG71" s="246"/>
      <c r="GWH71" s="246"/>
      <c r="GWI71" s="246"/>
      <c r="GWJ71" s="246"/>
      <c r="GWK71" s="246"/>
      <c r="GWL71" s="246"/>
      <c r="GWM71" s="246"/>
      <c r="GWN71" s="246"/>
      <c r="GWO71" s="246"/>
      <c r="GWP71" s="246"/>
      <c r="GWQ71" s="246"/>
      <c r="GWR71" s="246"/>
      <c r="GWS71" s="246"/>
      <c r="GWT71" s="246"/>
      <c r="GWU71" s="246"/>
      <c r="GWV71" s="246"/>
      <c r="GWW71" s="246"/>
      <c r="GWX71" s="246"/>
      <c r="GWY71" s="246"/>
      <c r="GWZ71" s="246"/>
      <c r="GXA71" s="246"/>
      <c r="GXB71" s="246"/>
      <c r="GXC71" s="246"/>
      <c r="GXD71" s="246"/>
      <c r="GXE71" s="246"/>
      <c r="GXF71" s="246"/>
      <c r="GXG71" s="246"/>
      <c r="GXH71" s="246"/>
      <c r="GXI71" s="246"/>
      <c r="GXJ71" s="246"/>
      <c r="GXK71" s="246"/>
      <c r="GXL71" s="246"/>
      <c r="GXM71" s="246"/>
      <c r="GXN71" s="246"/>
      <c r="GXO71" s="246"/>
      <c r="GXP71" s="246"/>
      <c r="GXQ71" s="246"/>
      <c r="GXR71" s="246"/>
      <c r="GXS71" s="246"/>
      <c r="GXT71" s="246"/>
      <c r="GXU71" s="246"/>
      <c r="GXV71" s="246"/>
      <c r="GXW71" s="246"/>
      <c r="GXX71" s="246"/>
      <c r="GXY71" s="246"/>
      <c r="GXZ71" s="246"/>
      <c r="GYA71" s="246"/>
      <c r="GYB71" s="246"/>
      <c r="GYC71" s="246"/>
      <c r="GYD71" s="246"/>
      <c r="GYE71" s="246"/>
      <c r="GYF71" s="246"/>
      <c r="GYG71" s="246"/>
      <c r="GYH71" s="246"/>
      <c r="GYI71" s="246"/>
      <c r="GYJ71" s="246"/>
      <c r="GYK71" s="246"/>
      <c r="GYL71" s="246"/>
      <c r="GYM71" s="246"/>
      <c r="GYN71" s="246"/>
      <c r="GYO71" s="246"/>
      <c r="GYP71" s="246"/>
      <c r="GYQ71" s="246"/>
      <c r="GYR71" s="246"/>
      <c r="GYS71" s="246"/>
      <c r="GYT71" s="246"/>
      <c r="GYU71" s="246"/>
      <c r="GYV71" s="246"/>
      <c r="GYW71" s="246"/>
      <c r="GYX71" s="246"/>
      <c r="GYY71" s="246"/>
      <c r="GYZ71" s="246"/>
      <c r="GZA71" s="246"/>
      <c r="GZB71" s="246"/>
      <c r="GZC71" s="246"/>
      <c r="GZD71" s="246"/>
      <c r="GZE71" s="246"/>
      <c r="GZF71" s="246"/>
      <c r="GZG71" s="246"/>
      <c r="GZH71" s="246"/>
      <c r="GZI71" s="246"/>
      <c r="GZJ71" s="246"/>
      <c r="GZK71" s="246"/>
      <c r="GZL71" s="246"/>
      <c r="GZM71" s="246"/>
      <c r="GZN71" s="246"/>
      <c r="GZO71" s="246"/>
      <c r="GZP71" s="246"/>
      <c r="GZQ71" s="246"/>
      <c r="GZR71" s="246"/>
      <c r="GZS71" s="246"/>
      <c r="GZT71" s="246"/>
      <c r="GZU71" s="246"/>
      <c r="GZV71" s="246"/>
      <c r="GZW71" s="246"/>
      <c r="GZX71" s="246"/>
      <c r="GZY71" s="246"/>
      <c r="GZZ71" s="246"/>
      <c r="HAA71" s="246"/>
      <c r="HAB71" s="246"/>
      <c r="HAC71" s="246"/>
      <c r="HAD71" s="246"/>
      <c r="HAE71" s="246"/>
      <c r="HAF71" s="246"/>
      <c r="HAG71" s="246"/>
      <c r="HAH71" s="246"/>
      <c r="HAI71" s="246"/>
      <c r="HAJ71" s="246"/>
      <c r="HAK71" s="246"/>
      <c r="HAL71" s="246"/>
      <c r="HAM71" s="246"/>
      <c r="HAN71" s="246"/>
      <c r="HAO71" s="246"/>
      <c r="HAP71" s="246"/>
      <c r="HAQ71" s="246"/>
      <c r="HAR71" s="246"/>
      <c r="HAS71" s="246"/>
      <c r="HAT71" s="246"/>
      <c r="HAU71" s="246"/>
      <c r="HAV71" s="246"/>
      <c r="HAW71" s="246"/>
      <c r="HAX71" s="246"/>
      <c r="HAY71" s="246"/>
      <c r="HAZ71" s="246"/>
      <c r="HBA71" s="246"/>
      <c r="HBB71" s="246"/>
      <c r="HBC71" s="246"/>
      <c r="HBD71" s="246"/>
      <c r="HBE71" s="246"/>
      <c r="HBF71" s="246"/>
      <c r="HBG71" s="246"/>
      <c r="HBH71" s="246"/>
      <c r="HBI71" s="246"/>
      <c r="HBJ71" s="246"/>
      <c r="HBK71" s="246"/>
      <c r="HBL71" s="246"/>
      <c r="HBM71" s="246"/>
      <c r="HBN71" s="246"/>
      <c r="HBO71" s="246"/>
      <c r="HBP71" s="246"/>
      <c r="HBQ71" s="246"/>
      <c r="HBR71" s="246"/>
      <c r="HBS71" s="246"/>
      <c r="HBT71" s="246"/>
      <c r="HBU71" s="246"/>
      <c r="HBV71" s="246"/>
      <c r="HBW71" s="246"/>
      <c r="HBX71" s="246"/>
      <c r="HBY71" s="246"/>
      <c r="HBZ71" s="246"/>
      <c r="HCA71" s="246"/>
      <c r="HCB71" s="246"/>
      <c r="HCC71" s="246"/>
      <c r="HCD71" s="246"/>
      <c r="HCE71" s="246"/>
      <c r="HCF71" s="246"/>
      <c r="HCG71" s="246"/>
      <c r="HCH71" s="246"/>
      <c r="HCI71" s="246"/>
      <c r="HCJ71" s="246"/>
      <c r="HCK71" s="246"/>
      <c r="HCL71" s="246"/>
      <c r="HCM71" s="246"/>
      <c r="HCN71" s="246"/>
      <c r="HCO71" s="246"/>
      <c r="HCP71" s="246"/>
      <c r="HCQ71" s="246"/>
      <c r="HCR71" s="246"/>
      <c r="HCS71" s="246"/>
      <c r="HCT71" s="246"/>
      <c r="HCU71" s="246"/>
      <c r="HCV71" s="246"/>
      <c r="HCW71" s="246"/>
      <c r="HCX71" s="246"/>
      <c r="HCY71" s="246"/>
      <c r="HCZ71" s="246"/>
      <c r="HDA71" s="246"/>
      <c r="HDB71" s="246"/>
      <c r="HDC71" s="246"/>
      <c r="HDD71" s="246"/>
      <c r="HDE71" s="246"/>
      <c r="HDF71" s="246"/>
      <c r="HDG71" s="246"/>
      <c r="HDH71" s="246"/>
      <c r="HDI71" s="246"/>
      <c r="HDJ71" s="246"/>
      <c r="HDK71" s="246"/>
      <c r="HDL71" s="246"/>
      <c r="HDM71" s="246"/>
      <c r="HDN71" s="246"/>
      <c r="HDO71" s="246"/>
      <c r="HDP71" s="246"/>
      <c r="HDQ71" s="246"/>
      <c r="HDR71" s="246"/>
      <c r="HDS71" s="246"/>
      <c r="HDT71" s="246"/>
      <c r="HDU71" s="246"/>
      <c r="HDV71" s="246"/>
      <c r="HDW71" s="246"/>
      <c r="HDX71" s="246"/>
      <c r="HDY71" s="246"/>
      <c r="HDZ71" s="246"/>
      <c r="HEA71" s="246"/>
      <c r="HEB71" s="246"/>
      <c r="HEC71" s="246"/>
      <c r="HED71" s="246"/>
      <c r="HEE71" s="246"/>
      <c r="HEF71" s="246"/>
      <c r="HEG71" s="246"/>
      <c r="HEH71" s="246"/>
      <c r="HEI71" s="246"/>
      <c r="HEJ71" s="246"/>
      <c r="HEK71" s="246"/>
      <c r="HEL71" s="246"/>
      <c r="HEM71" s="246"/>
      <c r="HEN71" s="246"/>
      <c r="HEO71" s="246"/>
      <c r="HEP71" s="246"/>
      <c r="HEQ71" s="246"/>
      <c r="HER71" s="246"/>
      <c r="HES71" s="246"/>
      <c r="HET71" s="246"/>
      <c r="HEU71" s="246"/>
      <c r="HEV71" s="246"/>
      <c r="HEW71" s="246"/>
      <c r="HEX71" s="246"/>
      <c r="HEY71" s="246"/>
      <c r="HEZ71" s="246"/>
      <c r="HFA71" s="246"/>
      <c r="HFB71" s="246"/>
      <c r="HFC71" s="246"/>
      <c r="HFD71" s="246"/>
      <c r="HFE71" s="246"/>
      <c r="HFF71" s="246"/>
      <c r="HFG71" s="246"/>
      <c r="HFH71" s="246"/>
      <c r="HFI71" s="246"/>
      <c r="HFJ71" s="246"/>
      <c r="HFK71" s="246"/>
      <c r="HFL71" s="246"/>
      <c r="HFM71" s="246"/>
      <c r="HFN71" s="246"/>
      <c r="HFO71" s="246"/>
      <c r="HFP71" s="246"/>
      <c r="HFQ71" s="246"/>
      <c r="HFR71" s="246"/>
      <c r="HFS71" s="246"/>
      <c r="HFT71" s="246"/>
      <c r="HFU71" s="246"/>
      <c r="HFV71" s="246"/>
      <c r="HFW71" s="246"/>
      <c r="HFX71" s="246"/>
      <c r="HFY71" s="246"/>
      <c r="HFZ71" s="246"/>
      <c r="HGA71" s="246"/>
      <c r="HGB71" s="246"/>
      <c r="HGC71" s="246"/>
      <c r="HGD71" s="246"/>
      <c r="HGE71" s="246"/>
      <c r="HGF71" s="246"/>
      <c r="HGG71" s="246"/>
      <c r="HGH71" s="246"/>
      <c r="HGI71" s="246"/>
      <c r="HGJ71" s="246"/>
      <c r="HGK71" s="246"/>
      <c r="HGL71" s="246"/>
      <c r="HGM71" s="246"/>
      <c r="HGN71" s="246"/>
      <c r="HGO71" s="246"/>
      <c r="HGP71" s="246"/>
      <c r="HGQ71" s="246"/>
      <c r="HGR71" s="246"/>
      <c r="HGS71" s="246"/>
      <c r="HGT71" s="246"/>
      <c r="HGU71" s="246"/>
      <c r="HGV71" s="246"/>
      <c r="HGW71" s="246"/>
      <c r="HGX71" s="246"/>
      <c r="HGY71" s="246"/>
      <c r="HGZ71" s="246"/>
      <c r="HHA71" s="246"/>
      <c r="HHB71" s="246"/>
      <c r="HHC71" s="246"/>
      <c r="HHD71" s="246"/>
      <c r="HHE71" s="246"/>
      <c r="HHF71" s="246"/>
      <c r="HHG71" s="246"/>
      <c r="HHH71" s="246"/>
      <c r="HHI71" s="246"/>
      <c r="HHJ71" s="246"/>
      <c r="HHK71" s="246"/>
      <c r="HHL71" s="246"/>
      <c r="HHM71" s="246"/>
      <c r="HHN71" s="246"/>
      <c r="HHO71" s="246"/>
      <c r="HHP71" s="246"/>
      <c r="HHQ71" s="246"/>
      <c r="HHR71" s="246"/>
      <c r="HHS71" s="246"/>
      <c r="HHT71" s="246"/>
      <c r="HHU71" s="246"/>
      <c r="HHV71" s="246"/>
      <c r="HHW71" s="246"/>
      <c r="HHX71" s="246"/>
      <c r="HHY71" s="246"/>
      <c r="HHZ71" s="246"/>
      <c r="HIA71" s="246"/>
      <c r="HIB71" s="246"/>
      <c r="HIC71" s="246"/>
      <c r="HID71" s="246"/>
      <c r="HIE71" s="246"/>
      <c r="HIF71" s="246"/>
      <c r="HIG71" s="246"/>
      <c r="HIH71" s="246"/>
      <c r="HII71" s="246"/>
      <c r="HIJ71" s="246"/>
      <c r="HIK71" s="246"/>
      <c r="HIL71" s="246"/>
      <c r="HIM71" s="246"/>
      <c r="HIN71" s="246"/>
      <c r="HIO71" s="246"/>
      <c r="HIP71" s="246"/>
      <c r="HIQ71" s="246"/>
      <c r="HIR71" s="246"/>
      <c r="HIS71" s="246"/>
      <c r="HIT71" s="246"/>
      <c r="HIU71" s="246"/>
      <c r="HIV71" s="246"/>
      <c r="HIW71" s="246"/>
      <c r="HIX71" s="246"/>
      <c r="HIY71" s="246"/>
      <c r="HIZ71" s="246"/>
      <c r="HJA71" s="246"/>
      <c r="HJB71" s="246"/>
      <c r="HJC71" s="246"/>
      <c r="HJD71" s="246"/>
      <c r="HJE71" s="246"/>
      <c r="HJF71" s="246"/>
      <c r="HJG71" s="246"/>
      <c r="HJH71" s="246"/>
      <c r="HJI71" s="246"/>
      <c r="HJJ71" s="246"/>
      <c r="HJK71" s="246"/>
      <c r="HJL71" s="246"/>
      <c r="HJM71" s="246"/>
      <c r="HJN71" s="246"/>
      <c r="HJO71" s="246"/>
      <c r="HJP71" s="246"/>
      <c r="HJQ71" s="246"/>
      <c r="HJR71" s="246"/>
      <c r="HJS71" s="246"/>
      <c r="HJT71" s="246"/>
      <c r="HJU71" s="246"/>
      <c r="HJV71" s="246"/>
      <c r="HJW71" s="246"/>
      <c r="HJX71" s="246"/>
      <c r="HJY71" s="246"/>
      <c r="HJZ71" s="246"/>
      <c r="HKA71" s="246"/>
      <c r="HKB71" s="246"/>
      <c r="HKC71" s="246"/>
      <c r="HKD71" s="246"/>
      <c r="HKE71" s="246"/>
      <c r="HKF71" s="246"/>
      <c r="HKG71" s="246"/>
      <c r="HKH71" s="246"/>
      <c r="HKI71" s="246"/>
      <c r="HKJ71" s="246"/>
      <c r="HKK71" s="246"/>
      <c r="HKL71" s="246"/>
      <c r="HKM71" s="246"/>
      <c r="HKN71" s="246"/>
      <c r="HKO71" s="246"/>
      <c r="HKP71" s="246"/>
      <c r="HKQ71" s="246"/>
      <c r="HKR71" s="246"/>
      <c r="HKS71" s="246"/>
      <c r="HKT71" s="246"/>
      <c r="HKU71" s="246"/>
      <c r="HKV71" s="246"/>
      <c r="HKW71" s="246"/>
      <c r="HKX71" s="246"/>
      <c r="HKY71" s="246"/>
      <c r="HKZ71" s="246"/>
      <c r="HLA71" s="246"/>
      <c r="HLB71" s="246"/>
      <c r="HLC71" s="246"/>
      <c r="HLD71" s="246"/>
      <c r="HLE71" s="246"/>
      <c r="HLF71" s="246"/>
      <c r="HLG71" s="246"/>
      <c r="HLH71" s="246"/>
      <c r="HLI71" s="246"/>
      <c r="HLJ71" s="246"/>
      <c r="HLK71" s="246"/>
      <c r="HLL71" s="246"/>
      <c r="HLM71" s="246"/>
      <c r="HLN71" s="246"/>
      <c r="HLO71" s="246"/>
      <c r="HLP71" s="246"/>
      <c r="HLQ71" s="246"/>
      <c r="HLR71" s="246"/>
      <c r="HLS71" s="246"/>
      <c r="HLT71" s="246"/>
      <c r="HLU71" s="246"/>
      <c r="HLV71" s="246"/>
      <c r="HLW71" s="246"/>
      <c r="HLX71" s="246"/>
      <c r="HLY71" s="246"/>
      <c r="HLZ71" s="246"/>
      <c r="HMA71" s="246"/>
      <c r="HMB71" s="246"/>
      <c r="HMC71" s="246"/>
      <c r="HMD71" s="246"/>
      <c r="HME71" s="246"/>
      <c r="HMF71" s="246"/>
      <c r="HMG71" s="246"/>
      <c r="HMH71" s="246"/>
      <c r="HMI71" s="246"/>
      <c r="HMJ71" s="246"/>
      <c r="HMK71" s="246"/>
      <c r="HML71" s="246"/>
      <c r="HMM71" s="246"/>
      <c r="HMN71" s="246"/>
      <c r="HMO71" s="246"/>
      <c r="HMP71" s="246"/>
      <c r="HMQ71" s="246"/>
      <c r="HMR71" s="246"/>
      <c r="HMS71" s="246"/>
      <c r="HMT71" s="246"/>
      <c r="HMU71" s="246"/>
      <c r="HMV71" s="246"/>
      <c r="HMW71" s="246"/>
      <c r="HMX71" s="246"/>
      <c r="HMY71" s="246"/>
      <c r="HMZ71" s="246"/>
      <c r="HNA71" s="246"/>
      <c r="HNB71" s="246"/>
      <c r="HNC71" s="246"/>
      <c r="HND71" s="246"/>
      <c r="HNE71" s="246"/>
      <c r="HNF71" s="246"/>
      <c r="HNG71" s="246"/>
      <c r="HNH71" s="246"/>
      <c r="HNI71" s="246"/>
      <c r="HNJ71" s="246"/>
      <c r="HNK71" s="246"/>
      <c r="HNL71" s="246"/>
      <c r="HNM71" s="246"/>
      <c r="HNN71" s="246"/>
      <c r="HNO71" s="246"/>
      <c r="HNP71" s="246"/>
      <c r="HNQ71" s="246"/>
      <c r="HNR71" s="246"/>
      <c r="HNS71" s="246"/>
      <c r="HNT71" s="246"/>
      <c r="HNU71" s="246"/>
      <c r="HNV71" s="246"/>
      <c r="HNW71" s="246"/>
      <c r="HNX71" s="246"/>
      <c r="HNY71" s="246"/>
      <c r="HNZ71" s="246"/>
      <c r="HOA71" s="246"/>
      <c r="HOB71" s="246"/>
      <c r="HOC71" s="246"/>
      <c r="HOD71" s="246"/>
      <c r="HOE71" s="246"/>
      <c r="HOF71" s="246"/>
      <c r="HOG71" s="246"/>
      <c r="HOH71" s="246"/>
      <c r="HOI71" s="246"/>
      <c r="HOJ71" s="246"/>
      <c r="HOK71" s="246"/>
      <c r="HOL71" s="246"/>
      <c r="HOM71" s="246"/>
      <c r="HON71" s="246"/>
      <c r="HOO71" s="246"/>
      <c r="HOP71" s="246"/>
      <c r="HOQ71" s="246"/>
      <c r="HOR71" s="246"/>
      <c r="HOS71" s="246"/>
      <c r="HOT71" s="246"/>
      <c r="HOU71" s="246"/>
      <c r="HOV71" s="246"/>
      <c r="HOW71" s="246"/>
      <c r="HOX71" s="246"/>
      <c r="HOY71" s="246"/>
      <c r="HOZ71" s="246"/>
      <c r="HPA71" s="246"/>
      <c r="HPB71" s="246"/>
      <c r="HPC71" s="246"/>
      <c r="HPD71" s="246"/>
      <c r="HPE71" s="246"/>
      <c r="HPF71" s="246"/>
      <c r="HPG71" s="246"/>
      <c r="HPH71" s="246"/>
      <c r="HPI71" s="246"/>
      <c r="HPJ71" s="246"/>
      <c r="HPK71" s="246"/>
      <c r="HPL71" s="246"/>
      <c r="HPM71" s="246"/>
      <c r="HPN71" s="246"/>
      <c r="HPO71" s="246"/>
      <c r="HPP71" s="246"/>
      <c r="HPQ71" s="246"/>
      <c r="HPR71" s="246"/>
      <c r="HPS71" s="246"/>
      <c r="HPT71" s="246"/>
      <c r="HPU71" s="246"/>
      <c r="HPV71" s="246"/>
      <c r="HPW71" s="246"/>
      <c r="HPX71" s="246"/>
      <c r="HPY71" s="246"/>
      <c r="HPZ71" s="246"/>
      <c r="HQA71" s="246"/>
      <c r="HQB71" s="246"/>
      <c r="HQC71" s="246"/>
      <c r="HQD71" s="246"/>
      <c r="HQE71" s="246"/>
      <c r="HQF71" s="246"/>
      <c r="HQG71" s="246"/>
      <c r="HQH71" s="246"/>
      <c r="HQI71" s="246"/>
      <c r="HQJ71" s="246"/>
      <c r="HQK71" s="246"/>
      <c r="HQL71" s="246"/>
      <c r="HQM71" s="246"/>
      <c r="HQN71" s="246"/>
      <c r="HQO71" s="246"/>
      <c r="HQP71" s="246"/>
      <c r="HQQ71" s="246"/>
      <c r="HQR71" s="246"/>
      <c r="HQS71" s="246"/>
      <c r="HQT71" s="246"/>
      <c r="HQU71" s="246"/>
      <c r="HQV71" s="246"/>
      <c r="HQW71" s="246"/>
      <c r="HQX71" s="246"/>
      <c r="HQY71" s="246"/>
      <c r="HQZ71" s="246"/>
      <c r="HRA71" s="246"/>
      <c r="HRB71" s="246"/>
      <c r="HRC71" s="246"/>
      <c r="HRD71" s="246"/>
      <c r="HRE71" s="246"/>
      <c r="HRF71" s="246"/>
      <c r="HRG71" s="246"/>
      <c r="HRH71" s="246"/>
      <c r="HRI71" s="246"/>
      <c r="HRJ71" s="246"/>
      <c r="HRK71" s="246"/>
      <c r="HRL71" s="246"/>
      <c r="HRM71" s="246"/>
      <c r="HRN71" s="246"/>
      <c r="HRO71" s="246"/>
      <c r="HRP71" s="246"/>
      <c r="HRQ71" s="246"/>
      <c r="HRR71" s="246"/>
      <c r="HRS71" s="246"/>
      <c r="HRT71" s="246"/>
      <c r="HRU71" s="246"/>
      <c r="HRV71" s="246"/>
      <c r="HRW71" s="246"/>
      <c r="HRX71" s="246"/>
      <c r="HRY71" s="246"/>
      <c r="HRZ71" s="246"/>
      <c r="HSA71" s="246"/>
      <c r="HSB71" s="246"/>
      <c r="HSC71" s="246"/>
      <c r="HSD71" s="246"/>
      <c r="HSE71" s="246"/>
      <c r="HSF71" s="246"/>
      <c r="HSG71" s="246"/>
      <c r="HSH71" s="246"/>
      <c r="HSI71" s="246"/>
      <c r="HSJ71" s="246"/>
      <c r="HSK71" s="246"/>
      <c r="HSL71" s="246"/>
      <c r="HSM71" s="246"/>
      <c r="HSN71" s="246"/>
      <c r="HSO71" s="246"/>
      <c r="HSP71" s="246"/>
      <c r="HSQ71" s="246"/>
      <c r="HSR71" s="246"/>
      <c r="HSS71" s="246"/>
      <c r="HST71" s="246"/>
      <c r="HSU71" s="246"/>
      <c r="HSV71" s="246"/>
      <c r="HSW71" s="246"/>
      <c r="HSX71" s="246"/>
      <c r="HSY71" s="246"/>
      <c r="HSZ71" s="246"/>
      <c r="HTA71" s="246"/>
      <c r="HTB71" s="246"/>
      <c r="HTC71" s="246"/>
      <c r="HTD71" s="246"/>
      <c r="HTE71" s="246"/>
      <c r="HTF71" s="246"/>
      <c r="HTG71" s="246"/>
      <c r="HTH71" s="246"/>
      <c r="HTI71" s="246"/>
      <c r="HTJ71" s="246"/>
      <c r="HTK71" s="246"/>
      <c r="HTL71" s="246"/>
      <c r="HTM71" s="246"/>
      <c r="HTN71" s="246"/>
      <c r="HTO71" s="246"/>
      <c r="HTP71" s="246"/>
      <c r="HTQ71" s="246"/>
      <c r="HTR71" s="246"/>
      <c r="HTS71" s="246"/>
      <c r="HTT71" s="246"/>
      <c r="HTU71" s="246"/>
      <c r="HTV71" s="246"/>
      <c r="HTW71" s="246"/>
      <c r="HTX71" s="246"/>
      <c r="HTY71" s="246"/>
      <c r="HTZ71" s="246"/>
      <c r="HUA71" s="246"/>
      <c r="HUB71" s="246"/>
      <c r="HUC71" s="246"/>
      <c r="HUD71" s="246"/>
      <c r="HUE71" s="246"/>
      <c r="HUF71" s="246"/>
      <c r="HUG71" s="246"/>
      <c r="HUH71" s="246"/>
      <c r="HUI71" s="246"/>
      <c r="HUJ71" s="246"/>
      <c r="HUK71" s="246"/>
      <c r="HUL71" s="246"/>
      <c r="HUM71" s="246"/>
      <c r="HUN71" s="246"/>
      <c r="HUO71" s="246"/>
      <c r="HUP71" s="246"/>
      <c r="HUQ71" s="246"/>
      <c r="HUR71" s="246"/>
      <c r="HUS71" s="246"/>
      <c r="HUT71" s="246"/>
      <c r="HUU71" s="246"/>
      <c r="HUV71" s="246"/>
      <c r="HUW71" s="246"/>
      <c r="HUX71" s="246"/>
      <c r="HUY71" s="246"/>
      <c r="HUZ71" s="246"/>
      <c r="HVA71" s="246"/>
      <c r="HVB71" s="246"/>
      <c r="HVC71" s="246"/>
      <c r="HVD71" s="246"/>
      <c r="HVE71" s="246"/>
      <c r="HVF71" s="246"/>
      <c r="HVG71" s="246"/>
      <c r="HVH71" s="246"/>
      <c r="HVI71" s="246"/>
      <c r="HVJ71" s="246"/>
      <c r="HVK71" s="246"/>
      <c r="HVL71" s="246"/>
      <c r="HVM71" s="246"/>
      <c r="HVN71" s="246"/>
      <c r="HVO71" s="246"/>
      <c r="HVP71" s="246"/>
      <c r="HVQ71" s="246"/>
      <c r="HVR71" s="246"/>
      <c r="HVS71" s="246"/>
      <c r="HVT71" s="246"/>
      <c r="HVU71" s="246"/>
      <c r="HVV71" s="246"/>
      <c r="HVW71" s="246"/>
      <c r="HVX71" s="246"/>
      <c r="HVY71" s="246"/>
      <c r="HVZ71" s="246"/>
      <c r="HWA71" s="246"/>
      <c r="HWB71" s="246"/>
      <c r="HWC71" s="246"/>
      <c r="HWD71" s="246"/>
      <c r="HWE71" s="246"/>
      <c r="HWF71" s="246"/>
      <c r="HWG71" s="246"/>
      <c r="HWH71" s="246"/>
      <c r="HWI71" s="246"/>
      <c r="HWJ71" s="246"/>
      <c r="HWK71" s="246"/>
      <c r="HWL71" s="246"/>
      <c r="HWM71" s="246"/>
      <c r="HWN71" s="246"/>
      <c r="HWO71" s="246"/>
      <c r="HWP71" s="246"/>
      <c r="HWQ71" s="246"/>
      <c r="HWR71" s="246"/>
      <c r="HWS71" s="246"/>
      <c r="HWT71" s="246"/>
      <c r="HWU71" s="246"/>
      <c r="HWV71" s="246"/>
      <c r="HWW71" s="246"/>
      <c r="HWX71" s="246"/>
      <c r="HWY71" s="246"/>
      <c r="HWZ71" s="246"/>
      <c r="HXA71" s="246"/>
      <c r="HXB71" s="246"/>
      <c r="HXC71" s="246"/>
      <c r="HXD71" s="246"/>
      <c r="HXE71" s="246"/>
      <c r="HXF71" s="246"/>
      <c r="HXG71" s="246"/>
      <c r="HXH71" s="246"/>
      <c r="HXI71" s="246"/>
      <c r="HXJ71" s="246"/>
      <c r="HXK71" s="246"/>
      <c r="HXL71" s="246"/>
      <c r="HXM71" s="246"/>
      <c r="HXN71" s="246"/>
      <c r="HXO71" s="246"/>
      <c r="HXP71" s="246"/>
      <c r="HXQ71" s="246"/>
      <c r="HXR71" s="246"/>
      <c r="HXS71" s="246"/>
      <c r="HXT71" s="246"/>
      <c r="HXU71" s="246"/>
      <c r="HXV71" s="246"/>
      <c r="HXW71" s="246"/>
      <c r="HXX71" s="246"/>
      <c r="HXY71" s="246"/>
      <c r="HXZ71" s="246"/>
      <c r="HYA71" s="246"/>
      <c r="HYB71" s="246"/>
      <c r="HYC71" s="246"/>
      <c r="HYD71" s="246"/>
      <c r="HYE71" s="246"/>
      <c r="HYF71" s="246"/>
      <c r="HYG71" s="246"/>
      <c r="HYH71" s="246"/>
      <c r="HYI71" s="246"/>
      <c r="HYJ71" s="246"/>
      <c r="HYK71" s="246"/>
      <c r="HYL71" s="246"/>
      <c r="HYM71" s="246"/>
      <c r="HYN71" s="246"/>
      <c r="HYO71" s="246"/>
      <c r="HYP71" s="246"/>
      <c r="HYQ71" s="246"/>
      <c r="HYR71" s="246"/>
      <c r="HYS71" s="246"/>
      <c r="HYT71" s="246"/>
      <c r="HYU71" s="246"/>
      <c r="HYV71" s="246"/>
      <c r="HYW71" s="246"/>
      <c r="HYX71" s="246"/>
      <c r="HYY71" s="246"/>
      <c r="HYZ71" s="246"/>
      <c r="HZA71" s="246"/>
      <c r="HZB71" s="246"/>
      <c r="HZC71" s="246"/>
      <c r="HZD71" s="246"/>
      <c r="HZE71" s="246"/>
      <c r="HZF71" s="246"/>
      <c r="HZG71" s="246"/>
      <c r="HZH71" s="246"/>
      <c r="HZI71" s="246"/>
      <c r="HZJ71" s="246"/>
      <c r="HZK71" s="246"/>
      <c r="HZL71" s="246"/>
      <c r="HZM71" s="246"/>
      <c r="HZN71" s="246"/>
      <c r="HZO71" s="246"/>
      <c r="HZP71" s="246"/>
      <c r="HZQ71" s="246"/>
      <c r="HZR71" s="246"/>
      <c r="HZS71" s="246"/>
      <c r="HZT71" s="246"/>
      <c r="HZU71" s="246"/>
      <c r="HZV71" s="246"/>
      <c r="HZW71" s="246"/>
      <c r="HZX71" s="246"/>
      <c r="HZY71" s="246"/>
      <c r="HZZ71" s="246"/>
      <c r="IAA71" s="246"/>
      <c r="IAB71" s="246"/>
      <c r="IAC71" s="246"/>
      <c r="IAD71" s="246"/>
      <c r="IAE71" s="246"/>
      <c r="IAF71" s="246"/>
      <c r="IAG71" s="246"/>
      <c r="IAH71" s="246"/>
      <c r="IAI71" s="246"/>
      <c r="IAJ71" s="246"/>
      <c r="IAK71" s="246"/>
      <c r="IAL71" s="246"/>
      <c r="IAM71" s="246"/>
      <c r="IAN71" s="246"/>
      <c r="IAO71" s="246"/>
      <c r="IAP71" s="246"/>
      <c r="IAQ71" s="246"/>
      <c r="IAR71" s="246"/>
      <c r="IAS71" s="246"/>
      <c r="IAT71" s="246"/>
      <c r="IAU71" s="246"/>
      <c r="IAV71" s="246"/>
      <c r="IAW71" s="246"/>
      <c r="IAX71" s="246"/>
      <c r="IAY71" s="246"/>
      <c r="IAZ71" s="246"/>
      <c r="IBA71" s="246"/>
      <c r="IBB71" s="246"/>
      <c r="IBC71" s="246"/>
      <c r="IBD71" s="246"/>
      <c r="IBE71" s="246"/>
      <c r="IBF71" s="246"/>
      <c r="IBG71" s="246"/>
      <c r="IBH71" s="246"/>
      <c r="IBI71" s="246"/>
      <c r="IBJ71" s="246"/>
      <c r="IBK71" s="246"/>
      <c r="IBL71" s="246"/>
      <c r="IBM71" s="246"/>
      <c r="IBN71" s="246"/>
      <c r="IBO71" s="246"/>
      <c r="IBP71" s="246"/>
      <c r="IBQ71" s="246"/>
      <c r="IBR71" s="246"/>
      <c r="IBS71" s="246"/>
      <c r="IBT71" s="246"/>
      <c r="IBU71" s="246"/>
      <c r="IBV71" s="246"/>
      <c r="IBW71" s="246"/>
      <c r="IBX71" s="246"/>
      <c r="IBY71" s="246"/>
      <c r="IBZ71" s="246"/>
      <c r="ICA71" s="246"/>
      <c r="ICB71" s="246"/>
      <c r="ICC71" s="246"/>
      <c r="ICD71" s="246"/>
      <c r="ICE71" s="246"/>
      <c r="ICF71" s="246"/>
      <c r="ICG71" s="246"/>
      <c r="ICH71" s="246"/>
      <c r="ICI71" s="246"/>
      <c r="ICJ71" s="246"/>
      <c r="ICK71" s="246"/>
      <c r="ICL71" s="246"/>
      <c r="ICM71" s="246"/>
      <c r="ICN71" s="246"/>
      <c r="ICO71" s="246"/>
      <c r="ICP71" s="246"/>
      <c r="ICQ71" s="246"/>
      <c r="ICR71" s="246"/>
      <c r="ICS71" s="246"/>
      <c r="ICT71" s="246"/>
      <c r="ICU71" s="246"/>
      <c r="ICV71" s="246"/>
      <c r="ICW71" s="246"/>
      <c r="ICX71" s="246"/>
      <c r="ICY71" s="246"/>
      <c r="ICZ71" s="246"/>
      <c r="IDA71" s="246"/>
      <c r="IDB71" s="246"/>
      <c r="IDC71" s="246"/>
      <c r="IDD71" s="246"/>
      <c r="IDE71" s="246"/>
      <c r="IDF71" s="246"/>
      <c r="IDG71" s="246"/>
      <c r="IDH71" s="246"/>
      <c r="IDI71" s="246"/>
      <c r="IDJ71" s="246"/>
      <c r="IDK71" s="246"/>
      <c r="IDL71" s="246"/>
      <c r="IDM71" s="246"/>
      <c r="IDN71" s="246"/>
      <c r="IDO71" s="246"/>
      <c r="IDP71" s="246"/>
      <c r="IDQ71" s="246"/>
      <c r="IDR71" s="246"/>
      <c r="IDS71" s="246"/>
      <c r="IDT71" s="246"/>
      <c r="IDU71" s="246"/>
      <c r="IDV71" s="246"/>
      <c r="IDW71" s="246"/>
      <c r="IDX71" s="246"/>
      <c r="IDY71" s="246"/>
      <c r="IDZ71" s="246"/>
      <c r="IEA71" s="246"/>
      <c r="IEB71" s="246"/>
      <c r="IEC71" s="246"/>
      <c r="IED71" s="246"/>
      <c r="IEE71" s="246"/>
      <c r="IEF71" s="246"/>
      <c r="IEG71" s="246"/>
      <c r="IEH71" s="246"/>
      <c r="IEI71" s="246"/>
      <c r="IEJ71" s="246"/>
      <c r="IEK71" s="246"/>
      <c r="IEL71" s="246"/>
      <c r="IEM71" s="246"/>
      <c r="IEN71" s="246"/>
      <c r="IEO71" s="246"/>
      <c r="IEP71" s="246"/>
      <c r="IEQ71" s="246"/>
      <c r="IER71" s="246"/>
      <c r="IES71" s="246"/>
      <c r="IET71" s="246"/>
      <c r="IEU71" s="246"/>
      <c r="IEV71" s="246"/>
      <c r="IEW71" s="246"/>
      <c r="IEX71" s="246"/>
      <c r="IEY71" s="246"/>
      <c r="IEZ71" s="246"/>
      <c r="IFA71" s="246"/>
      <c r="IFB71" s="246"/>
      <c r="IFC71" s="246"/>
      <c r="IFD71" s="246"/>
      <c r="IFE71" s="246"/>
      <c r="IFF71" s="246"/>
      <c r="IFG71" s="246"/>
      <c r="IFH71" s="246"/>
      <c r="IFI71" s="246"/>
      <c r="IFJ71" s="246"/>
      <c r="IFK71" s="246"/>
      <c r="IFL71" s="246"/>
      <c r="IFM71" s="246"/>
      <c r="IFN71" s="246"/>
      <c r="IFO71" s="246"/>
      <c r="IFP71" s="246"/>
      <c r="IFQ71" s="246"/>
      <c r="IFR71" s="246"/>
      <c r="IFS71" s="246"/>
      <c r="IFT71" s="246"/>
      <c r="IFU71" s="246"/>
      <c r="IFV71" s="246"/>
      <c r="IFW71" s="246"/>
      <c r="IFX71" s="246"/>
      <c r="IFY71" s="246"/>
      <c r="IFZ71" s="246"/>
      <c r="IGA71" s="246"/>
      <c r="IGB71" s="246"/>
      <c r="IGC71" s="246"/>
      <c r="IGD71" s="246"/>
      <c r="IGE71" s="246"/>
      <c r="IGF71" s="246"/>
      <c r="IGG71" s="246"/>
      <c r="IGH71" s="246"/>
      <c r="IGI71" s="246"/>
      <c r="IGJ71" s="246"/>
      <c r="IGK71" s="246"/>
      <c r="IGL71" s="246"/>
      <c r="IGM71" s="246"/>
      <c r="IGN71" s="246"/>
      <c r="IGO71" s="246"/>
      <c r="IGP71" s="246"/>
      <c r="IGQ71" s="246"/>
      <c r="IGR71" s="246"/>
      <c r="IGS71" s="246"/>
      <c r="IGT71" s="246"/>
      <c r="IGU71" s="246"/>
      <c r="IGV71" s="246"/>
      <c r="IGW71" s="246"/>
      <c r="IGX71" s="246"/>
      <c r="IGY71" s="246"/>
      <c r="IGZ71" s="246"/>
      <c r="IHA71" s="246"/>
      <c r="IHB71" s="246"/>
      <c r="IHC71" s="246"/>
      <c r="IHD71" s="246"/>
      <c r="IHE71" s="246"/>
      <c r="IHF71" s="246"/>
      <c r="IHG71" s="246"/>
      <c r="IHH71" s="246"/>
      <c r="IHI71" s="246"/>
      <c r="IHJ71" s="246"/>
      <c r="IHK71" s="246"/>
      <c r="IHL71" s="246"/>
      <c r="IHM71" s="246"/>
      <c r="IHN71" s="246"/>
      <c r="IHO71" s="246"/>
      <c r="IHP71" s="246"/>
      <c r="IHQ71" s="246"/>
      <c r="IHR71" s="246"/>
      <c r="IHS71" s="246"/>
      <c r="IHT71" s="246"/>
      <c r="IHU71" s="246"/>
      <c r="IHV71" s="246"/>
      <c r="IHW71" s="246"/>
      <c r="IHX71" s="246"/>
      <c r="IHY71" s="246"/>
      <c r="IHZ71" s="246"/>
      <c r="IIA71" s="246"/>
      <c r="IIB71" s="246"/>
      <c r="IIC71" s="246"/>
      <c r="IID71" s="246"/>
      <c r="IIE71" s="246"/>
      <c r="IIF71" s="246"/>
      <c r="IIG71" s="246"/>
      <c r="IIH71" s="246"/>
      <c r="III71" s="246"/>
      <c r="IIJ71" s="246"/>
      <c r="IIK71" s="246"/>
      <c r="IIL71" s="246"/>
      <c r="IIM71" s="246"/>
      <c r="IIN71" s="246"/>
      <c r="IIO71" s="246"/>
      <c r="IIP71" s="246"/>
      <c r="IIQ71" s="246"/>
      <c r="IIR71" s="246"/>
      <c r="IIS71" s="246"/>
      <c r="IIT71" s="246"/>
      <c r="IIU71" s="246"/>
      <c r="IIV71" s="246"/>
      <c r="IIW71" s="246"/>
      <c r="IIX71" s="246"/>
      <c r="IIY71" s="246"/>
      <c r="IIZ71" s="246"/>
      <c r="IJA71" s="246"/>
      <c r="IJB71" s="246"/>
      <c r="IJC71" s="246"/>
      <c r="IJD71" s="246"/>
      <c r="IJE71" s="246"/>
      <c r="IJF71" s="246"/>
      <c r="IJG71" s="246"/>
      <c r="IJH71" s="246"/>
      <c r="IJI71" s="246"/>
      <c r="IJJ71" s="246"/>
      <c r="IJK71" s="246"/>
      <c r="IJL71" s="246"/>
      <c r="IJM71" s="246"/>
      <c r="IJN71" s="246"/>
      <c r="IJO71" s="246"/>
      <c r="IJP71" s="246"/>
      <c r="IJQ71" s="246"/>
      <c r="IJR71" s="246"/>
      <c r="IJS71" s="246"/>
      <c r="IJT71" s="246"/>
      <c r="IJU71" s="246"/>
      <c r="IJV71" s="246"/>
      <c r="IJW71" s="246"/>
      <c r="IJX71" s="246"/>
      <c r="IJY71" s="246"/>
      <c r="IJZ71" s="246"/>
      <c r="IKA71" s="246"/>
      <c r="IKB71" s="246"/>
      <c r="IKC71" s="246"/>
      <c r="IKD71" s="246"/>
      <c r="IKE71" s="246"/>
      <c r="IKF71" s="246"/>
      <c r="IKG71" s="246"/>
      <c r="IKH71" s="246"/>
      <c r="IKI71" s="246"/>
      <c r="IKJ71" s="246"/>
      <c r="IKK71" s="246"/>
      <c r="IKL71" s="246"/>
      <c r="IKM71" s="246"/>
      <c r="IKN71" s="246"/>
      <c r="IKO71" s="246"/>
      <c r="IKP71" s="246"/>
      <c r="IKQ71" s="246"/>
      <c r="IKR71" s="246"/>
      <c r="IKS71" s="246"/>
      <c r="IKT71" s="246"/>
      <c r="IKU71" s="246"/>
      <c r="IKV71" s="246"/>
      <c r="IKW71" s="246"/>
      <c r="IKX71" s="246"/>
      <c r="IKY71" s="246"/>
      <c r="IKZ71" s="246"/>
      <c r="ILA71" s="246"/>
      <c r="ILB71" s="246"/>
      <c r="ILC71" s="246"/>
      <c r="ILD71" s="246"/>
      <c r="ILE71" s="246"/>
      <c r="ILF71" s="246"/>
      <c r="ILG71" s="246"/>
      <c r="ILH71" s="246"/>
      <c r="ILI71" s="246"/>
      <c r="ILJ71" s="246"/>
      <c r="ILK71" s="246"/>
      <c r="ILL71" s="246"/>
      <c r="ILM71" s="246"/>
      <c r="ILN71" s="246"/>
      <c r="ILO71" s="246"/>
      <c r="ILP71" s="246"/>
      <c r="ILQ71" s="246"/>
      <c r="ILR71" s="246"/>
      <c r="ILS71" s="246"/>
      <c r="ILT71" s="246"/>
      <c r="ILU71" s="246"/>
      <c r="ILV71" s="246"/>
      <c r="ILW71" s="246"/>
      <c r="ILX71" s="246"/>
      <c r="ILY71" s="246"/>
      <c r="ILZ71" s="246"/>
      <c r="IMA71" s="246"/>
      <c r="IMB71" s="246"/>
      <c r="IMC71" s="246"/>
      <c r="IMD71" s="246"/>
      <c r="IME71" s="246"/>
      <c r="IMF71" s="246"/>
      <c r="IMG71" s="246"/>
      <c r="IMH71" s="246"/>
      <c r="IMI71" s="246"/>
      <c r="IMJ71" s="246"/>
      <c r="IMK71" s="246"/>
      <c r="IML71" s="246"/>
      <c r="IMM71" s="246"/>
      <c r="IMN71" s="246"/>
      <c r="IMO71" s="246"/>
      <c r="IMP71" s="246"/>
      <c r="IMQ71" s="246"/>
      <c r="IMR71" s="246"/>
      <c r="IMS71" s="246"/>
      <c r="IMT71" s="246"/>
      <c r="IMU71" s="246"/>
      <c r="IMV71" s="246"/>
      <c r="IMW71" s="246"/>
      <c r="IMX71" s="246"/>
      <c r="IMY71" s="246"/>
      <c r="IMZ71" s="246"/>
      <c r="INA71" s="246"/>
      <c r="INB71" s="246"/>
      <c r="INC71" s="246"/>
      <c r="IND71" s="246"/>
      <c r="INE71" s="246"/>
      <c r="INF71" s="246"/>
      <c r="ING71" s="246"/>
      <c r="INH71" s="246"/>
      <c r="INI71" s="246"/>
      <c r="INJ71" s="246"/>
      <c r="INK71" s="246"/>
      <c r="INL71" s="246"/>
      <c r="INM71" s="246"/>
      <c r="INN71" s="246"/>
      <c r="INO71" s="246"/>
      <c r="INP71" s="246"/>
      <c r="INQ71" s="246"/>
      <c r="INR71" s="246"/>
      <c r="INS71" s="246"/>
      <c r="INT71" s="246"/>
      <c r="INU71" s="246"/>
      <c r="INV71" s="246"/>
      <c r="INW71" s="246"/>
      <c r="INX71" s="246"/>
      <c r="INY71" s="246"/>
      <c r="INZ71" s="246"/>
      <c r="IOA71" s="246"/>
      <c r="IOB71" s="246"/>
      <c r="IOC71" s="246"/>
      <c r="IOD71" s="246"/>
      <c r="IOE71" s="246"/>
      <c r="IOF71" s="246"/>
      <c r="IOG71" s="246"/>
      <c r="IOH71" s="246"/>
      <c r="IOI71" s="246"/>
      <c r="IOJ71" s="246"/>
      <c r="IOK71" s="246"/>
      <c r="IOL71" s="246"/>
      <c r="IOM71" s="246"/>
      <c r="ION71" s="246"/>
      <c r="IOO71" s="246"/>
      <c r="IOP71" s="246"/>
      <c r="IOQ71" s="246"/>
      <c r="IOR71" s="246"/>
      <c r="IOS71" s="246"/>
      <c r="IOT71" s="246"/>
      <c r="IOU71" s="246"/>
      <c r="IOV71" s="246"/>
      <c r="IOW71" s="246"/>
      <c r="IOX71" s="246"/>
      <c r="IOY71" s="246"/>
      <c r="IOZ71" s="246"/>
      <c r="IPA71" s="246"/>
      <c r="IPB71" s="246"/>
      <c r="IPC71" s="246"/>
      <c r="IPD71" s="246"/>
      <c r="IPE71" s="246"/>
      <c r="IPF71" s="246"/>
      <c r="IPG71" s="246"/>
      <c r="IPH71" s="246"/>
      <c r="IPI71" s="246"/>
      <c r="IPJ71" s="246"/>
      <c r="IPK71" s="246"/>
      <c r="IPL71" s="246"/>
      <c r="IPM71" s="246"/>
      <c r="IPN71" s="246"/>
      <c r="IPO71" s="246"/>
      <c r="IPP71" s="246"/>
      <c r="IPQ71" s="246"/>
      <c r="IPR71" s="246"/>
      <c r="IPS71" s="246"/>
      <c r="IPT71" s="246"/>
      <c r="IPU71" s="246"/>
      <c r="IPV71" s="246"/>
      <c r="IPW71" s="246"/>
      <c r="IPX71" s="246"/>
      <c r="IPY71" s="246"/>
      <c r="IPZ71" s="246"/>
      <c r="IQA71" s="246"/>
      <c r="IQB71" s="246"/>
      <c r="IQC71" s="246"/>
      <c r="IQD71" s="246"/>
      <c r="IQE71" s="246"/>
      <c r="IQF71" s="246"/>
      <c r="IQG71" s="246"/>
      <c r="IQH71" s="246"/>
      <c r="IQI71" s="246"/>
      <c r="IQJ71" s="246"/>
      <c r="IQK71" s="246"/>
      <c r="IQL71" s="246"/>
      <c r="IQM71" s="246"/>
      <c r="IQN71" s="246"/>
      <c r="IQO71" s="246"/>
      <c r="IQP71" s="246"/>
      <c r="IQQ71" s="246"/>
      <c r="IQR71" s="246"/>
      <c r="IQS71" s="246"/>
      <c r="IQT71" s="246"/>
      <c r="IQU71" s="246"/>
      <c r="IQV71" s="246"/>
      <c r="IQW71" s="246"/>
      <c r="IQX71" s="246"/>
      <c r="IQY71" s="246"/>
      <c r="IQZ71" s="246"/>
      <c r="IRA71" s="246"/>
      <c r="IRB71" s="246"/>
      <c r="IRC71" s="246"/>
      <c r="IRD71" s="246"/>
      <c r="IRE71" s="246"/>
      <c r="IRF71" s="246"/>
      <c r="IRG71" s="246"/>
      <c r="IRH71" s="246"/>
      <c r="IRI71" s="246"/>
      <c r="IRJ71" s="246"/>
      <c r="IRK71" s="246"/>
      <c r="IRL71" s="246"/>
      <c r="IRM71" s="246"/>
      <c r="IRN71" s="246"/>
      <c r="IRO71" s="246"/>
      <c r="IRP71" s="246"/>
      <c r="IRQ71" s="246"/>
      <c r="IRR71" s="246"/>
      <c r="IRS71" s="246"/>
      <c r="IRT71" s="246"/>
      <c r="IRU71" s="246"/>
      <c r="IRV71" s="246"/>
      <c r="IRW71" s="246"/>
      <c r="IRX71" s="246"/>
      <c r="IRY71" s="246"/>
      <c r="IRZ71" s="246"/>
      <c r="ISA71" s="246"/>
      <c r="ISB71" s="246"/>
      <c r="ISC71" s="246"/>
      <c r="ISD71" s="246"/>
      <c r="ISE71" s="246"/>
      <c r="ISF71" s="246"/>
      <c r="ISG71" s="246"/>
      <c r="ISH71" s="246"/>
      <c r="ISI71" s="246"/>
      <c r="ISJ71" s="246"/>
      <c r="ISK71" s="246"/>
      <c r="ISL71" s="246"/>
      <c r="ISM71" s="246"/>
      <c r="ISN71" s="246"/>
      <c r="ISO71" s="246"/>
      <c r="ISP71" s="246"/>
      <c r="ISQ71" s="246"/>
      <c r="ISR71" s="246"/>
      <c r="ISS71" s="246"/>
      <c r="IST71" s="246"/>
      <c r="ISU71" s="246"/>
      <c r="ISV71" s="246"/>
      <c r="ISW71" s="246"/>
      <c r="ISX71" s="246"/>
      <c r="ISY71" s="246"/>
      <c r="ISZ71" s="246"/>
      <c r="ITA71" s="246"/>
      <c r="ITB71" s="246"/>
      <c r="ITC71" s="246"/>
      <c r="ITD71" s="246"/>
      <c r="ITE71" s="246"/>
      <c r="ITF71" s="246"/>
      <c r="ITG71" s="246"/>
      <c r="ITH71" s="246"/>
      <c r="ITI71" s="246"/>
      <c r="ITJ71" s="246"/>
      <c r="ITK71" s="246"/>
      <c r="ITL71" s="246"/>
      <c r="ITM71" s="246"/>
      <c r="ITN71" s="246"/>
      <c r="ITO71" s="246"/>
      <c r="ITP71" s="246"/>
      <c r="ITQ71" s="246"/>
      <c r="ITR71" s="246"/>
      <c r="ITS71" s="246"/>
      <c r="ITT71" s="246"/>
      <c r="ITU71" s="246"/>
      <c r="ITV71" s="246"/>
      <c r="ITW71" s="246"/>
      <c r="ITX71" s="246"/>
      <c r="ITY71" s="246"/>
      <c r="ITZ71" s="246"/>
      <c r="IUA71" s="246"/>
      <c r="IUB71" s="246"/>
      <c r="IUC71" s="246"/>
      <c r="IUD71" s="246"/>
      <c r="IUE71" s="246"/>
      <c r="IUF71" s="246"/>
      <c r="IUG71" s="246"/>
      <c r="IUH71" s="246"/>
      <c r="IUI71" s="246"/>
      <c r="IUJ71" s="246"/>
      <c r="IUK71" s="246"/>
      <c r="IUL71" s="246"/>
      <c r="IUM71" s="246"/>
      <c r="IUN71" s="246"/>
      <c r="IUO71" s="246"/>
      <c r="IUP71" s="246"/>
      <c r="IUQ71" s="246"/>
      <c r="IUR71" s="246"/>
      <c r="IUS71" s="246"/>
      <c r="IUT71" s="246"/>
      <c r="IUU71" s="246"/>
      <c r="IUV71" s="246"/>
      <c r="IUW71" s="246"/>
      <c r="IUX71" s="246"/>
      <c r="IUY71" s="246"/>
      <c r="IUZ71" s="246"/>
      <c r="IVA71" s="246"/>
      <c r="IVB71" s="246"/>
      <c r="IVC71" s="246"/>
      <c r="IVD71" s="246"/>
      <c r="IVE71" s="246"/>
      <c r="IVF71" s="246"/>
      <c r="IVG71" s="246"/>
      <c r="IVH71" s="246"/>
      <c r="IVI71" s="246"/>
      <c r="IVJ71" s="246"/>
      <c r="IVK71" s="246"/>
      <c r="IVL71" s="246"/>
      <c r="IVM71" s="246"/>
      <c r="IVN71" s="246"/>
      <c r="IVO71" s="246"/>
      <c r="IVP71" s="246"/>
      <c r="IVQ71" s="246"/>
      <c r="IVR71" s="246"/>
      <c r="IVS71" s="246"/>
      <c r="IVT71" s="246"/>
      <c r="IVU71" s="246"/>
      <c r="IVV71" s="246"/>
      <c r="IVW71" s="246"/>
      <c r="IVX71" s="246"/>
      <c r="IVY71" s="246"/>
      <c r="IVZ71" s="246"/>
      <c r="IWA71" s="246"/>
      <c r="IWB71" s="246"/>
      <c r="IWC71" s="246"/>
      <c r="IWD71" s="246"/>
      <c r="IWE71" s="246"/>
      <c r="IWF71" s="246"/>
      <c r="IWG71" s="246"/>
      <c r="IWH71" s="246"/>
      <c r="IWI71" s="246"/>
      <c r="IWJ71" s="246"/>
      <c r="IWK71" s="246"/>
      <c r="IWL71" s="246"/>
      <c r="IWM71" s="246"/>
      <c r="IWN71" s="246"/>
      <c r="IWO71" s="246"/>
      <c r="IWP71" s="246"/>
      <c r="IWQ71" s="246"/>
      <c r="IWR71" s="246"/>
      <c r="IWS71" s="246"/>
      <c r="IWT71" s="246"/>
      <c r="IWU71" s="246"/>
      <c r="IWV71" s="246"/>
      <c r="IWW71" s="246"/>
      <c r="IWX71" s="246"/>
      <c r="IWY71" s="246"/>
      <c r="IWZ71" s="246"/>
      <c r="IXA71" s="246"/>
      <c r="IXB71" s="246"/>
      <c r="IXC71" s="246"/>
      <c r="IXD71" s="246"/>
      <c r="IXE71" s="246"/>
      <c r="IXF71" s="246"/>
      <c r="IXG71" s="246"/>
      <c r="IXH71" s="246"/>
      <c r="IXI71" s="246"/>
      <c r="IXJ71" s="246"/>
      <c r="IXK71" s="246"/>
      <c r="IXL71" s="246"/>
      <c r="IXM71" s="246"/>
      <c r="IXN71" s="246"/>
      <c r="IXO71" s="246"/>
      <c r="IXP71" s="246"/>
      <c r="IXQ71" s="246"/>
      <c r="IXR71" s="246"/>
      <c r="IXS71" s="246"/>
      <c r="IXT71" s="246"/>
      <c r="IXU71" s="246"/>
      <c r="IXV71" s="246"/>
      <c r="IXW71" s="246"/>
      <c r="IXX71" s="246"/>
      <c r="IXY71" s="246"/>
      <c r="IXZ71" s="246"/>
      <c r="IYA71" s="246"/>
      <c r="IYB71" s="246"/>
      <c r="IYC71" s="246"/>
      <c r="IYD71" s="246"/>
      <c r="IYE71" s="246"/>
      <c r="IYF71" s="246"/>
      <c r="IYG71" s="246"/>
      <c r="IYH71" s="246"/>
      <c r="IYI71" s="246"/>
      <c r="IYJ71" s="246"/>
      <c r="IYK71" s="246"/>
      <c r="IYL71" s="246"/>
      <c r="IYM71" s="246"/>
      <c r="IYN71" s="246"/>
      <c r="IYO71" s="246"/>
      <c r="IYP71" s="246"/>
      <c r="IYQ71" s="246"/>
      <c r="IYR71" s="246"/>
      <c r="IYS71" s="246"/>
      <c r="IYT71" s="246"/>
      <c r="IYU71" s="246"/>
      <c r="IYV71" s="246"/>
      <c r="IYW71" s="246"/>
      <c r="IYX71" s="246"/>
      <c r="IYY71" s="246"/>
      <c r="IYZ71" s="246"/>
      <c r="IZA71" s="246"/>
      <c r="IZB71" s="246"/>
      <c r="IZC71" s="246"/>
      <c r="IZD71" s="246"/>
      <c r="IZE71" s="246"/>
      <c r="IZF71" s="246"/>
      <c r="IZG71" s="246"/>
      <c r="IZH71" s="246"/>
      <c r="IZI71" s="246"/>
      <c r="IZJ71" s="246"/>
      <c r="IZK71" s="246"/>
      <c r="IZL71" s="246"/>
      <c r="IZM71" s="246"/>
      <c r="IZN71" s="246"/>
      <c r="IZO71" s="246"/>
      <c r="IZP71" s="246"/>
      <c r="IZQ71" s="246"/>
      <c r="IZR71" s="246"/>
      <c r="IZS71" s="246"/>
      <c r="IZT71" s="246"/>
      <c r="IZU71" s="246"/>
      <c r="IZV71" s="246"/>
      <c r="IZW71" s="246"/>
      <c r="IZX71" s="246"/>
      <c r="IZY71" s="246"/>
      <c r="IZZ71" s="246"/>
      <c r="JAA71" s="246"/>
      <c r="JAB71" s="246"/>
      <c r="JAC71" s="246"/>
      <c r="JAD71" s="246"/>
      <c r="JAE71" s="246"/>
      <c r="JAF71" s="246"/>
      <c r="JAG71" s="246"/>
      <c r="JAH71" s="246"/>
      <c r="JAI71" s="246"/>
      <c r="JAJ71" s="246"/>
      <c r="JAK71" s="246"/>
      <c r="JAL71" s="246"/>
      <c r="JAM71" s="246"/>
      <c r="JAN71" s="246"/>
      <c r="JAO71" s="246"/>
      <c r="JAP71" s="246"/>
      <c r="JAQ71" s="246"/>
      <c r="JAR71" s="246"/>
      <c r="JAS71" s="246"/>
      <c r="JAT71" s="246"/>
      <c r="JAU71" s="246"/>
      <c r="JAV71" s="246"/>
      <c r="JAW71" s="246"/>
      <c r="JAX71" s="246"/>
      <c r="JAY71" s="246"/>
      <c r="JAZ71" s="246"/>
      <c r="JBA71" s="246"/>
      <c r="JBB71" s="246"/>
      <c r="JBC71" s="246"/>
      <c r="JBD71" s="246"/>
      <c r="JBE71" s="246"/>
      <c r="JBF71" s="246"/>
      <c r="JBG71" s="246"/>
      <c r="JBH71" s="246"/>
      <c r="JBI71" s="246"/>
      <c r="JBJ71" s="246"/>
      <c r="JBK71" s="246"/>
      <c r="JBL71" s="246"/>
      <c r="JBM71" s="246"/>
      <c r="JBN71" s="246"/>
      <c r="JBO71" s="246"/>
      <c r="JBP71" s="246"/>
      <c r="JBQ71" s="246"/>
      <c r="JBR71" s="246"/>
      <c r="JBS71" s="246"/>
      <c r="JBT71" s="246"/>
      <c r="JBU71" s="246"/>
      <c r="JBV71" s="246"/>
      <c r="JBW71" s="246"/>
      <c r="JBX71" s="246"/>
      <c r="JBY71" s="246"/>
      <c r="JBZ71" s="246"/>
      <c r="JCA71" s="246"/>
      <c r="JCB71" s="246"/>
      <c r="JCC71" s="246"/>
      <c r="JCD71" s="246"/>
      <c r="JCE71" s="246"/>
      <c r="JCF71" s="246"/>
      <c r="JCG71" s="246"/>
      <c r="JCH71" s="246"/>
      <c r="JCI71" s="246"/>
      <c r="JCJ71" s="246"/>
      <c r="JCK71" s="246"/>
      <c r="JCL71" s="246"/>
      <c r="JCM71" s="246"/>
      <c r="JCN71" s="246"/>
      <c r="JCO71" s="246"/>
      <c r="JCP71" s="246"/>
      <c r="JCQ71" s="246"/>
      <c r="JCR71" s="246"/>
      <c r="JCS71" s="246"/>
      <c r="JCT71" s="246"/>
      <c r="JCU71" s="246"/>
      <c r="JCV71" s="246"/>
      <c r="JCW71" s="246"/>
      <c r="JCX71" s="246"/>
      <c r="JCY71" s="246"/>
      <c r="JCZ71" s="246"/>
      <c r="JDA71" s="246"/>
      <c r="JDB71" s="246"/>
      <c r="JDC71" s="246"/>
      <c r="JDD71" s="246"/>
      <c r="JDE71" s="246"/>
      <c r="JDF71" s="246"/>
      <c r="JDG71" s="246"/>
      <c r="JDH71" s="246"/>
      <c r="JDI71" s="246"/>
      <c r="JDJ71" s="246"/>
      <c r="JDK71" s="246"/>
      <c r="JDL71" s="246"/>
      <c r="JDM71" s="246"/>
      <c r="JDN71" s="246"/>
      <c r="JDO71" s="246"/>
      <c r="JDP71" s="246"/>
      <c r="JDQ71" s="246"/>
      <c r="JDR71" s="246"/>
      <c r="JDS71" s="246"/>
      <c r="JDT71" s="246"/>
      <c r="JDU71" s="246"/>
      <c r="JDV71" s="246"/>
      <c r="JDW71" s="246"/>
      <c r="JDX71" s="246"/>
      <c r="JDY71" s="246"/>
      <c r="JDZ71" s="246"/>
      <c r="JEA71" s="246"/>
      <c r="JEB71" s="246"/>
      <c r="JEC71" s="246"/>
      <c r="JED71" s="246"/>
      <c r="JEE71" s="246"/>
      <c r="JEF71" s="246"/>
      <c r="JEG71" s="246"/>
      <c r="JEH71" s="246"/>
      <c r="JEI71" s="246"/>
      <c r="JEJ71" s="246"/>
      <c r="JEK71" s="246"/>
      <c r="JEL71" s="246"/>
      <c r="JEM71" s="246"/>
      <c r="JEN71" s="246"/>
      <c r="JEO71" s="246"/>
      <c r="JEP71" s="246"/>
      <c r="JEQ71" s="246"/>
      <c r="JER71" s="246"/>
      <c r="JES71" s="246"/>
      <c r="JET71" s="246"/>
      <c r="JEU71" s="246"/>
      <c r="JEV71" s="246"/>
      <c r="JEW71" s="246"/>
      <c r="JEX71" s="246"/>
      <c r="JEY71" s="246"/>
      <c r="JEZ71" s="246"/>
      <c r="JFA71" s="246"/>
      <c r="JFB71" s="246"/>
      <c r="JFC71" s="246"/>
      <c r="JFD71" s="246"/>
      <c r="JFE71" s="246"/>
      <c r="JFF71" s="246"/>
      <c r="JFG71" s="246"/>
      <c r="JFH71" s="246"/>
      <c r="JFI71" s="246"/>
      <c r="JFJ71" s="246"/>
      <c r="JFK71" s="246"/>
      <c r="JFL71" s="246"/>
      <c r="JFM71" s="246"/>
      <c r="JFN71" s="246"/>
      <c r="JFO71" s="246"/>
      <c r="JFP71" s="246"/>
      <c r="JFQ71" s="246"/>
      <c r="JFR71" s="246"/>
      <c r="JFS71" s="246"/>
      <c r="JFT71" s="246"/>
      <c r="JFU71" s="246"/>
      <c r="JFV71" s="246"/>
      <c r="JFW71" s="246"/>
      <c r="JFX71" s="246"/>
      <c r="JFY71" s="246"/>
      <c r="JFZ71" s="246"/>
      <c r="JGA71" s="246"/>
      <c r="JGB71" s="246"/>
      <c r="JGC71" s="246"/>
      <c r="JGD71" s="246"/>
      <c r="JGE71" s="246"/>
      <c r="JGF71" s="246"/>
      <c r="JGG71" s="246"/>
      <c r="JGH71" s="246"/>
      <c r="JGI71" s="246"/>
      <c r="JGJ71" s="246"/>
      <c r="JGK71" s="246"/>
      <c r="JGL71" s="246"/>
      <c r="JGM71" s="246"/>
      <c r="JGN71" s="246"/>
      <c r="JGO71" s="246"/>
      <c r="JGP71" s="246"/>
      <c r="JGQ71" s="246"/>
      <c r="JGR71" s="246"/>
      <c r="JGS71" s="246"/>
      <c r="JGT71" s="246"/>
      <c r="JGU71" s="246"/>
      <c r="JGV71" s="246"/>
      <c r="JGW71" s="246"/>
      <c r="JGX71" s="246"/>
      <c r="JGY71" s="246"/>
      <c r="JGZ71" s="246"/>
      <c r="JHA71" s="246"/>
      <c r="JHB71" s="246"/>
      <c r="JHC71" s="246"/>
      <c r="JHD71" s="246"/>
      <c r="JHE71" s="246"/>
      <c r="JHF71" s="246"/>
      <c r="JHG71" s="246"/>
      <c r="JHH71" s="246"/>
      <c r="JHI71" s="246"/>
      <c r="JHJ71" s="246"/>
      <c r="JHK71" s="246"/>
      <c r="JHL71" s="246"/>
      <c r="JHM71" s="246"/>
      <c r="JHN71" s="246"/>
      <c r="JHO71" s="246"/>
      <c r="JHP71" s="246"/>
      <c r="JHQ71" s="246"/>
      <c r="JHR71" s="246"/>
      <c r="JHS71" s="246"/>
      <c r="JHT71" s="246"/>
      <c r="JHU71" s="246"/>
      <c r="JHV71" s="246"/>
      <c r="JHW71" s="246"/>
      <c r="JHX71" s="246"/>
      <c r="JHY71" s="246"/>
      <c r="JHZ71" s="246"/>
      <c r="JIA71" s="246"/>
      <c r="JIB71" s="246"/>
      <c r="JIC71" s="246"/>
      <c r="JID71" s="246"/>
      <c r="JIE71" s="246"/>
      <c r="JIF71" s="246"/>
      <c r="JIG71" s="246"/>
      <c r="JIH71" s="246"/>
      <c r="JII71" s="246"/>
      <c r="JIJ71" s="246"/>
      <c r="JIK71" s="246"/>
      <c r="JIL71" s="246"/>
      <c r="JIM71" s="246"/>
      <c r="JIN71" s="246"/>
      <c r="JIO71" s="246"/>
      <c r="JIP71" s="246"/>
      <c r="JIQ71" s="246"/>
      <c r="JIR71" s="246"/>
      <c r="JIS71" s="246"/>
      <c r="JIT71" s="246"/>
      <c r="JIU71" s="246"/>
      <c r="JIV71" s="246"/>
      <c r="JIW71" s="246"/>
      <c r="JIX71" s="246"/>
      <c r="JIY71" s="246"/>
      <c r="JIZ71" s="246"/>
      <c r="JJA71" s="246"/>
      <c r="JJB71" s="246"/>
      <c r="JJC71" s="246"/>
      <c r="JJD71" s="246"/>
      <c r="JJE71" s="246"/>
      <c r="JJF71" s="246"/>
      <c r="JJG71" s="246"/>
      <c r="JJH71" s="246"/>
      <c r="JJI71" s="246"/>
      <c r="JJJ71" s="246"/>
      <c r="JJK71" s="246"/>
      <c r="JJL71" s="246"/>
      <c r="JJM71" s="246"/>
      <c r="JJN71" s="246"/>
      <c r="JJO71" s="246"/>
      <c r="JJP71" s="246"/>
      <c r="JJQ71" s="246"/>
      <c r="JJR71" s="246"/>
      <c r="JJS71" s="246"/>
      <c r="JJT71" s="246"/>
      <c r="JJU71" s="246"/>
      <c r="JJV71" s="246"/>
      <c r="JJW71" s="246"/>
      <c r="JJX71" s="246"/>
      <c r="JJY71" s="246"/>
      <c r="JJZ71" s="246"/>
      <c r="JKA71" s="246"/>
      <c r="JKB71" s="246"/>
      <c r="JKC71" s="246"/>
      <c r="JKD71" s="246"/>
      <c r="JKE71" s="246"/>
      <c r="JKF71" s="246"/>
      <c r="JKG71" s="246"/>
      <c r="JKH71" s="246"/>
      <c r="JKI71" s="246"/>
      <c r="JKJ71" s="246"/>
      <c r="JKK71" s="246"/>
      <c r="JKL71" s="246"/>
      <c r="JKM71" s="246"/>
      <c r="JKN71" s="246"/>
      <c r="JKO71" s="246"/>
      <c r="JKP71" s="246"/>
      <c r="JKQ71" s="246"/>
      <c r="JKR71" s="246"/>
      <c r="JKS71" s="246"/>
      <c r="JKT71" s="246"/>
      <c r="JKU71" s="246"/>
      <c r="JKV71" s="246"/>
      <c r="JKW71" s="246"/>
      <c r="JKX71" s="246"/>
      <c r="JKY71" s="246"/>
      <c r="JKZ71" s="246"/>
      <c r="JLA71" s="246"/>
      <c r="JLB71" s="246"/>
      <c r="JLC71" s="246"/>
      <c r="JLD71" s="246"/>
      <c r="JLE71" s="246"/>
      <c r="JLF71" s="246"/>
      <c r="JLG71" s="246"/>
      <c r="JLH71" s="246"/>
      <c r="JLI71" s="246"/>
      <c r="JLJ71" s="246"/>
      <c r="JLK71" s="246"/>
      <c r="JLL71" s="246"/>
      <c r="JLM71" s="246"/>
      <c r="JLN71" s="246"/>
      <c r="JLO71" s="246"/>
      <c r="JLP71" s="246"/>
      <c r="JLQ71" s="246"/>
      <c r="JLR71" s="246"/>
      <c r="JLS71" s="246"/>
      <c r="JLT71" s="246"/>
      <c r="JLU71" s="246"/>
      <c r="JLV71" s="246"/>
      <c r="JLW71" s="246"/>
      <c r="JLX71" s="246"/>
      <c r="JLY71" s="246"/>
      <c r="JLZ71" s="246"/>
      <c r="JMA71" s="246"/>
      <c r="JMB71" s="246"/>
      <c r="JMC71" s="246"/>
      <c r="JMD71" s="246"/>
      <c r="JME71" s="246"/>
      <c r="JMF71" s="246"/>
      <c r="JMG71" s="246"/>
      <c r="JMH71" s="246"/>
      <c r="JMI71" s="246"/>
      <c r="JMJ71" s="246"/>
      <c r="JMK71" s="246"/>
      <c r="JML71" s="246"/>
      <c r="JMM71" s="246"/>
      <c r="JMN71" s="246"/>
      <c r="JMO71" s="246"/>
      <c r="JMP71" s="246"/>
      <c r="JMQ71" s="246"/>
      <c r="JMR71" s="246"/>
      <c r="JMS71" s="246"/>
      <c r="JMT71" s="246"/>
      <c r="JMU71" s="246"/>
      <c r="JMV71" s="246"/>
      <c r="JMW71" s="246"/>
      <c r="JMX71" s="246"/>
      <c r="JMY71" s="246"/>
      <c r="JMZ71" s="246"/>
      <c r="JNA71" s="246"/>
      <c r="JNB71" s="246"/>
      <c r="JNC71" s="246"/>
      <c r="JND71" s="246"/>
      <c r="JNE71" s="246"/>
      <c r="JNF71" s="246"/>
      <c r="JNG71" s="246"/>
      <c r="JNH71" s="246"/>
      <c r="JNI71" s="246"/>
      <c r="JNJ71" s="246"/>
      <c r="JNK71" s="246"/>
      <c r="JNL71" s="246"/>
      <c r="JNM71" s="246"/>
      <c r="JNN71" s="246"/>
      <c r="JNO71" s="246"/>
      <c r="JNP71" s="246"/>
      <c r="JNQ71" s="246"/>
      <c r="JNR71" s="246"/>
      <c r="JNS71" s="246"/>
      <c r="JNT71" s="246"/>
      <c r="JNU71" s="246"/>
      <c r="JNV71" s="246"/>
      <c r="JNW71" s="246"/>
      <c r="JNX71" s="246"/>
      <c r="JNY71" s="246"/>
      <c r="JNZ71" s="246"/>
      <c r="JOA71" s="246"/>
      <c r="JOB71" s="246"/>
      <c r="JOC71" s="246"/>
      <c r="JOD71" s="246"/>
      <c r="JOE71" s="246"/>
      <c r="JOF71" s="246"/>
      <c r="JOG71" s="246"/>
      <c r="JOH71" s="246"/>
      <c r="JOI71" s="246"/>
      <c r="JOJ71" s="246"/>
      <c r="JOK71" s="246"/>
      <c r="JOL71" s="246"/>
      <c r="JOM71" s="246"/>
      <c r="JON71" s="246"/>
      <c r="JOO71" s="246"/>
      <c r="JOP71" s="246"/>
      <c r="JOQ71" s="246"/>
      <c r="JOR71" s="246"/>
      <c r="JOS71" s="246"/>
      <c r="JOT71" s="246"/>
      <c r="JOU71" s="246"/>
      <c r="JOV71" s="246"/>
      <c r="JOW71" s="246"/>
      <c r="JOX71" s="246"/>
      <c r="JOY71" s="246"/>
      <c r="JOZ71" s="246"/>
      <c r="JPA71" s="246"/>
      <c r="JPB71" s="246"/>
      <c r="JPC71" s="246"/>
      <c r="JPD71" s="246"/>
      <c r="JPE71" s="246"/>
      <c r="JPF71" s="246"/>
      <c r="JPG71" s="246"/>
      <c r="JPH71" s="246"/>
      <c r="JPI71" s="246"/>
      <c r="JPJ71" s="246"/>
      <c r="JPK71" s="246"/>
      <c r="JPL71" s="246"/>
      <c r="JPM71" s="246"/>
      <c r="JPN71" s="246"/>
      <c r="JPO71" s="246"/>
      <c r="JPP71" s="246"/>
      <c r="JPQ71" s="246"/>
      <c r="JPR71" s="246"/>
      <c r="JPS71" s="246"/>
      <c r="JPT71" s="246"/>
      <c r="JPU71" s="246"/>
      <c r="JPV71" s="246"/>
      <c r="JPW71" s="246"/>
      <c r="JPX71" s="246"/>
      <c r="JPY71" s="246"/>
      <c r="JPZ71" s="246"/>
      <c r="JQA71" s="246"/>
      <c r="JQB71" s="246"/>
      <c r="JQC71" s="246"/>
      <c r="JQD71" s="246"/>
      <c r="JQE71" s="246"/>
      <c r="JQF71" s="246"/>
      <c r="JQG71" s="246"/>
      <c r="JQH71" s="246"/>
      <c r="JQI71" s="246"/>
      <c r="JQJ71" s="246"/>
      <c r="JQK71" s="246"/>
      <c r="JQL71" s="246"/>
      <c r="JQM71" s="246"/>
      <c r="JQN71" s="246"/>
      <c r="JQO71" s="246"/>
      <c r="JQP71" s="246"/>
      <c r="JQQ71" s="246"/>
      <c r="JQR71" s="246"/>
      <c r="JQS71" s="246"/>
      <c r="JQT71" s="246"/>
      <c r="JQU71" s="246"/>
      <c r="JQV71" s="246"/>
      <c r="JQW71" s="246"/>
      <c r="JQX71" s="246"/>
      <c r="JQY71" s="246"/>
      <c r="JQZ71" s="246"/>
      <c r="JRA71" s="246"/>
      <c r="JRB71" s="246"/>
      <c r="JRC71" s="246"/>
      <c r="JRD71" s="246"/>
      <c r="JRE71" s="246"/>
      <c r="JRF71" s="246"/>
      <c r="JRG71" s="246"/>
      <c r="JRH71" s="246"/>
      <c r="JRI71" s="246"/>
      <c r="JRJ71" s="246"/>
      <c r="JRK71" s="246"/>
      <c r="JRL71" s="246"/>
      <c r="JRM71" s="246"/>
      <c r="JRN71" s="246"/>
      <c r="JRO71" s="246"/>
      <c r="JRP71" s="246"/>
      <c r="JRQ71" s="246"/>
      <c r="JRR71" s="246"/>
      <c r="JRS71" s="246"/>
      <c r="JRT71" s="246"/>
      <c r="JRU71" s="246"/>
      <c r="JRV71" s="246"/>
      <c r="JRW71" s="246"/>
      <c r="JRX71" s="246"/>
      <c r="JRY71" s="246"/>
      <c r="JRZ71" s="246"/>
      <c r="JSA71" s="246"/>
      <c r="JSB71" s="246"/>
      <c r="JSC71" s="246"/>
      <c r="JSD71" s="246"/>
      <c r="JSE71" s="246"/>
      <c r="JSF71" s="246"/>
      <c r="JSG71" s="246"/>
      <c r="JSH71" s="246"/>
      <c r="JSI71" s="246"/>
      <c r="JSJ71" s="246"/>
      <c r="JSK71" s="246"/>
      <c r="JSL71" s="246"/>
      <c r="JSM71" s="246"/>
      <c r="JSN71" s="246"/>
      <c r="JSO71" s="246"/>
      <c r="JSP71" s="246"/>
      <c r="JSQ71" s="246"/>
      <c r="JSR71" s="246"/>
      <c r="JSS71" s="246"/>
      <c r="JST71" s="246"/>
      <c r="JSU71" s="246"/>
      <c r="JSV71" s="246"/>
      <c r="JSW71" s="246"/>
      <c r="JSX71" s="246"/>
      <c r="JSY71" s="246"/>
      <c r="JSZ71" s="246"/>
      <c r="JTA71" s="246"/>
      <c r="JTB71" s="246"/>
      <c r="JTC71" s="246"/>
      <c r="JTD71" s="246"/>
      <c r="JTE71" s="246"/>
      <c r="JTF71" s="246"/>
      <c r="JTG71" s="246"/>
      <c r="JTH71" s="246"/>
      <c r="JTI71" s="246"/>
      <c r="JTJ71" s="246"/>
      <c r="JTK71" s="246"/>
      <c r="JTL71" s="246"/>
      <c r="JTM71" s="246"/>
      <c r="JTN71" s="246"/>
      <c r="JTO71" s="246"/>
      <c r="JTP71" s="246"/>
      <c r="JTQ71" s="246"/>
      <c r="JTR71" s="246"/>
      <c r="JTS71" s="246"/>
      <c r="JTT71" s="246"/>
      <c r="JTU71" s="246"/>
      <c r="JTV71" s="246"/>
      <c r="JTW71" s="246"/>
      <c r="JTX71" s="246"/>
      <c r="JTY71" s="246"/>
      <c r="JTZ71" s="246"/>
      <c r="JUA71" s="246"/>
      <c r="JUB71" s="246"/>
      <c r="JUC71" s="246"/>
      <c r="JUD71" s="246"/>
      <c r="JUE71" s="246"/>
      <c r="JUF71" s="246"/>
      <c r="JUG71" s="246"/>
      <c r="JUH71" s="246"/>
      <c r="JUI71" s="246"/>
      <c r="JUJ71" s="246"/>
      <c r="JUK71" s="246"/>
      <c r="JUL71" s="246"/>
      <c r="JUM71" s="246"/>
      <c r="JUN71" s="246"/>
      <c r="JUO71" s="246"/>
      <c r="JUP71" s="246"/>
      <c r="JUQ71" s="246"/>
      <c r="JUR71" s="246"/>
      <c r="JUS71" s="246"/>
      <c r="JUT71" s="246"/>
      <c r="JUU71" s="246"/>
      <c r="JUV71" s="246"/>
      <c r="JUW71" s="246"/>
      <c r="JUX71" s="246"/>
      <c r="JUY71" s="246"/>
      <c r="JUZ71" s="246"/>
      <c r="JVA71" s="246"/>
      <c r="JVB71" s="246"/>
      <c r="JVC71" s="246"/>
      <c r="JVD71" s="246"/>
      <c r="JVE71" s="246"/>
      <c r="JVF71" s="246"/>
      <c r="JVG71" s="246"/>
      <c r="JVH71" s="246"/>
      <c r="JVI71" s="246"/>
      <c r="JVJ71" s="246"/>
      <c r="JVK71" s="246"/>
      <c r="JVL71" s="246"/>
      <c r="JVM71" s="246"/>
      <c r="JVN71" s="246"/>
      <c r="JVO71" s="246"/>
      <c r="JVP71" s="246"/>
      <c r="JVQ71" s="246"/>
      <c r="JVR71" s="246"/>
      <c r="JVS71" s="246"/>
      <c r="JVT71" s="246"/>
      <c r="JVU71" s="246"/>
      <c r="JVV71" s="246"/>
      <c r="JVW71" s="246"/>
      <c r="JVX71" s="246"/>
      <c r="JVY71" s="246"/>
      <c r="JVZ71" s="246"/>
      <c r="JWA71" s="246"/>
      <c r="JWB71" s="246"/>
      <c r="JWC71" s="246"/>
      <c r="JWD71" s="246"/>
      <c r="JWE71" s="246"/>
      <c r="JWF71" s="246"/>
      <c r="JWG71" s="246"/>
      <c r="JWH71" s="246"/>
      <c r="JWI71" s="246"/>
      <c r="JWJ71" s="246"/>
      <c r="JWK71" s="246"/>
      <c r="JWL71" s="246"/>
      <c r="JWM71" s="246"/>
      <c r="JWN71" s="246"/>
      <c r="JWO71" s="246"/>
      <c r="JWP71" s="246"/>
      <c r="JWQ71" s="246"/>
      <c r="JWR71" s="246"/>
      <c r="JWS71" s="246"/>
      <c r="JWT71" s="246"/>
      <c r="JWU71" s="246"/>
      <c r="JWV71" s="246"/>
      <c r="JWW71" s="246"/>
      <c r="JWX71" s="246"/>
      <c r="JWY71" s="246"/>
      <c r="JWZ71" s="246"/>
      <c r="JXA71" s="246"/>
      <c r="JXB71" s="246"/>
      <c r="JXC71" s="246"/>
      <c r="JXD71" s="246"/>
      <c r="JXE71" s="246"/>
      <c r="JXF71" s="246"/>
      <c r="JXG71" s="246"/>
      <c r="JXH71" s="246"/>
      <c r="JXI71" s="246"/>
      <c r="JXJ71" s="246"/>
      <c r="JXK71" s="246"/>
      <c r="JXL71" s="246"/>
      <c r="JXM71" s="246"/>
      <c r="JXN71" s="246"/>
      <c r="JXO71" s="246"/>
      <c r="JXP71" s="246"/>
      <c r="JXQ71" s="246"/>
      <c r="JXR71" s="246"/>
      <c r="JXS71" s="246"/>
      <c r="JXT71" s="246"/>
      <c r="JXU71" s="246"/>
      <c r="JXV71" s="246"/>
      <c r="JXW71" s="246"/>
      <c r="JXX71" s="246"/>
      <c r="JXY71" s="246"/>
      <c r="JXZ71" s="246"/>
      <c r="JYA71" s="246"/>
      <c r="JYB71" s="246"/>
      <c r="JYC71" s="246"/>
      <c r="JYD71" s="246"/>
      <c r="JYE71" s="246"/>
      <c r="JYF71" s="246"/>
      <c r="JYG71" s="246"/>
      <c r="JYH71" s="246"/>
      <c r="JYI71" s="246"/>
      <c r="JYJ71" s="246"/>
      <c r="JYK71" s="246"/>
      <c r="JYL71" s="246"/>
      <c r="JYM71" s="246"/>
      <c r="JYN71" s="246"/>
      <c r="JYO71" s="246"/>
      <c r="JYP71" s="246"/>
      <c r="JYQ71" s="246"/>
      <c r="JYR71" s="246"/>
      <c r="JYS71" s="246"/>
      <c r="JYT71" s="246"/>
      <c r="JYU71" s="246"/>
      <c r="JYV71" s="246"/>
      <c r="JYW71" s="246"/>
      <c r="JYX71" s="246"/>
      <c r="JYY71" s="246"/>
      <c r="JYZ71" s="246"/>
      <c r="JZA71" s="246"/>
      <c r="JZB71" s="246"/>
      <c r="JZC71" s="246"/>
      <c r="JZD71" s="246"/>
      <c r="JZE71" s="246"/>
      <c r="JZF71" s="246"/>
      <c r="JZG71" s="246"/>
      <c r="JZH71" s="246"/>
      <c r="JZI71" s="246"/>
      <c r="JZJ71" s="246"/>
      <c r="JZK71" s="246"/>
      <c r="JZL71" s="246"/>
      <c r="JZM71" s="246"/>
      <c r="JZN71" s="246"/>
      <c r="JZO71" s="246"/>
      <c r="JZP71" s="246"/>
      <c r="JZQ71" s="246"/>
      <c r="JZR71" s="246"/>
      <c r="JZS71" s="246"/>
      <c r="JZT71" s="246"/>
      <c r="JZU71" s="246"/>
      <c r="JZV71" s="246"/>
      <c r="JZW71" s="246"/>
      <c r="JZX71" s="246"/>
      <c r="JZY71" s="246"/>
      <c r="JZZ71" s="246"/>
      <c r="KAA71" s="246"/>
      <c r="KAB71" s="246"/>
      <c r="KAC71" s="246"/>
      <c r="KAD71" s="246"/>
      <c r="KAE71" s="246"/>
      <c r="KAF71" s="246"/>
      <c r="KAG71" s="246"/>
      <c r="KAH71" s="246"/>
      <c r="KAI71" s="246"/>
      <c r="KAJ71" s="246"/>
      <c r="KAK71" s="246"/>
      <c r="KAL71" s="246"/>
      <c r="KAM71" s="246"/>
      <c r="KAN71" s="246"/>
      <c r="KAO71" s="246"/>
      <c r="KAP71" s="246"/>
      <c r="KAQ71" s="246"/>
      <c r="KAR71" s="246"/>
      <c r="KAS71" s="246"/>
      <c r="KAT71" s="246"/>
      <c r="KAU71" s="246"/>
      <c r="KAV71" s="246"/>
      <c r="KAW71" s="246"/>
      <c r="KAX71" s="246"/>
      <c r="KAY71" s="246"/>
      <c r="KAZ71" s="246"/>
      <c r="KBA71" s="246"/>
      <c r="KBB71" s="246"/>
      <c r="KBC71" s="246"/>
      <c r="KBD71" s="246"/>
      <c r="KBE71" s="246"/>
      <c r="KBF71" s="246"/>
      <c r="KBG71" s="246"/>
      <c r="KBH71" s="246"/>
      <c r="KBI71" s="246"/>
      <c r="KBJ71" s="246"/>
      <c r="KBK71" s="246"/>
      <c r="KBL71" s="246"/>
      <c r="KBM71" s="246"/>
      <c r="KBN71" s="246"/>
      <c r="KBO71" s="246"/>
      <c r="KBP71" s="246"/>
      <c r="KBQ71" s="246"/>
      <c r="KBR71" s="246"/>
      <c r="KBS71" s="246"/>
      <c r="KBT71" s="246"/>
      <c r="KBU71" s="246"/>
      <c r="KBV71" s="246"/>
      <c r="KBW71" s="246"/>
      <c r="KBX71" s="246"/>
      <c r="KBY71" s="246"/>
      <c r="KBZ71" s="246"/>
      <c r="KCA71" s="246"/>
      <c r="KCB71" s="246"/>
      <c r="KCC71" s="246"/>
      <c r="KCD71" s="246"/>
      <c r="KCE71" s="246"/>
      <c r="KCF71" s="246"/>
      <c r="KCG71" s="246"/>
      <c r="KCH71" s="246"/>
      <c r="KCI71" s="246"/>
      <c r="KCJ71" s="246"/>
      <c r="KCK71" s="246"/>
      <c r="KCL71" s="246"/>
      <c r="KCM71" s="246"/>
      <c r="KCN71" s="246"/>
      <c r="KCO71" s="246"/>
      <c r="KCP71" s="246"/>
      <c r="KCQ71" s="246"/>
      <c r="KCR71" s="246"/>
      <c r="KCS71" s="246"/>
      <c r="KCT71" s="246"/>
      <c r="KCU71" s="246"/>
      <c r="KCV71" s="246"/>
      <c r="KCW71" s="246"/>
      <c r="KCX71" s="246"/>
      <c r="KCY71" s="246"/>
      <c r="KCZ71" s="246"/>
      <c r="KDA71" s="246"/>
      <c r="KDB71" s="246"/>
      <c r="KDC71" s="246"/>
      <c r="KDD71" s="246"/>
      <c r="KDE71" s="246"/>
      <c r="KDF71" s="246"/>
      <c r="KDG71" s="246"/>
      <c r="KDH71" s="246"/>
      <c r="KDI71" s="246"/>
      <c r="KDJ71" s="246"/>
      <c r="KDK71" s="246"/>
      <c r="KDL71" s="246"/>
      <c r="KDM71" s="246"/>
      <c r="KDN71" s="246"/>
      <c r="KDO71" s="246"/>
      <c r="KDP71" s="246"/>
      <c r="KDQ71" s="246"/>
      <c r="KDR71" s="246"/>
      <c r="KDS71" s="246"/>
      <c r="KDT71" s="246"/>
      <c r="KDU71" s="246"/>
      <c r="KDV71" s="246"/>
      <c r="KDW71" s="246"/>
      <c r="KDX71" s="246"/>
      <c r="KDY71" s="246"/>
      <c r="KDZ71" s="246"/>
      <c r="KEA71" s="246"/>
      <c r="KEB71" s="246"/>
      <c r="KEC71" s="246"/>
      <c r="KED71" s="246"/>
      <c r="KEE71" s="246"/>
      <c r="KEF71" s="246"/>
      <c r="KEG71" s="246"/>
      <c r="KEH71" s="246"/>
      <c r="KEI71" s="246"/>
      <c r="KEJ71" s="246"/>
      <c r="KEK71" s="246"/>
      <c r="KEL71" s="246"/>
      <c r="KEM71" s="246"/>
      <c r="KEN71" s="246"/>
      <c r="KEO71" s="246"/>
      <c r="KEP71" s="246"/>
      <c r="KEQ71" s="246"/>
      <c r="KER71" s="246"/>
      <c r="KES71" s="246"/>
      <c r="KET71" s="246"/>
      <c r="KEU71" s="246"/>
      <c r="KEV71" s="246"/>
      <c r="KEW71" s="246"/>
      <c r="KEX71" s="246"/>
      <c r="KEY71" s="246"/>
      <c r="KEZ71" s="246"/>
      <c r="KFA71" s="246"/>
      <c r="KFB71" s="246"/>
      <c r="KFC71" s="246"/>
      <c r="KFD71" s="246"/>
      <c r="KFE71" s="246"/>
      <c r="KFF71" s="246"/>
      <c r="KFG71" s="246"/>
      <c r="KFH71" s="246"/>
      <c r="KFI71" s="246"/>
      <c r="KFJ71" s="246"/>
      <c r="KFK71" s="246"/>
      <c r="KFL71" s="246"/>
      <c r="KFM71" s="246"/>
      <c r="KFN71" s="246"/>
      <c r="KFO71" s="246"/>
      <c r="KFP71" s="246"/>
      <c r="KFQ71" s="246"/>
      <c r="KFR71" s="246"/>
      <c r="KFS71" s="246"/>
      <c r="KFT71" s="246"/>
      <c r="KFU71" s="246"/>
      <c r="KFV71" s="246"/>
      <c r="KFW71" s="246"/>
      <c r="KFX71" s="246"/>
      <c r="KFY71" s="246"/>
      <c r="KFZ71" s="246"/>
      <c r="KGA71" s="246"/>
      <c r="KGB71" s="246"/>
      <c r="KGC71" s="246"/>
      <c r="KGD71" s="246"/>
      <c r="KGE71" s="246"/>
      <c r="KGF71" s="246"/>
      <c r="KGG71" s="246"/>
      <c r="KGH71" s="246"/>
      <c r="KGI71" s="246"/>
      <c r="KGJ71" s="246"/>
      <c r="KGK71" s="246"/>
      <c r="KGL71" s="246"/>
      <c r="KGM71" s="246"/>
      <c r="KGN71" s="246"/>
      <c r="KGO71" s="246"/>
      <c r="KGP71" s="246"/>
      <c r="KGQ71" s="246"/>
      <c r="KGR71" s="246"/>
      <c r="KGS71" s="246"/>
      <c r="KGT71" s="246"/>
      <c r="KGU71" s="246"/>
      <c r="KGV71" s="246"/>
      <c r="KGW71" s="246"/>
      <c r="KGX71" s="246"/>
      <c r="KGY71" s="246"/>
      <c r="KGZ71" s="246"/>
      <c r="KHA71" s="246"/>
      <c r="KHB71" s="246"/>
      <c r="KHC71" s="246"/>
      <c r="KHD71" s="246"/>
      <c r="KHE71" s="246"/>
      <c r="KHF71" s="246"/>
      <c r="KHG71" s="246"/>
      <c r="KHH71" s="246"/>
      <c r="KHI71" s="246"/>
      <c r="KHJ71" s="246"/>
      <c r="KHK71" s="246"/>
      <c r="KHL71" s="246"/>
      <c r="KHM71" s="246"/>
      <c r="KHN71" s="246"/>
      <c r="KHO71" s="246"/>
      <c r="KHP71" s="246"/>
      <c r="KHQ71" s="246"/>
      <c r="KHR71" s="246"/>
      <c r="KHS71" s="246"/>
      <c r="KHT71" s="246"/>
      <c r="KHU71" s="246"/>
      <c r="KHV71" s="246"/>
      <c r="KHW71" s="246"/>
      <c r="KHX71" s="246"/>
      <c r="KHY71" s="246"/>
      <c r="KHZ71" s="246"/>
      <c r="KIA71" s="246"/>
      <c r="KIB71" s="246"/>
      <c r="KIC71" s="246"/>
      <c r="KID71" s="246"/>
      <c r="KIE71" s="246"/>
      <c r="KIF71" s="246"/>
      <c r="KIG71" s="246"/>
      <c r="KIH71" s="246"/>
      <c r="KII71" s="246"/>
      <c r="KIJ71" s="246"/>
      <c r="KIK71" s="246"/>
      <c r="KIL71" s="246"/>
      <c r="KIM71" s="246"/>
      <c r="KIN71" s="246"/>
      <c r="KIO71" s="246"/>
      <c r="KIP71" s="246"/>
      <c r="KIQ71" s="246"/>
      <c r="KIR71" s="246"/>
      <c r="KIS71" s="246"/>
      <c r="KIT71" s="246"/>
      <c r="KIU71" s="246"/>
      <c r="KIV71" s="246"/>
      <c r="KIW71" s="246"/>
      <c r="KIX71" s="246"/>
      <c r="KIY71" s="246"/>
      <c r="KIZ71" s="246"/>
      <c r="KJA71" s="246"/>
      <c r="KJB71" s="246"/>
      <c r="KJC71" s="246"/>
      <c r="KJD71" s="246"/>
      <c r="KJE71" s="246"/>
      <c r="KJF71" s="246"/>
      <c r="KJG71" s="246"/>
      <c r="KJH71" s="246"/>
      <c r="KJI71" s="246"/>
      <c r="KJJ71" s="246"/>
      <c r="KJK71" s="246"/>
      <c r="KJL71" s="246"/>
      <c r="KJM71" s="246"/>
      <c r="KJN71" s="246"/>
      <c r="KJO71" s="246"/>
      <c r="KJP71" s="246"/>
      <c r="KJQ71" s="246"/>
      <c r="KJR71" s="246"/>
      <c r="KJS71" s="246"/>
      <c r="KJT71" s="246"/>
      <c r="KJU71" s="246"/>
      <c r="KJV71" s="246"/>
      <c r="KJW71" s="246"/>
      <c r="KJX71" s="246"/>
      <c r="KJY71" s="246"/>
      <c r="KJZ71" s="246"/>
      <c r="KKA71" s="246"/>
      <c r="KKB71" s="246"/>
      <c r="KKC71" s="246"/>
      <c r="KKD71" s="246"/>
      <c r="KKE71" s="246"/>
      <c r="KKF71" s="246"/>
      <c r="KKG71" s="246"/>
      <c r="KKH71" s="246"/>
      <c r="KKI71" s="246"/>
      <c r="KKJ71" s="246"/>
      <c r="KKK71" s="246"/>
      <c r="KKL71" s="246"/>
      <c r="KKM71" s="246"/>
      <c r="KKN71" s="246"/>
      <c r="KKO71" s="246"/>
      <c r="KKP71" s="246"/>
      <c r="KKQ71" s="246"/>
      <c r="KKR71" s="246"/>
      <c r="KKS71" s="246"/>
      <c r="KKT71" s="246"/>
      <c r="KKU71" s="246"/>
      <c r="KKV71" s="246"/>
      <c r="KKW71" s="246"/>
      <c r="KKX71" s="246"/>
      <c r="KKY71" s="246"/>
      <c r="KKZ71" s="246"/>
      <c r="KLA71" s="246"/>
      <c r="KLB71" s="246"/>
      <c r="KLC71" s="246"/>
      <c r="KLD71" s="246"/>
      <c r="KLE71" s="246"/>
      <c r="KLF71" s="246"/>
      <c r="KLG71" s="246"/>
      <c r="KLH71" s="246"/>
      <c r="KLI71" s="246"/>
      <c r="KLJ71" s="246"/>
      <c r="KLK71" s="246"/>
      <c r="KLL71" s="246"/>
      <c r="KLM71" s="246"/>
      <c r="KLN71" s="246"/>
      <c r="KLO71" s="246"/>
      <c r="KLP71" s="246"/>
      <c r="KLQ71" s="246"/>
      <c r="KLR71" s="246"/>
      <c r="KLS71" s="246"/>
      <c r="KLT71" s="246"/>
      <c r="KLU71" s="246"/>
      <c r="KLV71" s="246"/>
      <c r="KLW71" s="246"/>
      <c r="KLX71" s="246"/>
      <c r="KLY71" s="246"/>
      <c r="KLZ71" s="246"/>
      <c r="KMA71" s="246"/>
      <c r="KMB71" s="246"/>
      <c r="KMC71" s="246"/>
      <c r="KMD71" s="246"/>
      <c r="KME71" s="246"/>
      <c r="KMF71" s="246"/>
      <c r="KMG71" s="246"/>
      <c r="KMH71" s="246"/>
      <c r="KMI71" s="246"/>
      <c r="KMJ71" s="246"/>
      <c r="KMK71" s="246"/>
      <c r="KML71" s="246"/>
      <c r="KMM71" s="246"/>
      <c r="KMN71" s="246"/>
      <c r="KMO71" s="246"/>
      <c r="KMP71" s="246"/>
      <c r="KMQ71" s="246"/>
      <c r="KMR71" s="246"/>
      <c r="KMS71" s="246"/>
      <c r="KMT71" s="246"/>
      <c r="KMU71" s="246"/>
      <c r="KMV71" s="246"/>
      <c r="KMW71" s="246"/>
      <c r="KMX71" s="246"/>
      <c r="KMY71" s="246"/>
      <c r="KMZ71" s="246"/>
      <c r="KNA71" s="246"/>
      <c r="KNB71" s="246"/>
      <c r="KNC71" s="246"/>
      <c r="KND71" s="246"/>
      <c r="KNE71" s="246"/>
      <c r="KNF71" s="246"/>
      <c r="KNG71" s="246"/>
      <c r="KNH71" s="246"/>
      <c r="KNI71" s="246"/>
      <c r="KNJ71" s="246"/>
      <c r="KNK71" s="246"/>
      <c r="KNL71" s="246"/>
      <c r="KNM71" s="246"/>
      <c r="KNN71" s="246"/>
      <c r="KNO71" s="246"/>
      <c r="KNP71" s="246"/>
      <c r="KNQ71" s="246"/>
      <c r="KNR71" s="246"/>
      <c r="KNS71" s="246"/>
      <c r="KNT71" s="246"/>
      <c r="KNU71" s="246"/>
      <c r="KNV71" s="246"/>
      <c r="KNW71" s="246"/>
      <c r="KNX71" s="246"/>
      <c r="KNY71" s="246"/>
      <c r="KNZ71" s="246"/>
      <c r="KOA71" s="246"/>
      <c r="KOB71" s="246"/>
      <c r="KOC71" s="246"/>
      <c r="KOD71" s="246"/>
      <c r="KOE71" s="246"/>
      <c r="KOF71" s="246"/>
      <c r="KOG71" s="246"/>
      <c r="KOH71" s="246"/>
      <c r="KOI71" s="246"/>
      <c r="KOJ71" s="246"/>
      <c r="KOK71" s="246"/>
      <c r="KOL71" s="246"/>
      <c r="KOM71" s="246"/>
      <c r="KON71" s="246"/>
      <c r="KOO71" s="246"/>
      <c r="KOP71" s="246"/>
      <c r="KOQ71" s="246"/>
      <c r="KOR71" s="246"/>
      <c r="KOS71" s="246"/>
      <c r="KOT71" s="246"/>
      <c r="KOU71" s="246"/>
      <c r="KOV71" s="246"/>
      <c r="KOW71" s="246"/>
      <c r="KOX71" s="246"/>
      <c r="KOY71" s="246"/>
      <c r="KOZ71" s="246"/>
      <c r="KPA71" s="246"/>
      <c r="KPB71" s="246"/>
      <c r="KPC71" s="246"/>
      <c r="KPD71" s="246"/>
      <c r="KPE71" s="246"/>
      <c r="KPF71" s="246"/>
      <c r="KPG71" s="246"/>
      <c r="KPH71" s="246"/>
      <c r="KPI71" s="246"/>
      <c r="KPJ71" s="246"/>
      <c r="KPK71" s="246"/>
      <c r="KPL71" s="246"/>
      <c r="KPM71" s="246"/>
      <c r="KPN71" s="246"/>
      <c r="KPO71" s="246"/>
      <c r="KPP71" s="246"/>
      <c r="KPQ71" s="246"/>
      <c r="KPR71" s="246"/>
      <c r="KPS71" s="246"/>
      <c r="KPT71" s="246"/>
      <c r="KPU71" s="246"/>
      <c r="KPV71" s="246"/>
      <c r="KPW71" s="246"/>
      <c r="KPX71" s="246"/>
      <c r="KPY71" s="246"/>
      <c r="KPZ71" s="246"/>
      <c r="KQA71" s="246"/>
      <c r="KQB71" s="246"/>
      <c r="KQC71" s="246"/>
      <c r="KQD71" s="246"/>
      <c r="KQE71" s="246"/>
      <c r="KQF71" s="246"/>
      <c r="KQG71" s="246"/>
      <c r="KQH71" s="246"/>
      <c r="KQI71" s="246"/>
      <c r="KQJ71" s="246"/>
      <c r="KQK71" s="246"/>
      <c r="KQL71" s="246"/>
      <c r="KQM71" s="246"/>
      <c r="KQN71" s="246"/>
      <c r="KQO71" s="246"/>
      <c r="KQP71" s="246"/>
      <c r="KQQ71" s="246"/>
      <c r="KQR71" s="246"/>
      <c r="KQS71" s="246"/>
      <c r="KQT71" s="246"/>
      <c r="KQU71" s="246"/>
      <c r="KQV71" s="246"/>
      <c r="KQW71" s="246"/>
      <c r="KQX71" s="246"/>
      <c r="KQY71" s="246"/>
      <c r="KQZ71" s="246"/>
      <c r="KRA71" s="246"/>
      <c r="KRB71" s="246"/>
      <c r="KRC71" s="246"/>
      <c r="KRD71" s="246"/>
      <c r="KRE71" s="246"/>
      <c r="KRF71" s="246"/>
      <c r="KRG71" s="246"/>
      <c r="KRH71" s="246"/>
      <c r="KRI71" s="246"/>
      <c r="KRJ71" s="246"/>
      <c r="KRK71" s="246"/>
      <c r="KRL71" s="246"/>
      <c r="KRM71" s="246"/>
      <c r="KRN71" s="246"/>
      <c r="KRO71" s="246"/>
      <c r="KRP71" s="246"/>
      <c r="KRQ71" s="246"/>
      <c r="KRR71" s="246"/>
      <c r="KRS71" s="246"/>
      <c r="KRT71" s="246"/>
      <c r="KRU71" s="246"/>
      <c r="KRV71" s="246"/>
      <c r="KRW71" s="246"/>
      <c r="KRX71" s="246"/>
      <c r="KRY71" s="246"/>
      <c r="KRZ71" s="246"/>
      <c r="KSA71" s="246"/>
      <c r="KSB71" s="246"/>
      <c r="KSC71" s="246"/>
      <c r="KSD71" s="246"/>
      <c r="KSE71" s="246"/>
      <c r="KSF71" s="246"/>
      <c r="KSG71" s="246"/>
      <c r="KSH71" s="246"/>
      <c r="KSI71" s="246"/>
      <c r="KSJ71" s="246"/>
      <c r="KSK71" s="246"/>
      <c r="KSL71" s="246"/>
      <c r="KSM71" s="246"/>
      <c r="KSN71" s="246"/>
      <c r="KSO71" s="246"/>
      <c r="KSP71" s="246"/>
      <c r="KSQ71" s="246"/>
      <c r="KSR71" s="246"/>
      <c r="KSS71" s="246"/>
      <c r="KST71" s="246"/>
      <c r="KSU71" s="246"/>
      <c r="KSV71" s="246"/>
      <c r="KSW71" s="246"/>
      <c r="KSX71" s="246"/>
      <c r="KSY71" s="246"/>
      <c r="KSZ71" s="246"/>
      <c r="KTA71" s="246"/>
      <c r="KTB71" s="246"/>
      <c r="KTC71" s="246"/>
      <c r="KTD71" s="246"/>
      <c r="KTE71" s="246"/>
      <c r="KTF71" s="246"/>
      <c r="KTG71" s="246"/>
      <c r="KTH71" s="246"/>
      <c r="KTI71" s="246"/>
      <c r="KTJ71" s="246"/>
      <c r="KTK71" s="246"/>
      <c r="KTL71" s="246"/>
      <c r="KTM71" s="246"/>
      <c r="KTN71" s="246"/>
      <c r="KTO71" s="246"/>
      <c r="KTP71" s="246"/>
      <c r="KTQ71" s="246"/>
      <c r="KTR71" s="246"/>
      <c r="KTS71" s="246"/>
      <c r="KTT71" s="246"/>
      <c r="KTU71" s="246"/>
      <c r="KTV71" s="246"/>
      <c r="KTW71" s="246"/>
      <c r="KTX71" s="246"/>
      <c r="KTY71" s="246"/>
      <c r="KTZ71" s="246"/>
      <c r="KUA71" s="246"/>
      <c r="KUB71" s="246"/>
      <c r="KUC71" s="246"/>
      <c r="KUD71" s="246"/>
      <c r="KUE71" s="246"/>
      <c r="KUF71" s="246"/>
      <c r="KUG71" s="246"/>
      <c r="KUH71" s="246"/>
      <c r="KUI71" s="246"/>
      <c r="KUJ71" s="246"/>
      <c r="KUK71" s="246"/>
      <c r="KUL71" s="246"/>
      <c r="KUM71" s="246"/>
      <c r="KUN71" s="246"/>
      <c r="KUO71" s="246"/>
      <c r="KUP71" s="246"/>
      <c r="KUQ71" s="246"/>
      <c r="KUR71" s="246"/>
      <c r="KUS71" s="246"/>
      <c r="KUT71" s="246"/>
      <c r="KUU71" s="246"/>
      <c r="KUV71" s="246"/>
      <c r="KUW71" s="246"/>
      <c r="KUX71" s="246"/>
      <c r="KUY71" s="246"/>
      <c r="KUZ71" s="246"/>
      <c r="KVA71" s="246"/>
      <c r="KVB71" s="246"/>
      <c r="KVC71" s="246"/>
      <c r="KVD71" s="246"/>
      <c r="KVE71" s="246"/>
      <c r="KVF71" s="246"/>
      <c r="KVG71" s="246"/>
      <c r="KVH71" s="246"/>
      <c r="KVI71" s="246"/>
      <c r="KVJ71" s="246"/>
      <c r="KVK71" s="246"/>
      <c r="KVL71" s="246"/>
      <c r="KVM71" s="246"/>
      <c r="KVN71" s="246"/>
      <c r="KVO71" s="246"/>
      <c r="KVP71" s="246"/>
      <c r="KVQ71" s="246"/>
      <c r="KVR71" s="246"/>
      <c r="KVS71" s="246"/>
      <c r="KVT71" s="246"/>
      <c r="KVU71" s="246"/>
      <c r="KVV71" s="246"/>
      <c r="KVW71" s="246"/>
      <c r="KVX71" s="246"/>
      <c r="KVY71" s="246"/>
      <c r="KVZ71" s="246"/>
      <c r="KWA71" s="246"/>
      <c r="KWB71" s="246"/>
      <c r="KWC71" s="246"/>
      <c r="KWD71" s="246"/>
      <c r="KWE71" s="246"/>
      <c r="KWF71" s="246"/>
      <c r="KWG71" s="246"/>
      <c r="KWH71" s="246"/>
      <c r="KWI71" s="246"/>
      <c r="KWJ71" s="246"/>
      <c r="KWK71" s="246"/>
      <c r="KWL71" s="246"/>
      <c r="KWM71" s="246"/>
      <c r="KWN71" s="246"/>
      <c r="KWO71" s="246"/>
      <c r="KWP71" s="246"/>
      <c r="KWQ71" s="246"/>
      <c r="KWR71" s="246"/>
      <c r="KWS71" s="246"/>
      <c r="KWT71" s="246"/>
      <c r="KWU71" s="246"/>
      <c r="KWV71" s="246"/>
      <c r="KWW71" s="246"/>
      <c r="KWX71" s="246"/>
      <c r="KWY71" s="246"/>
      <c r="KWZ71" s="246"/>
      <c r="KXA71" s="246"/>
      <c r="KXB71" s="246"/>
      <c r="KXC71" s="246"/>
      <c r="KXD71" s="246"/>
      <c r="KXE71" s="246"/>
      <c r="KXF71" s="246"/>
      <c r="KXG71" s="246"/>
      <c r="KXH71" s="246"/>
      <c r="KXI71" s="246"/>
      <c r="KXJ71" s="246"/>
      <c r="KXK71" s="246"/>
      <c r="KXL71" s="246"/>
      <c r="KXM71" s="246"/>
      <c r="KXN71" s="246"/>
      <c r="KXO71" s="246"/>
      <c r="KXP71" s="246"/>
      <c r="KXQ71" s="246"/>
      <c r="KXR71" s="246"/>
      <c r="KXS71" s="246"/>
      <c r="KXT71" s="246"/>
      <c r="KXU71" s="246"/>
      <c r="KXV71" s="246"/>
      <c r="KXW71" s="246"/>
      <c r="KXX71" s="246"/>
      <c r="KXY71" s="246"/>
      <c r="KXZ71" s="246"/>
      <c r="KYA71" s="246"/>
      <c r="KYB71" s="246"/>
      <c r="KYC71" s="246"/>
      <c r="KYD71" s="246"/>
      <c r="KYE71" s="246"/>
      <c r="KYF71" s="246"/>
      <c r="KYG71" s="246"/>
      <c r="KYH71" s="246"/>
      <c r="KYI71" s="246"/>
      <c r="KYJ71" s="246"/>
      <c r="KYK71" s="246"/>
      <c r="KYL71" s="246"/>
      <c r="KYM71" s="246"/>
      <c r="KYN71" s="246"/>
      <c r="KYO71" s="246"/>
      <c r="KYP71" s="246"/>
      <c r="KYQ71" s="246"/>
      <c r="KYR71" s="246"/>
      <c r="KYS71" s="246"/>
      <c r="KYT71" s="246"/>
      <c r="KYU71" s="246"/>
      <c r="KYV71" s="246"/>
      <c r="KYW71" s="246"/>
      <c r="KYX71" s="246"/>
      <c r="KYY71" s="246"/>
      <c r="KYZ71" s="246"/>
      <c r="KZA71" s="246"/>
      <c r="KZB71" s="246"/>
      <c r="KZC71" s="246"/>
      <c r="KZD71" s="246"/>
      <c r="KZE71" s="246"/>
      <c r="KZF71" s="246"/>
      <c r="KZG71" s="246"/>
      <c r="KZH71" s="246"/>
      <c r="KZI71" s="246"/>
      <c r="KZJ71" s="246"/>
      <c r="KZK71" s="246"/>
      <c r="KZL71" s="246"/>
      <c r="KZM71" s="246"/>
      <c r="KZN71" s="246"/>
      <c r="KZO71" s="246"/>
      <c r="KZP71" s="246"/>
      <c r="KZQ71" s="246"/>
      <c r="KZR71" s="246"/>
      <c r="KZS71" s="246"/>
      <c r="KZT71" s="246"/>
      <c r="KZU71" s="246"/>
      <c r="KZV71" s="246"/>
      <c r="KZW71" s="246"/>
      <c r="KZX71" s="246"/>
      <c r="KZY71" s="246"/>
      <c r="KZZ71" s="246"/>
      <c r="LAA71" s="246"/>
      <c r="LAB71" s="246"/>
      <c r="LAC71" s="246"/>
      <c r="LAD71" s="246"/>
      <c r="LAE71" s="246"/>
      <c r="LAF71" s="246"/>
      <c r="LAG71" s="246"/>
      <c r="LAH71" s="246"/>
      <c r="LAI71" s="246"/>
      <c r="LAJ71" s="246"/>
      <c r="LAK71" s="246"/>
      <c r="LAL71" s="246"/>
      <c r="LAM71" s="246"/>
      <c r="LAN71" s="246"/>
      <c r="LAO71" s="246"/>
      <c r="LAP71" s="246"/>
      <c r="LAQ71" s="246"/>
      <c r="LAR71" s="246"/>
      <c r="LAS71" s="246"/>
      <c r="LAT71" s="246"/>
      <c r="LAU71" s="246"/>
      <c r="LAV71" s="246"/>
      <c r="LAW71" s="246"/>
      <c r="LAX71" s="246"/>
      <c r="LAY71" s="246"/>
      <c r="LAZ71" s="246"/>
      <c r="LBA71" s="246"/>
      <c r="LBB71" s="246"/>
      <c r="LBC71" s="246"/>
      <c r="LBD71" s="246"/>
      <c r="LBE71" s="246"/>
      <c r="LBF71" s="246"/>
      <c r="LBG71" s="246"/>
      <c r="LBH71" s="246"/>
      <c r="LBI71" s="246"/>
      <c r="LBJ71" s="246"/>
      <c r="LBK71" s="246"/>
      <c r="LBL71" s="246"/>
      <c r="LBM71" s="246"/>
      <c r="LBN71" s="246"/>
      <c r="LBO71" s="246"/>
      <c r="LBP71" s="246"/>
      <c r="LBQ71" s="246"/>
      <c r="LBR71" s="246"/>
      <c r="LBS71" s="246"/>
      <c r="LBT71" s="246"/>
      <c r="LBU71" s="246"/>
      <c r="LBV71" s="246"/>
      <c r="LBW71" s="246"/>
      <c r="LBX71" s="246"/>
      <c r="LBY71" s="246"/>
      <c r="LBZ71" s="246"/>
      <c r="LCA71" s="246"/>
      <c r="LCB71" s="246"/>
      <c r="LCC71" s="246"/>
      <c r="LCD71" s="246"/>
      <c r="LCE71" s="246"/>
      <c r="LCF71" s="246"/>
      <c r="LCG71" s="246"/>
      <c r="LCH71" s="246"/>
      <c r="LCI71" s="246"/>
      <c r="LCJ71" s="246"/>
      <c r="LCK71" s="246"/>
      <c r="LCL71" s="246"/>
      <c r="LCM71" s="246"/>
      <c r="LCN71" s="246"/>
      <c r="LCO71" s="246"/>
      <c r="LCP71" s="246"/>
      <c r="LCQ71" s="246"/>
      <c r="LCR71" s="246"/>
      <c r="LCS71" s="246"/>
      <c r="LCT71" s="246"/>
      <c r="LCU71" s="246"/>
      <c r="LCV71" s="246"/>
      <c r="LCW71" s="246"/>
      <c r="LCX71" s="246"/>
      <c r="LCY71" s="246"/>
      <c r="LCZ71" s="246"/>
      <c r="LDA71" s="246"/>
      <c r="LDB71" s="246"/>
      <c r="LDC71" s="246"/>
      <c r="LDD71" s="246"/>
      <c r="LDE71" s="246"/>
      <c r="LDF71" s="246"/>
      <c r="LDG71" s="246"/>
      <c r="LDH71" s="246"/>
      <c r="LDI71" s="246"/>
      <c r="LDJ71" s="246"/>
      <c r="LDK71" s="246"/>
      <c r="LDL71" s="246"/>
      <c r="LDM71" s="246"/>
      <c r="LDN71" s="246"/>
      <c r="LDO71" s="246"/>
      <c r="LDP71" s="246"/>
      <c r="LDQ71" s="246"/>
      <c r="LDR71" s="246"/>
      <c r="LDS71" s="246"/>
      <c r="LDT71" s="246"/>
      <c r="LDU71" s="246"/>
      <c r="LDV71" s="246"/>
      <c r="LDW71" s="246"/>
      <c r="LDX71" s="246"/>
      <c r="LDY71" s="246"/>
      <c r="LDZ71" s="246"/>
      <c r="LEA71" s="246"/>
      <c r="LEB71" s="246"/>
      <c r="LEC71" s="246"/>
      <c r="LED71" s="246"/>
      <c r="LEE71" s="246"/>
      <c r="LEF71" s="246"/>
      <c r="LEG71" s="246"/>
      <c r="LEH71" s="246"/>
      <c r="LEI71" s="246"/>
      <c r="LEJ71" s="246"/>
      <c r="LEK71" s="246"/>
      <c r="LEL71" s="246"/>
      <c r="LEM71" s="246"/>
      <c r="LEN71" s="246"/>
      <c r="LEO71" s="246"/>
      <c r="LEP71" s="246"/>
      <c r="LEQ71" s="246"/>
      <c r="LER71" s="246"/>
      <c r="LES71" s="246"/>
      <c r="LET71" s="246"/>
      <c r="LEU71" s="246"/>
      <c r="LEV71" s="246"/>
      <c r="LEW71" s="246"/>
      <c r="LEX71" s="246"/>
      <c r="LEY71" s="246"/>
      <c r="LEZ71" s="246"/>
      <c r="LFA71" s="246"/>
      <c r="LFB71" s="246"/>
      <c r="LFC71" s="246"/>
      <c r="LFD71" s="246"/>
      <c r="LFE71" s="246"/>
      <c r="LFF71" s="246"/>
      <c r="LFG71" s="246"/>
      <c r="LFH71" s="246"/>
      <c r="LFI71" s="246"/>
      <c r="LFJ71" s="246"/>
      <c r="LFK71" s="246"/>
      <c r="LFL71" s="246"/>
      <c r="LFM71" s="246"/>
      <c r="LFN71" s="246"/>
      <c r="LFO71" s="246"/>
      <c r="LFP71" s="246"/>
      <c r="LFQ71" s="246"/>
      <c r="LFR71" s="246"/>
      <c r="LFS71" s="246"/>
      <c r="LFT71" s="246"/>
      <c r="LFU71" s="246"/>
      <c r="LFV71" s="246"/>
      <c r="LFW71" s="246"/>
      <c r="LFX71" s="246"/>
      <c r="LFY71" s="246"/>
      <c r="LFZ71" s="246"/>
      <c r="LGA71" s="246"/>
      <c r="LGB71" s="246"/>
      <c r="LGC71" s="246"/>
      <c r="LGD71" s="246"/>
      <c r="LGE71" s="246"/>
      <c r="LGF71" s="246"/>
      <c r="LGG71" s="246"/>
      <c r="LGH71" s="246"/>
      <c r="LGI71" s="246"/>
      <c r="LGJ71" s="246"/>
      <c r="LGK71" s="246"/>
      <c r="LGL71" s="246"/>
      <c r="LGM71" s="246"/>
      <c r="LGN71" s="246"/>
      <c r="LGO71" s="246"/>
      <c r="LGP71" s="246"/>
      <c r="LGQ71" s="246"/>
      <c r="LGR71" s="246"/>
      <c r="LGS71" s="246"/>
      <c r="LGT71" s="246"/>
      <c r="LGU71" s="246"/>
      <c r="LGV71" s="246"/>
      <c r="LGW71" s="246"/>
      <c r="LGX71" s="246"/>
      <c r="LGY71" s="246"/>
      <c r="LGZ71" s="246"/>
      <c r="LHA71" s="246"/>
      <c r="LHB71" s="246"/>
      <c r="LHC71" s="246"/>
      <c r="LHD71" s="246"/>
      <c r="LHE71" s="246"/>
      <c r="LHF71" s="246"/>
      <c r="LHG71" s="246"/>
      <c r="LHH71" s="246"/>
      <c r="LHI71" s="246"/>
      <c r="LHJ71" s="246"/>
      <c r="LHK71" s="246"/>
      <c r="LHL71" s="246"/>
      <c r="LHM71" s="246"/>
      <c r="LHN71" s="246"/>
      <c r="LHO71" s="246"/>
      <c r="LHP71" s="246"/>
      <c r="LHQ71" s="246"/>
      <c r="LHR71" s="246"/>
      <c r="LHS71" s="246"/>
      <c r="LHT71" s="246"/>
      <c r="LHU71" s="246"/>
      <c r="LHV71" s="246"/>
      <c r="LHW71" s="246"/>
      <c r="LHX71" s="246"/>
      <c r="LHY71" s="246"/>
      <c r="LHZ71" s="246"/>
      <c r="LIA71" s="246"/>
      <c r="LIB71" s="246"/>
      <c r="LIC71" s="246"/>
      <c r="LID71" s="246"/>
      <c r="LIE71" s="246"/>
      <c r="LIF71" s="246"/>
      <c r="LIG71" s="246"/>
      <c r="LIH71" s="246"/>
      <c r="LII71" s="246"/>
      <c r="LIJ71" s="246"/>
      <c r="LIK71" s="246"/>
      <c r="LIL71" s="246"/>
      <c r="LIM71" s="246"/>
      <c r="LIN71" s="246"/>
      <c r="LIO71" s="246"/>
      <c r="LIP71" s="246"/>
      <c r="LIQ71" s="246"/>
      <c r="LIR71" s="246"/>
      <c r="LIS71" s="246"/>
      <c r="LIT71" s="246"/>
      <c r="LIU71" s="246"/>
      <c r="LIV71" s="246"/>
      <c r="LIW71" s="246"/>
      <c r="LIX71" s="246"/>
      <c r="LIY71" s="246"/>
      <c r="LIZ71" s="246"/>
      <c r="LJA71" s="246"/>
      <c r="LJB71" s="246"/>
      <c r="LJC71" s="246"/>
      <c r="LJD71" s="246"/>
      <c r="LJE71" s="246"/>
      <c r="LJF71" s="246"/>
      <c r="LJG71" s="246"/>
      <c r="LJH71" s="246"/>
      <c r="LJI71" s="246"/>
      <c r="LJJ71" s="246"/>
      <c r="LJK71" s="246"/>
      <c r="LJL71" s="246"/>
      <c r="LJM71" s="246"/>
      <c r="LJN71" s="246"/>
      <c r="LJO71" s="246"/>
      <c r="LJP71" s="246"/>
      <c r="LJQ71" s="246"/>
      <c r="LJR71" s="246"/>
      <c r="LJS71" s="246"/>
      <c r="LJT71" s="246"/>
      <c r="LJU71" s="246"/>
      <c r="LJV71" s="246"/>
      <c r="LJW71" s="246"/>
      <c r="LJX71" s="246"/>
      <c r="LJY71" s="246"/>
      <c r="LJZ71" s="246"/>
      <c r="LKA71" s="246"/>
      <c r="LKB71" s="246"/>
      <c r="LKC71" s="246"/>
      <c r="LKD71" s="246"/>
      <c r="LKE71" s="246"/>
      <c r="LKF71" s="246"/>
      <c r="LKG71" s="246"/>
      <c r="LKH71" s="246"/>
      <c r="LKI71" s="246"/>
      <c r="LKJ71" s="246"/>
      <c r="LKK71" s="246"/>
      <c r="LKL71" s="246"/>
      <c r="LKM71" s="246"/>
      <c r="LKN71" s="246"/>
      <c r="LKO71" s="246"/>
      <c r="LKP71" s="246"/>
      <c r="LKQ71" s="246"/>
      <c r="LKR71" s="246"/>
      <c r="LKS71" s="246"/>
      <c r="LKT71" s="246"/>
      <c r="LKU71" s="246"/>
      <c r="LKV71" s="246"/>
      <c r="LKW71" s="246"/>
      <c r="LKX71" s="246"/>
      <c r="LKY71" s="246"/>
      <c r="LKZ71" s="246"/>
      <c r="LLA71" s="246"/>
      <c r="LLB71" s="246"/>
      <c r="LLC71" s="246"/>
      <c r="LLD71" s="246"/>
      <c r="LLE71" s="246"/>
      <c r="LLF71" s="246"/>
      <c r="LLG71" s="246"/>
      <c r="LLH71" s="246"/>
      <c r="LLI71" s="246"/>
      <c r="LLJ71" s="246"/>
      <c r="LLK71" s="246"/>
      <c r="LLL71" s="246"/>
      <c r="LLM71" s="246"/>
      <c r="LLN71" s="246"/>
      <c r="LLO71" s="246"/>
      <c r="LLP71" s="246"/>
      <c r="LLQ71" s="246"/>
      <c r="LLR71" s="246"/>
      <c r="LLS71" s="246"/>
      <c r="LLT71" s="246"/>
      <c r="LLU71" s="246"/>
      <c r="LLV71" s="246"/>
      <c r="LLW71" s="246"/>
      <c r="LLX71" s="246"/>
      <c r="LLY71" s="246"/>
      <c r="LLZ71" s="246"/>
      <c r="LMA71" s="246"/>
      <c r="LMB71" s="246"/>
      <c r="LMC71" s="246"/>
      <c r="LMD71" s="246"/>
      <c r="LME71" s="246"/>
      <c r="LMF71" s="246"/>
      <c r="LMG71" s="246"/>
      <c r="LMH71" s="246"/>
      <c r="LMI71" s="246"/>
      <c r="LMJ71" s="246"/>
      <c r="LMK71" s="246"/>
      <c r="LML71" s="246"/>
      <c r="LMM71" s="246"/>
      <c r="LMN71" s="246"/>
      <c r="LMO71" s="246"/>
      <c r="LMP71" s="246"/>
      <c r="LMQ71" s="246"/>
      <c r="LMR71" s="246"/>
      <c r="LMS71" s="246"/>
      <c r="LMT71" s="246"/>
      <c r="LMU71" s="246"/>
      <c r="LMV71" s="246"/>
      <c r="LMW71" s="246"/>
      <c r="LMX71" s="246"/>
      <c r="LMY71" s="246"/>
      <c r="LMZ71" s="246"/>
      <c r="LNA71" s="246"/>
      <c r="LNB71" s="246"/>
      <c r="LNC71" s="246"/>
      <c r="LND71" s="246"/>
      <c r="LNE71" s="246"/>
      <c r="LNF71" s="246"/>
      <c r="LNG71" s="246"/>
      <c r="LNH71" s="246"/>
      <c r="LNI71" s="246"/>
      <c r="LNJ71" s="246"/>
      <c r="LNK71" s="246"/>
      <c r="LNL71" s="246"/>
      <c r="LNM71" s="246"/>
      <c r="LNN71" s="246"/>
      <c r="LNO71" s="246"/>
      <c r="LNP71" s="246"/>
      <c r="LNQ71" s="246"/>
      <c r="LNR71" s="246"/>
      <c r="LNS71" s="246"/>
      <c r="LNT71" s="246"/>
      <c r="LNU71" s="246"/>
      <c r="LNV71" s="246"/>
      <c r="LNW71" s="246"/>
      <c r="LNX71" s="246"/>
      <c r="LNY71" s="246"/>
      <c r="LNZ71" s="246"/>
      <c r="LOA71" s="246"/>
      <c r="LOB71" s="246"/>
      <c r="LOC71" s="246"/>
      <c r="LOD71" s="246"/>
      <c r="LOE71" s="246"/>
      <c r="LOF71" s="246"/>
      <c r="LOG71" s="246"/>
      <c r="LOH71" s="246"/>
      <c r="LOI71" s="246"/>
      <c r="LOJ71" s="246"/>
      <c r="LOK71" s="246"/>
      <c r="LOL71" s="246"/>
      <c r="LOM71" s="246"/>
      <c r="LON71" s="246"/>
      <c r="LOO71" s="246"/>
      <c r="LOP71" s="246"/>
      <c r="LOQ71" s="246"/>
      <c r="LOR71" s="246"/>
      <c r="LOS71" s="246"/>
      <c r="LOT71" s="246"/>
      <c r="LOU71" s="246"/>
      <c r="LOV71" s="246"/>
      <c r="LOW71" s="246"/>
      <c r="LOX71" s="246"/>
      <c r="LOY71" s="246"/>
      <c r="LOZ71" s="246"/>
      <c r="LPA71" s="246"/>
      <c r="LPB71" s="246"/>
      <c r="LPC71" s="246"/>
      <c r="LPD71" s="246"/>
      <c r="LPE71" s="246"/>
      <c r="LPF71" s="246"/>
      <c r="LPG71" s="246"/>
      <c r="LPH71" s="246"/>
      <c r="LPI71" s="246"/>
      <c r="LPJ71" s="246"/>
      <c r="LPK71" s="246"/>
      <c r="LPL71" s="246"/>
      <c r="LPM71" s="246"/>
      <c r="LPN71" s="246"/>
      <c r="LPO71" s="246"/>
      <c r="LPP71" s="246"/>
      <c r="LPQ71" s="246"/>
      <c r="LPR71" s="246"/>
      <c r="LPS71" s="246"/>
      <c r="LPT71" s="246"/>
      <c r="LPU71" s="246"/>
      <c r="LPV71" s="246"/>
      <c r="LPW71" s="246"/>
      <c r="LPX71" s="246"/>
      <c r="LPY71" s="246"/>
      <c r="LPZ71" s="246"/>
      <c r="LQA71" s="246"/>
      <c r="LQB71" s="246"/>
      <c r="LQC71" s="246"/>
      <c r="LQD71" s="246"/>
      <c r="LQE71" s="246"/>
      <c r="LQF71" s="246"/>
      <c r="LQG71" s="246"/>
      <c r="LQH71" s="246"/>
      <c r="LQI71" s="246"/>
      <c r="LQJ71" s="246"/>
      <c r="LQK71" s="246"/>
      <c r="LQL71" s="246"/>
      <c r="LQM71" s="246"/>
      <c r="LQN71" s="246"/>
      <c r="LQO71" s="246"/>
      <c r="LQP71" s="246"/>
      <c r="LQQ71" s="246"/>
      <c r="LQR71" s="246"/>
      <c r="LQS71" s="246"/>
      <c r="LQT71" s="246"/>
      <c r="LQU71" s="246"/>
      <c r="LQV71" s="246"/>
      <c r="LQW71" s="246"/>
      <c r="LQX71" s="246"/>
      <c r="LQY71" s="246"/>
      <c r="LQZ71" s="246"/>
      <c r="LRA71" s="246"/>
      <c r="LRB71" s="246"/>
      <c r="LRC71" s="246"/>
      <c r="LRD71" s="246"/>
      <c r="LRE71" s="246"/>
      <c r="LRF71" s="246"/>
      <c r="LRG71" s="246"/>
      <c r="LRH71" s="246"/>
      <c r="LRI71" s="246"/>
      <c r="LRJ71" s="246"/>
      <c r="LRK71" s="246"/>
      <c r="LRL71" s="246"/>
      <c r="LRM71" s="246"/>
      <c r="LRN71" s="246"/>
      <c r="LRO71" s="246"/>
      <c r="LRP71" s="246"/>
      <c r="LRQ71" s="246"/>
      <c r="LRR71" s="246"/>
      <c r="LRS71" s="246"/>
      <c r="LRT71" s="246"/>
      <c r="LRU71" s="246"/>
      <c r="LRV71" s="246"/>
      <c r="LRW71" s="246"/>
      <c r="LRX71" s="246"/>
      <c r="LRY71" s="246"/>
      <c r="LRZ71" s="246"/>
      <c r="LSA71" s="246"/>
      <c r="LSB71" s="246"/>
      <c r="LSC71" s="246"/>
      <c r="LSD71" s="246"/>
      <c r="LSE71" s="246"/>
      <c r="LSF71" s="246"/>
      <c r="LSG71" s="246"/>
      <c r="LSH71" s="246"/>
      <c r="LSI71" s="246"/>
      <c r="LSJ71" s="246"/>
      <c r="LSK71" s="246"/>
      <c r="LSL71" s="246"/>
      <c r="LSM71" s="246"/>
      <c r="LSN71" s="246"/>
      <c r="LSO71" s="246"/>
      <c r="LSP71" s="246"/>
      <c r="LSQ71" s="246"/>
      <c r="LSR71" s="246"/>
      <c r="LSS71" s="246"/>
      <c r="LST71" s="246"/>
      <c r="LSU71" s="246"/>
      <c r="LSV71" s="246"/>
      <c r="LSW71" s="246"/>
      <c r="LSX71" s="246"/>
      <c r="LSY71" s="246"/>
      <c r="LSZ71" s="246"/>
      <c r="LTA71" s="246"/>
      <c r="LTB71" s="246"/>
      <c r="LTC71" s="246"/>
      <c r="LTD71" s="246"/>
      <c r="LTE71" s="246"/>
      <c r="LTF71" s="246"/>
      <c r="LTG71" s="246"/>
      <c r="LTH71" s="246"/>
      <c r="LTI71" s="246"/>
      <c r="LTJ71" s="246"/>
      <c r="LTK71" s="246"/>
      <c r="LTL71" s="246"/>
      <c r="LTM71" s="246"/>
      <c r="LTN71" s="246"/>
      <c r="LTO71" s="246"/>
      <c r="LTP71" s="246"/>
      <c r="LTQ71" s="246"/>
      <c r="LTR71" s="246"/>
      <c r="LTS71" s="246"/>
      <c r="LTT71" s="246"/>
      <c r="LTU71" s="246"/>
      <c r="LTV71" s="246"/>
      <c r="LTW71" s="246"/>
      <c r="LTX71" s="246"/>
      <c r="LTY71" s="246"/>
      <c r="LTZ71" s="246"/>
      <c r="LUA71" s="246"/>
      <c r="LUB71" s="246"/>
      <c r="LUC71" s="246"/>
      <c r="LUD71" s="246"/>
      <c r="LUE71" s="246"/>
      <c r="LUF71" s="246"/>
      <c r="LUG71" s="246"/>
      <c r="LUH71" s="246"/>
      <c r="LUI71" s="246"/>
      <c r="LUJ71" s="246"/>
      <c r="LUK71" s="246"/>
      <c r="LUL71" s="246"/>
      <c r="LUM71" s="246"/>
      <c r="LUN71" s="246"/>
      <c r="LUO71" s="246"/>
      <c r="LUP71" s="246"/>
      <c r="LUQ71" s="246"/>
      <c r="LUR71" s="246"/>
      <c r="LUS71" s="246"/>
      <c r="LUT71" s="246"/>
      <c r="LUU71" s="246"/>
      <c r="LUV71" s="246"/>
      <c r="LUW71" s="246"/>
      <c r="LUX71" s="246"/>
      <c r="LUY71" s="246"/>
      <c r="LUZ71" s="246"/>
      <c r="LVA71" s="246"/>
      <c r="LVB71" s="246"/>
      <c r="LVC71" s="246"/>
      <c r="LVD71" s="246"/>
      <c r="LVE71" s="246"/>
      <c r="LVF71" s="246"/>
      <c r="LVG71" s="246"/>
      <c r="LVH71" s="246"/>
      <c r="LVI71" s="246"/>
      <c r="LVJ71" s="246"/>
      <c r="LVK71" s="246"/>
      <c r="LVL71" s="246"/>
      <c r="LVM71" s="246"/>
      <c r="LVN71" s="246"/>
      <c r="LVO71" s="246"/>
      <c r="LVP71" s="246"/>
      <c r="LVQ71" s="246"/>
      <c r="LVR71" s="246"/>
      <c r="LVS71" s="246"/>
      <c r="LVT71" s="246"/>
      <c r="LVU71" s="246"/>
      <c r="LVV71" s="246"/>
      <c r="LVW71" s="246"/>
      <c r="LVX71" s="246"/>
      <c r="LVY71" s="246"/>
      <c r="LVZ71" s="246"/>
      <c r="LWA71" s="246"/>
      <c r="LWB71" s="246"/>
      <c r="LWC71" s="246"/>
      <c r="LWD71" s="246"/>
      <c r="LWE71" s="246"/>
      <c r="LWF71" s="246"/>
      <c r="LWG71" s="246"/>
      <c r="LWH71" s="246"/>
      <c r="LWI71" s="246"/>
      <c r="LWJ71" s="246"/>
      <c r="LWK71" s="246"/>
      <c r="LWL71" s="246"/>
      <c r="LWM71" s="246"/>
      <c r="LWN71" s="246"/>
      <c r="LWO71" s="246"/>
      <c r="LWP71" s="246"/>
      <c r="LWQ71" s="246"/>
      <c r="LWR71" s="246"/>
      <c r="LWS71" s="246"/>
      <c r="LWT71" s="246"/>
      <c r="LWU71" s="246"/>
      <c r="LWV71" s="246"/>
      <c r="LWW71" s="246"/>
      <c r="LWX71" s="246"/>
      <c r="LWY71" s="246"/>
      <c r="LWZ71" s="246"/>
      <c r="LXA71" s="246"/>
      <c r="LXB71" s="246"/>
      <c r="LXC71" s="246"/>
      <c r="LXD71" s="246"/>
      <c r="LXE71" s="246"/>
      <c r="LXF71" s="246"/>
      <c r="LXG71" s="246"/>
      <c r="LXH71" s="246"/>
      <c r="LXI71" s="246"/>
      <c r="LXJ71" s="246"/>
      <c r="LXK71" s="246"/>
      <c r="LXL71" s="246"/>
      <c r="LXM71" s="246"/>
      <c r="LXN71" s="246"/>
      <c r="LXO71" s="246"/>
      <c r="LXP71" s="246"/>
      <c r="LXQ71" s="246"/>
      <c r="LXR71" s="246"/>
      <c r="LXS71" s="246"/>
      <c r="LXT71" s="246"/>
      <c r="LXU71" s="246"/>
      <c r="LXV71" s="246"/>
      <c r="LXW71" s="246"/>
      <c r="LXX71" s="246"/>
      <c r="LXY71" s="246"/>
      <c r="LXZ71" s="246"/>
      <c r="LYA71" s="246"/>
      <c r="LYB71" s="246"/>
      <c r="LYC71" s="246"/>
      <c r="LYD71" s="246"/>
      <c r="LYE71" s="246"/>
      <c r="LYF71" s="246"/>
      <c r="LYG71" s="246"/>
      <c r="LYH71" s="246"/>
      <c r="LYI71" s="246"/>
      <c r="LYJ71" s="246"/>
      <c r="LYK71" s="246"/>
      <c r="LYL71" s="246"/>
      <c r="LYM71" s="246"/>
      <c r="LYN71" s="246"/>
      <c r="LYO71" s="246"/>
      <c r="LYP71" s="246"/>
      <c r="LYQ71" s="246"/>
      <c r="LYR71" s="246"/>
      <c r="LYS71" s="246"/>
      <c r="LYT71" s="246"/>
      <c r="LYU71" s="246"/>
      <c r="LYV71" s="246"/>
      <c r="LYW71" s="246"/>
      <c r="LYX71" s="246"/>
      <c r="LYY71" s="246"/>
      <c r="LYZ71" s="246"/>
      <c r="LZA71" s="246"/>
      <c r="LZB71" s="246"/>
      <c r="LZC71" s="246"/>
      <c r="LZD71" s="246"/>
      <c r="LZE71" s="246"/>
      <c r="LZF71" s="246"/>
      <c r="LZG71" s="246"/>
      <c r="LZH71" s="246"/>
      <c r="LZI71" s="246"/>
      <c r="LZJ71" s="246"/>
      <c r="LZK71" s="246"/>
      <c r="LZL71" s="246"/>
      <c r="LZM71" s="246"/>
      <c r="LZN71" s="246"/>
      <c r="LZO71" s="246"/>
      <c r="LZP71" s="246"/>
      <c r="LZQ71" s="246"/>
      <c r="LZR71" s="246"/>
      <c r="LZS71" s="246"/>
      <c r="LZT71" s="246"/>
      <c r="LZU71" s="246"/>
      <c r="LZV71" s="246"/>
      <c r="LZW71" s="246"/>
      <c r="LZX71" s="246"/>
      <c r="LZY71" s="246"/>
      <c r="LZZ71" s="246"/>
      <c r="MAA71" s="246"/>
      <c r="MAB71" s="246"/>
      <c r="MAC71" s="246"/>
      <c r="MAD71" s="246"/>
      <c r="MAE71" s="246"/>
      <c r="MAF71" s="246"/>
      <c r="MAG71" s="246"/>
      <c r="MAH71" s="246"/>
      <c r="MAI71" s="246"/>
      <c r="MAJ71" s="246"/>
      <c r="MAK71" s="246"/>
      <c r="MAL71" s="246"/>
      <c r="MAM71" s="246"/>
      <c r="MAN71" s="246"/>
      <c r="MAO71" s="246"/>
      <c r="MAP71" s="246"/>
      <c r="MAQ71" s="246"/>
      <c r="MAR71" s="246"/>
      <c r="MAS71" s="246"/>
      <c r="MAT71" s="246"/>
      <c r="MAU71" s="246"/>
      <c r="MAV71" s="246"/>
      <c r="MAW71" s="246"/>
      <c r="MAX71" s="246"/>
      <c r="MAY71" s="246"/>
      <c r="MAZ71" s="246"/>
      <c r="MBA71" s="246"/>
      <c r="MBB71" s="246"/>
      <c r="MBC71" s="246"/>
      <c r="MBD71" s="246"/>
      <c r="MBE71" s="246"/>
      <c r="MBF71" s="246"/>
      <c r="MBG71" s="246"/>
      <c r="MBH71" s="246"/>
      <c r="MBI71" s="246"/>
      <c r="MBJ71" s="246"/>
      <c r="MBK71" s="246"/>
      <c r="MBL71" s="246"/>
      <c r="MBM71" s="246"/>
      <c r="MBN71" s="246"/>
      <c r="MBO71" s="246"/>
      <c r="MBP71" s="246"/>
      <c r="MBQ71" s="246"/>
      <c r="MBR71" s="246"/>
      <c r="MBS71" s="246"/>
      <c r="MBT71" s="246"/>
      <c r="MBU71" s="246"/>
      <c r="MBV71" s="246"/>
      <c r="MBW71" s="246"/>
      <c r="MBX71" s="246"/>
      <c r="MBY71" s="246"/>
      <c r="MBZ71" s="246"/>
      <c r="MCA71" s="246"/>
      <c r="MCB71" s="246"/>
      <c r="MCC71" s="246"/>
      <c r="MCD71" s="246"/>
      <c r="MCE71" s="246"/>
      <c r="MCF71" s="246"/>
      <c r="MCG71" s="246"/>
      <c r="MCH71" s="246"/>
      <c r="MCI71" s="246"/>
      <c r="MCJ71" s="246"/>
      <c r="MCK71" s="246"/>
      <c r="MCL71" s="246"/>
      <c r="MCM71" s="246"/>
      <c r="MCN71" s="246"/>
      <c r="MCO71" s="246"/>
      <c r="MCP71" s="246"/>
      <c r="MCQ71" s="246"/>
      <c r="MCR71" s="246"/>
      <c r="MCS71" s="246"/>
      <c r="MCT71" s="246"/>
      <c r="MCU71" s="246"/>
      <c r="MCV71" s="246"/>
      <c r="MCW71" s="246"/>
      <c r="MCX71" s="246"/>
      <c r="MCY71" s="246"/>
      <c r="MCZ71" s="246"/>
      <c r="MDA71" s="246"/>
      <c r="MDB71" s="246"/>
      <c r="MDC71" s="246"/>
      <c r="MDD71" s="246"/>
      <c r="MDE71" s="246"/>
      <c r="MDF71" s="246"/>
      <c r="MDG71" s="246"/>
      <c r="MDH71" s="246"/>
      <c r="MDI71" s="246"/>
      <c r="MDJ71" s="246"/>
      <c r="MDK71" s="246"/>
      <c r="MDL71" s="246"/>
      <c r="MDM71" s="246"/>
      <c r="MDN71" s="246"/>
      <c r="MDO71" s="246"/>
      <c r="MDP71" s="246"/>
      <c r="MDQ71" s="246"/>
      <c r="MDR71" s="246"/>
      <c r="MDS71" s="246"/>
      <c r="MDT71" s="246"/>
      <c r="MDU71" s="246"/>
      <c r="MDV71" s="246"/>
      <c r="MDW71" s="246"/>
      <c r="MDX71" s="246"/>
      <c r="MDY71" s="246"/>
      <c r="MDZ71" s="246"/>
      <c r="MEA71" s="246"/>
      <c r="MEB71" s="246"/>
      <c r="MEC71" s="246"/>
      <c r="MED71" s="246"/>
      <c r="MEE71" s="246"/>
      <c r="MEF71" s="246"/>
      <c r="MEG71" s="246"/>
      <c r="MEH71" s="246"/>
      <c r="MEI71" s="246"/>
      <c r="MEJ71" s="246"/>
      <c r="MEK71" s="246"/>
      <c r="MEL71" s="246"/>
      <c r="MEM71" s="246"/>
      <c r="MEN71" s="246"/>
      <c r="MEO71" s="246"/>
      <c r="MEP71" s="246"/>
      <c r="MEQ71" s="246"/>
      <c r="MER71" s="246"/>
      <c r="MES71" s="246"/>
      <c r="MET71" s="246"/>
      <c r="MEU71" s="246"/>
      <c r="MEV71" s="246"/>
      <c r="MEW71" s="246"/>
      <c r="MEX71" s="246"/>
      <c r="MEY71" s="246"/>
      <c r="MEZ71" s="246"/>
      <c r="MFA71" s="246"/>
      <c r="MFB71" s="246"/>
      <c r="MFC71" s="246"/>
      <c r="MFD71" s="246"/>
      <c r="MFE71" s="246"/>
      <c r="MFF71" s="246"/>
      <c r="MFG71" s="246"/>
      <c r="MFH71" s="246"/>
      <c r="MFI71" s="246"/>
      <c r="MFJ71" s="246"/>
      <c r="MFK71" s="246"/>
      <c r="MFL71" s="246"/>
      <c r="MFM71" s="246"/>
      <c r="MFN71" s="246"/>
      <c r="MFO71" s="246"/>
      <c r="MFP71" s="246"/>
      <c r="MFQ71" s="246"/>
      <c r="MFR71" s="246"/>
      <c r="MFS71" s="246"/>
      <c r="MFT71" s="246"/>
      <c r="MFU71" s="246"/>
      <c r="MFV71" s="246"/>
      <c r="MFW71" s="246"/>
      <c r="MFX71" s="246"/>
      <c r="MFY71" s="246"/>
      <c r="MFZ71" s="246"/>
      <c r="MGA71" s="246"/>
      <c r="MGB71" s="246"/>
      <c r="MGC71" s="246"/>
      <c r="MGD71" s="246"/>
      <c r="MGE71" s="246"/>
      <c r="MGF71" s="246"/>
      <c r="MGG71" s="246"/>
      <c r="MGH71" s="246"/>
      <c r="MGI71" s="246"/>
      <c r="MGJ71" s="246"/>
      <c r="MGK71" s="246"/>
      <c r="MGL71" s="246"/>
      <c r="MGM71" s="246"/>
      <c r="MGN71" s="246"/>
      <c r="MGO71" s="246"/>
      <c r="MGP71" s="246"/>
      <c r="MGQ71" s="246"/>
      <c r="MGR71" s="246"/>
      <c r="MGS71" s="246"/>
      <c r="MGT71" s="246"/>
      <c r="MGU71" s="246"/>
      <c r="MGV71" s="246"/>
      <c r="MGW71" s="246"/>
      <c r="MGX71" s="246"/>
      <c r="MGY71" s="246"/>
      <c r="MGZ71" s="246"/>
      <c r="MHA71" s="246"/>
      <c r="MHB71" s="246"/>
      <c r="MHC71" s="246"/>
      <c r="MHD71" s="246"/>
      <c r="MHE71" s="246"/>
      <c r="MHF71" s="246"/>
      <c r="MHG71" s="246"/>
      <c r="MHH71" s="246"/>
      <c r="MHI71" s="246"/>
      <c r="MHJ71" s="246"/>
      <c r="MHK71" s="246"/>
      <c r="MHL71" s="246"/>
      <c r="MHM71" s="246"/>
      <c r="MHN71" s="246"/>
      <c r="MHO71" s="246"/>
      <c r="MHP71" s="246"/>
      <c r="MHQ71" s="246"/>
      <c r="MHR71" s="246"/>
      <c r="MHS71" s="246"/>
      <c r="MHT71" s="246"/>
      <c r="MHU71" s="246"/>
      <c r="MHV71" s="246"/>
      <c r="MHW71" s="246"/>
      <c r="MHX71" s="246"/>
      <c r="MHY71" s="246"/>
      <c r="MHZ71" s="246"/>
      <c r="MIA71" s="246"/>
      <c r="MIB71" s="246"/>
      <c r="MIC71" s="246"/>
      <c r="MID71" s="246"/>
      <c r="MIE71" s="246"/>
      <c r="MIF71" s="246"/>
      <c r="MIG71" s="246"/>
      <c r="MIH71" s="246"/>
      <c r="MII71" s="246"/>
      <c r="MIJ71" s="246"/>
      <c r="MIK71" s="246"/>
      <c r="MIL71" s="246"/>
      <c r="MIM71" s="246"/>
      <c r="MIN71" s="246"/>
      <c r="MIO71" s="246"/>
      <c r="MIP71" s="246"/>
      <c r="MIQ71" s="246"/>
      <c r="MIR71" s="246"/>
      <c r="MIS71" s="246"/>
      <c r="MIT71" s="246"/>
      <c r="MIU71" s="246"/>
      <c r="MIV71" s="246"/>
      <c r="MIW71" s="246"/>
      <c r="MIX71" s="246"/>
      <c r="MIY71" s="246"/>
      <c r="MIZ71" s="246"/>
      <c r="MJA71" s="246"/>
      <c r="MJB71" s="246"/>
      <c r="MJC71" s="246"/>
      <c r="MJD71" s="246"/>
      <c r="MJE71" s="246"/>
      <c r="MJF71" s="246"/>
      <c r="MJG71" s="246"/>
      <c r="MJH71" s="246"/>
      <c r="MJI71" s="246"/>
      <c r="MJJ71" s="246"/>
      <c r="MJK71" s="246"/>
      <c r="MJL71" s="246"/>
      <c r="MJM71" s="246"/>
      <c r="MJN71" s="246"/>
      <c r="MJO71" s="246"/>
      <c r="MJP71" s="246"/>
      <c r="MJQ71" s="246"/>
      <c r="MJR71" s="246"/>
      <c r="MJS71" s="246"/>
      <c r="MJT71" s="246"/>
      <c r="MJU71" s="246"/>
      <c r="MJV71" s="246"/>
      <c r="MJW71" s="246"/>
      <c r="MJX71" s="246"/>
      <c r="MJY71" s="246"/>
      <c r="MJZ71" s="246"/>
      <c r="MKA71" s="246"/>
      <c r="MKB71" s="246"/>
      <c r="MKC71" s="246"/>
      <c r="MKD71" s="246"/>
      <c r="MKE71" s="246"/>
      <c r="MKF71" s="246"/>
      <c r="MKG71" s="246"/>
      <c r="MKH71" s="246"/>
      <c r="MKI71" s="246"/>
      <c r="MKJ71" s="246"/>
      <c r="MKK71" s="246"/>
      <c r="MKL71" s="246"/>
      <c r="MKM71" s="246"/>
      <c r="MKN71" s="246"/>
      <c r="MKO71" s="246"/>
      <c r="MKP71" s="246"/>
      <c r="MKQ71" s="246"/>
      <c r="MKR71" s="246"/>
      <c r="MKS71" s="246"/>
      <c r="MKT71" s="246"/>
      <c r="MKU71" s="246"/>
      <c r="MKV71" s="246"/>
      <c r="MKW71" s="246"/>
      <c r="MKX71" s="246"/>
      <c r="MKY71" s="246"/>
      <c r="MKZ71" s="246"/>
      <c r="MLA71" s="246"/>
      <c r="MLB71" s="246"/>
      <c r="MLC71" s="246"/>
      <c r="MLD71" s="246"/>
      <c r="MLE71" s="246"/>
      <c r="MLF71" s="246"/>
      <c r="MLG71" s="246"/>
      <c r="MLH71" s="246"/>
      <c r="MLI71" s="246"/>
      <c r="MLJ71" s="246"/>
      <c r="MLK71" s="246"/>
      <c r="MLL71" s="246"/>
      <c r="MLM71" s="246"/>
      <c r="MLN71" s="246"/>
      <c r="MLO71" s="246"/>
      <c r="MLP71" s="246"/>
      <c r="MLQ71" s="246"/>
      <c r="MLR71" s="246"/>
      <c r="MLS71" s="246"/>
      <c r="MLT71" s="246"/>
      <c r="MLU71" s="246"/>
      <c r="MLV71" s="246"/>
      <c r="MLW71" s="246"/>
      <c r="MLX71" s="246"/>
      <c r="MLY71" s="246"/>
      <c r="MLZ71" s="246"/>
      <c r="MMA71" s="246"/>
      <c r="MMB71" s="246"/>
      <c r="MMC71" s="246"/>
      <c r="MMD71" s="246"/>
      <c r="MME71" s="246"/>
      <c r="MMF71" s="246"/>
      <c r="MMG71" s="246"/>
      <c r="MMH71" s="246"/>
      <c r="MMI71" s="246"/>
      <c r="MMJ71" s="246"/>
      <c r="MMK71" s="246"/>
      <c r="MML71" s="246"/>
      <c r="MMM71" s="246"/>
      <c r="MMN71" s="246"/>
      <c r="MMO71" s="246"/>
      <c r="MMP71" s="246"/>
      <c r="MMQ71" s="246"/>
      <c r="MMR71" s="246"/>
      <c r="MMS71" s="246"/>
      <c r="MMT71" s="246"/>
      <c r="MMU71" s="246"/>
      <c r="MMV71" s="246"/>
      <c r="MMW71" s="246"/>
      <c r="MMX71" s="246"/>
      <c r="MMY71" s="246"/>
      <c r="MMZ71" s="246"/>
      <c r="MNA71" s="246"/>
      <c r="MNB71" s="246"/>
      <c r="MNC71" s="246"/>
      <c r="MND71" s="246"/>
      <c r="MNE71" s="246"/>
      <c r="MNF71" s="246"/>
      <c r="MNG71" s="246"/>
      <c r="MNH71" s="246"/>
      <c r="MNI71" s="246"/>
      <c r="MNJ71" s="246"/>
      <c r="MNK71" s="246"/>
      <c r="MNL71" s="246"/>
      <c r="MNM71" s="246"/>
      <c r="MNN71" s="246"/>
      <c r="MNO71" s="246"/>
      <c r="MNP71" s="246"/>
      <c r="MNQ71" s="246"/>
      <c r="MNR71" s="246"/>
      <c r="MNS71" s="246"/>
      <c r="MNT71" s="246"/>
      <c r="MNU71" s="246"/>
      <c r="MNV71" s="246"/>
      <c r="MNW71" s="246"/>
      <c r="MNX71" s="246"/>
      <c r="MNY71" s="246"/>
      <c r="MNZ71" s="246"/>
      <c r="MOA71" s="246"/>
      <c r="MOB71" s="246"/>
      <c r="MOC71" s="246"/>
      <c r="MOD71" s="246"/>
      <c r="MOE71" s="246"/>
      <c r="MOF71" s="246"/>
      <c r="MOG71" s="246"/>
      <c r="MOH71" s="246"/>
      <c r="MOI71" s="246"/>
      <c r="MOJ71" s="246"/>
      <c r="MOK71" s="246"/>
      <c r="MOL71" s="246"/>
      <c r="MOM71" s="246"/>
      <c r="MON71" s="246"/>
      <c r="MOO71" s="246"/>
      <c r="MOP71" s="246"/>
      <c r="MOQ71" s="246"/>
      <c r="MOR71" s="246"/>
      <c r="MOS71" s="246"/>
      <c r="MOT71" s="246"/>
      <c r="MOU71" s="246"/>
      <c r="MOV71" s="246"/>
      <c r="MOW71" s="246"/>
      <c r="MOX71" s="246"/>
      <c r="MOY71" s="246"/>
      <c r="MOZ71" s="246"/>
      <c r="MPA71" s="246"/>
      <c r="MPB71" s="246"/>
      <c r="MPC71" s="246"/>
      <c r="MPD71" s="246"/>
      <c r="MPE71" s="246"/>
      <c r="MPF71" s="246"/>
      <c r="MPG71" s="246"/>
      <c r="MPH71" s="246"/>
      <c r="MPI71" s="246"/>
      <c r="MPJ71" s="246"/>
      <c r="MPK71" s="246"/>
      <c r="MPL71" s="246"/>
      <c r="MPM71" s="246"/>
      <c r="MPN71" s="246"/>
      <c r="MPO71" s="246"/>
      <c r="MPP71" s="246"/>
      <c r="MPQ71" s="246"/>
      <c r="MPR71" s="246"/>
      <c r="MPS71" s="246"/>
      <c r="MPT71" s="246"/>
      <c r="MPU71" s="246"/>
      <c r="MPV71" s="246"/>
      <c r="MPW71" s="246"/>
      <c r="MPX71" s="246"/>
      <c r="MPY71" s="246"/>
      <c r="MPZ71" s="246"/>
      <c r="MQA71" s="246"/>
      <c r="MQB71" s="246"/>
      <c r="MQC71" s="246"/>
      <c r="MQD71" s="246"/>
      <c r="MQE71" s="246"/>
      <c r="MQF71" s="246"/>
      <c r="MQG71" s="246"/>
      <c r="MQH71" s="246"/>
      <c r="MQI71" s="246"/>
      <c r="MQJ71" s="246"/>
      <c r="MQK71" s="246"/>
      <c r="MQL71" s="246"/>
      <c r="MQM71" s="246"/>
      <c r="MQN71" s="246"/>
      <c r="MQO71" s="246"/>
      <c r="MQP71" s="246"/>
      <c r="MQQ71" s="246"/>
      <c r="MQR71" s="246"/>
      <c r="MQS71" s="246"/>
      <c r="MQT71" s="246"/>
      <c r="MQU71" s="246"/>
      <c r="MQV71" s="246"/>
      <c r="MQW71" s="246"/>
      <c r="MQX71" s="246"/>
      <c r="MQY71" s="246"/>
      <c r="MQZ71" s="246"/>
      <c r="MRA71" s="246"/>
      <c r="MRB71" s="246"/>
      <c r="MRC71" s="246"/>
      <c r="MRD71" s="246"/>
      <c r="MRE71" s="246"/>
      <c r="MRF71" s="246"/>
      <c r="MRG71" s="246"/>
      <c r="MRH71" s="246"/>
      <c r="MRI71" s="246"/>
      <c r="MRJ71" s="246"/>
      <c r="MRK71" s="246"/>
      <c r="MRL71" s="246"/>
      <c r="MRM71" s="246"/>
      <c r="MRN71" s="246"/>
      <c r="MRO71" s="246"/>
      <c r="MRP71" s="246"/>
      <c r="MRQ71" s="246"/>
      <c r="MRR71" s="246"/>
      <c r="MRS71" s="246"/>
      <c r="MRT71" s="246"/>
      <c r="MRU71" s="246"/>
      <c r="MRV71" s="246"/>
      <c r="MRW71" s="246"/>
      <c r="MRX71" s="246"/>
      <c r="MRY71" s="246"/>
      <c r="MRZ71" s="246"/>
      <c r="MSA71" s="246"/>
      <c r="MSB71" s="246"/>
      <c r="MSC71" s="246"/>
      <c r="MSD71" s="246"/>
      <c r="MSE71" s="246"/>
      <c r="MSF71" s="246"/>
      <c r="MSG71" s="246"/>
      <c r="MSH71" s="246"/>
      <c r="MSI71" s="246"/>
      <c r="MSJ71" s="246"/>
      <c r="MSK71" s="246"/>
      <c r="MSL71" s="246"/>
      <c r="MSM71" s="246"/>
      <c r="MSN71" s="246"/>
      <c r="MSO71" s="246"/>
      <c r="MSP71" s="246"/>
      <c r="MSQ71" s="246"/>
      <c r="MSR71" s="246"/>
      <c r="MSS71" s="246"/>
      <c r="MST71" s="246"/>
      <c r="MSU71" s="246"/>
      <c r="MSV71" s="246"/>
      <c r="MSW71" s="246"/>
      <c r="MSX71" s="246"/>
      <c r="MSY71" s="246"/>
      <c r="MSZ71" s="246"/>
      <c r="MTA71" s="246"/>
      <c r="MTB71" s="246"/>
      <c r="MTC71" s="246"/>
      <c r="MTD71" s="246"/>
      <c r="MTE71" s="246"/>
      <c r="MTF71" s="246"/>
      <c r="MTG71" s="246"/>
      <c r="MTH71" s="246"/>
      <c r="MTI71" s="246"/>
      <c r="MTJ71" s="246"/>
      <c r="MTK71" s="246"/>
      <c r="MTL71" s="246"/>
      <c r="MTM71" s="246"/>
      <c r="MTN71" s="246"/>
      <c r="MTO71" s="246"/>
      <c r="MTP71" s="246"/>
      <c r="MTQ71" s="246"/>
      <c r="MTR71" s="246"/>
      <c r="MTS71" s="246"/>
      <c r="MTT71" s="246"/>
      <c r="MTU71" s="246"/>
      <c r="MTV71" s="246"/>
      <c r="MTW71" s="246"/>
      <c r="MTX71" s="246"/>
      <c r="MTY71" s="246"/>
      <c r="MTZ71" s="246"/>
      <c r="MUA71" s="246"/>
      <c r="MUB71" s="246"/>
      <c r="MUC71" s="246"/>
      <c r="MUD71" s="246"/>
      <c r="MUE71" s="246"/>
      <c r="MUF71" s="246"/>
      <c r="MUG71" s="246"/>
      <c r="MUH71" s="246"/>
      <c r="MUI71" s="246"/>
      <c r="MUJ71" s="246"/>
      <c r="MUK71" s="246"/>
      <c r="MUL71" s="246"/>
      <c r="MUM71" s="246"/>
      <c r="MUN71" s="246"/>
      <c r="MUO71" s="246"/>
      <c r="MUP71" s="246"/>
      <c r="MUQ71" s="246"/>
      <c r="MUR71" s="246"/>
      <c r="MUS71" s="246"/>
      <c r="MUT71" s="246"/>
      <c r="MUU71" s="246"/>
      <c r="MUV71" s="246"/>
      <c r="MUW71" s="246"/>
      <c r="MUX71" s="246"/>
      <c r="MUY71" s="246"/>
      <c r="MUZ71" s="246"/>
      <c r="MVA71" s="246"/>
      <c r="MVB71" s="246"/>
      <c r="MVC71" s="246"/>
      <c r="MVD71" s="246"/>
      <c r="MVE71" s="246"/>
      <c r="MVF71" s="246"/>
      <c r="MVG71" s="246"/>
      <c r="MVH71" s="246"/>
      <c r="MVI71" s="246"/>
      <c r="MVJ71" s="246"/>
      <c r="MVK71" s="246"/>
      <c r="MVL71" s="246"/>
      <c r="MVM71" s="246"/>
      <c r="MVN71" s="246"/>
      <c r="MVO71" s="246"/>
      <c r="MVP71" s="246"/>
      <c r="MVQ71" s="246"/>
      <c r="MVR71" s="246"/>
      <c r="MVS71" s="246"/>
      <c r="MVT71" s="246"/>
      <c r="MVU71" s="246"/>
      <c r="MVV71" s="246"/>
      <c r="MVW71" s="246"/>
      <c r="MVX71" s="246"/>
      <c r="MVY71" s="246"/>
      <c r="MVZ71" s="246"/>
      <c r="MWA71" s="246"/>
      <c r="MWB71" s="246"/>
      <c r="MWC71" s="246"/>
      <c r="MWD71" s="246"/>
      <c r="MWE71" s="246"/>
      <c r="MWF71" s="246"/>
      <c r="MWG71" s="246"/>
      <c r="MWH71" s="246"/>
      <c r="MWI71" s="246"/>
      <c r="MWJ71" s="246"/>
      <c r="MWK71" s="246"/>
      <c r="MWL71" s="246"/>
      <c r="MWM71" s="246"/>
      <c r="MWN71" s="246"/>
      <c r="MWO71" s="246"/>
      <c r="MWP71" s="246"/>
      <c r="MWQ71" s="246"/>
      <c r="MWR71" s="246"/>
      <c r="MWS71" s="246"/>
      <c r="MWT71" s="246"/>
      <c r="MWU71" s="246"/>
      <c r="MWV71" s="246"/>
      <c r="MWW71" s="246"/>
      <c r="MWX71" s="246"/>
      <c r="MWY71" s="246"/>
      <c r="MWZ71" s="246"/>
      <c r="MXA71" s="246"/>
      <c r="MXB71" s="246"/>
      <c r="MXC71" s="246"/>
      <c r="MXD71" s="246"/>
      <c r="MXE71" s="246"/>
      <c r="MXF71" s="246"/>
      <c r="MXG71" s="246"/>
      <c r="MXH71" s="246"/>
      <c r="MXI71" s="246"/>
      <c r="MXJ71" s="246"/>
      <c r="MXK71" s="246"/>
      <c r="MXL71" s="246"/>
      <c r="MXM71" s="246"/>
      <c r="MXN71" s="246"/>
      <c r="MXO71" s="246"/>
      <c r="MXP71" s="246"/>
      <c r="MXQ71" s="246"/>
      <c r="MXR71" s="246"/>
      <c r="MXS71" s="246"/>
      <c r="MXT71" s="246"/>
      <c r="MXU71" s="246"/>
      <c r="MXV71" s="246"/>
      <c r="MXW71" s="246"/>
      <c r="MXX71" s="246"/>
      <c r="MXY71" s="246"/>
      <c r="MXZ71" s="246"/>
      <c r="MYA71" s="246"/>
      <c r="MYB71" s="246"/>
      <c r="MYC71" s="246"/>
      <c r="MYD71" s="246"/>
      <c r="MYE71" s="246"/>
      <c r="MYF71" s="246"/>
      <c r="MYG71" s="246"/>
      <c r="MYH71" s="246"/>
      <c r="MYI71" s="246"/>
      <c r="MYJ71" s="246"/>
      <c r="MYK71" s="246"/>
      <c r="MYL71" s="246"/>
      <c r="MYM71" s="246"/>
      <c r="MYN71" s="246"/>
      <c r="MYO71" s="246"/>
      <c r="MYP71" s="246"/>
      <c r="MYQ71" s="246"/>
      <c r="MYR71" s="246"/>
      <c r="MYS71" s="246"/>
      <c r="MYT71" s="246"/>
      <c r="MYU71" s="246"/>
      <c r="MYV71" s="246"/>
      <c r="MYW71" s="246"/>
      <c r="MYX71" s="246"/>
      <c r="MYY71" s="246"/>
      <c r="MYZ71" s="246"/>
      <c r="MZA71" s="246"/>
      <c r="MZB71" s="246"/>
      <c r="MZC71" s="246"/>
      <c r="MZD71" s="246"/>
      <c r="MZE71" s="246"/>
      <c r="MZF71" s="246"/>
      <c r="MZG71" s="246"/>
      <c r="MZH71" s="246"/>
      <c r="MZI71" s="246"/>
      <c r="MZJ71" s="246"/>
      <c r="MZK71" s="246"/>
      <c r="MZL71" s="246"/>
      <c r="MZM71" s="246"/>
      <c r="MZN71" s="246"/>
      <c r="MZO71" s="246"/>
      <c r="MZP71" s="246"/>
      <c r="MZQ71" s="246"/>
      <c r="MZR71" s="246"/>
      <c r="MZS71" s="246"/>
      <c r="MZT71" s="246"/>
      <c r="MZU71" s="246"/>
      <c r="MZV71" s="246"/>
      <c r="MZW71" s="246"/>
      <c r="MZX71" s="246"/>
      <c r="MZY71" s="246"/>
      <c r="MZZ71" s="246"/>
      <c r="NAA71" s="246"/>
      <c r="NAB71" s="246"/>
      <c r="NAC71" s="246"/>
      <c r="NAD71" s="246"/>
      <c r="NAE71" s="246"/>
      <c r="NAF71" s="246"/>
      <c r="NAG71" s="246"/>
      <c r="NAH71" s="246"/>
      <c r="NAI71" s="246"/>
      <c r="NAJ71" s="246"/>
      <c r="NAK71" s="246"/>
      <c r="NAL71" s="246"/>
      <c r="NAM71" s="246"/>
      <c r="NAN71" s="246"/>
      <c r="NAO71" s="246"/>
      <c r="NAP71" s="246"/>
      <c r="NAQ71" s="246"/>
      <c r="NAR71" s="246"/>
      <c r="NAS71" s="246"/>
      <c r="NAT71" s="246"/>
      <c r="NAU71" s="246"/>
      <c r="NAV71" s="246"/>
      <c r="NAW71" s="246"/>
      <c r="NAX71" s="246"/>
      <c r="NAY71" s="246"/>
      <c r="NAZ71" s="246"/>
      <c r="NBA71" s="246"/>
      <c r="NBB71" s="246"/>
      <c r="NBC71" s="246"/>
      <c r="NBD71" s="246"/>
      <c r="NBE71" s="246"/>
      <c r="NBF71" s="246"/>
      <c r="NBG71" s="246"/>
      <c r="NBH71" s="246"/>
      <c r="NBI71" s="246"/>
      <c r="NBJ71" s="246"/>
      <c r="NBK71" s="246"/>
      <c r="NBL71" s="246"/>
      <c r="NBM71" s="246"/>
      <c r="NBN71" s="246"/>
      <c r="NBO71" s="246"/>
      <c r="NBP71" s="246"/>
      <c r="NBQ71" s="246"/>
      <c r="NBR71" s="246"/>
      <c r="NBS71" s="246"/>
      <c r="NBT71" s="246"/>
      <c r="NBU71" s="246"/>
      <c r="NBV71" s="246"/>
      <c r="NBW71" s="246"/>
      <c r="NBX71" s="246"/>
      <c r="NBY71" s="246"/>
      <c r="NBZ71" s="246"/>
      <c r="NCA71" s="246"/>
      <c r="NCB71" s="246"/>
      <c r="NCC71" s="246"/>
      <c r="NCD71" s="246"/>
      <c r="NCE71" s="246"/>
      <c r="NCF71" s="246"/>
      <c r="NCG71" s="246"/>
      <c r="NCH71" s="246"/>
      <c r="NCI71" s="246"/>
      <c r="NCJ71" s="246"/>
      <c r="NCK71" s="246"/>
      <c r="NCL71" s="246"/>
      <c r="NCM71" s="246"/>
      <c r="NCN71" s="246"/>
      <c r="NCO71" s="246"/>
      <c r="NCP71" s="246"/>
      <c r="NCQ71" s="246"/>
      <c r="NCR71" s="246"/>
      <c r="NCS71" s="246"/>
      <c r="NCT71" s="246"/>
      <c r="NCU71" s="246"/>
      <c r="NCV71" s="246"/>
      <c r="NCW71" s="246"/>
      <c r="NCX71" s="246"/>
      <c r="NCY71" s="246"/>
      <c r="NCZ71" s="246"/>
      <c r="NDA71" s="246"/>
      <c r="NDB71" s="246"/>
      <c r="NDC71" s="246"/>
      <c r="NDD71" s="246"/>
      <c r="NDE71" s="246"/>
      <c r="NDF71" s="246"/>
      <c r="NDG71" s="246"/>
      <c r="NDH71" s="246"/>
      <c r="NDI71" s="246"/>
      <c r="NDJ71" s="246"/>
      <c r="NDK71" s="246"/>
      <c r="NDL71" s="246"/>
      <c r="NDM71" s="246"/>
      <c r="NDN71" s="246"/>
      <c r="NDO71" s="246"/>
      <c r="NDP71" s="246"/>
      <c r="NDQ71" s="246"/>
      <c r="NDR71" s="246"/>
      <c r="NDS71" s="246"/>
      <c r="NDT71" s="246"/>
      <c r="NDU71" s="246"/>
      <c r="NDV71" s="246"/>
      <c r="NDW71" s="246"/>
      <c r="NDX71" s="246"/>
      <c r="NDY71" s="246"/>
      <c r="NDZ71" s="246"/>
      <c r="NEA71" s="246"/>
      <c r="NEB71" s="246"/>
      <c r="NEC71" s="246"/>
      <c r="NED71" s="246"/>
      <c r="NEE71" s="246"/>
      <c r="NEF71" s="246"/>
      <c r="NEG71" s="246"/>
      <c r="NEH71" s="246"/>
      <c r="NEI71" s="246"/>
      <c r="NEJ71" s="246"/>
      <c r="NEK71" s="246"/>
      <c r="NEL71" s="246"/>
      <c r="NEM71" s="246"/>
      <c r="NEN71" s="246"/>
      <c r="NEO71" s="246"/>
      <c r="NEP71" s="246"/>
      <c r="NEQ71" s="246"/>
      <c r="NER71" s="246"/>
      <c r="NES71" s="246"/>
      <c r="NET71" s="246"/>
      <c r="NEU71" s="246"/>
      <c r="NEV71" s="246"/>
      <c r="NEW71" s="246"/>
      <c r="NEX71" s="246"/>
      <c r="NEY71" s="246"/>
      <c r="NEZ71" s="246"/>
      <c r="NFA71" s="246"/>
      <c r="NFB71" s="246"/>
      <c r="NFC71" s="246"/>
      <c r="NFD71" s="246"/>
      <c r="NFE71" s="246"/>
      <c r="NFF71" s="246"/>
      <c r="NFG71" s="246"/>
      <c r="NFH71" s="246"/>
      <c r="NFI71" s="246"/>
      <c r="NFJ71" s="246"/>
      <c r="NFK71" s="246"/>
      <c r="NFL71" s="246"/>
      <c r="NFM71" s="246"/>
      <c r="NFN71" s="246"/>
      <c r="NFO71" s="246"/>
      <c r="NFP71" s="246"/>
      <c r="NFQ71" s="246"/>
      <c r="NFR71" s="246"/>
      <c r="NFS71" s="246"/>
      <c r="NFT71" s="246"/>
      <c r="NFU71" s="246"/>
      <c r="NFV71" s="246"/>
      <c r="NFW71" s="246"/>
      <c r="NFX71" s="246"/>
      <c r="NFY71" s="246"/>
      <c r="NFZ71" s="246"/>
      <c r="NGA71" s="246"/>
      <c r="NGB71" s="246"/>
      <c r="NGC71" s="246"/>
      <c r="NGD71" s="246"/>
      <c r="NGE71" s="246"/>
      <c r="NGF71" s="246"/>
      <c r="NGG71" s="246"/>
      <c r="NGH71" s="246"/>
      <c r="NGI71" s="246"/>
      <c r="NGJ71" s="246"/>
      <c r="NGK71" s="246"/>
      <c r="NGL71" s="246"/>
      <c r="NGM71" s="246"/>
      <c r="NGN71" s="246"/>
      <c r="NGO71" s="246"/>
      <c r="NGP71" s="246"/>
      <c r="NGQ71" s="246"/>
      <c r="NGR71" s="246"/>
      <c r="NGS71" s="246"/>
      <c r="NGT71" s="246"/>
      <c r="NGU71" s="246"/>
      <c r="NGV71" s="246"/>
      <c r="NGW71" s="246"/>
      <c r="NGX71" s="246"/>
      <c r="NGY71" s="246"/>
      <c r="NGZ71" s="246"/>
      <c r="NHA71" s="246"/>
      <c r="NHB71" s="246"/>
      <c r="NHC71" s="246"/>
      <c r="NHD71" s="246"/>
      <c r="NHE71" s="246"/>
      <c r="NHF71" s="246"/>
      <c r="NHG71" s="246"/>
      <c r="NHH71" s="246"/>
      <c r="NHI71" s="246"/>
      <c r="NHJ71" s="246"/>
      <c r="NHK71" s="246"/>
      <c r="NHL71" s="246"/>
      <c r="NHM71" s="246"/>
      <c r="NHN71" s="246"/>
      <c r="NHO71" s="246"/>
      <c r="NHP71" s="246"/>
      <c r="NHQ71" s="246"/>
      <c r="NHR71" s="246"/>
      <c r="NHS71" s="246"/>
      <c r="NHT71" s="246"/>
      <c r="NHU71" s="246"/>
      <c r="NHV71" s="246"/>
      <c r="NHW71" s="246"/>
      <c r="NHX71" s="246"/>
      <c r="NHY71" s="246"/>
      <c r="NHZ71" s="246"/>
      <c r="NIA71" s="246"/>
      <c r="NIB71" s="246"/>
      <c r="NIC71" s="246"/>
      <c r="NID71" s="246"/>
      <c r="NIE71" s="246"/>
      <c r="NIF71" s="246"/>
      <c r="NIG71" s="246"/>
      <c r="NIH71" s="246"/>
      <c r="NII71" s="246"/>
      <c r="NIJ71" s="246"/>
      <c r="NIK71" s="246"/>
      <c r="NIL71" s="246"/>
      <c r="NIM71" s="246"/>
      <c r="NIN71" s="246"/>
      <c r="NIO71" s="246"/>
      <c r="NIP71" s="246"/>
      <c r="NIQ71" s="246"/>
      <c r="NIR71" s="246"/>
      <c r="NIS71" s="246"/>
      <c r="NIT71" s="246"/>
      <c r="NIU71" s="246"/>
      <c r="NIV71" s="246"/>
      <c r="NIW71" s="246"/>
      <c r="NIX71" s="246"/>
      <c r="NIY71" s="246"/>
      <c r="NIZ71" s="246"/>
      <c r="NJA71" s="246"/>
      <c r="NJB71" s="246"/>
      <c r="NJC71" s="246"/>
      <c r="NJD71" s="246"/>
      <c r="NJE71" s="246"/>
      <c r="NJF71" s="246"/>
      <c r="NJG71" s="246"/>
      <c r="NJH71" s="246"/>
      <c r="NJI71" s="246"/>
      <c r="NJJ71" s="246"/>
      <c r="NJK71" s="246"/>
      <c r="NJL71" s="246"/>
      <c r="NJM71" s="246"/>
      <c r="NJN71" s="246"/>
      <c r="NJO71" s="246"/>
      <c r="NJP71" s="246"/>
      <c r="NJQ71" s="246"/>
      <c r="NJR71" s="246"/>
      <c r="NJS71" s="246"/>
      <c r="NJT71" s="246"/>
      <c r="NJU71" s="246"/>
      <c r="NJV71" s="246"/>
      <c r="NJW71" s="246"/>
      <c r="NJX71" s="246"/>
      <c r="NJY71" s="246"/>
      <c r="NJZ71" s="246"/>
      <c r="NKA71" s="246"/>
      <c r="NKB71" s="246"/>
      <c r="NKC71" s="246"/>
      <c r="NKD71" s="246"/>
      <c r="NKE71" s="246"/>
      <c r="NKF71" s="246"/>
      <c r="NKG71" s="246"/>
      <c r="NKH71" s="246"/>
      <c r="NKI71" s="246"/>
      <c r="NKJ71" s="246"/>
      <c r="NKK71" s="246"/>
      <c r="NKL71" s="246"/>
      <c r="NKM71" s="246"/>
      <c r="NKN71" s="246"/>
      <c r="NKO71" s="246"/>
      <c r="NKP71" s="246"/>
      <c r="NKQ71" s="246"/>
      <c r="NKR71" s="246"/>
      <c r="NKS71" s="246"/>
      <c r="NKT71" s="246"/>
      <c r="NKU71" s="246"/>
      <c r="NKV71" s="246"/>
      <c r="NKW71" s="246"/>
      <c r="NKX71" s="246"/>
      <c r="NKY71" s="246"/>
      <c r="NKZ71" s="246"/>
      <c r="NLA71" s="246"/>
      <c r="NLB71" s="246"/>
      <c r="NLC71" s="246"/>
      <c r="NLD71" s="246"/>
      <c r="NLE71" s="246"/>
      <c r="NLF71" s="246"/>
      <c r="NLG71" s="246"/>
      <c r="NLH71" s="246"/>
      <c r="NLI71" s="246"/>
      <c r="NLJ71" s="246"/>
      <c r="NLK71" s="246"/>
      <c r="NLL71" s="246"/>
      <c r="NLM71" s="246"/>
      <c r="NLN71" s="246"/>
      <c r="NLO71" s="246"/>
      <c r="NLP71" s="246"/>
      <c r="NLQ71" s="246"/>
      <c r="NLR71" s="246"/>
      <c r="NLS71" s="246"/>
      <c r="NLT71" s="246"/>
      <c r="NLU71" s="246"/>
      <c r="NLV71" s="246"/>
      <c r="NLW71" s="246"/>
      <c r="NLX71" s="246"/>
      <c r="NLY71" s="246"/>
      <c r="NLZ71" s="246"/>
      <c r="NMA71" s="246"/>
      <c r="NMB71" s="246"/>
      <c r="NMC71" s="246"/>
      <c r="NMD71" s="246"/>
      <c r="NME71" s="246"/>
      <c r="NMF71" s="246"/>
      <c r="NMG71" s="246"/>
      <c r="NMH71" s="246"/>
      <c r="NMI71" s="246"/>
      <c r="NMJ71" s="246"/>
      <c r="NMK71" s="246"/>
      <c r="NML71" s="246"/>
      <c r="NMM71" s="246"/>
      <c r="NMN71" s="246"/>
      <c r="NMO71" s="246"/>
      <c r="NMP71" s="246"/>
      <c r="NMQ71" s="246"/>
      <c r="NMR71" s="246"/>
      <c r="NMS71" s="246"/>
      <c r="NMT71" s="246"/>
      <c r="NMU71" s="246"/>
      <c r="NMV71" s="246"/>
      <c r="NMW71" s="246"/>
      <c r="NMX71" s="246"/>
      <c r="NMY71" s="246"/>
      <c r="NMZ71" s="246"/>
      <c r="NNA71" s="246"/>
      <c r="NNB71" s="246"/>
      <c r="NNC71" s="246"/>
      <c r="NND71" s="246"/>
      <c r="NNE71" s="246"/>
      <c r="NNF71" s="246"/>
      <c r="NNG71" s="246"/>
      <c r="NNH71" s="246"/>
      <c r="NNI71" s="246"/>
      <c r="NNJ71" s="246"/>
      <c r="NNK71" s="246"/>
      <c r="NNL71" s="246"/>
      <c r="NNM71" s="246"/>
      <c r="NNN71" s="246"/>
      <c r="NNO71" s="246"/>
      <c r="NNP71" s="246"/>
      <c r="NNQ71" s="246"/>
      <c r="NNR71" s="246"/>
      <c r="NNS71" s="246"/>
      <c r="NNT71" s="246"/>
      <c r="NNU71" s="246"/>
      <c r="NNV71" s="246"/>
      <c r="NNW71" s="246"/>
      <c r="NNX71" s="246"/>
      <c r="NNY71" s="246"/>
      <c r="NNZ71" s="246"/>
      <c r="NOA71" s="246"/>
      <c r="NOB71" s="246"/>
      <c r="NOC71" s="246"/>
      <c r="NOD71" s="246"/>
      <c r="NOE71" s="246"/>
      <c r="NOF71" s="246"/>
      <c r="NOG71" s="246"/>
      <c r="NOH71" s="246"/>
      <c r="NOI71" s="246"/>
      <c r="NOJ71" s="246"/>
      <c r="NOK71" s="246"/>
      <c r="NOL71" s="246"/>
      <c r="NOM71" s="246"/>
      <c r="NON71" s="246"/>
      <c r="NOO71" s="246"/>
      <c r="NOP71" s="246"/>
      <c r="NOQ71" s="246"/>
      <c r="NOR71" s="246"/>
      <c r="NOS71" s="246"/>
      <c r="NOT71" s="246"/>
      <c r="NOU71" s="246"/>
      <c r="NOV71" s="246"/>
      <c r="NOW71" s="246"/>
      <c r="NOX71" s="246"/>
      <c r="NOY71" s="246"/>
      <c r="NOZ71" s="246"/>
      <c r="NPA71" s="246"/>
      <c r="NPB71" s="246"/>
      <c r="NPC71" s="246"/>
      <c r="NPD71" s="246"/>
      <c r="NPE71" s="246"/>
      <c r="NPF71" s="246"/>
      <c r="NPG71" s="246"/>
      <c r="NPH71" s="246"/>
      <c r="NPI71" s="246"/>
      <c r="NPJ71" s="246"/>
      <c r="NPK71" s="246"/>
      <c r="NPL71" s="246"/>
      <c r="NPM71" s="246"/>
      <c r="NPN71" s="246"/>
      <c r="NPO71" s="246"/>
      <c r="NPP71" s="246"/>
      <c r="NPQ71" s="246"/>
      <c r="NPR71" s="246"/>
      <c r="NPS71" s="246"/>
      <c r="NPT71" s="246"/>
      <c r="NPU71" s="246"/>
      <c r="NPV71" s="246"/>
      <c r="NPW71" s="246"/>
      <c r="NPX71" s="246"/>
      <c r="NPY71" s="246"/>
      <c r="NPZ71" s="246"/>
      <c r="NQA71" s="246"/>
      <c r="NQB71" s="246"/>
      <c r="NQC71" s="246"/>
      <c r="NQD71" s="246"/>
      <c r="NQE71" s="246"/>
      <c r="NQF71" s="246"/>
      <c r="NQG71" s="246"/>
      <c r="NQH71" s="246"/>
      <c r="NQI71" s="246"/>
      <c r="NQJ71" s="246"/>
      <c r="NQK71" s="246"/>
      <c r="NQL71" s="246"/>
      <c r="NQM71" s="246"/>
      <c r="NQN71" s="246"/>
      <c r="NQO71" s="246"/>
      <c r="NQP71" s="246"/>
      <c r="NQQ71" s="246"/>
      <c r="NQR71" s="246"/>
      <c r="NQS71" s="246"/>
      <c r="NQT71" s="246"/>
      <c r="NQU71" s="246"/>
      <c r="NQV71" s="246"/>
      <c r="NQW71" s="246"/>
      <c r="NQX71" s="246"/>
      <c r="NQY71" s="246"/>
      <c r="NQZ71" s="246"/>
      <c r="NRA71" s="246"/>
      <c r="NRB71" s="246"/>
      <c r="NRC71" s="246"/>
      <c r="NRD71" s="246"/>
      <c r="NRE71" s="246"/>
      <c r="NRF71" s="246"/>
      <c r="NRG71" s="246"/>
      <c r="NRH71" s="246"/>
      <c r="NRI71" s="246"/>
      <c r="NRJ71" s="246"/>
      <c r="NRK71" s="246"/>
      <c r="NRL71" s="246"/>
      <c r="NRM71" s="246"/>
      <c r="NRN71" s="246"/>
      <c r="NRO71" s="246"/>
      <c r="NRP71" s="246"/>
      <c r="NRQ71" s="246"/>
      <c r="NRR71" s="246"/>
      <c r="NRS71" s="246"/>
      <c r="NRT71" s="246"/>
      <c r="NRU71" s="246"/>
      <c r="NRV71" s="246"/>
      <c r="NRW71" s="246"/>
      <c r="NRX71" s="246"/>
      <c r="NRY71" s="246"/>
      <c r="NRZ71" s="246"/>
      <c r="NSA71" s="246"/>
      <c r="NSB71" s="246"/>
      <c r="NSC71" s="246"/>
      <c r="NSD71" s="246"/>
      <c r="NSE71" s="246"/>
      <c r="NSF71" s="246"/>
      <c r="NSG71" s="246"/>
      <c r="NSH71" s="246"/>
      <c r="NSI71" s="246"/>
      <c r="NSJ71" s="246"/>
      <c r="NSK71" s="246"/>
      <c r="NSL71" s="246"/>
      <c r="NSM71" s="246"/>
      <c r="NSN71" s="246"/>
      <c r="NSO71" s="246"/>
      <c r="NSP71" s="246"/>
      <c r="NSQ71" s="246"/>
      <c r="NSR71" s="246"/>
      <c r="NSS71" s="246"/>
      <c r="NST71" s="246"/>
      <c r="NSU71" s="246"/>
      <c r="NSV71" s="246"/>
      <c r="NSW71" s="246"/>
      <c r="NSX71" s="246"/>
      <c r="NSY71" s="246"/>
      <c r="NSZ71" s="246"/>
      <c r="NTA71" s="246"/>
      <c r="NTB71" s="246"/>
      <c r="NTC71" s="246"/>
      <c r="NTD71" s="246"/>
      <c r="NTE71" s="246"/>
      <c r="NTF71" s="246"/>
      <c r="NTG71" s="246"/>
      <c r="NTH71" s="246"/>
      <c r="NTI71" s="246"/>
      <c r="NTJ71" s="246"/>
      <c r="NTK71" s="246"/>
      <c r="NTL71" s="246"/>
      <c r="NTM71" s="246"/>
      <c r="NTN71" s="246"/>
      <c r="NTO71" s="246"/>
      <c r="NTP71" s="246"/>
      <c r="NTQ71" s="246"/>
      <c r="NTR71" s="246"/>
      <c r="NTS71" s="246"/>
      <c r="NTT71" s="246"/>
      <c r="NTU71" s="246"/>
      <c r="NTV71" s="246"/>
      <c r="NTW71" s="246"/>
      <c r="NTX71" s="246"/>
      <c r="NTY71" s="246"/>
      <c r="NTZ71" s="246"/>
      <c r="NUA71" s="246"/>
      <c r="NUB71" s="246"/>
      <c r="NUC71" s="246"/>
      <c r="NUD71" s="246"/>
      <c r="NUE71" s="246"/>
      <c r="NUF71" s="246"/>
      <c r="NUG71" s="246"/>
      <c r="NUH71" s="246"/>
      <c r="NUI71" s="246"/>
      <c r="NUJ71" s="246"/>
      <c r="NUK71" s="246"/>
      <c r="NUL71" s="246"/>
      <c r="NUM71" s="246"/>
      <c r="NUN71" s="246"/>
      <c r="NUO71" s="246"/>
      <c r="NUP71" s="246"/>
      <c r="NUQ71" s="246"/>
      <c r="NUR71" s="246"/>
      <c r="NUS71" s="246"/>
      <c r="NUT71" s="246"/>
      <c r="NUU71" s="246"/>
      <c r="NUV71" s="246"/>
      <c r="NUW71" s="246"/>
      <c r="NUX71" s="246"/>
      <c r="NUY71" s="246"/>
      <c r="NUZ71" s="246"/>
      <c r="NVA71" s="246"/>
      <c r="NVB71" s="246"/>
      <c r="NVC71" s="246"/>
      <c r="NVD71" s="246"/>
      <c r="NVE71" s="246"/>
      <c r="NVF71" s="246"/>
      <c r="NVG71" s="246"/>
      <c r="NVH71" s="246"/>
      <c r="NVI71" s="246"/>
      <c r="NVJ71" s="246"/>
      <c r="NVK71" s="246"/>
      <c r="NVL71" s="246"/>
      <c r="NVM71" s="246"/>
      <c r="NVN71" s="246"/>
      <c r="NVO71" s="246"/>
      <c r="NVP71" s="246"/>
      <c r="NVQ71" s="246"/>
      <c r="NVR71" s="246"/>
      <c r="NVS71" s="246"/>
      <c r="NVT71" s="246"/>
      <c r="NVU71" s="246"/>
      <c r="NVV71" s="246"/>
      <c r="NVW71" s="246"/>
      <c r="NVX71" s="246"/>
      <c r="NVY71" s="246"/>
      <c r="NVZ71" s="246"/>
      <c r="NWA71" s="246"/>
      <c r="NWB71" s="246"/>
      <c r="NWC71" s="246"/>
      <c r="NWD71" s="246"/>
      <c r="NWE71" s="246"/>
      <c r="NWF71" s="246"/>
      <c r="NWG71" s="246"/>
      <c r="NWH71" s="246"/>
      <c r="NWI71" s="246"/>
      <c r="NWJ71" s="246"/>
      <c r="NWK71" s="246"/>
      <c r="NWL71" s="246"/>
      <c r="NWM71" s="246"/>
      <c r="NWN71" s="246"/>
      <c r="NWO71" s="246"/>
      <c r="NWP71" s="246"/>
      <c r="NWQ71" s="246"/>
      <c r="NWR71" s="246"/>
      <c r="NWS71" s="246"/>
      <c r="NWT71" s="246"/>
      <c r="NWU71" s="246"/>
      <c r="NWV71" s="246"/>
      <c r="NWW71" s="246"/>
      <c r="NWX71" s="246"/>
      <c r="NWY71" s="246"/>
      <c r="NWZ71" s="246"/>
      <c r="NXA71" s="246"/>
      <c r="NXB71" s="246"/>
      <c r="NXC71" s="246"/>
      <c r="NXD71" s="246"/>
      <c r="NXE71" s="246"/>
      <c r="NXF71" s="246"/>
      <c r="NXG71" s="246"/>
      <c r="NXH71" s="246"/>
      <c r="NXI71" s="246"/>
      <c r="NXJ71" s="246"/>
      <c r="NXK71" s="246"/>
      <c r="NXL71" s="246"/>
      <c r="NXM71" s="246"/>
      <c r="NXN71" s="246"/>
      <c r="NXO71" s="246"/>
      <c r="NXP71" s="246"/>
      <c r="NXQ71" s="246"/>
      <c r="NXR71" s="246"/>
      <c r="NXS71" s="246"/>
      <c r="NXT71" s="246"/>
      <c r="NXU71" s="246"/>
      <c r="NXV71" s="246"/>
      <c r="NXW71" s="246"/>
      <c r="NXX71" s="246"/>
      <c r="NXY71" s="246"/>
      <c r="NXZ71" s="246"/>
      <c r="NYA71" s="246"/>
      <c r="NYB71" s="246"/>
      <c r="NYC71" s="246"/>
      <c r="NYD71" s="246"/>
      <c r="NYE71" s="246"/>
      <c r="NYF71" s="246"/>
      <c r="NYG71" s="246"/>
      <c r="NYH71" s="246"/>
      <c r="NYI71" s="246"/>
      <c r="NYJ71" s="246"/>
      <c r="NYK71" s="246"/>
      <c r="NYL71" s="246"/>
      <c r="NYM71" s="246"/>
      <c r="NYN71" s="246"/>
      <c r="NYO71" s="246"/>
      <c r="NYP71" s="246"/>
      <c r="NYQ71" s="246"/>
      <c r="NYR71" s="246"/>
      <c r="NYS71" s="246"/>
      <c r="NYT71" s="246"/>
      <c r="NYU71" s="246"/>
      <c r="NYV71" s="246"/>
      <c r="NYW71" s="246"/>
      <c r="NYX71" s="246"/>
      <c r="NYY71" s="246"/>
      <c r="NYZ71" s="246"/>
      <c r="NZA71" s="246"/>
      <c r="NZB71" s="246"/>
      <c r="NZC71" s="246"/>
      <c r="NZD71" s="246"/>
      <c r="NZE71" s="246"/>
      <c r="NZF71" s="246"/>
      <c r="NZG71" s="246"/>
      <c r="NZH71" s="246"/>
      <c r="NZI71" s="246"/>
      <c r="NZJ71" s="246"/>
      <c r="NZK71" s="246"/>
      <c r="NZL71" s="246"/>
      <c r="NZM71" s="246"/>
      <c r="NZN71" s="246"/>
      <c r="NZO71" s="246"/>
      <c r="NZP71" s="246"/>
      <c r="NZQ71" s="246"/>
      <c r="NZR71" s="246"/>
      <c r="NZS71" s="246"/>
      <c r="NZT71" s="246"/>
      <c r="NZU71" s="246"/>
      <c r="NZV71" s="246"/>
      <c r="NZW71" s="246"/>
      <c r="NZX71" s="246"/>
      <c r="NZY71" s="246"/>
      <c r="NZZ71" s="246"/>
      <c r="OAA71" s="246"/>
      <c r="OAB71" s="246"/>
      <c r="OAC71" s="246"/>
      <c r="OAD71" s="246"/>
      <c r="OAE71" s="246"/>
      <c r="OAF71" s="246"/>
      <c r="OAG71" s="246"/>
      <c r="OAH71" s="246"/>
      <c r="OAI71" s="246"/>
      <c r="OAJ71" s="246"/>
      <c r="OAK71" s="246"/>
      <c r="OAL71" s="246"/>
      <c r="OAM71" s="246"/>
      <c r="OAN71" s="246"/>
      <c r="OAO71" s="246"/>
      <c r="OAP71" s="246"/>
      <c r="OAQ71" s="246"/>
      <c r="OAR71" s="246"/>
      <c r="OAS71" s="246"/>
      <c r="OAT71" s="246"/>
      <c r="OAU71" s="246"/>
      <c r="OAV71" s="246"/>
      <c r="OAW71" s="246"/>
      <c r="OAX71" s="246"/>
      <c r="OAY71" s="246"/>
      <c r="OAZ71" s="246"/>
      <c r="OBA71" s="246"/>
      <c r="OBB71" s="246"/>
      <c r="OBC71" s="246"/>
      <c r="OBD71" s="246"/>
      <c r="OBE71" s="246"/>
      <c r="OBF71" s="246"/>
      <c r="OBG71" s="246"/>
      <c r="OBH71" s="246"/>
      <c r="OBI71" s="246"/>
      <c r="OBJ71" s="246"/>
      <c r="OBK71" s="246"/>
      <c r="OBL71" s="246"/>
      <c r="OBM71" s="246"/>
      <c r="OBN71" s="246"/>
      <c r="OBO71" s="246"/>
      <c r="OBP71" s="246"/>
      <c r="OBQ71" s="246"/>
      <c r="OBR71" s="246"/>
      <c r="OBS71" s="246"/>
      <c r="OBT71" s="246"/>
      <c r="OBU71" s="246"/>
      <c r="OBV71" s="246"/>
      <c r="OBW71" s="246"/>
      <c r="OBX71" s="246"/>
      <c r="OBY71" s="246"/>
      <c r="OBZ71" s="246"/>
      <c r="OCA71" s="246"/>
      <c r="OCB71" s="246"/>
      <c r="OCC71" s="246"/>
      <c r="OCD71" s="246"/>
      <c r="OCE71" s="246"/>
      <c r="OCF71" s="246"/>
      <c r="OCG71" s="246"/>
      <c r="OCH71" s="246"/>
      <c r="OCI71" s="246"/>
      <c r="OCJ71" s="246"/>
      <c r="OCK71" s="246"/>
      <c r="OCL71" s="246"/>
      <c r="OCM71" s="246"/>
      <c r="OCN71" s="246"/>
      <c r="OCO71" s="246"/>
      <c r="OCP71" s="246"/>
      <c r="OCQ71" s="246"/>
      <c r="OCR71" s="246"/>
      <c r="OCS71" s="246"/>
      <c r="OCT71" s="246"/>
      <c r="OCU71" s="246"/>
      <c r="OCV71" s="246"/>
      <c r="OCW71" s="246"/>
      <c r="OCX71" s="246"/>
      <c r="OCY71" s="246"/>
      <c r="OCZ71" s="246"/>
      <c r="ODA71" s="246"/>
      <c r="ODB71" s="246"/>
      <c r="ODC71" s="246"/>
      <c r="ODD71" s="246"/>
      <c r="ODE71" s="246"/>
      <c r="ODF71" s="246"/>
      <c r="ODG71" s="246"/>
      <c r="ODH71" s="246"/>
      <c r="ODI71" s="246"/>
      <c r="ODJ71" s="246"/>
      <c r="ODK71" s="246"/>
      <c r="ODL71" s="246"/>
      <c r="ODM71" s="246"/>
      <c r="ODN71" s="246"/>
      <c r="ODO71" s="246"/>
      <c r="ODP71" s="246"/>
      <c r="ODQ71" s="246"/>
      <c r="ODR71" s="246"/>
      <c r="ODS71" s="246"/>
      <c r="ODT71" s="246"/>
      <c r="ODU71" s="246"/>
      <c r="ODV71" s="246"/>
      <c r="ODW71" s="246"/>
      <c r="ODX71" s="246"/>
      <c r="ODY71" s="246"/>
      <c r="ODZ71" s="246"/>
      <c r="OEA71" s="246"/>
      <c r="OEB71" s="246"/>
      <c r="OEC71" s="246"/>
      <c r="OED71" s="246"/>
      <c r="OEE71" s="246"/>
      <c r="OEF71" s="246"/>
      <c r="OEG71" s="246"/>
      <c r="OEH71" s="246"/>
      <c r="OEI71" s="246"/>
      <c r="OEJ71" s="246"/>
      <c r="OEK71" s="246"/>
      <c r="OEL71" s="246"/>
      <c r="OEM71" s="246"/>
      <c r="OEN71" s="246"/>
      <c r="OEO71" s="246"/>
      <c r="OEP71" s="246"/>
      <c r="OEQ71" s="246"/>
      <c r="OER71" s="246"/>
      <c r="OES71" s="246"/>
      <c r="OET71" s="246"/>
      <c r="OEU71" s="246"/>
      <c r="OEV71" s="246"/>
      <c r="OEW71" s="246"/>
      <c r="OEX71" s="246"/>
      <c r="OEY71" s="246"/>
      <c r="OEZ71" s="246"/>
      <c r="OFA71" s="246"/>
      <c r="OFB71" s="246"/>
      <c r="OFC71" s="246"/>
      <c r="OFD71" s="246"/>
      <c r="OFE71" s="246"/>
      <c r="OFF71" s="246"/>
      <c r="OFG71" s="246"/>
      <c r="OFH71" s="246"/>
      <c r="OFI71" s="246"/>
      <c r="OFJ71" s="246"/>
      <c r="OFK71" s="246"/>
      <c r="OFL71" s="246"/>
      <c r="OFM71" s="246"/>
      <c r="OFN71" s="246"/>
      <c r="OFO71" s="246"/>
      <c r="OFP71" s="246"/>
      <c r="OFQ71" s="246"/>
      <c r="OFR71" s="246"/>
      <c r="OFS71" s="246"/>
      <c r="OFT71" s="246"/>
      <c r="OFU71" s="246"/>
      <c r="OFV71" s="246"/>
      <c r="OFW71" s="246"/>
      <c r="OFX71" s="246"/>
      <c r="OFY71" s="246"/>
      <c r="OFZ71" s="246"/>
      <c r="OGA71" s="246"/>
      <c r="OGB71" s="246"/>
      <c r="OGC71" s="246"/>
      <c r="OGD71" s="246"/>
      <c r="OGE71" s="246"/>
      <c r="OGF71" s="246"/>
      <c r="OGG71" s="246"/>
      <c r="OGH71" s="246"/>
      <c r="OGI71" s="246"/>
      <c r="OGJ71" s="246"/>
      <c r="OGK71" s="246"/>
      <c r="OGL71" s="246"/>
      <c r="OGM71" s="246"/>
      <c r="OGN71" s="246"/>
      <c r="OGO71" s="246"/>
      <c r="OGP71" s="246"/>
      <c r="OGQ71" s="246"/>
      <c r="OGR71" s="246"/>
      <c r="OGS71" s="246"/>
      <c r="OGT71" s="246"/>
      <c r="OGU71" s="246"/>
      <c r="OGV71" s="246"/>
      <c r="OGW71" s="246"/>
      <c r="OGX71" s="246"/>
      <c r="OGY71" s="246"/>
      <c r="OGZ71" s="246"/>
      <c r="OHA71" s="246"/>
      <c r="OHB71" s="246"/>
      <c r="OHC71" s="246"/>
      <c r="OHD71" s="246"/>
      <c r="OHE71" s="246"/>
      <c r="OHF71" s="246"/>
      <c r="OHG71" s="246"/>
      <c r="OHH71" s="246"/>
      <c r="OHI71" s="246"/>
      <c r="OHJ71" s="246"/>
      <c r="OHK71" s="246"/>
      <c r="OHL71" s="246"/>
      <c r="OHM71" s="246"/>
      <c r="OHN71" s="246"/>
      <c r="OHO71" s="246"/>
      <c r="OHP71" s="246"/>
      <c r="OHQ71" s="246"/>
      <c r="OHR71" s="246"/>
      <c r="OHS71" s="246"/>
      <c r="OHT71" s="246"/>
      <c r="OHU71" s="246"/>
      <c r="OHV71" s="246"/>
      <c r="OHW71" s="246"/>
      <c r="OHX71" s="246"/>
      <c r="OHY71" s="246"/>
      <c r="OHZ71" s="246"/>
      <c r="OIA71" s="246"/>
      <c r="OIB71" s="246"/>
      <c r="OIC71" s="246"/>
      <c r="OID71" s="246"/>
      <c r="OIE71" s="246"/>
      <c r="OIF71" s="246"/>
      <c r="OIG71" s="246"/>
      <c r="OIH71" s="246"/>
      <c r="OII71" s="246"/>
      <c r="OIJ71" s="246"/>
      <c r="OIK71" s="246"/>
      <c r="OIL71" s="246"/>
      <c r="OIM71" s="246"/>
      <c r="OIN71" s="246"/>
      <c r="OIO71" s="246"/>
      <c r="OIP71" s="246"/>
      <c r="OIQ71" s="246"/>
      <c r="OIR71" s="246"/>
      <c r="OIS71" s="246"/>
      <c r="OIT71" s="246"/>
      <c r="OIU71" s="246"/>
      <c r="OIV71" s="246"/>
      <c r="OIW71" s="246"/>
      <c r="OIX71" s="246"/>
      <c r="OIY71" s="246"/>
      <c r="OIZ71" s="246"/>
      <c r="OJA71" s="246"/>
      <c r="OJB71" s="246"/>
      <c r="OJC71" s="246"/>
      <c r="OJD71" s="246"/>
      <c r="OJE71" s="246"/>
      <c r="OJF71" s="246"/>
      <c r="OJG71" s="246"/>
      <c r="OJH71" s="246"/>
      <c r="OJI71" s="246"/>
      <c r="OJJ71" s="246"/>
      <c r="OJK71" s="246"/>
      <c r="OJL71" s="246"/>
      <c r="OJM71" s="246"/>
      <c r="OJN71" s="246"/>
      <c r="OJO71" s="246"/>
      <c r="OJP71" s="246"/>
      <c r="OJQ71" s="246"/>
      <c r="OJR71" s="246"/>
      <c r="OJS71" s="246"/>
      <c r="OJT71" s="246"/>
      <c r="OJU71" s="246"/>
      <c r="OJV71" s="246"/>
      <c r="OJW71" s="246"/>
      <c r="OJX71" s="246"/>
      <c r="OJY71" s="246"/>
      <c r="OJZ71" s="246"/>
      <c r="OKA71" s="246"/>
      <c r="OKB71" s="246"/>
      <c r="OKC71" s="246"/>
      <c r="OKD71" s="246"/>
      <c r="OKE71" s="246"/>
      <c r="OKF71" s="246"/>
      <c r="OKG71" s="246"/>
      <c r="OKH71" s="246"/>
      <c r="OKI71" s="246"/>
      <c r="OKJ71" s="246"/>
      <c r="OKK71" s="246"/>
      <c r="OKL71" s="246"/>
      <c r="OKM71" s="246"/>
      <c r="OKN71" s="246"/>
      <c r="OKO71" s="246"/>
      <c r="OKP71" s="246"/>
      <c r="OKQ71" s="246"/>
      <c r="OKR71" s="246"/>
      <c r="OKS71" s="246"/>
      <c r="OKT71" s="246"/>
      <c r="OKU71" s="246"/>
      <c r="OKV71" s="246"/>
      <c r="OKW71" s="246"/>
      <c r="OKX71" s="246"/>
      <c r="OKY71" s="246"/>
      <c r="OKZ71" s="246"/>
      <c r="OLA71" s="246"/>
      <c r="OLB71" s="246"/>
      <c r="OLC71" s="246"/>
      <c r="OLD71" s="246"/>
      <c r="OLE71" s="246"/>
      <c r="OLF71" s="246"/>
      <c r="OLG71" s="246"/>
      <c r="OLH71" s="246"/>
      <c r="OLI71" s="246"/>
      <c r="OLJ71" s="246"/>
      <c r="OLK71" s="246"/>
      <c r="OLL71" s="246"/>
      <c r="OLM71" s="246"/>
      <c r="OLN71" s="246"/>
      <c r="OLO71" s="246"/>
      <c r="OLP71" s="246"/>
      <c r="OLQ71" s="246"/>
      <c r="OLR71" s="246"/>
      <c r="OLS71" s="246"/>
      <c r="OLT71" s="246"/>
      <c r="OLU71" s="246"/>
      <c r="OLV71" s="246"/>
      <c r="OLW71" s="246"/>
      <c r="OLX71" s="246"/>
      <c r="OLY71" s="246"/>
      <c r="OLZ71" s="246"/>
      <c r="OMA71" s="246"/>
      <c r="OMB71" s="246"/>
      <c r="OMC71" s="246"/>
      <c r="OMD71" s="246"/>
      <c r="OME71" s="246"/>
      <c r="OMF71" s="246"/>
      <c r="OMG71" s="246"/>
      <c r="OMH71" s="246"/>
      <c r="OMI71" s="246"/>
      <c r="OMJ71" s="246"/>
      <c r="OMK71" s="246"/>
      <c r="OML71" s="246"/>
      <c r="OMM71" s="246"/>
      <c r="OMN71" s="246"/>
      <c r="OMO71" s="246"/>
      <c r="OMP71" s="246"/>
      <c r="OMQ71" s="246"/>
      <c r="OMR71" s="246"/>
      <c r="OMS71" s="246"/>
      <c r="OMT71" s="246"/>
      <c r="OMU71" s="246"/>
      <c r="OMV71" s="246"/>
      <c r="OMW71" s="246"/>
      <c r="OMX71" s="246"/>
      <c r="OMY71" s="246"/>
      <c r="OMZ71" s="246"/>
      <c r="ONA71" s="246"/>
      <c r="ONB71" s="246"/>
      <c r="ONC71" s="246"/>
      <c r="OND71" s="246"/>
      <c r="ONE71" s="246"/>
      <c r="ONF71" s="246"/>
      <c r="ONG71" s="246"/>
      <c r="ONH71" s="246"/>
      <c r="ONI71" s="246"/>
      <c r="ONJ71" s="246"/>
      <c r="ONK71" s="246"/>
      <c r="ONL71" s="246"/>
      <c r="ONM71" s="246"/>
      <c r="ONN71" s="246"/>
      <c r="ONO71" s="246"/>
      <c r="ONP71" s="246"/>
      <c r="ONQ71" s="246"/>
      <c r="ONR71" s="246"/>
      <c r="ONS71" s="246"/>
      <c r="ONT71" s="246"/>
      <c r="ONU71" s="246"/>
      <c r="ONV71" s="246"/>
      <c r="ONW71" s="246"/>
      <c r="ONX71" s="246"/>
      <c r="ONY71" s="246"/>
      <c r="ONZ71" s="246"/>
      <c r="OOA71" s="246"/>
      <c r="OOB71" s="246"/>
      <c r="OOC71" s="246"/>
      <c r="OOD71" s="246"/>
      <c r="OOE71" s="246"/>
      <c r="OOF71" s="246"/>
      <c r="OOG71" s="246"/>
      <c r="OOH71" s="246"/>
      <c r="OOI71" s="246"/>
      <c r="OOJ71" s="246"/>
      <c r="OOK71" s="246"/>
      <c r="OOL71" s="246"/>
      <c r="OOM71" s="246"/>
      <c r="OON71" s="246"/>
      <c r="OOO71" s="246"/>
      <c r="OOP71" s="246"/>
      <c r="OOQ71" s="246"/>
      <c r="OOR71" s="246"/>
      <c r="OOS71" s="246"/>
      <c r="OOT71" s="246"/>
      <c r="OOU71" s="246"/>
      <c r="OOV71" s="246"/>
      <c r="OOW71" s="246"/>
      <c r="OOX71" s="246"/>
      <c r="OOY71" s="246"/>
      <c r="OOZ71" s="246"/>
      <c r="OPA71" s="246"/>
      <c r="OPB71" s="246"/>
      <c r="OPC71" s="246"/>
      <c r="OPD71" s="246"/>
      <c r="OPE71" s="246"/>
      <c r="OPF71" s="246"/>
      <c r="OPG71" s="246"/>
      <c r="OPH71" s="246"/>
      <c r="OPI71" s="246"/>
      <c r="OPJ71" s="246"/>
      <c r="OPK71" s="246"/>
      <c r="OPL71" s="246"/>
      <c r="OPM71" s="246"/>
      <c r="OPN71" s="246"/>
      <c r="OPO71" s="246"/>
      <c r="OPP71" s="246"/>
      <c r="OPQ71" s="246"/>
      <c r="OPR71" s="246"/>
      <c r="OPS71" s="246"/>
      <c r="OPT71" s="246"/>
      <c r="OPU71" s="246"/>
      <c r="OPV71" s="246"/>
      <c r="OPW71" s="246"/>
      <c r="OPX71" s="246"/>
      <c r="OPY71" s="246"/>
      <c r="OPZ71" s="246"/>
      <c r="OQA71" s="246"/>
      <c r="OQB71" s="246"/>
      <c r="OQC71" s="246"/>
      <c r="OQD71" s="246"/>
      <c r="OQE71" s="246"/>
      <c r="OQF71" s="246"/>
      <c r="OQG71" s="246"/>
      <c r="OQH71" s="246"/>
      <c r="OQI71" s="246"/>
      <c r="OQJ71" s="246"/>
      <c r="OQK71" s="246"/>
      <c r="OQL71" s="246"/>
      <c r="OQM71" s="246"/>
      <c r="OQN71" s="246"/>
      <c r="OQO71" s="246"/>
      <c r="OQP71" s="246"/>
      <c r="OQQ71" s="246"/>
      <c r="OQR71" s="246"/>
      <c r="OQS71" s="246"/>
      <c r="OQT71" s="246"/>
      <c r="OQU71" s="246"/>
      <c r="OQV71" s="246"/>
      <c r="OQW71" s="246"/>
      <c r="OQX71" s="246"/>
      <c r="OQY71" s="246"/>
      <c r="OQZ71" s="246"/>
      <c r="ORA71" s="246"/>
      <c r="ORB71" s="246"/>
      <c r="ORC71" s="246"/>
      <c r="ORD71" s="246"/>
      <c r="ORE71" s="246"/>
      <c r="ORF71" s="246"/>
      <c r="ORG71" s="246"/>
      <c r="ORH71" s="246"/>
      <c r="ORI71" s="246"/>
      <c r="ORJ71" s="246"/>
      <c r="ORK71" s="246"/>
      <c r="ORL71" s="246"/>
      <c r="ORM71" s="246"/>
      <c r="ORN71" s="246"/>
      <c r="ORO71" s="246"/>
      <c r="ORP71" s="246"/>
      <c r="ORQ71" s="246"/>
      <c r="ORR71" s="246"/>
      <c r="ORS71" s="246"/>
      <c r="ORT71" s="246"/>
      <c r="ORU71" s="246"/>
      <c r="ORV71" s="246"/>
      <c r="ORW71" s="246"/>
      <c r="ORX71" s="246"/>
      <c r="ORY71" s="246"/>
      <c r="ORZ71" s="246"/>
      <c r="OSA71" s="246"/>
      <c r="OSB71" s="246"/>
      <c r="OSC71" s="246"/>
      <c r="OSD71" s="246"/>
      <c r="OSE71" s="246"/>
      <c r="OSF71" s="246"/>
      <c r="OSG71" s="246"/>
      <c r="OSH71" s="246"/>
      <c r="OSI71" s="246"/>
      <c r="OSJ71" s="246"/>
      <c r="OSK71" s="246"/>
      <c r="OSL71" s="246"/>
      <c r="OSM71" s="246"/>
      <c r="OSN71" s="246"/>
      <c r="OSO71" s="246"/>
      <c r="OSP71" s="246"/>
      <c r="OSQ71" s="246"/>
      <c r="OSR71" s="246"/>
      <c r="OSS71" s="246"/>
      <c r="OST71" s="246"/>
      <c r="OSU71" s="246"/>
      <c r="OSV71" s="246"/>
      <c r="OSW71" s="246"/>
      <c r="OSX71" s="246"/>
      <c r="OSY71" s="246"/>
      <c r="OSZ71" s="246"/>
      <c r="OTA71" s="246"/>
      <c r="OTB71" s="246"/>
      <c r="OTC71" s="246"/>
      <c r="OTD71" s="246"/>
      <c r="OTE71" s="246"/>
      <c r="OTF71" s="246"/>
      <c r="OTG71" s="246"/>
      <c r="OTH71" s="246"/>
      <c r="OTI71" s="246"/>
      <c r="OTJ71" s="246"/>
      <c r="OTK71" s="246"/>
      <c r="OTL71" s="246"/>
      <c r="OTM71" s="246"/>
      <c r="OTN71" s="246"/>
      <c r="OTO71" s="246"/>
      <c r="OTP71" s="246"/>
      <c r="OTQ71" s="246"/>
      <c r="OTR71" s="246"/>
      <c r="OTS71" s="246"/>
      <c r="OTT71" s="246"/>
      <c r="OTU71" s="246"/>
      <c r="OTV71" s="246"/>
      <c r="OTW71" s="246"/>
      <c r="OTX71" s="246"/>
      <c r="OTY71" s="246"/>
      <c r="OTZ71" s="246"/>
      <c r="OUA71" s="246"/>
      <c r="OUB71" s="246"/>
      <c r="OUC71" s="246"/>
      <c r="OUD71" s="246"/>
      <c r="OUE71" s="246"/>
      <c r="OUF71" s="246"/>
      <c r="OUG71" s="246"/>
      <c r="OUH71" s="246"/>
      <c r="OUI71" s="246"/>
      <c r="OUJ71" s="246"/>
      <c r="OUK71" s="246"/>
      <c r="OUL71" s="246"/>
      <c r="OUM71" s="246"/>
      <c r="OUN71" s="246"/>
      <c r="OUO71" s="246"/>
      <c r="OUP71" s="246"/>
      <c r="OUQ71" s="246"/>
      <c r="OUR71" s="246"/>
      <c r="OUS71" s="246"/>
      <c r="OUT71" s="246"/>
      <c r="OUU71" s="246"/>
      <c r="OUV71" s="246"/>
      <c r="OUW71" s="246"/>
      <c r="OUX71" s="246"/>
      <c r="OUY71" s="246"/>
      <c r="OUZ71" s="246"/>
      <c r="OVA71" s="246"/>
      <c r="OVB71" s="246"/>
      <c r="OVC71" s="246"/>
      <c r="OVD71" s="246"/>
      <c r="OVE71" s="246"/>
      <c r="OVF71" s="246"/>
      <c r="OVG71" s="246"/>
      <c r="OVH71" s="246"/>
      <c r="OVI71" s="246"/>
      <c r="OVJ71" s="246"/>
      <c r="OVK71" s="246"/>
      <c r="OVL71" s="246"/>
      <c r="OVM71" s="246"/>
      <c r="OVN71" s="246"/>
      <c r="OVO71" s="246"/>
      <c r="OVP71" s="246"/>
      <c r="OVQ71" s="246"/>
      <c r="OVR71" s="246"/>
      <c r="OVS71" s="246"/>
      <c r="OVT71" s="246"/>
      <c r="OVU71" s="246"/>
      <c r="OVV71" s="246"/>
      <c r="OVW71" s="246"/>
      <c r="OVX71" s="246"/>
      <c r="OVY71" s="246"/>
      <c r="OVZ71" s="246"/>
      <c r="OWA71" s="246"/>
      <c r="OWB71" s="246"/>
      <c r="OWC71" s="246"/>
      <c r="OWD71" s="246"/>
      <c r="OWE71" s="246"/>
      <c r="OWF71" s="246"/>
      <c r="OWG71" s="246"/>
      <c r="OWH71" s="246"/>
      <c r="OWI71" s="246"/>
      <c r="OWJ71" s="246"/>
      <c r="OWK71" s="246"/>
      <c r="OWL71" s="246"/>
      <c r="OWM71" s="246"/>
      <c r="OWN71" s="246"/>
      <c r="OWO71" s="246"/>
      <c r="OWP71" s="246"/>
      <c r="OWQ71" s="246"/>
      <c r="OWR71" s="246"/>
      <c r="OWS71" s="246"/>
      <c r="OWT71" s="246"/>
      <c r="OWU71" s="246"/>
      <c r="OWV71" s="246"/>
      <c r="OWW71" s="246"/>
      <c r="OWX71" s="246"/>
      <c r="OWY71" s="246"/>
      <c r="OWZ71" s="246"/>
      <c r="OXA71" s="246"/>
      <c r="OXB71" s="246"/>
      <c r="OXC71" s="246"/>
      <c r="OXD71" s="246"/>
      <c r="OXE71" s="246"/>
      <c r="OXF71" s="246"/>
      <c r="OXG71" s="246"/>
      <c r="OXH71" s="246"/>
      <c r="OXI71" s="246"/>
      <c r="OXJ71" s="246"/>
      <c r="OXK71" s="246"/>
      <c r="OXL71" s="246"/>
      <c r="OXM71" s="246"/>
      <c r="OXN71" s="246"/>
      <c r="OXO71" s="246"/>
      <c r="OXP71" s="246"/>
      <c r="OXQ71" s="246"/>
      <c r="OXR71" s="246"/>
      <c r="OXS71" s="246"/>
      <c r="OXT71" s="246"/>
      <c r="OXU71" s="246"/>
      <c r="OXV71" s="246"/>
      <c r="OXW71" s="246"/>
      <c r="OXX71" s="246"/>
      <c r="OXY71" s="246"/>
      <c r="OXZ71" s="246"/>
      <c r="OYA71" s="246"/>
      <c r="OYB71" s="246"/>
      <c r="OYC71" s="246"/>
      <c r="OYD71" s="246"/>
      <c r="OYE71" s="246"/>
      <c r="OYF71" s="246"/>
      <c r="OYG71" s="246"/>
      <c r="OYH71" s="246"/>
      <c r="OYI71" s="246"/>
      <c r="OYJ71" s="246"/>
      <c r="OYK71" s="246"/>
      <c r="OYL71" s="246"/>
      <c r="OYM71" s="246"/>
      <c r="OYN71" s="246"/>
      <c r="OYO71" s="246"/>
      <c r="OYP71" s="246"/>
      <c r="OYQ71" s="246"/>
      <c r="OYR71" s="246"/>
      <c r="OYS71" s="246"/>
      <c r="OYT71" s="246"/>
      <c r="OYU71" s="246"/>
      <c r="OYV71" s="246"/>
      <c r="OYW71" s="246"/>
      <c r="OYX71" s="246"/>
      <c r="OYY71" s="246"/>
      <c r="OYZ71" s="246"/>
      <c r="OZA71" s="246"/>
      <c r="OZB71" s="246"/>
      <c r="OZC71" s="246"/>
      <c r="OZD71" s="246"/>
      <c r="OZE71" s="246"/>
      <c r="OZF71" s="246"/>
      <c r="OZG71" s="246"/>
      <c r="OZH71" s="246"/>
      <c r="OZI71" s="246"/>
      <c r="OZJ71" s="246"/>
      <c r="OZK71" s="246"/>
      <c r="OZL71" s="246"/>
      <c r="OZM71" s="246"/>
      <c r="OZN71" s="246"/>
      <c r="OZO71" s="246"/>
      <c r="OZP71" s="246"/>
      <c r="OZQ71" s="246"/>
      <c r="OZR71" s="246"/>
      <c r="OZS71" s="246"/>
      <c r="OZT71" s="246"/>
      <c r="OZU71" s="246"/>
      <c r="OZV71" s="246"/>
      <c r="OZW71" s="246"/>
      <c r="OZX71" s="246"/>
      <c r="OZY71" s="246"/>
      <c r="OZZ71" s="246"/>
      <c r="PAA71" s="246"/>
      <c r="PAB71" s="246"/>
      <c r="PAC71" s="246"/>
      <c r="PAD71" s="246"/>
      <c r="PAE71" s="246"/>
      <c r="PAF71" s="246"/>
      <c r="PAG71" s="246"/>
      <c r="PAH71" s="246"/>
      <c r="PAI71" s="246"/>
      <c r="PAJ71" s="246"/>
      <c r="PAK71" s="246"/>
      <c r="PAL71" s="246"/>
      <c r="PAM71" s="246"/>
      <c r="PAN71" s="246"/>
      <c r="PAO71" s="246"/>
      <c r="PAP71" s="246"/>
      <c r="PAQ71" s="246"/>
      <c r="PAR71" s="246"/>
      <c r="PAS71" s="246"/>
      <c r="PAT71" s="246"/>
      <c r="PAU71" s="246"/>
      <c r="PAV71" s="246"/>
      <c r="PAW71" s="246"/>
      <c r="PAX71" s="246"/>
      <c r="PAY71" s="246"/>
      <c r="PAZ71" s="246"/>
      <c r="PBA71" s="246"/>
      <c r="PBB71" s="246"/>
      <c r="PBC71" s="246"/>
      <c r="PBD71" s="246"/>
      <c r="PBE71" s="246"/>
      <c r="PBF71" s="246"/>
      <c r="PBG71" s="246"/>
      <c r="PBH71" s="246"/>
      <c r="PBI71" s="246"/>
      <c r="PBJ71" s="246"/>
      <c r="PBK71" s="246"/>
      <c r="PBL71" s="246"/>
      <c r="PBM71" s="246"/>
      <c r="PBN71" s="246"/>
      <c r="PBO71" s="246"/>
      <c r="PBP71" s="246"/>
      <c r="PBQ71" s="246"/>
      <c r="PBR71" s="246"/>
      <c r="PBS71" s="246"/>
      <c r="PBT71" s="246"/>
      <c r="PBU71" s="246"/>
      <c r="PBV71" s="246"/>
      <c r="PBW71" s="246"/>
      <c r="PBX71" s="246"/>
      <c r="PBY71" s="246"/>
      <c r="PBZ71" s="246"/>
      <c r="PCA71" s="246"/>
      <c r="PCB71" s="246"/>
      <c r="PCC71" s="246"/>
      <c r="PCD71" s="246"/>
      <c r="PCE71" s="246"/>
      <c r="PCF71" s="246"/>
      <c r="PCG71" s="246"/>
      <c r="PCH71" s="246"/>
      <c r="PCI71" s="246"/>
      <c r="PCJ71" s="246"/>
      <c r="PCK71" s="246"/>
      <c r="PCL71" s="246"/>
      <c r="PCM71" s="246"/>
      <c r="PCN71" s="246"/>
      <c r="PCO71" s="246"/>
      <c r="PCP71" s="246"/>
      <c r="PCQ71" s="246"/>
      <c r="PCR71" s="246"/>
      <c r="PCS71" s="246"/>
      <c r="PCT71" s="246"/>
      <c r="PCU71" s="246"/>
      <c r="PCV71" s="246"/>
      <c r="PCW71" s="246"/>
      <c r="PCX71" s="246"/>
      <c r="PCY71" s="246"/>
      <c r="PCZ71" s="246"/>
      <c r="PDA71" s="246"/>
      <c r="PDB71" s="246"/>
      <c r="PDC71" s="246"/>
      <c r="PDD71" s="246"/>
      <c r="PDE71" s="246"/>
      <c r="PDF71" s="246"/>
      <c r="PDG71" s="246"/>
      <c r="PDH71" s="246"/>
      <c r="PDI71" s="246"/>
      <c r="PDJ71" s="246"/>
      <c r="PDK71" s="246"/>
      <c r="PDL71" s="246"/>
      <c r="PDM71" s="246"/>
      <c r="PDN71" s="246"/>
      <c r="PDO71" s="246"/>
      <c r="PDP71" s="246"/>
      <c r="PDQ71" s="246"/>
      <c r="PDR71" s="246"/>
      <c r="PDS71" s="246"/>
      <c r="PDT71" s="246"/>
      <c r="PDU71" s="246"/>
      <c r="PDV71" s="246"/>
      <c r="PDW71" s="246"/>
      <c r="PDX71" s="246"/>
      <c r="PDY71" s="246"/>
      <c r="PDZ71" s="246"/>
      <c r="PEA71" s="246"/>
      <c r="PEB71" s="246"/>
      <c r="PEC71" s="246"/>
      <c r="PED71" s="246"/>
      <c r="PEE71" s="246"/>
      <c r="PEF71" s="246"/>
      <c r="PEG71" s="246"/>
      <c r="PEH71" s="246"/>
      <c r="PEI71" s="246"/>
      <c r="PEJ71" s="246"/>
      <c r="PEK71" s="246"/>
      <c r="PEL71" s="246"/>
      <c r="PEM71" s="246"/>
      <c r="PEN71" s="246"/>
      <c r="PEO71" s="246"/>
      <c r="PEP71" s="246"/>
      <c r="PEQ71" s="246"/>
      <c r="PER71" s="246"/>
      <c r="PES71" s="246"/>
      <c r="PET71" s="246"/>
      <c r="PEU71" s="246"/>
      <c r="PEV71" s="246"/>
      <c r="PEW71" s="246"/>
      <c r="PEX71" s="246"/>
      <c r="PEY71" s="246"/>
      <c r="PEZ71" s="246"/>
      <c r="PFA71" s="246"/>
      <c r="PFB71" s="246"/>
      <c r="PFC71" s="246"/>
      <c r="PFD71" s="246"/>
      <c r="PFE71" s="246"/>
      <c r="PFF71" s="246"/>
      <c r="PFG71" s="246"/>
      <c r="PFH71" s="246"/>
      <c r="PFI71" s="246"/>
      <c r="PFJ71" s="246"/>
      <c r="PFK71" s="246"/>
      <c r="PFL71" s="246"/>
      <c r="PFM71" s="246"/>
      <c r="PFN71" s="246"/>
      <c r="PFO71" s="246"/>
      <c r="PFP71" s="246"/>
      <c r="PFQ71" s="246"/>
      <c r="PFR71" s="246"/>
      <c r="PFS71" s="246"/>
      <c r="PFT71" s="246"/>
      <c r="PFU71" s="246"/>
      <c r="PFV71" s="246"/>
      <c r="PFW71" s="246"/>
      <c r="PFX71" s="246"/>
      <c r="PFY71" s="246"/>
      <c r="PFZ71" s="246"/>
      <c r="PGA71" s="246"/>
      <c r="PGB71" s="246"/>
      <c r="PGC71" s="246"/>
      <c r="PGD71" s="246"/>
      <c r="PGE71" s="246"/>
      <c r="PGF71" s="246"/>
      <c r="PGG71" s="246"/>
      <c r="PGH71" s="246"/>
      <c r="PGI71" s="246"/>
      <c r="PGJ71" s="246"/>
      <c r="PGK71" s="246"/>
      <c r="PGL71" s="246"/>
      <c r="PGM71" s="246"/>
      <c r="PGN71" s="246"/>
      <c r="PGO71" s="246"/>
      <c r="PGP71" s="246"/>
      <c r="PGQ71" s="246"/>
      <c r="PGR71" s="246"/>
      <c r="PGS71" s="246"/>
      <c r="PGT71" s="246"/>
      <c r="PGU71" s="246"/>
      <c r="PGV71" s="246"/>
      <c r="PGW71" s="246"/>
      <c r="PGX71" s="246"/>
      <c r="PGY71" s="246"/>
      <c r="PGZ71" s="246"/>
      <c r="PHA71" s="246"/>
      <c r="PHB71" s="246"/>
      <c r="PHC71" s="246"/>
      <c r="PHD71" s="246"/>
      <c r="PHE71" s="246"/>
      <c r="PHF71" s="246"/>
      <c r="PHG71" s="246"/>
      <c r="PHH71" s="246"/>
      <c r="PHI71" s="246"/>
      <c r="PHJ71" s="246"/>
      <c r="PHK71" s="246"/>
      <c r="PHL71" s="246"/>
      <c r="PHM71" s="246"/>
      <c r="PHN71" s="246"/>
      <c r="PHO71" s="246"/>
      <c r="PHP71" s="246"/>
      <c r="PHQ71" s="246"/>
      <c r="PHR71" s="246"/>
      <c r="PHS71" s="246"/>
      <c r="PHT71" s="246"/>
      <c r="PHU71" s="246"/>
      <c r="PHV71" s="246"/>
      <c r="PHW71" s="246"/>
      <c r="PHX71" s="246"/>
      <c r="PHY71" s="246"/>
      <c r="PHZ71" s="246"/>
      <c r="PIA71" s="246"/>
      <c r="PIB71" s="246"/>
      <c r="PIC71" s="246"/>
      <c r="PID71" s="246"/>
      <c r="PIE71" s="246"/>
      <c r="PIF71" s="246"/>
      <c r="PIG71" s="246"/>
      <c r="PIH71" s="246"/>
      <c r="PII71" s="246"/>
      <c r="PIJ71" s="246"/>
      <c r="PIK71" s="246"/>
      <c r="PIL71" s="246"/>
      <c r="PIM71" s="246"/>
      <c r="PIN71" s="246"/>
      <c r="PIO71" s="246"/>
      <c r="PIP71" s="246"/>
      <c r="PIQ71" s="246"/>
      <c r="PIR71" s="246"/>
      <c r="PIS71" s="246"/>
      <c r="PIT71" s="246"/>
      <c r="PIU71" s="246"/>
      <c r="PIV71" s="246"/>
      <c r="PIW71" s="246"/>
      <c r="PIX71" s="246"/>
      <c r="PIY71" s="246"/>
      <c r="PIZ71" s="246"/>
      <c r="PJA71" s="246"/>
      <c r="PJB71" s="246"/>
      <c r="PJC71" s="246"/>
      <c r="PJD71" s="246"/>
      <c r="PJE71" s="246"/>
      <c r="PJF71" s="246"/>
      <c r="PJG71" s="246"/>
      <c r="PJH71" s="246"/>
      <c r="PJI71" s="246"/>
      <c r="PJJ71" s="246"/>
      <c r="PJK71" s="246"/>
      <c r="PJL71" s="246"/>
      <c r="PJM71" s="246"/>
      <c r="PJN71" s="246"/>
      <c r="PJO71" s="246"/>
      <c r="PJP71" s="246"/>
      <c r="PJQ71" s="246"/>
      <c r="PJR71" s="246"/>
      <c r="PJS71" s="246"/>
      <c r="PJT71" s="246"/>
      <c r="PJU71" s="246"/>
      <c r="PJV71" s="246"/>
      <c r="PJW71" s="246"/>
      <c r="PJX71" s="246"/>
      <c r="PJY71" s="246"/>
      <c r="PJZ71" s="246"/>
      <c r="PKA71" s="246"/>
      <c r="PKB71" s="246"/>
      <c r="PKC71" s="246"/>
      <c r="PKD71" s="246"/>
      <c r="PKE71" s="246"/>
      <c r="PKF71" s="246"/>
      <c r="PKG71" s="246"/>
      <c r="PKH71" s="246"/>
      <c r="PKI71" s="246"/>
      <c r="PKJ71" s="246"/>
      <c r="PKK71" s="246"/>
      <c r="PKL71" s="246"/>
      <c r="PKM71" s="246"/>
      <c r="PKN71" s="246"/>
      <c r="PKO71" s="246"/>
      <c r="PKP71" s="246"/>
      <c r="PKQ71" s="246"/>
      <c r="PKR71" s="246"/>
      <c r="PKS71" s="246"/>
      <c r="PKT71" s="246"/>
      <c r="PKU71" s="246"/>
      <c r="PKV71" s="246"/>
      <c r="PKW71" s="246"/>
      <c r="PKX71" s="246"/>
      <c r="PKY71" s="246"/>
      <c r="PKZ71" s="246"/>
      <c r="PLA71" s="246"/>
      <c r="PLB71" s="246"/>
      <c r="PLC71" s="246"/>
      <c r="PLD71" s="246"/>
      <c r="PLE71" s="246"/>
      <c r="PLF71" s="246"/>
      <c r="PLG71" s="246"/>
      <c r="PLH71" s="246"/>
      <c r="PLI71" s="246"/>
      <c r="PLJ71" s="246"/>
      <c r="PLK71" s="246"/>
      <c r="PLL71" s="246"/>
      <c r="PLM71" s="246"/>
      <c r="PLN71" s="246"/>
      <c r="PLO71" s="246"/>
      <c r="PLP71" s="246"/>
      <c r="PLQ71" s="246"/>
      <c r="PLR71" s="246"/>
      <c r="PLS71" s="246"/>
      <c r="PLT71" s="246"/>
      <c r="PLU71" s="246"/>
      <c r="PLV71" s="246"/>
      <c r="PLW71" s="246"/>
      <c r="PLX71" s="246"/>
      <c r="PLY71" s="246"/>
      <c r="PLZ71" s="246"/>
      <c r="PMA71" s="246"/>
      <c r="PMB71" s="246"/>
      <c r="PMC71" s="246"/>
      <c r="PMD71" s="246"/>
      <c r="PME71" s="246"/>
      <c r="PMF71" s="246"/>
      <c r="PMG71" s="246"/>
      <c r="PMH71" s="246"/>
      <c r="PMI71" s="246"/>
      <c r="PMJ71" s="246"/>
      <c r="PMK71" s="246"/>
      <c r="PML71" s="246"/>
      <c r="PMM71" s="246"/>
      <c r="PMN71" s="246"/>
      <c r="PMO71" s="246"/>
      <c r="PMP71" s="246"/>
      <c r="PMQ71" s="246"/>
      <c r="PMR71" s="246"/>
      <c r="PMS71" s="246"/>
      <c r="PMT71" s="246"/>
      <c r="PMU71" s="246"/>
      <c r="PMV71" s="246"/>
      <c r="PMW71" s="246"/>
      <c r="PMX71" s="246"/>
      <c r="PMY71" s="246"/>
      <c r="PMZ71" s="246"/>
      <c r="PNA71" s="246"/>
      <c r="PNB71" s="246"/>
      <c r="PNC71" s="246"/>
      <c r="PND71" s="246"/>
      <c r="PNE71" s="246"/>
      <c r="PNF71" s="246"/>
      <c r="PNG71" s="246"/>
      <c r="PNH71" s="246"/>
      <c r="PNI71" s="246"/>
      <c r="PNJ71" s="246"/>
      <c r="PNK71" s="246"/>
      <c r="PNL71" s="246"/>
      <c r="PNM71" s="246"/>
      <c r="PNN71" s="246"/>
      <c r="PNO71" s="246"/>
      <c r="PNP71" s="246"/>
      <c r="PNQ71" s="246"/>
      <c r="PNR71" s="246"/>
      <c r="PNS71" s="246"/>
      <c r="PNT71" s="246"/>
      <c r="PNU71" s="246"/>
      <c r="PNV71" s="246"/>
      <c r="PNW71" s="246"/>
      <c r="PNX71" s="246"/>
      <c r="PNY71" s="246"/>
      <c r="PNZ71" s="246"/>
      <c r="POA71" s="246"/>
      <c r="POB71" s="246"/>
      <c r="POC71" s="246"/>
      <c r="POD71" s="246"/>
      <c r="POE71" s="246"/>
      <c r="POF71" s="246"/>
      <c r="POG71" s="246"/>
      <c r="POH71" s="246"/>
      <c r="POI71" s="246"/>
      <c r="POJ71" s="246"/>
      <c r="POK71" s="246"/>
      <c r="POL71" s="246"/>
      <c r="POM71" s="246"/>
      <c r="PON71" s="246"/>
      <c r="POO71" s="246"/>
      <c r="POP71" s="246"/>
      <c r="POQ71" s="246"/>
      <c r="POR71" s="246"/>
      <c r="POS71" s="246"/>
      <c r="POT71" s="246"/>
      <c r="POU71" s="246"/>
      <c r="POV71" s="246"/>
      <c r="POW71" s="246"/>
      <c r="POX71" s="246"/>
      <c r="POY71" s="246"/>
      <c r="POZ71" s="246"/>
      <c r="PPA71" s="246"/>
      <c r="PPB71" s="246"/>
      <c r="PPC71" s="246"/>
      <c r="PPD71" s="246"/>
      <c r="PPE71" s="246"/>
      <c r="PPF71" s="246"/>
      <c r="PPG71" s="246"/>
      <c r="PPH71" s="246"/>
      <c r="PPI71" s="246"/>
      <c r="PPJ71" s="246"/>
      <c r="PPK71" s="246"/>
      <c r="PPL71" s="246"/>
      <c r="PPM71" s="246"/>
      <c r="PPN71" s="246"/>
      <c r="PPO71" s="246"/>
      <c r="PPP71" s="246"/>
      <c r="PPQ71" s="246"/>
      <c r="PPR71" s="246"/>
      <c r="PPS71" s="246"/>
      <c r="PPT71" s="246"/>
      <c r="PPU71" s="246"/>
      <c r="PPV71" s="246"/>
      <c r="PPW71" s="246"/>
      <c r="PPX71" s="246"/>
      <c r="PPY71" s="246"/>
      <c r="PPZ71" s="246"/>
      <c r="PQA71" s="246"/>
      <c r="PQB71" s="246"/>
      <c r="PQC71" s="246"/>
      <c r="PQD71" s="246"/>
      <c r="PQE71" s="246"/>
      <c r="PQF71" s="246"/>
      <c r="PQG71" s="246"/>
      <c r="PQH71" s="246"/>
      <c r="PQI71" s="246"/>
      <c r="PQJ71" s="246"/>
      <c r="PQK71" s="246"/>
      <c r="PQL71" s="246"/>
      <c r="PQM71" s="246"/>
      <c r="PQN71" s="246"/>
      <c r="PQO71" s="246"/>
      <c r="PQP71" s="246"/>
      <c r="PQQ71" s="246"/>
      <c r="PQR71" s="246"/>
      <c r="PQS71" s="246"/>
      <c r="PQT71" s="246"/>
      <c r="PQU71" s="246"/>
      <c r="PQV71" s="246"/>
      <c r="PQW71" s="246"/>
      <c r="PQX71" s="246"/>
      <c r="PQY71" s="246"/>
      <c r="PQZ71" s="246"/>
      <c r="PRA71" s="246"/>
      <c r="PRB71" s="246"/>
      <c r="PRC71" s="246"/>
      <c r="PRD71" s="246"/>
      <c r="PRE71" s="246"/>
      <c r="PRF71" s="246"/>
      <c r="PRG71" s="246"/>
      <c r="PRH71" s="246"/>
      <c r="PRI71" s="246"/>
      <c r="PRJ71" s="246"/>
      <c r="PRK71" s="246"/>
      <c r="PRL71" s="246"/>
      <c r="PRM71" s="246"/>
      <c r="PRN71" s="246"/>
      <c r="PRO71" s="246"/>
      <c r="PRP71" s="246"/>
      <c r="PRQ71" s="246"/>
      <c r="PRR71" s="246"/>
      <c r="PRS71" s="246"/>
      <c r="PRT71" s="246"/>
      <c r="PRU71" s="246"/>
      <c r="PRV71" s="246"/>
      <c r="PRW71" s="246"/>
      <c r="PRX71" s="246"/>
      <c r="PRY71" s="246"/>
      <c r="PRZ71" s="246"/>
      <c r="PSA71" s="246"/>
      <c r="PSB71" s="246"/>
      <c r="PSC71" s="246"/>
      <c r="PSD71" s="246"/>
      <c r="PSE71" s="246"/>
      <c r="PSF71" s="246"/>
      <c r="PSG71" s="246"/>
      <c r="PSH71" s="246"/>
      <c r="PSI71" s="246"/>
      <c r="PSJ71" s="246"/>
      <c r="PSK71" s="246"/>
      <c r="PSL71" s="246"/>
      <c r="PSM71" s="246"/>
      <c r="PSN71" s="246"/>
      <c r="PSO71" s="246"/>
      <c r="PSP71" s="246"/>
      <c r="PSQ71" s="246"/>
      <c r="PSR71" s="246"/>
      <c r="PSS71" s="246"/>
      <c r="PST71" s="246"/>
      <c r="PSU71" s="246"/>
      <c r="PSV71" s="246"/>
      <c r="PSW71" s="246"/>
      <c r="PSX71" s="246"/>
      <c r="PSY71" s="246"/>
      <c r="PSZ71" s="246"/>
      <c r="PTA71" s="246"/>
      <c r="PTB71" s="246"/>
      <c r="PTC71" s="246"/>
      <c r="PTD71" s="246"/>
      <c r="PTE71" s="246"/>
      <c r="PTF71" s="246"/>
      <c r="PTG71" s="246"/>
      <c r="PTH71" s="246"/>
      <c r="PTI71" s="246"/>
      <c r="PTJ71" s="246"/>
      <c r="PTK71" s="246"/>
      <c r="PTL71" s="246"/>
      <c r="PTM71" s="246"/>
      <c r="PTN71" s="246"/>
      <c r="PTO71" s="246"/>
      <c r="PTP71" s="246"/>
      <c r="PTQ71" s="246"/>
      <c r="PTR71" s="246"/>
      <c r="PTS71" s="246"/>
      <c r="PTT71" s="246"/>
      <c r="PTU71" s="246"/>
      <c r="PTV71" s="246"/>
      <c r="PTW71" s="246"/>
      <c r="PTX71" s="246"/>
      <c r="PTY71" s="246"/>
      <c r="PTZ71" s="246"/>
      <c r="PUA71" s="246"/>
      <c r="PUB71" s="246"/>
      <c r="PUC71" s="246"/>
      <c r="PUD71" s="246"/>
      <c r="PUE71" s="246"/>
      <c r="PUF71" s="246"/>
      <c r="PUG71" s="246"/>
      <c r="PUH71" s="246"/>
      <c r="PUI71" s="246"/>
      <c r="PUJ71" s="246"/>
      <c r="PUK71" s="246"/>
      <c r="PUL71" s="246"/>
      <c r="PUM71" s="246"/>
      <c r="PUN71" s="246"/>
      <c r="PUO71" s="246"/>
      <c r="PUP71" s="246"/>
      <c r="PUQ71" s="246"/>
      <c r="PUR71" s="246"/>
      <c r="PUS71" s="246"/>
      <c r="PUT71" s="246"/>
      <c r="PUU71" s="246"/>
      <c r="PUV71" s="246"/>
      <c r="PUW71" s="246"/>
      <c r="PUX71" s="246"/>
      <c r="PUY71" s="246"/>
      <c r="PUZ71" s="246"/>
      <c r="PVA71" s="246"/>
      <c r="PVB71" s="246"/>
      <c r="PVC71" s="246"/>
      <c r="PVD71" s="246"/>
      <c r="PVE71" s="246"/>
      <c r="PVF71" s="246"/>
      <c r="PVG71" s="246"/>
      <c r="PVH71" s="246"/>
      <c r="PVI71" s="246"/>
      <c r="PVJ71" s="246"/>
      <c r="PVK71" s="246"/>
      <c r="PVL71" s="246"/>
      <c r="PVM71" s="246"/>
      <c r="PVN71" s="246"/>
      <c r="PVO71" s="246"/>
      <c r="PVP71" s="246"/>
      <c r="PVQ71" s="246"/>
      <c r="PVR71" s="246"/>
      <c r="PVS71" s="246"/>
      <c r="PVT71" s="246"/>
      <c r="PVU71" s="246"/>
      <c r="PVV71" s="246"/>
      <c r="PVW71" s="246"/>
      <c r="PVX71" s="246"/>
      <c r="PVY71" s="246"/>
      <c r="PVZ71" s="246"/>
      <c r="PWA71" s="246"/>
      <c r="PWB71" s="246"/>
      <c r="PWC71" s="246"/>
      <c r="PWD71" s="246"/>
      <c r="PWE71" s="246"/>
      <c r="PWF71" s="246"/>
      <c r="PWG71" s="246"/>
      <c r="PWH71" s="246"/>
      <c r="PWI71" s="246"/>
      <c r="PWJ71" s="246"/>
      <c r="PWK71" s="246"/>
      <c r="PWL71" s="246"/>
      <c r="PWM71" s="246"/>
      <c r="PWN71" s="246"/>
      <c r="PWO71" s="246"/>
      <c r="PWP71" s="246"/>
      <c r="PWQ71" s="246"/>
      <c r="PWR71" s="246"/>
      <c r="PWS71" s="246"/>
      <c r="PWT71" s="246"/>
      <c r="PWU71" s="246"/>
      <c r="PWV71" s="246"/>
      <c r="PWW71" s="246"/>
      <c r="PWX71" s="246"/>
      <c r="PWY71" s="246"/>
      <c r="PWZ71" s="246"/>
      <c r="PXA71" s="246"/>
      <c r="PXB71" s="246"/>
      <c r="PXC71" s="246"/>
      <c r="PXD71" s="246"/>
      <c r="PXE71" s="246"/>
      <c r="PXF71" s="246"/>
      <c r="PXG71" s="246"/>
      <c r="PXH71" s="246"/>
      <c r="PXI71" s="246"/>
      <c r="PXJ71" s="246"/>
      <c r="PXK71" s="246"/>
      <c r="PXL71" s="246"/>
      <c r="PXM71" s="246"/>
      <c r="PXN71" s="246"/>
      <c r="PXO71" s="246"/>
      <c r="PXP71" s="246"/>
      <c r="PXQ71" s="246"/>
      <c r="PXR71" s="246"/>
      <c r="PXS71" s="246"/>
      <c r="PXT71" s="246"/>
      <c r="PXU71" s="246"/>
      <c r="PXV71" s="246"/>
      <c r="PXW71" s="246"/>
      <c r="PXX71" s="246"/>
      <c r="PXY71" s="246"/>
      <c r="PXZ71" s="246"/>
      <c r="PYA71" s="246"/>
      <c r="PYB71" s="246"/>
      <c r="PYC71" s="246"/>
      <c r="PYD71" s="246"/>
      <c r="PYE71" s="246"/>
      <c r="PYF71" s="246"/>
      <c r="PYG71" s="246"/>
      <c r="PYH71" s="246"/>
      <c r="PYI71" s="246"/>
      <c r="PYJ71" s="246"/>
      <c r="PYK71" s="246"/>
      <c r="PYL71" s="246"/>
      <c r="PYM71" s="246"/>
      <c r="PYN71" s="246"/>
      <c r="PYO71" s="246"/>
      <c r="PYP71" s="246"/>
      <c r="PYQ71" s="246"/>
      <c r="PYR71" s="246"/>
      <c r="PYS71" s="246"/>
      <c r="PYT71" s="246"/>
      <c r="PYU71" s="246"/>
      <c r="PYV71" s="246"/>
      <c r="PYW71" s="246"/>
      <c r="PYX71" s="246"/>
      <c r="PYY71" s="246"/>
      <c r="PYZ71" s="246"/>
      <c r="PZA71" s="246"/>
      <c r="PZB71" s="246"/>
      <c r="PZC71" s="246"/>
      <c r="PZD71" s="246"/>
      <c r="PZE71" s="246"/>
      <c r="PZF71" s="246"/>
      <c r="PZG71" s="246"/>
      <c r="PZH71" s="246"/>
      <c r="PZI71" s="246"/>
      <c r="PZJ71" s="246"/>
      <c r="PZK71" s="246"/>
      <c r="PZL71" s="246"/>
      <c r="PZM71" s="246"/>
      <c r="PZN71" s="246"/>
      <c r="PZO71" s="246"/>
      <c r="PZP71" s="246"/>
      <c r="PZQ71" s="246"/>
      <c r="PZR71" s="246"/>
      <c r="PZS71" s="246"/>
      <c r="PZT71" s="246"/>
      <c r="PZU71" s="246"/>
      <c r="PZV71" s="246"/>
      <c r="PZW71" s="246"/>
      <c r="PZX71" s="246"/>
      <c r="PZY71" s="246"/>
      <c r="PZZ71" s="246"/>
      <c r="QAA71" s="246"/>
      <c r="QAB71" s="246"/>
      <c r="QAC71" s="246"/>
      <c r="QAD71" s="246"/>
      <c r="QAE71" s="246"/>
      <c r="QAF71" s="246"/>
      <c r="QAG71" s="246"/>
      <c r="QAH71" s="246"/>
      <c r="QAI71" s="246"/>
      <c r="QAJ71" s="246"/>
      <c r="QAK71" s="246"/>
      <c r="QAL71" s="246"/>
      <c r="QAM71" s="246"/>
      <c r="QAN71" s="246"/>
      <c r="QAO71" s="246"/>
      <c r="QAP71" s="246"/>
      <c r="QAQ71" s="246"/>
      <c r="QAR71" s="246"/>
      <c r="QAS71" s="246"/>
      <c r="QAT71" s="246"/>
      <c r="QAU71" s="246"/>
      <c r="QAV71" s="246"/>
      <c r="QAW71" s="246"/>
      <c r="QAX71" s="246"/>
      <c r="QAY71" s="246"/>
      <c r="QAZ71" s="246"/>
      <c r="QBA71" s="246"/>
      <c r="QBB71" s="246"/>
      <c r="QBC71" s="246"/>
      <c r="QBD71" s="246"/>
      <c r="QBE71" s="246"/>
      <c r="QBF71" s="246"/>
      <c r="QBG71" s="246"/>
      <c r="QBH71" s="246"/>
      <c r="QBI71" s="246"/>
      <c r="QBJ71" s="246"/>
      <c r="QBK71" s="246"/>
      <c r="QBL71" s="246"/>
      <c r="QBM71" s="246"/>
      <c r="QBN71" s="246"/>
      <c r="QBO71" s="246"/>
      <c r="QBP71" s="246"/>
      <c r="QBQ71" s="246"/>
      <c r="QBR71" s="246"/>
      <c r="QBS71" s="246"/>
      <c r="QBT71" s="246"/>
      <c r="QBU71" s="246"/>
      <c r="QBV71" s="246"/>
      <c r="QBW71" s="246"/>
      <c r="QBX71" s="246"/>
      <c r="QBY71" s="246"/>
      <c r="QBZ71" s="246"/>
      <c r="QCA71" s="246"/>
      <c r="QCB71" s="246"/>
      <c r="QCC71" s="246"/>
      <c r="QCD71" s="246"/>
      <c r="QCE71" s="246"/>
      <c r="QCF71" s="246"/>
      <c r="QCG71" s="246"/>
      <c r="QCH71" s="246"/>
      <c r="QCI71" s="246"/>
      <c r="QCJ71" s="246"/>
      <c r="QCK71" s="246"/>
      <c r="QCL71" s="246"/>
      <c r="QCM71" s="246"/>
      <c r="QCN71" s="246"/>
      <c r="QCO71" s="246"/>
      <c r="QCP71" s="246"/>
      <c r="QCQ71" s="246"/>
      <c r="QCR71" s="246"/>
      <c r="QCS71" s="246"/>
      <c r="QCT71" s="246"/>
      <c r="QCU71" s="246"/>
      <c r="QCV71" s="246"/>
      <c r="QCW71" s="246"/>
      <c r="QCX71" s="246"/>
      <c r="QCY71" s="246"/>
      <c r="QCZ71" s="246"/>
      <c r="QDA71" s="246"/>
      <c r="QDB71" s="246"/>
      <c r="QDC71" s="246"/>
      <c r="QDD71" s="246"/>
      <c r="QDE71" s="246"/>
      <c r="QDF71" s="246"/>
      <c r="QDG71" s="246"/>
      <c r="QDH71" s="246"/>
      <c r="QDI71" s="246"/>
      <c r="QDJ71" s="246"/>
      <c r="QDK71" s="246"/>
      <c r="QDL71" s="246"/>
      <c r="QDM71" s="246"/>
      <c r="QDN71" s="246"/>
      <c r="QDO71" s="246"/>
      <c r="QDP71" s="246"/>
      <c r="QDQ71" s="246"/>
      <c r="QDR71" s="246"/>
      <c r="QDS71" s="246"/>
      <c r="QDT71" s="246"/>
      <c r="QDU71" s="246"/>
      <c r="QDV71" s="246"/>
      <c r="QDW71" s="246"/>
      <c r="QDX71" s="246"/>
      <c r="QDY71" s="246"/>
      <c r="QDZ71" s="246"/>
      <c r="QEA71" s="246"/>
      <c r="QEB71" s="246"/>
      <c r="QEC71" s="246"/>
      <c r="QED71" s="246"/>
      <c r="QEE71" s="246"/>
      <c r="QEF71" s="246"/>
      <c r="QEG71" s="246"/>
      <c r="QEH71" s="246"/>
      <c r="QEI71" s="246"/>
      <c r="QEJ71" s="246"/>
      <c r="QEK71" s="246"/>
      <c r="QEL71" s="246"/>
      <c r="QEM71" s="246"/>
      <c r="QEN71" s="246"/>
      <c r="QEO71" s="246"/>
      <c r="QEP71" s="246"/>
      <c r="QEQ71" s="246"/>
      <c r="QER71" s="246"/>
      <c r="QES71" s="246"/>
      <c r="QET71" s="246"/>
      <c r="QEU71" s="246"/>
      <c r="QEV71" s="246"/>
      <c r="QEW71" s="246"/>
      <c r="QEX71" s="246"/>
      <c r="QEY71" s="246"/>
      <c r="QEZ71" s="246"/>
      <c r="QFA71" s="246"/>
      <c r="QFB71" s="246"/>
      <c r="QFC71" s="246"/>
      <c r="QFD71" s="246"/>
      <c r="QFE71" s="246"/>
      <c r="QFF71" s="246"/>
      <c r="QFG71" s="246"/>
      <c r="QFH71" s="246"/>
      <c r="QFI71" s="246"/>
      <c r="QFJ71" s="246"/>
      <c r="QFK71" s="246"/>
      <c r="QFL71" s="246"/>
      <c r="QFM71" s="246"/>
      <c r="QFN71" s="246"/>
      <c r="QFO71" s="246"/>
      <c r="QFP71" s="246"/>
      <c r="QFQ71" s="246"/>
      <c r="QFR71" s="246"/>
      <c r="QFS71" s="246"/>
      <c r="QFT71" s="246"/>
      <c r="QFU71" s="246"/>
      <c r="QFV71" s="246"/>
      <c r="QFW71" s="246"/>
      <c r="QFX71" s="246"/>
      <c r="QFY71" s="246"/>
      <c r="QFZ71" s="246"/>
      <c r="QGA71" s="246"/>
      <c r="QGB71" s="246"/>
      <c r="QGC71" s="246"/>
      <c r="QGD71" s="246"/>
      <c r="QGE71" s="246"/>
      <c r="QGF71" s="246"/>
      <c r="QGG71" s="246"/>
      <c r="QGH71" s="246"/>
      <c r="QGI71" s="246"/>
      <c r="QGJ71" s="246"/>
      <c r="QGK71" s="246"/>
      <c r="QGL71" s="246"/>
      <c r="QGM71" s="246"/>
      <c r="QGN71" s="246"/>
      <c r="QGO71" s="246"/>
      <c r="QGP71" s="246"/>
      <c r="QGQ71" s="246"/>
      <c r="QGR71" s="246"/>
      <c r="QGS71" s="246"/>
      <c r="QGT71" s="246"/>
      <c r="QGU71" s="246"/>
      <c r="QGV71" s="246"/>
      <c r="QGW71" s="246"/>
      <c r="QGX71" s="246"/>
      <c r="QGY71" s="246"/>
      <c r="QGZ71" s="246"/>
      <c r="QHA71" s="246"/>
      <c r="QHB71" s="246"/>
      <c r="QHC71" s="246"/>
      <c r="QHD71" s="246"/>
      <c r="QHE71" s="246"/>
      <c r="QHF71" s="246"/>
      <c r="QHG71" s="246"/>
      <c r="QHH71" s="246"/>
      <c r="QHI71" s="246"/>
      <c r="QHJ71" s="246"/>
      <c r="QHK71" s="246"/>
      <c r="QHL71" s="246"/>
      <c r="QHM71" s="246"/>
      <c r="QHN71" s="246"/>
      <c r="QHO71" s="246"/>
      <c r="QHP71" s="246"/>
      <c r="QHQ71" s="246"/>
      <c r="QHR71" s="246"/>
      <c r="QHS71" s="246"/>
      <c r="QHT71" s="246"/>
      <c r="QHU71" s="246"/>
      <c r="QHV71" s="246"/>
      <c r="QHW71" s="246"/>
      <c r="QHX71" s="246"/>
      <c r="QHY71" s="246"/>
      <c r="QHZ71" s="246"/>
      <c r="QIA71" s="246"/>
      <c r="QIB71" s="246"/>
      <c r="QIC71" s="246"/>
      <c r="QID71" s="246"/>
      <c r="QIE71" s="246"/>
      <c r="QIF71" s="246"/>
      <c r="QIG71" s="246"/>
      <c r="QIH71" s="246"/>
      <c r="QII71" s="246"/>
      <c r="QIJ71" s="246"/>
      <c r="QIK71" s="246"/>
      <c r="QIL71" s="246"/>
      <c r="QIM71" s="246"/>
      <c r="QIN71" s="246"/>
      <c r="QIO71" s="246"/>
      <c r="QIP71" s="246"/>
      <c r="QIQ71" s="246"/>
      <c r="QIR71" s="246"/>
      <c r="QIS71" s="246"/>
      <c r="QIT71" s="246"/>
      <c r="QIU71" s="246"/>
      <c r="QIV71" s="246"/>
      <c r="QIW71" s="246"/>
      <c r="QIX71" s="246"/>
      <c r="QIY71" s="246"/>
      <c r="QIZ71" s="246"/>
      <c r="QJA71" s="246"/>
      <c r="QJB71" s="246"/>
      <c r="QJC71" s="246"/>
      <c r="QJD71" s="246"/>
      <c r="QJE71" s="246"/>
      <c r="QJF71" s="246"/>
      <c r="QJG71" s="246"/>
      <c r="QJH71" s="246"/>
      <c r="QJI71" s="246"/>
      <c r="QJJ71" s="246"/>
      <c r="QJK71" s="246"/>
      <c r="QJL71" s="246"/>
      <c r="QJM71" s="246"/>
      <c r="QJN71" s="246"/>
      <c r="QJO71" s="246"/>
      <c r="QJP71" s="246"/>
      <c r="QJQ71" s="246"/>
      <c r="QJR71" s="246"/>
      <c r="QJS71" s="246"/>
      <c r="QJT71" s="246"/>
      <c r="QJU71" s="246"/>
      <c r="QJV71" s="246"/>
      <c r="QJW71" s="246"/>
      <c r="QJX71" s="246"/>
      <c r="QJY71" s="246"/>
      <c r="QJZ71" s="246"/>
      <c r="QKA71" s="246"/>
      <c r="QKB71" s="246"/>
      <c r="QKC71" s="246"/>
      <c r="QKD71" s="246"/>
      <c r="QKE71" s="246"/>
      <c r="QKF71" s="246"/>
      <c r="QKG71" s="246"/>
      <c r="QKH71" s="246"/>
      <c r="QKI71" s="246"/>
      <c r="QKJ71" s="246"/>
      <c r="QKK71" s="246"/>
      <c r="QKL71" s="246"/>
      <c r="QKM71" s="246"/>
      <c r="QKN71" s="246"/>
      <c r="QKO71" s="246"/>
      <c r="QKP71" s="246"/>
      <c r="QKQ71" s="246"/>
      <c r="QKR71" s="246"/>
      <c r="QKS71" s="246"/>
      <c r="QKT71" s="246"/>
      <c r="QKU71" s="246"/>
      <c r="QKV71" s="246"/>
      <c r="QKW71" s="246"/>
      <c r="QKX71" s="246"/>
      <c r="QKY71" s="246"/>
      <c r="QKZ71" s="246"/>
      <c r="QLA71" s="246"/>
      <c r="QLB71" s="246"/>
      <c r="QLC71" s="246"/>
      <c r="QLD71" s="246"/>
      <c r="QLE71" s="246"/>
      <c r="QLF71" s="246"/>
      <c r="QLG71" s="246"/>
      <c r="QLH71" s="246"/>
      <c r="QLI71" s="246"/>
      <c r="QLJ71" s="246"/>
      <c r="QLK71" s="246"/>
      <c r="QLL71" s="246"/>
      <c r="QLM71" s="246"/>
      <c r="QLN71" s="246"/>
      <c r="QLO71" s="246"/>
      <c r="QLP71" s="246"/>
      <c r="QLQ71" s="246"/>
      <c r="QLR71" s="246"/>
      <c r="QLS71" s="246"/>
      <c r="QLT71" s="246"/>
      <c r="QLU71" s="246"/>
      <c r="QLV71" s="246"/>
      <c r="QLW71" s="246"/>
      <c r="QLX71" s="246"/>
      <c r="QLY71" s="246"/>
      <c r="QLZ71" s="246"/>
      <c r="QMA71" s="246"/>
      <c r="QMB71" s="246"/>
      <c r="QMC71" s="246"/>
      <c r="QMD71" s="246"/>
      <c r="QME71" s="246"/>
      <c r="QMF71" s="246"/>
      <c r="QMG71" s="246"/>
      <c r="QMH71" s="246"/>
      <c r="QMI71" s="246"/>
      <c r="QMJ71" s="246"/>
      <c r="QMK71" s="246"/>
      <c r="QML71" s="246"/>
      <c r="QMM71" s="246"/>
      <c r="QMN71" s="246"/>
      <c r="QMO71" s="246"/>
      <c r="QMP71" s="246"/>
      <c r="QMQ71" s="246"/>
      <c r="QMR71" s="246"/>
      <c r="QMS71" s="246"/>
      <c r="QMT71" s="246"/>
      <c r="QMU71" s="246"/>
      <c r="QMV71" s="246"/>
      <c r="QMW71" s="246"/>
      <c r="QMX71" s="246"/>
      <c r="QMY71" s="246"/>
      <c r="QMZ71" s="246"/>
      <c r="QNA71" s="246"/>
      <c r="QNB71" s="246"/>
      <c r="QNC71" s="246"/>
      <c r="QND71" s="246"/>
      <c r="QNE71" s="246"/>
      <c r="QNF71" s="246"/>
      <c r="QNG71" s="246"/>
      <c r="QNH71" s="246"/>
      <c r="QNI71" s="246"/>
      <c r="QNJ71" s="246"/>
      <c r="QNK71" s="246"/>
      <c r="QNL71" s="246"/>
      <c r="QNM71" s="246"/>
      <c r="QNN71" s="246"/>
      <c r="QNO71" s="246"/>
      <c r="QNP71" s="246"/>
      <c r="QNQ71" s="246"/>
      <c r="QNR71" s="246"/>
      <c r="QNS71" s="246"/>
      <c r="QNT71" s="246"/>
      <c r="QNU71" s="246"/>
      <c r="QNV71" s="246"/>
      <c r="QNW71" s="246"/>
      <c r="QNX71" s="246"/>
      <c r="QNY71" s="246"/>
      <c r="QNZ71" s="246"/>
      <c r="QOA71" s="246"/>
      <c r="QOB71" s="246"/>
      <c r="QOC71" s="246"/>
      <c r="QOD71" s="246"/>
      <c r="QOE71" s="246"/>
      <c r="QOF71" s="246"/>
      <c r="QOG71" s="246"/>
      <c r="QOH71" s="246"/>
      <c r="QOI71" s="246"/>
      <c r="QOJ71" s="246"/>
      <c r="QOK71" s="246"/>
      <c r="QOL71" s="246"/>
      <c r="QOM71" s="246"/>
      <c r="QON71" s="246"/>
      <c r="QOO71" s="246"/>
      <c r="QOP71" s="246"/>
      <c r="QOQ71" s="246"/>
      <c r="QOR71" s="246"/>
      <c r="QOS71" s="246"/>
      <c r="QOT71" s="246"/>
      <c r="QOU71" s="246"/>
      <c r="QOV71" s="246"/>
      <c r="QOW71" s="246"/>
      <c r="QOX71" s="246"/>
      <c r="QOY71" s="246"/>
      <c r="QOZ71" s="246"/>
      <c r="QPA71" s="246"/>
      <c r="QPB71" s="246"/>
      <c r="QPC71" s="246"/>
      <c r="QPD71" s="246"/>
      <c r="QPE71" s="246"/>
      <c r="QPF71" s="246"/>
      <c r="QPG71" s="246"/>
      <c r="QPH71" s="246"/>
      <c r="QPI71" s="246"/>
      <c r="QPJ71" s="246"/>
      <c r="QPK71" s="246"/>
      <c r="QPL71" s="246"/>
      <c r="QPM71" s="246"/>
      <c r="QPN71" s="246"/>
      <c r="QPO71" s="246"/>
      <c r="QPP71" s="246"/>
      <c r="QPQ71" s="246"/>
      <c r="QPR71" s="246"/>
      <c r="QPS71" s="246"/>
      <c r="QPT71" s="246"/>
      <c r="QPU71" s="246"/>
      <c r="QPV71" s="246"/>
      <c r="QPW71" s="246"/>
      <c r="QPX71" s="246"/>
      <c r="QPY71" s="246"/>
      <c r="QPZ71" s="246"/>
      <c r="QQA71" s="246"/>
      <c r="QQB71" s="246"/>
      <c r="QQC71" s="246"/>
      <c r="QQD71" s="246"/>
      <c r="QQE71" s="246"/>
      <c r="QQF71" s="246"/>
      <c r="QQG71" s="246"/>
      <c r="QQH71" s="246"/>
      <c r="QQI71" s="246"/>
      <c r="QQJ71" s="246"/>
      <c r="QQK71" s="246"/>
      <c r="QQL71" s="246"/>
      <c r="QQM71" s="246"/>
      <c r="QQN71" s="246"/>
      <c r="QQO71" s="246"/>
      <c r="QQP71" s="246"/>
      <c r="QQQ71" s="246"/>
      <c r="QQR71" s="246"/>
      <c r="QQS71" s="246"/>
      <c r="QQT71" s="246"/>
      <c r="QQU71" s="246"/>
      <c r="QQV71" s="246"/>
      <c r="QQW71" s="246"/>
      <c r="QQX71" s="246"/>
      <c r="QQY71" s="246"/>
      <c r="QQZ71" s="246"/>
      <c r="QRA71" s="246"/>
      <c r="QRB71" s="246"/>
      <c r="QRC71" s="246"/>
      <c r="QRD71" s="246"/>
      <c r="QRE71" s="246"/>
      <c r="QRF71" s="246"/>
      <c r="QRG71" s="246"/>
      <c r="QRH71" s="246"/>
      <c r="QRI71" s="246"/>
      <c r="QRJ71" s="246"/>
      <c r="QRK71" s="246"/>
      <c r="QRL71" s="246"/>
      <c r="QRM71" s="246"/>
      <c r="QRN71" s="246"/>
      <c r="QRO71" s="246"/>
      <c r="QRP71" s="246"/>
      <c r="QRQ71" s="246"/>
      <c r="QRR71" s="246"/>
      <c r="QRS71" s="246"/>
      <c r="QRT71" s="246"/>
      <c r="QRU71" s="246"/>
      <c r="QRV71" s="246"/>
      <c r="QRW71" s="246"/>
      <c r="QRX71" s="246"/>
      <c r="QRY71" s="246"/>
      <c r="QRZ71" s="246"/>
      <c r="QSA71" s="246"/>
      <c r="QSB71" s="246"/>
      <c r="QSC71" s="246"/>
      <c r="QSD71" s="246"/>
      <c r="QSE71" s="246"/>
      <c r="QSF71" s="246"/>
      <c r="QSG71" s="246"/>
      <c r="QSH71" s="246"/>
      <c r="QSI71" s="246"/>
      <c r="QSJ71" s="246"/>
      <c r="QSK71" s="246"/>
      <c r="QSL71" s="246"/>
      <c r="QSM71" s="246"/>
      <c r="QSN71" s="246"/>
      <c r="QSO71" s="246"/>
      <c r="QSP71" s="246"/>
      <c r="QSQ71" s="246"/>
      <c r="QSR71" s="246"/>
      <c r="QSS71" s="246"/>
      <c r="QST71" s="246"/>
      <c r="QSU71" s="246"/>
      <c r="QSV71" s="246"/>
      <c r="QSW71" s="246"/>
      <c r="QSX71" s="246"/>
      <c r="QSY71" s="246"/>
      <c r="QSZ71" s="246"/>
      <c r="QTA71" s="246"/>
      <c r="QTB71" s="246"/>
      <c r="QTC71" s="246"/>
      <c r="QTD71" s="246"/>
      <c r="QTE71" s="246"/>
      <c r="QTF71" s="246"/>
      <c r="QTG71" s="246"/>
      <c r="QTH71" s="246"/>
      <c r="QTI71" s="246"/>
      <c r="QTJ71" s="246"/>
      <c r="QTK71" s="246"/>
      <c r="QTL71" s="246"/>
      <c r="QTM71" s="246"/>
      <c r="QTN71" s="246"/>
      <c r="QTO71" s="246"/>
      <c r="QTP71" s="246"/>
      <c r="QTQ71" s="246"/>
      <c r="QTR71" s="246"/>
      <c r="QTS71" s="246"/>
      <c r="QTT71" s="246"/>
      <c r="QTU71" s="246"/>
      <c r="QTV71" s="246"/>
      <c r="QTW71" s="246"/>
      <c r="QTX71" s="246"/>
      <c r="QTY71" s="246"/>
      <c r="QTZ71" s="246"/>
      <c r="QUA71" s="246"/>
      <c r="QUB71" s="246"/>
      <c r="QUC71" s="246"/>
      <c r="QUD71" s="246"/>
      <c r="QUE71" s="246"/>
      <c r="QUF71" s="246"/>
      <c r="QUG71" s="246"/>
      <c r="QUH71" s="246"/>
      <c r="QUI71" s="246"/>
      <c r="QUJ71" s="246"/>
      <c r="QUK71" s="246"/>
      <c r="QUL71" s="246"/>
      <c r="QUM71" s="246"/>
      <c r="QUN71" s="246"/>
      <c r="QUO71" s="246"/>
      <c r="QUP71" s="246"/>
      <c r="QUQ71" s="246"/>
      <c r="QUR71" s="246"/>
      <c r="QUS71" s="246"/>
      <c r="QUT71" s="246"/>
      <c r="QUU71" s="246"/>
      <c r="QUV71" s="246"/>
      <c r="QUW71" s="246"/>
      <c r="QUX71" s="246"/>
      <c r="QUY71" s="246"/>
      <c r="QUZ71" s="246"/>
      <c r="QVA71" s="246"/>
      <c r="QVB71" s="246"/>
      <c r="QVC71" s="246"/>
      <c r="QVD71" s="246"/>
      <c r="QVE71" s="246"/>
      <c r="QVF71" s="246"/>
      <c r="QVG71" s="246"/>
      <c r="QVH71" s="246"/>
      <c r="QVI71" s="246"/>
      <c r="QVJ71" s="246"/>
      <c r="QVK71" s="246"/>
      <c r="QVL71" s="246"/>
      <c r="QVM71" s="246"/>
      <c r="QVN71" s="246"/>
      <c r="QVO71" s="246"/>
      <c r="QVP71" s="246"/>
      <c r="QVQ71" s="246"/>
      <c r="QVR71" s="246"/>
      <c r="QVS71" s="246"/>
      <c r="QVT71" s="246"/>
      <c r="QVU71" s="246"/>
      <c r="QVV71" s="246"/>
      <c r="QVW71" s="246"/>
      <c r="QVX71" s="246"/>
      <c r="QVY71" s="246"/>
      <c r="QVZ71" s="246"/>
      <c r="QWA71" s="246"/>
      <c r="QWB71" s="246"/>
      <c r="QWC71" s="246"/>
      <c r="QWD71" s="246"/>
      <c r="QWE71" s="246"/>
      <c r="QWF71" s="246"/>
      <c r="QWG71" s="246"/>
      <c r="QWH71" s="246"/>
      <c r="QWI71" s="246"/>
      <c r="QWJ71" s="246"/>
      <c r="QWK71" s="246"/>
      <c r="QWL71" s="246"/>
      <c r="QWM71" s="246"/>
      <c r="QWN71" s="246"/>
      <c r="QWO71" s="246"/>
      <c r="QWP71" s="246"/>
      <c r="QWQ71" s="246"/>
      <c r="QWR71" s="246"/>
      <c r="QWS71" s="246"/>
      <c r="QWT71" s="246"/>
      <c r="QWU71" s="246"/>
      <c r="QWV71" s="246"/>
      <c r="QWW71" s="246"/>
      <c r="QWX71" s="246"/>
      <c r="QWY71" s="246"/>
      <c r="QWZ71" s="246"/>
      <c r="QXA71" s="246"/>
      <c r="QXB71" s="246"/>
      <c r="QXC71" s="246"/>
      <c r="QXD71" s="246"/>
      <c r="QXE71" s="246"/>
      <c r="QXF71" s="246"/>
      <c r="QXG71" s="246"/>
      <c r="QXH71" s="246"/>
      <c r="QXI71" s="246"/>
      <c r="QXJ71" s="246"/>
      <c r="QXK71" s="246"/>
      <c r="QXL71" s="246"/>
      <c r="QXM71" s="246"/>
      <c r="QXN71" s="246"/>
      <c r="QXO71" s="246"/>
      <c r="QXP71" s="246"/>
      <c r="QXQ71" s="246"/>
      <c r="QXR71" s="246"/>
      <c r="QXS71" s="246"/>
      <c r="QXT71" s="246"/>
      <c r="QXU71" s="246"/>
      <c r="QXV71" s="246"/>
      <c r="QXW71" s="246"/>
      <c r="QXX71" s="246"/>
      <c r="QXY71" s="246"/>
      <c r="QXZ71" s="246"/>
      <c r="QYA71" s="246"/>
      <c r="QYB71" s="246"/>
      <c r="QYC71" s="246"/>
      <c r="QYD71" s="246"/>
      <c r="QYE71" s="246"/>
      <c r="QYF71" s="246"/>
      <c r="QYG71" s="246"/>
      <c r="QYH71" s="246"/>
      <c r="QYI71" s="246"/>
      <c r="QYJ71" s="246"/>
      <c r="QYK71" s="246"/>
      <c r="QYL71" s="246"/>
      <c r="QYM71" s="246"/>
      <c r="QYN71" s="246"/>
      <c r="QYO71" s="246"/>
      <c r="QYP71" s="246"/>
      <c r="QYQ71" s="246"/>
      <c r="QYR71" s="246"/>
      <c r="QYS71" s="246"/>
      <c r="QYT71" s="246"/>
      <c r="QYU71" s="246"/>
      <c r="QYV71" s="246"/>
      <c r="QYW71" s="246"/>
      <c r="QYX71" s="246"/>
      <c r="QYY71" s="246"/>
      <c r="QYZ71" s="246"/>
      <c r="QZA71" s="246"/>
      <c r="QZB71" s="246"/>
      <c r="QZC71" s="246"/>
      <c r="QZD71" s="246"/>
      <c r="QZE71" s="246"/>
      <c r="QZF71" s="246"/>
      <c r="QZG71" s="246"/>
      <c r="QZH71" s="246"/>
      <c r="QZI71" s="246"/>
      <c r="QZJ71" s="246"/>
      <c r="QZK71" s="246"/>
      <c r="QZL71" s="246"/>
      <c r="QZM71" s="246"/>
      <c r="QZN71" s="246"/>
      <c r="QZO71" s="246"/>
      <c r="QZP71" s="246"/>
      <c r="QZQ71" s="246"/>
      <c r="QZR71" s="246"/>
      <c r="QZS71" s="246"/>
      <c r="QZT71" s="246"/>
      <c r="QZU71" s="246"/>
      <c r="QZV71" s="246"/>
      <c r="QZW71" s="246"/>
      <c r="QZX71" s="246"/>
      <c r="QZY71" s="246"/>
      <c r="QZZ71" s="246"/>
      <c r="RAA71" s="246"/>
      <c r="RAB71" s="246"/>
      <c r="RAC71" s="246"/>
      <c r="RAD71" s="246"/>
      <c r="RAE71" s="246"/>
      <c r="RAF71" s="246"/>
      <c r="RAG71" s="246"/>
      <c r="RAH71" s="246"/>
      <c r="RAI71" s="246"/>
      <c r="RAJ71" s="246"/>
      <c r="RAK71" s="246"/>
      <c r="RAL71" s="246"/>
      <c r="RAM71" s="246"/>
      <c r="RAN71" s="246"/>
      <c r="RAO71" s="246"/>
      <c r="RAP71" s="246"/>
      <c r="RAQ71" s="246"/>
      <c r="RAR71" s="246"/>
      <c r="RAS71" s="246"/>
      <c r="RAT71" s="246"/>
      <c r="RAU71" s="246"/>
      <c r="RAV71" s="246"/>
      <c r="RAW71" s="246"/>
      <c r="RAX71" s="246"/>
      <c r="RAY71" s="246"/>
      <c r="RAZ71" s="246"/>
      <c r="RBA71" s="246"/>
      <c r="RBB71" s="246"/>
      <c r="RBC71" s="246"/>
      <c r="RBD71" s="246"/>
      <c r="RBE71" s="246"/>
      <c r="RBF71" s="246"/>
      <c r="RBG71" s="246"/>
      <c r="RBH71" s="246"/>
      <c r="RBI71" s="246"/>
      <c r="RBJ71" s="246"/>
      <c r="RBK71" s="246"/>
      <c r="RBL71" s="246"/>
      <c r="RBM71" s="246"/>
      <c r="RBN71" s="246"/>
      <c r="RBO71" s="246"/>
      <c r="RBP71" s="246"/>
      <c r="RBQ71" s="246"/>
      <c r="RBR71" s="246"/>
      <c r="RBS71" s="246"/>
      <c r="RBT71" s="246"/>
      <c r="RBU71" s="246"/>
      <c r="RBV71" s="246"/>
      <c r="RBW71" s="246"/>
      <c r="RBX71" s="246"/>
      <c r="RBY71" s="246"/>
      <c r="RBZ71" s="246"/>
      <c r="RCA71" s="246"/>
      <c r="RCB71" s="246"/>
      <c r="RCC71" s="246"/>
      <c r="RCD71" s="246"/>
      <c r="RCE71" s="246"/>
      <c r="RCF71" s="246"/>
      <c r="RCG71" s="246"/>
      <c r="RCH71" s="246"/>
      <c r="RCI71" s="246"/>
      <c r="RCJ71" s="246"/>
      <c r="RCK71" s="246"/>
      <c r="RCL71" s="246"/>
      <c r="RCM71" s="246"/>
      <c r="RCN71" s="246"/>
      <c r="RCO71" s="246"/>
      <c r="RCP71" s="246"/>
      <c r="RCQ71" s="246"/>
      <c r="RCR71" s="246"/>
      <c r="RCS71" s="246"/>
      <c r="RCT71" s="246"/>
      <c r="RCU71" s="246"/>
      <c r="RCV71" s="246"/>
      <c r="RCW71" s="246"/>
      <c r="RCX71" s="246"/>
      <c r="RCY71" s="246"/>
      <c r="RCZ71" s="246"/>
      <c r="RDA71" s="246"/>
      <c r="RDB71" s="246"/>
      <c r="RDC71" s="246"/>
      <c r="RDD71" s="246"/>
      <c r="RDE71" s="246"/>
      <c r="RDF71" s="246"/>
      <c r="RDG71" s="246"/>
      <c r="RDH71" s="246"/>
      <c r="RDI71" s="246"/>
      <c r="RDJ71" s="246"/>
      <c r="RDK71" s="246"/>
      <c r="RDL71" s="246"/>
      <c r="RDM71" s="246"/>
      <c r="RDN71" s="246"/>
      <c r="RDO71" s="246"/>
      <c r="RDP71" s="246"/>
      <c r="RDQ71" s="246"/>
      <c r="RDR71" s="246"/>
      <c r="RDS71" s="246"/>
      <c r="RDT71" s="246"/>
      <c r="RDU71" s="246"/>
      <c r="RDV71" s="246"/>
      <c r="RDW71" s="246"/>
      <c r="RDX71" s="246"/>
      <c r="RDY71" s="246"/>
      <c r="RDZ71" s="246"/>
      <c r="REA71" s="246"/>
      <c r="REB71" s="246"/>
      <c r="REC71" s="246"/>
      <c r="RED71" s="246"/>
      <c r="REE71" s="246"/>
      <c r="REF71" s="246"/>
      <c r="REG71" s="246"/>
      <c r="REH71" s="246"/>
      <c r="REI71" s="246"/>
      <c r="REJ71" s="246"/>
      <c r="REK71" s="246"/>
      <c r="REL71" s="246"/>
      <c r="REM71" s="246"/>
      <c r="REN71" s="246"/>
      <c r="REO71" s="246"/>
      <c r="REP71" s="246"/>
      <c r="REQ71" s="246"/>
      <c r="RER71" s="246"/>
      <c r="RES71" s="246"/>
      <c r="RET71" s="246"/>
      <c r="REU71" s="246"/>
      <c r="REV71" s="246"/>
      <c r="REW71" s="246"/>
      <c r="REX71" s="246"/>
      <c r="REY71" s="246"/>
      <c r="REZ71" s="246"/>
      <c r="RFA71" s="246"/>
      <c r="RFB71" s="246"/>
      <c r="RFC71" s="246"/>
      <c r="RFD71" s="246"/>
      <c r="RFE71" s="246"/>
      <c r="RFF71" s="246"/>
      <c r="RFG71" s="246"/>
      <c r="RFH71" s="246"/>
      <c r="RFI71" s="246"/>
      <c r="RFJ71" s="246"/>
      <c r="RFK71" s="246"/>
      <c r="RFL71" s="246"/>
      <c r="RFM71" s="246"/>
      <c r="RFN71" s="246"/>
      <c r="RFO71" s="246"/>
      <c r="RFP71" s="246"/>
      <c r="RFQ71" s="246"/>
      <c r="RFR71" s="246"/>
      <c r="RFS71" s="246"/>
      <c r="RFT71" s="246"/>
      <c r="RFU71" s="246"/>
      <c r="RFV71" s="246"/>
      <c r="RFW71" s="246"/>
      <c r="RFX71" s="246"/>
      <c r="RFY71" s="246"/>
      <c r="RFZ71" s="246"/>
      <c r="RGA71" s="246"/>
      <c r="RGB71" s="246"/>
      <c r="RGC71" s="246"/>
      <c r="RGD71" s="246"/>
      <c r="RGE71" s="246"/>
      <c r="RGF71" s="246"/>
      <c r="RGG71" s="246"/>
      <c r="RGH71" s="246"/>
      <c r="RGI71" s="246"/>
      <c r="RGJ71" s="246"/>
      <c r="RGK71" s="246"/>
      <c r="RGL71" s="246"/>
      <c r="RGM71" s="246"/>
      <c r="RGN71" s="246"/>
      <c r="RGO71" s="246"/>
      <c r="RGP71" s="246"/>
      <c r="RGQ71" s="246"/>
      <c r="RGR71" s="246"/>
      <c r="RGS71" s="246"/>
      <c r="RGT71" s="246"/>
      <c r="RGU71" s="246"/>
      <c r="RGV71" s="246"/>
      <c r="RGW71" s="246"/>
      <c r="RGX71" s="246"/>
      <c r="RGY71" s="246"/>
      <c r="RGZ71" s="246"/>
      <c r="RHA71" s="246"/>
      <c r="RHB71" s="246"/>
      <c r="RHC71" s="246"/>
      <c r="RHD71" s="246"/>
      <c r="RHE71" s="246"/>
      <c r="RHF71" s="246"/>
      <c r="RHG71" s="246"/>
      <c r="RHH71" s="246"/>
      <c r="RHI71" s="246"/>
      <c r="RHJ71" s="246"/>
      <c r="RHK71" s="246"/>
      <c r="RHL71" s="246"/>
      <c r="RHM71" s="246"/>
      <c r="RHN71" s="246"/>
      <c r="RHO71" s="246"/>
      <c r="RHP71" s="246"/>
      <c r="RHQ71" s="246"/>
      <c r="RHR71" s="246"/>
      <c r="RHS71" s="246"/>
      <c r="RHT71" s="246"/>
      <c r="RHU71" s="246"/>
      <c r="RHV71" s="246"/>
      <c r="RHW71" s="246"/>
      <c r="RHX71" s="246"/>
      <c r="RHY71" s="246"/>
      <c r="RHZ71" s="246"/>
      <c r="RIA71" s="246"/>
      <c r="RIB71" s="246"/>
      <c r="RIC71" s="246"/>
      <c r="RID71" s="246"/>
      <c r="RIE71" s="246"/>
      <c r="RIF71" s="246"/>
      <c r="RIG71" s="246"/>
      <c r="RIH71" s="246"/>
      <c r="RII71" s="246"/>
      <c r="RIJ71" s="246"/>
      <c r="RIK71" s="246"/>
      <c r="RIL71" s="246"/>
      <c r="RIM71" s="246"/>
      <c r="RIN71" s="246"/>
      <c r="RIO71" s="246"/>
      <c r="RIP71" s="246"/>
      <c r="RIQ71" s="246"/>
      <c r="RIR71" s="246"/>
      <c r="RIS71" s="246"/>
      <c r="RIT71" s="246"/>
      <c r="RIU71" s="246"/>
      <c r="RIV71" s="246"/>
      <c r="RIW71" s="246"/>
      <c r="RIX71" s="246"/>
      <c r="RIY71" s="246"/>
      <c r="RIZ71" s="246"/>
      <c r="RJA71" s="246"/>
      <c r="RJB71" s="246"/>
      <c r="RJC71" s="246"/>
      <c r="RJD71" s="246"/>
      <c r="RJE71" s="246"/>
      <c r="RJF71" s="246"/>
      <c r="RJG71" s="246"/>
      <c r="RJH71" s="246"/>
      <c r="RJI71" s="246"/>
      <c r="RJJ71" s="246"/>
      <c r="RJK71" s="246"/>
      <c r="RJL71" s="246"/>
      <c r="RJM71" s="246"/>
      <c r="RJN71" s="246"/>
      <c r="RJO71" s="246"/>
      <c r="RJP71" s="246"/>
      <c r="RJQ71" s="246"/>
      <c r="RJR71" s="246"/>
      <c r="RJS71" s="246"/>
      <c r="RJT71" s="246"/>
      <c r="RJU71" s="246"/>
      <c r="RJV71" s="246"/>
      <c r="RJW71" s="246"/>
      <c r="RJX71" s="246"/>
      <c r="RJY71" s="246"/>
      <c r="RJZ71" s="246"/>
      <c r="RKA71" s="246"/>
      <c r="RKB71" s="246"/>
      <c r="RKC71" s="246"/>
      <c r="RKD71" s="246"/>
      <c r="RKE71" s="246"/>
      <c r="RKF71" s="246"/>
      <c r="RKG71" s="246"/>
      <c r="RKH71" s="246"/>
      <c r="RKI71" s="246"/>
      <c r="RKJ71" s="246"/>
      <c r="RKK71" s="246"/>
      <c r="RKL71" s="246"/>
      <c r="RKM71" s="246"/>
      <c r="RKN71" s="246"/>
      <c r="RKO71" s="246"/>
      <c r="RKP71" s="246"/>
      <c r="RKQ71" s="246"/>
      <c r="RKR71" s="246"/>
      <c r="RKS71" s="246"/>
      <c r="RKT71" s="246"/>
      <c r="RKU71" s="246"/>
      <c r="RKV71" s="246"/>
      <c r="RKW71" s="246"/>
      <c r="RKX71" s="246"/>
      <c r="RKY71" s="246"/>
      <c r="RKZ71" s="246"/>
      <c r="RLA71" s="246"/>
      <c r="RLB71" s="246"/>
      <c r="RLC71" s="246"/>
      <c r="RLD71" s="246"/>
      <c r="RLE71" s="246"/>
      <c r="RLF71" s="246"/>
      <c r="RLG71" s="246"/>
      <c r="RLH71" s="246"/>
      <c r="RLI71" s="246"/>
      <c r="RLJ71" s="246"/>
      <c r="RLK71" s="246"/>
      <c r="RLL71" s="246"/>
      <c r="RLM71" s="246"/>
      <c r="RLN71" s="246"/>
      <c r="RLO71" s="246"/>
      <c r="RLP71" s="246"/>
      <c r="RLQ71" s="246"/>
      <c r="RLR71" s="246"/>
      <c r="RLS71" s="246"/>
      <c r="RLT71" s="246"/>
      <c r="RLU71" s="246"/>
      <c r="RLV71" s="246"/>
      <c r="RLW71" s="246"/>
      <c r="RLX71" s="246"/>
      <c r="RLY71" s="246"/>
      <c r="RLZ71" s="246"/>
      <c r="RMA71" s="246"/>
      <c r="RMB71" s="246"/>
      <c r="RMC71" s="246"/>
      <c r="RMD71" s="246"/>
      <c r="RME71" s="246"/>
      <c r="RMF71" s="246"/>
      <c r="RMG71" s="246"/>
      <c r="RMH71" s="246"/>
      <c r="RMI71" s="246"/>
      <c r="RMJ71" s="246"/>
      <c r="RMK71" s="246"/>
      <c r="RML71" s="246"/>
      <c r="RMM71" s="246"/>
      <c r="RMN71" s="246"/>
      <c r="RMO71" s="246"/>
      <c r="RMP71" s="246"/>
      <c r="RMQ71" s="246"/>
      <c r="RMR71" s="246"/>
      <c r="RMS71" s="246"/>
      <c r="RMT71" s="246"/>
      <c r="RMU71" s="246"/>
      <c r="RMV71" s="246"/>
      <c r="RMW71" s="246"/>
      <c r="RMX71" s="246"/>
      <c r="RMY71" s="246"/>
      <c r="RMZ71" s="246"/>
      <c r="RNA71" s="246"/>
      <c r="RNB71" s="246"/>
      <c r="RNC71" s="246"/>
      <c r="RND71" s="246"/>
      <c r="RNE71" s="246"/>
      <c r="RNF71" s="246"/>
      <c r="RNG71" s="246"/>
      <c r="RNH71" s="246"/>
      <c r="RNI71" s="246"/>
      <c r="RNJ71" s="246"/>
      <c r="RNK71" s="246"/>
      <c r="RNL71" s="246"/>
      <c r="RNM71" s="246"/>
      <c r="RNN71" s="246"/>
      <c r="RNO71" s="246"/>
      <c r="RNP71" s="246"/>
      <c r="RNQ71" s="246"/>
      <c r="RNR71" s="246"/>
      <c r="RNS71" s="246"/>
      <c r="RNT71" s="246"/>
      <c r="RNU71" s="246"/>
      <c r="RNV71" s="246"/>
      <c r="RNW71" s="246"/>
      <c r="RNX71" s="246"/>
      <c r="RNY71" s="246"/>
      <c r="RNZ71" s="246"/>
      <c r="ROA71" s="246"/>
      <c r="ROB71" s="246"/>
      <c r="ROC71" s="246"/>
      <c r="ROD71" s="246"/>
      <c r="ROE71" s="246"/>
      <c r="ROF71" s="246"/>
      <c r="ROG71" s="246"/>
      <c r="ROH71" s="246"/>
      <c r="ROI71" s="246"/>
      <c r="ROJ71" s="246"/>
      <c r="ROK71" s="246"/>
      <c r="ROL71" s="246"/>
      <c r="ROM71" s="246"/>
      <c r="RON71" s="246"/>
      <c r="ROO71" s="246"/>
      <c r="ROP71" s="246"/>
      <c r="ROQ71" s="246"/>
      <c r="ROR71" s="246"/>
      <c r="ROS71" s="246"/>
      <c r="ROT71" s="246"/>
      <c r="ROU71" s="246"/>
      <c r="ROV71" s="246"/>
      <c r="ROW71" s="246"/>
      <c r="ROX71" s="246"/>
      <c r="ROY71" s="246"/>
      <c r="ROZ71" s="246"/>
      <c r="RPA71" s="246"/>
      <c r="RPB71" s="246"/>
      <c r="RPC71" s="246"/>
      <c r="RPD71" s="246"/>
      <c r="RPE71" s="246"/>
      <c r="RPF71" s="246"/>
      <c r="RPG71" s="246"/>
      <c r="RPH71" s="246"/>
      <c r="RPI71" s="246"/>
      <c r="RPJ71" s="246"/>
      <c r="RPK71" s="246"/>
      <c r="RPL71" s="246"/>
      <c r="RPM71" s="246"/>
      <c r="RPN71" s="246"/>
      <c r="RPO71" s="246"/>
      <c r="RPP71" s="246"/>
      <c r="RPQ71" s="246"/>
      <c r="RPR71" s="246"/>
      <c r="RPS71" s="246"/>
      <c r="RPT71" s="246"/>
      <c r="RPU71" s="246"/>
      <c r="RPV71" s="246"/>
      <c r="RPW71" s="246"/>
      <c r="RPX71" s="246"/>
      <c r="RPY71" s="246"/>
      <c r="RPZ71" s="246"/>
      <c r="RQA71" s="246"/>
      <c r="RQB71" s="246"/>
      <c r="RQC71" s="246"/>
      <c r="RQD71" s="246"/>
      <c r="RQE71" s="246"/>
      <c r="RQF71" s="246"/>
      <c r="RQG71" s="246"/>
      <c r="RQH71" s="246"/>
      <c r="RQI71" s="246"/>
      <c r="RQJ71" s="246"/>
      <c r="RQK71" s="246"/>
      <c r="RQL71" s="246"/>
      <c r="RQM71" s="246"/>
      <c r="RQN71" s="246"/>
      <c r="RQO71" s="246"/>
      <c r="RQP71" s="246"/>
      <c r="RQQ71" s="246"/>
      <c r="RQR71" s="246"/>
      <c r="RQS71" s="246"/>
      <c r="RQT71" s="246"/>
      <c r="RQU71" s="246"/>
      <c r="RQV71" s="246"/>
      <c r="RQW71" s="246"/>
      <c r="RQX71" s="246"/>
      <c r="RQY71" s="246"/>
      <c r="RQZ71" s="246"/>
      <c r="RRA71" s="246"/>
      <c r="RRB71" s="246"/>
      <c r="RRC71" s="246"/>
      <c r="RRD71" s="246"/>
      <c r="RRE71" s="246"/>
      <c r="RRF71" s="246"/>
      <c r="RRG71" s="246"/>
      <c r="RRH71" s="246"/>
      <c r="RRI71" s="246"/>
      <c r="RRJ71" s="246"/>
      <c r="RRK71" s="246"/>
      <c r="RRL71" s="246"/>
      <c r="RRM71" s="246"/>
      <c r="RRN71" s="246"/>
      <c r="RRO71" s="246"/>
      <c r="RRP71" s="246"/>
      <c r="RRQ71" s="246"/>
      <c r="RRR71" s="246"/>
      <c r="RRS71" s="246"/>
      <c r="RRT71" s="246"/>
      <c r="RRU71" s="246"/>
      <c r="RRV71" s="246"/>
      <c r="RRW71" s="246"/>
      <c r="RRX71" s="246"/>
      <c r="RRY71" s="246"/>
      <c r="RRZ71" s="246"/>
      <c r="RSA71" s="246"/>
      <c r="RSB71" s="246"/>
      <c r="RSC71" s="246"/>
      <c r="RSD71" s="246"/>
      <c r="RSE71" s="246"/>
      <c r="RSF71" s="246"/>
      <c r="RSG71" s="246"/>
      <c r="RSH71" s="246"/>
      <c r="RSI71" s="246"/>
      <c r="RSJ71" s="246"/>
      <c r="RSK71" s="246"/>
      <c r="RSL71" s="246"/>
      <c r="RSM71" s="246"/>
      <c r="RSN71" s="246"/>
      <c r="RSO71" s="246"/>
      <c r="RSP71" s="246"/>
      <c r="RSQ71" s="246"/>
      <c r="RSR71" s="246"/>
      <c r="RSS71" s="246"/>
      <c r="RST71" s="246"/>
      <c r="RSU71" s="246"/>
      <c r="RSV71" s="246"/>
      <c r="RSW71" s="246"/>
      <c r="RSX71" s="246"/>
      <c r="RSY71" s="246"/>
      <c r="RSZ71" s="246"/>
      <c r="RTA71" s="246"/>
      <c r="RTB71" s="246"/>
      <c r="RTC71" s="246"/>
      <c r="RTD71" s="246"/>
      <c r="RTE71" s="246"/>
      <c r="RTF71" s="246"/>
      <c r="RTG71" s="246"/>
      <c r="RTH71" s="246"/>
      <c r="RTI71" s="246"/>
      <c r="RTJ71" s="246"/>
      <c r="RTK71" s="246"/>
      <c r="RTL71" s="246"/>
      <c r="RTM71" s="246"/>
      <c r="RTN71" s="246"/>
      <c r="RTO71" s="246"/>
      <c r="RTP71" s="246"/>
      <c r="RTQ71" s="246"/>
      <c r="RTR71" s="246"/>
      <c r="RTS71" s="246"/>
      <c r="RTT71" s="246"/>
      <c r="RTU71" s="246"/>
      <c r="RTV71" s="246"/>
      <c r="RTW71" s="246"/>
      <c r="RTX71" s="246"/>
      <c r="RTY71" s="246"/>
      <c r="RTZ71" s="246"/>
      <c r="RUA71" s="246"/>
      <c r="RUB71" s="246"/>
      <c r="RUC71" s="246"/>
      <c r="RUD71" s="246"/>
      <c r="RUE71" s="246"/>
      <c r="RUF71" s="246"/>
      <c r="RUG71" s="246"/>
      <c r="RUH71" s="246"/>
      <c r="RUI71" s="246"/>
      <c r="RUJ71" s="246"/>
      <c r="RUK71" s="246"/>
      <c r="RUL71" s="246"/>
      <c r="RUM71" s="246"/>
      <c r="RUN71" s="246"/>
      <c r="RUO71" s="246"/>
      <c r="RUP71" s="246"/>
      <c r="RUQ71" s="246"/>
      <c r="RUR71" s="246"/>
      <c r="RUS71" s="246"/>
      <c r="RUT71" s="246"/>
      <c r="RUU71" s="246"/>
      <c r="RUV71" s="246"/>
      <c r="RUW71" s="246"/>
      <c r="RUX71" s="246"/>
      <c r="RUY71" s="246"/>
      <c r="RUZ71" s="246"/>
      <c r="RVA71" s="246"/>
      <c r="RVB71" s="246"/>
      <c r="RVC71" s="246"/>
      <c r="RVD71" s="246"/>
      <c r="RVE71" s="246"/>
      <c r="RVF71" s="246"/>
      <c r="RVG71" s="246"/>
      <c r="RVH71" s="246"/>
      <c r="RVI71" s="246"/>
      <c r="RVJ71" s="246"/>
      <c r="RVK71" s="246"/>
      <c r="RVL71" s="246"/>
      <c r="RVM71" s="246"/>
      <c r="RVN71" s="246"/>
      <c r="RVO71" s="246"/>
      <c r="RVP71" s="246"/>
      <c r="RVQ71" s="246"/>
      <c r="RVR71" s="246"/>
      <c r="RVS71" s="246"/>
      <c r="RVT71" s="246"/>
      <c r="RVU71" s="246"/>
      <c r="RVV71" s="246"/>
      <c r="RVW71" s="246"/>
      <c r="RVX71" s="246"/>
      <c r="RVY71" s="246"/>
      <c r="RVZ71" s="246"/>
      <c r="RWA71" s="246"/>
      <c r="RWB71" s="246"/>
      <c r="RWC71" s="246"/>
      <c r="RWD71" s="246"/>
      <c r="RWE71" s="246"/>
      <c r="RWF71" s="246"/>
      <c r="RWG71" s="246"/>
      <c r="RWH71" s="246"/>
      <c r="RWI71" s="246"/>
      <c r="RWJ71" s="246"/>
      <c r="RWK71" s="246"/>
      <c r="RWL71" s="246"/>
      <c r="RWM71" s="246"/>
      <c r="RWN71" s="246"/>
      <c r="RWO71" s="246"/>
      <c r="RWP71" s="246"/>
      <c r="RWQ71" s="246"/>
      <c r="RWR71" s="246"/>
      <c r="RWS71" s="246"/>
      <c r="RWT71" s="246"/>
      <c r="RWU71" s="246"/>
      <c r="RWV71" s="246"/>
      <c r="RWW71" s="246"/>
      <c r="RWX71" s="246"/>
      <c r="RWY71" s="246"/>
      <c r="RWZ71" s="246"/>
      <c r="RXA71" s="246"/>
      <c r="RXB71" s="246"/>
      <c r="RXC71" s="246"/>
      <c r="RXD71" s="246"/>
      <c r="RXE71" s="246"/>
      <c r="RXF71" s="246"/>
      <c r="RXG71" s="246"/>
      <c r="RXH71" s="246"/>
      <c r="RXI71" s="246"/>
      <c r="RXJ71" s="246"/>
      <c r="RXK71" s="246"/>
      <c r="RXL71" s="246"/>
      <c r="RXM71" s="246"/>
      <c r="RXN71" s="246"/>
      <c r="RXO71" s="246"/>
      <c r="RXP71" s="246"/>
      <c r="RXQ71" s="246"/>
      <c r="RXR71" s="246"/>
      <c r="RXS71" s="246"/>
      <c r="RXT71" s="246"/>
      <c r="RXU71" s="246"/>
      <c r="RXV71" s="246"/>
      <c r="RXW71" s="246"/>
      <c r="RXX71" s="246"/>
      <c r="RXY71" s="246"/>
      <c r="RXZ71" s="246"/>
      <c r="RYA71" s="246"/>
      <c r="RYB71" s="246"/>
      <c r="RYC71" s="246"/>
      <c r="RYD71" s="246"/>
      <c r="RYE71" s="246"/>
      <c r="RYF71" s="246"/>
      <c r="RYG71" s="246"/>
      <c r="RYH71" s="246"/>
      <c r="RYI71" s="246"/>
      <c r="RYJ71" s="246"/>
      <c r="RYK71" s="246"/>
      <c r="RYL71" s="246"/>
      <c r="RYM71" s="246"/>
      <c r="RYN71" s="246"/>
      <c r="RYO71" s="246"/>
      <c r="RYP71" s="246"/>
      <c r="RYQ71" s="246"/>
      <c r="RYR71" s="246"/>
      <c r="RYS71" s="246"/>
      <c r="RYT71" s="246"/>
      <c r="RYU71" s="246"/>
      <c r="RYV71" s="246"/>
      <c r="RYW71" s="246"/>
      <c r="RYX71" s="246"/>
      <c r="RYY71" s="246"/>
      <c r="RYZ71" s="246"/>
      <c r="RZA71" s="246"/>
      <c r="RZB71" s="246"/>
      <c r="RZC71" s="246"/>
      <c r="RZD71" s="246"/>
      <c r="RZE71" s="246"/>
      <c r="RZF71" s="246"/>
      <c r="RZG71" s="246"/>
      <c r="RZH71" s="246"/>
      <c r="RZI71" s="246"/>
      <c r="RZJ71" s="246"/>
      <c r="RZK71" s="246"/>
      <c r="RZL71" s="246"/>
      <c r="RZM71" s="246"/>
      <c r="RZN71" s="246"/>
      <c r="RZO71" s="246"/>
      <c r="RZP71" s="246"/>
      <c r="RZQ71" s="246"/>
      <c r="RZR71" s="246"/>
      <c r="RZS71" s="246"/>
      <c r="RZT71" s="246"/>
      <c r="RZU71" s="246"/>
      <c r="RZV71" s="246"/>
      <c r="RZW71" s="246"/>
      <c r="RZX71" s="246"/>
      <c r="RZY71" s="246"/>
      <c r="RZZ71" s="246"/>
      <c r="SAA71" s="246"/>
      <c r="SAB71" s="246"/>
      <c r="SAC71" s="246"/>
      <c r="SAD71" s="246"/>
      <c r="SAE71" s="246"/>
      <c r="SAF71" s="246"/>
      <c r="SAG71" s="246"/>
      <c r="SAH71" s="246"/>
      <c r="SAI71" s="246"/>
      <c r="SAJ71" s="246"/>
      <c r="SAK71" s="246"/>
      <c r="SAL71" s="246"/>
      <c r="SAM71" s="246"/>
      <c r="SAN71" s="246"/>
      <c r="SAO71" s="246"/>
      <c r="SAP71" s="246"/>
      <c r="SAQ71" s="246"/>
      <c r="SAR71" s="246"/>
      <c r="SAS71" s="246"/>
      <c r="SAT71" s="246"/>
      <c r="SAU71" s="246"/>
      <c r="SAV71" s="246"/>
      <c r="SAW71" s="246"/>
      <c r="SAX71" s="246"/>
      <c r="SAY71" s="246"/>
      <c r="SAZ71" s="246"/>
      <c r="SBA71" s="246"/>
      <c r="SBB71" s="246"/>
      <c r="SBC71" s="246"/>
      <c r="SBD71" s="246"/>
      <c r="SBE71" s="246"/>
      <c r="SBF71" s="246"/>
      <c r="SBG71" s="246"/>
      <c r="SBH71" s="246"/>
      <c r="SBI71" s="246"/>
      <c r="SBJ71" s="246"/>
      <c r="SBK71" s="246"/>
      <c r="SBL71" s="246"/>
      <c r="SBM71" s="246"/>
      <c r="SBN71" s="246"/>
      <c r="SBO71" s="246"/>
      <c r="SBP71" s="246"/>
      <c r="SBQ71" s="246"/>
      <c r="SBR71" s="246"/>
      <c r="SBS71" s="246"/>
      <c r="SBT71" s="246"/>
      <c r="SBU71" s="246"/>
      <c r="SBV71" s="246"/>
      <c r="SBW71" s="246"/>
      <c r="SBX71" s="246"/>
      <c r="SBY71" s="246"/>
      <c r="SBZ71" s="246"/>
      <c r="SCA71" s="246"/>
      <c r="SCB71" s="246"/>
      <c r="SCC71" s="246"/>
      <c r="SCD71" s="246"/>
      <c r="SCE71" s="246"/>
      <c r="SCF71" s="246"/>
      <c r="SCG71" s="246"/>
      <c r="SCH71" s="246"/>
      <c r="SCI71" s="246"/>
      <c r="SCJ71" s="246"/>
      <c r="SCK71" s="246"/>
      <c r="SCL71" s="246"/>
      <c r="SCM71" s="246"/>
      <c r="SCN71" s="246"/>
      <c r="SCO71" s="246"/>
      <c r="SCP71" s="246"/>
      <c r="SCQ71" s="246"/>
      <c r="SCR71" s="246"/>
      <c r="SCS71" s="246"/>
      <c r="SCT71" s="246"/>
      <c r="SCU71" s="246"/>
      <c r="SCV71" s="246"/>
      <c r="SCW71" s="246"/>
      <c r="SCX71" s="246"/>
      <c r="SCY71" s="246"/>
      <c r="SCZ71" s="246"/>
      <c r="SDA71" s="246"/>
      <c r="SDB71" s="246"/>
      <c r="SDC71" s="246"/>
      <c r="SDD71" s="246"/>
      <c r="SDE71" s="246"/>
      <c r="SDF71" s="246"/>
      <c r="SDG71" s="246"/>
      <c r="SDH71" s="246"/>
      <c r="SDI71" s="246"/>
      <c r="SDJ71" s="246"/>
      <c r="SDK71" s="246"/>
      <c r="SDL71" s="246"/>
      <c r="SDM71" s="246"/>
      <c r="SDN71" s="246"/>
      <c r="SDO71" s="246"/>
      <c r="SDP71" s="246"/>
      <c r="SDQ71" s="246"/>
      <c r="SDR71" s="246"/>
      <c r="SDS71" s="246"/>
      <c r="SDT71" s="246"/>
      <c r="SDU71" s="246"/>
      <c r="SDV71" s="246"/>
      <c r="SDW71" s="246"/>
      <c r="SDX71" s="246"/>
      <c r="SDY71" s="246"/>
      <c r="SDZ71" s="246"/>
      <c r="SEA71" s="246"/>
      <c r="SEB71" s="246"/>
      <c r="SEC71" s="246"/>
      <c r="SED71" s="246"/>
      <c r="SEE71" s="246"/>
      <c r="SEF71" s="246"/>
      <c r="SEG71" s="246"/>
      <c r="SEH71" s="246"/>
      <c r="SEI71" s="246"/>
      <c r="SEJ71" s="246"/>
      <c r="SEK71" s="246"/>
      <c r="SEL71" s="246"/>
      <c r="SEM71" s="246"/>
      <c r="SEN71" s="246"/>
      <c r="SEO71" s="246"/>
      <c r="SEP71" s="246"/>
      <c r="SEQ71" s="246"/>
      <c r="SER71" s="246"/>
      <c r="SES71" s="246"/>
      <c r="SET71" s="246"/>
      <c r="SEU71" s="246"/>
      <c r="SEV71" s="246"/>
      <c r="SEW71" s="246"/>
      <c r="SEX71" s="246"/>
      <c r="SEY71" s="246"/>
      <c r="SEZ71" s="246"/>
      <c r="SFA71" s="246"/>
      <c r="SFB71" s="246"/>
      <c r="SFC71" s="246"/>
      <c r="SFD71" s="246"/>
      <c r="SFE71" s="246"/>
      <c r="SFF71" s="246"/>
      <c r="SFG71" s="246"/>
      <c r="SFH71" s="246"/>
      <c r="SFI71" s="246"/>
      <c r="SFJ71" s="246"/>
      <c r="SFK71" s="246"/>
      <c r="SFL71" s="246"/>
      <c r="SFM71" s="246"/>
      <c r="SFN71" s="246"/>
      <c r="SFO71" s="246"/>
      <c r="SFP71" s="246"/>
      <c r="SFQ71" s="246"/>
      <c r="SFR71" s="246"/>
      <c r="SFS71" s="246"/>
      <c r="SFT71" s="246"/>
      <c r="SFU71" s="246"/>
      <c r="SFV71" s="246"/>
      <c r="SFW71" s="246"/>
      <c r="SFX71" s="246"/>
      <c r="SFY71" s="246"/>
      <c r="SFZ71" s="246"/>
      <c r="SGA71" s="246"/>
      <c r="SGB71" s="246"/>
      <c r="SGC71" s="246"/>
      <c r="SGD71" s="246"/>
      <c r="SGE71" s="246"/>
      <c r="SGF71" s="246"/>
      <c r="SGG71" s="246"/>
      <c r="SGH71" s="246"/>
      <c r="SGI71" s="246"/>
      <c r="SGJ71" s="246"/>
      <c r="SGK71" s="246"/>
      <c r="SGL71" s="246"/>
      <c r="SGM71" s="246"/>
      <c r="SGN71" s="246"/>
      <c r="SGO71" s="246"/>
      <c r="SGP71" s="246"/>
      <c r="SGQ71" s="246"/>
      <c r="SGR71" s="246"/>
      <c r="SGS71" s="246"/>
      <c r="SGT71" s="246"/>
      <c r="SGU71" s="246"/>
      <c r="SGV71" s="246"/>
      <c r="SGW71" s="246"/>
      <c r="SGX71" s="246"/>
      <c r="SGY71" s="246"/>
      <c r="SGZ71" s="246"/>
      <c r="SHA71" s="246"/>
      <c r="SHB71" s="246"/>
      <c r="SHC71" s="246"/>
      <c r="SHD71" s="246"/>
      <c r="SHE71" s="246"/>
      <c r="SHF71" s="246"/>
      <c r="SHG71" s="246"/>
      <c r="SHH71" s="246"/>
      <c r="SHI71" s="246"/>
      <c r="SHJ71" s="246"/>
      <c r="SHK71" s="246"/>
      <c r="SHL71" s="246"/>
      <c r="SHM71" s="246"/>
      <c r="SHN71" s="246"/>
      <c r="SHO71" s="246"/>
      <c r="SHP71" s="246"/>
      <c r="SHQ71" s="246"/>
      <c r="SHR71" s="246"/>
      <c r="SHS71" s="246"/>
      <c r="SHT71" s="246"/>
      <c r="SHU71" s="246"/>
      <c r="SHV71" s="246"/>
      <c r="SHW71" s="246"/>
      <c r="SHX71" s="246"/>
      <c r="SHY71" s="246"/>
      <c r="SHZ71" s="246"/>
      <c r="SIA71" s="246"/>
      <c r="SIB71" s="246"/>
      <c r="SIC71" s="246"/>
      <c r="SID71" s="246"/>
      <c r="SIE71" s="246"/>
      <c r="SIF71" s="246"/>
      <c r="SIG71" s="246"/>
      <c r="SIH71" s="246"/>
      <c r="SII71" s="246"/>
      <c r="SIJ71" s="246"/>
      <c r="SIK71" s="246"/>
      <c r="SIL71" s="246"/>
      <c r="SIM71" s="246"/>
      <c r="SIN71" s="246"/>
      <c r="SIO71" s="246"/>
      <c r="SIP71" s="246"/>
      <c r="SIQ71" s="246"/>
      <c r="SIR71" s="246"/>
      <c r="SIS71" s="246"/>
      <c r="SIT71" s="246"/>
      <c r="SIU71" s="246"/>
      <c r="SIV71" s="246"/>
      <c r="SIW71" s="246"/>
      <c r="SIX71" s="246"/>
      <c r="SIY71" s="246"/>
      <c r="SIZ71" s="246"/>
      <c r="SJA71" s="246"/>
      <c r="SJB71" s="246"/>
      <c r="SJC71" s="246"/>
      <c r="SJD71" s="246"/>
      <c r="SJE71" s="246"/>
      <c r="SJF71" s="246"/>
      <c r="SJG71" s="246"/>
      <c r="SJH71" s="246"/>
      <c r="SJI71" s="246"/>
      <c r="SJJ71" s="246"/>
      <c r="SJK71" s="246"/>
      <c r="SJL71" s="246"/>
      <c r="SJM71" s="246"/>
      <c r="SJN71" s="246"/>
      <c r="SJO71" s="246"/>
      <c r="SJP71" s="246"/>
      <c r="SJQ71" s="246"/>
      <c r="SJR71" s="246"/>
      <c r="SJS71" s="246"/>
      <c r="SJT71" s="246"/>
      <c r="SJU71" s="246"/>
      <c r="SJV71" s="246"/>
      <c r="SJW71" s="246"/>
      <c r="SJX71" s="246"/>
      <c r="SJY71" s="246"/>
      <c r="SJZ71" s="246"/>
      <c r="SKA71" s="246"/>
      <c r="SKB71" s="246"/>
      <c r="SKC71" s="246"/>
      <c r="SKD71" s="246"/>
      <c r="SKE71" s="246"/>
      <c r="SKF71" s="246"/>
      <c r="SKG71" s="246"/>
      <c r="SKH71" s="246"/>
      <c r="SKI71" s="246"/>
      <c r="SKJ71" s="246"/>
      <c r="SKK71" s="246"/>
      <c r="SKL71" s="246"/>
      <c r="SKM71" s="246"/>
      <c r="SKN71" s="246"/>
      <c r="SKO71" s="246"/>
      <c r="SKP71" s="246"/>
      <c r="SKQ71" s="246"/>
      <c r="SKR71" s="246"/>
      <c r="SKS71" s="246"/>
      <c r="SKT71" s="246"/>
      <c r="SKU71" s="246"/>
      <c r="SKV71" s="246"/>
      <c r="SKW71" s="246"/>
      <c r="SKX71" s="246"/>
      <c r="SKY71" s="246"/>
      <c r="SKZ71" s="246"/>
      <c r="SLA71" s="246"/>
      <c r="SLB71" s="246"/>
      <c r="SLC71" s="246"/>
      <c r="SLD71" s="246"/>
      <c r="SLE71" s="246"/>
      <c r="SLF71" s="246"/>
      <c r="SLG71" s="246"/>
      <c r="SLH71" s="246"/>
      <c r="SLI71" s="246"/>
      <c r="SLJ71" s="246"/>
      <c r="SLK71" s="246"/>
      <c r="SLL71" s="246"/>
      <c r="SLM71" s="246"/>
      <c r="SLN71" s="246"/>
      <c r="SLO71" s="246"/>
      <c r="SLP71" s="246"/>
      <c r="SLQ71" s="246"/>
      <c r="SLR71" s="246"/>
      <c r="SLS71" s="246"/>
      <c r="SLT71" s="246"/>
      <c r="SLU71" s="246"/>
      <c r="SLV71" s="246"/>
      <c r="SLW71" s="246"/>
      <c r="SLX71" s="246"/>
      <c r="SLY71" s="246"/>
      <c r="SLZ71" s="246"/>
      <c r="SMA71" s="246"/>
      <c r="SMB71" s="246"/>
      <c r="SMC71" s="246"/>
      <c r="SMD71" s="246"/>
      <c r="SME71" s="246"/>
      <c r="SMF71" s="246"/>
      <c r="SMG71" s="246"/>
      <c r="SMH71" s="246"/>
      <c r="SMI71" s="246"/>
      <c r="SMJ71" s="246"/>
      <c r="SMK71" s="246"/>
      <c r="SML71" s="246"/>
      <c r="SMM71" s="246"/>
      <c r="SMN71" s="246"/>
      <c r="SMO71" s="246"/>
      <c r="SMP71" s="246"/>
      <c r="SMQ71" s="246"/>
      <c r="SMR71" s="246"/>
      <c r="SMS71" s="246"/>
      <c r="SMT71" s="246"/>
      <c r="SMU71" s="246"/>
      <c r="SMV71" s="246"/>
      <c r="SMW71" s="246"/>
      <c r="SMX71" s="246"/>
      <c r="SMY71" s="246"/>
      <c r="SMZ71" s="246"/>
      <c r="SNA71" s="246"/>
      <c r="SNB71" s="246"/>
      <c r="SNC71" s="246"/>
      <c r="SND71" s="246"/>
      <c r="SNE71" s="246"/>
      <c r="SNF71" s="246"/>
      <c r="SNG71" s="246"/>
      <c r="SNH71" s="246"/>
      <c r="SNI71" s="246"/>
      <c r="SNJ71" s="246"/>
      <c r="SNK71" s="246"/>
      <c r="SNL71" s="246"/>
      <c r="SNM71" s="246"/>
      <c r="SNN71" s="246"/>
      <c r="SNO71" s="246"/>
      <c r="SNP71" s="246"/>
      <c r="SNQ71" s="246"/>
      <c r="SNR71" s="246"/>
      <c r="SNS71" s="246"/>
      <c r="SNT71" s="246"/>
      <c r="SNU71" s="246"/>
      <c r="SNV71" s="246"/>
      <c r="SNW71" s="246"/>
      <c r="SNX71" s="246"/>
      <c r="SNY71" s="246"/>
      <c r="SNZ71" s="246"/>
      <c r="SOA71" s="246"/>
      <c r="SOB71" s="246"/>
      <c r="SOC71" s="246"/>
      <c r="SOD71" s="246"/>
      <c r="SOE71" s="246"/>
      <c r="SOF71" s="246"/>
      <c r="SOG71" s="246"/>
      <c r="SOH71" s="246"/>
      <c r="SOI71" s="246"/>
      <c r="SOJ71" s="246"/>
      <c r="SOK71" s="246"/>
      <c r="SOL71" s="246"/>
      <c r="SOM71" s="246"/>
      <c r="SON71" s="246"/>
      <c r="SOO71" s="246"/>
      <c r="SOP71" s="246"/>
      <c r="SOQ71" s="246"/>
      <c r="SOR71" s="246"/>
      <c r="SOS71" s="246"/>
      <c r="SOT71" s="246"/>
      <c r="SOU71" s="246"/>
      <c r="SOV71" s="246"/>
      <c r="SOW71" s="246"/>
      <c r="SOX71" s="246"/>
      <c r="SOY71" s="246"/>
      <c r="SOZ71" s="246"/>
      <c r="SPA71" s="246"/>
      <c r="SPB71" s="246"/>
      <c r="SPC71" s="246"/>
      <c r="SPD71" s="246"/>
      <c r="SPE71" s="246"/>
      <c r="SPF71" s="246"/>
      <c r="SPG71" s="246"/>
      <c r="SPH71" s="246"/>
      <c r="SPI71" s="246"/>
      <c r="SPJ71" s="246"/>
      <c r="SPK71" s="246"/>
      <c r="SPL71" s="246"/>
      <c r="SPM71" s="246"/>
      <c r="SPN71" s="246"/>
      <c r="SPO71" s="246"/>
      <c r="SPP71" s="246"/>
      <c r="SPQ71" s="246"/>
      <c r="SPR71" s="246"/>
      <c r="SPS71" s="246"/>
      <c r="SPT71" s="246"/>
      <c r="SPU71" s="246"/>
      <c r="SPV71" s="246"/>
      <c r="SPW71" s="246"/>
      <c r="SPX71" s="246"/>
      <c r="SPY71" s="246"/>
      <c r="SPZ71" s="246"/>
      <c r="SQA71" s="246"/>
      <c r="SQB71" s="246"/>
      <c r="SQC71" s="246"/>
      <c r="SQD71" s="246"/>
      <c r="SQE71" s="246"/>
      <c r="SQF71" s="246"/>
      <c r="SQG71" s="246"/>
      <c r="SQH71" s="246"/>
      <c r="SQI71" s="246"/>
      <c r="SQJ71" s="246"/>
      <c r="SQK71" s="246"/>
      <c r="SQL71" s="246"/>
      <c r="SQM71" s="246"/>
      <c r="SQN71" s="246"/>
      <c r="SQO71" s="246"/>
      <c r="SQP71" s="246"/>
      <c r="SQQ71" s="246"/>
      <c r="SQR71" s="246"/>
      <c r="SQS71" s="246"/>
      <c r="SQT71" s="246"/>
      <c r="SQU71" s="246"/>
      <c r="SQV71" s="246"/>
      <c r="SQW71" s="246"/>
      <c r="SQX71" s="246"/>
      <c r="SQY71" s="246"/>
      <c r="SQZ71" s="246"/>
      <c r="SRA71" s="246"/>
      <c r="SRB71" s="246"/>
      <c r="SRC71" s="246"/>
      <c r="SRD71" s="246"/>
      <c r="SRE71" s="246"/>
      <c r="SRF71" s="246"/>
      <c r="SRG71" s="246"/>
      <c r="SRH71" s="246"/>
      <c r="SRI71" s="246"/>
      <c r="SRJ71" s="246"/>
      <c r="SRK71" s="246"/>
      <c r="SRL71" s="246"/>
      <c r="SRM71" s="246"/>
      <c r="SRN71" s="246"/>
      <c r="SRO71" s="246"/>
      <c r="SRP71" s="246"/>
      <c r="SRQ71" s="246"/>
      <c r="SRR71" s="246"/>
      <c r="SRS71" s="246"/>
      <c r="SRT71" s="246"/>
      <c r="SRU71" s="246"/>
      <c r="SRV71" s="246"/>
      <c r="SRW71" s="246"/>
      <c r="SRX71" s="246"/>
      <c r="SRY71" s="246"/>
      <c r="SRZ71" s="246"/>
      <c r="SSA71" s="246"/>
      <c r="SSB71" s="246"/>
      <c r="SSC71" s="246"/>
      <c r="SSD71" s="246"/>
      <c r="SSE71" s="246"/>
      <c r="SSF71" s="246"/>
      <c r="SSG71" s="246"/>
      <c r="SSH71" s="246"/>
      <c r="SSI71" s="246"/>
      <c r="SSJ71" s="246"/>
      <c r="SSK71" s="246"/>
      <c r="SSL71" s="246"/>
      <c r="SSM71" s="246"/>
      <c r="SSN71" s="246"/>
      <c r="SSO71" s="246"/>
      <c r="SSP71" s="246"/>
      <c r="SSQ71" s="246"/>
      <c r="SSR71" s="246"/>
      <c r="SSS71" s="246"/>
      <c r="SST71" s="246"/>
      <c r="SSU71" s="246"/>
      <c r="SSV71" s="246"/>
      <c r="SSW71" s="246"/>
      <c r="SSX71" s="246"/>
      <c r="SSY71" s="246"/>
      <c r="SSZ71" s="246"/>
      <c r="STA71" s="246"/>
      <c r="STB71" s="246"/>
      <c r="STC71" s="246"/>
      <c r="STD71" s="246"/>
      <c r="STE71" s="246"/>
      <c r="STF71" s="246"/>
      <c r="STG71" s="246"/>
      <c r="STH71" s="246"/>
      <c r="STI71" s="246"/>
      <c r="STJ71" s="246"/>
      <c r="STK71" s="246"/>
      <c r="STL71" s="246"/>
      <c r="STM71" s="246"/>
      <c r="STN71" s="246"/>
      <c r="STO71" s="246"/>
      <c r="STP71" s="246"/>
      <c r="STQ71" s="246"/>
      <c r="STR71" s="246"/>
      <c r="STS71" s="246"/>
      <c r="STT71" s="246"/>
      <c r="STU71" s="246"/>
      <c r="STV71" s="246"/>
      <c r="STW71" s="246"/>
      <c r="STX71" s="246"/>
      <c r="STY71" s="246"/>
      <c r="STZ71" s="246"/>
      <c r="SUA71" s="246"/>
      <c r="SUB71" s="246"/>
      <c r="SUC71" s="246"/>
      <c r="SUD71" s="246"/>
      <c r="SUE71" s="246"/>
      <c r="SUF71" s="246"/>
      <c r="SUG71" s="246"/>
      <c r="SUH71" s="246"/>
      <c r="SUI71" s="246"/>
      <c r="SUJ71" s="246"/>
      <c r="SUK71" s="246"/>
      <c r="SUL71" s="246"/>
      <c r="SUM71" s="246"/>
      <c r="SUN71" s="246"/>
      <c r="SUO71" s="246"/>
      <c r="SUP71" s="246"/>
      <c r="SUQ71" s="246"/>
      <c r="SUR71" s="246"/>
      <c r="SUS71" s="246"/>
      <c r="SUT71" s="246"/>
      <c r="SUU71" s="246"/>
      <c r="SUV71" s="246"/>
      <c r="SUW71" s="246"/>
      <c r="SUX71" s="246"/>
      <c r="SUY71" s="246"/>
      <c r="SUZ71" s="246"/>
      <c r="SVA71" s="246"/>
      <c r="SVB71" s="246"/>
      <c r="SVC71" s="246"/>
      <c r="SVD71" s="246"/>
      <c r="SVE71" s="246"/>
      <c r="SVF71" s="246"/>
      <c r="SVG71" s="246"/>
      <c r="SVH71" s="246"/>
      <c r="SVI71" s="246"/>
      <c r="SVJ71" s="246"/>
      <c r="SVK71" s="246"/>
      <c r="SVL71" s="246"/>
      <c r="SVM71" s="246"/>
      <c r="SVN71" s="246"/>
      <c r="SVO71" s="246"/>
      <c r="SVP71" s="246"/>
      <c r="SVQ71" s="246"/>
      <c r="SVR71" s="246"/>
      <c r="SVS71" s="246"/>
      <c r="SVT71" s="246"/>
      <c r="SVU71" s="246"/>
      <c r="SVV71" s="246"/>
      <c r="SVW71" s="246"/>
      <c r="SVX71" s="246"/>
      <c r="SVY71" s="246"/>
      <c r="SVZ71" s="246"/>
      <c r="SWA71" s="246"/>
      <c r="SWB71" s="246"/>
      <c r="SWC71" s="246"/>
      <c r="SWD71" s="246"/>
      <c r="SWE71" s="246"/>
      <c r="SWF71" s="246"/>
      <c r="SWG71" s="246"/>
      <c r="SWH71" s="246"/>
      <c r="SWI71" s="246"/>
      <c r="SWJ71" s="246"/>
      <c r="SWK71" s="246"/>
      <c r="SWL71" s="246"/>
      <c r="SWM71" s="246"/>
      <c r="SWN71" s="246"/>
      <c r="SWO71" s="246"/>
      <c r="SWP71" s="246"/>
      <c r="SWQ71" s="246"/>
      <c r="SWR71" s="246"/>
      <c r="SWS71" s="246"/>
      <c r="SWT71" s="246"/>
      <c r="SWU71" s="246"/>
      <c r="SWV71" s="246"/>
      <c r="SWW71" s="246"/>
      <c r="SWX71" s="246"/>
      <c r="SWY71" s="246"/>
      <c r="SWZ71" s="246"/>
      <c r="SXA71" s="246"/>
      <c r="SXB71" s="246"/>
      <c r="SXC71" s="246"/>
      <c r="SXD71" s="246"/>
      <c r="SXE71" s="246"/>
      <c r="SXF71" s="246"/>
      <c r="SXG71" s="246"/>
      <c r="SXH71" s="246"/>
      <c r="SXI71" s="246"/>
      <c r="SXJ71" s="246"/>
      <c r="SXK71" s="246"/>
      <c r="SXL71" s="246"/>
      <c r="SXM71" s="246"/>
      <c r="SXN71" s="246"/>
      <c r="SXO71" s="246"/>
      <c r="SXP71" s="246"/>
      <c r="SXQ71" s="246"/>
      <c r="SXR71" s="246"/>
      <c r="SXS71" s="246"/>
      <c r="SXT71" s="246"/>
      <c r="SXU71" s="246"/>
      <c r="SXV71" s="246"/>
      <c r="SXW71" s="246"/>
      <c r="SXX71" s="246"/>
      <c r="SXY71" s="246"/>
      <c r="SXZ71" s="246"/>
      <c r="SYA71" s="246"/>
      <c r="SYB71" s="246"/>
      <c r="SYC71" s="246"/>
      <c r="SYD71" s="246"/>
      <c r="SYE71" s="246"/>
      <c r="SYF71" s="246"/>
      <c r="SYG71" s="246"/>
      <c r="SYH71" s="246"/>
      <c r="SYI71" s="246"/>
      <c r="SYJ71" s="246"/>
      <c r="SYK71" s="246"/>
      <c r="SYL71" s="246"/>
      <c r="SYM71" s="246"/>
      <c r="SYN71" s="246"/>
      <c r="SYO71" s="246"/>
      <c r="SYP71" s="246"/>
      <c r="SYQ71" s="246"/>
      <c r="SYR71" s="246"/>
      <c r="SYS71" s="246"/>
      <c r="SYT71" s="246"/>
      <c r="SYU71" s="246"/>
      <c r="SYV71" s="246"/>
      <c r="SYW71" s="246"/>
      <c r="SYX71" s="246"/>
      <c r="SYY71" s="246"/>
      <c r="SYZ71" s="246"/>
      <c r="SZA71" s="246"/>
      <c r="SZB71" s="246"/>
      <c r="SZC71" s="246"/>
      <c r="SZD71" s="246"/>
      <c r="SZE71" s="246"/>
      <c r="SZF71" s="246"/>
      <c r="SZG71" s="246"/>
      <c r="SZH71" s="246"/>
      <c r="SZI71" s="246"/>
      <c r="SZJ71" s="246"/>
      <c r="SZK71" s="246"/>
      <c r="SZL71" s="246"/>
      <c r="SZM71" s="246"/>
      <c r="SZN71" s="246"/>
      <c r="SZO71" s="246"/>
      <c r="SZP71" s="246"/>
      <c r="SZQ71" s="246"/>
      <c r="SZR71" s="246"/>
      <c r="SZS71" s="246"/>
      <c r="SZT71" s="246"/>
      <c r="SZU71" s="246"/>
      <c r="SZV71" s="246"/>
      <c r="SZW71" s="246"/>
      <c r="SZX71" s="246"/>
      <c r="SZY71" s="246"/>
      <c r="SZZ71" s="246"/>
      <c r="TAA71" s="246"/>
      <c r="TAB71" s="246"/>
      <c r="TAC71" s="246"/>
      <c r="TAD71" s="246"/>
      <c r="TAE71" s="246"/>
      <c r="TAF71" s="246"/>
      <c r="TAG71" s="246"/>
      <c r="TAH71" s="246"/>
      <c r="TAI71" s="246"/>
      <c r="TAJ71" s="246"/>
      <c r="TAK71" s="246"/>
      <c r="TAL71" s="246"/>
      <c r="TAM71" s="246"/>
      <c r="TAN71" s="246"/>
      <c r="TAO71" s="246"/>
      <c r="TAP71" s="246"/>
      <c r="TAQ71" s="246"/>
      <c r="TAR71" s="246"/>
      <c r="TAS71" s="246"/>
      <c r="TAT71" s="246"/>
      <c r="TAU71" s="246"/>
      <c r="TAV71" s="246"/>
      <c r="TAW71" s="246"/>
      <c r="TAX71" s="246"/>
      <c r="TAY71" s="246"/>
      <c r="TAZ71" s="246"/>
      <c r="TBA71" s="246"/>
      <c r="TBB71" s="246"/>
      <c r="TBC71" s="246"/>
      <c r="TBD71" s="246"/>
      <c r="TBE71" s="246"/>
      <c r="TBF71" s="246"/>
      <c r="TBG71" s="246"/>
      <c r="TBH71" s="246"/>
      <c r="TBI71" s="246"/>
      <c r="TBJ71" s="246"/>
      <c r="TBK71" s="246"/>
      <c r="TBL71" s="246"/>
      <c r="TBM71" s="246"/>
      <c r="TBN71" s="246"/>
      <c r="TBO71" s="246"/>
      <c r="TBP71" s="246"/>
      <c r="TBQ71" s="246"/>
      <c r="TBR71" s="246"/>
      <c r="TBS71" s="246"/>
      <c r="TBT71" s="246"/>
      <c r="TBU71" s="246"/>
      <c r="TBV71" s="246"/>
      <c r="TBW71" s="246"/>
      <c r="TBX71" s="246"/>
      <c r="TBY71" s="246"/>
      <c r="TBZ71" s="246"/>
      <c r="TCA71" s="246"/>
      <c r="TCB71" s="246"/>
      <c r="TCC71" s="246"/>
      <c r="TCD71" s="246"/>
      <c r="TCE71" s="246"/>
      <c r="TCF71" s="246"/>
      <c r="TCG71" s="246"/>
      <c r="TCH71" s="246"/>
      <c r="TCI71" s="246"/>
      <c r="TCJ71" s="246"/>
      <c r="TCK71" s="246"/>
      <c r="TCL71" s="246"/>
      <c r="TCM71" s="246"/>
      <c r="TCN71" s="246"/>
      <c r="TCO71" s="246"/>
      <c r="TCP71" s="246"/>
      <c r="TCQ71" s="246"/>
      <c r="TCR71" s="246"/>
      <c r="TCS71" s="246"/>
      <c r="TCT71" s="246"/>
      <c r="TCU71" s="246"/>
      <c r="TCV71" s="246"/>
      <c r="TCW71" s="246"/>
      <c r="TCX71" s="246"/>
      <c r="TCY71" s="246"/>
      <c r="TCZ71" s="246"/>
      <c r="TDA71" s="246"/>
      <c r="TDB71" s="246"/>
      <c r="TDC71" s="246"/>
      <c r="TDD71" s="246"/>
      <c r="TDE71" s="246"/>
      <c r="TDF71" s="246"/>
      <c r="TDG71" s="246"/>
      <c r="TDH71" s="246"/>
      <c r="TDI71" s="246"/>
      <c r="TDJ71" s="246"/>
      <c r="TDK71" s="246"/>
      <c r="TDL71" s="246"/>
      <c r="TDM71" s="246"/>
      <c r="TDN71" s="246"/>
      <c r="TDO71" s="246"/>
      <c r="TDP71" s="246"/>
      <c r="TDQ71" s="246"/>
      <c r="TDR71" s="246"/>
      <c r="TDS71" s="246"/>
      <c r="TDT71" s="246"/>
      <c r="TDU71" s="246"/>
      <c r="TDV71" s="246"/>
      <c r="TDW71" s="246"/>
      <c r="TDX71" s="246"/>
      <c r="TDY71" s="246"/>
      <c r="TDZ71" s="246"/>
      <c r="TEA71" s="246"/>
      <c r="TEB71" s="246"/>
      <c r="TEC71" s="246"/>
      <c r="TED71" s="246"/>
      <c r="TEE71" s="246"/>
      <c r="TEF71" s="246"/>
      <c r="TEG71" s="246"/>
      <c r="TEH71" s="246"/>
      <c r="TEI71" s="246"/>
      <c r="TEJ71" s="246"/>
      <c r="TEK71" s="246"/>
      <c r="TEL71" s="246"/>
      <c r="TEM71" s="246"/>
      <c r="TEN71" s="246"/>
      <c r="TEO71" s="246"/>
      <c r="TEP71" s="246"/>
      <c r="TEQ71" s="246"/>
      <c r="TER71" s="246"/>
      <c r="TES71" s="246"/>
      <c r="TET71" s="246"/>
      <c r="TEU71" s="246"/>
      <c r="TEV71" s="246"/>
      <c r="TEW71" s="246"/>
      <c r="TEX71" s="246"/>
      <c r="TEY71" s="246"/>
      <c r="TEZ71" s="246"/>
      <c r="TFA71" s="246"/>
      <c r="TFB71" s="246"/>
      <c r="TFC71" s="246"/>
      <c r="TFD71" s="246"/>
      <c r="TFE71" s="246"/>
      <c r="TFF71" s="246"/>
      <c r="TFG71" s="246"/>
      <c r="TFH71" s="246"/>
      <c r="TFI71" s="246"/>
      <c r="TFJ71" s="246"/>
      <c r="TFK71" s="246"/>
      <c r="TFL71" s="246"/>
      <c r="TFM71" s="246"/>
      <c r="TFN71" s="246"/>
      <c r="TFO71" s="246"/>
      <c r="TFP71" s="246"/>
      <c r="TFQ71" s="246"/>
      <c r="TFR71" s="246"/>
      <c r="TFS71" s="246"/>
      <c r="TFT71" s="246"/>
      <c r="TFU71" s="246"/>
      <c r="TFV71" s="246"/>
      <c r="TFW71" s="246"/>
      <c r="TFX71" s="246"/>
      <c r="TFY71" s="246"/>
      <c r="TFZ71" s="246"/>
      <c r="TGA71" s="246"/>
      <c r="TGB71" s="246"/>
      <c r="TGC71" s="246"/>
      <c r="TGD71" s="246"/>
      <c r="TGE71" s="246"/>
      <c r="TGF71" s="246"/>
      <c r="TGG71" s="246"/>
      <c r="TGH71" s="246"/>
      <c r="TGI71" s="246"/>
      <c r="TGJ71" s="246"/>
      <c r="TGK71" s="246"/>
      <c r="TGL71" s="246"/>
      <c r="TGM71" s="246"/>
      <c r="TGN71" s="246"/>
      <c r="TGO71" s="246"/>
      <c r="TGP71" s="246"/>
      <c r="TGQ71" s="246"/>
      <c r="TGR71" s="246"/>
      <c r="TGS71" s="246"/>
      <c r="TGT71" s="246"/>
      <c r="TGU71" s="246"/>
      <c r="TGV71" s="246"/>
      <c r="TGW71" s="246"/>
      <c r="TGX71" s="246"/>
      <c r="TGY71" s="246"/>
      <c r="TGZ71" s="246"/>
      <c r="THA71" s="246"/>
      <c r="THB71" s="246"/>
      <c r="THC71" s="246"/>
      <c r="THD71" s="246"/>
      <c r="THE71" s="246"/>
      <c r="THF71" s="246"/>
      <c r="THG71" s="246"/>
      <c r="THH71" s="246"/>
      <c r="THI71" s="246"/>
      <c r="THJ71" s="246"/>
      <c r="THK71" s="246"/>
      <c r="THL71" s="246"/>
      <c r="THM71" s="246"/>
      <c r="THN71" s="246"/>
      <c r="THO71" s="246"/>
      <c r="THP71" s="246"/>
      <c r="THQ71" s="246"/>
      <c r="THR71" s="246"/>
      <c r="THS71" s="246"/>
      <c r="THT71" s="246"/>
      <c r="THU71" s="246"/>
      <c r="THV71" s="246"/>
      <c r="THW71" s="246"/>
      <c r="THX71" s="246"/>
      <c r="THY71" s="246"/>
      <c r="THZ71" s="246"/>
      <c r="TIA71" s="246"/>
      <c r="TIB71" s="246"/>
      <c r="TIC71" s="246"/>
      <c r="TID71" s="246"/>
      <c r="TIE71" s="246"/>
      <c r="TIF71" s="246"/>
      <c r="TIG71" s="246"/>
      <c r="TIH71" s="246"/>
      <c r="TII71" s="246"/>
      <c r="TIJ71" s="246"/>
      <c r="TIK71" s="246"/>
      <c r="TIL71" s="246"/>
      <c r="TIM71" s="246"/>
      <c r="TIN71" s="246"/>
      <c r="TIO71" s="246"/>
      <c r="TIP71" s="246"/>
      <c r="TIQ71" s="246"/>
      <c r="TIR71" s="246"/>
      <c r="TIS71" s="246"/>
      <c r="TIT71" s="246"/>
      <c r="TIU71" s="246"/>
      <c r="TIV71" s="246"/>
      <c r="TIW71" s="246"/>
      <c r="TIX71" s="246"/>
      <c r="TIY71" s="246"/>
      <c r="TIZ71" s="246"/>
      <c r="TJA71" s="246"/>
      <c r="TJB71" s="246"/>
      <c r="TJC71" s="246"/>
      <c r="TJD71" s="246"/>
      <c r="TJE71" s="246"/>
      <c r="TJF71" s="246"/>
      <c r="TJG71" s="246"/>
      <c r="TJH71" s="246"/>
      <c r="TJI71" s="246"/>
      <c r="TJJ71" s="246"/>
      <c r="TJK71" s="246"/>
      <c r="TJL71" s="246"/>
      <c r="TJM71" s="246"/>
      <c r="TJN71" s="246"/>
      <c r="TJO71" s="246"/>
      <c r="TJP71" s="246"/>
      <c r="TJQ71" s="246"/>
      <c r="TJR71" s="246"/>
      <c r="TJS71" s="246"/>
      <c r="TJT71" s="246"/>
      <c r="TJU71" s="246"/>
      <c r="TJV71" s="246"/>
      <c r="TJW71" s="246"/>
      <c r="TJX71" s="246"/>
      <c r="TJY71" s="246"/>
      <c r="TJZ71" s="246"/>
      <c r="TKA71" s="246"/>
      <c r="TKB71" s="246"/>
      <c r="TKC71" s="246"/>
      <c r="TKD71" s="246"/>
      <c r="TKE71" s="246"/>
      <c r="TKF71" s="246"/>
      <c r="TKG71" s="246"/>
      <c r="TKH71" s="246"/>
      <c r="TKI71" s="246"/>
      <c r="TKJ71" s="246"/>
      <c r="TKK71" s="246"/>
      <c r="TKL71" s="246"/>
      <c r="TKM71" s="246"/>
      <c r="TKN71" s="246"/>
      <c r="TKO71" s="246"/>
      <c r="TKP71" s="246"/>
      <c r="TKQ71" s="246"/>
      <c r="TKR71" s="246"/>
      <c r="TKS71" s="246"/>
      <c r="TKT71" s="246"/>
      <c r="TKU71" s="246"/>
      <c r="TKV71" s="246"/>
      <c r="TKW71" s="246"/>
      <c r="TKX71" s="246"/>
      <c r="TKY71" s="246"/>
      <c r="TKZ71" s="246"/>
      <c r="TLA71" s="246"/>
      <c r="TLB71" s="246"/>
      <c r="TLC71" s="246"/>
      <c r="TLD71" s="246"/>
      <c r="TLE71" s="246"/>
      <c r="TLF71" s="246"/>
      <c r="TLG71" s="246"/>
      <c r="TLH71" s="246"/>
      <c r="TLI71" s="246"/>
      <c r="TLJ71" s="246"/>
      <c r="TLK71" s="246"/>
      <c r="TLL71" s="246"/>
      <c r="TLM71" s="246"/>
      <c r="TLN71" s="246"/>
      <c r="TLO71" s="246"/>
      <c r="TLP71" s="246"/>
      <c r="TLQ71" s="246"/>
      <c r="TLR71" s="246"/>
      <c r="TLS71" s="246"/>
      <c r="TLT71" s="246"/>
      <c r="TLU71" s="246"/>
      <c r="TLV71" s="246"/>
      <c r="TLW71" s="246"/>
      <c r="TLX71" s="246"/>
      <c r="TLY71" s="246"/>
      <c r="TLZ71" s="246"/>
      <c r="TMA71" s="246"/>
      <c r="TMB71" s="246"/>
      <c r="TMC71" s="246"/>
      <c r="TMD71" s="246"/>
      <c r="TME71" s="246"/>
      <c r="TMF71" s="246"/>
      <c r="TMG71" s="246"/>
      <c r="TMH71" s="246"/>
      <c r="TMI71" s="246"/>
      <c r="TMJ71" s="246"/>
      <c r="TMK71" s="246"/>
      <c r="TML71" s="246"/>
      <c r="TMM71" s="246"/>
      <c r="TMN71" s="246"/>
      <c r="TMO71" s="246"/>
      <c r="TMP71" s="246"/>
      <c r="TMQ71" s="246"/>
      <c r="TMR71" s="246"/>
      <c r="TMS71" s="246"/>
      <c r="TMT71" s="246"/>
      <c r="TMU71" s="246"/>
      <c r="TMV71" s="246"/>
      <c r="TMW71" s="246"/>
      <c r="TMX71" s="246"/>
      <c r="TMY71" s="246"/>
      <c r="TMZ71" s="246"/>
      <c r="TNA71" s="246"/>
      <c r="TNB71" s="246"/>
      <c r="TNC71" s="246"/>
      <c r="TND71" s="246"/>
      <c r="TNE71" s="246"/>
      <c r="TNF71" s="246"/>
      <c r="TNG71" s="246"/>
      <c r="TNH71" s="246"/>
      <c r="TNI71" s="246"/>
      <c r="TNJ71" s="246"/>
      <c r="TNK71" s="246"/>
      <c r="TNL71" s="246"/>
      <c r="TNM71" s="246"/>
      <c r="TNN71" s="246"/>
      <c r="TNO71" s="246"/>
      <c r="TNP71" s="246"/>
      <c r="TNQ71" s="246"/>
      <c r="TNR71" s="246"/>
      <c r="TNS71" s="246"/>
      <c r="TNT71" s="246"/>
      <c r="TNU71" s="246"/>
      <c r="TNV71" s="246"/>
      <c r="TNW71" s="246"/>
      <c r="TNX71" s="246"/>
      <c r="TNY71" s="246"/>
      <c r="TNZ71" s="246"/>
      <c r="TOA71" s="246"/>
      <c r="TOB71" s="246"/>
      <c r="TOC71" s="246"/>
      <c r="TOD71" s="246"/>
      <c r="TOE71" s="246"/>
      <c r="TOF71" s="246"/>
      <c r="TOG71" s="246"/>
      <c r="TOH71" s="246"/>
      <c r="TOI71" s="246"/>
      <c r="TOJ71" s="246"/>
      <c r="TOK71" s="246"/>
      <c r="TOL71" s="246"/>
      <c r="TOM71" s="246"/>
      <c r="TON71" s="246"/>
      <c r="TOO71" s="246"/>
      <c r="TOP71" s="246"/>
      <c r="TOQ71" s="246"/>
      <c r="TOR71" s="246"/>
      <c r="TOS71" s="246"/>
      <c r="TOT71" s="246"/>
      <c r="TOU71" s="246"/>
      <c r="TOV71" s="246"/>
      <c r="TOW71" s="246"/>
      <c r="TOX71" s="246"/>
      <c r="TOY71" s="246"/>
      <c r="TOZ71" s="246"/>
      <c r="TPA71" s="246"/>
      <c r="TPB71" s="246"/>
      <c r="TPC71" s="246"/>
      <c r="TPD71" s="246"/>
      <c r="TPE71" s="246"/>
      <c r="TPF71" s="246"/>
      <c r="TPG71" s="246"/>
      <c r="TPH71" s="246"/>
      <c r="TPI71" s="246"/>
      <c r="TPJ71" s="246"/>
      <c r="TPK71" s="246"/>
      <c r="TPL71" s="246"/>
      <c r="TPM71" s="246"/>
      <c r="TPN71" s="246"/>
      <c r="TPO71" s="246"/>
      <c r="TPP71" s="246"/>
      <c r="TPQ71" s="246"/>
      <c r="TPR71" s="246"/>
      <c r="TPS71" s="246"/>
      <c r="TPT71" s="246"/>
      <c r="TPU71" s="246"/>
      <c r="TPV71" s="246"/>
      <c r="TPW71" s="246"/>
      <c r="TPX71" s="246"/>
      <c r="TPY71" s="246"/>
      <c r="TPZ71" s="246"/>
      <c r="TQA71" s="246"/>
      <c r="TQB71" s="246"/>
      <c r="TQC71" s="246"/>
      <c r="TQD71" s="246"/>
      <c r="TQE71" s="246"/>
      <c r="TQF71" s="246"/>
      <c r="TQG71" s="246"/>
      <c r="TQH71" s="246"/>
      <c r="TQI71" s="246"/>
      <c r="TQJ71" s="246"/>
      <c r="TQK71" s="246"/>
      <c r="TQL71" s="246"/>
      <c r="TQM71" s="246"/>
      <c r="TQN71" s="246"/>
      <c r="TQO71" s="246"/>
      <c r="TQP71" s="246"/>
      <c r="TQQ71" s="246"/>
      <c r="TQR71" s="246"/>
      <c r="TQS71" s="246"/>
      <c r="TQT71" s="246"/>
      <c r="TQU71" s="246"/>
      <c r="TQV71" s="246"/>
      <c r="TQW71" s="246"/>
      <c r="TQX71" s="246"/>
      <c r="TQY71" s="246"/>
      <c r="TQZ71" s="246"/>
      <c r="TRA71" s="246"/>
      <c r="TRB71" s="246"/>
      <c r="TRC71" s="246"/>
      <c r="TRD71" s="246"/>
      <c r="TRE71" s="246"/>
      <c r="TRF71" s="246"/>
      <c r="TRG71" s="246"/>
      <c r="TRH71" s="246"/>
      <c r="TRI71" s="246"/>
      <c r="TRJ71" s="246"/>
      <c r="TRK71" s="246"/>
      <c r="TRL71" s="246"/>
      <c r="TRM71" s="246"/>
      <c r="TRN71" s="246"/>
      <c r="TRO71" s="246"/>
      <c r="TRP71" s="246"/>
      <c r="TRQ71" s="246"/>
      <c r="TRR71" s="246"/>
      <c r="TRS71" s="246"/>
      <c r="TRT71" s="246"/>
      <c r="TRU71" s="246"/>
      <c r="TRV71" s="246"/>
      <c r="TRW71" s="246"/>
      <c r="TRX71" s="246"/>
      <c r="TRY71" s="246"/>
      <c r="TRZ71" s="246"/>
      <c r="TSA71" s="246"/>
      <c r="TSB71" s="246"/>
      <c r="TSC71" s="246"/>
      <c r="TSD71" s="246"/>
      <c r="TSE71" s="246"/>
      <c r="TSF71" s="246"/>
      <c r="TSG71" s="246"/>
      <c r="TSH71" s="246"/>
      <c r="TSI71" s="246"/>
      <c r="TSJ71" s="246"/>
      <c r="TSK71" s="246"/>
      <c r="TSL71" s="246"/>
      <c r="TSM71" s="246"/>
      <c r="TSN71" s="246"/>
      <c r="TSO71" s="246"/>
      <c r="TSP71" s="246"/>
      <c r="TSQ71" s="246"/>
      <c r="TSR71" s="246"/>
      <c r="TSS71" s="246"/>
      <c r="TST71" s="246"/>
      <c r="TSU71" s="246"/>
      <c r="TSV71" s="246"/>
      <c r="TSW71" s="246"/>
      <c r="TSX71" s="246"/>
      <c r="TSY71" s="246"/>
      <c r="TSZ71" s="246"/>
      <c r="TTA71" s="246"/>
      <c r="TTB71" s="246"/>
      <c r="TTC71" s="246"/>
      <c r="TTD71" s="246"/>
      <c r="TTE71" s="246"/>
      <c r="TTF71" s="246"/>
      <c r="TTG71" s="246"/>
      <c r="TTH71" s="246"/>
      <c r="TTI71" s="246"/>
      <c r="TTJ71" s="246"/>
      <c r="TTK71" s="246"/>
      <c r="TTL71" s="246"/>
      <c r="TTM71" s="246"/>
      <c r="TTN71" s="246"/>
      <c r="TTO71" s="246"/>
      <c r="TTP71" s="246"/>
      <c r="TTQ71" s="246"/>
      <c r="TTR71" s="246"/>
      <c r="TTS71" s="246"/>
      <c r="TTT71" s="246"/>
      <c r="TTU71" s="246"/>
      <c r="TTV71" s="246"/>
      <c r="TTW71" s="246"/>
      <c r="TTX71" s="246"/>
      <c r="TTY71" s="246"/>
      <c r="TTZ71" s="246"/>
      <c r="TUA71" s="246"/>
      <c r="TUB71" s="246"/>
      <c r="TUC71" s="246"/>
      <c r="TUD71" s="246"/>
      <c r="TUE71" s="246"/>
      <c r="TUF71" s="246"/>
      <c r="TUG71" s="246"/>
      <c r="TUH71" s="246"/>
      <c r="TUI71" s="246"/>
      <c r="TUJ71" s="246"/>
      <c r="TUK71" s="246"/>
      <c r="TUL71" s="246"/>
      <c r="TUM71" s="246"/>
      <c r="TUN71" s="246"/>
      <c r="TUO71" s="246"/>
      <c r="TUP71" s="246"/>
      <c r="TUQ71" s="246"/>
      <c r="TUR71" s="246"/>
      <c r="TUS71" s="246"/>
      <c r="TUT71" s="246"/>
      <c r="TUU71" s="246"/>
      <c r="TUV71" s="246"/>
      <c r="TUW71" s="246"/>
      <c r="TUX71" s="246"/>
      <c r="TUY71" s="246"/>
      <c r="TUZ71" s="246"/>
      <c r="TVA71" s="246"/>
      <c r="TVB71" s="246"/>
      <c r="TVC71" s="246"/>
      <c r="TVD71" s="246"/>
      <c r="TVE71" s="246"/>
      <c r="TVF71" s="246"/>
      <c r="TVG71" s="246"/>
      <c r="TVH71" s="246"/>
      <c r="TVI71" s="246"/>
      <c r="TVJ71" s="246"/>
      <c r="TVK71" s="246"/>
      <c r="TVL71" s="246"/>
      <c r="TVM71" s="246"/>
      <c r="TVN71" s="246"/>
      <c r="TVO71" s="246"/>
      <c r="TVP71" s="246"/>
      <c r="TVQ71" s="246"/>
      <c r="TVR71" s="246"/>
      <c r="TVS71" s="246"/>
      <c r="TVT71" s="246"/>
      <c r="TVU71" s="246"/>
      <c r="TVV71" s="246"/>
      <c r="TVW71" s="246"/>
      <c r="TVX71" s="246"/>
      <c r="TVY71" s="246"/>
      <c r="TVZ71" s="246"/>
      <c r="TWA71" s="246"/>
      <c r="TWB71" s="246"/>
      <c r="TWC71" s="246"/>
      <c r="TWD71" s="246"/>
      <c r="TWE71" s="246"/>
      <c r="TWF71" s="246"/>
      <c r="TWG71" s="246"/>
      <c r="TWH71" s="246"/>
      <c r="TWI71" s="246"/>
      <c r="TWJ71" s="246"/>
      <c r="TWK71" s="246"/>
      <c r="TWL71" s="246"/>
      <c r="TWM71" s="246"/>
      <c r="TWN71" s="246"/>
      <c r="TWO71" s="246"/>
      <c r="TWP71" s="246"/>
      <c r="TWQ71" s="246"/>
      <c r="TWR71" s="246"/>
      <c r="TWS71" s="246"/>
      <c r="TWT71" s="246"/>
      <c r="TWU71" s="246"/>
      <c r="TWV71" s="246"/>
      <c r="TWW71" s="246"/>
      <c r="TWX71" s="246"/>
      <c r="TWY71" s="246"/>
      <c r="TWZ71" s="246"/>
      <c r="TXA71" s="246"/>
      <c r="TXB71" s="246"/>
      <c r="TXC71" s="246"/>
      <c r="TXD71" s="246"/>
      <c r="TXE71" s="246"/>
      <c r="TXF71" s="246"/>
      <c r="TXG71" s="246"/>
      <c r="TXH71" s="246"/>
      <c r="TXI71" s="246"/>
      <c r="TXJ71" s="246"/>
      <c r="TXK71" s="246"/>
      <c r="TXL71" s="246"/>
      <c r="TXM71" s="246"/>
      <c r="TXN71" s="246"/>
      <c r="TXO71" s="246"/>
      <c r="TXP71" s="246"/>
      <c r="TXQ71" s="246"/>
      <c r="TXR71" s="246"/>
      <c r="TXS71" s="246"/>
      <c r="TXT71" s="246"/>
      <c r="TXU71" s="246"/>
      <c r="TXV71" s="246"/>
      <c r="TXW71" s="246"/>
      <c r="TXX71" s="246"/>
      <c r="TXY71" s="246"/>
      <c r="TXZ71" s="246"/>
      <c r="TYA71" s="246"/>
      <c r="TYB71" s="246"/>
      <c r="TYC71" s="246"/>
      <c r="TYD71" s="246"/>
      <c r="TYE71" s="246"/>
      <c r="TYF71" s="246"/>
      <c r="TYG71" s="246"/>
      <c r="TYH71" s="246"/>
      <c r="TYI71" s="246"/>
      <c r="TYJ71" s="246"/>
      <c r="TYK71" s="246"/>
      <c r="TYL71" s="246"/>
      <c r="TYM71" s="246"/>
      <c r="TYN71" s="246"/>
      <c r="TYO71" s="246"/>
      <c r="TYP71" s="246"/>
      <c r="TYQ71" s="246"/>
      <c r="TYR71" s="246"/>
      <c r="TYS71" s="246"/>
      <c r="TYT71" s="246"/>
      <c r="TYU71" s="246"/>
      <c r="TYV71" s="246"/>
      <c r="TYW71" s="246"/>
      <c r="TYX71" s="246"/>
      <c r="TYY71" s="246"/>
      <c r="TYZ71" s="246"/>
      <c r="TZA71" s="246"/>
      <c r="TZB71" s="246"/>
      <c r="TZC71" s="246"/>
      <c r="TZD71" s="246"/>
      <c r="TZE71" s="246"/>
      <c r="TZF71" s="246"/>
      <c r="TZG71" s="246"/>
      <c r="TZH71" s="246"/>
      <c r="TZI71" s="246"/>
      <c r="TZJ71" s="246"/>
      <c r="TZK71" s="246"/>
      <c r="TZL71" s="246"/>
      <c r="TZM71" s="246"/>
      <c r="TZN71" s="246"/>
      <c r="TZO71" s="246"/>
      <c r="TZP71" s="246"/>
      <c r="TZQ71" s="246"/>
      <c r="TZR71" s="246"/>
      <c r="TZS71" s="246"/>
      <c r="TZT71" s="246"/>
      <c r="TZU71" s="246"/>
      <c r="TZV71" s="246"/>
      <c r="TZW71" s="246"/>
      <c r="TZX71" s="246"/>
      <c r="TZY71" s="246"/>
      <c r="TZZ71" s="246"/>
      <c r="UAA71" s="246"/>
      <c r="UAB71" s="246"/>
      <c r="UAC71" s="246"/>
      <c r="UAD71" s="246"/>
      <c r="UAE71" s="246"/>
      <c r="UAF71" s="246"/>
      <c r="UAG71" s="246"/>
      <c r="UAH71" s="246"/>
      <c r="UAI71" s="246"/>
      <c r="UAJ71" s="246"/>
      <c r="UAK71" s="246"/>
      <c r="UAL71" s="246"/>
      <c r="UAM71" s="246"/>
      <c r="UAN71" s="246"/>
      <c r="UAO71" s="246"/>
      <c r="UAP71" s="246"/>
      <c r="UAQ71" s="246"/>
      <c r="UAR71" s="246"/>
      <c r="UAS71" s="246"/>
      <c r="UAT71" s="246"/>
      <c r="UAU71" s="246"/>
      <c r="UAV71" s="246"/>
      <c r="UAW71" s="246"/>
      <c r="UAX71" s="246"/>
      <c r="UAY71" s="246"/>
      <c r="UAZ71" s="246"/>
      <c r="UBA71" s="246"/>
      <c r="UBB71" s="246"/>
      <c r="UBC71" s="246"/>
      <c r="UBD71" s="246"/>
      <c r="UBE71" s="246"/>
      <c r="UBF71" s="246"/>
      <c r="UBG71" s="246"/>
      <c r="UBH71" s="246"/>
      <c r="UBI71" s="246"/>
      <c r="UBJ71" s="246"/>
      <c r="UBK71" s="246"/>
      <c r="UBL71" s="246"/>
      <c r="UBM71" s="246"/>
      <c r="UBN71" s="246"/>
      <c r="UBO71" s="246"/>
      <c r="UBP71" s="246"/>
      <c r="UBQ71" s="246"/>
      <c r="UBR71" s="246"/>
      <c r="UBS71" s="246"/>
      <c r="UBT71" s="246"/>
      <c r="UBU71" s="246"/>
      <c r="UBV71" s="246"/>
      <c r="UBW71" s="246"/>
      <c r="UBX71" s="246"/>
      <c r="UBY71" s="246"/>
      <c r="UBZ71" s="246"/>
      <c r="UCA71" s="246"/>
      <c r="UCB71" s="246"/>
      <c r="UCC71" s="246"/>
      <c r="UCD71" s="246"/>
      <c r="UCE71" s="246"/>
      <c r="UCF71" s="246"/>
      <c r="UCG71" s="246"/>
      <c r="UCH71" s="246"/>
      <c r="UCI71" s="246"/>
      <c r="UCJ71" s="246"/>
      <c r="UCK71" s="246"/>
      <c r="UCL71" s="246"/>
      <c r="UCM71" s="246"/>
      <c r="UCN71" s="246"/>
      <c r="UCO71" s="246"/>
      <c r="UCP71" s="246"/>
      <c r="UCQ71" s="246"/>
      <c r="UCR71" s="246"/>
      <c r="UCS71" s="246"/>
      <c r="UCT71" s="246"/>
      <c r="UCU71" s="246"/>
      <c r="UCV71" s="246"/>
      <c r="UCW71" s="246"/>
      <c r="UCX71" s="246"/>
      <c r="UCY71" s="246"/>
      <c r="UCZ71" s="246"/>
      <c r="UDA71" s="246"/>
      <c r="UDB71" s="246"/>
      <c r="UDC71" s="246"/>
      <c r="UDD71" s="246"/>
      <c r="UDE71" s="246"/>
      <c r="UDF71" s="246"/>
      <c r="UDG71" s="246"/>
      <c r="UDH71" s="246"/>
      <c r="UDI71" s="246"/>
      <c r="UDJ71" s="246"/>
      <c r="UDK71" s="246"/>
      <c r="UDL71" s="246"/>
      <c r="UDM71" s="246"/>
      <c r="UDN71" s="246"/>
      <c r="UDO71" s="246"/>
      <c r="UDP71" s="246"/>
      <c r="UDQ71" s="246"/>
      <c r="UDR71" s="246"/>
      <c r="UDS71" s="246"/>
      <c r="UDT71" s="246"/>
      <c r="UDU71" s="246"/>
      <c r="UDV71" s="246"/>
      <c r="UDW71" s="246"/>
      <c r="UDX71" s="246"/>
      <c r="UDY71" s="246"/>
      <c r="UDZ71" s="246"/>
      <c r="UEA71" s="246"/>
      <c r="UEB71" s="246"/>
      <c r="UEC71" s="246"/>
      <c r="UED71" s="246"/>
      <c r="UEE71" s="246"/>
      <c r="UEF71" s="246"/>
      <c r="UEG71" s="246"/>
      <c r="UEH71" s="246"/>
      <c r="UEI71" s="246"/>
      <c r="UEJ71" s="246"/>
      <c r="UEK71" s="246"/>
      <c r="UEL71" s="246"/>
      <c r="UEM71" s="246"/>
      <c r="UEN71" s="246"/>
      <c r="UEO71" s="246"/>
      <c r="UEP71" s="246"/>
      <c r="UEQ71" s="246"/>
      <c r="UER71" s="246"/>
      <c r="UES71" s="246"/>
      <c r="UET71" s="246"/>
      <c r="UEU71" s="246"/>
      <c r="UEV71" s="246"/>
      <c r="UEW71" s="246"/>
      <c r="UEX71" s="246"/>
      <c r="UEY71" s="246"/>
      <c r="UEZ71" s="246"/>
      <c r="UFA71" s="246"/>
      <c r="UFB71" s="246"/>
      <c r="UFC71" s="246"/>
      <c r="UFD71" s="246"/>
      <c r="UFE71" s="246"/>
      <c r="UFF71" s="246"/>
      <c r="UFG71" s="246"/>
      <c r="UFH71" s="246"/>
      <c r="UFI71" s="246"/>
      <c r="UFJ71" s="246"/>
      <c r="UFK71" s="246"/>
      <c r="UFL71" s="246"/>
      <c r="UFM71" s="246"/>
      <c r="UFN71" s="246"/>
      <c r="UFO71" s="246"/>
      <c r="UFP71" s="246"/>
      <c r="UFQ71" s="246"/>
      <c r="UFR71" s="246"/>
      <c r="UFS71" s="246"/>
      <c r="UFT71" s="246"/>
      <c r="UFU71" s="246"/>
      <c r="UFV71" s="246"/>
      <c r="UFW71" s="246"/>
      <c r="UFX71" s="246"/>
      <c r="UFY71" s="246"/>
      <c r="UFZ71" s="246"/>
      <c r="UGA71" s="246"/>
      <c r="UGB71" s="246"/>
      <c r="UGC71" s="246"/>
      <c r="UGD71" s="246"/>
      <c r="UGE71" s="246"/>
      <c r="UGF71" s="246"/>
      <c r="UGG71" s="246"/>
      <c r="UGH71" s="246"/>
      <c r="UGI71" s="246"/>
      <c r="UGJ71" s="246"/>
      <c r="UGK71" s="246"/>
      <c r="UGL71" s="246"/>
      <c r="UGM71" s="246"/>
      <c r="UGN71" s="246"/>
      <c r="UGO71" s="246"/>
      <c r="UGP71" s="246"/>
      <c r="UGQ71" s="246"/>
      <c r="UGR71" s="246"/>
      <c r="UGS71" s="246"/>
      <c r="UGT71" s="246"/>
      <c r="UGU71" s="246"/>
      <c r="UGV71" s="246"/>
      <c r="UGW71" s="246"/>
      <c r="UGX71" s="246"/>
      <c r="UGY71" s="246"/>
      <c r="UGZ71" s="246"/>
      <c r="UHA71" s="246"/>
      <c r="UHB71" s="246"/>
      <c r="UHC71" s="246"/>
      <c r="UHD71" s="246"/>
      <c r="UHE71" s="246"/>
      <c r="UHF71" s="246"/>
      <c r="UHG71" s="246"/>
      <c r="UHH71" s="246"/>
      <c r="UHI71" s="246"/>
      <c r="UHJ71" s="246"/>
      <c r="UHK71" s="246"/>
      <c r="UHL71" s="246"/>
      <c r="UHM71" s="246"/>
      <c r="UHN71" s="246"/>
      <c r="UHO71" s="246"/>
      <c r="UHP71" s="246"/>
      <c r="UHQ71" s="246"/>
      <c r="UHR71" s="246"/>
      <c r="UHS71" s="246"/>
      <c r="UHT71" s="246"/>
      <c r="UHU71" s="246"/>
      <c r="UHV71" s="246"/>
      <c r="UHW71" s="246"/>
      <c r="UHX71" s="246"/>
      <c r="UHY71" s="246"/>
      <c r="UHZ71" s="246"/>
      <c r="UIA71" s="246"/>
      <c r="UIB71" s="246"/>
      <c r="UIC71" s="246"/>
      <c r="UID71" s="246"/>
      <c r="UIE71" s="246"/>
      <c r="UIF71" s="246"/>
      <c r="UIG71" s="246"/>
      <c r="UIH71" s="246"/>
      <c r="UII71" s="246"/>
      <c r="UIJ71" s="246"/>
      <c r="UIK71" s="246"/>
      <c r="UIL71" s="246"/>
      <c r="UIM71" s="246"/>
      <c r="UIN71" s="246"/>
      <c r="UIO71" s="246"/>
      <c r="UIP71" s="246"/>
      <c r="UIQ71" s="246"/>
      <c r="UIR71" s="246"/>
      <c r="UIS71" s="246"/>
      <c r="UIT71" s="246"/>
      <c r="UIU71" s="246"/>
      <c r="UIV71" s="246"/>
      <c r="UIW71" s="246"/>
      <c r="UIX71" s="246"/>
      <c r="UIY71" s="246"/>
      <c r="UIZ71" s="246"/>
      <c r="UJA71" s="246"/>
      <c r="UJB71" s="246"/>
      <c r="UJC71" s="246"/>
      <c r="UJD71" s="246"/>
      <c r="UJE71" s="246"/>
      <c r="UJF71" s="246"/>
      <c r="UJG71" s="246"/>
      <c r="UJH71" s="246"/>
      <c r="UJI71" s="246"/>
      <c r="UJJ71" s="246"/>
      <c r="UJK71" s="246"/>
      <c r="UJL71" s="246"/>
      <c r="UJM71" s="246"/>
      <c r="UJN71" s="246"/>
      <c r="UJO71" s="246"/>
      <c r="UJP71" s="246"/>
      <c r="UJQ71" s="246"/>
      <c r="UJR71" s="246"/>
      <c r="UJS71" s="246"/>
      <c r="UJT71" s="246"/>
      <c r="UJU71" s="246"/>
      <c r="UJV71" s="246"/>
      <c r="UJW71" s="246"/>
      <c r="UJX71" s="246"/>
      <c r="UJY71" s="246"/>
      <c r="UJZ71" s="246"/>
      <c r="UKA71" s="246"/>
      <c r="UKB71" s="246"/>
      <c r="UKC71" s="246"/>
      <c r="UKD71" s="246"/>
      <c r="UKE71" s="246"/>
      <c r="UKF71" s="246"/>
      <c r="UKG71" s="246"/>
      <c r="UKH71" s="246"/>
      <c r="UKI71" s="246"/>
      <c r="UKJ71" s="246"/>
      <c r="UKK71" s="246"/>
      <c r="UKL71" s="246"/>
      <c r="UKM71" s="246"/>
      <c r="UKN71" s="246"/>
      <c r="UKO71" s="246"/>
      <c r="UKP71" s="246"/>
      <c r="UKQ71" s="246"/>
      <c r="UKR71" s="246"/>
      <c r="UKS71" s="246"/>
      <c r="UKT71" s="246"/>
      <c r="UKU71" s="246"/>
      <c r="UKV71" s="246"/>
      <c r="UKW71" s="246"/>
      <c r="UKX71" s="246"/>
      <c r="UKY71" s="246"/>
      <c r="UKZ71" s="246"/>
      <c r="ULA71" s="246"/>
      <c r="ULB71" s="246"/>
      <c r="ULC71" s="246"/>
      <c r="ULD71" s="246"/>
      <c r="ULE71" s="246"/>
      <c r="ULF71" s="246"/>
      <c r="ULG71" s="246"/>
      <c r="ULH71" s="246"/>
      <c r="ULI71" s="246"/>
      <c r="ULJ71" s="246"/>
      <c r="ULK71" s="246"/>
      <c r="ULL71" s="246"/>
      <c r="ULM71" s="246"/>
      <c r="ULN71" s="246"/>
      <c r="ULO71" s="246"/>
      <c r="ULP71" s="246"/>
      <c r="ULQ71" s="246"/>
      <c r="ULR71" s="246"/>
      <c r="ULS71" s="246"/>
      <c r="ULT71" s="246"/>
      <c r="ULU71" s="246"/>
      <c r="ULV71" s="246"/>
      <c r="ULW71" s="246"/>
      <c r="ULX71" s="246"/>
      <c r="ULY71" s="246"/>
      <c r="ULZ71" s="246"/>
      <c r="UMA71" s="246"/>
      <c r="UMB71" s="246"/>
      <c r="UMC71" s="246"/>
      <c r="UMD71" s="246"/>
      <c r="UME71" s="246"/>
      <c r="UMF71" s="246"/>
      <c r="UMG71" s="246"/>
      <c r="UMH71" s="246"/>
      <c r="UMI71" s="246"/>
      <c r="UMJ71" s="246"/>
      <c r="UMK71" s="246"/>
      <c r="UML71" s="246"/>
      <c r="UMM71" s="246"/>
      <c r="UMN71" s="246"/>
      <c r="UMO71" s="246"/>
      <c r="UMP71" s="246"/>
      <c r="UMQ71" s="246"/>
      <c r="UMR71" s="246"/>
      <c r="UMS71" s="246"/>
      <c r="UMT71" s="246"/>
      <c r="UMU71" s="246"/>
      <c r="UMV71" s="246"/>
      <c r="UMW71" s="246"/>
      <c r="UMX71" s="246"/>
      <c r="UMY71" s="246"/>
      <c r="UMZ71" s="246"/>
      <c r="UNA71" s="246"/>
      <c r="UNB71" s="246"/>
      <c r="UNC71" s="246"/>
      <c r="UND71" s="246"/>
      <c r="UNE71" s="246"/>
      <c r="UNF71" s="246"/>
      <c r="UNG71" s="246"/>
      <c r="UNH71" s="246"/>
      <c r="UNI71" s="246"/>
      <c r="UNJ71" s="246"/>
      <c r="UNK71" s="246"/>
      <c r="UNL71" s="246"/>
      <c r="UNM71" s="246"/>
      <c r="UNN71" s="246"/>
      <c r="UNO71" s="246"/>
      <c r="UNP71" s="246"/>
      <c r="UNQ71" s="246"/>
      <c r="UNR71" s="246"/>
      <c r="UNS71" s="246"/>
      <c r="UNT71" s="246"/>
      <c r="UNU71" s="246"/>
      <c r="UNV71" s="246"/>
      <c r="UNW71" s="246"/>
      <c r="UNX71" s="246"/>
      <c r="UNY71" s="246"/>
      <c r="UNZ71" s="246"/>
      <c r="UOA71" s="246"/>
      <c r="UOB71" s="246"/>
      <c r="UOC71" s="246"/>
      <c r="UOD71" s="246"/>
      <c r="UOE71" s="246"/>
      <c r="UOF71" s="246"/>
      <c r="UOG71" s="246"/>
      <c r="UOH71" s="246"/>
      <c r="UOI71" s="246"/>
      <c r="UOJ71" s="246"/>
      <c r="UOK71" s="246"/>
      <c r="UOL71" s="246"/>
      <c r="UOM71" s="246"/>
      <c r="UON71" s="246"/>
      <c r="UOO71" s="246"/>
      <c r="UOP71" s="246"/>
      <c r="UOQ71" s="246"/>
      <c r="UOR71" s="246"/>
      <c r="UOS71" s="246"/>
      <c r="UOT71" s="246"/>
      <c r="UOU71" s="246"/>
      <c r="UOV71" s="246"/>
      <c r="UOW71" s="246"/>
      <c r="UOX71" s="246"/>
      <c r="UOY71" s="246"/>
      <c r="UOZ71" s="246"/>
      <c r="UPA71" s="246"/>
      <c r="UPB71" s="246"/>
      <c r="UPC71" s="246"/>
      <c r="UPD71" s="246"/>
      <c r="UPE71" s="246"/>
      <c r="UPF71" s="246"/>
      <c r="UPG71" s="246"/>
      <c r="UPH71" s="246"/>
      <c r="UPI71" s="246"/>
      <c r="UPJ71" s="246"/>
      <c r="UPK71" s="246"/>
      <c r="UPL71" s="246"/>
      <c r="UPM71" s="246"/>
      <c r="UPN71" s="246"/>
      <c r="UPO71" s="246"/>
      <c r="UPP71" s="246"/>
      <c r="UPQ71" s="246"/>
      <c r="UPR71" s="246"/>
      <c r="UPS71" s="246"/>
      <c r="UPT71" s="246"/>
      <c r="UPU71" s="246"/>
      <c r="UPV71" s="246"/>
      <c r="UPW71" s="246"/>
      <c r="UPX71" s="246"/>
      <c r="UPY71" s="246"/>
      <c r="UPZ71" s="246"/>
      <c r="UQA71" s="246"/>
      <c r="UQB71" s="246"/>
      <c r="UQC71" s="246"/>
      <c r="UQD71" s="246"/>
      <c r="UQE71" s="246"/>
      <c r="UQF71" s="246"/>
      <c r="UQG71" s="246"/>
      <c r="UQH71" s="246"/>
      <c r="UQI71" s="246"/>
      <c r="UQJ71" s="246"/>
      <c r="UQK71" s="246"/>
      <c r="UQL71" s="246"/>
      <c r="UQM71" s="246"/>
      <c r="UQN71" s="246"/>
      <c r="UQO71" s="246"/>
      <c r="UQP71" s="246"/>
      <c r="UQQ71" s="246"/>
      <c r="UQR71" s="246"/>
      <c r="UQS71" s="246"/>
      <c r="UQT71" s="246"/>
      <c r="UQU71" s="246"/>
      <c r="UQV71" s="246"/>
      <c r="UQW71" s="246"/>
      <c r="UQX71" s="246"/>
      <c r="UQY71" s="246"/>
      <c r="UQZ71" s="246"/>
      <c r="URA71" s="246"/>
      <c r="URB71" s="246"/>
      <c r="URC71" s="246"/>
      <c r="URD71" s="246"/>
      <c r="URE71" s="246"/>
      <c r="URF71" s="246"/>
      <c r="URG71" s="246"/>
      <c r="URH71" s="246"/>
      <c r="URI71" s="246"/>
      <c r="URJ71" s="246"/>
      <c r="URK71" s="246"/>
      <c r="URL71" s="246"/>
      <c r="URM71" s="246"/>
      <c r="URN71" s="246"/>
      <c r="URO71" s="246"/>
      <c r="URP71" s="246"/>
      <c r="URQ71" s="246"/>
      <c r="URR71" s="246"/>
      <c r="URS71" s="246"/>
      <c r="URT71" s="246"/>
      <c r="URU71" s="246"/>
      <c r="URV71" s="246"/>
      <c r="URW71" s="246"/>
      <c r="URX71" s="246"/>
      <c r="URY71" s="246"/>
      <c r="URZ71" s="246"/>
      <c r="USA71" s="246"/>
      <c r="USB71" s="246"/>
      <c r="USC71" s="246"/>
      <c r="USD71" s="246"/>
      <c r="USE71" s="246"/>
      <c r="USF71" s="246"/>
      <c r="USG71" s="246"/>
      <c r="USH71" s="246"/>
      <c r="USI71" s="246"/>
      <c r="USJ71" s="246"/>
      <c r="USK71" s="246"/>
      <c r="USL71" s="246"/>
      <c r="USM71" s="246"/>
      <c r="USN71" s="246"/>
      <c r="USO71" s="246"/>
      <c r="USP71" s="246"/>
      <c r="USQ71" s="246"/>
      <c r="USR71" s="246"/>
      <c r="USS71" s="246"/>
      <c r="UST71" s="246"/>
      <c r="USU71" s="246"/>
      <c r="USV71" s="246"/>
      <c r="USW71" s="246"/>
      <c r="USX71" s="246"/>
      <c r="USY71" s="246"/>
      <c r="USZ71" s="246"/>
      <c r="UTA71" s="246"/>
      <c r="UTB71" s="246"/>
      <c r="UTC71" s="246"/>
      <c r="UTD71" s="246"/>
      <c r="UTE71" s="246"/>
      <c r="UTF71" s="246"/>
      <c r="UTG71" s="246"/>
      <c r="UTH71" s="246"/>
      <c r="UTI71" s="246"/>
      <c r="UTJ71" s="246"/>
      <c r="UTK71" s="246"/>
      <c r="UTL71" s="246"/>
      <c r="UTM71" s="246"/>
      <c r="UTN71" s="246"/>
      <c r="UTO71" s="246"/>
      <c r="UTP71" s="246"/>
      <c r="UTQ71" s="246"/>
      <c r="UTR71" s="246"/>
      <c r="UTS71" s="246"/>
      <c r="UTT71" s="246"/>
      <c r="UTU71" s="246"/>
      <c r="UTV71" s="246"/>
      <c r="UTW71" s="246"/>
      <c r="UTX71" s="246"/>
      <c r="UTY71" s="246"/>
      <c r="UTZ71" s="246"/>
      <c r="UUA71" s="246"/>
      <c r="UUB71" s="246"/>
      <c r="UUC71" s="246"/>
      <c r="UUD71" s="246"/>
      <c r="UUE71" s="246"/>
      <c r="UUF71" s="246"/>
      <c r="UUG71" s="246"/>
      <c r="UUH71" s="246"/>
      <c r="UUI71" s="246"/>
      <c r="UUJ71" s="246"/>
      <c r="UUK71" s="246"/>
      <c r="UUL71" s="246"/>
      <c r="UUM71" s="246"/>
      <c r="UUN71" s="246"/>
      <c r="UUO71" s="246"/>
      <c r="UUP71" s="246"/>
      <c r="UUQ71" s="246"/>
      <c r="UUR71" s="246"/>
      <c r="UUS71" s="246"/>
      <c r="UUT71" s="246"/>
      <c r="UUU71" s="246"/>
      <c r="UUV71" s="246"/>
      <c r="UUW71" s="246"/>
      <c r="UUX71" s="246"/>
      <c r="UUY71" s="246"/>
      <c r="UUZ71" s="246"/>
      <c r="UVA71" s="246"/>
      <c r="UVB71" s="246"/>
      <c r="UVC71" s="246"/>
      <c r="UVD71" s="246"/>
      <c r="UVE71" s="246"/>
      <c r="UVF71" s="246"/>
      <c r="UVG71" s="246"/>
      <c r="UVH71" s="246"/>
      <c r="UVI71" s="246"/>
      <c r="UVJ71" s="246"/>
      <c r="UVK71" s="246"/>
      <c r="UVL71" s="246"/>
      <c r="UVM71" s="246"/>
      <c r="UVN71" s="246"/>
      <c r="UVO71" s="246"/>
      <c r="UVP71" s="246"/>
      <c r="UVQ71" s="246"/>
      <c r="UVR71" s="246"/>
      <c r="UVS71" s="246"/>
      <c r="UVT71" s="246"/>
      <c r="UVU71" s="246"/>
      <c r="UVV71" s="246"/>
      <c r="UVW71" s="246"/>
      <c r="UVX71" s="246"/>
      <c r="UVY71" s="246"/>
      <c r="UVZ71" s="246"/>
      <c r="UWA71" s="246"/>
      <c r="UWB71" s="246"/>
      <c r="UWC71" s="246"/>
      <c r="UWD71" s="246"/>
      <c r="UWE71" s="246"/>
      <c r="UWF71" s="246"/>
      <c r="UWG71" s="246"/>
      <c r="UWH71" s="246"/>
      <c r="UWI71" s="246"/>
      <c r="UWJ71" s="246"/>
      <c r="UWK71" s="246"/>
      <c r="UWL71" s="246"/>
      <c r="UWM71" s="246"/>
      <c r="UWN71" s="246"/>
      <c r="UWO71" s="246"/>
      <c r="UWP71" s="246"/>
      <c r="UWQ71" s="246"/>
      <c r="UWR71" s="246"/>
      <c r="UWS71" s="246"/>
      <c r="UWT71" s="246"/>
      <c r="UWU71" s="246"/>
      <c r="UWV71" s="246"/>
      <c r="UWW71" s="246"/>
      <c r="UWX71" s="246"/>
      <c r="UWY71" s="246"/>
      <c r="UWZ71" s="246"/>
      <c r="UXA71" s="246"/>
      <c r="UXB71" s="246"/>
      <c r="UXC71" s="246"/>
      <c r="UXD71" s="246"/>
      <c r="UXE71" s="246"/>
      <c r="UXF71" s="246"/>
      <c r="UXG71" s="246"/>
      <c r="UXH71" s="246"/>
      <c r="UXI71" s="246"/>
      <c r="UXJ71" s="246"/>
      <c r="UXK71" s="246"/>
      <c r="UXL71" s="246"/>
      <c r="UXM71" s="246"/>
      <c r="UXN71" s="246"/>
      <c r="UXO71" s="246"/>
      <c r="UXP71" s="246"/>
      <c r="UXQ71" s="246"/>
      <c r="UXR71" s="246"/>
      <c r="UXS71" s="246"/>
      <c r="UXT71" s="246"/>
      <c r="UXU71" s="246"/>
      <c r="UXV71" s="246"/>
      <c r="UXW71" s="246"/>
      <c r="UXX71" s="246"/>
      <c r="UXY71" s="246"/>
      <c r="UXZ71" s="246"/>
      <c r="UYA71" s="246"/>
      <c r="UYB71" s="246"/>
      <c r="UYC71" s="246"/>
      <c r="UYD71" s="246"/>
      <c r="UYE71" s="246"/>
      <c r="UYF71" s="246"/>
      <c r="UYG71" s="246"/>
      <c r="UYH71" s="246"/>
      <c r="UYI71" s="246"/>
      <c r="UYJ71" s="246"/>
      <c r="UYK71" s="246"/>
      <c r="UYL71" s="246"/>
      <c r="UYM71" s="246"/>
      <c r="UYN71" s="246"/>
      <c r="UYO71" s="246"/>
      <c r="UYP71" s="246"/>
      <c r="UYQ71" s="246"/>
      <c r="UYR71" s="246"/>
      <c r="UYS71" s="246"/>
      <c r="UYT71" s="246"/>
      <c r="UYU71" s="246"/>
      <c r="UYV71" s="246"/>
      <c r="UYW71" s="246"/>
      <c r="UYX71" s="246"/>
      <c r="UYY71" s="246"/>
      <c r="UYZ71" s="246"/>
      <c r="UZA71" s="246"/>
      <c r="UZB71" s="246"/>
      <c r="UZC71" s="246"/>
      <c r="UZD71" s="246"/>
      <c r="UZE71" s="246"/>
      <c r="UZF71" s="246"/>
      <c r="UZG71" s="246"/>
      <c r="UZH71" s="246"/>
      <c r="UZI71" s="246"/>
      <c r="UZJ71" s="246"/>
      <c r="UZK71" s="246"/>
      <c r="UZL71" s="246"/>
      <c r="UZM71" s="246"/>
      <c r="UZN71" s="246"/>
      <c r="UZO71" s="246"/>
      <c r="UZP71" s="246"/>
      <c r="UZQ71" s="246"/>
      <c r="UZR71" s="246"/>
      <c r="UZS71" s="246"/>
      <c r="UZT71" s="246"/>
      <c r="UZU71" s="246"/>
      <c r="UZV71" s="246"/>
      <c r="UZW71" s="246"/>
      <c r="UZX71" s="246"/>
      <c r="UZY71" s="246"/>
      <c r="UZZ71" s="246"/>
      <c r="VAA71" s="246"/>
      <c r="VAB71" s="246"/>
      <c r="VAC71" s="246"/>
      <c r="VAD71" s="246"/>
      <c r="VAE71" s="246"/>
      <c r="VAF71" s="246"/>
      <c r="VAG71" s="246"/>
      <c r="VAH71" s="246"/>
      <c r="VAI71" s="246"/>
      <c r="VAJ71" s="246"/>
      <c r="VAK71" s="246"/>
      <c r="VAL71" s="246"/>
      <c r="VAM71" s="246"/>
      <c r="VAN71" s="246"/>
      <c r="VAO71" s="246"/>
      <c r="VAP71" s="246"/>
      <c r="VAQ71" s="246"/>
      <c r="VAR71" s="246"/>
      <c r="VAS71" s="246"/>
      <c r="VAT71" s="246"/>
      <c r="VAU71" s="246"/>
      <c r="VAV71" s="246"/>
      <c r="VAW71" s="246"/>
      <c r="VAX71" s="246"/>
      <c r="VAY71" s="246"/>
      <c r="VAZ71" s="246"/>
      <c r="VBA71" s="246"/>
      <c r="VBB71" s="246"/>
      <c r="VBC71" s="246"/>
      <c r="VBD71" s="246"/>
      <c r="VBE71" s="246"/>
      <c r="VBF71" s="246"/>
      <c r="VBG71" s="246"/>
      <c r="VBH71" s="246"/>
      <c r="VBI71" s="246"/>
      <c r="VBJ71" s="246"/>
      <c r="VBK71" s="246"/>
      <c r="VBL71" s="246"/>
      <c r="VBM71" s="246"/>
      <c r="VBN71" s="246"/>
      <c r="VBO71" s="246"/>
      <c r="VBP71" s="246"/>
      <c r="VBQ71" s="246"/>
      <c r="VBR71" s="246"/>
      <c r="VBS71" s="246"/>
      <c r="VBT71" s="246"/>
      <c r="VBU71" s="246"/>
      <c r="VBV71" s="246"/>
      <c r="VBW71" s="246"/>
      <c r="VBX71" s="246"/>
      <c r="VBY71" s="246"/>
      <c r="VBZ71" s="246"/>
      <c r="VCA71" s="246"/>
      <c r="VCB71" s="246"/>
      <c r="VCC71" s="246"/>
      <c r="VCD71" s="246"/>
      <c r="VCE71" s="246"/>
      <c r="VCF71" s="246"/>
      <c r="VCG71" s="246"/>
      <c r="VCH71" s="246"/>
      <c r="VCI71" s="246"/>
      <c r="VCJ71" s="246"/>
      <c r="VCK71" s="246"/>
      <c r="VCL71" s="246"/>
      <c r="VCM71" s="246"/>
      <c r="VCN71" s="246"/>
      <c r="VCO71" s="246"/>
      <c r="VCP71" s="246"/>
      <c r="VCQ71" s="246"/>
      <c r="VCR71" s="246"/>
      <c r="VCS71" s="246"/>
      <c r="VCT71" s="246"/>
      <c r="VCU71" s="246"/>
      <c r="VCV71" s="246"/>
      <c r="VCW71" s="246"/>
      <c r="VCX71" s="246"/>
      <c r="VCY71" s="246"/>
      <c r="VCZ71" s="246"/>
      <c r="VDA71" s="246"/>
      <c r="VDB71" s="246"/>
      <c r="VDC71" s="246"/>
      <c r="VDD71" s="246"/>
      <c r="VDE71" s="246"/>
      <c r="VDF71" s="246"/>
      <c r="VDG71" s="246"/>
      <c r="VDH71" s="246"/>
      <c r="VDI71" s="246"/>
      <c r="VDJ71" s="246"/>
      <c r="VDK71" s="246"/>
      <c r="VDL71" s="246"/>
      <c r="VDM71" s="246"/>
      <c r="VDN71" s="246"/>
      <c r="VDO71" s="246"/>
      <c r="VDP71" s="246"/>
      <c r="VDQ71" s="246"/>
      <c r="VDR71" s="246"/>
      <c r="VDS71" s="246"/>
      <c r="VDT71" s="246"/>
      <c r="VDU71" s="246"/>
      <c r="VDV71" s="246"/>
      <c r="VDW71" s="246"/>
      <c r="VDX71" s="246"/>
      <c r="VDY71" s="246"/>
      <c r="VDZ71" s="246"/>
      <c r="VEA71" s="246"/>
      <c r="VEB71" s="246"/>
      <c r="VEC71" s="246"/>
      <c r="VED71" s="246"/>
      <c r="VEE71" s="246"/>
      <c r="VEF71" s="246"/>
      <c r="VEG71" s="246"/>
      <c r="VEH71" s="246"/>
      <c r="VEI71" s="246"/>
      <c r="VEJ71" s="246"/>
      <c r="VEK71" s="246"/>
      <c r="VEL71" s="246"/>
      <c r="VEM71" s="246"/>
      <c r="VEN71" s="246"/>
      <c r="VEO71" s="246"/>
      <c r="VEP71" s="246"/>
      <c r="VEQ71" s="246"/>
      <c r="VER71" s="246"/>
      <c r="VES71" s="246"/>
      <c r="VET71" s="246"/>
      <c r="VEU71" s="246"/>
      <c r="VEV71" s="246"/>
      <c r="VEW71" s="246"/>
      <c r="VEX71" s="246"/>
      <c r="VEY71" s="246"/>
      <c r="VEZ71" s="246"/>
      <c r="VFA71" s="246"/>
      <c r="VFB71" s="246"/>
      <c r="VFC71" s="246"/>
      <c r="VFD71" s="246"/>
      <c r="VFE71" s="246"/>
      <c r="VFF71" s="246"/>
      <c r="VFG71" s="246"/>
      <c r="VFH71" s="246"/>
      <c r="VFI71" s="246"/>
      <c r="VFJ71" s="246"/>
      <c r="VFK71" s="246"/>
      <c r="VFL71" s="246"/>
      <c r="VFM71" s="246"/>
      <c r="VFN71" s="246"/>
      <c r="VFO71" s="246"/>
      <c r="VFP71" s="246"/>
      <c r="VFQ71" s="246"/>
      <c r="VFR71" s="246"/>
      <c r="VFS71" s="246"/>
      <c r="VFT71" s="246"/>
      <c r="VFU71" s="246"/>
      <c r="VFV71" s="246"/>
      <c r="VFW71" s="246"/>
      <c r="VFX71" s="246"/>
      <c r="VFY71" s="246"/>
      <c r="VFZ71" s="246"/>
      <c r="VGA71" s="246"/>
      <c r="VGB71" s="246"/>
      <c r="VGC71" s="246"/>
      <c r="VGD71" s="246"/>
      <c r="VGE71" s="246"/>
      <c r="VGF71" s="246"/>
      <c r="VGG71" s="246"/>
      <c r="VGH71" s="246"/>
      <c r="VGI71" s="246"/>
      <c r="VGJ71" s="246"/>
      <c r="VGK71" s="246"/>
      <c r="VGL71" s="246"/>
      <c r="VGM71" s="246"/>
      <c r="VGN71" s="246"/>
      <c r="VGO71" s="246"/>
      <c r="VGP71" s="246"/>
      <c r="VGQ71" s="246"/>
      <c r="VGR71" s="246"/>
      <c r="VGS71" s="246"/>
      <c r="VGT71" s="246"/>
      <c r="VGU71" s="246"/>
      <c r="VGV71" s="246"/>
      <c r="VGW71" s="246"/>
      <c r="VGX71" s="246"/>
      <c r="VGY71" s="246"/>
      <c r="VGZ71" s="246"/>
      <c r="VHA71" s="246"/>
      <c r="VHB71" s="246"/>
      <c r="VHC71" s="246"/>
      <c r="VHD71" s="246"/>
      <c r="VHE71" s="246"/>
      <c r="VHF71" s="246"/>
      <c r="VHG71" s="246"/>
      <c r="VHH71" s="246"/>
      <c r="VHI71" s="246"/>
      <c r="VHJ71" s="246"/>
      <c r="VHK71" s="246"/>
      <c r="VHL71" s="246"/>
      <c r="VHM71" s="246"/>
      <c r="VHN71" s="246"/>
      <c r="VHO71" s="246"/>
      <c r="VHP71" s="246"/>
      <c r="VHQ71" s="246"/>
      <c r="VHR71" s="246"/>
      <c r="VHS71" s="246"/>
      <c r="VHT71" s="246"/>
      <c r="VHU71" s="246"/>
      <c r="VHV71" s="246"/>
      <c r="VHW71" s="246"/>
      <c r="VHX71" s="246"/>
      <c r="VHY71" s="246"/>
      <c r="VHZ71" s="246"/>
      <c r="VIA71" s="246"/>
      <c r="VIB71" s="246"/>
      <c r="VIC71" s="246"/>
      <c r="VID71" s="246"/>
      <c r="VIE71" s="246"/>
      <c r="VIF71" s="246"/>
      <c r="VIG71" s="246"/>
      <c r="VIH71" s="246"/>
      <c r="VII71" s="246"/>
      <c r="VIJ71" s="246"/>
      <c r="VIK71" s="246"/>
      <c r="VIL71" s="246"/>
      <c r="VIM71" s="246"/>
      <c r="VIN71" s="246"/>
      <c r="VIO71" s="246"/>
      <c r="VIP71" s="246"/>
      <c r="VIQ71" s="246"/>
      <c r="VIR71" s="246"/>
      <c r="VIS71" s="246"/>
      <c r="VIT71" s="246"/>
      <c r="VIU71" s="246"/>
      <c r="VIV71" s="246"/>
      <c r="VIW71" s="246"/>
      <c r="VIX71" s="246"/>
      <c r="VIY71" s="246"/>
      <c r="VIZ71" s="246"/>
      <c r="VJA71" s="246"/>
      <c r="VJB71" s="246"/>
      <c r="VJC71" s="246"/>
      <c r="VJD71" s="246"/>
      <c r="VJE71" s="246"/>
      <c r="VJF71" s="246"/>
      <c r="VJG71" s="246"/>
      <c r="VJH71" s="246"/>
      <c r="VJI71" s="246"/>
      <c r="VJJ71" s="246"/>
      <c r="VJK71" s="246"/>
      <c r="VJL71" s="246"/>
      <c r="VJM71" s="246"/>
      <c r="VJN71" s="246"/>
      <c r="VJO71" s="246"/>
      <c r="VJP71" s="246"/>
      <c r="VJQ71" s="246"/>
      <c r="VJR71" s="246"/>
      <c r="VJS71" s="246"/>
      <c r="VJT71" s="246"/>
      <c r="VJU71" s="246"/>
      <c r="VJV71" s="246"/>
      <c r="VJW71" s="246"/>
      <c r="VJX71" s="246"/>
      <c r="VJY71" s="246"/>
      <c r="VJZ71" s="246"/>
      <c r="VKA71" s="246"/>
      <c r="VKB71" s="246"/>
      <c r="VKC71" s="246"/>
      <c r="VKD71" s="246"/>
      <c r="VKE71" s="246"/>
      <c r="VKF71" s="246"/>
      <c r="VKG71" s="246"/>
      <c r="VKH71" s="246"/>
      <c r="VKI71" s="246"/>
      <c r="VKJ71" s="246"/>
      <c r="VKK71" s="246"/>
      <c r="VKL71" s="246"/>
      <c r="VKM71" s="246"/>
      <c r="VKN71" s="246"/>
      <c r="VKO71" s="246"/>
      <c r="VKP71" s="246"/>
      <c r="VKQ71" s="246"/>
      <c r="VKR71" s="246"/>
      <c r="VKS71" s="246"/>
      <c r="VKT71" s="246"/>
      <c r="VKU71" s="246"/>
      <c r="VKV71" s="246"/>
      <c r="VKW71" s="246"/>
      <c r="VKX71" s="246"/>
      <c r="VKY71" s="246"/>
      <c r="VKZ71" s="246"/>
      <c r="VLA71" s="246"/>
      <c r="VLB71" s="246"/>
      <c r="VLC71" s="246"/>
      <c r="VLD71" s="246"/>
      <c r="VLE71" s="246"/>
      <c r="VLF71" s="246"/>
      <c r="VLG71" s="246"/>
      <c r="VLH71" s="246"/>
      <c r="VLI71" s="246"/>
      <c r="VLJ71" s="246"/>
      <c r="VLK71" s="246"/>
      <c r="VLL71" s="246"/>
      <c r="VLM71" s="246"/>
      <c r="VLN71" s="246"/>
      <c r="VLO71" s="246"/>
      <c r="VLP71" s="246"/>
      <c r="VLQ71" s="246"/>
      <c r="VLR71" s="246"/>
      <c r="VLS71" s="246"/>
      <c r="VLT71" s="246"/>
      <c r="VLU71" s="246"/>
      <c r="VLV71" s="246"/>
      <c r="VLW71" s="246"/>
      <c r="VLX71" s="246"/>
      <c r="VLY71" s="246"/>
      <c r="VLZ71" s="246"/>
      <c r="VMA71" s="246"/>
      <c r="VMB71" s="246"/>
      <c r="VMC71" s="246"/>
      <c r="VMD71" s="246"/>
      <c r="VME71" s="246"/>
      <c r="VMF71" s="246"/>
      <c r="VMG71" s="246"/>
      <c r="VMH71" s="246"/>
      <c r="VMI71" s="246"/>
      <c r="VMJ71" s="246"/>
      <c r="VMK71" s="246"/>
      <c r="VML71" s="246"/>
      <c r="VMM71" s="246"/>
      <c r="VMN71" s="246"/>
      <c r="VMO71" s="246"/>
      <c r="VMP71" s="246"/>
      <c r="VMQ71" s="246"/>
      <c r="VMR71" s="246"/>
      <c r="VMS71" s="246"/>
      <c r="VMT71" s="246"/>
      <c r="VMU71" s="246"/>
      <c r="VMV71" s="246"/>
      <c r="VMW71" s="246"/>
      <c r="VMX71" s="246"/>
      <c r="VMY71" s="246"/>
      <c r="VMZ71" s="246"/>
      <c r="VNA71" s="246"/>
      <c r="VNB71" s="246"/>
      <c r="VNC71" s="246"/>
      <c r="VND71" s="246"/>
      <c r="VNE71" s="246"/>
      <c r="VNF71" s="246"/>
      <c r="VNG71" s="246"/>
      <c r="VNH71" s="246"/>
      <c r="VNI71" s="246"/>
      <c r="VNJ71" s="246"/>
      <c r="VNK71" s="246"/>
      <c r="VNL71" s="246"/>
      <c r="VNM71" s="246"/>
      <c r="VNN71" s="246"/>
      <c r="VNO71" s="246"/>
      <c r="VNP71" s="246"/>
      <c r="VNQ71" s="246"/>
      <c r="VNR71" s="246"/>
      <c r="VNS71" s="246"/>
      <c r="VNT71" s="246"/>
      <c r="VNU71" s="246"/>
      <c r="VNV71" s="246"/>
      <c r="VNW71" s="246"/>
      <c r="VNX71" s="246"/>
      <c r="VNY71" s="246"/>
      <c r="VNZ71" s="246"/>
      <c r="VOA71" s="246"/>
      <c r="VOB71" s="246"/>
      <c r="VOC71" s="246"/>
      <c r="VOD71" s="246"/>
      <c r="VOE71" s="246"/>
      <c r="VOF71" s="246"/>
      <c r="VOG71" s="246"/>
      <c r="VOH71" s="246"/>
      <c r="VOI71" s="246"/>
      <c r="VOJ71" s="246"/>
      <c r="VOK71" s="246"/>
      <c r="VOL71" s="246"/>
      <c r="VOM71" s="246"/>
      <c r="VON71" s="246"/>
      <c r="VOO71" s="246"/>
      <c r="VOP71" s="246"/>
      <c r="VOQ71" s="246"/>
      <c r="VOR71" s="246"/>
      <c r="VOS71" s="246"/>
      <c r="VOT71" s="246"/>
      <c r="VOU71" s="246"/>
      <c r="VOV71" s="246"/>
      <c r="VOW71" s="246"/>
      <c r="VOX71" s="246"/>
      <c r="VOY71" s="246"/>
      <c r="VOZ71" s="246"/>
      <c r="VPA71" s="246"/>
      <c r="VPB71" s="246"/>
      <c r="VPC71" s="246"/>
      <c r="VPD71" s="246"/>
      <c r="VPE71" s="246"/>
      <c r="VPF71" s="246"/>
      <c r="VPG71" s="246"/>
      <c r="VPH71" s="246"/>
      <c r="VPI71" s="246"/>
      <c r="VPJ71" s="246"/>
      <c r="VPK71" s="246"/>
      <c r="VPL71" s="246"/>
      <c r="VPM71" s="246"/>
      <c r="VPN71" s="246"/>
      <c r="VPO71" s="246"/>
      <c r="VPP71" s="246"/>
      <c r="VPQ71" s="246"/>
      <c r="VPR71" s="246"/>
      <c r="VPS71" s="246"/>
      <c r="VPT71" s="246"/>
      <c r="VPU71" s="246"/>
      <c r="VPV71" s="246"/>
      <c r="VPW71" s="246"/>
      <c r="VPX71" s="246"/>
      <c r="VPY71" s="246"/>
      <c r="VPZ71" s="246"/>
      <c r="VQA71" s="246"/>
      <c r="VQB71" s="246"/>
      <c r="VQC71" s="246"/>
      <c r="VQD71" s="246"/>
      <c r="VQE71" s="246"/>
      <c r="VQF71" s="246"/>
      <c r="VQG71" s="246"/>
      <c r="VQH71" s="246"/>
      <c r="VQI71" s="246"/>
      <c r="VQJ71" s="246"/>
      <c r="VQK71" s="246"/>
      <c r="VQL71" s="246"/>
      <c r="VQM71" s="246"/>
      <c r="VQN71" s="246"/>
      <c r="VQO71" s="246"/>
      <c r="VQP71" s="246"/>
      <c r="VQQ71" s="246"/>
      <c r="VQR71" s="246"/>
      <c r="VQS71" s="246"/>
      <c r="VQT71" s="246"/>
      <c r="VQU71" s="246"/>
      <c r="VQV71" s="246"/>
      <c r="VQW71" s="246"/>
      <c r="VQX71" s="246"/>
      <c r="VQY71" s="246"/>
      <c r="VQZ71" s="246"/>
      <c r="VRA71" s="246"/>
      <c r="VRB71" s="246"/>
      <c r="VRC71" s="246"/>
      <c r="VRD71" s="246"/>
      <c r="VRE71" s="246"/>
      <c r="VRF71" s="246"/>
      <c r="VRG71" s="246"/>
      <c r="VRH71" s="246"/>
      <c r="VRI71" s="246"/>
      <c r="VRJ71" s="246"/>
      <c r="VRK71" s="246"/>
      <c r="VRL71" s="246"/>
      <c r="VRM71" s="246"/>
      <c r="VRN71" s="246"/>
      <c r="VRO71" s="246"/>
      <c r="VRP71" s="246"/>
      <c r="VRQ71" s="246"/>
      <c r="VRR71" s="246"/>
      <c r="VRS71" s="246"/>
      <c r="VRT71" s="246"/>
      <c r="VRU71" s="246"/>
      <c r="VRV71" s="246"/>
      <c r="VRW71" s="246"/>
      <c r="VRX71" s="246"/>
      <c r="VRY71" s="246"/>
      <c r="VRZ71" s="246"/>
      <c r="VSA71" s="246"/>
      <c r="VSB71" s="246"/>
      <c r="VSC71" s="246"/>
      <c r="VSD71" s="246"/>
      <c r="VSE71" s="246"/>
      <c r="VSF71" s="246"/>
      <c r="VSG71" s="246"/>
      <c r="VSH71" s="246"/>
      <c r="VSI71" s="246"/>
      <c r="VSJ71" s="246"/>
      <c r="VSK71" s="246"/>
      <c r="VSL71" s="246"/>
      <c r="VSM71" s="246"/>
      <c r="VSN71" s="246"/>
      <c r="VSO71" s="246"/>
      <c r="VSP71" s="246"/>
      <c r="VSQ71" s="246"/>
      <c r="VSR71" s="246"/>
      <c r="VSS71" s="246"/>
      <c r="VST71" s="246"/>
      <c r="VSU71" s="246"/>
      <c r="VSV71" s="246"/>
      <c r="VSW71" s="246"/>
      <c r="VSX71" s="246"/>
      <c r="VSY71" s="246"/>
      <c r="VSZ71" s="246"/>
      <c r="VTA71" s="246"/>
      <c r="VTB71" s="246"/>
      <c r="VTC71" s="246"/>
      <c r="VTD71" s="246"/>
      <c r="VTE71" s="246"/>
      <c r="VTF71" s="246"/>
      <c r="VTG71" s="246"/>
      <c r="VTH71" s="246"/>
      <c r="VTI71" s="246"/>
      <c r="VTJ71" s="246"/>
      <c r="VTK71" s="246"/>
      <c r="VTL71" s="246"/>
      <c r="VTM71" s="246"/>
      <c r="VTN71" s="246"/>
      <c r="VTO71" s="246"/>
      <c r="VTP71" s="246"/>
      <c r="VTQ71" s="246"/>
      <c r="VTR71" s="246"/>
      <c r="VTS71" s="246"/>
      <c r="VTT71" s="246"/>
      <c r="VTU71" s="246"/>
      <c r="VTV71" s="246"/>
      <c r="VTW71" s="246"/>
      <c r="VTX71" s="246"/>
      <c r="VTY71" s="246"/>
      <c r="VTZ71" s="246"/>
      <c r="VUA71" s="246"/>
      <c r="VUB71" s="246"/>
      <c r="VUC71" s="246"/>
      <c r="VUD71" s="246"/>
      <c r="VUE71" s="246"/>
      <c r="VUF71" s="246"/>
      <c r="VUG71" s="246"/>
      <c r="VUH71" s="246"/>
      <c r="VUI71" s="246"/>
      <c r="VUJ71" s="246"/>
      <c r="VUK71" s="246"/>
      <c r="VUL71" s="246"/>
      <c r="VUM71" s="246"/>
      <c r="VUN71" s="246"/>
      <c r="VUO71" s="246"/>
      <c r="VUP71" s="246"/>
      <c r="VUQ71" s="246"/>
      <c r="VUR71" s="246"/>
      <c r="VUS71" s="246"/>
      <c r="VUT71" s="246"/>
      <c r="VUU71" s="246"/>
      <c r="VUV71" s="246"/>
      <c r="VUW71" s="246"/>
      <c r="VUX71" s="246"/>
      <c r="VUY71" s="246"/>
      <c r="VUZ71" s="246"/>
      <c r="VVA71" s="246"/>
      <c r="VVB71" s="246"/>
      <c r="VVC71" s="246"/>
      <c r="VVD71" s="246"/>
      <c r="VVE71" s="246"/>
      <c r="VVF71" s="246"/>
      <c r="VVG71" s="246"/>
      <c r="VVH71" s="246"/>
      <c r="VVI71" s="246"/>
      <c r="VVJ71" s="246"/>
      <c r="VVK71" s="246"/>
      <c r="VVL71" s="246"/>
      <c r="VVM71" s="246"/>
      <c r="VVN71" s="246"/>
      <c r="VVO71" s="246"/>
      <c r="VVP71" s="246"/>
      <c r="VVQ71" s="246"/>
      <c r="VVR71" s="246"/>
      <c r="VVS71" s="246"/>
      <c r="VVT71" s="246"/>
      <c r="VVU71" s="246"/>
      <c r="VVV71" s="246"/>
      <c r="VVW71" s="246"/>
      <c r="VVX71" s="246"/>
      <c r="VVY71" s="246"/>
      <c r="VVZ71" s="246"/>
      <c r="VWA71" s="246"/>
      <c r="VWB71" s="246"/>
      <c r="VWC71" s="246"/>
      <c r="VWD71" s="246"/>
      <c r="VWE71" s="246"/>
      <c r="VWF71" s="246"/>
      <c r="VWG71" s="246"/>
      <c r="VWH71" s="246"/>
      <c r="VWI71" s="246"/>
      <c r="VWJ71" s="246"/>
      <c r="VWK71" s="246"/>
      <c r="VWL71" s="246"/>
      <c r="VWM71" s="246"/>
      <c r="VWN71" s="246"/>
      <c r="VWO71" s="246"/>
      <c r="VWP71" s="246"/>
      <c r="VWQ71" s="246"/>
      <c r="VWR71" s="246"/>
      <c r="VWS71" s="246"/>
      <c r="VWT71" s="246"/>
      <c r="VWU71" s="246"/>
      <c r="VWV71" s="246"/>
      <c r="VWW71" s="246"/>
      <c r="VWX71" s="246"/>
      <c r="VWY71" s="246"/>
      <c r="VWZ71" s="246"/>
      <c r="VXA71" s="246"/>
      <c r="VXB71" s="246"/>
      <c r="VXC71" s="246"/>
      <c r="VXD71" s="246"/>
      <c r="VXE71" s="246"/>
      <c r="VXF71" s="246"/>
      <c r="VXG71" s="246"/>
      <c r="VXH71" s="246"/>
      <c r="VXI71" s="246"/>
      <c r="VXJ71" s="246"/>
      <c r="VXK71" s="246"/>
      <c r="VXL71" s="246"/>
      <c r="VXM71" s="246"/>
      <c r="VXN71" s="246"/>
      <c r="VXO71" s="246"/>
      <c r="VXP71" s="246"/>
      <c r="VXQ71" s="246"/>
      <c r="VXR71" s="246"/>
      <c r="VXS71" s="246"/>
      <c r="VXT71" s="246"/>
      <c r="VXU71" s="246"/>
      <c r="VXV71" s="246"/>
      <c r="VXW71" s="246"/>
      <c r="VXX71" s="246"/>
      <c r="VXY71" s="246"/>
      <c r="VXZ71" s="246"/>
      <c r="VYA71" s="246"/>
      <c r="VYB71" s="246"/>
      <c r="VYC71" s="246"/>
      <c r="VYD71" s="246"/>
      <c r="VYE71" s="246"/>
      <c r="VYF71" s="246"/>
      <c r="VYG71" s="246"/>
      <c r="VYH71" s="246"/>
      <c r="VYI71" s="246"/>
      <c r="VYJ71" s="246"/>
      <c r="VYK71" s="246"/>
      <c r="VYL71" s="246"/>
      <c r="VYM71" s="246"/>
      <c r="VYN71" s="246"/>
      <c r="VYO71" s="246"/>
      <c r="VYP71" s="246"/>
      <c r="VYQ71" s="246"/>
      <c r="VYR71" s="246"/>
      <c r="VYS71" s="246"/>
      <c r="VYT71" s="246"/>
      <c r="VYU71" s="246"/>
      <c r="VYV71" s="246"/>
      <c r="VYW71" s="246"/>
      <c r="VYX71" s="246"/>
      <c r="VYY71" s="246"/>
      <c r="VYZ71" s="246"/>
      <c r="VZA71" s="246"/>
      <c r="VZB71" s="246"/>
      <c r="VZC71" s="246"/>
      <c r="VZD71" s="246"/>
      <c r="VZE71" s="246"/>
      <c r="VZF71" s="246"/>
      <c r="VZG71" s="246"/>
      <c r="VZH71" s="246"/>
      <c r="VZI71" s="246"/>
      <c r="VZJ71" s="246"/>
      <c r="VZK71" s="246"/>
      <c r="VZL71" s="246"/>
      <c r="VZM71" s="246"/>
      <c r="VZN71" s="246"/>
      <c r="VZO71" s="246"/>
      <c r="VZP71" s="246"/>
      <c r="VZQ71" s="246"/>
      <c r="VZR71" s="246"/>
      <c r="VZS71" s="246"/>
      <c r="VZT71" s="246"/>
      <c r="VZU71" s="246"/>
      <c r="VZV71" s="246"/>
      <c r="VZW71" s="246"/>
      <c r="VZX71" s="246"/>
      <c r="VZY71" s="246"/>
      <c r="VZZ71" s="246"/>
      <c r="WAA71" s="246"/>
      <c r="WAB71" s="246"/>
      <c r="WAC71" s="246"/>
      <c r="WAD71" s="246"/>
      <c r="WAE71" s="246"/>
      <c r="WAF71" s="246"/>
      <c r="WAG71" s="246"/>
      <c r="WAH71" s="246"/>
      <c r="WAI71" s="246"/>
      <c r="WAJ71" s="246"/>
      <c r="WAK71" s="246"/>
      <c r="WAL71" s="246"/>
      <c r="WAM71" s="246"/>
      <c r="WAN71" s="246"/>
      <c r="WAO71" s="246"/>
      <c r="WAP71" s="246"/>
      <c r="WAQ71" s="246"/>
      <c r="WAR71" s="246"/>
      <c r="WAS71" s="246"/>
      <c r="WAT71" s="246"/>
      <c r="WAU71" s="246"/>
      <c r="WAV71" s="246"/>
      <c r="WAW71" s="246"/>
      <c r="WAX71" s="246"/>
      <c r="WAY71" s="246"/>
      <c r="WAZ71" s="246"/>
      <c r="WBA71" s="246"/>
      <c r="WBB71" s="246"/>
      <c r="WBC71" s="246"/>
      <c r="WBD71" s="246"/>
      <c r="WBE71" s="246"/>
      <c r="WBF71" s="246"/>
      <c r="WBG71" s="246"/>
      <c r="WBH71" s="246"/>
      <c r="WBI71" s="246"/>
      <c r="WBJ71" s="246"/>
      <c r="WBK71" s="246"/>
      <c r="WBL71" s="246"/>
      <c r="WBM71" s="246"/>
      <c r="WBN71" s="246"/>
      <c r="WBO71" s="246"/>
      <c r="WBP71" s="246"/>
      <c r="WBQ71" s="246"/>
      <c r="WBR71" s="246"/>
      <c r="WBS71" s="246"/>
      <c r="WBT71" s="246"/>
      <c r="WBU71" s="246"/>
      <c r="WBV71" s="246"/>
      <c r="WBW71" s="246"/>
      <c r="WBX71" s="246"/>
      <c r="WBY71" s="246"/>
      <c r="WBZ71" s="246"/>
      <c r="WCA71" s="246"/>
      <c r="WCB71" s="246"/>
      <c r="WCC71" s="246"/>
      <c r="WCD71" s="246"/>
      <c r="WCE71" s="246"/>
      <c r="WCF71" s="246"/>
      <c r="WCG71" s="246"/>
      <c r="WCH71" s="246"/>
      <c r="WCI71" s="246"/>
      <c r="WCJ71" s="246"/>
      <c r="WCK71" s="246"/>
      <c r="WCL71" s="246"/>
      <c r="WCM71" s="246"/>
      <c r="WCN71" s="246"/>
      <c r="WCO71" s="246"/>
      <c r="WCP71" s="246"/>
      <c r="WCQ71" s="246"/>
      <c r="WCR71" s="246"/>
      <c r="WCS71" s="246"/>
      <c r="WCT71" s="246"/>
      <c r="WCU71" s="246"/>
      <c r="WCV71" s="246"/>
      <c r="WCW71" s="246"/>
      <c r="WCX71" s="246"/>
      <c r="WCY71" s="246"/>
      <c r="WCZ71" s="246"/>
      <c r="WDA71" s="246"/>
      <c r="WDB71" s="246"/>
      <c r="WDC71" s="246"/>
      <c r="WDD71" s="246"/>
      <c r="WDE71" s="246"/>
      <c r="WDF71" s="246"/>
      <c r="WDG71" s="246"/>
      <c r="WDH71" s="246"/>
      <c r="WDI71" s="246"/>
      <c r="WDJ71" s="246"/>
      <c r="WDK71" s="246"/>
      <c r="WDL71" s="246"/>
      <c r="WDM71" s="246"/>
      <c r="WDN71" s="246"/>
      <c r="WDO71" s="246"/>
      <c r="WDP71" s="246"/>
      <c r="WDQ71" s="246"/>
      <c r="WDR71" s="246"/>
      <c r="WDS71" s="246"/>
      <c r="WDT71" s="246"/>
      <c r="WDU71" s="246"/>
      <c r="WDV71" s="246"/>
      <c r="WDW71" s="246"/>
      <c r="WDX71" s="246"/>
      <c r="WDY71" s="246"/>
      <c r="WDZ71" s="246"/>
      <c r="WEA71" s="246"/>
      <c r="WEB71" s="246"/>
      <c r="WEC71" s="246"/>
      <c r="WED71" s="246"/>
      <c r="WEE71" s="246"/>
      <c r="WEF71" s="246"/>
      <c r="WEG71" s="246"/>
      <c r="WEH71" s="246"/>
      <c r="WEI71" s="246"/>
      <c r="WEJ71" s="246"/>
      <c r="WEK71" s="246"/>
      <c r="WEL71" s="246"/>
      <c r="WEM71" s="246"/>
      <c r="WEN71" s="246"/>
      <c r="WEO71" s="246"/>
      <c r="WEP71" s="246"/>
      <c r="WEQ71" s="246"/>
      <c r="WER71" s="246"/>
      <c r="WES71" s="246"/>
      <c r="WET71" s="246"/>
      <c r="WEU71" s="246"/>
      <c r="WEV71" s="246"/>
      <c r="WEW71" s="246"/>
      <c r="WEX71" s="246"/>
      <c r="WEY71" s="246"/>
      <c r="WEZ71" s="246"/>
      <c r="WFA71" s="246"/>
      <c r="WFB71" s="246"/>
      <c r="WFC71" s="246"/>
      <c r="WFD71" s="246"/>
      <c r="WFE71" s="246"/>
      <c r="WFF71" s="246"/>
      <c r="WFG71" s="246"/>
      <c r="WFH71" s="246"/>
      <c r="WFI71" s="246"/>
      <c r="WFJ71" s="246"/>
      <c r="WFK71" s="246"/>
      <c r="WFL71" s="246"/>
      <c r="WFM71" s="246"/>
      <c r="WFN71" s="246"/>
      <c r="WFO71" s="246"/>
      <c r="WFP71" s="246"/>
      <c r="WFQ71" s="246"/>
      <c r="WFR71" s="246"/>
      <c r="WFS71" s="246"/>
      <c r="WFT71" s="246"/>
      <c r="WFU71" s="246"/>
      <c r="WFV71" s="246"/>
      <c r="WFW71" s="246"/>
      <c r="WFX71" s="246"/>
      <c r="WFY71" s="246"/>
      <c r="WFZ71" s="246"/>
      <c r="WGA71" s="246"/>
      <c r="WGB71" s="246"/>
      <c r="WGC71" s="246"/>
      <c r="WGD71" s="246"/>
      <c r="WGE71" s="246"/>
      <c r="WGF71" s="246"/>
      <c r="WGG71" s="246"/>
      <c r="WGH71" s="246"/>
      <c r="WGI71" s="246"/>
      <c r="WGJ71" s="246"/>
      <c r="WGK71" s="246"/>
      <c r="WGL71" s="246"/>
      <c r="WGM71" s="246"/>
      <c r="WGN71" s="246"/>
      <c r="WGO71" s="246"/>
      <c r="WGP71" s="246"/>
      <c r="WGQ71" s="246"/>
      <c r="WGR71" s="246"/>
      <c r="WGS71" s="246"/>
      <c r="WGT71" s="246"/>
      <c r="WGU71" s="246"/>
      <c r="WGV71" s="246"/>
      <c r="WGW71" s="246"/>
      <c r="WGX71" s="246"/>
      <c r="WGY71" s="246"/>
      <c r="WGZ71" s="246"/>
      <c r="WHA71" s="246"/>
      <c r="WHB71" s="246"/>
      <c r="WHC71" s="246"/>
      <c r="WHD71" s="246"/>
      <c r="WHE71" s="246"/>
      <c r="WHF71" s="246"/>
      <c r="WHG71" s="246"/>
      <c r="WHH71" s="246"/>
      <c r="WHI71" s="246"/>
      <c r="WHJ71" s="246"/>
      <c r="WHK71" s="246"/>
      <c r="WHL71" s="246"/>
      <c r="WHM71" s="246"/>
      <c r="WHN71" s="246"/>
      <c r="WHO71" s="246"/>
      <c r="WHP71" s="246"/>
      <c r="WHQ71" s="246"/>
      <c r="WHR71" s="246"/>
      <c r="WHS71" s="246"/>
      <c r="WHT71" s="246"/>
      <c r="WHU71" s="246"/>
      <c r="WHV71" s="246"/>
      <c r="WHW71" s="246"/>
      <c r="WHX71" s="246"/>
      <c r="WHY71" s="246"/>
      <c r="WHZ71" s="246"/>
      <c r="WIA71" s="246"/>
      <c r="WIB71" s="246"/>
      <c r="WIC71" s="246"/>
      <c r="WID71" s="246"/>
      <c r="WIE71" s="246"/>
      <c r="WIF71" s="246"/>
      <c r="WIG71" s="246"/>
      <c r="WIH71" s="246"/>
      <c r="WII71" s="246"/>
      <c r="WIJ71" s="246"/>
      <c r="WIK71" s="246"/>
      <c r="WIL71" s="246"/>
      <c r="WIM71" s="246"/>
      <c r="WIN71" s="246"/>
      <c r="WIO71" s="246"/>
      <c r="WIP71" s="246"/>
      <c r="WIQ71" s="246"/>
      <c r="WIR71" s="246"/>
      <c r="WIS71" s="246"/>
      <c r="WIT71" s="246"/>
      <c r="WIU71" s="246"/>
      <c r="WIV71" s="246"/>
      <c r="WIW71" s="246"/>
      <c r="WIX71" s="246"/>
      <c r="WIY71" s="246"/>
      <c r="WIZ71" s="246"/>
      <c r="WJA71" s="246"/>
      <c r="WJB71" s="246"/>
      <c r="WJC71" s="246"/>
      <c r="WJD71" s="246"/>
      <c r="WJE71" s="246"/>
      <c r="WJF71" s="246"/>
      <c r="WJG71" s="246"/>
      <c r="WJH71" s="246"/>
      <c r="WJI71" s="246"/>
      <c r="WJJ71" s="246"/>
      <c r="WJK71" s="246"/>
      <c r="WJL71" s="246"/>
      <c r="WJM71" s="246"/>
      <c r="WJN71" s="246"/>
      <c r="WJO71" s="246"/>
      <c r="WJP71" s="246"/>
      <c r="WJQ71" s="246"/>
      <c r="WJR71" s="246"/>
      <c r="WJS71" s="246"/>
      <c r="WJT71" s="246"/>
      <c r="WJU71" s="246"/>
      <c r="WJV71" s="246"/>
      <c r="WJW71" s="246"/>
      <c r="WJX71" s="246"/>
      <c r="WJY71" s="246"/>
      <c r="WJZ71" s="246"/>
      <c r="WKA71" s="246"/>
      <c r="WKB71" s="246"/>
      <c r="WKC71" s="246"/>
      <c r="WKD71" s="246"/>
      <c r="WKE71" s="246"/>
      <c r="WKF71" s="246"/>
      <c r="WKG71" s="246"/>
      <c r="WKH71" s="246"/>
      <c r="WKI71" s="246"/>
      <c r="WKJ71" s="246"/>
      <c r="WKK71" s="246"/>
      <c r="WKL71" s="246"/>
      <c r="WKM71" s="246"/>
      <c r="WKN71" s="246"/>
      <c r="WKO71" s="246"/>
      <c r="WKP71" s="246"/>
      <c r="WKQ71" s="246"/>
      <c r="WKR71" s="246"/>
      <c r="WKS71" s="246"/>
      <c r="WKT71" s="246"/>
      <c r="WKU71" s="246"/>
      <c r="WKV71" s="246"/>
      <c r="WKW71" s="246"/>
      <c r="WKX71" s="246"/>
      <c r="WKY71" s="246"/>
      <c r="WKZ71" s="246"/>
      <c r="WLA71" s="246"/>
      <c r="WLB71" s="246"/>
      <c r="WLC71" s="246"/>
      <c r="WLD71" s="246"/>
      <c r="WLE71" s="246"/>
      <c r="WLF71" s="246"/>
      <c r="WLG71" s="246"/>
      <c r="WLH71" s="246"/>
      <c r="WLI71" s="246"/>
      <c r="WLJ71" s="246"/>
      <c r="WLK71" s="246"/>
      <c r="WLL71" s="246"/>
      <c r="WLM71" s="246"/>
      <c r="WLN71" s="246"/>
      <c r="WLO71" s="246"/>
      <c r="WLP71" s="246"/>
      <c r="WLQ71" s="246"/>
      <c r="WLR71" s="246"/>
      <c r="WLS71" s="246"/>
      <c r="WLT71" s="246"/>
      <c r="WLU71" s="246"/>
      <c r="WLV71" s="246"/>
      <c r="WLW71" s="246"/>
      <c r="WLX71" s="246"/>
      <c r="WLY71" s="246"/>
      <c r="WLZ71" s="246"/>
      <c r="WMA71" s="246"/>
      <c r="WMB71" s="246"/>
      <c r="WMC71" s="246"/>
      <c r="WMD71" s="246"/>
      <c r="WME71" s="246"/>
      <c r="WMF71" s="246"/>
      <c r="WMG71" s="246"/>
      <c r="WMH71" s="246"/>
      <c r="WMI71" s="246"/>
      <c r="WMJ71" s="246"/>
      <c r="WMK71" s="246"/>
      <c r="WML71" s="246"/>
      <c r="WMM71" s="246"/>
      <c r="WMN71" s="246"/>
      <c r="WMO71" s="246"/>
      <c r="WMP71" s="246"/>
      <c r="WMQ71" s="246"/>
      <c r="WMR71" s="246"/>
      <c r="WMS71" s="246"/>
      <c r="WMT71" s="246"/>
      <c r="WMU71" s="246"/>
      <c r="WMV71" s="246"/>
      <c r="WMW71" s="246"/>
      <c r="WMX71" s="246"/>
      <c r="WMY71" s="246"/>
      <c r="WMZ71" s="246"/>
      <c r="WNA71" s="246"/>
      <c r="WNB71" s="246"/>
      <c r="WNC71" s="246"/>
      <c r="WND71" s="246"/>
      <c r="WNE71" s="246"/>
      <c r="WNF71" s="246"/>
      <c r="WNG71" s="246"/>
      <c r="WNH71" s="246"/>
      <c r="WNI71" s="246"/>
      <c r="WNJ71" s="246"/>
      <c r="WNK71" s="246"/>
      <c r="WNL71" s="246"/>
      <c r="WNM71" s="246"/>
      <c r="WNN71" s="246"/>
      <c r="WNO71" s="246"/>
      <c r="WNP71" s="246"/>
      <c r="WNQ71" s="246"/>
      <c r="WNR71" s="246"/>
      <c r="WNS71" s="246"/>
      <c r="WNT71" s="246"/>
      <c r="WNU71" s="246"/>
      <c r="WNV71" s="246"/>
      <c r="WNW71" s="246"/>
      <c r="WNX71" s="246"/>
      <c r="WNY71" s="246"/>
      <c r="WNZ71" s="246"/>
      <c r="WOA71" s="246"/>
      <c r="WOB71" s="246"/>
      <c r="WOC71" s="246"/>
      <c r="WOD71" s="246"/>
      <c r="WOE71" s="246"/>
      <c r="WOF71" s="246"/>
      <c r="WOG71" s="246"/>
      <c r="WOH71" s="246"/>
      <c r="WOI71" s="246"/>
      <c r="WOJ71" s="246"/>
      <c r="WOK71" s="246"/>
      <c r="WOL71" s="246"/>
      <c r="WOM71" s="246"/>
      <c r="WON71" s="246"/>
      <c r="WOO71" s="246"/>
      <c r="WOP71" s="246"/>
      <c r="WOQ71" s="246"/>
      <c r="WOR71" s="246"/>
      <c r="WOS71" s="246"/>
      <c r="WOT71" s="246"/>
      <c r="WOU71" s="246"/>
      <c r="WOV71" s="246"/>
      <c r="WOW71" s="246"/>
      <c r="WOX71" s="246"/>
      <c r="WOY71" s="246"/>
      <c r="WOZ71" s="246"/>
      <c r="WPA71" s="246"/>
      <c r="WPB71" s="246"/>
      <c r="WPC71" s="246"/>
      <c r="WPD71" s="246"/>
      <c r="WPE71" s="246"/>
      <c r="WPF71" s="246"/>
      <c r="WPG71" s="246"/>
      <c r="WPH71" s="246"/>
      <c r="WPI71" s="246"/>
      <c r="WPJ71" s="246"/>
      <c r="WPK71" s="246"/>
      <c r="WPL71" s="246"/>
      <c r="WPM71" s="246"/>
      <c r="WPN71" s="246"/>
      <c r="WPO71" s="246"/>
      <c r="WPP71" s="246"/>
      <c r="WPQ71" s="246"/>
      <c r="WPR71" s="246"/>
      <c r="WPS71" s="246"/>
      <c r="WPT71" s="246"/>
      <c r="WPU71" s="246"/>
      <c r="WPV71" s="246"/>
      <c r="WPW71" s="246"/>
      <c r="WPX71" s="246"/>
      <c r="WPY71" s="246"/>
      <c r="WPZ71" s="246"/>
      <c r="WQA71" s="246"/>
      <c r="WQB71" s="246"/>
      <c r="WQC71" s="246"/>
      <c r="WQD71" s="246"/>
      <c r="WQE71" s="246"/>
      <c r="WQF71" s="246"/>
      <c r="WQG71" s="246"/>
      <c r="WQH71" s="246"/>
      <c r="WQI71" s="246"/>
      <c r="WQJ71" s="246"/>
      <c r="WQK71" s="246"/>
      <c r="WQL71" s="246"/>
      <c r="WQM71" s="246"/>
      <c r="WQN71" s="246"/>
      <c r="WQO71" s="246"/>
      <c r="WQP71" s="246"/>
      <c r="WQQ71" s="246"/>
      <c r="WQR71" s="246"/>
      <c r="WQS71" s="246"/>
      <c r="WQT71" s="246"/>
      <c r="WQU71" s="246"/>
      <c r="WQV71" s="246"/>
      <c r="WQW71" s="246"/>
      <c r="WQX71" s="246"/>
      <c r="WQY71" s="246"/>
      <c r="WQZ71" s="246"/>
      <c r="WRA71" s="246"/>
      <c r="WRB71" s="246"/>
      <c r="WRC71" s="246"/>
      <c r="WRD71" s="246"/>
      <c r="WRE71" s="246"/>
      <c r="WRF71" s="246"/>
      <c r="WRG71" s="246"/>
      <c r="WRH71" s="246"/>
      <c r="WRI71" s="246"/>
      <c r="WRJ71" s="246"/>
      <c r="WRK71" s="246"/>
      <c r="WRL71" s="246"/>
      <c r="WRM71" s="246"/>
      <c r="WRN71" s="246"/>
      <c r="WRO71" s="246"/>
      <c r="WRP71" s="246"/>
      <c r="WRQ71" s="246"/>
      <c r="WRR71" s="246"/>
      <c r="WRS71" s="246"/>
      <c r="WRT71" s="246"/>
      <c r="WRU71" s="246"/>
      <c r="WRV71" s="246"/>
      <c r="WRW71" s="246"/>
      <c r="WRX71" s="246"/>
      <c r="WRY71" s="246"/>
      <c r="WRZ71" s="246"/>
      <c r="WSA71" s="246"/>
      <c r="WSB71" s="246"/>
      <c r="WSC71" s="246"/>
      <c r="WSD71" s="246"/>
      <c r="WSE71" s="246"/>
      <c r="WSF71" s="246"/>
      <c r="WSG71" s="246"/>
      <c r="WSH71" s="246"/>
      <c r="WSI71" s="246"/>
      <c r="WSJ71" s="246"/>
      <c r="WSK71" s="246"/>
      <c r="WSL71" s="246"/>
      <c r="WSM71" s="246"/>
      <c r="WSN71" s="246"/>
      <c r="WSO71" s="246"/>
      <c r="WSP71" s="246"/>
      <c r="WSQ71" s="246"/>
      <c r="WSR71" s="246"/>
      <c r="WSS71" s="246"/>
      <c r="WST71" s="246"/>
      <c r="WSU71" s="246"/>
      <c r="WSV71" s="246"/>
      <c r="WSW71" s="246"/>
      <c r="WSX71" s="246"/>
      <c r="WSY71" s="246"/>
      <c r="WSZ71" s="246"/>
      <c r="WTA71" s="246"/>
      <c r="WTB71" s="246"/>
      <c r="WTC71" s="246"/>
      <c r="WTD71" s="246"/>
      <c r="WTE71" s="246"/>
      <c r="WTF71" s="246"/>
      <c r="WTG71" s="246"/>
      <c r="WTH71" s="246"/>
      <c r="WTI71" s="246"/>
      <c r="WTJ71" s="246"/>
      <c r="WTK71" s="246"/>
      <c r="WTL71" s="246"/>
      <c r="WTM71" s="246"/>
      <c r="WTN71" s="246"/>
      <c r="WTO71" s="246"/>
      <c r="WTP71" s="246"/>
      <c r="WTQ71" s="246"/>
      <c r="WTR71" s="246"/>
      <c r="WTS71" s="246"/>
      <c r="WTT71" s="246"/>
      <c r="WTU71" s="246"/>
      <c r="WTV71" s="246"/>
      <c r="WTW71" s="246"/>
      <c r="WTX71" s="246"/>
      <c r="WTY71" s="246"/>
      <c r="WTZ71" s="246"/>
      <c r="WUA71" s="246"/>
      <c r="WUB71" s="246"/>
      <c r="WUC71" s="246"/>
      <c r="WUD71" s="246"/>
      <c r="WUE71" s="246"/>
      <c r="WUF71" s="246"/>
      <c r="WUG71" s="246"/>
      <c r="WUH71" s="246"/>
      <c r="WUI71" s="246"/>
      <c r="WUJ71" s="246"/>
      <c r="WUK71" s="246"/>
      <c r="WUL71" s="246"/>
      <c r="WUM71" s="246"/>
      <c r="WUN71" s="246"/>
      <c r="WUO71" s="246"/>
      <c r="WUP71" s="246"/>
      <c r="WUQ71" s="246"/>
      <c r="WUR71" s="246"/>
      <c r="WUS71" s="246"/>
      <c r="WUT71" s="246"/>
      <c r="WUU71" s="246"/>
      <c r="WUV71" s="246"/>
      <c r="WUW71" s="246"/>
      <c r="WUX71" s="246"/>
      <c r="WUY71" s="246"/>
      <c r="WUZ71" s="246"/>
      <c r="WVA71" s="246"/>
      <c r="WVB71" s="246"/>
      <c r="WVC71" s="246"/>
      <c r="WVD71" s="246"/>
      <c r="WVE71" s="246"/>
      <c r="WVF71" s="246"/>
      <c r="WVG71" s="246"/>
      <c r="WVH71" s="246"/>
      <c r="WVI71" s="246"/>
      <c r="WVJ71" s="246"/>
      <c r="WVK71" s="246"/>
      <c r="WVL71" s="246"/>
      <c r="WVM71" s="246"/>
      <c r="WVN71" s="246"/>
      <c r="WVO71" s="246"/>
      <c r="WVP71" s="246"/>
      <c r="WVQ71" s="246"/>
      <c r="WVR71" s="246"/>
      <c r="WVS71" s="246"/>
      <c r="WVT71" s="246"/>
      <c r="WVU71" s="246"/>
      <c r="WVV71" s="246"/>
      <c r="WVW71" s="246"/>
      <c r="WVX71" s="246"/>
      <c r="WVY71" s="246"/>
      <c r="WVZ71" s="246"/>
      <c r="WWA71" s="246"/>
      <c r="WWB71" s="246"/>
      <c r="WWC71" s="246"/>
      <c r="WWD71" s="246"/>
      <c r="WWE71" s="246"/>
      <c r="WWF71" s="246"/>
      <c r="WWG71" s="246"/>
      <c r="WWH71" s="246"/>
      <c r="WWI71" s="246"/>
      <c r="WWJ71" s="246"/>
      <c r="WWK71" s="246"/>
      <c r="WWL71" s="246"/>
      <c r="WWM71" s="246"/>
      <c r="WWN71" s="246"/>
      <c r="WWO71" s="246"/>
      <c r="WWP71" s="246"/>
      <c r="WWQ71" s="246"/>
      <c r="WWR71" s="246"/>
      <c r="WWS71" s="246"/>
      <c r="WWT71" s="246"/>
      <c r="WWU71" s="246"/>
      <c r="WWV71" s="246"/>
      <c r="WWW71" s="246"/>
      <c r="WWX71" s="246"/>
      <c r="WWY71" s="246"/>
      <c r="WWZ71" s="246"/>
      <c r="WXA71" s="246"/>
      <c r="WXB71" s="246"/>
      <c r="WXC71" s="246"/>
      <c r="WXD71" s="246"/>
      <c r="WXE71" s="246"/>
      <c r="WXF71" s="246"/>
      <c r="WXG71" s="246"/>
      <c r="WXH71" s="246"/>
      <c r="WXI71" s="246"/>
      <c r="WXJ71" s="246"/>
      <c r="WXK71" s="246"/>
      <c r="WXL71" s="246"/>
      <c r="WXM71" s="246"/>
      <c r="WXN71" s="246"/>
      <c r="WXO71" s="246"/>
      <c r="WXP71" s="246"/>
      <c r="WXQ71" s="246"/>
      <c r="WXR71" s="246"/>
      <c r="WXS71" s="246"/>
      <c r="WXT71" s="246"/>
      <c r="WXU71" s="246"/>
      <c r="WXV71" s="246"/>
      <c r="WXW71" s="246"/>
      <c r="WXX71" s="246"/>
      <c r="WXY71" s="246"/>
      <c r="WXZ71" s="246"/>
      <c r="WYA71" s="246"/>
      <c r="WYB71" s="246"/>
      <c r="WYC71" s="246"/>
      <c r="WYD71" s="246"/>
      <c r="WYE71" s="246"/>
      <c r="WYF71" s="246"/>
      <c r="WYG71" s="246"/>
      <c r="WYH71" s="246"/>
      <c r="WYI71" s="246"/>
      <c r="WYJ71" s="246"/>
      <c r="WYK71" s="246"/>
      <c r="WYL71" s="246"/>
      <c r="WYM71" s="246"/>
      <c r="WYN71" s="246"/>
      <c r="WYO71" s="246"/>
      <c r="WYP71" s="246"/>
      <c r="WYQ71" s="246"/>
      <c r="WYR71" s="246"/>
      <c r="WYS71" s="246"/>
      <c r="WYT71" s="246"/>
      <c r="WYU71" s="246"/>
      <c r="WYV71" s="246"/>
      <c r="WYW71" s="246"/>
      <c r="WYX71" s="246"/>
      <c r="WYY71" s="246"/>
      <c r="WYZ71" s="246"/>
      <c r="WZA71" s="246"/>
      <c r="WZB71" s="246"/>
      <c r="WZC71" s="246"/>
      <c r="WZD71" s="246"/>
      <c r="WZE71" s="246"/>
      <c r="WZF71" s="246"/>
      <c r="WZG71" s="246"/>
      <c r="WZH71" s="246"/>
      <c r="WZI71" s="246"/>
      <c r="WZJ71" s="246"/>
      <c r="WZK71" s="246"/>
      <c r="WZL71" s="246"/>
      <c r="WZM71" s="246"/>
      <c r="WZN71" s="246"/>
      <c r="WZO71" s="246"/>
      <c r="WZP71" s="246"/>
      <c r="WZQ71" s="246"/>
      <c r="WZR71" s="246"/>
      <c r="WZS71" s="246"/>
      <c r="WZT71" s="246"/>
      <c r="WZU71" s="246"/>
      <c r="WZV71" s="246"/>
      <c r="WZW71" s="246"/>
      <c r="WZX71" s="246"/>
      <c r="WZY71" s="246"/>
      <c r="WZZ71" s="246"/>
      <c r="XAA71" s="246"/>
      <c r="XAB71" s="246"/>
      <c r="XAC71" s="246"/>
      <c r="XAD71" s="246"/>
      <c r="XAE71" s="246"/>
      <c r="XAF71" s="246"/>
      <c r="XAG71" s="246"/>
      <c r="XAH71" s="246"/>
      <c r="XAI71" s="246"/>
      <c r="XAJ71" s="246"/>
      <c r="XAK71" s="246"/>
      <c r="XAL71" s="246"/>
      <c r="XAM71" s="246"/>
      <c r="XAN71" s="246"/>
      <c r="XAO71" s="246"/>
      <c r="XAP71" s="246"/>
      <c r="XAQ71" s="246"/>
      <c r="XAR71" s="246"/>
      <c r="XAS71" s="246"/>
      <c r="XAT71" s="246"/>
      <c r="XAU71" s="246"/>
      <c r="XAV71" s="246"/>
      <c r="XAW71" s="246"/>
      <c r="XAX71" s="246"/>
      <c r="XAY71" s="246"/>
      <c r="XAZ71" s="246"/>
      <c r="XBA71" s="246"/>
      <c r="XBB71" s="246"/>
      <c r="XBC71" s="246"/>
      <c r="XBD71" s="246"/>
      <c r="XBE71" s="246"/>
      <c r="XBF71" s="246"/>
      <c r="XBG71" s="246"/>
      <c r="XBH71" s="246"/>
      <c r="XBI71" s="246"/>
      <c r="XBJ71" s="246"/>
      <c r="XBK71" s="246"/>
      <c r="XBL71" s="246"/>
      <c r="XBM71" s="246"/>
      <c r="XBN71" s="246"/>
      <c r="XBO71" s="246"/>
      <c r="XBP71" s="246"/>
      <c r="XBQ71" s="246"/>
      <c r="XBR71" s="246"/>
      <c r="XBS71" s="246"/>
      <c r="XBT71" s="246"/>
      <c r="XBU71" s="246"/>
      <c r="XBV71" s="246"/>
      <c r="XBW71" s="246"/>
      <c r="XBX71" s="246"/>
      <c r="XBY71" s="246"/>
      <c r="XBZ71" s="246"/>
      <c r="XCA71" s="246"/>
      <c r="XCB71" s="246"/>
      <c r="XCC71" s="246"/>
      <c r="XCD71" s="246"/>
      <c r="XCE71" s="246"/>
      <c r="XCF71" s="246"/>
      <c r="XCG71" s="246"/>
      <c r="XCH71" s="246"/>
      <c r="XCI71" s="246"/>
      <c r="XCJ71" s="246"/>
      <c r="XCK71" s="246"/>
      <c r="XCL71" s="246"/>
      <c r="XCM71" s="246"/>
      <c r="XCN71" s="246"/>
      <c r="XCO71" s="246"/>
      <c r="XCP71" s="246"/>
      <c r="XCQ71" s="246"/>
      <c r="XCR71" s="246"/>
      <c r="XCS71" s="246"/>
      <c r="XCT71" s="246"/>
      <c r="XCU71" s="246"/>
      <c r="XCV71" s="246"/>
      <c r="XCW71" s="246"/>
      <c r="XCX71" s="246"/>
      <c r="XCY71" s="246"/>
      <c r="XCZ71" s="246"/>
      <c r="XDA71" s="246"/>
      <c r="XDB71" s="246"/>
      <c r="XDC71" s="246"/>
      <c r="XDD71" s="246"/>
      <c r="XDE71" s="246"/>
      <c r="XDF71" s="246"/>
      <c r="XDG71" s="246"/>
      <c r="XDH71" s="246"/>
      <c r="XDI71" s="246"/>
      <c r="XDJ71" s="246"/>
      <c r="XDK71" s="246"/>
      <c r="XDL71" s="246"/>
      <c r="XDM71" s="246"/>
      <c r="XDN71" s="246"/>
      <c r="XDO71" s="246"/>
      <c r="XDP71" s="246"/>
      <c r="XDQ71" s="246"/>
      <c r="XDR71" s="246"/>
      <c r="XDS71" s="246"/>
      <c r="XDT71" s="246"/>
      <c r="XDU71" s="246"/>
      <c r="XDV71" s="246"/>
      <c r="XDW71" s="246"/>
      <c r="XDX71" s="246"/>
      <c r="XDY71" s="246"/>
      <c r="XDZ71" s="246"/>
      <c r="XEA71" s="246"/>
      <c r="XEB71" s="246"/>
      <c r="XEC71" s="246"/>
      <c r="XED71" s="246"/>
      <c r="XEE71" s="246"/>
      <c r="XEF71" s="246"/>
      <c r="XEG71" s="246"/>
      <c r="XEH71" s="246"/>
      <c r="XEI71" s="246"/>
      <c r="XEJ71" s="246"/>
      <c r="XEK71" s="246"/>
      <c r="XEL71" s="246"/>
      <c r="XEM71" s="246"/>
      <c r="XEN71" s="246"/>
      <c r="XEO71" s="246"/>
      <c r="XEP71" s="246"/>
      <c r="XEQ71" s="246"/>
      <c r="XER71" s="246"/>
      <c r="XES71" s="246"/>
      <c r="XET71" s="246"/>
      <c r="XEU71" s="246"/>
      <c r="XEV71" s="246"/>
      <c r="XEW71" s="246"/>
      <c r="XEX71" s="246"/>
      <c r="XEY71" s="246"/>
      <c r="XEZ71" s="246"/>
      <c r="XFA71" s="246"/>
      <c r="XFB71" s="246"/>
    </row>
  </sheetData>
  <mergeCells count="2">
    <mergeCell ref="B8:N8"/>
    <mergeCell ref="M18:M21"/>
  </mergeCells>
  <phoneticPr fontId="5" type="noConversion"/>
  <dataValidations count="4">
    <dataValidation type="list" allowBlank="1" showInputMessage="1" showErrorMessage="1" sqref="B6" xr:uid="{00000000-0002-0000-FB00-000000000000}">
      <formula1>"Mi: Minute,H: Hour,D: Daily,W: Weekly,M: Monthly,Y: Yearly"</formula1>
    </dataValidation>
    <dataValidation type="list" allowBlank="1" showInputMessage="1" showErrorMessage="1" sqref="B7 B9 O7:O9" xr:uid="{00000000-0002-0000-FB00-000001000000}">
      <formula1>"替换,追加"</formula1>
    </dataValidation>
    <dataValidation type="list" allowBlank="1" showInputMessage="1" showErrorMessage="1" sqref="N12:N17 N22:N55 N59:N71" xr:uid="{00000000-0002-0000-FB00-000002000000}">
      <formula1>"匹配,基线特有,本地扩充,废弃"</formula1>
    </dataValidation>
    <dataValidation type="list" allowBlank="1" showInputMessage="1" showErrorMessage="1" sqref="R4:R6" xr:uid="{00000000-0002-0000-FB00-000003000000}">
      <formula1>"left join,inner join,union,union all"</formula1>
    </dataValidation>
  </dataValidations>
  <hyperlinks>
    <hyperlink ref="A1" location="目录!A1" display="返回" xr:uid="{00000000-0004-0000-FB00-000000000000}"/>
  </hyperlinks>
  <pageMargins left="0.75" right="0.75" top="1" bottom="1" header="0.51180555555555596" footer="0.51180555555555596"/>
  <pageSetup paperSize="9" orientation="portrait"/>
  <legacyDrawing r:id="rId1"/>
</worksheet>
</file>

<file path=xl/worksheets/sheet2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AB91"/>
  <sheetViews>
    <sheetView topLeftCell="A37" workbookViewId="0">
      <selection activeCell="G72" sqref="G72"/>
    </sheetView>
  </sheetViews>
  <sheetFormatPr defaultColWidth="9" defaultRowHeight="13.8"/>
  <cols>
    <col min="1" max="1" width="9" style="215"/>
    <col min="2" max="2" width="14.6640625" style="215" customWidth="1"/>
    <col min="3" max="3" width="16.109375" style="215" customWidth="1"/>
    <col min="4" max="4" width="10.88671875" style="215" customWidth="1"/>
    <col min="5" max="5" width="9.21875" style="215" customWidth="1"/>
    <col min="6" max="6" width="13.44140625" style="215" customWidth="1"/>
    <col min="7" max="7" width="15.77734375" style="215" customWidth="1"/>
    <col min="8" max="9" width="9.21875" style="215" customWidth="1"/>
    <col min="10" max="12" width="9" style="215"/>
    <col min="13" max="13" width="13.88671875" style="215" customWidth="1"/>
    <col min="14" max="14" width="11.33203125" style="215" customWidth="1"/>
    <col min="15" max="22" width="9" style="215" hidden="1" customWidth="1"/>
    <col min="23" max="23" width="19.6640625" style="215" customWidth="1"/>
    <col min="24" max="24" width="13" style="215" customWidth="1"/>
    <col min="25" max="25" width="27.33203125" style="215" customWidth="1"/>
    <col min="26" max="26" width="13.109375" style="215" customWidth="1"/>
    <col min="27" max="27" width="11.33203125" style="215" customWidth="1"/>
    <col min="28" max="16384" width="9" style="215"/>
  </cols>
  <sheetData>
    <row r="1" spans="1:28" s="668" customFormat="1" ht="15.6">
      <c r="A1" s="2" t="s">
        <v>2037</v>
      </c>
      <c r="B1" s="3"/>
      <c r="C1" s="3"/>
      <c r="D1" s="3"/>
      <c r="E1" s="3"/>
      <c r="F1" s="3"/>
      <c r="G1" s="3"/>
      <c r="H1" s="3"/>
      <c r="I1" s="3"/>
      <c r="J1" s="3"/>
      <c r="K1" s="3"/>
      <c r="L1" s="3"/>
      <c r="M1" s="3"/>
      <c r="N1" s="3"/>
      <c r="O1" s="3"/>
      <c r="P1" s="3"/>
      <c r="Q1" s="3"/>
      <c r="R1" s="3"/>
      <c r="S1" s="3"/>
      <c r="T1" s="3"/>
      <c r="U1" s="3"/>
      <c r="V1" s="3"/>
      <c r="W1" s="52"/>
      <c r="X1" s="52"/>
      <c r="Y1" s="52"/>
      <c r="Z1" s="52"/>
      <c r="AA1" s="52"/>
    </row>
    <row r="2" spans="1:28" s="668"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8" s="668" customFormat="1" ht="15.6">
      <c r="A3" s="6" t="s">
        <v>2040</v>
      </c>
      <c r="B3" s="124" t="s">
        <v>1611</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8" s="668" customFormat="1" ht="15.6">
      <c r="A4" s="9" t="s">
        <v>2042</v>
      </c>
      <c r="B4" s="10" t="s">
        <v>1612</v>
      </c>
      <c r="C4" s="8"/>
      <c r="D4" s="8"/>
      <c r="E4" s="8"/>
      <c r="F4" s="8"/>
      <c r="G4" s="8"/>
      <c r="H4" s="8"/>
      <c r="I4" s="8"/>
      <c r="J4" s="8"/>
      <c r="K4" s="8"/>
      <c r="L4" s="8"/>
      <c r="M4" s="8"/>
      <c r="N4" s="8"/>
      <c r="O4" s="38" t="s">
        <v>4149</v>
      </c>
      <c r="P4" s="39" t="e">
        <f>VLOOKUP(B3,[2]目录!#REF!,4,0)</f>
        <v>#REF!</v>
      </c>
      <c r="Q4" s="40"/>
      <c r="R4" s="41"/>
      <c r="S4" s="42"/>
      <c r="T4" s="42"/>
      <c r="U4" s="42"/>
      <c r="V4" s="61"/>
      <c r="W4" s="62" t="s">
        <v>2301</v>
      </c>
      <c r="X4" s="243" t="s">
        <v>17130</v>
      </c>
      <c r="Y4" s="63"/>
      <c r="Z4" s="11"/>
      <c r="AA4" s="63"/>
    </row>
    <row r="5" spans="1:28" s="668" customFormat="1"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row>
    <row r="6" spans="1:28" s="668" customFormat="1" ht="15.6">
      <c r="A6" s="9" t="s">
        <v>2044</v>
      </c>
      <c r="B6" s="12" t="s">
        <v>10776</v>
      </c>
      <c r="C6" s="8"/>
      <c r="D6" s="8"/>
      <c r="E6" s="8"/>
      <c r="F6" s="8"/>
      <c r="G6" s="8"/>
      <c r="H6" s="8"/>
      <c r="I6" s="8"/>
      <c r="J6" s="8"/>
      <c r="K6" s="8"/>
      <c r="L6" s="8"/>
      <c r="M6" s="8"/>
      <c r="N6" s="8"/>
      <c r="O6" s="43"/>
      <c r="P6" s="42"/>
      <c r="Q6" s="42"/>
      <c r="R6" s="41"/>
      <c r="S6" s="42"/>
      <c r="T6" s="42"/>
      <c r="U6" s="42"/>
      <c r="V6" s="61"/>
      <c r="W6" s="62"/>
      <c r="X6" s="124"/>
      <c r="Y6" s="63"/>
      <c r="Z6" s="11"/>
      <c r="AA6" s="63"/>
    </row>
    <row r="7" spans="1:28" s="668"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8" s="668" customFormat="1" ht="15.6">
      <c r="A8" s="9" t="s">
        <v>2048</v>
      </c>
      <c r="B8" s="2028" t="s">
        <v>17131</v>
      </c>
      <c r="C8" s="2029"/>
      <c r="D8" s="2029"/>
      <c r="E8" s="2029"/>
      <c r="F8" s="2029"/>
      <c r="G8" s="2029"/>
      <c r="H8" s="2029"/>
      <c r="I8" s="2029"/>
      <c r="J8" s="2029"/>
      <c r="K8" s="2029"/>
      <c r="L8" s="2029"/>
      <c r="M8" s="2029"/>
      <c r="N8" s="2029"/>
      <c r="O8" s="43"/>
      <c r="P8" s="42"/>
      <c r="Q8" s="42"/>
      <c r="R8" s="42"/>
      <c r="S8" s="42"/>
      <c r="T8" s="42"/>
      <c r="U8" s="42"/>
      <c r="V8" s="61"/>
      <c r="W8" s="62"/>
      <c r="X8" s="65"/>
      <c r="Y8" s="63"/>
      <c r="Z8" s="11"/>
      <c r="AA8" s="63"/>
    </row>
    <row r="9" spans="1:28" s="668" customFormat="1" ht="15.6">
      <c r="A9" s="9"/>
      <c r="B9" s="2030"/>
      <c r="C9" s="2031"/>
      <c r="D9" s="2031"/>
      <c r="E9" s="2031"/>
      <c r="F9" s="2031"/>
      <c r="G9" s="2031"/>
      <c r="H9" s="2031"/>
      <c r="I9" s="2031"/>
      <c r="J9" s="2031"/>
      <c r="K9" s="2031"/>
      <c r="L9" s="2031"/>
      <c r="M9" s="2031"/>
      <c r="N9" s="2031"/>
      <c r="O9" s="44"/>
      <c r="P9" s="45"/>
      <c r="Q9" s="45"/>
      <c r="R9" s="45"/>
      <c r="S9" s="45"/>
      <c r="T9" s="45"/>
      <c r="U9" s="45"/>
      <c r="V9" s="66"/>
      <c r="W9" s="43"/>
      <c r="X9" s="42"/>
      <c r="Y9" s="42"/>
      <c r="Z9" s="61"/>
      <c r="AA9" s="67"/>
    </row>
    <row r="10" spans="1:28" s="668"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8" s="668"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8">
      <c r="A12" s="238">
        <v>1</v>
      </c>
      <c r="B12" s="246" t="s">
        <v>2064</v>
      </c>
      <c r="C12" s="246" t="s">
        <v>2065</v>
      </c>
      <c r="D12" s="246" t="s">
        <v>2754</v>
      </c>
      <c r="E12" s="246" t="s">
        <v>2067</v>
      </c>
      <c r="F12" s="246" t="s">
        <v>2064</v>
      </c>
      <c r="G12" s="246" t="s">
        <v>2065</v>
      </c>
      <c r="H12" s="246" t="s">
        <v>2754</v>
      </c>
      <c r="I12" s="240" t="s">
        <v>2067</v>
      </c>
      <c r="J12" s="238" t="s">
        <v>79</v>
      </c>
      <c r="K12" s="238"/>
      <c r="L12" s="239"/>
      <c r="M12" s="246"/>
      <c r="N12" s="238" t="s">
        <v>4189</v>
      </c>
      <c r="O12" s="238"/>
      <c r="P12" s="238"/>
      <c r="Q12" s="238"/>
      <c r="R12" s="238"/>
      <c r="S12" s="238"/>
      <c r="T12" s="238"/>
      <c r="U12" s="238"/>
      <c r="V12" s="238"/>
      <c r="W12" s="641" t="s">
        <v>17130</v>
      </c>
      <c r="X12" s="641" t="s">
        <v>2304</v>
      </c>
      <c r="Y12" s="702" t="s">
        <v>2753</v>
      </c>
      <c r="Z12" s="246" t="s">
        <v>2754</v>
      </c>
      <c r="AA12" s="238"/>
      <c r="AB12" s="579"/>
    </row>
    <row r="13" spans="1:28">
      <c r="A13" s="238">
        <v>2</v>
      </c>
      <c r="B13" s="246" t="s">
        <v>2369</v>
      </c>
      <c r="C13" s="246" t="s">
        <v>3434</v>
      </c>
      <c r="D13" s="246" t="s">
        <v>3898</v>
      </c>
      <c r="E13" s="246" t="str">
        <f>IF(ISERR(SEARCH("varchar",D13)),D13,"string("&amp;MID(D13,10,LEN(D13)-10)&amp;")")</f>
        <v>string(14)</v>
      </c>
      <c r="F13" s="240" t="s">
        <v>2369</v>
      </c>
      <c r="G13" s="240" t="s">
        <v>3434</v>
      </c>
      <c r="H13" s="240" t="s">
        <v>2803</v>
      </c>
      <c r="I13" s="240" t="s">
        <v>2804</v>
      </c>
      <c r="J13" s="238" t="s">
        <v>79</v>
      </c>
      <c r="K13" s="638"/>
      <c r="L13" s="239" t="s">
        <v>1605</v>
      </c>
      <c r="M13" s="246"/>
      <c r="N13" s="238" t="s">
        <v>4189</v>
      </c>
      <c r="O13" s="238"/>
      <c r="P13" s="238"/>
      <c r="Q13" s="238"/>
      <c r="R13" s="238"/>
      <c r="S13" s="238"/>
      <c r="T13" s="238"/>
      <c r="U13" s="238"/>
      <c r="V13" s="238"/>
      <c r="W13" s="641" t="s">
        <v>17130</v>
      </c>
      <c r="X13" s="641" t="s">
        <v>17082</v>
      </c>
      <c r="Y13" s="702" t="s">
        <v>3434</v>
      </c>
      <c r="Z13" s="246" t="s">
        <v>3898</v>
      </c>
      <c r="AA13" s="238"/>
      <c r="AB13" s="579"/>
    </row>
    <row r="14" spans="1:28">
      <c r="A14" s="238">
        <v>3</v>
      </c>
      <c r="B14" s="246" t="s">
        <v>8359</v>
      </c>
      <c r="C14" s="246" t="s">
        <v>3438</v>
      </c>
      <c r="D14" s="246" t="s">
        <v>2684</v>
      </c>
      <c r="E14" s="246" t="str">
        <f>IF(ISERR(SEARCH("varchar",D14)),D14,"string("&amp;MID(D14,10,LEN(D14)-10)&amp;")")</f>
        <v>string(100)</v>
      </c>
      <c r="F14" s="240" t="s">
        <v>8359</v>
      </c>
      <c r="G14" s="240" t="s">
        <v>3438</v>
      </c>
      <c r="H14" s="240" t="s">
        <v>3921</v>
      </c>
      <c r="I14" s="240" t="s">
        <v>3922</v>
      </c>
      <c r="J14" s="696"/>
      <c r="K14" s="238"/>
      <c r="L14" s="239"/>
      <c r="M14" s="246"/>
      <c r="N14" s="238" t="s">
        <v>2308</v>
      </c>
      <c r="O14" s="238"/>
      <c r="P14" s="238"/>
      <c r="Q14" s="238"/>
      <c r="R14" s="238"/>
      <c r="S14" s="238"/>
      <c r="T14" s="238"/>
      <c r="U14" s="238"/>
      <c r="V14" s="238"/>
      <c r="W14" s="641" t="s">
        <v>17130</v>
      </c>
      <c r="X14" s="641" t="s">
        <v>8359</v>
      </c>
      <c r="Y14" s="702" t="s">
        <v>3438</v>
      </c>
      <c r="Z14" s="246" t="s">
        <v>2684</v>
      </c>
      <c r="AA14" s="238"/>
      <c r="AB14" s="579"/>
    </row>
    <row r="15" spans="1:28">
      <c r="A15" s="238">
        <v>4</v>
      </c>
      <c r="B15" s="246" t="s">
        <v>17132</v>
      </c>
      <c r="C15" s="246" t="s">
        <v>16373</v>
      </c>
      <c r="D15" s="246" t="s">
        <v>2085</v>
      </c>
      <c r="E15" s="246" t="s">
        <v>2108</v>
      </c>
      <c r="F15" s="240" t="s">
        <v>17133</v>
      </c>
      <c r="G15" s="599" t="s">
        <v>17134</v>
      </c>
      <c r="H15" s="240" t="s">
        <v>2085</v>
      </c>
      <c r="I15" s="599" t="s">
        <v>2108</v>
      </c>
      <c r="J15" s="591"/>
      <c r="K15" s="591"/>
      <c r="L15" s="239"/>
      <c r="M15" s="246"/>
      <c r="N15" s="676" t="s">
        <v>4189</v>
      </c>
      <c r="O15" s="591"/>
      <c r="P15" s="591"/>
      <c r="Q15" s="591"/>
      <c r="R15" s="591"/>
      <c r="S15" s="591"/>
      <c r="T15" s="591"/>
      <c r="U15" s="591"/>
      <c r="V15" s="591"/>
      <c r="W15" s="691" t="s">
        <v>17130</v>
      </c>
      <c r="X15" s="641" t="s">
        <v>17132</v>
      </c>
      <c r="Y15" s="246" t="s">
        <v>16373</v>
      </c>
      <c r="Z15" s="246" t="s">
        <v>2085</v>
      </c>
      <c r="AA15" s="246"/>
    </row>
    <row r="16" spans="1:28">
      <c r="A16" s="238">
        <v>5</v>
      </c>
      <c r="B16" s="246" t="s">
        <v>17135</v>
      </c>
      <c r="C16" s="246" t="s">
        <v>16378</v>
      </c>
      <c r="D16" s="246" t="s">
        <v>2085</v>
      </c>
      <c r="E16" s="246" t="s">
        <v>2108</v>
      </c>
      <c r="F16" s="240" t="s">
        <v>17136</v>
      </c>
      <c r="G16" s="599" t="s">
        <v>17137</v>
      </c>
      <c r="H16" s="240" t="s">
        <v>2085</v>
      </c>
      <c r="I16" s="599" t="s">
        <v>2108</v>
      </c>
      <c r="J16" s="591"/>
      <c r="K16" s="591"/>
      <c r="L16" s="591"/>
      <c r="M16" s="246"/>
      <c r="N16" s="676" t="s">
        <v>4189</v>
      </c>
      <c r="O16" s="591"/>
      <c r="P16" s="697"/>
      <c r="Q16" s="591"/>
      <c r="R16" s="591"/>
      <c r="S16" s="591"/>
      <c r="T16" s="591"/>
      <c r="U16" s="591"/>
      <c r="V16" s="591"/>
      <c r="W16" s="691" t="s">
        <v>17130</v>
      </c>
      <c r="X16" s="641" t="s">
        <v>17135</v>
      </c>
      <c r="Y16" s="246" t="s">
        <v>16378</v>
      </c>
      <c r="Z16" s="246" t="s">
        <v>2085</v>
      </c>
      <c r="AA16" s="246"/>
    </row>
    <row r="17" spans="1:27">
      <c r="A17" s="238">
        <v>6</v>
      </c>
      <c r="B17" s="246" t="s">
        <v>17138</v>
      </c>
      <c r="C17" s="246" t="s">
        <v>16381</v>
      </c>
      <c r="D17" s="246" t="s">
        <v>2085</v>
      </c>
      <c r="E17" s="246" t="s">
        <v>2108</v>
      </c>
      <c r="F17" s="240" t="s">
        <v>17138</v>
      </c>
      <c r="G17" s="599" t="s">
        <v>17139</v>
      </c>
      <c r="H17" s="240" t="s">
        <v>2085</v>
      </c>
      <c r="I17" s="599" t="s">
        <v>2108</v>
      </c>
      <c r="J17" s="591"/>
      <c r="K17" s="591"/>
      <c r="L17" s="591"/>
      <c r="M17" s="677"/>
      <c r="N17" s="676" t="s">
        <v>2308</v>
      </c>
      <c r="O17" s="591"/>
      <c r="P17" s="591"/>
      <c r="Q17" s="591"/>
      <c r="R17" s="591"/>
      <c r="S17" s="591"/>
      <c r="T17" s="591"/>
      <c r="U17" s="591"/>
      <c r="V17" s="591"/>
      <c r="W17" s="691" t="s">
        <v>17130</v>
      </c>
      <c r="X17" s="641" t="s">
        <v>17138</v>
      </c>
      <c r="Y17" s="246" t="s">
        <v>16381</v>
      </c>
      <c r="Z17" s="246" t="s">
        <v>2085</v>
      </c>
      <c r="AA17" s="246"/>
    </row>
    <row r="18" spans="1:27">
      <c r="A18" s="238">
        <v>7</v>
      </c>
      <c r="B18" s="246" t="s">
        <v>17140</v>
      </c>
      <c r="C18" s="246" t="s">
        <v>16384</v>
      </c>
      <c r="D18" s="246" t="s">
        <v>2085</v>
      </c>
      <c r="E18" s="246" t="s">
        <v>2108</v>
      </c>
      <c r="F18" s="240" t="s">
        <v>17141</v>
      </c>
      <c r="G18" s="599" t="s">
        <v>17142</v>
      </c>
      <c r="H18" s="240" t="s">
        <v>2085</v>
      </c>
      <c r="I18" s="599" t="s">
        <v>2108</v>
      </c>
      <c r="J18" s="591"/>
      <c r="K18" s="591" t="s">
        <v>4808</v>
      </c>
      <c r="L18" s="591"/>
      <c r="M18" s="677"/>
      <c r="N18" s="676" t="s">
        <v>142</v>
      </c>
      <c r="O18" s="591"/>
      <c r="P18" s="591"/>
      <c r="Q18" s="591"/>
      <c r="R18" s="591"/>
      <c r="S18" s="591"/>
      <c r="T18" s="591"/>
      <c r="U18" s="591"/>
      <c r="V18" s="591"/>
      <c r="W18" s="691"/>
      <c r="X18" s="641"/>
      <c r="Y18" s="246"/>
      <c r="Z18" s="246"/>
      <c r="AA18" s="246"/>
    </row>
    <row r="19" spans="1:27">
      <c r="A19" s="238">
        <v>8</v>
      </c>
      <c r="B19" s="246" t="s">
        <v>17143</v>
      </c>
      <c r="C19" s="246" t="s">
        <v>16387</v>
      </c>
      <c r="D19" s="246" t="s">
        <v>2085</v>
      </c>
      <c r="E19" s="246" t="s">
        <v>2108</v>
      </c>
      <c r="F19" s="240" t="s">
        <v>17144</v>
      </c>
      <c r="G19" s="599" t="s">
        <v>17145</v>
      </c>
      <c r="H19" s="240" t="s">
        <v>2085</v>
      </c>
      <c r="I19" s="599" t="s">
        <v>2108</v>
      </c>
      <c r="J19" s="591"/>
      <c r="K19" s="591" t="s">
        <v>4808</v>
      </c>
      <c r="L19" s="591"/>
      <c r="M19" s="677"/>
      <c r="N19" s="676" t="s">
        <v>142</v>
      </c>
      <c r="O19" s="591"/>
      <c r="P19" s="591"/>
      <c r="Q19" s="591"/>
      <c r="R19" s="591"/>
      <c r="S19" s="591"/>
      <c r="T19" s="591"/>
      <c r="U19" s="591"/>
      <c r="V19" s="591"/>
      <c r="W19" s="691"/>
      <c r="X19" s="641"/>
      <c r="Y19" s="246"/>
      <c r="Z19" s="246"/>
      <c r="AA19" s="246"/>
    </row>
    <row r="20" spans="1:27">
      <c r="A20" s="238">
        <v>9</v>
      </c>
      <c r="B20" s="246" t="s">
        <v>17146</v>
      </c>
      <c r="C20" s="246" t="s">
        <v>16390</v>
      </c>
      <c r="D20" s="246" t="s">
        <v>2085</v>
      </c>
      <c r="E20" s="246" t="s">
        <v>2108</v>
      </c>
      <c r="F20" s="246" t="s">
        <v>17146</v>
      </c>
      <c r="G20" s="466" t="s">
        <v>17147</v>
      </c>
      <c r="H20" s="246" t="s">
        <v>2085</v>
      </c>
      <c r="I20" s="599" t="s">
        <v>2108</v>
      </c>
      <c r="J20" s="591"/>
      <c r="K20" s="591" t="s">
        <v>4808</v>
      </c>
      <c r="L20" s="591"/>
      <c r="M20" s="677"/>
      <c r="N20" s="676" t="s">
        <v>142</v>
      </c>
      <c r="O20" s="591"/>
      <c r="P20" s="591"/>
      <c r="Q20" s="591"/>
      <c r="R20" s="591"/>
      <c r="S20" s="591"/>
      <c r="T20" s="591"/>
      <c r="U20" s="591"/>
      <c r="V20" s="591"/>
      <c r="W20" s="691"/>
      <c r="X20" s="641"/>
      <c r="Y20" s="246"/>
      <c r="Z20" s="246"/>
      <c r="AA20" s="246"/>
    </row>
    <row r="21" spans="1:27">
      <c r="A21" s="238">
        <v>10</v>
      </c>
      <c r="B21" s="246" t="s">
        <v>17148</v>
      </c>
      <c r="C21" s="246" t="s">
        <v>16392</v>
      </c>
      <c r="D21" s="246" t="s">
        <v>2085</v>
      </c>
      <c r="E21" s="246" t="s">
        <v>2108</v>
      </c>
      <c r="F21" s="246" t="s">
        <v>17148</v>
      </c>
      <c r="G21" s="466" t="s">
        <v>17149</v>
      </c>
      <c r="H21" s="246" t="s">
        <v>2085</v>
      </c>
      <c r="I21" s="599" t="s">
        <v>2108</v>
      </c>
      <c r="J21" s="591"/>
      <c r="K21" s="591" t="s">
        <v>4916</v>
      </c>
      <c r="L21" s="591"/>
      <c r="M21" s="246"/>
      <c r="N21" s="676" t="s">
        <v>4189</v>
      </c>
      <c r="O21" s="591"/>
      <c r="P21" s="591"/>
      <c r="Q21" s="591"/>
      <c r="R21" s="591"/>
      <c r="S21" s="591"/>
      <c r="T21" s="591"/>
      <c r="U21" s="591"/>
      <c r="V21" s="591"/>
      <c r="W21" s="691" t="s">
        <v>17130</v>
      </c>
      <c r="X21" s="641" t="s">
        <v>17140</v>
      </c>
      <c r="Y21" s="246" t="s">
        <v>16392</v>
      </c>
      <c r="Z21" s="246" t="s">
        <v>2085</v>
      </c>
      <c r="AA21" s="246"/>
    </row>
    <row r="22" spans="1:27">
      <c r="A22" s="238">
        <v>11</v>
      </c>
      <c r="B22" s="246" t="s">
        <v>17150</v>
      </c>
      <c r="C22" s="246" t="s">
        <v>16396</v>
      </c>
      <c r="D22" s="246" t="s">
        <v>2085</v>
      </c>
      <c r="E22" s="246" t="s">
        <v>2108</v>
      </c>
      <c r="F22" s="246" t="s">
        <v>17150</v>
      </c>
      <c r="G22" s="466" t="s">
        <v>17151</v>
      </c>
      <c r="H22" s="246" t="s">
        <v>2085</v>
      </c>
      <c r="I22" s="599" t="s">
        <v>2108</v>
      </c>
      <c r="J22" s="591"/>
      <c r="K22" s="591" t="s">
        <v>4916</v>
      </c>
      <c r="L22" s="591"/>
      <c r="M22" s="246"/>
      <c r="N22" s="676" t="s">
        <v>4189</v>
      </c>
      <c r="O22" s="591"/>
      <c r="P22" s="591"/>
      <c r="Q22" s="591"/>
      <c r="R22" s="591"/>
      <c r="S22" s="591"/>
      <c r="T22" s="591"/>
      <c r="U22" s="591"/>
      <c r="V22" s="591"/>
      <c r="W22" s="691" t="s">
        <v>17130</v>
      </c>
      <c r="X22" s="641" t="s">
        <v>17143</v>
      </c>
      <c r="Y22" s="246" t="s">
        <v>16396</v>
      </c>
      <c r="Z22" s="246" t="s">
        <v>2085</v>
      </c>
      <c r="AA22" s="246"/>
    </row>
    <row r="23" spans="1:27">
      <c r="A23" s="238">
        <v>12</v>
      </c>
      <c r="B23" s="246" t="s">
        <v>17152</v>
      </c>
      <c r="C23" s="246" t="s">
        <v>16400</v>
      </c>
      <c r="D23" s="246" t="s">
        <v>2085</v>
      </c>
      <c r="E23" s="246" t="s">
        <v>2108</v>
      </c>
      <c r="F23" s="246" t="s">
        <v>17152</v>
      </c>
      <c r="G23" s="466" t="s">
        <v>17153</v>
      </c>
      <c r="H23" s="246" t="s">
        <v>2085</v>
      </c>
      <c r="I23" s="599" t="s">
        <v>2108</v>
      </c>
      <c r="J23" s="591"/>
      <c r="K23" s="591" t="s">
        <v>4916</v>
      </c>
      <c r="L23" s="591"/>
      <c r="M23" s="677"/>
      <c r="N23" s="676" t="s">
        <v>2308</v>
      </c>
      <c r="O23" s="591"/>
      <c r="P23" s="591"/>
      <c r="Q23" s="591"/>
      <c r="R23" s="591"/>
      <c r="S23" s="591"/>
      <c r="T23" s="591"/>
      <c r="U23" s="591"/>
      <c r="V23" s="591"/>
      <c r="W23" s="691" t="s">
        <v>17130</v>
      </c>
      <c r="X23" s="641" t="s">
        <v>17154</v>
      </c>
      <c r="Y23" s="246" t="s">
        <v>16400</v>
      </c>
      <c r="Z23" s="246" t="s">
        <v>2085</v>
      </c>
      <c r="AA23" s="246"/>
    </row>
    <row r="24" spans="1:27">
      <c r="A24" s="238">
        <v>13</v>
      </c>
      <c r="B24" s="246" t="s">
        <v>17155</v>
      </c>
      <c r="C24" s="246" t="s">
        <v>4856</v>
      </c>
      <c r="D24" s="246" t="s">
        <v>2085</v>
      </c>
      <c r="E24" s="246" t="s">
        <v>2108</v>
      </c>
      <c r="F24" s="240" t="s">
        <v>17155</v>
      </c>
      <c r="G24" s="599" t="s">
        <v>17156</v>
      </c>
      <c r="H24" s="240" t="s">
        <v>2085</v>
      </c>
      <c r="I24" s="599" t="s">
        <v>2108</v>
      </c>
      <c r="J24" s="591"/>
      <c r="K24" s="591" t="s">
        <v>4916</v>
      </c>
      <c r="L24" s="591"/>
      <c r="M24" s="246"/>
      <c r="N24" s="676" t="s">
        <v>4189</v>
      </c>
      <c r="O24" s="591"/>
      <c r="P24" s="591"/>
      <c r="Q24" s="591"/>
      <c r="R24" s="591"/>
      <c r="S24" s="591"/>
      <c r="T24" s="591"/>
      <c r="U24" s="591"/>
      <c r="V24" s="591"/>
      <c r="W24" s="691" t="s">
        <v>17130</v>
      </c>
      <c r="X24" s="246" t="s">
        <v>17155</v>
      </c>
      <c r="Y24" s="246" t="s">
        <v>17157</v>
      </c>
      <c r="Z24" s="246" t="s">
        <v>2085</v>
      </c>
      <c r="AA24" s="246"/>
    </row>
    <row r="25" spans="1:27">
      <c r="A25" s="238">
        <v>14</v>
      </c>
      <c r="B25" s="246" t="s">
        <v>17158</v>
      </c>
      <c r="C25" s="246" t="s">
        <v>16404</v>
      </c>
      <c r="D25" s="246" t="s">
        <v>2085</v>
      </c>
      <c r="E25" s="246" t="s">
        <v>2108</v>
      </c>
      <c r="F25" s="246" t="s">
        <v>17158</v>
      </c>
      <c r="G25" s="466" t="s">
        <v>17159</v>
      </c>
      <c r="H25" s="246" t="s">
        <v>2085</v>
      </c>
      <c r="I25" s="599" t="s">
        <v>2108</v>
      </c>
      <c r="J25" s="238"/>
      <c r="K25" s="238"/>
      <c r="L25" s="246"/>
      <c r="M25" s="239"/>
      <c r="N25" s="678" t="s">
        <v>142</v>
      </c>
      <c r="O25" s="591"/>
      <c r="P25" s="591"/>
      <c r="Q25" s="591"/>
      <c r="R25" s="591"/>
      <c r="S25" s="591"/>
      <c r="T25" s="591"/>
      <c r="U25" s="591"/>
      <c r="V25" s="591"/>
      <c r="W25" s="691"/>
      <c r="X25" s="641"/>
      <c r="Y25" s="246"/>
      <c r="Z25" s="246"/>
      <c r="AA25" s="246"/>
    </row>
    <row r="26" spans="1:27">
      <c r="A26" s="238">
        <v>15</v>
      </c>
      <c r="B26" s="246" t="s">
        <v>17160</v>
      </c>
      <c r="C26" s="246" t="s">
        <v>16407</v>
      </c>
      <c r="D26" s="246" t="s">
        <v>2085</v>
      </c>
      <c r="E26" s="246" t="s">
        <v>2108</v>
      </c>
      <c r="F26" s="246" t="s">
        <v>17160</v>
      </c>
      <c r="G26" s="466" t="s">
        <v>17161</v>
      </c>
      <c r="H26" s="246" t="s">
        <v>2085</v>
      </c>
      <c r="I26" s="599" t="s">
        <v>2108</v>
      </c>
      <c r="J26" s="238"/>
      <c r="K26" s="238"/>
      <c r="L26" s="246"/>
      <c r="M26" s="239"/>
      <c r="N26" s="678" t="s">
        <v>142</v>
      </c>
      <c r="O26" s="591"/>
      <c r="P26" s="591"/>
      <c r="Q26" s="591"/>
      <c r="R26" s="591"/>
      <c r="S26" s="591"/>
      <c r="T26" s="591"/>
      <c r="U26" s="591"/>
      <c r="V26" s="591"/>
      <c r="W26" s="691"/>
      <c r="X26" s="641"/>
      <c r="Y26" s="246"/>
      <c r="Z26" s="246"/>
      <c r="AA26" s="246"/>
    </row>
    <row r="27" spans="1:27">
      <c r="A27" s="238">
        <v>16</v>
      </c>
      <c r="B27" s="246" t="s">
        <v>17162</v>
      </c>
      <c r="C27" s="246" t="s">
        <v>16410</v>
      </c>
      <c r="D27" s="246" t="s">
        <v>2085</v>
      </c>
      <c r="E27" s="246" t="s">
        <v>2108</v>
      </c>
      <c r="F27" s="246" t="s">
        <v>17162</v>
      </c>
      <c r="G27" s="466" t="s">
        <v>17163</v>
      </c>
      <c r="H27" s="246" t="s">
        <v>2085</v>
      </c>
      <c r="I27" s="599" t="s">
        <v>2108</v>
      </c>
      <c r="J27" s="238"/>
      <c r="K27" s="238"/>
      <c r="L27" s="246"/>
      <c r="M27" s="239"/>
      <c r="N27" s="678" t="s">
        <v>142</v>
      </c>
      <c r="O27" s="591"/>
      <c r="P27" s="591"/>
      <c r="Q27" s="591"/>
      <c r="R27" s="591"/>
      <c r="S27" s="591"/>
      <c r="T27" s="591"/>
      <c r="U27" s="591"/>
      <c r="V27" s="591"/>
      <c r="W27" s="691"/>
      <c r="X27" s="641"/>
      <c r="Y27" s="246"/>
      <c r="Z27" s="246"/>
      <c r="AA27" s="246"/>
    </row>
    <row r="28" spans="1:27">
      <c r="A28" s="238">
        <v>17</v>
      </c>
      <c r="B28" s="246" t="s">
        <v>17164</v>
      </c>
      <c r="C28" s="246" t="s">
        <v>16413</v>
      </c>
      <c r="D28" s="246" t="s">
        <v>2084</v>
      </c>
      <c r="E28" s="246" t="s">
        <v>2621</v>
      </c>
      <c r="F28" s="246" t="s">
        <v>17164</v>
      </c>
      <c r="G28" s="466" t="s">
        <v>17165</v>
      </c>
      <c r="H28" s="246" t="s">
        <v>3215</v>
      </c>
      <c r="I28" s="466" t="s">
        <v>2111</v>
      </c>
      <c r="J28" s="238"/>
      <c r="K28" s="238"/>
      <c r="L28" s="246"/>
      <c r="M28" s="239"/>
      <c r="N28" s="678" t="s">
        <v>142</v>
      </c>
      <c r="O28" s="591"/>
      <c r="P28" s="591"/>
      <c r="Q28" s="591"/>
      <c r="R28" s="591"/>
      <c r="S28" s="591"/>
      <c r="T28" s="591"/>
      <c r="U28" s="591"/>
      <c r="V28" s="591"/>
      <c r="W28" s="691"/>
      <c r="X28" s="641"/>
      <c r="Y28" s="246"/>
      <c r="Z28" s="246"/>
      <c r="AA28" s="246"/>
    </row>
    <row r="29" spans="1:27">
      <c r="A29" s="238">
        <v>18</v>
      </c>
      <c r="B29" s="246" t="s">
        <v>17166</v>
      </c>
      <c r="C29" s="246" t="s">
        <v>16416</v>
      </c>
      <c r="D29" s="246" t="s">
        <v>2084</v>
      </c>
      <c r="E29" s="246" t="s">
        <v>2621</v>
      </c>
      <c r="F29" s="246" t="s">
        <v>17166</v>
      </c>
      <c r="G29" s="466" t="s">
        <v>17167</v>
      </c>
      <c r="H29" s="246" t="s">
        <v>3215</v>
      </c>
      <c r="I29" s="466" t="s">
        <v>2111</v>
      </c>
      <c r="J29" s="238"/>
      <c r="K29" s="238"/>
      <c r="L29" s="246"/>
      <c r="M29" s="239" t="s">
        <v>17168</v>
      </c>
      <c r="N29" s="678" t="s">
        <v>142</v>
      </c>
      <c r="O29" s="591"/>
      <c r="P29" s="591"/>
      <c r="Q29" s="591"/>
      <c r="R29" s="591"/>
      <c r="S29" s="591"/>
      <c r="T29" s="591"/>
      <c r="U29" s="591"/>
      <c r="V29" s="591"/>
      <c r="W29" s="691"/>
      <c r="X29" s="641"/>
      <c r="Y29" s="246"/>
      <c r="Z29" s="246"/>
      <c r="AA29" s="246"/>
    </row>
    <row r="30" spans="1:27">
      <c r="A30" s="238">
        <v>19</v>
      </c>
      <c r="B30" s="246" t="s">
        <v>17169</v>
      </c>
      <c r="C30" s="246" t="s">
        <v>16419</v>
      </c>
      <c r="D30" s="246" t="s">
        <v>2084</v>
      </c>
      <c r="E30" s="246" t="s">
        <v>2621</v>
      </c>
      <c r="F30" s="246" t="s">
        <v>17169</v>
      </c>
      <c r="G30" s="466" t="s">
        <v>17170</v>
      </c>
      <c r="H30" s="246" t="s">
        <v>3215</v>
      </c>
      <c r="I30" s="466" t="s">
        <v>2111</v>
      </c>
      <c r="J30" s="238"/>
      <c r="K30" s="238"/>
      <c r="L30" s="246"/>
      <c r="M30" s="239"/>
      <c r="N30" s="678" t="s">
        <v>142</v>
      </c>
      <c r="O30" s="591"/>
      <c r="P30" s="591"/>
      <c r="Q30" s="591"/>
      <c r="R30" s="591"/>
      <c r="S30" s="591"/>
      <c r="T30" s="591"/>
      <c r="U30" s="591"/>
      <c r="V30" s="591"/>
      <c r="W30" s="691"/>
      <c r="X30" s="641"/>
      <c r="Y30" s="246"/>
      <c r="Z30" s="246"/>
      <c r="AA30" s="246"/>
    </row>
    <row r="31" spans="1:27" ht="34.200000000000003">
      <c r="A31" s="238">
        <v>20</v>
      </c>
      <c r="B31" s="246" t="s">
        <v>17171</v>
      </c>
      <c r="C31" s="246" t="s">
        <v>16421</v>
      </c>
      <c r="D31" s="246" t="s">
        <v>2084</v>
      </c>
      <c r="E31" s="246" t="s">
        <v>2621</v>
      </c>
      <c r="F31" s="240" t="s">
        <v>17172</v>
      </c>
      <c r="G31" s="599" t="s">
        <v>17173</v>
      </c>
      <c r="H31" s="240" t="s">
        <v>3215</v>
      </c>
      <c r="I31" s="466" t="s">
        <v>2111</v>
      </c>
      <c r="J31" s="238"/>
      <c r="K31" s="238" t="s">
        <v>2622</v>
      </c>
      <c r="L31" s="246"/>
      <c r="M31" s="677" t="s">
        <v>16422</v>
      </c>
      <c r="N31" s="238" t="s">
        <v>2308</v>
      </c>
      <c r="O31" s="591"/>
      <c r="P31" s="591"/>
      <c r="Q31" s="591"/>
      <c r="R31" s="591"/>
      <c r="S31" s="591"/>
      <c r="T31" s="591"/>
      <c r="U31" s="591"/>
      <c r="V31" s="591"/>
      <c r="W31" s="691"/>
      <c r="X31" s="641"/>
      <c r="Y31" s="246"/>
      <c r="Z31" s="246"/>
      <c r="AA31" s="246"/>
    </row>
    <row r="32" spans="1:27">
      <c r="A32" s="238">
        <v>21</v>
      </c>
      <c r="B32" s="246" t="s">
        <v>17174</v>
      </c>
      <c r="C32" s="246" t="s">
        <v>16426</v>
      </c>
      <c r="D32" s="246" t="s">
        <v>2084</v>
      </c>
      <c r="E32" s="246" t="s">
        <v>2621</v>
      </c>
      <c r="F32" s="246" t="s">
        <v>17174</v>
      </c>
      <c r="G32" s="466" t="s">
        <v>17175</v>
      </c>
      <c r="H32" s="240" t="s">
        <v>3215</v>
      </c>
      <c r="I32" s="466" t="s">
        <v>2111</v>
      </c>
      <c r="J32" s="238"/>
      <c r="K32" s="238"/>
      <c r="L32" s="246"/>
      <c r="M32" s="677"/>
      <c r="N32" s="678" t="s">
        <v>142</v>
      </c>
      <c r="O32" s="591"/>
      <c r="P32" s="591"/>
      <c r="Q32" s="591"/>
      <c r="R32" s="591"/>
      <c r="S32" s="591"/>
      <c r="T32" s="591"/>
      <c r="U32" s="591"/>
      <c r="V32" s="591"/>
      <c r="W32" s="691"/>
      <c r="X32" s="641"/>
      <c r="Y32" s="246"/>
      <c r="Z32" s="246"/>
      <c r="AA32" s="246"/>
    </row>
    <row r="33" spans="1:27">
      <c r="A33" s="238">
        <v>22</v>
      </c>
      <c r="B33" s="246" t="s">
        <v>17176</v>
      </c>
      <c r="C33" s="246" t="s">
        <v>16429</v>
      </c>
      <c r="D33" s="246" t="s">
        <v>2084</v>
      </c>
      <c r="E33" s="246" t="s">
        <v>2621</v>
      </c>
      <c r="F33" s="246" t="s">
        <v>17176</v>
      </c>
      <c r="G33" s="466" t="s">
        <v>17177</v>
      </c>
      <c r="H33" s="240" t="s">
        <v>3215</v>
      </c>
      <c r="I33" s="466" t="s">
        <v>2111</v>
      </c>
      <c r="J33" s="238"/>
      <c r="K33" s="238"/>
      <c r="L33" s="246"/>
      <c r="M33" s="677"/>
      <c r="N33" s="678" t="s">
        <v>142</v>
      </c>
      <c r="O33" s="591"/>
      <c r="P33" s="591"/>
      <c r="Q33" s="591"/>
      <c r="R33" s="591"/>
      <c r="S33" s="591"/>
      <c r="T33" s="591"/>
      <c r="U33" s="591"/>
      <c r="V33" s="591"/>
      <c r="W33" s="691"/>
      <c r="X33" s="641"/>
      <c r="Y33" s="246"/>
      <c r="Z33" s="246"/>
      <c r="AA33" s="246"/>
    </row>
    <row r="34" spans="1:27">
      <c r="A34" s="238">
        <v>23</v>
      </c>
      <c r="B34" s="246" t="s">
        <v>17178</v>
      </c>
      <c r="C34" s="246" t="s">
        <v>16432</v>
      </c>
      <c r="D34" s="246" t="s">
        <v>2084</v>
      </c>
      <c r="E34" s="246" t="s">
        <v>2621</v>
      </c>
      <c r="F34" s="246" t="s">
        <v>17178</v>
      </c>
      <c r="G34" s="466" t="s">
        <v>17179</v>
      </c>
      <c r="H34" s="240" t="s">
        <v>3215</v>
      </c>
      <c r="I34" s="466" t="s">
        <v>2111</v>
      </c>
      <c r="J34" s="238"/>
      <c r="K34" s="238"/>
      <c r="L34" s="246"/>
      <c r="M34" s="677"/>
      <c r="N34" s="678" t="s">
        <v>142</v>
      </c>
      <c r="O34" s="591"/>
      <c r="P34" s="591"/>
      <c r="Q34" s="591"/>
      <c r="R34" s="591"/>
      <c r="S34" s="591"/>
      <c r="T34" s="591"/>
      <c r="U34" s="591"/>
      <c r="V34" s="591"/>
      <c r="W34" s="691"/>
      <c r="X34" s="641"/>
      <c r="Y34" s="246"/>
      <c r="Z34" s="246"/>
      <c r="AA34" s="246"/>
    </row>
    <row r="35" spans="1:27" ht="34.200000000000003">
      <c r="A35" s="238">
        <v>24</v>
      </c>
      <c r="B35" s="246" t="s">
        <v>17180</v>
      </c>
      <c r="C35" s="246" t="s">
        <v>16434</v>
      </c>
      <c r="D35" s="246" t="s">
        <v>2084</v>
      </c>
      <c r="E35" s="246" t="s">
        <v>2621</v>
      </c>
      <c r="F35" s="240" t="s">
        <v>17181</v>
      </c>
      <c r="G35" s="599" t="s">
        <v>17182</v>
      </c>
      <c r="H35" s="240" t="s">
        <v>3215</v>
      </c>
      <c r="I35" s="466" t="s">
        <v>2111</v>
      </c>
      <c r="J35" s="238"/>
      <c r="K35" s="238" t="s">
        <v>2622</v>
      </c>
      <c r="L35" s="246"/>
      <c r="M35" s="677" t="s">
        <v>16435</v>
      </c>
      <c r="N35" s="238" t="s">
        <v>2308</v>
      </c>
      <c r="O35" s="591"/>
      <c r="P35" s="591"/>
      <c r="Q35" s="591"/>
      <c r="R35" s="591"/>
      <c r="S35" s="591"/>
      <c r="T35" s="591"/>
      <c r="U35" s="591"/>
      <c r="V35" s="591"/>
      <c r="W35" s="691"/>
      <c r="X35" s="641"/>
      <c r="Y35" s="246"/>
      <c r="Z35" s="246"/>
      <c r="AA35" s="246"/>
    </row>
    <row r="36" spans="1:27">
      <c r="A36" s="238">
        <v>25</v>
      </c>
      <c r="B36" s="246" t="s">
        <v>17183</v>
      </c>
      <c r="C36" s="246" t="s">
        <v>16438</v>
      </c>
      <c r="D36" s="246" t="s">
        <v>2084</v>
      </c>
      <c r="E36" s="246" t="s">
        <v>2621</v>
      </c>
      <c r="F36" s="246" t="s">
        <v>17183</v>
      </c>
      <c r="G36" s="466" t="s">
        <v>17184</v>
      </c>
      <c r="H36" s="240" t="s">
        <v>3215</v>
      </c>
      <c r="I36" s="466" t="s">
        <v>2111</v>
      </c>
      <c r="J36" s="238"/>
      <c r="K36" s="238"/>
      <c r="L36" s="246"/>
      <c r="M36" s="677"/>
      <c r="N36" s="678" t="s">
        <v>142</v>
      </c>
      <c r="O36" s="591"/>
      <c r="P36" s="591"/>
      <c r="Q36" s="591"/>
      <c r="R36" s="591"/>
      <c r="S36" s="591"/>
      <c r="T36" s="591"/>
      <c r="U36" s="591"/>
      <c r="V36" s="591"/>
      <c r="W36" s="691"/>
      <c r="X36" s="641"/>
      <c r="Y36" s="246"/>
      <c r="Z36" s="246"/>
      <c r="AA36" s="246"/>
    </row>
    <row r="37" spans="1:27">
      <c r="A37" s="238">
        <v>26</v>
      </c>
      <c r="B37" s="246" t="s">
        <v>17185</v>
      </c>
      <c r="C37" s="246" t="s">
        <v>16441</v>
      </c>
      <c r="D37" s="246" t="s">
        <v>2084</v>
      </c>
      <c r="E37" s="246" t="s">
        <v>2621</v>
      </c>
      <c r="F37" s="246" t="s">
        <v>17185</v>
      </c>
      <c r="G37" s="466" t="s">
        <v>17186</v>
      </c>
      <c r="H37" s="240" t="s">
        <v>3215</v>
      </c>
      <c r="I37" s="466" t="s">
        <v>2111</v>
      </c>
      <c r="J37" s="238"/>
      <c r="K37" s="238"/>
      <c r="L37" s="246"/>
      <c r="M37" s="677"/>
      <c r="N37" s="678" t="s">
        <v>142</v>
      </c>
      <c r="O37" s="591"/>
      <c r="P37" s="591"/>
      <c r="Q37" s="591"/>
      <c r="R37" s="591"/>
      <c r="S37" s="591"/>
      <c r="T37" s="591"/>
      <c r="U37" s="591"/>
      <c r="V37" s="591"/>
      <c r="W37" s="691"/>
      <c r="X37" s="641"/>
      <c r="Y37" s="246"/>
      <c r="Z37" s="246"/>
      <c r="AA37" s="246"/>
    </row>
    <row r="38" spans="1:27">
      <c r="A38" s="238">
        <v>27</v>
      </c>
      <c r="B38" s="246" t="s">
        <v>17187</v>
      </c>
      <c r="C38" s="246" t="s">
        <v>16444</v>
      </c>
      <c r="D38" s="246" t="s">
        <v>2084</v>
      </c>
      <c r="E38" s="246" t="s">
        <v>2621</v>
      </c>
      <c r="F38" s="246" t="s">
        <v>17187</v>
      </c>
      <c r="G38" s="466" t="s">
        <v>17188</v>
      </c>
      <c r="H38" s="240" t="s">
        <v>3215</v>
      </c>
      <c r="I38" s="466" t="s">
        <v>2111</v>
      </c>
      <c r="J38" s="238"/>
      <c r="K38" s="238"/>
      <c r="L38" s="246"/>
      <c r="M38" s="677"/>
      <c r="N38" s="678" t="s">
        <v>142</v>
      </c>
      <c r="O38" s="591"/>
      <c r="P38" s="591"/>
      <c r="Q38" s="591"/>
      <c r="R38" s="591"/>
      <c r="S38" s="591"/>
      <c r="T38" s="591"/>
      <c r="U38" s="591"/>
      <c r="V38" s="591"/>
      <c r="W38" s="691"/>
      <c r="X38" s="641"/>
      <c r="Y38" s="246"/>
      <c r="Z38" s="246"/>
      <c r="AA38" s="246"/>
    </row>
    <row r="39" spans="1:27" ht="34.200000000000003">
      <c r="A39" s="238">
        <v>28</v>
      </c>
      <c r="B39" s="246" t="s">
        <v>17189</v>
      </c>
      <c r="C39" s="246" t="s">
        <v>9129</v>
      </c>
      <c r="D39" s="246" t="s">
        <v>2084</v>
      </c>
      <c r="E39" s="246" t="s">
        <v>2621</v>
      </c>
      <c r="F39" s="246" t="s">
        <v>17189</v>
      </c>
      <c r="G39" s="466" t="s">
        <v>17190</v>
      </c>
      <c r="H39" s="240" t="s">
        <v>3215</v>
      </c>
      <c r="I39" s="466" t="s">
        <v>2111</v>
      </c>
      <c r="J39" s="238"/>
      <c r="K39" s="238"/>
      <c r="L39" s="246"/>
      <c r="M39" s="677" t="s">
        <v>16447</v>
      </c>
      <c r="N39" s="678" t="s">
        <v>142</v>
      </c>
      <c r="O39" s="591"/>
      <c r="P39" s="591"/>
      <c r="Q39" s="591"/>
      <c r="R39" s="591"/>
      <c r="S39" s="591"/>
      <c r="T39" s="591"/>
      <c r="U39" s="591"/>
      <c r="V39" s="591"/>
      <c r="W39" s="691"/>
      <c r="X39" s="641"/>
      <c r="Y39" s="246"/>
      <c r="Z39" s="246"/>
      <c r="AA39" s="246"/>
    </row>
    <row r="40" spans="1:27">
      <c r="A40" s="238">
        <v>29</v>
      </c>
      <c r="B40" s="246" t="s">
        <v>17191</v>
      </c>
      <c r="C40" s="246" t="s">
        <v>17192</v>
      </c>
      <c r="D40" s="246" t="s">
        <v>2085</v>
      </c>
      <c r="E40" s="246" t="str">
        <f>IF(ISERR(SEARCH("varchar",D40)),IF(ISERR(SEARCH("number",D40)),D40,"double"),"string("&amp;MID(D40,10,LEN(D40)-10)&amp;")")</f>
        <v>integer</v>
      </c>
      <c r="F40" s="240" t="s">
        <v>17191</v>
      </c>
      <c r="G40" s="599" t="s">
        <v>17193</v>
      </c>
      <c r="H40" s="240" t="s">
        <v>2085</v>
      </c>
      <c r="I40" s="599" t="s">
        <v>2108</v>
      </c>
      <c r="J40" s="591"/>
      <c r="K40" s="591"/>
      <c r="L40" s="591"/>
      <c r="M40" s="677"/>
      <c r="N40" s="676" t="s">
        <v>2308</v>
      </c>
      <c r="O40" s="591"/>
      <c r="P40" s="591"/>
      <c r="Q40" s="591"/>
      <c r="R40" s="591"/>
      <c r="S40" s="591"/>
      <c r="T40" s="591"/>
      <c r="U40" s="591"/>
      <c r="V40" s="591"/>
      <c r="W40" s="691" t="s">
        <v>17130</v>
      </c>
      <c r="X40" s="641" t="s">
        <v>17191</v>
      </c>
      <c r="Y40" s="246" t="s">
        <v>17192</v>
      </c>
      <c r="Z40" s="246" t="s">
        <v>2085</v>
      </c>
      <c r="AA40" s="246"/>
    </row>
    <row r="41" spans="1:27">
      <c r="A41" s="238">
        <v>30</v>
      </c>
      <c r="B41" s="246" t="s">
        <v>17194</v>
      </c>
      <c r="C41" s="246" t="s">
        <v>17195</v>
      </c>
      <c r="D41" s="246" t="s">
        <v>2085</v>
      </c>
      <c r="E41" s="246" t="str">
        <f>IF(ISERR(SEARCH("varchar",D41)),IF(ISERR(SEARCH("number",D41)),D41,"double"),"string("&amp;MID(D41,10,LEN(D41)-10)&amp;")")</f>
        <v>integer</v>
      </c>
      <c r="F41" s="240" t="s">
        <v>17194</v>
      </c>
      <c r="G41" s="599" t="s">
        <v>17196</v>
      </c>
      <c r="H41" s="240" t="s">
        <v>2085</v>
      </c>
      <c r="I41" s="599" t="s">
        <v>2108</v>
      </c>
      <c r="J41" s="591"/>
      <c r="K41" s="591"/>
      <c r="L41" s="591"/>
      <c r="M41" s="677"/>
      <c r="N41" s="676" t="s">
        <v>2308</v>
      </c>
      <c r="O41" s="591"/>
      <c r="P41" s="591"/>
      <c r="Q41" s="591"/>
      <c r="R41" s="591"/>
      <c r="S41" s="591"/>
      <c r="T41" s="591"/>
      <c r="U41" s="591"/>
      <c r="V41" s="591"/>
      <c r="W41" s="691" t="s">
        <v>17130</v>
      </c>
      <c r="X41" s="641" t="s">
        <v>17194</v>
      </c>
      <c r="Y41" s="246" t="s">
        <v>17195</v>
      </c>
      <c r="Z41" s="246" t="s">
        <v>2085</v>
      </c>
      <c r="AA41" s="246"/>
    </row>
    <row r="42" spans="1:27" ht="13.5" customHeight="1">
      <c r="A42" s="238">
        <v>31</v>
      </c>
      <c r="B42" s="246" t="s">
        <v>17197</v>
      </c>
      <c r="C42" s="246" t="s">
        <v>16449</v>
      </c>
      <c r="D42" s="246" t="s">
        <v>2085</v>
      </c>
      <c r="E42" s="246" t="s">
        <v>2108</v>
      </c>
      <c r="F42" s="240" t="s">
        <v>17197</v>
      </c>
      <c r="G42" s="599" t="s">
        <v>17198</v>
      </c>
      <c r="H42" s="240" t="s">
        <v>2085</v>
      </c>
      <c r="I42" s="599" t="s">
        <v>2108</v>
      </c>
      <c r="J42" s="591"/>
      <c r="K42" s="591"/>
      <c r="L42" s="591"/>
      <c r="M42" s="677"/>
      <c r="N42" s="676" t="s">
        <v>2308</v>
      </c>
      <c r="O42" s="591"/>
      <c r="P42" s="591"/>
      <c r="Q42" s="591"/>
      <c r="R42" s="591"/>
      <c r="S42" s="591"/>
      <c r="T42" s="591"/>
      <c r="U42" s="591"/>
      <c r="V42" s="591"/>
      <c r="W42" s="691" t="s">
        <v>17130</v>
      </c>
      <c r="X42" s="641" t="s">
        <v>17197</v>
      </c>
      <c r="Y42" s="246" t="s">
        <v>16449</v>
      </c>
      <c r="Z42" s="246" t="s">
        <v>2085</v>
      </c>
      <c r="AA42" s="246"/>
    </row>
    <row r="43" spans="1:27">
      <c r="A43" s="238">
        <v>32</v>
      </c>
      <c r="B43" s="246" t="s">
        <v>17199</v>
      </c>
      <c r="C43" s="246" t="s">
        <v>16452</v>
      </c>
      <c r="D43" s="246" t="s">
        <v>2085</v>
      </c>
      <c r="E43" s="246" t="s">
        <v>2108</v>
      </c>
      <c r="F43" s="240" t="s">
        <v>17199</v>
      </c>
      <c r="G43" s="599" t="s">
        <v>17200</v>
      </c>
      <c r="H43" s="240" t="s">
        <v>2085</v>
      </c>
      <c r="I43" s="599" t="s">
        <v>2108</v>
      </c>
      <c r="J43" s="591"/>
      <c r="K43" s="591"/>
      <c r="L43" s="591"/>
      <c r="M43" s="677"/>
      <c r="N43" s="676" t="s">
        <v>2308</v>
      </c>
      <c r="O43" s="591"/>
      <c r="P43" s="591"/>
      <c r="Q43" s="591"/>
      <c r="R43" s="591"/>
      <c r="S43" s="591"/>
      <c r="T43" s="591"/>
      <c r="U43" s="591"/>
      <c r="V43" s="591"/>
      <c r="W43" s="691" t="s">
        <v>17130</v>
      </c>
      <c r="X43" s="641" t="s">
        <v>17199</v>
      </c>
      <c r="Y43" s="246" t="s">
        <v>16452</v>
      </c>
      <c r="Z43" s="246" t="s">
        <v>2085</v>
      </c>
      <c r="AA43" s="246"/>
    </row>
    <row r="44" spans="1:27">
      <c r="A44" s="238">
        <v>33</v>
      </c>
      <c r="B44" s="246" t="s">
        <v>16611</v>
      </c>
      <c r="C44" s="246" t="s">
        <v>16455</v>
      </c>
      <c r="D44" s="246" t="s">
        <v>2085</v>
      </c>
      <c r="E44" s="246" t="s">
        <v>2108</v>
      </c>
      <c r="F44" s="240" t="s">
        <v>16454</v>
      </c>
      <c r="G44" s="599" t="s">
        <v>16456</v>
      </c>
      <c r="H44" s="240" t="s">
        <v>2085</v>
      </c>
      <c r="I44" s="599" t="s">
        <v>2108</v>
      </c>
      <c r="J44" s="591"/>
      <c r="K44" s="591"/>
      <c r="L44" s="591"/>
      <c r="M44" s="246"/>
      <c r="N44" s="676" t="s">
        <v>4189</v>
      </c>
      <c r="O44" s="591"/>
      <c r="P44" s="591"/>
      <c r="Q44" s="591"/>
      <c r="R44" s="591"/>
      <c r="S44" s="591"/>
      <c r="T44" s="591"/>
      <c r="U44" s="591"/>
      <c r="V44" s="591"/>
      <c r="W44" s="691" t="s">
        <v>17130</v>
      </c>
      <c r="X44" s="641" t="s">
        <v>16611</v>
      </c>
      <c r="Y44" s="246" t="s">
        <v>16455</v>
      </c>
      <c r="Z44" s="246" t="s">
        <v>2085</v>
      </c>
      <c r="AA44" s="246"/>
    </row>
    <row r="45" spans="1:27">
      <c r="A45" s="238">
        <v>34</v>
      </c>
      <c r="B45" s="246" t="s">
        <v>16612</v>
      </c>
      <c r="C45" s="246" t="s">
        <v>16459</v>
      </c>
      <c r="D45" s="246" t="s">
        <v>2085</v>
      </c>
      <c r="E45" s="246" t="s">
        <v>2108</v>
      </c>
      <c r="F45" s="240" t="s">
        <v>16458</v>
      </c>
      <c r="G45" s="599" t="s">
        <v>16460</v>
      </c>
      <c r="H45" s="240" t="s">
        <v>2085</v>
      </c>
      <c r="I45" s="599" t="s">
        <v>2108</v>
      </c>
      <c r="J45" s="591"/>
      <c r="K45" s="591"/>
      <c r="L45" s="591"/>
      <c r="M45" s="246"/>
      <c r="N45" s="676" t="s">
        <v>4189</v>
      </c>
      <c r="O45" s="591"/>
      <c r="P45" s="591"/>
      <c r="Q45" s="591"/>
      <c r="R45" s="591"/>
      <c r="S45" s="591"/>
      <c r="T45" s="591"/>
      <c r="U45" s="591"/>
      <c r="V45" s="591"/>
      <c r="W45" s="691" t="s">
        <v>17130</v>
      </c>
      <c r="X45" s="641" t="s">
        <v>16612</v>
      </c>
      <c r="Y45" s="246" t="s">
        <v>16459</v>
      </c>
      <c r="Z45" s="246" t="s">
        <v>2085</v>
      </c>
      <c r="AA45" s="246"/>
    </row>
    <row r="46" spans="1:27">
      <c r="A46" s="238">
        <v>35</v>
      </c>
      <c r="B46" s="246" t="s">
        <v>17201</v>
      </c>
      <c r="C46" s="246" t="s">
        <v>16463</v>
      </c>
      <c r="D46" s="246" t="s">
        <v>2085</v>
      </c>
      <c r="E46" s="246" t="s">
        <v>2108</v>
      </c>
      <c r="F46" s="240" t="s">
        <v>17202</v>
      </c>
      <c r="G46" s="599" t="s">
        <v>17203</v>
      </c>
      <c r="H46" s="240" t="s">
        <v>2085</v>
      </c>
      <c r="I46" s="599" t="s">
        <v>2108</v>
      </c>
      <c r="J46" s="591"/>
      <c r="K46" s="591"/>
      <c r="L46" s="591"/>
      <c r="M46" s="246"/>
      <c r="N46" s="676" t="s">
        <v>4189</v>
      </c>
      <c r="O46" s="591"/>
      <c r="P46" s="591"/>
      <c r="Q46" s="591"/>
      <c r="R46" s="591"/>
      <c r="S46" s="591"/>
      <c r="T46" s="591"/>
      <c r="U46" s="591"/>
      <c r="V46" s="591"/>
      <c r="W46" s="691" t="s">
        <v>17130</v>
      </c>
      <c r="X46" s="641" t="s">
        <v>17201</v>
      </c>
      <c r="Y46" s="246" t="s">
        <v>16463</v>
      </c>
      <c r="Z46" s="246" t="s">
        <v>2085</v>
      </c>
      <c r="AA46" s="246"/>
    </row>
    <row r="47" spans="1:27">
      <c r="A47" s="238">
        <v>36</v>
      </c>
      <c r="B47" s="246" t="s">
        <v>17204</v>
      </c>
      <c r="C47" s="246" t="s">
        <v>16467</v>
      </c>
      <c r="D47" s="246" t="s">
        <v>2085</v>
      </c>
      <c r="E47" s="246" t="s">
        <v>2108</v>
      </c>
      <c r="F47" s="240" t="s">
        <v>17205</v>
      </c>
      <c r="G47" s="599" t="s">
        <v>17206</v>
      </c>
      <c r="H47" s="240" t="s">
        <v>2085</v>
      </c>
      <c r="I47" s="599" t="s">
        <v>2108</v>
      </c>
      <c r="J47" s="591"/>
      <c r="K47" s="591"/>
      <c r="L47" s="591"/>
      <c r="M47" s="246"/>
      <c r="N47" s="676" t="s">
        <v>4189</v>
      </c>
      <c r="O47" s="591"/>
      <c r="P47" s="591"/>
      <c r="Q47" s="591"/>
      <c r="R47" s="591"/>
      <c r="S47" s="591"/>
      <c r="T47" s="591"/>
      <c r="U47" s="591"/>
      <c r="V47" s="591"/>
      <c r="W47" s="691" t="s">
        <v>17130</v>
      </c>
      <c r="X47" s="641" t="s">
        <v>17204</v>
      </c>
      <c r="Y47" s="246" t="s">
        <v>16467</v>
      </c>
      <c r="Z47" s="246" t="s">
        <v>2085</v>
      </c>
      <c r="AA47" s="246"/>
    </row>
    <row r="48" spans="1:27">
      <c r="A48" s="238">
        <v>37</v>
      </c>
      <c r="B48" s="246" t="s">
        <v>16615</v>
      </c>
      <c r="C48" s="246" t="s">
        <v>16471</v>
      </c>
      <c r="D48" s="246" t="s">
        <v>2084</v>
      </c>
      <c r="E48" s="246" t="str">
        <f>IF(ISERR(SEARCH("varchar",D48)),IF(ISERR(SEARCH("number",D48)),D48,"double"),"string("&amp;MID(D48,10,LEN(D48)-10)&amp;")")</f>
        <v>double</v>
      </c>
      <c r="F48" s="240" t="s">
        <v>16470</v>
      </c>
      <c r="G48" s="240" t="s">
        <v>16471</v>
      </c>
      <c r="H48" s="240" t="s">
        <v>3215</v>
      </c>
      <c r="I48" s="466" t="s">
        <v>2111</v>
      </c>
      <c r="J48" s="591"/>
      <c r="K48" s="591" t="s">
        <v>2622</v>
      </c>
      <c r="L48" s="591"/>
      <c r="M48" s="246"/>
      <c r="N48" s="676" t="s">
        <v>2308</v>
      </c>
      <c r="O48" s="591"/>
      <c r="P48" s="591"/>
      <c r="Q48" s="591"/>
      <c r="R48" s="591"/>
      <c r="S48" s="591"/>
      <c r="T48" s="591"/>
      <c r="U48" s="591"/>
      <c r="V48" s="591"/>
      <c r="W48" s="691" t="s">
        <v>17130</v>
      </c>
      <c r="X48" s="641" t="s">
        <v>16615</v>
      </c>
      <c r="Y48" s="246" t="s">
        <v>16471</v>
      </c>
      <c r="Z48" s="246" t="s">
        <v>2084</v>
      </c>
      <c r="AA48" s="246" t="s">
        <v>17207</v>
      </c>
    </row>
    <row r="49" spans="1:27">
      <c r="A49" s="238">
        <v>38</v>
      </c>
      <c r="B49" s="246" t="s">
        <v>16616</v>
      </c>
      <c r="C49" s="246" t="s">
        <v>16475</v>
      </c>
      <c r="D49" s="246" t="s">
        <v>2084</v>
      </c>
      <c r="E49" s="246" t="str">
        <f>IF(ISERR(SEARCH("varchar",D49)),IF(ISERR(SEARCH("number",D49)),D49,"double"),"string("&amp;MID(D49,10,LEN(D49)-10)&amp;")")</f>
        <v>double</v>
      </c>
      <c r="F49" s="240" t="s">
        <v>16474</v>
      </c>
      <c r="G49" s="240" t="s">
        <v>16475</v>
      </c>
      <c r="H49" s="240" t="s">
        <v>3215</v>
      </c>
      <c r="I49" s="466" t="s">
        <v>2111</v>
      </c>
      <c r="J49" s="591"/>
      <c r="K49" s="591" t="s">
        <v>2622</v>
      </c>
      <c r="L49" s="591"/>
      <c r="M49" s="246"/>
      <c r="N49" s="676" t="s">
        <v>2308</v>
      </c>
      <c r="O49" s="591"/>
      <c r="P49" s="591"/>
      <c r="Q49" s="591"/>
      <c r="R49" s="591"/>
      <c r="S49" s="591"/>
      <c r="T49" s="591"/>
      <c r="U49" s="591"/>
      <c r="V49" s="591"/>
      <c r="W49" s="691" t="s">
        <v>17130</v>
      </c>
      <c r="X49" s="641" t="s">
        <v>16616</v>
      </c>
      <c r="Y49" s="246" t="s">
        <v>16475</v>
      </c>
      <c r="Z49" s="246" t="s">
        <v>2084</v>
      </c>
      <c r="AA49" s="246" t="s">
        <v>17207</v>
      </c>
    </row>
    <row r="50" spans="1:27">
      <c r="A50" s="238">
        <v>39</v>
      </c>
      <c r="B50" s="246" t="s">
        <v>17208</v>
      </c>
      <c r="C50" s="246" t="s">
        <v>16478</v>
      </c>
      <c r="D50" s="246" t="s">
        <v>2085</v>
      </c>
      <c r="E50" s="246" t="s">
        <v>2108</v>
      </c>
      <c r="F50" s="240" t="s">
        <v>17209</v>
      </c>
      <c r="G50" s="599" t="s">
        <v>17210</v>
      </c>
      <c r="H50" s="240" t="s">
        <v>2085</v>
      </c>
      <c r="I50" s="466" t="s">
        <v>2108</v>
      </c>
      <c r="J50" s="591"/>
      <c r="K50" s="591"/>
      <c r="L50" s="591"/>
      <c r="M50" s="239"/>
      <c r="N50" s="676" t="s">
        <v>2308</v>
      </c>
      <c r="O50" s="591"/>
      <c r="P50" s="591"/>
      <c r="Q50" s="591"/>
      <c r="R50" s="591"/>
      <c r="S50" s="591"/>
      <c r="T50" s="591"/>
      <c r="U50" s="591"/>
      <c r="V50" s="591"/>
      <c r="W50" s="691" t="s">
        <v>17130</v>
      </c>
      <c r="X50" s="641" t="s">
        <v>17208</v>
      </c>
      <c r="Y50" s="246" t="s">
        <v>16478</v>
      </c>
      <c r="Z50" s="246" t="s">
        <v>2085</v>
      </c>
      <c r="AA50" s="246"/>
    </row>
    <row r="51" spans="1:27">
      <c r="A51" s="238">
        <v>40</v>
      </c>
      <c r="B51" s="246" t="s">
        <v>17211</v>
      </c>
      <c r="C51" s="246" t="s">
        <v>16483</v>
      </c>
      <c r="D51" s="246" t="s">
        <v>2085</v>
      </c>
      <c r="E51" s="246" t="s">
        <v>2108</v>
      </c>
      <c r="F51" s="240" t="s">
        <v>17212</v>
      </c>
      <c r="G51" s="599" t="s">
        <v>17213</v>
      </c>
      <c r="H51" s="240" t="s">
        <v>2085</v>
      </c>
      <c r="I51" s="466" t="s">
        <v>2108</v>
      </c>
      <c r="J51" s="591"/>
      <c r="K51" s="591"/>
      <c r="L51" s="591"/>
      <c r="M51" s="239"/>
      <c r="N51" s="676" t="s">
        <v>2308</v>
      </c>
      <c r="O51" s="591"/>
      <c r="P51" s="591"/>
      <c r="Q51" s="591"/>
      <c r="R51" s="591"/>
      <c r="S51" s="591"/>
      <c r="T51" s="591"/>
      <c r="U51" s="591"/>
      <c r="V51" s="591"/>
      <c r="W51" s="691" t="s">
        <v>17130</v>
      </c>
      <c r="X51" s="641" t="s">
        <v>17211</v>
      </c>
      <c r="Y51" s="246" t="s">
        <v>16483</v>
      </c>
      <c r="Z51" s="246" t="s">
        <v>2085</v>
      </c>
      <c r="AA51" s="246"/>
    </row>
    <row r="52" spans="1:27">
      <c r="A52" s="238">
        <v>41</v>
      </c>
      <c r="B52" s="246" t="s">
        <v>17214</v>
      </c>
      <c r="C52" s="246" t="s">
        <v>16487</v>
      </c>
      <c r="D52" s="246" t="s">
        <v>2085</v>
      </c>
      <c r="E52" s="246" t="s">
        <v>2108</v>
      </c>
      <c r="F52" s="240" t="s">
        <v>17215</v>
      </c>
      <c r="G52" s="599" t="s">
        <v>17216</v>
      </c>
      <c r="H52" s="240" t="s">
        <v>2085</v>
      </c>
      <c r="I52" s="466" t="s">
        <v>2108</v>
      </c>
      <c r="J52" s="591"/>
      <c r="K52" s="591"/>
      <c r="L52" s="591"/>
      <c r="M52" s="239"/>
      <c r="N52" s="676" t="s">
        <v>2308</v>
      </c>
      <c r="O52" s="591"/>
      <c r="P52" s="591"/>
      <c r="Q52" s="591"/>
      <c r="R52" s="591"/>
      <c r="S52" s="591"/>
      <c r="T52" s="591"/>
      <c r="U52" s="591"/>
      <c r="V52" s="591"/>
      <c r="W52" s="691" t="s">
        <v>17130</v>
      </c>
      <c r="X52" s="641" t="s">
        <v>17214</v>
      </c>
      <c r="Y52" s="246" t="s">
        <v>16487</v>
      </c>
      <c r="Z52" s="246" t="s">
        <v>2085</v>
      </c>
      <c r="AA52" s="246"/>
    </row>
    <row r="53" spans="1:27">
      <c r="A53" s="238">
        <v>42</v>
      </c>
      <c r="B53" s="246" t="s">
        <v>17217</v>
      </c>
      <c r="C53" s="246" t="s">
        <v>16491</v>
      </c>
      <c r="D53" s="246" t="s">
        <v>2085</v>
      </c>
      <c r="E53" s="246" t="s">
        <v>2108</v>
      </c>
      <c r="F53" s="240" t="s">
        <v>17218</v>
      </c>
      <c r="G53" s="599" t="s">
        <v>17219</v>
      </c>
      <c r="H53" s="240" t="s">
        <v>2085</v>
      </c>
      <c r="I53" s="466" t="s">
        <v>2108</v>
      </c>
      <c r="J53" s="591"/>
      <c r="K53" s="591"/>
      <c r="L53" s="591"/>
      <c r="M53" s="239"/>
      <c r="N53" s="676" t="s">
        <v>2308</v>
      </c>
      <c r="O53" s="591"/>
      <c r="P53" s="591"/>
      <c r="Q53" s="591"/>
      <c r="R53" s="591"/>
      <c r="S53" s="591"/>
      <c r="T53" s="591"/>
      <c r="U53" s="591"/>
      <c r="V53" s="591"/>
      <c r="W53" s="691" t="s">
        <v>17130</v>
      </c>
      <c r="X53" s="641" t="s">
        <v>17217</v>
      </c>
      <c r="Y53" s="246" t="s">
        <v>16491</v>
      </c>
      <c r="Z53" s="246" t="s">
        <v>2085</v>
      </c>
      <c r="AA53" s="246"/>
    </row>
    <row r="54" spans="1:27" ht="22.5" customHeight="1">
      <c r="A54" s="238">
        <v>43</v>
      </c>
      <c r="B54" s="246" t="s">
        <v>17220</v>
      </c>
      <c r="C54" s="246" t="s">
        <v>16495</v>
      </c>
      <c r="D54" s="246" t="s">
        <v>2084</v>
      </c>
      <c r="E54" s="246" t="str">
        <f>IF(ISERR(SEARCH("varchar",D54)),IF(ISERR(SEARCH("number",D54)),D54,"double"),"string("&amp;MID(D54,10,LEN(D54)-10)&amp;")")</f>
        <v>double</v>
      </c>
      <c r="F54" s="240" t="s">
        <v>17221</v>
      </c>
      <c r="G54" s="599" t="s">
        <v>17222</v>
      </c>
      <c r="H54" s="240" t="s">
        <v>3215</v>
      </c>
      <c r="I54" s="466" t="s">
        <v>2111</v>
      </c>
      <c r="J54" s="591"/>
      <c r="K54" s="591" t="s">
        <v>2622</v>
      </c>
      <c r="L54" s="591"/>
      <c r="M54" s="239"/>
      <c r="N54" s="676" t="s">
        <v>2308</v>
      </c>
      <c r="O54" s="591"/>
      <c r="P54" s="591"/>
      <c r="Q54" s="591"/>
      <c r="R54" s="591"/>
      <c r="S54" s="591"/>
      <c r="T54" s="591"/>
      <c r="U54" s="591"/>
      <c r="V54" s="591"/>
      <c r="W54" s="691" t="s">
        <v>17130</v>
      </c>
      <c r="X54" s="641" t="s">
        <v>17220</v>
      </c>
      <c r="Y54" s="246" t="s">
        <v>16495</v>
      </c>
      <c r="Z54" s="246" t="s">
        <v>2084</v>
      </c>
      <c r="AA54" s="246" t="s">
        <v>17207</v>
      </c>
    </row>
    <row r="55" spans="1:27">
      <c r="A55" s="238">
        <v>44</v>
      </c>
      <c r="B55" s="246" t="s">
        <v>17223</v>
      </c>
      <c r="C55" s="246" t="s">
        <v>16498</v>
      </c>
      <c r="D55" s="246" t="s">
        <v>2084</v>
      </c>
      <c r="E55" s="246" t="str">
        <f>IF(ISERR(SEARCH("varchar",D55)),IF(ISERR(SEARCH("number",D55)),D55,"double"),"string("&amp;MID(D55,10,LEN(D55)-10)&amp;")")</f>
        <v>double</v>
      </c>
      <c r="F55" s="240" t="s">
        <v>17224</v>
      </c>
      <c r="G55" s="599" t="s">
        <v>17225</v>
      </c>
      <c r="H55" s="240" t="s">
        <v>3215</v>
      </c>
      <c r="I55" s="466" t="s">
        <v>2111</v>
      </c>
      <c r="J55" s="591"/>
      <c r="K55" s="591" t="s">
        <v>2622</v>
      </c>
      <c r="L55" s="591"/>
      <c r="M55" s="239"/>
      <c r="N55" s="676" t="s">
        <v>2308</v>
      </c>
      <c r="O55" s="591"/>
      <c r="P55" s="591"/>
      <c r="Q55" s="591"/>
      <c r="R55" s="591"/>
      <c r="S55" s="591"/>
      <c r="T55" s="591"/>
      <c r="U55" s="591"/>
      <c r="V55" s="591"/>
      <c r="W55" s="691" t="s">
        <v>17130</v>
      </c>
      <c r="X55" s="641" t="s">
        <v>17223</v>
      </c>
      <c r="Y55" s="246" t="s">
        <v>16498</v>
      </c>
      <c r="Z55" s="246" t="s">
        <v>2084</v>
      </c>
      <c r="AA55" s="246" t="s">
        <v>17207</v>
      </c>
    </row>
    <row r="56" spans="1:27" ht="13.5" customHeight="1">
      <c r="A56" s="238">
        <v>45</v>
      </c>
      <c r="B56" s="674" t="s">
        <v>8465</v>
      </c>
      <c r="C56" s="239" t="s">
        <v>8558</v>
      </c>
      <c r="D56" s="243" t="s">
        <v>7365</v>
      </c>
      <c r="E56" s="693" t="s">
        <v>2621</v>
      </c>
      <c r="F56" s="240" t="s">
        <v>8465</v>
      </c>
      <c r="G56" s="599" t="s">
        <v>7444</v>
      </c>
      <c r="H56" s="240" t="s">
        <v>3513</v>
      </c>
      <c r="I56" s="466" t="s">
        <v>2108</v>
      </c>
      <c r="J56" s="679"/>
      <c r="K56" s="680" t="s">
        <v>10648</v>
      </c>
      <c r="L56" s="360"/>
      <c r="M56" s="2018" t="s">
        <v>16515</v>
      </c>
      <c r="N56" s="676" t="s">
        <v>188</v>
      </c>
      <c r="O56" s="591"/>
      <c r="P56" s="591"/>
      <c r="Q56" s="591"/>
      <c r="R56" s="591"/>
      <c r="S56" s="591"/>
      <c r="T56" s="591"/>
      <c r="U56" s="591"/>
      <c r="V56" s="591"/>
      <c r="W56" s="691"/>
      <c r="X56" s="641"/>
      <c r="Y56" s="246"/>
      <c r="Z56" s="246"/>
      <c r="AA56" s="246"/>
    </row>
    <row r="57" spans="1:27">
      <c r="A57" s="238">
        <v>46</v>
      </c>
      <c r="B57" s="246" t="s">
        <v>8653</v>
      </c>
      <c r="C57" s="239" t="s">
        <v>8651</v>
      </c>
      <c r="D57" s="243" t="s">
        <v>7365</v>
      </c>
      <c r="E57" s="693" t="s">
        <v>2621</v>
      </c>
      <c r="F57" s="240" t="s">
        <v>8653</v>
      </c>
      <c r="G57" s="599" t="s">
        <v>14040</v>
      </c>
      <c r="H57" s="240" t="s">
        <v>7365</v>
      </c>
      <c r="I57" s="466" t="s">
        <v>2108</v>
      </c>
      <c r="J57" s="243"/>
      <c r="K57" s="680" t="s">
        <v>10648</v>
      </c>
      <c r="L57" s="243"/>
      <c r="M57" s="2019"/>
      <c r="N57" s="676" t="s">
        <v>188</v>
      </c>
      <c r="O57" s="591"/>
      <c r="P57" s="591"/>
      <c r="Q57" s="591"/>
      <c r="R57" s="591"/>
      <c r="S57" s="591"/>
      <c r="T57" s="591"/>
      <c r="U57" s="591"/>
      <c r="V57" s="591"/>
      <c r="W57" s="691"/>
      <c r="X57" s="641"/>
      <c r="Y57" s="246"/>
      <c r="Z57" s="246"/>
      <c r="AA57" s="246"/>
    </row>
    <row r="58" spans="1:27" ht="13.5" customHeight="1">
      <c r="A58" s="238">
        <v>47</v>
      </c>
      <c r="B58" s="246" t="s">
        <v>7363</v>
      </c>
      <c r="C58" s="239" t="s">
        <v>8647</v>
      </c>
      <c r="D58" s="243" t="s">
        <v>7365</v>
      </c>
      <c r="E58" s="693" t="s">
        <v>2621</v>
      </c>
      <c r="F58" s="240" t="s">
        <v>7363</v>
      </c>
      <c r="G58" s="599" t="s">
        <v>7364</v>
      </c>
      <c r="H58" s="240" t="s">
        <v>7365</v>
      </c>
      <c r="I58" s="466" t="s">
        <v>2108</v>
      </c>
      <c r="J58" s="243"/>
      <c r="K58" s="680" t="s">
        <v>10648</v>
      </c>
      <c r="L58" s="243"/>
      <c r="M58" s="2019"/>
      <c r="N58" s="676" t="s">
        <v>188</v>
      </c>
      <c r="O58" s="591"/>
      <c r="P58" s="591"/>
      <c r="Q58" s="591"/>
      <c r="R58" s="591"/>
      <c r="S58" s="591"/>
      <c r="T58" s="591"/>
      <c r="U58" s="591"/>
      <c r="V58" s="591"/>
      <c r="W58" s="691"/>
      <c r="X58" s="641"/>
      <c r="Y58" s="246"/>
      <c r="Z58" s="246"/>
      <c r="AA58" s="246"/>
    </row>
    <row r="59" spans="1:27">
      <c r="A59" s="238">
        <v>48</v>
      </c>
      <c r="B59" s="243" t="s">
        <v>16517</v>
      </c>
      <c r="C59" s="243" t="s">
        <v>8704</v>
      </c>
      <c r="D59" s="243" t="s">
        <v>7365</v>
      </c>
      <c r="E59" s="124" t="s">
        <v>2621</v>
      </c>
      <c r="F59" s="240" t="s">
        <v>16517</v>
      </c>
      <c r="G59" s="599" t="s">
        <v>14879</v>
      </c>
      <c r="H59" s="240" t="s">
        <v>7365</v>
      </c>
      <c r="I59" s="466" t="s">
        <v>2108</v>
      </c>
      <c r="J59" s="243"/>
      <c r="K59" s="680" t="s">
        <v>10648</v>
      </c>
      <c r="L59" s="243"/>
      <c r="M59" s="2020"/>
      <c r="N59" s="676" t="s">
        <v>188</v>
      </c>
      <c r="O59" s="591"/>
      <c r="P59" s="591"/>
      <c r="Q59" s="591"/>
      <c r="R59" s="591"/>
      <c r="S59" s="591"/>
      <c r="T59" s="591"/>
      <c r="U59" s="591"/>
      <c r="V59" s="591"/>
      <c r="W59" s="691"/>
      <c r="X59" s="641"/>
      <c r="Y59" s="246"/>
      <c r="Z59" s="246"/>
      <c r="AA59" s="246"/>
    </row>
    <row r="60" spans="1:27" s="692" customFormat="1" ht="13.5" customHeight="1">
      <c r="A60" s="694">
        <v>31</v>
      </c>
      <c r="B60" s="695"/>
      <c r="C60" s="695" t="s">
        <v>17226</v>
      </c>
      <c r="D60" s="695" t="s">
        <v>2084</v>
      </c>
      <c r="E60" s="695" t="str">
        <f t="shared" ref="E60:E69" si="0">IF(ISERR(SEARCH("varchar",D60)),IF(ISERR(SEARCH("number",D60)),D60,"double"),"string("&amp;MID(D60,10,LEN(D60)-10)&amp;")")</f>
        <v>double</v>
      </c>
      <c r="F60" s="695"/>
      <c r="G60" s="695" t="s">
        <v>17226</v>
      </c>
      <c r="H60" s="695" t="s">
        <v>2084</v>
      </c>
      <c r="I60" s="695" t="s">
        <v>2621</v>
      </c>
      <c r="J60" s="698"/>
      <c r="K60" s="698"/>
      <c r="L60" s="698"/>
      <c r="M60" s="2025" t="s">
        <v>17227</v>
      </c>
      <c r="N60" s="699" t="s">
        <v>2286</v>
      </c>
      <c r="O60" s="698"/>
      <c r="P60" s="698"/>
      <c r="Q60" s="698"/>
      <c r="R60" s="698"/>
      <c r="S60" s="698"/>
      <c r="T60" s="698"/>
      <c r="U60" s="698"/>
      <c r="V60" s="698"/>
      <c r="W60" s="700" t="s">
        <v>17130</v>
      </c>
      <c r="X60" s="701"/>
      <c r="Y60" s="695" t="s">
        <v>17226</v>
      </c>
      <c r="Z60" s="695" t="s">
        <v>2084</v>
      </c>
      <c r="AA60" s="695"/>
    </row>
    <row r="61" spans="1:27" s="692" customFormat="1">
      <c r="A61" s="694">
        <v>32</v>
      </c>
      <c r="B61" s="695"/>
      <c r="C61" s="695" t="s">
        <v>17228</v>
      </c>
      <c r="D61" s="695" t="s">
        <v>2084</v>
      </c>
      <c r="E61" s="695" t="str">
        <f t="shared" si="0"/>
        <v>double</v>
      </c>
      <c r="F61" s="695"/>
      <c r="G61" s="695" t="s">
        <v>17228</v>
      </c>
      <c r="H61" s="695" t="s">
        <v>2084</v>
      </c>
      <c r="I61" s="695" t="s">
        <v>2621</v>
      </c>
      <c r="J61" s="698"/>
      <c r="K61" s="698"/>
      <c r="L61" s="698"/>
      <c r="M61" s="2026"/>
      <c r="N61" s="699" t="s">
        <v>2286</v>
      </c>
      <c r="O61" s="698"/>
      <c r="P61" s="698"/>
      <c r="Q61" s="698"/>
      <c r="R61" s="698"/>
      <c r="S61" s="698"/>
      <c r="T61" s="698"/>
      <c r="U61" s="698"/>
      <c r="V61" s="698"/>
      <c r="W61" s="700" t="s">
        <v>17130</v>
      </c>
      <c r="X61" s="701"/>
      <c r="Y61" s="695" t="s">
        <v>17228</v>
      </c>
      <c r="Z61" s="695" t="s">
        <v>2084</v>
      </c>
      <c r="AA61" s="695"/>
    </row>
    <row r="62" spans="1:27" s="692" customFormat="1">
      <c r="A62" s="694">
        <v>33</v>
      </c>
      <c r="B62" s="695" t="s">
        <v>17229</v>
      </c>
      <c r="C62" s="695" t="s">
        <v>17230</v>
      </c>
      <c r="D62" s="695" t="s">
        <v>2085</v>
      </c>
      <c r="E62" s="695" t="str">
        <f t="shared" si="0"/>
        <v>integer</v>
      </c>
      <c r="F62" s="695" t="s">
        <v>17229</v>
      </c>
      <c r="G62" s="695" t="s">
        <v>17230</v>
      </c>
      <c r="H62" s="695" t="s">
        <v>2085</v>
      </c>
      <c r="I62" s="695" t="s">
        <v>2085</v>
      </c>
      <c r="J62" s="698"/>
      <c r="K62" s="698"/>
      <c r="L62" s="698"/>
      <c r="M62" s="2026"/>
      <c r="N62" s="699" t="s">
        <v>2286</v>
      </c>
      <c r="O62" s="698"/>
      <c r="P62" s="698"/>
      <c r="Q62" s="698"/>
      <c r="R62" s="698"/>
      <c r="S62" s="698"/>
      <c r="T62" s="698"/>
      <c r="U62" s="698"/>
      <c r="V62" s="698"/>
      <c r="W62" s="700" t="s">
        <v>17130</v>
      </c>
      <c r="X62" s="701" t="s">
        <v>17229</v>
      </c>
      <c r="Y62" s="695" t="s">
        <v>17230</v>
      </c>
      <c r="Z62" s="695" t="s">
        <v>2085</v>
      </c>
      <c r="AA62" s="695"/>
    </row>
    <row r="63" spans="1:27" s="692" customFormat="1">
      <c r="A63" s="694">
        <v>34</v>
      </c>
      <c r="B63" s="695" t="s">
        <v>17231</v>
      </c>
      <c r="C63" s="695" t="s">
        <v>17232</v>
      </c>
      <c r="D63" s="695" t="s">
        <v>2085</v>
      </c>
      <c r="E63" s="695" t="str">
        <f t="shared" si="0"/>
        <v>integer</v>
      </c>
      <c r="F63" s="695" t="s">
        <v>17231</v>
      </c>
      <c r="G63" s="695" t="s">
        <v>17232</v>
      </c>
      <c r="H63" s="695" t="s">
        <v>2085</v>
      </c>
      <c r="I63" s="695" t="s">
        <v>2085</v>
      </c>
      <c r="J63" s="698"/>
      <c r="K63" s="698"/>
      <c r="L63" s="698"/>
      <c r="M63" s="2026"/>
      <c r="N63" s="699" t="s">
        <v>2286</v>
      </c>
      <c r="O63" s="698"/>
      <c r="P63" s="698"/>
      <c r="Q63" s="698"/>
      <c r="R63" s="698"/>
      <c r="S63" s="698"/>
      <c r="T63" s="698"/>
      <c r="U63" s="698"/>
      <c r="V63" s="698"/>
      <c r="W63" s="700" t="s">
        <v>17130</v>
      </c>
      <c r="X63" s="701" t="s">
        <v>17231</v>
      </c>
      <c r="Y63" s="695" t="s">
        <v>17232</v>
      </c>
      <c r="Z63" s="695" t="s">
        <v>2085</v>
      </c>
      <c r="AA63" s="695"/>
    </row>
    <row r="64" spans="1:27" s="692" customFormat="1">
      <c r="A64" s="694">
        <v>35</v>
      </c>
      <c r="B64" s="695" t="s">
        <v>17233</v>
      </c>
      <c r="C64" s="695" t="s">
        <v>17234</v>
      </c>
      <c r="D64" s="695" t="s">
        <v>2085</v>
      </c>
      <c r="E64" s="695" t="str">
        <f t="shared" si="0"/>
        <v>integer</v>
      </c>
      <c r="F64" s="695" t="s">
        <v>17233</v>
      </c>
      <c r="G64" s="695" t="s">
        <v>17234</v>
      </c>
      <c r="H64" s="695" t="s">
        <v>2085</v>
      </c>
      <c r="I64" s="695" t="s">
        <v>2085</v>
      </c>
      <c r="J64" s="698"/>
      <c r="K64" s="698"/>
      <c r="L64" s="698"/>
      <c r="M64" s="2026"/>
      <c r="N64" s="699" t="s">
        <v>2286</v>
      </c>
      <c r="O64" s="698"/>
      <c r="P64" s="698"/>
      <c r="Q64" s="698"/>
      <c r="R64" s="698"/>
      <c r="S64" s="698"/>
      <c r="T64" s="698"/>
      <c r="U64" s="698"/>
      <c r="V64" s="698"/>
      <c r="W64" s="700" t="s">
        <v>17130</v>
      </c>
      <c r="X64" s="701" t="s">
        <v>17233</v>
      </c>
      <c r="Y64" s="695" t="s">
        <v>17234</v>
      </c>
      <c r="Z64" s="695" t="s">
        <v>2085</v>
      </c>
      <c r="AA64" s="695"/>
    </row>
    <row r="65" spans="1:27" s="692" customFormat="1" ht="13.5" customHeight="1">
      <c r="A65" s="694">
        <v>37</v>
      </c>
      <c r="B65" s="695"/>
      <c r="C65" s="695" t="s">
        <v>17235</v>
      </c>
      <c r="D65" s="695" t="s">
        <v>2088</v>
      </c>
      <c r="E65" s="695" t="str">
        <f t="shared" si="0"/>
        <v>string(1)</v>
      </c>
      <c r="F65" s="695"/>
      <c r="G65" s="695" t="s">
        <v>17235</v>
      </c>
      <c r="H65" s="695" t="s">
        <v>2088</v>
      </c>
      <c r="I65" s="695" t="s">
        <v>2089</v>
      </c>
      <c r="J65" s="698"/>
      <c r="K65" s="698"/>
      <c r="L65" s="698"/>
      <c r="M65" s="2026"/>
      <c r="N65" s="699" t="s">
        <v>2286</v>
      </c>
      <c r="O65" s="698"/>
      <c r="P65" s="698"/>
      <c r="Q65" s="698"/>
      <c r="R65" s="698"/>
      <c r="S65" s="698"/>
      <c r="T65" s="698"/>
      <c r="U65" s="698"/>
      <c r="V65" s="698"/>
      <c r="W65" s="700" t="s">
        <v>17130</v>
      </c>
      <c r="X65" s="701"/>
      <c r="Y65" s="695" t="s">
        <v>17235</v>
      </c>
      <c r="Z65" s="695" t="s">
        <v>2088</v>
      </c>
      <c r="AA65" s="695"/>
    </row>
    <row r="66" spans="1:27" s="692" customFormat="1">
      <c r="A66" s="694">
        <v>38</v>
      </c>
      <c r="B66" s="695"/>
      <c r="C66" s="695" t="s">
        <v>17236</v>
      </c>
      <c r="D66" s="695" t="s">
        <v>2084</v>
      </c>
      <c r="E66" s="695" t="str">
        <f t="shared" si="0"/>
        <v>double</v>
      </c>
      <c r="F66" s="695"/>
      <c r="G66" s="695" t="s">
        <v>17236</v>
      </c>
      <c r="H66" s="695" t="s">
        <v>2084</v>
      </c>
      <c r="I66" s="695" t="s">
        <v>2621</v>
      </c>
      <c r="J66" s="698"/>
      <c r="K66" s="698"/>
      <c r="L66" s="698"/>
      <c r="M66" s="2026"/>
      <c r="N66" s="699" t="s">
        <v>2286</v>
      </c>
      <c r="O66" s="698"/>
      <c r="P66" s="698"/>
      <c r="Q66" s="698"/>
      <c r="R66" s="698"/>
      <c r="S66" s="698"/>
      <c r="T66" s="698"/>
      <c r="U66" s="698"/>
      <c r="V66" s="698"/>
      <c r="W66" s="700" t="s">
        <v>17130</v>
      </c>
      <c r="X66" s="701"/>
      <c r="Y66" s="695" t="s">
        <v>17236</v>
      </c>
      <c r="Z66" s="695" t="s">
        <v>2084</v>
      </c>
      <c r="AA66" s="695"/>
    </row>
    <row r="67" spans="1:27" s="692" customFormat="1">
      <c r="A67" s="694">
        <v>39</v>
      </c>
      <c r="B67" s="695"/>
      <c r="C67" s="695" t="s">
        <v>17237</v>
      </c>
      <c r="D67" s="695" t="s">
        <v>2085</v>
      </c>
      <c r="E67" s="695" t="str">
        <f t="shared" si="0"/>
        <v>integer</v>
      </c>
      <c r="F67" s="695"/>
      <c r="G67" s="695" t="s">
        <v>17237</v>
      </c>
      <c r="H67" s="695" t="s">
        <v>2085</v>
      </c>
      <c r="I67" s="695" t="s">
        <v>2085</v>
      </c>
      <c r="J67" s="698"/>
      <c r="K67" s="698"/>
      <c r="L67" s="698"/>
      <c r="M67" s="2026"/>
      <c r="N67" s="699" t="s">
        <v>2286</v>
      </c>
      <c r="O67" s="698"/>
      <c r="P67" s="698"/>
      <c r="Q67" s="698"/>
      <c r="R67" s="698"/>
      <c r="S67" s="698"/>
      <c r="T67" s="698"/>
      <c r="U67" s="698"/>
      <c r="V67" s="698"/>
      <c r="W67" s="700" t="s">
        <v>17130</v>
      </c>
      <c r="X67" s="701"/>
      <c r="Y67" s="695" t="s">
        <v>17237</v>
      </c>
      <c r="Z67" s="695" t="s">
        <v>2085</v>
      </c>
      <c r="AA67" s="695"/>
    </row>
    <row r="68" spans="1:27" s="692" customFormat="1">
      <c r="A68" s="694">
        <v>40</v>
      </c>
      <c r="B68" s="695" t="s">
        <v>17238</v>
      </c>
      <c r="C68" s="695" t="s">
        <v>16519</v>
      </c>
      <c r="D68" s="695" t="s">
        <v>2088</v>
      </c>
      <c r="E68" s="695" t="str">
        <f t="shared" si="0"/>
        <v>string(1)</v>
      </c>
      <c r="F68" s="695" t="s">
        <v>17238</v>
      </c>
      <c r="G68" s="695" t="s">
        <v>16519</v>
      </c>
      <c r="H68" s="695" t="s">
        <v>2088</v>
      </c>
      <c r="I68" s="695" t="s">
        <v>2089</v>
      </c>
      <c r="J68" s="698"/>
      <c r="K68" s="698"/>
      <c r="L68" s="698"/>
      <c r="M68" s="2026"/>
      <c r="N68" s="699" t="s">
        <v>2286</v>
      </c>
      <c r="O68" s="698"/>
      <c r="P68" s="698"/>
      <c r="Q68" s="698"/>
      <c r="R68" s="698"/>
      <c r="S68" s="698"/>
      <c r="T68" s="698"/>
      <c r="U68" s="698"/>
      <c r="V68" s="698"/>
      <c r="W68" s="700" t="s">
        <v>17130</v>
      </c>
      <c r="X68" s="701" t="s">
        <v>17238</v>
      </c>
      <c r="Y68" s="695" t="s">
        <v>16519</v>
      </c>
      <c r="Z68" s="695" t="s">
        <v>2088</v>
      </c>
      <c r="AA68" s="695"/>
    </row>
    <row r="69" spans="1:27" s="692" customFormat="1" ht="13.5" customHeight="1">
      <c r="A69" s="694">
        <v>41</v>
      </c>
      <c r="B69" s="695" t="s">
        <v>17239</v>
      </c>
      <c r="C69" s="695" t="s">
        <v>16522</v>
      </c>
      <c r="D69" s="695" t="s">
        <v>2084</v>
      </c>
      <c r="E69" s="695" t="str">
        <f t="shared" si="0"/>
        <v>double</v>
      </c>
      <c r="F69" s="695" t="s">
        <v>17239</v>
      </c>
      <c r="G69" s="695" t="s">
        <v>16522</v>
      </c>
      <c r="H69" s="695" t="s">
        <v>2084</v>
      </c>
      <c r="I69" s="695" t="s">
        <v>2621</v>
      </c>
      <c r="J69" s="698"/>
      <c r="K69" s="698"/>
      <c r="L69" s="698"/>
      <c r="M69" s="2027"/>
      <c r="N69" s="699" t="s">
        <v>2286</v>
      </c>
      <c r="O69" s="698"/>
      <c r="P69" s="698"/>
      <c r="Q69" s="698"/>
      <c r="R69" s="698"/>
      <c r="S69" s="698"/>
      <c r="T69" s="698"/>
      <c r="U69" s="698"/>
      <c r="V69" s="698"/>
      <c r="W69" s="700" t="s">
        <v>17130</v>
      </c>
      <c r="X69" s="701" t="s">
        <v>17239</v>
      </c>
      <c r="Y69" s="695" t="s">
        <v>16522</v>
      </c>
      <c r="Z69" s="695" t="s">
        <v>2084</v>
      </c>
      <c r="AA69" s="695"/>
    </row>
    <row r="74" spans="1:27" ht="13.5" customHeight="1"/>
    <row r="78" spans="1:27" ht="13.5" customHeight="1"/>
    <row r="87" ht="13.5" customHeight="1"/>
    <row r="91" ht="13.5" customHeight="1"/>
  </sheetData>
  <mergeCells count="3">
    <mergeCell ref="M56:M59"/>
    <mergeCell ref="M60:M69"/>
    <mergeCell ref="B8:N9"/>
  </mergeCells>
  <phoneticPr fontId="5" type="noConversion"/>
  <dataValidations count="4">
    <dataValidation type="list" allowBlank="1" showInputMessage="1" showErrorMessage="1" sqref="B6" xr:uid="{00000000-0002-0000-FC00-000000000000}">
      <formula1>"Mi: Minute,H: Hour,D: Daily,W: Weekly,M: Monthly,Y: Yearly"</formula1>
    </dataValidation>
    <dataValidation type="list" allowBlank="1" showInputMessage="1" showErrorMessage="1" sqref="B7 B9 O7:O9" xr:uid="{00000000-0002-0000-FC00-000001000000}">
      <formula1>"替换,追加"</formula1>
    </dataValidation>
    <dataValidation type="list" allowBlank="1" showInputMessage="1" showErrorMessage="1" sqref="N31 N35 N12:N24 N40:N69" xr:uid="{00000000-0002-0000-FC00-000002000000}">
      <formula1>"匹配,基线特有,本地扩充,废弃"</formula1>
    </dataValidation>
    <dataValidation type="list" allowBlank="1" showInputMessage="1" showErrorMessage="1" sqref="R4:R6" xr:uid="{00000000-0002-0000-FC00-000003000000}">
      <formula1>"left join,inner join,union,union all"</formula1>
    </dataValidation>
  </dataValidations>
  <hyperlinks>
    <hyperlink ref="A1" location="目录!A1" display="返回" xr:uid="{00000000-0004-0000-FC00-000000000000}"/>
  </hyperlinks>
  <pageMargins left="0.75" right="0.75" top="1" bottom="1" header="0.51180555555555596" footer="0.51180555555555596"/>
  <pageSetup paperSize="9" orientation="portrait"/>
  <legacyDrawing r:id="rId1"/>
</worksheet>
</file>

<file path=xl/worksheets/sheet2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AG54"/>
  <sheetViews>
    <sheetView topLeftCell="D13" workbookViewId="0">
      <selection activeCell="G22" sqref="G22"/>
    </sheetView>
  </sheetViews>
  <sheetFormatPr defaultColWidth="9" defaultRowHeight="13.8"/>
  <cols>
    <col min="1" max="1" width="9" style="215"/>
    <col min="2" max="2" width="20.6640625" style="215" customWidth="1"/>
    <col min="3" max="3" width="17.88671875" style="215" customWidth="1"/>
    <col min="4" max="4" width="11.77734375" style="215" customWidth="1"/>
    <col min="5" max="5" width="9.33203125" style="215" customWidth="1"/>
    <col min="6" max="7" width="22.21875" style="215" customWidth="1"/>
    <col min="8" max="8" width="10.21875" style="215" customWidth="1"/>
    <col min="9" max="9" width="9.33203125" style="215" customWidth="1"/>
    <col min="10" max="10" width="9" style="215"/>
    <col min="11" max="11" width="9" style="215" hidden="1" customWidth="1"/>
    <col min="12" max="12" width="20.33203125" style="215" hidden="1" customWidth="1"/>
    <col min="13" max="13" width="20.77734375" style="215" hidden="1" customWidth="1"/>
    <col min="14" max="14" width="11.33203125" style="215" customWidth="1"/>
    <col min="15" max="22" width="9" style="215" hidden="1" customWidth="1"/>
    <col min="23" max="23" width="19.6640625" style="215" customWidth="1"/>
    <col min="24" max="24" width="26.33203125" style="215" customWidth="1"/>
    <col min="25" max="25" width="12.6640625" style="215" customWidth="1"/>
    <col min="26" max="26" width="13.109375" style="215" customWidth="1"/>
    <col min="27" max="27" width="11.33203125" style="215" customWidth="1"/>
    <col min="28" max="28" width="12.88671875" style="215" customWidth="1"/>
    <col min="29" max="29" width="13.33203125" style="215" customWidth="1"/>
    <col min="30" max="30" width="13" style="215" customWidth="1"/>
    <col min="31" max="31" width="13.33203125" style="215" customWidth="1"/>
    <col min="32" max="32" width="12.109375" style="215" customWidth="1"/>
    <col min="33" max="16384" width="9" style="215"/>
  </cols>
  <sheetData>
    <row r="1" spans="1:32" s="668" customFormat="1" ht="15.6">
      <c r="A1" s="2" t="s">
        <v>2037</v>
      </c>
      <c r="B1" s="3"/>
      <c r="C1" s="3"/>
      <c r="D1" s="3"/>
      <c r="E1" s="3"/>
      <c r="F1" s="3"/>
      <c r="G1" s="3"/>
      <c r="H1" s="3"/>
      <c r="I1" s="3"/>
      <c r="J1" s="3"/>
      <c r="K1" s="3"/>
      <c r="L1" s="3"/>
      <c r="M1" s="3"/>
      <c r="N1" s="3"/>
      <c r="O1" s="3"/>
      <c r="P1" s="3"/>
      <c r="Q1" s="3"/>
      <c r="R1" s="3"/>
      <c r="S1" s="3"/>
      <c r="T1" s="3"/>
      <c r="U1" s="3"/>
      <c r="V1" s="3"/>
      <c r="W1" s="52"/>
      <c r="X1" s="52"/>
      <c r="Y1" s="52" t="s">
        <v>17240</v>
      </c>
      <c r="Z1" s="52"/>
      <c r="AA1" s="52"/>
    </row>
    <row r="2" spans="1:32" s="668"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c r="AB2" s="53" t="s">
        <v>2039</v>
      </c>
      <c r="AC2" s="54"/>
      <c r="AD2" s="54"/>
      <c r="AE2" s="54"/>
      <c r="AF2" s="55"/>
    </row>
    <row r="3" spans="1:32" s="668" customFormat="1" ht="15.6">
      <c r="A3" s="6" t="s">
        <v>2040</v>
      </c>
      <c r="B3" s="124" t="s">
        <v>1616</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c r="AB3" s="57" t="s">
        <v>2041</v>
      </c>
      <c r="AC3" s="58" t="s">
        <v>2042</v>
      </c>
      <c r="AD3" s="58"/>
      <c r="AE3" s="59"/>
      <c r="AF3" s="60"/>
    </row>
    <row r="4" spans="1:32" s="668" customFormat="1" ht="15.6">
      <c r="A4" s="9" t="s">
        <v>2042</v>
      </c>
      <c r="B4" s="10" t="s">
        <v>1617</v>
      </c>
      <c r="C4" s="8"/>
      <c r="D4" s="8"/>
      <c r="E4" s="8"/>
      <c r="F4" s="8"/>
      <c r="G4" s="8"/>
      <c r="H4" s="8"/>
      <c r="I4" s="8"/>
      <c r="J4" s="8"/>
      <c r="K4" s="8"/>
      <c r="L4" s="8"/>
      <c r="M4" s="8"/>
      <c r="N4" s="8"/>
      <c r="O4" s="38" t="s">
        <v>4149</v>
      </c>
      <c r="P4" s="39" t="e">
        <f>VLOOKUP(B3,[2]目录!#REF!,4,0)</f>
        <v>#REF!</v>
      </c>
      <c r="Q4" s="40"/>
      <c r="R4" s="41"/>
      <c r="S4" s="42"/>
      <c r="T4" s="42"/>
      <c r="U4" s="42"/>
      <c r="V4" s="61"/>
      <c r="W4" s="62" t="s">
        <v>2301</v>
      </c>
      <c r="X4" s="243" t="s">
        <v>1605</v>
      </c>
      <c r="Y4" s="63"/>
      <c r="Z4" s="11"/>
      <c r="AA4" s="63"/>
      <c r="AB4" s="62" t="s">
        <v>2301</v>
      </c>
      <c r="AC4" s="691" t="s">
        <v>17130</v>
      </c>
      <c r="AD4" s="63"/>
      <c r="AE4" s="11"/>
      <c r="AF4" s="63"/>
    </row>
    <row r="5" spans="1:32" s="668" customFormat="1"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c r="AB5" s="62"/>
      <c r="AC5" s="243"/>
      <c r="AD5" s="63"/>
      <c r="AE5" s="11"/>
      <c r="AF5" s="63"/>
    </row>
    <row r="6" spans="1:32" s="668" customFormat="1" ht="15.6">
      <c r="A6" s="9" t="s">
        <v>2044</v>
      </c>
      <c r="B6" s="12" t="s">
        <v>10776</v>
      </c>
      <c r="C6" s="8"/>
      <c r="D6" s="8"/>
      <c r="E6" s="8"/>
      <c r="F6" s="8"/>
      <c r="G6" s="8"/>
      <c r="H6" s="8"/>
      <c r="I6" s="8"/>
      <c r="J6" s="8"/>
      <c r="K6" s="8"/>
      <c r="L6" s="8"/>
      <c r="M6" s="8"/>
      <c r="N6" s="8"/>
      <c r="O6" s="43"/>
      <c r="P6" s="42"/>
      <c r="Q6" s="42"/>
      <c r="R6" s="41"/>
      <c r="S6" s="42"/>
      <c r="T6" s="42"/>
      <c r="U6" s="42"/>
      <c r="V6" s="61"/>
      <c r="W6" s="62"/>
      <c r="X6" s="124"/>
      <c r="Y6" s="63"/>
      <c r="Z6" s="11"/>
      <c r="AA6" s="63"/>
      <c r="AB6" s="62"/>
      <c r="AC6" s="124"/>
      <c r="AD6" s="63"/>
      <c r="AE6" s="11"/>
      <c r="AF6" s="63"/>
    </row>
    <row r="7" spans="1:32" s="668"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c r="AB7" s="62"/>
      <c r="AC7" s="65"/>
      <c r="AD7" s="63"/>
      <c r="AE7" s="11"/>
      <c r="AF7" s="63"/>
    </row>
    <row r="8" spans="1:32" s="668" customFormat="1" ht="27" customHeight="1">
      <c r="A8" s="9" t="s">
        <v>2048</v>
      </c>
      <c r="B8" s="2011" t="s">
        <v>17241</v>
      </c>
      <c r="C8" s="2012"/>
      <c r="D8" s="2012"/>
      <c r="E8" s="2012"/>
      <c r="F8" s="2012"/>
      <c r="G8" s="2012"/>
      <c r="H8" s="2012"/>
      <c r="I8" s="2012"/>
      <c r="J8" s="2012"/>
      <c r="K8" s="2012"/>
      <c r="L8" s="2012"/>
      <c r="M8" s="2012"/>
      <c r="N8" s="2012"/>
      <c r="O8" s="43"/>
      <c r="P8" s="42"/>
      <c r="Q8" s="42"/>
      <c r="R8" s="42"/>
      <c r="S8" s="42"/>
      <c r="T8" s="42"/>
      <c r="U8" s="42"/>
      <c r="V8" s="61"/>
      <c r="W8" s="62"/>
      <c r="X8" s="65"/>
      <c r="Y8" s="63"/>
      <c r="Z8" s="11"/>
      <c r="AA8" s="63"/>
      <c r="AB8" s="62"/>
      <c r="AC8" s="65"/>
      <c r="AD8" s="63"/>
      <c r="AE8" s="11"/>
      <c r="AF8" s="63"/>
    </row>
    <row r="9" spans="1:32" s="668" customFormat="1" ht="15.6">
      <c r="A9" s="9"/>
      <c r="B9" s="13"/>
      <c r="C9" s="8"/>
      <c r="D9" s="8"/>
      <c r="E9" s="8"/>
      <c r="F9" s="8"/>
      <c r="G9" s="8"/>
      <c r="H9" s="8"/>
      <c r="I9" s="8"/>
      <c r="J9" s="8"/>
      <c r="K9" s="8"/>
      <c r="L9" s="8"/>
      <c r="M9" s="8"/>
      <c r="N9" s="8"/>
      <c r="O9" s="44"/>
      <c r="P9" s="45"/>
      <c r="Q9" s="45"/>
      <c r="R9" s="45"/>
      <c r="S9" s="45"/>
      <c r="T9" s="45"/>
      <c r="U9" s="45"/>
      <c r="V9" s="66"/>
      <c r="W9" s="43"/>
      <c r="X9" s="42"/>
      <c r="Y9" s="42"/>
      <c r="Z9" s="61"/>
      <c r="AA9" s="67"/>
      <c r="AB9" s="43"/>
      <c r="AC9" s="42"/>
      <c r="AD9" s="42"/>
      <c r="AE9" s="61"/>
      <c r="AF9" s="67"/>
    </row>
    <row r="10" spans="1:32" s="668"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c r="AB10" s="53" t="s">
        <v>2050</v>
      </c>
      <c r="AC10" s="54"/>
      <c r="AD10" s="54"/>
      <c r="AE10" s="54"/>
      <c r="AF10" s="55"/>
    </row>
    <row r="11" spans="1:32" s="668"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c r="AB11" s="69" t="s">
        <v>2059</v>
      </c>
      <c r="AC11" s="70" t="s">
        <v>2060</v>
      </c>
      <c r="AD11" s="70" t="s">
        <v>2061</v>
      </c>
      <c r="AE11" s="71" t="s">
        <v>2062</v>
      </c>
      <c r="AF11" s="70" t="s">
        <v>2063</v>
      </c>
    </row>
    <row r="12" spans="1:32" s="239" customFormat="1" ht="15" customHeight="1">
      <c r="A12" s="238">
        <v>1</v>
      </c>
      <c r="B12" s="246" t="s">
        <v>2064</v>
      </c>
      <c r="C12" s="246" t="s">
        <v>2065</v>
      </c>
      <c r="D12" s="246" t="s">
        <v>2754</v>
      </c>
      <c r="E12" s="246" t="s">
        <v>2067</v>
      </c>
      <c r="F12" s="240" t="s">
        <v>2064</v>
      </c>
      <c r="G12" s="240" t="s">
        <v>2065</v>
      </c>
      <c r="H12" s="240" t="s">
        <v>2066</v>
      </c>
      <c r="I12" s="240" t="s">
        <v>2067</v>
      </c>
      <c r="J12" s="246" t="s">
        <v>79</v>
      </c>
      <c r="K12" s="246" t="s">
        <v>2702</v>
      </c>
      <c r="L12" s="246"/>
      <c r="M12" s="239" t="s">
        <v>17242</v>
      </c>
      <c r="N12" s="238" t="s">
        <v>4189</v>
      </c>
      <c r="O12" s="238"/>
      <c r="P12" s="238"/>
      <c r="Q12" s="238"/>
      <c r="R12" s="238"/>
      <c r="S12" s="238"/>
      <c r="T12" s="238"/>
      <c r="U12" s="238"/>
      <c r="V12" s="238"/>
      <c r="W12" s="246" t="s">
        <v>1605</v>
      </c>
      <c r="X12" s="246" t="s">
        <v>2064</v>
      </c>
      <c r="Y12" s="246" t="s">
        <v>2753</v>
      </c>
      <c r="Z12" s="246" t="s">
        <v>2754</v>
      </c>
      <c r="AA12" s="246"/>
      <c r="AB12" s="246"/>
      <c r="AC12" s="246"/>
      <c r="AD12" s="246"/>
      <c r="AE12" s="246"/>
      <c r="AF12" s="246"/>
    </row>
    <row r="13" spans="1:32" s="239" customFormat="1" ht="15" customHeight="1">
      <c r="A13" s="238">
        <v>2</v>
      </c>
      <c r="B13" s="246" t="s">
        <v>2369</v>
      </c>
      <c r="C13" s="246" t="s">
        <v>3434</v>
      </c>
      <c r="D13" s="246" t="s">
        <v>3898</v>
      </c>
      <c r="E13" s="246" t="str">
        <f>IF(ISERR(SEARCH("varchar",D13)),D13,"string("&amp;MID(D13,10,LEN(D13)-10)&amp;")")</f>
        <v>string(14)</v>
      </c>
      <c r="F13" s="240" t="s">
        <v>2369</v>
      </c>
      <c r="G13" s="240" t="s">
        <v>3434</v>
      </c>
      <c r="H13" s="240" t="s">
        <v>2803</v>
      </c>
      <c r="I13" s="240" t="s">
        <v>2804</v>
      </c>
      <c r="J13" s="246" t="s">
        <v>79</v>
      </c>
      <c r="K13" s="246" t="s">
        <v>2702</v>
      </c>
      <c r="L13" s="246" t="s">
        <v>1605</v>
      </c>
      <c r="M13" s="239" t="s">
        <v>16527</v>
      </c>
      <c r="N13" s="238" t="s">
        <v>4189</v>
      </c>
      <c r="O13" s="238"/>
      <c r="P13" s="238"/>
      <c r="Q13" s="238"/>
      <c r="R13" s="238"/>
      <c r="S13" s="238"/>
      <c r="T13" s="238"/>
      <c r="U13" s="238"/>
      <c r="V13" s="238"/>
      <c r="W13" s="246" t="s">
        <v>1605</v>
      </c>
      <c r="X13" s="246" t="s">
        <v>17082</v>
      </c>
      <c r="Y13" s="246" t="s">
        <v>3434</v>
      </c>
      <c r="Z13" s="246" t="s">
        <v>3898</v>
      </c>
      <c r="AA13" s="246"/>
      <c r="AB13" s="246"/>
      <c r="AC13" s="246"/>
      <c r="AD13" s="246"/>
      <c r="AE13" s="246"/>
      <c r="AF13" s="246"/>
    </row>
    <row r="14" spans="1:32" s="239" customFormat="1" ht="15" customHeight="1">
      <c r="A14" s="238">
        <v>3</v>
      </c>
      <c r="B14" s="246" t="s">
        <v>8359</v>
      </c>
      <c r="C14" s="246" t="s">
        <v>3438</v>
      </c>
      <c r="D14" s="246" t="s">
        <v>2684</v>
      </c>
      <c r="E14" s="246" t="str">
        <f>IF(ISERR(SEARCH("varchar",D14)),D14,"string("&amp;MID(D14,10,LEN(D14)-10)&amp;")")</f>
        <v>string(100)</v>
      </c>
      <c r="F14" s="240" t="s">
        <v>8359</v>
      </c>
      <c r="G14" s="240" t="s">
        <v>3438</v>
      </c>
      <c r="H14" s="240" t="s">
        <v>3921</v>
      </c>
      <c r="I14" s="240" t="s">
        <v>3922</v>
      </c>
      <c r="J14" s="246"/>
      <c r="K14" s="246" t="s">
        <v>2702</v>
      </c>
      <c r="L14" s="246"/>
      <c r="N14" s="238" t="s">
        <v>4189</v>
      </c>
      <c r="O14" s="238"/>
      <c r="P14" s="238"/>
      <c r="Q14" s="238"/>
      <c r="R14" s="238"/>
      <c r="S14" s="238"/>
      <c r="T14" s="238"/>
      <c r="U14" s="238"/>
      <c r="V14" s="238"/>
      <c r="W14" s="246" t="s">
        <v>1605</v>
      </c>
      <c r="X14" s="246" t="s">
        <v>8359</v>
      </c>
      <c r="Y14" s="246" t="s">
        <v>3438</v>
      </c>
      <c r="Z14" s="246" t="s">
        <v>2684</v>
      </c>
      <c r="AA14" s="246"/>
      <c r="AB14" s="246"/>
      <c r="AC14" s="246"/>
      <c r="AD14" s="246"/>
      <c r="AE14" s="246"/>
      <c r="AF14" s="246"/>
    </row>
    <row r="15" spans="1:32" s="239" customFormat="1" ht="15" customHeight="1">
      <c r="A15" s="238">
        <v>4</v>
      </c>
      <c r="B15" s="246" t="s">
        <v>17243</v>
      </c>
      <c r="C15" s="246" t="s">
        <v>5013</v>
      </c>
      <c r="D15" s="246" t="s">
        <v>3513</v>
      </c>
      <c r="E15" s="675" t="s">
        <v>3291</v>
      </c>
      <c r="F15" s="240" t="s">
        <v>17243</v>
      </c>
      <c r="G15" s="599" t="s">
        <v>17244</v>
      </c>
      <c r="H15" s="240" t="s">
        <v>3513</v>
      </c>
      <c r="I15" s="240" t="s">
        <v>2108</v>
      </c>
      <c r="J15" s="246"/>
      <c r="K15" s="246" t="s">
        <v>2702</v>
      </c>
      <c r="L15" s="246"/>
      <c r="M15" s="445" t="s">
        <v>17245</v>
      </c>
      <c r="N15" s="238" t="s">
        <v>2308</v>
      </c>
      <c r="W15" s="246" t="s">
        <v>1605</v>
      </c>
      <c r="X15" s="246" t="s">
        <v>17243</v>
      </c>
      <c r="Y15" s="246" t="s">
        <v>5013</v>
      </c>
      <c r="Z15" s="246" t="s">
        <v>3513</v>
      </c>
      <c r="AA15" s="246"/>
      <c r="AB15" s="246"/>
      <c r="AC15" s="246"/>
      <c r="AD15" s="246"/>
      <c r="AE15" s="246"/>
      <c r="AF15" s="246"/>
    </row>
    <row r="16" spans="1:32" s="239" customFormat="1" ht="15" customHeight="1">
      <c r="A16" s="238">
        <v>5</v>
      </c>
      <c r="B16" s="246" t="s">
        <v>17246</v>
      </c>
      <c r="C16" s="246" t="s">
        <v>3770</v>
      </c>
      <c r="D16" s="246" t="s">
        <v>3513</v>
      </c>
      <c r="E16" s="675" t="s">
        <v>2621</v>
      </c>
      <c r="F16" s="246" t="s">
        <v>17246</v>
      </c>
      <c r="G16" s="466" t="s">
        <v>17247</v>
      </c>
      <c r="H16" s="246" t="s">
        <v>3215</v>
      </c>
      <c r="I16" s="688" t="s">
        <v>2111</v>
      </c>
      <c r="J16" s="246"/>
      <c r="K16" s="246" t="s">
        <v>2622</v>
      </c>
      <c r="L16" s="246"/>
      <c r="M16" s="246"/>
      <c r="N16" s="238" t="s">
        <v>2308</v>
      </c>
      <c r="W16" s="686" t="s">
        <v>1605</v>
      </c>
      <c r="X16" s="686" t="s">
        <v>17248</v>
      </c>
      <c r="Y16" s="686" t="s">
        <v>5840</v>
      </c>
      <c r="Z16" s="686" t="s">
        <v>2084</v>
      </c>
      <c r="AA16" s="246"/>
      <c r="AB16" s="246"/>
      <c r="AC16" s="246"/>
      <c r="AD16" s="246"/>
      <c r="AE16" s="246"/>
      <c r="AF16" s="246"/>
    </row>
    <row r="17" spans="1:32" s="239" customFormat="1" ht="15" customHeight="1">
      <c r="A17" s="238">
        <v>6</v>
      </c>
      <c r="B17" s="246" t="s">
        <v>17249</v>
      </c>
      <c r="C17" s="246" t="s">
        <v>17250</v>
      </c>
      <c r="D17" s="246" t="s">
        <v>3513</v>
      </c>
      <c r="E17" s="675" t="s">
        <v>2621</v>
      </c>
      <c r="F17" s="246" t="s">
        <v>17249</v>
      </c>
      <c r="G17" s="466" t="s">
        <v>17251</v>
      </c>
      <c r="H17" s="246" t="s">
        <v>3215</v>
      </c>
      <c r="I17" s="688" t="s">
        <v>2111</v>
      </c>
      <c r="J17" s="246"/>
      <c r="K17" s="246" t="s">
        <v>2622</v>
      </c>
      <c r="L17" s="246"/>
      <c r="M17" s="246"/>
      <c r="N17" s="238"/>
      <c r="W17" s="246"/>
      <c r="X17" s="246"/>
      <c r="Y17" s="246"/>
      <c r="Z17" s="246"/>
      <c r="AA17" s="246"/>
      <c r="AB17" s="246"/>
      <c r="AC17" s="246"/>
      <c r="AD17" s="246"/>
      <c r="AE17" s="246"/>
      <c r="AF17" s="246"/>
    </row>
    <row r="18" spans="1:32" s="602" customFormat="1" ht="15" customHeight="1">
      <c r="A18" s="683">
        <v>7</v>
      </c>
      <c r="B18" s="684" t="s">
        <v>17252</v>
      </c>
      <c r="C18" s="684" t="s">
        <v>5840</v>
      </c>
      <c r="D18" s="602" t="s">
        <v>2085</v>
      </c>
      <c r="E18" s="685" t="s">
        <v>2621</v>
      </c>
      <c r="F18" s="684" t="s">
        <v>17252</v>
      </c>
      <c r="G18" s="684" t="s">
        <v>17253</v>
      </c>
      <c r="H18" s="686" t="s">
        <v>3215</v>
      </c>
      <c r="I18" s="685" t="s">
        <v>2111</v>
      </c>
      <c r="J18" s="689"/>
      <c r="K18" s="686" t="s">
        <v>2622</v>
      </c>
      <c r="M18" s="685"/>
      <c r="N18" s="689" t="s">
        <v>2308</v>
      </c>
      <c r="X18" s="684"/>
      <c r="Y18" s="684"/>
    </row>
    <row r="19" spans="1:32" s="239" customFormat="1" ht="15" customHeight="1">
      <c r="A19" s="238">
        <v>8</v>
      </c>
      <c r="B19" s="246" t="s">
        <v>17254</v>
      </c>
      <c r="C19" s="246" t="s">
        <v>9741</v>
      </c>
      <c r="D19" s="246" t="s">
        <v>3513</v>
      </c>
      <c r="E19" s="675" t="s">
        <v>2621</v>
      </c>
      <c r="F19" s="246" t="s">
        <v>17254</v>
      </c>
      <c r="G19" s="687" t="s">
        <v>17255</v>
      </c>
      <c r="H19" s="246" t="s">
        <v>3215</v>
      </c>
      <c r="I19" s="688" t="s">
        <v>2111</v>
      </c>
      <c r="J19" s="246"/>
      <c r="K19" s="246" t="s">
        <v>2622</v>
      </c>
      <c r="L19" s="246"/>
      <c r="M19" s="246"/>
      <c r="N19" s="238" t="s">
        <v>2308</v>
      </c>
      <c r="AA19" s="246"/>
      <c r="AB19" s="246"/>
      <c r="AC19" s="246"/>
      <c r="AD19" s="246"/>
      <c r="AE19" s="246"/>
      <c r="AF19" s="246"/>
    </row>
    <row r="20" spans="1:32" s="239" customFormat="1" ht="15" customHeight="1">
      <c r="A20" s="238">
        <v>9</v>
      </c>
      <c r="B20" s="246" t="s">
        <v>17256</v>
      </c>
      <c r="C20" s="246" t="s">
        <v>5840</v>
      </c>
      <c r="D20" s="246" t="s">
        <v>2084</v>
      </c>
      <c r="E20" s="675" t="s">
        <v>2621</v>
      </c>
      <c r="F20" s="246" t="s">
        <v>17256</v>
      </c>
      <c r="G20" s="687" t="s">
        <v>17257</v>
      </c>
      <c r="H20" s="246" t="s">
        <v>3215</v>
      </c>
      <c r="I20" s="688" t="s">
        <v>2111</v>
      </c>
      <c r="J20" s="246"/>
      <c r="K20" s="246" t="s">
        <v>2622</v>
      </c>
      <c r="L20" s="246"/>
      <c r="M20" s="246"/>
      <c r="N20" s="238" t="s">
        <v>2308</v>
      </c>
      <c r="AA20" s="246"/>
      <c r="AB20" s="246"/>
      <c r="AC20" s="246"/>
      <c r="AD20" s="246"/>
      <c r="AE20" s="246"/>
      <c r="AF20" s="246"/>
    </row>
    <row r="21" spans="1:32" s="239" customFormat="1" ht="15" customHeight="1">
      <c r="A21" s="238">
        <v>10</v>
      </c>
      <c r="B21" s="246" t="s">
        <v>17258</v>
      </c>
      <c r="C21" s="246" t="s">
        <v>17259</v>
      </c>
      <c r="D21" s="246" t="s">
        <v>2084</v>
      </c>
      <c r="E21" s="675" t="s">
        <v>2621</v>
      </c>
      <c r="F21" s="246" t="s">
        <v>17258</v>
      </c>
      <c r="G21" s="466" t="s">
        <v>17260</v>
      </c>
      <c r="H21" s="246" t="s">
        <v>3215</v>
      </c>
      <c r="I21" s="688" t="s">
        <v>2111</v>
      </c>
      <c r="J21" s="246"/>
      <c r="K21" s="246" t="s">
        <v>2622</v>
      </c>
      <c r="L21" s="246"/>
      <c r="M21" s="246" t="s">
        <v>17261</v>
      </c>
      <c r="N21" s="238" t="s">
        <v>2308</v>
      </c>
      <c r="W21" s="246" t="s">
        <v>1605</v>
      </c>
      <c r="X21" s="246" t="s">
        <v>17262</v>
      </c>
      <c r="Y21" s="246" t="s">
        <v>17259</v>
      </c>
      <c r="Z21" s="246" t="s">
        <v>2084</v>
      </c>
      <c r="AA21" s="246"/>
      <c r="AB21" s="246"/>
      <c r="AC21" s="246"/>
      <c r="AD21" s="246"/>
      <c r="AE21" s="246"/>
      <c r="AF21" s="246"/>
    </row>
    <row r="22" spans="1:32" s="239" customFormat="1" ht="15" customHeight="1">
      <c r="A22" s="238">
        <v>11</v>
      </c>
      <c r="B22" s="113" t="s">
        <v>17263</v>
      </c>
      <c r="C22" s="229" t="s">
        <v>6030</v>
      </c>
      <c r="D22" s="239" t="s">
        <v>2085</v>
      </c>
      <c r="E22" s="675" t="s">
        <v>2621</v>
      </c>
      <c r="F22" s="113" t="s">
        <v>17263</v>
      </c>
      <c r="G22" s="231" t="s">
        <v>17264</v>
      </c>
      <c r="H22" s="246" t="s">
        <v>3215</v>
      </c>
      <c r="I22" s="688" t="s">
        <v>2111</v>
      </c>
      <c r="J22" s="679"/>
      <c r="K22" s="246" t="s">
        <v>2622</v>
      </c>
      <c r="M22" s="675"/>
      <c r="N22" s="681" t="s">
        <v>2308</v>
      </c>
      <c r="X22" s="229"/>
      <c r="Y22" s="229"/>
      <c r="AB22" s="246" t="s">
        <v>17130</v>
      </c>
      <c r="AC22" s="246" t="s">
        <v>17265</v>
      </c>
      <c r="AD22" s="246" t="s">
        <v>17240</v>
      </c>
      <c r="AE22" s="246" t="s">
        <v>2084</v>
      </c>
    </row>
    <row r="23" spans="1:32" s="239" customFormat="1" ht="15" customHeight="1">
      <c r="A23" s="238">
        <v>12</v>
      </c>
      <c r="B23" s="246" t="s">
        <v>17266</v>
      </c>
      <c r="C23" s="246" t="s">
        <v>6762</v>
      </c>
      <c r="D23" s="246" t="s">
        <v>2084</v>
      </c>
      <c r="E23" s="675" t="s">
        <v>2621</v>
      </c>
      <c r="F23" s="246" t="s">
        <v>17266</v>
      </c>
      <c r="G23" s="466" t="s">
        <v>17267</v>
      </c>
      <c r="H23" s="246" t="s">
        <v>3215</v>
      </c>
      <c r="I23" s="688" t="s">
        <v>2111</v>
      </c>
      <c r="K23" s="246" t="s">
        <v>2622</v>
      </c>
      <c r="M23" s="246" t="s">
        <v>17268</v>
      </c>
      <c r="N23" s="238" t="s">
        <v>2308</v>
      </c>
      <c r="W23" s="246" t="s">
        <v>1605</v>
      </c>
      <c r="X23" s="246" t="s">
        <v>14781</v>
      </c>
      <c r="Y23" s="246" t="s">
        <v>6762</v>
      </c>
      <c r="Z23" s="246" t="s">
        <v>2084</v>
      </c>
      <c r="AB23" s="246"/>
      <c r="AC23" s="246"/>
      <c r="AD23" s="246"/>
      <c r="AE23" s="246"/>
    </row>
    <row r="24" spans="1:32" s="239" customFormat="1" ht="15" customHeight="1">
      <c r="A24" s="238">
        <v>13</v>
      </c>
      <c r="B24" s="246" t="s">
        <v>17269</v>
      </c>
      <c r="C24" s="246" t="s">
        <v>17270</v>
      </c>
      <c r="D24" s="246" t="s">
        <v>3513</v>
      </c>
      <c r="E24" s="675" t="s">
        <v>2621</v>
      </c>
      <c r="F24" s="246" t="s">
        <v>17269</v>
      </c>
      <c r="G24" s="466" t="s">
        <v>17271</v>
      </c>
      <c r="H24" s="246" t="s">
        <v>3215</v>
      </c>
      <c r="I24" s="688" t="s">
        <v>2111</v>
      </c>
      <c r="K24" s="246" t="s">
        <v>2622</v>
      </c>
      <c r="M24" s="246"/>
      <c r="N24" s="238"/>
      <c r="W24" s="246"/>
      <c r="X24" s="246"/>
      <c r="Y24" s="246"/>
      <c r="Z24" s="246"/>
      <c r="AB24" s="246"/>
      <c r="AC24" s="246"/>
      <c r="AD24" s="246"/>
      <c r="AE24" s="246"/>
    </row>
    <row r="25" spans="1:32" s="239" customFormat="1" ht="15" customHeight="1">
      <c r="A25" s="238">
        <v>14</v>
      </c>
      <c r="B25" s="113" t="s">
        <v>17272</v>
      </c>
      <c r="C25" s="113" t="s">
        <v>6024</v>
      </c>
      <c r="D25" s="239" t="s">
        <v>2085</v>
      </c>
      <c r="E25" s="675" t="s">
        <v>2621</v>
      </c>
      <c r="F25" s="113" t="s">
        <v>17272</v>
      </c>
      <c r="G25" s="231" t="s">
        <v>17273</v>
      </c>
      <c r="H25" s="246" t="s">
        <v>3215</v>
      </c>
      <c r="I25" s="688" t="s">
        <v>2111</v>
      </c>
      <c r="J25" s="679"/>
      <c r="K25" s="246" t="s">
        <v>2622</v>
      </c>
      <c r="M25" s="682" t="s">
        <v>17274</v>
      </c>
      <c r="N25" s="238" t="s">
        <v>142</v>
      </c>
      <c r="X25" s="229"/>
      <c r="Y25" s="229"/>
      <c r="AB25" s="246"/>
      <c r="AC25" s="246"/>
      <c r="AD25" s="246"/>
      <c r="AE25" s="246"/>
    </row>
    <row r="26" spans="1:32" s="239" customFormat="1" ht="15" customHeight="1">
      <c r="A26" s="238">
        <v>15</v>
      </c>
      <c r="B26" s="246" t="s">
        <v>17275</v>
      </c>
      <c r="C26" s="246" t="s">
        <v>16914</v>
      </c>
      <c r="D26" s="246" t="s">
        <v>2084</v>
      </c>
      <c r="E26" s="675" t="s">
        <v>2621</v>
      </c>
      <c r="F26" s="246" t="s">
        <v>17275</v>
      </c>
      <c r="G26" s="466" t="s">
        <v>17276</v>
      </c>
      <c r="H26" s="246" t="s">
        <v>3215</v>
      </c>
      <c r="I26" s="688" t="s">
        <v>2111</v>
      </c>
      <c r="J26" s="246"/>
      <c r="K26" s="246" t="s">
        <v>2622</v>
      </c>
      <c r="L26" s="246"/>
      <c r="M26" s="246"/>
      <c r="N26" s="238" t="s">
        <v>2308</v>
      </c>
      <c r="AA26" s="246"/>
      <c r="AB26" s="246" t="s">
        <v>17130</v>
      </c>
      <c r="AC26" s="246" t="s">
        <v>17277</v>
      </c>
      <c r="AD26" s="246" t="s">
        <v>16914</v>
      </c>
      <c r="AE26" s="246" t="s">
        <v>2084</v>
      </c>
      <c r="AF26" s="246"/>
    </row>
    <row r="27" spans="1:32" s="239" customFormat="1" ht="15" customHeight="1">
      <c r="A27" s="238">
        <v>16</v>
      </c>
      <c r="B27" s="246" t="s">
        <v>17278</v>
      </c>
      <c r="C27" s="246" t="s">
        <v>17279</v>
      </c>
      <c r="D27" s="246" t="s">
        <v>2084</v>
      </c>
      <c r="E27" s="675" t="s">
        <v>2621</v>
      </c>
      <c r="F27" s="246" t="s">
        <v>17278</v>
      </c>
      <c r="G27" s="466" t="s">
        <v>17280</v>
      </c>
      <c r="H27" s="246" t="s">
        <v>3215</v>
      </c>
      <c r="I27" s="688" t="s">
        <v>2111</v>
      </c>
      <c r="J27" s="246"/>
      <c r="K27" s="246" t="s">
        <v>2622</v>
      </c>
      <c r="L27" s="246"/>
      <c r="M27" s="246"/>
      <c r="N27" s="238" t="s">
        <v>2308</v>
      </c>
      <c r="AA27" s="246"/>
      <c r="AB27" s="246" t="s">
        <v>17130</v>
      </c>
      <c r="AC27" s="246" t="s">
        <v>17281</v>
      </c>
      <c r="AD27" s="246" t="s">
        <v>17279</v>
      </c>
      <c r="AE27" s="246" t="s">
        <v>2084</v>
      </c>
      <c r="AF27" s="246"/>
    </row>
    <row r="28" spans="1:32" s="239" customFormat="1" ht="15" customHeight="1">
      <c r="A28" s="238">
        <v>17</v>
      </c>
      <c r="B28" s="246" t="s">
        <v>17282</v>
      </c>
      <c r="C28" s="246" t="s">
        <v>17283</v>
      </c>
      <c r="D28" s="246" t="s">
        <v>2084</v>
      </c>
      <c r="E28" s="675" t="s">
        <v>2621</v>
      </c>
      <c r="F28" s="246" t="s">
        <v>17282</v>
      </c>
      <c r="G28" s="466" t="s">
        <v>17284</v>
      </c>
      <c r="H28" s="246" t="s">
        <v>3215</v>
      </c>
      <c r="I28" s="688" t="s">
        <v>2111</v>
      </c>
      <c r="J28" s="246"/>
      <c r="K28" s="246" t="s">
        <v>2622</v>
      </c>
      <c r="L28" s="246"/>
      <c r="M28" s="246"/>
      <c r="N28" s="238" t="s">
        <v>2308</v>
      </c>
      <c r="AA28" s="246"/>
      <c r="AB28" s="246" t="s">
        <v>17130</v>
      </c>
      <c r="AC28" s="246" t="s">
        <v>17285</v>
      </c>
      <c r="AD28" s="246" t="s">
        <v>17283</v>
      </c>
      <c r="AE28" s="246" t="s">
        <v>2084</v>
      </c>
      <c r="AF28" s="246"/>
    </row>
    <row r="29" spans="1:32" s="239" customFormat="1" ht="15" customHeight="1">
      <c r="A29" s="238">
        <v>18</v>
      </c>
      <c r="B29" s="246" t="s">
        <v>17286</v>
      </c>
      <c r="C29" s="246" t="s">
        <v>17287</v>
      </c>
      <c r="D29" s="246" t="s">
        <v>2084</v>
      </c>
      <c r="E29" s="675" t="s">
        <v>2621</v>
      </c>
      <c r="F29" s="246" t="s">
        <v>17286</v>
      </c>
      <c r="G29" s="466" t="s">
        <v>17288</v>
      </c>
      <c r="H29" s="246" t="s">
        <v>3215</v>
      </c>
      <c r="I29" s="688" t="s">
        <v>2111</v>
      </c>
      <c r="J29" s="246"/>
      <c r="K29" s="246" t="s">
        <v>2622</v>
      </c>
      <c r="L29" s="246"/>
      <c r="M29" s="246"/>
      <c r="N29" s="238" t="s">
        <v>2308</v>
      </c>
      <c r="W29" s="246" t="s">
        <v>1605</v>
      </c>
      <c r="X29" s="246" t="s">
        <v>17289</v>
      </c>
      <c r="Y29" s="246" t="s">
        <v>17287</v>
      </c>
      <c r="Z29" s="246" t="s">
        <v>2084</v>
      </c>
      <c r="AA29" s="246"/>
      <c r="AF29" s="246"/>
    </row>
    <row r="30" spans="1:32" s="239" customFormat="1" ht="15" customHeight="1">
      <c r="A30" s="238">
        <v>19</v>
      </c>
      <c r="B30" s="246" t="s">
        <v>17290</v>
      </c>
      <c r="C30" s="246" t="s">
        <v>17291</v>
      </c>
      <c r="D30" s="246" t="s">
        <v>2084</v>
      </c>
      <c r="E30" s="675" t="s">
        <v>2621</v>
      </c>
      <c r="F30" s="240" t="s">
        <v>17292</v>
      </c>
      <c r="G30" s="240" t="s">
        <v>17291</v>
      </c>
      <c r="H30" s="240" t="s">
        <v>3215</v>
      </c>
      <c r="I30" s="688" t="s">
        <v>2111</v>
      </c>
      <c r="J30" s="246"/>
      <c r="K30" s="246" t="s">
        <v>2622</v>
      </c>
      <c r="L30" s="246"/>
      <c r="M30" s="445" t="s">
        <v>17293</v>
      </c>
      <c r="N30" s="238" t="s">
        <v>2308</v>
      </c>
      <c r="W30" s="246" t="s">
        <v>1605</v>
      </c>
      <c r="X30" s="246" t="s">
        <v>17290</v>
      </c>
      <c r="Y30" s="246" t="s">
        <v>17291</v>
      </c>
      <c r="Z30" s="246" t="s">
        <v>2084</v>
      </c>
      <c r="AA30" s="246"/>
      <c r="AB30" s="246"/>
      <c r="AC30" s="246"/>
      <c r="AD30" s="246"/>
      <c r="AE30" s="246"/>
      <c r="AF30" s="246"/>
    </row>
    <row r="31" spans="1:32" s="239" customFormat="1" ht="15" customHeight="1">
      <c r="A31" s="238">
        <v>20</v>
      </c>
      <c r="B31" s="113" t="s">
        <v>17294</v>
      </c>
      <c r="C31" s="229" t="s">
        <v>6052</v>
      </c>
      <c r="D31" s="239" t="s">
        <v>2085</v>
      </c>
      <c r="E31" s="675" t="s">
        <v>2621</v>
      </c>
      <c r="F31" s="113" t="s">
        <v>17294</v>
      </c>
      <c r="G31" s="229" t="s">
        <v>6052</v>
      </c>
      <c r="H31" s="239" t="s">
        <v>2085</v>
      </c>
      <c r="I31" s="688" t="s">
        <v>2111</v>
      </c>
      <c r="J31" s="679"/>
      <c r="K31" s="239" t="s">
        <v>2622</v>
      </c>
      <c r="L31" s="239" t="s">
        <v>2702</v>
      </c>
      <c r="M31" s="675"/>
      <c r="N31" s="238" t="s">
        <v>188</v>
      </c>
      <c r="X31" s="229"/>
      <c r="Y31" s="229"/>
    </row>
    <row r="32" spans="1:32" s="239" customFormat="1" ht="15" customHeight="1">
      <c r="A32" s="238">
        <v>21</v>
      </c>
      <c r="B32" s="113" t="s">
        <v>17295</v>
      </c>
      <c r="C32" s="229" t="s">
        <v>6054</v>
      </c>
      <c r="D32" s="239" t="s">
        <v>2085</v>
      </c>
      <c r="E32" s="239" t="s">
        <v>2621</v>
      </c>
      <c r="F32" s="113" t="s">
        <v>17295</v>
      </c>
      <c r="G32" s="229" t="s">
        <v>6054</v>
      </c>
      <c r="H32" s="239" t="s">
        <v>2085</v>
      </c>
      <c r="I32" s="688" t="s">
        <v>2111</v>
      </c>
      <c r="J32" s="679"/>
      <c r="K32" s="239" t="s">
        <v>2622</v>
      </c>
      <c r="M32" s="675"/>
      <c r="N32" s="238" t="s">
        <v>142</v>
      </c>
      <c r="X32" s="229"/>
      <c r="Y32" s="229"/>
    </row>
    <row r="33" spans="1:32" s="239" customFormat="1" ht="15" customHeight="1">
      <c r="A33" s="238">
        <v>22</v>
      </c>
      <c r="B33" s="113" t="s">
        <v>17296</v>
      </c>
      <c r="C33" s="229" t="s">
        <v>6058</v>
      </c>
      <c r="D33" s="239" t="s">
        <v>2085</v>
      </c>
      <c r="E33" s="675" t="s">
        <v>2621</v>
      </c>
      <c r="F33" s="113" t="s">
        <v>17296</v>
      </c>
      <c r="G33" s="231" t="s">
        <v>6059</v>
      </c>
      <c r="H33" s="239" t="s">
        <v>2085</v>
      </c>
      <c r="I33" s="688" t="s">
        <v>2111</v>
      </c>
      <c r="J33" s="679"/>
      <c r="K33" s="239" t="s">
        <v>2622</v>
      </c>
      <c r="M33" s="675"/>
      <c r="N33" s="238" t="s">
        <v>142</v>
      </c>
      <c r="X33" s="229"/>
      <c r="Y33" s="229"/>
    </row>
    <row r="34" spans="1:32" s="239" customFormat="1" ht="15" customHeight="1">
      <c r="A34" s="238">
        <v>23</v>
      </c>
      <c r="B34" s="113" t="s">
        <v>17297</v>
      </c>
      <c r="C34" s="229" t="s">
        <v>6061</v>
      </c>
      <c r="D34" s="239" t="s">
        <v>2085</v>
      </c>
      <c r="E34" s="239" t="s">
        <v>2621</v>
      </c>
      <c r="F34" s="113" t="s">
        <v>17297</v>
      </c>
      <c r="G34" s="231" t="s">
        <v>6062</v>
      </c>
      <c r="H34" s="239" t="s">
        <v>2085</v>
      </c>
      <c r="I34" s="688" t="s">
        <v>2111</v>
      </c>
      <c r="J34" s="679"/>
      <c r="K34" s="239" t="s">
        <v>2622</v>
      </c>
      <c r="M34" s="675"/>
      <c r="N34" s="238" t="s">
        <v>142</v>
      </c>
      <c r="X34" s="229"/>
      <c r="Y34" s="229"/>
    </row>
    <row r="35" spans="1:32" s="239" customFormat="1" ht="15" customHeight="1">
      <c r="A35" s="238">
        <v>24</v>
      </c>
      <c r="B35" s="229" t="s">
        <v>17298</v>
      </c>
      <c r="C35" s="229" t="s">
        <v>6150</v>
      </c>
      <c r="D35" s="239" t="s">
        <v>2085</v>
      </c>
      <c r="E35" s="675" t="s">
        <v>2621</v>
      </c>
      <c r="F35" s="229" t="s">
        <v>17298</v>
      </c>
      <c r="G35" s="229" t="s">
        <v>6150</v>
      </c>
      <c r="H35" s="239" t="s">
        <v>2085</v>
      </c>
      <c r="I35" s="688" t="s">
        <v>2111</v>
      </c>
      <c r="J35" s="679"/>
      <c r="K35" s="239" t="s">
        <v>2622</v>
      </c>
      <c r="L35" s="239" t="s">
        <v>2702</v>
      </c>
      <c r="M35" s="679"/>
      <c r="N35" s="238" t="s">
        <v>2308</v>
      </c>
      <c r="X35" s="229"/>
      <c r="Y35" s="229"/>
    </row>
    <row r="36" spans="1:32" s="239" customFormat="1" ht="15" customHeight="1">
      <c r="A36" s="238">
        <v>25</v>
      </c>
      <c r="B36" s="229" t="s">
        <v>17299</v>
      </c>
      <c r="C36" s="229" t="s">
        <v>6152</v>
      </c>
      <c r="D36" s="239" t="s">
        <v>2085</v>
      </c>
      <c r="E36" s="239" t="s">
        <v>2621</v>
      </c>
      <c r="F36" s="229" t="s">
        <v>17299</v>
      </c>
      <c r="G36" s="229" t="s">
        <v>6152</v>
      </c>
      <c r="H36" s="239" t="s">
        <v>2085</v>
      </c>
      <c r="I36" s="688" t="s">
        <v>2111</v>
      </c>
      <c r="J36" s="679"/>
      <c r="K36" s="239" t="s">
        <v>2622</v>
      </c>
      <c r="M36" s="679"/>
      <c r="N36" s="238" t="s">
        <v>142</v>
      </c>
      <c r="X36" s="229"/>
      <c r="Y36" s="229"/>
      <c r="AB36" s="246"/>
      <c r="AC36" s="246"/>
      <c r="AD36" s="246"/>
      <c r="AE36" s="246"/>
      <c r="AF36" s="246"/>
    </row>
    <row r="37" spans="1:32" s="239" customFormat="1" ht="15" customHeight="1">
      <c r="A37" s="238">
        <v>26</v>
      </c>
      <c r="B37" s="229" t="s">
        <v>17300</v>
      </c>
      <c r="C37" s="229" t="s">
        <v>6156</v>
      </c>
      <c r="D37" s="239" t="s">
        <v>2085</v>
      </c>
      <c r="E37" s="675" t="s">
        <v>2621</v>
      </c>
      <c r="F37" s="229" t="s">
        <v>17300</v>
      </c>
      <c r="G37" s="231" t="s">
        <v>6157</v>
      </c>
      <c r="H37" s="239" t="s">
        <v>2085</v>
      </c>
      <c r="I37" s="688" t="s">
        <v>2111</v>
      </c>
      <c r="J37" s="679"/>
      <c r="K37" s="239" t="s">
        <v>2622</v>
      </c>
      <c r="L37" s="239" t="s">
        <v>2702</v>
      </c>
      <c r="M37" s="679"/>
      <c r="N37" s="238" t="s">
        <v>142</v>
      </c>
      <c r="X37" s="229"/>
      <c r="Y37" s="229"/>
    </row>
    <row r="38" spans="1:32" s="239" customFormat="1" ht="15" customHeight="1">
      <c r="A38" s="238">
        <v>27</v>
      </c>
      <c r="B38" s="229" t="s">
        <v>17301</v>
      </c>
      <c r="C38" s="229" t="s">
        <v>6159</v>
      </c>
      <c r="D38" s="239" t="s">
        <v>2085</v>
      </c>
      <c r="E38" s="239" t="s">
        <v>2621</v>
      </c>
      <c r="F38" s="229" t="s">
        <v>17301</v>
      </c>
      <c r="G38" s="231" t="s">
        <v>6160</v>
      </c>
      <c r="H38" s="239" t="s">
        <v>2085</v>
      </c>
      <c r="I38" s="688" t="s">
        <v>2111</v>
      </c>
      <c r="J38" s="679"/>
      <c r="K38" s="239" t="s">
        <v>2622</v>
      </c>
      <c r="L38" s="239" t="s">
        <v>2702</v>
      </c>
      <c r="M38" s="679"/>
      <c r="N38" s="238" t="s">
        <v>142</v>
      </c>
      <c r="X38" s="229"/>
      <c r="Y38" s="229"/>
    </row>
    <row r="39" spans="1:32" s="239" customFormat="1" ht="15" customHeight="1">
      <c r="A39" s="238">
        <v>28</v>
      </c>
      <c r="B39" s="229" t="s">
        <v>17302</v>
      </c>
      <c r="C39" s="229" t="s">
        <v>6165</v>
      </c>
      <c r="D39" s="239" t="s">
        <v>2085</v>
      </c>
      <c r="E39" s="675" t="s">
        <v>2621</v>
      </c>
      <c r="F39" s="240" t="s">
        <v>17302</v>
      </c>
      <c r="G39" s="599" t="s">
        <v>17303</v>
      </c>
      <c r="H39" s="240" t="s">
        <v>2085</v>
      </c>
      <c r="I39" s="688" t="s">
        <v>2111</v>
      </c>
      <c r="J39" s="679"/>
      <c r="K39" s="239" t="s">
        <v>2622</v>
      </c>
      <c r="L39" s="239" t="s">
        <v>2702</v>
      </c>
      <c r="M39" s="679"/>
      <c r="N39" s="238" t="s">
        <v>4189</v>
      </c>
      <c r="X39" s="229"/>
      <c r="Y39" s="229"/>
      <c r="AB39" s="246" t="s">
        <v>17130</v>
      </c>
      <c r="AC39" s="246" t="s">
        <v>14591</v>
      </c>
      <c r="AD39" s="246" t="s">
        <v>6165</v>
      </c>
      <c r="AE39" s="246" t="s">
        <v>2084</v>
      </c>
      <c r="AF39" s="246" t="s">
        <v>17207</v>
      </c>
    </row>
    <row r="40" spans="1:32" s="239" customFormat="1" ht="15" customHeight="1">
      <c r="A40" s="238">
        <v>29</v>
      </c>
      <c r="B40" s="229" t="s">
        <v>17304</v>
      </c>
      <c r="C40" s="229" t="s">
        <v>6168</v>
      </c>
      <c r="D40" s="239" t="s">
        <v>2085</v>
      </c>
      <c r="E40" s="239" t="s">
        <v>2621</v>
      </c>
      <c r="F40" s="229" t="s">
        <v>17304</v>
      </c>
      <c r="G40" s="231" t="s">
        <v>6169</v>
      </c>
      <c r="H40" s="239" t="s">
        <v>2085</v>
      </c>
      <c r="I40" s="688" t="s">
        <v>2111</v>
      </c>
      <c r="J40" s="679"/>
      <c r="K40" s="239" t="s">
        <v>2622</v>
      </c>
      <c r="M40" s="679"/>
      <c r="N40" s="238" t="s">
        <v>142</v>
      </c>
      <c r="X40" s="229"/>
      <c r="Y40" s="229"/>
      <c r="AB40" s="246"/>
      <c r="AC40" s="246"/>
      <c r="AD40" s="246"/>
      <c r="AE40" s="246"/>
      <c r="AF40" s="246"/>
    </row>
    <row r="41" spans="1:32" s="239" customFormat="1" ht="15" customHeight="1">
      <c r="A41" s="238">
        <v>30</v>
      </c>
      <c r="B41" s="229" t="s">
        <v>17305</v>
      </c>
      <c r="C41" s="229" t="s">
        <v>6174</v>
      </c>
      <c r="D41" s="239" t="s">
        <v>2085</v>
      </c>
      <c r="E41" s="675" t="s">
        <v>2621</v>
      </c>
      <c r="F41" s="240" t="s">
        <v>17305</v>
      </c>
      <c r="G41" s="599" t="s">
        <v>17306</v>
      </c>
      <c r="H41" s="240" t="s">
        <v>2085</v>
      </c>
      <c r="I41" s="688" t="s">
        <v>2111</v>
      </c>
      <c r="J41" s="679"/>
      <c r="K41" s="239" t="s">
        <v>2622</v>
      </c>
      <c r="L41" s="239" t="s">
        <v>2702</v>
      </c>
      <c r="M41" s="679"/>
      <c r="N41" s="238" t="s">
        <v>142</v>
      </c>
      <c r="X41" s="229"/>
      <c r="Y41" s="229"/>
    </row>
    <row r="42" spans="1:32" s="239" customFormat="1" ht="15" customHeight="1">
      <c r="A42" s="238">
        <v>31</v>
      </c>
      <c r="B42" s="229" t="s">
        <v>17307</v>
      </c>
      <c r="C42" s="229" t="s">
        <v>6177</v>
      </c>
      <c r="D42" s="239" t="s">
        <v>2085</v>
      </c>
      <c r="E42" s="239" t="s">
        <v>2621</v>
      </c>
      <c r="F42" s="229" t="s">
        <v>17307</v>
      </c>
      <c r="G42" s="231" t="s">
        <v>17308</v>
      </c>
      <c r="H42" s="239" t="s">
        <v>2085</v>
      </c>
      <c r="I42" s="688" t="s">
        <v>2111</v>
      </c>
      <c r="J42" s="679"/>
      <c r="K42" s="239" t="s">
        <v>2622</v>
      </c>
      <c r="L42" s="239" t="s">
        <v>2702</v>
      </c>
      <c r="N42" s="238" t="s">
        <v>142</v>
      </c>
    </row>
    <row r="43" spans="1:32" s="239" customFormat="1" ht="15" customHeight="1">
      <c r="A43" s="238">
        <v>32</v>
      </c>
      <c r="B43" s="229" t="s">
        <v>17309</v>
      </c>
      <c r="C43" s="229" t="s">
        <v>6201</v>
      </c>
      <c r="D43" s="229" t="s">
        <v>2085</v>
      </c>
      <c r="E43" s="675" t="s">
        <v>2621</v>
      </c>
      <c r="F43" s="240" t="s">
        <v>17309</v>
      </c>
      <c r="G43" s="599" t="s">
        <v>17310</v>
      </c>
      <c r="H43" s="240" t="s">
        <v>2085</v>
      </c>
      <c r="I43" s="688" t="s">
        <v>2111</v>
      </c>
      <c r="J43" s="679"/>
      <c r="K43" s="239" t="s">
        <v>2622</v>
      </c>
      <c r="L43" s="679"/>
      <c r="M43" s="679"/>
      <c r="N43" s="238" t="s">
        <v>4189</v>
      </c>
      <c r="X43" s="229"/>
      <c r="Y43" s="229"/>
      <c r="Z43" s="229"/>
      <c r="AB43" s="246" t="s">
        <v>17130</v>
      </c>
      <c r="AC43" s="246" t="s">
        <v>14595</v>
      </c>
      <c r="AD43" s="246" t="s">
        <v>6201</v>
      </c>
      <c r="AE43" s="246" t="s">
        <v>2084</v>
      </c>
      <c r="AF43" s="246" t="s">
        <v>17207</v>
      </c>
    </row>
    <row r="44" spans="1:32" s="239" customFormat="1" ht="15" customHeight="1">
      <c r="A44" s="238">
        <v>33</v>
      </c>
      <c r="B44" s="229" t="s">
        <v>17311</v>
      </c>
      <c r="C44" s="229" t="s">
        <v>6204</v>
      </c>
      <c r="D44" s="229" t="s">
        <v>2085</v>
      </c>
      <c r="E44" s="239" t="s">
        <v>2621</v>
      </c>
      <c r="F44" s="229" t="s">
        <v>17311</v>
      </c>
      <c r="G44" s="231" t="s">
        <v>6205</v>
      </c>
      <c r="H44" s="229" t="s">
        <v>2085</v>
      </c>
      <c r="I44" s="688" t="s">
        <v>2111</v>
      </c>
      <c r="J44" s="679"/>
      <c r="K44" s="239" t="s">
        <v>2622</v>
      </c>
      <c r="L44" s="679"/>
      <c r="N44" s="238" t="s">
        <v>142</v>
      </c>
    </row>
    <row r="45" spans="1:32" s="239" customFormat="1" ht="15" customHeight="1">
      <c r="A45" s="238">
        <v>34</v>
      </c>
      <c r="B45" s="229" t="s">
        <v>17312</v>
      </c>
      <c r="C45" s="229" t="s">
        <v>6210</v>
      </c>
      <c r="D45" s="229" t="s">
        <v>2085</v>
      </c>
      <c r="E45" s="675" t="s">
        <v>2621</v>
      </c>
      <c r="F45" s="240" t="s">
        <v>17312</v>
      </c>
      <c r="G45" s="599" t="s">
        <v>17313</v>
      </c>
      <c r="H45" s="240" t="s">
        <v>2085</v>
      </c>
      <c r="I45" s="688" t="s">
        <v>2111</v>
      </c>
      <c r="J45" s="679"/>
      <c r="K45" s="239" t="s">
        <v>2622</v>
      </c>
      <c r="L45" s="679"/>
      <c r="M45" s="679"/>
      <c r="N45" s="238" t="s">
        <v>142</v>
      </c>
      <c r="X45" s="229"/>
      <c r="Y45" s="229"/>
      <c r="Z45" s="229"/>
    </row>
    <row r="46" spans="1:32" s="239" customFormat="1" ht="15" customHeight="1">
      <c r="A46" s="238">
        <v>35</v>
      </c>
      <c r="B46" s="229" t="s">
        <v>17314</v>
      </c>
      <c r="C46" s="229" t="s">
        <v>6213</v>
      </c>
      <c r="D46" s="229" t="s">
        <v>2085</v>
      </c>
      <c r="E46" s="239" t="s">
        <v>2621</v>
      </c>
      <c r="F46" s="229" t="s">
        <v>17314</v>
      </c>
      <c r="G46" s="231" t="s">
        <v>17315</v>
      </c>
      <c r="H46" s="229" t="s">
        <v>2085</v>
      </c>
      <c r="I46" s="688" t="s">
        <v>2111</v>
      </c>
      <c r="J46" s="679"/>
      <c r="K46" s="239" t="s">
        <v>2622</v>
      </c>
      <c r="L46" s="679"/>
      <c r="N46" s="238" t="s">
        <v>142</v>
      </c>
    </row>
    <row r="47" spans="1:32" s="239" customFormat="1" ht="15" customHeight="1">
      <c r="A47" s="238">
        <v>36</v>
      </c>
      <c r="B47" s="229" t="s">
        <v>17316</v>
      </c>
      <c r="C47" s="229" t="s">
        <v>6237</v>
      </c>
      <c r="D47" s="229" t="s">
        <v>2085</v>
      </c>
      <c r="E47" s="675" t="s">
        <v>2621</v>
      </c>
      <c r="F47" s="240" t="s">
        <v>17316</v>
      </c>
      <c r="G47" s="599" t="s">
        <v>17317</v>
      </c>
      <c r="H47" s="240" t="s">
        <v>2085</v>
      </c>
      <c r="I47" s="688" t="s">
        <v>2111</v>
      </c>
      <c r="J47" s="679"/>
      <c r="K47" s="239" t="s">
        <v>2622</v>
      </c>
      <c r="L47" s="679"/>
      <c r="M47" s="679"/>
      <c r="N47" s="238" t="s">
        <v>4189</v>
      </c>
      <c r="X47" s="229"/>
      <c r="Y47" s="229"/>
      <c r="Z47" s="229"/>
      <c r="AB47" s="246" t="s">
        <v>17130</v>
      </c>
      <c r="AC47" s="246" t="s">
        <v>16582</v>
      </c>
      <c r="AD47" s="246" t="s">
        <v>6237</v>
      </c>
      <c r="AE47" s="246" t="s">
        <v>2084</v>
      </c>
      <c r="AF47" s="246" t="s">
        <v>17207</v>
      </c>
    </row>
    <row r="48" spans="1:32" s="239" customFormat="1" ht="15" customHeight="1">
      <c r="A48" s="238">
        <v>37</v>
      </c>
      <c r="B48" s="229" t="s">
        <v>17318</v>
      </c>
      <c r="C48" s="229" t="s">
        <v>6239</v>
      </c>
      <c r="D48" s="229" t="s">
        <v>2085</v>
      </c>
      <c r="E48" s="239" t="s">
        <v>2621</v>
      </c>
      <c r="F48" s="229" t="s">
        <v>17318</v>
      </c>
      <c r="G48" s="229" t="s">
        <v>6239</v>
      </c>
      <c r="H48" s="229" t="s">
        <v>2085</v>
      </c>
      <c r="I48" s="688" t="s">
        <v>2111</v>
      </c>
      <c r="J48" s="679"/>
      <c r="K48" s="239" t="s">
        <v>2622</v>
      </c>
      <c r="L48" s="679"/>
      <c r="N48" s="238" t="s">
        <v>142</v>
      </c>
    </row>
    <row r="49" spans="1:33" s="239" customFormat="1" ht="15" customHeight="1">
      <c r="A49" s="238">
        <v>38</v>
      </c>
      <c r="B49" s="229" t="s">
        <v>17319</v>
      </c>
      <c r="C49" s="229" t="s">
        <v>6243</v>
      </c>
      <c r="D49" s="229" t="s">
        <v>2085</v>
      </c>
      <c r="E49" s="675" t="s">
        <v>2621</v>
      </c>
      <c r="F49" s="240" t="s">
        <v>17319</v>
      </c>
      <c r="G49" s="599" t="s">
        <v>6244</v>
      </c>
      <c r="H49" s="240" t="s">
        <v>2085</v>
      </c>
      <c r="I49" s="688" t="s">
        <v>2111</v>
      </c>
      <c r="J49" s="679"/>
      <c r="K49" s="239" t="s">
        <v>2622</v>
      </c>
      <c r="L49" s="679"/>
      <c r="M49" s="679"/>
      <c r="N49" s="238" t="s">
        <v>142</v>
      </c>
      <c r="X49" s="229"/>
      <c r="Y49" s="229"/>
      <c r="Z49" s="229"/>
    </row>
    <row r="50" spans="1:33" s="239" customFormat="1" ht="15" customHeight="1">
      <c r="A50" s="238">
        <v>39</v>
      </c>
      <c r="B50" s="229" t="s">
        <v>17320</v>
      </c>
      <c r="C50" s="229" t="s">
        <v>6246</v>
      </c>
      <c r="D50" s="229" t="s">
        <v>2085</v>
      </c>
      <c r="E50" s="239" t="s">
        <v>2621</v>
      </c>
      <c r="F50" s="229" t="s">
        <v>17320</v>
      </c>
      <c r="G50" s="231" t="s">
        <v>6247</v>
      </c>
      <c r="H50" s="229" t="s">
        <v>2085</v>
      </c>
      <c r="I50" s="688" t="s">
        <v>2111</v>
      </c>
      <c r="J50" s="679"/>
      <c r="K50" s="239" t="s">
        <v>2622</v>
      </c>
      <c r="L50" s="679"/>
      <c r="N50" s="238" t="s">
        <v>142</v>
      </c>
    </row>
    <row r="51" spans="1:33" s="239" customFormat="1" ht="15" customHeight="1">
      <c r="A51" s="238">
        <v>40</v>
      </c>
      <c r="B51" s="246" t="s">
        <v>17321</v>
      </c>
      <c r="C51" s="246" t="s">
        <v>14762</v>
      </c>
      <c r="D51" s="246" t="s">
        <v>2084</v>
      </c>
      <c r="E51" s="675" t="s">
        <v>2621</v>
      </c>
      <c r="F51" s="240" t="s">
        <v>17321</v>
      </c>
      <c r="G51" s="599" t="s">
        <v>17322</v>
      </c>
      <c r="H51" s="240" t="s">
        <v>3215</v>
      </c>
      <c r="I51" s="688" t="s">
        <v>2111</v>
      </c>
      <c r="K51" s="239" t="s">
        <v>2622</v>
      </c>
      <c r="N51" s="238" t="s">
        <v>2308</v>
      </c>
      <c r="AB51" s="246" t="s">
        <v>17130</v>
      </c>
      <c r="AC51" s="246" t="s">
        <v>16587</v>
      </c>
      <c r="AD51" s="246" t="s">
        <v>14762</v>
      </c>
      <c r="AE51" s="246" t="s">
        <v>2084</v>
      </c>
      <c r="AF51" s="246" t="s">
        <v>17207</v>
      </c>
    </row>
    <row r="52" spans="1:33">
      <c r="A52" s="238">
        <v>41</v>
      </c>
      <c r="B52" s="591" t="s">
        <v>17323</v>
      </c>
      <c r="C52" s="591" t="s">
        <v>17324</v>
      </c>
      <c r="D52" s="591"/>
      <c r="E52" s="591"/>
      <c r="F52" s="591" t="s">
        <v>17323</v>
      </c>
      <c r="G52" s="591" t="s">
        <v>17324</v>
      </c>
      <c r="H52" s="591"/>
      <c r="I52" s="591"/>
      <c r="J52" s="591"/>
      <c r="K52" s="591"/>
      <c r="L52" s="591"/>
      <c r="M52" s="591"/>
      <c r="N52" s="591"/>
      <c r="W52" s="686" t="s">
        <v>1605</v>
      </c>
      <c r="X52" s="686" t="s">
        <v>17325</v>
      </c>
      <c r="Y52" s="686" t="s">
        <v>3770</v>
      </c>
      <c r="Z52" s="686" t="s">
        <v>3513</v>
      </c>
    </row>
    <row r="53" spans="1:33">
      <c r="A53" s="638">
        <v>42</v>
      </c>
      <c r="B53" s="588" t="s">
        <v>17326</v>
      </c>
      <c r="C53" s="588" t="s">
        <v>17327</v>
      </c>
      <c r="D53" s="588"/>
      <c r="E53" s="588"/>
      <c r="F53" s="588" t="s">
        <v>17326</v>
      </c>
      <c r="G53" s="588" t="s">
        <v>17327</v>
      </c>
      <c r="H53" s="588"/>
      <c r="I53" s="588"/>
      <c r="J53" s="588"/>
      <c r="K53" s="588"/>
      <c r="L53" s="588"/>
      <c r="M53" s="588"/>
      <c r="N53" s="588"/>
      <c r="W53" s="690" t="s">
        <v>1605</v>
      </c>
      <c r="X53" s="690" t="s">
        <v>17328</v>
      </c>
      <c r="Y53" s="690" t="s">
        <v>9741</v>
      </c>
      <c r="Z53" s="690" t="s">
        <v>3513</v>
      </c>
    </row>
    <row r="54" spans="1:33" s="591" customFormat="1">
      <c r="AB54" s="246" t="s">
        <v>17130</v>
      </c>
      <c r="AC54" s="246" t="s">
        <v>17298</v>
      </c>
      <c r="AD54" s="246" t="s">
        <v>14767</v>
      </c>
      <c r="AE54" s="246" t="s">
        <v>2084</v>
      </c>
      <c r="AF54" s="246" t="s">
        <v>17207</v>
      </c>
      <c r="AG54" s="591" t="s">
        <v>17329</v>
      </c>
    </row>
  </sheetData>
  <mergeCells count="1">
    <mergeCell ref="B8:N8"/>
  </mergeCells>
  <phoneticPr fontId="5" type="noConversion"/>
  <dataValidations count="4">
    <dataValidation type="list" allowBlank="1" showInputMessage="1" showErrorMessage="1" sqref="B6" xr:uid="{00000000-0002-0000-FD00-000000000000}">
      <formula1>"Mi: Minute,H: Hour,D: Daily,W: Weekly,M: Monthly,Y: Yearly"</formula1>
    </dataValidation>
    <dataValidation type="list" allowBlank="1" showInputMessage="1" showErrorMessage="1" sqref="B7 B9 O7:O9" xr:uid="{00000000-0002-0000-FD00-000001000000}">
      <formula1>"替换,追加"</formula1>
    </dataValidation>
    <dataValidation type="list" allowBlank="1" showInputMessage="1" showErrorMessage="1" sqref="N35 N39 N43 N47 N51 N12:N24 N26:N31" xr:uid="{00000000-0002-0000-FD00-000002000000}">
      <formula1>"匹配,基线特有,本地扩充,废弃"</formula1>
    </dataValidation>
    <dataValidation type="list" allowBlank="1" showInputMessage="1" showErrorMessage="1" sqref="R4:R6" xr:uid="{00000000-0002-0000-FD00-000003000000}">
      <formula1>"left join,inner join,union,union all"</formula1>
    </dataValidation>
  </dataValidations>
  <hyperlinks>
    <hyperlink ref="A1" location="目录!A1" display="返回" xr:uid="{00000000-0004-0000-FD00-000000000000}"/>
  </hyperlinks>
  <pageMargins left="0.75" right="0.75" top="1" bottom="1" header="0.51180555555555596" footer="0.51180555555555596"/>
  <pageSetup paperSize="9" orientation="portrait"/>
  <legacyDrawing r:id="rId1"/>
</worksheet>
</file>

<file path=xl/worksheets/sheet2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AP148"/>
  <sheetViews>
    <sheetView topLeftCell="D131" workbookViewId="0">
      <selection activeCell="G43" sqref="G43"/>
    </sheetView>
  </sheetViews>
  <sheetFormatPr defaultColWidth="9" defaultRowHeight="13.8"/>
  <cols>
    <col min="1" max="1" width="9" style="215"/>
    <col min="2" max="2" width="14.109375" style="215" customWidth="1"/>
    <col min="3" max="3" width="13.44140625" style="215" customWidth="1"/>
    <col min="4" max="4" width="15.21875" style="215" customWidth="1"/>
    <col min="5" max="5" width="12.109375" style="215" customWidth="1"/>
    <col min="6" max="6" width="25.109375" style="215" customWidth="1"/>
    <col min="7" max="7" width="24.77734375" style="215" customWidth="1"/>
    <col min="8" max="8" width="14.88671875" style="215" customWidth="1"/>
    <col min="9" max="9" width="12.109375" style="215" customWidth="1"/>
    <col min="10" max="11" width="9" style="215"/>
    <col min="12" max="12" width="12.6640625" style="215" customWidth="1"/>
    <col min="13" max="13" width="20.77734375" style="215" customWidth="1"/>
    <col min="14" max="14" width="11.33203125" style="215" customWidth="1"/>
    <col min="15" max="22" width="9" style="215" hidden="1" customWidth="1"/>
    <col min="23" max="23" width="15.109375" style="215" customWidth="1"/>
    <col min="24" max="24" width="16.33203125" style="215" customWidth="1"/>
    <col min="25" max="25" width="12.6640625" style="215" customWidth="1"/>
    <col min="26" max="26" width="13.109375" style="215" customWidth="1"/>
    <col min="27" max="27" width="11.33203125" style="215" customWidth="1"/>
    <col min="28" max="16384" width="9" style="215"/>
  </cols>
  <sheetData>
    <row r="1" spans="1:42" s="668" customFormat="1" ht="15.6">
      <c r="A1" s="2" t="s">
        <v>2037</v>
      </c>
      <c r="B1" s="3"/>
      <c r="C1" s="3"/>
      <c r="D1" s="3"/>
      <c r="E1" s="3"/>
      <c r="F1" s="3"/>
      <c r="G1" s="3"/>
      <c r="H1" s="3"/>
      <c r="I1" s="3"/>
      <c r="J1" s="3"/>
      <c r="K1" s="3"/>
      <c r="L1" s="3"/>
      <c r="M1" s="3"/>
      <c r="N1" s="3"/>
      <c r="O1" s="3"/>
      <c r="P1" s="3"/>
      <c r="Q1" s="3"/>
      <c r="R1" s="3"/>
      <c r="S1" s="3"/>
      <c r="T1" s="3"/>
      <c r="U1" s="3"/>
      <c r="V1" s="3"/>
      <c r="W1" s="52"/>
      <c r="X1" s="52"/>
      <c r="Y1" s="52"/>
      <c r="Z1" s="52"/>
      <c r="AA1" s="52"/>
    </row>
    <row r="2" spans="1:42" s="668"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c r="AB2" s="53" t="s">
        <v>2039</v>
      </c>
      <c r="AC2" s="54"/>
      <c r="AD2" s="54"/>
      <c r="AE2" s="54"/>
      <c r="AF2" s="55"/>
      <c r="AG2" s="53" t="s">
        <v>2039</v>
      </c>
      <c r="AH2" s="54"/>
      <c r="AI2" s="54"/>
      <c r="AJ2" s="54"/>
      <c r="AK2" s="55"/>
      <c r="AL2" s="53" t="s">
        <v>2039</v>
      </c>
      <c r="AM2" s="54"/>
      <c r="AN2" s="54"/>
      <c r="AO2" s="54"/>
      <c r="AP2" s="55"/>
    </row>
    <row r="3" spans="1:42" s="668" customFormat="1" ht="15.6">
      <c r="A3" s="6" t="s">
        <v>2040</v>
      </c>
      <c r="B3" s="124" t="s">
        <v>1621</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c r="AB3" s="57" t="s">
        <v>2041</v>
      </c>
      <c r="AC3" s="58" t="s">
        <v>2042</v>
      </c>
      <c r="AD3" s="58"/>
      <c r="AE3" s="59"/>
      <c r="AF3" s="60"/>
      <c r="AG3" s="57" t="s">
        <v>2041</v>
      </c>
      <c r="AH3" s="58" t="s">
        <v>2042</v>
      </c>
      <c r="AI3" s="58"/>
      <c r="AJ3" s="59"/>
      <c r="AK3" s="60"/>
      <c r="AL3" s="57" t="s">
        <v>2041</v>
      </c>
      <c r="AM3" s="58" t="s">
        <v>2042</v>
      </c>
      <c r="AN3" s="58"/>
      <c r="AO3" s="59"/>
      <c r="AP3" s="60"/>
    </row>
    <row r="4" spans="1:42" s="668" customFormat="1" ht="15.6">
      <c r="A4" s="9" t="s">
        <v>2042</v>
      </c>
      <c r="B4" s="10" t="s">
        <v>1622</v>
      </c>
      <c r="C4" s="8"/>
      <c r="D4" s="8"/>
      <c r="E4" s="8"/>
      <c r="F4" s="8"/>
      <c r="G4" s="8"/>
      <c r="H4" s="8"/>
      <c r="I4" s="8"/>
      <c r="J4" s="8"/>
      <c r="K4" s="8"/>
      <c r="L4" s="8"/>
      <c r="M4" s="8"/>
      <c r="N4" s="8"/>
      <c r="O4" s="38" t="s">
        <v>4149</v>
      </c>
      <c r="P4" s="39" t="e">
        <f>VLOOKUP(B3,[2]目录!#REF!,4,0)</f>
        <v>#REF!</v>
      </c>
      <c r="Q4" s="40"/>
      <c r="R4" s="41"/>
      <c r="S4" s="42"/>
      <c r="T4" s="42"/>
      <c r="U4" s="42"/>
      <c r="V4" s="61"/>
      <c r="W4" s="62" t="s">
        <v>2301</v>
      </c>
      <c r="X4" s="243" t="s">
        <v>1605</v>
      </c>
      <c r="Y4" s="63"/>
      <c r="Z4" s="11"/>
      <c r="AA4" s="63"/>
      <c r="AB4" s="62" t="s">
        <v>2301</v>
      </c>
      <c r="AC4" s="243" t="s">
        <v>17080</v>
      </c>
      <c r="AD4" s="63"/>
      <c r="AE4" s="11"/>
      <c r="AF4" s="63"/>
      <c r="AG4" s="62" t="s">
        <v>2301</v>
      </c>
      <c r="AH4" s="243" t="s">
        <v>1605</v>
      </c>
      <c r="AI4" s="63"/>
      <c r="AJ4" s="11"/>
      <c r="AK4" s="63"/>
      <c r="AL4" s="62" t="s">
        <v>2301</v>
      </c>
      <c r="AM4" s="243" t="s">
        <v>17080</v>
      </c>
      <c r="AN4" s="63"/>
      <c r="AO4" s="11"/>
      <c r="AP4" s="63"/>
    </row>
    <row r="5" spans="1:42" s="668" customFormat="1"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c r="AB5" s="62"/>
      <c r="AC5" s="243"/>
      <c r="AD5" s="63"/>
      <c r="AE5" s="11"/>
      <c r="AF5" s="63"/>
      <c r="AG5" s="62"/>
      <c r="AH5" s="243"/>
      <c r="AI5" s="63"/>
      <c r="AJ5" s="11"/>
      <c r="AK5" s="63"/>
      <c r="AL5" s="62"/>
      <c r="AM5" s="243"/>
      <c r="AN5" s="63"/>
      <c r="AO5" s="11"/>
      <c r="AP5" s="63"/>
    </row>
    <row r="6" spans="1:42" s="668" customFormat="1" ht="15.6">
      <c r="A6" s="9" t="s">
        <v>2044</v>
      </c>
      <c r="B6" s="12" t="s">
        <v>10776</v>
      </c>
      <c r="C6" s="8"/>
      <c r="D6" s="8"/>
      <c r="E6" s="8"/>
      <c r="F6" s="8"/>
      <c r="G6" s="8"/>
      <c r="H6" s="8"/>
      <c r="I6" s="8"/>
      <c r="J6" s="8"/>
      <c r="K6" s="8"/>
      <c r="L6" s="8"/>
      <c r="M6" s="8"/>
      <c r="N6" s="8"/>
      <c r="O6" s="43"/>
      <c r="P6" s="42"/>
      <c r="Q6" s="42"/>
      <c r="R6" s="41"/>
      <c r="S6" s="42"/>
      <c r="T6" s="42"/>
      <c r="U6" s="42"/>
      <c r="V6" s="61"/>
      <c r="W6" s="62"/>
      <c r="X6" s="124"/>
      <c r="Y6" s="63"/>
      <c r="Z6" s="11"/>
      <c r="AA6" s="63"/>
      <c r="AB6" s="62"/>
      <c r="AC6" s="124"/>
      <c r="AD6" s="63"/>
      <c r="AE6" s="11"/>
      <c r="AF6" s="63"/>
      <c r="AG6" s="62"/>
      <c r="AH6" s="124"/>
      <c r="AI6" s="63"/>
      <c r="AJ6" s="11"/>
      <c r="AK6" s="63"/>
      <c r="AL6" s="62"/>
      <c r="AM6" s="124"/>
      <c r="AN6" s="63"/>
      <c r="AO6" s="11"/>
      <c r="AP6" s="63"/>
    </row>
    <row r="7" spans="1:42" s="668"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c r="AB7" s="62"/>
      <c r="AC7" s="65"/>
      <c r="AD7" s="63"/>
      <c r="AE7" s="11"/>
      <c r="AF7" s="63"/>
      <c r="AG7" s="62"/>
      <c r="AH7" s="65"/>
      <c r="AI7" s="63"/>
      <c r="AJ7" s="11"/>
      <c r="AK7" s="63"/>
      <c r="AL7" s="62"/>
      <c r="AM7" s="65"/>
      <c r="AN7" s="63"/>
      <c r="AO7" s="11"/>
      <c r="AP7" s="63"/>
    </row>
    <row r="8" spans="1:42" s="668" customFormat="1" ht="15.6">
      <c r="A8" s="9" t="s">
        <v>2048</v>
      </c>
      <c r="B8" s="11" t="s">
        <v>17330</v>
      </c>
      <c r="C8" s="8"/>
      <c r="D8" s="8"/>
      <c r="E8" s="8"/>
      <c r="F8" s="8"/>
      <c r="G8" s="8"/>
      <c r="H8" s="8"/>
      <c r="I8" s="8"/>
      <c r="J8" s="8"/>
      <c r="K8" s="8"/>
      <c r="L8" s="8"/>
      <c r="M8" s="8"/>
      <c r="N8" s="8"/>
      <c r="O8" s="43"/>
      <c r="P8" s="42"/>
      <c r="Q8" s="42"/>
      <c r="R8" s="42"/>
      <c r="S8" s="42"/>
      <c r="T8" s="42"/>
      <c r="U8" s="42"/>
      <c r="V8" s="61"/>
      <c r="W8" s="62"/>
      <c r="X8" s="65"/>
      <c r="Y8" s="63"/>
      <c r="Z8" s="11"/>
      <c r="AA8" s="63"/>
      <c r="AB8" s="62"/>
      <c r="AC8" s="65"/>
      <c r="AD8" s="63"/>
      <c r="AE8" s="11"/>
      <c r="AF8" s="63"/>
      <c r="AG8" s="62"/>
      <c r="AH8" s="65"/>
      <c r="AI8" s="63"/>
      <c r="AJ8" s="11"/>
      <c r="AK8" s="63"/>
      <c r="AL8" s="62"/>
      <c r="AM8" s="65"/>
      <c r="AN8" s="63"/>
      <c r="AO8" s="11"/>
      <c r="AP8" s="63"/>
    </row>
    <row r="9" spans="1:42" s="668" customFormat="1" ht="15.6">
      <c r="A9" s="669"/>
      <c r="B9" s="670"/>
      <c r="C9" s="671"/>
      <c r="D9" s="671"/>
      <c r="E9" s="671"/>
      <c r="F9" s="671"/>
      <c r="G9" s="671"/>
      <c r="H9" s="671"/>
      <c r="I9" s="671"/>
      <c r="J9" s="671"/>
      <c r="K9" s="671"/>
      <c r="L9" s="671"/>
      <c r="M9" s="671"/>
      <c r="N9" s="671"/>
      <c r="O9" s="44"/>
      <c r="P9" s="45"/>
      <c r="Q9" s="45"/>
      <c r="R9" s="45"/>
      <c r="S9" s="45"/>
      <c r="T9" s="45"/>
      <c r="U9" s="45"/>
      <c r="V9" s="66"/>
      <c r="W9" s="43"/>
      <c r="X9" s="42"/>
      <c r="Y9" s="42"/>
      <c r="Z9" s="61"/>
      <c r="AA9" s="67"/>
      <c r="AB9" s="43"/>
      <c r="AC9" s="42"/>
      <c r="AD9" s="42"/>
      <c r="AE9" s="61"/>
      <c r="AF9" s="67"/>
      <c r="AG9" s="43"/>
      <c r="AH9" s="42"/>
      <c r="AI9" s="42"/>
      <c r="AJ9" s="61"/>
      <c r="AK9" s="67"/>
      <c r="AL9" s="43"/>
      <c r="AM9" s="42"/>
      <c r="AN9" s="42"/>
      <c r="AO9" s="61"/>
      <c r="AP9" s="67"/>
    </row>
    <row r="10" spans="1:42" s="668" customFormat="1" ht="15.6">
      <c r="A10" s="244" t="s">
        <v>2049</v>
      </c>
      <c r="B10" s="244"/>
      <c r="C10" s="244"/>
      <c r="D10" s="244"/>
      <c r="E10" s="244"/>
      <c r="F10" s="244"/>
      <c r="G10" s="244"/>
      <c r="H10" s="244"/>
      <c r="I10" s="244"/>
      <c r="J10" s="244"/>
      <c r="K10" s="244"/>
      <c r="L10" s="244"/>
      <c r="M10" s="244"/>
      <c r="N10" s="244"/>
      <c r="O10" s="532" t="s">
        <v>2839</v>
      </c>
      <c r="P10" s="532"/>
      <c r="Q10" s="532"/>
      <c r="R10" s="532"/>
      <c r="S10" s="532"/>
      <c r="T10" s="532"/>
      <c r="U10" s="532"/>
      <c r="V10" s="532"/>
      <c r="W10" s="55" t="s">
        <v>2050</v>
      </c>
      <c r="X10" s="55"/>
      <c r="Y10" s="55"/>
      <c r="Z10" s="55"/>
      <c r="AA10" s="55"/>
      <c r="AB10" s="55" t="s">
        <v>2050</v>
      </c>
      <c r="AC10" s="55"/>
      <c r="AD10" s="55"/>
      <c r="AE10" s="55"/>
      <c r="AF10" s="55"/>
      <c r="AG10" s="55" t="s">
        <v>2050</v>
      </c>
      <c r="AH10" s="55"/>
      <c r="AI10" s="55"/>
      <c r="AJ10" s="55"/>
      <c r="AK10" s="55"/>
    </row>
    <row r="11" spans="1:42" s="668" customFormat="1" ht="15.6">
      <c r="A11" s="6" t="s">
        <v>49</v>
      </c>
      <c r="B11" s="531" t="s">
        <v>2051</v>
      </c>
      <c r="C11" s="531" t="s">
        <v>2052</v>
      </c>
      <c r="D11" s="531" t="s">
        <v>2053</v>
      </c>
      <c r="E11" s="531" t="s">
        <v>2054</v>
      </c>
      <c r="F11" s="15" t="s">
        <v>3169</v>
      </c>
      <c r="G11" s="15" t="s">
        <v>3170</v>
      </c>
      <c r="H11" s="15" t="s">
        <v>3171</v>
      </c>
      <c r="I11" s="15" t="s">
        <v>3172</v>
      </c>
      <c r="J11" s="531" t="s">
        <v>2055</v>
      </c>
      <c r="K11" s="531" t="s">
        <v>2056</v>
      </c>
      <c r="L11" s="531" t="s">
        <v>2057</v>
      </c>
      <c r="M11" s="531" t="s">
        <v>73</v>
      </c>
      <c r="N11" s="531" t="s">
        <v>2058</v>
      </c>
      <c r="O11" s="533" t="s">
        <v>2831</v>
      </c>
      <c r="P11" s="533" t="s">
        <v>2832</v>
      </c>
      <c r="Q11" s="533" t="s">
        <v>2840</v>
      </c>
      <c r="R11" s="533" t="s">
        <v>2841</v>
      </c>
      <c r="S11" s="533" t="s">
        <v>2842</v>
      </c>
      <c r="T11" s="533" t="s">
        <v>2843</v>
      </c>
      <c r="U11" s="533" t="s">
        <v>2844</v>
      </c>
      <c r="V11" s="533" t="s">
        <v>73</v>
      </c>
      <c r="W11" s="414" t="s">
        <v>2059</v>
      </c>
      <c r="X11" s="414" t="s">
        <v>2060</v>
      </c>
      <c r="Y11" s="414" t="s">
        <v>2061</v>
      </c>
      <c r="Z11" s="414" t="s">
        <v>2062</v>
      </c>
      <c r="AA11" s="414" t="s">
        <v>2063</v>
      </c>
      <c r="AB11" s="414" t="s">
        <v>2059</v>
      </c>
      <c r="AC11" s="414" t="s">
        <v>2060</v>
      </c>
      <c r="AD11" s="414" t="s">
        <v>2061</v>
      </c>
      <c r="AE11" s="414" t="s">
        <v>2062</v>
      </c>
      <c r="AF11" s="414" t="s">
        <v>2063</v>
      </c>
      <c r="AG11" s="414" t="s">
        <v>2059</v>
      </c>
      <c r="AH11" s="414" t="s">
        <v>2060</v>
      </c>
      <c r="AI11" s="414" t="s">
        <v>2061</v>
      </c>
      <c r="AJ11" s="414" t="s">
        <v>2062</v>
      </c>
      <c r="AK11" s="414" t="s">
        <v>2063</v>
      </c>
    </row>
    <row r="12" spans="1:42" s="579" customFormat="1" ht="15" customHeight="1">
      <c r="A12" s="238">
        <v>1</v>
      </c>
      <c r="B12" s="246" t="s">
        <v>2064</v>
      </c>
      <c r="C12" s="246" t="s">
        <v>2065</v>
      </c>
      <c r="D12" s="246" t="s">
        <v>2754</v>
      </c>
      <c r="E12" s="246" t="s">
        <v>2067</v>
      </c>
      <c r="F12" s="240" t="s">
        <v>2064</v>
      </c>
      <c r="G12" s="240" t="s">
        <v>2065</v>
      </c>
      <c r="H12" s="240" t="s">
        <v>2066</v>
      </c>
      <c r="I12" s="240" t="s">
        <v>2067</v>
      </c>
      <c r="J12" s="246" t="s">
        <v>79</v>
      </c>
      <c r="K12" s="246" t="s">
        <v>2702</v>
      </c>
      <c r="L12" s="246"/>
      <c r="M12" s="239"/>
      <c r="N12" s="238" t="s">
        <v>4189</v>
      </c>
      <c r="O12" s="238"/>
      <c r="P12" s="238"/>
      <c r="Q12" s="238"/>
      <c r="R12" s="238"/>
      <c r="S12" s="238"/>
      <c r="T12" s="238"/>
      <c r="U12" s="238"/>
      <c r="V12" s="238"/>
      <c r="W12" s="246" t="s">
        <v>1605</v>
      </c>
      <c r="X12" s="246" t="s">
        <v>2064</v>
      </c>
      <c r="Y12" s="246" t="s">
        <v>2753</v>
      </c>
      <c r="Z12" s="246" t="s">
        <v>2754</v>
      </c>
      <c r="AA12" s="246"/>
      <c r="AB12" s="246"/>
      <c r="AC12" s="246"/>
      <c r="AD12" s="246"/>
      <c r="AE12" s="246"/>
      <c r="AF12" s="246"/>
      <c r="AG12" s="447"/>
      <c r="AH12" s="447"/>
      <c r="AI12" s="447"/>
      <c r="AJ12" s="447"/>
      <c r="AK12" s="447"/>
    </row>
    <row r="13" spans="1:42" s="579" customFormat="1" ht="15" customHeight="1">
      <c r="A13" s="238">
        <v>2</v>
      </c>
      <c r="B13" s="246" t="s">
        <v>2369</v>
      </c>
      <c r="C13" s="246" t="s">
        <v>3434</v>
      </c>
      <c r="D13" s="246" t="s">
        <v>3898</v>
      </c>
      <c r="E13" s="246" t="str">
        <f t="shared" ref="E13:E24" si="0">IF(ISERR(SEARCH("varchar",D13)),D13,"string("&amp;MID(D13,10,LEN(D13)-10)&amp;")")</f>
        <v>string(14)</v>
      </c>
      <c r="F13" s="240" t="s">
        <v>2369</v>
      </c>
      <c r="G13" s="240" t="s">
        <v>3434</v>
      </c>
      <c r="H13" s="240" t="s">
        <v>2803</v>
      </c>
      <c r="I13" s="240" t="s">
        <v>2804</v>
      </c>
      <c r="J13" s="246" t="s">
        <v>79</v>
      </c>
      <c r="K13" s="246" t="s">
        <v>2702</v>
      </c>
      <c r="L13" s="239" t="s">
        <v>1605</v>
      </c>
      <c r="M13" s="239"/>
      <c r="N13" s="238" t="s">
        <v>4189</v>
      </c>
      <c r="O13" s="238"/>
      <c r="P13" s="238"/>
      <c r="Q13" s="238"/>
      <c r="R13" s="238"/>
      <c r="S13" s="238"/>
      <c r="T13" s="238"/>
      <c r="U13" s="238"/>
      <c r="V13" s="238"/>
      <c r="W13" s="246" t="s">
        <v>1605</v>
      </c>
      <c r="X13" s="246" t="s">
        <v>17082</v>
      </c>
      <c r="Y13" s="246" t="s">
        <v>3434</v>
      </c>
      <c r="Z13" s="246" t="s">
        <v>3898</v>
      </c>
      <c r="AA13" s="246"/>
      <c r="AB13" s="246"/>
      <c r="AC13" s="246"/>
      <c r="AD13" s="246"/>
      <c r="AE13" s="246"/>
      <c r="AF13" s="246"/>
      <c r="AG13" s="447"/>
      <c r="AH13" s="447"/>
      <c r="AI13" s="447"/>
      <c r="AJ13" s="447"/>
      <c r="AK13" s="447"/>
    </row>
    <row r="14" spans="1:42" s="579" customFormat="1" ht="15" customHeight="1">
      <c r="A14" s="238">
        <v>3</v>
      </c>
      <c r="B14" s="246" t="s">
        <v>8359</v>
      </c>
      <c r="C14" s="246" t="s">
        <v>3438</v>
      </c>
      <c r="D14" s="246" t="s">
        <v>2684</v>
      </c>
      <c r="E14" s="246" t="str">
        <f t="shared" si="0"/>
        <v>string(100)</v>
      </c>
      <c r="F14" s="240" t="s">
        <v>8359</v>
      </c>
      <c r="G14" s="240" t="s">
        <v>3438</v>
      </c>
      <c r="H14" s="240" t="s">
        <v>3921</v>
      </c>
      <c r="I14" s="240" t="s">
        <v>3922</v>
      </c>
      <c r="J14" s="246"/>
      <c r="K14" s="246" t="s">
        <v>2702</v>
      </c>
      <c r="L14" s="239" t="s">
        <v>1605</v>
      </c>
      <c r="M14" s="239"/>
      <c r="N14" s="238" t="s">
        <v>4189</v>
      </c>
      <c r="O14" s="238"/>
      <c r="P14" s="238"/>
      <c r="Q14" s="238"/>
      <c r="R14" s="238"/>
      <c r="S14" s="238"/>
      <c r="T14" s="238"/>
      <c r="U14" s="238"/>
      <c r="V14" s="238"/>
      <c r="W14" s="246" t="s">
        <v>1605</v>
      </c>
      <c r="X14" s="246" t="s">
        <v>8359</v>
      </c>
      <c r="Y14" s="246" t="s">
        <v>3438</v>
      </c>
      <c r="Z14" s="246" t="s">
        <v>2684</v>
      </c>
      <c r="AA14" s="246"/>
      <c r="AB14" s="246"/>
      <c r="AC14" s="246"/>
      <c r="AD14" s="246"/>
      <c r="AE14" s="246"/>
      <c r="AF14" s="246"/>
      <c r="AG14" s="447"/>
      <c r="AH14" s="447"/>
      <c r="AI14" s="447"/>
      <c r="AJ14" s="447"/>
      <c r="AK14" s="447"/>
    </row>
    <row r="15" spans="1:42" s="579" customFormat="1" ht="15" customHeight="1">
      <c r="A15" s="238">
        <v>4</v>
      </c>
      <c r="B15" s="246" t="s">
        <v>16925</v>
      </c>
      <c r="C15" s="246" t="s">
        <v>16926</v>
      </c>
      <c r="D15" s="246" t="s">
        <v>3898</v>
      </c>
      <c r="E15" s="246" t="str">
        <f t="shared" si="0"/>
        <v>string(14)</v>
      </c>
      <c r="F15" s="240" t="s">
        <v>16925</v>
      </c>
      <c r="G15" s="599" t="s">
        <v>16927</v>
      </c>
      <c r="H15" s="240" t="s">
        <v>3898</v>
      </c>
      <c r="I15" s="240" t="s">
        <v>4007</v>
      </c>
      <c r="J15" s="246"/>
      <c r="K15" s="246" t="s">
        <v>2702</v>
      </c>
      <c r="L15" s="239" t="s">
        <v>2702</v>
      </c>
      <c r="M15" s="239"/>
      <c r="N15" s="238" t="s">
        <v>2308</v>
      </c>
      <c r="O15" s="238"/>
      <c r="P15" s="238"/>
      <c r="Q15" s="238"/>
      <c r="R15" s="238"/>
      <c r="S15" s="238"/>
      <c r="T15" s="238"/>
      <c r="U15" s="238"/>
      <c r="V15" s="238"/>
      <c r="W15" s="246" t="s">
        <v>1605</v>
      </c>
      <c r="X15" s="246" t="s">
        <v>16925</v>
      </c>
      <c r="Y15" s="246" t="s">
        <v>16926</v>
      </c>
      <c r="Z15" s="246" t="s">
        <v>3898</v>
      </c>
      <c r="AA15" s="246"/>
      <c r="AB15" s="246"/>
      <c r="AC15" s="246"/>
      <c r="AD15" s="246"/>
      <c r="AE15" s="246"/>
      <c r="AF15" s="246"/>
      <c r="AG15" s="447"/>
      <c r="AH15" s="447"/>
      <c r="AI15" s="447"/>
      <c r="AJ15" s="447"/>
      <c r="AK15" s="447"/>
    </row>
    <row r="16" spans="1:42" s="579" customFormat="1" ht="15" customHeight="1">
      <c r="A16" s="238">
        <v>5</v>
      </c>
      <c r="B16" s="246" t="s">
        <v>14402</v>
      </c>
      <c r="C16" s="246" t="s">
        <v>2236</v>
      </c>
      <c r="D16" s="246" t="s">
        <v>3898</v>
      </c>
      <c r="E16" s="246" t="str">
        <f t="shared" si="0"/>
        <v>string(14)</v>
      </c>
      <c r="F16" s="240" t="s">
        <v>14402</v>
      </c>
      <c r="G16" s="599" t="s">
        <v>16263</v>
      </c>
      <c r="H16" s="240" t="s">
        <v>3212</v>
      </c>
      <c r="I16" s="240" t="s">
        <v>2108</v>
      </c>
      <c r="J16" s="246"/>
      <c r="K16" s="246" t="s">
        <v>2702</v>
      </c>
      <c r="L16" s="239" t="s">
        <v>1605</v>
      </c>
      <c r="M16" s="239"/>
      <c r="N16" s="238" t="s">
        <v>4189</v>
      </c>
      <c r="O16" s="238"/>
      <c r="P16" s="238"/>
      <c r="Q16" s="238"/>
      <c r="R16" s="238"/>
      <c r="S16" s="238"/>
      <c r="T16" s="238"/>
      <c r="U16" s="238"/>
      <c r="V16" s="238"/>
      <c r="W16" s="246" t="s">
        <v>1605</v>
      </c>
      <c r="X16" s="246" t="s">
        <v>14402</v>
      </c>
      <c r="Y16" s="246" t="s">
        <v>16263</v>
      </c>
      <c r="Z16" s="246" t="s">
        <v>3898</v>
      </c>
      <c r="AA16" s="246"/>
      <c r="AB16" s="246"/>
      <c r="AC16" s="246"/>
      <c r="AD16" s="246"/>
      <c r="AE16" s="246"/>
      <c r="AF16" s="246"/>
      <c r="AG16" s="447"/>
      <c r="AH16" s="447"/>
      <c r="AI16" s="447"/>
      <c r="AJ16" s="447"/>
      <c r="AK16" s="447"/>
    </row>
    <row r="17" spans="1:38" s="579" customFormat="1" ht="15" customHeight="1">
      <c r="A17" s="238">
        <v>6</v>
      </c>
      <c r="B17" s="246" t="s">
        <v>1993</v>
      </c>
      <c r="C17" s="246" t="s">
        <v>4164</v>
      </c>
      <c r="D17" s="246" t="s">
        <v>4757</v>
      </c>
      <c r="E17" s="246" t="str">
        <f t="shared" si="0"/>
        <v>string(13)</v>
      </c>
      <c r="F17" s="240" t="s">
        <v>1993</v>
      </c>
      <c r="G17" s="599" t="s">
        <v>16264</v>
      </c>
      <c r="H17" s="240" t="s">
        <v>4757</v>
      </c>
      <c r="I17" s="240" t="s">
        <v>4758</v>
      </c>
      <c r="J17" s="246"/>
      <c r="K17" s="246" t="s">
        <v>2702</v>
      </c>
      <c r="L17" s="239" t="s">
        <v>1994</v>
      </c>
      <c r="M17" s="239"/>
      <c r="N17" s="238" t="s">
        <v>2308</v>
      </c>
      <c r="O17" s="238"/>
      <c r="P17" s="238"/>
      <c r="Q17" s="238"/>
      <c r="R17" s="238"/>
      <c r="S17" s="238"/>
      <c r="T17" s="238"/>
      <c r="U17" s="238"/>
      <c r="V17" s="238"/>
      <c r="W17" s="246" t="s">
        <v>1605</v>
      </c>
      <c r="X17" s="246" t="s">
        <v>16932</v>
      </c>
      <c r="Y17" s="246" t="s">
        <v>4164</v>
      </c>
      <c r="Z17" s="246" t="s">
        <v>4757</v>
      </c>
      <c r="AA17" s="246"/>
      <c r="AB17" s="246"/>
      <c r="AC17" s="246"/>
      <c r="AD17" s="246"/>
      <c r="AE17" s="246"/>
      <c r="AF17" s="246"/>
      <c r="AG17" s="447"/>
      <c r="AH17" s="447"/>
      <c r="AI17" s="447"/>
      <c r="AJ17" s="447"/>
      <c r="AK17" s="447"/>
    </row>
    <row r="18" spans="1:38" s="579" customFormat="1" ht="15" customHeight="1">
      <c r="A18" s="238">
        <v>7</v>
      </c>
      <c r="B18" s="239" t="s">
        <v>16354</v>
      </c>
      <c r="C18" s="239" t="s">
        <v>16266</v>
      </c>
      <c r="D18" s="239" t="s">
        <v>2096</v>
      </c>
      <c r="E18" s="246" t="str">
        <f t="shared" si="0"/>
        <v>string(4)</v>
      </c>
      <c r="F18" s="240" t="s">
        <v>16354</v>
      </c>
      <c r="G18" s="240" t="s">
        <v>16266</v>
      </c>
      <c r="H18" s="240" t="s">
        <v>2096</v>
      </c>
      <c r="I18" s="240" t="s">
        <v>2097</v>
      </c>
      <c r="J18" s="447"/>
      <c r="K18" s="447"/>
      <c r="L18" s="447"/>
      <c r="M18" s="2024" t="s">
        <v>16267</v>
      </c>
      <c r="N18" s="238" t="s">
        <v>142</v>
      </c>
      <c r="O18" s="239"/>
      <c r="P18" s="239"/>
      <c r="Q18" s="239"/>
      <c r="R18" s="239"/>
      <c r="S18" s="239"/>
      <c r="T18" s="239"/>
      <c r="U18" s="239"/>
      <c r="V18" s="239"/>
      <c r="W18" s="243"/>
      <c r="X18" s="239"/>
      <c r="Y18" s="239"/>
      <c r="Z18" s="239"/>
      <c r="AA18" s="447"/>
      <c r="AB18" s="447"/>
      <c r="AC18" s="447"/>
      <c r="AD18" s="447"/>
      <c r="AE18" s="447"/>
      <c r="AF18" s="447"/>
      <c r="AG18" s="447"/>
      <c r="AH18" s="447"/>
      <c r="AI18" s="447"/>
      <c r="AJ18" s="447"/>
      <c r="AK18" s="447"/>
    </row>
    <row r="19" spans="1:38" s="579" customFormat="1" ht="15" customHeight="1">
      <c r="A19" s="238">
        <v>8</v>
      </c>
      <c r="B19" s="239" t="s">
        <v>16268</v>
      </c>
      <c r="C19" s="239" t="s">
        <v>16269</v>
      </c>
      <c r="D19" s="239" t="s">
        <v>3175</v>
      </c>
      <c r="E19" s="246" t="str">
        <f t="shared" si="0"/>
        <v>string(60)</v>
      </c>
      <c r="F19" s="240" t="s">
        <v>16268</v>
      </c>
      <c r="G19" s="240" t="s">
        <v>16269</v>
      </c>
      <c r="H19" s="240" t="s">
        <v>3175</v>
      </c>
      <c r="I19" s="240" t="s">
        <v>2241</v>
      </c>
      <c r="J19" s="447"/>
      <c r="K19" s="447"/>
      <c r="L19" s="447"/>
      <c r="M19" s="2024"/>
      <c r="N19" s="238" t="s">
        <v>142</v>
      </c>
      <c r="O19" s="239"/>
      <c r="P19" s="239"/>
      <c r="Q19" s="239"/>
      <c r="R19" s="239"/>
      <c r="S19" s="239"/>
      <c r="T19" s="239"/>
      <c r="U19" s="239"/>
      <c r="V19" s="239"/>
      <c r="W19" s="243"/>
      <c r="X19" s="239"/>
      <c r="Y19" s="239"/>
      <c r="Z19" s="239"/>
      <c r="AA19" s="447"/>
      <c r="AB19" s="447"/>
      <c r="AC19" s="447"/>
      <c r="AD19" s="447"/>
      <c r="AE19" s="447"/>
      <c r="AF19" s="447"/>
      <c r="AG19" s="447"/>
      <c r="AH19" s="447"/>
      <c r="AI19" s="447"/>
      <c r="AJ19" s="447"/>
      <c r="AK19" s="447"/>
    </row>
    <row r="20" spans="1:38" s="579" customFormat="1" ht="15" customHeight="1">
      <c r="A20" s="238">
        <v>9</v>
      </c>
      <c r="B20" s="239" t="s">
        <v>16355</v>
      </c>
      <c r="C20" s="239" t="s">
        <v>16271</v>
      </c>
      <c r="D20" s="239" t="s">
        <v>2096</v>
      </c>
      <c r="E20" s="246" t="str">
        <f t="shared" si="0"/>
        <v>string(4)</v>
      </c>
      <c r="F20" s="240" t="s">
        <v>16355</v>
      </c>
      <c r="G20" s="240" t="s">
        <v>16271</v>
      </c>
      <c r="H20" s="240" t="s">
        <v>2807</v>
      </c>
      <c r="I20" s="240" t="s">
        <v>2808</v>
      </c>
      <c r="J20" s="447"/>
      <c r="K20" s="447"/>
      <c r="L20" s="447"/>
      <c r="M20" s="2024"/>
      <c r="N20" s="238" t="s">
        <v>142</v>
      </c>
      <c r="O20" s="239"/>
      <c r="P20" s="239"/>
      <c r="Q20" s="239"/>
      <c r="R20" s="239"/>
      <c r="S20" s="239"/>
      <c r="T20" s="239"/>
      <c r="U20" s="239"/>
      <c r="V20" s="239"/>
      <c r="W20" s="243"/>
      <c r="X20" s="239"/>
      <c r="Y20" s="239"/>
      <c r="Z20" s="239"/>
      <c r="AA20" s="447"/>
      <c r="AB20" s="447"/>
      <c r="AC20" s="447"/>
      <c r="AD20" s="447"/>
      <c r="AE20" s="447"/>
      <c r="AF20" s="447"/>
      <c r="AG20" s="447"/>
      <c r="AH20" s="447"/>
      <c r="AI20" s="447"/>
      <c r="AJ20" s="447"/>
      <c r="AK20" s="447"/>
    </row>
    <row r="21" spans="1:38" s="579" customFormat="1" ht="15" customHeight="1">
      <c r="A21" s="238">
        <v>10</v>
      </c>
      <c r="B21" s="239" t="s">
        <v>16272</v>
      </c>
      <c r="C21" s="239" t="s">
        <v>16273</v>
      </c>
      <c r="D21" s="239" t="s">
        <v>3175</v>
      </c>
      <c r="E21" s="246" t="str">
        <f t="shared" si="0"/>
        <v>string(60)</v>
      </c>
      <c r="F21" s="240" t="s">
        <v>16272</v>
      </c>
      <c r="G21" s="240" t="s">
        <v>16273</v>
      </c>
      <c r="H21" s="240" t="s">
        <v>3921</v>
      </c>
      <c r="I21" s="240" t="s">
        <v>3922</v>
      </c>
      <c r="J21" s="447"/>
      <c r="K21" s="447"/>
      <c r="L21" s="447"/>
      <c r="M21" s="2024"/>
      <c r="N21" s="238" t="s">
        <v>142</v>
      </c>
      <c r="O21" s="239"/>
      <c r="P21" s="239"/>
      <c r="Q21" s="239"/>
      <c r="R21" s="239"/>
      <c r="S21" s="239"/>
      <c r="T21" s="239"/>
      <c r="U21" s="239"/>
      <c r="V21" s="239"/>
      <c r="W21" s="243"/>
      <c r="X21" s="239"/>
      <c r="Y21" s="239"/>
      <c r="Z21" s="239"/>
      <c r="AA21" s="447"/>
      <c r="AB21" s="447"/>
      <c r="AC21" s="447"/>
      <c r="AD21" s="447"/>
      <c r="AE21" s="447"/>
      <c r="AF21" s="447"/>
      <c r="AG21" s="447"/>
      <c r="AH21" s="447"/>
      <c r="AI21" s="447"/>
      <c r="AJ21" s="447"/>
      <c r="AK21" s="447"/>
    </row>
    <row r="22" spans="1:38" s="579" customFormat="1" ht="15" customHeight="1">
      <c r="A22" s="238">
        <v>11</v>
      </c>
      <c r="B22" s="246" t="s">
        <v>16276</v>
      </c>
      <c r="C22" s="246" t="s">
        <v>4681</v>
      </c>
      <c r="D22" s="246" t="s">
        <v>2278</v>
      </c>
      <c r="E22" s="246" t="str">
        <f t="shared" si="0"/>
        <v>string(20)</v>
      </c>
      <c r="F22" s="240" t="s">
        <v>16276</v>
      </c>
      <c r="G22" s="240" t="s">
        <v>4681</v>
      </c>
      <c r="H22" s="240" t="s">
        <v>2803</v>
      </c>
      <c r="I22" s="240" t="s">
        <v>2804</v>
      </c>
      <c r="J22" s="246"/>
      <c r="K22" s="246" t="s">
        <v>2702</v>
      </c>
      <c r="L22" s="239" t="s">
        <v>16935</v>
      </c>
      <c r="M22" s="239"/>
      <c r="N22" s="238" t="s">
        <v>4189</v>
      </c>
      <c r="O22" s="238"/>
      <c r="P22" s="238"/>
      <c r="Q22" s="238"/>
      <c r="R22" s="238"/>
      <c r="S22" s="238"/>
      <c r="T22" s="238"/>
      <c r="U22" s="238"/>
      <c r="V22" s="238"/>
      <c r="W22" s="246" t="s">
        <v>1605</v>
      </c>
      <c r="X22" s="246" t="s">
        <v>16276</v>
      </c>
      <c r="Y22" s="246" t="s">
        <v>4681</v>
      </c>
      <c r="Z22" s="246" t="s">
        <v>2278</v>
      </c>
      <c r="AA22" s="246"/>
      <c r="AB22" s="246"/>
      <c r="AC22" s="246"/>
      <c r="AD22" s="246"/>
      <c r="AE22" s="246"/>
      <c r="AF22" s="246"/>
      <c r="AG22" s="447"/>
      <c r="AH22" s="447"/>
      <c r="AI22" s="447"/>
      <c r="AJ22" s="447"/>
      <c r="AK22" s="447"/>
    </row>
    <row r="23" spans="1:38" s="447" customFormat="1" ht="15" customHeight="1">
      <c r="A23" s="238">
        <v>12</v>
      </c>
      <c r="B23" s="672" t="s">
        <v>16938</v>
      </c>
      <c r="C23" s="672" t="s">
        <v>16939</v>
      </c>
      <c r="D23" s="672" t="s">
        <v>2803</v>
      </c>
      <c r="E23" s="246" t="str">
        <f t="shared" si="0"/>
        <v>string(50)</v>
      </c>
      <c r="F23" s="240" t="s">
        <v>16938</v>
      </c>
      <c r="G23" s="599" t="s">
        <v>16940</v>
      </c>
      <c r="H23" s="240" t="s">
        <v>2803</v>
      </c>
      <c r="I23" s="240" t="s">
        <v>2804</v>
      </c>
      <c r="N23" s="406" t="s">
        <v>188</v>
      </c>
      <c r="W23" s="447" t="s">
        <v>16941</v>
      </c>
      <c r="AL23" s="673"/>
    </row>
    <row r="24" spans="1:38" s="579" customFormat="1" ht="15" customHeight="1">
      <c r="A24" s="238">
        <v>13</v>
      </c>
      <c r="B24" s="246" t="s">
        <v>16277</v>
      </c>
      <c r="C24" s="246" t="s">
        <v>15483</v>
      </c>
      <c r="D24" s="246" t="s">
        <v>2096</v>
      </c>
      <c r="E24" s="246" t="str">
        <f t="shared" si="0"/>
        <v>string(4)</v>
      </c>
      <c r="F24" s="240" t="s">
        <v>16277</v>
      </c>
      <c r="G24" s="240" t="s">
        <v>15483</v>
      </c>
      <c r="H24" s="240" t="s">
        <v>2278</v>
      </c>
      <c r="I24" s="240" t="s">
        <v>2827</v>
      </c>
      <c r="J24" s="246"/>
      <c r="K24" s="246" t="s">
        <v>2702</v>
      </c>
      <c r="L24" s="239" t="s">
        <v>16278</v>
      </c>
      <c r="M24" s="239"/>
      <c r="N24" s="238" t="s">
        <v>4189</v>
      </c>
      <c r="O24" s="238"/>
      <c r="P24" s="238"/>
      <c r="Q24" s="238"/>
      <c r="R24" s="238"/>
      <c r="S24" s="238"/>
      <c r="T24" s="238"/>
      <c r="U24" s="238"/>
      <c r="V24" s="238"/>
      <c r="W24" s="246" t="s">
        <v>1605</v>
      </c>
      <c r="X24" s="246" t="s">
        <v>16277</v>
      </c>
      <c r="Y24" s="246" t="s">
        <v>15483</v>
      </c>
      <c r="Z24" s="246" t="s">
        <v>2096</v>
      </c>
      <c r="AA24" s="246"/>
      <c r="AB24" s="246"/>
      <c r="AC24" s="246"/>
      <c r="AD24" s="246"/>
      <c r="AE24" s="246"/>
      <c r="AF24" s="246"/>
      <c r="AG24" s="447"/>
      <c r="AH24" s="447"/>
      <c r="AI24" s="447"/>
      <c r="AJ24" s="447"/>
      <c r="AK24" s="447"/>
    </row>
    <row r="25" spans="1:38" s="579" customFormat="1" ht="15" customHeight="1">
      <c r="A25" s="238">
        <v>14</v>
      </c>
      <c r="B25" s="246" t="s">
        <v>16280</v>
      </c>
      <c r="C25" s="246" t="s">
        <v>15479</v>
      </c>
      <c r="D25" s="246" t="s">
        <v>2066</v>
      </c>
      <c r="E25" s="246" t="str">
        <f t="shared" ref="E25:E29" si="1">IF(ISERR(SEARCH("varchar",D25)),IF(ISERR(SEARCH("number",D25)),D25,"double"),"string("&amp;MID(D25,10,LEN(D25)-10)&amp;")")</f>
        <v>string(6)</v>
      </c>
      <c r="F25" s="240" t="s">
        <v>16280</v>
      </c>
      <c r="G25" s="599" t="s">
        <v>16281</v>
      </c>
      <c r="H25" s="240" t="s">
        <v>2066</v>
      </c>
      <c r="I25" s="240" t="s">
        <v>2067</v>
      </c>
      <c r="J25" s="246"/>
      <c r="K25" s="246" t="s">
        <v>2702</v>
      </c>
      <c r="L25" s="239" t="s">
        <v>16357</v>
      </c>
      <c r="M25" s="239"/>
      <c r="N25" s="238" t="s">
        <v>2308</v>
      </c>
      <c r="O25" s="238"/>
      <c r="P25" s="238"/>
      <c r="Q25" s="238"/>
      <c r="R25" s="238"/>
      <c r="S25" s="238"/>
      <c r="T25" s="238"/>
      <c r="U25" s="238"/>
      <c r="V25" s="238"/>
      <c r="W25" s="246" t="s">
        <v>1605</v>
      </c>
      <c r="X25" s="246" t="s">
        <v>16280</v>
      </c>
      <c r="Y25" s="246" t="s">
        <v>15479</v>
      </c>
      <c r="Z25" s="246" t="s">
        <v>2066</v>
      </c>
      <c r="AA25" s="246"/>
      <c r="AB25" s="246"/>
      <c r="AC25" s="246"/>
      <c r="AD25" s="246"/>
      <c r="AE25" s="246"/>
      <c r="AF25" s="246"/>
      <c r="AG25" s="447"/>
      <c r="AH25" s="447"/>
      <c r="AI25" s="447"/>
      <c r="AJ25" s="447"/>
      <c r="AK25" s="447"/>
    </row>
    <row r="26" spans="1:38" s="579" customFormat="1" ht="15" customHeight="1">
      <c r="A26" s="238">
        <v>15</v>
      </c>
      <c r="B26" s="246" t="s">
        <v>16282</v>
      </c>
      <c r="C26" s="246" t="s">
        <v>15481</v>
      </c>
      <c r="D26" s="246" t="s">
        <v>2100</v>
      </c>
      <c r="E26" s="246" t="str">
        <f t="shared" si="1"/>
        <v>string(2)</v>
      </c>
      <c r="F26" s="240" t="s">
        <v>16282</v>
      </c>
      <c r="G26" s="240" t="s">
        <v>15481</v>
      </c>
      <c r="H26" s="240" t="s">
        <v>2066</v>
      </c>
      <c r="I26" s="240" t="s">
        <v>2067</v>
      </c>
      <c r="J26" s="246"/>
      <c r="K26" s="246" t="s">
        <v>2702</v>
      </c>
      <c r="L26" s="239" t="s">
        <v>16358</v>
      </c>
      <c r="M26" s="239"/>
      <c r="N26" s="238" t="s">
        <v>2308</v>
      </c>
      <c r="O26" s="238"/>
      <c r="P26" s="238"/>
      <c r="Q26" s="238"/>
      <c r="R26" s="238"/>
      <c r="S26" s="238"/>
      <c r="T26" s="238"/>
      <c r="U26" s="238"/>
      <c r="V26" s="238"/>
      <c r="W26" s="246" t="s">
        <v>1605</v>
      </c>
      <c r="X26" s="246" t="s">
        <v>16282</v>
      </c>
      <c r="Y26" s="246" t="s">
        <v>15481</v>
      </c>
      <c r="Z26" s="246" t="s">
        <v>2100</v>
      </c>
      <c r="AA26" s="246"/>
      <c r="AB26" s="246"/>
      <c r="AC26" s="246"/>
      <c r="AD26" s="246"/>
      <c r="AE26" s="246"/>
      <c r="AF26" s="246"/>
      <c r="AG26" s="447"/>
      <c r="AH26" s="447"/>
      <c r="AI26" s="447"/>
      <c r="AJ26" s="447"/>
      <c r="AK26" s="447"/>
    </row>
    <row r="27" spans="1:38" s="579" customFormat="1" ht="15" customHeight="1">
      <c r="A27" s="238">
        <v>16</v>
      </c>
      <c r="B27" s="246" t="s">
        <v>16838</v>
      </c>
      <c r="C27" s="246" t="s">
        <v>15485</v>
      </c>
      <c r="D27" s="246" t="s">
        <v>2100</v>
      </c>
      <c r="E27" s="246" t="str">
        <f t="shared" si="1"/>
        <v>string(2)</v>
      </c>
      <c r="F27" s="240" t="s">
        <v>16838</v>
      </c>
      <c r="G27" s="599" t="s">
        <v>16839</v>
      </c>
      <c r="H27" s="240" t="s">
        <v>2278</v>
      </c>
      <c r="I27" s="240" t="s">
        <v>2827</v>
      </c>
      <c r="J27" s="246"/>
      <c r="K27" s="246" t="s">
        <v>2702</v>
      </c>
      <c r="L27" s="239" t="s">
        <v>16356</v>
      </c>
      <c r="M27" s="239"/>
      <c r="N27" s="238" t="s">
        <v>2308</v>
      </c>
      <c r="O27" s="238"/>
      <c r="P27" s="238"/>
      <c r="Q27" s="238"/>
      <c r="R27" s="238"/>
      <c r="S27" s="238"/>
      <c r="T27" s="238"/>
      <c r="U27" s="238"/>
      <c r="V27" s="238"/>
      <c r="W27" s="246" t="s">
        <v>1605</v>
      </c>
      <c r="X27" s="246" t="s">
        <v>16838</v>
      </c>
      <c r="Y27" s="246" t="s">
        <v>15485</v>
      </c>
      <c r="Z27" s="246" t="s">
        <v>2100</v>
      </c>
      <c r="AA27" s="246"/>
      <c r="AB27" s="246"/>
      <c r="AC27" s="246"/>
      <c r="AD27" s="246"/>
      <c r="AE27" s="246"/>
      <c r="AF27" s="246"/>
      <c r="AG27" s="447"/>
      <c r="AH27" s="447"/>
      <c r="AI27" s="447"/>
      <c r="AJ27" s="447"/>
      <c r="AK27" s="447"/>
    </row>
    <row r="28" spans="1:38" s="579" customFormat="1" ht="15" customHeight="1">
      <c r="A28" s="238">
        <v>17</v>
      </c>
      <c r="B28" s="246" t="s">
        <v>16950</v>
      </c>
      <c r="C28" s="246" t="s">
        <v>15476</v>
      </c>
      <c r="D28" s="246" t="s">
        <v>2078</v>
      </c>
      <c r="E28" s="246" t="str">
        <f t="shared" si="1"/>
        <v>string(8)</v>
      </c>
      <c r="F28" s="240" t="s">
        <v>16950</v>
      </c>
      <c r="G28" s="599" t="s">
        <v>16951</v>
      </c>
      <c r="H28" s="240" t="s">
        <v>2078</v>
      </c>
      <c r="I28" s="240" t="s">
        <v>2079</v>
      </c>
      <c r="J28" s="246"/>
      <c r="K28" s="246" t="s">
        <v>2702</v>
      </c>
      <c r="L28" s="239" t="s">
        <v>16357</v>
      </c>
      <c r="M28" s="239"/>
      <c r="N28" s="238" t="s">
        <v>2308</v>
      </c>
      <c r="O28" s="238"/>
      <c r="P28" s="238"/>
      <c r="Q28" s="238"/>
      <c r="R28" s="238"/>
      <c r="S28" s="238"/>
      <c r="T28" s="238"/>
      <c r="U28" s="238"/>
      <c r="V28" s="238"/>
      <c r="W28" s="246" t="s">
        <v>1605</v>
      </c>
      <c r="X28" s="246" t="s">
        <v>16950</v>
      </c>
      <c r="Y28" s="246" t="s">
        <v>15476</v>
      </c>
      <c r="Z28" s="246" t="s">
        <v>2078</v>
      </c>
      <c r="AA28" s="246"/>
      <c r="AB28" s="246"/>
      <c r="AC28" s="246"/>
      <c r="AD28" s="246"/>
      <c r="AE28" s="246"/>
      <c r="AF28" s="246"/>
      <c r="AG28" s="447"/>
      <c r="AH28" s="447"/>
      <c r="AI28" s="447"/>
      <c r="AJ28" s="447"/>
      <c r="AK28" s="447"/>
    </row>
    <row r="29" spans="1:38" s="579" customFormat="1" ht="15" customHeight="1">
      <c r="A29" s="238">
        <v>18</v>
      </c>
      <c r="B29" s="246" t="s">
        <v>17085</v>
      </c>
      <c r="C29" s="246" t="s">
        <v>16955</v>
      </c>
      <c r="D29" s="246" t="s">
        <v>2088</v>
      </c>
      <c r="E29" s="246" t="str">
        <f t="shared" si="1"/>
        <v>string(1)</v>
      </c>
      <c r="F29" s="240" t="s">
        <v>17085</v>
      </c>
      <c r="G29" s="599" t="s">
        <v>17086</v>
      </c>
      <c r="H29" s="240" t="s">
        <v>2088</v>
      </c>
      <c r="I29" s="240" t="s">
        <v>2089</v>
      </c>
      <c r="J29" s="246"/>
      <c r="K29" s="246" t="s">
        <v>2702</v>
      </c>
      <c r="L29" s="239" t="s">
        <v>16957</v>
      </c>
      <c r="M29" s="239"/>
      <c r="N29" s="238" t="s">
        <v>2308</v>
      </c>
      <c r="O29" s="238"/>
      <c r="P29" s="238"/>
      <c r="Q29" s="238"/>
      <c r="R29" s="238"/>
      <c r="S29" s="238"/>
      <c r="T29" s="238"/>
      <c r="U29" s="238"/>
      <c r="V29" s="238"/>
      <c r="W29" s="246" t="s">
        <v>1605</v>
      </c>
      <c r="X29" s="246" t="s">
        <v>17085</v>
      </c>
      <c r="Y29" s="246" t="s">
        <v>16955</v>
      </c>
      <c r="Z29" s="246" t="s">
        <v>2088</v>
      </c>
      <c r="AA29" s="246"/>
      <c r="AB29" s="246"/>
      <c r="AC29" s="246"/>
      <c r="AD29" s="246"/>
      <c r="AE29" s="246"/>
      <c r="AF29" s="246"/>
      <c r="AG29" s="447"/>
      <c r="AH29" s="447"/>
      <c r="AI29" s="447"/>
      <c r="AJ29" s="447"/>
      <c r="AK29" s="447"/>
    </row>
    <row r="30" spans="1:38" s="579" customFormat="1" ht="15" customHeight="1">
      <c r="A30" s="238">
        <v>19</v>
      </c>
      <c r="B30" s="239" t="s">
        <v>17087</v>
      </c>
      <c r="C30" s="246" t="s">
        <v>16960</v>
      </c>
      <c r="D30" s="246" t="s">
        <v>3513</v>
      </c>
      <c r="E30" s="246" t="s">
        <v>2827</v>
      </c>
      <c r="F30" s="599" t="s">
        <v>13418</v>
      </c>
      <c r="G30" s="599" t="s">
        <v>13419</v>
      </c>
      <c r="H30" s="240" t="s">
        <v>2803</v>
      </c>
      <c r="I30" s="240" t="s">
        <v>2804</v>
      </c>
      <c r="J30" s="246"/>
      <c r="K30" s="246" t="s">
        <v>2702</v>
      </c>
      <c r="L30" s="246"/>
      <c r="M30" s="239" t="s">
        <v>17088</v>
      </c>
      <c r="N30" s="238" t="s">
        <v>2308</v>
      </c>
      <c r="O30" s="447"/>
      <c r="P30" s="447"/>
      <c r="Q30" s="447"/>
      <c r="R30" s="447"/>
      <c r="S30" s="447"/>
      <c r="T30" s="447"/>
      <c r="U30" s="447"/>
      <c r="V30" s="447"/>
      <c r="W30" s="246" t="s">
        <v>1605</v>
      </c>
      <c r="X30" s="246" t="s">
        <v>13418</v>
      </c>
      <c r="Y30" s="246" t="s">
        <v>16960</v>
      </c>
      <c r="Z30" s="246" t="s">
        <v>3513</v>
      </c>
      <c r="AA30" s="246"/>
      <c r="AB30" s="246"/>
      <c r="AC30" s="246"/>
      <c r="AD30" s="246"/>
      <c r="AE30" s="246"/>
      <c r="AF30" s="246"/>
      <c r="AG30" s="447"/>
      <c r="AH30" s="447"/>
      <c r="AI30" s="447"/>
      <c r="AJ30" s="447"/>
      <c r="AK30" s="447"/>
    </row>
    <row r="31" spans="1:38" s="579" customFormat="1" ht="15" customHeight="1">
      <c r="A31" s="238">
        <v>20</v>
      </c>
      <c r="B31" s="246" t="s">
        <v>17089</v>
      </c>
      <c r="C31" s="246" t="s">
        <v>16964</v>
      </c>
      <c r="D31" s="246" t="s">
        <v>3513</v>
      </c>
      <c r="E31" s="246" t="s">
        <v>5029</v>
      </c>
      <c r="F31" s="240" t="s">
        <v>17089</v>
      </c>
      <c r="G31" s="599" t="s">
        <v>16955</v>
      </c>
      <c r="H31" s="240" t="s">
        <v>3513</v>
      </c>
      <c r="I31" s="240" t="s">
        <v>2108</v>
      </c>
      <c r="J31" s="246"/>
      <c r="K31" s="246" t="s">
        <v>2702</v>
      </c>
      <c r="L31" s="246"/>
      <c r="M31" s="239"/>
      <c r="N31" s="238" t="s">
        <v>2308</v>
      </c>
      <c r="O31" s="447"/>
      <c r="P31" s="447"/>
      <c r="Q31" s="447"/>
      <c r="R31" s="447"/>
      <c r="S31" s="447"/>
      <c r="T31" s="447"/>
      <c r="U31" s="447"/>
      <c r="V31" s="447"/>
      <c r="W31" s="246" t="s">
        <v>1605</v>
      </c>
      <c r="X31" s="246" t="s">
        <v>17089</v>
      </c>
      <c r="Y31" s="246" t="s">
        <v>16964</v>
      </c>
      <c r="Z31" s="246" t="s">
        <v>3513</v>
      </c>
      <c r="AA31" s="246"/>
      <c r="AB31" s="246"/>
      <c r="AC31" s="246"/>
      <c r="AD31" s="246"/>
      <c r="AE31" s="246"/>
      <c r="AF31" s="246"/>
      <c r="AG31" s="447"/>
      <c r="AH31" s="447"/>
      <c r="AI31" s="447"/>
      <c r="AJ31" s="447"/>
      <c r="AK31" s="447"/>
    </row>
    <row r="32" spans="1:38" s="579" customFormat="1" ht="15" customHeight="1">
      <c r="A32" s="238">
        <v>21</v>
      </c>
      <c r="B32" s="239" t="s">
        <v>16971</v>
      </c>
      <c r="C32" s="246" t="s">
        <v>16969</v>
      </c>
      <c r="D32" s="246" t="s">
        <v>3513</v>
      </c>
      <c r="E32" s="246" t="s">
        <v>2071</v>
      </c>
      <c r="F32" s="240" t="s">
        <v>16971</v>
      </c>
      <c r="G32" s="599" t="s">
        <v>16970</v>
      </c>
      <c r="H32" s="240" t="s">
        <v>2070</v>
      </c>
      <c r="I32" s="240" t="s">
        <v>2071</v>
      </c>
      <c r="J32" s="246"/>
      <c r="K32" s="246" t="s">
        <v>2702</v>
      </c>
      <c r="L32" s="246"/>
      <c r="M32" s="239"/>
      <c r="N32" s="238" t="s">
        <v>4189</v>
      </c>
      <c r="O32" s="447"/>
      <c r="P32" s="610"/>
      <c r="Q32" s="447"/>
      <c r="R32" s="447"/>
      <c r="S32" s="447"/>
      <c r="T32" s="447"/>
      <c r="U32" s="447"/>
      <c r="V32" s="447"/>
      <c r="W32" s="246" t="s">
        <v>1605</v>
      </c>
      <c r="X32" s="246" t="s">
        <v>16968</v>
      </c>
      <c r="Y32" s="246" t="s">
        <v>16969</v>
      </c>
      <c r="Z32" s="246" t="s">
        <v>3513</v>
      </c>
      <c r="AA32" s="246"/>
      <c r="AB32" s="246"/>
      <c r="AC32" s="246"/>
      <c r="AD32" s="246"/>
      <c r="AE32" s="246"/>
      <c r="AF32" s="246"/>
      <c r="AG32" s="447"/>
      <c r="AH32" s="447"/>
      <c r="AI32" s="447"/>
      <c r="AJ32" s="447"/>
      <c r="AK32" s="447"/>
    </row>
    <row r="33" spans="1:38" s="579" customFormat="1" ht="15" customHeight="1">
      <c r="A33" s="238">
        <v>22</v>
      </c>
      <c r="B33" s="246" t="s">
        <v>16973</v>
      </c>
      <c r="C33" s="246" t="s">
        <v>16974</v>
      </c>
      <c r="D33" s="246" t="s">
        <v>3513</v>
      </c>
      <c r="E33" s="246" t="s">
        <v>2827</v>
      </c>
      <c r="F33" s="240" t="s">
        <v>16973</v>
      </c>
      <c r="G33" s="599" t="s">
        <v>16975</v>
      </c>
      <c r="H33" s="240" t="s">
        <v>3513</v>
      </c>
      <c r="I33" s="240" t="s">
        <v>2108</v>
      </c>
      <c r="J33" s="246"/>
      <c r="K33" s="246" t="s">
        <v>2702</v>
      </c>
      <c r="L33" s="246"/>
      <c r="M33" s="239"/>
      <c r="N33" s="238" t="s">
        <v>2308</v>
      </c>
      <c r="O33" s="447"/>
      <c r="P33" s="447"/>
      <c r="Q33" s="447"/>
      <c r="R33" s="447"/>
      <c r="S33" s="447"/>
      <c r="T33" s="447"/>
      <c r="U33" s="447"/>
      <c r="V33" s="447"/>
      <c r="W33" s="246" t="s">
        <v>1605</v>
      </c>
      <c r="X33" s="246" t="s">
        <v>16976</v>
      </c>
      <c r="Y33" s="246" t="s">
        <v>16974</v>
      </c>
      <c r="Z33" s="246" t="s">
        <v>3513</v>
      </c>
      <c r="AA33" s="246"/>
      <c r="AB33" s="246"/>
      <c r="AC33" s="246"/>
      <c r="AD33" s="246"/>
      <c r="AE33" s="246"/>
      <c r="AF33" s="246"/>
      <c r="AG33" s="447"/>
      <c r="AH33" s="447"/>
      <c r="AI33" s="447"/>
      <c r="AJ33" s="447"/>
      <c r="AK33" s="447"/>
    </row>
    <row r="34" spans="1:38" s="579" customFormat="1" ht="15" customHeight="1">
      <c r="A34" s="238">
        <v>23</v>
      </c>
      <c r="B34" s="246" t="s">
        <v>17090</v>
      </c>
      <c r="C34" s="246" t="s">
        <v>16979</v>
      </c>
      <c r="D34" s="246" t="s">
        <v>3513</v>
      </c>
      <c r="E34" s="246" t="s">
        <v>2827</v>
      </c>
      <c r="F34" s="240" t="s">
        <v>17090</v>
      </c>
      <c r="G34" s="599" t="s">
        <v>17331</v>
      </c>
      <c r="H34" s="240" t="s">
        <v>2278</v>
      </c>
      <c r="I34" s="240" t="s">
        <v>2827</v>
      </c>
      <c r="J34" s="246"/>
      <c r="K34" s="246" t="s">
        <v>2702</v>
      </c>
      <c r="L34" s="246"/>
      <c r="M34" s="239"/>
      <c r="N34" s="238" t="s">
        <v>2308</v>
      </c>
      <c r="O34" s="447"/>
      <c r="P34" s="447"/>
      <c r="Q34" s="447"/>
      <c r="R34" s="447"/>
      <c r="S34" s="447"/>
      <c r="T34" s="447"/>
      <c r="U34" s="447"/>
      <c r="V34" s="447"/>
      <c r="W34" s="246" t="s">
        <v>1605</v>
      </c>
      <c r="X34" s="246" t="s">
        <v>17090</v>
      </c>
      <c r="Y34" s="246" t="s">
        <v>16979</v>
      </c>
      <c r="Z34" s="246" t="s">
        <v>3513</v>
      </c>
      <c r="AA34" s="246"/>
      <c r="AB34" s="246"/>
      <c r="AC34" s="246"/>
      <c r="AD34" s="246"/>
      <c r="AE34" s="246"/>
      <c r="AF34" s="246"/>
      <c r="AG34" s="447"/>
      <c r="AH34" s="447"/>
      <c r="AI34" s="447"/>
      <c r="AJ34" s="447"/>
      <c r="AK34" s="447"/>
    </row>
    <row r="35" spans="1:38" s="579" customFormat="1" ht="15" customHeight="1">
      <c r="A35" s="238">
        <v>24</v>
      </c>
      <c r="B35" s="239" t="s">
        <v>16986</v>
      </c>
      <c r="C35" s="246" t="s">
        <v>16984</v>
      </c>
      <c r="D35" s="246" t="s">
        <v>2084</v>
      </c>
      <c r="E35" s="246" t="s">
        <v>2827</v>
      </c>
      <c r="F35" s="599" t="s">
        <v>16983</v>
      </c>
      <c r="G35" s="599" t="s">
        <v>16985</v>
      </c>
      <c r="H35" s="240" t="s">
        <v>3513</v>
      </c>
      <c r="I35" s="240" t="s">
        <v>2827</v>
      </c>
      <c r="J35" s="246"/>
      <c r="K35" s="246" t="s">
        <v>2702</v>
      </c>
      <c r="L35" s="246"/>
      <c r="M35" s="246"/>
      <c r="N35" s="238" t="s">
        <v>2308</v>
      </c>
      <c r="O35" s="447"/>
      <c r="P35" s="447"/>
      <c r="Q35" s="447"/>
      <c r="R35" s="447"/>
      <c r="S35" s="447"/>
      <c r="T35" s="447"/>
      <c r="U35" s="447"/>
      <c r="V35" s="447"/>
      <c r="W35" s="246" t="s">
        <v>1605</v>
      </c>
      <c r="X35" s="246" t="s">
        <v>16983</v>
      </c>
      <c r="Y35" s="246" t="s">
        <v>16984</v>
      </c>
      <c r="Z35" s="246" t="s">
        <v>2084</v>
      </c>
      <c r="AA35" s="246"/>
      <c r="AB35" s="246"/>
      <c r="AC35" s="246"/>
      <c r="AD35" s="246"/>
      <c r="AE35" s="246"/>
      <c r="AF35" s="246"/>
      <c r="AG35" s="447"/>
      <c r="AH35" s="447"/>
      <c r="AI35" s="447"/>
      <c r="AJ35" s="447"/>
      <c r="AK35" s="447"/>
    </row>
    <row r="36" spans="1:38" s="447" customFormat="1" ht="15" customHeight="1">
      <c r="A36" s="238">
        <v>25</v>
      </c>
      <c r="B36" s="672" t="s">
        <v>16988</v>
      </c>
      <c r="C36" s="672" t="s">
        <v>16989</v>
      </c>
      <c r="D36" s="672" t="s">
        <v>17093</v>
      </c>
      <c r="E36" s="672" t="s">
        <v>17094</v>
      </c>
      <c r="F36" s="240" t="s">
        <v>16988</v>
      </c>
      <c r="G36" s="599" t="s">
        <v>16990</v>
      </c>
      <c r="H36" s="240" t="s">
        <v>2733</v>
      </c>
      <c r="I36" s="240" t="s">
        <v>2621</v>
      </c>
      <c r="N36" s="406" t="s">
        <v>188</v>
      </c>
      <c r="W36" s="447" t="s">
        <v>16941</v>
      </c>
      <c r="AL36" s="673"/>
    </row>
    <row r="37" spans="1:38" s="447" customFormat="1" ht="15" customHeight="1">
      <c r="A37" s="238">
        <v>26</v>
      </c>
      <c r="B37" s="672" t="s">
        <v>16991</v>
      </c>
      <c r="C37" s="672" t="s">
        <v>16992</v>
      </c>
      <c r="D37" s="672" t="s">
        <v>5148</v>
      </c>
      <c r="E37" s="672" t="s">
        <v>17084</v>
      </c>
      <c r="F37" s="240" t="s">
        <v>16991</v>
      </c>
      <c r="G37" s="599" t="s">
        <v>16993</v>
      </c>
      <c r="H37" s="240" t="s">
        <v>2803</v>
      </c>
      <c r="I37" s="240" t="s">
        <v>2804</v>
      </c>
      <c r="N37" s="406" t="s">
        <v>188</v>
      </c>
      <c r="W37" s="447" t="s">
        <v>16941</v>
      </c>
      <c r="AL37" s="673"/>
    </row>
    <row r="38" spans="1:38" s="579" customFormat="1" ht="15" customHeight="1">
      <c r="A38" s="238">
        <v>27</v>
      </c>
      <c r="B38" s="246" t="s">
        <v>16994</v>
      </c>
      <c r="C38" s="246" t="s">
        <v>4738</v>
      </c>
      <c r="D38" s="246" t="s">
        <v>2272</v>
      </c>
      <c r="E38" s="246" t="str">
        <f>IF(ISERR(SEARCH("varchar",D38)),IF(ISERR(SEARCH("number",D38)),D38,"double"),"string("&amp;MID(D38,10,LEN(D38)-10)&amp;")")</f>
        <v>date</v>
      </c>
      <c r="F38" s="240" t="s">
        <v>16994</v>
      </c>
      <c r="G38" s="599" t="s">
        <v>16995</v>
      </c>
      <c r="H38" s="240" t="s">
        <v>2078</v>
      </c>
      <c r="I38" s="240" t="s">
        <v>2079</v>
      </c>
      <c r="J38" s="246"/>
      <c r="K38" s="246" t="s">
        <v>2702</v>
      </c>
      <c r="L38" s="246"/>
      <c r="M38" s="239"/>
      <c r="N38" s="238" t="s">
        <v>4189</v>
      </c>
      <c r="O38" s="238"/>
      <c r="P38" s="238"/>
      <c r="Q38" s="238"/>
      <c r="R38" s="238"/>
      <c r="S38" s="238"/>
      <c r="T38" s="238"/>
      <c r="U38" s="238"/>
      <c r="V38" s="238"/>
      <c r="W38" s="246" t="s">
        <v>1605</v>
      </c>
      <c r="X38" s="246" t="s">
        <v>16994</v>
      </c>
      <c r="Y38" s="246" t="s">
        <v>4738</v>
      </c>
      <c r="Z38" s="246" t="s">
        <v>2272</v>
      </c>
      <c r="AA38" s="246"/>
      <c r="AB38" s="246"/>
      <c r="AC38" s="246"/>
      <c r="AD38" s="246"/>
      <c r="AE38" s="246"/>
      <c r="AF38" s="246"/>
      <c r="AG38" s="447"/>
      <c r="AH38" s="447"/>
      <c r="AI38" s="447"/>
      <c r="AJ38" s="447"/>
      <c r="AK38" s="447"/>
    </row>
    <row r="39" spans="1:38" s="579" customFormat="1" ht="15" customHeight="1">
      <c r="A39" s="238">
        <v>28</v>
      </c>
      <c r="B39" s="246" t="s">
        <v>16998</v>
      </c>
      <c r="C39" s="246" t="s">
        <v>10780</v>
      </c>
      <c r="D39" s="246" t="s">
        <v>3513</v>
      </c>
      <c r="E39" s="246" t="s">
        <v>2085</v>
      </c>
      <c r="F39" s="240" t="s">
        <v>16998</v>
      </c>
      <c r="G39" s="599" t="s">
        <v>16999</v>
      </c>
      <c r="H39" s="240" t="s">
        <v>3513</v>
      </c>
      <c r="I39" s="240" t="s">
        <v>2108</v>
      </c>
      <c r="J39" s="246"/>
      <c r="K39" s="246" t="s">
        <v>2702</v>
      </c>
      <c r="L39" s="246"/>
      <c r="M39" s="239"/>
      <c r="N39" s="238" t="s">
        <v>2308</v>
      </c>
      <c r="O39" s="238"/>
      <c r="P39" s="238"/>
      <c r="Q39" s="238"/>
      <c r="R39" s="238"/>
      <c r="S39" s="238"/>
      <c r="T39" s="238"/>
      <c r="U39" s="238"/>
      <c r="V39" s="238"/>
      <c r="W39" s="246" t="s">
        <v>1605</v>
      </c>
      <c r="X39" s="246" t="s">
        <v>16998</v>
      </c>
      <c r="Y39" s="246" t="s">
        <v>10780</v>
      </c>
      <c r="Z39" s="246" t="s">
        <v>3513</v>
      </c>
      <c r="AA39" s="246"/>
      <c r="AB39" s="246"/>
      <c r="AC39" s="246"/>
      <c r="AD39" s="246"/>
      <c r="AE39" s="246"/>
      <c r="AF39" s="246"/>
      <c r="AG39" s="447"/>
      <c r="AH39" s="447"/>
      <c r="AI39" s="447"/>
      <c r="AJ39" s="447"/>
      <c r="AK39" s="447"/>
    </row>
    <row r="40" spans="1:38" s="579" customFormat="1" ht="15" customHeight="1">
      <c r="A40" s="238">
        <v>29</v>
      </c>
      <c r="B40" s="246" t="s">
        <v>17003</v>
      </c>
      <c r="C40" s="246" t="s">
        <v>17004</v>
      </c>
      <c r="D40" s="246" t="s">
        <v>2272</v>
      </c>
      <c r="E40" s="246" t="s">
        <v>2827</v>
      </c>
      <c r="F40" s="240" t="s">
        <v>17003</v>
      </c>
      <c r="G40" s="599" t="s">
        <v>17005</v>
      </c>
      <c r="H40" s="240" t="s">
        <v>2803</v>
      </c>
      <c r="I40" s="240" t="s">
        <v>2804</v>
      </c>
      <c r="J40" s="246"/>
      <c r="K40" s="246" t="s">
        <v>2702</v>
      </c>
      <c r="L40" s="246"/>
      <c r="M40" s="239" t="s">
        <v>17095</v>
      </c>
      <c r="N40" s="238" t="s">
        <v>4189</v>
      </c>
      <c r="O40" s="238"/>
      <c r="P40" s="238"/>
      <c r="Q40" s="238"/>
      <c r="R40" s="238"/>
      <c r="S40" s="238"/>
      <c r="T40" s="238"/>
      <c r="U40" s="238"/>
      <c r="V40" s="238"/>
      <c r="W40" s="246" t="s">
        <v>1605</v>
      </c>
      <c r="X40" s="246" t="s">
        <v>17003</v>
      </c>
      <c r="Y40" s="246" t="s">
        <v>17004</v>
      </c>
      <c r="Z40" s="246" t="s">
        <v>2272</v>
      </c>
      <c r="AA40" s="246"/>
      <c r="AB40" s="246"/>
      <c r="AC40" s="246"/>
      <c r="AD40" s="246"/>
      <c r="AE40" s="246"/>
      <c r="AF40" s="246"/>
      <c r="AG40" s="447"/>
      <c r="AH40" s="447"/>
      <c r="AI40" s="447"/>
      <c r="AJ40" s="447"/>
      <c r="AK40" s="447"/>
    </row>
    <row r="41" spans="1:38" s="579" customFormat="1" ht="15" customHeight="1">
      <c r="A41" s="238">
        <v>30</v>
      </c>
      <c r="B41" s="239" t="s">
        <v>16289</v>
      </c>
      <c r="C41" s="246" t="s">
        <v>16290</v>
      </c>
      <c r="D41" s="246" t="s">
        <v>3513</v>
      </c>
      <c r="E41" s="246" t="s">
        <v>2827</v>
      </c>
      <c r="F41" s="240" t="s">
        <v>16289</v>
      </c>
      <c r="G41" s="599" t="s">
        <v>16291</v>
      </c>
      <c r="H41" s="240" t="s">
        <v>10569</v>
      </c>
      <c r="I41" s="240" t="s">
        <v>2827</v>
      </c>
      <c r="J41" s="246"/>
      <c r="K41" s="246" t="s">
        <v>2702</v>
      </c>
      <c r="L41" s="239" t="s">
        <v>16292</v>
      </c>
      <c r="M41" s="239"/>
      <c r="N41" s="238" t="s">
        <v>4189</v>
      </c>
      <c r="O41" s="447"/>
      <c r="P41" s="447"/>
      <c r="Q41" s="447"/>
      <c r="R41" s="447"/>
      <c r="S41" s="447"/>
      <c r="T41" s="447"/>
      <c r="U41" s="447"/>
      <c r="V41" s="447"/>
      <c r="W41" s="246" t="s">
        <v>1605</v>
      </c>
      <c r="X41" s="246" t="s">
        <v>16361</v>
      </c>
      <c r="Y41" s="246" t="s">
        <v>16290</v>
      </c>
      <c r="Z41" s="246" t="s">
        <v>3513</v>
      </c>
      <c r="AA41" s="246"/>
      <c r="AB41" s="246"/>
      <c r="AC41" s="246"/>
      <c r="AD41" s="246"/>
      <c r="AE41" s="246"/>
      <c r="AF41" s="246"/>
      <c r="AG41" s="447"/>
      <c r="AH41" s="447"/>
      <c r="AI41" s="447"/>
      <c r="AJ41" s="447"/>
      <c r="AK41" s="447"/>
    </row>
    <row r="42" spans="1:38" s="579" customFormat="1" ht="15" customHeight="1">
      <c r="A42" s="238">
        <v>31</v>
      </c>
      <c r="B42" s="239" t="s">
        <v>17097</v>
      </c>
      <c r="C42" s="246" t="s">
        <v>16314</v>
      </c>
      <c r="D42" s="246" t="s">
        <v>3513</v>
      </c>
      <c r="E42" s="246" t="s">
        <v>2085</v>
      </c>
      <c r="F42" s="240" t="s">
        <v>17097</v>
      </c>
      <c r="G42" s="599" t="s">
        <v>17098</v>
      </c>
      <c r="H42" s="240" t="s">
        <v>3962</v>
      </c>
      <c r="I42" s="240" t="s">
        <v>2108</v>
      </c>
      <c r="J42" s="246"/>
      <c r="K42" s="246" t="s">
        <v>17099</v>
      </c>
      <c r="L42" s="246"/>
      <c r="M42" s="239"/>
      <c r="N42" s="238" t="s">
        <v>2308</v>
      </c>
      <c r="O42" s="447"/>
      <c r="P42" s="447"/>
      <c r="Q42" s="447"/>
      <c r="R42" s="447"/>
      <c r="S42" s="447"/>
      <c r="T42" s="447"/>
      <c r="U42" s="447"/>
      <c r="V42" s="447"/>
      <c r="W42" s="246" t="s">
        <v>1605</v>
      </c>
      <c r="X42" s="246" t="s">
        <v>16313</v>
      </c>
      <c r="Y42" s="246" t="s">
        <v>17100</v>
      </c>
      <c r="Z42" s="246" t="s">
        <v>3513</v>
      </c>
      <c r="AA42" s="246"/>
      <c r="AB42" s="447"/>
      <c r="AC42" s="447"/>
      <c r="AD42" s="447"/>
      <c r="AE42" s="447"/>
      <c r="AF42" s="246"/>
      <c r="AG42" s="447"/>
      <c r="AH42" s="447"/>
      <c r="AI42" s="447"/>
      <c r="AJ42" s="447"/>
      <c r="AK42" s="447"/>
    </row>
    <row r="43" spans="1:38" s="579" customFormat="1" ht="15" customHeight="1">
      <c r="A43" s="238">
        <v>32</v>
      </c>
      <c r="B43" s="239" t="s">
        <v>17013</v>
      </c>
      <c r="C43" s="246" t="s">
        <v>4742</v>
      </c>
      <c r="D43" s="246" t="s">
        <v>2084</v>
      </c>
      <c r="E43" s="246" t="s">
        <v>2827</v>
      </c>
      <c r="F43" s="240" t="s">
        <v>17013</v>
      </c>
      <c r="G43" s="599" t="s">
        <v>17011</v>
      </c>
      <c r="H43" s="240" t="s">
        <v>2084</v>
      </c>
      <c r="I43" s="240" t="s">
        <v>2827</v>
      </c>
      <c r="J43" s="246"/>
      <c r="K43" s="246" t="s">
        <v>2702</v>
      </c>
      <c r="L43" s="246"/>
      <c r="M43" s="239" t="s">
        <v>17012</v>
      </c>
      <c r="N43" s="238" t="s">
        <v>2308</v>
      </c>
      <c r="O43" s="447"/>
      <c r="P43" s="447"/>
      <c r="Q43" s="447"/>
      <c r="R43" s="447"/>
      <c r="S43" s="447"/>
      <c r="T43" s="447"/>
      <c r="U43" s="447"/>
      <c r="V43" s="447"/>
      <c r="W43" s="246" t="s">
        <v>1605</v>
      </c>
      <c r="X43" s="246" t="s">
        <v>17101</v>
      </c>
      <c r="Y43" s="246" t="s">
        <v>4742</v>
      </c>
      <c r="Z43" s="246" t="s">
        <v>2084</v>
      </c>
      <c r="AA43" s="246"/>
      <c r="AB43" s="246"/>
      <c r="AC43" s="246"/>
      <c r="AD43" s="246"/>
      <c r="AE43" s="246"/>
      <c r="AF43" s="246"/>
      <c r="AG43" s="447"/>
      <c r="AH43" s="447"/>
      <c r="AI43" s="447"/>
      <c r="AJ43" s="447"/>
      <c r="AK43" s="447"/>
    </row>
    <row r="44" spans="1:38" s="579" customFormat="1" ht="15" customHeight="1">
      <c r="A44" s="238">
        <v>33</v>
      </c>
      <c r="B44" s="246" t="s">
        <v>17015</v>
      </c>
      <c r="C44" s="246" t="s">
        <v>17016</v>
      </c>
      <c r="D44" s="246" t="s">
        <v>3513</v>
      </c>
      <c r="E44" s="246" t="s">
        <v>2827</v>
      </c>
      <c r="F44" s="599" t="s">
        <v>17017</v>
      </c>
      <c r="G44" s="599" t="s">
        <v>7682</v>
      </c>
      <c r="H44" s="240" t="s">
        <v>2278</v>
      </c>
      <c r="I44" s="240" t="s">
        <v>2827</v>
      </c>
      <c r="J44" s="246"/>
      <c r="K44" s="246" t="s">
        <v>2702</v>
      </c>
      <c r="L44" s="246"/>
      <c r="M44" s="246" t="s">
        <v>17018</v>
      </c>
      <c r="N44" s="238" t="s">
        <v>2308</v>
      </c>
      <c r="O44" s="447"/>
      <c r="P44" s="447"/>
      <c r="Q44" s="447"/>
      <c r="R44" s="447"/>
      <c r="S44" s="447"/>
      <c r="T44" s="447"/>
      <c r="U44" s="447"/>
      <c r="V44" s="447"/>
      <c r="W44" s="246" t="s">
        <v>1605</v>
      </c>
      <c r="X44" s="246" t="s">
        <v>17102</v>
      </c>
      <c r="Y44" s="246" t="s">
        <v>17016</v>
      </c>
      <c r="Z44" s="246" t="s">
        <v>3513</v>
      </c>
      <c r="AA44" s="246"/>
      <c r="AB44" s="246"/>
      <c r="AC44" s="246"/>
      <c r="AD44" s="246"/>
      <c r="AE44" s="246"/>
      <c r="AF44" s="246"/>
      <c r="AG44" s="447"/>
      <c r="AH44" s="447"/>
      <c r="AI44" s="447"/>
      <c r="AJ44" s="447"/>
      <c r="AK44" s="447"/>
    </row>
    <row r="45" spans="1:38" s="447" customFormat="1" ht="15" customHeight="1">
      <c r="A45" s="238">
        <v>34</v>
      </c>
      <c r="B45" s="672" t="s">
        <v>17020</v>
      </c>
      <c r="C45" s="672" t="s">
        <v>17021</v>
      </c>
      <c r="D45" s="672" t="s">
        <v>5148</v>
      </c>
      <c r="E45" s="672" t="s">
        <v>17084</v>
      </c>
      <c r="F45" s="240" t="s">
        <v>17020</v>
      </c>
      <c r="G45" s="599" t="s">
        <v>17022</v>
      </c>
      <c r="H45" s="240" t="s">
        <v>3175</v>
      </c>
      <c r="I45" s="240" t="s">
        <v>2241</v>
      </c>
      <c r="N45" s="406" t="s">
        <v>188</v>
      </c>
      <c r="W45" s="447" t="s">
        <v>16941</v>
      </c>
      <c r="AL45" s="673"/>
    </row>
    <row r="46" spans="1:38" s="447" customFormat="1" ht="15" customHeight="1">
      <c r="A46" s="238">
        <v>35</v>
      </c>
      <c r="B46" s="672" t="s">
        <v>17023</v>
      </c>
      <c r="C46" s="672" t="s">
        <v>17024</v>
      </c>
      <c r="D46" s="672" t="s">
        <v>5148</v>
      </c>
      <c r="E46" s="672" t="s">
        <v>17084</v>
      </c>
      <c r="F46" s="599" t="s">
        <v>17025</v>
      </c>
      <c r="G46" s="240" t="s">
        <v>17024</v>
      </c>
      <c r="H46" s="240" t="s">
        <v>2803</v>
      </c>
      <c r="I46" s="240" t="s">
        <v>2804</v>
      </c>
      <c r="N46" s="406" t="s">
        <v>188</v>
      </c>
      <c r="W46" s="447" t="s">
        <v>16941</v>
      </c>
      <c r="AL46" s="673"/>
    </row>
    <row r="47" spans="1:38" s="447" customFormat="1" ht="15" customHeight="1">
      <c r="A47" s="238">
        <v>36</v>
      </c>
      <c r="B47" s="672" t="s">
        <v>17026</v>
      </c>
      <c r="C47" s="672" t="s">
        <v>17027</v>
      </c>
      <c r="D47" s="672" t="s">
        <v>5148</v>
      </c>
      <c r="E47" s="672" t="s">
        <v>17084</v>
      </c>
      <c r="F47" s="240" t="s">
        <v>17026</v>
      </c>
      <c r="G47" s="599" t="s">
        <v>17028</v>
      </c>
      <c r="H47" s="240" t="s">
        <v>2803</v>
      </c>
      <c r="I47" s="240" t="s">
        <v>2804</v>
      </c>
      <c r="N47" s="406" t="s">
        <v>188</v>
      </c>
      <c r="W47" s="447" t="s">
        <v>16941</v>
      </c>
      <c r="AL47" s="673"/>
    </row>
    <row r="48" spans="1:38" s="447" customFormat="1" ht="15" customHeight="1">
      <c r="A48" s="238">
        <v>37</v>
      </c>
      <c r="B48" s="672" t="s">
        <v>17029</v>
      </c>
      <c r="C48" s="672" t="s">
        <v>17030</v>
      </c>
      <c r="D48" s="672" t="s">
        <v>5148</v>
      </c>
      <c r="E48" s="672" t="s">
        <v>17084</v>
      </c>
      <c r="F48" s="240" t="s">
        <v>17029</v>
      </c>
      <c r="G48" s="599" t="s">
        <v>17031</v>
      </c>
      <c r="H48" s="240" t="s">
        <v>2803</v>
      </c>
      <c r="I48" s="240" t="s">
        <v>2804</v>
      </c>
      <c r="N48" s="406" t="s">
        <v>188</v>
      </c>
      <c r="W48" s="447" t="s">
        <v>16941</v>
      </c>
      <c r="AL48" s="673"/>
    </row>
    <row r="49" spans="1:38" s="447" customFormat="1" ht="15" customHeight="1">
      <c r="A49" s="238">
        <v>38</v>
      </c>
      <c r="B49" s="672" t="s">
        <v>17032</v>
      </c>
      <c r="C49" s="672" t="s">
        <v>17033</v>
      </c>
      <c r="D49" s="672" t="s">
        <v>5148</v>
      </c>
      <c r="E49" s="672" t="s">
        <v>17084</v>
      </c>
      <c r="F49" s="240" t="s">
        <v>17032</v>
      </c>
      <c r="G49" s="599" t="s">
        <v>17034</v>
      </c>
      <c r="H49" s="240" t="s">
        <v>2803</v>
      </c>
      <c r="I49" s="240" t="s">
        <v>2804</v>
      </c>
      <c r="N49" s="406" t="s">
        <v>188</v>
      </c>
      <c r="W49" s="447" t="s">
        <v>16941</v>
      </c>
      <c r="AL49" s="673"/>
    </row>
    <row r="50" spans="1:38" s="579" customFormat="1" ht="15" customHeight="1">
      <c r="A50" s="238">
        <v>39</v>
      </c>
      <c r="B50" s="246" t="s">
        <v>16283</v>
      </c>
      <c r="C50" s="246" t="s">
        <v>16284</v>
      </c>
      <c r="D50" s="246" t="s">
        <v>3513</v>
      </c>
      <c r="E50" s="246" t="s">
        <v>2827</v>
      </c>
      <c r="F50" s="240" t="s">
        <v>16283</v>
      </c>
      <c r="G50" s="599" t="s">
        <v>16285</v>
      </c>
      <c r="H50" s="240" t="s">
        <v>2278</v>
      </c>
      <c r="I50" s="240" t="s">
        <v>2827</v>
      </c>
      <c r="J50" s="246"/>
      <c r="K50" s="246" t="s">
        <v>2702</v>
      </c>
      <c r="L50" s="239" t="s">
        <v>16840</v>
      </c>
      <c r="M50" s="239"/>
      <c r="N50" s="238" t="s">
        <v>2308</v>
      </c>
      <c r="O50" s="447"/>
      <c r="P50" s="447"/>
      <c r="Q50" s="447"/>
      <c r="R50" s="447"/>
      <c r="S50" s="447"/>
      <c r="T50" s="447"/>
      <c r="U50" s="447"/>
      <c r="V50" s="447"/>
      <c r="W50" s="246" t="s">
        <v>1605</v>
      </c>
      <c r="X50" s="246" t="s">
        <v>16283</v>
      </c>
      <c r="Y50" s="246" t="s">
        <v>16284</v>
      </c>
      <c r="Z50" s="246" t="s">
        <v>3513</v>
      </c>
      <c r="AA50" s="246"/>
      <c r="AB50" s="246"/>
      <c r="AC50" s="246"/>
      <c r="AD50" s="246"/>
      <c r="AE50" s="246"/>
      <c r="AF50" s="246"/>
      <c r="AG50" s="447"/>
      <c r="AH50" s="447"/>
      <c r="AI50" s="447"/>
      <c r="AJ50" s="447"/>
      <c r="AK50" s="447"/>
    </row>
    <row r="51" spans="1:38" s="579" customFormat="1" ht="15" customHeight="1">
      <c r="A51" s="238">
        <v>40</v>
      </c>
      <c r="B51" s="246" t="s">
        <v>16286</v>
      </c>
      <c r="C51" s="246" t="s">
        <v>16287</v>
      </c>
      <c r="D51" s="246" t="s">
        <v>3513</v>
      </c>
      <c r="E51" s="246" t="s">
        <v>2827</v>
      </c>
      <c r="F51" s="240" t="s">
        <v>16286</v>
      </c>
      <c r="G51" s="599" t="s">
        <v>16288</v>
      </c>
      <c r="H51" s="240" t="s">
        <v>2278</v>
      </c>
      <c r="I51" s="240" t="s">
        <v>2827</v>
      </c>
      <c r="J51" s="246"/>
      <c r="K51" s="246" t="s">
        <v>2702</v>
      </c>
      <c r="L51" s="239" t="s">
        <v>16840</v>
      </c>
      <c r="M51" s="239"/>
      <c r="N51" s="238" t="s">
        <v>2308</v>
      </c>
      <c r="O51" s="447"/>
      <c r="P51" s="447"/>
      <c r="Q51" s="447"/>
      <c r="R51" s="447"/>
      <c r="S51" s="447"/>
      <c r="T51" s="447"/>
      <c r="U51" s="447"/>
      <c r="V51" s="447"/>
      <c r="W51" s="246" t="s">
        <v>1605</v>
      </c>
      <c r="X51" s="246" t="s">
        <v>16286</v>
      </c>
      <c r="Y51" s="246" t="s">
        <v>16287</v>
      </c>
      <c r="Z51" s="246" t="s">
        <v>3513</v>
      </c>
      <c r="AA51" s="246"/>
      <c r="AB51" s="246"/>
      <c r="AC51" s="246"/>
      <c r="AD51" s="246"/>
      <c r="AE51" s="246"/>
      <c r="AF51" s="246"/>
      <c r="AG51" s="447"/>
      <c r="AH51" s="447"/>
      <c r="AI51" s="447"/>
      <c r="AJ51" s="447"/>
      <c r="AK51" s="447"/>
    </row>
    <row r="52" spans="1:38" s="447" customFormat="1" ht="15" customHeight="1">
      <c r="A52" s="238">
        <v>41</v>
      </c>
      <c r="B52" s="672" t="s">
        <v>17039</v>
      </c>
      <c r="C52" s="672" t="s">
        <v>17040</v>
      </c>
      <c r="D52" s="672" t="s">
        <v>17103</v>
      </c>
      <c r="E52" s="672" t="s">
        <v>17104</v>
      </c>
      <c r="F52" s="240" t="s">
        <v>17039</v>
      </c>
      <c r="G52" s="599" t="s">
        <v>17041</v>
      </c>
      <c r="H52" s="240" t="s">
        <v>3921</v>
      </c>
      <c r="I52" s="240" t="s">
        <v>3922</v>
      </c>
      <c r="N52" s="406" t="s">
        <v>188</v>
      </c>
      <c r="W52" s="447" t="s">
        <v>16941</v>
      </c>
      <c r="X52" s="447" t="s">
        <v>4437</v>
      </c>
      <c r="AL52" s="673"/>
    </row>
    <row r="53" spans="1:38" s="579" customFormat="1" ht="15" customHeight="1">
      <c r="A53" s="238">
        <v>42</v>
      </c>
      <c r="B53" s="239" t="s">
        <v>17042</v>
      </c>
      <c r="C53" s="246" t="s">
        <v>17105</v>
      </c>
      <c r="D53" s="246" t="s">
        <v>3513</v>
      </c>
      <c r="E53" s="246" t="s">
        <v>2827</v>
      </c>
      <c r="F53" s="599" t="s">
        <v>15385</v>
      </c>
      <c r="G53" s="599" t="s">
        <v>15386</v>
      </c>
      <c r="H53" s="240" t="s">
        <v>2803</v>
      </c>
      <c r="I53" s="240" t="s">
        <v>2804</v>
      </c>
      <c r="J53" s="246"/>
      <c r="K53" s="246" t="s">
        <v>2702</v>
      </c>
      <c r="L53" s="246"/>
      <c r="M53" s="246"/>
      <c r="N53" s="238" t="s">
        <v>2308</v>
      </c>
      <c r="O53" s="447"/>
      <c r="P53" s="447"/>
      <c r="Q53" s="447"/>
      <c r="R53" s="447"/>
      <c r="S53" s="447"/>
      <c r="T53" s="447"/>
      <c r="U53" s="447"/>
      <c r="V53" s="447"/>
      <c r="W53" s="246" t="s">
        <v>1605</v>
      </c>
      <c r="X53" s="246" t="s">
        <v>17042</v>
      </c>
      <c r="Y53" s="246" t="s">
        <v>17105</v>
      </c>
      <c r="Z53" s="246" t="s">
        <v>3513</v>
      </c>
      <c r="AA53" s="246"/>
      <c r="AB53" s="246"/>
      <c r="AC53" s="246"/>
      <c r="AD53" s="246"/>
      <c r="AE53" s="246"/>
      <c r="AF53" s="246"/>
      <c r="AG53" s="447"/>
      <c r="AH53" s="447"/>
      <c r="AI53" s="447"/>
      <c r="AJ53" s="447"/>
      <c r="AK53" s="447"/>
    </row>
    <row r="54" spans="1:38" s="579" customFormat="1" ht="15" customHeight="1">
      <c r="A54" s="238">
        <v>43</v>
      </c>
      <c r="B54" s="239" t="s">
        <v>17046</v>
      </c>
      <c r="C54" s="246" t="s">
        <v>17047</v>
      </c>
      <c r="D54" s="246" t="s">
        <v>3513</v>
      </c>
      <c r="E54" s="246" t="s">
        <v>2190</v>
      </c>
      <c r="F54" s="599" t="s">
        <v>17048</v>
      </c>
      <c r="G54" s="599" t="s">
        <v>17049</v>
      </c>
      <c r="H54" s="240" t="s">
        <v>2078</v>
      </c>
      <c r="I54" s="240" t="s">
        <v>2079</v>
      </c>
      <c r="J54" s="246"/>
      <c r="K54" s="246" t="s">
        <v>2702</v>
      </c>
      <c r="L54" s="246"/>
      <c r="M54" s="239"/>
      <c r="N54" s="238" t="s">
        <v>2308</v>
      </c>
      <c r="O54" s="447"/>
      <c r="P54" s="447"/>
      <c r="Q54" s="447"/>
      <c r="R54" s="447"/>
      <c r="S54" s="447"/>
      <c r="T54" s="447"/>
      <c r="U54" s="447"/>
      <c r="V54" s="447"/>
      <c r="W54" s="246" t="s">
        <v>1605</v>
      </c>
      <c r="X54" s="246" t="s">
        <v>17106</v>
      </c>
      <c r="Y54" s="246" t="s">
        <v>17047</v>
      </c>
      <c r="Z54" s="246" t="s">
        <v>3513</v>
      </c>
      <c r="AA54" s="246"/>
      <c r="AB54" s="246"/>
      <c r="AC54" s="246"/>
      <c r="AD54" s="246"/>
      <c r="AE54" s="246"/>
      <c r="AF54" s="246"/>
      <c r="AG54" s="447"/>
      <c r="AH54" s="447"/>
      <c r="AI54" s="447"/>
      <c r="AJ54" s="447"/>
      <c r="AK54" s="447"/>
    </row>
    <row r="55" spans="1:38" s="447" customFormat="1" ht="15" customHeight="1">
      <c r="A55" s="238">
        <v>44</v>
      </c>
      <c r="B55" s="672" t="s">
        <v>17052</v>
      </c>
      <c r="C55" s="672" t="s">
        <v>17053</v>
      </c>
      <c r="D55" s="672" t="s">
        <v>5148</v>
      </c>
      <c r="E55" s="672" t="s">
        <v>17084</v>
      </c>
      <c r="F55" s="240" t="s">
        <v>17052</v>
      </c>
      <c r="G55" s="599" t="s">
        <v>17054</v>
      </c>
      <c r="H55" s="240" t="s">
        <v>2803</v>
      </c>
      <c r="I55" s="240" t="s">
        <v>2804</v>
      </c>
      <c r="N55" s="406" t="s">
        <v>188</v>
      </c>
      <c r="W55" s="447" t="s">
        <v>16941</v>
      </c>
      <c r="AL55" s="673"/>
    </row>
    <row r="56" spans="1:38" s="579" customFormat="1" ht="15" customHeight="1">
      <c r="A56" s="238">
        <v>45</v>
      </c>
      <c r="B56" s="239" t="s">
        <v>16296</v>
      </c>
      <c r="C56" s="239" t="s">
        <v>16297</v>
      </c>
      <c r="D56" s="239" t="s">
        <v>10569</v>
      </c>
      <c r="E56" s="246" t="s">
        <v>2827</v>
      </c>
      <c r="F56" s="240" t="s">
        <v>16296</v>
      </c>
      <c r="G56" s="599" t="s">
        <v>16298</v>
      </c>
      <c r="H56" s="240" t="s">
        <v>2278</v>
      </c>
      <c r="I56" s="240" t="s">
        <v>2827</v>
      </c>
      <c r="J56" s="239"/>
      <c r="K56" s="239"/>
      <c r="L56" s="239"/>
      <c r="M56" s="239" t="s">
        <v>16299</v>
      </c>
      <c r="N56" s="238" t="s">
        <v>142</v>
      </c>
      <c r="O56" s="447"/>
      <c r="P56" s="447"/>
      <c r="Q56" s="447"/>
      <c r="R56" s="447"/>
      <c r="S56" s="447"/>
      <c r="T56" s="447"/>
      <c r="U56" s="447"/>
      <c r="V56" s="447"/>
      <c r="W56" s="246"/>
      <c r="X56" s="246"/>
      <c r="Y56" s="246"/>
      <c r="Z56" s="246"/>
      <c r="AA56" s="246"/>
      <c r="AB56" s="246"/>
      <c r="AC56" s="246"/>
      <c r="AD56" s="246"/>
      <c r="AE56" s="246"/>
      <c r="AF56" s="246"/>
      <c r="AG56" s="447"/>
      <c r="AH56" s="447"/>
      <c r="AI56" s="447"/>
      <c r="AJ56" s="447"/>
      <c r="AK56" s="447"/>
    </row>
    <row r="57" spans="1:38" s="579" customFormat="1" ht="15" customHeight="1">
      <c r="A57" s="238">
        <v>46</v>
      </c>
      <c r="B57" s="239" t="s">
        <v>16300</v>
      </c>
      <c r="C57" s="239" t="s">
        <v>16301</v>
      </c>
      <c r="D57" s="239" t="s">
        <v>10569</v>
      </c>
      <c r="E57" s="246" t="s">
        <v>2827</v>
      </c>
      <c r="F57" s="240" t="s">
        <v>16302</v>
      </c>
      <c r="G57" s="599" t="s">
        <v>16303</v>
      </c>
      <c r="H57" s="240" t="s">
        <v>2278</v>
      </c>
      <c r="I57" s="240" t="s">
        <v>2827</v>
      </c>
      <c r="J57" s="239"/>
      <c r="K57" s="239"/>
      <c r="L57" s="239"/>
      <c r="M57" s="239" t="s">
        <v>16299</v>
      </c>
      <c r="N57" s="238" t="s">
        <v>142</v>
      </c>
      <c r="O57" s="447"/>
      <c r="P57" s="447"/>
      <c r="Q57" s="447"/>
      <c r="R57" s="447"/>
      <c r="S57" s="447"/>
      <c r="T57" s="447"/>
      <c r="U57" s="447"/>
      <c r="V57" s="447"/>
      <c r="W57" s="246"/>
      <c r="X57" s="246"/>
      <c r="Y57" s="246"/>
      <c r="Z57" s="246"/>
      <c r="AA57" s="246"/>
      <c r="AB57" s="246"/>
      <c r="AC57" s="246"/>
      <c r="AD57" s="246"/>
      <c r="AE57" s="246"/>
      <c r="AF57" s="246"/>
      <c r="AG57" s="447"/>
      <c r="AH57" s="447"/>
      <c r="AI57" s="447"/>
      <c r="AJ57" s="447"/>
      <c r="AK57" s="447"/>
    </row>
    <row r="58" spans="1:38" s="579" customFormat="1" ht="15" customHeight="1">
      <c r="A58" s="238">
        <v>47</v>
      </c>
      <c r="B58" s="239" t="s">
        <v>16304</v>
      </c>
      <c r="C58" s="239" t="s">
        <v>16305</v>
      </c>
      <c r="D58" s="239" t="s">
        <v>10569</v>
      </c>
      <c r="E58" s="246" t="s">
        <v>2827</v>
      </c>
      <c r="F58" s="240" t="s">
        <v>16304</v>
      </c>
      <c r="G58" s="599" t="s">
        <v>16306</v>
      </c>
      <c r="H58" s="240" t="s">
        <v>2278</v>
      </c>
      <c r="I58" s="240" t="s">
        <v>2827</v>
      </c>
      <c r="J58" s="239"/>
      <c r="K58" s="239"/>
      <c r="L58" s="239"/>
      <c r="M58" s="239" t="s">
        <v>16299</v>
      </c>
      <c r="N58" s="238" t="s">
        <v>142</v>
      </c>
      <c r="O58" s="447"/>
      <c r="P58" s="447"/>
      <c r="Q58" s="447"/>
      <c r="R58" s="447"/>
      <c r="S58" s="447"/>
      <c r="T58" s="447"/>
      <c r="U58" s="447"/>
      <c r="V58" s="447"/>
      <c r="W58" s="246"/>
      <c r="X58" s="246"/>
      <c r="Y58" s="246"/>
      <c r="Z58" s="246"/>
      <c r="AA58" s="246"/>
      <c r="AB58" s="246"/>
      <c r="AC58" s="246"/>
      <c r="AD58" s="246"/>
      <c r="AE58" s="246"/>
      <c r="AF58" s="246"/>
      <c r="AG58" s="447"/>
      <c r="AH58" s="447"/>
      <c r="AI58" s="447"/>
      <c r="AJ58" s="447"/>
      <c r="AK58" s="447"/>
    </row>
    <row r="59" spans="1:38" s="579" customFormat="1" ht="15" customHeight="1">
      <c r="A59" s="238">
        <v>48</v>
      </c>
      <c r="B59" s="239" t="s">
        <v>16293</v>
      </c>
      <c r="C59" s="246" t="s">
        <v>16294</v>
      </c>
      <c r="D59" s="246" t="s">
        <v>3513</v>
      </c>
      <c r="E59" s="246" t="s">
        <v>2804</v>
      </c>
      <c r="F59" s="240" t="s">
        <v>16293</v>
      </c>
      <c r="G59" s="599" t="s">
        <v>16295</v>
      </c>
      <c r="H59" s="240" t="s">
        <v>2681</v>
      </c>
      <c r="I59" s="240" t="s">
        <v>3291</v>
      </c>
      <c r="J59" s="246"/>
      <c r="K59" s="246" t="s">
        <v>2702</v>
      </c>
      <c r="L59" s="246"/>
      <c r="M59" s="239"/>
      <c r="N59" s="238" t="s">
        <v>2308</v>
      </c>
      <c r="O59" s="447"/>
      <c r="P59" s="447"/>
      <c r="Q59" s="447"/>
      <c r="R59" s="447"/>
      <c r="S59" s="447"/>
      <c r="T59" s="447"/>
      <c r="U59" s="447"/>
      <c r="V59" s="447"/>
      <c r="W59" s="246" t="s">
        <v>1605</v>
      </c>
      <c r="X59" s="246" t="s">
        <v>8360</v>
      </c>
      <c r="Y59" s="246" t="s">
        <v>16294</v>
      </c>
      <c r="Z59" s="246" t="s">
        <v>3513</v>
      </c>
      <c r="AA59" s="246"/>
      <c r="AB59" s="246"/>
      <c r="AC59" s="246"/>
      <c r="AD59" s="246"/>
      <c r="AE59" s="246"/>
      <c r="AF59" s="246"/>
      <c r="AG59" s="447"/>
      <c r="AH59" s="447"/>
      <c r="AI59" s="447"/>
      <c r="AJ59" s="447"/>
      <c r="AK59" s="447"/>
    </row>
    <row r="60" spans="1:38" s="579" customFormat="1" ht="15" customHeight="1">
      <c r="A60" s="238">
        <v>49</v>
      </c>
      <c r="B60" s="239" t="s">
        <v>17061</v>
      </c>
      <c r="C60" s="246" t="s">
        <v>17062</v>
      </c>
      <c r="D60" s="246" t="s">
        <v>2084</v>
      </c>
      <c r="E60" s="246" t="s">
        <v>2812</v>
      </c>
      <c r="F60" s="240" t="s">
        <v>17061</v>
      </c>
      <c r="G60" s="599" t="s">
        <v>17063</v>
      </c>
      <c r="H60" s="240" t="s">
        <v>2811</v>
      </c>
      <c r="I60" s="240" t="s">
        <v>2812</v>
      </c>
      <c r="J60" s="246"/>
      <c r="K60" s="246" t="s">
        <v>2702</v>
      </c>
      <c r="L60" s="246"/>
      <c r="M60" s="239"/>
      <c r="N60" s="238" t="s">
        <v>2308</v>
      </c>
      <c r="O60" s="447"/>
      <c r="P60" s="447"/>
      <c r="Q60" s="447"/>
      <c r="R60" s="447"/>
      <c r="S60" s="447"/>
      <c r="T60" s="447"/>
      <c r="U60" s="447"/>
      <c r="V60" s="447"/>
      <c r="W60" s="246" t="s">
        <v>1605</v>
      </c>
      <c r="X60" s="246" t="s">
        <v>17109</v>
      </c>
      <c r="Y60" s="246" t="s">
        <v>17062</v>
      </c>
      <c r="Z60" s="246" t="s">
        <v>2084</v>
      </c>
      <c r="AA60" s="246"/>
      <c r="AB60" s="246"/>
      <c r="AC60" s="246"/>
      <c r="AD60" s="246"/>
      <c r="AE60" s="246"/>
      <c r="AF60" s="246"/>
      <c r="AG60" s="447"/>
      <c r="AH60" s="447"/>
      <c r="AI60" s="447"/>
      <c r="AJ60" s="447"/>
      <c r="AK60" s="447"/>
    </row>
    <row r="61" spans="1:38" s="579" customFormat="1" ht="15" customHeight="1">
      <c r="A61" s="238">
        <v>50</v>
      </c>
      <c r="B61" s="246" t="s">
        <v>16310</v>
      </c>
      <c r="C61" s="246" t="s">
        <v>16311</v>
      </c>
      <c r="D61" s="246" t="s">
        <v>3513</v>
      </c>
      <c r="E61" s="246" t="s">
        <v>2827</v>
      </c>
      <c r="F61" s="240" t="s">
        <v>16310</v>
      </c>
      <c r="G61" s="599" t="s">
        <v>16312</v>
      </c>
      <c r="H61" s="240" t="s">
        <v>3513</v>
      </c>
      <c r="I61" s="240" t="s">
        <v>2108</v>
      </c>
      <c r="J61" s="246"/>
      <c r="K61" s="447"/>
      <c r="L61" s="246"/>
      <c r="M61" s="246"/>
      <c r="N61" s="238" t="s">
        <v>2308</v>
      </c>
      <c r="O61" s="447"/>
      <c r="P61" s="447"/>
      <c r="Q61" s="447"/>
      <c r="R61" s="447"/>
      <c r="S61" s="447"/>
      <c r="T61" s="447"/>
      <c r="U61" s="447"/>
      <c r="V61" s="447"/>
      <c r="W61" s="246" t="s">
        <v>1605</v>
      </c>
      <c r="X61" s="246" t="s">
        <v>16310</v>
      </c>
      <c r="Y61" s="246" t="s">
        <v>16311</v>
      </c>
      <c r="Z61" s="246" t="s">
        <v>3513</v>
      </c>
      <c r="AA61" s="246"/>
      <c r="AB61" s="447"/>
      <c r="AC61" s="447"/>
      <c r="AD61" s="447"/>
      <c r="AE61" s="447"/>
      <c r="AF61" s="246"/>
      <c r="AG61" s="447"/>
      <c r="AH61" s="447"/>
      <c r="AI61" s="447"/>
      <c r="AJ61" s="447"/>
      <c r="AK61" s="447"/>
    </row>
    <row r="62" spans="1:38" s="579" customFormat="1" ht="15" customHeight="1">
      <c r="A62" s="238">
        <v>51</v>
      </c>
      <c r="B62" s="246" t="s">
        <v>16307</v>
      </c>
      <c r="C62" s="246" t="s">
        <v>16308</v>
      </c>
      <c r="D62" s="246" t="s">
        <v>3513</v>
      </c>
      <c r="E62" s="246" t="s">
        <v>2085</v>
      </c>
      <c r="F62" s="240" t="s">
        <v>16307</v>
      </c>
      <c r="G62" s="599" t="s">
        <v>16309</v>
      </c>
      <c r="H62" s="240" t="s">
        <v>3513</v>
      </c>
      <c r="I62" s="240" t="s">
        <v>2108</v>
      </c>
      <c r="J62" s="246"/>
      <c r="K62" s="246" t="s">
        <v>17099</v>
      </c>
      <c r="L62" s="246"/>
      <c r="M62" s="239"/>
      <c r="N62" s="238" t="s">
        <v>4189</v>
      </c>
      <c r="O62" s="238"/>
      <c r="P62" s="238"/>
      <c r="Q62" s="238"/>
      <c r="R62" s="238"/>
      <c r="S62" s="238"/>
      <c r="T62" s="238"/>
      <c r="U62" s="238"/>
      <c r="V62" s="238"/>
      <c r="W62" s="246" t="s">
        <v>1605</v>
      </c>
      <c r="X62" s="246" t="s">
        <v>16307</v>
      </c>
      <c r="Y62" s="246" t="s">
        <v>16308</v>
      </c>
      <c r="Z62" s="246" t="s">
        <v>3513</v>
      </c>
      <c r="AA62" s="246"/>
      <c r="AB62" s="246"/>
      <c r="AC62" s="246"/>
      <c r="AD62" s="246"/>
      <c r="AE62" s="246"/>
      <c r="AF62" s="246"/>
      <c r="AG62" s="447"/>
      <c r="AH62" s="447"/>
      <c r="AI62" s="447"/>
      <c r="AJ62" s="447"/>
      <c r="AK62" s="447"/>
    </row>
    <row r="63" spans="1:38" s="579" customFormat="1" ht="15" customHeight="1">
      <c r="A63" s="238">
        <v>52</v>
      </c>
      <c r="B63" s="246" t="s">
        <v>17069</v>
      </c>
      <c r="C63" s="246" t="s">
        <v>17070</v>
      </c>
      <c r="D63" s="246" t="s">
        <v>3513</v>
      </c>
      <c r="E63" s="246" t="s">
        <v>2085</v>
      </c>
      <c r="F63" s="240" t="s">
        <v>17069</v>
      </c>
      <c r="G63" s="599" t="s">
        <v>17071</v>
      </c>
      <c r="H63" s="240" t="s">
        <v>3513</v>
      </c>
      <c r="I63" s="240" t="s">
        <v>2108</v>
      </c>
      <c r="J63" s="246"/>
      <c r="K63" s="246" t="s">
        <v>17099</v>
      </c>
      <c r="L63" s="246"/>
      <c r="M63" s="239"/>
      <c r="N63" s="238" t="s">
        <v>4189</v>
      </c>
      <c r="O63" s="238"/>
      <c r="P63" s="238"/>
      <c r="Q63" s="238"/>
      <c r="R63" s="238"/>
      <c r="S63" s="238"/>
      <c r="T63" s="238"/>
      <c r="U63" s="238"/>
      <c r="V63" s="238"/>
      <c r="W63" s="246" t="s">
        <v>1605</v>
      </c>
      <c r="X63" s="246" t="s">
        <v>17110</v>
      </c>
      <c r="Y63" s="246" t="s">
        <v>17070</v>
      </c>
      <c r="Z63" s="246" t="s">
        <v>3513</v>
      </c>
      <c r="AA63" s="246"/>
      <c r="AB63" s="246"/>
      <c r="AC63" s="246"/>
      <c r="AD63" s="246"/>
      <c r="AE63" s="246"/>
      <c r="AF63" s="246"/>
      <c r="AG63" s="447"/>
      <c r="AH63" s="447"/>
      <c r="AI63" s="447"/>
      <c r="AJ63" s="447"/>
      <c r="AK63" s="447"/>
    </row>
    <row r="64" spans="1:38" s="579" customFormat="1" ht="15" customHeight="1">
      <c r="A64" s="238">
        <v>53</v>
      </c>
      <c r="B64" s="246" t="s">
        <v>17074</v>
      </c>
      <c r="C64" s="246" t="s">
        <v>17075</v>
      </c>
      <c r="D64" s="246" t="s">
        <v>3513</v>
      </c>
      <c r="E64" s="246" t="s">
        <v>2085</v>
      </c>
      <c r="F64" s="240" t="s">
        <v>17074</v>
      </c>
      <c r="G64" s="599" t="s">
        <v>17076</v>
      </c>
      <c r="H64" s="240" t="s">
        <v>3513</v>
      </c>
      <c r="I64" s="240" t="s">
        <v>2108</v>
      </c>
      <c r="J64" s="246"/>
      <c r="K64" s="246" t="s">
        <v>2702</v>
      </c>
      <c r="L64" s="246"/>
      <c r="M64" s="239"/>
      <c r="N64" s="238" t="s">
        <v>4189</v>
      </c>
      <c r="O64" s="238"/>
      <c r="P64" s="238"/>
      <c r="Q64" s="238"/>
      <c r="R64" s="238"/>
      <c r="S64" s="238"/>
      <c r="T64" s="238"/>
      <c r="U64" s="238"/>
      <c r="V64" s="238"/>
      <c r="W64" s="246" t="s">
        <v>1605</v>
      </c>
      <c r="X64" s="246" t="s">
        <v>17074</v>
      </c>
      <c r="Y64" s="246" t="s">
        <v>17075</v>
      </c>
      <c r="Z64" s="246" t="s">
        <v>3513</v>
      </c>
      <c r="AA64" s="246"/>
      <c r="AB64" s="447"/>
      <c r="AC64" s="447"/>
      <c r="AD64" s="447"/>
      <c r="AE64" s="447"/>
      <c r="AF64" s="246"/>
      <c r="AG64" s="447"/>
      <c r="AH64" s="447"/>
      <c r="AI64" s="447"/>
      <c r="AJ64" s="447"/>
      <c r="AK64" s="447"/>
    </row>
    <row r="65" spans="1:37" s="579" customFormat="1" ht="15" customHeight="1">
      <c r="A65" s="238">
        <v>54</v>
      </c>
      <c r="B65" s="246" t="s">
        <v>17111</v>
      </c>
      <c r="C65" s="246" t="s">
        <v>17112</v>
      </c>
      <c r="D65" s="246" t="s">
        <v>3513</v>
      </c>
      <c r="E65" s="246" t="s">
        <v>2085</v>
      </c>
      <c r="F65" s="240" t="s">
        <v>17111</v>
      </c>
      <c r="G65" s="599" t="s">
        <v>17113</v>
      </c>
      <c r="H65" s="240" t="s">
        <v>3513</v>
      </c>
      <c r="I65" s="240" t="s">
        <v>2108</v>
      </c>
      <c r="J65" s="246"/>
      <c r="K65" s="246" t="s">
        <v>17099</v>
      </c>
      <c r="L65" s="246"/>
      <c r="M65" s="246" t="s">
        <v>17114</v>
      </c>
      <c r="N65" s="238" t="s">
        <v>2308</v>
      </c>
      <c r="O65" s="238"/>
      <c r="P65" s="238"/>
      <c r="Q65" s="238"/>
      <c r="R65" s="238"/>
      <c r="S65" s="238"/>
      <c r="T65" s="238"/>
      <c r="U65" s="238"/>
      <c r="V65" s="238"/>
      <c r="W65" s="246"/>
      <c r="X65" s="246"/>
      <c r="Y65" s="246"/>
      <c r="Z65" s="246"/>
      <c r="AA65" s="246"/>
      <c r="AB65" s="246" t="s">
        <v>17080</v>
      </c>
      <c r="AC65" s="246" t="s">
        <v>17111</v>
      </c>
      <c r="AD65" s="246" t="s">
        <v>17112</v>
      </c>
      <c r="AE65" s="246" t="s">
        <v>3513</v>
      </c>
      <c r="AF65" s="246"/>
      <c r="AG65" s="447"/>
      <c r="AH65" s="447"/>
      <c r="AI65" s="447"/>
      <c r="AJ65" s="447"/>
      <c r="AK65" s="447"/>
    </row>
    <row r="66" spans="1:37" s="579" customFormat="1" ht="15" customHeight="1">
      <c r="A66" s="238">
        <v>55</v>
      </c>
      <c r="B66" s="246" t="s">
        <v>17115</v>
      </c>
      <c r="C66" s="246" t="s">
        <v>17116</v>
      </c>
      <c r="D66" s="246" t="s">
        <v>3513</v>
      </c>
      <c r="E66" s="246" t="s">
        <v>2085</v>
      </c>
      <c r="F66" s="240" t="s">
        <v>17115</v>
      </c>
      <c r="G66" s="599" t="s">
        <v>17117</v>
      </c>
      <c r="H66" s="240" t="s">
        <v>3513</v>
      </c>
      <c r="I66" s="240" t="s">
        <v>2108</v>
      </c>
      <c r="J66" s="246"/>
      <c r="K66" s="246" t="s">
        <v>17099</v>
      </c>
      <c r="L66" s="246"/>
      <c r="M66" s="246" t="s">
        <v>17118</v>
      </c>
      <c r="N66" s="238" t="s">
        <v>2308</v>
      </c>
      <c r="O66" s="238"/>
      <c r="P66" s="238"/>
      <c r="Q66" s="238"/>
      <c r="R66" s="238"/>
      <c r="S66" s="238"/>
      <c r="T66" s="238"/>
      <c r="U66" s="238"/>
      <c r="V66" s="238"/>
      <c r="W66" s="246"/>
      <c r="X66" s="246"/>
      <c r="Y66" s="246"/>
      <c r="Z66" s="246"/>
      <c r="AA66" s="246"/>
      <c r="AB66" s="246" t="s">
        <v>17080</v>
      </c>
      <c r="AC66" s="246" t="s">
        <v>17115</v>
      </c>
      <c r="AD66" s="246" t="s">
        <v>17116</v>
      </c>
      <c r="AE66" s="246" t="s">
        <v>3513</v>
      </c>
      <c r="AF66" s="246"/>
      <c r="AG66" s="447"/>
      <c r="AH66" s="447"/>
      <c r="AI66" s="447"/>
      <c r="AJ66" s="447"/>
      <c r="AK66" s="447"/>
    </row>
    <row r="67" spans="1:37" s="579" customFormat="1" ht="15" customHeight="1">
      <c r="A67" s="238">
        <v>56</v>
      </c>
      <c r="B67" s="246" t="s">
        <v>17132</v>
      </c>
      <c r="C67" s="246" t="s">
        <v>16373</v>
      </c>
      <c r="D67" s="246" t="s">
        <v>2085</v>
      </c>
      <c r="E67" s="246" t="s">
        <v>2108</v>
      </c>
      <c r="F67" s="240" t="s">
        <v>17133</v>
      </c>
      <c r="G67" s="599" t="s">
        <v>17134</v>
      </c>
      <c r="H67" s="240" t="s">
        <v>2085</v>
      </c>
      <c r="I67" s="599" t="s">
        <v>2108</v>
      </c>
      <c r="J67" s="447"/>
      <c r="K67" s="447"/>
      <c r="L67" s="239"/>
      <c r="M67" s="246"/>
      <c r="N67" s="676" t="s">
        <v>4189</v>
      </c>
      <c r="O67" s="447"/>
      <c r="P67" s="447"/>
      <c r="Q67" s="447"/>
      <c r="R67" s="447"/>
      <c r="S67" s="447"/>
      <c r="T67" s="447"/>
      <c r="U67" s="447"/>
      <c r="V67" s="447"/>
      <c r="W67" s="246" t="s">
        <v>17130</v>
      </c>
      <c r="X67" s="246" t="s">
        <v>17132</v>
      </c>
      <c r="Y67" s="246" t="s">
        <v>16373</v>
      </c>
      <c r="Z67" s="246" t="s">
        <v>2085</v>
      </c>
      <c r="AA67" s="246"/>
      <c r="AB67" s="447"/>
      <c r="AC67" s="447"/>
      <c r="AD67" s="447"/>
      <c r="AE67" s="447"/>
      <c r="AF67" s="447"/>
      <c r="AG67" s="447"/>
      <c r="AH67" s="447"/>
      <c r="AI67" s="447"/>
      <c r="AJ67" s="447"/>
      <c r="AK67" s="447"/>
    </row>
    <row r="68" spans="1:37" s="579" customFormat="1" ht="15" customHeight="1">
      <c r="A68" s="238">
        <v>57</v>
      </c>
      <c r="B68" s="246" t="s">
        <v>17135</v>
      </c>
      <c r="C68" s="246" t="s">
        <v>16378</v>
      </c>
      <c r="D68" s="246" t="s">
        <v>2085</v>
      </c>
      <c r="E68" s="246" t="s">
        <v>2108</v>
      </c>
      <c r="F68" s="240" t="s">
        <v>17136</v>
      </c>
      <c r="G68" s="599" t="s">
        <v>17137</v>
      </c>
      <c r="H68" s="240" t="s">
        <v>2085</v>
      </c>
      <c r="I68" s="599" t="s">
        <v>2108</v>
      </c>
      <c r="J68" s="447"/>
      <c r="K68" s="447"/>
      <c r="L68" s="447"/>
      <c r="M68" s="246"/>
      <c r="N68" s="676" t="s">
        <v>4189</v>
      </c>
      <c r="O68" s="447"/>
      <c r="P68" s="610"/>
      <c r="Q68" s="447"/>
      <c r="R68" s="447"/>
      <c r="S68" s="447"/>
      <c r="T68" s="447"/>
      <c r="U68" s="447"/>
      <c r="V68" s="447"/>
      <c r="W68" s="246" t="s">
        <v>17130</v>
      </c>
      <c r="X68" s="246" t="s">
        <v>17135</v>
      </c>
      <c r="Y68" s="246" t="s">
        <v>16378</v>
      </c>
      <c r="Z68" s="246" t="s">
        <v>2085</v>
      </c>
      <c r="AA68" s="246"/>
      <c r="AB68" s="447"/>
      <c r="AC68" s="447"/>
      <c r="AD68" s="447"/>
      <c r="AE68" s="447"/>
      <c r="AF68" s="447"/>
      <c r="AG68" s="447"/>
      <c r="AH68" s="447"/>
      <c r="AI68" s="447"/>
      <c r="AJ68" s="447"/>
      <c r="AK68" s="447"/>
    </row>
    <row r="69" spans="1:37" s="579" customFormat="1" ht="15" customHeight="1">
      <c r="A69" s="238">
        <v>58</v>
      </c>
      <c r="B69" s="246" t="s">
        <v>17138</v>
      </c>
      <c r="C69" s="246" t="s">
        <v>16381</v>
      </c>
      <c r="D69" s="246" t="s">
        <v>2085</v>
      </c>
      <c r="E69" s="246" t="s">
        <v>2108</v>
      </c>
      <c r="F69" s="240" t="s">
        <v>17138</v>
      </c>
      <c r="G69" s="599" t="s">
        <v>17139</v>
      </c>
      <c r="H69" s="240" t="s">
        <v>2085</v>
      </c>
      <c r="I69" s="599" t="s">
        <v>2108</v>
      </c>
      <c r="J69" s="447"/>
      <c r="K69" s="447"/>
      <c r="L69" s="447"/>
      <c r="M69" s="677"/>
      <c r="N69" s="676" t="s">
        <v>2308</v>
      </c>
      <c r="O69" s="447"/>
      <c r="P69" s="447"/>
      <c r="Q69" s="447"/>
      <c r="R69" s="447"/>
      <c r="S69" s="447"/>
      <c r="T69" s="447"/>
      <c r="U69" s="447"/>
      <c r="V69" s="447"/>
      <c r="W69" s="246" t="s">
        <v>17130</v>
      </c>
      <c r="X69" s="246" t="s">
        <v>17138</v>
      </c>
      <c r="Y69" s="246" t="s">
        <v>16381</v>
      </c>
      <c r="Z69" s="246" t="s">
        <v>2085</v>
      </c>
      <c r="AA69" s="246"/>
      <c r="AB69" s="447"/>
      <c r="AC69" s="447"/>
      <c r="AD69" s="447"/>
      <c r="AE69" s="447"/>
      <c r="AF69" s="447"/>
      <c r="AG69" s="447"/>
      <c r="AH69" s="447"/>
      <c r="AI69" s="447"/>
      <c r="AJ69" s="447"/>
      <c r="AK69" s="447"/>
    </row>
    <row r="70" spans="1:37" s="579" customFormat="1" ht="15" customHeight="1">
      <c r="A70" s="238">
        <v>59</v>
      </c>
      <c r="B70" s="246" t="s">
        <v>17140</v>
      </c>
      <c r="C70" s="246" t="s">
        <v>16384</v>
      </c>
      <c r="D70" s="246" t="s">
        <v>2085</v>
      </c>
      <c r="E70" s="246" t="s">
        <v>2108</v>
      </c>
      <c r="F70" s="240" t="s">
        <v>17141</v>
      </c>
      <c r="G70" s="599" t="s">
        <v>17142</v>
      </c>
      <c r="H70" s="240" t="s">
        <v>2085</v>
      </c>
      <c r="I70" s="599" t="s">
        <v>2108</v>
      </c>
      <c r="J70" s="447"/>
      <c r="K70" s="447" t="s">
        <v>4808</v>
      </c>
      <c r="L70" s="447"/>
      <c r="M70" s="677"/>
      <c r="N70" s="676" t="s">
        <v>142</v>
      </c>
      <c r="O70" s="447"/>
      <c r="P70" s="447"/>
      <c r="Q70" s="447"/>
      <c r="R70" s="447"/>
      <c r="S70" s="447"/>
      <c r="T70" s="447"/>
      <c r="U70" s="447"/>
      <c r="V70" s="447"/>
      <c r="W70" s="246"/>
      <c r="X70" s="246"/>
      <c r="Y70" s="246"/>
      <c r="Z70" s="246"/>
      <c r="AA70" s="246"/>
      <c r="AB70" s="447"/>
      <c r="AC70" s="447"/>
      <c r="AD70" s="447"/>
      <c r="AE70" s="447"/>
      <c r="AF70" s="447"/>
      <c r="AG70" s="447"/>
      <c r="AH70" s="447"/>
      <c r="AI70" s="447"/>
      <c r="AJ70" s="447"/>
      <c r="AK70" s="447"/>
    </row>
    <row r="71" spans="1:37" s="579" customFormat="1" ht="15" customHeight="1">
      <c r="A71" s="238">
        <v>60</v>
      </c>
      <c r="B71" s="246" t="s">
        <v>17143</v>
      </c>
      <c r="C71" s="246" t="s">
        <v>16387</v>
      </c>
      <c r="D71" s="246" t="s">
        <v>2085</v>
      </c>
      <c r="E71" s="246" t="s">
        <v>2108</v>
      </c>
      <c r="F71" s="240" t="s">
        <v>17144</v>
      </c>
      <c r="G71" s="599" t="s">
        <v>17145</v>
      </c>
      <c r="H71" s="240" t="s">
        <v>2085</v>
      </c>
      <c r="I71" s="599" t="s">
        <v>2108</v>
      </c>
      <c r="J71" s="447"/>
      <c r="K71" s="447" t="s">
        <v>4808</v>
      </c>
      <c r="L71" s="447"/>
      <c r="M71" s="677"/>
      <c r="N71" s="676" t="s">
        <v>142</v>
      </c>
      <c r="O71" s="447"/>
      <c r="P71" s="447"/>
      <c r="Q71" s="447"/>
      <c r="R71" s="447"/>
      <c r="S71" s="447"/>
      <c r="T71" s="447"/>
      <c r="U71" s="447"/>
      <c r="V71" s="447"/>
      <c r="W71" s="246"/>
      <c r="X71" s="246"/>
      <c r="Y71" s="246"/>
      <c r="Z71" s="246"/>
      <c r="AA71" s="246"/>
      <c r="AB71" s="447"/>
      <c r="AC71" s="447"/>
      <c r="AD71" s="447"/>
      <c r="AE71" s="447"/>
      <c r="AF71" s="447"/>
      <c r="AG71" s="447"/>
      <c r="AH71" s="447"/>
      <c r="AI71" s="447"/>
      <c r="AJ71" s="447"/>
      <c r="AK71" s="447"/>
    </row>
    <row r="72" spans="1:37" s="579" customFormat="1" ht="15" customHeight="1">
      <c r="A72" s="238">
        <v>61</v>
      </c>
      <c r="B72" s="246" t="s">
        <v>17146</v>
      </c>
      <c r="C72" s="246" t="s">
        <v>16390</v>
      </c>
      <c r="D72" s="246" t="s">
        <v>2085</v>
      </c>
      <c r="E72" s="246" t="s">
        <v>2108</v>
      </c>
      <c r="F72" s="240" t="s">
        <v>17146</v>
      </c>
      <c r="G72" s="599" t="s">
        <v>17147</v>
      </c>
      <c r="H72" s="240" t="s">
        <v>2085</v>
      </c>
      <c r="I72" s="240" t="s">
        <v>2108</v>
      </c>
      <c r="J72" s="447"/>
      <c r="K72" s="447" t="s">
        <v>4808</v>
      </c>
      <c r="L72" s="447"/>
      <c r="M72" s="677"/>
      <c r="N72" s="676" t="s">
        <v>142</v>
      </c>
      <c r="O72" s="447"/>
      <c r="P72" s="447"/>
      <c r="Q72" s="447"/>
      <c r="R72" s="447"/>
      <c r="S72" s="447"/>
      <c r="T72" s="447"/>
      <c r="U72" s="447"/>
      <c r="V72" s="447"/>
      <c r="W72" s="246"/>
      <c r="X72" s="246"/>
      <c r="Y72" s="246"/>
      <c r="Z72" s="246"/>
      <c r="AA72" s="246"/>
      <c r="AB72" s="447"/>
      <c r="AC72" s="447"/>
      <c r="AD72" s="447"/>
      <c r="AE72" s="447"/>
      <c r="AF72" s="447"/>
      <c r="AG72" s="447"/>
      <c r="AH72" s="447"/>
      <c r="AI72" s="447"/>
      <c r="AJ72" s="447"/>
      <c r="AK72" s="447"/>
    </row>
    <row r="73" spans="1:37" s="579" customFormat="1" ht="15" customHeight="1">
      <c r="A73" s="238">
        <v>62</v>
      </c>
      <c r="B73" s="246" t="s">
        <v>17148</v>
      </c>
      <c r="C73" s="246" t="s">
        <v>16392</v>
      </c>
      <c r="D73" s="246" t="s">
        <v>2085</v>
      </c>
      <c r="E73" s="246" t="s">
        <v>2108</v>
      </c>
      <c r="F73" s="240" t="s">
        <v>17148</v>
      </c>
      <c r="G73" s="599" t="s">
        <v>17149</v>
      </c>
      <c r="H73" s="240" t="s">
        <v>2085</v>
      </c>
      <c r="I73" s="240" t="s">
        <v>2108</v>
      </c>
      <c r="J73" s="447"/>
      <c r="K73" s="447" t="s">
        <v>4916</v>
      </c>
      <c r="L73" s="447"/>
      <c r="M73" s="246"/>
      <c r="N73" s="676" t="s">
        <v>4189</v>
      </c>
      <c r="O73" s="447"/>
      <c r="P73" s="447"/>
      <c r="Q73" s="447"/>
      <c r="R73" s="447"/>
      <c r="S73" s="447"/>
      <c r="T73" s="447"/>
      <c r="U73" s="447"/>
      <c r="V73" s="447"/>
      <c r="W73" s="246" t="s">
        <v>17130</v>
      </c>
      <c r="X73" s="246" t="s">
        <v>17140</v>
      </c>
      <c r="Y73" s="246" t="s">
        <v>16392</v>
      </c>
      <c r="Z73" s="246" t="s">
        <v>2085</v>
      </c>
      <c r="AA73" s="246"/>
      <c r="AB73" s="447"/>
      <c r="AC73" s="447"/>
      <c r="AD73" s="447"/>
      <c r="AE73" s="447"/>
      <c r="AF73" s="447"/>
      <c r="AG73" s="447"/>
      <c r="AH73" s="447"/>
      <c r="AI73" s="447"/>
      <c r="AJ73" s="447"/>
      <c r="AK73" s="447"/>
    </row>
    <row r="74" spans="1:37" s="579" customFormat="1" ht="15" customHeight="1">
      <c r="A74" s="238">
        <v>63</v>
      </c>
      <c r="B74" s="246" t="s">
        <v>17150</v>
      </c>
      <c r="C74" s="246" t="s">
        <v>16396</v>
      </c>
      <c r="D74" s="246" t="s">
        <v>2085</v>
      </c>
      <c r="E74" s="246" t="s">
        <v>2108</v>
      </c>
      <c r="F74" s="240" t="s">
        <v>17150</v>
      </c>
      <c r="G74" s="599" t="s">
        <v>17151</v>
      </c>
      <c r="H74" s="240" t="s">
        <v>2085</v>
      </c>
      <c r="I74" s="240" t="s">
        <v>2108</v>
      </c>
      <c r="J74" s="447"/>
      <c r="K74" s="447" t="s">
        <v>4916</v>
      </c>
      <c r="L74" s="447"/>
      <c r="M74" s="246"/>
      <c r="N74" s="676" t="s">
        <v>4189</v>
      </c>
      <c r="O74" s="447"/>
      <c r="P74" s="447"/>
      <c r="Q74" s="447"/>
      <c r="R74" s="447"/>
      <c r="S74" s="447"/>
      <c r="T74" s="447"/>
      <c r="U74" s="447"/>
      <c r="V74" s="447"/>
      <c r="W74" s="246" t="s">
        <v>17130</v>
      </c>
      <c r="X74" s="246" t="s">
        <v>17143</v>
      </c>
      <c r="Y74" s="246" t="s">
        <v>16396</v>
      </c>
      <c r="Z74" s="246" t="s">
        <v>2085</v>
      </c>
      <c r="AA74" s="246"/>
      <c r="AB74" s="447"/>
      <c r="AC74" s="447"/>
      <c r="AD74" s="447"/>
      <c r="AE74" s="447"/>
      <c r="AF74" s="447"/>
      <c r="AG74" s="447"/>
      <c r="AH74" s="447"/>
      <c r="AI74" s="447"/>
      <c r="AJ74" s="447"/>
      <c r="AK74" s="447"/>
    </row>
    <row r="75" spans="1:37" s="579" customFormat="1" ht="15" customHeight="1">
      <c r="A75" s="238">
        <v>64</v>
      </c>
      <c r="B75" s="246" t="s">
        <v>17152</v>
      </c>
      <c r="C75" s="246" t="s">
        <v>16400</v>
      </c>
      <c r="D75" s="246" t="s">
        <v>2085</v>
      </c>
      <c r="E75" s="246" t="s">
        <v>2108</v>
      </c>
      <c r="F75" s="240" t="s">
        <v>17152</v>
      </c>
      <c r="G75" s="599" t="s">
        <v>17153</v>
      </c>
      <c r="H75" s="240" t="s">
        <v>2085</v>
      </c>
      <c r="I75" s="240" t="s">
        <v>2108</v>
      </c>
      <c r="J75" s="447"/>
      <c r="K75" s="447" t="s">
        <v>4916</v>
      </c>
      <c r="L75" s="447"/>
      <c r="M75" s="677"/>
      <c r="N75" s="676" t="s">
        <v>2308</v>
      </c>
      <c r="O75" s="447"/>
      <c r="P75" s="447"/>
      <c r="Q75" s="447"/>
      <c r="R75" s="447"/>
      <c r="S75" s="447"/>
      <c r="T75" s="447"/>
      <c r="U75" s="447"/>
      <c r="V75" s="447"/>
      <c r="W75" s="246" t="s">
        <v>17130</v>
      </c>
      <c r="X75" s="246" t="s">
        <v>17154</v>
      </c>
      <c r="Y75" s="246" t="s">
        <v>16400</v>
      </c>
      <c r="Z75" s="246" t="s">
        <v>2085</v>
      </c>
      <c r="AA75" s="246"/>
      <c r="AB75" s="447"/>
      <c r="AC75" s="447"/>
      <c r="AD75" s="447"/>
      <c r="AE75" s="447"/>
      <c r="AF75" s="447"/>
      <c r="AG75" s="447"/>
      <c r="AH75" s="447"/>
      <c r="AI75" s="447"/>
      <c r="AJ75" s="447"/>
      <c r="AK75" s="447"/>
    </row>
    <row r="76" spans="1:37" s="579" customFormat="1" ht="15" customHeight="1">
      <c r="A76" s="238">
        <v>65</v>
      </c>
      <c r="B76" s="246" t="s">
        <v>17155</v>
      </c>
      <c r="C76" s="246" t="s">
        <v>4856</v>
      </c>
      <c r="D76" s="246" t="s">
        <v>2085</v>
      </c>
      <c r="E76" s="246" t="s">
        <v>2108</v>
      </c>
      <c r="F76" s="240" t="s">
        <v>17155</v>
      </c>
      <c r="G76" s="599" t="s">
        <v>17156</v>
      </c>
      <c r="H76" s="240" t="s">
        <v>2085</v>
      </c>
      <c r="I76" s="599" t="s">
        <v>2108</v>
      </c>
      <c r="J76" s="447"/>
      <c r="K76" s="447" t="s">
        <v>4916</v>
      </c>
      <c r="L76" s="447"/>
      <c r="M76" s="246"/>
      <c r="N76" s="676" t="s">
        <v>4189</v>
      </c>
      <c r="O76" s="447"/>
      <c r="P76" s="447"/>
      <c r="Q76" s="447"/>
      <c r="R76" s="447"/>
      <c r="S76" s="447"/>
      <c r="T76" s="447"/>
      <c r="U76" s="447"/>
      <c r="V76" s="447"/>
      <c r="W76" s="246" t="s">
        <v>17130</v>
      </c>
      <c r="X76" s="246" t="s">
        <v>17155</v>
      </c>
      <c r="Y76" s="246" t="s">
        <v>17157</v>
      </c>
      <c r="Z76" s="246" t="s">
        <v>2085</v>
      </c>
      <c r="AA76" s="246"/>
      <c r="AB76" s="447"/>
      <c r="AC76" s="447"/>
      <c r="AD76" s="447"/>
      <c r="AE76" s="447"/>
      <c r="AF76" s="447"/>
      <c r="AG76" s="447"/>
      <c r="AH76" s="447"/>
      <c r="AI76" s="447"/>
      <c r="AJ76" s="447"/>
      <c r="AK76" s="447"/>
    </row>
    <row r="77" spans="1:37" s="579" customFormat="1" ht="15" customHeight="1">
      <c r="A77" s="238">
        <v>66</v>
      </c>
      <c r="B77" s="246" t="s">
        <v>17158</v>
      </c>
      <c r="C77" s="246" t="s">
        <v>16404</v>
      </c>
      <c r="D77" s="246" t="s">
        <v>2085</v>
      </c>
      <c r="E77" s="246" t="s">
        <v>2108</v>
      </c>
      <c r="F77" s="240" t="s">
        <v>17158</v>
      </c>
      <c r="G77" s="599" t="s">
        <v>17159</v>
      </c>
      <c r="H77" s="240" t="s">
        <v>2085</v>
      </c>
      <c r="I77" s="240" t="s">
        <v>2108</v>
      </c>
      <c r="J77" s="238"/>
      <c r="K77" s="238"/>
      <c r="L77" s="246"/>
      <c r="M77" s="239"/>
      <c r="N77" s="678" t="s">
        <v>142</v>
      </c>
      <c r="O77" s="447"/>
      <c r="P77" s="447"/>
      <c r="Q77" s="447"/>
      <c r="R77" s="447"/>
      <c r="S77" s="447"/>
      <c r="T77" s="447"/>
      <c r="U77" s="447"/>
      <c r="V77" s="447"/>
      <c r="W77" s="246"/>
      <c r="X77" s="246"/>
      <c r="Y77" s="246"/>
      <c r="Z77" s="246"/>
      <c r="AA77" s="246"/>
      <c r="AB77" s="447"/>
      <c r="AC77" s="447"/>
      <c r="AD77" s="447"/>
      <c r="AE77" s="447"/>
      <c r="AF77" s="447"/>
      <c r="AG77" s="447"/>
      <c r="AH77" s="447"/>
      <c r="AI77" s="447"/>
      <c r="AJ77" s="447"/>
      <c r="AK77" s="447"/>
    </row>
    <row r="78" spans="1:37" s="579" customFormat="1" ht="15" customHeight="1">
      <c r="A78" s="238">
        <v>67</v>
      </c>
      <c r="B78" s="246" t="s">
        <v>17160</v>
      </c>
      <c r="C78" s="246" t="s">
        <v>16407</v>
      </c>
      <c r="D78" s="246" t="s">
        <v>2085</v>
      </c>
      <c r="E78" s="246" t="s">
        <v>2108</v>
      </c>
      <c r="F78" s="240" t="s">
        <v>17160</v>
      </c>
      <c r="G78" s="599" t="s">
        <v>17161</v>
      </c>
      <c r="H78" s="240" t="s">
        <v>2085</v>
      </c>
      <c r="I78" s="240" t="s">
        <v>2108</v>
      </c>
      <c r="J78" s="238"/>
      <c r="K78" s="238"/>
      <c r="L78" s="246"/>
      <c r="M78" s="239"/>
      <c r="N78" s="678" t="s">
        <v>142</v>
      </c>
      <c r="O78" s="447"/>
      <c r="P78" s="447"/>
      <c r="Q78" s="447"/>
      <c r="R78" s="447"/>
      <c r="S78" s="447"/>
      <c r="T78" s="447"/>
      <c r="U78" s="447"/>
      <c r="V78" s="447"/>
      <c r="W78" s="246"/>
      <c r="X78" s="246"/>
      <c r="Y78" s="246"/>
      <c r="Z78" s="246"/>
      <c r="AA78" s="246"/>
      <c r="AB78" s="447"/>
      <c r="AC78" s="447"/>
      <c r="AD78" s="447"/>
      <c r="AE78" s="447"/>
      <c r="AF78" s="447"/>
      <c r="AG78" s="447"/>
      <c r="AH78" s="447"/>
      <c r="AI78" s="447"/>
      <c r="AJ78" s="447"/>
      <c r="AK78" s="447"/>
    </row>
    <row r="79" spans="1:37" s="579" customFormat="1" ht="15" customHeight="1">
      <c r="A79" s="238">
        <v>68</v>
      </c>
      <c r="B79" s="246" t="s">
        <v>17162</v>
      </c>
      <c r="C79" s="246" t="s">
        <v>16410</v>
      </c>
      <c r="D79" s="246" t="s">
        <v>2085</v>
      </c>
      <c r="E79" s="246" t="s">
        <v>2108</v>
      </c>
      <c r="F79" s="240" t="s">
        <v>17162</v>
      </c>
      <c r="G79" s="599" t="s">
        <v>17163</v>
      </c>
      <c r="H79" s="240" t="s">
        <v>2085</v>
      </c>
      <c r="I79" s="240" t="s">
        <v>2108</v>
      </c>
      <c r="J79" s="238"/>
      <c r="K79" s="238"/>
      <c r="L79" s="246"/>
      <c r="M79" s="239"/>
      <c r="N79" s="678" t="s">
        <v>142</v>
      </c>
      <c r="O79" s="447"/>
      <c r="P79" s="447"/>
      <c r="Q79" s="447"/>
      <c r="R79" s="447"/>
      <c r="S79" s="447"/>
      <c r="T79" s="447"/>
      <c r="U79" s="447"/>
      <c r="V79" s="447"/>
      <c r="W79" s="246"/>
      <c r="X79" s="246"/>
      <c r="Y79" s="246"/>
      <c r="Z79" s="246"/>
      <c r="AA79" s="246"/>
      <c r="AB79" s="447"/>
      <c r="AC79" s="447"/>
      <c r="AD79" s="447"/>
      <c r="AE79" s="447"/>
      <c r="AF79" s="447"/>
      <c r="AG79" s="447"/>
      <c r="AH79" s="447"/>
      <c r="AI79" s="447"/>
      <c r="AJ79" s="447"/>
      <c r="AK79" s="447"/>
    </row>
    <row r="80" spans="1:37" s="579" customFormat="1" ht="15" customHeight="1">
      <c r="A80" s="238">
        <v>69</v>
      </c>
      <c r="B80" s="246" t="s">
        <v>17164</v>
      </c>
      <c r="C80" s="246" t="s">
        <v>16413</v>
      </c>
      <c r="D80" s="246" t="s">
        <v>2084</v>
      </c>
      <c r="E80" s="246" t="s">
        <v>2621</v>
      </c>
      <c r="F80" s="240" t="s">
        <v>17164</v>
      </c>
      <c r="G80" s="599" t="s">
        <v>17165</v>
      </c>
      <c r="H80" s="240" t="s">
        <v>3215</v>
      </c>
      <c r="I80" s="599" t="s">
        <v>2111</v>
      </c>
      <c r="J80" s="238"/>
      <c r="K80" s="238"/>
      <c r="L80" s="246"/>
      <c r="M80" s="239"/>
      <c r="N80" s="678" t="s">
        <v>142</v>
      </c>
      <c r="O80" s="447"/>
      <c r="P80" s="447"/>
      <c r="Q80" s="447"/>
      <c r="R80" s="447"/>
      <c r="S80" s="447"/>
      <c r="T80" s="447"/>
      <c r="U80" s="447"/>
      <c r="V80" s="447"/>
      <c r="W80" s="246"/>
      <c r="X80" s="246"/>
      <c r="Y80" s="246"/>
      <c r="Z80" s="246"/>
      <c r="AA80" s="246"/>
      <c r="AB80" s="447"/>
      <c r="AC80" s="447"/>
      <c r="AD80" s="447"/>
      <c r="AE80" s="447"/>
      <c r="AF80" s="447"/>
      <c r="AG80" s="447"/>
      <c r="AH80" s="447"/>
      <c r="AI80" s="447"/>
      <c r="AJ80" s="447"/>
      <c r="AK80" s="447"/>
    </row>
    <row r="81" spans="1:37" s="579" customFormat="1" ht="15" customHeight="1">
      <c r="A81" s="238">
        <v>70</v>
      </c>
      <c r="B81" s="246" t="s">
        <v>17166</v>
      </c>
      <c r="C81" s="246" t="s">
        <v>16416</v>
      </c>
      <c r="D81" s="246" t="s">
        <v>2084</v>
      </c>
      <c r="E81" s="246" t="s">
        <v>2621</v>
      </c>
      <c r="F81" s="240" t="s">
        <v>17166</v>
      </c>
      <c r="G81" s="599" t="s">
        <v>17167</v>
      </c>
      <c r="H81" s="240" t="s">
        <v>3215</v>
      </c>
      <c r="I81" s="599" t="s">
        <v>2111</v>
      </c>
      <c r="J81" s="238"/>
      <c r="K81" s="238"/>
      <c r="L81" s="246"/>
      <c r="M81" s="239" t="s">
        <v>17168</v>
      </c>
      <c r="N81" s="678" t="s">
        <v>142</v>
      </c>
      <c r="O81" s="447"/>
      <c r="P81" s="447"/>
      <c r="Q81" s="447"/>
      <c r="R81" s="447"/>
      <c r="S81" s="447"/>
      <c r="T81" s="447"/>
      <c r="U81" s="447"/>
      <c r="V81" s="447"/>
      <c r="W81" s="246"/>
      <c r="X81" s="246"/>
      <c r="Y81" s="246"/>
      <c r="Z81" s="246"/>
      <c r="AA81" s="246"/>
      <c r="AB81" s="447"/>
      <c r="AC81" s="447"/>
      <c r="AD81" s="447"/>
      <c r="AE81" s="447"/>
      <c r="AF81" s="447"/>
      <c r="AG81" s="447"/>
      <c r="AH81" s="447"/>
      <c r="AI81" s="447"/>
      <c r="AJ81" s="447"/>
      <c r="AK81" s="447"/>
    </row>
    <row r="82" spans="1:37" s="579" customFormat="1" ht="15" customHeight="1">
      <c r="A82" s="238">
        <v>71</v>
      </c>
      <c r="B82" s="246" t="s">
        <v>17169</v>
      </c>
      <c r="C82" s="246" t="s">
        <v>16419</v>
      </c>
      <c r="D82" s="246" t="s">
        <v>2084</v>
      </c>
      <c r="E82" s="246" t="s">
        <v>2621</v>
      </c>
      <c r="F82" s="240" t="s">
        <v>17169</v>
      </c>
      <c r="G82" s="599" t="s">
        <v>17170</v>
      </c>
      <c r="H82" s="240" t="s">
        <v>3215</v>
      </c>
      <c r="I82" s="599" t="s">
        <v>2111</v>
      </c>
      <c r="J82" s="238"/>
      <c r="K82" s="238"/>
      <c r="L82" s="246"/>
      <c r="M82" s="239"/>
      <c r="N82" s="678" t="s">
        <v>142</v>
      </c>
      <c r="O82" s="447"/>
      <c r="P82" s="447"/>
      <c r="Q82" s="447"/>
      <c r="R82" s="447"/>
      <c r="S82" s="447"/>
      <c r="T82" s="447"/>
      <c r="U82" s="447"/>
      <c r="V82" s="447"/>
      <c r="W82" s="246"/>
      <c r="X82" s="246"/>
      <c r="Y82" s="246"/>
      <c r="Z82" s="246"/>
      <c r="AA82" s="246"/>
      <c r="AB82" s="447"/>
      <c r="AC82" s="447"/>
      <c r="AD82" s="447"/>
      <c r="AE82" s="447"/>
      <c r="AF82" s="447"/>
      <c r="AG82" s="447"/>
      <c r="AH82" s="447"/>
      <c r="AI82" s="447"/>
      <c r="AJ82" s="447"/>
      <c r="AK82" s="447"/>
    </row>
    <row r="83" spans="1:37" s="579" customFormat="1" ht="15" customHeight="1">
      <c r="A83" s="238">
        <v>72</v>
      </c>
      <c r="B83" s="246" t="s">
        <v>17171</v>
      </c>
      <c r="C83" s="246" t="s">
        <v>16421</v>
      </c>
      <c r="D83" s="246" t="s">
        <v>2084</v>
      </c>
      <c r="E83" s="246" t="s">
        <v>2621</v>
      </c>
      <c r="F83" s="240" t="s">
        <v>17172</v>
      </c>
      <c r="G83" s="599" t="s">
        <v>17173</v>
      </c>
      <c r="H83" s="240" t="s">
        <v>3215</v>
      </c>
      <c r="I83" s="599" t="s">
        <v>2111</v>
      </c>
      <c r="J83" s="238"/>
      <c r="K83" s="238" t="s">
        <v>2622</v>
      </c>
      <c r="L83" s="246"/>
      <c r="M83" s="677" t="s">
        <v>16422</v>
      </c>
      <c r="N83" s="238" t="s">
        <v>2308</v>
      </c>
      <c r="O83" s="447"/>
      <c r="P83" s="447"/>
      <c r="Q83" s="447"/>
      <c r="R83" s="447"/>
      <c r="S83" s="447"/>
      <c r="T83" s="447"/>
      <c r="U83" s="447"/>
      <c r="V83" s="447"/>
      <c r="W83" s="246"/>
      <c r="X83" s="246"/>
      <c r="Y83" s="246"/>
      <c r="Z83" s="246"/>
      <c r="AA83" s="246"/>
      <c r="AB83" s="447"/>
      <c r="AC83" s="447"/>
      <c r="AD83" s="447"/>
      <c r="AE83" s="447"/>
      <c r="AF83" s="447"/>
      <c r="AG83" s="447"/>
      <c r="AH83" s="447"/>
      <c r="AI83" s="447"/>
      <c r="AJ83" s="447"/>
      <c r="AK83" s="447"/>
    </row>
    <row r="84" spans="1:37" s="579" customFormat="1" ht="15" customHeight="1">
      <c r="A84" s="238">
        <v>73</v>
      </c>
      <c r="B84" s="246" t="s">
        <v>17174</v>
      </c>
      <c r="C84" s="246" t="s">
        <v>16426</v>
      </c>
      <c r="D84" s="246" t="s">
        <v>2084</v>
      </c>
      <c r="E84" s="246" t="s">
        <v>2621</v>
      </c>
      <c r="F84" s="240" t="s">
        <v>17174</v>
      </c>
      <c r="G84" s="599" t="s">
        <v>17175</v>
      </c>
      <c r="H84" s="240" t="s">
        <v>3215</v>
      </c>
      <c r="I84" s="599" t="s">
        <v>2111</v>
      </c>
      <c r="J84" s="238"/>
      <c r="K84" s="238"/>
      <c r="L84" s="246"/>
      <c r="M84" s="677"/>
      <c r="N84" s="678" t="s">
        <v>142</v>
      </c>
      <c r="O84" s="447"/>
      <c r="P84" s="447"/>
      <c r="Q84" s="447"/>
      <c r="R84" s="447"/>
      <c r="S84" s="447"/>
      <c r="T84" s="447"/>
      <c r="U84" s="447"/>
      <c r="V84" s="447"/>
      <c r="W84" s="246"/>
      <c r="X84" s="246"/>
      <c r="Y84" s="246"/>
      <c r="Z84" s="246"/>
      <c r="AA84" s="246"/>
      <c r="AB84" s="447"/>
      <c r="AC84" s="447"/>
      <c r="AD84" s="447"/>
      <c r="AE84" s="447"/>
      <c r="AF84" s="447"/>
      <c r="AG84" s="447"/>
      <c r="AH84" s="447"/>
      <c r="AI84" s="447"/>
      <c r="AJ84" s="447"/>
      <c r="AK84" s="447"/>
    </row>
    <row r="85" spans="1:37" s="579" customFormat="1" ht="15" customHeight="1">
      <c r="A85" s="238">
        <v>74</v>
      </c>
      <c r="B85" s="246" t="s">
        <v>17176</v>
      </c>
      <c r="C85" s="246" t="s">
        <v>16429</v>
      </c>
      <c r="D85" s="246" t="s">
        <v>2084</v>
      </c>
      <c r="E85" s="246" t="s">
        <v>2621</v>
      </c>
      <c r="F85" s="240" t="s">
        <v>17176</v>
      </c>
      <c r="G85" s="599" t="s">
        <v>17177</v>
      </c>
      <c r="H85" s="240" t="s">
        <v>3215</v>
      </c>
      <c r="I85" s="599" t="s">
        <v>2111</v>
      </c>
      <c r="J85" s="238"/>
      <c r="K85" s="238"/>
      <c r="L85" s="246"/>
      <c r="M85" s="677"/>
      <c r="N85" s="678" t="s">
        <v>142</v>
      </c>
      <c r="O85" s="447"/>
      <c r="P85" s="447"/>
      <c r="Q85" s="447"/>
      <c r="R85" s="447"/>
      <c r="S85" s="447"/>
      <c r="T85" s="447"/>
      <c r="U85" s="447"/>
      <c r="V85" s="447"/>
      <c r="W85" s="246"/>
      <c r="X85" s="246"/>
      <c r="Y85" s="246"/>
      <c r="Z85" s="246"/>
      <c r="AA85" s="246"/>
      <c r="AB85" s="447"/>
      <c r="AC85" s="447"/>
      <c r="AD85" s="447"/>
      <c r="AE85" s="447"/>
      <c r="AF85" s="447"/>
      <c r="AG85" s="447"/>
      <c r="AH85" s="447"/>
      <c r="AI85" s="447"/>
      <c r="AJ85" s="447"/>
      <c r="AK85" s="447"/>
    </row>
    <row r="86" spans="1:37" s="579" customFormat="1" ht="15" customHeight="1">
      <c r="A86" s="238">
        <v>75</v>
      </c>
      <c r="B86" s="246" t="s">
        <v>17178</v>
      </c>
      <c r="C86" s="246" t="s">
        <v>16432</v>
      </c>
      <c r="D86" s="246" t="s">
        <v>2084</v>
      </c>
      <c r="E86" s="246" t="s">
        <v>2621</v>
      </c>
      <c r="F86" s="240" t="s">
        <v>17178</v>
      </c>
      <c r="G86" s="599" t="s">
        <v>17179</v>
      </c>
      <c r="H86" s="240" t="s">
        <v>3215</v>
      </c>
      <c r="I86" s="599" t="s">
        <v>2111</v>
      </c>
      <c r="J86" s="238"/>
      <c r="K86" s="238"/>
      <c r="L86" s="246"/>
      <c r="M86" s="677"/>
      <c r="N86" s="678" t="s">
        <v>142</v>
      </c>
      <c r="O86" s="447"/>
      <c r="P86" s="447"/>
      <c r="Q86" s="447"/>
      <c r="R86" s="447"/>
      <c r="S86" s="447"/>
      <c r="T86" s="447"/>
      <c r="U86" s="447"/>
      <c r="V86" s="447"/>
      <c r="W86" s="246"/>
      <c r="X86" s="246"/>
      <c r="Y86" s="246"/>
      <c r="Z86" s="246"/>
      <c r="AA86" s="246"/>
      <c r="AB86" s="447"/>
      <c r="AC86" s="447"/>
      <c r="AD86" s="447"/>
      <c r="AE86" s="447"/>
      <c r="AF86" s="447"/>
      <c r="AG86" s="447"/>
      <c r="AH86" s="447"/>
      <c r="AI86" s="447"/>
      <c r="AJ86" s="447"/>
      <c r="AK86" s="447"/>
    </row>
    <row r="87" spans="1:37" s="579" customFormat="1" ht="15" customHeight="1">
      <c r="A87" s="238">
        <v>76</v>
      </c>
      <c r="B87" s="246" t="s">
        <v>17180</v>
      </c>
      <c r="C87" s="246" t="s">
        <v>16434</v>
      </c>
      <c r="D87" s="246" t="s">
        <v>2084</v>
      </c>
      <c r="E87" s="246" t="s">
        <v>2621</v>
      </c>
      <c r="F87" s="240" t="s">
        <v>17181</v>
      </c>
      <c r="G87" s="599" t="s">
        <v>17182</v>
      </c>
      <c r="H87" s="240" t="s">
        <v>3215</v>
      </c>
      <c r="I87" s="599" t="s">
        <v>2111</v>
      </c>
      <c r="J87" s="238"/>
      <c r="K87" s="238" t="s">
        <v>2622</v>
      </c>
      <c r="L87" s="246"/>
      <c r="M87" s="677" t="s">
        <v>16435</v>
      </c>
      <c r="N87" s="238" t="s">
        <v>2308</v>
      </c>
      <c r="O87" s="447"/>
      <c r="P87" s="447"/>
      <c r="Q87" s="447"/>
      <c r="R87" s="447"/>
      <c r="S87" s="447"/>
      <c r="T87" s="447"/>
      <c r="U87" s="447"/>
      <c r="V87" s="447"/>
      <c r="W87" s="246"/>
      <c r="X87" s="246"/>
      <c r="Y87" s="246"/>
      <c r="Z87" s="246"/>
      <c r="AA87" s="246"/>
      <c r="AB87" s="447"/>
      <c r="AC87" s="447"/>
      <c r="AD87" s="447"/>
      <c r="AE87" s="447"/>
      <c r="AF87" s="447"/>
      <c r="AG87" s="447"/>
      <c r="AH87" s="447"/>
      <c r="AI87" s="447"/>
      <c r="AJ87" s="447"/>
      <c r="AK87" s="447"/>
    </row>
    <row r="88" spans="1:37" s="579" customFormat="1" ht="15" customHeight="1">
      <c r="A88" s="238">
        <v>77</v>
      </c>
      <c r="B88" s="246" t="s">
        <v>17183</v>
      </c>
      <c r="C88" s="246" t="s">
        <v>16438</v>
      </c>
      <c r="D88" s="246" t="s">
        <v>2084</v>
      </c>
      <c r="E88" s="246" t="s">
        <v>2621</v>
      </c>
      <c r="F88" s="240" t="s">
        <v>17183</v>
      </c>
      <c r="G88" s="599" t="s">
        <v>17184</v>
      </c>
      <c r="H88" s="240" t="s">
        <v>3215</v>
      </c>
      <c r="I88" s="599" t="s">
        <v>2111</v>
      </c>
      <c r="J88" s="238"/>
      <c r="K88" s="238"/>
      <c r="L88" s="246"/>
      <c r="M88" s="677"/>
      <c r="N88" s="678" t="s">
        <v>142</v>
      </c>
      <c r="O88" s="447"/>
      <c r="P88" s="447"/>
      <c r="Q88" s="447"/>
      <c r="R88" s="447"/>
      <c r="S88" s="447"/>
      <c r="T88" s="447"/>
      <c r="U88" s="447"/>
      <c r="V88" s="447"/>
      <c r="W88" s="246"/>
      <c r="X88" s="246"/>
      <c r="Y88" s="246"/>
      <c r="Z88" s="246"/>
      <c r="AA88" s="246"/>
      <c r="AB88" s="447"/>
      <c r="AC88" s="447"/>
      <c r="AD88" s="447"/>
      <c r="AE88" s="447"/>
      <c r="AF88" s="447"/>
      <c r="AG88" s="447"/>
      <c r="AH88" s="447"/>
      <c r="AI88" s="447"/>
      <c r="AJ88" s="447"/>
      <c r="AK88" s="447"/>
    </row>
    <row r="89" spans="1:37" s="579" customFormat="1" ht="15" customHeight="1">
      <c r="A89" s="238">
        <v>78</v>
      </c>
      <c r="B89" s="246" t="s">
        <v>17185</v>
      </c>
      <c r="C89" s="246" t="s">
        <v>16441</v>
      </c>
      <c r="D89" s="246" t="s">
        <v>2084</v>
      </c>
      <c r="E89" s="246" t="s">
        <v>2621</v>
      </c>
      <c r="F89" s="240" t="s">
        <v>17185</v>
      </c>
      <c r="G89" s="599" t="s">
        <v>17186</v>
      </c>
      <c r="H89" s="240" t="s">
        <v>3215</v>
      </c>
      <c r="I89" s="599" t="s">
        <v>2111</v>
      </c>
      <c r="J89" s="238"/>
      <c r="K89" s="238"/>
      <c r="L89" s="246"/>
      <c r="M89" s="677"/>
      <c r="N89" s="678" t="s">
        <v>142</v>
      </c>
      <c r="O89" s="447"/>
      <c r="P89" s="447"/>
      <c r="Q89" s="447"/>
      <c r="R89" s="447"/>
      <c r="S89" s="447"/>
      <c r="T89" s="447"/>
      <c r="U89" s="447"/>
      <c r="V89" s="447"/>
      <c r="W89" s="246"/>
      <c r="X89" s="246"/>
      <c r="Y89" s="246"/>
      <c r="Z89" s="246"/>
      <c r="AA89" s="246"/>
      <c r="AB89" s="447"/>
      <c r="AC89" s="447"/>
      <c r="AD89" s="447"/>
      <c r="AE89" s="447"/>
      <c r="AF89" s="447"/>
      <c r="AG89" s="447"/>
      <c r="AH89" s="447"/>
      <c r="AI89" s="447"/>
      <c r="AJ89" s="447"/>
      <c r="AK89" s="447"/>
    </row>
    <row r="90" spans="1:37" s="579" customFormat="1" ht="15" customHeight="1">
      <c r="A90" s="238">
        <v>79</v>
      </c>
      <c r="B90" s="246" t="s">
        <v>17187</v>
      </c>
      <c r="C90" s="246" t="s">
        <v>16444</v>
      </c>
      <c r="D90" s="246" t="s">
        <v>2084</v>
      </c>
      <c r="E90" s="246" t="s">
        <v>2621</v>
      </c>
      <c r="F90" s="240" t="s">
        <v>17187</v>
      </c>
      <c r="G90" s="599" t="s">
        <v>17188</v>
      </c>
      <c r="H90" s="240" t="s">
        <v>3215</v>
      </c>
      <c r="I90" s="599" t="s">
        <v>2111</v>
      </c>
      <c r="J90" s="238"/>
      <c r="K90" s="238"/>
      <c r="L90" s="246"/>
      <c r="M90" s="677"/>
      <c r="N90" s="678" t="s">
        <v>142</v>
      </c>
      <c r="O90" s="447"/>
      <c r="P90" s="447"/>
      <c r="Q90" s="447"/>
      <c r="R90" s="447"/>
      <c r="S90" s="447"/>
      <c r="T90" s="447"/>
      <c r="U90" s="447"/>
      <c r="V90" s="447"/>
      <c r="W90" s="246"/>
      <c r="X90" s="246"/>
      <c r="Y90" s="246"/>
      <c r="Z90" s="246"/>
      <c r="AA90" s="246"/>
      <c r="AB90" s="447"/>
      <c r="AC90" s="447"/>
      <c r="AD90" s="447"/>
      <c r="AE90" s="447"/>
      <c r="AF90" s="447"/>
      <c r="AG90" s="447"/>
      <c r="AH90" s="447"/>
      <c r="AI90" s="447"/>
      <c r="AJ90" s="447"/>
      <c r="AK90" s="447"/>
    </row>
    <row r="91" spans="1:37" s="579" customFormat="1" ht="15" customHeight="1">
      <c r="A91" s="238">
        <v>80</v>
      </c>
      <c r="B91" s="246" t="s">
        <v>17189</v>
      </c>
      <c r="C91" s="246" t="s">
        <v>9129</v>
      </c>
      <c r="D91" s="246" t="s">
        <v>2084</v>
      </c>
      <c r="E91" s="246" t="s">
        <v>2621</v>
      </c>
      <c r="F91" s="240" t="s">
        <v>17189</v>
      </c>
      <c r="G91" s="599" t="s">
        <v>17190</v>
      </c>
      <c r="H91" s="240" t="s">
        <v>3215</v>
      </c>
      <c r="I91" s="599" t="s">
        <v>2111</v>
      </c>
      <c r="J91" s="238"/>
      <c r="K91" s="238"/>
      <c r="L91" s="246"/>
      <c r="M91" s="677" t="s">
        <v>16447</v>
      </c>
      <c r="N91" s="678" t="s">
        <v>142</v>
      </c>
      <c r="O91" s="447"/>
      <c r="P91" s="447"/>
      <c r="Q91" s="447"/>
      <c r="R91" s="447"/>
      <c r="S91" s="447"/>
      <c r="T91" s="447"/>
      <c r="U91" s="447"/>
      <c r="V91" s="447"/>
      <c r="W91" s="246"/>
      <c r="X91" s="246"/>
      <c r="Y91" s="246"/>
      <c r="Z91" s="246"/>
      <c r="AA91" s="246"/>
      <c r="AB91" s="447"/>
      <c r="AC91" s="447"/>
      <c r="AD91" s="447"/>
      <c r="AE91" s="447"/>
      <c r="AF91" s="447"/>
      <c r="AG91" s="447"/>
      <c r="AH91" s="447"/>
      <c r="AI91" s="447"/>
      <c r="AJ91" s="447"/>
      <c r="AK91" s="447"/>
    </row>
    <row r="92" spans="1:37" s="579" customFormat="1" ht="15" customHeight="1">
      <c r="A92" s="238">
        <v>81</v>
      </c>
      <c r="B92" s="246" t="s">
        <v>17191</v>
      </c>
      <c r="C92" s="246" t="s">
        <v>17192</v>
      </c>
      <c r="D92" s="246" t="s">
        <v>2085</v>
      </c>
      <c r="E92" s="246" t="str">
        <f>IF(ISERR(SEARCH("varchar",D92)),IF(ISERR(SEARCH("number",D92)),D92,"double"),"string("&amp;MID(D92,10,LEN(D92)-10)&amp;")")</f>
        <v>integer</v>
      </c>
      <c r="F92" s="240" t="s">
        <v>17191</v>
      </c>
      <c r="G92" s="599" t="s">
        <v>17193</v>
      </c>
      <c r="H92" s="240" t="s">
        <v>2085</v>
      </c>
      <c r="I92" s="599" t="s">
        <v>2108</v>
      </c>
      <c r="J92" s="447"/>
      <c r="K92" s="447"/>
      <c r="L92" s="447"/>
      <c r="M92" s="677"/>
      <c r="N92" s="676" t="s">
        <v>2308</v>
      </c>
      <c r="O92" s="447"/>
      <c r="P92" s="447"/>
      <c r="Q92" s="447"/>
      <c r="R92" s="447"/>
      <c r="S92" s="447"/>
      <c r="T92" s="447"/>
      <c r="U92" s="447"/>
      <c r="V92" s="447"/>
      <c r="W92" s="246" t="s">
        <v>17130</v>
      </c>
      <c r="X92" s="246" t="s">
        <v>17191</v>
      </c>
      <c r="Y92" s="246" t="s">
        <v>17192</v>
      </c>
      <c r="Z92" s="246" t="s">
        <v>2085</v>
      </c>
      <c r="AA92" s="246"/>
      <c r="AB92" s="447"/>
      <c r="AC92" s="447"/>
      <c r="AD92" s="447"/>
      <c r="AE92" s="447"/>
      <c r="AF92" s="447"/>
      <c r="AG92" s="447"/>
      <c r="AH92" s="447"/>
      <c r="AI92" s="447"/>
      <c r="AJ92" s="447"/>
      <c r="AK92" s="447"/>
    </row>
    <row r="93" spans="1:37" s="579" customFormat="1" ht="15" customHeight="1">
      <c r="A93" s="238">
        <v>82</v>
      </c>
      <c r="B93" s="246" t="s">
        <v>17194</v>
      </c>
      <c r="C93" s="246" t="s">
        <v>17195</v>
      </c>
      <c r="D93" s="246" t="s">
        <v>2085</v>
      </c>
      <c r="E93" s="246" t="str">
        <f>IF(ISERR(SEARCH("varchar",D93)),IF(ISERR(SEARCH("number",D93)),D93,"double"),"string("&amp;MID(D93,10,LEN(D93)-10)&amp;")")</f>
        <v>integer</v>
      </c>
      <c r="F93" s="240" t="s">
        <v>17194</v>
      </c>
      <c r="G93" s="599" t="s">
        <v>17196</v>
      </c>
      <c r="H93" s="240" t="s">
        <v>2085</v>
      </c>
      <c r="I93" s="599" t="s">
        <v>2108</v>
      </c>
      <c r="J93" s="447"/>
      <c r="K93" s="447"/>
      <c r="L93" s="447"/>
      <c r="M93" s="677"/>
      <c r="N93" s="676" t="s">
        <v>2308</v>
      </c>
      <c r="O93" s="447"/>
      <c r="P93" s="447"/>
      <c r="Q93" s="447"/>
      <c r="R93" s="447"/>
      <c r="S93" s="447"/>
      <c r="T93" s="447"/>
      <c r="U93" s="447"/>
      <c r="V93" s="447"/>
      <c r="W93" s="246" t="s">
        <v>17130</v>
      </c>
      <c r="X93" s="246" t="s">
        <v>17194</v>
      </c>
      <c r="Y93" s="246" t="s">
        <v>17195</v>
      </c>
      <c r="Z93" s="246" t="s">
        <v>2085</v>
      </c>
      <c r="AA93" s="246"/>
      <c r="AB93" s="447"/>
      <c r="AC93" s="447"/>
      <c r="AD93" s="447"/>
      <c r="AE93" s="447"/>
      <c r="AF93" s="447"/>
      <c r="AG93" s="447"/>
      <c r="AH93" s="447"/>
      <c r="AI93" s="447"/>
      <c r="AJ93" s="447"/>
      <c r="AK93" s="447"/>
    </row>
    <row r="94" spans="1:37" s="579" customFormat="1" ht="15" customHeight="1">
      <c r="A94" s="238">
        <v>83</v>
      </c>
      <c r="B94" s="246" t="s">
        <v>17197</v>
      </c>
      <c r="C94" s="246" t="s">
        <v>16449</v>
      </c>
      <c r="D94" s="246" t="s">
        <v>2085</v>
      </c>
      <c r="E94" s="246" t="s">
        <v>2108</v>
      </c>
      <c r="F94" s="240" t="s">
        <v>17197</v>
      </c>
      <c r="G94" s="599" t="s">
        <v>17198</v>
      </c>
      <c r="H94" s="240" t="s">
        <v>2085</v>
      </c>
      <c r="I94" s="599" t="s">
        <v>2108</v>
      </c>
      <c r="J94" s="447"/>
      <c r="K94" s="447"/>
      <c r="L94" s="447"/>
      <c r="M94" s="677"/>
      <c r="N94" s="676" t="s">
        <v>2308</v>
      </c>
      <c r="O94" s="447"/>
      <c r="P94" s="447"/>
      <c r="Q94" s="447"/>
      <c r="R94" s="447"/>
      <c r="S94" s="447"/>
      <c r="T94" s="447"/>
      <c r="U94" s="447"/>
      <c r="V94" s="447"/>
      <c r="W94" s="246" t="s">
        <v>17130</v>
      </c>
      <c r="X94" s="246" t="s">
        <v>17197</v>
      </c>
      <c r="Y94" s="246" t="s">
        <v>16449</v>
      </c>
      <c r="Z94" s="246" t="s">
        <v>2085</v>
      </c>
      <c r="AA94" s="246"/>
      <c r="AB94" s="447"/>
      <c r="AC94" s="447"/>
      <c r="AD94" s="447"/>
      <c r="AE94" s="447"/>
      <c r="AF94" s="447"/>
      <c r="AG94" s="447"/>
      <c r="AH94" s="447"/>
      <c r="AI94" s="447"/>
      <c r="AJ94" s="447"/>
      <c r="AK94" s="447"/>
    </row>
    <row r="95" spans="1:37" s="579" customFormat="1" ht="15" customHeight="1">
      <c r="A95" s="238">
        <v>84</v>
      </c>
      <c r="B95" s="246" t="s">
        <v>17199</v>
      </c>
      <c r="C95" s="246" t="s">
        <v>16452</v>
      </c>
      <c r="D95" s="246" t="s">
        <v>2085</v>
      </c>
      <c r="E95" s="246" t="s">
        <v>2108</v>
      </c>
      <c r="F95" s="240" t="s">
        <v>17199</v>
      </c>
      <c r="G95" s="599" t="s">
        <v>17200</v>
      </c>
      <c r="H95" s="240" t="s">
        <v>2085</v>
      </c>
      <c r="I95" s="599" t="s">
        <v>2108</v>
      </c>
      <c r="J95" s="447"/>
      <c r="K95" s="447"/>
      <c r="L95" s="447"/>
      <c r="M95" s="677"/>
      <c r="N95" s="676" t="s">
        <v>2308</v>
      </c>
      <c r="O95" s="447"/>
      <c r="P95" s="447"/>
      <c r="Q95" s="447"/>
      <c r="R95" s="447"/>
      <c r="S95" s="447"/>
      <c r="T95" s="447"/>
      <c r="U95" s="447"/>
      <c r="V95" s="447"/>
      <c r="W95" s="246" t="s">
        <v>17130</v>
      </c>
      <c r="X95" s="246" t="s">
        <v>17199</v>
      </c>
      <c r="Y95" s="246" t="s">
        <v>16452</v>
      </c>
      <c r="Z95" s="246" t="s">
        <v>2085</v>
      </c>
      <c r="AA95" s="246"/>
      <c r="AB95" s="447"/>
      <c r="AC95" s="447"/>
      <c r="AD95" s="447"/>
      <c r="AE95" s="447"/>
      <c r="AF95" s="447"/>
      <c r="AG95" s="447"/>
      <c r="AH95" s="447"/>
      <c r="AI95" s="447"/>
      <c r="AJ95" s="447"/>
      <c r="AK95" s="447"/>
    </row>
    <row r="96" spans="1:37" s="579" customFormat="1" ht="15" customHeight="1">
      <c r="A96" s="238">
        <v>85</v>
      </c>
      <c r="B96" s="246" t="s">
        <v>16611</v>
      </c>
      <c r="C96" s="246" t="s">
        <v>16455</v>
      </c>
      <c r="D96" s="246" t="s">
        <v>2085</v>
      </c>
      <c r="E96" s="246" t="s">
        <v>2108</v>
      </c>
      <c r="F96" s="240" t="s">
        <v>16454</v>
      </c>
      <c r="G96" s="599" t="s">
        <v>16456</v>
      </c>
      <c r="H96" s="240" t="s">
        <v>2085</v>
      </c>
      <c r="I96" s="599" t="s">
        <v>2108</v>
      </c>
      <c r="J96" s="447"/>
      <c r="K96" s="447"/>
      <c r="L96" s="447"/>
      <c r="M96" s="246"/>
      <c r="N96" s="676" t="s">
        <v>4189</v>
      </c>
      <c r="O96" s="447"/>
      <c r="P96" s="447"/>
      <c r="Q96" s="447"/>
      <c r="R96" s="447"/>
      <c r="S96" s="447"/>
      <c r="T96" s="447"/>
      <c r="U96" s="447"/>
      <c r="V96" s="447"/>
      <c r="W96" s="246" t="s">
        <v>17130</v>
      </c>
      <c r="X96" s="246" t="s">
        <v>16611</v>
      </c>
      <c r="Y96" s="246" t="s">
        <v>16455</v>
      </c>
      <c r="Z96" s="246" t="s">
        <v>2085</v>
      </c>
      <c r="AA96" s="246"/>
      <c r="AB96" s="447"/>
      <c r="AC96" s="447"/>
      <c r="AD96" s="447"/>
      <c r="AE96" s="447"/>
      <c r="AF96" s="447"/>
      <c r="AG96" s="447"/>
      <c r="AH96" s="447"/>
      <c r="AI96" s="447"/>
      <c r="AJ96" s="447"/>
      <c r="AK96" s="447"/>
    </row>
    <row r="97" spans="1:37" s="579" customFormat="1" ht="15" customHeight="1">
      <c r="A97" s="238">
        <v>86</v>
      </c>
      <c r="B97" s="246" t="s">
        <v>16612</v>
      </c>
      <c r="C97" s="246" t="s">
        <v>16459</v>
      </c>
      <c r="D97" s="246" t="s">
        <v>2085</v>
      </c>
      <c r="E97" s="246" t="s">
        <v>2108</v>
      </c>
      <c r="F97" s="240" t="s">
        <v>16458</v>
      </c>
      <c r="G97" s="599" t="s">
        <v>16460</v>
      </c>
      <c r="H97" s="240" t="s">
        <v>2085</v>
      </c>
      <c r="I97" s="599" t="s">
        <v>2108</v>
      </c>
      <c r="J97" s="447"/>
      <c r="K97" s="447"/>
      <c r="L97" s="447"/>
      <c r="M97" s="246"/>
      <c r="N97" s="676" t="s">
        <v>4189</v>
      </c>
      <c r="O97" s="447"/>
      <c r="P97" s="447"/>
      <c r="Q97" s="447"/>
      <c r="R97" s="447"/>
      <c r="S97" s="447"/>
      <c r="T97" s="447"/>
      <c r="U97" s="447"/>
      <c r="V97" s="447"/>
      <c r="W97" s="246" t="s">
        <v>17130</v>
      </c>
      <c r="X97" s="246" t="s">
        <v>16612</v>
      </c>
      <c r="Y97" s="246" t="s">
        <v>16459</v>
      </c>
      <c r="Z97" s="246" t="s">
        <v>2085</v>
      </c>
      <c r="AA97" s="246"/>
      <c r="AB97" s="447"/>
      <c r="AC97" s="447"/>
      <c r="AD97" s="447"/>
      <c r="AE97" s="447"/>
      <c r="AF97" s="447"/>
      <c r="AG97" s="447"/>
      <c r="AH97" s="447"/>
      <c r="AI97" s="447"/>
      <c r="AJ97" s="447"/>
      <c r="AK97" s="447"/>
    </row>
    <row r="98" spans="1:37" s="579" customFormat="1" ht="15" customHeight="1">
      <c r="A98" s="238">
        <v>87</v>
      </c>
      <c r="B98" s="246" t="s">
        <v>17201</v>
      </c>
      <c r="C98" s="246" t="s">
        <v>16463</v>
      </c>
      <c r="D98" s="246" t="s">
        <v>2085</v>
      </c>
      <c r="E98" s="246" t="s">
        <v>2108</v>
      </c>
      <c r="F98" s="240" t="s">
        <v>17202</v>
      </c>
      <c r="G98" s="599" t="s">
        <v>17203</v>
      </c>
      <c r="H98" s="240" t="s">
        <v>2085</v>
      </c>
      <c r="I98" s="599" t="s">
        <v>2108</v>
      </c>
      <c r="J98" s="447"/>
      <c r="K98" s="447"/>
      <c r="L98" s="447"/>
      <c r="M98" s="246"/>
      <c r="N98" s="676" t="s">
        <v>4189</v>
      </c>
      <c r="O98" s="447"/>
      <c r="P98" s="447"/>
      <c r="Q98" s="447"/>
      <c r="R98" s="447"/>
      <c r="S98" s="447"/>
      <c r="T98" s="447"/>
      <c r="U98" s="447"/>
      <c r="V98" s="447"/>
      <c r="W98" s="246" t="s">
        <v>17130</v>
      </c>
      <c r="X98" s="246" t="s">
        <v>17201</v>
      </c>
      <c r="Y98" s="246" t="s">
        <v>16463</v>
      </c>
      <c r="Z98" s="246" t="s">
        <v>2085</v>
      </c>
      <c r="AA98" s="246"/>
      <c r="AB98" s="447"/>
      <c r="AC98" s="447"/>
      <c r="AD98" s="447"/>
      <c r="AE98" s="447"/>
      <c r="AF98" s="447"/>
      <c r="AG98" s="447"/>
      <c r="AH98" s="447"/>
      <c r="AI98" s="447"/>
      <c r="AJ98" s="447"/>
      <c r="AK98" s="447"/>
    </row>
    <row r="99" spans="1:37" s="579" customFormat="1" ht="15" customHeight="1">
      <c r="A99" s="238">
        <v>88</v>
      </c>
      <c r="B99" s="246" t="s">
        <v>17204</v>
      </c>
      <c r="C99" s="246" t="s">
        <v>16467</v>
      </c>
      <c r="D99" s="246" t="s">
        <v>2085</v>
      </c>
      <c r="E99" s="246" t="s">
        <v>2108</v>
      </c>
      <c r="F99" s="240" t="s">
        <v>17205</v>
      </c>
      <c r="G99" s="599" t="s">
        <v>17206</v>
      </c>
      <c r="H99" s="240" t="s">
        <v>2085</v>
      </c>
      <c r="I99" s="599" t="s">
        <v>2108</v>
      </c>
      <c r="J99" s="447"/>
      <c r="K99" s="447"/>
      <c r="L99" s="447"/>
      <c r="M99" s="246"/>
      <c r="N99" s="676" t="s">
        <v>4189</v>
      </c>
      <c r="O99" s="447"/>
      <c r="P99" s="447"/>
      <c r="Q99" s="447"/>
      <c r="R99" s="447"/>
      <c r="S99" s="447"/>
      <c r="T99" s="447"/>
      <c r="U99" s="447"/>
      <c r="V99" s="447"/>
      <c r="W99" s="246" t="s">
        <v>17130</v>
      </c>
      <c r="X99" s="246" t="s">
        <v>17204</v>
      </c>
      <c r="Y99" s="246" t="s">
        <v>16467</v>
      </c>
      <c r="Z99" s="246" t="s">
        <v>2085</v>
      </c>
      <c r="AA99" s="246"/>
      <c r="AB99" s="447"/>
      <c r="AC99" s="447"/>
      <c r="AD99" s="447"/>
      <c r="AE99" s="447"/>
      <c r="AF99" s="447"/>
      <c r="AG99" s="447"/>
      <c r="AH99" s="447"/>
      <c r="AI99" s="447"/>
      <c r="AJ99" s="447"/>
      <c r="AK99" s="447"/>
    </row>
    <row r="100" spans="1:37" s="579" customFormat="1" ht="15" customHeight="1">
      <c r="A100" s="238">
        <v>89</v>
      </c>
      <c r="B100" s="246" t="s">
        <v>16615</v>
      </c>
      <c r="C100" s="246" t="s">
        <v>16471</v>
      </c>
      <c r="D100" s="246" t="s">
        <v>2084</v>
      </c>
      <c r="E100" s="246" t="str">
        <f>IF(ISERR(SEARCH("varchar",D100)),IF(ISERR(SEARCH("number",D100)),D100,"double"),"string("&amp;MID(D100,10,LEN(D100)-10)&amp;")")</f>
        <v>double</v>
      </c>
      <c r="F100" s="240" t="s">
        <v>16470</v>
      </c>
      <c r="G100" s="240" t="s">
        <v>16471</v>
      </c>
      <c r="H100" s="240" t="s">
        <v>3215</v>
      </c>
      <c r="I100" s="599" t="s">
        <v>2111</v>
      </c>
      <c r="J100" s="447"/>
      <c r="K100" s="447" t="s">
        <v>2622</v>
      </c>
      <c r="L100" s="447"/>
      <c r="M100" s="246"/>
      <c r="N100" s="676" t="s">
        <v>2308</v>
      </c>
      <c r="O100" s="447"/>
      <c r="P100" s="447"/>
      <c r="Q100" s="447"/>
      <c r="R100" s="447"/>
      <c r="S100" s="447"/>
      <c r="T100" s="447"/>
      <c r="U100" s="447"/>
      <c r="V100" s="447"/>
      <c r="W100" s="246" t="s">
        <v>17130</v>
      </c>
      <c r="X100" s="246" t="s">
        <v>16615</v>
      </c>
      <c r="Y100" s="246" t="s">
        <v>16471</v>
      </c>
      <c r="Z100" s="246" t="s">
        <v>2084</v>
      </c>
      <c r="AA100" s="246" t="s">
        <v>17207</v>
      </c>
      <c r="AB100" s="447"/>
      <c r="AC100" s="447"/>
      <c r="AD100" s="447"/>
      <c r="AE100" s="447"/>
      <c r="AF100" s="447"/>
      <c r="AG100" s="447"/>
      <c r="AH100" s="447"/>
      <c r="AI100" s="447"/>
      <c r="AJ100" s="447"/>
      <c r="AK100" s="447"/>
    </row>
    <row r="101" spans="1:37" s="579" customFormat="1" ht="15" customHeight="1">
      <c r="A101" s="238">
        <v>90</v>
      </c>
      <c r="B101" s="246" t="s">
        <v>16616</v>
      </c>
      <c r="C101" s="246" t="s">
        <v>16475</v>
      </c>
      <c r="D101" s="246" t="s">
        <v>2084</v>
      </c>
      <c r="E101" s="246" t="str">
        <f>IF(ISERR(SEARCH("varchar",D101)),IF(ISERR(SEARCH("number",D101)),D101,"double"),"string("&amp;MID(D101,10,LEN(D101)-10)&amp;")")</f>
        <v>double</v>
      </c>
      <c r="F101" s="240" t="s">
        <v>16474</v>
      </c>
      <c r="G101" s="240" t="s">
        <v>16475</v>
      </c>
      <c r="H101" s="240" t="s">
        <v>3215</v>
      </c>
      <c r="I101" s="599" t="s">
        <v>2111</v>
      </c>
      <c r="J101" s="447"/>
      <c r="K101" s="447" t="s">
        <v>2622</v>
      </c>
      <c r="L101" s="447"/>
      <c r="M101" s="246"/>
      <c r="N101" s="676" t="s">
        <v>2308</v>
      </c>
      <c r="O101" s="447"/>
      <c r="P101" s="447"/>
      <c r="Q101" s="447"/>
      <c r="R101" s="447"/>
      <c r="S101" s="447"/>
      <c r="T101" s="447"/>
      <c r="U101" s="447"/>
      <c r="V101" s="447"/>
      <c r="W101" s="246" t="s">
        <v>17130</v>
      </c>
      <c r="X101" s="246" t="s">
        <v>16616</v>
      </c>
      <c r="Y101" s="246" t="s">
        <v>16475</v>
      </c>
      <c r="Z101" s="246" t="s">
        <v>2084</v>
      </c>
      <c r="AA101" s="246" t="s">
        <v>17207</v>
      </c>
      <c r="AB101" s="447"/>
      <c r="AC101" s="447"/>
      <c r="AD101" s="447"/>
      <c r="AE101" s="447"/>
      <c r="AF101" s="447"/>
      <c r="AG101" s="447"/>
      <c r="AH101" s="447"/>
      <c r="AI101" s="447"/>
      <c r="AJ101" s="447"/>
      <c r="AK101" s="447"/>
    </row>
    <row r="102" spans="1:37" s="579" customFormat="1" ht="15" customHeight="1">
      <c r="A102" s="238">
        <v>91</v>
      </c>
      <c r="B102" s="246" t="s">
        <v>17208</v>
      </c>
      <c r="C102" s="246" t="s">
        <v>16478</v>
      </c>
      <c r="D102" s="246" t="s">
        <v>2085</v>
      </c>
      <c r="E102" s="246" t="s">
        <v>2108</v>
      </c>
      <c r="F102" s="240" t="s">
        <v>17209</v>
      </c>
      <c r="G102" s="599" t="s">
        <v>17210</v>
      </c>
      <c r="H102" s="240" t="s">
        <v>2085</v>
      </c>
      <c r="I102" s="599" t="s">
        <v>2108</v>
      </c>
      <c r="J102" s="447"/>
      <c r="K102" s="447"/>
      <c r="L102" s="447"/>
      <c r="M102" s="239"/>
      <c r="N102" s="676" t="s">
        <v>2308</v>
      </c>
      <c r="O102" s="447"/>
      <c r="P102" s="447"/>
      <c r="Q102" s="447"/>
      <c r="R102" s="447"/>
      <c r="S102" s="447"/>
      <c r="T102" s="447"/>
      <c r="U102" s="447"/>
      <c r="V102" s="447"/>
      <c r="W102" s="246" t="s">
        <v>17130</v>
      </c>
      <c r="X102" s="246" t="s">
        <v>17208</v>
      </c>
      <c r="Y102" s="246" t="s">
        <v>16478</v>
      </c>
      <c r="Z102" s="246" t="s">
        <v>2085</v>
      </c>
      <c r="AA102" s="246"/>
      <c r="AB102" s="447"/>
      <c r="AC102" s="447"/>
      <c r="AD102" s="447"/>
      <c r="AE102" s="447"/>
      <c r="AF102" s="447"/>
      <c r="AG102" s="447"/>
      <c r="AH102" s="447"/>
      <c r="AI102" s="447"/>
      <c r="AJ102" s="447"/>
      <c r="AK102" s="447"/>
    </row>
    <row r="103" spans="1:37" s="579" customFormat="1" ht="15" customHeight="1">
      <c r="A103" s="238">
        <v>92</v>
      </c>
      <c r="B103" s="246" t="s">
        <v>17211</v>
      </c>
      <c r="C103" s="246" t="s">
        <v>16483</v>
      </c>
      <c r="D103" s="246" t="s">
        <v>2085</v>
      </c>
      <c r="E103" s="246" t="s">
        <v>2108</v>
      </c>
      <c r="F103" s="240" t="s">
        <v>17212</v>
      </c>
      <c r="G103" s="599" t="s">
        <v>17213</v>
      </c>
      <c r="H103" s="240" t="s">
        <v>2085</v>
      </c>
      <c r="I103" s="599" t="s">
        <v>2108</v>
      </c>
      <c r="J103" s="447"/>
      <c r="K103" s="447"/>
      <c r="L103" s="447"/>
      <c r="M103" s="239"/>
      <c r="N103" s="676" t="s">
        <v>2308</v>
      </c>
      <c r="O103" s="447"/>
      <c r="P103" s="447"/>
      <c r="Q103" s="447"/>
      <c r="R103" s="447"/>
      <c r="S103" s="447"/>
      <c r="T103" s="447"/>
      <c r="U103" s="447"/>
      <c r="V103" s="447"/>
      <c r="W103" s="246" t="s">
        <v>17130</v>
      </c>
      <c r="X103" s="246" t="s">
        <v>17211</v>
      </c>
      <c r="Y103" s="246" t="s">
        <v>16483</v>
      </c>
      <c r="Z103" s="246" t="s">
        <v>2085</v>
      </c>
      <c r="AA103" s="246"/>
      <c r="AB103" s="447"/>
      <c r="AC103" s="447"/>
      <c r="AD103" s="447"/>
      <c r="AE103" s="447"/>
      <c r="AF103" s="447"/>
      <c r="AG103" s="447"/>
      <c r="AH103" s="447"/>
      <c r="AI103" s="447"/>
      <c r="AJ103" s="447"/>
      <c r="AK103" s="447"/>
    </row>
    <row r="104" spans="1:37" s="579" customFormat="1" ht="15" customHeight="1">
      <c r="A104" s="238">
        <v>93</v>
      </c>
      <c r="B104" s="246" t="s">
        <v>17214</v>
      </c>
      <c r="C104" s="246" t="s">
        <v>16487</v>
      </c>
      <c r="D104" s="246" t="s">
        <v>2085</v>
      </c>
      <c r="E104" s="246" t="s">
        <v>2108</v>
      </c>
      <c r="F104" s="240" t="s">
        <v>17215</v>
      </c>
      <c r="G104" s="599" t="s">
        <v>17216</v>
      </c>
      <c r="H104" s="240" t="s">
        <v>2085</v>
      </c>
      <c r="I104" s="599" t="s">
        <v>2108</v>
      </c>
      <c r="J104" s="447"/>
      <c r="K104" s="447"/>
      <c r="L104" s="447"/>
      <c r="M104" s="239"/>
      <c r="N104" s="676" t="s">
        <v>2308</v>
      </c>
      <c r="O104" s="447"/>
      <c r="P104" s="447"/>
      <c r="Q104" s="447"/>
      <c r="R104" s="447"/>
      <c r="S104" s="447"/>
      <c r="T104" s="447"/>
      <c r="U104" s="447"/>
      <c r="V104" s="447"/>
      <c r="W104" s="246" t="s">
        <v>17130</v>
      </c>
      <c r="X104" s="246" t="s">
        <v>17214</v>
      </c>
      <c r="Y104" s="246" t="s">
        <v>16487</v>
      </c>
      <c r="Z104" s="246" t="s">
        <v>2085</v>
      </c>
      <c r="AA104" s="246"/>
      <c r="AB104" s="447"/>
      <c r="AC104" s="447"/>
      <c r="AD104" s="447"/>
      <c r="AE104" s="447"/>
      <c r="AF104" s="447"/>
      <c r="AG104" s="447"/>
      <c r="AH104" s="447"/>
      <c r="AI104" s="447"/>
      <c r="AJ104" s="447"/>
      <c r="AK104" s="447"/>
    </row>
    <row r="105" spans="1:37" s="579" customFormat="1" ht="15" customHeight="1">
      <c r="A105" s="238">
        <v>94</v>
      </c>
      <c r="B105" s="246" t="s">
        <v>17217</v>
      </c>
      <c r="C105" s="246" t="s">
        <v>16491</v>
      </c>
      <c r="D105" s="246" t="s">
        <v>2085</v>
      </c>
      <c r="E105" s="246" t="s">
        <v>2108</v>
      </c>
      <c r="F105" s="240" t="s">
        <v>17218</v>
      </c>
      <c r="G105" s="599" t="s">
        <v>17219</v>
      </c>
      <c r="H105" s="240" t="s">
        <v>2085</v>
      </c>
      <c r="I105" s="599" t="s">
        <v>2108</v>
      </c>
      <c r="J105" s="447"/>
      <c r="K105" s="447"/>
      <c r="L105" s="447"/>
      <c r="M105" s="239"/>
      <c r="N105" s="676" t="s">
        <v>2308</v>
      </c>
      <c r="O105" s="447"/>
      <c r="P105" s="447"/>
      <c r="Q105" s="447"/>
      <c r="R105" s="447"/>
      <c r="S105" s="447"/>
      <c r="T105" s="447"/>
      <c r="U105" s="447"/>
      <c r="V105" s="447"/>
      <c r="W105" s="246" t="s">
        <v>17130</v>
      </c>
      <c r="X105" s="246" t="s">
        <v>17217</v>
      </c>
      <c r="Y105" s="246" t="s">
        <v>16491</v>
      </c>
      <c r="Z105" s="246" t="s">
        <v>2085</v>
      </c>
      <c r="AA105" s="246"/>
      <c r="AB105" s="447"/>
      <c r="AC105" s="447"/>
      <c r="AD105" s="447"/>
      <c r="AE105" s="447"/>
      <c r="AF105" s="447"/>
      <c r="AG105" s="447"/>
      <c r="AH105" s="447"/>
      <c r="AI105" s="447"/>
      <c r="AJ105" s="447"/>
      <c r="AK105" s="447"/>
    </row>
    <row r="106" spans="1:37" s="579" customFormat="1" ht="15" customHeight="1">
      <c r="A106" s="238">
        <v>95</v>
      </c>
      <c r="B106" s="246" t="s">
        <v>17220</v>
      </c>
      <c r="C106" s="246" t="s">
        <v>16495</v>
      </c>
      <c r="D106" s="246" t="s">
        <v>2084</v>
      </c>
      <c r="E106" s="246" t="str">
        <f>IF(ISERR(SEARCH("varchar",D106)),IF(ISERR(SEARCH("number",D106)),D106,"double"),"string("&amp;MID(D106,10,LEN(D106)-10)&amp;")")</f>
        <v>double</v>
      </c>
      <c r="F106" s="240" t="s">
        <v>17221</v>
      </c>
      <c r="G106" s="599" t="s">
        <v>17222</v>
      </c>
      <c r="H106" s="240" t="s">
        <v>3215</v>
      </c>
      <c r="I106" s="599" t="s">
        <v>2111</v>
      </c>
      <c r="J106" s="447"/>
      <c r="K106" s="447" t="s">
        <v>2622</v>
      </c>
      <c r="L106" s="447"/>
      <c r="M106" s="239"/>
      <c r="N106" s="676" t="s">
        <v>2308</v>
      </c>
      <c r="O106" s="447"/>
      <c r="P106" s="447"/>
      <c r="Q106" s="447"/>
      <c r="R106" s="447"/>
      <c r="S106" s="447"/>
      <c r="T106" s="447"/>
      <c r="U106" s="447"/>
      <c r="V106" s="447"/>
      <c r="W106" s="246" t="s">
        <v>17130</v>
      </c>
      <c r="X106" s="246" t="s">
        <v>17220</v>
      </c>
      <c r="Y106" s="246" t="s">
        <v>16495</v>
      </c>
      <c r="Z106" s="246" t="s">
        <v>2084</v>
      </c>
      <c r="AA106" s="246" t="s">
        <v>17207</v>
      </c>
      <c r="AB106" s="447"/>
      <c r="AC106" s="447"/>
      <c r="AD106" s="447"/>
      <c r="AE106" s="447"/>
      <c r="AF106" s="447"/>
      <c r="AG106" s="447"/>
      <c r="AH106" s="447"/>
      <c r="AI106" s="447"/>
      <c r="AJ106" s="447"/>
      <c r="AK106" s="447"/>
    </row>
    <row r="107" spans="1:37" s="579" customFormat="1" ht="15" customHeight="1">
      <c r="A107" s="238">
        <v>96</v>
      </c>
      <c r="B107" s="246" t="s">
        <v>17223</v>
      </c>
      <c r="C107" s="246" t="s">
        <v>16498</v>
      </c>
      <c r="D107" s="246" t="s">
        <v>2084</v>
      </c>
      <c r="E107" s="246" t="str">
        <f>IF(ISERR(SEARCH("varchar",D107)),IF(ISERR(SEARCH("number",D107)),D107,"double"),"string("&amp;MID(D107,10,LEN(D107)-10)&amp;")")</f>
        <v>double</v>
      </c>
      <c r="F107" s="240" t="s">
        <v>17224</v>
      </c>
      <c r="G107" s="599" t="s">
        <v>17225</v>
      </c>
      <c r="H107" s="240" t="s">
        <v>3215</v>
      </c>
      <c r="I107" s="599" t="s">
        <v>2111</v>
      </c>
      <c r="J107" s="447"/>
      <c r="K107" s="447" t="s">
        <v>2622</v>
      </c>
      <c r="L107" s="447"/>
      <c r="M107" s="239"/>
      <c r="N107" s="676" t="s">
        <v>2308</v>
      </c>
      <c r="O107" s="447"/>
      <c r="P107" s="447"/>
      <c r="Q107" s="447"/>
      <c r="R107" s="447"/>
      <c r="S107" s="447"/>
      <c r="T107" s="447"/>
      <c r="U107" s="447"/>
      <c r="V107" s="447"/>
      <c r="W107" s="246" t="s">
        <v>17130</v>
      </c>
      <c r="X107" s="246" t="s">
        <v>17223</v>
      </c>
      <c r="Y107" s="246" t="s">
        <v>16498</v>
      </c>
      <c r="Z107" s="246" t="s">
        <v>2084</v>
      </c>
      <c r="AA107" s="246" t="s">
        <v>17207</v>
      </c>
      <c r="AB107" s="447"/>
      <c r="AC107" s="447"/>
      <c r="AD107" s="447"/>
      <c r="AE107" s="447"/>
      <c r="AF107" s="447"/>
      <c r="AG107" s="447"/>
      <c r="AH107" s="447"/>
      <c r="AI107" s="447"/>
      <c r="AJ107" s="447"/>
      <c r="AK107" s="447"/>
    </row>
    <row r="108" spans="1:37" s="579" customFormat="1" ht="15" customHeight="1">
      <c r="A108" s="238">
        <v>97</v>
      </c>
      <c r="B108" s="674" t="s">
        <v>8465</v>
      </c>
      <c r="C108" s="239" t="s">
        <v>8558</v>
      </c>
      <c r="D108" s="243" t="s">
        <v>7365</v>
      </c>
      <c r="E108" s="243" t="s">
        <v>2621</v>
      </c>
      <c r="F108" s="240" t="s">
        <v>8465</v>
      </c>
      <c r="G108" s="599" t="s">
        <v>7444</v>
      </c>
      <c r="H108" s="240" t="s">
        <v>3513</v>
      </c>
      <c r="I108" s="599" t="s">
        <v>2108</v>
      </c>
      <c r="J108" s="679"/>
      <c r="K108" s="680" t="s">
        <v>10648</v>
      </c>
      <c r="L108" s="360"/>
      <c r="M108" s="2018" t="s">
        <v>16515</v>
      </c>
      <c r="N108" s="676" t="s">
        <v>188</v>
      </c>
      <c r="O108" s="447"/>
      <c r="P108" s="447"/>
      <c r="Q108" s="447"/>
      <c r="R108" s="447"/>
      <c r="S108" s="447"/>
      <c r="T108" s="447"/>
      <c r="U108" s="447"/>
      <c r="V108" s="447"/>
      <c r="W108" s="246"/>
      <c r="X108" s="246"/>
      <c r="Y108" s="246"/>
      <c r="Z108" s="246"/>
      <c r="AA108" s="246"/>
      <c r="AB108" s="447"/>
      <c r="AC108" s="447"/>
      <c r="AD108" s="447"/>
      <c r="AE108" s="447"/>
      <c r="AF108" s="447"/>
      <c r="AG108" s="447"/>
      <c r="AH108" s="447"/>
      <c r="AI108" s="447"/>
      <c r="AJ108" s="447"/>
      <c r="AK108" s="447"/>
    </row>
    <row r="109" spans="1:37" s="579" customFormat="1" ht="15" customHeight="1">
      <c r="A109" s="238">
        <v>98</v>
      </c>
      <c r="B109" s="246" t="s">
        <v>8653</v>
      </c>
      <c r="C109" s="239" t="s">
        <v>8651</v>
      </c>
      <c r="D109" s="243" t="s">
        <v>7365</v>
      </c>
      <c r="E109" s="243" t="s">
        <v>2621</v>
      </c>
      <c r="F109" s="240" t="s">
        <v>8653</v>
      </c>
      <c r="G109" s="599" t="s">
        <v>14040</v>
      </c>
      <c r="H109" s="240" t="s">
        <v>7365</v>
      </c>
      <c r="I109" s="599" t="s">
        <v>2108</v>
      </c>
      <c r="J109" s="243"/>
      <c r="K109" s="680" t="s">
        <v>10648</v>
      </c>
      <c r="L109" s="243"/>
      <c r="M109" s="2019"/>
      <c r="N109" s="676" t="s">
        <v>188</v>
      </c>
      <c r="O109" s="447"/>
      <c r="P109" s="447"/>
      <c r="Q109" s="447"/>
      <c r="R109" s="447"/>
      <c r="S109" s="447"/>
      <c r="T109" s="447"/>
      <c r="U109" s="447"/>
      <c r="V109" s="447"/>
      <c r="W109" s="246"/>
      <c r="X109" s="246"/>
      <c r="Y109" s="246"/>
      <c r="Z109" s="246"/>
      <c r="AA109" s="246"/>
      <c r="AB109" s="447"/>
      <c r="AC109" s="447"/>
      <c r="AD109" s="447"/>
      <c r="AE109" s="447"/>
      <c r="AF109" s="447"/>
      <c r="AG109" s="447"/>
      <c r="AH109" s="447"/>
      <c r="AI109" s="447"/>
      <c r="AJ109" s="447"/>
      <c r="AK109" s="447"/>
    </row>
    <row r="110" spans="1:37" s="579" customFormat="1" ht="15" customHeight="1">
      <c r="A110" s="238">
        <v>99</v>
      </c>
      <c r="B110" s="246" t="s">
        <v>7363</v>
      </c>
      <c r="C110" s="239" t="s">
        <v>8647</v>
      </c>
      <c r="D110" s="243" t="s">
        <v>7365</v>
      </c>
      <c r="E110" s="243" t="s">
        <v>2621</v>
      </c>
      <c r="F110" s="240" t="s">
        <v>7363</v>
      </c>
      <c r="G110" s="599" t="s">
        <v>7364</v>
      </c>
      <c r="H110" s="240" t="s">
        <v>7365</v>
      </c>
      <c r="I110" s="599" t="s">
        <v>2108</v>
      </c>
      <c r="J110" s="243"/>
      <c r="K110" s="680" t="s">
        <v>10648</v>
      </c>
      <c r="L110" s="243"/>
      <c r="M110" s="2019"/>
      <c r="N110" s="676" t="s">
        <v>188</v>
      </c>
      <c r="O110" s="447"/>
      <c r="P110" s="447"/>
      <c r="Q110" s="447"/>
      <c r="R110" s="447"/>
      <c r="S110" s="447"/>
      <c r="T110" s="447"/>
      <c r="U110" s="447"/>
      <c r="V110" s="447"/>
      <c r="W110" s="246"/>
      <c r="X110" s="246"/>
      <c r="Y110" s="246"/>
      <c r="Z110" s="246"/>
      <c r="AA110" s="246"/>
      <c r="AB110" s="447"/>
      <c r="AC110" s="447"/>
      <c r="AD110" s="447"/>
      <c r="AE110" s="447"/>
      <c r="AF110" s="447"/>
      <c r="AG110" s="447"/>
      <c r="AH110" s="447"/>
      <c r="AI110" s="447"/>
      <c r="AJ110" s="447"/>
      <c r="AK110" s="447"/>
    </row>
    <row r="111" spans="1:37" s="579" customFormat="1" ht="15" customHeight="1">
      <c r="A111" s="238">
        <v>100</v>
      </c>
      <c r="B111" s="243" t="s">
        <v>16517</v>
      </c>
      <c r="C111" s="243" t="s">
        <v>8704</v>
      </c>
      <c r="D111" s="243" t="s">
        <v>7365</v>
      </c>
      <c r="E111" s="124" t="s">
        <v>2621</v>
      </c>
      <c r="F111" s="240" t="s">
        <v>16517</v>
      </c>
      <c r="G111" s="599" t="s">
        <v>14879</v>
      </c>
      <c r="H111" s="240" t="s">
        <v>7365</v>
      </c>
      <c r="I111" s="599" t="s">
        <v>2108</v>
      </c>
      <c r="J111" s="243"/>
      <c r="K111" s="680" t="s">
        <v>10648</v>
      </c>
      <c r="L111" s="243"/>
      <c r="M111" s="2020"/>
      <c r="N111" s="676" t="s">
        <v>188</v>
      </c>
      <c r="O111" s="447"/>
      <c r="P111" s="447"/>
      <c r="Q111" s="447"/>
      <c r="R111" s="447"/>
      <c r="S111" s="447"/>
      <c r="T111" s="447"/>
      <c r="U111" s="447"/>
      <c r="V111" s="447"/>
      <c r="W111" s="246"/>
      <c r="X111" s="246"/>
      <c r="Y111" s="246"/>
      <c r="Z111" s="246"/>
      <c r="AA111" s="246"/>
      <c r="AB111" s="447"/>
      <c r="AC111" s="447"/>
      <c r="AD111" s="447"/>
      <c r="AE111" s="447"/>
      <c r="AF111" s="447"/>
      <c r="AG111" s="447"/>
      <c r="AH111" s="447"/>
      <c r="AI111" s="447"/>
      <c r="AJ111" s="447"/>
      <c r="AK111" s="447"/>
    </row>
    <row r="112" spans="1:37" s="579" customFormat="1" ht="15" customHeight="1">
      <c r="A112" s="238">
        <v>101</v>
      </c>
      <c r="B112" s="246" t="s">
        <v>17243</v>
      </c>
      <c r="C112" s="246" t="s">
        <v>5013</v>
      </c>
      <c r="D112" s="246" t="s">
        <v>3513</v>
      </c>
      <c r="E112" s="675" t="s">
        <v>3291</v>
      </c>
      <c r="F112" s="240" t="s">
        <v>17243</v>
      </c>
      <c r="G112" s="599" t="s">
        <v>17244</v>
      </c>
      <c r="H112" s="240" t="s">
        <v>3513</v>
      </c>
      <c r="I112" s="240" t="s">
        <v>2108</v>
      </c>
      <c r="J112" s="246"/>
      <c r="K112" s="246" t="s">
        <v>2702</v>
      </c>
      <c r="L112" s="246"/>
      <c r="M112" s="445" t="s">
        <v>17245</v>
      </c>
      <c r="N112" s="238" t="s">
        <v>2308</v>
      </c>
      <c r="O112" s="447"/>
      <c r="P112" s="447"/>
      <c r="Q112" s="447"/>
      <c r="R112" s="447"/>
      <c r="S112" s="447"/>
      <c r="T112" s="447"/>
      <c r="U112" s="447"/>
      <c r="V112" s="447"/>
      <c r="W112" s="246" t="s">
        <v>1605</v>
      </c>
      <c r="X112" s="246" t="s">
        <v>17243</v>
      </c>
      <c r="Y112" s="246" t="s">
        <v>5013</v>
      </c>
      <c r="Z112" s="246" t="s">
        <v>3513</v>
      </c>
      <c r="AA112" s="246"/>
      <c r="AB112" s="246"/>
      <c r="AC112" s="246"/>
      <c r="AD112" s="246"/>
      <c r="AE112" s="246"/>
      <c r="AF112" s="246"/>
      <c r="AG112" s="447"/>
      <c r="AH112" s="447"/>
      <c r="AI112" s="447"/>
      <c r="AJ112" s="447"/>
      <c r="AK112" s="447"/>
    </row>
    <row r="113" spans="1:37" s="579" customFormat="1" ht="15" customHeight="1">
      <c r="A113" s="238">
        <v>102</v>
      </c>
      <c r="B113" s="246" t="s">
        <v>17246</v>
      </c>
      <c r="C113" s="246" t="s">
        <v>3770</v>
      </c>
      <c r="D113" s="246" t="s">
        <v>3513</v>
      </c>
      <c r="E113" s="675" t="s">
        <v>2621</v>
      </c>
      <c r="F113" s="240" t="s">
        <v>17246</v>
      </c>
      <c r="G113" s="599" t="s">
        <v>17247</v>
      </c>
      <c r="H113" s="240" t="s">
        <v>3215</v>
      </c>
      <c r="I113" s="599" t="s">
        <v>2111</v>
      </c>
      <c r="J113" s="246"/>
      <c r="K113" s="246" t="s">
        <v>2622</v>
      </c>
      <c r="L113" s="246"/>
      <c r="M113" s="246"/>
      <c r="N113" s="238" t="s">
        <v>2308</v>
      </c>
      <c r="O113" s="447"/>
      <c r="P113" s="447"/>
      <c r="Q113" s="447"/>
      <c r="R113" s="447"/>
      <c r="S113" s="447"/>
      <c r="T113" s="447"/>
      <c r="U113" s="447"/>
      <c r="V113" s="447"/>
      <c r="W113" s="246" t="s">
        <v>1605</v>
      </c>
      <c r="X113" s="246" t="s">
        <v>17325</v>
      </c>
      <c r="Y113" s="246" t="s">
        <v>3770</v>
      </c>
      <c r="Z113" s="246" t="s">
        <v>3513</v>
      </c>
      <c r="AA113" s="246"/>
      <c r="AB113" s="246"/>
      <c r="AC113" s="246"/>
      <c r="AD113" s="246"/>
      <c r="AE113" s="246"/>
      <c r="AF113" s="246"/>
      <c r="AG113" s="447"/>
      <c r="AH113" s="447"/>
      <c r="AI113" s="447"/>
      <c r="AJ113" s="447"/>
      <c r="AK113" s="447"/>
    </row>
    <row r="114" spans="1:37" s="579" customFormat="1" ht="15" customHeight="1">
      <c r="A114" s="238">
        <v>103</v>
      </c>
      <c r="B114" s="246" t="s">
        <v>17249</v>
      </c>
      <c r="C114" s="246"/>
      <c r="D114" s="246"/>
      <c r="E114" s="675"/>
      <c r="F114" s="240" t="s">
        <v>17249</v>
      </c>
      <c r="G114" s="599" t="s">
        <v>17251</v>
      </c>
      <c r="H114" s="240" t="s">
        <v>3215</v>
      </c>
      <c r="I114" s="599" t="s">
        <v>2111</v>
      </c>
      <c r="J114" s="246"/>
      <c r="K114" s="246"/>
      <c r="L114" s="246"/>
      <c r="M114" s="246"/>
      <c r="N114" s="238"/>
      <c r="O114" s="447"/>
      <c r="P114" s="447"/>
      <c r="Q114" s="447"/>
      <c r="R114" s="447"/>
      <c r="S114" s="447"/>
      <c r="T114" s="447"/>
      <c r="U114" s="447"/>
      <c r="V114" s="447"/>
      <c r="W114" s="246"/>
      <c r="X114" s="246"/>
      <c r="Y114" s="246"/>
      <c r="Z114" s="246"/>
      <c r="AA114" s="246"/>
      <c r="AB114" s="246"/>
      <c r="AC114" s="246"/>
      <c r="AD114" s="246"/>
      <c r="AE114" s="246"/>
      <c r="AF114" s="246"/>
      <c r="AG114" s="447"/>
      <c r="AH114" s="447"/>
      <c r="AI114" s="447"/>
      <c r="AJ114" s="447"/>
      <c r="AK114" s="447"/>
    </row>
    <row r="115" spans="1:37" s="579" customFormat="1" ht="15" customHeight="1">
      <c r="A115" s="238">
        <v>104</v>
      </c>
      <c r="B115" s="113" t="s">
        <v>17252</v>
      </c>
      <c r="C115" s="113" t="s">
        <v>5840</v>
      </c>
      <c r="D115" s="239" t="s">
        <v>2085</v>
      </c>
      <c r="E115" s="675" t="s">
        <v>2621</v>
      </c>
      <c r="F115" s="240" t="s">
        <v>17252</v>
      </c>
      <c r="G115" s="599" t="s">
        <v>17253</v>
      </c>
      <c r="H115" s="240" t="s">
        <v>3215</v>
      </c>
      <c r="I115" s="599" t="s">
        <v>2111</v>
      </c>
      <c r="J115" s="681"/>
      <c r="K115" s="239" t="s">
        <v>2622</v>
      </c>
      <c r="L115" s="239"/>
      <c r="M115" s="675"/>
      <c r="N115" s="681" t="s">
        <v>2308</v>
      </c>
      <c r="O115" s="447"/>
      <c r="P115" s="447"/>
      <c r="Q115" s="447"/>
      <c r="R115" s="447"/>
      <c r="S115" s="447"/>
      <c r="T115" s="447"/>
      <c r="U115" s="447"/>
      <c r="V115" s="447"/>
      <c r="W115" s="239"/>
      <c r="X115" s="229"/>
      <c r="Y115" s="229"/>
      <c r="Z115" s="239"/>
      <c r="AA115" s="447"/>
      <c r="AB115" s="447"/>
      <c r="AC115" s="447"/>
      <c r="AD115" s="447"/>
      <c r="AE115" s="447"/>
      <c r="AF115" s="447"/>
      <c r="AG115" s="447"/>
      <c r="AH115" s="447"/>
      <c r="AI115" s="447"/>
      <c r="AJ115" s="447"/>
      <c r="AK115" s="447"/>
    </row>
    <row r="116" spans="1:37" s="579" customFormat="1" ht="15" customHeight="1">
      <c r="A116" s="238">
        <v>105</v>
      </c>
      <c r="B116" s="246" t="s">
        <v>17254</v>
      </c>
      <c r="C116" s="246" t="s">
        <v>9741</v>
      </c>
      <c r="D116" s="246" t="s">
        <v>3513</v>
      </c>
      <c r="E116" s="675" t="s">
        <v>2621</v>
      </c>
      <c r="F116" s="240" t="s">
        <v>17254</v>
      </c>
      <c r="G116" s="599" t="s">
        <v>17255</v>
      </c>
      <c r="H116" s="240" t="s">
        <v>3215</v>
      </c>
      <c r="I116" s="599" t="s">
        <v>2111</v>
      </c>
      <c r="J116" s="246"/>
      <c r="K116" s="246" t="s">
        <v>2622</v>
      </c>
      <c r="L116" s="246"/>
      <c r="M116" s="246"/>
      <c r="N116" s="238" t="s">
        <v>2308</v>
      </c>
      <c r="O116" s="447"/>
      <c r="P116" s="447"/>
      <c r="Q116" s="447"/>
      <c r="R116" s="447"/>
      <c r="S116" s="447"/>
      <c r="T116" s="447"/>
      <c r="U116" s="447"/>
      <c r="V116" s="447"/>
      <c r="W116" s="246" t="s">
        <v>1605</v>
      </c>
      <c r="X116" s="246" t="s">
        <v>17328</v>
      </c>
      <c r="Y116" s="246" t="s">
        <v>9741</v>
      </c>
      <c r="Z116" s="246" t="s">
        <v>3513</v>
      </c>
      <c r="AA116" s="246"/>
      <c r="AB116" s="246"/>
      <c r="AC116" s="246"/>
      <c r="AD116" s="246"/>
      <c r="AE116" s="246"/>
      <c r="AF116" s="246"/>
      <c r="AG116" s="447"/>
      <c r="AH116" s="447"/>
      <c r="AI116" s="447"/>
      <c r="AJ116" s="447"/>
      <c r="AK116" s="447"/>
    </row>
    <row r="117" spans="1:37" s="579" customFormat="1" ht="15" customHeight="1">
      <c r="A117" s="238">
        <v>106</v>
      </c>
      <c r="B117" s="246" t="s">
        <v>17256</v>
      </c>
      <c r="C117" s="246" t="s">
        <v>5840</v>
      </c>
      <c r="D117" s="246" t="s">
        <v>2084</v>
      </c>
      <c r="E117" s="675" t="s">
        <v>2621</v>
      </c>
      <c r="F117" s="240" t="s">
        <v>17256</v>
      </c>
      <c r="G117" s="599" t="s">
        <v>17257</v>
      </c>
      <c r="H117" s="240" t="s">
        <v>3215</v>
      </c>
      <c r="I117" s="599" t="s">
        <v>2111</v>
      </c>
      <c r="J117" s="246"/>
      <c r="K117" s="246" t="s">
        <v>2622</v>
      </c>
      <c r="L117" s="246"/>
      <c r="M117" s="246"/>
      <c r="N117" s="238" t="s">
        <v>2308</v>
      </c>
      <c r="O117" s="447"/>
      <c r="P117" s="447"/>
      <c r="Q117" s="447"/>
      <c r="R117" s="447"/>
      <c r="S117" s="447"/>
      <c r="T117" s="447"/>
      <c r="U117" s="447"/>
      <c r="V117" s="447"/>
      <c r="W117" s="246" t="s">
        <v>1605</v>
      </c>
      <c r="X117" s="246" t="s">
        <v>17248</v>
      </c>
      <c r="Y117" s="246" t="s">
        <v>5840</v>
      </c>
      <c r="Z117" s="246" t="s">
        <v>2084</v>
      </c>
      <c r="AA117" s="246"/>
      <c r="AB117" s="246"/>
      <c r="AC117" s="246"/>
      <c r="AD117" s="246"/>
      <c r="AE117" s="246"/>
      <c r="AF117" s="246"/>
      <c r="AG117" s="447"/>
      <c r="AH117" s="447"/>
      <c r="AI117" s="447"/>
      <c r="AJ117" s="447"/>
      <c r="AK117" s="447"/>
    </row>
    <row r="118" spans="1:37" s="579" customFormat="1" ht="15" customHeight="1">
      <c r="A118" s="238">
        <v>107</v>
      </c>
      <c r="B118" s="246" t="s">
        <v>17258</v>
      </c>
      <c r="C118" s="246" t="s">
        <v>17259</v>
      </c>
      <c r="D118" s="246" t="s">
        <v>2084</v>
      </c>
      <c r="E118" s="675" t="s">
        <v>2621</v>
      </c>
      <c r="F118" s="240" t="s">
        <v>17258</v>
      </c>
      <c r="G118" s="599" t="s">
        <v>17260</v>
      </c>
      <c r="H118" s="240" t="s">
        <v>3215</v>
      </c>
      <c r="I118" s="599" t="s">
        <v>2111</v>
      </c>
      <c r="J118" s="246"/>
      <c r="K118" s="246" t="s">
        <v>2622</v>
      </c>
      <c r="L118" s="246"/>
      <c r="M118" s="246" t="s">
        <v>17261</v>
      </c>
      <c r="N118" s="238" t="s">
        <v>2308</v>
      </c>
      <c r="O118" s="447"/>
      <c r="P118" s="447"/>
      <c r="Q118" s="447"/>
      <c r="R118" s="447"/>
      <c r="S118" s="447"/>
      <c r="T118" s="447"/>
      <c r="U118" s="447"/>
      <c r="V118" s="447"/>
      <c r="W118" s="246" t="s">
        <v>1605</v>
      </c>
      <c r="X118" s="246" t="s">
        <v>17262</v>
      </c>
      <c r="Y118" s="246" t="s">
        <v>17259</v>
      </c>
      <c r="Z118" s="246" t="s">
        <v>2084</v>
      </c>
      <c r="AA118" s="246"/>
      <c r="AB118" s="246"/>
      <c r="AC118" s="246"/>
      <c r="AD118" s="246"/>
      <c r="AE118" s="246"/>
      <c r="AF118" s="246"/>
      <c r="AG118" s="447"/>
      <c r="AH118" s="447"/>
      <c r="AI118" s="447"/>
      <c r="AJ118" s="447"/>
      <c r="AK118" s="447"/>
    </row>
    <row r="119" spans="1:37" s="579" customFormat="1" ht="15" customHeight="1">
      <c r="A119" s="238">
        <v>108</v>
      </c>
      <c r="B119" s="113" t="s">
        <v>17263</v>
      </c>
      <c r="C119" s="113" t="s">
        <v>6030</v>
      </c>
      <c r="D119" s="239" t="s">
        <v>2085</v>
      </c>
      <c r="E119" s="675" t="s">
        <v>2621</v>
      </c>
      <c r="F119" s="240" t="s">
        <v>17263</v>
      </c>
      <c r="G119" s="599" t="s">
        <v>17264</v>
      </c>
      <c r="H119" s="240" t="s">
        <v>3215</v>
      </c>
      <c r="I119" s="599" t="s">
        <v>2111</v>
      </c>
      <c r="J119" s="679"/>
      <c r="K119" s="239" t="s">
        <v>2622</v>
      </c>
      <c r="L119" s="239"/>
      <c r="M119" s="675"/>
      <c r="N119" s="681" t="s">
        <v>2308</v>
      </c>
      <c r="O119" s="447"/>
      <c r="P119" s="447"/>
      <c r="Q119" s="447"/>
      <c r="R119" s="447"/>
      <c r="S119" s="447"/>
      <c r="T119" s="447"/>
      <c r="U119" s="447"/>
      <c r="V119" s="447"/>
      <c r="W119" s="239"/>
      <c r="X119" s="229"/>
      <c r="Y119" s="229"/>
      <c r="Z119" s="239"/>
      <c r="AA119" s="447"/>
      <c r="AB119" s="447"/>
      <c r="AC119" s="447"/>
      <c r="AD119" s="447"/>
      <c r="AE119" s="447"/>
      <c r="AF119" s="447"/>
      <c r="AG119" s="246" t="s">
        <v>17130</v>
      </c>
      <c r="AH119" s="246" t="s">
        <v>17265</v>
      </c>
      <c r="AI119" s="246" t="s">
        <v>17240</v>
      </c>
      <c r="AJ119" s="246" t="s">
        <v>2084</v>
      </c>
      <c r="AK119" s="447"/>
    </row>
    <row r="120" spans="1:37" s="579" customFormat="1" ht="15" customHeight="1">
      <c r="A120" s="238">
        <v>109</v>
      </c>
      <c r="B120" s="246" t="s">
        <v>17266</v>
      </c>
      <c r="C120" s="246" t="s">
        <v>6762</v>
      </c>
      <c r="D120" s="246" t="s">
        <v>2084</v>
      </c>
      <c r="E120" s="675" t="s">
        <v>2621</v>
      </c>
      <c r="F120" s="240" t="s">
        <v>17266</v>
      </c>
      <c r="G120" s="599" t="s">
        <v>17267</v>
      </c>
      <c r="H120" s="240" t="s">
        <v>3215</v>
      </c>
      <c r="I120" s="599" t="s">
        <v>2111</v>
      </c>
      <c r="J120" s="447"/>
      <c r="K120" s="447"/>
      <c r="L120" s="447"/>
      <c r="M120" s="246" t="s">
        <v>17268</v>
      </c>
      <c r="N120" s="238" t="s">
        <v>2308</v>
      </c>
      <c r="O120" s="447"/>
      <c r="P120" s="447"/>
      <c r="Q120" s="447"/>
      <c r="R120" s="447"/>
      <c r="S120" s="447"/>
      <c r="T120" s="447"/>
      <c r="U120" s="447"/>
      <c r="V120" s="447"/>
      <c r="W120" s="246" t="s">
        <v>1605</v>
      </c>
      <c r="X120" s="246" t="s">
        <v>14781</v>
      </c>
      <c r="Y120" s="246" t="s">
        <v>6762</v>
      </c>
      <c r="Z120" s="246" t="s">
        <v>2084</v>
      </c>
      <c r="AA120" s="447"/>
      <c r="AB120" s="447"/>
      <c r="AC120" s="447"/>
      <c r="AD120" s="447"/>
      <c r="AE120" s="447"/>
      <c r="AF120" s="447"/>
      <c r="AG120" s="246"/>
      <c r="AH120" s="246"/>
      <c r="AI120" s="246"/>
      <c r="AJ120" s="246"/>
      <c r="AK120" s="447"/>
    </row>
    <row r="121" spans="1:37" s="579" customFormat="1" ht="15" customHeight="1">
      <c r="A121" s="238">
        <v>110</v>
      </c>
      <c r="B121" s="246" t="s">
        <v>17269</v>
      </c>
      <c r="C121" s="246"/>
      <c r="D121" s="246"/>
      <c r="E121" s="675"/>
      <c r="F121" s="240" t="s">
        <v>17269</v>
      </c>
      <c r="G121" s="599" t="s">
        <v>17271</v>
      </c>
      <c r="H121" s="240" t="s">
        <v>3215</v>
      </c>
      <c r="I121" s="599" t="s">
        <v>2111</v>
      </c>
      <c r="J121" s="447"/>
      <c r="K121" s="447"/>
      <c r="L121" s="447"/>
      <c r="M121" s="246"/>
      <c r="N121" s="238"/>
      <c r="O121" s="447"/>
      <c r="P121" s="447"/>
      <c r="Q121" s="447"/>
      <c r="R121" s="447"/>
      <c r="S121" s="447"/>
      <c r="T121" s="447"/>
      <c r="U121" s="447"/>
      <c r="V121" s="447"/>
      <c r="W121" s="246"/>
      <c r="X121" s="246"/>
      <c r="Y121" s="246"/>
      <c r="Z121" s="246"/>
      <c r="AA121" s="447"/>
      <c r="AB121" s="447"/>
      <c r="AC121" s="447"/>
      <c r="AD121" s="447"/>
      <c r="AE121" s="447"/>
      <c r="AF121" s="447"/>
      <c r="AG121" s="246"/>
      <c r="AH121" s="246"/>
      <c r="AI121" s="246"/>
      <c r="AJ121" s="246"/>
      <c r="AK121" s="447"/>
    </row>
    <row r="122" spans="1:37" s="579" customFormat="1" ht="15" customHeight="1">
      <c r="A122" s="238">
        <v>111</v>
      </c>
      <c r="B122" s="113" t="s">
        <v>17272</v>
      </c>
      <c r="C122" s="113" t="s">
        <v>6024</v>
      </c>
      <c r="D122" s="239" t="s">
        <v>2085</v>
      </c>
      <c r="E122" s="675" t="s">
        <v>2621</v>
      </c>
      <c r="F122" s="240" t="s">
        <v>17272</v>
      </c>
      <c r="G122" s="599" t="s">
        <v>17273</v>
      </c>
      <c r="H122" s="240" t="s">
        <v>3215</v>
      </c>
      <c r="I122" s="599" t="s">
        <v>2111</v>
      </c>
      <c r="J122" s="679"/>
      <c r="K122" s="239"/>
      <c r="L122" s="239"/>
      <c r="M122" s="682" t="s">
        <v>17274</v>
      </c>
      <c r="N122" s="238" t="s">
        <v>142</v>
      </c>
      <c r="O122" s="447"/>
      <c r="P122" s="447"/>
      <c r="Q122" s="447"/>
      <c r="R122" s="447"/>
      <c r="S122" s="447"/>
      <c r="T122" s="447"/>
      <c r="U122" s="447"/>
      <c r="V122" s="447"/>
      <c r="W122" s="239"/>
      <c r="X122" s="229"/>
      <c r="Y122" s="229"/>
      <c r="Z122" s="239"/>
      <c r="AA122" s="447"/>
      <c r="AB122" s="447"/>
      <c r="AC122" s="447"/>
      <c r="AD122" s="447"/>
      <c r="AE122" s="447"/>
      <c r="AF122" s="447"/>
      <c r="AG122" s="246"/>
      <c r="AH122" s="246"/>
      <c r="AI122" s="246"/>
      <c r="AJ122" s="246"/>
      <c r="AK122" s="447"/>
    </row>
    <row r="123" spans="1:37" s="579" customFormat="1" ht="15" customHeight="1">
      <c r="A123" s="238">
        <v>112</v>
      </c>
      <c r="B123" s="246" t="s">
        <v>17275</v>
      </c>
      <c r="C123" s="246" t="s">
        <v>16914</v>
      </c>
      <c r="D123" s="246" t="s">
        <v>2084</v>
      </c>
      <c r="E123" s="675" t="s">
        <v>2621</v>
      </c>
      <c r="F123" s="240" t="s">
        <v>17275</v>
      </c>
      <c r="G123" s="599" t="s">
        <v>17276</v>
      </c>
      <c r="H123" s="240" t="s">
        <v>3215</v>
      </c>
      <c r="I123" s="599" t="s">
        <v>2111</v>
      </c>
      <c r="J123" s="246"/>
      <c r="K123" s="246"/>
      <c r="L123" s="246"/>
      <c r="M123" s="246"/>
      <c r="N123" s="238" t="s">
        <v>2308</v>
      </c>
      <c r="O123" s="447"/>
      <c r="P123" s="447"/>
      <c r="Q123" s="447"/>
      <c r="R123" s="447"/>
      <c r="S123" s="447"/>
      <c r="T123" s="447"/>
      <c r="U123" s="447"/>
      <c r="V123" s="447"/>
      <c r="W123" s="447"/>
      <c r="X123" s="447"/>
      <c r="Y123" s="447"/>
      <c r="Z123" s="447"/>
      <c r="AA123" s="246"/>
      <c r="AB123" s="447"/>
      <c r="AC123" s="447"/>
      <c r="AD123" s="447"/>
      <c r="AE123" s="447"/>
      <c r="AF123" s="447"/>
      <c r="AG123" s="246" t="s">
        <v>17130</v>
      </c>
      <c r="AH123" s="246" t="s">
        <v>17277</v>
      </c>
      <c r="AI123" s="246" t="s">
        <v>16914</v>
      </c>
      <c r="AJ123" s="246" t="s">
        <v>2084</v>
      </c>
      <c r="AK123" s="246"/>
    </row>
    <row r="124" spans="1:37" s="579" customFormat="1" ht="15" customHeight="1">
      <c r="A124" s="238">
        <v>113</v>
      </c>
      <c r="B124" s="246" t="s">
        <v>17278</v>
      </c>
      <c r="C124" s="246" t="s">
        <v>17279</v>
      </c>
      <c r="D124" s="246" t="s">
        <v>2084</v>
      </c>
      <c r="E124" s="675" t="s">
        <v>2621</v>
      </c>
      <c r="F124" s="240" t="s">
        <v>17278</v>
      </c>
      <c r="G124" s="599" t="s">
        <v>17280</v>
      </c>
      <c r="H124" s="240" t="s">
        <v>3215</v>
      </c>
      <c r="I124" s="599" t="s">
        <v>2111</v>
      </c>
      <c r="J124" s="246"/>
      <c r="K124" s="246"/>
      <c r="L124" s="246"/>
      <c r="M124" s="246"/>
      <c r="N124" s="238" t="s">
        <v>2308</v>
      </c>
      <c r="O124" s="447"/>
      <c r="P124" s="447"/>
      <c r="Q124" s="447"/>
      <c r="R124" s="447"/>
      <c r="S124" s="447"/>
      <c r="T124" s="447"/>
      <c r="U124" s="447"/>
      <c r="V124" s="447"/>
      <c r="W124" s="447"/>
      <c r="X124" s="447"/>
      <c r="Y124" s="447"/>
      <c r="Z124" s="447"/>
      <c r="AA124" s="246"/>
      <c r="AB124" s="447"/>
      <c r="AC124" s="447"/>
      <c r="AD124" s="447"/>
      <c r="AE124" s="447"/>
      <c r="AF124" s="447"/>
      <c r="AG124" s="246" t="s">
        <v>17130</v>
      </c>
      <c r="AH124" s="246" t="s">
        <v>17281</v>
      </c>
      <c r="AI124" s="246" t="s">
        <v>17279</v>
      </c>
      <c r="AJ124" s="246" t="s">
        <v>2084</v>
      </c>
      <c r="AK124" s="246"/>
    </row>
    <row r="125" spans="1:37" s="579" customFormat="1" ht="15" customHeight="1">
      <c r="A125" s="238">
        <v>114</v>
      </c>
      <c r="B125" s="246" t="s">
        <v>17282</v>
      </c>
      <c r="C125" s="246" t="s">
        <v>17283</v>
      </c>
      <c r="D125" s="246" t="s">
        <v>2084</v>
      </c>
      <c r="E125" s="675" t="s">
        <v>2621</v>
      </c>
      <c r="F125" s="240" t="s">
        <v>17282</v>
      </c>
      <c r="G125" s="599" t="s">
        <v>17284</v>
      </c>
      <c r="H125" s="240" t="s">
        <v>3215</v>
      </c>
      <c r="I125" s="599" t="s">
        <v>2111</v>
      </c>
      <c r="J125" s="246"/>
      <c r="K125" s="246"/>
      <c r="L125" s="246"/>
      <c r="M125" s="246"/>
      <c r="N125" s="238" t="s">
        <v>2308</v>
      </c>
      <c r="O125" s="447"/>
      <c r="P125" s="447"/>
      <c r="Q125" s="447"/>
      <c r="R125" s="447"/>
      <c r="S125" s="447"/>
      <c r="T125" s="447"/>
      <c r="U125" s="447"/>
      <c r="V125" s="447"/>
      <c r="W125" s="447"/>
      <c r="X125" s="447"/>
      <c r="Y125" s="447"/>
      <c r="Z125" s="447"/>
      <c r="AA125" s="246"/>
      <c r="AB125" s="447"/>
      <c r="AC125" s="447"/>
      <c r="AD125" s="447"/>
      <c r="AE125" s="447"/>
      <c r="AF125" s="447"/>
      <c r="AG125" s="246" t="s">
        <v>17130</v>
      </c>
      <c r="AH125" s="246" t="s">
        <v>17285</v>
      </c>
      <c r="AI125" s="246" t="s">
        <v>17283</v>
      </c>
      <c r="AJ125" s="246" t="s">
        <v>2084</v>
      </c>
      <c r="AK125" s="246"/>
    </row>
    <row r="126" spans="1:37" s="579" customFormat="1" ht="15" customHeight="1">
      <c r="A126" s="238">
        <v>115</v>
      </c>
      <c r="B126" s="246" t="s">
        <v>17286</v>
      </c>
      <c r="C126" s="246" t="s">
        <v>17287</v>
      </c>
      <c r="D126" s="246" t="s">
        <v>2084</v>
      </c>
      <c r="E126" s="675" t="s">
        <v>2621</v>
      </c>
      <c r="F126" s="240" t="s">
        <v>17286</v>
      </c>
      <c r="G126" s="599" t="s">
        <v>17288</v>
      </c>
      <c r="H126" s="240" t="s">
        <v>3215</v>
      </c>
      <c r="I126" s="599" t="s">
        <v>2111</v>
      </c>
      <c r="J126" s="246"/>
      <c r="K126" s="246" t="s">
        <v>2702</v>
      </c>
      <c r="L126" s="246"/>
      <c r="M126" s="246"/>
      <c r="N126" s="238" t="s">
        <v>2308</v>
      </c>
      <c r="O126" s="447"/>
      <c r="P126" s="447"/>
      <c r="Q126" s="447"/>
      <c r="R126" s="447"/>
      <c r="S126" s="447"/>
      <c r="T126" s="447"/>
      <c r="U126" s="447"/>
      <c r="V126" s="447"/>
      <c r="W126" s="246" t="s">
        <v>1605</v>
      </c>
      <c r="X126" s="246" t="s">
        <v>17289</v>
      </c>
      <c r="Y126" s="246" t="s">
        <v>17287</v>
      </c>
      <c r="Z126" s="246" t="s">
        <v>2084</v>
      </c>
      <c r="AA126" s="246"/>
      <c r="AB126" s="447"/>
      <c r="AC126" s="447"/>
      <c r="AD126" s="447"/>
      <c r="AE126" s="447"/>
      <c r="AF126" s="447"/>
      <c r="AG126" s="447"/>
      <c r="AH126" s="447"/>
      <c r="AI126" s="447"/>
      <c r="AJ126" s="447"/>
      <c r="AK126" s="246"/>
    </row>
    <row r="127" spans="1:37" s="579" customFormat="1" ht="15" customHeight="1">
      <c r="A127" s="238">
        <v>116</v>
      </c>
      <c r="B127" s="246" t="s">
        <v>17290</v>
      </c>
      <c r="C127" s="246" t="s">
        <v>17291</v>
      </c>
      <c r="D127" s="246" t="s">
        <v>2084</v>
      </c>
      <c r="E127" s="675" t="s">
        <v>2621</v>
      </c>
      <c r="F127" s="240" t="s">
        <v>17292</v>
      </c>
      <c r="G127" s="240" t="s">
        <v>17291</v>
      </c>
      <c r="H127" s="240" t="s">
        <v>3215</v>
      </c>
      <c r="I127" s="599" t="s">
        <v>2111</v>
      </c>
      <c r="J127" s="246"/>
      <c r="K127" s="246" t="s">
        <v>2622</v>
      </c>
      <c r="L127" s="246"/>
      <c r="M127" s="445" t="s">
        <v>17293</v>
      </c>
      <c r="N127" s="238" t="s">
        <v>2308</v>
      </c>
      <c r="O127" s="447"/>
      <c r="P127" s="447"/>
      <c r="Q127" s="447"/>
      <c r="R127" s="447"/>
      <c r="S127" s="447"/>
      <c r="T127" s="447"/>
      <c r="U127" s="447"/>
      <c r="V127" s="447"/>
      <c r="W127" s="246" t="s">
        <v>1605</v>
      </c>
      <c r="X127" s="246" t="s">
        <v>17290</v>
      </c>
      <c r="Y127" s="246" t="s">
        <v>17291</v>
      </c>
      <c r="Z127" s="246" t="s">
        <v>2084</v>
      </c>
      <c r="AA127" s="246"/>
      <c r="AB127" s="447"/>
      <c r="AC127" s="447"/>
      <c r="AD127" s="447"/>
      <c r="AE127" s="447"/>
      <c r="AF127" s="447"/>
      <c r="AG127" s="246"/>
      <c r="AH127" s="246"/>
      <c r="AI127" s="246"/>
      <c r="AJ127" s="246"/>
      <c r="AK127" s="246"/>
    </row>
    <row r="128" spans="1:37" s="579" customFormat="1" ht="15" customHeight="1">
      <c r="A128" s="238">
        <v>117</v>
      </c>
      <c r="B128" s="113" t="s">
        <v>17294</v>
      </c>
      <c r="C128" s="113" t="s">
        <v>6052</v>
      </c>
      <c r="D128" s="239" t="s">
        <v>2085</v>
      </c>
      <c r="E128" s="675" t="s">
        <v>2621</v>
      </c>
      <c r="F128" s="240" t="s">
        <v>17294</v>
      </c>
      <c r="G128" s="240" t="s">
        <v>6052</v>
      </c>
      <c r="H128" s="240" t="s">
        <v>2085</v>
      </c>
      <c r="I128" s="599" t="s">
        <v>2111</v>
      </c>
      <c r="J128" s="369"/>
      <c r="K128" s="239" t="s">
        <v>2622</v>
      </c>
      <c r="L128" s="239" t="s">
        <v>2702</v>
      </c>
      <c r="M128" s="675"/>
      <c r="N128" s="238" t="s">
        <v>188</v>
      </c>
      <c r="O128" s="447"/>
      <c r="P128" s="447"/>
      <c r="Q128" s="447"/>
      <c r="R128" s="447"/>
      <c r="S128" s="447"/>
      <c r="T128" s="447"/>
      <c r="U128" s="447"/>
      <c r="V128" s="447"/>
      <c r="W128" s="239"/>
      <c r="X128" s="229"/>
      <c r="Y128" s="229"/>
      <c r="Z128" s="239"/>
      <c r="AA128" s="447"/>
      <c r="AB128" s="447"/>
      <c r="AC128" s="447"/>
      <c r="AD128" s="447"/>
      <c r="AE128" s="447"/>
      <c r="AF128" s="447"/>
      <c r="AG128" s="447"/>
      <c r="AH128" s="447"/>
      <c r="AI128" s="447"/>
      <c r="AJ128" s="447"/>
      <c r="AK128" s="447"/>
    </row>
    <row r="129" spans="1:37" s="579" customFormat="1" ht="15" customHeight="1">
      <c r="A129" s="238">
        <v>118</v>
      </c>
      <c r="B129" s="113" t="s">
        <v>17295</v>
      </c>
      <c r="C129" s="113" t="s">
        <v>6054</v>
      </c>
      <c r="D129" s="239" t="s">
        <v>2085</v>
      </c>
      <c r="E129" s="239" t="s">
        <v>2621</v>
      </c>
      <c r="F129" s="240" t="s">
        <v>17295</v>
      </c>
      <c r="G129" s="240" t="s">
        <v>6054</v>
      </c>
      <c r="H129" s="240" t="s">
        <v>2085</v>
      </c>
      <c r="I129" s="599" t="s">
        <v>2111</v>
      </c>
      <c r="J129" s="369"/>
      <c r="K129" s="239" t="s">
        <v>2622</v>
      </c>
      <c r="L129" s="239"/>
      <c r="M129" s="675"/>
      <c r="N129" s="238" t="s">
        <v>142</v>
      </c>
      <c r="O129" s="447"/>
      <c r="P129" s="447"/>
      <c r="Q129" s="447"/>
      <c r="R129" s="447"/>
      <c r="S129" s="447"/>
      <c r="T129" s="447"/>
      <c r="U129" s="447"/>
      <c r="V129" s="447"/>
      <c r="W129" s="239"/>
      <c r="X129" s="229"/>
      <c r="Y129" s="229"/>
      <c r="Z129" s="239"/>
      <c r="AA129" s="447"/>
      <c r="AB129" s="447"/>
      <c r="AC129" s="447"/>
      <c r="AD129" s="447"/>
      <c r="AE129" s="447"/>
      <c r="AF129" s="447"/>
      <c r="AG129" s="447"/>
      <c r="AH129" s="447"/>
      <c r="AI129" s="447"/>
      <c r="AJ129" s="447"/>
      <c r="AK129" s="447"/>
    </row>
    <row r="130" spans="1:37" s="579" customFormat="1" ht="15" customHeight="1">
      <c r="A130" s="238">
        <v>119</v>
      </c>
      <c r="B130" s="113" t="s">
        <v>17296</v>
      </c>
      <c r="C130" s="113" t="s">
        <v>6058</v>
      </c>
      <c r="D130" s="239" t="s">
        <v>2085</v>
      </c>
      <c r="E130" s="675" t="s">
        <v>2621</v>
      </c>
      <c r="F130" s="240" t="s">
        <v>17296</v>
      </c>
      <c r="G130" s="599" t="s">
        <v>6059</v>
      </c>
      <c r="H130" s="240" t="s">
        <v>2085</v>
      </c>
      <c r="I130" s="599" t="s">
        <v>2111</v>
      </c>
      <c r="J130" s="369"/>
      <c r="K130" s="239" t="s">
        <v>2622</v>
      </c>
      <c r="L130" s="239"/>
      <c r="M130" s="675"/>
      <c r="N130" s="238" t="s">
        <v>142</v>
      </c>
      <c r="O130" s="447"/>
      <c r="P130" s="447"/>
      <c r="Q130" s="447"/>
      <c r="R130" s="447"/>
      <c r="S130" s="447"/>
      <c r="T130" s="447"/>
      <c r="U130" s="447"/>
      <c r="V130" s="447"/>
      <c r="W130" s="239"/>
      <c r="X130" s="229"/>
      <c r="Y130" s="229"/>
      <c r="Z130" s="239"/>
      <c r="AA130" s="447"/>
      <c r="AB130" s="447"/>
      <c r="AC130" s="447"/>
      <c r="AD130" s="447"/>
      <c r="AE130" s="447"/>
      <c r="AF130" s="447"/>
      <c r="AG130" s="447"/>
      <c r="AH130" s="447"/>
      <c r="AI130" s="447"/>
      <c r="AJ130" s="447"/>
      <c r="AK130" s="447"/>
    </row>
    <row r="131" spans="1:37" s="579" customFormat="1" ht="15" customHeight="1">
      <c r="A131" s="238">
        <v>120</v>
      </c>
      <c r="B131" s="113" t="s">
        <v>17297</v>
      </c>
      <c r="C131" s="113" t="s">
        <v>6061</v>
      </c>
      <c r="D131" s="239" t="s">
        <v>2085</v>
      </c>
      <c r="E131" s="239" t="s">
        <v>2621</v>
      </c>
      <c r="F131" s="240" t="s">
        <v>17297</v>
      </c>
      <c r="G131" s="599" t="s">
        <v>6062</v>
      </c>
      <c r="H131" s="240" t="s">
        <v>2085</v>
      </c>
      <c r="I131" s="599" t="s">
        <v>2111</v>
      </c>
      <c r="J131" s="369"/>
      <c r="K131" s="239" t="s">
        <v>2622</v>
      </c>
      <c r="L131" s="239"/>
      <c r="M131" s="675"/>
      <c r="N131" s="238" t="s">
        <v>142</v>
      </c>
      <c r="O131" s="447"/>
      <c r="P131" s="447"/>
      <c r="Q131" s="447"/>
      <c r="R131" s="447"/>
      <c r="S131" s="447"/>
      <c r="T131" s="447"/>
      <c r="U131" s="447"/>
      <c r="V131" s="447"/>
      <c r="W131" s="239"/>
      <c r="X131" s="229"/>
      <c r="Y131" s="229"/>
      <c r="Z131" s="239"/>
      <c r="AA131" s="447"/>
      <c r="AB131" s="447"/>
      <c r="AC131" s="447"/>
      <c r="AD131" s="447"/>
      <c r="AE131" s="447"/>
      <c r="AF131" s="447"/>
      <c r="AG131" s="447"/>
      <c r="AH131" s="447"/>
      <c r="AI131" s="447"/>
      <c r="AJ131" s="447"/>
      <c r="AK131" s="447"/>
    </row>
    <row r="132" spans="1:37" s="579" customFormat="1" ht="15" customHeight="1">
      <c r="A132" s="238">
        <v>121</v>
      </c>
      <c r="B132" s="113" t="s">
        <v>17298</v>
      </c>
      <c r="C132" s="113" t="s">
        <v>6150</v>
      </c>
      <c r="D132" s="239" t="s">
        <v>2085</v>
      </c>
      <c r="E132" s="675" t="s">
        <v>2621</v>
      </c>
      <c r="F132" s="240" t="s">
        <v>17298</v>
      </c>
      <c r="G132" s="240" t="s">
        <v>6150</v>
      </c>
      <c r="H132" s="240" t="s">
        <v>2085</v>
      </c>
      <c r="I132" s="599" t="s">
        <v>2111</v>
      </c>
      <c r="J132" s="369"/>
      <c r="K132" s="239" t="s">
        <v>2622</v>
      </c>
      <c r="L132" s="239" t="s">
        <v>2702</v>
      </c>
      <c r="M132" s="369"/>
      <c r="N132" s="238" t="s">
        <v>2308</v>
      </c>
      <c r="O132" s="447"/>
      <c r="P132" s="447"/>
      <c r="Q132" s="447"/>
      <c r="R132" s="447"/>
      <c r="S132" s="447"/>
      <c r="T132" s="447"/>
      <c r="U132" s="447"/>
      <c r="V132" s="447"/>
      <c r="W132" s="239"/>
      <c r="X132" s="229"/>
      <c r="Y132" s="229"/>
      <c r="Z132" s="239"/>
      <c r="AA132" s="447"/>
      <c r="AB132" s="447"/>
      <c r="AC132" s="447"/>
      <c r="AD132" s="447"/>
      <c r="AE132" s="447"/>
      <c r="AF132" s="447"/>
      <c r="AG132" s="246" t="s">
        <v>17130</v>
      </c>
      <c r="AH132" s="246" t="s">
        <v>17298</v>
      </c>
      <c r="AI132" s="246" t="s">
        <v>14767</v>
      </c>
      <c r="AJ132" s="246" t="s">
        <v>2084</v>
      </c>
      <c r="AK132" s="246" t="s">
        <v>17207</v>
      </c>
    </row>
    <row r="133" spans="1:37" s="579" customFormat="1" ht="15" customHeight="1">
      <c r="A133" s="238">
        <v>122</v>
      </c>
      <c r="B133" s="113" t="s">
        <v>17299</v>
      </c>
      <c r="C133" s="113" t="s">
        <v>6152</v>
      </c>
      <c r="D133" s="239" t="s">
        <v>2085</v>
      </c>
      <c r="E133" s="239" t="s">
        <v>2621</v>
      </c>
      <c r="F133" s="240" t="s">
        <v>17299</v>
      </c>
      <c r="G133" s="240" t="s">
        <v>6152</v>
      </c>
      <c r="H133" s="240" t="s">
        <v>2085</v>
      </c>
      <c r="I133" s="599" t="s">
        <v>2111</v>
      </c>
      <c r="J133" s="369"/>
      <c r="K133" s="239" t="s">
        <v>2622</v>
      </c>
      <c r="L133" s="239"/>
      <c r="M133" s="369"/>
      <c r="N133" s="238" t="s">
        <v>142</v>
      </c>
      <c r="O133" s="447"/>
      <c r="P133" s="447"/>
      <c r="Q133" s="447"/>
      <c r="R133" s="447"/>
      <c r="S133" s="447"/>
      <c r="T133" s="447"/>
      <c r="U133" s="447"/>
      <c r="V133" s="447"/>
      <c r="W133" s="239"/>
      <c r="X133" s="229"/>
      <c r="Y133" s="229"/>
      <c r="Z133" s="239"/>
      <c r="AA133" s="447"/>
      <c r="AB133" s="447"/>
      <c r="AC133" s="447"/>
      <c r="AD133" s="447"/>
      <c r="AE133" s="447"/>
      <c r="AF133" s="447"/>
      <c r="AG133" s="246"/>
      <c r="AH133" s="246"/>
      <c r="AI133" s="246"/>
      <c r="AJ133" s="246"/>
      <c r="AK133" s="246"/>
    </row>
    <row r="134" spans="1:37" s="579" customFormat="1" ht="15" customHeight="1">
      <c r="A134" s="238">
        <v>123</v>
      </c>
      <c r="B134" s="113" t="s">
        <v>17300</v>
      </c>
      <c r="C134" s="113" t="s">
        <v>6156</v>
      </c>
      <c r="D134" s="239" t="s">
        <v>2085</v>
      </c>
      <c r="E134" s="675" t="s">
        <v>2621</v>
      </c>
      <c r="F134" s="240" t="s">
        <v>17300</v>
      </c>
      <c r="G134" s="599" t="s">
        <v>6157</v>
      </c>
      <c r="H134" s="240" t="s">
        <v>2085</v>
      </c>
      <c r="I134" s="599" t="s">
        <v>2111</v>
      </c>
      <c r="J134" s="369"/>
      <c r="K134" s="239" t="s">
        <v>2622</v>
      </c>
      <c r="L134" s="239" t="s">
        <v>2702</v>
      </c>
      <c r="M134" s="369"/>
      <c r="N134" s="238" t="s">
        <v>142</v>
      </c>
      <c r="O134" s="447"/>
      <c r="P134" s="447"/>
      <c r="Q134" s="447"/>
      <c r="R134" s="447"/>
      <c r="S134" s="447"/>
      <c r="T134" s="447"/>
      <c r="U134" s="447"/>
      <c r="V134" s="447"/>
      <c r="W134" s="239"/>
      <c r="X134" s="229"/>
      <c r="Y134" s="229"/>
      <c r="Z134" s="239"/>
      <c r="AA134" s="447"/>
      <c r="AB134" s="447"/>
      <c r="AC134" s="447"/>
      <c r="AD134" s="447"/>
      <c r="AE134" s="447"/>
      <c r="AF134" s="447"/>
      <c r="AG134" s="447"/>
      <c r="AH134" s="447"/>
      <c r="AI134" s="447"/>
      <c r="AJ134" s="447"/>
      <c r="AK134" s="447"/>
    </row>
    <row r="135" spans="1:37" s="579" customFormat="1" ht="15" customHeight="1">
      <c r="A135" s="238">
        <v>124</v>
      </c>
      <c r="B135" s="113" t="s">
        <v>17301</v>
      </c>
      <c r="C135" s="113" t="s">
        <v>6159</v>
      </c>
      <c r="D135" s="239" t="s">
        <v>2085</v>
      </c>
      <c r="E135" s="239" t="s">
        <v>2621</v>
      </c>
      <c r="F135" s="240" t="s">
        <v>17301</v>
      </c>
      <c r="G135" s="599" t="s">
        <v>6160</v>
      </c>
      <c r="H135" s="240" t="s">
        <v>2085</v>
      </c>
      <c r="I135" s="599" t="s">
        <v>2111</v>
      </c>
      <c r="J135" s="369"/>
      <c r="K135" s="239" t="s">
        <v>2622</v>
      </c>
      <c r="L135" s="239" t="s">
        <v>2702</v>
      </c>
      <c r="M135" s="369"/>
      <c r="N135" s="238" t="s">
        <v>142</v>
      </c>
      <c r="O135" s="447"/>
      <c r="P135" s="447"/>
      <c r="Q135" s="447"/>
      <c r="R135" s="447"/>
      <c r="S135" s="447"/>
      <c r="T135" s="447"/>
      <c r="U135" s="447"/>
      <c r="V135" s="447"/>
      <c r="W135" s="239"/>
      <c r="X135" s="229"/>
      <c r="Y135" s="229"/>
      <c r="Z135" s="239"/>
      <c r="AA135" s="447"/>
      <c r="AB135" s="447"/>
      <c r="AC135" s="447"/>
      <c r="AD135" s="447"/>
      <c r="AE135" s="447"/>
      <c r="AF135" s="447"/>
      <c r="AG135" s="447"/>
      <c r="AH135" s="447"/>
      <c r="AI135" s="447"/>
      <c r="AJ135" s="447"/>
      <c r="AK135" s="447"/>
    </row>
    <row r="136" spans="1:37" s="579" customFormat="1" ht="15" customHeight="1">
      <c r="A136" s="238">
        <v>125</v>
      </c>
      <c r="B136" s="113" t="s">
        <v>17302</v>
      </c>
      <c r="C136" s="113" t="s">
        <v>6165</v>
      </c>
      <c r="D136" s="239" t="s">
        <v>2085</v>
      </c>
      <c r="E136" s="675" t="s">
        <v>2621</v>
      </c>
      <c r="F136" s="240" t="s">
        <v>17302</v>
      </c>
      <c r="G136" s="599" t="s">
        <v>17303</v>
      </c>
      <c r="H136" s="240" t="s">
        <v>2085</v>
      </c>
      <c r="I136" s="599" t="s">
        <v>2111</v>
      </c>
      <c r="J136" s="369"/>
      <c r="K136" s="239" t="s">
        <v>2622</v>
      </c>
      <c r="L136" s="239" t="s">
        <v>2702</v>
      </c>
      <c r="M136" s="369"/>
      <c r="N136" s="238" t="s">
        <v>4189</v>
      </c>
      <c r="O136" s="447"/>
      <c r="P136" s="447"/>
      <c r="Q136" s="447"/>
      <c r="R136" s="447"/>
      <c r="S136" s="447"/>
      <c r="T136" s="447"/>
      <c r="U136" s="447"/>
      <c r="V136" s="447"/>
      <c r="W136" s="239"/>
      <c r="X136" s="229"/>
      <c r="Y136" s="229"/>
      <c r="Z136" s="239"/>
      <c r="AA136" s="447"/>
      <c r="AB136" s="447"/>
      <c r="AC136" s="447"/>
      <c r="AD136" s="447"/>
      <c r="AE136" s="447"/>
      <c r="AF136" s="447"/>
      <c r="AG136" s="246" t="s">
        <v>17130</v>
      </c>
      <c r="AH136" s="246" t="s">
        <v>14591</v>
      </c>
      <c r="AI136" s="246" t="s">
        <v>6165</v>
      </c>
      <c r="AJ136" s="246" t="s">
        <v>2084</v>
      </c>
      <c r="AK136" s="246" t="s">
        <v>17207</v>
      </c>
    </row>
    <row r="137" spans="1:37" s="579" customFormat="1" ht="15" customHeight="1">
      <c r="A137" s="238">
        <v>126</v>
      </c>
      <c r="B137" s="113" t="s">
        <v>17304</v>
      </c>
      <c r="C137" s="113" t="s">
        <v>6168</v>
      </c>
      <c r="D137" s="239" t="s">
        <v>2085</v>
      </c>
      <c r="E137" s="239" t="s">
        <v>2621</v>
      </c>
      <c r="F137" s="240" t="s">
        <v>17304</v>
      </c>
      <c r="G137" s="599" t="s">
        <v>6169</v>
      </c>
      <c r="H137" s="240" t="s">
        <v>2085</v>
      </c>
      <c r="I137" s="599" t="s">
        <v>2111</v>
      </c>
      <c r="J137" s="369"/>
      <c r="K137" s="239" t="s">
        <v>2622</v>
      </c>
      <c r="L137" s="239"/>
      <c r="M137" s="369"/>
      <c r="N137" s="238" t="s">
        <v>142</v>
      </c>
      <c r="O137" s="447"/>
      <c r="P137" s="447"/>
      <c r="Q137" s="447"/>
      <c r="R137" s="447"/>
      <c r="S137" s="447"/>
      <c r="T137" s="447"/>
      <c r="U137" s="447"/>
      <c r="V137" s="447"/>
      <c r="W137" s="239"/>
      <c r="X137" s="229"/>
      <c r="Y137" s="229"/>
      <c r="Z137" s="239"/>
      <c r="AA137" s="447"/>
      <c r="AB137" s="447"/>
      <c r="AC137" s="447"/>
      <c r="AD137" s="447"/>
      <c r="AE137" s="447"/>
      <c r="AF137" s="447"/>
      <c r="AG137" s="246"/>
      <c r="AH137" s="246"/>
      <c r="AI137" s="246"/>
      <c r="AJ137" s="246"/>
      <c r="AK137" s="246"/>
    </row>
    <row r="138" spans="1:37" s="579" customFormat="1" ht="15" customHeight="1">
      <c r="A138" s="238">
        <v>127</v>
      </c>
      <c r="B138" s="113" t="s">
        <v>17305</v>
      </c>
      <c r="C138" s="113" t="s">
        <v>6174</v>
      </c>
      <c r="D138" s="239" t="s">
        <v>2085</v>
      </c>
      <c r="E138" s="675" t="s">
        <v>2621</v>
      </c>
      <c r="F138" s="240" t="s">
        <v>17305</v>
      </c>
      <c r="G138" s="599" t="s">
        <v>17306</v>
      </c>
      <c r="H138" s="240" t="s">
        <v>2085</v>
      </c>
      <c r="I138" s="599" t="s">
        <v>2111</v>
      </c>
      <c r="J138" s="369"/>
      <c r="K138" s="239" t="s">
        <v>2622</v>
      </c>
      <c r="L138" s="239" t="s">
        <v>2702</v>
      </c>
      <c r="M138" s="369"/>
      <c r="N138" s="238" t="s">
        <v>142</v>
      </c>
      <c r="O138" s="447"/>
      <c r="P138" s="447"/>
      <c r="Q138" s="447"/>
      <c r="R138" s="447"/>
      <c r="S138" s="447"/>
      <c r="T138" s="447"/>
      <c r="U138" s="447"/>
      <c r="V138" s="447"/>
      <c r="W138" s="239"/>
      <c r="X138" s="229"/>
      <c r="Y138" s="229"/>
      <c r="Z138" s="239"/>
      <c r="AA138" s="447"/>
      <c r="AB138" s="447"/>
      <c r="AC138" s="447"/>
      <c r="AD138" s="447"/>
      <c r="AE138" s="447"/>
      <c r="AF138" s="447"/>
      <c r="AG138" s="447"/>
      <c r="AH138" s="447"/>
      <c r="AI138" s="447"/>
      <c r="AJ138" s="447"/>
      <c r="AK138" s="447"/>
    </row>
    <row r="139" spans="1:37" s="579" customFormat="1" ht="15" customHeight="1">
      <c r="A139" s="238">
        <v>128</v>
      </c>
      <c r="B139" s="113" t="s">
        <v>17307</v>
      </c>
      <c r="C139" s="113" t="s">
        <v>6177</v>
      </c>
      <c r="D139" s="239" t="s">
        <v>2085</v>
      </c>
      <c r="E139" s="239" t="s">
        <v>2621</v>
      </c>
      <c r="F139" s="240" t="s">
        <v>17307</v>
      </c>
      <c r="G139" s="599" t="s">
        <v>17308</v>
      </c>
      <c r="H139" s="240" t="s">
        <v>2085</v>
      </c>
      <c r="I139" s="599" t="s">
        <v>2111</v>
      </c>
      <c r="J139" s="369"/>
      <c r="K139" s="239" t="s">
        <v>2622</v>
      </c>
      <c r="L139" s="239" t="s">
        <v>2702</v>
      </c>
      <c r="M139" s="447"/>
      <c r="N139" s="238" t="s">
        <v>142</v>
      </c>
      <c r="O139" s="447"/>
      <c r="P139" s="447"/>
      <c r="Q139" s="447"/>
      <c r="R139" s="447"/>
      <c r="S139" s="447"/>
      <c r="T139" s="447"/>
      <c r="U139" s="447"/>
      <c r="V139" s="447"/>
      <c r="W139" s="447"/>
      <c r="X139" s="447"/>
      <c r="Y139" s="447"/>
      <c r="Z139" s="447"/>
      <c r="AA139" s="447"/>
      <c r="AB139" s="447"/>
      <c r="AC139" s="447"/>
      <c r="AD139" s="447"/>
      <c r="AE139" s="447"/>
      <c r="AF139" s="447"/>
      <c r="AG139" s="447"/>
      <c r="AH139" s="447"/>
      <c r="AI139" s="447"/>
      <c r="AJ139" s="447"/>
      <c r="AK139" s="447"/>
    </row>
    <row r="140" spans="1:37" s="579" customFormat="1" ht="15" customHeight="1">
      <c r="A140" s="238">
        <v>129</v>
      </c>
      <c r="B140" s="113" t="s">
        <v>17309</v>
      </c>
      <c r="C140" s="113" t="s">
        <v>6201</v>
      </c>
      <c r="D140" s="113" t="s">
        <v>2085</v>
      </c>
      <c r="E140" s="675" t="s">
        <v>2621</v>
      </c>
      <c r="F140" s="240" t="s">
        <v>17309</v>
      </c>
      <c r="G140" s="599" t="s">
        <v>17310</v>
      </c>
      <c r="H140" s="240" t="s">
        <v>2085</v>
      </c>
      <c r="I140" s="599" t="s">
        <v>2111</v>
      </c>
      <c r="J140" s="369"/>
      <c r="K140" s="239" t="s">
        <v>2622</v>
      </c>
      <c r="L140" s="369"/>
      <c r="M140" s="369"/>
      <c r="N140" s="238" t="s">
        <v>4189</v>
      </c>
      <c r="O140" s="447"/>
      <c r="P140" s="447"/>
      <c r="Q140" s="447"/>
      <c r="R140" s="447"/>
      <c r="S140" s="447"/>
      <c r="T140" s="447"/>
      <c r="U140" s="447"/>
      <c r="V140" s="447"/>
      <c r="W140" s="239"/>
      <c r="X140" s="229"/>
      <c r="Y140" s="229"/>
      <c r="Z140" s="229"/>
      <c r="AA140" s="447"/>
      <c r="AB140" s="447"/>
      <c r="AC140" s="447"/>
      <c r="AD140" s="447"/>
      <c r="AE140" s="447"/>
      <c r="AF140" s="447"/>
      <c r="AG140" s="246" t="s">
        <v>17130</v>
      </c>
      <c r="AH140" s="246" t="s">
        <v>14595</v>
      </c>
      <c r="AI140" s="246" t="s">
        <v>6201</v>
      </c>
      <c r="AJ140" s="246" t="s">
        <v>2084</v>
      </c>
      <c r="AK140" s="246" t="s">
        <v>17207</v>
      </c>
    </row>
    <row r="141" spans="1:37" s="579" customFormat="1" ht="15" customHeight="1">
      <c r="A141" s="238">
        <v>130</v>
      </c>
      <c r="B141" s="113" t="s">
        <v>17311</v>
      </c>
      <c r="C141" s="113" t="s">
        <v>6204</v>
      </c>
      <c r="D141" s="113" t="s">
        <v>2085</v>
      </c>
      <c r="E141" s="239" t="s">
        <v>2621</v>
      </c>
      <c r="F141" s="240" t="s">
        <v>17311</v>
      </c>
      <c r="G141" s="599" t="s">
        <v>6205</v>
      </c>
      <c r="H141" s="240" t="s">
        <v>2085</v>
      </c>
      <c r="I141" s="599" t="s">
        <v>2111</v>
      </c>
      <c r="J141" s="369"/>
      <c r="K141" s="239" t="s">
        <v>2622</v>
      </c>
      <c r="L141" s="369"/>
      <c r="M141" s="447"/>
      <c r="N141" s="238" t="s">
        <v>142</v>
      </c>
      <c r="O141" s="447"/>
      <c r="P141" s="447"/>
      <c r="Q141" s="447"/>
      <c r="R141" s="447"/>
      <c r="S141" s="447"/>
      <c r="T141" s="447"/>
      <c r="U141" s="447"/>
      <c r="V141" s="447"/>
      <c r="W141" s="447"/>
      <c r="X141" s="447"/>
      <c r="Y141" s="447"/>
      <c r="Z141" s="447"/>
      <c r="AA141" s="447"/>
      <c r="AB141" s="447"/>
      <c r="AC141" s="447"/>
      <c r="AD141" s="447"/>
      <c r="AE141" s="447"/>
      <c r="AF141" s="447"/>
      <c r="AG141" s="447"/>
      <c r="AH141" s="447"/>
      <c r="AI141" s="447"/>
      <c r="AJ141" s="447"/>
      <c r="AK141" s="447"/>
    </row>
    <row r="142" spans="1:37" s="579" customFormat="1" ht="15" customHeight="1">
      <c r="A142" s="238">
        <v>131</v>
      </c>
      <c r="B142" s="113" t="s">
        <v>17312</v>
      </c>
      <c r="C142" s="113" t="s">
        <v>6210</v>
      </c>
      <c r="D142" s="113" t="s">
        <v>2085</v>
      </c>
      <c r="E142" s="675" t="s">
        <v>2621</v>
      </c>
      <c r="F142" s="240" t="s">
        <v>17312</v>
      </c>
      <c r="G142" s="599" t="s">
        <v>17313</v>
      </c>
      <c r="H142" s="240" t="s">
        <v>2085</v>
      </c>
      <c r="I142" s="599" t="s">
        <v>2111</v>
      </c>
      <c r="J142" s="369"/>
      <c r="K142" s="239" t="s">
        <v>2622</v>
      </c>
      <c r="L142" s="369"/>
      <c r="M142" s="369"/>
      <c r="N142" s="238" t="s">
        <v>142</v>
      </c>
      <c r="O142" s="447"/>
      <c r="P142" s="447"/>
      <c r="Q142" s="447"/>
      <c r="R142" s="447"/>
      <c r="S142" s="447"/>
      <c r="T142" s="447"/>
      <c r="U142" s="447"/>
      <c r="V142" s="447"/>
      <c r="W142" s="239"/>
      <c r="X142" s="229"/>
      <c r="Y142" s="229"/>
      <c r="Z142" s="229"/>
      <c r="AA142" s="447"/>
      <c r="AB142" s="447"/>
      <c r="AC142" s="447"/>
      <c r="AD142" s="447"/>
      <c r="AE142" s="447"/>
      <c r="AF142" s="447"/>
      <c r="AG142" s="447"/>
      <c r="AH142" s="447"/>
      <c r="AI142" s="447"/>
      <c r="AJ142" s="447"/>
      <c r="AK142" s="447"/>
    </row>
    <row r="143" spans="1:37" s="579" customFormat="1" ht="15" customHeight="1">
      <c r="A143" s="238">
        <v>132</v>
      </c>
      <c r="B143" s="113" t="s">
        <v>17314</v>
      </c>
      <c r="C143" s="113" t="s">
        <v>6213</v>
      </c>
      <c r="D143" s="113" t="s">
        <v>2085</v>
      </c>
      <c r="E143" s="239" t="s">
        <v>2621</v>
      </c>
      <c r="F143" s="240" t="s">
        <v>17314</v>
      </c>
      <c r="G143" s="599" t="s">
        <v>17315</v>
      </c>
      <c r="H143" s="240" t="s">
        <v>2085</v>
      </c>
      <c r="I143" s="599" t="s">
        <v>2111</v>
      </c>
      <c r="J143" s="369"/>
      <c r="K143" s="239" t="s">
        <v>2622</v>
      </c>
      <c r="L143" s="369"/>
      <c r="M143" s="447"/>
      <c r="N143" s="238" t="s">
        <v>142</v>
      </c>
      <c r="O143" s="447"/>
      <c r="P143" s="447"/>
      <c r="Q143" s="447"/>
      <c r="R143" s="447"/>
      <c r="S143" s="447"/>
      <c r="T143" s="447"/>
      <c r="U143" s="447"/>
      <c r="V143" s="447"/>
      <c r="W143" s="447"/>
      <c r="X143" s="447"/>
      <c r="Y143" s="447"/>
      <c r="Z143" s="447"/>
      <c r="AA143" s="447"/>
      <c r="AB143" s="447"/>
      <c r="AC143" s="447"/>
      <c r="AD143" s="447"/>
      <c r="AE143" s="447"/>
      <c r="AF143" s="447"/>
      <c r="AG143" s="447"/>
      <c r="AH143" s="447"/>
      <c r="AI143" s="447"/>
      <c r="AJ143" s="447"/>
      <c r="AK143" s="447"/>
    </row>
    <row r="144" spans="1:37" s="579" customFormat="1" ht="15" customHeight="1">
      <c r="A144" s="238">
        <v>133</v>
      </c>
      <c r="B144" s="113" t="s">
        <v>17316</v>
      </c>
      <c r="C144" s="113" t="s">
        <v>6237</v>
      </c>
      <c r="D144" s="113" t="s">
        <v>2085</v>
      </c>
      <c r="E144" s="675" t="s">
        <v>2621</v>
      </c>
      <c r="F144" s="240" t="s">
        <v>17316</v>
      </c>
      <c r="G144" s="599" t="s">
        <v>17317</v>
      </c>
      <c r="H144" s="240" t="s">
        <v>2085</v>
      </c>
      <c r="I144" s="599" t="s">
        <v>2111</v>
      </c>
      <c r="J144" s="369"/>
      <c r="K144" s="239" t="s">
        <v>2622</v>
      </c>
      <c r="L144" s="369"/>
      <c r="M144" s="369"/>
      <c r="N144" s="238" t="s">
        <v>4189</v>
      </c>
      <c r="O144" s="447"/>
      <c r="P144" s="447"/>
      <c r="Q144" s="447"/>
      <c r="R144" s="447"/>
      <c r="S144" s="447"/>
      <c r="T144" s="447"/>
      <c r="U144" s="447"/>
      <c r="V144" s="447"/>
      <c r="W144" s="239"/>
      <c r="X144" s="229"/>
      <c r="Y144" s="229"/>
      <c r="Z144" s="229"/>
      <c r="AA144" s="447"/>
      <c r="AB144" s="447"/>
      <c r="AC144" s="447"/>
      <c r="AD144" s="447"/>
      <c r="AE144" s="447"/>
      <c r="AF144" s="447"/>
      <c r="AG144" s="246" t="s">
        <v>17130</v>
      </c>
      <c r="AH144" s="246" t="s">
        <v>16582</v>
      </c>
      <c r="AI144" s="246" t="s">
        <v>6237</v>
      </c>
      <c r="AJ144" s="246" t="s">
        <v>2084</v>
      </c>
      <c r="AK144" s="246" t="s">
        <v>17207</v>
      </c>
    </row>
    <row r="145" spans="1:37" s="579" customFormat="1" ht="15" customHeight="1">
      <c r="A145" s="238">
        <v>134</v>
      </c>
      <c r="B145" s="113" t="s">
        <v>17318</v>
      </c>
      <c r="C145" s="113" t="s">
        <v>6239</v>
      </c>
      <c r="D145" s="113" t="s">
        <v>2085</v>
      </c>
      <c r="E145" s="239" t="s">
        <v>2621</v>
      </c>
      <c r="F145" s="240" t="s">
        <v>17318</v>
      </c>
      <c r="G145" s="240" t="s">
        <v>6239</v>
      </c>
      <c r="H145" s="240" t="s">
        <v>2085</v>
      </c>
      <c r="I145" s="599" t="s">
        <v>2111</v>
      </c>
      <c r="J145" s="369"/>
      <c r="K145" s="239" t="s">
        <v>2622</v>
      </c>
      <c r="L145" s="369"/>
      <c r="M145" s="447"/>
      <c r="N145" s="238" t="s">
        <v>142</v>
      </c>
      <c r="O145" s="447"/>
      <c r="P145" s="447"/>
      <c r="Q145" s="447"/>
      <c r="R145" s="447"/>
      <c r="S145" s="447"/>
      <c r="T145" s="447"/>
      <c r="U145" s="447"/>
      <c r="V145" s="447"/>
      <c r="W145" s="447"/>
      <c r="X145" s="447"/>
      <c r="Y145" s="447"/>
      <c r="Z145" s="447"/>
      <c r="AA145" s="447"/>
      <c r="AB145" s="447"/>
      <c r="AC145" s="447"/>
      <c r="AD145" s="447"/>
      <c r="AE145" s="447"/>
      <c r="AF145" s="447"/>
      <c r="AG145" s="447"/>
      <c r="AH145" s="447"/>
      <c r="AI145" s="447"/>
      <c r="AJ145" s="447"/>
      <c r="AK145" s="447"/>
    </row>
    <row r="146" spans="1:37" s="579" customFormat="1" ht="15" customHeight="1">
      <c r="A146" s="238">
        <v>135</v>
      </c>
      <c r="B146" s="113" t="s">
        <v>17319</v>
      </c>
      <c r="C146" s="113" t="s">
        <v>6243</v>
      </c>
      <c r="D146" s="113" t="s">
        <v>2085</v>
      </c>
      <c r="E146" s="675" t="s">
        <v>2621</v>
      </c>
      <c r="F146" s="240" t="s">
        <v>17319</v>
      </c>
      <c r="G146" s="599" t="s">
        <v>6244</v>
      </c>
      <c r="H146" s="240" t="s">
        <v>2085</v>
      </c>
      <c r="I146" s="599" t="s">
        <v>2111</v>
      </c>
      <c r="J146" s="369"/>
      <c r="K146" s="239" t="s">
        <v>2622</v>
      </c>
      <c r="L146" s="369"/>
      <c r="M146" s="679"/>
      <c r="N146" s="238" t="s">
        <v>142</v>
      </c>
      <c r="O146" s="239"/>
      <c r="P146" s="239"/>
      <c r="Q146" s="239"/>
      <c r="R146" s="239"/>
      <c r="S146" s="239"/>
      <c r="T146" s="239"/>
      <c r="U146" s="239"/>
      <c r="V146" s="239"/>
      <c r="W146" s="239"/>
      <c r="X146" s="229"/>
      <c r="Y146" s="229"/>
      <c r="Z146" s="229"/>
      <c r="AA146" s="239"/>
      <c r="AB146" s="447"/>
      <c r="AC146" s="447"/>
      <c r="AD146" s="447"/>
      <c r="AE146" s="447"/>
      <c r="AF146" s="447"/>
      <c r="AG146" s="239"/>
      <c r="AH146" s="239"/>
      <c r="AI146" s="447"/>
      <c r="AJ146" s="447"/>
      <c r="AK146" s="447"/>
    </row>
    <row r="147" spans="1:37" s="579" customFormat="1" ht="15" customHeight="1">
      <c r="A147" s="238">
        <v>136</v>
      </c>
      <c r="B147" s="113" t="s">
        <v>17320</v>
      </c>
      <c r="C147" s="113" t="s">
        <v>6246</v>
      </c>
      <c r="D147" s="113" t="s">
        <v>2085</v>
      </c>
      <c r="E147" s="239" t="s">
        <v>2621</v>
      </c>
      <c r="F147" s="240" t="s">
        <v>17320</v>
      </c>
      <c r="G147" s="599" t="s">
        <v>6247</v>
      </c>
      <c r="H147" s="240" t="s">
        <v>2085</v>
      </c>
      <c r="I147" s="599" t="s">
        <v>2111</v>
      </c>
      <c r="J147" s="369"/>
      <c r="K147" s="239" t="s">
        <v>2622</v>
      </c>
      <c r="L147" s="369"/>
      <c r="M147" s="447"/>
      <c r="N147" s="238" t="s">
        <v>142</v>
      </c>
      <c r="O147" s="447"/>
      <c r="P147" s="447"/>
      <c r="Q147" s="447"/>
      <c r="R147" s="447"/>
      <c r="S147" s="447"/>
      <c r="T147" s="447"/>
      <c r="U147" s="447"/>
      <c r="V147" s="447"/>
      <c r="W147" s="447"/>
      <c r="X147" s="447"/>
      <c r="Y147" s="447"/>
      <c r="Z147" s="447"/>
      <c r="AA147" s="447"/>
      <c r="AB147" s="447"/>
      <c r="AC147" s="447"/>
      <c r="AD147" s="447"/>
      <c r="AE147" s="447"/>
      <c r="AF147" s="447"/>
      <c r="AG147" s="447"/>
      <c r="AH147" s="447"/>
      <c r="AI147" s="447"/>
      <c r="AJ147" s="447"/>
      <c r="AK147" s="447"/>
    </row>
    <row r="148" spans="1:37" s="579" customFormat="1" ht="15" customHeight="1">
      <c r="A148" s="238">
        <v>137</v>
      </c>
      <c r="B148" s="246" t="s">
        <v>17321</v>
      </c>
      <c r="C148" s="246" t="s">
        <v>14762</v>
      </c>
      <c r="D148" s="246" t="s">
        <v>2084</v>
      </c>
      <c r="E148" s="675" t="s">
        <v>2621</v>
      </c>
      <c r="F148" s="240" t="s">
        <v>17321</v>
      </c>
      <c r="G148" s="599" t="s">
        <v>17322</v>
      </c>
      <c r="H148" s="240" t="s">
        <v>3215</v>
      </c>
      <c r="I148" s="599" t="s">
        <v>2111</v>
      </c>
      <c r="J148" s="447"/>
      <c r="K148" s="447" t="s">
        <v>2622</v>
      </c>
      <c r="L148" s="447"/>
      <c r="M148" s="239"/>
      <c r="N148" s="238" t="s">
        <v>2308</v>
      </c>
      <c r="O148" s="239"/>
      <c r="P148" s="239"/>
      <c r="Q148" s="239"/>
      <c r="R148" s="239"/>
      <c r="S148" s="239"/>
      <c r="T148" s="239"/>
      <c r="U148" s="239"/>
      <c r="V148" s="239"/>
      <c r="W148" s="239"/>
      <c r="X148" s="239"/>
      <c r="Y148" s="239"/>
      <c r="Z148" s="239"/>
      <c r="AA148" s="239"/>
      <c r="AB148" s="447"/>
      <c r="AC148" s="447"/>
      <c r="AD148" s="447"/>
      <c r="AE148" s="447"/>
      <c r="AF148" s="447"/>
      <c r="AG148" s="246" t="s">
        <v>17130</v>
      </c>
      <c r="AH148" s="246" t="s">
        <v>16587</v>
      </c>
      <c r="AI148" s="246" t="s">
        <v>14762</v>
      </c>
      <c r="AJ148" s="246" t="s">
        <v>2084</v>
      </c>
      <c r="AK148" s="246" t="s">
        <v>17207</v>
      </c>
    </row>
  </sheetData>
  <mergeCells count="2">
    <mergeCell ref="M18:M21"/>
    <mergeCell ref="M108:M111"/>
  </mergeCells>
  <phoneticPr fontId="5" type="noConversion"/>
  <dataValidations count="4">
    <dataValidation type="list" allowBlank="1" showInputMessage="1" showErrorMessage="1" sqref="B6" xr:uid="{00000000-0002-0000-FE00-000000000000}">
      <formula1>"Mi: Minute,H: Hour,D: Daily,W: Weekly,M: Monthly,Y: Yearly"</formula1>
    </dataValidation>
    <dataValidation type="list" allowBlank="1" showInputMessage="1" showErrorMessage="1" sqref="B7 B9 O7:O9" xr:uid="{00000000-0002-0000-FE00-000001000000}">
      <formula1>"替换,追加"</formula1>
    </dataValidation>
    <dataValidation type="list" allowBlank="1" showInputMessage="1" showErrorMessage="1" sqref="N83 N87 N132 N136 N140 N144 N148 N12:N17 N22:N55 N59:N76 N92:N121 N123:N128" xr:uid="{00000000-0002-0000-FE00-000002000000}">
      <formula1>"匹配,基线特有,本地扩充,废弃"</formula1>
    </dataValidation>
    <dataValidation type="list" allowBlank="1" showInputMessage="1" showErrorMessage="1" sqref="R4:R6" xr:uid="{00000000-0002-0000-FE00-000003000000}">
      <formula1>"left join,inner join,union,union all"</formula1>
    </dataValidation>
  </dataValidations>
  <hyperlinks>
    <hyperlink ref="A1" location="目录!A1" display="返回" xr:uid="{00000000-0004-0000-FE00-000000000000}"/>
  </hyperlinks>
  <pageMargins left="0.75" right="0.75" top="1" bottom="1" header="0.51180555555555596" footer="0.51180555555555596"/>
  <pageSetup paperSize="9" orientation="portrait"/>
  <legacyDrawing r:id="rId1"/>
</worksheet>
</file>

<file path=xl/worksheets/sheet2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AK43"/>
  <sheetViews>
    <sheetView workbookViewId="0"/>
  </sheetViews>
  <sheetFormatPr defaultColWidth="9" defaultRowHeight="13.8"/>
  <cols>
    <col min="1" max="1" width="9" style="215"/>
    <col min="2" max="2" width="18.109375" style="215" customWidth="1"/>
    <col min="3" max="3" width="14.88671875" style="215" customWidth="1"/>
    <col min="4" max="4" width="11.109375" style="215" customWidth="1"/>
    <col min="5" max="5" width="9" style="215"/>
    <col min="6" max="6" width="17.44140625" style="215" customWidth="1"/>
    <col min="7" max="7" width="17.109375" style="215" customWidth="1"/>
    <col min="8" max="8" width="14.33203125" style="215" customWidth="1"/>
    <col min="9" max="9" width="11.33203125" style="215" customWidth="1"/>
    <col min="10" max="12" width="9" style="215" hidden="1" customWidth="1"/>
    <col min="13" max="13" width="16.21875" style="215" hidden="1" customWidth="1"/>
    <col min="14" max="14" width="9" style="215"/>
    <col min="15" max="22" width="9" style="215" hidden="1" customWidth="1"/>
    <col min="23" max="23" width="29.88671875" style="215" customWidth="1"/>
    <col min="24" max="24" width="20" style="215" customWidth="1"/>
    <col min="25" max="25" width="20.33203125" style="215" customWidth="1"/>
    <col min="26" max="27" width="9" style="215"/>
    <col min="28" max="28" width="21.6640625" style="215" customWidth="1"/>
    <col min="29" max="29" width="20.6640625" style="215" customWidth="1"/>
    <col min="30" max="30" width="20.33203125" style="215" customWidth="1"/>
    <col min="31" max="32" width="9" style="215"/>
    <col min="33" max="33" width="15.6640625" style="215" customWidth="1"/>
    <col min="34" max="34" width="10.88671875" style="215" customWidth="1"/>
    <col min="35" max="35" width="20.33203125" style="215" customWidth="1"/>
    <col min="36" max="16384" width="9" style="215"/>
  </cols>
  <sheetData>
    <row r="1" spans="1:37" ht="15.6">
      <c r="A1" s="2" t="s">
        <v>2037</v>
      </c>
      <c r="B1" s="3"/>
      <c r="C1" s="3"/>
      <c r="D1" s="3"/>
      <c r="E1" s="3"/>
      <c r="F1" s="3"/>
      <c r="G1" s="3"/>
      <c r="H1" s="3"/>
      <c r="I1" s="3"/>
      <c r="J1" s="3"/>
      <c r="K1" s="3"/>
      <c r="L1" s="3"/>
      <c r="M1" s="3"/>
      <c r="N1" s="3"/>
      <c r="O1" s="3"/>
      <c r="P1" s="3"/>
      <c r="Q1" s="3"/>
      <c r="R1" s="3"/>
      <c r="S1" s="3"/>
      <c r="T1" s="3"/>
      <c r="U1" s="3"/>
      <c r="V1" s="3"/>
      <c r="W1" s="52"/>
      <c r="X1" s="52"/>
      <c r="Y1" s="52"/>
      <c r="Z1" s="52"/>
      <c r="AA1" s="52"/>
      <c r="AB1" s="52"/>
      <c r="AC1" s="52"/>
      <c r="AD1" s="52"/>
      <c r="AE1" s="52"/>
      <c r="AF1" s="52"/>
      <c r="AG1" s="52"/>
      <c r="AH1" s="52"/>
      <c r="AI1" s="52"/>
      <c r="AJ1" s="52"/>
      <c r="AK1" s="52"/>
    </row>
    <row r="2" spans="1:37"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c r="AB2" s="53" t="s">
        <v>2039</v>
      </c>
      <c r="AC2" s="54"/>
      <c r="AD2" s="54"/>
      <c r="AE2" s="54"/>
      <c r="AF2" s="55"/>
      <c r="AG2" s="53" t="s">
        <v>2039</v>
      </c>
      <c r="AH2" s="54"/>
      <c r="AI2" s="54"/>
      <c r="AJ2" s="54"/>
      <c r="AK2" s="55"/>
    </row>
    <row r="3" spans="1:37" ht="15.6">
      <c r="A3" s="6" t="s">
        <v>2040</v>
      </c>
      <c r="B3" s="124" t="s">
        <v>1625</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c r="AB3" s="57" t="s">
        <v>2041</v>
      </c>
      <c r="AC3" s="58" t="s">
        <v>2042</v>
      </c>
      <c r="AD3" s="58"/>
      <c r="AE3" s="59"/>
      <c r="AF3" s="60"/>
      <c r="AG3" s="57" t="s">
        <v>2041</v>
      </c>
      <c r="AH3" s="58" t="s">
        <v>2042</v>
      </c>
      <c r="AI3" s="58"/>
      <c r="AJ3" s="59"/>
      <c r="AK3" s="60"/>
    </row>
    <row r="4" spans="1:37" ht="15.6">
      <c r="A4" s="9" t="s">
        <v>2042</v>
      </c>
      <c r="B4" s="10" t="s">
        <v>1626</v>
      </c>
      <c r="C4" s="8"/>
      <c r="D4" s="8"/>
      <c r="E4" s="8"/>
      <c r="F4" s="8"/>
      <c r="G4" s="8"/>
      <c r="H4" s="8"/>
      <c r="I4" s="8"/>
      <c r="J4" s="8"/>
      <c r="K4" s="8"/>
      <c r="L4" s="8"/>
      <c r="M4" s="8"/>
      <c r="N4" s="8"/>
      <c r="O4" s="38" t="s">
        <v>4149</v>
      </c>
      <c r="P4" s="39" t="e">
        <f>VLOOKUP(B3,[2]目录!#REF!,4,0)</f>
        <v>#REF!</v>
      </c>
      <c r="Q4" s="40"/>
      <c r="R4" s="41"/>
      <c r="S4" s="42"/>
      <c r="T4" s="42"/>
      <c r="U4" s="42"/>
      <c r="V4" s="61"/>
      <c r="W4" s="62" t="s">
        <v>2301</v>
      </c>
      <c r="X4" s="124" t="s">
        <v>17332</v>
      </c>
      <c r="Y4" s="63"/>
      <c r="Z4" s="11"/>
      <c r="AA4" s="63"/>
      <c r="AB4" s="62" t="s">
        <v>2301</v>
      </c>
      <c r="AC4" s="124" t="s">
        <v>17333</v>
      </c>
      <c r="AD4" s="63"/>
      <c r="AE4" s="11"/>
      <c r="AF4" s="63"/>
      <c r="AG4" s="62" t="s">
        <v>2301</v>
      </c>
      <c r="AH4" s="124" t="s">
        <v>17334</v>
      </c>
      <c r="AI4" s="63"/>
      <c r="AJ4" s="11"/>
      <c r="AK4" s="63"/>
    </row>
    <row r="5" spans="1:37"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c r="AB5" s="62"/>
      <c r="AC5" s="243"/>
      <c r="AD5" s="63"/>
      <c r="AE5" s="11"/>
      <c r="AF5" s="63"/>
      <c r="AG5" s="62"/>
      <c r="AH5" s="243"/>
      <c r="AI5" s="63"/>
      <c r="AJ5" s="11"/>
      <c r="AK5" s="63"/>
    </row>
    <row r="6" spans="1:37" ht="15.6">
      <c r="A6" s="9" t="s">
        <v>2044</v>
      </c>
      <c r="B6" s="12" t="s">
        <v>2045</v>
      </c>
      <c r="C6" s="8"/>
      <c r="D6" s="8"/>
      <c r="E6" s="8"/>
      <c r="F6" s="8"/>
      <c r="G6" s="8"/>
      <c r="H6" s="8"/>
      <c r="I6" s="8"/>
      <c r="J6" s="8"/>
      <c r="K6" s="8"/>
      <c r="L6" s="8"/>
      <c r="M6" s="8"/>
      <c r="N6" s="8"/>
      <c r="O6" s="43"/>
      <c r="P6" s="42"/>
      <c r="Q6" s="42"/>
      <c r="R6" s="41"/>
      <c r="S6" s="42"/>
      <c r="T6" s="42"/>
      <c r="U6" s="42"/>
      <c r="V6" s="61"/>
      <c r="W6" s="62"/>
      <c r="X6" s="64"/>
      <c r="Y6" s="63"/>
      <c r="Z6" s="11"/>
      <c r="AA6" s="63"/>
      <c r="AB6" s="62"/>
      <c r="AC6" s="64"/>
      <c r="AD6" s="63"/>
      <c r="AE6" s="11"/>
      <c r="AF6" s="63"/>
      <c r="AG6" s="62"/>
      <c r="AH6" s="64"/>
      <c r="AI6" s="63"/>
      <c r="AJ6" s="11"/>
      <c r="AK6" s="63"/>
    </row>
    <row r="7" spans="1:37"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c r="AB7" s="62"/>
      <c r="AC7" s="65"/>
      <c r="AD7" s="63"/>
      <c r="AE7" s="11"/>
      <c r="AF7" s="63"/>
      <c r="AG7" s="62"/>
      <c r="AH7" s="65"/>
      <c r="AI7" s="63"/>
      <c r="AJ7" s="11"/>
      <c r="AK7" s="63"/>
    </row>
    <row r="8" spans="1:37" ht="15.6">
      <c r="A8" s="9" t="s">
        <v>2048</v>
      </c>
      <c r="B8" s="11" t="s">
        <v>17335</v>
      </c>
      <c r="C8" s="8"/>
      <c r="D8" s="8"/>
      <c r="E8" s="8"/>
      <c r="F8" s="8"/>
      <c r="G8" s="8"/>
      <c r="H8" s="8"/>
      <c r="I8" s="8"/>
      <c r="J8" s="8"/>
      <c r="K8" s="8"/>
      <c r="L8" s="8"/>
      <c r="M8" s="8"/>
      <c r="N8" s="8"/>
      <c r="O8" s="43"/>
      <c r="P8" s="42"/>
      <c r="Q8" s="42"/>
      <c r="R8" s="42"/>
      <c r="S8" s="42"/>
      <c r="T8" s="42"/>
      <c r="U8" s="42"/>
      <c r="V8" s="61"/>
      <c r="W8" s="62"/>
      <c r="X8" s="65"/>
      <c r="Y8" s="63"/>
      <c r="Z8" s="11"/>
      <c r="AA8" s="63"/>
      <c r="AB8" s="62"/>
      <c r="AC8" s="65"/>
      <c r="AD8" s="63"/>
      <c r="AE8" s="11"/>
      <c r="AF8" s="63"/>
      <c r="AG8" s="62"/>
      <c r="AH8" s="65"/>
      <c r="AI8" s="63"/>
      <c r="AJ8" s="11"/>
      <c r="AK8" s="63"/>
    </row>
    <row r="9" spans="1:37" ht="15.6">
      <c r="A9" s="9"/>
      <c r="B9" s="13"/>
      <c r="C9" s="8"/>
      <c r="D9" s="8"/>
      <c r="E9" s="8"/>
      <c r="F9" s="8"/>
      <c r="G9" s="8"/>
      <c r="H9" s="8"/>
      <c r="I9" s="8"/>
      <c r="J9" s="8"/>
      <c r="K9" s="8"/>
      <c r="L9" s="8"/>
      <c r="M9" s="8"/>
      <c r="N9" s="8"/>
      <c r="O9" s="44"/>
      <c r="P9" s="45"/>
      <c r="Q9" s="45"/>
      <c r="R9" s="45"/>
      <c r="S9" s="45"/>
      <c r="T9" s="45"/>
      <c r="U9" s="45"/>
      <c r="V9" s="66"/>
      <c r="W9" s="43"/>
      <c r="X9" s="42"/>
      <c r="Y9" s="42"/>
      <c r="Z9" s="61"/>
      <c r="AA9" s="67"/>
      <c r="AB9" s="43"/>
      <c r="AC9" s="42"/>
      <c r="AD9" s="42"/>
      <c r="AE9" s="61"/>
      <c r="AF9" s="67"/>
      <c r="AG9" s="43"/>
      <c r="AH9" s="42"/>
      <c r="AI9" s="42"/>
      <c r="AJ9" s="61"/>
      <c r="AK9" s="67"/>
    </row>
    <row r="10" spans="1:37"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c r="AB10" s="53" t="s">
        <v>2050</v>
      </c>
      <c r="AC10" s="54"/>
      <c r="AD10" s="54"/>
      <c r="AE10" s="54"/>
      <c r="AF10" s="55"/>
      <c r="AG10" s="53" t="s">
        <v>2050</v>
      </c>
      <c r="AH10" s="54"/>
      <c r="AI10" s="54"/>
      <c r="AJ10" s="54"/>
      <c r="AK10" s="55"/>
    </row>
    <row r="11" spans="1:37"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c r="AB11" s="69" t="s">
        <v>2059</v>
      </c>
      <c r="AC11" s="70" t="s">
        <v>2060</v>
      </c>
      <c r="AD11" s="70" t="s">
        <v>2061</v>
      </c>
      <c r="AE11" s="71" t="s">
        <v>2062</v>
      </c>
      <c r="AF11" s="70" t="s">
        <v>2063</v>
      </c>
      <c r="AG11" s="69" t="s">
        <v>2059</v>
      </c>
      <c r="AH11" s="70" t="s">
        <v>2060</v>
      </c>
      <c r="AI11" s="70" t="s">
        <v>2061</v>
      </c>
      <c r="AJ11" s="71" t="s">
        <v>2062</v>
      </c>
      <c r="AK11" s="70" t="s">
        <v>2063</v>
      </c>
    </row>
    <row r="12" spans="1:37">
      <c r="A12" s="238">
        <v>1</v>
      </c>
      <c r="B12" s="124" t="s">
        <v>2064</v>
      </c>
      <c r="C12" s="124" t="s">
        <v>2065</v>
      </c>
      <c r="D12" s="124" t="s">
        <v>2084</v>
      </c>
      <c r="E12" s="124" t="s">
        <v>2067</v>
      </c>
      <c r="F12" s="240" t="s">
        <v>2064</v>
      </c>
      <c r="G12" s="240" t="s">
        <v>2065</v>
      </c>
      <c r="H12" s="240" t="s">
        <v>2066</v>
      </c>
      <c r="I12" s="240" t="s">
        <v>2067</v>
      </c>
      <c r="J12" s="124" t="s">
        <v>79</v>
      </c>
      <c r="K12" s="124" t="s">
        <v>2702</v>
      </c>
      <c r="L12" s="239" t="s">
        <v>2702</v>
      </c>
      <c r="M12" s="124"/>
      <c r="N12" s="49" t="s">
        <v>2308</v>
      </c>
      <c r="O12" s="239"/>
      <c r="P12" s="239"/>
      <c r="Q12" s="239"/>
      <c r="R12" s="239"/>
      <c r="S12" s="239"/>
      <c r="T12" s="239"/>
      <c r="U12" s="239"/>
      <c r="V12" s="239"/>
      <c r="W12" s="124" t="s">
        <v>17332</v>
      </c>
      <c r="X12" s="124" t="s">
        <v>2064</v>
      </c>
      <c r="Y12" s="124" t="s">
        <v>2753</v>
      </c>
      <c r="Z12" s="124" t="s">
        <v>2084</v>
      </c>
      <c r="AA12" s="124" t="s">
        <v>2849</v>
      </c>
      <c r="AB12" s="124" t="s">
        <v>17333</v>
      </c>
      <c r="AC12" s="124" t="s">
        <v>2064</v>
      </c>
      <c r="AD12" s="124" t="s">
        <v>2753</v>
      </c>
      <c r="AE12" s="124" t="s">
        <v>2084</v>
      </c>
      <c r="AF12" s="124" t="s">
        <v>2849</v>
      </c>
      <c r="AG12" s="124" t="s">
        <v>17334</v>
      </c>
      <c r="AH12" s="124" t="s">
        <v>17336</v>
      </c>
      <c r="AI12" s="124" t="s">
        <v>2753</v>
      </c>
      <c r="AJ12" s="124" t="s">
        <v>2084</v>
      </c>
      <c r="AK12" s="124" t="s">
        <v>2849</v>
      </c>
    </row>
    <row r="13" spans="1:37">
      <c r="A13" s="238">
        <v>2</v>
      </c>
      <c r="B13" s="124" t="s">
        <v>2369</v>
      </c>
      <c r="C13" s="124" t="s">
        <v>3434</v>
      </c>
      <c r="D13" s="124" t="s">
        <v>3898</v>
      </c>
      <c r="E13" s="324" t="s">
        <v>4007</v>
      </c>
      <c r="F13" s="240" t="s">
        <v>2369</v>
      </c>
      <c r="G13" s="240" t="s">
        <v>3434</v>
      </c>
      <c r="H13" s="240" t="s">
        <v>2803</v>
      </c>
      <c r="I13" s="240" t="s">
        <v>2804</v>
      </c>
      <c r="J13" s="124" t="s">
        <v>79</v>
      </c>
      <c r="K13" s="124" t="s">
        <v>2702</v>
      </c>
      <c r="L13" s="239" t="s">
        <v>1605</v>
      </c>
      <c r="M13" s="124"/>
      <c r="N13" s="49" t="s">
        <v>2308</v>
      </c>
      <c r="O13" s="239"/>
      <c r="P13" s="239"/>
      <c r="Q13" s="239"/>
      <c r="R13" s="239"/>
      <c r="S13" s="239"/>
      <c r="T13" s="239"/>
      <c r="U13" s="239"/>
      <c r="V13" s="239"/>
      <c r="W13" s="124" t="s">
        <v>17332</v>
      </c>
      <c r="X13" s="124" t="s">
        <v>16845</v>
      </c>
      <c r="Y13" s="124" t="s">
        <v>3434</v>
      </c>
      <c r="Z13" s="124" t="s">
        <v>3898</v>
      </c>
      <c r="AA13" s="124" t="s">
        <v>2849</v>
      </c>
      <c r="AB13" s="124" t="s">
        <v>17333</v>
      </c>
      <c r="AC13" s="124" t="s">
        <v>16845</v>
      </c>
      <c r="AD13" s="124" t="s">
        <v>3434</v>
      </c>
      <c r="AE13" s="124" t="s">
        <v>3898</v>
      </c>
      <c r="AF13" s="124" t="s">
        <v>2849</v>
      </c>
      <c r="AG13" s="124" t="s">
        <v>17334</v>
      </c>
      <c r="AH13" s="124" t="s">
        <v>17337</v>
      </c>
      <c r="AI13" s="124" t="s">
        <v>3434</v>
      </c>
      <c r="AJ13" s="124" t="s">
        <v>3898</v>
      </c>
      <c r="AK13" s="124" t="s">
        <v>2849</v>
      </c>
    </row>
    <row r="14" spans="1:37">
      <c r="A14" s="238">
        <v>3</v>
      </c>
      <c r="B14" s="124" t="s">
        <v>14402</v>
      </c>
      <c r="C14" s="124" t="s">
        <v>16263</v>
      </c>
      <c r="D14" s="124" t="s">
        <v>3898</v>
      </c>
      <c r="E14" s="324" t="s">
        <v>4007</v>
      </c>
      <c r="F14" s="240" t="s">
        <v>14402</v>
      </c>
      <c r="G14" s="240" t="s">
        <v>16263</v>
      </c>
      <c r="H14" s="240" t="s">
        <v>3212</v>
      </c>
      <c r="I14" s="240" t="s">
        <v>2108</v>
      </c>
      <c r="J14" s="124"/>
      <c r="K14" s="124" t="s">
        <v>2702</v>
      </c>
      <c r="L14" s="239"/>
      <c r="M14" s="124"/>
      <c r="N14" s="49" t="s">
        <v>2308</v>
      </c>
      <c r="O14" s="239"/>
      <c r="P14" s="239"/>
      <c r="Q14" s="239"/>
      <c r="R14" s="239"/>
      <c r="S14" s="239"/>
      <c r="T14" s="239"/>
      <c r="U14" s="239"/>
      <c r="V14" s="239"/>
      <c r="W14" s="124" t="s">
        <v>17332</v>
      </c>
      <c r="X14" s="124" t="s">
        <v>17338</v>
      </c>
      <c r="Y14" s="124" t="s">
        <v>16263</v>
      </c>
      <c r="Z14" s="124" t="s">
        <v>3898</v>
      </c>
      <c r="AA14" s="124" t="s">
        <v>2849</v>
      </c>
      <c r="AB14" s="124" t="s">
        <v>17333</v>
      </c>
      <c r="AC14" s="124" t="s">
        <v>17338</v>
      </c>
      <c r="AD14" s="124" t="s">
        <v>16263</v>
      </c>
      <c r="AE14" s="124" t="s">
        <v>3898</v>
      </c>
      <c r="AF14" s="124" t="s">
        <v>2849</v>
      </c>
      <c r="AG14" s="124" t="s">
        <v>17334</v>
      </c>
      <c r="AH14" s="124" t="s">
        <v>17338</v>
      </c>
      <c r="AI14" s="124" t="s">
        <v>16263</v>
      </c>
      <c r="AJ14" s="124" t="s">
        <v>3898</v>
      </c>
      <c r="AK14" s="124" t="s">
        <v>2849</v>
      </c>
    </row>
    <row r="15" spans="1:37">
      <c r="A15" s="238">
        <v>4</v>
      </c>
      <c r="B15" s="124" t="s">
        <v>16289</v>
      </c>
      <c r="C15" s="124" t="s">
        <v>16291</v>
      </c>
      <c r="D15" s="124" t="s">
        <v>2278</v>
      </c>
      <c r="E15" s="324" t="s">
        <v>2827</v>
      </c>
      <c r="F15" s="240" t="s">
        <v>16289</v>
      </c>
      <c r="G15" s="240" t="s">
        <v>16291</v>
      </c>
      <c r="H15" s="240" t="s">
        <v>10569</v>
      </c>
      <c r="I15" s="240" t="s">
        <v>2827</v>
      </c>
      <c r="J15" s="124"/>
      <c r="K15" s="124" t="s">
        <v>2702</v>
      </c>
      <c r="L15" s="239" t="s">
        <v>16292</v>
      </c>
      <c r="M15" s="124"/>
      <c r="N15" s="49" t="s">
        <v>2308</v>
      </c>
      <c r="W15" s="124" t="s">
        <v>17332</v>
      </c>
      <c r="X15" s="124" t="s">
        <v>8360</v>
      </c>
      <c r="Y15" s="124" t="s">
        <v>16290</v>
      </c>
      <c r="Z15" s="124" t="s">
        <v>2278</v>
      </c>
      <c r="AA15" s="124" t="s">
        <v>2849</v>
      </c>
      <c r="AB15" s="124" t="s">
        <v>17333</v>
      </c>
      <c r="AC15" s="124" t="s">
        <v>8360</v>
      </c>
      <c r="AD15" s="124" t="s">
        <v>16290</v>
      </c>
      <c r="AE15" s="124" t="s">
        <v>2278</v>
      </c>
      <c r="AF15" s="124" t="s">
        <v>2849</v>
      </c>
      <c r="AG15" s="587" t="s">
        <v>17334</v>
      </c>
      <c r="AH15" s="587" t="s">
        <v>8360</v>
      </c>
      <c r="AI15" s="587" t="s">
        <v>16290</v>
      </c>
      <c r="AJ15" s="587" t="s">
        <v>2278</v>
      </c>
      <c r="AK15" s="124" t="s">
        <v>2849</v>
      </c>
    </row>
    <row r="16" spans="1:37">
      <c r="A16" s="238">
        <v>5</v>
      </c>
      <c r="B16" s="246" t="s">
        <v>1993</v>
      </c>
      <c r="C16" s="124" t="s">
        <v>17339</v>
      </c>
      <c r="D16" s="124" t="s">
        <v>2066</v>
      </c>
      <c r="E16" s="324" t="s">
        <v>2067</v>
      </c>
      <c r="F16" s="240" t="s">
        <v>1993</v>
      </c>
      <c r="G16" s="599" t="s">
        <v>16264</v>
      </c>
      <c r="H16" s="240" t="s">
        <v>4757</v>
      </c>
      <c r="I16" s="240" t="s">
        <v>4758</v>
      </c>
      <c r="J16" s="124"/>
      <c r="K16" s="124" t="s">
        <v>2702</v>
      </c>
      <c r="L16" s="239" t="s">
        <v>1994</v>
      </c>
      <c r="M16" s="124"/>
      <c r="N16" s="49" t="s">
        <v>2308</v>
      </c>
      <c r="W16" s="124" t="s">
        <v>17332</v>
      </c>
      <c r="X16" s="124" t="s">
        <v>7681</v>
      </c>
      <c r="Y16" s="124" t="s">
        <v>4164</v>
      </c>
      <c r="Z16" s="124" t="s">
        <v>2066</v>
      </c>
      <c r="AA16" s="124" t="s">
        <v>2849</v>
      </c>
      <c r="AB16" s="124" t="s">
        <v>17333</v>
      </c>
      <c r="AC16" s="124" t="s">
        <v>7681</v>
      </c>
      <c r="AD16" s="124" t="s">
        <v>4164</v>
      </c>
      <c r="AE16" s="124" t="s">
        <v>2066</v>
      </c>
      <c r="AF16" s="667" t="s">
        <v>2849</v>
      </c>
      <c r="AG16" s="124" t="s">
        <v>17334</v>
      </c>
      <c r="AH16" s="124" t="s">
        <v>17340</v>
      </c>
      <c r="AI16" s="124" t="s">
        <v>4164</v>
      </c>
      <c r="AJ16" s="124" t="s">
        <v>2066</v>
      </c>
      <c r="AK16" s="124" t="s">
        <v>2849</v>
      </c>
    </row>
    <row r="17" spans="1:37">
      <c r="A17" s="238">
        <v>6</v>
      </c>
      <c r="B17" s="124" t="s">
        <v>16276</v>
      </c>
      <c r="C17" s="124" t="s">
        <v>4681</v>
      </c>
      <c r="D17" s="124" t="s">
        <v>2100</v>
      </c>
      <c r="E17" s="324" t="s">
        <v>2101</v>
      </c>
      <c r="F17" s="240" t="s">
        <v>16276</v>
      </c>
      <c r="G17" s="240" t="s">
        <v>4681</v>
      </c>
      <c r="H17" s="240" t="s">
        <v>2803</v>
      </c>
      <c r="I17" s="240" t="s">
        <v>2804</v>
      </c>
      <c r="J17" s="124"/>
      <c r="K17" s="124" t="s">
        <v>2702</v>
      </c>
      <c r="L17" s="239" t="s">
        <v>16935</v>
      </c>
      <c r="M17" s="124"/>
      <c r="N17" s="49"/>
      <c r="O17" s="239"/>
      <c r="P17" s="239"/>
      <c r="Q17" s="239"/>
      <c r="R17" s="239"/>
      <c r="S17" s="239"/>
      <c r="T17" s="239"/>
      <c r="U17" s="239"/>
      <c r="V17" s="239"/>
      <c r="W17" s="124"/>
      <c r="X17" s="124"/>
      <c r="Y17" s="124"/>
      <c r="Z17" s="124"/>
      <c r="AA17" s="124"/>
      <c r="AB17" s="124"/>
      <c r="AC17" s="124"/>
      <c r="AD17" s="124"/>
      <c r="AE17" s="124"/>
      <c r="AF17" s="124"/>
      <c r="AG17" s="124" t="s">
        <v>17334</v>
      </c>
      <c r="AH17" s="124" t="s">
        <v>16276</v>
      </c>
      <c r="AI17" s="124" t="s">
        <v>4681</v>
      </c>
      <c r="AJ17" s="124" t="s">
        <v>2100</v>
      </c>
      <c r="AK17" s="124" t="s">
        <v>2849</v>
      </c>
    </row>
    <row r="18" spans="1:37">
      <c r="A18" s="238">
        <v>7</v>
      </c>
      <c r="B18" s="124" t="s">
        <v>16277</v>
      </c>
      <c r="C18" s="124" t="s">
        <v>15483</v>
      </c>
      <c r="D18" s="124" t="s">
        <v>2278</v>
      </c>
      <c r="E18" s="324" t="s">
        <v>2827</v>
      </c>
      <c r="F18" s="240" t="s">
        <v>16277</v>
      </c>
      <c r="G18" s="240" t="s">
        <v>15483</v>
      </c>
      <c r="H18" s="240" t="s">
        <v>2278</v>
      </c>
      <c r="I18" s="240" t="s">
        <v>2827</v>
      </c>
      <c r="J18" s="124"/>
      <c r="K18" s="124"/>
      <c r="L18" s="239" t="s">
        <v>16278</v>
      </c>
      <c r="M18" s="124"/>
      <c r="N18" s="49" t="s">
        <v>2308</v>
      </c>
      <c r="O18" s="239"/>
      <c r="P18" s="239"/>
      <c r="Q18" s="239"/>
      <c r="R18" s="239"/>
      <c r="S18" s="239"/>
      <c r="T18" s="239"/>
      <c r="U18" s="239"/>
      <c r="V18" s="239"/>
      <c r="W18" s="124" t="s">
        <v>17332</v>
      </c>
      <c r="X18" s="124" t="s">
        <v>16277</v>
      </c>
      <c r="Y18" s="124" t="s">
        <v>15483</v>
      </c>
      <c r="Z18" s="124" t="s">
        <v>2278</v>
      </c>
      <c r="AA18" s="124" t="s">
        <v>2849</v>
      </c>
      <c r="AB18" s="124" t="s">
        <v>17333</v>
      </c>
      <c r="AC18" s="124" t="s">
        <v>16277</v>
      </c>
      <c r="AD18" s="124" t="s">
        <v>15483</v>
      </c>
      <c r="AE18" s="124" t="s">
        <v>2278</v>
      </c>
      <c r="AF18" s="124" t="s">
        <v>2849</v>
      </c>
      <c r="AG18" s="124" t="s">
        <v>17334</v>
      </c>
      <c r="AH18" s="124" t="s">
        <v>16277</v>
      </c>
      <c r="AI18" s="124" t="s">
        <v>15483</v>
      </c>
      <c r="AJ18" s="124" t="s">
        <v>2278</v>
      </c>
      <c r="AK18" s="124" t="s">
        <v>2849</v>
      </c>
    </row>
    <row r="19" spans="1:37">
      <c r="A19" s="238">
        <v>8</v>
      </c>
      <c r="B19" s="124" t="s">
        <v>17341</v>
      </c>
      <c r="C19" s="124" t="s">
        <v>17342</v>
      </c>
      <c r="D19" s="124" t="s">
        <v>2272</v>
      </c>
      <c r="E19" s="324" t="s">
        <v>2272</v>
      </c>
      <c r="F19" s="240" t="s">
        <v>17341</v>
      </c>
      <c r="G19" s="240" t="s">
        <v>17342</v>
      </c>
      <c r="H19" s="240" t="s">
        <v>2272</v>
      </c>
      <c r="I19" s="240" t="s">
        <v>2273</v>
      </c>
      <c r="J19" s="124"/>
      <c r="K19" s="124"/>
      <c r="L19" s="239"/>
      <c r="M19" s="124"/>
      <c r="N19" s="49"/>
      <c r="W19" s="124"/>
      <c r="X19" s="124"/>
      <c r="Y19" s="124"/>
      <c r="Z19" s="124"/>
      <c r="AA19" s="124"/>
      <c r="AB19" s="124"/>
      <c r="AC19" s="124"/>
      <c r="AD19" s="124"/>
      <c r="AE19" s="124"/>
      <c r="AF19" s="124"/>
      <c r="AG19" s="124" t="s">
        <v>17334</v>
      </c>
      <c r="AH19" s="124" t="s">
        <v>17341</v>
      </c>
      <c r="AI19" s="124" t="s">
        <v>4738</v>
      </c>
      <c r="AJ19" s="124" t="s">
        <v>2272</v>
      </c>
      <c r="AK19" s="124" t="s">
        <v>2849</v>
      </c>
    </row>
    <row r="20" spans="1:37">
      <c r="A20" s="238">
        <v>9</v>
      </c>
      <c r="B20" s="124" t="s">
        <v>17343</v>
      </c>
      <c r="C20" s="124" t="s">
        <v>17344</v>
      </c>
      <c r="D20" s="124" t="s">
        <v>2084</v>
      </c>
      <c r="E20" s="324" t="s">
        <v>2621</v>
      </c>
      <c r="F20" s="240" t="s">
        <v>17343</v>
      </c>
      <c r="G20" s="240" t="s">
        <v>17344</v>
      </c>
      <c r="H20" s="240" t="s">
        <v>3215</v>
      </c>
      <c r="I20" s="599" t="s">
        <v>2111</v>
      </c>
      <c r="J20" s="124"/>
      <c r="K20" s="124" t="s">
        <v>2622</v>
      </c>
      <c r="L20" s="239"/>
      <c r="M20" s="124"/>
      <c r="N20" s="49" t="s">
        <v>2308</v>
      </c>
      <c r="W20" s="124" t="s">
        <v>17332</v>
      </c>
      <c r="X20" s="124" t="s">
        <v>17343</v>
      </c>
      <c r="Y20" s="124" t="s">
        <v>5840</v>
      </c>
      <c r="Z20" s="124" t="s">
        <v>2084</v>
      </c>
      <c r="AA20" s="124" t="s">
        <v>2849</v>
      </c>
      <c r="AB20" s="124"/>
      <c r="AC20" s="124"/>
      <c r="AD20" s="124"/>
      <c r="AE20" s="124"/>
      <c r="AF20" s="124"/>
      <c r="AG20" s="124" t="s">
        <v>17334</v>
      </c>
      <c r="AH20" s="124" t="s">
        <v>17343</v>
      </c>
      <c r="AI20" s="124" t="s">
        <v>5840</v>
      </c>
      <c r="AJ20" s="124" t="s">
        <v>2084</v>
      </c>
      <c r="AK20" s="124" t="s">
        <v>2849</v>
      </c>
    </row>
    <row r="21" spans="1:37">
      <c r="A21" s="238">
        <v>10</v>
      </c>
      <c r="B21" s="124" t="s">
        <v>17345</v>
      </c>
      <c r="C21" s="124" t="s">
        <v>17346</v>
      </c>
      <c r="D21" s="124" t="s">
        <v>2084</v>
      </c>
      <c r="E21" s="324" t="s">
        <v>2621</v>
      </c>
      <c r="F21" s="240" t="s">
        <v>17345</v>
      </c>
      <c r="G21" s="240" t="s">
        <v>17346</v>
      </c>
      <c r="H21" s="240" t="s">
        <v>3215</v>
      </c>
      <c r="I21" s="599" t="s">
        <v>2111</v>
      </c>
      <c r="J21" s="124"/>
      <c r="K21" s="124" t="s">
        <v>2622</v>
      </c>
      <c r="L21" s="239"/>
      <c r="M21" s="2015" t="s">
        <v>17347</v>
      </c>
      <c r="N21" s="49" t="s">
        <v>2308</v>
      </c>
      <c r="W21" s="124" t="s">
        <v>17332</v>
      </c>
      <c r="X21" s="124" t="s">
        <v>17345</v>
      </c>
      <c r="Y21" s="124" t="s">
        <v>17240</v>
      </c>
      <c r="Z21" s="124" t="s">
        <v>2084</v>
      </c>
      <c r="AA21" s="124" t="s">
        <v>2849</v>
      </c>
      <c r="AB21" s="124" t="s">
        <v>17333</v>
      </c>
      <c r="AC21" s="124" t="s">
        <v>17345</v>
      </c>
      <c r="AD21" s="124" t="s">
        <v>17240</v>
      </c>
      <c r="AE21" s="124" t="s">
        <v>2084</v>
      </c>
      <c r="AF21" s="124" t="s">
        <v>2849</v>
      </c>
      <c r="AG21" s="124" t="s">
        <v>17334</v>
      </c>
      <c r="AH21" s="124" t="s">
        <v>17345</v>
      </c>
      <c r="AI21" s="124" t="s">
        <v>17240</v>
      </c>
      <c r="AJ21" s="124" t="s">
        <v>2084</v>
      </c>
      <c r="AK21" s="124" t="s">
        <v>2849</v>
      </c>
    </row>
    <row r="22" spans="1:37">
      <c r="A22" s="238">
        <v>11</v>
      </c>
      <c r="B22" s="124" t="s">
        <v>17348</v>
      </c>
      <c r="C22" s="124" t="s">
        <v>9043</v>
      </c>
      <c r="D22" s="124" t="s">
        <v>2084</v>
      </c>
      <c r="E22" s="324" t="s">
        <v>2621</v>
      </c>
      <c r="F22" s="240" t="s">
        <v>17348</v>
      </c>
      <c r="G22" s="240" t="s">
        <v>9043</v>
      </c>
      <c r="H22" s="240" t="s">
        <v>3215</v>
      </c>
      <c r="I22" s="599" t="s">
        <v>2111</v>
      </c>
      <c r="J22" s="124"/>
      <c r="K22" s="124" t="s">
        <v>2622</v>
      </c>
      <c r="L22" s="239"/>
      <c r="M22" s="2032"/>
      <c r="N22" s="49" t="s">
        <v>2308</v>
      </c>
      <c r="W22" s="124" t="s">
        <v>17332</v>
      </c>
      <c r="X22" s="124" t="s">
        <v>17348</v>
      </c>
      <c r="Y22" s="124" t="s">
        <v>9043</v>
      </c>
      <c r="Z22" s="124" t="s">
        <v>2084</v>
      </c>
      <c r="AA22" s="124" t="s">
        <v>2849</v>
      </c>
      <c r="AB22" s="124" t="s">
        <v>17333</v>
      </c>
      <c r="AC22" s="124" t="s">
        <v>17348</v>
      </c>
      <c r="AD22" s="124" t="s">
        <v>9043</v>
      </c>
      <c r="AE22" s="124" t="s">
        <v>2084</v>
      </c>
      <c r="AF22" s="124" t="s">
        <v>2849</v>
      </c>
      <c r="AG22" s="124" t="s">
        <v>17334</v>
      </c>
      <c r="AH22" s="124" t="s">
        <v>17348</v>
      </c>
      <c r="AI22" s="124" t="s">
        <v>9043</v>
      </c>
      <c r="AJ22" s="124" t="s">
        <v>2084</v>
      </c>
      <c r="AK22" s="124" t="s">
        <v>2849</v>
      </c>
    </row>
    <row r="23" spans="1:37">
      <c r="A23" s="238">
        <v>12</v>
      </c>
      <c r="B23" s="124" t="s">
        <v>17349</v>
      </c>
      <c r="C23" s="124" t="s">
        <v>17350</v>
      </c>
      <c r="D23" s="124" t="s">
        <v>2084</v>
      </c>
      <c r="E23" s="324" t="s">
        <v>2621</v>
      </c>
      <c r="F23" s="240" t="s">
        <v>17349</v>
      </c>
      <c r="G23" s="240" t="s">
        <v>17350</v>
      </c>
      <c r="H23" s="240" t="s">
        <v>3215</v>
      </c>
      <c r="I23" s="599" t="s">
        <v>2111</v>
      </c>
      <c r="J23" s="124"/>
      <c r="K23" s="124" t="s">
        <v>2622</v>
      </c>
      <c r="L23" s="239" t="s">
        <v>2702</v>
      </c>
      <c r="M23" s="2032"/>
      <c r="N23" s="49" t="s">
        <v>2308</v>
      </c>
      <c r="W23" s="124" t="s">
        <v>17332</v>
      </c>
      <c r="X23" s="124" t="s">
        <v>17349</v>
      </c>
      <c r="Y23" s="124" t="s">
        <v>17236</v>
      </c>
      <c r="Z23" s="124" t="s">
        <v>2084</v>
      </c>
      <c r="AA23" s="124" t="s">
        <v>2849</v>
      </c>
      <c r="AB23" s="124" t="s">
        <v>17333</v>
      </c>
      <c r="AC23" s="124" t="s">
        <v>17349</v>
      </c>
      <c r="AD23" s="124" t="s">
        <v>17236</v>
      </c>
      <c r="AE23" s="124" t="s">
        <v>2084</v>
      </c>
      <c r="AF23" s="124" t="s">
        <v>2849</v>
      </c>
      <c r="AG23" s="124" t="s">
        <v>17334</v>
      </c>
      <c r="AH23" s="124" t="s">
        <v>17349</v>
      </c>
      <c r="AI23" s="124" t="s">
        <v>17236</v>
      </c>
      <c r="AJ23" s="124" t="s">
        <v>2084</v>
      </c>
      <c r="AK23" s="124" t="s">
        <v>2849</v>
      </c>
    </row>
    <row r="24" spans="1:37">
      <c r="A24" s="238">
        <v>13</v>
      </c>
      <c r="B24" s="124" t="s">
        <v>16313</v>
      </c>
      <c r="C24" s="124" t="s">
        <v>16315</v>
      </c>
      <c r="D24" s="124" t="s">
        <v>3513</v>
      </c>
      <c r="E24" s="324" t="s">
        <v>2108</v>
      </c>
      <c r="F24" s="240" t="s">
        <v>16313</v>
      </c>
      <c r="G24" s="240" t="s">
        <v>16315</v>
      </c>
      <c r="H24" s="240" t="s">
        <v>3513</v>
      </c>
      <c r="I24" s="240" t="s">
        <v>2108</v>
      </c>
      <c r="J24" s="124"/>
      <c r="K24" s="124" t="s">
        <v>2711</v>
      </c>
      <c r="L24" s="239" t="s">
        <v>2702</v>
      </c>
      <c r="M24" s="2032"/>
      <c r="N24" s="49" t="s">
        <v>2308</v>
      </c>
      <c r="W24" s="124" t="s">
        <v>17332</v>
      </c>
      <c r="X24" s="124" t="s">
        <v>16313</v>
      </c>
      <c r="Y24" s="124" t="s">
        <v>17100</v>
      </c>
      <c r="Z24" s="124" t="s">
        <v>3513</v>
      </c>
      <c r="AA24" s="124" t="s">
        <v>2849</v>
      </c>
      <c r="AB24" s="124" t="s">
        <v>17333</v>
      </c>
      <c r="AC24" s="124" t="s">
        <v>16313</v>
      </c>
      <c r="AD24" s="124" t="s">
        <v>17100</v>
      </c>
      <c r="AE24" s="124" t="s">
        <v>3513</v>
      </c>
      <c r="AF24" s="124" t="s">
        <v>2849</v>
      </c>
      <c r="AG24" s="124" t="s">
        <v>17334</v>
      </c>
      <c r="AH24" s="124" t="s">
        <v>16313</v>
      </c>
      <c r="AI24" s="124" t="s">
        <v>17100</v>
      </c>
      <c r="AJ24" s="124" t="s">
        <v>3513</v>
      </c>
      <c r="AK24" s="124" t="s">
        <v>2849</v>
      </c>
    </row>
    <row r="25" spans="1:37">
      <c r="A25" s="238">
        <v>14</v>
      </c>
      <c r="B25" s="124" t="s">
        <v>16307</v>
      </c>
      <c r="C25" s="124" t="s">
        <v>16309</v>
      </c>
      <c r="D25" s="124" t="s">
        <v>3513</v>
      </c>
      <c r="E25" s="324" t="s">
        <v>2108</v>
      </c>
      <c r="F25" s="240" t="s">
        <v>16307</v>
      </c>
      <c r="G25" s="240" t="s">
        <v>16309</v>
      </c>
      <c r="H25" s="240" t="s">
        <v>3513</v>
      </c>
      <c r="I25" s="240" t="s">
        <v>2108</v>
      </c>
      <c r="J25" s="124"/>
      <c r="K25" s="124" t="s">
        <v>2711</v>
      </c>
      <c r="L25" s="239" t="s">
        <v>2702</v>
      </c>
      <c r="M25" s="2032"/>
      <c r="N25" s="49" t="s">
        <v>2308</v>
      </c>
      <c r="W25" s="124" t="s">
        <v>17332</v>
      </c>
      <c r="X25" s="124" t="s">
        <v>16307</v>
      </c>
      <c r="Y25" s="124" t="s">
        <v>16308</v>
      </c>
      <c r="Z25" s="124" t="s">
        <v>3513</v>
      </c>
      <c r="AA25" s="124" t="s">
        <v>2849</v>
      </c>
      <c r="AB25" s="124" t="s">
        <v>17333</v>
      </c>
      <c r="AC25" s="124" t="s">
        <v>16307</v>
      </c>
      <c r="AD25" s="124" t="s">
        <v>16308</v>
      </c>
      <c r="AE25" s="124" t="s">
        <v>3513</v>
      </c>
      <c r="AF25" s="124" t="s">
        <v>2849</v>
      </c>
      <c r="AG25" s="124" t="s">
        <v>17334</v>
      </c>
      <c r="AH25" s="124" t="s">
        <v>16307</v>
      </c>
      <c r="AI25" s="124" t="s">
        <v>16308</v>
      </c>
      <c r="AJ25" s="124" t="s">
        <v>3513</v>
      </c>
      <c r="AK25" s="124" t="s">
        <v>2849</v>
      </c>
    </row>
    <row r="26" spans="1:37">
      <c r="A26" s="238">
        <v>15</v>
      </c>
      <c r="B26" s="124" t="s">
        <v>17351</v>
      </c>
      <c r="C26" s="124" t="s">
        <v>17352</v>
      </c>
      <c r="D26" s="124" t="s">
        <v>2084</v>
      </c>
      <c r="E26" s="324" t="s">
        <v>2621</v>
      </c>
      <c r="F26" s="240" t="s">
        <v>17351</v>
      </c>
      <c r="G26" s="240" t="s">
        <v>17352</v>
      </c>
      <c r="H26" s="240" t="s">
        <v>3215</v>
      </c>
      <c r="I26" s="599" t="s">
        <v>2111</v>
      </c>
      <c r="J26" s="124"/>
      <c r="K26" s="124" t="s">
        <v>2702</v>
      </c>
      <c r="L26" s="239" t="s">
        <v>2702</v>
      </c>
      <c r="M26" s="2032"/>
      <c r="N26" s="49" t="s">
        <v>2308</v>
      </c>
      <c r="W26" s="124" t="s">
        <v>17332</v>
      </c>
      <c r="X26" s="124" t="s">
        <v>17351</v>
      </c>
      <c r="Y26" s="124" t="s">
        <v>17353</v>
      </c>
      <c r="Z26" s="124" t="s">
        <v>2084</v>
      </c>
      <c r="AA26" s="124" t="s">
        <v>2849</v>
      </c>
      <c r="AB26" s="124" t="s">
        <v>17333</v>
      </c>
      <c r="AC26" s="124" t="s">
        <v>17351</v>
      </c>
      <c r="AD26" s="124" t="s">
        <v>17353</v>
      </c>
      <c r="AE26" s="124" t="s">
        <v>2084</v>
      </c>
      <c r="AF26" s="124" t="s">
        <v>2849</v>
      </c>
      <c r="AG26" s="124" t="s">
        <v>17334</v>
      </c>
      <c r="AH26" s="124" t="s">
        <v>17351</v>
      </c>
      <c r="AI26" s="124" t="s">
        <v>17353</v>
      </c>
      <c r="AJ26" s="124" t="s">
        <v>2084</v>
      </c>
      <c r="AK26" s="124" t="s">
        <v>2849</v>
      </c>
    </row>
    <row r="27" spans="1:37">
      <c r="A27" s="238">
        <v>16</v>
      </c>
      <c r="B27" s="124" t="s">
        <v>17354</v>
      </c>
      <c r="C27" s="124" t="s">
        <v>17355</v>
      </c>
      <c r="D27" s="124" t="s">
        <v>2084</v>
      </c>
      <c r="E27" s="324" t="s">
        <v>2108</v>
      </c>
      <c r="F27" s="240" t="s">
        <v>17354</v>
      </c>
      <c r="G27" s="240" t="s">
        <v>17355</v>
      </c>
      <c r="H27" s="240" t="s">
        <v>3513</v>
      </c>
      <c r="I27" s="240" t="s">
        <v>2108</v>
      </c>
      <c r="J27" s="124"/>
      <c r="K27" s="124" t="s">
        <v>2773</v>
      </c>
      <c r="L27" s="239" t="s">
        <v>2702</v>
      </c>
      <c r="M27" s="2032"/>
      <c r="N27" s="49" t="s">
        <v>2308</v>
      </c>
      <c r="W27" s="124" t="s">
        <v>17332</v>
      </c>
      <c r="X27" s="124" t="s">
        <v>17354</v>
      </c>
      <c r="Y27" s="124" t="s">
        <v>17356</v>
      </c>
      <c r="Z27" s="124" t="s">
        <v>2084</v>
      </c>
      <c r="AA27" s="124" t="s">
        <v>2849</v>
      </c>
      <c r="AB27" s="124" t="s">
        <v>17333</v>
      </c>
      <c r="AC27" s="124" t="s">
        <v>17354</v>
      </c>
      <c r="AD27" s="124" t="s">
        <v>17356</v>
      </c>
      <c r="AE27" s="124" t="s">
        <v>2084</v>
      </c>
      <c r="AF27" s="124" t="s">
        <v>2849</v>
      </c>
      <c r="AG27" s="124" t="s">
        <v>17334</v>
      </c>
      <c r="AH27" s="124" t="s">
        <v>17357</v>
      </c>
      <c r="AI27" s="124" t="s">
        <v>17356</v>
      </c>
      <c r="AJ27" s="124" t="s">
        <v>2084</v>
      </c>
      <c r="AK27" s="124" t="s">
        <v>2849</v>
      </c>
    </row>
    <row r="28" spans="1:37">
      <c r="A28" s="238">
        <v>17</v>
      </c>
      <c r="B28" s="124" t="s">
        <v>17358</v>
      </c>
      <c r="C28" s="124" t="s">
        <v>17359</v>
      </c>
      <c r="D28" s="124" t="s">
        <v>3513</v>
      </c>
      <c r="E28" s="324" t="s">
        <v>2108</v>
      </c>
      <c r="F28" s="240" t="s">
        <v>17358</v>
      </c>
      <c r="G28" s="240" t="s">
        <v>17359</v>
      </c>
      <c r="H28" s="240" t="s">
        <v>3513</v>
      </c>
      <c r="I28" s="240" t="s">
        <v>2108</v>
      </c>
      <c r="J28" s="124"/>
      <c r="K28" s="124"/>
      <c r="L28" s="239" t="s">
        <v>2702</v>
      </c>
      <c r="M28" s="2032"/>
      <c r="N28" s="49" t="s">
        <v>2308</v>
      </c>
      <c r="W28" s="124" t="s">
        <v>17332</v>
      </c>
      <c r="X28" s="124" t="s">
        <v>17358</v>
      </c>
      <c r="Y28" s="124" t="s">
        <v>10780</v>
      </c>
      <c r="Z28" s="124" t="s">
        <v>3513</v>
      </c>
      <c r="AA28" s="124" t="s">
        <v>2849</v>
      </c>
      <c r="AB28" s="124" t="s">
        <v>17333</v>
      </c>
      <c r="AC28" s="124" t="s">
        <v>17358</v>
      </c>
      <c r="AD28" s="124" t="s">
        <v>10780</v>
      </c>
      <c r="AE28" s="124" t="s">
        <v>3513</v>
      </c>
      <c r="AF28" s="124" t="s">
        <v>2849</v>
      </c>
      <c r="AG28" s="124" t="s">
        <v>17334</v>
      </c>
      <c r="AH28" s="124" t="s">
        <v>17358</v>
      </c>
      <c r="AI28" s="124" t="s">
        <v>10780</v>
      </c>
      <c r="AJ28" s="124" t="s">
        <v>3513</v>
      </c>
      <c r="AK28" s="124" t="s">
        <v>2849</v>
      </c>
    </row>
    <row r="29" spans="1:37">
      <c r="A29" s="238">
        <v>18</v>
      </c>
      <c r="B29" s="124" t="s">
        <v>17360</v>
      </c>
      <c r="C29" s="124" t="s">
        <v>17361</v>
      </c>
      <c r="D29" s="124" t="s">
        <v>2084</v>
      </c>
      <c r="E29" s="324" t="s">
        <v>2108</v>
      </c>
      <c r="F29" s="240" t="s">
        <v>17360</v>
      </c>
      <c r="G29" s="240" t="s">
        <v>17361</v>
      </c>
      <c r="H29" s="240" t="s">
        <v>3215</v>
      </c>
      <c r="I29" s="599" t="s">
        <v>2111</v>
      </c>
      <c r="J29" s="124"/>
      <c r="K29" s="124" t="s">
        <v>2702</v>
      </c>
      <c r="L29" s="239" t="s">
        <v>2702</v>
      </c>
      <c r="M29" s="2032"/>
      <c r="N29" s="49" t="s">
        <v>2308</v>
      </c>
      <c r="W29" s="124" t="s">
        <v>17332</v>
      </c>
      <c r="X29" s="124" t="s">
        <v>17360</v>
      </c>
      <c r="Y29" s="124" t="s">
        <v>17361</v>
      </c>
      <c r="Z29" s="124" t="s">
        <v>2084</v>
      </c>
      <c r="AA29" s="124" t="s">
        <v>2849</v>
      </c>
      <c r="AB29" s="124" t="s">
        <v>17333</v>
      </c>
      <c r="AC29" s="124" t="s">
        <v>17360</v>
      </c>
      <c r="AD29" s="124" t="s">
        <v>17361</v>
      </c>
      <c r="AE29" s="124" t="s">
        <v>2084</v>
      </c>
      <c r="AF29" s="124" t="s">
        <v>2849</v>
      </c>
      <c r="AG29" s="124" t="s">
        <v>17334</v>
      </c>
      <c r="AH29" s="124" t="s">
        <v>17360</v>
      </c>
      <c r="AI29" s="124" t="s">
        <v>17361</v>
      </c>
      <c r="AJ29" s="124" t="s">
        <v>2084</v>
      </c>
      <c r="AK29" s="124" t="s">
        <v>2849</v>
      </c>
    </row>
    <row r="30" spans="1:37">
      <c r="A30" s="238">
        <v>19</v>
      </c>
      <c r="B30" s="124" t="s">
        <v>17362</v>
      </c>
      <c r="C30" s="124" t="s">
        <v>17363</v>
      </c>
      <c r="D30" s="124" t="s">
        <v>2084</v>
      </c>
      <c r="E30" s="324" t="s">
        <v>2108</v>
      </c>
      <c r="F30" s="240" t="s">
        <v>17362</v>
      </c>
      <c r="G30" s="240" t="s">
        <v>17363</v>
      </c>
      <c r="H30" s="240" t="s">
        <v>3513</v>
      </c>
      <c r="I30" s="240" t="s">
        <v>2108</v>
      </c>
      <c r="J30" s="124"/>
      <c r="K30" s="124" t="s">
        <v>2702</v>
      </c>
      <c r="L30" s="239" t="s">
        <v>2702</v>
      </c>
      <c r="M30" s="2033"/>
      <c r="N30" s="49" t="s">
        <v>2308</v>
      </c>
      <c r="W30" s="124" t="s">
        <v>17332</v>
      </c>
      <c r="X30" s="124" t="s">
        <v>17362</v>
      </c>
      <c r="Y30" s="124" t="s">
        <v>17363</v>
      </c>
      <c r="Z30" s="124" t="s">
        <v>2084</v>
      </c>
      <c r="AA30" s="124" t="s">
        <v>2849</v>
      </c>
      <c r="AB30" s="124" t="s">
        <v>17333</v>
      </c>
      <c r="AC30" s="124" t="s">
        <v>17362</v>
      </c>
      <c r="AD30" s="124" t="s">
        <v>17363</v>
      </c>
      <c r="AE30" s="124" t="s">
        <v>2084</v>
      </c>
      <c r="AF30" s="124" t="s">
        <v>2849</v>
      </c>
      <c r="AG30" s="124" t="s">
        <v>17334</v>
      </c>
      <c r="AH30" s="124" t="s">
        <v>17362</v>
      </c>
      <c r="AI30" s="124" t="s">
        <v>17363</v>
      </c>
      <c r="AJ30" s="124" t="s">
        <v>2084</v>
      </c>
      <c r="AK30" s="124" t="s">
        <v>2849</v>
      </c>
    </row>
    <row r="31" spans="1:37">
      <c r="A31" s="238">
        <v>20</v>
      </c>
      <c r="B31" s="124" t="s">
        <v>17364</v>
      </c>
      <c r="C31" s="124" t="s">
        <v>17365</v>
      </c>
      <c r="D31" s="124" t="s">
        <v>2084</v>
      </c>
      <c r="E31" s="324" t="s">
        <v>2621</v>
      </c>
      <c r="F31" s="240" t="s">
        <v>17364</v>
      </c>
      <c r="G31" s="240" t="s">
        <v>17365</v>
      </c>
      <c r="H31" s="240" t="s">
        <v>3215</v>
      </c>
      <c r="I31" s="599" t="s">
        <v>2111</v>
      </c>
      <c r="J31" s="124"/>
      <c r="K31" s="124" t="s">
        <v>4916</v>
      </c>
      <c r="L31" s="239" t="s">
        <v>2702</v>
      </c>
      <c r="M31" s="124"/>
      <c r="N31" s="49" t="s">
        <v>2308</v>
      </c>
      <c r="W31" s="124" t="s">
        <v>17332</v>
      </c>
      <c r="X31" s="124" t="s">
        <v>17364</v>
      </c>
      <c r="Y31" s="124" t="s">
        <v>17366</v>
      </c>
      <c r="Z31" s="124" t="s">
        <v>2084</v>
      </c>
      <c r="AA31" s="124" t="s">
        <v>2849</v>
      </c>
      <c r="AB31" s="124" t="s">
        <v>17333</v>
      </c>
      <c r="AC31" s="124" t="s">
        <v>17364</v>
      </c>
      <c r="AD31" s="124" t="s">
        <v>17366</v>
      </c>
      <c r="AE31" s="124" t="s">
        <v>2084</v>
      </c>
      <c r="AF31" s="667" t="s">
        <v>2849</v>
      </c>
      <c r="AG31" s="591"/>
      <c r="AH31" s="591"/>
      <c r="AI31" s="591"/>
      <c r="AJ31" s="591"/>
      <c r="AK31" s="591"/>
    </row>
    <row r="32" spans="1:37">
      <c r="A32" s="238">
        <v>21</v>
      </c>
      <c r="B32" s="124" t="s">
        <v>17367</v>
      </c>
      <c r="C32" s="124" t="s">
        <v>17368</v>
      </c>
      <c r="D32" s="124" t="s">
        <v>2084</v>
      </c>
      <c r="E32" s="324" t="s">
        <v>2621</v>
      </c>
      <c r="F32" s="240" t="s">
        <v>17367</v>
      </c>
      <c r="G32" s="240" t="s">
        <v>17368</v>
      </c>
      <c r="H32" s="240" t="s">
        <v>3215</v>
      </c>
      <c r="I32" s="599" t="s">
        <v>2111</v>
      </c>
      <c r="J32" s="124"/>
      <c r="K32" s="124" t="s">
        <v>4916</v>
      </c>
      <c r="L32" s="239" t="s">
        <v>2702</v>
      </c>
      <c r="M32" s="124"/>
      <c r="N32" s="49" t="s">
        <v>2308</v>
      </c>
      <c r="W32" s="124" t="s">
        <v>17332</v>
      </c>
      <c r="X32" s="124" t="s">
        <v>17367</v>
      </c>
      <c r="Y32" s="124" t="s">
        <v>17368</v>
      </c>
      <c r="Z32" s="124" t="s">
        <v>2084</v>
      </c>
      <c r="AA32" s="124" t="s">
        <v>2849</v>
      </c>
      <c r="AB32" s="124" t="s">
        <v>17333</v>
      </c>
      <c r="AC32" s="124" t="s">
        <v>17367</v>
      </c>
      <c r="AD32" s="124" t="s">
        <v>17368</v>
      </c>
      <c r="AE32" s="124" t="s">
        <v>2084</v>
      </c>
      <c r="AF32" s="667" t="s">
        <v>2849</v>
      </c>
      <c r="AG32" s="591"/>
      <c r="AH32" s="591"/>
      <c r="AI32" s="591"/>
      <c r="AJ32" s="591"/>
      <c r="AK32" s="591"/>
    </row>
    <row r="33" spans="1:37">
      <c r="A33" s="238">
        <v>22</v>
      </c>
      <c r="B33" s="124" t="s">
        <v>17369</v>
      </c>
      <c r="C33" s="124" t="s">
        <v>17370</v>
      </c>
      <c r="D33" s="124" t="s">
        <v>2084</v>
      </c>
      <c r="E33" s="324" t="s">
        <v>2621</v>
      </c>
      <c r="F33" s="240" t="s">
        <v>17369</v>
      </c>
      <c r="G33" s="240" t="s">
        <v>17370</v>
      </c>
      <c r="H33" s="240" t="s">
        <v>3215</v>
      </c>
      <c r="I33" s="599" t="s">
        <v>2111</v>
      </c>
      <c r="J33" s="124"/>
      <c r="K33" s="124" t="s">
        <v>4916</v>
      </c>
      <c r="L33" s="239" t="s">
        <v>2702</v>
      </c>
      <c r="M33" s="124"/>
      <c r="N33" s="49" t="s">
        <v>2308</v>
      </c>
      <c r="W33" s="124" t="s">
        <v>17332</v>
      </c>
      <c r="X33" s="124" t="s">
        <v>17369</v>
      </c>
      <c r="Y33" s="124" t="s">
        <v>17371</v>
      </c>
      <c r="Z33" s="124" t="s">
        <v>2084</v>
      </c>
      <c r="AA33" s="124" t="s">
        <v>2849</v>
      </c>
      <c r="AB33" s="124" t="s">
        <v>17333</v>
      </c>
      <c r="AC33" s="124" t="s">
        <v>17369</v>
      </c>
      <c r="AD33" s="124" t="s">
        <v>17371</v>
      </c>
      <c r="AE33" s="124" t="s">
        <v>2084</v>
      </c>
      <c r="AF33" s="667" t="s">
        <v>2849</v>
      </c>
      <c r="AG33" s="591"/>
      <c r="AH33" s="591"/>
      <c r="AI33" s="591"/>
      <c r="AJ33" s="591"/>
      <c r="AK33" s="591"/>
    </row>
    <row r="34" spans="1:37">
      <c r="A34" s="238">
        <v>23</v>
      </c>
      <c r="B34" s="124" t="s">
        <v>17372</v>
      </c>
      <c r="C34" s="124" t="s">
        <v>17373</v>
      </c>
      <c r="D34" s="124" t="s">
        <v>2084</v>
      </c>
      <c r="E34" s="324" t="s">
        <v>2621</v>
      </c>
      <c r="F34" s="240" t="s">
        <v>17372</v>
      </c>
      <c r="G34" s="240" t="s">
        <v>17373</v>
      </c>
      <c r="H34" s="240" t="s">
        <v>3215</v>
      </c>
      <c r="I34" s="599" t="s">
        <v>2111</v>
      </c>
      <c r="J34" s="124"/>
      <c r="K34" s="124" t="s">
        <v>4916</v>
      </c>
      <c r="L34" s="239" t="s">
        <v>2702</v>
      </c>
      <c r="M34" s="124"/>
      <c r="N34" s="49" t="s">
        <v>2308</v>
      </c>
      <c r="W34" s="124" t="s">
        <v>17332</v>
      </c>
      <c r="X34" s="124" t="s">
        <v>17372</v>
      </c>
      <c r="Y34" s="124" t="s">
        <v>17374</v>
      </c>
      <c r="Z34" s="124" t="s">
        <v>2084</v>
      </c>
      <c r="AA34" s="124" t="s">
        <v>2849</v>
      </c>
      <c r="AB34" s="124" t="s">
        <v>17333</v>
      </c>
      <c r="AC34" s="124" t="s">
        <v>17372</v>
      </c>
      <c r="AD34" s="124" t="s">
        <v>17374</v>
      </c>
      <c r="AE34" s="124" t="s">
        <v>2084</v>
      </c>
      <c r="AF34" s="667" t="s">
        <v>2849</v>
      </c>
      <c r="AG34" s="591"/>
      <c r="AH34" s="591"/>
      <c r="AI34" s="591"/>
      <c r="AJ34" s="591"/>
      <c r="AK34" s="591"/>
    </row>
    <row r="35" spans="1:37">
      <c r="A35" s="238">
        <v>24</v>
      </c>
      <c r="B35" s="124" t="s">
        <v>17375</v>
      </c>
      <c r="C35" s="124" t="s">
        <v>17376</v>
      </c>
      <c r="D35" s="124" t="s">
        <v>2084</v>
      </c>
      <c r="E35" s="324" t="s">
        <v>2621</v>
      </c>
      <c r="F35" s="240" t="s">
        <v>17375</v>
      </c>
      <c r="G35" s="240" t="s">
        <v>17376</v>
      </c>
      <c r="H35" s="240" t="s">
        <v>3215</v>
      </c>
      <c r="I35" s="599" t="s">
        <v>2111</v>
      </c>
      <c r="J35" s="124"/>
      <c r="K35" s="124" t="s">
        <v>4916</v>
      </c>
      <c r="L35" s="239" t="s">
        <v>2702</v>
      </c>
      <c r="M35" s="124"/>
      <c r="N35" s="49" t="s">
        <v>2308</v>
      </c>
      <c r="W35" s="124" t="s">
        <v>17332</v>
      </c>
      <c r="X35" s="124" t="s">
        <v>17375</v>
      </c>
      <c r="Y35" s="124" t="s">
        <v>17377</v>
      </c>
      <c r="Z35" s="124" t="s">
        <v>2084</v>
      </c>
      <c r="AA35" s="124" t="s">
        <v>2849</v>
      </c>
      <c r="AB35" s="124" t="s">
        <v>17333</v>
      </c>
      <c r="AC35" s="124" t="s">
        <v>17375</v>
      </c>
      <c r="AD35" s="124" t="s">
        <v>17377</v>
      </c>
      <c r="AE35" s="124" t="s">
        <v>2084</v>
      </c>
      <c r="AF35" s="667" t="s">
        <v>2849</v>
      </c>
      <c r="AG35" s="591"/>
      <c r="AH35" s="591"/>
      <c r="AI35" s="591"/>
      <c r="AJ35" s="591"/>
      <c r="AK35" s="591"/>
    </row>
    <row r="36" spans="1:37">
      <c r="A36" s="238">
        <v>25</v>
      </c>
      <c r="B36" s="124" t="s">
        <v>17378</v>
      </c>
      <c r="C36" s="124" t="s">
        <v>17379</v>
      </c>
      <c r="D36" s="124" t="s">
        <v>2084</v>
      </c>
      <c r="E36" s="324" t="s">
        <v>2621</v>
      </c>
      <c r="F36" s="240" t="s">
        <v>17378</v>
      </c>
      <c r="G36" s="240" t="s">
        <v>17379</v>
      </c>
      <c r="H36" s="240" t="s">
        <v>3215</v>
      </c>
      <c r="I36" s="599" t="s">
        <v>2111</v>
      </c>
      <c r="J36" s="124"/>
      <c r="K36" s="124" t="s">
        <v>4916</v>
      </c>
      <c r="L36" s="239" t="s">
        <v>2702</v>
      </c>
      <c r="M36" s="124"/>
      <c r="N36" s="49" t="s">
        <v>2308</v>
      </c>
      <c r="W36" s="124" t="s">
        <v>17332</v>
      </c>
      <c r="X36" s="124" t="s">
        <v>17378</v>
      </c>
      <c r="Y36" s="124" t="s">
        <v>17380</v>
      </c>
      <c r="Z36" s="124" t="s">
        <v>2084</v>
      </c>
      <c r="AA36" s="124" t="s">
        <v>2849</v>
      </c>
      <c r="AB36" s="124" t="s">
        <v>17333</v>
      </c>
      <c r="AC36" s="124" t="s">
        <v>17378</v>
      </c>
      <c r="AD36" s="124" t="s">
        <v>17380</v>
      </c>
      <c r="AE36" s="124" t="s">
        <v>2084</v>
      </c>
      <c r="AF36" s="667" t="s">
        <v>2849</v>
      </c>
      <c r="AG36" s="591"/>
      <c r="AH36" s="591"/>
      <c r="AI36" s="591"/>
      <c r="AJ36" s="591"/>
      <c r="AK36" s="591"/>
    </row>
    <row r="37" spans="1:37">
      <c r="A37" s="238">
        <v>26</v>
      </c>
      <c r="B37" s="124" t="s">
        <v>17381</v>
      </c>
      <c r="C37" s="124" t="s">
        <v>17382</v>
      </c>
      <c r="D37" s="124" t="s">
        <v>2084</v>
      </c>
      <c r="E37" s="324" t="s">
        <v>2621</v>
      </c>
      <c r="F37" s="240" t="s">
        <v>17381</v>
      </c>
      <c r="G37" s="240" t="s">
        <v>17382</v>
      </c>
      <c r="H37" s="240" t="s">
        <v>3215</v>
      </c>
      <c r="I37" s="599" t="s">
        <v>2111</v>
      </c>
      <c r="J37" s="124"/>
      <c r="K37" s="124" t="s">
        <v>4916</v>
      </c>
      <c r="L37" s="239" t="s">
        <v>2702</v>
      </c>
      <c r="M37" s="124"/>
      <c r="N37" s="49" t="s">
        <v>2308</v>
      </c>
      <c r="W37" s="124" t="s">
        <v>17332</v>
      </c>
      <c r="X37" s="124" t="s">
        <v>17381</v>
      </c>
      <c r="Y37" s="124" t="s">
        <v>17383</v>
      </c>
      <c r="Z37" s="124" t="s">
        <v>2084</v>
      </c>
      <c r="AA37" s="124" t="s">
        <v>2849</v>
      </c>
      <c r="AB37" s="124" t="s">
        <v>17333</v>
      </c>
      <c r="AC37" s="124" t="s">
        <v>17381</v>
      </c>
      <c r="AD37" s="124" t="s">
        <v>17383</v>
      </c>
      <c r="AE37" s="124" t="s">
        <v>2084</v>
      </c>
      <c r="AF37" s="667" t="s">
        <v>2849</v>
      </c>
      <c r="AG37" s="591"/>
      <c r="AH37" s="591"/>
      <c r="AI37" s="591"/>
      <c r="AJ37" s="591"/>
      <c r="AK37" s="591"/>
    </row>
    <row r="38" spans="1:37">
      <c r="A38" s="238">
        <v>27</v>
      </c>
      <c r="B38" s="124" t="s">
        <v>17384</v>
      </c>
      <c r="C38" s="124" t="s">
        <v>17385</v>
      </c>
      <c r="D38" s="124" t="s">
        <v>2084</v>
      </c>
      <c r="E38" s="324" t="s">
        <v>2621</v>
      </c>
      <c r="F38" s="599" t="s">
        <v>17386</v>
      </c>
      <c r="G38" s="240" t="s">
        <v>17385</v>
      </c>
      <c r="H38" s="240" t="s">
        <v>3215</v>
      </c>
      <c r="I38" s="599" t="s">
        <v>2111</v>
      </c>
      <c r="J38" s="124"/>
      <c r="K38" s="124" t="s">
        <v>4916</v>
      </c>
      <c r="L38" s="239" t="s">
        <v>2702</v>
      </c>
      <c r="M38" s="124"/>
      <c r="N38" s="49" t="s">
        <v>2308</v>
      </c>
      <c r="W38" s="124" t="s">
        <v>17332</v>
      </c>
      <c r="X38" s="124" t="s">
        <v>17384</v>
      </c>
      <c r="Y38" s="124" t="s">
        <v>17387</v>
      </c>
      <c r="Z38" s="124" t="s">
        <v>2084</v>
      </c>
      <c r="AA38" s="124" t="s">
        <v>2849</v>
      </c>
      <c r="AB38" s="124" t="s">
        <v>17333</v>
      </c>
      <c r="AC38" s="124" t="s">
        <v>17384</v>
      </c>
      <c r="AD38" s="124" t="s">
        <v>17387</v>
      </c>
      <c r="AE38" s="124" t="s">
        <v>2084</v>
      </c>
      <c r="AF38" s="667" t="s">
        <v>2849</v>
      </c>
      <c r="AG38" s="591"/>
      <c r="AH38" s="591"/>
      <c r="AI38" s="591"/>
      <c r="AJ38" s="591"/>
      <c r="AK38" s="591"/>
    </row>
    <row r="39" spans="1:37">
      <c r="A39" s="238">
        <v>28</v>
      </c>
      <c r="B39" s="124" t="s">
        <v>17388</v>
      </c>
      <c r="C39" s="124" t="s">
        <v>17389</v>
      </c>
      <c r="D39" s="124" t="s">
        <v>2084</v>
      </c>
      <c r="E39" s="324" t="s">
        <v>2621</v>
      </c>
      <c r="F39" s="240" t="s">
        <v>17388</v>
      </c>
      <c r="G39" s="240" t="s">
        <v>17389</v>
      </c>
      <c r="H39" s="240" t="s">
        <v>3215</v>
      </c>
      <c r="I39" s="599" t="s">
        <v>2111</v>
      </c>
      <c r="J39" s="124"/>
      <c r="K39" s="124" t="s">
        <v>4916</v>
      </c>
      <c r="L39" s="239" t="s">
        <v>2702</v>
      </c>
      <c r="M39" s="124"/>
      <c r="N39" s="49" t="s">
        <v>2308</v>
      </c>
      <c r="W39" s="124" t="s">
        <v>17332</v>
      </c>
      <c r="X39" s="124" t="s">
        <v>17388</v>
      </c>
      <c r="Y39" s="124" t="s">
        <v>17390</v>
      </c>
      <c r="Z39" s="124" t="s">
        <v>2084</v>
      </c>
      <c r="AA39" s="124" t="s">
        <v>2849</v>
      </c>
      <c r="AB39" s="124" t="s">
        <v>17333</v>
      </c>
      <c r="AC39" s="124" t="s">
        <v>17388</v>
      </c>
      <c r="AD39" s="124" t="s">
        <v>17390</v>
      </c>
      <c r="AE39" s="124" t="s">
        <v>2084</v>
      </c>
      <c r="AF39" s="667" t="s">
        <v>2849</v>
      </c>
      <c r="AG39" s="591"/>
      <c r="AH39" s="591"/>
      <c r="AI39" s="591"/>
      <c r="AJ39" s="591"/>
      <c r="AK39" s="591"/>
    </row>
    <row r="40" spans="1:37">
      <c r="A40" s="238">
        <v>29</v>
      </c>
      <c r="B40" s="124" t="s">
        <v>17391</v>
      </c>
      <c r="C40" s="124" t="s">
        <v>17392</v>
      </c>
      <c r="D40" s="124" t="s">
        <v>2084</v>
      </c>
      <c r="E40" s="324" t="s">
        <v>2621</v>
      </c>
      <c r="F40" s="240" t="s">
        <v>17391</v>
      </c>
      <c r="G40" s="240" t="s">
        <v>17392</v>
      </c>
      <c r="H40" s="240" t="s">
        <v>3215</v>
      </c>
      <c r="I40" s="599" t="s">
        <v>2111</v>
      </c>
      <c r="J40" s="124"/>
      <c r="K40" s="124" t="s">
        <v>2702</v>
      </c>
      <c r="L40" s="239" t="s">
        <v>2702</v>
      </c>
      <c r="M40" s="124"/>
      <c r="N40" s="49" t="s">
        <v>2308</v>
      </c>
      <c r="W40" s="124" t="s">
        <v>17332</v>
      </c>
      <c r="X40" s="124" t="s">
        <v>17391</v>
      </c>
      <c r="Y40" s="124" t="s">
        <v>17393</v>
      </c>
      <c r="Z40" s="124" t="s">
        <v>2084</v>
      </c>
      <c r="AA40" s="124" t="s">
        <v>2849</v>
      </c>
      <c r="AB40" s="124" t="s">
        <v>17333</v>
      </c>
      <c r="AC40" s="124" t="s">
        <v>17391</v>
      </c>
      <c r="AD40" s="124" t="s">
        <v>17393</v>
      </c>
      <c r="AE40" s="124" t="s">
        <v>2084</v>
      </c>
      <c r="AF40" s="667" t="s">
        <v>2849</v>
      </c>
      <c r="AG40" s="591"/>
      <c r="AH40" s="591"/>
      <c r="AI40" s="591"/>
      <c r="AJ40" s="591"/>
      <c r="AK40" s="591"/>
    </row>
    <row r="41" spans="1:37" ht="87" customHeight="1">
      <c r="A41" s="238">
        <v>30</v>
      </c>
      <c r="B41" s="124" t="s">
        <v>17394</v>
      </c>
      <c r="C41" s="124" t="s">
        <v>17395</v>
      </c>
      <c r="D41" s="124" t="s">
        <v>2100</v>
      </c>
      <c r="E41" s="324" t="s">
        <v>2101</v>
      </c>
      <c r="F41" s="240" t="s">
        <v>17394</v>
      </c>
      <c r="G41" s="240" t="s">
        <v>17395</v>
      </c>
      <c r="H41" s="240" t="s">
        <v>2100</v>
      </c>
      <c r="I41" s="240" t="s">
        <v>2101</v>
      </c>
      <c r="J41" s="124"/>
      <c r="K41" s="124"/>
      <c r="L41" s="239"/>
      <c r="M41" s="666" t="s">
        <v>17396</v>
      </c>
      <c r="N41" s="49" t="s">
        <v>2308</v>
      </c>
      <c r="W41" s="124" t="s">
        <v>17332</v>
      </c>
      <c r="X41" s="124" t="s">
        <v>17394</v>
      </c>
      <c r="Y41" s="124" t="s">
        <v>17395</v>
      </c>
      <c r="Z41" s="124" t="s">
        <v>2100</v>
      </c>
      <c r="AA41" s="124" t="s">
        <v>2849</v>
      </c>
      <c r="AB41" s="124"/>
      <c r="AC41" s="124"/>
      <c r="AD41" s="124"/>
      <c r="AE41" s="124"/>
      <c r="AF41" s="667"/>
      <c r="AG41" s="591"/>
      <c r="AH41" s="591"/>
      <c r="AI41" s="591"/>
      <c r="AJ41" s="591"/>
      <c r="AK41" s="591"/>
    </row>
    <row r="42" spans="1:37" ht="72.75" customHeight="1">
      <c r="A42" s="238">
        <v>31</v>
      </c>
      <c r="B42" s="124" t="s">
        <v>17397</v>
      </c>
      <c r="C42" s="124" t="s">
        <v>17398</v>
      </c>
      <c r="D42" s="124" t="s">
        <v>2100</v>
      </c>
      <c r="E42" s="324" t="s">
        <v>2101</v>
      </c>
      <c r="F42" s="240" t="s">
        <v>17397</v>
      </c>
      <c r="G42" s="240" t="s">
        <v>17398</v>
      </c>
      <c r="H42" s="240" t="s">
        <v>2100</v>
      </c>
      <c r="I42" s="240" t="s">
        <v>2101</v>
      </c>
      <c r="J42" s="124"/>
      <c r="K42" s="124"/>
      <c r="L42" s="239"/>
      <c r="M42" s="666" t="s">
        <v>17399</v>
      </c>
      <c r="N42" s="49" t="s">
        <v>2308</v>
      </c>
      <c r="W42" s="124"/>
      <c r="X42" s="124"/>
      <c r="Y42" s="124"/>
      <c r="Z42" s="124"/>
      <c r="AA42" s="124"/>
      <c r="AB42" s="124" t="s">
        <v>17333</v>
      </c>
      <c r="AC42" s="124" t="s">
        <v>17394</v>
      </c>
      <c r="AD42" s="124" t="s">
        <v>17395</v>
      </c>
      <c r="AE42" s="124" t="s">
        <v>2100</v>
      </c>
      <c r="AF42" s="667" t="s">
        <v>2849</v>
      </c>
      <c r="AG42" s="591"/>
      <c r="AH42" s="591"/>
      <c r="AI42" s="591"/>
      <c r="AJ42" s="591"/>
      <c r="AK42" s="591"/>
    </row>
    <row r="43" spans="1:37" ht="79.8">
      <c r="A43" s="238">
        <v>32</v>
      </c>
      <c r="B43" s="124" t="s">
        <v>17400</v>
      </c>
      <c r="C43" s="124" t="s">
        <v>17401</v>
      </c>
      <c r="D43" s="124" t="s">
        <v>2803</v>
      </c>
      <c r="E43" s="324" t="s">
        <v>2804</v>
      </c>
      <c r="F43" s="240" t="s">
        <v>17400</v>
      </c>
      <c r="G43" s="240" t="s">
        <v>17401</v>
      </c>
      <c r="H43" s="240" t="s">
        <v>2803</v>
      </c>
      <c r="I43" s="240" t="s">
        <v>2804</v>
      </c>
      <c r="J43" s="124"/>
      <c r="K43" s="124" t="s">
        <v>2702</v>
      </c>
      <c r="L43" s="239" t="s">
        <v>2702</v>
      </c>
      <c r="M43" s="666" t="s">
        <v>17402</v>
      </c>
      <c r="N43" s="49" t="s">
        <v>2308</v>
      </c>
      <c r="W43" s="124" t="s">
        <v>17332</v>
      </c>
      <c r="X43" s="124" t="s">
        <v>17403</v>
      </c>
      <c r="Y43" s="124" t="s">
        <v>17401</v>
      </c>
      <c r="Z43" s="124" t="s">
        <v>2803</v>
      </c>
      <c r="AA43" s="124" t="s">
        <v>2849</v>
      </c>
      <c r="AB43" s="124"/>
      <c r="AC43" s="124"/>
      <c r="AD43" s="124"/>
      <c r="AE43" s="124"/>
      <c r="AF43" s="667"/>
      <c r="AG43" s="591"/>
      <c r="AH43" s="591"/>
      <c r="AI43" s="591"/>
      <c r="AJ43" s="591"/>
      <c r="AK43" s="591"/>
    </row>
  </sheetData>
  <mergeCells count="1">
    <mergeCell ref="M21:M30"/>
  </mergeCells>
  <phoneticPr fontId="5" type="noConversion"/>
  <dataValidations count="4">
    <dataValidation type="list" allowBlank="1" showInputMessage="1" showErrorMessage="1" sqref="B6" xr:uid="{00000000-0002-0000-FF00-000000000000}">
      <formula1>"Mi: Minute,H: Hour,D: Daily,W: Weekly,M: Monthly,Y: Yearly"</formula1>
    </dataValidation>
    <dataValidation type="list" allowBlank="1" showInputMessage="1" showErrorMessage="1" sqref="B7 B9 O7:O9" xr:uid="{00000000-0002-0000-FF00-000001000000}">
      <formula1>"替换,追加"</formula1>
    </dataValidation>
    <dataValidation type="list" allowBlank="1" showInputMessage="1" showErrorMessage="1" sqref="N12:N43" xr:uid="{00000000-0002-0000-FF00-000002000000}">
      <formula1>"匹配,基线特有,本地扩充,废弃"</formula1>
    </dataValidation>
    <dataValidation type="list" allowBlank="1" showInputMessage="1" showErrorMessage="1" sqref="R4:R6" xr:uid="{00000000-0002-0000-FF00-000003000000}">
      <formula1>"left join,inner join,union,union all"</formula1>
    </dataValidation>
  </dataValidations>
  <hyperlinks>
    <hyperlink ref="A1" location="目录!A1" display="返回" xr:uid="{00000000-0004-0000-FF00-000000000000}"/>
  </hyperlinks>
  <pageMargins left="0.75" right="0.75" top="1" bottom="1" header="0.51180555555555596" footer="0.51180555555555596"/>
  <pageSetup paperSize="9" orientation="portrait"/>
  <legacyDrawing r:id="rId1"/>
</worksheet>
</file>

<file path=xl/worksheets/sheet2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X39"/>
  <sheetViews>
    <sheetView workbookViewId="0"/>
  </sheetViews>
  <sheetFormatPr defaultColWidth="9" defaultRowHeight="13.8"/>
  <cols>
    <col min="1" max="1" width="9" style="215"/>
    <col min="2" max="3" width="14.109375" style="215" customWidth="1"/>
    <col min="4" max="4" width="15.21875" style="215" customWidth="1"/>
    <col min="5" max="5" width="12.109375" style="215" customWidth="1"/>
    <col min="6" max="9" width="9" style="215"/>
    <col min="10" max="10" width="11.33203125" style="215" customWidth="1"/>
    <col min="11" max="18" width="9" style="215" hidden="1" customWidth="1"/>
    <col min="19" max="19" width="25.44140625" style="215" customWidth="1"/>
    <col min="20" max="20" width="13" style="215" customWidth="1"/>
    <col min="21" max="21" width="12.6640625" style="215" customWidth="1"/>
    <col min="22" max="22" width="13.109375" style="215" customWidth="1"/>
    <col min="23" max="23" width="11.33203125" style="215" customWidth="1"/>
    <col min="24" max="16384" width="9" style="215"/>
  </cols>
  <sheetData>
    <row r="1" spans="1:24" s="64" customFormat="1" ht="15.6">
      <c r="A1" s="2" t="s">
        <v>2037</v>
      </c>
      <c r="B1" s="3"/>
      <c r="C1" s="3"/>
      <c r="D1" s="3"/>
      <c r="E1" s="3"/>
      <c r="F1" s="3"/>
      <c r="G1" s="3"/>
      <c r="H1" s="3"/>
      <c r="I1" s="3"/>
      <c r="J1" s="3"/>
      <c r="K1" s="3"/>
      <c r="L1" s="3"/>
      <c r="M1" s="3"/>
      <c r="N1" s="3"/>
      <c r="O1" s="3"/>
      <c r="P1" s="3"/>
      <c r="Q1" s="3"/>
      <c r="R1" s="3"/>
      <c r="S1" s="52"/>
      <c r="T1" s="52"/>
      <c r="U1" s="52"/>
      <c r="V1" s="52"/>
      <c r="W1" s="52"/>
    </row>
    <row r="2" spans="1:24" s="64" customFormat="1"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4" s="64" customFormat="1" ht="15.6">
      <c r="A3" s="6" t="s">
        <v>2040</v>
      </c>
      <c r="B3" s="124" t="s">
        <v>1631</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4" s="64" customFormat="1" ht="15.6">
      <c r="A4" s="9" t="s">
        <v>2042</v>
      </c>
      <c r="B4" s="10" t="s">
        <v>1632</v>
      </c>
      <c r="C4" s="8"/>
      <c r="D4" s="8"/>
      <c r="E4" s="8"/>
      <c r="F4" s="8"/>
      <c r="G4" s="8"/>
      <c r="H4" s="8"/>
      <c r="I4" s="8"/>
      <c r="J4" s="8"/>
      <c r="K4" s="38" t="s">
        <v>4149</v>
      </c>
      <c r="L4" s="39" t="e">
        <f>VLOOKUP(B3,[2]目录!#REF!,4,0)</f>
        <v>#REF!</v>
      </c>
      <c r="M4" s="40"/>
      <c r="N4" s="41"/>
      <c r="O4" s="42"/>
      <c r="P4" s="42"/>
      <c r="Q4" s="42"/>
      <c r="R4" s="61"/>
      <c r="S4" s="62" t="s">
        <v>3195</v>
      </c>
      <c r="T4" s="243" t="s">
        <v>1633</v>
      </c>
      <c r="U4" s="63"/>
      <c r="V4" s="11"/>
      <c r="W4" s="63"/>
    </row>
    <row r="5" spans="1:24" s="64" customFormat="1" ht="15.6">
      <c r="A5" s="9" t="s">
        <v>2041</v>
      </c>
      <c r="B5" s="11" t="s">
        <v>2043</v>
      </c>
      <c r="C5" s="8"/>
      <c r="D5" s="8"/>
      <c r="E5" s="8"/>
      <c r="F5" s="8"/>
      <c r="G5" s="8"/>
      <c r="H5" s="8"/>
      <c r="I5" s="8"/>
      <c r="J5" s="8"/>
      <c r="K5" s="43"/>
      <c r="L5" s="42"/>
      <c r="M5" s="42"/>
      <c r="N5" s="41"/>
      <c r="O5" s="42"/>
      <c r="P5" s="42"/>
      <c r="Q5" s="42"/>
      <c r="R5" s="61"/>
      <c r="S5" s="62"/>
      <c r="T5" s="243"/>
      <c r="U5" s="63"/>
      <c r="V5" s="11"/>
      <c r="W5" s="63"/>
    </row>
    <row r="6" spans="1:24" s="64" customFormat="1" ht="15.6">
      <c r="A6" s="9" t="s">
        <v>2044</v>
      </c>
      <c r="B6" s="12" t="s">
        <v>2045</v>
      </c>
      <c r="C6" s="8"/>
      <c r="D6" s="8"/>
      <c r="E6" s="8"/>
      <c r="F6" s="8"/>
      <c r="G6" s="8"/>
      <c r="H6" s="8"/>
      <c r="I6" s="8"/>
      <c r="J6" s="8"/>
      <c r="K6" s="43"/>
      <c r="L6" s="42"/>
      <c r="M6" s="42"/>
      <c r="N6" s="41"/>
      <c r="O6" s="42"/>
      <c r="P6" s="42"/>
      <c r="Q6" s="42"/>
      <c r="R6" s="61"/>
      <c r="S6" s="62"/>
      <c r="T6" s="124"/>
      <c r="U6" s="63"/>
      <c r="V6" s="11"/>
      <c r="W6" s="63"/>
    </row>
    <row r="7" spans="1:24" s="64" customFormat="1" ht="15.6">
      <c r="A7" s="9" t="s">
        <v>2046</v>
      </c>
      <c r="B7" s="13" t="s">
        <v>2047</v>
      </c>
      <c r="C7" s="8"/>
      <c r="D7" s="8"/>
      <c r="E7" s="8"/>
      <c r="F7" s="8"/>
      <c r="G7" s="8"/>
      <c r="H7" s="8"/>
      <c r="I7" s="8"/>
      <c r="J7" s="8"/>
      <c r="K7" s="43"/>
      <c r="L7" s="42"/>
      <c r="M7" s="42"/>
      <c r="N7" s="42"/>
      <c r="O7" s="42"/>
      <c r="P7" s="42"/>
      <c r="Q7" s="42"/>
      <c r="R7" s="61"/>
      <c r="S7" s="62"/>
      <c r="T7" s="65"/>
      <c r="U7" s="63"/>
      <c r="V7" s="11"/>
      <c r="W7" s="63"/>
    </row>
    <row r="8" spans="1:24" s="64" customFormat="1" ht="15.6">
      <c r="A8" s="9" t="s">
        <v>2048</v>
      </c>
      <c r="B8" s="11" t="s">
        <v>17404</v>
      </c>
      <c r="C8" s="8"/>
      <c r="D8" s="8"/>
      <c r="E8" s="8"/>
      <c r="F8" s="8"/>
      <c r="G8" s="8"/>
      <c r="H8" s="8"/>
      <c r="I8" s="8"/>
      <c r="J8" s="8"/>
      <c r="K8" s="43"/>
      <c r="L8" s="42"/>
      <c r="M8" s="42"/>
      <c r="N8" s="42"/>
      <c r="O8" s="42"/>
      <c r="P8" s="42"/>
      <c r="Q8" s="42"/>
      <c r="R8" s="61"/>
      <c r="S8" s="62"/>
      <c r="T8" s="65"/>
      <c r="U8" s="63"/>
      <c r="V8" s="11"/>
      <c r="W8" s="63"/>
    </row>
    <row r="9" spans="1:24" s="64" customFormat="1" ht="15.6">
      <c r="A9" s="9"/>
      <c r="B9" s="13"/>
      <c r="C9" s="8"/>
      <c r="D9" s="8"/>
      <c r="E9" s="8"/>
      <c r="F9" s="8"/>
      <c r="G9" s="8"/>
      <c r="H9" s="8"/>
      <c r="I9" s="8"/>
      <c r="J9" s="8"/>
      <c r="K9" s="44"/>
      <c r="L9" s="45"/>
      <c r="M9" s="45"/>
      <c r="N9" s="45"/>
      <c r="O9" s="45"/>
      <c r="P9" s="45"/>
      <c r="Q9" s="45"/>
      <c r="R9" s="66"/>
      <c r="S9" s="43"/>
      <c r="T9" s="42"/>
      <c r="U9" s="42"/>
      <c r="V9" s="61"/>
      <c r="W9" s="67"/>
    </row>
    <row r="10" spans="1:24" s="64" customFormat="1"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4" s="64" customFormat="1"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4">
      <c r="A12" s="664">
        <v>1</v>
      </c>
      <c r="B12" s="243" t="s">
        <v>2064</v>
      </c>
      <c r="C12" s="243" t="s">
        <v>2065</v>
      </c>
      <c r="D12" s="243" t="s">
        <v>2066</v>
      </c>
      <c r="E12" s="240" t="s">
        <v>2067</v>
      </c>
      <c r="F12" s="239" t="s">
        <v>79</v>
      </c>
      <c r="G12" s="239"/>
      <c r="H12" s="239"/>
      <c r="I12" s="239"/>
      <c r="J12" s="406" t="s">
        <v>2308</v>
      </c>
      <c r="K12" s="240"/>
      <c r="L12" s="240"/>
      <c r="M12" s="240"/>
      <c r="N12" s="240"/>
      <c r="O12" s="240"/>
      <c r="P12" s="240"/>
      <c r="Q12" s="240"/>
      <c r="R12" s="240"/>
      <c r="S12" s="243" t="s">
        <v>1633</v>
      </c>
      <c r="T12" s="243" t="s">
        <v>2064</v>
      </c>
      <c r="U12" s="243" t="s">
        <v>2753</v>
      </c>
      <c r="V12" s="243" t="s">
        <v>3212</v>
      </c>
      <c r="W12" s="243" t="s">
        <v>2849</v>
      </c>
      <c r="X12" s="579"/>
    </row>
    <row r="13" spans="1:24" ht="12.75" customHeight="1">
      <c r="A13" s="664">
        <v>2</v>
      </c>
      <c r="B13" s="243" t="s">
        <v>2369</v>
      </c>
      <c r="C13" s="243" t="s">
        <v>3434</v>
      </c>
      <c r="D13" s="243" t="s">
        <v>2803</v>
      </c>
      <c r="E13" s="240" t="s">
        <v>2804</v>
      </c>
      <c r="F13" s="239" t="s">
        <v>79</v>
      </c>
      <c r="G13" s="240"/>
      <c r="H13" s="239" t="s">
        <v>1598</v>
      </c>
      <c r="I13" s="243"/>
      <c r="J13" s="406" t="s">
        <v>2308</v>
      </c>
      <c r="K13" s="240"/>
      <c r="L13" s="240"/>
      <c r="M13" s="240"/>
      <c r="N13" s="240"/>
      <c r="O13" s="240"/>
      <c r="P13" s="240"/>
      <c r="Q13" s="240"/>
      <c r="R13" s="240"/>
      <c r="S13" s="243" t="s">
        <v>1633</v>
      </c>
      <c r="T13" s="243" t="s">
        <v>13418</v>
      </c>
      <c r="U13" s="243" t="s">
        <v>3434</v>
      </c>
      <c r="V13" s="243" t="s">
        <v>3898</v>
      </c>
      <c r="W13" s="243" t="s">
        <v>2849</v>
      </c>
    </row>
    <row r="14" spans="1:24">
      <c r="A14" s="664">
        <v>3</v>
      </c>
      <c r="B14" s="243" t="s">
        <v>8359</v>
      </c>
      <c r="C14" s="243" t="s">
        <v>3438</v>
      </c>
      <c r="D14" s="243" t="s">
        <v>3921</v>
      </c>
      <c r="E14" s="240" t="s">
        <v>3922</v>
      </c>
      <c r="F14" s="240"/>
      <c r="G14" s="240"/>
      <c r="H14" s="239"/>
      <c r="I14" s="240"/>
      <c r="J14" s="406" t="s">
        <v>2308</v>
      </c>
      <c r="K14" s="240"/>
      <c r="L14" s="240"/>
      <c r="M14" s="240"/>
      <c r="N14" s="240"/>
      <c r="O14" s="240"/>
      <c r="P14" s="240"/>
      <c r="Q14" s="240"/>
      <c r="R14" s="240"/>
      <c r="S14" s="243" t="s">
        <v>1633</v>
      </c>
      <c r="T14" s="243" t="s">
        <v>8359</v>
      </c>
      <c r="U14" s="243" t="s">
        <v>3438</v>
      </c>
      <c r="V14" s="243" t="s">
        <v>2684</v>
      </c>
      <c r="W14" s="243" t="s">
        <v>2849</v>
      </c>
    </row>
    <row r="15" spans="1:24">
      <c r="A15" s="664">
        <v>4</v>
      </c>
      <c r="B15" s="243" t="s">
        <v>16265</v>
      </c>
      <c r="C15" s="243" t="s">
        <v>16266</v>
      </c>
      <c r="D15" s="243" t="s">
        <v>2096</v>
      </c>
      <c r="E15" s="240" t="s">
        <v>2097</v>
      </c>
      <c r="F15" s="239"/>
      <c r="G15" s="239"/>
      <c r="H15" s="239" t="s">
        <v>1994</v>
      </c>
      <c r="I15" s="239"/>
      <c r="J15" s="406" t="s">
        <v>2308</v>
      </c>
      <c r="K15" s="240"/>
      <c r="L15" s="240"/>
      <c r="M15" s="240"/>
      <c r="N15" s="240"/>
      <c r="O15" s="240"/>
      <c r="P15" s="240"/>
      <c r="Q15" s="240"/>
      <c r="R15" s="240"/>
      <c r="S15" s="243" t="s">
        <v>1633</v>
      </c>
      <c r="T15" s="243" t="s">
        <v>3620</v>
      </c>
      <c r="U15" s="243" t="s">
        <v>2705</v>
      </c>
      <c r="V15" s="243" t="s">
        <v>2681</v>
      </c>
      <c r="W15" s="243" t="s">
        <v>2849</v>
      </c>
      <c r="X15" s="579"/>
    </row>
    <row r="16" spans="1:24">
      <c r="A16" s="664">
        <v>5</v>
      </c>
      <c r="B16" s="243" t="s">
        <v>16268</v>
      </c>
      <c r="C16" s="243" t="s">
        <v>16269</v>
      </c>
      <c r="D16" s="243" t="s">
        <v>3175</v>
      </c>
      <c r="E16" s="240" t="s">
        <v>2241</v>
      </c>
      <c r="F16" s="239"/>
      <c r="G16" s="239"/>
      <c r="H16" s="239" t="s">
        <v>1994</v>
      </c>
      <c r="I16" s="239"/>
      <c r="J16" s="406" t="s">
        <v>2308</v>
      </c>
      <c r="K16" s="240"/>
      <c r="L16" s="240"/>
      <c r="M16" s="240"/>
      <c r="N16" s="240"/>
      <c r="O16" s="240"/>
      <c r="P16" s="240"/>
      <c r="Q16" s="240"/>
      <c r="R16" s="240"/>
      <c r="S16" s="243" t="s">
        <v>1633</v>
      </c>
      <c r="T16" s="243" t="s">
        <v>17405</v>
      </c>
      <c r="U16" s="243" t="s">
        <v>3621</v>
      </c>
      <c r="V16" s="243" t="s">
        <v>3921</v>
      </c>
      <c r="W16" s="243" t="s">
        <v>2849</v>
      </c>
      <c r="X16" s="579"/>
    </row>
    <row r="17" spans="1:24">
      <c r="A17" s="664">
        <v>6</v>
      </c>
      <c r="B17" s="243" t="s">
        <v>16270</v>
      </c>
      <c r="C17" s="243" t="s">
        <v>16271</v>
      </c>
      <c r="D17" s="243" t="s">
        <v>2807</v>
      </c>
      <c r="E17" s="240" t="s">
        <v>2808</v>
      </c>
      <c r="F17" s="239"/>
      <c r="G17" s="239"/>
      <c r="H17" s="239" t="s">
        <v>1994</v>
      </c>
      <c r="I17" s="239"/>
      <c r="J17" s="406" t="s">
        <v>2308</v>
      </c>
      <c r="K17" s="240"/>
      <c r="L17" s="240"/>
      <c r="M17" s="240"/>
      <c r="N17" s="240"/>
      <c r="O17" s="240"/>
      <c r="P17" s="240"/>
      <c r="Q17" s="240"/>
      <c r="R17" s="240"/>
      <c r="S17" s="243" t="s">
        <v>1633</v>
      </c>
      <c r="T17" s="243" t="s">
        <v>17406</v>
      </c>
      <c r="U17" s="243" t="s">
        <v>3622</v>
      </c>
      <c r="V17" s="243" t="s">
        <v>2807</v>
      </c>
      <c r="W17" s="243" t="s">
        <v>2849</v>
      </c>
      <c r="X17" s="579"/>
    </row>
    <row r="18" spans="1:24">
      <c r="A18" s="664">
        <v>7</v>
      </c>
      <c r="B18" s="243" t="s">
        <v>16272</v>
      </c>
      <c r="C18" s="243" t="s">
        <v>16273</v>
      </c>
      <c r="D18" s="243" t="s">
        <v>3921</v>
      </c>
      <c r="E18" s="240" t="s">
        <v>3922</v>
      </c>
      <c r="F18" s="239"/>
      <c r="G18" s="240"/>
      <c r="H18" s="239" t="s">
        <v>1994</v>
      </c>
      <c r="I18" s="240"/>
      <c r="J18" s="406" t="s">
        <v>2308</v>
      </c>
      <c r="K18" s="240"/>
      <c r="L18" s="240"/>
      <c r="M18" s="240"/>
      <c r="N18" s="240"/>
      <c r="O18" s="240"/>
      <c r="P18" s="240"/>
      <c r="Q18" s="240"/>
      <c r="R18" s="240"/>
      <c r="S18" s="243" t="s">
        <v>1633</v>
      </c>
      <c r="T18" s="243" t="s">
        <v>17407</v>
      </c>
      <c r="U18" s="243" t="s">
        <v>3626</v>
      </c>
      <c r="V18" s="243" t="s">
        <v>3921</v>
      </c>
      <c r="W18" s="243" t="s">
        <v>2849</v>
      </c>
    </row>
    <row r="19" spans="1:24">
      <c r="A19" s="664">
        <v>8</v>
      </c>
      <c r="B19" s="243" t="s">
        <v>16277</v>
      </c>
      <c r="C19" s="243" t="s">
        <v>15483</v>
      </c>
      <c r="D19" s="243" t="s">
        <v>2278</v>
      </c>
      <c r="E19" s="240" t="s">
        <v>2827</v>
      </c>
      <c r="F19" s="240"/>
      <c r="G19" s="240"/>
      <c r="H19" s="239" t="s">
        <v>16278</v>
      </c>
      <c r="I19" s="246"/>
      <c r="J19" s="406" t="s">
        <v>2308</v>
      </c>
      <c r="K19" s="240"/>
      <c r="L19" s="240"/>
      <c r="M19" s="240"/>
      <c r="N19" s="240"/>
      <c r="O19" s="240"/>
      <c r="P19" s="240"/>
      <c r="Q19" s="240"/>
      <c r="R19" s="240"/>
      <c r="S19" s="243" t="s">
        <v>1633</v>
      </c>
      <c r="T19" s="243" t="s">
        <v>16277</v>
      </c>
      <c r="U19" s="243" t="s">
        <v>15483</v>
      </c>
      <c r="V19" s="243" t="s">
        <v>2278</v>
      </c>
      <c r="W19" s="243" t="s">
        <v>2849</v>
      </c>
    </row>
    <row r="20" spans="1:24">
      <c r="A20" s="664">
        <v>9</v>
      </c>
      <c r="B20" s="243" t="s">
        <v>17408</v>
      </c>
      <c r="C20" s="243" t="s">
        <v>17409</v>
      </c>
      <c r="D20" s="243" t="s">
        <v>2684</v>
      </c>
      <c r="E20" s="240" t="s">
        <v>2884</v>
      </c>
      <c r="F20" s="240"/>
      <c r="G20" s="240"/>
      <c r="H20" s="239"/>
      <c r="I20" s="243" t="s">
        <v>17410</v>
      </c>
      <c r="J20" s="406" t="s">
        <v>2308</v>
      </c>
      <c r="K20" s="240"/>
      <c r="L20" s="240"/>
      <c r="M20" s="240"/>
      <c r="N20" s="240"/>
      <c r="O20" s="240"/>
      <c r="P20" s="240"/>
      <c r="Q20" s="240"/>
      <c r="R20" s="240"/>
      <c r="S20" s="243" t="s">
        <v>1633</v>
      </c>
      <c r="T20" s="243" t="s">
        <v>17408</v>
      </c>
      <c r="U20" s="243" t="s">
        <v>17409</v>
      </c>
      <c r="V20" s="243" t="s">
        <v>2684</v>
      </c>
      <c r="W20" s="243" t="s">
        <v>2849</v>
      </c>
    </row>
    <row r="21" spans="1:24" ht="15.75" customHeight="1">
      <c r="A21" s="664">
        <v>10</v>
      </c>
      <c r="B21" s="243" t="s">
        <v>17411</v>
      </c>
      <c r="C21" s="243" t="s">
        <v>17412</v>
      </c>
      <c r="D21" s="243" t="s">
        <v>2811</v>
      </c>
      <c r="E21" s="240" t="s">
        <v>2812</v>
      </c>
      <c r="F21" s="239" t="s">
        <v>79</v>
      </c>
      <c r="G21" s="239"/>
      <c r="H21" s="239"/>
      <c r="I21" s="239" t="s">
        <v>17413</v>
      </c>
      <c r="J21" s="406" t="s">
        <v>2308</v>
      </c>
      <c r="K21" s="240"/>
      <c r="L21" s="240"/>
      <c r="M21" s="240"/>
      <c r="N21" s="240"/>
      <c r="O21" s="240"/>
      <c r="P21" s="240"/>
      <c r="Q21" s="240"/>
      <c r="R21" s="240"/>
      <c r="S21" s="243" t="s">
        <v>1633</v>
      </c>
      <c r="T21" s="243" t="s">
        <v>17411</v>
      </c>
      <c r="U21" s="243" t="s">
        <v>4340</v>
      </c>
      <c r="V21" s="243" t="s">
        <v>2811</v>
      </c>
      <c r="W21" s="243" t="s">
        <v>2849</v>
      </c>
      <c r="X21" s="579"/>
    </row>
    <row r="22" spans="1:24">
      <c r="A22" s="664">
        <v>11</v>
      </c>
      <c r="B22" s="243" t="s">
        <v>17414</v>
      </c>
      <c r="C22" s="243" t="s">
        <v>17415</v>
      </c>
      <c r="D22" s="243" t="s">
        <v>3215</v>
      </c>
      <c r="E22" s="599" t="s">
        <v>2111</v>
      </c>
      <c r="F22" s="240"/>
      <c r="G22" s="240"/>
      <c r="H22" s="240"/>
      <c r="I22" s="243" t="s">
        <v>17416</v>
      </c>
      <c r="J22" s="406" t="s">
        <v>2308</v>
      </c>
      <c r="K22" s="240"/>
      <c r="L22" s="240"/>
      <c r="M22" s="240"/>
      <c r="N22" s="240"/>
      <c r="O22" s="240"/>
      <c r="P22" s="240"/>
      <c r="Q22" s="240"/>
      <c r="R22" s="240"/>
      <c r="S22" s="243" t="s">
        <v>1633</v>
      </c>
      <c r="T22" s="243" t="s">
        <v>17417</v>
      </c>
      <c r="U22" s="243" t="s">
        <v>2732</v>
      </c>
      <c r="V22" s="243" t="s">
        <v>3212</v>
      </c>
      <c r="W22" s="243" t="s">
        <v>2849</v>
      </c>
    </row>
    <row r="23" spans="1:24">
      <c r="A23" s="664">
        <v>12</v>
      </c>
      <c r="B23" s="243" t="s">
        <v>17418</v>
      </c>
      <c r="C23" s="243" t="s">
        <v>17419</v>
      </c>
      <c r="D23" s="243" t="s">
        <v>2088</v>
      </c>
      <c r="E23" s="240" t="s">
        <v>2089</v>
      </c>
      <c r="F23" s="240"/>
      <c r="G23" s="240" t="s">
        <v>17420</v>
      </c>
      <c r="H23" s="240"/>
      <c r="I23" s="243"/>
      <c r="J23" s="406" t="s">
        <v>2308</v>
      </c>
      <c r="K23" s="240"/>
      <c r="L23" s="240"/>
      <c r="M23" s="240"/>
      <c r="N23" s="240"/>
      <c r="O23" s="240"/>
      <c r="P23" s="240"/>
      <c r="Q23" s="240"/>
      <c r="R23" s="240"/>
      <c r="S23" s="243" t="s">
        <v>1633</v>
      </c>
      <c r="T23" s="243" t="s">
        <v>17418</v>
      </c>
      <c r="U23" s="243" t="s">
        <v>2866</v>
      </c>
      <c r="V23" s="243" t="s">
        <v>2088</v>
      </c>
      <c r="W23" s="243" t="s">
        <v>2849</v>
      </c>
    </row>
    <row r="24" spans="1:24">
      <c r="A24" s="664">
        <v>13</v>
      </c>
      <c r="B24" s="243" t="s">
        <v>17421</v>
      </c>
      <c r="C24" s="243" t="s">
        <v>17422</v>
      </c>
      <c r="D24" s="243" t="s">
        <v>2070</v>
      </c>
      <c r="E24" s="240" t="s">
        <v>2071</v>
      </c>
      <c r="F24" s="240"/>
      <c r="G24" s="240"/>
      <c r="H24" s="240"/>
      <c r="I24" s="240" t="s">
        <v>17423</v>
      </c>
      <c r="J24" s="406" t="s">
        <v>2308</v>
      </c>
      <c r="K24" s="240"/>
      <c r="L24" s="240"/>
      <c r="M24" s="240"/>
      <c r="N24" s="240"/>
      <c r="O24" s="240"/>
      <c r="P24" s="240"/>
      <c r="Q24" s="240"/>
      <c r="R24" s="240"/>
      <c r="S24" s="243" t="s">
        <v>1633</v>
      </c>
      <c r="T24" s="243" t="s">
        <v>17421</v>
      </c>
      <c r="U24" s="243" t="s">
        <v>17422</v>
      </c>
      <c r="V24" s="243" t="s">
        <v>3212</v>
      </c>
      <c r="W24" s="243" t="s">
        <v>2849</v>
      </c>
    </row>
    <row r="25" spans="1:24">
      <c r="A25" s="664">
        <v>14</v>
      </c>
      <c r="B25" s="243" t="s">
        <v>17424</v>
      </c>
      <c r="C25" s="240" t="s">
        <v>17425</v>
      </c>
      <c r="D25" s="240" t="s">
        <v>2070</v>
      </c>
      <c r="E25" s="240" t="s">
        <v>2071</v>
      </c>
      <c r="F25" s="240"/>
      <c r="G25" s="240"/>
      <c r="H25" s="240"/>
      <c r="I25" s="243" t="s">
        <v>17426</v>
      </c>
      <c r="J25" s="406" t="s">
        <v>2308</v>
      </c>
      <c r="K25" s="240"/>
      <c r="L25" s="240"/>
      <c r="M25" s="240"/>
      <c r="N25" s="240"/>
      <c r="O25" s="240"/>
      <c r="P25" s="240"/>
      <c r="Q25" s="240"/>
      <c r="R25" s="240"/>
      <c r="S25" s="243" t="s">
        <v>1633</v>
      </c>
      <c r="T25" s="243" t="s">
        <v>17424</v>
      </c>
      <c r="U25" s="240" t="s">
        <v>17425</v>
      </c>
      <c r="V25" s="240" t="s">
        <v>3212</v>
      </c>
      <c r="W25" s="243" t="s">
        <v>2849</v>
      </c>
    </row>
    <row r="26" spans="1:24">
      <c r="A26" s="664">
        <v>15</v>
      </c>
      <c r="B26" s="240" t="s">
        <v>17427</v>
      </c>
      <c r="C26" s="240" t="s">
        <v>9340</v>
      </c>
      <c r="D26" s="240" t="s">
        <v>2070</v>
      </c>
      <c r="E26" s="240" t="s">
        <v>2071</v>
      </c>
      <c r="F26" s="240"/>
      <c r="G26" s="240"/>
      <c r="H26" s="240"/>
      <c r="I26" s="240" t="s">
        <v>17428</v>
      </c>
      <c r="J26" s="406" t="s">
        <v>2308</v>
      </c>
      <c r="K26" s="240"/>
      <c r="L26" s="240"/>
      <c r="M26" s="240"/>
      <c r="N26" s="240"/>
      <c r="O26" s="240"/>
      <c r="P26" s="240"/>
      <c r="Q26" s="240"/>
      <c r="R26" s="240"/>
      <c r="S26" s="243" t="s">
        <v>1633</v>
      </c>
      <c r="T26" s="240" t="s">
        <v>17427</v>
      </c>
      <c r="U26" s="240" t="s">
        <v>9340</v>
      </c>
      <c r="V26" s="240" t="s">
        <v>3212</v>
      </c>
      <c r="W26" s="243" t="s">
        <v>2849</v>
      </c>
    </row>
    <row r="39" spans="12:12" ht="96.6">
      <c r="L39" s="606" t="s">
        <v>518</v>
      </c>
    </row>
  </sheetData>
  <phoneticPr fontId="5" type="noConversion"/>
  <dataValidations count="4">
    <dataValidation type="list" allowBlank="1" showInputMessage="1" showErrorMessage="1" sqref="B6" xr:uid="{00000000-0002-0000-0001-000000000000}">
      <formula1>"Mi: Minute,H: Hour,D: Daily,W: Weekly,M: Monthly,Y: Yearly"</formula1>
    </dataValidation>
    <dataValidation type="list" allowBlank="1" showInputMessage="1" showErrorMessage="1" sqref="B7 B9 K7:K9" xr:uid="{00000000-0002-0000-0001-000001000000}">
      <formula1>"替换,追加"</formula1>
    </dataValidation>
    <dataValidation type="list" allowBlank="1" showInputMessage="1" showErrorMessage="1" sqref="J12:J26" xr:uid="{00000000-0002-0000-0001-000002000000}">
      <formula1>"匹配,基线特有,本地扩充,废弃"</formula1>
    </dataValidation>
    <dataValidation type="list" allowBlank="1" showInputMessage="1" showErrorMessage="1" sqref="N4:N6" xr:uid="{00000000-0002-0000-0001-000003000000}">
      <formula1>"left join,inner join,union,union all"</formula1>
    </dataValidation>
  </dataValidations>
  <hyperlinks>
    <hyperlink ref="A1" location="目录!A1" display="返回" xr:uid="{00000000-0004-0000-0001-000000000000}"/>
  </hyperlinks>
  <pageMargins left="0.75" right="0.75" top="1" bottom="1" header="0.51180555555555596" footer="0.51180555555555596"/>
  <pageSetup paperSize="9" orientation="portrait"/>
  <legacyDrawing r:id="rId1"/>
</worksheet>
</file>

<file path=xl/worksheets/sheet2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W15"/>
  <sheetViews>
    <sheetView workbookViewId="0"/>
  </sheetViews>
  <sheetFormatPr defaultColWidth="9" defaultRowHeight="13.8"/>
  <cols>
    <col min="1" max="1" width="9" style="215"/>
    <col min="2" max="2" width="9.6640625" style="215" customWidth="1"/>
    <col min="3" max="3" width="11.21875" style="215" customWidth="1"/>
    <col min="4" max="4" width="13" style="215" customWidth="1"/>
    <col min="5" max="5" width="12.6640625" style="215" customWidth="1"/>
    <col min="6" max="10" width="9" style="215"/>
    <col min="11" max="18" width="9" style="215" hidden="1" customWidth="1"/>
    <col min="19" max="16384" width="9" style="215"/>
  </cols>
  <sheetData>
    <row r="1" spans="1:23" ht="15.6">
      <c r="A1" s="2" t="s">
        <v>2037</v>
      </c>
      <c r="B1" s="3"/>
      <c r="C1" s="3"/>
      <c r="D1" s="3"/>
      <c r="E1" s="3"/>
      <c r="F1" s="3"/>
      <c r="G1" s="3"/>
      <c r="H1" s="3"/>
      <c r="I1" s="3"/>
      <c r="J1" s="3"/>
      <c r="K1" s="3"/>
      <c r="L1" s="3"/>
      <c r="M1" s="3"/>
      <c r="N1" s="3"/>
      <c r="O1" s="3"/>
      <c r="P1" s="3"/>
      <c r="Q1" s="3"/>
      <c r="R1" s="3"/>
      <c r="S1" s="52"/>
      <c r="T1" s="52"/>
      <c r="U1" s="52"/>
      <c r="V1" s="52"/>
      <c r="W1" s="52"/>
    </row>
    <row r="2" spans="1:23"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3" ht="15.6">
      <c r="A3" s="6" t="s">
        <v>2040</v>
      </c>
      <c r="B3" s="124" t="s">
        <v>1637</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3" ht="15.6">
      <c r="A4" s="9" t="s">
        <v>2042</v>
      </c>
      <c r="B4" s="10" t="s">
        <v>1638</v>
      </c>
      <c r="C4" s="8"/>
      <c r="D4" s="8"/>
      <c r="E4" s="8"/>
      <c r="F4" s="8"/>
      <c r="G4" s="8"/>
      <c r="H4" s="8"/>
      <c r="I4" s="8"/>
      <c r="J4" s="8"/>
      <c r="K4" s="38" t="s">
        <v>4149</v>
      </c>
      <c r="L4" s="39" t="e">
        <f>VLOOKUP(B3,[2]目录!#REF!,4,0)</f>
        <v>#REF!</v>
      </c>
      <c r="M4" s="40"/>
      <c r="N4" s="41"/>
      <c r="O4" s="42"/>
      <c r="P4" s="42"/>
      <c r="Q4" s="42"/>
      <c r="R4" s="61"/>
      <c r="S4" s="62" t="s">
        <v>2301</v>
      </c>
      <c r="T4" s="124" t="s">
        <v>1641</v>
      </c>
      <c r="U4" s="63"/>
      <c r="V4" s="11"/>
      <c r="W4" s="63"/>
    </row>
    <row r="5" spans="1:23" ht="15.6">
      <c r="A5" s="9" t="s">
        <v>2041</v>
      </c>
      <c r="B5" s="11" t="s">
        <v>2043</v>
      </c>
      <c r="C5" s="8"/>
      <c r="D5" s="8"/>
      <c r="E5" s="8"/>
      <c r="F5" s="8"/>
      <c r="G5" s="8"/>
      <c r="H5" s="8"/>
      <c r="I5" s="8"/>
      <c r="J5" s="8"/>
      <c r="K5" s="43"/>
      <c r="L5" s="42"/>
      <c r="M5" s="42"/>
      <c r="N5" s="41"/>
      <c r="O5" s="42"/>
      <c r="P5" s="42"/>
      <c r="Q5" s="42"/>
      <c r="R5" s="61"/>
      <c r="S5" s="62"/>
      <c r="T5" s="243"/>
      <c r="U5" s="63"/>
      <c r="V5" s="11"/>
      <c r="W5" s="63"/>
    </row>
    <row r="6" spans="1:23" ht="15.6">
      <c r="A6" s="9" t="s">
        <v>2044</v>
      </c>
      <c r="B6" s="12" t="s">
        <v>2045</v>
      </c>
      <c r="C6" s="8"/>
      <c r="D6" s="8"/>
      <c r="E6" s="8"/>
      <c r="F6" s="8"/>
      <c r="G6" s="8"/>
      <c r="H6" s="8"/>
      <c r="I6" s="8"/>
      <c r="J6" s="8"/>
      <c r="K6" s="43"/>
      <c r="L6" s="42"/>
      <c r="M6" s="42"/>
      <c r="N6" s="41"/>
      <c r="O6" s="42"/>
      <c r="P6" s="42"/>
      <c r="Q6" s="42"/>
      <c r="R6" s="61"/>
      <c r="S6" s="62"/>
      <c r="T6" s="64"/>
      <c r="U6" s="63"/>
      <c r="V6" s="11"/>
      <c r="W6" s="63"/>
    </row>
    <row r="7" spans="1:23" ht="15.6">
      <c r="A7" s="9" t="s">
        <v>2046</v>
      </c>
      <c r="B7" s="13" t="s">
        <v>2047</v>
      </c>
      <c r="C7" s="8"/>
      <c r="D7" s="8"/>
      <c r="E7" s="8"/>
      <c r="F7" s="8"/>
      <c r="G7" s="8"/>
      <c r="H7" s="8"/>
      <c r="I7" s="8"/>
      <c r="J7" s="8"/>
      <c r="K7" s="43"/>
      <c r="L7" s="42"/>
      <c r="M7" s="42"/>
      <c r="N7" s="42"/>
      <c r="O7" s="42"/>
      <c r="P7" s="42"/>
      <c r="Q7" s="42"/>
      <c r="R7" s="61"/>
      <c r="S7" s="62"/>
      <c r="T7" s="65"/>
      <c r="U7" s="63"/>
      <c r="V7" s="11"/>
      <c r="W7" s="63"/>
    </row>
    <row r="8" spans="1:23" ht="15.6">
      <c r="A8" s="9" t="s">
        <v>2048</v>
      </c>
      <c r="B8" s="11" t="s">
        <v>17429</v>
      </c>
      <c r="C8" s="8"/>
      <c r="D8" s="662"/>
      <c r="E8" s="8"/>
      <c r="F8" s="8"/>
      <c r="G8" s="8"/>
      <c r="H8" s="8"/>
      <c r="I8" s="8"/>
      <c r="J8" s="8"/>
      <c r="K8" s="43"/>
      <c r="L8" s="42"/>
      <c r="M8" s="42"/>
      <c r="N8" s="42"/>
      <c r="O8" s="42"/>
      <c r="P8" s="42"/>
      <c r="Q8" s="42"/>
      <c r="R8" s="61"/>
      <c r="S8" s="62"/>
      <c r="T8" s="65"/>
      <c r="U8" s="63"/>
      <c r="V8" s="11"/>
      <c r="W8" s="63"/>
    </row>
    <row r="9" spans="1:23" ht="15.6">
      <c r="A9" s="9"/>
      <c r="B9" s="13"/>
      <c r="C9" s="8"/>
      <c r="D9" s="8"/>
      <c r="E9" s="8"/>
      <c r="F9" s="8"/>
      <c r="G9" s="8"/>
      <c r="H9" s="8"/>
      <c r="I9" s="8"/>
      <c r="J9" s="8"/>
      <c r="K9" s="44"/>
      <c r="L9" s="45"/>
      <c r="M9" s="45"/>
      <c r="N9" s="45"/>
      <c r="O9" s="45"/>
      <c r="P9" s="45"/>
      <c r="Q9" s="45"/>
      <c r="R9" s="66"/>
      <c r="S9" s="43"/>
      <c r="T9" s="42"/>
      <c r="U9" s="42"/>
      <c r="V9" s="61"/>
      <c r="W9" s="67"/>
    </row>
    <row r="10" spans="1:23"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3"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3">
      <c r="A12" s="238">
        <v>1</v>
      </c>
      <c r="B12" s="124" t="s">
        <v>2064</v>
      </c>
      <c r="C12" s="124" t="s">
        <v>2065</v>
      </c>
      <c r="D12" s="124" t="s">
        <v>2066</v>
      </c>
      <c r="E12" s="240" t="s">
        <v>2067</v>
      </c>
      <c r="F12" s="324" t="s">
        <v>79</v>
      </c>
      <c r="G12" s="260" t="s">
        <v>2702</v>
      </c>
      <c r="H12" s="260"/>
      <c r="I12" s="260"/>
      <c r="J12" s="49" t="s">
        <v>2308</v>
      </c>
      <c r="K12" s="239"/>
      <c r="L12" s="239"/>
      <c r="M12" s="239"/>
      <c r="N12" s="239"/>
      <c r="O12" s="239"/>
      <c r="P12" s="239"/>
      <c r="Q12" s="239"/>
      <c r="R12" s="239"/>
      <c r="S12" s="124" t="s">
        <v>1641</v>
      </c>
      <c r="T12" s="124" t="s">
        <v>17430</v>
      </c>
      <c r="U12" s="124" t="s">
        <v>2753</v>
      </c>
      <c r="V12" s="124" t="s">
        <v>2754</v>
      </c>
      <c r="W12" s="124" t="s">
        <v>2849</v>
      </c>
    </row>
    <row r="13" spans="1:23">
      <c r="A13" s="238">
        <v>2</v>
      </c>
      <c r="B13" s="124" t="s">
        <v>14402</v>
      </c>
      <c r="C13" s="124" t="s">
        <v>16263</v>
      </c>
      <c r="D13" s="124" t="s">
        <v>3212</v>
      </c>
      <c r="E13" s="240" t="s">
        <v>2108</v>
      </c>
      <c r="F13" s="584" t="s">
        <v>79</v>
      </c>
      <c r="G13" s="260" t="s">
        <v>2702</v>
      </c>
      <c r="H13" s="260"/>
      <c r="I13" s="260"/>
      <c r="J13" s="49" t="s">
        <v>2308</v>
      </c>
      <c r="K13" s="239"/>
      <c r="L13" s="239"/>
      <c r="M13" s="239"/>
      <c r="N13" s="239"/>
      <c r="O13" s="239"/>
      <c r="P13" s="239"/>
      <c r="Q13" s="239"/>
      <c r="R13" s="239"/>
      <c r="S13" s="124" t="s">
        <v>1641</v>
      </c>
      <c r="T13" s="124" t="s">
        <v>14402</v>
      </c>
      <c r="U13" s="124" t="s">
        <v>2236</v>
      </c>
      <c r="V13" s="124" t="s">
        <v>3898</v>
      </c>
      <c r="W13" s="124" t="s">
        <v>2849</v>
      </c>
    </row>
    <row r="14" spans="1:23">
      <c r="A14" s="238">
        <v>3</v>
      </c>
      <c r="B14" s="124" t="s">
        <v>17431</v>
      </c>
      <c r="C14" s="124" t="s">
        <v>17432</v>
      </c>
      <c r="D14" s="124" t="s">
        <v>2278</v>
      </c>
      <c r="E14" s="240" t="s">
        <v>2827</v>
      </c>
      <c r="F14" s="239"/>
      <c r="G14" s="663" t="s">
        <v>2702</v>
      </c>
      <c r="H14" s="260"/>
      <c r="I14" s="260"/>
      <c r="J14" s="49" t="s">
        <v>2308</v>
      </c>
      <c r="K14" s="239"/>
      <c r="L14" s="239"/>
      <c r="M14" s="239"/>
      <c r="N14" s="239"/>
      <c r="O14" s="239"/>
      <c r="P14" s="239"/>
      <c r="Q14" s="239"/>
      <c r="R14" s="239"/>
      <c r="S14" s="124" t="s">
        <v>1641</v>
      </c>
      <c r="T14" s="124" t="s">
        <v>5253</v>
      </c>
      <c r="U14" s="124" t="s">
        <v>5510</v>
      </c>
      <c r="V14" s="124" t="s">
        <v>2100</v>
      </c>
      <c r="W14" s="124" t="s">
        <v>2849</v>
      </c>
    </row>
    <row r="15" spans="1:23">
      <c r="A15" s="238">
        <v>4</v>
      </c>
      <c r="B15" s="124" t="s">
        <v>17433</v>
      </c>
      <c r="C15" s="124" t="s">
        <v>17434</v>
      </c>
      <c r="D15" s="20" t="s">
        <v>3991</v>
      </c>
      <c r="E15" s="599" t="s">
        <v>2108</v>
      </c>
      <c r="F15" s="239"/>
      <c r="G15" s="663" t="s">
        <v>2702</v>
      </c>
      <c r="H15" s="260"/>
      <c r="I15" s="260"/>
      <c r="J15" s="49" t="s">
        <v>2308</v>
      </c>
      <c r="K15" s="239"/>
      <c r="L15" s="239"/>
      <c r="M15" s="239"/>
      <c r="N15" s="239"/>
      <c r="O15" s="239"/>
      <c r="P15" s="239"/>
      <c r="Q15" s="239"/>
      <c r="R15" s="239"/>
      <c r="S15" s="124" t="s">
        <v>1641</v>
      </c>
      <c r="T15" s="124" t="s">
        <v>17435</v>
      </c>
      <c r="U15" s="124" t="s">
        <v>4426</v>
      </c>
      <c r="V15" s="124" t="s">
        <v>3898</v>
      </c>
      <c r="W15" s="124" t="s">
        <v>2849</v>
      </c>
    </row>
  </sheetData>
  <phoneticPr fontId="5" type="noConversion"/>
  <dataValidations count="4">
    <dataValidation type="list" allowBlank="1" showInputMessage="1" showErrorMessage="1" sqref="B6" xr:uid="{00000000-0002-0000-0101-000000000000}">
      <formula1>"Mi: Minute,H: Hour,D: Daily,W: Weekly,M: Monthly,Y: Yearly"</formula1>
    </dataValidation>
    <dataValidation type="list" allowBlank="1" showInputMessage="1" showErrorMessage="1" sqref="B7 B9 K7:K9" xr:uid="{00000000-0002-0000-0101-000001000000}">
      <formula1>"替换,追加"</formula1>
    </dataValidation>
    <dataValidation type="list" allowBlank="1" showInputMessage="1" showErrorMessage="1" sqref="J12:J15" xr:uid="{00000000-0002-0000-0101-000002000000}">
      <formula1>"匹配,基线特有,本地扩充,废弃"</formula1>
    </dataValidation>
    <dataValidation type="list" allowBlank="1" showInputMessage="1" showErrorMessage="1" sqref="N4:N6" xr:uid="{00000000-0002-0000-0101-000003000000}">
      <formula1>"left join,inner join,union,union all"</formula1>
    </dataValidation>
  </dataValidations>
  <hyperlinks>
    <hyperlink ref="A1" location="目录!A1" display="返回" xr:uid="{00000000-0004-0000-0101-000000000000}"/>
  </hyperlinks>
  <pageMargins left="0.75" right="0.75" top="1" bottom="1" header="0.51180555555555596" footer="0.51180555555555596"/>
  <pageSetup paperSize="9" orientation="portrait"/>
  <legacyDrawing r:id="rId1"/>
</worksheet>
</file>

<file path=xl/worksheets/sheet2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Y41"/>
  <sheetViews>
    <sheetView workbookViewId="0"/>
  </sheetViews>
  <sheetFormatPr defaultColWidth="9" defaultRowHeight="13.8"/>
  <cols>
    <col min="1" max="1" width="9" style="215"/>
    <col min="2" max="2" width="16.109375" style="215" customWidth="1"/>
    <col min="3" max="3" width="14.109375" style="215" customWidth="1"/>
    <col min="4" max="4" width="15.21875" style="215" customWidth="1"/>
    <col min="5" max="5" width="12.109375" style="215" customWidth="1"/>
    <col min="6" max="10" width="9" style="215"/>
    <col min="11" max="11" width="11.33203125" style="215" customWidth="1"/>
    <col min="12" max="19" width="9" style="215" hidden="1" customWidth="1"/>
    <col min="20" max="20" width="21.33203125" style="215" customWidth="1"/>
    <col min="21" max="21" width="18.6640625" style="215" customWidth="1"/>
    <col min="22" max="22" width="18.21875" style="215" customWidth="1"/>
    <col min="23" max="23" width="13.109375" style="215" customWidth="1"/>
    <col min="24" max="24" width="11.33203125" style="215" customWidth="1"/>
    <col min="25" max="16384" width="9" style="215"/>
  </cols>
  <sheetData>
    <row r="1" spans="1:25" s="247" customFormat="1" ht="15.6">
      <c r="A1" s="2" t="s">
        <v>2037</v>
      </c>
      <c r="B1" s="249"/>
      <c r="C1" s="249"/>
      <c r="D1" s="249"/>
      <c r="E1" s="249"/>
      <c r="F1" s="249"/>
      <c r="G1" s="249"/>
      <c r="H1" s="249"/>
      <c r="I1" s="249"/>
      <c r="J1" s="249"/>
      <c r="K1" s="249"/>
      <c r="L1" s="249"/>
      <c r="M1" s="249"/>
      <c r="N1" s="249"/>
      <c r="O1" s="249"/>
      <c r="P1" s="249"/>
      <c r="Q1" s="249"/>
      <c r="R1" s="249"/>
      <c r="S1" s="249"/>
      <c r="T1" s="276"/>
      <c r="U1" s="276"/>
      <c r="V1" s="276"/>
      <c r="W1" s="276"/>
      <c r="X1" s="276"/>
    </row>
    <row r="2" spans="1:25" s="247" customFormat="1" ht="15.6">
      <c r="A2" s="250" t="s">
        <v>2038</v>
      </c>
      <c r="B2" s="251"/>
      <c r="C2" s="251"/>
      <c r="D2" s="251"/>
      <c r="E2" s="251"/>
      <c r="F2" s="251"/>
      <c r="G2" s="251"/>
      <c r="H2" s="251"/>
      <c r="I2" s="251"/>
      <c r="J2" s="251"/>
      <c r="K2" s="251"/>
      <c r="L2" s="262" t="s">
        <v>2830</v>
      </c>
      <c r="M2" s="263"/>
      <c r="N2" s="263"/>
      <c r="O2" s="263"/>
      <c r="P2" s="263"/>
      <c r="Q2" s="263"/>
      <c r="R2" s="263"/>
      <c r="S2" s="263"/>
      <c r="T2" s="277" t="s">
        <v>2039</v>
      </c>
      <c r="U2" s="278"/>
      <c r="V2" s="278"/>
      <c r="W2" s="278"/>
      <c r="X2" s="292"/>
    </row>
    <row r="3" spans="1:25" s="247" customFormat="1" ht="15.6">
      <c r="A3" s="252" t="s">
        <v>2040</v>
      </c>
      <c r="B3" s="124" t="s">
        <v>1646</v>
      </c>
      <c r="C3" s="253"/>
      <c r="D3" s="253"/>
      <c r="E3" s="253"/>
      <c r="F3" s="253"/>
      <c r="G3" s="253"/>
      <c r="H3" s="253"/>
      <c r="I3" s="253"/>
      <c r="J3" s="253"/>
      <c r="K3" s="253"/>
      <c r="L3" s="264" t="s">
        <v>2831</v>
      </c>
      <c r="M3" s="265" t="s">
        <v>2832</v>
      </c>
      <c r="N3" s="265" t="s">
        <v>2833</v>
      </c>
      <c r="O3" s="265" t="s">
        <v>2834</v>
      </c>
      <c r="P3" s="265" t="s">
        <v>2835</v>
      </c>
      <c r="Q3" s="265" t="s">
        <v>2836</v>
      </c>
      <c r="R3" s="265" t="s">
        <v>2837</v>
      </c>
      <c r="S3" s="279" t="s">
        <v>73</v>
      </c>
      <c r="T3" s="280" t="s">
        <v>2041</v>
      </c>
      <c r="U3" s="281" t="s">
        <v>2042</v>
      </c>
      <c r="V3" s="281"/>
      <c r="W3" s="293"/>
      <c r="X3" s="294"/>
    </row>
    <row r="4" spans="1:25" s="247" customFormat="1" ht="15.6">
      <c r="A4" s="254" t="s">
        <v>2042</v>
      </c>
      <c r="B4" s="10" t="s">
        <v>1647</v>
      </c>
      <c r="C4" s="253"/>
      <c r="D4" s="253"/>
      <c r="E4" s="253"/>
      <c r="F4" s="253"/>
      <c r="G4" s="253"/>
      <c r="H4" s="253"/>
      <c r="I4" s="253"/>
      <c r="J4" s="253"/>
      <c r="K4" s="253"/>
      <c r="L4" s="266" t="s">
        <v>4149</v>
      </c>
      <c r="M4" s="267" t="e">
        <f>VLOOKUP(B3,[2]目录!#REF!,4,0)</f>
        <v>#REF!</v>
      </c>
      <c r="N4" s="282"/>
      <c r="O4" s="283"/>
      <c r="P4" s="269"/>
      <c r="Q4" s="269"/>
      <c r="R4" s="269"/>
      <c r="S4" s="284"/>
      <c r="T4" s="285" t="s">
        <v>2301</v>
      </c>
      <c r="U4" s="243" t="s">
        <v>1650</v>
      </c>
      <c r="V4" s="295"/>
      <c r="W4" s="255"/>
      <c r="X4" s="295"/>
    </row>
    <row r="5" spans="1:25" s="247" customFormat="1" ht="15.6">
      <c r="A5" s="254" t="s">
        <v>2041</v>
      </c>
      <c r="B5" s="255" t="s">
        <v>2043</v>
      </c>
      <c r="C5" s="253"/>
      <c r="D5" s="253"/>
      <c r="E5" s="253"/>
      <c r="F5" s="253"/>
      <c r="G5" s="253"/>
      <c r="H5" s="253"/>
      <c r="I5" s="253"/>
      <c r="J5" s="253"/>
      <c r="K5" s="253"/>
      <c r="L5" s="268"/>
      <c r="M5" s="269"/>
      <c r="N5" s="269"/>
      <c r="O5" s="283"/>
      <c r="P5" s="269"/>
      <c r="Q5" s="269"/>
      <c r="R5" s="269"/>
      <c r="S5" s="284"/>
      <c r="T5" s="285"/>
      <c r="U5" s="243"/>
      <c r="V5" s="295"/>
      <c r="W5" s="255"/>
      <c r="X5" s="295"/>
    </row>
    <row r="6" spans="1:25" s="247" customFormat="1" ht="15.6">
      <c r="A6" s="254" t="s">
        <v>2044</v>
      </c>
      <c r="B6" s="256" t="s">
        <v>10776</v>
      </c>
      <c r="C6" s="253"/>
      <c r="D6" s="253"/>
      <c r="E6" s="253"/>
      <c r="F6" s="253"/>
      <c r="G6" s="253"/>
      <c r="H6" s="253"/>
      <c r="I6" s="253"/>
      <c r="J6" s="253"/>
      <c r="K6" s="253"/>
      <c r="L6" s="268"/>
      <c r="M6" s="269"/>
      <c r="N6" s="269"/>
      <c r="O6" s="283"/>
      <c r="P6" s="269"/>
      <c r="Q6" s="269"/>
      <c r="R6" s="269"/>
      <c r="S6" s="284"/>
      <c r="T6" s="285"/>
      <c r="U6" s="124"/>
      <c r="V6" s="295"/>
      <c r="W6" s="255"/>
      <c r="X6" s="295"/>
    </row>
    <row r="7" spans="1:25" s="247" customFormat="1" ht="15.6">
      <c r="A7" s="254" t="s">
        <v>2046</v>
      </c>
      <c r="B7" s="257" t="s">
        <v>2047</v>
      </c>
      <c r="C7" s="253"/>
      <c r="D7" s="253"/>
      <c r="E7" s="253"/>
      <c r="F7" s="253"/>
      <c r="G7" s="253"/>
      <c r="H7" s="253"/>
      <c r="I7" s="253"/>
      <c r="J7" s="253"/>
      <c r="K7" s="253"/>
      <c r="L7" s="268"/>
      <c r="M7" s="269"/>
      <c r="N7" s="269"/>
      <c r="O7" s="269"/>
      <c r="P7" s="269"/>
      <c r="Q7" s="269"/>
      <c r="R7" s="269"/>
      <c r="S7" s="284"/>
      <c r="T7" s="285"/>
      <c r="U7" s="286"/>
      <c r="V7" s="295"/>
      <c r="W7" s="255"/>
      <c r="X7" s="295"/>
    </row>
    <row r="8" spans="1:25" s="247" customFormat="1" ht="15.6">
      <c r="A8" s="254" t="s">
        <v>2048</v>
      </c>
      <c r="B8" s="255" t="s">
        <v>17436</v>
      </c>
      <c r="C8" s="253"/>
      <c r="D8" s="253"/>
      <c r="E8" s="253"/>
      <c r="F8" s="253"/>
      <c r="G8" s="253"/>
      <c r="H8" s="253"/>
      <c r="I8" s="253"/>
      <c r="J8" s="253"/>
      <c r="K8" s="253"/>
      <c r="L8" s="268"/>
      <c r="M8" s="269"/>
      <c r="N8" s="269"/>
      <c r="O8" s="269"/>
      <c r="P8" s="269"/>
      <c r="Q8" s="269"/>
      <c r="R8" s="269"/>
      <c r="S8" s="284"/>
      <c r="T8" s="285"/>
      <c r="U8" s="286"/>
      <c r="V8" s="295"/>
      <c r="W8" s="255"/>
      <c r="X8" s="295"/>
    </row>
    <row r="9" spans="1:25" s="247" customFormat="1" ht="15.6">
      <c r="A9" s="254"/>
      <c r="B9" s="257"/>
      <c r="C9" s="253"/>
      <c r="D9" s="253"/>
      <c r="E9" s="253"/>
      <c r="F9" s="253"/>
      <c r="G9" s="253"/>
      <c r="H9" s="253"/>
      <c r="I9" s="253"/>
      <c r="J9" s="253"/>
      <c r="K9" s="253"/>
      <c r="L9" s="270"/>
      <c r="M9" s="271"/>
      <c r="N9" s="271"/>
      <c r="O9" s="271"/>
      <c r="P9" s="271"/>
      <c r="Q9" s="271"/>
      <c r="R9" s="271"/>
      <c r="S9" s="287"/>
      <c r="T9" s="268"/>
      <c r="U9" s="269"/>
      <c r="V9" s="269"/>
      <c r="W9" s="284"/>
      <c r="X9" s="296"/>
    </row>
    <row r="10" spans="1:25" s="247" customFormat="1" ht="15.6">
      <c r="A10" s="250" t="s">
        <v>2049</v>
      </c>
      <c r="B10" s="251"/>
      <c r="C10" s="251"/>
      <c r="D10" s="251"/>
      <c r="E10" s="251"/>
      <c r="F10" s="251"/>
      <c r="G10" s="251"/>
      <c r="H10" s="251"/>
      <c r="I10" s="251"/>
      <c r="J10" s="251"/>
      <c r="K10" s="251"/>
      <c r="L10" s="262" t="s">
        <v>2839</v>
      </c>
      <c r="M10" s="263"/>
      <c r="N10" s="263"/>
      <c r="O10" s="263"/>
      <c r="P10" s="263"/>
      <c r="Q10" s="263"/>
      <c r="R10" s="263"/>
      <c r="S10" s="263"/>
      <c r="T10" s="277" t="s">
        <v>2050</v>
      </c>
      <c r="U10" s="278"/>
      <c r="V10" s="278"/>
      <c r="W10" s="278"/>
      <c r="X10" s="292"/>
    </row>
    <row r="11" spans="1:25" s="247" customFormat="1" ht="15.6">
      <c r="A11" s="258" t="s">
        <v>49</v>
      </c>
      <c r="B11" s="259" t="s">
        <v>2051</v>
      </c>
      <c r="C11" s="259" t="s">
        <v>2052</v>
      </c>
      <c r="D11" s="259" t="s">
        <v>2053</v>
      </c>
      <c r="E11" s="259" t="s">
        <v>2054</v>
      </c>
      <c r="F11" s="259" t="s">
        <v>2055</v>
      </c>
      <c r="G11" s="259"/>
      <c r="H11" s="259" t="s">
        <v>2056</v>
      </c>
      <c r="I11" s="259" t="s">
        <v>2057</v>
      </c>
      <c r="J11" s="259" t="s">
        <v>73</v>
      </c>
      <c r="K11" s="272" t="s">
        <v>2058</v>
      </c>
      <c r="L11" s="273" t="s">
        <v>2831</v>
      </c>
      <c r="M11" s="274" t="s">
        <v>2832</v>
      </c>
      <c r="N11" s="274" t="s">
        <v>2840</v>
      </c>
      <c r="O11" s="274" t="s">
        <v>2841</v>
      </c>
      <c r="P11" s="274" t="s">
        <v>2842</v>
      </c>
      <c r="Q11" s="274" t="s">
        <v>2843</v>
      </c>
      <c r="R11" s="274" t="s">
        <v>2844</v>
      </c>
      <c r="S11" s="288" t="s">
        <v>73</v>
      </c>
      <c r="T11" s="289" t="s">
        <v>2059</v>
      </c>
      <c r="U11" s="290" t="s">
        <v>2060</v>
      </c>
      <c r="V11" s="290" t="s">
        <v>2061</v>
      </c>
      <c r="W11" s="297" t="s">
        <v>2062</v>
      </c>
      <c r="X11" s="290" t="s">
        <v>2063</v>
      </c>
    </row>
    <row r="12" spans="1:25">
      <c r="A12" s="238">
        <v>1</v>
      </c>
      <c r="B12" s="243" t="s">
        <v>2064</v>
      </c>
      <c r="C12" s="243" t="s">
        <v>2065</v>
      </c>
      <c r="D12" s="243" t="s">
        <v>2066</v>
      </c>
      <c r="E12" s="246" t="s">
        <v>2067</v>
      </c>
      <c r="F12" s="239" t="s">
        <v>79</v>
      </c>
      <c r="G12" s="239"/>
      <c r="H12" s="239"/>
      <c r="I12" s="239" t="s">
        <v>2702</v>
      </c>
      <c r="J12" s="239"/>
      <c r="K12" s="275" t="s">
        <v>2308</v>
      </c>
      <c r="L12" s="239"/>
      <c r="M12" s="239"/>
      <c r="N12" s="239"/>
      <c r="O12" s="239"/>
      <c r="P12" s="239"/>
      <c r="Q12" s="239"/>
      <c r="R12" s="239"/>
      <c r="S12" s="239"/>
      <c r="T12" s="243" t="s">
        <v>1650</v>
      </c>
      <c r="U12" s="243" t="s">
        <v>2064</v>
      </c>
      <c r="V12" s="243" t="s">
        <v>2753</v>
      </c>
      <c r="W12" s="243" t="s">
        <v>2327</v>
      </c>
      <c r="X12" s="239" t="s">
        <v>2849</v>
      </c>
      <c r="Y12" s="579"/>
    </row>
    <row r="13" spans="1:25">
      <c r="A13" s="238">
        <v>2</v>
      </c>
      <c r="B13" s="261" t="s">
        <v>17437</v>
      </c>
      <c r="C13" s="261" t="s">
        <v>17438</v>
      </c>
      <c r="D13" s="308" t="s">
        <v>3991</v>
      </c>
      <c r="E13" s="466" t="s">
        <v>2108</v>
      </c>
      <c r="F13" s="239" t="s">
        <v>79</v>
      </c>
      <c r="G13" s="239" t="s">
        <v>17439</v>
      </c>
      <c r="H13" s="239"/>
      <c r="I13" s="239" t="s">
        <v>17440</v>
      </c>
      <c r="J13" s="239"/>
      <c r="K13" s="275" t="s">
        <v>2308</v>
      </c>
      <c r="L13" s="239"/>
      <c r="M13" s="239"/>
      <c r="N13" s="239"/>
      <c r="O13" s="239"/>
      <c r="P13" s="239"/>
      <c r="Q13" s="239"/>
      <c r="R13" s="239"/>
      <c r="S13" s="239"/>
      <c r="T13" s="243" t="s">
        <v>1650</v>
      </c>
      <c r="U13" s="243" t="s">
        <v>222</v>
      </c>
      <c r="V13" s="243" t="s">
        <v>5633</v>
      </c>
      <c r="W13" s="243" t="s">
        <v>2331</v>
      </c>
      <c r="X13" s="239" t="s">
        <v>2849</v>
      </c>
      <c r="Y13" s="579"/>
    </row>
    <row r="14" spans="1:25">
      <c r="A14" s="238">
        <v>3</v>
      </c>
      <c r="B14" s="243" t="s">
        <v>17441</v>
      </c>
      <c r="C14" s="243" t="s">
        <v>17442</v>
      </c>
      <c r="D14" s="243" t="s">
        <v>2729</v>
      </c>
      <c r="E14" s="246" t="s">
        <v>2108</v>
      </c>
      <c r="F14" s="239"/>
      <c r="G14" s="239" t="s">
        <v>17439</v>
      </c>
      <c r="H14" s="239"/>
      <c r="I14" s="239" t="s">
        <v>2702</v>
      </c>
      <c r="J14" s="239"/>
      <c r="K14" s="275" t="s">
        <v>2308</v>
      </c>
      <c r="L14" s="239"/>
      <c r="M14" s="239"/>
      <c r="N14" s="239"/>
      <c r="O14" s="239"/>
      <c r="P14" s="239"/>
      <c r="Q14" s="239"/>
      <c r="R14" s="239"/>
      <c r="S14" s="239"/>
      <c r="T14" s="243" t="s">
        <v>1650</v>
      </c>
      <c r="U14" s="243" t="s">
        <v>5508</v>
      </c>
      <c r="V14" s="243" t="s">
        <v>4426</v>
      </c>
      <c r="W14" s="243" t="s">
        <v>2331</v>
      </c>
      <c r="X14" s="239" t="s">
        <v>2849</v>
      </c>
      <c r="Y14" s="579"/>
    </row>
    <row r="15" spans="1:25">
      <c r="A15" s="238">
        <v>4</v>
      </c>
      <c r="B15" s="239" t="s">
        <v>17443</v>
      </c>
      <c r="C15" s="243" t="s">
        <v>17444</v>
      </c>
      <c r="D15" s="243" t="s">
        <v>2811</v>
      </c>
      <c r="E15" s="246" t="s">
        <v>2812</v>
      </c>
      <c r="F15" s="239"/>
      <c r="G15" s="239" t="s">
        <v>17439</v>
      </c>
      <c r="H15" s="239"/>
      <c r="I15" s="239" t="s">
        <v>2702</v>
      </c>
      <c r="J15" s="239"/>
      <c r="K15" s="275" t="s">
        <v>2308</v>
      </c>
      <c r="L15" s="239"/>
      <c r="M15" s="239"/>
      <c r="N15" s="239"/>
      <c r="O15" s="239"/>
      <c r="P15" s="239"/>
      <c r="Q15" s="239"/>
      <c r="R15" s="239"/>
      <c r="S15" s="239"/>
      <c r="T15" s="243" t="s">
        <v>1650</v>
      </c>
      <c r="U15" s="243" t="s">
        <v>17445</v>
      </c>
      <c r="V15" s="243" t="s">
        <v>17446</v>
      </c>
      <c r="W15" s="243" t="s">
        <v>2329</v>
      </c>
      <c r="X15" s="239" t="s">
        <v>2849</v>
      </c>
      <c r="Y15" s="579"/>
    </row>
    <row r="16" spans="1:25" ht="12.75" customHeight="1">
      <c r="A16" s="238">
        <v>5</v>
      </c>
      <c r="B16" s="239" t="s">
        <v>2369</v>
      </c>
      <c r="C16" s="239" t="s">
        <v>3434</v>
      </c>
      <c r="D16" s="239" t="s">
        <v>2803</v>
      </c>
      <c r="E16" s="239" t="s">
        <v>2804</v>
      </c>
      <c r="F16" s="239"/>
      <c r="G16" s="239"/>
      <c r="H16" s="591"/>
      <c r="I16" s="239"/>
      <c r="J16" s="239"/>
      <c r="K16" s="238" t="s">
        <v>142</v>
      </c>
      <c r="L16" s="239"/>
      <c r="M16" s="239"/>
      <c r="N16" s="239"/>
      <c r="O16" s="239"/>
      <c r="P16" s="239"/>
      <c r="Q16" s="239"/>
      <c r="R16" s="239"/>
      <c r="S16" s="239"/>
      <c r="T16" s="243"/>
      <c r="U16" s="239"/>
      <c r="V16" s="239"/>
      <c r="W16" s="239"/>
      <c r="X16" s="239"/>
    </row>
    <row r="17" spans="1:25">
      <c r="A17" s="238">
        <v>6</v>
      </c>
      <c r="B17" s="243" t="s">
        <v>14402</v>
      </c>
      <c r="C17" s="243" t="s">
        <v>16263</v>
      </c>
      <c r="D17" s="243" t="s">
        <v>3212</v>
      </c>
      <c r="E17" s="246" t="s">
        <v>2108</v>
      </c>
      <c r="F17" s="239"/>
      <c r="G17" s="239" t="s">
        <v>17439</v>
      </c>
      <c r="I17" s="239"/>
      <c r="J17" s="239"/>
      <c r="K17" s="275" t="s">
        <v>2308</v>
      </c>
      <c r="L17" s="239"/>
      <c r="M17" s="239"/>
      <c r="N17" s="239"/>
      <c r="O17" s="239"/>
      <c r="P17" s="239"/>
      <c r="Q17" s="239"/>
      <c r="R17" s="239"/>
      <c r="S17" s="239"/>
      <c r="T17" s="243" t="s">
        <v>1650</v>
      </c>
      <c r="U17" s="243" t="s">
        <v>1863</v>
      </c>
      <c r="V17" s="243" t="s">
        <v>2236</v>
      </c>
      <c r="W17" s="243" t="s">
        <v>2331</v>
      </c>
      <c r="X17" s="239" t="s">
        <v>2849</v>
      </c>
      <c r="Y17" s="579"/>
    </row>
    <row r="18" spans="1:25">
      <c r="A18" s="238">
        <v>7</v>
      </c>
      <c r="B18" s="243" t="s">
        <v>17447</v>
      </c>
      <c r="C18" s="243" t="s">
        <v>17448</v>
      </c>
      <c r="D18" s="243" t="s">
        <v>3175</v>
      </c>
      <c r="E18" s="246" t="s">
        <v>2241</v>
      </c>
      <c r="F18" s="239"/>
      <c r="G18" s="239" t="s">
        <v>17439</v>
      </c>
      <c r="H18" s="239"/>
      <c r="I18" s="239" t="s">
        <v>2702</v>
      </c>
      <c r="J18" s="239"/>
      <c r="K18" s="275" t="s">
        <v>2308</v>
      </c>
      <c r="L18" s="239"/>
      <c r="M18" s="239"/>
      <c r="N18" s="239"/>
      <c r="O18" s="239"/>
      <c r="P18" s="239"/>
      <c r="Q18" s="239"/>
      <c r="R18" s="239"/>
      <c r="S18" s="239"/>
      <c r="T18" s="243" t="s">
        <v>1650</v>
      </c>
      <c r="U18" s="243" t="s">
        <v>17449</v>
      </c>
      <c r="V18" s="243" t="s">
        <v>7763</v>
      </c>
      <c r="W18" s="243" t="s">
        <v>17450</v>
      </c>
      <c r="X18" s="239" t="s">
        <v>2849</v>
      </c>
    </row>
    <row r="19" spans="1:25">
      <c r="A19" s="238">
        <v>8</v>
      </c>
      <c r="B19" s="243" t="s">
        <v>17431</v>
      </c>
      <c r="C19" s="243" t="s">
        <v>17432</v>
      </c>
      <c r="D19" s="243" t="s">
        <v>2278</v>
      </c>
      <c r="E19" s="246" t="s">
        <v>2827</v>
      </c>
      <c r="F19" s="239"/>
      <c r="G19" s="239" t="s">
        <v>17439</v>
      </c>
      <c r="H19" s="239"/>
      <c r="I19" s="260" t="s">
        <v>5677</v>
      </c>
      <c r="J19" s="239"/>
      <c r="K19" s="275" t="s">
        <v>2308</v>
      </c>
      <c r="L19" s="239"/>
      <c r="M19" s="239"/>
      <c r="N19" s="239"/>
      <c r="O19" s="239"/>
      <c r="P19" s="239"/>
      <c r="Q19" s="239"/>
      <c r="R19" s="239"/>
      <c r="S19" s="239"/>
      <c r="T19" s="243" t="s">
        <v>1650</v>
      </c>
      <c r="U19" s="243" t="s">
        <v>13982</v>
      </c>
      <c r="V19" s="243" t="s">
        <v>5510</v>
      </c>
      <c r="W19" s="243" t="s">
        <v>2340</v>
      </c>
      <c r="X19" s="239" t="s">
        <v>2849</v>
      </c>
    </row>
    <row r="20" spans="1:25">
      <c r="A20" s="238">
        <v>9</v>
      </c>
      <c r="B20" s="243" t="s">
        <v>17451</v>
      </c>
      <c r="C20" s="243" t="s">
        <v>17452</v>
      </c>
      <c r="D20" s="243" t="s">
        <v>3175</v>
      </c>
      <c r="E20" s="246" t="s">
        <v>2241</v>
      </c>
      <c r="F20" s="239"/>
      <c r="G20" s="239" t="s">
        <v>17439</v>
      </c>
      <c r="H20" s="239"/>
      <c r="I20" s="260" t="s">
        <v>17440</v>
      </c>
      <c r="J20" s="239"/>
      <c r="K20" s="275" t="s">
        <v>2308</v>
      </c>
      <c r="L20" s="239"/>
      <c r="M20" s="239"/>
      <c r="N20" s="239"/>
      <c r="O20" s="239"/>
      <c r="P20" s="239"/>
      <c r="Q20" s="239"/>
      <c r="R20" s="239"/>
      <c r="S20" s="239"/>
      <c r="T20" s="243" t="s">
        <v>1650</v>
      </c>
      <c r="U20" s="243" t="s">
        <v>17451</v>
      </c>
      <c r="V20" s="243" t="s">
        <v>17453</v>
      </c>
      <c r="W20" s="243" t="s">
        <v>5143</v>
      </c>
      <c r="X20" s="239" t="s">
        <v>2849</v>
      </c>
    </row>
    <row r="21" spans="1:25">
      <c r="A21" s="238">
        <v>10</v>
      </c>
      <c r="B21" s="243" t="s">
        <v>17454</v>
      </c>
      <c r="C21" s="243" t="s">
        <v>17455</v>
      </c>
      <c r="D21" s="243" t="s">
        <v>2189</v>
      </c>
      <c r="E21" s="246" t="s">
        <v>2190</v>
      </c>
      <c r="F21" s="239"/>
      <c r="G21" s="239" t="s">
        <v>17439</v>
      </c>
      <c r="H21" s="239"/>
      <c r="I21" s="239"/>
      <c r="J21" s="239"/>
      <c r="K21" s="623" t="s">
        <v>2308</v>
      </c>
      <c r="L21" s="628"/>
      <c r="M21" s="628"/>
      <c r="N21" s="628"/>
      <c r="O21" s="628"/>
      <c r="P21" s="628"/>
      <c r="Q21" s="628"/>
      <c r="R21" s="628"/>
      <c r="S21" s="628"/>
      <c r="T21" s="243" t="s">
        <v>1650</v>
      </c>
      <c r="U21" s="243" t="s">
        <v>17451</v>
      </c>
      <c r="V21" s="243" t="s">
        <v>17456</v>
      </c>
      <c r="W21" s="243" t="s">
        <v>2340</v>
      </c>
      <c r="X21" s="239" t="s">
        <v>2849</v>
      </c>
    </row>
    <row r="22" spans="1:25">
      <c r="A22" s="238">
        <v>11</v>
      </c>
      <c r="B22" s="246" t="s">
        <v>17457</v>
      </c>
      <c r="C22" s="124" t="s">
        <v>17458</v>
      </c>
      <c r="D22" s="243" t="s">
        <v>2078</v>
      </c>
      <c r="E22" s="246" t="s">
        <v>2079</v>
      </c>
      <c r="G22" s="238" t="s">
        <v>17459</v>
      </c>
      <c r="I22" s="238"/>
      <c r="J22" s="238"/>
      <c r="K22" s="623" t="s">
        <v>2308</v>
      </c>
      <c r="L22" s="628"/>
      <c r="M22" s="628"/>
      <c r="N22" s="628"/>
      <c r="O22" s="628"/>
      <c r="P22" s="628"/>
      <c r="Q22" s="628"/>
      <c r="R22" s="628"/>
      <c r="S22" s="628"/>
      <c r="T22" s="243" t="s">
        <v>1650</v>
      </c>
      <c r="U22" s="246" t="s">
        <v>17457</v>
      </c>
      <c r="V22" s="124" t="s">
        <v>17043</v>
      </c>
      <c r="W22" s="243" t="s">
        <v>5143</v>
      </c>
      <c r="X22" s="239" t="s">
        <v>2849</v>
      </c>
    </row>
    <row r="23" spans="1:25">
      <c r="A23" s="238">
        <v>12</v>
      </c>
      <c r="B23" s="243" t="s">
        <v>4086</v>
      </c>
      <c r="C23" s="243" t="s">
        <v>4087</v>
      </c>
      <c r="D23" s="243" t="s">
        <v>2278</v>
      </c>
      <c r="E23" s="246" t="s">
        <v>2827</v>
      </c>
      <c r="F23" s="239"/>
      <c r="G23" s="239" t="s">
        <v>17439</v>
      </c>
      <c r="H23" s="239"/>
      <c r="I23" s="643" t="s">
        <v>17460</v>
      </c>
      <c r="J23" s="239" t="s">
        <v>17461</v>
      </c>
      <c r="K23" s="623" t="s">
        <v>2308</v>
      </c>
      <c r="L23" s="628"/>
      <c r="M23" s="628"/>
      <c r="N23" s="628"/>
      <c r="O23" s="628"/>
      <c r="P23" s="628"/>
      <c r="Q23" s="628"/>
      <c r="R23" s="628"/>
      <c r="S23" s="628"/>
      <c r="T23" s="243" t="s">
        <v>1650</v>
      </c>
      <c r="U23" s="243" t="s">
        <v>17462</v>
      </c>
      <c r="V23" s="243" t="s">
        <v>6271</v>
      </c>
      <c r="W23" s="243" t="s">
        <v>2464</v>
      </c>
      <c r="X23" s="239" t="s">
        <v>2849</v>
      </c>
    </row>
    <row r="24" spans="1:25">
      <c r="A24" s="238">
        <v>13</v>
      </c>
      <c r="B24" s="243" t="s">
        <v>17463</v>
      </c>
      <c r="C24" s="243" t="s">
        <v>17464</v>
      </c>
      <c r="D24" s="243" t="s">
        <v>2088</v>
      </c>
      <c r="E24" s="246" t="s">
        <v>2089</v>
      </c>
      <c r="F24" s="239"/>
      <c r="G24" s="239" t="s">
        <v>17439</v>
      </c>
      <c r="H24" s="239"/>
      <c r="I24" s="239"/>
      <c r="J24" s="239" t="s">
        <v>17461</v>
      </c>
      <c r="K24" s="623" t="s">
        <v>2308</v>
      </c>
      <c r="L24" s="628"/>
      <c r="M24" s="628"/>
      <c r="N24" s="628"/>
      <c r="O24" s="628"/>
      <c r="P24" s="628"/>
      <c r="Q24" s="628"/>
      <c r="R24" s="628"/>
      <c r="S24" s="628"/>
      <c r="T24" s="243" t="s">
        <v>1650</v>
      </c>
      <c r="U24" s="243" t="s">
        <v>17465</v>
      </c>
      <c r="V24" s="243" t="s">
        <v>17466</v>
      </c>
      <c r="W24" s="243" t="s">
        <v>2356</v>
      </c>
      <c r="X24" s="301" t="s">
        <v>2849</v>
      </c>
    </row>
    <row r="25" spans="1:25">
      <c r="A25" s="238">
        <v>14</v>
      </c>
      <c r="B25" s="243" t="s">
        <v>17467</v>
      </c>
      <c r="C25" s="243" t="s">
        <v>17468</v>
      </c>
      <c r="D25" s="243" t="s">
        <v>2096</v>
      </c>
      <c r="E25" s="246" t="s">
        <v>2097</v>
      </c>
      <c r="F25" s="239"/>
      <c r="G25" s="239" t="s">
        <v>17439</v>
      </c>
      <c r="H25" s="239"/>
      <c r="I25" s="239"/>
      <c r="J25" s="239" t="s">
        <v>17469</v>
      </c>
      <c r="K25" s="623" t="s">
        <v>2308</v>
      </c>
      <c r="L25" s="628"/>
      <c r="M25" s="628"/>
      <c r="N25" s="628"/>
      <c r="O25" s="628"/>
      <c r="P25" s="628"/>
      <c r="Q25" s="628"/>
      <c r="R25" s="628"/>
      <c r="S25" s="628"/>
      <c r="T25" s="243" t="s">
        <v>1650</v>
      </c>
      <c r="U25" s="243" t="s">
        <v>2345</v>
      </c>
      <c r="V25" s="243" t="s">
        <v>4200</v>
      </c>
      <c r="W25" s="243" t="s">
        <v>2356</v>
      </c>
      <c r="X25" s="239" t="s">
        <v>2849</v>
      </c>
    </row>
    <row r="26" spans="1:25">
      <c r="A26" s="238">
        <v>15</v>
      </c>
      <c r="B26" s="243" t="s">
        <v>17470</v>
      </c>
      <c r="C26" s="243" t="s">
        <v>17471</v>
      </c>
      <c r="D26" s="243" t="s">
        <v>2088</v>
      </c>
      <c r="E26" s="246" t="s">
        <v>2089</v>
      </c>
      <c r="F26" s="239"/>
      <c r="G26" s="239" t="s">
        <v>17439</v>
      </c>
      <c r="H26" s="239"/>
      <c r="I26" s="239"/>
      <c r="J26" s="239" t="s">
        <v>17472</v>
      </c>
      <c r="K26" s="623" t="s">
        <v>2308</v>
      </c>
      <c r="L26" s="628"/>
      <c r="M26" s="628"/>
      <c r="N26" s="628"/>
      <c r="O26" s="628"/>
      <c r="P26" s="628"/>
      <c r="Q26" s="628"/>
      <c r="R26" s="628"/>
      <c r="S26" s="628"/>
      <c r="T26" s="243" t="s">
        <v>1650</v>
      </c>
      <c r="U26" s="243" t="s">
        <v>17473</v>
      </c>
      <c r="V26" s="243" t="s">
        <v>17474</v>
      </c>
      <c r="W26" s="243" t="s">
        <v>2356</v>
      </c>
      <c r="X26" s="239" t="s">
        <v>2849</v>
      </c>
    </row>
    <row r="27" spans="1:25">
      <c r="A27" s="238">
        <v>16</v>
      </c>
      <c r="B27" s="632" t="s">
        <v>17475</v>
      </c>
      <c r="C27" s="243" t="s">
        <v>17476</v>
      </c>
      <c r="D27" s="243" t="s">
        <v>2066</v>
      </c>
      <c r="E27" s="246" t="s">
        <v>2067</v>
      </c>
      <c r="F27" s="239"/>
      <c r="G27" s="239" t="s">
        <v>17439</v>
      </c>
      <c r="H27" s="239"/>
      <c r="I27" s="239"/>
      <c r="J27" s="239" t="s">
        <v>17477</v>
      </c>
      <c r="K27" s="623" t="s">
        <v>2308</v>
      </c>
      <c r="L27" s="628"/>
      <c r="M27" s="628"/>
      <c r="N27" s="628"/>
      <c r="O27" s="628"/>
      <c r="P27" s="628"/>
      <c r="Q27" s="628"/>
      <c r="R27" s="628"/>
      <c r="S27" s="628"/>
      <c r="T27" s="243" t="s">
        <v>1650</v>
      </c>
      <c r="U27" s="243" t="s">
        <v>17478</v>
      </c>
      <c r="V27" s="243" t="s">
        <v>8148</v>
      </c>
      <c r="W27" s="243" t="s">
        <v>2356</v>
      </c>
      <c r="X27" s="239" t="s">
        <v>2849</v>
      </c>
    </row>
    <row r="28" spans="1:25">
      <c r="A28" s="238">
        <v>17</v>
      </c>
      <c r="B28" s="243" t="s">
        <v>17479</v>
      </c>
      <c r="C28" s="243" t="s">
        <v>17480</v>
      </c>
      <c r="D28" s="243" t="s">
        <v>2078</v>
      </c>
      <c r="E28" s="246" t="s">
        <v>2079</v>
      </c>
      <c r="F28" s="239"/>
      <c r="G28" s="239" t="s">
        <v>17439</v>
      </c>
      <c r="H28" s="239"/>
      <c r="I28" s="239"/>
      <c r="J28" s="239" t="s">
        <v>17481</v>
      </c>
      <c r="K28" s="623" t="s">
        <v>2308</v>
      </c>
      <c r="L28" s="628"/>
      <c r="M28" s="628"/>
      <c r="N28" s="628"/>
      <c r="O28" s="628"/>
      <c r="P28" s="628"/>
      <c r="Q28" s="628"/>
      <c r="R28" s="628"/>
      <c r="S28" s="628"/>
      <c r="T28" s="243" t="s">
        <v>1650</v>
      </c>
      <c r="U28" s="243" t="s">
        <v>17482</v>
      </c>
      <c r="V28" s="243" t="s">
        <v>3653</v>
      </c>
      <c r="W28" s="243" t="s">
        <v>5143</v>
      </c>
      <c r="X28" s="239" t="s">
        <v>2849</v>
      </c>
    </row>
    <row r="29" spans="1:25">
      <c r="A29" s="238">
        <v>18</v>
      </c>
      <c r="B29" s="239" t="s">
        <v>17483</v>
      </c>
      <c r="C29" s="243" t="s">
        <v>17484</v>
      </c>
      <c r="D29" s="243" t="s">
        <v>2272</v>
      </c>
      <c r="E29" s="246" t="s">
        <v>2273</v>
      </c>
      <c r="F29" s="239"/>
      <c r="G29" s="239" t="s">
        <v>17439</v>
      </c>
      <c r="H29" s="239"/>
      <c r="I29" s="239"/>
      <c r="J29" s="239"/>
      <c r="K29" s="623" t="s">
        <v>2308</v>
      </c>
      <c r="L29" s="628"/>
      <c r="M29" s="628"/>
      <c r="N29" s="628"/>
      <c r="O29" s="628"/>
      <c r="P29" s="628"/>
      <c r="Q29" s="628"/>
      <c r="R29" s="628"/>
      <c r="S29" s="628"/>
      <c r="T29" s="243" t="s">
        <v>1650</v>
      </c>
      <c r="U29" s="243" t="s">
        <v>61</v>
      </c>
      <c r="V29" s="243" t="s">
        <v>17485</v>
      </c>
      <c r="W29" s="243" t="s">
        <v>2306</v>
      </c>
      <c r="X29" s="239" t="s">
        <v>2849</v>
      </c>
    </row>
    <row r="30" spans="1:25">
      <c r="A30" s="238">
        <v>19</v>
      </c>
      <c r="B30" s="243" t="s">
        <v>17486</v>
      </c>
      <c r="C30" s="243" t="s">
        <v>17487</v>
      </c>
      <c r="D30" s="243" t="s">
        <v>2078</v>
      </c>
      <c r="E30" s="246" t="s">
        <v>2079</v>
      </c>
      <c r="F30" s="239"/>
      <c r="G30" s="239" t="s">
        <v>17439</v>
      </c>
      <c r="H30" s="239"/>
      <c r="I30" s="239"/>
      <c r="J30" s="239"/>
      <c r="K30" s="623" t="s">
        <v>2308</v>
      </c>
      <c r="L30" s="628"/>
      <c r="M30" s="628"/>
      <c r="N30" s="628"/>
      <c r="O30" s="628"/>
      <c r="P30" s="628"/>
      <c r="Q30" s="628"/>
      <c r="R30" s="628"/>
      <c r="S30" s="628"/>
      <c r="T30" s="243" t="s">
        <v>1650</v>
      </c>
      <c r="U30" s="243" t="s">
        <v>17486</v>
      </c>
      <c r="V30" s="243" t="s">
        <v>17488</v>
      </c>
      <c r="W30" s="243" t="s">
        <v>2306</v>
      </c>
      <c r="X30" s="239" t="s">
        <v>2849</v>
      </c>
    </row>
    <row r="31" spans="1:25">
      <c r="A31" s="238">
        <v>20</v>
      </c>
      <c r="B31" s="243" t="s">
        <v>5634</v>
      </c>
      <c r="C31" s="243" t="s">
        <v>5635</v>
      </c>
      <c r="D31" s="243" t="s">
        <v>2272</v>
      </c>
      <c r="E31" s="246" t="s">
        <v>2273</v>
      </c>
      <c r="F31" s="239"/>
      <c r="G31" s="239" t="s">
        <v>17439</v>
      </c>
      <c r="H31" s="239"/>
      <c r="I31" s="239"/>
      <c r="J31" s="591"/>
      <c r="K31" s="623" t="s">
        <v>2308</v>
      </c>
      <c r="L31" s="628"/>
      <c r="M31" s="628"/>
      <c r="N31" s="628"/>
      <c r="O31" s="628"/>
      <c r="P31" s="628"/>
      <c r="Q31" s="628"/>
      <c r="R31" s="628"/>
      <c r="S31" s="628"/>
      <c r="T31" s="243" t="s">
        <v>1650</v>
      </c>
      <c r="U31" s="243" t="s">
        <v>5634</v>
      </c>
      <c r="V31" s="243" t="s">
        <v>5266</v>
      </c>
      <c r="W31" s="243" t="s">
        <v>2306</v>
      </c>
      <c r="X31" s="239" t="s">
        <v>2849</v>
      </c>
    </row>
    <row r="32" spans="1:25" s="649" customFormat="1">
      <c r="A32" s="651">
        <v>21</v>
      </c>
      <c r="B32" s="652" t="s">
        <v>17489</v>
      </c>
      <c r="C32" s="652" t="s">
        <v>17490</v>
      </c>
      <c r="D32" s="652" t="s">
        <v>3050</v>
      </c>
      <c r="E32" s="653" t="s">
        <v>2085</v>
      </c>
      <c r="F32" s="654"/>
      <c r="G32" s="654" t="s">
        <v>17439</v>
      </c>
      <c r="H32" s="654"/>
      <c r="I32" s="654" t="s">
        <v>2702</v>
      </c>
      <c r="J32" s="654" t="s">
        <v>17491</v>
      </c>
      <c r="K32" s="657" t="s">
        <v>2286</v>
      </c>
      <c r="L32" s="654"/>
      <c r="M32" s="654"/>
      <c r="N32" s="654"/>
      <c r="O32" s="654"/>
      <c r="P32" s="654"/>
      <c r="Q32" s="654"/>
      <c r="R32" s="654"/>
      <c r="S32" s="654"/>
      <c r="T32" s="652" t="s">
        <v>1650</v>
      </c>
      <c r="U32" s="652" t="s">
        <v>17489</v>
      </c>
      <c r="V32" s="652" t="s">
        <v>17492</v>
      </c>
      <c r="W32" s="652" t="s">
        <v>2464</v>
      </c>
      <c r="X32" s="654" t="s">
        <v>2849</v>
      </c>
    </row>
    <row r="33" spans="1:24" s="649" customFormat="1">
      <c r="A33" s="651">
        <v>22</v>
      </c>
      <c r="B33" s="652" t="s">
        <v>17493</v>
      </c>
      <c r="C33" s="652" t="s">
        <v>17494</v>
      </c>
      <c r="D33" s="652" t="s">
        <v>2815</v>
      </c>
      <c r="E33" s="653" t="s">
        <v>2816</v>
      </c>
      <c r="F33" s="654"/>
      <c r="G33" s="654"/>
      <c r="H33" s="654"/>
      <c r="I33" s="654" t="s">
        <v>2702</v>
      </c>
      <c r="J33" s="654" t="s">
        <v>17495</v>
      </c>
      <c r="K33" s="657" t="s">
        <v>2286</v>
      </c>
      <c r="L33" s="654"/>
      <c r="M33" s="654"/>
      <c r="N33" s="654"/>
      <c r="O33" s="654"/>
      <c r="P33" s="654"/>
      <c r="Q33" s="654"/>
      <c r="R33" s="654"/>
      <c r="S33" s="654"/>
      <c r="T33" s="652" t="s">
        <v>1650</v>
      </c>
      <c r="U33" s="652" t="s">
        <v>17493</v>
      </c>
      <c r="V33" s="652" t="s">
        <v>17494</v>
      </c>
      <c r="W33" s="652" t="s">
        <v>5143</v>
      </c>
      <c r="X33" s="654" t="s">
        <v>2849</v>
      </c>
    </row>
    <row r="34" spans="1:24" s="650" customFormat="1">
      <c r="A34" s="651">
        <v>23</v>
      </c>
      <c r="B34" s="652" t="s">
        <v>3045</v>
      </c>
      <c r="C34" s="652" t="s">
        <v>3046</v>
      </c>
      <c r="D34" s="652" t="s">
        <v>3175</v>
      </c>
      <c r="E34" s="655" t="s">
        <v>2241</v>
      </c>
      <c r="F34" s="652"/>
      <c r="G34" s="652"/>
      <c r="H34" s="652"/>
      <c r="I34" s="652" t="s">
        <v>2702</v>
      </c>
      <c r="J34" s="654" t="s">
        <v>17495</v>
      </c>
      <c r="K34" s="658" t="s">
        <v>2286</v>
      </c>
      <c r="L34" s="652"/>
      <c r="M34" s="652"/>
      <c r="N34" s="652"/>
      <c r="O34" s="652"/>
      <c r="P34" s="652"/>
      <c r="Q34" s="652"/>
      <c r="R34" s="652"/>
      <c r="S34" s="652"/>
      <c r="T34" s="652" t="s">
        <v>1650</v>
      </c>
      <c r="U34" s="652" t="s">
        <v>3045</v>
      </c>
      <c r="V34" s="652" t="s">
        <v>4181</v>
      </c>
      <c r="W34" s="652" t="s">
        <v>2316</v>
      </c>
      <c r="X34" s="652" t="s">
        <v>2849</v>
      </c>
    </row>
    <row r="35" spans="1:24" s="649" customFormat="1">
      <c r="A35" s="651">
        <v>24</v>
      </c>
      <c r="B35" s="652" t="s">
        <v>17496</v>
      </c>
      <c r="C35" s="652" t="s">
        <v>17497</v>
      </c>
      <c r="D35" s="652" t="s">
        <v>2807</v>
      </c>
      <c r="E35" s="653" t="s">
        <v>2808</v>
      </c>
      <c r="F35" s="654"/>
      <c r="G35" s="654"/>
      <c r="H35" s="654"/>
      <c r="I35" s="654"/>
      <c r="J35" s="654" t="s">
        <v>17495</v>
      </c>
      <c r="K35" s="657" t="s">
        <v>2286</v>
      </c>
      <c r="L35" s="654"/>
      <c r="M35" s="654"/>
      <c r="N35" s="654"/>
      <c r="O35" s="654"/>
      <c r="P35" s="654"/>
      <c r="Q35" s="654"/>
      <c r="R35" s="654"/>
      <c r="S35" s="654"/>
      <c r="T35" s="652" t="s">
        <v>1650</v>
      </c>
      <c r="U35" s="652" t="s">
        <v>17496</v>
      </c>
      <c r="V35" s="652" t="s">
        <v>17498</v>
      </c>
      <c r="W35" s="652" t="s">
        <v>2316</v>
      </c>
      <c r="X35" s="654" t="s">
        <v>2849</v>
      </c>
    </row>
    <row r="36" spans="1:24" s="649" customFormat="1">
      <c r="A36" s="651">
        <v>25</v>
      </c>
      <c r="B36" s="652" t="s">
        <v>17499</v>
      </c>
      <c r="C36" s="652" t="s">
        <v>17500</v>
      </c>
      <c r="D36" s="652" t="s">
        <v>2100</v>
      </c>
      <c r="E36" s="653" t="s">
        <v>2101</v>
      </c>
      <c r="F36" s="654"/>
      <c r="G36" s="654"/>
      <c r="H36" s="654"/>
      <c r="I36" s="654"/>
      <c r="J36" s="654" t="s">
        <v>17495</v>
      </c>
      <c r="K36" s="657" t="s">
        <v>2286</v>
      </c>
      <c r="L36" s="654"/>
      <c r="M36" s="654"/>
      <c r="N36" s="654"/>
      <c r="O36" s="654"/>
      <c r="P36" s="654"/>
      <c r="Q36" s="654"/>
      <c r="R36" s="654"/>
      <c r="S36" s="654"/>
      <c r="T36" s="652" t="s">
        <v>1650</v>
      </c>
      <c r="U36" s="652" t="s">
        <v>17499</v>
      </c>
      <c r="V36" s="652" t="s">
        <v>11914</v>
      </c>
      <c r="W36" s="652" t="s">
        <v>2340</v>
      </c>
      <c r="X36" s="654" t="s">
        <v>2849</v>
      </c>
    </row>
    <row r="37" spans="1:24" s="649" customFormat="1">
      <c r="A37" s="651">
        <v>26</v>
      </c>
      <c r="B37" s="652" t="s">
        <v>2076</v>
      </c>
      <c r="C37" s="652" t="s">
        <v>2077</v>
      </c>
      <c r="D37" s="652" t="s">
        <v>3175</v>
      </c>
      <c r="E37" s="653" t="s">
        <v>2241</v>
      </c>
      <c r="F37" s="654"/>
      <c r="G37" s="654"/>
      <c r="H37" s="654"/>
      <c r="I37" s="659" t="s">
        <v>2726</v>
      </c>
      <c r="J37" s="654" t="s">
        <v>17495</v>
      </c>
      <c r="K37" s="657" t="s">
        <v>2286</v>
      </c>
      <c r="L37" s="654"/>
      <c r="M37" s="654"/>
      <c r="N37" s="654"/>
      <c r="O37" s="654"/>
      <c r="P37" s="654"/>
      <c r="Q37" s="654"/>
      <c r="R37" s="654"/>
      <c r="S37" s="654"/>
      <c r="T37" s="652" t="s">
        <v>1650</v>
      </c>
      <c r="U37" s="652" t="s">
        <v>3461</v>
      </c>
      <c r="V37" s="652" t="s">
        <v>4941</v>
      </c>
      <c r="W37" s="652" t="s">
        <v>2340</v>
      </c>
      <c r="X37" s="654" t="s">
        <v>2849</v>
      </c>
    </row>
    <row r="38" spans="1:24" s="649" customFormat="1">
      <c r="A38" s="651">
        <v>27</v>
      </c>
      <c r="B38" s="652" t="s">
        <v>3174</v>
      </c>
      <c r="C38" s="652" t="s">
        <v>2818</v>
      </c>
      <c r="D38" s="652" t="s">
        <v>2803</v>
      </c>
      <c r="E38" s="653" t="s">
        <v>2804</v>
      </c>
      <c r="F38" s="654"/>
      <c r="G38" s="654"/>
      <c r="H38" s="654"/>
      <c r="I38" s="659" t="s">
        <v>2868</v>
      </c>
      <c r="J38" s="654" t="s">
        <v>17495</v>
      </c>
      <c r="K38" s="657" t="s">
        <v>2286</v>
      </c>
      <c r="L38" s="654"/>
      <c r="M38" s="654"/>
      <c r="N38" s="654"/>
      <c r="O38" s="654"/>
      <c r="P38" s="654"/>
      <c r="Q38" s="654"/>
      <c r="R38" s="654"/>
      <c r="S38" s="654"/>
      <c r="T38" s="652" t="s">
        <v>1650</v>
      </c>
      <c r="U38" s="652" t="s">
        <v>2817</v>
      </c>
      <c r="V38" s="652" t="s">
        <v>3622</v>
      </c>
      <c r="W38" s="652" t="s">
        <v>2340</v>
      </c>
      <c r="X38" s="654" t="s">
        <v>2849</v>
      </c>
    </row>
    <row r="39" spans="1:24" s="649" customFormat="1">
      <c r="A39" s="651">
        <v>28</v>
      </c>
      <c r="B39" s="652" t="s">
        <v>3852</v>
      </c>
      <c r="C39" s="652" t="s">
        <v>4871</v>
      </c>
      <c r="D39" s="652" t="s">
        <v>2684</v>
      </c>
      <c r="E39" s="653" t="s">
        <v>2884</v>
      </c>
      <c r="F39" s="656"/>
      <c r="G39" s="656"/>
      <c r="H39" s="654"/>
      <c r="I39" s="656"/>
      <c r="J39" s="654" t="s">
        <v>17495</v>
      </c>
      <c r="K39" s="657" t="s">
        <v>2286</v>
      </c>
      <c r="L39" s="654"/>
      <c r="M39" s="654"/>
      <c r="N39" s="654"/>
      <c r="O39" s="654"/>
      <c r="P39" s="654"/>
      <c r="Q39" s="654"/>
      <c r="R39" s="654"/>
      <c r="S39" s="654"/>
      <c r="T39" s="652" t="s">
        <v>1650</v>
      </c>
      <c r="U39" s="652" t="s">
        <v>17501</v>
      </c>
      <c r="V39" s="652" t="s">
        <v>17502</v>
      </c>
      <c r="W39" s="652" t="s">
        <v>16598</v>
      </c>
      <c r="X39" s="654" t="s">
        <v>2849</v>
      </c>
    </row>
    <row r="40" spans="1:24" s="649" customFormat="1">
      <c r="A40" s="651">
        <v>29</v>
      </c>
      <c r="B40" s="652" t="s">
        <v>17503</v>
      </c>
      <c r="C40" s="652" t="s">
        <v>17504</v>
      </c>
      <c r="D40" s="652" t="s">
        <v>2733</v>
      </c>
      <c r="E40" s="653" t="s">
        <v>2621</v>
      </c>
      <c r="F40" s="654"/>
      <c r="G40" s="654"/>
      <c r="H40" s="654"/>
      <c r="I40" s="654"/>
      <c r="J40" s="654" t="s">
        <v>17495</v>
      </c>
      <c r="K40" s="660" t="s">
        <v>2286</v>
      </c>
      <c r="L40" s="654"/>
      <c r="M40" s="654"/>
      <c r="N40" s="654"/>
      <c r="O40" s="654"/>
      <c r="P40" s="654"/>
      <c r="Q40" s="654"/>
      <c r="R40" s="654"/>
      <c r="S40" s="654"/>
      <c r="T40" s="652" t="s">
        <v>1650</v>
      </c>
      <c r="U40" s="652" t="s">
        <v>17503</v>
      </c>
      <c r="V40" s="652" t="s">
        <v>17505</v>
      </c>
      <c r="W40" s="652" t="s">
        <v>17506</v>
      </c>
      <c r="X40" s="654" t="s">
        <v>2849</v>
      </c>
    </row>
    <row r="41" spans="1:24" s="649" customFormat="1">
      <c r="A41" s="651">
        <v>30</v>
      </c>
      <c r="B41" s="652" t="s">
        <v>15385</v>
      </c>
      <c r="C41" s="652" t="s">
        <v>15386</v>
      </c>
      <c r="D41" s="652" t="s">
        <v>2803</v>
      </c>
      <c r="E41" s="653" t="s">
        <v>2804</v>
      </c>
      <c r="F41" s="654"/>
      <c r="G41" s="654"/>
      <c r="H41" s="654"/>
      <c r="I41" s="654"/>
      <c r="J41" s="654" t="s">
        <v>17495</v>
      </c>
      <c r="K41" s="660" t="s">
        <v>2286</v>
      </c>
      <c r="L41" s="661"/>
      <c r="M41" s="661"/>
      <c r="N41" s="661"/>
      <c r="O41" s="661"/>
      <c r="P41" s="661"/>
      <c r="Q41" s="661"/>
      <c r="R41" s="661"/>
      <c r="S41" s="661"/>
      <c r="T41" s="652" t="s">
        <v>1650</v>
      </c>
      <c r="U41" s="652" t="s">
        <v>17507</v>
      </c>
      <c r="V41" s="652" t="s">
        <v>17508</v>
      </c>
      <c r="W41" s="652" t="s">
        <v>2356</v>
      </c>
      <c r="X41" s="654" t="s">
        <v>2849</v>
      </c>
    </row>
  </sheetData>
  <phoneticPr fontId="5" type="noConversion"/>
  <dataValidations count="4">
    <dataValidation type="list" allowBlank="1" showInputMessage="1" showErrorMessage="1" sqref="B6" xr:uid="{00000000-0002-0000-0201-000000000000}">
      <formula1>"Mi: Minute,H: Hour,D: Daily,W: Weekly,M: Monthly,Y: Yearly"</formula1>
    </dataValidation>
    <dataValidation type="list" allowBlank="1" showInputMessage="1" showErrorMessage="1" sqref="B7 B9 L7:L9" xr:uid="{00000000-0002-0000-0201-000001000000}">
      <formula1>"替换,追加"</formula1>
    </dataValidation>
    <dataValidation type="list" allowBlank="1" showInputMessage="1" showErrorMessage="1" sqref="K12:K15 K17:K41" xr:uid="{00000000-0002-0000-0201-000002000000}">
      <formula1>"匹配,基线特有,本地扩充,废弃"</formula1>
    </dataValidation>
    <dataValidation type="list" allowBlank="1" showInputMessage="1" showErrorMessage="1" sqref="O4:O6" xr:uid="{00000000-0002-0000-0201-000003000000}">
      <formula1>"left join,inner join,union,union all"</formula1>
    </dataValidation>
  </dataValidations>
  <hyperlinks>
    <hyperlink ref="A1" location="目录!A1" display="返回" xr:uid="{00000000-0004-0000-0201-000000000000}"/>
  </hyperlinks>
  <pageMargins left="0.75" right="0.75" top="1" bottom="1" header="0.51180555555555596" footer="0.51180555555555596"/>
  <pageSetup paperSize="9" orientation="portrait"/>
  <legacyDrawing r:id="rId1"/>
</worksheet>
</file>

<file path=xl/worksheets/sheet2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Y48"/>
  <sheetViews>
    <sheetView workbookViewId="0"/>
  </sheetViews>
  <sheetFormatPr defaultColWidth="9" defaultRowHeight="13.8"/>
  <cols>
    <col min="1" max="1" width="9" style="215"/>
    <col min="2" max="2" width="16.44140625" style="215" customWidth="1"/>
    <col min="3" max="3" width="14.109375" style="215" customWidth="1"/>
    <col min="4" max="4" width="15.21875" style="215" customWidth="1"/>
    <col min="5" max="5" width="12.109375" style="215" customWidth="1"/>
    <col min="6" max="6" width="9" style="215" hidden="1" customWidth="1"/>
    <col min="7" max="7" width="9.109375" style="215" hidden="1" customWidth="1"/>
    <col min="8" max="9" width="9" style="215" hidden="1" customWidth="1"/>
    <col min="10" max="10" width="9" style="215"/>
    <col min="11" max="11" width="11.33203125" style="215" customWidth="1"/>
    <col min="12" max="19" width="9" style="215" hidden="1" customWidth="1"/>
    <col min="20" max="20" width="21.33203125" style="215" customWidth="1"/>
    <col min="21" max="21" width="13" style="215" customWidth="1"/>
    <col min="22" max="22" width="11.33203125" style="215" customWidth="1"/>
    <col min="23" max="23" width="13.109375" style="215" customWidth="1"/>
    <col min="24" max="24" width="11.33203125" style="215" customWidth="1"/>
    <col min="25" max="16384" width="9" style="215"/>
  </cols>
  <sheetData>
    <row r="1" spans="1:25" s="64" customFormat="1" ht="15.6">
      <c r="A1" s="2" t="s">
        <v>2037</v>
      </c>
      <c r="B1" s="3"/>
      <c r="C1" s="3"/>
      <c r="D1" s="3"/>
      <c r="E1" s="3"/>
      <c r="F1" s="3"/>
      <c r="G1" s="3"/>
      <c r="H1" s="3"/>
      <c r="I1" s="3"/>
      <c r="J1" s="3"/>
      <c r="K1" s="3"/>
      <c r="L1" s="3"/>
      <c r="M1" s="3"/>
      <c r="N1" s="3"/>
      <c r="O1" s="3"/>
      <c r="P1" s="3"/>
      <c r="Q1" s="3"/>
      <c r="R1" s="3"/>
      <c r="S1" s="3"/>
      <c r="T1" s="52"/>
      <c r="U1" s="52"/>
      <c r="V1" s="52"/>
      <c r="W1" s="52"/>
      <c r="X1" s="52"/>
    </row>
    <row r="2" spans="1:25" s="64" customFormat="1" ht="15.6">
      <c r="A2" s="4" t="s">
        <v>2038</v>
      </c>
      <c r="B2" s="5"/>
      <c r="C2" s="5"/>
      <c r="D2" s="5"/>
      <c r="E2" s="5"/>
      <c r="F2" s="5"/>
      <c r="G2" s="5"/>
      <c r="H2" s="5"/>
      <c r="I2" s="5"/>
      <c r="J2" s="5"/>
      <c r="K2" s="5"/>
      <c r="L2" s="34" t="s">
        <v>2830</v>
      </c>
      <c r="M2" s="35"/>
      <c r="N2" s="35"/>
      <c r="O2" s="35"/>
      <c r="P2" s="35"/>
      <c r="Q2" s="35"/>
      <c r="R2" s="35"/>
      <c r="S2" s="35"/>
      <c r="T2" s="53" t="s">
        <v>2039</v>
      </c>
      <c r="U2" s="54"/>
      <c r="V2" s="54"/>
      <c r="W2" s="54"/>
      <c r="X2" s="55"/>
    </row>
    <row r="3" spans="1:25" s="64" customFormat="1" ht="15.6">
      <c r="A3" s="6" t="s">
        <v>2040</v>
      </c>
      <c r="B3" s="124" t="s">
        <v>1656</v>
      </c>
      <c r="C3" s="8"/>
      <c r="D3" s="8"/>
      <c r="E3" s="8"/>
      <c r="F3" s="8"/>
      <c r="G3" s="8"/>
      <c r="H3" s="8"/>
      <c r="I3" s="8"/>
      <c r="J3" s="8"/>
      <c r="K3" s="8"/>
      <c r="L3" s="36" t="s">
        <v>2831</v>
      </c>
      <c r="M3" s="37" t="s">
        <v>2832</v>
      </c>
      <c r="N3" s="37" t="s">
        <v>2833</v>
      </c>
      <c r="O3" s="37" t="s">
        <v>2834</v>
      </c>
      <c r="P3" s="37" t="s">
        <v>2835</v>
      </c>
      <c r="Q3" s="37" t="s">
        <v>2836</v>
      </c>
      <c r="R3" s="37" t="s">
        <v>2837</v>
      </c>
      <c r="S3" s="56" t="s">
        <v>73</v>
      </c>
      <c r="T3" s="57" t="s">
        <v>2041</v>
      </c>
      <c r="U3" s="58" t="s">
        <v>2042</v>
      </c>
      <c r="V3" s="58"/>
      <c r="W3" s="59"/>
      <c r="X3" s="60"/>
    </row>
    <row r="4" spans="1:25" s="64" customFormat="1" ht="15.6">
      <c r="A4" s="9" t="s">
        <v>2042</v>
      </c>
      <c r="B4" s="10" t="s">
        <v>1657</v>
      </c>
      <c r="C4" s="8"/>
      <c r="D4" s="8"/>
      <c r="E4" s="8"/>
      <c r="F4" s="8"/>
      <c r="G4" s="8"/>
      <c r="H4" s="8"/>
      <c r="I4" s="8"/>
      <c r="J4" s="8"/>
      <c r="K4" s="8"/>
      <c r="L4" s="38" t="s">
        <v>4149</v>
      </c>
      <c r="M4" s="39" t="e">
        <f>VLOOKUP(B3,[2]目录!#REF!,4,0)</f>
        <v>#REF!</v>
      </c>
      <c r="N4" s="40"/>
      <c r="O4" s="41"/>
      <c r="P4" s="42"/>
      <c r="Q4" s="42"/>
      <c r="R4" s="42"/>
      <c r="S4" s="61"/>
      <c r="T4" s="62" t="s">
        <v>2301</v>
      </c>
      <c r="U4" s="243" t="s">
        <v>1659</v>
      </c>
      <c r="V4" s="63"/>
      <c r="W4" s="11"/>
      <c r="X4" s="63"/>
    </row>
    <row r="5" spans="1:25" s="64" customFormat="1" ht="15.6">
      <c r="A5" s="9" t="s">
        <v>2041</v>
      </c>
      <c r="B5" s="11" t="s">
        <v>2043</v>
      </c>
      <c r="C5" s="8"/>
      <c r="D5" s="8"/>
      <c r="E5" s="8"/>
      <c r="F5" s="8"/>
      <c r="G5" s="8"/>
      <c r="H5" s="8"/>
      <c r="I5" s="8"/>
      <c r="J5" s="8"/>
      <c r="K5" s="8"/>
      <c r="L5" s="43"/>
      <c r="M5" s="42"/>
      <c r="N5" s="42"/>
      <c r="O5" s="41"/>
      <c r="P5" s="42"/>
      <c r="Q5" s="42"/>
      <c r="R5" s="42"/>
      <c r="S5" s="61"/>
      <c r="T5" s="62"/>
      <c r="U5" s="243"/>
      <c r="V5" s="63"/>
      <c r="W5" s="11"/>
      <c r="X5" s="63"/>
    </row>
    <row r="6" spans="1:25" s="64" customFormat="1" ht="15.6">
      <c r="A6" s="9" t="s">
        <v>2044</v>
      </c>
      <c r="B6" s="12" t="s">
        <v>14426</v>
      </c>
      <c r="C6" s="8"/>
      <c r="D6" s="8"/>
      <c r="E6" s="8"/>
      <c r="F6" s="8"/>
      <c r="G6" s="8"/>
      <c r="H6" s="8"/>
      <c r="I6" s="8"/>
      <c r="J6" s="8"/>
      <c r="K6" s="8"/>
      <c r="L6" s="43"/>
      <c r="M6" s="42"/>
      <c r="N6" s="42"/>
      <c r="O6" s="41"/>
      <c r="P6" s="42"/>
      <c r="Q6" s="42"/>
      <c r="R6" s="42"/>
      <c r="S6" s="61"/>
      <c r="T6" s="62"/>
      <c r="U6" s="124"/>
      <c r="V6" s="63"/>
      <c r="W6" s="11"/>
      <c r="X6" s="63"/>
    </row>
    <row r="7" spans="1:25" s="64" customFormat="1" ht="15.6">
      <c r="A7" s="9" t="s">
        <v>2046</v>
      </c>
      <c r="B7" s="13" t="s">
        <v>2047</v>
      </c>
      <c r="C7" s="8"/>
      <c r="D7" s="8"/>
      <c r="E7" s="8"/>
      <c r="F7" s="8"/>
      <c r="G7" s="8"/>
      <c r="H7" s="8"/>
      <c r="I7" s="8"/>
      <c r="J7" s="8"/>
      <c r="K7" s="8"/>
      <c r="L7" s="43"/>
      <c r="M7" s="42"/>
      <c r="N7" s="42"/>
      <c r="O7" s="42"/>
      <c r="P7" s="42"/>
      <c r="Q7" s="42"/>
      <c r="R7" s="42"/>
      <c r="S7" s="61"/>
      <c r="T7" s="62"/>
      <c r="U7" s="65"/>
      <c r="V7" s="63"/>
      <c r="W7" s="11"/>
      <c r="X7" s="63"/>
    </row>
    <row r="8" spans="1:25" s="64" customFormat="1" ht="15.6">
      <c r="A8" s="9" t="s">
        <v>2048</v>
      </c>
      <c r="B8" s="11" t="s">
        <v>17509</v>
      </c>
      <c r="C8" s="8"/>
      <c r="D8" s="8"/>
      <c r="E8" s="8"/>
      <c r="F8" s="8"/>
      <c r="G8" s="8"/>
      <c r="H8" s="8"/>
      <c r="I8" s="8"/>
      <c r="J8" s="8"/>
      <c r="K8" s="8"/>
      <c r="L8" s="43"/>
      <c r="M8" s="42"/>
      <c r="N8" s="42"/>
      <c r="O8" s="42"/>
      <c r="P8" s="42"/>
      <c r="Q8" s="42"/>
      <c r="R8" s="42"/>
      <c r="S8" s="61"/>
      <c r="T8" s="62"/>
      <c r="U8" s="65"/>
      <c r="V8" s="63"/>
      <c r="W8" s="11"/>
      <c r="X8" s="63"/>
    </row>
    <row r="9" spans="1:25" s="64" customFormat="1" ht="15.6">
      <c r="A9" s="9"/>
      <c r="B9" s="13"/>
      <c r="C9" s="8"/>
      <c r="D9" s="8"/>
      <c r="E9" s="8"/>
      <c r="F9" s="8"/>
      <c r="G9" s="8"/>
      <c r="H9" s="8"/>
      <c r="I9" s="8"/>
      <c r="J9" s="8"/>
      <c r="K9" s="8"/>
      <c r="L9" s="44"/>
      <c r="M9" s="45"/>
      <c r="N9" s="45"/>
      <c r="O9" s="45"/>
      <c r="P9" s="45"/>
      <c r="Q9" s="45"/>
      <c r="R9" s="45"/>
      <c r="S9" s="66"/>
      <c r="T9" s="43"/>
      <c r="U9" s="42"/>
      <c r="V9" s="42"/>
      <c r="W9" s="61"/>
      <c r="X9" s="67"/>
    </row>
    <row r="10" spans="1:25" s="64" customFormat="1" ht="15.6">
      <c r="A10" s="4" t="s">
        <v>2049</v>
      </c>
      <c r="B10" s="5"/>
      <c r="C10" s="5"/>
      <c r="D10" s="5"/>
      <c r="E10" s="5"/>
      <c r="F10" s="5"/>
      <c r="G10" s="5"/>
      <c r="H10" s="5"/>
      <c r="I10" s="5"/>
      <c r="J10" s="5"/>
      <c r="K10" s="5"/>
      <c r="L10" s="34" t="s">
        <v>2839</v>
      </c>
      <c r="M10" s="35"/>
      <c r="N10" s="35"/>
      <c r="O10" s="35"/>
      <c r="P10" s="35"/>
      <c r="Q10" s="35"/>
      <c r="R10" s="35"/>
      <c r="S10" s="35"/>
      <c r="T10" s="53" t="s">
        <v>2050</v>
      </c>
      <c r="U10" s="54"/>
      <c r="V10" s="54"/>
      <c r="W10" s="54"/>
      <c r="X10" s="55"/>
    </row>
    <row r="11" spans="1:25" s="64" customFormat="1" ht="15.6">
      <c r="A11" s="14" t="s">
        <v>49</v>
      </c>
      <c r="B11" s="15" t="s">
        <v>2051</v>
      </c>
      <c r="C11" s="15" t="s">
        <v>2052</v>
      </c>
      <c r="D11" s="15" t="s">
        <v>2053</v>
      </c>
      <c r="E11" s="15" t="s">
        <v>2054</v>
      </c>
      <c r="F11" s="15" t="s">
        <v>2055</v>
      </c>
      <c r="G11" s="15"/>
      <c r="H11" s="15" t="s">
        <v>2056</v>
      </c>
      <c r="I11" s="15" t="s">
        <v>2057</v>
      </c>
      <c r="J11" s="15" t="s">
        <v>73</v>
      </c>
      <c r="K11" s="46" t="s">
        <v>2058</v>
      </c>
      <c r="L11" s="47" t="s">
        <v>2831</v>
      </c>
      <c r="M11" s="48" t="s">
        <v>2832</v>
      </c>
      <c r="N11" s="48" t="s">
        <v>2840</v>
      </c>
      <c r="O11" s="48" t="s">
        <v>2841</v>
      </c>
      <c r="P11" s="48" t="s">
        <v>2842</v>
      </c>
      <c r="Q11" s="48" t="s">
        <v>2843</v>
      </c>
      <c r="R11" s="48" t="s">
        <v>2844</v>
      </c>
      <c r="S11" s="68" t="s">
        <v>73</v>
      </c>
      <c r="T11" s="69" t="s">
        <v>2059</v>
      </c>
      <c r="U11" s="70" t="s">
        <v>2060</v>
      </c>
      <c r="V11" s="70" t="s">
        <v>2061</v>
      </c>
      <c r="W11" s="71" t="s">
        <v>2062</v>
      </c>
      <c r="X11" s="70" t="s">
        <v>2063</v>
      </c>
    </row>
    <row r="12" spans="1:25">
      <c r="A12" s="238">
        <v>1</v>
      </c>
      <c r="B12" s="239" t="s">
        <v>2304</v>
      </c>
      <c r="C12" s="239" t="s">
        <v>2670</v>
      </c>
      <c r="D12" s="239" t="s">
        <v>2078</v>
      </c>
      <c r="E12" s="239" t="s">
        <v>2079</v>
      </c>
      <c r="F12" s="239" t="s">
        <v>79</v>
      </c>
      <c r="G12" s="239"/>
      <c r="H12" s="591"/>
      <c r="I12" s="239" t="s">
        <v>2702</v>
      </c>
      <c r="J12" s="239"/>
      <c r="K12" s="406" t="s">
        <v>2308</v>
      </c>
      <c r="L12" s="239"/>
      <c r="M12" s="239"/>
      <c r="N12" s="239"/>
      <c r="O12" s="239"/>
      <c r="P12" s="239"/>
      <c r="Q12" s="239"/>
      <c r="R12" s="239"/>
      <c r="S12" s="239"/>
      <c r="T12" s="243" t="s">
        <v>1659</v>
      </c>
      <c r="U12" s="239" t="s">
        <v>16245</v>
      </c>
      <c r="V12" s="239" t="s">
        <v>2671</v>
      </c>
      <c r="W12" s="239" t="s">
        <v>2272</v>
      </c>
      <c r="X12" s="239" t="s">
        <v>2849</v>
      </c>
      <c r="Y12" s="579"/>
    </row>
    <row r="13" spans="1:25">
      <c r="A13" s="238">
        <v>2</v>
      </c>
      <c r="B13" s="239" t="s">
        <v>222</v>
      </c>
      <c r="C13" s="239" t="s">
        <v>2234</v>
      </c>
      <c r="D13" s="239" t="s">
        <v>3991</v>
      </c>
      <c r="E13" s="239" t="s">
        <v>2108</v>
      </c>
      <c r="F13" s="239" t="s">
        <v>79</v>
      </c>
      <c r="G13" s="239" t="s">
        <v>17510</v>
      </c>
      <c r="H13" s="591"/>
      <c r="I13" s="239"/>
      <c r="J13" s="239"/>
      <c r="K13" s="406" t="s">
        <v>2308</v>
      </c>
      <c r="L13" s="239"/>
      <c r="M13" s="239"/>
      <c r="N13" s="239"/>
      <c r="O13" s="239"/>
      <c r="P13" s="239"/>
      <c r="Q13" s="239"/>
      <c r="R13" s="239"/>
      <c r="S13" s="239"/>
      <c r="T13" s="243" t="s">
        <v>1659</v>
      </c>
      <c r="U13" s="239" t="s">
        <v>17511</v>
      </c>
      <c r="V13" s="239" t="s">
        <v>17512</v>
      </c>
      <c r="W13" s="239" t="s">
        <v>2729</v>
      </c>
      <c r="X13" s="239" t="s">
        <v>2849</v>
      </c>
      <c r="Y13" s="579"/>
    </row>
    <row r="14" spans="1:25">
      <c r="A14" s="238">
        <v>3</v>
      </c>
      <c r="B14" s="239" t="s">
        <v>105</v>
      </c>
      <c r="C14" s="239" t="s">
        <v>2239</v>
      </c>
      <c r="D14" s="239" t="s">
        <v>3175</v>
      </c>
      <c r="E14" s="239" t="s">
        <v>2241</v>
      </c>
      <c r="F14" s="239"/>
      <c r="G14" s="239" t="s">
        <v>17513</v>
      </c>
      <c r="H14" s="591"/>
      <c r="I14" s="239" t="s">
        <v>2702</v>
      </c>
      <c r="J14" s="239"/>
      <c r="K14" s="406" t="s">
        <v>2308</v>
      </c>
      <c r="L14" s="239"/>
      <c r="M14" s="239"/>
      <c r="N14" s="239"/>
      <c r="O14" s="239"/>
      <c r="P14" s="239"/>
      <c r="Q14" s="239"/>
      <c r="R14" s="239"/>
      <c r="S14" s="239"/>
      <c r="T14" s="243" t="s">
        <v>1659</v>
      </c>
      <c r="U14" s="239" t="s">
        <v>17514</v>
      </c>
      <c r="V14" s="239" t="s">
        <v>17515</v>
      </c>
      <c r="W14" s="239" t="s">
        <v>2278</v>
      </c>
      <c r="X14" s="239" t="s">
        <v>2849</v>
      </c>
      <c r="Y14" s="579"/>
    </row>
    <row r="15" spans="1:25" ht="12" customHeight="1">
      <c r="A15" s="238">
        <v>4</v>
      </c>
      <c r="B15" s="261" t="s">
        <v>17437</v>
      </c>
      <c r="C15" s="261" t="s">
        <v>17438</v>
      </c>
      <c r="D15" s="308" t="s">
        <v>3991</v>
      </c>
      <c r="E15" s="466" t="s">
        <v>2108</v>
      </c>
      <c r="F15" s="239" t="s">
        <v>79</v>
      </c>
      <c r="G15" s="239" t="s">
        <v>17510</v>
      </c>
      <c r="H15" s="591"/>
      <c r="I15" s="239" t="s">
        <v>17440</v>
      </c>
      <c r="J15" s="239"/>
      <c r="K15" s="406" t="s">
        <v>2308</v>
      </c>
      <c r="L15" s="239"/>
      <c r="M15" s="239"/>
      <c r="N15" s="239"/>
      <c r="O15" s="239"/>
      <c r="P15" s="239"/>
      <c r="Q15" s="239"/>
      <c r="R15" s="239"/>
      <c r="S15" s="239"/>
      <c r="T15" s="243" t="s">
        <v>1659</v>
      </c>
      <c r="U15" s="239" t="s">
        <v>12022</v>
      </c>
      <c r="V15" s="239" t="s">
        <v>5633</v>
      </c>
      <c r="W15" s="239" t="s">
        <v>2729</v>
      </c>
      <c r="X15" s="239" t="s">
        <v>2849</v>
      </c>
    </row>
    <row r="16" spans="1:25">
      <c r="A16" s="238">
        <v>5</v>
      </c>
      <c r="B16" s="243" t="s">
        <v>17443</v>
      </c>
      <c r="C16" s="239" t="s">
        <v>17516</v>
      </c>
      <c r="D16" s="239" t="s">
        <v>2811</v>
      </c>
      <c r="E16" s="239" t="s">
        <v>2812</v>
      </c>
      <c r="F16" s="239"/>
      <c r="G16" s="239" t="s">
        <v>17517</v>
      </c>
      <c r="H16" s="591"/>
      <c r="I16" s="239" t="s">
        <v>2702</v>
      </c>
      <c r="J16" s="239" t="s">
        <v>17518</v>
      </c>
      <c r="K16" s="406" t="s">
        <v>2308</v>
      </c>
      <c r="L16" s="239"/>
      <c r="M16" s="239"/>
      <c r="N16" s="239"/>
      <c r="O16" s="239"/>
      <c r="P16" s="239"/>
      <c r="Q16" s="239"/>
      <c r="R16" s="239"/>
      <c r="S16" s="239"/>
      <c r="T16" s="243" t="s">
        <v>1659</v>
      </c>
      <c r="U16" s="239" t="s">
        <v>17445</v>
      </c>
      <c r="V16" s="239" t="s">
        <v>17446</v>
      </c>
      <c r="W16" s="239" t="s">
        <v>2811</v>
      </c>
      <c r="X16" s="239" t="s">
        <v>2849</v>
      </c>
    </row>
    <row r="17" spans="1:25" ht="13.5" customHeight="1">
      <c r="A17" s="238">
        <v>6</v>
      </c>
      <c r="B17" s="239" t="s">
        <v>17431</v>
      </c>
      <c r="C17" s="239" t="s">
        <v>17432</v>
      </c>
      <c r="D17" s="239" t="s">
        <v>2278</v>
      </c>
      <c r="E17" s="239" t="s">
        <v>2827</v>
      </c>
      <c r="F17" s="239"/>
      <c r="G17" s="239" t="s">
        <v>17517</v>
      </c>
      <c r="H17" s="591"/>
      <c r="I17" s="239" t="s">
        <v>5677</v>
      </c>
      <c r="J17" s="239"/>
      <c r="K17" s="406" t="s">
        <v>2308</v>
      </c>
      <c r="L17" s="239"/>
      <c r="M17" s="239"/>
      <c r="N17" s="239"/>
      <c r="O17" s="239"/>
      <c r="P17" s="239"/>
      <c r="Q17" s="239"/>
      <c r="R17" s="239"/>
      <c r="S17" s="239"/>
      <c r="T17" s="243" t="s">
        <v>1659</v>
      </c>
      <c r="U17" s="239" t="s">
        <v>13982</v>
      </c>
      <c r="V17" s="239" t="s">
        <v>5510</v>
      </c>
      <c r="W17" s="239" t="s">
        <v>2100</v>
      </c>
      <c r="X17" s="239" t="s">
        <v>2849</v>
      </c>
    </row>
    <row r="18" spans="1:25">
      <c r="A18" s="238">
        <v>7</v>
      </c>
      <c r="B18" s="243" t="s">
        <v>17519</v>
      </c>
      <c r="C18" s="239" t="s">
        <v>17442</v>
      </c>
      <c r="D18" s="239" t="s">
        <v>2729</v>
      </c>
      <c r="E18" s="239" t="s">
        <v>2108</v>
      </c>
      <c r="F18" s="239"/>
      <c r="G18" s="239" t="s">
        <v>17517</v>
      </c>
      <c r="H18" s="591"/>
      <c r="I18" s="239" t="s">
        <v>2702</v>
      </c>
      <c r="J18" s="239"/>
      <c r="K18" s="406" t="s">
        <v>2308</v>
      </c>
      <c r="L18" s="239"/>
      <c r="M18" s="239"/>
      <c r="N18" s="239"/>
      <c r="O18" s="239"/>
      <c r="P18" s="239"/>
      <c r="Q18" s="239"/>
      <c r="R18" s="239"/>
      <c r="S18" s="239"/>
      <c r="T18" s="243" t="s">
        <v>1659</v>
      </c>
      <c r="U18" s="239" t="s">
        <v>5508</v>
      </c>
      <c r="V18" s="239" t="s">
        <v>4426</v>
      </c>
      <c r="W18" s="239" t="s">
        <v>2729</v>
      </c>
      <c r="X18" s="239" t="s">
        <v>2849</v>
      </c>
    </row>
    <row r="19" spans="1:25">
      <c r="A19" s="238">
        <v>8</v>
      </c>
      <c r="B19" s="239" t="s">
        <v>17454</v>
      </c>
      <c r="C19" s="239" t="s">
        <v>17455</v>
      </c>
      <c r="D19" s="239" t="s">
        <v>2189</v>
      </c>
      <c r="E19" s="239" t="s">
        <v>2190</v>
      </c>
      <c r="F19" s="239"/>
      <c r="G19" s="239" t="s">
        <v>17517</v>
      </c>
      <c r="H19" s="591"/>
      <c r="I19" s="239" t="s">
        <v>2702</v>
      </c>
      <c r="J19" s="239"/>
      <c r="K19" s="406" t="s">
        <v>2308</v>
      </c>
      <c r="L19" s="239"/>
      <c r="M19" s="239"/>
      <c r="N19" s="239"/>
      <c r="O19" s="239"/>
      <c r="P19" s="239"/>
      <c r="Q19" s="239"/>
      <c r="R19" s="239"/>
      <c r="S19" s="239"/>
      <c r="T19" s="243" t="s">
        <v>1659</v>
      </c>
      <c r="U19" s="239" t="s">
        <v>17451</v>
      </c>
      <c r="V19" s="239" t="s">
        <v>17456</v>
      </c>
      <c r="W19" s="239" t="s">
        <v>2100</v>
      </c>
      <c r="X19" s="239" t="s">
        <v>2849</v>
      </c>
    </row>
    <row r="20" spans="1:25">
      <c r="A20" s="238">
        <v>9</v>
      </c>
      <c r="B20" s="243" t="s">
        <v>17451</v>
      </c>
      <c r="C20" s="243" t="s">
        <v>17452</v>
      </c>
      <c r="D20" s="243" t="s">
        <v>2078</v>
      </c>
      <c r="E20" s="246" t="s">
        <v>2079</v>
      </c>
      <c r="F20" s="239"/>
      <c r="G20" s="239" t="s">
        <v>17517</v>
      </c>
      <c r="H20" s="591"/>
      <c r="I20" s="239" t="s">
        <v>17440</v>
      </c>
      <c r="J20" s="239"/>
      <c r="K20" s="406" t="s">
        <v>2308</v>
      </c>
      <c r="L20" s="239"/>
      <c r="M20" s="239"/>
      <c r="N20" s="239"/>
      <c r="O20" s="239"/>
      <c r="P20" s="239"/>
      <c r="Q20" s="239"/>
      <c r="R20" s="239"/>
      <c r="S20" s="239"/>
      <c r="T20" s="243" t="s">
        <v>1659</v>
      </c>
      <c r="U20" s="239" t="s">
        <v>17451</v>
      </c>
      <c r="V20" s="239" t="s">
        <v>17453</v>
      </c>
      <c r="W20" s="239" t="s">
        <v>2078</v>
      </c>
      <c r="X20" s="239" t="s">
        <v>2849</v>
      </c>
    </row>
    <row r="21" spans="1:25" ht="12.75" customHeight="1">
      <c r="A21" s="238">
        <v>10</v>
      </c>
      <c r="B21" s="239" t="s">
        <v>2369</v>
      </c>
      <c r="C21" s="239" t="s">
        <v>3434</v>
      </c>
      <c r="D21" s="239" t="s">
        <v>2803</v>
      </c>
      <c r="E21" s="239" t="s">
        <v>2804</v>
      </c>
      <c r="F21" s="239"/>
      <c r="G21" s="239" t="s">
        <v>17520</v>
      </c>
      <c r="H21" s="591"/>
      <c r="I21" s="239" t="s">
        <v>1605</v>
      </c>
      <c r="J21" s="239" t="s">
        <v>17521</v>
      </c>
      <c r="K21" s="406" t="s">
        <v>2308</v>
      </c>
      <c r="L21" s="239"/>
      <c r="M21" s="239"/>
      <c r="N21" s="239"/>
      <c r="O21" s="239"/>
      <c r="P21" s="239"/>
      <c r="Q21" s="239"/>
      <c r="R21" s="239"/>
      <c r="S21" s="239"/>
      <c r="T21" s="243" t="s">
        <v>1659</v>
      </c>
      <c r="U21" s="239" t="s">
        <v>16262</v>
      </c>
      <c r="V21" s="239" t="s">
        <v>3434</v>
      </c>
      <c r="W21" s="239" t="s">
        <v>3898</v>
      </c>
      <c r="X21" s="239" t="s">
        <v>2849</v>
      </c>
    </row>
    <row r="22" spans="1:25">
      <c r="A22" s="238">
        <v>11</v>
      </c>
      <c r="B22" s="239" t="s">
        <v>14402</v>
      </c>
      <c r="C22" s="239" t="s">
        <v>16263</v>
      </c>
      <c r="D22" s="239" t="s">
        <v>3212</v>
      </c>
      <c r="E22" s="239" t="s">
        <v>2108</v>
      </c>
      <c r="F22" s="239"/>
      <c r="G22" s="239" t="s">
        <v>17517</v>
      </c>
      <c r="H22" s="591"/>
      <c r="I22" s="239" t="s">
        <v>2702</v>
      </c>
      <c r="J22" s="648" t="s">
        <v>17522</v>
      </c>
      <c r="K22" s="406" t="s">
        <v>2308</v>
      </c>
      <c r="L22" s="239"/>
      <c r="M22" s="239"/>
      <c r="N22" s="239"/>
      <c r="O22" s="239"/>
      <c r="P22" s="239"/>
      <c r="Q22" s="239"/>
      <c r="R22" s="239"/>
      <c r="S22" s="239"/>
      <c r="T22" s="243" t="s">
        <v>1659</v>
      </c>
      <c r="U22" s="239" t="s">
        <v>1863</v>
      </c>
      <c r="V22" s="239" t="s">
        <v>2236</v>
      </c>
      <c r="W22" s="239" t="s">
        <v>2729</v>
      </c>
      <c r="X22" s="239" t="s">
        <v>2849</v>
      </c>
    </row>
    <row r="23" spans="1:25">
      <c r="A23" s="238">
        <v>12</v>
      </c>
      <c r="B23" s="239" t="s">
        <v>17523</v>
      </c>
      <c r="C23" s="239" t="s">
        <v>17524</v>
      </c>
      <c r="D23" s="239" t="s">
        <v>2096</v>
      </c>
      <c r="E23" s="239" t="s">
        <v>2097</v>
      </c>
      <c r="F23" s="239"/>
      <c r="G23" s="239" t="s">
        <v>17517</v>
      </c>
      <c r="H23" s="591"/>
      <c r="I23" s="239" t="s">
        <v>2702</v>
      </c>
      <c r="J23" s="239"/>
      <c r="K23" s="406" t="s">
        <v>2308</v>
      </c>
      <c r="L23" s="239"/>
      <c r="M23" s="239"/>
      <c r="N23" s="239"/>
      <c r="O23" s="239"/>
      <c r="P23" s="239"/>
      <c r="Q23" s="239"/>
      <c r="R23" s="239"/>
      <c r="S23" s="239"/>
      <c r="T23" s="243" t="s">
        <v>1659</v>
      </c>
      <c r="U23" s="239" t="s">
        <v>2345</v>
      </c>
      <c r="V23" s="239" t="s">
        <v>4200</v>
      </c>
      <c r="W23" s="239" t="s">
        <v>2088</v>
      </c>
      <c r="X23" s="239" t="s">
        <v>2849</v>
      </c>
    </row>
    <row r="24" spans="1:25">
      <c r="A24" s="238">
        <v>13</v>
      </c>
      <c r="B24" s="239" t="s">
        <v>17525</v>
      </c>
      <c r="C24" s="239" t="s">
        <v>17526</v>
      </c>
      <c r="D24" s="239" t="s">
        <v>2100</v>
      </c>
      <c r="E24" s="239" t="s">
        <v>2101</v>
      </c>
      <c r="F24" s="239"/>
      <c r="G24" s="239" t="s">
        <v>17510</v>
      </c>
      <c r="H24" s="591"/>
      <c r="I24" s="239"/>
      <c r="J24" s="1962" t="s">
        <v>17527</v>
      </c>
      <c r="K24" s="406" t="s">
        <v>2308</v>
      </c>
      <c r="L24" s="239"/>
      <c r="M24" s="239"/>
      <c r="N24" s="239"/>
      <c r="O24" s="239"/>
      <c r="P24" s="239"/>
      <c r="Q24" s="239"/>
      <c r="R24" s="239"/>
      <c r="S24" s="239"/>
      <c r="T24" s="243" t="s">
        <v>1659</v>
      </c>
      <c r="U24" s="239" t="s">
        <v>16981</v>
      </c>
      <c r="V24" s="239" t="s">
        <v>8148</v>
      </c>
      <c r="W24" s="239" t="s">
        <v>2088</v>
      </c>
      <c r="X24" s="239" t="s">
        <v>2849</v>
      </c>
    </row>
    <row r="25" spans="1:25">
      <c r="A25" s="238">
        <v>14</v>
      </c>
      <c r="B25" s="308" t="s">
        <v>17528</v>
      </c>
      <c r="C25" s="239" t="s">
        <v>15898</v>
      </c>
      <c r="D25" s="239" t="s">
        <v>2272</v>
      </c>
      <c r="E25" s="239" t="s">
        <v>2273</v>
      </c>
      <c r="F25" s="239"/>
      <c r="G25" s="239" t="s">
        <v>17510</v>
      </c>
      <c r="H25" s="591"/>
      <c r="I25" s="239" t="s">
        <v>2702</v>
      </c>
      <c r="J25" s="239" t="s">
        <v>17529</v>
      </c>
      <c r="K25" s="406" t="s">
        <v>2308</v>
      </c>
      <c r="L25" s="239"/>
      <c r="M25" s="239"/>
      <c r="N25" s="239"/>
      <c r="O25" s="239"/>
      <c r="P25" s="239"/>
      <c r="Q25" s="239"/>
      <c r="R25" s="239"/>
      <c r="S25" s="239"/>
      <c r="T25" s="243" t="s">
        <v>1659</v>
      </c>
      <c r="U25" s="239" t="s">
        <v>17530</v>
      </c>
      <c r="V25" s="239" t="s">
        <v>5658</v>
      </c>
      <c r="W25" s="239" t="s">
        <v>2272</v>
      </c>
      <c r="X25" s="239" t="s">
        <v>2849</v>
      </c>
      <c r="Y25" s="579"/>
    </row>
    <row r="26" spans="1:25">
      <c r="A26" s="238">
        <v>15</v>
      </c>
      <c r="B26" s="308" t="s">
        <v>17531</v>
      </c>
      <c r="C26" s="239" t="s">
        <v>5672</v>
      </c>
      <c r="D26" s="239" t="s">
        <v>2272</v>
      </c>
      <c r="E26" s="239" t="s">
        <v>2273</v>
      </c>
      <c r="F26" s="239"/>
      <c r="G26" s="239" t="s">
        <v>17510</v>
      </c>
      <c r="H26" s="591"/>
      <c r="I26" s="239" t="s">
        <v>2702</v>
      </c>
      <c r="J26" s="239"/>
      <c r="K26" s="406" t="s">
        <v>2308</v>
      </c>
      <c r="L26" s="239"/>
      <c r="M26" s="239"/>
      <c r="N26" s="239"/>
      <c r="O26" s="239"/>
      <c r="P26" s="239"/>
      <c r="Q26" s="239"/>
      <c r="R26" s="239"/>
      <c r="S26" s="239"/>
      <c r="T26" s="243" t="s">
        <v>1659</v>
      </c>
      <c r="U26" s="239" t="s">
        <v>17532</v>
      </c>
      <c r="V26" s="239" t="s">
        <v>5629</v>
      </c>
      <c r="W26" s="239" t="s">
        <v>2272</v>
      </c>
      <c r="X26" s="239" t="s">
        <v>2849</v>
      </c>
      <c r="Y26" s="579"/>
    </row>
    <row r="27" spans="1:25">
      <c r="A27" s="238">
        <v>16</v>
      </c>
      <c r="B27" s="239" t="s">
        <v>61</v>
      </c>
      <c r="C27" s="239" t="s">
        <v>17533</v>
      </c>
      <c r="D27" s="239" t="s">
        <v>2272</v>
      </c>
      <c r="E27" s="239" t="s">
        <v>2273</v>
      </c>
      <c r="F27" s="239"/>
      <c r="G27" s="239" t="s">
        <v>17517</v>
      </c>
      <c r="H27" s="591"/>
      <c r="I27" s="239" t="s">
        <v>2702</v>
      </c>
      <c r="J27" s="239" t="s">
        <v>17534</v>
      </c>
      <c r="K27" s="406" t="s">
        <v>2308</v>
      </c>
      <c r="L27" s="239"/>
      <c r="M27" s="239"/>
      <c r="N27" s="239"/>
      <c r="O27" s="239"/>
      <c r="P27" s="239"/>
      <c r="Q27" s="239"/>
      <c r="R27" s="239"/>
      <c r="S27" s="239"/>
      <c r="T27" s="243" t="s">
        <v>1659</v>
      </c>
      <c r="U27" s="239" t="s">
        <v>61</v>
      </c>
      <c r="V27" s="239" t="s">
        <v>17485</v>
      </c>
      <c r="W27" s="239" t="s">
        <v>2272</v>
      </c>
      <c r="X27" s="239" t="s">
        <v>2849</v>
      </c>
    </row>
    <row r="28" spans="1:25" s="603" customFormat="1">
      <c r="A28" s="318">
        <v>17</v>
      </c>
      <c r="B28" s="321" t="s">
        <v>3174</v>
      </c>
      <c r="C28" s="321" t="s">
        <v>2818</v>
      </c>
      <c r="D28" s="321" t="s">
        <v>2803</v>
      </c>
      <c r="E28" s="321" t="s">
        <v>2804</v>
      </c>
      <c r="F28" s="321"/>
      <c r="G28" s="321"/>
      <c r="H28" s="321"/>
      <c r="I28" s="321" t="s">
        <v>2702</v>
      </c>
      <c r="J28" s="321" t="s">
        <v>17535</v>
      </c>
      <c r="K28" s="520" t="s">
        <v>2286</v>
      </c>
      <c r="L28" s="321"/>
      <c r="M28" s="321"/>
      <c r="N28" s="321"/>
      <c r="O28" s="321"/>
      <c r="P28" s="321"/>
      <c r="Q28" s="321"/>
      <c r="R28" s="321"/>
      <c r="S28" s="321"/>
      <c r="T28" s="320" t="s">
        <v>1659</v>
      </c>
      <c r="U28" s="321" t="s">
        <v>17536</v>
      </c>
      <c r="V28" s="321" t="s">
        <v>3622</v>
      </c>
      <c r="W28" s="321" t="s">
        <v>2096</v>
      </c>
      <c r="X28" s="321" t="s">
        <v>2849</v>
      </c>
    </row>
    <row r="48" spans="13:13" ht="96.6">
      <c r="M48" s="606" t="s">
        <v>518</v>
      </c>
    </row>
  </sheetData>
  <phoneticPr fontId="5" type="noConversion"/>
  <dataValidations count="4">
    <dataValidation type="list" allowBlank="1" showInputMessage="1" showErrorMessage="1" sqref="B6" xr:uid="{00000000-0002-0000-0301-000000000000}">
      <formula1>"Mi: Minute,H: Hour,D: Daily,W: Weekly,M: Monthly,Y: Yearly"</formula1>
    </dataValidation>
    <dataValidation type="list" allowBlank="1" showInputMessage="1" showErrorMessage="1" sqref="B7 B9 L7:L9" xr:uid="{00000000-0002-0000-0301-000001000000}">
      <formula1>"替换,追加"</formula1>
    </dataValidation>
    <dataValidation type="list" allowBlank="1" showInputMessage="1" showErrorMessage="1" sqref="K12:K28" xr:uid="{00000000-0002-0000-0301-000002000000}">
      <formula1>"匹配,基线特有,本地扩充,废弃"</formula1>
    </dataValidation>
    <dataValidation type="list" allowBlank="1" showInputMessage="1" showErrorMessage="1" sqref="O4:O6" xr:uid="{00000000-0002-0000-0301-000003000000}">
      <formula1>"left join,inner join,union,union all"</formula1>
    </dataValidation>
  </dataValidations>
  <hyperlinks>
    <hyperlink ref="A1" location="目录!A1" display="返回" xr:uid="{00000000-0004-0000-0301-000000000000}"/>
  </hyperlinks>
  <pageMargins left="0.75" right="0.75" top="1" bottom="1" header="0.51180555555555596" footer="0.51180555555555596"/>
  <pageSetup paperSize="9" orientation="portrait"/>
  <legacyDrawing r:id="rId1"/>
</worksheet>
</file>

<file path=xl/worksheets/sheet2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X29"/>
  <sheetViews>
    <sheetView workbookViewId="0">
      <selection activeCell="S22" sqref="S22"/>
    </sheetView>
  </sheetViews>
  <sheetFormatPr defaultColWidth="9" defaultRowHeight="13.8"/>
  <cols>
    <col min="1" max="1" width="9" style="215"/>
    <col min="2" max="2" width="12.77734375" style="215" customWidth="1"/>
    <col min="3" max="3" width="14.109375" style="215" customWidth="1"/>
    <col min="4" max="4" width="15.21875" style="215" customWidth="1"/>
    <col min="5" max="5" width="12.109375" style="215" customWidth="1"/>
    <col min="6" max="9" width="9" style="215"/>
    <col min="10" max="10" width="11.33203125" style="215" customWidth="1"/>
    <col min="11" max="18" width="9" style="215" hidden="1" customWidth="1"/>
    <col min="19" max="19" width="21.33203125" style="215" customWidth="1"/>
    <col min="20" max="20" width="18.6640625" style="215" customWidth="1"/>
    <col min="21" max="21" width="18.21875" style="215" customWidth="1"/>
    <col min="22" max="22" width="13.109375" style="215" customWidth="1"/>
    <col min="23" max="23" width="11.33203125" style="215" customWidth="1"/>
    <col min="24" max="16384" width="9" style="215"/>
  </cols>
  <sheetData>
    <row r="1" spans="1:24" s="247" customFormat="1" ht="15.6">
      <c r="A1" s="2" t="s">
        <v>2037</v>
      </c>
      <c r="B1" s="249"/>
      <c r="C1" s="249"/>
      <c r="D1" s="249"/>
      <c r="E1" s="249"/>
      <c r="F1" s="249"/>
      <c r="G1" s="249"/>
      <c r="H1" s="249"/>
      <c r="I1" s="249"/>
      <c r="J1" s="249"/>
      <c r="K1" s="249"/>
      <c r="L1" s="249"/>
      <c r="M1" s="249"/>
      <c r="N1" s="249"/>
      <c r="O1" s="249"/>
      <c r="P1" s="249"/>
      <c r="Q1" s="249"/>
      <c r="R1" s="249"/>
      <c r="S1" s="276"/>
      <c r="T1" s="276"/>
      <c r="U1" s="276"/>
      <c r="V1" s="276"/>
      <c r="W1" s="276"/>
    </row>
    <row r="2" spans="1:24" s="247" customFormat="1" ht="15.6">
      <c r="A2" s="250" t="s">
        <v>2038</v>
      </c>
      <c r="B2" s="251"/>
      <c r="C2" s="251"/>
      <c r="D2" s="251"/>
      <c r="E2" s="251"/>
      <c r="F2" s="251"/>
      <c r="G2" s="251"/>
      <c r="H2" s="251"/>
      <c r="I2" s="251"/>
      <c r="J2" s="251"/>
      <c r="K2" s="262" t="s">
        <v>2830</v>
      </c>
      <c r="L2" s="263"/>
      <c r="M2" s="263"/>
      <c r="N2" s="263"/>
      <c r="O2" s="263"/>
      <c r="P2" s="263"/>
      <c r="Q2" s="263"/>
      <c r="R2" s="263"/>
      <c r="S2" s="277" t="s">
        <v>2039</v>
      </c>
      <c r="T2" s="278"/>
      <c r="U2" s="278"/>
      <c r="V2" s="278"/>
      <c r="W2" s="292"/>
    </row>
    <row r="3" spans="1:24" s="247" customFormat="1" ht="15.6">
      <c r="A3" s="252" t="s">
        <v>2040</v>
      </c>
      <c r="B3" s="124" t="s">
        <v>1663</v>
      </c>
      <c r="C3" s="253"/>
      <c r="D3" s="253"/>
      <c r="E3" s="253"/>
      <c r="F3" s="253"/>
      <c r="G3" s="253"/>
      <c r="H3" s="253"/>
      <c r="I3" s="253"/>
      <c r="J3" s="253"/>
      <c r="K3" s="264" t="s">
        <v>2831</v>
      </c>
      <c r="L3" s="265" t="s">
        <v>2832</v>
      </c>
      <c r="M3" s="265" t="s">
        <v>2833</v>
      </c>
      <c r="N3" s="265" t="s">
        <v>2834</v>
      </c>
      <c r="O3" s="265" t="s">
        <v>2835</v>
      </c>
      <c r="P3" s="265" t="s">
        <v>2836</v>
      </c>
      <c r="Q3" s="265" t="s">
        <v>2837</v>
      </c>
      <c r="R3" s="279" t="s">
        <v>73</v>
      </c>
      <c r="S3" s="280" t="s">
        <v>2041</v>
      </c>
      <c r="T3" s="281" t="s">
        <v>2042</v>
      </c>
      <c r="U3" s="281"/>
      <c r="V3" s="293"/>
      <c r="W3" s="294"/>
    </row>
    <row r="4" spans="1:24" s="247" customFormat="1" ht="15.6">
      <c r="A4" s="254" t="s">
        <v>2042</v>
      </c>
      <c r="B4" s="10" t="s">
        <v>1664</v>
      </c>
      <c r="C4" s="253"/>
      <c r="D4" s="253"/>
      <c r="E4" s="253"/>
      <c r="F4" s="253"/>
      <c r="G4" s="253"/>
      <c r="H4" s="253"/>
      <c r="I4" s="253"/>
      <c r="J4" s="253"/>
      <c r="K4" s="266" t="s">
        <v>4149</v>
      </c>
      <c r="L4" s="267" t="e">
        <f>VLOOKUP(B3,[2]目录!#REF!,4,0)</f>
        <v>#REF!</v>
      </c>
      <c r="M4" s="282"/>
      <c r="N4" s="283"/>
      <c r="O4" s="269"/>
      <c r="P4" s="269"/>
      <c r="Q4" s="269"/>
      <c r="R4" s="284"/>
      <c r="S4" s="285" t="s">
        <v>2301</v>
      </c>
      <c r="T4" s="243" t="s">
        <v>1665</v>
      </c>
      <c r="U4" s="295"/>
      <c r="V4" s="255"/>
      <c r="W4" s="295"/>
    </row>
    <row r="5" spans="1:24" s="247" customFormat="1" ht="15.6">
      <c r="A5" s="254" t="s">
        <v>2041</v>
      </c>
      <c r="B5" s="255" t="s">
        <v>2043</v>
      </c>
      <c r="C5" s="253"/>
      <c r="D5" s="253"/>
      <c r="E5" s="253"/>
      <c r="F5" s="253"/>
      <c r="G5" s="253"/>
      <c r="H5" s="253"/>
      <c r="I5" s="253"/>
      <c r="J5" s="253"/>
      <c r="K5" s="268"/>
      <c r="L5" s="269"/>
      <c r="M5" s="269"/>
      <c r="N5" s="283"/>
      <c r="O5" s="269"/>
      <c r="P5" s="269"/>
      <c r="Q5" s="269"/>
      <c r="R5" s="284"/>
      <c r="S5" s="285"/>
      <c r="T5" s="243"/>
      <c r="U5" s="295"/>
      <c r="V5" s="255"/>
      <c r="W5" s="295"/>
    </row>
    <row r="6" spans="1:24" s="247" customFormat="1" ht="15.6">
      <c r="A6" s="254" t="s">
        <v>2044</v>
      </c>
      <c r="B6" s="256" t="s">
        <v>2045</v>
      </c>
      <c r="C6" s="253"/>
      <c r="D6" s="253"/>
      <c r="E6" s="253"/>
      <c r="F6" s="253"/>
      <c r="G6" s="253"/>
      <c r="H6" s="253"/>
      <c r="I6" s="253"/>
      <c r="J6" s="253"/>
      <c r="K6" s="268"/>
      <c r="L6" s="269"/>
      <c r="M6" s="269"/>
      <c r="N6" s="283"/>
      <c r="O6" s="269"/>
      <c r="P6" s="269"/>
      <c r="Q6" s="269"/>
      <c r="R6" s="284"/>
      <c r="S6" s="285"/>
      <c r="T6" s="124"/>
      <c r="U6" s="295"/>
      <c r="V6" s="255"/>
      <c r="W6" s="295"/>
    </row>
    <row r="7" spans="1:24" s="247" customFormat="1" ht="15.6">
      <c r="A7" s="254" t="s">
        <v>2046</v>
      </c>
      <c r="B7" s="257" t="s">
        <v>2047</v>
      </c>
      <c r="C7" s="253"/>
      <c r="D7" s="253"/>
      <c r="E7" s="253"/>
      <c r="F7" s="253"/>
      <c r="G7" s="253"/>
      <c r="H7" s="253"/>
      <c r="I7" s="253"/>
      <c r="J7" s="253"/>
      <c r="K7" s="268"/>
      <c r="L7" s="269"/>
      <c r="M7" s="269"/>
      <c r="N7" s="269"/>
      <c r="O7" s="269"/>
      <c r="P7" s="269"/>
      <c r="Q7" s="269"/>
      <c r="R7" s="284"/>
      <c r="S7" s="285"/>
      <c r="T7" s="286"/>
      <c r="U7" s="295"/>
      <c r="V7" s="255"/>
      <c r="W7" s="295"/>
    </row>
    <row r="8" spans="1:24" s="247" customFormat="1" ht="15.6">
      <c r="A8" s="254" t="s">
        <v>2048</v>
      </c>
      <c r="B8" s="11" t="s">
        <v>17509</v>
      </c>
      <c r="C8" s="253"/>
      <c r="D8" s="253"/>
      <c r="E8" s="253"/>
      <c r="F8" s="253"/>
      <c r="G8" s="253"/>
      <c r="H8" s="253"/>
      <c r="I8" s="253"/>
      <c r="J8" s="253"/>
      <c r="K8" s="268"/>
      <c r="L8" s="269"/>
      <c r="M8" s="269"/>
      <c r="N8" s="269"/>
      <c r="O8" s="269"/>
      <c r="P8" s="269"/>
      <c r="Q8" s="269"/>
      <c r="R8" s="284"/>
      <c r="S8" s="285"/>
      <c r="T8" s="286"/>
      <c r="U8" s="295"/>
      <c r="V8" s="255"/>
      <c r="W8" s="295"/>
    </row>
    <row r="9" spans="1:24" s="247" customFormat="1" ht="15.6">
      <c r="A9" s="254"/>
      <c r="B9" s="257"/>
      <c r="C9" s="253"/>
      <c r="D9" s="253"/>
      <c r="E9" s="253"/>
      <c r="F9" s="253"/>
      <c r="G9" s="253"/>
      <c r="H9" s="253"/>
      <c r="I9" s="253"/>
      <c r="J9" s="253"/>
      <c r="K9" s="270"/>
      <c r="L9" s="271"/>
      <c r="M9" s="271"/>
      <c r="N9" s="271"/>
      <c r="O9" s="271"/>
      <c r="P9" s="271"/>
      <c r="Q9" s="271"/>
      <c r="R9" s="287"/>
      <c r="S9" s="268"/>
      <c r="T9" s="269"/>
      <c r="U9" s="269"/>
      <c r="V9" s="284"/>
      <c r="W9" s="296"/>
    </row>
    <row r="10" spans="1:24" s="247" customFormat="1" ht="15.6">
      <c r="A10" s="250" t="s">
        <v>2049</v>
      </c>
      <c r="B10" s="251"/>
      <c r="C10" s="251"/>
      <c r="D10" s="251"/>
      <c r="E10" s="251"/>
      <c r="F10" s="251"/>
      <c r="G10" s="251"/>
      <c r="H10" s="251"/>
      <c r="I10" s="251"/>
      <c r="J10" s="251"/>
      <c r="K10" s="262" t="s">
        <v>2839</v>
      </c>
      <c r="L10" s="263"/>
      <c r="M10" s="263"/>
      <c r="N10" s="263"/>
      <c r="O10" s="263"/>
      <c r="P10" s="263"/>
      <c r="Q10" s="263"/>
      <c r="R10" s="263"/>
      <c r="S10" s="277" t="s">
        <v>2050</v>
      </c>
      <c r="T10" s="278"/>
      <c r="U10" s="278"/>
      <c r="V10" s="278"/>
      <c r="W10" s="292"/>
    </row>
    <row r="11" spans="1:24" s="247" customFormat="1" ht="15.6">
      <c r="A11" s="258" t="s">
        <v>49</v>
      </c>
      <c r="B11" s="259" t="s">
        <v>2051</v>
      </c>
      <c r="C11" s="259" t="s">
        <v>2052</v>
      </c>
      <c r="D11" s="259" t="s">
        <v>2053</v>
      </c>
      <c r="E11" s="259" t="s">
        <v>2054</v>
      </c>
      <c r="F11" s="259" t="s">
        <v>2055</v>
      </c>
      <c r="G11" s="259" t="s">
        <v>2056</v>
      </c>
      <c r="H11" s="259" t="s">
        <v>2057</v>
      </c>
      <c r="I11" s="259" t="s">
        <v>73</v>
      </c>
      <c r="J11" s="272" t="s">
        <v>2058</v>
      </c>
      <c r="K11" s="273" t="s">
        <v>2831</v>
      </c>
      <c r="L11" s="274" t="s">
        <v>2832</v>
      </c>
      <c r="M11" s="274" t="s">
        <v>2840</v>
      </c>
      <c r="N11" s="274" t="s">
        <v>2841</v>
      </c>
      <c r="O11" s="274" t="s">
        <v>2842</v>
      </c>
      <c r="P11" s="274" t="s">
        <v>2843</v>
      </c>
      <c r="Q11" s="274" t="s">
        <v>2844</v>
      </c>
      <c r="R11" s="288" t="s">
        <v>73</v>
      </c>
      <c r="S11" s="289" t="s">
        <v>2059</v>
      </c>
      <c r="T11" s="290" t="s">
        <v>2060</v>
      </c>
      <c r="U11" s="290" t="s">
        <v>2061</v>
      </c>
      <c r="V11" s="297" t="s">
        <v>2062</v>
      </c>
      <c r="W11" s="290" t="s">
        <v>2063</v>
      </c>
    </row>
    <row r="12" spans="1:24">
      <c r="A12" s="238">
        <v>1</v>
      </c>
      <c r="B12" s="243" t="s">
        <v>2064</v>
      </c>
      <c r="C12" s="243" t="s">
        <v>2065</v>
      </c>
      <c r="D12" s="243" t="s">
        <v>2066</v>
      </c>
      <c r="E12" s="246" t="s">
        <v>2067</v>
      </c>
      <c r="F12" s="239" t="s">
        <v>79</v>
      </c>
      <c r="G12" s="239"/>
      <c r="H12" s="239" t="s">
        <v>2702</v>
      </c>
      <c r="I12" s="239"/>
      <c r="J12" s="275" t="s">
        <v>2308</v>
      </c>
      <c r="K12" s="239"/>
      <c r="L12" s="239"/>
      <c r="M12" s="239"/>
      <c r="N12" s="239"/>
      <c r="O12" s="239"/>
      <c r="P12" s="239"/>
      <c r="Q12" s="239"/>
      <c r="R12" s="239"/>
      <c r="S12" s="243" t="s">
        <v>1665</v>
      </c>
      <c r="T12" s="243" t="s">
        <v>17537</v>
      </c>
      <c r="U12" s="243" t="s">
        <v>4151</v>
      </c>
      <c r="V12" s="243" t="s">
        <v>17538</v>
      </c>
      <c r="W12" s="239" t="s">
        <v>2849</v>
      </c>
      <c r="X12" s="579"/>
    </row>
    <row r="13" spans="1:24">
      <c r="A13" s="238">
        <v>2</v>
      </c>
      <c r="B13" s="243" t="s">
        <v>222</v>
      </c>
      <c r="C13" s="243" t="s">
        <v>2234</v>
      </c>
      <c r="D13" s="243" t="s">
        <v>3991</v>
      </c>
      <c r="E13" s="246" t="s">
        <v>2108</v>
      </c>
      <c r="F13" s="239" t="s">
        <v>79</v>
      </c>
      <c r="G13" s="239"/>
      <c r="H13" s="239" t="s">
        <v>1605</v>
      </c>
      <c r="I13" s="239"/>
      <c r="J13" s="275" t="s">
        <v>2308</v>
      </c>
      <c r="K13" s="239"/>
      <c r="L13" s="239"/>
      <c r="M13" s="239"/>
      <c r="N13" s="239"/>
      <c r="O13" s="239"/>
      <c r="P13" s="239"/>
      <c r="Q13" s="239"/>
      <c r="R13" s="239"/>
      <c r="S13" s="243" t="s">
        <v>1665</v>
      </c>
      <c r="T13" s="243" t="s">
        <v>17539</v>
      </c>
      <c r="U13" s="243" t="s">
        <v>17540</v>
      </c>
      <c r="V13" s="243" t="s">
        <v>17541</v>
      </c>
      <c r="W13" s="239" t="s">
        <v>2849</v>
      </c>
      <c r="X13" s="579"/>
    </row>
    <row r="14" spans="1:24">
      <c r="A14" s="238">
        <v>3</v>
      </c>
      <c r="B14" s="243" t="s">
        <v>105</v>
      </c>
      <c r="C14" s="243" t="s">
        <v>2239</v>
      </c>
      <c r="D14" s="243" t="s">
        <v>3175</v>
      </c>
      <c r="E14" s="246" t="s">
        <v>2241</v>
      </c>
      <c r="F14" s="239"/>
      <c r="G14" s="239"/>
      <c r="H14" s="239" t="s">
        <v>2702</v>
      </c>
      <c r="I14" s="239"/>
      <c r="J14" s="275" t="s">
        <v>2308</v>
      </c>
      <c r="K14" s="239"/>
      <c r="L14" s="239"/>
      <c r="M14" s="239"/>
      <c r="N14" s="239"/>
      <c r="O14" s="239"/>
      <c r="P14" s="239"/>
      <c r="Q14" s="239"/>
      <c r="R14" s="239"/>
      <c r="S14" s="243" t="s">
        <v>1665</v>
      </c>
      <c r="T14" s="243" t="s">
        <v>17542</v>
      </c>
      <c r="U14" s="243" t="s">
        <v>17543</v>
      </c>
      <c r="V14" s="243" t="s">
        <v>10569</v>
      </c>
      <c r="W14" s="239" t="s">
        <v>2849</v>
      </c>
      <c r="X14" s="579"/>
    </row>
    <row r="15" spans="1:24">
      <c r="A15" s="238">
        <v>4</v>
      </c>
      <c r="B15" s="261" t="s">
        <v>17437</v>
      </c>
      <c r="C15" s="261" t="s">
        <v>17438</v>
      </c>
      <c r="D15" s="308" t="s">
        <v>3991</v>
      </c>
      <c r="E15" s="466" t="s">
        <v>2108</v>
      </c>
      <c r="F15" s="239"/>
      <c r="G15" s="239"/>
      <c r="H15" s="239" t="s">
        <v>17440</v>
      </c>
      <c r="I15" s="239"/>
      <c r="J15" s="275" t="s">
        <v>2308</v>
      </c>
      <c r="K15" s="239"/>
      <c r="L15" s="239"/>
      <c r="M15" s="239"/>
      <c r="N15" s="239"/>
      <c r="O15" s="239"/>
      <c r="P15" s="239"/>
      <c r="Q15" s="239"/>
      <c r="R15" s="239"/>
      <c r="S15" s="243" t="s">
        <v>1665</v>
      </c>
      <c r="T15" s="243" t="s">
        <v>17544</v>
      </c>
      <c r="U15" s="243" t="s">
        <v>17545</v>
      </c>
      <c r="V15" s="243" t="s">
        <v>17541</v>
      </c>
      <c r="W15" s="239" t="s">
        <v>2849</v>
      </c>
      <c r="X15" s="579"/>
    </row>
    <row r="16" spans="1:24">
      <c r="A16" s="238">
        <v>5</v>
      </c>
      <c r="B16" s="243" t="s">
        <v>17443</v>
      </c>
      <c r="C16" s="243" t="s">
        <v>17516</v>
      </c>
      <c r="D16" s="243" t="s">
        <v>2811</v>
      </c>
      <c r="E16" s="246" t="s">
        <v>2812</v>
      </c>
      <c r="F16" s="239"/>
      <c r="G16" s="239"/>
      <c r="H16" s="239" t="s">
        <v>2702</v>
      </c>
      <c r="I16" s="239" t="s">
        <v>17518</v>
      </c>
      <c r="J16" s="275" t="s">
        <v>2308</v>
      </c>
      <c r="K16" s="239"/>
      <c r="L16" s="239"/>
      <c r="M16" s="239"/>
      <c r="N16" s="239"/>
      <c r="O16" s="239"/>
      <c r="P16" s="239"/>
      <c r="Q16" s="239"/>
      <c r="R16" s="239"/>
      <c r="S16" s="243" t="s">
        <v>1665</v>
      </c>
      <c r="T16" s="243" t="s">
        <v>17546</v>
      </c>
      <c r="U16" s="243" t="s">
        <v>17547</v>
      </c>
      <c r="V16" s="243" t="s">
        <v>4937</v>
      </c>
      <c r="W16" s="239" t="s">
        <v>2849</v>
      </c>
    </row>
    <row r="17" spans="1:24">
      <c r="A17" s="238">
        <v>6</v>
      </c>
      <c r="B17" s="243" t="s">
        <v>17431</v>
      </c>
      <c r="C17" s="243" t="s">
        <v>17432</v>
      </c>
      <c r="D17" s="243" t="s">
        <v>2278</v>
      </c>
      <c r="E17" s="246" t="s">
        <v>2827</v>
      </c>
      <c r="F17" s="239"/>
      <c r="G17" s="239"/>
      <c r="H17" s="239" t="s">
        <v>5677</v>
      </c>
      <c r="I17" s="239"/>
      <c r="J17" s="275" t="s">
        <v>2308</v>
      </c>
      <c r="K17" s="239"/>
      <c r="L17" s="239"/>
      <c r="M17" s="239"/>
      <c r="N17" s="239"/>
      <c r="O17" s="239"/>
      <c r="P17" s="239"/>
      <c r="Q17" s="239"/>
      <c r="R17" s="239"/>
      <c r="S17" s="243" t="s">
        <v>1665</v>
      </c>
      <c r="T17" s="243" t="s">
        <v>17548</v>
      </c>
      <c r="U17" s="243" t="s">
        <v>4013</v>
      </c>
      <c r="V17" s="243" t="s">
        <v>11528</v>
      </c>
      <c r="W17" s="239" t="s">
        <v>2849</v>
      </c>
    </row>
    <row r="18" spans="1:24">
      <c r="A18" s="238">
        <v>7</v>
      </c>
      <c r="B18" s="243" t="s">
        <v>17519</v>
      </c>
      <c r="C18" s="243" t="s">
        <v>17442</v>
      </c>
      <c r="D18" s="243" t="s">
        <v>2729</v>
      </c>
      <c r="E18" s="246" t="s">
        <v>2108</v>
      </c>
      <c r="F18" s="239"/>
      <c r="G18" s="239"/>
      <c r="H18" s="239" t="s">
        <v>2702</v>
      </c>
      <c r="I18" s="239"/>
      <c r="J18" s="275" t="s">
        <v>2308</v>
      </c>
      <c r="K18" s="239"/>
      <c r="L18" s="239"/>
      <c r="M18" s="239"/>
      <c r="N18" s="239"/>
      <c r="O18" s="239"/>
      <c r="P18" s="239"/>
      <c r="Q18" s="239"/>
      <c r="R18" s="239"/>
      <c r="S18" s="243" t="s">
        <v>1665</v>
      </c>
      <c r="T18" s="243" t="s">
        <v>17549</v>
      </c>
      <c r="U18" s="243" t="s">
        <v>17550</v>
      </c>
      <c r="V18" s="243" t="s">
        <v>17541</v>
      </c>
      <c r="W18" s="239" t="s">
        <v>2849</v>
      </c>
    </row>
    <row r="19" spans="1:24">
      <c r="A19" s="238">
        <v>8</v>
      </c>
      <c r="B19" s="243" t="s">
        <v>17454</v>
      </c>
      <c r="C19" s="243" t="s">
        <v>17455</v>
      </c>
      <c r="D19" s="243" t="s">
        <v>2189</v>
      </c>
      <c r="E19" s="246" t="s">
        <v>2190</v>
      </c>
      <c r="F19" s="239"/>
      <c r="G19" s="243"/>
      <c r="H19" s="239"/>
      <c r="I19" s="239"/>
      <c r="J19" s="275" t="s">
        <v>2308</v>
      </c>
      <c r="K19" s="239"/>
      <c r="L19" s="239"/>
      <c r="M19" s="239"/>
      <c r="N19" s="239"/>
      <c r="O19" s="239"/>
      <c r="P19" s="239"/>
      <c r="Q19" s="239"/>
      <c r="R19" s="239"/>
      <c r="S19" s="243" t="s">
        <v>1665</v>
      </c>
      <c r="T19" s="243" t="s">
        <v>17551</v>
      </c>
      <c r="U19" s="243" t="s">
        <v>17552</v>
      </c>
      <c r="V19" s="243" t="s">
        <v>11528</v>
      </c>
      <c r="W19" s="239" t="s">
        <v>2849</v>
      </c>
    </row>
    <row r="20" spans="1:24">
      <c r="A20" s="238">
        <v>9</v>
      </c>
      <c r="B20" s="243" t="s">
        <v>17451</v>
      </c>
      <c r="C20" s="243" t="s">
        <v>17452</v>
      </c>
      <c r="D20" s="243" t="s">
        <v>2078</v>
      </c>
      <c r="E20" s="246" t="s">
        <v>2079</v>
      </c>
      <c r="F20" s="239"/>
      <c r="G20" s="239"/>
      <c r="H20" s="239" t="s">
        <v>17440</v>
      </c>
      <c r="I20" s="239"/>
      <c r="J20" s="275" t="s">
        <v>2308</v>
      </c>
      <c r="K20" s="239"/>
      <c r="L20" s="239"/>
      <c r="M20" s="239"/>
      <c r="N20" s="239"/>
      <c r="O20" s="239"/>
      <c r="P20" s="239"/>
      <c r="Q20" s="239"/>
      <c r="R20" s="239"/>
      <c r="S20" s="243" t="s">
        <v>1665</v>
      </c>
      <c r="T20" s="243" t="s">
        <v>17551</v>
      </c>
      <c r="U20" s="243" t="s">
        <v>17553</v>
      </c>
      <c r="V20" s="243" t="s">
        <v>8478</v>
      </c>
      <c r="W20" s="239" t="s">
        <v>2849</v>
      </c>
    </row>
    <row r="21" spans="1:24" ht="14.4">
      <c r="A21" s="238">
        <v>10</v>
      </c>
      <c r="B21" s="243" t="s">
        <v>17523</v>
      </c>
      <c r="C21" s="243" t="s">
        <v>17524</v>
      </c>
      <c r="D21" s="243" t="s">
        <v>2096</v>
      </c>
      <c r="E21" s="246" t="s">
        <v>2097</v>
      </c>
      <c r="F21" s="239"/>
      <c r="G21" s="239"/>
      <c r="H21" s="139"/>
      <c r="I21" s="585"/>
      <c r="J21" s="275" t="s">
        <v>2308</v>
      </c>
      <c r="K21" s="239"/>
      <c r="L21" s="239"/>
      <c r="M21" s="239"/>
      <c r="N21" s="239"/>
      <c r="O21" s="239"/>
      <c r="P21" s="239"/>
      <c r="Q21" s="239"/>
      <c r="R21" s="239"/>
      <c r="S21" s="243" t="s">
        <v>1665</v>
      </c>
      <c r="T21" s="243" t="s">
        <v>17554</v>
      </c>
      <c r="U21" s="243" t="s">
        <v>17555</v>
      </c>
      <c r="V21" s="243" t="s">
        <v>10579</v>
      </c>
      <c r="W21" s="239" t="s">
        <v>2849</v>
      </c>
    </row>
    <row r="22" spans="1:24">
      <c r="A22" s="238">
        <v>11</v>
      </c>
      <c r="B22" s="243" t="s">
        <v>2369</v>
      </c>
      <c r="C22" s="243" t="s">
        <v>3434</v>
      </c>
      <c r="D22" s="243" t="s">
        <v>2803</v>
      </c>
      <c r="E22" s="246" t="s">
        <v>2804</v>
      </c>
      <c r="F22" s="239"/>
      <c r="G22" s="239"/>
      <c r="H22" s="239" t="s">
        <v>1605</v>
      </c>
      <c r="I22" s="239" t="s">
        <v>17521</v>
      </c>
      <c r="J22" s="275" t="s">
        <v>2308</v>
      </c>
      <c r="K22" s="239"/>
      <c r="L22" s="239"/>
      <c r="M22" s="239"/>
      <c r="N22" s="239"/>
      <c r="O22" s="239"/>
      <c r="P22" s="239"/>
      <c r="Q22" s="239"/>
      <c r="R22" s="239"/>
      <c r="S22" s="243" t="s">
        <v>1665</v>
      </c>
      <c r="T22" s="243" t="s">
        <v>17556</v>
      </c>
      <c r="U22" s="243" t="s">
        <v>4041</v>
      </c>
      <c r="V22" s="243" t="s">
        <v>16921</v>
      </c>
      <c r="W22" s="239" t="s">
        <v>2849</v>
      </c>
    </row>
    <row r="23" spans="1:24">
      <c r="A23" s="238">
        <v>12</v>
      </c>
      <c r="B23" s="243" t="s">
        <v>14402</v>
      </c>
      <c r="C23" s="243" t="s">
        <v>16263</v>
      </c>
      <c r="D23" s="243" t="s">
        <v>3212</v>
      </c>
      <c r="E23" s="246" t="s">
        <v>2108</v>
      </c>
      <c r="F23" s="239"/>
      <c r="G23" s="239"/>
      <c r="H23" s="239"/>
      <c r="I23" s="648" t="s">
        <v>17522</v>
      </c>
      <c r="J23" s="275" t="s">
        <v>2308</v>
      </c>
      <c r="K23" s="239"/>
      <c r="L23" s="239"/>
      <c r="M23" s="239"/>
      <c r="N23" s="239"/>
      <c r="O23" s="239"/>
      <c r="P23" s="239"/>
      <c r="Q23" s="239"/>
      <c r="R23" s="239"/>
      <c r="S23" s="243" t="s">
        <v>1665</v>
      </c>
      <c r="T23" s="243" t="s">
        <v>16930</v>
      </c>
      <c r="U23" s="243" t="s">
        <v>17557</v>
      </c>
      <c r="V23" s="243" t="s">
        <v>17541</v>
      </c>
      <c r="W23" s="239" t="s">
        <v>2849</v>
      </c>
    </row>
    <row r="24" spans="1:24">
      <c r="A24" s="238">
        <v>13</v>
      </c>
      <c r="B24" s="243" t="s">
        <v>17525</v>
      </c>
      <c r="C24" s="243" t="s">
        <v>17526</v>
      </c>
      <c r="D24" s="243" t="s">
        <v>2088</v>
      </c>
      <c r="E24" s="246" t="s">
        <v>2089</v>
      </c>
      <c r="F24" s="239"/>
      <c r="G24" s="239"/>
      <c r="H24" s="240"/>
      <c r="I24" s="1966" t="s">
        <v>17558</v>
      </c>
      <c r="J24" s="623" t="s">
        <v>2308</v>
      </c>
      <c r="K24" s="239"/>
      <c r="L24" s="239"/>
      <c r="M24" s="239"/>
      <c r="N24" s="239"/>
      <c r="O24" s="239"/>
      <c r="P24" s="239"/>
      <c r="Q24" s="239"/>
      <c r="R24" s="239"/>
      <c r="S24" s="243" t="s">
        <v>1665</v>
      </c>
      <c r="T24" s="243" t="s">
        <v>17559</v>
      </c>
      <c r="U24" s="243" t="s">
        <v>17560</v>
      </c>
      <c r="V24" s="243" t="s">
        <v>10579</v>
      </c>
      <c r="W24" s="239" t="s">
        <v>2849</v>
      </c>
    </row>
    <row r="25" spans="1:24">
      <c r="A25" s="238">
        <v>14</v>
      </c>
      <c r="B25" s="308" t="s">
        <v>17528</v>
      </c>
      <c r="C25" s="239" t="s">
        <v>15898</v>
      </c>
      <c r="D25" s="239" t="s">
        <v>2272</v>
      </c>
      <c r="E25" s="239" t="s">
        <v>2273</v>
      </c>
      <c r="F25" s="239"/>
      <c r="G25" s="243"/>
      <c r="H25" s="239" t="s">
        <v>2702</v>
      </c>
      <c r="I25" s="239"/>
      <c r="J25" s="275" t="s">
        <v>2308</v>
      </c>
      <c r="K25" s="239"/>
      <c r="L25" s="239"/>
      <c r="M25" s="239"/>
      <c r="N25" s="239"/>
      <c r="O25" s="239"/>
      <c r="P25" s="239"/>
      <c r="Q25" s="239"/>
      <c r="R25" s="239"/>
      <c r="S25" s="243" t="s">
        <v>1665</v>
      </c>
      <c r="T25" s="243" t="s">
        <v>17561</v>
      </c>
      <c r="U25" s="243" t="s">
        <v>17562</v>
      </c>
      <c r="V25" s="243" t="s">
        <v>4935</v>
      </c>
      <c r="W25" s="239" t="s">
        <v>2849</v>
      </c>
      <c r="X25" s="579"/>
    </row>
    <row r="26" spans="1:24">
      <c r="A26" s="238">
        <v>15</v>
      </c>
      <c r="B26" s="308" t="s">
        <v>17531</v>
      </c>
      <c r="C26" s="239" t="s">
        <v>5672</v>
      </c>
      <c r="D26" s="239" t="s">
        <v>2272</v>
      </c>
      <c r="E26" s="239" t="s">
        <v>2273</v>
      </c>
      <c r="F26" s="239"/>
      <c r="G26" s="243"/>
      <c r="H26" s="239" t="s">
        <v>2702</v>
      </c>
      <c r="I26" s="239"/>
      <c r="J26" s="275" t="s">
        <v>2308</v>
      </c>
      <c r="K26" s="239"/>
      <c r="L26" s="239"/>
      <c r="M26" s="239"/>
      <c r="N26" s="239"/>
      <c r="O26" s="239"/>
      <c r="P26" s="239"/>
      <c r="Q26" s="239"/>
      <c r="R26" s="239"/>
      <c r="S26" s="243" t="s">
        <v>1665</v>
      </c>
      <c r="T26" s="243" t="s">
        <v>17563</v>
      </c>
      <c r="U26" s="243" t="s">
        <v>17564</v>
      </c>
      <c r="V26" s="243" t="s">
        <v>4935</v>
      </c>
      <c r="W26" s="239" t="s">
        <v>2849</v>
      </c>
    </row>
    <row r="27" spans="1:24">
      <c r="A27" s="238">
        <v>16</v>
      </c>
      <c r="B27" s="243" t="s">
        <v>61</v>
      </c>
      <c r="C27" s="243" t="s">
        <v>17533</v>
      </c>
      <c r="D27" s="243" t="s">
        <v>2272</v>
      </c>
      <c r="E27" s="246" t="s">
        <v>2273</v>
      </c>
      <c r="F27" s="239"/>
      <c r="G27" s="239"/>
      <c r="H27" s="239"/>
      <c r="I27" s="585"/>
      <c r="J27" s="275" t="s">
        <v>2308</v>
      </c>
      <c r="K27" s="239"/>
      <c r="L27" s="239"/>
      <c r="M27" s="239"/>
      <c r="N27" s="239"/>
      <c r="O27" s="239"/>
      <c r="P27" s="239"/>
      <c r="Q27" s="239"/>
      <c r="R27" s="239"/>
      <c r="S27" s="243" t="s">
        <v>1665</v>
      </c>
      <c r="T27" s="243" t="s">
        <v>17565</v>
      </c>
      <c r="U27" s="243" t="s">
        <v>17566</v>
      </c>
      <c r="V27" s="243" t="s">
        <v>4935</v>
      </c>
      <c r="W27" s="239" t="s">
        <v>2849</v>
      </c>
    </row>
    <row r="28" spans="1:24">
      <c r="A28" s="238">
        <v>17</v>
      </c>
      <c r="B28" s="243" t="s">
        <v>17567</v>
      </c>
      <c r="C28" s="243" t="s">
        <v>16682</v>
      </c>
      <c r="D28" s="243" t="s">
        <v>2088</v>
      </c>
      <c r="E28" s="246" t="s">
        <v>2089</v>
      </c>
      <c r="F28" s="591"/>
      <c r="G28" s="239"/>
      <c r="H28" s="591"/>
      <c r="I28" s="1962" t="s">
        <v>17568</v>
      </c>
      <c r="J28" s="623" t="s">
        <v>2308</v>
      </c>
      <c r="S28" s="243" t="s">
        <v>1665</v>
      </c>
      <c r="T28" s="243" t="s">
        <v>16981</v>
      </c>
      <c r="U28" s="243" t="s">
        <v>16347</v>
      </c>
      <c r="V28" s="243" t="s">
        <v>2088</v>
      </c>
      <c r="W28" s="239" t="s">
        <v>2849</v>
      </c>
    </row>
    <row r="29" spans="1:24" s="603" customFormat="1">
      <c r="A29" s="318">
        <v>18</v>
      </c>
      <c r="B29" s="320" t="s">
        <v>3174</v>
      </c>
      <c r="C29" s="320" t="s">
        <v>2818</v>
      </c>
      <c r="D29" s="320" t="s">
        <v>2803</v>
      </c>
      <c r="E29" s="642" t="s">
        <v>2804</v>
      </c>
      <c r="F29" s="646"/>
      <c r="G29" s="321"/>
      <c r="H29" s="647"/>
      <c r="I29" s="321" t="s">
        <v>17535</v>
      </c>
      <c r="J29" s="322" t="s">
        <v>2286</v>
      </c>
      <c r="K29" s="321"/>
      <c r="L29" s="321"/>
      <c r="M29" s="321"/>
      <c r="N29" s="321"/>
      <c r="O29" s="321"/>
      <c r="P29" s="321"/>
      <c r="Q29" s="321"/>
      <c r="R29" s="321"/>
      <c r="S29" s="320" t="s">
        <v>1665</v>
      </c>
      <c r="T29" s="320" t="s">
        <v>17569</v>
      </c>
      <c r="U29" s="320" t="s">
        <v>4036</v>
      </c>
      <c r="V29" s="320" t="s">
        <v>4943</v>
      </c>
      <c r="W29" s="321" t="s">
        <v>2849</v>
      </c>
    </row>
  </sheetData>
  <phoneticPr fontId="5" type="noConversion"/>
  <dataValidations count="4">
    <dataValidation type="list" allowBlank="1" showInputMessage="1" showErrorMessage="1" sqref="B6" xr:uid="{00000000-0002-0000-0401-000000000000}">
      <formula1>"Mi: Minute,H: Hour,D: Daily,W: Weekly,M: Monthly,Y: Yearly"</formula1>
    </dataValidation>
    <dataValidation type="list" allowBlank="1" showInputMessage="1" showErrorMessage="1" sqref="B7 B9 K7:K9" xr:uid="{00000000-0002-0000-0401-000001000000}">
      <formula1>"替换,追加"</formula1>
    </dataValidation>
    <dataValidation type="list" allowBlank="1" showInputMessage="1" showErrorMessage="1" sqref="J12:J29" xr:uid="{00000000-0002-0000-0401-000002000000}">
      <formula1>"匹配,基线特有,本地扩充,废弃"</formula1>
    </dataValidation>
    <dataValidation type="list" allowBlank="1" showInputMessage="1" showErrorMessage="1" sqref="N4:N6" xr:uid="{00000000-0002-0000-0401-000003000000}">
      <formula1>"left join,inner join,union,union all"</formula1>
    </dataValidation>
  </dataValidations>
  <hyperlinks>
    <hyperlink ref="A1" location="目录!A1" display="返回" xr:uid="{00000000-0004-0000-0401-000000000000}"/>
  </hyperlinks>
  <pageMargins left="0.75" right="0.75" top="1" bottom="1" header="0.51180555555555596" footer="0.51180555555555596"/>
  <pageSetup paperSize="9" orientation="portrait"/>
  <legacyDrawing r:id="rId1"/>
</worksheet>
</file>

<file path=xl/worksheets/sheet2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W16"/>
  <sheetViews>
    <sheetView workbookViewId="0"/>
  </sheetViews>
  <sheetFormatPr defaultColWidth="9" defaultRowHeight="13.8"/>
  <cols>
    <col min="1" max="1" width="9" style="215"/>
    <col min="2" max="2" width="14" style="215" customWidth="1"/>
    <col min="3" max="3" width="18.88671875" style="215" customWidth="1"/>
    <col min="4" max="4" width="13.88671875" style="215" customWidth="1"/>
    <col min="5" max="5" width="11.44140625" style="215" customWidth="1"/>
    <col min="6" max="10" width="9" style="215"/>
    <col min="11" max="18" width="9" style="215" hidden="1" customWidth="1"/>
    <col min="19" max="19" width="17.33203125" style="215" customWidth="1"/>
    <col min="20" max="16384" width="9" style="215"/>
  </cols>
  <sheetData>
    <row r="1" spans="1:23" ht="15.6">
      <c r="A1" s="2" t="s">
        <v>2037</v>
      </c>
      <c r="B1" s="3"/>
      <c r="C1" s="3"/>
      <c r="D1" s="3"/>
      <c r="E1" s="3"/>
      <c r="F1" s="3"/>
      <c r="G1" s="3"/>
      <c r="H1" s="3"/>
      <c r="I1" s="3"/>
      <c r="J1" s="3"/>
      <c r="K1" s="3"/>
      <c r="L1" s="3"/>
      <c r="M1" s="3"/>
      <c r="N1" s="3"/>
      <c r="O1" s="3"/>
      <c r="P1" s="3"/>
      <c r="Q1" s="3"/>
      <c r="R1" s="3"/>
      <c r="S1" s="52"/>
      <c r="T1" s="52"/>
      <c r="U1" s="52"/>
      <c r="V1" s="52"/>
      <c r="W1" s="52"/>
    </row>
    <row r="2" spans="1:23"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3" ht="15.6">
      <c r="A3" s="6" t="s">
        <v>2040</v>
      </c>
      <c r="B3" s="124" t="s">
        <v>1668</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3" ht="15.6">
      <c r="A4" s="9" t="s">
        <v>2042</v>
      </c>
      <c r="B4" s="10" t="s">
        <v>1669</v>
      </c>
      <c r="C4" s="8"/>
      <c r="D4" s="8"/>
      <c r="E4" s="8"/>
      <c r="F4" s="8"/>
      <c r="G4" s="8"/>
      <c r="H4" s="8"/>
      <c r="I4" s="8"/>
      <c r="J4" s="8"/>
      <c r="K4" s="38" t="s">
        <v>4149</v>
      </c>
      <c r="L4" s="39" t="e">
        <f>VLOOKUP(B3,[2]目录!#REF!,4,0)</f>
        <v>#REF!</v>
      </c>
      <c r="M4" s="40"/>
      <c r="N4" s="41"/>
      <c r="O4" s="42"/>
      <c r="P4" s="42"/>
      <c r="Q4" s="42"/>
      <c r="R4" s="61"/>
      <c r="S4" s="62" t="s">
        <v>2301</v>
      </c>
      <c r="T4" s="124" t="s">
        <v>1670</v>
      </c>
      <c r="U4" s="63"/>
      <c r="V4" s="11"/>
      <c r="W4" s="63"/>
    </row>
    <row r="5" spans="1:23" ht="15.6">
      <c r="A5" s="9" t="s">
        <v>2041</v>
      </c>
      <c r="B5" s="11" t="s">
        <v>2043</v>
      </c>
      <c r="C5" s="8"/>
      <c r="D5" s="8"/>
      <c r="E5" s="8"/>
      <c r="F5" s="8"/>
      <c r="G5" s="8"/>
      <c r="H5" s="8"/>
      <c r="I5" s="8"/>
      <c r="J5" s="8"/>
      <c r="K5" s="43"/>
      <c r="L5" s="42"/>
      <c r="M5" s="42"/>
      <c r="N5" s="41"/>
      <c r="O5" s="42"/>
      <c r="P5" s="42"/>
      <c r="Q5" s="42"/>
      <c r="R5" s="61"/>
      <c r="S5" s="62"/>
      <c r="T5" s="243"/>
      <c r="U5" s="63"/>
      <c r="V5" s="11"/>
      <c r="W5" s="63"/>
    </row>
    <row r="6" spans="1:23" ht="15.6">
      <c r="A6" s="9" t="s">
        <v>2044</v>
      </c>
      <c r="B6" s="12" t="s">
        <v>10776</v>
      </c>
      <c r="C6" s="8"/>
      <c r="D6" s="8"/>
      <c r="E6" s="8"/>
      <c r="F6" s="8"/>
      <c r="G6" s="8"/>
      <c r="H6" s="8"/>
      <c r="I6" s="8"/>
      <c r="J6" s="8"/>
      <c r="K6" s="43"/>
      <c r="L6" s="42"/>
      <c r="M6" s="42"/>
      <c r="N6" s="41"/>
      <c r="O6" s="42"/>
      <c r="P6" s="42"/>
      <c r="Q6" s="42"/>
      <c r="R6" s="61"/>
      <c r="S6" s="62"/>
      <c r="T6" s="64"/>
      <c r="U6" s="63"/>
      <c r="V6" s="11"/>
      <c r="W6" s="63"/>
    </row>
    <row r="7" spans="1:23" ht="15.6">
      <c r="A7" s="9" t="s">
        <v>2046</v>
      </c>
      <c r="B7" s="13" t="s">
        <v>2047</v>
      </c>
      <c r="C7" s="8"/>
      <c r="D7" s="8"/>
      <c r="E7" s="8"/>
      <c r="F7" s="8"/>
      <c r="G7" s="8"/>
      <c r="H7" s="8"/>
      <c r="I7" s="8"/>
      <c r="J7" s="8"/>
      <c r="K7" s="43"/>
      <c r="L7" s="42"/>
      <c r="M7" s="42"/>
      <c r="N7" s="42"/>
      <c r="O7" s="42"/>
      <c r="P7" s="42"/>
      <c r="Q7" s="42"/>
      <c r="R7" s="61"/>
      <c r="S7" s="62"/>
      <c r="T7" s="65"/>
      <c r="U7" s="63"/>
      <c r="V7" s="11"/>
      <c r="W7" s="63"/>
    </row>
    <row r="8" spans="1:23" ht="15.6">
      <c r="A8" s="9" t="s">
        <v>2048</v>
      </c>
      <c r="B8" s="11" t="s">
        <v>17570</v>
      </c>
      <c r="C8" s="8"/>
      <c r="D8" s="8"/>
      <c r="E8" s="8"/>
      <c r="F8" s="8"/>
      <c r="G8" s="8"/>
      <c r="H8" s="8"/>
      <c r="I8" s="8"/>
      <c r="J8" s="8"/>
      <c r="K8" s="43"/>
      <c r="L8" s="42"/>
      <c r="M8" s="42"/>
      <c r="N8" s="42"/>
      <c r="O8" s="42"/>
      <c r="P8" s="42"/>
      <c r="Q8" s="42"/>
      <c r="R8" s="61"/>
      <c r="S8" s="62"/>
      <c r="T8" s="65"/>
      <c r="U8" s="63"/>
      <c r="V8" s="11"/>
      <c r="W8" s="63"/>
    </row>
    <row r="9" spans="1:23" ht="15.6">
      <c r="A9" s="9"/>
      <c r="B9" s="13"/>
      <c r="C9" s="8"/>
      <c r="D9" s="8"/>
      <c r="E9" s="8"/>
      <c r="F9" s="8"/>
      <c r="G9" s="8"/>
      <c r="H9" s="8"/>
      <c r="I9" s="8"/>
      <c r="J9" s="8"/>
      <c r="K9" s="44"/>
      <c r="L9" s="45"/>
      <c r="M9" s="45"/>
      <c r="N9" s="45"/>
      <c r="O9" s="45"/>
      <c r="P9" s="45"/>
      <c r="Q9" s="45"/>
      <c r="R9" s="66"/>
      <c r="S9" s="43"/>
      <c r="T9" s="42"/>
      <c r="U9" s="42"/>
      <c r="V9" s="61"/>
      <c r="W9" s="67"/>
    </row>
    <row r="10" spans="1:23"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3"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3">
      <c r="A12" s="238">
        <v>1</v>
      </c>
      <c r="B12" s="124" t="s">
        <v>2064</v>
      </c>
      <c r="C12" s="124" t="s">
        <v>2065</v>
      </c>
      <c r="D12" s="124" t="s">
        <v>2066</v>
      </c>
      <c r="E12" s="239" t="s">
        <v>2067</v>
      </c>
      <c r="F12" s="239" t="s">
        <v>79</v>
      </c>
      <c r="G12" s="239"/>
      <c r="H12" s="239" t="s">
        <v>2702</v>
      </c>
      <c r="I12" s="239"/>
      <c r="J12" s="406" t="s">
        <v>2308</v>
      </c>
      <c r="K12" s="239"/>
      <c r="L12" s="239"/>
      <c r="M12" s="239"/>
      <c r="N12" s="239"/>
      <c r="O12" s="239"/>
      <c r="P12" s="239"/>
      <c r="Q12" s="239"/>
      <c r="R12" s="239"/>
      <c r="S12" s="124" t="s">
        <v>1670</v>
      </c>
      <c r="T12" s="124" t="s">
        <v>2064</v>
      </c>
      <c r="U12" s="124" t="s">
        <v>2753</v>
      </c>
      <c r="V12" s="124" t="s">
        <v>2084</v>
      </c>
      <c r="W12" s="124" t="s">
        <v>2849</v>
      </c>
    </row>
    <row r="13" spans="1:23">
      <c r="A13" s="238">
        <v>2</v>
      </c>
      <c r="B13" s="124" t="s">
        <v>222</v>
      </c>
      <c r="C13" s="124" t="s">
        <v>2234</v>
      </c>
      <c r="D13" s="124" t="s">
        <v>3991</v>
      </c>
      <c r="E13" s="239" t="s">
        <v>2108</v>
      </c>
      <c r="F13" s="239" t="s">
        <v>79</v>
      </c>
      <c r="G13" s="239"/>
      <c r="H13" s="239" t="s">
        <v>2702</v>
      </c>
      <c r="I13" s="239"/>
      <c r="J13" s="406" t="s">
        <v>2308</v>
      </c>
      <c r="K13" s="239"/>
      <c r="L13" s="239"/>
      <c r="M13" s="239"/>
      <c r="N13" s="239"/>
      <c r="O13" s="239"/>
      <c r="P13" s="239"/>
      <c r="Q13" s="239"/>
      <c r="R13" s="239"/>
      <c r="S13" s="124" t="s">
        <v>1670</v>
      </c>
      <c r="T13" s="124" t="s">
        <v>16318</v>
      </c>
      <c r="U13" s="124" t="s">
        <v>2234</v>
      </c>
      <c r="V13" s="124" t="s">
        <v>3898</v>
      </c>
      <c r="W13" s="124" t="s">
        <v>2849</v>
      </c>
    </row>
    <row r="14" spans="1:23">
      <c r="A14" s="238">
        <v>3</v>
      </c>
      <c r="B14" s="124" t="s">
        <v>17454</v>
      </c>
      <c r="C14" s="124" t="s">
        <v>17455</v>
      </c>
      <c r="D14" s="124" t="s">
        <v>2189</v>
      </c>
      <c r="E14" s="239" t="s">
        <v>2190</v>
      </c>
      <c r="F14" s="239"/>
      <c r="G14" s="239"/>
      <c r="H14" s="239" t="s">
        <v>17440</v>
      </c>
      <c r="I14" s="239"/>
      <c r="J14" s="406" t="s">
        <v>2308</v>
      </c>
      <c r="K14" s="239"/>
      <c r="L14" s="239"/>
      <c r="M14" s="239"/>
      <c r="N14" s="239"/>
      <c r="O14" s="239"/>
      <c r="P14" s="239"/>
      <c r="Q14" s="239"/>
      <c r="R14" s="239"/>
      <c r="S14" s="124" t="s">
        <v>1670</v>
      </c>
      <c r="T14" s="124" t="s">
        <v>17454</v>
      </c>
      <c r="U14" s="124" t="s">
        <v>17453</v>
      </c>
      <c r="V14" s="124" t="s">
        <v>2070</v>
      </c>
      <c r="W14" s="124" t="s">
        <v>2849</v>
      </c>
    </row>
    <row r="15" spans="1:23">
      <c r="A15" s="238">
        <v>4</v>
      </c>
      <c r="B15" s="124" t="s">
        <v>17571</v>
      </c>
      <c r="C15" s="124" t="s">
        <v>17572</v>
      </c>
      <c r="D15" s="124" t="s">
        <v>3215</v>
      </c>
      <c r="E15" s="261" t="s">
        <v>2111</v>
      </c>
      <c r="F15" s="239"/>
      <c r="G15" s="301" t="s">
        <v>2622</v>
      </c>
      <c r="H15" s="239"/>
      <c r="I15" s="239" t="s">
        <v>17573</v>
      </c>
      <c r="J15" s="406" t="s">
        <v>2308</v>
      </c>
      <c r="K15" s="239"/>
      <c r="L15" s="239"/>
      <c r="M15" s="239"/>
      <c r="N15" s="239"/>
      <c r="O15" s="239"/>
      <c r="P15" s="239"/>
      <c r="Q15" s="239"/>
      <c r="R15" s="239"/>
      <c r="S15" s="124" t="s">
        <v>1670</v>
      </c>
      <c r="T15" s="124" t="s">
        <v>17571</v>
      </c>
      <c r="U15" s="124" t="s">
        <v>17572</v>
      </c>
      <c r="V15" s="124" t="s">
        <v>2084</v>
      </c>
      <c r="W15" s="243" t="s">
        <v>17574</v>
      </c>
    </row>
    <row r="16" spans="1:23" ht="14.4">
      <c r="A16" s="238">
        <v>5</v>
      </c>
      <c r="B16" s="124" t="s">
        <v>17575</v>
      </c>
      <c r="C16" s="124" t="s">
        <v>17576</v>
      </c>
      <c r="D16" s="124" t="s">
        <v>3215</v>
      </c>
      <c r="E16" s="261" t="s">
        <v>2111</v>
      </c>
      <c r="F16" s="324"/>
      <c r="G16" s="139" t="s">
        <v>2622</v>
      </c>
      <c r="H16" s="585"/>
      <c r="I16" s="239" t="s">
        <v>17577</v>
      </c>
      <c r="J16" s="406" t="s">
        <v>2308</v>
      </c>
      <c r="K16" s="239"/>
      <c r="L16" s="239"/>
      <c r="M16" s="239"/>
      <c r="N16" s="239"/>
      <c r="O16" s="239"/>
      <c r="P16" s="239"/>
      <c r="Q16" s="239"/>
      <c r="R16" s="239"/>
      <c r="S16" s="124" t="s">
        <v>1670</v>
      </c>
      <c r="T16" s="124" t="s">
        <v>17575</v>
      </c>
      <c r="U16" s="124" t="s">
        <v>17576</v>
      </c>
      <c r="V16" s="124" t="s">
        <v>2084</v>
      </c>
      <c r="W16" s="243" t="s">
        <v>17574</v>
      </c>
    </row>
  </sheetData>
  <phoneticPr fontId="5" type="noConversion"/>
  <dataValidations count="4">
    <dataValidation type="list" allowBlank="1" showInputMessage="1" showErrorMessage="1" sqref="B6" xr:uid="{00000000-0002-0000-0501-000000000000}">
      <formula1>"Mi: Minute,H: Hour,D: Daily,W: Weekly,M: Monthly,Y: Yearly"</formula1>
    </dataValidation>
    <dataValidation type="list" allowBlank="1" showInputMessage="1" showErrorMessage="1" sqref="B7 B9 K7:K9" xr:uid="{00000000-0002-0000-0501-000001000000}">
      <formula1>"替换,追加"</formula1>
    </dataValidation>
    <dataValidation type="list" allowBlank="1" showInputMessage="1" showErrorMessage="1" sqref="J12:J16" xr:uid="{00000000-0002-0000-0501-000002000000}">
      <formula1>"匹配,基线特有,本地扩充,废弃"</formula1>
    </dataValidation>
    <dataValidation type="list" allowBlank="1" showInputMessage="1" showErrorMessage="1" sqref="N4:N6" xr:uid="{00000000-0002-0000-0501-000003000000}">
      <formula1>"left join,inner join,union,union all"</formula1>
    </dataValidation>
  </dataValidations>
  <hyperlinks>
    <hyperlink ref="A1" location="目录!A1" display="返回" xr:uid="{00000000-0004-0000-0501-000000000000}"/>
  </hyperlinks>
  <pageMargins left="0.75" right="0.75" top="1" bottom="1" header="0.51180555555555596" footer="0.51180555555555596"/>
  <pageSetup paperSize="9" orientation="portrait"/>
  <legacyDrawing r:id="rId1"/>
</worksheet>
</file>

<file path=xl/worksheets/sheet2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W50"/>
  <sheetViews>
    <sheetView workbookViewId="0"/>
  </sheetViews>
  <sheetFormatPr defaultColWidth="9" defaultRowHeight="13.8"/>
  <cols>
    <col min="1" max="1" width="9" style="215"/>
    <col min="2" max="2" width="15.109375" style="215" customWidth="1"/>
    <col min="3" max="3" width="16" style="215" customWidth="1"/>
    <col min="4" max="4" width="15.21875" style="215" customWidth="1"/>
    <col min="5" max="5" width="12.109375" style="215" customWidth="1"/>
    <col min="6" max="9" width="9" style="215"/>
    <col min="10" max="10" width="11.33203125" style="215" customWidth="1"/>
    <col min="11" max="18" width="9" style="215" hidden="1" customWidth="1"/>
    <col min="19" max="19" width="22.44140625" style="215" customWidth="1"/>
    <col min="20" max="20" width="18.6640625" style="215" customWidth="1"/>
    <col min="21" max="21" width="18.21875" style="215" customWidth="1"/>
    <col min="22" max="22" width="13.109375" style="215" customWidth="1"/>
    <col min="23" max="23" width="11.33203125" style="215" customWidth="1"/>
    <col min="24" max="16384" width="9" style="215"/>
  </cols>
  <sheetData>
    <row r="1" spans="1:23" s="247" customFormat="1" ht="15.6">
      <c r="A1" s="2" t="s">
        <v>2037</v>
      </c>
      <c r="B1" s="249"/>
      <c r="C1" s="249"/>
      <c r="D1" s="249"/>
      <c r="E1" s="249"/>
      <c r="F1" s="249"/>
      <c r="G1" s="249"/>
      <c r="H1" s="249"/>
      <c r="I1" s="249"/>
      <c r="J1" s="249"/>
      <c r="K1" s="249"/>
      <c r="L1" s="249"/>
      <c r="M1" s="249"/>
      <c r="N1" s="249"/>
      <c r="O1" s="249"/>
      <c r="P1" s="249"/>
      <c r="Q1" s="249"/>
      <c r="R1" s="249"/>
      <c r="S1" s="276"/>
      <c r="T1" s="276"/>
      <c r="U1" s="276"/>
      <c r="V1" s="276"/>
      <c r="W1" s="276"/>
    </row>
    <row r="2" spans="1:23" s="247" customFormat="1" ht="15.6">
      <c r="A2" s="250" t="s">
        <v>2038</v>
      </c>
      <c r="B2" s="251"/>
      <c r="C2" s="251"/>
      <c r="D2" s="251"/>
      <c r="E2" s="251"/>
      <c r="F2" s="251"/>
      <c r="G2" s="251"/>
      <c r="H2" s="251"/>
      <c r="I2" s="251"/>
      <c r="J2" s="251"/>
      <c r="K2" s="262" t="s">
        <v>2830</v>
      </c>
      <c r="L2" s="263"/>
      <c r="M2" s="263"/>
      <c r="N2" s="263"/>
      <c r="O2" s="263"/>
      <c r="P2" s="263"/>
      <c r="Q2" s="263"/>
      <c r="R2" s="263"/>
      <c r="S2" s="277" t="s">
        <v>2039</v>
      </c>
      <c r="T2" s="278"/>
      <c r="U2" s="278"/>
      <c r="V2" s="278"/>
      <c r="W2" s="292"/>
    </row>
    <row r="3" spans="1:23" s="247" customFormat="1" ht="15.6">
      <c r="A3" s="252" t="s">
        <v>2040</v>
      </c>
      <c r="B3" s="124" t="s">
        <v>1674</v>
      </c>
      <c r="C3" s="253"/>
      <c r="D3" s="253"/>
      <c r="E3" s="253"/>
      <c r="F3" s="253"/>
      <c r="G3" s="253"/>
      <c r="H3" s="253"/>
      <c r="I3" s="253"/>
      <c r="J3" s="253"/>
      <c r="K3" s="264" t="s">
        <v>2831</v>
      </c>
      <c r="L3" s="265" t="s">
        <v>2832</v>
      </c>
      <c r="M3" s="265" t="s">
        <v>2833</v>
      </c>
      <c r="N3" s="265" t="s">
        <v>2834</v>
      </c>
      <c r="O3" s="265" t="s">
        <v>2835</v>
      </c>
      <c r="P3" s="265" t="s">
        <v>2836</v>
      </c>
      <c r="Q3" s="265" t="s">
        <v>2837</v>
      </c>
      <c r="R3" s="279" t="s">
        <v>73</v>
      </c>
      <c r="S3" s="280" t="s">
        <v>2041</v>
      </c>
      <c r="T3" s="281" t="s">
        <v>2042</v>
      </c>
      <c r="U3" s="281"/>
      <c r="V3" s="293"/>
      <c r="W3" s="294"/>
    </row>
    <row r="4" spans="1:23" s="247" customFormat="1" ht="15.6">
      <c r="A4" s="254" t="s">
        <v>2042</v>
      </c>
      <c r="B4" s="10" t="s">
        <v>1675</v>
      </c>
      <c r="C4" s="253"/>
      <c r="D4" s="253"/>
      <c r="E4" s="253"/>
      <c r="F4" s="253"/>
      <c r="G4" s="253"/>
      <c r="H4" s="253"/>
      <c r="I4" s="253"/>
      <c r="J4" s="253"/>
      <c r="K4" s="266" t="s">
        <v>4149</v>
      </c>
      <c r="L4" s="267" t="e">
        <f>VLOOKUP(B3,[2]目录!#REF!,4,0)</f>
        <v>#REF!</v>
      </c>
      <c r="M4" s="282"/>
      <c r="N4" s="283"/>
      <c r="O4" s="269"/>
      <c r="P4" s="269"/>
      <c r="Q4" s="269"/>
      <c r="R4" s="284"/>
      <c r="S4" s="285" t="s">
        <v>2301</v>
      </c>
      <c r="T4" s="243" t="s">
        <v>1678</v>
      </c>
      <c r="U4" s="295"/>
      <c r="V4" s="255"/>
      <c r="W4" s="295"/>
    </row>
    <row r="5" spans="1:23" s="247" customFormat="1" ht="15.6">
      <c r="A5" s="254" t="s">
        <v>2041</v>
      </c>
      <c r="B5" s="255" t="s">
        <v>2043</v>
      </c>
      <c r="C5" s="253"/>
      <c r="D5" s="253"/>
      <c r="E5" s="253"/>
      <c r="F5" s="253"/>
      <c r="G5" s="253"/>
      <c r="H5" s="253"/>
      <c r="I5" s="253"/>
      <c r="J5" s="253"/>
      <c r="K5" s="268"/>
      <c r="L5" s="269"/>
      <c r="M5" s="269"/>
      <c r="N5" s="283"/>
      <c r="O5" s="269"/>
      <c r="P5" s="269"/>
      <c r="Q5" s="269"/>
      <c r="R5" s="284"/>
      <c r="S5" s="285"/>
      <c r="T5" s="243"/>
      <c r="U5" s="295"/>
      <c r="V5" s="255"/>
      <c r="W5" s="295"/>
    </row>
    <row r="6" spans="1:23" s="247" customFormat="1" ht="15.6">
      <c r="A6" s="254" t="s">
        <v>2044</v>
      </c>
      <c r="B6" s="256" t="s">
        <v>10776</v>
      </c>
      <c r="C6" s="253"/>
      <c r="D6" s="253"/>
      <c r="E6" s="253"/>
      <c r="F6" s="253"/>
      <c r="G6" s="253"/>
      <c r="H6" s="253"/>
      <c r="I6" s="253"/>
      <c r="J6" s="253"/>
      <c r="K6" s="268"/>
      <c r="L6" s="269"/>
      <c r="M6" s="269"/>
      <c r="N6" s="283"/>
      <c r="O6" s="269"/>
      <c r="P6" s="269"/>
      <c r="Q6" s="269"/>
      <c r="R6" s="284"/>
      <c r="S6" s="285"/>
      <c r="T6" s="124"/>
      <c r="U6" s="295"/>
      <c r="V6" s="255"/>
      <c r="W6" s="295"/>
    </row>
    <row r="7" spans="1:23" s="247" customFormat="1" ht="15.6">
      <c r="A7" s="254" t="s">
        <v>2046</v>
      </c>
      <c r="B7" s="257" t="s">
        <v>2047</v>
      </c>
      <c r="C7" s="253"/>
      <c r="D7" s="253"/>
      <c r="E7" s="253"/>
      <c r="F7" s="253"/>
      <c r="G7" s="253"/>
      <c r="H7" s="253"/>
      <c r="I7" s="253"/>
      <c r="J7" s="253"/>
      <c r="K7" s="268"/>
      <c r="L7" s="269"/>
      <c r="M7" s="269"/>
      <c r="N7" s="269"/>
      <c r="O7" s="269"/>
      <c r="P7" s="269"/>
      <c r="Q7" s="269"/>
      <c r="R7" s="284"/>
      <c r="S7" s="285"/>
      <c r="T7" s="286"/>
      <c r="U7" s="295"/>
      <c r="V7" s="255"/>
      <c r="W7" s="295"/>
    </row>
    <row r="8" spans="1:23" s="247" customFormat="1" ht="15.6">
      <c r="A8" s="254" t="s">
        <v>2048</v>
      </c>
      <c r="B8" s="255" t="s">
        <v>17578</v>
      </c>
      <c r="C8" s="253"/>
      <c r="D8" s="253"/>
      <c r="E8" s="253"/>
      <c r="F8" s="253"/>
      <c r="G8" s="253"/>
      <c r="H8" s="253"/>
      <c r="I8" s="253"/>
      <c r="J8" s="253"/>
      <c r="K8" s="268"/>
      <c r="L8" s="269"/>
      <c r="M8" s="269"/>
      <c r="N8" s="269"/>
      <c r="O8" s="269"/>
      <c r="P8" s="269"/>
      <c r="Q8" s="269"/>
      <c r="R8" s="284"/>
      <c r="S8" s="285"/>
      <c r="T8" s="286"/>
      <c r="U8" s="295"/>
      <c r="V8" s="255"/>
      <c r="W8" s="295"/>
    </row>
    <row r="9" spans="1:23" s="247" customFormat="1" ht="15.6">
      <c r="A9" s="254"/>
      <c r="B9" s="257"/>
      <c r="C9" s="253"/>
      <c r="D9" s="253"/>
      <c r="E9" s="253"/>
      <c r="F9" s="253"/>
      <c r="G9" s="253"/>
      <c r="H9" s="253"/>
      <c r="I9" s="253"/>
      <c r="J9" s="253"/>
      <c r="K9" s="270"/>
      <c r="L9" s="271"/>
      <c r="M9" s="271"/>
      <c r="N9" s="271"/>
      <c r="O9" s="271"/>
      <c r="P9" s="271"/>
      <c r="Q9" s="271"/>
      <c r="R9" s="287"/>
      <c r="S9" s="268"/>
      <c r="T9" s="269"/>
      <c r="U9" s="269"/>
      <c r="V9" s="284"/>
      <c r="W9" s="296"/>
    </row>
    <row r="10" spans="1:23" s="247" customFormat="1" ht="15.6">
      <c r="A10" s="250" t="s">
        <v>2049</v>
      </c>
      <c r="B10" s="251"/>
      <c r="C10" s="251"/>
      <c r="D10" s="251"/>
      <c r="E10" s="251"/>
      <c r="F10" s="251"/>
      <c r="G10" s="251"/>
      <c r="H10" s="251"/>
      <c r="I10" s="251"/>
      <c r="J10" s="251"/>
      <c r="K10" s="262" t="s">
        <v>2839</v>
      </c>
      <c r="L10" s="263"/>
      <c r="M10" s="263"/>
      <c r="N10" s="263"/>
      <c r="O10" s="263"/>
      <c r="P10" s="263"/>
      <c r="Q10" s="263"/>
      <c r="R10" s="263"/>
      <c r="S10" s="277" t="s">
        <v>2050</v>
      </c>
      <c r="T10" s="278"/>
      <c r="U10" s="278"/>
      <c r="V10" s="278"/>
      <c r="W10" s="292"/>
    </row>
    <row r="11" spans="1:23" s="247" customFormat="1" ht="15.6">
      <c r="A11" s="258" t="s">
        <v>49</v>
      </c>
      <c r="B11" s="259" t="s">
        <v>2051</v>
      </c>
      <c r="C11" s="259" t="s">
        <v>2052</v>
      </c>
      <c r="D11" s="259" t="s">
        <v>2053</v>
      </c>
      <c r="E11" s="259" t="s">
        <v>2054</v>
      </c>
      <c r="F11" s="259" t="s">
        <v>2055</v>
      </c>
      <c r="G11" s="259" t="s">
        <v>2056</v>
      </c>
      <c r="H11" s="259" t="s">
        <v>2057</v>
      </c>
      <c r="I11" s="259" t="s">
        <v>73</v>
      </c>
      <c r="J11" s="272" t="s">
        <v>2058</v>
      </c>
      <c r="K11" s="273" t="s">
        <v>2831</v>
      </c>
      <c r="L11" s="274" t="s">
        <v>2832</v>
      </c>
      <c r="M11" s="274" t="s">
        <v>2840</v>
      </c>
      <c r="N11" s="274" t="s">
        <v>2841</v>
      </c>
      <c r="O11" s="274" t="s">
        <v>2842</v>
      </c>
      <c r="P11" s="274" t="s">
        <v>2843</v>
      </c>
      <c r="Q11" s="274" t="s">
        <v>2844</v>
      </c>
      <c r="R11" s="288" t="s">
        <v>73</v>
      </c>
      <c r="S11" s="289" t="s">
        <v>2059</v>
      </c>
      <c r="T11" s="290" t="s">
        <v>2060</v>
      </c>
      <c r="U11" s="290" t="s">
        <v>2061</v>
      </c>
      <c r="V11" s="297" t="s">
        <v>2062</v>
      </c>
      <c r="W11" s="290" t="s">
        <v>2063</v>
      </c>
    </row>
    <row r="12" spans="1:23" s="579" customFormat="1">
      <c r="A12" s="238">
        <v>1</v>
      </c>
      <c r="B12" s="243" t="s">
        <v>2064</v>
      </c>
      <c r="C12" s="243" t="s">
        <v>2065</v>
      </c>
      <c r="D12" s="243" t="s">
        <v>2066</v>
      </c>
      <c r="E12" s="246" t="s">
        <v>2067</v>
      </c>
      <c r="F12" s="239" t="s">
        <v>79</v>
      </c>
      <c r="G12" s="239"/>
      <c r="H12" s="239" t="s">
        <v>2702</v>
      </c>
      <c r="I12" s="239"/>
      <c r="J12" s="275" t="s">
        <v>2308</v>
      </c>
      <c r="K12" s="239"/>
      <c r="L12" s="239"/>
      <c r="M12" s="239"/>
      <c r="N12" s="239"/>
      <c r="O12" s="239"/>
      <c r="P12" s="239"/>
      <c r="Q12" s="239"/>
      <c r="R12" s="239"/>
      <c r="S12" s="243" t="s">
        <v>1678</v>
      </c>
      <c r="T12" s="243" t="s">
        <v>2064</v>
      </c>
      <c r="U12" s="243" t="s">
        <v>2753</v>
      </c>
      <c r="V12" s="243" t="s">
        <v>2084</v>
      </c>
      <c r="W12" s="239" t="s">
        <v>2849</v>
      </c>
    </row>
    <row r="13" spans="1:23" s="579" customFormat="1">
      <c r="A13" s="238">
        <v>2</v>
      </c>
      <c r="B13" s="243" t="s">
        <v>2369</v>
      </c>
      <c r="C13" s="243" t="s">
        <v>3434</v>
      </c>
      <c r="D13" s="243" t="s">
        <v>2803</v>
      </c>
      <c r="E13" s="246" t="s">
        <v>2804</v>
      </c>
      <c r="F13" s="447"/>
      <c r="G13" s="447"/>
      <c r="H13" s="239" t="s">
        <v>1605</v>
      </c>
      <c r="I13" s="447"/>
      <c r="J13" s="275" t="s">
        <v>2308</v>
      </c>
      <c r="S13" s="243" t="s">
        <v>1678</v>
      </c>
      <c r="T13" s="243" t="s">
        <v>17082</v>
      </c>
      <c r="U13" s="243" t="s">
        <v>3434</v>
      </c>
      <c r="V13" s="243" t="s">
        <v>3898</v>
      </c>
      <c r="W13" s="239" t="s">
        <v>2849</v>
      </c>
    </row>
    <row r="14" spans="1:23" s="579" customFormat="1">
      <c r="A14" s="238">
        <v>3</v>
      </c>
      <c r="B14" s="243" t="s">
        <v>8359</v>
      </c>
      <c r="C14" s="243" t="s">
        <v>3438</v>
      </c>
      <c r="D14" s="243" t="s">
        <v>3921</v>
      </c>
      <c r="E14" s="246" t="s">
        <v>3922</v>
      </c>
      <c r="F14" s="447"/>
      <c r="G14" s="447"/>
      <c r="H14" s="239"/>
      <c r="I14" s="447"/>
      <c r="J14" s="275" t="s">
        <v>2308</v>
      </c>
      <c r="S14" s="243" t="s">
        <v>1678</v>
      </c>
      <c r="T14" s="243" t="s">
        <v>8359</v>
      </c>
      <c r="U14" s="243" t="s">
        <v>3438</v>
      </c>
      <c r="V14" s="243" t="s">
        <v>2684</v>
      </c>
      <c r="W14" s="239" t="s">
        <v>2849</v>
      </c>
    </row>
    <row r="15" spans="1:23" s="579" customFormat="1">
      <c r="A15" s="238">
        <v>4</v>
      </c>
      <c r="B15" s="243" t="s">
        <v>14402</v>
      </c>
      <c r="C15" s="243" t="s">
        <v>16263</v>
      </c>
      <c r="D15" s="243" t="s">
        <v>3212</v>
      </c>
      <c r="E15" s="246" t="s">
        <v>2108</v>
      </c>
      <c r="F15" s="447"/>
      <c r="G15" s="447"/>
      <c r="H15" s="239"/>
      <c r="I15" s="447"/>
      <c r="J15" s="275" t="s">
        <v>2308</v>
      </c>
      <c r="S15" s="243" t="s">
        <v>1678</v>
      </c>
      <c r="T15" s="243" t="s">
        <v>14402</v>
      </c>
      <c r="U15" s="243" t="s">
        <v>16263</v>
      </c>
      <c r="V15" s="243" t="s">
        <v>3898</v>
      </c>
      <c r="W15" s="239" t="s">
        <v>2849</v>
      </c>
    </row>
    <row r="16" spans="1:23" s="579" customFormat="1" ht="15.75" customHeight="1">
      <c r="A16" s="238">
        <v>5</v>
      </c>
      <c r="B16" s="243" t="s">
        <v>13418</v>
      </c>
      <c r="C16" s="243" t="s">
        <v>13419</v>
      </c>
      <c r="D16" s="243" t="s">
        <v>2803</v>
      </c>
      <c r="E16" s="246" t="s">
        <v>2804</v>
      </c>
      <c r="F16" s="239"/>
      <c r="G16" s="239"/>
      <c r="H16" s="239"/>
      <c r="I16" s="239" t="s">
        <v>17579</v>
      </c>
      <c r="J16" s="275" t="s">
        <v>2308</v>
      </c>
      <c r="K16" s="585"/>
      <c r="L16" s="239"/>
      <c r="M16" s="239"/>
      <c r="N16" s="239"/>
      <c r="O16" s="239"/>
      <c r="P16" s="239"/>
      <c r="Q16" s="239"/>
      <c r="R16" s="239"/>
      <c r="S16" s="243" t="s">
        <v>1678</v>
      </c>
      <c r="T16" s="243" t="s">
        <v>16845</v>
      </c>
      <c r="U16" s="243" t="s">
        <v>17580</v>
      </c>
      <c r="V16" s="243" t="s">
        <v>4955</v>
      </c>
      <c r="W16" s="239" t="s">
        <v>2849</v>
      </c>
    </row>
    <row r="17" spans="1:23" s="579" customFormat="1">
      <c r="A17" s="238">
        <v>6</v>
      </c>
      <c r="B17" s="243" t="s">
        <v>16277</v>
      </c>
      <c r="C17" s="243" t="s">
        <v>15483</v>
      </c>
      <c r="D17" s="243" t="s">
        <v>2278</v>
      </c>
      <c r="E17" s="246" t="s">
        <v>2827</v>
      </c>
      <c r="F17" s="447"/>
      <c r="G17" s="447"/>
      <c r="H17" s="239" t="s">
        <v>16278</v>
      </c>
      <c r="I17" s="239"/>
      <c r="J17" s="275" t="s">
        <v>2308</v>
      </c>
      <c r="S17" s="243" t="s">
        <v>1678</v>
      </c>
      <c r="T17" s="243" t="s">
        <v>16277</v>
      </c>
      <c r="U17" s="243" t="s">
        <v>15483</v>
      </c>
      <c r="V17" s="243" t="s">
        <v>2278</v>
      </c>
      <c r="W17" s="239" t="s">
        <v>2849</v>
      </c>
    </row>
    <row r="18" spans="1:23" s="579" customFormat="1">
      <c r="A18" s="238">
        <v>7</v>
      </c>
      <c r="B18" s="243" t="s">
        <v>1993</v>
      </c>
      <c r="C18" s="243" t="s">
        <v>16264</v>
      </c>
      <c r="D18" s="243" t="s">
        <v>4757</v>
      </c>
      <c r="E18" s="246" t="s">
        <v>4758</v>
      </c>
      <c r="F18" s="447"/>
      <c r="G18" s="447"/>
      <c r="H18" s="239" t="s">
        <v>2755</v>
      </c>
      <c r="I18" s="447"/>
      <c r="J18" s="275" t="s">
        <v>2308</v>
      </c>
      <c r="S18" s="243" t="s">
        <v>1678</v>
      </c>
      <c r="T18" s="243" t="s">
        <v>16932</v>
      </c>
      <c r="U18" s="243" t="s">
        <v>4164</v>
      </c>
      <c r="V18" s="243" t="s">
        <v>2066</v>
      </c>
      <c r="W18" s="239" t="s">
        <v>2849</v>
      </c>
    </row>
    <row r="19" spans="1:23" s="579" customFormat="1">
      <c r="A19" s="238">
        <v>8</v>
      </c>
      <c r="B19" s="243" t="s">
        <v>16354</v>
      </c>
      <c r="C19" s="243" t="s">
        <v>16266</v>
      </c>
      <c r="D19" s="243" t="s">
        <v>2096</v>
      </c>
      <c r="E19" s="246" t="s">
        <v>2097</v>
      </c>
      <c r="F19" s="447"/>
      <c r="G19" s="447"/>
      <c r="H19" s="239" t="s">
        <v>2726</v>
      </c>
      <c r="I19" s="447"/>
      <c r="J19" s="275" t="s">
        <v>2308</v>
      </c>
      <c r="S19" s="243" t="s">
        <v>1678</v>
      </c>
      <c r="T19" s="243" t="s">
        <v>3461</v>
      </c>
      <c r="U19" s="243" t="s">
        <v>2705</v>
      </c>
      <c r="V19" s="243" t="s">
        <v>2681</v>
      </c>
      <c r="W19" s="239" t="s">
        <v>2849</v>
      </c>
    </row>
    <row r="20" spans="1:23" s="579" customFormat="1">
      <c r="A20" s="238">
        <v>9</v>
      </c>
      <c r="B20" s="243" t="s">
        <v>16268</v>
      </c>
      <c r="C20" s="243" t="s">
        <v>16269</v>
      </c>
      <c r="D20" s="243" t="s">
        <v>3175</v>
      </c>
      <c r="E20" s="246" t="s">
        <v>2241</v>
      </c>
      <c r="F20" s="447"/>
      <c r="G20" s="447"/>
      <c r="H20" s="239" t="s">
        <v>2726</v>
      </c>
      <c r="I20" s="447"/>
      <c r="J20" s="275" t="s">
        <v>2308</v>
      </c>
      <c r="S20" s="243" t="s">
        <v>1678</v>
      </c>
      <c r="T20" s="243" t="s">
        <v>7358</v>
      </c>
      <c r="U20" s="243" t="s">
        <v>3621</v>
      </c>
      <c r="V20" s="243" t="s">
        <v>3921</v>
      </c>
      <c r="W20" s="239" t="s">
        <v>2849</v>
      </c>
    </row>
    <row r="21" spans="1:23" s="579" customFormat="1">
      <c r="A21" s="238">
        <v>10</v>
      </c>
      <c r="B21" s="243" t="s">
        <v>16355</v>
      </c>
      <c r="C21" s="243" t="s">
        <v>16271</v>
      </c>
      <c r="D21" s="243" t="s">
        <v>2807</v>
      </c>
      <c r="E21" s="246" t="s">
        <v>2808</v>
      </c>
      <c r="F21" s="447"/>
      <c r="G21" s="447"/>
      <c r="H21" s="239" t="s">
        <v>2868</v>
      </c>
      <c r="I21" s="447"/>
      <c r="J21" s="275" t="s">
        <v>2308</v>
      </c>
      <c r="S21" s="243" t="s">
        <v>1678</v>
      </c>
      <c r="T21" s="243" t="s">
        <v>2817</v>
      </c>
      <c r="U21" s="243" t="s">
        <v>3622</v>
      </c>
      <c r="V21" s="243" t="s">
        <v>2807</v>
      </c>
      <c r="W21" s="239" t="s">
        <v>2849</v>
      </c>
    </row>
    <row r="22" spans="1:23" s="579" customFormat="1">
      <c r="A22" s="238">
        <v>11</v>
      </c>
      <c r="B22" s="243" t="s">
        <v>16272</v>
      </c>
      <c r="C22" s="243" t="s">
        <v>16273</v>
      </c>
      <c r="D22" s="243" t="s">
        <v>3921</v>
      </c>
      <c r="E22" s="246" t="s">
        <v>3922</v>
      </c>
      <c r="F22" s="447"/>
      <c r="G22" s="447"/>
      <c r="H22" s="239" t="s">
        <v>2868</v>
      </c>
      <c r="I22" s="447"/>
      <c r="J22" s="275" t="s">
        <v>2308</v>
      </c>
      <c r="S22" s="243" t="s">
        <v>1678</v>
      </c>
      <c r="T22" s="243" t="s">
        <v>7360</v>
      </c>
      <c r="U22" s="243" t="s">
        <v>3626</v>
      </c>
      <c r="V22" s="243" t="s">
        <v>3921</v>
      </c>
      <c r="W22" s="239" t="s">
        <v>2849</v>
      </c>
    </row>
    <row r="23" spans="1:23" s="579" customFormat="1">
      <c r="A23" s="238">
        <v>12</v>
      </c>
      <c r="B23" s="243" t="s">
        <v>16289</v>
      </c>
      <c r="C23" s="243" t="s">
        <v>16291</v>
      </c>
      <c r="D23" s="243" t="s">
        <v>10569</v>
      </c>
      <c r="E23" s="246" t="s">
        <v>2827</v>
      </c>
      <c r="F23" s="447"/>
      <c r="G23" s="447"/>
      <c r="H23" s="239" t="s">
        <v>16292</v>
      </c>
      <c r="I23" s="447"/>
      <c r="J23" s="275" t="s">
        <v>2308</v>
      </c>
      <c r="S23" s="243" t="s">
        <v>1678</v>
      </c>
      <c r="T23" s="243" t="s">
        <v>16361</v>
      </c>
      <c r="U23" s="243" t="s">
        <v>16290</v>
      </c>
      <c r="V23" s="243" t="s">
        <v>2278</v>
      </c>
      <c r="W23" s="239" t="s">
        <v>2849</v>
      </c>
    </row>
    <row r="24" spans="1:23" s="579" customFormat="1">
      <c r="A24" s="238">
        <v>13</v>
      </c>
      <c r="B24" s="243" t="s">
        <v>16293</v>
      </c>
      <c r="C24" s="243" t="s">
        <v>16295</v>
      </c>
      <c r="D24" s="243" t="s">
        <v>2681</v>
      </c>
      <c r="E24" s="246" t="s">
        <v>3291</v>
      </c>
      <c r="F24" s="447"/>
      <c r="G24" s="447"/>
      <c r="H24" s="239"/>
      <c r="I24" s="447"/>
      <c r="J24" s="275" t="s">
        <v>2308</v>
      </c>
      <c r="S24" s="243" t="s">
        <v>1678</v>
      </c>
      <c r="T24" s="243" t="s">
        <v>8360</v>
      </c>
      <c r="U24" s="243" t="s">
        <v>16294</v>
      </c>
      <c r="V24" s="243" t="s">
        <v>2681</v>
      </c>
      <c r="W24" s="239" t="s">
        <v>2849</v>
      </c>
    </row>
    <row r="25" spans="1:23" s="579" customFormat="1">
      <c r="A25" s="238">
        <v>14</v>
      </c>
      <c r="B25" s="243" t="s">
        <v>7681</v>
      </c>
      <c r="C25" s="243" t="s">
        <v>7683</v>
      </c>
      <c r="D25" s="243" t="s">
        <v>2070</v>
      </c>
      <c r="E25" s="246" t="s">
        <v>2071</v>
      </c>
      <c r="F25" s="239"/>
      <c r="G25" s="239"/>
      <c r="H25" s="239"/>
      <c r="I25" s="239"/>
      <c r="J25" s="275" t="s">
        <v>2308</v>
      </c>
      <c r="K25" s="585"/>
      <c r="L25" s="239"/>
      <c r="M25" s="239"/>
      <c r="N25" s="239"/>
      <c r="O25" s="239"/>
      <c r="P25" s="239"/>
      <c r="Q25" s="239"/>
      <c r="R25" s="239"/>
      <c r="S25" s="243" t="s">
        <v>1678</v>
      </c>
      <c r="T25" s="243" t="s">
        <v>7681</v>
      </c>
      <c r="U25" s="243" t="s">
        <v>2285</v>
      </c>
      <c r="V25" s="243" t="s">
        <v>2070</v>
      </c>
      <c r="W25" s="239" t="s">
        <v>2849</v>
      </c>
    </row>
    <row r="26" spans="1:23" s="579" customFormat="1">
      <c r="A26" s="238">
        <v>15</v>
      </c>
      <c r="B26" s="308" t="s">
        <v>17437</v>
      </c>
      <c r="C26" s="308" t="s">
        <v>17581</v>
      </c>
      <c r="D26" s="308" t="s">
        <v>3991</v>
      </c>
      <c r="E26" s="466" t="s">
        <v>2108</v>
      </c>
      <c r="F26" s="239"/>
      <c r="G26" s="239"/>
      <c r="H26" s="239"/>
      <c r="I26" s="239"/>
      <c r="J26" s="275" t="s">
        <v>2308</v>
      </c>
      <c r="K26" s="585"/>
      <c r="L26" s="239"/>
      <c r="M26" s="239"/>
      <c r="N26" s="239"/>
      <c r="O26" s="239"/>
      <c r="P26" s="239"/>
      <c r="Q26" s="239"/>
      <c r="R26" s="239"/>
      <c r="S26" s="243" t="s">
        <v>1678</v>
      </c>
      <c r="T26" s="243" t="s">
        <v>17582</v>
      </c>
      <c r="U26" s="243" t="s">
        <v>5633</v>
      </c>
      <c r="V26" s="243" t="s">
        <v>2729</v>
      </c>
      <c r="W26" s="239" t="s">
        <v>2849</v>
      </c>
    </row>
    <row r="27" spans="1:23" s="579" customFormat="1">
      <c r="A27" s="238">
        <v>16</v>
      </c>
      <c r="B27" s="243" t="s">
        <v>17441</v>
      </c>
      <c r="C27" s="243" t="s">
        <v>17583</v>
      </c>
      <c r="D27" s="20" t="s">
        <v>3212</v>
      </c>
      <c r="E27" s="21" t="s">
        <v>2108</v>
      </c>
      <c r="F27" s="239"/>
      <c r="G27" s="239"/>
      <c r="H27" s="239"/>
      <c r="I27" s="239"/>
      <c r="J27" s="275" t="s">
        <v>2308</v>
      </c>
      <c r="K27" s="585"/>
      <c r="L27" s="239"/>
      <c r="M27" s="239"/>
      <c r="N27" s="239"/>
      <c r="O27" s="239"/>
      <c r="P27" s="239"/>
      <c r="Q27" s="239"/>
      <c r="R27" s="239"/>
      <c r="S27" s="243" t="s">
        <v>1678</v>
      </c>
      <c r="T27" s="243" t="s">
        <v>17584</v>
      </c>
      <c r="U27" s="243" t="s">
        <v>4426</v>
      </c>
      <c r="V27" s="243" t="s">
        <v>2729</v>
      </c>
      <c r="W27" s="239" t="s">
        <v>2849</v>
      </c>
    </row>
    <row r="28" spans="1:23" s="579" customFormat="1">
      <c r="A28" s="238">
        <v>17</v>
      </c>
      <c r="B28" s="243" t="s">
        <v>7665</v>
      </c>
      <c r="C28" s="243" t="s">
        <v>7699</v>
      </c>
      <c r="D28" s="243" t="s">
        <v>2803</v>
      </c>
      <c r="E28" s="246" t="s">
        <v>2804</v>
      </c>
      <c r="F28" s="239" t="s">
        <v>79</v>
      </c>
      <c r="G28" s="239"/>
      <c r="H28" s="239"/>
      <c r="I28" s="239"/>
      <c r="J28" s="275" t="s">
        <v>2308</v>
      </c>
      <c r="K28" s="239"/>
      <c r="L28" s="239"/>
      <c r="M28" s="239"/>
      <c r="N28" s="239"/>
      <c r="O28" s="239"/>
      <c r="P28" s="239"/>
      <c r="Q28" s="239"/>
      <c r="R28" s="239"/>
      <c r="S28" s="243" t="s">
        <v>1678</v>
      </c>
      <c r="T28" s="243" t="s">
        <v>7665</v>
      </c>
      <c r="U28" s="243" t="s">
        <v>4003</v>
      </c>
      <c r="V28" s="243" t="s">
        <v>3212</v>
      </c>
      <c r="W28" s="239" t="s">
        <v>2849</v>
      </c>
    </row>
    <row r="29" spans="1:23" s="579" customFormat="1">
      <c r="A29" s="238">
        <v>18</v>
      </c>
      <c r="B29" s="243" t="s">
        <v>4315</v>
      </c>
      <c r="C29" s="243" t="s">
        <v>17585</v>
      </c>
      <c r="D29" s="243" t="s">
        <v>2078</v>
      </c>
      <c r="E29" s="246" t="s">
        <v>2079</v>
      </c>
      <c r="F29" s="239"/>
      <c r="G29" s="239"/>
      <c r="H29" s="239" t="s">
        <v>2702</v>
      </c>
      <c r="I29" s="239"/>
      <c r="J29" s="275" t="s">
        <v>2308</v>
      </c>
      <c r="K29" s="239"/>
      <c r="L29" s="239"/>
      <c r="M29" s="239"/>
      <c r="N29" s="239"/>
      <c r="O29" s="239"/>
      <c r="P29" s="239"/>
      <c r="Q29" s="239"/>
      <c r="R29" s="239"/>
      <c r="S29" s="243" t="s">
        <v>1678</v>
      </c>
      <c r="T29" s="243" t="s">
        <v>4315</v>
      </c>
      <c r="U29" s="243" t="s">
        <v>7663</v>
      </c>
      <c r="V29" s="243" t="s">
        <v>3962</v>
      </c>
      <c r="W29" s="239" t="s">
        <v>2849</v>
      </c>
    </row>
    <row r="30" spans="1:23" s="579" customFormat="1">
      <c r="A30" s="238">
        <v>19</v>
      </c>
      <c r="B30" s="243" t="s">
        <v>3045</v>
      </c>
      <c r="C30" s="243" t="s">
        <v>3046</v>
      </c>
      <c r="D30" s="243" t="s">
        <v>3175</v>
      </c>
      <c r="E30" s="246" t="s">
        <v>2241</v>
      </c>
      <c r="F30" s="239"/>
      <c r="G30" s="239"/>
      <c r="H30" s="239" t="s">
        <v>2702</v>
      </c>
      <c r="I30" s="239"/>
      <c r="J30" s="275" t="s">
        <v>2308</v>
      </c>
      <c r="K30" s="239"/>
      <c r="L30" s="239"/>
      <c r="M30" s="239"/>
      <c r="N30" s="239"/>
      <c r="O30" s="239"/>
      <c r="P30" s="239"/>
      <c r="Q30" s="239"/>
      <c r="R30" s="239"/>
      <c r="S30" s="243" t="s">
        <v>1678</v>
      </c>
      <c r="T30" s="243" t="s">
        <v>3045</v>
      </c>
      <c r="U30" s="243" t="s">
        <v>3428</v>
      </c>
      <c r="V30" s="243" t="s">
        <v>2066</v>
      </c>
      <c r="W30" s="239" t="s">
        <v>2849</v>
      </c>
    </row>
    <row r="31" spans="1:23" s="579" customFormat="1">
      <c r="A31" s="238">
        <v>20</v>
      </c>
      <c r="B31" s="243" t="s">
        <v>17586</v>
      </c>
      <c r="C31" s="243" t="s">
        <v>17587</v>
      </c>
      <c r="D31" s="243" t="s">
        <v>2070</v>
      </c>
      <c r="E31" s="246" t="s">
        <v>2071</v>
      </c>
      <c r="F31" s="239"/>
      <c r="G31" s="239"/>
      <c r="H31" s="239" t="s">
        <v>2702</v>
      </c>
      <c r="I31" s="239"/>
      <c r="J31" s="275" t="s">
        <v>2308</v>
      </c>
      <c r="K31" s="239"/>
      <c r="L31" s="239"/>
      <c r="M31" s="239"/>
      <c r="N31" s="239"/>
      <c r="O31" s="239"/>
      <c r="P31" s="239"/>
      <c r="Q31" s="239"/>
      <c r="R31" s="239"/>
      <c r="S31" s="243" t="s">
        <v>1678</v>
      </c>
      <c r="T31" s="243" t="s">
        <v>17586</v>
      </c>
      <c r="U31" s="243" t="s">
        <v>7682</v>
      </c>
      <c r="V31" s="243" t="s">
        <v>5225</v>
      </c>
      <c r="W31" s="239" t="s">
        <v>2849</v>
      </c>
    </row>
    <row r="32" spans="1:23" s="579" customFormat="1">
      <c r="A32" s="238">
        <v>21</v>
      </c>
      <c r="B32" s="243" t="s">
        <v>5634</v>
      </c>
      <c r="C32" s="243" t="s">
        <v>5635</v>
      </c>
      <c r="D32" s="243" t="s">
        <v>2272</v>
      </c>
      <c r="E32" s="246" t="s">
        <v>2273</v>
      </c>
      <c r="F32" s="239"/>
      <c r="G32" s="239"/>
      <c r="H32" s="301" t="s">
        <v>2702</v>
      </c>
      <c r="I32" s="239"/>
      <c r="J32" s="275" t="s">
        <v>2308</v>
      </c>
      <c r="K32" s="239"/>
      <c r="L32" s="239"/>
      <c r="M32" s="239"/>
      <c r="N32" s="239"/>
      <c r="O32" s="239"/>
      <c r="P32" s="239"/>
      <c r="Q32" s="239"/>
      <c r="R32" s="239"/>
      <c r="S32" s="243" t="s">
        <v>1678</v>
      </c>
      <c r="T32" s="243" t="s">
        <v>5634</v>
      </c>
      <c r="U32" s="243" t="s">
        <v>5266</v>
      </c>
      <c r="V32" s="243" t="s">
        <v>2272</v>
      </c>
      <c r="W32" s="239" t="s">
        <v>2849</v>
      </c>
    </row>
    <row r="33" spans="1:23" s="579" customFormat="1" ht="14.4">
      <c r="A33" s="238">
        <v>22</v>
      </c>
      <c r="B33" s="243" t="s">
        <v>17588</v>
      </c>
      <c r="C33" s="243" t="s">
        <v>17589</v>
      </c>
      <c r="D33" s="243" t="s">
        <v>3062</v>
      </c>
      <c r="E33" s="246" t="s">
        <v>3063</v>
      </c>
      <c r="F33" s="239"/>
      <c r="G33" s="324"/>
      <c r="H33" s="139"/>
      <c r="I33" s="585"/>
      <c r="J33" s="275" t="s">
        <v>2308</v>
      </c>
      <c r="K33" s="239"/>
      <c r="L33" s="239"/>
      <c r="M33" s="239"/>
      <c r="N33" s="239"/>
      <c r="O33" s="239"/>
      <c r="P33" s="239"/>
      <c r="Q33" s="239"/>
      <c r="R33" s="239"/>
      <c r="S33" s="243" t="s">
        <v>1678</v>
      </c>
      <c r="T33" s="243" t="s">
        <v>17588</v>
      </c>
      <c r="U33" s="243" t="s">
        <v>17590</v>
      </c>
      <c r="V33" s="243" t="s">
        <v>3062</v>
      </c>
      <c r="W33" s="239" t="s">
        <v>2849</v>
      </c>
    </row>
    <row r="34" spans="1:23" s="579" customFormat="1" ht="14.4">
      <c r="A34" s="238">
        <v>23</v>
      </c>
      <c r="B34" s="243" t="s">
        <v>17591</v>
      </c>
      <c r="C34" s="243" t="s">
        <v>17592</v>
      </c>
      <c r="D34" s="243" t="s">
        <v>3062</v>
      </c>
      <c r="E34" s="246" t="s">
        <v>3063</v>
      </c>
      <c r="F34" s="239"/>
      <c r="G34" s="324"/>
      <c r="H34" s="139"/>
      <c r="I34" s="585"/>
      <c r="J34" s="275" t="s">
        <v>2308</v>
      </c>
      <c r="K34" s="239"/>
      <c r="L34" s="239"/>
      <c r="M34" s="239"/>
      <c r="N34" s="239"/>
      <c r="O34" s="239"/>
      <c r="P34" s="239"/>
      <c r="Q34" s="239"/>
      <c r="R34" s="239"/>
      <c r="S34" s="243" t="s">
        <v>1678</v>
      </c>
      <c r="T34" s="243" t="s">
        <v>17591</v>
      </c>
      <c r="U34" s="243" t="s">
        <v>17593</v>
      </c>
      <c r="V34" s="243" t="s">
        <v>3062</v>
      </c>
      <c r="W34" s="239" t="s">
        <v>2849</v>
      </c>
    </row>
    <row r="35" spans="1:23" s="579" customFormat="1" ht="14.4">
      <c r="A35" s="238">
        <v>24</v>
      </c>
      <c r="B35" s="243" t="s">
        <v>17594</v>
      </c>
      <c r="C35" s="243" t="s">
        <v>17595</v>
      </c>
      <c r="D35" s="243" t="s">
        <v>3991</v>
      </c>
      <c r="E35" s="246" t="s">
        <v>2108</v>
      </c>
      <c r="F35" s="239"/>
      <c r="G35" s="239"/>
      <c r="H35" s="141"/>
      <c r="I35" s="239"/>
      <c r="J35" s="275" t="s">
        <v>2308</v>
      </c>
      <c r="K35" s="239"/>
      <c r="L35" s="239"/>
      <c r="M35" s="239"/>
      <c r="N35" s="239"/>
      <c r="O35" s="239"/>
      <c r="P35" s="239"/>
      <c r="Q35" s="239"/>
      <c r="R35" s="239"/>
      <c r="S35" s="243" t="s">
        <v>1678</v>
      </c>
      <c r="T35" s="243" t="s">
        <v>17596</v>
      </c>
      <c r="U35" s="243" t="s">
        <v>17597</v>
      </c>
      <c r="V35" s="243" t="s">
        <v>17598</v>
      </c>
      <c r="W35" s="239" t="s">
        <v>2849</v>
      </c>
    </row>
    <row r="36" spans="1:23" s="579" customFormat="1">
      <c r="A36" s="238">
        <v>25</v>
      </c>
      <c r="B36" s="243" t="s">
        <v>17599</v>
      </c>
      <c r="C36" s="243" t="s">
        <v>17600</v>
      </c>
      <c r="D36" s="243" t="s">
        <v>3215</v>
      </c>
      <c r="E36" s="466" t="s">
        <v>2111</v>
      </c>
      <c r="F36" s="301"/>
      <c r="G36" s="301"/>
      <c r="H36" s="301"/>
      <c r="I36" s="301"/>
      <c r="J36" s="306" t="s">
        <v>2308</v>
      </c>
      <c r="K36" s="239"/>
      <c r="L36" s="239"/>
      <c r="M36" s="239"/>
      <c r="N36" s="239"/>
      <c r="O36" s="239"/>
      <c r="P36" s="239"/>
      <c r="Q36" s="239"/>
      <c r="R36" s="239"/>
      <c r="S36" s="243" t="s">
        <v>1678</v>
      </c>
      <c r="T36" s="243" t="s">
        <v>17599</v>
      </c>
      <c r="U36" s="243" t="s">
        <v>5513</v>
      </c>
      <c r="V36" s="243" t="s">
        <v>4171</v>
      </c>
      <c r="W36" s="239" t="s">
        <v>2849</v>
      </c>
    </row>
    <row r="37" spans="1:23" s="579" customFormat="1">
      <c r="A37" s="238">
        <v>26</v>
      </c>
      <c r="B37" s="243" t="s">
        <v>17601</v>
      </c>
      <c r="C37" s="243" t="s">
        <v>17602</v>
      </c>
      <c r="D37" s="243" t="s">
        <v>3215</v>
      </c>
      <c r="E37" s="466" t="s">
        <v>2111</v>
      </c>
      <c r="F37" s="239"/>
      <c r="G37" s="239"/>
      <c r="H37" s="239"/>
      <c r="I37" s="239"/>
      <c r="J37" s="275" t="s">
        <v>2308</v>
      </c>
      <c r="K37" s="585"/>
      <c r="L37" s="239"/>
      <c r="M37" s="239"/>
      <c r="N37" s="239"/>
      <c r="O37" s="239"/>
      <c r="P37" s="239"/>
      <c r="Q37" s="239"/>
      <c r="R37" s="239"/>
      <c r="S37" s="243" t="s">
        <v>1678</v>
      </c>
      <c r="T37" s="243" t="s">
        <v>17601</v>
      </c>
      <c r="U37" s="243" t="s">
        <v>17603</v>
      </c>
      <c r="V37" s="243" t="s">
        <v>4171</v>
      </c>
      <c r="W37" s="239" t="s">
        <v>2849</v>
      </c>
    </row>
    <row r="38" spans="1:23" s="579" customFormat="1">
      <c r="A38" s="238">
        <v>27</v>
      </c>
      <c r="B38" s="243" t="s">
        <v>73</v>
      </c>
      <c r="C38" s="243" t="s">
        <v>3926</v>
      </c>
      <c r="D38" s="243" t="s">
        <v>7692</v>
      </c>
      <c r="E38" s="246" t="s">
        <v>7693</v>
      </c>
      <c r="F38" s="239"/>
      <c r="G38" s="239"/>
      <c r="H38" s="239"/>
      <c r="I38" s="239"/>
      <c r="J38" s="275" t="s">
        <v>2308</v>
      </c>
      <c r="K38" s="585"/>
      <c r="L38" s="239"/>
      <c r="M38" s="239"/>
      <c r="N38" s="239"/>
      <c r="O38" s="239"/>
      <c r="P38" s="239"/>
      <c r="Q38" s="239"/>
      <c r="R38" s="239"/>
      <c r="S38" s="243" t="s">
        <v>1678</v>
      </c>
      <c r="T38" s="243" t="s">
        <v>73</v>
      </c>
      <c r="U38" s="243" t="s">
        <v>7691</v>
      </c>
      <c r="V38" s="243" t="s">
        <v>3175</v>
      </c>
      <c r="W38" s="239" t="s">
        <v>2849</v>
      </c>
    </row>
    <row r="39" spans="1:23" s="579" customFormat="1">
      <c r="A39" s="238">
        <v>28</v>
      </c>
      <c r="B39" s="243" t="s">
        <v>17604</v>
      </c>
      <c r="C39" s="243" t="s">
        <v>17605</v>
      </c>
      <c r="D39" s="243" t="s">
        <v>3062</v>
      </c>
      <c r="E39" s="246" t="s">
        <v>3063</v>
      </c>
      <c r="F39" s="239"/>
      <c r="G39" s="239"/>
      <c r="H39" s="239"/>
      <c r="I39" s="239"/>
      <c r="J39" s="275" t="s">
        <v>2308</v>
      </c>
      <c r="K39" s="585"/>
      <c r="L39" s="239"/>
      <c r="M39" s="239"/>
      <c r="N39" s="239"/>
      <c r="O39" s="239"/>
      <c r="P39" s="239"/>
      <c r="Q39" s="239"/>
      <c r="R39" s="239"/>
      <c r="S39" s="243" t="s">
        <v>1678</v>
      </c>
      <c r="T39" s="243" t="s">
        <v>17604</v>
      </c>
      <c r="U39" s="243" t="s">
        <v>17606</v>
      </c>
      <c r="V39" s="243" t="s">
        <v>3062</v>
      </c>
      <c r="W39" s="239" t="s">
        <v>2849</v>
      </c>
    </row>
    <row r="40" spans="1:23" s="579" customFormat="1">
      <c r="A40" s="238">
        <v>29</v>
      </c>
      <c r="B40" s="243" t="s">
        <v>17607</v>
      </c>
      <c r="C40" s="243" t="s">
        <v>17608</v>
      </c>
      <c r="D40" s="243" t="s">
        <v>2100</v>
      </c>
      <c r="E40" s="246" t="s">
        <v>2101</v>
      </c>
      <c r="F40" s="447"/>
      <c r="G40" s="239"/>
      <c r="H40" s="239"/>
      <c r="I40" s="239" t="s">
        <v>17609</v>
      </c>
      <c r="J40" s="275" t="s">
        <v>2308</v>
      </c>
      <c r="S40" s="243" t="s">
        <v>1678</v>
      </c>
      <c r="T40" s="243" t="s">
        <v>17610</v>
      </c>
      <c r="U40" s="243" t="s">
        <v>17611</v>
      </c>
      <c r="V40" s="243" t="s">
        <v>2100</v>
      </c>
      <c r="W40" s="239" t="s">
        <v>2849</v>
      </c>
    </row>
    <row r="41" spans="1:23" s="579" customFormat="1">
      <c r="A41" s="238">
        <v>30</v>
      </c>
      <c r="B41" s="243" t="s">
        <v>17612</v>
      </c>
      <c r="C41" s="243" t="s">
        <v>3183</v>
      </c>
      <c r="D41" s="243" t="s">
        <v>2100</v>
      </c>
      <c r="E41" s="246" t="s">
        <v>2101</v>
      </c>
      <c r="F41" s="447"/>
      <c r="G41" s="447"/>
      <c r="H41" s="239"/>
      <c r="I41" s="239" t="s">
        <v>17613</v>
      </c>
      <c r="J41" s="275" t="s">
        <v>2308</v>
      </c>
      <c r="S41" s="243" t="s">
        <v>1678</v>
      </c>
      <c r="T41" s="243" t="s">
        <v>17614</v>
      </c>
      <c r="U41" s="243" t="s">
        <v>3183</v>
      </c>
      <c r="V41" s="243" t="s">
        <v>10716</v>
      </c>
      <c r="W41" s="239" t="s">
        <v>2849</v>
      </c>
    </row>
    <row r="42" spans="1:23" s="579" customFormat="1">
      <c r="A42" s="238">
        <v>31</v>
      </c>
      <c r="B42" s="243" t="s">
        <v>17615</v>
      </c>
      <c r="C42" s="243" t="s">
        <v>17616</v>
      </c>
      <c r="D42" s="243" t="s">
        <v>2729</v>
      </c>
      <c r="E42" s="246" t="s">
        <v>2108</v>
      </c>
      <c r="F42" s="447"/>
      <c r="G42" s="447"/>
      <c r="H42" s="239"/>
      <c r="I42" s="447"/>
      <c r="J42" s="275" t="s">
        <v>2308</v>
      </c>
      <c r="S42" s="243" t="s">
        <v>1678</v>
      </c>
      <c r="T42" s="243" t="s">
        <v>17617</v>
      </c>
      <c r="U42" s="243" t="s">
        <v>2234</v>
      </c>
      <c r="V42" s="243" t="s">
        <v>2729</v>
      </c>
      <c r="W42" s="239" t="s">
        <v>2849</v>
      </c>
    </row>
    <row r="43" spans="1:23" s="579" customFormat="1">
      <c r="A43" s="238">
        <v>32</v>
      </c>
      <c r="B43" s="243" t="s">
        <v>17618</v>
      </c>
      <c r="C43" s="243" t="s">
        <v>17619</v>
      </c>
      <c r="D43" s="243" t="s">
        <v>2811</v>
      </c>
      <c r="E43" s="246" t="s">
        <v>2241</v>
      </c>
      <c r="F43" s="447"/>
      <c r="G43" s="447"/>
      <c r="H43" s="239"/>
      <c r="I43" s="447"/>
      <c r="J43" s="275" t="s">
        <v>2308</v>
      </c>
      <c r="L43" s="645"/>
      <c r="S43" s="243" t="s">
        <v>1678</v>
      </c>
      <c r="T43" s="243" t="s">
        <v>17620</v>
      </c>
      <c r="U43" s="243" t="s">
        <v>2675</v>
      </c>
      <c r="V43" s="243" t="s">
        <v>2811</v>
      </c>
      <c r="W43" s="239" t="s">
        <v>2849</v>
      </c>
    </row>
    <row r="44" spans="1:23" s="579" customFormat="1">
      <c r="A44" s="238">
        <v>33</v>
      </c>
      <c r="B44" s="243" t="s">
        <v>17621</v>
      </c>
      <c r="C44" s="243" t="s">
        <v>17622</v>
      </c>
      <c r="D44" s="243" t="s">
        <v>2807</v>
      </c>
      <c r="E44" s="246" t="s">
        <v>2808</v>
      </c>
      <c r="F44" s="447"/>
      <c r="G44" s="447"/>
      <c r="H44" s="239"/>
      <c r="I44" s="447"/>
      <c r="J44" s="275" t="s">
        <v>2308</v>
      </c>
      <c r="S44" s="243" t="s">
        <v>1678</v>
      </c>
      <c r="T44" s="243" t="s">
        <v>17604</v>
      </c>
      <c r="U44" s="243" t="s">
        <v>17623</v>
      </c>
      <c r="V44" s="243" t="s">
        <v>2807</v>
      </c>
      <c r="W44" s="239" t="s">
        <v>2849</v>
      </c>
    </row>
    <row r="45" spans="1:23" s="579" customFormat="1">
      <c r="A45" s="238">
        <v>34</v>
      </c>
      <c r="B45" s="243" t="s">
        <v>17624</v>
      </c>
      <c r="C45" s="243" t="s">
        <v>17625</v>
      </c>
      <c r="D45" s="243" t="s">
        <v>2100</v>
      </c>
      <c r="E45" s="246" t="s">
        <v>2101</v>
      </c>
      <c r="F45" s="447"/>
      <c r="G45" s="447"/>
      <c r="H45" s="239" t="s">
        <v>17626</v>
      </c>
      <c r="I45" s="447"/>
      <c r="J45" s="275" t="s">
        <v>2308</v>
      </c>
      <c r="S45" s="243" t="s">
        <v>1678</v>
      </c>
      <c r="T45" s="243" t="s">
        <v>17610</v>
      </c>
      <c r="U45" s="243" t="s">
        <v>17627</v>
      </c>
      <c r="V45" s="243" t="s">
        <v>2100</v>
      </c>
      <c r="W45" s="239" t="s">
        <v>2849</v>
      </c>
    </row>
    <row r="46" spans="1:23" s="579" customFormat="1">
      <c r="A46" s="238">
        <v>35</v>
      </c>
      <c r="B46" s="243" t="s">
        <v>17628</v>
      </c>
      <c r="C46" s="243" t="s">
        <v>17629</v>
      </c>
      <c r="D46" s="243" t="s">
        <v>2278</v>
      </c>
      <c r="E46" s="246" t="s">
        <v>2827</v>
      </c>
      <c r="F46" s="447"/>
      <c r="G46" s="447"/>
      <c r="H46" s="447"/>
      <c r="I46" s="239" t="s">
        <v>17630</v>
      </c>
      <c r="J46" s="275" t="s">
        <v>2308</v>
      </c>
      <c r="S46" s="243" t="s">
        <v>1678</v>
      </c>
      <c r="T46" s="243" t="s">
        <v>17628</v>
      </c>
      <c r="U46" s="243" t="s">
        <v>17631</v>
      </c>
      <c r="V46" s="243" t="s">
        <v>2100</v>
      </c>
      <c r="W46" s="239" t="s">
        <v>2849</v>
      </c>
    </row>
    <row r="47" spans="1:23" s="579" customFormat="1">
      <c r="A47" s="238">
        <v>36</v>
      </c>
      <c r="B47" s="243" t="s">
        <v>17632</v>
      </c>
      <c r="C47" s="243" t="s">
        <v>17633</v>
      </c>
      <c r="D47" s="243" t="s">
        <v>2272</v>
      </c>
      <c r="E47" s="246" t="s">
        <v>2273</v>
      </c>
      <c r="F47" s="447"/>
      <c r="G47" s="447"/>
      <c r="H47" s="239"/>
      <c r="I47" s="447"/>
      <c r="J47" s="275" t="s">
        <v>2308</v>
      </c>
      <c r="S47" s="243" t="s">
        <v>1678</v>
      </c>
      <c r="T47" s="243" t="s">
        <v>17634</v>
      </c>
      <c r="U47" s="243" t="s">
        <v>17635</v>
      </c>
      <c r="V47" s="243" t="s">
        <v>2272</v>
      </c>
      <c r="W47" s="239" t="s">
        <v>2849</v>
      </c>
    </row>
    <row r="48" spans="1:23" s="579" customFormat="1">
      <c r="A48" s="238">
        <v>37</v>
      </c>
      <c r="B48" s="243" t="s">
        <v>17636</v>
      </c>
      <c r="C48" s="243" t="s">
        <v>17637</v>
      </c>
      <c r="D48" s="243" t="s">
        <v>3215</v>
      </c>
      <c r="E48" s="466" t="s">
        <v>2111</v>
      </c>
      <c r="F48" s="447"/>
      <c r="G48" s="447" t="s">
        <v>2622</v>
      </c>
      <c r="H48" s="239"/>
      <c r="I48" s="447"/>
      <c r="J48" s="275" t="s">
        <v>2308</v>
      </c>
      <c r="S48" s="243" t="s">
        <v>1678</v>
      </c>
      <c r="T48" s="243" t="s">
        <v>17638</v>
      </c>
      <c r="U48" s="243" t="s">
        <v>17639</v>
      </c>
      <c r="V48" s="243" t="s">
        <v>2733</v>
      </c>
      <c r="W48" s="239" t="s">
        <v>2849</v>
      </c>
    </row>
    <row r="49" spans="1:23" s="579" customFormat="1">
      <c r="A49" s="238">
        <v>38</v>
      </c>
      <c r="B49" s="243" t="s">
        <v>17640</v>
      </c>
      <c r="C49" s="243" t="s">
        <v>17641</v>
      </c>
      <c r="D49" s="243" t="s">
        <v>3215</v>
      </c>
      <c r="E49" s="466" t="s">
        <v>2111</v>
      </c>
      <c r="F49" s="447"/>
      <c r="G49" s="447" t="s">
        <v>2622</v>
      </c>
      <c r="H49" s="239"/>
      <c r="I49" s="239" t="s">
        <v>17642</v>
      </c>
      <c r="J49" s="275" t="s">
        <v>2308</v>
      </c>
      <c r="S49" s="243" t="s">
        <v>1678</v>
      </c>
      <c r="T49" s="243" t="s">
        <v>17638</v>
      </c>
      <c r="U49" s="243" t="s">
        <v>17643</v>
      </c>
      <c r="V49" s="243" t="s">
        <v>2084</v>
      </c>
      <c r="W49" s="246" t="s">
        <v>17207</v>
      </c>
    </row>
    <row r="50" spans="1:23" s="579" customFormat="1">
      <c r="A50" s="238">
        <v>39</v>
      </c>
      <c r="B50" s="243" t="s">
        <v>16362</v>
      </c>
      <c r="C50" s="243" t="s">
        <v>16309</v>
      </c>
      <c r="D50" s="243" t="s">
        <v>3513</v>
      </c>
      <c r="E50" s="246" t="s">
        <v>2108</v>
      </c>
      <c r="F50" s="447"/>
      <c r="G50" s="447" t="s">
        <v>17099</v>
      </c>
      <c r="H50" s="239"/>
      <c r="I50" s="239" t="s">
        <v>17644</v>
      </c>
      <c r="J50" s="275" t="s">
        <v>2308</v>
      </c>
      <c r="S50" s="243" t="s">
        <v>1678</v>
      </c>
      <c r="T50" s="243" t="s">
        <v>17645</v>
      </c>
      <c r="U50" s="243" t="s">
        <v>16308</v>
      </c>
      <c r="V50" s="243" t="s">
        <v>3513</v>
      </c>
      <c r="W50" s="239" t="s">
        <v>2849</v>
      </c>
    </row>
  </sheetData>
  <phoneticPr fontId="5" type="noConversion"/>
  <dataValidations count="4">
    <dataValidation type="list" allowBlank="1" showInputMessage="1" showErrorMessage="1" sqref="B6" xr:uid="{00000000-0002-0000-0601-000000000000}">
      <formula1>"Mi: Minute,H: Hour,D: Daily,W: Weekly,M: Monthly,Y: Yearly"</formula1>
    </dataValidation>
    <dataValidation type="list" allowBlank="1" showInputMessage="1" showErrorMessage="1" sqref="B7 B9 K7:K9" xr:uid="{00000000-0002-0000-0601-000001000000}">
      <formula1>"替换,追加"</formula1>
    </dataValidation>
    <dataValidation type="list" allowBlank="1" showInputMessage="1" showErrorMessage="1" sqref="J12:J50" xr:uid="{00000000-0002-0000-0601-000002000000}">
      <formula1>"匹配,基线特有,本地扩充,废弃"</formula1>
    </dataValidation>
    <dataValidation type="list" allowBlank="1" showInputMessage="1" showErrorMessage="1" sqref="N4:N6" xr:uid="{00000000-0002-0000-0601-000003000000}">
      <formula1>"left join,inner join,union,union all"</formula1>
    </dataValidation>
  </dataValidations>
  <hyperlinks>
    <hyperlink ref="A1" location="目录!A1" display="返回" xr:uid="{00000000-0004-0000-0601-000000000000}"/>
  </hyperlinks>
  <pageMargins left="0.75" right="0.75" top="1" bottom="1" header="0.51180555555555596" footer="0.51180555555555596"/>
  <pageSetup paperSize="9" orientation="portrait"/>
  <legacyDrawing r:id="rId1"/>
</worksheet>
</file>

<file path=xl/worksheets/sheet2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W32"/>
  <sheetViews>
    <sheetView workbookViewId="0">
      <selection activeCell="B3" sqref="B3"/>
    </sheetView>
  </sheetViews>
  <sheetFormatPr defaultColWidth="9" defaultRowHeight="13.8"/>
  <cols>
    <col min="1" max="1" width="9" style="215"/>
    <col min="2" max="2" width="17" style="215" customWidth="1"/>
    <col min="3" max="3" width="17.6640625" style="215" customWidth="1"/>
    <col min="4" max="4" width="13.109375" style="215" customWidth="1"/>
    <col min="5" max="5" width="11.44140625" style="215" customWidth="1"/>
    <col min="6" max="10" width="9" style="215"/>
    <col min="11" max="18" width="9" style="215" hidden="1" customWidth="1"/>
    <col min="19" max="19" width="18.88671875" style="215" customWidth="1"/>
    <col min="20" max="20" width="12.6640625" style="215" customWidth="1"/>
    <col min="21" max="21" width="9" style="215"/>
    <col min="22" max="22" width="13.33203125" style="215" customWidth="1"/>
    <col min="23" max="16384" width="9" style="215"/>
  </cols>
  <sheetData>
    <row r="1" spans="1:23" ht="15.6">
      <c r="A1" s="2" t="s">
        <v>2037</v>
      </c>
      <c r="B1" s="3"/>
      <c r="C1" s="3"/>
      <c r="D1" s="3"/>
      <c r="E1" s="3"/>
      <c r="F1" s="3"/>
      <c r="G1" s="3"/>
      <c r="H1" s="3"/>
      <c r="I1" s="3"/>
      <c r="J1" s="3"/>
      <c r="K1" s="3"/>
      <c r="L1" s="3"/>
      <c r="M1" s="3"/>
      <c r="N1" s="3"/>
      <c r="O1" s="3"/>
      <c r="P1" s="3"/>
      <c r="Q1" s="3"/>
      <c r="R1" s="3"/>
      <c r="S1" s="52"/>
      <c r="T1" s="52"/>
      <c r="U1" s="52"/>
      <c r="V1" s="52"/>
      <c r="W1" s="52"/>
    </row>
    <row r="2" spans="1:23"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3" ht="15.6">
      <c r="A3" s="6" t="s">
        <v>2040</v>
      </c>
      <c r="B3" s="124" t="s">
        <v>1682</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3" ht="15.6">
      <c r="A4" s="9" t="s">
        <v>2042</v>
      </c>
      <c r="B4" s="10" t="s">
        <v>1683</v>
      </c>
      <c r="C4" s="8"/>
      <c r="D4" s="8"/>
      <c r="E4" s="8"/>
      <c r="F4" s="8"/>
      <c r="G4" s="8"/>
      <c r="H4" s="8"/>
      <c r="I4" s="8"/>
      <c r="J4" s="8"/>
      <c r="K4" s="38" t="s">
        <v>4149</v>
      </c>
      <c r="L4" s="39" t="e">
        <f>VLOOKUP(B3,[2]目录!#REF!,4,0)</f>
        <v>#REF!</v>
      </c>
      <c r="M4" s="40"/>
      <c r="N4" s="41"/>
      <c r="O4" s="42"/>
      <c r="P4" s="42"/>
      <c r="Q4" s="42"/>
      <c r="R4" s="61"/>
      <c r="S4" s="62" t="s">
        <v>2301</v>
      </c>
      <c r="T4" s="124" t="s">
        <v>1684</v>
      </c>
      <c r="U4" s="63"/>
      <c r="V4" s="11"/>
      <c r="W4" s="63"/>
    </row>
    <row r="5" spans="1:23" ht="15.6">
      <c r="A5" s="9" t="s">
        <v>2041</v>
      </c>
      <c r="B5" s="11" t="s">
        <v>2043</v>
      </c>
      <c r="C5" s="8"/>
      <c r="D5" s="8"/>
      <c r="E5" s="8"/>
      <c r="F5" s="8"/>
      <c r="G5" s="8"/>
      <c r="H5" s="8"/>
      <c r="I5" s="8"/>
      <c r="J5" s="8"/>
      <c r="K5" s="43"/>
      <c r="L5" s="42"/>
      <c r="M5" s="42"/>
      <c r="N5" s="41"/>
      <c r="O5" s="42"/>
      <c r="P5" s="42"/>
      <c r="Q5" s="42"/>
      <c r="R5" s="61"/>
      <c r="S5" s="62"/>
      <c r="T5" s="243"/>
      <c r="U5" s="63"/>
      <c r="V5" s="11"/>
      <c r="W5" s="63"/>
    </row>
    <row r="6" spans="1:23" ht="15.6">
      <c r="A6" s="9" t="s">
        <v>2044</v>
      </c>
      <c r="B6" s="12" t="s">
        <v>10776</v>
      </c>
      <c r="C6" s="8"/>
      <c r="D6" s="8"/>
      <c r="E6" s="8"/>
      <c r="F6" s="8"/>
      <c r="G6" s="8"/>
      <c r="H6" s="8"/>
      <c r="I6" s="8"/>
      <c r="J6" s="8"/>
      <c r="K6" s="43"/>
      <c r="L6" s="42"/>
      <c r="M6" s="42"/>
      <c r="N6" s="41"/>
      <c r="O6" s="42"/>
      <c r="P6" s="42"/>
      <c r="Q6" s="42"/>
      <c r="R6" s="61"/>
      <c r="S6" s="62"/>
      <c r="T6" s="64"/>
      <c r="U6" s="63"/>
      <c r="V6" s="11"/>
      <c r="W6" s="63"/>
    </row>
    <row r="7" spans="1:23" ht="15.6">
      <c r="A7" s="9" t="s">
        <v>2046</v>
      </c>
      <c r="B7" s="13" t="s">
        <v>2047</v>
      </c>
      <c r="C7" s="8"/>
      <c r="D7" s="8"/>
      <c r="E7" s="8"/>
      <c r="F7" s="8"/>
      <c r="G7" s="8"/>
      <c r="H7" s="8"/>
      <c r="I7" s="8"/>
      <c r="J7" s="8"/>
      <c r="K7" s="43"/>
      <c r="L7" s="42"/>
      <c r="M7" s="42"/>
      <c r="N7" s="42"/>
      <c r="O7" s="42"/>
      <c r="P7" s="42"/>
      <c r="Q7" s="42"/>
      <c r="R7" s="61"/>
      <c r="S7" s="62"/>
      <c r="T7" s="65"/>
      <c r="U7" s="63"/>
      <c r="V7" s="11"/>
      <c r="W7" s="63"/>
    </row>
    <row r="8" spans="1:23" ht="27.75" customHeight="1">
      <c r="A8" s="9" t="s">
        <v>2048</v>
      </c>
      <c r="B8" s="2011" t="s">
        <v>17646</v>
      </c>
      <c r="C8" s="2012"/>
      <c r="D8" s="2012"/>
      <c r="E8" s="2012"/>
      <c r="F8" s="2012"/>
      <c r="G8" s="2012"/>
      <c r="H8" s="2012"/>
      <c r="I8" s="2012"/>
      <c r="J8" s="2013"/>
      <c r="K8" s="43"/>
      <c r="L8" s="42"/>
      <c r="M8" s="42"/>
      <c r="N8" s="42"/>
      <c r="O8" s="42"/>
      <c r="P8" s="42"/>
      <c r="Q8" s="42"/>
      <c r="R8" s="61"/>
      <c r="S8" s="62"/>
      <c r="T8" s="65"/>
      <c r="U8" s="63"/>
      <c r="V8" s="11"/>
      <c r="W8" s="63"/>
    </row>
    <row r="9" spans="1:23" ht="15.6">
      <c r="A9" s="9"/>
      <c r="B9" s="13"/>
      <c r="C9" s="8"/>
      <c r="D9" s="8"/>
      <c r="E9" s="8"/>
      <c r="F9" s="8"/>
      <c r="G9" s="8"/>
      <c r="H9" s="8"/>
      <c r="I9" s="8"/>
      <c r="J9" s="8"/>
      <c r="K9" s="44"/>
      <c r="L9" s="45"/>
      <c r="M9" s="45"/>
      <c r="N9" s="45"/>
      <c r="O9" s="45"/>
      <c r="P9" s="45"/>
      <c r="Q9" s="45"/>
      <c r="R9" s="66"/>
      <c r="S9" s="43"/>
      <c r="T9" s="42"/>
      <c r="U9" s="42"/>
      <c r="V9" s="61"/>
      <c r="W9" s="67"/>
    </row>
    <row r="10" spans="1:23"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3"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3">
      <c r="A12" s="238">
        <v>1</v>
      </c>
      <c r="B12" s="124" t="s">
        <v>2064</v>
      </c>
      <c r="C12" s="124" t="s">
        <v>2065</v>
      </c>
      <c r="D12" s="124" t="s">
        <v>2066</v>
      </c>
      <c r="E12" s="124" t="s">
        <v>2067</v>
      </c>
      <c r="F12" s="124" t="s">
        <v>79</v>
      </c>
      <c r="G12" s="124" t="s">
        <v>2702</v>
      </c>
      <c r="H12" s="239" t="s">
        <v>2702</v>
      </c>
      <c r="I12" s="124"/>
      <c r="J12" s="49" t="s">
        <v>2308</v>
      </c>
      <c r="K12" s="239"/>
      <c r="L12" s="239"/>
      <c r="M12" s="239"/>
      <c r="N12" s="239"/>
      <c r="O12" s="239"/>
      <c r="P12" s="239"/>
      <c r="Q12" s="239"/>
      <c r="R12" s="239"/>
      <c r="S12" s="124" t="s">
        <v>1684</v>
      </c>
      <c r="T12" s="124" t="s">
        <v>2064</v>
      </c>
      <c r="U12" s="124" t="s">
        <v>2753</v>
      </c>
      <c r="V12" s="124" t="s">
        <v>2084</v>
      </c>
      <c r="W12" s="124" t="s">
        <v>2849</v>
      </c>
    </row>
    <row r="13" spans="1:23">
      <c r="A13" s="238">
        <v>2</v>
      </c>
      <c r="B13" s="124" t="s">
        <v>2369</v>
      </c>
      <c r="C13" s="124" t="s">
        <v>3434</v>
      </c>
      <c r="D13" s="124" t="s">
        <v>2803</v>
      </c>
      <c r="E13" s="324" t="s">
        <v>2804</v>
      </c>
      <c r="F13" s="124"/>
      <c r="G13" s="124" t="s">
        <v>2702</v>
      </c>
      <c r="H13" s="239" t="s">
        <v>1605</v>
      </c>
      <c r="I13" s="124"/>
      <c r="J13" s="49" t="s">
        <v>2308</v>
      </c>
      <c r="K13" s="239"/>
      <c r="L13" s="239"/>
      <c r="M13" s="239"/>
      <c r="N13" s="239"/>
      <c r="O13" s="239"/>
      <c r="P13" s="239"/>
      <c r="Q13" s="239"/>
      <c r="R13" s="239"/>
      <c r="S13" s="124" t="s">
        <v>1684</v>
      </c>
      <c r="T13" s="124" t="s">
        <v>16845</v>
      </c>
      <c r="U13" s="124" t="s">
        <v>3434</v>
      </c>
      <c r="V13" s="124" t="s">
        <v>3898</v>
      </c>
      <c r="W13" s="124" t="s">
        <v>2849</v>
      </c>
    </row>
    <row r="14" spans="1:23">
      <c r="A14" s="238">
        <v>3</v>
      </c>
      <c r="B14" s="124" t="s">
        <v>8359</v>
      </c>
      <c r="C14" s="124" t="s">
        <v>3438</v>
      </c>
      <c r="D14" s="124" t="s">
        <v>3921</v>
      </c>
      <c r="E14" s="324" t="s">
        <v>3922</v>
      </c>
      <c r="F14" s="124"/>
      <c r="G14" s="124" t="s">
        <v>2702</v>
      </c>
      <c r="H14" s="239" t="s">
        <v>1605</v>
      </c>
      <c r="I14" s="124"/>
      <c r="J14" s="49" t="s">
        <v>2308</v>
      </c>
      <c r="K14" s="239"/>
      <c r="L14" s="239"/>
      <c r="M14" s="239"/>
      <c r="N14" s="239"/>
      <c r="O14" s="239"/>
      <c r="P14" s="239"/>
      <c r="Q14" s="239"/>
      <c r="R14" s="239"/>
      <c r="S14" s="124" t="s">
        <v>1684</v>
      </c>
      <c r="T14" s="124" t="s">
        <v>8359</v>
      </c>
      <c r="U14" s="124" t="s">
        <v>3438</v>
      </c>
      <c r="V14" s="124" t="s">
        <v>2684</v>
      </c>
      <c r="W14" s="124" t="s">
        <v>2849</v>
      </c>
    </row>
    <row r="15" spans="1:23">
      <c r="A15" s="238">
        <v>4</v>
      </c>
      <c r="B15" s="124" t="s">
        <v>14402</v>
      </c>
      <c r="C15" s="124" t="s">
        <v>16263</v>
      </c>
      <c r="D15" s="124" t="s">
        <v>3212</v>
      </c>
      <c r="E15" s="324" t="s">
        <v>2108</v>
      </c>
      <c r="F15" s="124"/>
      <c r="G15" s="124" t="s">
        <v>2702</v>
      </c>
      <c r="H15" s="239"/>
      <c r="I15" s="124"/>
      <c r="J15" s="49" t="s">
        <v>2308</v>
      </c>
      <c r="S15" s="124" t="s">
        <v>1684</v>
      </c>
      <c r="T15" s="124" t="s">
        <v>14402</v>
      </c>
      <c r="U15" s="124" t="s">
        <v>2236</v>
      </c>
      <c r="V15" s="124" t="s">
        <v>3898</v>
      </c>
      <c r="W15" s="124" t="s">
        <v>2849</v>
      </c>
    </row>
    <row r="16" spans="1:23">
      <c r="A16" s="238">
        <v>5</v>
      </c>
      <c r="B16" s="124" t="s">
        <v>16277</v>
      </c>
      <c r="C16" s="124" t="s">
        <v>15483</v>
      </c>
      <c r="D16" s="124" t="s">
        <v>2278</v>
      </c>
      <c r="E16" s="324" t="s">
        <v>2827</v>
      </c>
      <c r="F16" s="124"/>
      <c r="G16" s="124" t="s">
        <v>2702</v>
      </c>
      <c r="H16" s="239" t="s">
        <v>16278</v>
      </c>
      <c r="I16" s="124"/>
      <c r="J16" s="49" t="s">
        <v>2308</v>
      </c>
      <c r="K16" s="239"/>
      <c r="L16" s="239"/>
      <c r="M16" s="239"/>
      <c r="N16" s="239"/>
      <c r="O16" s="239"/>
      <c r="P16" s="239"/>
      <c r="Q16" s="239"/>
      <c r="R16" s="239"/>
      <c r="S16" s="124" t="s">
        <v>1684</v>
      </c>
      <c r="T16" s="124" t="s">
        <v>16277</v>
      </c>
      <c r="U16" s="124" t="s">
        <v>15483</v>
      </c>
      <c r="V16" s="124" t="s">
        <v>2278</v>
      </c>
      <c r="W16" s="124" t="s">
        <v>2849</v>
      </c>
    </row>
    <row r="17" spans="1:23">
      <c r="A17" s="238">
        <v>6</v>
      </c>
      <c r="B17" s="243" t="s">
        <v>1993</v>
      </c>
      <c r="C17" s="124" t="s">
        <v>16264</v>
      </c>
      <c r="D17" s="124" t="s">
        <v>4757</v>
      </c>
      <c r="E17" s="324" t="s">
        <v>4758</v>
      </c>
      <c r="F17" s="124"/>
      <c r="G17" s="124" t="s">
        <v>2702</v>
      </c>
      <c r="H17" s="239" t="s">
        <v>1994</v>
      </c>
      <c r="I17" s="124"/>
      <c r="J17" s="49" t="s">
        <v>2308</v>
      </c>
      <c r="S17" s="124" t="s">
        <v>1684</v>
      </c>
      <c r="T17" s="124" t="s">
        <v>17647</v>
      </c>
      <c r="U17" s="124" t="s">
        <v>4164</v>
      </c>
      <c r="V17" s="124" t="s">
        <v>2066</v>
      </c>
      <c r="W17" s="124" t="s">
        <v>2849</v>
      </c>
    </row>
    <row r="18" spans="1:23">
      <c r="A18" s="238">
        <v>7</v>
      </c>
      <c r="B18" s="124" t="s">
        <v>17441</v>
      </c>
      <c r="C18" s="124" t="s">
        <v>17583</v>
      </c>
      <c r="D18" s="124" t="s">
        <v>2729</v>
      </c>
      <c r="E18" s="324" t="s">
        <v>2108</v>
      </c>
      <c r="F18" s="124"/>
      <c r="G18" s="124"/>
      <c r="H18" s="239" t="s">
        <v>2702</v>
      </c>
      <c r="I18" s="124"/>
      <c r="J18" s="49" t="s">
        <v>2308</v>
      </c>
      <c r="S18" s="124" t="s">
        <v>1684</v>
      </c>
      <c r="T18" s="124" t="s">
        <v>17648</v>
      </c>
      <c r="U18" s="124" t="s">
        <v>17649</v>
      </c>
      <c r="V18" s="124" t="s">
        <v>3898</v>
      </c>
      <c r="W18" s="124" t="s">
        <v>2849</v>
      </c>
    </row>
    <row r="19" spans="1:23">
      <c r="A19" s="238">
        <v>8</v>
      </c>
      <c r="B19" s="124" t="s">
        <v>17650</v>
      </c>
      <c r="C19" s="124" t="s">
        <v>17651</v>
      </c>
      <c r="D19" s="20" t="s">
        <v>3212</v>
      </c>
      <c r="E19" s="21" t="s">
        <v>2108</v>
      </c>
      <c r="F19" s="124"/>
      <c r="G19" s="124"/>
      <c r="H19" s="239" t="s">
        <v>2702</v>
      </c>
      <c r="I19" s="124"/>
      <c r="J19" s="49" t="s">
        <v>2308</v>
      </c>
      <c r="S19" s="124" t="s">
        <v>1684</v>
      </c>
      <c r="T19" s="124" t="s">
        <v>17652</v>
      </c>
      <c r="U19" s="124" t="s">
        <v>4650</v>
      </c>
      <c r="V19" s="124" t="s">
        <v>3898</v>
      </c>
      <c r="W19" s="124" t="s">
        <v>2849</v>
      </c>
    </row>
    <row r="20" spans="1:23">
      <c r="A20" s="238">
        <v>9</v>
      </c>
      <c r="B20" s="124" t="s">
        <v>222</v>
      </c>
      <c r="C20" s="124" t="s">
        <v>2234</v>
      </c>
      <c r="D20" s="124" t="s">
        <v>3991</v>
      </c>
      <c r="E20" s="324" t="s">
        <v>2108</v>
      </c>
      <c r="F20" s="124" t="s">
        <v>79</v>
      </c>
      <c r="G20" s="124"/>
      <c r="H20" s="239" t="s">
        <v>2702</v>
      </c>
      <c r="I20" s="124" t="s">
        <v>17653</v>
      </c>
      <c r="J20" s="49" t="s">
        <v>2308</v>
      </c>
      <c r="S20" s="124" t="s">
        <v>1684</v>
      </c>
      <c r="T20" s="124" t="s">
        <v>7356</v>
      </c>
      <c r="U20" s="124" t="s">
        <v>2234</v>
      </c>
      <c r="V20" s="124" t="s">
        <v>2278</v>
      </c>
      <c r="W20" s="124" t="s">
        <v>2849</v>
      </c>
    </row>
    <row r="21" spans="1:23">
      <c r="A21" s="238">
        <v>10</v>
      </c>
      <c r="B21" s="124" t="s">
        <v>5636</v>
      </c>
      <c r="C21" s="124" t="s">
        <v>2742</v>
      </c>
      <c r="D21" s="124" t="s">
        <v>2737</v>
      </c>
      <c r="E21" s="324" t="s">
        <v>3180</v>
      </c>
      <c r="F21" s="124"/>
      <c r="G21" s="124"/>
      <c r="H21" s="239" t="s">
        <v>2702</v>
      </c>
      <c r="I21" s="124" t="s">
        <v>17654</v>
      </c>
      <c r="J21" s="49" t="s">
        <v>2308</v>
      </c>
      <c r="S21" s="124" t="s">
        <v>1684</v>
      </c>
      <c r="T21" s="124"/>
      <c r="U21" s="124"/>
      <c r="V21" s="124"/>
      <c r="W21" s="124" t="s">
        <v>2849</v>
      </c>
    </row>
    <row r="22" spans="1:23">
      <c r="A22" s="238">
        <v>11</v>
      </c>
      <c r="B22" s="124" t="s">
        <v>17655</v>
      </c>
      <c r="C22" s="124" t="s">
        <v>17656</v>
      </c>
      <c r="D22" s="124" t="s">
        <v>17657</v>
      </c>
      <c r="E22" s="324" t="s">
        <v>17658</v>
      </c>
      <c r="F22" s="124"/>
      <c r="G22" s="124"/>
      <c r="H22" s="239" t="s">
        <v>2702</v>
      </c>
      <c r="I22" s="124"/>
      <c r="J22" s="49" t="s">
        <v>2308</v>
      </c>
      <c r="S22" s="124" t="s">
        <v>1684</v>
      </c>
      <c r="T22" s="124" t="s">
        <v>17655</v>
      </c>
      <c r="U22" s="124" t="s">
        <v>7788</v>
      </c>
      <c r="V22" s="124" t="s">
        <v>2084</v>
      </c>
      <c r="W22" s="124" t="s">
        <v>2849</v>
      </c>
    </row>
    <row r="23" spans="1:23">
      <c r="A23" s="238">
        <v>12</v>
      </c>
      <c r="B23" s="124" t="s">
        <v>17659</v>
      </c>
      <c r="C23" s="124" t="s">
        <v>17660</v>
      </c>
      <c r="D23" s="124" t="s">
        <v>2100</v>
      </c>
      <c r="E23" s="324" t="s">
        <v>2101</v>
      </c>
      <c r="F23" s="124"/>
      <c r="G23" s="124"/>
      <c r="H23" s="124"/>
      <c r="I23" s="124" t="s">
        <v>2859</v>
      </c>
      <c r="J23" s="49" t="s">
        <v>2308</v>
      </c>
      <c r="S23" s="124" t="s">
        <v>1684</v>
      </c>
      <c r="T23" s="124" t="s">
        <v>17661</v>
      </c>
      <c r="U23" s="124" t="s">
        <v>17611</v>
      </c>
      <c r="V23" s="124" t="s">
        <v>2100</v>
      </c>
      <c r="W23" s="124" t="s">
        <v>2849</v>
      </c>
    </row>
    <row r="24" spans="1:23">
      <c r="A24" s="238">
        <v>13</v>
      </c>
      <c r="B24" s="124" t="s">
        <v>17662</v>
      </c>
      <c r="C24" s="124" t="s">
        <v>17663</v>
      </c>
      <c r="D24" s="124" t="s">
        <v>2100</v>
      </c>
      <c r="E24" s="324" t="s">
        <v>2101</v>
      </c>
      <c r="F24" s="124"/>
      <c r="G24" s="124"/>
      <c r="H24" s="124"/>
      <c r="I24" s="124" t="s">
        <v>2859</v>
      </c>
      <c r="J24" s="49" t="s">
        <v>2308</v>
      </c>
      <c r="S24" s="124" t="s">
        <v>1684</v>
      </c>
      <c r="T24" s="124" t="s">
        <v>17664</v>
      </c>
      <c r="U24" s="124" t="s">
        <v>17665</v>
      </c>
      <c r="V24" s="124" t="s">
        <v>2100</v>
      </c>
      <c r="W24" s="124" t="s">
        <v>2849</v>
      </c>
    </row>
    <row r="25" spans="1:23">
      <c r="A25" s="238">
        <v>14</v>
      </c>
      <c r="B25" s="124" t="s">
        <v>17666</v>
      </c>
      <c r="C25" s="124" t="s">
        <v>16633</v>
      </c>
      <c r="D25" s="124" t="s">
        <v>2100</v>
      </c>
      <c r="E25" s="324" t="s">
        <v>2101</v>
      </c>
      <c r="F25" s="124"/>
      <c r="G25" s="124"/>
      <c r="H25" s="124"/>
      <c r="I25" s="124" t="s">
        <v>17667</v>
      </c>
      <c r="J25" s="49" t="s">
        <v>2308</v>
      </c>
      <c r="S25" s="124" t="s">
        <v>1684</v>
      </c>
      <c r="T25" s="124" t="s">
        <v>17668</v>
      </c>
      <c r="U25" s="124" t="s">
        <v>16633</v>
      </c>
      <c r="V25" s="124" t="s">
        <v>2100</v>
      </c>
      <c r="W25" s="124" t="s">
        <v>2849</v>
      </c>
    </row>
    <row r="26" spans="1:23">
      <c r="A26" s="238">
        <v>15</v>
      </c>
      <c r="B26" s="124" t="s">
        <v>17669</v>
      </c>
      <c r="C26" s="124" t="s">
        <v>17670</v>
      </c>
      <c r="D26" s="124" t="s">
        <v>3215</v>
      </c>
      <c r="E26" s="21" t="s">
        <v>2111</v>
      </c>
      <c r="F26" s="124"/>
      <c r="G26" s="124"/>
      <c r="H26" s="239" t="s">
        <v>2702</v>
      </c>
      <c r="I26" s="124"/>
      <c r="J26" s="49" t="s">
        <v>2308</v>
      </c>
      <c r="S26" s="124" t="s">
        <v>1684</v>
      </c>
      <c r="T26" s="124" t="s">
        <v>17669</v>
      </c>
      <c r="U26" s="124" t="s">
        <v>2698</v>
      </c>
      <c r="V26" s="124" t="s">
        <v>2084</v>
      </c>
      <c r="W26" s="124" t="s">
        <v>2849</v>
      </c>
    </row>
    <row r="27" spans="1:23">
      <c r="A27" s="238">
        <v>16</v>
      </c>
      <c r="B27" s="124" t="s">
        <v>17671</v>
      </c>
      <c r="C27" s="124" t="s">
        <v>17672</v>
      </c>
      <c r="D27" s="124" t="s">
        <v>3215</v>
      </c>
      <c r="E27" s="21" t="s">
        <v>2111</v>
      </c>
      <c r="F27" s="124"/>
      <c r="G27" s="124" t="s">
        <v>2622</v>
      </c>
      <c r="H27" s="239" t="s">
        <v>2702</v>
      </c>
      <c r="I27" s="124"/>
      <c r="J27" s="49" t="s">
        <v>2308</v>
      </c>
      <c r="S27" s="124" t="s">
        <v>1684</v>
      </c>
      <c r="T27" s="124" t="s">
        <v>17671</v>
      </c>
      <c r="U27" s="124" t="s">
        <v>17673</v>
      </c>
      <c r="V27" s="124" t="s">
        <v>2084</v>
      </c>
      <c r="W27" s="124" t="s">
        <v>2849</v>
      </c>
    </row>
    <row r="28" spans="1:23">
      <c r="A28" s="238">
        <v>17</v>
      </c>
      <c r="B28" s="124" t="s">
        <v>17674</v>
      </c>
      <c r="C28" s="124" t="s">
        <v>17675</v>
      </c>
      <c r="D28" s="124" t="s">
        <v>3215</v>
      </c>
      <c r="E28" s="21" t="s">
        <v>2111</v>
      </c>
      <c r="F28" s="124"/>
      <c r="G28" s="124" t="s">
        <v>2622</v>
      </c>
      <c r="H28" s="124" t="s">
        <v>2702</v>
      </c>
      <c r="I28" s="124"/>
      <c r="J28" s="49" t="s">
        <v>2308</v>
      </c>
      <c r="S28" s="124" t="s">
        <v>1684</v>
      </c>
      <c r="T28" s="124" t="s">
        <v>17674</v>
      </c>
      <c r="U28" s="124" t="s">
        <v>17676</v>
      </c>
      <c r="V28" s="124" t="s">
        <v>2084</v>
      </c>
      <c r="W28" s="124" t="s">
        <v>2849</v>
      </c>
    </row>
    <row r="29" spans="1:23">
      <c r="A29" s="238">
        <v>18</v>
      </c>
      <c r="B29" s="124" t="s">
        <v>17677</v>
      </c>
      <c r="C29" s="124" t="s">
        <v>17678</v>
      </c>
      <c r="D29" s="124" t="s">
        <v>3215</v>
      </c>
      <c r="E29" s="21" t="s">
        <v>2111</v>
      </c>
      <c r="F29" s="124"/>
      <c r="G29" s="124" t="s">
        <v>2622</v>
      </c>
      <c r="H29" s="124" t="s">
        <v>2702</v>
      </c>
      <c r="I29" s="124"/>
      <c r="J29" s="49" t="s">
        <v>2308</v>
      </c>
      <c r="S29" s="124" t="s">
        <v>1684</v>
      </c>
      <c r="T29" s="124" t="s">
        <v>17677</v>
      </c>
      <c r="U29" s="124" t="s">
        <v>17679</v>
      </c>
      <c r="V29" s="124" t="s">
        <v>2084</v>
      </c>
      <c r="W29" s="124" t="s">
        <v>2849</v>
      </c>
    </row>
    <row r="30" spans="1:23">
      <c r="A30" s="238">
        <v>19</v>
      </c>
      <c r="B30" s="124" t="s">
        <v>17680</v>
      </c>
      <c r="C30" s="124" t="s">
        <v>17681</v>
      </c>
      <c r="D30" s="124" t="s">
        <v>3215</v>
      </c>
      <c r="E30" s="21" t="s">
        <v>2111</v>
      </c>
      <c r="F30" s="124"/>
      <c r="G30" s="124" t="s">
        <v>2622</v>
      </c>
      <c r="H30" s="124" t="s">
        <v>2702</v>
      </c>
      <c r="I30" s="124"/>
      <c r="J30" s="49" t="s">
        <v>2308</v>
      </c>
      <c r="S30" s="124" t="s">
        <v>1684</v>
      </c>
      <c r="T30" s="124" t="s">
        <v>17680</v>
      </c>
      <c r="U30" s="124" t="s">
        <v>17682</v>
      </c>
      <c r="V30" s="124" t="s">
        <v>2084</v>
      </c>
      <c r="W30" s="124" t="s">
        <v>2849</v>
      </c>
    </row>
    <row r="31" spans="1:23">
      <c r="A31" s="22">
        <v>20</v>
      </c>
      <c r="B31" s="23" t="s">
        <v>5636</v>
      </c>
      <c r="C31" s="23" t="s">
        <v>17683</v>
      </c>
      <c r="D31" s="23" t="s">
        <v>2737</v>
      </c>
      <c r="E31" s="24" t="s">
        <v>3180</v>
      </c>
      <c r="F31" s="25"/>
      <c r="G31" s="25"/>
      <c r="H31" s="25"/>
      <c r="I31" s="25"/>
      <c r="J31" s="50" t="s">
        <v>2308</v>
      </c>
      <c r="K31" s="51"/>
      <c r="L31" s="51"/>
      <c r="M31" s="51"/>
      <c r="N31" s="51"/>
      <c r="O31" s="51"/>
      <c r="P31" s="51"/>
      <c r="Q31" s="51"/>
      <c r="R31" s="51"/>
      <c r="S31" s="23" t="s">
        <v>1684</v>
      </c>
      <c r="T31" s="23" t="s">
        <v>3977</v>
      </c>
      <c r="U31" s="23" t="s">
        <v>3978</v>
      </c>
      <c r="V31" s="23" t="s">
        <v>2096</v>
      </c>
    </row>
    <row r="32" spans="1:23">
      <c r="A32" s="644">
        <v>21</v>
      </c>
      <c r="B32" s="591" t="s">
        <v>17684</v>
      </c>
      <c r="C32" s="591" t="s">
        <v>17685</v>
      </c>
      <c r="D32" s="23" t="s">
        <v>2737</v>
      </c>
      <c r="E32" s="24" t="s">
        <v>3180</v>
      </c>
      <c r="F32" s="591"/>
      <c r="G32" s="591"/>
      <c r="H32" s="591"/>
      <c r="I32" s="591"/>
      <c r="J32" s="50" t="s">
        <v>2308</v>
      </c>
      <c r="K32" s="51"/>
      <c r="L32" s="51"/>
      <c r="M32" s="51"/>
      <c r="N32" s="51"/>
      <c r="O32" s="51"/>
      <c r="P32" s="51"/>
      <c r="Q32" s="51"/>
      <c r="R32" s="51"/>
      <c r="S32" s="23" t="s">
        <v>1684</v>
      </c>
      <c r="T32" s="591" t="s">
        <v>17684</v>
      </c>
      <c r="U32" s="591" t="s">
        <v>17685</v>
      </c>
      <c r="V32" s="23" t="s">
        <v>2737</v>
      </c>
      <c r="W32" s="24" t="s">
        <v>3180</v>
      </c>
    </row>
  </sheetData>
  <mergeCells count="1">
    <mergeCell ref="B8:J8"/>
  </mergeCells>
  <phoneticPr fontId="5" type="noConversion"/>
  <dataValidations count="4">
    <dataValidation type="list" allowBlank="1" showInputMessage="1" showErrorMessage="1" sqref="B6" xr:uid="{00000000-0002-0000-0701-000000000000}">
      <formula1>"Mi: Minute,H: Hour,D: Daily,W: Weekly,M: Monthly,Y: Yearly"</formula1>
    </dataValidation>
    <dataValidation type="list" allowBlank="1" showInputMessage="1" showErrorMessage="1" sqref="B7 B9 K7:K9" xr:uid="{00000000-0002-0000-0701-000001000000}">
      <formula1>"替换,追加"</formula1>
    </dataValidation>
    <dataValidation type="list" allowBlank="1" showInputMessage="1" showErrorMessage="1" sqref="J31 J32 J12:J30" xr:uid="{00000000-0002-0000-0701-000002000000}">
      <formula1>"匹配,基线特有,本地扩充,废弃"</formula1>
    </dataValidation>
    <dataValidation type="list" allowBlank="1" showInputMessage="1" showErrorMessage="1" sqref="N4:N6" xr:uid="{00000000-0002-0000-0701-000003000000}">
      <formula1>"left join,inner join,union,union all"</formula1>
    </dataValidation>
  </dataValidations>
  <hyperlinks>
    <hyperlink ref="A1" location="目录!A1" display="返回" xr:uid="{00000000-0004-0000-0701-000000000000}"/>
  </hyperlinks>
  <pageMargins left="0.75" right="0.75" top="1" bottom="1" header="0.51180555555555596" footer="0.51180555555555596"/>
  <pageSetup paperSize="9" orientation="portrait"/>
  <legacyDrawing r:id="rId1"/>
</worksheet>
</file>

<file path=xl/worksheets/sheet2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X42"/>
  <sheetViews>
    <sheetView workbookViewId="0"/>
  </sheetViews>
  <sheetFormatPr defaultColWidth="9" defaultRowHeight="13.8"/>
  <cols>
    <col min="1" max="1" width="9" style="215"/>
    <col min="2" max="2" width="22" style="215" customWidth="1"/>
    <col min="3" max="3" width="14.109375" style="215" customWidth="1"/>
    <col min="4" max="4" width="15.21875" style="215" customWidth="1"/>
    <col min="5" max="5" width="12.109375" style="215" customWidth="1"/>
    <col min="6" max="9" width="9" style="215" hidden="1" customWidth="1"/>
    <col min="10" max="10" width="11.33203125" style="215" customWidth="1"/>
    <col min="11" max="18" width="9" style="215" hidden="1" customWidth="1"/>
    <col min="19" max="19" width="22.44140625" style="215" customWidth="1"/>
    <col min="20" max="20" width="18.6640625" style="215" customWidth="1"/>
    <col min="21" max="21" width="18.21875" style="215" customWidth="1"/>
    <col min="22" max="22" width="13.109375" style="215" customWidth="1"/>
    <col min="23" max="23" width="11.33203125" style="215" customWidth="1"/>
    <col min="24" max="16384" width="9" style="215"/>
  </cols>
  <sheetData>
    <row r="1" spans="1:24" s="247" customFormat="1" ht="15.6">
      <c r="A1" s="2" t="s">
        <v>2037</v>
      </c>
      <c r="B1" s="249"/>
      <c r="C1" s="249"/>
      <c r="D1" s="249"/>
      <c r="E1" s="249"/>
      <c r="F1" s="249"/>
      <c r="G1" s="249"/>
      <c r="H1" s="249"/>
      <c r="I1" s="249"/>
      <c r="J1" s="249"/>
      <c r="K1" s="249"/>
      <c r="L1" s="249"/>
      <c r="M1" s="249"/>
      <c r="N1" s="249"/>
      <c r="O1" s="249"/>
      <c r="P1" s="249"/>
      <c r="Q1" s="249"/>
      <c r="R1" s="249"/>
      <c r="S1" s="276"/>
      <c r="T1" s="276"/>
      <c r="U1" s="276"/>
      <c r="V1" s="276"/>
      <c r="W1" s="276"/>
    </row>
    <row r="2" spans="1:24" s="247" customFormat="1" ht="15.6">
      <c r="A2" s="250" t="s">
        <v>2038</v>
      </c>
      <c r="B2" s="251"/>
      <c r="C2" s="251"/>
      <c r="D2" s="251"/>
      <c r="E2" s="251"/>
      <c r="F2" s="251"/>
      <c r="G2" s="251"/>
      <c r="H2" s="251"/>
      <c r="I2" s="251"/>
      <c r="J2" s="251"/>
      <c r="K2" s="262" t="s">
        <v>2830</v>
      </c>
      <c r="L2" s="263"/>
      <c r="M2" s="263"/>
      <c r="N2" s="263"/>
      <c r="O2" s="263"/>
      <c r="P2" s="263"/>
      <c r="Q2" s="263"/>
      <c r="R2" s="263"/>
      <c r="S2" s="277" t="s">
        <v>2039</v>
      </c>
      <c r="T2" s="278"/>
      <c r="U2" s="278"/>
      <c r="V2" s="278"/>
      <c r="W2" s="292"/>
    </row>
    <row r="3" spans="1:24" s="247" customFormat="1" ht="15.6">
      <c r="A3" s="252" t="s">
        <v>2040</v>
      </c>
      <c r="B3" s="124" t="s">
        <v>1688</v>
      </c>
      <c r="C3" s="253"/>
      <c r="D3" s="253"/>
      <c r="E3" s="253"/>
      <c r="F3" s="253"/>
      <c r="G3" s="253"/>
      <c r="H3" s="253"/>
      <c r="I3" s="253"/>
      <c r="J3" s="253"/>
      <c r="K3" s="264" t="s">
        <v>2831</v>
      </c>
      <c r="L3" s="265" t="s">
        <v>2832</v>
      </c>
      <c r="M3" s="265" t="s">
        <v>2833</v>
      </c>
      <c r="N3" s="265" t="s">
        <v>2834</v>
      </c>
      <c r="O3" s="265" t="s">
        <v>2835</v>
      </c>
      <c r="P3" s="265" t="s">
        <v>2836</v>
      </c>
      <c r="Q3" s="265" t="s">
        <v>2837</v>
      </c>
      <c r="R3" s="279" t="s">
        <v>73</v>
      </c>
      <c r="S3" s="280" t="s">
        <v>2041</v>
      </c>
      <c r="T3" s="281" t="s">
        <v>2042</v>
      </c>
      <c r="U3" s="281"/>
      <c r="V3" s="293"/>
      <c r="W3" s="294"/>
    </row>
    <row r="4" spans="1:24" s="247" customFormat="1" ht="15.6">
      <c r="A4" s="254" t="s">
        <v>2042</v>
      </c>
      <c r="B4" s="10" t="s">
        <v>1689</v>
      </c>
      <c r="C4" s="253"/>
      <c r="D4" s="253"/>
      <c r="E4" s="253"/>
      <c r="F4" s="253"/>
      <c r="G4" s="253"/>
      <c r="H4" s="253"/>
      <c r="I4" s="253"/>
      <c r="J4" s="253"/>
      <c r="K4" s="266" t="s">
        <v>4149</v>
      </c>
      <c r="L4" s="267" t="e">
        <f>VLOOKUP(B3,[2]目录!#REF!,4,0)</f>
        <v>#REF!</v>
      </c>
      <c r="M4" s="282"/>
      <c r="N4" s="283"/>
      <c r="O4" s="269"/>
      <c r="P4" s="269"/>
      <c r="Q4" s="269"/>
      <c r="R4" s="284"/>
      <c r="S4" s="285" t="s">
        <v>2301</v>
      </c>
      <c r="T4" s="243" t="s">
        <v>1690</v>
      </c>
      <c r="U4" s="295"/>
      <c r="V4" s="255"/>
      <c r="W4" s="295"/>
    </row>
    <row r="5" spans="1:24" s="247" customFormat="1" ht="15.6">
      <c r="A5" s="254" t="s">
        <v>2041</v>
      </c>
      <c r="B5" s="255" t="s">
        <v>2043</v>
      </c>
      <c r="C5" s="253"/>
      <c r="D5" s="253"/>
      <c r="E5" s="253"/>
      <c r="F5" s="253"/>
      <c r="G5" s="253"/>
      <c r="H5" s="253"/>
      <c r="I5" s="253"/>
      <c r="J5" s="253"/>
      <c r="K5" s="268"/>
      <c r="L5" s="269"/>
      <c r="M5" s="269"/>
      <c r="N5" s="283"/>
      <c r="O5" s="269"/>
      <c r="P5" s="269"/>
      <c r="Q5" s="269"/>
      <c r="R5" s="284"/>
      <c r="S5" s="285"/>
      <c r="T5" s="243"/>
      <c r="U5" s="295"/>
      <c r="V5" s="255"/>
      <c r="W5" s="295"/>
    </row>
    <row r="6" spans="1:24" s="247" customFormat="1" ht="15.6">
      <c r="A6" s="254" t="s">
        <v>2044</v>
      </c>
      <c r="B6" s="256" t="s">
        <v>14426</v>
      </c>
      <c r="C6" s="253"/>
      <c r="D6" s="253"/>
      <c r="E6" s="253"/>
      <c r="F6" s="253"/>
      <c r="G6" s="253"/>
      <c r="H6" s="253"/>
      <c r="I6" s="253"/>
      <c r="J6" s="253"/>
      <c r="K6" s="268"/>
      <c r="L6" s="269"/>
      <c r="M6" s="269"/>
      <c r="N6" s="283"/>
      <c r="O6" s="269"/>
      <c r="P6" s="269"/>
      <c r="Q6" s="269"/>
      <c r="R6" s="284"/>
      <c r="S6" s="285"/>
      <c r="T6" s="124"/>
      <c r="U6" s="295"/>
      <c r="V6" s="255"/>
      <c r="W6" s="295"/>
    </row>
    <row r="7" spans="1:24" s="247" customFormat="1" ht="15.6">
      <c r="A7" s="254" t="s">
        <v>2046</v>
      </c>
      <c r="B7" s="257" t="s">
        <v>2047</v>
      </c>
      <c r="C7" s="253"/>
      <c r="D7" s="253"/>
      <c r="E7" s="253"/>
      <c r="F7" s="253"/>
      <c r="G7" s="253"/>
      <c r="H7" s="253"/>
      <c r="I7" s="253"/>
      <c r="J7" s="253"/>
      <c r="K7" s="268"/>
      <c r="L7" s="269"/>
      <c r="M7" s="269"/>
      <c r="N7" s="269"/>
      <c r="O7" s="269"/>
      <c r="P7" s="269"/>
      <c r="Q7" s="269"/>
      <c r="R7" s="284"/>
      <c r="S7" s="285"/>
      <c r="T7" s="286"/>
      <c r="U7" s="295"/>
      <c r="V7" s="255"/>
      <c r="W7" s="295"/>
    </row>
    <row r="8" spans="1:24" s="247" customFormat="1" ht="15.6">
      <c r="A8" s="254" t="s">
        <v>2048</v>
      </c>
      <c r="B8" s="255" t="s">
        <v>17686</v>
      </c>
      <c r="C8" s="253"/>
      <c r="D8" s="253"/>
      <c r="E8" s="253"/>
      <c r="F8" s="253"/>
      <c r="G8" s="253"/>
      <c r="H8" s="253"/>
      <c r="I8" s="253"/>
      <c r="J8" s="253"/>
      <c r="K8" s="268"/>
      <c r="L8" s="269"/>
      <c r="M8" s="269"/>
      <c r="N8" s="269"/>
      <c r="O8" s="269"/>
      <c r="P8" s="269"/>
      <c r="Q8" s="269"/>
      <c r="R8" s="284"/>
      <c r="S8" s="285"/>
      <c r="T8" s="286"/>
      <c r="U8" s="295"/>
      <c r="V8" s="255"/>
      <c r="W8" s="295"/>
    </row>
    <row r="9" spans="1:24" s="247" customFormat="1" ht="15.6">
      <c r="A9" s="254"/>
      <c r="B9" s="257"/>
      <c r="C9" s="253"/>
      <c r="D9" s="253"/>
      <c r="E9" s="253"/>
      <c r="F9" s="253"/>
      <c r="G9" s="253"/>
      <c r="H9" s="253"/>
      <c r="I9" s="253"/>
      <c r="J9" s="253"/>
      <c r="K9" s="270"/>
      <c r="L9" s="271"/>
      <c r="M9" s="271"/>
      <c r="N9" s="271"/>
      <c r="O9" s="271"/>
      <c r="P9" s="271"/>
      <c r="Q9" s="271"/>
      <c r="R9" s="287"/>
      <c r="S9" s="268"/>
      <c r="T9" s="269"/>
      <c r="U9" s="269"/>
      <c r="V9" s="284"/>
      <c r="W9" s="296"/>
    </row>
    <row r="10" spans="1:24" s="247" customFormat="1" ht="15.6">
      <c r="A10" s="250" t="s">
        <v>2049</v>
      </c>
      <c r="B10" s="251"/>
      <c r="C10" s="251"/>
      <c r="D10" s="251"/>
      <c r="E10" s="251"/>
      <c r="F10" s="251"/>
      <c r="G10" s="251"/>
      <c r="H10" s="251"/>
      <c r="I10" s="251"/>
      <c r="J10" s="251"/>
      <c r="K10" s="262" t="s">
        <v>2839</v>
      </c>
      <c r="L10" s="263"/>
      <c r="M10" s="263"/>
      <c r="N10" s="263"/>
      <c r="O10" s="263"/>
      <c r="P10" s="263"/>
      <c r="Q10" s="263"/>
      <c r="R10" s="263"/>
      <c r="S10" s="277" t="s">
        <v>2050</v>
      </c>
      <c r="T10" s="278"/>
      <c r="U10" s="278"/>
      <c r="V10" s="278"/>
      <c r="W10" s="292"/>
    </row>
    <row r="11" spans="1:24" s="247" customFormat="1" ht="15.6">
      <c r="A11" s="258" t="s">
        <v>49</v>
      </c>
      <c r="B11" s="259" t="s">
        <v>2051</v>
      </c>
      <c r="C11" s="259" t="s">
        <v>2052</v>
      </c>
      <c r="D11" s="259" t="s">
        <v>2053</v>
      </c>
      <c r="E11" s="259" t="s">
        <v>2054</v>
      </c>
      <c r="F11" s="259" t="s">
        <v>2055</v>
      </c>
      <c r="G11" s="259" t="s">
        <v>2056</v>
      </c>
      <c r="H11" s="259" t="s">
        <v>2057</v>
      </c>
      <c r="I11" s="259" t="s">
        <v>73</v>
      </c>
      <c r="J11" s="272" t="s">
        <v>2058</v>
      </c>
      <c r="K11" s="273" t="s">
        <v>2831</v>
      </c>
      <c r="L11" s="274" t="s">
        <v>2832</v>
      </c>
      <c r="M11" s="274" t="s">
        <v>2840</v>
      </c>
      <c r="N11" s="274" t="s">
        <v>2841</v>
      </c>
      <c r="O11" s="274" t="s">
        <v>2842</v>
      </c>
      <c r="P11" s="274" t="s">
        <v>2843</v>
      </c>
      <c r="Q11" s="274" t="s">
        <v>2844</v>
      </c>
      <c r="R11" s="288" t="s">
        <v>73</v>
      </c>
      <c r="S11" s="289" t="s">
        <v>2059</v>
      </c>
      <c r="T11" s="290" t="s">
        <v>2060</v>
      </c>
      <c r="U11" s="290" t="s">
        <v>2061</v>
      </c>
      <c r="V11" s="297" t="s">
        <v>2062</v>
      </c>
      <c r="W11" s="290" t="s">
        <v>2063</v>
      </c>
    </row>
    <row r="12" spans="1:24">
      <c r="A12" s="238">
        <v>1</v>
      </c>
      <c r="B12" s="243" t="s">
        <v>2304</v>
      </c>
      <c r="C12" s="243" t="s">
        <v>2670</v>
      </c>
      <c r="D12" s="243" t="s">
        <v>2078</v>
      </c>
      <c r="E12" s="246" t="s">
        <v>2079</v>
      </c>
      <c r="F12" s="239" t="s">
        <v>79</v>
      </c>
      <c r="G12" s="243"/>
      <c r="H12" s="239" t="s">
        <v>2702</v>
      </c>
      <c r="I12" s="239"/>
      <c r="J12" s="275" t="s">
        <v>2308</v>
      </c>
      <c r="K12" s="239"/>
      <c r="L12" s="239"/>
      <c r="M12" s="239"/>
      <c r="N12" s="239"/>
      <c r="O12" s="239"/>
      <c r="P12" s="239"/>
      <c r="Q12" s="239"/>
      <c r="R12" s="239"/>
      <c r="S12" s="243" t="s">
        <v>1690</v>
      </c>
      <c r="T12" s="243" t="s">
        <v>2304</v>
      </c>
      <c r="U12" s="243" t="s">
        <v>2671</v>
      </c>
      <c r="V12" s="243" t="s">
        <v>2272</v>
      </c>
      <c r="W12" s="239" t="s">
        <v>2849</v>
      </c>
      <c r="X12" s="579"/>
    </row>
    <row r="13" spans="1:24">
      <c r="A13" s="238">
        <v>2</v>
      </c>
      <c r="B13" s="261" t="s">
        <v>17437</v>
      </c>
      <c r="C13" s="261" t="s">
        <v>17438</v>
      </c>
      <c r="D13" s="308" t="s">
        <v>3991</v>
      </c>
      <c r="E13" s="466" t="s">
        <v>2108</v>
      </c>
      <c r="F13" s="239" t="s">
        <v>79</v>
      </c>
      <c r="G13" s="243"/>
      <c r="H13" s="239" t="s">
        <v>17440</v>
      </c>
      <c r="I13" s="239"/>
      <c r="J13" s="275" t="s">
        <v>2308</v>
      </c>
      <c r="K13" s="585"/>
      <c r="L13" s="239"/>
      <c r="M13" s="239"/>
      <c r="N13" s="239"/>
      <c r="O13" s="239"/>
      <c r="P13" s="239"/>
      <c r="Q13" s="239"/>
      <c r="R13" s="239"/>
      <c r="S13" s="243" t="s">
        <v>1690</v>
      </c>
      <c r="T13" s="243" t="s">
        <v>17582</v>
      </c>
      <c r="U13" s="243" t="s">
        <v>5633</v>
      </c>
      <c r="V13" s="243" t="s">
        <v>2729</v>
      </c>
      <c r="W13" s="239" t="s">
        <v>2849</v>
      </c>
    </row>
    <row r="14" spans="1:24">
      <c r="A14" s="238">
        <v>3</v>
      </c>
      <c r="B14" s="243" t="s">
        <v>17687</v>
      </c>
      <c r="C14" s="243" t="s">
        <v>17452</v>
      </c>
      <c r="D14" s="243" t="s">
        <v>3175</v>
      </c>
      <c r="E14" s="246" t="s">
        <v>2241</v>
      </c>
      <c r="F14" s="591"/>
      <c r="G14" s="243"/>
      <c r="H14" s="239" t="s">
        <v>17440</v>
      </c>
      <c r="I14" s="240" t="s">
        <v>17688</v>
      </c>
      <c r="J14" s="275" t="s">
        <v>2308</v>
      </c>
      <c r="S14" s="243" t="s">
        <v>1690</v>
      </c>
      <c r="T14" s="243" t="s">
        <v>17451</v>
      </c>
      <c r="U14" s="243" t="s">
        <v>17453</v>
      </c>
      <c r="V14" s="243" t="s">
        <v>2066</v>
      </c>
      <c r="W14" s="239" t="s">
        <v>2849</v>
      </c>
    </row>
    <row r="15" spans="1:24">
      <c r="A15" s="238">
        <v>4</v>
      </c>
      <c r="B15" s="243" t="s">
        <v>17441</v>
      </c>
      <c r="C15" s="243" t="s">
        <v>17583</v>
      </c>
      <c r="D15" s="243" t="s">
        <v>2729</v>
      </c>
      <c r="E15" s="246" t="s">
        <v>2108</v>
      </c>
      <c r="F15" s="591"/>
      <c r="G15" s="243"/>
      <c r="H15" s="239"/>
      <c r="I15" s="591"/>
      <c r="J15" s="275" t="s">
        <v>2308</v>
      </c>
      <c r="S15" s="243" t="s">
        <v>1690</v>
      </c>
      <c r="T15" s="243" t="s">
        <v>17689</v>
      </c>
      <c r="U15" s="243" t="s">
        <v>4426</v>
      </c>
      <c r="V15" s="243" t="s">
        <v>2278</v>
      </c>
      <c r="W15" s="239" t="s">
        <v>2849</v>
      </c>
    </row>
    <row r="16" spans="1:24">
      <c r="A16" s="238">
        <v>5</v>
      </c>
      <c r="B16" s="243" t="s">
        <v>17443</v>
      </c>
      <c r="C16" s="243" t="s">
        <v>17516</v>
      </c>
      <c r="D16" s="243" t="s">
        <v>2278</v>
      </c>
      <c r="E16" s="246" t="s">
        <v>2827</v>
      </c>
      <c r="F16" s="591"/>
      <c r="G16" s="243"/>
      <c r="H16" s="239"/>
      <c r="I16" s="591"/>
      <c r="J16" s="275" t="s">
        <v>2308</v>
      </c>
      <c r="S16" s="243" t="s">
        <v>1690</v>
      </c>
      <c r="T16" s="243" t="s">
        <v>17445</v>
      </c>
      <c r="U16" s="243" t="s">
        <v>17446</v>
      </c>
      <c r="V16" s="243" t="s">
        <v>2811</v>
      </c>
      <c r="W16" s="239" t="s">
        <v>2849</v>
      </c>
    </row>
    <row r="17" spans="1:24">
      <c r="A17" s="238">
        <v>6</v>
      </c>
      <c r="B17" s="308" t="s">
        <v>17528</v>
      </c>
      <c r="C17" s="243" t="s">
        <v>15898</v>
      </c>
      <c r="D17" s="243" t="s">
        <v>2272</v>
      </c>
      <c r="E17" s="246" t="s">
        <v>2273</v>
      </c>
      <c r="F17" s="591"/>
      <c r="G17" s="243"/>
      <c r="H17" s="239"/>
      <c r="I17" s="591"/>
      <c r="J17" s="275" t="s">
        <v>2308</v>
      </c>
      <c r="S17" s="243" t="s">
        <v>1690</v>
      </c>
      <c r="T17" s="243" t="s">
        <v>17483</v>
      </c>
      <c r="U17" s="243" t="s">
        <v>3653</v>
      </c>
      <c r="V17" s="243" t="s">
        <v>2272</v>
      </c>
      <c r="W17" s="239" t="s">
        <v>2849</v>
      </c>
    </row>
    <row r="18" spans="1:24">
      <c r="A18" s="238">
        <v>7</v>
      </c>
      <c r="B18" s="308" t="s">
        <v>17531</v>
      </c>
      <c r="C18" s="243" t="s">
        <v>5672</v>
      </c>
      <c r="D18" s="243" t="s">
        <v>2272</v>
      </c>
      <c r="E18" s="246" t="s">
        <v>2273</v>
      </c>
      <c r="F18" s="591"/>
      <c r="G18" s="243"/>
      <c r="H18" s="239"/>
      <c r="I18" s="591"/>
      <c r="J18" s="275" t="s">
        <v>2308</v>
      </c>
      <c r="S18" s="243" t="s">
        <v>1690</v>
      </c>
      <c r="T18" s="243" t="s">
        <v>17690</v>
      </c>
      <c r="U18" s="243" t="s">
        <v>4782</v>
      </c>
      <c r="V18" s="243" t="s">
        <v>2272</v>
      </c>
      <c r="W18" s="239" t="s">
        <v>2849</v>
      </c>
    </row>
    <row r="19" spans="1:24">
      <c r="A19" s="238">
        <v>8</v>
      </c>
      <c r="B19" s="243" t="s">
        <v>17475</v>
      </c>
      <c r="C19" s="243" t="s">
        <v>17476</v>
      </c>
      <c r="D19" s="243" t="s">
        <v>2066</v>
      </c>
      <c r="E19" s="246" t="s">
        <v>2067</v>
      </c>
      <c r="F19" s="591"/>
      <c r="G19" s="243"/>
      <c r="H19" s="239"/>
      <c r="I19" s="239" t="s">
        <v>17691</v>
      </c>
      <c r="J19" s="275" t="s">
        <v>2308</v>
      </c>
      <c r="S19" s="243" t="s">
        <v>1690</v>
      </c>
      <c r="T19" s="243" t="s">
        <v>17692</v>
      </c>
      <c r="U19" s="243" t="s">
        <v>17693</v>
      </c>
      <c r="V19" s="243" t="s">
        <v>2066</v>
      </c>
      <c r="W19" s="239" t="s">
        <v>2849</v>
      </c>
    </row>
    <row r="20" spans="1:24">
      <c r="A20" s="238">
        <v>9</v>
      </c>
      <c r="B20" s="243" t="s">
        <v>17694</v>
      </c>
      <c r="C20" s="243" t="s">
        <v>17695</v>
      </c>
      <c r="D20" s="243" t="s">
        <v>2278</v>
      </c>
      <c r="E20" s="246" t="s">
        <v>2827</v>
      </c>
      <c r="F20" s="591"/>
      <c r="G20" s="243"/>
      <c r="H20" s="239"/>
      <c r="I20" s="240" t="s">
        <v>17696</v>
      </c>
      <c r="J20" s="275" t="s">
        <v>2308</v>
      </c>
      <c r="S20" s="243" t="s">
        <v>1690</v>
      </c>
      <c r="T20" s="243" t="s">
        <v>8460</v>
      </c>
      <c r="U20" s="243" t="s">
        <v>17697</v>
      </c>
      <c r="V20" s="243" t="s">
        <v>2078</v>
      </c>
      <c r="W20" s="239" t="s">
        <v>2849</v>
      </c>
    </row>
    <row r="21" spans="1:24">
      <c r="A21" s="238">
        <v>10</v>
      </c>
      <c r="B21" s="243" t="s">
        <v>17431</v>
      </c>
      <c r="C21" s="243" t="s">
        <v>17432</v>
      </c>
      <c r="D21" s="243" t="s">
        <v>2278</v>
      </c>
      <c r="E21" s="246" t="s">
        <v>2827</v>
      </c>
      <c r="F21" s="591"/>
      <c r="G21" s="243"/>
      <c r="H21" s="239" t="s">
        <v>5677</v>
      </c>
      <c r="I21" s="591"/>
      <c r="J21" s="275" t="s">
        <v>2308</v>
      </c>
      <c r="S21" s="243" t="s">
        <v>1690</v>
      </c>
      <c r="T21" s="243" t="s">
        <v>5253</v>
      </c>
      <c r="U21" s="243" t="s">
        <v>5510</v>
      </c>
      <c r="V21" s="243" t="s">
        <v>2096</v>
      </c>
      <c r="W21" s="239" t="s">
        <v>2849</v>
      </c>
    </row>
    <row r="22" spans="1:24">
      <c r="A22" s="238">
        <v>11</v>
      </c>
      <c r="B22" s="243" t="s">
        <v>17692</v>
      </c>
      <c r="C22" s="243" t="s">
        <v>17468</v>
      </c>
      <c r="D22" s="243" t="s">
        <v>2096</v>
      </c>
      <c r="E22" s="246" t="s">
        <v>2097</v>
      </c>
      <c r="F22" s="591"/>
      <c r="G22" s="243"/>
      <c r="H22" s="239"/>
      <c r="I22" s="591"/>
      <c r="J22" s="275" t="s">
        <v>2308</v>
      </c>
      <c r="S22" s="243" t="s">
        <v>1690</v>
      </c>
      <c r="T22" s="243" t="s">
        <v>17692</v>
      </c>
      <c r="U22" s="243" t="s">
        <v>4200</v>
      </c>
      <c r="V22" s="243" t="s">
        <v>2088</v>
      </c>
      <c r="W22" s="239" t="s">
        <v>2849</v>
      </c>
    </row>
    <row r="23" spans="1:24">
      <c r="A23" s="238">
        <v>12</v>
      </c>
      <c r="B23" s="243" t="s">
        <v>17698</v>
      </c>
      <c r="C23" s="243" t="s">
        <v>17699</v>
      </c>
      <c r="D23" s="243" t="s">
        <v>2078</v>
      </c>
      <c r="E23" s="246" t="s">
        <v>2079</v>
      </c>
      <c r="F23" s="591"/>
      <c r="G23" s="243"/>
      <c r="H23" s="239"/>
      <c r="I23" s="240" t="s">
        <v>17700</v>
      </c>
      <c r="J23" s="275" t="s">
        <v>2308</v>
      </c>
      <c r="S23" s="243" t="s">
        <v>1690</v>
      </c>
      <c r="T23" s="243" t="s">
        <v>17698</v>
      </c>
      <c r="U23" s="243" t="s">
        <v>7492</v>
      </c>
      <c r="V23" s="243" t="s">
        <v>2747</v>
      </c>
      <c r="W23" s="239" t="s">
        <v>2849</v>
      </c>
    </row>
    <row r="24" spans="1:24">
      <c r="A24" s="238">
        <v>13</v>
      </c>
      <c r="B24" s="243" t="s">
        <v>2369</v>
      </c>
      <c r="C24" s="243" t="s">
        <v>3434</v>
      </c>
      <c r="D24" s="243" t="s">
        <v>2803</v>
      </c>
      <c r="E24" s="246" t="s">
        <v>2804</v>
      </c>
      <c r="F24" s="239" t="s">
        <v>79</v>
      </c>
      <c r="G24" s="243"/>
      <c r="H24" s="239" t="s">
        <v>1605</v>
      </c>
      <c r="I24" s="239"/>
      <c r="J24" s="275" t="s">
        <v>2308</v>
      </c>
      <c r="K24" s="239"/>
      <c r="L24" s="239"/>
      <c r="M24" s="239"/>
      <c r="N24" s="239"/>
      <c r="O24" s="239"/>
      <c r="P24" s="239"/>
      <c r="Q24" s="239"/>
      <c r="R24" s="239"/>
      <c r="S24" s="243" t="s">
        <v>1690</v>
      </c>
      <c r="T24" s="243" t="s">
        <v>16352</v>
      </c>
      <c r="U24" s="243" t="s">
        <v>3434</v>
      </c>
      <c r="V24" s="243" t="s">
        <v>3898</v>
      </c>
      <c r="W24" s="239" t="s">
        <v>2849</v>
      </c>
      <c r="X24" s="579"/>
    </row>
    <row r="25" spans="1:24">
      <c r="A25" s="238">
        <v>14</v>
      </c>
      <c r="B25" s="243" t="s">
        <v>8359</v>
      </c>
      <c r="C25" s="243" t="s">
        <v>3438</v>
      </c>
      <c r="D25" s="243" t="s">
        <v>3921</v>
      </c>
      <c r="E25" s="246" t="s">
        <v>3922</v>
      </c>
      <c r="F25" s="239"/>
      <c r="G25" s="243"/>
      <c r="H25" s="239" t="s">
        <v>1605</v>
      </c>
      <c r="I25" s="239"/>
      <c r="J25" s="275" t="s">
        <v>2308</v>
      </c>
      <c r="K25" s="239"/>
      <c r="L25" s="239"/>
      <c r="M25" s="239"/>
      <c r="N25" s="239"/>
      <c r="O25" s="239"/>
      <c r="P25" s="239"/>
      <c r="Q25" s="239"/>
      <c r="R25" s="239"/>
      <c r="S25" s="243" t="s">
        <v>1690</v>
      </c>
      <c r="T25" s="243" t="s">
        <v>8359</v>
      </c>
      <c r="U25" s="243" t="s">
        <v>3438</v>
      </c>
      <c r="V25" s="243" t="s">
        <v>2684</v>
      </c>
      <c r="W25" s="239" t="s">
        <v>2849</v>
      </c>
      <c r="X25" s="579"/>
    </row>
    <row r="26" spans="1:24">
      <c r="A26" s="238">
        <v>15</v>
      </c>
      <c r="B26" s="243" t="s">
        <v>14402</v>
      </c>
      <c r="C26" s="243" t="s">
        <v>16263</v>
      </c>
      <c r="D26" s="243" t="s">
        <v>3212</v>
      </c>
      <c r="E26" s="246" t="s">
        <v>2108</v>
      </c>
      <c r="F26" s="239"/>
      <c r="G26" s="243"/>
      <c r="H26" s="239" t="s">
        <v>2702</v>
      </c>
      <c r="I26" s="239"/>
      <c r="J26" s="275" t="s">
        <v>2308</v>
      </c>
      <c r="K26" s="239"/>
      <c r="L26" s="239"/>
      <c r="M26" s="239"/>
      <c r="N26" s="239"/>
      <c r="O26" s="239"/>
      <c r="P26" s="239"/>
      <c r="Q26" s="239"/>
      <c r="R26" s="239"/>
      <c r="S26" s="243" t="s">
        <v>1690</v>
      </c>
      <c r="T26" s="243" t="s">
        <v>14402</v>
      </c>
      <c r="U26" s="243" t="s">
        <v>16263</v>
      </c>
      <c r="V26" s="243" t="s">
        <v>3898</v>
      </c>
      <c r="W26" s="239" t="s">
        <v>2849</v>
      </c>
      <c r="X26" s="579"/>
    </row>
    <row r="27" spans="1:24">
      <c r="A27" s="238">
        <v>16</v>
      </c>
      <c r="B27" s="243" t="s">
        <v>16274</v>
      </c>
      <c r="C27" s="243" t="s">
        <v>16275</v>
      </c>
      <c r="D27" s="243" t="s">
        <v>2100</v>
      </c>
      <c r="E27" s="246" t="s">
        <v>2101</v>
      </c>
      <c r="F27" s="239"/>
      <c r="G27" s="243"/>
      <c r="H27" s="239" t="s">
        <v>16356</v>
      </c>
      <c r="I27" s="239"/>
      <c r="J27" s="275" t="s">
        <v>2308</v>
      </c>
      <c r="K27" s="239"/>
      <c r="L27" s="239"/>
      <c r="M27" s="239"/>
      <c r="N27" s="239"/>
      <c r="O27" s="239"/>
      <c r="P27" s="239"/>
      <c r="Q27" s="239"/>
      <c r="R27" s="239"/>
      <c r="S27" s="243" t="s">
        <v>1690</v>
      </c>
      <c r="T27" s="243" t="s">
        <v>16274</v>
      </c>
      <c r="U27" s="243" t="s">
        <v>15485</v>
      </c>
      <c r="V27" s="243" t="s">
        <v>2100</v>
      </c>
      <c r="W27" s="239" t="s">
        <v>2849</v>
      </c>
      <c r="X27" s="579"/>
    </row>
    <row r="28" spans="1:24">
      <c r="A28" s="238">
        <v>17</v>
      </c>
      <c r="B28" s="243" t="s">
        <v>16277</v>
      </c>
      <c r="C28" s="243" t="s">
        <v>15483</v>
      </c>
      <c r="D28" s="243" t="s">
        <v>2278</v>
      </c>
      <c r="E28" s="246" t="s">
        <v>2827</v>
      </c>
      <c r="F28" s="239"/>
      <c r="G28" s="243"/>
      <c r="H28" s="239" t="s">
        <v>16278</v>
      </c>
      <c r="I28" s="239"/>
      <c r="J28" s="275" t="s">
        <v>2308</v>
      </c>
      <c r="K28" s="239"/>
      <c r="L28" s="239"/>
      <c r="M28" s="239"/>
      <c r="N28" s="239"/>
      <c r="O28" s="239"/>
      <c r="P28" s="239"/>
      <c r="Q28" s="239"/>
      <c r="R28" s="239"/>
      <c r="S28" s="243" t="s">
        <v>1690</v>
      </c>
      <c r="T28" s="243" t="s">
        <v>16277</v>
      </c>
      <c r="U28" s="243" t="s">
        <v>15483</v>
      </c>
      <c r="V28" s="243" t="s">
        <v>2278</v>
      </c>
      <c r="W28" s="239" t="s">
        <v>2849</v>
      </c>
    </row>
    <row r="29" spans="1:24">
      <c r="A29" s="238">
        <v>18</v>
      </c>
      <c r="B29" s="243" t="s">
        <v>16280</v>
      </c>
      <c r="C29" s="243" t="s">
        <v>16281</v>
      </c>
      <c r="D29" s="243" t="s">
        <v>2066</v>
      </c>
      <c r="E29" s="246" t="s">
        <v>2067</v>
      </c>
      <c r="F29" s="239"/>
      <c r="G29" s="243"/>
      <c r="H29" s="239" t="s">
        <v>16357</v>
      </c>
      <c r="I29" s="585"/>
      <c r="J29" s="275" t="s">
        <v>2308</v>
      </c>
      <c r="K29" s="239"/>
      <c r="L29" s="239"/>
      <c r="M29" s="239"/>
      <c r="N29" s="239"/>
      <c r="O29" s="239"/>
      <c r="P29" s="239"/>
      <c r="Q29" s="239"/>
      <c r="R29" s="239"/>
      <c r="S29" s="243" t="s">
        <v>1690</v>
      </c>
      <c r="T29" s="243" t="s">
        <v>16280</v>
      </c>
      <c r="U29" s="243" t="s">
        <v>15479</v>
      </c>
      <c r="V29" s="243" t="s">
        <v>2096</v>
      </c>
      <c r="W29" s="239" t="s">
        <v>2849</v>
      </c>
    </row>
    <row r="30" spans="1:24">
      <c r="A30" s="238">
        <v>19</v>
      </c>
      <c r="B30" s="243" t="s">
        <v>16282</v>
      </c>
      <c r="C30" s="243" t="s">
        <v>15481</v>
      </c>
      <c r="D30" s="243" t="s">
        <v>2066</v>
      </c>
      <c r="E30" s="246" t="s">
        <v>2067</v>
      </c>
      <c r="F30" s="239"/>
      <c r="G30" s="243"/>
      <c r="H30" s="239" t="s">
        <v>16358</v>
      </c>
      <c r="I30" s="585"/>
      <c r="J30" s="275" t="s">
        <v>2308</v>
      </c>
      <c r="K30" s="239"/>
      <c r="L30" s="239"/>
      <c r="M30" s="239"/>
      <c r="N30" s="239"/>
      <c r="O30" s="239"/>
      <c r="P30" s="239"/>
      <c r="Q30" s="239"/>
      <c r="R30" s="239"/>
      <c r="S30" s="243" t="s">
        <v>1690</v>
      </c>
      <c r="T30" s="243" t="s">
        <v>16282</v>
      </c>
      <c r="U30" s="243" t="s">
        <v>15481</v>
      </c>
      <c r="V30" s="243" t="s">
        <v>2066</v>
      </c>
      <c r="W30" s="239" t="s">
        <v>2849</v>
      </c>
    </row>
    <row r="31" spans="1:24">
      <c r="A31" s="238">
        <v>20</v>
      </c>
      <c r="B31" s="243" t="s">
        <v>17701</v>
      </c>
      <c r="C31" s="243" t="s">
        <v>16266</v>
      </c>
      <c r="D31" s="243" t="s">
        <v>2096</v>
      </c>
      <c r="E31" s="246" t="s">
        <v>2097</v>
      </c>
      <c r="F31" s="239"/>
      <c r="G31" s="243"/>
      <c r="H31" s="239" t="s">
        <v>16358</v>
      </c>
      <c r="I31" s="239"/>
      <c r="J31" s="275" t="s">
        <v>2308</v>
      </c>
      <c r="K31" s="239"/>
      <c r="L31" s="239"/>
      <c r="M31" s="239"/>
      <c r="N31" s="239"/>
      <c r="O31" s="239"/>
      <c r="P31" s="239"/>
      <c r="Q31" s="239"/>
      <c r="R31" s="239"/>
      <c r="S31" s="243" t="s">
        <v>1690</v>
      </c>
      <c r="T31" s="243" t="s">
        <v>16364</v>
      </c>
      <c r="U31" s="243" t="s">
        <v>16264</v>
      </c>
      <c r="V31" s="243" t="s">
        <v>2096</v>
      </c>
      <c r="W31" s="239" t="s">
        <v>2849</v>
      </c>
    </row>
    <row r="32" spans="1:24">
      <c r="A32" s="238">
        <v>21</v>
      </c>
      <c r="B32" s="243" t="s">
        <v>1993</v>
      </c>
      <c r="C32" s="243" t="s">
        <v>16264</v>
      </c>
      <c r="D32" s="243" t="s">
        <v>4757</v>
      </c>
      <c r="E32" s="246" t="s">
        <v>4758</v>
      </c>
      <c r="F32" s="239"/>
      <c r="G32" s="243"/>
      <c r="H32" s="239" t="s">
        <v>2755</v>
      </c>
      <c r="I32" s="239"/>
      <c r="J32" s="275" t="s">
        <v>2308</v>
      </c>
      <c r="K32" s="585"/>
      <c r="L32" s="239"/>
      <c r="M32" s="239"/>
      <c r="N32" s="239"/>
      <c r="O32" s="239"/>
      <c r="P32" s="239"/>
      <c r="Q32" s="239"/>
      <c r="R32" s="239"/>
      <c r="S32" s="243" t="s">
        <v>1690</v>
      </c>
      <c r="T32" s="243" t="s">
        <v>16932</v>
      </c>
      <c r="U32" s="243" t="s">
        <v>4164</v>
      </c>
      <c r="V32" s="243" t="s">
        <v>2078</v>
      </c>
      <c r="W32" s="239" t="s">
        <v>2849</v>
      </c>
    </row>
    <row r="33" spans="1:23">
      <c r="A33" s="238">
        <v>22</v>
      </c>
      <c r="B33" s="243" t="s">
        <v>16289</v>
      </c>
      <c r="C33" s="243" t="s">
        <v>16291</v>
      </c>
      <c r="D33" s="243" t="s">
        <v>10569</v>
      </c>
      <c r="E33" s="246" t="s">
        <v>2827</v>
      </c>
      <c r="F33" s="301"/>
      <c r="G33" s="243"/>
      <c r="H33" s="239" t="s">
        <v>16292</v>
      </c>
      <c r="I33" s="301"/>
      <c r="J33" s="306" t="s">
        <v>2308</v>
      </c>
      <c r="K33" s="239"/>
      <c r="L33" s="239"/>
      <c r="M33" s="239"/>
      <c r="N33" s="239"/>
      <c r="O33" s="239"/>
      <c r="P33" s="239"/>
      <c r="Q33" s="239"/>
      <c r="R33" s="239"/>
      <c r="S33" s="243" t="s">
        <v>1690</v>
      </c>
      <c r="T33" s="243" t="s">
        <v>16361</v>
      </c>
      <c r="U33" s="243" t="s">
        <v>16290</v>
      </c>
      <c r="V33" s="243" t="s">
        <v>2278</v>
      </c>
      <c r="W33" s="239" t="s">
        <v>2849</v>
      </c>
    </row>
    <row r="34" spans="1:23">
      <c r="A34" s="238">
        <v>23</v>
      </c>
      <c r="B34" s="243" t="s">
        <v>16293</v>
      </c>
      <c r="C34" s="243" t="s">
        <v>16295</v>
      </c>
      <c r="D34" s="243" t="s">
        <v>2681</v>
      </c>
      <c r="E34" s="246" t="s">
        <v>3291</v>
      </c>
      <c r="F34" s="239"/>
      <c r="G34" s="243"/>
      <c r="H34" s="239" t="s">
        <v>16292</v>
      </c>
      <c r="I34" s="239"/>
      <c r="J34" s="275" t="s">
        <v>2308</v>
      </c>
      <c r="K34" s="585"/>
      <c r="L34" s="239"/>
      <c r="M34" s="239"/>
      <c r="N34" s="239"/>
      <c r="O34" s="239"/>
      <c r="P34" s="239"/>
      <c r="Q34" s="239"/>
      <c r="R34" s="239"/>
      <c r="S34" s="243" t="s">
        <v>1690</v>
      </c>
      <c r="T34" s="243" t="s">
        <v>8360</v>
      </c>
      <c r="U34" s="243" t="s">
        <v>16294</v>
      </c>
      <c r="V34" s="243" t="s">
        <v>2681</v>
      </c>
      <c r="W34" s="239" t="s">
        <v>2849</v>
      </c>
    </row>
    <row r="35" spans="1:23">
      <c r="A35" s="238">
        <v>24</v>
      </c>
      <c r="B35" s="243" t="s">
        <v>16276</v>
      </c>
      <c r="C35" s="243" t="s">
        <v>4681</v>
      </c>
      <c r="D35" s="243" t="s">
        <v>2803</v>
      </c>
      <c r="E35" s="246" t="s">
        <v>2804</v>
      </c>
      <c r="F35" s="239"/>
      <c r="G35" s="243"/>
      <c r="H35" s="239"/>
      <c r="I35" s="239"/>
      <c r="J35" s="275" t="s">
        <v>2308</v>
      </c>
      <c r="K35" s="585"/>
      <c r="L35" s="239"/>
      <c r="M35" s="239"/>
      <c r="N35" s="239"/>
      <c r="O35" s="239"/>
      <c r="P35" s="239"/>
      <c r="Q35" s="239"/>
      <c r="R35" s="239"/>
      <c r="S35" s="243" t="s">
        <v>1690</v>
      </c>
      <c r="T35" s="243" t="s">
        <v>16276</v>
      </c>
      <c r="U35" s="243" t="s">
        <v>4681</v>
      </c>
      <c r="V35" s="243" t="s">
        <v>2100</v>
      </c>
      <c r="W35" s="239" t="s">
        <v>2849</v>
      </c>
    </row>
    <row r="36" spans="1:23">
      <c r="A36" s="238">
        <v>25</v>
      </c>
      <c r="B36" s="243" t="s">
        <v>16310</v>
      </c>
      <c r="C36" s="243" t="s">
        <v>16312</v>
      </c>
      <c r="D36" s="243" t="s">
        <v>3513</v>
      </c>
      <c r="E36" s="246" t="s">
        <v>2108</v>
      </c>
      <c r="F36" s="239"/>
      <c r="G36" s="243"/>
      <c r="H36" s="239"/>
      <c r="I36" s="239"/>
      <c r="J36" s="275" t="s">
        <v>2308</v>
      </c>
      <c r="K36" s="585"/>
      <c r="L36" s="239"/>
      <c r="M36" s="239"/>
      <c r="N36" s="239"/>
      <c r="O36" s="239"/>
      <c r="P36" s="239"/>
      <c r="Q36" s="239"/>
      <c r="R36" s="239"/>
      <c r="S36" s="243" t="s">
        <v>1690</v>
      </c>
      <c r="T36" s="243" t="s">
        <v>16310</v>
      </c>
      <c r="U36" s="243" t="s">
        <v>16311</v>
      </c>
      <c r="V36" s="243" t="s">
        <v>2088</v>
      </c>
      <c r="W36" s="239" t="s">
        <v>2849</v>
      </c>
    </row>
    <row r="37" spans="1:23">
      <c r="A37" s="238">
        <v>26</v>
      </c>
      <c r="B37" s="243" t="s">
        <v>16283</v>
      </c>
      <c r="C37" s="243" t="s">
        <v>16285</v>
      </c>
      <c r="D37" s="243" t="s">
        <v>2278</v>
      </c>
      <c r="E37" s="246" t="s">
        <v>2827</v>
      </c>
      <c r="F37" s="239"/>
      <c r="G37" s="243"/>
      <c r="H37" s="239" t="s">
        <v>16359</v>
      </c>
      <c r="I37" s="239"/>
      <c r="J37" s="275" t="s">
        <v>2308</v>
      </c>
      <c r="K37" s="585"/>
      <c r="L37" s="239"/>
      <c r="M37" s="239"/>
      <c r="N37" s="239"/>
      <c r="O37" s="239"/>
      <c r="P37" s="239"/>
      <c r="Q37" s="239"/>
      <c r="R37" s="239"/>
      <c r="S37" s="243" t="s">
        <v>1690</v>
      </c>
      <c r="T37" s="243" t="s">
        <v>16283</v>
      </c>
      <c r="U37" s="243" t="s">
        <v>16284</v>
      </c>
      <c r="V37" s="243" t="s">
        <v>2278</v>
      </c>
      <c r="W37" s="239" t="s">
        <v>2849</v>
      </c>
    </row>
    <row r="38" spans="1:23">
      <c r="A38" s="238">
        <v>27</v>
      </c>
      <c r="B38" s="243" t="s">
        <v>16286</v>
      </c>
      <c r="C38" s="243" t="s">
        <v>16288</v>
      </c>
      <c r="D38" s="243" t="s">
        <v>2278</v>
      </c>
      <c r="E38" s="246" t="s">
        <v>2827</v>
      </c>
      <c r="F38" s="239"/>
      <c r="G38" s="243"/>
      <c r="H38" s="239" t="s">
        <v>16360</v>
      </c>
      <c r="I38" s="239"/>
      <c r="J38" s="275" t="s">
        <v>2308</v>
      </c>
      <c r="K38" s="585"/>
      <c r="L38" s="239"/>
      <c r="M38" s="239"/>
      <c r="N38" s="239"/>
      <c r="O38" s="239"/>
      <c r="P38" s="239"/>
      <c r="Q38" s="239"/>
      <c r="R38" s="239"/>
      <c r="S38" s="243" t="s">
        <v>1690</v>
      </c>
      <c r="T38" s="243" t="s">
        <v>16286</v>
      </c>
      <c r="U38" s="243" t="s">
        <v>16287</v>
      </c>
      <c r="V38" s="243" t="s">
        <v>2278</v>
      </c>
      <c r="W38" s="239" t="s">
        <v>2849</v>
      </c>
    </row>
    <row r="39" spans="1:23">
      <c r="A39" s="238">
        <v>28</v>
      </c>
      <c r="B39" s="243" t="s">
        <v>222</v>
      </c>
      <c r="C39" s="243" t="s">
        <v>2234</v>
      </c>
      <c r="D39" s="243" t="s">
        <v>3991</v>
      </c>
      <c r="E39" s="246" t="s">
        <v>2108</v>
      </c>
      <c r="F39" s="591" t="s">
        <v>79</v>
      </c>
      <c r="G39" s="243"/>
      <c r="H39" s="239"/>
      <c r="I39" s="591"/>
      <c r="J39" s="275" t="s">
        <v>2308</v>
      </c>
      <c r="S39" s="243" t="s">
        <v>1690</v>
      </c>
      <c r="T39" s="243" t="s">
        <v>7356</v>
      </c>
      <c r="U39" s="243" t="s">
        <v>2234</v>
      </c>
      <c r="V39" s="243" t="s">
        <v>2278</v>
      </c>
      <c r="W39" s="239" t="s">
        <v>2849</v>
      </c>
    </row>
    <row r="40" spans="1:23">
      <c r="A40" s="238">
        <v>29</v>
      </c>
      <c r="B40" s="243" t="s">
        <v>105</v>
      </c>
      <c r="C40" s="243" t="s">
        <v>2239</v>
      </c>
      <c r="D40" s="243" t="s">
        <v>3175</v>
      </c>
      <c r="E40" s="246" t="s">
        <v>2241</v>
      </c>
      <c r="F40" s="588"/>
      <c r="G40" s="588"/>
      <c r="H40" s="239"/>
      <c r="I40" s="588"/>
      <c r="J40" s="275" t="s">
        <v>2308</v>
      </c>
      <c r="S40" s="243" t="s">
        <v>1690</v>
      </c>
      <c r="T40" s="243" t="s">
        <v>17702</v>
      </c>
      <c r="U40" s="243" t="s">
        <v>2675</v>
      </c>
      <c r="V40" s="243" t="s">
        <v>2235</v>
      </c>
      <c r="W40" s="239" t="s">
        <v>2849</v>
      </c>
    </row>
    <row r="41" spans="1:23">
      <c r="A41" s="238">
        <v>30</v>
      </c>
      <c r="B41" s="243" t="s">
        <v>17703</v>
      </c>
      <c r="C41" s="243" t="s">
        <v>17704</v>
      </c>
      <c r="D41" s="243" t="s">
        <v>2100</v>
      </c>
      <c r="E41" s="641" t="s">
        <v>2101</v>
      </c>
      <c r="F41" s="591"/>
      <c r="G41" s="591"/>
      <c r="H41" s="239"/>
      <c r="I41" s="239" t="s">
        <v>17705</v>
      </c>
      <c r="J41" s="623" t="s">
        <v>2308</v>
      </c>
      <c r="S41" s="243" t="s">
        <v>1690</v>
      </c>
      <c r="T41" s="243" t="s">
        <v>17706</v>
      </c>
      <c r="U41" s="243" t="s">
        <v>17707</v>
      </c>
      <c r="V41" s="243" t="s">
        <v>2100</v>
      </c>
      <c r="W41" s="243" t="s">
        <v>2849</v>
      </c>
    </row>
    <row r="42" spans="1:23">
      <c r="A42" s="238">
        <v>31</v>
      </c>
      <c r="B42" s="243" t="s">
        <v>17708</v>
      </c>
      <c r="C42" s="243" t="s">
        <v>17709</v>
      </c>
      <c r="D42" s="243" t="s">
        <v>3898</v>
      </c>
      <c r="E42" s="246" t="s">
        <v>4007</v>
      </c>
      <c r="F42" s="591"/>
      <c r="G42" s="243"/>
      <c r="H42" s="239"/>
      <c r="I42" s="239" t="s">
        <v>17710</v>
      </c>
      <c r="J42" s="275" t="s">
        <v>2308</v>
      </c>
      <c r="S42" s="243" t="s">
        <v>1690</v>
      </c>
      <c r="T42" s="243" t="s">
        <v>12022</v>
      </c>
      <c r="U42" s="243" t="s">
        <v>16680</v>
      </c>
      <c r="V42" s="243" t="s">
        <v>2100</v>
      </c>
      <c r="W42" s="239" t="s">
        <v>2849</v>
      </c>
    </row>
  </sheetData>
  <phoneticPr fontId="5" type="noConversion"/>
  <dataValidations count="4">
    <dataValidation type="list" allowBlank="1" showInputMessage="1" showErrorMessage="1" sqref="B6" xr:uid="{00000000-0002-0000-0801-000000000000}">
      <formula1>"Mi: Minute,H: Hour,D: Daily,W: Weekly,M: Monthly,Y: Yearly"</formula1>
    </dataValidation>
    <dataValidation type="list" allowBlank="1" showInputMessage="1" showErrorMessage="1" sqref="B7 B9 K7:K9" xr:uid="{00000000-0002-0000-0801-000001000000}">
      <formula1>"替换,追加"</formula1>
    </dataValidation>
    <dataValidation type="list" allowBlank="1" showInputMessage="1" showErrorMessage="1" sqref="J12:J42" xr:uid="{00000000-0002-0000-0801-000002000000}">
      <formula1>"匹配,基线特有,本地扩充,废弃"</formula1>
    </dataValidation>
    <dataValidation type="list" allowBlank="1" showInputMessage="1" showErrorMessage="1" sqref="N4:N6" xr:uid="{00000000-0002-0000-0801-000003000000}">
      <formula1>"left join,inner join,union,union all"</formula1>
    </dataValidation>
  </dataValidations>
  <hyperlinks>
    <hyperlink ref="A1" location="目录!A1" display="返回" xr:uid="{00000000-0004-0000-0801-000000000000}"/>
  </hyperlinks>
  <pageMargins left="0.75" right="0.75" top="1" bottom="1" header="0.51180555555555596" footer="0.51180555555555596"/>
  <pageSetup paperSize="9" orientation="portrait"/>
  <legacyDrawing r:id="rId1"/>
</worksheet>
</file>

<file path=xl/worksheets/sheet2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X42"/>
  <sheetViews>
    <sheetView workbookViewId="0"/>
  </sheetViews>
  <sheetFormatPr defaultColWidth="9" defaultRowHeight="13.8"/>
  <cols>
    <col min="1" max="1" width="9" style="215"/>
    <col min="2" max="2" width="18.88671875" style="215" customWidth="1"/>
    <col min="3" max="3" width="14.109375" style="215" customWidth="1"/>
    <col min="4" max="4" width="15.21875" style="215" customWidth="1"/>
    <col min="5" max="5" width="12.109375" style="215" customWidth="1"/>
    <col min="6" max="9" width="9" style="215"/>
    <col min="10" max="10" width="11.33203125" style="215" customWidth="1"/>
    <col min="11" max="18" width="9" style="215" hidden="1" customWidth="1"/>
    <col min="19" max="19" width="22.44140625" style="215" customWidth="1"/>
    <col min="20" max="20" width="18.6640625" style="215" customWidth="1"/>
    <col min="21" max="21" width="18.21875" style="215" customWidth="1"/>
    <col min="22" max="22" width="13.109375" style="215" customWidth="1"/>
    <col min="23" max="23" width="11.33203125" style="215" customWidth="1"/>
    <col min="24" max="16384" width="9" style="215"/>
  </cols>
  <sheetData>
    <row r="1" spans="1:24" s="312" customFormat="1" ht="15.6">
      <c r="A1" s="2" t="s">
        <v>2037</v>
      </c>
      <c r="B1" s="249"/>
      <c r="C1" s="249"/>
      <c r="D1" s="249"/>
      <c r="E1" s="249"/>
      <c r="F1" s="249"/>
      <c r="G1" s="249"/>
      <c r="H1" s="249"/>
      <c r="I1" s="249"/>
      <c r="J1" s="249"/>
      <c r="K1" s="249"/>
      <c r="L1" s="249"/>
      <c r="M1" s="249"/>
      <c r="N1" s="249"/>
      <c r="O1" s="249"/>
      <c r="P1" s="249"/>
      <c r="Q1" s="249"/>
      <c r="R1" s="249"/>
      <c r="S1" s="276"/>
      <c r="T1" s="276"/>
      <c r="U1" s="276"/>
      <c r="V1" s="276"/>
      <c r="W1" s="276"/>
    </row>
    <row r="2" spans="1:24" s="312" customFormat="1" ht="15.6">
      <c r="A2" s="250" t="s">
        <v>2038</v>
      </c>
      <c r="B2" s="251"/>
      <c r="C2" s="251"/>
      <c r="D2" s="251"/>
      <c r="E2" s="251"/>
      <c r="F2" s="251"/>
      <c r="G2" s="251"/>
      <c r="H2" s="251"/>
      <c r="I2" s="251"/>
      <c r="J2" s="251"/>
      <c r="K2" s="262" t="s">
        <v>2830</v>
      </c>
      <c r="L2" s="263"/>
      <c r="M2" s="263"/>
      <c r="N2" s="263"/>
      <c r="O2" s="263"/>
      <c r="P2" s="263"/>
      <c r="Q2" s="263"/>
      <c r="R2" s="263"/>
      <c r="S2" s="277" t="s">
        <v>2039</v>
      </c>
      <c r="T2" s="278"/>
      <c r="U2" s="278"/>
      <c r="V2" s="278"/>
      <c r="W2" s="292"/>
    </row>
    <row r="3" spans="1:24" s="312" customFormat="1" ht="15.6">
      <c r="A3" s="252" t="s">
        <v>2040</v>
      </c>
      <c r="B3" s="124" t="s">
        <v>1695</v>
      </c>
      <c r="C3" s="253"/>
      <c r="D3" s="253"/>
      <c r="E3" s="253"/>
      <c r="F3" s="253"/>
      <c r="G3" s="253"/>
      <c r="H3" s="253"/>
      <c r="I3" s="253"/>
      <c r="J3" s="253"/>
      <c r="K3" s="264" t="s">
        <v>2831</v>
      </c>
      <c r="L3" s="265" t="s">
        <v>2832</v>
      </c>
      <c r="M3" s="265" t="s">
        <v>2833</v>
      </c>
      <c r="N3" s="265" t="s">
        <v>2834</v>
      </c>
      <c r="O3" s="265" t="s">
        <v>2835</v>
      </c>
      <c r="P3" s="265" t="s">
        <v>2836</v>
      </c>
      <c r="Q3" s="265" t="s">
        <v>2837</v>
      </c>
      <c r="R3" s="279" t="s">
        <v>73</v>
      </c>
      <c r="S3" s="280" t="s">
        <v>2041</v>
      </c>
      <c r="T3" s="281" t="s">
        <v>2042</v>
      </c>
      <c r="U3" s="281"/>
      <c r="V3" s="293"/>
      <c r="W3" s="294"/>
    </row>
    <row r="4" spans="1:24" s="312" customFormat="1" ht="15.6">
      <c r="A4" s="254" t="s">
        <v>2042</v>
      </c>
      <c r="B4" s="10" t="s">
        <v>1696</v>
      </c>
      <c r="C4" s="253"/>
      <c r="D4" s="253"/>
      <c r="E4" s="253"/>
      <c r="F4" s="253"/>
      <c r="G4" s="253"/>
      <c r="H4" s="253"/>
      <c r="I4" s="253"/>
      <c r="J4" s="253"/>
      <c r="K4" s="268" t="s">
        <v>4149</v>
      </c>
      <c r="L4" s="267" t="e">
        <f>VLOOKUP(B3,[2]目录!#REF!,4,0)</f>
        <v>#REF!</v>
      </c>
      <c r="M4" s="282"/>
      <c r="N4" s="283"/>
      <c r="O4" s="269"/>
      <c r="P4" s="269"/>
      <c r="Q4" s="269"/>
      <c r="R4" s="284"/>
      <c r="S4" s="285" t="s">
        <v>2301</v>
      </c>
      <c r="T4" s="243" t="s">
        <v>1697</v>
      </c>
      <c r="U4" s="295"/>
      <c r="V4" s="255"/>
      <c r="W4" s="295"/>
    </row>
    <row r="5" spans="1:24" s="312" customFormat="1" ht="15.6">
      <c r="A5" s="254" t="s">
        <v>2041</v>
      </c>
      <c r="B5" s="255" t="s">
        <v>2043</v>
      </c>
      <c r="C5" s="253"/>
      <c r="D5" s="253"/>
      <c r="E5" s="253"/>
      <c r="F5" s="253"/>
      <c r="G5" s="253"/>
      <c r="H5" s="253"/>
      <c r="I5" s="253"/>
      <c r="J5" s="253"/>
      <c r="K5" s="268"/>
      <c r="L5" s="269"/>
      <c r="M5" s="269"/>
      <c r="N5" s="283"/>
      <c r="O5" s="269"/>
      <c r="P5" s="269"/>
      <c r="Q5" s="269"/>
      <c r="R5" s="284"/>
      <c r="S5" s="285"/>
      <c r="T5" s="243"/>
      <c r="U5" s="295"/>
      <c r="V5" s="255"/>
      <c r="W5" s="295"/>
    </row>
    <row r="6" spans="1:24" s="312" customFormat="1" ht="15.6">
      <c r="A6" s="254" t="s">
        <v>2044</v>
      </c>
      <c r="B6" s="256" t="s">
        <v>10776</v>
      </c>
      <c r="C6" s="253"/>
      <c r="D6" s="253"/>
      <c r="E6" s="253"/>
      <c r="F6" s="253"/>
      <c r="G6" s="253"/>
      <c r="H6" s="253"/>
      <c r="I6" s="253"/>
      <c r="J6" s="253"/>
      <c r="K6" s="268"/>
      <c r="L6" s="269"/>
      <c r="M6" s="269"/>
      <c r="N6" s="283"/>
      <c r="O6" s="269"/>
      <c r="P6" s="269"/>
      <c r="Q6" s="269"/>
      <c r="R6" s="284"/>
      <c r="S6" s="285"/>
      <c r="T6" s="124"/>
      <c r="U6" s="295"/>
      <c r="V6" s="255"/>
      <c r="W6" s="295"/>
    </row>
    <row r="7" spans="1:24" s="312" customFormat="1" ht="15.6">
      <c r="A7" s="254" t="s">
        <v>2046</v>
      </c>
      <c r="B7" s="257" t="s">
        <v>2047</v>
      </c>
      <c r="C7" s="253"/>
      <c r="D7" s="253"/>
      <c r="E7" s="253"/>
      <c r="F7" s="253"/>
      <c r="G7" s="253"/>
      <c r="H7" s="253"/>
      <c r="I7" s="253"/>
      <c r="J7" s="253"/>
      <c r="K7" s="268"/>
      <c r="L7" s="269"/>
      <c r="M7" s="269"/>
      <c r="N7" s="269"/>
      <c r="O7" s="269"/>
      <c r="P7" s="269"/>
      <c r="Q7" s="269"/>
      <c r="R7" s="284"/>
      <c r="S7" s="285"/>
      <c r="T7" s="286"/>
      <c r="U7" s="295"/>
      <c r="V7" s="255"/>
      <c r="W7" s="295"/>
    </row>
    <row r="8" spans="1:24" s="312" customFormat="1" ht="15.6">
      <c r="A8" s="254" t="s">
        <v>2048</v>
      </c>
      <c r="B8" s="255" t="s">
        <v>17686</v>
      </c>
      <c r="C8" s="253"/>
      <c r="D8" s="253"/>
      <c r="E8" s="253"/>
      <c r="F8" s="253"/>
      <c r="G8" s="253"/>
      <c r="H8" s="253"/>
      <c r="I8" s="253"/>
      <c r="J8" s="253"/>
      <c r="K8" s="268"/>
      <c r="L8" s="269"/>
      <c r="M8" s="269"/>
      <c r="N8" s="269"/>
      <c r="O8" s="269"/>
      <c r="P8" s="269"/>
      <c r="Q8" s="269"/>
      <c r="R8" s="284"/>
      <c r="S8" s="285"/>
      <c r="T8" s="286"/>
      <c r="U8" s="295"/>
      <c r="V8" s="255"/>
      <c r="W8" s="295"/>
    </row>
    <row r="9" spans="1:24" s="312" customFormat="1" ht="15.6">
      <c r="A9" s="254"/>
      <c r="B9" s="257"/>
      <c r="C9" s="253"/>
      <c r="D9" s="253"/>
      <c r="E9" s="253"/>
      <c r="F9" s="253"/>
      <c r="G9" s="253"/>
      <c r="H9" s="253"/>
      <c r="I9" s="253"/>
      <c r="J9" s="253"/>
      <c r="K9" s="270"/>
      <c r="L9" s="271"/>
      <c r="M9" s="271"/>
      <c r="N9" s="271"/>
      <c r="O9" s="271"/>
      <c r="P9" s="271"/>
      <c r="Q9" s="271"/>
      <c r="R9" s="287"/>
      <c r="S9" s="268"/>
      <c r="T9" s="269"/>
      <c r="U9" s="269"/>
      <c r="V9" s="284"/>
      <c r="W9" s="296"/>
    </row>
    <row r="10" spans="1:24" s="312" customFormat="1" ht="15.6">
      <c r="A10" s="250" t="s">
        <v>2049</v>
      </c>
      <c r="B10" s="251"/>
      <c r="C10" s="251"/>
      <c r="D10" s="251"/>
      <c r="E10" s="251"/>
      <c r="F10" s="251"/>
      <c r="G10" s="251"/>
      <c r="H10" s="251"/>
      <c r="I10" s="251"/>
      <c r="J10" s="251"/>
      <c r="K10" s="262" t="s">
        <v>2839</v>
      </c>
      <c r="L10" s="263"/>
      <c r="M10" s="263"/>
      <c r="N10" s="263"/>
      <c r="O10" s="263"/>
      <c r="P10" s="263"/>
      <c r="Q10" s="263"/>
      <c r="R10" s="263"/>
      <c r="S10" s="277" t="s">
        <v>2050</v>
      </c>
      <c r="T10" s="278"/>
      <c r="U10" s="278"/>
      <c r="V10" s="278"/>
      <c r="W10" s="292"/>
    </row>
    <row r="11" spans="1:24" s="312" customFormat="1" ht="15.6">
      <c r="A11" s="258" t="s">
        <v>49</v>
      </c>
      <c r="B11" s="259" t="s">
        <v>2051</v>
      </c>
      <c r="C11" s="259" t="s">
        <v>2052</v>
      </c>
      <c r="D11" s="259" t="s">
        <v>2053</v>
      </c>
      <c r="E11" s="259" t="s">
        <v>2054</v>
      </c>
      <c r="F11" s="259" t="s">
        <v>2055</v>
      </c>
      <c r="G11" s="259" t="s">
        <v>2056</v>
      </c>
      <c r="H11" s="259" t="s">
        <v>2057</v>
      </c>
      <c r="I11" s="259" t="s">
        <v>73</v>
      </c>
      <c r="J11" s="272" t="s">
        <v>2058</v>
      </c>
      <c r="K11" s="273" t="s">
        <v>2831</v>
      </c>
      <c r="L11" s="274" t="s">
        <v>2832</v>
      </c>
      <c r="M11" s="274" t="s">
        <v>2840</v>
      </c>
      <c r="N11" s="274" t="s">
        <v>2841</v>
      </c>
      <c r="O11" s="274" t="s">
        <v>2842</v>
      </c>
      <c r="P11" s="274" t="s">
        <v>2843</v>
      </c>
      <c r="Q11" s="274" t="s">
        <v>2844</v>
      </c>
      <c r="R11" s="288" t="s">
        <v>73</v>
      </c>
      <c r="S11" s="289" t="s">
        <v>2059</v>
      </c>
      <c r="T11" s="290" t="s">
        <v>2060</v>
      </c>
      <c r="U11" s="290" t="s">
        <v>2061</v>
      </c>
      <c r="V11" s="297" t="s">
        <v>2062</v>
      </c>
      <c r="W11" s="290" t="s">
        <v>2063</v>
      </c>
    </row>
    <row r="12" spans="1:24" ht="12.75" customHeight="1">
      <c r="A12" s="238">
        <v>1</v>
      </c>
      <c r="B12" s="243" t="s">
        <v>2064</v>
      </c>
      <c r="C12" s="243" t="s">
        <v>2065</v>
      </c>
      <c r="D12" s="243" t="s">
        <v>2066</v>
      </c>
      <c r="E12" s="246" t="s">
        <v>2067</v>
      </c>
      <c r="F12" s="239" t="s">
        <v>79</v>
      </c>
      <c r="G12" s="239"/>
      <c r="H12" s="239" t="s">
        <v>2702</v>
      </c>
      <c r="I12" s="239"/>
      <c r="J12" s="275" t="s">
        <v>2308</v>
      </c>
      <c r="K12" s="239"/>
      <c r="L12" s="239"/>
      <c r="M12" s="239"/>
      <c r="N12" s="239"/>
      <c r="O12" s="239"/>
      <c r="P12" s="239"/>
      <c r="Q12" s="239"/>
      <c r="R12" s="239"/>
      <c r="S12" s="243" t="s">
        <v>1697</v>
      </c>
      <c r="T12" s="243" t="s">
        <v>2064</v>
      </c>
      <c r="U12" s="243" t="s">
        <v>2753</v>
      </c>
      <c r="V12" s="243" t="s">
        <v>2754</v>
      </c>
      <c r="W12" s="239" t="s">
        <v>2849</v>
      </c>
      <c r="X12" s="579"/>
    </row>
    <row r="13" spans="1:24">
      <c r="A13" s="238">
        <v>2</v>
      </c>
      <c r="B13" s="261" t="s">
        <v>17437</v>
      </c>
      <c r="C13" s="261" t="s">
        <v>17438</v>
      </c>
      <c r="D13" s="308" t="s">
        <v>3991</v>
      </c>
      <c r="E13" s="466" t="s">
        <v>2108</v>
      </c>
      <c r="F13" s="591" t="s">
        <v>79</v>
      </c>
      <c r="G13" s="591"/>
      <c r="H13" s="239"/>
      <c r="I13" s="591"/>
      <c r="J13" s="275" t="s">
        <v>2308</v>
      </c>
      <c r="S13" s="243" t="s">
        <v>1697</v>
      </c>
      <c r="T13" s="243" t="s">
        <v>17711</v>
      </c>
      <c r="U13" s="243" t="s">
        <v>5633</v>
      </c>
      <c r="V13" s="243" t="s">
        <v>2811</v>
      </c>
      <c r="W13" s="239" t="s">
        <v>2849</v>
      </c>
    </row>
    <row r="14" spans="1:24">
      <c r="A14" s="238">
        <v>3</v>
      </c>
      <c r="B14" s="243" t="s">
        <v>17687</v>
      </c>
      <c r="C14" s="243" t="s">
        <v>17452</v>
      </c>
      <c r="D14" s="243" t="s">
        <v>3898</v>
      </c>
      <c r="E14" s="246" t="s">
        <v>4007</v>
      </c>
      <c r="F14" s="591"/>
      <c r="G14" s="239"/>
      <c r="H14" s="239" t="s">
        <v>17440</v>
      </c>
      <c r="J14" s="275" t="s">
        <v>2308</v>
      </c>
      <c r="S14" s="243" t="s">
        <v>1697</v>
      </c>
      <c r="T14" s="243" t="s">
        <v>17687</v>
      </c>
      <c r="U14" s="243" t="s">
        <v>17453</v>
      </c>
      <c r="V14" s="243" t="s">
        <v>3898</v>
      </c>
      <c r="W14" s="239" t="s">
        <v>2849</v>
      </c>
    </row>
    <row r="15" spans="1:24">
      <c r="A15" s="238">
        <v>4</v>
      </c>
      <c r="B15" s="243" t="s">
        <v>17441</v>
      </c>
      <c r="C15" s="243" t="s">
        <v>17583</v>
      </c>
      <c r="D15" s="243" t="s">
        <v>2729</v>
      </c>
      <c r="E15" s="246" t="s">
        <v>2108</v>
      </c>
      <c r="F15" s="591"/>
      <c r="G15" s="591"/>
      <c r="H15" s="239"/>
      <c r="I15" s="591"/>
      <c r="J15" s="275" t="s">
        <v>2308</v>
      </c>
      <c r="S15" s="243" t="s">
        <v>1697</v>
      </c>
      <c r="T15" s="243" t="s">
        <v>17441</v>
      </c>
      <c r="U15" s="243" t="s">
        <v>4426</v>
      </c>
      <c r="V15" s="243" t="s">
        <v>3898</v>
      </c>
      <c r="W15" s="239" t="s">
        <v>2849</v>
      </c>
    </row>
    <row r="16" spans="1:24">
      <c r="A16" s="238">
        <v>5</v>
      </c>
      <c r="B16" s="243" t="s">
        <v>17443</v>
      </c>
      <c r="C16" s="243" t="s">
        <v>17516</v>
      </c>
      <c r="D16" s="243" t="s">
        <v>2278</v>
      </c>
      <c r="E16" s="246" t="s">
        <v>2827</v>
      </c>
      <c r="F16" s="591"/>
      <c r="G16" s="591"/>
      <c r="H16" s="239"/>
      <c r="I16" s="591"/>
      <c r="J16" s="275" t="s">
        <v>2308</v>
      </c>
      <c r="S16" s="243" t="s">
        <v>1697</v>
      </c>
      <c r="T16" s="243" t="s">
        <v>17712</v>
      </c>
      <c r="U16" s="243" t="s">
        <v>17446</v>
      </c>
      <c r="V16" s="243" t="s">
        <v>2278</v>
      </c>
      <c r="W16" s="239" t="s">
        <v>2849</v>
      </c>
    </row>
    <row r="17" spans="1:24">
      <c r="A17" s="238">
        <v>6</v>
      </c>
      <c r="B17" s="308" t="s">
        <v>17528</v>
      </c>
      <c r="C17" s="243" t="s">
        <v>15898</v>
      </c>
      <c r="D17" s="243" t="s">
        <v>2272</v>
      </c>
      <c r="E17" s="246" t="s">
        <v>2273</v>
      </c>
      <c r="F17" s="591"/>
      <c r="G17" s="591"/>
      <c r="H17" s="239"/>
      <c r="I17" s="591"/>
      <c r="J17" s="275" t="s">
        <v>2308</v>
      </c>
      <c r="S17" s="243" t="s">
        <v>1697</v>
      </c>
      <c r="T17" s="243" t="s">
        <v>17713</v>
      </c>
      <c r="U17" s="243" t="s">
        <v>3653</v>
      </c>
      <c r="V17" s="243" t="s">
        <v>2088</v>
      </c>
      <c r="W17" s="239" t="s">
        <v>2849</v>
      </c>
    </row>
    <row r="18" spans="1:24">
      <c r="A18" s="238">
        <v>7</v>
      </c>
      <c r="B18" s="308" t="s">
        <v>17531</v>
      </c>
      <c r="C18" s="243" t="s">
        <v>5672</v>
      </c>
      <c r="D18" s="243" t="s">
        <v>2272</v>
      </c>
      <c r="E18" s="246" t="s">
        <v>2273</v>
      </c>
      <c r="F18" s="591"/>
      <c r="G18" s="591"/>
      <c r="H18" s="239"/>
      <c r="I18" s="591"/>
      <c r="J18" s="275" t="s">
        <v>2308</v>
      </c>
      <c r="S18" s="243" t="s">
        <v>1697</v>
      </c>
      <c r="T18" s="243" t="s">
        <v>17714</v>
      </c>
      <c r="U18" s="243" t="s">
        <v>4782</v>
      </c>
      <c r="V18" s="243" t="s">
        <v>2078</v>
      </c>
      <c r="W18" s="239" t="s">
        <v>2849</v>
      </c>
    </row>
    <row r="19" spans="1:24" ht="12.75" customHeight="1">
      <c r="A19" s="238">
        <v>8</v>
      </c>
      <c r="B19" s="243" t="s">
        <v>17475</v>
      </c>
      <c r="C19" s="243" t="s">
        <v>17476</v>
      </c>
      <c r="D19" s="243" t="s">
        <v>2066</v>
      </c>
      <c r="E19" s="246" t="s">
        <v>2067</v>
      </c>
      <c r="F19" s="591"/>
      <c r="G19" s="591"/>
      <c r="H19" s="239"/>
      <c r="I19" s="239" t="s">
        <v>17691</v>
      </c>
      <c r="J19" s="275" t="s">
        <v>2308</v>
      </c>
      <c r="S19" s="243" t="s">
        <v>1697</v>
      </c>
      <c r="T19" s="243" t="s">
        <v>17715</v>
      </c>
      <c r="U19" s="243" t="s">
        <v>17693</v>
      </c>
      <c r="V19" s="243" t="s">
        <v>2100</v>
      </c>
      <c r="W19" s="239" t="s">
        <v>2849</v>
      </c>
    </row>
    <row r="20" spans="1:24">
      <c r="A20" s="238">
        <v>9</v>
      </c>
      <c r="B20" s="243" t="s">
        <v>17694</v>
      </c>
      <c r="C20" s="243" t="s">
        <v>17695</v>
      </c>
      <c r="D20" s="243" t="s">
        <v>2278</v>
      </c>
      <c r="E20" s="246" t="s">
        <v>2827</v>
      </c>
      <c r="F20" s="591"/>
      <c r="G20" s="591"/>
      <c r="H20" s="239"/>
      <c r="J20" s="275" t="s">
        <v>2308</v>
      </c>
      <c r="S20" s="243" t="s">
        <v>1697</v>
      </c>
      <c r="T20" s="243" t="s">
        <v>17716</v>
      </c>
      <c r="U20" s="243" t="s">
        <v>17697</v>
      </c>
      <c r="V20" s="243" t="s">
        <v>2278</v>
      </c>
      <c r="W20" s="239" t="s">
        <v>2849</v>
      </c>
    </row>
    <row r="21" spans="1:24">
      <c r="A21" s="238">
        <v>10</v>
      </c>
      <c r="B21" s="243" t="s">
        <v>17431</v>
      </c>
      <c r="C21" s="243" t="s">
        <v>17432</v>
      </c>
      <c r="D21" s="243" t="s">
        <v>2278</v>
      </c>
      <c r="E21" s="246" t="s">
        <v>2827</v>
      </c>
      <c r="F21" s="591"/>
      <c r="G21" s="591"/>
      <c r="H21" s="239" t="s">
        <v>5677</v>
      </c>
      <c r="I21" s="591"/>
      <c r="J21" s="275" t="s">
        <v>2308</v>
      </c>
      <c r="S21" s="243" t="s">
        <v>1697</v>
      </c>
      <c r="T21" s="243" t="s">
        <v>17717</v>
      </c>
      <c r="U21" s="243" t="s">
        <v>5510</v>
      </c>
      <c r="V21" s="243" t="s">
        <v>2278</v>
      </c>
      <c r="W21" s="239" t="s">
        <v>2849</v>
      </c>
    </row>
    <row r="22" spans="1:24">
      <c r="A22" s="238">
        <v>11</v>
      </c>
      <c r="B22" s="243" t="s">
        <v>17692</v>
      </c>
      <c r="C22" s="243" t="s">
        <v>17468</v>
      </c>
      <c r="D22" s="243" t="s">
        <v>2096</v>
      </c>
      <c r="E22" s="246" t="s">
        <v>2097</v>
      </c>
      <c r="F22" s="591"/>
      <c r="G22" s="243"/>
      <c r="H22" s="239"/>
      <c r="I22" s="591"/>
      <c r="J22" s="275" t="s">
        <v>142</v>
      </c>
      <c r="K22" s="591"/>
      <c r="L22" s="591"/>
      <c r="M22" s="591"/>
      <c r="N22" s="591"/>
      <c r="O22" s="591"/>
      <c r="P22" s="591"/>
      <c r="Q22" s="591"/>
      <c r="R22" s="591"/>
      <c r="S22" s="591"/>
      <c r="T22" s="591"/>
      <c r="U22" s="591"/>
      <c r="V22" s="591"/>
      <c r="W22" s="591"/>
    </row>
    <row r="23" spans="1:24">
      <c r="A23" s="238">
        <v>12</v>
      </c>
      <c r="B23" s="243" t="s">
        <v>17698</v>
      </c>
      <c r="C23" s="243" t="s">
        <v>17699</v>
      </c>
      <c r="D23" s="243" t="s">
        <v>2078</v>
      </c>
      <c r="E23" s="246" t="s">
        <v>2079</v>
      </c>
      <c r="F23" s="591"/>
      <c r="G23" s="243"/>
      <c r="H23" s="239"/>
      <c r="I23" s="240" t="s">
        <v>17700</v>
      </c>
      <c r="J23" s="275" t="s">
        <v>142</v>
      </c>
      <c r="K23" s="591"/>
      <c r="L23" s="591"/>
      <c r="M23" s="591"/>
      <c r="N23" s="591"/>
      <c r="O23" s="591"/>
      <c r="P23" s="591"/>
      <c r="Q23" s="591"/>
      <c r="R23" s="591"/>
      <c r="S23" s="591"/>
      <c r="T23" s="591"/>
      <c r="U23" s="591"/>
      <c r="V23" s="591"/>
      <c r="W23" s="591"/>
    </row>
    <row r="24" spans="1:24">
      <c r="A24" s="238">
        <v>13</v>
      </c>
      <c r="B24" s="243" t="s">
        <v>2369</v>
      </c>
      <c r="C24" s="243" t="s">
        <v>3434</v>
      </c>
      <c r="D24" s="243" t="s">
        <v>2803</v>
      </c>
      <c r="E24" s="246" t="s">
        <v>2804</v>
      </c>
      <c r="F24" s="239" t="s">
        <v>79</v>
      </c>
      <c r="G24" s="239"/>
      <c r="H24" s="239" t="s">
        <v>1605</v>
      </c>
      <c r="I24" s="239"/>
      <c r="J24" s="275" t="s">
        <v>2308</v>
      </c>
      <c r="K24" s="239"/>
      <c r="L24" s="239"/>
      <c r="M24" s="239"/>
      <c r="N24" s="239"/>
      <c r="O24" s="239"/>
      <c r="P24" s="239"/>
      <c r="Q24" s="239"/>
      <c r="R24" s="239"/>
      <c r="S24" s="243" t="s">
        <v>1697</v>
      </c>
      <c r="T24" s="243" t="s">
        <v>16352</v>
      </c>
      <c r="U24" s="243" t="s">
        <v>3434</v>
      </c>
      <c r="V24" s="243" t="s">
        <v>3898</v>
      </c>
      <c r="W24" s="239" t="s">
        <v>2849</v>
      </c>
      <c r="X24" s="579"/>
    </row>
    <row r="25" spans="1:24">
      <c r="A25" s="238">
        <v>14</v>
      </c>
      <c r="B25" s="243" t="s">
        <v>8359</v>
      </c>
      <c r="C25" s="243" t="s">
        <v>3438</v>
      </c>
      <c r="D25" s="243" t="s">
        <v>3921</v>
      </c>
      <c r="E25" s="246" t="s">
        <v>3922</v>
      </c>
      <c r="F25" s="239"/>
      <c r="G25" s="239"/>
      <c r="H25" s="239" t="s">
        <v>1605</v>
      </c>
      <c r="I25" s="239"/>
      <c r="J25" s="275" t="s">
        <v>2308</v>
      </c>
      <c r="K25" s="239"/>
      <c r="L25" s="239"/>
      <c r="M25" s="239"/>
      <c r="N25" s="239"/>
      <c r="O25" s="239"/>
      <c r="P25" s="239"/>
      <c r="Q25" s="239"/>
      <c r="R25" s="239"/>
      <c r="S25" s="243" t="s">
        <v>1697</v>
      </c>
      <c r="T25" s="243" t="s">
        <v>8359</v>
      </c>
      <c r="U25" s="243" t="s">
        <v>3438</v>
      </c>
      <c r="V25" s="243" t="s">
        <v>2684</v>
      </c>
      <c r="W25" s="239" t="s">
        <v>2849</v>
      </c>
      <c r="X25" s="579"/>
    </row>
    <row r="26" spans="1:24">
      <c r="A26" s="238">
        <v>15</v>
      </c>
      <c r="B26" s="243" t="s">
        <v>14402</v>
      </c>
      <c r="C26" s="243" t="s">
        <v>16263</v>
      </c>
      <c r="D26" s="243" t="s">
        <v>3212</v>
      </c>
      <c r="E26" s="246" t="s">
        <v>2108</v>
      </c>
      <c r="F26" s="239"/>
      <c r="G26" s="239"/>
      <c r="H26" s="239" t="s">
        <v>2702</v>
      </c>
      <c r="I26" s="239"/>
      <c r="J26" s="275" t="s">
        <v>2308</v>
      </c>
      <c r="K26" s="239"/>
      <c r="L26" s="239"/>
      <c r="M26" s="239"/>
      <c r="N26" s="239"/>
      <c r="O26" s="239"/>
      <c r="P26" s="239"/>
      <c r="Q26" s="239"/>
      <c r="R26" s="239"/>
      <c r="S26" s="243" t="s">
        <v>1697</v>
      </c>
      <c r="T26" s="243" t="s">
        <v>14402</v>
      </c>
      <c r="U26" s="243" t="s">
        <v>16263</v>
      </c>
      <c r="V26" s="243" t="s">
        <v>3898</v>
      </c>
      <c r="W26" s="239" t="s">
        <v>2849</v>
      </c>
      <c r="X26" s="579"/>
    </row>
    <row r="27" spans="1:24">
      <c r="A27" s="238">
        <v>16</v>
      </c>
      <c r="B27" s="243" t="s">
        <v>16274</v>
      </c>
      <c r="C27" s="243" t="s">
        <v>16275</v>
      </c>
      <c r="D27" s="243" t="s">
        <v>2100</v>
      </c>
      <c r="E27" s="246" t="s">
        <v>2101</v>
      </c>
      <c r="F27" s="239"/>
      <c r="G27" s="239"/>
      <c r="H27" s="239" t="s">
        <v>16356</v>
      </c>
      <c r="I27" s="239"/>
      <c r="J27" s="275" t="s">
        <v>2308</v>
      </c>
      <c r="K27" s="239"/>
      <c r="L27" s="239"/>
      <c r="M27" s="239"/>
      <c r="N27" s="239"/>
      <c r="O27" s="239"/>
      <c r="P27" s="239"/>
      <c r="Q27" s="239"/>
      <c r="R27" s="239"/>
      <c r="S27" s="243" t="s">
        <v>1697</v>
      </c>
      <c r="T27" s="243" t="s">
        <v>16274</v>
      </c>
      <c r="U27" s="243" t="s">
        <v>15485</v>
      </c>
      <c r="V27" s="243" t="s">
        <v>2100</v>
      </c>
      <c r="W27" s="239" t="s">
        <v>2849</v>
      </c>
      <c r="X27" s="579"/>
    </row>
    <row r="28" spans="1:24">
      <c r="A28" s="238">
        <v>17</v>
      </c>
      <c r="B28" s="243" t="s">
        <v>16277</v>
      </c>
      <c r="C28" s="243" t="s">
        <v>15483</v>
      </c>
      <c r="D28" s="243" t="s">
        <v>2278</v>
      </c>
      <c r="E28" s="246" t="s">
        <v>2827</v>
      </c>
      <c r="F28" s="239"/>
      <c r="G28" s="239"/>
      <c r="H28" s="239" t="s">
        <v>16278</v>
      </c>
      <c r="I28" s="239"/>
      <c r="J28" s="275" t="s">
        <v>2308</v>
      </c>
      <c r="K28" s="239"/>
      <c r="L28" s="239"/>
      <c r="M28" s="239"/>
      <c r="N28" s="239"/>
      <c r="O28" s="239"/>
      <c r="P28" s="239"/>
      <c r="Q28" s="239"/>
      <c r="R28" s="239"/>
      <c r="S28" s="243" t="s">
        <v>1697</v>
      </c>
      <c r="T28" s="243" t="s">
        <v>16277</v>
      </c>
      <c r="U28" s="243" t="s">
        <v>15483</v>
      </c>
      <c r="V28" s="243" t="s">
        <v>2278</v>
      </c>
      <c r="W28" s="239" t="s">
        <v>2849</v>
      </c>
    </row>
    <row r="29" spans="1:24">
      <c r="A29" s="238">
        <v>18</v>
      </c>
      <c r="B29" s="243" t="s">
        <v>16280</v>
      </c>
      <c r="C29" s="243" t="s">
        <v>16281</v>
      </c>
      <c r="D29" s="243" t="s">
        <v>2066</v>
      </c>
      <c r="E29" s="246" t="s">
        <v>2067</v>
      </c>
      <c r="F29" s="239"/>
      <c r="G29" s="324"/>
      <c r="H29" s="239" t="s">
        <v>16357</v>
      </c>
      <c r="I29" s="585"/>
      <c r="J29" s="275" t="s">
        <v>2308</v>
      </c>
      <c r="K29" s="239"/>
      <c r="L29" s="239"/>
      <c r="M29" s="239"/>
      <c r="N29" s="239"/>
      <c r="O29" s="239"/>
      <c r="P29" s="239"/>
      <c r="Q29" s="239"/>
      <c r="R29" s="239"/>
      <c r="S29" s="243" t="s">
        <v>1697</v>
      </c>
      <c r="T29" s="243" t="s">
        <v>16280</v>
      </c>
      <c r="U29" s="243" t="s">
        <v>15479</v>
      </c>
      <c r="V29" s="243" t="s">
        <v>2096</v>
      </c>
      <c r="W29" s="239" t="s">
        <v>2849</v>
      </c>
    </row>
    <row r="30" spans="1:24">
      <c r="A30" s="238">
        <v>19</v>
      </c>
      <c r="B30" s="243" t="s">
        <v>16282</v>
      </c>
      <c r="C30" s="243" t="s">
        <v>15481</v>
      </c>
      <c r="D30" s="243" t="s">
        <v>2066</v>
      </c>
      <c r="E30" s="246" t="s">
        <v>2067</v>
      </c>
      <c r="F30" s="239"/>
      <c r="G30" s="324"/>
      <c r="H30" s="239" t="s">
        <v>16358</v>
      </c>
      <c r="I30" s="585"/>
      <c r="J30" s="275" t="s">
        <v>2308</v>
      </c>
      <c r="K30" s="239"/>
      <c r="L30" s="239"/>
      <c r="M30" s="239"/>
      <c r="N30" s="239"/>
      <c r="O30" s="239"/>
      <c r="P30" s="239"/>
      <c r="Q30" s="239"/>
      <c r="R30" s="239"/>
      <c r="S30" s="243" t="s">
        <v>1697</v>
      </c>
      <c r="T30" s="243" t="s">
        <v>16282</v>
      </c>
      <c r="U30" s="243" t="s">
        <v>15481</v>
      </c>
      <c r="V30" s="243" t="s">
        <v>2066</v>
      </c>
      <c r="W30" s="239" t="s">
        <v>2849</v>
      </c>
    </row>
    <row r="31" spans="1:24">
      <c r="A31" s="238">
        <v>20</v>
      </c>
      <c r="B31" s="243" t="s">
        <v>17701</v>
      </c>
      <c r="C31" s="243" t="s">
        <v>16266</v>
      </c>
      <c r="D31" s="243" t="s">
        <v>2096</v>
      </c>
      <c r="E31" s="246" t="s">
        <v>2097</v>
      </c>
      <c r="F31" s="239"/>
      <c r="G31" s="239"/>
      <c r="H31" s="239" t="s">
        <v>16365</v>
      </c>
      <c r="I31" s="239"/>
      <c r="J31" s="275" t="s">
        <v>2308</v>
      </c>
      <c r="K31" s="239"/>
      <c r="L31" s="239"/>
      <c r="M31" s="239"/>
      <c r="N31" s="239"/>
      <c r="O31" s="239"/>
      <c r="P31" s="239"/>
      <c r="Q31" s="239"/>
      <c r="R31" s="239"/>
      <c r="S31" s="243" t="s">
        <v>1697</v>
      </c>
      <c r="T31" s="243" t="s">
        <v>16364</v>
      </c>
      <c r="U31" s="243" t="s">
        <v>16264</v>
      </c>
      <c r="V31" s="243" t="s">
        <v>2096</v>
      </c>
      <c r="W31" s="239" t="s">
        <v>2849</v>
      </c>
    </row>
    <row r="32" spans="1:24">
      <c r="A32" s="238">
        <v>21</v>
      </c>
      <c r="B32" s="243" t="s">
        <v>1993</v>
      </c>
      <c r="C32" s="243" t="s">
        <v>16264</v>
      </c>
      <c r="D32" s="243" t="s">
        <v>4757</v>
      </c>
      <c r="E32" s="246" t="s">
        <v>4758</v>
      </c>
      <c r="F32" s="301"/>
      <c r="G32" s="301"/>
      <c r="H32" s="239" t="s">
        <v>1994</v>
      </c>
      <c r="I32" s="301"/>
      <c r="J32" s="306" t="s">
        <v>2308</v>
      </c>
      <c r="K32" s="239"/>
      <c r="L32" s="239"/>
      <c r="M32" s="239"/>
      <c r="N32" s="239"/>
      <c r="O32" s="239"/>
      <c r="P32" s="239"/>
      <c r="Q32" s="239"/>
      <c r="R32" s="239"/>
      <c r="S32" s="243" t="s">
        <v>1697</v>
      </c>
      <c r="T32" s="243" t="s">
        <v>16932</v>
      </c>
      <c r="U32" s="243" t="s">
        <v>4164</v>
      </c>
      <c r="V32" s="243" t="s">
        <v>2066</v>
      </c>
      <c r="W32" s="239" t="s">
        <v>2849</v>
      </c>
    </row>
    <row r="33" spans="1:23">
      <c r="A33" s="238">
        <v>22</v>
      </c>
      <c r="B33" s="243" t="s">
        <v>16289</v>
      </c>
      <c r="C33" s="243" t="s">
        <v>16291</v>
      </c>
      <c r="D33" s="243" t="s">
        <v>10569</v>
      </c>
      <c r="E33" s="246" t="s">
        <v>2827</v>
      </c>
      <c r="F33" s="239"/>
      <c r="G33" s="239"/>
      <c r="H33" s="239" t="s">
        <v>16292</v>
      </c>
      <c r="I33" s="239"/>
      <c r="J33" s="275" t="s">
        <v>2308</v>
      </c>
      <c r="K33" s="585"/>
      <c r="L33" s="239"/>
      <c r="M33" s="239"/>
      <c r="N33" s="239"/>
      <c r="O33" s="239"/>
      <c r="P33" s="239"/>
      <c r="Q33" s="239"/>
      <c r="R33" s="239"/>
      <c r="S33" s="243" t="s">
        <v>1697</v>
      </c>
      <c r="T33" s="243" t="s">
        <v>16361</v>
      </c>
      <c r="U33" s="243" t="s">
        <v>16290</v>
      </c>
      <c r="V33" s="243" t="s">
        <v>2278</v>
      </c>
      <c r="W33" s="239" t="s">
        <v>2849</v>
      </c>
    </row>
    <row r="34" spans="1:23">
      <c r="A34" s="238">
        <v>23</v>
      </c>
      <c r="B34" s="243" t="s">
        <v>16293</v>
      </c>
      <c r="C34" s="243" t="s">
        <v>16295</v>
      </c>
      <c r="D34" s="243" t="s">
        <v>2681</v>
      </c>
      <c r="E34" s="246" t="s">
        <v>3291</v>
      </c>
      <c r="F34" s="239"/>
      <c r="G34" s="239"/>
      <c r="H34" s="239" t="s">
        <v>16292</v>
      </c>
      <c r="I34" s="239"/>
      <c r="J34" s="275" t="s">
        <v>2308</v>
      </c>
      <c r="K34" s="585"/>
      <c r="L34" s="239"/>
      <c r="M34" s="239"/>
      <c r="N34" s="239"/>
      <c r="O34" s="239"/>
      <c r="P34" s="239"/>
      <c r="Q34" s="239"/>
      <c r="R34" s="239"/>
      <c r="S34" s="243" t="s">
        <v>1697</v>
      </c>
      <c r="T34" s="243" t="s">
        <v>8360</v>
      </c>
      <c r="U34" s="243" t="s">
        <v>16294</v>
      </c>
      <c r="V34" s="243" t="s">
        <v>2681</v>
      </c>
      <c r="W34" s="239" t="s">
        <v>2849</v>
      </c>
    </row>
    <row r="35" spans="1:23">
      <c r="A35" s="238">
        <v>24</v>
      </c>
      <c r="B35" s="243" t="s">
        <v>16276</v>
      </c>
      <c r="C35" s="243" t="s">
        <v>4681</v>
      </c>
      <c r="D35" s="243" t="s">
        <v>2803</v>
      </c>
      <c r="E35" s="246" t="s">
        <v>2804</v>
      </c>
      <c r="F35" s="239"/>
      <c r="G35" s="239"/>
      <c r="H35" s="239" t="s">
        <v>2702</v>
      </c>
      <c r="I35" s="239"/>
      <c r="J35" s="275" t="s">
        <v>2308</v>
      </c>
      <c r="K35" s="585"/>
      <c r="L35" s="239"/>
      <c r="M35" s="239"/>
      <c r="N35" s="239"/>
      <c r="O35" s="239"/>
      <c r="P35" s="239"/>
      <c r="Q35" s="239"/>
      <c r="R35" s="239"/>
      <c r="S35" s="243" t="s">
        <v>1697</v>
      </c>
      <c r="T35" s="243" t="s">
        <v>16276</v>
      </c>
      <c r="U35" s="243" t="s">
        <v>4681</v>
      </c>
      <c r="V35" s="243" t="s">
        <v>2100</v>
      </c>
      <c r="W35" s="239" t="s">
        <v>2849</v>
      </c>
    </row>
    <row r="36" spans="1:23">
      <c r="A36" s="238">
        <v>25</v>
      </c>
      <c r="B36" s="243" t="s">
        <v>16310</v>
      </c>
      <c r="C36" s="243" t="s">
        <v>16312</v>
      </c>
      <c r="D36" s="243" t="s">
        <v>3513</v>
      </c>
      <c r="E36" s="246" t="s">
        <v>2108</v>
      </c>
      <c r="F36" s="239"/>
      <c r="G36" s="239"/>
      <c r="H36" s="239" t="s">
        <v>2702</v>
      </c>
      <c r="I36" s="239"/>
      <c r="J36" s="275" t="s">
        <v>2308</v>
      </c>
      <c r="K36" s="585"/>
      <c r="L36" s="239"/>
      <c r="M36" s="239"/>
      <c r="N36" s="239"/>
      <c r="O36" s="239"/>
      <c r="P36" s="239"/>
      <c r="Q36" s="239"/>
      <c r="R36" s="239"/>
      <c r="S36" s="243" t="s">
        <v>1697</v>
      </c>
      <c r="T36" s="243" t="s">
        <v>16310</v>
      </c>
      <c r="U36" s="243" t="s">
        <v>16311</v>
      </c>
      <c r="V36" s="243" t="s">
        <v>2085</v>
      </c>
      <c r="W36" s="239" t="s">
        <v>2849</v>
      </c>
    </row>
    <row r="37" spans="1:23">
      <c r="A37" s="238">
        <v>26</v>
      </c>
      <c r="B37" s="243" t="s">
        <v>16283</v>
      </c>
      <c r="C37" s="243" t="s">
        <v>16285</v>
      </c>
      <c r="D37" s="243" t="s">
        <v>2278</v>
      </c>
      <c r="E37" s="246" t="s">
        <v>2827</v>
      </c>
      <c r="F37" s="239"/>
      <c r="G37" s="239"/>
      <c r="H37" s="239" t="s">
        <v>16840</v>
      </c>
      <c r="I37" s="239"/>
      <c r="J37" s="275" t="s">
        <v>2308</v>
      </c>
      <c r="K37" s="585"/>
      <c r="L37" s="239"/>
      <c r="M37" s="239"/>
      <c r="N37" s="239"/>
      <c r="O37" s="239"/>
      <c r="P37" s="239"/>
      <c r="Q37" s="239"/>
      <c r="R37" s="239"/>
      <c r="S37" s="243" t="s">
        <v>1697</v>
      </c>
      <c r="T37" s="243" t="s">
        <v>16283</v>
      </c>
      <c r="U37" s="243" t="s">
        <v>16284</v>
      </c>
      <c r="V37" s="243" t="s">
        <v>2088</v>
      </c>
      <c r="W37" s="239" t="s">
        <v>2849</v>
      </c>
    </row>
    <row r="38" spans="1:23">
      <c r="A38" s="238">
        <v>27</v>
      </c>
      <c r="B38" s="243" t="s">
        <v>16286</v>
      </c>
      <c r="C38" s="243" t="s">
        <v>16288</v>
      </c>
      <c r="D38" s="243" t="s">
        <v>2278</v>
      </c>
      <c r="E38" s="246" t="s">
        <v>2827</v>
      </c>
      <c r="F38" s="239"/>
      <c r="G38" s="239"/>
      <c r="H38" s="239" t="s">
        <v>16840</v>
      </c>
      <c r="I38" s="239"/>
      <c r="J38" s="275" t="s">
        <v>2308</v>
      </c>
      <c r="K38" s="585"/>
      <c r="L38" s="239"/>
      <c r="M38" s="239"/>
      <c r="N38" s="239"/>
      <c r="O38" s="239"/>
      <c r="P38" s="239"/>
      <c r="Q38" s="239"/>
      <c r="R38" s="239"/>
      <c r="S38" s="243" t="s">
        <v>1697</v>
      </c>
      <c r="T38" s="243" t="s">
        <v>16286</v>
      </c>
      <c r="U38" s="243" t="s">
        <v>16287</v>
      </c>
      <c r="V38" s="243" t="s">
        <v>2096</v>
      </c>
      <c r="W38" s="239" t="s">
        <v>2849</v>
      </c>
    </row>
    <row r="39" spans="1:23">
      <c r="A39" s="238">
        <v>28</v>
      </c>
      <c r="B39" s="243" t="s">
        <v>222</v>
      </c>
      <c r="C39" s="243" t="s">
        <v>2234</v>
      </c>
      <c r="D39" s="243" t="s">
        <v>3991</v>
      </c>
      <c r="E39" s="246" t="s">
        <v>2108</v>
      </c>
      <c r="F39" s="591" t="s">
        <v>79</v>
      </c>
      <c r="G39" s="591"/>
      <c r="H39" s="239"/>
      <c r="I39" s="591"/>
      <c r="J39" s="275" t="s">
        <v>2308</v>
      </c>
      <c r="S39" s="243" t="s">
        <v>1697</v>
      </c>
      <c r="T39" s="243" t="s">
        <v>17718</v>
      </c>
      <c r="U39" s="243" t="s">
        <v>2234</v>
      </c>
      <c r="V39" s="243" t="s">
        <v>2272</v>
      </c>
      <c r="W39" s="239" t="s">
        <v>2849</v>
      </c>
    </row>
    <row r="40" spans="1:23">
      <c r="A40" s="238">
        <v>29</v>
      </c>
      <c r="B40" s="243" t="s">
        <v>105</v>
      </c>
      <c r="C40" s="243" t="s">
        <v>2239</v>
      </c>
      <c r="D40" s="243" t="s">
        <v>3175</v>
      </c>
      <c r="E40" s="246" t="s">
        <v>2241</v>
      </c>
      <c r="F40" s="591"/>
      <c r="G40" s="591"/>
      <c r="H40" s="239"/>
      <c r="I40" s="591"/>
      <c r="J40" s="275" t="s">
        <v>2308</v>
      </c>
      <c r="S40" s="243" t="s">
        <v>1697</v>
      </c>
      <c r="T40" s="243" t="s">
        <v>17719</v>
      </c>
      <c r="U40" s="243" t="s">
        <v>2675</v>
      </c>
      <c r="V40" s="243" t="s">
        <v>2272</v>
      </c>
      <c r="W40" s="239" t="s">
        <v>2849</v>
      </c>
    </row>
    <row r="41" spans="1:23">
      <c r="A41" s="238">
        <v>30</v>
      </c>
      <c r="B41" s="243" t="s">
        <v>17703</v>
      </c>
      <c r="C41" s="243" t="s">
        <v>17704</v>
      </c>
      <c r="D41" s="243" t="s">
        <v>2100</v>
      </c>
      <c r="E41" s="246" t="s">
        <v>2101</v>
      </c>
      <c r="F41" s="591"/>
      <c r="G41" s="591"/>
      <c r="H41" s="591"/>
      <c r="I41" s="239" t="s">
        <v>17705</v>
      </c>
      <c r="J41" s="306" t="s">
        <v>2308</v>
      </c>
      <c r="S41" s="300" t="s">
        <v>1697</v>
      </c>
      <c r="T41" s="300" t="s">
        <v>17706</v>
      </c>
      <c r="U41" s="300" t="s">
        <v>17707</v>
      </c>
      <c r="V41" s="300" t="s">
        <v>2088</v>
      </c>
      <c r="W41" s="301" t="s">
        <v>2849</v>
      </c>
    </row>
    <row r="42" spans="1:23">
      <c r="A42" s="238">
        <v>31</v>
      </c>
      <c r="B42" s="243" t="s">
        <v>17708</v>
      </c>
      <c r="C42" s="243" t="s">
        <v>17709</v>
      </c>
      <c r="D42" s="243" t="s">
        <v>3898</v>
      </c>
      <c r="E42" s="246" t="s">
        <v>4007</v>
      </c>
      <c r="F42" s="239"/>
      <c r="G42" s="239"/>
      <c r="H42" s="239" t="s">
        <v>2702</v>
      </c>
      <c r="I42" s="239" t="s">
        <v>17710</v>
      </c>
      <c r="J42" s="275" t="s">
        <v>2308</v>
      </c>
      <c r="K42" s="585"/>
      <c r="L42" s="239"/>
      <c r="M42" s="239"/>
      <c r="N42" s="239"/>
      <c r="O42" s="239"/>
      <c r="P42" s="239"/>
      <c r="Q42" s="239"/>
      <c r="R42" s="239"/>
      <c r="S42" s="243" t="s">
        <v>1697</v>
      </c>
      <c r="T42" s="243" t="s">
        <v>17708</v>
      </c>
      <c r="U42" s="243" t="s">
        <v>16680</v>
      </c>
      <c r="V42" s="243" t="s">
        <v>3898</v>
      </c>
      <c r="W42" s="239" t="s">
        <v>2849</v>
      </c>
    </row>
  </sheetData>
  <phoneticPr fontId="5" type="noConversion"/>
  <dataValidations count="4">
    <dataValidation type="list" allowBlank="1" showInputMessage="1" showErrorMessage="1" sqref="B6" xr:uid="{00000000-0002-0000-0901-000000000000}">
      <formula1>"Mi: Minute,H: Hour,D: Daily,W: Weekly,M: Monthly,Y: Yearly"</formula1>
    </dataValidation>
    <dataValidation type="list" allowBlank="1" showInputMessage="1" showErrorMessage="1" sqref="B7 B9 K7:K9" xr:uid="{00000000-0002-0000-0901-000001000000}">
      <formula1>"替换,追加"</formula1>
    </dataValidation>
    <dataValidation type="list" allowBlank="1" showInputMessage="1" showErrorMessage="1" sqref="J12:J42" xr:uid="{00000000-0002-0000-0901-000002000000}">
      <formula1>"匹配,基线特有,本地扩充,废弃"</formula1>
    </dataValidation>
    <dataValidation type="list" allowBlank="1" showInputMessage="1" showErrorMessage="1" sqref="N4:N6" xr:uid="{00000000-0002-0000-0901-000003000000}">
      <formula1>"left join,inner join,union,union all"</formula1>
    </dataValidation>
  </dataValidations>
  <hyperlinks>
    <hyperlink ref="A1" location="目录!A1" display="返回" xr:uid="{00000000-0004-0000-0901-000000000000}"/>
  </hyperlinks>
  <pageMargins left="0.75" right="0.75" top="1" bottom="1" header="0.51180555555555596" footer="0.51180555555555596"/>
  <pageSetup paperSize="9" orientation="portrait"/>
  <legacyDrawing r:id="rId1"/>
</worksheet>
</file>

<file path=xl/worksheets/sheet2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AB35"/>
  <sheetViews>
    <sheetView workbookViewId="0"/>
  </sheetViews>
  <sheetFormatPr defaultColWidth="9" defaultRowHeight="13.8"/>
  <cols>
    <col min="1" max="1" width="9" style="215"/>
    <col min="2" max="2" width="15.6640625" style="215" customWidth="1"/>
    <col min="3" max="3" width="15" style="215" customWidth="1"/>
    <col min="4" max="4" width="15.21875" style="215" customWidth="1"/>
    <col min="5" max="5" width="12.109375" style="215" customWidth="1"/>
    <col min="6" max="9" width="9" style="215"/>
    <col min="10" max="10" width="11.33203125" style="215" customWidth="1"/>
    <col min="11" max="18" width="9" style="215" hidden="1" customWidth="1"/>
    <col min="19" max="19" width="25.109375" style="215" customWidth="1"/>
    <col min="20" max="20" width="18.6640625" style="215" customWidth="1"/>
    <col min="21" max="21" width="20.21875" style="215" customWidth="1"/>
    <col min="22" max="22" width="13.109375" style="215" customWidth="1"/>
    <col min="23" max="23" width="11.33203125" style="215" customWidth="1"/>
    <col min="24" max="24" width="21.6640625" style="215" customWidth="1"/>
    <col min="25" max="25" width="14.6640625" style="215" customWidth="1"/>
    <col min="26" max="26" width="13.6640625" style="215" customWidth="1"/>
    <col min="27" max="16384" width="9" style="215"/>
  </cols>
  <sheetData>
    <row r="1" spans="1:28" s="247" customFormat="1" ht="15.6">
      <c r="A1" s="2" t="s">
        <v>2037</v>
      </c>
      <c r="B1" s="249"/>
      <c r="C1" s="249"/>
      <c r="D1" s="249"/>
      <c r="E1" s="249"/>
      <c r="F1" s="249"/>
      <c r="G1" s="249"/>
      <c r="H1" s="249"/>
      <c r="I1" s="249"/>
      <c r="J1" s="249"/>
      <c r="K1" s="249"/>
      <c r="L1" s="249"/>
      <c r="M1" s="249"/>
      <c r="N1" s="249"/>
      <c r="O1" s="249"/>
      <c r="P1" s="249"/>
      <c r="Q1" s="249"/>
      <c r="R1" s="249"/>
      <c r="S1" s="276"/>
      <c r="T1" s="276"/>
      <c r="U1" s="276"/>
      <c r="V1" s="276"/>
      <c r="W1" s="276"/>
    </row>
    <row r="2" spans="1:28" s="247" customFormat="1" ht="15.6">
      <c r="A2" s="250" t="s">
        <v>2038</v>
      </c>
      <c r="B2" s="251"/>
      <c r="C2" s="251"/>
      <c r="D2" s="251"/>
      <c r="E2" s="251"/>
      <c r="F2" s="251"/>
      <c r="G2" s="251"/>
      <c r="H2" s="251"/>
      <c r="I2" s="251"/>
      <c r="J2" s="251"/>
      <c r="K2" s="262" t="s">
        <v>2830</v>
      </c>
      <c r="L2" s="263"/>
      <c r="M2" s="263"/>
      <c r="N2" s="263"/>
      <c r="O2" s="263"/>
      <c r="P2" s="263"/>
      <c r="Q2" s="263"/>
      <c r="R2" s="263"/>
      <c r="S2" s="277" t="s">
        <v>2039</v>
      </c>
      <c r="T2" s="278"/>
      <c r="U2" s="278"/>
      <c r="V2" s="278"/>
      <c r="W2" s="292"/>
      <c r="X2" s="53" t="s">
        <v>2039</v>
      </c>
      <c r="Y2" s="54"/>
      <c r="Z2" s="54"/>
      <c r="AA2" s="54"/>
      <c r="AB2" s="55"/>
    </row>
    <row r="3" spans="1:28" s="247" customFormat="1" ht="15.6">
      <c r="A3" s="252" t="s">
        <v>2040</v>
      </c>
      <c r="B3" s="124" t="s">
        <v>1701</v>
      </c>
      <c r="C3" s="253"/>
      <c r="D3" s="253"/>
      <c r="E3" s="253"/>
      <c r="F3" s="253"/>
      <c r="G3" s="253"/>
      <c r="H3" s="253"/>
      <c r="I3" s="253"/>
      <c r="J3" s="253"/>
      <c r="K3" s="264" t="s">
        <v>2831</v>
      </c>
      <c r="L3" s="265" t="s">
        <v>2832</v>
      </c>
      <c r="M3" s="265" t="s">
        <v>2833</v>
      </c>
      <c r="N3" s="265" t="s">
        <v>2834</v>
      </c>
      <c r="O3" s="265" t="s">
        <v>2835</v>
      </c>
      <c r="P3" s="265" t="s">
        <v>2836</v>
      </c>
      <c r="Q3" s="265" t="s">
        <v>2837</v>
      </c>
      <c r="R3" s="279" t="s">
        <v>73</v>
      </c>
      <c r="S3" s="280" t="s">
        <v>2041</v>
      </c>
      <c r="T3" s="281" t="s">
        <v>2042</v>
      </c>
      <c r="U3" s="281"/>
      <c r="V3" s="293"/>
      <c r="W3" s="294"/>
      <c r="X3" s="57" t="s">
        <v>2041</v>
      </c>
      <c r="Y3" s="58" t="s">
        <v>2042</v>
      </c>
      <c r="Z3" s="58"/>
      <c r="AA3" s="59"/>
      <c r="AB3" s="60"/>
    </row>
    <row r="4" spans="1:28" s="247" customFormat="1" ht="15.6">
      <c r="A4" s="254" t="s">
        <v>2042</v>
      </c>
      <c r="B4" s="10" t="s">
        <v>1702</v>
      </c>
      <c r="C4" s="253"/>
      <c r="D4" s="253"/>
      <c r="E4" s="253"/>
      <c r="F4" s="253"/>
      <c r="G4" s="253"/>
      <c r="H4" s="253"/>
      <c r="I4" s="253"/>
      <c r="J4" s="253"/>
      <c r="K4" s="266" t="s">
        <v>4149</v>
      </c>
      <c r="L4" s="267" t="e">
        <f>VLOOKUP(B3,[2]目录!#REF!,4,0)</f>
        <v>#REF!</v>
      </c>
      <c r="M4" s="282"/>
      <c r="N4" s="283"/>
      <c r="O4" s="269"/>
      <c r="P4" s="269"/>
      <c r="Q4" s="269"/>
      <c r="R4" s="284"/>
      <c r="S4" s="285" t="s">
        <v>2301</v>
      </c>
      <c r="T4" s="243" t="s">
        <v>17720</v>
      </c>
      <c r="U4" s="295"/>
      <c r="V4" s="255"/>
      <c r="W4" s="295"/>
      <c r="X4" s="62" t="s">
        <v>2301</v>
      </c>
      <c r="Y4" s="243" t="s">
        <v>17721</v>
      </c>
      <c r="Z4" s="63"/>
      <c r="AA4" s="11"/>
      <c r="AB4" s="63"/>
    </row>
    <row r="5" spans="1:28" s="247" customFormat="1" ht="15.6">
      <c r="A5" s="254" t="s">
        <v>2041</v>
      </c>
      <c r="B5" s="255" t="s">
        <v>2043</v>
      </c>
      <c r="C5" s="253"/>
      <c r="D5" s="253"/>
      <c r="E5" s="253"/>
      <c r="F5" s="253"/>
      <c r="G5" s="253"/>
      <c r="H5" s="253"/>
      <c r="I5" s="253"/>
      <c r="J5" s="253"/>
      <c r="K5" s="268"/>
      <c r="L5" s="269"/>
      <c r="M5" s="269"/>
      <c r="N5" s="283"/>
      <c r="O5" s="269"/>
      <c r="P5" s="269"/>
      <c r="Q5" s="269"/>
      <c r="R5" s="284"/>
      <c r="S5" s="285"/>
      <c r="T5" s="243"/>
      <c r="U5" s="295"/>
      <c r="V5" s="255"/>
      <c r="W5" s="295"/>
      <c r="X5" s="62"/>
      <c r="Y5" s="243"/>
      <c r="Z5" s="63"/>
      <c r="AA5" s="11"/>
      <c r="AB5" s="63"/>
    </row>
    <row r="6" spans="1:28" s="247" customFormat="1" ht="15.6">
      <c r="A6" s="254" t="s">
        <v>2044</v>
      </c>
      <c r="B6" s="256" t="s">
        <v>2045</v>
      </c>
      <c r="C6" s="253"/>
      <c r="D6" s="253"/>
      <c r="E6" s="253"/>
      <c r="F6" s="253"/>
      <c r="G6" s="253"/>
      <c r="H6" s="253"/>
      <c r="I6" s="253"/>
      <c r="J6" s="253"/>
      <c r="K6" s="268"/>
      <c r="L6" s="269"/>
      <c r="M6" s="269"/>
      <c r="N6" s="283"/>
      <c r="O6" s="269"/>
      <c r="P6" s="269"/>
      <c r="Q6" s="269"/>
      <c r="R6" s="284"/>
      <c r="S6" s="285"/>
      <c r="T6" s="124"/>
      <c r="U6" s="295"/>
      <c r="V6" s="255"/>
      <c r="W6" s="295"/>
      <c r="X6" s="62"/>
      <c r="Y6" s="124"/>
      <c r="Z6" s="63"/>
      <c r="AA6" s="11"/>
      <c r="AB6" s="63"/>
    </row>
    <row r="7" spans="1:28" s="247" customFormat="1" ht="15.6">
      <c r="A7" s="254" t="s">
        <v>2046</v>
      </c>
      <c r="B7" s="257" t="s">
        <v>2047</v>
      </c>
      <c r="C7" s="253"/>
      <c r="D7" s="253"/>
      <c r="E7" s="253"/>
      <c r="F7" s="253"/>
      <c r="G7" s="253"/>
      <c r="H7" s="253"/>
      <c r="I7" s="253"/>
      <c r="J7" s="253"/>
      <c r="K7" s="268"/>
      <c r="L7" s="269"/>
      <c r="M7" s="269"/>
      <c r="N7" s="269"/>
      <c r="O7" s="269"/>
      <c r="P7" s="269"/>
      <c r="Q7" s="269"/>
      <c r="R7" s="284"/>
      <c r="S7" s="285"/>
      <c r="T7" s="286"/>
      <c r="U7" s="295"/>
      <c r="V7" s="255"/>
      <c r="W7" s="295"/>
      <c r="X7" s="62"/>
      <c r="Y7" s="65"/>
      <c r="Z7" s="63"/>
      <c r="AA7" s="11"/>
      <c r="AB7" s="63"/>
    </row>
    <row r="8" spans="1:28" s="247" customFormat="1" ht="15.6">
      <c r="A8" s="254" t="s">
        <v>2048</v>
      </c>
      <c r="B8" s="255" t="s">
        <v>17722</v>
      </c>
      <c r="C8" s="253"/>
      <c r="D8" s="253"/>
      <c r="E8" s="253"/>
      <c r="F8" s="253"/>
      <c r="G8" s="253"/>
      <c r="H8" s="253"/>
      <c r="I8" s="253"/>
      <c r="J8" s="253"/>
      <c r="K8" s="268"/>
      <c r="L8" s="269"/>
      <c r="M8" s="269"/>
      <c r="N8" s="269"/>
      <c r="O8" s="269"/>
      <c r="P8" s="269"/>
      <c r="Q8" s="269"/>
      <c r="R8" s="284"/>
      <c r="S8" s="285"/>
      <c r="T8" s="286"/>
      <c r="U8" s="295"/>
      <c r="V8" s="255"/>
      <c r="W8" s="295"/>
      <c r="X8" s="62"/>
      <c r="Y8" s="65"/>
      <c r="Z8" s="63"/>
      <c r="AA8" s="11"/>
      <c r="AB8" s="63"/>
    </row>
    <row r="9" spans="1:28" s="247" customFormat="1" ht="15.6">
      <c r="A9" s="254"/>
      <c r="B9" s="257"/>
      <c r="C9" s="253"/>
      <c r="D9" s="253"/>
      <c r="E9" s="253"/>
      <c r="F9" s="253"/>
      <c r="G9" s="253"/>
      <c r="H9" s="253"/>
      <c r="I9" s="253"/>
      <c r="J9" s="253"/>
      <c r="K9" s="270"/>
      <c r="L9" s="271"/>
      <c r="M9" s="271"/>
      <c r="N9" s="271"/>
      <c r="O9" s="271"/>
      <c r="P9" s="271"/>
      <c r="Q9" s="271"/>
      <c r="R9" s="287"/>
      <c r="S9" s="268"/>
      <c r="T9" s="269"/>
      <c r="U9" s="269"/>
      <c r="V9" s="284"/>
      <c r="W9" s="296"/>
      <c r="X9" s="43"/>
      <c r="Y9" s="42"/>
      <c r="Z9" s="42"/>
      <c r="AA9" s="61"/>
      <c r="AB9" s="67"/>
    </row>
    <row r="10" spans="1:28" s="247" customFormat="1" ht="15.6">
      <c r="A10" s="250" t="s">
        <v>2049</v>
      </c>
      <c r="B10" s="251"/>
      <c r="C10" s="251"/>
      <c r="D10" s="251"/>
      <c r="E10" s="251"/>
      <c r="F10" s="251"/>
      <c r="G10" s="251"/>
      <c r="H10" s="251"/>
      <c r="I10" s="251"/>
      <c r="J10" s="251"/>
      <c r="K10" s="262" t="s">
        <v>2839</v>
      </c>
      <c r="L10" s="263"/>
      <c r="M10" s="263"/>
      <c r="N10" s="263"/>
      <c r="O10" s="263"/>
      <c r="P10" s="263"/>
      <c r="Q10" s="263"/>
      <c r="R10" s="263"/>
      <c r="S10" s="277" t="s">
        <v>2050</v>
      </c>
      <c r="T10" s="278"/>
      <c r="U10" s="278"/>
      <c r="V10" s="278"/>
      <c r="W10" s="292"/>
      <c r="X10" s="53" t="s">
        <v>2050</v>
      </c>
      <c r="Y10" s="54"/>
      <c r="Z10" s="54"/>
      <c r="AA10" s="54"/>
      <c r="AB10" s="55"/>
    </row>
    <row r="11" spans="1:28" s="247" customFormat="1" ht="15.6">
      <c r="A11" s="258" t="s">
        <v>49</v>
      </c>
      <c r="B11" s="259" t="s">
        <v>2051</v>
      </c>
      <c r="C11" s="259" t="s">
        <v>2052</v>
      </c>
      <c r="D11" s="259" t="s">
        <v>2053</v>
      </c>
      <c r="E11" s="259" t="s">
        <v>2054</v>
      </c>
      <c r="F11" s="259" t="s">
        <v>2055</v>
      </c>
      <c r="G11" s="259" t="s">
        <v>2056</v>
      </c>
      <c r="H11" s="259" t="s">
        <v>2057</v>
      </c>
      <c r="I11" s="259" t="s">
        <v>73</v>
      </c>
      <c r="J11" s="272" t="s">
        <v>2058</v>
      </c>
      <c r="K11" s="273" t="s">
        <v>2831</v>
      </c>
      <c r="L11" s="274" t="s">
        <v>2832</v>
      </c>
      <c r="M11" s="274" t="s">
        <v>2840</v>
      </c>
      <c r="N11" s="274" t="s">
        <v>2841</v>
      </c>
      <c r="O11" s="274" t="s">
        <v>2842</v>
      </c>
      <c r="P11" s="274" t="s">
        <v>2843</v>
      </c>
      <c r="Q11" s="274" t="s">
        <v>2844</v>
      </c>
      <c r="R11" s="288" t="s">
        <v>73</v>
      </c>
      <c r="S11" s="289" t="s">
        <v>2059</v>
      </c>
      <c r="T11" s="290" t="s">
        <v>2060</v>
      </c>
      <c r="U11" s="290" t="s">
        <v>2061</v>
      </c>
      <c r="V11" s="297" t="s">
        <v>2062</v>
      </c>
      <c r="W11" s="290" t="s">
        <v>2063</v>
      </c>
      <c r="X11" s="69" t="s">
        <v>2059</v>
      </c>
      <c r="Y11" s="70" t="s">
        <v>2060</v>
      </c>
      <c r="Z11" s="70" t="s">
        <v>2061</v>
      </c>
      <c r="AA11" s="71" t="s">
        <v>2062</v>
      </c>
      <c r="AB11" s="70" t="s">
        <v>2063</v>
      </c>
    </row>
    <row r="12" spans="1:28">
      <c r="A12" s="238">
        <v>1</v>
      </c>
      <c r="B12" s="239" t="s">
        <v>2064</v>
      </c>
      <c r="C12" s="239" t="s">
        <v>2065</v>
      </c>
      <c r="D12" s="239" t="s">
        <v>2754</v>
      </c>
      <c r="E12" s="246" t="s">
        <v>2067</v>
      </c>
      <c r="F12" s="239" t="s">
        <v>79</v>
      </c>
      <c r="G12" s="239"/>
      <c r="H12" s="239" t="s">
        <v>2702</v>
      </c>
      <c r="I12" s="239"/>
      <c r="J12" s="275" t="s">
        <v>2308</v>
      </c>
      <c r="K12" s="239"/>
      <c r="L12" s="239"/>
      <c r="M12" s="239"/>
      <c r="N12" s="239"/>
      <c r="O12" s="239"/>
      <c r="P12" s="239"/>
      <c r="Q12" s="239"/>
      <c r="R12" s="239"/>
      <c r="S12" s="239" t="s">
        <v>17720</v>
      </c>
      <c r="T12" s="239" t="s">
        <v>2064</v>
      </c>
      <c r="U12" s="239" t="s">
        <v>2753</v>
      </c>
      <c r="V12" s="239" t="s">
        <v>2754</v>
      </c>
      <c r="W12" s="239" t="s">
        <v>2849</v>
      </c>
      <c r="X12" s="246" t="s">
        <v>17721</v>
      </c>
      <c r="Y12" s="238" t="s">
        <v>2064</v>
      </c>
      <c r="Z12" s="238" t="s">
        <v>2753</v>
      </c>
      <c r="AA12" s="238" t="s">
        <v>2084</v>
      </c>
      <c r="AB12" s="238"/>
    </row>
    <row r="13" spans="1:28">
      <c r="A13" s="238">
        <v>2</v>
      </c>
      <c r="B13" s="239" t="s">
        <v>222</v>
      </c>
      <c r="C13" s="239" t="s">
        <v>2234</v>
      </c>
      <c r="D13" s="239" t="s">
        <v>3991</v>
      </c>
      <c r="E13" s="239" t="s">
        <v>2108</v>
      </c>
      <c r="F13" s="239" t="s">
        <v>79</v>
      </c>
      <c r="G13" s="239"/>
      <c r="H13" s="239"/>
      <c r="I13" s="239"/>
      <c r="J13" s="275" t="s">
        <v>2308</v>
      </c>
      <c r="K13" s="239"/>
      <c r="L13" s="239"/>
      <c r="M13" s="239"/>
      <c r="N13" s="239"/>
      <c r="O13" s="239"/>
      <c r="P13" s="239"/>
      <c r="Q13" s="239"/>
      <c r="R13" s="239"/>
      <c r="S13" s="239" t="s">
        <v>17720</v>
      </c>
      <c r="T13" s="239" t="s">
        <v>17723</v>
      </c>
      <c r="U13" s="239" t="s">
        <v>2234</v>
      </c>
      <c r="V13" s="239" t="s">
        <v>3898</v>
      </c>
      <c r="W13" s="239" t="s">
        <v>2849</v>
      </c>
      <c r="X13" s="246" t="s">
        <v>17721</v>
      </c>
      <c r="Y13" s="238" t="s">
        <v>7356</v>
      </c>
      <c r="Z13" s="238" t="s">
        <v>2234</v>
      </c>
      <c r="AA13" s="238" t="s">
        <v>3898</v>
      </c>
      <c r="AB13" s="238"/>
    </row>
    <row r="14" spans="1:28">
      <c r="A14" s="238">
        <v>3</v>
      </c>
      <c r="B14" s="239" t="s">
        <v>105</v>
      </c>
      <c r="C14" s="239" t="s">
        <v>2239</v>
      </c>
      <c r="D14" s="239" t="s">
        <v>3175</v>
      </c>
      <c r="E14" s="239" t="s">
        <v>2241</v>
      </c>
      <c r="F14" s="301"/>
      <c r="G14" s="239"/>
      <c r="H14" s="239"/>
      <c r="I14" s="301"/>
      <c r="J14" s="306" t="s">
        <v>2308</v>
      </c>
      <c r="K14" s="239"/>
      <c r="L14" s="239"/>
      <c r="M14" s="239"/>
      <c r="N14" s="239"/>
      <c r="O14" s="239"/>
      <c r="P14" s="239"/>
      <c r="Q14" s="239"/>
      <c r="R14" s="239"/>
      <c r="S14" s="239" t="s">
        <v>17720</v>
      </c>
      <c r="T14" s="239" t="s">
        <v>17724</v>
      </c>
      <c r="U14" s="239" t="s">
        <v>2675</v>
      </c>
      <c r="V14" s="239" t="s">
        <v>2278</v>
      </c>
      <c r="W14" s="239" t="s">
        <v>2849</v>
      </c>
      <c r="X14" s="246" t="s">
        <v>17721</v>
      </c>
      <c r="Y14" s="238" t="s">
        <v>17702</v>
      </c>
      <c r="Z14" s="238" t="s">
        <v>2675</v>
      </c>
      <c r="AA14" s="238" t="s">
        <v>2278</v>
      </c>
      <c r="AB14" s="238"/>
    </row>
    <row r="15" spans="1:28">
      <c r="A15" s="238">
        <v>4</v>
      </c>
      <c r="B15" s="261" t="s">
        <v>17437</v>
      </c>
      <c r="C15" s="261" t="s">
        <v>17438</v>
      </c>
      <c r="D15" s="261" t="s">
        <v>3991</v>
      </c>
      <c r="E15" s="261" t="s">
        <v>2108</v>
      </c>
      <c r="F15" s="239"/>
      <c r="G15" s="239"/>
      <c r="H15" s="239"/>
      <c r="I15" s="239"/>
      <c r="J15" s="275" t="s">
        <v>2308</v>
      </c>
      <c r="K15" s="239"/>
      <c r="L15" s="239"/>
      <c r="M15" s="239"/>
      <c r="N15" s="239"/>
      <c r="O15" s="239"/>
      <c r="P15" s="239"/>
      <c r="Q15" s="239"/>
      <c r="R15" s="239"/>
      <c r="S15" s="239" t="s">
        <v>17720</v>
      </c>
      <c r="T15" s="239" t="s">
        <v>17725</v>
      </c>
      <c r="U15" s="239" t="s">
        <v>5633</v>
      </c>
      <c r="V15" s="239" t="s">
        <v>3898</v>
      </c>
      <c r="W15" s="239" t="s">
        <v>2849</v>
      </c>
      <c r="X15" s="246" t="s">
        <v>17721</v>
      </c>
      <c r="Y15" s="238" t="s">
        <v>17711</v>
      </c>
      <c r="Z15" s="238" t="s">
        <v>5633</v>
      </c>
      <c r="AA15" s="238" t="s">
        <v>3898</v>
      </c>
      <c r="AB15" s="238"/>
    </row>
    <row r="16" spans="1:28">
      <c r="A16" s="238">
        <v>5</v>
      </c>
      <c r="B16" s="239" t="s">
        <v>17687</v>
      </c>
      <c r="C16" s="239" t="s">
        <v>17452</v>
      </c>
      <c r="D16" s="239" t="s">
        <v>3898</v>
      </c>
      <c r="E16" s="239" t="s">
        <v>4007</v>
      </c>
      <c r="F16" s="239"/>
      <c r="G16" s="239"/>
      <c r="H16" s="239" t="s">
        <v>17440</v>
      </c>
      <c r="I16" s="239"/>
      <c r="J16" s="275" t="s">
        <v>2308</v>
      </c>
      <c r="K16" s="239"/>
      <c r="L16" s="239"/>
      <c r="M16" s="239"/>
      <c r="N16" s="239"/>
      <c r="O16" s="239"/>
      <c r="P16" s="239"/>
      <c r="Q16" s="239"/>
      <c r="R16" s="239"/>
      <c r="S16" s="239" t="s">
        <v>17720</v>
      </c>
      <c r="T16" s="239" t="s">
        <v>17726</v>
      </c>
      <c r="U16" s="239" t="s">
        <v>17453</v>
      </c>
      <c r="V16" s="239" t="s">
        <v>2096</v>
      </c>
      <c r="W16" s="239" t="s">
        <v>2849</v>
      </c>
      <c r="X16" s="246" t="s">
        <v>17721</v>
      </c>
      <c r="Y16" s="238" t="s">
        <v>17687</v>
      </c>
      <c r="Z16" s="238" t="s">
        <v>17453</v>
      </c>
      <c r="AA16" s="238" t="s">
        <v>2096</v>
      </c>
      <c r="AB16" s="238"/>
    </row>
    <row r="17" spans="1:28">
      <c r="A17" s="238">
        <v>6</v>
      </c>
      <c r="B17" s="239" t="s">
        <v>17443</v>
      </c>
      <c r="C17" s="239" t="s">
        <v>17516</v>
      </c>
      <c r="D17" s="239" t="s">
        <v>2278</v>
      </c>
      <c r="E17" s="239" t="s">
        <v>2827</v>
      </c>
      <c r="F17" s="239"/>
      <c r="G17" s="239"/>
      <c r="H17" s="239"/>
      <c r="I17" s="585"/>
      <c r="J17" s="275" t="s">
        <v>2308</v>
      </c>
      <c r="K17" s="239"/>
      <c r="L17" s="239"/>
      <c r="M17" s="239"/>
      <c r="N17" s="239"/>
      <c r="O17" s="239"/>
      <c r="P17" s="239"/>
      <c r="Q17" s="239"/>
      <c r="R17" s="239"/>
      <c r="S17" s="239" t="s">
        <v>17720</v>
      </c>
      <c r="T17" s="239" t="s">
        <v>17727</v>
      </c>
      <c r="U17" s="239" t="s">
        <v>17446</v>
      </c>
      <c r="V17" s="239" t="s">
        <v>2811</v>
      </c>
      <c r="W17" s="239" t="s">
        <v>2849</v>
      </c>
      <c r="X17" s="246" t="s">
        <v>17721</v>
      </c>
      <c r="Y17" s="238" t="s">
        <v>17712</v>
      </c>
      <c r="Z17" s="238" t="s">
        <v>17446</v>
      </c>
      <c r="AA17" s="238" t="s">
        <v>2811</v>
      </c>
      <c r="AB17" s="238"/>
    </row>
    <row r="18" spans="1:28">
      <c r="A18" s="238">
        <v>7</v>
      </c>
      <c r="B18" s="239" t="s">
        <v>17441</v>
      </c>
      <c r="C18" s="239" t="s">
        <v>17583</v>
      </c>
      <c r="D18" s="239" t="s">
        <v>2729</v>
      </c>
      <c r="E18" s="239" t="s">
        <v>2108</v>
      </c>
      <c r="F18" s="239"/>
      <c r="G18" s="239"/>
      <c r="H18" s="239"/>
      <c r="I18" s="585"/>
      <c r="J18" s="275" t="s">
        <v>2308</v>
      </c>
      <c r="K18" s="239"/>
      <c r="L18" s="239"/>
      <c r="M18" s="239"/>
      <c r="N18" s="239"/>
      <c r="O18" s="239"/>
      <c r="P18" s="239"/>
      <c r="Q18" s="239"/>
      <c r="R18" s="239"/>
      <c r="S18" s="239" t="s">
        <v>17720</v>
      </c>
      <c r="T18" s="239" t="s">
        <v>17441</v>
      </c>
      <c r="U18" s="239" t="s">
        <v>4426</v>
      </c>
      <c r="V18" s="239" t="s">
        <v>3898</v>
      </c>
      <c r="W18" s="239" t="s">
        <v>2849</v>
      </c>
      <c r="X18" s="246" t="s">
        <v>17721</v>
      </c>
      <c r="Y18" s="238" t="s">
        <v>17441</v>
      </c>
      <c r="Z18" s="238" t="s">
        <v>4426</v>
      </c>
      <c r="AA18" s="238" t="s">
        <v>3898</v>
      </c>
      <c r="AB18" s="238"/>
    </row>
    <row r="19" spans="1:28">
      <c r="A19" s="238">
        <v>8</v>
      </c>
      <c r="B19" s="261" t="s">
        <v>17528</v>
      </c>
      <c r="C19" s="239" t="s">
        <v>15898</v>
      </c>
      <c r="D19" s="239" t="s">
        <v>2272</v>
      </c>
      <c r="E19" s="239" t="s">
        <v>2273</v>
      </c>
      <c r="F19" s="301"/>
      <c r="G19" s="239"/>
      <c r="H19" s="239"/>
      <c r="I19" s="301"/>
      <c r="J19" s="306" t="s">
        <v>2308</v>
      </c>
      <c r="K19" s="629"/>
      <c r="L19" s="301"/>
      <c r="M19" s="301"/>
      <c r="N19" s="301"/>
      <c r="O19" s="301"/>
      <c r="P19" s="301"/>
      <c r="Q19" s="301"/>
      <c r="R19" s="301"/>
      <c r="S19" s="239" t="s">
        <v>17720</v>
      </c>
      <c r="T19" s="239" t="s">
        <v>17728</v>
      </c>
      <c r="U19" s="239" t="s">
        <v>3653</v>
      </c>
      <c r="V19" s="239" t="s">
        <v>2272</v>
      </c>
      <c r="W19" s="301" t="s">
        <v>2849</v>
      </c>
      <c r="X19" s="246" t="s">
        <v>17721</v>
      </c>
      <c r="Y19" s="238" t="s">
        <v>17713</v>
      </c>
      <c r="Z19" s="238" t="s">
        <v>3653</v>
      </c>
      <c r="AA19" s="238" t="s">
        <v>2272</v>
      </c>
      <c r="AB19" s="238"/>
    </row>
    <row r="20" spans="1:28">
      <c r="A20" s="238">
        <v>9</v>
      </c>
      <c r="B20" s="261" t="s">
        <v>17531</v>
      </c>
      <c r="C20" s="239" t="s">
        <v>5672</v>
      </c>
      <c r="D20" s="239" t="s">
        <v>2272</v>
      </c>
      <c r="E20" s="239" t="s">
        <v>2273</v>
      </c>
      <c r="F20" s="239"/>
      <c r="G20" s="239"/>
      <c r="H20" s="239"/>
      <c r="I20" s="239"/>
      <c r="J20" s="275" t="s">
        <v>2308</v>
      </c>
      <c r="K20" s="239"/>
      <c r="L20" s="239"/>
      <c r="M20" s="239"/>
      <c r="N20" s="239"/>
      <c r="O20" s="239"/>
      <c r="P20" s="239"/>
      <c r="Q20" s="239"/>
      <c r="R20" s="239"/>
      <c r="S20" s="239" t="s">
        <v>17720</v>
      </c>
      <c r="T20" s="239" t="s">
        <v>17729</v>
      </c>
      <c r="U20" s="239" t="s">
        <v>4782</v>
      </c>
      <c r="V20" s="239" t="s">
        <v>2272</v>
      </c>
      <c r="W20" s="239" t="s">
        <v>2849</v>
      </c>
      <c r="X20" s="246" t="s">
        <v>17721</v>
      </c>
      <c r="Y20" s="238" t="s">
        <v>17714</v>
      </c>
      <c r="Z20" s="238" t="s">
        <v>4782</v>
      </c>
      <c r="AA20" s="238" t="s">
        <v>2272</v>
      </c>
      <c r="AB20" s="238"/>
    </row>
    <row r="21" spans="1:28">
      <c r="A21" s="238">
        <v>10</v>
      </c>
      <c r="B21" s="239" t="s">
        <v>17715</v>
      </c>
      <c r="C21" s="239" t="s">
        <v>17730</v>
      </c>
      <c r="D21" s="239" t="s">
        <v>2088</v>
      </c>
      <c r="E21" s="239" t="s">
        <v>2089</v>
      </c>
      <c r="F21" s="301"/>
      <c r="G21" s="239"/>
      <c r="H21" s="239"/>
      <c r="I21" s="301"/>
      <c r="J21" s="275" t="s">
        <v>2308</v>
      </c>
      <c r="K21" s="239"/>
      <c r="L21" s="239"/>
      <c r="M21" s="239"/>
      <c r="N21" s="239"/>
      <c r="O21" s="239"/>
      <c r="P21" s="239"/>
      <c r="Q21" s="239"/>
      <c r="R21" s="239"/>
      <c r="S21" s="239" t="s">
        <v>17720</v>
      </c>
      <c r="T21" s="239" t="s">
        <v>17731</v>
      </c>
      <c r="U21" s="239" t="s">
        <v>17693</v>
      </c>
      <c r="V21" s="239" t="s">
        <v>2088</v>
      </c>
      <c r="W21" s="239" t="s">
        <v>2849</v>
      </c>
      <c r="X21" s="246" t="s">
        <v>17721</v>
      </c>
      <c r="Y21" s="238" t="s">
        <v>17715</v>
      </c>
      <c r="Z21" s="238" t="s">
        <v>17693</v>
      </c>
      <c r="AA21" s="238" t="s">
        <v>2088</v>
      </c>
      <c r="AB21" s="238"/>
    </row>
    <row r="22" spans="1:28">
      <c r="A22" s="238">
        <v>11</v>
      </c>
      <c r="B22" s="239" t="s">
        <v>17694</v>
      </c>
      <c r="C22" s="239" t="s">
        <v>17695</v>
      </c>
      <c r="D22" s="239" t="s">
        <v>2278</v>
      </c>
      <c r="E22" s="239" t="s">
        <v>2827</v>
      </c>
      <c r="F22" s="301"/>
      <c r="G22" s="301"/>
      <c r="H22" s="239"/>
      <c r="I22" s="301"/>
      <c r="J22" s="630" t="s">
        <v>2308</v>
      </c>
      <c r="K22" s="239"/>
      <c r="L22" s="239"/>
      <c r="M22" s="239"/>
      <c r="N22" s="239"/>
      <c r="O22" s="239"/>
      <c r="P22" s="239"/>
      <c r="Q22" s="239"/>
      <c r="R22" s="239"/>
      <c r="S22" s="239" t="s">
        <v>17720</v>
      </c>
      <c r="T22" s="239" t="s">
        <v>17732</v>
      </c>
      <c r="U22" s="239" t="s">
        <v>17697</v>
      </c>
      <c r="V22" s="239" t="s">
        <v>2078</v>
      </c>
      <c r="W22" s="239" t="s">
        <v>2849</v>
      </c>
      <c r="X22" s="246" t="s">
        <v>17721</v>
      </c>
      <c r="Y22" s="238" t="s">
        <v>17716</v>
      </c>
      <c r="Z22" s="238" t="s">
        <v>17697</v>
      </c>
      <c r="AA22" s="238" t="s">
        <v>2078</v>
      </c>
      <c r="AB22" s="238"/>
    </row>
    <row r="23" spans="1:28">
      <c r="A23" s="238">
        <v>12</v>
      </c>
      <c r="B23" s="239" t="s">
        <v>17431</v>
      </c>
      <c r="C23" s="239" t="s">
        <v>17432</v>
      </c>
      <c r="D23" s="239" t="s">
        <v>2278</v>
      </c>
      <c r="E23" s="239" t="s">
        <v>2827</v>
      </c>
      <c r="F23" s="239"/>
      <c r="G23" s="239"/>
      <c r="H23" s="239" t="s">
        <v>5677</v>
      </c>
      <c r="I23" s="239"/>
      <c r="J23" s="275" t="s">
        <v>2308</v>
      </c>
      <c r="K23" s="585"/>
      <c r="L23" s="239"/>
      <c r="M23" s="239"/>
      <c r="N23" s="239"/>
      <c r="O23" s="239"/>
      <c r="P23" s="239"/>
      <c r="Q23" s="239"/>
      <c r="R23" s="239"/>
      <c r="S23" s="239" t="s">
        <v>17720</v>
      </c>
      <c r="T23" s="239" t="s">
        <v>17733</v>
      </c>
      <c r="U23" s="239" t="s">
        <v>5510</v>
      </c>
      <c r="V23" s="239" t="s">
        <v>2100</v>
      </c>
      <c r="W23" s="239" t="s">
        <v>2849</v>
      </c>
      <c r="X23" s="246" t="s">
        <v>17721</v>
      </c>
      <c r="Y23" s="238" t="s">
        <v>17734</v>
      </c>
      <c r="Z23" s="238" t="s">
        <v>5510</v>
      </c>
      <c r="AA23" s="238" t="s">
        <v>2100</v>
      </c>
      <c r="AB23" s="238"/>
    </row>
    <row r="24" spans="1:28">
      <c r="A24" s="238">
        <v>13</v>
      </c>
      <c r="B24" s="239" t="s">
        <v>2369</v>
      </c>
      <c r="C24" s="239" t="s">
        <v>3434</v>
      </c>
      <c r="D24" s="239" t="s">
        <v>2803</v>
      </c>
      <c r="E24" s="239" t="s">
        <v>2804</v>
      </c>
      <c r="F24" s="239" t="s">
        <v>79</v>
      </c>
      <c r="G24" s="239"/>
      <c r="H24" s="239" t="s">
        <v>1605</v>
      </c>
      <c r="I24" s="239"/>
      <c r="J24" s="275" t="s">
        <v>2308</v>
      </c>
      <c r="K24" s="239"/>
      <c r="L24" s="239"/>
      <c r="M24" s="239"/>
      <c r="N24" s="239"/>
      <c r="O24" s="239"/>
      <c r="P24" s="239"/>
      <c r="Q24" s="239"/>
      <c r="R24" s="239"/>
      <c r="S24" s="239" t="s">
        <v>17720</v>
      </c>
      <c r="T24" s="239" t="s">
        <v>17735</v>
      </c>
      <c r="U24" s="239" t="s">
        <v>3434</v>
      </c>
      <c r="V24" s="239" t="s">
        <v>3898</v>
      </c>
      <c r="W24" s="239" t="s">
        <v>2849</v>
      </c>
      <c r="X24" s="246" t="s">
        <v>17721</v>
      </c>
      <c r="Y24" s="238" t="s">
        <v>16352</v>
      </c>
      <c r="Z24" s="238" t="s">
        <v>3434</v>
      </c>
      <c r="AA24" s="238" t="s">
        <v>3898</v>
      </c>
      <c r="AB24" s="238"/>
    </row>
    <row r="25" spans="1:28">
      <c r="A25" s="238">
        <v>14</v>
      </c>
      <c r="B25" s="239" t="s">
        <v>14402</v>
      </c>
      <c r="C25" s="239" t="s">
        <v>16263</v>
      </c>
      <c r="D25" s="239" t="s">
        <v>3212</v>
      </c>
      <c r="E25" s="239" t="s">
        <v>2108</v>
      </c>
      <c r="F25" s="239"/>
      <c r="G25" s="239"/>
      <c r="H25" s="239"/>
      <c r="I25" s="239"/>
      <c r="J25" s="275" t="s">
        <v>2308</v>
      </c>
      <c r="K25" s="239"/>
      <c r="L25" s="239"/>
      <c r="M25" s="239"/>
      <c r="N25" s="239"/>
      <c r="O25" s="239"/>
      <c r="P25" s="239"/>
      <c r="Q25" s="239"/>
      <c r="R25" s="239"/>
      <c r="S25" s="239" t="s">
        <v>17720</v>
      </c>
      <c r="T25" s="239" t="s">
        <v>17736</v>
      </c>
      <c r="U25" s="239" t="s">
        <v>16263</v>
      </c>
      <c r="V25" s="239" t="s">
        <v>3898</v>
      </c>
      <c r="W25" s="239" t="s">
        <v>2849</v>
      </c>
      <c r="X25" s="246" t="s">
        <v>17721</v>
      </c>
      <c r="Y25" s="238" t="s">
        <v>14402</v>
      </c>
      <c r="Z25" s="238" t="s">
        <v>16263</v>
      </c>
      <c r="AA25" s="238" t="s">
        <v>3898</v>
      </c>
      <c r="AB25" s="238"/>
    </row>
    <row r="26" spans="1:28">
      <c r="A26" s="238">
        <v>15</v>
      </c>
      <c r="B26" s="239" t="s">
        <v>17708</v>
      </c>
      <c r="C26" s="239" t="s">
        <v>17709</v>
      </c>
      <c r="D26" s="239" t="s">
        <v>3898</v>
      </c>
      <c r="E26" s="239" t="s">
        <v>4007</v>
      </c>
      <c r="F26" s="239"/>
      <c r="G26" s="239"/>
      <c r="H26" s="239"/>
      <c r="I26" s="239" t="s">
        <v>17737</v>
      </c>
      <c r="J26" s="275" t="s">
        <v>2308</v>
      </c>
      <c r="K26" s="239"/>
      <c r="L26" s="239"/>
      <c r="M26" s="239"/>
      <c r="N26" s="239"/>
      <c r="O26" s="239"/>
      <c r="P26" s="239"/>
      <c r="Q26" s="239"/>
      <c r="R26" s="239"/>
      <c r="S26" s="239" t="s">
        <v>17720</v>
      </c>
      <c r="T26" s="239" t="s">
        <v>17738</v>
      </c>
      <c r="U26" s="239" t="s">
        <v>16680</v>
      </c>
      <c r="V26" s="239" t="s">
        <v>2088</v>
      </c>
      <c r="W26" s="239" t="s">
        <v>2849</v>
      </c>
      <c r="X26" s="246" t="s">
        <v>17721</v>
      </c>
      <c r="Y26" s="238" t="s">
        <v>17708</v>
      </c>
      <c r="Z26" s="238" t="s">
        <v>16680</v>
      </c>
      <c r="AA26" s="238" t="s">
        <v>2088</v>
      </c>
      <c r="AB26" s="238"/>
    </row>
    <row r="27" spans="1:28">
      <c r="A27" s="238">
        <v>16</v>
      </c>
      <c r="B27" s="239" t="s">
        <v>17703</v>
      </c>
      <c r="C27" s="239" t="s">
        <v>17704</v>
      </c>
      <c r="D27" s="239" t="s">
        <v>2100</v>
      </c>
      <c r="E27" s="239" t="s">
        <v>2101</v>
      </c>
      <c r="F27" s="447"/>
      <c r="G27" s="591"/>
      <c r="H27" s="591"/>
      <c r="I27" s="591"/>
      <c r="J27" s="275" t="s">
        <v>2308</v>
      </c>
      <c r="S27" s="239" t="s">
        <v>17720</v>
      </c>
      <c r="T27" s="239" t="s">
        <v>17739</v>
      </c>
      <c r="U27" s="239" t="s">
        <v>17707</v>
      </c>
      <c r="V27" s="239" t="s">
        <v>2088</v>
      </c>
      <c r="W27" s="239" t="s">
        <v>2849</v>
      </c>
      <c r="X27" s="246" t="s">
        <v>17721</v>
      </c>
      <c r="Y27" s="643" t="s">
        <v>17740</v>
      </c>
      <c r="Z27" s="238" t="s">
        <v>17707</v>
      </c>
      <c r="AA27" s="238" t="s">
        <v>2088</v>
      </c>
      <c r="AB27" s="238"/>
    </row>
    <row r="28" spans="1:28">
      <c r="A28" s="238">
        <v>17</v>
      </c>
      <c r="B28" s="239" t="s">
        <v>17741</v>
      </c>
      <c r="C28" s="239" t="s">
        <v>17742</v>
      </c>
      <c r="D28" s="239" t="s">
        <v>2100</v>
      </c>
      <c r="E28" s="239" t="s">
        <v>2101</v>
      </c>
      <c r="F28" s="447"/>
      <c r="G28" s="588"/>
      <c r="H28" s="591"/>
      <c r="I28" s="243" t="s">
        <v>17743</v>
      </c>
      <c r="J28" s="275" t="s">
        <v>2308</v>
      </c>
      <c r="S28" s="239" t="s">
        <v>17720</v>
      </c>
      <c r="T28" s="239" t="s">
        <v>17744</v>
      </c>
      <c r="U28" s="239" t="s">
        <v>17745</v>
      </c>
      <c r="V28" s="239" t="s">
        <v>2100</v>
      </c>
      <c r="W28" s="239" t="s">
        <v>2849</v>
      </c>
      <c r="X28" s="246" t="s">
        <v>17721</v>
      </c>
      <c r="Y28" s="238" t="s">
        <v>17746</v>
      </c>
      <c r="Z28" s="238" t="s">
        <v>17745</v>
      </c>
      <c r="AA28" s="238" t="s">
        <v>2100</v>
      </c>
      <c r="AB28" s="238"/>
    </row>
    <row r="29" spans="1:28" ht="14.4">
      <c r="A29" s="238">
        <v>18</v>
      </c>
      <c r="B29" s="239" t="s">
        <v>17747</v>
      </c>
      <c r="C29" s="239" t="s">
        <v>17748</v>
      </c>
      <c r="D29" s="239" t="s">
        <v>3215</v>
      </c>
      <c r="E29" s="261" t="s">
        <v>2111</v>
      </c>
      <c r="F29" s="447"/>
      <c r="G29" s="139" t="s">
        <v>2622</v>
      </c>
      <c r="H29" s="239"/>
      <c r="I29" s="239" t="s">
        <v>17749</v>
      </c>
      <c r="J29" s="275" t="s">
        <v>2308</v>
      </c>
      <c r="S29" s="239" t="s">
        <v>17720</v>
      </c>
      <c r="T29" s="239" t="s">
        <v>17750</v>
      </c>
      <c r="U29" s="239" t="s">
        <v>17344</v>
      </c>
      <c r="V29" s="239" t="s">
        <v>4955</v>
      </c>
      <c r="W29" s="246" t="s">
        <v>17207</v>
      </c>
      <c r="X29" s="246" t="s">
        <v>17721</v>
      </c>
      <c r="Y29" s="238" t="s">
        <v>17751</v>
      </c>
      <c r="Z29" s="238" t="s">
        <v>17344</v>
      </c>
      <c r="AA29" s="238" t="s">
        <v>2084</v>
      </c>
      <c r="AB29" s="238"/>
    </row>
    <row r="30" spans="1:28" ht="14.4">
      <c r="A30" s="238">
        <v>19</v>
      </c>
      <c r="B30" s="239" t="s">
        <v>17752</v>
      </c>
      <c r="C30" s="239" t="s">
        <v>17753</v>
      </c>
      <c r="D30" s="239" t="s">
        <v>3215</v>
      </c>
      <c r="E30" s="261" t="s">
        <v>2111</v>
      </c>
      <c r="F30" s="447"/>
      <c r="G30" s="139" t="s">
        <v>2622</v>
      </c>
      <c r="H30" s="239"/>
      <c r="I30" s="239" t="s">
        <v>17754</v>
      </c>
      <c r="J30" s="275" t="s">
        <v>2308</v>
      </c>
      <c r="S30" s="239" t="s">
        <v>17720</v>
      </c>
      <c r="T30" s="239" t="s">
        <v>17755</v>
      </c>
      <c r="U30" s="239" t="s">
        <v>17756</v>
      </c>
      <c r="V30" s="239" t="s">
        <v>4955</v>
      </c>
      <c r="W30" s="246" t="s">
        <v>17207</v>
      </c>
      <c r="X30" s="246" t="s">
        <v>17721</v>
      </c>
      <c r="Y30" s="238" t="s">
        <v>17757</v>
      </c>
      <c r="Z30" s="238" t="s">
        <v>17756</v>
      </c>
      <c r="AA30" s="238" t="s">
        <v>2084</v>
      </c>
      <c r="AB30" s="238"/>
    </row>
    <row r="31" spans="1:28" ht="14.4">
      <c r="A31" s="238">
        <v>20</v>
      </c>
      <c r="B31" s="239" t="s">
        <v>17758</v>
      </c>
      <c r="C31" s="246" t="s">
        <v>17267</v>
      </c>
      <c r="D31" s="239" t="s">
        <v>3215</v>
      </c>
      <c r="E31" s="261" t="s">
        <v>2111</v>
      </c>
      <c r="F31" s="636"/>
      <c r="G31" s="139" t="s">
        <v>2622</v>
      </c>
      <c r="H31" s="585"/>
      <c r="I31" s="239"/>
      <c r="J31" s="275" t="s">
        <v>2308</v>
      </c>
      <c r="S31" s="239"/>
      <c r="T31" s="239"/>
      <c r="U31" s="239"/>
      <c r="V31" s="239"/>
      <c r="W31" s="246"/>
      <c r="X31" s="246" t="s">
        <v>17721</v>
      </c>
      <c r="Y31" s="238" t="s">
        <v>14779</v>
      </c>
      <c r="Z31" s="238" t="s">
        <v>17759</v>
      </c>
      <c r="AA31" s="238" t="s">
        <v>2084</v>
      </c>
      <c r="AB31" s="238"/>
    </row>
    <row r="32" spans="1:28" ht="14.4">
      <c r="A32" s="238">
        <v>21</v>
      </c>
      <c r="B32" s="239" t="s">
        <v>17760</v>
      </c>
      <c r="C32" s="246" t="s">
        <v>17761</v>
      </c>
      <c r="D32" s="239" t="s">
        <v>3215</v>
      </c>
      <c r="E32" s="261" t="s">
        <v>2111</v>
      </c>
      <c r="F32" s="636"/>
      <c r="G32" s="139" t="s">
        <v>2622</v>
      </c>
      <c r="H32" s="585"/>
      <c r="I32" s="239"/>
      <c r="J32" s="275" t="s">
        <v>2308</v>
      </c>
      <c r="S32" s="239"/>
      <c r="T32" s="239"/>
      <c r="U32" s="239"/>
      <c r="V32" s="239"/>
      <c r="W32" s="246"/>
      <c r="X32" s="246" t="s">
        <v>17721</v>
      </c>
      <c r="Y32" s="238" t="s">
        <v>17762</v>
      </c>
      <c r="Z32" s="238" t="s">
        <v>17763</v>
      </c>
      <c r="AA32" s="238" t="s">
        <v>2084</v>
      </c>
      <c r="AB32" s="238"/>
    </row>
    <row r="33" spans="1:28" ht="14.4">
      <c r="A33" s="238">
        <v>22</v>
      </c>
      <c r="B33" s="239" t="s">
        <v>17571</v>
      </c>
      <c r="C33" s="239" t="s">
        <v>17572</v>
      </c>
      <c r="D33" s="239" t="s">
        <v>3215</v>
      </c>
      <c r="E33" s="261" t="s">
        <v>2111</v>
      </c>
      <c r="F33" s="636"/>
      <c r="G33" s="139" t="s">
        <v>2622</v>
      </c>
      <c r="H33" s="592"/>
      <c r="I33" s="591"/>
      <c r="J33" s="275" t="s">
        <v>2308</v>
      </c>
      <c r="S33" s="239" t="s">
        <v>17720</v>
      </c>
      <c r="T33" s="239" t="s">
        <v>17764</v>
      </c>
      <c r="U33" s="239" t="s">
        <v>17572</v>
      </c>
      <c r="V33" s="239" t="s">
        <v>2084</v>
      </c>
      <c r="W33" s="641" t="s">
        <v>17207</v>
      </c>
      <c r="X33" s="246" t="s">
        <v>17721</v>
      </c>
      <c r="Y33" s="591"/>
      <c r="Z33" s="591"/>
      <c r="AA33" s="591"/>
      <c r="AB33" s="238"/>
    </row>
    <row r="34" spans="1:28" ht="14.4">
      <c r="A34" s="238">
        <v>23</v>
      </c>
      <c r="B34" s="239" t="s">
        <v>17575</v>
      </c>
      <c r="C34" s="239" t="s">
        <v>17576</v>
      </c>
      <c r="D34" s="239" t="s">
        <v>3215</v>
      </c>
      <c r="E34" s="261" t="s">
        <v>2111</v>
      </c>
      <c r="F34" s="636"/>
      <c r="G34" s="139" t="s">
        <v>2622</v>
      </c>
      <c r="H34" s="592"/>
      <c r="I34" s="591"/>
      <c r="J34" s="275" t="s">
        <v>2308</v>
      </c>
      <c r="S34" s="239" t="s">
        <v>17720</v>
      </c>
      <c r="T34" s="239" t="s">
        <v>17765</v>
      </c>
      <c r="U34" s="239" t="s">
        <v>17576</v>
      </c>
      <c r="V34" s="239" t="s">
        <v>2084</v>
      </c>
      <c r="W34" s="641" t="s">
        <v>17207</v>
      </c>
      <c r="X34" s="591"/>
      <c r="Y34" s="591"/>
      <c r="Z34" s="591"/>
      <c r="AA34" s="591"/>
      <c r="AB34" s="591"/>
    </row>
    <row r="35" spans="1:28">
      <c r="X35" s="642" t="s">
        <v>17721</v>
      </c>
      <c r="Y35" s="318" t="s">
        <v>5587</v>
      </c>
      <c r="Z35" s="318" t="s">
        <v>5588</v>
      </c>
      <c r="AA35" s="318" t="s">
        <v>2084</v>
      </c>
      <c r="AB35" s="637" t="s">
        <v>17766</v>
      </c>
    </row>
  </sheetData>
  <phoneticPr fontId="5" type="noConversion"/>
  <dataValidations count="4">
    <dataValidation type="list" allowBlank="1" showInputMessage="1" showErrorMessage="1" sqref="B6" xr:uid="{00000000-0002-0000-0A01-000000000000}">
      <formula1>"Mi: Minute,H: Hour,D: Daily,W: Weekly,M: Monthly,Y: Yearly"</formula1>
    </dataValidation>
    <dataValidation type="list" allowBlank="1" showInputMessage="1" showErrorMessage="1" sqref="B7 B9 K7:K9" xr:uid="{00000000-0002-0000-0A01-000001000000}">
      <formula1>"替换,追加"</formula1>
    </dataValidation>
    <dataValidation type="list" allowBlank="1" showInputMessage="1" showErrorMessage="1" sqref="J12:J34" xr:uid="{00000000-0002-0000-0A01-000002000000}">
      <formula1>"匹配,基线特有,本地扩充,废弃"</formula1>
    </dataValidation>
    <dataValidation type="list" allowBlank="1" showInputMessage="1" showErrorMessage="1" sqref="N4:N6" xr:uid="{00000000-0002-0000-0A01-000003000000}">
      <formula1>"left join,inner join,union,union all"</formula1>
    </dataValidation>
  </dataValidations>
  <hyperlinks>
    <hyperlink ref="A1" location="目录!A1" display="返回" xr:uid="{00000000-0004-0000-0A01-000000000000}"/>
  </hyperlinks>
  <pageMargins left="0.75" right="0.75" top="1" bottom="1" header="0.51180555555555596" footer="0.51180555555555596"/>
  <pageSetup paperSize="9" orientation="portrait"/>
  <legacyDrawing r:id="rId1"/>
</worksheet>
</file>

<file path=xl/worksheets/sheet2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AB33"/>
  <sheetViews>
    <sheetView workbookViewId="0"/>
  </sheetViews>
  <sheetFormatPr defaultColWidth="9" defaultRowHeight="13.8"/>
  <cols>
    <col min="1" max="1" width="9" style="215"/>
    <col min="2" max="2" width="13.88671875" style="215" customWidth="1"/>
    <col min="3" max="3" width="14.109375" style="215" customWidth="1"/>
    <col min="4" max="4" width="15.21875" style="215" customWidth="1"/>
    <col min="5" max="5" width="12.109375" style="215" customWidth="1"/>
    <col min="6" max="9" width="9" style="215"/>
    <col min="10" max="10" width="11.33203125" style="215" customWidth="1"/>
    <col min="11" max="18" width="9" style="215" hidden="1" customWidth="1"/>
    <col min="19" max="19" width="25.109375" style="215" customWidth="1"/>
    <col min="20" max="20" width="18.6640625" style="215" customWidth="1"/>
    <col min="21" max="21" width="20.21875" style="215" customWidth="1"/>
    <col min="22" max="22" width="13.109375" style="215" customWidth="1"/>
    <col min="23" max="23" width="11.33203125" style="215" customWidth="1"/>
    <col min="24" max="16384" width="9" style="215"/>
  </cols>
  <sheetData>
    <row r="1" spans="1:28" s="312" customFormat="1" ht="15.6">
      <c r="A1" s="2" t="s">
        <v>2037</v>
      </c>
      <c r="B1" s="249"/>
      <c r="C1" s="249"/>
      <c r="D1" s="249"/>
      <c r="E1" s="249"/>
      <c r="F1" s="249"/>
      <c r="G1" s="249"/>
      <c r="H1" s="249"/>
      <c r="I1" s="249"/>
      <c r="J1" s="249"/>
      <c r="K1" s="249"/>
      <c r="L1" s="249"/>
      <c r="M1" s="249"/>
      <c r="N1" s="249"/>
      <c r="O1" s="249"/>
      <c r="P1" s="249"/>
      <c r="Q1" s="249"/>
      <c r="R1" s="249"/>
      <c r="S1" s="276"/>
      <c r="T1" s="276"/>
      <c r="U1" s="276"/>
      <c r="V1" s="276"/>
      <c r="W1" s="276"/>
    </row>
    <row r="2" spans="1:28" s="312" customFormat="1" ht="15.6">
      <c r="A2" s="250" t="s">
        <v>2038</v>
      </c>
      <c r="B2" s="251"/>
      <c r="C2" s="251"/>
      <c r="D2" s="251"/>
      <c r="E2" s="251"/>
      <c r="F2" s="251"/>
      <c r="G2" s="251"/>
      <c r="H2" s="251"/>
      <c r="I2" s="251"/>
      <c r="J2" s="251"/>
      <c r="K2" s="262" t="s">
        <v>2830</v>
      </c>
      <c r="L2" s="263"/>
      <c r="M2" s="263"/>
      <c r="N2" s="263"/>
      <c r="O2" s="263"/>
      <c r="P2" s="263"/>
      <c r="Q2" s="263"/>
      <c r="R2" s="263"/>
      <c r="S2" s="277" t="s">
        <v>2039</v>
      </c>
      <c r="T2" s="278"/>
      <c r="U2" s="278"/>
      <c r="V2" s="278"/>
      <c r="W2" s="292"/>
      <c r="X2" s="53" t="s">
        <v>2039</v>
      </c>
      <c r="Y2" s="54"/>
      <c r="Z2" s="54"/>
      <c r="AA2" s="54"/>
      <c r="AB2" s="55"/>
    </row>
    <row r="3" spans="1:28" s="312" customFormat="1" ht="15.6">
      <c r="A3" s="252" t="s">
        <v>2040</v>
      </c>
      <c r="B3" s="124" t="s">
        <v>1708</v>
      </c>
      <c r="C3" s="253"/>
      <c r="D3" s="253"/>
      <c r="E3" s="253"/>
      <c r="F3" s="253"/>
      <c r="G3" s="253"/>
      <c r="H3" s="253"/>
      <c r="I3" s="253"/>
      <c r="J3" s="253"/>
      <c r="K3" s="264" t="s">
        <v>2831</v>
      </c>
      <c r="L3" s="265" t="s">
        <v>2832</v>
      </c>
      <c r="M3" s="265" t="s">
        <v>2833</v>
      </c>
      <c r="N3" s="265" t="s">
        <v>2834</v>
      </c>
      <c r="O3" s="265" t="s">
        <v>2835</v>
      </c>
      <c r="P3" s="265" t="s">
        <v>2836</v>
      </c>
      <c r="Q3" s="265" t="s">
        <v>2837</v>
      </c>
      <c r="R3" s="279" t="s">
        <v>73</v>
      </c>
      <c r="S3" s="280" t="s">
        <v>2041</v>
      </c>
      <c r="T3" s="281" t="s">
        <v>2042</v>
      </c>
      <c r="U3" s="281"/>
      <c r="V3" s="293"/>
      <c r="W3" s="294"/>
      <c r="X3" s="57" t="s">
        <v>2041</v>
      </c>
      <c r="Y3" s="58" t="s">
        <v>2042</v>
      </c>
      <c r="Z3" s="58"/>
      <c r="AA3" s="59"/>
      <c r="AB3" s="60"/>
    </row>
    <row r="4" spans="1:28" s="312" customFormat="1" ht="15.6">
      <c r="A4" s="254" t="s">
        <v>2042</v>
      </c>
      <c r="B4" s="10" t="s">
        <v>1709</v>
      </c>
      <c r="C4" s="253"/>
      <c r="D4" s="253"/>
      <c r="E4" s="253"/>
      <c r="F4" s="253"/>
      <c r="G4" s="253"/>
      <c r="H4" s="253"/>
      <c r="I4" s="253"/>
      <c r="J4" s="253"/>
      <c r="K4" s="268" t="s">
        <v>4149</v>
      </c>
      <c r="L4" s="267" t="e">
        <f>VLOOKUP(B3,[2]目录!#REF!,4,0)</f>
        <v>#REF!</v>
      </c>
      <c r="M4" s="282"/>
      <c r="N4" s="283"/>
      <c r="O4" s="269"/>
      <c r="P4" s="269"/>
      <c r="Q4" s="269"/>
      <c r="R4" s="284"/>
      <c r="S4" s="285" t="s">
        <v>2301</v>
      </c>
      <c r="T4" s="243" t="s">
        <v>17767</v>
      </c>
      <c r="U4" s="295"/>
      <c r="V4" s="255"/>
      <c r="W4" s="295"/>
      <c r="X4" s="62" t="s">
        <v>2301</v>
      </c>
      <c r="Y4" s="243" t="s">
        <v>17768</v>
      </c>
      <c r="Z4" s="63"/>
      <c r="AA4" s="11"/>
      <c r="AB4" s="63"/>
    </row>
    <row r="5" spans="1:28" s="312" customFormat="1" ht="15.6">
      <c r="A5" s="254" t="s">
        <v>2041</v>
      </c>
      <c r="B5" s="255" t="s">
        <v>2043</v>
      </c>
      <c r="C5" s="253"/>
      <c r="D5" s="253"/>
      <c r="E5" s="253"/>
      <c r="F5" s="253"/>
      <c r="G5" s="253"/>
      <c r="H5" s="253"/>
      <c r="I5" s="253"/>
      <c r="J5" s="253"/>
      <c r="K5" s="268"/>
      <c r="L5" s="269"/>
      <c r="M5" s="269"/>
      <c r="N5" s="283"/>
      <c r="O5" s="269"/>
      <c r="P5" s="269"/>
      <c r="Q5" s="269"/>
      <c r="R5" s="284"/>
      <c r="S5" s="285"/>
      <c r="T5" s="243"/>
      <c r="U5" s="295"/>
      <c r="V5" s="255"/>
      <c r="W5" s="295"/>
      <c r="X5" s="62"/>
      <c r="Y5" s="243"/>
      <c r="Z5" s="63"/>
      <c r="AA5" s="11"/>
      <c r="AB5" s="63"/>
    </row>
    <row r="6" spans="1:28" s="312" customFormat="1" ht="15.6">
      <c r="A6" s="254" t="s">
        <v>2044</v>
      </c>
      <c r="B6" s="256" t="s">
        <v>10776</v>
      </c>
      <c r="C6" s="253"/>
      <c r="D6" s="253"/>
      <c r="E6" s="253"/>
      <c r="F6" s="253"/>
      <c r="G6" s="253"/>
      <c r="H6" s="253"/>
      <c r="I6" s="253"/>
      <c r="J6" s="253"/>
      <c r="K6" s="268"/>
      <c r="L6" s="269"/>
      <c r="M6" s="269"/>
      <c r="N6" s="283"/>
      <c r="O6" s="269"/>
      <c r="P6" s="269"/>
      <c r="Q6" s="269"/>
      <c r="R6" s="284"/>
      <c r="S6" s="285"/>
      <c r="T6" s="124"/>
      <c r="U6" s="295"/>
      <c r="V6" s="255"/>
      <c r="W6" s="295"/>
      <c r="X6" s="62"/>
      <c r="Y6" s="124"/>
      <c r="Z6" s="63"/>
      <c r="AA6" s="11"/>
      <c r="AB6" s="63"/>
    </row>
    <row r="7" spans="1:28" s="312" customFormat="1" ht="15.6">
      <c r="A7" s="254" t="s">
        <v>2046</v>
      </c>
      <c r="B7" s="257" t="s">
        <v>2047</v>
      </c>
      <c r="C7" s="253"/>
      <c r="D7" s="253"/>
      <c r="E7" s="253"/>
      <c r="F7" s="253"/>
      <c r="G7" s="253"/>
      <c r="H7" s="253"/>
      <c r="I7" s="253"/>
      <c r="J7" s="253"/>
      <c r="K7" s="268"/>
      <c r="L7" s="269"/>
      <c r="M7" s="269"/>
      <c r="N7" s="269"/>
      <c r="O7" s="269"/>
      <c r="P7" s="269"/>
      <c r="Q7" s="269"/>
      <c r="R7" s="284"/>
      <c r="S7" s="285"/>
      <c r="T7" s="286"/>
      <c r="U7" s="295"/>
      <c r="V7" s="255"/>
      <c r="W7" s="295"/>
      <c r="X7" s="62"/>
      <c r="Y7" s="65"/>
      <c r="Z7" s="63"/>
      <c r="AA7" s="11"/>
      <c r="AB7" s="63"/>
    </row>
    <row r="8" spans="1:28" s="312" customFormat="1" ht="15.6">
      <c r="A8" s="254" t="s">
        <v>2048</v>
      </c>
      <c r="B8" s="255" t="s">
        <v>17769</v>
      </c>
      <c r="C8" s="253"/>
      <c r="D8" s="253"/>
      <c r="E8" s="253"/>
      <c r="F8" s="253"/>
      <c r="G8" s="253"/>
      <c r="H8" s="253"/>
      <c r="I8" s="253"/>
      <c r="J8" s="253"/>
      <c r="K8" s="268"/>
      <c r="L8" s="269"/>
      <c r="M8" s="269"/>
      <c r="N8" s="269"/>
      <c r="O8" s="269"/>
      <c r="P8" s="269"/>
      <c r="Q8" s="269"/>
      <c r="R8" s="284"/>
      <c r="S8" s="285"/>
      <c r="T8" s="286"/>
      <c r="U8" s="295"/>
      <c r="V8" s="255"/>
      <c r="W8" s="295"/>
      <c r="X8" s="62"/>
      <c r="Y8" s="65"/>
      <c r="Z8" s="63"/>
      <c r="AA8" s="11"/>
      <c r="AB8" s="63"/>
    </row>
    <row r="9" spans="1:28" s="312" customFormat="1" ht="15.6">
      <c r="A9" s="254"/>
      <c r="B9" s="257"/>
      <c r="C9" s="253"/>
      <c r="D9" s="253"/>
      <c r="E9" s="253"/>
      <c r="F9" s="253"/>
      <c r="G9" s="253"/>
      <c r="H9" s="253"/>
      <c r="I9" s="253"/>
      <c r="J9" s="253"/>
      <c r="K9" s="270"/>
      <c r="L9" s="271"/>
      <c r="M9" s="271"/>
      <c r="N9" s="271"/>
      <c r="O9" s="271"/>
      <c r="P9" s="271"/>
      <c r="Q9" s="271"/>
      <c r="R9" s="287"/>
      <c r="S9" s="268"/>
      <c r="T9" s="269"/>
      <c r="U9" s="269"/>
      <c r="V9" s="284"/>
      <c r="W9" s="296"/>
      <c r="X9" s="43"/>
      <c r="Y9" s="42"/>
      <c r="Z9" s="42"/>
      <c r="AA9" s="61"/>
      <c r="AB9" s="67"/>
    </row>
    <row r="10" spans="1:28" s="312" customFormat="1" ht="15.6">
      <c r="A10" s="250" t="s">
        <v>2049</v>
      </c>
      <c r="B10" s="251"/>
      <c r="C10" s="251"/>
      <c r="D10" s="251"/>
      <c r="E10" s="251"/>
      <c r="F10" s="251"/>
      <c r="G10" s="251"/>
      <c r="H10" s="251"/>
      <c r="I10" s="251"/>
      <c r="J10" s="251"/>
      <c r="K10" s="262" t="s">
        <v>2839</v>
      </c>
      <c r="L10" s="263"/>
      <c r="M10" s="263"/>
      <c r="N10" s="263"/>
      <c r="O10" s="263"/>
      <c r="P10" s="263"/>
      <c r="Q10" s="263"/>
      <c r="R10" s="263"/>
      <c r="S10" s="277" t="s">
        <v>2050</v>
      </c>
      <c r="T10" s="278"/>
      <c r="U10" s="278"/>
      <c r="V10" s="278"/>
      <c r="W10" s="292"/>
      <c r="X10" s="53" t="s">
        <v>2050</v>
      </c>
      <c r="Y10" s="54"/>
      <c r="Z10" s="54"/>
      <c r="AA10" s="54"/>
      <c r="AB10" s="55"/>
    </row>
    <row r="11" spans="1:28" s="312" customFormat="1" ht="15.6">
      <c r="A11" s="258" t="s">
        <v>49</v>
      </c>
      <c r="B11" s="259" t="s">
        <v>2051</v>
      </c>
      <c r="C11" s="259" t="s">
        <v>2052</v>
      </c>
      <c r="D11" s="259" t="s">
        <v>2053</v>
      </c>
      <c r="E11" s="259" t="s">
        <v>2054</v>
      </c>
      <c r="F11" s="259" t="s">
        <v>2055</v>
      </c>
      <c r="G11" s="259" t="s">
        <v>2056</v>
      </c>
      <c r="H11" s="259" t="s">
        <v>2057</v>
      </c>
      <c r="I11" s="259" t="s">
        <v>73</v>
      </c>
      <c r="J11" s="272" t="s">
        <v>2058</v>
      </c>
      <c r="K11" s="273" t="s">
        <v>2831</v>
      </c>
      <c r="L11" s="274" t="s">
        <v>2832</v>
      </c>
      <c r="M11" s="274" t="s">
        <v>2840</v>
      </c>
      <c r="N11" s="274" t="s">
        <v>2841</v>
      </c>
      <c r="O11" s="274" t="s">
        <v>2842</v>
      </c>
      <c r="P11" s="274" t="s">
        <v>2843</v>
      </c>
      <c r="Q11" s="274" t="s">
        <v>2844</v>
      </c>
      <c r="R11" s="288" t="s">
        <v>73</v>
      </c>
      <c r="S11" s="289" t="s">
        <v>2059</v>
      </c>
      <c r="T11" s="290" t="s">
        <v>2060</v>
      </c>
      <c r="U11" s="290" t="s">
        <v>2061</v>
      </c>
      <c r="V11" s="297" t="s">
        <v>2062</v>
      </c>
      <c r="W11" s="290" t="s">
        <v>2063</v>
      </c>
      <c r="X11" s="69" t="s">
        <v>2059</v>
      </c>
      <c r="Y11" s="70" t="s">
        <v>2060</v>
      </c>
      <c r="Z11" s="70" t="s">
        <v>2061</v>
      </c>
      <c r="AA11" s="71" t="s">
        <v>2062</v>
      </c>
      <c r="AB11" s="70" t="s">
        <v>2063</v>
      </c>
    </row>
    <row r="12" spans="1:28">
      <c r="A12" s="238">
        <v>1</v>
      </c>
      <c r="B12" s="239" t="s">
        <v>2064</v>
      </c>
      <c r="C12" s="239" t="s">
        <v>2065</v>
      </c>
      <c r="D12" s="239" t="s">
        <v>3212</v>
      </c>
      <c r="E12" s="246" t="s">
        <v>2067</v>
      </c>
      <c r="F12" s="239" t="s">
        <v>79</v>
      </c>
      <c r="G12" s="239"/>
      <c r="H12" s="243"/>
      <c r="I12" s="239"/>
      <c r="J12" s="275" t="s">
        <v>2308</v>
      </c>
      <c r="K12" s="239"/>
      <c r="L12" s="239"/>
      <c r="M12" s="239"/>
      <c r="N12" s="239"/>
      <c r="O12" s="239"/>
      <c r="P12" s="239"/>
      <c r="Q12" s="239"/>
      <c r="R12" s="239"/>
      <c r="S12" s="239" t="s">
        <v>17767</v>
      </c>
      <c r="T12" s="239" t="s">
        <v>2064</v>
      </c>
      <c r="U12" s="239" t="s">
        <v>2753</v>
      </c>
      <c r="V12" s="239" t="s">
        <v>3212</v>
      </c>
      <c r="W12" s="239" t="s">
        <v>2849</v>
      </c>
      <c r="X12" s="246" t="s">
        <v>17768</v>
      </c>
      <c r="Y12" s="238" t="s">
        <v>2304</v>
      </c>
      <c r="Z12" s="238" t="s">
        <v>2753</v>
      </c>
      <c r="AA12" s="238" t="s">
        <v>2084</v>
      </c>
      <c r="AB12" s="238"/>
    </row>
    <row r="13" spans="1:28">
      <c r="A13" s="238">
        <v>2</v>
      </c>
      <c r="B13" s="261" t="s">
        <v>17437</v>
      </c>
      <c r="C13" s="261" t="s">
        <v>17438</v>
      </c>
      <c r="D13" s="261" t="s">
        <v>3991</v>
      </c>
      <c r="E13" s="261" t="s">
        <v>2108</v>
      </c>
      <c r="F13" s="239"/>
      <c r="G13" s="239"/>
      <c r="H13" s="239"/>
      <c r="I13" s="239"/>
      <c r="J13" s="275" t="s">
        <v>2308</v>
      </c>
      <c r="K13" s="239"/>
      <c r="L13" s="239"/>
      <c r="M13" s="239"/>
      <c r="N13" s="239"/>
      <c r="O13" s="239"/>
      <c r="P13" s="239"/>
      <c r="Q13" s="239"/>
      <c r="R13" s="239"/>
      <c r="S13" s="239" t="s">
        <v>17767</v>
      </c>
      <c r="T13" s="239" t="s">
        <v>17711</v>
      </c>
      <c r="U13" s="239" t="s">
        <v>5633</v>
      </c>
      <c r="V13" s="239" t="s">
        <v>3898</v>
      </c>
      <c r="W13" s="239" t="s">
        <v>2849</v>
      </c>
      <c r="X13" s="246" t="s">
        <v>17768</v>
      </c>
      <c r="Y13" s="238" t="s">
        <v>17711</v>
      </c>
      <c r="Z13" s="238" t="s">
        <v>5633</v>
      </c>
      <c r="AA13" s="238" t="s">
        <v>3898</v>
      </c>
      <c r="AB13" s="238"/>
    </row>
    <row r="14" spans="1:28">
      <c r="A14" s="238">
        <v>3</v>
      </c>
      <c r="B14" s="239" t="s">
        <v>17687</v>
      </c>
      <c r="C14" s="239" t="s">
        <v>17452</v>
      </c>
      <c r="D14" s="239" t="s">
        <v>3898</v>
      </c>
      <c r="E14" s="239" t="s">
        <v>4007</v>
      </c>
      <c r="F14" s="239"/>
      <c r="G14" s="239"/>
      <c r="H14" s="239" t="s">
        <v>17440</v>
      </c>
      <c r="I14" s="239"/>
      <c r="J14" s="275" t="s">
        <v>2308</v>
      </c>
      <c r="K14" s="239"/>
      <c r="L14" s="239"/>
      <c r="M14" s="239"/>
      <c r="N14" s="239"/>
      <c r="O14" s="239"/>
      <c r="P14" s="239"/>
      <c r="Q14" s="239"/>
      <c r="R14" s="239"/>
      <c r="S14" s="239" t="s">
        <v>17767</v>
      </c>
      <c r="T14" s="239" t="s">
        <v>17687</v>
      </c>
      <c r="U14" s="239" t="s">
        <v>17453</v>
      </c>
      <c r="V14" s="239" t="s">
        <v>2096</v>
      </c>
      <c r="W14" s="239" t="s">
        <v>2849</v>
      </c>
      <c r="X14" s="246" t="s">
        <v>17768</v>
      </c>
      <c r="Y14" s="238" t="s">
        <v>17687</v>
      </c>
      <c r="Z14" s="238" t="s">
        <v>17453</v>
      </c>
      <c r="AA14" s="238" t="s">
        <v>2096</v>
      </c>
      <c r="AB14" s="238"/>
    </row>
    <row r="15" spans="1:28">
      <c r="A15" s="238">
        <v>4</v>
      </c>
      <c r="B15" s="239" t="s">
        <v>17443</v>
      </c>
      <c r="C15" s="239" t="s">
        <v>17516</v>
      </c>
      <c r="D15" s="239" t="s">
        <v>2278</v>
      </c>
      <c r="E15" s="239" t="s">
        <v>2827</v>
      </c>
      <c r="F15" s="239"/>
      <c r="G15" s="239"/>
      <c r="H15" s="239"/>
      <c r="I15" s="585"/>
      <c r="J15" s="275" t="s">
        <v>2308</v>
      </c>
      <c r="K15" s="239"/>
      <c r="L15" s="239"/>
      <c r="M15" s="239"/>
      <c r="N15" s="239"/>
      <c r="O15" s="239"/>
      <c r="P15" s="239"/>
      <c r="Q15" s="239"/>
      <c r="R15" s="239"/>
      <c r="S15" s="239" t="s">
        <v>17767</v>
      </c>
      <c r="T15" s="239" t="s">
        <v>17712</v>
      </c>
      <c r="U15" s="239" t="s">
        <v>17446</v>
      </c>
      <c r="V15" s="239" t="s">
        <v>2811</v>
      </c>
      <c r="W15" s="239" t="s">
        <v>2849</v>
      </c>
      <c r="X15" s="246" t="s">
        <v>17768</v>
      </c>
      <c r="Y15" s="238" t="s">
        <v>17712</v>
      </c>
      <c r="Z15" s="238" t="s">
        <v>17446</v>
      </c>
      <c r="AA15" s="238" t="s">
        <v>2811</v>
      </c>
      <c r="AB15" s="238"/>
    </row>
    <row r="16" spans="1:28">
      <c r="A16" s="238">
        <v>5</v>
      </c>
      <c r="B16" s="239" t="s">
        <v>17441</v>
      </c>
      <c r="C16" s="239" t="s">
        <v>17583</v>
      </c>
      <c r="D16" s="239" t="s">
        <v>2729</v>
      </c>
      <c r="E16" s="239" t="s">
        <v>2108</v>
      </c>
      <c r="F16" s="239"/>
      <c r="G16" s="239"/>
      <c r="H16" s="239"/>
      <c r="I16" s="585"/>
      <c r="J16" s="275" t="s">
        <v>2308</v>
      </c>
      <c r="K16" s="239"/>
      <c r="L16" s="239"/>
      <c r="M16" s="239"/>
      <c r="N16" s="239"/>
      <c r="O16" s="239"/>
      <c r="P16" s="239"/>
      <c r="Q16" s="239"/>
      <c r="R16" s="239"/>
      <c r="S16" s="239" t="s">
        <v>17767</v>
      </c>
      <c r="T16" s="239" t="s">
        <v>17441</v>
      </c>
      <c r="U16" s="239" t="s">
        <v>4426</v>
      </c>
      <c r="V16" s="239" t="s">
        <v>3898</v>
      </c>
      <c r="W16" s="239" t="s">
        <v>2849</v>
      </c>
      <c r="X16" s="246" t="s">
        <v>17768</v>
      </c>
      <c r="Y16" s="238" t="s">
        <v>17441</v>
      </c>
      <c r="Z16" s="238" t="s">
        <v>4426</v>
      </c>
      <c r="AA16" s="238" t="s">
        <v>3898</v>
      </c>
      <c r="AB16" s="238"/>
    </row>
    <row r="17" spans="1:28">
      <c r="A17" s="238">
        <v>6</v>
      </c>
      <c r="B17" s="261" t="s">
        <v>17528</v>
      </c>
      <c r="C17" s="239" t="s">
        <v>15898</v>
      </c>
      <c r="D17" s="239" t="s">
        <v>2272</v>
      </c>
      <c r="E17" s="239" t="s">
        <v>2273</v>
      </c>
      <c r="F17" s="239"/>
      <c r="G17" s="239"/>
      <c r="H17" s="243"/>
      <c r="I17" s="239"/>
      <c r="J17" s="275" t="s">
        <v>2308</v>
      </c>
      <c r="K17" s="239"/>
      <c r="L17" s="239"/>
      <c r="M17" s="239"/>
      <c r="N17" s="239"/>
      <c r="O17" s="239"/>
      <c r="P17" s="239"/>
      <c r="Q17" s="239"/>
      <c r="R17" s="239"/>
      <c r="S17" s="239" t="s">
        <v>17767</v>
      </c>
      <c r="T17" s="239" t="s">
        <v>17713</v>
      </c>
      <c r="U17" s="239" t="s">
        <v>3653</v>
      </c>
      <c r="V17" s="239" t="s">
        <v>6594</v>
      </c>
      <c r="W17" s="239" t="s">
        <v>2849</v>
      </c>
      <c r="X17" s="246" t="s">
        <v>17768</v>
      </c>
      <c r="Y17" s="238" t="s">
        <v>17713</v>
      </c>
      <c r="Z17" s="238" t="s">
        <v>3653</v>
      </c>
      <c r="AA17" s="238" t="s">
        <v>2272</v>
      </c>
      <c r="AB17" s="238"/>
    </row>
    <row r="18" spans="1:28">
      <c r="A18" s="238">
        <v>7</v>
      </c>
      <c r="B18" s="261" t="s">
        <v>17531</v>
      </c>
      <c r="C18" s="239" t="s">
        <v>5672</v>
      </c>
      <c r="D18" s="239" t="s">
        <v>2272</v>
      </c>
      <c r="E18" s="239" t="s">
        <v>2273</v>
      </c>
      <c r="F18" s="301"/>
      <c r="G18" s="239"/>
      <c r="H18" s="243"/>
      <c r="I18" s="301"/>
      <c r="J18" s="306" t="s">
        <v>2308</v>
      </c>
      <c r="K18" s="239"/>
      <c r="L18" s="239"/>
      <c r="M18" s="239"/>
      <c r="N18" s="239"/>
      <c r="O18" s="239"/>
      <c r="P18" s="239"/>
      <c r="Q18" s="239"/>
      <c r="R18" s="239"/>
      <c r="S18" s="239" t="s">
        <v>17767</v>
      </c>
      <c r="T18" s="239" t="s">
        <v>17714</v>
      </c>
      <c r="U18" s="239" t="s">
        <v>4782</v>
      </c>
      <c r="V18" s="239" t="s">
        <v>6594</v>
      </c>
      <c r="W18" s="239" t="s">
        <v>2849</v>
      </c>
      <c r="X18" s="246" t="s">
        <v>17768</v>
      </c>
      <c r="Y18" s="238" t="s">
        <v>17714</v>
      </c>
      <c r="Z18" s="238" t="s">
        <v>4782</v>
      </c>
      <c r="AA18" s="238" t="s">
        <v>2272</v>
      </c>
      <c r="AB18" s="238"/>
    </row>
    <row r="19" spans="1:28">
      <c r="A19" s="238">
        <v>8</v>
      </c>
      <c r="B19" s="239" t="s">
        <v>17715</v>
      </c>
      <c r="C19" s="239" t="s">
        <v>17730</v>
      </c>
      <c r="D19" s="239" t="s">
        <v>2088</v>
      </c>
      <c r="E19" s="239" t="s">
        <v>2089</v>
      </c>
      <c r="F19" s="301"/>
      <c r="G19" s="239"/>
      <c r="H19" s="243"/>
      <c r="I19" s="301"/>
      <c r="J19" s="306" t="s">
        <v>2308</v>
      </c>
      <c r="K19" s="629"/>
      <c r="L19" s="301"/>
      <c r="M19" s="301"/>
      <c r="N19" s="301"/>
      <c r="O19" s="301"/>
      <c r="P19" s="301"/>
      <c r="Q19" s="301"/>
      <c r="R19" s="301"/>
      <c r="S19" s="239" t="s">
        <v>17767</v>
      </c>
      <c r="T19" s="239" t="s">
        <v>17715</v>
      </c>
      <c r="U19" s="239" t="s">
        <v>17693</v>
      </c>
      <c r="V19" s="239" t="s">
        <v>2088</v>
      </c>
      <c r="W19" s="301" t="s">
        <v>2849</v>
      </c>
      <c r="X19" s="246" t="s">
        <v>17768</v>
      </c>
      <c r="Y19" s="238" t="s">
        <v>17715</v>
      </c>
      <c r="Z19" s="238" t="s">
        <v>17693</v>
      </c>
      <c r="AA19" s="238" t="s">
        <v>2088</v>
      </c>
      <c r="AB19" s="238"/>
    </row>
    <row r="20" spans="1:28">
      <c r="A20" s="238">
        <v>9</v>
      </c>
      <c r="B20" s="239" t="s">
        <v>17694</v>
      </c>
      <c r="C20" s="239" t="s">
        <v>17695</v>
      </c>
      <c r="D20" s="239" t="s">
        <v>2278</v>
      </c>
      <c r="E20" s="239" t="s">
        <v>2827</v>
      </c>
      <c r="F20" s="239"/>
      <c r="G20" s="239"/>
      <c r="H20" s="243"/>
      <c r="I20" s="239"/>
      <c r="J20" s="275" t="s">
        <v>2308</v>
      </c>
      <c r="K20" s="239"/>
      <c r="L20" s="239"/>
      <c r="M20" s="239"/>
      <c r="N20" s="239"/>
      <c r="O20" s="239"/>
      <c r="P20" s="239"/>
      <c r="Q20" s="239"/>
      <c r="R20" s="239"/>
      <c r="S20" s="239" t="s">
        <v>17767</v>
      </c>
      <c r="T20" s="239" t="s">
        <v>17716</v>
      </c>
      <c r="U20" s="239" t="s">
        <v>17697</v>
      </c>
      <c r="V20" s="239" t="s">
        <v>2078</v>
      </c>
      <c r="W20" s="239" t="s">
        <v>2849</v>
      </c>
      <c r="X20" s="246" t="s">
        <v>17768</v>
      </c>
      <c r="Y20" s="238" t="s">
        <v>17716</v>
      </c>
      <c r="Z20" s="238" t="s">
        <v>17697</v>
      </c>
      <c r="AA20" s="238" t="s">
        <v>2078</v>
      </c>
      <c r="AB20" s="238"/>
    </row>
    <row r="21" spans="1:28">
      <c r="A21" s="238">
        <v>10</v>
      </c>
      <c r="B21" s="239" t="s">
        <v>17431</v>
      </c>
      <c r="C21" s="239" t="s">
        <v>17432</v>
      </c>
      <c r="D21" s="239" t="s">
        <v>2278</v>
      </c>
      <c r="E21" s="239" t="s">
        <v>2827</v>
      </c>
      <c r="F21" s="301"/>
      <c r="G21" s="239"/>
      <c r="H21" s="239" t="s">
        <v>5677</v>
      </c>
      <c r="I21" s="301"/>
      <c r="J21" s="275" t="s">
        <v>2308</v>
      </c>
      <c r="K21" s="239"/>
      <c r="L21" s="239"/>
      <c r="M21" s="239"/>
      <c r="N21" s="239"/>
      <c r="O21" s="239"/>
      <c r="P21" s="239"/>
      <c r="Q21" s="239"/>
      <c r="R21" s="239"/>
      <c r="S21" s="239" t="s">
        <v>17767</v>
      </c>
      <c r="T21" s="239" t="s">
        <v>17734</v>
      </c>
      <c r="U21" s="239" t="s">
        <v>5510</v>
      </c>
      <c r="V21" s="239" t="s">
        <v>2100</v>
      </c>
      <c r="W21" s="239" t="s">
        <v>2849</v>
      </c>
      <c r="X21" s="246" t="s">
        <v>17768</v>
      </c>
      <c r="Y21" s="238" t="s">
        <v>5509</v>
      </c>
      <c r="Z21" s="238" t="s">
        <v>5510</v>
      </c>
      <c r="AA21" s="238" t="s">
        <v>2100</v>
      </c>
      <c r="AB21" s="238"/>
    </row>
    <row r="22" spans="1:28">
      <c r="A22" s="238">
        <v>11</v>
      </c>
      <c r="B22" s="239" t="s">
        <v>2369</v>
      </c>
      <c r="C22" s="239" t="s">
        <v>3434</v>
      </c>
      <c r="D22" s="239" t="s">
        <v>2803</v>
      </c>
      <c r="E22" s="239" t="s">
        <v>2804</v>
      </c>
      <c r="F22" s="239" t="s">
        <v>79</v>
      </c>
      <c r="G22" s="239"/>
      <c r="H22" s="239" t="s">
        <v>1605</v>
      </c>
      <c r="I22" s="239"/>
      <c r="J22" s="275" t="s">
        <v>2308</v>
      </c>
      <c r="K22" s="239"/>
      <c r="L22" s="239"/>
      <c r="M22" s="239"/>
      <c r="N22" s="239"/>
      <c r="O22" s="239"/>
      <c r="P22" s="239"/>
      <c r="Q22" s="239"/>
      <c r="R22" s="239"/>
      <c r="S22" s="239" t="s">
        <v>17767</v>
      </c>
      <c r="T22" s="239" t="s">
        <v>16352</v>
      </c>
      <c r="U22" s="239" t="s">
        <v>3434</v>
      </c>
      <c r="V22" s="239" t="s">
        <v>3898</v>
      </c>
      <c r="W22" s="239" t="s">
        <v>2849</v>
      </c>
      <c r="X22" s="246" t="s">
        <v>17768</v>
      </c>
      <c r="Y22" s="238" t="s">
        <v>16352</v>
      </c>
      <c r="Z22" s="238" t="s">
        <v>3434</v>
      </c>
      <c r="AA22" s="238" t="s">
        <v>3898</v>
      </c>
      <c r="AB22" s="238"/>
    </row>
    <row r="23" spans="1:28">
      <c r="A23" s="238">
        <v>12</v>
      </c>
      <c r="B23" s="239" t="s">
        <v>14402</v>
      </c>
      <c r="C23" s="239" t="s">
        <v>16263</v>
      </c>
      <c r="D23" s="239" t="s">
        <v>3212</v>
      </c>
      <c r="E23" s="239" t="s">
        <v>2108</v>
      </c>
      <c r="F23" s="239"/>
      <c r="G23" s="239"/>
      <c r="H23" s="239"/>
      <c r="I23" s="239"/>
      <c r="J23" s="275" t="s">
        <v>2308</v>
      </c>
      <c r="K23" s="239"/>
      <c r="L23" s="239"/>
      <c r="M23" s="239"/>
      <c r="N23" s="239"/>
      <c r="O23" s="239"/>
      <c r="P23" s="239"/>
      <c r="Q23" s="239"/>
      <c r="R23" s="239"/>
      <c r="S23" s="239" t="s">
        <v>17767</v>
      </c>
      <c r="T23" s="239" t="s">
        <v>14402</v>
      </c>
      <c r="U23" s="239" t="s">
        <v>16263</v>
      </c>
      <c r="V23" s="239" t="s">
        <v>3898</v>
      </c>
      <c r="W23" s="239" t="s">
        <v>2849</v>
      </c>
      <c r="X23" s="246" t="s">
        <v>17768</v>
      </c>
      <c r="Y23" s="238" t="s">
        <v>14402</v>
      </c>
      <c r="Z23" s="238" t="s">
        <v>16263</v>
      </c>
      <c r="AA23" s="238" t="s">
        <v>3898</v>
      </c>
      <c r="AB23" s="238"/>
    </row>
    <row r="24" spans="1:28">
      <c r="A24" s="238">
        <v>13</v>
      </c>
      <c r="B24" s="239" t="s">
        <v>17708</v>
      </c>
      <c r="C24" s="239" t="s">
        <v>17709</v>
      </c>
      <c r="D24" s="239" t="s">
        <v>3898</v>
      </c>
      <c r="E24" s="239" t="s">
        <v>4007</v>
      </c>
      <c r="F24" s="239"/>
      <c r="G24" s="239"/>
      <c r="H24" s="239"/>
      <c r="I24" s="239"/>
      <c r="J24" s="275" t="s">
        <v>2308</v>
      </c>
      <c r="K24" s="239"/>
      <c r="L24" s="239"/>
      <c r="M24" s="239"/>
      <c r="N24" s="239"/>
      <c r="O24" s="239"/>
      <c r="P24" s="239"/>
      <c r="Q24" s="239"/>
      <c r="R24" s="239"/>
      <c r="S24" s="239" t="s">
        <v>17767</v>
      </c>
      <c r="T24" s="239" t="s">
        <v>17708</v>
      </c>
      <c r="U24" s="239" t="s">
        <v>16680</v>
      </c>
      <c r="V24" s="239" t="s">
        <v>2088</v>
      </c>
      <c r="W24" s="239" t="s">
        <v>2849</v>
      </c>
      <c r="X24" s="246" t="s">
        <v>17768</v>
      </c>
      <c r="Y24" s="238" t="s">
        <v>17708</v>
      </c>
      <c r="Z24" s="238" t="s">
        <v>16680</v>
      </c>
      <c r="AA24" s="238" t="s">
        <v>2088</v>
      </c>
      <c r="AB24" s="238"/>
    </row>
    <row r="25" spans="1:28">
      <c r="A25" s="238">
        <v>14</v>
      </c>
      <c r="B25" s="239" t="s">
        <v>16307</v>
      </c>
      <c r="C25" s="239" t="s">
        <v>16309</v>
      </c>
      <c r="D25" s="239" t="s">
        <v>3513</v>
      </c>
      <c r="E25" s="239" t="s">
        <v>2108</v>
      </c>
      <c r="F25" s="301"/>
      <c r="G25" s="301"/>
      <c r="H25" s="300"/>
      <c r="I25" s="301"/>
      <c r="J25" s="630" t="s">
        <v>2308</v>
      </c>
      <c r="K25" s="239"/>
      <c r="L25" s="239"/>
      <c r="M25" s="239"/>
      <c r="N25" s="239"/>
      <c r="O25" s="239"/>
      <c r="P25" s="239"/>
      <c r="Q25" s="239"/>
      <c r="R25" s="239"/>
      <c r="S25" s="239" t="s">
        <v>17767</v>
      </c>
      <c r="T25" s="239" t="s">
        <v>17770</v>
      </c>
      <c r="U25" s="239" t="s">
        <v>17771</v>
      </c>
      <c r="V25" s="239" t="s">
        <v>3212</v>
      </c>
      <c r="W25" s="239" t="s">
        <v>2849</v>
      </c>
      <c r="X25" s="246" t="s">
        <v>17768</v>
      </c>
      <c r="Y25" s="238" t="s">
        <v>17770</v>
      </c>
      <c r="Z25" s="238" t="s">
        <v>17771</v>
      </c>
      <c r="AA25" s="238" t="s">
        <v>2084</v>
      </c>
      <c r="AB25" s="238"/>
    </row>
    <row r="26" spans="1:28">
      <c r="A26" s="238">
        <v>15</v>
      </c>
      <c r="B26" s="239" t="s">
        <v>17747</v>
      </c>
      <c r="C26" s="239" t="s">
        <v>17748</v>
      </c>
      <c r="D26" s="239" t="s">
        <v>3215</v>
      </c>
      <c r="E26" s="261" t="s">
        <v>2111</v>
      </c>
      <c r="F26" s="239"/>
      <c r="G26" s="239"/>
      <c r="H26" s="243"/>
      <c r="I26" s="239"/>
      <c r="J26" s="275" t="s">
        <v>2308</v>
      </c>
      <c r="K26" s="585"/>
      <c r="L26" s="239"/>
      <c r="M26" s="239"/>
      <c r="N26" s="239"/>
      <c r="O26" s="239"/>
      <c r="P26" s="239"/>
      <c r="Q26" s="239"/>
      <c r="R26" s="239"/>
      <c r="S26" s="239" t="s">
        <v>17767</v>
      </c>
      <c r="T26" s="239" t="s">
        <v>17747</v>
      </c>
      <c r="U26" s="239" t="s">
        <v>17344</v>
      </c>
      <c r="V26" s="239" t="s">
        <v>3212</v>
      </c>
      <c r="W26" s="239" t="s">
        <v>2849</v>
      </c>
      <c r="X26" s="246" t="s">
        <v>17768</v>
      </c>
      <c r="Y26" s="238" t="s">
        <v>17751</v>
      </c>
      <c r="Z26" s="238" t="s">
        <v>17344</v>
      </c>
      <c r="AA26" s="238" t="s">
        <v>2084</v>
      </c>
      <c r="AB26" s="238"/>
    </row>
    <row r="27" spans="1:28" ht="14.4">
      <c r="A27" s="238">
        <v>16</v>
      </c>
      <c r="B27" s="239" t="s">
        <v>17752</v>
      </c>
      <c r="C27" s="239" t="s">
        <v>17753</v>
      </c>
      <c r="D27" s="239" t="s">
        <v>3215</v>
      </c>
      <c r="E27" s="261" t="s">
        <v>2111</v>
      </c>
      <c r="F27" s="591"/>
      <c r="G27" s="139"/>
      <c r="H27" s="591"/>
      <c r="I27" s="591"/>
      <c r="J27" s="275" t="s">
        <v>2308</v>
      </c>
      <c r="S27" s="239" t="s">
        <v>17767</v>
      </c>
      <c r="T27" s="239" t="s">
        <v>17772</v>
      </c>
      <c r="U27" s="239" t="s">
        <v>17756</v>
      </c>
      <c r="V27" s="239" t="s">
        <v>3212</v>
      </c>
      <c r="W27" s="239" t="s">
        <v>2849</v>
      </c>
      <c r="X27" s="246" t="s">
        <v>17768</v>
      </c>
      <c r="Y27" s="238" t="s">
        <v>17757</v>
      </c>
      <c r="Z27" s="238" t="s">
        <v>17756</v>
      </c>
      <c r="AA27" s="238" t="s">
        <v>2084</v>
      </c>
      <c r="AB27" s="238"/>
    </row>
    <row r="28" spans="1:28" ht="14.4">
      <c r="A28" s="238">
        <v>17</v>
      </c>
      <c r="B28" s="239" t="s">
        <v>17758</v>
      </c>
      <c r="C28" s="239" t="s">
        <v>17773</v>
      </c>
      <c r="D28" s="239" t="s">
        <v>3215</v>
      </c>
      <c r="E28" s="261" t="s">
        <v>2111</v>
      </c>
      <c r="F28" s="636"/>
      <c r="G28" s="139" t="s">
        <v>2622</v>
      </c>
      <c r="H28" s="585"/>
      <c r="I28" s="239"/>
      <c r="J28" s="275" t="s">
        <v>2308</v>
      </c>
      <c r="S28" s="239"/>
      <c r="T28" s="239"/>
      <c r="U28" s="239"/>
      <c r="V28" s="239"/>
      <c r="W28" s="246"/>
      <c r="X28" s="246" t="s">
        <v>17768</v>
      </c>
      <c r="Y28" s="238" t="s">
        <v>14779</v>
      </c>
      <c r="Z28" s="238" t="s">
        <v>17759</v>
      </c>
      <c r="AA28" s="238" t="s">
        <v>2084</v>
      </c>
      <c r="AB28" s="238"/>
    </row>
    <row r="29" spans="1:28" ht="14.4">
      <c r="A29" s="238">
        <v>18</v>
      </c>
      <c r="B29" s="239" t="s">
        <v>17760</v>
      </c>
      <c r="C29" s="239" t="s">
        <v>17774</v>
      </c>
      <c r="D29" s="239" t="s">
        <v>3215</v>
      </c>
      <c r="E29" s="261" t="s">
        <v>2111</v>
      </c>
      <c r="F29" s="636"/>
      <c r="G29" s="139" t="s">
        <v>2622</v>
      </c>
      <c r="H29" s="585"/>
      <c r="I29" s="239"/>
      <c r="J29" s="275" t="s">
        <v>2308</v>
      </c>
      <c r="S29" s="239"/>
      <c r="T29" s="239"/>
      <c r="U29" s="239"/>
      <c r="V29" s="239"/>
      <c r="W29" s="246"/>
      <c r="X29" s="246" t="s">
        <v>17768</v>
      </c>
      <c r="Y29" s="238" t="s">
        <v>17762</v>
      </c>
      <c r="Z29" s="238" t="s">
        <v>17763</v>
      </c>
      <c r="AA29" s="238" t="s">
        <v>2084</v>
      </c>
      <c r="AB29" s="238"/>
    </row>
    <row r="30" spans="1:28" ht="14.4">
      <c r="A30" s="238">
        <v>19</v>
      </c>
      <c r="B30" s="239" t="s">
        <v>17775</v>
      </c>
      <c r="C30" s="239" t="s">
        <v>17776</v>
      </c>
      <c r="D30" s="239" t="s">
        <v>3215</v>
      </c>
      <c r="E30" s="261" t="s">
        <v>2111</v>
      </c>
      <c r="F30" s="591"/>
      <c r="G30" s="139"/>
      <c r="H30" s="591"/>
      <c r="I30" s="591"/>
      <c r="J30" s="275" t="s">
        <v>2308</v>
      </c>
      <c r="S30" s="239" t="s">
        <v>17767</v>
      </c>
      <c r="T30" s="239" t="s">
        <v>17777</v>
      </c>
      <c r="U30" s="239" t="s">
        <v>17778</v>
      </c>
      <c r="V30" s="239" t="s">
        <v>3212</v>
      </c>
      <c r="W30" s="239" t="s">
        <v>2849</v>
      </c>
      <c r="X30" s="591"/>
      <c r="Y30" s="591"/>
      <c r="Z30" s="591"/>
      <c r="AA30" s="591"/>
      <c r="AB30" s="238"/>
    </row>
    <row r="31" spans="1:28">
      <c r="A31" s="238">
        <v>20</v>
      </c>
      <c r="B31" s="239" t="s">
        <v>17571</v>
      </c>
      <c r="C31" s="239" t="s">
        <v>17572</v>
      </c>
      <c r="D31" s="239" t="s">
        <v>3215</v>
      </c>
      <c r="E31" s="261" t="s">
        <v>2111</v>
      </c>
      <c r="F31" s="591"/>
      <c r="G31" s="591"/>
      <c r="H31" s="591"/>
      <c r="I31" s="591"/>
      <c r="J31" s="275" t="s">
        <v>2308</v>
      </c>
      <c r="S31" s="239" t="s">
        <v>17767</v>
      </c>
      <c r="T31" s="239" t="s">
        <v>17571</v>
      </c>
      <c r="U31" s="239" t="s">
        <v>17572</v>
      </c>
      <c r="V31" s="239" t="s">
        <v>3212</v>
      </c>
      <c r="W31" s="239" t="s">
        <v>2849</v>
      </c>
      <c r="X31" s="591"/>
      <c r="Y31" s="591"/>
      <c r="Z31" s="591"/>
      <c r="AA31" s="591"/>
      <c r="AB31" s="591"/>
    </row>
    <row r="32" spans="1:28">
      <c r="A32" s="238">
        <v>21</v>
      </c>
      <c r="B32" s="239" t="s">
        <v>17575</v>
      </c>
      <c r="C32" s="239" t="s">
        <v>17576</v>
      </c>
      <c r="D32" s="239" t="s">
        <v>3215</v>
      </c>
      <c r="E32" s="261" t="s">
        <v>2111</v>
      </c>
      <c r="F32" s="591"/>
      <c r="G32" s="591"/>
      <c r="H32" s="591"/>
      <c r="I32" s="243"/>
      <c r="J32" s="275" t="s">
        <v>2308</v>
      </c>
      <c r="S32" s="239" t="s">
        <v>17767</v>
      </c>
      <c r="T32" s="239" t="s">
        <v>17575</v>
      </c>
      <c r="U32" s="239" t="s">
        <v>17576</v>
      </c>
      <c r="V32" s="239" t="s">
        <v>3212</v>
      </c>
      <c r="W32" s="239" t="s">
        <v>2849</v>
      </c>
      <c r="X32" s="591"/>
      <c r="Y32" s="591"/>
      <c r="Z32" s="591"/>
      <c r="AA32" s="591"/>
      <c r="AB32" s="591"/>
    </row>
    <row r="33" spans="24:28">
      <c r="X33" s="235" t="s">
        <v>17768</v>
      </c>
      <c r="Y33" s="640" t="s">
        <v>5587</v>
      </c>
      <c r="Z33" s="640" t="s">
        <v>5588</v>
      </c>
      <c r="AA33" s="640" t="s">
        <v>2084</v>
      </c>
      <c r="AB33" s="637" t="s">
        <v>17766</v>
      </c>
    </row>
  </sheetData>
  <phoneticPr fontId="5" type="noConversion"/>
  <dataValidations count="4">
    <dataValidation type="list" allowBlank="1" showInputMessage="1" showErrorMessage="1" sqref="B6" xr:uid="{00000000-0002-0000-0B01-000000000000}">
      <formula1>"Mi: Minute,H: Hour,D: Daily,W: Weekly,M: Monthly,Y: Yearly"</formula1>
    </dataValidation>
    <dataValidation type="list" allowBlank="1" showInputMessage="1" showErrorMessage="1" sqref="B7 B9 K7:K9" xr:uid="{00000000-0002-0000-0B01-000001000000}">
      <formula1>"替换,追加"</formula1>
    </dataValidation>
    <dataValidation type="list" allowBlank="1" showInputMessage="1" showErrorMessage="1" sqref="J12:J32" xr:uid="{00000000-0002-0000-0B01-000002000000}">
      <formula1>"匹配,基线特有,本地扩充,废弃"</formula1>
    </dataValidation>
    <dataValidation type="list" allowBlank="1" showInputMessage="1" showErrorMessage="1" sqref="N4:N6" xr:uid="{00000000-0002-0000-0B01-000003000000}">
      <formula1>"left join,inner join,union,union all"</formula1>
    </dataValidation>
  </dataValidations>
  <hyperlinks>
    <hyperlink ref="A1" location="目录!A1" display="返回" xr:uid="{00000000-0004-0000-0B01-000000000000}"/>
  </hyperlinks>
  <pageMargins left="0.75" right="0.75" top="1" bottom="1" header="0.51180555555555596" footer="0.51180555555555596"/>
  <pageSetup paperSize="9" orientation="portrait"/>
  <legacyDrawing r:id="rId1"/>
</worksheet>
</file>

<file path=xl/worksheets/sheet2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X36"/>
  <sheetViews>
    <sheetView workbookViewId="0"/>
  </sheetViews>
  <sheetFormatPr defaultColWidth="9" defaultRowHeight="13.8"/>
  <cols>
    <col min="1" max="1" width="9" style="215"/>
    <col min="2" max="2" width="15.77734375" style="215" customWidth="1"/>
    <col min="3" max="3" width="16.21875" style="215" customWidth="1"/>
    <col min="4" max="4" width="15.21875" style="215" customWidth="1"/>
    <col min="5" max="5" width="12.109375" style="215" customWidth="1"/>
    <col min="6" max="9" width="9" style="215"/>
    <col min="10" max="10" width="11.33203125" style="215" customWidth="1"/>
    <col min="11" max="18" width="9" style="215" hidden="1" customWidth="1"/>
    <col min="19" max="19" width="20.109375" style="215" customWidth="1"/>
    <col min="20" max="20" width="16.77734375" style="215" customWidth="1"/>
    <col min="21" max="21" width="20.21875" style="215" customWidth="1"/>
    <col min="22" max="22" width="13.109375" style="215" customWidth="1"/>
    <col min="23" max="23" width="11.33203125" style="215" customWidth="1"/>
    <col min="24" max="16384" width="9" style="215"/>
  </cols>
  <sheetData>
    <row r="1" spans="1:24" s="247" customFormat="1" ht="15.6">
      <c r="A1" s="2" t="s">
        <v>2037</v>
      </c>
      <c r="B1" s="249"/>
      <c r="C1" s="249"/>
      <c r="D1" s="249"/>
      <c r="E1" s="249"/>
      <c r="F1" s="249"/>
      <c r="G1" s="249"/>
      <c r="H1" s="249"/>
      <c r="I1" s="249"/>
      <c r="J1" s="249"/>
      <c r="K1" s="249"/>
      <c r="L1" s="249"/>
      <c r="M1" s="249"/>
      <c r="N1" s="249"/>
      <c r="O1" s="249"/>
      <c r="P1" s="249"/>
      <c r="Q1" s="249"/>
      <c r="R1" s="249"/>
      <c r="S1" s="276"/>
      <c r="T1" s="276"/>
      <c r="U1" s="276"/>
      <c r="V1" s="276"/>
      <c r="W1" s="276"/>
    </row>
    <row r="2" spans="1:24" s="247" customFormat="1" ht="15.6">
      <c r="A2" s="250" t="s">
        <v>2038</v>
      </c>
      <c r="B2" s="251"/>
      <c r="C2" s="251"/>
      <c r="D2" s="251"/>
      <c r="E2" s="251"/>
      <c r="F2" s="251"/>
      <c r="G2" s="251"/>
      <c r="H2" s="251"/>
      <c r="I2" s="251"/>
      <c r="J2" s="251"/>
      <c r="K2" s="262" t="s">
        <v>2830</v>
      </c>
      <c r="L2" s="263"/>
      <c r="M2" s="263"/>
      <c r="N2" s="263"/>
      <c r="O2" s="263"/>
      <c r="P2" s="263"/>
      <c r="Q2" s="263"/>
      <c r="R2" s="263"/>
      <c r="S2" s="277" t="s">
        <v>2039</v>
      </c>
      <c r="T2" s="278"/>
      <c r="U2" s="278"/>
      <c r="V2" s="278"/>
      <c r="W2" s="292"/>
    </row>
    <row r="3" spans="1:24" s="247" customFormat="1" ht="15.6">
      <c r="A3" s="252" t="s">
        <v>2040</v>
      </c>
      <c r="B3" s="124" t="s">
        <v>1711</v>
      </c>
      <c r="C3" s="253"/>
      <c r="D3" s="253"/>
      <c r="E3" s="253"/>
      <c r="F3" s="253"/>
      <c r="G3" s="253"/>
      <c r="H3" s="253"/>
      <c r="I3" s="253"/>
      <c r="J3" s="253"/>
      <c r="K3" s="264" t="s">
        <v>2831</v>
      </c>
      <c r="L3" s="265" t="s">
        <v>2832</v>
      </c>
      <c r="M3" s="265" t="s">
        <v>2833</v>
      </c>
      <c r="N3" s="265" t="s">
        <v>2834</v>
      </c>
      <c r="O3" s="265" t="s">
        <v>2835</v>
      </c>
      <c r="P3" s="265" t="s">
        <v>2836</v>
      </c>
      <c r="Q3" s="265" t="s">
        <v>2837</v>
      </c>
      <c r="R3" s="279" t="s">
        <v>73</v>
      </c>
      <c r="S3" s="280" t="s">
        <v>2041</v>
      </c>
      <c r="T3" s="281" t="s">
        <v>2042</v>
      </c>
      <c r="U3" s="281"/>
      <c r="V3" s="293"/>
      <c r="W3" s="294"/>
    </row>
    <row r="4" spans="1:24" s="247" customFormat="1" ht="15.6">
      <c r="A4" s="254" t="s">
        <v>2042</v>
      </c>
      <c r="B4" s="10" t="s">
        <v>1712</v>
      </c>
      <c r="C4" s="253"/>
      <c r="D4" s="253"/>
      <c r="E4" s="253"/>
      <c r="F4" s="253"/>
      <c r="G4" s="253"/>
      <c r="H4" s="253"/>
      <c r="I4" s="253"/>
      <c r="J4" s="253"/>
      <c r="K4" s="266" t="s">
        <v>4149</v>
      </c>
      <c r="L4" s="267" t="e">
        <f>VLOOKUP(B3,[2]目录!#REF!,4,0)</f>
        <v>#REF!</v>
      </c>
      <c r="M4" s="282"/>
      <c r="N4" s="283"/>
      <c r="O4" s="269"/>
      <c r="P4" s="269"/>
      <c r="Q4" s="269"/>
      <c r="R4" s="284"/>
      <c r="S4" s="285" t="s">
        <v>2301</v>
      </c>
      <c r="T4" s="243" t="s">
        <v>1714</v>
      </c>
      <c r="U4" s="295"/>
      <c r="V4" s="255"/>
      <c r="W4" s="295"/>
    </row>
    <row r="5" spans="1:24" s="247" customFormat="1" ht="15.6">
      <c r="A5" s="254" t="s">
        <v>2041</v>
      </c>
      <c r="B5" s="255" t="s">
        <v>2043</v>
      </c>
      <c r="C5" s="253"/>
      <c r="D5" s="253"/>
      <c r="E5" s="253"/>
      <c r="F5" s="253"/>
      <c r="G5" s="253"/>
      <c r="H5" s="253"/>
      <c r="I5" s="253"/>
      <c r="J5" s="253"/>
      <c r="K5" s="268"/>
      <c r="L5" s="269"/>
      <c r="M5" s="269"/>
      <c r="N5" s="283"/>
      <c r="O5" s="269"/>
      <c r="P5" s="269"/>
      <c r="Q5" s="269"/>
      <c r="R5" s="284"/>
      <c r="S5" s="285"/>
      <c r="T5" s="243"/>
      <c r="U5" s="295"/>
      <c r="V5" s="255"/>
      <c r="W5" s="295"/>
    </row>
    <row r="6" spans="1:24" s="247" customFormat="1" ht="15.6">
      <c r="A6" s="254" t="s">
        <v>2044</v>
      </c>
      <c r="B6" s="256" t="s">
        <v>14426</v>
      </c>
      <c r="C6" s="253"/>
      <c r="D6" s="253"/>
      <c r="E6" s="253"/>
      <c r="F6" s="253"/>
      <c r="G6" s="253"/>
      <c r="H6" s="253"/>
      <c r="I6" s="253"/>
      <c r="J6" s="253"/>
      <c r="K6" s="268"/>
      <c r="L6" s="269"/>
      <c r="M6" s="269"/>
      <c r="N6" s="283"/>
      <c r="O6" s="269"/>
      <c r="P6" s="269"/>
      <c r="Q6" s="269"/>
      <c r="R6" s="284"/>
      <c r="S6" s="285"/>
      <c r="T6" s="124"/>
      <c r="U6" s="295"/>
      <c r="V6" s="255"/>
      <c r="W6" s="295"/>
    </row>
    <row r="7" spans="1:24" s="247" customFormat="1" ht="15.6">
      <c r="A7" s="254" t="s">
        <v>2046</v>
      </c>
      <c r="B7" s="257" t="s">
        <v>2047</v>
      </c>
      <c r="C7" s="253"/>
      <c r="D7" s="253"/>
      <c r="E7" s="253"/>
      <c r="F7" s="253"/>
      <c r="G7" s="253"/>
      <c r="H7" s="253"/>
      <c r="I7" s="253"/>
      <c r="J7" s="253"/>
      <c r="K7" s="268"/>
      <c r="L7" s="269"/>
      <c r="M7" s="269"/>
      <c r="N7" s="269"/>
      <c r="O7" s="269"/>
      <c r="P7" s="269"/>
      <c r="Q7" s="269"/>
      <c r="R7" s="284"/>
      <c r="S7" s="285"/>
      <c r="T7" s="286"/>
      <c r="U7" s="295"/>
      <c r="V7" s="255"/>
      <c r="W7" s="295"/>
    </row>
    <row r="8" spans="1:24" s="247" customFormat="1" ht="15.6">
      <c r="A8" s="254" t="s">
        <v>2048</v>
      </c>
      <c r="B8" s="255" t="s">
        <v>17779</v>
      </c>
      <c r="C8" s="253"/>
      <c r="D8" s="253"/>
      <c r="E8" s="253"/>
      <c r="F8" s="253"/>
      <c r="G8" s="253"/>
      <c r="H8" s="253"/>
      <c r="I8" s="253"/>
      <c r="J8" s="253"/>
      <c r="K8" s="268"/>
      <c r="L8" s="269"/>
      <c r="M8" s="269"/>
      <c r="N8" s="269"/>
      <c r="O8" s="269"/>
      <c r="P8" s="269"/>
      <c r="Q8" s="269"/>
      <c r="R8" s="284"/>
      <c r="S8" s="285"/>
      <c r="T8" s="286"/>
      <c r="U8" s="295"/>
      <c r="V8" s="255"/>
      <c r="W8" s="295"/>
    </row>
    <row r="9" spans="1:24" s="247" customFormat="1" ht="15.6">
      <c r="A9" s="254"/>
      <c r="B9" s="257"/>
      <c r="C9" s="253"/>
      <c r="D9" s="253"/>
      <c r="E9" s="253"/>
      <c r="F9" s="253"/>
      <c r="G9" s="253"/>
      <c r="H9" s="253"/>
      <c r="I9" s="253"/>
      <c r="J9" s="253"/>
      <c r="K9" s="270"/>
      <c r="L9" s="271"/>
      <c r="M9" s="271"/>
      <c r="N9" s="271"/>
      <c r="O9" s="271"/>
      <c r="P9" s="271"/>
      <c r="Q9" s="271"/>
      <c r="R9" s="287"/>
      <c r="S9" s="268"/>
      <c r="T9" s="269"/>
      <c r="U9" s="269"/>
      <c r="V9" s="284"/>
      <c r="W9" s="296"/>
    </row>
    <row r="10" spans="1:24" s="247" customFormat="1" ht="15.6">
      <c r="A10" s="250" t="s">
        <v>2049</v>
      </c>
      <c r="B10" s="251"/>
      <c r="C10" s="251"/>
      <c r="D10" s="251"/>
      <c r="E10" s="251"/>
      <c r="F10" s="251"/>
      <c r="G10" s="251"/>
      <c r="H10" s="251"/>
      <c r="I10" s="251"/>
      <c r="J10" s="251"/>
      <c r="K10" s="262" t="s">
        <v>2839</v>
      </c>
      <c r="L10" s="263"/>
      <c r="M10" s="263"/>
      <c r="N10" s="263"/>
      <c r="O10" s="263"/>
      <c r="P10" s="263"/>
      <c r="Q10" s="263"/>
      <c r="R10" s="263"/>
      <c r="S10" s="277" t="s">
        <v>2050</v>
      </c>
      <c r="T10" s="278"/>
      <c r="U10" s="278"/>
      <c r="V10" s="278"/>
      <c r="W10" s="292"/>
    </row>
    <row r="11" spans="1:24" s="247" customFormat="1" ht="15.6">
      <c r="A11" s="258" t="s">
        <v>49</v>
      </c>
      <c r="B11" s="259" t="s">
        <v>2051</v>
      </c>
      <c r="C11" s="259" t="s">
        <v>2052</v>
      </c>
      <c r="D11" s="259" t="s">
        <v>2053</v>
      </c>
      <c r="E11" s="259" t="s">
        <v>2054</v>
      </c>
      <c r="F11" s="259" t="s">
        <v>2055</v>
      </c>
      <c r="G11" s="259" t="s">
        <v>2056</v>
      </c>
      <c r="H11" s="259" t="s">
        <v>2057</v>
      </c>
      <c r="I11" s="259" t="s">
        <v>73</v>
      </c>
      <c r="J11" s="272" t="s">
        <v>2058</v>
      </c>
      <c r="K11" s="273" t="s">
        <v>2831</v>
      </c>
      <c r="L11" s="274" t="s">
        <v>2832</v>
      </c>
      <c r="M11" s="274" t="s">
        <v>2840</v>
      </c>
      <c r="N11" s="274" t="s">
        <v>2841</v>
      </c>
      <c r="O11" s="274" t="s">
        <v>2842</v>
      </c>
      <c r="P11" s="274" t="s">
        <v>2843</v>
      </c>
      <c r="Q11" s="274" t="s">
        <v>2844</v>
      </c>
      <c r="R11" s="288" t="s">
        <v>73</v>
      </c>
      <c r="S11" s="289" t="s">
        <v>2059</v>
      </c>
      <c r="T11" s="290" t="s">
        <v>2060</v>
      </c>
      <c r="U11" s="290" t="s">
        <v>2061</v>
      </c>
      <c r="V11" s="297" t="s">
        <v>2062</v>
      </c>
      <c r="W11" s="290" t="s">
        <v>2063</v>
      </c>
    </row>
    <row r="12" spans="1:24">
      <c r="A12" s="238">
        <v>1</v>
      </c>
      <c r="B12" s="239" t="s">
        <v>2304</v>
      </c>
      <c r="C12" s="239" t="s">
        <v>2670</v>
      </c>
      <c r="D12" s="239" t="s">
        <v>2078</v>
      </c>
      <c r="E12" s="246" t="s">
        <v>2079</v>
      </c>
      <c r="F12" s="239" t="s">
        <v>79</v>
      </c>
      <c r="G12" s="239"/>
      <c r="H12" s="239" t="s">
        <v>2702</v>
      </c>
      <c r="I12" s="239"/>
      <c r="J12" s="275" t="s">
        <v>2308</v>
      </c>
      <c r="K12" s="239"/>
      <c r="L12" s="239"/>
      <c r="M12" s="239"/>
      <c r="N12" s="239"/>
      <c r="O12" s="239"/>
      <c r="P12" s="239"/>
      <c r="Q12" s="239"/>
      <c r="R12" s="239"/>
      <c r="S12" s="239" t="s">
        <v>1714</v>
      </c>
      <c r="T12" s="239" t="s">
        <v>2064</v>
      </c>
      <c r="U12" s="239" t="s">
        <v>2671</v>
      </c>
      <c r="V12" s="239" t="s">
        <v>2272</v>
      </c>
      <c r="W12" s="239" t="s">
        <v>2849</v>
      </c>
      <c r="X12" s="579"/>
    </row>
    <row r="13" spans="1:24">
      <c r="A13" s="238">
        <v>2</v>
      </c>
      <c r="B13" s="239" t="s">
        <v>2369</v>
      </c>
      <c r="C13" s="239" t="s">
        <v>3434</v>
      </c>
      <c r="D13" s="239" t="s">
        <v>2803</v>
      </c>
      <c r="E13" s="239" t="s">
        <v>2804</v>
      </c>
      <c r="F13" s="239" t="s">
        <v>79</v>
      </c>
      <c r="G13" s="239"/>
      <c r="H13" s="239" t="s">
        <v>1605</v>
      </c>
      <c r="I13" s="239"/>
      <c r="J13" s="275" t="s">
        <v>2308</v>
      </c>
      <c r="K13" s="239"/>
      <c r="L13" s="239"/>
      <c r="M13" s="239"/>
      <c r="N13" s="239"/>
      <c r="O13" s="239"/>
      <c r="P13" s="239"/>
      <c r="Q13" s="239"/>
      <c r="R13" s="239"/>
      <c r="S13" s="239" t="s">
        <v>1714</v>
      </c>
      <c r="T13" s="239" t="s">
        <v>16352</v>
      </c>
      <c r="U13" s="239" t="s">
        <v>3434</v>
      </c>
      <c r="V13" s="239" t="s">
        <v>3898</v>
      </c>
      <c r="W13" s="239" t="s">
        <v>2849</v>
      </c>
      <c r="X13" s="579"/>
    </row>
    <row r="14" spans="1:24">
      <c r="A14" s="238">
        <v>3</v>
      </c>
      <c r="B14" s="239" t="s">
        <v>8359</v>
      </c>
      <c r="C14" s="239" t="s">
        <v>3438</v>
      </c>
      <c r="D14" s="239" t="s">
        <v>3921</v>
      </c>
      <c r="E14" s="239" t="s">
        <v>3922</v>
      </c>
      <c r="F14" s="239"/>
      <c r="G14" s="239"/>
      <c r="H14" s="239"/>
      <c r="I14" s="239"/>
      <c r="J14" s="275" t="s">
        <v>2308</v>
      </c>
      <c r="K14" s="239"/>
      <c r="L14" s="239"/>
      <c r="M14" s="239"/>
      <c r="N14" s="239"/>
      <c r="O14" s="239"/>
      <c r="P14" s="239"/>
      <c r="Q14" s="239"/>
      <c r="R14" s="239"/>
      <c r="S14" s="239" t="s">
        <v>1714</v>
      </c>
      <c r="T14" s="239" t="s">
        <v>8359</v>
      </c>
      <c r="U14" s="239" t="s">
        <v>3438</v>
      </c>
      <c r="V14" s="239" t="s">
        <v>2684</v>
      </c>
      <c r="W14" s="239" t="s">
        <v>2849</v>
      </c>
      <c r="X14" s="579"/>
    </row>
    <row r="15" spans="1:24">
      <c r="A15" s="238">
        <v>4</v>
      </c>
      <c r="B15" s="239" t="s">
        <v>14402</v>
      </c>
      <c r="C15" s="239" t="s">
        <v>16263</v>
      </c>
      <c r="D15" s="239" t="s">
        <v>3212</v>
      </c>
      <c r="E15" s="239" t="s">
        <v>2108</v>
      </c>
      <c r="F15" s="239"/>
      <c r="G15" s="239"/>
      <c r="H15" s="239"/>
      <c r="I15" s="239"/>
      <c r="J15" s="275" t="s">
        <v>2308</v>
      </c>
      <c r="K15" s="239"/>
      <c r="L15" s="239"/>
      <c r="M15" s="239"/>
      <c r="N15" s="239"/>
      <c r="O15" s="239"/>
      <c r="P15" s="239"/>
      <c r="Q15" s="239"/>
      <c r="R15" s="239"/>
      <c r="S15" s="239" t="s">
        <v>1714</v>
      </c>
      <c r="T15" s="239" t="s">
        <v>14402</v>
      </c>
      <c r="U15" s="239" t="s">
        <v>16263</v>
      </c>
      <c r="V15" s="239" t="s">
        <v>3898</v>
      </c>
      <c r="W15" s="239" t="s">
        <v>2849</v>
      </c>
      <c r="X15" s="579"/>
    </row>
    <row r="16" spans="1:24">
      <c r="A16" s="238">
        <v>5</v>
      </c>
      <c r="B16" s="239" t="s">
        <v>16274</v>
      </c>
      <c r="C16" s="239" t="s">
        <v>16275</v>
      </c>
      <c r="D16" s="239" t="s">
        <v>2100</v>
      </c>
      <c r="E16" s="239" t="s">
        <v>2101</v>
      </c>
      <c r="F16" s="239"/>
      <c r="G16" s="239"/>
      <c r="H16" s="239" t="s">
        <v>16356</v>
      </c>
      <c r="I16" s="239"/>
      <c r="J16" s="275" t="s">
        <v>2308</v>
      </c>
      <c r="K16" s="239"/>
      <c r="L16" s="239"/>
      <c r="M16" s="239"/>
      <c r="N16" s="239"/>
      <c r="O16" s="239"/>
      <c r="P16" s="239"/>
      <c r="Q16" s="239"/>
      <c r="R16" s="239"/>
      <c r="S16" s="239" t="s">
        <v>1714</v>
      </c>
      <c r="T16" s="239" t="s">
        <v>16274</v>
      </c>
      <c r="U16" s="239" t="s">
        <v>15485</v>
      </c>
      <c r="V16" s="239" t="s">
        <v>2100</v>
      </c>
      <c r="W16" s="239" t="s">
        <v>2849</v>
      </c>
      <c r="X16" s="579"/>
    </row>
    <row r="17" spans="1:23">
      <c r="A17" s="238">
        <v>6</v>
      </c>
      <c r="B17" s="239" t="s">
        <v>16277</v>
      </c>
      <c r="C17" s="239" t="s">
        <v>15483</v>
      </c>
      <c r="D17" s="239" t="s">
        <v>2278</v>
      </c>
      <c r="E17" s="239" t="s">
        <v>2827</v>
      </c>
      <c r="F17" s="239"/>
      <c r="G17" s="239"/>
      <c r="H17" s="239" t="s">
        <v>16278</v>
      </c>
      <c r="I17" s="239"/>
      <c r="J17" s="275" t="s">
        <v>2308</v>
      </c>
      <c r="K17" s="239"/>
      <c r="L17" s="239"/>
      <c r="M17" s="239"/>
      <c r="N17" s="239"/>
      <c r="O17" s="239"/>
      <c r="P17" s="239"/>
      <c r="Q17" s="239"/>
      <c r="R17" s="239"/>
      <c r="S17" s="239" t="s">
        <v>1714</v>
      </c>
      <c r="T17" s="239" t="s">
        <v>16277</v>
      </c>
      <c r="U17" s="239" t="s">
        <v>15483</v>
      </c>
      <c r="V17" s="239" t="s">
        <v>2278</v>
      </c>
      <c r="W17" s="239" t="s">
        <v>2849</v>
      </c>
    </row>
    <row r="18" spans="1:23">
      <c r="A18" s="238">
        <v>7</v>
      </c>
      <c r="B18" s="239" t="s">
        <v>16280</v>
      </c>
      <c r="C18" s="239" t="s">
        <v>16281</v>
      </c>
      <c r="D18" s="239" t="s">
        <v>2066</v>
      </c>
      <c r="E18" s="239" t="s">
        <v>2067</v>
      </c>
      <c r="F18" s="239"/>
      <c r="G18" s="239"/>
      <c r="H18" s="239" t="s">
        <v>16357</v>
      </c>
      <c r="I18" s="585"/>
      <c r="J18" s="275" t="s">
        <v>2308</v>
      </c>
      <c r="K18" s="239"/>
      <c r="L18" s="239"/>
      <c r="M18" s="239"/>
      <c r="N18" s="239"/>
      <c r="O18" s="239"/>
      <c r="P18" s="239"/>
      <c r="Q18" s="239"/>
      <c r="R18" s="239"/>
      <c r="S18" s="239" t="s">
        <v>1714</v>
      </c>
      <c r="T18" s="239" t="s">
        <v>16280</v>
      </c>
      <c r="U18" s="239" t="s">
        <v>15479</v>
      </c>
      <c r="V18" s="239" t="s">
        <v>2096</v>
      </c>
      <c r="W18" s="239" t="s">
        <v>2849</v>
      </c>
    </row>
    <row r="19" spans="1:23">
      <c r="A19" s="238">
        <v>8</v>
      </c>
      <c r="B19" s="239" t="s">
        <v>16282</v>
      </c>
      <c r="C19" s="239" t="s">
        <v>15481</v>
      </c>
      <c r="D19" s="239" t="s">
        <v>2066</v>
      </c>
      <c r="E19" s="239" t="s">
        <v>2067</v>
      </c>
      <c r="F19" s="239"/>
      <c r="G19" s="239"/>
      <c r="H19" s="239" t="s">
        <v>16358</v>
      </c>
      <c r="I19" s="585"/>
      <c r="J19" s="275" t="s">
        <v>2308</v>
      </c>
      <c r="K19" s="239"/>
      <c r="L19" s="239"/>
      <c r="M19" s="239"/>
      <c r="N19" s="239"/>
      <c r="O19" s="239"/>
      <c r="P19" s="239"/>
      <c r="Q19" s="239"/>
      <c r="R19" s="239"/>
      <c r="S19" s="239" t="s">
        <v>1714</v>
      </c>
      <c r="T19" s="239" t="s">
        <v>16282</v>
      </c>
      <c r="U19" s="239" t="s">
        <v>15481</v>
      </c>
      <c r="V19" s="239" t="s">
        <v>2066</v>
      </c>
      <c r="W19" s="239" t="s">
        <v>2849</v>
      </c>
    </row>
    <row r="20" spans="1:23">
      <c r="A20" s="238">
        <v>9</v>
      </c>
      <c r="B20" s="239" t="s">
        <v>17780</v>
      </c>
      <c r="C20" s="239" t="s">
        <v>16834</v>
      </c>
      <c r="D20" s="239" t="s">
        <v>2096</v>
      </c>
      <c r="E20" s="239" t="s">
        <v>2097</v>
      </c>
      <c r="F20" s="239"/>
      <c r="G20" s="239"/>
      <c r="H20" s="239" t="s">
        <v>16365</v>
      </c>
      <c r="I20" s="239"/>
      <c r="J20" s="275" t="s">
        <v>2308</v>
      </c>
      <c r="K20" s="239"/>
      <c r="L20" s="239"/>
      <c r="M20" s="239"/>
      <c r="N20" s="239"/>
      <c r="O20" s="239"/>
      <c r="P20" s="239"/>
      <c r="Q20" s="239"/>
      <c r="R20" s="239"/>
      <c r="S20" s="239" t="s">
        <v>1714</v>
      </c>
      <c r="T20" s="239" t="s">
        <v>16364</v>
      </c>
      <c r="U20" s="239" t="s">
        <v>16264</v>
      </c>
      <c r="V20" s="239" t="s">
        <v>2096</v>
      </c>
      <c r="W20" s="239" t="s">
        <v>2849</v>
      </c>
    </row>
    <row r="21" spans="1:23">
      <c r="A21" s="638">
        <v>10</v>
      </c>
      <c r="B21" s="239" t="s">
        <v>1993</v>
      </c>
      <c r="C21" s="239" t="s">
        <v>16264</v>
      </c>
      <c r="D21" s="239" t="s">
        <v>4757</v>
      </c>
      <c r="E21" s="239" t="s">
        <v>4758</v>
      </c>
      <c r="F21" s="301"/>
      <c r="G21" s="239"/>
      <c r="H21" s="239" t="s">
        <v>2755</v>
      </c>
      <c r="I21" s="301"/>
      <c r="J21" s="306" t="s">
        <v>2308</v>
      </c>
      <c r="K21" s="239"/>
      <c r="L21" s="239"/>
      <c r="M21" s="239"/>
      <c r="N21" s="239"/>
      <c r="O21" s="239"/>
      <c r="P21" s="239"/>
      <c r="Q21" s="239"/>
      <c r="R21" s="239"/>
      <c r="S21" s="239" t="s">
        <v>1714</v>
      </c>
      <c r="T21" s="239" t="s">
        <v>16353</v>
      </c>
      <c r="U21" s="239" t="s">
        <v>4164</v>
      </c>
      <c r="V21" s="239" t="s">
        <v>2066</v>
      </c>
      <c r="W21" s="239" t="s">
        <v>2849</v>
      </c>
    </row>
    <row r="22" spans="1:23">
      <c r="A22" s="638">
        <v>11</v>
      </c>
      <c r="B22" s="239" t="s">
        <v>16289</v>
      </c>
      <c r="C22" s="239" t="s">
        <v>16291</v>
      </c>
      <c r="D22" s="239" t="s">
        <v>10569</v>
      </c>
      <c r="E22" s="239" t="s">
        <v>2827</v>
      </c>
      <c r="F22" s="301"/>
      <c r="G22" s="239"/>
      <c r="H22" s="239" t="s">
        <v>16292</v>
      </c>
      <c r="I22" s="301"/>
      <c r="J22" s="306" t="s">
        <v>2308</v>
      </c>
      <c r="K22" s="629"/>
      <c r="L22" s="301"/>
      <c r="M22" s="301"/>
      <c r="N22" s="301"/>
      <c r="O22" s="301"/>
      <c r="P22" s="301"/>
      <c r="Q22" s="301"/>
      <c r="R22" s="301"/>
      <c r="S22" s="301" t="s">
        <v>1714</v>
      </c>
      <c r="T22" s="301" t="s">
        <v>16361</v>
      </c>
      <c r="U22" s="301" t="s">
        <v>16290</v>
      </c>
      <c r="V22" s="301" t="s">
        <v>2278</v>
      </c>
      <c r="W22" s="301" t="s">
        <v>2849</v>
      </c>
    </row>
    <row r="23" spans="1:23">
      <c r="A23" s="238">
        <v>12</v>
      </c>
      <c r="B23" s="239" t="s">
        <v>16293</v>
      </c>
      <c r="C23" s="239" t="s">
        <v>16295</v>
      </c>
      <c r="D23" s="239" t="s">
        <v>2681</v>
      </c>
      <c r="E23" s="239" t="s">
        <v>3291</v>
      </c>
      <c r="F23" s="239"/>
      <c r="G23" s="239"/>
      <c r="H23" s="239"/>
      <c r="I23" s="239"/>
      <c r="J23" s="275" t="s">
        <v>2308</v>
      </c>
      <c r="K23" s="239"/>
      <c r="L23" s="239"/>
      <c r="M23" s="239"/>
      <c r="N23" s="239"/>
      <c r="O23" s="239"/>
      <c r="P23" s="239"/>
      <c r="Q23" s="239"/>
      <c r="R23" s="239"/>
      <c r="S23" s="239" t="s">
        <v>1714</v>
      </c>
      <c r="T23" s="239" t="s">
        <v>8360</v>
      </c>
      <c r="U23" s="239" t="s">
        <v>16294</v>
      </c>
      <c r="V23" s="239" t="s">
        <v>2681</v>
      </c>
      <c r="W23" s="239" t="s">
        <v>2849</v>
      </c>
    </row>
    <row r="24" spans="1:23">
      <c r="A24" s="638">
        <v>13</v>
      </c>
      <c r="B24" s="239" t="s">
        <v>16276</v>
      </c>
      <c r="C24" s="239" t="s">
        <v>4681</v>
      </c>
      <c r="D24" s="239" t="s">
        <v>2803</v>
      </c>
      <c r="E24" s="239" t="s">
        <v>2804</v>
      </c>
      <c r="F24" s="301"/>
      <c r="G24" s="239"/>
      <c r="H24" s="239"/>
      <c r="I24" s="301"/>
      <c r="J24" s="275" t="s">
        <v>2308</v>
      </c>
      <c r="K24" s="239"/>
      <c r="L24" s="239"/>
      <c r="M24" s="239"/>
      <c r="N24" s="239"/>
      <c r="O24" s="239"/>
      <c r="P24" s="239"/>
      <c r="Q24" s="239"/>
      <c r="R24" s="239"/>
      <c r="S24" s="239" t="s">
        <v>1714</v>
      </c>
      <c r="T24" s="239" t="s">
        <v>16276</v>
      </c>
      <c r="U24" s="239" t="s">
        <v>4681</v>
      </c>
      <c r="V24" s="239" t="s">
        <v>2100</v>
      </c>
      <c r="W24" s="239" t="s">
        <v>2849</v>
      </c>
    </row>
    <row r="25" spans="1:23">
      <c r="A25" s="238">
        <v>14</v>
      </c>
      <c r="B25" s="239" t="s">
        <v>16310</v>
      </c>
      <c r="C25" s="239" t="s">
        <v>16312</v>
      </c>
      <c r="D25" s="239" t="s">
        <v>3513</v>
      </c>
      <c r="E25" s="239" t="s">
        <v>2108</v>
      </c>
      <c r="F25" s="239"/>
      <c r="G25" s="239"/>
      <c r="H25" s="239"/>
      <c r="I25" s="239"/>
      <c r="J25" s="623" t="s">
        <v>2308</v>
      </c>
      <c r="K25" s="239"/>
      <c r="L25" s="239"/>
      <c r="M25" s="239"/>
      <c r="N25" s="239"/>
      <c r="O25" s="239"/>
      <c r="P25" s="239"/>
      <c r="Q25" s="239"/>
      <c r="R25" s="239"/>
      <c r="S25" s="239" t="s">
        <v>1714</v>
      </c>
      <c r="T25" s="239" t="s">
        <v>16310</v>
      </c>
      <c r="U25" s="239" t="s">
        <v>16311</v>
      </c>
      <c r="V25" s="239" t="s">
        <v>2085</v>
      </c>
      <c r="W25" s="239" t="s">
        <v>2849</v>
      </c>
    </row>
    <row r="26" spans="1:23">
      <c r="A26" s="238">
        <v>15</v>
      </c>
      <c r="B26" s="239" t="s">
        <v>16283</v>
      </c>
      <c r="C26" s="239" t="s">
        <v>16285</v>
      </c>
      <c r="D26" s="239" t="s">
        <v>2278</v>
      </c>
      <c r="E26" s="239" t="s">
        <v>2827</v>
      </c>
      <c r="F26" s="239"/>
      <c r="G26" s="239"/>
      <c r="H26" s="239" t="s">
        <v>16359</v>
      </c>
      <c r="I26" s="239"/>
      <c r="J26" s="623" t="s">
        <v>2308</v>
      </c>
      <c r="K26" s="239"/>
      <c r="L26" s="239"/>
      <c r="M26" s="239"/>
      <c r="N26" s="239"/>
      <c r="O26" s="239"/>
      <c r="P26" s="239"/>
      <c r="Q26" s="239"/>
      <c r="R26" s="239"/>
      <c r="S26" s="239" t="s">
        <v>1714</v>
      </c>
      <c r="T26" s="239" t="s">
        <v>16283</v>
      </c>
      <c r="U26" s="239" t="s">
        <v>16284</v>
      </c>
      <c r="V26" s="239" t="s">
        <v>2278</v>
      </c>
      <c r="W26" s="239" t="s">
        <v>2849</v>
      </c>
    </row>
    <row r="27" spans="1:23">
      <c r="A27" s="238">
        <v>16</v>
      </c>
      <c r="B27" s="239" t="s">
        <v>16286</v>
      </c>
      <c r="C27" s="239" t="s">
        <v>16288</v>
      </c>
      <c r="D27" s="239" t="s">
        <v>2278</v>
      </c>
      <c r="E27" s="239" t="s">
        <v>2827</v>
      </c>
      <c r="F27" s="239"/>
      <c r="G27" s="239"/>
      <c r="H27" s="239" t="s">
        <v>16360</v>
      </c>
      <c r="I27" s="239"/>
      <c r="J27" s="623" t="s">
        <v>2308</v>
      </c>
      <c r="K27" s="239"/>
      <c r="L27" s="239"/>
      <c r="M27" s="239"/>
      <c r="N27" s="239"/>
      <c r="O27" s="239"/>
      <c r="P27" s="239"/>
      <c r="Q27" s="239"/>
      <c r="R27" s="239"/>
      <c r="S27" s="239" t="s">
        <v>1714</v>
      </c>
      <c r="T27" s="239" t="s">
        <v>16286</v>
      </c>
      <c r="U27" s="239" t="s">
        <v>16287</v>
      </c>
      <c r="V27" s="239" t="s">
        <v>2278</v>
      </c>
      <c r="W27" s="239" t="s">
        <v>2849</v>
      </c>
    </row>
    <row r="28" spans="1:23">
      <c r="A28" s="238">
        <v>17</v>
      </c>
      <c r="B28" s="239" t="s">
        <v>17687</v>
      </c>
      <c r="C28" s="239" t="s">
        <v>17452</v>
      </c>
      <c r="D28" s="239" t="s">
        <v>2096</v>
      </c>
      <c r="E28" s="239" t="s">
        <v>2097</v>
      </c>
      <c r="F28" s="239"/>
      <c r="G28" s="239"/>
      <c r="H28" s="239" t="s">
        <v>17440</v>
      </c>
      <c r="I28" s="239"/>
      <c r="J28" s="623" t="s">
        <v>2308</v>
      </c>
      <c r="K28" s="239"/>
      <c r="L28" s="239"/>
      <c r="M28" s="239"/>
      <c r="N28" s="239"/>
      <c r="O28" s="239"/>
      <c r="P28" s="239"/>
      <c r="Q28" s="239"/>
      <c r="R28" s="239"/>
      <c r="S28" s="239" t="s">
        <v>1714</v>
      </c>
      <c r="T28" s="239" t="s">
        <v>17711</v>
      </c>
      <c r="U28" s="239" t="s">
        <v>17453</v>
      </c>
      <c r="V28" s="239" t="s">
        <v>2096</v>
      </c>
      <c r="W28" s="239" t="s">
        <v>2849</v>
      </c>
    </row>
    <row r="29" spans="1:23">
      <c r="A29" s="238">
        <v>18</v>
      </c>
      <c r="B29" s="239" t="s">
        <v>17781</v>
      </c>
      <c r="C29" s="239" t="s">
        <v>17782</v>
      </c>
      <c r="D29" s="239" t="s">
        <v>2085</v>
      </c>
      <c r="E29" s="239" t="s">
        <v>2085</v>
      </c>
      <c r="F29" s="591"/>
      <c r="G29" s="239"/>
      <c r="H29" s="239"/>
      <c r="I29" s="240" t="s">
        <v>17783</v>
      </c>
      <c r="J29" s="623" t="s">
        <v>2308</v>
      </c>
      <c r="K29" s="591"/>
      <c r="L29" s="591"/>
      <c r="M29" s="591"/>
      <c r="N29" s="591"/>
      <c r="O29" s="591"/>
      <c r="P29" s="591"/>
      <c r="Q29" s="591"/>
      <c r="R29" s="591"/>
      <c r="S29" s="243" t="s">
        <v>1714</v>
      </c>
      <c r="T29" s="243" t="s">
        <v>17784</v>
      </c>
      <c r="U29" s="243" t="s">
        <v>17785</v>
      </c>
      <c r="V29" s="243" t="s">
        <v>2085</v>
      </c>
      <c r="W29" s="243" t="s">
        <v>2849</v>
      </c>
    </row>
    <row r="30" spans="1:23">
      <c r="A30" s="238">
        <v>19</v>
      </c>
      <c r="B30" s="239" t="s">
        <v>17786</v>
      </c>
      <c r="C30" s="239" t="s">
        <v>17787</v>
      </c>
      <c r="D30" s="239" t="s">
        <v>2088</v>
      </c>
      <c r="E30" s="239" t="s">
        <v>2089</v>
      </c>
      <c r="F30" s="591"/>
      <c r="G30" s="239" t="s">
        <v>2702</v>
      </c>
      <c r="H30" s="239"/>
      <c r="I30" s="591"/>
      <c r="J30" s="623" t="s">
        <v>2308</v>
      </c>
      <c r="S30" s="239" t="s">
        <v>1714</v>
      </c>
      <c r="T30" s="243" t="s">
        <v>17788</v>
      </c>
      <c r="U30" s="243" t="s">
        <v>17789</v>
      </c>
      <c r="V30" s="243" t="s">
        <v>2088</v>
      </c>
      <c r="W30" s="243" t="s">
        <v>2849</v>
      </c>
    </row>
    <row r="31" spans="1:23">
      <c r="A31" s="238">
        <v>20</v>
      </c>
      <c r="B31" s="239" t="s">
        <v>16307</v>
      </c>
      <c r="C31" s="239" t="s">
        <v>16309</v>
      </c>
      <c r="D31" s="239" t="s">
        <v>3513</v>
      </c>
      <c r="E31" s="239" t="s">
        <v>2108</v>
      </c>
      <c r="F31" s="591"/>
      <c r="G31" s="239" t="s">
        <v>2711</v>
      </c>
      <c r="H31" s="591"/>
      <c r="I31" s="591"/>
      <c r="J31" s="623" t="s">
        <v>2308</v>
      </c>
      <c r="S31" s="243" t="s">
        <v>1714</v>
      </c>
      <c r="T31" s="243" t="s">
        <v>17770</v>
      </c>
      <c r="U31" s="243" t="s">
        <v>17771</v>
      </c>
      <c r="V31" s="243" t="s">
        <v>2085</v>
      </c>
      <c r="W31" s="243" t="s">
        <v>2849</v>
      </c>
    </row>
    <row r="32" spans="1:23">
      <c r="A32" s="238">
        <v>21</v>
      </c>
      <c r="B32" s="239" t="s">
        <v>17747</v>
      </c>
      <c r="C32" s="239" t="s">
        <v>17748</v>
      </c>
      <c r="D32" s="239" t="s">
        <v>3215</v>
      </c>
      <c r="E32" s="261" t="s">
        <v>2111</v>
      </c>
      <c r="F32" s="591"/>
      <c r="G32" s="239" t="s">
        <v>2622</v>
      </c>
      <c r="H32" s="591"/>
      <c r="I32" s="591"/>
      <c r="J32" s="623" t="s">
        <v>2308</v>
      </c>
      <c r="S32" s="239" t="s">
        <v>1714</v>
      </c>
      <c r="T32" s="243" t="s">
        <v>17747</v>
      </c>
      <c r="U32" s="243" t="s">
        <v>17344</v>
      </c>
      <c r="V32" s="243" t="s">
        <v>2084</v>
      </c>
      <c r="W32" s="246" t="s">
        <v>17207</v>
      </c>
    </row>
    <row r="33" spans="1:23">
      <c r="A33" s="238">
        <v>22</v>
      </c>
      <c r="B33" s="239" t="s">
        <v>17752</v>
      </c>
      <c r="C33" s="239" t="s">
        <v>17753</v>
      </c>
      <c r="D33" s="239" t="s">
        <v>3215</v>
      </c>
      <c r="E33" s="261" t="s">
        <v>2111</v>
      </c>
      <c r="F33" s="588"/>
      <c r="G33" s="301" t="s">
        <v>2622</v>
      </c>
      <c r="H33" s="588"/>
      <c r="I33" s="588"/>
      <c r="J33" s="630" t="s">
        <v>2308</v>
      </c>
      <c r="S33" s="243" t="s">
        <v>1714</v>
      </c>
      <c r="T33" s="243" t="s">
        <v>17772</v>
      </c>
      <c r="U33" s="243" t="s">
        <v>17756</v>
      </c>
      <c r="V33" s="243" t="s">
        <v>2084</v>
      </c>
      <c r="W33" s="246" t="s">
        <v>17207</v>
      </c>
    </row>
    <row r="34" spans="1:23" ht="14.4">
      <c r="A34" s="238">
        <v>23</v>
      </c>
      <c r="B34" s="239" t="s">
        <v>17758</v>
      </c>
      <c r="C34" s="239" t="s">
        <v>17773</v>
      </c>
      <c r="D34" s="239" t="s">
        <v>3215</v>
      </c>
      <c r="E34" s="261" t="s">
        <v>2111</v>
      </c>
      <c r="F34" s="636"/>
      <c r="G34" s="139" t="s">
        <v>2622</v>
      </c>
      <c r="H34" s="585"/>
      <c r="I34" s="239"/>
      <c r="J34" s="238" t="s">
        <v>142</v>
      </c>
      <c r="S34" s="239"/>
      <c r="T34" s="239"/>
      <c r="U34" s="239"/>
      <c r="V34" s="239"/>
      <c r="W34" s="246"/>
    </row>
    <row r="35" spans="1:23" ht="14.4">
      <c r="A35" s="238">
        <v>24</v>
      </c>
      <c r="B35" s="239" t="s">
        <v>17760</v>
      </c>
      <c r="C35" s="239" t="s">
        <v>17774</v>
      </c>
      <c r="D35" s="239" t="s">
        <v>3215</v>
      </c>
      <c r="E35" s="261" t="s">
        <v>2111</v>
      </c>
      <c r="F35" s="636"/>
      <c r="G35" s="139" t="s">
        <v>2622</v>
      </c>
      <c r="H35" s="585"/>
      <c r="I35" s="239"/>
      <c r="J35" s="638" t="s">
        <v>142</v>
      </c>
      <c r="S35" s="239"/>
      <c r="T35" s="239"/>
      <c r="U35" s="239"/>
      <c r="V35" s="239"/>
      <c r="W35" s="246"/>
    </row>
    <row r="36" spans="1:23">
      <c r="A36" s="238">
        <v>25</v>
      </c>
      <c r="B36" s="239" t="s">
        <v>17775</v>
      </c>
      <c r="C36" s="239" t="s">
        <v>17790</v>
      </c>
      <c r="D36" s="239" t="s">
        <v>3215</v>
      </c>
      <c r="E36" s="261" t="s">
        <v>2111</v>
      </c>
      <c r="F36" s="591"/>
      <c r="G36" s="239" t="s">
        <v>2622</v>
      </c>
      <c r="H36" s="591"/>
      <c r="I36" s="639"/>
      <c r="J36" s="275" t="s">
        <v>2308</v>
      </c>
      <c r="S36" s="243" t="s">
        <v>1714</v>
      </c>
      <c r="T36" s="243" t="s">
        <v>17777</v>
      </c>
      <c r="U36" s="243" t="s">
        <v>17778</v>
      </c>
      <c r="V36" s="243" t="s">
        <v>2084</v>
      </c>
      <c r="W36" s="246" t="s">
        <v>17207</v>
      </c>
    </row>
  </sheetData>
  <phoneticPr fontId="5" type="noConversion"/>
  <dataValidations count="4">
    <dataValidation type="list" allowBlank="1" showInputMessage="1" showErrorMessage="1" sqref="B6" xr:uid="{00000000-0002-0000-0C01-000000000000}">
      <formula1>"Mi: Minute,H: Hour,D: Daily,W: Weekly,M: Monthly,Y: Yearly"</formula1>
    </dataValidation>
    <dataValidation type="list" allowBlank="1" showInputMessage="1" showErrorMessage="1" sqref="B7 B9 K7:K9" xr:uid="{00000000-0002-0000-0C01-000001000000}">
      <formula1>"替换,追加"</formula1>
    </dataValidation>
    <dataValidation type="list" allowBlank="1" showInputMessage="1" showErrorMessage="1" sqref="J36 J12:J33" xr:uid="{00000000-0002-0000-0C01-000002000000}">
      <formula1>"匹配,基线特有,本地扩充,废弃"</formula1>
    </dataValidation>
    <dataValidation type="list" allowBlank="1" showInputMessage="1" showErrorMessage="1" sqref="N4:N6" xr:uid="{00000000-0002-0000-0C01-000003000000}">
      <formula1>"left join,inner join,union,union all"</formula1>
    </dataValidation>
  </dataValidations>
  <hyperlinks>
    <hyperlink ref="A1" location="目录!A1" display="返回" xr:uid="{00000000-0004-0000-0C01-000000000000}"/>
  </hyperlinks>
  <pageMargins left="0.75" right="0.75" top="1" bottom="1" header="0.51180555555555596" footer="0.51180555555555596"/>
  <pageSetup paperSize="9" orientation="portrait"/>
  <legacyDrawing r:id="rId1"/>
</worksheet>
</file>

<file path=xl/worksheets/sheet2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AB39"/>
  <sheetViews>
    <sheetView topLeftCell="A11" workbookViewId="0">
      <selection activeCell="G24" sqref="G24"/>
    </sheetView>
  </sheetViews>
  <sheetFormatPr defaultColWidth="9" defaultRowHeight="13.8"/>
  <cols>
    <col min="1" max="1" width="9" style="215"/>
    <col min="2" max="2" width="17.44140625" style="215" customWidth="1"/>
    <col min="3" max="3" width="18" style="215" customWidth="1"/>
    <col min="4" max="4" width="15.21875" style="215" customWidth="1"/>
    <col min="5" max="5" width="12.109375" style="215" customWidth="1"/>
    <col min="6" max="9" width="9" style="215"/>
    <col min="10" max="10" width="11.33203125" style="215" customWidth="1"/>
    <col min="11" max="18" width="9" style="215" hidden="1" customWidth="1"/>
    <col min="19" max="19" width="25.21875" style="215" customWidth="1"/>
    <col min="20" max="20" width="13.77734375" style="215" customWidth="1"/>
    <col min="21" max="21" width="20.21875" style="215" customWidth="1"/>
    <col min="22" max="22" width="13.109375" style="215" customWidth="1"/>
    <col min="23" max="23" width="11.33203125" style="215" customWidth="1"/>
    <col min="24" max="24" width="21.6640625" style="215" customWidth="1"/>
    <col min="25" max="25" width="16.33203125" style="215" customWidth="1"/>
    <col min="26" max="26" width="12.88671875" style="215" customWidth="1"/>
    <col min="27" max="16384" width="9" style="215"/>
  </cols>
  <sheetData>
    <row r="1" spans="1:28" s="247" customFormat="1" ht="15.6">
      <c r="A1" s="2" t="s">
        <v>2037</v>
      </c>
      <c r="B1" s="249"/>
      <c r="C1" s="249"/>
      <c r="D1" s="249"/>
      <c r="E1" s="249"/>
      <c r="F1" s="249"/>
      <c r="G1" s="249"/>
      <c r="H1" s="249"/>
      <c r="I1" s="249"/>
      <c r="J1" s="249"/>
      <c r="K1" s="249"/>
      <c r="L1" s="249"/>
      <c r="M1" s="249"/>
      <c r="N1" s="249"/>
      <c r="O1" s="249"/>
      <c r="P1" s="249"/>
      <c r="Q1" s="249"/>
      <c r="R1" s="249"/>
      <c r="S1" s="276"/>
      <c r="T1" s="276"/>
      <c r="U1" s="276"/>
      <c r="V1" s="276"/>
      <c r="W1" s="276"/>
    </row>
    <row r="2" spans="1:28" s="247" customFormat="1" ht="15.6">
      <c r="A2" s="250" t="s">
        <v>2038</v>
      </c>
      <c r="B2" s="251"/>
      <c r="C2" s="251"/>
      <c r="D2" s="251"/>
      <c r="E2" s="251"/>
      <c r="F2" s="251"/>
      <c r="G2" s="251"/>
      <c r="H2" s="251"/>
      <c r="I2" s="251"/>
      <c r="J2" s="251"/>
      <c r="K2" s="262" t="s">
        <v>2830</v>
      </c>
      <c r="L2" s="263"/>
      <c r="M2" s="263"/>
      <c r="N2" s="263"/>
      <c r="O2" s="263"/>
      <c r="P2" s="263"/>
      <c r="Q2" s="263"/>
      <c r="R2" s="263"/>
      <c r="S2" s="277" t="s">
        <v>2039</v>
      </c>
      <c r="T2" s="278"/>
      <c r="U2" s="278"/>
      <c r="V2" s="278"/>
      <c r="W2" s="292"/>
      <c r="X2" s="53" t="s">
        <v>2039</v>
      </c>
      <c r="Y2" s="54"/>
      <c r="Z2" s="54"/>
      <c r="AA2" s="54"/>
      <c r="AB2" s="55"/>
    </row>
    <row r="3" spans="1:28" s="247" customFormat="1" ht="15.6">
      <c r="A3" s="252" t="s">
        <v>2040</v>
      </c>
      <c r="B3" s="124" t="s">
        <v>1717</v>
      </c>
      <c r="C3" s="253"/>
      <c r="D3" s="253"/>
      <c r="E3" s="253"/>
      <c r="F3" s="253"/>
      <c r="G3" s="253"/>
      <c r="H3" s="253"/>
      <c r="I3" s="253"/>
      <c r="J3" s="253"/>
      <c r="K3" s="264" t="s">
        <v>2831</v>
      </c>
      <c r="L3" s="265" t="s">
        <v>2832</v>
      </c>
      <c r="M3" s="265" t="s">
        <v>2833</v>
      </c>
      <c r="N3" s="265" t="s">
        <v>2834</v>
      </c>
      <c r="O3" s="265" t="s">
        <v>2835</v>
      </c>
      <c r="P3" s="265" t="s">
        <v>2836</v>
      </c>
      <c r="Q3" s="265" t="s">
        <v>2837</v>
      </c>
      <c r="R3" s="279" t="s">
        <v>73</v>
      </c>
      <c r="S3" s="280" t="s">
        <v>2041</v>
      </c>
      <c r="T3" s="281" t="s">
        <v>2042</v>
      </c>
      <c r="U3" s="281"/>
      <c r="V3" s="293"/>
      <c r="W3" s="294"/>
      <c r="X3" s="57" t="s">
        <v>2041</v>
      </c>
      <c r="Y3" s="58" t="s">
        <v>2042</v>
      </c>
      <c r="Z3" s="58"/>
      <c r="AA3" s="59"/>
      <c r="AB3" s="60"/>
    </row>
    <row r="4" spans="1:28" s="247" customFormat="1" ht="15.6">
      <c r="A4" s="254" t="s">
        <v>2042</v>
      </c>
      <c r="B4" s="10" t="s">
        <v>1718</v>
      </c>
      <c r="C4" s="253"/>
      <c r="D4" s="253"/>
      <c r="E4" s="253"/>
      <c r="F4" s="253"/>
      <c r="G4" s="253"/>
      <c r="H4" s="253"/>
      <c r="I4" s="253"/>
      <c r="J4" s="253"/>
      <c r="K4" s="266" t="s">
        <v>4149</v>
      </c>
      <c r="L4" s="267" t="e">
        <f>VLOOKUP(B3,[2]目录!#REF!,4,0)</f>
        <v>#REF!</v>
      </c>
      <c r="M4" s="282"/>
      <c r="N4" s="283"/>
      <c r="O4" s="269"/>
      <c r="P4" s="269"/>
      <c r="Q4" s="269"/>
      <c r="R4" s="284"/>
      <c r="S4" s="285" t="s">
        <v>2301</v>
      </c>
      <c r="T4" s="243" t="s">
        <v>17791</v>
      </c>
      <c r="U4" s="295"/>
      <c r="V4" s="255"/>
      <c r="W4" s="295"/>
      <c r="X4" s="62" t="s">
        <v>2301</v>
      </c>
      <c r="Y4" s="243" t="s">
        <v>17792</v>
      </c>
      <c r="Z4" s="63"/>
      <c r="AA4" s="11"/>
      <c r="AB4" s="63"/>
    </row>
    <row r="5" spans="1:28" s="247" customFormat="1" ht="15.6">
      <c r="A5" s="254" t="s">
        <v>2041</v>
      </c>
      <c r="B5" s="255" t="s">
        <v>2043</v>
      </c>
      <c r="C5" s="253"/>
      <c r="D5" s="253"/>
      <c r="E5" s="253"/>
      <c r="F5" s="253"/>
      <c r="G5" s="253"/>
      <c r="H5" s="253"/>
      <c r="I5" s="253"/>
      <c r="J5" s="253"/>
      <c r="K5" s="268"/>
      <c r="L5" s="269"/>
      <c r="M5" s="269"/>
      <c r="N5" s="283"/>
      <c r="O5" s="269"/>
      <c r="P5" s="269"/>
      <c r="Q5" s="269"/>
      <c r="R5" s="284"/>
      <c r="S5" s="285"/>
      <c r="T5" s="243"/>
      <c r="U5" s="295"/>
      <c r="V5" s="255"/>
      <c r="W5" s="295"/>
      <c r="X5" s="62"/>
      <c r="Y5" s="243"/>
      <c r="Z5" s="63"/>
      <c r="AA5" s="11"/>
      <c r="AB5" s="63"/>
    </row>
    <row r="6" spans="1:28" s="247" customFormat="1" ht="15.6">
      <c r="A6" s="254" t="s">
        <v>2044</v>
      </c>
      <c r="B6" s="256" t="s">
        <v>10776</v>
      </c>
      <c r="C6" s="253"/>
      <c r="D6" s="253"/>
      <c r="E6" s="253"/>
      <c r="F6" s="253"/>
      <c r="G6" s="253"/>
      <c r="H6" s="253"/>
      <c r="I6" s="253"/>
      <c r="J6" s="253"/>
      <c r="K6" s="268"/>
      <c r="L6" s="269"/>
      <c r="M6" s="269"/>
      <c r="N6" s="283"/>
      <c r="O6" s="269"/>
      <c r="P6" s="269"/>
      <c r="Q6" s="269"/>
      <c r="R6" s="284"/>
      <c r="S6" s="285"/>
      <c r="T6" s="124"/>
      <c r="U6" s="295"/>
      <c r="V6" s="255"/>
      <c r="W6" s="295"/>
      <c r="X6" s="62"/>
      <c r="Y6" s="124"/>
      <c r="Z6" s="63"/>
      <c r="AA6" s="11"/>
      <c r="AB6" s="63"/>
    </row>
    <row r="7" spans="1:28" s="247" customFormat="1" ht="15.6">
      <c r="A7" s="254" t="s">
        <v>2046</v>
      </c>
      <c r="B7" s="257" t="s">
        <v>2047</v>
      </c>
      <c r="C7" s="253"/>
      <c r="D7" s="253"/>
      <c r="E7" s="253"/>
      <c r="F7" s="253"/>
      <c r="G7" s="253"/>
      <c r="H7" s="253"/>
      <c r="I7" s="253"/>
      <c r="J7" s="253"/>
      <c r="K7" s="268"/>
      <c r="L7" s="269"/>
      <c r="M7" s="269"/>
      <c r="N7" s="269"/>
      <c r="O7" s="269"/>
      <c r="P7" s="269"/>
      <c r="Q7" s="269"/>
      <c r="R7" s="284"/>
      <c r="S7" s="285"/>
      <c r="T7" s="286"/>
      <c r="U7" s="295"/>
      <c r="V7" s="255"/>
      <c r="W7" s="295"/>
      <c r="X7" s="62"/>
      <c r="Y7" s="65"/>
      <c r="Z7" s="63"/>
      <c r="AA7" s="11"/>
      <c r="AB7" s="63"/>
    </row>
    <row r="8" spans="1:28" s="247" customFormat="1" ht="36" customHeight="1">
      <c r="A8" s="254" t="s">
        <v>2048</v>
      </c>
      <c r="B8" s="2034" t="s">
        <v>17779</v>
      </c>
      <c r="C8" s="2035"/>
      <c r="D8" s="2035"/>
      <c r="E8" s="2035"/>
      <c r="F8" s="2035"/>
      <c r="G8" s="2035"/>
      <c r="H8" s="2035"/>
      <c r="I8" s="2035"/>
      <c r="J8" s="2036"/>
      <c r="K8" s="268"/>
      <c r="L8" s="269"/>
      <c r="M8" s="269"/>
      <c r="N8" s="269"/>
      <c r="O8" s="269"/>
      <c r="P8" s="269"/>
      <c r="Q8" s="269"/>
      <c r="R8" s="284"/>
      <c r="S8" s="285"/>
      <c r="T8" s="286"/>
      <c r="U8" s="295"/>
      <c r="V8" s="255"/>
      <c r="W8" s="295"/>
      <c r="X8" s="62"/>
      <c r="Y8" s="65"/>
      <c r="Z8" s="63"/>
      <c r="AA8" s="11"/>
      <c r="AB8" s="63"/>
    </row>
    <row r="9" spans="1:28" s="247" customFormat="1" ht="15.6">
      <c r="A9" s="254"/>
      <c r="B9" s="257"/>
      <c r="C9" s="253"/>
      <c r="D9" s="253"/>
      <c r="E9" s="253"/>
      <c r="F9" s="253"/>
      <c r="G9" s="253"/>
      <c r="H9" s="253"/>
      <c r="I9" s="253"/>
      <c r="J9" s="253"/>
      <c r="K9" s="270"/>
      <c r="L9" s="271"/>
      <c r="M9" s="271"/>
      <c r="N9" s="271"/>
      <c r="O9" s="271"/>
      <c r="P9" s="271"/>
      <c r="Q9" s="271"/>
      <c r="R9" s="287"/>
      <c r="S9" s="268"/>
      <c r="T9" s="269"/>
      <c r="U9" s="269"/>
      <c r="V9" s="284"/>
      <c r="W9" s="296"/>
      <c r="X9" s="43"/>
      <c r="Y9" s="42"/>
      <c r="Z9" s="42"/>
      <c r="AA9" s="61"/>
      <c r="AB9" s="67"/>
    </row>
    <row r="10" spans="1:28" s="247" customFormat="1" ht="15.6">
      <c r="A10" s="250" t="s">
        <v>2049</v>
      </c>
      <c r="B10" s="251"/>
      <c r="C10" s="251"/>
      <c r="D10" s="251"/>
      <c r="E10" s="251"/>
      <c r="F10" s="251"/>
      <c r="G10" s="251"/>
      <c r="H10" s="251"/>
      <c r="I10" s="251"/>
      <c r="J10" s="251"/>
      <c r="K10" s="262" t="s">
        <v>2839</v>
      </c>
      <c r="L10" s="263"/>
      <c r="M10" s="263"/>
      <c r="N10" s="263"/>
      <c r="O10" s="263"/>
      <c r="P10" s="263"/>
      <c r="Q10" s="263"/>
      <c r="R10" s="263"/>
      <c r="S10" s="277" t="s">
        <v>2050</v>
      </c>
      <c r="T10" s="278"/>
      <c r="U10" s="278"/>
      <c r="V10" s="278"/>
      <c r="W10" s="292"/>
      <c r="X10" s="53" t="s">
        <v>2050</v>
      </c>
      <c r="Y10" s="54"/>
      <c r="Z10" s="54"/>
      <c r="AA10" s="54"/>
      <c r="AB10" s="55"/>
    </row>
    <row r="11" spans="1:28" s="247" customFormat="1" ht="15.6">
      <c r="A11" s="258" t="s">
        <v>49</v>
      </c>
      <c r="B11" s="259" t="s">
        <v>2051</v>
      </c>
      <c r="C11" s="259" t="s">
        <v>2052</v>
      </c>
      <c r="D11" s="259" t="s">
        <v>2053</v>
      </c>
      <c r="E11" s="259" t="s">
        <v>2054</v>
      </c>
      <c r="F11" s="259" t="s">
        <v>2055</v>
      </c>
      <c r="G11" s="259" t="s">
        <v>2056</v>
      </c>
      <c r="H11" s="259" t="s">
        <v>2057</v>
      </c>
      <c r="I11" s="259" t="s">
        <v>73</v>
      </c>
      <c r="J11" s="272" t="s">
        <v>2058</v>
      </c>
      <c r="K11" s="273" t="s">
        <v>2831</v>
      </c>
      <c r="L11" s="274" t="s">
        <v>2832</v>
      </c>
      <c r="M11" s="274" t="s">
        <v>2840</v>
      </c>
      <c r="N11" s="274" t="s">
        <v>2841</v>
      </c>
      <c r="O11" s="274" t="s">
        <v>2842</v>
      </c>
      <c r="P11" s="274" t="s">
        <v>2843</v>
      </c>
      <c r="Q11" s="274" t="s">
        <v>2844</v>
      </c>
      <c r="R11" s="288" t="s">
        <v>73</v>
      </c>
      <c r="S11" s="289" t="s">
        <v>2059</v>
      </c>
      <c r="T11" s="290" t="s">
        <v>17793</v>
      </c>
      <c r="U11" s="290" t="s">
        <v>2061</v>
      </c>
      <c r="V11" s="297" t="s">
        <v>2062</v>
      </c>
      <c r="W11" s="290" t="s">
        <v>2063</v>
      </c>
      <c r="X11" s="69" t="s">
        <v>2059</v>
      </c>
      <c r="Y11" s="70" t="s">
        <v>2060</v>
      </c>
      <c r="Z11" s="70" t="s">
        <v>2061</v>
      </c>
      <c r="AA11" s="71" t="s">
        <v>2062</v>
      </c>
      <c r="AB11" s="70" t="s">
        <v>2063</v>
      </c>
    </row>
    <row r="12" spans="1:28">
      <c r="A12" s="238">
        <v>1</v>
      </c>
      <c r="B12" s="239" t="s">
        <v>2064</v>
      </c>
      <c r="C12" s="239" t="s">
        <v>2065</v>
      </c>
      <c r="D12" s="239" t="s">
        <v>2066</v>
      </c>
      <c r="E12" s="246" t="s">
        <v>2067</v>
      </c>
      <c r="F12" s="239" t="s">
        <v>79</v>
      </c>
      <c r="G12" s="239" t="s">
        <v>2702</v>
      </c>
      <c r="H12" s="239"/>
      <c r="I12" s="239"/>
      <c r="J12" s="275" t="s">
        <v>2308</v>
      </c>
      <c r="K12" s="239"/>
      <c r="L12" s="239"/>
      <c r="M12" s="239"/>
      <c r="N12" s="239"/>
      <c r="O12" s="239"/>
      <c r="P12" s="239"/>
      <c r="Q12" s="239"/>
      <c r="R12" s="239"/>
      <c r="S12" s="239" t="s">
        <v>17791</v>
      </c>
      <c r="T12" s="239" t="s">
        <v>2064</v>
      </c>
      <c r="U12" s="239" t="s">
        <v>2753</v>
      </c>
      <c r="V12" s="239" t="s">
        <v>2754</v>
      </c>
      <c r="W12" s="239" t="s">
        <v>2849</v>
      </c>
      <c r="X12" s="243" t="s">
        <v>17792</v>
      </c>
      <c r="Y12" s="239" t="s">
        <v>2064</v>
      </c>
      <c r="Z12" s="239" t="s">
        <v>2753</v>
      </c>
      <c r="AA12" s="239" t="s">
        <v>2084</v>
      </c>
      <c r="AB12" s="239" t="s">
        <v>2849</v>
      </c>
    </row>
    <row r="13" spans="1:28">
      <c r="A13" s="238">
        <v>2</v>
      </c>
      <c r="B13" s="239" t="s">
        <v>2369</v>
      </c>
      <c r="C13" s="239" t="s">
        <v>3434</v>
      </c>
      <c r="D13" s="239" t="s">
        <v>2803</v>
      </c>
      <c r="E13" s="239" t="s">
        <v>2804</v>
      </c>
      <c r="F13" s="239" t="s">
        <v>79</v>
      </c>
      <c r="G13" s="239" t="s">
        <v>2702</v>
      </c>
      <c r="H13" s="239" t="s">
        <v>1605</v>
      </c>
      <c r="I13" s="239"/>
      <c r="J13" s="275" t="s">
        <v>2308</v>
      </c>
      <c r="K13" s="239"/>
      <c r="L13" s="239"/>
      <c r="M13" s="239"/>
      <c r="N13" s="239"/>
      <c r="O13" s="239"/>
      <c r="P13" s="239"/>
      <c r="Q13" s="239"/>
      <c r="R13" s="239"/>
      <c r="S13" s="239" t="s">
        <v>17791</v>
      </c>
      <c r="T13" s="239" t="s">
        <v>16352</v>
      </c>
      <c r="U13" s="239" t="s">
        <v>3434</v>
      </c>
      <c r="V13" s="239" t="s">
        <v>3898</v>
      </c>
      <c r="W13" s="239" t="s">
        <v>2849</v>
      </c>
      <c r="X13" s="243" t="s">
        <v>17792</v>
      </c>
      <c r="Y13" s="239" t="s">
        <v>16352</v>
      </c>
      <c r="Z13" s="239" t="s">
        <v>3434</v>
      </c>
      <c r="AA13" s="239" t="s">
        <v>3898</v>
      </c>
      <c r="AB13" s="239" t="s">
        <v>2849</v>
      </c>
    </row>
    <row r="14" spans="1:28">
      <c r="A14" s="238">
        <v>3</v>
      </c>
      <c r="B14" s="239" t="s">
        <v>8359</v>
      </c>
      <c r="C14" s="239" t="s">
        <v>3438</v>
      </c>
      <c r="D14" s="239" t="s">
        <v>3921</v>
      </c>
      <c r="E14" s="239" t="s">
        <v>3922</v>
      </c>
      <c r="F14" s="239"/>
      <c r="G14" s="239" t="s">
        <v>2702</v>
      </c>
      <c r="H14" s="239"/>
      <c r="I14" s="239"/>
      <c r="J14" s="275" t="s">
        <v>2308</v>
      </c>
      <c r="K14" s="239"/>
      <c r="L14" s="239"/>
      <c r="M14" s="239"/>
      <c r="N14" s="239"/>
      <c r="O14" s="239"/>
      <c r="P14" s="239"/>
      <c r="Q14" s="239"/>
      <c r="R14" s="239"/>
      <c r="S14" s="239" t="s">
        <v>17791</v>
      </c>
      <c r="T14" s="239" t="s">
        <v>8359</v>
      </c>
      <c r="U14" s="239" t="s">
        <v>3438</v>
      </c>
      <c r="V14" s="239" t="s">
        <v>2684</v>
      </c>
      <c r="W14" s="239" t="s">
        <v>2849</v>
      </c>
      <c r="X14" s="243" t="s">
        <v>17792</v>
      </c>
      <c r="Y14" s="239" t="s">
        <v>8359</v>
      </c>
      <c r="Z14" s="239" t="s">
        <v>3438</v>
      </c>
      <c r="AA14" s="239" t="s">
        <v>2684</v>
      </c>
      <c r="AB14" s="239" t="s">
        <v>2849</v>
      </c>
    </row>
    <row r="15" spans="1:28">
      <c r="A15" s="238">
        <v>4</v>
      </c>
      <c r="B15" s="239" t="s">
        <v>14402</v>
      </c>
      <c r="C15" s="239" t="s">
        <v>16263</v>
      </c>
      <c r="D15" s="239" t="s">
        <v>3212</v>
      </c>
      <c r="E15" s="239" t="s">
        <v>2108</v>
      </c>
      <c r="F15" s="239"/>
      <c r="G15" s="239" t="s">
        <v>2702</v>
      </c>
      <c r="H15" s="239"/>
      <c r="I15" s="239"/>
      <c r="J15" s="275" t="s">
        <v>2308</v>
      </c>
      <c r="K15" s="239"/>
      <c r="L15" s="239"/>
      <c r="M15" s="239"/>
      <c r="N15" s="239"/>
      <c r="O15" s="239"/>
      <c r="P15" s="239"/>
      <c r="Q15" s="239"/>
      <c r="R15" s="239"/>
      <c r="S15" s="239" t="s">
        <v>17791</v>
      </c>
      <c r="T15" s="239" t="s">
        <v>14402</v>
      </c>
      <c r="U15" s="239" t="s">
        <v>16263</v>
      </c>
      <c r="V15" s="239" t="s">
        <v>3898</v>
      </c>
      <c r="W15" s="239" t="s">
        <v>2849</v>
      </c>
      <c r="X15" s="243" t="s">
        <v>17792</v>
      </c>
      <c r="Y15" s="239" t="s">
        <v>14402</v>
      </c>
      <c r="Z15" s="239" t="s">
        <v>16263</v>
      </c>
      <c r="AA15" s="239" t="s">
        <v>3898</v>
      </c>
      <c r="AB15" s="239" t="s">
        <v>2849</v>
      </c>
    </row>
    <row r="16" spans="1:28">
      <c r="A16" s="238">
        <v>5</v>
      </c>
      <c r="B16" s="239" t="s">
        <v>16274</v>
      </c>
      <c r="C16" s="239" t="s">
        <v>16275</v>
      </c>
      <c r="D16" s="239" t="s">
        <v>2100</v>
      </c>
      <c r="E16" s="239" t="s">
        <v>2101</v>
      </c>
      <c r="F16" s="239"/>
      <c r="G16" s="239" t="s">
        <v>2702</v>
      </c>
      <c r="H16" s="239" t="s">
        <v>16356</v>
      </c>
      <c r="I16" s="239"/>
      <c r="J16" s="275" t="s">
        <v>2308</v>
      </c>
      <c r="K16" s="239"/>
      <c r="L16" s="239"/>
      <c r="M16" s="239"/>
      <c r="N16" s="239"/>
      <c r="O16" s="239"/>
      <c r="P16" s="239"/>
      <c r="Q16" s="239"/>
      <c r="R16" s="239"/>
      <c r="S16" s="239" t="s">
        <v>17791</v>
      </c>
      <c r="T16" s="239" t="s">
        <v>16274</v>
      </c>
      <c r="U16" s="239" t="s">
        <v>15485</v>
      </c>
      <c r="V16" s="239" t="s">
        <v>2100</v>
      </c>
      <c r="W16" s="239" t="s">
        <v>2849</v>
      </c>
      <c r="X16" s="243" t="s">
        <v>17792</v>
      </c>
      <c r="Y16" s="239" t="s">
        <v>16274</v>
      </c>
      <c r="Z16" s="239" t="s">
        <v>15485</v>
      </c>
      <c r="AA16" s="239" t="s">
        <v>2100</v>
      </c>
      <c r="AB16" s="239" t="s">
        <v>2849</v>
      </c>
    </row>
    <row r="17" spans="1:28">
      <c r="A17" s="238">
        <v>6</v>
      </c>
      <c r="B17" s="239" t="s">
        <v>16277</v>
      </c>
      <c r="C17" s="239" t="s">
        <v>15483</v>
      </c>
      <c r="D17" s="239" t="s">
        <v>2278</v>
      </c>
      <c r="E17" s="239" t="s">
        <v>2827</v>
      </c>
      <c r="F17" s="239"/>
      <c r="G17" s="239" t="s">
        <v>2702</v>
      </c>
      <c r="H17" s="239" t="s">
        <v>16278</v>
      </c>
      <c r="I17" s="239"/>
      <c r="J17" s="275" t="s">
        <v>2308</v>
      </c>
      <c r="K17" s="239"/>
      <c r="L17" s="239"/>
      <c r="M17" s="239"/>
      <c r="N17" s="239"/>
      <c r="O17" s="239"/>
      <c r="P17" s="239"/>
      <c r="Q17" s="239"/>
      <c r="R17" s="239"/>
      <c r="S17" s="239" t="s">
        <v>17791</v>
      </c>
      <c r="T17" s="239" t="s">
        <v>16277</v>
      </c>
      <c r="U17" s="239" t="s">
        <v>15483</v>
      </c>
      <c r="V17" s="239" t="s">
        <v>2278</v>
      </c>
      <c r="W17" s="239" t="s">
        <v>2849</v>
      </c>
      <c r="X17" s="243" t="s">
        <v>17792</v>
      </c>
      <c r="Y17" s="239" t="s">
        <v>16277</v>
      </c>
      <c r="Z17" s="239" t="s">
        <v>15483</v>
      </c>
      <c r="AA17" s="239" t="s">
        <v>2278</v>
      </c>
      <c r="AB17" s="239" t="s">
        <v>2849</v>
      </c>
    </row>
    <row r="18" spans="1:28">
      <c r="A18" s="238">
        <v>7</v>
      </c>
      <c r="B18" s="239" t="s">
        <v>16280</v>
      </c>
      <c r="C18" s="239" t="s">
        <v>16281</v>
      </c>
      <c r="D18" s="239" t="s">
        <v>2066</v>
      </c>
      <c r="E18" s="239" t="s">
        <v>2067</v>
      </c>
      <c r="F18" s="239"/>
      <c r="G18" s="239" t="s">
        <v>2702</v>
      </c>
      <c r="H18" s="239" t="s">
        <v>16357</v>
      </c>
      <c r="I18" s="239"/>
      <c r="J18" s="275" t="s">
        <v>2308</v>
      </c>
      <c r="K18" s="239"/>
      <c r="L18" s="239"/>
      <c r="M18" s="239"/>
      <c r="N18" s="239"/>
      <c r="O18" s="239"/>
      <c r="P18" s="239"/>
      <c r="Q18" s="239"/>
      <c r="R18" s="239"/>
      <c r="S18" s="239" t="s">
        <v>17791</v>
      </c>
      <c r="T18" s="239" t="s">
        <v>16280</v>
      </c>
      <c r="U18" s="239" t="s">
        <v>15479</v>
      </c>
      <c r="V18" s="239" t="s">
        <v>2096</v>
      </c>
      <c r="W18" s="239" t="s">
        <v>2849</v>
      </c>
      <c r="X18" s="243" t="s">
        <v>17792</v>
      </c>
      <c r="Y18" s="239" t="s">
        <v>16280</v>
      </c>
      <c r="Z18" s="239" t="s">
        <v>15479</v>
      </c>
      <c r="AA18" s="239" t="s">
        <v>2096</v>
      </c>
      <c r="AB18" s="239" t="s">
        <v>2849</v>
      </c>
    </row>
    <row r="19" spans="1:28">
      <c r="A19" s="238">
        <v>8</v>
      </c>
      <c r="B19" s="239" t="s">
        <v>16282</v>
      </c>
      <c r="C19" s="239" t="s">
        <v>15481</v>
      </c>
      <c r="D19" s="239" t="s">
        <v>2066</v>
      </c>
      <c r="E19" s="239" t="s">
        <v>2067</v>
      </c>
      <c r="F19" s="239"/>
      <c r="G19" s="239" t="s">
        <v>2702</v>
      </c>
      <c r="H19" s="239" t="s">
        <v>16358</v>
      </c>
      <c r="I19" s="239"/>
      <c r="J19" s="275" t="s">
        <v>2308</v>
      </c>
      <c r="K19" s="239"/>
      <c r="L19" s="239"/>
      <c r="M19" s="239"/>
      <c r="N19" s="239"/>
      <c r="O19" s="239"/>
      <c r="P19" s="239"/>
      <c r="Q19" s="239"/>
      <c r="R19" s="239"/>
      <c r="S19" s="239" t="s">
        <v>17791</v>
      </c>
      <c r="T19" s="239" t="s">
        <v>16282</v>
      </c>
      <c r="U19" s="239" t="s">
        <v>15481</v>
      </c>
      <c r="V19" s="239" t="s">
        <v>2066</v>
      </c>
      <c r="W19" s="239" t="s">
        <v>2849</v>
      </c>
      <c r="X19" s="243" t="s">
        <v>17792</v>
      </c>
      <c r="Y19" s="239" t="s">
        <v>16282</v>
      </c>
      <c r="Z19" s="239" t="s">
        <v>15481</v>
      </c>
      <c r="AA19" s="239" t="s">
        <v>2066</v>
      </c>
      <c r="AB19" s="239" t="s">
        <v>2849</v>
      </c>
    </row>
    <row r="20" spans="1:28">
      <c r="A20" s="238">
        <v>9</v>
      </c>
      <c r="B20" s="239" t="s">
        <v>17780</v>
      </c>
      <c r="C20" s="239" t="s">
        <v>16834</v>
      </c>
      <c r="D20" s="239" t="s">
        <v>2096</v>
      </c>
      <c r="E20" s="239" t="s">
        <v>2097</v>
      </c>
      <c r="F20" s="239"/>
      <c r="G20" s="239" t="s">
        <v>2702</v>
      </c>
      <c r="H20" s="239"/>
      <c r="I20" s="239"/>
      <c r="J20" s="275" t="s">
        <v>2308</v>
      </c>
      <c r="K20" s="239"/>
      <c r="L20" s="239"/>
      <c r="M20" s="239"/>
      <c r="N20" s="239"/>
      <c r="O20" s="239"/>
      <c r="P20" s="239"/>
      <c r="Q20" s="239"/>
      <c r="R20" s="239"/>
      <c r="S20" s="239" t="s">
        <v>17791</v>
      </c>
      <c r="T20" s="239" t="s">
        <v>16364</v>
      </c>
      <c r="U20" s="239" t="s">
        <v>16264</v>
      </c>
      <c r="V20" s="239" t="s">
        <v>2096</v>
      </c>
      <c r="W20" s="239" t="s">
        <v>2849</v>
      </c>
      <c r="X20" s="243" t="s">
        <v>17792</v>
      </c>
      <c r="Y20" s="239" t="s">
        <v>16364</v>
      </c>
      <c r="Z20" s="239" t="s">
        <v>16264</v>
      </c>
      <c r="AA20" s="239" t="s">
        <v>2096</v>
      </c>
      <c r="AB20" s="239" t="s">
        <v>2849</v>
      </c>
    </row>
    <row r="21" spans="1:28">
      <c r="A21" s="238">
        <v>10</v>
      </c>
      <c r="B21" s="239" t="s">
        <v>1993</v>
      </c>
      <c r="C21" s="239" t="s">
        <v>16264</v>
      </c>
      <c r="D21" s="239" t="s">
        <v>4757</v>
      </c>
      <c r="E21" s="239" t="s">
        <v>4758</v>
      </c>
      <c r="F21" s="239"/>
      <c r="G21" s="239" t="s">
        <v>2702</v>
      </c>
      <c r="H21" s="239" t="s">
        <v>2755</v>
      </c>
      <c r="I21" s="239"/>
      <c r="J21" s="275" t="s">
        <v>2308</v>
      </c>
      <c r="K21" s="239"/>
      <c r="L21" s="239"/>
      <c r="M21" s="239"/>
      <c r="N21" s="239"/>
      <c r="O21" s="239"/>
      <c r="P21" s="239"/>
      <c r="Q21" s="239"/>
      <c r="R21" s="239"/>
      <c r="S21" s="239" t="s">
        <v>17791</v>
      </c>
      <c r="T21" s="239" t="s">
        <v>16353</v>
      </c>
      <c r="U21" s="239" t="s">
        <v>4164</v>
      </c>
      <c r="V21" s="239" t="s">
        <v>2066</v>
      </c>
      <c r="W21" s="239" t="s">
        <v>2849</v>
      </c>
      <c r="X21" s="243" t="s">
        <v>17792</v>
      </c>
      <c r="Y21" s="239" t="s">
        <v>16353</v>
      </c>
      <c r="Z21" s="239" t="s">
        <v>4164</v>
      </c>
      <c r="AA21" s="239" t="s">
        <v>2066</v>
      </c>
      <c r="AB21" s="239" t="s">
        <v>2849</v>
      </c>
    </row>
    <row r="22" spans="1:28">
      <c r="A22" s="238">
        <v>11</v>
      </c>
      <c r="B22" s="239" t="s">
        <v>16289</v>
      </c>
      <c r="C22" s="239" t="s">
        <v>16291</v>
      </c>
      <c r="D22" s="239" t="s">
        <v>10569</v>
      </c>
      <c r="E22" s="239" t="s">
        <v>2827</v>
      </c>
      <c r="F22" s="239"/>
      <c r="G22" s="239" t="s">
        <v>2702</v>
      </c>
      <c r="H22" s="239" t="s">
        <v>16292</v>
      </c>
      <c r="I22" s="239"/>
      <c r="J22" s="275" t="s">
        <v>2308</v>
      </c>
      <c r="K22" s="239"/>
      <c r="L22" s="239"/>
      <c r="M22" s="239"/>
      <c r="N22" s="239"/>
      <c r="O22" s="239"/>
      <c r="P22" s="239"/>
      <c r="Q22" s="239"/>
      <c r="R22" s="239"/>
      <c r="S22" s="239" t="s">
        <v>17791</v>
      </c>
      <c r="T22" s="239" t="s">
        <v>16361</v>
      </c>
      <c r="U22" s="239" t="s">
        <v>16290</v>
      </c>
      <c r="V22" s="239" t="s">
        <v>2278</v>
      </c>
      <c r="W22" s="239" t="s">
        <v>2849</v>
      </c>
      <c r="X22" s="243" t="s">
        <v>17792</v>
      </c>
      <c r="Y22" s="239" t="s">
        <v>16361</v>
      </c>
      <c r="Z22" s="240" t="s">
        <v>16290</v>
      </c>
      <c r="AA22" s="240" t="s">
        <v>2278</v>
      </c>
      <c r="AB22" s="239" t="s">
        <v>2849</v>
      </c>
    </row>
    <row r="23" spans="1:28">
      <c r="A23" s="238">
        <v>12</v>
      </c>
      <c r="B23" s="239" t="s">
        <v>16293</v>
      </c>
      <c r="C23" s="239" t="s">
        <v>16295</v>
      </c>
      <c r="D23" s="239" t="s">
        <v>2681</v>
      </c>
      <c r="E23" s="239" t="s">
        <v>3291</v>
      </c>
      <c r="F23" s="239"/>
      <c r="G23" s="239" t="s">
        <v>2702</v>
      </c>
      <c r="H23" s="239"/>
      <c r="I23" s="239"/>
      <c r="J23" s="275" t="s">
        <v>2308</v>
      </c>
      <c r="K23" s="239"/>
      <c r="L23" s="239"/>
      <c r="M23" s="239"/>
      <c r="N23" s="239"/>
      <c r="O23" s="239"/>
      <c r="P23" s="239"/>
      <c r="Q23" s="239"/>
      <c r="R23" s="239"/>
      <c r="S23" s="239" t="s">
        <v>17791</v>
      </c>
      <c r="T23" s="239" t="s">
        <v>8360</v>
      </c>
      <c r="U23" s="239" t="s">
        <v>16294</v>
      </c>
      <c r="V23" s="239" t="s">
        <v>2681</v>
      </c>
      <c r="W23" s="239" t="s">
        <v>2849</v>
      </c>
      <c r="X23" s="243" t="s">
        <v>17792</v>
      </c>
      <c r="Y23" s="239" t="s">
        <v>8360</v>
      </c>
      <c r="Z23" s="240" t="s">
        <v>16294</v>
      </c>
      <c r="AA23" s="240" t="s">
        <v>2681</v>
      </c>
      <c r="AB23" s="239" t="s">
        <v>2849</v>
      </c>
    </row>
    <row r="24" spans="1:28">
      <c r="A24" s="238">
        <v>13</v>
      </c>
      <c r="B24" s="239" t="s">
        <v>16276</v>
      </c>
      <c r="C24" s="239" t="s">
        <v>4681</v>
      </c>
      <c r="D24" s="239" t="s">
        <v>2803</v>
      </c>
      <c r="E24" s="239" t="s">
        <v>2804</v>
      </c>
      <c r="F24" s="239"/>
      <c r="G24" s="239" t="s">
        <v>2702</v>
      </c>
      <c r="H24" s="239"/>
      <c r="I24" s="239"/>
      <c r="J24" s="275" t="s">
        <v>2308</v>
      </c>
      <c r="K24" s="239"/>
      <c r="L24" s="239"/>
      <c r="M24" s="239"/>
      <c r="N24" s="239"/>
      <c r="O24" s="239"/>
      <c r="P24" s="239"/>
      <c r="Q24" s="239"/>
      <c r="R24" s="239"/>
      <c r="S24" s="239" t="s">
        <v>17791</v>
      </c>
      <c r="T24" s="239" t="s">
        <v>16276</v>
      </c>
      <c r="U24" s="239" t="s">
        <v>4681</v>
      </c>
      <c r="V24" s="239" t="s">
        <v>2100</v>
      </c>
      <c r="W24" s="239" t="s">
        <v>2849</v>
      </c>
      <c r="X24" s="243" t="s">
        <v>17792</v>
      </c>
      <c r="Y24" s="239" t="s">
        <v>16276</v>
      </c>
      <c r="Z24" s="240" t="s">
        <v>4681</v>
      </c>
      <c r="AA24" s="240" t="s">
        <v>2100</v>
      </c>
      <c r="AB24" s="239" t="s">
        <v>2849</v>
      </c>
    </row>
    <row r="25" spans="1:28">
      <c r="A25" s="238">
        <v>14</v>
      </c>
      <c r="B25" s="239" t="s">
        <v>16310</v>
      </c>
      <c r="C25" s="239" t="s">
        <v>16312</v>
      </c>
      <c r="D25" s="239" t="s">
        <v>3513</v>
      </c>
      <c r="E25" s="239" t="s">
        <v>2108</v>
      </c>
      <c r="F25" s="239"/>
      <c r="G25" s="239" t="s">
        <v>2702</v>
      </c>
      <c r="H25" s="239"/>
      <c r="I25" s="239"/>
      <c r="J25" s="275" t="s">
        <v>2308</v>
      </c>
      <c r="K25" s="239"/>
      <c r="L25" s="239"/>
      <c r="M25" s="239"/>
      <c r="N25" s="239"/>
      <c r="O25" s="239"/>
      <c r="P25" s="239"/>
      <c r="Q25" s="239"/>
      <c r="R25" s="239"/>
      <c r="S25" s="239" t="s">
        <v>17791</v>
      </c>
      <c r="T25" s="239" t="s">
        <v>16310</v>
      </c>
      <c r="U25" s="239" t="s">
        <v>16311</v>
      </c>
      <c r="V25" s="239" t="s">
        <v>2085</v>
      </c>
      <c r="W25" s="239" t="s">
        <v>2849</v>
      </c>
      <c r="X25" s="243" t="s">
        <v>17792</v>
      </c>
      <c r="Y25" s="239" t="s">
        <v>16310</v>
      </c>
      <c r="Z25" s="240" t="s">
        <v>16311</v>
      </c>
      <c r="AA25" s="240" t="s">
        <v>2084</v>
      </c>
      <c r="AB25" s="239" t="s">
        <v>2849</v>
      </c>
    </row>
    <row r="26" spans="1:28">
      <c r="A26" s="238">
        <v>15</v>
      </c>
      <c r="B26" s="239" t="s">
        <v>16283</v>
      </c>
      <c r="C26" s="239" t="s">
        <v>16285</v>
      </c>
      <c r="D26" s="239" t="s">
        <v>2278</v>
      </c>
      <c r="E26" s="239" t="s">
        <v>2827</v>
      </c>
      <c r="F26" s="239"/>
      <c r="G26" s="239" t="s">
        <v>2702</v>
      </c>
      <c r="H26" s="239" t="s">
        <v>16359</v>
      </c>
      <c r="I26" s="239"/>
      <c r="J26" s="275" t="s">
        <v>2308</v>
      </c>
      <c r="K26" s="239"/>
      <c r="L26" s="239"/>
      <c r="M26" s="239"/>
      <c r="N26" s="239"/>
      <c r="O26" s="239"/>
      <c r="P26" s="239"/>
      <c r="Q26" s="239"/>
      <c r="R26" s="239"/>
      <c r="S26" s="239" t="s">
        <v>17791</v>
      </c>
      <c r="T26" s="239" t="s">
        <v>16283</v>
      </c>
      <c r="U26" s="239" t="s">
        <v>16284</v>
      </c>
      <c r="V26" s="239" t="s">
        <v>2278</v>
      </c>
      <c r="W26" s="239" t="s">
        <v>2849</v>
      </c>
      <c r="X26" s="243" t="s">
        <v>17792</v>
      </c>
      <c r="Y26" s="239" t="s">
        <v>16283</v>
      </c>
      <c r="Z26" s="240" t="s">
        <v>16284</v>
      </c>
      <c r="AA26" s="240" t="s">
        <v>2278</v>
      </c>
      <c r="AB26" s="239" t="s">
        <v>2849</v>
      </c>
    </row>
    <row r="27" spans="1:28">
      <c r="A27" s="238">
        <v>16</v>
      </c>
      <c r="B27" s="239" t="s">
        <v>16286</v>
      </c>
      <c r="C27" s="239" t="s">
        <v>16288</v>
      </c>
      <c r="D27" s="239" t="s">
        <v>2278</v>
      </c>
      <c r="E27" s="239" t="s">
        <v>2827</v>
      </c>
      <c r="F27" s="240"/>
      <c r="G27" s="239" t="s">
        <v>2702</v>
      </c>
      <c r="H27" s="239" t="s">
        <v>16360</v>
      </c>
      <c r="I27" s="240"/>
      <c r="J27" s="275" t="s">
        <v>2308</v>
      </c>
      <c r="K27" s="239"/>
      <c r="L27" s="239"/>
      <c r="M27" s="239"/>
      <c r="N27" s="239"/>
      <c r="O27" s="239"/>
      <c r="P27" s="239"/>
      <c r="Q27" s="239"/>
      <c r="R27" s="239"/>
      <c r="S27" s="239" t="s">
        <v>17791</v>
      </c>
      <c r="T27" s="239" t="s">
        <v>16286</v>
      </c>
      <c r="U27" s="240" t="s">
        <v>16287</v>
      </c>
      <c r="V27" s="240" t="s">
        <v>2278</v>
      </c>
      <c r="W27" s="239" t="s">
        <v>2849</v>
      </c>
      <c r="X27" s="243" t="s">
        <v>17792</v>
      </c>
      <c r="Y27" s="239" t="s">
        <v>16286</v>
      </c>
      <c r="Z27" s="240" t="s">
        <v>16287</v>
      </c>
      <c r="AA27" s="240" t="s">
        <v>2278</v>
      </c>
      <c r="AB27" s="239" t="s">
        <v>2849</v>
      </c>
    </row>
    <row r="28" spans="1:28">
      <c r="A28" s="238">
        <v>17</v>
      </c>
      <c r="B28" s="239" t="s">
        <v>17687</v>
      </c>
      <c r="C28" s="239" t="s">
        <v>17452</v>
      </c>
      <c r="D28" s="239" t="s">
        <v>2096</v>
      </c>
      <c r="E28" s="239" t="s">
        <v>2097</v>
      </c>
      <c r="F28" s="240"/>
      <c r="G28" s="239" t="s">
        <v>2702</v>
      </c>
      <c r="H28" s="239" t="s">
        <v>17440</v>
      </c>
      <c r="I28" s="240"/>
      <c r="J28" s="275" t="s">
        <v>2308</v>
      </c>
      <c r="K28" s="239"/>
      <c r="L28" s="239"/>
      <c r="M28" s="239"/>
      <c r="N28" s="239"/>
      <c r="O28" s="239"/>
      <c r="P28" s="239"/>
      <c r="Q28" s="239"/>
      <c r="R28" s="239"/>
      <c r="S28" s="239" t="s">
        <v>17791</v>
      </c>
      <c r="T28" s="239" t="s">
        <v>17711</v>
      </c>
      <c r="U28" s="240" t="s">
        <v>17453</v>
      </c>
      <c r="V28" s="240" t="s">
        <v>2096</v>
      </c>
      <c r="W28" s="239" t="s">
        <v>2849</v>
      </c>
      <c r="X28" s="243" t="s">
        <v>17792</v>
      </c>
      <c r="Y28" s="239" t="s">
        <v>17711</v>
      </c>
      <c r="Z28" s="240" t="s">
        <v>17453</v>
      </c>
      <c r="AA28" s="240" t="s">
        <v>2096</v>
      </c>
      <c r="AB28" s="239" t="s">
        <v>2849</v>
      </c>
    </row>
    <row r="29" spans="1:28">
      <c r="A29" s="238">
        <v>18</v>
      </c>
      <c r="B29" s="239" t="s">
        <v>17781</v>
      </c>
      <c r="C29" s="239" t="s">
        <v>17782</v>
      </c>
      <c r="D29" s="239" t="s">
        <v>2085</v>
      </c>
      <c r="E29" s="239" t="s">
        <v>2085</v>
      </c>
      <c r="F29" s="240"/>
      <c r="G29" s="239"/>
      <c r="H29" s="239"/>
      <c r="I29" s="240" t="s">
        <v>17783</v>
      </c>
      <c r="J29" s="275" t="s">
        <v>2308</v>
      </c>
      <c r="K29" s="239"/>
      <c r="L29" s="239"/>
      <c r="M29" s="239"/>
      <c r="N29" s="239"/>
      <c r="O29" s="239"/>
      <c r="P29" s="239"/>
      <c r="Q29" s="239"/>
      <c r="R29" s="239"/>
      <c r="S29" s="239" t="s">
        <v>17791</v>
      </c>
      <c r="T29" s="239" t="s">
        <v>17784</v>
      </c>
      <c r="U29" s="240" t="s">
        <v>17785</v>
      </c>
      <c r="V29" s="240" t="s">
        <v>2085</v>
      </c>
      <c r="W29" s="239" t="s">
        <v>2849</v>
      </c>
      <c r="X29" s="243" t="s">
        <v>17792</v>
      </c>
      <c r="Y29" s="239" t="s">
        <v>17784</v>
      </c>
      <c r="Z29" s="240" t="s">
        <v>17785</v>
      </c>
      <c r="AA29" s="240" t="s">
        <v>10716</v>
      </c>
      <c r="AB29" s="239" t="s">
        <v>2849</v>
      </c>
    </row>
    <row r="30" spans="1:28">
      <c r="A30" s="238">
        <v>19</v>
      </c>
      <c r="B30" s="239" t="s">
        <v>17786</v>
      </c>
      <c r="C30" s="239" t="s">
        <v>17787</v>
      </c>
      <c r="D30" s="239" t="s">
        <v>2088</v>
      </c>
      <c r="E30" s="239" t="s">
        <v>2089</v>
      </c>
      <c r="F30" s="240"/>
      <c r="G30" s="239" t="s">
        <v>2702</v>
      </c>
      <c r="I30" s="240" t="s">
        <v>2859</v>
      </c>
      <c r="J30" s="275" t="s">
        <v>2308</v>
      </c>
      <c r="K30" s="239"/>
      <c r="L30" s="239"/>
      <c r="M30" s="239"/>
      <c r="N30" s="239"/>
      <c r="O30" s="239"/>
      <c r="P30" s="239"/>
      <c r="Q30" s="239"/>
      <c r="R30" s="239"/>
      <c r="S30" s="239" t="s">
        <v>17791</v>
      </c>
      <c r="T30" s="239" t="s">
        <v>17788</v>
      </c>
      <c r="U30" s="240" t="s">
        <v>17789</v>
      </c>
      <c r="V30" s="240" t="s">
        <v>2088</v>
      </c>
      <c r="W30" s="239" t="s">
        <v>2849</v>
      </c>
      <c r="X30" s="243" t="s">
        <v>17792</v>
      </c>
      <c r="Y30" s="239" t="s">
        <v>17788</v>
      </c>
      <c r="Z30" s="240" t="s">
        <v>17789</v>
      </c>
      <c r="AA30" s="240" t="s">
        <v>10716</v>
      </c>
      <c r="AB30" s="239" t="s">
        <v>2849</v>
      </c>
    </row>
    <row r="31" spans="1:28">
      <c r="A31" s="238">
        <v>20</v>
      </c>
      <c r="B31" s="239" t="s">
        <v>16307</v>
      </c>
      <c r="C31" s="239" t="s">
        <v>16309</v>
      </c>
      <c r="D31" s="239" t="s">
        <v>3513</v>
      </c>
      <c r="E31" s="239" t="s">
        <v>2108</v>
      </c>
      <c r="F31" s="240"/>
      <c r="G31" s="239" t="s">
        <v>2711</v>
      </c>
      <c r="H31" s="240"/>
      <c r="I31" s="240"/>
      <c r="J31" s="275" t="s">
        <v>2308</v>
      </c>
      <c r="K31" s="239"/>
      <c r="L31" s="239"/>
      <c r="M31" s="239"/>
      <c r="N31" s="239"/>
      <c r="O31" s="239"/>
      <c r="P31" s="239"/>
      <c r="Q31" s="239"/>
      <c r="R31" s="239"/>
      <c r="S31" s="239" t="s">
        <v>17791</v>
      </c>
      <c r="T31" s="239" t="s">
        <v>17770</v>
      </c>
      <c r="U31" s="240" t="s">
        <v>17771</v>
      </c>
      <c r="V31" s="240" t="s">
        <v>2085</v>
      </c>
      <c r="W31" s="239" t="s">
        <v>2849</v>
      </c>
      <c r="X31" s="243" t="s">
        <v>17792</v>
      </c>
      <c r="Y31" s="239" t="s">
        <v>17770</v>
      </c>
      <c r="Z31" s="240" t="s">
        <v>17771</v>
      </c>
      <c r="AA31" s="240" t="s">
        <v>2084</v>
      </c>
      <c r="AB31" s="239" t="s">
        <v>2849</v>
      </c>
    </row>
    <row r="32" spans="1:28">
      <c r="A32" s="238">
        <v>21</v>
      </c>
      <c r="B32" s="239" t="s">
        <v>17747</v>
      </c>
      <c r="C32" s="239" t="s">
        <v>17748</v>
      </c>
      <c r="D32" s="239" t="s">
        <v>3215</v>
      </c>
      <c r="E32" s="261" t="s">
        <v>2111</v>
      </c>
      <c r="F32" s="240"/>
      <c r="G32" s="239" t="s">
        <v>2622</v>
      </c>
      <c r="H32" s="240"/>
      <c r="I32" s="240"/>
      <c r="J32" s="275" t="s">
        <v>2308</v>
      </c>
      <c r="K32" s="239"/>
      <c r="L32" s="239"/>
      <c r="M32" s="239"/>
      <c r="N32" s="239"/>
      <c r="O32" s="239"/>
      <c r="P32" s="239"/>
      <c r="Q32" s="239"/>
      <c r="R32" s="239"/>
      <c r="S32" s="239" t="s">
        <v>17791</v>
      </c>
      <c r="T32" s="239" t="s">
        <v>17747</v>
      </c>
      <c r="U32" s="240" t="s">
        <v>17344</v>
      </c>
      <c r="V32" s="240" t="s">
        <v>4955</v>
      </c>
      <c r="W32" s="246" t="s">
        <v>17207</v>
      </c>
      <c r="X32" s="243" t="s">
        <v>17792</v>
      </c>
      <c r="Y32" s="239" t="s">
        <v>17747</v>
      </c>
      <c r="Z32" s="240" t="s">
        <v>17344</v>
      </c>
      <c r="AA32" s="240" t="s">
        <v>2084</v>
      </c>
      <c r="AB32" s="239" t="s">
        <v>2849</v>
      </c>
    </row>
    <row r="33" spans="1:28">
      <c r="A33" s="238">
        <v>22</v>
      </c>
      <c r="B33" s="239" t="s">
        <v>17752</v>
      </c>
      <c r="C33" s="239" t="s">
        <v>17753</v>
      </c>
      <c r="D33" s="239" t="s">
        <v>3215</v>
      </c>
      <c r="E33" s="261" t="s">
        <v>2111</v>
      </c>
      <c r="F33" s="240"/>
      <c r="G33" s="239" t="s">
        <v>2622</v>
      </c>
      <c r="H33" s="240"/>
      <c r="I33" s="240"/>
      <c r="J33" s="275" t="s">
        <v>2308</v>
      </c>
      <c r="K33" s="239"/>
      <c r="L33" s="239"/>
      <c r="M33" s="239"/>
      <c r="N33" s="239"/>
      <c r="O33" s="239"/>
      <c r="P33" s="239"/>
      <c r="Q33" s="239"/>
      <c r="R33" s="239"/>
      <c r="S33" s="239" t="s">
        <v>17791</v>
      </c>
      <c r="T33" s="239" t="s">
        <v>17772</v>
      </c>
      <c r="U33" s="240" t="s">
        <v>17756</v>
      </c>
      <c r="V33" s="240" t="s">
        <v>4955</v>
      </c>
      <c r="W33" s="246" t="s">
        <v>17207</v>
      </c>
      <c r="X33" s="243" t="s">
        <v>17792</v>
      </c>
      <c r="Y33" s="239" t="s">
        <v>17772</v>
      </c>
      <c r="Z33" s="240" t="s">
        <v>17756</v>
      </c>
      <c r="AA33" s="240" t="s">
        <v>2084</v>
      </c>
      <c r="AB33" s="239" t="s">
        <v>2849</v>
      </c>
    </row>
    <row r="34" spans="1:28" ht="14.4">
      <c r="A34" s="238">
        <v>23</v>
      </c>
      <c r="B34" s="239" t="s">
        <v>17758</v>
      </c>
      <c r="C34" s="240" t="s">
        <v>17267</v>
      </c>
      <c r="D34" s="239" t="s">
        <v>3215</v>
      </c>
      <c r="E34" s="261" t="s">
        <v>2111</v>
      </c>
      <c r="F34" s="636"/>
      <c r="G34" s="139" t="s">
        <v>2622</v>
      </c>
      <c r="H34" s="585"/>
      <c r="I34" s="239"/>
      <c r="J34" s="275" t="s">
        <v>2308</v>
      </c>
      <c r="S34" s="239"/>
      <c r="T34" s="239"/>
      <c r="U34" s="239"/>
      <c r="V34" s="239"/>
      <c r="W34" s="246"/>
      <c r="X34" s="243" t="s">
        <v>17792</v>
      </c>
      <c r="Y34" s="239" t="s">
        <v>17794</v>
      </c>
      <c r="Z34" s="240" t="s">
        <v>17759</v>
      </c>
      <c r="AA34" s="240" t="s">
        <v>2084</v>
      </c>
      <c r="AB34" s="239" t="s">
        <v>2849</v>
      </c>
    </row>
    <row r="35" spans="1:28" ht="14.4">
      <c r="A35" s="238">
        <v>24</v>
      </c>
      <c r="B35" s="239" t="s">
        <v>17760</v>
      </c>
      <c r="C35" s="240" t="s">
        <v>17761</v>
      </c>
      <c r="D35" s="239" t="s">
        <v>3215</v>
      </c>
      <c r="E35" s="261" t="s">
        <v>2111</v>
      </c>
      <c r="F35" s="636"/>
      <c r="G35" s="139" t="s">
        <v>2622</v>
      </c>
      <c r="H35" s="585"/>
      <c r="I35" s="239"/>
      <c r="J35" s="275" t="s">
        <v>2308</v>
      </c>
      <c r="S35" s="239"/>
      <c r="T35" s="239"/>
      <c r="U35" s="239"/>
      <c r="V35" s="239"/>
      <c r="W35" s="246"/>
      <c r="X35" s="243" t="s">
        <v>17792</v>
      </c>
      <c r="Y35" s="239" t="s">
        <v>17762</v>
      </c>
      <c r="Z35" s="240" t="s">
        <v>17763</v>
      </c>
      <c r="AA35" s="240" t="s">
        <v>2084</v>
      </c>
      <c r="AB35" s="239" t="s">
        <v>2849</v>
      </c>
    </row>
    <row r="36" spans="1:28" ht="14.4">
      <c r="A36" s="238">
        <v>25</v>
      </c>
      <c r="B36" s="239" t="s">
        <v>17775</v>
      </c>
      <c r="C36" s="239" t="s">
        <v>17776</v>
      </c>
      <c r="D36" s="239" t="s">
        <v>3215</v>
      </c>
      <c r="E36" s="261" t="s">
        <v>2111</v>
      </c>
      <c r="F36" s="591"/>
      <c r="G36" s="139" t="s">
        <v>2622</v>
      </c>
      <c r="H36" s="591"/>
      <c r="I36" s="591"/>
      <c r="J36" s="275" t="s">
        <v>2308</v>
      </c>
      <c r="S36" s="239" t="s">
        <v>17791</v>
      </c>
      <c r="T36" s="239" t="s">
        <v>17777</v>
      </c>
      <c r="U36" s="239" t="s">
        <v>17778</v>
      </c>
      <c r="V36" s="239" t="s">
        <v>3212</v>
      </c>
      <c r="W36" s="239" t="s">
        <v>2849</v>
      </c>
      <c r="X36" s="591"/>
      <c r="Y36" s="591"/>
      <c r="Z36" s="591"/>
      <c r="AA36" s="591"/>
      <c r="AB36" s="591"/>
    </row>
    <row r="37" spans="1:28">
      <c r="A37" s="238">
        <v>26</v>
      </c>
      <c r="B37" s="239" t="s">
        <v>17571</v>
      </c>
      <c r="C37" s="239" t="s">
        <v>17572</v>
      </c>
      <c r="D37" s="239" t="s">
        <v>3215</v>
      </c>
      <c r="E37" s="261" t="s">
        <v>2111</v>
      </c>
      <c r="F37" s="240"/>
      <c r="G37" s="239" t="s">
        <v>2622</v>
      </c>
      <c r="H37" s="240"/>
      <c r="I37" s="240"/>
      <c r="J37" s="275" t="s">
        <v>2308</v>
      </c>
      <c r="K37" s="239"/>
      <c r="L37" s="239"/>
      <c r="M37" s="239"/>
      <c r="N37" s="239"/>
      <c r="O37" s="239"/>
      <c r="P37" s="239"/>
      <c r="Q37" s="239"/>
      <c r="R37" s="239"/>
      <c r="S37" s="239" t="s">
        <v>17791</v>
      </c>
      <c r="T37" s="239" t="s">
        <v>17571</v>
      </c>
      <c r="U37" s="240" t="s">
        <v>17572</v>
      </c>
      <c r="V37" s="240" t="s">
        <v>2084</v>
      </c>
      <c r="W37" s="246" t="s">
        <v>17207</v>
      </c>
      <c r="X37" s="591"/>
      <c r="Y37" s="591"/>
      <c r="Z37" s="591"/>
      <c r="AA37" s="591"/>
      <c r="AB37" s="591"/>
    </row>
    <row r="38" spans="1:28">
      <c r="A38" s="238">
        <v>27</v>
      </c>
      <c r="B38" s="239" t="s">
        <v>17575</v>
      </c>
      <c r="C38" s="239" t="s">
        <v>17576</v>
      </c>
      <c r="D38" s="239" t="s">
        <v>3215</v>
      </c>
      <c r="E38" s="261" t="s">
        <v>2111</v>
      </c>
      <c r="F38" s="240"/>
      <c r="G38" s="239" t="s">
        <v>2622</v>
      </c>
      <c r="H38" s="240"/>
      <c r="I38" s="240"/>
      <c r="J38" s="275" t="s">
        <v>2308</v>
      </c>
      <c r="K38" s="239"/>
      <c r="L38" s="239"/>
      <c r="M38" s="239"/>
      <c r="N38" s="239"/>
      <c r="O38" s="239"/>
      <c r="P38" s="239"/>
      <c r="Q38" s="239"/>
      <c r="R38" s="239"/>
      <c r="S38" s="239" t="s">
        <v>17791</v>
      </c>
      <c r="T38" s="239" t="s">
        <v>17575</v>
      </c>
      <c r="U38" s="240" t="s">
        <v>17576</v>
      </c>
      <c r="V38" s="240" t="s">
        <v>2084</v>
      </c>
      <c r="W38" s="246" t="s">
        <v>17207</v>
      </c>
      <c r="X38" s="591"/>
      <c r="Y38" s="591"/>
      <c r="Z38" s="591"/>
      <c r="AA38" s="591"/>
      <c r="AB38" s="591"/>
    </row>
    <row r="39" spans="1:28">
      <c r="X39" s="320" t="s">
        <v>17792</v>
      </c>
      <c r="Y39" s="321" t="s">
        <v>5587</v>
      </c>
      <c r="Z39" s="637" t="s">
        <v>5588</v>
      </c>
      <c r="AA39" s="637" t="s">
        <v>2084</v>
      </c>
      <c r="AB39" s="637" t="s">
        <v>17766</v>
      </c>
    </row>
  </sheetData>
  <mergeCells count="1">
    <mergeCell ref="B8:J8"/>
  </mergeCells>
  <phoneticPr fontId="5" type="noConversion"/>
  <dataValidations count="4">
    <dataValidation type="list" allowBlank="1" showInputMessage="1" showErrorMessage="1" sqref="B6" xr:uid="{00000000-0002-0000-0D01-000000000000}">
      <formula1>"Mi: Minute,H: Hour,D: Daily,W: Weekly,M: Monthly,Y: Yearly"</formula1>
    </dataValidation>
    <dataValidation type="list" allowBlank="1" showInputMessage="1" showErrorMessage="1" sqref="B7 B9 K7:K9" xr:uid="{00000000-0002-0000-0D01-000001000000}">
      <formula1>"替换,追加"</formula1>
    </dataValidation>
    <dataValidation type="list" allowBlank="1" showInputMessage="1" showErrorMessage="1" sqref="J12:J38" xr:uid="{00000000-0002-0000-0D01-000002000000}">
      <formula1>"匹配,基线特有,本地扩充,废弃"</formula1>
    </dataValidation>
    <dataValidation type="list" allowBlank="1" showInputMessage="1" showErrorMessage="1" sqref="N4:N6" xr:uid="{00000000-0002-0000-0D01-000003000000}">
      <formula1>"left join,inner join,union,union all"</formula1>
    </dataValidation>
  </dataValidations>
  <hyperlinks>
    <hyperlink ref="A1" location="目录!A1" display="返回" xr:uid="{00000000-0004-0000-0D01-000000000000}"/>
  </hyperlinks>
  <pageMargins left="0.75" right="0.75" top="1" bottom="1" header="0.51180555555555596" footer="0.51180555555555596"/>
  <pageSetup paperSize="9" orientation="portrait"/>
  <legacyDrawing r:id="rId1"/>
</worksheet>
</file>

<file path=xl/worksheets/sheet2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W29"/>
  <sheetViews>
    <sheetView topLeftCell="A10" workbookViewId="0">
      <selection activeCell="B26" sqref="B26"/>
    </sheetView>
  </sheetViews>
  <sheetFormatPr defaultColWidth="9" defaultRowHeight="13.8"/>
  <cols>
    <col min="1" max="1" width="9" style="215"/>
    <col min="2" max="2" width="17.88671875" style="215" customWidth="1"/>
    <col min="3" max="3" width="22.77734375" style="215" customWidth="1"/>
    <col min="4" max="4" width="15.21875" style="215" customWidth="1"/>
    <col min="5" max="5" width="12.109375" style="215" customWidth="1"/>
    <col min="6" max="9" width="9" style="215"/>
    <col min="10" max="10" width="11.33203125" style="215" customWidth="1"/>
    <col min="11" max="18" width="9" style="215" hidden="1" customWidth="1"/>
    <col min="19" max="19" width="25.109375" style="215" customWidth="1"/>
    <col min="20" max="20" width="18.6640625" style="215" customWidth="1"/>
    <col min="21" max="21" width="20.21875" style="215" customWidth="1"/>
    <col min="22" max="22" width="13.109375" style="215" customWidth="1"/>
    <col min="23" max="23" width="11.33203125" style="215" customWidth="1"/>
    <col min="24" max="16384" width="9" style="215"/>
  </cols>
  <sheetData>
    <row r="1" spans="1:23" s="247" customFormat="1" ht="15.6">
      <c r="A1" s="2" t="s">
        <v>2037</v>
      </c>
      <c r="B1" s="249"/>
      <c r="C1" s="249"/>
      <c r="D1" s="249"/>
      <c r="E1" s="249"/>
      <c r="F1" s="249"/>
      <c r="G1" s="249"/>
      <c r="H1" s="249"/>
      <c r="I1" s="249"/>
      <c r="J1" s="249"/>
      <c r="K1" s="249"/>
      <c r="L1" s="249"/>
      <c r="M1" s="249"/>
      <c r="N1" s="249"/>
      <c r="O1" s="249"/>
      <c r="P1" s="249"/>
      <c r="Q1" s="249"/>
      <c r="R1" s="249"/>
      <c r="S1" s="276"/>
      <c r="T1" s="276"/>
      <c r="U1" s="276"/>
      <c r="V1" s="276"/>
      <c r="W1" s="276"/>
    </row>
    <row r="2" spans="1:23" s="247" customFormat="1" ht="15.6">
      <c r="A2" s="250" t="s">
        <v>2038</v>
      </c>
      <c r="B2" s="251"/>
      <c r="C2" s="251"/>
      <c r="D2" s="251"/>
      <c r="E2" s="251"/>
      <c r="F2" s="251"/>
      <c r="G2" s="251"/>
      <c r="H2" s="251"/>
      <c r="I2" s="251"/>
      <c r="J2" s="251"/>
      <c r="K2" s="262" t="s">
        <v>2830</v>
      </c>
      <c r="L2" s="263"/>
      <c r="M2" s="263"/>
      <c r="N2" s="263"/>
      <c r="O2" s="263"/>
      <c r="P2" s="263"/>
      <c r="Q2" s="263"/>
      <c r="R2" s="263"/>
      <c r="S2" s="277" t="s">
        <v>2039</v>
      </c>
      <c r="T2" s="278"/>
      <c r="U2" s="278"/>
      <c r="V2" s="278"/>
      <c r="W2" s="292"/>
    </row>
    <row r="3" spans="1:23" s="247" customFormat="1" ht="15.6">
      <c r="A3" s="252" t="s">
        <v>2040</v>
      </c>
      <c r="B3" s="124" t="s">
        <v>1722</v>
      </c>
      <c r="C3" s="253"/>
      <c r="D3" s="253"/>
      <c r="E3" s="253"/>
      <c r="F3" s="253"/>
      <c r="G3" s="253"/>
      <c r="H3" s="253"/>
      <c r="I3" s="253"/>
      <c r="J3" s="253"/>
      <c r="K3" s="264" t="s">
        <v>2831</v>
      </c>
      <c r="L3" s="265" t="s">
        <v>2832</v>
      </c>
      <c r="M3" s="265" t="s">
        <v>2833</v>
      </c>
      <c r="N3" s="265" t="s">
        <v>2834</v>
      </c>
      <c r="O3" s="265" t="s">
        <v>2835</v>
      </c>
      <c r="P3" s="265" t="s">
        <v>2836</v>
      </c>
      <c r="Q3" s="265" t="s">
        <v>2837</v>
      </c>
      <c r="R3" s="279" t="s">
        <v>73</v>
      </c>
      <c r="S3" s="280" t="s">
        <v>2041</v>
      </c>
      <c r="T3" s="281" t="s">
        <v>2042</v>
      </c>
      <c r="U3" s="281"/>
      <c r="V3" s="293"/>
      <c r="W3" s="294"/>
    </row>
    <row r="4" spans="1:23" s="247" customFormat="1" ht="15.6">
      <c r="A4" s="254" t="s">
        <v>2042</v>
      </c>
      <c r="B4" s="10" t="s">
        <v>1723</v>
      </c>
      <c r="C4" s="253"/>
      <c r="D4" s="253"/>
      <c r="E4" s="253"/>
      <c r="F4" s="253"/>
      <c r="G4" s="253"/>
      <c r="H4" s="253"/>
      <c r="I4" s="253"/>
      <c r="J4" s="253"/>
      <c r="K4" s="266" t="s">
        <v>4149</v>
      </c>
      <c r="L4" s="267" t="e">
        <f>VLOOKUP(B3,[2]目录!#REF!,4,0)</f>
        <v>#REF!</v>
      </c>
      <c r="M4" s="282"/>
      <c r="N4" s="283"/>
      <c r="O4" s="269"/>
      <c r="P4" s="269"/>
      <c r="Q4" s="269"/>
      <c r="R4" s="284"/>
      <c r="S4" s="285" t="s">
        <v>2301</v>
      </c>
      <c r="T4" s="243" t="s">
        <v>1724</v>
      </c>
      <c r="U4" s="295"/>
      <c r="V4" s="255"/>
      <c r="W4" s="295"/>
    </row>
    <row r="5" spans="1:23" s="247" customFormat="1" ht="15.6">
      <c r="A5" s="254" t="s">
        <v>2041</v>
      </c>
      <c r="B5" s="255" t="s">
        <v>2043</v>
      </c>
      <c r="C5" s="253"/>
      <c r="D5" s="253"/>
      <c r="E5" s="253"/>
      <c r="F5" s="253"/>
      <c r="G5" s="253"/>
      <c r="H5" s="253"/>
      <c r="I5" s="253"/>
      <c r="J5" s="253"/>
      <c r="K5" s="268"/>
      <c r="L5" s="269"/>
      <c r="M5" s="269"/>
      <c r="N5" s="283"/>
      <c r="O5" s="269"/>
      <c r="P5" s="269"/>
      <c r="Q5" s="269"/>
      <c r="R5" s="284"/>
      <c r="S5" s="285"/>
      <c r="T5" s="243"/>
      <c r="U5" s="295"/>
      <c r="V5" s="255"/>
      <c r="W5" s="295"/>
    </row>
    <row r="6" spans="1:23" s="247" customFormat="1" ht="15.6">
      <c r="A6" s="254" t="s">
        <v>2044</v>
      </c>
      <c r="B6" s="256" t="s">
        <v>2045</v>
      </c>
      <c r="C6" s="253"/>
      <c r="D6" s="253"/>
      <c r="E6" s="253"/>
      <c r="F6" s="253"/>
      <c r="G6" s="253"/>
      <c r="H6" s="253"/>
      <c r="I6" s="253"/>
      <c r="J6" s="253"/>
      <c r="K6" s="268"/>
      <c r="L6" s="269"/>
      <c r="M6" s="269"/>
      <c r="N6" s="283"/>
      <c r="O6" s="269"/>
      <c r="P6" s="269"/>
      <c r="Q6" s="269"/>
      <c r="R6" s="284"/>
      <c r="S6" s="285"/>
      <c r="T6" s="124"/>
      <c r="U6" s="295"/>
      <c r="V6" s="255"/>
      <c r="W6" s="295"/>
    </row>
    <row r="7" spans="1:23" s="247" customFormat="1" ht="15.6">
      <c r="A7" s="254" t="s">
        <v>2046</v>
      </c>
      <c r="B7" s="257" t="s">
        <v>2047</v>
      </c>
      <c r="C7" s="253"/>
      <c r="D7" s="253"/>
      <c r="E7" s="253"/>
      <c r="F7" s="253"/>
      <c r="G7" s="253"/>
      <c r="H7" s="253"/>
      <c r="I7" s="253"/>
      <c r="J7" s="253"/>
      <c r="K7" s="268"/>
      <c r="L7" s="269"/>
      <c r="M7" s="269"/>
      <c r="N7" s="269"/>
      <c r="O7" s="269"/>
      <c r="P7" s="269"/>
      <c r="Q7" s="269"/>
      <c r="R7" s="284"/>
      <c r="S7" s="285"/>
      <c r="T7" s="286"/>
      <c r="U7" s="295"/>
      <c r="V7" s="255"/>
      <c r="W7" s="295"/>
    </row>
    <row r="8" spans="1:23" s="247" customFormat="1" ht="15.6">
      <c r="A8" s="254" t="s">
        <v>2048</v>
      </c>
      <c r="B8" s="255" t="s">
        <v>17795</v>
      </c>
      <c r="C8" s="253"/>
      <c r="D8" s="253"/>
      <c r="E8" s="253"/>
      <c r="F8" s="253"/>
      <c r="G8" s="253"/>
      <c r="H8" s="253"/>
      <c r="I8" s="253"/>
      <c r="J8" s="253"/>
      <c r="K8" s="268"/>
      <c r="L8" s="269"/>
      <c r="M8" s="269"/>
      <c r="N8" s="269"/>
      <c r="O8" s="269"/>
      <c r="P8" s="269"/>
      <c r="Q8" s="269"/>
      <c r="R8" s="284"/>
      <c r="S8" s="285"/>
      <c r="T8" s="286"/>
      <c r="U8" s="295"/>
      <c r="V8" s="255"/>
      <c r="W8" s="295"/>
    </row>
    <row r="9" spans="1:23" s="247" customFormat="1" ht="15.6">
      <c r="A9" s="254"/>
      <c r="B9" s="257"/>
      <c r="C9" s="253"/>
      <c r="D9" s="253"/>
      <c r="E9" s="253"/>
      <c r="F9" s="253"/>
      <c r="G9" s="253"/>
      <c r="H9" s="253"/>
      <c r="I9" s="253"/>
      <c r="J9" s="253"/>
      <c r="K9" s="270"/>
      <c r="L9" s="271"/>
      <c r="M9" s="271"/>
      <c r="N9" s="271"/>
      <c r="O9" s="271"/>
      <c r="P9" s="271"/>
      <c r="Q9" s="271"/>
      <c r="R9" s="287"/>
      <c r="S9" s="268"/>
      <c r="T9" s="269"/>
      <c r="U9" s="269"/>
      <c r="V9" s="284"/>
      <c r="W9" s="296"/>
    </row>
    <row r="10" spans="1:23" s="247" customFormat="1" ht="15.6">
      <c r="A10" s="250" t="s">
        <v>2049</v>
      </c>
      <c r="B10" s="251"/>
      <c r="C10" s="251"/>
      <c r="D10" s="251"/>
      <c r="E10" s="251"/>
      <c r="F10" s="251"/>
      <c r="G10" s="251"/>
      <c r="H10" s="251"/>
      <c r="I10" s="251"/>
      <c r="J10" s="251"/>
      <c r="K10" s="262" t="s">
        <v>2839</v>
      </c>
      <c r="L10" s="263"/>
      <c r="M10" s="263"/>
      <c r="N10" s="263"/>
      <c r="O10" s="263"/>
      <c r="P10" s="263"/>
      <c r="Q10" s="263"/>
      <c r="R10" s="263"/>
      <c r="S10" s="277" t="s">
        <v>2050</v>
      </c>
      <c r="T10" s="278"/>
      <c r="U10" s="278"/>
      <c r="V10" s="278"/>
      <c r="W10" s="292"/>
    </row>
    <row r="11" spans="1:23" s="247" customFormat="1" ht="15.6">
      <c r="A11" s="258" t="s">
        <v>49</v>
      </c>
      <c r="B11" s="259" t="s">
        <v>2051</v>
      </c>
      <c r="C11" s="259" t="s">
        <v>2052</v>
      </c>
      <c r="D11" s="259" t="s">
        <v>2053</v>
      </c>
      <c r="E11" s="259" t="s">
        <v>2054</v>
      </c>
      <c r="F11" s="259" t="s">
        <v>2055</v>
      </c>
      <c r="G11" s="259" t="s">
        <v>2056</v>
      </c>
      <c r="H11" s="259" t="s">
        <v>2057</v>
      </c>
      <c r="I11" s="259" t="s">
        <v>73</v>
      </c>
      <c r="J11" s="272" t="s">
        <v>2058</v>
      </c>
      <c r="K11" s="273" t="s">
        <v>2831</v>
      </c>
      <c r="L11" s="274" t="s">
        <v>2832</v>
      </c>
      <c r="M11" s="274" t="s">
        <v>2840</v>
      </c>
      <c r="N11" s="274" t="s">
        <v>2841</v>
      </c>
      <c r="O11" s="274" t="s">
        <v>2842</v>
      </c>
      <c r="P11" s="274" t="s">
        <v>2843</v>
      </c>
      <c r="Q11" s="274" t="s">
        <v>2844</v>
      </c>
      <c r="R11" s="288" t="s">
        <v>73</v>
      </c>
      <c r="S11" s="289" t="s">
        <v>2059</v>
      </c>
      <c r="T11" s="290" t="s">
        <v>2060</v>
      </c>
      <c r="U11" s="290" t="s">
        <v>2061</v>
      </c>
      <c r="V11" s="297" t="s">
        <v>2062</v>
      </c>
      <c r="W11" s="290" t="s">
        <v>2063</v>
      </c>
    </row>
    <row r="12" spans="1:23" s="579" customFormat="1">
      <c r="A12" s="238">
        <v>1</v>
      </c>
      <c r="B12" s="243" t="s">
        <v>2064</v>
      </c>
      <c r="C12" s="243" t="s">
        <v>2065</v>
      </c>
      <c r="D12" s="239" t="s">
        <v>2066</v>
      </c>
      <c r="E12" s="246" t="s">
        <v>2067</v>
      </c>
      <c r="F12" s="239" t="s">
        <v>79</v>
      </c>
      <c r="G12" s="239"/>
      <c r="H12" s="239" t="s">
        <v>2702</v>
      </c>
      <c r="I12" s="239"/>
      <c r="J12" s="275" t="s">
        <v>2308</v>
      </c>
      <c r="K12" s="239"/>
      <c r="L12" s="239"/>
      <c r="M12" s="239"/>
      <c r="N12" s="239"/>
      <c r="O12" s="239"/>
      <c r="P12" s="239"/>
      <c r="Q12" s="239"/>
      <c r="R12" s="239"/>
      <c r="S12" s="243" t="s">
        <v>1724</v>
      </c>
      <c r="T12" s="243" t="s">
        <v>2064</v>
      </c>
      <c r="U12" s="243" t="s">
        <v>2753</v>
      </c>
      <c r="V12" s="243" t="s">
        <v>2084</v>
      </c>
      <c r="W12" s="239" t="s">
        <v>2849</v>
      </c>
    </row>
    <row r="13" spans="1:23" s="579" customFormat="1">
      <c r="A13" s="238">
        <v>2</v>
      </c>
      <c r="B13" s="239" t="s">
        <v>222</v>
      </c>
      <c r="C13" s="239" t="s">
        <v>2234</v>
      </c>
      <c r="D13" s="239" t="s">
        <v>3991</v>
      </c>
      <c r="E13" s="239" t="s">
        <v>2108</v>
      </c>
      <c r="F13" s="239" t="s">
        <v>79</v>
      </c>
      <c r="G13" s="239"/>
      <c r="H13" s="243"/>
      <c r="I13" s="239"/>
      <c r="J13" s="275" t="s">
        <v>2308</v>
      </c>
      <c r="K13" s="239"/>
      <c r="L13" s="239"/>
      <c r="M13" s="239"/>
      <c r="N13" s="239"/>
      <c r="O13" s="239"/>
      <c r="P13" s="239"/>
      <c r="Q13" s="239"/>
      <c r="R13" s="239"/>
      <c r="S13" s="243" t="s">
        <v>1724</v>
      </c>
      <c r="T13" s="243" t="s">
        <v>7356</v>
      </c>
      <c r="U13" s="243" t="s">
        <v>2234</v>
      </c>
      <c r="V13" s="243" t="s">
        <v>3898</v>
      </c>
      <c r="W13" s="239" t="s">
        <v>2849</v>
      </c>
    </row>
    <row r="14" spans="1:23" s="579" customFormat="1">
      <c r="A14" s="238">
        <v>3</v>
      </c>
      <c r="B14" s="239" t="s">
        <v>105</v>
      </c>
      <c r="C14" s="239" t="s">
        <v>2239</v>
      </c>
      <c r="D14" s="239" t="s">
        <v>3175</v>
      </c>
      <c r="E14" s="239" t="s">
        <v>2241</v>
      </c>
      <c r="F14" s="239"/>
      <c r="G14" s="301"/>
      <c r="H14" s="243"/>
      <c r="I14" s="239"/>
      <c r="J14" s="275" t="s">
        <v>2308</v>
      </c>
      <c r="K14" s="239"/>
      <c r="L14" s="239"/>
      <c r="M14" s="239"/>
      <c r="N14" s="239"/>
      <c r="O14" s="239"/>
      <c r="P14" s="239"/>
      <c r="Q14" s="239"/>
      <c r="R14" s="239"/>
      <c r="S14" s="243" t="s">
        <v>1724</v>
      </c>
      <c r="T14" s="243" t="s">
        <v>17702</v>
      </c>
      <c r="U14" s="243" t="s">
        <v>2675</v>
      </c>
      <c r="V14" s="243" t="s">
        <v>2278</v>
      </c>
      <c r="W14" s="239" t="s">
        <v>2849</v>
      </c>
    </row>
    <row r="15" spans="1:23" s="579" customFormat="1">
      <c r="A15" s="238">
        <v>4</v>
      </c>
      <c r="B15" s="239" t="s">
        <v>2369</v>
      </c>
      <c r="C15" s="239" t="s">
        <v>3434</v>
      </c>
      <c r="D15" s="239" t="s">
        <v>2803</v>
      </c>
      <c r="E15" s="239" t="s">
        <v>2804</v>
      </c>
      <c r="F15" s="239" t="s">
        <v>79</v>
      </c>
      <c r="G15" s="239"/>
      <c r="H15" s="239" t="s">
        <v>1598</v>
      </c>
      <c r="I15" s="239" t="s">
        <v>1605</v>
      </c>
      <c r="J15" s="275" t="s">
        <v>2308</v>
      </c>
      <c r="K15" s="239"/>
      <c r="L15" s="239"/>
      <c r="M15" s="239"/>
      <c r="N15" s="239"/>
      <c r="O15" s="239"/>
      <c r="P15" s="239"/>
      <c r="Q15" s="239"/>
      <c r="R15" s="239"/>
      <c r="S15" s="243" t="s">
        <v>1724</v>
      </c>
      <c r="T15" s="243" t="s">
        <v>17082</v>
      </c>
      <c r="U15" s="243" t="s">
        <v>3434</v>
      </c>
      <c r="V15" s="243" t="s">
        <v>3898</v>
      </c>
      <c r="W15" s="239" t="s">
        <v>2849</v>
      </c>
    </row>
    <row r="16" spans="1:23" s="579" customFormat="1">
      <c r="A16" s="238">
        <v>5</v>
      </c>
      <c r="B16" s="239" t="s">
        <v>14402</v>
      </c>
      <c r="C16" s="239" t="s">
        <v>16263</v>
      </c>
      <c r="D16" s="239" t="s">
        <v>3212</v>
      </c>
      <c r="E16" s="239" t="s">
        <v>2108</v>
      </c>
      <c r="F16" s="239"/>
      <c r="G16" s="239"/>
      <c r="H16" s="243"/>
      <c r="I16" s="239"/>
      <c r="J16" s="275" t="s">
        <v>2308</v>
      </c>
      <c r="K16" s="239"/>
      <c r="L16" s="239"/>
      <c r="M16" s="239"/>
      <c r="N16" s="239"/>
      <c r="O16" s="239"/>
      <c r="P16" s="239"/>
      <c r="Q16" s="239"/>
      <c r="R16" s="239"/>
      <c r="S16" s="243" t="s">
        <v>1724</v>
      </c>
      <c r="T16" s="243" t="s">
        <v>17338</v>
      </c>
      <c r="U16" s="243" t="s">
        <v>16263</v>
      </c>
      <c r="V16" s="243" t="s">
        <v>3898</v>
      </c>
      <c r="W16" s="239" t="s">
        <v>2849</v>
      </c>
    </row>
    <row r="17" spans="1:23" s="631" customFormat="1">
      <c r="A17" s="318">
        <v>6</v>
      </c>
      <c r="B17" s="320" t="s">
        <v>17687</v>
      </c>
      <c r="C17" s="320" t="s">
        <v>17452</v>
      </c>
      <c r="D17" s="320" t="s">
        <v>3175</v>
      </c>
      <c r="E17" s="320" t="s">
        <v>2241</v>
      </c>
      <c r="F17" s="320"/>
      <c r="G17" s="320"/>
      <c r="H17" s="320" t="s">
        <v>17440</v>
      </c>
      <c r="I17" s="320" t="s">
        <v>17796</v>
      </c>
      <c r="J17" s="635" t="s">
        <v>2286</v>
      </c>
      <c r="K17" s="320"/>
      <c r="L17" s="320"/>
      <c r="M17" s="320"/>
      <c r="N17" s="320"/>
      <c r="O17" s="320"/>
      <c r="P17" s="320"/>
      <c r="Q17" s="320"/>
      <c r="R17" s="320"/>
      <c r="S17" s="320" t="s">
        <v>1724</v>
      </c>
      <c r="T17" s="320" t="s">
        <v>17451</v>
      </c>
      <c r="U17" s="320" t="s">
        <v>17453</v>
      </c>
      <c r="V17" s="320" t="s">
        <v>2096</v>
      </c>
      <c r="W17" s="320" t="s">
        <v>2849</v>
      </c>
    </row>
    <row r="18" spans="1:23" s="579" customFormat="1">
      <c r="A18" s="238">
        <v>7</v>
      </c>
      <c r="B18" s="239" t="s">
        <v>17797</v>
      </c>
      <c r="C18" s="239" t="s">
        <v>17798</v>
      </c>
      <c r="D18" s="239" t="s">
        <v>2084</v>
      </c>
      <c r="E18" s="239" t="s">
        <v>2108</v>
      </c>
      <c r="F18" s="324"/>
      <c r="G18" s="447" t="s">
        <v>4810</v>
      </c>
      <c r="H18" s="632"/>
      <c r="I18" s="585"/>
      <c r="J18" s="275" t="s">
        <v>2308</v>
      </c>
      <c r="K18" s="239"/>
      <c r="L18" s="239"/>
      <c r="M18" s="239"/>
      <c r="N18" s="239"/>
      <c r="O18" s="239"/>
      <c r="P18" s="239"/>
      <c r="Q18" s="239"/>
      <c r="R18" s="239"/>
      <c r="S18" s="243" t="s">
        <v>1724</v>
      </c>
      <c r="T18" s="243" t="s">
        <v>17797</v>
      </c>
      <c r="U18" s="243" t="s">
        <v>16396</v>
      </c>
      <c r="V18" s="243" t="s">
        <v>2084</v>
      </c>
      <c r="W18" s="239" t="s">
        <v>2849</v>
      </c>
    </row>
    <row r="19" spans="1:23" s="579" customFormat="1">
      <c r="A19" s="238">
        <v>8</v>
      </c>
      <c r="B19" s="239" t="s">
        <v>17799</v>
      </c>
      <c r="C19" s="239" t="s">
        <v>17800</v>
      </c>
      <c r="D19" s="239" t="s">
        <v>2084</v>
      </c>
      <c r="E19" s="239" t="s">
        <v>2108</v>
      </c>
      <c r="F19" s="324"/>
      <c r="G19" s="447" t="s">
        <v>4810</v>
      </c>
      <c r="H19" s="632"/>
      <c r="I19" s="585"/>
      <c r="J19" s="275" t="s">
        <v>2308</v>
      </c>
      <c r="K19" s="239"/>
      <c r="L19" s="239"/>
      <c r="M19" s="239"/>
      <c r="N19" s="239"/>
      <c r="O19" s="239"/>
      <c r="P19" s="239"/>
      <c r="Q19" s="239"/>
      <c r="R19" s="239"/>
      <c r="S19" s="243" t="s">
        <v>1724</v>
      </c>
      <c r="T19" s="243" t="s">
        <v>17801</v>
      </c>
      <c r="U19" s="243" t="s">
        <v>16407</v>
      </c>
      <c r="V19" s="243" t="s">
        <v>2084</v>
      </c>
      <c r="W19" s="239" t="s">
        <v>2849</v>
      </c>
    </row>
    <row r="20" spans="1:23" s="579" customFormat="1">
      <c r="A20" s="238">
        <v>9</v>
      </c>
      <c r="B20" s="239" t="s">
        <v>17802</v>
      </c>
      <c r="C20" s="239" t="s">
        <v>17206</v>
      </c>
      <c r="D20" s="239" t="s">
        <v>2084</v>
      </c>
      <c r="E20" s="239" t="s">
        <v>2108</v>
      </c>
      <c r="F20" s="324"/>
      <c r="G20" s="447" t="s">
        <v>4810</v>
      </c>
      <c r="H20" s="632"/>
      <c r="I20" s="239"/>
      <c r="J20" s="275" t="s">
        <v>2308</v>
      </c>
      <c r="K20" s="239"/>
      <c r="L20" s="239"/>
      <c r="M20" s="239"/>
      <c r="N20" s="239"/>
      <c r="O20" s="239"/>
      <c r="P20" s="239"/>
      <c r="Q20" s="239"/>
      <c r="R20" s="239"/>
      <c r="S20" s="243" t="s">
        <v>1724</v>
      </c>
      <c r="T20" s="243" t="s">
        <v>17803</v>
      </c>
      <c r="U20" s="243" t="s">
        <v>16467</v>
      </c>
      <c r="V20" s="243" t="s">
        <v>2084</v>
      </c>
      <c r="W20" s="239" t="s">
        <v>2849</v>
      </c>
    </row>
    <row r="21" spans="1:23" s="579" customFormat="1">
      <c r="A21" s="238">
        <v>10</v>
      </c>
      <c r="B21" s="239" t="s">
        <v>17804</v>
      </c>
      <c r="C21" s="239" t="s">
        <v>17805</v>
      </c>
      <c r="D21" s="239" t="s">
        <v>2084</v>
      </c>
      <c r="E21" s="239" t="s">
        <v>2108</v>
      </c>
      <c r="F21" s="584"/>
      <c r="G21" s="447" t="s">
        <v>4810</v>
      </c>
      <c r="H21" s="632"/>
      <c r="I21" s="301"/>
      <c r="J21" s="306" t="s">
        <v>2308</v>
      </c>
      <c r="K21" s="239"/>
      <c r="L21" s="239"/>
      <c r="M21" s="239"/>
      <c r="N21" s="239"/>
      <c r="O21" s="239"/>
      <c r="P21" s="239"/>
      <c r="Q21" s="239"/>
      <c r="R21" s="239"/>
      <c r="S21" s="243" t="s">
        <v>1724</v>
      </c>
      <c r="T21" s="243" t="s">
        <v>17806</v>
      </c>
      <c r="U21" s="243" t="s">
        <v>17807</v>
      </c>
      <c r="V21" s="243" t="s">
        <v>2084</v>
      </c>
      <c r="W21" s="239" t="s">
        <v>2849</v>
      </c>
    </row>
    <row r="22" spans="1:23" s="579" customFormat="1">
      <c r="A22" s="238">
        <v>11</v>
      </c>
      <c r="B22" s="239" t="s">
        <v>17808</v>
      </c>
      <c r="C22" s="239" t="s">
        <v>17809</v>
      </c>
      <c r="D22" s="239" t="s">
        <v>3215</v>
      </c>
      <c r="E22" s="261" t="s">
        <v>2111</v>
      </c>
      <c r="F22" s="301"/>
      <c r="G22" s="633" t="s">
        <v>2622</v>
      </c>
      <c r="H22" s="300"/>
      <c r="I22" s="301" t="s">
        <v>17810</v>
      </c>
      <c r="J22" s="306" t="s">
        <v>2308</v>
      </c>
      <c r="K22" s="629"/>
      <c r="L22" s="301"/>
      <c r="M22" s="301"/>
      <c r="N22" s="301"/>
      <c r="O22" s="301"/>
      <c r="P22" s="301"/>
      <c r="Q22" s="301"/>
      <c r="R22" s="301"/>
      <c r="S22" s="300" t="s">
        <v>1724</v>
      </c>
      <c r="T22" s="300" t="s">
        <v>17811</v>
      </c>
      <c r="U22" s="300" t="s">
        <v>17809</v>
      </c>
      <c r="V22" s="300" t="s">
        <v>2084</v>
      </c>
      <c r="W22" s="246" t="s">
        <v>17207</v>
      </c>
    </row>
    <row r="23" spans="1:23" s="579" customFormat="1">
      <c r="A23" s="238">
        <v>12</v>
      </c>
      <c r="B23" s="239" t="s">
        <v>17812</v>
      </c>
      <c r="C23" s="239" t="s">
        <v>17813</v>
      </c>
      <c r="D23" s="239" t="s">
        <v>3215</v>
      </c>
      <c r="E23" s="261" t="s">
        <v>2111</v>
      </c>
      <c r="F23" s="239"/>
      <c r="G23" s="239" t="s">
        <v>2622</v>
      </c>
      <c r="H23" s="243"/>
      <c r="I23" s="239" t="s">
        <v>17814</v>
      </c>
      <c r="J23" s="275" t="s">
        <v>2308</v>
      </c>
      <c r="K23" s="239"/>
      <c r="L23" s="239"/>
      <c r="M23" s="239"/>
      <c r="N23" s="239"/>
      <c r="O23" s="239"/>
      <c r="P23" s="239"/>
      <c r="Q23" s="239"/>
      <c r="R23" s="239"/>
      <c r="S23" s="243" t="s">
        <v>1724</v>
      </c>
      <c r="T23" s="243" t="s">
        <v>17815</v>
      </c>
      <c r="U23" s="243" t="s">
        <v>17816</v>
      </c>
      <c r="V23" s="243" t="s">
        <v>2084</v>
      </c>
      <c r="W23" s="246" t="s">
        <v>17207</v>
      </c>
    </row>
    <row r="24" spans="1:23" s="579" customFormat="1">
      <c r="A24" s="238">
        <v>13</v>
      </c>
      <c r="B24" s="239" t="s">
        <v>17817</v>
      </c>
      <c r="C24" s="239" t="s">
        <v>17818</v>
      </c>
      <c r="D24" s="239" t="s">
        <v>2085</v>
      </c>
      <c r="E24" s="239" t="s">
        <v>2108</v>
      </c>
      <c r="F24" s="447"/>
      <c r="G24" s="447" t="s">
        <v>4810</v>
      </c>
      <c r="H24" s="447"/>
      <c r="I24" s="239" t="s">
        <v>17819</v>
      </c>
      <c r="J24" s="275" t="s">
        <v>2308</v>
      </c>
      <c r="K24" s="447"/>
      <c r="L24" s="447"/>
      <c r="M24" s="447"/>
      <c r="N24" s="447"/>
      <c r="O24" s="447"/>
      <c r="P24" s="447"/>
      <c r="Q24" s="447"/>
      <c r="R24" s="447"/>
      <c r="S24" s="243" t="s">
        <v>1724</v>
      </c>
      <c r="T24" s="243" t="s">
        <v>17820</v>
      </c>
      <c r="U24" s="243" t="s">
        <v>17821</v>
      </c>
      <c r="V24" s="243" t="s">
        <v>2084</v>
      </c>
      <c r="W24" s="243" t="s">
        <v>2849</v>
      </c>
    </row>
    <row r="25" spans="1:23" s="625" customFormat="1">
      <c r="A25" s="318">
        <v>14</v>
      </c>
      <c r="B25" s="320" t="s">
        <v>17822</v>
      </c>
      <c r="C25" s="320" t="s">
        <v>17823</v>
      </c>
      <c r="D25" s="320" t="s">
        <v>2084</v>
      </c>
      <c r="E25" s="634" t="s">
        <v>2621</v>
      </c>
      <c r="F25" s="321"/>
      <c r="G25" s="321"/>
      <c r="H25" s="320"/>
      <c r="I25" s="321" t="s">
        <v>17824</v>
      </c>
      <c r="J25" s="322" t="s">
        <v>2286</v>
      </c>
      <c r="K25" s="321"/>
      <c r="L25" s="321"/>
      <c r="M25" s="321"/>
      <c r="N25" s="321"/>
      <c r="O25" s="321"/>
      <c r="P25" s="321"/>
      <c r="Q25" s="321"/>
      <c r="R25" s="321"/>
      <c r="S25" s="320" t="s">
        <v>1724</v>
      </c>
      <c r="T25" s="320" t="s">
        <v>17825</v>
      </c>
      <c r="U25" s="320" t="s">
        <v>17823</v>
      </c>
      <c r="V25" s="320" t="s">
        <v>2084</v>
      </c>
      <c r="W25" s="321" t="s">
        <v>2849</v>
      </c>
    </row>
    <row r="26" spans="1:23" s="625" customFormat="1">
      <c r="A26" s="318">
        <v>15</v>
      </c>
      <c r="B26" s="320" t="s">
        <v>17826</v>
      </c>
      <c r="C26" s="320" t="s">
        <v>17827</v>
      </c>
      <c r="D26" s="320" t="s">
        <v>2084</v>
      </c>
      <c r="E26" s="634" t="s">
        <v>2621</v>
      </c>
      <c r="F26" s="321"/>
      <c r="G26" s="321"/>
      <c r="H26" s="320"/>
      <c r="I26" s="321" t="s">
        <v>17824</v>
      </c>
      <c r="J26" s="322" t="s">
        <v>2286</v>
      </c>
      <c r="K26" s="321"/>
      <c r="L26" s="321"/>
      <c r="M26" s="321"/>
      <c r="N26" s="321"/>
      <c r="O26" s="321"/>
      <c r="P26" s="321"/>
      <c r="Q26" s="321"/>
      <c r="R26" s="321"/>
      <c r="S26" s="320" t="s">
        <v>1724</v>
      </c>
      <c r="T26" s="320" t="s">
        <v>17825</v>
      </c>
      <c r="U26" s="320" t="s">
        <v>17827</v>
      </c>
      <c r="V26" s="320" t="s">
        <v>2084</v>
      </c>
      <c r="W26" s="321" t="s">
        <v>2849</v>
      </c>
    </row>
    <row r="27" spans="1:23" s="625" customFormat="1">
      <c r="A27" s="318">
        <v>16</v>
      </c>
      <c r="B27" s="320" t="s">
        <v>17828</v>
      </c>
      <c r="C27" s="320" t="s">
        <v>17829</v>
      </c>
      <c r="D27" s="320" t="s">
        <v>2084</v>
      </c>
      <c r="E27" s="634" t="s">
        <v>2621</v>
      </c>
      <c r="F27" s="321"/>
      <c r="G27" s="321"/>
      <c r="H27" s="320"/>
      <c r="I27" s="321" t="s">
        <v>17824</v>
      </c>
      <c r="J27" s="322" t="s">
        <v>2286</v>
      </c>
      <c r="K27" s="321"/>
      <c r="L27" s="321"/>
      <c r="M27" s="321"/>
      <c r="N27" s="321"/>
      <c r="O27" s="321"/>
      <c r="P27" s="321"/>
      <c r="Q27" s="321"/>
      <c r="R27" s="321"/>
      <c r="S27" s="320" t="s">
        <v>1724</v>
      </c>
      <c r="T27" s="320" t="s">
        <v>17825</v>
      </c>
      <c r="U27" s="320" t="s">
        <v>17829</v>
      </c>
      <c r="V27" s="320" t="s">
        <v>2084</v>
      </c>
      <c r="W27" s="321" t="s">
        <v>2849</v>
      </c>
    </row>
    <row r="28" spans="1:23" s="625" customFormat="1">
      <c r="A28" s="318">
        <v>17</v>
      </c>
      <c r="B28" s="320" t="s">
        <v>17826</v>
      </c>
      <c r="C28" s="320" t="s">
        <v>17830</v>
      </c>
      <c r="D28" s="320" t="s">
        <v>2084</v>
      </c>
      <c r="E28" s="634" t="s">
        <v>2621</v>
      </c>
      <c r="F28" s="321"/>
      <c r="G28" s="321"/>
      <c r="H28" s="320"/>
      <c r="I28" s="321" t="s">
        <v>17824</v>
      </c>
      <c r="J28" s="322" t="s">
        <v>2286</v>
      </c>
      <c r="K28" s="321"/>
      <c r="L28" s="321"/>
      <c r="M28" s="321"/>
      <c r="N28" s="321"/>
      <c r="O28" s="321"/>
      <c r="P28" s="321"/>
      <c r="Q28" s="321"/>
      <c r="R28" s="321"/>
      <c r="S28" s="320" t="s">
        <v>1724</v>
      </c>
      <c r="T28" s="320" t="s">
        <v>17825</v>
      </c>
      <c r="U28" s="320" t="s">
        <v>17830</v>
      </c>
      <c r="V28" s="320" t="s">
        <v>2084</v>
      </c>
      <c r="W28" s="321" t="s">
        <v>2849</v>
      </c>
    </row>
    <row r="29" spans="1:23" s="625" customFormat="1">
      <c r="A29" s="318">
        <v>18</v>
      </c>
      <c r="B29" s="320" t="s">
        <v>17831</v>
      </c>
      <c r="C29" s="320" t="s">
        <v>17832</v>
      </c>
      <c r="D29" s="320" t="s">
        <v>2084</v>
      </c>
      <c r="E29" s="634" t="s">
        <v>2621</v>
      </c>
      <c r="F29" s="321"/>
      <c r="G29" s="321"/>
      <c r="H29" s="320" t="s">
        <v>2702</v>
      </c>
      <c r="I29" s="321" t="s">
        <v>17824</v>
      </c>
      <c r="J29" s="322" t="s">
        <v>2286</v>
      </c>
      <c r="K29" s="321"/>
      <c r="L29" s="321"/>
      <c r="M29" s="321"/>
      <c r="N29" s="321"/>
      <c r="O29" s="321"/>
      <c r="P29" s="321"/>
      <c r="Q29" s="321"/>
      <c r="R29" s="321"/>
      <c r="S29" s="320" t="s">
        <v>1724</v>
      </c>
      <c r="T29" s="320" t="s">
        <v>17825</v>
      </c>
      <c r="U29" s="320" t="s">
        <v>17832</v>
      </c>
      <c r="V29" s="320" t="s">
        <v>2084</v>
      </c>
      <c r="W29" s="321" t="s">
        <v>2849</v>
      </c>
    </row>
  </sheetData>
  <phoneticPr fontId="5" type="noConversion"/>
  <dataValidations count="4">
    <dataValidation type="list" allowBlank="1" showInputMessage="1" showErrorMessage="1" sqref="B6" xr:uid="{00000000-0002-0000-0E01-000000000000}">
      <formula1>"Mi: Minute,H: Hour,D: Daily,W: Weekly,M: Monthly,Y: Yearly"</formula1>
    </dataValidation>
    <dataValidation type="list" allowBlank="1" showInputMessage="1" showErrorMessage="1" sqref="B7 B9 K7:K9" xr:uid="{00000000-0002-0000-0E01-000001000000}">
      <formula1>"替换,追加"</formula1>
    </dataValidation>
    <dataValidation type="list" allowBlank="1" showInputMessage="1" showErrorMessage="1" sqref="J12:J29" xr:uid="{00000000-0002-0000-0E01-000002000000}">
      <formula1>"匹配,基线特有,本地扩充,废弃"</formula1>
    </dataValidation>
    <dataValidation type="list" allowBlank="1" showInputMessage="1" showErrorMessage="1" sqref="N4:N6" xr:uid="{00000000-0002-0000-0E01-000003000000}">
      <formula1>"left join,inner join,union,union all"</formula1>
    </dataValidation>
  </dataValidations>
  <hyperlinks>
    <hyperlink ref="A1" location="目录!A1" display="返回" xr:uid="{00000000-0004-0000-0E01-000000000000}"/>
  </hyperlinks>
  <pageMargins left="0.75" right="0.75" top="1" bottom="1" header="0.51180555555555596" footer="0.51180555555555596"/>
  <pageSetup paperSize="9" orientation="portrait"/>
  <legacyDrawing r:id="rId1"/>
</worksheet>
</file>

<file path=xl/worksheets/sheet2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W26"/>
  <sheetViews>
    <sheetView workbookViewId="0"/>
  </sheetViews>
  <sheetFormatPr defaultColWidth="9" defaultRowHeight="13.8"/>
  <cols>
    <col min="1" max="1" width="9" style="215"/>
    <col min="2" max="2" width="24.6640625" style="215" customWidth="1"/>
    <col min="3" max="3" width="22.21875" style="215" customWidth="1"/>
    <col min="4" max="4" width="15.21875" style="215" customWidth="1"/>
    <col min="5" max="5" width="12.109375" style="215" customWidth="1"/>
    <col min="6" max="9" width="9" style="215"/>
    <col min="10" max="10" width="11.33203125" style="215" customWidth="1"/>
    <col min="11" max="18" width="9" style="215" hidden="1" customWidth="1"/>
    <col min="19" max="19" width="25.109375" style="215" customWidth="1"/>
    <col min="20" max="20" width="23" style="215" customWidth="1"/>
    <col min="21" max="21" width="20.21875" style="215" customWidth="1"/>
    <col min="22" max="22" width="13.109375" style="215" customWidth="1"/>
    <col min="23" max="23" width="11.33203125" style="215" customWidth="1"/>
    <col min="24" max="16384" width="9" style="215"/>
  </cols>
  <sheetData>
    <row r="1" spans="1:23" s="247" customFormat="1" ht="15.6">
      <c r="A1" s="2" t="s">
        <v>2037</v>
      </c>
      <c r="B1" s="249"/>
      <c r="C1" s="249"/>
      <c r="D1" s="249"/>
      <c r="E1" s="249"/>
      <c r="F1" s="249"/>
      <c r="G1" s="249"/>
      <c r="H1" s="249"/>
      <c r="I1" s="249"/>
      <c r="J1" s="249"/>
      <c r="K1" s="249"/>
      <c r="L1" s="249"/>
      <c r="M1" s="249"/>
      <c r="N1" s="249"/>
      <c r="O1" s="249"/>
      <c r="P1" s="249"/>
      <c r="Q1" s="249"/>
      <c r="R1" s="249"/>
      <c r="S1" s="276"/>
      <c r="T1" s="276"/>
      <c r="U1" s="276"/>
      <c r="V1" s="276"/>
      <c r="W1" s="276"/>
    </row>
    <row r="2" spans="1:23" s="247" customFormat="1" ht="15.6">
      <c r="A2" s="250" t="s">
        <v>2038</v>
      </c>
      <c r="B2" s="251"/>
      <c r="C2" s="251"/>
      <c r="D2" s="251"/>
      <c r="E2" s="251"/>
      <c r="F2" s="251"/>
      <c r="G2" s="251"/>
      <c r="H2" s="251"/>
      <c r="I2" s="251"/>
      <c r="J2" s="251"/>
      <c r="K2" s="262" t="s">
        <v>2830</v>
      </c>
      <c r="L2" s="263"/>
      <c r="M2" s="263"/>
      <c r="N2" s="263"/>
      <c r="O2" s="263"/>
      <c r="P2" s="263"/>
      <c r="Q2" s="263"/>
      <c r="R2" s="263"/>
      <c r="S2" s="277" t="s">
        <v>2039</v>
      </c>
      <c r="T2" s="278"/>
      <c r="U2" s="278"/>
      <c r="V2" s="278"/>
      <c r="W2" s="292"/>
    </row>
    <row r="3" spans="1:23" s="247" customFormat="1" ht="15.6">
      <c r="A3" s="252" t="s">
        <v>2040</v>
      </c>
      <c r="B3" s="124" t="s">
        <v>1729</v>
      </c>
      <c r="C3" s="253"/>
      <c r="D3" s="253"/>
      <c r="E3" s="253"/>
      <c r="F3" s="253"/>
      <c r="G3" s="253"/>
      <c r="H3" s="253"/>
      <c r="I3" s="253"/>
      <c r="J3" s="253"/>
      <c r="K3" s="264" t="s">
        <v>2831</v>
      </c>
      <c r="L3" s="265" t="s">
        <v>2832</v>
      </c>
      <c r="M3" s="265" t="s">
        <v>2833</v>
      </c>
      <c r="N3" s="265" t="s">
        <v>2834</v>
      </c>
      <c r="O3" s="265" t="s">
        <v>2835</v>
      </c>
      <c r="P3" s="265" t="s">
        <v>2836</v>
      </c>
      <c r="Q3" s="265" t="s">
        <v>2837</v>
      </c>
      <c r="R3" s="279" t="s">
        <v>73</v>
      </c>
      <c r="S3" s="280" t="s">
        <v>2041</v>
      </c>
      <c r="T3" s="281" t="s">
        <v>2042</v>
      </c>
      <c r="U3" s="281"/>
      <c r="V3" s="293"/>
      <c r="W3" s="294"/>
    </row>
    <row r="4" spans="1:23" s="247" customFormat="1" ht="15.6">
      <c r="A4" s="254" t="s">
        <v>2042</v>
      </c>
      <c r="B4" s="10" t="s">
        <v>1730</v>
      </c>
      <c r="C4" s="253"/>
      <c r="D4" s="253"/>
      <c r="E4" s="253"/>
      <c r="F4" s="253"/>
      <c r="G4" s="253"/>
      <c r="H4" s="253"/>
      <c r="I4" s="253"/>
      <c r="J4" s="253"/>
      <c r="K4" s="266" t="s">
        <v>4149</v>
      </c>
      <c r="L4" s="267" t="e">
        <f>VLOOKUP(B3,[2]目录!#REF!,4,0)</f>
        <v>#REF!</v>
      </c>
      <c r="M4" s="282"/>
      <c r="N4" s="283"/>
      <c r="O4" s="269"/>
      <c r="P4" s="269"/>
      <c r="Q4" s="269"/>
      <c r="R4" s="284"/>
      <c r="S4" s="285" t="s">
        <v>2301</v>
      </c>
      <c r="T4" s="243" t="s">
        <v>1731</v>
      </c>
      <c r="U4" s="295"/>
      <c r="V4" s="255"/>
      <c r="W4" s="295"/>
    </row>
    <row r="5" spans="1:23" s="247" customFormat="1" ht="15.6">
      <c r="A5" s="254" t="s">
        <v>2041</v>
      </c>
      <c r="B5" s="255" t="s">
        <v>2043</v>
      </c>
      <c r="C5" s="253"/>
      <c r="D5" s="253"/>
      <c r="E5" s="253"/>
      <c r="F5" s="253"/>
      <c r="G5" s="253"/>
      <c r="H5" s="253"/>
      <c r="I5" s="253"/>
      <c r="J5" s="253"/>
      <c r="K5" s="268"/>
      <c r="L5" s="269"/>
      <c r="M5" s="269"/>
      <c r="N5" s="283"/>
      <c r="O5" s="269"/>
      <c r="P5" s="269"/>
      <c r="Q5" s="269"/>
      <c r="R5" s="284"/>
      <c r="S5" s="285"/>
      <c r="T5" s="243"/>
      <c r="U5" s="295"/>
      <c r="V5" s="255"/>
      <c r="W5" s="295"/>
    </row>
    <row r="6" spans="1:23" s="247" customFormat="1" ht="15.6">
      <c r="A6" s="254" t="s">
        <v>2044</v>
      </c>
      <c r="B6" s="256" t="s">
        <v>2045</v>
      </c>
      <c r="C6" s="253"/>
      <c r="D6" s="253"/>
      <c r="E6" s="253"/>
      <c r="F6" s="253"/>
      <c r="G6" s="253"/>
      <c r="H6" s="253"/>
      <c r="I6" s="253"/>
      <c r="J6" s="253"/>
      <c r="K6" s="268"/>
      <c r="L6" s="269"/>
      <c r="M6" s="269"/>
      <c r="N6" s="283"/>
      <c r="O6" s="269"/>
      <c r="P6" s="269"/>
      <c r="Q6" s="269"/>
      <c r="R6" s="284"/>
      <c r="S6" s="285"/>
      <c r="T6" s="124"/>
      <c r="U6" s="295"/>
      <c r="V6" s="255"/>
      <c r="W6" s="295"/>
    </row>
    <row r="7" spans="1:23" s="247" customFormat="1" ht="15.6">
      <c r="A7" s="254" t="s">
        <v>2046</v>
      </c>
      <c r="B7" s="257" t="s">
        <v>2047</v>
      </c>
      <c r="C7" s="253"/>
      <c r="D7" s="253"/>
      <c r="E7" s="253"/>
      <c r="F7" s="253"/>
      <c r="G7" s="253"/>
      <c r="H7" s="253"/>
      <c r="I7" s="253"/>
      <c r="J7" s="253"/>
      <c r="K7" s="268"/>
      <c r="L7" s="269"/>
      <c r="M7" s="269"/>
      <c r="N7" s="269"/>
      <c r="O7" s="269"/>
      <c r="P7" s="269"/>
      <c r="Q7" s="269"/>
      <c r="R7" s="284"/>
      <c r="S7" s="285"/>
      <c r="T7" s="286"/>
      <c r="U7" s="295"/>
      <c r="V7" s="255"/>
      <c r="W7" s="295"/>
    </row>
    <row r="8" spans="1:23" s="247" customFormat="1" ht="15.6">
      <c r="A8" s="254" t="s">
        <v>2048</v>
      </c>
      <c r="B8" s="255" t="s">
        <v>17833</v>
      </c>
      <c r="C8" s="253"/>
      <c r="D8" s="253"/>
      <c r="E8" s="253"/>
      <c r="F8" s="253"/>
      <c r="G8" s="253"/>
      <c r="H8" s="253"/>
      <c r="I8" s="253"/>
      <c r="J8" s="253"/>
      <c r="K8" s="268"/>
      <c r="L8" s="269"/>
      <c r="M8" s="269"/>
      <c r="N8" s="269"/>
      <c r="O8" s="269"/>
      <c r="P8" s="269"/>
      <c r="Q8" s="269"/>
      <c r="R8" s="284"/>
      <c r="S8" s="285"/>
      <c r="T8" s="286"/>
      <c r="U8" s="295"/>
      <c r="V8" s="255"/>
      <c r="W8" s="295"/>
    </row>
    <row r="9" spans="1:23" s="247" customFormat="1" ht="15.6">
      <c r="A9" s="254"/>
      <c r="B9" s="257"/>
      <c r="C9" s="253"/>
      <c r="D9" s="253"/>
      <c r="E9" s="253"/>
      <c r="F9" s="253"/>
      <c r="G9" s="253"/>
      <c r="H9" s="253"/>
      <c r="I9" s="253"/>
      <c r="J9" s="253"/>
      <c r="K9" s="270"/>
      <c r="L9" s="271"/>
      <c r="M9" s="271"/>
      <c r="N9" s="271"/>
      <c r="O9" s="271"/>
      <c r="P9" s="271"/>
      <c r="Q9" s="271"/>
      <c r="R9" s="287"/>
      <c r="S9" s="268"/>
      <c r="T9" s="269"/>
      <c r="U9" s="269"/>
      <c r="V9" s="284"/>
      <c r="W9" s="296"/>
    </row>
    <row r="10" spans="1:23" s="247" customFormat="1" ht="15.6">
      <c r="A10" s="250" t="s">
        <v>2049</v>
      </c>
      <c r="B10" s="251"/>
      <c r="C10" s="251"/>
      <c r="D10" s="251"/>
      <c r="E10" s="251"/>
      <c r="F10" s="251"/>
      <c r="G10" s="251"/>
      <c r="H10" s="251"/>
      <c r="I10" s="251"/>
      <c r="J10" s="251"/>
      <c r="K10" s="262" t="s">
        <v>2839</v>
      </c>
      <c r="L10" s="263"/>
      <c r="M10" s="263"/>
      <c r="N10" s="263"/>
      <c r="O10" s="263"/>
      <c r="P10" s="263"/>
      <c r="Q10" s="263"/>
      <c r="R10" s="263"/>
      <c r="S10" s="277" t="s">
        <v>2050</v>
      </c>
      <c r="T10" s="278"/>
      <c r="U10" s="278"/>
      <c r="V10" s="278"/>
      <c r="W10" s="292"/>
    </row>
    <row r="11" spans="1:23" s="247" customFormat="1" ht="15.6">
      <c r="A11" s="258" t="s">
        <v>49</v>
      </c>
      <c r="B11" s="259" t="s">
        <v>2051</v>
      </c>
      <c r="C11" s="259" t="s">
        <v>2052</v>
      </c>
      <c r="D11" s="259" t="s">
        <v>2053</v>
      </c>
      <c r="E11" s="259" t="s">
        <v>2054</v>
      </c>
      <c r="F11" s="259" t="s">
        <v>2055</v>
      </c>
      <c r="G11" s="259" t="s">
        <v>2056</v>
      </c>
      <c r="H11" s="259" t="s">
        <v>2057</v>
      </c>
      <c r="I11" s="259" t="s">
        <v>73</v>
      </c>
      <c r="J11" s="272" t="s">
        <v>2058</v>
      </c>
      <c r="K11" s="273" t="s">
        <v>2831</v>
      </c>
      <c r="L11" s="274" t="s">
        <v>2832</v>
      </c>
      <c r="M11" s="274" t="s">
        <v>2840</v>
      </c>
      <c r="N11" s="274" t="s">
        <v>2841</v>
      </c>
      <c r="O11" s="274" t="s">
        <v>2842</v>
      </c>
      <c r="P11" s="274" t="s">
        <v>2843</v>
      </c>
      <c r="Q11" s="274" t="s">
        <v>2844</v>
      </c>
      <c r="R11" s="288" t="s">
        <v>73</v>
      </c>
      <c r="S11" s="289" t="s">
        <v>2059</v>
      </c>
      <c r="T11" s="290" t="s">
        <v>17793</v>
      </c>
      <c r="U11" s="290" t="s">
        <v>2061</v>
      </c>
      <c r="V11" s="297" t="s">
        <v>2062</v>
      </c>
      <c r="W11" s="290" t="s">
        <v>2063</v>
      </c>
    </row>
    <row r="12" spans="1:23" s="628" customFormat="1" ht="11.4">
      <c r="A12" s="238">
        <v>1</v>
      </c>
      <c r="B12" s="239" t="s">
        <v>2064</v>
      </c>
      <c r="C12" s="239" t="s">
        <v>2065</v>
      </c>
      <c r="D12" s="239" t="s">
        <v>2066</v>
      </c>
      <c r="E12" s="246" t="s">
        <v>2067</v>
      </c>
      <c r="F12" s="239" t="s">
        <v>79</v>
      </c>
      <c r="G12" s="239"/>
      <c r="H12" s="243" t="s">
        <v>2702</v>
      </c>
      <c r="I12" s="239"/>
      <c r="J12" s="275" t="s">
        <v>2308</v>
      </c>
      <c r="K12" s="239"/>
      <c r="L12" s="239"/>
      <c r="M12" s="239"/>
      <c r="N12" s="239"/>
      <c r="O12" s="239"/>
      <c r="P12" s="239"/>
      <c r="Q12" s="239"/>
      <c r="R12" s="239"/>
      <c r="S12" s="239" t="s">
        <v>1731</v>
      </c>
      <c r="T12" s="239" t="s">
        <v>2064</v>
      </c>
      <c r="U12" s="239" t="s">
        <v>2753</v>
      </c>
      <c r="V12" s="239" t="s">
        <v>2084</v>
      </c>
      <c r="W12" s="239" t="s">
        <v>2849</v>
      </c>
    </row>
    <row r="13" spans="1:23" s="628" customFormat="1" ht="11.4">
      <c r="A13" s="238">
        <v>2</v>
      </c>
      <c r="B13" s="261" t="s">
        <v>17437</v>
      </c>
      <c r="C13" s="261" t="s">
        <v>17438</v>
      </c>
      <c r="D13" s="239" t="s">
        <v>3175</v>
      </c>
      <c r="E13" s="239" t="s">
        <v>2241</v>
      </c>
      <c r="F13" s="239" t="s">
        <v>79</v>
      </c>
      <c r="G13" s="239"/>
      <c r="H13" s="239"/>
      <c r="I13" s="239"/>
      <c r="J13" s="275" t="s">
        <v>2308</v>
      </c>
      <c r="K13" s="239"/>
      <c r="L13" s="239"/>
      <c r="M13" s="239"/>
      <c r="N13" s="239"/>
      <c r="O13" s="239"/>
      <c r="P13" s="239"/>
      <c r="Q13" s="239"/>
      <c r="R13" s="239"/>
      <c r="S13" s="239" t="s">
        <v>1731</v>
      </c>
      <c r="T13" s="239" t="s">
        <v>17582</v>
      </c>
      <c r="U13" s="239" t="s">
        <v>5633</v>
      </c>
      <c r="V13" s="239" t="s">
        <v>3898</v>
      </c>
      <c r="W13" s="239" t="s">
        <v>2849</v>
      </c>
    </row>
    <row r="14" spans="1:23" s="628" customFormat="1" ht="11.4">
      <c r="A14" s="238">
        <v>3</v>
      </c>
      <c r="B14" s="239" t="s">
        <v>17687</v>
      </c>
      <c r="C14" s="239" t="s">
        <v>17452</v>
      </c>
      <c r="D14" s="239" t="s">
        <v>10713</v>
      </c>
      <c r="E14" s="239" t="s">
        <v>2097</v>
      </c>
      <c r="F14" s="239"/>
      <c r="G14" s="239"/>
      <c r="H14" s="239" t="s">
        <v>17440</v>
      </c>
      <c r="I14" s="239"/>
      <c r="J14" s="275" t="s">
        <v>2308</v>
      </c>
      <c r="K14" s="239"/>
      <c r="L14" s="239"/>
      <c r="M14" s="239"/>
      <c r="N14" s="239"/>
      <c r="O14" s="239"/>
      <c r="P14" s="239"/>
      <c r="Q14" s="239"/>
      <c r="R14" s="239"/>
      <c r="S14" s="239" t="s">
        <v>1731</v>
      </c>
      <c r="T14" s="239" t="s">
        <v>17451</v>
      </c>
      <c r="U14" s="239" t="s">
        <v>17453</v>
      </c>
      <c r="V14" s="239" t="s">
        <v>10713</v>
      </c>
      <c r="W14" s="239" t="s">
        <v>2849</v>
      </c>
    </row>
    <row r="15" spans="1:23" s="628" customFormat="1" ht="11.4">
      <c r="A15" s="238">
        <v>4</v>
      </c>
      <c r="B15" s="239" t="s">
        <v>14402</v>
      </c>
      <c r="C15" s="239" t="s">
        <v>16263</v>
      </c>
      <c r="D15" s="239" t="s">
        <v>3212</v>
      </c>
      <c r="E15" s="239" t="s">
        <v>2108</v>
      </c>
      <c r="F15" s="239" t="s">
        <v>79</v>
      </c>
      <c r="G15" s="239"/>
      <c r="H15" s="239"/>
      <c r="I15" s="239"/>
      <c r="J15" s="275" t="s">
        <v>2308</v>
      </c>
      <c r="K15" s="239"/>
      <c r="L15" s="239"/>
      <c r="M15" s="239"/>
      <c r="N15" s="239"/>
      <c r="O15" s="239"/>
      <c r="P15" s="239"/>
      <c r="Q15" s="239"/>
      <c r="R15" s="239"/>
      <c r="S15" s="239" t="s">
        <v>1731</v>
      </c>
      <c r="T15" s="239" t="s">
        <v>1863</v>
      </c>
      <c r="U15" s="239" t="s">
        <v>16263</v>
      </c>
      <c r="V15" s="239" t="s">
        <v>3898</v>
      </c>
      <c r="W15" s="239" t="s">
        <v>2849</v>
      </c>
    </row>
    <row r="16" spans="1:23" s="628" customFormat="1" ht="11.4">
      <c r="A16" s="238">
        <v>5</v>
      </c>
      <c r="B16" s="239" t="s">
        <v>17834</v>
      </c>
      <c r="C16" s="239" t="s">
        <v>17835</v>
      </c>
      <c r="D16" s="239" t="s">
        <v>2084</v>
      </c>
      <c r="E16" s="239" t="s">
        <v>2108</v>
      </c>
      <c r="F16" s="239"/>
      <c r="G16" s="239" t="s">
        <v>4810</v>
      </c>
      <c r="H16" s="239"/>
      <c r="I16" s="239"/>
      <c r="J16" s="275" t="s">
        <v>2308</v>
      </c>
      <c r="K16" s="239"/>
      <c r="L16" s="239"/>
      <c r="M16" s="239"/>
      <c r="N16" s="239"/>
      <c r="O16" s="239"/>
      <c r="P16" s="239"/>
      <c r="Q16" s="239"/>
      <c r="R16" s="239"/>
      <c r="S16" s="239" t="s">
        <v>1731</v>
      </c>
      <c r="T16" s="239" t="s">
        <v>17834</v>
      </c>
      <c r="U16" s="239" t="s">
        <v>17836</v>
      </c>
      <c r="V16" s="239" t="s">
        <v>2084</v>
      </c>
      <c r="W16" s="239" t="s">
        <v>2849</v>
      </c>
    </row>
    <row r="17" spans="1:23" s="628" customFormat="1" ht="11.4">
      <c r="A17" s="238">
        <v>6</v>
      </c>
      <c r="B17" s="239" t="s">
        <v>17837</v>
      </c>
      <c r="C17" s="239" t="s">
        <v>17838</v>
      </c>
      <c r="D17" s="239" t="s">
        <v>2084</v>
      </c>
      <c r="E17" s="239" t="s">
        <v>2108</v>
      </c>
      <c r="F17" s="239"/>
      <c r="G17" s="239" t="s">
        <v>4810</v>
      </c>
      <c r="H17" s="239"/>
      <c r="I17" s="239"/>
      <c r="J17" s="275" t="s">
        <v>2308</v>
      </c>
      <c r="K17" s="239"/>
      <c r="L17" s="239"/>
      <c r="M17" s="239"/>
      <c r="N17" s="239"/>
      <c r="O17" s="239"/>
      <c r="P17" s="239"/>
      <c r="Q17" s="239"/>
      <c r="R17" s="239"/>
      <c r="S17" s="239" t="s">
        <v>1731</v>
      </c>
      <c r="T17" s="239" t="s">
        <v>17839</v>
      </c>
      <c r="U17" s="239" t="s">
        <v>17840</v>
      </c>
      <c r="V17" s="239" t="s">
        <v>2084</v>
      </c>
      <c r="W17" s="239" t="s">
        <v>2849</v>
      </c>
    </row>
    <row r="18" spans="1:23" s="628" customFormat="1" ht="11.4">
      <c r="A18" s="238">
        <v>7</v>
      </c>
      <c r="B18" s="239" t="s">
        <v>17841</v>
      </c>
      <c r="C18" s="239" t="s">
        <v>17842</v>
      </c>
      <c r="D18" s="239" t="s">
        <v>3215</v>
      </c>
      <c r="E18" s="239" t="s">
        <v>2621</v>
      </c>
      <c r="F18" s="239"/>
      <c r="G18" s="239" t="s">
        <v>2622</v>
      </c>
      <c r="H18" s="239"/>
      <c r="I18" s="585" t="s">
        <v>17814</v>
      </c>
      <c r="J18" s="275" t="s">
        <v>2308</v>
      </c>
      <c r="K18" s="239"/>
      <c r="L18" s="239"/>
      <c r="M18" s="239"/>
      <c r="N18" s="239"/>
      <c r="O18" s="239"/>
      <c r="P18" s="239"/>
      <c r="Q18" s="239"/>
      <c r="R18" s="239"/>
      <c r="S18" s="239" t="s">
        <v>1731</v>
      </c>
      <c r="T18" s="239" t="s">
        <v>17841</v>
      </c>
      <c r="U18" s="239" t="s">
        <v>17843</v>
      </c>
      <c r="V18" s="239" t="s">
        <v>2084</v>
      </c>
      <c r="W18" s="246" t="s">
        <v>17207</v>
      </c>
    </row>
    <row r="19" spans="1:23" s="628" customFormat="1" ht="11.4">
      <c r="A19" s="238">
        <v>8</v>
      </c>
      <c r="B19" s="239" t="s">
        <v>17844</v>
      </c>
      <c r="C19" s="239" t="s">
        <v>17845</v>
      </c>
      <c r="D19" s="239" t="s">
        <v>3215</v>
      </c>
      <c r="E19" s="239" t="s">
        <v>2621</v>
      </c>
      <c r="F19" s="239"/>
      <c r="G19" s="239" t="s">
        <v>2622</v>
      </c>
      <c r="H19" s="243"/>
      <c r="I19" s="585" t="s">
        <v>17846</v>
      </c>
      <c r="J19" s="275" t="s">
        <v>2308</v>
      </c>
      <c r="K19" s="585"/>
      <c r="L19" s="239"/>
      <c r="M19" s="239"/>
      <c r="N19" s="239"/>
      <c r="O19" s="239"/>
      <c r="P19" s="239"/>
      <c r="Q19" s="239"/>
      <c r="R19" s="239"/>
      <c r="S19" s="239" t="s">
        <v>1731</v>
      </c>
      <c r="T19" s="239" t="s">
        <v>17844</v>
      </c>
      <c r="U19" s="239" t="s">
        <v>17847</v>
      </c>
      <c r="V19" s="239" t="s">
        <v>2084</v>
      </c>
      <c r="W19" s="246" t="s">
        <v>17207</v>
      </c>
    </row>
    <row r="20" spans="1:23" s="628" customFormat="1" ht="11.4">
      <c r="A20" s="238">
        <v>9</v>
      </c>
      <c r="B20" s="239" t="s">
        <v>17848</v>
      </c>
      <c r="C20" s="239" t="s">
        <v>17849</v>
      </c>
      <c r="D20" s="239" t="s">
        <v>2084</v>
      </c>
      <c r="E20" s="239" t="s">
        <v>2108</v>
      </c>
      <c r="F20" s="239"/>
      <c r="G20" s="239" t="s">
        <v>4810</v>
      </c>
      <c r="H20" s="239"/>
      <c r="I20" s="585"/>
      <c r="J20" s="275" t="s">
        <v>2308</v>
      </c>
      <c r="K20" s="239"/>
      <c r="L20" s="239"/>
      <c r="M20" s="239"/>
      <c r="N20" s="239"/>
      <c r="O20" s="239"/>
      <c r="P20" s="239"/>
      <c r="Q20" s="239"/>
      <c r="R20" s="239"/>
      <c r="S20" s="239" t="s">
        <v>1731</v>
      </c>
      <c r="T20" s="239" t="s">
        <v>17848</v>
      </c>
      <c r="U20" s="239" t="s">
        <v>17850</v>
      </c>
      <c r="V20" s="239" t="s">
        <v>2084</v>
      </c>
      <c r="W20" s="239" t="s">
        <v>2849</v>
      </c>
    </row>
    <row r="21" spans="1:23" s="628" customFormat="1" ht="11.4">
      <c r="A21" s="238">
        <v>10</v>
      </c>
      <c r="B21" s="239" t="s">
        <v>17851</v>
      </c>
      <c r="C21" s="239" t="s">
        <v>17852</v>
      </c>
      <c r="D21" s="239" t="s">
        <v>2084</v>
      </c>
      <c r="E21" s="239" t="s">
        <v>2108</v>
      </c>
      <c r="F21" s="239"/>
      <c r="G21" s="239" t="s">
        <v>4810</v>
      </c>
      <c r="H21" s="243"/>
      <c r="I21" s="585"/>
      <c r="J21" s="275" t="s">
        <v>2308</v>
      </c>
      <c r="K21" s="239"/>
      <c r="L21" s="239"/>
      <c r="M21" s="239"/>
      <c r="N21" s="239"/>
      <c r="O21" s="239"/>
      <c r="P21" s="239"/>
      <c r="Q21" s="239"/>
      <c r="R21" s="239"/>
      <c r="S21" s="239" t="s">
        <v>1731</v>
      </c>
      <c r="T21" s="239" t="s">
        <v>17851</v>
      </c>
      <c r="U21" s="239" t="s">
        <v>17853</v>
      </c>
      <c r="V21" s="239" t="s">
        <v>2084</v>
      </c>
      <c r="W21" s="239" t="s">
        <v>2849</v>
      </c>
    </row>
    <row r="22" spans="1:23" s="628" customFormat="1" ht="11.4">
      <c r="A22" s="238">
        <v>11</v>
      </c>
      <c r="B22" s="239" t="s">
        <v>17854</v>
      </c>
      <c r="C22" s="239" t="s">
        <v>17855</v>
      </c>
      <c r="D22" s="239" t="s">
        <v>3215</v>
      </c>
      <c r="E22" s="261" t="s">
        <v>2111</v>
      </c>
      <c r="F22" s="301"/>
      <c r="G22" s="239" t="s">
        <v>2622</v>
      </c>
      <c r="H22" s="243"/>
      <c r="I22" s="585" t="s">
        <v>17846</v>
      </c>
      <c r="J22" s="306" t="s">
        <v>2308</v>
      </c>
      <c r="K22" s="239"/>
      <c r="L22" s="239"/>
      <c r="M22" s="239"/>
      <c r="N22" s="239"/>
      <c r="O22" s="239"/>
      <c r="P22" s="239"/>
      <c r="Q22" s="239"/>
      <c r="R22" s="239"/>
      <c r="S22" s="239" t="s">
        <v>1731</v>
      </c>
      <c r="T22" s="239" t="s">
        <v>17854</v>
      </c>
      <c r="U22" s="239" t="s">
        <v>17856</v>
      </c>
      <c r="V22" s="239" t="s">
        <v>2084</v>
      </c>
      <c r="W22" s="246" t="s">
        <v>17207</v>
      </c>
    </row>
    <row r="23" spans="1:23" s="628" customFormat="1" ht="11.4">
      <c r="A23" s="238">
        <v>12</v>
      </c>
      <c r="B23" s="239" t="s">
        <v>17857</v>
      </c>
      <c r="C23" s="239" t="s">
        <v>17858</v>
      </c>
      <c r="D23" s="239" t="s">
        <v>3215</v>
      </c>
      <c r="E23" s="261" t="s">
        <v>2111</v>
      </c>
      <c r="F23" s="239"/>
      <c r="G23" s="239" t="s">
        <v>2622</v>
      </c>
      <c r="H23" s="243"/>
      <c r="I23" s="585" t="s">
        <v>17846</v>
      </c>
      <c r="J23" s="275" t="s">
        <v>2308</v>
      </c>
      <c r="K23" s="239"/>
      <c r="L23" s="239"/>
      <c r="M23" s="239"/>
      <c r="N23" s="239"/>
      <c r="O23" s="239"/>
      <c r="P23" s="239"/>
      <c r="Q23" s="239"/>
      <c r="R23" s="239"/>
      <c r="S23" s="239" t="s">
        <v>1731</v>
      </c>
      <c r="T23" s="239" t="s">
        <v>17857</v>
      </c>
      <c r="U23" s="239" t="s">
        <v>17859</v>
      </c>
      <c r="V23" s="239" t="s">
        <v>2084</v>
      </c>
      <c r="W23" s="246" t="s">
        <v>17207</v>
      </c>
    </row>
    <row r="24" spans="1:23" s="628" customFormat="1" ht="11.4">
      <c r="A24" s="238">
        <v>13</v>
      </c>
      <c r="B24" s="239" t="s">
        <v>17860</v>
      </c>
      <c r="C24" s="239" t="s">
        <v>17861</v>
      </c>
      <c r="D24" s="239" t="s">
        <v>2084</v>
      </c>
      <c r="E24" s="239" t="s">
        <v>2108</v>
      </c>
      <c r="F24" s="301"/>
      <c r="G24" s="239" t="s">
        <v>4810</v>
      </c>
      <c r="H24" s="243"/>
      <c r="I24" s="301"/>
      <c r="J24" s="306" t="s">
        <v>2308</v>
      </c>
      <c r="K24" s="629"/>
      <c r="L24" s="301"/>
      <c r="M24" s="301"/>
      <c r="N24" s="301"/>
      <c r="O24" s="301"/>
      <c r="P24" s="301"/>
      <c r="Q24" s="301"/>
      <c r="R24" s="301"/>
      <c r="S24" s="239" t="s">
        <v>1731</v>
      </c>
      <c r="T24" s="239" t="s">
        <v>17860</v>
      </c>
      <c r="U24" s="239" t="s">
        <v>17862</v>
      </c>
      <c r="V24" s="239" t="s">
        <v>2084</v>
      </c>
      <c r="W24" s="301" t="s">
        <v>2849</v>
      </c>
    </row>
    <row r="25" spans="1:23" s="628" customFormat="1" ht="11.4">
      <c r="A25" s="238">
        <v>14</v>
      </c>
      <c r="B25" s="239" t="s">
        <v>17863</v>
      </c>
      <c r="C25" s="239" t="s">
        <v>17864</v>
      </c>
      <c r="D25" s="239" t="s">
        <v>2084</v>
      </c>
      <c r="E25" s="261" t="s">
        <v>2111</v>
      </c>
      <c r="F25" s="301"/>
      <c r="G25" s="239"/>
      <c r="H25" s="243"/>
      <c r="I25" s="301"/>
      <c r="J25" s="275" t="s">
        <v>2308</v>
      </c>
      <c r="K25" s="239"/>
      <c r="L25" s="239"/>
      <c r="M25" s="239"/>
      <c r="N25" s="239"/>
      <c r="O25" s="239"/>
      <c r="P25" s="239"/>
      <c r="Q25" s="239"/>
      <c r="R25" s="239"/>
      <c r="S25" s="239" t="s">
        <v>1731</v>
      </c>
      <c r="T25" s="239" t="s">
        <v>17863</v>
      </c>
      <c r="U25" s="239" t="s">
        <v>17864</v>
      </c>
      <c r="V25" s="239" t="s">
        <v>2084</v>
      </c>
      <c r="W25" s="239" t="s">
        <v>2849</v>
      </c>
    </row>
    <row r="26" spans="1:23" s="628" customFormat="1" ht="11.4">
      <c r="A26" s="238">
        <v>15</v>
      </c>
      <c r="B26" s="239" t="s">
        <v>17865</v>
      </c>
      <c r="C26" s="239" t="s">
        <v>17866</v>
      </c>
      <c r="D26" s="239" t="s">
        <v>2084</v>
      </c>
      <c r="E26" s="261" t="s">
        <v>2111</v>
      </c>
      <c r="F26" s="239"/>
      <c r="G26" s="239"/>
      <c r="H26" s="243"/>
      <c r="I26" s="239"/>
      <c r="J26" s="630" t="s">
        <v>2308</v>
      </c>
      <c r="K26" s="239"/>
      <c r="L26" s="239"/>
      <c r="M26" s="239"/>
      <c r="N26" s="239"/>
      <c r="O26" s="239"/>
      <c r="P26" s="239"/>
      <c r="Q26" s="239"/>
      <c r="R26" s="239"/>
      <c r="S26" s="239" t="s">
        <v>1731</v>
      </c>
      <c r="T26" s="239" t="s">
        <v>17865</v>
      </c>
      <c r="U26" s="239" t="s">
        <v>17867</v>
      </c>
      <c r="V26" s="239" t="s">
        <v>2084</v>
      </c>
      <c r="W26" s="239" t="s">
        <v>2849</v>
      </c>
    </row>
  </sheetData>
  <phoneticPr fontId="5" type="noConversion"/>
  <dataValidations count="4">
    <dataValidation type="list" allowBlank="1" showInputMessage="1" showErrorMessage="1" sqref="B6" xr:uid="{00000000-0002-0000-0F01-000000000000}">
      <formula1>"Mi: Minute,H: Hour,D: Daily,W: Weekly,M: Monthly,Y: Yearly"</formula1>
    </dataValidation>
    <dataValidation type="list" allowBlank="1" showInputMessage="1" showErrorMessage="1" sqref="B7 B9 K7:K9" xr:uid="{00000000-0002-0000-0F01-000001000000}">
      <formula1>"替换,追加"</formula1>
    </dataValidation>
    <dataValidation type="list" allowBlank="1" showInputMessage="1" showErrorMessage="1" sqref="J12:J26" xr:uid="{00000000-0002-0000-0F01-000002000000}">
      <formula1>"匹配,基线特有,本地扩充,废弃"</formula1>
    </dataValidation>
    <dataValidation type="list" allowBlank="1" showInputMessage="1" showErrorMessage="1" sqref="N4:N6" xr:uid="{00000000-0002-0000-0F01-000003000000}">
      <formula1>"left join,inner join,union,union all"</formula1>
    </dataValidation>
  </dataValidations>
  <hyperlinks>
    <hyperlink ref="A1" location="目录!A1" display="返回" xr:uid="{00000000-0004-0000-0F01-000000000000}"/>
  </hyperlinks>
  <pageMargins left="0.75" right="0.75" top="1" bottom="1" header="0.51180555555555596" footer="0.51180555555555596"/>
  <pageSetup paperSize="9" orientation="portrait"/>
  <legacyDrawing r:id="rId1"/>
</worksheet>
</file>

<file path=xl/worksheets/sheet2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W59"/>
  <sheetViews>
    <sheetView workbookViewId="0"/>
  </sheetViews>
  <sheetFormatPr defaultColWidth="9" defaultRowHeight="13.8"/>
  <cols>
    <col min="1" max="1" width="9" style="215"/>
    <col min="2" max="2" width="24" style="215" customWidth="1"/>
    <col min="3" max="3" width="14.33203125" style="215" customWidth="1"/>
    <col min="4" max="4" width="13.77734375" style="215" customWidth="1"/>
    <col min="5" max="5" width="13.109375" style="215" customWidth="1"/>
    <col min="6" max="10" width="9" style="215"/>
    <col min="11" max="18" width="9" style="215" hidden="1" customWidth="1"/>
    <col min="19" max="19" width="20" style="215" customWidth="1"/>
    <col min="20" max="20" width="15.109375" style="215" customWidth="1"/>
    <col min="21" max="21" width="20.33203125" style="215" customWidth="1"/>
    <col min="22" max="16384" width="9" style="215"/>
  </cols>
  <sheetData>
    <row r="1" spans="1:23" ht="15.6">
      <c r="A1" s="2" t="s">
        <v>2037</v>
      </c>
      <c r="B1" s="3"/>
      <c r="C1" s="3"/>
      <c r="D1" s="3"/>
      <c r="E1" s="3"/>
      <c r="F1" s="3"/>
      <c r="G1" s="3"/>
      <c r="H1" s="3"/>
      <c r="I1" s="3"/>
      <c r="J1" s="3"/>
      <c r="K1" s="3"/>
      <c r="L1" s="3"/>
      <c r="M1" s="3"/>
      <c r="N1" s="3"/>
      <c r="O1" s="3"/>
      <c r="P1" s="3"/>
      <c r="Q1" s="3"/>
      <c r="R1" s="3"/>
      <c r="S1" s="52"/>
      <c r="T1" s="52"/>
      <c r="U1" s="52"/>
      <c r="V1" s="52"/>
      <c r="W1" s="52"/>
    </row>
    <row r="2" spans="1:23"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3" ht="15.6">
      <c r="A3" s="6" t="s">
        <v>2040</v>
      </c>
      <c r="B3" s="124" t="s">
        <v>1735</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3" ht="15.6">
      <c r="A4" s="9" t="s">
        <v>2042</v>
      </c>
      <c r="B4" s="10" t="s">
        <v>1736</v>
      </c>
      <c r="C4" s="8"/>
      <c r="D4" s="8"/>
      <c r="E4" s="8"/>
      <c r="F4" s="8"/>
      <c r="G4" s="8"/>
      <c r="H4" s="8"/>
      <c r="I4" s="8"/>
      <c r="J4" s="8"/>
      <c r="K4" s="38" t="s">
        <v>4149</v>
      </c>
      <c r="L4" s="39" t="e">
        <f>VLOOKUP(B3,[2]目录!#REF!,4,0)</f>
        <v>#REF!</v>
      </c>
      <c r="M4" s="40"/>
      <c r="N4" s="41"/>
      <c r="O4" s="42"/>
      <c r="P4" s="42"/>
      <c r="Q4" s="42"/>
      <c r="R4" s="61"/>
      <c r="S4" s="62" t="s">
        <v>2301</v>
      </c>
      <c r="T4" s="124" t="s">
        <v>1737</v>
      </c>
      <c r="U4" s="63"/>
      <c r="V4" s="11"/>
      <c r="W4" s="63"/>
    </row>
    <row r="5" spans="1:23" ht="15.6">
      <c r="A5" s="9" t="s">
        <v>2041</v>
      </c>
      <c r="B5" s="11" t="s">
        <v>2043</v>
      </c>
      <c r="C5" s="8"/>
      <c r="D5" s="8"/>
      <c r="E5" s="8"/>
      <c r="F5" s="8"/>
      <c r="G5" s="8"/>
      <c r="H5" s="8"/>
      <c r="I5" s="8"/>
      <c r="J5" s="8"/>
      <c r="K5" s="43"/>
      <c r="L5" s="42"/>
      <c r="M5" s="42"/>
      <c r="N5" s="41"/>
      <c r="O5" s="42"/>
      <c r="P5" s="42"/>
      <c r="Q5" s="42"/>
      <c r="R5" s="61"/>
      <c r="S5" s="62"/>
      <c r="T5" s="243"/>
      <c r="U5" s="63"/>
      <c r="V5" s="11"/>
      <c r="W5" s="63"/>
    </row>
    <row r="6" spans="1:23" ht="15.6">
      <c r="A6" s="9" t="s">
        <v>2044</v>
      </c>
      <c r="B6" s="12" t="s">
        <v>10776</v>
      </c>
      <c r="C6" s="8"/>
      <c r="D6" s="8"/>
      <c r="E6" s="8"/>
      <c r="F6" s="8"/>
      <c r="G6" s="8"/>
      <c r="H6" s="8"/>
      <c r="I6" s="8"/>
      <c r="J6" s="8"/>
      <c r="K6" s="43"/>
      <c r="L6" s="42"/>
      <c r="M6" s="42"/>
      <c r="N6" s="41"/>
      <c r="O6" s="42"/>
      <c r="P6" s="42"/>
      <c r="Q6" s="42"/>
      <c r="R6" s="61"/>
      <c r="S6" s="62"/>
      <c r="T6" s="64"/>
      <c r="U6" s="63"/>
      <c r="V6" s="11"/>
      <c r="W6" s="63"/>
    </row>
    <row r="7" spans="1:23" ht="15.6">
      <c r="A7" s="9" t="s">
        <v>2046</v>
      </c>
      <c r="B7" s="13" t="s">
        <v>2047</v>
      </c>
      <c r="C7" s="8"/>
      <c r="D7" s="8"/>
      <c r="E7" s="8"/>
      <c r="F7" s="8"/>
      <c r="G7" s="8"/>
      <c r="H7" s="8"/>
      <c r="I7" s="8"/>
      <c r="J7" s="8"/>
      <c r="K7" s="43"/>
      <c r="L7" s="42"/>
      <c r="M7" s="42"/>
      <c r="N7" s="42"/>
      <c r="O7" s="42"/>
      <c r="P7" s="42"/>
      <c r="Q7" s="42"/>
      <c r="R7" s="61"/>
      <c r="S7" s="62"/>
      <c r="T7" s="65"/>
      <c r="U7" s="63"/>
      <c r="V7" s="11"/>
      <c r="W7" s="63"/>
    </row>
    <row r="8" spans="1:23" ht="15.6">
      <c r="A8" s="9" t="s">
        <v>2048</v>
      </c>
      <c r="B8" s="11" t="s">
        <v>17868</v>
      </c>
      <c r="C8" s="8"/>
      <c r="D8" s="8"/>
      <c r="E8" s="8"/>
      <c r="F8" s="8"/>
      <c r="G8" s="8"/>
      <c r="H8" s="8"/>
      <c r="I8" s="8"/>
      <c r="J8" s="8"/>
      <c r="K8" s="43"/>
      <c r="L8" s="42"/>
      <c r="M8" s="42"/>
      <c r="N8" s="42"/>
      <c r="O8" s="42"/>
      <c r="P8" s="42"/>
      <c r="Q8" s="42"/>
      <c r="R8" s="61"/>
      <c r="S8" s="62"/>
      <c r="T8" s="65"/>
      <c r="U8" s="63"/>
      <c r="V8" s="11"/>
      <c r="W8" s="63"/>
    </row>
    <row r="9" spans="1:23" ht="15.6">
      <c r="A9" s="9"/>
      <c r="B9" s="13"/>
      <c r="C9" s="8"/>
      <c r="D9" s="8"/>
      <c r="E9" s="8"/>
      <c r="F9" s="8"/>
      <c r="G9" s="8"/>
      <c r="H9" s="8"/>
      <c r="I9" s="8"/>
      <c r="J9" s="8"/>
      <c r="K9" s="44"/>
      <c r="L9" s="45"/>
      <c r="M9" s="45"/>
      <c r="N9" s="45"/>
      <c r="O9" s="45"/>
      <c r="P9" s="45"/>
      <c r="Q9" s="45"/>
      <c r="R9" s="66"/>
      <c r="S9" s="43"/>
      <c r="T9" s="42"/>
      <c r="U9" s="42"/>
      <c r="V9" s="61"/>
      <c r="W9" s="67"/>
    </row>
    <row r="10" spans="1:23"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3"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3" s="579" customFormat="1">
      <c r="A12" s="238">
        <v>1</v>
      </c>
      <c r="B12" s="124" t="s">
        <v>2064</v>
      </c>
      <c r="C12" s="124" t="s">
        <v>2065</v>
      </c>
      <c r="D12" s="239" t="s">
        <v>2066</v>
      </c>
      <c r="E12" s="124" t="s">
        <v>2067</v>
      </c>
      <c r="F12" s="124" t="s">
        <v>79</v>
      </c>
      <c r="G12" s="124" t="s">
        <v>2702</v>
      </c>
      <c r="H12" s="239" t="s">
        <v>2702</v>
      </c>
      <c r="I12" s="124"/>
      <c r="J12" s="49" t="s">
        <v>2308</v>
      </c>
      <c r="K12" s="239"/>
      <c r="L12" s="239"/>
      <c r="M12" s="239"/>
      <c r="N12" s="239"/>
      <c r="O12" s="239"/>
      <c r="P12" s="239"/>
      <c r="Q12" s="239"/>
      <c r="R12" s="239"/>
      <c r="S12" s="124" t="s">
        <v>1737</v>
      </c>
      <c r="T12" s="124" t="s">
        <v>2064</v>
      </c>
      <c r="U12" s="124" t="s">
        <v>2753</v>
      </c>
      <c r="V12" s="124" t="s">
        <v>2085</v>
      </c>
      <c r="W12" s="124" t="s">
        <v>2849</v>
      </c>
    </row>
    <row r="13" spans="1:23" s="579" customFormat="1">
      <c r="A13" s="238">
        <v>2</v>
      </c>
      <c r="B13" s="239" t="s">
        <v>2369</v>
      </c>
      <c r="C13" s="239" t="s">
        <v>3434</v>
      </c>
      <c r="D13" s="239" t="s">
        <v>2803</v>
      </c>
      <c r="E13" s="239" t="s">
        <v>2804</v>
      </c>
      <c r="F13" s="124" t="s">
        <v>79</v>
      </c>
      <c r="G13" s="124" t="s">
        <v>2702</v>
      </c>
      <c r="H13" s="239" t="s">
        <v>1605</v>
      </c>
      <c r="I13" s="124"/>
      <c r="J13" s="49" t="s">
        <v>2308</v>
      </c>
      <c r="K13" s="239"/>
      <c r="L13" s="239"/>
      <c r="M13" s="239"/>
      <c r="N13" s="239"/>
      <c r="O13" s="239"/>
      <c r="P13" s="239"/>
      <c r="Q13" s="239"/>
      <c r="R13" s="239"/>
      <c r="S13" s="124" t="s">
        <v>1737</v>
      </c>
      <c r="T13" s="124" t="s">
        <v>17082</v>
      </c>
      <c r="U13" s="124" t="s">
        <v>3434</v>
      </c>
      <c r="V13" s="124" t="s">
        <v>3898</v>
      </c>
      <c r="W13" s="124" t="s">
        <v>2849</v>
      </c>
    </row>
    <row r="14" spans="1:23" s="579" customFormat="1">
      <c r="A14" s="238">
        <v>3</v>
      </c>
      <c r="B14" s="239" t="s">
        <v>14402</v>
      </c>
      <c r="C14" s="239" t="s">
        <v>16263</v>
      </c>
      <c r="D14" s="239" t="s">
        <v>3212</v>
      </c>
      <c r="E14" s="239" t="s">
        <v>2108</v>
      </c>
      <c r="F14" s="124"/>
      <c r="G14" s="124" t="s">
        <v>2702</v>
      </c>
      <c r="H14" s="239"/>
      <c r="I14" s="124"/>
      <c r="J14" s="49" t="s">
        <v>2308</v>
      </c>
      <c r="K14" s="239"/>
      <c r="L14" s="239"/>
      <c r="M14" s="239"/>
      <c r="N14" s="239"/>
      <c r="O14" s="239"/>
      <c r="P14" s="239"/>
      <c r="Q14" s="239"/>
      <c r="R14" s="239"/>
      <c r="S14" s="124" t="s">
        <v>1737</v>
      </c>
      <c r="T14" s="124" t="s">
        <v>17338</v>
      </c>
      <c r="U14" s="124" t="s">
        <v>16263</v>
      </c>
      <c r="V14" s="124" t="s">
        <v>2085</v>
      </c>
      <c r="W14" s="124" t="s">
        <v>2849</v>
      </c>
    </row>
    <row r="15" spans="1:23" s="579" customFormat="1">
      <c r="A15" s="238">
        <v>4</v>
      </c>
      <c r="B15" s="239" t="s">
        <v>16277</v>
      </c>
      <c r="C15" s="239" t="s">
        <v>15483</v>
      </c>
      <c r="D15" s="239" t="s">
        <v>2278</v>
      </c>
      <c r="E15" s="239" t="s">
        <v>2827</v>
      </c>
      <c r="F15" s="124"/>
      <c r="G15" s="124" t="s">
        <v>2702</v>
      </c>
      <c r="H15" s="239" t="s">
        <v>16278</v>
      </c>
      <c r="I15" s="124"/>
      <c r="J15" s="49" t="s">
        <v>2308</v>
      </c>
      <c r="K15" s="239"/>
      <c r="L15" s="239"/>
      <c r="M15" s="239"/>
      <c r="N15" s="239"/>
      <c r="O15" s="239"/>
      <c r="P15" s="239"/>
      <c r="Q15" s="239"/>
      <c r="R15" s="239"/>
      <c r="S15" s="124" t="s">
        <v>1737</v>
      </c>
      <c r="T15" s="124" t="s">
        <v>16277</v>
      </c>
      <c r="U15" s="124" t="s">
        <v>15483</v>
      </c>
      <c r="V15" s="124" t="s">
        <v>2085</v>
      </c>
      <c r="W15" s="124" t="s">
        <v>2849</v>
      </c>
    </row>
    <row r="16" spans="1:23" s="579" customFormat="1">
      <c r="A16" s="238">
        <v>5</v>
      </c>
      <c r="B16" s="239" t="s">
        <v>16265</v>
      </c>
      <c r="C16" s="239" t="s">
        <v>16266</v>
      </c>
      <c r="D16" s="239" t="s">
        <v>2096</v>
      </c>
      <c r="E16" s="239" t="s">
        <v>2097</v>
      </c>
      <c r="F16" s="124"/>
      <c r="G16" s="124" t="s">
        <v>2702</v>
      </c>
      <c r="H16" s="239" t="s">
        <v>16365</v>
      </c>
      <c r="I16" s="124"/>
      <c r="J16" s="49" t="s">
        <v>2308</v>
      </c>
      <c r="S16" s="124" t="s">
        <v>1737</v>
      </c>
      <c r="T16" s="124" t="s">
        <v>3620</v>
      </c>
      <c r="U16" s="124" t="s">
        <v>16264</v>
      </c>
      <c r="V16" s="124" t="s">
        <v>2085</v>
      </c>
      <c r="W16" s="124" t="s">
        <v>2849</v>
      </c>
    </row>
    <row r="17" spans="1:23" s="579" customFormat="1">
      <c r="A17" s="238">
        <v>6</v>
      </c>
      <c r="B17" s="239" t="s">
        <v>1993</v>
      </c>
      <c r="C17" s="239" t="s">
        <v>16264</v>
      </c>
      <c r="D17" s="239" t="s">
        <v>4757</v>
      </c>
      <c r="E17" s="239" t="s">
        <v>4758</v>
      </c>
      <c r="F17" s="124"/>
      <c r="G17" s="124" t="s">
        <v>2702</v>
      </c>
      <c r="H17" s="239" t="s">
        <v>1994</v>
      </c>
      <c r="I17" s="124"/>
      <c r="J17" s="49" t="s">
        <v>2308</v>
      </c>
      <c r="S17" s="124" t="s">
        <v>1737</v>
      </c>
      <c r="T17" s="124" t="s">
        <v>17102</v>
      </c>
      <c r="U17" s="124" t="s">
        <v>4164</v>
      </c>
      <c r="V17" s="124" t="s">
        <v>2085</v>
      </c>
      <c r="W17" s="124" t="s">
        <v>2849</v>
      </c>
    </row>
    <row r="18" spans="1:23" s="579" customFormat="1">
      <c r="A18" s="238">
        <v>7</v>
      </c>
      <c r="B18" s="239" t="s">
        <v>17869</v>
      </c>
      <c r="C18" s="239" t="s">
        <v>16397</v>
      </c>
      <c r="D18" s="239" t="s">
        <v>2085</v>
      </c>
      <c r="E18" s="239" t="s">
        <v>2108</v>
      </c>
      <c r="F18" s="124"/>
      <c r="G18" s="124" t="s">
        <v>4810</v>
      </c>
      <c r="H18" s="239" t="s">
        <v>2702</v>
      </c>
      <c r="I18" s="124" t="s">
        <v>17870</v>
      </c>
      <c r="J18" s="49" t="s">
        <v>2308</v>
      </c>
      <c r="S18" s="124" t="s">
        <v>1737</v>
      </c>
      <c r="T18" s="124" t="s">
        <v>17871</v>
      </c>
      <c r="U18" s="124" t="s">
        <v>16396</v>
      </c>
      <c r="V18" s="124" t="s">
        <v>2085</v>
      </c>
      <c r="W18" s="124" t="s">
        <v>2849</v>
      </c>
    </row>
    <row r="19" spans="1:23" s="579" customFormat="1">
      <c r="A19" s="238">
        <v>8</v>
      </c>
      <c r="B19" s="239" t="s">
        <v>17802</v>
      </c>
      <c r="C19" s="239" t="s">
        <v>17206</v>
      </c>
      <c r="D19" s="239" t="s">
        <v>2084</v>
      </c>
      <c r="E19" s="239" t="s">
        <v>2108</v>
      </c>
      <c r="F19" s="124"/>
      <c r="G19" s="124" t="s">
        <v>4810</v>
      </c>
      <c r="H19" s="239" t="s">
        <v>2702</v>
      </c>
      <c r="I19" s="124" t="s">
        <v>17870</v>
      </c>
      <c r="J19" s="49" t="s">
        <v>2308</v>
      </c>
      <c r="S19" s="124" t="s">
        <v>1737</v>
      </c>
      <c r="T19" s="124" t="s">
        <v>17803</v>
      </c>
      <c r="U19" s="124" t="s">
        <v>16467</v>
      </c>
      <c r="V19" s="124" t="s">
        <v>2085</v>
      </c>
      <c r="W19" s="124" t="s">
        <v>2849</v>
      </c>
    </row>
    <row r="20" spans="1:23" s="579" customFormat="1">
      <c r="A20" s="238">
        <v>9</v>
      </c>
      <c r="B20" s="239" t="s">
        <v>17808</v>
      </c>
      <c r="C20" s="239" t="s">
        <v>17809</v>
      </c>
      <c r="D20" s="239" t="s">
        <v>3215</v>
      </c>
      <c r="E20" s="261" t="s">
        <v>2111</v>
      </c>
      <c r="F20" s="124"/>
      <c r="G20" s="124" t="s">
        <v>2622</v>
      </c>
      <c r="H20" s="124" t="s">
        <v>2702</v>
      </c>
      <c r="I20" s="124" t="s">
        <v>17870</v>
      </c>
      <c r="J20" s="49" t="s">
        <v>2308</v>
      </c>
      <c r="S20" s="124" t="s">
        <v>1737</v>
      </c>
      <c r="T20" s="124" t="s">
        <v>17872</v>
      </c>
      <c r="U20" s="124" t="s">
        <v>17809</v>
      </c>
      <c r="V20" s="124" t="s">
        <v>2085</v>
      </c>
      <c r="W20" s="243" t="s">
        <v>17574</v>
      </c>
    </row>
    <row r="21" spans="1:23" s="579" customFormat="1">
      <c r="A21" s="238">
        <v>10</v>
      </c>
      <c r="B21" s="239" t="s">
        <v>17812</v>
      </c>
      <c r="C21" s="239" t="s">
        <v>17813</v>
      </c>
      <c r="D21" s="239" t="s">
        <v>3215</v>
      </c>
      <c r="E21" s="261" t="s">
        <v>2111</v>
      </c>
      <c r="F21" s="124"/>
      <c r="G21" s="124" t="s">
        <v>2622</v>
      </c>
      <c r="H21" s="124" t="s">
        <v>2702</v>
      </c>
      <c r="I21" s="124" t="s">
        <v>17870</v>
      </c>
      <c r="J21" s="49" t="s">
        <v>2308</v>
      </c>
      <c r="S21" s="124" t="s">
        <v>1737</v>
      </c>
      <c r="T21" s="124" t="s">
        <v>17873</v>
      </c>
      <c r="U21" s="124" t="s">
        <v>17874</v>
      </c>
      <c r="V21" s="124" t="s">
        <v>2085</v>
      </c>
      <c r="W21" s="243" t="s">
        <v>17574</v>
      </c>
    </row>
    <row r="22" spans="1:23" s="579" customFormat="1">
      <c r="A22" s="238">
        <v>11</v>
      </c>
      <c r="B22" s="239" t="s">
        <v>17875</v>
      </c>
      <c r="C22" s="239" t="s">
        <v>17876</v>
      </c>
      <c r="D22" s="239" t="s">
        <v>3513</v>
      </c>
      <c r="E22" s="261" t="s">
        <v>2108</v>
      </c>
      <c r="F22" s="124"/>
      <c r="G22" s="124" t="s">
        <v>11941</v>
      </c>
      <c r="H22" s="124" t="s">
        <v>2702</v>
      </c>
      <c r="I22" s="124"/>
      <c r="J22" s="49" t="s">
        <v>2308</v>
      </c>
      <c r="S22" s="124" t="s">
        <v>1737</v>
      </c>
      <c r="T22" s="124" t="s">
        <v>17877</v>
      </c>
      <c r="U22" s="124" t="s">
        <v>17878</v>
      </c>
      <c r="V22" s="124" t="s">
        <v>2084</v>
      </c>
      <c r="W22" s="124" t="s">
        <v>2849</v>
      </c>
    </row>
    <row r="23" spans="1:23" s="579" customFormat="1">
      <c r="A23" s="238">
        <v>12</v>
      </c>
      <c r="B23" s="239" t="s">
        <v>17879</v>
      </c>
      <c r="C23" s="239" t="s">
        <v>17880</v>
      </c>
      <c r="D23" s="239" t="s">
        <v>2278</v>
      </c>
      <c r="E23" s="261" t="s">
        <v>2108</v>
      </c>
      <c r="F23" s="124"/>
      <c r="G23" s="124" t="s">
        <v>11941</v>
      </c>
      <c r="H23" s="124" t="s">
        <v>2702</v>
      </c>
      <c r="I23" s="124"/>
      <c r="J23" s="49" t="s">
        <v>2308</v>
      </c>
      <c r="S23" s="124" t="s">
        <v>1737</v>
      </c>
      <c r="T23" s="124" t="s">
        <v>17881</v>
      </c>
      <c r="U23" s="124" t="s">
        <v>17882</v>
      </c>
      <c r="V23" s="124" t="s">
        <v>2278</v>
      </c>
      <c r="W23" s="124" t="s">
        <v>2849</v>
      </c>
    </row>
    <row r="24" spans="1:23" s="579" customFormat="1">
      <c r="A24" s="238">
        <v>13</v>
      </c>
      <c r="B24" s="239" t="s">
        <v>17883</v>
      </c>
      <c r="C24" s="239" t="s">
        <v>17884</v>
      </c>
      <c r="D24" s="239" t="s">
        <v>2096</v>
      </c>
      <c r="E24" s="261" t="s">
        <v>2108</v>
      </c>
      <c r="F24" s="124"/>
      <c r="G24" s="124" t="s">
        <v>11941</v>
      </c>
      <c r="H24" s="124" t="s">
        <v>2702</v>
      </c>
      <c r="I24" s="124"/>
      <c r="J24" s="49" t="s">
        <v>2308</v>
      </c>
      <c r="S24" s="124" t="s">
        <v>1737</v>
      </c>
      <c r="T24" s="124" t="s">
        <v>17885</v>
      </c>
      <c r="U24" s="124" t="s">
        <v>17886</v>
      </c>
      <c r="V24" s="124" t="s">
        <v>2096</v>
      </c>
      <c r="W24" s="124" t="s">
        <v>2849</v>
      </c>
    </row>
    <row r="25" spans="1:23" s="579" customFormat="1">
      <c r="A25" s="238">
        <v>14</v>
      </c>
      <c r="B25" s="239" t="s">
        <v>17887</v>
      </c>
      <c r="C25" s="239" t="s">
        <v>17888</v>
      </c>
      <c r="D25" s="239" t="s">
        <v>3898</v>
      </c>
      <c r="E25" s="239" t="s">
        <v>4007</v>
      </c>
      <c r="F25" s="124"/>
      <c r="G25" s="124" t="s">
        <v>2702</v>
      </c>
      <c r="H25" s="124" t="s">
        <v>2702</v>
      </c>
      <c r="I25" s="124"/>
      <c r="J25" s="49" t="s">
        <v>2308</v>
      </c>
      <c r="S25" s="124" t="s">
        <v>1737</v>
      </c>
      <c r="T25" s="124" t="s">
        <v>17887</v>
      </c>
      <c r="U25" s="124" t="s">
        <v>17889</v>
      </c>
      <c r="V25" s="124" t="s">
        <v>3898</v>
      </c>
      <c r="W25" s="124" t="s">
        <v>2849</v>
      </c>
    </row>
    <row r="26" spans="1:23" s="579" customFormat="1">
      <c r="A26" s="238">
        <v>15</v>
      </c>
      <c r="B26" s="239" t="s">
        <v>17890</v>
      </c>
      <c r="C26" s="239" t="s">
        <v>17891</v>
      </c>
      <c r="D26" s="239" t="s">
        <v>2084</v>
      </c>
      <c r="E26" s="239" t="s">
        <v>2108</v>
      </c>
      <c r="F26" s="124"/>
      <c r="G26" s="124" t="s">
        <v>4961</v>
      </c>
      <c r="H26" s="124" t="s">
        <v>2702</v>
      </c>
      <c r="I26" s="124"/>
      <c r="J26" s="49" t="s">
        <v>2308</v>
      </c>
      <c r="S26" s="124" t="s">
        <v>1737</v>
      </c>
      <c r="T26" s="124" t="s">
        <v>17890</v>
      </c>
      <c r="U26" s="124" t="s">
        <v>17892</v>
      </c>
      <c r="V26" s="124" t="s">
        <v>2084</v>
      </c>
      <c r="W26" s="124" t="s">
        <v>2849</v>
      </c>
    </row>
    <row r="27" spans="1:23" s="579" customFormat="1">
      <c r="A27" s="238">
        <v>16</v>
      </c>
      <c r="B27" s="239" t="s">
        <v>17863</v>
      </c>
      <c r="C27" s="239" t="s">
        <v>17864</v>
      </c>
      <c r="D27" s="239" t="s">
        <v>2084</v>
      </c>
      <c r="E27" s="261" t="s">
        <v>2108</v>
      </c>
      <c r="F27" s="124"/>
      <c r="G27" s="124" t="s">
        <v>2702</v>
      </c>
      <c r="H27" s="124" t="s">
        <v>2702</v>
      </c>
      <c r="I27" s="124" t="s">
        <v>17893</v>
      </c>
      <c r="J27" s="49" t="s">
        <v>2308</v>
      </c>
      <c r="S27" s="124" t="s">
        <v>1737</v>
      </c>
      <c r="T27" s="124" t="s">
        <v>17894</v>
      </c>
      <c r="U27" s="124" t="s">
        <v>17864</v>
      </c>
      <c r="V27" s="124" t="s">
        <v>2084</v>
      </c>
      <c r="W27" s="124" t="s">
        <v>2849</v>
      </c>
    </row>
    <row r="28" spans="1:23" s="579" customFormat="1">
      <c r="A28" s="238">
        <v>17</v>
      </c>
      <c r="B28" s="239" t="s">
        <v>17865</v>
      </c>
      <c r="C28" s="239" t="s">
        <v>17866</v>
      </c>
      <c r="D28" s="239" t="s">
        <v>2084</v>
      </c>
      <c r="E28" s="261" t="s">
        <v>2108</v>
      </c>
      <c r="F28" s="124"/>
      <c r="G28" s="124" t="s">
        <v>2702</v>
      </c>
      <c r="H28" s="124" t="s">
        <v>2702</v>
      </c>
      <c r="I28" s="124" t="s">
        <v>17893</v>
      </c>
      <c r="J28" s="49" t="s">
        <v>2308</v>
      </c>
      <c r="S28" s="124" t="s">
        <v>1737</v>
      </c>
      <c r="T28" s="124" t="s">
        <v>17895</v>
      </c>
      <c r="U28" s="124" t="s">
        <v>17867</v>
      </c>
      <c r="V28" s="124" t="s">
        <v>2084</v>
      </c>
      <c r="W28" s="124" t="s">
        <v>2849</v>
      </c>
    </row>
    <row r="29" spans="1:23" s="579" customFormat="1">
      <c r="A29" s="238">
        <v>18</v>
      </c>
      <c r="B29" s="239" t="s">
        <v>17896</v>
      </c>
      <c r="C29" s="239" t="s">
        <v>17897</v>
      </c>
      <c r="D29" s="239" t="s">
        <v>2084</v>
      </c>
      <c r="E29" s="261" t="s">
        <v>2108</v>
      </c>
      <c r="F29" s="124"/>
      <c r="G29" s="124" t="s">
        <v>2702</v>
      </c>
      <c r="H29" s="124" t="s">
        <v>2702</v>
      </c>
      <c r="I29" s="124"/>
      <c r="J29" s="49" t="s">
        <v>2308</v>
      </c>
      <c r="S29" s="124" t="s">
        <v>1737</v>
      </c>
      <c r="T29" s="124" t="s">
        <v>17896</v>
      </c>
      <c r="U29" s="124" t="s">
        <v>17898</v>
      </c>
      <c r="V29" s="124" t="s">
        <v>2084</v>
      </c>
      <c r="W29" s="124" t="s">
        <v>2849</v>
      </c>
    </row>
    <row r="30" spans="1:23" s="579" customFormat="1">
      <c r="A30" s="238">
        <v>19</v>
      </c>
      <c r="B30" s="239" t="s">
        <v>17899</v>
      </c>
      <c r="C30" s="239" t="s">
        <v>17900</v>
      </c>
      <c r="D30" s="239" t="s">
        <v>2084</v>
      </c>
      <c r="E30" s="239" t="s">
        <v>2108</v>
      </c>
      <c r="F30" s="124"/>
      <c r="G30" s="124" t="s">
        <v>4961</v>
      </c>
      <c r="H30" s="124" t="s">
        <v>2702</v>
      </c>
      <c r="I30" s="124"/>
      <c r="J30" s="49" t="s">
        <v>2308</v>
      </c>
      <c r="S30" s="124" t="s">
        <v>1737</v>
      </c>
      <c r="T30" s="124" t="s">
        <v>17899</v>
      </c>
      <c r="U30" s="124" t="s">
        <v>17901</v>
      </c>
      <c r="V30" s="124" t="s">
        <v>2084</v>
      </c>
      <c r="W30" s="124" t="s">
        <v>2849</v>
      </c>
    </row>
    <row r="31" spans="1:23" s="579" customFormat="1" ht="15" customHeight="1">
      <c r="A31" s="238">
        <v>20</v>
      </c>
      <c r="B31" s="239" t="s">
        <v>17902</v>
      </c>
      <c r="C31" s="239" t="s">
        <v>17903</v>
      </c>
      <c r="D31" s="239" t="s">
        <v>3215</v>
      </c>
      <c r="E31" s="261" t="s">
        <v>2111</v>
      </c>
      <c r="F31" s="124"/>
      <c r="G31" s="124" t="s">
        <v>2702</v>
      </c>
      <c r="H31" s="124" t="s">
        <v>2702</v>
      </c>
      <c r="I31" s="124"/>
      <c r="J31" s="49" t="s">
        <v>2308</v>
      </c>
      <c r="S31" s="124" t="s">
        <v>1737</v>
      </c>
      <c r="T31" s="124" t="s">
        <v>17902</v>
      </c>
      <c r="U31" s="124" t="s">
        <v>17904</v>
      </c>
      <c r="V31" s="124" t="s">
        <v>2084</v>
      </c>
      <c r="W31" s="124" t="s">
        <v>2849</v>
      </c>
    </row>
    <row r="32" spans="1:23" s="579" customFormat="1">
      <c r="A32" s="238">
        <v>21</v>
      </c>
      <c r="B32" s="239" t="s">
        <v>17905</v>
      </c>
      <c r="C32" s="239" t="s">
        <v>17906</v>
      </c>
      <c r="D32" s="239" t="s">
        <v>2084</v>
      </c>
      <c r="E32" s="239" t="s">
        <v>2108</v>
      </c>
      <c r="F32" s="124"/>
      <c r="G32" s="124" t="s">
        <v>4810</v>
      </c>
      <c r="H32" s="124" t="s">
        <v>2702</v>
      </c>
      <c r="I32" s="124" t="s">
        <v>17893</v>
      </c>
      <c r="J32" s="49" t="s">
        <v>2308</v>
      </c>
      <c r="S32" s="124" t="s">
        <v>1737</v>
      </c>
      <c r="T32" s="124" t="s">
        <v>17905</v>
      </c>
      <c r="U32" s="124" t="s">
        <v>17850</v>
      </c>
      <c r="V32" s="124" t="s">
        <v>2084</v>
      </c>
      <c r="W32" s="124" t="s">
        <v>2849</v>
      </c>
    </row>
    <row r="33" spans="1:23" s="579" customFormat="1">
      <c r="A33" s="238">
        <v>22</v>
      </c>
      <c r="B33" s="239" t="s">
        <v>17907</v>
      </c>
      <c r="C33" s="239" t="s">
        <v>17852</v>
      </c>
      <c r="D33" s="239" t="s">
        <v>2084</v>
      </c>
      <c r="E33" s="239" t="s">
        <v>2108</v>
      </c>
      <c r="F33" s="124"/>
      <c r="G33" s="124" t="s">
        <v>4810</v>
      </c>
      <c r="H33" s="124" t="s">
        <v>2702</v>
      </c>
      <c r="I33" s="124" t="s">
        <v>17893</v>
      </c>
      <c r="J33" s="49" t="s">
        <v>2308</v>
      </c>
      <c r="S33" s="124" t="s">
        <v>1737</v>
      </c>
      <c r="T33" s="124" t="s">
        <v>17907</v>
      </c>
      <c r="U33" s="124" t="s">
        <v>17853</v>
      </c>
      <c r="V33" s="124" t="s">
        <v>2084</v>
      </c>
      <c r="W33" s="124" t="s">
        <v>2849</v>
      </c>
    </row>
    <row r="34" spans="1:23" s="579" customFormat="1">
      <c r="A34" s="238">
        <v>23</v>
      </c>
      <c r="B34" s="239" t="s">
        <v>17908</v>
      </c>
      <c r="C34" s="239" t="s">
        <v>17855</v>
      </c>
      <c r="D34" s="239" t="s">
        <v>3215</v>
      </c>
      <c r="E34" s="261" t="s">
        <v>2111</v>
      </c>
      <c r="F34" s="124"/>
      <c r="G34" s="124" t="s">
        <v>2622</v>
      </c>
      <c r="H34" s="124" t="s">
        <v>2702</v>
      </c>
      <c r="I34" s="124" t="s">
        <v>17893</v>
      </c>
      <c r="J34" s="49" t="s">
        <v>2308</v>
      </c>
      <c r="S34" s="124" t="s">
        <v>1737</v>
      </c>
      <c r="T34" s="124" t="s">
        <v>17909</v>
      </c>
      <c r="U34" s="124" t="s">
        <v>17856</v>
      </c>
      <c r="V34" s="124" t="s">
        <v>2084</v>
      </c>
      <c r="W34" s="243" t="s">
        <v>17574</v>
      </c>
    </row>
    <row r="35" spans="1:23" s="579" customFormat="1">
      <c r="A35" s="238">
        <v>24</v>
      </c>
      <c r="B35" s="239" t="s">
        <v>17910</v>
      </c>
      <c r="C35" s="239" t="s">
        <v>17858</v>
      </c>
      <c r="D35" s="239" t="s">
        <v>3215</v>
      </c>
      <c r="E35" s="261" t="s">
        <v>2111</v>
      </c>
      <c r="F35" s="124"/>
      <c r="G35" s="124" t="s">
        <v>2622</v>
      </c>
      <c r="H35" s="124" t="s">
        <v>2702</v>
      </c>
      <c r="I35" s="124" t="s">
        <v>17893</v>
      </c>
      <c r="J35" s="49" t="s">
        <v>2308</v>
      </c>
      <c r="S35" s="124" t="s">
        <v>1737</v>
      </c>
      <c r="T35" s="124" t="s">
        <v>17911</v>
      </c>
      <c r="U35" s="124" t="s">
        <v>17859</v>
      </c>
      <c r="V35" s="124" t="s">
        <v>2084</v>
      </c>
      <c r="W35" s="243" t="s">
        <v>17574</v>
      </c>
    </row>
    <row r="36" spans="1:23" s="579" customFormat="1">
      <c r="A36" s="238">
        <v>25</v>
      </c>
      <c r="B36" s="239" t="s">
        <v>17912</v>
      </c>
      <c r="C36" s="239" t="s">
        <v>17835</v>
      </c>
      <c r="D36" s="239" t="s">
        <v>2084</v>
      </c>
      <c r="E36" s="239" t="s">
        <v>2108</v>
      </c>
      <c r="F36" s="124"/>
      <c r="G36" s="124" t="s">
        <v>4810</v>
      </c>
      <c r="H36" s="124" t="s">
        <v>2702</v>
      </c>
      <c r="I36" s="124" t="s">
        <v>17893</v>
      </c>
      <c r="J36" s="49" t="s">
        <v>2308</v>
      </c>
      <c r="S36" s="124" t="s">
        <v>1737</v>
      </c>
      <c r="T36" s="124" t="s">
        <v>17912</v>
      </c>
      <c r="U36" s="124" t="s">
        <v>17836</v>
      </c>
      <c r="V36" s="124" t="s">
        <v>2084</v>
      </c>
      <c r="W36" s="124" t="s">
        <v>2849</v>
      </c>
    </row>
    <row r="37" spans="1:23" s="579" customFormat="1">
      <c r="A37" s="238">
        <v>26</v>
      </c>
      <c r="B37" s="239" t="s">
        <v>17913</v>
      </c>
      <c r="C37" s="239" t="s">
        <v>17838</v>
      </c>
      <c r="D37" s="239" t="s">
        <v>2084</v>
      </c>
      <c r="E37" s="239" t="s">
        <v>2108</v>
      </c>
      <c r="F37" s="124"/>
      <c r="G37" s="124" t="s">
        <v>4810</v>
      </c>
      <c r="H37" s="124" t="s">
        <v>2702</v>
      </c>
      <c r="I37" s="124" t="s">
        <v>17893</v>
      </c>
      <c r="J37" s="49" t="s">
        <v>2308</v>
      </c>
      <c r="S37" s="124" t="s">
        <v>1737</v>
      </c>
      <c r="T37" s="124" t="s">
        <v>17913</v>
      </c>
      <c r="U37" s="124" t="s">
        <v>17840</v>
      </c>
      <c r="V37" s="124" t="s">
        <v>2084</v>
      </c>
      <c r="W37" s="124" t="s">
        <v>2849</v>
      </c>
    </row>
    <row r="38" spans="1:23" s="579" customFormat="1">
      <c r="A38" s="238">
        <v>27</v>
      </c>
      <c r="B38" s="239" t="s">
        <v>17914</v>
      </c>
      <c r="C38" s="239" t="s">
        <v>17842</v>
      </c>
      <c r="D38" s="239" t="s">
        <v>3215</v>
      </c>
      <c r="E38" s="261" t="s">
        <v>2111</v>
      </c>
      <c r="F38" s="124"/>
      <c r="G38" s="124" t="s">
        <v>2622</v>
      </c>
      <c r="H38" s="124" t="s">
        <v>2702</v>
      </c>
      <c r="I38" s="124" t="s">
        <v>17893</v>
      </c>
      <c r="J38" s="49" t="s">
        <v>2308</v>
      </c>
      <c r="S38" s="124" t="s">
        <v>1737</v>
      </c>
      <c r="T38" s="124" t="s">
        <v>17915</v>
      </c>
      <c r="U38" s="124" t="s">
        <v>17843</v>
      </c>
      <c r="V38" s="124" t="s">
        <v>2084</v>
      </c>
      <c r="W38" s="243" t="s">
        <v>17574</v>
      </c>
    </row>
    <row r="39" spans="1:23" s="579" customFormat="1">
      <c r="A39" s="238">
        <v>28</v>
      </c>
      <c r="B39" s="239" t="s">
        <v>17916</v>
      </c>
      <c r="C39" s="239" t="s">
        <v>17845</v>
      </c>
      <c r="D39" s="239" t="s">
        <v>3215</v>
      </c>
      <c r="E39" s="261" t="s">
        <v>2111</v>
      </c>
      <c r="F39" s="124"/>
      <c r="G39" s="124" t="s">
        <v>2622</v>
      </c>
      <c r="H39" s="124" t="s">
        <v>2702</v>
      </c>
      <c r="I39" s="124" t="s">
        <v>17893</v>
      </c>
      <c r="J39" s="49" t="s">
        <v>2308</v>
      </c>
      <c r="S39" s="124" t="s">
        <v>1737</v>
      </c>
      <c r="T39" s="124" t="s">
        <v>17917</v>
      </c>
      <c r="U39" s="124" t="s">
        <v>17847</v>
      </c>
      <c r="V39" s="124" t="s">
        <v>2084</v>
      </c>
      <c r="W39" s="243" t="s">
        <v>17574</v>
      </c>
    </row>
    <row r="40" spans="1:23" s="579" customFormat="1">
      <c r="A40" s="238">
        <v>29</v>
      </c>
      <c r="B40" s="239" t="s">
        <v>17918</v>
      </c>
      <c r="C40" s="239" t="s">
        <v>17919</v>
      </c>
      <c r="D40" s="239" t="s">
        <v>2084</v>
      </c>
      <c r="E40" s="239" t="s">
        <v>2108</v>
      </c>
      <c r="F40" s="124"/>
      <c r="G40" s="124" t="s">
        <v>2730</v>
      </c>
      <c r="H40" s="124" t="s">
        <v>2702</v>
      </c>
      <c r="I40" s="124"/>
      <c r="J40" s="49" t="s">
        <v>2308</v>
      </c>
      <c r="S40" s="124" t="s">
        <v>1737</v>
      </c>
      <c r="T40" s="124" t="s">
        <v>17918</v>
      </c>
      <c r="U40" s="124" t="s">
        <v>17920</v>
      </c>
      <c r="V40" s="124" t="s">
        <v>2084</v>
      </c>
      <c r="W40" s="124" t="s">
        <v>2849</v>
      </c>
    </row>
    <row r="41" spans="1:23" s="579" customFormat="1">
      <c r="A41" s="238">
        <v>30</v>
      </c>
      <c r="B41" s="239" t="s">
        <v>17921</v>
      </c>
      <c r="C41" s="239" t="s">
        <v>17922</v>
      </c>
      <c r="D41" s="239" t="s">
        <v>2084</v>
      </c>
      <c r="E41" s="239" t="s">
        <v>2108</v>
      </c>
      <c r="F41" s="124"/>
      <c r="G41" s="124" t="s">
        <v>4810</v>
      </c>
      <c r="H41" s="124" t="s">
        <v>2702</v>
      </c>
      <c r="I41" s="124"/>
      <c r="J41" s="49" t="s">
        <v>2308</v>
      </c>
      <c r="S41" s="124" t="s">
        <v>1737</v>
      </c>
      <c r="T41" s="124" t="s">
        <v>17923</v>
      </c>
      <c r="U41" s="124" t="s">
        <v>17924</v>
      </c>
      <c r="V41" s="124" t="s">
        <v>2084</v>
      </c>
      <c r="W41" s="124" t="s">
        <v>2849</v>
      </c>
    </row>
    <row r="42" spans="1:23" s="579" customFormat="1">
      <c r="A42" s="238">
        <v>31</v>
      </c>
      <c r="B42" s="239" t="s">
        <v>17925</v>
      </c>
      <c r="C42" s="239" t="s">
        <v>17926</v>
      </c>
      <c r="D42" s="239" t="s">
        <v>2084</v>
      </c>
      <c r="E42" s="239" t="s">
        <v>2108</v>
      </c>
      <c r="F42" s="124"/>
      <c r="G42" s="124" t="s">
        <v>17099</v>
      </c>
      <c r="H42" s="124" t="s">
        <v>2702</v>
      </c>
      <c r="I42" s="124"/>
      <c r="J42" s="49" t="s">
        <v>2308</v>
      </c>
      <c r="S42" s="124" t="s">
        <v>1737</v>
      </c>
      <c r="T42" s="124" t="s">
        <v>17925</v>
      </c>
      <c r="U42" s="124" t="s">
        <v>17927</v>
      </c>
      <c r="V42" s="124" t="s">
        <v>2084</v>
      </c>
      <c r="W42" s="124" t="s">
        <v>2849</v>
      </c>
    </row>
    <row r="43" spans="1:23" s="579" customFormat="1">
      <c r="A43" s="238">
        <v>32</v>
      </c>
      <c r="B43" s="239" t="s">
        <v>17928</v>
      </c>
      <c r="C43" s="239" t="s">
        <v>17929</v>
      </c>
      <c r="D43" s="239" t="s">
        <v>2084</v>
      </c>
      <c r="E43" s="239" t="s">
        <v>2108</v>
      </c>
      <c r="F43" s="124"/>
      <c r="G43" s="124" t="s">
        <v>4810</v>
      </c>
      <c r="H43" s="124" t="s">
        <v>2702</v>
      </c>
      <c r="I43" s="124" t="s">
        <v>17893</v>
      </c>
      <c r="J43" s="49" t="s">
        <v>2308</v>
      </c>
      <c r="S43" s="124" t="s">
        <v>1737</v>
      </c>
      <c r="T43" s="124" t="s">
        <v>17928</v>
      </c>
      <c r="U43" s="124" t="s">
        <v>17930</v>
      </c>
      <c r="V43" s="124" t="s">
        <v>2084</v>
      </c>
      <c r="W43" s="124" t="s">
        <v>2849</v>
      </c>
    </row>
    <row r="44" spans="1:23" s="579" customFormat="1">
      <c r="A44" s="238">
        <v>33</v>
      </c>
      <c r="B44" s="239" t="s">
        <v>17931</v>
      </c>
      <c r="C44" s="239" t="s">
        <v>9140</v>
      </c>
      <c r="D44" s="239" t="s">
        <v>3215</v>
      </c>
      <c r="E44" s="261" t="s">
        <v>2111</v>
      </c>
      <c r="F44" s="124"/>
      <c r="G44" s="124" t="s">
        <v>2622</v>
      </c>
      <c r="H44" s="124" t="s">
        <v>2702</v>
      </c>
      <c r="I44" s="124"/>
      <c r="J44" s="49" t="s">
        <v>2308</v>
      </c>
      <c r="S44" s="124" t="s">
        <v>1737</v>
      </c>
      <c r="T44" s="124" t="s">
        <v>17932</v>
      </c>
      <c r="U44" s="124" t="s">
        <v>9140</v>
      </c>
      <c r="V44" s="124" t="s">
        <v>2084</v>
      </c>
      <c r="W44" s="243" t="s">
        <v>17574</v>
      </c>
    </row>
    <row r="45" spans="1:23" s="579" customFormat="1">
      <c r="A45" s="238">
        <v>34</v>
      </c>
      <c r="B45" s="239" t="s">
        <v>17933</v>
      </c>
      <c r="C45" s="239" t="s">
        <v>9145</v>
      </c>
      <c r="D45" s="239" t="s">
        <v>2084</v>
      </c>
      <c r="E45" s="239" t="s">
        <v>2108</v>
      </c>
      <c r="F45" s="124"/>
      <c r="G45" s="124" t="s">
        <v>4810</v>
      </c>
      <c r="H45" s="124" t="s">
        <v>2702</v>
      </c>
      <c r="I45" s="124"/>
      <c r="J45" s="49" t="s">
        <v>2308</v>
      </c>
      <c r="S45" s="124" t="s">
        <v>1737</v>
      </c>
      <c r="T45" s="124" t="s">
        <v>17934</v>
      </c>
      <c r="U45" s="124" t="s">
        <v>9145</v>
      </c>
      <c r="V45" s="124" t="s">
        <v>2084</v>
      </c>
      <c r="W45" s="124" t="s">
        <v>2849</v>
      </c>
    </row>
    <row r="46" spans="1:23" s="579" customFormat="1">
      <c r="A46" s="238">
        <v>35</v>
      </c>
      <c r="B46" s="239" t="s">
        <v>17935</v>
      </c>
      <c r="C46" s="239" t="s">
        <v>17936</v>
      </c>
      <c r="D46" s="239" t="s">
        <v>2084</v>
      </c>
      <c r="E46" s="239" t="s">
        <v>2108</v>
      </c>
      <c r="F46" s="124"/>
      <c r="G46" s="124" t="s">
        <v>4961</v>
      </c>
      <c r="H46" s="124"/>
      <c r="I46" s="124"/>
      <c r="J46" s="49" t="s">
        <v>2308</v>
      </c>
      <c r="S46" s="124" t="s">
        <v>1737</v>
      </c>
      <c r="T46" s="124" t="s">
        <v>17935</v>
      </c>
      <c r="U46" s="124" t="s">
        <v>17937</v>
      </c>
      <c r="V46" s="124" t="s">
        <v>2084</v>
      </c>
      <c r="W46" s="124" t="s">
        <v>2849</v>
      </c>
    </row>
    <row r="47" spans="1:23" s="625" customFormat="1">
      <c r="A47" s="318">
        <v>36</v>
      </c>
      <c r="B47" s="616" t="s">
        <v>17938</v>
      </c>
      <c r="C47" s="616" t="s">
        <v>17939</v>
      </c>
      <c r="D47" s="616" t="s">
        <v>2085</v>
      </c>
      <c r="E47" s="626" t="s">
        <v>2085</v>
      </c>
      <c r="F47" s="616"/>
      <c r="G47" s="616" t="s">
        <v>4961</v>
      </c>
      <c r="H47" s="616" t="s">
        <v>2702</v>
      </c>
      <c r="I47" s="616" t="s">
        <v>17940</v>
      </c>
      <c r="J47" s="627" t="s">
        <v>2286</v>
      </c>
      <c r="S47" s="616" t="s">
        <v>1737</v>
      </c>
      <c r="T47" s="616" t="s">
        <v>17938</v>
      </c>
      <c r="U47" s="616" t="s">
        <v>17939</v>
      </c>
      <c r="V47" s="616" t="s">
        <v>2085</v>
      </c>
      <c r="W47" s="616" t="s">
        <v>2849</v>
      </c>
    </row>
    <row r="48" spans="1:23" s="625" customFormat="1">
      <c r="A48" s="318">
        <v>37</v>
      </c>
      <c r="B48" s="616" t="s">
        <v>17941</v>
      </c>
      <c r="C48" s="616" t="s">
        <v>17942</v>
      </c>
      <c r="D48" s="616" t="s">
        <v>2085</v>
      </c>
      <c r="E48" s="626" t="s">
        <v>2085</v>
      </c>
      <c r="F48" s="616"/>
      <c r="G48" s="616" t="s">
        <v>4961</v>
      </c>
      <c r="H48" s="616" t="s">
        <v>2702</v>
      </c>
      <c r="I48" s="616" t="s">
        <v>17940</v>
      </c>
      <c r="J48" s="627" t="s">
        <v>2286</v>
      </c>
      <c r="S48" s="616" t="s">
        <v>1737</v>
      </c>
      <c r="T48" s="616" t="s">
        <v>17941</v>
      </c>
      <c r="U48" s="616" t="s">
        <v>17942</v>
      </c>
      <c r="V48" s="616" t="s">
        <v>2085</v>
      </c>
      <c r="W48" s="616" t="s">
        <v>2849</v>
      </c>
    </row>
    <row r="49" spans="1:23" s="625" customFormat="1">
      <c r="A49" s="318">
        <v>38</v>
      </c>
      <c r="B49" s="616" t="s">
        <v>17943</v>
      </c>
      <c r="C49" s="616" t="s">
        <v>17944</v>
      </c>
      <c r="D49" s="616" t="s">
        <v>2085</v>
      </c>
      <c r="E49" s="626" t="s">
        <v>2621</v>
      </c>
      <c r="F49" s="616"/>
      <c r="G49" s="616" t="s">
        <v>11941</v>
      </c>
      <c r="H49" s="616" t="s">
        <v>2702</v>
      </c>
      <c r="I49" s="616" t="s">
        <v>17940</v>
      </c>
      <c r="J49" s="627" t="s">
        <v>2286</v>
      </c>
      <c r="S49" s="616" t="s">
        <v>1737</v>
      </c>
      <c r="T49" s="616" t="s">
        <v>17943</v>
      </c>
      <c r="U49" s="616" t="s">
        <v>17944</v>
      </c>
      <c r="V49" s="616" t="s">
        <v>2085</v>
      </c>
      <c r="W49" s="616" t="s">
        <v>2849</v>
      </c>
    </row>
    <row r="50" spans="1:23" s="625" customFormat="1">
      <c r="A50" s="318">
        <v>39</v>
      </c>
      <c r="B50" s="616" t="s">
        <v>17945</v>
      </c>
      <c r="C50" s="616" t="s">
        <v>17946</v>
      </c>
      <c r="D50" s="616" t="s">
        <v>2085</v>
      </c>
      <c r="E50" s="626" t="s">
        <v>2621</v>
      </c>
      <c r="F50" s="616"/>
      <c r="G50" s="616" t="s">
        <v>11941</v>
      </c>
      <c r="H50" s="616" t="s">
        <v>2702</v>
      </c>
      <c r="I50" s="616" t="s">
        <v>17940</v>
      </c>
      <c r="J50" s="627" t="s">
        <v>2286</v>
      </c>
      <c r="S50" s="616" t="s">
        <v>1737</v>
      </c>
      <c r="T50" s="616" t="s">
        <v>17945</v>
      </c>
      <c r="U50" s="616" t="s">
        <v>17946</v>
      </c>
      <c r="V50" s="616" t="s">
        <v>2085</v>
      </c>
      <c r="W50" s="616" t="s">
        <v>2849</v>
      </c>
    </row>
    <row r="51" spans="1:23" s="625" customFormat="1">
      <c r="A51" s="318">
        <v>40</v>
      </c>
      <c r="B51" s="616" t="s">
        <v>17947</v>
      </c>
      <c r="C51" s="616" t="s">
        <v>17948</v>
      </c>
      <c r="D51" s="616" t="s">
        <v>2085</v>
      </c>
      <c r="E51" s="626" t="s">
        <v>2621</v>
      </c>
      <c r="F51" s="616"/>
      <c r="G51" s="616" t="s">
        <v>11941</v>
      </c>
      <c r="H51" s="616" t="s">
        <v>2702</v>
      </c>
      <c r="I51" s="616" t="s">
        <v>17940</v>
      </c>
      <c r="J51" s="627" t="s">
        <v>2286</v>
      </c>
      <c r="S51" s="616" t="s">
        <v>1737</v>
      </c>
      <c r="T51" s="616" t="s">
        <v>17947</v>
      </c>
      <c r="U51" s="616" t="s">
        <v>17948</v>
      </c>
      <c r="V51" s="616" t="s">
        <v>2085</v>
      </c>
      <c r="W51" s="616" t="s">
        <v>2849</v>
      </c>
    </row>
    <row r="52" spans="1:23" s="625" customFormat="1">
      <c r="A52" s="318">
        <v>41</v>
      </c>
      <c r="B52" s="616" t="s">
        <v>17949</v>
      </c>
      <c r="C52" s="616" t="s">
        <v>17950</v>
      </c>
      <c r="D52" s="616" t="s">
        <v>2085</v>
      </c>
      <c r="E52" s="626" t="s">
        <v>2621</v>
      </c>
      <c r="F52" s="616"/>
      <c r="G52" s="616" t="s">
        <v>11941</v>
      </c>
      <c r="H52" s="616" t="s">
        <v>2702</v>
      </c>
      <c r="I52" s="616" t="s">
        <v>17940</v>
      </c>
      <c r="J52" s="627" t="s">
        <v>2286</v>
      </c>
      <c r="S52" s="616" t="s">
        <v>1737</v>
      </c>
      <c r="T52" s="616" t="s">
        <v>17949</v>
      </c>
      <c r="U52" s="616" t="s">
        <v>17950</v>
      </c>
      <c r="V52" s="616" t="s">
        <v>2085</v>
      </c>
      <c r="W52" s="616" t="s">
        <v>2849</v>
      </c>
    </row>
    <row r="53" spans="1:23" s="625" customFormat="1">
      <c r="A53" s="318">
        <v>42</v>
      </c>
      <c r="B53" s="616" t="s">
        <v>17951</v>
      </c>
      <c r="C53" s="616" t="s">
        <v>17952</v>
      </c>
      <c r="D53" s="616" t="s">
        <v>2084</v>
      </c>
      <c r="E53" s="626" t="s">
        <v>2621</v>
      </c>
      <c r="F53" s="616"/>
      <c r="G53" s="616" t="s">
        <v>11941</v>
      </c>
      <c r="H53" s="616" t="s">
        <v>2702</v>
      </c>
      <c r="I53" s="616" t="s">
        <v>17940</v>
      </c>
      <c r="J53" s="627" t="s">
        <v>2286</v>
      </c>
      <c r="S53" s="616" t="s">
        <v>1737</v>
      </c>
      <c r="T53" s="616" t="s">
        <v>17951</v>
      </c>
      <c r="U53" s="616" t="s">
        <v>17952</v>
      </c>
      <c r="V53" s="616" t="s">
        <v>2084</v>
      </c>
      <c r="W53" s="616" t="s">
        <v>2849</v>
      </c>
    </row>
    <row r="54" spans="1:23" s="625" customFormat="1">
      <c r="A54" s="318">
        <v>43</v>
      </c>
      <c r="B54" s="616" t="s">
        <v>17953</v>
      </c>
      <c r="C54" s="616" t="s">
        <v>17954</v>
      </c>
      <c r="D54" s="616" t="s">
        <v>2084</v>
      </c>
      <c r="E54" s="626" t="s">
        <v>2621</v>
      </c>
      <c r="F54" s="616"/>
      <c r="G54" s="616" t="s">
        <v>11941</v>
      </c>
      <c r="H54" s="616" t="s">
        <v>2702</v>
      </c>
      <c r="I54" s="616" t="s">
        <v>17940</v>
      </c>
      <c r="J54" s="627" t="s">
        <v>2286</v>
      </c>
      <c r="S54" s="616" t="s">
        <v>1737</v>
      </c>
      <c r="T54" s="616" t="s">
        <v>17953</v>
      </c>
      <c r="U54" s="616" t="s">
        <v>17954</v>
      </c>
      <c r="V54" s="616" t="s">
        <v>2084</v>
      </c>
      <c r="W54" s="616" t="s">
        <v>2849</v>
      </c>
    </row>
    <row r="55" spans="1:23" s="625" customFormat="1">
      <c r="A55" s="318">
        <v>44</v>
      </c>
      <c r="B55" s="616" t="s">
        <v>17822</v>
      </c>
      <c r="C55" s="616" t="s">
        <v>17823</v>
      </c>
      <c r="D55" s="616" t="s">
        <v>2084</v>
      </c>
      <c r="E55" s="626" t="s">
        <v>2085</v>
      </c>
      <c r="F55" s="616"/>
      <c r="G55" s="616" t="s">
        <v>4810</v>
      </c>
      <c r="H55" s="616" t="s">
        <v>2702</v>
      </c>
      <c r="I55" s="616" t="s">
        <v>17955</v>
      </c>
      <c r="J55" s="627" t="s">
        <v>2286</v>
      </c>
      <c r="S55" s="616" t="s">
        <v>1737</v>
      </c>
      <c r="T55" s="616" t="s">
        <v>17822</v>
      </c>
      <c r="U55" s="616" t="s">
        <v>17823</v>
      </c>
      <c r="V55" s="616" t="s">
        <v>2084</v>
      </c>
      <c r="W55" s="616" t="s">
        <v>2849</v>
      </c>
    </row>
    <row r="56" spans="1:23" s="625" customFormat="1">
      <c r="A56" s="318">
        <v>45</v>
      </c>
      <c r="B56" s="616" t="s">
        <v>17826</v>
      </c>
      <c r="C56" s="616" t="s">
        <v>17829</v>
      </c>
      <c r="D56" s="616" t="s">
        <v>2084</v>
      </c>
      <c r="E56" s="626" t="s">
        <v>2085</v>
      </c>
      <c r="F56" s="616"/>
      <c r="G56" s="616" t="s">
        <v>4810</v>
      </c>
      <c r="H56" s="616" t="s">
        <v>2702</v>
      </c>
      <c r="I56" s="616" t="s">
        <v>17955</v>
      </c>
      <c r="J56" s="627" t="s">
        <v>2286</v>
      </c>
      <c r="S56" s="616" t="s">
        <v>1737</v>
      </c>
      <c r="T56" s="616" t="s">
        <v>17826</v>
      </c>
      <c r="U56" s="616" t="s">
        <v>17829</v>
      </c>
      <c r="V56" s="616" t="s">
        <v>2084</v>
      </c>
      <c r="W56" s="616" t="s">
        <v>2849</v>
      </c>
    </row>
    <row r="57" spans="1:23" s="625" customFormat="1">
      <c r="A57" s="318">
        <v>46</v>
      </c>
      <c r="B57" s="616" t="s">
        <v>17956</v>
      </c>
      <c r="C57" s="616" t="s">
        <v>17832</v>
      </c>
      <c r="D57" s="616" t="s">
        <v>2066</v>
      </c>
      <c r="E57" s="626" t="s">
        <v>2621</v>
      </c>
      <c r="F57" s="616"/>
      <c r="G57" s="616" t="s">
        <v>2702</v>
      </c>
      <c r="H57" s="616" t="s">
        <v>2702</v>
      </c>
      <c r="I57" s="616" t="s">
        <v>17955</v>
      </c>
      <c r="J57" s="627" t="s">
        <v>2286</v>
      </c>
      <c r="S57" s="616" t="s">
        <v>1737</v>
      </c>
      <c r="T57" s="616" t="s">
        <v>17956</v>
      </c>
      <c r="U57" s="616" t="s">
        <v>17832</v>
      </c>
      <c r="V57" s="616" t="s">
        <v>2066</v>
      </c>
      <c r="W57" s="616" t="s">
        <v>2849</v>
      </c>
    </row>
    <row r="58" spans="1:23" s="625" customFormat="1">
      <c r="A58" s="318">
        <v>47</v>
      </c>
      <c r="B58" s="616" t="s">
        <v>17957</v>
      </c>
      <c r="C58" s="616" t="s">
        <v>17958</v>
      </c>
      <c r="D58" s="616" t="s">
        <v>2084</v>
      </c>
      <c r="E58" s="626" t="s">
        <v>2085</v>
      </c>
      <c r="F58" s="616"/>
      <c r="G58" s="616" t="s">
        <v>2702</v>
      </c>
      <c r="H58" s="616" t="s">
        <v>2702</v>
      </c>
      <c r="I58" s="616" t="s">
        <v>17940</v>
      </c>
      <c r="J58" s="627" t="s">
        <v>2286</v>
      </c>
      <c r="S58" s="616" t="s">
        <v>1737</v>
      </c>
      <c r="T58" s="616" t="s">
        <v>17957</v>
      </c>
      <c r="U58" s="616" t="s">
        <v>17958</v>
      </c>
      <c r="V58" s="616" t="s">
        <v>2084</v>
      </c>
      <c r="W58" s="616" t="s">
        <v>2849</v>
      </c>
    </row>
    <row r="59" spans="1:23" s="625" customFormat="1">
      <c r="A59" s="318">
        <v>48</v>
      </c>
      <c r="B59" s="616" t="s">
        <v>17959</v>
      </c>
      <c r="C59" s="616" t="s">
        <v>17960</v>
      </c>
      <c r="D59" s="616" t="s">
        <v>2084</v>
      </c>
      <c r="E59" s="626" t="s">
        <v>2085</v>
      </c>
      <c r="F59" s="616"/>
      <c r="G59" s="616" t="s">
        <v>4961</v>
      </c>
      <c r="H59" s="616" t="s">
        <v>2702</v>
      </c>
      <c r="I59" s="616" t="s">
        <v>17940</v>
      </c>
      <c r="J59" s="627" t="s">
        <v>2286</v>
      </c>
      <c r="S59" s="616" t="s">
        <v>1737</v>
      </c>
      <c r="T59" s="616" t="s">
        <v>17959</v>
      </c>
      <c r="U59" s="616" t="s">
        <v>17960</v>
      </c>
      <c r="V59" s="616" t="s">
        <v>2084</v>
      </c>
      <c r="W59" s="616" t="s">
        <v>2849</v>
      </c>
    </row>
  </sheetData>
  <phoneticPr fontId="5" type="noConversion"/>
  <dataValidations count="4">
    <dataValidation type="list" allowBlank="1" showInputMessage="1" showErrorMessage="1" sqref="B6" xr:uid="{00000000-0002-0000-1001-000000000000}">
      <formula1>"Mi: Minute,H: Hour,D: Daily,W: Weekly,M: Monthly,Y: Yearly"</formula1>
    </dataValidation>
    <dataValidation type="list" allowBlank="1" showInputMessage="1" showErrorMessage="1" sqref="B7 B9 K7:K9" xr:uid="{00000000-0002-0000-1001-000001000000}">
      <formula1>"替换,追加"</formula1>
    </dataValidation>
    <dataValidation type="list" allowBlank="1" showInputMessage="1" showErrorMessage="1" sqref="J12:J59" xr:uid="{00000000-0002-0000-1001-000002000000}">
      <formula1>"匹配,基线特有,本地扩充,废弃"</formula1>
    </dataValidation>
    <dataValidation type="list" allowBlank="1" showInputMessage="1" showErrorMessage="1" sqref="N4:N6" xr:uid="{00000000-0002-0000-1001-000003000000}">
      <formula1>"left join,inner join,union,union all"</formula1>
    </dataValidation>
  </dataValidations>
  <hyperlinks>
    <hyperlink ref="A1" location="目录!A1" display="返回" xr:uid="{00000000-0004-0000-1001-000000000000}"/>
  </hyperlinks>
  <pageMargins left="0.75" right="0.75" top="1" bottom="1" header="0.51180555555555596" footer="0.51180555555555596"/>
  <pageSetup paperSize="9" orientation="portrait"/>
  <legacyDrawing r:id="rId1"/>
</worksheet>
</file>

<file path=xl/worksheets/sheet2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X39"/>
  <sheetViews>
    <sheetView topLeftCell="A13" workbookViewId="0"/>
  </sheetViews>
  <sheetFormatPr defaultColWidth="9" defaultRowHeight="13.8"/>
  <cols>
    <col min="1" max="1" width="9" style="215"/>
    <col min="2" max="2" width="20.88671875" style="215" customWidth="1"/>
    <col min="3" max="3" width="18.21875" style="215" customWidth="1"/>
    <col min="4" max="4" width="15.21875" style="215" customWidth="1"/>
    <col min="5" max="5" width="12.109375" style="215" customWidth="1"/>
    <col min="6" max="9" width="9" style="215"/>
    <col min="10" max="10" width="11.33203125" style="215" customWidth="1"/>
    <col min="11" max="18" width="9" style="215" hidden="1" customWidth="1"/>
    <col min="19" max="19" width="21.33203125" style="215" customWidth="1"/>
    <col min="20" max="20" width="18.6640625" style="215" customWidth="1"/>
    <col min="21" max="21" width="18.21875" style="215" customWidth="1"/>
    <col min="22" max="22" width="13.109375" style="215" customWidth="1"/>
    <col min="23" max="23" width="11.33203125" style="215" customWidth="1"/>
    <col min="24" max="16384" width="9" style="215"/>
  </cols>
  <sheetData>
    <row r="1" spans="1:24" s="247" customFormat="1" ht="15.6">
      <c r="A1" s="2" t="s">
        <v>2037</v>
      </c>
      <c r="B1" s="249"/>
      <c r="C1" s="249"/>
      <c r="D1" s="249"/>
      <c r="E1" s="249"/>
      <c r="F1" s="249"/>
      <c r="G1" s="249"/>
      <c r="H1" s="249"/>
      <c r="I1" s="249"/>
      <c r="J1" s="249"/>
      <c r="K1" s="249"/>
      <c r="L1" s="249"/>
      <c r="M1" s="249"/>
      <c r="N1" s="249"/>
      <c r="O1" s="249"/>
      <c r="P1" s="249"/>
      <c r="Q1" s="249"/>
      <c r="R1" s="249"/>
      <c r="S1" s="276"/>
      <c r="T1" s="276"/>
      <c r="U1" s="276"/>
      <c r="V1" s="276"/>
      <c r="W1" s="276"/>
    </row>
    <row r="2" spans="1:24" s="247" customFormat="1" ht="15.6">
      <c r="A2" s="250" t="s">
        <v>2038</v>
      </c>
      <c r="B2" s="251"/>
      <c r="C2" s="251"/>
      <c r="D2" s="251"/>
      <c r="E2" s="251"/>
      <c r="F2" s="251"/>
      <c r="G2" s="251"/>
      <c r="H2" s="251"/>
      <c r="I2" s="251"/>
      <c r="J2" s="251"/>
      <c r="K2" s="262" t="s">
        <v>2830</v>
      </c>
      <c r="L2" s="263"/>
      <c r="M2" s="263"/>
      <c r="N2" s="263"/>
      <c r="O2" s="263"/>
      <c r="P2" s="263"/>
      <c r="Q2" s="263"/>
      <c r="R2" s="263"/>
      <c r="S2" s="277" t="s">
        <v>2039</v>
      </c>
      <c r="T2" s="278"/>
      <c r="U2" s="278"/>
      <c r="V2" s="278"/>
      <c r="W2" s="292"/>
    </row>
    <row r="3" spans="1:24" s="247" customFormat="1" ht="15.6">
      <c r="A3" s="252" t="s">
        <v>2040</v>
      </c>
      <c r="B3" s="124" t="s">
        <v>1741</v>
      </c>
      <c r="C3" s="253"/>
      <c r="D3" s="253"/>
      <c r="E3" s="253"/>
      <c r="F3" s="253"/>
      <c r="G3" s="253"/>
      <c r="H3" s="253"/>
      <c r="I3" s="253"/>
      <c r="J3" s="253"/>
      <c r="K3" s="264" t="s">
        <v>2831</v>
      </c>
      <c r="L3" s="265" t="s">
        <v>2832</v>
      </c>
      <c r="M3" s="265" t="s">
        <v>2833</v>
      </c>
      <c r="N3" s="265" t="s">
        <v>2834</v>
      </c>
      <c r="O3" s="265" t="s">
        <v>2835</v>
      </c>
      <c r="P3" s="265" t="s">
        <v>2836</v>
      </c>
      <c r="Q3" s="265" t="s">
        <v>2837</v>
      </c>
      <c r="R3" s="279" t="s">
        <v>73</v>
      </c>
      <c r="S3" s="280" t="s">
        <v>2041</v>
      </c>
      <c r="T3" s="281" t="s">
        <v>2042</v>
      </c>
      <c r="U3" s="281"/>
      <c r="V3" s="293"/>
      <c r="W3" s="294"/>
    </row>
    <row r="4" spans="1:24" s="247" customFormat="1" ht="15.6">
      <c r="A4" s="254" t="s">
        <v>2042</v>
      </c>
      <c r="B4" s="243" t="s">
        <v>1742</v>
      </c>
      <c r="C4" s="253"/>
      <c r="D4" s="253"/>
      <c r="E4" s="253"/>
      <c r="F4" s="253"/>
      <c r="G4" s="253"/>
      <c r="H4" s="253"/>
      <c r="I4" s="253"/>
      <c r="J4" s="253"/>
      <c r="K4" s="266" t="s">
        <v>4149</v>
      </c>
      <c r="L4" s="267" t="e">
        <f>VLOOKUP(B3,[2]目录!#REF!,4,0)</f>
        <v>#REF!</v>
      </c>
      <c r="M4" s="282"/>
      <c r="N4" s="283"/>
      <c r="O4" s="269"/>
      <c r="P4" s="269"/>
      <c r="Q4" s="269"/>
      <c r="R4" s="284"/>
      <c r="S4" s="285" t="s">
        <v>2301</v>
      </c>
      <c r="T4" s="243" t="s">
        <v>1743</v>
      </c>
      <c r="U4" s="295"/>
      <c r="V4" s="255"/>
      <c r="W4" s="295"/>
    </row>
    <row r="5" spans="1:24" s="247" customFormat="1" ht="15.6">
      <c r="A5" s="254" t="s">
        <v>2041</v>
      </c>
      <c r="B5" s="255" t="s">
        <v>2043</v>
      </c>
      <c r="C5" s="253"/>
      <c r="D5" s="253"/>
      <c r="E5" s="253"/>
      <c r="F5" s="253"/>
      <c r="G5" s="253"/>
      <c r="H5" s="253"/>
      <c r="I5" s="253"/>
      <c r="J5" s="253"/>
      <c r="K5" s="268"/>
      <c r="L5" s="269"/>
      <c r="M5" s="269"/>
      <c r="N5" s="283"/>
      <c r="O5" s="269"/>
      <c r="P5" s="269"/>
      <c r="Q5" s="269"/>
      <c r="R5" s="284"/>
      <c r="S5" s="285"/>
      <c r="T5" s="243"/>
      <c r="U5" s="295"/>
      <c r="V5" s="255"/>
      <c r="W5" s="295"/>
    </row>
    <row r="6" spans="1:24" s="247" customFormat="1" ht="15.6">
      <c r="A6" s="254" t="s">
        <v>2044</v>
      </c>
      <c r="B6" s="256" t="s">
        <v>2303</v>
      </c>
      <c r="C6" s="253"/>
      <c r="D6" s="253"/>
      <c r="E6" s="253"/>
      <c r="F6" s="253"/>
      <c r="G6" s="253"/>
      <c r="H6" s="253"/>
      <c r="I6" s="253"/>
      <c r="J6" s="253"/>
      <c r="K6" s="268"/>
      <c r="L6" s="269"/>
      <c r="M6" s="269"/>
      <c r="N6" s="283"/>
      <c r="O6" s="269"/>
      <c r="P6" s="269"/>
      <c r="Q6" s="269"/>
      <c r="R6" s="284"/>
      <c r="S6" s="285"/>
      <c r="T6" s="124"/>
      <c r="U6" s="295"/>
      <c r="V6" s="255"/>
      <c r="W6" s="295"/>
    </row>
    <row r="7" spans="1:24" s="247" customFormat="1" ht="15.6">
      <c r="A7" s="254" t="s">
        <v>2046</v>
      </c>
      <c r="B7" s="257" t="s">
        <v>2047</v>
      </c>
      <c r="C7" s="253"/>
      <c r="D7" s="253"/>
      <c r="E7" s="253"/>
      <c r="F7" s="253"/>
      <c r="G7" s="253"/>
      <c r="H7" s="253"/>
      <c r="I7" s="253"/>
      <c r="J7" s="253"/>
      <c r="K7" s="268"/>
      <c r="L7" s="269"/>
      <c r="M7" s="269"/>
      <c r="N7" s="269"/>
      <c r="O7" s="269"/>
      <c r="P7" s="269"/>
      <c r="Q7" s="269"/>
      <c r="R7" s="284"/>
      <c r="S7" s="285"/>
      <c r="T7" s="286"/>
      <c r="U7" s="295"/>
      <c r="V7" s="255"/>
      <c r="W7" s="295"/>
    </row>
    <row r="8" spans="1:24" s="247" customFormat="1" ht="15.6">
      <c r="A8" s="254" t="s">
        <v>2048</v>
      </c>
      <c r="B8" s="255" t="s">
        <v>17961</v>
      </c>
      <c r="C8" s="253"/>
      <c r="D8" s="253"/>
      <c r="E8" s="253"/>
      <c r="F8" s="253"/>
      <c r="G8" s="253"/>
      <c r="H8" s="253"/>
      <c r="I8" s="253"/>
      <c r="J8" s="253"/>
      <c r="K8" s="268"/>
      <c r="L8" s="269"/>
      <c r="M8" s="269"/>
      <c r="N8" s="269"/>
      <c r="O8" s="269"/>
      <c r="P8" s="269"/>
      <c r="Q8" s="269"/>
      <c r="R8" s="284"/>
      <c r="S8" s="285"/>
      <c r="T8" s="286"/>
      <c r="U8" s="295"/>
      <c r="V8" s="255"/>
      <c r="W8" s="295"/>
    </row>
    <row r="9" spans="1:24" s="247" customFormat="1" ht="15.6">
      <c r="A9" s="254"/>
      <c r="B9" s="257"/>
      <c r="C9" s="253"/>
      <c r="D9" s="253"/>
      <c r="E9" s="253"/>
      <c r="F9" s="253"/>
      <c r="G9" s="253"/>
      <c r="H9" s="253"/>
      <c r="I9" s="253"/>
      <c r="J9" s="253"/>
      <c r="K9" s="270"/>
      <c r="L9" s="271"/>
      <c r="M9" s="271"/>
      <c r="N9" s="271"/>
      <c r="O9" s="271"/>
      <c r="P9" s="271"/>
      <c r="Q9" s="271"/>
      <c r="R9" s="287"/>
      <c r="S9" s="268"/>
      <c r="T9" s="269"/>
      <c r="U9" s="269"/>
      <c r="V9" s="284"/>
      <c r="W9" s="296"/>
    </row>
    <row r="10" spans="1:24" s="247" customFormat="1" ht="15.6">
      <c r="A10" s="250" t="s">
        <v>2049</v>
      </c>
      <c r="B10" s="251"/>
      <c r="C10" s="251"/>
      <c r="D10" s="251"/>
      <c r="E10" s="251"/>
      <c r="F10" s="251"/>
      <c r="G10" s="251"/>
      <c r="H10" s="251"/>
      <c r="I10" s="251"/>
      <c r="J10" s="251"/>
      <c r="K10" s="262" t="s">
        <v>2839</v>
      </c>
      <c r="L10" s="263"/>
      <c r="M10" s="263"/>
      <c r="N10" s="263"/>
      <c r="O10" s="263"/>
      <c r="P10" s="263"/>
      <c r="Q10" s="263"/>
      <c r="R10" s="263"/>
      <c r="S10" s="277" t="s">
        <v>2050</v>
      </c>
      <c r="T10" s="278"/>
      <c r="U10" s="278"/>
      <c r="V10" s="278"/>
      <c r="W10" s="292"/>
    </row>
    <row r="11" spans="1:24" s="247" customFormat="1" ht="15.6">
      <c r="A11" s="258" t="s">
        <v>49</v>
      </c>
      <c r="B11" s="259" t="s">
        <v>2051</v>
      </c>
      <c r="C11" s="259" t="s">
        <v>2052</v>
      </c>
      <c r="D11" s="259" t="s">
        <v>2053</v>
      </c>
      <c r="E11" s="259" t="s">
        <v>2054</v>
      </c>
      <c r="F11" s="259" t="s">
        <v>2055</v>
      </c>
      <c r="G11" s="259" t="s">
        <v>2056</v>
      </c>
      <c r="H11" s="259" t="s">
        <v>2057</v>
      </c>
      <c r="I11" s="259" t="s">
        <v>73</v>
      </c>
      <c r="J11" s="272" t="s">
        <v>2058</v>
      </c>
      <c r="K11" s="273" t="s">
        <v>2831</v>
      </c>
      <c r="L11" s="274" t="s">
        <v>2832</v>
      </c>
      <c r="M11" s="274" t="s">
        <v>2840</v>
      </c>
      <c r="N11" s="274" t="s">
        <v>2841</v>
      </c>
      <c r="O11" s="274" t="s">
        <v>2842</v>
      </c>
      <c r="P11" s="274" t="s">
        <v>2843</v>
      </c>
      <c r="Q11" s="274" t="s">
        <v>2844</v>
      </c>
      <c r="R11" s="288" t="s">
        <v>73</v>
      </c>
      <c r="S11" s="289" t="s">
        <v>2059</v>
      </c>
      <c r="T11" s="290" t="s">
        <v>2060</v>
      </c>
      <c r="U11" s="290" t="s">
        <v>2061</v>
      </c>
      <c r="V11" s="297" t="s">
        <v>2062</v>
      </c>
      <c r="W11" s="290" t="s">
        <v>2063</v>
      </c>
    </row>
    <row r="12" spans="1:24">
      <c r="A12" s="238">
        <v>1</v>
      </c>
      <c r="B12" s="243" t="s">
        <v>2304</v>
      </c>
      <c r="C12" s="243" t="s">
        <v>2670</v>
      </c>
      <c r="D12" s="243" t="s">
        <v>2078</v>
      </c>
      <c r="E12" s="239" t="s">
        <v>2079</v>
      </c>
      <c r="F12" s="239" t="s">
        <v>79</v>
      </c>
      <c r="G12" s="239"/>
      <c r="H12" s="239"/>
      <c r="I12" s="239"/>
      <c r="J12" s="275" t="s">
        <v>2308</v>
      </c>
      <c r="K12" s="239"/>
      <c r="L12" s="239"/>
      <c r="M12" s="239"/>
      <c r="N12" s="239"/>
      <c r="O12" s="239"/>
      <c r="P12" s="239"/>
      <c r="Q12" s="239"/>
      <c r="R12" s="239"/>
      <c r="S12" s="243" t="s">
        <v>1743</v>
      </c>
      <c r="T12" s="243" t="s">
        <v>2304</v>
      </c>
      <c r="U12" s="243" t="s">
        <v>2671</v>
      </c>
      <c r="V12" s="243" t="s">
        <v>2272</v>
      </c>
      <c r="W12" s="239" t="s">
        <v>2849</v>
      </c>
      <c r="X12" s="579"/>
    </row>
    <row r="13" spans="1:24">
      <c r="A13" s="238">
        <v>2</v>
      </c>
      <c r="B13" s="243" t="s">
        <v>222</v>
      </c>
      <c r="C13" s="243" t="s">
        <v>2234</v>
      </c>
      <c r="D13" s="243" t="s">
        <v>3991</v>
      </c>
      <c r="E13" s="239" t="s">
        <v>2108</v>
      </c>
      <c r="F13" s="239" t="s">
        <v>79</v>
      </c>
      <c r="G13" s="239"/>
      <c r="H13" s="239"/>
      <c r="I13" s="239"/>
      <c r="J13" s="275" t="s">
        <v>2308</v>
      </c>
      <c r="K13" s="239"/>
      <c r="L13" s="239"/>
      <c r="M13" s="239"/>
      <c r="N13" s="239"/>
      <c r="O13" s="239"/>
      <c r="P13" s="239"/>
      <c r="Q13" s="239"/>
      <c r="R13" s="239"/>
      <c r="S13" s="243" t="s">
        <v>1743</v>
      </c>
      <c r="T13" s="243" t="s">
        <v>3899</v>
      </c>
      <c r="U13" s="243" t="s">
        <v>2234</v>
      </c>
      <c r="V13" s="243" t="s">
        <v>3898</v>
      </c>
      <c r="W13" s="239" t="s">
        <v>2849</v>
      </c>
      <c r="X13" s="579"/>
    </row>
    <row r="14" spans="1:24">
      <c r="A14" s="238">
        <v>3</v>
      </c>
      <c r="B14" s="243" t="s">
        <v>5858</v>
      </c>
      <c r="C14" s="243" t="s">
        <v>5859</v>
      </c>
      <c r="D14" s="243" t="s">
        <v>3215</v>
      </c>
      <c r="E14" s="261" t="s">
        <v>2111</v>
      </c>
      <c r="F14" s="239"/>
      <c r="G14" s="239" t="s">
        <v>2622</v>
      </c>
      <c r="H14" s="239"/>
      <c r="I14" s="239" t="s">
        <v>17962</v>
      </c>
      <c r="J14" s="275" t="s">
        <v>2308</v>
      </c>
      <c r="K14" s="239"/>
      <c r="L14" s="239"/>
      <c r="M14" s="239"/>
      <c r="N14" s="239"/>
      <c r="O14" s="239"/>
      <c r="P14" s="239"/>
      <c r="Q14" s="239"/>
      <c r="R14" s="239"/>
      <c r="S14" s="243" t="s">
        <v>1743</v>
      </c>
      <c r="T14" s="243" t="s">
        <v>5858</v>
      </c>
      <c r="U14" s="243" t="s">
        <v>17963</v>
      </c>
      <c r="V14" s="243" t="s">
        <v>2084</v>
      </c>
      <c r="W14" s="239" t="s">
        <v>2849</v>
      </c>
      <c r="X14" s="579"/>
    </row>
    <row r="15" spans="1:24">
      <c r="A15" s="238">
        <v>4</v>
      </c>
      <c r="B15" s="243" t="s">
        <v>17964</v>
      </c>
      <c r="C15" s="243" t="s">
        <v>17965</v>
      </c>
      <c r="D15" s="243" t="s">
        <v>3215</v>
      </c>
      <c r="E15" s="261" t="s">
        <v>2111</v>
      </c>
      <c r="F15" s="239"/>
      <c r="G15" s="239" t="s">
        <v>2622</v>
      </c>
      <c r="H15" s="239"/>
      <c r="I15" s="239"/>
      <c r="J15" s="275" t="s">
        <v>2308</v>
      </c>
      <c r="K15" s="239"/>
      <c r="L15" s="239"/>
      <c r="M15" s="239"/>
      <c r="N15" s="239"/>
      <c r="O15" s="239"/>
      <c r="P15" s="239"/>
      <c r="Q15" s="239"/>
      <c r="R15" s="239"/>
      <c r="S15" s="243" t="s">
        <v>1743</v>
      </c>
      <c r="T15" s="243" t="s">
        <v>17964</v>
      </c>
      <c r="U15" s="243" t="s">
        <v>17236</v>
      </c>
      <c r="V15" s="243" t="s">
        <v>2084</v>
      </c>
      <c r="W15" s="239" t="s">
        <v>2849</v>
      </c>
      <c r="X15" s="579"/>
    </row>
    <row r="16" spans="1:24">
      <c r="A16" s="238">
        <v>5</v>
      </c>
      <c r="B16" s="243" t="s">
        <v>17966</v>
      </c>
      <c r="C16" s="243" t="s">
        <v>17967</v>
      </c>
      <c r="D16" s="243" t="s">
        <v>3215</v>
      </c>
      <c r="E16" s="261" t="s">
        <v>2111</v>
      </c>
      <c r="F16" s="239"/>
      <c r="G16" s="239" t="s">
        <v>2622</v>
      </c>
      <c r="H16" s="239"/>
      <c r="I16" s="239"/>
      <c r="J16" s="275" t="s">
        <v>2308</v>
      </c>
      <c r="K16" s="239"/>
      <c r="L16" s="239"/>
      <c r="M16" s="239"/>
      <c r="N16" s="239"/>
      <c r="O16" s="239"/>
      <c r="P16" s="239"/>
      <c r="Q16" s="239"/>
      <c r="R16" s="239"/>
      <c r="S16" s="243" t="s">
        <v>1743</v>
      </c>
      <c r="T16" s="243" t="s">
        <v>17966</v>
      </c>
      <c r="U16" s="243" t="s">
        <v>17968</v>
      </c>
      <c r="V16" s="243" t="s">
        <v>2084</v>
      </c>
      <c r="W16" s="239" t="s">
        <v>2849</v>
      </c>
      <c r="X16" s="579"/>
    </row>
    <row r="17" spans="1:23">
      <c r="A17" s="238">
        <v>6</v>
      </c>
      <c r="B17" s="243" t="s">
        <v>17969</v>
      </c>
      <c r="C17" s="243" t="s">
        <v>17970</v>
      </c>
      <c r="D17" s="243" t="s">
        <v>3215</v>
      </c>
      <c r="E17" s="261" t="s">
        <v>2111</v>
      </c>
      <c r="F17" s="239"/>
      <c r="G17" s="239" t="s">
        <v>2622</v>
      </c>
      <c r="H17" s="239"/>
      <c r="I17" s="239"/>
      <c r="J17" s="275" t="s">
        <v>2308</v>
      </c>
      <c r="K17" s="239"/>
      <c r="L17" s="239"/>
      <c r="M17" s="239"/>
      <c r="N17" s="239"/>
      <c r="O17" s="239"/>
      <c r="P17" s="239"/>
      <c r="Q17" s="239"/>
      <c r="R17" s="239"/>
      <c r="S17" s="243" t="s">
        <v>1743</v>
      </c>
      <c r="T17" s="243" t="s">
        <v>17969</v>
      </c>
      <c r="U17" s="243" t="s">
        <v>17971</v>
      </c>
      <c r="V17" s="243" t="s">
        <v>2084</v>
      </c>
      <c r="W17" s="239" t="s">
        <v>2849</v>
      </c>
    </row>
    <row r="18" spans="1:23">
      <c r="A18" s="238">
        <v>7</v>
      </c>
      <c r="B18" s="243" t="s">
        <v>17972</v>
      </c>
      <c r="C18" s="243" t="s">
        <v>17973</v>
      </c>
      <c r="D18" s="243" t="s">
        <v>3215</v>
      </c>
      <c r="E18" s="261" t="s">
        <v>2111</v>
      </c>
      <c r="F18" s="239"/>
      <c r="G18" s="239" t="s">
        <v>2622</v>
      </c>
      <c r="H18" s="239"/>
      <c r="I18" s="239"/>
      <c r="J18" s="275" t="s">
        <v>2308</v>
      </c>
      <c r="K18" s="239"/>
      <c r="L18" s="239"/>
      <c r="M18" s="239"/>
      <c r="N18" s="239"/>
      <c r="O18" s="239"/>
      <c r="P18" s="239"/>
      <c r="Q18" s="239"/>
      <c r="R18" s="239"/>
      <c r="S18" s="243" t="s">
        <v>1743</v>
      </c>
      <c r="T18" s="243" t="s">
        <v>17972</v>
      </c>
      <c r="U18" s="243" t="s">
        <v>17974</v>
      </c>
      <c r="V18" s="243" t="s">
        <v>2084</v>
      </c>
      <c r="W18" s="239" t="s">
        <v>2849</v>
      </c>
    </row>
    <row r="19" spans="1:23">
      <c r="A19" s="238">
        <v>8</v>
      </c>
      <c r="B19" s="243" t="s">
        <v>17975</v>
      </c>
      <c r="C19" s="243" t="s">
        <v>17976</v>
      </c>
      <c r="D19" s="243" t="s">
        <v>3215</v>
      </c>
      <c r="E19" s="261" t="s">
        <v>2111</v>
      </c>
      <c r="F19" s="239"/>
      <c r="G19" s="239" t="s">
        <v>2622</v>
      </c>
      <c r="H19" s="239"/>
      <c r="I19" s="239"/>
      <c r="J19" s="275" t="s">
        <v>2308</v>
      </c>
      <c r="K19" s="239"/>
      <c r="L19" s="239"/>
      <c r="M19" s="239"/>
      <c r="N19" s="239"/>
      <c r="O19" s="239"/>
      <c r="P19" s="239"/>
      <c r="Q19" s="239"/>
      <c r="R19" s="239"/>
      <c r="S19" s="243" t="s">
        <v>1743</v>
      </c>
      <c r="T19" s="243" t="s">
        <v>17975</v>
      </c>
      <c r="U19" s="243" t="s">
        <v>17977</v>
      </c>
      <c r="V19" s="243" t="s">
        <v>2084</v>
      </c>
      <c r="W19" s="239" t="s">
        <v>2849</v>
      </c>
    </row>
    <row r="20" spans="1:23">
      <c r="A20" s="238">
        <v>9</v>
      </c>
      <c r="B20" s="243" t="s">
        <v>17978</v>
      </c>
      <c r="C20" s="243" t="s">
        <v>17979</v>
      </c>
      <c r="D20" s="243" t="s">
        <v>3215</v>
      </c>
      <c r="E20" s="261" t="s">
        <v>2111</v>
      </c>
      <c r="F20" s="239"/>
      <c r="G20" s="239" t="s">
        <v>2622</v>
      </c>
      <c r="H20" s="239"/>
      <c r="I20" s="239"/>
      <c r="J20" s="275" t="s">
        <v>2308</v>
      </c>
      <c r="K20" s="239"/>
      <c r="L20" s="239"/>
      <c r="M20" s="239"/>
      <c r="N20" s="239"/>
      <c r="O20" s="239"/>
      <c r="P20" s="239"/>
      <c r="Q20" s="239"/>
      <c r="R20" s="239"/>
      <c r="S20" s="243" t="s">
        <v>1743</v>
      </c>
      <c r="T20" s="243" t="s">
        <v>17978</v>
      </c>
      <c r="U20" s="243" t="s">
        <v>17979</v>
      </c>
      <c r="V20" s="243" t="s">
        <v>2084</v>
      </c>
      <c r="W20" s="239" t="s">
        <v>2849</v>
      </c>
    </row>
    <row r="21" spans="1:23">
      <c r="A21" s="238">
        <v>10</v>
      </c>
      <c r="B21" s="243" t="s">
        <v>17980</v>
      </c>
      <c r="C21" s="243" t="s">
        <v>17981</v>
      </c>
      <c r="D21" s="243" t="s">
        <v>3215</v>
      </c>
      <c r="E21" s="261" t="s">
        <v>2111</v>
      </c>
      <c r="F21" s="591"/>
      <c r="G21" s="239" t="s">
        <v>2622</v>
      </c>
      <c r="H21" s="240"/>
      <c r="I21" s="591"/>
      <c r="J21" s="623" t="s">
        <v>2308</v>
      </c>
      <c r="S21" s="243" t="s">
        <v>1743</v>
      </c>
      <c r="T21" s="243" t="s">
        <v>17982</v>
      </c>
      <c r="U21" s="243" t="s">
        <v>17981</v>
      </c>
      <c r="V21" s="243" t="s">
        <v>2084</v>
      </c>
      <c r="W21" s="239" t="s">
        <v>2849</v>
      </c>
    </row>
    <row r="22" spans="1:23">
      <c r="A22" s="238">
        <v>11</v>
      </c>
      <c r="B22" s="243" t="s">
        <v>17983</v>
      </c>
      <c r="C22" s="243" t="s">
        <v>17984</v>
      </c>
      <c r="D22" s="243" t="s">
        <v>3215</v>
      </c>
      <c r="E22" s="261" t="s">
        <v>2111</v>
      </c>
      <c r="F22" s="239"/>
      <c r="G22" s="239" t="s">
        <v>2622</v>
      </c>
      <c r="H22" s="239"/>
      <c r="I22" s="239"/>
      <c r="J22" s="275" t="s">
        <v>2308</v>
      </c>
      <c r="K22" s="239"/>
      <c r="L22" s="239"/>
      <c r="M22" s="239"/>
      <c r="N22" s="239"/>
      <c r="O22" s="239"/>
      <c r="P22" s="239"/>
      <c r="Q22" s="239"/>
      <c r="R22" s="239"/>
      <c r="S22" s="243" t="s">
        <v>1743</v>
      </c>
      <c r="T22" s="243" t="s">
        <v>17983</v>
      </c>
      <c r="U22" s="243" t="s">
        <v>17984</v>
      </c>
      <c r="V22" s="243" t="s">
        <v>2084</v>
      </c>
      <c r="W22" s="239" t="s">
        <v>2849</v>
      </c>
    </row>
    <row r="23" spans="1:23">
      <c r="A23" s="238">
        <v>12</v>
      </c>
      <c r="B23" s="243" t="s">
        <v>17985</v>
      </c>
      <c r="C23" s="243" t="s">
        <v>17986</v>
      </c>
      <c r="D23" s="243" t="s">
        <v>3215</v>
      </c>
      <c r="E23" s="261" t="s">
        <v>2111</v>
      </c>
      <c r="F23" s="591"/>
      <c r="G23" s="239" t="s">
        <v>2622</v>
      </c>
      <c r="H23" s="239"/>
      <c r="I23" s="591"/>
      <c r="J23" s="623" t="s">
        <v>2308</v>
      </c>
      <c r="S23" s="243" t="s">
        <v>1743</v>
      </c>
      <c r="T23" s="243" t="s">
        <v>17987</v>
      </c>
      <c r="U23" s="243" t="s">
        <v>17986</v>
      </c>
      <c r="V23" s="243" t="s">
        <v>2084</v>
      </c>
      <c r="W23" s="239" t="s">
        <v>2849</v>
      </c>
    </row>
    <row r="24" spans="1:23">
      <c r="A24" s="238">
        <v>13</v>
      </c>
      <c r="B24" s="243" t="s">
        <v>17988</v>
      </c>
      <c r="C24" s="243" t="s">
        <v>17989</v>
      </c>
      <c r="D24" s="243" t="s">
        <v>3215</v>
      </c>
      <c r="E24" s="261" t="s">
        <v>2111</v>
      </c>
      <c r="F24" s="239"/>
      <c r="G24" s="239" t="s">
        <v>2622</v>
      </c>
      <c r="H24" s="239"/>
      <c r="I24" s="239"/>
      <c r="J24" s="275" t="s">
        <v>2308</v>
      </c>
      <c r="K24" s="239"/>
      <c r="L24" s="239"/>
      <c r="M24" s="239"/>
      <c r="N24" s="239"/>
      <c r="O24" s="239"/>
      <c r="P24" s="239"/>
      <c r="Q24" s="239"/>
      <c r="R24" s="239"/>
      <c r="S24" s="243" t="s">
        <v>1743</v>
      </c>
      <c r="T24" s="243" t="s">
        <v>17988</v>
      </c>
      <c r="U24" s="243" t="s">
        <v>17989</v>
      </c>
      <c r="V24" s="243" t="s">
        <v>2084</v>
      </c>
      <c r="W24" s="239" t="s">
        <v>2849</v>
      </c>
    </row>
    <row r="25" spans="1:23">
      <c r="A25" s="238">
        <v>14</v>
      </c>
      <c r="B25" s="243" t="s">
        <v>17990</v>
      </c>
      <c r="C25" s="243" t="s">
        <v>17991</v>
      </c>
      <c r="D25" s="243" t="s">
        <v>3215</v>
      </c>
      <c r="E25" s="261" t="s">
        <v>2111</v>
      </c>
      <c r="F25" s="591"/>
      <c r="G25" s="239" t="s">
        <v>2622</v>
      </c>
      <c r="H25" s="591"/>
      <c r="I25" s="591"/>
      <c r="J25" s="623" t="s">
        <v>2308</v>
      </c>
      <c r="S25" s="243" t="s">
        <v>1743</v>
      </c>
      <c r="T25" s="243" t="s">
        <v>17992</v>
      </c>
      <c r="U25" s="243" t="s">
        <v>17991</v>
      </c>
      <c r="V25" s="243" t="s">
        <v>2084</v>
      </c>
      <c r="W25" s="239" t="s">
        <v>2849</v>
      </c>
    </row>
    <row r="26" spans="1:23">
      <c r="A26" s="238">
        <v>15</v>
      </c>
      <c r="B26" s="243" t="s">
        <v>17993</v>
      </c>
      <c r="C26" s="243" t="s">
        <v>17994</v>
      </c>
      <c r="D26" s="243" t="s">
        <v>3215</v>
      </c>
      <c r="E26" s="261" t="s">
        <v>2111</v>
      </c>
      <c r="F26" s="239"/>
      <c r="G26" s="239" t="s">
        <v>2622</v>
      </c>
      <c r="H26" s="240"/>
      <c r="I26" s="239"/>
      <c r="J26" s="275" t="s">
        <v>2308</v>
      </c>
      <c r="K26" s="239"/>
      <c r="L26" s="239"/>
      <c r="M26" s="239"/>
      <c r="N26" s="239"/>
      <c r="O26" s="239"/>
      <c r="P26" s="239"/>
      <c r="Q26" s="239"/>
      <c r="R26" s="239"/>
      <c r="S26" s="243" t="s">
        <v>1743</v>
      </c>
      <c r="T26" s="243" t="s">
        <v>17993</v>
      </c>
      <c r="U26" s="243" t="s">
        <v>17994</v>
      </c>
      <c r="V26" s="243" t="s">
        <v>2084</v>
      </c>
      <c r="W26" s="239" t="s">
        <v>2849</v>
      </c>
    </row>
    <row r="27" spans="1:23">
      <c r="A27" s="238">
        <v>16</v>
      </c>
      <c r="B27" s="243" t="s">
        <v>17995</v>
      </c>
      <c r="C27" s="243" t="s">
        <v>17996</v>
      </c>
      <c r="D27" s="243" t="s">
        <v>3215</v>
      </c>
      <c r="E27" s="261" t="s">
        <v>2111</v>
      </c>
      <c r="F27" s="591"/>
      <c r="G27" s="239" t="s">
        <v>2622</v>
      </c>
      <c r="H27" s="591"/>
      <c r="I27" s="591"/>
      <c r="J27" s="623" t="s">
        <v>2308</v>
      </c>
      <c r="S27" s="243" t="s">
        <v>1743</v>
      </c>
      <c r="T27" s="243" t="s">
        <v>17997</v>
      </c>
      <c r="U27" s="243" t="s">
        <v>17996</v>
      </c>
      <c r="V27" s="243" t="s">
        <v>2084</v>
      </c>
      <c r="W27" s="239" t="s">
        <v>2849</v>
      </c>
    </row>
    <row r="28" spans="1:23">
      <c r="A28" s="238">
        <v>17</v>
      </c>
      <c r="B28" s="243" t="s">
        <v>17998</v>
      </c>
      <c r="C28" s="243" t="s">
        <v>17999</v>
      </c>
      <c r="D28" s="243" t="s">
        <v>3215</v>
      </c>
      <c r="E28" s="261" t="s">
        <v>2111</v>
      </c>
      <c r="F28" s="239"/>
      <c r="G28" s="239" t="s">
        <v>2622</v>
      </c>
      <c r="H28" s="239"/>
      <c r="I28" s="239"/>
      <c r="J28" s="275" t="s">
        <v>2308</v>
      </c>
      <c r="K28" s="239"/>
      <c r="L28" s="239"/>
      <c r="M28" s="239"/>
      <c r="N28" s="239"/>
      <c r="O28" s="239"/>
      <c r="P28" s="239"/>
      <c r="Q28" s="239"/>
      <c r="R28" s="239"/>
      <c r="S28" s="243" t="s">
        <v>1743</v>
      </c>
      <c r="T28" s="243" t="s">
        <v>17998</v>
      </c>
      <c r="U28" s="243" t="s">
        <v>17999</v>
      </c>
      <c r="V28" s="243" t="s">
        <v>2084</v>
      </c>
      <c r="W28" s="239" t="s">
        <v>2849</v>
      </c>
    </row>
    <row r="29" spans="1:23">
      <c r="A29" s="238">
        <v>18</v>
      </c>
      <c r="B29" s="243" t="s">
        <v>18000</v>
      </c>
      <c r="C29" s="243" t="s">
        <v>18001</v>
      </c>
      <c r="D29" s="243" t="s">
        <v>3215</v>
      </c>
      <c r="E29" s="261" t="s">
        <v>2111</v>
      </c>
      <c r="F29" s="591"/>
      <c r="G29" s="239" t="s">
        <v>2622</v>
      </c>
      <c r="H29" s="591"/>
      <c r="I29" s="591"/>
      <c r="J29" s="623" t="s">
        <v>2308</v>
      </c>
      <c r="S29" s="243" t="s">
        <v>1743</v>
      </c>
      <c r="T29" s="243" t="s">
        <v>18002</v>
      </c>
      <c r="U29" s="243" t="s">
        <v>18001</v>
      </c>
      <c r="V29" s="243" t="s">
        <v>2084</v>
      </c>
      <c r="W29" s="239" t="s">
        <v>2849</v>
      </c>
    </row>
    <row r="30" spans="1:23">
      <c r="A30" s="238">
        <v>19</v>
      </c>
      <c r="B30" s="243" t="s">
        <v>18003</v>
      </c>
      <c r="C30" s="243" t="s">
        <v>18004</v>
      </c>
      <c r="D30" s="243" t="s">
        <v>3215</v>
      </c>
      <c r="E30" s="261" t="s">
        <v>2111</v>
      </c>
      <c r="F30" s="239"/>
      <c r="G30" s="239" t="s">
        <v>2622</v>
      </c>
      <c r="H30" s="240"/>
      <c r="I30" s="239"/>
      <c r="J30" s="275" t="s">
        <v>2308</v>
      </c>
      <c r="K30" s="239"/>
      <c r="L30" s="239"/>
      <c r="M30" s="239"/>
      <c r="N30" s="239"/>
      <c r="O30" s="239"/>
      <c r="P30" s="239"/>
      <c r="Q30" s="239"/>
      <c r="R30" s="239"/>
      <c r="S30" s="243" t="s">
        <v>1743</v>
      </c>
      <c r="T30" s="243" t="s">
        <v>18003</v>
      </c>
      <c r="U30" s="243" t="s">
        <v>18005</v>
      </c>
      <c r="V30" s="243" t="s">
        <v>2084</v>
      </c>
      <c r="W30" s="239" t="s">
        <v>2849</v>
      </c>
    </row>
    <row r="31" spans="1:23">
      <c r="A31" s="238">
        <v>20</v>
      </c>
      <c r="B31" s="243" t="s">
        <v>18006</v>
      </c>
      <c r="C31" s="243" t="s">
        <v>18007</v>
      </c>
      <c r="D31" s="243" t="s">
        <v>3215</v>
      </c>
      <c r="E31" s="261" t="s">
        <v>2111</v>
      </c>
      <c r="F31" s="591"/>
      <c r="G31" s="239" t="s">
        <v>2622</v>
      </c>
      <c r="H31" s="591"/>
      <c r="I31" s="591"/>
      <c r="J31" s="623" t="s">
        <v>2308</v>
      </c>
      <c r="S31" s="243" t="s">
        <v>1743</v>
      </c>
      <c r="T31" s="243" t="s">
        <v>18008</v>
      </c>
      <c r="U31" s="243" t="s">
        <v>18009</v>
      </c>
      <c r="V31" s="243" t="s">
        <v>2084</v>
      </c>
      <c r="W31" s="239" t="s">
        <v>2849</v>
      </c>
    </row>
    <row r="32" spans="1:23">
      <c r="A32" s="238">
        <v>21</v>
      </c>
      <c r="B32" s="243" t="s">
        <v>18010</v>
      </c>
      <c r="C32" s="243" t="s">
        <v>18011</v>
      </c>
      <c r="D32" s="243" t="s">
        <v>3215</v>
      </c>
      <c r="E32" s="261" t="s">
        <v>2111</v>
      </c>
      <c r="F32" s="239"/>
      <c r="G32" s="239" t="s">
        <v>2622</v>
      </c>
      <c r="H32" s="240"/>
      <c r="I32" s="239"/>
      <c r="J32" s="275" t="s">
        <v>2308</v>
      </c>
      <c r="K32" s="239"/>
      <c r="L32" s="239"/>
      <c r="M32" s="239"/>
      <c r="N32" s="239"/>
      <c r="O32" s="239"/>
      <c r="P32" s="239"/>
      <c r="Q32" s="239"/>
      <c r="R32" s="239"/>
      <c r="S32" s="243" t="s">
        <v>1743</v>
      </c>
      <c r="T32" s="243" t="s">
        <v>18010</v>
      </c>
      <c r="U32" s="243" t="s">
        <v>18012</v>
      </c>
      <c r="V32" s="243" t="s">
        <v>2084</v>
      </c>
      <c r="W32" s="239" t="s">
        <v>2849</v>
      </c>
    </row>
    <row r="33" spans="1:23">
      <c r="A33" s="238">
        <v>22</v>
      </c>
      <c r="B33" s="243" t="s">
        <v>18013</v>
      </c>
      <c r="C33" s="243" t="s">
        <v>18014</v>
      </c>
      <c r="D33" s="243" t="s">
        <v>3215</v>
      </c>
      <c r="E33" s="261" t="s">
        <v>2111</v>
      </c>
      <c r="F33" s="591"/>
      <c r="G33" s="239" t="s">
        <v>2622</v>
      </c>
      <c r="H33" s="591"/>
      <c r="I33" s="591"/>
      <c r="J33" s="623" t="s">
        <v>2308</v>
      </c>
      <c r="S33" s="243" t="s">
        <v>1743</v>
      </c>
      <c r="T33" s="243" t="s">
        <v>18015</v>
      </c>
      <c r="U33" s="243" t="s">
        <v>18016</v>
      </c>
      <c r="V33" s="243" t="s">
        <v>2084</v>
      </c>
      <c r="W33" s="301" t="s">
        <v>2849</v>
      </c>
    </row>
    <row r="34" spans="1:23">
      <c r="A34" s="238">
        <v>23</v>
      </c>
      <c r="B34" s="243" t="s">
        <v>18017</v>
      </c>
      <c r="C34" s="243" t="s">
        <v>18018</v>
      </c>
      <c r="D34" s="243" t="s">
        <v>3215</v>
      </c>
      <c r="E34" s="261" t="s">
        <v>2111</v>
      </c>
      <c r="F34" s="301"/>
      <c r="G34" s="239" t="s">
        <v>2622</v>
      </c>
      <c r="H34" s="240"/>
      <c r="I34" s="301"/>
      <c r="J34" s="275" t="s">
        <v>2308</v>
      </c>
      <c r="K34" s="239"/>
      <c r="L34" s="239"/>
      <c r="M34" s="239"/>
      <c r="N34" s="239"/>
      <c r="O34" s="239"/>
      <c r="P34" s="239"/>
      <c r="Q34" s="239"/>
      <c r="R34" s="239"/>
      <c r="S34" s="243" t="s">
        <v>1743</v>
      </c>
      <c r="T34" s="243" t="s">
        <v>18017</v>
      </c>
      <c r="U34" s="243" t="s">
        <v>18019</v>
      </c>
      <c r="V34" s="243" t="s">
        <v>2084</v>
      </c>
      <c r="W34" s="239" t="s">
        <v>2849</v>
      </c>
    </row>
    <row r="35" spans="1:23">
      <c r="A35" s="238">
        <v>24</v>
      </c>
      <c r="B35" s="243" t="s">
        <v>18020</v>
      </c>
      <c r="C35" s="243" t="s">
        <v>18007</v>
      </c>
      <c r="D35" s="243" t="s">
        <v>3215</v>
      </c>
      <c r="E35" s="261" t="s">
        <v>2111</v>
      </c>
      <c r="F35" s="591"/>
      <c r="G35" s="239" t="s">
        <v>2622</v>
      </c>
      <c r="H35" s="591"/>
      <c r="I35" s="591"/>
      <c r="J35" s="623" t="s">
        <v>2308</v>
      </c>
      <c r="S35" s="624" t="s">
        <v>1743</v>
      </c>
      <c r="T35" s="243" t="s">
        <v>18021</v>
      </c>
      <c r="U35" s="243" t="s">
        <v>18022</v>
      </c>
      <c r="V35" s="243" t="s">
        <v>2084</v>
      </c>
      <c r="W35" s="239" t="s">
        <v>2849</v>
      </c>
    </row>
    <row r="36" spans="1:23">
      <c r="A36" s="238">
        <v>25</v>
      </c>
      <c r="B36" s="243" t="s">
        <v>18023</v>
      </c>
      <c r="C36" s="243" t="s">
        <v>18024</v>
      </c>
      <c r="D36" s="243" t="s">
        <v>3215</v>
      </c>
      <c r="E36" s="261" t="s">
        <v>2111</v>
      </c>
      <c r="F36" s="239"/>
      <c r="G36" s="239" t="s">
        <v>2622</v>
      </c>
      <c r="H36" s="240"/>
      <c r="I36" s="239"/>
      <c r="J36" s="623" t="s">
        <v>2308</v>
      </c>
      <c r="K36" s="239"/>
      <c r="L36" s="239"/>
      <c r="M36" s="239"/>
      <c r="N36" s="239"/>
      <c r="O36" s="239"/>
      <c r="P36" s="239"/>
      <c r="Q36" s="239"/>
      <c r="R36" s="239"/>
      <c r="S36" s="243" t="s">
        <v>1743</v>
      </c>
      <c r="T36" s="243" t="s">
        <v>18023</v>
      </c>
      <c r="U36" s="243" t="s">
        <v>18025</v>
      </c>
      <c r="V36" s="243" t="s">
        <v>2084</v>
      </c>
      <c r="W36" s="239" t="s">
        <v>2849</v>
      </c>
    </row>
    <row r="37" spans="1:23">
      <c r="A37" s="238">
        <v>26</v>
      </c>
      <c r="B37" s="243" t="s">
        <v>18026</v>
      </c>
      <c r="C37" s="243" t="s">
        <v>18027</v>
      </c>
      <c r="D37" s="243" t="s">
        <v>3215</v>
      </c>
      <c r="E37" s="261" t="s">
        <v>2111</v>
      </c>
      <c r="F37" s="591"/>
      <c r="G37" s="239" t="s">
        <v>2622</v>
      </c>
      <c r="H37" s="591"/>
      <c r="I37" s="591"/>
      <c r="J37" s="623" t="s">
        <v>2308</v>
      </c>
      <c r="S37" s="624" t="s">
        <v>1743</v>
      </c>
      <c r="T37" s="243" t="s">
        <v>18028</v>
      </c>
      <c r="U37" s="243" t="s">
        <v>18029</v>
      </c>
      <c r="V37" s="243" t="s">
        <v>2084</v>
      </c>
      <c r="W37" s="239" t="s">
        <v>2849</v>
      </c>
    </row>
    <row r="38" spans="1:23">
      <c r="A38" s="238">
        <v>27</v>
      </c>
      <c r="B38" s="243" t="s">
        <v>18030</v>
      </c>
      <c r="C38" s="243" t="s">
        <v>18031</v>
      </c>
      <c r="D38" s="243" t="s">
        <v>3215</v>
      </c>
      <c r="E38" s="261" t="s">
        <v>2111</v>
      </c>
      <c r="F38" s="591"/>
      <c r="G38" s="239" t="s">
        <v>2622</v>
      </c>
      <c r="H38" s="591"/>
      <c r="I38" s="591"/>
      <c r="J38" s="623" t="s">
        <v>2308</v>
      </c>
      <c r="S38" s="624" t="s">
        <v>1743</v>
      </c>
      <c r="T38" s="243" t="s">
        <v>2702</v>
      </c>
      <c r="U38" s="243" t="s">
        <v>18032</v>
      </c>
      <c r="V38" s="243" t="s">
        <v>2084</v>
      </c>
      <c r="W38" s="239" t="s">
        <v>2849</v>
      </c>
    </row>
    <row r="39" spans="1:23">
      <c r="A39" s="238">
        <v>28</v>
      </c>
      <c r="B39" s="243" t="s">
        <v>18033</v>
      </c>
      <c r="C39" s="243" t="s">
        <v>18034</v>
      </c>
      <c r="D39" s="243" t="s">
        <v>3215</v>
      </c>
      <c r="E39" s="261" t="s">
        <v>2111</v>
      </c>
      <c r="F39" s="591"/>
      <c r="G39" s="239" t="s">
        <v>2622</v>
      </c>
      <c r="H39" s="591"/>
      <c r="I39" s="591"/>
      <c r="J39" s="623" t="s">
        <v>2308</v>
      </c>
      <c r="S39" s="624" t="s">
        <v>1743</v>
      </c>
      <c r="T39" s="243" t="s">
        <v>2702</v>
      </c>
      <c r="U39" s="243" t="s">
        <v>18035</v>
      </c>
      <c r="V39" s="243" t="s">
        <v>2084</v>
      </c>
      <c r="W39" s="239" t="s">
        <v>2849</v>
      </c>
    </row>
  </sheetData>
  <phoneticPr fontId="5" type="noConversion"/>
  <dataValidations count="4">
    <dataValidation type="list" allowBlank="1" showInputMessage="1" showErrorMessage="1" sqref="B6" xr:uid="{00000000-0002-0000-1101-000000000000}">
      <formula1>"Mi: Minute,H: Hour,D: Daily,W: Weekly,M: Monthly,Y: Yearly"</formula1>
    </dataValidation>
    <dataValidation type="list" allowBlank="1" showInputMessage="1" showErrorMessage="1" sqref="B7 B9 K7:K9" xr:uid="{00000000-0002-0000-1101-000001000000}">
      <formula1>"替换,追加"</formula1>
    </dataValidation>
    <dataValidation type="list" allowBlank="1" showInputMessage="1" showErrorMessage="1" sqref="J12:J39" xr:uid="{00000000-0002-0000-1101-000002000000}">
      <formula1>"匹配,基线特有,本地扩充,废弃"</formula1>
    </dataValidation>
    <dataValidation type="list" allowBlank="1" showInputMessage="1" showErrorMessage="1" sqref="N4:N6" xr:uid="{00000000-0002-0000-1101-000003000000}">
      <formula1>"left join,inner join,union,union all"</formula1>
    </dataValidation>
  </dataValidations>
  <hyperlinks>
    <hyperlink ref="A1" location="目录!A1" display="返回" xr:uid="{00000000-0004-0000-1101-000000000000}"/>
  </hyperlinks>
  <pageMargins left="0.75" right="0.75" top="1" bottom="1" header="0.51180555555555596" footer="0.51180555555555596"/>
  <pageSetup paperSize="9" orientation="portrait"/>
  <legacyDrawing r:id="rId1"/>
</worksheet>
</file>

<file path=xl/worksheets/sheet2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AC35"/>
  <sheetViews>
    <sheetView topLeftCell="A10" workbookViewId="0">
      <selection activeCell="T23" sqref="T23"/>
    </sheetView>
  </sheetViews>
  <sheetFormatPr defaultColWidth="9" defaultRowHeight="13.8"/>
  <cols>
    <col min="1" max="1" width="9" style="215"/>
    <col min="2" max="2" width="14.88671875" style="215" customWidth="1"/>
    <col min="3" max="3" width="14.109375" style="215" customWidth="1"/>
    <col min="4" max="4" width="15.21875" style="215" customWidth="1"/>
    <col min="5" max="5" width="12.109375" style="215" customWidth="1"/>
    <col min="6" max="9" width="9" style="215"/>
    <col min="10" max="10" width="11.33203125" style="215" customWidth="1"/>
    <col min="11" max="18" width="9" style="215" hidden="1" customWidth="1"/>
    <col min="19" max="19" width="23.109375" style="215" customWidth="1"/>
    <col min="20" max="20" width="13" style="215" customWidth="1"/>
    <col min="21" max="21" width="12.6640625" style="215" customWidth="1"/>
    <col min="22" max="22" width="13.109375" style="215" customWidth="1"/>
    <col min="23" max="23" width="11.33203125" style="215" customWidth="1"/>
    <col min="24" max="16384" width="9" style="215"/>
  </cols>
  <sheetData>
    <row r="1" spans="1:24" s="64" customFormat="1" ht="15.6">
      <c r="A1" s="2" t="s">
        <v>2037</v>
      </c>
      <c r="B1" s="3"/>
      <c r="C1" s="3"/>
      <c r="D1" s="3"/>
      <c r="E1" s="3"/>
      <c r="F1" s="3"/>
      <c r="G1" s="3"/>
      <c r="H1" s="3"/>
      <c r="I1" s="3"/>
      <c r="J1" s="3"/>
      <c r="K1" s="3"/>
      <c r="L1" s="3"/>
      <c r="M1" s="3"/>
      <c r="N1" s="3"/>
      <c r="O1" s="3"/>
      <c r="P1" s="3"/>
      <c r="Q1" s="3"/>
      <c r="R1" s="3"/>
      <c r="S1" s="52"/>
      <c r="T1" s="52"/>
      <c r="U1" s="52"/>
      <c r="V1" s="52"/>
      <c r="W1" s="52"/>
    </row>
    <row r="2" spans="1:24" s="64" customFormat="1"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4" s="64" customFormat="1" ht="15.6">
      <c r="A3" s="6" t="s">
        <v>2040</v>
      </c>
      <c r="B3" s="124" t="s">
        <v>1746</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4" s="64" customFormat="1" ht="15.6">
      <c r="A4" s="9" t="s">
        <v>2042</v>
      </c>
      <c r="B4" s="10" t="s">
        <v>1747</v>
      </c>
      <c r="C4" s="8"/>
      <c r="D4" s="8"/>
      <c r="E4" s="8"/>
      <c r="F4" s="8"/>
      <c r="G4" s="8"/>
      <c r="H4" s="8"/>
      <c r="I4" s="8"/>
      <c r="J4" s="8"/>
      <c r="K4" s="38" t="s">
        <v>4149</v>
      </c>
      <c r="L4" s="39" t="e">
        <f>VLOOKUP(B3,[2]目录!#REF!,4,0)</f>
        <v>#REF!</v>
      </c>
      <c r="M4" s="40"/>
      <c r="N4" s="41"/>
      <c r="O4" s="42"/>
      <c r="P4" s="42"/>
      <c r="Q4" s="42"/>
      <c r="R4" s="61"/>
      <c r="S4" s="62" t="s">
        <v>2301</v>
      </c>
      <c r="T4" s="124" t="s">
        <v>1748</v>
      </c>
      <c r="U4" s="63"/>
      <c r="V4" s="11"/>
      <c r="W4" s="63"/>
    </row>
    <row r="5" spans="1:24" s="64" customFormat="1" ht="15.6">
      <c r="A5" s="9" t="s">
        <v>2041</v>
      </c>
      <c r="B5" s="11" t="s">
        <v>2043</v>
      </c>
      <c r="C5" s="8"/>
      <c r="D5" s="8"/>
      <c r="E5" s="8"/>
      <c r="F5" s="8"/>
      <c r="G5" s="8"/>
      <c r="H5" s="8"/>
      <c r="I5" s="8"/>
      <c r="J5" s="8"/>
      <c r="K5" s="43"/>
      <c r="L5" s="42"/>
      <c r="M5" s="42"/>
      <c r="N5" s="41"/>
      <c r="O5" s="42"/>
      <c r="P5" s="42"/>
      <c r="Q5" s="42"/>
      <c r="R5" s="61"/>
      <c r="S5" s="62"/>
      <c r="T5" s="243"/>
      <c r="U5" s="63"/>
      <c r="V5" s="11"/>
      <c r="W5" s="63"/>
    </row>
    <row r="6" spans="1:24" s="64" customFormat="1" ht="15.6">
      <c r="A6" s="9" t="s">
        <v>2044</v>
      </c>
      <c r="B6" s="12" t="s">
        <v>2303</v>
      </c>
      <c r="C6" s="8"/>
      <c r="D6" s="8"/>
      <c r="E6" s="8"/>
      <c r="F6" s="8"/>
      <c r="G6" s="8"/>
      <c r="H6" s="8"/>
      <c r="I6" s="8"/>
      <c r="J6" s="8"/>
      <c r="K6" s="43"/>
      <c r="L6" s="42"/>
      <c r="M6" s="42"/>
      <c r="N6" s="41"/>
      <c r="O6" s="42"/>
      <c r="P6" s="42"/>
      <c r="Q6" s="42"/>
      <c r="R6" s="61"/>
      <c r="S6" s="62"/>
      <c r="U6" s="63"/>
      <c r="V6" s="11"/>
      <c r="W6" s="63"/>
    </row>
    <row r="7" spans="1:24" s="64" customFormat="1" ht="15.6">
      <c r="A7" s="9" t="s">
        <v>2046</v>
      </c>
      <c r="B7" s="13" t="s">
        <v>2047</v>
      </c>
      <c r="C7" s="8"/>
      <c r="D7" s="8"/>
      <c r="E7" s="8"/>
      <c r="F7" s="8"/>
      <c r="G7" s="8"/>
      <c r="H7" s="8"/>
      <c r="I7" s="8"/>
      <c r="J7" s="8"/>
      <c r="K7" s="43"/>
      <c r="L7" s="42"/>
      <c r="M7" s="42"/>
      <c r="N7" s="42"/>
      <c r="O7" s="42"/>
      <c r="P7" s="42"/>
      <c r="Q7" s="42"/>
      <c r="R7" s="61"/>
      <c r="S7" s="62"/>
      <c r="T7" s="65"/>
      <c r="U7" s="63"/>
      <c r="V7" s="11"/>
      <c r="W7" s="63"/>
    </row>
    <row r="8" spans="1:24" s="64" customFormat="1" ht="15.6">
      <c r="A8" s="9" t="s">
        <v>2048</v>
      </c>
      <c r="B8" s="11" t="s">
        <v>18036</v>
      </c>
      <c r="C8" s="8"/>
      <c r="D8" s="8"/>
      <c r="E8" s="8"/>
      <c r="F8" s="8"/>
      <c r="G8" s="8"/>
      <c r="H8" s="8"/>
      <c r="I8" s="8"/>
      <c r="J8" s="8"/>
      <c r="K8" s="43"/>
      <c r="L8" s="42"/>
      <c r="M8" s="42"/>
      <c r="N8" s="42"/>
      <c r="O8" s="42"/>
      <c r="P8" s="42"/>
      <c r="Q8" s="42"/>
      <c r="R8" s="61"/>
      <c r="S8" s="62"/>
      <c r="T8" s="65"/>
      <c r="U8" s="63"/>
      <c r="V8" s="11"/>
      <c r="W8" s="63"/>
    </row>
    <row r="9" spans="1:24" s="64" customFormat="1" ht="15.6">
      <c r="A9" s="9"/>
      <c r="B9" s="13"/>
      <c r="C9" s="8"/>
      <c r="D9" s="8"/>
      <c r="E9" s="8"/>
      <c r="F9" s="8"/>
      <c r="G9" s="8"/>
      <c r="H9" s="8"/>
      <c r="I9" s="8"/>
      <c r="J9" s="8"/>
      <c r="K9" s="44"/>
      <c r="L9" s="45"/>
      <c r="M9" s="45"/>
      <c r="N9" s="45"/>
      <c r="O9" s="45"/>
      <c r="P9" s="45"/>
      <c r="Q9" s="45"/>
      <c r="R9" s="66"/>
      <c r="S9" s="43"/>
      <c r="T9" s="42"/>
      <c r="U9" s="42"/>
      <c r="V9" s="61"/>
      <c r="W9" s="67"/>
    </row>
    <row r="10" spans="1:24" s="64" customFormat="1"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4" s="64" customFormat="1"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4">
      <c r="A12" s="238">
        <v>1</v>
      </c>
      <c r="B12" s="239" t="s">
        <v>2304</v>
      </c>
      <c r="C12" s="243" t="s">
        <v>2670</v>
      </c>
      <c r="D12" s="243" t="s">
        <v>2078</v>
      </c>
      <c r="E12" s="239" t="s">
        <v>2079</v>
      </c>
      <c r="F12" s="239" t="s">
        <v>79</v>
      </c>
      <c r="G12" s="239"/>
      <c r="H12" s="239"/>
      <c r="I12" s="239"/>
      <c r="J12" s="406" t="s">
        <v>2308</v>
      </c>
      <c r="K12" s="239"/>
      <c r="L12" s="239"/>
      <c r="M12" s="239"/>
      <c r="N12" s="239"/>
      <c r="O12" s="239"/>
      <c r="P12" s="239"/>
      <c r="Q12" s="239"/>
      <c r="R12" s="239"/>
      <c r="S12" s="243" t="s">
        <v>1748</v>
      </c>
      <c r="T12" s="239" t="s">
        <v>16245</v>
      </c>
      <c r="U12" s="243" t="s">
        <v>2671</v>
      </c>
      <c r="V12" s="243" t="s">
        <v>2272</v>
      </c>
      <c r="W12" s="243" t="s">
        <v>2849</v>
      </c>
      <c r="X12" s="579"/>
    </row>
    <row r="13" spans="1:24">
      <c r="A13" s="238">
        <v>2</v>
      </c>
      <c r="B13" s="239" t="s">
        <v>222</v>
      </c>
      <c r="C13" s="239" t="s">
        <v>2234</v>
      </c>
      <c r="D13" s="239" t="s">
        <v>3991</v>
      </c>
      <c r="E13" s="239" t="s">
        <v>2108</v>
      </c>
      <c r="F13" s="239" t="s">
        <v>79</v>
      </c>
      <c r="G13" s="239"/>
      <c r="H13" s="239"/>
      <c r="I13" s="239"/>
      <c r="J13" s="406" t="s">
        <v>2308</v>
      </c>
      <c r="K13" s="239"/>
      <c r="L13" s="239"/>
      <c r="M13" s="239"/>
      <c r="N13" s="239"/>
      <c r="O13" s="239"/>
      <c r="P13" s="239"/>
      <c r="Q13" s="239"/>
      <c r="R13" s="239"/>
      <c r="S13" s="243" t="s">
        <v>1748</v>
      </c>
      <c r="T13" s="239" t="s">
        <v>7356</v>
      </c>
      <c r="U13" s="239" t="s">
        <v>2234</v>
      </c>
      <c r="V13" s="239" t="s">
        <v>2729</v>
      </c>
      <c r="W13" s="243" t="s">
        <v>2849</v>
      </c>
    </row>
    <row r="14" spans="1:24">
      <c r="A14" s="238">
        <v>3</v>
      </c>
      <c r="B14" s="239" t="s">
        <v>105</v>
      </c>
      <c r="C14" s="239" t="s">
        <v>2239</v>
      </c>
      <c r="D14" s="239" t="s">
        <v>3175</v>
      </c>
      <c r="E14" s="239" t="s">
        <v>2241</v>
      </c>
      <c r="F14" s="239"/>
      <c r="G14" s="239"/>
      <c r="H14" s="239"/>
      <c r="I14" s="239"/>
      <c r="J14" s="406" t="s">
        <v>2308</v>
      </c>
      <c r="K14" s="239"/>
      <c r="L14" s="239"/>
      <c r="M14" s="239"/>
      <c r="N14" s="239"/>
      <c r="O14" s="239"/>
      <c r="P14" s="239"/>
      <c r="Q14" s="239"/>
      <c r="R14" s="239"/>
      <c r="S14" s="243" t="s">
        <v>1748</v>
      </c>
      <c r="T14" s="239" t="s">
        <v>17702</v>
      </c>
      <c r="U14" s="239" t="s">
        <v>2675</v>
      </c>
      <c r="V14" s="239" t="s">
        <v>2811</v>
      </c>
      <c r="W14" s="243" t="s">
        <v>2849</v>
      </c>
    </row>
    <row r="15" spans="1:24">
      <c r="A15" s="238">
        <v>4</v>
      </c>
      <c r="B15" s="239" t="s">
        <v>18037</v>
      </c>
      <c r="C15" s="239" t="s">
        <v>18038</v>
      </c>
      <c r="D15" s="239" t="s">
        <v>2088</v>
      </c>
      <c r="E15" s="239" t="s">
        <v>2089</v>
      </c>
      <c r="F15" s="239"/>
      <c r="G15" s="239"/>
      <c r="H15" s="240"/>
      <c r="I15" s="239" t="s">
        <v>18039</v>
      </c>
      <c r="J15" s="406" t="s">
        <v>2308</v>
      </c>
      <c r="K15" s="239"/>
      <c r="L15" s="239"/>
      <c r="M15" s="239"/>
      <c r="N15" s="239"/>
      <c r="O15" s="239"/>
      <c r="P15" s="239"/>
      <c r="Q15" s="239"/>
      <c r="R15" s="239"/>
      <c r="S15" s="243" t="s">
        <v>1748</v>
      </c>
      <c r="T15" s="239" t="s">
        <v>4020</v>
      </c>
      <c r="U15" s="239" t="s">
        <v>4021</v>
      </c>
      <c r="V15" s="239" t="s">
        <v>2088</v>
      </c>
      <c r="W15" s="243" t="s">
        <v>2849</v>
      </c>
    </row>
    <row r="16" spans="1:24">
      <c r="A16" s="238">
        <v>5</v>
      </c>
      <c r="B16" s="239" t="s">
        <v>18040</v>
      </c>
      <c r="C16" s="239" t="s">
        <v>18041</v>
      </c>
      <c r="D16" s="239" t="s">
        <v>2088</v>
      </c>
      <c r="E16" s="239" t="s">
        <v>2089</v>
      </c>
      <c r="F16" s="239"/>
      <c r="G16" s="239"/>
      <c r="H16" s="240"/>
      <c r="I16" s="239" t="s">
        <v>18039</v>
      </c>
      <c r="J16" s="406" t="s">
        <v>2308</v>
      </c>
      <c r="K16" s="239"/>
      <c r="L16" s="239"/>
      <c r="M16" s="239"/>
      <c r="N16" s="239"/>
      <c r="O16" s="239"/>
      <c r="P16" s="239"/>
      <c r="Q16" s="239"/>
      <c r="R16" s="239"/>
      <c r="S16" s="243" t="s">
        <v>1748</v>
      </c>
      <c r="T16" s="239" t="s">
        <v>4885</v>
      </c>
      <c r="U16" s="239" t="s">
        <v>4826</v>
      </c>
      <c r="V16" s="239" t="s">
        <v>2088</v>
      </c>
      <c r="W16" s="243" t="s">
        <v>2849</v>
      </c>
    </row>
    <row r="17" spans="1:24">
      <c r="A17" s="238">
        <v>6</v>
      </c>
      <c r="B17" s="239" t="s">
        <v>18042</v>
      </c>
      <c r="C17" s="239" t="s">
        <v>18043</v>
      </c>
      <c r="D17" s="239" t="s">
        <v>2088</v>
      </c>
      <c r="E17" s="239" t="s">
        <v>2089</v>
      </c>
      <c r="F17" s="239"/>
      <c r="G17" s="239"/>
      <c r="H17" s="240"/>
      <c r="I17" s="239" t="s">
        <v>18039</v>
      </c>
      <c r="J17" s="406" t="s">
        <v>2308</v>
      </c>
      <c r="K17" s="239"/>
      <c r="L17" s="239"/>
      <c r="M17" s="239"/>
      <c r="N17" s="239"/>
      <c r="O17" s="239"/>
      <c r="P17" s="239"/>
      <c r="Q17" s="239"/>
      <c r="R17" s="239"/>
      <c r="S17" s="243" t="s">
        <v>1748</v>
      </c>
      <c r="T17" s="239" t="s">
        <v>4025</v>
      </c>
      <c r="U17" s="239" t="s">
        <v>2862</v>
      </c>
      <c r="V17" s="239" t="s">
        <v>2088</v>
      </c>
      <c r="W17" s="243" t="s">
        <v>2849</v>
      </c>
    </row>
    <row r="18" spans="1:24">
      <c r="A18" s="238">
        <v>7</v>
      </c>
      <c r="B18" s="261" t="s">
        <v>17437</v>
      </c>
      <c r="C18" s="261" t="s">
        <v>17438</v>
      </c>
      <c r="D18" s="261" t="s">
        <v>3991</v>
      </c>
      <c r="E18" s="261" t="s">
        <v>2108</v>
      </c>
      <c r="F18" s="239"/>
      <c r="G18" s="239"/>
      <c r="H18" s="239"/>
      <c r="I18" s="239"/>
      <c r="J18" s="406" t="s">
        <v>2308</v>
      </c>
      <c r="K18" s="239"/>
      <c r="L18" s="239"/>
      <c r="M18" s="239"/>
      <c r="N18" s="239"/>
      <c r="O18" s="239"/>
      <c r="P18" s="239"/>
      <c r="Q18" s="239"/>
      <c r="R18" s="239"/>
      <c r="S18" s="243" t="s">
        <v>1748</v>
      </c>
      <c r="T18" s="239" t="s">
        <v>17582</v>
      </c>
      <c r="U18" s="239" t="s">
        <v>5633</v>
      </c>
      <c r="V18" s="239" t="s">
        <v>2084</v>
      </c>
      <c r="W18" s="243" t="s">
        <v>2849</v>
      </c>
    </row>
    <row r="19" spans="1:24">
      <c r="A19" s="238">
        <v>8</v>
      </c>
      <c r="B19" s="239" t="s">
        <v>18044</v>
      </c>
      <c r="C19" s="239" t="s">
        <v>18045</v>
      </c>
      <c r="D19" s="239" t="s">
        <v>2100</v>
      </c>
      <c r="E19" s="239" t="s">
        <v>2101</v>
      </c>
      <c r="F19" s="239"/>
      <c r="G19" s="239"/>
      <c r="H19" s="239"/>
      <c r="I19" s="239" t="s">
        <v>18046</v>
      </c>
      <c r="J19" s="406" t="s">
        <v>2308</v>
      </c>
      <c r="K19" s="239"/>
      <c r="L19" s="239"/>
      <c r="M19" s="239"/>
      <c r="N19" s="239"/>
      <c r="O19" s="239"/>
      <c r="P19" s="239"/>
      <c r="Q19" s="239"/>
      <c r="R19" s="239"/>
      <c r="S19" s="243" t="s">
        <v>1748</v>
      </c>
      <c r="T19" s="239" t="s">
        <v>18047</v>
      </c>
      <c r="U19" s="239" t="s">
        <v>18048</v>
      </c>
      <c r="V19" s="239" t="s">
        <v>10716</v>
      </c>
      <c r="W19" s="243" t="s">
        <v>2849</v>
      </c>
    </row>
    <row r="20" spans="1:24">
      <c r="A20" s="238">
        <v>9</v>
      </c>
      <c r="B20" s="239" t="s">
        <v>18049</v>
      </c>
      <c r="C20" s="239" t="s">
        <v>18050</v>
      </c>
      <c r="D20" s="239" t="s">
        <v>7777</v>
      </c>
      <c r="E20" s="239" t="s">
        <v>7780</v>
      </c>
      <c r="F20" s="239"/>
      <c r="G20" s="239"/>
      <c r="H20" s="240"/>
      <c r="I20" s="239" t="s">
        <v>18051</v>
      </c>
      <c r="J20" s="406" t="s">
        <v>2308</v>
      </c>
      <c r="K20" s="239"/>
      <c r="L20" s="239"/>
      <c r="M20" s="239"/>
      <c r="N20" s="239"/>
      <c r="O20" s="239"/>
      <c r="P20" s="239"/>
      <c r="Q20" s="239"/>
      <c r="R20" s="239"/>
      <c r="S20" s="243" t="s">
        <v>1748</v>
      </c>
      <c r="T20" s="239" t="s">
        <v>18049</v>
      </c>
      <c r="U20" s="239" t="s">
        <v>18052</v>
      </c>
      <c r="V20" s="239" t="s">
        <v>7777</v>
      </c>
      <c r="W20" s="243" t="s">
        <v>2849</v>
      </c>
    </row>
    <row r="21" spans="1:24">
      <c r="A21" s="238">
        <v>10</v>
      </c>
      <c r="B21" s="239" t="s">
        <v>18053</v>
      </c>
      <c r="C21" s="239" t="s">
        <v>4539</v>
      </c>
      <c r="D21" s="239" t="s">
        <v>3062</v>
      </c>
      <c r="E21" s="239" t="s">
        <v>3063</v>
      </c>
      <c r="F21" s="239"/>
      <c r="G21" s="239"/>
      <c r="H21" s="240" t="s">
        <v>18054</v>
      </c>
      <c r="I21" s="239"/>
      <c r="J21" s="406" t="s">
        <v>2308</v>
      </c>
      <c r="K21" s="239"/>
      <c r="L21" s="239"/>
      <c r="M21" s="239"/>
      <c r="N21" s="239"/>
      <c r="O21" s="239"/>
      <c r="P21" s="239"/>
      <c r="Q21" s="239"/>
      <c r="R21" s="239"/>
      <c r="S21" s="243" t="s">
        <v>1748</v>
      </c>
      <c r="T21" s="239" t="s">
        <v>18053</v>
      </c>
      <c r="U21" s="239" t="s">
        <v>18055</v>
      </c>
      <c r="V21" s="239" t="s">
        <v>2803</v>
      </c>
      <c r="W21" s="243" t="s">
        <v>2849</v>
      </c>
    </row>
    <row r="22" spans="1:24">
      <c r="A22" s="238">
        <v>11</v>
      </c>
      <c r="B22" s="239" t="s">
        <v>2369</v>
      </c>
      <c r="C22" s="243" t="s">
        <v>3434</v>
      </c>
      <c r="D22" s="243" t="s">
        <v>2803</v>
      </c>
      <c r="E22" s="239" t="s">
        <v>2804</v>
      </c>
      <c r="F22" s="239" t="s">
        <v>79</v>
      </c>
      <c r="G22" s="239"/>
      <c r="H22" s="239" t="s">
        <v>18056</v>
      </c>
      <c r="I22" s="239"/>
      <c r="J22" s="406" t="s">
        <v>2308</v>
      </c>
      <c r="K22" s="239"/>
      <c r="L22" s="239"/>
      <c r="M22" s="239"/>
      <c r="N22" s="239"/>
      <c r="O22" s="239"/>
      <c r="P22" s="239"/>
      <c r="Q22" s="239"/>
      <c r="R22" s="239"/>
      <c r="S22" s="243" t="s">
        <v>1748</v>
      </c>
      <c r="T22" s="239" t="s">
        <v>17082</v>
      </c>
      <c r="U22" s="243" t="s">
        <v>3434</v>
      </c>
      <c r="V22" s="243" t="s">
        <v>3898</v>
      </c>
      <c r="W22" s="243" t="s">
        <v>2849</v>
      </c>
      <c r="X22" s="579"/>
    </row>
    <row r="23" spans="1:24">
      <c r="A23" s="238">
        <v>12</v>
      </c>
      <c r="B23" s="239" t="s">
        <v>14402</v>
      </c>
      <c r="C23" s="243" t="s">
        <v>16263</v>
      </c>
      <c r="D23" s="243" t="s">
        <v>3212</v>
      </c>
      <c r="E23" s="239" t="s">
        <v>2108</v>
      </c>
      <c r="F23" s="239"/>
      <c r="G23" s="239"/>
      <c r="H23" s="239"/>
      <c r="I23" s="239"/>
      <c r="J23" s="406" t="s">
        <v>2308</v>
      </c>
      <c r="K23" s="239"/>
      <c r="L23" s="239"/>
      <c r="M23" s="239"/>
      <c r="N23" s="239"/>
      <c r="O23" s="239"/>
      <c r="P23" s="239"/>
      <c r="Q23" s="239"/>
      <c r="R23" s="239"/>
      <c r="S23" s="243" t="s">
        <v>1748</v>
      </c>
      <c r="T23" s="239" t="s">
        <v>16845</v>
      </c>
      <c r="U23" s="243" t="s">
        <v>16263</v>
      </c>
      <c r="V23" s="243" t="s">
        <v>2084</v>
      </c>
      <c r="W23" s="243" t="s">
        <v>2849</v>
      </c>
      <c r="X23" s="579"/>
    </row>
    <row r="24" spans="1:24">
      <c r="A24" s="238">
        <v>13</v>
      </c>
      <c r="B24" s="239" t="s">
        <v>16277</v>
      </c>
      <c r="C24" s="239" t="s">
        <v>15483</v>
      </c>
      <c r="D24" s="243" t="s">
        <v>2278</v>
      </c>
      <c r="E24" s="239" t="s">
        <v>2827</v>
      </c>
      <c r="F24" s="239"/>
      <c r="G24" s="239"/>
      <c r="H24" s="239" t="s">
        <v>16278</v>
      </c>
      <c r="I24" s="239"/>
      <c r="J24" s="406" t="s">
        <v>2308</v>
      </c>
      <c r="K24" s="239"/>
      <c r="L24" s="239"/>
      <c r="M24" s="239"/>
      <c r="N24" s="239"/>
      <c r="O24" s="239"/>
      <c r="P24" s="239"/>
      <c r="Q24" s="239"/>
      <c r="R24" s="239"/>
      <c r="S24" s="243" t="s">
        <v>1748</v>
      </c>
      <c r="T24" s="239" t="s">
        <v>16277</v>
      </c>
      <c r="U24" s="239" t="s">
        <v>15483</v>
      </c>
      <c r="V24" s="243" t="s">
        <v>2278</v>
      </c>
      <c r="W24" s="243" t="s">
        <v>2849</v>
      </c>
    </row>
    <row r="25" spans="1:24">
      <c r="A25" s="238">
        <v>14</v>
      </c>
      <c r="B25" s="239" t="s">
        <v>16265</v>
      </c>
      <c r="C25" s="243" t="s">
        <v>16266</v>
      </c>
      <c r="D25" s="243" t="s">
        <v>2096</v>
      </c>
      <c r="E25" s="239" t="s">
        <v>2097</v>
      </c>
      <c r="F25" s="239"/>
      <c r="G25" s="239"/>
      <c r="H25" s="239"/>
      <c r="I25" s="239"/>
      <c r="J25" s="406" t="s">
        <v>2308</v>
      </c>
      <c r="K25" s="239"/>
      <c r="L25" s="239"/>
      <c r="M25" s="239"/>
      <c r="N25" s="239"/>
      <c r="O25" s="239"/>
      <c r="P25" s="239"/>
      <c r="Q25" s="239"/>
      <c r="R25" s="239"/>
      <c r="S25" s="243" t="s">
        <v>1748</v>
      </c>
      <c r="T25" s="239" t="s">
        <v>3620</v>
      </c>
      <c r="U25" s="243" t="s">
        <v>16264</v>
      </c>
      <c r="V25" s="243" t="s">
        <v>2096</v>
      </c>
      <c r="W25" s="243" t="s">
        <v>2849</v>
      </c>
      <c r="X25" s="579"/>
    </row>
    <row r="26" spans="1:24">
      <c r="A26" s="238">
        <v>15</v>
      </c>
      <c r="B26" s="239" t="s">
        <v>1993</v>
      </c>
      <c r="C26" s="239" t="s">
        <v>16264</v>
      </c>
      <c r="D26" s="243" t="s">
        <v>4757</v>
      </c>
      <c r="E26" s="239" t="s">
        <v>4758</v>
      </c>
      <c r="F26" s="239"/>
      <c r="G26" s="239"/>
      <c r="H26" s="239" t="s">
        <v>1994</v>
      </c>
      <c r="I26" s="239"/>
      <c r="J26" s="406" t="s">
        <v>2308</v>
      </c>
      <c r="K26" s="239"/>
      <c r="L26" s="239"/>
      <c r="M26" s="239"/>
      <c r="N26" s="239"/>
      <c r="O26" s="239"/>
      <c r="P26" s="239"/>
      <c r="Q26" s="239"/>
      <c r="R26" s="239"/>
      <c r="S26" s="243" t="s">
        <v>1748</v>
      </c>
      <c r="T26" s="239" t="s">
        <v>16932</v>
      </c>
      <c r="U26" s="239" t="s">
        <v>4164</v>
      </c>
      <c r="V26" s="243" t="s">
        <v>2078</v>
      </c>
      <c r="W26" s="243" t="s">
        <v>2849</v>
      </c>
    </row>
    <row r="27" spans="1:24">
      <c r="A27" s="238">
        <v>16</v>
      </c>
      <c r="B27" s="239" t="s">
        <v>18057</v>
      </c>
      <c r="C27" s="239" t="s">
        <v>18058</v>
      </c>
      <c r="D27" s="239" t="s">
        <v>2084</v>
      </c>
      <c r="E27" s="239" t="s">
        <v>2108</v>
      </c>
      <c r="F27" s="239"/>
      <c r="G27" s="239" t="s">
        <v>4810</v>
      </c>
      <c r="H27" s="240"/>
      <c r="I27" s="239" t="s">
        <v>2702</v>
      </c>
      <c r="J27" s="406" t="s">
        <v>2308</v>
      </c>
      <c r="K27" s="239"/>
      <c r="L27" s="239"/>
      <c r="M27" s="239"/>
      <c r="N27" s="239"/>
      <c r="O27" s="239"/>
      <c r="P27" s="239"/>
      <c r="Q27" s="239"/>
      <c r="R27" s="239"/>
      <c r="S27" s="243" t="s">
        <v>1748</v>
      </c>
      <c r="T27" s="239" t="s">
        <v>2541</v>
      </c>
      <c r="U27" s="239" t="s">
        <v>4856</v>
      </c>
      <c r="V27" s="239" t="s">
        <v>2084</v>
      </c>
      <c r="W27" s="243" t="s">
        <v>2849</v>
      </c>
    </row>
    <row r="28" spans="1:24">
      <c r="A28" s="238">
        <v>17</v>
      </c>
      <c r="B28" s="239" t="s">
        <v>10672</v>
      </c>
      <c r="C28" s="239" t="s">
        <v>13913</v>
      </c>
      <c r="D28" s="239" t="s">
        <v>3513</v>
      </c>
      <c r="E28" s="239" t="s">
        <v>2108</v>
      </c>
      <c r="F28" s="239"/>
      <c r="G28" s="239" t="s">
        <v>4732</v>
      </c>
      <c r="H28" s="240"/>
      <c r="I28" s="239" t="s">
        <v>2702</v>
      </c>
      <c r="J28" s="406" t="s">
        <v>2308</v>
      </c>
      <c r="K28" s="239"/>
      <c r="L28" s="239"/>
      <c r="M28" s="239"/>
      <c r="N28" s="239"/>
      <c r="O28" s="239"/>
      <c r="P28" s="239"/>
      <c r="Q28" s="239"/>
      <c r="R28" s="239"/>
      <c r="S28" s="243" t="s">
        <v>1748</v>
      </c>
      <c r="T28" s="239" t="s">
        <v>13904</v>
      </c>
      <c r="U28" s="239" t="s">
        <v>8890</v>
      </c>
      <c r="V28" s="239" t="s">
        <v>2084</v>
      </c>
      <c r="W28" s="243" t="s">
        <v>2849</v>
      </c>
    </row>
    <row r="29" spans="1:24">
      <c r="A29" s="238">
        <v>18</v>
      </c>
      <c r="B29" s="239" t="s">
        <v>18059</v>
      </c>
      <c r="C29" s="239" t="s">
        <v>18060</v>
      </c>
      <c r="D29" s="239" t="s">
        <v>3212</v>
      </c>
      <c r="E29" s="239" t="s">
        <v>2108</v>
      </c>
      <c r="F29" s="239"/>
      <c r="G29" s="239"/>
      <c r="H29" s="447" t="s">
        <v>4098</v>
      </c>
      <c r="I29" s="239"/>
      <c r="J29" s="238" t="s">
        <v>142</v>
      </c>
      <c r="K29" s="239"/>
      <c r="L29" s="239"/>
      <c r="M29" s="239"/>
      <c r="N29" s="239"/>
      <c r="O29" s="239"/>
      <c r="P29" s="239"/>
      <c r="Q29" s="239"/>
      <c r="R29" s="239"/>
      <c r="S29" s="243"/>
      <c r="T29" s="239"/>
      <c r="U29" s="239"/>
      <c r="V29" s="239"/>
      <c r="W29" s="243"/>
    </row>
    <row r="30" spans="1:24">
      <c r="A30" s="238">
        <v>19</v>
      </c>
      <c r="B30" s="239" t="s">
        <v>18061</v>
      </c>
      <c r="C30" s="239" t="s">
        <v>18062</v>
      </c>
      <c r="D30" s="239" t="s">
        <v>3212</v>
      </c>
      <c r="E30" s="239" t="s">
        <v>2108</v>
      </c>
      <c r="F30" s="239"/>
      <c r="G30" s="239"/>
      <c r="H30" s="447" t="s">
        <v>4098</v>
      </c>
      <c r="I30" s="239"/>
      <c r="J30" s="238" t="s">
        <v>142</v>
      </c>
      <c r="K30" s="239"/>
      <c r="L30" s="239"/>
      <c r="M30" s="239"/>
      <c r="N30" s="239"/>
      <c r="O30" s="239"/>
      <c r="P30" s="239"/>
      <c r="Q30" s="239"/>
      <c r="R30" s="239"/>
      <c r="S30" s="243"/>
      <c r="T30" s="239"/>
      <c r="U30" s="239"/>
      <c r="V30" s="239"/>
      <c r="W30" s="243"/>
    </row>
    <row r="31" spans="1:24">
      <c r="A31" s="238">
        <v>20</v>
      </c>
      <c r="B31" s="239" t="s">
        <v>18063</v>
      </c>
      <c r="C31" s="239" t="s">
        <v>18064</v>
      </c>
      <c r="D31" s="239" t="s">
        <v>3215</v>
      </c>
      <c r="E31" s="261" t="s">
        <v>2111</v>
      </c>
      <c r="F31" s="239"/>
      <c r="G31" s="239"/>
      <c r="H31" s="239" t="s">
        <v>18065</v>
      </c>
      <c r="I31" s="239" t="s">
        <v>18066</v>
      </c>
      <c r="J31" s="406" t="s">
        <v>2308</v>
      </c>
      <c r="K31" s="239"/>
      <c r="L31" s="239"/>
      <c r="M31" s="239"/>
      <c r="N31" s="239"/>
      <c r="O31" s="239"/>
      <c r="P31" s="239"/>
      <c r="Q31" s="239"/>
      <c r="R31" s="239"/>
      <c r="S31" s="243" t="s">
        <v>1748</v>
      </c>
      <c r="T31" s="239" t="s">
        <v>18063</v>
      </c>
      <c r="U31" s="239" t="s">
        <v>3770</v>
      </c>
      <c r="V31" s="239" t="s">
        <v>2084</v>
      </c>
      <c r="W31" s="243" t="s">
        <v>17574</v>
      </c>
    </row>
    <row r="32" spans="1:24">
      <c r="A32" s="238">
        <v>21</v>
      </c>
      <c r="B32" s="239" t="s">
        <v>18067</v>
      </c>
      <c r="C32" s="239" t="s">
        <v>18068</v>
      </c>
      <c r="D32" s="239" t="s">
        <v>3215</v>
      </c>
      <c r="E32" s="261" t="s">
        <v>2111</v>
      </c>
      <c r="F32" s="239"/>
      <c r="G32" s="239"/>
      <c r="H32" s="239" t="s">
        <v>2702</v>
      </c>
      <c r="I32" s="239" t="s">
        <v>18069</v>
      </c>
      <c r="J32" s="406" t="s">
        <v>2308</v>
      </c>
      <c r="K32" s="239"/>
      <c r="L32" s="239"/>
      <c r="M32" s="239"/>
      <c r="N32" s="239"/>
      <c r="O32" s="239"/>
      <c r="P32" s="239"/>
      <c r="Q32" s="239"/>
      <c r="R32" s="239"/>
      <c r="S32" s="243" t="s">
        <v>1748</v>
      </c>
      <c r="T32" s="239" t="s">
        <v>18070</v>
      </c>
      <c r="U32" s="239" t="s">
        <v>17236</v>
      </c>
      <c r="V32" s="239" t="s">
        <v>2084</v>
      </c>
      <c r="W32" s="243" t="s">
        <v>17574</v>
      </c>
    </row>
    <row r="33" spans="1:29">
      <c r="A33" s="238">
        <v>22</v>
      </c>
      <c r="B33" s="239" t="s">
        <v>17794</v>
      </c>
      <c r="C33" s="243" t="s">
        <v>18071</v>
      </c>
      <c r="D33" s="239" t="s">
        <v>3215</v>
      </c>
      <c r="E33" s="261" t="s">
        <v>2111</v>
      </c>
      <c r="F33" s="239"/>
      <c r="G33" s="239"/>
      <c r="H33" s="447"/>
      <c r="I33" s="239"/>
      <c r="J33" s="238" t="s">
        <v>142</v>
      </c>
      <c r="K33" s="406" t="s">
        <v>2308</v>
      </c>
      <c r="L33" s="239"/>
      <c r="M33" s="239"/>
      <c r="N33" s="239"/>
      <c r="O33" s="239"/>
      <c r="P33" s="239"/>
      <c r="Q33" s="239"/>
      <c r="R33" s="239"/>
      <c r="S33" s="239"/>
      <c r="T33" s="243"/>
      <c r="U33" s="239"/>
      <c r="V33" s="239"/>
      <c r="W33" s="239"/>
      <c r="X33" s="243"/>
      <c r="Y33" s="243" t="s">
        <v>18072</v>
      </c>
      <c r="Z33" s="243" t="s">
        <v>14779</v>
      </c>
      <c r="AA33" s="243" t="s">
        <v>14780</v>
      </c>
      <c r="AB33" s="243" t="s">
        <v>2084</v>
      </c>
      <c r="AC33" s="243" t="s">
        <v>2849</v>
      </c>
    </row>
    <row r="34" spans="1:29">
      <c r="A34" s="238">
        <v>23</v>
      </c>
      <c r="B34" s="239" t="s">
        <v>18073</v>
      </c>
      <c r="C34" s="243" t="s">
        <v>17761</v>
      </c>
      <c r="D34" s="239" t="s">
        <v>3215</v>
      </c>
      <c r="E34" s="261" t="s">
        <v>2111</v>
      </c>
      <c r="F34" s="239"/>
      <c r="G34" s="239"/>
      <c r="H34" s="447"/>
      <c r="I34" s="239"/>
      <c r="J34" s="238" t="s">
        <v>142</v>
      </c>
      <c r="K34" s="406" t="s">
        <v>2308</v>
      </c>
      <c r="L34" s="239"/>
      <c r="M34" s="239"/>
      <c r="N34" s="239"/>
      <c r="O34" s="239"/>
      <c r="P34" s="239"/>
      <c r="Q34" s="239"/>
      <c r="R34" s="239"/>
      <c r="S34" s="239"/>
      <c r="T34" s="243"/>
      <c r="U34" s="239"/>
      <c r="V34" s="239"/>
      <c r="W34" s="239"/>
      <c r="X34" s="243"/>
      <c r="Y34" s="243" t="s">
        <v>18072</v>
      </c>
      <c r="Z34" s="243" t="s">
        <v>17762</v>
      </c>
      <c r="AA34" s="243" t="s">
        <v>17763</v>
      </c>
      <c r="AB34" s="243" t="s">
        <v>2084</v>
      </c>
      <c r="AC34" s="243" t="s">
        <v>2849</v>
      </c>
    </row>
    <row r="35" spans="1:29">
      <c r="A35"/>
      <c r="B35"/>
      <c r="C35"/>
      <c r="D35"/>
      <c r="E35"/>
      <c r="F35" s="591"/>
      <c r="G35" s="591"/>
      <c r="H35" s="591"/>
      <c r="I35" s="591"/>
      <c r="J35" s="591"/>
      <c r="K35" s="591"/>
      <c r="L35" s="591"/>
      <c r="M35" s="591"/>
      <c r="N35" s="591"/>
      <c r="O35" s="591"/>
      <c r="P35" s="591"/>
      <c r="Q35" s="591"/>
      <c r="R35" s="591"/>
      <c r="S35" s="591"/>
      <c r="T35" s="591"/>
      <c r="U35" s="591"/>
      <c r="V35" s="591"/>
      <c r="W35" s="591"/>
    </row>
  </sheetData>
  <phoneticPr fontId="5" type="noConversion"/>
  <dataValidations count="4">
    <dataValidation type="list" allowBlank="1" showInputMessage="1" showErrorMessage="1" sqref="B6" xr:uid="{00000000-0002-0000-1201-000000000000}">
      <formula1>"Mi: Minute,H: Hour,D: Daily,W: Weekly,M: Monthly,Y: Yearly"</formula1>
    </dataValidation>
    <dataValidation type="list" allowBlank="1" showInputMessage="1" showErrorMessage="1" sqref="B7 B9 K7:K9" xr:uid="{00000000-0002-0000-1201-000001000000}">
      <formula1>"替换,追加"</formula1>
    </dataValidation>
    <dataValidation type="list" allowBlank="1" showInputMessage="1" showErrorMessage="1" sqref="J12:J28 J31:J32 K33:K34" xr:uid="{00000000-0002-0000-1201-000002000000}">
      <formula1>"匹配,基线特有,本地扩充,废弃"</formula1>
    </dataValidation>
    <dataValidation type="list" allowBlank="1" showInputMessage="1" showErrorMessage="1" sqref="N4:N6" xr:uid="{00000000-0002-0000-1201-000003000000}">
      <formula1>"left join,inner join,union,union all"</formula1>
    </dataValidation>
  </dataValidations>
  <hyperlinks>
    <hyperlink ref="A1" location="目录!A1" display="返回" xr:uid="{00000000-0004-0000-1201-000000000000}"/>
  </hyperlinks>
  <pageMargins left="0.75" right="0.75" top="1" bottom="1" header="0.51180555555555596" footer="0.51180555555555596"/>
  <pageSetup paperSize="9" orientation="portrait"/>
  <legacyDrawing r:id="rId1"/>
</worksheet>
</file>

<file path=xl/worksheets/sheet2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AC39"/>
  <sheetViews>
    <sheetView workbookViewId="0"/>
  </sheetViews>
  <sheetFormatPr defaultColWidth="9" defaultRowHeight="13.8"/>
  <cols>
    <col min="1" max="1" width="9" style="215"/>
    <col min="2" max="3" width="14.109375" style="215" customWidth="1"/>
    <col min="4" max="4" width="15.21875" style="215" customWidth="1"/>
    <col min="5" max="5" width="12.109375" style="215" customWidth="1"/>
    <col min="6" max="10" width="9" style="215"/>
    <col min="11" max="11" width="11.33203125" style="215" customWidth="1"/>
    <col min="12" max="19" width="9" style="215" hidden="1" customWidth="1"/>
    <col min="20" max="20" width="23.109375" style="215" customWidth="1"/>
    <col min="21" max="21" width="13" style="215" customWidth="1"/>
    <col min="22" max="22" width="12.6640625" style="215" customWidth="1"/>
    <col min="23" max="23" width="13.109375" style="215" customWidth="1"/>
    <col min="24" max="24" width="11.33203125" style="215" customWidth="1"/>
    <col min="25" max="25" width="15" style="215" customWidth="1"/>
    <col min="26" max="26" width="9" style="215"/>
    <col min="27" max="27" width="16.109375" style="215" customWidth="1"/>
    <col min="28" max="28" width="14.77734375" style="215" customWidth="1"/>
    <col min="29" max="16384" width="9" style="215"/>
  </cols>
  <sheetData>
    <row r="1" spans="1:29" s="64" customFormat="1" ht="15.6">
      <c r="A1" s="2" t="s">
        <v>2037</v>
      </c>
      <c r="B1" s="3"/>
      <c r="C1" s="3"/>
      <c r="D1" s="3"/>
      <c r="E1" s="3"/>
      <c r="F1" s="3"/>
      <c r="G1" s="3"/>
      <c r="H1" s="3"/>
      <c r="I1" s="3"/>
      <c r="J1" s="3"/>
      <c r="K1" s="3"/>
      <c r="L1" s="3"/>
      <c r="M1" s="3"/>
      <c r="N1" s="3"/>
      <c r="O1" s="3"/>
      <c r="P1" s="3"/>
      <c r="Q1" s="3"/>
      <c r="R1" s="3"/>
      <c r="S1" s="3"/>
      <c r="T1" s="52"/>
      <c r="U1" s="52"/>
      <c r="V1" s="52"/>
      <c r="W1" s="52"/>
      <c r="X1" s="52"/>
    </row>
    <row r="2" spans="1:29" s="64" customFormat="1" ht="15.6">
      <c r="A2" s="4" t="s">
        <v>2038</v>
      </c>
      <c r="B2" s="5"/>
      <c r="C2" s="5"/>
      <c r="D2" s="5"/>
      <c r="E2" s="5"/>
      <c r="F2" s="5"/>
      <c r="G2" s="5"/>
      <c r="H2" s="5"/>
      <c r="I2" s="5"/>
      <c r="J2" s="5"/>
      <c r="K2" s="5"/>
      <c r="L2" s="34" t="s">
        <v>2830</v>
      </c>
      <c r="M2" s="35"/>
      <c r="N2" s="35"/>
      <c r="O2" s="35"/>
      <c r="P2" s="35"/>
      <c r="Q2" s="35"/>
      <c r="R2" s="35"/>
      <c r="S2" s="35"/>
      <c r="T2" s="53" t="s">
        <v>2039</v>
      </c>
      <c r="U2" s="54"/>
      <c r="V2" s="54"/>
      <c r="W2" s="54"/>
      <c r="X2" s="55"/>
      <c r="Y2" s="53" t="s">
        <v>2039</v>
      </c>
      <c r="Z2" s="54"/>
      <c r="AA2" s="54"/>
      <c r="AB2" s="54"/>
      <c r="AC2" s="55"/>
    </row>
    <row r="3" spans="1:29" s="64" customFormat="1" ht="15.6">
      <c r="A3" s="6" t="s">
        <v>2040</v>
      </c>
      <c r="B3" s="124" t="s">
        <v>1752</v>
      </c>
      <c r="C3" s="8"/>
      <c r="D3" s="8"/>
      <c r="E3" s="8"/>
      <c r="F3" s="8"/>
      <c r="G3" s="8"/>
      <c r="H3" s="8"/>
      <c r="I3" s="8"/>
      <c r="J3" s="8"/>
      <c r="K3" s="8"/>
      <c r="L3" s="36" t="s">
        <v>2831</v>
      </c>
      <c r="M3" s="37" t="s">
        <v>2832</v>
      </c>
      <c r="N3" s="37" t="s">
        <v>2833</v>
      </c>
      <c r="O3" s="37" t="s">
        <v>2834</v>
      </c>
      <c r="P3" s="37" t="s">
        <v>2835</v>
      </c>
      <c r="Q3" s="37" t="s">
        <v>2836</v>
      </c>
      <c r="R3" s="37" t="s">
        <v>2837</v>
      </c>
      <c r="S3" s="56" t="s">
        <v>73</v>
      </c>
      <c r="T3" s="57" t="s">
        <v>2041</v>
      </c>
      <c r="U3" s="58" t="s">
        <v>2042</v>
      </c>
      <c r="V3" s="58"/>
      <c r="W3" s="59"/>
      <c r="X3" s="60"/>
      <c r="Y3" s="57" t="s">
        <v>2041</v>
      </c>
      <c r="Z3" s="58" t="s">
        <v>2042</v>
      </c>
      <c r="AA3" s="58"/>
      <c r="AB3" s="59"/>
      <c r="AC3" s="60"/>
    </row>
    <row r="4" spans="1:29" s="64" customFormat="1" ht="15.6">
      <c r="A4" s="9" t="s">
        <v>2042</v>
      </c>
      <c r="B4" s="10" t="s">
        <v>1753</v>
      </c>
      <c r="C4" s="8"/>
      <c r="D4" s="8"/>
      <c r="E4" s="8"/>
      <c r="F4" s="8"/>
      <c r="G4" s="8"/>
      <c r="H4" s="8"/>
      <c r="I4" s="8"/>
      <c r="J4" s="8"/>
      <c r="K4" s="8"/>
      <c r="L4" s="38" t="s">
        <v>4149</v>
      </c>
      <c r="M4" s="39" t="e">
        <f>VLOOKUP(B3,[2]目录!#REF!,4,0)</f>
        <v>#REF!</v>
      </c>
      <c r="N4" s="40"/>
      <c r="O4" s="41"/>
      <c r="P4" s="42"/>
      <c r="Q4" s="42"/>
      <c r="R4" s="42"/>
      <c r="S4" s="61"/>
      <c r="T4" s="62" t="s">
        <v>2301</v>
      </c>
      <c r="U4" s="243" t="s">
        <v>18074</v>
      </c>
      <c r="V4" s="63"/>
      <c r="W4" s="11"/>
      <c r="X4" s="63"/>
      <c r="Y4" s="62" t="s">
        <v>2301</v>
      </c>
      <c r="Z4" s="243" t="s">
        <v>18072</v>
      </c>
      <c r="AA4" s="63"/>
      <c r="AB4" s="11"/>
      <c r="AC4" s="63"/>
    </row>
    <row r="5" spans="1:29" s="64" customFormat="1" ht="15.6">
      <c r="A5" s="9" t="s">
        <v>2041</v>
      </c>
      <c r="B5" s="11" t="s">
        <v>2043</v>
      </c>
      <c r="C5" s="8"/>
      <c r="D5" s="8"/>
      <c r="E5" s="8"/>
      <c r="F5" s="8"/>
      <c r="G5" s="8"/>
      <c r="H5" s="8"/>
      <c r="I5" s="8"/>
      <c r="J5" s="8"/>
      <c r="K5" s="8"/>
      <c r="L5" s="43"/>
      <c r="M5" s="42"/>
      <c r="N5" s="42"/>
      <c r="O5" s="41"/>
      <c r="P5" s="42"/>
      <c r="Q5" s="42"/>
      <c r="R5" s="42"/>
      <c r="S5" s="61"/>
      <c r="U5" s="622"/>
      <c r="V5" s="63"/>
      <c r="W5" s="11"/>
      <c r="X5" s="63"/>
      <c r="Y5" s="62"/>
      <c r="Z5" s="243"/>
      <c r="AA5" s="63"/>
      <c r="AB5" s="11"/>
      <c r="AC5" s="63"/>
    </row>
    <row r="6" spans="1:29" s="64" customFormat="1" ht="15.6">
      <c r="A6" s="9" t="s">
        <v>2044</v>
      </c>
      <c r="B6" s="12" t="s">
        <v>10776</v>
      </c>
      <c r="C6" s="8"/>
      <c r="D6" s="8"/>
      <c r="E6" s="8"/>
      <c r="F6" s="8"/>
      <c r="G6" s="8"/>
      <c r="H6" s="8"/>
      <c r="I6" s="8"/>
      <c r="J6" s="8"/>
      <c r="K6" s="8"/>
      <c r="L6" s="43"/>
      <c r="M6" s="42"/>
      <c r="N6" s="42"/>
      <c r="O6" s="41"/>
      <c r="P6" s="42"/>
      <c r="Q6" s="42"/>
      <c r="R6" s="42"/>
      <c r="S6" s="61"/>
      <c r="T6" s="62"/>
      <c r="V6" s="63"/>
      <c r="W6" s="11"/>
      <c r="X6" s="63"/>
      <c r="Y6" s="62"/>
      <c r="Z6" s="124"/>
      <c r="AA6" s="63"/>
      <c r="AB6" s="11"/>
      <c r="AC6" s="63"/>
    </row>
    <row r="7" spans="1:29" s="64" customFormat="1" ht="15.6">
      <c r="A7" s="9" t="s">
        <v>2046</v>
      </c>
      <c r="B7" s="13" t="s">
        <v>2047</v>
      </c>
      <c r="C7" s="8"/>
      <c r="D7" s="8"/>
      <c r="E7" s="8"/>
      <c r="F7" s="8"/>
      <c r="G7" s="8"/>
      <c r="H7" s="8"/>
      <c r="I7" s="8"/>
      <c r="J7" s="8"/>
      <c r="K7" s="8"/>
      <c r="L7" s="43"/>
      <c r="M7" s="42"/>
      <c r="N7" s="42"/>
      <c r="O7" s="42"/>
      <c r="P7" s="42"/>
      <c r="Q7" s="42"/>
      <c r="R7" s="42"/>
      <c r="S7" s="61"/>
      <c r="T7" s="62"/>
      <c r="U7" s="65"/>
      <c r="V7" s="63"/>
      <c r="W7" s="11"/>
      <c r="X7" s="63"/>
      <c r="Y7" s="62"/>
      <c r="Z7" s="65"/>
      <c r="AA7" s="63"/>
      <c r="AB7" s="11"/>
      <c r="AC7" s="63"/>
    </row>
    <row r="8" spans="1:29" s="64" customFormat="1" ht="15.6">
      <c r="A8" s="9" t="s">
        <v>2048</v>
      </c>
      <c r="B8" s="11" t="s">
        <v>18075</v>
      </c>
      <c r="C8" s="8"/>
      <c r="D8" s="8"/>
      <c r="E8" s="8"/>
      <c r="F8" s="8"/>
      <c r="G8" s="8"/>
      <c r="H8" s="8"/>
      <c r="I8" s="8"/>
      <c r="J8" s="8"/>
      <c r="K8" s="8"/>
      <c r="L8" s="43"/>
      <c r="M8" s="42"/>
      <c r="N8" s="42"/>
      <c r="O8" s="42"/>
      <c r="P8" s="42"/>
      <c r="Q8" s="42"/>
      <c r="R8" s="42"/>
      <c r="S8" s="61"/>
      <c r="T8" s="62"/>
      <c r="U8" s="65"/>
      <c r="V8" s="63"/>
      <c r="W8" s="11"/>
      <c r="X8" s="63"/>
      <c r="Y8" s="62"/>
      <c r="Z8" s="65"/>
      <c r="AA8" s="63"/>
      <c r="AB8" s="11"/>
      <c r="AC8" s="63"/>
    </row>
    <row r="9" spans="1:29" s="64" customFormat="1" ht="15.6">
      <c r="A9" s="9"/>
      <c r="B9" s="13"/>
      <c r="C9" s="8"/>
      <c r="D9" s="8"/>
      <c r="E9" s="8"/>
      <c r="F9" s="8"/>
      <c r="G9" s="8"/>
      <c r="H9" s="8"/>
      <c r="I9" s="8"/>
      <c r="J9" s="8"/>
      <c r="K9" s="8"/>
      <c r="L9" s="44"/>
      <c r="M9" s="45"/>
      <c r="N9" s="45"/>
      <c r="O9" s="45"/>
      <c r="P9" s="45"/>
      <c r="Q9" s="45"/>
      <c r="R9" s="45"/>
      <c r="S9" s="66"/>
      <c r="T9" s="43"/>
      <c r="U9" s="42"/>
      <c r="V9" s="42"/>
      <c r="W9" s="61"/>
      <c r="X9" s="67"/>
      <c r="Y9" s="43"/>
      <c r="Z9" s="42"/>
      <c r="AA9" s="42"/>
      <c r="AB9" s="61"/>
      <c r="AC9" s="67"/>
    </row>
    <row r="10" spans="1:29" s="64" customFormat="1" ht="15.6">
      <c r="A10" s="4" t="s">
        <v>2049</v>
      </c>
      <c r="B10" s="5"/>
      <c r="C10" s="5"/>
      <c r="D10" s="5"/>
      <c r="E10" s="5"/>
      <c r="F10" s="5"/>
      <c r="G10" s="5"/>
      <c r="H10" s="5"/>
      <c r="I10" s="5"/>
      <c r="J10" s="5"/>
      <c r="K10" s="5"/>
      <c r="L10" s="34" t="s">
        <v>2839</v>
      </c>
      <c r="M10" s="35"/>
      <c r="N10" s="35"/>
      <c r="O10" s="35"/>
      <c r="P10" s="35"/>
      <c r="Q10" s="35"/>
      <c r="R10" s="35"/>
      <c r="S10" s="35"/>
      <c r="T10" s="53" t="s">
        <v>2050</v>
      </c>
      <c r="U10" s="54"/>
      <c r="V10" s="54"/>
      <c r="W10" s="54"/>
      <c r="X10" s="55"/>
      <c r="Y10" s="53" t="s">
        <v>2050</v>
      </c>
      <c r="Z10" s="54"/>
      <c r="AA10" s="54"/>
      <c r="AB10" s="54"/>
      <c r="AC10" s="55"/>
    </row>
    <row r="11" spans="1:29" s="64" customFormat="1" ht="15.6">
      <c r="A11" s="14" t="s">
        <v>49</v>
      </c>
      <c r="B11" s="15" t="s">
        <v>2051</v>
      </c>
      <c r="C11" s="15" t="s">
        <v>2052</v>
      </c>
      <c r="D11" s="15" t="s">
        <v>2053</v>
      </c>
      <c r="E11" s="15" t="s">
        <v>2054</v>
      </c>
      <c r="F11" s="15" t="s">
        <v>2055</v>
      </c>
      <c r="G11" s="15"/>
      <c r="H11" s="15" t="s">
        <v>2056</v>
      </c>
      <c r="I11" s="15" t="s">
        <v>2057</v>
      </c>
      <c r="J11" s="15" t="s">
        <v>73</v>
      </c>
      <c r="K11" s="46" t="s">
        <v>2058</v>
      </c>
      <c r="L11" s="47" t="s">
        <v>2831</v>
      </c>
      <c r="M11" s="48" t="s">
        <v>2832</v>
      </c>
      <c r="N11" s="48" t="s">
        <v>2840</v>
      </c>
      <c r="O11" s="48" t="s">
        <v>2841</v>
      </c>
      <c r="P11" s="48" t="s">
        <v>2842</v>
      </c>
      <c r="Q11" s="48" t="s">
        <v>2843</v>
      </c>
      <c r="R11" s="48" t="s">
        <v>2844</v>
      </c>
      <c r="S11" s="68" t="s">
        <v>73</v>
      </c>
      <c r="T11" s="69" t="s">
        <v>2059</v>
      </c>
      <c r="U11" s="70" t="s">
        <v>2060</v>
      </c>
      <c r="V11" s="70" t="s">
        <v>2061</v>
      </c>
      <c r="W11" s="71" t="s">
        <v>2062</v>
      </c>
      <c r="X11" s="70" t="s">
        <v>2063</v>
      </c>
      <c r="Y11" s="69" t="s">
        <v>2059</v>
      </c>
      <c r="Z11" s="70" t="s">
        <v>2060</v>
      </c>
      <c r="AA11" s="70" t="s">
        <v>2061</v>
      </c>
      <c r="AB11" s="71" t="s">
        <v>2062</v>
      </c>
      <c r="AC11" s="70" t="s">
        <v>2063</v>
      </c>
    </row>
    <row r="12" spans="1:29">
      <c r="A12" s="238">
        <v>1</v>
      </c>
      <c r="B12" s="239" t="s">
        <v>2064</v>
      </c>
      <c r="C12" s="243" t="s">
        <v>2065</v>
      </c>
      <c r="D12" s="243" t="s">
        <v>2066</v>
      </c>
      <c r="E12" s="239" t="s">
        <v>2067</v>
      </c>
      <c r="F12" s="239" t="s">
        <v>79</v>
      </c>
      <c r="G12" s="239"/>
      <c r="H12" s="447" t="s">
        <v>2702</v>
      </c>
      <c r="I12" s="239"/>
      <c r="J12" s="239"/>
      <c r="K12" s="406" t="s">
        <v>2308</v>
      </c>
      <c r="L12" s="239"/>
      <c r="M12" s="239"/>
      <c r="N12" s="239"/>
      <c r="O12" s="239"/>
      <c r="P12" s="239"/>
      <c r="Q12" s="239"/>
      <c r="R12" s="239"/>
      <c r="S12" s="239"/>
      <c r="T12" s="243" t="s">
        <v>18074</v>
      </c>
      <c r="U12" s="239" t="s">
        <v>2064</v>
      </c>
      <c r="V12" s="243" t="s">
        <v>2753</v>
      </c>
      <c r="W12" s="243" t="s">
        <v>2084</v>
      </c>
      <c r="X12" s="243" t="s">
        <v>2849</v>
      </c>
      <c r="Y12" s="243" t="s">
        <v>18072</v>
      </c>
      <c r="Z12" s="243" t="s">
        <v>2304</v>
      </c>
      <c r="AA12" s="243" t="s">
        <v>2753</v>
      </c>
      <c r="AB12" s="243" t="s">
        <v>2084</v>
      </c>
      <c r="AC12" s="243" t="s">
        <v>2849</v>
      </c>
    </row>
    <row r="13" spans="1:29">
      <c r="A13" s="238">
        <v>2</v>
      </c>
      <c r="B13" s="239" t="s">
        <v>222</v>
      </c>
      <c r="C13" s="239" t="s">
        <v>2234</v>
      </c>
      <c r="D13" s="239" t="s">
        <v>3991</v>
      </c>
      <c r="E13" s="239" t="s">
        <v>2108</v>
      </c>
      <c r="F13" s="239" t="s">
        <v>79</v>
      </c>
      <c r="G13" s="239"/>
      <c r="H13" s="447" t="s">
        <v>2702</v>
      </c>
      <c r="I13" s="239"/>
      <c r="J13" s="239"/>
      <c r="K13" s="406" t="s">
        <v>2308</v>
      </c>
      <c r="L13" s="239"/>
      <c r="M13" s="239"/>
      <c r="N13" s="239"/>
      <c r="O13" s="239"/>
      <c r="P13" s="239"/>
      <c r="Q13" s="239"/>
      <c r="R13" s="239"/>
      <c r="S13" s="239"/>
      <c r="T13" s="243" t="s">
        <v>18074</v>
      </c>
      <c r="U13" s="239" t="s">
        <v>7356</v>
      </c>
      <c r="V13" s="239" t="s">
        <v>2234</v>
      </c>
      <c r="W13" s="239" t="s">
        <v>2729</v>
      </c>
      <c r="X13" s="243" t="s">
        <v>2849</v>
      </c>
      <c r="Y13" s="243" t="s">
        <v>18072</v>
      </c>
      <c r="Z13" s="243" t="s">
        <v>222</v>
      </c>
      <c r="AA13" s="243" t="s">
        <v>2234</v>
      </c>
      <c r="AB13" s="243" t="s">
        <v>2729</v>
      </c>
      <c r="AC13" s="243" t="s">
        <v>2849</v>
      </c>
    </row>
    <row r="14" spans="1:29">
      <c r="A14" s="238">
        <v>3</v>
      </c>
      <c r="B14" s="239" t="s">
        <v>105</v>
      </c>
      <c r="C14" s="239" t="s">
        <v>2239</v>
      </c>
      <c r="D14" s="239" t="s">
        <v>3175</v>
      </c>
      <c r="E14" s="239" t="s">
        <v>2241</v>
      </c>
      <c r="F14" s="239"/>
      <c r="G14" s="239"/>
      <c r="H14" s="447" t="s">
        <v>2702</v>
      </c>
      <c r="I14" s="239"/>
      <c r="J14" s="239"/>
      <c r="K14" s="406" t="s">
        <v>2308</v>
      </c>
      <c r="L14" s="239"/>
      <c r="M14" s="239"/>
      <c r="N14" s="239"/>
      <c r="O14" s="239"/>
      <c r="P14" s="239"/>
      <c r="Q14" s="239"/>
      <c r="R14" s="239"/>
      <c r="S14" s="239"/>
      <c r="T14" s="243" t="s">
        <v>18074</v>
      </c>
      <c r="U14" s="239" t="s">
        <v>17702</v>
      </c>
      <c r="V14" s="239" t="s">
        <v>2675</v>
      </c>
      <c r="W14" s="239" t="s">
        <v>2811</v>
      </c>
      <c r="X14" s="243" t="s">
        <v>2849</v>
      </c>
      <c r="Y14" s="243" t="s">
        <v>18072</v>
      </c>
      <c r="Z14" s="243" t="s">
        <v>8483</v>
      </c>
      <c r="AA14" s="243" t="s">
        <v>2675</v>
      </c>
      <c r="AB14" s="243" t="s">
        <v>2811</v>
      </c>
      <c r="AC14" s="243" t="s">
        <v>2849</v>
      </c>
    </row>
    <row r="15" spans="1:29">
      <c r="A15" s="238">
        <v>4</v>
      </c>
      <c r="B15" s="239" t="s">
        <v>18076</v>
      </c>
      <c r="C15" s="239" t="s">
        <v>18077</v>
      </c>
      <c r="D15" s="239" t="s">
        <v>2811</v>
      </c>
      <c r="E15" s="243" t="s">
        <v>18078</v>
      </c>
      <c r="F15" s="239"/>
      <c r="G15" s="301"/>
      <c r="H15" s="447"/>
      <c r="I15" s="239"/>
      <c r="J15" s="239"/>
      <c r="K15" s="406" t="s">
        <v>2308</v>
      </c>
      <c r="L15" s="239"/>
      <c r="M15" s="239"/>
      <c r="N15" s="239"/>
      <c r="O15" s="239"/>
      <c r="P15" s="239"/>
      <c r="Q15" s="239"/>
      <c r="R15" s="239"/>
      <c r="S15" s="239"/>
      <c r="T15" s="243" t="s">
        <v>18074</v>
      </c>
      <c r="U15" s="239" t="s">
        <v>18076</v>
      </c>
      <c r="V15" s="239" t="s">
        <v>18077</v>
      </c>
      <c r="W15" s="239" t="s">
        <v>2811</v>
      </c>
      <c r="X15" s="243" t="s">
        <v>2849</v>
      </c>
    </row>
    <row r="16" spans="1:29">
      <c r="A16" s="238">
        <v>5</v>
      </c>
      <c r="B16" s="239" t="s">
        <v>18037</v>
      </c>
      <c r="C16" s="239" t="s">
        <v>18038</v>
      </c>
      <c r="D16" s="239" t="s">
        <v>2088</v>
      </c>
      <c r="E16" s="239" t="s">
        <v>2089</v>
      </c>
      <c r="F16" s="239"/>
      <c r="G16" s="2008" t="s">
        <v>18079</v>
      </c>
      <c r="H16" s="447"/>
      <c r="I16" s="591"/>
      <c r="J16" s="239" t="s">
        <v>2859</v>
      </c>
      <c r="K16" s="406" t="s">
        <v>2308</v>
      </c>
      <c r="L16" s="239"/>
      <c r="M16" s="239"/>
      <c r="N16" s="239"/>
      <c r="O16" s="239"/>
      <c r="P16" s="239"/>
      <c r="Q16" s="239"/>
      <c r="R16" s="239"/>
      <c r="S16" s="239"/>
      <c r="T16" s="243" t="s">
        <v>18074</v>
      </c>
      <c r="U16" s="239" t="s">
        <v>4020</v>
      </c>
      <c r="V16" s="239" t="s">
        <v>4021</v>
      </c>
      <c r="W16" s="239" t="s">
        <v>2088</v>
      </c>
      <c r="X16" s="243" t="s">
        <v>2849</v>
      </c>
    </row>
    <row r="17" spans="1:29">
      <c r="A17" s="238">
        <v>6</v>
      </c>
      <c r="B17" s="239" t="s">
        <v>18040</v>
      </c>
      <c r="C17" s="239" t="s">
        <v>18041</v>
      </c>
      <c r="D17" s="239" t="s">
        <v>2088</v>
      </c>
      <c r="E17" s="239" t="s">
        <v>2089</v>
      </c>
      <c r="F17" s="239"/>
      <c r="G17" s="2009"/>
      <c r="H17" s="447" t="s">
        <v>2702</v>
      </c>
      <c r="I17" s="591"/>
      <c r="J17" s="239" t="s">
        <v>2859</v>
      </c>
      <c r="K17" s="406" t="s">
        <v>2308</v>
      </c>
      <c r="L17" s="239"/>
      <c r="M17" s="239"/>
      <c r="N17" s="239"/>
      <c r="O17" s="239"/>
      <c r="P17" s="239"/>
      <c r="Q17" s="239"/>
      <c r="R17" s="239"/>
      <c r="S17" s="239"/>
      <c r="T17" s="243" t="s">
        <v>18074</v>
      </c>
      <c r="U17" s="239" t="s">
        <v>4885</v>
      </c>
      <c r="V17" s="239" t="s">
        <v>4826</v>
      </c>
      <c r="W17" s="239" t="s">
        <v>2088</v>
      </c>
      <c r="X17" s="243" t="s">
        <v>2849</v>
      </c>
    </row>
    <row r="18" spans="1:29">
      <c r="A18" s="238">
        <v>7</v>
      </c>
      <c r="B18" s="239" t="s">
        <v>18042</v>
      </c>
      <c r="C18" s="239" t="s">
        <v>18043</v>
      </c>
      <c r="D18" s="239" t="s">
        <v>2088</v>
      </c>
      <c r="E18" s="239" t="s">
        <v>2089</v>
      </c>
      <c r="F18" s="239"/>
      <c r="G18" s="2010"/>
      <c r="H18" s="447" t="s">
        <v>2702</v>
      </c>
      <c r="I18" s="591"/>
      <c r="J18" s="239" t="s">
        <v>2859</v>
      </c>
      <c r="K18" s="406" t="s">
        <v>2308</v>
      </c>
      <c r="L18" s="239"/>
      <c r="M18" s="239"/>
      <c r="N18" s="239"/>
      <c r="O18" s="239"/>
      <c r="P18" s="239"/>
      <c r="Q18" s="239"/>
      <c r="R18" s="239"/>
      <c r="S18" s="239"/>
      <c r="T18" s="243" t="s">
        <v>18074</v>
      </c>
      <c r="U18" s="239" t="s">
        <v>4025</v>
      </c>
      <c r="V18" s="239" t="s">
        <v>2862</v>
      </c>
      <c r="W18" s="239" t="s">
        <v>2088</v>
      </c>
      <c r="X18" s="243" t="s">
        <v>2849</v>
      </c>
    </row>
    <row r="19" spans="1:29">
      <c r="A19" s="238">
        <v>8</v>
      </c>
      <c r="B19" s="261" t="s">
        <v>17437</v>
      </c>
      <c r="C19" s="261" t="s">
        <v>17438</v>
      </c>
      <c r="D19" s="261" t="s">
        <v>3991</v>
      </c>
      <c r="E19" s="261" t="s">
        <v>2108</v>
      </c>
      <c r="F19" s="239"/>
      <c r="G19" s="239"/>
      <c r="H19" s="447" t="s">
        <v>2702</v>
      </c>
      <c r="I19" s="239"/>
      <c r="J19" s="239"/>
      <c r="K19" s="406" t="s">
        <v>2308</v>
      </c>
      <c r="L19" s="239"/>
      <c r="M19" s="239"/>
      <c r="N19" s="239"/>
      <c r="O19" s="239"/>
      <c r="P19" s="239"/>
      <c r="Q19" s="239"/>
      <c r="R19" s="239"/>
      <c r="S19" s="239"/>
      <c r="T19" s="243" t="s">
        <v>18074</v>
      </c>
      <c r="U19" s="239" t="s">
        <v>18080</v>
      </c>
      <c r="V19" s="239" t="s">
        <v>5633</v>
      </c>
      <c r="W19" s="239" t="s">
        <v>2084</v>
      </c>
      <c r="X19" s="243" t="s">
        <v>2849</v>
      </c>
      <c r="Y19" s="243" t="s">
        <v>18072</v>
      </c>
      <c r="Z19" s="238" t="s">
        <v>17711</v>
      </c>
      <c r="AA19" s="243" t="s">
        <v>5633</v>
      </c>
      <c r="AB19" s="243" t="s">
        <v>2084</v>
      </c>
      <c r="AC19" s="243" t="s">
        <v>2849</v>
      </c>
    </row>
    <row r="20" spans="1:29">
      <c r="A20" s="238">
        <v>9</v>
      </c>
      <c r="B20" s="239" t="s">
        <v>18049</v>
      </c>
      <c r="C20" s="239" t="s">
        <v>18050</v>
      </c>
      <c r="D20" s="239" t="s">
        <v>7777</v>
      </c>
      <c r="E20" s="239" t="s">
        <v>7780</v>
      </c>
      <c r="F20" s="239"/>
      <c r="G20" s="239"/>
      <c r="H20" s="447" t="s">
        <v>2702</v>
      </c>
      <c r="I20" s="239"/>
      <c r="J20" s="239" t="s">
        <v>18051</v>
      </c>
      <c r="K20" s="406" t="s">
        <v>2308</v>
      </c>
      <c r="L20" s="239"/>
      <c r="M20" s="239"/>
      <c r="N20" s="239"/>
      <c r="O20" s="239"/>
      <c r="P20" s="239"/>
      <c r="Q20" s="239"/>
      <c r="R20" s="239"/>
      <c r="S20" s="239"/>
      <c r="T20" s="243" t="s">
        <v>18074</v>
      </c>
      <c r="U20" s="239" t="s">
        <v>18049</v>
      </c>
      <c r="V20" s="239" t="s">
        <v>18052</v>
      </c>
      <c r="W20" s="239" t="s">
        <v>3062</v>
      </c>
      <c r="X20" s="243" t="s">
        <v>2849</v>
      </c>
      <c r="Y20" s="243" t="s">
        <v>18072</v>
      </c>
      <c r="Z20" s="243" t="s">
        <v>18049</v>
      </c>
      <c r="AA20" s="243" t="s">
        <v>18052</v>
      </c>
      <c r="AB20" s="243" t="s">
        <v>3062</v>
      </c>
      <c r="AC20" s="243" t="s">
        <v>2849</v>
      </c>
    </row>
    <row r="21" spans="1:29">
      <c r="A21" s="238">
        <v>10</v>
      </c>
      <c r="B21" s="239" t="s">
        <v>18053</v>
      </c>
      <c r="C21" s="239" t="s">
        <v>4539</v>
      </c>
      <c r="D21" s="239" t="s">
        <v>3062</v>
      </c>
      <c r="E21" s="239" t="s">
        <v>3063</v>
      </c>
      <c r="F21" s="239"/>
      <c r="G21" s="239"/>
      <c r="H21" s="447" t="s">
        <v>2702</v>
      </c>
      <c r="I21" s="240" t="s">
        <v>18054</v>
      </c>
      <c r="J21" s="239"/>
      <c r="K21" s="406" t="s">
        <v>2308</v>
      </c>
      <c r="L21" s="239"/>
      <c r="M21" s="239"/>
      <c r="N21" s="239"/>
      <c r="O21" s="239"/>
      <c r="P21" s="239"/>
      <c r="Q21" s="239"/>
      <c r="R21" s="239"/>
      <c r="S21" s="239"/>
      <c r="T21" s="243" t="s">
        <v>18074</v>
      </c>
      <c r="U21" s="239" t="s">
        <v>18053</v>
      </c>
      <c r="V21" s="239" t="s">
        <v>18055</v>
      </c>
      <c r="W21" s="239" t="s">
        <v>2803</v>
      </c>
      <c r="X21" s="243" t="s">
        <v>2849</v>
      </c>
      <c r="Y21" s="243" t="s">
        <v>18072</v>
      </c>
      <c r="Z21" s="243" t="s">
        <v>18053</v>
      </c>
      <c r="AA21" s="243" t="s">
        <v>18055</v>
      </c>
      <c r="AB21" s="243" t="s">
        <v>2803</v>
      </c>
      <c r="AC21" s="243" t="s">
        <v>2849</v>
      </c>
    </row>
    <row r="22" spans="1:29" ht="12.75" customHeight="1">
      <c r="A22" s="238">
        <v>11</v>
      </c>
      <c r="B22" s="239" t="s">
        <v>18044</v>
      </c>
      <c r="C22" s="239" t="s">
        <v>18045</v>
      </c>
      <c r="D22" s="239" t="s">
        <v>2100</v>
      </c>
      <c r="E22" s="239" t="s">
        <v>2101</v>
      </c>
      <c r="F22" s="239"/>
      <c r="G22" s="239"/>
      <c r="H22" s="447" t="s">
        <v>2702</v>
      </c>
      <c r="I22" s="591"/>
      <c r="J22" s="239" t="s">
        <v>18046</v>
      </c>
      <c r="K22" s="406" t="s">
        <v>2308</v>
      </c>
      <c r="L22" s="239"/>
      <c r="M22" s="239"/>
      <c r="N22" s="239"/>
      <c r="O22" s="239"/>
      <c r="P22" s="239"/>
      <c r="Q22" s="239"/>
      <c r="R22" s="239"/>
      <c r="S22" s="239"/>
      <c r="T22" s="243" t="s">
        <v>18074</v>
      </c>
      <c r="U22" s="239" t="s">
        <v>18081</v>
      </c>
      <c r="V22" s="239" t="s">
        <v>18048</v>
      </c>
      <c r="W22" s="239" t="s">
        <v>2088</v>
      </c>
      <c r="X22" s="243" t="s">
        <v>2849</v>
      </c>
      <c r="Y22" s="243" t="s">
        <v>18072</v>
      </c>
      <c r="Z22" s="260" t="s">
        <v>18081</v>
      </c>
      <c r="AA22" s="243" t="s">
        <v>18048</v>
      </c>
      <c r="AB22" s="243" t="s">
        <v>2088</v>
      </c>
      <c r="AC22" s="243" t="s">
        <v>2849</v>
      </c>
    </row>
    <row r="23" spans="1:29">
      <c r="A23" s="238">
        <v>12</v>
      </c>
      <c r="B23" s="239" t="s">
        <v>2369</v>
      </c>
      <c r="C23" s="243" t="s">
        <v>3434</v>
      </c>
      <c r="D23" s="243" t="s">
        <v>2803</v>
      </c>
      <c r="E23" s="239" t="s">
        <v>2804</v>
      </c>
      <c r="F23" s="239" t="s">
        <v>79</v>
      </c>
      <c r="G23" s="2008" t="s">
        <v>18082</v>
      </c>
      <c r="H23" s="447" t="s">
        <v>2702</v>
      </c>
      <c r="I23" s="239" t="s">
        <v>1598</v>
      </c>
      <c r="J23" s="239"/>
      <c r="K23" s="406" t="s">
        <v>2308</v>
      </c>
      <c r="L23" s="239"/>
      <c r="M23" s="239"/>
      <c r="N23" s="239"/>
      <c r="O23" s="239"/>
      <c r="P23" s="239"/>
      <c r="Q23" s="239"/>
      <c r="R23" s="239"/>
      <c r="S23" s="239"/>
      <c r="T23" s="243" t="s">
        <v>18074</v>
      </c>
      <c r="U23" s="239" t="s">
        <v>17082</v>
      </c>
      <c r="V23" s="243" t="s">
        <v>3434</v>
      </c>
      <c r="W23" s="243" t="s">
        <v>3898</v>
      </c>
      <c r="X23" s="243" t="s">
        <v>2849</v>
      </c>
      <c r="Y23" s="243" t="s">
        <v>18072</v>
      </c>
      <c r="Z23" s="243" t="s">
        <v>18083</v>
      </c>
      <c r="AA23" s="243" t="s">
        <v>3434</v>
      </c>
      <c r="AB23" s="243" t="s">
        <v>3898</v>
      </c>
      <c r="AC23" s="243" t="s">
        <v>2849</v>
      </c>
    </row>
    <row r="24" spans="1:29">
      <c r="A24" s="238">
        <v>13</v>
      </c>
      <c r="B24" s="239" t="s">
        <v>14402</v>
      </c>
      <c r="C24" s="243" t="s">
        <v>16263</v>
      </c>
      <c r="D24" s="243" t="s">
        <v>3212</v>
      </c>
      <c r="E24" s="239" t="s">
        <v>2108</v>
      </c>
      <c r="F24" s="239"/>
      <c r="G24" s="2009"/>
      <c r="H24" s="447" t="s">
        <v>2702</v>
      </c>
      <c r="I24" s="239"/>
      <c r="J24" s="239"/>
      <c r="K24" s="406" t="s">
        <v>2308</v>
      </c>
      <c r="L24" s="239"/>
      <c r="M24" s="239"/>
      <c r="N24" s="239"/>
      <c r="O24" s="239"/>
      <c r="P24" s="239"/>
      <c r="Q24" s="239"/>
      <c r="R24" s="239"/>
      <c r="S24" s="239"/>
      <c r="T24" s="243" t="s">
        <v>18074</v>
      </c>
      <c r="U24" s="239" t="s">
        <v>16845</v>
      </c>
      <c r="V24" s="243" t="s">
        <v>16263</v>
      </c>
      <c r="W24" s="243" t="s">
        <v>3898</v>
      </c>
      <c r="X24" s="243" t="s">
        <v>2849</v>
      </c>
      <c r="Y24" s="243" t="s">
        <v>18072</v>
      </c>
      <c r="Z24" s="243" t="s">
        <v>14402</v>
      </c>
      <c r="AA24" s="243" t="s">
        <v>16263</v>
      </c>
      <c r="AB24" s="243" t="s">
        <v>3898</v>
      </c>
      <c r="AC24" s="243" t="s">
        <v>2849</v>
      </c>
    </row>
    <row r="25" spans="1:29">
      <c r="A25" s="238">
        <v>14</v>
      </c>
      <c r="B25" s="239" t="s">
        <v>16277</v>
      </c>
      <c r="C25" s="239" t="s">
        <v>15483</v>
      </c>
      <c r="D25" s="243" t="s">
        <v>2278</v>
      </c>
      <c r="E25" s="239" t="s">
        <v>2827</v>
      </c>
      <c r="F25" s="239"/>
      <c r="G25" s="2009"/>
      <c r="H25" s="447" t="s">
        <v>2702</v>
      </c>
      <c r="I25" s="239" t="s">
        <v>16278</v>
      </c>
      <c r="J25" s="239"/>
      <c r="K25" s="406" t="s">
        <v>2308</v>
      </c>
      <c r="L25" s="239"/>
      <c r="M25" s="239"/>
      <c r="N25" s="239"/>
      <c r="O25" s="239"/>
      <c r="P25" s="239"/>
      <c r="Q25" s="239"/>
      <c r="R25" s="239"/>
      <c r="S25" s="239"/>
      <c r="T25" s="243" t="s">
        <v>18074</v>
      </c>
      <c r="U25" s="239" t="s">
        <v>16277</v>
      </c>
      <c r="V25" s="239" t="s">
        <v>15483</v>
      </c>
      <c r="W25" s="243" t="s">
        <v>2278</v>
      </c>
      <c r="X25" s="243" t="s">
        <v>2849</v>
      </c>
      <c r="Y25" s="243" t="s">
        <v>18072</v>
      </c>
      <c r="Z25" s="243" t="s">
        <v>4735</v>
      </c>
      <c r="AA25" s="243" t="s">
        <v>4164</v>
      </c>
      <c r="AB25" s="243" t="s">
        <v>2066</v>
      </c>
      <c r="AC25" s="243" t="s">
        <v>2849</v>
      </c>
    </row>
    <row r="26" spans="1:29">
      <c r="A26" s="238">
        <v>15</v>
      </c>
      <c r="B26" s="239" t="s">
        <v>16265</v>
      </c>
      <c r="C26" s="243" t="s">
        <v>16266</v>
      </c>
      <c r="D26" s="243" t="s">
        <v>2096</v>
      </c>
      <c r="E26" s="239" t="s">
        <v>2097</v>
      </c>
      <c r="F26" s="239"/>
      <c r="G26" s="2009"/>
      <c r="H26" s="447" t="s">
        <v>2702</v>
      </c>
      <c r="I26" s="239" t="s">
        <v>16365</v>
      </c>
      <c r="J26" s="239"/>
      <c r="K26" s="406" t="s">
        <v>2308</v>
      </c>
      <c r="L26" s="239"/>
      <c r="M26" s="239"/>
      <c r="N26" s="239"/>
      <c r="O26" s="239"/>
      <c r="P26" s="239"/>
      <c r="Q26" s="239"/>
      <c r="R26" s="239"/>
      <c r="S26" s="239"/>
      <c r="T26" s="243" t="s">
        <v>18074</v>
      </c>
      <c r="U26" s="239" t="s">
        <v>3620</v>
      </c>
      <c r="V26" s="243" t="s">
        <v>16264</v>
      </c>
      <c r="W26" s="243" t="s">
        <v>2096</v>
      </c>
      <c r="X26" s="243" t="s">
        <v>2849</v>
      </c>
      <c r="Y26" s="591"/>
      <c r="Z26" s="591"/>
      <c r="AA26" s="591"/>
      <c r="AB26" s="591"/>
      <c r="AC26" s="591"/>
    </row>
    <row r="27" spans="1:29">
      <c r="A27" s="238">
        <v>16</v>
      </c>
      <c r="B27" s="239" t="s">
        <v>1993</v>
      </c>
      <c r="C27" s="239" t="s">
        <v>16264</v>
      </c>
      <c r="D27" s="243" t="s">
        <v>4757</v>
      </c>
      <c r="E27" s="239" t="s">
        <v>4758</v>
      </c>
      <c r="F27" s="239"/>
      <c r="G27" s="2010"/>
      <c r="H27" s="447" t="s">
        <v>2702</v>
      </c>
      <c r="I27" s="239" t="s">
        <v>2755</v>
      </c>
      <c r="J27" s="239"/>
      <c r="K27" s="406" t="s">
        <v>2308</v>
      </c>
      <c r="L27" s="239"/>
      <c r="M27" s="239"/>
      <c r="N27" s="239"/>
      <c r="O27" s="239"/>
      <c r="P27" s="239"/>
      <c r="Q27" s="239"/>
      <c r="R27" s="239"/>
      <c r="S27" s="239"/>
      <c r="T27" s="243" t="s">
        <v>18074</v>
      </c>
      <c r="U27" s="239" t="s">
        <v>16932</v>
      </c>
      <c r="V27" s="239" t="s">
        <v>4164</v>
      </c>
      <c r="W27" s="243" t="s">
        <v>2066</v>
      </c>
      <c r="X27" s="243" t="s">
        <v>2849</v>
      </c>
      <c r="Y27" s="591"/>
      <c r="Z27" s="591"/>
      <c r="AA27" s="591"/>
      <c r="AB27" s="591"/>
      <c r="AC27" s="591"/>
    </row>
    <row r="28" spans="1:29">
      <c r="A28" s="238">
        <v>17</v>
      </c>
      <c r="B28" s="239" t="s">
        <v>5153</v>
      </c>
      <c r="C28" s="239" t="s">
        <v>5154</v>
      </c>
      <c r="D28" s="239" t="s">
        <v>3212</v>
      </c>
      <c r="E28" s="239" t="s">
        <v>2108</v>
      </c>
      <c r="F28" s="239"/>
      <c r="G28" s="239"/>
      <c r="H28" s="447" t="s">
        <v>4810</v>
      </c>
      <c r="I28" s="591"/>
      <c r="J28" s="239"/>
      <c r="K28" s="406" t="s">
        <v>2308</v>
      </c>
      <c r="L28" s="239"/>
      <c r="M28" s="239"/>
      <c r="N28" s="239"/>
      <c r="O28" s="239"/>
      <c r="P28" s="239"/>
      <c r="Q28" s="239"/>
      <c r="R28" s="239"/>
      <c r="S28" s="239"/>
      <c r="T28" s="243" t="s">
        <v>18074</v>
      </c>
      <c r="U28" s="239" t="s">
        <v>2541</v>
      </c>
      <c r="V28" s="239" t="s">
        <v>4856</v>
      </c>
      <c r="W28" s="239" t="s">
        <v>2085</v>
      </c>
      <c r="X28" s="243" t="s">
        <v>2849</v>
      </c>
      <c r="Y28" s="591"/>
      <c r="Z28" s="591"/>
      <c r="AA28" s="591"/>
      <c r="AB28" s="591"/>
      <c r="AC28" s="591"/>
    </row>
    <row r="29" spans="1:29">
      <c r="A29" s="238">
        <v>18</v>
      </c>
      <c r="B29" s="239" t="s">
        <v>10672</v>
      </c>
      <c r="C29" s="239" t="s">
        <v>10673</v>
      </c>
      <c r="D29" s="239" t="s">
        <v>3513</v>
      </c>
      <c r="E29" s="239" t="s">
        <v>2108</v>
      </c>
      <c r="F29" s="239"/>
      <c r="G29" s="239"/>
      <c r="H29" s="447" t="s">
        <v>4732</v>
      </c>
      <c r="I29" s="239"/>
      <c r="J29" s="239"/>
      <c r="K29" s="406" t="s">
        <v>2308</v>
      </c>
      <c r="L29" s="239"/>
      <c r="M29" s="239"/>
      <c r="N29" s="239"/>
      <c r="O29" s="239"/>
      <c r="P29" s="239"/>
      <c r="Q29" s="239"/>
      <c r="R29" s="239"/>
      <c r="S29" s="239"/>
      <c r="T29" s="243" t="s">
        <v>18074</v>
      </c>
      <c r="U29" s="239" t="s">
        <v>14037</v>
      </c>
      <c r="V29" s="239" t="s">
        <v>8890</v>
      </c>
      <c r="W29" s="239" t="s">
        <v>2084</v>
      </c>
      <c r="X29" s="243" t="s">
        <v>2849</v>
      </c>
      <c r="Y29" s="591"/>
      <c r="Z29" s="591"/>
      <c r="AA29" s="591"/>
      <c r="AB29" s="591"/>
      <c r="AC29" s="591"/>
    </row>
    <row r="30" spans="1:29">
      <c r="A30" s="238">
        <v>19</v>
      </c>
      <c r="B30" s="239" t="s">
        <v>18059</v>
      </c>
      <c r="C30" s="239" t="s">
        <v>18060</v>
      </c>
      <c r="D30" s="239" t="s">
        <v>3212</v>
      </c>
      <c r="E30" s="239" t="s">
        <v>2108</v>
      </c>
      <c r="F30" s="239"/>
      <c r="G30" s="239"/>
      <c r="H30" s="447" t="s">
        <v>4098</v>
      </c>
      <c r="I30" s="239"/>
      <c r="J30" s="239"/>
      <c r="K30" s="406" t="s">
        <v>2308</v>
      </c>
      <c r="L30" s="239"/>
      <c r="M30" s="239"/>
      <c r="N30" s="239"/>
      <c r="O30" s="239"/>
      <c r="P30" s="239"/>
      <c r="Q30" s="239"/>
      <c r="R30" s="239"/>
      <c r="S30" s="239"/>
      <c r="T30" s="243" t="s">
        <v>18074</v>
      </c>
      <c r="U30" s="239" t="s">
        <v>18059</v>
      </c>
      <c r="V30" s="239" t="s">
        <v>18060</v>
      </c>
      <c r="W30" s="239" t="s">
        <v>2084</v>
      </c>
      <c r="X30" s="243" t="s">
        <v>2849</v>
      </c>
      <c r="Y30" s="591"/>
      <c r="Z30" s="591"/>
      <c r="AA30" s="591"/>
      <c r="AB30" s="591"/>
      <c r="AC30" s="591"/>
    </row>
    <row r="31" spans="1:29">
      <c r="A31" s="238">
        <v>20</v>
      </c>
      <c r="B31" s="239" t="s">
        <v>18061</v>
      </c>
      <c r="C31" s="239" t="s">
        <v>18062</v>
      </c>
      <c r="D31" s="239" t="s">
        <v>3212</v>
      </c>
      <c r="E31" s="239" t="s">
        <v>2108</v>
      </c>
      <c r="F31" s="239"/>
      <c r="G31" s="239"/>
      <c r="H31" s="447" t="s">
        <v>4098</v>
      </c>
      <c r="I31" s="239"/>
      <c r="J31" s="239"/>
      <c r="K31" s="406" t="s">
        <v>2308</v>
      </c>
      <c r="L31" s="239"/>
      <c r="M31" s="239"/>
      <c r="N31" s="239"/>
      <c r="O31" s="239"/>
      <c r="P31" s="239"/>
      <c r="Q31" s="239"/>
      <c r="R31" s="239"/>
      <c r="S31" s="239"/>
      <c r="T31" s="243" t="s">
        <v>18074</v>
      </c>
      <c r="U31" s="239" t="s">
        <v>18061</v>
      </c>
      <c r="V31" s="239" t="s">
        <v>18062</v>
      </c>
      <c r="W31" s="239" t="s">
        <v>2084</v>
      </c>
      <c r="X31" s="243" t="s">
        <v>2849</v>
      </c>
      <c r="Y31" s="591"/>
      <c r="Z31" s="591"/>
      <c r="AA31" s="591"/>
      <c r="AB31" s="591"/>
      <c r="AC31" s="591"/>
    </row>
    <row r="32" spans="1:29">
      <c r="A32" s="238">
        <v>21</v>
      </c>
      <c r="B32" s="239" t="s">
        <v>18063</v>
      </c>
      <c r="C32" s="239" t="s">
        <v>18064</v>
      </c>
      <c r="D32" s="239" t="s">
        <v>3215</v>
      </c>
      <c r="E32" s="261" t="s">
        <v>2111</v>
      </c>
      <c r="F32" s="239"/>
      <c r="G32" s="239"/>
      <c r="H32" s="447" t="s">
        <v>2622</v>
      </c>
      <c r="I32" s="239"/>
      <c r="J32" s="239" t="s">
        <v>18066</v>
      </c>
      <c r="K32" s="406" t="s">
        <v>2308</v>
      </c>
      <c r="L32" s="239"/>
      <c r="M32" s="239"/>
      <c r="N32" s="239"/>
      <c r="O32" s="239"/>
      <c r="P32" s="239"/>
      <c r="Q32" s="239"/>
      <c r="R32" s="239"/>
      <c r="S32" s="239"/>
      <c r="T32" s="243" t="s">
        <v>18074</v>
      </c>
      <c r="U32" s="239" t="s">
        <v>18063</v>
      </c>
      <c r="V32" s="239" t="s">
        <v>3770</v>
      </c>
      <c r="W32" s="239" t="s">
        <v>2084</v>
      </c>
      <c r="X32" s="243" t="s">
        <v>17574</v>
      </c>
      <c r="Y32" s="243" t="s">
        <v>18072</v>
      </c>
      <c r="Z32" s="243" t="s">
        <v>17751</v>
      </c>
      <c r="AA32" s="243" t="s">
        <v>3770</v>
      </c>
      <c r="AB32" s="243" t="s">
        <v>2084</v>
      </c>
      <c r="AC32" s="243" t="s">
        <v>2849</v>
      </c>
    </row>
    <row r="33" spans="1:29">
      <c r="A33" s="238">
        <v>22</v>
      </c>
      <c r="B33" s="239" t="s">
        <v>18070</v>
      </c>
      <c r="C33" s="239" t="s">
        <v>17236</v>
      </c>
      <c r="D33" s="239" t="s">
        <v>3215</v>
      </c>
      <c r="E33" s="261" t="s">
        <v>2111</v>
      </c>
      <c r="F33" s="239"/>
      <c r="G33" s="239"/>
      <c r="H33" s="447"/>
      <c r="I33" s="239"/>
      <c r="J33" s="239"/>
      <c r="K33" s="406" t="s">
        <v>2308</v>
      </c>
      <c r="L33" s="239"/>
      <c r="M33" s="239"/>
      <c r="N33" s="239"/>
      <c r="O33" s="239"/>
      <c r="P33" s="239"/>
      <c r="Q33" s="239"/>
      <c r="R33" s="239"/>
      <c r="S33" s="239"/>
      <c r="T33" s="243"/>
      <c r="U33" s="239"/>
      <c r="V33" s="239"/>
      <c r="W33" s="239"/>
      <c r="X33" s="243"/>
      <c r="Y33" s="243" t="s">
        <v>18072</v>
      </c>
      <c r="Z33" s="243" t="s">
        <v>17757</v>
      </c>
      <c r="AA33" s="243" t="s">
        <v>17236</v>
      </c>
      <c r="AB33" s="243" t="s">
        <v>2084</v>
      </c>
      <c r="AC33" s="243" t="s">
        <v>2849</v>
      </c>
    </row>
    <row r="34" spans="1:29">
      <c r="A34" s="238">
        <v>23</v>
      </c>
      <c r="B34" s="239" t="s">
        <v>17794</v>
      </c>
      <c r="C34" s="243" t="s">
        <v>18071</v>
      </c>
      <c r="D34" s="239" t="s">
        <v>3215</v>
      </c>
      <c r="E34" s="261" t="s">
        <v>2111</v>
      </c>
      <c r="F34" s="239"/>
      <c r="G34" s="239"/>
      <c r="H34" s="447"/>
      <c r="I34" s="239"/>
      <c r="J34" s="239"/>
      <c r="K34" s="406" t="s">
        <v>2308</v>
      </c>
      <c r="L34" s="239"/>
      <c r="M34" s="239"/>
      <c r="N34" s="239"/>
      <c r="O34" s="239"/>
      <c r="P34" s="239"/>
      <c r="Q34" s="239"/>
      <c r="R34" s="239"/>
      <c r="S34" s="239"/>
      <c r="T34" s="243" t="s">
        <v>18084</v>
      </c>
      <c r="U34" s="239"/>
      <c r="V34" s="239"/>
      <c r="W34" s="239"/>
      <c r="X34" s="243"/>
      <c r="Y34" s="243" t="s">
        <v>18072</v>
      </c>
      <c r="Z34" s="243" t="s">
        <v>14779</v>
      </c>
      <c r="AA34" s="243" t="s">
        <v>14780</v>
      </c>
      <c r="AB34" s="243" t="s">
        <v>2084</v>
      </c>
      <c r="AC34" s="243" t="s">
        <v>2849</v>
      </c>
    </row>
    <row r="35" spans="1:29">
      <c r="A35" s="238">
        <v>24</v>
      </c>
      <c r="B35" s="239" t="s">
        <v>18073</v>
      </c>
      <c r="C35" s="243" t="s">
        <v>17761</v>
      </c>
      <c r="D35" s="239" t="s">
        <v>3215</v>
      </c>
      <c r="E35" s="261" t="s">
        <v>2111</v>
      </c>
      <c r="F35" s="239"/>
      <c r="G35" s="239"/>
      <c r="H35" s="447"/>
      <c r="I35" s="239"/>
      <c r="J35" s="239"/>
      <c r="K35" s="406" t="s">
        <v>2308</v>
      </c>
      <c r="L35" s="239"/>
      <c r="M35" s="239"/>
      <c r="N35" s="239"/>
      <c r="O35" s="239"/>
      <c r="P35" s="239"/>
      <c r="Q35" s="239"/>
      <c r="R35" s="239"/>
      <c r="S35" s="239"/>
      <c r="T35" s="243" t="s">
        <v>18084</v>
      </c>
      <c r="U35" s="239"/>
      <c r="V35" s="239"/>
      <c r="W35" s="239"/>
      <c r="X35" s="243"/>
      <c r="Y35" s="243" t="s">
        <v>18072</v>
      </c>
      <c r="Z35" s="243" t="s">
        <v>17762</v>
      </c>
      <c r="AA35" s="243" t="s">
        <v>17763</v>
      </c>
      <c r="AB35" s="243" t="s">
        <v>2084</v>
      </c>
      <c r="AC35" s="243" t="s">
        <v>2849</v>
      </c>
    </row>
    <row r="36" spans="1:29">
      <c r="A36" s="238">
        <v>25</v>
      </c>
      <c r="B36" s="239" t="s">
        <v>17571</v>
      </c>
      <c r="C36" s="239" t="s">
        <v>17572</v>
      </c>
      <c r="D36" s="239" t="s">
        <v>3215</v>
      </c>
      <c r="E36" s="261" t="s">
        <v>2111</v>
      </c>
      <c r="F36" s="239"/>
      <c r="G36" s="239"/>
      <c r="H36" s="447" t="s">
        <v>2622</v>
      </c>
      <c r="I36" s="239"/>
      <c r="J36" s="239"/>
      <c r="K36" s="406" t="s">
        <v>2308</v>
      </c>
      <c r="L36" s="239"/>
      <c r="M36" s="239"/>
      <c r="N36" s="239"/>
      <c r="O36" s="239"/>
      <c r="P36" s="239"/>
      <c r="Q36" s="239"/>
      <c r="R36" s="239"/>
      <c r="S36" s="239"/>
      <c r="T36" s="243" t="s">
        <v>18074</v>
      </c>
      <c r="U36" s="239" t="s">
        <v>17571</v>
      </c>
      <c r="V36" s="239" t="s">
        <v>17572</v>
      </c>
      <c r="W36" s="239" t="s">
        <v>2084</v>
      </c>
      <c r="X36" s="243" t="s">
        <v>17574</v>
      </c>
      <c r="Y36" s="591"/>
      <c r="Z36" s="591"/>
      <c r="AA36" s="591"/>
      <c r="AB36" s="591"/>
      <c r="AC36" s="591"/>
    </row>
    <row r="37" spans="1:29">
      <c r="A37" s="238">
        <v>26</v>
      </c>
      <c r="B37" s="239" t="s">
        <v>17575</v>
      </c>
      <c r="C37" s="239" t="s">
        <v>17576</v>
      </c>
      <c r="D37" s="239" t="s">
        <v>3215</v>
      </c>
      <c r="E37" s="261" t="s">
        <v>2111</v>
      </c>
      <c r="F37" s="239"/>
      <c r="G37" s="239"/>
      <c r="H37" s="447" t="s">
        <v>2622</v>
      </c>
      <c r="I37" s="239"/>
      <c r="J37" s="239"/>
      <c r="K37" s="406" t="s">
        <v>2308</v>
      </c>
      <c r="L37" s="239"/>
      <c r="M37" s="239"/>
      <c r="N37" s="239"/>
      <c r="O37" s="239"/>
      <c r="P37" s="239"/>
      <c r="Q37" s="239"/>
      <c r="R37" s="239"/>
      <c r="S37" s="239"/>
      <c r="T37" s="243" t="s">
        <v>18074</v>
      </c>
      <c r="U37" s="239" t="s">
        <v>17575</v>
      </c>
      <c r="V37" s="239" t="s">
        <v>17576</v>
      </c>
      <c r="W37" s="239" t="s">
        <v>2084</v>
      </c>
      <c r="X37" s="243" t="s">
        <v>17574</v>
      </c>
      <c r="Y37" s="591"/>
      <c r="Z37" s="591"/>
      <c r="AA37" s="591"/>
      <c r="AB37" s="591"/>
      <c r="AC37" s="591"/>
    </row>
    <row r="38" spans="1:29">
      <c r="A38" s="620">
        <v>27</v>
      </c>
      <c r="B38" s="621" t="s">
        <v>2345</v>
      </c>
      <c r="C38" s="621" t="s">
        <v>18085</v>
      </c>
      <c r="D38" s="621" t="s">
        <v>4757</v>
      </c>
      <c r="E38" s="621" t="s">
        <v>2071</v>
      </c>
      <c r="F38" s="621"/>
      <c r="G38" s="621"/>
      <c r="H38" s="621"/>
      <c r="I38" s="621"/>
      <c r="J38" s="621"/>
      <c r="K38" s="615" t="s">
        <v>2308</v>
      </c>
      <c r="L38" s="602"/>
      <c r="M38" s="602"/>
      <c r="N38" s="602"/>
      <c r="O38" s="602"/>
      <c r="P38" s="602"/>
      <c r="Q38" s="602"/>
      <c r="R38" s="602"/>
      <c r="S38" s="602"/>
      <c r="T38" s="601" t="s">
        <v>18074</v>
      </c>
      <c r="U38" s="621" t="s">
        <v>2345</v>
      </c>
      <c r="V38" s="621" t="s">
        <v>8148</v>
      </c>
      <c r="W38" s="621" t="s">
        <v>2066</v>
      </c>
      <c r="X38" s="621"/>
    </row>
    <row r="39" spans="1:29">
      <c r="Y39" s="243" t="s">
        <v>18072</v>
      </c>
      <c r="Z39" s="243" t="s">
        <v>5587</v>
      </c>
      <c r="AA39" s="243" t="s">
        <v>5588</v>
      </c>
      <c r="AB39" s="243" t="s">
        <v>2084</v>
      </c>
      <c r="AC39" s="243" t="s">
        <v>17766</v>
      </c>
    </row>
  </sheetData>
  <mergeCells count="2">
    <mergeCell ref="G16:G18"/>
    <mergeCell ref="G23:G27"/>
  </mergeCells>
  <phoneticPr fontId="5" type="noConversion"/>
  <dataValidations count="4">
    <dataValidation type="list" allowBlank="1" showInputMessage="1" showErrorMessage="1" sqref="B6" xr:uid="{00000000-0002-0000-1301-000000000000}">
      <formula1>"Mi: Minute,H: Hour,D: Daily,W: Weekly,M: Monthly,Y: Yearly"</formula1>
    </dataValidation>
    <dataValidation type="list" allowBlank="1" showInputMessage="1" showErrorMessage="1" sqref="B7 B9 L7:L9" xr:uid="{00000000-0002-0000-1301-000001000000}">
      <formula1>"替换,追加"</formula1>
    </dataValidation>
    <dataValidation type="list" allowBlank="1" showInputMessage="1" showErrorMessage="1" sqref="K38 K12:K37" xr:uid="{00000000-0002-0000-1301-000002000000}">
      <formula1>"匹配,基线特有,本地扩充,废弃"</formula1>
    </dataValidation>
    <dataValidation type="list" allowBlank="1" showInputMessage="1" showErrorMessage="1" sqref="O4:O6" xr:uid="{00000000-0002-0000-1301-000003000000}">
      <formula1>"left join,inner join,union,union all"</formula1>
    </dataValidation>
  </dataValidations>
  <hyperlinks>
    <hyperlink ref="A1" location="目录!A1" display="返回" xr:uid="{00000000-0004-0000-1301-000000000000}"/>
  </hyperlinks>
  <pageMargins left="0.75" right="0.75" top="1" bottom="1" header="0.51180555555555596" footer="0.51180555555555596"/>
  <pageSetup paperSize="9" orientation="portrait"/>
  <legacyDrawing r:id="rId1"/>
</worksheet>
</file>

<file path=xl/worksheets/sheet2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W29"/>
  <sheetViews>
    <sheetView workbookViewId="0">
      <selection activeCell="B4" sqref="B4"/>
    </sheetView>
  </sheetViews>
  <sheetFormatPr defaultColWidth="9" defaultRowHeight="13.8"/>
  <cols>
    <col min="1" max="1" width="9" style="215"/>
    <col min="2" max="2" width="12.33203125" style="215" customWidth="1"/>
    <col min="3" max="3" width="14.109375" style="215" customWidth="1"/>
    <col min="4" max="4" width="15.21875" style="215" customWidth="1"/>
    <col min="5" max="5" width="12.109375" style="215" customWidth="1"/>
    <col min="6" max="9" width="9" style="215"/>
    <col min="10" max="10" width="11.33203125" style="215" customWidth="1"/>
    <col min="11" max="18" width="9" style="215" hidden="1" customWidth="1"/>
    <col min="19" max="19" width="23.109375" style="215" customWidth="1"/>
    <col min="20" max="20" width="13" style="215" customWidth="1"/>
    <col min="21" max="21" width="12.6640625" style="215" customWidth="1"/>
    <col min="22" max="22" width="13.109375" style="215" customWidth="1"/>
    <col min="23" max="23" width="11.33203125" style="215" customWidth="1"/>
    <col min="24" max="16384" width="9" style="215"/>
  </cols>
  <sheetData>
    <row r="1" spans="1:23" s="64" customFormat="1" ht="15.6">
      <c r="A1" s="2" t="s">
        <v>2037</v>
      </c>
      <c r="B1" s="3"/>
      <c r="C1" s="3"/>
      <c r="D1" s="3"/>
      <c r="E1" s="3"/>
      <c r="F1" s="3"/>
      <c r="G1" s="3"/>
      <c r="H1" s="3"/>
      <c r="I1" s="3"/>
      <c r="J1" s="3"/>
      <c r="K1" s="3"/>
      <c r="L1" s="3"/>
      <c r="M1" s="3"/>
      <c r="N1" s="3"/>
      <c r="O1" s="3"/>
      <c r="P1" s="3"/>
      <c r="Q1" s="3"/>
      <c r="R1" s="3"/>
      <c r="S1" s="52"/>
      <c r="T1" s="52"/>
      <c r="U1" s="52"/>
      <c r="V1" s="52"/>
      <c r="W1" s="52"/>
    </row>
    <row r="2" spans="1:23" s="64" customFormat="1"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3" s="64" customFormat="1" ht="15.6">
      <c r="A3" s="6" t="s">
        <v>2040</v>
      </c>
      <c r="B3" s="124" t="s">
        <v>1759</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3" s="64" customFormat="1" ht="15.6">
      <c r="A4" s="9" t="s">
        <v>2042</v>
      </c>
      <c r="B4" s="10" t="s">
        <v>1760</v>
      </c>
      <c r="C4" s="8"/>
      <c r="D4" s="8"/>
      <c r="E4" s="8"/>
      <c r="F4" s="8"/>
      <c r="G4" s="8"/>
      <c r="H4" s="8"/>
      <c r="I4" s="8"/>
      <c r="J4" s="8"/>
      <c r="K4" s="38" t="s">
        <v>4149</v>
      </c>
      <c r="L4" s="39" t="e">
        <f>VLOOKUP(B3,[2]目录!#REF!,4,0)</f>
        <v>#REF!</v>
      </c>
      <c r="M4" s="40"/>
      <c r="N4" s="41"/>
      <c r="O4" s="42"/>
      <c r="P4" s="42"/>
      <c r="Q4" s="42"/>
      <c r="R4" s="61"/>
      <c r="S4" s="62" t="s">
        <v>2301</v>
      </c>
      <c r="T4" s="124" t="s">
        <v>1761</v>
      </c>
      <c r="U4" s="63"/>
      <c r="V4" s="11"/>
      <c r="W4" s="63"/>
    </row>
    <row r="5" spans="1:23" s="64" customFormat="1" ht="15.6">
      <c r="A5" s="9" t="s">
        <v>2041</v>
      </c>
      <c r="B5" s="11" t="s">
        <v>2043</v>
      </c>
      <c r="C5" s="8"/>
      <c r="D5" s="8"/>
      <c r="E5" s="8"/>
      <c r="F5" s="8"/>
      <c r="G5" s="8"/>
      <c r="H5" s="8"/>
      <c r="I5" s="8"/>
      <c r="J5" s="8"/>
      <c r="K5" s="43"/>
      <c r="L5" s="42"/>
      <c r="M5" s="42"/>
      <c r="N5" s="41"/>
      <c r="O5" s="42"/>
      <c r="P5" s="42"/>
      <c r="Q5" s="42"/>
      <c r="R5" s="61"/>
      <c r="S5" s="62"/>
      <c r="T5" s="243"/>
      <c r="U5" s="63"/>
      <c r="V5" s="11"/>
      <c r="W5" s="63"/>
    </row>
    <row r="6" spans="1:23" s="64" customFormat="1" ht="15.6">
      <c r="A6" s="9" t="s">
        <v>2044</v>
      </c>
      <c r="B6" s="12" t="s">
        <v>10776</v>
      </c>
      <c r="C6" s="8"/>
      <c r="D6" s="8"/>
      <c r="E6" s="8"/>
      <c r="F6" s="8"/>
      <c r="G6" s="8"/>
      <c r="H6" s="8"/>
      <c r="I6" s="8"/>
      <c r="J6" s="8"/>
      <c r="K6" s="43"/>
      <c r="L6" s="42"/>
      <c r="M6" s="42"/>
      <c r="N6" s="41"/>
      <c r="O6" s="42"/>
      <c r="P6" s="42"/>
      <c r="Q6" s="42"/>
      <c r="R6" s="61"/>
      <c r="S6" s="62"/>
      <c r="U6" s="63"/>
      <c r="V6" s="11"/>
      <c r="W6" s="63"/>
    </row>
    <row r="7" spans="1:23" s="64" customFormat="1" ht="15.6">
      <c r="A7" s="9" t="s">
        <v>2046</v>
      </c>
      <c r="B7" s="13" t="s">
        <v>2047</v>
      </c>
      <c r="C7" s="8"/>
      <c r="D7" s="8"/>
      <c r="E7" s="8"/>
      <c r="F7" s="8"/>
      <c r="G7" s="8"/>
      <c r="H7" s="8"/>
      <c r="I7" s="8"/>
      <c r="J7" s="8"/>
      <c r="K7" s="43"/>
      <c r="L7" s="42"/>
      <c r="M7" s="42"/>
      <c r="N7" s="42"/>
      <c r="O7" s="42"/>
      <c r="P7" s="42"/>
      <c r="Q7" s="42"/>
      <c r="R7" s="61"/>
      <c r="S7" s="62"/>
      <c r="T7" s="65"/>
      <c r="U7" s="63"/>
      <c r="V7" s="11"/>
      <c r="W7" s="63"/>
    </row>
    <row r="8" spans="1:23" s="64" customFormat="1" ht="15.6">
      <c r="A8" s="9" t="s">
        <v>2048</v>
      </c>
      <c r="B8" s="11" t="s">
        <v>18086</v>
      </c>
      <c r="C8" s="609"/>
      <c r="D8" s="8"/>
      <c r="E8" s="8"/>
      <c r="F8" s="8"/>
      <c r="G8" s="8"/>
      <c r="H8" s="8"/>
      <c r="I8" s="8"/>
      <c r="J8" s="8"/>
      <c r="K8" s="43"/>
      <c r="L8" s="42"/>
      <c r="M8" s="42"/>
      <c r="N8" s="42"/>
      <c r="O8" s="42"/>
      <c r="P8" s="42"/>
      <c r="Q8" s="42"/>
      <c r="R8" s="61"/>
      <c r="S8" s="62"/>
      <c r="T8" s="65"/>
      <c r="U8" s="63"/>
      <c r="V8" s="11"/>
      <c r="W8" s="63"/>
    </row>
    <row r="9" spans="1:23" s="64" customFormat="1" ht="15.6">
      <c r="A9" s="9"/>
      <c r="B9" s="13"/>
      <c r="C9" s="8"/>
      <c r="D9" s="8"/>
      <c r="E9" s="8"/>
      <c r="F9" s="8"/>
      <c r="G9" s="8"/>
      <c r="H9" s="8"/>
      <c r="I9" s="8"/>
      <c r="J9" s="8"/>
      <c r="K9" s="44"/>
      <c r="L9" s="45"/>
      <c r="M9" s="45"/>
      <c r="N9" s="45"/>
      <c r="O9" s="45"/>
      <c r="P9" s="45"/>
      <c r="Q9" s="45"/>
      <c r="R9" s="66"/>
      <c r="S9" s="43"/>
      <c r="T9" s="42"/>
      <c r="U9" s="42"/>
      <c r="V9" s="61"/>
      <c r="W9" s="67"/>
    </row>
    <row r="10" spans="1:23" s="64" customFormat="1"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3" s="64" customFormat="1"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3">
      <c r="A12" s="238">
        <v>1</v>
      </c>
      <c r="B12" s="239" t="s">
        <v>2064</v>
      </c>
      <c r="C12" s="243" t="s">
        <v>2065</v>
      </c>
      <c r="D12" s="243" t="s">
        <v>2066</v>
      </c>
      <c r="E12" s="239" t="s">
        <v>2067</v>
      </c>
      <c r="F12" s="239" t="s">
        <v>79</v>
      </c>
      <c r="G12" s="447" t="s">
        <v>2702</v>
      </c>
      <c r="H12" s="239"/>
      <c r="I12" s="239"/>
      <c r="J12" s="406" t="s">
        <v>2308</v>
      </c>
      <c r="K12" s="239"/>
      <c r="L12" s="239"/>
      <c r="M12" s="239"/>
      <c r="N12" s="239"/>
      <c r="O12" s="239"/>
      <c r="P12" s="239"/>
      <c r="Q12" s="239"/>
      <c r="R12" s="239"/>
      <c r="S12" s="124" t="s">
        <v>1761</v>
      </c>
      <c r="T12" s="239" t="s">
        <v>2064</v>
      </c>
      <c r="U12" s="243" t="s">
        <v>2753</v>
      </c>
      <c r="V12" s="243" t="s">
        <v>2084</v>
      </c>
      <c r="W12" s="243" t="s">
        <v>2849</v>
      </c>
    </row>
    <row r="13" spans="1:23">
      <c r="A13" s="238">
        <v>2</v>
      </c>
      <c r="B13" s="239" t="s">
        <v>222</v>
      </c>
      <c r="C13" s="239" t="s">
        <v>2234</v>
      </c>
      <c r="D13" s="239" t="s">
        <v>3991</v>
      </c>
      <c r="E13" s="239" t="s">
        <v>2108</v>
      </c>
      <c r="F13" s="239" t="s">
        <v>79</v>
      </c>
      <c r="G13" s="447" t="s">
        <v>2702</v>
      </c>
      <c r="H13" s="239"/>
      <c r="I13" s="239"/>
      <c r="J13" s="406" t="s">
        <v>2308</v>
      </c>
      <c r="K13" s="239"/>
      <c r="L13" s="239"/>
      <c r="M13" s="239"/>
      <c r="N13" s="239"/>
      <c r="O13" s="239"/>
      <c r="P13" s="239"/>
      <c r="Q13" s="239"/>
      <c r="R13" s="239"/>
      <c r="S13" s="124" t="s">
        <v>1761</v>
      </c>
      <c r="T13" s="239" t="s">
        <v>7356</v>
      </c>
      <c r="U13" s="239" t="s">
        <v>2234</v>
      </c>
      <c r="V13" s="239" t="s">
        <v>2729</v>
      </c>
      <c r="W13" s="243" t="s">
        <v>2849</v>
      </c>
    </row>
    <row r="14" spans="1:23">
      <c r="A14" s="238">
        <v>3</v>
      </c>
      <c r="B14" s="239" t="s">
        <v>17702</v>
      </c>
      <c r="C14" s="239" t="s">
        <v>17446</v>
      </c>
      <c r="D14" s="239" t="s">
        <v>3062</v>
      </c>
      <c r="E14" s="239" t="s">
        <v>3063</v>
      </c>
      <c r="F14" s="239"/>
      <c r="G14" s="447" t="s">
        <v>2702</v>
      </c>
      <c r="H14" s="239"/>
      <c r="I14" s="239"/>
      <c r="J14" s="406" t="s">
        <v>2308</v>
      </c>
      <c r="K14" s="239"/>
      <c r="L14" s="239"/>
      <c r="M14" s="239"/>
      <c r="N14" s="239"/>
      <c r="O14" s="239"/>
      <c r="P14" s="239"/>
      <c r="Q14" s="239"/>
      <c r="R14" s="239"/>
      <c r="S14" s="124" t="s">
        <v>1761</v>
      </c>
      <c r="T14" s="239" t="s">
        <v>17702</v>
      </c>
      <c r="U14" s="239" t="s">
        <v>2675</v>
      </c>
      <c r="V14" s="239" t="s">
        <v>2811</v>
      </c>
      <c r="W14" s="243" t="s">
        <v>2849</v>
      </c>
    </row>
    <row r="15" spans="1:23">
      <c r="A15" s="238">
        <v>4</v>
      </c>
      <c r="B15" s="239" t="s">
        <v>18037</v>
      </c>
      <c r="C15" s="239" t="s">
        <v>18038</v>
      </c>
      <c r="D15" s="239" t="s">
        <v>2088</v>
      </c>
      <c r="E15" s="239" t="s">
        <v>2089</v>
      </c>
      <c r="F15" s="239"/>
      <c r="G15" s="447" t="s">
        <v>2702</v>
      </c>
      <c r="H15" s="610"/>
      <c r="I15" s="239" t="s">
        <v>2859</v>
      </c>
      <c r="J15" s="406" t="s">
        <v>2308</v>
      </c>
      <c r="K15" s="239"/>
      <c r="L15" s="239"/>
      <c r="M15" s="239"/>
      <c r="N15" s="239"/>
      <c r="O15" s="239"/>
      <c r="P15" s="239"/>
      <c r="Q15" s="239"/>
      <c r="R15" s="239"/>
      <c r="S15" s="124" t="s">
        <v>1761</v>
      </c>
      <c r="T15" s="239" t="s">
        <v>4020</v>
      </c>
      <c r="U15" s="239" t="s">
        <v>4021</v>
      </c>
      <c r="V15" s="239" t="s">
        <v>2088</v>
      </c>
      <c r="W15" s="243" t="s">
        <v>2849</v>
      </c>
    </row>
    <row r="16" spans="1:23">
      <c r="A16" s="238">
        <v>5</v>
      </c>
      <c r="B16" s="239" t="s">
        <v>18040</v>
      </c>
      <c r="C16" s="239" t="s">
        <v>18041</v>
      </c>
      <c r="D16" s="239" t="s">
        <v>2088</v>
      </c>
      <c r="E16" s="239" t="s">
        <v>2089</v>
      </c>
      <c r="F16" s="239"/>
      <c r="G16" s="447" t="s">
        <v>2702</v>
      </c>
      <c r="H16" s="610"/>
      <c r="I16" s="239" t="s">
        <v>2859</v>
      </c>
      <c r="J16" s="406" t="s">
        <v>2308</v>
      </c>
      <c r="K16" s="239"/>
      <c r="L16" s="239"/>
      <c r="M16" s="239"/>
      <c r="N16" s="239"/>
      <c r="O16" s="239"/>
      <c r="P16" s="239"/>
      <c r="Q16" s="239"/>
      <c r="R16" s="239"/>
      <c r="S16" s="124" t="s">
        <v>1761</v>
      </c>
      <c r="T16" s="239" t="s">
        <v>4885</v>
      </c>
      <c r="U16" s="239" t="s">
        <v>4826</v>
      </c>
      <c r="V16" s="239" t="s">
        <v>2088</v>
      </c>
      <c r="W16" s="243" t="s">
        <v>2849</v>
      </c>
    </row>
    <row r="17" spans="1:23">
      <c r="A17" s="238">
        <v>6</v>
      </c>
      <c r="B17" s="239" t="s">
        <v>18042</v>
      </c>
      <c r="C17" s="239" t="s">
        <v>18043</v>
      </c>
      <c r="D17" s="239" t="s">
        <v>2088</v>
      </c>
      <c r="E17" s="239" t="s">
        <v>2089</v>
      </c>
      <c r="F17" s="239"/>
      <c r="G17" s="447" t="s">
        <v>2702</v>
      </c>
      <c r="H17" s="610"/>
      <c r="I17" s="239" t="s">
        <v>2859</v>
      </c>
      <c r="J17" s="406" t="s">
        <v>2308</v>
      </c>
      <c r="K17" s="239"/>
      <c r="L17" s="239"/>
      <c r="M17" s="239"/>
      <c r="N17" s="239"/>
      <c r="O17" s="239"/>
      <c r="P17" s="239"/>
      <c r="Q17" s="239"/>
      <c r="R17" s="239"/>
      <c r="S17" s="124" t="s">
        <v>1761</v>
      </c>
      <c r="T17" s="239" t="s">
        <v>4025</v>
      </c>
      <c r="U17" s="239" t="s">
        <v>2862</v>
      </c>
      <c r="V17" s="239" t="s">
        <v>2088</v>
      </c>
      <c r="W17" s="243" t="s">
        <v>2849</v>
      </c>
    </row>
    <row r="18" spans="1:23">
      <c r="A18" s="238">
        <v>7</v>
      </c>
      <c r="B18" s="261" t="s">
        <v>17437</v>
      </c>
      <c r="C18" s="261" t="s">
        <v>17438</v>
      </c>
      <c r="D18" s="308" t="s">
        <v>3212</v>
      </c>
      <c r="E18" s="261" t="s">
        <v>2108</v>
      </c>
      <c r="F18" s="239"/>
      <c r="G18" s="447" t="s">
        <v>2702</v>
      </c>
      <c r="H18" s="239"/>
      <c r="I18" s="239"/>
      <c r="J18" s="406" t="s">
        <v>2308</v>
      </c>
      <c r="K18" s="239"/>
      <c r="L18" s="239"/>
      <c r="M18" s="239"/>
      <c r="N18" s="239"/>
      <c r="O18" s="239"/>
      <c r="P18" s="239"/>
      <c r="Q18" s="239"/>
      <c r="R18" s="239"/>
      <c r="S18" s="124" t="s">
        <v>1761</v>
      </c>
      <c r="T18" s="239" t="s">
        <v>18080</v>
      </c>
      <c r="U18" s="239" t="s">
        <v>5633</v>
      </c>
      <c r="V18" s="239" t="s">
        <v>2084</v>
      </c>
      <c r="W18" s="243" t="s">
        <v>2849</v>
      </c>
    </row>
    <row r="19" spans="1:23">
      <c r="A19" s="238">
        <v>8</v>
      </c>
      <c r="B19" s="239" t="s">
        <v>18049</v>
      </c>
      <c r="C19" s="239" t="s">
        <v>18050</v>
      </c>
      <c r="D19" s="239" t="s">
        <v>7777</v>
      </c>
      <c r="E19" s="239" t="s">
        <v>7780</v>
      </c>
      <c r="F19" s="239"/>
      <c r="G19" s="447" t="s">
        <v>2702</v>
      </c>
      <c r="H19" s="239"/>
      <c r="I19" s="239" t="s">
        <v>18087</v>
      </c>
      <c r="J19" s="406" t="s">
        <v>2308</v>
      </c>
      <c r="K19" s="239"/>
      <c r="L19" s="239"/>
      <c r="M19" s="239"/>
      <c r="N19" s="239"/>
      <c r="O19" s="239"/>
      <c r="P19" s="239"/>
      <c r="Q19" s="239"/>
      <c r="R19" s="239"/>
      <c r="S19" s="124" t="s">
        <v>1761</v>
      </c>
      <c r="T19" s="239" t="s">
        <v>18049</v>
      </c>
      <c r="U19" s="239" t="s">
        <v>18052</v>
      </c>
      <c r="V19" s="239" t="s">
        <v>3062</v>
      </c>
      <c r="W19" s="243" t="s">
        <v>2849</v>
      </c>
    </row>
    <row r="20" spans="1:23">
      <c r="A20" s="238">
        <v>9</v>
      </c>
      <c r="B20" s="239" t="s">
        <v>18053</v>
      </c>
      <c r="C20" s="239" t="s">
        <v>4539</v>
      </c>
      <c r="D20" s="239" t="s">
        <v>3062</v>
      </c>
      <c r="E20" s="239" t="s">
        <v>3063</v>
      </c>
      <c r="F20" s="239"/>
      <c r="G20" s="447" t="s">
        <v>2702</v>
      </c>
      <c r="H20" s="240" t="s">
        <v>18054</v>
      </c>
      <c r="I20" s="239"/>
      <c r="J20" s="406" t="s">
        <v>2308</v>
      </c>
      <c r="K20" s="239"/>
      <c r="L20" s="239"/>
      <c r="M20" s="239"/>
      <c r="N20" s="239"/>
      <c r="O20" s="239"/>
      <c r="P20" s="239"/>
      <c r="Q20" s="239"/>
      <c r="R20" s="239"/>
      <c r="S20" s="124" t="s">
        <v>1761</v>
      </c>
      <c r="T20" s="239" t="s">
        <v>18053</v>
      </c>
      <c r="U20" s="239" t="s">
        <v>18055</v>
      </c>
      <c r="V20" s="239" t="s">
        <v>2803</v>
      </c>
      <c r="W20" s="243" t="s">
        <v>2849</v>
      </c>
    </row>
    <row r="21" spans="1:23">
      <c r="A21" s="238">
        <v>10</v>
      </c>
      <c r="B21" s="239" t="s">
        <v>18044</v>
      </c>
      <c r="C21" s="239" t="s">
        <v>18045</v>
      </c>
      <c r="D21" s="239" t="s">
        <v>2100</v>
      </c>
      <c r="E21" s="239" t="s">
        <v>2101</v>
      </c>
      <c r="F21" s="239"/>
      <c r="G21" s="447" t="s">
        <v>2702</v>
      </c>
      <c r="H21" s="591"/>
      <c r="I21" s="239" t="s">
        <v>18046</v>
      </c>
      <c r="J21" s="406" t="s">
        <v>2308</v>
      </c>
      <c r="K21" s="239"/>
      <c r="L21" s="239"/>
      <c r="M21" s="239"/>
      <c r="N21" s="239"/>
      <c r="O21" s="239"/>
      <c r="P21" s="239"/>
      <c r="Q21" s="239"/>
      <c r="R21" s="239"/>
      <c r="S21" s="124" t="s">
        <v>1761</v>
      </c>
      <c r="T21" s="239" t="s">
        <v>18081</v>
      </c>
      <c r="U21" s="239" t="s">
        <v>18048</v>
      </c>
      <c r="V21" s="239" t="s">
        <v>2088</v>
      </c>
      <c r="W21" s="243" t="s">
        <v>2849</v>
      </c>
    </row>
    <row r="22" spans="1:23">
      <c r="A22" s="238">
        <v>11</v>
      </c>
      <c r="B22" s="261" t="s">
        <v>17528</v>
      </c>
      <c r="C22" s="261" t="s">
        <v>15898</v>
      </c>
      <c r="D22" s="239" t="s">
        <v>2272</v>
      </c>
      <c r="E22" s="239" t="s">
        <v>2273</v>
      </c>
      <c r="F22" s="239"/>
      <c r="G22" s="447"/>
      <c r="H22" s="591"/>
      <c r="J22" s="238" t="s">
        <v>142</v>
      </c>
      <c r="K22" s="239"/>
      <c r="L22" s="239"/>
      <c r="M22" s="239"/>
      <c r="N22" s="239"/>
      <c r="O22" s="239"/>
      <c r="P22" s="239"/>
      <c r="Q22" s="239"/>
      <c r="R22" s="239"/>
      <c r="S22" s="124"/>
      <c r="T22" s="239"/>
      <c r="U22" s="239"/>
      <c r="V22" s="239"/>
      <c r="W22" s="243"/>
    </row>
    <row r="23" spans="1:23">
      <c r="A23" s="238">
        <v>12</v>
      </c>
      <c r="B23" s="261" t="s">
        <v>17531</v>
      </c>
      <c r="C23" s="261" t="s">
        <v>5672</v>
      </c>
      <c r="D23" s="239" t="s">
        <v>2272</v>
      </c>
      <c r="E23" s="239" t="s">
        <v>2273</v>
      </c>
      <c r="F23" s="239"/>
      <c r="G23" s="447"/>
      <c r="H23" s="591"/>
      <c r="I23" s="239"/>
      <c r="J23" s="238" t="s">
        <v>142</v>
      </c>
      <c r="K23" s="239"/>
      <c r="L23" s="239"/>
      <c r="M23" s="239"/>
      <c r="N23" s="239"/>
      <c r="O23" s="239"/>
      <c r="P23" s="239"/>
      <c r="Q23" s="239"/>
      <c r="R23" s="239"/>
      <c r="S23" s="124"/>
      <c r="T23" s="239"/>
      <c r="U23" s="239"/>
      <c r="V23" s="239"/>
      <c r="W23" s="243"/>
    </row>
    <row r="24" spans="1:23">
      <c r="A24" s="238">
        <v>13</v>
      </c>
      <c r="B24" s="239" t="s">
        <v>2369</v>
      </c>
      <c r="C24" s="243" t="s">
        <v>3434</v>
      </c>
      <c r="D24" s="243" t="s">
        <v>2803</v>
      </c>
      <c r="E24" s="239" t="s">
        <v>2804</v>
      </c>
      <c r="F24" s="239" t="s">
        <v>79</v>
      </c>
      <c r="G24" s="447" t="s">
        <v>2702</v>
      </c>
      <c r="H24" s="239" t="s">
        <v>1598</v>
      </c>
      <c r="I24" s="239"/>
      <c r="J24" s="406" t="s">
        <v>2308</v>
      </c>
      <c r="K24" s="239"/>
      <c r="L24" s="239"/>
      <c r="M24" s="239"/>
      <c r="N24" s="239"/>
      <c r="O24" s="239"/>
      <c r="P24" s="239"/>
      <c r="Q24" s="239"/>
      <c r="R24" s="239"/>
      <c r="S24" s="124" t="s">
        <v>1761</v>
      </c>
      <c r="T24" s="239" t="s">
        <v>17082</v>
      </c>
      <c r="U24" s="243" t="s">
        <v>3434</v>
      </c>
      <c r="V24" s="243" t="s">
        <v>3898</v>
      </c>
      <c r="W24" s="243" t="s">
        <v>2849</v>
      </c>
    </row>
    <row r="25" spans="1:23">
      <c r="A25" s="238">
        <v>14</v>
      </c>
      <c r="B25" s="239" t="s">
        <v>14402</v>
      </c>
      <c r="C25" s="243" t="s">
        <v>16263</v>
      </c>
      <c r="D25" s="243" t="s">
        <v>3212</v>
      </c>
      <c r="E25" s="239" t="s">
        <v>2108</v>
      </c>
      <c r="F25" s="239"/>
      <c r="G25" s="447" t="s">
        <v>2702</v>
      </c>
      <c r="H25" s="239"/>
      <c r="I25" s="239"/>
      <c r="J25" s="406" t="s">
        <v>2308</v>
      </c>
      <c r="K25" s="239"/>
      <c r="L25" s="239"/>
      <c r="M25" s="239"/>
      <c r="N25" s="239"/>
      <c r="O25" s="239"/>
      <c r="P25" s="239"/>
      <c r="Q25" s="239"/>
      <c r="R25" s="239"/>
      <c r="S25" s="124" t="s">
        <v>1761</v>
      </c>
      <c r="T25" s="239" t="s">
        <v>16845</v>
      </c>
      <c r="U25" s="243" t="s">
        <v>16263</v>
      </c>
      <c r="V25" s="243" t="s">
        <v>3898</v>
      </c>
      <c r="W25" s="243" t="s">
        <v>2849</v>
      </c>
    </row>
    <row r="26" spans="1:23">
      <c r="A26" s="238">
        <v>15</v>
      </c>
      <c r="B26" s="239" t="s">
        <v>16277</v>
      </c>
      <c r="C26" s="239" t="s">
        <v>15483</v>
      </c>
      <c r="D26" s="243" t="s">
        <v>2278</v>
      </c>
      <c r="E26" s="239" t="s">
        <v>2827</v>
      </c>
      <c r="F26" s="239"/>
      <c r="G26" s="447" t="s">
        <v>2702</v>
      </c>
      <c r="H26" s="239" t="s">
        <v>16278</v>
      </c>
      <c r="I26" s="239"/>
      <c r="J26" s="406" t="s">
        <v>2308</v>
      </c>
      <c r="K26" s="239"/>
      <c r="L26" s="239"/>
      <c r="M26" s="239"/>
      <c r="N26" s="239"/>
      <c r="O26" s="239"/>
      <c r="P26" s="239"/>
      <c r="Q26" s="239"/>
      <c r="R26" s="239"/>
      <c r="S26" s="124" t="s">
        <v>1761</v>
      </c>
      <c r="T26" s="239" t="s">
        <v>16277</v>
      </c>
      <c r="U26" s="239" t="s">
        <v>15483</v>
      </c>
      <c r="V26" s="243" t="s">
        <v>2278</v>
      </c>
      <c r="W26" s="243" t="s">
        <v>2849</v>
      </c>
    </row>
    <row r="27" spans="1:23">
      <c r="A27" s="238">
        <v>16</v>
      </c>
      <c r="B27" s="239" t="s">
        <v>1993</v>
      </c>
      <c r="C27" s="239" t="s">
        <v>16264</v>
      </c>
      <c r="D27" s="243" t="s">
        <v>4757</v>
      </c>
      <c r="E27" s="239" t="s">
        <v>4758</v>
      </c>
      <c r="F27" s="239"/>
      <c r="G27" s="447" t="s">
        <v>2702</v>
      </c>
      <c r="H27" s="239" t="s">
        <v>2755</v>
      </c>
      <c r="I27" s="239"/>
      <c r="J27" s="406" t="s">
        <v>2308</v>
      </c>
      <c r="K27" s="239"/>
      <c r="L27" s="239"/>
      <c r="M27" s="239"/>
      <c r="N27" s="239"/>
      <c r="O27" s="239"/>
      <c r="P27" s="239"/>
      <c r="Q27" s="239"/>
      <c r="R27" s="239"/>
      <c r="S27" s="124" t="s">
        <v>1761</v>
      </c>
      <c r="T27" s="239" t="s">
        <v>16932</v>
      </c>
      <c r="U27" s="239" t="s">
        <v>4164</v>
      </c>
      <c r="V27" s="243" t="s">
        <v>2066</v>
      </c>
      <c r="W27" s="243" t="s">
        <v>2849</v>
      </c>
    </row>
    <row r="28" spans="1:23" s="603" customFormat="1" ht="79.8">
      <c r="A28" s="318">
        <v>15</v>
      </c>
      <c r="B28" s="321" t="s">
        <v>5153</v>
      </c>
      <c r="C28" s="321" t="s">
        <v>5154</v>
      </c>
      <c r="D28" s="321" t="s">
        <v>3212</v>
      </c>
      <c r="E28" s="321" t="s">
        <v>2108</v>
      </c>
      <c r="F28" s="321"/>
      <c r="G28" s="604" t="s">
        <v>4810</v>
      </c>
      <c r="H28" s="611"/>
      <c r="I28" s="614" t="s">
        <v>18088</v>
      </c>
      <c r="J28" s="520" t="s">
        <v>2286</v>
      </c>
      <c r="K28" s="321"/>
      <c r="L28" s="321"/>
      <c r="M28" s="321"/>
      <c r="N28" s="321"/>
      <c r="O28" s="321"/>
      <c r="P28" s="321"/>
      <c r="Q28" s="321"/>
      <c r="R28" s="321"/>
      <c r="S28" s="616" t="s">
        <v>1761</v>
      </c>
      <c r="T28" s="321" t="s">
        <v>2541</v>
      </c>
      <c r="U28" s="321" t="s">
        <v>4856</v>
      </c>
      <c r="V28" s="321" t="s">
        <v>2085</v>
      </c>
      <c r="W28" s="320" t="s">
        <v>2849</v>
      </c>
    </row>
    <row r="29" spans="1:23">
      <c r="A29" s="612">
        <v>17</v>
      </c>
      <c r="B29" s="613" t="s">
        <v>8149</v>
      </c>
      <c r="C29" s="613" t="s">
        <v>18085</v>
      </c>
      <c r="D29" s="613" t="s">
        <v>4757</v>
      </c>
      <c r="E29" s="613" t="s">
        <v>2071</v>
      </c>
      <c r="F29" s="613"/>
      <c r="G29" s="613"/>
      <c r="H29" s="613"/>
      <c r="I29" s="613"/>
      <c r="J29" s="615" t="s">
        <v>2308</v>
      </c>
      <c r="K29" s="602"/>
      <c r="L29" s="602"/>
      <c r="M29" s="602"/>
      <c r="N29" s="602"/>
      <c r="O29" s="602"/>
      <c r="P29" s="602"/>
      <c r="Q29" s="602"/>
      <c r="R29" s="602"/>
      <c r="S29" s="420" t="s">
        <v>1761</v>
      </c>
      <c r="T29" s="613" t="s">
        <v>2345</v>
      </c>
      <c r="U29" s="613" t="s">
        <v>8148</v>
      </c>
      <c r="V29" s="613" t="s">
        <v>2066</v>
      </c>
      <c r="W29" s="215" t="s">
        <v>2849</v>
      </c>
    </row>
  </sheetData>
  <phoneticPr fontId="5" type="noConversion"/>
  <dataValidations count="4">
    <dataValidation type="list" allowBlank="1" showInputMessage="1" showErrorMessage="1" sqref="B6" xr:uid="{00000000-0002-0000-1401-000000000000}">
      <formula1>"Mi: Minute,H: Hour,D: Daily,W: Weekly,M: Monthly,Y: Yearly"</formula1>
    </dataValidation>
    <dataValidation type="list" allowBlank="1" showInputMessage="1" showErrorMessage="1" sqref="B7 B9 K7:K9" xr:uid="{00000000-0002-0000-1401-000001000000}">
      <formula1>"替换,追加"</formula1>
    </dataValidation>
    <dataValidation type="list" allowBlank="1" showInputMessage="1" showErrorMessage="1" sqref="J29 J12:J21 J24:J28" xr:uid="{00000000-0002-0000-1401-000002000000}">
      <formula1>"匹配,基线特有,本地扩充,废弃"</formula1>
    </dataValidation>
    <dataValidation type="list" allowBlank="1" showInputMessage="1" showErrorMessage="1" sqref="N4:N6" xr:uid="{00000000-0002-0000-1401-000003000000}">
      <formula1>"left join,inner join,union,union all"</formula1>
    </dataValidation>
  </dataValidations>
  <hyperlinks>
    <hyperlink ref="A1" location="目录!A1" display="返回" xr:uid="{00000000-0004-0000-1401-000000000000}"/>
  </hyperlinks>
  <pageMargins left="0.75" right="0.75" top="1" bottom="1" header="0.51180555555555596" footer="0.51180555555555596"/>
  <pageSetup paperSize="9" orientation="portrait"/>
  <legacyDrawing r:id="rId1"/>
</worksheet>
</file>

<file path=xl/worksheets/sheet2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W17"/>
  <sheetViews>
    <sheetView workbookViewId="0">
      <selection activeCell="B4" sqref="B4"/>
    </sheetView>
  </sheetViews>
  <sheetFormatPr defaultColWidth="9" defaultRowHeight="13.8"/>
  <cols>
    <col min="1" max="1" width="9" style="215"/>
    <col min="2" max="2" width="17.109375" style="215" customWidth="1"/>
    <col min="3" max="3" width="14.109375" style="215" customWidth="1"/>
    <col min="4" max="4" width="15.21875" style="215" customWidth="1"/>
    <col min="5" max="5" width="12.109375" style="215" customWidth="1"/>
    <col min="6" max="9" width="9" style="215"/>
    <col min="10" max="10" width="11.33203125" style="215" customWidth="1"/>
    <col min="11" max="18" width="9" style="215" hidden="1" customWidth="1"/>
    <col min="19" max="19" width="23.109375" style="215" customWidth="1"/>
    <col min="20" max="20" width="13" style="215" customWidth="1"/>
    <col min="21" max="21" width="12.6640625" style="215" customWidth="1"/>
    <col min="22" max="22" width="13.109375" style="215" customWidth="1"/>
    <col min="23" max="23" width="11.33203125" style="215" customWidth="1"/>
    <col min="24" max="16384" width="9" style="215"/>
  </cols>
  <sheetData>
    <row r="1" spans="1:23" s="64" customFormat="1" ht="15.6">
      <c r="A1" s="2" t="s">
        <v>2037</v>
      </c>
      <c r="B1" s="3"/>
      <c r="C1" s="3"/>
      <c r="D1" s="3"/>
      <c r="E1" s="3"/>
      <c r="F1" s="3"/>
      <c r="G1" s="3"/>
      <c r="H1" s="3"/>
      <c r="I1" s="3"/>
      <c r="J1" s="3"/>
      <c r="K1" s="3"/>
      <c r="L1" s="3"/>
      <c r="M1" s="3"/>
      <c r="N1" s="3"/>
      <c r="O1" s="3"/>
      <c r="P1" s="3"/>
      <c r="Q1" s="3"/>
      <c r="R1" s="3"/>
      <c r="S1" s="52"/>
      <c r="T1" s="52"/>
      <c r="U1" s="52"/>
      <c r="V1" s="52"/>
      <c r="W1" s="52"/>
    </row>
    <row r="2" spans="1:23" s="64" customFormat="1"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3" s="64" customFormat="1" ht="15.6">
      <c r="A3" s="6" t="s">
        <v>2040</v>
      </c>
      <c r="B3" s="124" t="s">
        <v>1766</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3" s="64" customFormat="1" ht="15.6">
      <c r="A4" s="9" t="s">
        <v>2042</v>
      </c>
      <c r="B4" s="10" t="s">
        <v>1767</v>
      </c>
      <c r="C4" s="8"/>
      <c r="D4" s="8"/>
      <c r="E4" s="8"/>
      <c r="F4" s="8"/>
      <c r="G4" s="8"/>
      <c r="H4" s="8"/>
      <c r="I4" s="8"/>
      <c r="J4" s="8"/>
      <c r="K4" s="38" t="s">
        <v>4149</v>
      </c>
      <c r="L4" s="39" t="e">
        <f>VLOOKUP(B3,[2]目录!#REF!,4,0)</f>
        <v>#REF!</v>
      </c>
      <c r="M4" s="40"/>
      <c r="N4" s="41"/>
      <c r="O4" s="42"/>
      <c r="P4" s="42"/>
      <c r="Q4" s="42"/>
      <c r="R4" s="61"/>
      <c r="S4" s="62" t="s">
        <v>2301</v>
      </c>
      <c r="T4" s="243" t="s">
        <v>1769</v>
      </c>
      <c r="U4" s="63"/>
      <c r="V4" s="11"/>
      <c r="W4" s="63"/>
    </row>
    <row r="5" spans="1:23" s="64" customFormat="1" ht="15.6">
      <c r="A5" s="9" t="s">
        <v>2041</v>
      </c>
      <c r="B5" s="11" t="s">
        <v>2043</v>
      </c>
      <c r="C5" s="8"/>
      <c r="D5" s="8"/>
      <c r="E5" s="8"/>
      <c r="F5" s="8"/>
      <c r="G5" s="8"/>
      <c r="H5" s="8"/>
      <c r="I5" s="8"/>
      <c r="J5" s="8"/>
      <c r="K5" s="43"/>
      <c r="L5" s="42"/>
      <c r="M5" s="42"/>
      <c r="N5" s="41"/>
      <c r="O5" s="42"/>
      <c r="P5" s="42"/>
      <c r="Q5" s="42"/>
      <c r="R5" s="61"/>
      <c r="S5" s="607"/>
      <c r="T5" s="607"/>
      <c r="U5" s="63"/>
      <c r="V5" s="11"/>
      <c r="W5" s="63"/>
    </row>
    <row r="6" spans="1:23" s="64" customFormat="1" ht="15.6">
      <c r="A6" s="9" t="s">
        <v>2044</v>
      </c>
      <c r="B6" s="12" t="s">
        <v>2045</v>
      </c>
      <c r="C6" s="8"/>
      <c r="D6" s="8"/>
      <c r="E6" s="8"/>
      <c r="F6" s="8"/>
      <c r="G6" s="8"/>
      <c r="H6" s="8"/>
      <c r="I6" s="8"/>
      <c r="J6" s="8"/>
      <c r="K6" s="43"/>
      <c r="L6" s="42"/>
      <c r="M6" s="42"/>
      <c r="N6" s="41"/>
      <c r="O6" s="42"/>
      <c r="P6" s="42"/>
      <c r="Q6" s="42"/>
      <c r="R6" s="61"/>
      <c r="S6" s="608"/>
      <c r="U6" s="63"/>
      <c r="V6" s="11"/>
      <c r="W6" s="63"/>
    </row>
    <row r="7" spans="1:23" s="64" customFormat="1" ht="15.6">
      <c r="A7" s="9" t="s">
        <v>2046</v>
      </c>
      <c r="B7" s="13" t="s">
        <v>2047</v>
      </c>
      <c r="C7" s="8"/>
      <c r="D7" s="8"/>
      <c r="E7" s="8"/>
      <c r="F7" s="8"/>
      <c r="G7" s="8"/>
      <c r="H7" s="8"/>
      <c r="I7" s="8"/>
      <c r="J7" s="8"/>
      <c r="K7" s="43"/>
      <c r="L7" s="42"/>
      <c r="M7" s="42"/>
      <c r="N7" s="42"/>
      <c r="O7" s="42"/>
      <c r="P7" s="42"/>
      <c r="Q7" s="42"/>
      <c r="R7" s="61"/>
      <c r="S7" s="62"/>
      <c r="T7" s="65"/>
      <c r="U7" s="63"/>
      <c r="V7" s="11"/>
      <c r="W7" s="63"/>
    </row>
    <row r="8" spans="1:23" s="64" customFormat="1" ht="15.6">
      <c r="A8" s="9" t="s">
        <v>2048</v>
      </c>
      <c r="B8" s="11" t="s">
        <v>18089</v>
      </c>
      <c r="C8" s="8"/>
      <c r="D8" s="8"/>
      <c r="E8" s="8"/>
      <c r="F8" s="8"/>
      <c r="G8" s="8"/>
      <c r="H8" s="8"/>
      <c r="I8" s="8"/>
      <c r="J8" s="8"/>
      <c r="K8" s="43"/>
      <c r="L8" s="42"/>
      <c r="M8" s="42"/>
      <c r="N8" s="42"/>
      <c r="O8" s="42"/>
      <c r="P8" s="42"/>
      <c r="Q8" s="42"/>
      <c r="R8" s="61"/>
      <c r="S8" s="62"/>
      <c r="T8" s="65"/>
      <c r="U8" s="63"/>
      <c r="V8" s="11"/>
      <c r="W8" s="63"/>
    </row>
    <row r="9" spans="1:23" s="64" customFormat="1" ht="15.6">
      <c r="A9" s="9"/>
      <c r="B9" s="13"/>
      <c r="C9" s="8"/>
      <c r="D9" s="8"/>
      <c r="E9" s="8"/>
      <c r="F9" s="8"/>
      <c r="G9" s="8"/>
      <c r="H9" s="8"/>
      <c r="I9" s="8"/>
      <c r="J9" s="8"/>
      <c r="K9" s="44"/>
      <c r="L9" s="45"/>
      <c r="M9" s="45"/>
      <c r="N9" s="45"/>
      <c r="O9" s="45"/>
      <c r="P9" s="45"/>
      <c r="Q9" s="45"/>
      <c r="R9" s="66"/>
      <c r="S9" s="43"/>
      <c r="T9" s="42"/>
      <c r="U9" s="42"/>
      <c r="V9" s="61"/>
      <c r="W9" s="67"/>
    </row>
    <row r="10" spans="1:23" s="64" customFormat="1"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3" s="64" customFormat="1"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3">
      <c r="A12" s="238">
        <v>1</v>
      </c>
      <c r="B12" s="239" t="s">
        <v>2064</v>
      </c>
      <c r="C12" s="243" t="s">
        <v>2065</v>
      </c>
      <c r="D12" s="243" t="s">
        <v>2066</v>
      </c>
      <c r="E12" s="240" t="s">
        <v>2067</v>
      </c>
      <c r="F12" s="239" t="s">
        <v>79</v>
      </c>
      <c r="G12" s="239"/>
      <c r="H12" s="239"/>
      <c r="I12" s="239"/>
      <c r="J12" s="406" t="s">
        <v>2308</v>
      </c>
      <c r="K12" s="240"/>
      <c r="L12" s="240"/>
      <c r="M12" s="240"/>
      <c r="N12" s="240"/>
      <c r="O12" s="240"/>
      <c r="P12" s="240"/>
      <c r="Q12" s="240"/>
      <c r="R12" s="240"/>
      <c r="S12" s="124" t="s">
        <v>1769</v>
      </c>
      <c r="T12" s="239" t="s">
        <v>16627</v>
      </c>
      <c r="U12" s="243" t="s">
        <v>2753</v>
      </c>
      <c r="V12" s="243" t="s">
        <v>3212</v>
      </c>
      <c r="W12" s="243" t="s">
        <v>2849</v>
      </c>
    </row>
    <row r="13" spans="1:23">
      <c r="A13" s="238">
        <v>2</v>
      </c>
      <c r="B13" s="239" t="s">
        <v>222</v>
      </c>
      <c r="C13" s="243" t="s">
        <v>2234</v>
      </c>
      <c r="D13" s="243" t="s">
        <v>3991</v>
      </c>
      <c r="E13" s="240" t="s">
        <v>2108</v>
      </c>
      <c r="F13" s="239" t="s">
        <v>79</v>
      </c>
      <c r="G13" s="239"/>
      <c r="H13" s="239"/>
      <c r="I13" s="239"/>
      <c r="J13" s="406" t="s">
        <v>2308</v>
      </c>
      <c r="K13" s="240"/>
      <c r="L13" s="240"/>
      <c r="M13" s="240"/>
      <c r="N13" s="240"/>
      <c r="O13" s="240"/>
      <c r="P13" s="240"/>
      <c r="Q13" s="240"/>
      <c r="R13" s="240"/>
      <c r="S13" s="124" t="s">
        <v>1769</v>
      </c>
      <c r="T13" s="239" t="s">
        <v>3899</v>
      </c>
      <c r="U13" s="243" t="s">
        <v>2234</v>
      </c>
      <c r="V13" s="243" t="s">
        <v>3212</v>
      </c>
      <c r="W13" s="243" t="s">
        <v>2849</v>
      </c>
    </row>
    <row r="14" spans="1:23">
      <c r="A14" s="238">
        <v>3</v>
      </c>
      <c r="B14" s="239" t="s">
        <v>105</v>
      </c>
      <c r="C14" s="243" t="s">
        <v>2239</v>
      </c>
      <c r="D14" s="243" t="s">
        <v>3175</v>
      </c>
      <c r="E14" s="240" t="s">
        <v>2241</v>
      </c>
      <c r="F14" s="239"/>
      <c r="G14" s="239"/>
      <c r="H14" s="239"/>
      <c r="I14" s="239"/>
      <c r="J14" s="406" t="s">
        <v>2308</v>
      </c>
      <c r="K14" s="240"/>
      <c r="L14" s="240"/>
      <c r="M14" s="240"/>
      <c r="N14" s="240"/>
      <c r="O14" s="240"/>
      <c r="P14" s="240"/>
      <c r="Q14" s="240"/>
      <c r="R14" s="240"/>
      <c r="S14" s="124" t="s">
        <v>1769</v>
      </c>
      <c r="T14" s="239" t="s">
        <v>16630</v>
      </c>
      <c r="U14" s="243" t="s">
        <v>2675</v>
      </c>
      <c r="V14" s="243" t="s">
        <v>2278</v>
      </c>
      <c r="W14" s="243" t="s">
        <v>2849</v>
      </c>
    </row>
    <row r="15" spans="1:23">
      <c r="A15" s="238">
        <v>4</v>
      </c>
      <c r="B15" s="239" t="s">
        <v>18090</v>
      </c>
      <c r="C15" s="243" t="s">
        <v>18091</v>
      </c>
      <c r="D15" s="243" t="s">
        <v>2088</v>
      </c>
      <c r="E15" s="240" t="s">
        <v>2089</v>
      </c>
      <c r="F15" s="239"/>
      <c r="G15" s="239"/>
      <c r="H15" s="239"/>
      <c r="I15" s="239" t="s">
        <v>18092</v>
      </c>
      <c r="J15" s="406" t="s">
        <v>2308</v>
      </c>
      <c r="K15" s="240"/>
      <c r="L15" s="240"/>
      <c r="M15" s="240"/>
      <c r="N15" s="240"/>
      <c r="O15" s="240"/>
      <c r="P15" s="240"/>
      <c r="Q15" s="240"/>
      <c r="R15" s="240"/>
      <c r="S15" s="124" t="s">
        <v>1769</v>
      </c>
      <c r="T15" s="239" t="s">
        <v>18090</v>
      </c>
      <c r="U15" s="243" t="s">
        <v>18093</v>
      </c>
      <c r="V15" s="243" t="s">
        <v>2088</v>
      </c>
      <c r="W15" s="243" t="s">
        <v>2849</v>
      </c>
    </row>
    <row r="16" spans="1:23">
      <c r="A16" s="238">
        <v>5</v>
      </c>
      <c r="B16" s="239" t="s">
        <v>18094</v>
      </c>
      <c r="C16" s="239" t="s">
        <v>18095</v>
      </c>
      <c r="D16" s="243" t="s">
        <v>2088</v>
      </c>
      <c r="E16" s="240" t="s">
        <v>2089</v>
      </c>
      <c r="F16" s="240"/>
      <c r="G16" s="240"/>
      <c r="H16" s="240"/>
      <c r="I16" s="239" t="s">
        <v>18096</v>
      </c>
      <c r="J16" s="406" t="s">
        <v>2308</v>
      </c>
      <c r="K16" s="240"/>
      <c r="L16" s="240"/>
      <c r="M16" s="240"/>
      <c r="N16" s="240"/>
      <c r="O16" s="240"/>
      <c r="P16" s="240"/>
      <c r="Q16" s="240"/>
      <c r="R16" s="240"/>
      <c r="S16" s="124" t="s">
        <v>1769</v>
      </c>
      <c r="T16" s="239" t="s">
        <v>18097</v>
      </c>
      <c r="U16" s="239" t="s">
        <v>18098</v>
      </c>
      <c r="V16" s="243" t="s">
        <v>2088</v>
      </c>
      <c r="W16" s="243" t="s">
        <v>2849</v>
      </c>
    </row>
    <row r="17" spans="1:23">
      <c r="A17" s="238">
        <v>6</v>
      </c>
      <c r="B17" s="239" t="s">
        <v>2369</v>
      </c>
      <c r="C17" s="239" t="s">
        <v>3434</v>
      </c>
      <c r="D17" s="243" t="s">
        <v>2803</v>
      </c>
      <c r="E17" s="240" t="s">
        <v>2804</v>
      </c>
      <c r="F17" s="240" t="s">
        <v>79</v>
      </c>
      <c r="G17" s="240"/>
      <c r="H17" s="240"/>
      <c r="I17" s="240" t="s">
        <v>18099</v>
      </c>
      <c r="J17" s="406" t="s">
        <v>2308</v>
      </c>
      <c r="K17" s="240"/>
      <c r="L17" s="240"/>
      <c r="M17" s="240"/>
      <c r="N17" s="240"/>
      <c r="O17" s="240"/>
      <c r="P17" s="240"/>
      <c r="Q17" s="240"/>
      <c r="R17" s="240"/>
      <c r="S17" s="124" t="s">
        <v>1769</v>
      </c>
      <c r="T17" s="239" t="s">
        <v>17082</v>
      </c>
      <c r="U17" s="239" t="s">
        <v>3434</v>
      </c>
      <c r="V17" s="243" t="s">
        <v>17657</v>
      </c>
      <c r="W17" s="243" t="s">
        <v>2849</v>
      </c>
    </row>
  </sheetData>
  <phoneticPr fontId="5" type="noConversion"/>
  <dataValidations count="4">
    <dataValidation type="list" allowBlank="1" showInputMessage="1" showErrorMessage="1" sqref="B6" xr:uid="{00000000-0002-0000-1501-000000000000}">
      <formula1>"Mi: Minute,H: Hour,D: Daily,W: Weekly,M: Monthly,Y: Yearly"</formula1>
    </dataValidation>
    <dataValidation type="list" allowBlank="1" showInputMessage="1" showErrorMessage="1" sqref="B7 B9 K7:K9" xr:uid="{00000000-0002-0000-1501-000001000000}">
      <formula1>"替换,追加"</formula1>
    </dataValidation>
    <dataValidation type="list" allowBlank="1" showInputMessage="1" showErrorMessage="1" sqref="J12:J17" xr:uid="{00000000-0002-0000-1501-000002000000}">
      <formula1>"匹配,基线特有,本地扩充,废弃"</formula1>
    </dataValidation>
    <dataValidation type="list" allowBlank="1" showInputMessage="1" showErrorMessage="1" sqref="N4:N6" xr:uid="{00000000-0002-0000-1501-000003000000}">
      <formula1>"left join,inner join,union,union all"</formula1>
    </dataValidation>
  </dataValidations>
  <hyperlinks>
    <hyperlink ref="A1" location="目录!A1" display="返回" xr:uid="{00000000-0004-0000-1501-000000000000}"/>
  </hyperlinks>
  <pageMargins left="0.75" right="0.75" top="1" bottom="1" header="0.51180555555555596" footer="0.51180555555555596"/>
  <pageSetup paperSize="9" orientation="portrait"/>
  <legacyDrawing r:id="rId1"/>
</worksheet>
</file>

<file path=xl/worksheets/sheet2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W20"/>
  <sheetViews>
    <sheetView workbookViewId="0"/>
  </sheetViews>
  <sheetFormatPr defaultColWidth="9" defaultRowHeight="13.8"/>
  <cols>
    <col min="1" max="1" width="9" style="215"/>
    <col min="2" max="2" width="17.109375" style="215" customWidth="1"/>
    <col min="3" max="3" width="14.109375" style="215" customWidth="1"/>
    <col min="4" max="4" width="14.6640625" style="215" customWidth="1"/>
    <col min="5" max="5" width="12.109375" style="215" customWidth="1"/>
    <col min="6" max="9" width="9" style="215"/>
    <col min="10" max="10" width="11.33203125" style="215" customWidth="1"/>
    <col min="11" max="18" width="9" style="215" hidden="1" customWidth="1"/>
    <col min="19" max="19" width="23.109375" style="215" customWidth="1"/>
    <col min="20" max="20" width="13" style="215" customWidth="1"/>
    <col min="21" max="21" width="12.6640625" style="215" customWidth="1"/>
    <col min="22" max="22" width="13.109375" style="215" customWidth="1"/>
    <col min="23" max="23" width="11.33203125" style="215" customWidth="1"/>
    <col min="24" max="16384" width="9" style="215"/>
  </cols>
  <sheetData>
    <row r="1" spans="1:23" s="64" customFormat="1" ht="15.6">
      <c r="A1" s="2" t="s">
        <v>2037</v>
      </c>
      <c r="B1" s="3"/>
      <c r="C1" s="3"/>
      <c r="D1" s="3"/>
      <c r="E1" s="3"/>
      <c r="F1" s="3"/>
      <c r="G1" s="3"/>
      <c r="H1" s="3"/>
      <c r="I1" s="3"/>
      <c r="J1" s="3"/>
      <c r="K1" s="3"/>
      <c r="L1" s="3"/>
      <c r="M1" s="3"/>
      <c r="N1" s="3"/>
      <c r="O1" s="3"/>
      <c r="P1" s="3"/>
      <c r="Q1" s="3"/>
      <c r="R1" s="3"/>
      <c r="S1" s="52"/>
      <c r="T1" s="52"/>
      <c r="U1" s="52"/>
      <c r="V1" s="52"/>
      <c r="W1" s="52"/>
    </row>
    <row r="2" spans="1:23" s="64" customFormat="1"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3" s="64" customFormat="1" ht="15.6">
      <c r="A3" s="6" t="s">
        <v>2040</v>
      </c>
      <c r="B3" s="124" t="s">
        <v>18100</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3" s="64" customFormat="1" ht="15.6">
      <c r="A4" s="9" t="s">
        <v>2042</v>
      </c>
      <c r="B4" s="10" t="s">
        <v>1774</v>
      </c>
      <c r="C4" s="8"/>
      <c r="D4" s="8"/>
      <c r="E4" s="8"/>
      <c r="F4" s="8"/>
      <c r="G4" s="8"/>
      <c r="H4" s="8"/>
      <c r="I4" s="8"/>
      <c r="J4" s="8"/>
      <c r="K4" s="38" t="s">
        <v>4149</v>
      </c>
      <c r="L4" s="39" t="e">
        <f>VLOOKUP(B3,[2]目录!#REF!,4,0)</f>
        <v>#REF!</v>
      </c>
      <c r="M4" s="40"/>
      <c r="N4" s="41"/>
      <c r="O4" s="42"/>
      <c r="P4" s="42"/>
      <c r="Q4" s="42"/>
      <c r="R4" s="61"/>
      <c r="S4" s="62" t="s">
        <v>2301</v>
      </c>
      <c r="T4" s="124" t="s">
        <v>1776</v>
      </c>
      <c r="U4" s="63"/>
      <c r="V4" s="11"/>
      <c r="W4" s="63"/>
    </row>
    <row r="5" spans="1:23" s="64" customFormat="1" ht="15.6">
      <c r="A5" s="9" t="s">
        <v>2041</v>
      </c>
      <c r="B5" s="11" t="s">
        <v>2043</v>
      </c>
      <c r="C5" s="8"/>
      <c r="D5" s="8"/>
      <c r="E5" s="8"/>
      <c r="F5" s="8"/>
      <c r="G5" s="8"/>
      <c r="H5" s="8"/>
      <c r="I5" s="8"/>
      <c r="J5" s="8"/>
      <c r="K5" s="43"/>
      <c r="L5" s="42"/>
      <c r="M5" s="42"/>
      <c r="N5" s="41"/>
      <c r="O5" s="42"/>
      <c r="P5" s="42"/>
      <c r="Q5" s="42"/>
      <c r="R5" s="61"/>
      <c r="S5" s="62"/>
      <c r="T5" s="243"/>
      <c r="U5" s="63"/>
      <c r="V5" s="11"/>
      <c r="W5" s="63"/>
    </row>
    <row r="6" spans="1:23" s="64" customFormat="1" ht="15.6">
      <c r="A6" s="9" t="s">
        <v>2044</v>
      </c>
      <c r="B6" s="12" t="s">
        <v>2045</v>
      </c>
      <c r="C6" s="8"/>
      <c r="D6" s="8"/>
      <c r="E6" s="8"/>
      <c r="F6" s="8"/>
      <c r="G6" s="8"/>
      <c r="H6" s="8"/>
      <c r="I6" s="8"/>
      <c r="J6" s="8"/>
      <c r="K6" s="43"/>
      <c r="L6" s="42"/>
      <c r="M6" s="42"/>
      <c r="N6" s="41"/>
      <c r="O6" s="42"/>
      <c r="P6" s="42"/>
      <c r="Q6" s="42"/>
      <c r="R6" s="61"/>
      <c r="S6" s="62"/>
      <c r="U6" s="63"/>
      <c r="V6" s="11"/>
      <c r="W6" s="63"/>
    </row>
    <row r="7" spans="1:23" s="64" customFormat="1" ht="15.6">
      <c r="A7" s="9" t="s">
        <v>2046</v>
      </c>
      <c r="B7" s="13" t="s">
        <v>2047</v>
      </c>
      <c r="C7" s="8"/>
      <c r="D7" s="8"/>
      <c r="E7" s="8"/>
      <c r="F7" s="8"/>
      <c r="G7" s="8"/>
      <c r="H7" s="8"/>
      <c r="I7" s="8"/>
      <c r="J7" s="8"/>
      <c r="K7" s="43"/>
      <c r="L7" s="42"/>
      <c r="M7" s="42"/>
      <c r="N7" s="42"/>
      <c r="O7" s="42"/>
      <c r="P7" s="42"/>
      <c r="Q7" s="42"/>
      <c r="R7" s="61"/>
      <c r="S7" s="62"/>
      <c r="T7" s="65"/>
      <c r="U7" s="63"/>
      <c r="V7" s="11"/>
      <c r="W7" s="63"/>
    </row>
    <row r="8" spans="1:23" s="64" customFormat="1" ht="15.6">
      <c r="A8" s="9" t="s">
        <v>2048</v>
      </c>
      <c r="B8" s="11" t="s">
        <v>18101</v>
      </c>
      <c r="C8" s="8"/>
      <c r="D8" s="8"/>
      <c r="E8" s="8"/>
      <c r="F8" s="8"/>
      <c r="G8" s="8"/>
      <c r="H8" s="8"/>
      <c r="I8" s="8"/>
      <c r="J8" s="8"/>
      <c r="K8" s="43"/>
      <c r="L8" s="42"/>
      <c r="M8" s="42"/>
      <c r="N8" s="42"/>
      <c r="O8" s="42"/>
      <c r="P8" s="42"/>
      <c r="Q8" s="42"/>
      <c r="R8" s="61"/>
      <c r="S8" s="62"/>
      <c r="T8" s="65"/>
      <c r="U8" s="63"/>
      <c r="V8" s="11"/>
      <c r="W8" s="63"/>
    </row>
    <row r="9" spans="1:23" s="64" customFormat="1" ht="15.6">
      <c r="A9" s="9"/>
      <c r="B9" s="13"/>
      <c r="C9" s="8"/>
      <c r="D9" s="8"/>
      <c r="E9" s="8"/>
      <c r="F9" s="8"/>
      <c r="G9" s="8"/>
      <c r="H9" s="8"/>
      <c r="I9" s="8"/>
      <c r="J9" s="8"/>
      <c r="K9" s="44"/>
      <c r="L9" s="45"/>
      <c r="M9" s="45"/>
      <c r="N9" s="45"/>
      <c r="O9" s="45"/>
      <c r="P9" s="45"/>
      <c r="Q9" s="45"/>
      <c r="R9" s="66"/>
      <c r="S9" s="43"/>
      <c r="T9" s="42"/>
      <c r="U9" s="42"/>
      <c r="V9" s="61"/>
      <c r="W9" s="67"/>
    </row>
    <row r="10" spans="1:23" s="64" customFormat="1"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3" s="64" customFormat="1"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3">
      <c r="A12" s="238">
        <v>1</v>
      </c>
      <c r="B12" s="239" t="s">
        <v>2064</v>
      </c>
      <c r="C12" s="243" t="s">
        <v>2065</v>
      </c>
      <c r="D12" s="243" t="s">
        <v>2066</v>
      </c>
      <c r="E12" s="240" t="s">
        <v>2067</v>
      </c>
      <c r="F12" s="239" t="s">
        <v>79</v>
      </c>
      <c r="G12" s="239"/>
      <c r="H12" s="239"/>
      <c r="I12" s="239"/>
      <c r="J12" s="406" t="s">
        <v>2308</v>
      </c>
      <c r="K12" s="240"/>
      <c r="L12" s="240"/>
      <c r="M12" s="240"/>
      <c r="N12" s="240"/>
      <c r="O12" s="240"/>
      <c r="P12" s="240"/>
      <c r="Q12" s="240"/>
      <c r="R12" s="240"/>
      <c r="S12" s="124" t="s">
        <v>1776</v>
      </c>
      <c r="T12" s="239" t="s">
        <v>16627</v>
      </c>
      <c r="U12" s="243" t="s">
        <v>2753</v>
      </c>
      <c r="V12" s="243" t="s">
        <v>3212</v>
      </c>
      <c r="W12" s="243" t="s">
        <v>2849</v>
      </c>
    </row>
    <row r="13" spans="1:23">
      <c r="A13" s="238">
        <v>2</v>
      </c>
      <c r="B13" s="239" t="s">
        <v>222</v>
      </c>
      <c r="C13" s="243" t="s">
        <v>2234</v>
      </c>
      <c r="D13" s="243" t="s">
        <v>3991</v>
      </c>
      <c r="E13" s="240" t="s">
        <v>2108</v>
      </c>
      <c r="F13" s="239" t="s">
        <v>79</v>
      </c>
      <c r="G13" s="239"/>
      <c r="H13" s="239"/>
      <c r="I13" s="239"/>
      <c r="J13" s="406" t="s">
        <v>2308</v>
      </c>
      <c r="K13" s="240"/>
      <c r="L13" s="240"/>
      <c r="M13" s="240"/>
      <c r="N13" s="240"/>
      <c r="O13" s="240"/>
      <c r="P13" s="240"/>
      <c r="Q13" s="240"/>
      <c r="R13" s="240"/>
      <c r="S13" s="124" t="s">
        <v>1776</v>
      </c>
      <c r="T13" s="239" t="s">
        <v>3899</v>
      </c>
      <c r="U13" s="243" t="s">
        <v>2234</v>
      </c>
      <c r="V13" s="243" t="s">
        <v>3212</v>
      </c>
      <c r="W13" s="243" t="s">
        <v>2849</v>
      </c>
    </row>
    <row r="14" spans="1:23">
      <c r="A14" s="238">
        <v>3</v>
      </c>
      <c r="B14" s="239" t="s">
        <v>105</v>
      </c>
      <c r="C14" s="243" t="s">
        <v>2239</v>
      </c>
      <c r="D14" s="243" t="s">
        <v>3175</v>
      </c>
      <c r="E14" s="240" t="s">
        <v>2241</v>
      </c>
      <c r="F14" s="239"/>
      <c r="G14" s="239"/>
      <c r="H14" s="239"/>
      <c r="I14" s="239"/>
      <c r="J14" s="406" t="s">
        <v>2308</v>
      </c>
      <c r="K14" s="240"/>
      <c r="L14" s="240"/>
      <c r="M14" s="240"/>
      <c r="N14" s="240"/>
      <c r="O14" s="240"/>
      <c r="P14" s="240"/>
      <c r="Q14" s="240"/>
      <c r="R14" s="240"/>
      <c r="S14" s="124" t="s">
        <v>1776</v>
      </c>
      <c r="T14" s="239" t="s">
        <v>16630</v>
      </c>
      <c r="U14" s="243" t="s">
        <v>2675</v>
      </c>
      <c r="V14" s="243" t="s">
        <v>2278</v>
      </c>
      <c r="W14" s="243" t="s">
        <v>2849</v>
      </c>
    </row>
    <row r="15" spans="1:23">
      <c r="A15" s="238">
        <v>4</v>
      </c>
      <c r="B15" s="239" t="s">
        <v>16249</v>
      </c>
      <c r="C15" s="240" t="s">
        <v>18102</v>
      </c>
      <c r="D15" s="240" t="s">
        <v>2278</v>
      </c>
      <c r="E15" s="240" t="s">
        <v>2827</v>
      </c>
      <c r="F15" s="240"/>
      <c r="G15" s="240"/>
      <c r="H15" s="239" t="s">
        <v>2706</v>
      </c>
      <c r="I15" s="240"/>
      <c r="J15" s="406" t="s">
        <v>2308</v>
      </c>
      <c r="K15" s="240"/>
      <c r="L15" s="240"/>
      <c r="M15" s="240"/>
      <c r="N15" s="240"/>
      <c r="O15" s="240"/>
      <c r="P15" s="240"/>
      <c r="Q15" s="240"/>
      <c r="R15" s="240"/>
      <c r="S15" s="124" t="s">
        <v>1776</v>
      </c>
      <c r="T15" s="239" t="s">
        <v>2333</v>
      </c>
      <c r="U15" s="240" t="s">
        <v>2705</v>
      </c>
      <c r="V15" s="240" t="s">
        <v>2096</v>
      </c>
      <c r="W15" s="243" t="s">
        <v>2849</v>
      </c>
    </row>
    <row r="16" spans="1:23">
      <c r="A16" s="238">
        <v>5</v>
      </c>
      <c r="B16" s="239" t="s">
        <v>3952</v>
      </c>
      <c r="C16" s="240" t="s">
        <v>3997</v>
      </c>
      <c r="D16" s="240" t="s">
        <v>2066</v>
      </c>
      <c r="E16" s="240" t="s">
        <v>2067</v>
      </c>
      <c r="F16" s="240"/>
      <c r="G16" s="240"/>
      <c r="H16" s="239"/>
      <c r="I16" s="240"/>
      <c r="J16" s="406" t="s">
        <v>2308</v>
      </c>
      <c r="K16" s="240"/>
      <c r="L16" s="240"/>
      <c r="M16" s="240"/>
      <c r="N16" s="240"/>
      <c r="O16" s="240"/>
      <c r="P16" s="240"/>
      <c r="Q16" s="240"/>
      <c r="R16" s="240"/>
      <c r="S16" s="124" t="s">
        <v>1776</v>
      </c>
      <c r="T16" s="239" t="s">
        <v>3174</v>
      </c>
      <c r="U16" s="240" t="s">
        <v>2722</v>
      </c>
      <c r="V16" s="240" t="s">
        <v>2088</v>
      </c>
      <c r="W16" s="243" t="s">
        <v>2849</v>
      </c>
    </row>
    <row r="17" spans="1:23">
      <c r="A17" s="238">
        <v>6</v>
      </c>
      <c r="B17" s="239" t="s">
        <v>18090</v>
      </c>
      <c r="C17" s="243" t="s">
        <v>18091</v>
      </c>
      <c r="D17" s="243" t="s">
        <v>2088</v>
      </c>
      <c r="E17" s="240" t="s">
        <v>2089</v>
      </c>
      <c r="F17" s="239"/>
      <c r="G17" s="239"/>
      <c r="H17" s="239"/>
      <c r="I17" s="239" t="s">
        <v>18092</v>
      </c>
      <c r="J17" s="406" t="s">
        <v>2308</v>
      </c>
      <c r="K17" s="240"/>
      <c r="L17" s="240"/>
      <c r="M17" s="240"/>
      <c r="N17" s="240"/>
      <c r="O17" s="240"/>
      <c r="P17" s="240"/>
      <c r="Q17" s="240"/>
      <c r="R17" s="240"/>
      <c r="S17" s="124" t="s">
        <v>1776</v>
      </c>
      <c r="T17" s="239" t="s">
        <v>18090</v>
      </c>
      <c r="U17" s="243" t="s">
        <v>18093</v>
      </c>
      <c r="V17" s="243" t="s">
        <v>2088</v>
      </c>
      <c r="W17" s="243" t="s">
        <v>2849</v>
      </c>
    </row>
    <row r="18" spans="1:23">
      <c r="A18" s="238">
        <v>7</v>
      </c>
      <c r="B18" s="239" t="s">
        <v>18103</v>
      </c>
      <c r="C18" s="239" t="s">
        <v>18104</v>
      </c>
      <c r="D18" s="243" t="s">
        <v>2088</v>
      </c>
      <c r="E18" s="240" t="s">
        <v>2089</v>
      </c>
      <c r="F18" s="240"/>
      <c r="G18" s="240"/>
      <c r="H18" s="239"/>
      <c r="I18" s="239" t="s">
        <v>18096</v>
      </c>
      <c r="J18" s="406" t="s">
        <v>2308</v>
      </c>
      <c r="K18" s="240"/>
      <c r="L18" s="240"/>
      <c r="M18" s="240"/>
      <c r="N18" s="240"/>
      <c r="O18" s="240"/>
      <c r="P18" s="240"/>
      <c r="Q18" s="240"/>
      <c r="R18" s="240"/>
      <c r="S18" s="124" t="s">
        <v>1776</v>
      </c>
      <c r="T18" s="239" t="s">
        <v>18097</v>
      </c>
      <c r="U18" s="239" t="s">
        <v>18098</v>
      </c>
      <c r="V18" s="243" t="s">
        <v>2088</v>
      </c>
      <c r="W18" s="243" t="s">
        <v>2849</v>
      </c>
    </row>
    <row r="19" spans="1:23">
      <c r="A19" s="238">
        <v>8</v>
      </c>
      <c r="B19" s="239" t="s">
        <v>2369</v>
      </c>
      <c r="C19" s="239" t="s">
        <v>3434</v>
      </c>
      <c r="D19" s="243" t="s">
        <v>2803</v>
      </c>
      <c r="E19" s="240" t="s">
        <v>2804</v>
      </c>
      <c r="F19" s="240" t="s">
        <v>79</v>
      </c>
      <c r="G19" s="240"/>
      <c r="H19" s="239" t="s">
        <v>1598</v>
      </c>
      <c r="I19" s="240"/>
      <c r="J19" s="406" t="s">
        <v>2308</v>
      </c>
      <c r="K19" s="240"/>
      <c r="L19" s="240"/>
      <c r="M19" s="240"/>
      <c r="N19" s="240"/>
      <c r="O19" s="240"/>
      <c r="P19" s="240"/>
      <c r="Q19" s="240"/>
      <c r="R19" s="240"/>
      <c r="S19" s="124" t="s">
        <v>1776</v>
      </c>
      <c r="T19" s="239" t="s">
        <v>17082</v>
      </c>
      <c r="U19" s="239" t="s">
        <v>3434</v>
      </c>
      <c r="V19" s="243" t="s">
        <v>17657</v>
      </c>
      <c r="W19" s="243" t="s">
        <v>2849</v>
      </c>
    </row>
    <row r="20" spans="1:23">
      <c r="A20" s="238">
        <v>9</v>
      </c>
      <c r="B20" s="239" t="s">
        <v>18105</v>
      </c>
      <c r="C20" s="240" t="s">
        <v>18106</v>
      </c>
      <c r="D20" s="240" t="s">
        <v>3215</v>
      </c>
      <c r="E20" s="599" t="s">
        <v>2111</v>
      </c>
      <c r="F20" s="240"/>
      <c r="G20" s="447" t="s">
        <v>2622</v>
      </c>
      <c r="H20" s="239"/>
      <c r="I20" s="240" t="s">
        <v>18107</v>
      </c>
      <c r="J20" s="406" t="s">
        <v>2308</v>
      </c>
      <c r="K20" s="240"/>
      <c r="L20" s="240"/>
      <c r="M20" s="240"/>
      <c r="N20" s="240"/>
      <c r="O20" s="240"/>
      <c r="P20" s="240"/>
      <c r="Q20" s="240"/>
      <c r="R20" s="240"/>
      <c r="S20" s="124" t="s">
        <v>1776</v>
      </c>
      <c r="T20" s="239" t="s">
        <v>18108</v>
      </c>
      <c r="U20" s="240" t="s">
        <v>5840</v>
      </c>
      <c r="V20" s="240" t="s">
        <v>2084</v>
      </c>
      <c r="W20" s="243" t="s">
        <v>2849</v>
      </c>
    </row>
  </sheetData>
  <phoneticPr fontId="5" type="noConversion"/>
  <dataValidations count="4">
    <dataValidation type="list" allowBlank="1" showInputMessage="1" showErrorMessage="1" sqref="B6" xr:uid="{00000000-0002-0000-1601-000000000000}">
      <formula1>"Mi: Minute,H: Hour,D: Daily,W: Weekly,M: Monthly,Y: Yearly"</formula1>
    </dataValidation>
    <dataValidation type="list" allowBlank="1" showInputMessage="1" showErrorMessage="1" sqref="B7 B9 K7:K9" xr:uid="{00000000-0002-0000-1601-000001000000}">
      <formula1>"替换,追加"</formula1>
    </dataValidation>
    <dataValidation type="list" allowBlank="1" showInputMessage="1" showErrorMessage="1" sqref="J12:J20" xr:uid="{00000000-0002-0000-1601-000002000000}">
      <formula1>"匹配,基线特有,本地扩充,废弃"</formula1>
    </dataValidation>
    <dataValidation type="list" allowBlank="1" showInputMessage="1" showErrorMessage="1" sqref="N4:N6" xr:uid="{00000000-0002-0000-1601-000003000000}">
      <formula1>"left join,inner join,union,union all"</formula1>
    </dataValidation>
  </dataValidations>
  <hyperlinks>
    <hyperlink ref="A1" location="目录!A1" display="返回" xr:uid="{00000000-0004-0000-1601-000000000000}"/>
  </hyperlinks>
  <pageMargins left="0.75" right="0.75" top="1" bottom="1" header="0.51180555555555596" footer="0.51180555555555596"/>
  <pageSetup paperSize="9" orientation="portrait"/>
  <legacyDrawing r:id="rId1"/>
</worksheet>
</file>

<file path=xl/worksheets/sheet2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X51"/>
  <sheetViews>
    <sheetView topLeftCell="A6" workbookViewId="0">
      <selection activeCell="C22" sqref="C22"/>
    </sheetView>
  </sheetViews>
  <sheetFormatPr defaultColWidth="9" defaultRowHeight="13.8"/>
  <cols>
    <col min="1" max="1" width="9" style="215"/>
    <col min="2" max="2" width="11.88671875" style="215" customWidth="1"/>
    <col min="3" max="3" width="14.109375" style="215" customWidth="1"/>
    <col min="4" max="4" width="15.21875" style="215" customWidth="1"/>
    <col min="5" max="5" width="12.109375" style="215" customWidth="1"/>
    <col min="6" max="9" width="9" style="215"/>
    <col min="10" max="10" width="11.33203125" style="215" customWidth="1"/>
    <col min="11" max="18" width="9" style="215" hidden="1" customWidth="1"/>
    <col min="19" max="19" width="19.6640625" style="215" customWidth="1"/>
    <col min="20" max="20" width="13" style="215" customWidth="1"/>
    <col min="21" max="21" width="11.33203125" style="215" customWidth="1"/>
    <col min="22" max="22" width="13.109375" style="215" customWidth="1"/>
    <col min="23" max="23" width="11.33203125" style="215" customWidth="1"/>
    <col min="24" max="16384" width="9" style="215"/>
  </cols>
  <sheetData>
    <row r="1" spans="1:24" s="64" customFormat="1" ht="15.6">
      <c r="A1" s="2" t="s">
        <v>2037</v>
      </c>
      <c r="B1" s="3"/>
      <c r="C1" s="3"/>
      <c r="D1" s="3"/>
      <c r="E1" s="3"/>
      <c r="F1" s="3"/>
      <c r="G1" s="3"/>
      <c r="H1" s="3"/>
      <c r="I1" s="3"/>
      <c r="J1" s="3"/>
      <c r="K1" s="3"/>
      <c r="L1" s="3"/>
      <c r="M1" s="3"/>
      <c r="N1" s="3"/>
      <c r="O1" s="3"/>
      <c r="P1" s="3"/>
      <c r="Q1" s="3"/>
      <c r="R1" s="3"/>
      <c r="S1" s="52"/>
      <c r="T1" s="52"/>
      <c r="U1" s="52"/>
      <c r="V1" s="52"/>
      <c r="W1" s="52"/>
    </row>
    <row r="2" spans="1:24" s="64" customFormat="1"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4" s="64" customFormat="1" ht="15.6">
      <c r="A3" s="6" t="s">
        <v>2040</v>
      </c>
      <c r="B3" s="124" t="s">
        <v>1779</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4" s="64" customFormat="1" ht="15.6">
      <c r="A4" s="9" t="s">
        <v>2042</v>
      </c>
      <c r="B4" s="10" t="s">
        <v>1780</v>
      </c>
      <c r="C4" s="8"/>
      <c r="D4" s="8"/>
      <c r="E4" s="8"/>
      <c r="F4" s="8"/>
      <c r="G4" s="8"/>
      <c r="H4" s="8"/>
      <c r="I4" s="8"/>
      <c r="J4" s="8"/>
      <c r="K4" s="38" t="s">
        <v>4149</v>
      </c>
      <c r="L4" s="39" t="e">
        <f>VLOOKUP(B3,[2]目录!#REF!,4,0)</f>
        <v>#REF!</v>
      </c>
      <c r="M4" s="40"/>
      <c r="N4" s="41"/>
      <c r="O4" s="42"/>
      <c r="P4" s="42"/>
      <c r="Q4" s="42"/>
      <c r="R4" s="61"/>
      <c r="S4" s="62" t="s">
        <v>2301</v>
      </c>
      <c r="T4" s="243" t="s">
        <v>1782</v>
      </c>
      <c r="U4" s="63"/>
      <c r="V4" s="11"/>
      <c r="W4" s="63"/>
    </row>
    <row r="5" spans="1:24" s="64" customFormat="1" ht="15.6">
      <c r="A5" s="9" t="s">
        <v>2041</v>
      </c>
      <c r="B5" s="11" t="s">
        <v>2043</v>
      </c>
      <c r="C5" s="8"/>
      <c r="D5" s="8"/>
      <c r="E5" s="8"/>
      <c r="F5" s="8"/>
      <c r="G5" s="8"/>
      <c r="H5" s="8"/>
      <c r="I5" s="8"/>
      <c r="J5" s="8"/>
      <c r="K5" s="43"/>
      <c r="L5" s="42"/>
      <c r="M5" s="42"/>
      <c r="N5" s="41"/>
      <c r="O5" s="42"/>
      <c r="P5" s="42"/>
      <c r="Q5" s="42"/>
      <c r="R5" s="61"/>
      <c r="S5" s="62"/>
      <c r="T5" s="243"/>
      <c r="U5" s="63"/>
      <c r="V5" s="11"/>
      <c r="W5" s="63"/>
    </row>
    <row r="6" spans="1:24" s="64" customFormat="1" ht="15.6">
      <c r="A6" s="9" t="s">
        <v>2044</v>
      </c>
      <c r="B6" s="12" t="s">
        <v>14426</v>
      </c>
      <c r="C6" s="8"/>
      <c r="D6" s="8"/>
      <c r="E6" s="8"/>
      <c r="F6" s="8"/>
      <c r="G6" s="8"/>
      <c r="H6" s="8"/>
      <c r="I6" s="8"/>
      <c r="J6" s="8"/>
      <c r="K6" s="43"/>
      <c r="L6" s="42"/>
      <c r="M6" s="42"/>
      <c r="N6" s="41"/>
      <c r="O6" s="42"/>
      <c r="P6" s="42"/>
      <c r="Q6" s="42"/>
      <c r="R6" s="61"/>
      <c r="S6" s="62"/>
      <c r="T6" s="124"/>
      <c r="U6" s="63"/>
      <c r="V6" s="11"/>
      <c r="W6" s="63"/>
    </row>
    <row r="7" spans="1:24" s="64" customFormat="1" ht="15.6">
      <c r="A7" s="9" t="s">
        <v>2046</v>
      </c>
      <c r="B7" s="13" t="s">
        <v>2047</v>
      </c>
      <c r="C7" s="8"/>
      <c r="D7" s="8"/>
      <c r="E7" s="8"/>
      <c r="F7" s="8"/>
      <c r="G7" s="8"/>
      <c r="H7" s="8"/>
      <c r="I7" s="8"/>
      <c r="J7" s="8"/>
      <c r="K7" s="43"/>
      <c r="L7" s="42"/>
      <c r="M7" s="42"/>
      <c r="N7" s="42"/>
      <c r="O7" s="42"/>
      <c r="P7" s="42"/>
      <c r="Q7" s="42"/>
      <c r="R7" s="61"/>
      <c r="S7" s="62"/>
      <c r="T7" s="65"/>
      <c r="U7" s="63"/>
      <c r="V7" s="11"/>
      <c r="W7" s="63"/>
    </row>
    <row r="8" spans="1:24" s="64" customFormat="1" ht="15.6">
      <c r="A8" s="9" t="s">
        <v>2048</v>
      </c>
      <c r="B8" s="11" t="s">
        <v>18109</v>
      </c>
      <c r="C8" s="8"/>
      <c r="D8" s="8"/>
      <c r="E8" s="8"/>
      <c r="F8" s="8"/>
      <c r="G8" s="8"/>
      <c r="H8" s="8"/>
      <c r="I8" s="8"/>
      <c r="J8" s="8"/>
      <c r="K8" s="43"/>
      <c r="L8" s="42"/>
      <c r="M8" s="42"/>
      <c r="N8" s="42"/>
      <c r="O8" s="42"/>
      <c r="P8" s="42"/>
      <c r="Q8" s="42"/>
      <c r="R8" s="61"/>
      <c r="S8" s="62"/>
      <c r="T8" s="65"/>
      <c r="U8" s="63"/>
      <c r="V8" s="11"/>
      <c r="W8" s="63"/>
    </row>
    <row r="9" spans="1:24" s="64" customFormat="1" ht="15.6">
      <c r="A9" s="9"/>
      <c r="B9" s="13"/>
      <c r="C9" s="8"/>
      <c r="D9" s="8"/>
      <c r="E9" s="8"/>
      <c r="F9" s="8"/>
      <c r="G9" s="8"/>
      <c r="H9" s="8"/>
      <c r="I9" s="8"/>
      <c r="J9" s="8"/>
      <c r="K9" s="44"/>
      <c r="L9" s="45"/>
      <c r="M9" s="45"/>
      <c r="N9" s="45"/>
      <c r="O9" s="45"/>
      <c r="P9" s="45"/>
      <c r="Q9" s="45"/>
      <c r="R9" s="66"/>
      <c r="S9" s="43"/>
      <c r="T9" s="42"/>
      <c r="U9" s="42"/>
      <c r="V9" s="61"/>
      <c r="W9" s="67"/>
    </row>
    <row r="10" spans="1:24" s="64" customFormat="1"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4" s="64" customFormat="1"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4">
      <c r="A12" s="238">
        <v>1</v>
      </c>
      <c r="B12" s="239" t="s">
        <v>2304</v>
      </c>
      <c r="C12" s="239" t="s">
        <v>2670</v>
      </c>
      <c r="D12" s="239" t="s">
        <v>2078</v>
      </c>
      <c r="E12" s="240" t="s">
        <v>2079</v>
      </c>
      <c r="F12" s="239" t="s">
        <v>79</v>
      </c>
      <c r="G12" s="239"/>
      <c r="H12" s="239"/>
      <c r="I12" s="239"/>
      <c r="J12" s="406" t="s">
        <v>2308</v>
      </c>
      <c r="K12" s="240"/>
      <c r="L12" s="240"/>
      <c r="M12" s="240"/>
      <c r="N12" s="240"/>
      <c r="O12" s="240"/>
      <c r="P12" s="240"/>
      <c r="Q12" s="240"/>
      <c r="R12" s="240"/>
      <c r="S12" s="243" t="s">
        <v>1782</v>
      </c>
      <c r="T12" s="239" t="s">
        <v>2304</v>
      </c>
      <c r="U12" s="239" t="s">
        <v>2671</v>
      </c>
      <c r="V12" s="239" t="s">
        <v>2272</v>
      </c>
      <c r="W12" s="239" t="s">
        <v>2849</v>
      </c>
      <c r="X12" s="579"/>
    </row>
    <row r="13" spans="1:24">
      <c r="A13" s="238">
        <v>2</v>
      </c>
      <c r="B13" s="239" t="s">
        <v>222</v>
      </c>
      <c r="C13" s="239" t="s">
        <v>2234</v>
      </c>
      <c r="D13" s="239" t="s">
        <v>3991</v>
      </c>
      <c r="E13" s="240" t="s">
        <v>2108</v>
      </c>
      <c r="F13" s="239" t="s">
        <v>79</v>
      </c>
      <c r="G13" s="239"/>
      <c r="H13" s="239"/>
      <c r="I13" s="239" t="s">
        <v>18110</v>
      </c>
      <c r="J13" s="406" t="s">
        <v>2308</v>
      </c>
      <c r="K13" s="240"/>
      <c r="L13" s="240"/>
      <c r="M13" s="240"/>
      <c r="N13" s="240"/>
      <c r="O13" s="240"/>
      <c r="P13" s="240"/>
      <c r="Q13" s="240"/>
      <c r="R13" s="240"/>
      <c r="S13" s="243" t="s">
        <v>1782</v>
      </c>
      <c r="T13" s="239" t="s">
        <v>222</v>
      </c>
      <c r="U13" s="239" t="s">
        <v>2234</v>
      </c>
      <c r="V13" s="239" t="s">
        <v>3898</v>
      </c>
      <c r="W13" s="239" t="s">
        <v>2849</v>
      </c>
      <c r="X13" s="579"/>
    </row>
    <row r="14" spans="1:24">
      <c r="A14" s="238">
        <v>3</v>
      </c>
      <c r="B14" s="239" t="s">
        <v>105</v>
      </c>
      <c r="C14" s="239" t="s">
        <v>2239</v>
      </c>
      <c r="D14" s="239" t="s">
        <v>3175</v>
      </c>
      <c r="E14" s="240" t="s">
        <v>2241</v>
      </c>
      <c r="F14" s="239"/>
      <c r="G14" s="239"/>
      <c r="H14" s="239"/>
      <c r="I14" s="239"/>
      <c r="J14" s="406" t="s">
        <v>2308</v>
      </c>
      <c r="K14" s="240"/>
      <c r="L14" s="240"/>
      <c r="M14" s="240"/>
      <c r="N14" s="240"/>
      <c r="O14" s="240"/>
      <c r="P14" s="240"/>
      <c r="Q14" s="240"/>
      <c r="R14" s="240"/>
      <c r="S14" s="243" t="s">
        <v>1782</v>
      </c>
      <c r="T14" s="239" t="s">
        <v>105</v>
      </c>
      <c r="U14" s="239" t="s">
        <v>2675</v>
      </c>
      <c r="V14" s="239" t="s">
        <v>2811</v>
      </c>
      <c r="W14" s="239" t="s">
        <v>2849</v>
      </c>
      <c r="X14" s="579"/>
    </row>
    <row r="15" spans="1:24">
      <c r="A15" s="238">
        <v>4</v>
      </c>
      <c r="B15" s="239" t="s">
        <v>16249</v>
      </c>
      <c r="C15" s="239" t="s">
        <v>18102</v>
      </c>
      <c r="D15" s="239" t="s">
        <v>2096</v>
      </c>
      <c r="E15" s="240" t="s">
        <v>2097</v>
      </c>
      <c r="F15" s="239"/>
      <c r="G15" s="239"/>
      <c r="H15" s="239" t="s">
        <v>2706</v>
      </c>
      <c r="I15" s="239" t="s">
        <v>18110</v>
      </c>
      <c r="J15" s="406" t="s">
        <v>2308</v>
      </c>
      <c r="K15" s="240"/>
      <c r="L15" s="240"/>
      <c r="M15" s="240"/>
      <c r="N15" s="240"/>
      <c r="O15" s="240"/>
      <c r="P15" s="240"/>
      <c r="Q15" s="240"/>
      <c r="R15" s="240"/>
      <c r="S15" s="243" t="s">
        <v>1782</v>
      </c>
      <c r="T15" s="239" t="s">
        <v>18111</v>
      </c>
      <c r="U15" s="239" t="s">
        <v>2705</v>
      </c>
      <c r="V15" s="239" t="s">
        <v>2096</v>
      </c>
      <c r="W15" s="239" t="s">
        <v>2849</v>
      </c>
      <c r="X15" s="579"/>
    </row>
    <row r="16" spans="1:24">
      <c r="A16" s="238">
        <v>5</v>
      </c>
      <c r="B16" s="239" t="s">
        <v>2369</v>
      </c>
      <c r="C16" s="239" t="s">
        <v>3434</v>
      </c>
      <c r="D16" s="239" t="s">
        <v>2803</v>
      </c>
      <c r="E16" s="240" t="s">
        <v>2804</v>
      </c>
      <c r="F16" s="240"/>
      <c r="G16" s="240"/>
      <c r="H16" s="239" t="s">
        <v>1598</v>
      </c>
      <c r="I16" s="240" t="s">
        <v>18112</v>
      </c>
      <c r="J16" s="406" t="s">
        <v>2308</v>
      </c>
      <c r="K16" s="240"/>
      <c r="L16" s="240"/>
      <c r="M16" s="240"/>
      <c r="N16" s="240"/>
      <c r="O16" s="240"/>
      <c r="P16" s="240"/>
      <c r="Q16" s="240"/>
      <c r="R16" s="240"/>
      <c r="S16" s="243" t="s">
        <v>1782</v>
      </c>
      <c r="T16" s="239" t="s">
        <v>14402</v>
      </c>
      <c r="U16" s="239" t="s">
        <v>3434</v>
      </c>
      <c r="V16" s="239" t="s">
        <v>3898</v>
      </c>
      <c r="W16" s="239" t="s">
        <v>2849</v>
      </c>
    </row>
    <row r="17" spans="1:24">
      <c r="A17" s="238">
        <v>6</v>
      </c>
      <c r="B17" s="239" t="s">
        <v>18113</v>
      </c>
      <c r="C17" s="239" t="s">
        <v>18114</v>
      </c>
      <c r="D17" s="239" t="s">
        <v>2189</v>
      </c>
      <c r="E17" s="240" t="s">
        <v>2190</v>
      </c>
      <c r="F17" s="239" t="s">
        <v>79</v>
      </c>
      <c r="G17" s="239"/>
      <c r="H17" s="239"/>
      <c r="I17" s="239"/>
      <c r="J17" s="406" t="s">
        <v>2308</v>
      </c>
      <c r="K17" s="240"/>
      <c r="L17" s="240"/>
      <c r="M17" s="240"/>
      <c r="N17" s="240"/>
      <c r="O17" s="240"/>
      <c r="P17" s="240"/>
      <c r="Q17" s="240"/>
      <c r="R17" s="240"/>
      <c r="S17" s="243" t="s">
        <v>1782</v>
      </c>
      <c r="T17" s="239" t="s">
        <v>18113</v>
      </c>
      <c r="U17" s="239" t="s">
        <v>5565</v>
      </c>
      <c r="V17" s="239" t="s">
        <v>2189</v>
      </c>
      <c r="W17" s="239" t="s">
        <v>2849</v>
      </c>
      <c r="X17" s="579"/>
    </row>
    <row r="18" spans="1:24">
      <c r="A18" s="238">
        <v>7</v>
      </c>
      <c r="B18" s="239" t="s">
        <v>11568</v>
      </c>
      <c r="C18" s="239" t="s">
        <v>11569</v>
      </c>
      <c r="D18" s="239" t="s">
        <v>11570</v>
      </c>
      <c r="E18" s="240" t="s">
        <v>11571</v>
      </c>
      <c r="F18" s="240"/>
      <c r="G18" s="240"/>
      <c r="H18" s="239"/>
      <c r="I18" s="240"/>
      <c r="J18" s="406" t="s">
        <v>2308</v>
      </c>
      <c r="K18" s="240"/>
      <c r="L18" s="240"/>
      <c r="M18" s="240"/>
      <c r="N18" s="240"/>
      <c r="O18" s="240"/>
      <c r="P18" s="240"/>
      <c r="Q18" s="240"/>
      <c r="R18" s="240"/>
      <c r="S18" s="243" t="s">
        <v>1782</v>
      </c>
      <c r="T18" s="239" t="s">
        <v>11568</v>
      </c>
      <c r="U18" s="239" t="s">
        <v>18115</v>
      </c>
      <c r="V18" s="239" t="s">
        <v>11570</v>
      </c>
      <c r="W18" s="239" t="s">
        <v>2849</v>
      </c>
    </row>
    <row r="19" spans="1:24">
      <c r="A19" s="238">
        <v>8</v>
      </c>
      <c r="B19" s="239" t="s">
        <v>11575</v>
      </c>
      <c r="C19" s="239" t="s">
        <v>11576</v>
      </c>
      <c r="D19" s="239" t="s">
        <v>11577</v>
      </c>
      <c r="E19" s="240" t="s">
        <v>11578</v>
      </c>
      <c r="F19" s="240"/>
      <c r="G19" s="240"/>
      <c r="H19" s="239"/>
      <c r="I19" s="240"/>
      <c r="J19" s="406" t="s">
        <v>2308</v>
      </c>
      <c r="K19" s="240"/>
      <c r="L19" s="240"/>
      <c r="M19" s="240"/>
      <c r="N19" s="240"/>
      <c r="O19" s="240"/>
      <c r="P19" s="240"/>
      <c r="Q19" s="240"/>
      <c r="R19" s="240"/>
      <c r="S19" s="243" t="s">
        <v>1782</v>
      </c>
      <c r="T19" s="239" t="s">
        <v>18116</v>
      </c>
      <c r="U19" s="239" t="s">
        <v>18117</v>
      </c>
      <c r="V19" s="239" t="s">
        <v>2278</v>
      </c>
      <c r="W19" s="239" t="s">
        <v>2849</v>
      </c>
    </row>
    <row r="20" spans="1:24">
      <c r="A20" s="238">
        <v>9</v>
      </c>
      <c r="B20" s="239" t="s">
        <v>12959</v>
      </c>
      <c r="C20" s="239" t="s">
        <v>12960</v>
      </c>
      <c r="D20" s="239" t="s">
        <v>8490</v>
      </c>
      <c r="E20" s="240" t="s">
        <v>8491</v>
      </c>
      <c r="F20" s="240"/>
      <c r="G20" s="240"/>
      <c r="H20" s="239"/>
      <c r="I20" s="240"/>
      <c r="J20" s="406" t="s">
        <v>2308</v>
      </c>
      <c r="K20" s="240"/>
      <c r="L20" s="240"/>
      <c r="M20" s="240"/>
      <c r="N20" s="240"/>
      <c r="O20" s="240"/>
      <c r="P20" s="240"/>
      <c r="Q20" s="240"/>
      <c r="R20" s="240"/>
      <c r="S20" s="243" t="s">
        <v>1782</v>
      </c>
      <c r="T20" s="239" t="s">
        <v>12959</v>
      </c>
      <c r="U20" s="239" t="s">
        <v>18118</v>
      </c>
      <c r="V20" s="239" t="s">
        <v>8490</v>
      </c>
      <c r="W20" s="239" t="s">
        <v>2849</v>
      </c>
    </row>
    <row r="21" spans="1:24">
      <c r="A21" s="238">
        <v>10</v>
      </c>
      <c r="B21" s="239" t="s">
        <v>8960</v>
      </c>
      <c r="C21" s="239" t="s">
        <v>8572</v>
      </c>
      <c r="D21" s="239" t="s">
        <v>3215</v>
      </c>
      <c r="E21" s="599" t="s">
        <v>2111</v>
      </c>
      <c r="F21" s="240"/>
      <c r="G21" s="240" t="s">
        <v>2622</v>
      </c>
      <c r="H21" s="239"/>
      <c r="I21" s="240"/>
      <c r="J21" s="406" t="s">
        <v>2308</v>
      </c>
      <c r="K21" s="240"/>
      <c r="L21" s="240"/>
      <c r="M21" s="240"/>
      <c r="N21" s="240"/>
      <c r="O21" s="240"/>
      <c r="P21" s="240"/>
      <c r="Q21" s="240"/>
      <c r="R21" s="240"/>
      <c r="S21" s="243" t="s">
        <v>1782</v>
      </c>
      <c r="T21" s="239" t="s">
        <v>8960</v>
      </c>
      <c r="U21" s="239" t="s">
        <v>8572</v>
      </c>
      <c r="V21" s="239" t="s">
        <v>4955</v>
      </c>
      <c r="W21" s="239" t="s">
        <v>2849</v>
      </c>
    </row>
    <row r="22" spans="1:24">
      <c r="A22" s="238">
        <v>11</v>
      </c>
      <c r="B22" s="239" t="s">
        <v>9042</v>
      </c>
      <c r="C22" s="240" t="s">
        <v>9044</v>
      </c>
      <c r="D22" s="239" t="s">
        <v>3215</v>
      </c>
      <c r="E22" s="599" t="s">
        <v>2111</v>
      </c>
      <c r="F22" s="240"/>
      <c r="G22" s="240" t="s">
        <v>2622</v>
      </c>
      <c r="H22" s="239"/>
      <c r="I22" s="240"/>
      <c r="J22" s="406" t="s">
        <v>2308</v>
      </c>
      <c r="K22" s="240"/>
      <c r="L22" s="240"/>
      <c r="M22" s="240"/>
      <c r="N22" s="240"/>
      <c r="O22" s="240"/>
      <c r="P22" s="240"/>
      <c r="Q22" s="240"/>
      <c r="R22" s="240"/>
      <c r="S22" s="243" t="s">
        <v>1782</v>
      </c>
      <c r="T22" s="239" t="s">
        <v>9042</v>
      </c>
      <c r="U22" s="240" t="s">
        <v>9043</v>
      </c>
      <c r="V22" s="240" t="s">
        <v>4955</v>
      </c>
      <c r="W22" s="239" t="s">
        <v>2849</v>
      </c>
    </row>
    <row r="23" spans="1:24">
      <c r="A23" s="238">
        <v>12</v>
      </c>
      <c r="B23" s="239" t="s">
        <v>12244</v>
      </c>
      <c r="C23" s="240" t="s">
        <v>18119</v>
      </c>
      <c r="D23" s="239" t="s">
        <v>3215</v>
      </c>
      <c r="E23" s="599" t="s">
        <v>2111</v>
      </c>
      <c r="F23" s="240"/>
      <c r="G23" s="240" t="s">
        <v>2622</v>
      </c>
      <c r="H23" s="239"/>
      <c r="I23" s="240"/>
      <c r="J23" s="406" t="s">
        <v>2308</v>
      </c>
      <c r="K23" s="240"/>
      <c r="L23" s="240"/>
      <c r="M23" s="240"/>
      <c r="N23" s="240"/>
      <c r="O23" s="240"/>
      <c r="P23" s="240"/>
      <c r="Q23" s="240"/>
      <c r="R23" s="240"/>
      <c r="S23" s="243" t="s">
        <v>1782</v>
      </c>
      <c r="T23" s="239" t="s">
        <v>12244</v>
      </c>
      <c r="U23" s="240" t="s">
        <v>5861</v>
      </c>
      <c r="V23" s="240" t="s">
        <v>4955</v>
      </c>
      <c r="W23" s="239" t="s">
        <v>2849</v>
      </c>
    </row>
    <row r="24" spans="1:24">
      <c r="A24" s="238">
        <v>13</v>
      </c>
      <c r="B24" s="239" t="s">
        <v>2448</v>
      </c>
      <c r="C24" s="240" t="s">
        <v>3770</v>
      </c>
      <c r="D24" s="239" t="s">
        <v>3215</v>
      </c>
      <c r="E24" s="599" t="s">
        <v>2111</v>
      </c>
      <c r="F24" s="240"/>
      <c r="G24" s="240" t="s">
        <v>2622</v>
      </c>
      <c r="H24" s="239"/>
      <c r="I24" s="240"/>
      <c r="J24" s="406" t="s">
        <v>2308</v>
      </c>
      <c r="K24" s="240"/>
      <c r="L24" s="240"/>
      <c r="M24" s="240"/>
      <c r="N24" s="240"/>
      <c r="O24" s="240"/>
      <c r="P24" s="240"/>
      <c r="Q24" s="240"/>
      <c r="R24" s="240"/>
      <c r="S24" s="243" t="s">
        <v>1782</v>
      </c>
      <c r="T24" s="239" t="s">
        <v>2448</v>
      </c>
      <c r="U24" s="240" t="s">
        <v>3770</v>
      </c>
      <c r="V24" s="240" t="s">
        <v>4955</v>
      </c>
      <c r="W24" s="239" t="s">
        <v>2849</v>
      </c>
    </row>
    <row r="25" spans="1:24">
      <c r="A25" s="238">
        <v>14</v>
      </c>
      <c r="B25" s="239" t="s">
        <v>10672</v>
      </c>
      <c r="C25" s="240" t="s">
        <v>10673</v>
      </c>
      <c r="D25" s="240" t="s">
        <v>3513</v>
      </c>
      <c r="E25" s="240" t="s">
        <v>2108</v>
      </c>
      <c r="F25" s="240"/>
      <c r="G25" s="447" t="s">
        <v>12992</v>
      </c>
      <c r="H25" s="240"/>
      <c r="I25" s="240"/>
      <c r="J25" s="406" t="s">
        <v>2308</v>
      </c>
      <c r="K25" s="240"/>
      <c r="L25" s="240"/>
      <c r="M25" s="240"/>
      <c r="N25" s="240"/>
      <c r="O25" s="240"/>
      <c r="P25" s="240"/>
      <c r="Q25" s="240"/>
      <c r="R25" s="240"/>
      <c r="S25" s="243" t="s">
        <v>1782</v>
      </c>
      <c r="T25" s="239" t="s">
        <v>18120</v>
      </c>
      <c r="U25" s="240" t="s">
        <v>6732</v>
      </c>
      <c r="V25" s="240" t="s">
        <v>2084</v>
      </c>
      <c r="W25" s="239" t="s">
        <v>2849</v>
      </c>
    </row>
    <row r="26" spans="1:24">
      <c r="A26" s="238">
        <v>15</v>
      </c>
      <c r="B26" s="239" t="s">
        <v>2456</v>
      </c>
      <c r="C26" s="240" t="s">
        <v>12287</v>
      </c>
      <c r="D26" s="240" t="s">
        <v>3513</v>
      </c>
      <c r="E26" s="240" t="s">
        <v>2108</v>
      </c>
      <c r="F26" s="240"/>
      <c r="G26" s="447" t="s">
        <v>4098</v>
      </c>
      <c r="H26" s="240"/>
      <c r="I26" s="240"/>
      <c r="J26" s="406" t="s">
        <v>2308</v>
      </c>
      <c r="K26" s="240"/>
      <c r="L26" s="240"/>
      <c r="M26" s="240"/>
      <c r="N26" s="240"/>
      <c r="O26" s="240"/>
      <c r="P26" s="240"/>
      <c r="Q26" s="240"/>
      <c r="R26" s="240"/>
      <c r="S26" s="243" t="s">
        <v>1782</v>
      </c>
      <c r="T26" s="239" t="s">
        <v>2456</v>
      </c>
      <c r="U26" s="240" t="s">
        <v>5476</v>
      </c>
      <c r="V26" s="240" t="s">
        <v>2084</v>
      </c>
      <c r="W26" s="239" t="s">
        <v>2849</v>
      </c>
    </row>
    <row r="27" spans="1:24">
      <c r="A27" s="238">
        <v>16</v>
      </c>
      <c r="B27" s="239" t="s">
        <v>4984</v>
      </c>
      <c r="C27" s="240" t="s">
        <v>4986</v>
      </c>
      <c r="D27" s="240" t="s">
        <v>3513</v>
      </c>
      <c r="E27" s="240" t="s">
        <v>2108</v>
      </c>
      <c r="F27" s="240"/>
      <c r="G27" s="447" t="s">
        <v>4098</v>
      </c>
      <c r="H27" s="240"/>
      <c r="I27" s="240"/>
      <c r="J27" s="406" t="s">
        <v>2308</v>
      </c>
      <c r="K27" s="240"/>
      <c r="L27" s="240"/>
      <c r="M27" s="240"/>
      <c r="N27" s="240"/>
      <c r="O27" s="240"/>
      <c r="P27" s="240"/>
      <c r="Q27" s="240"/>
      <c r="R27" s="240"/>
      <c r="S27" s="243" t="s">
        <v>1782</v>
      </c>
      <c r="T27" s="239" t="s">
        <v>4984</v>
      </c>
      <c r="U27" s="240" t="s">
        <v>18121</v>
      </c>
      <c r="V27" s="240" t="s">
        <v>2084</v>
      </c>
      <c r="W27" s="239" t="s">
        <v>2849</v>
      </c>
    </row>
    <row r="28" spans="1:24">
      <c r="A28" s="238">
        <v>17</v>
      </c>
      <c r="B28" s="239" t="s">
        <v>4989</v>
      </c>
      <c r="C28" s="240" t="s">
        <v>4991</v>
      </c>
      <c r="D28" s="240" t="s">
        <v>3513</v>
      </c>
      <c r="E28" s="240" t="s">
        <v>2108</v>
      </c>
      <c r="F28" s="240"/>
      <c r="G28" s="447" t="s">
        <v>4098</v>
      </c>
      <c r="H28" s="240"/>
      <c r="I28" s="240"/>
      <c r="J28" s="406" t="s">
        <v>2308</v>
      </c>
      <c r="K28" s="240"/>
      <c r="L28" s="240"/>
      <c r="M28" s="240"/>
      <c r="N28" s="240"/>
      <c r="O28" s="240"/>
      <c r="P28" s="240"/>
      <c r="Q28" s="240"/>
      <c r="R28" s="240"/>
      <c r="S28" s="243" t="s">
        <v>1782</v>
      </c>
      <c r="T28" s="239" t="s">
        <v>4989</v>
      </c>
      <c r="U28" s="240" t="s">
        <v>18122</v>
      </c>
      <c r="V28" s="240" t="s">
        <v>2084</v>
      </c>
      <c r="W28" s="239" t="s">
        <v>2849</v>
      </c>
    </row>
    <row r="51" spans="12:12" ht="96.6">
      <c r="L51" s="606" t="s">
        <v>518</v>
      </c>
    </row>
  </sheetData>
  <phoneticPr fontId="5" type="noConversion"/>
  <dataValidations count="4">
    <dataValidation type="list" allowBlank="1" showInputMessage="1" showErrorMessage="1" sqref="B6" xr:uid="{00000000-0002-0000-1701-000000000000}">
      <formula1>"Mi: Minute,H: Hour,D: Daily,W: Weekly,M: Monthly,Y: Yearly"</formula1>
    </dataValidation>
    <dataValidation type="list" allowBlank="1" showInputMessage="1" showErrorMessage="1" sqref="B7 B9 K7:K9" xr:uid="{00000000-0002-0000-1701-000001000000}">
      <formula1>"替换,追加"</formula1>
    </dataValidation>
    <dataValidation type="list" allowBlank="1" showInputMessage="1" showErrorMessage="1" sqref="J12:J28" xr:uid="{00000000-0002-0000-1701-000002000000}">
      <formula1>"匹配,基线特有,本地扩充,废弃"</formula1>
    </dataValidation>
    <dataValidation type="list" allowBlank="1" showInputMessage="1" showErrorMessage="1" sqref="N4:N6" xr:uid="{00000000-0002-0000-1701-000003000000}">
      <formula1>"left join,inner join,union,union all"</formula1>
    </dataValidation>
  </dataValidations>
  <hyperlinks>
    <hyperlink ref="A1" location="目录!A1" display="返回" xr:uid="{00000000-0004-0000-1701-000000000000}"/>
  </hyperlinks>
  <pageMargins left="0.75" right="0.75" top="1" bottom="1" header="0.51180555555555596" footer="0.51180555555555596"/>
  <pageSetup paperSize="9" orientation="portrait"/>
  <legacyDrawing r:id="rId1"/>
</worksheet>
</file>

<file path=xl/worksheets/sheet2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dimension ref="A1:Y54"/>
  <sheetViews>
    <sheetView workbookViewId="0"/>
  </sheetViews>
  <sheetFormatPr defaultColWidth="9" defaultRowHeight="13.8"/>
  <cols>
    <col min="1" max="1" width="9" style="215"/>
    <col min="2" max="2" width="11.88671875" style="215" customWidth="1"/>
    <col min="3" max="3" width="14.109375" style="215" customWidth="1"/>
    <col min="4" max="4" width="15.21875" style="215" customWidth="1"/>
    <col min="5" max="5" width="12.109375" style="215" customWidth="1"/>
    <col min="6" max="10" width="9" style="215"/>
    <col min="11" max="11" width="11.33203125" style="215" customWidth="1"/>
    <col min="12" max="19" width="9" style="215" hidden="1" customWidth="1"/>
    <col min="20" max="20" width="19.6640625" style="215" customWidth="1"/>
    <col min="21" max="21" width="13" style="215" customWidth="1"/>
    <col min="22" max="22" width="11.33203125" style="215" customWidth="1"/>
    <col min="23" max="23" width="13.109375" style="215" customWidth="1"/>
    <col min="24" max="24" width="11.33203125" style="215" customWidth="1"/>
    <col min="25" max="16384" width="9" style="215"/>
  </cols>
  <sheetData>
    <row r="1" spans="1:25" s="64" customFormat="1" ht="15.6">
      <c r="A1" s="2" t="s">
        <v>2037</v>
      </c>
      <c r="B1" s="3"/>
      <c r="C1" s="3"/>
      <c r="D1" s="3"/>
      <c r="E1" s="3"/>
      <c r="F1" s="3"/>
      <c r="G1" s="3"/>
      <c r="H1" s="3"/>
      <c r="I1" s="3"/>
      <c r="J1" s="3"/>
      <c r="K1" s="3"/>
      <c r="L1" s="3"/>
      <c r="M1" s="3"/>
      <c r="N1" s="3"/>
      <c r="O1" s="3"/>
      <c r="P1" s="3"/>
      <c r="Q1" s="3"/>
      <c r="R1" s="3"/>
      <c r="S1" s="3"/>
      <c r="T1" s="52"/>
      <c r="U1" s="52"/>
      <c r="V1" s="52"/>
      <c r="W1" s="52"/>
      <c r="X1" s="52"/>
    </row>
    <row r="2" spans="1:25" s="64" customFormat="1" ht="15.6">
      <c r="A2" s="4" t="s">
        <v>2038</v>
      </c>
      <c r="B2" s="5"/>
      <c r="C2" s="5"/>
      <c r="D2" s="5"/>
      <c r="E2" s="5"/>
      <c r="F2" s="5"/>
      <c r="G2" s="5"/>
      <c r="H2" s="5"/>
      <c r="I2" s="5"/>
      <c r="J2" s="5"/>
      <c r="K2" s="5"/>
      <c r="L2" s="34" t="s">
        <v>2830</v>
      </c>
      <c r="M2" s="35"/>
      <c r="N2" s="35"/>
      <c r="O2" s="35"/>
      <c r="P2" s="35"/>
      <c r="Q2" s="35"/>
      <c r="R2" s="35"/>
      <c r="S2" s="35"/>
      <c r="T2" s="53" t="s">
        <v>2039</v>
      </c>
      <c r="U2" s="54"/>
      <c r="V2" s="54"/>
      <c r="W2" s="54"/>
      <c r="X2" s="55"/>
    </row>
    <row r="3" spans="1:25" s="64" customFormat="1" ht="15.6">
      <c r="A3" s="6" t="s">
        <v>2040</v>
      </c>
      <c r="B3" s="124" t="s">
        <v>1786</v>
      </c>
      <c r="C3" s="8"/>
      <c r="D3" s="8"/>
      <c r="E3" s="8"/>
      <c r="F3" s="8"/>
      <c r="G3" s="8"/>
      <c r="H3" s="8"/>
      <c r="I3" s="8"/>
      <c r="J3" s="8"/>
      <c r="K3" s="8"/>
      <c r="L3" s="36" t="s">
        <v>2831</v>
      </c>
      <c r="M3" s="37" t="s">
        <v>2832</v>
      </c>
      <c r="N3" s="37" t="s">
        <v>2833</v>
      </c>
      <c r="O3" s="37" t="s">
        <v>2834</v>
      </c>
      <c r="P3" s="37" t="s">
        <v>2835</v>
      </c>
      <c r="Q3" s="37" t="s">
        <v>2836</v>
      </c>
      <c r="R3" s="37" t="s">
        <v>2837</v>
      </c>
      <c r="S3" s="56" t="s">
        <v>73</v>
      </c>
      <c r="T3" s="57" t="s">
        <v>2041</v>
      </c>
      <c r="U3" s="58" t="s">
        <v>2042</v>
      </c>
      <c r="V3" s="58"/>
      <c r="W3" s="59"/>
      <c r="X3" s="60"/>
    </row>
    <row r="4" spans="1:25" s="64" customFormat="1" ht="15.6">
      <c r="A4" s="9" t="s">
        <v>2042</v>
      </c>
      <c r="B4" s="10" t="s">
        <v>1787</v>
      </c>
      <c r="C4" s="8"/>
      <c r="D4" s="8"/>
      <c r="E4" s="8"/>
      <c r="F4" s="8"/>
      <c r="G4" s="8"/>
      <c r="H4" s="8"/>
      <c r="I4" s="8"/>
      <c r="J4" s="8"/>
      <c r="K4" s="8"/>
      <c r="L4" s="38" t="s">
        <v>4149</v>
      </c>
      <c r="M4" s="39" t="e">
        <f>VLOOKUP(B3,[2]目录!#REF!,4,0)</f>
        <v>#REF!</v>
      </c>
      <c r="N4" s="40"/>
      <c r="O4" s="41"/>
      <c r="P4" s="42"/>
      <c r="Q4" s="42"/>
      <c r="R4" s="42"/>
      <c r="S4" s="61"/>
      <c r="T4" s="62" t="s">
        <v>2301</v>
      </c>
      <c r="U4" s="243" t="s">
        <v>1788</v>
      </c>
      <c r="V4" s="63"/>
      <c r="W4" s="11"/>
      <c r="X4" s="63"/>
    </row>
    <row r="5" spans="1:25" s="64" customFormat="1" ht="15.6">
      <c r="A5" s="9" t="s">
        <v>2041</v>
      </c>
      <c r="B5" s="11" t="s">
        <v>2043</v>
      </c>
      <c r="C5" s="8"/>
      <c r="D5" s="8"/>
      <c r="E5" s="8"/>
      <c r="F5" s="8"/>
      <c r="G5" s="8"/>
      <c r="H5" s="8"/>
      <c r="I5" s="8"/>
      <c r="J5" s="8"/>
      <c r="K5" s="8"/>
      <c r="L5" s="43"/>
      <c r="M5" s="42"/>
      <c r="N5" s="42"/>
      <c r="O5" s="41"/>
      <c r="P5" s="42"/>
      <c r="Q5" s="42"/>
      <c r="R5" s="42"/>
      <c r="S5" s="61"/>
      <c r="T5" s="62"/>
      <c r="U5" s="243"/>
      <c r="V5" s="63"/>
      <c r="W5" s="11"/>
      <c r="X5" s="63"/>
    </row>
    <row r="6" spans="1:25" s="64" customFormat="1" ht="15.6">
      <c r="A6" s="9" t="s">
        <v>2044</v>
      </c>
      <c r="B6" s="12" t="s">
        <v>10776</v>
      </c>
      <c r="C6" s="8"/>
      <c r="D6" s="8"/>
      <c r="E6" s="8"/>
      <c r="F6" s="8"/>
      <c r="G6" s="8"/>
      <c r="H6" s="8"/>
      <c r="I6" s="8"/>
      <c r="J6" s="8"/>
      <c r="K6" s="8"/>
      <c r="L6" s="43"/>
      <c r="M6" s="42"/>
      <c r="N6" s="42"/>
      <c r="O6" s="41"/>
      <c r="P6" s="42"/>
      <c r="Q6" s="42"/>
      <c r="R6" s="42"/>
      <c r="S6" s="61"/>
      <c r="T6" s="62"/>
      <c r="U6" s="124"/>
      <c r="V6" s="63"/>
      <c r="W6" s="11"/>
      <c r="X6" s="63"/>
    </row>
    <row r="7" spans="1:25" s="64" customFormat="1" ht="15.6">
      <c r="A7" s="9" t="s">
        <v>2046</v>
      </c>
      <c r="B7" s="13" t="s">
        <v>2047</v>
      </c>
      <c r="C7" s="8"/>
      <c r="D7" s="8"/>
      <c r="E7" s="8"/>
      <c r="F7" s="8"/>
      <c r="G7" s="8"/>
      <c r="H7" s="8"/>
      <c r="I7" s="8"/>
      <c r="J7" s="8"/>
      <c r="K7" s="8"/>
      <c r="L7" s="43"/>
      <c r="M7" s="42"/>
      <c r="N7" s="42"/>
      <c r="O7" s="42"/>
      <c r="P7" s="42"/>
      <c r="Q7" s="42"/>
      <c r="R7" s="42"/>
      <c r="S7" s="61"/>
      <c r="T7" s="62"/>
      <c r="U7" s="65"/>
      <c r="V7" s="63"/>
      <c r="W7" s="11"/>
      <c r="X7" s="63"/>
    </row>
    <row r="8" spans="1:25" s="64" customFormat="1" ht="15.6">
      <c r="A8" s="9" t="s">
        <v>2048</v>
      </c>
      <c r="B8" s="11" t="s">
        <v>18109</v>
      </c>
      <c r="C8" s="8"/>
      <c r="D8" s="8"/>
      <c r="E8" s="8"/>
      <c r="F8" s="8"/>
      <c r="G8" s="8"/>
      <c r="H8" s="8"/>
      <c r="I8" s="8"/>
      <c r="J8" s="8"/>
      <c r="K8" s="8"/>
      <c r="L8" s="43"/>
      <c r="M8" s="42"/>
      <c r="N8" s="42"/>
      <c r="O8" s="42"/>
      <c r="P8" s="42"/>
      <c r="Q8" s="42"/>
      <c r="R8" s="42"/>
      <c r="S8" s="61"/>
      <c r="T8" s="62"/>
      <c r="U8" s="65"/>
      <c r="V8" s="63"/>
      <c r="W8" s="11"/>
      <c r="X8" s="63"/>
    </row>
    <row r="9" spans="1:25" s="64" customFormat="1" ht="15.6">
      <c r="A9" s="9"/>
      <c r="B9" s="13"/>
      <c r="C9" s="8"/>
      <c r="D9" s="8"/>
      <c r="E9" s="8"/>
      <c r="F9" s="8"/>
      <c r="G9" s="8"/>
      <c r="H9" s="8"/>
      <c r="I9" s="8"/>
      <c r="J9" s="8"/>
      <c r="K9" s="8"/>
      <c r="L9" s="44"/>
      <c r="M9" s="45"/>
      <c r="N9" s="45"/>
      <c r="O9" s="45"/>
      <c r="P9" s="45"/>
      <c r="Q9" s="45"/>
      <c r="R9" s="45"/>
      <c r="S9" s="66"/>
      <c r="T9" s="43"/>
      <c r="U9" s="42"/>
      <c r="V9" s="42"/>
      <c r="W9" s="61"/>
      <c r="X9" s="67"/>
    </row>
    <row r="10" spans="1:25" s="64" customFormat="1" ht="15.6">
      <c r="A10" s="4" t="s">
        <v>2049</v>
      </c>
      <c r="B10" s="5"/>
      <c r="C10" s="5"/>
      <c r="D10" s="5"/>
      <c r="E10" s="5"/>
      <c r="F10" s="5"/>
      <c r="G10" s="5"/>
      <c r="H10" s="5"/>
      <c r="I10" s="5"/>
      <c r="J10" s="5"/>
      <c r="K10" s="5"/>
      <c r="L10" s="34" t="s">
        <v>2839</v>
      </c>
      <c r="M10" s="35"/>
      <c r="N10" s="35"/>
      <c r="O10" s="35"/>
      <c r="P10" s="35"/>
      <c r="Q10" s="35"/>
      <c r="R10" s="35"/>
      <c r="S10" s="35"/>
      <c r="T10" s="53" t="s">
        <v>2050</v>
      </c>
      <c r="U10" s="54"/>
      <c r="V10" s="54"/>
      <c r="W10" s="54"/>
      <c r="X10" s="55"/>
    </row>
    <row r="11" spans="1:25" s="64" customFormat="1" ht="15.6">
      <c r="A11" s="14" t="s">
        <v>49</v>
      </c>
      <c r="B11" s="15" t="s">
        <v>2051</v>
      </c>
      <c r="C11" s="15" t="s">
        <v>2052</v>
      </c>
      <c r="D11" s="15" t="s">
        <v>2053</v>
      </c>
      <c r="E11" s="15" t="s">
        <v>2054</v>
      </c>
      <c r="F11" s="15" t="s">
        <v>2055</v>
      </c>
      <c r="G11" s="15"/>
      <c r="H11" s="15" t="s">
        <v>2056</v>
      </c>
      <c r="I11" s="15" t="s">
        <v>2057</v>
      </c>
      <c r="J11" s="15" t="s">
        <v>73</v>
      </c>
      <c r="K11" s="46" t="s">
        <v>2058</v>
      </c>
      <c r="L11" s="47" t="s">
        <v>2831</v>
      </c>
      <c r="M11" s="48" t="s">
        <v>2832</v>
      </c>
      <c r="N11" s="48" t="s">
        <v>2840</v>
      </c>
      <c r="O11" s="48" t="s">
        <v>2841</v>
      </c>
      <c r="P11" s="48" t="s">
        <v>2842</v>
      </c>
      <c r="Q11" s="48" t="s">
        <v>2843</v>
      </c>
      <c r="R11" s="48" t="s">
        <v>2844</v>
      </c>
      <c r="S11" s="68" t="s">
        <v>73</v>
      </c>
      <c r="T11" s="69" t="s">
        <v>2059</v>
      </c>
      <c r="U11" s="70" t="s">
        <v>2060</v>
      </c>
      <c r="V11" s="70" t="s">
        <v>2061</v>
      </c>
      <c r="W11" s="71" t="s">
        <v>2062</v>
      </c>
      <c r="X11" s="70" t="s">
        <v>2063</v>
      </c>
    </row>
    <row r="12" spans="1:25">
      <c r="A12" s="238">
        <v>1</v>
      </c>
      <c r="B12" s="239" t="s">
        <v>2064</v>
      </c>
      <c r="C12" s="239" t="s">
        <v>2065</v>
      </c>
      <c r="D12" s="239" t="s">
        <v>2066</v>
      </c>
      <c r="E12" s="240" t="s">
        <v>2067</v>
      </c>
      <c r="F12" s="239" t="s">
        <v>79</v>
      </c>
      <c r="G12" s="239"/>
      <c r="H12" s="447" t="s">
        <v>2702</v>
      </c>
      <c r="I12" s="239"/>
      <c r="J12" s="239" t="s">
        <v>18123</v>
      </c>
      <c r="K12" s="406" t="s">
        <v>2308</v>
      </c>
      <c r="L12" s="240"/>
      <c r="M12" s="240"/>
      <c r="N12" s="240"/>
      <c r="O12" s="240"/>
      <c r="P12" s="240"/>
      <c r="Q12" s="240"/>
      <c r="R12" s="240"/>
      <c r="S12" s="240"/>
      <c r="T12" s="243" t="s">
        <v>1788</v>
      </c>
      <c r="U12" s="239" t="s">
        <v>2064</v>
      </c>
      <c r="V12" s="239" t="s">
        <v>2753</v>
      </c>
      <c r="W12" s="239" t="s">
        <v>2754</v>
      </c>
      <c r="X12" s="239" t="s">
        <v>2849</v>
      </c>
      <c r="Y12" s="579"/>
    </row>
    <row r="13" spans="1:25">
      <c r="A13" s="238">
        <v>2</v>
      </c>
      <c r="B13" s="239" t="s">
        <v>222</v>
      </c>
      <c r="C13" s="239" t="s">
        <v>2234</v>
      </c>
      <c r="D13" s="239" t="s">
        <v>3991</v>
      </c>
      <c r="E13" s="240" t="s">
        <v>2108</v>
      </c>
      <c r="F13" s="239" t="s">
        <v>79</v>
      </c>
      <c r="G13" s="239" t="s">
        <v>18124</v>
      </c>
      <c r="H13" s="447" t="s">
        <v>2702</v>
      </c>
      <c r="I13" s="239"/>
      <c r="J13" s="239"/>
      <c r="K13" s="406" t="s">
        <v>2308</v>
      </c>
      <c r="L13" s="240"/>
      <c r="M13" s="240"/>
      <c r="N13" s="240"/>
      <c r="O13" s="240"/>
      <c r="P13" s="240"/>
      <c r="Q13" s="240"/>
      <c r="R13" s="240"/>
      <c r="S13" s="240"/>
      <c r="T13" s="243" t="s">
        <v>1788</v>
      </c>
      <c r="U13" s="239" t="s">
        <v>222</v>
      </c>
      <c r="V13" s="239" t="s">
        <v>2234</v>
      </c>
      <c r="W13" s="239" t="s">
        <v>3898</v>
      </c>
      <c r="X13" s="239" t="s">
        <v>2849</v>
      </c>
      <c r="Y13" s="579"/>
    </row>
    <row r="14" spans="1:25">
      <c r="A14" s="238">
        <v>3</v>
      </c>
      <c r="B14" s="239" t="s">
        <v>105</v>
      </c>
      <c r="C14" s="239" t="s">
        <v>2239</v>
      </c>
      <c r="D14" s="239" t="s">
        <v>3175</v>
      </c>
      <c r="E14" s="240" t="s">
        <v>2241</v>
      </c>
      <c r="F14" s="239"/>
      <c r="G14" s="239"/>
      <c r="H14" s="447" t="s">
        <v>2702</v>
      </c>
      <c r="I14" s="239"/>
      <c r="J14" s="239"/>
      <c r="K14" s="406" t="s">
        <v>2308</v>
      </c>
      <c r="L14" s="240"/>
      <c r="M14" s="240"/>
      <c r="N14" s="240"/>
      <c r="O14" s="240"/>
      <c r="P14" s="240"/>
      <c r="Q14" s="240"/>
      <c r="R14" s="240"/>
      <c r="S14" s="240"/>
      <c r="T14" s="243" t="s">
        <v>1788</v>
      </c>
      <c r="U14" s="239" t="s">
        <v>105</v>
      </c>
      <c r="V14" s="239" t="s">
        <v>2675</v>
      </c>
      <c r="W14" s="239" t="s">
        <v>2743</v>
      </c>
      <c r="X14" s="239" t="s">
        <v>2849</v>
      </c>
      <c r="Y14" s="579"/>
    </row>
    <row r="15" spans="1:25">
      <c r="A15" s="238">
        <v>4</v>
      </c>
      <c r="B15" s="239" t="s">
        <v>16249</v>
      </c>
      <c r="C15" s="239" t="s">
        <v>18102</v>
      </c>
      <c r="D15" s="239" t="s">
        <v>2096</v>
      </c>
      <c r="E15" s="240" t="s">
        <v>2097</v>
      </c>
      <c r="F15" s="239"/>
      <c r="G15" s="239"/>
      <c r="H15" s="447"/>
      <c r="I15" s="239" t="s">
        <v>2706</v>
      </c>
      <c r="J15" s="239"/>
      <c r="K15" s="406" t="s">
        <v>2308</v>
      </c>
      <c r="L15" s="240"/>
      <c r="M15" s="240"/>
      <c r="N15" s="240"/>
      <c r="O15" s="240"/>
      <c r="P15" s="240"/>
      <c r="Q15" s="240"/>
      <c r="R15" s="240"/>
      <c r="S15" s="240"/>
      <c r="T15" s="243" t="s">
        <v>1788</v>
      </c>
      <c r="U15" s="239" t="s">
        <v>18111</v>
      </c>
      <c r="V15" s="239" t="s">
        <v>2705</v>
      </c>
      <c r="W15" s="239" t="s">
        <v>2096</v>
      </c>
      <c r="X15" s="239" t="s">
        <v>2849</v>
      </c>
      <c r="Y15" s="579"/>
    </row>
    <row r="16" spans="1:25">
      <c r="A16" s="238">
        <v>5</v>
      </c>
      <c r="B16" s="239" t="s">
        <v>2369</v>
      </c>
      <c r="C16" s="239" t="s">
        <v>3434</v>
      </c>
      <c r="D16" s="239" t="s">
        <v>2803</v>
      </c>
      <c r="E16" s="240" t="s">
        <v>2804</v>
      </c>
      <c r="F16" s="240"/>
      <c r="G16" s="240"/>
      <c r="H16" s="447" t="s">
        <v>2702</v>
      </c>
      <c r="I16" s="239" t="s">
        <v>1598</v>
      </c>
      <c r="J16" s="240"/>
      <c r="K16" s="406" t="s">
        <v>2308</v>
      </c>
      <c r="L16" s="240"/>
      <c r="M16" s="240"/>
      <c r="N16" s="240"/>
      <c r="O16" s="240"/>
      <c r="P16" s="240"/>
      <c r="Q16" s="240"/>
      <c r="R16" s="240"/>
      <c r="S16" s="240"/>
      <c r="T16" s="243" t="s">
        <v>1788</v>
      </c>
      <c r="U16" s="239" t="s">
        <v>14402</v>
      </c>
      <c r="V16" s="239" t="s">
        <v>3434</v>
      </c>
      <c r="W16" s="239" t="s">
        <v>3898</v>
      </c>
      <c r="X16" s="239" t="s">
        <v>2849</v>
      </c>
    </row>
    <row r="17" spans="1:25">
      <c r="A17" s="238">
        <v>6</v>
      </c>
      <c r="B17" s="239" t="s">
        <v>18113</v>
      </c>
      <c r="C17" s="239" t="s">
        <v>18114</v>
      </c>
      <c r="D17" s="239" t="s">
        <v>2189</v>
      </c>
      <c r="E17" s="240" t="s">
        <v>2190</v>
      </c>
      <c r="F17" s="239"/>
      <c r="G17" s="239"/>
      <c r="H17" s="447"/>
      <c r="I17" s="239" t="s">
        <v>18125</v>
      </c>
      <c r="J17" s="239"/>
      <c r="K17" s="406" t="s">
        <v>2308</v>
      </c>
      <c r="L17" s="240"/>
      <c r="M17" s="240"/>
      <c r="N17" s="240"/>
      <c r="O17" s="240"/>
      <c r="P17" s="240"/>
      <c r="Q17" s="240"/>
      <c r="R17" s="240"/>
      <c r="S17" s="240"/>
      <c r="T17" s="243" t="s">
        <v>1788</v>
      </c>
      <c r="U17" s="239" t="s">
        <v>18113</v>
      </c>
      <c r="V17" s="239" t="s">
        <v>5565</v>
      </c>
      <c r="W17" s="239" t="s">
        <v>2189</v>
      </c>
      <c r="X17" s="239" t="s">
        <v>2849</v>
      </c>
      <c r="Y17" s="579"/>
    </row>
    <row r="18" spans="1:25">
      <c r="A18" s="238">
        <v>7</v>
      </c>
      <c r="B18" s="239" t="s">
        <v>11568</v>
      </c>
      <c r="C18" s="239" t="s">
        <v>11569</v>
      </c>
      <c r="D18" s="239" t="s">
        <v>11570</v>
      </c>
      <c r="E18" s="240" t="s">
        <v>11571</v>
      </c>
      <c r="F18" s="240"/>
      <c r="G18" s="240"/>
      <c r="H18" s="447" t="s">
        <v>2702</v>
      </c>
      <c r="I18" s="239"/>
      <c r="J18" s="240"/>
      <c r="K18" s="406" t="s">
        <v>2308</v>
      </c>
      <c r="L18" s="240"/>
      <c r="M18" s="240"/>
      <c r="N18" s="240"/>
      <c r="O18" s="240"/>
      <c r="P18" s="240"/>
      <c r="Q18" s="240"/>
      <c r="R18" s="240"/>
      <c r="S18" s="240"/>
      <c r="T18" s="243" t="s">
        <v>1788</v>
      </c>
      <c r="U18" s="239" t="s">
        <v>11568</v>
      </c>
      <c r="V18" s="239" t="s">
        <v>18115</v>
      </c>
      <c r="W18" s="239" t="s">
        <v>11570</v>
      </c>
      <c r="X18" s="239" t="s">
        <v>2849</v>
      </c>
    </row>
    <row r="19" spans="1:25">
      <c r="A19" s="238">
        <v>8</v>
      </c>
      <c r="B19" s="239" t="s">
        <v>11575</v>
      </c>
      <c r="C19" s="239" t="s">
        <v>11576</v>
      </c>
      <c r="D19" s="239" t="s">
        <v>11577</v>
      </c>
      <c r="E19" s="240" t="s">
        <v>11578</v>
      </c>
      <c r="F19" s="240"/>
      <c r="G19" s="240"/>
      <c r="H19" s="447" t="s">
        <v>2702</v>
      </c>
      <c r="I19" s="239"/>
      <c r="J19" s="240"/>
      <c r="K19" s="406" t="s">
        <v>2308</v>
      </c>
      <c r="L19" s="240"/>
      <c r="M19" s="240"/>
      <c r="N19" s="240"/>
      <c r="O19" s="240"/>
      <c r="P19" s="240"/>
      <c r="Q19" s="240"/>
      <c r="R19" s="240"/>
      <c r="S19" s="240"/>
      <c r="T19" s="243" t="s">
        <v>1788</v>
      </c>
      <c r="U19" s="239" t="s">
        <v>18116</v>
      </c>
      <c r="V19" s="239" t="s">
        <v>18117</v>
      </c>
      <c r="W19" s="239" t="s">
        <v>2278</v>
      </c>
      <c r="X19" s="239" t="s">
        <v>2849</v>
      </c>
    </row>
    <row r="20" spans="1:25">
      <c r="A20" s="238">
        <v>9</v>
      </c>
      <c r="B20" s="239" t="s">
        <v>12959</v>
      </c>
      <c r="C20" s="239" t="s">
        <v>12960</v>
      </c>
      <c r="D20" s="239" t="s">
        <v>8490</v>
      </c>
      <c r="E20" s="240" t="s">
        <v>8491</v>
      </c>
      <c r="F20" s="240"/>
      <c r="G20" s="240"/>
      <c r="H20" s="447" t="s">
        <v>2702</v>
      </c>
      <c r="I20" s="239"/>
      <c r="J20" s="240"/>
      <c r="K20" s="406" t="s">
        <v>2308</v>
      </c>
      <c r="L20" s="240"/>
      <c r="M20" s="240"/>
      <c r="N20" s="240"/>
      <c r="O20" s="240"/>
      <c r="P20" s="240"/>
      <c r="Q20" s="240"/>
      <c r="R20" s="240"/>
      <c r="S20" s="240"/>
      <c r="T20" s="243" t="s">
        <v>1788</v>
      </c>
      <c r="U20" s="239" t="s">
        <v>12959</v>
      </c>
      <c r="V20" s="239" t="s">
        <v>18118</v>
      </c>
      <c r="W20" s="239" t="s">
        <v>8490</v>
      </c>
      <c r="X20" s="239" t="s">
        <v>2849</v>
      </c>
    </row>
    <row r="21" spans="1:25">
      <c r="A21" s="238">
        <v>10</v>
      </c>
      <c r="B21" s="239" t="s">
        <v>8960</v>
      </c>
      <c r="C21" s="239" t="s">
        <v>8572</v>
      </c>
      <c r="D21" s="239" t="s">
        <v>3215</v>
      </c>
      <c r="E21" s="599" t="s">
        <v>2111</v>
      </c>
      <c r="F21" s="240"/>
      <c r="G21" s="240"/>
      <c r="H21" s="447" t="s">
        <v>2622</v>
      </c>
      <c r="I21" s="239"/>
      <c r="J21" s="240"/>
      <c r="K21" s="406" t="s">
        <v>2308</v>
      </c>
      <c r="L21" s="240"/>
      <c r="M21" s="240"/>
      <c r="N21" s="240"/>
      <c r="O21" s="240"/>
      <c r="P21" s="240"/>
      <c r="Q21" s="240"/>
      <c r="R21" s="240"/>
      <c r="S21" s="240"/>
      <c r="T21" s="243" t="s">
        <v>1788</v>
      </c>
      <c r="U21" s="239" t="s">
        <v>8960</v>
      </c>
      <c r="V21" s="239" t="s">
        <v>8572</v>
      </c>
      <c r="W21" s="239" t="s">
        <v>4955</v>
      </c>
      <c r="X21" s="239" t="s">
        <v>2849</v>
      </c>
    </row>
    <row r="22" spans="1:25">
      <c r="A22" s="238">
        <v>11</v>
      </c>
      <c r="B22" s="239" t="s">
        <v>9042</v>
      </c>
      <c r="C22" s="240" t="s">
        <v>9044</v>
      </c>
      <c r="D22" s="239" t="s">
        <v>3215</v>
      </c>
      <c r="E22" s="599" t="s">
        <v>2111</v>
      </c>
      <c r="F22" s="240"/>
      <c r="G22" s="240"/>
      <c r="H22" s="447" t="s">
        <v>2622</v>
      </c>
      <c r="I22" s="239"/>
      <c r="J22" s="240"/>
      <c r="K22" s="406" t="s">
        <v>2308</v>
      </c>
      <c r="L22" s="240"/>
      <c r="M22" s="240"/>
      <c r="N22" s="240"/>
      <c r="O22" s="240"/>
      <c r="P22" s="240"/>
      <c r="Q22" s="240"/>
      <c r="R22" s="240"/>
      <c r="S22" s="240"/>
      <c r="T22" s="243" t="s">
        <v>1788</v>
      </c>
      <c r="U22" s="239" t="s">
        <v>9042</v>
      </c>
      <c r="V22" s="240" t="s">
        <v>9043</v>
      </c>
      <c r="W22" s="240" t="s">
        <v>4955</v>
      </c>
      <c r="X22" s="239" t="s">
        <v>2849</v>
      </c>
    </row>
    <row r="23" spans="1:25">
      <c r="A23" s="238">
        <v>12</v>
      </c>
      <c r="B23" s="239" t="s">
        <v>12244</v>
      </c>
      <c r="C23" s="240" t="s">
        <v>18119</v>
      </c>
      <c r="D23" s="239" t="s">
        <v>3215</v>
      </c>
      <c r="E23" s="599" t="s">
        <v>2111</v>
      </c>
      <c r="F23" s="240"/>
      <c r="G23" s="240"/>
      <c r="H23" s="447" t="s">
        <v>2622</v>
      </c>
      <c r="I23" s="239"/>
      <c r="J23" s="240"/>
      <c r="K23" s="406" t="s">
        <v>2308</v>
      </c>
      <c r="L23" s="240"/>
      <c r="M23" s="240"/>
      <c r="N23" s="240"/>
      <c r="O23" s="240"/>
      <c r="P23" s="240"/>
      <c r="Q23" s="240"/>
      <c r="R23" s="240"/>
      <c r="S23" s="240"/>
      <c r="T23" s="243" t="s">
        <v>1788</v>
      </c>
      <c r="U23" s="239" t="s">
        <v>12244</v>
      </c>
      <c r="V23" s="240" t="s">
        <v>5861</v>
      </c>
      <c r="W23" s="240" t="s">
        <v>4955</v>
      </c>
      <c r="X23" s="239" t="s">
        <v>2849</v>
      </c>
    </row>
    <row r="24" spans="1:25">
      <c r="A24" s="238">
        <v>13</v>
      </c>
      <c r="B24" s="239" t="s">
        <v>2448</v>
      </c>
      <c r="C24" s="240" t="s">
        <v>3770</v>
      </c>
      <c r="D24" s="239" t="s">
        <v>3215</v>
      </c>
      <c r="E24" s="599" t="s">
        <v>2111</v>
      </c>
      <c r="F24" s="240"/>
      <c r="G24" s="240"/>
      <c r="H24" s="447" t="s">
        <v>2622</v>
      </c>
      <c r="I24" s="240"/>
      <c r="J24" s="240"/>
      <c r="K24" s="406" t="s">
        <v>2308</v>
      </c>
      <c r="L24" s="240"/>
      <c r="M24" s="240"/>
      <c r="N24" s="240"/>
      <c r="O24" s="240"/>
      <c r="P24" s="240"/>
      <c r="Q24" s="240"/>
      <c r="R24" s="240"/>
      <c r="S24" s="240"/>
      <c r="T24" s="243" t="s">
        <v>1788</v>
      </c>
      <c r="U24" s="239" t="s">
        <v>2448</v>
      </c>
      <c r="V24" s="240" t="s">
        <v>3770</v>
      </c>
      <c r="W24" s="240" t="s">
        <v>4955</v>
      </c>
      <c r="X24" s="239" t="s">
        <v>2849</v>
      </c>
    </row>
    <row r="25" spans="1:25">
      <c r="A25" s="238">
        <v>14</v>
      </c>
      <c r="B25" s="239" t="s">
        <v>10672</v>
      </c>
      <c r="C25" s="240" t="s">
        <v>10673</v>
      </c>
      <c r="D25" s="240" t="s">
        <v>3513</v>
      </c>
      <c r="E25" s="240" t="s">
        <v>2108</v>
      </c>
      <c r="F25" s="240"/>
      <c r="G25" s="240"/>
      <c r="H25" s="447" t="s">
        <v>12992</v>
      </c>
      <c r="I25" s="240"/>
      <c r="J25" s="240"/>
      <c r="K25" s="406" t="s">
        <v>2308</v>
      </c>
      <c r="L25" s="240"/>
      <c r="M25" s="240"/>
      <c r="N25" s="240"/>
      <c r="O25" s="240"/>
      <c r="P25" s="240"/>
      <c r="Q25" s="240"/>
      <c r="R25" s="240"/>
      <c r="S25" s="240"/>
      <c r="T25" s="243" t="s">
        <v>1788</v>
      </c>
      <c r="U25" s="239" t="s">
        <v>18120</v>
      </c>
      <c r="V25" s="240" t="s">
        <v>6732</v>
      </c>
      <c r="W25" s="240" t="s">
        <v>2084</v>
      </c>
      <c r="X25" s="239" t="s">
        <v>2849</v>
      </c>
    </row>
    <row r="26" spans="1:25">
      <c r="A26" s="238">
        <v>15</v>
      </c>
      <c r="B26" s="239" t="s">
        <v>2456</v>
      </c>
      <c r="C26" s="240" t="s">
        <v>12287</v>
      </c>
      <c r="D26" s="240" t="s">
        <v>3513</v>
      </c>
      <c r="E26" s="240" t="s">
        <v>2108</v>
      </c>
      <c r="F26" s="240"/>
      <c r="G26" s="240"/>
      <c r="H26" s="447" t="s">
        <v>4098</v>
      </c>
      <c r="I26" s="240"/>
      <c r="J26" s="240"/>
      <c r="K26" s="406" t="s">
        <v>2308</v>
      </c>
      <c r="L26" s="240"/>
      <c r="M26" s="240"/>
      <c r="N26" s="240"/>
      <c r="O26" s="240"/>
      <c r="P26" s="240"/>
      <c r="Q26" s="240"/>
      <c r="R26" s="240"/>
      <c r="S26" s="240"/>
      <c r="T26" s="243" t="s">
        <v>1788</v>
      </c>
      <c r="U26" s="239" t="s">
        <v>2456</v>
      </c>
      <c r="V26" s="240" t="s">
        <v>5476</v>
      </c>
      <c r="W26" s="240" t="s">
        <v>2084</v>
      </c>
      <c r="X26" s="239" t="s">
        <v>2849</v>
      </c>
    </row>
    <row r="27" spans="1:25">
      <c r="A27" s="238">
        <v>16</v>
      </c>
      <c r="B27" s="239" t="s">
        <v>4984</v>
      </c>
      <c r="C27" s="240" t="s">
        <v>4986</v>
      </c>
      <c r="D27" s="240" t="s">
        <v>3513</v>
      </c>
      <c r="E27" s="240" t="s">
        <v>2108</v>
      </c>
      <c r="F27" s="240"/>
      <c r="G27" s="240"/>
      <c r="H27" s="447" t="s">
        <v>4098</v>
      </c>
      <c r="I27" s="240"/>
      <c r="J27" s="240"/>
      <c r="K27" s="406" t="s">
        <v>2308</v>
      </c>
      <c r="L27" s="240"/>
      <c r="M27" s="240"/>
      <c r="N27" s="240"/>
      <c r="O27" s="240"/>
      <c r="P27" s="240"/>
      <c r="Q27" s="240"/>
      <c r="R27" s="240"/>
      <c r="S27" s="240"/>
      <c r="T27" s="243" t="s">
        <v>1788</v>
      </c>
      <c r="U27" s="239" t="s">
        <v>4984</v>
      </c>
      <c r="V27" s="240" t="s">
        <v>18121</v>
      </c>
      <c r="W27" s="240" t="s">
        <v>2084</v>
      </c>
      <c r="X27" s="239" t="s">
        <v>2849</v>
      </c>
    </row>
    <row r="28" spans="1:25">
      <c r="A28" s="238">
        <v>17</v>
      </c>
      <c r="B28" s="239" t="s">
        <v>4989</v>
      </c>
      <c r="C28" s="240" t="s">
        <v>4991</v>
      </c>
      <c r="D28" s="240" t="s">
        <v>3513</v>
      </c>
      <c r="E28" s="240" t="s">
        <v>2108</v>
      </c>
      <c r="F28" s="240"/>
      <c r="G28" s="240"/>
      <c r="H28" s="447" t="s">
        <v>4098</v>
      </c>
      <c r="I28" s="240"/>
      <c r="J28" s="240"/>
      <c r="K28" s="406" t="s">
        <v>2308</v>
      </c>
      <c r="L28" s="240"/>
      <c r="M28" s="240"/>
      <c r="N28" s="240"/>
      <c r="O28" s="240"/>
      <c r="P28" s="240"/>
      <c r="Q28" s="240"/>
      <c r="R28" s="240"/>
      <c r="S28" s="240"/>
      <c r="T28" s="243" t="s">
        <v>1788</v>
      </c>
      <c r="U28" s="239" t="s">
        <v>4989</v>
      </c>
      <c r="V28" s="240" t="s">
        <v>18122</v>
      </c>
      <c r="W28" s="240" t="s">
        <v>2084</v>
      </c>
      <c r="X28" s="239" t="s">
        <v>2849</v>
      </c>
    </row>
    <row r="54" spans="13:13" ht="96.6">
      <c r="M54" s="606" t="s">
        <v>518</v>
      </c>
    </row>
  </sheetData>
  <phoneticPr fontId="5" type="noConversion"/>
  <dataValidations count="4">
    <dataValidation type="list" allowBlank="1" showInputMessage="1" showErrorMessage="1" sqref="B6" xr:uid="{00000000-0002-0000-1801-000000000000}">
      <formula1>"Mi: Minute,H: Hour,D: Daily,W: Weekly,M: Monthly,Y: Yearly"</formula1>
    </dataValidation>
    <dataValidation type="list" allowBlank="1" showInputMessage="1" showErrorMessage="1" sqref="B7 B9 L7:L9" xr:uid="{00000000-0002-0000-1801-000001000000}">
      <formula1>"替换,追加"</formula1>
    </dataValidation>
    <dataValidation type="list" allowBlank="1" showInputMessage="1" showErrorMessage="1" sqref="K12:K28" xr:uid="{00000000-0002-0000-1801-000002000000}">
      <formula1>"匹配,基线特有,本地扩充,废弃"</formula1>
    </dataValidation>
    <dataValidation type="list" allowBlank="1" showInputMessage="1" showErrorMessage="1" sqref="O4:O6" xr:uid="{00000000-0002-0000-1801-000003000000}">
      <formula1>"left join,inner join,union,union all"</formula1>
    </dataValidation>
  </dataValidations>
  <hyperlinks>
    <hyperlink ref="A1" location="目录!A1" display="返回" xr:uid="{00000000-0004-0000-1801-000000000000}"/>
  </hyperlinks>
  <pageMargins left="0.75" right="0.75" top="1" bottom="1" header="0.51180555555555596" footer="0.51180555555555596"/>
  <pageSetup paperSize="9" orientation="portrait"/>
  <legacyDrawing r:id="rId1"/>
</worksheet>
</file>

<file path=xl/worksheets/sheet2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dimension ref="A1:Y34"/>
  <sheetViews>
    <sheetView workbookViewId="0">
      <selection activeCell="B4" sqref="B4"/>
    </sheetView>
  </sheetViews>
  <sheetFormatPr defaultColWidth="9" defaultRowHeight="13.8"/>
  <cols>
    <col min="1" max="1" width="9" style="215"/>
    <col min="2" max="2" width="11.88671875" style="215" customWidth="1"/>
    <col min="3" max="3" width="14.109375" style="215" customWidth="1"/>
    <col min="4" max="4" width="15.21875" style="215" customWidth="1"/>
    <col min="5" max="5" width="12.109375" style="215" customWidth="1"/>
    <col min="6" max="10" width="9" style="215" customWidth="1"/>
    <col min="11" max="11" width="11.33203125" style="215" customWidth="1"/>
    <col min="12" max="19" width="9" style="215" hidden="1" customWidth="1"/>
    <col min="20" max="20" width="19.6640625" style="215" customWidth="1"/>
    <col min="21" max="21" width="13" style="215" customWidth="1"/>
    <col min="22" max="22" width="12.6640625" style="215" customWidth="1"/>
    <col min="23" max="23" width="13.109375" style="215" customWidth="1"/>
    <col min="24" max="24" width="11.33203125" style="215" customWidth="1"/>
    <col min="25" max="16384" width="9" style="215"/>
  </cols>
  <sheetData>
    <row r="1" spans="1:25" s="64" customFormat="1" ht="15.6">
      <c r="A1" s="2" t="s">
        <v>2037</v>
      </c>
      <c r="B1" s="3"/>
      <c r="C1" s="3"/>
      <c r="D1" s="3"/>
      <c r="E1" s="3"/>
      <c r="F1" s="3"/>
      <c r="G1" s="3"/>
      <c r="H1" s="3"/>
      <c r="I1" s="3"/>
      <c r="J1" s="3"/>
      <c r="K1" s="3"/>
      <c r="L1" s="3"/>
      <c r="M1" s="3"/>
      <c r="N1" s="3"/>
      <c r="O1" s="3"/>
      <c r="P1" s="3"/>
      <c r="Q1" s="3"/>
      <c r="R1" s="3"/>
      <c r="S1" s="3"/>
      <c r="T1" s="52"/>
      <c r="U1" s="52"/>
      <c r="V1" s="52"/>
      <c r="W1" s="52"/>
      <c r="X1" s="52"/>
    </row>
    <row r="2" spans="1:25" s="64" customFormat="1" ht="15.6">
      <c r="A2" s="4" t="s">
        <v>2038</v>
      </c>
      <c r="B2" s="5"/>
      <c r="C2" s="5"/>
      <c r="D2" s="5"/>
      <c r="E2" s="5"/>
      <c r="F2" s="5"/>
      <c r="G2" s="5"/>
      <c r="H2" s="5"/>
      <c r="I2" s="5"/>
      <c r="J2" s="5"/>
      <c r="K2" s="5"/>
      <c r="L2" s="34" t="s">
        <v>2830</v>
      </c>
      <c r="M2" s="35"/>
      <c r="N2" s="35"/>
      <c r="O2" s="35"/>
      <c r="P2" s="35"/>
      <c r="Q2" s="35"/>
      <c r="R2" s="35"/>
      <c r="S2" s="35"/>
      <c r="T2" s="53" t="s">
        <v>2039</v>
      </c>
      <c r="U2" s="54"/>
      <c r="V2" s="54"/>
      <c r="W2" s="54"/>
      <c r="X2" s="55"/>
    </row>
    <row r="3" spans="1:25" s="64" customFormat="1" ht="15.6">
      <c r="A3" s="6" t="s">
        <v>2040</v>
      </c>
      <c r="B3" s="124" t="s">
        <v>1790</v>
      </c>
      <c r="C3" s="8"/>
      <c r="D3" s="8"/>
      <c r="E3" s="8"/>
      <c r="F3" s="8"/>
      <c r="G3" s="8"/>
      <c r="H3" s="8"/>
      <c r="I3" s="8"/>
      <c r="J3" s="8"/>
      <c r="K3" s="8"/>
      <c r="L3" s="36" t="s">
        <v>2831</v>
      </c>
      <c r="M3" s="37" t="s">
        <v>2832</v>
      </c>
      <c r="N3" s="37" t="s">
        <v>2833</v>
      </c>
      <c r="O3" s="37" t="s">
        <v>2834</v>
      </c>
      <c r="P3" s="37" t="s">
        <v>2835</v>
      </c>
      <c r="Q3" s="37" t="s">
        <v>2836</v>
      </c>
      <c r="R3" s="37" t="s">
        <v>2837</v>
      </c>
      <c r="S3" s="56" t="s">
        <v>73</v>
      </c>
      <c r="T3" s="57" t="s">
        <v>2041</v>
      </c>
      <c r="U3" s="58" t="s">
        <v>2042</v>
      </c>
      <c r="V3" s="58"/>
      <c r="W3" s="59"/>
      <c r="X3" s="60"/>
    </row>
    <row r="4" spans="1:25" s="64" customFormat="1" ht="15.6">
      <c r="A4" s="9" t="s">
        <v>2042</v>
      </c>
      <c r="B4" s="10" t="s">
        <v>1791</v>
      </c>
      <c r="C4" s="8"/>
      <c r="D4" s="8"/>
      <c r="E4" s="8"/>
      <c r="F4" s="8"/>
      <c r="G4" s="8"/>
      <c r="H4" s="8"/>
      <c r="I4" s="8"/>
      <c r="J4" s="8"/>
      <c r="K4" s="8"/>
      <c r="L4" s="38" t="s">
        <v>4149</v>
      </c>
      <c r="M4" s="39" t="e">
        <f>VLOOKUP(B3,[2]目录!#REF!,4,0)</f>
        <v>#REF!</v>
      </c>
      <c r="N4" s="40"/>
      <c r="O4" s="41"/>
      <c r="P4" s="42"/>
      <c r="Q4" s="42"/>
      <c r="R4" s="42"/>
      <c r="S4" s="61"/>
      <c r="T4" s="62" t="s">
        <v>2301</v>
      </c>
      <c r="U4" s="243" t="s">
        <v>1792</v>
      </c>
      <c r="V4" s="63"/>
      <c r="W4" s="11"/>
      <c r="X4" s="63"/>
    </row>
    <row r="5" spans="1:25" s="64" customFormat="1" ht="15.6">
      <c r="A5" s="9" t="s">
        <v>2041</v>
      </c>
      <c r="B5" s="11" t="s">
        <v>2043</v>
      </c>
      <c r="C5" s="8"/>
      <c r="D5" s="8"/>
      <c r="E5" s="8"/>
      <c r="F5" s="8"/>
      <c r="G5" s="8"/>
      <c r="H5" s="8"/>
      <c r="I5" s="8"/>
      <c r="J5" s="8"/>
      <c r="K5" s="8"/>
      <c r="L5" s="43"/>
      <c r="M5" s="42"/>
      <c r="N5" s="42"/>
      <c r="O5" s="41"/>
      <c r="P5" s="42"/>
      <c r="Q5" s="42"/>
      <c r="R5" s="42"/>
      <c r="S5" s="61"/>
      <c r="T5" s="62"/>
      <c r="U5" s="243"/>
      <c r="V5" s="63"/>
      <c r="W5" s="11"/>
      <c r="X5" s="63"/>
    </row>
    <row r="6" spans="1:25" s="64" customFormat="1" ht="15.6">
      <c r="A6" s="9" t="s">
        <v>2044</v>
      </c>
      <c r="B6" s="12" t="s">
        <v>2303</v>
      </c>
      <c r="C6" s="8"/>
      <c r="D6" s="8"/>
      <c r="E6" s="8"/>
      <c r="F6" s="8"/>
      <c r="G6" s="8"/>
      <c r="H6" s="8"/>
      <c r="I6" s="8"/>
      <c r="J6" s="8"/>
      <c r="K6" s="8"/>
      <c r="L6" s="43"/>
      <c r="M6" s="42"/>
      <c r="N6" s="42"/>
      <c r="O6" s="41"/>
      <c r="P6" s="42"/>
      <c r="Q6" s="42"/>
      <c r="R6" s="42"/>
      <c r="S6" s="61"/>
      <c r="T6" s="62"/>
      <c r="U6" s="124"/>
      <c r="V6" s="63"/>
      <c r="W6" s="11"/>
      <c r="X6" s="63"/>
    </row>
    <row r="7" spans="1:25" s="64" customFormat="1" ht="15.6">
      <c r="A7" s="9" t="s">
        <v>2046</v>
      </c>
      <c r="B7" s="13" t="s">
        <v>2047</v>
      </c>
      <c r="C7" s="8"/>
      <c r="D7" s="8"/>
      <c r="E7" s="8"/>
      <c r="F7" s="8"/>
      <c r="G7" s="8"/>
      <c r="H7" s="8"/>
      <c r="I7" s="8"/>
      <c r="J7" s="8"/>
      <c r="K7" s="8"/>
      <c r="L7" s="43"/>
      <c r="M7" s="42"/>
      <c r="N7" s="42"/>
      <c r="O7" s="42"/>
      <c r="P7" s="42"/>
      <c r="Q7" s="42"/>
      <c r="R7" s="42"/>
      <c r="S7" s="61"/>
      <c r="T7" s="62"/>
      <c r="U7" s="65"/>
      <c r="V7" s="63"/>
      <c r="W7" s="11"/>
      <c r="X7" s="63"/>
    </row>
    <row r="8" spans="1:25" s="64" customFormat="1" ht="15.6">
      <c r="A8" s="9" t="s">
        <v>2048</v>
      </c>
      <c r="B8" s="11" t="s">
        <v>18126</v>
      </c>
      <c r="C8" s="8"/>
      <c r="D8" s="8"/>
      <c r="E8" s="8"/>
      <c r="F8" s="8"/>
      <c r="G8" s="8"/>
      <c r="H8" s="8"/>
      <c r="I8" s="8"/>
      <c r="J8" s="8"/>
      <c r="K8" s="8"/>
      <c r="L8" s="43"/>
      <c r="M8" s="42"/>
      <c r="N8" s="42"/>
      <c r="O8" s="42"/>
      <c r="P8" s="42"/>
      <c r="Q8" s="42"/>
      <c r="R8" s="42"/>
      <c r="S8" s="61"/>
      <c r="T8" s="62"/>
      <c r="U8" s="65"/>
      <c r="V8" s="63"/>
      <c r="W8" s="11"/>
      <c r="X8" s="63"/>
    </row>
    <row r="9" spans="1:25" s="64" customFormat="1" ht="15.6">
      <c r="A9" s="9"/>
      <c r="B9" s="13"/>
      <c r="C9" s="8"/>
      <c r="D9" s="8"/>
      <c r="E9" s="8"/>
      <c r="F9" s="8"/>
      <c r="G9" s="8"/>
      <c r="H9" s="8"/>
      <c r="I9" s="8"/>
      <c r="J9" s="8"/>
      <c r="K9" s="8"/>
      <c r="L9" s="44"/>
      <c r="M9" s="45"/>
      <c r="N9" s="45"/>
      <c r="O9" s="45"/>
      <c r="P9" s="45"/>
      <c r="Q9" s="45"/>
      <c r="R9" s="45"/>
      <c r="S9" s="66"/>
      <c r="T9" s="43"/>
      <c r="U9" s="42"/>
      <c r="V9" s="42"/>
      <c r="W9" s="61"/>
      <c r="X9" s="67"/>
    </row>
    <row r="10" spans="1:25" s="64" customFormat="1" ht="15.6">
      <c r="A10" s="4" t="s">
        <v>2049</v>
      </c>
      <c r="B10" s="5"/>
      <c r="C10" s="5"/>
      <c r="D10" s="5"/>
      <c r="E10" s="5"/>
      <c r="F10" s="5"/>
      <c r="G10" s="5"/>
      <c r="H10" s="5"/>
      <c r="I10" s="5"/>
      <c r="J10" s="5"/>
      <c r="K10" s="5"/>
      <c r="L10" s="34" t="s">
        <v>2839</v>
      </c>
      <c r="M10" s="35"/>
      <c r="N10" s="35"/>
      <c r="O10" s="35"/>
      <c r="P10" s="35"/>
      <c r="Q10" s="35"/>
      <c r="R10" s="35"/>
      <c r="S10" s="35"/>
      <c r="T10" s="53" t="s">
        <v>2050</v>
      </c>
      <c r="U10" s="54"/>
      <c r="V10" s="54"/>
      <c r="W10" s="54"/>
      <c r="X10" s="55"/>
    </row>
    <row r="11" spans="1:25" s="64" customFormat="1" ht="15.6">
      <c r="A11" s="14" t="s">
        <v>49</v>
      </c>
      <c r="B11" s="15" t="s">
        <v>2051</v>
      </c>
      <c r="C11" s="15" t="s">
        <v>2052</v>
      </c>
      <c r="D11" s="15" t="s">
        <v>2053</v>
      </c>
      <c r="E11" s="15" t="s">
        <v>2054</v>
      </c>
      <c r="F11" s="15" t="s">
        <v>2055</v>
      </c>
      <c r="G11" s="15"/>
      <c r="H11" s="15" t="s">
        <v>2056</v>
      </c>
      <c r="I11" s="15" t="s">
        <v>2057</v>
      </c>
      <c r="J11" s="15" t="s">
        <v>73</v>
      </c>
      <c r="K11" s="46" t="s">
        <v>2058</v>
      </c>
      <c r="L11" s="47" t="s">
        <v>2831</v>
      </c>
      <c r="M11" s="48" t="s">
        <v>2832</v>
      </c>
      <c r="N11" s="48" t="s">
        <v>2840</v>
      </c>
      <c r="O11" s="48" t="s">
        <v>2841</v>
      </c>
      <c r="P11" s="48" t="s">
        <v>2842</v>
      </c>
      <c r="Q11" s="48" t="s">
        <v>2843</v>
      </c>
      <c r="R11" s="48" t="s">
        <v>2844</v>
      </c>
      <c r="S11" s="68" t="s">
        <v>73</v>
      </c>
      <c r="T11" s="69" t="s">
        <v>2059</v>
      </c>
      <c r="U11" s="70" t="s">
        <v>2060</v>
      </c>
      <c r="V11" s="70" t="s">
        <v>2061</v>
      </c>
      <c r="W11" s="71" t="s">
        <v>2062</v>
      </c>
      <c r="X11" s="70" t="s">
        <v>2063</v>
      </c>
    </row>
    <row r="12" spans="1:25">
      <c r="A12" s="238">
        <v>1</v>
      </c>
      <c r="B12" s="239" t="s">
        <v>2304</v>
      </c>
      <c r="C12" s="243" t="s">
        <v>2670</v>
      </c>
      <c r="D12" s="243" t="s">
        <v>2078</v>
      </c>
      <c r="E12" s="239" t="s">
        <v>2079</v>
      </c>
      <c r="F12" s="239" t="s">
        <v>79</v>
      </c>
      <c r="G12" s="239"/>
      <c r="H12" s="447" t="s">
        <v>2702</v>
      </c>
      <c r="I12" s="239"/>
      <c r="J12" s="239"/>
      <c r="K12" s="406" t="s">
        <v>2308</v>
      </c>
      <c r="L12" s="239"/>
      <c r="M12" s="239"/>
      <c r="N12" s="239"/>
      <c r="O12" s="239"/>
      <c r="P12" s="239"/>
      <c r="Q12" s="239"/>
      <c r="R12" s="239"/>
      <c r="S12" s="239"/>
      <c r="T12" s="243" t="s">
        <v>1792</v>
      </c>
      <c r="U12" s="239" t="s">
        <v>2064</v>
      </c>
      <c r="V12" s="243" t="s">
        <v>2671</v>
      </c>
      <c r="W12" s="243" t="s">
        <v>2272</v>
      </c>
      <c r="X12" s="243" t="s">
        <v>2849</v>
      </c>
      <c r="Y12" s="579"/>
    </row>
    <row r="13" spans="1:25">
      <c r="A13" s="238">
        <v>2</v>
      </c>
      <c r="B13" s="239" t="s">
        <v>222</v>
      </c>
      <c r="C13" s="243" t="s">
        <v>2234</v>
      </c>
      <c r="D13" s="243" t="s">
        <v>3991</v>
      </c>
      <c r="E13" s="239" t="s">
        <v>2108</v>
      </c>
      <c r="F13" s="239" t="s">
        <v>79</v>
      </c>
      <c r="G13" s="239" t="s">
        <v>17510</v>
      </c>
      <c r="H13" s="447" t="s">
        <v>2702</v>
      </c>
      <c r="I13" s="239"/>
      <c r="J13" s="239"/>
      <c r="K13" s="406" t="s">
        <v>2308</v>
      </c>
      <c r="L13" s="239"/>
      <c r="M13" s="239"/>
      <c r="N13" s="239"/>
      <c r="O13" s="239"/>
      <c r="P13" s="239"/>
      <c r="Q13" s="239"/>
      <c r="R13" s="239"/>
      <c r="S13" s="239"/>
      <c r="T13" s="243" t="s">
        <v>1792</v>
      </c>
      <c r="U13" s="239" t="s">
        <v>222</v>
      </c>
      <c r="V13" s="243" t="s">
        <v>2234</v>
      </c>
      <c r="W13" s="243" t="s">
        <v>3898</v>
      </c>
      <c r="X13" s="243" t="s">
        <v>2849</v>
      </c>
      <c r="Y13" s="579"/>
    </row>
    <row r="14" spans="1:25">
      <c r="A14" s="238">
        <v>3</v>
      </c>
      <c r="B14" s="239" t="s">
        <v>105</v>
      </c>
      <c r="C14" s="243" t="s">
        <v>2239</v>
      </c>
      <c r="D14" s="243" t="s">
        <v>3175</v>
      </c>
      <c r="E14" s="239" t="s">
        <v>2241</v>
      </c>
      <c r="F14" s="239"/>
      <c r="G14" s="239" t="s">
        <v>1481</v>
      </c>
      <c r="H14" s="447" t="s">
        <v>2702</v>
      </c>
      <c r="I14" s="239"/>
      <c r="J14" s="239"/>
      <c r="K14" s="406" t="s">
        <v>2308</v>
      </c>
      <c r="L14" s="239"/>
      <c r="M14" s="239"/>
      <c r="N14" s="239"/>
      <c r="O14" s="239"/>
      <c r="P14" s="239"/>
      <c r="Q14" s="239"/>
      <c r="R14" s="239"/>
      <c r="S14" s="239"/>
      <c r="T14" s="243" t="s">
        <v>1792</v>
      </c>
      <c r="U14" s="239" t="s">
        <v>105</v>
      </c>
      <c r="V14" s="243" t="s">
        <v>2675</v>
      </c>
      <c r="W14" s="243" t="s">
        <v>2743</v>
      </c>
      <c r="X14" s="243" t="s">
        <v>2849</v>
      </c>
      <c r="Y14" s="579"/>
    </row>
    <row r="15" spans="1:25">
      <c r="A15" s="238">
        <v>4</v>
      </c>
      <c r="B15" s="239" t="s">
        <v>16249</v>
      </c>
      <c r="C15" s="243" t="s">
        <v>18102</v>
      </c>
      <c r="D15" s="243" t="s">
        <v>2096</v>
      </c>
      <c r="E15" s="239" t="s">
        <v>2097</v>
      </c>
      <c r="F15" s="239"/>
      <c r="G15" s="239" t="s">
        <v>1481</v>
      </c>
      <c r="H15" s="447" t="s">
        <v>2702</v>
      </c>
      <c r="I15" s="239" t="s">
        <v>2706</v>
      </c>
      <c r="J15" s="579"/>
      <c r="K15" s="406" t="s">
        <v>2308</v>
      </c>
      <c r="L15" s="239"/>
      <c r="M15" s="239"/>
      <c r="N15" s="239"/>
      <c r="O15" s="239"/>
      <c r="P15" s="239"/>
      <c r="Q15" s="239"/>
      <c r="R15" s="239"/>
      <c r="S15" s="239"/>
      <c r="T15" s="243" t="s">
        <v>1792</v>
      </c>
      <c r="U15" s="239" t="s">
        <v>5237</v>
      </c>
      <c r="V15" s="243" t="s">
        <v>2705</v>
      </c>
      <c r="W15" s="243" t="s">
        <v>2096</v>
      </c>
      <c r="X15" s="243" t="s">
        <v>2849</v>
      </c>
      <c r="Y15" s="579"/>
    </row>
    <row r="16" spans="1:25">
      <c r="A16" s="238">
        <v>5</v>
      </c>
      <c r="B16" s="239" t="s">
        <v>2369</v>
      </c>
      <c r="C16" s="243" t="s">
        <v>3434</v>
      </c>
      <c r="D16" s="243" t="s">
        <v>2803</v>
      </c>
      <c r="E16" s="239" t="s">
        <v>2804</v>
      </c>
      <c r="F16" s="239"/>
      <c r="G16" s="239"/>
      <c r="H16" s="447" t="s">
        <v>2702</v>
      </c>
      <c r="I16" s="239" t="s">
        <v>1598</v>
      </c>
      <c r="J16" s="579"/>
      <c r="K16" s="406" t="s">
        <v>2308</v>
      </c>
      <c r="L16" s="239"/>
      <c r="M16" s="239"/>
      <c r="N16" s="239"/>
      <c r="O16" s="239"/>
      <c r="P16" s="239"/>
      <c r="Q16" s="239"/>
      <c r="R16" s="239"/>
      <c r="S16" s="239"/>
      <c r="T16" s="243" t="s">
        <v>1792</v>
      </c>
      <c r="U16" s="239" t="s">
        <v>2369</v>
      </c>
      <c r="V16" s="243" t="s">
        <v>3434</v>
      </c>
      <c r="W16" s="243" t="s">
        <v>2278</v>
      </c>
      <c r="X16" s="243" t="s">
        <v>2849</v>
      </c>
    </row>
    <row r="17" spans="1:25">
      <c r="A17" s="238">
        <v>6</v>
      </c>
      <c r="B17" s="239" t="s">
        <v>4930</v>
      </c>
      <c r="C17" s="243" t="s">
        <v>4931</v>
      </c>
      <c r="D17" s="243" t="s">
        <v>2100</v>
      </c>
      <c r="E17" s="239" t="s">
        <v>2101</v>
      </c>
      <c r="F17" s="239"/>
      <c r="G17" s="239"/>
      <c r="H17" s="447" t="s">
        <v>2702</v>
      </c>
      <c r="I17" s="239"/>
      <c r="J17" s="239" t="s">
        <v>18127</v>
      </c>
      <c r="K17" s="406" t="s">
        <v>2308</v>
      </c>
      <c r="L17" s="239"/>
      <c r="M17" s="239"/>
      <c r="N17" s="239"/>
      <c r="O17" s="239"/>
      <c r="P17" s="239"/>
      <c r="Q17" s="239"/>
      <c r="R17" s="239"/>
      <c r="S17" s="239"/>
      <c r="T17" s="243" t="s">
        <v>1792</v>
      </c>
      <c r="U17" s="239" t="s">
        <v>4930</v>
      </c>
      <c r="V17" s="243" t="s">
        <v>18128</v>
      </c>
      <c r="W17" s="243" t="s">
        <v>2100</v>
      </c>
      <c r="X17" s="243" t="s">
        <v>2849</v>
      </c>
    </row>
    <row r="18" spans="1:25">
      <c r="A18" s="238">
        <v>7</v>
      </c>
      <c r="B18" s="239" t="s">
        <v>18053</v>
      </c>
      <c r="C18" s="243" t="s">
        <v>4539</v>
      </c>
      <c r="D18" s="243" t="s">
        <v>3062</v>
      </c>
      <c r="E18" s="239" t="s">
        <v>3063</v>
      </c>
      <c r="F18" s="239"/>
      <c r="G18" s="239"/>
      <c r="H18" s="447" t="s">
        <v>2702</v>
      </c>
      <c r="I18" s="239" t="s">
        <v>16357</v>
      </c>
      <c r="J18" s="239" t="s">
        <v>18129</v>
      </c>
      <c r="K18" s="406" t="s">
        <v>2308</v>
      </c>
      <c r="L18" s="239"/>
      <c r="M18" s="239"/>
      <c r="N18" s="239"/>
      <c r="O18" s="239"/>
      <c r="P18" s="239"/>
      <c r="Q18" s="239"/>
      <c r="R18" s="239"/>
      <c r="S18" s="239"/>
      <c r="T18" s="243" t="s">
        <v>1792</v>
      </c>
      <c r="U18" s="239" t="s">
        <v>18053</v>
      </c>
      <c r="V18" s="243" t="s">
        <v>4539</v>
      </c>
      <c r="W18" s="243" t="s">
        <v>2100</v>
      </c>
      <c r="X18" s="243" t="s">
        <v>2849</v>
      </c>
      <c r="Y18" s="579"/>
    </row>
    <row r="19" spans="1:25">
      <c r="A19" s="238">
        <v>8</v>
      </c>
      <c r="B19" s="239" t="s">
        <v>18044</v>
      </c>
      <c r="C19" s="239" t="s">
        <v>18045</v>
      </c>
      <c r="D19" s="239" t="s">
        <v>2100</v>
      </c>
      <c r="E19" s="239" t="s">
        <v>2101</v>
      </c>
      <c r="F19" s="239"/>
      <c r="G19" s="239"/>
      <c r="H19" s="447" t="s">
        <v>2702</v>
      </c>
      <c r="I19" s="239"/>
      <c r="J19" s="239" t="s">
        <v>18130</v>
      </c>
      <c r="K19" s="406" t="s">
        <v>2308</v>
      </c>
      <c r="L19" s="239"/>
      <c r="M19" s="239"/>
      <c r="N19" s="239"/>
      <c r="O19" s="239"/>
      <c r="P19" s="239"/>
      <c r="Q19" s="239"/>
      <c r="R19" s="239"/>
      <c r="S19" s="239"/>
      <c r="T19" s="243" t="s">
        <v>1792</v>
      </c>
      <c r="U19" s="239" t="s">
        <v>222</v>
      </c>
      <c r="V19" s="239" t="s">
        <v>18048</v>
      </c>
      <c r="W19" s="239" t="s">
        <v>2100</v>
      </c>
      <c r="X19" s="243" t="s">
        <v>2849</v>
      </c>
    </row>
    <row r="20" spans="1:25">
      <c r="A20" s="238">
        <v>9</v>
      </c>
      <c r="B20" s="239" t="s">
        <v>17525</v>
      </c>
      <c r="C20" s="239" t="s">
        <v>17526</v>
      </c>
      <c r="D20" s="239" t="s">
        <v>2100</v>
      </c>
      <c r="E20" s="239" t="s">
        <v>2101</v>
      </c>
      <c r="F20" s="239"/>
      <c r="G20" s="239" t="s">
        <v>17510</v>
      </c>
      <c r="H20" s="447" t="s">
        <v>2702</v>
      </c>
      <c r="I20" s="239"/>
      <c r="J20" s="239" t="s">
        <v>18131</v>
      </c>
      <c r="K20" s="406" t="s">
        <v>2308</v>
      </c>
      <c r="L20" s="239"/>
      <c r="M20" s="239"/>
      <c r="N20" s="239"/>
      <c r="O20" s="239"/>
      <c r="P20" s="239"/>
      <c r="Q20" s="239"/>
      <c r="R20" s="239"/>
      <c r="S20" s="239"/>
      <c r="T20" s="243" t="s">
        <v>1792</v>
      </c>
      <c r="U20" s="239" t="s">
        <v>17692</v>
      </c>
      <c r="V20" s="239" t="s">
        <v>8148</v>
      </c>
      <c r="W20" s="239" t="s">
        <v>2100</v>
      </c>
      <c r="X20" s="243" t="s">
        <v>2849</v>
      </c>
    </row>
    <row r="21" spans="1:25">
      <c r="A21" s="238">
        <v>10</v>
      </c>
      <c r="B21" s="239" t="s">
        <v>18132</v>
      </c>
      <c r="C21" s="243" t="s">
        <v>18133</v>
      </c>
      <c r="D21" s="239" t="s">
        <v>2272</v>
      </c>
      <c r="E21" s="240" t="s">
        <v>2273</v>
      </c>
      <c r="F21" s="240"/>
      <c r="G21" s="239" t="s">
        <v>17510</v>
      </c>
      <c r="H21" s="240"/>
      <c r="I21" s="240"/>
      <c r="J21" s="239" t="s">
        <v>18134</v>
      </c>
      <c r="K21" s="406" t="s">
        <v>2308</v>
      </c>
      <c r="L21" s="591"/>
      <c r="M21" s="591"/>
      <c r="N21" s="591"/>
      <c r="O21" s="591"/>
      <c r="P21" s="591"/>
      <c r="Q21" s="591"/>
      <c r="R21" s="591"/>
      <c r="S21" s="591"/>
      <c r="T21" s="243" t="s">
        <v>1792</v>
      </c>
      <c r="U21" s="239" t="s">
        <v>17483</v>
      </c>
      <c r="V21" s="243" t="s">
        <v>3653</v>
      </c>
      <c r="W21" s="239" t="s">
        <v>2272</v>
      </c>
      <c r="X21" s="243" t="s">
        <v>2849</v>
      </c>
    </row>
    <row r="22" spans="1:25">
      <c r="A22" s="238">
        <v>11</v>
      </c>
      <c r="B22" s="239" t="s">
        <v>8960</v>
      </c>
      <c r="C22" s="243" t="s">
        <v>8572</v>
      </c>
      <c r="D22" s="239" t="s">
        <v>3215</v>
      </c>
      <c r="E22" s="599" t="s">
        <v>2111</v>
      </c>
      <c r="F22" s="239"/>
      <c r="G22" s="239" t="s">
        <v>18135</v>
      </c>
      <c r="H22" s="447" t="s">
        <v>2622</v>
      </c>
      <c r="I22" s="239"/>
      <c r="J22" s="239"/>
      <c r="K22" s="406" t="s">
        <v>2308</v>
      </c>
      <c r="L22" s="239"/>
      <c r="M22" s="239"/>
      <c r="N22" s="239"/>
      <c r="O22" s="239"/>
      <c r="P22" s="239"/>
      <c r="Q22" s="239"/>
      <c r="R22" s="239"/>
      <c r="S22" s="239"/>
      <c r="T22" s="243" t="s">
        <v>1792</v>
      </c>
      <c r="U22" s="239" t="s">
        <v>8960</v>
      </c>
      <c r="V22" s="243" t="s">
        <v>8572</v>
      </c>
      <c r="W22" s="243" t="s">
        <v>4955</v>
      </c>
      <c r="X22" s="243" t="s">
        <v>18136</v>
      </c>
    </row>
    <row r="23" spans="1:25">
      <c r="A23" s="238">
        <v>12</v>
      </c>
      <c r="B23" s="239" t="s">
        <v>9042</v>
      </c>
      <c r="C23" s="243" t="s">
        <v>9044</v>
      </c>
      <c r="D23" s="239" t="s">
        <v>3215</v>
      </c>
      <c r="E23" s="599" t="s">
        <v>2111</v>
      </c>
      <c r="F23" s="239"/>
      <c r="G23" s="239" t="s">
        <v>18135</v>
      </c>
      <c r="H23" s="447" t="s">
        <v>2622</v>
      </c>
      <c r="I23" s="239"/>
      <c r="J23" s="239"/>
      <c r="K23" s="406" t="s">
        <v>2308</v>
      </c>
      <c r="L23" s="239"/>
      <c r="M23" s="239"/>
      <c r="N23" s="239"/>
      <c r="O23" s="239"/>
      <c r="P23" s="239"/>
      <c r="Q23" s="239"/>
      <c r="R23" s="239"/>
      <c r="S23" s="239"/>
      <c r="T23" s="243" t="s">
        <v>1792</v>
      </c>
      <c r="U23" s="239" t="s">
        <v>9042</v>
      </c>
      <c r="V23" s="243" t="s">
        <v>9043</v>
      </c>
      <c r="W23" s="243" t="s">
        <v>4955</v>
      </c>
      <c r="X23" s="243" t="s">
        <v>18136</v>
      </c>
    </row>
    <row r="24" spans="1:25">
      <c r="A24" s="238">
        <v>13</v>
      </c>
      <c r="B24" s="239" t="s">
        <v>2448</v>
      </c>
      <c r="C24" s="243" t="s">
        <v>3770</v>
      </c>
      <c r="D24" s="239" t="s">
        <v>3215</v>
      </c>
      <c r="E24" s="599" t="s">
        <v>2111</v>
      </c>
      <c r="F24" s="239"/>
      <c r="G24" s="239" t="s">
        <v>18135</v>
      </c>
      <c r="H24" s="447" t="s">
        <v>2622</v>
      </c>
      <c r="I24" s="239"/>
      <c r="J24" s="239"/>
      <c r="K24" s="406" t="s">
        <v>2308</v>
      </c>
      <c r="L24" s="239"/>
      <c r="M24" s="239"/>
      <c r="N24" s="239"/>
      <c r="O24" s="239"/>
      <c r="P24" s="239"/>
      <c r="Q24" s="239"/>
      <c r="R24" s="239"/>
      <c r="S24" s="239"/>
      <c r="T24" s="243" t="s">
        <v>1792</v>
      </c>
      <c r="U24" s="239" t="s">
        <v>2448</v>
      </c>
      <c r="V24" s="243" t="s">
        <v>3770</v>
      </c>
      <c r="W24" s="243" t="s">
        <v>4955</v>
      </c>
      <c r="X24" s="243" t="s">
        <v>18136</v>
      </c>
    </row>
    <row r="25" spans="1:25">
      <c r="A25" s="238">
        <v>14</v>
      </c>
      <c r="B25" s="239" t="s">
        <v>12244</v>
      </c>
      <c r="C25" s="243" t="s">
        <v>18119</v>
      </c>
      <c r="D25" s="239" t="s">
        <v>3215</v>
      </c>
      <c r="E25" s="599" t="s">
        <v>2111</v>
      </c>
      <c r="F25" s="239"/>
      <c r="G25" s="239" t="s">
        <v>18137</v>
      </c>
      <c r="H25" s="447" t="s">
        <v>2622</v>
      </c>
      <c r="I25" s="239"/>
      <c r="K25" s="406" t="s">
        <v>2308</v>
      </c>
      <c r="L25" s="239"/>
      <c r="M25" s="239"/>
      <c r="N25" s="239"/>
      <c r="O25" s="239"/>
      <c r="P25" s="239"/>
      <c r="Q25" s="239"/>
      <c r="R25" s="239"/>
      <c r="S25" s="239"/>
      <c r="T25" s="243" t="s">
        <v>1792</v>
      </c>
      <c r="U25" s="239" t="s">
        <v>12244</v>
      </c>
      <c r="V25" s="243" t="s">
        <v>5861</v>
      </c>
      <c r="W25" s="243" t="s">
        <v>4955</v>
      </c>
      <c r="X25" s="243" t="s">
        <v>18136</v>
      </c>
    </row>
    <row r="26" spans="1:25">
      <c r="A26" s="238">
        <v>15</v>
      </c>
      <c r="B26" s="239" t="s">
        <v>18138</v>
      </c>
      <c r="C26" s="243" t="s">
        <v>18139</v>
      </c>
      <c r="D26" s="243" t="s">
        <v>3212</v>
      </c>
      <c r="E26" s="239" t="s">
        <v>2108</v>
      </c>
      <c r="F26" s="239"/>
      <c r="G26" s="239"/>
      <c r="H26" s="447" t="s">
        <v>4098</v>
      </c>
      <c r="I26" s="239"/>
      <c r="J26" s="239"/>
      <c r="K26" s="406" t="s">
        <v>2308</v>
      </c>
      <c r="L26" s="239"/>
      <c r="M26" s="239"/>
      <c r="N26" s="239"/>
      <c r="O26" s="239"/>
      <c r="P26" s="239"/>
      <c r="Q26" s="239"/>
      <c r="R26" s="239"/>
      <c r="S26" s="239"/>
      <c r="T26" s="243" t="s">
        <v>1792</v>
      </c>
      <c r="U26" s="239" t="s">
        <v>18140</v>
      </c>
      <c r="V26" s="243" t="s">
        <v>5476</v>
      </c>
      <c r="W26" s="243" t="s">
        <v>2084</v>
      </c>
      <c r="X26" s="243" t="s">
        <v>2849</v>
      </c>
    </row>
    <row r="27" spans="1:25">
      <c r="A27" s="238">
        <v>16</v>
      </c>
      <c r="B27" s="239" t="s">
        <v>4984</v>
      </c>
      <c r="C27" s="243" t="s">
        <v>4986</v>
      </c>
      <c r="D27" s="243" t="s">
        <v>3513</v>
      </c>
      <c r="E27" s="239" t="s">
        <v>2108</v>
      </c>
      <c r="F27" s="239"/>
      <c r="G27" s="239"/>
      <c r="H27" s="447" t="s">
        <v>4098</v>
      </c>
      <c r="I27" s="239"/>
      <c r="J27" s="239"/>
      <c r="K27" s="406" t="s">
        <v>2308</v>
      </c>
      <c r="L27" s="239"/>
      <c r="M27" s="239"/>
      <c r="N27" s="239"/>
      <c r="O27" s="239"/>
      <c r="P27" s="239"/>
      <c r="Q27" s="239"/>
      <c r="R27" s="239"/>
      <c r="S27" s="239"/>
      <c r="T27" s="243" t="s">
        <v>1792</v>
      </c>
      <c r="U27" s="239" t="s">
        <v>18141</v>
      </c>
      <c r="V27" s="243" t="s">
        <v>18121</v>
      </c>
      <c r="W27" s="243" t="s">
        <v>2084</v>
      </c>
      <c r="X27" s="243" t="s">
        <v>2849</v>
      </c>
    </row>
    <row r="28" spans="1:25">
      <c r="A28" s="238">
        <v>17</v>
      </c>
      <c r="B28" s="239" t="s">
        <v>4989</v>
      </c>
      <c r="C28" s="243" t="s">
        <v>4991</v>
      </c>
      <c r="D28" s="243" t="s">
        <v>3513</v>
      </c>
      <c r="E28" s="239" t="s">
        <v>2108</v>
      </c>
      <c r="F28" s="239"/>
      <c r="G28" s="239"/>
      <c r="H28" s="447" t="s">
        <v>4098</v>
      </c>
      <c r="I28" s="239"/>
      <c r="J28" s="260"/>
      <c r="K28" s="406" t="s">
        <v>2308</v>
      </c>
      <c r="L28" s="239"/>
      <c r="M28" s="239"/>
      <c r="N28" s="239"/>
      <c r="O28" s="239"/>
      <c r="P28" s="239"/>
      <c r="Q28" s="239"/>
      <c r="R28" s="239"/>
      <c r="S28" s="239"/>
      <c r="T28" s="243" t="s">
        <v>1792</v>
      </c>
      <c r="U28" s="239" t="s">
        <v>18142</v>
      </c>
      <c r="V28" s="243" t="s">
        <v>18122</v>
      </c>
      <c r="W28" s="243" t="s">
        <v>2084</v>
      </c>
      <c r="X28" s="243" t="s">
        <v>2849</v>
      </c>
    </row>
    <row r="29" spans="1:25">
      <c r="A29" s="238">
        <v>18</v>
      </c>
      <c r="B29" s="239" t="s">
        <v>18143</v>
      </c>
      <c r="C29" s="239" t="s">
        <v>18144</v>
      </c>
      <c r="D29" s="239" t="s">
        <v>3215</v>
      </c>
      <c r="E29" s="599" t="s">
        <v>2111</v>
      </c>
      <c r="F29" s="239"/>
      <c r="G29" s="239"/>
      <c r="H29" s="447" t="s">
        <v>2622</v>
      </c>
      <c r="I29" s="239"/>
      <c r="J29" s="239"/>
      <c r="K29" s="406" t="s">
        <v>2308</v>
      </c>
      <c r="L29" s="239"/>
      <c r="M29" s="239"/>
      <c r="N29" s="239"/>
      <c r="O29" s="239"/>
      <c r="P29" s="239"/>
      <c r="Q29" s="239"/>
      <c r="R29" s="239"/>
      <c r="S29" s="239"/>
      <c r="T29" s="243" t="s">
        <v>1792</v>
      </c>
      <c r="U29" s="239" t="s">
        <v>18143</v>
      </c>
      <c r="V29" s="239" t="s">
        <v>18145</v>
      </c>
      <c r="W29" s="239" t="s">
        <v>2084</v>
      </c>
      <c r="X29" s="243" t="s">
        <v>18136</v>
      </c>
    </row>
    <row r="30" spans="1:25" s="603" customFormat="1">
      <c r="A30" s="318">
        <v>19</v>
      </c>
      <c r="B30" s="321" t="s">
        <v>2702</v>
      </c>
      <c r="C30" s="320" t="s">
        <v>5565</v>
      </c>
      <c r="D30" s="320" t="s">
        <v>2189</v>
      </c>
      <c r="E30" s="321" t="s">
        <v>2190</v>
      </c>
      <c r="F30" s="321"/>
      <c r="G30" s="321"/>
      <c r="H30" s="604" t="s">
        <v>2702</v>
      </c>
      <c r="I30" s="605"/>
      <c r="J30" s="321" t="s">
        <v>17955</v>
      </c>
      <c r="K30" s="520" t="s">
        <v>2286</v>
      </c>
      <c r="L30" s="321"/>
      <c r="M30" s="321"/>
      <c r="N30" s="321"/>
      <c r="O30" s="321"/>
      <c r="P30" s="321"/>
      <c r="Q30" s="321"/>
      <c r="R30" s="321"/>
      <c r="S30" s="321"/>
      <c r="T30" s="320" t="s">
        <v>1792</v>
      </c>
      <c r="U30" s="321" t="s">
        <v>2702</v>
      </c>
      <c r="V30" s="320" t="s">
        <v>5565</v>
      </c>
      <c r="W30" s="320" t="s">
        <v>2189</v>
      </c>
      <c r="X30" s="320" t="s">
        <v>2849</v>
      </c>
    </row>
    <row r="31" spans="1:25" s="603" customFormat="1">
      <c r="A31" s="318">
        <v>20</v>
      </c>
      <c r="B31" s="321" t="s">
        <v>2702</v>
      </c>
      <c r="C31" s="320" t="s">
        <v>18146</v>
      </c>
      <c r="D31" s="320" t="s">
        <v>2070</v>
      </c>
      <c r="E31" s="321" t="s">
        <v>2071</v>
      </c>
      <c r="F31" s="321"/>
      <c r="G31" s="321"/>
      <c r="H31" s="604" t="s">
        <v>2702</v>
      </c>
      <c r="I31" s="605"/>
      <c r="J31" s="321" t="s">
        <v>17955</v>
      </c>
      <c r="K31" s="520" t="s">
        <v>2286</v>
      </c>
      <c r="L31" s="321"/>
      <c r="M31" s="321"/>
      <c r="N31" s="321"/>
      <c r="O31" s="321"/>
      <c r="P31" s="321"/>
      <c r="Q31" s="321"/>
      <c r="R31" s="321"/>
      <c r="S31" s="321"/>
      <c r="T31" s="320" t="s">
        <v>1792</v>
      </c>
      <c r="U31" s="321" t="s">
        <v>2702</v>
      </c>
      <c r="V31" s="320" t="s">
        <v>18146</v>
      </c>
      <c r="W31" s="320" t="s">
        <v>2070</v>
      </c>
      <c r="X31" s="320" t="s">
        <v>2849</v>
      </c>
    </row>
    <row r="32" spans="1:25" s="603" customFormat="1">
      <c r="A32" s="318">
        <v>21</v>
      </c>
      <c r="B32" s="321" t="s">
        <v>2702</v>
      </c>
      <c r="C32" s="320" t="s">
        <v>11569</v>
      </c>
      <c r="D32" s="320" t="s">
        <v>11570</v>
      </c>
      <c r="E32" s="321" t="s">
        <v>11571</v>
      </c>
      <c r="F32" s="321"/>
      <c r="G32" s="321"/>
      <c r="H32" s="604" t="s">
        <v>2702</v>
      </c>
      <c r="I32" s="605"/>
      <c r="J32" s="321" t="s">
        <v>17955</v>
      </c>
      <c r="K32" s="520" t="s">
        <v>2286</v>
      </c>
      <c r="L32" s="321"/>
      <c r="M32" s="321"/>
      <c r="N32" s="321"/>
      <c r="O32" s="321"/>
      <c r="P32" s="321"/>
      <c r="Q32" s="321"/>
      <c r="R32" s="321"/>
      <c r="S32" s="321"/>
      <c r="T32" s="320" t="s">
        <v>1792</v>
      </c>
      <c r="U32" s="321" t="s">
        <v>2702</v>
      </c>
      <c r="V32" s="320" t="s">
        <v>11569</v>
      </c>
      <c r="W32" s="320" t="s">
        <v>11570</v>
      </c>
      <c r="X32" s="320" t="s">
        <v>2849</v>
      </c>
    </row>
    <row r="34" spans="12:13" ht="14.25" customHeight="1">
      <c r="L34" s="215" t="s">
        <v>15905</v>
      </c>
      <c r="M34" s="606" t="s">
        <v>518</v>
      </c>
    </row>
  </sheetData>
  <phoneticPr fontId="5" type="noConversion"/>
  <dataValidations count="4">
    <dataValidation type="list" allowBlank="1" showInputMessage="1" showErrorMessage="1" sqref="B6" xr:uid="{00000000-0002-0000-1901-000000000000}">
      <formula1>"Mi: Minute,H: Hour,D: Daily,W: Weekly,M: Monthly,Y: Yearly"</formula1>
    </dataValidation>
    <dataValidation type="list" allowBlank="1" showInputMessage="1" showErrorMessage="1" sqref="B7 B9 L7:L9" xr:uid="{00000000-0002-0000-1901-000001000000}">
      <formula1>"替换,追加"</formula1>
    </dataValidation>
    <dataValidation type="list" allowBlank="1" showInputMessage="1" showErrorMessage="1" sqref="K12:K32" xr:uid="{00000000-0002-0000-1901-000002000000}">
      <formula1>"匹配,基线特有,本地扩充,废弃"</formula1>
    </dataValidation>
    <dataValidation type="list" allowBlank="1" showInputMessage="1" showErrorMessage="1" sqref="O4:O6" xr:uid="{00000000-0002-0000-1901-000003000000}">
      <formula1>"left join,inner join,union,union all"</formula1>
    </dataValidation>
  </dataValidations>
  <hyperlinks>
    <hyperlink ref="A1" location="目录!A1" display="返回" xr:uid="{00000000-0004-0000-1901-000000000000}"/>
  </hyperlinks>
  <pageMargins left="0.75" right="0.75" top="1" bottom="1" header="0.51180555555555596" footer="0.51180555555555596"/>
  <pageSetup paperSize="9" orientation="portrait"/>
  <legacyDrawing r:id="rId1"/>
</worksheet>
</file>

<file path=xl/worksheets/sheet2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dimension ref="A1:AC32"/>
  <sheetViews>
    <sheetView workbookViewId="0">
      <selection activeCell="C19" sqref="C19"/>
    </sheetView>
  </sheetViews>
  <sheetFormatPr defaultColWidth="9" defaultRowHeight="13.8"/>
  <cols>
    <col min="1" max="1" width="9" style="215"/>
    <col min="2" max="2" width="11.88671875" style="215" customWidth="1"/>
    <col min="3" max="3" width="14.109375" style="215" customWidth="1"/>
    <col min="4" max="4" width="15.21875" style="215" customWidth="1"/>
    <col min="5" max="5" width="12.109375" style="215" customWidth="1"/>
    <col min="6" max="10" width="9" style="215"/>
    <col min="11" max="11" width="11.33203125" style="215" customWidth="1"/>
    <col min="12" max="19" width="9" style="215" hidden="1" customWidth="1"/>
    <col min="20" max="20" width="19.6640625" style="215" customWidth="1"/>
    <col min="21" max="21" width="13" style="215" customWidth="1"/>
    <col min="22" max="22" width="12.6640625" style="215" customWidth="1"/>
    <col min="23" max="23" width="13.109375" style="215" customWidth="1"/>
    <col min="24" max="24" width="11.33203125" style="215" customWidth="1"/>
    <col min="25" max="25" width="27.88671875" style="215" customWidth="1"/>
    <col min="26" max="16384" width="9" style="215"/>
  </cols>
  <sheetData>
    <row r="1" spans="1:29" s="64" customFormat="1" ht="15.6">
      <c r="A1" s="2" t="s">
        <v>2037</v>
      </c>
      <c r="B1" s="3"/>
      <c r="C1" s="3"/>
      <c r="D1" s="3"/>
      <c r="E1" s="3"/>
      <c r="F1" s="3"/>
      <c r="G1" s="3"/>
      <c r="H1" s="3"/>
      <c r="I1" s="3"/>
      <c r="J1" s="3"/>
      <c r="K1" s="3"/>
      <c r="L1" s="3"/>
      <c r="M1" s="3"/>
      <c r="N1" s="3"/>
      <c r="O1" s="3"/>
      <c r="P1" s="3"/>
      <c r="Q1" s="3"/>
      <c r="R1" s="3"/>
      <c r="S1" s="3"/>
      <c r="T1" s="52"/>
      <c r="U1" s="52"/>
      <c r="V1" s="52"/>
      <c r="W1" s="52"/>
      <c r="X1" s="52"/>
    </row>
    <row r="2" spans="1:29" s="64" customFormat="1" ht="15.6">
      <c r="A2" s="4" t="s">
        <v>2038</v>
      </c>
      <c r="B2" s="5"/>
      <c r="C2" s="5"/>
      <c r="D2" s="5"/>
      <c r="E2" s="5"/>
      <c r="F2" s="5"/>
      <c r="G2" s="5"/>
      <c r="H2" s="5"/>
      <c r="I2" s="5"/>
      <c r="J2" s="5"/>
      <c r="K2" s="5"/>
      <c r="L2" s="34" t="s">
        <v>2830</v>
      </c>
      <c r="M2" s="35"/>
      <c r="N2" s="35"/>
      <c r="O2" s="35"/>
      <c r="P2" s="35"/>
      <c r="Q2" s="35"/>
      <c r="R2" s="35"/>
      <c r="S2" s="35"/>
      <c r="T2" s="53" t="s">
        <v>2039</v>
      </c>
      <c r="U2" s="54"/>
      <c r="V2" s="54"/>
      <c r="W2" s="54"/>
      <c r="X2" s="55"/>
      <c r="Y2" s="53" t="s">
        <v>2039</v>
      </c>
      <c r="Z2" s="54"/>
      <c r="AA2" s="54"/>
      <c r="AB2" s="54"/>
      <c r="AC2" s="55"/>
    </row>
    <row r="3" spans="1:29" s="64" customFormat="1" ht="15.6">
      <c r="A3" s="6" t="s">
        <v>2040</v>
      </c>
      <c r="B3" s="124" t="s">
        <v>1797</v>
      </c>
      <c r="C3" s="8"/>
      <c r="D3" s="8"/>
      <c r="E3" s="8"/>
      <c r="F3" s="8"/>
      <c r="G3" s="8"/>
      <c r="H3" s="8"/>
      <c r="I3" s="8"/>
      <c r="J3" s="8"/>
      <c r="K3" s="8"/>
      <c r="L3" s="36" t="s">
        <v>2831</v>
      </c>
      <c r="M3" s="37" t="s">
        <v>2832</v>
      </c>
      <c r="N3" s="37" t="s">
        <v>2833</v>
      </c>
      <c r="O3" s="37" t="s">
        <v>2834</v>
      </c>
      <c r="P3" s="37" t="s">
        <v>2835</v>
      </c>
      <c r="Q3" s="37" t="s">
        <v>2836</v>
      </c>
      <c r="R3" s="37" t="s">
        <v>2837</v>
      </c>
      <c r="S3" s="56" t="s">
        <v>73</v>
      </c>
      <c r="T3" s="57" t="s">
        <v>2041</v>
      </c>
      <c r="U3" s="58" t="s">
        <v>2042</v>
      </c>
      <c r="V3" s="58"/>
      <c r="W3" s="59"/>
      <c r="X3" s="60"/>
      <c r="Y3" s="57" t="s">
        <v>2041</v>
      </c>
      <c r="Z3" s="58" t="s">
        <v>2042</v>
      </c>
      <c r="AA3" s="58"/>
      <c r="AB3" s="59"/>
      <c r="AC3" s="60"/>
    </row>
    <row r="4" spans="1:29" s="64" customFormat="1" ht="15.6">
      <c r="A4" s="9" t="s">
        <v>2042</v>
      </c>
      <c r="B4" s="10" t="s">
        <v>1798</v>
      </c>
      <c r="C4" s="8"/>
      <c r="D4" s="8"/>
      <c r="E4" s="8"/>
      <c r="F4" s="8"/>
      <c r="G4" s="8"/>
      <c r="H4" s="8"/>
      <c r="I4" s="8"/>
      <c r="J4" s="8"/>
      <c r="K4" s="8"/>
      <c r="L4" s="38" t="s">
        <v>4149</v>
      </c>
      <c r="M4" s="39" t="e">
        <f>VLOOKUP(B3,[2]目录!#REF!,4,0)</f>
        <v>#REF!</v>
      </c>
      <c r="N4" s="40"/>
      <c r="O4" s="41"/>
      <c r="P4" s="42"/>
      <c r="Q4" s="42"/>
      <c r="R4" s="42"/>
      <c r="S4" s="61"/>
      <c r="T4" s="62" t="s">
        <v>2301</v>
      </c>
      <c r="U4" s="243" t="s">
        <v>18147</v>
      </c>
      <c r="V4" s="63"/>
      <c r="W4" s="11"/>
      <c r="X4" s="63"/>
      <c r="Y4" s="62" t="s">
        <v>2301</v>
      </c>
      <c r="Z4" s="243" t="s">
        <v>18148</v>
      </c>
      <c r="AA4" s="63"/>
      <c r="AB4" s="11"/>
      <c r="AC4" s="63"/>
    </row>
    <row r="5" spans="1:29" s="64" customFormat="1" ht="15.6">
      <c r="A5" s="9" t="s">
        <v>2041</v>
      </c>
      <c r="B5" s="11" t="s">
        <v>2043</v>
      </c>
      <c r="C5" s="8"/>
      <c r="D5" s="8"/>
      <c r="E5" s="8"/>
      <c r="F5" s="8"/>
      <c r="G5" s="8"/>
      <c r="H5" s="8"/>
      <c r="I5" s="8"/>
      <c r="J5" s="8"/>
      <c r="K5" s="8"/>
      <c r="L5" s="43"/>
      <c r="M5" s="42"/>
      <c r="N5" s="42"/>
      <c r="O5" s="41"/>
      <c r="P5" s="42"/>
      <c r="Q5" s="42"/>
      <c r="R5" s="42"/>
      <c r="S5" s="61"/>
      <c r="T5" s="62"/>
      <c r="U5" s="243"/>
      <c r="V5" s="63"/>
      <c r="W5" s="11"/>
      <c r="X5" s="63"/>
      <c r="Y5" s="62"/>
      <c r="Z5" s="243"/>
      <c r="AA5" s="63"/>
      <c r="AB5" s="11"/>
      <c r="AC5" s="63"/>
    </row>
    <row r="6" spans="1:29" s="64" customFormat="1" ht="15.6">
      <c r="A6" s="9" t="s">
        <v>2044</v>
      </c>
      <c r="B6" s="12" t="s">
        <v>10776</v>
      </c>
      <c r="C6" s="8"/>
      <c r="D6" s="8"/>
      <c r="E6" s="8"/>
      <c r="F6" s="8"/>
      <c r="G6" s="8"/>
      <c r="H6" s="8"/>
      <c r="I6" s="8"/>
      <c r="J6" s="8"/>
      <c r="K6" s="8"/>
      <c r="L6" s="43"/>
      <c r="M6" s="42"/>
      <c r="N6" s="42"/>
      <c r="O6" s="41"/>
      <c r="P6" s="42"/>
      <c r="Q6" s="42"/>
      <c r="R6" s="42"/>
      <c r="S6" s="61"/>
      <c r="T6" s="62"/>
      <c r="U6" s="124"/>
      <c r="V6" s="63"/>
      <c r="W6" s="11"/>
      <c r="X6" s="63"/>
      <c r="Y6" s="62"/>
      <c r="Z6" s="124"/>
      <c r="AA6" s="63"/>
      <c r="AB6" s="11"/>
      <c r="AC6" s="63"/>
    </row>
    <row r="7" spans="1:29" s="64" customFormat="1" ht="15.6">
      <c r="A7" s="9" t="s">
        <v>2046</v>
      </c>
      <c r="B7" s="13" t="s">
        <v>2047</v>
      </c>
      <c r="C7" s="8"/>
      <c r="D7" s="8"/>
      <c r="E7" s="8"/>
      <c r="F7" s="8"/>
      <c r="G7" s="8"/>
      <c r="H7" s="8"/>
      <c r="I7" s="8"/>
      <c r="J7" s="8"/>
      <c r="K7" s="8"/>
      <c r="L7" s="43"/>
      <c r="M7" s="42"/>
      <c r="N7" s="42"/>
      <c r="O7" s="42"/>
      <c r="P7" s="42"/>
      <c r="Q7" s="42"/>
      <c r="R7" s="42"/>
      <c r="S7" s="61"/>
      <c r="T7" s="62"/>
      <c r="U7" s="65"/>
      <c r="V7" s="63"/>
      <c r="W7" s="11"/>
      <c r="X7" s="63"/>
      <c r="Y7" s="62"/>
      <c r="Z7" s="65"/>
      <c r="AA7" s="63"/>
      <c r="AB7" s="11"/>
      <c r="AC7" s="63"/>
    </row>
    <row r="8" spans="1:29" s="64" customFormat="1" ht="15.6">
      <c r="A8" s="9" t="s">
        <v>2048</v>
      </c>
      <c r="B8" s="11" t="s">
        <v>18126</v>
      </c>
      <c r="C8" s="8"/>
      <c r="D8" s="8"/>
      <c r="E8" s="8"/>
      <c r="F8" s="8"/>
      <c r="G8" s="8"/>
      <c r="H8" s="8"/>
      <c r="I8" s="8"/>
      <c r="J8" s="8"/>
      <c r="K8" s="8"/>
      <c r="L8" s="43"/>
      <c r="M8" s="42"/>
      <c r="N8" s="42"/>
      <c r="O8" s="42"/>
      <c r="P8" s="42"/>
      <c r="Q8" s="42"/>
      <c r="R8" s="42"/>
      <c r="S8" s="61"/>
      <c r="T8" s="62"/>
      <c r="U8" s="65"/>
      <c r="V8" s="63"/>
      <c r="W8" s="11"/>
      <c r="X8" s="63"/>
      <c r="Y8" s="62"/>
      <c r="Z8" s="65"/>
      <c r="AA8" s="63"/>
      <c r="AB8" s="11"/>
      <c r="AC8" s="63"/>
    </row>
    <row r="9" spans="1:29" s="64" customFormat="1" ht="15.6">
      <c r="A9" s="9"/>
      <c r="B9" s="13"/>
      <c r="C9" s="8"/>
      <c r="D9" s="8"/>
      <c r="E9" s="8"/>
      <c r="F9" s="8"/>
      <c r="G9" s="8"/>
      <c r="H9" s="8"/>
      <c r="I9" s="8"/>
      <c r="J9" s="8"/>
      <c r="K9" s="8"/>
      <c r="L9" s="44"/>
      <c r="M9" s="45"/>
      <c r="N9" s="45"/>
      <c r="O9" s="45"/>
      <c r="P9" s="45"/>
      <c r="Q9" s="45"/>
      <c r="R9" s="45"/>
      <c r="S9" s="66"/>
      <c r="T9" s="43"/>
      <c r="U9" s="42"/>
      <c r="V9" s="42"/>
      <c r="W9" s="61"/>
      <c r="X9" s="67"/>
      <c r="Y9" s="43"/>
      <c r="Z9" s="42"/>
      <c r="AA9" s="42"/>
      <c r="AB9" s="61"/>
      <c r="AC9" s="67"/>
    </row>
    <row r="10" spans="1:29" s="64" customFormat="1" ht="15.6">
      <c r="A10" s="4" t="s">
        <v>2049</v>
      </c>
      <c r="B10" s="5"/>
      <c r="C10" s="5"/>
      <c r="D10" s="5"/>
      <c r="E10" s="5"/>
      <c r="F10" s="5"/>
      <c r="G10" s="5"/>
      <c r="H10" s="5"/>
      <c r="I10" s="5"/>
      <c r="J10" s="5"/>
      <c r="K10" s="5"/>
      <c r="L10" s="34" t="s">
        <v>2839</v>
      </c>
      <c r="M10" s="35"/>
      <c r="N10" s="35"/>
      <c r="O10" s="35"/>
      <c r="P10" s="35"/>
      <c r="Q10" s="35"/>
      <c r="R10" s="35"/>
      <c r="S10" s="35"/>
      <c r="T10" s="53" t="s">
        <v>2050</v>
      </c>
      <c r="U10" s="54"/>
      <c r="V10" s="54"/>
      <c r="W10" s="54"/>
      <c r="X10" s="55"/>
      <c r="Y10" s="53" t="s">
        <v>2050</v>
      </c>
      <c r="Z10" s="54"/>
      <c r="AA10" s="54"/>
      <c r="AB10" s="54"/>
      <c r="AC10" s="55"/>
    </row>
    <row r="11" spans="1:29" s="64" customFormat="1" ht="15.6">
      <c r="A11" s="14" t="s">
        <v>49</v>
      </c>
      <c r="B11" s="15" t="s">
        <v>2051</v>
      </c>
      <c r="C11" s="15" t="s">
        <v>2052</v>
      </c>
      <c r="D11" s="15" t="s">
        <v>2053</v>
      </c>
      <c r="E11" s="15" t="s">
        <v>2054</v>
      </c>
      <c r="F11" s="15" t="s">
        <v>2055</v>
      </c>
      <c r="G11" s="15"/>
      <c r="H11" s="15" t="s">
        <v>2056</v>
      </c>
      <c r="I11" s="15" t="s">
        <v>2057</v>
      </c>
      <c r="J11" s="15" t="s">
        <v>73</v>
      </c>
      <c r="K11" s="46" t="s">
        <v>2058</v>
      </c>
      <c r="L11" s="47" t="s">
        <v>2831</v>
      </c>
      <c r="M11" s="48" t="s">
        <v>2832</v>
      </c>
      <c r="N11" s="48" t="s">
        <v>2840</v>
      </c>
      <c r="O11" s="48" t="s">
        <v>2841</v>
      </c>
      <c r="P11" s="48" t="s">
        <v>2842</v>
      </c>
      <c r="Q11" s="48" t="s">
        <v>2843</v>
      </c>
      <c r="R11" s="48" t="s">
        <v>2844</v>
      </c>
      <c r="S11" s="68" t="s">
        <v>73</v>
      </c>
      <c r="T11" s="69" t="s">
        <v>2059</v>
      </c>
      <c r="U11" s="70" t="s">
        <v>2060</v>
      </c>
      <c r="V11" s="70" t="s">
        <v>2061</v>
      </c>
      <c r="W11" s="71" t="s">
        <v>2062</v>
      </c>
      <c r="X11" s="70" t="s">
        <v>2063</v>
      </c>
      <c r="Y11" s="69" t="s">
        <v>2059</v>
      </c>
      <c r="Z11" s="70" t="s">
        <v>2060</v>
      </c>
      <c r="AA11" s="70" t="s">
        <v>2061</v>
      </c>
      <c r="AB11" s="71" t="s">
        <v>2062</v>
      </c>
      <c r="AC11" s="70" t="s">
        <v>2063</v>
      </c>
    </row>
    <row r="12" spans="1:29">
      <c r="A12" s="238">
        <v>1</v>
      </c>
      <c r="B12" s="239" t="s">
        <v>2064</v>
      </c>
      <c r="C12" s="243" t="s">
        <v>2065</v>
      </c>
      <c r="D12" s="243" t="s">
        <v>2066</v>
      </c>
      <c r="E12" s="240" t="s">
        <v>2067</v>
      </c>
      <c r="F12" s="239"/>
      <c r="G12" s="239"/>
      <c r="H12" s="447" t="s">
        <v>2702</v>
      </c>
      <c r="I12" s="239"/>
      <c r="J12" s="447" t="s">
        <v>2702</v>
      </c>
      <c r="K12" s="406" t="s">
        <v>2308</v>
      </c>
      <c r="L12" s="240"/>
      <c r="M12" s="240"/>
      <c r="N12" s="240"/>
      <c r="O12" s="240"/>
      <c r="P12" s="240"/>
      <c r="Q12" s="240"/>
      <c r="R12" s="240"/>
      <c r="S12" s="240"/>
      <c r="T12" s="243" t="s">
        <v>18147</v>
      </c>
      <c r="U12" s="239" t="s">
        <v>2064</v>
      </c>
      <c r="V12" s="243" t="s">
        <v>2753</v>
      </c>
      <c r="W12" s="243" t="s">
        <v>2754</v>
      </c>
      <c r="X12" s="243" t="s">
        <v>2849</v>
      </c>
      <c r="Y12" s="243" t="s">
        <v>18148</v>
      </c>
      <c r="Z12" s="239" t="s">
        <v>2064</v>
      </c>
      <c r="AA12" s="239" t="s">
        <v>2753</v>
      </c>
      <c r="AB12" s="239" t="s">
        <v>2084</v>
      </c>
      <c r="AC12" s="239"/>
    </row>
    <row r="13" spans="1:29">
      <c r="A13" s="238">
        <v>2</v>
      </c>
      <c r="B13" s="239" t="s">
        <v>222</v>
      </c>
      <c r="C13" s="243" t="s">
        <v>2234</v>
      </c>
      <c r="D13" s="243" t="s">
        <v>3991</v>
      </c>
      <c r="E13" s="240" t="s">
        <v>2108</v>
      </c>
      <c r="F13" s="239"/>
      <c r="G13" s="239"/>
      <c r="H13" s="447" t="s">
        <v>2702</v>
      </c>
      <c r="I13" s="239"/>
      <c r="J13" s="447" t="s">
        <v>2702</v>
      </c>
      <c r="K13" s="406" t="s">
        <v>2308</v>
      </c>
      <c r="L13" s="240"/>
      <c r="M13" s="240"/>
      <c r="N13" s="240"/>
      <c r="O13" s="240"/>
      <c r="P13" s="240"/>
      <c r="Q13" s="240"/>
      <c r="R13" s="240"/>
      <c r="S13" s="240"/>
      <c r="T13" s="243" t="s">
        <v>18147</v>
      </c>
      <c r="U13" s="239" t="s">
        <v>222</v>
      </c>
      <c r="V13" s="243" t="s">
        <v>2234</v>
      </c>
      <c r="W13" s="243" t="s">
        <v>3898</v>
      </c>
      <c r="X13" s="243" t="s">
        <v>2849</v>
      </c>
      <c r="Y13" s="243" t="s">
        <v>18148</v>
      </c>
      <c r="Z13" s="239" t="s">
        <v>3899</v>
      </c>
      <c r="AA13" s="239" t="s">
        <v>2234</v>
      </c>
      <c r="AB13" s="239" t="s">
        <v>3898</v>
      </c>
      <c r="AC13" s="239"/>
    </row>
    <row r="14" spans="1:29">
      <c r="A14" s="238">
        <v>3</v>
      </c>
      <c r="B14" s="239" t="s">
        <v>105</v>
      </c>
      <c r="C14" s="243" t="s">
        <v>2239</v>
      </c>
      <c r="D14" s="243" t="s">
        <v>3175</v>
      </c>
      <c r="E14" s="240" t="s">
        <v>2241</v>
      </c>
      <c r="F14" s="239"/>
      <c r="G14" s="239" t="s">
        <v>1489</v>
      </c>
      <c r="H14" s="447" t="s">
        <v>2702</v>
      </c>
      <c r="I14" s="239"/>
      <c r="J14" s="447"/>
      <c r="K14" s="406" t="s">
        <v>2308</v>
      </c>
      <c r="L14" s="240"/>
      <c r="M14" s="240"/>
      <c r="N14" s="240"/>
      <c r="O14" s="240"/>
      <c r="P14" s="240"/>
      <c r="Q14" s="240"/>
      <c r="R14" s="240"/>
      <c r="S14" s="240"/>
      <c r="T14" s="243" t="s">
        <v>18147</v>
      </c>
      <c r="U14" s="239" t="s">
        <v>105</v>
      </c>
      <c r="V14" s="243" t="s">
        <v>2675</v>
      </c>
      <c r="W14" s="243" t="s">
        <v>2743</v>
      </c>
      <c r="X14" s="243" t="s">
        <v>2849</v>
      </c>
      <c r="Y14" s="243" t="s">
        <v>18148</v>
      </c>
      <c r="Z14" s="239" t="s">
        <v>105</v>
      </c>
      <c r="AA14" s="239" t="s">
        <v>2675</v>
      </c>
      <c r="AB14" s="239" t="s">
        <v>2743</v>
      </c>
      <c r="AC14" s="239"/>
    </row>
    <row r="15" spans="1:29">
      <c r="A15" s="238">
        <v>4</v>
      </c>
      <c r="B15" s="239" t="s">
        <v>16249</v>
      </c>
      <c r="C15" s="243" t="s">
        <v>18102</v>
      </c>
      <c r="D15" s="243" t="s">
        <v>2096</v>
      </c>
      <c r="E15" s="240" t="s">
        <v>2097</v>
      </c>
      <c r="F15" s="239"/>
      <c r="G15" s="239" t="s">
        <v>1489</v>
      </c>
      <c r="H15" s="447" t="s">
        <v>2702</v>
      </c>
      <c r="I15" s="239" t="s">
        <v>2706</v>
      </c>
      <c r="J15" s="447"/>
      <c r="K15" s="406" t="s">
        <v>2308</v>
      </c>
      <c r="L15" s="240"/>
      <c r="M15" s="240"/>
      <c r="N15" s="240"/>
      <c r="O15" s="240"/>
      <c r="P15" s="240"/>
      <c r="Q15" s="240"/>
      <c r="R15" s="240"/>
      <c r="S15" s="240"/>
      <c r="T15" s="243" t="s">
        <v>18147</v>
      </c>
      <c r="U15" s="239" t="s">
        <v>5237</v>
      </c>
      <c r="V15" s="243" t="s">
        <v>2705</v>
      </c>
      <c r="W15" s="243" t="s">
        <v>2096</v>
      </c>
      <c r="X15" s="243" t="s">
        <v>2849</v>
      </c>
      <c r="Y15" s="243" t="s">
        <v>18148</v>
      </c>
      <c r="Z15" s="239" t="s">
        <v>3200</v>
      </c>
      <c r="AA15" s="239" t="s">
        <v>2705</v>
      </c>
      <c r="AB15" s="239" t="s">
        <v>2096</v>
      </c>
      <c r="AC15" s="239"/>
    </row>
    <row r="16" spans="1:29">
      <c r="A16" s="238">
        <v>5</v>
      </c>
      <c r="B16" s="239" t="s">
        <v>2369</v>
      </c>
      <c r="C16" s="243" t="s">
        <v>3434</v>
      </c>
      <c r="D16" s="243" t="s">
        <v>2803</v>
      </c>
      <c r="E16" s="240" t="s">
        <v>2804</v>
      </c>
      <c r="F16" s="591"/>
      <c r="G16" s="600" t="s">
        <v>18149</v>
      </c>
      <c r="H16" s="447" t="s">
        <v>2702</v>
      </c>
      <c r="I16" s="239" t="s">
        <v>1598</v>
      </c>
      <c r="J16" s="447" t="s">
        <v>2702</v>
      </c>
      <c r="K16" s="406" t="s">
        <v>2308</v>
      </c>
      <c r="L16" s="591"/>
      <c r="M16" s="591"/>
      <c r="N16" s="591"/>
      <c r="O16" s="591"/>
      <c r="P16" s="591"/>
      <c r="Q16" s="591"/>
      <c r="R16" s="591"/>
      <c r="S16" s="591"/>
      <c r="T16" s="243" t="s">
        <v>18147</v>
      </c>
      <c r="U16" s="239" t="s">
        <v>2369</v>
      </c>
      <c r="V16" s="243" t="s">
        <v>3434</v>
      </c>
      <c r="W16" s="243" t="s">
        <v>2100</v>
      </c>
      <c r="X16" s="243" t="s">
        <v>2849</v>
      </c>
      <c r="Y16" s="243" t="s">
        <v>18148</v>
      </c>
      <c r="Z16" s="239" t="s">
        <v>16352</v>
      </c>
      <c r="AA16" s="239" t="s">
        <v>3434</v>
      </c>
      <c r="AB16" s="239" t="s">
        <v>2278</v>
      </c>
      <c r="AC16" s="240"/>
    </row>
    <row r="17" spans="1:29">
      <c r="A17" s="238">
        <v>6</v>
      </c>
      <c r="B17" s="239" t="s">
        <v>4930</v>
      </c>
      <c r="C17" s="243" t="s">
        <v>4931</v>
      </c>
      <c r="D17" s="243" t="s">
        <v>2100</v>
      </c>
      <c r="E17" s="240" t="s">
        <v>2101</v>
      </c>
      <c r="F17" s="591"/>
      <c r="G17" s="591"/>
      <c r="H17" s="447" t="s">
        <v>2702</v>
      </c>
      <c r="I17" s="591"/>
      <c r="J17" s="1962" t="s">
        <v>18150</v>
      </c>
      <c r="K17" s="406" t="s">
        <v>2308</v>
      </c>
      <c r="L17" s="591"/>
      <c r="M17" s="591"/>
      <c r="N17" s="591"/>
      <c r="O17" s="591"/>
      <c r="P17" s="591"/>
      <c r="Q17" s="591"/>
      <c r="R17" s="591"/>
      <c r="S17" s="591"/>
      <c r="T17" s="243" t="s">
        <v>18147</v>
      </c>
      <c r="U17" s="239" t="s">
        <v>4930</v>
      </c>
      <c r="V17" s="243" t="s">
        <v>18128</v>
      </c>
      <c r="W17" s="243" t="s">
        <v>2189</v>
      </c>
      <c r="X17" s="243" t="s">
        <v>2849</v>
      </c>
      <c r="Y17" s="591"/>
      <c r="Z17" s="591"/>
      <c r="AA17" s="591"/>
      <c r="AB17" s="591"/>
      <c r="AC17" s="591"/>
    </row>
    <row r="18" spans="1:29">
      <c r="A18" s="238">
        <v>7</v>
      </c>
      <c r="B18" s="239" t="s">
        <v>18053</v>
      </c>
      <c r="C18" s="243" t="s">
        <v>4539</v>
      </c>
      <c r="D18" s="243" t="s">
        <v>3062</v>
      </c>
      <c r="E18" s="240" t="s">
        <v>3063</v>
      </c>
      <c r="F18" s="239"/>
      <c r="G18" s="239"/>
      <c r="H18" s="447" t="s">
        <v>2702</v>
      </c>
      <c r="I18" s="239"/>
      <c r="J18" s="239" t="s">
        <v>18129</v>
      </c>
      <c r="K18" s="406" t="s">
        <v>2308</v>
      </c>
      <c r="L18" s="240"/>
      <c r="M18" s="240"/>
      <c r="N18" s="240"/>
      <c r="O18" s="240"/>
      <c r="P18" s="240"/>
      <c r="Q18" s="240"/>
      <c r="R18" s="240"/>
      <c r="S18" s="240"/>
      <c r="T18" s="243" t="s">
        <v>18147</v>
      </c>
      <c r="U18" s="239" t="s">
        <v>18053</v>
      </c>
      <c r="V18" s="243" t="s">
        <v>4539</v>
      </c>
      <c r="W18" s="243" t="s">
        <v>2100</v>
      </c>
      <c r="X18" s="243" t="s">
        <v>2849</v>
      </c>
      <c r="Y18" s="243" t="s">
        <v>18148</v>
      </c>
      <c r="Z18" s="239" t="s">
        <v>2475</v>
      </c>
      <c r="AA18" s="239" t="s">
        <v>4539</v>
      </c>
      <c r="AB18" s="239" t="s">
        <v>2100</v>
      </c>
      <c r="AC18" s="239"/>
    </row>
    <row r="19" spans="1:29">
      <c r="A19" s="238">
        <v>8</v>
      </c>
      <c r="B19" s="239" t="s">
        <v>18044</v>
      </c>
      <c r="C19" s="243" t="s">
        <v>18045</v>
      </c>
      <c r="D19" s="239" t="s">
        <v>2100</v>
      </c>
      <c r="E19" s="240" t="s">
        <v>2101</v>
      </c>
      <c r="F19" s="240"/>
      <c r="G19" s="240"/>
      <c r="H19" s="240"/>
      <c r="I19" s="240"/>
      <c r="J19" s="239" t="s">
        <v>18130</v>
      </c>
      <c r="K19" s="406" t="s">
        <v>2308</v>
      </c>
      <c r="L19" s="591"/>
      <c r="M19" s="591"/>
      <c r="N19" s="591"/>
      <c r="O19" s="591"/>
      <c r="P19" s="591"/>
      <c r="Q19" s="591"/>
      <c r="R19" s="591"/>
      <c r="S19" s="591"/>
      <c r="T19" s="243" t="s">
        <v>18147</v>
      </c>
      <c r="U19" s="239" t="s">
        <v>222</v>
      </c>
      <c r="V19" s="243" t="s">
        <v>18048</v>
      </c>
      <c r="W19" s="239" t="s">
        <v>2100</v>
      </c>
      <c r="X19" s="243" t="s">
        <v>2849</v>
      </c>
      <c r="Y19" s="243" t="s">
        <v>18148</v>
      </c>
      <c r="Z19" s="239" t="s">
        <v>222</v>
      </c>
      <c r="AA19" s="239" t="s">
        <v>18048</v>
      </c>
      <c r="AB19" s="239" t="s">
        <v>2100</v>
      </c>
      <c r="AC19" s="240"/>
    </row>
    <row r="20" spans="1:29">
      <c r="A20" s="238">
        <v>9</v>
      </c>
      <c r="B20" s="239" t="s">
        <v>18151</v>
      </c>
      <c r="C20" s="243" t="s">
        <v>18152</v>
      </c>
      <c r="D20" s="239" t="s">
        <v>18153</v>
      </c>
      <c r="E20" s="240" t="s">
        <v>2804</v>
      </c>
      <c r="F20" s="240"/>
      <c r="G20" s="240"/>
      <c r="H20" s="240"/>
      <c r="I20" s="240"/>
      <c r="J20" s="240" t="s">
        <v>18154</v>
      </c>
      <c r="K20" s="406" t="s">
        <v>2308</v>
      </c>
      <c r="L20" s="591"/>
      <c r="M20" s="591"/>
      <c r="N20" s="591"/>
      <c r="O20" s="591"/>
      <c r="P20" s="591"/>
      <c r="Q20" s="591"/>
      <c r="R20" s="591"/>
      <c r="S20" s="591"/>
      <c r="T20" s="243" t="s">
        <v>18147</v>
      </c>
      <c r="U20" s="239" t="s">
        <v>18151</v>
      </c>
      <c r="V20" s="243" t="s">
        <v>18155</v>
      </c>
      <c r="W20" s="239" t="s">
        <v>18153</v>
      </c>
      <c r="X20" s="243" t="s">
        <v>2849</v>
      </c>
      <c r="Y20" s="591"/>
      <c r="Z20" s="591"/>
      <c r="AA20" s="591"/>
      <c r="AB20" s="591"/>
      <c r="AC20" s="591"/>
    </row>
    <row r="21" spans="1:29">
      <c r="A21" s="238">
        <v>10</v>
      </c>
      <c r="B21" s="239" t="s">
        <v>18132</v>
      </c>
      <c r="C21" s="243" t="s">
        <v>18133</v>
      </c>
      <c r="D21" s="239" t="s">
        <v>2272</v>
      </c>
      <c r="E21" s="240" t="s">
        <v>2273</v>
      </c>
      <c r="F21" s="240"/>
      <c r="G21" s="240"/>
      <c r="H21" s="240"/>
      <c r="I21" s="240"/>
      <c r="J21" s="239" t="s">
        <v>18134</v>
      </c>
      <c r="K21" s="406" t="s">
        <v>2308</v>
      </c>
      <c r="L21" s="591"/>
      <c r="M21" s="591"/>
      <c r="N21" s="591"/>
      <c r="O21" s="591"/>
      <c r="P21" s="591"/>
      <c r="Q21" s="591"/>
      <c r="R21" s="591"/>
      <c r="S21" s="591"/>
      <c r="T21" s="243" t="s">
        <v>18147</v>
      </c>
      <c r="U21" s="239" t="s">
        <v>17483</v>
      </c>
      <c r="V21" s="243" t="s">
        <v>3653</v>
      </c>
      <c r="W21" s="239" t="s">
        <v>2272</v>
      </c>
      <c r="X21" s="243" t="s">
        <v>2849</v>
      </c>
      <c r="Y21" s="591"/>
      <c r="Z21" s="591"/>
      <c r="AA21" s="591"/>
      <c r="AB21" s="591"/>
      <c r="AC21" s="591"/>
    </row>
    <row r="22" spans="1:29">
      <c r="A22" s="238">
        <v>11</v>
      </c>
      <c r="B22" s="239" t="s">
        <v>8960</v>
      </c>
      <c r="C22" s="243" t="s">
        <v>8572</v>
      </c>
      <c r="D22" s="239" t="s">
        <v>3215</v>
      </c>
      <c r="E22" s="599" t="s">
        <v>2111</v>
      </c>
      <c r="F22" s="591"/>
      <c r="G22" s="591"/>
      <c r="H22" s="447" t="s">
        <v>2622</v>
      </c>
      <c r="I22" s="447"/>
      <c r="K22" s="406" t="s">
        <v>2308</v>
      </c>
      <c r="L22" s="591"/>
      <c r="M22" s="591"/>
      <c r="N22" s="591"/>
      <c r="O22" s="591"/>
      <c r="P22" s="591"/>
      <c r="Q22" s="591"/>
      <c r="R22" s="591"/>
      <c r="S22" s="591"/>
      <c r="T22" s="243" t="s">
        <v>18147</v>
      </c>
      <c r="U22" s="239" t="s">
        <v>8960</v>
      </c>
      <c r="V22" s="243" t="s">
        <v>8572</v>
      </c>
      <c r="W22" s="243" t="s">
        <v>4955</v>
      </c>
      <c r="X22" s="243" t="s">
        <v>18136</v>
      </c>
      <c r="Y22" s="591"/>
      <c r="Z22" s="591"/>
      <c r="AA22" s="591"/>
      <c r="AB22" s="591"/>
      <c r="AC22" s="591"/>
    </row>
    <row r="23" spans="1:29" ht="14.4">
      <c r="A23" s="238">
        <v>12</v>
      </c>
      <c r="B23" s="239" t="s">
        <v>9042</v>
      </c>
      <c r="C23" s="243" t="s">
        <v>9044</v>
      </c>
      <c r="D23" s="239" t="s">
        <v>3215</v>
      </c>
      <c r="E23" s="599" t="s">
        <v>2111</v>
      </c>
      <c r="F23" s="591"/>
      <c r="G23" s="591"/>
      <c r="H23" s="447" t="s">
        <v>2622</v>
      </c>
      <c r="I23" s="141"/>
      <c r="J23" s="447"/>
      <c r="K23" s="406" t="s">
        <v>2308</v>
      </c>
      <c r="L23" s="591"/>
      <c r="M23" s="591"/>
      <c r="N23" s="591"/>
      <c r="O23" s="591"/>
      <c r="P23" s="591"/>
      <c r="Q23" s="591"/>
      <c r="R23" s="591"/>
      <c r="S23" s="591"/>
      <c r="T23" s="243" t="s">
        <v>18147</v>
      </c>
      <c r="U23" s="239" t="s">
        <v>9042</v>
      </c>
      <c r="V23" s="243" t="s">
        <v>9043</v>
      </c>
      <c r="W23" s="243" t="s">
        <v>4955</v>
      </c>
      <c r="X23" s="243" t="s">
        <v>18136</v>
      </c>
      <c r="Y23" s="591"/>
      <c r="Z23" s="591"/>
      <c r="AA23" s="591"/>
      <c r="AB23" s="591"/>
      <c r="AC23" s="591"/>
    </row>
    <row r="24" spans="1:29">
      <c r="A24" s="238">
        <v>13</v>
      </c>
      <c r="B24" s="239" t="s">
        <v>12244</v>
      </c>
      <c r="C24" s="243" t="s">
        <v>18119</v>
      </c>
      <c r="D24" s="239" t="s">
        <v>3215</v>
      </c>
      <c r="E24" s="599" t="s">
        <v>2111</v>
      </c>
      <c r="F24" s="591"/>
      <c r="G24" s="591"/>
      <c r="H24" s="447" t="s">
        <v>2622</v>
      </c>
      <c r="I24" s="591"/>
      <c r="J24" s="447"/>
      <c r="K24" s="406" t="s">
        <v>2308</v>
      </c>
      <c r="L24" s="591"/>
      <c r="M24" s="591"/>
      <c r="N24" s="591"/>
      <c r="O24" s="591"/>
      <c r="P24" s="591"/>
      <c r="Q24" s="591"/>
      <c r="R24" s="591"/>
      <c r="S24" s="591"/>
      <c r="T24" s="243" t="s">
        <v>18147</v>
      </c>
      <c r="U24" s="239" t="s">
        <v>12244</v>
      </c>
      <c r="V24" s="243" t="s">
        <v>5861</v>
      </c>
      <c r="W24" s="243" t="s">
        <v>2100</v>
      </c>
      <c r="X24" s="243" t="s">
        <v>18136</v>
      </c>
      <c r="Y24" s="591"/>
      <c r="Z24" s="591"/>
      <c r="AA24" s="591"/>
      <c r="AB24" s="591"/>
      <c r="AC24" s="591"/>
    </row>
    <row r="25" spans="1:29">
      <c r="A25" s="238">
        <v>14</v>
      </c>
      <c r="B25" s="239" t="s">
        <v>5858</v>
      </c>
      <c r="C25" s="243" t="s">
        <v>3770</v>
      </c>
      <c r="D25" s="239" t="s">
        <v>3215</v>
      </c>
      <c r="E25" s="599" t="s">
        <v>2111</v>
      </c>
      <c r="F25" s="591"/>
      <c r="G25" s="591"/>
      <c r="H25" s="447" t="s">
        <v>2622</v>
      </c>
      <c r="I25" s="591"/>
      <c r="J25" s="447"/>
      <c r="K25" s="406" t="s">
        <v>2308</v>
      </c>
      <c r="L25" s="591"/>
      <c r="M25" s="591"/>
      <c r="N25" s="591"/>
      <c r="O25" s="591"/>
      <c r="P25" s="591"/>
      <c r="Q25" s="591"/>
      <c r="R25" s="591"/>
      <c r="S25" s="591"/>
      <c r="T25" s="243" t="s">
        <v>18147</v>
      </c>
      <c r="U25" s="239" t="s">
        <v>2448</v>
      </c>
      <c r="V25" s="243" t="s">
        <v>3770</v>
      </c>
      <c r="W25" s="243" t="s">
        <v>4955</v>
      </c>
      <c r="X25" s="243" t="s">
        <v>18136</v>
      </c>
      <c r="Y25" s="243" t="s">
        <v>18148</v>
      </c>
      <c r="Z25" s="239" t="s">
        <v>17751</v>
      </c>
      <c r="AA25" s="239" t="s">
        <v>3770</v>
      </c>
      <c r="AB25" s="239" t="s">
        <v>2084</v>
      </c>
      <c r="AC25" s="240"/>
    </row>
    <row r="26" spans="1:29">
      <c r="A26" s="238">
        <v>15</v>
      </c>
      <c r="B26" s="239" t="s">
        <v>18138</v>
      </c>
      <c r="C26" s="243" t="s">
        <v>18139</v>
      </c>
      <c r="D26" s="243" t="s">
        <v>3212</v>
      </c>
      <c r="E26" s="240" t="s">
        <v>2108</v>
      </c>
      <c r="F26" s="591"/>
      <c r="G26" s="591"/>
      <c r="H26" s="447" t="s">
        <v>4098</v>
      </c>
      <c r="I26" s="591"/>
      <c r="J26" s="447" t="s">
        <v>2702</v>
      </c>
      <c r="K26" s="406" t="s">
        <v>2308</v>
      </c>
      <c r="L26" s="591"/>
      <c r="M26" s="591"/>
      <c r="N26" s="591"/>
      <c r="O26" s="591"/>
      <c r="P26" s="591"/>
      <c r="Q26" s="591"/>
      <c r="R26" s="591"/>
      <c r="S26" s="591"/>
      <c r="T26" s="243" t="s">
        <v>18147</v>
      </c>
      <c r="U26" s="239" t="s">
        <v>18140</v>
      </c>
      <c r="V26" s="243" t="s">
        <v>5476</v>
      </c>
      <c r="W26" s="243" t="s">
        <v>2085</v>
      </c>
      <c r="X26" s="243" t="s">
        <v>2849</v>
      </c>
      <c r="Y26" s="591"/>
      <c r="Z26" s="591"/>
      <c r="AA26" s="591"/>
      <c r="AB26" s="591"/>
      <c r="AC26" s="591"/>
    </row>
    <row r="27" spans="1:29">
      <c r="A27" s="238">
        <v>16</v>
      </c>
      <c r="B27" s="239" t="s">
        <v>4984</v>
      </c>
      <c r="C27" s="243" t="s">
        <v>4986</v>
      </c>
      <c r="D27" s="243" t="s">
        <v>3513</v>
      </c>
      <c r="E27" s="240" t="s">
        <v>2108</v>
      </c>
      <c r="F27" s="591"/>
      <c r="G27" s="591"/>
      <c r="H27" s="447" t="s">
        <v>4098</v>
      </c>
      <c r="I27" s="591"/>
      <c r="J27" s="447" t="s">
        <v>2702</v>
      </c>
      <c r="K27" s="406" t="s">
        <v>2308</v>
      </c>
      <c r="L27" s="591"/>
      <c r="M27" s="591"/>
      <c r="N27" s="591"/>
      <c r="O27" s="591"/>
      <c r="P27" s="591"/>
      <c r="Q27" s="591"/>
      <c r="R27" s="591"/>
      <c r="S27" s="591"/>
      <c r="T27" s="243" t="s">
        <v>18147</v>
      </c>
      <c r="U27" s="239" t="s">
        <v>18141</v>
      </c>
      <c r="V27" s="243" t="s">
        <v>18121</v>
      </c>
      <c r="W27" s="243" t="s">
        <v>2085</v>
      </c>
      <c r="X27" s="243" t="s">
        <v>2849</v>
      </c>
      <c r="Y27" s="591"/>
      <c r="Z27" s="591"/>
      <c r="AA27" s="591"/>
      <c r="AB27" s="591"/>
      <c r="AC27" s="591"/>
    </row>
    <row r="28" spans="1:29">
      <c r="A28" s="238">
        <v>17</v>
      </c>
      <c r="B28" s="239" t="s">
        <v>4989</v>
      </c>
      <c r="C28" s="243" t="s">
        <v>4991</v>
      </c>
      <c r="D28" s="243" t="s">
        <v>3513</v>
      </c>
      <c r="E28" s="240" t="s">
        <v>2108</v>
      </c>
      <c r="F28" s="591"/>
      <c r="G28" s="591"/>
      <c r="H28" s="447" t="s">
        <v>4098</v>
      </c>
      <c r="I28" s="591"/>
      <c r="J28" s="447" t="s">
        <v>2702</v>
      </c>
      <c r="K28" s="406" t="s">
        <v>2308</v>
      </c>
      <c r="L28" s="591"/>
      <c r="M28" s="591"/>
      <c r="N28" s="591"/>
      <c r="O28" s="591"/>
      <c r="P28" s="591"/>
      <c r="Q28" s="591"/>
      <c r="R28" s="591"/>
      <c r="S28" s="591"/>
      <c r="T28" s="243" t="s">
        <v>18147</v>
      </c>
      <c r="U28" s="239" t="s">
        <v>18142</v>
      </c>
      <c r="V28" s="243" t="s">
        <v>18122</v>
      </c>
      <c r="W28" s="243" t="s">
        <v>2278</v>
      </c>
      <c r="X28" s="243" t="s">
        <v>2849</v>
      </c>
      <c r="Y28" s="591"/>
      <c r="Z28" s="591"/>
      <c r="AA28" s="591"/>
      <c r="AB28" s="591"/>
      <c r="AC28" s="591"/>
    </row>
    <row r="29" spans="1:29">
      <c r="A29" s="238">
        <v>18</v>
      </c>
      <c r="B29" s="239" t="s">
        <v>17571</v>
      </c>
      <c r="C29" s="243" t="s">
        <v>17572</v>
      </c>
      <c r="D29" s="239" t="s">
        <v>3215</v>
      </c>
      <c r="E29" s="599" t="s">
        <v>2111</v>
      </c>
      <c r="F29" s="591"/>
      <c r="G29" s="240" t="s">
        <v>18156</v>
      </c>
      <c r="H29" s="447" t="s">
        <v>2622</v>
      </c>
      <c r="I29" s="591"/>
      <c r="J29" s="447" t="s">
        <v>2702</v>
      </c>
      <c r="K29" s="406" t="s">
        <v>2308</v>
      </c>
      <c r="L29" s="591"/>
      <c r="M29" s="591"/>
      <c r="N29" s="591"/>
      <c r="O29" s="591"/>
      <c r="P29" s="591"/>
      <c r="Q29" s="591"/>
      <c r="R29" s="591"/>
      <c r="S29" s="591"/>
      <c r="T29" s="243" t="s">
        <v>18147</v>
      </c>
      <c r="U29" s="239" t="s">
        <v>17571</v>
      </c>
      <c r="V29" s="243" t="s">
        <v>17572</v>
      </c>
      <c r="W29" s="243" t="s">
        <v>2084</v>
      </c>
      <c r="X29" s="243" t="s">
        <v>18136</v>
      </c>
      <c r="AC29" s="240"/>
    </row>
    <row r="30" spans="1:29">
      <c r="A30" s="238">
        <v>19</v>
      </c>
      <c r="B30" s="239" t="s">
        <v>18143</v>
      </c>
      <c r="C30" s="243" t="s">
        <v>18144</v>
      </c>
      <c r="D30" s="239" t="s">
        <v>3215</v>
      </c>
      <c r="E30" s="599" t="s">
        <v>2111</v>
      </c>
      <c r="F30" s="240"/>
      <c r="G30" s="240"/>
      <c r="H30" s="447" t="s">
        <v>2622</v>
      </c>
      <c r="I30" s="240"/>
      <c r="J30" s="239"/>
      <c r="K30" s="406" t="s">
        <v>2308</v>
      </c>
      <c r="L30" s="591"/>
      <c r="M30" s="591"/>
      <c r="N30" s="591"/>
      <c r="O30" s="591"/>
      <c r="P30" s="591"/>
      <c r="Q30" s="591"/>
      <c r="R30" s="591"/>
      <c r="S30" s="591"/>
      <c r="T30" s="243" t="s">
        <v>18147</v>
      </c>
      <c r="U30" s="239" t="s">
        <v>18143</v>
      </c>
      <c r="V30" s="243" t="s">
        <v>18145</v>
      </c>
      <c r="W30" s="239" t="s">
        <v>2084</v>
      </c>
      <c r="X30" s="243" t="s">
        <v>2849</v>
      </c>
      <c r="Y30" s="591"/>
      <c r="Z30" s="591"/>
      <c r="AA30" s="591"/>
      <c r="AB30" s="591"/>
      <c r="AC30" s="591"/>
    </row>
    <row r="31" spans="1:29">
      <c r="A31" s="238">
        <v>20</v>
      </c>
      <c r="B31" s="239" t="s">
        <v>14779</v>
      </c>
      <c r="C31" s="239" t="s">
        <v>14780</v>
      </c>
      <c r="D31" s="239" t="s">
        <v>3215</v>
      </c>
      <c r="E31" s="599" t="s">
        <v>2111</v>
      </c>
      <c r="F31" s="240"/>
      <c r="G31" s="239" t="s">
        <v>2622</v>
      </c>
      <c r="H31" s="239"/>
      <c r="I31" s="239"/>
      <c r="J31" s="591"/>
      <c r="K31" s="406" t="s">
        <v>2308</v>
      </c>
      <c r="L31" s="240"/>
      <c r="M31" s="240"/>
      <c r="N31" s="240"/>
      <c r="O31" s="240"/>
      <c r="P31" s="240"/>
      <c r="Q31" s="240"/>
      <c r="R31" s="240"/>
      <c r="S31" s="243" t="s">
        <v>18148</v>
      </c>
      <c r="T31" s="591"/>
      <c r="U31" s="239"/>
      <c r="V31" s="239"/>
      <c r="W31" s="239"/>
      <c r="X31" s="240"/>
      <c r="Y31" s="601" t="s">
        <v>18148</v>
      </c>
      <c r="Z31" s="602" t="s">
        <v>14779</v>
      </c>
      <c r="AA31" s="602" t="s">
        <v>14780</v>
      </c>
      <c r="AB31" s="602" t="s">
        <v>2084</v>
      </c>
      <c r="AC31" s="591"/>
    </row>
    <row r="32" spans="1:29">
      <c r="Y32" s="243" t="s">
        <v>18148</v>
      </c>
      <c r="Z32" s="239" t="s">
        <v>5587</v>
      </c>
      <c r="AA32" s="239" t="s">
        <v>5588</v>
      </c>
      <c r="AB32" s="239" t="s">
        <v>2084</v>
      </c>
      <c r="AC32" s="240"/>
    </row>
  </sheetData>
  <phoneticPr fontId="5" type="noConversion"/>
  <dataValidations count="4">
    <dataValidation type="list" allowBlank="1" showInputMessage="1" showErrorMessage="1" sqref="B6" xr:uid="{00000000-0002-0000-1A01-000000000000}">
      <formula1>"Mi: Minute,H: Hour,D: Daily,W: Weekly,M: Monthly,Y: Yearly"</formula1>
    </dataValidation>
    <dataValidation type="list" allowBlank="1" showInputMessage="1" showErrorMessage="1" sqref="B7 B9 L7:L9" xr:uid="{00000000-0002-0000-1A01-000001000000}">
      <formula1>"替换,追加"</formula1>
    </dataValidation>
    <dataValidation type="list" allowBlank="1" showInputMessage="1" showErrorMessage="1" sqref="K12:K31" xr:uid="{00000000-0002-0000-1A01-000002000000}">
      <formula1>"匹配,基线特有,本地扩充,废弃"</formula1>
    </dataValidation>
    <dataValidation type="list" allowBlank="1" showInputMessage="1" showErrorMessage="1" sqref="O4:O6" xr:uid="{00000000-0002-0000-1A01-000003000000}">
      <formula1>"left join,inner join,union,union all"</formula1>
    </dataValidation>
  </dataValidations>
  <hyperlinks>
    <hyperlink ref="A1" location="目录!A1" display="返回" xr:uid="{00000000-0004-0000-1A01-000000000000}"/>
  </hyperlinks>
  <pageMargins left="0.75" right="0.75" top="1" bottom="1" header="0.51180555555555596" footer="0.51180555555555596"/>
  <pageSetup paperSize="9" orientation="portrait"/>
  <legacyDrawing r:id="rId1"/>
</worksheet>
</file>

<file path=xl/worksheets/sheet2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dimension ref="A1:X45"/>
  <sheetViews>
    <sheetView workbookViewId="0">
      <selection activeCell="T38" sqref="T38"/>
    </sheetView>
  </sheetViews>
  <sheetFormatPr defaultColWidth="9" defaultRowHeight="13.8"/>
  <cols>
    <col min="1" max="1" width="9" style="215"/>
    <col min="2" max="2" width="17" style="215" customWidth="1"/>
    <col min="3" max="3" width="13.109375" style="215" customWidth="1"/>
    <col min="4" max="4" width="12.6640625" style="215" customWidth="1"/>
    <col min="5" max="5" width="11.44140625" style="215" customWidth="1"/>
    <col min="6" max="11" width="9" style="215"/>
    <col min="12" max="19" width="9" style="215" hidden="1" customWidth="1"/>
    <col min="20" max="20" width="19.88671875" style="215" customWidth="1"/>
    <col min="21" max="21" width="12.6640625" style="215" customWidth="1"/>
    <col min="22" max="22" width="9" style="215"/>
    <col min="23" max="23" width="13.33203125" style="215" customWidth="1"/>
    <col min="24" max="16384" width="9" style="215"/>
  </cols>
  <sheetData>
    <row r="1" spans="1:24" ht="15.6">
      <c r="A1" s="2" t="s">
        <v>2037</v>
      </c>
      <c r="B1" s="3"/>
      <c r="C1" s="3"/>
      <c r="D1" s="3"/>
      <c r="E1" s="3"/>
      <c r="F1" s="3"/>
      <c r="G1" s="3"/>
      <c r="H1" s="3"/>
      <c r="I1" s="3"/>
      <c r="J1" s="3"/>
      <c r="K1" s="3"/>
      <c r="L1" s="3"/>
      <c r="M1" s="3"/>
      <c r="N1" s="3"/>
      <c r="O1" s="3"/>
      <c r="P1" s="3"/>
      <c r="Q1" s="3"/>
      <c r="R1" s="3"/>
      <c r="S1" s="3"/>
      <c r="T1" s="52"/>
      <c r="U1" s="52"/>
      <c r="V1" s="52"/>
      <c r="W1" s="52"/>
      <c r="X1" s="52"/>
    </row>
    <row r="2" spans="1:24" ht="15.6">
      <c r="A2" s="4" t="s">
        <v>2038</v>
      </c>
      <c r="B2" s="5"/>
      <c r="C2" s="5"/>
      <c r="D2" s="5"/>
      <c r="E2" s="5"/>
      <c r="F2" s="5"/>
      <c r="G2" s="5"/>
      <c r="H2" s="5"/>
      <c r="I2" s="5"/>
      <c r="J2" s="5"/>
      <c r="K2" s="5"/>
      <c r="L2" s="34" t="s">
        <v>2830</v>
      </c>
      <c r="M2" s="35"/>
      <c r="N2" s="35"/>
      <c r="O2" s="35"/>
      <c r="P2" s="35"/>
      <c r="Q2" s="35"/>
      <c r="R2" s="35"/>
      <c r="S2" s="35"/>
      <c r="T2" s="53" t="s">
        <v>2039</v>
      </c>
      <c r="U2" s="54"/>
      <c r="V2" s="54"/>
      <c r="W2" s="54"/>
      <c r="X2" s="55"/>
    </row>
    <row r="3" spans="1:24" ht="15.6">
      <c r="A3" s="6" t="s">
        <v>2040</v>
      </c>
      <c r="B3" s="124" t="s">
        <v>1803</v>
      </c>
      <c r="C3" s="8"/>
      <c r="D3" s="8"/>
      <c r="E3" s="8"/>
      <c r="F3" s="8"/>
      <c r="G3" s="8"/>
      <c r="H3" s="8"/>
      <c r="I3" s="8"/>
      <c r="J3" s="8"/>
      <c r="K3" s="8"/>
      <c r="L3" s="36" t="s">
        <v>2831</v>
      </c>
      <c r="M3" s="37" t="s">
        <v>2832</v>
      </c>
      <c r="N3" s="37" t="s">
        <v>2833</v>
      </c>
      <c r="O3" s="37" t="s">
        <v>2834</v>
      </c>
      <c r="P3" s="37" t="s">
        <v>2835</v>
      </c>
      <c r="Q3" s="37" t="s">
        <v>2836</v>
      </c>
      <c r="R3" s="37" t="s">
        <v>2837</v>
      </c>
      <c r="S3" s="56" t="s">
        <v>73</v>
      </c>
      <c r="T3" s="57" t="s">
        <v>2041</v>
      </c>
      <c r="U3" s="58" t="s">
        <v>2042</v>
      </c>
      <c r="V3" s="58"/>
      <c r="W3" s="59"/>
      <c r="X3" s="60"/>
    </row>
    <row r="4" spans="1:24" ht="15.6">
      <c r="A4" s="9" t="s">
        <v>2042</v>
      </c>
      <c r="B4" s="10" t="s">
        <v>1804</v>
      </c>
      <c r="C4" s="8"/>
      <c r="D4" s="8"/>
      <c r="E4" s="8"/>
      <c r="F4" s="8"/>
      <c r="G4" s="8"/>
      <c r="H4" s="8"/>
      <c r="I4" s="8"/>
      <c r="J4" s="8"/>
      <c r="K4" s="8"/>
      <c r="L4" s="38" t="s">
        <v>4149</v>
      </c>
      <c r="M4" s="39" t="e">
        <f>VLOOKUP(B3,[2]目录!#REF!,4,0)</f>
        <v>#REF!</v>
      </c>
      <c r="N4" s="40"/>
      <c r="O4" s="41"/>
      <c r="P4" s="42"/>
      <c r="Q4" s="42"/>
      <c r="R4" s="42"/>
      <c r="S4" s="61"/>
      <c r="T4" s="62" t="s">
        <v>2301</v>
      </c>
      <c r="U4" s="124" t="s">
        <v>1806</v>
      </c>
      <c r="V4" s="63"/>
      <c r="W4" s="11"/>
      <c r="X4" s="63"/>
    </row>
    <row r="5" spans="1:24" ht="15.6">
      <c r="A5" s="9" t="s">
        <v>2041</v>
      </c>
      <c r="B5" s="11" t="s">
        <v>2043</v>
      </c>
      <c r="C5" s="8"/>
      <c r="D5" s="8"/>
      <c r="E5" s="8"/>
      <c r="F5" s="8"/>
      <c r="G5" s="8"/>
      <c r="H5" s="8"/>
      <c r="I5" s="8"/>
      <c r="J5" s="8"/>
      <c r="K5" s="8"/>
      <c r="L5" s="43"/>
      <c r="M5" s="42"/>
      <c r="N5" s="42"/>
      <c r="O5" s="41"/>
      <c r="P5" s="42"/>
      <c r="Q5" s="42"/>
      <c r="R5" s="42"/>
      <c r="S5" s="61"/>
      <c r="T5" s="62"/>
      <c r="U5" s="243"/>
      <c r="V5" s="63"/>
      <c r="W5" s="11"/>
      <c r="X5" s="63"/>
    </row>
    <row r="6" spans="1:24" ht="15.6">
      <c r="A6" s="9" t="s">
        <v>2044</v>
      </c>
      <c r="B6" s="12" t="s">
        <v>2045</v>
      </c>
      <c r="C6" s="8"/>
      <c r="D6" s="8"/>
      <c r="E6" s="8"/>
      <c r="F6" s="8"/>
      <c r="G6" s="8"/>
      <c r="H6" s="8"/>
      <c r="I6" s="8"/>
      <c r="J6" s="8"/>
      <c r="K6" s="8"/>
      <c r="L6" s="43"/>
      <c r="M6" s="42"/>
      <c r="N6" s="42"/>
      <c r="O6" s="41"/>
      <c r="P6" s="42"/>
      <c r="Q6" s="42"/>
      <c r="R6" s="42"/>
      <c r="S6" s="61"/>
      <c r="T6" s="62"/>
      <c r="U6" s="64"/>
      <c r="V6" s="63"/>
      <c r="W6" s="11"/>
      <c r="X6" s="63"/>
    </row>
    <row r="7" spans="1:24" ht="15.6">
      <c r="A7" s="9" t="s">
        <v>2046</v>
      </c>
      <c r="B7" s="13" t="s">
        <v>2047</v>
      </c>
      <c r="C7" s="8"/>
      <c r="D7" s="8"/>
      <c r="E7" s="8"/>
      <c r="F7" s="8"/>
      <c r="G7" s="8"/>
      <c r="H7" s="8"/>
      <c r="I7" s="8"/>
      <c r="J7" s="8"/>
      <c r="K7" s="8"/>
      <c r="L7" s="43"/>
      <c r="M7" s="42"/>
      <c r="N7" s="42"/>
      <c r="O7" s="42"/>
      <c r="P7" s="42"/>
      <c r="Q7" s="42"/>
      <c r="R7" s="42"/>
      <c r="S7" s="61"/>
      <c r="T7" s="62"/>
      <c r="U7" s="65"/>
      <c r="V7" s="63"/>
      <c r="W7" s="11"/>
      <c r="X7" s="63"/>
    </row>
    <row r="8" spans="1:24" ht="15.6">
      <c r="A8" s="9" t="s">
        <v>2048</v>
      </c>
      <c r="B8" s="11" t="s">
        <v>18157</v>
      </c>
      <c r="C8" s="8"/>
      <c r="D8" s="8"/>
      <c r="E8" s="8"/>
      <c r="F8" s="8"/>
      <c r="G8" s="8"/>
      <c r="H8" s="8"/>
      <c r="I8" s="8"/>
      <c r="J8" s="8"/>
      <c r="K8" s="8"/>
      <c r="L8" s="43"/>
      <c r="M8" s="42"/>
      <c r="N8" s="42"/>
      <c r="O8" s="42"/>
      <c r="P8" s="42"/>
      <c r="Q8" s="42"/>
      <c r="R8" s="42"/>
      <c r="S8" s="61"/>
      <c r="T8" s="62"/>
      <c r="U8" s="65"/>
      <c r="V8" s="63"/>
      <c r="W8" s="11"/>
      <c r="X8" s="63"/>
    </row>
    <row r="9" spans="1:24" ht="15.6">
      <c r="A9" s="9"/>
      <c r="B9" s="13"/>
      <c r="C9" s="8"/>
      <c r="D9" s="8"/>
      <c r="E9" s="8"/>
      <c r="F9" s="8"/>
      <c r="G9" s="8"/>
      <c r="H9" s="8"/>
      <c r="I9" s="8"/>
      <c r="J9" s="8"/>
      <c r="K9" s="8"/>
      <c r="L9" s="44"/>
      <c r="M9" s="45"/>
      <c r="N9" s="45"/>
      <c r="O9" s="45"/>
      <c r="P9" s="45"/>
      <c r="Q9" s="45"/>
      <c r="R9" s="45"/>
      <c r="S9" s="66"/>
      <c r="T9" s="43"/>
      <c r="U9" s="42"/>
      <c r="V9" s="42"/>
      <c r="W9" s="61"/>
      <c r="X9" s="67"/>
    </row>
    <row r="10" spans="1:24" ht="15.6">
      <c r="A10" s="4" t="s">
        <v>2049</v>
      </c>
      <c r="B10" s="5"/>
      <c r="C10" s="5"/>
      <c r="D10" s="5"/>
      <c r="E10" s="5"/>
      <c r="F10" s="5"/>
      <c r="G10" s="5"/>
      <c r="H10" s="5"/>
      <c r="I10" s="5"/>
      <c r="J10" s="5"/>
      <c r="K10" s="5"/>
      <c r="L10" s="34" t="s">
        <v>2839</v>
      </c>
      <c r="M10" s="35"/>
      <c r="N10" s="35"/>
      <c r="O10" s="35"/>
      <c r="P10" s="35"/>
      <c r="Q10" s="35"/>
      <c r="R10" s="35"/>
      <c r="S10" s="35"/>
      <c r="T10" s="53" t="s">
        <v>2050</v>
      </c>
      <c r="U10" s="54"/>
      <c r="V10" s="54"/>
      <c r="W10" s="54"/>
      <c r="X10" s="55"/>
    </row>
    <row r="11" spans="1:24" ht="15.6">
      <c r="A11" s="14" t="s">
        <v>49</v>
      </c>
      <c r="B11" s="15" t="s">
        <v>2051</v>
      </c>
      <c r="C11" s="15" t="s">
        <v>2052</v>
      </c>
      <c r="D11" s="15" t="s">
        <v>2053</v>
      </c>
      <c r="E11" s="15" t="s">
        <v>2054</v>
      </c>
      <c r="F11" s="15" t="s">
        <v>2055</v>
      </c>
      <c r="G11" s="15"/>
      <c r="H11" s="15" t="s">
        <v>2056</v>
      </c>
      <c r="I11" s="15" t="s">
        <v>2057</v>
      </c>
      <c r="J11" s="15" t="s">
        <v>73</v>
      </c>
      <c r="K11" s="46" t="s">
        <v>2058</v>
      </c>
      <c r="L11" s="47" t="s">
        <v>2831</v>
      </c>
      <c r="M11" s="48" t="s">
        <v>2832</v>
      </c>
      <c r="N11" s="48" t="s">
        <v>2840</v>
      </c>
      <c r="O11" s="48" t="s">
        <v>2841</v>
      </c>
      <c r="P11" s="48" t="s">
        <v>2842</v>
      </c>
      <c r="Q11" s="48" t="s">
        <v>2843</v>
      </c>
      <c r="R11" s="48" t="s">
        <v>2844</v>
      </c>
      <c r="S11" s="68" t="s">
        <v>73</v>
      </c>
      <c r="T11" s="69" t="s">
        <v>2059</v>
      </c>
      <c r="U11" s="70" t="s">
        <v>2060</v>
      </c>
      <c r="V11" s="70" t="s">
        <v>2061</v>
      </c>
      <c r="W11" s="71" t="s">
        <v>2062</v>
      </c>
      <c r="X11" s="70" t="s">
        <v>2063</v>
      </c>
    </row>
    <row r="12" spans="1:24">
      <c r="A12" s="238">
        <v>1</v>
      </c>
      <c r="B12" s="124" t="s">
        <v>2064</v>
      </c>
      <c r="C12" s="124" t="s">
        <v>2065</v>
      </c>
      <c r="D12" s="124" t="s">
        <v>2066</v>
      </c>
      <c r="E12" s="124" t="s">
        <v>2067</v>
      </c>
      <c r="F12" s="124" t="s">
        <v>79</v>
      </c>
      <c r="G12" s="124"/>
      <c r="H12" s="124"/>
      <c r="I12" s="124"/>
      <c r="J12" s="124"/>
      <c r="K12" s="49" t="s">
        <v>2308</v>
      </c>
      <c r="L12" s="239"/>
      <c r="M12" s="239"/>
      <c r="N12" s="239"/>
      <c r="O12" s="239"/>
      <c r="P12" s="239"/>
      <c r="Q12" s="239"/>
      <c r="R12" s="239"/>
      <c r="S12" s="239"/>
      <c r="T12" s="124" t="s">
        <v>1806</v>
      </c>
      <c r="U12" s="124" t="s">
        <v>2064</v>
      </c>
      <c r="V12" s="124" t="s">
        <v>2753</v>
      </c>
      <c r="W12" s="124" t="s">
        <v>2084</v>
      </c>
      <c r="X12" s="124" t="s">
        <v>2849</v>
      </c>
    </row>
    <row r="13" spans="1:24">
      <c r="A13" s="238">
        <v>2</v>
      </c>
      <c r="B13" s="124" t="s">
        <v>222</v>
      </c>
      <c r="C13" s="124" t="s">
        <v>2234</v>
      </c>
      <c r="D13" s="124" t="s">
        <v>3991</v>
      </c>
      <c r="E13" s="324" t="s">
        <v>2108</v>
      </c>
      <c r="F13" s="124" t="s">
        <v>79</v>
      </c>
      <c r="G13" s="124"/>
      <c r="H13" s="124"/>
      <c r="I13" s="239"/>
      <c r="J13" s="124"/>
      <c r="K13" s="49" t="s">
        <v>2308</v>
      </c>
      <c r="T13" s="124" t="s">
        <v>1806</v>
      </c>
      <c r="U13" s="124" t="s">
        <v>3899</v>
      </c>
      <c r="V13" s="124" t="s">
        <v>2234</v>
      </c>
      <c r="W13" s="124" t="s">
        <v>2729</v>
      </c>
      <c r="X13" s="124" t="s">
        <v>2849</v>
      </c>
    </row>
    <row r="14" spans="1:24">
      <c r="A14" s="238">
        <v>3</v>
      </c>
      <c r="B14" s="124" t="s">
        <v>105</v>
      </c>
      <c r="C14" s="124" t="s">
        <v>2239</v>
      </c>
      <c r="D14" s="124" t="s">
        <v>3175</v>
      </c>
      <c r="E14" s="324" t="s">
        <v>2241</v>
      </c>
      <c r="H14" s="124"/>
      <c r="I14" s="239"/>
      <c r="J14" s="124"/>
      <c r="K14" s="49" t="s">
        <v>2308</v>
      </c>
      <c r="T14" s="124" t="s">
        <v>1806</v>
      </c>
      <c r="U14" s="124" t="s">
        <v>105</v>
      </c>
      <c r="V14" s="124" t="s">
        <v>2675</v>
      </c>
      <c r="W14" s="124" t="s">
        <v>2278</v>
      </c>
      <c r="X14" s="124" t="s">
        <v>2849</v>
      </c>
    </row>
    <row r="15" spans="1:24">
      <c r="A15" s="238">
        <v>4</v>
      </c>
      <c r="B15" s="124" t="s">
        <v>17525</v>
      </c>
      <c r="C15" s="124" t="s">
        <v>17526</v>
      </c>
      <c r="D15" s="597" t="s">
        <v>2100</v>
      </c>
      <c r="E15" s="598" t="str">
        <f>IF(ISERR(SEARCH("varchar",D15)),D15,"string("&amp;MID(D15,10,LEN(D15)-10)&amp;")")</f>
        <v>string(2)</v>
      </c>
      <c r="F15" s="124"/>
      <c r="G15" s="124"/>
      <c r="H15" s="124" t="s">
        <v>2622</v>
      </c>
      <c r="I15" s="124"/>
      <c r="J15" s="124" t="s">
        <v>18158</v>
      </c>
      <c r="K15" s="49" t="s">
        <v>2308</v>
      </c>
      <c r="T15" s="124" t="s">
        <v>1806</v>
      </c>
      <c r="U15" s="124" t="s">
        <v>18159</v>
      </c>
      <c r="V15" s="124" t="s">
        <v>18160</v>
      </c>
      <c r="W15" s="124" t="s">
        <v>2088</v>
      </c>
      <c r="X15" s="243" t="s">
        <v>17574</v>
      </c>
    </row>
    <row r="16" spans="1:24">
      <c r="A16" s="238">
        <v>5</v>
      </c>
      <c r="B16" s="20" t="s">
        <v>18161</v>
      </c>
      <c r="C16" s="124" t="s">
        <v>15898</v>
      </c>
      <c r="D16" s="124" t="s">
        <v>2272</v>
      </c>
      <c r="E16" s="324" t="s">
        <v>2273</v>
      </c>
      <c r="F16" s="124"/>
      <c r="G16" s="124"/>
      <c r="H16" s="124"/>
      <c r="I16" s="124"/>
      <c r="J16" s="124"/>
      <c r="K16" s="49" t="s">
        <v>2308</v>
      </c>
      <c r="T16" s="124" t="s">
        <v>1806</v>
      </c>
      <c r="U16" s="124" t="s">
        <v>18162</v>
      </c>
      <c r="V16" s="124" t="s">
        <v>5658</v>
      </c>
      <c r="W16" s="124" t="s">
        <v>2272</v>
      </c>
      <c r="X16" s="124" t="s">
        <v>2849</v>
      </c>
    </row>
    <row r="17" spans="1:24">
      <c r="A17" s="238">
        <v>6</v>
      </c>
      <c r="B17" s="20" t="s">
        <v>18163</v>
      </c>
      <c r="C17" s="124" t="s">
        <v>5672</v>
      </c>
      <c r="D17" s="124" t="s">
        <v>2272</v>
      </c>
      <c r="E17" s="324" t="s">
        <v>2273</v>
      </c>
      <c r="F17" s="124"/>
      <c r="G17" s="124"/>
      <c r="H17" s="124"/>
      <c r="I17" s="124"/>
      <c r="J17" s="124"/>
      <c r="K17" s="49" t="s">
        <v>2308</v>
      </c>
      <c r="T17" s="124" t="s">
        <v>1806</v>
      </c>
      <c r="U17" s="124" t="s">
        <v>18164</v>
      </c>
      <c r="V17" s="124" t="s">
        <v>5629</v>
      </c>
      <c r="W17" s="124" t="s">
        <v>2272</v>
      </c>
      <c r="X17" s="124" t="s">
        <v>2849</v>
      </c>
    </row>
    <row r="18" spans="1:24">
      <c r="A18" s="238">
        <v>7</v>
      </c>
      <c r="B18" s="261" t="s">
        <v>17437</v>
      </c>
      <c r="C18" s="261" t="s">
        <v>17438</v>
      </c>
      <c r="D18" s="20" t="s">
        <v>3212</v>
      </c>
      <c r="E18" s="21" t="s">
        <v>2108</v>
      </c>
      <c r="F18" s="124" t="s">
        <v>79</v>
      </c>
      <c r="G18" s="124"/>
      <c r="H18" s="124"/>
      <c r="I18" s="239"/>
      <c r="J18" s="124" t="s">
        <v>18165</v>
      </c>
      <c r="K18" s="49" t="s">
        <v>2308</v>
      </c>
      <c r="T18" s="124" t="s">
        <v>1806</v>
      </c>
      <c r="U18" s="124" t="s">
        <v>18166</v>
      </c>
      <c r="V18" s="124" t="s">
        <v>5633</v>
      </c>
      <c r="W18" s="124" t="s">
        <v>2729</v>
      </c>
      <c r="X18" s="124" t="s">
        <v>2849</v>
      </c>
    </row>
    <row r="19" spans="1:24">
      <c r="A19" s="238">
        <v>8</v>
      </c>
      <c r="B19" s="124" t="s">
        <v>18167</v>
      </c>
      <c r="C19" s="124" t="s">
        <v>17432</v>
      </c>
      <c r="D19" s="124" t="s">
        <v>2278</v>
      </c>
      <c r="E19" s="324" t="s">
        <v>2827</v>
      </c>
      <c r="F19" s="124"/>
      <c r="G19" s="124"/>
      <c r="H19" s="124"/>
      <c r="I19" s="239" t="s">
        <v>5677</v>
      </c>
      <c r="J19" s="124" t="s">
        <v>18168</v>
      </c>
      <c r="K19" s="49" t="s">
        <v>2308</v>
      </c>
      <c r="T19" s="124" t="s">
        <v>1806</v>
      </c>
      <c r="U19" s="124" t="s">
        <v>18169</v>
      </c>
      <c r="V19" s="124" t="s">
        <v>5510</v>
      </c>
      <c r="W19" s="124" t="s">
        <v>2100</v>
      </c>
      <c r="X19" s="124" t="s">
        <v>2849</v>
      </c>
    </row>
    <row r="20" spans="1:24">
      <c r="A20" s="238">
        <v>9</v>
      </c>
      <c r="B20" s="124" t="s">
        <v>17687</v>
      </c>
      <c r="C20" s="124" t="s">
        <v>17452</v>
      </c>
      <c r="D20" s="124" t="s">
        <v>3175</v>
      </c>
      <c r="E20" s="324" t="s">
        <v>2241</v>
      </c>
      <c r="F20" s="124"/>
      <c r="G20" s="124"/>
      <c r="H20" s="124"/>
      <c r="I20" s="239" t="s">
        <v>18170</v>
      </c>
      <c r="J20" s="124"/>
      <c r="K20" s="49" t="s">
        <v>2308</v>
      </c>
      <c r="T20" s="124" t="s">
        <v>1806</v>
      </c>
      <c r="U20" s="124" t="s">
        <v>17451</v>
      </c>
      <c r="V20" s="124" t="s">
        <v>17453</v>
      </c>
      <c r="W20" s="124" t="s">
        <v>2078</v>
      </c>
      <c r="X20" s="124" t="s">
        <v>2849</v>
      </c>
    </row>
    <row r="21" spans="1:24">
      <c r="A21" s="238">
        <v>10</v>
      </c>
      <c r="B21" s="124" t="s">
        <v>18171</v>
      </c>
      <c r="C21" s="124" t="s">
        <v>17699</v>
      </c>
      <c r="D21" s="124" t="s">
        <v>2078</v>
      </c>
      <c r="E21" s="324" t="s">
        <v>2079</v>
      </c>
      <c r="F21" s="124"/>
      <c r="G21" s="124"/>
      <c r="H21" s="124"/>
      <c r="I21" s="239"/>
      <c r="J21" s="124"/>
      <c r="K21" s="49" t="s">
        <v>2308</v>
      </c>
      <c r="T21" s="124" t="s">
        <v>1806</v>
      </c>
      <c r="U21" s="124" t="s">
        <v>17698</v>
      </c>
      <c r="V21" s="124" t="s">
        <v>7492</v>
      </c>
      <c r="W21" s="124" t="s">
        <v>10716</v>
      </c>
      <c r="X21" s="124" t="s">
        <v>2849</v>
      </c>
    </row>
    <row r="22" spans="1:24">
      <c r="A22" s="238">
        <v>11</v>
      </c>
      <c r="B22" s="124" t="s">
        <v>18172</v>
      </c>
      <c r="C22" s="124" t="s">
        <v>17468</v>
      </c>
      <c r="D22" s="124" t="s">
        <v>2096</v>
      </c>
      <c r="E22" s="324" t="s">
        <v>2097</v>
      </c>
      <c r="F22" s="124"/>
      <c r="G22" s="124"/>
      <c r="H22" s="124"/>
      <c r="I22" s="239"/>
      <c r="J22" s="124"/>
      <c r="K22" s="49" t="s">
        <v>2308</v>
      </c>
      <c r="T22" s="124" t="s">
        <v>1806</v>
      </c>
      <c r="U22" s="124" t="s">
        <v>17692</v>
      </c>
      <c r="V22" s="124" t="s">
        <v>4200</v>
      </c>
      <c r="W22" s="124" t="s">
        <v>2088</v>
      </c>
      <c r="X22" s="124" t="s">
        <v>2849</v>
      </c>
    </row>
    <row r="23" spans="1:24">
      <c r="A23" s="238">
        <v>12</v>
      </c>
      <c r="B23" s="124" t="s">
        <v>2369</v>
      </c>
      <c r="C23" s="124" t="s">
        <v>3434</v>
      </c>
      <c r="D23" s="124" t="s">
        <v>2803</v>
      </c>
      <c r="E23" s="324" t="s">
        <v>2804</v>
      </c>
      <c r="F23" s="124"/>
      <c r="G23" s="124"/>
      <c r="H23" s="124"/>
      <c r="I23" s="239" t="s">
        <v>1605</v>
      </c>
      <c r="J23" s="124"/>
      <c r="K23" s="49" t="s">
        <v>2308</v>
      </c>
      <c r="L23" s="239"/>
      <c r="M23" s="239"/>
      <c r="N23" s="239"/>
      <c r="O23" s="239"/>
      <c r="P23" s="239"/>
      <c r="Q23" s="239"/>
      <c r="R23" s="239"/>
      <c r="S23" s="239"/>
      <c r="T23" s="124" t="s">
        <v>1806</v>
      </c>
      <c r="U23" s="124" t="s">
        <v>17082</v>
      </c>
      <c r="V23" s="124" t="s">
        <v>3434</v>
      </c>
      <c r="W23" s="124" t="s">
        <v>3898</v>
      </c>
      <c r="X23" s="124" t="s">
        <v>2849</v>
      </c>
    </row>
    <row r="24" spans="1:24">
      <c r="A24" s="238">
        <v>13</v>
      </c>
      <c r="B24" s="124" t="s">
        <v>14402</v>
      </c>
      <c r="C24" s="124" t="s">
        <v>16263</v>
      </c>
      <c r="D24" s="124" t="s">
        <v>3212</v>
      </c>
      <c r="E24" s="324" t="s">
        <v>2108</v>
      </c>
      <c r="F24" s="124"/>
      <c r="G24" s="124"/>
      <c r="H24" s="124"/>
      <c r="I24" s="239"/>
      <c r="J24" s="124"/>
      <c r="K24" s="49" t="s">
        <v>2308</v>
      </c>
      <c r="L24" s="239"/>
      <c r="M24" s="239"/>
      <c r="N24" s="239"/>
      <c r="O24" s="239"/>
      <c r="P24" s="239"/>
      <c r="Q24" s="239"/>
      <c r="R24" s="239"/>
      <c r="S24" s="239"/>
      <c r="T24" s="124" t="s">
        <v>1806</v>
      </c>
      <c r="U24" s="124" t="s">
        <v>14402</v>
      </c>
      <c r="V24" s="124" t="s">
        <v>2236</v>
      </c>
      <c r="W24" s="124" t="s">
        <v>2729</v>
      </c>
      <c r="X24" s="124" t="s">
        <v>2849</v>
      </c>
    </row>
    <row r="25" spans="1:24">
      <c r="A25" s="238">
        <v>14</v>
      </c>
      <c r="B25" s="124" t="s">
        <v>8359</v>
      </c>
      <c r="C25" s="124" t="s">
        <v>3438</v>
      </c>
      <c r="D25" s="124" t="s">
        <v>3921</v>
      </c>
      <c r="E25" s="324" t="s">
        <v>3922</v>
      </c>
      <c r="F25" s="124"/>
      <c r="G25" s="124" t="s">
        <v>18173</v>
      </c>
      <c r="H25" s="124"/>
      <c r="I25" s="239"/>
      <c r="J25" s="124"/>
      <c r="K25" s="49" t="s">
        <v>2308</v>
      </c>
      <c r="L25" s="239"/>
      <c r="M25" s="239"/>
      <c r="N25" s="239"/>
      <c r="O25" s="239"/>
      <c r="P25" s="239"/>
      <c r="Q25" s="239"/>
      <c r="R25" s="239"/>
      <c r="S25" s="239"/>
      <c r="T25" s="124" t="s">
        <v>1806</v>
      </c>
      <c r="U25" s="124" t="s">
        <v>8359</v>
      </c>
      <c r="V25" s="124" t="s">
        <v>3438</v>
      </c>
      <c r="W25" s="124" t="s">
        <v>2684</v>
      </c>
      <c r="X25" s="124" t="s">
        <v>2849</v>
      </c>
    </row>
    <row r="26" spans="1:24">
      <c r="A26" s="238">
        <v>15</v>
      </c>
      <c r="B26" s="124" t="s">
        <v>16277</v>
      </c>
      <c r="C26" s="124" t="s">
        <v>15483</v>
      </c>
      <c r="D26" s="124" t="s">
        <v>2278</v>
      </c>
      <c r="E26" s="324" t="s">
        <v>2827</v>
      </c>
      <c r="F26" s="124"/>
      <c r="G26" s="124" t="s">
        <v>18173</v>
      </c>
      <c r="H26" s="124"/>
      <c r="I26" s="239" t="s">
        <v>16278</v>
      </c>
      <c r="J26" s="124"/>
      <c r="K26" s="49" t="s">
        <v>2308</v>
      </c>
      <c r="T26" s="124" t="s">
        <v>1806</v>
      </c>
      <c r="U26" s="124" t="s">
        <v>16277</v>
      </c>
      <c r="V26" s="124" t="s">
        <v>15483</v>
      </c>
      <c r="W26" s="124" t="s">
        <v>2278</v>
      </c>
      <c r="X26" s="124" t="s">
        <v>2849</v>
      </c>
    </row>
    <row r="27" spans="1:24">
      <c r="A27" s="238">
        <v>16</v>
      </c>
      <c r="B27" s="124" t="s">
        <v>16289</v>
      </c>
      <c r="C27" s="124" t="s">
        <v>16291</v>
      </c>
      <c r="D27" s="124" t="s">
        <v>10569</v>
      </c>
      <c r="E27" s="324" t="s">
        <v>2827</v>
      </c>
      <c r="F27" s="124"/>
      <c r="G27" s="124" t="s">
        <v>18173</v>
      </c>
      <c r="H27" s="124"/>
      <c r="I27" s="239"/>
      <c r="J27" s="124"/>
      <c r="K27" s="49" t="s">
        <v>2308</v>
      </c>
      <c r="T27" s="124" t="s">
        <v>1806</v>
      </c>
      <c r="U27" s="124" t="s">
        <v>18174</v>
      </c>
      <c r="V27" s="124" t="s">
        <v>16290</v>
      </c>
      <c r="W27" s="124" t="s">
        <v>2278</v>
      </c>
      <c r="X27" s="124" t="s">
        <v>2849</v>
      </c>
    </row>
    <row r="28" spans="1:24">
      <c r="A28" s="238">
        <v>17</v>
      </c>
      <c r="B28" s="124" t="s">
        <v>16293</v>
      </c>
      <c r="C28" s="124" t="s">
        <v>16295</v>
      </c>
      <c r="D28" s="124" t="s">
        <v>2681</v>
      </c>
      <c r="E28" s="324" t="s">
        <v>3291</v>
      </c>
      <c r="F28" s="124"/>
      <c r="G28" s="124" t="s">
        <v>18173</v>
      </c>
      <c r="H28" s="124"/>
      <c r="I28" s="239"/>
      <c r="J28" s="124"/>
      <c r="K28" s="49" t="s">
        <v>2308</v>
      </c>
      <c r="T28" s="124" t="s">
        <v>1806</v>
      </c>
      <c r="U28" s="124" t="s">
        <v>18175</v>
      </c>
      <c r="V28" s="124" t="s">
        <v>16294</v>
      </c>
      <c r="W28" s="124" t="s">
        <v>2681</v>
      </c>
      <c r="X28" s="124" t="s">
        <v>2849</v>
      </c>
    </row>
    <row r="29" spans="1:24">
      <c r="A29" s="238">
        <v>18</v>
      </c>
      <c r="B29" s="124" t="s">
        <v>18176</v>
      </c>
      <c r="C29" s="124" t="s">
        <v>18177</v>
      </c>
      <c r="D29" s="124" t="s">
        <v>2066</v>
      </c>
      <c r="E29" s="324" t="s">
        <v>2067</v>
      </c>
      <c r="F29" s="124"/>
      <c r="G29" s="124" t="s">
        <v>18173</v>
      </c>
      <c r="H29" s="124"/>
      <c r="I29" s="239" t="s">
        <v>16358</v>
      </c>
      <c r="J29" s="124"/>
      <c r="K29" s="49" t="s">
        <v>2308</v>
      </c>
      <c r="T29" s="124" t="s">
        <v>1806</v>
      </c>
      <c r="U29" s="124" t="s">
        <v>18176</v>
      </c>
      <c r="V29" s="124" t="s">
        <v>15481</v>
      </c>
      <c r="W29" s="124" t="s">
        <v>2066</v>
      </c>
      <c r="X29" s="124" t="s">
        <v>2849</v>
      </c>
    </row>
    <row r="30" spans="1:24">
      <c r="A30" s="238">
        <v>19</v>
      </c>
      <c r="B30" s="124" t="s">
        <v>16280</v>
      </c>
      <c r="C30" s="124" t="s">
        <v>16281</v>
      </c>
      <c r="D30" s="124" t="s">
        <v>2066</v>
      </c>
      <c r="E30" s="324" t="s">
        <v>2067</v>
      </c>
      <c r="F30" s="591"/>
      <c r="G30" s="124" t="s">
        <v>18173</v>
      </c>
      <c r="H30" s="124"/>
      <c r="I30" s="239" t="s">
        <v>16357</v>
      </c>
      <c r="J30" s="124"/>
      <c r="K30" s="49" t="s">
        <v>2308</v>
      </c>
      <c r="T30" s="124" t="s">
        <v>1806</v>
      </c>
      <c r="U30" s="124" t="s">
        <v>16280</v>
      </c>
      <c r="V30" s="124" t="s">
        <v>15479</v>
      </c>
      <c r="W30" s="124" t="s">
        <v>2096</v>
      </c>
      <c r="X30" s="124" t="s">
        <v>2849</v>
      </c>
    </row>
    <row r="31" spans="1:24">
      <c r="A31" s="238">
        <v>20</v>
      </c>
      <c r="B31" s="124" t="s">
        <v>16838</v>
      </c>
      <c r="C31" s="124" t="s">
        <v>16839</v>
      </c>
      <c r="D31" s="124" t="s">
        <v>2278</v>
      </c>
      <c r="E31" s="324" t="s">
        <v>2827</v>
      </c>
      <c r="F31" s="124"/>
      <c r="G31" s="124" t="s">
        <v>18173</v>
      </c>
      <c r="H31" s="124"/>
      <c r="I31" s="239" t="s">
        <v>16356</v>
      </c>
      <c r="J31" s="124"/>
      <c r="K31" s="49" t="s">
        <v>2308</v>
      </c>
      <c r="T31" s="124" t="s">
        <v>1806</v>
      </c>
      <c r="U31" s="124" t="s">
        <v>16838</v>
      </c>
      <c r="V31" s="124" t="s">
        <v>15485</v>
      </c>
      <c r="W31" s="124" t="s">
        <v>2100</v>
      </c>
      <c r="X31" s="124" t="s">
        <v>2849</v>
      </c>
    </row>
    <row r="32" spans="1:24">
      <c r="A32" s="238">
        <v>21</v>
      </c>
      <c r="B32" s="124" t="s">
        <v>1993</v>
      </c>
      <c r="C32" s="124" t="s">
        <v>16264</v>
      </c>
      <c r="D32" s="124" t="s">
        <v>4757</v>
      </c>
      <c r="E32" s="324" t="s">
        <v>4758</v>
      </c>
      <c r="F32" s="124"/>
      <c r="G32" s="124" t="s">
        <v>18173</v>
      </c>
      <c r="H32" s="124"/>
      <c r="I32" s="239" t="s">
        <v>2755</v>
      </c>
      <c r="J32" s="124"/>
      <c r="K32" s="49" t="s">
        <v>2308</v>
      </c>
      <c r="T32" s="124" t="s">
        <v>1806</v>
      </c>
      <c r="U32" s="124" t="s">
        <v>16932</v>
      </c>
      <c r="V32" s="124" t="s">
        <v>4164</v>
      </c>
      <c r="W32" s="124" t="s">
        <v>2066</v>
      </c>
      <c r="X32" s="124" t="s">
        <v>2849</v>
      </c>
    </row>
    <row r="33" spans="1:24">
      <c r="A33" s="238">
        <v>22</v>
      </c>
      <c r="B33" s="124" t="s">
        <v>16283</v>
      </c>
      <c r="C33" s="124" t="s">
        <v>16285</v>
      </c>
      <c r="D33" s="124" t="s">
        <v>2278</v>
      </c>
      <c r="E33" s="324" t="s">
        <v>2827</v>
      </c>
      <c r="F33" s="124"/>
      <c r="G33" s="124" t="s">
        <v>18173</v>
      </c>
      <c r="H33" s="124"/>
      <c r="I33" s="239" t="s">
        <v>16359</v>
      </c>
      <c r="J33" s="124"/>
      <c r="K33" s="49" t="s">
        <v>2308</v>
      </c>
      <c r="T33" s="124" t="s">
        <v>1806</v>
      </c>
      <c r="U33" s="124" t="s">
        <v>16283</v>
      </c>
      <c r="V33" s="124" t="s">
        <v>16284</v>
      </c>
      <c r="W33" s="124" t="s">
        <v>2278</v>
      </c>
      <c r="X33" s="124" t="s">
        <v>2849</v>
      </c>
    </row>
    <row r="34" spans="1:24">
      <c r="A34" s="238">
        <v>23</v>
      </c>
      <c r="B34" s="124" t="s">
        <v>16286</v>
      </c>
      <c r="C34" s="124" t="s">
        <v>16288</v>
      </c>
      <c r="D34" s="124" t="s">
        <v>2278</v>
      </c>
      <c r="E34" s="324" t="s">
        <v>2827</v>
      </c>
      <c r="F34" s="124"/>
      <c r="G34" s="124" t="s">
        <v>18173</v>
      </c>
      <c r="H34" s="124"/>
      <c r="I34" s="239" t="s">
        <v>16360</v>
      </c>
      <c r="J34" s="124"/>
      <c r="K34" s="49" t="s">
        <v>2308</v>
      </c>
      <c r="T34" s="124" t="s">
        <v>1806</v>
      </c>
      <c r="U34" s="124" t="s">
        <v>16286</v>
      </c>
      <c r="V34" s="124" t="s">
        <v>16287</v>
      </c>
      <c r="W34" s="124" t="s">
        <v>2278</v>
      </c>
      <c r="X34" s="124" t="s">
        <v>2849</v>
      </c>
    </row>
    <row r="35" spans="1:24">
      <c r="A35" s="238">
        <v>24</v>
      </c>
      <c r="B35" s="124" t="s">
        <v>5265</v>
      </c>
      <c r="C35" s="124" t="s">
        <v>2822</v>
      </c>
      <c r="D35" s="124" t="s">
        <v>2272</v>
      </c>
      <c r="E35" s="324" t="s">
        <v>2273</v>
      </c>
      <c r="F35" s="124"/>
      <c r="G35" s="124"/>
      <c r="H35" s="124"/>
      <c r="I35" s="239"/>
      <c r="J35" s="124"/>
      <c r="K35" s="49" t="s">
        <v>2308</v>
      </c>
      <c r="T35" s="124" t="s">
        <v>1806</v>
      </c>
      <c r="U35" s="124" t="s">
        <v>5265</v>
      </c>
      <c r="V35" s="124" t="s">
        <v>17485</v>
      </c>
      <c r="W35" s="124" t="s">
        <v>2272</v>
      </c>
      <c r="X35" s="124" t="s">
        <v>2849</v>
      </c>
    </row>
    <row r="36" spans="1:24">
      <c r="A36" s="238">
        <v>25</v>
      </c>
      <c r="B36" s="124" t="s">
        <v>18178</v>
      </c>
      <c r="C36" s="124" t="s">
        <v>3770</v>
      </c>
      <c r="D36" s="124" t="s">
        <v>3215</v>
      </c>
      <c r="E36" s="599" t="s">
        <v>2111</v>
      </c>
      <c r="F36" s="124"/>
      <c r="G36" s="124" t="s">
        <v>18179</v>
      </c>
      <c r="H36" s="124" t="s">
        <v>2622</v>
      </c>
      <c r="I36" s="124"/>
      <c r="J36" s="124" t="s">
        <v>18180</v>
      </c>
      <c r="K36" s="49" t="s">
        <v>2308</v>
      </c>
      <c r="T36" s="124" t="s">
        <v>1806</v>
      </c>
      <c r="U36" s="124" t="s">
        <v>10764</v>
      </c>
      <c r="V36" s="124" t="s">
        <v>3770</v>
      </c>
      <c r="W36" s="124" t="s">
        <v>2084</v>
      </c>
      <c r="X36" s="243" t="s">
        <v>17574</v>
      </c>
    </row>
    <row r="37" spans="1:24">
      <c r="A37" s="238">
        <v>26</v>
      </c>
      <c r="B37" s="124" t="s">
        <v>8960</v>
      </c>
      <c r="C37" s="124" t="s">
        <v>8572</v>
      </c>
      <c r="D37" s="124" t="s">
        <v>3215</v>
      </c>
      <c r="E37" s="599" t="s">
        <v>2111</v>
      </c>
      <c r="F37" s="124"/>
      <c r="G37" s="124" t="s">
        <v>18179</v>
      </c>
      <c r="H37" s="124" t="s">
        <v>2622</v>
      </c>
      <c r="I37" s="124"/>
      <c r="J37" s="124" t="s">
        <v>18180</v>
      </c>
      <c r="K37" s="49" t="s">
        <v>2308</v>
      </c>
      <c r="T37" s="124" t="s">
        <v>1806</v>
      </c>
      <c r="U37" s="124" t="s">
        <v>18181</v>
      </c>
      <c r="V37" s="124" t="s">
        <v>8572</v>
      </c>
      <c r="W37" s="124" t="s">
        <v>2084</v>
      </c>
      <c r="X37" s="124" t="s">
        <v>2849</v>
      </c>
    </row>
    <row r="38" spans="1:24">
      <c r="A38" s="238">
        <v>27</v>
      </c>
      <c r="B38" s="124" t="s">
        <v>10719</v>
      </c>
      <c r="C38" s="124" t="s">
        <v>10720</v>
      </c>
      <c r="D38" s="124" t="s">
        <v>3215</v>
      </c>
      <c r="E38" s="599" t="s">
        <v>2111</v>
      </c>
      <c r="F38" s="124"/>
      <c r="G38" s="124" t="s">
        <v>18179</v>
      </c>
      <c r="H38" s="124" t="s">
        <v>2622</v>
      </c>
      <c r="I38" s="124"/>
      <c r="J38" s="124" t="s">
        <v>18180</v>
      </c>
      <c r="K38" s="49" t="s">
        <v>2308</v>
      </c>
      <c r="T38" s="124" t="s">
        <v>1806</v>
      </c>
      <c r="U38" s="124" t="s">
        <v>8571</v>
      </c>
      <c r="V38" s="124" t="s">
        <v>10720</v>
      </c>
      <c r="W38" s="124" t="s">
        <v>2084</v>
      </c>
      <c r="X38" s="243" t="s">
        <v>17574</v>
      </c>
    </row>
    <row r="39" spans="1:24">
      <c r="A39" s="238">
        <v>28</v>
      </c>
      <c r="B39" s="124" t="s">
        <v>18070</v>
      </c>
      <c r="C39" s="593" t="s">
        <v>17236</v>
      </c>
      <c r="D39" s="124" t="s">
        <v>3215</v>
      </c>
      <c r="E39" s="599" t="s">
        <v>2111</v>
      </c>
      <c r="F39" s="124"/>
      <c r="G39" s="124"/>
      <c r="H39" s="124"/>
      <c r="I39" s="124"/>
      <c r="J39" s="124" t="s">
        <v>18180</v>
      </c>
      <c r="K39" s="49" t="s">
        <v>2308</v>
      </c>
      <c r="T39" s="124" t="s">
        <v>1806</v>
      </c>
      <c r="U39" s="124" t="s">
        <v>18182</v>
      </c>
      <c r="V39" s="593" t="s">
        <v>17236</v>
      </c>
      <c r="W39" s="124" t="s">
        <v>2084</v>
      </c>
      <c r="X39" s="243" t="s">
        <v>17574</v>
      </c>
    </row>
    <row r="40" spans="1:24">
      <c r="A40" s="238">
        <v>29</v>
      </c>
      <c r="B40" s="243" t="s">
        <v>14779</v>
      </c>
      <c r="C40" s="243" t="s">
        <v>14780</v>
      </c>
      <c r="D40" s="124" t="s">
        <v>3215</v>
      </c>
      <c r="E40" s="599" t="s">
        <v>2111</v>
      </c>
      <c r="F40" s="240"/>
      <c r="G40" s="591"/>
      <c r="H40" s="240" t="s">
        <v>2622</v>
      </c>
      <c r="I40" s="240"/>
      <c r="K40" s="583" t="s">
        <v>142</v>
      </c>
      <c r="T40" s="124"/>
      <c r="U40" s="124"/>
      <c r="V40" s="593"/>
      <c r="W40" s="124"/>
      <c r="X40" s="243"/>
    </row>
    <row r="41" spans="1:24">
      <c r="A41" s="238">
        <v>30</v>
      </c>
      <c r="B41" s="243" t="s">
        <v>17762</v>
      </c>
      <c r="C41" s="243" t="s">
        <v>17763</v>
      </c>
      <c r="D41" s="124" t="s">
        <v>3215</v>
      </c>
      <c r="E41" s="599" t="s">
        <v>2111</v>
      </c>
      <c r="F41" s="240"/>
      <c r="G41" s="591"/>
      <c r="H41" s="240" t="s">
        <v>2622</v>
      </c>
      <c r="I41" s="240"/>
      <c r="J41" s="583"/>
      <c r="K41" s="583" t="s">
        <v>142</v>
      </c>
      <c r="T41" s="124"/>
      <c r="U41" s="124"/>
      <c r="V41" s="124"/>
      <c r="W41" s="124"/>
      <c r="X41" s="243"/>
    </row>
    <row r="42" spans="1:24">
      <c r="A42" s="238">
        <v>31</v>
      </c>
      <c r="B42" s="124" t="s">
        <v>17571</v>
      </c>
      <c r="C42" s="124" t="s">
        <v>17572</v>
      </c>
      <c r="D42" s="124" t="s">
        <v>3215</v>
      </c>
      <c r="E42" s="599" t="s">
        <v>2111</v>
      </c>
      <c r="F42" s="124"/>
      <c r="G42" s="124" t="s">
        <v>18183</v>
      </c>
      <c r="H42" s="124" t="s">
        <v>2622</v>
      </c>
      <c r="I42" s="124"/>
      <c r="J42" s="124"/>
      <c r="K42" s="49" t="s">
        <v>2308</v>
      </c>
      <c r="T42" s="124" t="s">
        <v>1806</v>
      </c>
      <c r="U42" s="124" t="s">
        <v>17571</v>
      </c>
      <c r="V42" s="124" t="s">
        <v>17572</v>
      </c>
      <c r="W42" s="124" t="s">
        <v>2084</v>
      </c>
      <c r="X42" s="243" t="s">
        <v>17574</v>
      </c>
    </row>
    <row r="43" spans="1:24">
      <c r="A43" s="238">
        <v>32</v>
      </c>
      <c r="B43" s="124" t="s">
        <v>17575</v>
      </c>
      <c r="C43" s="124" t="s">
        <v>17576</v>
      </c>
      <c r="D43" s="124" t="s">
        <v>3215</v>
      </c>
      <c r="E43" s="599" t="s">
        <v>2111</v>
      </c>
      <c r="F43" s="124"/>
      <c r="G43" s="124" t="s">
        <v>18183</v>
      </c>
      <c r="H43" s="124" t="s">
        <v>2622</v>
      </c>
      <c r="I43" s="124" t="s">
        <v>2702</v>
      </c>
      <c r="J43" s="124"/>
      <c r="K43" s="49" t="s">
        <v>2308</v>
      </c>
      <c r="T43" s="124" t="s">
        <v>1806</v>
      </c>
      <c r="U43" s="124" t="s">
        <v>17575</v>
      </c>
      <c r="V43" s="124" t="s">
        <v>17576</v>
      </c>
      <c r="W43" s="124" t="s">
        <v>2084</v>
      </c>
      <c r="X43" s="243" t="s">
        <v>17574</v>
      </c>
    </row>
    <row r="45" spans="1:24">
      <c r="B45" s="582"/>
    </row>
  </sheetData>
  <phoneticPr fontId="5" type="noConversion"/>
  <dataValidations count="4">
    <dataValidation type="list" allowBlank="1" showInputMessage="1" showErrorMessage="1" sqref="B6" xr:uid="{00000000-0002-0000-1B01-000000000000}">
      <formula1>"Mi: Minute,H: Hour,D: Daily,W: Weekly,M: Monthly,Y: Yearly"</formula1>
    </dataValidation>
    <dataValidation type="list" allowBlank="1" showInputMessage="1" showErrorMessage="1" sqref="B7 B9 L7:L9" xr:uid="{00000000-0002-0000-1B01-000001000000}">
      <formula1>"替换,追加"</formula1>
    </dataValidation>
    <dataValidation type="list" allowBlank="1" showInputMessage="1" showErrorMessage="1" sqref="K12:K39 K42:K43" xr:uid="{00000000-0002-0000-1B01-000002000000}">
      <formula1>"匹配,基线特有,本地扩充,废弃"</formula1>
    </dataValidation>
    <dataValidation type="list" allowBlank="1" showInputMessage="1" showErrorMessage="1" sqref="O4:O6" xr:uid="{00000000-0002-0000-1B01-000003000000}">
      <formula1>"left join,inner join,union,union all"</formula1>
    </dataValidation>
  </dataValidations>
  <hyperlinks>
    <hyperlink ref="A1" location="目录!A1" display="返回" xr:uid="{00000000-0004-0000-1B01-000000000000}"/>
  </hyperlinks>
  <pageMargins left="0.75" right="0.75" top="1" bottom="1" header="0.51180555555555596" footer="0.51180555555555596"/>
  <pageSetup paperSize="9" orientation="portrait"/>
  <legacyDrawing r:id="rId1"/>
</worksheet>
</file>

<file path=xl/worksheets/sheet2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dimension ref="A1:AC45"/>
  <sheetViews>
    <sheetView topLeftCell="A10" workbookViewId="0">
      <selection activeCell="V12" sqref="V12:V35"/>
    </sheetView>
  </sheetViews>
  <sheetFormatPr defaultColWidth="9" defaultRowHeight="13.8"/>
  <cols>
    <col min="1" max="1" width="9" style="215"/>
    <col min="2" max="2" width="13.88671875" style="215" customWidth="1"/>
    <col min="3" max="3" width="13.109375" style="215" customWidth="1"/>
    <col min="4" max="4" width="13.33203125" style="215" customWidth="1"/>
    <col min="5" max="5" width="11.109375" style="215" customWidth="1"/>
    <col min="6" max="11" width="9" style="215"/>
    <col min="12" max="19" width="9" style="215" hidden="1" customWidth="1"/>
    <col min="20" max="20" width="17.33203125" style="215" customWidth="1"/>
    <col min="21" max="21" width="9" style="215"/>
    <col min="22" max="22" width="18.88671875" style="215" customWidth="1"/>
    <col min="23" max="24" width="9" style="215"/>
    <col min="25" max="25" width="26.77734375" style="215" customWidth="1"/>
    <col min="26" max="26" width="14.44140625" style="215" customWidth="1"/>
    <col min="27" max="27" width="18.88671875" style="215" customWidth="1"/>
    <col min="28" max="16384" width="9" style="215"/>
  </cols>
  <sheetData>
    <row r="1" spans="1:29" ht="15.6">
      <c r="A1" s="2" t="s">
        <v>2037</v>
      </c>
      <c r="B1" s="3"/>
      <c r="C1" s="3"/>
      <c r="D1" s="3"/>
      <c r="E1" s="3"/>
      <c r="F1" s="3"/>
      <c r="G1" s="3"/>
      <c r="H1" s="3"/>
      <c r="I1" s="3"/>
      <c r="J1" s="3"/>
      <c r="K1" s="3"/>
      <c r="L1" s="3"/>
      <c r="M1" s="3"/>
      <c r="N1" s="3"/>
      <c r="O1" s="3"/>
      <c r="P1" s="3"/>
      <c r="Q1" s="3"/>
      <c r="R1" s="3"/>
      <c r="S1" s="3"/>
      <c r="T1" s="52"/>
      <c r="U1" s="52"/>
      <c r="V1" s="52"/>
      <c r="W1" s="52"/>
      <c r="X1" s="52"/>
      <c r="Y1" s="52"/>
      <c r="Z1" s="52"/>
      <c r="AA1" s="52"/>
      <c r="AB1" s="52"/>
      <c r="AC1" s="52"/>
    </row>
    <row r="2" spans="1:29" ht="15.6">
      <c r="A2" s="4" t="s">
        <v>2038</v>
      </c>
      <c r="B2" s="5"/>
      <c r="C2" s="5"/>
      <c r="D2" s="5"/>
      <c r="E2" s="5"/>
      <c r="F2" s="5"/>
      <c r="G2" s="5"/>
      <c r="H2" s="5"/>
      <c r="I2" s="5"/>
      <c r="J2" s="5"/>
      <c r="K2" s="5"/>
      <c r="L2" s="34" t="s">
        <v>2830</v>
      </c>
      <c r="M2" s="35"/>
      <c r="N2" s="35"/>
      <c r="O2" s="35"/>
      <c r="P2" s="35"/>
      <c r="Q2" s="35"/>
      <c r="R2" s="35"/>
      <c r="S2" s="35"/>
      <c r="T2" s="53" t="s">
        <v>2039</v>
      </c>
      <c r="U2" s="54"/>
      <c r="V2" s="54"/>
      <c r="W2" s="54"/>
      <c r="X2" s="55"/>
      <c r="Y2" s="53" t="s">
        <v>2039</v>
      </c>
      <c r="Z2" s="54"/>
      <c r="AA2" s="54"/>
      <c r="AB2" s="54"/>
      <c r="AC2" s="55"/>
    </row>
    <row r="3" spans="1:29" ht="15.6">
      <c r="A3" s="6" t="s">
        <v>2040</v>
      </c>
      <c r="B3" s="124" t="s">
        <v>1810</v>
      </c>
      <c r="C3" s="8"/>
      <c r="D3" s="8"/>
      <c r="E3" s="8"/>
      <c r="F3" s="8"/>
      <c r="G3" s="8"/>
      <c r="H3" s="8"/>
      <c r="I3" s="8"/>
      <c r="J3" s="8"/>
      <c r="K3" s="8"/>
      <c r="L3" s="36" t="s">
        <v>2831</v>
      </c>
      <c r="M3" s="37" t="s">
        <v>2832</v>
      </c>
      <c r="N3" s="37" t="s">
        <v>2833</v>
      </c>
      <c r="O3" s="37" t="s">
        <v>2834</v>
      </c>
      <c r="P3" s="37" t="s">
        <v>2835</v>
      </c>
      <c r="Q3" s="37" t="s">
        <v>2836</v>
      </c>
      <c r="R3" s="37" t="s">
        <v>2837</v>
      </c>
      <c r="S3" s="56" t="s">
        <v>73</v>
      </c>
      <c r="T3" s="57" t="s">
        <v>2041</v>
      </c>
      <c r="U3" s="58" t="s">
        <v>2042</v>
      </c>
      <c r="V3" s="58"/>
      <c r="W3" s="59"/>
      <c r="X3" s="60"/>
      <c r="Y3" s="57" t="s">
        <v>2041</v>
      </c>
      <c r="Z3" s="58" t="s">
        <v>2042</v>
      </c>
      <c r="AA3" s="58"/>
      <c r="AB3" s="59"/>
      <c r="AC3" s="60"/>
    </row>
    <row r="4" spans="1:29" ht="15.6">
      <c r="A4" s="9" t="s">
        <v>2042</v>
      </c>
      <c r="B4" s="10" t="s">
        <v>1811</v>
      </c>
      <c r="C4" s="8"/>
      <c r="D4" s="8"/>
      <c r="E4" s="8"/>
      <c r="F4" s="8"/>
      <c r="G4" s="8"/>
      <c r="H4" s="8"/>
      <c r="I4" s="8"/>
      <c r="J4" s="8"/>
      <c r="K4" s="8"/>
      <c r="L4" s="38" t="s">
        <v>4149</v>
      </c>
      <c r="M4" s="39" t="e">
        <f>VLOOKUP(B3,[2]目录!#REF!,4,0)</f>
        <v>#REF!</v>
      </c>
      <c r="N4" s="40"/>
      <c r="O4" s="41"/>
      <c r="P4" s="42"/>
      <c r="Q4" s="42"/>
      <c r="R4" s="42"/>
      <c r="S4" s="61"/>
      <c r="T4" s="62" t="s">
        <v>2301</v>
      </c>
      <c r="U4" s="124" t="s">
        <v>1812</v>
      </c>
      <c r="V4" s="63"/>
      <c r="W4" s="11"/>
      <c r="X4" s="63"/>
      <c r="Y4" s="62" t="s">
        <v>2301</v>
      </c>
      <c r="Z4" s="243" t="s">
        <v>18184</v>
      </c>
      <c r="AA4" s="63"/>
      <c r="AB4" s="11"/>
      <c r="AC4" s="63"/>
    </row>
    <row r="5" spans="1:29" ht="15.6">
      <c r="A5" s="9" t="s">
        <v>2041</v>
      </c>
      <c r="B5" s="11" t="s">
        <v>2043</v>
      </c>
      <c r="C5" s="8"/>
      <c r="D5" s="8"/>
      <c r="E5" s="8"/>
      <c r="F5" s="8"/>
      <c r="G5" s="8"/>
      <c r="H5" s="8"/>
      <c r="I5" s="8"/>
      <c r="J5" s="8"/>
      <c r="K5" s="8"/>
      <c r="L5" s="43"/>
      <c r="M5" s="42"/>
      <c r="N5" s="42"/>
      <c r="O5" s="41"/>
      <c r="P5" s="42"/>
      <c r="Q5" s="42"/>
      <c r="R5" s="42"/>
      <c r="S5" s="61"/>
      <c r="T5" s="62"/>
      <c r="U5" s="243"/>
      <c r="V5" s="63"/>
      <c r="W5" s="11"/>
      <c r="X5" s="63"/>
      <c r="Y5" s="62"/>
      <c r="Z5" s="243"/>
      <c r="AA5" s="63"/>
      <c r="AB5" s="11"/>
      <c r="AC5" s="63"/>
    </row>
    <row r="6" spans="1:29" ht="15.6">
      <c r="A6" s="9" t="s">
        <v>2044</v>
      </c>
      <c r="B6" s="12" t="s">
        <v>10776</v>
      </c>
      <c r="C6" s="8"/>
      <c r="D6" s="8"/>
      <c r="E6" s="8"/>
      <c r="F6" s="8"/>
      <c r="G6" s="8"/>
      <c r="H6" s="8"/>
      <c r="I6" s="8"/>
      <c r="J6" s="8"/>
      <c r="K6" s="8"/>
      <c r="L6" s="43"/>
      <c r="M6" s="42"/>
      <c r="N6" s="42"/>
      <c r="O6" s="41"/>
      <c r="P6" s="42"/>
      <c r="Q6" s="42"/>
      <c r="R6" s="42"/>
      <c r="S6" s="61"/>
      <c r="T6" s="62"/>
      <c r="U6" s="64"/>
      <c r="V6" s="63"/>
      <c r="W6" s="11"/>
      <c r="X6" s="63"/>
      <c r="Y6" s="62"/>
      <c r="Z6" s="64"/>
      <c r="AA6" s="63"/>
      <c r="AB6" s="11"/>
      <c r="AC6" s="63"/>
    </row>
    <row r="7" spans="1:29" ht="15.6">
      <c r="A7" s="9" t="s">
        <v>2046</v>
      </c>
      <c r="B7" s="13" t="s">
        <v>2047</v>
      </c>
      <c r="C7" s="8"/>
      <c r="D7" s="8"/>
      <c r="E7" s="8"/>
      <c r="F7" s="8"/>
      <c r="G7" s="8"/>
      <c r="H7" s="8"/>
      <c r="I7" s="8"/>
      <c r="J7" s="8"/>
      <c r="K7" s="8"/>
      <c r="L7" s="43"/>
      <c r="M7" s="42"/>
      <c r="N7" s="42"/>
      <c r="O7" s="42"/>
      <c r="P7" s="42"/>
      <c r="Q7" s="42"/>
      <c r="R7" s="42"/>
      <c r="S7" s="61"/>
      <c r="T7" s="62"/>
      <c r="U7" s="65"/>
      <c r="V7" s="63"/>
      <c r="W7" s="11"/>
      <c r="X7" s="63"/>
      <c r="Y7" s="62"/>
      <c r="Z7" s="65"/>
      <c r="AA7" s="63"/>
      <c r="AB7" s="11"/>
      <c r="AC7" s="63"/>
    </row>
    <row r="8" spans="1:29" ht="15.6">
      <c r="A8" s="9" t="s">
        <v>2048</v>
      </c>
      <c r="B8" s="11" t="s">
        <v>18185</v>
      </c>
      <c r="C8" s="8"/>
      <c r="D8" s="8"/>
      <c r="E8" s="8"/>
      <c r="F8" s="8"/>
      <c r="G8" s="8"/>
      <c r="H8" s="8"/>
      <c r="I8" s="8"/>
      <c r="J8" s="8"/>
      <c r="K8" s="8"/>
      <c r="L8" s="43"/>
      <c r="M8" s="42"/>
      <c r="N8" s="42"/>
      <c r="O8" s="42"/>
      <c r="P8" s="42"/>
      <c r="Q8" s="42"/>
      <c r="R8" s="42"/>
      <c r="S8" s="61"/>
      <c r="T8" s="62"/>
      <c r="U8" s="65"/>
      <c r="V8" s="63"/>
      <c r="W8" s="11"/>
      <c r="X8" s="63"/>
      <c r="Y8" s="62"/>
      <c r="Z8" s="65"/>
      <c r="AA8" s="63"/>
      <c r="AB8" s="11"/>
      <c r="AC8" s="63"/>
    </row>
    <row r="9" spans="1:29" ht="15.6">
      <c r="A9" s="9"/>
      <c r="B9" s="13"/>
      <c r="C9" s="8"/>
      <c r="D9" s="8"/>
      <c r="E9" s="8"/>
      <c r="F9" s="8"/>
      <c r="G9" s="8"/>
      <c r="H9" s="8"/>
      <c r="I9" s="8"/>
      <c r="J9" s="8"/>
      <c r="K9" s="8"/>
      <c r="L9" s="44"/>
      <c r="M9" s="45"/>
      <c r="N9" s="45"/>
      <c r="O9" s="45"/>
      <c r="P9" s="45"/>
      <c r="Q9" s="45"/>
      <c r="R9" s="45"/>
      <c r="S9" s="66"/>
      <c r="T9" s="43"/>
      <c r="U9" s="42"/>
      <c r="V9" s="42"/>
      <c r="W9" s="61"/>
      <c r="X9" s="67"/>
      <c r="Y9" s="43"/>
      <c r="Z9" s="42"/>
      <c r="AA9" s="42"/>
      <c r="AB9" s="61"/>
      <c r="AC9" s="67"/>
    </row>
    <row r="10" spans="1:29" ht="15.6">
      <c r="A10" s="4" t="s">
        <v>2049</v>
      </c>
      <c r="B10" s="5"/>
      <c r="C10" s="5"/>
      <c r="D10" s="5"/>
      <c r="E10" s="5"/>
      <c r="F10" s="5"/>
      <c r="G10" s="5"/>
      <c r="H10" s="5"/>
      <c r="I10" s="5"/>
      <c r="J10" s="5"/>
      <c r="K10" s="5"/>
      <c r="L10" s="34" t="s">
        <v>2839</v>
      </c>
      <c r="M10" s="35"/>
      <c r="N10" s="35"/>
      <c r="O10" s="35"/>
      <c r="P10" s="35"/>
      <c r="Q10" s="35"/>
      <c r="R10" s="35"/>
      <c r="S10" s="35"/>
      <c r="T10" s="53" t="s">
        <v>2050</v>
      </c>
      <c r="U10" s="54"/>
      <c r="V10" s="54"/>
      <c r="W10" s="54"/>
      <c r="X10" s="55"/>
      <c r="Y10" s="53" t="s">
        <v>2050</v>
      </c>
      <c r="Z10" s="54"/>
      <c r="AA10" s="54"/>
      <c r="AB10" s="54"/>
      <c r="AC10" s="55"/>
    </row>
    <row r="11" spans="1:29" ht="15.6">
      <c r="A11" s="14" t="s">
        <v>49</v>
      </c>
      <c r="B11" s="15" t="s">
        <v>2051</v>
      </c>
      <c r="C11" s="15" t="s">
        <v>2052</v>
      </c>
      <c r="D11" s="15" t="s">
        <v>2053</v>
      </c>
      <c r="E11" s="15" t="s">
        <v>2054</v>
      </c>
      <c r="F11" s="15" t="s">
        <v>2055</v>
      </c>
      <c r="G11" s="15"/>
      <c r="H11" s="15" t="s">
        <v>2056</v>
      </c>
      <c r="I11" s="15" t="s">
        <v>2057</v>
      </c>
      <c r="J11" s="15" t="s">
        <v>73</v>
      </c>
      <c r="K11" s="46" t="s">
        <v>2058</v>
      </c>
      <c r="L11" s="47" t="s">
        <v>2831</v>
      </c>
      <c r="M11" s="48" t="s">
        <v>2832</v>
      </c>
      <c r="N11" s="48" t="s">
        <v>2840</v>
      </c>
      <c r="O11" s="48" t="s">
        <v>2841</v>
      </c>
      <c r="P11" s="48" t="s">
        <v>2842</v>
      </c>
      <c r="Q11" s="48" t="s">
        <v>2843</v>
      </c>
      <c r="R11" s="48" t="s">
        <v>2844</v>
      </c>
      <c r="S11" s="68" t="s">
        <v>73</v>
      </c>
      <c r="T11" s="69" t="s">
        <v>2059</v>
      </c>
      <c r="U11" s="70" t="s">
        <v>2060</v>
      </c>
      <c r="V11" s="70" t="s">
        <v>2061</v>
      </c>
      <c r="W11" s="71" t="s">
        <v>2062</v>
      </c>
      <c r="X11" s="70" t="s">
        <v>2063</v>
      </c>
      <c r="Y11" s="69" t="s">
        <v>2059</v>
      </c>
      <c r="Z11" s="70" t="s">
        <v>2060</v>
      </c>
      <c r="AA11" s="70" t="s">
        <v>2061</v>
      </c>
      <c r="AB11" s="71" t="s">
        <v>2062</v>
      </c>
      <c r="AC11" s="70" t="s">
        <v>2063</v>
      </c>
    </row>
    <row r="12" spans="1:29" ht="14.4">
      <c r="A12" s="238">
        <v>1</v>
      </c>
      <c r="B12" s="124" t="s">
        <v>2064</v>
      </c>
      <c r="C12" s="124" t="s">
        <v>2065</v>
      </c>
      <c r="D12" s="124" t="s">
        <v>2066</v>
      </c>
      <c r="E12" s="239" t="s">
        <v>2067</v>
      </c>
      <c r="F12" s="324" t="s">
        <v>79</v>
      </c>
      <c r="G12" s="324"/>
      <c r="H12" s="139" t="s">
        <v>2702</v>
      </c>
      <c r="I12" s="139"/>
      <c r="J12" s="139"/>
      <c r="K12" s="49" t="s">
        <v>2308</v>
      </c>
      <c r="L12" s="239"/>
      <c r="M12" s="239"/>
      <c r="N12" s="239"/>
      <c r="O12" s="239"/>
      <c r="P12" s="239"/>
      <c r="Q12" s="239"/>
      <c r="R12" s="239"/>
      <c r="S12" s="239"/>
      <c r="T12" s="124" t="s">
        <v>1812</v>
      </c>
      <c r="U12" s="124" t="s">
        <v>2064</v>
      </c>
      <c r="V12" s="124" t="s">
        <v>2753</v>
      </c>
      <c r="W12" s="124" t="s">
        <v>2754</v>
      </c>
      <c r="X12" s="124" t="s">
        <v>2849</v>
      </c>
      <c r="Y12" s="243" t="s">
        <v>18184</v>
      </c>
      <c r="Z12" s="243" t="s">
        <v>2304</v>
      </c>
      <c r="AA12" s="243" t="s">
        <v>2753</v>
      </c>
      <c r="AB12" s="243" t="s">
        <v>2084</v>
      </c>
      <c r="AC12" s="124" t="s">
        <v>2849</v>
      </c>
    </row>
    <row r="13" spans="1:29" ht="14.4">
      <c r="A13" s="238">
        <v>2</v>
      </c>
      <c r="B13" s="20" t="s">
        <v>17437</v>
      </c>
      <c r="C13" s="20" t="s">
        <v>17581</v>
      </c>
      <c r="D13" s="20" t="s">
        <v>3212</v>
      </c>
      <c r="E13" s="21" t="s">
        <v>2108</v>
      </c>
      <c r="F13" s="584" t="s">
        <v>79</v>
      </c>
      <c r="G13" s="584"/>
      <c r="H13" s="139" t="s">
        <v>2702</v>
      </c>
      <c r="I13" s="139"/>
      <c r="J13" s="139"/>
      <c r="K13" s="49" t="s">
        <v>2308</v>
      </c>
      <c r="L13" s="239"/>
      <c r="M13" s="239"/>
      <c r="N13" s="239"/>
      <c r="O13" s="239"/>
      <c r="P13" s="239"/>
      <c r="Q13" s="239"/>
      <c r="R13" s="239"/>
      <c r="S13" s="239"/>
      <c r="T13" s="124" t="s">
        <v>1812</v>
      </c>
      <c r="U13" s="124" t="s">
        <v>17582</v>
      </c>
      <c r="V13" s="124" t="s">
        <v>5633</v>
      </c>
      <c r="W13" s="124" t="s">
        <v>3898</v>
      </c>
      <c r="X13" s="124" t="s">
        <v>2849</v>
      </c>
      <c r="Y13" s="243" t="s">
        <v>18184</v>
      </c>
      <c r="Z13" s="246" t="s">
        <v>17711</v>
      </c>
      <c r="AA13" s="243" t="s">
        <v>5633</v>
      </c>
      <c r="AB13" s="243" t="s">
        <v>3898</v>
      </c>
      <c r="AC13" s="124" t="s">
        <v>2849</v>
      </c>
    </row>
    <row r="14" spans="1:29" ht="14.4">
      <c r="A14" s="238">
        <v>3</v>
      </c>
      <c r="B14" s="124" t="s">
        <v>2679</v>
      </c>
      <c r="C14" s="124" t="s">
        <v>2680</v>
      </c>
      <c r="D14" s="124" t="s">
        <v>2737</v>
      </c>
      <c r="E14" s="324" t="s">
        <v>3180</v>
      </c>
      <c r="F14" s="239"/>
      <c r="G14" s="585"/>
      <c r="H14" s="586" t="s">
        <v>2702</v>
      </c>
      <c r="I14" s="239" t="s">
        <v>5677</v>
      </c>
      <c r="J14" s="139" t="s">
        <v>18168</v>
      </c>
      <c r="K14" s="49" t="s">
        <v>2308</v>
      </c>
      <c r="L14" s="239"/>
      <c r="M14" s="239"/>
      <c r="N14" s="239"/>
      <c r="O14" s="239"/>
      <c r="P14" s="239"/>
      <c r="Q14" s="239"/>
      <c r="R14" s="239"/>
      <c r="S14" s="239"/>
      <c r="T14" s="124" t="s">
        <v>1812</v>
      </c>
      <c r="U14" s="124" t="s">
        <v>3450</v>
      </c>
      <c r="V14" s="124" t="s">
        <v>5510</v>
      </c>
      <c r="W14" s="124" t="s">
        <v>2100</v>
      </c>
      <c r="X14" s="124" t="s">
        <v>2849</v>
      </c>
      <c r="Y14" s="243" t="s">
        <v>18184</v>
      </c>
      <c r="Z14" s="243" t="s">
        <v>3450</v>
      </c>
      <c r="AA14" s="243" t="s">
        <v>5510</v>
      </c>
      <c r="AB14" s="243" t="s">
        <v>2070</v>
      </c>
      <c r="AC14" s="124" t="s">
        <v>2849</v>
      </c>
    </row>
    <row r="15" spans="1:29" ht="14.4">
      <c r="A15" s="238">
        <v>4</v>
      </c>
      <c r="B15" s="124" t="s">
        <v>17451</v>
      </c>
      <c r="C15" s="124" t="s">
        <v>17452</v>
      </c>
      <c r="D15" s="124" t="s">
        <v>2078</v>
      </c>
      <c r="E15" s="324" t="s">
        <v>2079</v>
      </c>
      <c r="F15" s="239"/>
      <c r="G15" s="585"/>
      <c r="H15" s="586" t="s">
        <v>2702</v>
      </c>
      <c r="I15" s="239" t="s">
        <v>17440</v>
      </c>
      <c r="J15" s="139"/>
      <c r="K15" s="49" t="s">
        <v>2308</v>
      </c>
      <c r="L15" s="239"/>
      <c r="M15" s="239"/>
      <c r="N15" s="239"/>
      <c r="O15" s="239"/>
      <c r="P15" s="239"/>
      <c r="Q15" s="239"/>
      <c r="R15" s="239"/>
      <c r="S15" s="239"/>
      <c r="T15" s="124" t="s">
        <v>1812</v>
      </c>
      <c r="U15" s="124" t="s">
        <v>17451</v>
      </c>
      <c r="V15" s="124" t="s">
        <v>17453</v>
      </c>
      <c r="W15" s="124" t="s">
        <v>2078</v>
      </c>
      <c r="X15" s="124" t="s">
        <v>2849</v>
      </c>
      <c r="Y15" s="243" t="s">
        <v>18184</v>
      </c>
      <c r="Z15" s="243" t="s">
        <v>17082</v>
      </c>
      <c r="AA15" s="243" t="s">
        <v>17453</v>
      </c>
      <c r="AB15" s="243" t="s">
        <v>2078</v>
      </c>
      <c r="AC15" s="124" t="s">
        <v>2849</v>
      </c>
    </row>
    <row r="16" spans="1:29" ht="14.4">
      <c r="A16" s="238">
        <v>5</v>
      </c>
      <c r="B16" s="124" t="s">
        <v>17698</v>
      </c>
      <c r="C16" s="587" t="s">
        <v>17699</v>
      </c>
      <c r="D16" s="587" t="s">
        <v>2078</v>
      </c>
      <c r="E16" s="584" t="s">
        <v>2079</v>
      </c>
      <c r="F16" s="588"/>
      <c r="G16" s="589"/>
      <c r="H16" s="590" t="s">
        <v>2702</v>
      </c>
      <c r="I16" s="239"/>
      <c r="J16" s="588"/>
      <c r="K16" s="595" t="s">
        <v>2308</v>
      </c>
      <c r="T16" s="587" t="s">
        <v>1812</v>
      </c>
      <c r="U16" s="587" t="s">
        <v>17582</v>
      </c>
      <c r="V16" s="124" t="s">
        <v>7492</v>
      </c>
      <c r="W16" s="124" t="s">
        <v>2747</v>
      </c>
      <c r="X16" s="124" t="s">
        <v>2849</v>
      </c>
      <c r="Y16" s="243" t="s">
        <v>18184</v>
      </c>
      <c r="Z16" s="243" t="s">
        <v>18186</v>
      </c>
      <c r="AA16" s="243" t="s">
        <v>7492</v>
      </c>
      <c r="AB16" s="243" t="s">
        <v>2078</v>
      </c>
      <c r="AC16" s="124" t="s">
        <v>2849</v>
      </c>
    </row>
    <row r="17" spans="1:29" ht="12.75" customHeight="1">
      <c r="A17" s="238">
        <v>6</v>
      </c>
      <c r="B17" s="124" t="s">
        <v>17692</v>
      </c>
      <c r="C17" s="124" t="s">
        <v>17468</v>
      </c>
      <c r="D17" s="124" t="s">
        <v>2070</v>
      </c>
      <c r="E17" s="324" t="s">
        <v>2071</v>
      </c>
      <c r="F17" s="591"/>
      <c r="G17" s="592"/>
      <c r="H17" s="586" t="s">
        <v>2702</v>
      </c>
      <c r="I17" s="139"/>
      <c r="J17" s="260" t="s">
        <v>18187</v>
      </c>
      <c r="K17" s="49" t="s">
        <v>2308</v>
      </c>
      <c r="T17" s="124" t="s">
        <v>1812</v>
      </c>
      <c r="U17" s="124" t="s">
        <v>18188</v>
      </c>
      <c r="V17" s="124" t="s">
        <v>18189</v>
      </c>
      <c r="W17" s="124" t="s">
        <v>2088</v>
      </c>
      <c r="X17" s="124" t="s">
        <v>2849</v>
      </c>
    </row>
    <row r="18" spans="1:29">
      <c r="A18" s="238">
        <v>7</v>
      </c>
      <c r="B18" s="124" t="s">
        <v>2369</v>
      </c>
      <c r="C18" s="124" t="s">
        <v>3434</v>
      </c>
      <c r="D18" s="124" t="s">
        <v>2803</v>
      </c>
      <c r="E18" s="324" t="s">
        <v>2804</v>
      </c>
      <c r="F18" s="124"/>
      <c r="G18" s="124"/>
      <c r="H18" s="124"/>
      <c r="I18" s="239" t="s">
        <v>1605</v>
      </c>
      <c r="J18" s="124"/>
      <c r="K18" s="49" t="s">
        <v>2308</v>
      </c>
      <c r="L18" s="239"/>
      <c r="M18" s="239"/>
      <c r="N18" s="239"/>
      <c r="O18" s="239"/>
      <c r="P18" s="239"/>
      <c r="Q18" s="239"/>
      <c r="R18" s="239"/>
      <c r="S18" s="239"/>
      <c r="T18" s="124"/>
      <c r="U18" s="124"/>
      <c r="V18" s="124"/>
      <c r="W18" s="124"/>
      <c r="X18" s="124"/>
      <c r="Y18" s="243" t="s">
        <v>18184</v>
      </c>
      <c r="Z18" s="243" t="s">
        <v>18083</v>
      </c>
      <c r="AA18" s="243" t="s">
        <v>3434</v>
      </c>
      <c r="AB18" s="243" t="s">
        <v>3898</v>
      </c>
      <c r="AC18" s="124" t="s">
        <v>2849</v>
      </c>
    </row>
    <row r="19" spans="1:29" ht="14.4">
      <c r="A19" s="238">
        <v>8</v>
      </c>
      <c r="B19" s="124" t="s">
        <v>14402</v>
      </c>
      <c r="C19" s="124" t="s">
        <v>16263</v>
      </c>
      <c r="D19" s="124" t="s">
        <v>3212</v>
      </c>
      <c r="E19" s="324" t="s">
        <v>2108</v>
      </c>
      <c r="F19" s="239"/>
      <c r="G19" s="585"/>
      <c r="H19" s="586" t="s">
        <v>2702</v>
      </c>
      <c r="I19" s="239"/>
      <c r="J19" s="139"/>
      <c r="K19" s="49" t="s">
        <v>2308</v>
      </c>
      <c r="L19" s="239"/>
      <c r="M19" s="239"/>
      <c r="N19" s="239"/>
      <c r="O19" s="239"/>
      <c r="P19" s="239"/>
      <c r="Q19" s="239"/>
      <c r="R19" s="239"/>
      <c r="S19" s="239"/>
      <c r="T19" s="124" t="s">
        <v>1812</v>
      </c>
      <c r="U19" s="124" t="s">
        <v>14402</v>
      </c>
      <c r="V19" s="124" t="s">
        <v>2236</v>
      </c>
      <c r="W19" s="124" t="s">
        <v>3898</v>
      </c>
      <c r="X19" s="124" t="s">
        <v>2849</v>
      </c>
      <c r="Y19" s="243" t="s">
        <v>18184</v>
      </c>
      <c r="Z19" s="243" t="s">
        <v>18190</v>
      </c>
      <c r="AA19" s="243" t="s">
        <v>2236</v>
      </c>
      <c r="AB19" s="243" t="s">
        <v>3898</v>
      </c>
      <c r="AC19" s="124" t="s">
        <v>2849</v>
      </c>
    </row>
    <row r="20" spans="1:29" ht="14.4">
      <c r="A20" s="238">
        <v>9</v>
      </c>
      <c r="B20" s="124" t="s">
        <v>12000</v>
      </c>
      <c r="C20" s="124" t="s">
        <v>18191</v>
      </c>
      <c r="D20" s="124" t="s">
        <v>2278</v>
      </c>
      <c r="E20" s="324" t="s">
        <v>2827</v>
      </c>
      <c r="F20" s="591"/>
      <c r="G20" s="592"/>
      <c r="H20" s="586" t="s">
        <v>2702</v>
      </c>
      <c r="I20" s="139"/>
      <c r="J20" s="591"/>
      <c r="K20" s="49" t="s">
        <v>2308</v>
      </c>
      <c r="T20" s="124" t="s">
        <v>1812</v>
      </c>
      <c r="U20" s="124" t="s">
        <v>12000</v>
      </c>
      <c r="V20" s="124" t="s">
        <v>18192</v>
      </c>
      <c r="W20" s="124" t="s">
        <v>2278</v>
      </c>
      <c r="X20" s="124" t="s">
        <v>2849</v>
      </c>
      <c r="Y20" s="240"/>
      <c r="Z20" s="240"/>
      <c r="AA20" s="240"/>
      <c r="AB20" s="240"/>
      <c r="AC20" s="240"/>
    </row>
    <row r="21" spans="1:29" ht="14.4">
      <c r="A21" s="238">
        <v>10</v>
      </c>
      <c r="B21" s="124" t="s">
        <v>18193</v>
      </c>
      <c r="C21" s="124" t="s">
        <v>7388</v>
      </c>
      <c r="D21" s="124" t="s">
        <v>2085</v>
      </c>
      <c r="E21" s="324" t="s">
        <v>2085</v>
      </c>
      <c r="F21" s="591"/>
      <c r="G21" s="592"/>
      <c r="H21" s="586" t="s">
        <v>2711</v>
      </c>
      <c r="I21" s="139" t="s">
        <v>2702</v>
      </c>
      <c r="J21" s="591"/>
      <c r="K21" s="49" t="s">
        <v>2308</v>
      </c>
      <c r="T21" s="124" t="s">
        <v>1812</v>
      </c>
      <c r="U21" s="124" t="s">
        <v>18193</v>
      </c>
      <c r="V21" s="124" t="s">
        <v>16308</v>
      </c>
      <c r="W21" s="124" t="s">
        <v>2085</v>
      </c>
      <c r="X21" s="124" t="s">
        <v>2849</v>
      </c>
      <c r="Y21" s="240"/>
      <c r="Z21" s="240"/>
      <c r="AA21" s="240"/>
      <c r="AB21" s="240"/>
      <c r="AC21" s="240"/>
    </row>
    <row r="22" spans="1:29" ht="14.4">
      <c r="A22" s="238">
        <v>11</v>
      </c>
      <c r="B22" s="124" t="s">
        <v>4958</v>
      </c>
      <c r="C22" s="124" t="s">
        <v>4959</v>
      </c>
      <c r="D22" s="124" t="s">
        <v>3212</v>
      </c>
      <c r="E22" s="324" t="s">
        <v>2108</v>
      </c>
      <c r="F22" s="591"/>
      <c r="G22" s="239" t="s">
        <v>18194</v>
      </c>
      <c r="H22" s="586" t="s">
        <v>4098</v>
      </c>
      <c r="I22" s="139" t="s">
        <v>2702</v>
      </c>
      <c r="J22" s="591"/>
      <c r="K22" s="49" t="s">
        <v>2308</v>
      </c>
      <c r="T22" s="124" t="s">
        <v>1812</v>
      </c>
      <c r="U22" s="124" t="s">
        <v>4960</v>
      </c>
      <c r="V22" s="124" t="s">
        <v>5476</v>
      </c>
      <c r="W22" s="124" t="s">
        <v>2085</v>
      </c>
      <c r="X22" s="124" t="s">
        <v>2849</v>
      </c>
      <c r="Y22" s="240"/>
      <c r="Z22" s="240"/>
      <c r="AA22" s="240"/>
      <c r="AB22" s="240"/>
      <c r="AC22" s="240"/>
    </row>
    <row r="23" spans="1:29" ht="14.4">
      <c r="A23" s="238">
        <v>12</v>
      </c>
      <c r="B23" s="124" t="s">
        <v>4984</v>
      </c>
      <c r="C23" s="124" t="s">
        <v>4986</v>
      </c>
      <c r="D23" s="124" t="s">
        <v>3513</v>
      </c>
      <c r="E23" s="324" t="s">
        <v>2108</v>
      </c>
      <c r="F23" s="591"/>
      <c r="G23" s="239" t="s">
        <v>18194</v>
      </c>
      <c r="H23" s="586" t="s">
        <v>4098</v>
      </c>
      <c r="I23" s="139" t="s">
        <v>2702</v>
      </c>
      <c r="J23" s="591"/>
      <c r="K23" s="49" t="s">
        <v>2308</v>
      </c>
      <c r="T23" s="124" t="s">
        <v>1812</v>
      </c>
      <c r="U23" s="124" t="s">
        <v>18141</v>
      </c>
      <c r="V23" s="124" t="s">
        <v>18121</v>
      </c>
      <c r="W23" s="124" t="s">
        <v>2085</v>
      </c>
      <c r="X23" s="124" t="s">
        <v>2849</v>
      </c>
      <c r="Y23" s="240"/>
      <c r="Z23" s="240"/>
      <c r="AA23" s="240"/>
      <c r="AB23" s="240"/>
      <c r="AC23" s="240"/>
    </row>
    <row r="24" spans="1:29" ht="14.4">
      <c r="A24" s="238">
        <v>13</v>
      </c>
      <c r="B24" s="124" t="s">
        <v>4989</v>
      </c>
      <c r="C24" s="124" t="s">
        <v>4991</v>
      </c>
      <c r="D24" s="124" t="s">
        <v>3513</v>
      </c>
      <c r="E24" s="324" t="s">
        <v>2108</v>
      </c>
      <c r="F24" s="591"/>
      <c r="G24" s="239" t="s">
        <v>18194</v>
      </c>
      <c r="H24" s="586" t="s">
        <v>4098</v>
      </c>
      <c r="I24" s="139" t="s">
        <v>2702</v>
      </c>
      <c r="J24" s="591"/>
      <c r="K24" s="49" t="s">
        <v>2308</v>
      </c>
      <c r="T24" s="124" t="s">
        <v>1812</v>
      </c>
      <c r="U24" s="124" t="s">
        <v>18142</v>
      </c>
      <c r="V24" s="124" t="s">
        <v>18122</v>
      </c>
      <c r="W24" s="124" t="s">
        <v>2085</v>
      </c>
      <c r="X24" s="124" t="s">
        <v>2849</v>
      </c>
      <c r="Y24" s="240"/>
      <c r="Z24" s="240"/>
      <c r="AA24" s="240"/>
      <c r="AB24" s="240"/>
      <c r="AC24" s="240"/>
    </row>
    <row r="25" spans="1:29" ht="14.4">
      <c r="A25" s="238">
        <v>14</v>
      </c>
      <c r="B25" s="124" t="s">
        <v>18195</v>
      </c>
      <c r="C25" s="124" t="s">
        <v>18196</v>
      </c>
      <c r="D25" s="124" t="s">
        <v>3513</v>
      </c>
      <c r="E25" s="324" t="s">
        <v>2108</v>
      </c>
      <c r="F25" s="591"/>
      <c r="G25" s="239" t="s">
        <v>18194</v>
      </c>
      <c r="H25" s="586" t="s">
        <v>4098</v>
      </c>
      <c r="I25" s="139" t="s">
        <v>2702</v>
      </c>
      <c r="J25" s="591"/>
      <c r="K25" s="49" t="s">
        <v>2308</v>
      </c>
      <c r="T25" s="124" t="s">
        <v>1812</v>
      </c>
      <c r="U25" s="124" t="s">
        <v>18197</v>
      </c>
      <c r="V25" s="124" t="s">
        <v>18198</v>
      </c>
      <c r="W25" s="124" t="s">
        <v>2085</v>
      </c>
      <c r="X25" s="124" t="s">
        <v>2849</v>
      </c>
      <c r="Y25" s="240"/>
      <c r="Z25" s="240"/>
      <c r="AA25" s="240"/>
      <c r="AB25" s="240"/>
      <c r="AC25" s="240"/>
    </row>
    <row r="26" spans="1:29" ht="14.4">
      <c r="A26" s="238">
        <v>15</v>
      </c>
      <c r="B26" s="124" t="s">
        <v>18199</v>
      </c>
      <c r="C26" s="124" t="s">
        <v>18200</v>
      </c>
      <c r="D26" s="124" t="s">
        <v>3513</v>
      </c>
      <c r="E26" s="324" t="s">
        <v>2108</v>
      </c>
      <c r="F26" s="591"/>
      <c r="G26" s="239" t="s">
        <v>18194</v>
      </c>
      <c r="H26" s="586" t="s">
        <v>4098</v>
      </c>
      <c r="I26" s="139" t="s">
        <v>2702</v>
      </c>
      <c r="J26" s="591"/>
      <c r="K26" s="49" t="s">
        <v>2308</v>
      </c>
      <c r="T26" s="124" t="s">
        <v>1812</v>
      </c>
      <c r="U26" s="124" t="s">
        <v>18201</v>
      </c>
      <c r="V26" s="124" t="s">
        <v>18202</v>
      </c>
      <c r="W26" s="124" t="s">
        <v>2085</v>
      </c>
      <c r="X26" s="124" t="s">
        <v>2849</v>
      </c>
      <c r="Y26" s="240"/>
      <c r="Z26" s="240"/>
      <c r="AA26" s="240"/>
      <c r="AB26" s="240"/>
      <c r="AC26" s="240"/>
    </row>
    <row r="27" spans="1:29" ht="14.4">
      <c r="A27" s="238">
        <v>16</v>
      </c>
      <c r="B27" s="124" t="s">
        <v>18203</v>
      </c>
      <c r="C27" s="124" t="s">
        <v>18204</v>
      </c>
      <c r="D27" s="124" t="s">
        <v>3212</v>
      </c>
      <c r="E27" s="324" t="s">
        <v>2108</v>
      </c>
      <c r="F27" s="591"/>
      <c r="G27" s="239" t="s">
        <v>18194</v>
      </c>
      <c r="H27" s="586" t="s">
        <v>4098</v>
      </c>
      <c r="I27" s="139"/>
      <c r="J27" s="591"/>
      <c r="K27" s="49" t="s">
        <v>2308</v>
      </c>
      <c r="T27" s="124" t="s">
        <v>1812</v>
      </c>
      <c r="U27" s="124" t="s">
        <v>18205</v>
      </c>
      <c r="V27" s="124" t="s">
        <v>2715</v>
      </c>
      <c r="W27" s="124" t="s">
        <v>2084</v>
      </c>
      <c r="X27" s="124" t="s">
        <v>2849</v>
      </c>
      <c r="Y27" s="240"/>
      <c r="Z27" s="240"/>
      <c r="AA27" s="240"/>
      <c r="AB27" s="240"/>
      <c r="AC27" s="240"/>
    </row>
    <row r="28" spans="1:29" ht="14.4">
      <c r="A28" s="238">
        <v>17</v>
      </c>
      <c r="B28" s="124" t="s">
        <v>18178</v>
      </c>
      <c r="C28" s="124" t="s">
        <v>3770</v>
      </c>
      <c r="D28" s="124" t="s">
        <v>3215</v>
      </c>
      <c r="E28" s="21" t="s">
        <v>2111</v>
      </c>
      <c r="F28" s="591"/>
      <c r="G28" s="124" t="s">
        <v>18180</v>
      </c>
      <c r="H28" s="586" t="s">
        <v>2622</v>
      </c>
      <c r="I28" s="139" t="s">
        <v>2702</v>
      </c>
      <c r="J28" s="124" t="s">
        <v>18206</v>
      </c>
      <c r="K28" s="49" t="s">
        <v>2308</v>
      </c>
      <c r="T28" s="124" t="s">
        <v>1812</v>
      </c>
      <c r="U28" s="124" t="s">
        <v>2448</v>
      </c>
      <c r="V28" s="124" t="s">
        <v>3770</v>
      </c>
      <c r="W28" s="124" t="s">
        <v>2084</v>
      </c>
      <c r="X28" s="243" t="s">
        <v>17574</v>
      </c>
      <c r="Y28" s="243" t="s">
        <v>18184</v>
      </c>
      <c r="Z28" s="243" t="s">
        <v>17751</v>
      </c>
      <c r="AA28" s="243" t="s">
        <v>3770</v>
      </c>
      <c r="AB28" s="243" t="s">
        <v>2084</v>
      </c>
      <c r="AC28" s="124" t="s">
        <v>2849</v>
      </c>
    </row>
    <row r="29" spans="1:29" ht="14.4">
      <c r="A29" s="238">
        <v>18</v>
      </c>
      <c r="B29" s="124" t="s">
        <v>10719</v>
      </c>
      <c r="C29" s="124" t="s">
        <v>10720</v>
      </c>
      <c r="D29" s="124" t="s">
        <v>3215</v>
      </c>
      <c r="E29" s="21" t="s">
        <v>2111</v>
      </c>
      <c r="F29" s="591"/>
      <c r="G29" s="124" t="s">
        <v>18180</v>
      </c>
      <c r="H29" s="586" t="s">
        <v>2622</v>
      </c>
      <c r="I29" s="139" t="s">
        <v>2702</v>
      </c>
      <c r="J29" s="240"/>
      <c r="K29" s="49" t="s">
        <v>2308</v>
      </c>
      <c r="T29" s="124" t="s">
        <v>1812</v>
      </c>
      <c r="U29" s="124" t="s">
        <v>10719</v>
      </c>
      <c r="V29" s="124" t="s">
        <v>18207</v>
      </c>
      <c r="W29" s="124" t="s">
        <v>2084</v>
      </c>
      <c r="X29" s="243" t="s">
        <v>17574</v>
      </c>
      <c r="Y29" s="240"/>
      <c r="Z29" s="240"/>
      <c r="AA29" s="240"/>
      <c r="AB29" s="240"/>
      <c r="AC29" s="240"/>
    </row>
    <row r="30" spans="1:29" ht="14.4">
      <c r="A30" s="238">
        <v>19</v>
      </c>
      <c r="B30" s="124" t="s">
        <v>8960</v>
      </c>
      <c r="C30" s="124" t="s">
        <v>8572</v>
      </c>
      <c r="D30" s="124" t="s">
        <v>3215</v>
      </c>
      <c r="E30" s="21" t="s">
        <v>2111</v>
      </c>
      <c r="F30" s="591"/>
      <c r="G30" s="124" t="s">
        <v>18180</v>
      </c>
      <c r="H30" s="586" t="s">
        <v>2622</v>
      </c>
      <c r="I30" s="139" t="s">
        <v>2702</v>
      </c>
      <c r="J30" s="240"/>
      <c r="K30" s="49" t="s">
        <v>2308</v>
      </c>
      <c r="T30" s="124" t="s">
        <v>1812</v>
      </c>
      <c r="U30" s="124" t="s">
        <v>8960</v>
      </c>
      <c r="V30" s="124" t="s">
        <v>8572</v>
      </c>
      <c r="W30" s="124" t="s">
        <v>2084</v>
      </c>
      <c r="X30" s="243" t="s">
        <v>17574</v>
      </c>
      <c r="Y30" s="240"/>
      <c r="Z30" s="240"/>
      <c r="AA30" s="240"/>
      <c r="AB30" s="240"/>
      <c r="AC30" s="240"/>
    </row>
    <row r="31" spans="1:29" ht="14.4">
      <c r="A31" s="238">
        <v>20</v>
      </c>
      <c r="B31" s="124" t="s">
        <v>18070</v>
      </c>
      <c r="C31" s="593" t="s">
        <v>18208</v>
      </c>
      <c r="D31" s="124" t="s">
        <v>3215</v>
      </c>
      <c r="E31" s="21" t="s">
        <v>2111</v>
      </c>
      <c r="F31" s="588"/>
      <c r="G31" s="124" t="s">
        <v>18180</v>
      </c>
      <c r="H31" s="586" t="s">
        <v>2622</v>
      </c>
      <c r="I31" s="588"/>
      <c r="J31" s="588"/>
      <c r="K31" s="406" t="s">
        <v>2308</v>
      </c>
      <c r="L31" s="591"/>
      <c r="M31" s="591"/>
      <c r="N31" s="591"/>
      <c r="O31" s="591"/>
      <c r="P31" s="591"/>
      <c r="Q31" s="591"/>
      <c r="R31" s="591"/>
      <c r="S31" s="591"/>
      <c r="T31" s="124" t="s">
        <v>1812</v>
      </c>
      <c r="U31" s="124" t="s">
        <v>18182</v>
      </c>
      <c r="V31" s="593" t="s">
        <v>17236</v>
      </c>
      <c r="W31" s="124" t="s">
        <v>2084</v>
      </c>
      <c r="X31" s="243" t="s">
        <v>17574</v>
      </c>
      <c r="Y31" s="243" t="s">
        <v>18184</v>
      </c>
      <c r="Z31" s="243" t="s">
        <v>17757</v>
      </c>
      <c r="AA31" s="243" t="s">
        <v>17236</v>
      </c>
      <c r="AB31" s="243" t="s">
        <v>2084</v>
      </c>
      <c r="AC31" s="243" t="s">
        <v>2849</v>
      </c>
    </row>
    <row r="32" spans="1:29">
      <c r="A32" s="238">
        <v>21</v>
      </c>
      <c r="B32" s="243" t="s">
        <v>14779</v>
      </c>
      <c r="C32" s="243" t="s">
        <v>14780</v>
      </c>
      <c r="D32" s="124" t="s">
        <v>3215</v>
      </c>
      <c r="E32" s="21" t="s">
        <v>2111</v>
      </c>
      <c r="F32" s="240"/>
      <c r="G32" s="591"/>
      <c r="H32" s="240" t="s">
        <v>2622</v>
      </c>
      <c r="I32" s="240"/>
      <c r="J32" s="583"/>
      <c r="K32" s="49" t="s">
        <v>2308</v>
      </c>
      <c r="S32" s="124"/>
      <c r="T32" s="124"/>
      <c r="U32" s="124"/>
      <c r="V32" s="124"/>
      <c r="W32" s="243"/>
      <c r="X32" s="591"/>
      <c r="Y32" s="243" t="s">
        <v>18184</v>
      </c>
      <c r="Z32" s="243" t="s">
        <v>14779</v>
      </c>
      <c r="AA32" s="243" t="s">
        <v>14780</v>
      </c>
      <c r="AB32" s="243" t="s">
        <v>2084</v>
      </c>
      <c r="AC32" s="243" t="s">
        <v>2849</v>
      </c>
    </row>
    <row r="33" spans="1:29">
      <c r="A33" s="238">
        <v>22</v>
      </c>
      <c r="B33" s="243" t="s">
        <v>17762</v>
      </c>
      <c r="C33" s="243" t="s">
        <v>17763</v>
      </c>
      <c r="D33" s="124" t="s">
        <v>3215</v>
      </c>
      <c r="E33" s="21" t="s">
        <v>2111</v>
      </c>
      <c r="F33" s="240"/>
      <c r="G33" s="591"/>
      <c r="H33" s="240" t="s">
        <v>2622</v>
      </c>
      <c r="I33" s="240"/>
      <c r="J33" s="583"/>
      <c r="K33" s="406" t="s">
        <v>2308</v>
      </c>
      <c r="S33" s="124"/>
      <c r="T33" s="124"/>
      <c r="U33" s="124"/>
      <c r="V33" s="124"/>
      <c r="W33" s="243"/>
      <c r="X33" s="591"/>
      <c r="Y33" s="243" t="s">
        <v>18184</v>
      </c>
      <c r="Z33" s="243" t="s">
        <v>17762</v>
      </c>
      <c r="AA33" s="243" t="s">
        <v>17763</v>
      </c>
      <c r="AB33" s="243" t="s">
        <v>2084</v>
      </c>
      <c r="AC33" s="243" t="s">
        <v>2849</v>
      </c>
    </row>
    <row r="34" spans="1:29" ht="14.4">
      <c r="A34" s="238">
        <v>23</v>
      </c>
      <c r="B34" s="124" t="s">
        <v>17571</v>
      </c>
      <c r="C34" s="593" t="s">
        <v>17572</v>
      </c>
      <c r="D34" s="124" t="s">
        <v>3215</v>
      </c>
      <c r="E34" s="21" t="s">
        <v>2111</v>
      </c>
      <c r="F34" s="591"/>
      <c r="G34" s="592"/>
      <c r="H34" s="586" t="s">
        <v>2622</v>
      </c>
      <c r="I34" s="591"/>
      <c r="J34" s="591"/>
      <c r="K34" s="49" t="s">
        <v>2308</v>
      </c>
      <c r="L34" s="591"/>
      <c r="M34" s="591"/>
      <c r="N34" s="591"/>
      <c r="O34" s="591"/>
      <c r="P34" s="591"/>
      <c r="Q34" s="591"/>
      <c r="R34" s="591"/>
      <c r="S34" s="591"/>
      <c r="T34" s="124" t="s">
        <v>1812</v>
      </c>
      <c r="U34" s="124" t="s">
        <v>17571</v>
      </c>
      <c r="V34" s="593" t="s">
        <v>17572</v>
      </c>
      <c r="W34" s="124" t="s">
        <v>2084</v>
      </c>
      <c r="X34" s="243" t="s">
        <v>17574</v>
      </c>
      <c r="Y34" s="124"/>
      <c r="Z34" s="124"/>
      <c r="AA34" s="124"/>
      <c r="AB34" s="124"/>
      <c r="AC34" s="124"/>
    </row>
    <row r="35" spans="1:29" ht="14.4">
      <c r="A35" s="238">
        <v>24</v>
      </c>
      <c r="B35" s="594" t="s">
        <v>17575</v>
      </c>
      <c r="C35" s="124" t="s">
        <v>17576</v>
      </c>
      <c r="D35" s="124" t="s">
        <v>3215</v>
      </c>
      <c r="E35" s="21" t="s">
        <v>2111</v>
      </c>
      <c r="F35" s="591"/>
      <c r="G35" s="592"/>
      <c r="H35" s="586" t="s">
        <v>2622</v>
      </c>
      <c r="I35" s="591"/>
      <c r="J35" s="591"/>
      <c r="K35" s="596" t="s">
        <v>2308</v>
      </c>
      <c r="T35" s="594" t="s">
        <v>1812</v>
      </c>
      <c r="U35" s="594" t="s">
        <v>17575</v>
      </c>
      <c r="V35" s="124" t="s">
        <v>17576</v>
      </c>
      <c r="W35" s="124" t="s">
        <v>2084</v>
      </c>
      <c r="X35" s="243" t="s">
        <v>17574</v>
      </c>
      <c r="Y35" s="124"/>
      <c r="Z35" s="124"/>
      <c r="AA35" s="124"/>
      <c r="AB35" s="124"/>
      <c r="AC35" s="124"/>
    </row>
    <row r="36" spans="1:29">
      <c r="Y36" s="243" t="s">
        <v>18184</v>
      </c>
      <c r="Z36" s="243" t="s">
        <v>12022</v>
      </c>
      <c r="AA36" s="243" t="s">
        <v>16680</v>
      </c>
      <c r="AB36" s="243" t="s">
        <v>2070</v>
      </c>
      <c r="AC36" s="124" t="s">
        <v>18209</v>
      </c>
    </row>
    <row r="37" spans="1:29">
      <c r="Y37" s="243" t="s">
        <v>18184</v>
      </c>
      <c r="Z37" s="243" t="s">
        <v>8359</v>
      </c>
      <c r="AA37" s="243" t="s">
        <v>3438</v>
      </c>
      <c r="AB37" s="243" t="s">
        <v>2684</v>
      </c>
      <c r="AC37" s="124" t="s">
        <v>18210</v>
      </c>
    </row>
    <row r="38" spans="1:29">
      <c r="Y38" s="243" t="s">
        <v>18184</v>
      </c>
      <c r="Z38" s="243" t="s">
        <v>16353</v>
      </c>
      <c r="AA38" s="243" t="s">
        <v>4164</v>
      </c>
      <c r="AB38" s="243" t="s">
        <v>2066</v>
      </c>
      <c r="AC38" s="124" t="s">
        <v>18210</v>
      </c>
    </row>
    <row r="39" spans="1:29">
      <c r="Y39" s="243" t="s">
        <v>18184</v>
      </c>
      <c r="Z39" s="243" t="s">
        <v>16361</v>
      </c>
      <c r="AA39" s="243" t="s">
        <v>16290</v>
      </c>
      <c r="AB39" s="243" t="s">
        <v>2278</v>
      </c>
      <c r="AC39" s="124" t="s">
        <v>18210</v>
      </c>
    </row>
    <row r="40" spans="1:29">
      <c r="Y40" s="243" t="s">
        <v>18184</v>
      </c>
      <c r="Z40" s="243" t="s">
        <v>8360</v>
      </c>
      <c r="AA40" s="243" t="s">
        <v>16294</v>
      </c>
      <c r="AB40" s="243" t="s">
        <v>2681</v>
      </c>
      <c r="AC40" s="124" t="s">
        <v>18210</v>
      </c>
    </row>
    <row r="41" spans="1:29">
      <c r="D41" s="582"/>
    </row>
    <row r="42" spans="1:29">
      <c r="D42" s="582"/>
    </row>
    <row r="43" spans="1:29">
      <c r="D43" s="582"/>
    </row>
    <row r="44" spans="1:29">
      <c r="D44" s="582"/>
    </row>
    <row r="45" spans="1:29">
      <c r="D45" s="582"/>
    </row>
  </sheetData>
  <phoneticPr fontId="5" type="noConversion"/>
  <dataValidations count="4">
    <dataValidation type="list" allowBlank="1" showInputMessage="1" showErrorMessage="1" sqref="B6" xr:uid="{00000000-0002-0000-1C01-000000000000}">
      <formula1>"Mi: Minute,H: Hour,D: Daily,W: Weekly,M: Monthly,Y: Yearly"</formula1>
    </dataValidation>
    <dataValidation type="list" allowBlank="1" showInputMessage="1" showErrorMessage="1" sqref="B7 B9 L7:L9" xr:uid="{00000000-0002-0000-1C01-000001000000}">
      <formula1>"替换,追加"</formula1>
    </dataValidation>
    <dataValidation type="list" allowBlank="1" showInputMessage="1" showErrorMessage="1" sqref="K12:K35" xr:uid="{00000000-0002-0000-1C01-000002000000}">
      <formula1>"匹配,基线特有,本地扩充,废弃"</formula1>
    </dataValidation>
    <dataValidation type="list" allowBlank="1" showInputMessage="1" showErrorMessage="1" sqref="O4:O6" xr:uid="{00000000-0002-0000-1C01-000003000000}">
      <formula1>"left join,inner join,union,union all"</formula1>
    </dataValidation>
  </dataValidations>
  <hyperlinks>
    <hyperlink ref="A1" location="目录!A1" display="返回" xr:uid="{00000000-0004-0000-1C01-000000000000}"/>
  </hyperlinks>
  <pageMargins left="0.75" right="0.75" top="1" bottom="1" header="0.51180555555555596" footer="0.51180555555555596"/>
  <pageSetup paperSize="9" orientation="portrait"/>
  <legacyDrawing r:id="rId1"/>
</worksheet>
</file>

<file path=xl/worksheets/sheet2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dimension ref="A1:W38"/>
  <sheetViews>
    <sheetView workbookViewId="0"/>
  </sheetViews>
  <sheetFormatPr defaultColWidth="9" defaultRowHeight="13.8"/>
  <cols>
    <col min="1" max="1" width="9" style="215"/>
    <col min="2" max="2" width="17" style="215" customWidth="1"/>
    <col min="3" max="3" width="16.33203125" style="215" customWidth="1"/>
    <col min="4" max="4" width="12.21875" style="215" customWidth="1"/>
    <col min="5" max="5" width="13" style="215" customWidth="1"/>
    <col min="6" max="10" width="9" style="215"/>
    <col min="11" max="18" width="9" style="215" hidden="1" customWidth="1"/>
    <col min="19" max="19" width="24.6640625" style="215" customWidth="1"/>
    <col min="20" max="20" width="12.6640625" style="215" customWidth="1"/>
    <col min="21" max="21" width="9" style="215"/>
    <col min="22" max="22" width="13.33203125" style="215" customWidth="1"/>
    <col min="23" max="16384" width="9" style="215"/>
  </cols>
  <sheetData>
    <row r="1" spans="1:23" ht="15.6">
      <c r="A1" s="2" t="s">
        <v>2037</v>
      </c>
      <c r="B1" s="3"/>
      <c r="C1" s="3"/>
      <c r="D1" s="3"/>
      <c r="E1" s="3"/>
      <c r="F1" s="3"/>
      <c r="G1" s="3"/>
      <c r="H1" s="3"/>
      <c r="I1" s="3"/>
      <c r="J1" s="3"/>
      <c r="K1" s="3"/>
      <c r="L1" s="3"/>
      <c r="M1" s="3"/>
      <c r="N1" s="3"/>
      <c r="O1" s="3"/>
      <c r="P1" s="3"/>
      <c r="Q1" s="3"/>
      <c r="R1" s="3"/>
      <c r="S1" s="52"/>
      <c r="T1" s="52"/>
      <c r="U1" s="52"/>
      <c r="V1" s="52"/>
      <c r="W1" s="52"/>
    </row>
    <row r="2" spans="1:23"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3" ht="15.6">
      <c r="A3" s="6" t="s">
        <v>2040</v>
      </c>
      <c r="B3" s="124" t="s">
        <v>1815</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3" ht="15.6">
      <c r="A4" s="9" t="s">
        <v>2042</v>
      </c>
      <c r="B4" s="10" t="s">
        <v>1816</v>
      </c>
      <c r="C4" s="8"/>
      <c r="D4" s="8"/>
      <c r="E4" s="8"/>
      <c r="F4" s="8"/>
      <c r="G4" s="8"/>
      <c r="H4" s="8"/>
      <c r="I4" s="8"/>
      <c r="J4" s="8"/>
      <c r="K4" s="38" t="s">
        <v>4149</v>
      </c>
      <c r="L4" s="39" t="e">
        <f>VLOOKUP(B3,[2]目录!#REF!,4,0)</f>
        <v>#REF!</v>
      </c>
      <c r="M4" s="40"/>
      <c r="N4" s="41"/>
      <c r="O4" s="42"/>
      <c r="P4" s="42"/>
      <c r="Q4" s="42"/>
      <c r="R4" s="61"/>
      <c r="S4" s="62" t="s">
        <v>2301</v>
      </c>
      <c r="T4" s="124" t="s">
        <v>1818</v>
      </c>
      <c r="U4" s="63"/>
      <c r="V4" s="11"/>
      <c r="W4" s="63"/>
    </row>
    <row r="5" spans="1:23" ht="15.6">
      <c r="A5" s="9" t="s">
        <v>2041</v>
      </c>
      <c r="B5" s="11" t="s">
        <v>2043</v>
      </c>
      <c r="C5" s="8"/>
      <c r="D5" s="8"/>
      <c r="E5" s="8"/>
      <c r="F5" s="8"/>
      <c r="G5" s="8"/>
      <c r="H5" s="8"/>
      <c r="I5" s="8"/>
      <c r="J5" s="8"/>
      <c r="K5" s="43"/>
      <c r="L5" s="42"/>
      <c r="M5" s="42"/>
      <c r="N5" s="41"/>
      <c r="O5" s="42"/>
      <c r="P5" s="42"/>
      <c r="Q5" s="42"/>
      <c r="R5" s="61"/>
      <c r="S5" s="62"/>
      <c r="T5" s="243"/>
      <c r="U5" s="63"/>
      <c r="V5" s="11"/>
      <c r="W5" s="63"/>
    </row>
    <row r="6" spans="1:23" ht="15.6">
      <c r="A6" s="9" t="s">
        <v>2044</v>
      </c>
      <c r="B6" s="12" t="s">
        <v>14426</v>
      </c>
      <c r="C6" s="8"/>
      <c r="D6" s="8"/>
      <c r="E6" s="8"/>
      <c r="F6" s="8"/>
      <c r="G6" s="8"/>
      <c r="H6" s="8"/>
      <c r="I6" s="8"/>
      <c r="J6" s="8"/>
      <c r="K6" s="43"/>
      <c r="L6" s="42"/>
      <c r="M6" s="42"/>
      <c r="N6" s="41"/>
      <c r="O6" s="42"/>
      <c r="P6" s="42"/>
      <c r="Q6" s="42"/>
      <c r="R6" s="61"/>
      <c r="S6" s="62"/>
      <c r="T6" s="64"/>
      <c r="U6" s="63"/>
      <c r="V6" s="11"/>
      <c r="W6" s="63"/>
    </row>
    <row r="7" spans="1:23" ht="15.6">
      <c r="A7" s="9" t="s">
        <v>2046</v>
      </c>
      <c r="B7" s="13" t="s">
        <v>2047</v>
      </c>
      <c r="C7" s="8"/>
      <c r="D7" s="8"/>
      <c r="E7" s="8"/>
      <c r="F7" s="8"/>
      <c r="G7" s="8"/>
      <c r="H7" s="8"/>
      <c r="I7" s="8"/>
      <c r="J7" s="8"/>
      <c r="K7" s="43"/>
      <c r="L7" s="42"/>
      <c r="M7" s="42"/>
      <c r="N7" s="42"/>
      <c r="O7" s="42"/>
      <c r="P7" s="42"/>
      <c r="Q7" s="42"/>
      <c r="R7" s="61"/>
      <c r="S7" s="62"/>
      <c r="T7" s="65"/>
      <c r="U7" s="63"/>
      <c r="V7" s="11"/>
      <c r="W7" s="63"/>
    </row>
    <row r="8" spans="1:23" ht="15.6">
      <c r="A8" s="9" t="s">
        <v>2048</v>
      </c>
      <c r="B8" s="11" t="s">
        <v>18211</v>
      </c>
      <c r="C8" s="8"/>
      <c r="D8" s="8"/>
      <c r="E8" s="8"/>
      <c r="F8" s="8"/>
      <c r="G8" s="8"/>
      <c r="H8" s="8"/>
      <c r="I8" s="8"/>
      <c r="J8" s="8"/>
      <c r="K8" s="43"/>
      <c r="L8" s="42"/>
      <c r="M8" s="42"/>
      <c r="N8" s="42"/>
      <c r="O8" s="42"/>
      <c r="P8" s="42"/>
      <c r="Q8" s="42"/>
      <c r="R8" s="61"/>
      <c r="S8" s="62"/>
      <c r="T8" s="65"/>
      <c r="U8" s="63"/>
      <c r="V8" s="11"/>
      <c r="W8" s="63"/>
    </row>
    <row r="9" spans="1:23" ht="15.6">
      <c r="A9" s="9"/>
      <c r="B9" s="13"/>
      <c r="C9" s="8"/>
      <c r="D9" s="8"/>
      <c r="E9" s="8"/>
      <c r="F9" s="8"/>
      <c r="G9" s="8"/>
      <c r="H9" s="8"/>
      <c r="I9" s="8"/>
      <c r="J9" s="8"/>
      <c r="K9" s="44"/>
      <c r="L9" s="45"/>
      <c r="M9" s="45"/>
      <c r="N9" s="45"/>
      <c r="O9" s="45"/>
      <c r="P9" s="45"/>
      <c r="Q9" s="45"/>
      <c r="R9" s="66"/>
      <c r="S9" s="43"/>
      <c r="T9" s="42"/>
      <c r="U9" s="42"/>
      <c r="V9" s="61"/>
      <c r="W9" s="67"/>
    </row>
    <row r="10" spans="1:23"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3"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3">
      <c r="A12" s="238">
        <v>1</v>
      </c>
      <c r="B12" s="124" t="s">
        <v>2304</v>
      </c>
      <c r="C12" s="124" t="s">
        <v>2670</v>
      </c>
      <c r="D12" s="124" t="s">
        <v>2078</v>
      </c>
      <c r="E12" s="124" t="s">
        <v>2079</v>
      </c>
      <c r="F12" s="124" t="s">
        <v>79</v>
      </c>
      <c r="G12" s="124" t="s">
        <v>2702</v>
      </c>
      <c r="H12" s="124" t="s">
        <v>2702</v>
      </c>
      <c r="I12" s="124"/>
      <c r="J12" s="49" t="s">
        <v>2308</v>
      </c>
      <c r="K12" s="239"/>
      <c r="L12" s="239"/>
      <c r="M12" s="239"/>
      <c r="N12" s="239"/>
      <c r="O12" s="239"/>
      <c r="P12" s="239"/>
      <c r="Q12" s="239"/>
      <c r="R12" s="239"/>
      <c r="S12" s="124" t="s">
        <v>1818</v>
      </c>
      <c r="T12" s="124" t="s">
        <v>2304</v>
      </c>
      <c r="U12" s="124" t="s">
        <v>2671</v>
      </c>
      <c r="V12" s="124" t="s">
        <v>2272</v>
      </c>
      <c r="W12" s="124" t="s">
        <v>2849</v>
      </c>
    </row>
    <row r="13" spans="1:23">
      <c r="A13" s="238">
        <v>2</v>
      </c>
      <c r="B13" s="124" t="s">
        <v>2369</v>
      </c>
      <c r="C13" s="124" t="s">
        <v>3434</v>
      </c>
      <c r="D13" s="124" t="s">
        <v>2803</v>
      </c>
      <c r="E13" s="324" t="s">
        <v>2804</v>
      </c>
      <c r="F13" s="124"/>
      <c r="G13" s="124" t="s">
        <v>2702</v>
      </c>
      <c r="H13" s="239" t="s">
        <v>1605</v>
      </c>
      <c r="I13" s="124"/>
      <c r="J13" s="49" t="s">
        <v>2308</v>
      </c>
      <c r="K13" s="239"/>
      <c r="L13" s="239"/>
      <c r="M13" s="239"/>
      <c r="N13" s="239"/>
      <c r="O13" s="239"/>
      <c r="P13" s="239"/>
      <c r="Q13" s="239"/>
      <c r="R13" s="239"/>
      <c r="S13" s="124" t="s">
        <v>1818</v>
      </c>
      <c r="T13" s="124" t="s">
        <v>17082</v>
      </c>
      <c r="U13" s="124" t="s">
        <v>3434</v>
      </c>
      <c r="V13" s="124" t="s">
        <v>3898</v>
      </c>
      <c r="W13" s="124" t="s">
        <v>2849</v>
      </c>
    </row>
    <row r="14" spans="1:23">
      <c r="A14" s="238">
        <v>3</v>
      </c>
      <c r="B14" s="124" t="s">
        <v>8359</v>
      </c>
      <c r="C14" s="124" t="s">
        <v>3438</v>
      </c>
      <c r="D14" s="124" t="s">
        <v>3921</v>
      </c>
      <c r="E14" s="324" t="s">
        <v>3922</v>
      </c>
      <c r="F14" s="124"/>
      <c r="G14" s="124" t="s">
        <v>2702</v>
      </c>
      <c r="H14" s="239" t="s">
        <v>1605</v>
      </c>
      <c r="I14" s="124"/>
      <c r="J14" s="49" t="s">
        <v>2308</v>
      </c>
      <c r="K14" s="239"/>
      <c r="L14" s="239"/>
      <c r="M14" s="239"/>
      <c r="N14" s="239"/>
      <c r="O14" s="239"/>
      <c r="P14" s="239"/>
      <c r="Q14" s="239"/>
      <c r="R14" s="239"/>
      <c r="S14" s="124" t="s">
        <v>1818</v>
      </c>
      <c r="T14" s="124" t="s">
        <v>8359</v>
      </c>
      <c r="U14" s="124" t="s">
        <v>3438</v>
      </c>
      <c r="V14" s="124" t="s">
        <v>2684</v>
      </c>
      <c r="W14" s="124" t="s">
        <v>2849</v>
      </c>
    </row>
    <row r="15" spans="1:23">
      <c r="A15" s="238">
        <v>4</v>
      </c>
      <c r="B15" s="124" t="s">
        <v>14402</v>
      </c>
      <c r="C15" s="124" t="s">
        <v>16263</v>
      </c>
      <c r="D15" s="124" t="s">
        <v>3212</v>
      </c>
      <c r="E15" s="324" t="s">
        <v>2108</v>
      </c>
      <c r="F15" s="124"/>
      <c r="G15" s="124" t="s">
        <v>2702</v>
      </c>
      <c r="H15" s="239" t="s">
        <v>2702</v>
      </c>
      <c r="I15" s="124"/>
      <c r="J15" s="49" t="s">
        <v>2308</v>
      </c>
      <c r="S15" s="124" t="s">
        <v>1818</v>
      </c>
      <c r="T15" s="124" t="s">
        <v>8358</v>
      </c>
      <c r="U15" s="124" t="s">
        <v>16263</v>
      </c>
      <c r="V15" s="124" t="s">
        <v>3898</v>
      </c>
      <c r="W15" s="124" t="s">
        <v>2849</v>
      </c>
    </row>
    <row r="16" spans="1:23">
      <c r="A16" s="238">
        <v>5</v>
      </c>
      <c r="B16" s="124" t="s">
        <v>16265</v>
      </c>
      <c r="C16" s="124" t="s">
        <v>16266</v>
      </c>
      <c r="D16" s="124" t="s">
        <v>2096</v>
      </c>
      <c r="E16" s="324" t="s">
        <v>2097</v>
      </c>
      <c r="F16" s="124"/>
      <c r="G16" s="124" t="s">
        <v>2702</v>
      </c>
      <c r="H16" s="239" t="s">
        <v>2702</v>
      </c>
      <c r="I16" s="124"/>
      <c r="J16" s="49" t="s">
        <v>2308</v>
      </c>
      <c r="K16" s="239"/>
      <c r="L16" s="239"/>
      <c r="M16" s="239"/>
      <c r="N16" s="239"/>
      <c r="O16" s="239"/>
      <c r="P16" s="239"/>
      <c r="Q16" s="239"/>
      <c r="R16" s="239"/>
      <c r="S16" s="124" t="s">
        <v>1818</v>
      </c>
      <c r="T16" s="124" t="s">
        <v>3620</v>
      </c>
      <c r="U16" s="124" t="s">
        <v>16264</v>
      </c>
      <c r="V16" s="124" t="s">
        <v>2096</v>
      </c>
      <c r="W16" s="124" t="s">
        <v>2849</v>
      </c>
    </row>
    <row r="17" spans="1:23">
      <c r="A17" s="238">
        <v>6</v>
      </c>
      <c r="B17" s="260" t="s">
        <v>1993</v>
      </c>
      <c r="C17" s="124" t="s">
        <v>16264</v>
      </c>
      <c r="D17" s="124" t="s">
        <v>4757</v>
      </c>
      <c r="E17" s="324" t="s">
        <v>4758</v>
      </c>
      <c r="F17" s="124"/>
      <c r="H17" s="239" t="s">
        <v>1994</v>
      </c>
      <c r="I17" s="124"/>
      <c r="J17" s="49" t="s">
        <v>2308</v>
      </c>
      <c r="S17" s="124" t="s">
        <v>1818</v>
      </c>
      <c r="T17" s="124" t="s">
        <v>3620</v>
      </c>
      <c r="U17" s="124" t="s">
        <v>4164</v>
      </c>
      <c r="V17" s="124" t="s">
        <v>2084</v>
      </c>
      <c r="W17" s="124" t="s">
        <v>2849</v>
      </c>
    </row>
    <row r="18" spans="1:23">
      <c r="A18" s="238">
        <v>7</v>
      </c>
      <c r="B18" s="124" t="s">
        <v>16289</v>
      </c>
      <c r="C18" s="124" t="s">
        <v>16291</v>
      </c>
      <c r="D18" s="124" t="s">
        <v>10569</v>
      </c>
      <c r="E18" s="324" t="s">
        <v>2827</v>
      </c>
      <c r="F18" s="124"/>
      <c r="G18" s="124" t="s">
        <v>2702</v>
      </c>
      <c r="H18" s="239" t="s">
        <v>2702</v>
      </c>
      <c r="I18" s="124"/>
      <c r="J18" s="49" t="s">
        <v>2308</v>
      </c>
      <c r="S18" s="124" t="s">
        <v>1818</v>
      </c>
      <c r="T18" s="124" t="s">
        <v>18174</v>
      </c>
      <c r="U18" s="124" t="s">
        <v>16290</v>
      </c>
      <c r="V18" s="124" t="s">
        <v>2278</v>
      </c>
      <c r="W18" s="124" t="s">
        <v>2849</v>
      </c>
    </row>
    <row r="19" spans="1:23">
      <c r="A19" s="238">
        <v>8</v>
      </c>
      <c r="B19" s="124" t="s">
        <v>16293</v>
      </c>
      <c r="C19" s="124" t="s">
        <v>16295</v>
      </c>
      <c r="D19" s="124" t="s">
        <v>2681</v>
      </c>
      <c r="E19" s="324" t="s">
        <v>3291</v>
      </c>
      <c r="F19" s="124"/>
      <c r="G19" s="124" t="s">
        <v>2702</v>
      </c>
      <c r="H19" s="239" t="s">
        <v>16292</v>
      </c>
      <c r="I19" s="124"/>
      <c r="J19" s="49" t="s">
        <v>2308</v>
      </c>
      <c r="S19" s="124" t="s">
        <v>1818</v>
      </c>
      <c r="T19" s="124" t="s">
        <v>18175</v>
      </c>
      <c r="U19" s="124" t="s">
        <v>16294</v>
      </c>
      <c r="V19" s="124" t="s">
        <v>2681</v>
      </c>
      <c r="W19" s="124" t="s">
        <v>2849</v>
      </c>
    </row>
    <row r="20" spans="1:23">
      <c r="A20" s="238">
        <v>9</v>
      </c>
      <c r="B20" s="124" t="s">
        <v>16280</v>
      </c>
      <c r="C20" s="124" t="s">
        <v>16281</v>
      </c>
      <c r="D20" s="124" t="s">
        <v>2066</v>
      </c>
      <c r="E20" s="324" t="s">
        <v>2067</v>
      </c>
      <c r="F20" s="124"/>
      <c r="G20" s="124" t="s">
        <v>2702</v>
      </c>
      <c r="H20" s="239" t="s">
        <v>16357</v>
      </c>
      <c r="I20" s="124"/>
      <c r="J20" s="49" t="s">
        <v>2308</v>
      </c>
      <c r="S20" s="124" t="s">
        <v>1818</v>
      </c>
      <c r="T20" s="124" t="s">
        <v>16280</v>
      </c>
      <c r="U20" s="124" t="s">
        <v>18212</v>
      </c>
      <c r="V20" s="124" t="s">
        <v>2096</v>
      </c>
      <c r="W20" s="124" t="s">
        <v>2849</v>
      </c>
    </row>
    <row r="21" spans="1:23">
      <c r="A21" s="238">
        <v>10</v>
      </c>
      <c r="B21" s="124" t="s">
        <v>18176</v>
      </c>
      <c r="C21" s="124" t="s">
        <v>18177</v>
      </c>
      <c r="D21" s="124" t="s">
        <v>2066</v>
      </c>
      <c r="E21" s="324" t="s">
        <v>2067</v>
      </c>
      <c r="F21" s="124" t="s">
        <v>79</v>
      </c>
      <c r="G21" s="124" t="s">
        <v>2702</v>
      </c>
      <c r="H21" s="239" t="s">
        <v>16358</v>
      </c>
      <c r="I21" s="124"/>
      <c r="J21" s="49" t="s">
        <v>2308</v>
      </c>
      <c r="S21" s="124" t="s">
        <v>1818</v>
      </c>
      <c r="T21" s="124" t="s">
        <v>18176</v>
      </c>
      <c r="U21" s="124" t="s">
        <v>15481</v>
      </c>
      <c r="V21" s="124" t="s">
        <v>2066</v>
      </c>
      <c r="W21" s="124" t="s">
        <v>2849</v>
      </c>
    </row>
    <row r="22" spans="1:23">
      <c r="A22" s="238">
        <v>11</v>
      </c>
      <c r="B22" s="124" t="s">
        <v>16277</v>
      </c>
      <c r="C22" s="124" t="s">
        <v>15483</v>
      </c>
      <c r="D22" s="124" t="s">
        <v>2278</v>
      </c>
      <c r="E22" s="324" t="s">
        <v>2827</v>
      </c>
      <c r="F22" s="124"/>
      <c r="G22" s="124" t="s">
        <v>2702</v>
      </c>
      <c r="H22" s="239" t="s">
        <v>16278</v>
      </c>
      <c r="I22" s="124"/>
      <c r="J22" s="49" t="s">
        <v>2308</v>
      </c>
      <c r="S22" s="124" t="s">
        <v>1818</v>
      </c>
      <c r="T22" s="124" t="s">
        <v>16277</v>
      </c>
      <c r="U22" s="124" t="s">
        <v>15483</v>
      </c>
      <c r="V22" s="124" t="s">
        <v>2278</v>
      </c>
      <c r="W22" s="124" t="s">
        <v>2849</v>
      </c>
    </row>
    <row r="23" spans="1:23">
      <c r="A23" s="238">
        <v>12</v>
      </c>
      <c r="B23" s="124" t="s">
        <v>16838</v>
      </c>
      <c r="C23" s="124" t="s">
        <v>16839</v>
      </c>
      <c r="D23" s="124" t="s">
        <v>2278</v>
      </c>
      <c r="E23" s="324" t="s">
        <v>2827</v>
      </c>
      <c r="F23" s="124"/>
      <c r="G23" s="124" t="s">
        <v>2702</v>
      </c>
      <c r="H23" s="239" t="s">
        <v>16356</v>
      </c>
      <c r="I23" s="124"/>
      <c r="J23" s="49" t="s">
        <v>2308</v>
      </c>
      <c r="S23" s="124" t="s">
        <v>1818</v>
      </c>
      <c r="T23" s="124" t="s">
        <v>16838</v>
      </c>
      <c r="U23" s="124" t="s">
        <v>15485</v>
      </c>
      <c r="V23" s="124" t="s">
        <v>2100</v>
      </c>
      <c r="W23" s="124" t="s">
        <v>2849</v>
      </c>
    </row>
    <row r="24" spans="1:23">
      <c r="A24" s="238">
        <v>13</v>
      </c>
      <c r="B24" s="124" t="s">
        <v>18213</v>
      </c>
      <c r="C24" s="124" t="s">
        <v>18214</v>
      </c>
      <c r="D24" s="124" t="s">
        <v>2088</v>
      </c>
      <c r="E24" s="324" t="s">
        <v>2089</v>
      </c>
      <c r="F24" s="124"/>
      <c r="G24" s="124" t="s">
        <v>2702</v>
      </c>
      <c r="H24" s="239"/>
      <c r="I24" s="124" t="s">
        <v>2859</v>
      </c>
      <c r="J24" s="49" t="s">
        <v>2308</v>
      </c>
      <c r="S24" s="124" t="s">
        <v>1818</v>
      </c>
      <c r="T24" s="124" t="s">
        <v>18213</v>
      </c>
      <c r="U24" s="124" t="s">
        <v>18189</v>
      </c>
      <c r="V24" s="124" t="s">
        <v>10716</v>
      </c>
      <c r="W24" s="124" t="s">
        <v>2849</v>
      </c>
    </row>
    <row r="25" spans="1:23">
      <c r="A25" s="238">
        <v>14</v>
      </c>
      <c r="B25" s="124" t="s">
        <v>17698</v>
      </c>
      <c r="C25" s="124" t="s">
        <v>17699</v>
      </c>
      <c r="D25" s="124" t="s">
        <v>2078</v>
      </c>
      <c r="E25" s="324" t="s">
        <v>2079</v>
      </c>
      <c r="F25" s="124"/>
      <c r="G25" s="124" t="s">
        <v>2702</v>
      </c>
      <c r="H25" s="239" t="s">
        <v>17440</v>
      </c>
      <c r="I25" s="124"/>
      <c r="J25" s="49" t="s">
        <v>2308</v>
      </c>
      <c r="S25" s="124" t="s">
        <v>1818</v>
      </c>
      <c r="T25" s="124" t="s">
        <v>17451</v>
      </c>
      <c r="U25" s="124" t="s">
        <v>7492</v>
      </c>
      <c r="V25" s="124" t="s">
        <v>10716</v>
      </c>
      <c r="W25" s="124" t="s">
        <v>2849</v>
      </c>
    </row>
    <row r="26" spans="1:23">
      <c r="A26" s="238">
        <v>15</v>
      </c>
      <c r="B26" s="124" t="s">
        <v>17431</v>
      </c>
      <c r="C26" s="124" t="s">
        <v>17432</v>
      </c>
      <c r="D26" s="124" t="s">
        <v>2278</v>
      </c>
      <c r="E26" s="324" t="s">
        <v>2827</v>
      </c>
      <c r="F26" s="124"/>
      <c r="G26" s="124" t="s">
        <v>2702</v>
      </c>
      <c r="H26" s="239" t="s">
        <v>5677</v>
      </c>
      <c r="I26" s="124"/>
      <c r="J26" s="49" t="s">
        <v>2308</v>
      </c>
      <c r="S26" s="124" t="s">
        <v>1818</v>
      </c>
      <c r="T26" s="124" t="s">
        <v>3450</v>
      </c>
      <c r="U26" s="124" t="s">
        <v>5510</v>
      </c>
      <c r="V26" s="124" t="s">
        <v>2100</v>
      </c>
      <c r="W26" s="124" t="s">
        <v>2849</v>
      </c>
    </row>
    <row r="27" spans="1:23">
      <c r="A27" s="238">
        <v>16</v>
      </c>
      <c r="B27" s="124" t="s">
        <v>18215</v>
      </c>
      <c r="C27" s="124" t="s">
        <v>18216</v>
      </c>
      <c r="D27" s="124" t="s">
        <v>3513</v>
      </c>
      <c r="E27" s="324" t="s">
        <v>2108</v>
      </c>
      <c r="F27" s="124"/>
      <c r="G27" s="124" t="s">
        <v>2711</v>
      </c>
      <c r="H27" s="239" t="s">
        <v>2702</v>
      </c>
      <c r="I27" s="124" t="s">
        <v>18217</v>
      </c>
      <c r="J27" s="49" t="s">
        <v>2308</v>
      </c>
      <c r="S27" s="124" t="s">
        <v>1818</v>
      </c>
      <c r="T27" s="124" t="s">
        <v>18193</v>
      </c>
      <c r="U27" s="124" t="s">
        <v>16308</v>
      </c>
      <c r="V27" s="124" t="s">
        <v>2084</v>
      </c>
      <c r="W27" s="124" t="s">
        <v>2849</v>
      </c>
    </row>
    <row r="28" spans="1:23">
      <c r="A28" s="238">
        <v>17</v>
      </c>
      <c r="B28" s="124" t="s">
        <v>18178</v>
      </c>
      <c r="C28" s="124" t="s">
        <v>3770</v>
      </c>
      <c r="D28" s="243" t="s">
        <v>3215</v>
      </c>
      <c r="E28" s="21" t="s">
        <v>2111</v>
      </c>
      <c r="F28" s="124"/>
      <c r="G28" s="124" t="s">
        <v>2622</v>
      </c>
      <c r="H28" s="239" t="s">
        <v>2702</v>
      </c>
      <c r="I28" s="124" t="s">
        <v>18206</v>
      </c>
      <c r="J28" s="49" t="s">
        <v>2308</v>
      </c>
      <c r="S28" s="124" t="s">
        <v>1818</v>
      </c>
      <c r="T28" s="124" t="s">
        <v>18218</v>
      </c>
      <c r="U28" s="124" t="s">
        <v>3770</v>
      </c>
      <c r="V28" s="124" t="s">
        <v>2084</v>
      </c>
      <c r="W28" s="243" t="s">
        <v>17574</v>
      </c>
    </row>
    <row r="29" spans="1:23">
      <c r="A29" s="238">
        <v>18</v>
      </c>
      <c r="B29" s="124" t="s">
        <v>10719</v>
      </c>
      <c r="C29" s="124" t="s">
        <v>10720</v>
      </c>
      <c r="D29" s="243" t="s">
        <v>3215</v>
      </c>
      <c r="E29" s="21" t="s">
        <v>2111</v>
      </c>
      <c r="F29" s="124"/>
      <c r="G29" s="124" t="s">
        <v>2622</v>
      </c>
      <c r="H29" s="239" t="s">
        <v>2702</v>
      </c>
      <c r="I29" s="124"/>
      <c r="J29" s="49" t="s">
        <v>2308</v>
      </c>
      <c r="S29" s="124" t="s">
        <v>1818</v>
      </c>
      <c r="T29" s="124" t="s">
        <v>10764</v>
      </c>
      <c r="U29" s="124" t="s">
        <v>18207</v>
      </c>
      <c r="V29" s="124" t="s">
        <v>2084</v>
      </c>
      <c r="W29" s="243" t="s">
        <v>17574</v>
      </c>
    </row>
    <row r="30" spans="1:23">
      <c r="A30" s="238">
        <v>19</v>
      </c>
      <c r="B30" s="124" t="s">
        <v>8960</v>
      </c>
      <c r="C30" s="124" t="s">
        <v>8572</v>
      </c>
      <c r="D30" s="243" t="s">
        <v>3215</v>
      </c>
      <c r="E30" s="21" t="s">
        <v>2111</v>
      </c>
      <c r="F30" s="124"/>
      <c r="G30" s="124" t="s">
        <v>2622</v>
      </c>
      <c r="H30" s="239" t="s">
        <v>2702</v>
      </c>
      <c r="I30" s="124"/>
      <c r="J30" s="49" t="s">
        <v>2308</v>
      </c>
      <c r="S30" s="124" t="s">
        <v>1818</v>
      </c>
      <c r="T30" s="124" t="s">
        <v>8571</v>
      </c>
      <c r="U30" s="124" t="s">
        <v>8572</v>
      </c>
      <c r="V30" s="124" t="s">
        <v>2084</v>
      </c>
      <c r="W30" s="243" t="s">
        <v>17574</v>
      </c>
    </row>
    <row r="31" spans="1:23">
      <c r="A31" s="238">
        <v>20</v>
      </c>
      <c r="B31" s="124" t="s">
        <v>18070</v>
      </c>
      <c r="C31" s="124" t="s">
        <v>18219</v>
      </c>
      <c r="D31" s="243" t="s">
        <v>3215</v>
      </c>
      <c r="E31" s="21" t="s">
        <v>2111</v>
      </c>
      <c r="F31" s="124"/>
      <c r="G31" s="124" t="s">
        <v>2622</v>
      </c>
      <c r="H31" s="239" t="s">
        <v>2702</v>
      </c>
      <c r="I31" s="124"/>
      <c r="J31" s="49" t="s">
        <v>2308</v>
      </c>
      <c r="S31" s="124" t="s">
        <v>1818</v>
      </c>
      <c r="T31" s="124" t="s">
        <v>13820</v>
      </c>
      <c r="U31" s="124" t="s">
        <v>17236</v>
      </c>
      <c r="V31" s="124" t="s">
        <v>2084</v>
      </c>
      <c r="W31" s="243" t="s">
        <v>17574</v>
      </c>
    </row>
    <row r="32" spans="1:23">
      <c r="A32" s="238">
        <v>21</v>
      </c>
      <c r="B32" s="243" t="s">
        <v>14779</v>
      </c>
      <c r="C32" s="243" t="s">
        <v>14780</v>
      </c>
      <c r="D32" s="243" t="s">
        <v>3215</v>
      </c>
      <c r="E32" s="21" t="s">
        <v>2111</v>
      </c>
      <c r="F32" s="240"/>
      <c r="G32" s="240" t="s">
        <v>2622</v>
      </c>
      <c r="H32" s="239"/>
      <c r="I32" s="240"/>
      <c r="J32" s="583" t="s">
        <v>142</v>
      </c>
      <c r="S32" s="124"/>
      <c r="T32" s="124"/>
      <c r="U32" s="124"/>
      <c r="V32" s="124"/>
      <c r="W32" s="243"/>
    </row>
    <row r="33" spans="1:23">
      <c r="A33" s="238">
        <v>22</v>
      </c>
      <c r="B33" s="243" t="s">
        <v>17762</v>
      </c>
      <c r="C33" s="243" t="s">
        <v>17763</v>
      </c>
      <c r="D33" s="243" t="s">
        <v>3215</v>
      </c>
      <c r="E33" s="21" t="s">
        <v>2111</v>
      </c>
      <c r="F33" s="240"/>
      <c r="G33" s="240" t="s">
        <v>2622</v>
      </c>
      <c r="H33" s="239"/>
      <c r="I33" s="240"/>
      <c r="J33" s="583" t="s">
        <v>142</v>
      </c>
      <c r="S33" s="124"/>
      <c r="T33" s="124"/>
      <c r="U33" s="124"/>
      <c r="V33" s="124"/>
      <c r="W33" s="243"/>
    </row>
    <row r="34" spans="1:23">
      <c r="A34" s="238">
        <v>23</v>
      </c>
      <c r="B34" s="124" t="s">
        <v>4984</v>
      </c>
      <c r="C34" s="124" t="s">
        <v>4986</v>
      </c>
      <c r="D34" s="124" t="s">
        <v>3513</v>
      </c>
      <c r="E34" s="324" t="s">
        <v>2108</v>
      </c>
      <c r="F34" s="124"/>
      <c r="G34" s="124" t="s">
        <v>4961</v>
      </c>
      <c r="H34" s="239" t="s">
        <v>2702</v>
      </c>
      <c r="I34" s="124"/>
      <c r="J34" s="49" t="s">
        <v>2308</v>
      </c>
      <c r="S34" s="124" t="s">
        <v>1818</v>
      </c>
      <c r="T34" s="124" t="s">
        <v>18141</v>
      </c>
      <c r="U34" s="124" t="s">
        <v>18121</v>
      </c>
      <c r="V34" s="124" t="s">
        <v>2084</v>
      </c>
      <c r="W34" s="124" t="s">
        <v>2849</v>
      </c>
    </row>
    <row r="35" spans="1:23">
      <c r="A35" s="238">
        <v>24</v>
      </c>
      <c r="B35" s="124" t="s">
        <v>4989</v>
      </c>
      <c r="C35" s="124" t="s">
        <v>4991</v>
      </c>
      <c r="D35" s="124" t="s">
        <v>3513</v>
      </c>
      <c r="E35" s="324" t="s">
        <v>2108</v>
      </c>
      <c r="F35" s="124"/>
      <c r="G35" s="124" t="s">
        <v>4961</v>
      </c>
      <c r="H35" s="239" t="s">
        <v>2702</v>
      </c>
      <c r="I35" s="124"/>
      <c r="J35" s="49" t="s">
        <v>2308</v>
      </c>
      <c r="S35" s="124" t="s">
        <v>1818</v>
      </c>
      <c r="T35" s="124" t="s">
        <v>18142</v>
      </c>
      <c r="U35" s="124" t="s">
        <v>18122</v>
      </c>
      <c r="V35" s="124" t="s">
        <v>2084</v>
      </c>
      <c r="W35" s="124" t="s">
        <v>2849</v>
      </c>
    </row>
    <row r="36" spans="1:23">
      <c r="A36" s="238">
        <v>25</v>
      </c>
      <c r="B36" s="124" t="s">
        <v>4958</v>
      </c>
      <c r="C36" s="124" t="s">
        <v>4959</v>
      </c>
      <c r="D36" s="124" t="s">
        <v>3212</v>
      </c>
      <c r="E36" s="324" t="s">
        <v>2108</v>
      </c>
      <c r="F36" s="124"/>
      <c r="G36" s="124" t="s">
        <v>4961</v>
      </c>
      <c r="H36" s="239" t="s">
        <v>2702</v>
      </c>
      <c r="I36" s="124"/>
      <c r="J36" s="49" t="s">
        <v>2308</v>
      </c>
      <c r="S36" s="124" t="s">
        <v>1818</v>
      </c>
      <c r="T36" s="124" t="s">
        <v>4960</v>
      </c>
      <c r="U36" s="124" t="s">
        <v>5476</v>
      </c>
      <c r="V36" s="124" t="s">
        <v>2084</v>
      </c>
      <c r="W36" s="124" t="s">
        <v>2849</v>
      </c>
    </row>
    <row r="37" spans="1:23">
      <c r="A37" s="238">
        <v>26</v>
      </c>
      <c r="B37" s="124" t="s">
        <v>18195</v>
      </c>
      <c r="C37" s="124" t="s">
        <v>18196</v>
      </c>
      <c r="D37" s="124" t="s">
        <v>3513</v>
      </c>
      <c r="E37" s="324" t="s">
        <v>2108</v>
      </c>
      <c r="F37" s="124"/>
      <c r="G37" s="124" t="s">
        <v>4961</v>
      </c>
      <c r="H37" s="239" t="s">
        <v>2702</v>
      </c>
      <c r="I37" s="124"/>
      <c r="J37" s="49" t="s">
        <v>2308</v>
      </c>
      <c r="S37" s="124" t="s">
        <v>1818</v>
      </c>
      <c r="T37" s="124" t="s">
        <v>18197</v>
      </c>
      <c r="U37" s="124" t="s">
        <v>18198</v>
      </c>
      <c r="V37" s="124" t="s">
        <v>2084</v>
      </c>
      <c r="W37" s="124" t="s">
        <v>2849</v>
      </c>
    </row>
    <row r="38" spans="1:23">
      <c r="A38" s="238">
        <v>27</v>
      </c>
      <c r="B38" s="124" t="s">
        <v>18199</v>
      </c>
      <c r="C38" s="124" t="s">
        <v>18200</v>
      </c>
      <c r="D38" s="124" t="s">
        <v>3513</v>
      </c>
      <c r="E38" s="324" t="s">
        <v>2108</v>
      </c>
      <c r="F38" s="124"/>
      <c r="G38" s="124" t="s">
        <v>4961</v>
      </c>
      <c r="H38" s="239" t="s">
        <v>2702</v>
      </c>
      <c r="I38" s="124"/>
      <c r="J38" s="49" t="s">
        <v>2308</v>
      </c>
      <c r="S38" s="124" t="s">
        <v>1818</v>
      </c>
      <c r="T38" s="124" t="s">
        <v>18201</v>
      </c>
      <c r="U38" s="124" t="s">
        <v>18202</v>
      </c>
      <c r="V38" s="124" t="s">
        <v>2084</v>
      </c>
      <c r="W38" s="124" t="s">
        <v>2849</v>
      </c>
    </row>
  </sheetData>
  <phoneticPr fontId="5" type="noConversion"/>
  <dataValidations count="4">
    <dataValidation type="list" allowBlank="1" showInputMessage="1" showErrorMessage="1" sqref="B6" xr:uid="{00000000-0002-0000-1D01-000000000000}">
      <formula1>"Mi: Minute,H: Hour,D: Daily,W: Weekly,M: Monthly,Y: Yearly"</formula1>
    </dataValidation>
    <dataValidation type="list" allowBlank="1" showInputMessage="1" showErrorMessage="1" sqref="B7 B9 K7:K9" xr:uid="{00000000-0002-0000-1D01-000001000000}">
      <formula1>"替换,追加"</formula1>
    </dataValidation>
    <dataValidation type="list" allowBlank="1" showInputMessage="1" showErrorMessage="1" sqref="J12:J31 J34:J38" xr:uid="{00000000-0002-0000-1D01-000002000000}">
      <formula1>"匹配,基线特有,本地扩充,废弃"</formula1>
    </dataValidation>
    <dataValidation type="list" allowBlank="1" showInputMessage="1" showErrorMessage="1" sqref="N4:N6" xr:uid="{00000000-0002-0000-1D01-000003000000}">
      <formula1>"left join,inner join,union,union all"</formula1>
    </dataValidation>
  </dataValidations>
  <hyperlinks>
    <hyperlink ref="A1" location="目录!A1" display="返回" xr:uid="{00000000-0004-0000-1D01-000000000000}"/>
  </hyperlinks>
  <pageMargins left="0.75" right="0.75" top="1" bottom="1" header="0.51180555555555596" footer="0.51180555555555596"/>
  <pageSetup paperSize="9" orientation="portrait"/>
  <legacyDrawing r:id="rId1"/>
</worksheet>
</file>

<file path=xl/worksheets/sheet2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dimension ref="A1:AB57"/>
  <sheetViews>
    <sheetView workbookViewId="0"/>
  </sheetViews>
  <sheetFormatPr defaultColWidth="9" defaultRowHeight="13.8"/>
  <cols>
    <col min="1" max="1" width="9" style="215"/>
    <col min="2" max="2" width="18.33203125" style="215" customWidth="1"/>
    <col min="3" max="3" width="15.44140625" style="215" customWidth="1"/>
    <col min="4" max="4" width="14.88671875" style="215" customWidth="1"/>
    <col min="5" max="5" width="11.77734375" style="215" customWidth="1"/>
    <col min="6" max="7" width="9" style="215"/>
    <col min="8" max="8" width="11.33203125" style="215" customWidth="1"/>
    <col min="9" max="10" width="9" style="215"/>
    <col min="11" max="18" width="9" style="215" hidden="1" customWidth="1"/>
    <col min="19" max="19" width="17.33203125" style="215" customWidth="1"/>
    <col min="20" max="20" width="15" style="215" customWidth="1"/>
    <col min="21" max="21" width="19.44140625" style="215" customWidth="1"/>
    <col min="22" max="23" width="9" style="215"/>
    <col min="24" max="24" width="17.33203125" style="215" customWidth="1"/>
    <col min="25" max="25" width="9" style="215"/>
    <col min="26" max="26" width="19.44140625" style="215" customWidth="1"/>
    <col min="27" max="16384" width="9" style="215"/>
  </cols>
  <sheetData>
    <row r="1" spans="1:28" ht="15.6">
      <c r="A1" s="2" t="s">
        <v>2037</v>
      </c>
      <c r="B1" s="3"/>
      <c r="C1" s="3"/>
      <c r="D1" s="3"/>
      <c r="E1" s="3"/>
      <c r="F1" s="3"/>
      <c r="G1" s="3"/>
      <c r="H1" s="3"/>
      <c r="I1" s="3"/>
      <c r="J1" s="3"/>
      <c r="K1" s="3"/>
      <c r="L1" s="3"/>
      <c r="M1" s="3"/>
      <c r="N1" s="3"/>
      <c r="O1" s="3"/>
      <c r="P1" s="3"/>
      <c r="Q1" s="3"/>
      <c r="R1" s="3"/>
      <c r="S1" s="52"/>
      <c r="T1" s="52"/>
      <c r="U1" s="52"/>
      <c r="V1" s="52"/>
      <c r="W1" s="52"/>
      <c r="X1" s="52"/>
      <c r="Y1" s="52"/>
      <c r="Z1" s="52"/>
      <c r="AA1" s="52"/>
      <c r="AB1" s="52"/>
    </row>
    <row r="2" spans="1:28"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8" ht="15.6">
      <c r="A3" s="6" t="s">
        <v>2040</v>
      </c>
      <c r="B3" s="124" t="s">
        <v>1821</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8" ht="15.6">
      <c r="A4" s="9" t="s">
        <v>2042</v>
      </c>
      <c r="B4" s="10" t="s">
        <v>1822</v>
      </c>
      <c r="C4" s="8"/>
      <c r="D4" s="8"/>
      <c r="E4" s="8"/>
      <c r="F4" s="8"/>
      <c r="G4" s="8"/>
      <c r="H4" s="8"/>
      <c r="I4" s="8"/>
      <c r="J4" s="8"/>
      <c r="K4" s="38" t="s">
        <v>4149</v>
      </c>
      <c r="L4" s="39" t="e">
        <f>VLOOKUP(B3,[2]目录!#REF!,4,0)</f>
        <v>#REF!</v>
      </c>
      <c r="M4" s="40"/>
      <c r="N4" s="41"/>
      <c r="O4" s="42"/>
      <c r="P4" s="42"/>
      <c r="Q4" s="42"/>
      <c r="R4" s="61"/>
      <c r="S4" s="62" t="s">
        <v>2301</v>
      </c>
      <c r="T4" s="124" t="s">
        <v>18220</v>
      </c>
      <c r="U4" s="63"/>
      <c r="V4" s="11"/>
      <c r="W4" s="63"/>
    </row>
    <row r="5" spans="1:28" ht="15.6">
      <c r="A5" s="9" t="s">
        <v>2041</v>
      </c>
      <c r="B5" s="11" t="s">
        <v>2043</v>
      </c>
      <c r="C5" s="8"/>
      <c r="D5" s="8"/>
      <c r="E5" s="8"/>
      <c r="F5" s="8"/>
      <c r="G5" s="8"/>
      <c r="H5" s="8"/>
      <c r="I5" s="8"/>
      <c r="J5" s="8"/>
      <c r="K5" s="43"/>
      <c r="L5" s="42"/>
      <c r="M5" s="42"/>
      <c r="N5" s="41"/>
      <c r="O5" s="42"/>
      <c r="P5" s="42"/>
      <c r="Q5" s="42"/>
      <c r="R5" s="61"/>
      <c r="S5" s="62"/>
      <c r="T5" s="243"/>
      <c r="U5" s="63"/>
      <c r="V5" s="11"/>
      <c r="W5" s="63"/>
    </row>
    <row r="6" spans="1:28" ht="15.6">
      <c r="A6" s="9" t="s">
        <v>2044</v>
      </c>
      <c r="B6" s="12" t="s">
        <v>10776</v>
      </c>
      <c r="C6" s="8"/>
      <c r="D6" s="8"/>
      <c r="E6" s="8"/>
      <c r="F6" s="8"/>
      <c r="G6" s="8"/>
      <c r="H6" s="8"/>
      <c r="I6" s="8"/>
      <c r="J6" s="8"/>
      <c r="K6" s="43"/>
      <c r="L6" s="42"/>
      <c r="M6" s="42"/>
      <c r="N6" s="41"/>
      <c r="O6" s="42"/>
      <c r="P6" s="42"/>
      <c r="Q6" s="42"/>
      <c r="R6" s="61"/>
      <c r="S6" s="62"/>
      <c r="T6" s="64"/>
      <c r="U6" s="63"/>
      <c r="V6" s="11"/>
      <c r="W6" s="63"/>
    </row>
    <row r="7" spans="1:28" ht="15.6">
      <c r="A7" s="9" t="s">
        <v>2046</v>
      </c>
      <c r="B7" s="13" t="s">
        <v>2047</v>
      </c>
      <c r="C7" s="8"/>
      <c r="D7" s="8"/>
      <c r="E7" s="8"/>
      <c r="F7" s="8"/>
      <c r="G7" s="8"/>
      <c r="H7" s="8"/>
      <c r="I7" s="8"/>
      <c r="J7" s="8"/>
      <c r="K7" s="43"/>
      <c r="L7" s="42"/>
      <c r="M7" s="42"/>
      <c r="N7" s="42"/>
      <c r="O7" s="42"/>
      <c r="P7" s="42"/>
      <c r="Q7" s="42"/>
      <c r="R7" s="61"/>
      <c r="S7" s="62"/>
      <c r="T7" s="65"/>
      <c r="U7" s="63"/>
      <c r="V7" s="11"/>
      <c r="W7" s="63"/>
    </row>
    <row r="8" spans="1:28" ht="15.6">
      <c r="A8" s="9" t="s">
        <v>2048</v>
      </c>
      <c r="B8" s="11" t="s">
        <v>18211</v>
      </c>
      <c r="C8" s="8"/>
      <c r="D8" s="8"/>
      <c r="E8" s="8"/>
      <c r="F8" s="8"/>
      <c r="G8" s="8"/>
      <c r="H8" s="8"/>
      <c r="I8" s="8"/>
      <c r="J8" s="8"/>
      <c r="K8" s="43"/>
      <c r="L8" s="42"/>
      <c r="M8" s="42"/>
      <c r="N8" s="42"/>
      <c r="O8" s="42"/>
      <c r="P8" s="42"/>
      <c r="Q8" s="42"/>
      <c r="R8" s="61"/>
      <c r="S8" s="62"/>
      <c r="T8" s="65"/>
      <c r="U8" s="63"/>
      <c r="V8" s="11"/>
      <c r="W8" s="63"/>
    </row>
    <row r="9" spans="1:28" ht="15.6">
      <c r="A9" s="9"/>
      <c r="B9" s="13"/>
      <c r="C9" s="8"/>
      <c r="D9" s="8"/>
      <c r="E9" s="8"/>
      <c r="F9" s="8"/>
      <c r="G9" s="8"/>
      <c r="H9" s="8"/>
      <c r="I9" s="8"/>
      <c r="J9" s="8"/>
      <c r="K9" s="44"/>
      <c r="L9" s="45"/>
      <c r="M9" s="45"/>
      <c r="N9" s="45"/>
      <c r="O9" s="45"/>
      <c r="P9" s="45"/>
      <c r="Q9" s="45"/>
      <c r="R9" s="66"/>
      <c r="S9" s="43"/>
      <c r="T9" s="42"/>
      <c r="U9" s="42"/>
      <c r="V9" s="61"/>
      <c r="W9" s="67"/>
    </row>
    <row r="10" spans="1:28"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8"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8">
      <c r="A12" s="238">
        <v>1</v>
      </c>
      <c r="B12" s="124" t="s">
        <v>2064</v>
      </c>
      <c r="C12" s="124" t="s">
        <v>2065</v>
      </c>
      <c r="D12" s="124" t="s">
        <v>2066</v>
      </c>
      <c r="E12" s="239" t="s">
        <v>2067</v>
      </c>
      <c r="F12" s="239" t="s">
        <v>79</v>
      </c>
      <c r="G12" s="239" t="s">
        <v>2702</v>
      </c>
      <c r="H12" s="239"/>
      <c r="I12" s="239"/>
      <c r="J12" s="49" t="s">
        <v>2308</v>
      </c>
      <c r="K12" s="239"/>
      <c r="L12" s="239"/>
      <c r="M12" s="239"/>
      <c r="N12" s="239"/>
      <c r="O12" s="239"/>
      <c r="P12" s="239"/>
      <c r="Q12" s="239"/>
      <c r="R12" s="239"/>
      <c r="S12" s="124" t="s">
        <v>18220</v>
      </c>
      <c r="T12" s="124" t="s">
        <v>2064</v>
      </c>
      <c r="U12" s="124" t="s">
        <v>2753</v>
      </c>
      <c r="V12" s="124" t="s">
        <v>2754</v>
      </c>
      <c r="W12" s="124" t="s">
        <v>2849</v>
      </c>
    </row>
    <row r="13" spans="1:28">
      <c r="A13" s="238">
        <v>2</v>
      </c>
      <c r="B13" s="124" t="s">
        <v>2369</v>
      </c>
      <c r="C13" s="124" t="s">
        <v>3434</v>
      </c>
      <c r="D13" s="124" t="s">
        <v>2803</v>
      </c>
      <c r="E13" s="239" t="s">
        <v>2804</v>
      </c>
      <c r="F13" s="239" t="s">
        <v>79</v>
      </c>
      <c r="G13" s="239" t="s">
        <v>2702</v>
      </c>
      <c r="H13" s="239" t="s">
        <v>1605</v>
      </c>
      <c r="I13" s="239"/>
      <c r="J13" s="49" t="s">
        <v>2308</v>
      </c>
      <c r="K13" s="239"/>
      <c r="L13" s="239"/>
      <c r="M13" s="239"/>
      <c r="N13" s="239"/>
      <c r="O13" s="239"/>
      <c r="P13" s="239"/>
      <c r="Q13" s="239"/>
      <c r="R13" s="239"/>
      <c r="S13" s="124" t="s">
        <v>18220</v>
      </c>
      <c r="T13" s="124" t="s">
        <v>17082</v>
      </c>
      <c r="U13" s="124" t="s">
        <v>3434</v>
      </c>
      <c r="V13" s="124" t="s">
        <v>3898</v>
      </c>
      <c r="W13" s="124" t="s">
        <v>2849</v>
      </c>
    </row>
    <row r="14" spans="1:28">
      <c r="A14" s="238">
        <v>3</v>
      </c>
      <c r="B14" s="124" t="s">
        <v>8359</v>
      </c>
      <c r="C14" s="124" t="s">
        <v>3438</v>
      </c>
      <c r="D14" s="124" t="s">
        <v>3921</v>
      </c>
      <c r="E14" s="239" t="s">
        <v>3922</v>
      </c>
      <c r="F14" s="239"/>
      <c r="G14" s="239" t="s">
        <v>2702</v>
      </c>
      <c r="H14" s="239"/>
      <c r="I14" s="239"/>
      <c r="J14" s="49" t="s">
        <v>2308</v>
      </c>
      <c r="K14" s="239"/>
      <c r="L14" s="239"/>
      <c r="M14" s="239"/>
      <c r="N14" s="239"/>
      <c r="O14" s="239"/>
      <c r="P14" s="239"/>
      <c r="Q14" s="239"/>
      <c r="R14" s="239"/>
      <c r="S14" s="124" t="s">
        <v>18220</v>
      </c>
      <c r="T14" s="124" t="s">
        <v>8359</v>
      </c>
      <c r="U14" s="124" t="s">
        <v>3438</v>
      </c>
      <c r="V14" s="124" t="s">
        <v>2684</v>
      </c>
      <c r="W14" s="124" t="s">
        <v>2849</v>
      </c>
    </row>
    <row r="15" spans="1:28">
      <c r="A15" s="238">
        <v>4</v>
      </c>
      <c r="B15" s="124" t="s">
        <v>14402</v>
      </c>
      <c r="C15" s="124" t="s">
        <v>16263</v>
      </c>
      <c r="D15" s="124" t="s">
        <v>3212</v>
      </c>
      <c r="E15" s="239" t="s">
        <v>2108</v>
      </c>
      <c r="F15" s="239"/>
      <c r="G15" s="239" t="s">
        <v>2702</v>
      </c>
      <c r="H15" s="239"/>
      <c r="I15" s="239"/>
      <c r="J15" s="49" t="s">
        <v>2308</v>
      </c>
      <c r="S15" s="124" t="s">
        <v>18220</v>
      </c>
      <c r="T15" s="124" t="s">
        <v>8358</v>
      </c>
      <c r="U15" s="124" t="s">
        <v>16263</v>
      </c>
      <c r="V15" s="124" t="s">
        <v>3898</v>
      </c>
      <c r="W15" s="124" t="s">
        <v>2849</v>
      </c>
    </row>
    <row r="16" spans="1:28">
      <c r="A16" s="238">
        <v>5</v>
      </c>
      <c r="B16" s="124" t="s">
        <v>16265</v>
      </c>
      <c r="C16" s="124" t="s">
        <v>16266</v>
      </c>
      <c r="D16" s="124" t="s">
        <v>2096</v>
      </c>
      <c r="E16" s="239" t="s">
        <v>2097</v>
      </c>
      <c r="F16" s="239"/>
      <c r="G16" s="239" t="s">
        <v>2702</v>
      </c>
      <c r="I16" s="124"/>
      <c r="J16" s="49" t="s">
        <v>2308</v>
      </c>
      <c r="K16" s="239"/>
      <c r="L16" s="239"/>
      <c r="M16" s="239"/>
      <c r="N16" s="239"/>
      <c r="O16" s="239"/>
      <c r="P16" s="239"/>
      <c r="Q16" s="239"/>
      <c r="R16" s="239"/>
      <c r="S16" s="124" t="s">
        <v>18220</v>
      </c>
      <c r="T16" s="124" t="s">
        <v>3620</v>
      </c>
      <c r="U16" s="124" t="s">
        <v>16264</v>
      </c>
      <c r="V16" s="124" t="s">
        <v>2096</v>
      </c>
      <c r="W16" s="124" t="s">
        <v>2849</v>
      </c>
    </row>
    <row r="17" spans="1:23" ht="14.4">
      <c r="A17" s="238">
        <v>6</v>
      </c>
      <c r="B17" s="260" t="s">
        <v>1993</v>
      </c>
      <c r="C17" s="124" t="s">
        <v>16264</v>
      </c>
      <c r="D17" s="124" t="s">
        <v>4757</v>
      </c>
      <c r="E17" s="239" t="s">
        <v>4758</v>
      </c>
      <c r="F17" s="239"/>
      <c r="G17" s="239"/>
      <c r="H17" s="239" t="s">
        <v>16365</v>
      </c>
      <c r="I17" s="239"/>
      <c r="J17" s="49" t="s">
        <v>2308</v>
      </c>
      <c r="S17" s="124" t="s">
        <v>18220</v>
      </c>
      <c r="T17" s="141" t="s">
        <v>16932</v>
      </c>
      <c r="U17" s="124" t="s">
        <v>4164</v>
      </c>
      <c r="V17" s="124" t="s">
        <v>18221</v>
      </c>
      <c r="W17" s="124" t="s">
        <v>2849</v>
      </c>
    </row>
    <row r="18" spans="1:23">
      <c r="A18" s="238">
        <v>7</v>
      </c>
      <c r="B18" s="124" t="s">
        <v>16289</v>
      </c>
      <c r="C18" s="124" t="s">
        <v>16291</v>
      </c>
      <c r="D18" s="124" t="s">
        <v>10569</v>
      </c>
      <c r="E18" s="239" t="s">
        <v>2827</v>
      </c>
      <c r="F18" s="239"/>
      <c r="G18" s="239" t="s">
        <v>2702</v>
      </c>
      <c r="H18" s="239" t="s">
        <v>16292</v>
      </c>
      <c r="I18" s="239"/>
      <c r="J18" s="49" t="s">
        <v>2308</v>
      </c>
      <c r="K18" s="239"/>
      <c r="L18" s="239"/>
      <c r="M18" s="239"/>
      <c r="N18" s="239"/>
      <c r="O18" s="239"/>
      <c r="P18" s="239"/>
      <c r="Q18" s="239"/>
      <c r="R18" s="239"/>
      <c r="S18" s="124" t="s">
        <v>18220</v>
      </c>
      <c r="T18" s="124" t="s">
        <v>18174</v>
      </c>
      <c r="U18" s="124" t="s">
        <v>16290</v>
      </c>
      <c r="V18" s="124" t="s">
        <v>2278</v>
      </c>
      <c r="W18" s="124" t="s">
        <v>2849</v>
      </c>
    </row>
    <row r="19" spans="1:23">
      <c r="A19" s="238">
        <v>8</v>
      </c>
      <c r="B19" s="124" t="s">
        <v>16293</v>
      </c>
      <c r="C19" s="124" t="s">
        <v>16295</v>
      </c>
      <c r="D19" s="124" t="s">
        <v>2681</v>
      </c>
      <c r="E19" s="239" t="s">
        <v>3291</v>
      </c>
      <c r="F19" s="239"/>
      <c r="G19" s="239" t="s">
        <v>2702</v>
      </c>
      <c r="H19" s="239"/>
      <c r="I19" s="239"/>
      <c r="J19" s="49" t="s">
        <v>2308</v>
      </c>
      <c r="S19" s="124" t="s">
        <v>18220</v>
      </c>
      <c r="T19" s="124" t="s">
        <v>18175</v>
      </c>
      <c r="U19" s="124" t="s">
        <v>16294</v>
      </c>
      <c r="V19" s="124" t="s">
        <v>2681</v>
      </c>
      <c r="W19" s="124" t="s">
        <v>2849</v>
      </c>
    </row>
    <row r="20" spans="1:23">
      <c r="A20" s="238">
        <v>9</v>
      </c>
      <c r="B20" s="124" t="s">
        <v>16280</v>
      </c>
      <c r="C20" s="124" t="s">
        <v>16281</v>
      </c>
      <c r="D20" s="124" t="s">
        <v>2066</v>
      </c>
      <c r="E20" s="239" t="s">
        <v>2067</v>
      </c>
      <c r="F20" s="239"/>
      <c r="G20" s="239" t="s">
        <v>2702</v>
      </c>
      <c r="H20" s="239" t="s">
        <v>16357</v>
      </c>
      <c r="I20" s="239"/>
      <c r="J20" s="49" t="s">
        <v>2308</v>
      </c>
      <c r="S20" s="124" t="s">
        <v>18220</v>
      </c>
      <c r="T20" s="124" t="s">
        <v>16280</v>
      </c>
      <c r="U20" s="124" t="s">
        <v>18212</v>
      </c>
      <c r="V20" s="124" t="s">
        <v>2096</v>
      </c>
      <c r="W20" s="124" t="s">
        <v>2849</v>
      </c>
    </row>
    <row r="21" spans="1:23">
      <c r="A21" s="238">
        <v>10</v>
      </c>
      <c r="B21" s="124" t="s">
        <v>18176</v>
      </c>
      <c r="C21" s="124" t="s">
        <v>18177</v>
      </c>
      <c r="D21" s="124" t="s">
        <v>2066</v>
      </c>
      <c r="E21" s="239" t="s">
        <v>2067</v>
      </c>
      <c r="F21" s="239"/>
      <c r="G21" s="239" t="s">
        <v>2702</v>
      </c>
      <c r="H21" s="239" t="s">
        <v>16358</v>
      </c>
      <c r="I21" s="239"/>
      <c r="J21" s="49" t="s">
        <v>2308</v>
      </c>
      <c r="S21" s="124" t="s">
        <v>18220</v>
      </c>
      <c r="T21" s="124" t="s">
        <v>18176</v>
      </c>
      <c r="U21" s="124" t="s">
        <v>15481</v>
      </c>
      <c r="V21" s="124" t="s">
        <v>2066</v>
      </c>
      <c r="W21" s="124" t="s">
        <v>2849</v>
      </c>
    </row>
    <row r="22" spans="1:23">
      <c r="A22" s="238">
        <v>11</v>
      </c>
      <c r="B22" s="124" t="s">
        <v>16277</v>
      </c>
      <c r="C22" s="124" t="s">
        <v>15483</v>
      </c>
      <c r="D22" s="124" t="s">
        <v>2278</v>
      </c>
      <c r="E22" s="239" t="s">
        <v>2827</v>
      </c>
      <c r="F22" s="239"/>
      <c r="G22" s="239" t="s">
        <v>2702</v>
      </c>
      <c r="H22" s="239" t="s">
        <v>16278</v>
      </c>
      <c r="I22" s="239"/>
      <c r="J22" s="49" t="s">
        <v>2308</v>
      </c>
      <c r="S22" s="124" t="s">
        <v>18220</v>
      </c>
      <c r="T22" s="124" t="s">
        <v>16277</v>
      </c>
      <c r="U22" s="124" t="s">
        <v>15483</v>
      </c>
      <c r="V22" s="124" t="s">
        <v>2278</v>
      </c>
      <c r="W22" s="124" t="s">
        <v>2849</v>
      </c>
    </row>
    <row r="23" spans="1:23">
      <c r="A23" s="238">
        <v>12</v>
      </c>
      <c r="B23" s="124" t="s">
        <v>16838</v>
      </c>
      <c r="C23" s="124" t="s">
        <v>16839</v>
      </c>
      <c r="D23" s="124" t="s">
        <v>2278</v>
      </c>
      <c r="E23" s="239" t="s">
        <v>2827</v>
      </c>
      <c r="F23" s="239"/>
      <c r="G23" s="239" t="s">
        <v>2702</v>
      </c>
      <c r="H23" s="239" t="s">
        <v>16356</v>
      </c>
      <c r="I23" s="239"/>
      <c r="J23" s="49" t="s">
        <v>2308</v>
      </c>
      <c r="S23" s="124" t="s">
        <v>18220</v>
      </c>
      <c r="T23" s="124" t="s">
        <v>16838</v>
      </c>
      <c r="U23" s="124" t="s">
        <v>15485</v>
      </c>
      <c r="V23" s="124" t="s">
        <v>2100</v>
      </c>
      <c r="W23" s="124" t="s">
        <v>2849</v>
      </c>
    </row>
    <row r="24" spans="1:23">
      <c r="A24" s="238">
        <v>13</v>
      </c>
      <c r="B24" s="124" t="s">
        <v>18213</v>
      </c>
      <c r="C24" s="124" t="s">
        <v>18214</v>
      </c>
      <c r="D24" s="124" t="s">
        <v>2088</v>
      </c>
      <c r="E24" s="239" t="s">
        <v>2089</v>
      </c>
      <c r="F24" s="239"/>
      <c r="G24" s="239" t="s">
        <v>2702</v>
      </c>
      <c r="H24" s="239"/>
      <c r="I24" s="239" t="s">
        <v>2859</v>
      </c>
      <c r="J24" s="49" t="s">
        <v>2308</v>
      </c>
      <c r="S24" s="124" t="s">
        <v>18220</v>
      </c>
      <c r="T24" s="124" t="s">
        <v>18213</v>
      </c>
      <c r="U24" s="124" t="s">
        <v>18189</v>
      </c>
      <c r="V24" s="124" t="s">
        <v>2088</v>
      </c>
      <c r="W24" s="124" t="s">
        <v>2849</v>
      </c>
    </row>
    <row r="25" spans="1:23">
      <c r="A25" s="238">
        <v>14</v>
      </c>
      <c r="B25" s="124" t="s">
        <v>17698</v>
      </c>
      <c r="C25" s="124" t="s">
        <v>17699</v>
      </c>
      <c r="D25" s="124" t="s">
        <v>2078</v>
      </c>
      <c r="E25" s="239" t="s">
        <v>2079</v>
      </c>
      <c r="F25" s="239"/>
      <c r="G25" s="239" t="s">
        <v>2702</v>
      </c>
      <c r="H25" s="239"/>
      <c r="I25" s="239"/>
      <c r="J25" s="49" t="s">
        <v>2308</v>
      </c>
      <c r="S25" s="124" t="s">
        <v>18220</v>
      </c>
      <c r="T25" s="124" t="s">
        <v>17451</v>
      </c>
      <c r="U25" s="124" t="s">
        <v>7492</v>
      </c>
      <c r="V25" s="124" t="s">
        <v>2747</v>
      </c>
      <c r="W25" s="124" t="s">
        <v>2849</v>
      </c>
    </row>
    <row r="26" spans="1:23">
      <c r="A26" s="238">
        <v>15</v>
      </c>
      <c r="B26" s="124" t="s">
        <v>17431</v>
      </c>
      <c r="C26" s="124" t="s">
        <v>17432</v>
      </c>
      <c r="D26" s="124" t="s">
        <v>2278</v>
      </c>
      <c r="E26" s="239" t="s">
        <v>2827</v>
      </c>
      <c r="F26" s="239"/>
      <c r="G26" s="239" t="s">
        <v>2702</v>
      </c>
      <c r="H26" s="239" t="s">
        <v>5677</v>
      </c>
      <c r="I26" s="239"/>
      <c r="J26" s="49" t="s">
        <v>2308</v>
      </c>
      <c r="S26" s="124" t="s">
        <v>18220</v>
      </c>
      <c r="T26" s="124" t="s">
        <v>3450</v>
      </c>
      <c r="U26" s="124" t="s">
        <v>5510</v>
      </c>
      <c r="V26" s="124" t="s">
        <v>2100</v>
      </c>
      <c r="W26" s="124" t="s">
        <v>2849</v>
      </c>
    </row>
    <row r="27" spans="1:23">
      <c r="A27" s="238">
        <v>16</v>
      </c>
      <c r="B27" s="124" t="s">
        <v>18215</v>
      </c>
      <c r="C27" s="124" t="s">
        <v>18216</v>
      </c>
      <c r="D27" s="124" t="s">
        <v>3513</v>
      </c>
      <c r="E27" s="239" t="s">
        <v>2108</v>
      </c>
      <c r="F27" s="239"/>
      <c r="G27" s="239" t="s">
        <v>2711</v>
      </c>
      <c r="H27" s="239" t="s">
        <v>2702</v>
      </c>
      <c r="I27" s="239" t="s">
        <v>2702</v>
      </c>
      <c r="J27" s="49" t="s">
        <v>2308</v>
      </c>
      <c r="S27" s="124" t="s">
        <v>18220</v>
      </c>
      <c r="T27" s="124" t="s">
        <v>18193</v>
      </c>
      <c r="U27" s="124" t="s">
        <v>16308</v>
      </c>
      <c r="V27" s="124" t="s">
        <v>2085</v>
      </c>
      <c r="W27" s="124" t="s">
        <v>2849</v>
      </c>
    </row>
    <row r="28" spans="1:23">
      <c r="A28" s="238">
        <v>17</v>
      </c>
      <c r="B28" s="124" t="s">
        <v>18178</v>
      </c>
      <c r="C28" s="124" t="s">
        <v>3770</v>
      </c>
      <c r="D28" s="124" t="s">
        <v>3215</v>
      </c>
      <c r="E28" s="21" t="s">
        <v>2111</v>
      </c>
      <c r="F28" s="239"/>
      <c r="G28" s="239" t="s">
        <v>2622</v>
      </c>
      <c r="H28" s="239" t="s">
        <v>2702</v>
      </c>
      <c r="I28" s="239" t="s">
        <v>2702</v>
      </c>
      <c r="J28" s="49" t="s">
        <v>2308</v>
      </c>
      <c r="S28" s="124" t="s">
        <v>18220</v>
      </c>
      <c r="T28" s="124" t="s">
        <v>18218</v>
      </c>
      <c r="U28" s="124" t="s">
        <v>3770</v>
      </c>
      <c r="V28" s="124" t="s">
        <v>2084</v>
      </c>
      <c r="W28" s="243" t="s">
        <v>17574</v>
      </c>
    </row>
    <row r="29" spans="1:23">
      <c r="A29" s="238">
        <v>18</v>
      </c>
      <c r="B29" s="124" t="s">
        <v>10719</v>
      </c>
      <c r="C29" s="124" t="s">
        <v>10720</v>
      </c>
      <c r="D29" s="124" t="s">
        <v>3215</v>
      </c>
      <c r="E29" s="21" t="s">
        <v>2111</v>
      </c>
      <c r="F29" s="239"/>
      <c r="G29" s="239" t="s">
        <v>2622</v>
      </c>
      <c r="H29" s="239" t="s">
        <v>2702</v>
      </c>
      <c r="I29" s="239"/>
      <c r="J29" s="49" t="s">
        <v>2308</v>
      </c>
      <c r="S29" s="124" t="s">
        <v>18220</v>
      </c>
      <c r="T29" s="124" t="s">
        <v>10764</v>
      </c>
      <c r="U29" s="124" t="s">
        <v>18207</v>
      </c>
      <c r="V29" s="124" t="s">
        <v>2084</v>
      </c>
      <c r="W29" s="243" t="s">
        <v>17574</v>
      </c>
    </row>
    <row r="30" spans="1:23">
      <c r="A30" s="238">
        <v>19</v>
      </c>
      <c r="B30" s="124" t="s">
        <v>8960</v>
      </c>
      <c r="C30" s="124" t="s">
        <v>8572</v>
      </c>
      <c r="D30" s="124" t="s">
        <v>3215</v>
      </c>
      <c r="E30" s="21" t="s">
        <v>2111</v>
      </c>
      <c r="F30" s="239"/>
      <c r="G30" s="239" t="s">
        <v>2622</v>
      </c>
      <c r="H30" s="239" t="s">
        <v>2702</v>
      </c>
      <c r="I30" s="239"/>
      <c r="J30" s="49" t="s">
        <v>2308</v>
      </c>
      <c r="S30" s="124" t="s">
        <v>18220</v>
      </c>
      <c r="T30" s="124" t="s">
        <v>8571</v>
      </c>
      <c r="U30" s="124" t="s">
        <v>8572</v>
      </c>
      <c r="V30" s="124" t="s">
        <v>2084</v>
      </c>
      <c r="W30" s="243" t="s">
        <v>17574</v>
      </c>
    </row>
    <row r="31" spans="1:23">
      <c r="A31" s="238">
        <v>20</v>
      </c>
      <c r="B31" s="124" t="s">
        <v>18070</v>
      </c>
      <c r="C31" s="124" t="s">
        <v>18219</v>
      </c>
      <c r="D31" s="124" t="s">
        <v>3215</v>
      </c>
      <c r="E31" s="21" t="s">
        <v>2111</v>
      </c>
      <c r="F31" s="239"/>
      <c r="G31" s="239" t="s">
        <v>2622</v>
      </c>
      <c r="H31" s="239"/>
      <c r="I31" s="239"/>
      <c r="J31" s="49" t="s">
        <v>2308</v>
      </c>
      <c r="S31" s="124" t="s">
        <v>18220</v>
      </c>
      <c r="T31" s="124" t="s">
        <v>18182</v>
      </c>
      <c r="U31" s="124" t="s">
        <v>17236</v>
      </c>
      <c r="V31" s="124" t="s">
        <v>2084</v>
      </c>
      <c r="W31" s="243" t="s">
        <v>17574</v>
      </c>
    </row>
    <row r="32" spans="1:23">
      <c r="A32" s="238">
        <v>21</v>
      </c>
      <c r="B32" s="243" t="s">
        <v>14779</v>
      </c>
      <c r="C32" s="243" t="s">
        <v>14780</v>
      </c>
      <c r="D32" s="124" t="s">
        <v>3215</v>
      </c>
      <c r="E32" s="21" t="s">
        <v>2111</v>
      </c>
      <c r="F32" s="240"/>
      <c r="G32" s="240" t="s">
        <v>2622</v>
      </c>
      <c r="H32" s="239"/>
      <c r="I32" s="240"/>
      <c r="J32" s="583" t="s">
        <v>142</v>
      </c>
      <c r="S32" s="124"/>
      <c r="T32" s="124"/>
      <c r="U32" s="124"/>
      <c r="V32" s="124"/>
      <c r="W32" s="243"/>
    </row>
    <row r="33" spans="1:23">
      <c r="A33" s="238">
        <v>22</v>
      </c>
      <c r="B33" s="243" t="s">
        <v>17762</v>
      </c>
      <c r="C33" s="243" t="s">
        <v>17763</v>
      </c>
      <c r="D33" s="124" t="s">
        <v>3215</v>
      </c>
      <c r="E33" s="21" t="s">
        <v>2111</v>
      </c>
      <c r="F33" s="240"/>
      <c r="G33" s="240" t="s">
        <v>2622</v>
      </c>
      <c r="H33" s="239"/>
      <c r="I33" s="240"/>
      <c r="J33" s="583" t="s">
        <v>142</v>
      </c>
      <c r="S33" s="124"/>
      <c r="T33" s="124"/>
      <c r="U33" s="124"/>
      <c r="V33" s="124"/>
      <c r="W33" s="243"/>
    </row>
    <row r="34" spans="1:23">
      <c r="A34" s="238">
        <v>23</v>
      </c>
      <c r="B34" s="124" t="s">
        <v>17571</v>
      </c>
      <c r="C34" s="124" t="s">
        <v>17572</v>
      </c>
      <c r="D34" s="124" t="s">
        <v>3215</v>
      </c>
      <c r="E34" s="21" t="s">
        <v>2111</v>
      </c>
      <c r="F34" s="239"/>
      <c r="G34" s="239" t="s">
        <v>2622</v>
      </c>
      <c r="H34" s="239" t="s">
        <v>2702</v>
      </c>
      <c r="I34" s="239"/>
      <c r="J34" s="49" t="s">
        <v>2308</v>
      </c>
      <c r="S34" s="124" t="s">
        <v>18220</v>
      </c>
      <c r="T34" s="124" t="s">
        <v>17571</v>
      </c>
      <c r="U34" s="124" t="s">
        <v>17572</v>
      </c>
      <c r="V34" s="124" t="s">
        <v>2084</v>
      </c>
      <c r="W34" s="243" t="s">
        <v>17574</v>
      </c>
    </row>
    <row r="35" spans="1:23">
      <c r="A35" s="238">
        <v>24</v>
      </c>
      <c r="B35" s="124" t="s">
        <v>17575</v>
      </c>
      <c r="C35" s="124" t="s">
        <v>17576</v>
      </c>
      <c r="D35" s="124" t="s">
        <v>3215</v>
      </c>
      <c r="E35" s="21" t="s">
        <v>2111</v>
      </c>
      <c r="F35" s="239"/>
      <c r="G35" s="239" t="s">
        <v>2622</v>
      </c>
      <c r="H35" s="239" t="s">
        <v>2702</v>
      </c>
      <c r="I35" s="239"/>
      <c r="J35" s="49" t="s">
        <v>2308</v>
      </c>
      <c r="S35" s="124" t="s">
        <v>18220</v>
      </c>
      <c r="T35" s="124" t="s">
        <v>17575</v>
      </c>
      <c r="U35" s="124" t="s">
        <v>17576</v>
      </c>
      <c r="V35" s="124" t="s">
        <v>2084</v>
      </c>
      <c r="W35" s="243" t="s">
        <v>17574</v>
      </c>
    </row>
    <row r="36" spans="1:23">
      <c r="A36" s="238">
        <v>25</v>
      </c>
      <c r="B36" s="124" t="s">
        <v>4984</v>
      </c>
      <c r="C36" s="124" t="s">
        <v>4986</v>
      </c>
      <c r="D36" s="124" t="s">
        <v>3513</v>
      </c>
      <c r="E36" s="239" t="s">
        <v>2108</v>
      </c>
      <c r="F36" s="239"/>
      <c r="G36" s="239" t="s">
        <v>4098</v>
      </c>
      <c r="H36" s="239" t="s">
        <v>2702</v>
      </c>
      <c r="I36" s="239"/>
      <c r="J36" s="49" t="s">
        <v>2308</v>
      </c>
      <c r="S36" s="124" t="s">
        <v>18220</v>
      </c>
      <c r="T36" s="124" t="s">
        <v>18141</v>
      </c>
      <c r="U36" s="124" t="s">
        <v>18121</v>
      </c>
      <c r="V36" s="124" t="s">
        <v>2085</v>
      </c>
      <c r="W36" s="124" t="s">
        <v>2849</v>
      </c>
    </row>
    <row r="37" spans="1:23">
      <c r="A37" s="238">
        <v>26</v>
      </c>
      <c r="B37" s="124" t="s">
        <v>4989</v>
      </c>
      <c r="C37" s="124" t="s">
        <v>4991</v>
      </c>
      <c r="D37" s="124" t="s">
        <v>3513</v>
      </c>
      <c r="E37" s="239" t="s">
        <v>2108</v>
      </c>
      <c r="F37" s="239"/>
      <c r="G37" s="239" t="s">
        <v>4098</v>
      </c>
      <c r="H37" s="239" t="s">
        <v>2702</v>
      </c>
      <c r="I37" s="239"/>
      <c r="J37" s="49" t="s">
        <v>2308</v>
      </c>
      <c r="S37" s="124" t="s">
        <v>18220</v>
      </c>
      <c r="T37" s="124" t="s">
        <v>18142</v>
      </c>
      <c r="U37" s="124" t="s">
        <v>18122</v>
      </c>
      <c r="V37" s="124" t="s">
        <v>2085</v>
      </c>
      <c r="W37" s="124" t="s">
        <v>2849</v>
      </c>
    </row>
    <row r="38" spans="1:23">
      <c r="A38" s="238">
        <v>27</v>
      </c>
      <c r="B38" s="124" t="s">
        <v>4958</v>
      </c>
      <c r="C38" s="124" t="s">
        <v>4959</v>
      </c>
      <c r="D38" s="124" t="s">
        <v>3212</v>
      </c>
      <c r="E38" s="239" t="s">
        <v>2108</v>
      </c>
      <c r="F38" s="239"/>
      <c r="G38" s="239" t="s">
        <v>4098</v>
      </c>
      <c r="H38" s="239" t="s">
        <v>2702</v>
      </c>
      <c r="I38" s="239"/>
      <c r="J38" s="49" t="s">
        <v>2308</v>
      </c>
      <c r="S38" s="124" t="s">
        <v>18220</v>
      </c>
      <c r="T38" s="124" t="s">
        <v>4960</v>
      </c>
      <c r="U38" s="124" t="s">
        <v>5476</v>
      </c>
      <c r="V38" s="124" t="s">
        <v>2085</v>
      </c>
      <c r="W38" s="124" t="s">
        <v>2849</v>
      </c>
    </row>
    <row r="39" spans="1:23">
      <c r="A39" s="238">
        <v>28</v>
      </c>
      <c r="B39" s="124" t="s">
        <v>18195</v>
      </c>
      <c r="C39" s="124" t="s">
        <v>18196</v>
      </c>
      <c r="D39" s="124" t="s">
        <v>3513</v>
      </c>
      <c r="E39" s="239" t="s">
        <v>2108</v>
      </c>
      <c r="F39" s="239"/>
      <c r="G39" s="239" t="s">
        <v>4098</v>
      </c>
      <c r="H39" s="239" t="s">
        <v>2702</v>
      </c>
      <c r="I39" s="239"/>
      <c r="J39" s="49" t="s">
        <v>2308</v>
      </c>
      <c r="S39" s="124" t="s">
        <v>18220</v>
      </c>
      <c r="T39" s="124" t="s">
        <v>18197</v>
      </c>
      <c r="U39" s="124" t="s">
        <v>18198</v>
      </c>
      <c r="V39" s="124" t="s">
        <v>2085</v>
      </c>
      <c r="W39" s="124" t="s">
        <v>2849</v>
      </c>
    </row>
    <row r="40" spans="1:23">
      <c r="A40" s="238">
        <v>29</v>
      </c>
      <c r="B40" s="124" t="s">
        <v>18199</v>
      </c>
      <c r="C40" s="124" t="s">
        <v>18200</v>
      </c>
      <c r="D40" s="124" t="s">
        <v>3513</v>
      </c>
      <c r="E40" s="239" t="s">
        <v>2108</v>
      </c>
      <c r="F40" s="239"/>
      <c r="G40" s="239" t="s">
        <v>4098</v>
      </c>
      <c r="H40" s="239" t="s">
        <v>2702</v>
      </c>
      <c r="I40" s="239"/>
      <c r="J40" s="49" t="s">
        <v>2308</v>
      </c>
      <c r="S40" s="124" t="s">
        <v>18220</v>
      </c>
      <c r="T40" s="124" t="s">
        <v>18201</v>
      </c>
      <c r="U40" s="124" t="s">
        <v>18202</v>
      </c>
      <c r="V40" s="124" t="s">
        <v>2085</v>
      </c>
      <c r="W40" s="124" t="s">
        <v>2849</v>
      </c>
    </row>
    <row r="47" spans="1:23">
      <c r="D47" s="582"/>
    </row>
    <row r="48" spans="1:23">
      <c r="D48" s="582"/>
    </row>
    <row r="49" spans="4:4">
      <c r="D49" s="582"/>
    </row>
    <row r="50" spans="4:4">
      <c r="D50" s="582"/>
    </row>
    <row r="51" spans="4:4">
      <c r="D51" s="582"/>
    </row>
    <row r="52" spans="4:4">
      <c r="D52" s="582"/>
    </row>
    <row r="53" spans="4:4">
      <c r="D53" s="582"/>
    </row>
    <row r="54" spans="4:4">
      <c r="D54" s="582"/>
    </row>
    <row r="55" spans="4:4">
      <c r="D55" s="582"/>
    </row>
    <row r="56" spans="4:4">
      <c r="D56" s="582"/>
    </row>
    <row r="57" spans="4:4">
      <c r="D57" s="582"/>
    </row>
  </sheetData>
  <phoneticPr fontId="5" type="noConversion"/>
  <dataValidations count="4">
    <dataValidation type="list" allowBlank="1" showInputMessage="1" showErrorMessage="1" sqref="B6" xr:uid="{00000000-0002-0000-1E01-000000000000}">
      <formula1>"Mi: Minute,H: Hour,D: Daily,W: Weekly,M: Monthly,Y: Yearly"</formula1>
    </dataValidation>
    <dataValidation type="list" allowBlank="1" showInputMessage="1" showErrorMessage="1" sqref="B7 B9 K7:K9" xr:uid="{00000000-0002-0000-1E01-000001000000}">
      <formula1>"替换,追加"</formula1>
    </dataValidation>
    <dataValidation type="list" allowBlank="1" showInputMessage="1" showErrorMessage="1" sqref="J12:J31 J34:J40" xr:uid="{00000000-0002-0000-1E01-000002000000}">
      <formula1>"匹配,基线特有,本地扩充,废弃"</formula1>
    </dataValidation>
    <dataValidation type="list" allowBlank="1" showInputMessage="1" showErrorMessage="1" sqref="N4:N6" xr:uid="{00000000-0002-0000-1E01-000003000000}">
      <formula1>"left join,inner join,union,union all"</formula1>
    </dataValidation>
  </dataValidations>
  <hyperlinks>
    <hyperlink ref="A1" location="目录!A1" display="返回" xr:uid="{00000000-0004-0000-1E01-000000000000}"/>
  </hyperlinks>
  <pageMargins left="0.75" right="0.75" top="1" bottom="1" header="0.51180555555555596" footer="0.51180555555555596"/>
  <pageSetup paperSize="9" orientation="portrait"/>
  <legacyDrawing r:id="rId1"/>
</worksheet>
</file>

<file path=xl/worksheets/sheet2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dimension ref="A1:X23"/>
  <sheetViews>
    <sheetView workbookViewId="0">
      <selection activeCell="H23" sqref="H23"/>
    </sheetView>
  </sheetViews>
  <sheetFormatPr defaultColWidth="9" defaultRowHeight="13.8"/>
  <cols>
    <col min="1" max="1" width="9" style="215"/>
    <col min="2" max="2" width="13.21875" style="215" customWidth="1"/>
    <col min="3" max="3" width="15.21875" style="215" customWidth="1"/>
    <col min="4" max="4" width="13.33203125" style="215" customWidth="1"/>
    <col min="5" max="10" width="9" style="215"/>
    <col min="11" max="18" width="9" style="215" hidden="1" customWidth="1"/>
    <col min="19" max="16384" width="9" style="215"/>
  </cols>
  <sheetData>
    <row r="1" spans="1:24" s="64" customFormat="1" ht="15.6">
      <c r="A1" s="2" t="s">
        <v>2037</v>
      </c>
      <c r="B1" s="3"/>
      <c r="C1" s="3"/>
      <c r="D1" s="3"/>
      <c r="E1" s="3"/>
      <c r="F1" s="3"/>
      <c r="G1" s="3"/>
      <c r="H1" s="3"/>
      <c r="I1" s="3"/>
      <c r="J1" s="3"/>
      <c r="K1" s="3"/>
      <c r="L1" s="3"/>
      <c r="M1" s="3"/>
      <c r="N1" s="3"/>
      <c r="O1" s="3"/>
      <c r="P1" s="3"/>
      <c r="Q1" s="3"/>
      <c r="R1" s="3"/>
      <c r="S1" s="52"/>
      <c r="T1" s="52"/>
      <c r="U1" s="52"/>
      <c r="V1" s="52"/>
      <c r="W1" s="52"/>
    </row>
    <row r="2" spans="1:24" s="64" customFormat="1"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4" s="64" customFormat="1" ht="15.6">
      <c r="A3" s="6" t="s">
        <v>2040</v>
      </c>
      <c r="B3" s="580" t="s">
        <v>18222</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4" s="64" customFormat="1" ht="15.6">
      <c r="A4" s="9" t="s">
        <v>2042</v>
      </c>
      <c r="B4" s="10" t="s">
        <v>1827</v>
      </c>
      <c r="C4" s="8"/>
      <c r="D4" s="8"/>
      <c r="E4" s="8"/>
      <c r="F4" s="8"/>
      <c r="G4" s="8"/>
      <c r="H4" s="8"/>
      <c r="I4" s="8"/>
      <c r="J4" s="8"/>
      <c r="K4" s="38" t="s">
        <v>4149</v>
      </c>
      <c r="L4" s="39" t="e">
        <f>VLOOKUP(B3,[2]目录!#REF!,4,0)</f>
        <v>#REF!</v>
      </c>
      <c r="M4" s="40"/>
      <c r="N4" s="41"/>
      <c r="O4" s="42"/>
      <c r="P4" s="42"/>
      <c r="Q4" s="42"/>
      <c r="R4" s="61"/>
      <c r="S4" s="62"/>
      <c r="T4" s="243"/>
      <c r="U4" s="63"/>
      <c r="V4" s="11"/>
      <c r="W4" s="63"/>
    </row>
    <row r="5" spans="1:24" s="64" customFormat="1" ht="15.6">
      <c r="A5" s="9" t="s">
        <v>2041</v>
      </c>
      <c r="B5" s="11" t="s">
        <v>2043</v>
      </c>
      <c r="C5" s="8"/>
      <c r="D5" s="8"/>
      <c r="E5" s="8"/>
      <c r="F5" s="8"/>
      <c r="G5" s="8"/>
      <c r="H5" s="8"/>
      <c r="I5" s="8"/>
      <c r="J5" s="8"/>
      <c r="K5" s="43"/>
      <c r="L5" s="42"/>
      <c r="M5" s="42"/>
      <c r="N5" s="41"/>
      <c r="O5" s="42"/>
      <c r="P5" s="42"/>
      <c r="Q5" s="42"/>
      <c r="R5" s="61"/>
      <c r="S5" s="62"/>
      <c r="T5" s="243"/>
      <c r="U5" s="63"/>
      <c r="V5" s="11"/>
      <c r="W5" s="63"/>
    </row>
    <row r="6" spans="1:24" s="64" customFormat="1" ht="15.6">
      <c r="A6" s="9" t="s">
        <v>2044</v>
      </c>
      <c r="B6" s="12" t="s">
        <v>2045</v>
      </c>
      <c r="C6" s="8"/>
      <c r="D6" s="8"/>
      <c r="E6" s="8"/>
      <c r="F6" s="8"/>
      <c r="G6" s="8"/>
      <c r="H6" s="8"/>
      <c r="I6" s="8"/>
      <c r="J6" s="8"/>
      <c r="K6" s="43"/>
      <c r="L6" s="42"/>
      <c r="M6" s="42"/>
      <c r="N6" s="41"/>
      <c r="O6" s="42"/>
      <c r="P6" s="42"/>
      <c r="Q6" s="42"/>
      <c r="R6" s="61"/>
      <c r="S6" s="62"/>
      <c r="T6" s="124"/>
      <c r="U6" s="63"/>
      <c r="V6" s="11"/>
      <c r="W6" s="63"/>
    </row>
    <row r="7" spans="1:24" s="64" customFormat="1" ht="15.6">
      <c r="A7" s="9" t="s">
        <v>2046</v>
      </c>
      <c r="B7" s="13" t="s">
        <v>2047</v>
      </c>
      <c r="C7" s="8"/>
      <c r="D7" s="8"/>
      <c r="E7" s="8"/>
      <c r="F7" s="8"/>
      <c r="G7" s="8"/>
      <c r="H7" s="8"/>
      <c r="I7" s="8"/>
      <c r="J7" s="8"/>
      <c r="K7" s="43"/>
      <c r="L7" s="42"/>
      <c r="M7" s="42"/>
      <c r="N7" s="42"/>
      <c r="O7" s="42"/>
      <c r="P7" s="42"/>
      <c r="Q7" s="42"/>
      <c r="R7" s="61"/>
      <c r="S7" s="62"/>
      <c r="T7" s="65"/>
      <c r="U7" s="63"/>
      <c r="V7" s="11"/>
      <c r="W7" s="63"/>
    </row>
    <row r="8" spans="1:24" s="64" customFormat="1" ht="15.6">
      <c r="A8" s="9" t="s">
        <v>2048</v>
      </c>
      <c r="B8" s="11" t="s">
        <v>18223</v>
      </c>
      <c r="C8" s="8"/>
      <c r="D8" s="8"/>
      <c r="E8" s="8"/>
      <c r="F8" s="8"/>
      <c r="G8" s="8"/>
      <c r="H8" s="8"/>
      <c r="I8" s="8"/>
      <c r="J8" s="8"/>
      <c r="K8" s="43"/>
      <c r="L8" s="42"/>
      <c r="M8" s="42"/>
      <c r="N8" s="42"/>
      <c r="O8" s="42"/>
      <c r="P8" s="42"/>
      <c r="Q8" s="42"/>
      <c r="R8" s="61"/>
      <c r="S8" s="62"/>
      <c r="T8" s="65"/>
      <c r="U8" s="63"/>
      <c r="V8" s="11"/>
      <c r="W8" s="63"/>
    </row>
    <row r="9" spans="1:24" s="64" customFormat="1" ht="15.6">
      <c r="A9" s="9"/>
      <c r="B9" s="13"/>
      <c r="C9" s="8"/>
      <c r="D9" s="8"/>
      <c r="E9" s="8"/>
      <c r="F9" s="8"/>
      <c r="G9" s="8"/>
      <c r="H9" s="8"/>
      <c r="I9" s="8"/>
      <c r="J9" s="8"/>
      <c r="K9" s="44"/>
      <c r="L9" s="45"/>
      <c r="M9" s="45"/>
      <c r="N9" s="45"/>
      <c r="O9" s="45"/>
      <c r="P9" s="45"/>
      <c r="Q9" s="45"/>
      <c r="R9" s="66"/>
      <c r="S9" s="43"/>
      <c r="T9" s="42"/>
      <c r="U9" s="42"/>
      <c r="V9" s="61"/>
      <c r="W9" s="67"/>
    </row>
    <row r="10" spans="1:24" s="64" customFormat="1"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4" s="64" customFormat="1"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4">
      <c r="A12" s="238">
        <v>1</v>
      </c>
      <c r="B12" s="581" t="s">
        <v>2064</v>
      </c>
      <c r="C12" s="581" t="s">
        <v>2065</v>
      </c>
      <c r="D12" s="581" t="s">
        <v>2066</v>
      </c>
      <c r="E12" s="581" t="s">
        <v>2067</v>
      </c>
      <c r="F12" s="581" t="s">
        <v>9262</v>
      </c>
      <c r="G12" s="581"/>
      <c r="H12" s="581"/>
      <c r="I12" s="581" t="s">
        <v>18224</v>
      </c>
      <c r="J12" s="581" t="s">
        <v>142</v>
      </c>
      <c r="K12" s="239"/>
      <c r="L12" s="239"/>
      <c r="M12" s="239"/>
      <c r="N12" s="239"/>
      <c r="O12" s="239"/>
      <c r="P12" s="239"/>
      <c r="Q12" s="239"/>
      <c r="R12" s="239"/>
      <c r="S12" s="243"/>
      <c r="T12" s="243"/>
      <c r="U12" s="243"/>
      <c r="V12" s="243"/>
      <c r="W12" s="243"/>
      <c r="X12" s="579"/>
    </row>
    <row r="13" spans="1:24" ht="21.6">
      <c r="A13" s="238">
        <v>2</v>
      </c>
      <c r="B13" s="581" t="s">
        <v>2369</v>
      </c>
      <c r="C13" s="581" t="s">
        <v>3434</v>
      </c>
      <c r="D13" s="581" t="s">
        <v>2803</v>
      </c>
      <c r="E13" s="581" t="s">
        <v>2804</v>
      </c>
      <c r="F13" s="581" t="s">
        <v>9262</v>
      </c>
      <c r="G13" s="581"/>
      <c r="H13" s="239" t="s">
        <v>1605</v>
      </c>
      <c r="I13" s="239"/>
      <c r="J13" s="581" t="s">
        <v>142</v>
      </c>
      <c r="K13" s="239"/>
      <c r="L13" s="239"/>
      <c r="M13" s="239"/>
      <c r="N13" s="239"/>
      <c r="O13" s="239"/>
      <c r="P13" s="239"/>
      <c r="Q13" s="239"/>
      <c r="R13" s="239"/>
      <c r="S13" s="243"/>
      <c r="T13" s="243"/>
      <c r="U13" s="243"/>
      <c r="V13" s="243"/>
      <c r="W13" s="243"/>
      <c r="X13" s="579"/>
    </row>
    <row r="14" spans="1:24">
      <c r="A14" s="238">
        <v>3</v>
      </c>
      <c r="B14" s="581" t="s">
        <v>14402</v>
      </c>
      <c r="C14" s="581" t="s">
        <v>16263</v>
      </c>
      <c r="D14" s="581" t="s">
        <v>3212</v>
      </c>
      <c r="E14" s="581" t="s">
        <v>2108</v>
      </c>
      <c r="F14" s="581" t="s">
        <v>9262</v>
      </c>
      <c r="G14" s="581"/>
      <c r="H14" s="581"/>
      <c r="I14" s="581"/>
      <c r="J14" s="581" t="s">
        <v>142</v>
      </c>
      <c r="K14" s="239"/>
      <c r="L14" s="239"/>
      <c r="M14" s="239"/>
      <c r="N14" s="239"/>
      <c r="O14" s="239"/>
      <c r="P14" s="239"/>
      <c r="Q14" s="239"/>
      <c r="R14" s="239"/>
      <c r="S14" s="243"/>
      <c r="T14" s="243"/>
      <c r="U14" s="243"/>
      <c r="V14" s="243"/>
      <c r="W14" s="243"/>
      <c r="X14" s="579"/>
    </row>
    <row r="15" spans="1:24">
      <c r="A15" s="238">
        <v>4</v>
      </c>
      <c r="B15" s="577" t="s">
        <v>18225</v>
      </c>
      <c r="C15" s="260" t="s">
        <v>18226</v>
      </c>
      <c r="D15" s="581" t="s">
        <v>3513</v>
      </c>
      <c r="E15" s="260" t="s">
        <v>2108</v>
      </c>
      <c r="F15" s="260"/>
      <c r="G15" s="260"/>
      <c r="H15" s="260"/>
      <c r="I15" s="260" t="s">
        <v>18227</v>
      </c>
      <c r="J15" s="581" t="s">
        <v>142</v>
      </c>
      <c r="K15" s="239"/>
      <c r="L15" s="239"/>
      <c r="M15" s="239"/>
      <c r="N15" s="239"/>
      <c r="O15" s="239"/>
      <c r="P15" s="239"/>
      <c r="Q15" s="239"/>
      <c r="R15" s="239"/>
      <c r="S15" s="243"/>
      <c r="T15" s="243"/>
      <c r="U15" s="243"/>
      <c r="V15" s="243"/>
      <c r="W15" s="243"/>
      <c r="X15" s="579"/>
    </row>
    <row r="16" spans="1:24" ht="21.6">
      <c r="A16" s="238">
        <v>5</v>
      </c>
      <c r="B16" s="581" t="s">
        <v>18228</v>
      </c>
      <c r="C16" s="581" t="s">
        <v>18229</v>
      </c>
      <c r="D16" s="581" t="s">
        <v>2803</v>
      </c>
      <c r="E16" s="581" t="s">
        <v>2804</v>
      </c>
      <c r="F16" s="581"/>
      <c r="G16" s="581"/>
      <c r="H16" s="581"/>
      <c r="I16" s="581"/>
      <c r="J16" s="581" t="s">
        <v>142</v>
      </c>
      <c r="K16" s="239"/>
      <c r="L16" s="239"/>
      <c r="M16" s="239"/>
      <c r="N16" s="239"/>
      <c r="O16" s="239"/>
      <c r="P16" s="239"/>
      <c r="Q16" s="239"/>
      <c r="R16" s="239"/>
      <c r="S16" s="243"/>
      <c r="T16" s="243"/>
      <c r="U16" s="243"/>
      <c r="V16" s="243"/>
      <c r="W16" s="243"/>
      <c r="X16" s="579"/>
    </row>
    <row r="17" spans="1:23" ht="21.6">
      <c r="A17" s="238">
        <v>6</v>
      </c>
      <c r="B17" s="577" t="s">
        <v>18230</v>
      </c>
      <c r="C17" s="260" t="s">
        <v>18231</v>
      </c>
      <c r="D17" s="581" t="s">
        <v>2684</v>
      </c>
      <c r="E17" s="581" t="s">
        <v>2884</v>
      </c>
      <c r="F17" s="260"/>
      <c r="G17" s="260"/>
      <c r="H17" s="260"/>
      <c r="I17" s="260"/>
      <c r="J17" s="581" t="s">
        <v>142</v>
      </c>
      <c r="K17" s="239"/>
      <c r="L17" s="239"/>
      <c r="M17" s="239"/>
      <c r="N17" s="239"/>
      <c r="O17" s="239"/>
      <c r="P17" s="239"/>
      <c r="Q17" s="239"/>
      <c r="R17" s="239"/>
      <c r="S17" s="243"/>
      <c r="T17" s="243"/>
      <c r="U17" s="243"/>
      <c r="V17" s="243"/>
      <c r="W17" s="243"/>
    </row>
    <row r="18" spans="1:23">
      <c r="A18" s="238">
        <v>7</v>
      </c>
      <c r="B18" s="239" t="s">
        <v>18232</v>
      </c>
      <c r="C18" s="581" t="s">
        <v>18233</v>
      </c>
      <c r="D18" s="581" t="s">
        <v>3215</v>
      </c>
      <c r="E18" s="21" t="s">
        <v>2111</v>
      </c>
      <c r="F18" s="239"/>
      <c r="G18" s="239"/>
      <c r="H18" s="239"/>
      <c r="I18" s="239" t="s">
        <v>18234</v>
      </c>
      <c r="J18" s="581" t="s">
        <v>142</v>
      </c>
      <c r="K18" s="239"/>
      <c r="L18" s="239"/>
      <c r="M18" s="239"/>
      <c r="N18" s="239"/>
      <c r="O18" s="239"/>
      <c r="P18" s="239"/>
      <c r="Q18" s="239"/>
      <c r="R18" s="239"/>
      <c r="S18" s="243"/>
      <c r="T18" s="243"/>
      <c r="U18" s="243"/>
      <c r="V18" s="243"/>
      <c r="W18" s="243"/>
    </row>
    <row r="19" spans="1:23">
      <c r="A19" s="238">
        <v>8</v>
      </c>
      <c r="B19" s="239" t="s">
        <v>18235</v>
      </c>
      <c r="C19" s="239" t="s">
        <v>18236</v>
      </c>
      <c r="D19" s="581" t="s">
        <v>3215</v>
      </c>
      <c r="E19" s="21" t="s">
        <v>2111</v>
      </c>
      <c r="F19" s="239"/>
      <c r="G19" s="239"/>
      <c r="H19" s="239"/>
      <c r="I19" s="239"/>
      <c r="J19" s="581" t="s">
        <v>142</v>
      </c>
      <c r="K19" s="239"/>
      <c r="L19" s="239"/>
      <c r="M19" s="239"/>
      <c r="N19" s="239"/>
      <c r="O19" s="239"/>
      <c r="P19" s="239"/>
      <c r="Q19" s="239"/>
      <c r="R19" s="239"/>
      <c r="S19" s="239"/>
      <c r="T19" s="239"/>
      <c r="U19" s="239"/>
      <c r="V19" s="239"/>
      <c r="W19" s="239"/>
    </row>
    <row r="20" spans="1:23">
      <c r="A20" s="238">
        <v>9</v>
      </c>
      <c r="B20" s="239" t="s">
        <v>18237</v>
      </c>
      <c r="C20" s="239" t="s">
        <v>17236</v>
      </c>
      <c r="D20" s="581" t="s">
        <v>3215</v>
      </c>
      <c r="E20" s="21" t="s">
        <v>2111</v>
      </c>
      <c r="F20" s="239"/>
      <c r="G20" s="239"/>
      <c r="H20" s="239"/>
      <c r="I20" s="239"/>
      <c r="J20" s="581" t="s">
        <v>142</v>
      </c>
      <c r="K20" s="239"/>
      <c r="L20" s="239"/>
      <c r="M20" s="239"/>
      <c r="N20" s="239"/>
      <c r="O20" s="239"/>
      <c r="P20" s="239"/>
      <c r="Q20" s="239"/>
      <c r="R20" s="239"/>
      <c r="S20" s="239"/>
      <c r="T20" s="239"/>
      <c r="U20" s="239"/>
      <c r="V20" s="239"/>
      <c r="W20" s="239"/>
    </row>
    <row r="21" spans="1:23">
      <c r="A21" s="238">
        <v>10</v>
      </c>
      <c r="B21" s="239" t="s">
        <v>17762</v>
      </c>
      <c r="C21" s="239" t="s">
        <v>17763</v>
      </c>
      <c r="D21" s="581" t="s">
        <v>3215</v>
      </c>
      <c r="E21" s="21" t="s">
        <v>2111</v>
      </c>
      <c r="F21" s="239"/>
      <c r="G21" s="239"/>
      <c r="H21" s="239"/>
      <c r="I21" s="239"/>
      <c r="J21" s="581" t="s">
        <v>142</v>
      </c>
      <c r="K21" s="239"/>
      <c r="L21" s="239"/>
      <c r="M21" s="239"/>
      <c r="N21" s="239"/>
      <c r="O21" s="239"/>
      <c r="P21" s="239"/>
      <c r="Q21" s="239"/>
      <c r="R21" s="239"/>
      <c r="S21" s="239"/>
      <c r="T21" s="239"/>
      <c r="U21" s="239"/>
      <c r="V21" s="239"/>
      <c r="W21" s="239"/>
    </row>
    <row r="22" spans="1:23">
      <c r="A22" s="238">
        <v>11</v>
      </c>
      <c r="B22" s="239" t="s">
        <v>18238</v>
      </c>
      <c r="C22" s="239" t="s">
        <v>18239</v>
      </c>
      <c r="D22" s="581" t="s">
        <v>3215</v>
      </c>
      <c r="E22" s="21" t="s">
        <v>2111</v>
      </c>
      <c r="F22" s="239"/>
      <c r="G22" s="239"/>
      <c r="H22" s="239"/>
      <c r="I22" s="239"/>
      <c r="J22" s="581" t="s">
        <v>142</v>
      </c>
      <c r="K22" s="239"/>
      <c r="L22" s="239"/>
      <c r="M22" s="239"/>
      <c r="N22" s="239"/>
      <c r="O22" s="239"/>
      <c r="P22" s="239"/>
      <c r="Q22" s="239"/>
      <c r="R22" s="239"/>
      <c r="S22" s="239"/>
      <c r="T22" s="239"/>
      <c r="U22" s="239"/>
      <c r="V22" s="239"/>
      <c r="W22" s="239"/>
    </row>
    <row r="23" spans="1:23">
      <c r="A23" s="238">
        <v>12</v>
      </c>
      <c r="B23" s="239" t="s">
        <v>18240</v>
      </c>
      <c r="C23" s="239" t="s">
        <v>18241</v>
      </c>
      <c r="D23" s="581" t="s">
        <v>3513</v>
      </c>
      <c r="E23" s="581" t="s">
        <v>2108</v>
      </c>
      <c r="F23" s="239"/>
      <c r="G23" s="239"/>
      <c r="H23" s="239"/>
      <c r="I23" s="239"/>
      <c r="J23" s="581" t="s">
        <v>142</v>
      </c>
      <c r="K23" s="239"/>
      <c r="L23" s="239"/>
      <c r="M23" s="239"/>
      <c r="N23" s="239"/>
      <c r="O23" s="239"/>
      <c r="P23" s="239"/>
      <c r="Q23" s="239"/>
      <c r="R23" s="239"/>
      <c r="S23" s="239"/>
      <c r="T23" s="239"/>
      <c r="U23" s="239"/>
      <c r="V23" s="239"/>
      <c r="W23" s="239"/>
    </row>
  </sheetData>
  <phoneticPr fontId="5" type="noConversion"/>
  <dataValidations count="3">
    <dataValidation type="list" allowBlank="1" showInputMessage="1" showErrorMessage="1" sqref="B6" xr:uid="{00000000-0002-0000-1F01-000000000000}">
      <formula1>"Mi: Minute,H: Hour,D: Daily,W: Weekly,M: Monthly,Y: Yearly"</formula1>
    </dataValidation>
    <dataValidation type="list" allowBlank="1" showInputMessage="1" showErrorMessage="1" sqref="B7 B9 K7:K9" xr:uid="{00000000-0002-0000-1F01-000001000000}">
      <formula1>"替换,追加"</formula1>
    </dataValidation>
    <dataValidation type="list" allowBlank="1" showInputMessage="1" showErrorMessage="1" sqref="N4:N6" xr:uid="{00000000-0002-0000-1F01-000002000000}">
      <formula1>"left join,inner join,union,union all"</formula1>
    </dataValidation>
  </dataValidations>
  <hyperlinks>
    <hyperlink ref="A1" location="目录!A1" display="返回" xr:uid="{00000000-0004-0000-1F01-000000000000}"/>
  </hyperlinks>
  <pageMargins left="0.75" right="0.75" top="1" bottom="1" header="0.51180555555555596" footer="0.51180555555555596"/>
  <pageSetup paperSize="9" orientation="portrait"/>
  <legacyDrawing r:id="rId1"/>
</worksheet>
</file>

<file path=xl/worksheets/sheet2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dimension ref="A1:X50"/>
  <sheetViews>
    <sheetView topLeftCell="A10" workbookViewId="0">
      <selection activeCell="I8" sqref="I8"/>
    </sheetView>
  </sheetViews>
  <sheetFormatPr defaultColWidth="9" defaultRowHeight="13.8"/>
  <cols>
    <col min="1" max="1" width="9" style="215"/>
    <col min="2" max="2" width="17.44140625" style="215" customWidth="1"/>
    <col min="3" max="3" width="14.109375" style="215" customWidth="1"/>
    <col min="4" max="4" width="15.21875" style="215" customWidth="1"/>
    <col min="5" max="5" width="12.109375" style="215" customWidth="1"/>
    <col min="6" max="9" width="9" style="215"/>
    <col min="10" max="10" width="11.33203125" style="215" customWidth="1"/>
    <col min="11" max="18" width="9" style="215" hidden="1" customWidth="1"/>
    <col min="19" max="19" width="25.44140625" style="215" customWidth="1"/>
    <col min="20" max="20" width="20" style="215" customWidth="1"/>
    <col min="21" max="21" width="21.33203125" style="215" customWidth="1"/>
    <col min="22" max="22" width="13.109375" style="215" customWidth="1"/>
    <col min="23" max="23" width="11.33203125" style="215" customWidth="1"/>
    <col min="24" max="16384" width="9" style="215"/>
  </cols>
  <sheetData>
    <row r="1" spans="1:24" s="64" customFormat="1" ht="15.6">
      <c r="A1" s="2" t="s">
        <v>2037</v>
      </c>
      <c r="B1" s="3"/>
      <c r="C1" s="3"/>
      <c r="D1" s="3"/>
      <c r="E1" s="3"/>
      <c r="F1" s="3"/>
      <c r="G1" s="3"/>
      <c r="H1" s="3"/>
      <c r="I1" s="3"/>
      <c r="J1" s="3"/>
      <c r="K1" s="3"/>
      <c r="L1" s="3"/>
      <c r="M1" s="3"/>
      <c r="N1" s="3"/>
      <c r="O1" s="3"/>
      <c r="P1" s="3"/>
      <c r="Q1" s="3"/>
      <c r="R1" s="3"/>
      <c r="S1" s="52"/>
      <c r="T1" s="52"/>
      <c r="U1" s="52"/>
      <c r="V1" s="52"/>
      <c r="W1" s="52"/>
    </row>
    <row r="2" spans="1:24" s="64" customFormat="1"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4" s="64" customFormat="1" ht="15.6">
      <c r="A3" s="6" t="s">
        <v>2040</v>
      </c>
      <c r="B3" s="124" t="s">
        <v>1829</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4" s="64" customFormat="1" ht="15.6">
      <c r="A4" s="9" t="s">
        <v>2042</v>
      </c>
      <c r="B4" s="10" t="s">
        <v>1830</v>
      </c>
      <c r="C4" s="8"/>
      <c r="D4" s="8"/>
      <c r="E4" s="8"/>
      <c r="F4" s="8"/>
      <c r="G4" s="8"/>
      <c r="H4" s="8"/>
      <c r="I4" s="8"/>
      <c r="J4" s="8"/>
      <c r="K4" s="38" t="s">
        <v>4149</v>
      </c>
      <c r="L4" s="39" t="e">
        <f>VLOOKUP(B3,[1]目录!#REF!,4,0)</f>
        <v>#REF!</v>
      </c>
      <c r="M4" s="40"/>
      <c r="N4" s="41"/>
      <c r="O4" s="42"/>
      <c r="P4" s="42"/>
      <c r="Q4" s="42"/>
      <c r="R4" s="61"/>
      <c r="S4" s="62"/>
      <c r="T4" s="243"/>
      <c r="U4" s="63"/>
      <c r="V4" s="11"/>
      <c r="W4" s="63"/>
    </row>
    <row r="5" spans="1:24" s="64" customFormat="1" ht="15.6">
      <c r="A5" s="9" t="s">
        <v>2041</v>
      </c>
      <c r="B5" s="11" t="s">
        <v>2043</v>
      </c>
      <c r="C5" s="8"/>
      <c r="D5" s="8"/>
      <c r="E5" s="8"/>
      <c r="F5" s="8"/>
      <c r="G5" s="8"/>
      <c r="H5" s="8"/>
      <c r="I5" s="8"/>
      <c r="J5" s="8"/>
      <c r="K5" s="43"/>
      <c r="L5" s="42"/>
      <c r="M5" s="42"/>
      <c r="N5" s="41"/>
      <c r="O5" s="42"/>
      <c r="P5" s="42"/>
      <c r="Q5" s="42"/>
      <c r="R5" s="61"/>
      <c r="S5" s="62"/>
      <c r="T5" s="243"/>
      <c r="U5" s="63"/>
      <c r="V5" s="11"/>
      <c r="W5" s="63"/>
    </row>
    <row r="6" spans="1:24" s="64" customFormat="1" ht="15.6">
      <c r="A6" s="9" t="s">
        <v>2044</v>
      </c>
      <c r="B6" s="12" t="s">
        <v>2303</v>
      </c>
      <c r="C6" s="8"/>
      <c r="D6" s="8"/>
      <c r="E6" s="8"/>
      <c r="F6" s="8"/>
      <c r="G6" s="8"/>
      <c r="H6" s="8"/>
      <c r="I6" s="8"/>
      <c r="J6" s="8"/>
      <c r="K6" s="43"/>
      <c r="L6" s="42"/>
      <c r="M6" s="42"/>
      <c r="N6" s="41"/>
      <c r="O6" s="42"/>
      <c r="P6" s="42"/>
      <c r="Q6" s="42"/>
      <c r="R6" s="61"/>
      <c r="S6" s="62"/>
      <c r="T6" s="124"/>
      <c r="U6" s="63"/>
      <c r="V6" s="11"/>
      <c r="W6" s="63"/>
    </row>
    <row r="7" spans="1:24" s="64" customFormat="1" ht="15.6">
      <c r="A7" s="9" t="s">
        <v>2046</v>
      </c>
      <c r="B7" s="13" t="s">
        <v>2047</v>
      </c>
      <c r="C7" s="8"/>
      <c r="D7" s="8"/>
      <c r="E7" s="8"/>
      <c r="F7" s="8"/>
      <c r="G7" s="8"/>
      <c r="H7" s="8"/>
      <c r="I7" s="8"/>
      <c r="J7" s="8"/>
      <c r="K7" s="43"/>
      <c r="L7" s="42"/>
      <c r="M7" s="42"/>
      <c r="N7" s="42"/>
      <c r="O7" s="42"/>
      <c r="P7" s="42"/>
      <c r="Q7" s="42"/>
      <c r="R7" s="61"/>
      <c r="S7" s="62"/>
      <c r="T7" s="65"/>
      <c r="U7" s="63"/>
      <c r="V7" s="11"/>
      <c r="W7" s="63"/>
    </row>
    <row r="8" spans="1:24" s="64" customFormat="1" ht="15.6">
      <c r="A8" s="9" t="s">
        <v>2048</v>
      </c>
      <c r="B8" s="11" t="s">
        <v>18242</v>
      </c>
      <c r="C8" s="8"/>
      <c r="D8" s="8"/>
      <c r="E8" s="8"/>
      <c r="F8" s="8"/>
      <c r="G8" s="8"/>
      <c r="H8" s="8"/>
      <c r="I8" s="8"/>
      <c r="J8" s="8"/>
      <c r="K8" s="43"/>
      <c r="L8" s="42"/>
      <c r="M8" s="42"/>
      <c r="N8" s="42"/>
      <c r="O8" s="42"/>
      <c r="P8" s="42"/>
      <c r="Q8" s="42"/>
      <c r="R8" s="61"/>
      <c r="S8" s="62"/>
      <c r="T8" s="65"/>
      <c r="U8" s="63"/>
      <c r="V8" s="11"/>
      <c r="W8" s="63"/>
    </row>
    <row r="9" spans="1:24" s="64" customFormat="1" ht="15.6">
      <c r="A9" s="9"/>
      <c r="B9" s="13"/>
      <c r="C9" s="8"/>
      <c r="D9" s="8"/>
      <c r="E9" s="8"/>
      <c r="F9" s="8"/>
      <c r="G9" s="8"/>
      <c r="H9" s="8"/>
      <c r="I9" s="8"/>
      <c r="J9" s="8"/>
      <c r="K9" s="44"/>
      <c r="L9" s="45"/>
      <c r="M9" s="45"/>
      <c r="N9" s="45"/>
      <c r="O9" s="45"/>
      <c r="P9" s="45"/>
      <c r="Q9" s="45"/>
      <c r="R9" s="66"/>
      <c r="S9" s="43"/>
      <c r="T9" s="42"/>
      <c r="U9" s="42"/>
      <c r="V9" s="61"/>
      <c r="W9" s="67"/>
    </row>
    <row r="10" spans="1:24" s="64" customFormat="1"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4" s="64" customFormat="1"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4">
      <c r="A12" s="238">
        <v>1</v>
      </c>
      <c r="B12" s="576" t="s">
        <v>2304</v>
      </c>
      <c r="C12" s="576" t="s">
        <v>2670</v>
      </c>
      <c r="D12" s="576" t="s">
        <v>2625</v>
      </c>
      <c r="E12" s="576" t="s">
        <v>5144</v>
      </c>
      <c r="F12" s="576" t="s">
        <v>9262</v>
      </c>
      <c r="G12" s="576"/>
      <c r="H12" s="576"/>
      <c r="I12" s="576" t="s">
        <v>18224</v>
      </c>
      <c r="J12" s="406" t="s">
        <v>188</v>
      </c>
      <c r="K12" s="239"/>
      <c r="L12" s="239"/>
      <c r="M12" s="239"/>
      <c r="N12" s="239"/>
      <c r="O12" s="239"/>
      <c r="P12" s="239"/>
      <c r="Q12" s="239"/>
      <c r="R12" s="239"/>
      <c r="S12" s="243"/>
      <c r="T12" s="243"/>
      <c r="U12" s="243"/>
      <c r="V12" s="243"/>
      <c r="W12" s="243"/>
      <c r="X12" s="579"/>
    </row>
    <row r="13" spans="1:24">
      <c r="A13" s="238">
        <v>2</v>
      </c>
      <c r="B13" s="576" t="s">
        <v>2369</v>
      </c>
      <c r="C13" s="576" t="s">
        <v>3434</v>
      </c>
      <c r="D13" s="576" t="s">
        <v>5148</v>
      </c>
      <c r="E13" s="576" t="s">
        <v>17084</v>
      </c>
      <c r="F13" s="576" t="s">
        <v>9262</v>
      </c>
      <c r="G13" s="576"/>
      <c r="H13" s="239" t="s">
        <v>1605</v>
      </c>
      <c r="I13" s="576"/>
      <c r="J13" s="406" t="s">
        <v>188</v>
      </c>
      <c r="K13" s="239"/>
      <c r="L13" s="239"/>
      <c r="M13" s="239"/>
      <c r="N13" s="239"/>
      <c r="O13" s="239"/>
      <c r="P13" s="239"/>
      <c r="Q13" s="239"/>
      <c r="R13" s="239"/>
      <c r="S13" s="243"/>
      <c r="T13" s="243"/>
      <c r="U13" s="243"/>
      <c r="V13" s="243"/>
      <c r="W13" s="243"/>
      <c r="X13" s="579"/>
    </row>
    <row r="14" spans="1:24">
      <c r="A14" s="238">
        <v>3</v>
      </c>
      <c r="B14" s="576" t="s">
        <v>18243</v>
      </c>
      <c r="C14" s="576" t="s">
        <v>16263</v>
      </c>
      <c r="D14" s="576" t="s">
        <v>5148</v>
      </c>
      <c r="E14" s="576" t="s">
        <v>17084</v>
      </c>
      <c r="F14" s="576" t="s">
        <v>9262</v>
      </c>
      <c r="G14" s="576"/>
      <c r="H14" s="576"/>
      <c r="I14" s="576"/>
      <c r="J14" s="406" t="s">
        <v>188</v>
      </c>
      <c r="K14" s="239"/>
      <c r="L14" s="239"/>
      <c r="M14" s="239"/>
      <c r="N14" s="239"/>
      <c r="O14" s="239"/>
      <c r="P14" s="239"/>
      <c r="Q14" s="239"/>
      <c r="R14" s="239"/>
      <c r="S14" s="243"/>
      <c r="T14" s="243"/>
      <c r="U14" s="243"/>
      <c r="V14" s="243"/>
      <c r="W14" s="243"/>
      <c r="X14" s="579"/>
    </row>
    <row r="15" spans="1:24">
      <c r="A15" s="238">
        <v>4</v>
      </c>
      <c r="B15" s="577" t="s">
        <v>18244</v>
      </c>
      <c r="C15" s="260" t="s">
        <v>18245</v>
      </c>
      <c r="D15" s="260" t="s">
        <v>2489</v>
      </c>
      <c r="E15" s="260" t="s">
        <v>2351</v>
      </c>
      <c r="F15" s="260"/>
      <c r="G15" s="260"/>
      <c r="H15" s="260"/>
      <c r="I15" s="260"/>
      <c r="J15" s="406" t="s">
        <v>188</v>
      </c>
      <c r="K15" s="239"/>
      <c r="L15" s="239"/>
      <c r="M15" s="239"/>
      <c r="N15" s="239"/>
      <c r="O15" s="239"/>
      <c r="P15" s="239"/>
      <c r="Q15" s="239"/>
      <c r="R15" s="239"/>
      <c r="S15" s="243"/>
      <c r="T15" s="243"/>
      <c r="U15" s="243"/>
      <c r="V15" s="243"/>
      <c r="W15" s="243"/>
      <c r="X15" s="579"/>
    </row>
    <row r="16" spans="1:24">
      <c r="A16" s="238">
        <v>5</v>
      </c>
      <c r="B16" s="576" t="s">
        <v>18246</v>
      </c>
      <c r="C16" s="576" t="s">
        <v>18247</v>
      </c>
      <c r="D16" s="576" t="s">
        <v>18248</v>
      </c>
      <c r="E16" s="576" t="s">
        <v>2351</v>
      </c>
      <c r="F16" s="576"/>
      <c r="G16" s="576"/>
      <c r="H16" s="576"/>
      <c r="I16" s="576"/>
      <c r="J16" s="406" t="s">
        <v>188</v>
      </c>
      <c r="K16" s="239"/>
      <c r="L16" s="239"/>
      <c r="M16" s="239"/>
      <c r="N16" s="239"/>
      <c r="O16" s="239"/>
      <c r="P16" s="239"/>
      <c r="Q16" s="239"/>
      <c r="R16" s="239"/>
      <c r="S16" s="243"/>
      <c r="T16" s="243"/>
      <c r="U16" s="243"/>
      <c r="V16" s="243"/>
      <c r="W16" s="243"/>
      <c r="X16" s="579"/>
    </row>
    <row r="17" spans="1:23">
      <c r="A17" s="238">
        <v>6</v>
      </c>
      <c r="B17" s="577" t="s">
        <v>18249</v>
      </c>
      <c r="C17" s="260" t="s">
        <v>18250</v>
      </c>
      <c r="D17" s="260" t="s">
        <v>2489</v>
      </c>
      <c r="E17" s="260" t="s">
        <v>2351</v>
      </c>
      <c r="F17" s="260"/>
      <c r="G17" s="260"/>
      <c r="H17" s="260"/>
      <c r="I17" s="260"/>
      <c r="J17" s="406" t="s">
        <v>188</v>
      </c>
      <c r="K17" s="239"/>
      <c r="L17" s="239"/>
      <c r="M17" s="239"/>
      <c r="N17" s="239"/>
      <c r="O17" s="239"/>
      <c r="P17" s="239"/>
      <c r="Q17" s="239"/>
      <c r="R17" s="239"/>
      <c r="S17" s="243"/>
      <c r="T17" s="243"/>
      <c r="U17" s="243"/>
      <c r="V17" s="243"/>
      <c r="W17" s="243"/>
    </row>
    <row r="18" spans="1:23" ht="21.6">
      <c r="A18" s="238">
        <v>7</v>
      </c>
      <c r="B18" s="239" t="s">
        <v>18251</v>
      </c>
      <c r="C18" s="576" t="s">
        <v>18252</v>
      </c>
      <c r="D18" s="576" t="s">
        <v>18248</v>
      </c>
      <c r="E18" s="576" t="s">
        <v>2351</v>
      </c>
      <c r="F18" s="240"/>
      <c r="G18" s="240"/>
      <c r="H18" s="240"/>
      <c r="I18" s="240"/>
      <c r="J18" s="406" t="s">
        <v>188</v>
      </c>
      <c r="K18" s="239"/>
      <c r="L18" s="239"/>
      <c r="M18" s="239"/>
      <c r="N18" s="239"/>
      <c r="O18" s="239"/>
      <c r="P18" s="239"/>
      <c r="Q18" s="239"/>
      <c r="R18" s="239"/>
      <c r="S18" s="243"/>
      <c r="T18" s="243"/>
      <c r="U18" s="243"/>
      <c r="V18" s="243"/>
      <c r="W18" s="243"/>
    </row>
    <row r="19" spans="1:23">
      <c r="A19" s="238">
        <v>8</v>
      </c>
      <c r="B19" s="577" t="s">
        <v>18253</v>
      </c>
      <c r="C19" s="260" t="s">
        <v>18254</v>
      </c>
      <c r="D19" s="260" t="s">
        <v>2489</v>
      </c>
      <c r="E19" s="260" t="s">
        <v>2351</v>
      </c>
      <c r="F19" s="260"/>
      <c r="G19" s="260"/>
      <c r="H19" s="260"/>
      <c r="I19" s="260"/>
      <c r="J19" s="406" t="s">
        <v>188</v>
      </c>
      <c r="K19" s="239"/>
      <c r="L19" s="239"/>
      <c r="M19" s="239"/>
      <c r="N19" s="239"/>
      <c r="O19" s="239"/>
      <c r="P19" s="239"/>
      <c r="Q19" s="239"/>
      <c r="R19" s="239"/>
      <c r="S19" s="243"/>
      <c r="T19" s="243"/>
      <c r="U19" s="243"/>
      <c r="V19" s="243"/>
      <c r="W19" s="243"/>
    </row>
    <row r="20" spans="1:23">
      <c r="A20" s="238">
        <v>9</v>
      </c>
      <c r="B20" s="239" t="s">
        <v>18255</v>
      </c>
      <c r="C20" s="576" t="s">
        <v>18256</v>
      </c>
      <c r="D20" s="576" t="s">
        <v>18248</v>
      </c>
      <c r="E20" s="576" t="s">
        <v>2351</v>
      </c>
      <c r="F20" s="240"/>
      <c r="G20" s="240"/>
      <c r="H20" s="240"/>
      <c r="I20" s="240"/>
      <c r="J20" s="406" t="s">
        <v>188</v>
      </c>
      <c r="K20" s="239"/>
      <c r="L20" s="239"/>
      <c r="M20" s="239"/>
      <c r="N20" s="239"/>
      <c r="O20" s="239"/>
      <c r="P20" s="239"/>
      <c r="Q20" s="239"/>
      <c r="R20" s="239"/>
      <c r="S20" s="243"/>
      <c r="T20" s="243"/>
      <c r="U20" s="243"/>
      <c r="V20" s="243"/>
      <c r="W20" s="243"/>
    </row>
    <row r="21" spans="1:23">
      <c r="A21" s="238">
        <v>10</v>
      </c>
      <c r="B21" s="577" t="s">
        <v>18257</v>
      </c>
      <c r="C21" s="260" t="s">
        <v>18258</v>
      </c>
      <c r="D21" s="260" t="s">
        <v>2489</v>
      </c>
      <c r="E21" s="260" t="s">
        <v>2351</v>
      </c>
      <c r="F21" s="260"/>
      <c r="G21" s="260"/>
      <c r="H21" s="260"/>
      <c r="I21" s="260"/>
      <c r="J21" s="406" t="s">
        <v>188</v>
      </c>
      <c r="K21" s="239"/>
      <c r="L21" s="239"/>
      <c r="M21" s="239"/>
      <c r="N21" s="239"/>
      <c r="O21" s="239"/>
      <c r="P21" s="239"/>
      <c r="Q21" s="239"/>
      <c r="R21" s="239"/>
      <c r="S21" s="243"/>
      <c r="T21" s="243"/>
      <c r="U21" s="243"/>
      <c r="V21" s="243"/>
      <c r="W21" s="243"/>
    </row>
    <row r="22" spans="1:23">
      <c r="A22" s="238">
        <v>11</v>
      </c>
      <c r="B22" s="239" t="s">
        <v>18259</v>
      </c>
      <c r="C22" s="576" t="s">
        <v>18260</v>
      </c>
      <c r="D22" s="576" t="s">
        <v>18248</v>
      </c>
      <c r="E22" s="576" t="s">
        <v>2351</v>
      </c>
      <c r="F22" s="240"/>
      <c r="G22" s="240"/>
      <c r="H22" s="240"/>
      <c r="I22" s="240"/>
      <c r="J22" s="406" t="s">
        <v>188</v>
      </c>
      <c r="K22" s="239"/>
      <c r="L22" s="239"/>
      <c r="M22" s="239"/>
      <c r="N22" s="239"/>
      <c r="O22" s="239"/>
      <c r="P22" s="239"/>
      <c r="Q22" s="239"/>
      <c r="R22" s="239"/>
      <c r="S22" s="243"/>
      <c r="T22" s="243"/>
      <c r="U22" s="243"/>
      <c r="V22" s="243"/>
      <c r="W22" s="243"/>
    </row>
    <row r="23" spans="1:23">
      <c r="A23" s="238">
        <v>12</v>
      </c>
      <c r="B23" s="577" t="s">
        <v>18261</v>
      </c>
      <c r="C23" s="260" t="s">
        <v>18262</v>
      </c>
      <c r="D23" s="260" t="s">
        <v>2489</v>
      </c>
      <c r="E23" s="260" t="s">
        <v>2351</v>
      </c>
      <c r="F23" s="260"/>
      <c r="G23" s="260"/>
      <c r="H23" s="260"/>
      <c r="I23" s="260"/>
      <c r="J23" s="406" t="s">
        <v>188</v>
      </c>
      <c r="K23" s="239"/>
      <c r="L23" s="239"/>
      <c r="M23" s="239"/>
      <c r="N23" s="239"/>
      <c r="O23" s="239"/>
      <c r="P23" s="239"/>
      <c r="Q23" s="239"/>
      <c r="R23" s="239"/>
      <c r="S23" s="243"/>
      <c r="T23" s="243"/>
      <c r="U23" s="243"/>
      <c r="V23" s="243"/>
      <c r="W23" s="243"/>
    </row>
    <row r="24" spans="1:23">
      <c r="A24" s="238">
        <v>13</v>
      </c>
      <c r="B24" s="239" t="s">
        <v>18263</v>
      </c>
      <c r="C24" s="576" t="s">
        <v>18264</v>
      </c>
      <c r="D24" s="576" t="s">
        <v>18248</v>
      </c>
      <c r="E24" s="576" t="s">
        <v>2351</v>
      </c>
      <c r="F24" s="240"/>
      <c r="G24" s="240"/>
      <c r="H24" s="240"/>
      <c r="I24" s="240"/>
      <c r="J24" s="406" t="s">
        <v>188</v>
      </c>
      <c r="K24" s="239"/>
      <c r="L24" s="239"/>
      <c r="M24" s="239"/>
      <c r="N24" s="239"/>
      <c r="O24" s="239"/>
      <c r="P24" s="239"/>
      <c r="Q24" s="239"/>
      <c r="R24" s="239"/>
      <c r="S24" s="243"/>
      <c r="T24" s="243"/>
      <c r="U24" s="243"/>
      <c r="V24" s="243"/>
      <c r="W24" s="243"/>
    </row>
    <row r="25" spans="1:23">
      <c r="A25" s="238">
        <v>14</v>
      </c>
      <c r="B25" s="577" t="s">
        <v>18265</v>
      </c>
      <c r="C25" s="260" t="s">
        <v>18266</v>
      </c>
      <c r="D25" s="260" t="s">
        <v>2489</v>
      </c>
      <c r="E25" s="260" t="s">
        <v>2351</v>
      </c>
      <c r="F25" s="260"/>
      <c r="G25" s="260"/>
      <c r="H25" s="260"/>
      <c r="I25" s="260"/>
      <c r="J25" s="406" t="s">
        <v>188</v>
      </c>
      <c r="K25" s="239"/>
      <c r="L25" s="239"/>
      <c r="M25" s="239"/>
      <c r="N25" s="239"/>
      <c r="O25" s="239"/>
      <c r="P25" s="239"/>
      <c r="Q25" s="239"/>
      <c r="R25" s="239"/>
      <c r="S25" s="243"/>
      <c r="T25" s="243"/>
      <c r="U25" s="239"/>
      <c r="V25" s="239"/>
      <c r="W25" s="243"/>
    </row>
    <row r="26" spans="1:23" ht="21.6">
      <c r="A26" s="238">
        <v>15</v>
      </c>
      <c r="B26" s="239" t="s">
        <v>18267</v>
      </c>
      <c r="C26" s="576" t="s">
        <v>18268</v>
      </c>
      <c r="D26" s="576" t="s">
        <v>18248</v>
      </c>
      <c r="E26" s="576" t="s">
        <v>2351</v>
      </c>
      <c r="F26" s="240"/>
      <c r="G26" s="240"/>
      <c r="H26" s="240"/>
      <c r="I26" s="240"/>
      <c r="J26" s="406" t="s">
        <v>188</v>
      </c>
      <c r="K26" s="239"/>
      <c r="L26" s="239"/>
      <c r="M26" s="239"/>
      <c r="N26" s="239"/>
      <c r="O26" s="239"/>
      <c r="P26" s="239"/>
      <c r="Q26" s="239"/>
      <c r="R26" s="239"/>
      <c r="S26" s="243"/>
      <c r="T26" s="239"/>
      <c r="U26" s="239"/>
      <c r="V26" s="239"/>
      <c r="W26" s="243"/>
    </row>
    <row r="27" spans="1:23">
      <c r="A27" s="238">
        <v>16</v>
      </c>
      <c r="B27" s="577" t="s">
        <v>18269</v>
      </c>
      <c r="C27" s="260" t="s">
        <v>18270</v>
      </c>
      <c r="D27" s="260" t="s">
        <v>2489</v>
      </c>
      <c r="E27" s="260" t="s">
        <v>2351</v>
      </c>
      <c r="F27" s="260"/>
      <c r="G27" s="260"/>
      <c r="H27" s="260"/>
      <c r="I27" s="260"/>
      <c r="J27" s="406" t="s">
        <v>188</v>
      </c>
      <c r="K27" s="239"/>
      <c r="L27" s="239"/>
      <c r="M27" s="239"/>
      <c r="N27" s="239"/>
      <c r="O27" s="239"/>
      <c r="P27" s="239"/>
      <c r="Q27" s="239"/>
      <c r="R27" s="239"/>
      <c r="S27" s="243"/>
      <c r="T27" s="239"/>
      <c r="U27" s="239"/>
      <c r="V27" s="239"/>
      <c r="W27" s="243"/>
    </row>
    <row r="28" spans="1:23" ht="21.6">
      <c r="A28" s="238">
        <v>17</v>
      </c>
      <c r="B28" s="239" t="s">
        <v>18271</v>
      </c>
      <c r="C28" s="576" t="s">
        <v>18272</v>
      </c>
      <c r="D28" s="576" t="s">
        <v>18248</v>
      </c>
      <c r="E28" s="576" t="s">
        <v>2351</v>
      </c>
      <c r="F28" s="240"/>
      <c r="G28" s="240"/>
      <c r="H28" s="240"/>
      <c r="I28" s="240"/>
      <c r="J28" s="406" t="s">
        <v>188</v>
      </c>
      <c r="K28" s="239"/>
      <c r="L28" s="239"/>
      <c r="M28" s="239"/>
      <c r="N28" s="239"/>
      <c r="O28" s="239"/>
      <c r="P28" s="239"/>
      <c r="Q28" s="239"/>
      <c r="R28" s="239"/>
      <c r="S28" s="243"/>
      <c r="T28" s="239"/>
      <c r="U28" s="239"/>
      <c r="V28" s="239"/>
      <c r="W28" s="243"/>
    </row>
    <row r="29" spans="1:23">
      <c r="A29" s="238">
        <v>18</v>
      </c>
      <c r="B29" s="577" t="s">
        <v>18273</v>
      </c>
      <c r="C29" s="260" t="s">
        <v>18274</v>
      </c>
      <c r="D29" s="260" t="s">
        <v>2489</v>
      </c>
      <c r="E29" s="260" t="s">
        <v>2351</v>
      </c>
      <c r="F29" s="260"/>
      <c r="G29" s="260"/>
      <c r="H29" s="260"/>
      <c r="I29" s="260"/>
      <c r="J29" s="406" t="s">
        <v>188</v>
      </c>
      <c r="K29" s="239"/>
      <c r="L29" s="239"/>
      <c r="M29" s="239"/>
      <c r="N29" s="239"/>
      <c r="O29" s="239"/>
      <c r="P29" s="239"/>
      <c r="Q29" s="239"/>
      <c r="R29" s="239"/>
      <c r="S29" s="243"/>
      <c r="T29" s="239"/>
      <c r="U29" s="239"/>
      <c r="V29" s="239"/>
      <c r="W29" s="243"/>
    </row>
    <row r="30" spans="1:23" ht="21.6">
      <c r="A30" s="238">
        <v>19</v>
      </c>
      <c r="B30" s="239" t="s">
        <v>18275</v>
      </c>
      <c r="C30" s="576" t="s">
        <v>18276</v>
      </c>
      <c r="D30" s="576" t="s">
        <v>18248</v>
      </c>
      <c r="E30" s="576" t="s">
        <v>2351</v>
      </c>
      <c r="F30" s="240"/>
      <c r="G30" s="240"/>
      <c r="H30" s="240"/>
      <c r="I30" s="240"/>
      <c r="J30" s="406" t="s">
        <v>188</v>
      </c>
      <c r="K30" s="239"/>
      <c r="L30" s="239"/>
      <c r="M30" s="239"/>
      <c r="N30" s="239"/>
      <c r="O30" s="239"/>
      <c r="P30" s="239"/>
      <c r="Q30" s="239"/>
      <c r="R30" s="239"/>
      <c r="S30" s="243"/>
      <c r="T30" s="239"/>
      <c r="U30" s="239"/>
      <c r="V30" s="239"/>
      <c r="W30" s="243"/>
    </row>
    <row r="31" spans="1:23">
      <c r="A31" s="238">
        <v>20</v>
      </c>
      <c r="B31" s="577" t="s">
        <v>18277</v>
      </c>
      <c r="C31" s="260" t="s">
        <v>18278</v>
      </c>
      <c r="D31" s="260" t="s">
        <v>2489</v>
      </c>
      <c r="E31" s="260" t="s">
        <v>2351</v>
      </c>
      <c r="F31" s="260"/>
      <c r="G31" s="260"/>
      <c r="H31" s="260"/>
      <c r="I31" s="260"/>
      <c r="J31" s="406" t="s">
        <v>188</v>
      </c>
      <c r="K31" s="239"/>
      <c r="L31" s="239"/>
      <c r="M31" s="239"/>
      <c r="N31" s="239"/>
      <c r="O31" s="239"/>
      <c r="P31" s="239"/>
      <c r="Q31" s="239"/>
      <c r="R31" s="239"/>
      <c r="S31" s="243"/>
      <c r="T31" s="239"/>
      <c r="U31" s="239"/>
      <c r="V31" s="239"/>
      <c r="W31" s="243"/>
    </row>
    <row r="32" spans="1:23">
      <c r="A32" s="238">
        <v>21</v>
      </c>
      <c r="B32" s="239" t="s">
        <v>18279</v>
      </c>
      <c r="C32" s="576" t="s">
        <v>18280</v>
      </c>
      <c r="D32" s="576" t="s">
        <v>18248</v>
      </c>
      <c r="E32" s="576" t="s">
        <v>2351</v>
      </c>
      <c r="F32" s="240"/>
      <c r="G32" s="240"/>
      <c r="H32" s="240"/>
      <c r="I32" s="240"/>
      <c r="J32" s="406" t="s">
        <v>188</v>
      </c>
      <c r="K32" s="239"/>
      <c r="L32" s="239"/>
      <c r="M32" s="239"/>
      <c r="N32" s="239"/>
      <c r="O32" s="239"/>
      <c r="P32" s="239"/>
      <c r="Q32" s="239"/>
      <c r="R32" s="239"/>
      <c r="S32" s="243"/>
      <c r="T32" s="239"/>
      <c r="U32" s="239"/>
      <c r="V32" s="239"/>
      <c r="W32" s="243"/>
    </row>
    <row r="33" spans="1:23">
      <c r="A33" s="238">
        <v>22</v>
      </c>
      <c r="B33" s="577" t="s">
        <v>18281</v>
      </c>
      <c r="C33" s="260" t="s">
        <v>18282</v>
      </c>
      <c r="D33" s="260" t="s">
        <v>2489</v>
      </c>
      <c r="E33" s="260" t="s">
        <v>2351</v>
      </c>
      <c r="F33" s="260"/>
      <c r="G33" s="260"/>
      <c r="H33" s="260"/>
      <c r="I33" s="260"/>
      <c r="J33" s="406" t="s">
        <v>188</v>
      </c>
      <c r="K33" s="239"/>
      <c r="L33" s="239"/>
      <c r="M33" s="239"/>
      <c r="N33" s="239"/>
      <c r="O33" s="239"/>
      <c r="P33" s="239"/>
      <c r="Q33" s="239"/>
      <c r="R33" s="239"/>
      <c r="S33" s="243"/>
      <c r="T33" s="239"/>
      <c r="U33" s="239"/>
      <c r="V33" s="239"/>
      <c r="W33" s="243"/>
    </row>
    <row r="34" spans="1:23" ht="21.6">
      <c r="A34" s="238">
        <v>23</v>
      </c>
      <c r="B34" s="239" t="s">
        <v>18283</v>
      </c>
      <c r="C34" s="576" t="s">
        <v>18284</v>
      </c>
      <c r="D34" s="576" t="s">
        <v>18248</v>
      </c>
      <c r="E34" s="576" t="s">
        <v>2351</v>
      </c>
      <c r="F34" s="240"/>
      <c r="G34" s="240"/>
      <c r="H34" s="240"/>
      <c r="I34" s="240"/>
      <c r="J34" s="406" t="s">
        <v>188</v>
      </c>
      <c r="K34" s="239"/>
      <c r="L34" s="239"/>
      <c r="M34" s="239"/>
      <c r="N34" s="239"/>
      <c r="O34" s="239"/>
      <c r="P34" s="239"/>
      <c r="Q34" s="239"/>
      <c r="R34" s="239"/>
      <c r="S34" s="243"/>
      <c r="T34" s="239"/>
      <c r="U34" s="239"/>
      <c r="V34" s="239"/>
      <c r="W34" s="243"/>
    </row>
    <row r="35" spans="1:23">
      <c r="A35" s="238">
        <v>24</v>
      </c>
      <c r="B35" s="577" t="s">
        <v>18285</v>
      </c>
      <c r="C35" s="260" t="s">
        <v>18286</v>
      </c>
      <c r="D35" s="260" t="s">
        <v>2489</v>
      </c>
      <c r="E35" s="260" t="s">
        <v>2351</v>
      </c>
      <c r="F35" s="260"/>
      <c r="G35" s="260"/>
      <c r="H35" s="260"/>
      <c r="I35" s="260"/>
      <c r="J35" s="406" t="s">
        <v>188</v>
      </c>
      <c r="K35" s="239"/>
      <c r="L35" s="239"/>
      <c r="M35" s="239"/>
      <c r="N35" s="239"/>
      <c r="O35" s="239"/>
      <c r="P35" s="239"/>
      <c r="Q35" s="239"/>
      <c r="R35" s="239"/>
      <c r="S35" s="243"/>
      <c r="T35" s="239"/>
      <c r="U35" s="239"/>
      <c r="V35" s="239"/>
      <c r="W35" s="243"/>
    </row>
    <row r="36" spans="1:23" ht="21.6">
      <c r="A36" s="238">
        <v>25</v>
      </c>
      <c r="B36" s="239" t="s">
        <v>18287</v>
      </c>
      <c r="C36" s="576" t="s">
        <v>18288</v>
      </c>
      <c r="D36" s="576" t="s">
        <v>18248</v>
      </c>
      <c r="E36" s="576" t="s">
        <v>2351</v>
      </c>
      <c r="F36" s="240"/>
      <c r="G36" s="240"/>
      <c r="H36" s="240"/>
      <c r="I36" s="240"/>
      <c r="J36" s="406" t="s">
        <v>188</v>
      </c>
      <c r="K36" s="239"/>
      <c r="L36" s="239"/>
      <c r="M36" s="239"/>
      <c r="N36" s="239"/>
      <c r="O36" s="239"/>
      <c r="P36" s="239"/>
      <c r="Q36" s="239"/>
      <c r="R36" s="239"/>
      <c r="S36" s="243"/>
      <c r="T36" s="239"/>
      <c r="U36" s="239"/>
      <c r="V36" s="239"/>
      <c r="W36" s="243"/>
    </row>
    <row r="37" spans="1:23">
      <c r="A37" s="238">
        <v>26</v>
      </c>
      <c r="B37" s="577" t="s">
        <v>18289</v>
      </c>
      <c r="C37" s="260" t="s">
        <v>18290</v>
      </c>
      <c r="D37" s="260" t="s">
        <v>2489</v>
      </c>
      <c r="E37" s="260" t="s">
        <v>2351</v>
      </c>
      <c r="F37" s="260"/>
      <c r="G37" s="260"/>
      <c r="H37" s="260"/>
      <c r="I37" s="260"/>
      <c r="J37" s="406" t="s">
        <v>188</v>
      </c>
      <c r="K37" s="239"/>
      <c r="L37" s="239"/>
      <c r="M37" s="239"/>
      <c r="N37" s="239"/>
      <c r="O37" s="239"/>
      <c r="P37" s="239"/>
      <c r="Q37" s="239"/>
      <c r="R37" s="239"/>
      <c r="S37" s="243"/>
      <c r="T37" s="239"/>
      <c r="U37" s="239"/>
      <c r="V37" s="239"/>
      <c r="W37" s="243"/>
    </row>
    <row r="38" spans="1:23">
      <c r="A38" s="238">
        <v>27</v>
      </c>
      <c r="B38" s="239" t="s">
        <v>18291</v>
      </c>
      <c r="C38" s="576" t="s">
        <v>18292</v>
      </c>
      <c r="D38" s="576" t="s">
        <v>18248</v>
      </c>
      <c r="E38" s="576" t="s">
        <v>2351</v>
      </c>
      <c r="F38" s="240"/>
      <c r="G38" s="240"/>
      <c r="H38" s="240"/>
      <c r="I38" s="240"/>
      <c r="J38" s="406" t="s">
        <v>188</v>
      </c>
      <c r="K38" s="239"/>
      <c r="L38" s="239"/>
      <c r="M38" s="239"/>
      <c r="N38" s="239"/>
      <c r="O38" s="239"/>
      <c r="P38" s="239"/>
      <c r="Q38" s="239"/>
      <c r="R38" s="239"/>
      <c r="S38" s="243"/>
      <c r="T38" s="239"/>
      <c r="U38" s="239"/>
      <c r="V38" s="239"/>
      <c r="W38" s="243"/>
    </row>
    <row r="39" spans="1:23">
      <c r="A39" s="238">
        <v>28</v>
      </c>
      <c r="B39" s="577" t="s">
        <v>18293</v>
      </c>
      <c r="C39" s="260" t="s">
        <v>18294</v>
      </c>
      <c r="D39" s="260" t="s">
        <v>2489</v>
      </c>
      <c r="E39" s="260" t="s">
        <v>2351</v>
      </c>
      <c r="F39" s="260"/>
      <c r="G39" s="260"/>
      <c r="H39" s="260"/>
      <c r="I39" s="260"/>
      <c r="J39" s="406" t="s">
        <v>188</v>
      </c>
      <c r="K39" s="239"/>
      <c r="L39" s="239"/>
      <c r="M39" s="239"/>
      <c r="N39" s="239"/>
      <c r="O39" s="239"/>
      <c r="P39" s="239"/>
      <c r="Q39" s="239"/>
      <c r="R39" s="239"/>
      <c r="S39" s="243"/>
      <c r="T39" s="239"/>
      <c r="U39" s="239"/>
      <c r="V39" s="239"/>
      <c r="W39" s="243"/>
    </row>
    <row r="40" spans="1:23">
      <c r="A40" s="238">
        <v>29</v>
      </c>
      <c r="B40" s="239" t="s">
        <v>18295</v>
      </c>
      <c r="C40" s="576" t="s">
        <v>18296</v>
      </c>
      <c r="D40" s="576" t="s">
        <v>18248</v>
      </c>
      <c r="E40" s="576" t="s">
        <v>2351</v>
      </c>
      <c r="F40" s="240"/>
      <c r="G40" s="240"/>
      <c r="H40" s="240"/>
      <c r="I40" s="240"/>
      <c r="J40" s="406" t="s">
        <v>188</v>
      </c>
      <c r="K40" s="239"/>
      <c r="L40" s="239"/>
      <c r="M40" s="239"/>
      <c r="N40" s="239"/>
      <c r="O40" s="239"/>
      <c r="P40" s="239"/>
      <c r="Q40" s="239"/>
      <c r="R40" s="239"/>
      <c r="S40" s="243"/>
      <c r="T40" s="239"/>
      <c r="U40" s="239"/>
      <c r="V40" s="239"/>
      <c r="W40" s="243"/>
    </row>
    <row r="41" spans="1:23">
      <c r="A41" s="238">
        <v>30</v>
      </c>
      <c r="B41" s="577" t="s">
        <v>18297</v>
      </c>
      <c r="C41" s="260" t="s">
        <v>18298</v>
      </c>
      <c r="D41" s="260" t="s">
        <v>2489</v>
      </c>
      <c r="E41" s="260" t="s">
        <v>2351</v>
      </c>
      <c r="F41" s="260"/>
      <c r="G41" s="260"/>
      <c r="H41" s="260"/>
      <c r="I41" s="260"/>
      <c r="J41" s="406" t="s">
        <v>188</v>
      </c>
      <c r="K41" s="239"/>
      <c r="L41" s="239"/>
      <c r="M41" s="239"/>
      <c r="N41" s="239"/>
      <c r="O41" s="239"/>
      <c r="P41" s="239"/>
      <c r="Q41" s="239"/>
      <c r="R41" s="239"/>
      <c r="S41" s="243"/>
      <c r="T41" s="239"/>
      <c r="U41" s="239"/>
      <c r="V41" s="239"/>
      <c r="W41" s="243"/>
    </row>
    <row r="42" spans="1:23" ht="21.6">
      <c r="A42" s="238">
        <v>31</v>
      </c>
      <c r="B42" s="239" t="s">
        <v>18299</v>
      </c>
      <c r="C42" s="576" t="s">
        <v>18300</v>
      </c>
      <c r="D42" s="576" t="s">
        <v>18248</v>
      </c>
      <c r="E42" s="576" t="s">
        <v>2351</v>
      </c>
      <c r="F42" s="240"/>
      <c r="G42" s="240"/>
      <c r="H42" s="240"/>
      <c r="I42" s="240"/>
      <c r="J42" s="406" t="s">
        <v>188</v>
      </c>
      <c r="K42" s="239"/>
      <c r="L42" s="239"/>
      <c r="M42" s="239"/>
      <c r="N42" s="239"/>
      <c r="O42" s="239"/>
      <c r="P42" s="239"/>
      <c r="Q42" s="239"/>
      <c r="R42" s="239"/>
      <c r="S42" s="243"/>
      <c r="T42" s="239"/>
      <c r="U42" s="239"/>
      <c r="V42" s="239"/>
      <c r="W42" s="243"/>
    </row>
    <row r="43" spans="1:23">
      <c r="A43" s="238">
        <v>32</v>
      </c>
      <c r="B43" s="577" t="s">
        <v>18301</v>
      </c>
      <c r="C43" s="260" t="s">
        <v>18302</v>
      </c>
      <c r="D43" s="260" t="s">
        <v>2489</v>
      </c>
      <c r="E43" s="260" t="s">
        <v>2351</v>
      </c>
      <c r="F43" s="260"/>
      <c r="G43" s="260"/>
      <c r="H43" s="260"/>
      <c r="I43" s="260"/>
      <c r="J43" s="406" t="s">
        <v>188</v>
      </c>
      <c r="K43" s="239"/>
      <c r="L43" s="239"/>
      <c r="M43" s="239"/>
      <c r="N43" s="239"/>
      <c r="O43" s="239"/>
      <c r="P43" s="239"/>
      <c r="Q43" s="239"/>
      <c r="R43" s="239"/>
      <c r="S43" s="243"/>
      <c r="T43" s="239"/>
      <c r="U43" s="239"/>
      <c r="V43" s="239"/>
      <c r="W43" s="243"/>
    </row>
    <row r="44" spans="1:23" ht="21.6">
      <c r="A44" s="238">
        <v>33</v>
      </c>
      <c r="B44" s="239" t="s">
        <v>18303</v>
      </c>
      <c r="C44" s="576" t="s">
        <v>18304</v>
      </c>
      <c r="D44" s="576" t="s">
        <v>18248</v>
      </c>
      <c r="E44" s="576" t="s">
        <v>2351</v>
      </c>
      <c r="F44" s="240"/>
      <c r="G44" s="240"/>
      <c r="H44" s="240"/>
      <c r="I44" s="240"/>
      <c r="J44" s="406" t="s">
        <v>188</v>
      </c>
      <c r="K44" s="239"/>
      <c r="L44" s="239"/>
      <c r="M44" s="239"/>
      <c r="N44" s="239"/>
      <c r="O44" s="239"/>
      <c r="P44" s="239"/>
      <c r="Q44" s="239"/>
      <c r="R44" s="239"/>
      <c r="S44" s="243"/>
      <c r="T44" s="239"/>
      <c r="U44" s="239"/>
      <c r="V44" s="239"/>
      <c r="W44" s="243"/>
    </row>
    <row r="45" spans="1:23">
      <c r="A45" s="238">
        <v>34</v>
      </c>
      <c r="B45" s="577" t="s">
        <v>18305</v>
      </c>
      <c r="C45" s="578" t="s">
        <v>18306</v>
      </c>
      <c r="D45" s="260" t="s">
        <v>2489</v>
      </c>
      <c r="E45" s="260" t="s">
        <v>2351</v>
      </c>
      <c r="F45" s="260"/>
      <c r="G45" s="260"/>
      <c r="H45" s="260"/>
      <c r="I45" s="260"/>
      <c r="J45" s="406" t="s">
        <v>188</v>
      </c>
      <c r="K45" s="239"/>
      <c r="L45" s="239"/>
      <c r="M45" s="239"/>
      <c r="N45" s="239"/>
      <c r="O45" s="239"/>
      <c r="P45" s="239"/>
      <c r="Q45" s="239"/>
      <c r="R45" s="239"/>
      <c r="S45" s="243"/>
      <c r="T45" s="239"/>
      <c r="U45" s="239"/>
      <c r="V45" s="239"/>
      <c r="W45" s="243"/>
    </row>
    <row r="46" spans="1:23" ht="21.6">
      <c r="A46" s="238">
        <v>35</v>
      </c>
      <c r="B46" s="239" t="s">
        <v>18307</v>
      </c>
      <c r="C46" s="576" t="s">
        <v>18308</v>
      </c>
      <c r="D46" s="576" t="s">
        <v>18248</v>
      </c>
      <c r="E46" s="576" t="s">
        <v>2351</v>
      </c>
      <c r="F46" s="240"/>
      <c r="G46" s="240"/>
      <c r="H46" s="240"/>
      <c r="I46" s="240"/>
      <c r="J46" s="406" t="s">
        <v>188</v>
      </c>
      <c r="K46" s="239"/>
      <c r="L46" s="239"/>
      <c r="M46" s="239"/>
      <c r="N46" s="239"/>
      <c r="O46" s="239"/>
      <c r="P46" s="239"/>
      <c r="Q46" s="239"/>
      <c r="R46" s="239"/>
      <c r="S46" s="243"/>
      <c r="T46" s="239"/>
      <c r="U46" s="239"/>
      <c r="V46" s="239"/>
      <c r="W46" s="243"/>
    </row>
    <row r="47" spans="1:23">
      <c r="A47" s="238">
        <v>36</v>
      </c>
      <c r="B47" s="577" t="s">
        <v>18309</v>
      </c>
      <c r="C47" s="578" t="s">
        <v>18310</v>
      </c>
      <c r="D47" s="260" t="s">
        <v>2489</v>
      </c>
      <c r="E47" s="260" t="s">
        <v>2351</v>
      </c>
      <c r="F47" s="260"/>
      <c r="G47" s="260"/>
      <c r="H47" s="260"/>
      <c r="I47" s="260"/>
      <c r="J47" s="406" t="s">
        <v>188</v>
      </c>
      <c r="K47" s="239"/>
      <c r="L47" s="239"/>
      <c r="M47" s="239"/>
      <c r="N47" s="239"/>
      <c r="O47" s="239"/>
      <c r="P47" s="239"/>
      <c r="Q47" s="239"/>
      <c r="R47" s="239"/>
      <c r="S47" s="243"/>
      <c r="T47" s="239"/>
      <c r="U47" s="239"/>
      <c r="V47" s="239"/>
      <c r="W47" s="243"/>
    </row>
    <row r="48" spans="1:23">
      <c r="A48" s="238">
        <v>37</v>
      </c>
      <c r="B48" s="239" t="s">
        <v>18311</v>
      </c>
      <c r="C48" s="576" t="s">
        <v>18312</v>
      </c>
      <c r="D48" s="576" t="s">
        <v>18248</v>
      </c>
      <c r="E48" s="576" t="s">
        <v>2351</v>
      </c>
      <c r="F48" s="240"/>
      <c r="G48" s="240"/>
      <c r="H48" s="240"/>
      <c r="I48" s="240"/>
      <c r="J48" s="406" t="s">
        <v>188</v>
      </c>
      <c r="K48" s="239"/>
      <c r="L48" s="239"/>
      <c r="M48" s="239"/>
      <c r="N48" s="239"/>
      <c r="O48" s="239"/>
      <c r="P48" s="239"/>
      <c r="Q48" s="239"/>
      <c r="R48" s="239"/>
      <c r="S48" s="243"/>
      <c r="T48" s="239"/>
      <c r="U48" s="239"/>
      <c r="V48" s="239"/>
      <c r="W48" s="243"/>
    </row>
    <row r="49" spans="1:23">
      <c r="A49" s="238">
        <v>38</v>
      </c>
      <c r="B49" s="577" t="s">
        <v>18313</v>
      </c>
      <c r="C49" s="578" t="s">
        <v>18314</v>
      </c>
      <c r="D49" s="260" t="s">
        <v>2489</v>
      </c>
      <c r="E49" s="260" t="s">
        <v>2351</v>
      </c>
      <c r="F49" s="260"/>
      <c r="G49" s="260"/>
      <c r="H49" s="260"/>
      <c r="I49" s="260"/>
      <c r="J49" s="406" t="s">
        <v>188</v>
      </c>
      <c r="K49" s="239"/>
      <c r="L49" s="239"/>
      <c r="M49" s="239"/>
      <c r="N49" s="239"/>
      <c r="O49" s="239"/>
      <c r="P49" s="239"/>
      <c r="Q49" s="239"/>
      <c r="R49" s="239"/>
      <c r="S49" s="243"/>
      <c r="T49" s="239"/>
      <c r="U49" s="239"/>
      <c r="V49" s="239"/>
      <c r="W49" s="243"/>
    </row>
    <row r="50" spans="1:23">
      <c r="A50" s="238">
        <v>39</v>
      </c>
      <c r="B50" s="239" t="s">
        <v>18315</v>
      </c>
      <c r="C50" s="576" t="s">
        <v>18316</v>
      </c>
      <c r="D50" s="576" t="s">
        <v>18248</v>
      </c>
      <c r="E50" s="576" t="s">
        <v>2351</v>
      </c>
      <c r="F50" s="239"/>
      <c r="G50" s="239"/>
      <c r="H50" s="239"/>
      <c r="I50" s="239"/>
      <c r="J50" s="406" t="s">
        <v>188</v>
      </c>
      <c r="K50" s="239"/>
      <c r="L50" s="239"/>
      <c r="M50" s="239"/>
      <c r="N50" s="239"/>
      <c r="O50" s="239"/>
      <c r="P50" s="239"/>
      <c r="Q50" s="239"/>
      <c r="R50" s="239"/>
      <c r="S50" s="243"/>
      <c r="T50" s="239"/>
      <c r="U50" s="239"/>
      <c r="V50" s="239"/>
      <c r="W50" s="243"/>
    </row>
  </sheetData>
  <phoneticPr fontId="5" type="noConversion"/>
  <dataValidations count="4">
    <dataValidation type="list" allowBlank="1" showInputMessage="1" showErrorMessage="1" sqref="B6" xr:uid="{00000000-0002-0000-2001-000000000000}">
      <formula1>"Mi: Minute,H: Hour,D: Daily,W: Weekly,M: Monthly,Y: Yearly"</formula1>
    </dataValidation>
    <dataValidation type="list" allowBlank="1" showInputMessage="1" showErrorMessage="1" sqref="B7 B9 K7:K9" xr:uid="{00000000-0002-0000-2001-000001000000}">
      <formula1>"替换,追加"</formula1>
    </dataValidation>
    <dataValidation type="list" allowBlank="1" showInputMessage="1" showErrorMessage="1" sqref="J12:J50" xr:uid="{00000000-0002-0000-2001-000002000000}">
      <formula1>"匹配,基线特有,本地扩充,废弃"</formula1>
    </dataValidation>
    <dataValidation type="list" allowBlank="1" showInputMessage="1" showErrorMessage="1" sqref="N4:N6" xr:uid="{00000000-0002-0000-2001-000003000000}">
      <formula1>"left join,inner join,union,union all"</formula1>
    </dataValidation>
  </dataValidations>
  <hyperlinks>
    <hyperlink ref="A1" location="目录!A1" display="返回" xr:uid="{00000000-0004-0000-2001-000000000000}"/>
  </hyperlinks>
  <pageMargins left="0.75" right="0.75" top="1" bottom="1" header="0.51180555555555596" footer="0.51180555555555596"/>
  <pageSetup paperSize="9" orientation="portrait"/>
  <legacyDrawing r:id="rId1"/>
</worksheet>
</file>

<file path=xl/worksheets/sheet2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dimension ref="A1:X50"/>
  <sheetViews>
    <sheetView workbookViewId="0"/>
  </sheetViews>
  <sheetFormatPr defaultColWidth="9" defaultRowHeight="13.8"/>
  <cols>
    <col min="1" max="1" width="9" style="215"/>
    <col min="2" max="2" width="20.88671875" style="215" customWidth="1"/>
    <col min="3" max="3" width="15.77734375" style="215" customWidth="1"/>
    <col min="4" max="4" width="15.21875" style="215" customWidth="1"/>
    <col min="5" max="5" width="12.109375" style="215" customWidth="1"/>
    <col min="6" max="9" width="9" style="215"/>
    <col min="10" max="10" width="11.33203125" style="215" customWidth="1"/>
    <col min="11" max="18" width="9" style="215" hidden="1" customWidth="1"/>
    <col min="19" max="19" width="25.44140625" style="215" customWidth="1"/>
    <col min="20" max="20" width="20" style="215" customWidth="1"/>
    <col min="21" max="21" width="21.33203125" style="215" customWidth="1"/>
    <col min="22" max="22" width="13.109375" style="215" customWidth="1"/>
    <col min="23" max="23" width="11.33203125" style="215" customWidth="1"/>
    <col min="24" max="16384" width="9" style="215"/>
  </cols>
  <sheetData>
    <row r="1" spans="1:24" s="64" customFormat="1" ht="15.6">
      <c r="A1" s="2" t="s">
        <v>2037</v>
      </c>
      <c r="B1" s="3"/>
      <c r="C1" s="3"/>
      <c r="D1" s="3"/>
      <c r="E1" s="3"/>
      <c r="F1" s="3"/>
      <c r="G1" s="3"/>
      <c r="H1" s="3"/>
      <c r="I1" s="3"/>
      <c r="J1" s="3"/>
      <c r="K1" s="3"/>
      <c r="L1" s="3"/>
      <c r="M1" s="3"/>
      <c r="N1" s="3"/>
      <c r="O1" s="3"/>
      <c r="P1" s="3"/>
      <c r="Q1" s="3"/>
      <c r="R1" s="3"/>
      <c r="S1" s="52"/>
      <c r="T1" s="52"/>
      <c r="U1" s="52"/>
      <c r="V1" s="52"/>
      <c r="W1" s="52"/>
    </row>
    <row r="2" spans="1:24" s="64" customFormat="1"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4" s="64" customFormat="1" ht="15.6">
      <c r="A3" s="6" t="s">
        <v>2040</v>
      </c>
      <c r="B3" s="124" t="s">
        <v>1835</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4" s="64" customFormat="1" ht="15.6">
      <c r="A4" s="9" t="s">
        <v>2042</v>
      </c>
      <c r="B4" s="10" t="s">
        <v>1836</v>
      </c>
      <c r="C4" s="8"/>
      <c r="D4" s="8"/>
      <c r="E4" s="8"/>
      <c r="F4" s="8"/>
      <c r="G4" s="8"/>
      <c r="H4" s="8"/>
      <c r="I4" s="8"/>
      <c r="J4" s="8"/>
      <c r="K4" s="38" t="s">
        <v>4149</v>
      </c>
      <c r="L4" s="39" t="e">
        <f>VLOOKUP(B3,[2]目录!#REF!,4,0)</f>
        <v>#REF!</v>
      </c>
      <c r="M4" s="40"/>
      <c r="N4" s="41"/>
      <c r="O4" s="42"/>
      <c r="P4" s="42"/>
      <c r="Q4" s="42"/>
      <c r="R4" s="61"/>
      <c r="S4" s="62"/>
      <c r="T4" s="243"/>
      <c r="U4" s="63"/>
      <c r="V4" s="11"/>
      <c r="W4" s="63"/>
    </row>
    <row r="5" spans="1:24" s="64" customFormat="1" ht="15.6">
      <c r="A5" s="9" t="s">
        <v>2041</v>
      </c>
      <c r="B5" s="11" t="s">
        <v>2043</v>
      </c>
      <c r="C5" s="8"/>
      <c r="D5" s="8"/>
      <c r="E5" s="8"/>
      <c r="F5" s="8"/>
      <c r="G5" s="8"/>
      <c r="H5" s="8"/>
      <c r="I5" s="8"/>
      <c r="J5" s="8"/>
      <c r="K5" s="43"/>
      <c r="L5" s="42"/>
      <c r="M5" s="42"/>
      <c r="N5" s="41"/>
      <c r="O5" s="42"/>
      <c r="P5" s="42"/>
      <c r="Q5" s="42"/>
      <c r="R5" s="61"/>
      <c r="S5" s="62"/>
      <c r="T5" s="243"/>
      <c r="U5" s="63"/>
      <c r="V5" s="11"/>
      <c r="W5" s="63"/>
    </row>
    <row r="6" spans="1:24" s="64" customFormat="1" ht="15.6">
      <c r="A6" s="9" t="s">
        <v>2044</v>
      </c>
      <c r="B6" s="12" t="s">
        <v>2045</v>
      </c>
      <c r="C6" s="8"/>
      <c r="D6" s="8"/>
      <c r="E6" s="8"/>
      <c r="F6" s="8"/>
      <c r="G6" s="8"/>
      <c r="H6" s="8"/>
      <c r="I6" s="8"/>
      <c r="J6" s="8"/>
      <c r="K6" s="43"/>
      <c r="L6" s="42"/>
      <c r="M6" s="42"/>
      <c r="N6" s="41"/>
      <c r="O6" s="42"/>
      <c r="P6" s="42"/>
      <c r="Q6" s="42"/>
      <c r="R6" s="61"/>
      <c r="S6" s="62"/>
      <c r="T6" s="124"/>
      <c r="U6" s="63"/>
      <c r="V6" s="11"/>
      <c r="W6" s="63"/>
    </row>
    <row r="7" spans="1:24" s="64" customFormat="1" ht="15.6">
      <c r="A7" s="9" t="s">
        <v>2046</v>
      </c>
      <c r="B7" s="13" t="s">
        <v>2047</v>
      </c>
      <c r="C7" s="8"/>
      <c r="D7" s="8"/>
      <c r="E7" s="8"/>
      <c r="F7" s="8"/>
      <c r="G7" s="8"/>
      <c r="H7" s="8"/>
      <c r="I7" s="8"/>
      <c r="J7" s="8"/>
      <c r="K7" s="43"/>
      <c r="L7" s="42"/>
      <c r="M7" s="42"/>
      <c r="N7" s="42"/>
      <c r="O7" s="42"/>
      <c r="P7" s="42"/>
      <c r="Q7" s="42"/>
      <c r="R7" s="61"/>
      <c r="S7" s="62"/>
      <c r="T7" s="65"/>
      <c r="U7" s="63"/>
      <c r="V7" s="11"/>
      <c r="W7" s="63"/>
    </row>
    <row r="8" spans="1:24" s="64" customFormat="1" ht="15.6">
      <c r="A8" s="9" t="s">
        <v>2048</v>
      </c>
      <c r="B8" s="11" t="s">
        <v>18242</v>
      </c>
      <c r="C8" s="8"/>
      <c r="D8" s="8"/>
      <c r="E8" s="8"/>
      <c r="F8" s="8"/>
      <c r="G8" s="8"/>
      <c r="H8" s="8"/>
      <c r="I8" s="8"/>
      <c r="J8" s="8"/>
      <c r="K8" s="43"/>
      <c r="L8" s="42"/>
      <c r="M8" s="42"/>
      <c r="N8" s="42"/>
      <c r="O8" s="42"/>
      <c r="P8" s="42"/>
      <c r="Q8" s="42"/>
      <c r="R8" s="61"/>
      <c r="S8" s="62"/>
      <c r="T8" s="65"/>
      <c r="U8" s="63"/>
      <c r="V8" s="11"/>
      <c r="W8" s="63"/>
    </row>
    <row r="9" spans="1:24" s="64" customFormat="1" ht="15.6">
      <c r="A9" s="9"/>
      <c r="B9" s="13"/>
      <c r="C9" s="8"/>
      <c r="D9" s="8"/>
      <c r="E9" s="8"/>
      <c r="F9" s="8"/>
      <c r="G9" s="8"/>
      <c r="H9" s="8"/>
      <c r="I9" s="8"/>
      <c r="J9" s="8"/>
      <c r="K9" s="44"/>
      <c r="L9" s="45"/>
      <c r="M9" s="45"/>
      <c r="N9" s="45"/>
      <c r="O9" s="45"/>
      <c r="P9" s="45"/>
      <c r="Q9" s="45"/>
      <c r="R9" s="66"/>
      <c r="S9" s="43"/>
      <c r="T9" s="42"/>
      <c r="U9" s="42"/>
      <c r="V9" s="61"/>
      <c r="W9" s="67"/>
    </row>
    <row r="10" spans="1:24" s="64" customFormat="1"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4" s="64" customFormat="1"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4">
      <c r="A12" s="238">
        <v>1</v>
      </c>
      <c r="B12" s="576" t="s">
        <v>2064</v>
      </c>
      <c r="C12" s="576" t="s">
        <v>2065</v>
      </c>
      <c r="D12" s="576" t="s">
        <v>2625</v>
      </c>
      <c r="E12" s="576" t="s">
        <v>5171</v>
      </c>
      <c r="F12" s="576" t="s">
        <v>9262</v>
      </c>
      <c r="G12" s="576"/>
      <c r="H12" s="576"/>
      <c r="I12" s="576" t="s">
        <v>8272</v>
      </c>
      <c r="J12" s="406" t="s">
        <v>188</v>
      </c>
      <c r="K12" s="239"/>
      <c r="L12" s="239"/>
      <c r="M12" s="239"/>
      <c r="N12" s="239"/>
      <c r="O12" s="239"/>
      <c r="P12" s="239"/>
      <c r="Q12" s="239"/>
      <c r="R12" s="239"/>
      <c r="S12" s="243"/>
      <c r="T12" s="243"/>
      <c r="U12" s="243"/>
      <c r="V12" s="243"/>
      <c r="W12" s="243"/>
      <c r="X12" s="579"/>
    </row>
    <row r="13" spans="1:24">
      <c r="A13" s="238">
        <v>2</v>
      </c>
      <c r="B13" s="576" t="s">
        <v>2369</v>
      </c>
      <c r="C13" s="576" t="s">
        <v>3434</v>
      </c>
      <c r="D13" s="576" t="s">
        <v>5148</v>
      </c>
      <c r="E13" s="576" t="s">
        <v>17084</v>
      </c>
      <c r="F13" s="576" t="s">
        <v>9262</v>
      </c>
      <c r="G13" s="576"/>
      <c r="H13" s="239" t="s">
        <v>1605</v>
      </c>
      <c r="I13" s="576"/>
      <c r="J13" s="406" t="s">
        <v>188</v>
      </c>
      <c r="K13" s="239"/>
      <c r="L13" s="239"/>
      <c r="M13" s="239"/>
      <c r="N13" s="239"/>
      <c r="O13" s="239"/>
      <c r="P13" s="239"/>
      <c r="Q13" s="239"/>
      <c r="R13" s="239"/>
      <c r="S13" s="243"/>
      <c r="T13" s="243"/>
      <c r="U13" s="243"/>
      <c r="V13" s="243"/>
      <c r="W13" s="243"/>
      <c r="X13" s="579"/>
    </row>
    <row r="14" spans="1:24" ht="14.25" customHeight="1">
      <c r="A14" s="238">
        <v>3</v>
      </c>
      <c r="B14" s="576" t="s">
        <v>18243</v>
      </c>
      <c r="C14" s="576" t="s">
        <v>16263</v>
      </c>
      <c r="D14" s="576" t="s">
        <v>5148</v>
      </c>
      <c r="E14" s="576" t="s">
        <v>17084</v>
      </c>
      <c r="F14" s="576" t="s">
        <v>9262</v>
      </c>
      <c r="G14" s="576"/>
      <c r="H14" s="576"/>
      <c r="I14" s="576"/>
      <c r="J14" s="406" t="s">
        <v>188</v>
      </c>
      <c r="K14" s="239"/>
      <c r="L14" s="239"/>
      <c r="M14" s="239"/>
      <c r="N14" s="239"/>
      <c r="O14" s="239"/>
      <c r="P14" s="239"/>
      <c r="Q14" s="239"/>
      <c r="R14" s="239"/>
      <c r="S14" s="243"/>
      <c r="T14" s="243"/>
      <c r="U14" s="243"/>
      <c r="V14" s="243"/>
      <c r="W14" s="243"/>
      <c r="X14" s="579"/>
    </row>
    <row r="15" spans="1:24">
      <c r="A15" s="238">
        <v>4</v>
      </c>
      <c r="B15" s="577" t="s">
        <v>18244</v>
      </c>
      <c r="C15" s="260" t="s">
        <v>18245</v>
      </c>
      <c r="D15" s="260" t="s">
        <v>2489</v>
      </c>
      <c r="E15" s="260" t="s">
        <v>2351</v>
      </c>
      <c r="F15" s="260"/>
      <c r="G15" s="260"/>
      <c r="H15" s="260"/>
      <c r="I15" s="260"/>
      <c r="J15" s="406" t="s">
        <v>188</v>
      </c>
      <c r="K15" s="239"/>
      <c r="L15" s="239"/>
      <c r="M15" s="239"/>
      <c r="N15" s="239"/>
      <c r="O15" s="239"/>
      <c r="P15" s="239"/>
      <c r="Q15" s="239"/>
      <c r="R15" s="239"/>
      <c r="S15" s="243"/>
      <c r="T15" s="243"/>
      <c r="U15" s="243"/>
      <c r="V15" s="243"/>
      <c r="W15" s="243"/>
      <c r="X15" s="579"/>
    </row>
    <row r="16" spans="1:24">
      <c r="A16" s="238">
        <v>5</v>
      </c>
      <c r="B16" s="576" t="s">
        <v>18246</v>
      </c>
      <c r="C16" s="576" t="s">
        <v>18247</v>
      </c>
      <c r="D16" s="576" t="s">
        <v>18248</v>
      </c>
      <c r="E16" s="576" t="s">
        <v>2351</v>
      </c>
      <c r="F16" s="576"/>
      <c r="G16" s="576"/>
      <c r="H16" s="576"/>
      <c r="I16" s="576"/>
      <c r="J16" s="406" t="s">
        <v>188</v>
      </c>
      <c r="K16" s="239"/>
      <c r="L16" s="239"/>
      <c r="M16" s="239"/>
      <c r="N16" s="239"/>
      <c r="O16" s="239"/>
      <c r="P16" s="239"/>
      <c r="Q16" s="239"/>
      <c r="R16" s="239"/>
      <c r="S16" s="243"/>
      <c r="T16" s="243"/>
      <c r="U16" s="243"/>
      <c r="V16" s="243"/>
      <c r="W16" s="243"/>
      <c r="X16" s="579"/>
    </row>
    <row r="17" spans="1:23">
      <c r="A17" s="238">
        <v>6</v>
      </c>
      <c r="B17" s="577" t="s">
        <v>18249</v>
      </c>
      <c r="C17" s="260" t="s">
        <v>18250</v>
      </c>
      <c r="D17" s="260" t="s">
        <v>2489</v>
      </c>
      <c r="E17" s="260" t="s">
        <v>2351</v>
      </c>
      <c r="F17" s="260"/>
      <c r="G17" s="260"/>
      <c r="H17" s="260"/>
      <c r="I17" s="260"/>
      <c r="J17" s="406" t="s">
        <v>188</v>
      </c>
      <c r="K17" s="239"/>
      <c r="L17" s="239"/>
      <c r="M17" s="239"/>
      <c r="N17" s="239"/>
      <c r="O17" s="239"/>
      <c r="P17" s="239"/>
      <c r="Q17" s="239"/>
      <c r="R17" s="239"/>
      <c r="S17" s="243"/>
      <c r="T17" s="243"/>
      <c r="U17" s="243"/>
      <c r="V17" s="243"/>
      <c r="W17" s="243"/>
    </row>
    <row r="18" spans="1:23">
      <c r="A18" s="238">
        <v>7</v>
      </c>
      <c r="B18" s="239" t="s">
        <v>18251</v>
      </c>
      <c r="C18" s="576" t="s">
        <v>18252</v>
      </c>
      <c r="D18" s="576" t="s">
        <v>18248</v>
      </c>
      <c r="E18" s="576" t="s">
        <v>2351</v>
      </c>
      <c r="F18" s="240"/>
      <c r="G18" s="240"/>
      <c r="H18" s="240"/>
      <c r="I18" s="240"/>
      <c r="J18" s="406" t="s">
        <v>188</v>
      </c>
      <c r="K18" s="239"/>
      <c r="L18" s="239"/>
      <c r="M18" s="239"/>
      <c r="N18" s="239"/>
      <c r="O18" s="239"/>
      <c r="P18" s="239"/>
      <c r="Q18" s="239"/>
      <c r="R18" s="239"/>
      <c r="S18" s="243"/>
      <c r="T18" s="243"/>
      <c r="U18" s="243"/>
      <c r="V18" s="243"/>
      <c r="W18" s="243"/>
    </row>
    <row r="19" spans="1:23">
      <c r="A19" s="238">
        <v>8</v>
      </c>
      <c r="B19" s="577" t="s">
        <v>18253</v>
      </c>
      <c r="C19" s="260" t="s">
        <v>18254</v>
      </c>
      <c r="D19" s="260" t="s">
        <v>2489</v>
      </c>
      <c r="E19" s="260" t="s">
        <v>2351</v>
      </c>
      <c r="F19" s="260"/>
      <c r="G19" s="260"/>
      <c r="H19" s="260"/>
      <c r="I19" s="260"/>
      <c r="J19" s="406" t="s">
        <v>188</v>
      </c>
      <c r="K19" s="239"/>
      <c r="L19" s="239"/>
      <c r="M19" s="239"/>
      <c r="N19" s="239"/>
      <c r="O19" s="239"/>
      <c r="P19" s="239"/>
      <c r="Q19" s="239"/>
      <c r="R19" s="239"/>
      <c r="S19" s="243"/>
      <c r="T19" s="243"/>
      <c r="U19" s="243"/>
      <c r="V19" s="243"/>
      <c r="W19" s="243"/>
    </row>
    <row r="20" spans="1:23">
      <c r="A20" s="238">
        <v>9</v>
      </c>
      <c r="B20" s="239" t="s">
        <v>18255</v>
      </c>
      <c r="C20" s="576" t="s">
        <v>18256</v>
      </c>
      <c r="D20" s="576" t="s">
        <v>18248</v>
      </c>
      <c r="E20" s="576" t="s">
        <v>2351</v>
      </c>
      <c r="F20" s="240"/>
      <c r="G20" s="240"/>
      <c r="H20" s="240"/>
      <c r="I20" s="240"/>
      <c r="J20" s="406" t="s">
        <v>188</v>
      </c>
      <c r="K20" s="239"/>
      <c r="L20" s="239"/>
      <c r="M20" s="239"/>
      <c r="N20" s="239"/>
      <c r="O20" s="239"/>
      <c r="P20" s="239"/>
      <c r="Q20" s="239"/>
      <c r="R20" s="239"/>
      <c r="S20" s="243"/>
      <c r="T20" s="243"/>
      <c r="U20" s="243"/>
      <c r="V20" s="243"/>
      <c r="W20" s="243"/>
    </row>
    <row r="21" spans="1:23">
      <c r="A21" s="238">
        <v>10</v>
      </c>
      <c r="B21" s="577" t="s">
        <v>18257</v>
      </c>
      <c r="C21" s="260" t="s">
        <v>18258</v>
      </c>
      <c r="D21" s="260" t="s">
        <v>2489</v>
      </c>
      <c r="E21" s="260" t="s">
        <v>2351</v>
      </c>
      <c r="F21" s="260"/>
      <c r="G21" s="260"/>
      <c r="H21" s="260"/>
      <c r="I21" s="260"/>
      <c r="J21" s="406" t="s">
        <v>188</v>
      </c>
      <c r="K21" s="239"/>
      <c r="L21" s="239"/>
      <c r="M21" s="239"/>
      <c r="N21" s="239"/>
      <c r="O21" s="239"/>
      <c r="P21" s="239"/>
      <c r="Q21" s="239"/>
      <c r="R21" s="239"/>
      <c r="S21" s="243"/>
      <c r="T21" s="243"/>
      <c r="U21" s="243"/>
      <c r="V21" s="243"/>
      <c r="W21" s="243"/>
    </row>
    <row r="22" spans="1:23">
      <c r="A22" s="238">
        <v>11</v>
      </c>
      <c r="B22" s="239" t="s">
        <v>18259</v>
      </c>
      <c r="C22" s="576" t="s">
        <v>18260</v>
      </c>
      <c r="D22" s="576" t="s">
        <v>18248</v>
      </c>
      <c r="E22" s="576" t="s">
        <v>2351</v>
      </c>
      <c r="F22" s="240"/>
      <c r="G22" s="240"/>
      <c r="H22" s="240"/>
      <c r="I22" s="240"/>
      <c r="J22" s="406" t="s">
        <v>188</v>
      </c>
      <c r="K22" s="239"/>
      <c r="L22" s="239"/>
      <c r="M22" s="239"/>
      <c r="N22" s="239"/>
      <c r="O22" s="239"/>
      <c r="P22" s="239"/>
      <c r="Q22" s="239"/>
      <c r="R22" s="239"/>
      <c r="S22" s="243"/>
      <c r="T22" s="243"/>
      <c r="U22" s="243"/>
      <c r="V22" s="243"/>
      <c r="W22" s="243"/>
    </row>
    <row r="23" spans="1:23">
      <c r="A23" s="238">
        <v>12</v>
      </c>
      <c r="B23" s="577" t="s">
        <v>18261</v>
      </c>
      <c r="C23" s="260" t="s">
        <v>18262</v>
      </c>
      <c r="D23" s="260" t="s">
        <v>2489</v>
      </c>
      <c r="E23" s="260" t="s">
        <v>2351</v>
      </c>
      <c r="F23" s="260"/>
      <c r="G23" s="260"/>
      <c r="H23" s="260"/>
      <c r="I23" s="260"/>
      <c r="J23" s="406" t="s">
        <v>188</v>
      </c>
      <c r="K23" s="239"/>
      <c r="L23" s="239"/>
      <c r="M23" s="239"/>
      <c r="N23" s="239"/>
      <c r="O23" s="239"/>
      <c r="P23" s="239"/>
      <c r="Q23" s="239"/>
      <c r="R23" s="239"/>
      <c r="S23" s="243"/>
      <c r="T23" s="243"/>
      <c r="U23" s="243"/>
      <c r="V23" s="243"/>
      <c r="W23" s="243"/>
    </row>
    <row r="24" spans="1:23">
      <c r="A24" s="238">
        <v>13</v>
      </c>
      <c r="B24" s="239" t="s">
        <v>18263</v>
      </c>
      <c r="C24" s="576" t="s">
        <v>18264</v>
      </c>
      <c r="D24" s="576" t="s">
        <v>18248</v>
      </c>
      <c r="E24" s="576" t="s">
        <v>2351</v>
      </c>
      <c r="F24" s="240"/>
      <c r="G24" s="240"/>
      <c r="H24" s="240"/>
      <c r="I24" s="240"/>
      <c r="J24" s="406" t="s">
        <v>188</v>
      </c>
      <c r="K24" s="239"/>
      <c r="L24" s="239"/>
      <c r="M24" s="239"/>
      <c r="N24" s="239"/>
      <c r="O24" s="239"/>
      <c r="P24" s="239"/>
      <c r="Q24" s="239"/>
      <c r="R24" s="239"/>
      <c r="S24" s="243"/>
      <c r="T24" s="243"/>
      <c r="U24" s="243"/>
      <c r="V24" s="243"/>
      <c r="W24" s="243"/>
    </row>
    <row r="25" spans="1:23">
      <c r="A25" s="238">
        <v>14</v>
      </c>
      <c r="B25" s="577" t="s">
        <v>18265</v>
      </c>
      <c r="C25" s="260" t="s">
        <v>18266</v>
      </c>
      <c r="D25" s="260" t="s">
        <v>2489</v>
      </c>
      <c r="E25" s="260" t="s">
        <v>2351</v>
      </c>
      <c r="F25" s="260"/>
      <c r="G25" s="260"/>
      <c r="H25" s="260"/>
      <c r="I25" s="260"/>
      <c r="J25" s="406" t="s">
        <v>188</v>
      </c>
      <c r="K25" s="239"/>
      <c r="L25" s="239"/>
      <c r="M25" s="239"/>
      <c r="N25" s="239"/>
      <c r="O25" s="239"/>
      <c r="P25" s="239"/>
      <c r="Q25" s="239"/>
      <c r="R25" s="239"/>
      <c r="S25" s="243"/>
      <c r="T25" s="243"/>
      <c r="U25" s="239"/>
      <c r="V25" s="239"/>
      <c r="W25" s="243"/>
    </row>
    <row r="26" spans="1:23" ht="21.6">
      <c r="A26" s="238">
        <v>15</v>
      </c>
      <c r="B26" s="239" t="s">
        <v>18267</v>
      </c>
      <c r="C26" s="576" t="s">
        <v>18268</v>
      </c>
      <c r="D26" s="576" t="s">
        <v>18248</v>
      </c>
      <c r="E26" s="576" t="s">
        <v>2351</v>
      </c>
      <c r="F26" s="240"/>
      <c r="G26" s="240"/>
      <c r="H26" s="240"/>
      <c r="I26" s="240"/>
      <c r="J26" s="406" t="s">
        <v>188</v>
      </c>
      <c r="K26" s="239"/>
      <c r="L26" s="239"/>
      <c r="M26" s="239"/>
      <c r="N26" s="239"/>
      <c r="O26" s="239"/>
      <c r="P26" s="239"/>
      <c r="Q26" s="239"/>
      <c r="R26" s="239"/>
      <c r="S26" s="243"/>
      <c r="T26" s="239"/>
      <c r="U26" s="239"/>
      <c r="V26" s="239"/>
      <c r="W26" s="243"/>
    </row>
    <row r="27" spans="1:23">
      <c r="A27" s="238">
        <v>16</v>
      </c>
      <c r="B27" s="577" t="s">
        <v>18269</v>
      </c>
      <c r="C27" s="260" t="s">
        <v>18270</v>
      </c>
      <c r="D27" s="260" t="s">
        <v>2489</v>
      </c>
      <c r="E27" s="260" t="s">
        <v>2351</v>
      </c>
      <c r="F27" s="260"/>
      <c r="G27" s="260"/>
      <c r="H27" s="260"/>
      <c r="I27" s="260"/>
      <c r="J27" s="406" t="s">
        <v>188</v>
      </c>
      <c r="K27" s="239"/>
      <c r="L27" s="239"/>
      <c r="M27" s="239"/>
      <c r="N27" s="239"/>
      <c r="O27" s="239"/>
      <c r="P27" s="239"/>
      <c r="Q27" s="239"/>
      <c r="R27" s="239"/>
      <c r="S27" s="243"/>
      <c r="T27" s="239"/>
      <c r="U27" s="239"/>
      <c r="V27" s="239"/>
      <c r="W27" s="243"/>
    </row>
    <row r="28" spans="1:23">
      <c r="A28" s="238">
        <v>17</v>
      </c>
      <c r="B28" s="239" t="s">
        <v>18271</v>
      </c>
      <c r="C28" s="576" t="s">
        <v>18272</v>
      </c>
      <c r="D28" s="576" t="s">
        <v>18248</v>
      </c>
      <c r="E28" s="576" t="s">
        <v>2351</v>
      </c>
      <c r="F28" s="240"/>
      <c r="G28" s="240"/>
      <c r="H28" s="240"/>
      <c r="I28" s="240"/>
      <c r="J28" s="406" t="s">
        <v>188</v>
      </c>
      <c r="K28" s="239"/>
      <c r="L28" s="239"/>
      <c r="M28" s="239"/>
      <c r="N28" s="239"/>
      <c r="O28" s="239"/>
      <c r="P28" s="239"/>
      <c r="Q28" s="239"/>
      <c r="R28" s="239"/>
      <c r="S28" s="243"/>
      <c r="T28" s="239"/>
      <c r="U28" s="239"/>
      <c r="V28" s="239"/>
      <c r="W28" s="243"/>
    </row>
    <row r="29" spans="1:23">
      <c r="A29" s="238">
        <v>18</v>
      </c>
      <c r="B29" s="577" t="s">
        <v>18273</v>
      </c>
      <c r="C29" s="260" t="s">
        <v>18274</v>
      </c>
      <c r="D29" s="260" t="s">
        <v>2489</v>
      </c>
      <c r="E29" s="260" t="s">
        <v>2351</v>
      </c>
      <c r="F29" s="260"/>
      <c r="G29" s="260"/>
      <c r="H29" s="260"/>
      <c r="I29" s="260"/>
      <c r="J29" s="406" t="s">
        <v>188</v>
      </c>
      <c r="K29" s="239"/>
      <c r="L29" s="239"/>
      <c r="M29" s="239"/>
      <c r="N29" s="239"/>
      <c r="O29" s="239"/>
      <c r="P29" s="239"/>
      <c r="Q29" s="239"/>
      <c r="R29" s="239"/>
      <c r="S29" s="243"/>
      <c r="T29" s="239"/>
      <c r="U29" s="239"/>
      <c r="V29" s="239"/>
      <c r="W29" s="243"/>
    </row>
    <row r="30" spans="1:23">
      <c r="A30" s="238">
        <v>19</v>
      </c>
      <c r="B30" s="239" t="s">
        <v>18275</v>
      </c>
      <c r="C30" s="576" t="s">
        <v>18276</v>
      </c>
      <c r="D30" s="576" t="s">
        <v>18248</v>
      </c>
      <c r="E30" s="576" t="s">
        <v>2351</v>
      </c>
      <c r="F30" s="240"/>
      <c r="G30" s="240"/>
      <c r="H30" s="240"/>
      <c r="I30" s="240"/>
      <c r="J30" s="406" t="s">
        <v>188</v>
      </c>
      <c r="K30" s="239"/>
      <c r="L30" s="239"/>
      <c r="M30" s="239"/>
      <c r="N30" s="239"/>
      <c r="O30" s="239"/>
      <c r="P30" s="239"/>
      <c r="Q30" s="239"/>
      <c r="R30" s="239"/>
      <c r="S30" s="243"/>
      <c r="T30" s="239"/>
      <c r="U30" s="239"/>
      <c r="V30" s="239"/>
      <c r="W30" s="243"/>
    </row>
    <row r="31" spans="1:23">
      <c r="A31" s="238">
        <v>20</v>
      </c>
      <c r="B31" s="577" t="s">
        <v>18277</v>
      </c>
      <c r="C31" s="260" t="s">
        <v>18278</v>
      </c>
      <c r="D31" s="260" t="s">
        <v>2489</v>
      </c>
      <c r="E31" s="260" t="s">
        <v>2351</v>
      </c>
      <c r="F31" s="260"/>
      <c r="G31" s="260"/>
      <c r="H31" s="260"/>
      <c r="I31" s="260"/>
      <c r="J31" s="406" t="s">
        <v>188</v>
      </c>
      <c r="K31" s="239"/>
      <c r="L31" s="239"/>
      <c r="M31" s="239"/>
      <c r="N31" s="239"/>
      <c r="O31" s="239"/>
      <c r="P31" s="239"/>
      <c r="Q31" s="239"/>
      <c r="R31" s="239"/>
      <c r="S31" s="243"/>
      <c r="T31" s="239"/>
      <c r="U31" s="239"/>
      <c r="V31" s="239"/>
      <c r="W31" s="243"/>
    </row>
    <row r="32" spans="1:23">
      <c r="A32" s="238">
        <v>21</v>
      </c>
      <c r="B32" s="239" t="s">
        <v>18279</v>
      </c>
      <c r="C32" s="576" t="s">
        <v>18280</v>
      </c>
      <c r="D32" s="576" t="s">
        <v>18248</v>
      </c>
      <c r="E32" s="576" t="s">
        <v>2351</v>
      </c>
      <c r="F32" s="240"/>
      <c r="G32" s="240"/>
      <c r="H32" s="240"/>
      <c r="I32" s="240"/>
      <c r="J32" s="406" t="s">
        <v>188</v>
      </c>
      <c r="K32" s="239"/>
      <c r="L32" s="239"/>
      <c r="M32" s="239"/>
      <c r="N32" s="239"/>
      <c r="O32" s="239"/>
      <c r="P32" s="239"/>
      <c r="Q32" s="239"/>
      <c r="R32" s="239"/>
      <c r="S32" s="243"/>
      <c r="T32" s="239"/>
      <c r="U32" s="239"/>
      <c r="V32" s="239"/>
      <c r="W32" s="243"/>
    </row>
    <row r="33" spans="1:23">
      <c r="A33" s="238">
        <v>22</v>
      </c>
      <c r="B33" s="577" t="s">
        <v>18281</v>
      </c>
      <c r="C33" s="260" t="s">
        <v>18282</v>
      </c>
      <c r="D33" s="260" t="s">
        <v>2489</v>
      </c>
      <c r="E33" s="260" t="s">
        <v>2351</v>
      </c>
      <c r="F33" s="260"/>
      <c r="G33" s="260"/>
      <c r="H33" s="260"/>
      <c r="I33" s="260"/>
      <c r="J33" s="406" t="s">
        <v>188</v>
      </c>
      <c r="K33" s="239"/>
      <c r="L33" s="239"/>
      <c r="M33" s="239"/>
      <c r="N33" s="239"/>
      <c r="O33" s="239"/>
      <c r="P33" s="239"/>
      <c r="Q33" s="239"/>
      <c r="R33" s="239"/>
      <c r="S33" s="243"/>
      <c r="T33" s="239"/>
      <c r="U33" s="239"/>
      <c r="V33" s="239"/>
      <c r="W33" s="243"/>
    </row>
    <row r="34" spans="1:23" ht="21.6">
      <c r="A34" s="238">
        <v>23</v>
      </c>
      <c r="B34" s="239" t="s">
        <v>18283</v>
      </c>
      <c r="C34" s="576" t="s">
        <v>18284</v>
      </c>
      <c r="D34" s="576" t="s">
        <v>18248</v>
      </c>
      <c r="E34" s="576" t="s">
        <v>2351</v>
      </c>
      <c r="F34" s="240"/>
      <c r="G34" s="240"/>
      <c r="H34" s="240"/>
      <c r="I34" s="240"/>
      <c r="J34" s="406" t="s">
        <v>188</v>
      </c>
      <c r="K34" s="239"/>
      <c r="L34" s="239"/>
      <c r="M34" s="239"/>
      <c r="N34" s="239"/>
      <c r="O34" s="239"/>
      <c r="P34" s="239"/>
      <c r="Q34" s="239"/>
      <c r="R34" s="239"/>
      <c r="S34" s="243"/>
      <c r="T34" s="239"/>
      <c r="U34" s="239"/>
      <c r="V34" s="239"/>
      <c r="W34" s="243"/>
    </row>
    <row r="35" spans="1:23">
      <c r="A35" s="238">
        <v>24</v>
      </c>
      <c r="B35" s="577" t="s">
        <v>18285</v>
      </c>
      <c r="C35" s="260" t="s">
        <v>18286</v>
      </c>
      <c r="D35" s="260" t="s">
        <v>2489</v>
      </c>
      <c r="E35" s="260" t="s">
        <v>2351</v>
      </c>
      <c r="F35" s="260"/>
      <c r="G35" s="260"/>
      <c r="H35" s="260"/>
      <c r="I35" s="260"/>
      <c r="J35" s="406" t="s">
        <v>188</v>
      </c>
      <c r="K35" s="239"/>
      <c r="L35" s="239"/>
      <c r="M35" s="239"/>
      <c r="N35" s="239"/>
      <c r="O35" s="239"/>
      <c r="P35" s="239"/>
      <c r="Q35" s="239"/>
      <c r="R35" s="239"/>
      <c r="S35" s="243"/>
      <c r="T35" s="239"/>
      <c r="U35" s="239"/>
      <c r="V35" s="239"/>
      <c r="W35" s="243"/>
    </row>
    <row r="36" spans="1:23" ht="21.6">
      <c r="A36" s="238">
        <v>25</v>
      </c>
      <c r="B36" s="239" t="s">
        <v>18287</v>
      </c>
      <c r="C36" s="576" t="s">
        <v>18288</v>
      </c>
      <c r="D36" s="576" t="s">
        <v>18248</v>
      </c>
      <c r="E36" s="576" t="s">
        <v>2351</v>
      </c>
      <c r="F36" s="240"/>
      <c r="G36" s="240"/>
      <c r="H36" s="240"/>
      <c r="I36" s="240"/>
      <c r="J36" s="406" t="s">
        <v>188</v>
      </c>
      <c r="K36" s="239"/>
      <c r="L36" s="239"/>
      <c r="M36" s="239"/>
      <c r="N36" s="239"/>
      <c r="O36" s="239"/>
      <c r="P36" s="239"/>
      <c r="Q36" s="239"/>
      <c r="R36" s="239"/>
      <c r="S36" s="243"/>
      <c r="T36" s="239"/>
      <c r="U36" s="239"/>
      <c r="V36" s="239"/>
      <c r="W36" s="243"/>
    </row>
    <row r="37" spans="1:23">
      <c r="A37" s="238">
        <v>26</v>
      </c>
      <c r="B37" s="577" t="s">
        <v>18289</v>
      </c>
      <c r="C37" s="260" t="s">
        <v>18290</v>
      </c>
      <c r="D37" s="260" t="s">
        <v>2489</v>
      </c>
      <c r="E37" s="260" t="s">
        <v>2351</v>
      </c>
      <c r="F37" s="260"/>
      <c r="G37" s="260"/>
      <c r="H37" s="260"/>
      <c r="I37" s="260"/>
      <c r="J37" s="406" t="s">
        <v>188</v>
      </c>
      <c r="K37" s="239"/>
      <c r="L37" s="239"/>
      <c r="M37" s="239"/>
      <c r="N37" s="239"/>
      <c r="O37" s="239"/>
      <c r="P37" s="239"/>
      <c r="Q37" s="239"/>
      <c r="R37" s="239"/>
      <c r="S37" s="243"/>
      <c r="T37" s="239"/>
      <c r="U37" s="239"/>
      <c r="V37" s="239"/>
      <c r="W37" s="243"/>
    </row>
    <row r="38" spans="1:23">
      <c r="A38" s="238">
        <v>27</v>
      </c>
      <c r="B38" s="239" t="s">
        <v>18291</v>
      </c>
      <c r="C38" s="576" t="s">
        <v>18292</v>
      </c>
      <c r="D38" s="576" t="s">
        <v>18248</v>
      </c>
      <c r="E38" s="576" t="s">
        <v>2351</v>
      </c>
      <c r="F38" s="240"/>
      <c r="G38" s="240"/>
      <c r="H38" s="240"/>
      <c r="I38" s="240"/>
      <c r="J38" s="406" t="s">
        <v>188</v>
      </c>
      <c r="K38" s="239"/>
      <c r="L38" s="239"/>
      <c r="M38" s="239"/>
      <c r="N38" s="239"/>
      <c r="O38" s="239"/>
      <c r="P38" s="239"/>
      <c r="Q38" s="239"/>
      <c r="R38" s="239"/>
      <c r="S38" s="243"/>
      <c r="T38" s="239"/>
      <c r="U38" s="239"/>
      <c r="V38" s="239"/>
      <c r="W38" s="243"/>
    </row>
    <row r="39" spans="1:23">
      <c r="A39" s="238">
        <v>28</v>
      </c>
      <c r="B39" s="577" t="s">
        <v>18293</v>
      </c>
      <c r="C39" s="260" t="s">
        <v>18294</v>
      </c>
      <c r="D39" s="260" t="s">
        <v>2489</v>
      </c>
      <c r="E39" s="260" t="s">
        <v>2351</v>
      </c>
      <c r="F39" s="260"/>
      <c r="G39" s="260"/>
      <c r="H39" s="260"/>
      <c r="I39" s="260"/>
      <c r="J39" s="406" t="s">
        <v>188</v>
      </c>
      <c r="K39" s="239"/>
      <c r="L39" s="239"/>
      <c r="M39" s="239"/>
      <c r="N39" s="239"/>
      <c r="O39" s="239"/>
      <c r="P39" s="239"/>
      <c r="Q39" s="239"/>
      <c r="R39" s="239"/>
      <c r="S39" s="243"/>
      <c r="T39" s="239"/>
      <c r="U39" s="239"/>
      <c r="V39" s="239"/>
      <c r="W39" s="243"/>
    </row>
    <row r="40" spans="1:23">
      <c r="A40" s="238">
        <v>29</v>
      </c>
      <c r="B40" s="239" t="s">
        <v>18295</v>
      </c>
      <c r="C40" s="576" t="s">
        <v>18296</v>
      </c>
      <c r="D40" s="576" t="s">
        <v>18248</v>
      </c>
      <c r="E40" s="576" t="s">
        <v>2351</v>
      </c>
      <c r="F40" s="240"/>
      <c r="G40" s="240"/>
      <c r="H40" s="240"/>
      <c r="I40" s="240"/>
      <c r="J40" s="406" t="s">
        <v>188</v>
      </c>
      <c r="K40" s="239"/>
      <c r="L40" s="239"/>
      <c r="M40" s="239"/>
      <c r="N40" s="239"/>
      <c r="O40" s="239"/>
      <c r="P40" s="239"/>
      <c r="Q40" s="239"/>
      <c r="R40" s="239"/>
      <c r="S40" s="243"/>
      <c r="T40" s="239"/>
      <c r="U40" s="239"/>
      <c r="V40" s="239"/>
      <c r="W40" s="243"/>
    </row>
    <row r="41" spans="1:23">
      <c r="A41" s="238">
        <v>30</v>
      </c>
      <c r="B41" s="577" t="s">
        <v>18297</v>
      </c>
      <c r="C41" s="260" t="s">
        <v>18298</v>
      </c>
      <c r="D41" s="260" t="s">
        <v>2489</v>
      </c>
      <c r="E41" s="260" t="s">
        <v>2351</v>
      </c>
      <c r="F41" s="260"/>
      <c r="G41" s="260"/>
      <c r="H41" s="260"/>
      <c r="I41" s="260"/>
      <c r="J41" s="406" t="s">
        <v>188</v>
      </c>
      <c r="K41" s="239"/>
      <c r="L41" s="239"/>
      <c r="M41" s="239"/>
      <c r="N41" s="239"/>
      <c r="O41" s="239"/>
      <c r="P41" s="239"/>
      <c r="Q41" s="239"/>
      <c r="R41" s="239"/>
      <c r="S41" s="243"/>
      <c r="T41" s="239"/>
      <c r="U41" s="239"/>
      <c r="V41" s="239"/>
      <c r="W41" s="243"/>
    </row>
    <row r="42" spans="1:23" ht="21.6">
      <c r="A42" s="238">
        <v>31</v>
      </c>
      <c r="B42" s="239" t="s">
        <v>18299</v>
      </c>
      <c r="C42" s="576" t="s">
        <v>18300</v>
      </c>
      <c r="D42" s="576" t="s">
        <v>18248</v>
      </c>
      <c r="E42" s="576" t="s">
        <v>2351</v>
      </c>
      <c r="F42" s="240"/>
      <c r="G42" s="240"/>
      <c r="H42" s="240"/>
      <c r="I42" s="240"/>
      <c r="J42" s="406" t="s">
        <v>188</v>
      </c>
      <c r="K42" s="239"/>
      <c r="L42" s="239"/>
      <c r="M42" s="239"/>
      <c r="N42" s="239"/>
      <c r="O42" s="239"/>
      <c r="P42" s="239"/>
      <c r="Q42" s="239"/>
      <c r="R42" s="239"/>
      <c r="S42" s="243"/>
      <c r="T42" s="239"/>
      <c r="U42" s="239"/>
      <c r="V42" s="239"/>
      <c r="W42" s="243"/>
    </row>
    <row r="43" spans="1:23">
      <c r="A43" s="238">
        <v>32</v>
      </c>
      <c r="B43" s="577" t="s">
        <v>18301</v>
      </c>
      <c r="C43" s="260" t="s">
        <v>18302</v>
      </c>
      <c r="D43" s="260" t="s">
        <v>2489</v>
      </c>
      <c r="E43" s="260" t="s">
        <v>2351</v>
      </c>
      <c r="F43" s="260"/>
      <c r="G43" s="260"/>
      <c r="H43" s="260"/>
      <c r="I43" s="260"/>
      <c r="J43" s="406" t="s">
        <v>188</v>
      </c>
      <c r="K43" s="239"/>
      <c r="L43" s="239"/>
      <c r="M43" s="239"/>
      <c r="N43" s="239"/>
      <c r="O43" s="239"/>
      <c r="P43" s="239"/>
      <c r="Q43" s="239"/>
      <c r="R43" s="239"/>
      <c r="S43" s="243"/>
      <c r="T43" s="239"/>
      <c r="U43" s="239"/>
      <c r="V43" s="239"/>
      <c r="W43" s="243"/>
    </row>
    <row r="44" spans="1:23">
      <c r="A44" s="238">
        <v>33</v>
      </c>
      <c r="B44" s="239" t="s">
        <v>18303</v>
      </c>
      <c r="C44" s="576" t="s">
        <v>18304</v>
      </c>
      <c r="D44" s="576" t="s">
        <v>18248</v>
      </c>
      <c r="E44" s="576" t="s">
        <v>2351</v>
      </c>
      <c r="F44" s="240"/>
      <c r="G44" s="240"/>
      <c r="H44" s="240"/>
      <c r="I44" s="240"/>
      <c r="J44" s="406" t="s">
        <v>188</v>
      </c>
      <c r="K44" s="239"/>
      <c r="L44" s="239"/>
      <c r="M44" s="239"/>
      <c r="N44" s="239"/>
      <c r="O44" s="239"/>
      <c r="P44" s="239"/>
      <c r="Q44" s="239"/>
      <c r="R44" s="239"/>
      <c r="S44" s="243"/>
      <c r="T44" s="239"/>
      <c r="U44" s="239"/>
      <c r="V44" s="239"/>
      <c r="W44" s="243"/>
    </row>
    <row r="45" spans="1:23">
      <c r="A45" s="238">
        <v>34</v>
      </c>
      <c r="B45" s="577" t="s">
        <v>18305</v>
      </c>
      <c r="C45" s="578" t="s">
        <v>18306</v>
      </c>
      <c r="D45" s="260" t="s">
        <v>2489</v>
      </c>
      <c r="E45" s="260" t="s">
        <v>2351</v>
      </c>
      <c r="F45" s="260"/>
      <c r="G45" s="260"/>
      <c r="H45" s="260"/>
      <c r="I45" s="260"/>
      <c r="J45" s="406" t="s">
        <v>188</v>
      </c>
      <c r="K45" s="239"/>
      <c r="L45" s="239"/>
      <c r="M45" s="239"/>
      <c r="N45" s="239"/>
      <c r="O45" s="239"/>
      <c r="P45" s="239"/>
      <c r="Q45" s="239"/>
      <c r="R45" s="239"/>
      <c r="S45" s="243"/>
      <c r="T45" s="239"/>
      <c r="U45" s="239"/>
      <c r="V45" s="239"/>
      <c r="W45" s="243"/>
    </row>
    <row r="46" spans="1:23">
      <c r="A46" s="238">
        <v>35</v>
      </c>
      <c r="B46" s="239" t="s">
        <v>18307</v>
      </c>
      <c r="C46" s="576" t="s">
        <v>18308</v>
      </c>
      <c r="D46" s="576" t="s">
        <v>18248</v>
      </c>
      <c r="E46" s="576" t="s">
        <v>2351</v>
      </c>
      <c r="F46" s="240"/>
      <c r="G46" s="240"/>
      <c r="H46" s="240"/>
      <c r="I46" s="240"/>
      <c r="J46" s="406" t="s">
        <v>188</v>
      </c>
      <c r="K46" s="239"/>
      <c r="L46" s="239"/>
      <c r="M46" s="239"/>
      <c r="N46" s="239"/>
      <c r="O46" s="239"/>
      <c r="P46" s="239"/>
      <c r="Q46" s="239"/>
      <c r="R46" s="239"/>
      <c r="S46" s="243"/>
      <c r="T46" s="239"/>
      <c r="U46" s="239"/>
      <c r="V46" s="239"/>
      <c r="W46" s="243"/>
    </row>
    <row r="47" spans="1:23">
      <c r="A47" s="238">
        <v>36</v>
      </c>
      <c r="B47" s="577" t="s">
        <v>18309</v>
      </c>
      <c r="C47" s="578" t="s">
        <v>18310</v>
      </c>
      <c r="D47" s="260" t="s">
        <v>2489</v>
      </c>
      <c r="E47" s="260" t="s">
        <v>2351</v>
      </c>
      <c r="F47" s="260"/>
      <c r="G47" s="260"/>
      <c r="H47" s="260"/>
      <c r="I47" s="260"/>
      <c r="J47" s="406" t="s">
        <v>188</v>
      </c>
      <c r="K47" s="239"/>
      <c r="L47" s="239"/>
      <c r="M47" s="239"/>
      <c r="N47" s="239"/>
      <c r="O47" s="239"/>
      <c r="P47" s="239"/>
      <c r="Q47" s="239"/>
      <c r="R47" s="239"/>
      <c r="S47" s="243"/>
      <c r="T47" s="239"/>
      <c r="U47" s="239"/>
      <c r="V47" s="239"/>
      <c r="W47" s="243"/>
    </row>
    <row r="48" spans="1:23">
      <c r="A48" s="238">
        <v>37</v>
      </c>
      <c r="B48" s="239" t="s">
        <v>18311</v>
      </c>
      <c r="C48" s="576" t="s">
        <v>18312</v>
      </c>
      <c r="D48" s="576" t="s">
        <v>18248</v>
      </c>
      <c r="E48" s="576" t="s">
        <v>2351</v>
      </c>
      <c r="F48" s="240"/>
      <c r="G48" s="240"/>
      <c r="H48" s="240"/>
      <c r="I48" s="240"/>
      <c r="J48" s="406" t="s">
        <v>188</v>
      </c>
      <c r="K48" s="239"/>
      <c r="L48" s="239"/>
      <c r="M48" s="239"/>
      <c r="N48" s="239"/>
      <c r="O48" s="239"/>
      <c r="P48" s="239"/>
      <c r="Q48" s="239"/>
      <c r="R48" s="239"/>
      <c r="S48" s="243"/>
      <c r="T48" s="239"/>
      <c r="U48" s="239"/>
      <c r="V48" s="239"/>
      <c r="W48" s="243"/>
    </row>
    <row r="49" spans="1:23">
      <c r="A49" s="238">
        <v>38</v>
      </c>
      <c r="B49" s="577" t="s">
        <v>18313</v>
      </c>
      <c r="C49" s="578" t="s">
        <v>18314</v>
      </c>
      <c r="D49" s="260" t="s">
        <v>2489</v>
      </c>
      <c r="E49" s="260" t="s">
        <v>2351</v>
      </c>
      <c r="F49" s="260"/>
      <c r="G49" s="260"/>
      <c r="H49" s="260"/>
      <c r="I49" s="260"/>
      <c r="J49" s="406" t="s">
        <v>188</v>
      </c>
      <c r="K49" s="239"/>
      <c r="L49" s="239"/>
      <c r="M49" s="239"/>
      <c r="N49" s="239"/>
      <c r="O49" s="239"/>
      <c r="P49" s="239"/>
      <c r="Q49" s="239"/>
      <c r="R49" s="239"/>
      <c r="S49" s="243"/>
      <c r="T49" s="239"/>
      <c r="U49" s="239"/>
      <c r="V49" s="239"/>
      <c r="W49" s="243"/>
    </row>
    <row r="50" spans="1:23">
      <c r="A50" s="238">
        <v>39</v>
      </c>
      <c r="B50" s="239" t="s">
        <v>18315</v>
      </c>
      <c r="C50" s="576" t="s">
        <v>18316</v>
      </c>
      <c r="D50" s="576" t="s">
        <v>18248</v>
      </c>
      <c r="E50" s="576" t="s">
        <v>2351</v>
      </c>
      <c r="F50" s="239"/>
      <c r="G50" s="239"/>
      <c r="H50" s="239"/>
      <c r="I50" s="239"/>
      <c r="J50" s="406" t="s">
        <v>188</v>
      </c>
      <c r="K50" s="239"/>
      <c r="L50" s="239"/>
      <c r="M50" s="239"/>
      <c r="N50" s="239"/>
      <c r="O50" s="239"/>
      <c r="P50" s="239"/>
      <c r="Q50" s="239"/>
      <c r="R50" s="239"/>
      <c r="S50" s="243"/>
      <c r="T50" s="239"/>
      <c r="U50" s="239"/>
      <c r="V50" s="239"/>
      <c r="W50" s="243"/>
    </row>
  </sheetData>
  <phoneticPr fontId="5" type="noConversion"/>
  <dataValidations count="4">
    <dataValidation type="list" allowBlank="1" showInputMessage="1" showErrorMessage="1" sqref="B6" xr:uid="{00000000-0002-0000-2101-000000000000}">
      <formula1>"Mi: Minute,H: Hour,D: Daily,W: Weekly,M: Monthly,Y: Yearly"</formula1>
    </dataValidation>
    <dataValidation type="list" allowBlank="1" showInputMessage="1" showErrorMessage="1" sqref="B7 B9 K7:K9" xr:uid="{00000000-0002-0000-2101-000001000000}">
      <formula1>"替换,追加"</formula1>
    </dataValidation>
    <dataValidation type="list" allowBlank="1" showInputMessage="1" showErrorMessage="1" sqref="J12:J50" xr:uid="{00000000-0002-0000-2101-000002000000}">
      <formula1>"匹配,基线特有,本地扩充,废弃"</formula1>
    </dataValidation>
    <dataValidation type="list" allowBlank="1" showInputMessage="1" showErrorMessage="1" sqref="N4:N6" xr:uid="{00000000-0002-0000-2101-000003000000}">
      <formula1>"left join,inner join,union,union all"</formula1>
    </dataValidation>
  </dataValidations>
  <hyperlinks>
    <hyperlink ref="A1" location="目录!A1" display="返回" xr:uid="{00000000-0004-0000-2101-000000000000}"/>
  </hyperlinks>
  <pageMargins left="0.75" right="0.75" top="1" bottom="1" header="0.51180555555555596" footer="0.51180555555555596"/>
  <pageSetup paperSize="9" orientation="portrait"/>
  <legacyDrawing r:id="rId1"/>
</worksheet>
</file>

<file path=xl/worksheets/sheet2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dimension ref="A1:W33"/>
  <sheetViews>
    <sheetView topLeftCell="A7" workbookViewId="0">
      <selection activeCell="C27" sqref="C27"/>
    </sheetView>
  </sheetViews>
  <sheetFormatPr defaultColWidth="9" defaultRowHeight="13.8"/>
  <cols>
    <col min="1" max="1" width="8.109375" style="329" customWidth="1"/>
    <col min="2" max="2" width="22.44140625" style="329" customWidth="1"/>
    <col min="3" max="3" width="14.77734375" style="329" customWidth="1"/>
    <col min="4" max="4" width="15.109375" style="329" customWidth="1"/>
    <col min="5" max="5" width="10.88671875" style="329" customWidth="1"/>
    <col min="6" max="6" width="6.21875" style="329" customWidth="1"/>
    <col min="7" max="9" width="4.6640625" style="329" customWidth="1"/>
    <col min="10" max="10" width="12.109375" style="329" customWidth="1"/>
    <col min="11" max="18" width="9" style="329" hidden="1" customWidth="1"/>
    <col min="19" max="19" width="12.21875" style="329" customWidth="1"/>
    <col min="20" max="20" width="17.44140625" style="329" customWidth="1"/>
    <col min="21" max="21" width="14.88671875" style="329" customWidth="1"/>
    <col min="22" max="22" width="13.77734375" style="329" customWidth="1"/>
    <col min="23" max="23" width="11.21875" style="329" customWidth="1"/>
    <col min="24" max="16384" width="9" style="329"/>
  </cols>
  <sheetData>
    <row r="1" spans="1:23" s="64" customFormat="1" ht="15.6">
      <c r="A1" s="233" t="str">
        <f>HYPERLINK("#目录!A1","返回")</f>
        <v>返回</v>
      </c>
      <c r="B1" s="3"/>
      <c r="C1" s="3"/>
      <c r="D1" s="3"/>
      <c r="E1" s="3"/>
      <c r="F1" s="3"/>
      <c r="G1" s="3"/>
      <c r="H1" s="3"/>
      <c r="I1" s="3"/>
      <c r="J1" s="3"/>
      <c r="K1" s="3"/>
      <c r="L1" s="3"/>
      <c r="M1" s="3"/>
      <c r="N1" s="3"/>
      <c r="O1" s="3"/>
      <c r="P1" s="3"/>
      <c r="Q1" s="3"/>
      <c r="R1" s="3"/>
      <c r="S1" s="52"/>
      <c r="T1" s="52"/>
      <c r="U1" s="52"/>
      <c r="V1" s="52"/>
      <c r="W1" s="52"/>
    </row>
    <row r="2" spans="1:23" s="64" customFormat="1"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3" s="64" customFormat="1" ht="15.6">
      <c r="A3" s="6" t="s">
        <v>2040</v>
      </c>
      <c r="B3" s="345" t="s">
        <v>1850</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3" s="64" customFormat="1" ht="22.8">
      <c r="A4" s="9" t="s">
        <v>2042</v>
      </c>
      <c r="B4" s="548" t="s">
        <v>1851</v>
      </c>
      <c r="C4" s="8"/>
      <c r="D4" s="8"/>
      <c r="E4" s="8"/>
      <c r="F4" s="8"/>
      <c r="G4" s="8"/>
      <c r="H4" s="8"/>
      <c r="I4" s="8"/>
      <c r="J4" s="8"/>
      <c r="K4" s="558" t="s">
        <v>897</v>
      </c>
      <c r="L4" s="63" t="s">
        <v>1136</v>
      </c>
      <c r="M4" s="65" t="s">
        <v>12952</v>
      </c>
      <c r="N4" s="559"/>
      <c r="O4" s="63"/>
      <c r="P4" s="63" t="s">
        <v>12192</v>
      </c>
      <c r="Q4" s="63"/>
      <c r="R4" s="61"/>
      <c r="S4" s="62"/>
      <c r="T4" s="416"/>
      <c r="U4" s="63"/>
      <c r="V4" s="11"/>
      <c r="W4" s="63"/>
    </row>
    <row r="5" spans="1:23" s="64" customFormat="1" ht="15.6">
      <c r="A5" s="9" t="s">
        <v>2041</v>
      </c>
      <c r="B5" s="11" t="s">
        <v>2043</v>
      </c>
      <c r="C5" s="8"/>
      <c r="D5" s="8"/>
      <c r="E5" s="8"/>
      <c r="F5" s="8"/>
      <c r="G5" s="8"/>
      <c r="H5" s="8"/>
      <c r="I5" s="8"/>
      <c r="J5" s="8"/>
      <c r="K5" s="43"/>
      <c r="L5" s="42"/>
      <c r="M5" s="42"/>
      <c r="N5" s="41"/>
      <c r="O5" s="42"/>
      <c r="P5" s="42"/>
      <c r="Q5" s="42"/>
      <c r="R5" s="61"/>
      <c r="S5" s="62"/>
      <c r="T5" s="63"/>
      <c r="U5" s="63"/>
      <c r="V5" s="11"/>
      <c r="W5" s="63"/>
    </row>
    <row r="6" spans="1:23" s="64" customFormat="1" ht="15.6">
      <c r="A6" s="9" t="s">
        <v>2044</v>
      </c>
      <c r="B6" s="12" t="s">
        <v>2045</v>
      </c>
      <c r="C6" s="8"/>
      <c r="D6" s="8"/>
      <c r="E6" s="8"/>
      <c r="F6" s="8"/>
      <c r="G6" s="8"/>
      <c r="H6" s="8"/>
      <c r="I6" s="8"/>
      <c r="J6" s="8"/>
      <c r="K6" s="43"/>
      <c r="L6" s="42"/>
      <c r="M6" s="42"/>
      <c r="N6" s="41"/>
      <c r="O6" s="42"/>
      <c r="P6" s="42"/>
      <c r="Q6" s="42"/>
      <c r="R6" s="61"/>
      <c r="S6" s="62"/>
      <c r="T6" s="63"/>
      <c r="U6" s="63"/>
      <c r="V6" s="11"/>
      <c r="W6" s="63"/>
    </row>
    <row r="7" spans="1:23" s="64" customFormat="1" ht="15.6">
      <c r="A7" s="9" t="s">
        <v>2046</v>
      </c>
      <c r="B7" s="13" t="s">
        <v>2047</v>
      </c>
      <c r="C7" s="8"/>
      <c r="D7" s="8"/>
      <c r="E7" s="8"/>
      <c r="F7" s="8"/>
      <c r="G7" s="8"/>
      <c r="H7" s="8"/>
      <c r="I7" s="8"/>
      <c r="J7" s="8"/>
      <c r="K7" s="43"/>
      <c r="L7" s="42"/>
      <c r="M7" s="42"/>
      <c r="N7" s="42"/>
      <c r="O7" s="42"/>
      <c r="P7" s="42"/>
      <c r="Q7" s="42"/>
      <c r="R7" s="61"/>
      <c r="S7" s="62"/>
      <c r="T7" s="65"/>
      <c r="U7" s="63"/>
      <c r="V7" s="11"/>
      <c r="W7" s="63"/>
    </row>
    <row r="8" spans="1:23" s="64" customFormat="1" ht="15.6">
      <c r="A8" s="9" t="s">
        <v>2048</v>
      </c>
      <c r="B8" s="11"/>
      <c r="C8" s="8"/>
      <c r="D8" s="8"/>
      <c r="E8" s="8"/>
      <c r="F8" s="8"/>
      <c r="G8" s="8"/>
      <c r="H8" s="8"/>
      <c r="I8" s="8"/>
      <c r="J8" s="8"/>
      <c r="K8" s="43"/>
      <c r="L8" s="42"/>
      <c r="M8" s="42"/>
      <c r="N8" s="42"/>
      <c r="O8" s="42"/>
      <c r="P8" s="42"/>
      <c r="Q8" s="42"/>
      <c r="R8" s="61"/>
      <c r="S8" s="62"/>
      <c r="T8" s="65"/>
      <c r="U8" s="63"/>
      <c r="V8" s="11"/>
      <c r="W8" s="63"/>
    </row>
    <row r="9" spans="1:23" s="64" customFormat="1" ht="15.6">
      <c r="A9" s="9"/>
      <c r="B9" s="13"/>
      <c r="C9" s="8"/>
      <c r="D9" s="8"/>
      <c r="E9" s="8"/>
      <c r="F9" s="8"/>
      <c r="G9" s="8"/>
      <c r="H9" s="8"/>
      <c r="I9" s="8"/>
      <c r="J9" s="8"/>
      <c r="K9" s="44"/>
      <c r="L9" s="45"/>
      <c r="M9" s="45"/>
      <c r="N9" s="45"/>
      <c r="O9" s="45"/>
      <c r="P9" s="45"/>
      <c r="Q9" s="45"/>
      <c r="R9" s="66"/>
      <c r="S9" s="43"/>
      <c r="T9" s="42"/>
      <c r="U9" s="42"/>
      <c r="V9" s="61"/>
      <c r="W9" s="67"/>
    </row>
    <row r="10" spans="1:23" s="64" customFormat="1"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3" s="64" customFormat="1"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3">
      <c r="A12" s="575">
        <v>1</v>
      </c>
      <c r="B12" s="550" t="s">
        <v>2064</v>
      </c>
      <c r="C12" s="551" t="s">
        <v>2065</v>
      </c>
      <c r="D12" s="552" t="s">
        <v>2233</v>
      </c>
      <c r="E12" s="551" t="s">
        <v>8881</v>
      </c>
      <c r="F12" s="548"/>
      <c r="G12" s="548"/>
      <c r="H12" s="548"/>
      <c r="I12" s="548"/>
      <c r="J12" s="548"/>
      <c r="K12" s="574"/>
      <c r="L12" s="574"/>
      <c r="M12" s="574"/>
      <c r="N12" s="574"/>
      <c r="O12" s="574"/>
      <c r="P12" s="574"/>
      <c r="Q12" s="574"/>
      <c r="R12" s="574"/>
      <c r="S12" s="574"/>
      <c r="T12" s="574"/>
      <c r="U12" s="574"/>
      <c r="V12" s="574"/>
      <c r="W12" s="574"/>
    </row>
    <row r="13" spans="1:23">
      <c r="A13" s="575">
        <v>2</v>
      </c>
      <c r="B13" s="553" t="s">
        <v>222</v>
      </c>
      <c r="C13" s="554" t="s">
        <v>2234</v>
      </c>
      <c r="D13" s="555" t="s">
        <v>2235</v>
      </c>
      <c r="E13" s="554" t="s">
        <v>2237</v>
      </c>
      <c r="F13" s="556"/>
      <c r="G13" s="556"/>
      <c r="H13" s="556"/>
      <c r="I13" s="556"/>
      <c r="J13" s="561" t="s">
        <v>2286</v>
      </c>
      <c r="K13" s="574"/>
      <c r="L13" s="574"/>
      <c r="M13" s="574"/>
      <c r="N13" s="574"/>
      <c r="O13" s="574"/>
      <c r="P13" s="574"/>
      <c r="Q13" s="574"/>
      <c r="R13" s="574"/>
      <c r="S13" s="574"/>
      <c r="T13" s="574"/>
      <c r="U13" s="574"/>
      <c r="V13" s="574"/>
      <c r="W13" s="574"/>
    </row>
    <row r="14" spans="1:23">
      <c r="A14" s="575">
        <v>3</v>
      </c>
      <c r="B14" s="550" t="s">
        <v>105</v>
      </c>
      <c r="C14" s="551" t="s">
        <v>2239</v>
      </c>
      <c r="D14" s="552" t="s">
        <v>2240</v>
      </c>
      <c r="E14" s="551" t="s">
        <v>7703</v>
      </c>
      <c r="F14" s="548"/>
      <c r="G14" s="548"/>
      <c r="H14" s="548"/>
      <c r="I14" s="548"/>
      <c r="J14" s="560"/>
      <c r="K14" s="574"/>
      <c r="L14" s="574"/>
      <c r="M14" s="574"/>
      <c r="N14" s="574"/>
      <c r="O14" s="574"/>
      <c r="P14" s="574"/>
      <c r="Q14" s="574"/>
      <c r="R14" s="574"/>
      <c r="S14" s="574"/>
      <c r="T14" s="574"/>
      <c r="U14" s="574"/>
      <c r="V14" s="574"/>
      <c r="W14" s="574"/>
    </row>
    <row r="15" spans="1:23">
      <c r="A15" s="575">
        <v>4</v>
      </c>
      <c r="B15" s="553" t="s">
        <v>1863</v>
      </c>
      <c r="C15" s="554" t="s">
        <v>2236</v>
      </c>
      <c r="D15" s="555" t="s">
        <v>2235</v>
      </c>
      <c r="E15" s="554" t="s">
        <v>2237</v>
      </c>
      <c r="F15" s="556"/>
      <c r="G15" s="556"/>
      <c r="H15" s="556"/>
      <c r="I15" s="556"/>
      <c r="J15" s="561" t="s">
        <v>2286</v>
      </c>
      <c r="K15" s="574"/>
      <c r="L15" s="574"/>
      <c r="M15" s="574"/>
      <c r="N15" s="574"/>
      <c r="O15" s="574"/>
      <c r="P15" s="574"/>
      <c r="Q15" s="574"/>
      <c r="R15" s="574"/>
      <c r="S15" s="574"/>
      <c r="T15" s="574"/>
      <c r="U15" s="574"/>
      <c r="V15" s="574"/>
      <c r="W15" s="574"/>
    </row>
    <row r="16" spans="1:23">
      <c r="A16" s="575">
        <v>5</v>
      </c>
      <c r="B16" s="550" t="s">
        <v>5653</v>
      </c>
      <c r="C16" s="551" t="s">
        <v>2077</v>
      </c>
      <c r="D16" s="552" t="s">
        <v>16250</v>
      </c>
      <c r="E16" s="551" t="s">
        <v>2071</v>
      </c>
      <c r="F16" s="548"/>
      <c r="G16" s="548"/>
      <c r="H16" s="548"/>
      <c r="I16" s="548"/>
      <c r="J16" s="548"/>
      <c r="K16" s="574"/>
      <c r="L16" s="574"/>
      <c r="M16" s="574"/>
      <c r="N16" s="574"/>
      <c r="O16" s="574"/>
      <c r="P16" s="574"/>
      <c r="Q16" s="574"/>
      <c r="R16" s="574"/>
      <c r="S16" s="574"/>
      <c r="T16" s="574"/>
      <c r="U16" s="574"/>
      <c r="V16" s="574"/>
      <c r="W16" s="574"/>
    </row>
    <row r="17" spans="1:23">
      <c r="A17" s="575">
        <v>6</v>
      </c>
      <c r="B17" s="550" t="s">
        <v>3174</v>
      </c>
      <c r="C17" s="551" t="s">
        <v>2818</v>
      </c>
      <c r="D17" s="552" t="s">
        <v>16250</v>
      </c>
      <c r="E17" s="551" t="s">
        <v>2071</v>
      </c>
      <c r="F17" s="548"/>
      <c r="G17" s="548"/>
      <c r="H17" s="548"/>
      <c r="I17" s="548"/>
      <c r="J17" s="548"/>
      <c r="K17" s="574"/>
      <c r="L17" s="574"/>
      <c r="M17" s="574"/>
      <c r="N17" s="574"/>
      <c r="O17" s="574"/>
      <c r="P17" s="574"/>
      <c r="Q17" s="574"/>
      <c r="R17" s="574"/>
      <c r="S17" s="574"/>
      <c r="T17" s="574"/>
      <c r="U17" s="574"/>
      <c r="V17" s="574"/>
      <c r="W17" s="574"/>
    </row>
    <row r="18" spans="1:23">
      <c r="A18" s="575">
        <v>7</v>
      </c>
      <c r="B18" s="550" t="s">
        <v>18317</v>
      </c>
      <c r="C18" s="551" t="s">
        <v>18318</v>
      </c>
      <c r="D18" s="552" t="s">
        <v>2085</v>
      </c>
      <c r="E18" s="551" t="s">
        <v>2085</v>
      </c>
      <c r="F18" s="548"/>
      <c r="G18" s="548"/>
      <c r="H18" s="548"/>
      <c r="I18" s="548"/>
      <c r="J18" s="548"/>
      <c r="K18" s="574"/>
      <c r="L18" s="574"/>
      <c r="M18" s="574"/>
      <c r="N18" s="574"/>
      <c r="O18" s="574"/>
      <c r="P18" s="574"/>
      <c r="Q18" s="574"/>
      <c r="R18" s="574"/>
      <c r="S18" s="574"/>
      <c r="T18" s="574"/>
      <c r="U18" s="574"/>
      <c r="V18" s="574"/>
      <c r="W18" s="574"/>
    </row>
    <row r="19" spans="1:23">
      <c r="A19" s="575">
        <v>8</v>
      </c>
      <c r="B19" s="550" t="s">
        <v>18319</v>
      </c>
      <c r="C19" s="551" t="s">
        <v>18320</v>
      </c>
      <c r="D19" s="551" t="s">
        <v>2278</v>
      </c>
      <c r="E19" s="551" t="s">
        <v>2827</v>
      </c>
      <c r="F19" s="548"/>
      <c r="G19" s="548"/>
      <c r="H19" s="548"/>
      <c r="I19" s="548"/>
      <c r="J19" s="548"/>
      <c r="K19" s="574"/>
      <c r="L19" s="574"/>
      <c r="M19" s="574"/>
      <c r="N19" s="574"/>
      <c r="O19" s="574"/>
      <c r="P19" s="574"/>
      <c r="Q19" s="574"/>
      <c r="R19" s="574"/>
      <c r="S19" s="574"/>
      <c r="T19" s="574"/>
      <c r="U19" s="574"/>
      <c r="V19" s="574"/>
      <c r="W19" s="574"/>
    </row>
    <row r="20" spans="1:23">
      <c r="A20" s="575">
        <v>9</v>
      </c>
      <c r="B20" s="550" t="s">
        <v>18321</v>
      </c>
      <c r="C20" s="551" t="s">
        <v>18322</v>
      </c>
      <c r="D20" s="552" t="s">
        <v>2085</v>
      </c>
      <c r="E20" s="551" t="s">
        <v>2108</v>
      </c>
      <c r="F20" s="548"/>
      <c r="G20" s="548"/>
      <c r="H20" s="548"/>
      <c r="I20" s="548"/>
      <c r="J20" s="548"/>
      <c r="K20" s="574"/>
      <c r="L20" s="574"/>
      <c r="M20" s="574"/>
      <c r="N20" s="574"/>
      <c r="O20" s="574"/>
      <c r="P20" s="574"/>
      <c r="Q20" s="574"/>
      <c r="R20" s="574"/>
      <c r="S20" s="574"/>
      <c r="T20" s="574"/>
      <c r="U20" s="574"/>
      <c r="V20" s="574"/>
      <c r="W20" s="574"/>
    </row>
    <row r="21" spans="1:23">
      <c r="A21" s="575">
        <v>10</v>
      </c>
      <c r="B21" s="550" t="s">
        <v>18323</v>
      </c>
      <c r="C21" s="551" t="s">
        <v>18324</v>
      </c>
      <c r="D21" s="551" t="s">
        <v>2278</v>
      </c>
      <c r="E21" s="551" t="s">
        <v>2827</v>
      </c>
      <c r="F21" s="548"/>
      <c r="G21" s="548"/>
      <c r="H21" s="548"/>
      <c r="I21" s="548"/>
      <c r="J21" s="548"/>
      <c r="K21" s="574"/>
      <c r="L21" s="574"/>
      <c r="M21" s="574"/>
      <c r="N21" s="574"/>
      <c r="O21" s="574"/>
      <c r="P21" s="574"/>
      <c r="Q21" s="574"/>
      <c r="R21" s="574"/>
      <c r="S21" s="574"/>
      <c r="T21" s="574"/>
      <c r="U21" s="574"/>
      <c r="V21" s="574"/>
      <c r="W21" s="574"/>
    </row>
    <row r="22" spans="1:23">
      <c r="A22" s="575">
        <v>11</v>
      </c>
      <c r="B22" s="550" t="s">
        <v>18325</v>
      </c>
      <c r="C22" s="551" t="s">
        <v>18326</v>
      </c>
      <c r="D22" s="552" t="s">
        <v>2085</v>
      </c>
      <c r="E22" s="551" t="s">
        <v>2108</v>
      </c>
      <c r="F22" s="548"/>
      <c r="G22" s="548"/>
      <c r="H22" s="548"/>
      <c r="I22" s="548"/>
      <c r="J22" s="548"/>
      <c r="K22" s="574"/>
      <c r="L22" s="574"/>
      <c r="M22" s="574"/>
      <c r="N22" s="574"/>
      <c r="O22" s="574"/>
      <c r="P22" s="574"/>
      <c r="Q22" s="574"/>
      <c r="R22" s="574"/>
      <c r="S22" s="574"/>
      <c r="T22" s="574"/>
      <c r="U22" s="574"/>
      <c r="V22" s="574"/>
      <c r="W22" s="574"/>
    </row>
    <row r="23" spans="1:23">
      <c r="A23" s="575">
        <v>12</v>
      </c>
      <c r="B23" s="550" t="s">
        <v>18327</v>
      </c>
      <c r="C23" s="551" t="s">
        <v>18328</v>
      </c>
      <c r="D23" s="551" t="s">
        <v>2278</v>
      </c>
      <c r="E23" s="551" t="s">
        <v>2827</v>
      </c>
      <c r="F23" s="548"/>
      <c r="G23" s="548"/>
      <c r="H23" s="548"/>
      <c r="I23" s="548"/>
      <c r="J23" s="548"/>
      <c r="K23" s="574"/>
      <c r="L23" s="574"/>
      <c r="M23" s="574"/>
      <c r="N23" s="574"/>
      <c r="O23" s="574"/>
      <c r="P23" s="574"/>
      <c r="Q23" s="574"/>
      <c r="R23" s="574"/>
      <c r="S23" s="574"/>
      <c r="T23" s="574"/>
      <c r="U23" s="574"/>
      <c r="V23" s="574"/>
      <c r="W23" s="574"/>
    </row>
    <row r="24" spans="1:23">
      <c r="A24" s="575">
        <v>13</v>
      </c>
      <c r="B24" s="550" t="s">
        <v>18329</v>
      </c>
      <c r="C24" s="551" t="s">
        <v>18330</v>
      </c>
      <c r="D24" s="552" t="s">
        <v>2085</v>
      </c>
      <c r="E24" s="551" t="s">
        <v>2108</v>
      </c>
      <c r="F24" s="548"/>
      <c r="G24" s="548"/>
      <c r="H24" s="548"/>
      <c r="I24" s="548"/>
      <c r="J24" s="548"/>
      <c r="K24" s="574"/>
      <c r="L24" s="574"/>
      <c r="M24" s="574"/>
      <c r="N24" s="574"/>
      <c r="O24" s="574"/>
      <c r="P24" s="574"/>
      <c r="Q24" s="574"/>
      <c r="R24" s="574"/>
      <c r="S24" s="574"/>
      <c r="T24" s="574"/>
      <c r="U24" s="574"/>
      <c r="V24" s="574"/>
      <c r="W24" s="574"/>
    </row>
    <row r="25" spans="1:23">
      <c r="A25" s="575">
        <v>14</v>
      </c>
      <c r="B25" s="550" t="s">
        <v>18331</v>
      </c>
      <c r="C25" s="551" t="s">
        <v>18332</v>
      </c>
      <c r="D25" s="551" t="s">
        <v>2278</v>
      </c>
      <c r="E25" s="551" t="s">
        <v>2827</v>
      </c>
      <c r="F25" s="548"/>
      <c r="G25" s="548"/>
      <c r="H25" s="548"/>
      <c r="I25" s="548"/>
      <c r="J25" s="548"/>
      <c r="K25" s="574"/>
      <c r="L25" s="574"/>
      <c r="M25" s="574"/>
      <c r="N25" s="574"/>
      <c r="O25" s="574"/>
      <c r="P25" s="574"/>
      <c r="Q25" s="574"/>
      <c r="R25" s="574"/>
      <c r="S25" s="574"/>
      <c r="T25" s="574"/>
      <c r="U25" s="574"/>
      <c r="V25" s="574"/>
      <c r="W25" s="574"/>
    </row>
    <row r="26" spans="1:23">
      <c r="A26" s="575">
        <v>15</v>
      </c>
      <c r="B26" s="550" t="s">
        <v>18333</v>
      </c>
      <c r="C26" s="551" t="s">
        <v>18334</v>
      </c>
      <c r="D26" s="552" t="s">
        <v>2085</v>
      </c>
      <c r="E26" s="551" t="s">
        <v>2108</v>
      </c>
      <c r="F26" s="548"/>
      <c r="G26" s="548"/>
      <c r="H26" s="548"/>
      <c r="I26" s="548"/>
      <c r="J26" s="548"/>
      <c r="K26" s="574"/>
      <c r="L26" s="574"/>
      <c r="M26" s="574"/>
      <c r="N26" s="574"/>
      <c r="O26" s="574"/>
      <c r="P26" s="574"/>
      <c r="Q26" s="574"/>
      <c r="R26" s="574"/>
      <c r="S26" s="574"/>
      <c r="T26" s="574"/>
      <c r="U26" s="574"/>
      <c r="V26" s="574"/>
      <c r="W26" s="574"/>
    </row>
    <row r="27" spans="1:23">
      <c r="A27" s="575">
        <v>16</v>
      </c>
      <c r="B27" s="550" t="s">
        <v>18335</v>
      </c>
      <c r="C27" s="551" t="s">
        <v>18336</v>
      </c>
      <c r="D27" s="551" t="s">
        <v>2278</v>
      </c>
      <c r="E27" s="551" t="s">
        <v>2827</v>
      </c>
      <c r="F27" s="548"/>
      <c r="G27" s="548"/>
      <c r="H27" s="548"/>
      <c r="I27" s="548"/>
      <c r="J27" s="548"/>
      <c r="K27" s="574"/>
      <c r="L27" s="574"/>
      <c r="M27" s="574"/>
      <c r="N27" s="574"/>
      <c r="O27" s="574"/>
      <c r="P27" s="574"/>
      <c r="Q27" s="574"/>
      <c r="R27" s="574"/>
      <c r="S27" s="574"/>
      <c r="T27" s="574"/>
      <c r="U27" s="574"/>
      <c r="V27" s="574"/>
      <c r="W27" s="574"/>
    </row>
    <row r="28" spans="1:23">
      <c r="A28" s="575">
        <v>17</v>
      </c>
      <c r="B28" s="550" t="s">
        <v>18337</v>
      </c>
      <c r="C28" s="551" t="s">
        <v>18338</v>
      </c>
      <c r="D28" s="552" t="s">
        <v>2085</v>
      </c>
      <c r="E28" s="551" t="s">
        <v>2108</v>
      </c>
      <c r="F28" s="548"/>
      <c r="G28" s="548"/>
      <c r="H28" s="548"/>
      <c r="I28" s="548"/>
      <c r="J28" s="548"/>
      <c r="K28" s="574"/>
      <c r="L28" s="574"/>
      <c r="M28" s="574"/>
      <c r="N28" s="574"/>
      <c r="O28" s="574"/>
      <c r="P28" s="574"/>
      <c r="Q28" s="574"/>
      <c r="R28" s="574"/>
      <c r="S28" s="574"/>
      <c r="T28" s="574"/>
      <c r="U28" s="574"/>
      <c r="V28" s="574"/>
      <c r="W28" s="574"/>
    </row>
    <row r="29" spans="1:23">
      <c r="A29" s="575">
        <v>18</v>
      </c>
      <c r="B29" s="550" t="s">
        <v>18339</v>
      </c>
      <c r="C29" s="551" t="s">
        <v>18340</v>
      </c>
      <c r="D29" s="551" t="s">
        <v>2278</v>
      </c>
      <c r="E29" s="551" t="s">
        <v>2827</v>
      </c>
      <c r="F29" s="548"/>
      <c r="G29" s="548"/>
      <c r="H29" s="548"/>
      <c r="I29" s="548"/>
      <c r="J29" s="548"/>
      <c r="K29" s="574"/>
      <c r="L29" s="574"/>
      <c r="M29" s="574"/>
      <c r="N29" s="574"/>
      <c r="O29" s="574"/>
      <c r="P29" s="574"/>
      <c r="Q29" s="574"/>
      <c r="R29" s="574"/>
      <c r="S29" s="574"/>
      <c r="T29" s="574"/>
      <c r="U29" s="574"/>
      <c r="V29" s="574"/>
      <c r="W29" s="574"/>
    </row>
    <row r="30" spans="1:23">
      <c r="A30" s="575">
        <v>19</v>
      </c>
      <c r="B30" s="550" t="s">
        <v>18341</v>
      </c>
      <c r="C30" s="551" t="s">
        <v>18342</v>
      </c>
      <c r="D30" s="551" t="s">
        <v>2278</v>
      </c>
      <c r="E30" s="551" t="s">
        <v>2827</v>
      </c>
      <c r="F30" s="548"/>
      <c r="G30" s="548"/>
      <c r="H30" s="548"/>
      <c r="I30" s="548"/>
      <c r="J30" s="548"/>
      <c r="K30" s="574"/>
      <c r="L30" s="574"/>
      <c r="M30" s="574"/>
      <c r="N30" s="574"/>
      <c r="O30" s="574"/>
      <c r="P30" s="574"/>
      <c r="Q30" s="574"/>
      <c r="R30" s="574"/>
      <c r="S30" s="574"/>
      <c r="T30" s="574"/>
      <c r="U30" s="574"/>
      <c r="V30" s="574"/>
      <c r="W30" s="574"/>
    </row>
    <row r="31" spans="1:23">
      <c r="A31" s="575">
        <v>20</v>
      </c>
      <c r="B31" s="550" t="s">
        <v>18343</v>
      </c>
      <c r="C31" s="551" t="s">
        <v>18344</v>
      </c>
      <c r="D31" s="551" t="s">
        <v>2278</v>
      </c>
      <c r="E31" s="551" t="s">
        <v>2827</v>
      </c>
      <c r="F31" s="548"/>
      <c r="G31" s="548"/>
      <c r="H31" s="548"/>
      <c r="I31" s="548"/>
      <c r="J31" s="548"/>
      <c r="K31" s="574"/>
      <c r="L31" s="574"/>
      <c r="M31" s="574"/>
      <c r="N31" s="574"/>
      <c r="O31" s="574"/>
      <c r="P31" s="574"/>
      <c r="Q31" s="574"/>
      <c r="R31" s="574"/>
      <c r="S31" s="574"/>
      <c r="T31" s="574"/>
      <c r="U31" s="574"/>
      <c r="V31" s="574"/>
      <c r="W31" s="574"/>
    </row>
    <row r="32" spans="1:23">
      <c r="A32" s="575">
        <v>21</v>
      </c>
      <c r="B32" s="550" t="s">
        <v>18345</v>
      </c>
      <c r="C32" s="551" t="s">
        <v>18346</v>
      </c>
      <c r="D32" s="551" t="s">
        <v>2278</v>
      </c>
      <c r="E32" s="551" t="s">
        <v>2827</v>
      </c>
      <c r="F32" s="548"/>
      <c r="G32" s="548"/>
      <c r="H32" s="548"/>
      <c r="I32" s="548"/>
      <c r="J32" s="548"/>
      <c r="K32" s="574"/>
      <c r="L32" s="574"/>
      <c r="M32" s="574"/>
      <c r="N32" s="574"/>
      <c r="O32" s="574"/>
      <c r="P32" s="574"/>
      <c r="Q32" s="574"/>
      <c r="R32" s="574"/>
      <c r="S32" s="574"/>
      <c r="T32" s="574"/>
      <c r="U32" s="574"/>
      <c r="V32" s="574"/>
      <c r="W32" s="574"/>
    </row>
    <row r="33" spans="1:23">
      <c r="A33" s="575">
        <v>22</v>
      </c>
      <c r="B33" s="550" t="s">
        <v>18347</v>
      </c>
      <c r="C33" s="551" t="s">
        <v>18348</v>
      </c>
      <c r="D33" s="552" t="s">
        <v>2085</v>
      </c>
      <c r="E33" s="551" t="s">
        <v>2108</v>
      </c>
      <c r="F33" s="548"/>
      <c r="G33" s="548"/>
      <c r="H33" s="548"/>
      <c r="I33" s="548"/>
      <c r="J33" s="548"/>
      <c r="K33" s="574"/>
      <c r="L33" s="574"/>
      <c r="M33" s="574"/>
      <c r="N33" s="574"/>
      <c r="O33" s="574"/>
      <c r="P33" s="574"/>
      <c r="Q33" s="574"/>
      <c r="R33" s="574"/>
      <c r="S33" s="574"/>
      <c r="T33" s="574"/>
      <c r="U33" s="574"/>
      <c r="V33" s="574"/>
      <c r="W33" s="574"/>
    </row>
  </sheetData>
  <phoneticPr fontId="5" type="noConversion"/>
  <dataValidations count="4">
    <dataValidation type="list" allowBlank="1" showInputMessage="1" showErrorMessage="1" sqref="B6" xr:uid="{00000000-0002-0000-2201-000000000000}">
      <formula1>"Mi: Minute,H: Hour,D: Daily,W: Weekly,M: Monthly,Y: Yearly"</formula1>
    </dataValidation>
    <dataValidation type="list" allowBlank="1" showInputMessage="1" showErrorMessage="1" sqref="B7 B9 K7:K9" xr:uid="{00000000-0002-0000-2201-000001000000}">
      <formula1>"替换,追加"</formula1>
    </dataValidation>
    <dataValidation type="list" allowBlank="1" showInputMessage="1" showErrorMessage="1" sqref="J13:J15" xr:uid="{00000000-0002-0000-2201-000002000000}">
      <formula1>"匹配,基线特有,本地扩充,废弃"</formula1>
    </dataValidation>
    <dataValidation type="list" allowBlank="1" showInputMessage="1" showErrorMessage="1" sqref="N4:N6" xr:uid="{00000000-0002-0000-2201-000003000000}">
      <formula1>"left join,inner join,union,union all"</formula1>
    </dataValidation>
  </dataValidations>
  <pageMargins left="0.75" right="0.75" top="1" bottom="1" header="0.51180555555555596" footer="0.51180555555555596"/>
  <pageSetup paperSize="9" orientation="portrait"/>
  <legacyDrawing r:id="rId1"/>
</worksheet>
</file>

<file path=xl/worksheets/sheet2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1-000000000000}">
  <dimension ref="A1:W26"/>
  <sheetViews>
    <sheetView workbookViewId="0">
      <selection activeCell="C21" sqref="C21"/>
    </sheetView>
  </sheetViews>
  <sheetFormatPr defaultColWidth="9" defaultRowHeight="13.8"/>
  <cols>
    <col min="1" max="1" width="8.109375" style="329" customWidth="1"/>
    <col min="2" max="2" width="22.44140625" style="329" customWidth="1"/>
    <col min="3" max="3" width="14.77734375" style="329" customWidth="1"/>
    <col min="4" max="4" width="15.109375" style="329" customWidth="1"/>
    <col min="5" max="5" width="10.88671875" style="329" customWidth="1"/>
    <col min="6" max="6" width="6.21875" style="329" customWidth="1"/>
    <col min="7" max="9" width="4.6640625" style="329" customWidth="1"/>
    <col min="10" max="10" width="12.109375" style="329" customWidth="1"/>
    <col min="11" max="18" width="9" style="329" hidden="1" customWidth="1"/>
    <col min="19" max="19" width="12.21875" style="329" customWidth="1"/>
    <col min="20" max="20" width="17.44140625" style="329" customWidth="1"/>
    <col min="21" max="21" width="14.88671875" style="329" customWidth="1"/>
    <col min="22" max="22" width="13.77734375" style="329" customWidth="1"/>
    <col min="23" max="23" width="11.21875" style="329" customWidth="1"/>
    <col min="24" max="16384" width="9" style="329"/>
  </cols>
  <sheetData>
    <row r="1" spans="1:23" s="64" customFormat="1" ht="15.6">
      <c r="A1" s="233" t="str">
        <f>HYPERLINK("#目录!A1","返回")</f>
        <v>返回</v>
      </c>
      <c r="B1" s="3"/>
      <c r="C1" s="3"/>
      <c r="D1" s="3"/>
      <c r="E1" s="3"/>
      <c r="F1" s="3"/>
      <c r="G1" s="3"/>
      <c r="H1" s="3"/>
      <c r="I1" s="3"/>
      <c r="J1" s="3"/>
      <c r="K1" s="3"/>
      <c r="L1" s="3"/>
      <c r="M1" s="3"/>
      <c r="N1" s="3"/>
      <c r="O1" s="3"/>
      <c r="P1" s="3"/>
      <c r="Q1" s="3"/>
      <c r="R1" s="3"/>
      <c r="S1" s="52"/>
      <c r="T1" s="52"/>
      <c r="U1" s="52"/>
      <c r="V1" s="52"/>
      <c r="W1" s="52"/>
    </row>
    <row r="2" spans="1:23" s="64" customFormat="1"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3" s="64" customFormat="1" ht="15.6">
      <c r="A3" s="6" t="s">
        <v>2040</v>
      </c>
      <c r="B3" s="345" t="s">
        <v>1846</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3" s="64" customFormat="1" ht="22.8">
      <c r="A4" s="9" t="s">
        <v>2042</v>
      </c>
      <c r="B4" s="548" t="s">
        <v>1847</v>
      </c>
      <c r="C4" s="8"/>
      <c r="D4" s="8"/>
      <c r="E4" s="8"/>
      <c r="F4" s="8"/>
      <c r="G4" s="8"/>
      <c r="H4" s="8"/>
      <c r="I4" s="8"/>
      <c r="J4" s="8"/>
      <c r="K4" s="558" t="s">
        <v>897</v>
      </c>
      <c r="L4" s="63" t="s">
        <v>1136</v>
      </c>
      <c r="M4" s="65" t="s">
        <v>12952</v>
      </c>
      <c r="N4" s="559"/>
      <c r="O4" s="63"/>
      <c r="P4" s="63" t="s">
        <v>12192</v>
      </c>
      <c r="Q4" s="63"/>
      <c r="R4" s="61"/>
      <c r="S4" s="62"/>
      <c r="T4" s="416"/>
      <c r="U4" s="63"/>
      <c r="V4" s="11"/>
      <c r="W4" s="63"/>
    </row>
    <row r="5" spans="1:23" s="64" customFormat="1" ht="15.6">
      <c r="A5" s="9" t="s">
        <v>2041</v>
      </c>
      <c r="B5" s="11" t="s">
        <v>2043</v>
      </c>
      <c r="C5" s="8"/>
      <c r="D5" s="8"/>
      <c r="E5" s="8"/>
      <c r="F5" s="8"/>
      <c r="G5" s="8"/>
      <c r="H5" s="8"/>
      <c r="I5" s="8"/>
      <c r="J5" s="8"/>
      <c r="K5" s="43"/>
      <c r="L5" s="42"/>
      <c r="M5" s="42"/>
      <c r="N5" s="41"/>
      <c r="O5" s="42"/>
      <c r="P5" s="42"/>
      <c r="Q5" s="42"/>
      <c r="R5" s="61"/>
      <c r="S5" s="62"/>
      <c r="T5" s="63"/>
      <c r="U5" s="63"/>
      <c r="V5" s="11"/>
      <c r="W5" s="63"/>
    </row>
    <row r="6" spans="1:23" s="64" customFormat="1" ht="15.6">
      <c r="A6" s="9" t="s">
        <v>2044</v>
      </c>
      <c r="B6" s="12" t="s">
        <v>2303</v>
      </c>
      <c r="C6" s="8"/>
      <c r="D6" s="8"/>
      <c r="E6" s="8"/>
      <c r="F6" s="8"/>
      <c r="G6" s="8"/>
      <c r="H6" s="8"/>
      <c r="I6" s="8"/>
      <c r="J6" s="8"/>
      <c r="K6" s="43"/>
      <c r="L6" s="42"/>
      <c r="M6" s="42"/>
      <c r="N6" s="41"/>
      <c r="O6" s="42"/>
      <c r="P6" s="42"/>
      <c r="Q6" s="42"/>
      <c r="R6" s="61"/>
      <c r="S6" s="62"/>
      <c r="T6" s="63"/>
      <c r="U6" s="63"/>
      <c r="V6" s="11"/>
      <c r="W6" s="63"/>
    </row>
    <row r="7" spans="1:23" s="64" customFormat="1" ht="15.6">
      <c r="A7" s="9" t="s">
        <v>2046</v>
      </c>
      <c r="B7" s="13" t="s">
        <v>2047</v>
      </c>
      <c r="C7" s="8"/>
      <c r="D7" s="8"/>
      <c r="E7" s="8"/>
      <c r="F7" s="8"/>
      <c r="G7" s="8"/>
      <c r="H7" s="8"/>
      <c r="I7" s="8"/>
      <c r="J7" s="8"/>
      <c r="K7" s="43"/>
      <c r="L7" s="42"/>
      <c r="M7" s="42"/>
      <c r="N7" s="42"/>
      <c r="O7" s="42"/>
      <c r="P7" s="42"/>
      <c r="Q7" s="42"/>
      <c r="R7" s="61"/>
      <c r="S7" s="62"/>
      <c r="T7" s="65"/>
      <c r="U7" s="63"/>
      <c r="V7" s="11"/>
      <c r="W7" s="63"/>
    </row>
    <row r="8" spans="1:23" s="64" customFormat="1" ht="15.6">
      <c r="A8" s="9" t="s">
        <v>2048</v>
      </c>
      <c r="B8" s="11"/>
      <c r="C8" s="8"/>
      <c r="D8" s="8"/>
      <c r="E8" s="8"/>
      <c r="F8" s="8"/>
      <c r="G8" s="8"/>
      <c r="H8" s="8"/>
      <c r="I8" s="8"/>
      <c r="J8" s="8"/>
      <c r="K8" s="43"/>
      <c r="L8" s="42"/>
      <c r="M8" s="42"/>
      <c r="N8" s="42"/>
      <c r="O8" s="42"/>
      <c r="P8" s="42"/>
      <c r="Q8" s="42"/>
      <c r="R8" s="61"/>
      <c r="S8" s="62"/>
      <c r="T8" s="65"/>
      <c r="U8" s="63"/>
      <c r="V8" s="11"/>
      <c r="W8" s="63"/>
    </row>
    <row r="9" spans="1:23" s="64" customFormat="1" ht="15.6">
      <c r="A9" s="9"/>
      <c r="B9" s="13"/>
      <c r="C9" s="8"/>
      <c r="D9" s="8"/>
      <c r="E9" s="8"/>
      <c r="F9" s="8"/>
      <c r="G9" s="8"/>
      <c r="H9" s="8"/>
      <c r="I9" s="8"/>
      <c r="J9" s="8"/>
      <c r="K9" s="44"/>
      <c r="L9" s="45"/>
      <c r="M9" s="45"/>
      <c r="N9" s="45"/>
      <c r="O9" s="45"/>
      <c r="P9" s="45"/>
      <c r="Q9" s="45"/>
      <c r="R9" s="66"/>
      <c r="S9" s="43"/>
      <c r="T9" s="42"/>
      <c r="U9" s="42"/>
      <c r="V9" s="61"/>
      <c r="W9" s="67"/>
    </row>
    <row r="10" spans="1:23" s="64" customFormat="1"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3" s="64" customFormat="1"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3" s="566" customFormat="1" ht="15.6">
      <c r="A12" s="549">
        <v>1</v>
      </c>
      <c r="B12" s="550" t="s">
        <v>2304</v>
      </c>
      <c r="C12" s="551" t="s">
        <v>2670</v>
      </c>
      <c r="D12" s="552" t="s">
        <v>8478</v>
      </c>
      <c r="E12" s="551" t="s">
        <v>18349</v>
      </c>
      <c r="F12" s="567"/>
      <c r="G12" s="113"/>
      <c r="H12" s="113"/>
      <c r="I12" s="113"/>
      <c r="J12" s="560"/>
      <c r="K12" s="571" t="s">
        <v>897</v>
      </c>
      <c r="L12" s="63" t="s">
        <v>1136</v>
      </c>
      <c r="M12" s="63" t="s">
        <v>2304</v>
      </c>
      <c r="N12" s="63" t="s">
        <v>2670</v>
      </c>
      <c r="O12" s="63" t="s">
        <v>2272</v>
      </c>
      <c r="P12" s="63"/>
      <c r="Q12" s="113"/>
      <c r="R12" s="113"/>
      <c r="S12" s="416"/>
      <c r="T12" s="572"/>
      <c r="U12" s="573"/>
      <c r="V12" s="573"/>
      <c r="W12" s="573"/>
    </row>
    <row r="13" spans="1:23">
      <c r="A13" s="549">
        <v>2</v>
      </c>
      <c r="B13" s="553" t="s">
        <v>222</v>
      </c>
      <c r="C13" s="554" t="s">
        <v>2234</v>
      </c>
      <c r="D13" s="555" t="s">
        <v>2235</v>
      </c>
      <c r="E13" s="554" t="s">
        <v>2237</v>
      </c>
      <c r="F13" s="556"/>
      <c r="G13" s="556"/>
      <c r="H13" s="556"/>
      <c r="I13" s="556"/>
      <c r="J13" s="561" t="s">
        <v>2286</v>
      </c>
      <c r="K13" s="548"/>
      <c r="L13" s="548"/>
      <c r="M13" s="548"/>
      <c r="N13" s="548"/>
      <c r="O13" s="548"/>
      <c r="P13" s="548"/>
      <c r="Q13" s="548"/>
      <c r="R13" s="548"/>
      <c r="S13" s="548"/>
      <c r="T13" s="548"/>
      <c r="U13" s="548"/>
      <c r="V13" s="548"/>
      <c r="W13" s="574"/>
    </row>
    <row r="14" spans="1:23">
      <c r="A14" s="549">
        <v>3</v>
      </c>
      <c r="B14" s="550" t="s">
        <v>105</v>
      </c>
      <c r="C14" s="551" t="s">
        <v>2239</v>
      </c>
      <c r="D14" s="552" t="s">
        <v>2240</v>
      </c>
      <c r="E14" s="551" t="s">
        <v>7703</v>
      </c>
      <c r="F14" s="548"/>
      <c r="G14" s="548"/>
      <c r="H14" s="548"/>
      <c r="I14" s="548"/>
      <c r="J14" s="560"/>
      <c r="K14" s="548"/>
      <c r="L14" s="548"/>
      <c r="M14" s="548"/>
      <c r="N14" s="548"/>
      <c r="O14" s="548"/>
      <c r="P14" s="548"/>
      <c r="Q14" s="548"/>
      <c r="R14" s="548"/>
      <c r="S14" s="548"/>
      <c r="T14" s="548"/>
      <c r="U14" s="548"/>
      <c r="V14" s="548"/>
      <c r="W14" s="574"/>
    </row>
    <row r="15" spans="1:23">
      <c r="A15" s="549">
        <v>4</v>
      </c>
      <c r="B15" s="553" t="s">
        <v>1863</v>
      </c>
      <c r="C15" s="554" t="s">
        <v>2236</v>
      </c>
      <c r="D15" s="555" t="s">
        <v>2235</v>
      </c>
      <c r="E15" s="554" t="s">
        <v>2237</v>
      </c>
      <c r="F15" s="556"/>
      <c r="G15" s="556"/>
      <c r="H15" s="556"/>
      <c r="I15" s="556"/>
      <c r="J15" s="561" t="s">
        <v>2286</v>
      </c>
      <c r="K15" s="548"/>
      <c r="L15" s="548"/>
      <c r="M15" s="548"/>
      <c r="N15" s="548"/>
      <c r="O15" s="548"/>
      <c r="P15" s="548"/>
      <c r="Q15" s="548"/>
      <c r="R15" s="548"/>
      <c r="S15" s="548"/>
      <c r="T15" s="548"/>
      <c r="U15" s="548"/>
      <c r="V15" s="548"/>
      <c r="W15" s="574"/>
    </row>
    <row r="16" spans="1:23">
      <c r="A16" s="549">
        <v>5</v>
      </c>
      <c r="B16" s="568" t="s">
        <v>18317</v>
      </c>
      <c r="C16" s="569" t="s">
        <v>18318</v>
      </c>
      <c r="D16" s="551" t="s">
        <v>2085</v>
      </c>
      <c r="E16" s="551" t="s">
        <v>2085</v>
      </c>
      <c r="F16" s="548"/>
      <c r="G16" s="548"/>
      <c r="H16" s="548"/>
      <c r="I16" s="548"/>
      <c r="J16" s="548"/>
      <c r="K16" s="548"/>
      <c r="L16" s="548"/>
      <c r="M16" s="548"/>
      <c r="N16" s="548"/>
      <c r="O16" s="548"/>
      <c r="P16" s="548"/>
      <c r="Q16" s="548"/>
      <c r="R16" s="548"/>
      <c r="S16" s="548"/>
      <c r="T16" s="548"/>
      <c r="U16" s="548"/>
      <c r="V16" s="548"/>
      <c r="W16" s="574"/>
    </row>
    <row r="17" spans="1:23">
      <c r="A17" s="549">
        <v>6</v>
      </c>
      <c r="B17" s="570" t="s">
        <v>18319</v>
      </c>
      <c r="C17" s="569" t="s">
        <v>18320</v>
      </c>
      <c r="D17" s="551" t="s">
        <v>2278</v>
      </c>
      <c r="E17" s="551" t="s">
        <v>2827</v>
      </c>
      <c r="F17" s="548"/>
      <c r="G17" s="548"/>
      <c r="H17" s="548"/>
      <c r="I17" s="548"/>
      <c r="J17" s="548"/>
      <c r="K17" s="548"/>
      <c r="L17" s="548"/>
      <c r="M17" s="548"/>
      <c r="N17" s="548"/>
      <c r="O17" s="548"/>
      <c r="P17" s="548"/>
      <c r="Q17" s="548"/>
      <c r="R17" s="548"/>
      <c r="S17" s="548"/>
      <c r="T17" s="548"/>
      <c r="U17" s="548"/>
      <c r="V17" s="548"/>
      <c r="W17" s="574"/>
    </row>
    <row r="18" spans="1:23">
      <c r="A18" s="549">
        <v>7</v>
      </c>
      <c r="B18" s="570" t="s">
        <v>18321</v>
      </c>
      <c r="C18" s="569" t="s">
        <v>18322</v>
      </c>
      <c r="D18" s="551" t="s">
        <v>2085</v>
      </c>
      <c r="E18" s="551" t="s">
        <v>2108</v>
      </c>
      <c r="F18" s="548"/>
      <c r="G18" s="548"/>
      <c r="H18" s="548"/>
      <c r="I18" s="548"/>
      <c r="J18" s="548"/>
      <c r="K18" s="548"/>
      <c r="L18" s="548"/>
      <c r="M18" s="548"/>
      <c r="N18" s="548"/>
      <c r="O18" s="548"/>
      <c r="P18" s="548"/>
      <c r="Q18" s="548"/>
      <c r="R18" s="548"/>
      <c r="S18" s="548"/>
      <c r="T18" s="548"/>
      <c r="U18" s="548"/>
      <c r="V18" s="548"/>
      <c r="W18" s="574"/>
    </row>
    <row r="19" spans="1:23">
      <c r="A19" s="549">
        <v>8</v>
      </c>
      <c r="B19" s="570" t="s">
        <v>18323</v>
      </c>
      <c r="C19" s="569" t="s">
        <v>18324</v>
      </c>
      <c r="D19" s="551" t="s">
        <v>2278</v>
      </c>
      <c r="E19" s="551" t="s">
        <v>2827</v>
      </c>
      <c r="F19" s="548"/>
      <c r="G19" s="548"/>
      <c r="H19" s="548"/>
      <c r="I19" s="548"/>
      <c r="J19" s="548"/>
      <c r="K19" s="548"/>
      <c r="L19" s="548"/>
      <c r="M19" s="548"/>
      <c r="N19" s="548"/>
      <c r="O19" s="548"/>
      <c r="P19" s="548"/>
      <c r="Q19" s="548"/>
      <c r="R19" s="548"/>
      <c r="S19" s="548"/>
      <c r="T19" s="548"/>
      <c r="U19" s="548"/>
      <c r="V19" s="548"/>
      <c r="W19" s="574"/>
    </row>
    <row r="20" spans="1:23">
      <c r="A20" s="549">
        <v>9</v>
      </c>
      <c r="B20" s="570" t="s">
        <v>18325</v>
      </c>
      <c r="C20" s="569" t="s">
        <v>18326</v>
      </c>
      <c r="D20" s="551" t="s">
        <v>2085</v>
      </c>
      <c r="E20" s="551" t="s">
        <v>2108</v>
      </c>
      <c r="F20" s="548"/>
      <c r="G20" s="548"/>
      <c r="H20" s="548"/>
      <c r="I20" s="548"/>
      <c r="J20" s="548"/>
      <c r="K20" s="548"/>
      <c r="L20" s="548"/>
      <c r="M20" s="548"/>
      <c r="N20" s="548"/>
      <c r="O20" s="548"/>
      <c r="P20" s="548"/>
      <c r="Q20" s="548"/>
      <c r="R20" s="548"/>
      <c r="S20" s="548"/>
      <c r="T20" s="548"/>
      <c r="U20" s="548"/>
      <c r="V20" s="548"/>
      <c r="W20" s="574"/>
    </row>
    <row r="21" spans="1:23">
      <c r="A21" s="549">
        <v>10</v>
      </c>
      <c r="B21" s="570" t="s">
        <v>18327</v>
      </c>
      <c r="C21" s="569" t="s">
        <v>18328</v>
      </c>
      <c r="D21" s="551" t="s">
        <v>2278</v>
      </c>
      <c r="E21" s="551" t="s">
        <v>2827</v>
      </c>
      <c r="F21" s="548"/>
      <c r="G21" s="548"/>
      <c r="H21" s="548"/>
      <c r="I21" s="548"/>
      <c r="J21" s="548"/>
      <c r="K21" s="548"/>
      <c r="L21" s="548"/>
      <c r="M21" s="548"/>
      <c r="N21" s="548"/>
      <c r="O21" s="548"/>
      <c r="P21" s="548"/>
      <c r="Q21" s="548"/>
      <c r="R21" s="548"/>
      <c r="S21" s="548"/>
      <c r="T21" s="548"/>
      <c r="U21" s="548"/>
      <c r="V21" s="548"/>
      <c r="W21" s="574"/>
    </row>
    <row r="22" spans="1:23">
      <c r="A22" s="549">
        <v>11</v>
      </c>
      <c r="B22" s="570" t="s">
        <v>18329</v>
      </c>
      <c r="C22" s="569" t="s">
        <v>18330</v>
      </c>
      <c r="D22" s="551" t="s">
        <v>2085</v>
      </c>
      <c r="E22" s="551" t="s">
        <v>2108</v>
      </c>
      <c r="F22" s="548"/>
      <c r="G22" s="548"/>
      <c r="H22" s="548"/>
      <c r="I22" s="548"/>
      <c r="J22" s="548"/>
      <c r="K22" s="548"/>
      <c r="L22" s="548"/>
      <c r="M22" s="548"/>
      <c r="N22" s="548"/>
      <c r="O22" s="548"/>
      <c r="P22" s="548"/>
      <c r="Q22" s="548"/>
      <c r="R22" s="548"/>
      <c r="S22" s="548"/>
      <c r="T22" s="548"/>
      <c r="U22" s="548"/>
      <c r="V22" s="548"/>
      <c r="W22" s="574"/>
    </row>
    <row r="23" spans="1:23">
      <c r="A23" s="549">
        <v>12</v>
      </c>
      <c r="B23" s="570" t="s">
        <v>18331</v>
      </c>
      <c r="C23" s="569" t="s">
        <v>18332</v>
      </c>
      <c r="D23" s="551" t="s">
        <v>2278</v>
      </c>
      <c r="E23" s="551" t="s">
        <v>2827</v>
      </c>
      <c r="F23" s="548"/>
      <c r="G23" s="548"/>
      <c r="H23" s="548"/>
      <c r="I23" s="548"/>
      <c r="J23" s="548"/>
      <c r="K23" s="548"/>
      <c r="L23" s="548"/>
      <c r="M23" s="548"/>
      <c r="N23" s="548"/>
      <c r="O23" s="548"/>
      <c r="P23" s="548"/>
      <c r="Q23" s="548"/>
      <c r="R23" s="548"/>
      <c r="S23" s="548"/>
      <c r="T23" s="548"/>
      <c r="U23" s="548"/>
      <c r="V23" s="548"/>
      <c r="W23" s="574"/>
    </row>
    <row r="24" spans="1:23">
      <c r="A24" s="549">
        <v>13</v>
      </c>
      <c r="B24" s="570" t="s">
        <v>18333</v>
      </c>
      <c r="C24" s="569" t="s">
        <v>18334</v>
      </c>
      <c r="D24" s="551" t="s">
        <v>2085</v>
      </c>
      <c r="E24" s="551" t="s">
        <v>2108</v>
      </c>
      <c r="F24" s="548"/>
      <c r="G24" s="548"/>
      <c r="H24" s="548"/>
      <c r="I24" s="548"/>
      <c r="J24" s="548"/>
      <c r="K24" s="548"/>
      <c r="L24" s="548"/>
      <c r="M24" s="548"/>
      <c r="N24" s="548"/>
      <c r="O24" s="548"/>
      <c r="P24" s="548"/>
      <c r="Q24" s="548"/>
      <c r="R24" s="548"/>
      <c r="S24" s="548"/>
      <c r="T24" s="548"/>
      <c r="U24" s="548"/>
      <c r="V24" s="548"/>
      <c r="W24" s="574"/>
    </row>
    <row r="25" spans="1:23">
      <c r="A25" s="549">
        <v>14</v>
      </c>
      <c r="B25" s="570" t="s">
        <v>18335</v>
      </c>
      <c r="C25" s="569" t="s">
        <v>18336</v>
      </c>
      <c r="D25" s="551" t="s">
        <v>2278</v>
      </c>
      <c r="E25" s="551" t="s">
        <v>2827</v>
      </c>
      <c r="F25" s="548"/>
      <c r="G25" s="548"/>
      <c r="H25" s="548"/>
      <c r="I25" s="548"/>
      <c r="J25" s="548"/>
      <c r="K25" s="548"/>
      <c r="L25" s="548"/>
      <c r="M25" s="548"/>
      <c r="N25" s="548"/>
      <c r="O25" s="548"/>
      <c r="P25" s="548"/>
      <c r="Q25" s="548"/>
      <c r="R25" s="548"/>
      <c r="S25" s="548"/>
      <c r="T25" s="548"/>
      <c r="U25" s="548"/>
      <c r="V25" s="548"/>
      <c r="W25" s="574"/>
    </row>
    <row r="26" spans="1:23">
      <c r="A26" s="549">
        <v>15</v>
      </c>
      <c r="B26" s="570" t="s">
        <v>18337</v>
      </c>
      <c r="C26" s="569" t="s">
        <v>18338</v>
      </c>
      <c r="D26" s="551" t="s">
        <v>2085</v>
      </c>
      <c r="E26" s="551" t="s">
        <v>2108</v>
      </c>
      <c r="F26" s="548"/>
      <c r="G26" s="548"/>
      <c r="H26" s="548"/>
      <c r="I26" s="548"/>
      <c r="J26" s="548"/>
      <c r="K26" s="548"/>
      <c r="L26" s="548"/>
      <c r="M26" s="548"/>
      <c r="N26" s="548"/>
      <c r="O26" s="548"/>
      <c r="P26" s="548"/>
      <c r="Q26" s="548"/>
      <c r="R26" s="548"/>
      <c r="S26" s="548"/>
      <c r="T26" s="548"/>
      <c r="U26" s="548"/>
      <c r="V26" s="548"/>
      <c r="W26" s="574"/>
    </row>
  </sheetData>
  <phoneticPr fontId="5" type="noConversion"/>
  <dataValidations count="4">
    <dataValidation type="list" allowBlank="1" showInputMessage="1" showErrorMessage="1" sqref="B6" xr:uid="{00000000-0002-0000-2301-000000000000}">
      <formula1>"Mi: Minute,H: Hour,D: Daily,W: Weekly,M: Monthly,Y: Yearly"</formula1>
    </dataValidation>
    <dataValidation type="list" allowBlank="1" showInputMessage="1" showErrorMessage="1" sqref="B7 B9 K7:K9" xr:uid="{00000000-0002-0000-2301-000001000000}">
      <formula1>"替换,追加"</formula1>
    </dataValidation>
    <dataValidation type="list" allowBlank="1" showInputMessage="1" showErrorMessage="1" sqref="J12:J15" xr:uid="{00000000-0002-0000-2301-000002000000}">
      <formula1>"匹配,基线特有,本地扩充,废弃"</formula1>
    </dataValidation>
    <dataValidation type="list" allowBlank="1" showInputMessage="1" showErrorMessage="1" sqref="N4:N6" xr:uid="{00000000-0002-0000-2301-000003000000}">
      <formula1>"left join,inner join,union,union all"</formula1>
    </dataValidation>
  </dataValidations>
  <pageMargins left="0.75" right="0.75" top="1" bottom="1" header="0.51180555555555596" footer="0.51180555555555596"/>
  <pageSetup paperSize="9" orientation="portrait"/>
  <legacyDrawing r:id="rId1"/>
</worksheet>
</file>

<file path=xl/worksheets/sheet2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1-000000000000}">
  <dimension ref="A1:W30"/>
  <sheetViews>
    <sheetView workbookViewId="0">
      <selection activeCell="C27" sqref="C27"/>
    </sheetView>
  </sheetViews>
  <sheetFormatPr defaultColWidth="9" defaultRowHeight="13.8"/>
  <cols>
    <col min="1" max="1" width="8.109375" style="329" customWidth="1"/>
    <col min="2" max="2" width="22.44140625" style="329" customWidth="1"/>
    <col min="3" max="3" width="14.77734375" style="329" customWidth="1"/>
    <col min="4" max="4" width="15.109375" style="329" customWidth="1"/>
    <col min="5" max="5" width="10.88671875" style="329" customWidth="1"/>
    <col min="6" max="6" width="6.21875" style="329" customWidth="1"/>
    <col min="7" max="9" width="4.6640625" style="329" customWidth="1"/>
    <col min="10" max="10" width="12.109375" style="329" customWidth="1"/>
    <col min="11" max="18" width="9" style="329" hidden="1" customWidth="1"/>
    <col min="19" max="19" width="12.21875" style="329" customWidth="1"/>
    <col min="20" max="20" width="17.44140625" style="329" customWidth="1"/>
    <col min="21" max="21" width="14.88671875" style="329" customWidth="1"/>
    <col min="22" max="22" width="13.77734375" style="329" customWidth="1"/>
    <col min="23" max="23" width="11.21875" style="329" customWidth="1"/>
    <col min="24" max="16384" width="9" style="329"/>
  </cols>
  <sheetData>
    <row r="1" spans="1:23" s="64" customFormat="1" ht="15.6">
      <c r="A1" s="233" t="str">
        <f>HYPERLINK("#目录!A1","返回")</f>
        <v>返回</v>
      </c>
      <c r="B1" s="3"/>
      <c r="C1" s="3"/>
      <c r="D1" s="3"/>
      <c r="E1" s="3"/>
      <c r="F1" s="3"/>
      <c r="G1" s="3"/>
      <c r="H1" s="3"/>
      <c r="I1" s="3"/>
      <c r="J1" s="3"/>
      <c r="K1" s="3"/>
      <c r="L1" s="3"/>
      <c r="M1" s="3"/>
      <c r="N1" s="3"/>
      <c r="O1" s="3"/>
      <c r="P1" s="3"/>
      <c r="Q1" s="3"/>
      <c r="R1" s="3"/>
      <c r="S1" s="52"/>
      <c r="T1" s="52"/>
      <c r="U1" s="52"/>
      <c r="V1" s="52"/>
      <c r="W1" s="52"/>
    </row>
    <row r="2" spans="1:23" s="64" customFormat="1"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3" s="64" customFormat="1" ht="15.6">
      <c r="A3" s="6" t="s">
        <v>2040</v>
      </c>
      <c r="B3" s="345" t="s">
        <v>20020</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3" s="64" customFormat="1" ht="22.8">
      <c r="A4" s="9" t="s">
        <v>2042</v>
      </c>
      <c r="B4" s="548" t="s">
        <v>20019</v>
      </c>
      <c r="C4" s="8"/>
      <c r="D4" s="8"/>
      <c r="E4" s="8"/>
      <c r="F4" s="8"/>
      <c r="G4" s="8"/>
      <c r="H4" s="8"/>
      <c r="I4" s="8"/>
      <c r="J4" s="8"/>
      <c r="K4" s="558" t="s">
        <v>897</v>
      </c>
      <c r="L4" s="63" t="s">
        <v>1136</v>
      </c>
      <c r="M4" s="65" t="s">
        <v>12952</v>
      </c>
      <c r="N4" s="559"/>
      <c r="O4" s="63"/>
      <c r="P4" s="63" t="s">
        <v>12192</v>
      </c>
      <c r="Q4" s="63"/>
      <c r="R4" s="61"/>
      <c r="S4" s="62"/>
      <c r="T4" s="416"/>
      <c r="U4" s="63"/>
      <c r="V4" s="11"/>
      <c r="W4" s="63"/>
    </row>
    <row r="5" spans="1:23" s="64" customFormat="1" ht="15.6">
      <c r="A5" s="9" t="s">
        <v>2041</v>
      </c>
      <c r="B5" s="11" t="s">
        <v>2043</v>
      </c>
      <c r="C5" s="8"/>
      <c r="D5" s="8"/>
      <c r="E5" s="8"/>
      <c r="F5" s="8"/>
      <c r="G5" s="8"/>
      <c r="H5" s="8"/>
      <c r="I5" s="8"/>
      <c r="J5" s="8"/>
      <c r="K5" s="43"/>
      <c r="L5" s="42"/>
      <c r="M5" s="42"/>
      <c r="N5" s="41"/>
      <c r="O5" s="42"/>
      <c r="P5" s="42"/>
      <c r="Q5" s="42"/>
      <c r="R5" s="61"/>
      <c r="S5" s="62"/>
      <c r="T5" s="63"/>
      <c r="U5" s="63"/>
      <c r="V5" s="11"/>
      <c r="W5" s="63"/>
    </row>
    <row r="6" spans="1:23" s="64" customFormat="1" ht="15.6">
      <c r="A6" s="9" t="s">
        <v>2044</v>
      </c>
      <c r="B6" s="12" t="s">
        <v>2045</v>
      </c>
      <c r="C6" s="8"/>
      <c r="D6" s="8"/>
      <c r="E6" s="8"/>
      <c r="F6" s="8"/>
      <c r="G6" s="8"/>
      <c r="H6" s="8"/>
      <c r="I6" s="8"/>
      <c r="J6" s="8"/>
      <c r="K6" s="43"/>
      <c r="L6" s="42"/>
      <c r="M6" s="42"/>
      <c r="N6" s="41"/>
      <c r="O6" s="42"/>
      <c r="P6" s="42"/>
      <c r="Q6" s="42"/>
      <c r="R6" s="61"/>
      <c r="S6" s="62"/>
      <c r="T6" s="63"/>
      <c r="U6" s="63"/>
      <c r="V6" s="11"/>
      <c r="W6" s="63"/>
    </row>
    <row r="7" spans="1:23" s="64" customFormat="1" ht="15.6">
      <c r="A7" s="9" t="s">
        <v>2046</v>
      </c>
      <c r="B7" s="13" t="s">
        <v>2047</v>
      </c>
      <c r="C7" s="8"/>
      <c r="D7" s="8"/>
      <c r="E7" s="8"/>
      <c r="F7" s="8"/>
      <c r="G7" s="8"/>
      <c r="H7" s="8"/>
      <c r="I7" s="8"/>
      <c r="J7" s="8"/>
      <c r="K7" s="43"/>
      <c r="L7" s="42"/>
      <c r="M7" s="42"/>
      <c r="N7" s="42"/>
      <c r="O7" s="42"/>
      <c r="P7" s="42"/>
      <c r="Q7" s="42"/>
      <c r="R7" s="61"/>
      <c r="S7" s="62"/>
      <c r="T7" s="65"/>
      <c r="U7" s="63"/>
      <c r="V7" s="11"/>
      <c r="W7" s="63"/>
    </row>
    <row r="8" spans="1:23" s="64" customFormat="1" ht="15.6">
      <c r="A8" s="9" t="s">
        <v>2048</v>
      </c>
      <c r="B8" s="11"/>
      <c r="C8" s="8"/>
      <c r="D8" s="8"/>
      <c r="E8" s="8"/>
      <c r="F8" s="8"/>
      <c r="G8" s="8"/>
      <c r="H8" s="8"/>
      <c r="I8" s="8"/>
      <c r="J8" s="8"/>
      <c r="K8" s="43"/>
      <c r="L8" s="42"/>
      <c r="M8" s="42"/>
      <c r="N8" s="42"/>
      <c r="O8" s="42"/>
      <c r="P8" s="42"/>
      <c r="Q8" s="42"/>
      <c r="R8" s="61"/>
      <c r="S8" s="62"/>
      <c r="T8" s="65"/>
      <c r="U8" s="63"/>
      <c r="V8" s="11"/>
      <c r="W8" s="63"/>
    </row>
    <row r="9" spans="1:23" s="64" customFormat="1" ht="15.6">
      <c r="A9" s="9"/>
      <c r="B9" s="13"/>
      <c r="C9" s="8"/>
      <c r="D9" s="8"/>
      <c r="E9" s="8"/>
      <c r="F9" s="8"/>
      <c r="G9" s="8"/>
      <c r="H9" s="8"/>
      <c r="I9" s="8"/>
      <c r="J9" s="8"/>
      <c r="K9" s="44"/>
      <c r="L9" s="45"/>
      <c r="M9" s="45"/>
      <c r="N9" s="45"/>
      <c r="O9" s="45"/>
      <c r="P9" s="45"/>
      <c r="Q9" s="45"/>
      <c r="R9" s="66"/>
      <c r="S9" s="43"/>
      <c r="T9" s="42"/>
      <c r="U9" s="42"/>
      <c r="V9" s="61"/>
      <c r="W9" s="67"/>
    </row>
    <row r="10" spans="1:23" s="64" customFormat="1"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3" s="64" customFormat="1"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3">
      <c r="A12" s="563">
        <v>1</v>
      </c>
      <c r="B12" s="564" t="s">
        <v>20021</v>
      </c>
      <c r="C12" s="345" t="s">
        <v>2065</v>
      </c>
      <c r="D12" s="565" t="s">
        <v>2233</v>
      </c>
      <c r="E12" s="551" t="s">
        <v>8881</v>
      </c>
      <c r="F12" s="548"/>
      <c r="G12" s="548"/>
      <c r="H12" s="548"/>
      <c r="I12" s="548"/>
      <c r="J12" s="548"/>
      <c r="K12" s="548"/>
      <c r="L12" s="548"/>
      <c r="M12" s="548"/>
      <c r="N12" s="548"/>
      <c r="O12" s="548"/>
      <c r="P12" s="548"/>
      <c r="Q12" s="548"/>
      <c r="R12" s="548"/>
      <c r="S12" s="548"/>
      <c r="T12" s="548"/>
      <c r="U12" s="548"/>
      <c r="V12" s="548"/>
      <c r="W12" s="548"/>
    </row>
    <row r="13" spans="1:23">
      <c r="A13" s="549">
        <v>2</v>
      </c>
      <c r="B13" s="553" t="s">
        <v>20022</v>
      </c>
      <c r="C13" s="554" t="s">
        <v>2234</v>
      </c>
      <c r="D13" s="555" t="s">
        <v>2235</v>
      </c>
      <c r="E13" s="554" t="s">
        <v>2237</v>
      </c>
      <c r="F13" s="556"/>
      <c r="G13" s="556"/>
      <c r="H13" s="556"/>
      <c r="I13" s="556"/>
      <c r="J13" s="561" t="s">
        <v>2286</v>
      </c>
      <c r="K13" s="548"/>
      <c r="L13" s="548"/>
      <c r="M13" s="548"/>
      <c r="N13" s="548"/>
      <c r="O13" s="548"/>
      <c r="P13" s="548"/>
      <c r="Q13" s="548"/>
      <c r="R13" s="548"/>
      <c r="S13" s="548"/>
      <c r="T13" s="548"/>
      <c r="U13" s="548"/>
      <c r="V13" s="548"/>
      <c r="W13" s="548"/>
    </row>
    <row r="14" spans="1:23">
      <c r="A14" s="549">
        <v>3</v>
      </c>
      <c r="B14" s="550" t="s">
        <v>105</v>
      </c>
      <c r="C14" s="551" t="s">
        <v>2239</v>
      </c>
      <c r="D14" s="552" t="s">
        <v>2240</v>
      </c>
      <c r="E14" s="551" t="s">
        <v>7703</v>
      </c>
      <c r="F14" s="548"/>
      <c r="G14" s="548"/>
      <c r="H14" s="548"/>
      <c r="I14" s="548"/>
      <c r="J14" s="560"/>
      <c r="K14" s="548"/>
      <c r="L14" s="548"/>
      <c r="M14" s="548"/>
      <c r="N14" s="548"/>
      <c r="O14" s="548"/>
      <c r="P14" s="548"/>
      <c r="Q14" s="548"/>
      <c r="R14" s="548"/>
      <c r="S14" s="548"/>
      <c r="T14" s="548"/>
      <c r="U14" s="548"/>
      <c r="V14" s="548"/>
      <c r="W14" s="548"/>
    </row>
    <row r="15" spans="1:23">
      <c r="A15" s="549">
        <v>4</v>
      </c>
      <c r="B15" s="553" t="s">
        <v>1863</v>
      </c>
      <c r="C15" s="554" t="s">
        <v>2236</v>
      </c>
      <c r="D15" s="555" t="s">
        <v>2235</v>
      </c>
      <c r="E15" s="554" t="s">
        <v>2237</v>
      </c>
      <c r="F15" s="556"/>
      <c r="G15" s="556"/>
      <c r="H15" s="556"/>
      <c r="I15" s="556"/>
      <c r="J15" s="561" t="s">
        <v>2286</v>
      </c>
      <c r="K15" s="548"/>
      <c r="L15" s="548"/>
      <c r="M15" s="548"/>
      <c r="N15" s="548"/>
      <c r="O15" s="548"/>
      <c r="P15" s="548"/>
      <c r="Q15" s="548"/>
      <c r="R15" s="548"/>
      <c r="S15" s="548"/>
      <c r="T15" s="548"/>
      <c r="U15" s="548"/>
      <c r="V15" s="548"/>
      <c r="W15" s="548"/>
    </row>
    <row r="16" spans="1:23">
      <c r="A16" s="563">
        <v>5</v>
      </c>
      <c r="B16" s="564" t="s">
        <v>5653</v>
      </c>
      <c r="C16" s="345" t="s">
        <v>2077</v>
      </c>
      <c r="D16" s="565" t="s">
        <v>16250</v>
      </c>
      <c r="E16" s="551" t="s">
        <v>2071</v>
      </c>
      <c r="F16" s="548"/>
      <c r="G16" s="548"/>
      <c r="H16" s="548"/>
      <c r="I16" s="548"/>
      <c r="J16" s="548"/>
      <c r="K16" s="548"/>
      <c r="L16" s="548"/>
      <c r="M16" s="548"/>
      <c r="N16" s="548"/>
      <c r="O16" s="548"/>
      <c r="P16" s="548"/>
      <c r="Q16" s="548"/>
      <c r="R16" s="548"/>
      <c r="S16" s="548"/>
      <c r="T16" s="548"/>
      <c r="U16" s="548"/>
      <c r="V16" s="548"/>
      <c r="W16" s="548"/>
    </row>
    <row r="17" spans="1:23">
      <c r="A17" s="563">
        <v>6</v>
      </c>
      <c r="B17" s="564" t="s">
        <v>3174</v>
      </c>
      <c r="C17" s="345" t="s">
        <v>2818</v>
      </c>
      <c r="D17" s="565" t="s">
        <v>16250</v>
      </c>
      <c r="E17" s="551" t="s">
        <v>2071</v>
      </c>
      <c r="F17" s="548"/>
      <c r="G17" s="548"/>
      <c r="H17" s="548"/>
      <c r="I17" s="548"/>
      <c r="J17" s="548"/>
      <c r="K17" s="548"/>
      <c r="L17" s="548"/>
      <c r="M17" s="548"/>
      <c r="N17" s="548"/>
      <c r="O17" s="548"/>
      <c r="P17" s="548"/>
      <c r="Q17" s="548"/>
      <c r="R17" s="548"/>
      <c r="S17" s="548"/>
      <c r="T17" s="548"/>
      <c r="U17" s="548"/>
      <c r="V17" s="548"/>
      <c r="W17" s="548"/>
    </row>
    <row r="18" spans="1:23">
      <c r="A18" s="563">
        <v>7</v>
      </c>
      <c r="B18" s="564" t="s">
        <v>18317</v>
      </c>
      <c r="C18" s="345" t="s">
        <v>18318</v>
      </c>
      <c r="D18" s="565" t="s">
        <v>2085</v>
      </c>
      <c r="E18" s="551" t="s">
        <v>2085</v>
      </c>
      <c r="F18" s="548"/>
      <c r="G18" s="548"/>
      <c r="H18" s="548"/>
      <c r="I18" s="548"/>
      <c r="J18" s="548"/>
      <c r="K18" s="548"/>
      <c r="L18" s="548"/>
      <c r="M18" s="548"/>
      <c r="N18" s="548"/>
      <c r="O18" s="548"/>
      <c r="P18" s="548"/>
      <c r="Q18" s="548"/>
      <c r="R18" s="548"/>
      <c r="S18" s="548"/>
      <c r="T18" s="548"/>
      <c r="U18" s="548"/>
      <c r="V18" s="548"/>
      <c r="W18" s="548"/>
    </row>
    <row r="19" spans="1:23">
      <c r="A19" s="563">
        <v>8</v>
      </c>
      <c r="B19" s="564" t="s">
        <v>18350</v>
      </c>
      <c r="C19" s="345" t="s">
        <v>18320</v>
      </c>
      <c r="D19" s="565" t="s">
        <v>18351</v>
      </c>
      <c r="E19" s="551" t="s">
        <v>2827</v>
      </c>
      <c r="F19" s="548"/>
      <c r="G19" s="548"/>
      <c r="H19" s="548"/>
      <c r="I19" s="562" t="s">
        <v>18352</v>
      </c>
      <c r="J19" s="560"/>
      <c r="K19" s="548"/>
      <c r="L19" s="548"/>
      <c r="M19" s="548"/>
      <c r="N19" s="548"/>
      <c r="O19" s="548"/>
      <c r="P19" s="548"/>
      <c r="Q19" s="548"/>
      <c r="R19" s="548"/>
      <c r="S19" s="548"/>
      <c r="T19" s="548"/>
      <c r="U19" s="548"/>
      <c r="V19" s="548"/>
      <c r="W19" s="548"/>
    </row>
    <row r="20" spans="1:23">
      <c r="A20" s="563">
        <v>9</v>
      </c>
      <c r="B20" s="564" t="s">
        <v>18353</v>
      </c>
      <c r="C20" s="345" t="s">
        <v>18354</v>
      </c>
      <c r="D20" s="552" t="s">
        <v>3212</v>
      </c>
      <c r="E20" s="551" t="s">
        <v>2108</v>
      </c>
      <c r="F20" s="548"/>
      <c r="G20" s="548"/>
      <c r="H20" s="548"/>
      <c r="I20" s="562" t="s">
        <v>18355</v>
      </c>
      <c r="J20" s="560"/>
      <c r="K20" s="548"/>
      <c r="L20" s="548"/>
      <c r="M20" s="548"/>
      <c r="N20" s="548"/>
      <c r="O20" s="548"/>
      <c r="P20" s="548"/>
      <c r="Q20" s="548"/>
      <c r="R20" s="548"/>
      <c r="S20" s="548"/>
      <c r="T20" s="548"/>
      <c r="U20" s="548"/>
      <c r="V20" s="548"/>
      <c r="W20" s="548"/>
    </row>
    <row r="21" spans="1:23">
      <c r="A21" s="563">
        <v>10</v>
      </c>
      <c r="B21" s="564" t="s">
        <v>18356</v>
      </c>
      <c r="C21" s="345" t="s">
        <v>18324</v>
      </c>
      <c r="D21" s="565" t="s">
        <v>18351</v>
      </c>
      <c r="E21" s="551" t="s">
        <v>2827</v>
      </c>
      <c r="F21" s="548"/>
      <c r="G21" s="548"/>
      <c r="H21" s="548"/>
      <c r="I21" s="562" t="s">
        <v>18357</v>
      </c>
      <c r="J21" s="560"/>
      <c r="K21" s="548"/>
      <c r="L21" s="548"/>
      <c r="M21" s="548"/>
      <c r="N21" s="548"/>
      <c r="O21" s="548"/>
      <c r="P21" s="548"/>
      <c r="Q21" s="548"/>
      <c r="R21" s="548"/>
      <c r="S21" s="548"/>
      <c r="T21" s="548"/>
      <c r="U21" s="548"/>
      <c r="V21" s="548"/>
      <c r="W21" s="548"/>
    </row>
    <row r="22" spans="1:23">
      <c r="A22" s="563">
        <v>11</v>
      </c>
      <c r="B22" s="564" t="s">
        <v>18358</v>
      </c>
      <c r="C22" s="345" t="s">
        <v>18359</v>
      </c>
      <c r="D22" s="552" t="s">
        <v>3212</v>
      </c>
      <c r="E22" s="551" t="s">
        <v>2108</v>
      </c>
      <c r="F22" s="548"/>
      <c r="G22" s="548"/>
      <c r="H22" s="548"/>
      <c r="I22" s="562" t="s">
        <v>18360</v>
      </c>
      <c r="J22" s="560"/>
      <c r="K22" s="548"/>
      <c r="L22" s="548"/>
      <c r="M22" s="548"/>
      <c r="N22" s="548"/>
      <c r="O22" s="548"/>
      <c r="P22" s="548"/>
      <c r="Q22" s="548"/>
      <c r="R22" s="548"/>
      <c r="S22" s="548"/>
      <c r="T22" s="548"/>
      <c r="U22" s="548"/>
      <c r="V22" s="548"/>
      <c r="W22" s="548"/>
    </row>
    <row r="23" spans="1:23">
      <c r="A23" s="563">
        <v>12</v>
      </c>
      <c r="B23" s="564" t="s">
        <v>18361</v>
      </c>
      <c r="C23" s="345" t="s">
        <v>18328</v>
      </c>
      <c r="D23" s="565" t="s">
        <v>18351</v>
      </c>
      <c r="E23" s="551" t="s">
        <v>2827</v>
      </c>
      <c r="F23" s="548"/>
      <c r="G23" s="548"/>
      <c r="H23" s="548"/>
      <c r="I23" s="562" t="s">
        <v>18362</v>
      </c>
      <c r="J23" s="560"/>
      <c r="K23" s="548"/>
      <c r="L23" s="548"/>
      <c r="M23" s="548"/>
      <c r="N23" s="548"/>
      <c r="O23" s="548"/>
      <c r="P23" s="548"/>
      <c r="Q23" s="548"/>
      <c r="R23" s="548"/>
      <c r="S23" s="548"/>
      <c r="T23" s="548"/>
      <c r="U23" s="548"/>
      <c r="V23" s="548"/>
      <c r="W23" s="548"/>
    </row>
    <row r="24" spans="1:23">
      <c r="A24" s="563">
        <v>13</v>
      </c>
      <c r="B24" s="564" t="s">
        <v>18363</v>
      </c>
      <c r="C24" s="345" t="s">
        <v>18364</v>
      </c>
      <c r="D24" s="552" t="s">
        <v>3212</v>
      </c>
      <c r="E24" s="551" t="s">
        <v>2108</v>
      </c>
      <c r="F24" s="548"/>
      <c r="G24" s="548"/>
      <c r="H24" s="548"/>
      <c r="I24" s="562" t="s">
        <v>18365</v>
      </c>
      <c r="J24" s="560"/>
      <c r="K24" s="548"/>
      <c r="L24" s="548"/>
      <c r="M24" s="548"/>
      <c r="N24" s="548"/>
      <c r="O24" s="548"/>
      <c r="P24" s="548"/>
      <c r="Q24" s="548"/>
      <c r="R24" s="548"/>
      <c r="S24" s="548"/>
      <c r="T24" s="548"/>
      <c r="U24" s="548"/>
      <c r="V24" s="548"/>
      <c r="W24" s="548"/>
    </row>
    <row r="25" spans="1:23">
      <c r="A25" s="563">
        <v>14</v>
      </c>
      <c r="B25" s="564" t="s">
        <v>18366</v>
      </c>
      <c r="C25" s="345" t="s">
        <v>18332</v>
      </c>
      <c r="D25" s="565" t="s">
        <v>18351</v>
      </c>
      <c r="E25" s="551" t="s">
        <v>2827</v>
      </c>
      <c r="F25" s="548"/>
      <c r="G25" s="548"/>
      <c r="H25" s="548"/>
      <c r="I25" s="562" t="s">
        <v>18367</v>
      </c>
      <c r="J25" s="560"/>
      <c r="K25" s="548"/>
      <c r="L25" s="548"/>
      <c r="M25" s="548"/>
      <c r="N25" s="548"/>
      <c r="O25" s="548"/>
      <c r="P25" s="548"/>
      <c r="Q25" s="548"/>
      <c r="R25" s="548"/>
      <c r="S25" s="548"/>
      <c r="T25" s="548"/>
      <c r="U25" s="548"/>
      <c r="V25" s="548"/>
      <c r="W25" s="548"/>
    </row>
    <row r="26" spans="1:23">
      <c r="A26" s="563">
        <v>15</v>
      </c>
      <c r="B26" s="564" t="s">
        <v>18368</v>
      </c>
      <c r="C26" s="345" t="s">
        <v>18369</v>
      </c>
      <c r="D26" s="552" t="s">
        <v>3212</v>
      </c>
      <c r="E26" s="551" t="s">
        <v>2108</v>
      </c>
      <c r="F26" s="548"/>
      <c r="G26" s="548"/>
      <c r="H26" s="548"/>
      <c r="I26" s="562" t="s">
        <v>18370</v>
      </c>
      <c r="J26" s="560"/>
      <c r="K26" s="548"/>
      <c r="L26" s="548"/>
      <c r="M26" s="548"/>
      <c r="N26" s="548"/>
      <c r="O26" s="548"/>
      <c r="P26" s="548"/>
      <c r="Q26" s="548"/>
      <c r="R26" s="548"/>
      <c r="S26" s="548"/>
      <c r="T26" s="548"/>
      <c r="U26" s="548"/>
      <c r="V26" s="548"/>
      <c r="W26" s="548"/>
    </row>
    <row r="27" spans="1:23">
      <c r="A27" s="563">
        <v>16</v>
      </c>
      <c r="B27" s="564" t="s">
        <v>18371</v>
      </c>
      <c r="C27" s="345" t="s">
        <v>18336</v>
      </c>
      <c r="D27" s="565" t="s">
        <v>18351</v>
      </c>
      <c r="E27" s="551" t="s">
        <v>2827</v>
      </c>
      <c r="F27" s="548"/>
      <c r="G27" s="548"/>
      <c r="H27" s="548"/>
      <c r="I27" s="562" t="s">
        <v>18372</v>
      </c>
      <c r="J27" s="560"/>
      <c r="K27" s="548"/>
      <c r="L27" s="548"/>
      <c r="M27" s="548"/>
      <c r="N27" s="548"/>
      <c r="O27" s="548"/>
      <c r="P27" s="548"/>
      <c r="Q27" s="548"/>
      <c r="R27" s="548"/>
      <c r="S27" s="548"/>
      <c r="T27" s="548"/>
      <c r="U27" s="548"/>
      <c r="V27" s="548"/>
      <c r="W27" s="548"/>
    </row>
    <row r="28" spans="1:23">
      <c r="A28" s="563">
        <v>17</v>
      </c>
      <c r="B28" s="564" t="s">
        <v>18373</v>
      </c>
      <c r="C28" s="345" t="s">
        <v>18374</v>
      </c>
      <c r="D28" s="552" t="s">
        <v>3212</v>
      </c>
      <c r="E28" s="551" t="s">
        <v>2108</v>
      </c>
      <c r="F28" s="548"/>
      <c r="G28" s="548"/>
      <c r="H28" s="548"/>
      <c r="I28" s="562" t="s">
        <v>18375</v>
      </c>
      <c r="J28" s="560"/>
      <c r="K28" s="548"/>
      <c r="L28" s="548"/>
      <c r="M28" s="548"/>
      <c r="N28" s="548"/>
      <c r="O28" s="548"/>
      <c r="P28" s="548"/>
      <c r="Q28" s="548"/>
      <c r="R28" s="548"/>
      <c r="S28" s="548"/>
      <c r="T28" s="548"/>
      <c r="U28" s="548"/>
      <c r="V28" s="548"/>
      <c r="W28" s="548"/>
    </row>
    <row r="29" spans="1:23">
      <c r="A29" s="563">
        <v>18</v>
      </c>
      <c r="B29" s="564" t="s">
        <v>18376</v>
      </c>
      <c r="C29" s="345" t="s">
        <v>18377</v>
      </c>
      <c r="D29" s="565" t="s">
        <v>18351</v>
      </c>
      <c r="E29" s="551" t="s">
        <v>2827</v>
      </c>
      <c r="F29" s="548"/>
      <c r="G29" s="548"/>
      <c r="H29" s="548"/>
      <c r="I29" s="562" t="s">
        <v>18378</v>
      </c>
      <c r="J29" s="560"/>
      <c r="K29" s="548"/>
      <c r="L29" s="548"/>
      <c r="M29" s="548"/>
      <c r="N29" s="548"/>
      <c r="O29" s="548"/>
      <c r="P29" s="548"/>
      <c r="Q29" s="548"/>
      <c r="R29" s="548"/>
      <c r="S29" s="548"/>
      <c r="T29" s="548"/>
      <c r="U29" s="548"/>
      <c r="V29" s="548"/>
      <c r="W29" s="548"/>
    </row>
    <row r="30" spans="1:23">
      <c r="A30" s="563">
        <v>19</v>
      </c>
      <c r="B30" s="564" t="s">
        <v>18379</v>
      </c>
      <c r="C30" s="345" t="s">
        <v>18380</v>
      </c>
      <c r="D30" s="565" t="s">
        <v>18351</v>
      </c>
      <c r="E30" s="551" t="s">
        <v>2827</v>
      </c>
      <c r="F30" s="548"/>
      <c r="G30" s="548"/>
      <c r="H30" s="548"/>
      <c r="I30" s="562" t="s">
        <v>18381</v>
      </c>
      <c r="J30" s="560"/>
      <c r="K30" s="548"/>
      <c r="L30" s="548"/>
      <c r="M30" s="548"/>
      <c r="N30" s="548"/>
      <c r="O30" s="548"/>
      <c r="P30" s="548"/>
      <c r="Q30" s="548"/>
      <c r="R30" s="548"/>
      <c r="S30" s="548"/>
      <c r="T30" s="548"/>
      <c r="U30" s="548"/>
      <c r="V30" s="548"/>
      <c r="W30" s="548"/>
    </row>
  </sheetData>
  <phoneticPr fontId="5" type="noConversion"/>
  <dataValidations count="4">
    <dataValidation type="list" allowBlank="1" showInputMessage="1" showErrorMessage="1" sqref="B6" xr:uid="{00000000-0002-0000-2401-000000000000}">
      <formula1>"Mi: Minute,H: Hour,D: Daily,W: Weekly,M: Monthly,Y: Yearly"</formula1>
    </dataValidation>
    <dataValidation type="list" allowBlank="1" showInputMessage="1" showErrorMessage="1" sqref="B7 B9 K7:K9" xr:uid="{00000000-0002-0000-2401-000001000000}">
      <formula1>"替换,追加"</formula1>
    </dataValidation>
    <dataValidation type="list" allowBlank="1" showInputMessage="1" showErrorMessage="1" sqref="J13:J15 J19:J30" xr:uid="{00000000-0002-0000-2401-000002000000}">
      <formula1>"匹配,基线特有,本地扩充,废弃"</formula1>
    </dataValidation>
    <dataValidation type="list" allowBlank="1" showInputMessage="1" showErrorMessage="1" sqref="N4:N6" xr:uid="{00000000-0002-0000-2401-000003000000}">
      <formula1>"left join,inner join,union,union all"</formula1>
    </dataValidation>
  </dataValidations>
  <pageMargins left="0.75" right="0.75" top="1" bottom="1" header="0.51180555555555596" footer="0.51180555555555596"/>
  <pageSetup paperSize="9" orientation="portrait"/>
  <legacyDrawing r:id="rId1"/>
</worksheet>
</file>

<file path=xl/worksheets/sheet2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1-000000000000}">
  <dimension ref="A1:W30"/>
  <sheetViews>
    <sheetView topLeftCell="A13" workbookViewId="0">
      <selection activeCell="C27" sqref="C27"/>
    </sheetView>
  </sheetViews>
  <sheetFormatPr defaultColWidth="9" defaultRowHeight="13.8"/>
  <cols>
    <col min="1" max="1" width="8.109375" style="329" customWidth="1"/>
    <col min="2" max="2" width="22.44140625" style="329" customWidth="1"/>
    <col min="3" max="3" width="14.77734375" style="329" customWidth="1"/>
    <col min="4" max="4" width="15.109375" style="329" customWidth="1"/>
    <col min="5" max="5" width="10.88671875" style="329" customWidth="1"/>
    <col min="6" max="6" width="6.21875" style="329" customWidth="1"/>
    <col min="7" max="9" width="4.6640625" style="329" customWidth="1"/>
    <col min="10" max="10" width="12.109375" style="329" customWidth="1"/>
    <col min="11" max="18" width="9" style="329" hidden="1" customWidth="1"/>
    <col min="19" max="19" width="12.21875" style="329" customWidth="1"/>
    <col min="20" max="20" width="17.44140625" style="329" customWidth="1"/>
    <col min="21" max="21" width="14.88671875" style="329" customWidth="1"/>
    <col min="22" max="22" width="13.77734375" style="329" customWidth="1"/>
    <col min="23" max="23" width="11.21875" style="329" customWidth="1"/>
    <col min="24" max="16384" width="9" style="329"/>
  </cols>
  <sheetData>
    <row r="1" spans="1:23" s="64" customFormat="1" ht="15.6">
      <c r="A1" s="233" t="str">
        <f>HYPERLINK("#目录!A1","返回")</f>
        <v>返回</v>
      </c>
      <c r="B1" s="3"/>
      <c r="C1" s="3"/>
      <c r="D1" s="3"/>
      <c r="E1" s="3"/>
      <c r="F1" s="3"/>
      <c r="G1" s="3"/>
      <c r="H1" s="3"/>
      <c r="I1" s="3"/>
      <c r="J1" s="3"/>
      <c r="K1" s="3"/>
      <c r="L1" s="3"/>
      <c r="M1" s="3"/>
      <c r="N1" s="3"/>
      <c r="O1" s="3"/>
      <c r="P1" s="3"/>
      <c r="Q1" s="3"/>
      <c r="R1" s="3"/>
      <c r="S1" s="52"/>
      <c r="T1" s="52"/>
      <c r="U1" s="52"/>
      <c r="V1" s="52"/>
      <c r="W1" s="52"/>
    </row>
    <row r="2" spans="1:23" s="64" customFormat="1"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3" s="64" customFormat="1" ht="15.6">
      <c r="A3" s="6" t="s">
        <v>2040</v>
      </c>
      <c r="B3" s="547" t="s">
        <v>1839</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3" s="64" customFormat="1" ht="22.8">
      <c r="A4" s="9" t="s">
        <v>2042</v>
      </c>
      <c r="B4" s="548" t="s">
        <v>1840</v>
      </c>
      <c r="C4" s="8"/>
      <c r="D4" s="8"/>
      <c r="E4" s="8"/>
      <c r="F4" s="8"/>
      <c r="G4" s="8"/>
      <c r="H4" s="8"/>
      <c r="I4" s="8"/>
      <c r="J4" s="8"/>
      <c r="K4" s="558" t="s">
        <v>897</v>
      </c>
      <c r="L4" s="63" t="s">
        <v>1136</v>
      </c>
      <c r="M4" s="65" t="s">
        <v>12952</v>
      </c>
      <c r="N4" s="559"/>
      <c r="O4" s="63"/>
      <c r="P4" s="63" t="s">
        <v>12192</v>
      </c>
      <c r="Q4" s="63"/>
      <c r="R4" s="61"/>
      <c r="S4" s="62"/>
      <c r="T4" s="416"/>
      <c r="U4" s="63"/>
      <c r="V4" s="11"/>
      <c r="W4" s="63"/>
    </row>
    <row r="5" spans="1:23" s="64" customFormat="1" ht="15.6">
      <c r="A5" s="9" t="s">
        <v>2041</v>
      </c>
      <c r="B5" s="11" t="s">
        <v>2043</v>
      </c>
      <c r="C5" s="8"/>
      <c r="D5" s="8"/>
      <c r="E5" s="8"/>
      <c r="F5" s="8"/>
      <c r="G5" s="8"/>
      <c r="H5" s="8"/>
      <c r="I5" s="8"/>
      <c r="J5" s="8"/>
      <c r="K5" s="43"/>
      <c r="L5" s="42"/>
      <c r="M5" s="42"/>
      <c r="N5" s="41"/>
      <c r="O5" s="42"/>
      <c r="P5" s="42"/>
      <c r="Q5" s="42"/>
      <c r="R5" s="61"/>
      <c r="S5" s="62"/>
      <c r="T5" s="63"/>
      <c r="U5" s="63"/>
      <c r="V5" s="11"/>
      <c r="W5" s="63"/>
    </row>
    <row r="6" spans="1:23" s="64" customFormat="1" ht="15.6">
      <c r="A6" s="9" t="s">
        <v>2044</v>
      </c>
      <c r="B6" s="12" t="s">
        <v>2303</v>
      </c>
      <c r="C6" s="8"/>
      <c r="D6" s="8"/>
      <c r="E6" s="8"/>
      <c r="F6" s="8"/>
      <c r="G6" s="8"/>
      <c r="H6" s="8"/>
      <c r="I6" s="8"/>
      <c r="J6" s="8"/>
      <c r="K6" s="43"/>
      <c r="L6" s="42"/>
      <c r="M6" s="42"/>
      <c r="N6" s="41"/>
      <c r="O6" s="42"/>
      <c r="P6" s="42"/>
      <c r="Q6" s="42"/>
      <c r="R6" s="61"/>
      <c r="S6" s="62"/>
      <c r="T6" s="63"/>
      <c r="U6" s="63"/>
      <c r="V6" s="11"/>
      <c r="W6" s="63"/>
    </row>
    <row r="7" spans="1:23" s="64" customFormat="1" ht="15.6">
      <c r="A7" s="9" t="s">
        <v>2046</v>
      </c>
      <c r="B7" s="13" t="s">
        <v>2047</v>
      </c>
      <c r="C7" s="8"/>
      <c r="D7" s="8"/>
      <c r="E7" s="8"/>
      <c r="F7" s="8"/>
      <c r="G7" s="8"/>
      <c r="H7" s="8"/>
      <c r="I7" s="8"/>
      <c r="J7" s="8"/>
      <c r="K7" s="43"/>
      <c r="L7" s="42"/>
      <c r="M7" s="42"/>
      <c r="N7" s="42"/>
      <c r="O7" s="42"/>
      <c r="P7" s="42"/>
      <c r="Q7" s="42"/>
      <c r="R7" s="61"/>
      <c r="S7" s="62"/>
      <c r="T7" s="65"/>
      <c r="U7" s="63"/>
      <c r="V7" s="11"/>
      <c r="W7" s="63"/>
    </row>
    <row r="8" spans="1:23" s="64" customFormat="1" ht="15.6">
      <c r="A8" s="9" t="s">
        <v>2048</v>
      </c>
      <c r="B8" s="11"/>
      <c r="C8" s="8"/>
      <c r="D8" s="8"/>
      <c r="E8" s="8"/>
      <c r="F8" s="8"/>
      <c r="G8" s="8"/>
      <c r="H8" s="8"/>
      <c r="I8" s="8"/>
      <c r="J8" s="8"/>
      <c r="K8" s="43"/>
      <c r="L8" s="42"/>
      <c r="M8" s="42"/>
      <c r="N8" s="42"/>
      <c r="O8" s="42"/>
      <c r="P8" s="42"/>
      <c r="Q8" s="42"/>
      <c r="R8" s="61"/>
      <c r="S8" s="62"/>
      <c r="T8" s="65"/>
      <c r="U8" s="63"/>
      <c r="V8" s="11"/>
      <c r="W8" s="63"/>
    </row>
    <row r="9" spans="1:23" s="64" customFormat="1" ht="15.6">
      <c r="A9" s="9"/>
      <c r="B9" s="13"/>
      <c r="C9" s="8"/>
      <c r="D9" s="8"/>
      <c r="E9" s="8"/>
      <c r="F9" s="8"/>
      <c r="G9" s="8"/>
      <c r="H9" s="8"/>
      <c r="I9" s="8"/>
      <c r="J9" s="8"/>
      <c r="K9" s="44"/>
      <c r="L9" s="45"/>
      <c r="M9" s="45"/>
      <c r="N9" s="45"/>
      <c r="O9" s="45"/>
      <c r="P9" s="45"/>
      <c r="Q9" s="45"/>
      <c r="R9" s="66"/>
      <c r="S9" s="43"/>
      <c r="T9" s="42"/>
      <c r="U9" s="42"/>
      <c r="V9" s="61"/>
      <c r="W9" s="67"/>
    </row>
    <row r="10" spans="1:23" s="64" customFormat="1"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3" s="64" customFormat="1"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3">
      <c r="A12" s="549">
        <v>1</v>
      </c>
      <c r="B12" s="550" t="s">
        <v>2304</v>
      </c>
      <c r="C12" s="551" t="s">
        <v>2670</v>
      </c>
      <c r="D12" s="552" t="s">
        <v>8478</v>
      </c>
      <c r="E12" s="551" t="s">
        <v>18349</v>
      </c>
      <c r="F12" s="548"/>
      <c r="G12" s="548"/>
      <c r="H12" s="548"/>
      <c r="I12" s="548"/>
      <c r="J12" s="560"/>
      <c r="K12" s="548"/>
      <c r="L12" s="548"/>
      <c r="M12" s="548"/>
      <c r="N12" s="548"/>
      <c r="O12" s="548"/>
      <c r="P12" s="548"/>
      <c r="Q12" s="548"/>
      <c r="R12" s="548"/>
      <c r="S12" s="548"/>
      <c r="T12" s="548"/>
      <c r="U12" s="548"/>
      <c r="V12" s="548"/>
      <c r="W12" s="548"/>
    </row>
    <row r="13" spans="1:23">
      <c r="A13" s="549">
        <v>2</v>
      </c>
      <c r="B13" s="553" t="s">
        <v>222</v>
      </c>
      <c r="C13" s="554" t="s">
        <v>2234</v>
      </c>
      <c r="D13" s="555" t="s">
        <v>2235</v>
      </c>
      <c r="E13" s="554" t="s">
        <v>2237</v>
      </c>
      <c r="F13" s="556"/>
      <c r="G13" s="556"/>
      <c r="H13" s="556"/>
      <c r="I13" s="556"/>
      <c r="J13" s="561" t="s">
        <v>2286</v>
      </c>
      <c r="K13" s="548"/>
      <c r="L13" s="548"/>
      <c r="M13" s="548"/>
      <c r="N13" s="548"/>
      <c r="O13" s="548"/>
      <c r="P13" s="548"/>
      <c r="Q13" s="548"/>
      <c r="R13" s="548"/>
      <c r="S13" s="548"/>
      <c r="T13" s="548"/>
      <c r="U13" s="548"/>
      <c r="V13" s="548"/>
      <c r="W13" s="548"/>
    </row>
    <row r="14" spans="1:23">
      <c r="A14" s="549">
        <v>3</v>
      </c>
      <c r="B14" s="550" t="s">
        <v>105</v>
      </c>
      <c r="C14" s="551" t="s">
        <v>2239</v>
      </c>
      <c r="D14" s="552" t="s">
        <v>2240</v>
      </c>
      <c r="E14" s="551" t="s">
        <v>7703</v>
      </c>
      <c r="F14" s="548"/>
      <c r="G14" s="548"/>
      <c r="H14" s="548"/>
      <c r="I14" s="548"/>
      <c r="J14" s="560"/>
      <c r="K14" s="548"/>
      <c r="L14" s="548"/>
      <c r="M14" s="548"/>
      <c r="N14" s="548"/>
      <c r="O14" s="548"/>
      <c r="P14" s="548"/>
      <c r="Q14" s="548"/>
      <c r="R14" s="548"/>
      <c r="S14" s="548"/>
      <c r="T14" s="548"/>
      <c r="U14" s="548"/>
      <c r="V14" s="548"/>
      <c r="W14" s="548"/>
    </row>
    <row r="15" spans="1:23">
      <c r="A15" s="549">
        <v>4</v>
      </c>
      <c r="B15" s="553" t="s">
        <v>1863</v>
      </c>
      <c r="C15" s="554" t="s">
        <v>2236</v>
      </c>
      <c r="D15" s="555" t="s">
        <v>2235</v>
      </c>
      <c r="E15" s="554" t="s">
        <v>2237</v>
      </c>
      <c r="F15" s="556"/>
      <c r="G15" s="556"/>
      <c r="H15" s="556"/>
      <c r="I15" s="556"/>
      <c r="J15" s="561" t="s">
        <v>2286</v>
      </c>
      <c r="K15" s="548"/>
      <c r="L15" s="548"/>
      <c r="M15" s="548"/>
      <c r="N15" s="548"/>
      <c r="O15" s="548"/>
      <c r="P15" s="548"/>
      <c r="Q15" s="548"/>
      <c r="R15" s="548"/>
      <c r="S15" s="548"/>
      <c r="T15" s="548"/>
      <c r="U15" s="548"/>
      <c r="V15" s="548"/>
      <c r="W15" s="548"/>
    </row>
    <row r="16" spans="1:23">
      <c r="A16" s="549">
        <v>5</v>
      </c>
      <c r="B16" s="557" t="s">
        <v>5653</v>
      </c>
      <c r="C16" s="551" t="s">
        <v>2077</v>
      </c>
      <c r="D16" s="552" t="s">
        <v>16250</v>
      </c>
      <c r="E16" s="551" t="s">
        <v>2071</v>
      </c>
      <c r="F16" s="548"/>
      <c r="G16" s="548"/>
      <c r="H16" s="548"/>
      <c r="I16" s="548" t="s">
        <v>18382</v>
      </c>
      <c r="J16" s="560"/>
      <c r="K16" s="548"/>
      <c r="L16" s="548"/>
      <c r="M16" s="548"/>
      <c r="N16" s="548"/>
      <c r="O16" s="548"/>
      <c r="P16" s="548"/>
      <c r="Q16" s="548"/>
      <c r="R16" s="548"/>
      <c r="S16" s="548"/>
      <c r="T16" s="548"/>
      <c r="U16" s="548"/>
      <c r="V16" s="548"/>
      <c r="W16" s="548"/>
    </row>
    <row r="17" spans="1:23">
      <c r="A17" s="549">
        <v>6</v>
      </c>
      <c r="B17" s="557" t="s">
        <v>3174</v>
      </c>
      <c r="C17" s="551" t="s">
        <v>2818</v>
      </c>
      <c r="D17" s="552" t="s">
        <v>16250</v>
      </c>
      <c r="E17" s="551" t="s">
        <v>2071</v>
      </c>
      <c r="F17" s="548"/>
      <c r="G17" s="548"/>
      <c r="H17" s="548"/>
      <c r="I17" s="548" t="s">
        <v>18383</v>
      </c>
      <c r="J17" s="560"/>
      <c r="K17" s="548"/>
      <c r="L17" s="548"/>
      <c r="M17" s="548"/>
      <c r="N17" s="548"/>
      <c r="O17" s="548"/>
      <c r="P17" s="548"/>
      <c r="Q17" s="548"/>
      <c r="R17" s="548"/>
      <c r="S17" s="548"/>
      <c r="T17" s="548"/>
      <c r="U17" s="548"/>
      <c r="V17" s="548"/>
      <c r="W17" s="548"/>
    </row>
    <row r="18" spans="1:23">
      <c r="A18" s="549">
        <v>7</v>
      </c>
      <c r="B18" s="550" t="s">
        <v>18317</v>
      </c>
      <c r="C18" s="551" t="s">
        <v>18318</v>
      </c>
      <c r="D18" s="552" t="s">
        <v>2085</v>
      </c>
      <c r="E18" s="551" t="s">
        <v>2085</v>
      </c>
      <c r="F18" s="548"/>
      <c r="G18" s="548"/>
      <c r="H18" s="548"/>
      <c r="J18" s="560"/>
      <c r="K18" s="548"/>
      <c r="L18" s="548"/>
      <c r="M18" s="548"/>
      <c r="N18" s="548"/>
      <c r="O18" s="548"/>
      <c r="P18" s="548"/>
      <c r="Q18" s="548"/>
      <c r="R18" s="548"/>
      <c r="S18" s="548"/>
      <c r="T18" s="548"/>
      <c r="U18" s="548"/>
      <c r="V18" s="548"/>
      <c r="W18" s="548"/>
    </row>
    <row r="19" spans="1:23">
      <c r="A19" s="549">
        <v>8</v>
      </c>
      <c r="B19" s="550" t="s">
        <v>18350</v>
      </c>
      <c r="C19" s="551" t="s">
        <v>18320</v>
      </c>
      <c r="D19" s="551" t="s">
        <v>2278</v>
      </c>
      <c r="E19" s="551" t="s">
        <v>2827</v>
      </c>
      <c r="F19" s="548"/>
      <c r="G19" s="548"/>
      <c r="H19" s="548"/>
      <c r="I19" s="562" t="s">
        <v>18352</v>
      </c>
      <c r="J19" s="560"/>
      <c r="K19" s="548"/>
      <c r="L19" s="548"/>
      <c r="M19" s="548"/>
      <c r="N19" s="548"/>
      <c r="O19" s="548"/>
      <c r="P19" s="548"/>
      <c r="Q19" s="548"/>
      <c r="R19" s="548"/>
      <c r="S19" s="548"/>
      <c r="T19" s="548"/>
      <c r="U19" s="548"/>
      <c r="V19" s="548"/>
      <c r="W19" s="548"/>
    </row>
    <row r="20" spans="1:23">
      <c r="A20" s="549">
        <v>9</v>
      </c>
      <c r="B20" s="550" t="s">
        <v>18353</v>
      </c>
      <c r="C20" s="551" t="s">
        <v>18354</v>
      </c>
      <c r="D20" s="552" t="s">
        <v>3212</v>
      </c>
      <c r="E20" s="551" t="s">
        <v>2108</v>
      </c>
      <c r="F20" s="548"/>
      <c r="G20" s="548"/>
      <c r="H20" s="548"/>
      <c r="I20" s="562" t="s">
        <v>18355</v>
      </c>
      <c r="J20" s="560"/>
      <c r="K20" s="548"/>
      <c r="L20" s="548"/>
      <c r="M20" s="548"/>
      <c r="N20" s="548"/>
      <c r="O20" s="548"/>
      <c r="P20" s="548"/>
      <c r="Q20" s="548"/>
      <c r="R20" s="548"/>
      <c r="S20" s="548"/>
      <c r="T20" s="548"/>
      <c r="U20" s="548"/>
      <c r="V20" s="548"/>
      <c r="W20" s="548"/>
    </row>
    <row r="21" spans="1:23">
      <c r="A21" s="549">
        <v>10</v>
      </c>
      <c r="B21" s="550" t="s">
        <v>18356</v>
      </c>
      <c r="C21" s="551" t="s">
        <v>18324</v>
      </c>
      <c r="D21" s="551" t="s">
        <v>2278</v>
      </c>
      <c r="E21" s="551" t="s">
        <v>2827</v>
      </c>
      <c r="F21" s="548"/>
      <c r="G21" s="548"/>
      <c r="H21" s="548"/>
      <c r="I21" s="562" t="s">
        <v>18357</v>
      </c>
      <c r="J21" s="560"/>
      <c r="K21" s="548"/>
      <c r="L21" s="548"/>
      <c r="M21" s="548"/>
      <c r="N21" s="548"/>
      <c r="O21" s="548"/>
      <c r="P21" s="548"/>
      <c r="Q21" s="548"/>
      <c r="R21" s="548"/>
      <c r="S21" s="548"/>
      <c r="T21" s="548"/>
      <c r="U21" s="548"/>
      <c r="V21" s="548"/>
      <c r="W21" s="548"/>
    </row>
    <row r="22" spans="1:23">
      <c r="A22" s="549">
        <v>11</v>
      </c>
      <c r="B22" s="550" t="s">
        <v>18358</v>
      </c>
      <c r="C22" s="551" t="s">
        <v>18359</v>
      </c>
      <c r="D22" s="552" t="s">
        <v>3212</v>
      </c>
      <c r="E22" s="551" t="s">
        <v>2108</v>
      </c>
      <c r="F22" s="548"/>
      <c r="G22" s="548"/>
      <c r="H22" s="548"/>
      <c r="I22" s="562" t="s">
        <v>18360</v>
      </c>
      <c r="J22" s="560"/>
      <c r="K22" s="548"/>
      <c r="L22" s="548"/>
      <c r="M22" s="548"/>
      <c r="N22" s="548"/>
      <c r="O22" s="548"/>
      <c r="P22" s="548"/>
      <c r="Q22" s="548"/>
      <c r="R22" s="548"/>
      <c r="S22" s="548"/>
      <c r="T22" s="548"/>
      <c r="U22" s="548"/>
      <c r="V22" s="548"/>
      <c r="W22" s="548"/>
    </row>
    <row r="23" spans="1:23">
      <c r="A23" s="549">
        <v>12</v>
      </c>
      <c r="B23" s="550" t="s">
        <v>18361</v>
      </c>
      <c r="C23" s="551" t="s">
        <v>18328</v>
      </c>
      <c r="D23" s="551" t="s">
        <v>2278</v>
      </c>
      <c r="E23" s="551" t="s">
        <v>2827</v>
      </c>
      <c r="F23" s="548"/>
      <c r="G23" s="548"/>
      <c r="H23" s="548"/>
      <c r="I23" s="562" t="s">
        <v>18362</v>
      </c>
      <c r="J23" s="560"/>
      <c r="K23" s="548"/>
      <c r="L23" s="548"/>
      <c r="M23" s="548"/>
      <c r="N23" s="548"/>
      <c r="O23" s="548"/>
      <c r="P23" s="548"/>
      <c r="Q23" s="548"/>
      <c r="R23" s="548"/>
      <c r="S23" s="548"/>
      <c r="T23" s="548"/>
      <c r="U23" s="548"/>
      <c r="V23" s="548"/>
      <c r="W23" s="548"/>
    </row>
    <row r="24" spans="1:23">
      <c r="A24" s="549">
        <v>13</v>
      </c>
      <c r="B24" s="550" t="s">
        <v>18363</v>
      </c>
      <c r="C24" s="551" t="s">
        <v>18364</v>
      </c>
      <c r="D24" s="552" t="s">
        <v>3212</v>
      </c>
      <c r="E24" s="551" t="s">
        <v>2108</v>
      </c>
      <c r="F24" s="548"/>
      <c r="G24" s="548"/>
      <c r="H24" s="548"/>
      <c r="I24" s="562" t="s">
        <v>18365</v>
      </c>
      <c r="J24" s="560"/>
      <c r="K24" s="548"/>
      <c r="L24" s="548"/>
      <c r="M24" s="548"/>
      <c r="N24" s="548"/>
      <c r="O24" s="548"/>
      <c r="P24" s="548"/>
      <c r="Q24" s="548"/>
      <c r="R24" s="548"/>
      <c r="S24" s="548"/>
      <c r="T24" s="548"/>
      <c r="U24" s="548"/>
      <c r="V24" s="548"/>
      <c r="W24" s="548"/>
    </row>
    <row r="25" spans="1:23">
      <c r="A25" s="549">
        <v>14</v>
      </c>
      <c r="B25" s="550" t="s">
        <v>18366</v>
      </c>
      <c r="C25" s="551" t="s">
        <v>18332</v>
      </c>
      <c r="D25" s="551" t="s">
        <v>2278</v>
      </c>
      <c r="E25" s="551" t="s">
        <v>2827</v>
      </c>
      <c r="F25" s="548"/>
      <c r="G25" s="548"/>
      <c r="H25" s="548"/>
      <c r="I25" s="562" t="s">
        <v>18367</v>
      </c>
      <c r="J25" s="560"/>
      <c r="K25" s="548"/>
      <c r="L25" s="548"/>
      <c r="M25" s="548"/>
      <c r="N25" s="548"/>
      <c r="O25" s="548"/>
      <c r="P25" s="548"/>
      <c r="Q25" s="548"/>
      <c r="R25" s="548"/>
      <c r="S25" s="548"/>
      <c r="T25" s="548"/>
      <c r="U25" s="548"/>
      <c r="V25" s="548"/>
      <c r="W25" s="548"/>
    </row>
    <row r="26" spans="1:23">
      <c r="A26" s="549">
        <v>15</v>
      </c>
      <c r="B26" s="550" t="s">
        <v>18368</v>
      </c>
      <c r="C26" s="551" t="s">
        <v>18369</v>
      </c>
      <c r="D26" s="552" t="s">
        <v>3212</v>
      </c>
      <c r="E26" s="551" t="s">
        <v>2108</v>
      </c>
      <c r="F26" s="548"/>
      <c r="G26" s="548"/>
      <c r="H26" s="548"/>
      <c r="I26" s="562" t="s">
        <v>18370</v>
      </c>
      <c r="J26" s="560"/>
      <c r="K26" s="548"/>
      <c r="L26" s="548"/>
      <c r="M26" s="548"/>
      <c r="N26" s="548"/>
      <c r="O26" s="548"/>
      <c r="P26" s="548"/>
      <c r="Q26" s="548"/>
      <c r="R26" s="548"/>
      <c r="S26" s="548"/>
      <c r="T26" s="548"/>
      <c r="U26" s="548"/>
      <c r="V26" s="548"/>
      <c r="W26" s="548"/>
    </row>
    <row r="27" spans="1:23">
      <c r="A27" s="549">
        <v>16</v>
      </c>
      <c r="B27" s="550" t="s">
        <v>18371</v>
      </c>
      <c r="C27" s="551" t="s">
        <v>18336</v>
      </c>
      <c r="D27" s="551" t="s">
        <v>2278</v>
      </c>
      <c r="E27" s="551" t="s">
        <v>2827</v>
      </c>
      <c r="F27" s="548"/>
      <c r="G27" s="548"/>
      <c r="H27" s="548"/>
      <c r="I27" s="562" t="s">
        <v>18372</v>
      </c>
      <c r="J27" s="560"/>
      <c r="K27" s="548"/>
      <c r="L27" s="548"/>
      <c r="M27" s="548"/>
      <c r="N27" s="548"/>
      <c r="O27" s="548"/>
      <c r="P27" s="548"/>
      <c r="Q27" s="548"/>
      <c r="R27" s="548"/>
      <c r="S27" s="548"/>
      <c r="T27" s="548"/>
      <c r="U27" s="548"/>
      <c r="V27" s="548"/>
      <c r="W27" s="548"/>
    </row>
    <row r="28" spans="1:23">
      <c r="A28" s="549">
        <v>17</v>
      </c>
      <c r="B28" s="550" t="s">
        <v>18373</v>
      </c>
      <c r="C28" s="551" t="s">
        <v>18374</v>
      </c>
      <c r="D28" s="552" t="s">
        <v>3212</v>
      </c>
      <c r="E28" s="551" t="s">
        <v>2108</v>
      </c>
      <c r="F28" s="548"/>
      <c r="G28" s="548"/>
      <c r="H28" s="548"/>
      <c r="I28" s="562" t="s">
        <v>18375</v>
      </c>
      <c r="J28" s="560"/>
      <c r="K28" s="548"/>
      <c r="L28" s="548"/>
      <c r="M28" s="548"/>
      <c r="N28" s="548"/>
      <c r="O28" s="548"/>
      <c r="P28" s="548"/>
      <c r="Q28" s="548"/>
      <c r="R28" s="548"/>
      <c r="S28" s="548"/>
      <c r="T28" s="548"/>
      <c r="U28" s="548"/>
      <c r="V28" s="548"/>
      <c r="W28" s="548"/>
    </row>
    <row r="29" spans="1:23">
      <c r="A29" s="549">
        <v>18</v>
      </c>
      <c r="B29" s="550" t="s">
        <v>18376</v>
      </c>
      <c r="C29" s="551" t="s">
        <v>18377</v>
      </c>
      <c r="D29" s="551" t="s">
        <v>2278</v>
      </c>
      <c r="E29" s="551" t="s">
        <v>2827</v>
      </c>
      <c r="F29" s="548"/>
      <c r="G29" s="548"/>
      <c r="H29" s="548"/>
      <c r="I29" s="562" t="s">
        <v>18378</v>
      </c>
      <c r="J29" s="560"/>
      <c r="K29" s="548"/>
      <c r="L29" s="548"/>
      <c r="M29" s="548"/>
      <c r="N29" s="548"/>
      <c r="O29" s="548"/>
      <c r="P29" s="548"/>
      <c r="Q29" s="548"/>
      <c r="R29" s="548"/>
      <c r="S29" s="548"/>
      <c r="T29" s="548"/>
      <c r="U29" s="548"/>
      <c r="V29" s="548"/>
      <c r="W29" s="548"/>
    </row>
    <row r="30" spans="1:23">
      <c r="A30" s="549">
        <v>19</v>
      </c>
      <c r="B30" s="550" t="s">
        <v>18379</v>
      </c>
      <c r="C30" s="551" t="s">
        <v>18380</v>
      </c>
      <c r="D30" s="551" t="s">
        <v>2278</v>
      </c>
      <c r="E30" s="551" t="s">
        <v>2827</v>
      </c>
      <c r="F30" s="548"/>
      <c r="G30" s="548"/>
      <c r="H30" s="548"/>
      <c r="I30" s="562" t="s">
        <v>18381</v>
      </c>
      <c r="J30" s="560"/>
      <c r="K30" s="548"/>
      <c r="L30" s="548"/>
      <c r="M30" s="548"/>
      <c r="N30" s="548"/>
      <c r="O30" s="548"/>
      <c r="P30" s="548"/>
      <c r="Q30" s="548"/>
      <c r="R30" s="548"/>
      <c r="S30" s="548"/>
      <c r="T30" s="548"/>
      <c r="U30" s="548"/>
      <c r="V30" s="548"/>
      <c r="W30" s="548"/>
    </row>
  </sheetData>
  <phoneticPr fontId="5" type="noConversion"/>
  <dataValidations count="4">
    <dataValidation type="list" allowBlank="1" showInputMessage="1" showErrorMessage="1" sqref="B6" xr:uid="{00000000-0002-0000-2501-000000000000}">
      <formula1>"Mi: Minute,H: Hour,D: Daily,W: Weekly,M: Monthly,Y: Yearly"</formula1>
    </dataValidation>
    <dataValidation type="list" allowBlank="1" showInputMessage="1" showErrorMessage="1" sqref="B7 B9 K7:K9" xr:uid="{00000000-0002-0000-2501-000001000000}">
      <formula1>"替换,追加"</formula1>
    </dataValidation>
    <dataValidation type="list" allowBlank="1" showInputMessage="1" showErrorMessage="1" sqref="J12:J30" xr:uid="{00000000-0002-0000-2501-000002000000}">
      <formula1>"匹配,基线特有,本地扩充,废弃"</formula1>
    </dataValidation>
    <dataValidation type="list" allowBlank="1" showInputMessage="1" showErrorMessage="1" sqref="N4:N6" xr:uid="{00000000-0002-0000-2501-000003000000}">
      <formula1>"left join,inner join,union,union all"</formula1>
    </dataValidation>
  </dataValidations>
  <pageMargins left="0.75" right="0.75" top="1" bottom="1" header="0.51180555555555596" footer="0.51180555555555596"/>
  <pageSetup paperSize="9" orientation="portrait"/>
  <legacyDrawing r:id="rId1"/>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1-000000000000}">
  <dimension ref="A1:XFD83"/>
  <sheetViews>
    <sheetView workbookViewId="0"/>
  </sheetViews>
  <sheetFormatPr defaultColWidth="9" defaultRowHeight="15.6"/>
  <cols>
    <col min="1" max="1" width="8.109375" style="328" customWidth="1"/>
    <col min="2" max="2" width="14.21875" style="325" customWidth="1"/>
    <col min="3" max="3" width="13" style="325" customWidth="1"/>
    <col min="4" max="4" width="13.44140625" style="325" customWidth="1"/>
    <col min="5" max="5" width="12" style="325" customWidth="1"/>
    <col min="6" max="9" width="12" style="325" hidden="1" customWidth="1"/>
    <col min="10" max="13" width="12" style="325" customWidth="1"/>
    <col min="14" max="15" width="7.44140625" style="325" customWidth="1"/>
    <col min="16" max="16" width="8.77734375" style="325" customWidth="1"/>
    <col min="17" max="18" width="11.21875" style="325" customWidth="1"/>
    <col min="19" max="19" width="17.44140625" style="325" customWidth="1"/>
    <col min="20" max="20" width="14.109375" style="325" customWidth="1"/>
    <col min="21" max="21" width="16.44140625" style="325" customWidth="1"/>
    <col min="22" max="22" width="13.77734375" style="325" customWidth="1"/>
    <col min="23" max="23" width="11" style="325" customWidth="1"/>
    <col min="24" max="24" width="17.44140625" style="325" customWidth="1"/>
    <col min="25" max="25" width="14" style="325" customWidth="1"/>
    <col min="26" max="26" width="16.44140625" style="325" customWidth="1"/>
    <col min="27" max="27" width="13.77734375" style="325" customWidth="1"/>
    <col min="28" max="28" width="10.88671875" style="325" customWidth="1"/>
    <col min="29" max="16384" width="9" style="328"/>
  </cols>
  <sheetData>
    <row r="1" spans="1:28" s="325" customFormat="1">
      <c r="A1" s="330" t="s">
        <v>2037</v>
      </c>
      <c r="B1" s="331"/>
      <c r="C1" s="331"/>
      <c r="D1" s="331"/>
      <c r="E1" s="331"/>
      <c r="F1" s="331"/>
      <c r="G1" s="331"/>
      <c r="H1" s="331"/>
      <c r="I1" s="331"/>
      <c r="J1" s="331"/>
      <c r="K1" s="331"/>
      <c r="L1" s="331"/>
      <c r="M1" s="331"/>
      <c r="N1" s="331"/>
      <c r="O1" s="331"/>
      <c r="P1" s="331"/>
      <c r="Q1" s="331"/>
      <c r="R1" s="331"/>
      <c r="S1" s="336"/>
      <c r="T1" s="336"/>
      <c r="U1" s="336"/>
      <c r="V1" s="336"/>
      <c r="W1" s="336"/>
      <c r="X1" s="336"/>
      <c r="Y1" s="336"/>
      <c r="Z1" s="336"/>
      <c r="AA1" s="336"/>
      <c r="AB1" s="336"/>
    </row>
    <row r="2" spans="1:28" s="325" customFormat="1">
      <c r="A2" s="216" t="s">
        <v>2038</v>
      </c>
      <c r="B2" s="217"/>
      <c r="C2" s="217"/>
      <c r="D2" s="217"/>
      <c r="E2" s="217"/>
      <c r="F2" s="217"/>
      <c r="G2" s="217"/>
      <c r="H2" s="217"/>
      <c r="I2" s="217"/>
      <c r="J2" s="217"/>
      <c r="K2" s="217"/>
      <c r="L2" s="217"/>
      <c r="M2" s="217"/>
      <c r="N2" s="217"/>
      <c r="O2" s="217"/>
      <c r="P2" s="217"/>
      <c r="Q2" s="217"/>
      <c r="R2" s="217"/>
      <c r="S2" s="337" t="s">
        <v>2039</v>
      </c>
      <c r="T2" s="338"/>
      <c r="U2" s="338"/>
      <c r="V2" s="338"/>
      <c r="W2" s="353"/>
      <c r="X2" s="337" t="s">
        <v>2039</v>
      </c>
      <c r="Y2" s="338"/>
      <c r="Z2" s="338"/>
      <c r="AA2" s="338"/>
      <c r="AB2" s="353"/>
    </row>
    <row r="3" spans="1:28" s="325" customFormat="1">
      <c r="A3" s="218" t="s">
        <v>2040</v>
      </c>
      <c r="B3" s="77" t="s">
        <v>1854</v>
      </c>
      <c r="C3" s="219"/>
      <c r="D3" s="219"/>
      <c r="E3" s="219"/>
      <c r="F3" s="219"/>
      <c r="G3" s="219"/>
      <c r="H3" s="219"/>
      <c r="I3" s="219"/>
      <c r="J3" s="219"/>
      <c r="K3" s="219"/>
      <c r="L3" s="219"/>
      <c r="M3" s="219"/>
      <c r="N3" s="219"/>
      <c r="O3" s="219"/>
      <c r="P3" s="219"/>
      <c r="Q3" s="219"/>
      <c r="R3" s="219"/>
      <c r="S3" s="339" t="s">
        <v>2041</v>
      </c>
      <c r="T3" s="340" t="s">
        <v>2042</v>
      </c>
      <c r="U3" s="340"/>
      <c r="V3" s="354"/>
      <c r="W3" s="355"/>
      <c r="X3" s="339" t="s">
        <v>2041</v>
      </c>
      <c r="Y3" s="340" t="s">
        <v>2042</v>
      </c>
      <c r="Z3" s="340"/>
      <c r="AA3" s="354"/>
      <c r="AB3" s="355"/>
    </row>
    <row r="4" spans="1:28" s="326" customFormat="1">
      <c r="A4" s="220" t="s">
        <v>2042</v>
      </c>
      <c r="B4" s="221" t="s">
        <v>1855</v>
      </c>
      <c r="C4" s="222"/>
      <c r="D4" s="222"/>
      <c r="E4" s="222"/>
      <c r="F4" s="222"/>
      <c r="G4" s="222"/>
      <c r="H4" s="222"/>
      <c r="I4" s="222"/>
      <c r="J4" s="222"/>
      <c r="K4" s="222"/>
      <c r="L4" s="222"/>
      <c r="M4" s="222"/>
      <c r="N4" s="222"/>
      <c r="O4" s="222"/>
      <c r="P4" s="222"/>
      <c r="Q4" s="222"/>
      <c r="R4" s="222"/>
      <c r="S4" s="229" t="s">
        <v>6339</v>
      </c>
      <c r="T4" s="229" t="s">
        <v>18384</v>
      </c>
      <c r="U4" s="229"/>
      <c r="V4" s="221"/>
      <c r="W4" s="229"/>
      <c r="X4" s="229" t="s">
        <v>6339</v>
      </c>
      <c r="Y4" s="229" t="s">
        <v>18385</v>
      </c>
      <c r="Z4" s="229"/>
      <c r="AA4" s="221"/>
      <c r="AB4" s="229"/>
    </row>
    <row r="5" spans="1:28" s="326" customFormat="1">
      <c r="A5" s="220" t="s">
        <v>2041</v>
      </c>
      <c r="B5" s="221" t="s">
        <v>2043</v>
      </c>
      <c r="C5" s="222"/>
      <c r="D5" s="222"/>
      <c r="E5" s="77"/>
      <c r="F5" s="393" t="e">
        <f>VLOOKUP(#REF!,[3]CIS字段对应关系!$A:$H,6,0)</f>
        <v>#REF!</v>
      </c>
      <c r="G5" s="77" t="e">
        <f>VLOOKUP(#REF!,[3]CIS字段对应关系!$A:$H,7,0)</f>
        <v>#REF!</v>
      </c>
      <c r="H5" s="77" t="e">
        <f>VLOOKUP(#REF!,[3]CIS字段对应关系!$A:$H,8,0)</f>
        <v>#REF!</v>
      </c>
      <c r="I5" s="222"/>
      <c r="J5" s="222"/>
      <c r="K5" s="222"/>
      <c r="L5" s="222"/>
      <c r="M5" s="222"/>
      <c r="N5" s="222"/>
      <c r="O5" s="222"/>
      <c r="P5" s="222"/>
      <c r="Q5" s="222"/>
      <c r="R5" s="222"/>
      <c r="S5" s="341"/>
      <c r="T5" s="342"/>
      <c r="U5" s="229"/>
      <c r="V5" s="221"/>
      <c r="W5" s="229"/>
      <c r="X5" s="341"/>
      <c r="Y5" s="342"/>
      <c r="Z5" s="229"/>
      <c r="AA5" s="221"/>
      <c r="AB5" s="229"/>
    </row>
    <row r="6" spans="1:28" s="326" customFormat="1">
      <c r="A6" s="220" t="s">
        <v>2044</v>
      </c>
      <c r="B6" s="12" t="s">
        <v>2303</v>
      </c>
      <c r="C6" s="222"/>
      <c r="D6" s="222"/>
      <c r="E6" s="222"/>
      <c r="F6" s="222"/>
      <c r="G6" s="222"/>
      <c r="H6" s="222"/>
      <c r="I6" s="222"/>
      <c r="J6" s="222"/>
      <c r="K6" s="222"/>
      <c r="L6" s="222"/>
      <c r="M6" s="222"/>
      <c r="N6" s="222"/>
      <c r="O6" s="222"/>
      <c r="P6" s="222"/>
      <c r="Q6" s="222"/>
      <c r="R6" s="222"/>
      <c r="S6" s="341"/>
      <c r="T6" s="229"/>
      <c r="U6" s="229"/>
      <c r="V6" s="221"/>
      <c r="W6" s="229"/>
      <c r="X6" s="341"/>
      <c r="Y6" s="229"/>
      <c r="Z6" s="229"/>
      <c r="AA6" s="221"/>
      <c r="AB6" s="229"/>
    </row>
    <row r="7" spans="1:28" s="325" customFormat="1">
      <c r="A7" s="223" t="s">
        <v>2046</v>
      </c>
      <c r="B7" s="224" t="s">
        <v>2047</v>
      </c>
      <c r="C7" s="219"/>
      <c r="D7" s="219"/>
      <c r="E7" s="219"/>
      <c r="F7" s="219"/>
      <c r="G7" s="219"/>
      <c r="H7" s="219"/>
      <c r="I7" s="219"/>
      <c r="J7" s="219"/>
      <c r="K7" s="219"/>
      <c r="L7" s="219"/>
      <c r="M7" s="219"/>
      <c r="N7" s="219"/>
      <c r="O7" s="219"/>
      <c r="P7" s="219"/>
      <c r="Q7" s="219"/>
      <c r="R7" s="219"/>
      <c r="S7" s="343"/>
      <c r="T7" s="344"/>
      <c r="U7" s="356"/>
      <c r="V7" s="357"/>
      <c r="W7" s="356"/>
      <c r="X7" s="343"/>
      <c r="Y7" s="344"/>
      <c r="Z7" s="356"/>
      <c r="AA7" s="357"/>
      <c r="AB7" s="356"/>
    </row>
    <row r="8" spans="1:28" s="325" customFormat="1">
      <c r="A8" s="223" t="s">
        <v>2048</v>
      </c>
      <c r="B8" s="225"/>
      <c r="C8" s="219"/>
      <c r="D8" s="219"/>
      <c r="E8" s="219"/>
      <c r="F8" s="219"/>
      <c r="G8" s="219"/>
      <c r="H8" s="219"/>
      <c r="I8" s="219"/>
      <c r="J8" s="219"/>
      <c r="K8" s="219"/>
      <c r="L8" s="219"/>
      <c r="M8" s="219"/>
      <c r="N8" s="219"/>
      <c r="O8" s="219"/>
      <c r="P8" s="219"/>
      <c r="Q8" s="219"/>
      <c r="R8" s="219"/>
      <c r="S8" s="345"/>
      <c r="T8" s="346"/>
      <c r="U8" s="348"/>
      <c r="V8" s="358"/>
      <c r="W8" s="348"/>
      <c r="X8" s="345"/>
      <c r="Y8" s="346"/>
      <c r="Z8" s="348"/>
      <c r="AA8" s="358"/>
      <c r="AB8" s="348"/>
    </row>
    <row r="9" spans="1:28" s="325" customFormat="1">
      <c r="A9" s="223"/>
      <c r="B9" s="226"/>
      <c r="C9" s="219"/>
      <c r="D9" s="219"/>
      <c r="E9" s="219"/>
      <c r="F9" s="219"/>
      <c r="G9" s="219"/>
      <c r="H9" s="219"/>
      <c r="I9" s="219"/>
      <c r="J9" s="219"/>
      <c r="K9" s="219"/>
      <c r="L9" s="219"/>
      <c r="M9" s="219"/>
      <c r="N9" s="219"/>
      <c r="O9" s="219"/>
      <c r="P9" s="219"/>
      <c r="Q9" s="219"/>
      <c r="R9" s="219"/>
      <c r="S9" s="347"/>
      <c r="T9" s="348"/>
      <c r="U9" s="348"/>
      <c r="V9" s="358"/>
      <c r="W9" s="67"/>
      <c r="X9" s="347"/>
      <c r="Y9" s="348"/>
      <c r="Z9" s="348"/>
      <c r="AA9" s="358"/>
      <c r="AB9" s="67"/>
    </row>
    <row r="10" spans="1:28" s="325" customFormat="1">
      <c r="A10" s="216" t="s">
        <v>2049</v>
      </c>
      <c r="B10" s="217"/>
      <c r="C10" s="217"/>
      <c r="D10" s="217"/>
      <c r="E10" s="217"/>
      <c r="F10" s="217"/>
      <c r="G10" s="217"/>
      <c r="H10" s="217"/>
      <c r="I10" s="217"/>
      <c r="J10" s="217"/>
      <c r="K10" s="217"/>
      <c r="L10" s="217"/>
      <c r="M10" s="217"/>
      <c r="N10" s="217"/>
      <c r="O10" s="217"/>
      <c r="P10" s="217"/>
      <c r="Q10" s="217"/>
      <c r="R10" s="217"/>
      <c r="S10" s="337" t="s">
        <v>2050</v>
      </c>
      <c r="T10" s="338"/>
      <c r="U10" s="338"/>
      <c r="V10" s="338"/>
      <c r="W10" s="353"/>
      <c r="X10" s="337" t="s">
        <v>2050</v>
      </c>
      <c r="Y10" s="338"/>
      <c r="Z10" s="338"/>
      <c r="AA10" s="338"/>
      <c r="AB10" s="353"/>
    </row>
    <row r="11" spans="1:28" s="325" customFormat="1" ht="24.75" customHeight="1">
      <c r="A11" s="227" t="s">
        <v>49</v>
      </c>
      <c r="B11" s="228" t="s">
        <v>2051</v>
      </c>
      <c r="C11" s="228" t="s">
        <v>2052</v>
      </c>
      <c r="D11" s="228" t="s">
        <v>2053</v>
      </c>
      <c r="E11" s="228" t="s">
        <v>2054</v>
      </c>
      <c r="F11" s="228" t="s">
        <v>3169</v>
      </c>
      <c r="G11" s="228" t="s">
        <v>3170</v>
      </c>
      <c r="H11" s="228" t="s">
        <v>3171</v>
      </c>
      <c r="I11" s="228" t="s">
        <v>3172</v>
      </c>
      <c r="J11" s="15" t="s">
        <v>3169</v>
      </c>
      <c r="K11" s="15" t="s">
        <v>3170</v>
      </c>
      <c r="L11" s="15" t="s">
        <v>3171</v>
      </c>
      <c r="M11" s="15" t="s">
        <v>3172</v>
      </c>
      <c r="N11" s="228" t="s">
        <v>2055</v>
      </c>
      <c r="O11" s="228" t="s">
        <v>2056</v>
      </c>
      <c r="P11" s="228" t="s">
        <v>2057</v>
      </c>
      <c r="Q11" s="228" t="s">
        <v>73</v>
      </c>
      <c r="R11" s="232" t="s">
        <v>2058</v>
      </c>
      <c r="S11" s="349" t="s">
        <v>2059</v>
      </c>
      <c r="T11" s="350" t="s">
        <v>2060</v>
      </c>
      <c r="U11" s="350" t="s">
        <v>2061</v>
      </c>
      <c r="V11" s="359" t="s">
        <v>2062</v>
      </c>
      <c r="W11" s="350" t="s">
        <v>2063</v>
      </c>
      <c r="X11" s="349" t="s">
        <v>2059</v>
      </c>
      <c r="Y11" s="350" t="s">
        <v>2060</v>
      </c>
      <c r="Z11" s="350" t="s">
        <v>2061</v>
      </c>
      <c r="AA11" s="359" t="s">
        <v>2062</v>
      </c>
      <c r="AB11" s="350" t="s">
        <v>2063</v>
      </c>
    </row>
    <row r="12" spans="1:28" s="327" customFormat="1" ht="15" customHeight="1">
      <c r="A12" s="77">
        <v>1</v>
      </c>
      <c r="B12" s="229" t="s">
        <v>2304</v>
      </c>
      <c r="C12" s="229" t="s">
        <v>2670</v>
      </c>
      <c r="D12" s="229" t="s">
        <v>2272</v>
      </c>
      <c r="E12" s="77" t="s">
        <v>2079</v>
      </c>
      <c r="F12" s="77"/>
      <c r="G12" s="77"/>
      <c r="H12" s="77"/>
      <c r="I12" s="77"/>
      <c r="J12" s="77" t="s">
        <v>2304</v>
      </c>
      <c r="K12" s="393" t="s">
        <v>2670</v>
      </c>
      <c r="L12" s="77" t="s">
        <v>2078</v>
      </c>
      <c r="M12" s="77" t="s">
        <v>2079</v>
      </c>
      <c r="N12" s="77"/>
      <c r="O12" s="77"/>
      <c r="P12" s="77"/>
      <c r="Q12" s="77"/>
      <c r="R12" s="77" t="s">
        <v>2308</v>
      </c>
      <c r="S12" s="229" t="s">
        <v>18384</v>
      </c>
      <c r="T12" s="229" t="s">
        <v>2304</v>
      </c>
      <c r="U12" s="229" t="s">
        <v>2671</v>
      </c>
      <c r="V12" s="229" t="s">
        <v>2272</v>
      </c>
      <c r="W12" s="229"/>
      <c r="X12" s="229" t="s">
        <v>18385</v>
      </c>
      <c r="Y12" s="229" t="s">
        <v>2304</v>
      </c>
      <c r="Z12" s="229" t="s">
        <v>2671</v>
      </c>
      <c r="AA12" s="229" t="s">
        <v>2272</v>
      </c>
      <c r="AB12" s="229"/>
    </row>
    <row r="13" spans="1:28" s="327" customFormat="1" ht="15" customHeight="1">
      <c r="A13" s="77">
        <v>2</v>
      </c>
      <c r="B13" s="229" t="s">
        <v>222</v>
      </c>
      <c r="C13" s="229" t="s">
        <v>2234</v>
      </c>
      <c r="D13" s="229" t="s">
        <v>3898</v>
      </c>
      <c r="E13" s="77" t="s">
        <v>4007</v>
      </c>
      <c r="F13" s="77"/>
      <c r="G13" s="77"/>
      <c r="H13" s="77"/>
      <c r="I13" s="534"/>
      <c r="J13" s="77" t="s">
        <v>222</v>
      </c>
      <c r="K13" s="393" t="s">
        <v>2234</v>
      </c>
      <c r="L13" s="77" t="s">
        <v>3991</v>
      </c>
      <c r="M13" s="77" t="s">
        <v>2108</v>
      </c>
      <c r="N13" s="77" t="s">
        <v>79</v>
      </c>
      <c r="O13" s="77"/>
      <c r="P13" s="77"/>
      <c r="Q13" s="77"/>
      <c r="R13" s="77" t="s">
        <v>2308</v>
      </c>
      <c r="S13" s="229" t="s">
        <v>18384</v>
      </c>
      <c r="T13" s="229" t="s">
        <v>222</v>
      </c>
      <c r="U13" s="229" t="s">
        <v>2234</v>
      </c>
      <c r="V13" s="229" t="s">
        <v>3898</v>
      </c>
      <c r="W13" s="229"/>
      <c r="X13" s="229" t="s">
        <v>18385</v>
      </c>
      <c r="Y13" s="229" t="s">
        <v>222</v>
      </c>
      <c r="Z13" s="229" t="s">
        <v>2234</v>
      </c>
      <c r="AA13" s="229" t="s">
        <v>3898</v>
      </c>
      <c r="AB13" s="229"/>
    </row>
    <row r="14" spans="1:28" s="327" customFormat="1" ht="15" customHeight="1">
      <c r="A14" s="77">
        <v>3</v>
      </c>
      <c r="B14" s="229" t="s">
        <v>105</v>
      </c>
      <c r="C14" s="229" t="s">
        <v>2239</v>
      </c>
      <c r="D14" s="229" t="s">
        <v>2235</v>
      </c>
      <c r="E14" s="77" t="s">
        <v>2237</v>
      </c>
      <c r="F14" s="77"/>
      <c r="G14" s="77"/>
      <c r="H14" s="77"/>
      <c r="I14" s="447"/>
      <c r="J14" s="77" t="s">
        <v>105</v>
      </c>
      <c r="K14" s="393" t="s">
        <v>2239</v>
      </c>
      <c r="L14" s="77" t="s">
        <v>3175</v>
      </c>
      <c r="M14" s="77" t="s">
        <v>2241</v>
      </c>
      <c r="N14" s="77"/>
      <c r="O14" s="77"/>
      <c r="P14" s="77"/>
      <c r="Q14" s="77"/>
      <c r="R14" s="77" t="s">
        <v>2308</v>
      </c>
      <c r="S14" s="229" t="s">
        <v>18384</v>
      </c>
      <c r="T14" s="229" t="s">
        <v>105</v>
      </c>
      <c r="U14" s="229" t="s">
        <v>2675</v>
      </c>
      <c r="V14" s="229" t="s">
        <v>2235</v>
      </c>
      <c r="W14" s="229"/>
      <c r="X14" s="229" t="s">
        <v>18385</v>
      </c>
      <c r="Y14" s="229" t="s">
        <v>105</v>
      </c>
      <c r="Z14" s="229" t="s">
        <v>2675</v>
      </c>
      <c r="AA14" s="229" t="s">
        <v>2235</v>
      </c>
      <c r="AB14" s="229"/>
    </row>
    <row r="15" spans="1:28" s="327" customFormat="1" ht="15" customHeight="1">
      <c r="A15" s="77">
        <v>4</v>
      </c>
      <c r="B15" s="229" t="s">
        <v>1863</v>
      </c>
      <c r="C15" s="229" t="s">
        <v>2236</v>
      </c>
      <c r="D15" s="229" t="s">
        <v>3898</v>
      </c>
      <c r="E15" s="77" t="s">
        <v>4007</v>
      </c>
      <c r="F15" s="77"/>
      <c r="G15" s="77"/>
      <c r="H15" s="77"/>
      <c r="I15" s="77"/>
      <c r="J15" s="77" t="s">
        <v>1863</v>
      </c>
      <c r="K15" s="393" t="s">
        <v>2236</v>
      </c>
      <c r="L15" s="77" t="s">
        <v>3212</v>
      </c>
      <c r="M15" s="77" t="s">
        <v>2108</v>
      </c>
      <c r="N15" s="77"/>
      <c r="O15" s="77"/>
      <c r="P15" s="77"/>
      <c r="Q15" s="77"/>
      <c r="R15" s="77" t="s">
        <v>2308</v>
      </c>
      <c r="S15" s="229" t="s">
        <v>18384</v>
      </c>
      <c r="T15" s="229" t="s">
        <v>1863</v>
      </c>
      <c r="U15" s="229" t="s">
        <v>2236</v>
      </c>
      <c r="V15" s="229" t="s">
        <v>3898</v>
      </c>
      <c r="W15" s="229"/>
      <c r="X15" s="229" t="s">
        <v>18385</v>
      </c>
      <c r="Y15" s="229" t="s">
        <v>1863</v>
      </c>
      <c r="Z15" s="229" t="s">
        <v>2236</v>
      </c>
      <c r="AA15" s="229" t="s">
        <v>3898</v>
      </c>
      <c r="AB15" s="229"/>
    </row>
    <row r="16" spans="1:28" s="327" customFormat="1" ht="15" customHeight="1">
      <c r="A16" s="77">
        <v>5</v>
      </c>
      <c r="B16" s="229" t="s">
        <v>4005</v>
      </c>
      <c r="C16" s="229" t="s">
        <v>4650</v>
      </c>
      <c r="D16" s="229" t="s">
        <v>2729</v>
      </c>
      <c r="E16" s="77" t="s">
        <v>2729</v>
      </c>
      <c r="F16" s="77"/>
      <c r="G16" s="77"/>
      <c r="H16" s="77"/>
      <c r="I16" s="77"/>
      <c r="J16" s="77" t="s">
        <v>4005</v>
      </c>
      <c r="K16" s="393" t="s">
        <v>4006</v>
      </c>
      <c r="L16" s="77" t="s">
        <v>3062</v>
      </c>
      <c r="M16" s="77" t="s">
        <v>3063</v>
      </c>
      <c r="N16" s="77"/>
      <c r="O16" s="77"/>
      <c r="P16" s="77"/>
      <c r="Q16" s="77"/>
      <c r="R16" s="77" t="s">
        <v>2308</v>
      </c>
      <c r="S16" s="229" t="s">
        <v>18384</v>
      </c>
      <c r="T16" s="229" t="s">
        <v>17689</v>
      </c>
      <c r="U16" s="229" t="s">
        <v>4650</v>
      </c>
      <c r="V16" s="229" t="s">
        <v>2729</v>
      </c>
      <c r="W16" s="229"/>
      <c r="X16" s="229" t="s">
        <v>18385</v>
      </c>
      <c r="Y16" s="229" t="s">
        <v>17689</v>
      </c>
      <c r="Z16" s="229" t="s">
        <v>4650</v>
      </c>
      <c r="AA16" s="229" t="s">
        <v>2729</v>
      </c>
      <c r="AB16" s="229"/>
    </row>
    <row r="17" spans="1:28" s="327" customFormat="1" ht="15" customHeight="1">
      <c r="A17" s="77">
        <v>6</v>
      </c>
      <c r="B17" s="229" t="s">
        <v>11678</v>
      </c>
      <c r="C17" s="229" t="s">
        <v>2722</v>
      </c>
      <c r="D17" s="229" t="s">
        <v>2747</v>
      </c>
      <c r="E17" s="77" t="s">
        <v>4748</v>
      </c>
      <c r="F17" s="77"/>
      <c r="G17" s="77"/>
      <c r="H17" s="77"/>
      <c r="I17" s="77"/>
      <c r="J17" s="77" t="s">
        <v>11678</v>
      </c>
      <c r="K17" s="393" t="s">
        <v>2722</v>
      </c>
      <c r="L17" s="77" t="s">
        <v>2747</v>
      </c>
      <c r="M17" s="77" t="s">
        <v>4748</v>
      </c>
      <c r="N17" s="77"/>
      <c r="O17" s="77"/>
      <c r="P17" s="77"/>
      <c r="Q17" s="77"/>
      <c r="R17" s="77" t="s">
        <v>2308</v>
      </c>
      <c r="S17" s="229" t="s">
        <v>18384</v>
      </c>
      <c r="T17" s="229" t="s">
        <v>11678</v>
      </c>
      <c r="U17" s="229" t="s">
        <v>2722</v>
      </c>
      <c r="V17" s="229" t="s">
        <v>2747</v>
      </c>
      <c r="W17" s="229"/>
      <c r="X17" s="229" t="s">
        <v>18385</v>
      </c>
      <c r="Y17" s="229" t="s">
        <v>11678</v>
      </c>
      <c r="Z17" s="229" t="s">
        <v>2722</v>
      </c>
      <c r="AA17" s="229" t="s">
        <v>2747</v>
      </c>
      <c r="AB17" s="229"/>
    </row>
    <row r="18" spans="1:28" s="327" customFormat="1" ht="15" customHeight="1">
      <c r="A18" s="77">
        <v>7</v>
      </c>
      <c r="B18" s="229" t="s">
        <v>2341</v>
      </c>
      <c r="C18" s="229" t="s">
        <v>5559</v>
      </c>
      <c r="D18" s="229" t="s">
        <v>2100</v>
      </c>
      <c r="E18" s="77" t="s">
        <v>2101</v>
      </c>
      <c r="F18" s="77"/>
      <c r="G18" s="77"/>
      <c r="H18" s="77"/>
      <c r="I18" s="77"/>
      <c r="J18" s="77" t="s">
        <v>2341</v>
      </c>
      <c r="K18" s="393" t="s">
        <v>4016</v>
      </c>
      <c r="L18" s="77" t="s">
        <v>2100</v>
      </c>
      <c r="M18" s="77" t="s">
        <v>2101</v>
      </c>
      <c r="N18" s="77"/>
      <c r="O18" s="77"/>
      <c r="P18" s="77"/>
      <c r="Q18" s="77"/>
      <c r="R18" s="77" t="s">
        <v>2308</v>
      </c>
      <c r="S18" s="229" t="s">
        <v>18384</v>
      </c>
      <c r="T18" s="229" t="s">
        <v>2341</v>
      </c>
      <c r="U18" s="229" t="s">
        <v>5559</v>
      </c>
      <c r="V18" s="229" t="s">
        <v>2100</v>
      </c>
      <c r="W18" s="229"/>
      <c r="X18" s="229" t="s">
        <v>18385</v>
      </c>
      <c r="Y18" s="229" t="s">
        <v>2341</v>
      </c>
      <c r="Z18" s="229" t="s">
        <v>5559</v>
      </c>
      <c r="AA18" s="229" t="s">
        <v>2100</v>
      </c>
      <c r="AB18" s="229"/>
    </row>
    <row r="19" spans="1:28" s="327" customFormat="1" ht="15" customHeight="1">
      <c r="A19" s="77">
        <v>8</v>
      </c>
      <c r="B19" s="229" t="s">
        <v>5509</v>
      </c>
      <c r="C19" s="229" t="s">
        <v>5510</v>
      </c>
      <c r="D19" s="229" t="s">
        <v>2096</v>
      </c>
      <c r="E19" s="77" t="s">
        <v>2097</v>
      </c>
      <c r="F19" s="77"/>
      <c r="G19" s="77"/>
      <c r="H19" s="77"/>
      <c r="I19" s="77"/>
      <c r="J19" s="77" t="s">
        <v>5509</v>
      </c>
      <c r="K19" s="393" t="s">
        <v>5511</v>
      </c>
      <c r="L19" s="77" t="s">
        <v>2096</v>
      </c>
      <c r="M19" s="77" t="s">
        <v>2097</v>
      </c>
      <c r="N19" s="77"/>
      <c r="O19" s="77"/>
      <c r="P19" s="77"/>
      <c r="Q19" s="77"/>
      <c r="R19" s="77" t="s">
        <v>2308</v>
      </c>
      <c r="S19" s="229" t="s">
        <v>18384</v>
      </c>
      <c r="T19" s="229" t="s">
        <v>5509</v>
      </c>
      <c r="U19" s="229" t="s">
        <v>5510</v>
      </c>
      <c r="V19" s="229" t="s">
        <v>2096</v>
      </c>
      <c r="W19" s="229"/>
      <c r="X19" s="229" t="s">
        <v>18385</v>
      </c>
      <c r="Y19" s="229" t="s">
        <v>5509</v>
      </c>
      <c r="Z19" s="229" t="s">
        <v>5510</v>
      </c>
      <c r="AA19" s="229" t="s">
        <v>2096</v>
      </c>
      <c r="AB19" s="229"/>
    </row>
    <row r="20" spans="1:28" s="536" customFormat="1" ht="15" customHeight="1">
      <c r="A20" s="540">
        <v>9</v>
      </c>
      <c r="B20" s="541" t="s">
        <v>8460</v>
      </c>
      <c r="C20" s="541" t="s">
        <v>13053</v>
      </c>
      <c r="D20" s="541" t="s">
        <v>5225</v>
      </c>
      <c r="E20" s="540" t="s">
        <v>5226</v>
      </c>
      <c r="F20" s="540"/>
      <c r="G20" s="540"/>
      <c r="H20" s="540"/>
      <c r="I20" s="540"/>
      <c r="J20" s="540" t="s">
        <v>8462</v>
      </c>
      <c r="K20" s="540" t="s">
        <v>8463</v>
      </c>
      <c r="L20" s="540" t="s">
        <v>3175</v>
      </c>
      <c r="M20" s="540" t="s">
        <v>2241</v>
      </c>
      <c r="N20" s="540"/>
      <c r="O20" s="540"/>
      <c r="P20" s="540"/>
      <c r="Q20" s="540"/>
      <c r="R20" s="540" t="s">
        <v>2308</v>
      </c>
      <c r="S20" s="541" t="s">
        <v>18384</v>
      </c>
      <c r="T20" s="541" t="s">
        <v>8460</v>
      </c>
      <c r="U20" s="541" t="s">
        <v>13053</v>
      </c>
      <c r="V20" s="541" t="s">
        <v>5225</v>
      </c>
      <c r="W20" s="541"/>
      <c r="X20" s="541" t="s">
        <v>18385</v>
      </c>
      <c r="Y20" s="541" t="s">
        <v>8460</v>
      </c>
      <c r="Z20" s="541" t="s">
        <v>13053</v>
      </c>
      <c r="AA20" s="541" t="s">
        <v>5225</v>
      </c>
      <c r="AB20" s="541"/>
    </row>
    <row r="21" spans="1:28" s="537" customFormat="1" ht="15" customHeight="1">
      <c r="A21" s="542">
        <v>10</v>
      </c>
      <c r="B21" s="541" t="s">
        <v>5654</v>
      </c>
      <c r="C21" s="541" t="s">
        <v>5626</v>
      </c>
      <c r="D21" s="541" t="s">
        <v>2096</v>
      </c>
      <c r="E21" s="542" t="s">
        <v>2097</v>
      </c>
      <c r="F21" s="542"/>
      <c r="G21" s="542"/>
      <c r="H21" s="542"/>
      <c r="I21" s="542"/>
      <c r="J21" s="542" t="s">
        <v>5654</v>
      </c>
      <c r="K21" s="540" t="s">
        <v>5655</v>
      </c>
      <c r="L21" s="542" t="s">
        <v>2078</v>
      </c>
      <c r="M21" s="542" t="s">
        <v>2079</v>
      </c>
      <c r="N21" s="542"/>
      <c r="O21" s="542"/>
      <c r="P21" s="542"/>
      <c r="Q21" s="542"/>
      <c r="R21" s="542" t="s">
        <v>2308</v>
      </c>
      <c r="S21" s="541" t="s">
        <v>18384</v>
      </c>
      <c r="T21" s="541" t="s">
        <v>5654</v>
      </c>
      <c r="U21" s="541" t="s">
        <v>5626</v>
      </c>
      <c r="V21" s="541" t="s">
        <v>2096</v>
      </c>
      <c r="W21" s="541"/>
      <c r="X21" s="541" t="s">
        <v>18385</v>
      </c>
      <c r="Y21" s="541" t="s">
        <v>5654</v>
      </c>
      <c r="Z21" s="541" t="s">
        <v>5626</v>
      </c>
      <c r="AA21" s="541" t="s">
        <v>2096</v>
      </c>
      <c r="AB21" s="541"/>
    </row>
    <row r="22" spans="1:28" s="538" customFormat="1" ht="15">
      <c r="A22" s="542">
        <v>11</v>
      </c>
      <c r="B22" s="542" t="s">
        <v>18386</v>
      </c>
      <c r="C22" s="542" t="s">
        <v>18387</v>
      </c>
      <c r="D22" s="542" t="s">
        <v>18388</v>
      </c>
      <c r="E22" s="542" t="s">
        <v>2827</v>
      </c>
      <c r="F22" s="542"/>
      <c r="G22" s="542"/>
      <c r="H22" s="542"/>
      <c r="I22" s="542"/>
      <c r="J22" s="542" t="s">
        <v>18386</v>
      </c>
      <c r="K22" s="540" t="s">
        <v>18389</v>
      </c>
      <c r="L22" s="542" t="s">
        <v>2278</v>
      </c>
      <c r="M22" s="542" t="s">
        <v>2827</v>
      </c>
      <c r="N22" s="542"/>
      <c r="O22" s="542"/>
      <c r="P22" s="542"/>
      <c r="Q22" s="542" t="s">
        <v>18390</v>
      </c>
      <c r="R22" s="542" t="s">
        <v>2308</v>
      </c>
      <c r="S22" s="542"/>
      <c r="T22" s="542"/>
      <c r="U22" s="542"/>
      <c r="V22" s="542"/>
      <c r="W22" s="542"/>
      <c r="X22" s="542"/>
      <c r="Y22" s="542"/>
      <c r="Z22" s="542"/>
      <c r="AA22" s="542"/>
      <c r="AB22" s="542"/>
    </row>
    <row r="23" spans="1:28" s="537" customFormat="1" ht="15" customHeight="1">
      <c r="A23" s="542">
        <v>12</v>
      </c>
      <c r="B23" s="541" t="s">
        <v>15403</v>
      </c>
      <c r="C23" s="541" t="s">
        <v>15402</v>
      </c>
      <c r="D23" s="541" t="s">
        <v>4802</v>
      </c>
      <c r="E23" s="542" t="s">
        <v>4803</v>
      </c>
      <c r="F23" s="542"/>
      <c r="G23" s="542"/>
      <c r="H23" s="542"/>
      <c r="I23" s="542"/>
      <c r="J23" s="542" t="s">
        <v>15403</v>
      </c>
      <c r="K23" s="540" t="s">
        <v>15402</v>
      </c>
      <c r="L23" s="542" t="s">
        <v>2807</v>
      </c>
      <c r="M23" s="542" t="s">
        <v>2808</v>
      </c>
      <c r="N23" s="542"/>
      <c r="O23" s="542"/>
      <c r="P23" s="542"/>
      <c r="Q23" s="542"/>
      <c r="R23" s="542" t="s">
        <v>2308</v>
      </c>
      <c r="S23" s="541" t="s">
        <v>18384</v>
      </c>
      <c r="T23" s="541" t="s">
        <v>15403</v>
      </c>
      <c r="U23" s="541" t="s">
        <v>15402</v>
      </c>
      <c r="V23" s="541" t="s">
        <v>4802</v>
      </c>
      <c r="W23" s="541"/>
      <c r="X23" s="541" t="s">
        <v>18385</v>
      </c>
      <c r="Y23" s="541" t="s">
        <v>15403</v>
      </c>
      <c r="Z23" s="541" t="s">
        <v>15402</v>
      </c>
      <c r="AA23" s="541" t="s">
        <v>4802</v>
      </c>
      <c r="AB23" s="541"/>
    </row>
    <row r="24" spans="1:28" s="537" customFormat="1" ht="15" customHeight="1">
      <c r="A24" s="542">
        <v>13</v>
      </c>
      <c r="B24" s="541" t="s">
        <v>15338</v>
      </c>
      <c r="C24" s="541" t="s">
        <v>15339</v>
      </c>
      <c r="D24" s="541" t="s">
        <v>3062</v>
      </c>
      <c r="E24" s="542" t="s">
        <v>3063</v>
      </c>
      <c r="F24" s="542"/>
      <c r="G24" s="542"/>
      <c r="H24" s="542"/>
      <c r="I24" s="542"/>
      <c r="J24" s="542" t="s">
        <v>15338</v>
      </c>
      <c r="K24" s="540" t="s">
        <v>15340</v>
      </c>
      <c r="L24" s="542" t="s">
        <v>2807</v>
      </c>
      <c r="M24" s="542" t="s">
        <v>2808</v>
      </c>
      <c r="N24" s="542"/>
      <c r="O24" s="542"/>
      <c r="P24" s="542"/>
      <c r="Q24" s="542"/>
      <c r="R24" s="542" t="s">
        <v>2308</v>
      </c>
      <c r="S24" s="541" t="s">
        <v>18384</v>
      </c>
      <c r="T24" s="541" t="s">
        <v>15338</v>
      </c>
      <c r="U24" s="541" t="s">
        <v>15339</v>
      </c>
      <c r="V24" s="541" t="s">
        <v>3062</v>
      </c>
      <c r="W24" s="541"/>
      <c r="X24" s="541" t="s">
        <v>18385</v>
      </c>
      <c r="Y24" s="541" t="s">
        <v>15338</v>
      </c>
      <c r="Z24" s="541" t="s">
        <v>15339</v>
      </c>
      <c r="AA24" s="541" t="s">
        <v>3062</v>
      </c>
      <c r="AB24" s="541"/>
    </row>
    <row r="25" spans="1:28" s="537" customFormat="1" ht="15" customHeight="1">
      <c r="A25" s="542">
        <v>14</v>
      </c>
      <c r="B25" s="541" t="s">
        <v>3620</v>
      </c>
      <c r="C25" s="541" t="s">
        <v>2077</v>
      </c>
      <c r="D25" s="541" t="s">
        <v>3505</v>
      </c>
      <c r="E25" s="542" t="s">
        <v>3985</v>
      </c>
      <c r="F25" s="542"/>
      <c r="G25" s="542"/>
      <c r="H25" s="542"/>
      <c r="I25" s="542"/>
      <c r="J25" s="540" t="s">
        <v>2076</v>
      </c>
      <c r="K25" s="540" t="s">
        <v>2077</v>
      </c>
      <c r="L25" s="542" t="s">
        <v>3175</v>
      </c>
      <c r="M25" s="542" t="s">
        <v>2241</v>
      </c>
      <c r="N25" s="542"/>
      <c r="O25" s="542"/>
      <c r="P25" s="542"/>
      <c r="Q25" s="542"/>
      <c r="R25" s="542" t="s">
        <v>2308</v>
      </c>
      <c r="S25" s="541" t="s">
        <v>18384</v>
      </c>
      <c r="T25" s="541" t="s">
        <v>18391</v>
      </c>
      <c r="U25" s="541" t="s">
        <v>2705</v>
      </c>
      <c r="V25" s="541" t="s">
        <v>3505</v>
      </c>
      <c r="W25" s="541"/>
      <c r="X25" s="541" t="s">
        <v>18385</v>
      </c>
      <c r="Y25" s="541" t="s">
        <v>18391</v>
      </c>
      <c r="Z25" s="541" t="s">
        <v>2705</v>
      </c>
      <c r="AA25" s="541" t="s">
        <v>3505</v>
      </c>
      <c r="AB25" s="541"/>
    </row>
    <row r="26" spans="1:28" s="537" customFormat="1" ht="15" customHeight="1">
      <c r="A26" s="542">
        <v>15</v>
      </c>
      <c r="B26" s="541" t="s">
        <v>3625</v>
      </c>
      <c r="C26" s="541" t="s">
        <v>2818</v>
      </c>
      <c r="D26" s="541" t="s">
        <v>5225</v>
      </c>
      <c r="E26" s="542" t="s">
        <v>5226</v>
      </c>
      <c r="F26" s="542"/>
      <c r="G26" s="542"/>
      <c r="H26" s="542"/>
      <c r="I26" s="542"/>
      <c r="J26" s="542" t="s">
        <v>3174</v>
      </c>
      <c r="K26" s="540" t="s">
        <v>2818</v>
      </c>
      <c r="L26" s="542" t="s">
        <v>2803</v>
      </c>
      <c r="M26" s="542" t="s">
        <v>2804</v>
      </c>
      <c r="N26" s="542"/>
      <c r="O26" s="542"/>
      <c r="P26" s="542"/>
      <c r="Q26" s="542"/>
      <c r="R26" s="542" t="s">
        <v>2308</v>
      </c>
      <c r="S26" s="541"/>
      <c r="T26" s="541"/>
      <c r="U26" s="541"/>
      <c r="V26" s="541"/>
      <c r="W26" s="541"/>
      <c r="X26" s="541"/>
      <c r="Y26" s="541"/>
      <c r="Z26" s="541"/>
      <c r="AA26" s="541"/>
      <c r="AB26" s="541"/>
    </row>
    <row r="27" spans="1:28" s="537" customFormat="1" ht="15" customHeight="1">
      <c r="A27" s="542">
        <v>16</v>
      </c>
      <c r="B27" s="541" t="s">
        <v>2335</v>
      </c>
      <c r="C27" s="541" t="s">
        <v>2672</v>
      </c>
      <c r="D27" s="541" t="s">
        <v>2235</v>
      </c>
      <c r="E27" s="542" t="s">
        <v>2237</v>
      </c>
      <c r="F27" s="542"/>
      <c r="G27" s="542"/>
      <c r="H27" s="542"/>
      <c r="I27" s="542"/>
      <c r="J27" s="542" t="s">
        <v>2335</v>
      </c>
      <c r="K27" s="540" t="s">
        <v>7255</v>
      </c>
      <c r="L27" s="542" t="s">
        <v>2235</v>
      </c>
      <c r="M27" s="542" t="s">
        <v>2237</v>
      </c>
      <c r="N27" s="542"/>
      <c r="O27" s="542"/>
      <c r="P27" s="542"/>
      <c r="Q27" s="542"/>
      <c r="R27" s="542" t="s">
        <v>2308</v>
      </c>
      <c r="S27" s="541" t="s">
        <v>18384</v>
      </c>
      <c r="T27" s="541" t="s">
        <v>4735</v>
      </c>
      <c r="U27" s="541" t="s">
        <v>2672</v>
      </c>
      <c r="V27" s="541" t="s">
        <v>2235</v>
      </c>
      <c r="W27" s="541"/>
      <c r="X27" s="541" t="s">
        <v>18385</v>
      </c>
      <c r="Y27" s="541" t="s">
        <v>4735</v>
      </c>
      <c r="Z27" s="541" t="s">
        <v>2672</v>
      </c>
      <c r="AA27" s="541" t="s">
        <v>2235</v>
      </c>
      <c r="AB27" s="541"/>
    </row>
    <row r="28" spans="1:28" s="537" customFormat="1" ht="15" customHeight="1">
      <c r="A28" s="542">
        <v>17</v>
      </c>
      <c r="B28" s="541" t="s">
        <v>15329</v>
      </c>
      <c r="C28" s="541" t="s">
        <v>15332</v>
      </c>
      <c r="D28" s="541" t="s">
        <v>2100</v>
      </c>
      <c r="E28" s="542" t="s">
        <v>2101</v>
      </c>
      <c r="F28" s="542"/>
      <c r="G28" s="542"/>
      <c r="H28" s="542"/>
      <c r="I28" s="542"/>
      <c r="J28" s="542" t="s">
        <v>15329</v>
      </c>
      <c r="K28" s="540" t="s">
        <v>15330</v>
      </c>
      <c r="L28" s="542" t="s">
        <v>10710</v>
      </c>
      <c r="M28" s="542" t="s">
        <v>2101</v>
      </c>
      <c r="N28" s="542"/>
      <c r="O28" s="542"/>
      <c r="P28" s="543"/>
      <c r="Q28" s="545" t="s">
        <v>18392</v>
      </c>
      <c r="R28" s="542" t="s">
        <v>2308</v>
      </c>
      <c r="S28" s="541" t="s">
        <v>18384</v>
      </c>
      <c r="T28" s="541" t="s">
        <v>15329</v>
      </c>
      <c r="U28" s="541" t="s">
        <v>15332</v>
      </c>
      <c r="V28" s="541" t="s">
        <v>2100</v>
      </c>
      <c r="W28" s="541"/>
      <c r="X28" s="541" t="s">
        <v>18385</v>
      </c>
      <c r="Y28" s="541" t="s">
        <v>15329</v>
      </c>
      <c r="Z28" s="541" t="s">
        <v>15332</v>
      </c>
      <c r="AA28" s="541" t="s">
        <v>2100</v>
      </c>
      <c r="AB28" s="541"/>
    </row>
    <row r="29" spans="1:28" s="536" customFormat="1" ht="15" customHeight="1">
      <c r="A29" s="540">
        <v>18</v>
      </c>
      <c r="B29" s="541" t="s">
        <v>15891</v>
      </c>
      <c r="C29" s="541" t="s">
        <v>4738</v>
      </c>
      <c r="D29" s="541" t="s">
        <v>2272</v>
      </c>
      <c r="E29" s="540" t="s">
        <v>2272</v>
      </c>
      <c r="F29" s="540"/>
      <c r="G29" s="540"/>
      <c r="H29" s="540"/>
      <c r="I29" s="540"/>
      <c r="J29" s="540" t="s">
        <v>15891</v>
      </c>
      <c r="K29" s="540" t="s">
        <v>18393</v>
      </c>
      <c r="L29" s="540" t="s">
        <v>2272</v>
      </c>
      <c r="M29" s="540" t="s">
        <v>2273</v>
      </c>
      <c r="N29" s="540"/>
      <c r="O29" s="540"/>
      <c r="P29" s="540"/>
      <c r="Q29" s="540"/>
      <c r="R29" s="540" t="s">
        <v>2308</v>
      </c>
      <c r="S29" s="541" t="s">
        <v>18384</v>
      </c>
      <c r="T29" s="541" t="s">
        <v>15891</v>
      </c>
      <c r="U29" s="541" t="s">
        <v>4738</v>
      </c>
      <c r="V29" s="541" t="s">
        <v>2272</v>
      </c>
      <c r="W29" s="541"/>
      <c r="X29" s="541" t="s">
        <v>18385</v>
      </c>
      <c r="Y29" s="541" t="s">
        <v>15891</v>
      </c>
      <c r="Z29" s="541" t="s">
        <v>4738</v>
      </c>
      <c r="AA29" s="541" t="s">
        <v>2272</v>
      </c>
      <c r="AB29" s="541"/>
    </row>
    <row r="30" spans="1:28" s="537" customFormat="1" ht="15" customHeight="1">
      <c r="A30" s="542">
        <v>19</v>
      </c>
      <c r="B30" s="541" t="s">
        <v>13408</v>
      </c>
      <c r="C30" s="543" t="s">
        <v>13411</v>
      </c>
      <c r="D30" s="543" t="s">
        <v>5225</v>
      </c>
      <c r="E30" s="542" t="s">
        <v>5226</v>
      </c>
      <c r="F30" s="542"/>
      <c r="G30" s="542"/>
      <c r="H30" s="542"/>
      <c r="I30" s="542"/>
      <c r="J30" s="542" t="s">
        <v>13408</v>
      </c>
      <c r="K30" s="540" t="s">
        <v>13410</v>
      </c>
      <c r="L30" s="542" t="s">
        <v>5225</v>
      </c>
      <c r="M30" s="542" t="s">
        <v>5226</v>
      </c>
      <c r="N30" s="542"/>
      <c r="O30" s="542"/>
      <c r="P30" s="542"/>
      <c r="Q30" s="542"/>
      <c r="R30" s="542" t="s">
        <v>2308</v>
      </c>
      <c r="S30" s="541" t="s">
        <v>18384</v>
      </c>
      <c r="T30" s="541" t="s">
        <v>13408</v>
      </c>
      <c r="U30" s="543" t="s">
        <v>13411</v>
      </c>
      <c r="V30" s="543" t="s">
        <v>5225</v>
      </c>
      <c r="W30" s="543"/>
      <c r="X30" s="541" t="s">
        <v>18385</v>
      </c>
      <c r="Y30" s="541" t="s">
        <v>13408</v>
      </c>
      <c r="Z30" s="543" t="s">
        <v>13411</v>
      </c>
      <c r="AA30" s="543" t="s">
        <v>5225</v>
      </c>
      <c r="AB30" s="543"/>
    </row>
    <row r="31" spans="1:28" s="536" customFormat="1" ht="15" customHeight="1">
      <c r="A31" s="540">
        <v>20</v>
      </c>
      <c r="B31" s="541" t="s">
        <v>15601</v>
      </c>
      <c r="C31" s="541" t="s">
        <v>18393</v>
      </c>
      <c r="D31" s="541" t="s">
        <v>2272</v>
      </c>
      <c r="E31" s="540" t="s">
        <v>2272</v>
      </c>
      <c r="F31" s="540"/>
      <c r="G31" s="540"/>
      <c r="H31" s="540"/>
      <c r="I31" s="540"/>
      <c r="J31" s="540" t="s">
        <v>15601</v>
      </c>
      <c r="K31" s="540" t="s">
        <v>18394</v>
      </c>
      <c r="L31" s="540" t="s">
        <v>2272</v>
      </c>
      <c r="M31" s="540" t="s">
        <v>2273</v>
      </c>
      <c r="N31" s="540"/>
      <c r="O31" s="540"/>
      <c r="P31" s="540"/>
      <c r="Q31" s="540"/>
      <c r="R31" s="540" t="s">
        <v>2308</v>
      </c>
      <c r="S31" s="541" t="s">
        <v>18384</v>
      </c>
      <c r="T31" s="541"/>
      <c r="U31" s="541" t="s">
        <v>18393</v>
      </c>
      <c r="V31" s="541" t="s">
        <v>2272</v>
      </c>
      <c r="W31" s="541"/>
      <c r="X31" s="541" t="s">
        <v>18385</v>
      </c>
      <c r="Y31" s="541"/>
      <c r="Z31" s="541" t="s">
        <v>18393</v>
      </c>
      <c r="AA31" s="541" t="s">
        <v>2272</v>
      </c>
      <c r="AB31" s="541"/>
    </row>
    <row r="32" spans="1:28" ht="15">
      <c r="A32" s="77">
        <v>21</v>
      </c>
      <c r="B32" s="77" t="s">
        <v>18395</v>
      </c>
      <c r="C32" s="77" t="s">
        <v>18396</v>
      </c>
      <c r="D32" s="77" t="s">
        <v>18397</v>
      </c>
      <c r="E32" s="77" t="s">
        <v>2101</v>
      </c>
      <c r="F32" s="77"/>
      <c r="G32" s="77"/>
      <c r="H32" s="77"/>
      <c r="I32" s="77"/>
      <c r="J32" s="77" t="s">
        <v>18395</v>
      </c>
      <c r="K32" s="393" t="s">
        <v>15630</v>
      </c>
      <c r="L32" s="77" t="s">
        <v>18397</v>
      </c>
      <c r="M32" s="77" t="s">
        <v>18398</v>
      </c>
      <c r="N32" s="77"/>
      <c r="O32" s="77"/>
      <c r="P32" s="77" t="s">
        <v>18399</v>
      </c>
      <c r="Q32" s="77" t="s">
        <v>18390</v>
      </c>
      <c r="R32" s="77" t="s">
        <v>2308</v>
      </c>
      <c r="S32" s="77"/>
      <c r="T32" s="77"/>
      <c r="U32" s="77"/>
      <c r="V32" s="77"/>
      <c r="W32" s="77"/>
      <c r="X32" s="77"/>
      <c r="Y32" s="77"/>
      <c r="Z32" s="77"/>
      <c r="AA32" s="77"/>
      <c r="AB32" s="113"/>
    </row>
    <row r="33" spans="1:28" s="327" customFormat="1" ht="15" customHeight="1">
      <c r="A33" s="77">
        <v>22</v>
      </c>
      <c r="B33" s="229" t="s">
        <v>18400</v>
      </c>
      <c r="C33" s="229" t="s">
        <v>3434</v>
      </c>
      <c r="D33" s="229" t="s">
        <v>2070</v>
      </c>
      <c r="E33" s="77" t="s">
        <v>2071</v>
      </c>
      <c r="F33" s="77"/>
      <c r="G33" s="77"/>
      <c r="H33" s="77"/>
      <c r="I33" s="77"/>
      <c r="J33" s="77" t="s">
        <v>18400</v>
      </c>
      <c r="K33" s="393" t="s">
        <v>12857</v>
      </c>
      <c r="L33" s="77" t="s">
        <v>2070</v>
      </c>
      <c r="M33" s="77" t="s">
        <v>2071</v>
      </c>
      <c r="N33" s="77"/>
      <c r="O33" s="77"/>
      <c r="P33" s="77"/>
      <c r="Q33" s="77"/>
      <c r="R33" s="77" t="s">
        <v>2308</v>
      </c>
      <c r="S33" s="229" t="s">
        <v>18384</v>
      </c>
      <c r="T33" s="229" t="s">
        <v>2188</v>
      </c>
      <c r="U33" s="229" t="s">
        <v>3434</v>
      </c>
      <c r="V33" s="229" t="s">
        <v>2070</v>
      </c>
      <c r="W33" s="229"/>
      <c r="X33" s="229" t="s">
        <v>18385</v>
      </c>
      <c r="Y33" s="229" t="s">
        <v>2188</v>
      </c>
      <c r="Z33" s="229" t="s">
        <v>3434</v>
      </c>
      <c r="AA33" s="229" t="s">
        <v>2070</v>
      </c>
      <c r="AB33" s="229"/>
    </row>
    <row r="34" spans="1:28" s="327" customFormat="1" ht="15" customHeight="1">
      <c r="A34" s="77">
        <v>23</v>
      </c>
      <c r="B34" s="229" t="s">
        <v>13861</v>
      </c>
      <c r="C34" s="229" t="s">
        <v>4211</v>
      </c>
      <c r="D34" s="229" t="s">
        <v>2100</v>
      </c>
      <c r="E34" s="77" t="s">
        <v>2101</v>
      </c>
      <c r="F34" s="77"/>
      <c r="G34" s="77"/>
      <c r="H34" s="77"/>
      <c r="I34" s="77"/>
      <c r="J34" s="77" t="s">
        <v>13861</v>
      </c>
      <c r="K34" s="393" t="s">
        <v>13862</v>
      </c>
      <c r="L34" s="77" t="s">
        <v>2066</v>
      </c>
      <c r="M34" s="77" t="s">
        <v>2067</v>
      </c>
      <c r="N34" s="77"/>
      <c r="O34" s="77"/>
      <c r="P34" s="77"/>
      <c r="Q34" s="77"/>
      <c r="R34" s="77" t="s">
        <v>2308</v>
      </c>
      <c r="S34" s="229" t="s">
        <v>18384</v>
      </c>
      <c r="T34" s="229" t="s">
        <v>2094</v>
      </c>
      <c r="U34" s="229" t="s">
        <v>4211</v>
      </c>
      <c r="V34" s="229" t="s">
        <v>2100</v>
      </c>
      <c r="W34" s="229"/>
      <c r="X34" s="229" t="s">
        <v>18385</v>
      </c>
      <c r="Y34" s="229" t="s">
        <v>2094</v>
      </c>
      <c r="Z34" s="229" t="s">
        <v>4211</v>
      </c>
      <c r="AA34" s="229" t="s">
        <v>2100</v>
      </c>
      <c r="AB34" s="229"/>
    </row>
    <row r="35" spans="1:28" s="327" customFormat="1" ht="15" customHeight="1">
      <c r="A35" s="77">
        <v>24</v>
      </c>
      <c r="B35" s="229" t="s">
        <v>18401</v>
      </c>
      <c r="C35" s="229" t="s">
        <v>2824</v>
      </c>
      <c r="D35" s="229" t="s">
        <v>2272</v>
      </c>
      <c r="E35" s="77" t="s">
        <v>2272</v>
      </c>
      <c r="F35" s="77"/>
      <c r="G35" s="77"/>
      <c r="H35" s="77"/>
      <c r="I35" s="77"/>
      <c r="J35" s="77" t="s">
        <v>18401</v>
      </c>
      <c r="K35" s="393" t="s">
        <v>15656</v>
      </c>
      <c r="L35" s="77" t="s">
        <v>2272</v>
      </c>
      <c r="M35" s="77" t="s">
        <v>2273</v>
      </c>
      <c r="N35" s="77"/>
      <c r="O35" s="77"/>
      <c r="P35" s="77"/>
      <c r="Q35" s="77" t="s">
        <v>18402</v>
      </c>
      <c r="R35" s="77" t="s">
        <v>2308</v>
      </c>
      <c r="S35" s="229" t="s">
        <v>18384</v>
      </c>
      <c r="T35" s="229" t="s">
        <v>18403</v>
      </c>
      <c r="U35" s="229" t="s">
        <v>2824</v>
      </c>
      <c r="V35" s="229" t="s">
        <v>2272</v>
      </c>
      <c r="W35" s="229"/>
      <c r="X35" s="229" t="s">
        <v>18385</v>
      </c>
      <c r="Y35" s="229" t="s">
        <v>18403</v>
      </c>
      <c r="Z35" s="229" t="s">
        <v>2824</v>
      </c>
      <c r="AA35" s="229" t="s">
        <v>2272</v>
      </c>
      <c r="AB35" s="229"/>
    </row>
    <row r="36" spans="1:28" s="327" customFormat="1" ht="15" customHeight="1">
      <c r="A36" s="77">
        <v>25</v>
      </c>
      <c r="B36" s="229" t="s">
        <v>18404</v>
      </c>
      <c r="C36" s="229" t="s">
        <v>6690</v>
      </c>
      <c r="D36" s="229" t="s">
        <v>2088</v>
      </c>
      <c r="E36" s="77" t="s">
        <v>2089</v>
      </c>
      <c r="F36" s="77"/>
      <c r="G36" s="77"/>
      <c r="H36" s="77"/>
      <c r="I36" s="77"/>
      <c r="J36" s="77" t="s">
        <v>18404</v>
      </c>
      <c r="K36" s="393" t="s">
        <v>6690</v>
      </c>
      <c r="L36" s="77" t="s">
        <v>2096</v>
      </c>
      <c r="M36" s="77" t="s">
        <v>2097</v>
      </c>
      <c r="N36" s="77"/>
      <c r="O36" s="77"/>
      <c r="P36" s="77"/>
      <c r="Q36" s="77"/>
      <c r="R36" s="77" t="s">
        <v>2308</v>
      </c>
      <c r="S36" s="229" t="s">
        <v>18384</v>
      </c>
      <c r="T36" s="229" t="s">
        <v>18404</v>
      </c>
      <c r="U36" s="229" t="s">
        <v>6690</v>
      </c>
      <c r="V36" s="229" t="s">
        <v>2088</v>
      </c>
      <c r="W36" s="229"/>
      <c r="X36" s="229" t="s">
        <v>18385</v>
      </c>
      <c r="Y36" s="229" t="s">
        <v>18404</v>
      </c>
      <c r="Z36" s="229" t="s">
        <v>6690</v>
      </c>
      <c r="AA36" s="229" t="s">
        <v>2088</v>
      </c>
      <c r="AB36" s="229"/>
    </row>
    <row r="37" spans="1:28" s="327" customFormat="1" ht="15" customHeight="1">
      <c r="A37" s="77">
        <v>26</v>
      </c>
      <c r="B37" s="229" t="s">
        <v>2352</v>
      </c>
      <c r="C37" s="229" t="s">
        <v>4782</v>
      </c>
      <c r="D37" s="229" t="s">
        <v>2272</v>
      </c>
      <c r="E37" s="77" t="s">
        <v>2272</v>
      </c>
      <c r="F37" s="77"/>
      <c r="G37" s="77"/>
      <c r="H37" s="77"/>
      <c r="I37" s="77"/>
      <c r="J37" s="77" t="s">
        <v>2352</v>
      </c>
      <c r="K37" s="393" t="s">
        <v>4781</v>
      </c>
      <c r="L37" s="77" t="s">
        <v>2078</v>
      </c>
      <c r="M37" s="77" t="s">
        <v>2079</v>
      </c>
      <c r="N37" s="77"/>
      <c r="O37" s="77"/>
      <c r="P37" s="77"/>
      <c r="Q37" s="77"/>
      <c r="R37" s="77" t="s">
        <v>2308</v>
      </c>
      <c r="S37" s="229" t="s">
        <v>18384</v>
      </c>
      <c r="T37" s="229" t="s">
        <v>2352</v>
      </c>
      <c r="U37" s="229" t="s">
        <v>4782</v>
      </c>
      <c r="V37" s="229" t="s">
        <v>2272</v>
      </c>
      <c r="W37" s="229"/>
      <c r="X37" s="229" t="s">
        <v>18385</v>
      </c>
      <c r="Y37" s="229" t="s">
        <v>2352</v>
      </c>
      <c r="Z37" s="229" t="s">
        <v>4782</v>
      </c>
      <c r="AA37" s="229" t="s">
        <v>2272</v>
      </c>
      <c r="AB37" s="229"/>
    </row>
    <row r="38" spans="1:28" s="327" customFormat="1" ht="15" customHeight="1">
      <c r="A38" s="77">
        <v>27</v>
      </c>
      <c r="B38" s="229" t="s">
        <v>2345</v>
      </c>
      <c r="C38" s="229" t="s">
        <v>4754</v>
      </c>
      <c r="D38" s="229" t="s">
        <v>2100</v>
      </c>
      <c r="E38" s="77" t="s">
        <v>2101</v>
      </c>
      <c r="F38" s="77"/>
      <c r="G38" s="77"/>
      <c r="H38" s="77"/>
      <c r="I38" s="77"/>
      <c r="J38" s="77" t="s">
        <v>2345</v>
      </c>
      <c r="K38" s="393" t="s">
        <v>4752</v>
      </c>
      <c r="L38" s="77" t="s">
        <v>2096</v>
      </c>
      <c r="M38" s="77" t="s">
        <v>2097</v>
      </c>
      <c r="N38" s="77"/>
      <c r="O38" s="77"/>
      <c r="P38" s="77"/>
      <c r="Q38" s="77"/>
      <c r="R38" s="77" t="s">
        <v>2308</v>
      </c>
      <c r="S38" s="229" t="s">
        <v>18384</v>
      </c>
      <c r="T38" s="229" t="s">
        <v>2345</v>
      </c>
      <c r="U38" s="229" t="s">
        <v>4754</v>
      </c>
      <c r="V38" s="229" t="s">
        <v>2100</v>
      </c>
      <c r="W38" s="229"/>
      <c r="X38" s="229" t="s">
        <v>18385</v>
      </c>
      <c r="Y38" s="229" t="s">
        <v>2345</v>
      </c>
      <c r="Z38" s="229" t="s">
        <v>4754</v>
      </c>
      <c r="AA38" s="229" t="s">
        <v>2100</v>
      </c>
      <c r="AB38" s="229"/>
    </row>
    <row r="39" spans="1:28" s="327" customFormat="1" ht="15" customHeight="1">
      <c r="A39" s="77">
        <v>28</v>
      </c>
      <c r="B39" s="229" t="s">
        <v>15321</v>
      </c>
      <c r="C39" s="229" t="s">
        <v>4200</v>
      </c>
      <c r="D39" s="229" t="s">
        <v>2100</v>
      </c>
      <c r="E39" s="77" t="s">
        <v>2101</v>
      </c>
      <c r="F39" s="77"/>
      <c r="G39" s="77"/>
      <c r="H39" s="77"/>
      <c r="I39" s="77"/>
      <c r="J39" s="77" t="s">
        <v>15321</v>
      </c>
      <c r="K39" s="393" t="s">
        <v>15322</v>
      </c>
      <c r="L39" s="77" t="s">
        <v>2100</v>
      </c>
      <c r="M39" s="77" t="s">
        <v>2101</v>
      </c>
      <c r="N39" s="77"/>
      <c r="O39" s="77"/>
      <c r="P39" s="77"/>
      <c r="Q39" s="77"/>
      <c r="R39" s="77" t="s">
        <v>2308</v>
      </c>
      <c r="S39" s="229" t="s">
        <v>18384</v>
      </c>
      <c r="T39" s="229" t="s">
        <v>15321</v>
      </c>
      <c r="U39" s="229" t="s">
        <v>4200</v>
      </c>
      <c r="V39" s="229" t="s">
        <v>2100</v>
      </c>
      <c r="W39" s="229"/>
      <c r="X39" s="229" t="s">
        <v>18385</v>
      </c>
      <c r="Y39" s="229" t="s">
        <v>15321</v>
      </c>
      <c r="Z39" s="229" t="s">
        <v>4200</v>
      </c>
      <c r="AA39" s="229" t="s">
        <v>2100</v>
      </c>
      <c r="AB39" s="229"/>
    </row>
    <row r="40" spans="1:28" s="327" customFormat="1" ht="15" customHeight="1">
      <c r="A40" s="77">
        <v>29</v>
      </c>
      <c r="B40" s="229" t="s">
        <v>5728</v>
      </c>
      <c r="C40" s="229" t="s">
        <v>4316</v>
      </c>
      <c r="D40" s="229" t="s">
        <v>2272</v>
      </c>
      <c r="E40" s="77" t="s">
        <v>2272</v>
      </c>
      <c r="F40" s="77"/>
      <c r="G40" s="77"/>
      <c r="H40" s="77"/>
      <c r="I40" s="77"/>
      <c r="J40" s="77" t="s">
        <v>5728</v>
      </c>
      <c r="K40" s="393" t="s">
        <v>15318</v>
      </c>
      <c r="L40" s="77" t="s">
        <v>2078</v>
      </c>
      <c r="M40" s="77" t="s">
        <v>2079</v>
      </c>
      <c r="N40" s="77"/>
      <c r="O40" s="77"/>
      <c r="P40" s="77"/>
      <c r="Q40" s="77"/>
      <c r="R40" s="77" t="s">
        <v>2308</v>
      </c>
      <c r="S40" s="229" t="s">
        <v>18384</v>
      </c>
      <c r="T40" s="229" t="s">
        <v>5728</v>
      </c>
      <c r="U40" s="229" t="s">
        <v>4316</v>
      </c>
      <c r="V40" s="229" t="s">
        <v>2272</v>
      </c>
      <c r="W40" s="229"/>
      <c r="X40" s="229" t="s">
        <v>18385</v>
      </c>
      <c r="Y40" s="229" t="s">
        <v>5728</v>
      </c>
      <c r="Z40" s="229" t="s">
        <v>4316</v>
      </c>
      <c r="AA40" s="229" t="s">
        <v>2272</v>
      </c>
      <c r="AB40" s="229"/>
    </row>
    <row r="41" spans="1:28" s="327" customFormat="1" ht="15" customHeight="1">
      <c r="A41" s="77">
        <v>30</v>
      </c>
      <c r="B41" s="229" t="s">
        <v>18405</v>
      </c>
      <c r="C41" s="229" t="s">
        <v>5666</v>
      </c>
      <c r="D41" s="229" t="s">
        <v>2085</v>
      </c>
      <c r="E41" s="77" t="s">
        <v>2085</v>
      </c>
      <c r="F41" s="77"/>
      <c r="G41" s="77"/>
      <c r="H41" s="77"/>
      <c r="I41" s="77"/>
      <c r="J41" s="77" t="s">
        <v>18405</v>
      </c>
      <c r="K41" s="393" t="s">
        <v>18406</v>
      </c>
      <c r="L41" s="77" t="s">
        <v>2085</v>
      </c>
      <c r="M41" s="77" t="s">
        <v>2085</v>
      </c>
      <c r="N41" s="77"/>
      <c r="O41" s="77"/>
      <c r="P41" s="77"/>
      <c r="Q41" s="77"/>
      <c r="R41" s="77" t="s">
        <v>2308</v>
      </c>
      <c r="S41" s="229" t="s">
        <v>18384</v>
      </c>
      <c r="T41" s="229" t="s">
        <v>18405</v>
      </c>
      <c r="U41" s="229" t="s">
        <v>5666</v>
      </c>
      <c r="V41" s="229" t="s">
        <v>2085</v>
      </c>
      <c r="W41" s="229"/>
      <c r="X41" s="229" t="s">
        <v>18385</v>
      </c>
      <c r="Y41" s="229" t="s">
        <v>18405</v>
      </c>
      <c r="Z41" s="229" t="s">
        <v>5666</v>
      </c>
      <c r="AA41" s="229" t="s">
        <v>2085</v>
      </c>
      <c r="AB41" s="229"/>
    </row>
    <row r="42" spans="1:28" s="327" customFormat="1" ht="15" customHeight="1">
      <c r="A42" s="77">
        <v>31</v>
      </c>
      <c r="B42" s="229" t="s">
        <v>18407</v>
      </c>
      <c r="C42" s="229" t="s">
        <v>18408</v>
      </c>
      <c r="D42" s="229" t="s">
        <v>2085</v>
      </c>
      <c r="E42" s="77" t="s">
        <v>2085</v>
      </c>
      <c r="F42" s="77"/>
      <c r="G42" s="77"/>
      <c r="H42" s="77"/>
      <c r="I42" s="77"/>
      <c r="J42" s="77" t="s">
        <v>18407</v>
      </c>
      <c r="K42" s="393" t="s">
        <v>18409</v>
      </c>
      <c r="L42" s="77" t="s">
        <v>2085</v>
      </c>
      <c r="M42" s="77" t="s">
        <v>2085</v>
      </c>
      <c r="N42" s="77"/>
      <c r="O42" s="77"/>
      <c r="P42" s="77"/>
      <c r="Q42" s="77"/>
      <c r="R42" s="77" t="s">
        <v>2308</v>
      </c>
      <c r="S42" s="229" t="s">
        <v>18384</v>
      </c>
      <c r="T42" s="229" t="s">
        <v>18407</v>
      </c>
      <c r="U42" s="229" t="s">
        <v>18408</v>
      </c>
      <c r="V42" s="229" t="s">
        <v>2085</v>
      </c>
      <c r="W42" s="229"/>
      <c r="X42" s="229" t="s">
        <v>18385</v>
      </c>
      <c r="Y42" s="229" t="s">
        <v>18407</v>
      </c>
      <c r="Z42" s="229" t="s">
        <v>18408</v>
      </c>
      <c r="AA42" s="229" t="s">
        <v>2085</v>
      </c>
      <c r="AB42" s="229"/>
    </row>
    <row r="43" spans="1:28" s="327" customFormat="1" ht="15" customHeight="1">
      <c r="A43" s="77">
        <v>32</v>
      </c>
      <c r="B43" s="229" t="s">
        <v>18410</v>
      </c>
      <c r="C43" s="229" t="s">
        <v>15378</v>
      </c>
      <c r="D43" s="229" t="s">
        <v>2100</v>
      </c>
      <c r="E43" s="77" t="s">
        <v>2101</v>
      </c>
      <c r="F43" s="77"/>
      <c r="G43" s="77"/>
      <c r="H43" s="77"/>
      <c r="I43" s="77"/>
      <c r="J43" s="77" t="s">
        <v>18410</v>
      </c>
      <c r="K43" s="393" t="s">
        <v>15378</v>
      </c>
      <c r="L43" s="77" t="s">
        <v>2100</v>
      </c>
      <c r="M43" s="77" t="s">
        <v>2101</v>
      </c>
      <c r="N43" s="77"/>
      <c r="O43" s="77"/>
      <c r="P43" s="77"/>
      <c r="Q43" s="77"/>
      <c r="R43" s="77" t="s">
        <v>2308</v>
      </c>
      <c r="S43" s="229" t="s">
        <v>18384</v>
      </c>
      <c r="T43" s="229" t="s">
        <v>18410</v>
      </c>
      <c r="U43" s="229" t="s">
        <v>15378</v>
      </c>
      <c r="V43" s="229" t="s">
        <v>2100</v>
      </c>
      <c r="W43" s="229"/>
      <c r="X43" s="229" t="s">
        <v>18385</v>
      </c>
      <c r="Y43" s="229" t="s">
        <v>18410</v>
      </c>
      <c r="Z43" s="229" t="s">
        <v>15378</v>
      </c>
      <c r="AA43" s="229" t="s">
        <v>2100</v>
      </c>
      <c r="AB43" s="229"/>
    </row>
    <row r="44" spans="1:28" s="327" customFormat="1" ht="15" customHeight="1">
      <c r="A44" s="77">
        <v>33</v>
      </c>
      <c r="B44" s="229" t="s">
        <v>18411</v>
      </c>
      <c r="C44" s="229" t="s">
        <v>15381</v>
      </c>
      <c r="D44" s="229" t="s">
        <v>2100</v>
      </c>
      <c r="E44" s="77" t="s">
        <v>2101</v>
      </c>
      <c r="F44" s="77"/>
      <c r="G44" s="77"/>
      <c r="H44" s="77"/>
      <c r="I44" s="77"/>
      <c r="J44" s="77" t="s">
        <v>18411</v>
      </c>
      <c r="K44" s="393" t="s">
        <v>15381</v>
      </c>
      <c r="L44" s="77" t="s">
        <v>2100</v>
      </c>
      <c r="M44" s="77" t="s">
        <v>2101</v>
      </c>
      <c r="N44" s="77"/>
      <c r="O44" s="77"/>
      <c r="P44" s="77"/>
      <c r="Q44" s="77"/>
      <c r="R44" s="77" t="s">
        <v>2308</v>
      </c>
      <c r="S44" s="229" t="s">
        <v>18384</v>
      </c>
      <c r="T44" s="229" t="s">
        <v>18411</v>
      </c>
      <c r="U44" s="229" t="s">
        <v>15381</v>
      </c>
      <c r="V44" s="229" t="s">
        <v>2100</v>
      </c>
      <c r="W44" s="229"/>
      <c r="X44" s="229" t="s">
        <v>18385</v>
      </c>
      <c r="Y44" s="229" t="s">
        <v>18411</v>
      </c>
      <c r="Z44" s="229" t="s">
        <v>15381</v>
      </c>
      <c r="AA44" s="229" t="s">
        <v>2100</v>
      </c>
      <c r="AB44" s="229"/>
    </row>
    <row r="45" spans="1:28" s="327" customFormat="1" ht="15" customHeight="1">
      <c r="A45" s="77">
        <v>34</v>
      </c>
      <c r="B45" s="229" t="s">
        <v>15382</v>
      </c>
      <c r="C45" s="229" t="s">
        <v>15384</v>
      </c>
      <c r="D45" s="229" t="s">
        <v>2085</v>
      </c>
      <c r="E45" s="77" t="s">
        <v>2085</v>
      </c>
      <c r="F45" s="77"/>
      <c r="G45" s="77"/>
      <c r="H45" s="77"/>
      <c r="I45" s="77"/>
      <c r="J45" s="77" t="s">
        <v>15382</v>
      </c>
      <c r="K45" s="393" t="s">
        <v>15383</v>
      </c>
      <c r="L45" s="77" t="s">
        <v>3215</v>
      </c>
      <c r="M45" s="77" t="s">
        <v>2111</v>
      </c>
      <c r="N45" s="77"/>
      <c r="O45" s="77"/>
      <c r="P45" s="77"/>
      <c r="Q45" s="77"/>
      <c r="R45" s="77" t="s">
        <v>2308</v>
      </c>
      <c r="S45" s="229" t="s">
        <v>18384</v>
      </c>
      <c r="T45" s="229" t="s">
        <v>15382</v>
      </c>
      <c r="U45" s="229" t="s">
        <v>15384</v>
      </c>
      <c r="V45" s="229" t="s">
        <v>2085</v>
      </c>
      <c r="W45" s="229"/>
      <c r="X45" s="229" t="s">
        <v>18385</v>
      </c>
      <c r="Y45" s="229" t="s">
        <v>15382</v>
      </c>
      <c r="Z45" s="229" t="s">
        <v>15384</v>
      </c>
      <c r="AA45" s="229" t="s">
        <v>2085</v>
      </c>
      <c r="AB45" s="229"/>
    </row>
    <row r="46" spans="1:28" s="327" customFormat="1" ht="15" customHeight="1">
      <c r="A46" s="77">
        <v>35</v>
      </c>
      <c r="B46" s="229" t="s">
        <v>15385</v>
      </c>
      <c r="C46" s="229" t="s">
        <v>15388</v>
      </c>
      <c r="D46" s="229" t="s">
        <v>2066</v>
      </c>
      <c r="E46" s="77" t="s">
        <v>2067</v>
      </c>
      <c r="F46" s="77"/>
      <c r="G46" s="77"/>
      <c r="H46" s="77"/>
      <c r="I46" s="77"/>
      <c r="J46" s="77" t="s">
        <v>15385</v>
      </c>
      <c r="K46" s="393" t="s">
        <v>15386</v>
      </c>
      <c r="L46" s="77" t="s">
        <v>2803</v>
      </c>
      <c r="M46" s="77" t="s">
        <v>2804</v>
      </c>
      <c r="N46" s="77"/>
      <c r="O46" s="77"/>
      <c r="P46" s="77"/>
      <c r="Q46" s="77"/>
      <c r="R46" s="77" t="s">
        <v>2308</v>
      </c>
      <c r="S46" s="229" t="s">
        <v>18384</v>
      </c>
      <c r="T46" s="229" t="s">
        <v>15385</v>
      </c>
      <c r="U46" s="229" t="s">
        <v>15388</v>
      </c>
      <c r="V46" s="229" t="s">
        <v>2066</v>
      </c>
      <c r="W46" s="229"/>
      <c r="X46" s="229" t="s">
        <v>18385</v>
      </c>
      <c r="Y46" s="229" t="s">
        <v>15385</v>
      </c>
      <c r="Z46" s="229" t="s">
        <v>15388</v>
      </c>
      <c r="AA46" s="229" t="s">
        <v>2066</v>
      </c>
      <c r="AB46" s="229"/>
    </row>
    <row r="47" spans="1:28" s="327" customFormat="1" ht="15" customHeight="1">
      <c r="A47" s="77">
        <v>36</v>
      </c>
      <c r="B47" s="229" t="s">
        <v>18412</v>
      </c>
      <c r="C47" s="113" t="s">
        <v>5699</v>
      </c>
      <c r="D47" s="113" t="s">
        <v>2078</v>
      </c>
      <c r="E47" s="77" t="s">
        <v>2079</v>
      </c>
      <c r="F47" s="77"/>
      <c r="G47" s="77"/>
      <c r="H47" s="77"/>
      <c r="I47" s="77"/>
      <c r="J47" s="77" t="s">
        <v>18412</v>
      </c>
      <c r="K47" s="393" t="s">
        <v>18413</v>
      </c>
      <c r="L47" s="77" t="s">
        <v>2078</v>
      </c>
      <c r="M47" s="77" t="s">
        <v>2079</v>
      </c>
      <c r="N47" s="77"/>
      <c r="O47" s="77"/>
      <c r="P47" s="77"/>
      <c r="Q47" s="77"/>
      <c r="R47" s="77" t="s">
        <v>2308</v>
      </c>
      <c r="S47" s="229" t="s">
        <v>18384</v>
      </c>
      <c r="T47" s="229" t="s">
        <v>18412</v>
      </c>
      <c r="U47" s="113" t="s">
        <v>5699</v>
      </c>
      <c r="V47" s="113" t="s">
        <v>2078</v>
      </c>
      <c r="W47" s="113"/>
      <c r="X47" s="229" t="s">
        <v>18385</v>
      </c>
      <c r="Y47" s="229" t="s">
        <v>18412</v>
      </c>
      <c r="Z47" s="113" t="s">
        <v>5699</v>
      </c>
      <c r="AA47" s="113" t="s">
        <v>2078</v>
      </c>
      <c r="AB47" s="113"/>
    </row>
    <row r="48" spans="1:28" s="327" customFormat="1" ht="15" customHeight="1">
      <c r="A48" s="77">
        <v>37</v>
      </c>
      <c r="B48" s="113" t="s">
        <v>15500</v>
      </c>
      <c r="C48" s="113" t="s">
        <v>18414</v>
      </c>
      <c r="D48" s="113" t="s">
        <v>2088</v>
      </c>
      <c r="E48" s="77" t="s">
        <v>2089</v>
      </c>
      <c r="F48" s="77"/>
      <c r="G48" s="77"/>
      <c r="H48" s="77"/>
      <c r="I48" s="77"/>
      <c r="J48" s="77" t="s">
        <v>15500</v>
      </c>
      <c r="K48" s="393" t="s">
        <v>15501</v>
      </c>
      <c r="L48" s="77" t="s">
        <v>2088</v>
      </c>
      <c r="M48" s="77" t="s">
        <v>2089</v>
      </c>
      <c r="N48" s="77"/>
      <c r="O48" s="77"/>
      <c r="P48" s="77"/>
      <c r="Q48" s="77"/>
      <c r="R48" s="77" t="s">
        <v>2308</v>
      </c>
      <c r="S48" s="229" t="s">
        <v>18384</v>
      </c>
      <c r="T48" s="229" t="s">
        <v>18415</v>
      </c>
      <c r="U48" s="229" t="s">
        <v>18414</v>
      </c>
      <c r="V48" s="229" t="s">
        <v>2088</v>
      </c>
      <c r="W48" s="229"/>
      <c r="X48" s="229" t="s">
        <v>18385</v>
      </c>
      <c r="Y48" s="229" t="s">
        <v>18415</v>
      </c>
      <c r="Z48" s="229" t="s">
        <v>18414</v>
      </c>
      <c r="AA48" s="229" t="s">
        <v>2088</v>
      </c>
      <c r="AB48" s="229"/>
    </row>
    <row r="49" spans="1:16384" s="327" customFormat="1" ht="15" customHeight="1">
      <c r="A49" s="77">
        <v>38</v>
      </c>
      <c r="B49" s="229" t="s">
        <v>2343</v>
      </c>
      <c r="C49" s="229" t="s">
        <v>5627</v>
      </c>
      <c r="D49" s="229" t="s">
        <v>2078</v>
      </c>
      <c r="E49" s="77" t="s">
        <v>2079</v>
      </c>
      <c r="F49" s="77"/>
      <c r="G49" s="77"/>
      <c r="H49" s="77"/>
      <c r="I49" s="77"/>
      <c r="J49" s="77" t="s">
        <v>2343</v>
      </c>
      <c r="K49" s="393" t="s">
        <v>5462</v>
      </c>
      <c r="L49" s="77" t="s">
        <v>2684</v>
      </c>
      <c r="M49" s="77" t="s">
        <v>2884</v>
      </c>
      <c r="N49" s="77"/>
      <c r="O49" s="77"/>
      <c r="P49" s="77"/>
      <c r="Q49" s="77"/>
      <c r="R49" s="77" t="s">
        <v>2308</v>
      </c>
      <c r="S49" s="229" t="s">
        <v>18384</v>
      </c>
      <c r="T49" s="229" t="s">
        <v>2343</v>
      </c>
      <c r="U49" s="229" t="s">
        <v>5627</v>
      </c>
      <c r="V49" s="229" t="s">
        <v>2078</v>
      </c>
      <c r="W49" s="229"/>
      <c r="X49" s="229" t="s">
        <v>18385</v>
      </c>
      <c r="Y49" s="229" t="s">
        <v>2343</v>
      </c>
      <c r="Z49" s="229" t="s">
        <v>5627</v>
      </c>
      <c r="AA49" s="229" t="s">
        <v>2078</v>
      </c>
      <c r="AB49" s="229"/>
    </row>
    <row r="50" spans="1:16384" s="327" customFormat="1" ht="15" customHeight="1">
      <c r="A50" s="113">
        <v>39</v>
      </c>
      <c r="B50" s="113" t="s">
        <v>18416</v>
      </c>
      <c r="C50" s="113" t="s">
        <v>18417</v>
      </c>
      <c r="D50" s="113" t="s">
        <v>2100</v>
      </c>
      <c r="E50" s="113" t="s">
        <v>2101</v>
      </c>
      <c r="F50" s="113"/>
      <c r="G50" s="113"/>
      <c r="H50" s="113"/>
      <c r="I50" s="113"/>
      <c r="J50" s="113" t="s">
        <v>18416</v>
      </c>
      <c r="K50" s="113" t="s">
        <v>5627</v>
      </c>
      <c r="L50" s="113" t="s">
        <v>2100</v>
      </c>
      <c r="M50" s="113" t="s">
        <v>2101</v>
      </c>
      <c r="N50" s="113"/>
      <c r="O50" s="113"/>
      <c r="P50" s="113"/>
      <c r="Q50" s="113"/>
      <c r="R50" s="113" t="s">
        <v>2308</v>
      </c>
      <c r="S50" s="113" t="s">
        <v>18384</v>
      </c>
      <c r="T50" s="113" t="s">
        <v>18416</v>
      </c>
      <c r="U50" s="113" t="s">
        <v>18417</v>
      </c>
      <c r="V50" s="113" t="s">
        <v>2100</v>
      </c>
      <c r="W50" s="113"/>
      <c r="X50" s="113" t="s">
        <v>18385</v>
      </c>
      <c r="Y50" s="113" t="s">
        <v>18416</v>
      </c>
      <c r="Z50" s="113" t="s">
        <v>18417</v>
      </c>
      <c r="AA50" s="113" t="s">
        <v>2100</v>
      </c>
      <c r="AB50" s="113"/>
      <c r="AC50" s="113"/>
      <c r="AD50" s="113"/>
      <c r="AE50" s="113"/>
      <c r="AF50" s="113"/>
      <c r="AG50" s="113"/>
      <c r="AH50" s="113"/>
      <c r="AI50" s="113"/>
      <c r="AJ50" s="113"/>
      <c r="AK50" s="113"/>
      <c r="AL50" s="113"/>
      <c r="AM50" s="113"/>
      <c r="AN50" s="113"/>
      <c r="AO50" s="113"/>
      <c r="AP50" s="113"/>
      <c r="AQ50" s="113"/>
      <c r="AR50" s="113"/>
      <c r="AS50" s="113"/>
      <c r="AT50" s="113"/>
      <c r="AU50" s="113"/>
      <c r="AV50" s="113"/>
      <c r="AW50" s="113"/>
      <c r="AX50" s="113"/>
      <c r="AY50" s="113"/>
      <c r="AZ50" s="113"/>
      <c r="BA50" s="113"/>
      <c r="BB50" s="113"/>
      <c r="BC50" s="113"/>
      <c r="BD50" s="113"/>
      <c r="BE50" s="113"/>
      <c r="BF50" s="113"/>
      <c r="BG50" s="113"/>
      <c r="BH50" s="113"/>
      <c r="BI50" s="113"/>
      <c r="BJ50" s="113"/>
      <c r="BK50" s="113"/>
      <c r="BL50" s="113"/>
      <c r="BM50" s="113"/>
      <c r="BN50" s="113"/>
      <c r="BO50" s="113"/>
      <c r="BP50" s="113"/>
      <c r="BQ50" s="113"/>
      <c r="BR50" s="113"/>
      <c r="BS50" s="113"/>
      <c r="BT50" s="113"/>
      <c r="BU50" s="113"/>
      <c r="BV50" s="113"/>
      <c r="BW50" s="113"/>
      <c r="BX50" s="113"/>
      <c r="BY50" s="113"/>
      <c r="BZ50" s="113"/>
      <c r="CA50" s="113"/>
      <c r="CB50" s="113"/>
      <c r="CC50" s="113"/>
      <c r="CD50" s="113"/>
      <c r="CE50" s="113"/>
      <c r="CF50" s="113"/>
      <c r="CG50" s="113"/>
      <c r="CH50" s="113"/>
      <c r="CI50" s="113"/>
      <c r="CJ50" s="113"/>
      <c r="CK50" s="113"/>
      <c r="CL50" s="113"/>
      <c r="CM50" s="113"/>
      <c r="CN50" s="113"/>
      <c r="CO50" s="113"/>
      <c r="CP50" s="113"/>
      <c r="CQ50" s="113"/>
      <c r="CR50" s="113"/>
      <c r="CS50" s="113"/>
      <c r="CT50" s="113"/>
      <c r="CU50" s="113"/>
      <c r="CV50" s="113"/>
      <c r="CW50" s="113"/>
      <c r="CX50" s="113"/>
      <c r="CY50" s="113"/>
      <c r="CZ50" s="113"/>
      <c r="DA50" s="113"/>
      <c r="DB50" s="113"/>
      <c r="DC50" s="113"/>
      <c r="DD50" s="113"/>
      <c r="DE50" s="113"/>
      <c r="DF50" s="113"/>
      <c r="DG50" s="113"/>
      <c r="DH50" s="113"/>
      <c r="DI50" s="113"/>
      <c r="DJ50" s="113"/>
      <c r="DK50" s="113"/>
      <c r="DL50" s="113"/>
      <c r="DM50" s="113"/>
      <c r="DN50" s="113"/>
      <c r="DO50" s="113"/>
      <c r="DP50" s="113"/>
      <c r="DQ50" s="113"/>
      <c r="DR50" s="113"/>
      <c r="DS50" s="113"/>
      <c r="DT50" s="113"/>
      <c r="DU50" s="113"/>
      <c r="DV50" s="113"/>
      <c r="DW50" s="113"/>
      <c r="DX50" s="113"/>
      <c r="DY50" s="113"/>
      <c r="DZ50" s="113"/>
      <c r="EA50" s="113"/>
      <c r="EB50" s="113"/>
      <c r="EC50" s="113"/>
      <c r="ED50" s="113"/>
      <c r="EE50" s="113"/>
      <c r="EF50" s="113"/>
      <c r="EG50" s="113"/>
      <c r="EH50" s="113"/>
      <c r="EI50" s="113"/>
      <c r="EJ50" s="113"/>
      <c r="EK50" s="113"/>
      <c r="EL50" s="113"/>
      <c r="EM50" s="113"/>
      <c r="EN50" s="113"/>
      <c r="EO50" s="113"/>
      <c r="EP50" s="113"/>
      <c r="EQ50" s="113"/>
      <c r="ER50" s="113"/>
      <c r="ES50" s="113"/>
      <c r="ET50" s="113"/>
      <c r="EU50" s="113"/>
      <c r="EV50" s="113"/>
      <c r="EW50" s="113"/>
      <c r="EX50" s="113"/>
      <c r="EY50" s="113"/>
      <c r="EZ50" s="113"/>
      <c r="FA50" s="113"/>
      <c r="FB50" s="113"/>
      <c r="FC50" s="113"/>
      <c r="FD50" s="113"/>
      <c r="FE50" s="113"/>
      <c r="FF50" s="113"/>
      <c r="FG50" s="113"/>
      <c r="FH50" s="113"/>
      <c r="FI50" s="113"/>
      <c r="FJ50" s="113"/>
      <c r="FK50" s="113"/>
      <c r="FL50" s="113"/>
      <c r="FM50" s="113"/>
      <c r="FN50" s="113"/>
      <c r="FO50" s="113"/>
      <c r="FP50" s="113"/>
      <c r="FQ50" s="113"/>
      <c r="FR50" s="113"/>
      <c r="FS50" s="113"/>
      <c r="FT50" s="113"/>
      <c r="FU50" s="113"/>
      <c r="FV50" s="113"/>
      <c r="FW50" s="113"/>
      <c r="FX50" s="113"/>
      <c r="FY50" s="113"/>
      <c r="FZ50" s="113"/>
      <c r="GA50" s="113"/>
      <c r="GB50" s="113"/>
      <c r="GC50" s="113"/>
      <c r="GD50" s="113"/>
      <c r="GE50" s="113"/>
      <c r="GF50" s="113"/>
      <c r="GG50" s="113"/>
      <c r="GH50" s="113"/>
      <c r="GI50" s="113"/>
      <c r="GJ50" s="113"/>
      <c r="GK50" s="113"/>
      <c r="GL50" s="113"/>
      <c r="GM50" s="113"/>
      <c r="GN50" s="113"/>
      <c r="GO50" s="113"/>
      <c r="GP50" s="113"/>
      <c r="GQ50" s="113"/>
      <c r="GR50" s="113"/>
      <c r="GS50" s="113"/>
      <c r="GT50" s="113"/>
      <c r="GU50" s="113"/>
      <c r="GV50" s="113"/>
      <c r="GW50" s="113"/>
      <c r="GX50" s="113"/>
      <c r="GY50" s="113"/>
      <c r="GZ50" s="113"/>
      <c r="HA50" s="113"/>
      <c r="HB50" s="113"/>
      <c r="HC50" s="113"/>
      <c r="HD50" s="113"/>
      <c r="HE50" s="113"/>
      <c r="HF50" s="113"/>
      <c r="HG50" s="113"/>
      <c r="HH50" s="113"/>
      <c r="HI50" s="113"/>
      <c r="HJ50" s="113"/>
      <c r="HK50" s="113"/>
      <c r="HL50" s="113"/>
      <c r="HM50" s="113"/>
      <c r="HN50" s="113"/>
      <c r="HO50" s="113"/>
      <c r="HP50" s="113"/>
      <c r="HQ50" s="113"/>
      <c r="HR50" s="113"/>
      <c r="HS50" s="113"/>
      <c r="HT50" s="113"/>
      <c r="HU50" s="113"/>
      <c r="HV50" s="113"/>
      <c r="HW50" s="113"/>
      <c r="HX50" s="113"/>
      <c r="HY50" s="113"/>
      <c r="HZ50" s="113"/>
      <c r="IA50" s="113"/>
      <c r="IB50" s="113"/>
      <c r="IC50" s="113"/>
      <c r="ID50" s="113"/>
      <c r="IE50" s="113"/>
      <c r="IF50" s="113"/>
      <c r="IG50" s="113"/>
      <c r="IH50" s="113"/>
      <c r="II50" s="113"/>
      <c r="IJ50" s="113"/>
      <c r="IK50" s="113"/>
      <c r="IL50" s="113"/>
      <c r="IM50" s="113"/>
      <c r="IN50" s="113"/>
      <c r="IO50" s="113"/>
      <c r="IP50" s="113"/>
      <c r="IQ50" s="113"/>
      <c r="IR50" s="113"/>
      <c r="IS50" s="113"/>
      <c r="IT50" s="113"/>
      <c r="IU50" s="113"/>
      <c r="IV50" s="113"/>
      <c r="IW50" s="113"/>
      <c r="IX50" s="113"/>
      <c r="IY50" s="113"/>
      <c r="IZ50" s="113"/>
      <c r="JA50" s="113"/>
      <c r="JB50" s="113"/>
      <c r="JC50" s="113"/>
      <c r="JD50" s="113"/>
      <c r="JE50" s="113"/>
      <c r="JF50" s="113"/>
      <c r="JG50" s="113"/>
      <c r="JH50" s="113"/>
      <c r="JI50" s="113"/>
      <c r="JJ50" s="113"/>
      <c r="JK50" s="113"/>
      <c r="JL50" s="113"/>
      <c r="JM50" s="113"/>
      <c r="JN50" s="113"/>
      <c r="JO50" s="113"/>
      <c r="JP50" s="113"/>
      <c r="JQ50" s="113"/>
      <c r="JR50" s="113"/>
      <c r="JS50" s="113"/>
      <c r="JT50" s="113"/>
      <c r="JU50" s="113"/>
      <c r="JV50" s="113"/>
      <c r="JW50" s="113"/>
      <c r="JX50" s="113"/>
      <c r="JY50" s="113"/>
      <c r="JZ50" s="113"/>
      <c r="KA50" s="113"/>
      <c r="KB50" s="113"/>
      <c r="KC50" s="113"/>
      <c r="KD50" s="113"/>
      <c r="KE50" s="113"/>
      <c r="KF50" s="113"/>
      <c r="KG50" s="113"/>
      <c r="KH50" s="113"/>
      <c r="KI50" s="113"/>
      <c r="KJ50" s="113"/>
      <c r="KK50" s="113"/>
      <c r="KL50" s="113"/>
      <c r="KM50" s="113"/>
      <c r="KN50" s="113"/>
      <c r="KO50" s="113"/>
      <c r="KP50" s="113"/>
      <c r="KQ50" s="113"/>
      <c r="KR50" s="113"/>
      <c r="KS50" s="113"/>
      <c r="KT50" s="113"/>
      <c r="KU50" s="113"/>
      <c r="KV50" s="113"/>
      <c r="KW50" s="113"/>
      <c r="KX50" s="113"/>
      <c r="KY50" s="113"/>
      <c r="KZ50" s="113"/>
      <c r="LA50" s="113"/>
      <c r="LB50" s="113"/>
      <c r="LC50" s="113"/>
      <c r="LD50" s="113"/>
      <c r="LE50" s="113"/>
      <c r="LF50" s="113"/>
      <c r="LG50" s="113"/>
      <c r="LH50" s="113"/>
      <c r="LI50" s="113"/>
      <c r="LJ50" s="113"/>
      <c r="LK50" s="113"/>
      <c r="LL50" s="113"/>
      <c r="LM50" s="113"/>
      <c r="LN50" s="113"/>
      <c r="LO50" s="113"/>
      <c r="LP50" s="113"/>
      <c r="LQ50" s="113"/>
      <c r="LR50" s="113"/>
      <c r="LS50" s="113"/>
      <c r="LT50" s="113"/>
      <c r="LU50" s="113"/>
      <c r="LV50" s="113"/>
      <c r="LW50" s="113"/>
      <c r="LX50" s="113"/>
      <c r="LY50" s="113"/>
      <c r="LZ50" s="113"/>
      <c r="MA50" s="113"/>
      <c r="MB50" s="113"/>
      <c r="MC50" s="113"/>
      <c r="MD50" s="113"/>
      <c r="ME50" s="113"/>
      <c r="MF50" s="113"/>
      <c r="MG50" s="113"/>
      <c r="MH50" s="113"/>
      <c r="MI50" s="113"/>
      <c r="MJ50" s="113"/>
      <c r="MK50" s="113"/>
      <c r="ML50" s="113"/>
      <c r="MM50" s="113"/>
      <c r="MN50" s="113"/>
      <c r="MO50" s="113"/>
      <c r="MP50" s="113"/>
      <c r="MQ50" s="113"/>
      <c r="MR50" s="113"/>
      <c r="MS50" s="113"/>
      <c r="MT50" s="113"/>
      <c r="MU50" s="113"/>
      <c r="MV50" s="113"/>
      <c r="MW50" s="113"/>
      <c r="MX50" s="113"/>
      <c r="MY50" s="113"/>
      <c r="MZ50" s="113"/>
      <c r="NA50" s="113"/>
      <c r="NB50" s="113"/>
      <c r="NC50" s="113"/>
      <c r="ND50" s="113"/>
      <c r="NE50" s="113"/>
      <c r="NF50" s="113"/>
      <c r="NG50" s="113"/>
      <c r="NH50" s="113"/>
      <c r="NI50" s="113"/>
      <c r="NJ50" s="113"/>
      <c r="NK50" s="113"/>
      <c r="NL50" s="113"/>
      <c r="NM50" s="113"/>
      <c r="NN50" s="113"/>
      <c r="NO50" s="113"/>
      <c r="NP50" s="113"/>
      <c r="NQ50" s="113"/>
      <c r="NR50" s="113"/>
      <c r="NS50" s="113"/>
      <c r="NT50" s="113"/>
      <c r="NU50" s="113"/>
      <c r="NV50" s="113"/>
      <c r="NW50" s="113"/>
      <c r="NX50" s="113"/>
      <c r="NY50" s="113"/>
      <c r="NZ50" s="113"/>
      <c r="OA50" s="113"/>
      <c r="OB50" s="113"/>
      <c r="OC50" s="113"/>
      <c r="OD50" s="113"/>
      <c r="OE50" s="113"/>
      <c r="OF50" s="113"/>
      <c r="OG50" s="113"/>
      <c r="OH50" s="113"/>
      <c r="OI50" s="113"/>
      <c r="OJ50" s="113"/>
      <c r="OK50" s="113"/>
      <c r="OL50" s="113"/>
      <c r="OM50" s="113"/>
      <c r="ON50" s="113"/>
      <c r="OO50" s="113"/>
      <c r="OP50" s="113"/>
      <c r="OQ50" s="113"/>
      <c r="OR50" s="113"/>
      <c r="OS50" s="113"/>
      <c r="OT50" s="113"/>
      <c r="OU50" s="113"/>
      <c r="OV50" s="113"/>
      <c r="OW50" s="113"/>
      <c r="OX50" s="113"/>
      <c r="OY50" s="113"/>
      <c r="OZ50" s="113"/>
      <c r="PA50" s="113"/>
      <c r="PB50" s="113"/>
      <c r="PC50" s="113"/>
      <c r="PD50" s="113"/>
      <c r="PE50" s="113"/>
      <c r="PF50" s="113"/>
      <c r="PG50" s="113"/>
      <c r="PH50" s="113"/>
      <c r="PI50" s="113"/>
      <c r="PJ50" s="113"/>
      <c r="PK50" s="113"/>
      <c r="PL50" s="113"/>
      <c r="PM50" s="113"/>
      <c r="PN50" s="113"/>
      <c r="PO50" s="113"/>
      <c r="PP50" s="113"/>
      <c r="PQ50" s="113"/>
      <c r="PR50" s="113"/>
      <c r="PS50" s="113"/>
      <c r="PT50" s="113"/>
      <c r="PU50" s="113"/>
      <c r="PV50" s="113"/>
      <c r="PW50" s="113"/>
      <c r="PX50" s="113"/>
      <c r="PY50" s="113"/>
      <c r="PZ50" s="113"/>
      <c r="QA50" s="113"/>
      <c r="QB50" s="113"/>
      <c r="QC50" s="113"/>
      <c r="QD50" s="113"/>
      <c r="QE50" s="113"/>
      <c r="QF50" s="113"/>
      <c r="QG50" s="113"/>
      <c r="QH50" s="113"/>
      <c r="QI50" s="113"/>
      <c r="QJ50" s="113"/>
      <c r="QK50" s="113"/>
      <c r="QL50" s="113"/>
      <c r="QM50" s="113"/>
      <c r="QN50" s="113"/>
      <c r="QO50" s="113"/>
      <c r="QP50" s="113"/>
      <c r="QQ50" s="113"/>
      <c r="QR50" s="113"/>
      <c r="QS50" s="113"/>
      <c r="QT50" s="113"/>
      <c r="QU50" s="113"/>
      <c r="QV50" s="113"/>
      <c r="QW50" s="113"/>
      <c r="QX50" s="113"/>
      <c r="QY50" s="113"/>
      <c r="QZ50" s="113"/>
      <c r="RA50" s="113"/>
      <c r="RB50" s="113"/>
      <c r="RC50" s="113"/>
      <c r="RD50" s="113"/>
      <c r="RE50" s="113"/>
      <c r="RF50" s="113"/>
      <c r="RG50" s="113"/>
      <c r="RH50" s="113"/>
      <c r="RI50" s="113"/>
      <c r="RJ50" s="113"/>
      <c r="RK50" s="113"/>
      <c r="RL50" s="113"/>
      <c r="RM50" s="113"/>
      <c r="RN50" s="113"/>
      <c r="RO50" s="113"/>
      <c r="RP50" s="113"/>
      <c r="RQ50" s="113"/>
      <c r="RR50" s="113"/>
      <c r="RS50" s="113"/>
      <c r="RT50" s="113"/>
      <c r="RU50" s="113"/>
      <c r="RV50" s="113"/>
      <c r="RW50" s="113"/>
      <c r="RX50" s="113"/>
      <c r="RY50" s="113"/>
      <c r="RZ50" s="113"/>
      <c r="SA50" s="113"/>
      <c r="SB50" s="113"/>
      <c r="SC50" s="113"/>
      <c r="SD50" s="113"/>
      <c r="SE50" s="113"/>
      <c r="SF50" s="113"/>
      <c r="SG50" s="113"/>
      <c r="SH50" s="113"/>
      <c r="SI50" s="113"/>
      <c r="SJ50" s="113"/>
      <c r="SK50" s="113"/>
      <c r="SL50" s="113"/>
      <c r="SM50" s="113"/>
      <c r="SN50" s="113"/>
      <c r="SO50" s="113"/>
      <c r="SP50" s="113"/>
      <c r="SQ50" s="113"/>
      <c r="SR50" s="113"/>
      <c r="SS50" s="113"/>
      <c r="ST50" s="113"/>
      <c r="SU50" s="113"/>
      <c r="SV50" s="113"/>
      <c r="SW50" s="113"/>
      <c r="SX50" s="113"/>
      <c r="SY50" s="113"/>
      <c r="SZ50" s="113"/>
      <c r="TA50" s="113"/>
      <c r="TB50" s="113"/>
      <c r="TC50" s="113"/>
      <c r="TD50" s="113"/>
      <c r="TE50" s="113"/>
      <c r="TF50" s="113"/>
      <c r="TG50" s="113"/>
      <c r="TH50" s="113"/>
      <c r="TI50" s="113"/>
      <c r="TJ50" s="113"/>
      <c r="TK50" s="113"/>
      <c r="TL50" s="113"/>
      <c r="TM50" s="113"/>
      <c r="TN50" s="113"/>
      <c r="TO50" s="113"/>
      <c r="TP50" s="113"/>
      <c r="TQ50" s="113"/>
      <c r="TR50" s="113"/>
      <c r="TS50" s="113"/>
      <c r="TT50" s="113"/>
      <c r="TU50" s="113"/>
      <c r="TV50" s="113"/>
      <c r="TW50" s="113"/>
      <c r="TX50" s="113"/>
      <c r="TY50" s="113"/>
      <c r="TZ50" s="113"/>
      <c r="UA50" s="113"/>
      <c r="UB50" s="113"/>
      <c r="UC50" s="113"/>
      <c r="UD50" s="113"/>
      <c r="UE50" s="113"/>
      <c r="UF50" s="113"/>
      <c r="UG50" s="113"/>
      <c r="UH50" s="113"/>
      <c r="UI50" s="113"/>
      <c r="UJ50" s="113"/>
      <c r="UK50" s="113"/>
      <c r="UL50" s="113"/>
      <c r="UM50" s="113"/>
      <c r="UN50" s="113"/>
      <c r="UO50" s="113"/>
      <c r="UP50" s="113"/>
      <c r="UQ50" s="113"/>
      <c r="UR50" s="113"/>
      <c r="US50" s="113"/>
      <c r="UT50" s="113"/>
      <c r="UU50" s="113"/>
      <c r="UV50" s="113"/>
      <c r="UW50" s="113"/>
      <c r="UX50" s="113"/>
      <c r="UY50" s="113"/>
      <c r="UZ50" s="113"/>
      <c r="VA50" s="113"/>
      <c r="VB50" s="113"/>
      <c r="VC50" s="113"/>
      <c r="VD50" s="113"/>
      <c r="VE50" s="113"/>
      <c r="VF50" s="113"/>
      <c r="VG50" s="113"/>
      <c r="VH50" s="113"/>
      <c r="VI50" s="113"/>
      <c r="VJ50" s="113"/>
      <c r="VK50" s="113"/>
      <c r="VL50" s="113"/>
      <c r="VM50" s="113"/>
      <c r="VN50" s="113"/>
      <c r="VO50" s="113"/>
      <c r="VP50" s="113"/>
      <c r="VQ50" s="113"/>
      <c r="VR50" s="113"/>
      <c r="VS50" s="113"/>
      <c r="VT50" s="113"/>
      <c r="VU50" s="113"/>
      <c r="VV50" s="113"/>
      <c r="VW50" s="113"/>
      <c r="VX50" s="113"/>
      <c r="VY50" s="113"/>
      <c r="VZ50" s="113"/>
      <c r="WA50" s="113"/>
      <c r="WB50" s="113"/>
      <c r="WC50" s="113"/>
      <c r="WD50" s="113"/>
      <c r="WE50" s="113"/>
      <c r="WF50" s="113"/>
      <c r="WG50" s="113"/>
      <c r="WH50" s="113"/>
      <c r="WI50" s="113"/>
      <c r="WJ50" s="113"/>
      <c r="WK50" s="113"/>
      <c r="WL50" s="113"/>
      <c r="WM50" s="113"/>
      <c r="WN50" s="113"/>
      <c r="WO50" s="113"/>
      <c r="WP50" s="113"/>
      <c r="WQ50" s="113"/>
      <c r="WR50" s="113"/>
      <c r="WS50" s="113"/>
      <c r="WT50" s="113"/>
      <c r="WU50" s="113"/>
      <c r="WV50" s="113"/>
      <c r="WW50" s="113"/>
      <c r="WX50" s="113"/>
      <c r="WY50" s="113"/>
      <c r="WZ50" s="113"/>
      <c r="XA50" s="113"/>
      <c r="XB50" s="113"/>
      <c r="XC50" s="113"/>
      <c r="XD50" s="113"/>
      <c r="XE50" s="113"/>
      <c r="XF50" s="113"/>
      <c r="XG50" s="113"/>
      <c r="XH50" s="113"/>
      <c r="XI50" s="113"/>
      <c r="XJ50" s="113"/>
      <c r="XK50" s="113"/>
      <c r="XL50" s="113"/>
      <c r="XM50" s="113"/>
      <c r="XN50" s="113"/>
      <c r="XO50" s="113"/>
      <c r="XP50" s="113"/>
      <c r="XQ50" s="113"/>
      <c r="XR50" s="113"/>
      <c r="XS50" s="113"/>
      <c r="XT50" s="113"/>
      <c r="XU50" s="113"/>
      <c r="XV50" s="113"/>
      <c r="XW50" s="113"/>
      <c r="XX50" s="113"/>
      <c r="XY50" s="113"/>
      <c r="XZ50" s="113"/>
      <c r="YA50" s="113"/>
      <c r="YB50" s="113"/>
      <c r="YC50" s="113"/>
      <c r="YD50" s="113"/>
      <c r="YE50" s="113"/>
      <c r="YF50" s="113"/>
      <c r="YG50" s="113"/>
      <c r="YH50" s="113"/>
      <c r="YI50" s="113"/>
      <c r="YJ50" s="113"/>
      <c r="YK50" s="113"/>
      <c r="YL50" s="113"/>
      <c r="YM50" s="113"/>
      <c r="YN50" s="113"/>
      <c r="YO50" s="113"/>
      <c r="YP50" s="113"/>
      <c r="YQ50" s="113"/>
      <c r="YR50" s="113"/>
      <c r="YS50" s="113"/>
      <c r="YT50" s="113"/>
      <c r="YU50" s="113"/>
      <c r="YV50" s="113"/>
      <c r="YW50" s="113"/>
      <c r="YX50" s="113"/>
      <c r="YY50" s="113"/>
      <c r="YZ50" s="113"/>
      <c r="ZA50" s="113"/>
      <c r="ZB50" s="113"/>
      <c r="ZC50" s="113"/>
      <c r="ZD50" s="113"/>
      <c r="ZE50" s="113"/>
      <c r="ZF50" s="113"/>
      <c r="ZG50" s="113"/>
      <c r="ZH50" s="113"/>
      <c r="ZI50" s="113"/>
      <c r="ZJ50" s="113"/>
      <c r="ZK50" s="113"/>
      <c r="ZL50" s="113"/>
      <c r="ZM50" s="113"/>
      <c r="ZN50" s="113"/>
      <c r="ZO50" s="113"/>
      <c r="ZP50" s="113"/>
      <c r="ZQ50" s="113"/>
      <c r="ZR50" s="113"/>
      <c r="ZS50" s="113"/>
      <c r="ZT50" s="113"/>
      <c r="ZU50" s="113"/>
      <c r="ZV50" s="113"/>
      <c r="ZW50" s="113"/>
      <c r="ZX50" s="113"/>
      <c r="ZY50" s="113"/>
      <c r="ZZ50" s="113"/>
      <c r="AAA50" s="113"/>
      <c r="AAB50" s="113"/>
      <c r="AAC50" s="113"/>
      <c r="AAD50" s="113"/>
      <c r="AAE50" s="113"/>
      <c r="AAF50" s="113"/>
      <c r="AAG50" s="113"/>
      <c r="AAH50" s="113"/>
      <c r="AAI50" s="113"/>
      <c r="AAJ50" s="113"/>
      <c r="AAK50" s="113"/>
      <c r="AAL50" s="113"/>
      <c r="AAM50" s="113"/>
      <c r="AAN50" s="113"/>
      <c r="AAO50" s="113"/>
      <c r="AAP50" s="113"/>
      <c r="AAQ50" s="113"/>
      <c r="AAR50" s="113"/>
      <c r="AAS50" s="113"/>
      <c r="AAT50" s="113"/>
      <c r="AAU50" s="113"/>
      <c r="AAV50" s="113"/>
      <c r="AAW50" s="113"/>
      <c r="AAX50" s="113"/>
      <c r="AAY50" s="113"/>
      <c r="AAZ50" s="113"/>
      <c r="ABA50" s="113"/>
      <c r="ABB50" s="113"/>
      <c r="ABC50" s="113"/>
      <c r="ABD50" s="113"/>
      <c r="ABE50" s="113"/>
      <c r="ABF50" s="113"/>
      <c r="ABG50" s="113"/>
      <c r="ABH50" s="113"/>
      <c r="ABI50" s="113"/>
      <c r="ABJ50" s="113"/>
      <c r="ABK50" s="113"/>
      <c r="ABL50" s="113"/>
      <c r="ABM50" s="113"/>
      <c r="ABN50" s="113"/>
      <c r="ABO50" s="113"/>
      <c r="ABP50" s="113"/>
      <c r="ABQ50" s="113"/>
      <c r="ABR50" s="113"/>
      <c r="ABS50" s="113"/>
      <c r="ABT50" s="113"/>
      <c r="ABU50" s="113"/>
      <c r="ABV50" s="113"/>
      <c r="ABW50" s="113"/>
      <c r="ABX50" s="113"/>
      <c r="ABY50" s="113"/>
      <c r="ABZ50" s="113"/>
      <c r="ACA50" s="113"/>
      <c r="ACB50" s="113"/>
      <c r="ACC50" s="113"/>
      <c r="ACD50" s="113"/>
      <c r="ACE50" s="113"/>
      <c r="ACF50" s="113"/>
      <c r="ACG50" s="113"/>
      <c r="ACH50" s="113"/>
      <c r="ACI50" s="113"/>
      <c r="ACJ50" s="113"/>
      <c r="ACK50" s="113"/>
      <c r="ACL50" s="113"/>
      <c r="ACM50" s="113"/>
      <c r="ACN50" s="113"/>
      <c r="ACO50" s="113"/>
      <c r="ACP50" s="113"/>
      <c r="ACQ50" s="113"/>
      <c r="ACR50" s="113"/>
      <c r="ACS50" s="113"/>
      <c r="ACT50" s="113"/>
      <c r="ACU50" s="113"/>
      <c r="ACV50" s="113"/>
      <c r="ACW50" s="113"/>
      <c r="ACX50" s="113"/>
      <c r="ACY50" s="113"/>
      <c r="ACZ50" s="113"/>
      <c r="ADA50" s="113"/>
      <c r="ADB50" s="113"/>
      <c r="ADC50" s="113"/>
      <c r="ADD50" s="113"/>
      <c r="ADE50" s="113"/>
      <c r="ADF50" s="113"/>
      <c r="ADG50" s="113"/>
      <c r="ADH50" s="113"/>
      <c r="ADI50" s="113"/>
      <c r="ADJ50" s="113"/>
      <c r="ADK50" s="113"/>
      <c r="ADL50" s="113"/>
      <c r="ADM50" s="113"/>
      <c r="ADN50" s="113"/>
      <c r="ADO50" s="113"/>
      <c r="ADP50" s="113"/>
      <c r="ADQ50" s="113"/>
      <c r="ADR50" s="113"/>
      <c r="ADS50" s="113"/>
      <c r="ADT50" s="113"/>
      <c r="ADU50" s="113"/>
      <c r="ADV50" s="113"/>
      <c r="ADW50" s="113"/>
      <c r="ADX50" s="113"/>
      <c r="ADY50" s="113"/>
      <c r="ADZ50" s="113"/>
      <c r="AEA50" s="113"/>
      <c r="AEB50" s="113"/>
      <c r="AEC50" s="113"/>
      <c r="AED50" s="113"/>
      <c r="AEE50" s="113"/>
      <c r="AEF50" s="113"/>
      <c r="AEG50" s="113"/>
      <c r="AEH50" s="113"/>
      <c r="AEI50" s="113"/>
      <c r="AEJ50" s="113"/>
      <c r="AEK50" s="113"/>
      <c r="AEL50" s="113"/>
      <c r="AEM50" s="113"/>
      <c r="AEN50" s="113"/>
      <c r="AEO50" s="113"/>
      <c r="AEP50" s="113"/>
      <c r="AEQ50" s="113"/>
      <c r="AER50" s="113"/>
      <c r="AES50" s="113"/>
      <c r="AET50" s="113"/>
      <c r="AEU50" s="113"/>
      <c r="AEV50" s="113"/>
      <c r="AEW50" s="113"/>
      <c r="AEX50" s="113"/>
      <c r="AEY50" s="113"/>
      <c r="AEZ50" s="113"/>
      <c r="AFA50" s="113"/>
      <c r="AFB50" s="113"/>
      <c r="AFC50" s="113"/>
      <c r="AFD50" s="113"/>
      <c r="AFE50" s="113"/>
      <c r="AFF50" s="113"/>
      <c r="AFG50" s="113"/>
      <c r="AFH50" s="113"/>
      <c r="AFI50" s="113"/>
      <c r="AFJ50" s="113"/>
      <c r="AFK50" s="113"/>
      <c r="AFL50" s="113"/>
      <c r="AFM50" s="113"/>
      <c r="AFN50" s="113"/>
      <c r="AFO50" s="113"/>
      <c r="AFP50" s="113"/>
      <c r="AFQ50" s="113"/>
      <c r="AFR50" s="113"/>
      <c r="AFS50" s="113"/>
      <c r="AFT50" s="113"/>
      <c r="AFU50" s="113"/>
      <c r="AFV50" s="113"/>
      <c r="AFW50" s="113"/>
      <c r="AFX50" s="113"/>
      <c r="AFY50" s="113"/>
      <c r="AFZ50" s="113"/>
      <c r="AGA50" s="113"/>
      <c r="AGB50" s="113"/>
      <c r="AGC50" s="113"/>
      <c r="AGD50" s="113"/>
      <c r="AGE50" s="113"/>
      <c r="AGF50" s="113"/>
      <c r="AGG50" s="113"/>
      <c r="AGH50" s="113"/>
      <c r="AGI50" s="113"/>
      <c r="AGJ50" s="113"/>
      <c r="AGK50" s="113"/>
      <c r="AGL50" s="113"/>
      <c r="AGM50" s="113"/>
      <c r="AGN50" s="113"/>
      <c r="AGO50" s="113"/>
      <c r="AGP50" s="113"/>
      <c r="AGQ50" s="113"/>
      <c r="AGR50" s="113"/>
      <c r="AGS50" s="113"/>
      <c r="AGT50" s="113"/>
      <c r="AGU50" s="113"/>
      <c r="AGV50" s="113"/>
      <c r="AGW50" s="113"/>
      <c r="AGX50" s="113"/>
      <c r="AGY50" s="113"/>
      <c r="AGZ50" s="113"/>
      <c r="AHA50" s="113"/>
      <c r="AHB50" s="113"/>
      <c r="AHC50" s="113"/>
      <c r="AHD50" s="113"/>
      <c r="AHE50" s="113"/>
      <c r="AHF50" s="113"/>
      <c r="AHG50" s="113"/>
      <c r="AHH50" s="113"/>
      <c r="AHI50" s="113"/>
      <c r="AHJ50" s="113"/>
      <c r="AHK50" s="113"/>
      <c r="AHL50" s="113"/>
      <c r="AHM50" s="113"/>
      <c r="AHN50" s="113"/>
      <c r="AHO50" s="113"/>
      <c r="AHP50" s="113"/>
      <c r="AHQ50" s="113"/>
      <c r="AHR50" s="113"/>
      <c r="AHS50" s="113"/>
      <c r="AHT50" s="113"/>
      <c r="AHU50" s="113"/>
      <c r="AHV50" s="113"/>
      <c r="AHW50" s="113"/>
      <c r="AHX50" s="113"/>
      <c r="AHY50" s="113"/>
      <c r="AHZ50" s="113"/>
      <c r="AIA50" s="113"/>
      <c r="AIB50" s="113"/>
      <c r="AIC50" s="113"/>
      <c r="AID50" s="113"/>
      <c r="AIE50" s="113"/>
      <c r="AIF50" s="113"/>
      <c r="AIG50" s="113"/>
      <c r="AIH50" s="113"/>
      <c r="AII50" s="113"/>
      <c r="AIJ50" s="113"/>
      <c r="AIK50" s="113"/>
      <c r="AIL50" s="113"/>
      <c r="AIM50" s="113"/>
      <c r="AIN50" s="113"/>
      <c r="AIO50" s="113"/>
      <c r="AIP50" s="113"/>
      <c r="AIQ50" s="113"/>
      <c r="AIR50" s="113"/>
      <c r="AIS50" s="113"/>
      <c r="AIT50" s="113"/>
      <c r="AIU50" s="113"/>
      <c r="AIV50" s="113"/>
      <c r="AIW50" s="113"/>
      <c r="AIX50" s="113"/>
      <c r="AIY50" s="113"/>
      <c r="AIZ50" s="113"/>
      <c r="AJA50" s="113"/>
      <c r="AJB50" s="113"/>
      <c r="AJC50" s="113"/>
      <c r="AJD50" s="113"/>
      <c r="AJE50" s="113"/>
      <c r="AJF50" s="113"/>
      <c r="AJG50" s="113"/>
      <c r="AJH50" s="113"/>
      <c r="AJI50" s="113"/>
      <c r="AJJ50" s="113"/>
      <c r="AJK50" s="113"/>
      <c r="AJL50" s="113"/>
      <c r="AJM50" s="113"/>
      <c r="AJN50" s="113"/>
      <c r="AJO50" s="113"/>
      <c r="AJP50" s="113"/>
      <c r="AJQ50" s="113"/>
      <c r="AJR50" s="113"/>
      <c r="AJS50" s="113"/>
      <c r="AJT50" s="113"/>
      <c r="AJU50" s="113"/>
      <c r="AJV50" s="113"/>
      <c r="AJW50" s="113"/>
      <c r="AJX50" s="113"/>
      <c r="AJY50" s="113"/>
      <c r="AJZ50" s="113"/>
      <c r="AKA50" s="113"/>
      <c r="AKB50" s="113"/>
      <c r="AKC50" s="113"/>
      <c r="AKD50" s="113"/>
      <c r="AKE50" s="113"/>
      <c r="AKF50" s="113"/>
      <c r="AKG50" s="113"/>
      <c r="AKH50" s="113"/>
      <c r="AKI50" s="113"/>
      <c r="AKJ50" s="113"/>
      <c r="AKK50" s="113"/>
      <c r="AKL50" s="113"/>
      <c r="AKM50" s="113"/>
      <c r="AKN50" s="113"/>
      <c r="AKO50" s="113"/>
      <c r="AKP50" s="113"/>
      <c r="AKQ50" s="113"/>
      <c r="AKR50" s="113"/>
      <c r="AKS50" s="113"/>
      <c r="AKT50" s="113"/>
      <c r="AKU50" s="113"/>
      <c r="AKV50" s="113"/>
      <c r="AKW50" s="113"/>
      <c r="AKX50" s="113"/>
      <c r="AKY50" s="113"/>
      <c r="AKZ50" s="113"/>
      <c r="ALA50" s="113"/>
      <c r="ALB50" s="113"/>
      <c r="ALC50" s="113"/>
      <c r="ALD50" s="113"/>
      <c r="ALE50" s="113"/>
      <c r="ALF50" s="113"/>
      <c r="ALG50" s="113"/>
      <c r="ALH50" s="113"/>
      <c r="ALI50" s="113"/>
      <c r="ALJ50" s="113"/>
      <c r="ALK50" s="113"/>
      <c r="ALL50" s="113"/>
      <c r="ALM50" s="113"/>
      <c r="ALN50" s="113"/>
      <c r="ALO50" s="113"/>
      <c r="ALP50" s="113"/>
      <c r="ALQ50" s="113"/>
      <c r="ALR50" s="113"/>
      <c r="ALS50" s="113"/>
      <c r="ALT50" s="113"/>
      <c r="ALU50" s="113"/>
      <c r="ALV50" s="113"/>
      <c r="ALW50" s="113"/>
      <c r="ALX50" s="113"/>
      <c r="ALY50" s="113"/>
      <c r="ALZ50" s="113"/>
      <c r="AMA50" s="113"/>
      <c r="AMB50" s="113"/>
      <c r="AMC50" s="113"/>
      <c r="AMD50" s="113"/>
      <c r="AME50" s="113"/>
      <c r="AMF50" s="113"/>
      <c r="AMG50" s="113"/>
      <c r="AMH50" s="113"/>
      <c r="AMI50" s="113"/>
      <c r="AMJ50" s="113"/>
      <c r="AMK50" s="113"/>
      <c r="AML50" s="113"/>
      <c r="AMM50" s="113"/>
      <c r="AMN50" s="113"/>
      <c r="AMO50" s="113"/>
      <c r="AMP50" s="113"/>
      <c r="AMQ50" s="113"/>
      <c r="AMR50" s="113"/>
      <c r="AMS50" s="113"/>
      <c r="AMT50" s="113"/>
      <c r="AMU50" s="113"/>
      <c r="AMV50" s="113"/>
      <c r="AMW50" s="113"/>
      <c r="AMX50" s="113"/>
      <c r="AMY50" s="113"/>
      <c r="AMZ50" s="113"/>
      <c r="ANA50" s="113"/>
      <c r="ANB50" s="113"/>
      <c r="ANC50" s="113"/>
      <c r="AND50" s="113"/>
      <c r="ANE50" s="113"/>
      <c r="ANF50" s="113"/>
      <c r="ANG50" s="113"/>
      <c r="ANH50" s="113"/>
      <c r="ANI50" s="113"/>
      <c r="ANJ50" s="113"/>
      <c r="ANK50" s="113"/>
      <c r="ANL50" s="113"/>
      <c r="ANM50" s="113"/>
      <c r="ANN50" s="113"/>
      <c r="ANO50" s="113"/>
      <c r="ANP50" s="113"/>
      <c r="ANQ50" s="113"/>
      <c r="ANR50" s="113"/>
      <c r="ANS50" s="113"/>
      <c r="ANT50" s="113"/>
      <c r="ANU50" s="113"/>
      <c r="ANV50" s="113"/>
      <c r="ANW50" s="113"/>
      <c r="ANX50" s="113"/>
      <c r="ANY50" s="113"/>
      <c r="ANZ50" s="113"/>
      <c r="AOA50" s="113"/>
      <c r="AOB50" s="113"/>
      <c r="AOC50" s="113"/>
      <c r="AOD50" s="113"/>
      <c r="AOE50" s="113"/>
      <c r="AOF50" s="113"/>
      <c r="AOG50" s="113"/>
      <c r="AOH50" s="113"/>
      <c r="AOI50" s="113"/>
      <c r="AOJ50" s="113"/>
      <c r="AOK50" s="113"/>
      <c r="AOL50" s="113"/>
      <c r="AOM50" s="113"/>
      <c r="AON50" s="113"/>
      <c r="AOO50" s="113"/>
      <c r="AOP50" s="113"/>
      <c r="AOQ50" s="113"/>
      <c r="AOR50" s="113"/>
      <c r="AOS50" s="113"/>
      <c r="AOT50" s="113"/>
      <c r="AOU50" s="113"/>
      <c r="AOV50" s="113"/>
      <c r="AOW50" s="113"/>
      <c r="AOX50" s="113"/>
      <c r="AOY50" s="113"/>
      <c r="AOZ50" s="113"/>
      <c r="APA50" s="113"/>
      <c r="APB50" s="113"/>
      <c r="APC50" s="113"/>
      <c r="APD50" s="113"/>
      <c r="APE50" s="113"/>
      <c r="APF50" s="113"/>
      <c r="APG50" s="113"/>
      <c r="APH50" s="113"/>
      <c r="API50" s="113"/>
      <c r="APJ50" s="113"/>
      <c r="APK50" s="113"/>
      <c r="APL50" s="113"/>
      <c r="APM50" s="113"/>
      <c r="APN50" s="113"/>
      <c r="APO50" s="113"/>
      <c r="APP50" s="113"/>
      <c r="APQ50" s="113"/>
      <c r="APR50" s="113"/>
      <c r="APS50" s="113"/>
      <c r="APT50" s="113"/>
      <c r="APU50" s="113"/>
      <c r="APV50" s="113"/>
      <c r="APW50" s="113"/>
      <c r="APX50" s="113"/>
      <c r="APY50" s="113"/>
      <c r="APZ50" s="113"/>
      <c r="AQA50" s="113"/>
      <c r="AQB50" s="113"/>
      <c r="AQC50" s="113"/>
      <c r="AQD50" s="113"/>
      <c r="AQE50" s="113"/>
      <c r="AQF50" s="113"/>
      <c r="AQG50" s="113"/>
      <c r="AQH50" s="113"/>
      <c r="AQI50" s="113"/>
      <c r="AQJ50" s="113"/>
      <c r="AQK50" s="113"/>
      <c r="AQL50" s="113"/>
      <c r="AQM50" s="113"/>
      <c r="AQN50" s="113"/>
      <c r="AQO50" s="113"/>
      <c r="AQP50" s="113"/>
      <c r="AQQ50" s="113"/>
      <c r="AQR50" s="113"/>
      <c r="AQS50" s="113"/>
      <c r="AQT50" s="113"/>
      <c r="AQU50" s="113"/>
      <c r="AQV50" s="113"/>
      <c r="AQW50" s="113"/>
      <c r="AQX50" s="113"/>
      <c r="AQY50" s="113"/>
      <c r="AQZ50" s="113"/>
      <c r="ARA50" s="113"/>
      <c r="ARB50" s="113"/>
      <c r="ARC50" s="113"/>
      <c r="ARD50" s="113"/>
      <c r="ARE50" s="113"/>
      <c r="ARF50" s="113"/>
      <c r="ARG50" s="113"/>
      <c r="ARH50" s="113"/>
      <c r="ARI50" s="113"/>
      <c r="ARJ50" s="113"/>
      <c r="ARK50" s="113"/>
      <c r="ARL50" s="113"/>
      <c r="ARM50" s="113"/>
      <c r="ARN50" s="113"/>
      <c r="ARO50" s="113"/>
      <c r="ARP50" s="113"/>
      <c r="ARQ50" s="113"/>
      <c r="ARR50" s="113"/>
      <c r="ARS50" s="113"/>
      <c r="ART50" s="113"/>
      <c r="ARU50" s="113"/>
      <c r="ARV50" s="113"/>
      <c r="ARW50" s="113"/>
      <c r="ARX50" s="113"/>
      <c r="ARY50" s="113"/>
      <c r="ARZ50" s="113"/>
      <c r="ASA50" s="113"/>
      <c r="ASB50" s="113"/>
      <c r="ASC50" s="113"/>
      <c r="ASD50" s="113"/>
      <c r="ASE50" s="113"/>
      <c r="ASF50" s="113"/>
      <c r="ASG50" s="113"/>
      <c r="ASH50" s="113"/>
      <c r="ASI50" s="113"/>
      <c r="ASJ50" s="113"/>
      <c r="ASK50" s="113"/>
      <c r="ASL50" s="113"/>
      <c r="ASM50" s="113"/>
      <c r="ASN50" s="113"/>
      <c r="ASO50" s="113"/>
      <c r="ASP50" s="113"/>
      <c r="ASQ50" s="113"/>
      <c r="ASR50" s="113"/>
      <c r="ASS50" s="113"/>
      <c r="AST50" s="113"/>
      <c r="ASU50" s="113"/>
      <c r="ASV50" s="113"/>
      <c r="ASW50" s="113"/>
      <c r="ASX50" s="113"/>
      <c r="ASY50" s="113"/>
      <c r="ASZ50" s="113"/>
      <c r="ATA50" s="113"/>
      <c r="ATB50" s="113"/>
      <c r="ATC50" s="113"/>
      <c r="ATD50" s="113"/>
      <c r="ATE50" s="113"/>
      <c r="ATF50" s="113"/>
      <c r="ATG50" s="113"/>
      <c r="ATH50" s="113"/>
      <c r="ATI50" s="113"/>
      <c r="ATJ50" s="113"/>
      <c r="ATK50" s="113"/>
      <c r="ATL50" s="113"/>
      <c r="ATM50" s="113"/>
      <c r="ATN50" s="113"/>
      <c r="ATO50" s="113"/>
      <c r="ATP50" s="113"/>
      <c r="ATQ50" s="113"/>
      <c r="ATR50" s="113"/>
      <c r="ATS50" s="113"/>
      <c r="ATT50" s="113"/>
      <c r="ATU50" s="113"/>
      <c r="ATV50" s="113"/>
      <c r="ATW50" s="113"/>
      <c r="ATX50" s="113"/>
      <c r="ATY50" s="113"/>
      <c r="ATZ50" s="113"/>
      <c r="AUA50" s="113"/>
      <c r="AUB50" s="113"/>
      <c r="AUC50" s="113"/>
      <c r="AUD50" s="113"/>
      <c r="AUE50" s="113"/>
      <c r="AUF50" s="113"/>
      <c r="AUG50" s="113"/>
      <c r="AUH50" s="113"/>
      <c r="AUI50" s="113"/>
      <c r="AUJ50" s="113"/>
      <c r="AUK50" s="113"/>
      <c r="AUL50" s="113"/>
      <c r="AUM50" s="113"/>
      <c r="AUN50" s="113"/>
      <c r="AUO50" s="113"/>
      <c r="AUP50" s="113"/>
      <c r="AUQ50" s="113"/>
      <c r="AUR50" s="113"/>
      <c r="AUS50" s="113"/>
      <c r="AUT50" s="113"/>
      <c r="AUU50" s="113"/>
      <c r="AUV50" s="113"/>
      <c r="AUW50" s="113"/>
      <c r="AUX50" s="113"/>
      <c r="AUY50" s="113"/>
      <c r="AUZ50" s="113"/>
      <c r="AVA50" s="113"/>
      <c r="AVB50" s="113"/>
      <c r="AVC50" s="113"/>
      <c r="AVD50" s="113"/>
      <c r="AVE50" s="113"/>
      <c r="AVF50" s="113"/>
      <c r="AVG50" s="113"/>
      <c r="AVH50" s="113"/>
      <c r="AVI50" s="113"/>
      <c r="AVJ50" s="113"/>
      <c r="AVK50" s="113"/>
      <c r="AVL50" s="113"/>
      <c r="AVM50" s="113"/>
      <c r="AVN50" s="113"/>
      <c r="AVO50" s="113"/>
      <c r="AVP50" s="113"/>
      <c r="AVQ50" s="113"/>
      <c r="AVR50" s="113"/>
      <c r="AVS50" s="113"/>
      <c r="AVT50" s="113"/>
      <c r="AVU50" s="113"/>
      <c r="AVV50" s="113"/>
      <c r="AVW50" s="113"/>
      <c r="AVX50" s="113"/>
      <c r="AVY50" s="113"/>
      <c r="AVZ50" s="113"/>
      <c r="AWA50" s="113"/>
      <c r="AWB50" s="113"/>
      <c r="AWC50" s="113"/>
      <c r="AWD50" s="113"/>
      <c r="AWE50" s="113"/>
      <c r="AWF50" s="113"/>
      <c r="AWG50" s="113"/>
      <c r="AWH50" s="113"/>
      <c r="AWI50" s="113"/>
      <c r="AWJ50" s="113"/>
      <c r="AWK50" s="113"/>
      <c r="AWL50" s="113"/>
      <c r="AWM50" s="113"/>
      <c r="AWN50" s="113"/>
      <c r="AWO50" s="113"/>
      <c r="AWP50" s="113"/>
      <c r="AWQ50" s="113"/>
      <c r="AWR50" s="113"/>
      <c r="AWS50" s="113"/>
      <c r="AWT50" s="113"/>
      <c r="AWU50" s="113"/>
      <c r="AWV50" s="113"/>
      <c r="AWW50" s="113"/>
      <c r="AWX50" s="113"/>
      <c r="AWY50" s="113"/>
      <c r="AWZ50" s="113"/>
      <c r="AXA50" s="113"/>
      <c r="AXB50" s="113"/>
      <c r="AXC50" s="113"/>
      <c r="AXD50" s="113"/>
      <c r="AXE50" s="113"/>
      <c r="AXF50" s="113"/>
      <c r="AXG50" s="113"/>
      <c r="AXH50" s="113"/>
      <c r="AXI50" s="113"/>
      <c r="AXJ50" s="113"/>
      <c r="AXK50" s="113"/>
      <c r="AXL50" s="113"/>
      <c r="AXM50" s="113"/>
      <c r="AXN50" s="113"/>
      <c r="AXO50" s="113"/>
      <c r="AXP50" s="113"/>
      <c r="AXQ50" s="113"/>
      <c r="AXR50" s="113"/>
      <c r="AXS50" s="113"/>
      <c r="AXT50" s="113"/>
      <c r="AXU50" s="113"/>
      <c r="AXV50" s="113"/>
      <c r="AXW50" s="113"/>
      <c r="AXX50" s="113"/>
      <c r="AXY50" s="113"/>
      <c r="AXZ50" s="113"/>
      <c r="AYA50" s="113"/>
      <c r="AYB50" s="113"/>
      <c r="AYC50" s="113"/>
      <c r="AYD50" s="113"/>
      <c r="AYE50" s="113"/>
      <c r="AYF50" s="113"/>
      <c r="AYG50" s="113"/>
      <c r="AYH50" s="113"/>
      <c r="AYI50" s="113"/>
      <c r="AYJ50" s="113"/>
      <c r="AYK50" s="113"/>
      <c r="AYL50" s="113"/>
      <c r="AYM50" s="113"/>
      <c r="AYN50" s="113"/>
      <c r="AYO50" s="113"/>
      <c r="AYP50" s="113"/>
      <c r="AYQ50" s="113"/>
      <c r="AYR50" s="113"/>
      <c r="AYS50" s="113"/>
      <c r="AYT50" s="113"/>
      <c r="AYU50" s="113"/>
      <c r="AYV50" s="113"/>
      <c r="AYW50" s="113"/>
      <c r="AYX50" s="113"/>
      <c r="AYY50" s="113"/>
      <c r="AYZ50" s="113"/>
      <c r="AZA50" s="113"/>
      <c r="AZB50" s="113"/>
      <c r="AZC50" s="113"/>
      <c r="AZD50" s="113"/>
      <c r="AZE50" s="113"/>
      <c r="AZF50" s="113"/>
      <c r="AZG50" s="113"/>
      <c r="AZH50" s="113"/>
      <c r="AZI50" s="113"/>
      <c r="AZJ50" s="113"/>
      <c r="AZK50" s="113"/>
      <c r="AZL50" s="113"/>
      <c r="AZM50" s="113"/>
      <c r="AZN50" s="113"/>
      <c r="AZO50" s="113"/>
      <c r="AZP50" s="113"/>
      <c r="AZQ50" s="113"/>
      <c r="AZR50" s="113"/>
      <c r="AZS50" s="113"/>
      <c r="AZT50" s="113"/>
      <c r="AZU50" s="113"/>
      <c r="AZV50" s="113"/>
      <c r="AZW50" s="113"/>
      <c r="AZX50" s="113"/>
      <c r="AZY50" s="113"/>
      <c r="AZZ50" s="113"/>
      <c r="BAA50" s="113"/>
      <c r="BAB50" s="113"/>
      <c r="BAC50" s="113"/>
      <c r="BAD50" s="113"/>
      <c r="BAE50" s="113"/>
      <c r="BAF50" s="113"/>
      <c r="BAG50" s="113"/>
      <c r="BAH50" s="113"/>
      <c r="BAI50" s="113"/>
      <c r="BAJ50" s="113"/>
      <c r="BAK50" s="113"/>
      <c r="BAL50" s="113"/>
      <c r="BAM50" s="113"/>
      <c r="BAN50" s="113"/>
      <c r="BAO50" s="113"/>
      <c r="BAP50" s="113"/>
      <c r="BAQ50" s="113"/>
      <c r="BAR50" s="113"/>
      <c r="BAS50" s="113"/>
      <c r="BAT50" s="113"/>
      <c r="BAU50" s="113"/>
      <c r="BAV50" s="113"/>
      <c r="BAW50" s="113"/>
      <c r="BAX50" s="113"/>
      <c r="BAY50" s="113"/>
      <c r="BAZ50" s="113"/>
      <c r="BBA50" s="113"/>
      <c r="BBB50" s="113"/>
      <c r="BBC50" s="113"/>
      <c r="BBD50" s="113"/>
      <c r="BBE50" s="113"/>
      <c r="BBF50" s="113"/>
      <c r="BBG50" s="113"/>
      <c r="BBH50" s="113"/>
      <c r="BBI50" s="113"/>
      <c r="BBJ50" s="113"/>
      <c r="BBK50" s="113"/>
      <c r="BBL50" s="113"/>
      <c r="BBM50" s="113"/>
      <c r="BBN50" s="113"/>
      <c r="BBO50" s="113"/>
      <c r="BBP50" s="113"/>
      <c r="BBQ50" s="113"/>
      <c r="BBR50" s="113"/>
      <c r="BBS50" s="113"/>
      <c r="BBT50" s="113"/>
      <c r="BBU50" s="113"/>
      <c r="BBV50" s="113"/>
      <c r="BBW50" s="113"/>
      <c r="BBX50" s="113"/>
      <c r="BBY50" s="113"/>
      <c r="BBZ50" s="113"/>
      <c r="BCA50" s="113"/>
      <c r="BCB50" s="113"/>
      <c r="BCC50" s="113"/>
      <c r="BCD50" s="113"/>
      <c r="BCE50" s="113"/>
      <c r="BCF50" s="113"/>
      <c r="BCG50" s="113"/>
      <c r="BCH50" s="113"/>
      <c r="BCI50" s="113"/>
      <c r="BCJ50" s="113"/>
      <c r="BCK50" s="113"/>
      <c r="BCL50" s="113"/>
      <c r="BCM50" s="113"/>
      <c r="BCN50" s="113"/>
      <c r="BCO50" s="113"/>
      <c r="BCP50" s="113"/>
      <c r="BCQ50" s="113"/>
      <c r="BCR50" s="113"/>
      <c r="BCS50" s="113"/>
      <c r="BCT50" s="113"/>
      <c r="BCU50" s="113"/>
      <c r="BCV50" s="113"/>
      <c r="BCW50" s="113"/>
      <c r="BCX50" s="113"/>
      <c r="BCY50" s="113"/>
      <c r="BCZ50" s="113"/>
      <c r="BDA50" s="113"/>
      <c r="BDB50" s="113"/>
      <c r="BDC50" s="113"/>
      <c r="BDD50" s="113"/>
      <c r="BDE50" s="113"/>
      <c r="BDF50" s="113"/>
      <c r="BDG50" s="113"/>
      <c r="BDH50" s="113"/>
      <c r="BDI50" s="113"/>
      <c r="BDJ50" s="113"/>
      <c r="BDK50" s="113"/>
      <c r="BDL50" s="113"/>
      <c r="BDM50" s="113"/>
      <c r="BDN50" s="113"/>
      <c r="BDO50" s="113"/>
      <c r="BDP50" s="113"/>
      <c r="BDQ50" s="113"/>
      <c r="BDR50" s="113"/>
      <c r="BDS50" s="113"/>
      <c r="BDT50" s="113"/>
      <c r="BDU50" s="113"/>
      <c r="BDV50" s="113"/>
      <c r="BDW50" s="113"/>
      <c r="BDX50" s="113"/>
      <c r="BDY50" s="113"/>
      <c r="BDZ50" s="113"/>
      <c r="BEA50" s="113"/>
      <c r="BEB50" s="113"/>
      <c r="BEC50" s="113"/>
      <c r="BED50" s="113"/>
      <c r="BEE50" s="113"/>
      <c r="BEF50" s="113"/>
      <c r="BEG50" s="113"/>
      <c r="BEH50" s="113"/>
      <c r="BEI50" s="113"/>
      <c r="BEJ50" s="113"/>
      <c r="BEK50" s="113"/>
      <c r="BEL50" s="113"/>
      <c r="BEM50" s="113"/>
      <c r="BEN50" s="113"/>
      <c r="BEO50" s="113"/>
      <c r="BEP50" s="113"/>
      <c r="BEQ50" s="113"/>
      <c r="BER50" s="113"/>
      <c r="BES50" s="113"/>
      <c r="BET50" s="113"/>
      <c r="BEU50" s="113"/>
      <c r="BEV50" s="113"/>
      <c r="BEW50" s="113"/>
      <c r="BEX50" s="113"/>
      <c r="BEY50" s="113"/>
      <c r="BEZ50" s="113"/>
      <c r="BFA50" s="113"/>
      <c r="BFB50" s="113"/>
      <c r="BFC50" s="113"/>
      <c r="BFD50" s="113"/>
      <c r="BFE50" s="113"/>
      <c r="BFF50" s="113"/>
      <c r="BFG50" s="113"/>
      <c r="BFH50" s="113"/>
      <c r="BFI50" s="113"/>
      <c r="BFJ50" s="113"/>
      <c r="BFK50" s="113"/>
      <c r="BFL50" s="113"/>
      <c r="BFM50" s="113"/>
      <c r="BFN50" s="113"/>
      <c r="BFO50" s="113"/>
      <c r="BFP50" s="113"/>
      <c r="BFQ50" s="113"/>
      <c r="BFR50" s="113"/>
      <c r="BFS50" s="113"/>
      <c r="BFT50" s="113"/>
      <c r="BFU50" s="113"/>
      <c r="BFV50" s="113"/>
      <c r="BFW50" s="113"/>
      <c r="BFX50" s="113"/>
      <c r="BFY50" s="113"/>
      <c r="BFZ50" s="113"/>
      <c r="BGA50" s="113"/>
      <c r="BGB50" s="113"/>
      <c r="BGC50" s="113"/>
      <c r="BGD50" s="113"/>
      <c r="BGE50" s="113"/>
      <c r="BGF50" s="113"/>
      <c r="BGG50" s="113"/>
      <c r="BGH50" s="113"/>
      <c r="BGI50" s="113"/>
      <c r="BGJ50" s="113"/>
      <c r="BGK50" s="113"/>
      <c r="BGL50" s="113"/>
      <c r="BGM50" s="113"/>
      <c r="BGN50" s="113"/>
      <c r="BGO50" s="113"/>
      <c r="BGP50" s="113"/>
      <c r="BGQ50" s="113"/>
      <c r="BGR50" s="113"/>
      <c r="BGS50" s="113"/>
      <c r="BGT50" s="113"/>
      <c r="BGU50" s="113"/>
      <c r="BGV50" s="113"/>
      <c r="BGW50" s="113"/>
      <c r="BGX50" s="113"/>
      <c r="BGY50" s="113"/>
      <c r="BGZ50" s="113"/>
      <c r="BHA50" s="113"/>
      <c r="BHB50" s="113"/>
      <c r="BHC50" s="113"/>
      <c r="BHD50" s="113"/>
      <c r="BHE50" s="113"/>
      <c r="BHF50" s="113"/>
      <c r="BHG50" s="113"/>
      <c r="BHH50" s="113"/>
      <c r="BHI50" s="113"/>
      <c r="BHJ50" s="113"/>
      <c r="BHK50" s="113"/>
      <c r="BHL50" s="113"/>
      <c r="BHM50" s="113"/>
      <c r="BHN50" s="113"/>
      <c r="BHO50" s="113"/>
      <c r="BHP50" s="113"/>
      <c r="BHQ50" s="113"/>
      <c r="BHR50" s="113"/>
      <c r="BHS50" s="113"/>
      <c r="BHT50" s="113"/>
      <c r="BHU50" s="113"/>
      <c r="BHV50" s="113"/>
      <c r="BHW50" s="113"/>
      <c r="BHX50" s="113"/>
      <c r="BHY50" s="113"/>
      <c r="BHZ50" s="113"/>
      <c r="BIA50" s="113"/>
      <c r="BIB50" s="113"/>
      <c r="BIC50" s="113"/>
      <c r="BID50" s="113"/>
      <c r="BIE50" s="113"/>
      <c r="BIF50" s="113"/>
      <c r="BIG50" s="113"/>
      <c r="BIH50" s="113"/>
      <c r="BII50" s="113"/>
      <c r="BIJ50" s="113"/>
      <c r="BIK50" s="113"/>
      <c r="BIL50" s="113"/>
      <c r="BIM50" s="113"/>
      <c r="BIN50" s="113"/>
      <c r="BIO50" s="113"/>
      <c r="BIP50" s="113"/>
      <c r="BIQ50" s="113"/>
      <c r="BIR50" s="113"/>
      <c r="BIS50" s="113"/>
      <c r="BIT50" s="113"/>
      <c r="BIU50" s="113"/>
      <c r="BIV50" s="113"/>
      <c r="BIW50" s="113"/>
      <c r="BIX50" s="113"/>
      <c r="BIY50" s="113"/>
      <c r="BIZ50" s="113"/>
      <c r="BJA50" s="113"/>
      <c r="BJB50" s="113"/>
      <c r="BJC50" s="113"/>
      <c r="BJD50" s="113"/>
      <c r="BJE50" s="113"/>
      <c r="BJF50" s="113"/>
      <c r="BJG50" s="113"/>
      <c r="BJH50" s="113"/>
      <c r="BJI50" s="113"/>
      <c r="BJJ50" s="113"/>
      <c r="BJK50" s="113"/>
      <c r="BJL50" s="113"/>
      <c r="BJM50" s="113"/>
      <c r="BJN50" s="113"/>
      <c r="BJO50" s="113"/>
      <c r="BJP50" s="113"/>
      <c r="BJQ50" s="113"/>
      <c r="BJR50" s="113"/>
      <c r="BJS50" s="113"/>
      <c r="BJT50" s="113"/>
      <c r="BJU50" s="113"/>
      <c r="BJV50" s="113"/>
      <c r="BJW50" s="113"/>
      <c r="BJX50" s="113"/>
      <c r="BJY50" s="113"/>
      <c r="BJZ50" s="113"/>
      <c r="BKA50" s="113"/>
      <c r="BKB50" s="113"/>
      <c r="BKC50" s="113"/>
      <c r="BKD50" s="113"/>
      <c r="BKE50" s="113"/>
      <c r="BKF50" s="113"/>
      <c r="BKG50" s="113"/>
      <c r="BKH50" s="113"/>
      <c r="BKI50" s="113"/>
      <c r="BKJ50" s="113"/>
      <c r="BKK50" s="113"/>
      <c r="BKL50" s="113"/>
      <c r="BKM50" s="113"/>
      <c r="BKN50" s="113"/>
      <c r="BKO50" s="113"/>
      <c r="BKP50" s="113"/>
      <c r="BKQ50" s="113"/>
      <c r="BKR50" s="113"/>
      <c r="BKS50" s="113"/>
      <c r="BKT50" s="113"/>
      <c r="BKU50" s="113"/>
      <c r="BKV50" s="113"/>
      <c r="BKW50" s="113"/>
      <c r="BKX50" s="113"/>
      <c r="BKY50" s="113"/>
      <c r="BKZ50" s="113"/>
      <c r="BLA50" s="113"/>
      <c r="BLB50" s="113"/>
      <c r="BLC50" s="113"/>
      <c r="BLD50" s="113"/>
      <c r="BLE50" s="113"/>
      <c r="BLF50" s="113"/>
      <c r="BLG50" s="113"/>
      <c r="BLH50" s="113"/>
      <c r="BLI50" s="113"/>
      <c r="BLJ50" s="113"/>
      <c r="BLK50" s="113"/>
      <c r="BLL50" s="113"/>
      <c r="BLM50" s="113"/>
      <c r="BLN50" s="113"/>
      <c r="BLO50" s="113"/>
      <c r="BLP50" s="113"/>
      <c r="BLQ50" s="113"/>
      <c r="BLR50" s="113"/>
      <c r="BLS50" s="113"/>
      <c r="BLT50" s="113"/>
      <c r="BLU50" s="113"/>
      <c r="BLV50" s="113"/>
      <c r="BLW50" s="113"/>
      <c r="BLX50" s="113"/>
      <c r="BLY50" s="113"/>
      <c r="BLZ50" s="113"/>
      <c r="BMA50" s="113"/>
      <c r="BMB50" s="113"/>
      <c r="BMC50" s="113"/>
      <c r="BMD50" s="113"/>
      <c r="BME50" s="113"/>
      <c r="BMF50" s="113"/>
      <c r="BMG50" s="113"/>
      <c r="BMH50" s="113"/>
      <c r="BMI50" s="113"/>
      <c r="BMJ50" s="113"/>
      <c r="BMK50" s="113"/>
      <c r="BML50" s="113"/>
      <c r="BMM50" s="113"/>
      <c r="BMN50" s="113"/>
      <c r="BMO50" s="113"/>
      <c r="BMP50" s="113"/>
      <c r="BMQ50" s="113"/>
      <c r="BMR50" s="113"/>
      <c r="BMS50" s="113"/>
      <c r="BMT50" s="113"/>
      <c r="BMU50" s="113"/>
      <c r="BMV50" s="113"/>
      <c r="BMW50" s="113"/>
      <c r="BMX50" s="113"/>
      <c r="BMY50" s="113"/>
      <c r="BMZ50" s="113"/>
      <c r="BNA50" s="113"/>
      <c r="BNB50" s="113"/>
      <c r="BNC50" s="113"/>
      <c r="BND50" s="113"/>
      <c r="BNE50" s="113"/>
      <c r="BNF50" s="113"/>
      <c r="BNG50" s="113"/>
      <c r="BNH50" s="113"/>
      <c r="BNI50" s="113"/>
      <c r="BNJ50" s="113"/>
      <c r="BNK50" s="113"/>
      <c r="BNL50" s="113"/>
      <c r="BNM50" s="113"/>
      <c r="BNN50" s="113"/>
      <c r="BNO50" s="113"/>
      <c r="BNP50" s="113"/>
      <c r="BNQ50" s="113"/>
      <c r="BNR50" s="113"/>
      <c r="BNS50" s="113"/>
      <c r="BNT50" s="113"/>
      <c r="BNU50" s="113"/>
      <c r="BNV50" s="113"/>
      <c r="BNW50" s="113"/>
      <c r="BNX50" s="113"/>
      <c r="BNY50" s="113"/>
      <c r="BNZ50" s="113"/>
      <c r="BOA50" s="113"/>
      <c r="BOB50" s="113"/>
      <c r="BOC50" s="113"/>
      <c r="BOD50" s="113"/>
      <c r="BOE50" s="113"/>
      <c r="BOF50" s="113"/>
      <c r="BOG50" s="113"/>
      <c r="BOH50" s="113"/>
      <c r="BOI50" s="113"/>
      <c r="BOJ50" s="113"/>
      <c r="BOK50" s="113"/>
      <c r="BOL50" s="113"/>
      <c r="BOM50" s="113"/>
      <c r="BON50" s="113"/>
      <c r="BOO50" s="113"/>
      <c r="BOP50" s="113"/>
      <c r="BOQ50" s="113"/>
      <c r="BOR50" s="113"/>
      <c r="BOS50" s="113"/>
      <c r="BOT50" s="113"/>
      <c r="BOU50" s="113"/>
      <c r="BOV50" s="113"/>
      <c r="BOW50" s="113"/>
      <c r="BOX50" s="113"/>
      <c r="BOY50" s="113"/>
      <c r="BOZ50" s="113"/>
      <c r="BPA50" s="113"/>
      <c r="BPB50" s="113"/>
      <c r="BPC50" s="113"/>
      <c r="BPD50" s="113"/>
      <c r="BPE50" s="113"/>
      <c r="BPF50" s="113"/>
      <c r="BPG50" s="113"/>
      <c r="BPH50" s="113"/>
      <c r="BPI50" s="113"/>
      <c r="BPJ50" s="113"/>
      <c r="BPK50" s="113"/>
      <c r="BPL50" s="113"/>
      <c r="BPM50" s="113"/>
      <c r="BPN50" s="113"/>
      <c r="BPO50" s="113"/>
      <c r="BPP50" s="113"/>
      <c r="BPQ50" s="113"/>
      <c r="BPR50" s="113"/>
      <c r="BPS50" s="113"/>
      <c r="BPT50" s="113"/>
      <c r="BPU50" s="113"/>
      <c r="BPV50" s="113"/>
      <c r="BPW50" s="113"/>
      <c r="BPX50" s="113"/>
      <c r="BPY50" s="113"/>
      <c r="BPZ50" s="113"/>
      <c r="BQA50" s="113"/>
      <c r="BQB50" s="113"/>
      <c r="BQC50" s="113"/>
      <c r="BQD50" s="113"/>
      <c r="BQE50" s="113"/>
      <c r="BQF50" s="113"/>
      <c r="BQG50" s="113"/>
      <c r="BQH50" s="113"/>
      <c r="BQI50" s="113"/>
      <c r="BQJ50" s="113"/>
      <c r="BQK50" s="113"/>
      <c r="BQL50" s="113"/>
      <c r="BQM50" s="113"/>
      <c r="BQN50" s="113"/>
      <c r="BQO50" s="113"/>
      <c r="BQP50" s="113"/>
      <c r="BQQ50" s="113"/>
      <c r="BQR50" s="113"/>
      <c r="BQS50" s="113"/>
      <c r="BQT50" s="113"/>
      <c r="BQU50" s="113"/>
      <c r="BQV50" s="113"/>
      <c r="BQW50" s="113"/>
      <c r="BQX50" s="113"/>
      <c r="BQY50" s="113"/>
      <c r="BQZ50" s="113"/>
      <c r="BRA50" s="113"/>
      <c r="BRB50" s="113"/>
      <c r="BRC50" s="113"/>
      <c r="BRD50" s="113"/>
      <c r="BRE50" s="113"/>
      <c r="BRF50" s="113"/>
      <c r="BRG50" s="113"/>
      <c r="BRH50" s="113"/>
      <c r="BRI50" s="113"/>
      <c r="BRJ50" s="113"/>
      <c r="BRK50" s="113"/>
      <c r="BRL50" s="113"/>
      <c r="BRM50" s="113"/>
      <c r="BRN50" s="113"/>
      <c r="BRO50" s="113"/>
      <c r="BRP50" s="113"/>
      <c r="BRQ50" s="113"/>
      <c r="BRR50" s="113"/>
      <c r="BRS50" s="113"/>
      <c r="BRT50" s="113"/>
      <c r="BRU50" s="113"/>
      <c r="BRV50" s="113"/>
      <c r="BRW50" s="113"/>
      <c r="BRX50" s="113"/>
      <c r="BRY50" s="113"/>
      <c r="BRZ50" s="113"/>
      <c r="BSA50" s="113"/>
      <c r="BSB50" s="113"/>
      <c r="BSC50" s="113"/>
      <c r="BSD50" s="113"/>
      <c r="BSE50" s="113"/>
      <c r="BSF50" s="113"/>
      <c r="BSG50" s="113"/>
      <c r="BSH50" s="113"/>
      <c r="BSI50" s="113"/>
      <c r="BSJ50" s="113"/>
      <c r="BSK50" s="113"/>
      <c r="BSL50" s="113"/>
      <c r="BSM50" s="113"/>
      <c r="BSN50" s="113"/>
      <c r="BSO50" s="113"/>
      <c r="BSP50" s="113"/>
      <c r="BSQ50" s="113"/>
      <c r="BSR50" s="113"/>
      <c r="BSS50" s="113"/>
      <c r="BST50" s="113"/>
      <c r="BSU50" s="113"/>
      <c r="BSV50" s="113"/>
      <c r="BSW50" s="113"/>
      <c r="BSX50" s="113"/>
      <c r="BSY50" s="113"/>
      <c r="BSZ50" s="113"/>
      <c r="BTA50" s="113"/>
      <c r="BTB50" s="113"/>
      <c r="BTC50" s="113"/>
      <c r="BTD50" s="113"/>
      <c r="BTE50" s="113"/>
      <c r="BTF50" s="113"/>
      <c r="BTG50" s="113"/>
      <c r="BTH50" s="113"/>
      <c r="BTI50" s="113"/>
      <c r="BTJ50" s="113"/>
      <c r="BTK50" s="113"/>
      <c r="BTL50" s="113"/>
      <c r="BTM50" s="113"/>
      <c r="BTN50" s="113"/>
      <c r="BTO50" s="113"/>
      <c r="BTP50" s="113"/>
      <c r="BTQ50" s="113"/>
      <c r="BTR50" s="113"/>
      <c r="BTS50" s="113"/>
      <c r="BTT50" s="113"/>
      <c r="BTU50" s="113"/>
      <c r="BTV50" s="113"/>
      <c r="BTW50" s="113"/>
      <c r="BTX50" s="113"/>
      <c r="BTY50" s="113"/>
      <c r="BTZ50" s="113"/>
      <c r="BUA50" s="113"/>
      <c r="BUB50" s="113"/>
      <c r="BUC50" s="113"/>
      <c r="BUD50" s="113"/>
      <c r="BUE50" s="113"/>
      <c r="BUF50" s="113"/>
      <c r="BUG50" s="113"/>
      <c r="BUH50" s="113"/>
      <c r="BUI50" s="113"/>
      <c r="BUJ50" s="113"/>
      <c r="BUK50" s="113"/>
      <c r="BUL50" s="113"/>
      <c r="BUM50" s="113"/>
      <c r="BUN50" s="113"/>
      <c r="BUO50" s="113"/>
      <c r="BUP50" s="113"/>
      <c r="BUQ50" s="113"/>
      <c r="BUR50" s="113"/>
      <c r="BUS50" s="113"/>
      <c r="BUT50" s="113"/>
      <c r="BUU50" s="113"/>
      <c r="BUV50" s="113"/>
      <c r="BUW50" s="113"/>
      <c r="BUX50" s="113"/>
      <c r="BUY50" s="113"/>
      <c r="BUZ50" s="113"/>
      <c r="BVA50" s="113"/>
      <c r="BVB50" s="113"/>
      <c r="BVC50" s="113"/>
      <c r="BVD50" s="113"/>
      <c r="BVE50" s="113"/>
      <c r="BVF50" s="113"/>
      <c r="BVG50" s="113"/>
      <c r="BVH50" s="113"/>
      <c r="BVI50" s="113"/>
      <c r="BVJ50" s="113"/>
      <c r="BVK50" s="113"/>
      <c r="BVL50" s="113"/>
      <c r="BVM50" s="113"/>
      <c r="BVN50" s="113"/>
      <c r="BVO50" s="113"/>
      <c r="BVP50" s="113"/>
      <c r="BVQ50" s="113"/>
      <c r="BVR50" s="113"/>
      <c r="BVS50" s="113"/>
      <c r="BVT50" s="113"/>
      <c r="BVU50" s="113"/>
      <c r="BVV50" s="113"/>
      <c r="BVW50" s="113"/>
      <c r="BVX50" s="113"/>
      <c r="BVY50" s="113"/>
      <c r="BVZ50" s="113"/>
      <c r="BWA50" s="113"/>
      <c r="BWB50" s="113"/>
      <c r="BWC50" s="113"/>
      <c r="BWD50" s="113"/>
      <c r="BWE50" s="113"/>
      <c r="BWF50" s="113"/>
      <c r="BWG50" s="113"/>
      <c r="BWH50" s="113"/>
      <c r="BWI50" s="113"/>
      <c r="BWJ50" s="113"/>
      <c r="BWK50" s="113"/>
      <c r="BWL50" s="113"/>
      <c r="BWM50" s="113"/>
      <c r="BWN50" s="113"/>
      <c r="BWO50" s="113"/>
      <c r="BWP50" s="113"/>
      <c r="BWQ50" s="113"/>
      <c r="BWR50" s="113"/>
      <c r="BWS50" s="113"/>
      <c r="BWT50" s="113"/>
      <c r="BWU50" s="113"/>
      <c r="BWV50" s="113"/>
      <c r="BWW50" s="113"/>
      <c r="BWX50" s="113"/>
      <c r="BWY50" s="113"/>
      <c r="BWZ50" s="113"/>
      <c r="BXA50" s="113"/>
      <c r="BXB50" s="113"/>
      <c r="BXC50" s="113"/>
      <c r="BXD50" s="113"/>
      <c r="BXE50" s="113"/>
      <c r="BXF50" s="113"/>
      <c r="BXG50" s="113"/>
      <c r="BXH50" s="113"/>
      <c r="BXI50" s="113"/>
      <c r="BXJ50" s="113"/>
      <c r="BXK50" s="113"/>
      <c r="BXL50" s="113"/>
      <c r="BXM50" s="113"/>
      <c r="BXN50" s="113"/>
      <c r="BXO50" s="113"/>
      <c r="BXP50" s="113"/>
      <c r="BXQ50" s="113"/>
      <c r="BXR50" s="113"/>
      <c r="BXS50" s="113"/>
      <c r="BXT50" s="113"/>
      <c r="BXU50" s="113"/>
      <c r="BXV50" s="113"/>
      <c r="BXW50" s="113"/>
      <c r="BXX50" s="113"/>
      <c r="BXY50" s="113"/>
      <c r="BXZ50" s="113"/>
      <c r="BYA50" s="113"/>
      <c r="BYB50" s="113"/>
      <c r="BYC50" s="113"/>
      <c r="BYD50" s="113"/>
      <c r="BYE50" s="113"/>
      <c r="BYF50" s="113"/>
      <c r="BYG50" s="113"/>
      <c r="BYH50" s="113"/>
      <c r="BYI50" s="113"/>
      <c r="BYJ50" s="113"/>
      <c r="BYK50" s="113"/>
      <c r="BYL50" s="113"/>
      <c r="BYM50" s="113"/>
      <c r="BYN50" s="113"/>
      <c r="BYO50" s="113"/>
      <c r="BYP50" s="113"/>
      <c r="BYQ50" s="113"/>
      <c r="BYR50" s="113"/>
      <c r="BYS50" s="113"/>
      <c r="BYT50" s="113"/>
      <c r="BYU50" s="113"/>
      <c r="BYV50" s="113"/>
      <c r="BYW50" s="113"/>
      <c r="BYX50" s="113"/>
      <c r="BYY50" s="113"/>
      <c r="BYZ50" s="113"/>
      <c r="BZA50" s="113"/>
      <c r="BZB50" s="113"/>
      <c r="BZC50" s="113"/>
      <c r="BZD50" s="113"/>
      <c r="BZE50" s="113"/>
      <c r="BZF50" s="113"/>
      <c r="BZG50" s="113"/>
      <c r="BZH50" s="113"/>
      <c r="BZI50" s="113"/>
      <c r="BZJ50" s="113"/>
      <c r="BZK50" s="113"/>
      <c r="BZL50" s="113"/>
      <c r="BZM50" s="113"/>
      <c r="BZN50" s="113"/>
      <c r="BZO50" s="113"/>
      <c r="BZP50" s="113"/>
      <c r="BZQ50" s="113"/>
      <c r="BZR50" s="113"/>
      <c r="BZS50" s="113"/>
      <c r="BZT50" s="113"/>
      <c r="BZU50" s="113"/>
      <c r="BZV50" s="113"/>
      <c r="BZW50" s="113"/>
      <c r="BZX50" s="113"/>
      <c r="BZY50" s="113"/>
      <c r="BZZ50" s="113"/>
      <c r="CAA50" s="113"/>
      <c r="CAB50" s="113"/>
      <c r="CAC50" s="113"/>
      <c r="CAD50" s="113"/>
      <c r="CAE50" s="113"/>
      <c r="CAF50" s="113"/>
      <c r="CAG50" s="113"/>
      <c r="CAH50" s="113"/>
      <c r="CAI50" s="113"/>
      <c r="CAJ50" s="113"/>
      <c r="CAK50" s="113"/>
      <c r="CAL50" s="113"/>
      <c r="CAM50" s="113"/>
      <c r="CAN50" s="113"/>
      <c r="CAO50" s="113"/>
      <c r="CAP50" s="113"/>
      <c r="CAQ50" s="113"/>
      <c r="CAR50" s="113"/>
      <c r="CAS50" s="113"/>
      <c r="CAT50" s="113"/>
      <c r="CAU50" s="113"/>
      <c r="CAV50" s="113"/>
      <c r="CAW50" s="113"/>
      <c r="CAX50" s="113"/>
      <c r="CAY50" s="113"/>
      <c r="CAZ50" s="113"/>
      <c r="CBA50" s="113"/>
      <c r="CBB50" s="113"/>
      <c r="CBC50" s="113"/>
      <c r="CBD50" s="113"/>
      <c r="CBE50" s="113"/>
      <c r="CBF50" s="113"/>
      <c r="CBG50" s="113"/>
      <c r="CBH50" s="113"/>
      <c r="CBI50" s="113"/>
      <c r="CBJ50" s="113"/>
      <c r="CBK50" s="113"/>
      <c r="CBL50" s="113"/>
      <c r="CBM50" s="113"/>
      <c r="CBN50" s="113"/>
      <c r="CBO50" s="113"/>
      <c r="CBP50" s="113"/>
      <c r="CBQ50" s="113"/>
      <c r="CBR50" s="113"/>
      <c r="CBS50" s="113"/>
      <c r="CBT50" s="113"/>
      <c r="CBU50" s="113"/>
      <c r="CBV50" s="113"/>
      <c r="CBW50" s="113"/>
      <c r="CBX50" s="113"/>
      <c r="CBY50" s="113"/>
      <c r="CBZ50" s="113"/>
      <c r="CCA50" s="113"/>
      <c r="CCB50" s="113"/>
      <c r="CCC50" s="113"/>
      <c r="CCD50" s="113"/>
      <c r="CCE50" s="113"/>
      <c r="CCF50" s="113"/>
      <c r="CCG50" s="113"/>
      <c r="CCH50" s="113"/>
      <c r="CCI50" s="113"/>
      <c r="CCJ50" s="113"/>
      <c r="CCK50" s="113"/>
      <c r="CCL50" s="113"/>
      <c r="CCM50" s="113"/>
      <c r="CCN50" s="113"/>
      <c r="CCO50" s="113"/>
      <c r="CCP50" s="113"/>
      <c r="CCQ50" s="113"/>
      <c r="CCR50" s="113"/>
      <c r="CCS50" s="113"/>
      <c r="CCT50" s="113"/>
      <c r="CCU50" s="113"/>
      <c r="CCV50" s="113"/>
      <c r="CCW50" s="113"/>
      <c r="CCX50" s="113"/>
      <c r="CCY50" s="113"/>
      <c r="CCZ50" s="113"/>
      <c r="CDA50" s="113"/>
      <c r="CDB50" s="113"/>
      <c r="CDC50" s="113"/>
      <c r="CDD50" s="113"/>
      <c r="CDE50" s="113"/>
      <c r="CDF50" s="113"/>
      <c r="CDG50" s="113"/>
      <c r="CDH50" s="113"/>
      <c r="CDI50" s="113"/>
      <c r="CDJ50" s="113"/>
      <c r="CDK50" s="113"/>
      <c r="CDL50" s="113"/>
      <c r="CDM50" s="113"/>
      <c r="CDN50" s="113"/>
      <c r="CDO50" s="113"/>
      <c r="CDP50" s="113"/>
      <c r="CDQ50" s="113"/>
      <c r="CDR50" s="113"/>
      <c r="CDS50" s="113"/>
      <c r="CDT50" s="113"/>
      <c r="CDU50" s="113"/>
      <c r="CDV50" s="113"/>
      <c r="CDW50" s="113"/>
      <c r="CDX50" s="113"/>
      <c r="CDY50" s="113"/>
      <c r="CDZ50" s="113"/>
      <c r="CEA50" s="113"/>
      <c r="CEB50" s="113"/>
      <c r="CEC50" s="113"/>
      <c r="CED50" s="113"/>
      <c r="CEE50" s="113"/>
      <c r="CEF50" s="113"/>
      <c r="CEG50" s="113"/>
      <c r="CEH50" s="113"/>
      <c r="CEI50" s="113"/>
      <c r="CEJ50" s="113"/>
      <c r="CEK50" s="113"/>
      <c r="CEL50" s="113"/>
      <c r="CEM50" s="113"/>
      <c r="CEN50" s="113"/>
      <c r="CEO50" s="113"/>
      <c r="CEP50" s="113"/>
      <c r="CEQ50" s="113"/>
      <c r="CER50" s="113"/>
      <c r="CES50" s="113"/>
      <c r="CET50" s="113"/>
      <c r="CEU50" s="113"/>
      <c r="CEV50" s="113"/>
      <c r="CEW50" s="113"/>
      <c r="CEX50" s="113"/>
      <c r="CEY50" s="113"/>
      <c r="CEZ50" s="113"/>
      <c r="CFA50" s="113"/>
      <c r="CFB50" s="113"/>
      <c r="CFC50" s="113"/>
      <c r="CFD50" s="113"/>
      <c r="CFE50" s="113"/>
      <c r="CFF50" s="113"/>
      <c r="CFG50" s="113"/>
      <c r="CFH50" s="113"/>
      <c r="CFI50" s="113"/>
      <c r="CFJ50" s="113"/>
      <c r="CFK50" s="113"/>
      <c r="CFL50" s="113"/>
      <c r="CFM50" s="113"/>
      <c r="CFN50" s="113"/>
      <c r="CFO50" s="113"/>
      <c r="CFP50" s="113"/>
      <c r="CFQ50" s="113"/>
      <c r="CFR50" s="113"/>
      <c r="CFS50" s="113"/>
      <c r="CFT50" s="113"/>
      <c r="CFU50" s="113"/>
      <c r="CFV50" s="113"/>
      <c r="CFW50" s="113"/>
      <c r="CFX50" s="113"/>
      <c r="CFY50" s="113"/>
      <c r="CFZ50" s="113"/>
      <c r="CGA50" s="113"/>
      <c r="CGB50" s="113"/>
      <c r="CGC50" s="113"/>
      <c r="CGD50" s="113"/>
      <c r="CGE50" s="113"/>
      <c r="CGF50" s="113"/>
      <c r="CGG50" s="113"/>
      <c r="CGH50" s="113"/>
      <c r="CGI50" s="113"/>
      <c r="CGJ50" s="113"/>
      <c r="CGK50" s="113"/>
      <c r="CGL50" s="113"/>
      <c r="CGM50" s="113"/>
      <c r="CGN50" s="113"/>
      <c r="CGO50" s="113"/>
      <c r="CGP50" s="113"/>
      <c r="CGQ50" s="113"/>
      <c r="CGR50" s="113"/>
      <c r="CGS50" s="113"/>
      <c r="CGT50" s="113"/>
      <c r="CGU50" s="113"/>
      <c r="CGV50" s="113"/>
      <c r="CGW50" s="113"/>
      <c r="CGX50" s="113"/>
      <c r="CGY50" s="113"/>
      <c r="CGZ50" s="113"/>
      <c r="CHA50" s="113"/>
      <c r="CHB50" s="113"/>
      <c r="CHC50" s="113"/>
      <c r="CHD50" s="113"/>
      <c r="CHE50" s="113"/>
      <c r="CHF50" s="113"/>
      <c r="CHG50" s="113"/>
      <c r="CHH50" s="113"/>
      <c r="CHI50" s="113"/>
      <c r="CHJ50" s="113"/>
      <c r="CHK50" s="113"/>
      <c r="CHL50" s="113"/>
      <c r="CHM50" s="113"/>
      <c r="CHN50" s="113"/>
      <c r="CHO50" s="113"/>
      <c r="CHP50" s="113"/>
      <c r="CHQ50" s="113"/>
      <c r="CHR50" s="113"/>
      <c r="CHS50" s="113"/>
      <c r="CHT50" s="113"/>
      <c r="CHU50" s="113"/>
      <c r="CHV50" s="113"/>
      <c r="CHW50" s="113"/>
      <c r="CHX50" s="113"/>
      <c r="CHY50" s="113"/>
      <c r="CHZ50" s="113"/>
      <c r="CIA50" s="113"/>
      <c r="CIB50" s="113"/>
      <c r="CIC50" s="113"/>
      <c r="CID50" s="113"/>
      <c r="CIE50" s="113"/>
      <c r="CIF50" s="113"/>
      <c r="CIG50" s="113"/>
      <c r="CIH50" s="113"/>
      <c r="CII50" s="113"/>
      <c r="CIJ50" s="113"/>
      <c r="CIK50" s="113"/>
      <c r="CIL50" s="113"/>
      <c r="CIM50" s="113"/>
      <c r="CIN50" s="113"/>
      <c r="CIO50" s="113"/>
      <c r="CIP50" s="113"/>
      <c r="CIQ50" s="113"/>
      <c r="CIR50" s="113"/>
      <c r="CIS50" s="113"/>
      <c r="CIT50" s="113"/>
      <c r="CIU50" s="113"/>
      <c r="CIV50" s="113"/>
      <c r="CIW50" s="113"/>
      <c r="CIX50" s="113"/>
      <c r="CIY50" s="113"/>
      <c r="CIZ50" s="113"/>
      <c r="CJA50" s="113"/>
      <c r="CJB50" s="113"/>
      <c r="CJC50" s="113"/>
      <c r="CJD50" s="113"/>
      <c r="CJE50" s="113"/>
      <c r="CJF50" s="113"/>
      <c r="CJG50" s="113"/>
      <c r="CJH50" s="113"/>
      <c r="CJI50" s="113"/>
      <c r="CJJ50" s="113"/>
      <c r="CJK50" s="113"/>
      <c r="CJL50" s="113"/>
      <c r="CJM50" s="113"/>
      <c r="CJN50" s="113"/>
      <c r="CJO50" s="113"/>
      <c r="CJP50" s="113"/>
      <c r="CJQ50" s="113"/>
      <c r="CJR50" s="113"/>
      <c r="CJS50" s="113"/>
      <c r="CJT50" s="113"/>
      <c r="CJU50" s="113"/>
      <c r="CJV50" s="113"/>
      <c r="CJW50" s="113"/>
      <c r="CJX50" s="113"/>
      <c r="CJY50" s="113"/>
      <c r="CJZ50" s="113"/>
      <c r="CKA50" s="113"/>
      <c r="CKB50" s="113"/>
      <c r="CKC50" s="113"/>
      <c r="CKD50" s="113"/>
      <c r="CKE50" s="113"/>
      <c r="CKF50" s="113"/>
      <c r="CKG50" s="113"/>
      <c r="CKH50" s="113"/>
      <c r="CKI50" s="113"/>
      <c r="CKJ50" s="113"/>
      <c r="CKK50" s="113"/>
      <c r="CKL50" s="113"/>
      <c r="CKM50" s="113"/>
      <c r="CKN50" s="113"/>
      <c r="CKO50" s="113"/>
      <c r="CKP50" s="113"/>
      <c r="CKQ50" s="113"/>
      <c r="CKR50" s="113"/>
      <c r="CKS50" s="113"/>
      <c r="CKT50" s="113"/>
      <c r="CKU50" s="113"/>
      <c r="CKV50" s="113"/>
      <c r="CKW50" s="113"/>
      <c r="CKX50" s="113"/>
      <c r="CKY50" s="113"/>
      <c r="CKZ50" s="113"/>
      <c r="CLA50" s="113"/>
      <c r="CLB50" s="113"/>
      <c r="CLC50" s="113"/>
      <c r="CLD50" s="113"/>
      <c r="CLE50" s="113"/>
      <c r="CLF50" s="113"/>
      <c r="CLG50" s="113"/>
      <c r="CLH50" s="113"/>
      <c r="CLI50" s="113"/>
      <c r="CLJ50" s="113"/>
      <c r="CLK50" s="113"/>
      <c r="CLL50" s="113"/>
      <c r="CLM50" s="113"/>
      <c r="CLN50" s="113"/>
      <c r="CLO50" s="113"/>
      <c r="CLP50" s="113"/>
      <c r="CLQ50" s="113"/>
      <c r="CLR50" s="113"/>
      <c r="CLS50" s="113"/>
      <c r="CLT50" s="113"/>
      <c r="CLU50" s="113"/>
      <c r="CLV50" s="113"/>
      <c r="CLW50" s="113"/>
      <c r="CLX50" s="113"/>
      <c r="CLY50" s="113"/>
      <c r="CLZ50" s="113"/>
      <c r="CMA50" s="113"/>
      <c r="CMB50" s="113"/>
      <c r="CMC50" s="113"/>
      <c r="CMD50" s="113"/>
      <c r="CME50" s="113"/>
      <c r="CMF50" s="113"/>
      <c r="CMG50" s="113"/>
      <c r="CMH50" s="113"/>
      <c r="CMI50" s="113"/>
      <c r="CMJ50" s="113"/>
      <c r="CMK50" s="113"/>
      <c r="CML50" s="113"/>
      <c r="CMM50" s="113"/>
      <c r="CMN50" s="113"/>
      <c r="CMO50" s="113"/>
      <c r="CMP50" s="113"/>
      <c r="CMQ50" s="113"/>
      <c r="CMR50" s="113"/>
      <c r="CMS50" s="113"/>
      <c r="CMT50" s="113"/>
      <c r="CMU50" s="113"/>
      <c r="CMV50" s="113"/>
      <c r="CMW50" s="113"/>
      <c r="CMX50" s="113"/>
      <c r="CMY50" s="113"/>
      <c r="CMZ50" s="113"/>
      <c r="CNA50" s="113"/>
      <c r="CNB50" s="113"/>
      <c r="CNC50" s="113"/>
      <c r="CND50" s="113"/>
      <c r="CNE50" s="113"/>
      <c r="CNF50" s="113"/>
      <c r="CNG50" s="113"/>
      <c r="CNH50" s="113"/>
      <c r="CNI50" s="113"/>
      <c r="CNJ50" s="113"/>
      <c r="CNK50" s="113"/>
      <c r="CNL50" s="113"/>
      <c r="CNM50" s="113"/>
      <c r="CNN50" s="113"/>
      <c r="CNO50" s="113"/>
      <c r="CNP50" s="113"/>
      <c r="CNQ50" s="113"/>
      <c r="CNR50" s="113"/>
      <c r="CNS50" s="113"/>
      <c r="CNT50" s="113"/>
      <c r="CNU50" s="113"/>
      <c r="CNV50" s="113"/>
      <c r="CNW50" s="113"/>
      <c r="CNX50" s="113"/>
      <c r="CNY50" s="113"/>
      <c r="CNZ50" s="113"/>
      <c r="COA50" s="113"/>
      <c r="COB50" s="113"/>
      <c r="COC50" s="113"/>
      <c r="COD50" s="113"/>
      <c r="COE50" s="113"/>
      <c r="COF50" s="113"/>
      <c r="COG50" s="113"/>
      <c r="COH50" s="113"/>
      <c r="COI50" s="113"/>
      <c r="COJ50" s="113"/>
      <c r="COK50" s="113"/>
      <c r="COL50" s="113"/>
      <c r="COM50" s="113"/>
      <c r="CON50" s="113"/>
      <c r="COO50" s="113"/>
      <c r="COP50" s="113"/>
      <c r="COQ50" s="113"/>
      <c r="COR50" s="113"/>
      <c r="COS50" s="113"/>
      <c r="COT50" s="113"/>
      <c r="COU50" s="113"/>
      <c r="COV50" s="113"/>
      <c r="COW50" s="113"/>
      <c r="COX50" s="113"/>
      <c r="COY50" s="113"/>
      <c r="COZ50" s="113"/>
      <c r="CPA50" s="113"/>
      <c r="CPB50" s="113"/>
      <c r="CPC50" s="113"/>
      <c r="CPD50" s="113"/>
      <c r="CPE50" s="113"/>
      <c r="CPF50" s="113"/>
      <c r="CPG50" s="113"/>
      <c r="CPH50" s="113"/>
      <c r="CPI50" s="113"/>
      <c r="CPJ50" s="113"/>
      <c r="CPK50" s="113"/>
      <c r="CPL50" s="113"/>
      <c r="CPM50" s="113"/>
      <c r="CPN50" s="113"/>
      <c r="CPO50" s="113"/>
      <c r="CPP50" s="113"/>
      <c r="CPQ50" s="113"/>
      <c r="CPR50" s="113"/>
      <c r="CPS50" s="113"/>
      <c r="CPT50" s="113"/>
      <c r="CPU50" s="113"/>
      <c r="CPV50" s="113"/>
      <c r="CPW50" s="113"/>
      <c r="CPX50" s="113"/>
      <c r="CPY50" s="113"/>
      <c r="CPZ50" s="113"/>
      <c r="CQA50" s="113"/>
      <c r="CQB50" s="113"/>
      <c r="CQC50" s="113"/>
      <c r="CQD50" s="113"/>
      <c r="CQE50" s="113"/>
      <c r="CQF50" s="113"/>
      <c r="CQG50" s="113"/>
      <c r="CQH50" s="113"/>
      <c r="CQI50" s="113"/>
      <c r="CQJ50" s="113"/>
      <c r="CQK50" s="113"/>
      <c r="CQL50" s="113"/>
      <c r="CQM50" s="113"/>
      <c r="CQN50" s="113"/>
      <c r="CQO50" s="113"/>
      <c r="CQP50" s="113"/>
      <c r="CQQ50" s="113"/>
      <c r="CQR50" s="113"/>
      <c r="CQS50" s="113"/>
      <c r="CQT50" s="113"/>
      <c r="CQU50" s="113"/>
      <c r="CQV50" s="113"/>
      <c r="CQW50" s="113"/>
      <c r="CQX50" s="113"/>
      <c r="CQY50" s="113"/>
      <c r="CQZ50" s="113"/>
      <c r="CRA50" s="113"/>
      <c r="CRB50" s="113"/>
      <c r="CRC50" s="113"/>
      <c r="CRD50" s="113"/>
      <c r="CRE50" s="113"/>
      <c r="CRF50" s="113"/>
      <c r="CRG50" s="113"/>
      <c r="CRH50" s="113"/>
      <c r="CRI50" s="113"/>
      <c r="CRJ50" s="113"/>
      <c r="CRK50" s="113"/>
      <c r="CRL50" s="113"/>
      <c r="CRM50" s="113"/>
      <c r="CRN50" s="113"/>
      <c r="CRO50" s="113"/>
      <c r="CRP50" s="113"/>
      <c r="CRQ50" s="113"/>
      <c r="CRR50" s="113"/>
      <c r="CRS50" s="113"/>
      <c r="CRT50" s="113"/>
      <c r="CRU50" s="113"/>
      <c r="CRV50" s="113"/>
      <c r="CRW50" s="113"/>
      <c r="CRX50" s="113"/>
      <c r="CRY50" s="113"/>
      <c r="CRZ50" s="113"/>
      <c r="CSA50" s="113"/>
      <c r="CSB50" s="113"/>
      <c r="CSC50" s="113"/>
      <c r="CSD50" s="113"/>
      <c r="CSE50" s="113"/>
      <c r="CSF50" s="113"/>
      <c r="CSG50" s="113"/>
      <c r="CSH50" s="113"/>
      <c r="CSI50" s="113"/>
      <c r="CSJ50" s="113"/>
      <c r="CSK50" s="113"/>
      <c r="CSL50" s="113"/>
      <c r="CSM50" s="113"/>
      <c r="CSN50" s="113"/>
      <c r="CSO50" s="113"/>
      <c r="CSP50" s="113"/>
      <c r="CSQ50" s="113"/>
      <c r="CSR50" s="113"/>
      <c r="CSS50" s="113"/>
      <c r="CST50" s="113"/>
      <c r="CSU50" s="113"/>
      <c r="CSV50" s="113"/>
      <c r="CSW50" s="113"/>
      <c r="CSX50" s="113"/>
      <c r="CSY50" s="113"/>
      <c r="CSZ50" s="113"/>
      <c r="CTA50" s="113"/>
      <c r="CTB50" s="113"/>
      <c r="CTC50" s="113"/>
      <c r="CTD50" s="113"/>
      <c r="CTE50" s="113"/>
      <c r="CTF50" s="113"/>
      <c r="CTG50" s="113"/>
      <c r="CTH50" s="113"/>
      <c r="CTI50" s="113"/>
      <c r="CTJ50" s="113"/>
      <c r="CTK50" s="113"/>
      <c r="CTL50" s="113"/>
      <c r="CTM50" s="113"/>
      <c r="CTN50" s="113"/>
      <c r="CTO50" s="113"/>
      <c r="CTP50" s="113"/>
      <c r="CTQ50" s="113"/>
      <c r="CTR50" s="113"/>
      <c r="CTS50" s="113"/>
      <c r="CTT50" s="113"/>
      <c r="CTU50" s="113"/>
      <c r="CTV50" s="113"/>
      <c r="CTW50" s="113"/>
      <c r="CTX50" s="113"/>
      <c r="CTY50" s="113"/>
      <c r="CTZ50" s="113"/>
      <c r="CUA50" s="113"/>
      <c r="CUB50" s="113"/>
      <c r="CUC50" s="113"/>
      <c r="CUD50" s="113"/>
      <c r="CUE50" s="113"/>
      <c r="CUF50" s="113"/>
      <c r="CUG50" s="113"/>
      <c r="CUH50" s="113"/>
      <c r="CUI50" s="113"/>
      <c r="CUJ50" s="113"/>
      <c r="CUK50" s="113"/>
      <c r="CUL50" s="113"/>
      <c r="CUM50" s="113"/>
      <c r="CUN50" s="113"/>
      <c r="CUO50" s="113"/>
      <c r="CUP50" s="113"/>
      <c r="CUQ50" s="113"/>
      <c r="CUR50" s="113"/>
      <c r="CUS50" s="113"/>
      <c r="CUT50" s="113"/>
      <c r="CUU50" s="113"/>
      <c r="CUV50" s="113"/>
      <c r="CUW50" s="113"/>
      <c r="CUX50" s="113"/>
      <c r="CUY50" s="113"/>
      <c r="CUZ50" s="113"/>
      <c r="CVA50" s="113"/>
      <c r="CVB50" s="113"/>
      <c r="CVC50" s="113"/>
      <c r="CVD50" s="113"/>
      <c r="CVE50" s="113"/>
      <c r="CVF50" s="113"/>
      <c r="CVG50" s="113"/>
      <c r="CVH50" s="113"/>
      <c r="CVI50" s="113"/>
      <c r="CVJ50" s="113"/>
      <c r="CVK50" s="113"/>
      <c r="CVL50" s="113"/>
      <c r="CVM50" s="113"/>
      <c r="CVN50" s="113"/>
      <c r="CVO50" s="113"/>
      <c r="CVP50" s="113"/>
      <c r="CVQ50" s="113"/>
      <c r="CVR50" s="113"/>
      <c r="CVS50" s="113"/>
      <c r="CVT50" s="113"/>
      <c r="CVU50" s="113"/>
      <c r="CVV50" s="113"/>
      <c r="CVW50" s="113"/>
      <c r="CVX50" s="113"/>
      <c r="CVY50" s="113"/>
      <c r="CVZ50" s="113"/>
      <c r="CWA50" s="113"/>
      <c r="CWB50" s="113"/>
      <c r="CWC50" s="113"/>
      <c r="CWD50" s="113"/>
      <c r="CWE50" s="113"/>
      <c r="CWF50" s="113"/>
      <c r="CWG50" s="113"/>
      <c r="CWH50" s="113"/>
      <c r="CWI50" s="113"/>
      <c r="CWJ50" s="113"/>
      <c r="CWK50" s="113"/>
      <c r="CWL50" s="113"/>
      <c r="CWM50" s="113"/>
      <c r="CWN50" s="113"/>
      <c r="CWO50" s="113"/>
      <c r="CWP50" s="113"/>
      <c r="CWQ50" s="113"/>
      <c r="CWR50" s="113"/>
      <c r="CWS50" s="113"/>
      <c r="CWT50" s="113"/>
      <c r="CWU50" s="113"/>
      <c r="CWV50" s="113"/>
      <c r="CWW50" s="113"/>
      <c r="CWX50" s="113"/>
      <c r="CWY50" s="113"/>
      <c r="CWZ50" s="113"/>
      <c r="CXA50" s="113"/>
      <c r="CXB50" s="113"/>
      <c r="CXC50" s="113"/>
      <c r="CXD50" s="113"/>
      <c r="CXE50" s="113"/>
      <c r="CXF50" s="113"/>
      <c r="CXG50" s="113"/>
      <c r="CXH50" s="113"/>
      <c r="CXI50" s="113"/>
      <c r="CXJ50" s="113"/>
      <c r="CXK50" s="113"/>
      <c r="CXL50" s="113"/>
      <c r="CXM50" s="113"/>
      <c r="CXN50" s="113"/>
      <c r="CXO50" s="113"/>
      <c r="CXP50" s="113"/>
      <c r="CXQ50" s="113"/>
      <c r="CXR50" s="113"/>
      <c r="CXS50" s="113"/>
      <c r="CXT50" s="113"/>
      <c r="CXU50" s="113"/>
      <c r="CXV50" s="113"/>
      <c r="CXW50" s="113"/>
      <c r="CXX50" s="113"/>
      <c r="CXY50" s="113"/>
      <c r="CXZ50" s="113"/>
      <c r="CYA50" s="113"/>
      <c r="CYB50" s="113"/>
      <c r="CYC50" s="113"/>
      <c r="CYD50" s="113"/>
      <c r="CYE50" s="113"/>
      <c r="CYF50" s="113"/>
      <c r="CYG50" s="113"/>
      <c r="CYH50" s="113"/>
      <c r="CYI50" s="113"/>
      <c r="CYJ50" s="113"/>
      <c r="CYK50" s="113"/>
      <c r="CYL50" s="113"/>
      <c r="CYM50" s="113"/>
      <c r="CYN50" s="113"/>
      <c r="CYO50" s="113"/>
      <c r="CYP50" s="113"/>
      <c r="CYQ50" s="113"/>
      <c r="CYR50" s="113"/>
      <c r="CYS50" s="113"/>
      <c r="CYT50" s="113"/>
      <c r="CYU50" s="113"/>
      <c r="CYV50" s="113"/>
      <c r="CYW50" s="113"/>
      <c r="CYX50" s="113"/>
      <c r="CYY50" s="113"/>
      <c r="CYZ50" s="113"/>
      <c r="CZA50" s="113"/>
      <c r="CZB50" s="113"/>
      <c r="CZC50" s="113"/>
      <c r="CZD50" s="113"/>
      <c r="CZE50" s="113"/>
      <c r="CZF50" s="113"/>
      <c r="CZG50" s="113"/>
      <c r="CZH50" s="113"/>
      <c r="CZI50" s="113"/>
      <c r="CZJ50" s="113"/>
      <c r="CZK50" s="113"/>
      <c r="CZL50" s="113"/>
      <c r="CZM50" s="113"/>
      <c r="CZN50" s="113"/>
      <c r="CZO50" s="113"/>
      <c r="CZP50" s="113"/>
      <c r="CZQ50" s="113"/>
      <c r="CZR50" s="113"/>
      <c r="CZS50" s="113"/>
      <c r="CZT50" s="113"/>
      <c r="CZU50" s="113"/>
      <c r="CZV50" s="113"/>
      <c r="CZW50" s="113"/>
      <c r="CZX50" s="113"/>
      <c r="CZY50" s="113"/>
      <c r="CZZ50" s="113"/>
      <c r="DAA50" s="113"/>
      <c r="DAB50" s="113"/>
      <c r="DAC50" s="113"/>
      <c r="DAD50" s="113"/>
      <c r="DAE50" s="113"/>
      <c r="DAF50" s="113"/>
      <c r="DAG50" s="113"/>
      <c r="DAH50" s="113"/>
      <c r="DAI50" s="113"/>
      <c r="DAJ50" s="113"/>
      <c r="DAK50" s="113"/>
      <c r="DAL50" s="113"/>
      <c r="DAM50" s="113"/>
      <c r="DAN50" s="113"/>
      <c r="DAO50" s="113"/>
      <c r="DAP50" s="113"/>
      <c r="DAQ50" s="113"/>
      <c r="DAR50" s="113"/>
      <c r="DAS50" s="113"/>
      <c r="DAT50" s="113"/>
      <c r="DAU50" s="113"/>
      <c r="DAV50" s="113"/>
      <c r="DAW50" s="113"/>
      <c r="DAX50" s="113"/>
      <c r="DAY50" s="113"/>
      <c r="DAZ50" s="113"/>
      <c r="DBA50" s="113"/>
      <c r="DBB50" s="113"/>
      <c r="DBC50" s="113"/>
      <c r="DBD50" s="113"/>
      <c r="DBE50" s="113"/>
      <c r="DBF50" s="113"/>
      <c r="DBG50" s="113"/>
      <c r="DBH50" s="113"/>
      <c r="DBI50" s="113"/>
      <c r="DBJ50" s="113"/>
      <c r="DBK50" s="113"/>
      <c r="DBL50" s="113"/>
      <c r="DBM50" s="113"/>
      <c r="DBN50" s="113"/>
      <c r="DBO50" s="113"/>
      <c r="DBP50" s="113"/>
      <c r="DBQ50" s="113"/>
      <c r="DBR50" s="113"/>
      <c r="DBS50" s="113"/>
      <c r="DBT50" s="113"/>
      <c r="DBU50" s="113"/>
      <c r="DBV50" s="113"/>
      <c r="DBW50" s="113"/>
      <c r="DBX50" s="113"/>
      <c r="DBY50" s="113"/>
      <c r="DBZ50" s="113"/>
      <c r="DCA50" s="113"/>
      <c r="DCB50" s="113"/>
      <c r="DCC50" s="113"/>
      <c r="DCD50" s="113"/>
      <c r="DCE50" s="113"/>
      <c r="DCF50" s="113"/>
      <c r="DCG50" s="113"/>
      <c r="DCH50" s="113"/>
      <c r="DCI50" s="113"/>
      <c r="DCJ50" s="113"/>
      <c r="DCK50" s="113"/>
      <c r="DCL50" s="113"/>
      <c r="DCM50" s="113"/>
      <c r="DCN50" s="113"/>
      <c r="DCO50" s="113"/>
      <c r="DCP50" s="113"/>
      <c r="DCQ50" s="113"/>
      <c r="DCR50" s="113"/>
      <c r="DCS50" s="113"/>
      <c r="DCT50" s="113"/>
      <c r="DCU50" s="113"/>
      <c r="DCV50" s="113"/>
      <c r="DCW50" s="113"/>
      <c r="DCX50" s="113"/>
      <c r="DCY50" s="113"/>
      <c r="DCZ50" s="113"/>
      <c r="DDA50" s="113"/>
      <c r="DDB50" s="113"/>
      <c r="DDC50" s="113"/>
      <c r="DDD50" s="113"/>
      <c r="DDE50" s="113"/>
      <c r="DDF50" s="113"/>
      <c r="DDG50" s="113"/>
      <c r="DDH50" s="113"/>
      <c r="DDI50" s="113"/>
      <c r="DDJ50" s="113"/>
      <c r="DDK50" s="113"/>
      <c r="DDL50" s="113"/>
      <c r="DDM50" s="113"/>
      <c r="DDN50" s="113"/>
      <c r="DDO50" s="113"/>
      <c r="DDP50" s="113"/>
      <c r="DDQ50" s="113"/>
      <c r="DDR50" s="113"/>
      <c r="DDS50" s="113"/>
      <c r="DDT50" s="113"/>
      <c r="DDU50" s="113"/>
      <c r="DDV50" s="113"/>
      <c r="DDW50" s="113"/>
      <c r="DDX50" s="113"/>
      <c r="DDY50" s="113"/>
      <c r="DDZ50" s="113"/>
      <c r="DEA50" s="113"/>
      <c r="DEB50" s="113"/>
      <c r="DEC50" s="113"/>
      <c r="DED50" s="113"/>
      <c r="DEE50" s="113"/>
      <c r="DEF50" s="113"/>
      <c r="DEG50" s="113"/>
      <c r="DEH50" s="113"/>
      <c r="DEI50" s="113"/>
      <c r="DEJ50" s="113"/>
      <c r="DEK50" s="113"/>
      <c r="DEL50" s="113"/>
      <c r="DEM50" s="113"/>
      <c r="DEN50" s="113"/>
      <c r="DEO50" s="113"/>
      <c r="DEP50" s="113"/>
      <c r="DEQ50" s="113"/>
      <c r="DER50" s="113"/>
      <c r="DES50" s="113"/>
      <c r="DET50" s="113"/>
      <c r="DEU50" s="113"/>
      <c r="DEV50" s="113"/>
      <c r="DEW50" s="113"/>
      <c r="DEX50" s="113"/>
      <c r="DEY50" s="113"/>
      <c r="DEZ50" s="113"/>
      <c r="DFA50" s="113"/>
      <c r="DFB50" s="113"/>
      <c r="DFC50" s="113"/>
      <c r="DFD50" s="113"/>
      <c r="DFE50" s="113"/>
      <c r="DFF50" s="113"/>
      <c r="DFG50" s="113"/>
      <c r="DFH50" s="113"/>
      <c r="DFI50" s="113"/>
      <c r="DFJ50" s="113"/>
      <c r="DFK50" s="113"/>
      <c r="DFL50" s="113"/>
      <c r="DFM50" s="113"/>
      <c r="DFN50" s="113"/>
      <c r="DFO50" s="113"/>
      <c r="DFP50" s="113"/>
      <c r="DFQ50" s="113"/>
      <c r="DFR50" s="113"/>
      <c r="DFS50" s="113"/>
      <c r="DFT50" s="113"/>
      <c r="DFU50" s="113"/>
      <c r="DFV50" s="113"/>
      <c r="DFW50" s="113"/>
      <c r="DFX50" s="113"/>
      <c r="DFY50" s="113"/>
      <c r="DFZ50" s="113"/>
      <c r="DGA50" s="113"/>
      <c r="DGB50" s="113"/>
      <c r="DGC50" s="113"/>
      <c r="DGD50" s="113"/>
      <c r="DGE50" s="113"/>
      <c r="DGF50" s="113"/>
      <c r="DGG50" s="113"/>
      <c r="DGH50" s="113"/>
      <c r="DGI50" s="113"/>
      <c r="DGJ50" s="113"/>
      <c r="DGK50" s="113"/>
      <c r="DGL50" s="113"/>
      <c r="DGM50" s="113"/>
      <c r="DGN50" s="113"/>
      <c r="DGO50" s="113"/>
      <c r="DGP50" s="113"/>
      <c r="DGQ50" s="113"/>
      <c r="DGR50" s="113"/>
      <c r="DGS50" s="113"/>
      <c r="DGT50" s="113"/>
      <c r="DGU50" s="113"/>
      <c r="DGV50" s="113"/>
      <c r="DGW50" s="113"/>
      <c r="DGX50" s="113"/>
      <c r="DGY50" s="113"/>
      <c r="DGZ50" s="113"/>
      <c r="DHA50" s="113"/>
      <c r="DHB50" s="113"/>
      <c r="DHC50" s="113"/>
      <c r="DHD50" s="113"/>
      <c r="DHE50" s="113"/>
      <c r="DHF50" s="113"/>
      <c r="DHG50" s="113"/>
      <c r="DHH50" s="113"/>
      <c r="DHI50" s="113"/>
      <c r="DHJ50" s="113"/>
      <c r="DHK50" s="113"/>
      <c r="DHL50" s="113"/>
      <c r="DHM50" s="113"/>
      <c r="DHN50" s="113"/>
      <c r="DHO50" s="113"/>
      <c r="DHP50" s="113"/>
      <c r="DHQ50" s="113"/>
      <c r="DHR50" s="113"/>
      <c r="DHS50" s="113"/>
      <c r="DHT50" s="113"/>
      <c r="DHU50" s="113"/>
      <c r="DHV50" s="113"/>
      <c r="DHW50" s="113"/>
      <c r="DHX50" s="113"/>
      <c r="DHY50" s="113"/>
      <c r="DHZ50" s="113"/>
      <c r="DIA50" s="113"/>
      <c r="DIB50" s="113"/>
      <c r="DIC50" s="113"/>
      <c r="DID50" s="113"/>
      <c r="DIE50" s="113"/>
      <c r="DIF50" s="113"/>
      <c r="DIG50" s="113"/>
      <c r="DIH50" s="113"/>
      <c r="DII50" s="113"/>
      <c r="DIJ50" s="113"/>
      <c r="DIK50" s="113"/>
      <c r="DIL50" s="113"/>
      <c r="DIM50" s="113"/>
      <c r="DIN50" s="113"/>
      <c r="DIO50" s="113"/>
      <c r="DIP50" s="113"/>
      <c r="DIQ50" s="113"/>
      <c r="DIR50" s="113"/>
      <c r="DIS50" s="113"/>
      <c r="DIT50" s="113"/>
      <c r="DIU50" s="113"/>
      <c r="DIV50" s="113"/>
      <c r="DIW50" s="113"/>
      <c r="DIX50" s="113"/>
      <c r="DIY50" s="113"/>
      <c r="DIZ50" s="113"/>
      <c r="DJA50" s="113"/>
      <c r="DJB50" s="113"/>
      <c r="DJC50" s="113"/>
      <c r="DJD50" s="113"/>
      <c r="DJE50" s="113"/>
      <c r="DJF50" s="113"/>
      <c r="DJG50" s="113"/>
      <c r="DJH50" s="113"/>
      <c r="DJI50" s="113"/>
      <c r="DJJ50" s="113"/>
      <c r="DJK50" s="113"/>
      <c r="DJL50" s="113"/>
      <c r="DJM50" s="113"/>
      <c r="DJN50" s="113"/>
      <c r="DJO50" s="113"/>
      <c r="DJP50" s="113"/>
      <c r="DJQ50" s="113"/>
      <c r="DJR50" s="113"/>
      <c r="DJS50" s="113"/>
      <c r="DJT50" s="113"/>
      <c r="DJU50" s="113"/>
      <c r="DJV50" s="113"/>
      <c r="DJW50" s="113"/>
      <c r="DJX50" s="113"/>
      <c r="DJY50" s="113"/>
      <c r="DJZ50" s="113"/>
      <c r="DKA50" s="113"/>
      <c r="DKB50" s="113"/>
      <c r="DKC50" s="113"/>
      <c r="DKD50" s="113"/>
      <c r="DKE50" s="113"/>
      <c r="DKF50" s="113"/>
      <c r="DKG50" s="113"/>
      <c r="DKH50" s="113"/>
      <c r="DKI50" s="113"/>
      <c r="DKJ50" s="113"/>
      <c r="DKK50" s="113"/>
      <c r="DKL50" s="113"/>
      <c r="DKM50" s="113"/>
      <c r="DKN50" s="113"/>
      <c r="DKO50" s="113"/>
      <c r="DKP50" s="113"/>
      <c r="DKQ50" s="113"/>
      <c r="DKR50" s="113"/>
      <c r="DKS50" s="113"/>
      <c r="DKT50" s="113"/>
      <c r="DKU50" s="113"/>
      <c r="DKV50" s="113"/>
      <c r="DKW50" s="113"/>
      <c r="DKX50" s="113"/>
      <c r="DKY50" s="113"/>
      <c r="DKZ50" s="113"/>
      <c r="DLA50" s="113"/>
      <c r="DLB50" s="113"/>
      <c r="DLC50" s="113"/>
      <c r="DLD50" s="113"/>
      <c r="DLE50" s="113"/>
      <c r="DLF50" s="113"/>
      <c r="DLG50" s="113"/>
      <c r="DLH50" s="113"/>
      <c r="DLI50" s="113"/>
      <c r="DLJ50" s="113"/>
      <c r="DLK50" s="113"/>
      <c r="DLL50" s="113"/>
      <c r="DLM50" s="113"/>
      <c r="DLN50" s="113"/>
      <c r="DLO50" s="113"/>
      <c r="DLP50" s="113"/>
      <c r="DLQ50" s="113"/>
      <c r="DLR50" s="113"/>
      <c r="DLS50" s="113"/>
      <c r="DLT50" s="113"/>
      <c r="DLU50" s="113"/>
      <c r="DLV50" s="113"/>
      <c r="DLW50" s="113"/>
      <c r="DLX50" s="113"/>
      <c r="DLY50" s="113"/>
      <c r="DLZ50" s="113"/>
      <c r="DMA50" s="113"/>
      <c r="DMB50" s="113"/>
      <c r="DMC50" s="113"/>
      <c r="DMD50" s="113"/>
      <c r="DME50" s="113"/>
      <c r="DMF50" s="113"/>
      <c r="DMG50" s="113"/>
      <c r="DMH50" s="113"/>
      <c r="DMI50" s="113"/>
      <c r="DMJ50" s="113"/>
      <c r="DMK50" s="113"/>
      <c r="DML50" s="113"/>
      <c r="DMM50" s="113"/>
      <c r="DMN50" s="113"/>
      <c r="DMO50" s="113"/>
      <c r="DMP50" s="113"/>
      <c r="DMQ50" s="113"/>
      <c r="DMR50" s="113"/>
      <c r="DMS50" s="113"/>
      <c r="DMT50" s="113"/>
      <c r="DMU50" s="113"/>
      <c r="DMV50" s="113"/>
      <c r="DMW50" s="113"/>
      <c r="DMX50" s="113"/>
      <c r="DMY50" s="113"/>
      <c r="DMZ50" s="113"/>
      <c r="DNA50" s="113"/>
      <c r="DNB50" s="113"/>
      <c r="DNC50" s="113"/>
      <c r="DND50" s="113"/>
      <c r="DNE50" s="113"/>
      <c r="DNF50" s="113"/>
      <c r="DNG50" s="113"/>
      <c r="DNH50" s="113"/>
      <c r="DNI50" s="113"/>
      <c r="DNJ50" s="113"/>
      <c r="DNK50" s="113"/>
      <c r="DNL50" s="113"/>
      <c r="DNM50" s="113"/>
      <c r="DNN50" s="113"/>
      <c r="DNO50" s="113"/>
      <c r="DNP50" s="113"/>
      <c r="DNQ50" s="113"/>
      <c r="DNR50" s="113"/>
      <c r="DNS50" s="113"/>
      <c r="DNT50" s="113"/>
      <c r="DNU50" s="113"/>
      <c r="DNV50" s="113"/>
      <c r="DNW50" s="113"/>
      <c r="DNX50" s="113"/>
      <c r="DNY50" s="113"/>
      <c r="DNZ50" s="113"/>
      <c r="DOA50" s="113"/>
      <c r="DOB50" s="113"/>
      <c r="DOC50" s="113"/>
      <c r="DOD50" s="113"/>
      <c r="DOE50" s="113"/>
      <c r="DOF50" s="113"/>
      <c r="DOG50" s="113"/>
      <c r="DOH50" s="113"/>
      <c r="DOI50" s="113"/>
      <c r="DOJ50" s="113"/>
      <c r="DOK50" s="113"/>
      <c r="DOL50" s="113"/>
      <c r="DOM50" s="113"/>
      <c r="DON50" s="113"/>
      <c r="DOO50" s="113"/>
      <c r="DOP50" s="113"/>
      <c r="DOQ50" s="113"/>
      <c r="DOR50" s="113"/>
      <c r="DOS50" s="113"/>
      <c r="DOT50" s="113"/>
      <c r="DOU50" s="113"/>
      <c r="DOV50" s="113"/>
      <c r="DOW50" s="113"/>
      <c r="DOX50" s="113"/>
      <c r="DOY50" s="113"/>
      <c r="DOZ50" s="113"/>
      <c r="DPA50" s="113"/>
      <c r="DPB50" s="113"/>
      <c r="DPC50" s="113"/>
      <c r="DPD50" s="113"/>
      <c r="DPE50" s="113"/>
      <c r="DPF50" s="113"/>
      <c r="DPG50" s="113"/>
      <c r="DPH50" s="113"/>
      <c r="DPI50" s="113"/>
      <c r="DPJ50" s="113"/>
      <c r="DPK50" s="113"/>
      <c r="DPL50" s="113"/>
      <c r="DPM50" s="113"/>
      <c r="DPN50" s="113"/>
      <c r="DPO50" s="113"/>
      <c r="DPP50" s="113"/>
      <c r="DPQ50" s="113"/>
      <c r="DPR50" s="113"/>
      <c r="DPS50" s="113"/>
      <c r="DPT50" s="113"/>
      <c r="DPU50" s="113"/>
      <c r="DPV50" s="113"/>
      <c r="DPW50" s="113"/>
      <c r="DPX50" s="113"/>
      <c r="DPY50" s="113"/>
      <c r="DPZ50" s="113"/>
      <c r="DQA50" s="113"/>
      <c r="DQB50" s="113"/>
      <c r="DQC50" s="113"/>
      <c r="DQD50" s="113"/>
      <c r="DQE50" s="113"/>
      <c r="DQF50" s="113"/>
      <c r="DQG50" s="113"/>
      <c r="DQH50" s="113"/>
      <c r="DQI50" s="113"/>
      <c r="DQJ50" s="113"/>
      <c r="DQK50" s="113"/>
      <c r="DQL50" s="113"/>
      <c r="DQM50" s="113"/>
      <c r="DQN50" s="113"/>
      <c r="DQO50" s="113"/>
      <c r="DQP50" s="113"/>
      <c r="DQQ50" s="113"/>
      <c r="DQR50" s="113"/>
      <c r="DQS50" s="113"/>
      <c r="DQT50" s="113"/>
      <c r="DQU50" s="113"/>
      <c r="DQV50" s="113"/>
      <c r="DQW50" s="113"/>
      <c r="DQX50" s="113"/>
      <c r="DQY50" s="113"/>
      <c r="DQZ50" s="113"/>
      <c r="DRA50" s="113"/>
      <c r="DRB50" s="113"/>
      <c r="DRC50" s="113"/>
      <c r="DRD50" s="113"/>
      <c r="DRE50" s="113"/>
      <c r="DRF50" s="113"/>
      <c r="DRG50" s="113"/>
      <c r="DRH50" s="113"/>
      <c r="DRI50" s="113"/>
      <c r="DRJ50" s="113"/>
      <c r="DRK50" s="113"/>
      <c r="DRL50" s="113"/>
      <c r="DRM50" s="113"/>
      <c r="DRN50" s="113"/>
      <c r="DRO50" s="113"/>
      <c r="DRP50" s="113"/>
      <c r="DRQ50" s="113"/>
      <c r="DRR50" s="113"/>
      <c r="DRS50" s="113"/>
      <c r="DRT50" s="113"/>
      <c r="DRU50" s="113"/>
      <c r="DRV50" s="113"/>
      <c r="DRW50" s="113"/>
      <c r="DRX50" s="113"/>
      <c r="DRY50" s="113"/>
      <c r="DRZ50" s="113"/>
      <c r="DSA50" s="113"/>
      <c r="DSB50" s="113"/>
      <c r="DSC50" s="113"/>
      <c r="DSD50" s="113"/>
      <c r="DSE50" s="113"/>
      <c r="DSF50" s="113"/>
      <c r="DSG50" s="113"/>
      <c r="DSH50" s="113"/>
      <c r="DSI50" s="113"/>
      <c r="DSJ50" s="113"/>
      <c r="DSK50" s="113"/>
      <c r="DSL50" s="113"/>
      <c r="DSM50" s="113"/>
      <c r="DSN50" s="113"/>
      <c r="DSO50" s="113"/>
      <c r="DSP50" s="113"/>
      <c r="DSQ50" s="113"/>
      <c r="DSR50" s="113"/>
      <c r="DSS50" s="113"/>
      <c r="DST50" s="113"/>
      <c r="DSU50" s="113"/>
      <c r="DSV50" s="113"/>
      <c r="DSW50" s="113"/>
      <c r="DSX50" s="113"/>
      <c r="DSY50" s="113"/>
      <c r="DSZ50" s="113"/>
      <c r="DTA50" s="113"/>
      <c r="DTB50" s="113"/>
      <c r="DTC50" s="113"/>
      <c r="DTD50" s="113"/>
      <c r="DTE50" s="113"/>
      <c r="DTF50" s="113"/>
      <c r="DTG50" s="113"/>
      <c r="DTH50" s="113"/>
      <c r="DTI50" s="113"/>
      <c r="DTJ50" s="113"/>
      <c r="DTK50" s="113"/>
      <c r="DTL50" s="113"/>
      <c r="DTM50" s="113"/>
      <c r="DTN50" s="113"/>
      <c r="DTO50" s="113"/>
      <c r="DTP50" s="113"/>
      <c r="DTQ50" s="113"/>
      <c r="DTR50" s="113"/>
      <c r="DTS50" s="113"/>
      <c r="DTT50" s="113"/>
      <c r="DTU50" s="113"/>
      <c r="DTV50" s="113"/>
      <c r="DTW50" s="113"/>
      <c r="DTX50" s="113"/>
      <c r="DTY50" s="113"/>
      <c r="DTZ50" s="113"/>
      <c r="DUA50" s="113"/>
      <c r="DUB50" s="113"/>
      <c r="DUC50" s="113"/>
      <c r="DUD50" s="113"/>
      <c r="DUE50" s="113"/>
      <c r="DUF50" s="113"/>
      <c r="DUG50" s="113"/>
      <c r="DUH50" s="113"/>
      <c r="DUI50" s="113"/>
      <c r="DUJ50" s="113"/>
      <c r="DUK50" s="113"/>
      <c r="DUL50" s="113"/>
      <c r="DUM50" s="113"/>
      <c r="DUN50" s="113"/>
      <c r="DUO50" s="113"/>
      <c r="DUP50" s="113"/>
      <c r="DUQ50" s="113"/>
      <c r="DUR50" s="113"/>
      <c r="DUS50" s="113"/>
      <c r="DUT50" s="113"/>
      <c r="DUU50" s="113"/>
      <c r="DUV50" s="113"/>
      <c r="DUW50" s="113"/>
      <c r="DUX50" s="113"/>
      <c r="DUY50" s="113"/>
      <c r="DUZ50" s="113"/>
      <c r="DVA50" s="113"/>
      <c r="DVB50" s="113"/>
      <c r="DVC50" s="113"/>
      <c r="DVD50" s="113"/>
      <c r="DVE50" s="113"/>
      <c r="DVF50" s="113"/>
      <c r="DVG50" s="113"/>
      <c r="DVH50" s="113"/>
      <c r="DVI50" s="113"/>
      <c r="DVJ50" s="113"/>
      <c r="DVK50" s="113"/>
      <c r="DVL50" s="113"/>
      <c r="DVM50" s="113"/>
      <c r="DVN50" s="113"/>
      <c r="DVO50" s="113"/>
      <c r="DVP50" s="113"/>
      <c r="DVQ50" s="113"/>
      <c r="DVR50" s="113"/>
      <c r="DVS50" s="113"/>
      <c r="DVT50" s="113"/>
      <c r="DVU50" s="113"/>
      <c r="DVV50" s="113"/>
      <c r="DVW50" s="113"/>
      <c r="DVX50" s="113"/>
      <c r="DVY50" s="113"/>
      <c r="DVZ50" s="113"/>
      <c r="DWA50" s="113"/>
      <c r="DWB50" s="113"/>
      <c r="DWC50" s="113"/>
      <c r="DWD50" s="113"/>
      <c r="DWE50" s="113"/>
      <c r="DWF50" s="113"/>
      <c r="DWG50" s="113"/>
      <c r="DWH50" s="113"/>
      <c r="DWI50" s="113"/>
      <c r="DWJ50" s="113"/>
      <c r="DWK50" s="113"/>
      <c r="DWL50" s="113"/>
      <c r="DWM50" s="113"/>
      <c r="DWN50" s="113"/>
      <c r="DWO50" s="113"/>
      <c r="DWP50" s="113"/>
      <c r="DWQ50" s="113"/>
      <c r="DWR50" s="113"/>
      <c r="DWS50" s="113"/>
      <c r="DWT50" s="113"/>
      <c r="DWU50" s="113"/>
      <c r="DWV50" s="113"/>
      <c r="DWW50" s="113"/>
      <c r="DWX50" s="113"/>
      <c r="DWY50" s="113"/>
      <c r="DWZ50" s="113"/>
      <c r="DXA50" s="113"/>
      <c r="DXB50" s="113"/>
      <c r="DXC50" s="113"/>
      <c r="DXD50" s="113"/>
      <c r="DXE50" s="113"/>
      <c r="DXF50" s="113"/>
      <c r="DXG50" s="113"/>
      <c r="DXH50" s="113"/>
      <c r="DXI50" s="113"/>
      <c r="DXJ50" s="113"/>
      <c r="DXK50" s="113"/>
      <c r="DXL50" s="113"/>
      <c r="DXM50" s="113"/>
      <c r="DXN50" s="113"/>
      <c r="DXO50" s="113"/>
      <c r="DXP50" s="113"/>
      <c r="DXQ50" s="113"/>
      <c r="DXR50" s="113"/>
      <c r="DXS50" s="113"/>
      <c r="DXT50" s="113"/>
      <c r="DXU50" s="113"/>
      <c r="DXV50" s="113"/>
      <c r="DXW50" s="113"/>
      <c r="DXX50" s="113"/>
      <c r="DXY50" s="113"/>
      <c r="DXZ50" s="113"/>
      <c r="DYA50" s="113"/>
      <c r="DYB50" s="113"/>
      <c r="DYC50" s="113"/>
      <c r="DYD50" s="113"/>
      <c r="DYE50" s="113"/>
      <c r="DYF50" s="113"/>
      <c r="DYG50" s="113"/>
      <c r="DYH50" s="113"/>
      <c r="DYI50" s="113"/>
      <c r="DYJ50" s="113"/>
      <c r="DYK50" s="113"/>
      <c r="DYL50" s="113"/>
      <c r="DYM50" s="113"/>
      <c r="DYN50" s="113"/>
      <c r="DYO50" s="113"/>
      <c r="DYP50" s="113"/>
      <c r="DYQ50" s="113"/>
      <c r="DYR50" s="113"/>
      <c r="DYS50" s="113"/>
      <c r="DYT50" s="113"/>
      <c r="DYU50" s="113"/>
      <c r="DYV50" s="113"/>
      <c r="DYW50" s="113"/>
      <c r="DYX50" s="113"/>
      <c r="DYY50" s="113"/>
      <c r="DYZ50" s="113"/>
      <c r="DZA50" s="113"/>
      <c r="DZB50" s="113"/>
      <c r="DZC50" s="113"/>
      <c r="DZD50" s="113"/>
      <c r="DZE50" s="113"/>
      <c r="DZF50" s="113"/>
      <c r="DZG50" s="113"/>
      <c r="DZH50" s="113"/>
      <c r="DZI50" s="113"/>
      <c r="DZJ50" s="113"/>
      <c r="DZK50" s="113"/>
      <c r="DZL50" s="113"/>
      <c r="DZM50" s="113"/>
      <c r="DZN50" s="113"/>
      <c r="DZO50" s="113"/>
      <c r="DZP50" s="113"/>
      <c r="DZQ50" s="113"/>
      <c r="DZR50" s="113"/>
      <c r="DZS50" s="113"/>
      <c r="DZT50" s="113"/>
      <c r="DZU50" s="113"/>
      <c r="DZV50" s="113"/>
      <c r="DZW50" s="113"/>
      <c r="DZX50" s="113"/>
      <c r="DZY50" s="113"/>
      <c r="DZZ50" s="113"/>
      <c r="EAA50" s="113"/>
      <c r="EAB50" s="113"/>
      <c r="EAC50" s="113"/>
      <c r="EAD50" s="113"/>
      <c r="EAE50" s="113"/>
      <c r="EAF50" s="113"/>
      <c r="EAG50" s="113"/>
      <c r="EAH50" s="113"/>
      <c r="EAI50" s="113"/>
      <c r="EAJ50" s="113"/>
      <c r="EAK50" s="113"/>
      <c r="EAL50" s="113"/>
      <c r="EAM50" s="113"/>
      <c r="EAN50" s="113"/>
      <c r="EAO50" s="113"/>
      <c r="EAP50" s="113"/>
      <c r="EAQ50" s="113"/>
      <c r="EAR50" s="113"/>
      <c r="EAS50" s="113"/>
      <c r="EAT50" s="113"/>
      <c r="EAU50" s="113"/>
      <c r="EAV50" s="113"/>
      <c r="EAW50" s="113"/>
      <c r="EAX50" s="113"/>
      <c r="EAY50" s="113"/>
      <c r="EAZ50" s="113"/>
      <c r="EBA50" s="113"/>
      <c r="EBB50" s="113"/>
      <c r="EBC50" s="113"/>
      <c r="EBD50" s="113"/>
      <c r="EBE50" s="113"/>
      <c r="EBF50" s="113"/>
      <c r="EBG50" s="113"/>
      <c r="EBH50" s="113"/>
      <c r="EBI50" s="113"/>
      <c r="EBJ50" s="113"/>
      <c r="EBK50" s="113"/>
      <c r="EBL50" s="113"/>
      <c r="EBM50" s="113"/>
      <c r="EBN50" s="113"/>
      <c r="EBO50" s="113"/>
      <c r="EBP50" s="113"/>
      <c r="EBQ50" s="113"/>
      <c r="EBR50" s="113"/>
      <c r="EBS50" s="113"/>
      <c r="EBT50" s="113"/>
      <c r="EBU50" s="113"/>
      <c r="EBV50" s="113"/>
      <c r="EBW50" s="113"/>
      <c r="EBX50" s="113"/>
      <c r="EBY50" s="113"/>
      <c r="EBZ50" s="113"/>
      <c r="ECA50" s="113"/>
      <c r="ECB50" s="113"/>
      <c r="ECC50" s="113"/>
      <c r="ECD50" s="113"/>
      <c r="ECE50" s="113"/>
      <c r="ECF50" s="113"/>
      <c r="ECG50" s="113"/>
      <c r="ECH50" s="113"/>
      <c r="ECI50" s="113"/>
      <c r="ECJ50" s="113"/>
      <c r="ECK50" s="113"/>
      <c r="ECL50" s="113"/>
      <c r="ECM50" s="113"/>
      <c r="ECN50" s="113"/>
      <c r="ECO50" s="113"/>
      <c r="ECP50" s="113"/>
      <c r="ECQ50" s="113"/>
      <c r="ECR50" s="113"/>
      <c r="ECS50" s="113"/>
      <c r="ECT50" s="113"/>
      <c r="ECU50" s="113"/>
      <c r="ECV50" s="113"/>
      <c r="ECW50" s="113"/>
      <c r="ECX50" s="113"/>
      <c r="ECY50" s="113"/>
      <c r="ECZ50" s="113"/>
      <c r="EDA50" s="113"/>
      <c r="EDB50" s="113"/>
      <c r="EDC50" s="113"/>
      <c r="EDD50" s="113"/>
      <c r="EDE50" s="113"/>
      <c r="EDF50" s="113"/>
      <c r="EDG50" s="113"/>
      <c r="EDH50" s="113"/>
      <c r="EDI50" s="113"/>
      <c r="EDJ50" s="113"/>
      <c r="EDK50" s="113"/>
      <c r="EDL50" s="113"/>
      <c r="EDM50" s="113"/>
      <c r="EDN50" s="113"/>
      <c r="EDO50" s="113"/>
      <c r="EDP50" s="113"/>
      <c r="EDQ50" s="113"/>
      <c r="EDR50" s="113"/>
      <c r="EDS50" s="113"/>
      <c r="EDT50" s="113"/>
      <c r="EDU50" s="113"/>
      <c r="EDV50" s="113"/>
      <c r="EDW50" s="113"/>
      <c r="EDX50" s="113"/>
      <c r="EDY50" s="113"/>
      <c r="EDZ50" s="113"/>
      <c r="EEA50" s="113"/>
      <c r="EEB50" s="113"/>
      <c r="EEC50" s="113"/>
      <c r="EED50" s="113"/>
      <c r="EEE50" s="113"/>
      <c r="EEF50" s="113"/>
      <c r="EEG50" s="113"/>
      <c r="EEH50" s="113"/>
      <c r="EEI50" s="113"/>
      <c r="EEJ50" s="113"/>
      <c r="EEK50" s="113"/>
      <c r="EEL50" s="113"/>
      <c r="EEM50" s="113"/>
      <c r="EEN50" s="113"/>
      <c r="EEO50" s="113"/>
      <c r="EEP50" s="113"/>
      <c r="EEQ50" s="113"/>
      <c r="EER50" s="113"/>
      <c r="EES50" s="113"/>
      <c r="EET50" s="113"/>
      <c r="EEU50" s="113"/>
      <c r="EEV50" s="113"/>
      <c r="EEW50" s="113"/>
      <c r="EEX50" s="113"/>
      <c r="EEY50" s="113"/>
      <c r="EEZ50" s="113"/>
      <c r="EFA50" s="113"/>
      <c r="EFB50" s="113"/>
      <c r="EFC50" s="113"/>
      <c r="EFD50" s="113"/>
      <c r="EFE50" s="113"/>
      <c r="EFF50" s="113"/>
      <c r="EFG50" s="113"/>
      <c r="EFH50" s="113"/>
      <c r="EFI50" s="113"/>
      <c r="EFJ50" s="113"/>
      <c r="EFK50" s="113"/>
      <c r="EFL50" s="113"/>
      <c r="EFM50" s="113"/>
      <c r="EFN50" s="113"/>
      <c r="EFO50" s="113"/>
      <c r="EFP50" s="113"/>
      <c r="EFQ50" s="113"/>
      <c r="EFR50" s="113"/>
      <c r="EFS50" s="113"/>
      <c r="EFT50" s="113"/>
      <c r="EFU50" s="113"/>
      <c r="EFV50" s="113"/>
      <c r="EFW50" s="113"/>
      <c r="EFX50" s="113"/>
      <c r="EFY50" s="113"/>
      <c r="EFZ50" s="113"/>
      <c r="EGA50" s="113"/>
      <c r="EGB50" s="113"/>
      <c r="EGC50" s="113"/>
      <c r="EGD50" s="113"/>
      <c r="EGE50" s="113"/>
      <c r="EGF50" s="113"/>
      <c r="EGG50" s="113"/>
      <c r="EGH50" s="113"/>
      <c r="EGI50" s="113"/>
      <c r="EGJ50" s="113"/>
      <c r="EGK50" s="113"/>
      <c r="EGL50" s="113"/>
      <c r="EGM50" s="113"/>
      <c r="EGN50" s="113"/>
      <c r="EGO50" s="113"/>
      <c r="EGP50" s="113"/>
      <c r="EGQ50" s="113"/>
      <c r="EGR50" s="113"/>
      <c r="EGS50" s="113"/>
      <c r="EGT50" s="113"/>
      <c r="EGU50" s="113"/>
      <c r="EGV50" s="113"/>
      <c r="EGW50" s="113"/>
      <c r="EGX50" s="113"/>
      <c r="EGY50" s="113"/>
      <c r="EGZ50" s="113"/>
      <c r="EHA50" s="113"/>
      <c r="EHB50" s="113"/>
      <c r="EHC50" s="113"/>
      <c r="EHD50" s="113"/>
      <c r="EHE50" s="113"/>
      <c r="EHF50" s="113"/>
      <c r="EHG50" s="113"/>
      <c r="EHH50" s="113"/>
      <c r="EHI50" s="113"/>
      <c r="EHJ50" s="113"/>
      <c r="EHK50" s="113"/>
      <c r="EHL50" s="113"/>
      <c r="EHM50" s="113"/>
      <c r="EHN50" s="113"/>
      <c r="EHO50" s="113"/>
      <c r="EHP50" s="113"/>
      <c r="EHQ50" s="113"/>
      <c r="EHR50" s="113"/>
      <c r="EHS50" s="113"/>
      <c r="EHT50" s="113"/>
      <c r="EHU50" s="113"/>
      <c r="EHV50" s="113"/>
      <c r="EHW50" s="113"/>
      <c r="EHX50" s="113"/>
      <c r="EHY50" s="113"/>
      <c r="EHZ50" s="113"/>
      <c r="EIA50" s="113"/>
      <c r="EIB50" s="113"/>
      <c r="EIC50" s="113"/>
      <c r="EID50" s="113"/>
      <c r="EIE50" s="113"/>
      <c r="EIF50" s="113"/>
      <c r="EIG50" s="113"/>
      <c r="EIH50" s="113"/>
      <c r="EII50" s="113"/>
      <c r="EIJ50" s="113"/>
      <c r="EIK50" s="113"/>
      <c r="EIL50" s="113"/>
      <c r="EIM50" s="113"/>
      <c r="EIN50" s="113"/>
      <c r="EIO50" s="113"/>
      <c r="EIP50" s="113"/>
      <c r="EIQ50" s="113"/>
      <c r="EIR50" s="113"/>
      <c r="EIS50" s="113"/>
      <c r="EIT50" s="113"/>
      <c r="EIU50" s="113"/>
      <c r="EIV50" s="113"/>
      <c r="EIW50" s="113"/>
      <c r="EIX50" s="113"/>
      <c r="EIY50" s="113"/>
      <c r="EIZ50" s="113"/>
      <c r="EJA50" s="113"/>
      <c r="EJB50" s="113"/>
      <c r="EJC50" s="113"/>
      <c r="EJD50" s="113"/>
      <c r="EJE50" s="113"/>
      <c r="EJF50" s="113"/>
      <c r="EJG50" s="113"/>
      <c r="EJH50" s="113"/>
      <c r="EJI50" s="113"/>
      <c r="EJJ50" s="113"/>
      <c r="EJK50" s="113"/>
      <c r="EJL50" s="113"/>
      <c r="EJM50" s="113"/>
      <c r="EJN50" s="113"/>
      <c r="EJO50" s="113"/>
      <c r="EJP50" s="113"/>
      <c r="EJQ50" s="113"/>
      <c r="EJR50" s="113"/>
      <c r="EJS50" s="113"/>
      <c r="EJT50" s="113"/>
      <c r="EJU50" s="113"/>
      <c r="EJV50" s="113"/>
      <c r="EJW50" s="113"/>
      <c r="EJX50" s="113"/>
      <c r="EJY50" s="113"/>
      <c r="EJZ50" s="113"/>
      <c r="EKA50" s="113"/>
      <c r="EKB50" s="113"/>
      <c r="EKC50" s="113"/>
      <c r="EKD50" s="113"/>
      <c r="EKE50" s="113"/>
      <c r="EKF50" s="113"/>
      <c r="EKG50" s="113"/>
      <c r="EKH50" s="113"/>
      <c r="EKI50" s="113"/>
      <c r="EKJ50" s="113"/>
      <c r="EKK50" s="113"/>
      <c r="EKL50" s="113"/>
      <c r="EKM50" s="113"/>
      <c r="EKN50" s="113"/>
      <c r="EKO50" s="113"/>
      <c r="EKP50" s="113"/>
      <c r="EKQ50" s="113"/>
      <c r="EKR50" s="113"/>
      <c r="EKS50" s="113"/>
      <c r="EKT50" s="113"/>
      <c r="EKU50" s="113"/>
      <c r="EKV50" s="113"/>
      <c r="EKW50" s="113"/>
      <c r="EKX50" s="113"/>
      <c r="EKY50" s="113"/>
      <c r="EKZ50" s="113"/>
      <c r="ELA50" s="113"/>
      <c r="ELB50" s="113"/>
      <c r="ELC50" s="113"/>
      <c r="ELD50" s="113"/>
      <c r="ELE50" s="113"/>
      <c r="ELF50" s="113"/>
      <c r="ELG50" s="113"/>
      <c r="ELH50" s="113"/>
      <c r="ELI50" s="113"/>
      <c r="ELJ50" s="113"/>
      <c r="ELK50" s="113"/>
      <c r="ELL50" s="113"/>
      <c r="ELM50" s="113"/>
      <c r="ELN50" s="113"/>
      <c r="ELO50" s="113"/>
      <c r="ELP50" s="113"/>
      <c r="ELQ50" s="113"/>
      <c r="ELR50" s="113"/>
      <c r="ELS50" s="113"/>
      <c r="ELT50" s="113"/>
      <c r="ELU50" s="113"/>
      <c r="ELV50" s="113"/>
      <c r="ELW50" s="113"/>
      <c r="ELX50" s="113"/>
      <c r="ELY50" s="113"/>
      <c r="ELZ50" s="113"/>
      <c r="EMA50" s="113"/>
      <c r="EMB50" s="113"/>
      <c r="EMC50" s="113"/>
      <c r="EMD50" s="113"/>
      <c r="EME50" s="113"/>
      <c r="EMF50" s="113"/>
      <c r="EMG50" s="113"/>
      <c r="EMH50" s="113"/>
      <c r="EMI50" s="113"/>
      <c r="EMJ50" s="113"/>
      <c r="EMK50" s="113"/>
      <c r="EML50" s="113"/>
      <c r="EMM50" s="113"/>
      <c r="EMN50" s="113"/>
      <c r="EMO50" s="113"/>
      <c r="EMP50" s="113"/>
      <c r="EMQ50" s="113"/>
      <c r="EMR50" s="113"/>
      <c r="EMS50" s="113"/>
      <c r="EMT50" s="113"/>
      <c r="EMU50" s="113"/>
      <c r="EMV50" s="113"/>
      <c r="EMW50" s="113"/>
      <c r="EMX50" s="113"/>
      <c r="EMY50" s="113"/>
      <c r="EMZ50" s="113"/>
      <c r="ENA50" s="113"/>
      <c r="ENB50" s="113"/>
      <c r="ENC50" s="113"/>
      <c r="END50" s="113"/>
      <c r="ENE50" s="113"/>
      <c r="ENF50" s="113"/>
      <c r="ENG50" s="113"/>
      <c r="ENH50" s="113"/>
      <c r="ENI50" s="113"/>
      <c r="ENJ50" s="113"/>
      <c r="ENK50" s="113"/>
      <c r="ENL50" s="113"/>
      <c r="ENM50" s="113"/>
      <c r="ENN50" s="113"/>
      <c r="ENO50" s="113"/>
      <c r="ENP50" s="113"/>
      <c r="ENQ50" s="113"/>
      <c r="ENR50" s="113"/>
      <c r="ENS50" s="113"/>
      <c r="ENT50" s="113"/>
      <c r="ENU50" s="113"/>
      <c r="ENV50" s="113"/>
      <c r="ENW50" s="113"/>
      <c r="ENX50" s="113"/>
      <c r="ENY50" s="113"/>
      <c r="ENZ50" s="113"/>
      <c r="EOA50" s="113"/>
      <c r="EOB50" s="113"/>
      <c r="EOC50" s="113"/>
      <c r="EOD50" s="113"/>
      <c r="EOE50" s="113"/>
      <c r="EOF50" s="113"/>
      <c r="EOG50" s="113"/>
      <c r="EOH50" s="113"/>
      <c r="EOI50" s="113"/>
      <c r="EOJ50" s="113"/>
      <c r="EOK50" s="113"/>
      <c r="EOL50" s="113"/>
      <c r="EOM50" s="113"/>
      <c r="EON50" s="113"/>
      <c r="EOO50" s="113"/>
      <c r="EOP50" s="113"/>
      <c r="EOQ50" s="113"/>
      <c r="EOR50" s="113"/>
      <c r="EOS50" s="113"/>
      <c r="EOT50" s="113"/>
      <c r="EOU50" s="113"/>
      <c r="EOV50" s="113"/>
      <c r="EOW50" s="113"/>
      <c r="EOX50" s="113"/>
      <c r="EOY50" s="113"/>
      <c r="EOZ50" s="113"/>
      <c r="EPA50" s="113"/>
      <c r="EPB50" s="113"/>
      <c r="EPC50" s="113"/>
      <c r="EPD50" s="113"/>
      <c r="EPE50" s="113"/>
      <c r="EPF50" s="113"/>
      <c r="EPG50" s="113"/>
      <c r="EPH50" s="113"/>
      <c r="EPI50" s="113"/>
      <c r="EPJ50" s="113"/>
      <c r="EPK50" s="113"/>
      <c r="EPL50" s="113"/>
      <c r="EPM50" s="113"/>
      <c r="EPN50" s="113"/>
      <c r="EPO50" s="113"/>
      <c r="EPP50" s="113"/>
      <c r="EPQ50" s="113"/>
      <c r="EPR50" s="113"/>
      <c r="EPS50" s="113"/>
      <c r="EPT50" s="113"/>
      <c r="EPU50" s="113"/>
      <c r="EPV50" s="113"/>
      <c r="EPW50" s="113"/>
      <c r="EPX50" s="113"/>
      <c r="EPY50" s="113"/>
      <c r="EPZ50" s="113"/>
      <c r="EQA50" s="113"/>
      <c r="EQB50" s="113"/>
      <c r="EQC50" s="113"/>
      <c r="EQD50" s="113"/>
      <c r="EQE50" s="113"/>
      <c r="EQF50" s="113"/>
      <c r="EQG50" s="113"/>
      <c r="EQH50" s="113"/>
      <c r="EQI50" s="113"/>
      <c r="EQJ50" s="113"/>
      <c r="EQK50" s="113"/>
      <c r="EQL50" s="113"/>
      <c r="EQM50" s="113"/>
      <c r="EQN50" s="113"/>
      <c r="EQO50" s="113"/>
      <c r="EQP50" s="113"/>
      <c r="EQQ50" s="113"/>
      <c r="EQR50" s="113"/>
      <c r="EQS50" s="113"/>
      <c r="EQT50" s="113"/>
      <c r="EQU50" s="113"/>
      <c r="EQV50" s="113"/>
      <c r="EQW50" s="113"/>
      <c r="EQX50" s="113"/>
      <c r="EQY50" s="113"/>
      <c r="EQZ50" s="113"/>
      <c r="ERA50" s="113"/>
      <c r="ERB50" s="113"/>
      <c r="ERC50" s="113"/>
      <c r="ERD50" s="113"/>
      <c r="ERE50" s="113"/>
      <c r="ERF50" s="113"/>
      <c r="ERG50" s="113"/>
      <c r="ERH50" s="113"/>
      <c r="ERI50" s="113"/>
      <c r="ERJ50" s="113"/>
      <c r="ERK50" s="113"/>
      <c r="ERL50" s="113"/>
      <c r="ERM50" s="113"/>
      <c r="ERN50" s="113"/>
      <c r="ERO50" s="113"/>
      <c r="ERP50" s="113"/>
      <c r="ERQ50" s="113"/>
      <c r="ERR50" s="113"/>
      <c r="ERS50" s="113"/>
      <c r="ERT50" s="113"/>
      <c r="ERU50" s="113"/>
      <c r="ERV50" s="113"/>
      <c r="ERW50" s="113"/>
      <c r="ERX50" s="113"/>
      <c r="ERY50" s="113"/>
      <c r="ERZ50" s="113"/>
      <c r="ESA50" s="113"/>
      <c r="ESB50" s="113"/>
      <c r="ESC50" s="113"/>
      <c r="ESD50" s="113"/>
      <c r="ESE50" s="113"/>
      <c r="ESF50" s="113"/>
      <c r="ESG50" s="113"/>
      <c r="ESH50" s="113"/>
      <c r="ESI50" s="113"/>
      <c r="ESJ50" s="113"/>
      <c r="ESK50" s="113"/>
      <c r="ESL50" s="113"/>
      <c r="ESM50" s="113"/>
      <c r="ESN50" s="113"/>
      <c r="ESO50" s="113"/>
      <c r="ESP50" s="113"/>
      <c r="ESQ50" s="113"/>
      <c r="ESR50" s="113"/>
      <c r="ESS50" s="113"/>
      <c r="EST50" s="113"/>
      <c r="ESU50" s="113"/>
      <c r="ESV50" s="113"/>
      <c r="ESW50" s="113"/>
      <c r="ESX50" s="113"/>
      <c r="ESY50" s="113"/>
      <c r="ESZ50" s="113"/>
      <c r="ETA50" s="113"/>
      <c r="ETB50" s="113"/>
      <c r="ETC50" s="113"/>
      <c r="ETD50" s="113"/>
      <c r="ETE50" s="113"/>
      <c r="ETF50" s="113"/>
      <c r="ETG50" s="113"/>
      <c r="ETH50" s="113"/>
      <c r="ETI50" s="113"/>
      <c r="ETJ50" s="113"/>
      <c r="ETK50" s="113"/>
      <c r="ETL50" s="113"/>
      <c r="ETM50" s="113"/>
      <c r="ETN50" s="113"/>
      <c r="ETO50" s="113"/>
      <c r="ETP50" s="113"/>
      <c r="ETQ50" s="113"/>
      <c r="ETR50" s="113"/>
      <c r="ETS50" s="113"/>
      <c r="ETT50" s="113"/>
      <c r="ETU50" s="113"/>
      <c r="ETV50" s="113"/>
      <c r="ETW50" s="113"/>
      <c r="ETX50" s="113"/>
      <c r="ETY50" s="113"/>
      <c r="ETZ50" s="113"/>
      <c r="EUA50" s="113"/>
      <c r="EUB50" s="113"/>
      <c r="EUC50" s="113"/>
      <c r="EUD50" s="113"/>
      <c r="EUE50" s="113"/>
      <c r="EUF50" s="113"/>
      <c r="EUG50" s="113"/>
      <c r="EUH50" s="113"/>
      <c r="EUI50" s="113"/>
      <c r="EUJ50" s="113"/>
      <c r="EUK50" s="113"/>
      <c r="EUL50" s="113"/>
      <c r="EUM50" s="113"/>
      <c r="EUN50" s="113"/>
      <c r="EUO50" s="113"/>
      <c r="EUP50" s="113"/>
      <c r="EUQ50" s="113"/>
      <c r="EUR50" s="113"/>
      <c r="EUS50" s="113"/>
      <c r="EUT50" s="113"/>
      <c r="EUU50" s="113"/>
      <c r="EUV50" s="113"/>
      <c r="EUW50" s="113"/>
      <c r="EUX50" s="113"/>
      <c r="EUY50" s="113"/>
      <c r="EUZ50" s="113"/>
      <c r="EVA50" s="113"/>
      <c r="EVB50" s="113"/>
      <c r="EVC50" s="113"/>
      <c r="EVD50" s="113"/>
      <c r="EVE50" s="113"/>
      <c r="EVF50" s="113"/>
      <c r="EVG50" s="113"/>
      <c r="EVH50" s="113"/>
      <c r="EVI50" s="113"/>
      <c r="EVJ50" s="113"/>
      <c r="EVK50" s="113"/>
      <c r="EVL50" s="113"/>
      <c r="EVM50" s="113"/>
      <c r="EVN50" s="113"/>
      <c r="EVO50" s="113"/>
      <c r="EVP50" s="113"/>
      <c r="EVQ50" s="113"/>
      <c r="EVR50" s="113"/>
      <c r="EVS50" s="113"/>
      <c r="EVT50" s="113"/>
      <c r="EVU50" s="113"/>
      <c r="EVV50" s="113"/>
      <c r="EVW50" s="113"/>
      <c r="EVX50" s="113"/>
      <c r="EVY50" s="113"/>
      <c r="EVZ50" s="113"/>
      <c r="EWA50" s="113"/>
      <c r="EWB50" s="113"/>
      <c r="EWC50" s="113"/>
      <c r="EWD50" s="113"/>
      <c r="EWE50" s="113"/>
      <c r="EWF50" s="113"/>
      <c r="EWG50" s="113"/>
      <c r="EWH50" s="113"/>
      <c r="EWI50" s="113"/>
      <c r="EWJ50" s="113"/>
      <c r="EWK50" s="113"/>
      <c r="EWL50" s="113"/>
      <c r="EWM50" s="113"/>
      <c r="EWN50" s="113"/>
      <c r="EWO50" s="113"/>
      <c r="EWP50" s="113"/>
      <c r="EWQ50" s="113"/>
      <c r="EWR50" s="113"/>
      <c r="EWS50" s="113"/>
      <c r="EWT50" s="113"/>
      <c r="EWU50" s="113"/>
      <c r="EWV50" s="113"/>
      <c r="EWW50" s="113"/>
      <c r="EWX50" s="113"/>
      <c r="EWY50" s="113"/>
      <c r="EWZ50" s="113"/>
      <c r="EXA50" s="113"/>
      <c r="EXB50" s="113"/>
      <c r="EXC50" s="113"/>
      <c r="EXD50" s="113"/>
      <c r="EXE50" s="113"/>
      <c r="EXF50" s="113"/>
      <c r="EXG50" s="113"/>
      <c r="EXH50" s="113"/>
      <c r="EXI50" s="113"/>
      <c r="EXJ50" s="113"/>
      <c r="EXK50" s="113"/>
      <c r="EXL50" s="113"/>
      <c r="EXM50" s="113"/>
      <c r="EXN50" s="113"/>
      <c r="EXO50" s="113"/>
      <c r="EXP50" s="113"/>
      <c r="EXQ50" s="113"/>
      <c r="EXR50" s="113"/>
      <c r="EXS50" s="113"/>
      <c r="EXT50" s="113"/>
      <c r="EXU50" s="113"/>
      <c r="EXV50" s="113"/>
      <c r="EXW50" s="113"/>
      <c r="EXX50" s="113"/>
      <c r="EXY50" s="113"/>
      <c r="EXZ50" s="113"/>
      <c r="EYA50" s="113"/>
      <c r="EYB50" s="113"/>
      <c r="EYC50" s="113"/>
      <c r="EYD50" s="113"/>
      <c r="EYE50" s="113"/>
      <c r="EYF50" s="113"/>
      <c r="EYG50" s="113"/>
      <c r="EYH50" s="113"/>
      <c r="EYI50" s="113"/>
      <c r="EYJ50" s="113"/>
      <c r="EYK50" s="113"/>
      <c r="EYL50" s="113"/>
      <c r="EYM50" s="113"/>
      <c r="EYN50" s="113"/>
      <c r="EYO50" s="113"/>
      <c r="EYP50" s="113"/>
      <c r="EYQ50" s="113"/>
      <c r="EYR50" s="113"/>
      <c r="EYS50" s="113"/>
      <c r="EYT50" s="113"/>
      <c r="EYU50" s="113"/>
      <c r="EYV50" s="113"/>
      <c r="EYW50" s="113"/>
      <c r="EYX50" s="113"/>
      <c r="EYY50" s="113"/>
      <c r="EYZ50" s="113"/>
      <c r="EZA50" s="113"/>
      <c r="EZB50" s="113"/>
      <c r="EZC50" s="113"/>
      <c r="EZD50" s="113"/>
      <c r="EZE50" s="113"/>
      <c r="EZF50" s="113"/>
      <c r="EZG50" s="113"/>
      <c r="EZH50" s="113"/>
      <c r="EZI50" s="113"/>
      <c r="EZJ50" s="113"/>
      <c r="EZK50" s="113"/>
      <c r="EZL50" s="113"/>
      <c r="EZM50" s="113"/>
      <c r="EZN50" s="113"/>
      <c r="EZO50" s="113"/>
      <c r="EZP50" s="113"/>
      <c r="EZQ50" s="113"/>
      <c r="EZR50" s="113"/>
      <c r="EZS50" s="113"/>
      <c r="EZT50" s="113"/>
      <c r="EZU50" s="113"/>
      <c r="EZV50" s="113"/>
      <c r="EZW50" s="113"/>
      <c r="EZX50" s="113"/>
      <c r="EZY50" s="113"/>
      <c r="EZZ50" s="113"/>
      <c r="FAA50" s="113"/>
      <c r="FAB50" s="113"/>
      <c r="FAC50" s="113"/>
      <c r="FAD50" s="113"/>
      <c r="FAE50" s="113"/>
      <c r="FAF50" s="113"/>
      <c r="FAG50" s="113"/>
      <c r="FAH50" s="113"/>
      <c r="FAI50" s="113"/>
      <c r="FAJ50" s="113"/>
      <c r="FAK50" s="113"/>
      <c r="FAL50" s="113"/>
      <c r="FAM50" s="113"/>
      <c r="FAN50" s="113"/>
      <c r="FAO50" s="113"/>
      <c r="FAP50" s="113"/>
      <c r="FAQ50" s="113"/>
      <c r="FAR50" s="113"/>
      <c r="FAS50" s="113"/>
      <c r="FAT50" s="113"/>
      <c r="FAU50" s="113"/>
      <c r="FAV50" s="113"/>
      <c r="FAW50" s="113"/>
      <c r="FAX50" s="113"/>
      <c r="FAY50" s="113"/>
      <c r="FAZ50" s="113"/>
      <c r="FBA50" s="113"/>
      <c r="FBB50" s="113"/>
      <c r="FBC50" s="113"/>
      <c r="FBD50" s="113"/>
      <c r="FBE50" s="113"/>
      <c r="FBF50" s="113"/>
      <c r="FBG50" s="113"/>
      <c r="FBH50" s="113"/>
      <c r="FBI50" s="113"/>
      <c r="FBJ50" s="113"/>
      <c r="FBK50" s="113"/>
      <c r="FBL50" s="113"/>
      <c r="FBM50" s="113"/>
      <c r="FBN50" s="113"/>
      <c r="FBO50" s="113"/>
      <c r="FBP50" s="113"/>
      <c r="FBQ50" s="113"/>
      <c r="FBR50" s="113"/>
      <c r="FBS50" s="113"/>
      <c r="FBT50" s="113"/>
      <c r="FBU50" s="113"/>
      <c r="FBV50" s="113"/>
      <c r="FBW50" s="113"/>
      <c r="FBX50" s="113"/>
      <c r="FBY50" s="113"/>
      <c r="FBZ50" s="113"/>
      <c r="FCA50" s="113"/>
      <c r="FCB50" s="113"/>
      <c r="FCC50" s="113"/>
      <c r="FCD50" s="113"/>
      <c r="FCE50" s="113"/>
      <c r="FCF50" s="113"/>
      <c r="FCG50" s="113"/>
      <c r="FCH50" s="113"/>
      <c r="FCI50" s="113"/>
      <c r="FCJ50" s="113"/>
      <c r="FCK50" s="113"/>
      <c r="FCL50" s="113"/>
      <c r="FCM50" s="113"/>
      <c r="FCN50" s="113"/>
      <c r="FCO50" s="113"/>
      <c r="FCP50" s="113"/>
      <c r="FCQ50" s="113"/>
      <c r="FCR50" s="113"/>
      <c r="FCS50" s="113"/>
      <c r="FCT50" s="113"/>
      <c r="FCU50" s="113"/>
      <c r="FCV50" s="113"/>
      <c r="FCW50" s="113"/>
      <c r="FCX50" s="113"/>
      <c r="FCY50" s="113"/>
      <c r="FCZ50" s="113"/>
      <c r="FDA50" s="113"/>
      <c r="FDB50" s="113"/>
      <c r="FDC50" s="113"/>
      <c r="FDD50" s="113"/>
      <c r="FDE50" s="113"/>
      <c r="FDF50" s="113"/>
      <c r="FDG50" s="113"/>
      <c r="FDH50" s="113"/>
      <c r="FDI50" s="113"/>
      <c r="FDJ50" s="113"/>
      <c r="FDK50" s="113"/>
      <c r="FDL50" s="113"/>
      <c r="FDM50" s="113"/>
      <c r="FDN50" s="113"/>
      <c r="FDO50" s="113"/>
      <c r="FDP50" s="113"/>
      <c r="FDQ50" s="113"/>
      <c r="FDR50" s="113"/>
      <c r="FDS50" s="113"/>
      <c r="FDT50" s="113"/>
      <c r="FDU50" s="113"/>
      <c r="FDV50" s="113"/>
      <c r="FDW50" s="113"/>
      <c r="FDX50" s="113"/>
      <c r="FDY50" s="113"/>
      <c r="FDZ50" s="113"/>
      <c r="FEA50" s="113"/>
      <c r="FEB50" s="113"/>
      <c r="FEC50" s="113"/>
      <c r="FED50" s="113"/>
      <c r="FEE50" s="113"/>
      <c r="FEF50" s="113"/>
      <c r="FEG50" s="113"/>
      <c r="FEH50" s="113"/>
      <c r="FEI50" s="113"/>
      <c r="FEJ50" s="113"/>
      <c r="FEK50" s="113"/>
      <c r="FEL50" s="113"/>
      <c r="FEM50" s="113"/>
      <c r="FEN50" s="113"/>
      <c r="FEO50" s="113"/>
      <c r="FEP50" s="113"/>
      <c r="FEQ50" s="113"/>
      <c r="FER50" s="113"/>
      <c r="FES50" s="113"/>
      <c r="FET50" s="113"/>
      <c r="FEU50" s="113"/>
      <c r="FEV50" s="113"/>
      <c r="FEW50" s="113"/>
      <c r="FEX50" s="113"/>
      <c r="FEY50" s="113"/>
      <c r="FEZ50" s="113"/>
      <c r="FFA50" s="113"/>
      <c r="FFB50" s="113"/>
      <c r="FFC50" s="113"/>
      <c r="FFD50" s="113"/>
      <c r="FFE50" s="113"/>
      <c r="FFF50" s="113"/>
      <c r="FFG50" s="113"/>
      <c r="FFH50" s="113"/>
      <c r="FFI50" s="113"/>
      <c r="FFJ50" s="113"/>
      <c r="FFK50" s="113"/>
      <c r="FFL50" s="113"/>
      <c r="FFM50" s="113"/>
      <c r="FFN50" s="113"/>
      <c r="FFO50" s="113"/>
      <c r="FFP50" s="113"/>
      <c r="FFQ50" s="113"/>
      <c r="FFR50" s="113"/>
      <c r="FFS50" s="113"/>
      <c r="FFT50" s="113"/>
      <c r="FFU50" s="113"/>
      <c r="FFV50" s="113"/>
      <c r="FFW50" s="113"/>
      <c r="FFX50" s="113"/>
      <c r="FFY50" s="113"/>
      <c r="FFZ50" s="113"/>
      <c r="FGA50" s="113"/>
      <c r="FGB50" s="113"/>
      <c r="FGC50" s="113"/>
      <c r="FGD50" s="113"/>
      <c r="FGE50" s="113"/>
      <c r="FGF50" s="113"/>
      <c r="FGG50" s="113"/>
      <c r="FGH50" s="113"/>
      <c r="FGI50" s="113"/>
      <c r="FGJ50" s="113"/>
      <c r="FGK50" s="113"/>
      <c r="FGL50" s="113"/>
      <c r="FGM50" s="113"/>
      <c r="FGN50" s="113"/>
      <c r="FGO50" s="113"/>
      <c r="FGP50" s="113"/>
      <c r="FGQ50" s="113"/>
      <c r="FGR50" s="113"/>
      <c r="FGS50" s="113"/>
      <c r="FGT50" s="113"/>
      <c r="FGU50" s="113"/>
      <c r="FGV50" s="113"/>
      <c r="FGW50" s="113"/>
      <c r="FGX50" s="113"/>
      <c r="FGY50" s="113"/>
      <c r="FGZ50" s="113"/>
      <c r="FHA50" s="113"/>
      <c r="FHB50" s="113"/>
      <c r="FHC50" s="113"/>
      <c r="FHD50" s="113"/>
      <c r="FHE50" s="113"/>
      <c r="FHF50" s="113"/>
      <c r="FHG50" s="113"/>
      <c r="FHH50" s="113"/>
      <c r="FHI50" s="113"/>
      <c r="FHJ50" s="113"/>
      <c r="FHK50" s="113"/>
      <c r="FHL50" s="113"/>
      <c r="FHM50" s="113"/>
      <c r="FHN50" s="113"/>
      <c r="FHO50" s="113"/>
      <c r="FHP50" s="113"/>
      <c r="FHQ50" s="113"/>
      <c r="FHR50" s="113"/>
      <c r="FHS50" s="113"/>
      <c r="FHT50" s="113"/>
      <c r="FHU50" s="113"/>
      <c r="FHV50" s="113"/>
      <c r="FHW50" s="113"/>
      <c r="FHX50" s="113"/>
      <c r="FHY50" s="113"/>
      <c r="FHZ50" s="113"/>
      <c r="FIA50" s="113"/>
      <c r="FIB50" s="113"/>
      <c r="FIC50" s="113"/>
      <c r="FID50" s="113"/>
      <c r="FIE50" s="113"/>
      <c r="FIF50" s="113"/>
      <c r="FIG50" s="113"/>
      <c r="FIH50" s="113"/>
      <c r="FII50" s="113"/>
      <c r="FIJ50" s="113"/>
      <c r="FIK50" s="113"/>
      <c r="FIL50" s="113"/>
      <c r="FIM50" s="113"/>
      <c r="FIN50" s="113"/>
      <c r="FIO50" s="113"/>
      <c r="FIP50" s="113"/>
      <c r="FIQ50" s="113"/>
      <c r="FIR50" s="113"/>
      <c r="FIS50" s="113"/>
      <c r="FIT50" s="113"/>
      <c r="FIU50" s="113"/>
      <c r="FIV50" s="113"/>
      <c r="FIW50" s="113"/>
      <c r="FIX50" s="113"/>
      <c r="FIY50" s="113"/>
      <c r="FIZ50" s="113"/>
      <c r="FJA50" s="113"/>
      <c r="FJB50" s="113"/>
      <c r="FJC50" s="113"/>
      <c r="FJD50" s="113"/>
      <c r="FJE50" s="113"/>
      <c r="FJF50" s="113"/>
      <c r="FJG50" s="113"/>
      <c r="FJH50" s="113"/>
      <c r="FJI50" s="113"/>
      <c r="FJJ50" s="113"/>
      <c r="FJK50" s="113"/>
      <c r="FJL50" s="113"/>
      <c r="FJM50" s="113"/>
      <c r="FJN50" s="113"/>
      <c r="FJO50" s="113"/>
      <c r="FJP50" s="113"/>
      <c r="FJQ50" s="113"/>
      <c r="FJR50" s="113"/>
      <c r="FJS50" s="113"/>
      <c r="FJT50" s="113"/>
      <c r="FJU50" s="113"/>
      <c r="FJV50" s="113"/>
      <c r="FJW50" s="113"/>
      <c r="FJX50" s="113"/>
      <c r="FJY50" s="113"/>
      <c r="FJZ50" s="113"/>
      <c r="FKA50" s="113"/>
      <c r="FKB50" s="113"/>
      <c r="FKC50" s="113"/>
      <c r="FKD50" s="113"/>
      <c r="FKE50" s="113"/>
      <c r="FKF50" s="113"/>
      <c r="FKG50" s="113"/>
      <c r="FKH50" s="113"/>
      <c r="FKI50" s="113"/>
      <c r="FKJ50" s="113"/>
      <c r="FKK50" s="113"/>
      <c r="FKL50" s="113"/>
      <c r="FKM50" s="113"/>
      <c r="FKN50" s="113"/>
      <c r="FKO50" s="113"/>
      <c r="FKP50" s="113"/>
      <c r="FKQ50" s="113"/>
      <c r="FKR50" s="113"/>
      <c r="FKS50" s="113"/>
      <c r="FKT50" s="113"/>
      <c r="FKU50" s="113"/>
      <c r="FKV50" s="113"/>
      <c r="FKW50" s="113"/>
      <c r="FKX50" s="113"/>
      <c r="FKY50" s="113"/>
      <c r="FKZ50" s="113"/>
      <c r="FLA50" s="113"/>
      <c r="FLB50" s="113"/>
      <c r="FLC50" s="113"/>
      <c r="FLD50" s="113"/>
      <c r="FLE50" s="113"/>
      <c r="FLF50" s="113"/>
      <c r="FLG50" s="113"/>
      <c r="FLH50" s="113"/>
      <c r="FLI50" s="113"/>
      <c r="FLJ50" s="113"/>
      <c r="FLK50" s="113"/>
      <c r="FLL50" s="113"/>
      <c r="FLM50" s="113"/>
      <c r="FLN50" s="113"/>
      <c r="FLO50" s="113"/>
      <c r="FLP50" s="113"/>
      <c r="FLQ50" s="113"/>
      <c r="FLR50" s="113"/>
      <c r="FLS50" s="113"/>
      <c r="FLT50" s="113"/>
      <c r="FLU50" s="113"/>
      <c r="FLV50" s="113"/>
      <c r="FLW50" s="113"/>
      <c r="FLX50" s="113"/>
      <c r="FLY50" s="113"/>
      <c r="FLZ50" s="113"/>
      <c r="FMA50" s="113"/>
      <c r="FMB50" s="113"/>
      <c r="FMC50" s="113"/>
      <c r="FMD50" s="113"/>
      <c r="FME50" s="113"/>
      <c r="FMF50" s="113"/>
      <c r="FMG50" s="113"/>
      <c r="FMH50" s="113"/>
      <c r="FMI50" s="113"/>
      <c r="FMJ50" s="113"/>
      <c r="FMK50" s="113"/>
      <c r="FML50" s="113"/>
      <c r="FMM50" s="113"/>
      <c r="FMN50" s="113"/>
      <c r="FMO50" s="113"/>
      <c r="FMP50" s="113"/>
      <c r="FMQ50" s="113"/>
      <c r="FMR50" s="113"/>
      <c r="FMS50" s="113"/>
      <c r="FMT50" s="113"/>
      <c r="FMU50" s="113"/>
      <c r="FMV50" s="113"/>
      <c r="FMW50" s="113"/>
      <c r="FMX50" s="113"/>
      <c r="FMY50" s="113"/>
      <c r="FMZ50" s="113"/>
      <c r="FNA50" s="113"/>
      <c r="FNB50" s="113"/>
      <c r="FNC50" s="113"/>
      <c r="FND50" s="113"/>
      <c r="FNE50" s="113"/>
      <c r="FNF50" s="113"/>
      <c r="FNG50" s="113"/>
      <c r="FNH50" s="113"/>
      <c r="FNI50" s="113"/>
      <c r="FNJ50" s="113"/>
      <c r="FNK50" s="113"/>
      <c r="FNL50" s="113"/>
      <c r="FNM50" s="113"/>
      <c r="FNN50" s="113"/>
      <c r="FNO50" s="113"/>
      <c r="FNP50" s="113"/>
      <c r="FNQ50" s="113"/>
      <c r="FNR50" s="113"/>
      <c r="FNS50" s="113"/>
      <c r="FNT50" s="113"/>
      <c r="FNU50" s="113"/>
      <c r="FNV50" s="113"/>
      <c r="FNW50" s="113"/>
      <c r="FNX50" s="113"/>
      <c r="FNY50" s="113"/>
      <c r="FNZ50" s="113"/>
      <c r="FOA50" s="113"/>
      <c r="FOB50" s="113"/>
      <c r="FOC50" s="113"/>
      <c r="FOD50" s="113"/>
      <c r="FOE50" s="113"/>
      <c r="FOF50" s="113"/>
      <c r="FOG50" s="113"/>
      <c r="FOH50" s="113"/>
      <c r="FOI50" s="113"/>
      <c r="FOJ50" s="113"/>
      <c r="FOK50" s="113"/>
      <c r="FOL50" s="113"/>
      <c r="FOM50" s="113"/>
      <c r="FON50" s="113"/>
      <c r="FOO50" s="113"/>
      <c r="FOP50" s="113"/>
      <c r="FOQ50" s="113"/>
      <c r="FOR50" s="113"/>
      <c r="FOS50" s="113"/>
      <c r="FOT50" s="113"/>
      <c r="FOU50" s="113"/>
      <c r="FOV50" s="113"/>
      <c r="FOW50" s="113"/>
      <c r="FOX50" s="113"/>
      <c r="FOY50" s="113"/>
      <c r="FOZ50" s="113"/>
      <c r="FPA50" s="113"/>
      <c r="FPB50" s="113"/>
      <c r="FPC50" s="113"/>
      <c r="FPD50" s="113"/>
      <c r="FPE50" s="113"/>
      <c r="FPF50" s="113"/>
      <c r="FPG50" s="113"/>
      <c r="FPH50" s="113"/>
      <c r="FPI50" s="113"/>
      <c r="FPJ50" s="113"/>
      <c r="FPK50" s="113"/>
      <c r="FPL50" s="113"/>
      <c r="FPM50" s="113"/>
      <c r="FPN50" s="113"/>
      <c r="FPO50" s="113"/>
      <c r="FPP50" s="113"/>
      <c r="FPQ50" s="113"/>
      <c r="FPR50" s="113"/>
      <c r="FPS50" s="113"/>
      <c r="FPT50" s="113"/>
      <c r="FPU50" s="113"/>
      <c r="FPV50" s="113"/>
      <c r="FPW50" s="113"/>
      <c r="FPX50" s="113"/>
      <c r="FPY50" s="113"/>
      <c r="FPZ50" s="113"/>
      <c r="FQA50" s="113"/>
      <c r="FQB50" s="113"/>
      <c r="FQC50" s="113"/>
      <c r="FQD50" s="113"/>
      <c r="FQE50" s="113"/>
      <c r="FQF50" s="113"/>
      <c r="FQG50" s="113"/>
      <c r="FQH50" s="113"/>
      <c r="FQI50" s="113"/>
      <c r="FQJ50" s="113"/>
      <c r="FQK50" s="113"/>
      <c r="FQL50" s="113"/>
      <c r="FQM50" s="113"/>
      <c r="FQN50" s="113"/>
      <c r="FQO50" s="113"/>
      <c r="FQP50" s="113"/>
      <c r="FQQ50" s="113"/>
      <c r="FQR50" s="113"/>
      <c r="FQS50" s="113"/>
      <c r="FQT50" s="113"/>
      <c r="FQU50" s="113"/>
      <c r="FQV50" s="113"/>
      <c r="FQW50" s="113"/>
      <c r="FQX50" s="113"/>
      <c r="FQY50" s="113"/>
      <c r="FQZ50" s="113"/>
      <c r="FRA50" s="113"/>
      <c r="FRB50" s="113"/>
      <c r="FRC50" s="113"/>
      <c r="FRD50" s="113"/>
      <c r="FRE50" s="113"/>
      <c r="FRF50" s="113"/>
      <c r="FRG50" s="113"/>
      <c r="FRH50" s="113"/>
      <c r="FRI50" s="113"/>
      <c r="FRJ50" s="113"/>
      <c r="FRK50" s="113"/>
      <c r="FRL50" s="113"/>
      <c r="FRM50" s="113"/>
      <c r="FRN50" s="113"/>
      <c r="FRO50" s="113"/>
      <c r="FRP50" s="113"/>
      <c r="FRQ50" s="113"/>
      <c r="FRR50" s="113"/>
      <c r="FRS50" s="113"/>
      <c r="FRT50" s="113"/>
      <c r="FRU50" s="113"/>
      <c r="FRV50" s="113"/>
      <c r="FRW50" s="113"/>
      <c r="FRX50" s="113"/>
      <c r="FRY50" s="113"/>
      <c r="FRZ50" s="113"/>
      <c r="FSA50" s="113"/>
      <c r="FSB50" s="113"/>
      <c r="FSC50" s="113"/>
      <c r="FSD50" s="113"/>
      <c r="FSE50" s="113"/>
      <c r="FSF50" s="113"/>
      <c r="FSG50" s="113"/>
      <c r="FSH50" s="113"/>
      <c r="FSI50" s="113"/>
      <c r="FSJ50" s="113"/>
      <c r="FSK50" s="113"/>
      <c r="FSL50" s="113"/>
      <c r="FSM50" s="113"/>
      <c r="FSN50" s="113"/>
      <c r="FSO50" s="113"/>
      <c r="FSP50" s="113"/>
      <c r="FSQ50" s="113"/>
      <c r="FSR50" s="113"/>
      <c r="FSS50" s="113"/>
      <c r="FST50" s="113"/>
      <c r="FSU50" s="113"/>
      <c r="FSV50" s="113"/>
      <c r="FSW50" s="113"/>
      <c r="FSX50" s="113"/>
      <c r="FSY50" s="113"/>
      <c r="FSZ50" s="113"/>
      <c r="FTA50" s="113"/>
      <c r="FTB50" s="113"/>
      <c r="FTC50" s="113"/>
      <c r="FTD50" s="113"/>
      <c r="FTE50" s="113"/>
      <c r="FTF50" s="113"/>
      <c r="FTG50" s="113"/>
      <c r="FTH50" s="113"/>
      <c r="FTI50" s="113"/>
      <c r="FTJ50" s="113"/>
      <c r="FTK50" s="113"/>
      <c r="FTL50" s="113"/>
      <c r="FTM50" s="113"/>
      <c r="FTN50" s="113"/>
      <c r="FTO50" s="113"/>
      <c r="FTP50" s="113"/>
      <c r="FTQ50" s="113"/>
      <c r="FTR50" s="113"/>
      <c r="FTS50" s="113"/>
      <c r="FTT50" s="113"/>
      <c r="FTU50" s="113"/>
      <c r="FTV50" s="113"/>
      <c r="FTW50" s="113"/>
      <c r="FTX50" s="113"/>
      <c r="FTY50" s="113"/>
      <c r="FTZ50" s="113"/>
      <c r="FUA50" s="113"/>
      <c r="FUB50" s="113"/>
      <c r="FUC50" s="113"/>
      <c r="FUD50" s="113"/>
      <c r="FUE50" s="113"/>
      <c r="FUF50" s="113"/>
      <c r="FUG50" s="113"/>
      <c r="FUH50" s="113"/>
      <c r="FUI50" s="113"/>
      <c r="FUJ50" s="113"/>
      <c r="FUK50" s="113"/>
      <c r="FUL50" s="113"/>
      <c r="FUM50" s="113"/>
      <c r="FUN50" s="113"/>
      <c r="FUO50" s="113"/>
      <c r="FUP50" s="113"/>
      <c r="FUQ50" s="113"/>
      <c r="FUR50" s="113"/>
      <c r="FUS50" s="113"/>
      <c r="FUT50" s="113"/>
      <c r="FUU50" s="113"/>
      <c r="FUV50" s="113"/>
      <c r="FUW50" s="113"/>
      <c r="FUX50" s="113"/>
      <c r="FUY50" s="113"/>
      <c r="FUZ50" s="113"/>
      <c r="FVA50" s="113"/>
      <c r="FVB50" s="113"/>
      <c r="FVC50" s="113"/>
      <c r="FVD50" s="113"/>
      <c r="FVE50" s="113"/>
      <c r="FVF50" s="113"/>
      <c r="FVG50" s="113"/>
      <c r="FVH50" s="113"/>
      <c r="FVI50" s="113"/>
      <c r="FVJ50" s="113"/>
      <c r="FVK50" s="113"/>
      <c r="FVL50" s="113"/>
      <c r="FVM50" s="113"/>
      <c r="FVN50" s="113"/>
      <c r="FVO50" s="113"/>
      <c r="FVP50" s="113"/>
      <c r="FVQ50" s="113"/>
      <c r="FVR50" s="113"/>
      <c r="FVS50" s="113"/>
      <c r="FVT50" s="113"/>
      <c r="FVU50" s="113"/>
      <c r="FVV50" s="113"/>
      <c r="FVW50" s="113"/>
      <c r="FVX50" s="113"/>
      <c r="FVY50" s="113"/>
      <c r="FVZ50" s="113"/>
      <c r="FWA50" s="113"/>
      <c r="FWB50" s="113"/>
      <c r="FWC50" s="113"/>
      <c r="FWD50" s="113"/>
      <c r="FWE50" s="113"/>
      <c r="FWF50" s="113"/>
      <c r="FWG50" s="113"/>
      <c r="FWH50" s="113"/>
      <c r="FWI50" s="113"/>
      <c r="FWJ50" s="113"/>
      <c r="FWK50" s="113"/>
      <c r="FWL50" s="113"/>
      <c r="FWM50" s="113"/>
      <c r="FWN50" s="113"/>
      <c r="FWO50" s="113"/>
      <c r="FWP50" s="113"/>
      <c r="FWQ50" s="113"/>
      <c r="FWR50" s="113"/>
      <c r="FWS50" s="113"/>
      <c r="FWT50" s="113"/>
      <c r="FWU50" s="113"/>
      <c r="FWV50" s="113"/>
      <c r="FWW50" s="113"/>
      <c r="FWX50" s="113"/>
      <c r="FWY50" s="113"/>
      <c r="FWZ50" s="113"/>
      <c r="FXA50" s="113"/>
      <c r="FXB50" s="113"/>
      <c r="FXC50" s="113"/>
      <c r="FXD50" s="113"/>
      <c r="FXE50" s="113"/>
      <c r="FXF50" s="113"/>
      <c r="FXG50" s="113"/>
      <c r="FXH50" s="113"/>
      <c r="FXI50" s="113"/>
      <c r="FXJ50" s="113"/>
      <c r="FXK50" s="113"/>
      <c r="FXL50" s="113"/>
      <c r="FXM50" s="113"/>
      <c r="FXN50" s="113"/>
      <c r="FXO50" s="113"/>
      <c r="FXP50" s="113"/>
      <c r="FXQ50" s="113"/>
      <c r="FXR50" s="113"/>
      <c r="FXS50" s="113"/>
      <c r="FXT50" s="113"/>
      <c r="FXU50" s="113"/>
      <c r="FXV50" s="113"/>
      <c r="FXW50" s="113"/>
      <c r="FXX50" s="113"/>
      <c r="FXY50" s="113"/>
      <c r="FXZ50" s="113"/>
      <c r="FYA50" s="113"/>
      <c r="FYB50" s="113"/>
      <c r="FYC50" s="113"/>
      <c r="FYD50" s="113"/>
      <c r="FYE50" s="113"/>
      <c r="FYF50" s="113"/>
      <c r="FYG50" s="113"/>
      <c r="FYH50" s="113"/>
      <c r="FYI50" s="113"/>
      <c r="FYJ50" s="113"/>
      <c r="FYK50" s="113"/>
      <c r="FYL50" s="113"/>
      <c r="FYM50" s="113"/>
      <c r="FYN50" s="113"/>
      <c r="FYO50" s="113"/>
      <c r="FYP50" s="113"/>
      <c r="FYQ50" s="113"/>
      <c r="FYR50" s="113"/>
      <c r="FYS50" s="113"/>
      <c r="FYT50" s="113"/>
      <c r="FYU50" s="113"/>
      <c r="FYV50" s="113"/>
      <c r="FYW50" s="113"/>
      <c r="FYX50" s="113"/>
      <c r="FYY50" s="113"/>
      <c r="FYZ50" s="113"/>
      <c r="FZA50" s="113"/>
      <c r="FZB50" s="113"/>
      <c r="FZC50" s="113"/>
      <c r="FZD50" s="113"/>
      <c r="FZE50" s="113"/>
      <c r="FZF50" s="113"/>
      <c r="FZG50" s="113"/>
      <c r="FZH50" s="113"/>
      <c r="FZI50" s="113"/>
      <c r="FZJ50" s="113"/>
      <c r="FZK50" s="113"/>
      <c r="FZL50" s="113"/>
      <c r="FZM50" s="113"/>
      <c r="FZN50" s="113"/>
      <c r="FZO50" s="113"/>
      <c r="FZP50" s="113"/>
      <c r="FZQ50" s="113"/>
      <c r="FZR50" s="113"/>
      <c r="FZS50" s="113"/>
      <c r="FZT50" s="113"/>
      <c r="FZU50" s="113"/>
      <c r="FZV50" s="113"/>
      <c r="FZW50" s="113"/>
      <c r="FZX50" s="113"/>
      <c r="FZY50" s="113"/>
      <c r="FZZ50" s="113"/>
      <c r="GAA50" s="113"/>
      <c r="GAB50" s="113"/>
      <c r="GAC50" s="113"/>
      <c r="GAD50" s="113"/>
      <c r="GAE50" s="113"/>
      <c r="GAF50" s="113"/>
      <c r="GAG50" s="113"/>
      <c r="GAH50" s="113"/>
      <c r="GAI50" s="113"/>
      <c r="GAJ50" s="113"/>
      <c r="GAK50" s="113"/>
      <c r="GAL50" s="113"/>
      <c r="GAM50" s="113"/>
      <c r="GAN50" s="113"/>
      <c r="GAO50" s="113"/>
      <c r="GAP50" s="113"/>
      <c r="GAQ50" s="113"/>
      <c r="GAR50" s="113"/>
      <c r="GAS50" s="113"/>
      <c r="GAT50" s="113"/>
      <c r="GAU50" s="113"/>
      <c r="GAV50" s="113"/>
      <c r="GAW50" s="113"/>
      <c r="GAX50" s="113"/>
      <c r="GAY50" s="113"/>
      <c r="GAZ50" s="113"/>
      <c r="GBA50" s="113"/>
      <c r="GBB50" s="113"/>
      <c r="GBC50" s="113"/>
      <c r="GBD50" s="113"/>
      <c r="GBE50" s="113"/>
      <c r="GBF50" s="113"/>
      <c r="GBG50" s="113"/>
      <c r="GBH50" s="113"/>
      <c r="GBI50" s="113"/>
      <c r="GBJ50" s="113"/>
      <c r="GBK50" s="113"/>
      <c r="GBL50" s="113"/>
      <c r="GBM50" s="113"/>
      <c r="GBN50" s="113"/>
      <c r="GBO50" s="113"/>
      <c r="GBP50" s="113"/>
      <c r="GBQ50" s="113"/>
      <c r="GBR50" s="113"/>
      <c r="GBS50" s="113"/>
      <c r="GBT50" s="113"/>
      <c r="GBU50" s="113"/>
      <c r="GBV50" s="113"/>
      <c r="GBW50" s="113"/>
      <c r="GBX50" s="113"/>
      <c r="GBY50" s="113"/>
      <c r="GBZ50" s="113"/>
      <c r="GCA50" s="113"/>
      <c r="GCB50" s="113"/>
      <c r="GCC50" s="113"/>
      <c r="GCD50" s="113"/>
      <c r="GCE50" s="113"/>
      <c r="GCF50" s="113"/>
      <c r="GCG50" s="113"/>
      <c r="GCH50" s="113"/>
      <c r="GCI50" s="113"/>
      <c r="GCJ50" s="113"/>
      <c r="GCK50" s="113"/>
      <c r="GCL50" s="113"/>
      <c r="GCM50" s="113"/>
      <c r="GCN50" s="113"/>
      <c r="GCO50" s="113"/>
      <c r="GCP50" s="113"/>
      <c r="GCQ50" s="113"/>
      <c r="GCR50" s="113"/>
      <c r="GCS50" s="113"/>
      <c r="GCT50" s="113"/>
      <c r="GCU50" s="113"/>
      <c r="GCV50" s="113"/>
      <c r="GCW50" s="113"/>
      <c r="GCX50" s="113"/>
      <c r="GCY50" s="113"/>
      <c r="GCZ50" s="113"/>
      <c r="GDA50" s="113"/>
      <c r="GDB50" s="113"/>
      <c r="GDC50" s="113"/>
      <c r="GDD50" s="113"/>
      <c r="GDE50" s="113"/>
      <c r="GDF50" s="113"/>
      <c r="GDG50" s="113"/>
      <c r="GDH50" s="113"/>
      <c r="GDI50" s="113"/>
      <c r="GDJ50" s="113"/>
      <c r="GDK50" s="113"/>
      <c r="GDL50" s="113"/>
      <c r="GDM50" s="113"/>
      <c r="GDN50" s="113"/>
      <c r="GDO50" s="113"/>
      <c r="GDP50" s="113"/>
      <c r="GDQ50" s="113"/>
      <c r="GDR50" s="113"/>
      <c r="GDS50" s="113"/>
      <c r="GDT50" s="113"/>
      <c r="GDU50" s="113"/>
      <c r="GDV50" s="113"/>
      <c r="GDW50" s="113"/>
      <c r="GDX50" s="113"/>
      <c r="GDY50" s="113"/>
      <c r="GDZ50" s="113"/>
      <c r="GEA50" s="113"/>
      <c r="GEB50" s="113"/>
      <c r="GEC50" s="113"/>
      <c r="GED50" s="113"/>
      <c r="GEE50" s="113"/>
      <c r="GEF50" s="113"/>
      <c r="GEG50" s="113"/>
      <c r="GEH50" s="113"/>
      <c r="GEI50" s="113"/>
      <c r="GEJ50" s="113"/>
      <c r="GEK50" s="113"/>
      <c r="GEL50" s="113"/>
      <c r="GEM50" s="113"/>
      <c r="GEN50" s="113"/>
      <c r="GEO50" s="113"/>
      <c r="GEP50" s="113"/>
      <c r="GEQ50" s="113"/>
      <c r="GER50" s="113"/>
      <c r="GES50" s="113"/>
      <c r="GET50" s="113"/>
      <c r="GEU50" s="113"/>
      <c r="GEV50" s="113"/>
      <c r="GEW50" s="113"/>
      <c r="GEX50" s="113"/>
      <c r="GEY50" s="113"/>
      <c r="GEZ50" s="113"/>
      <c r="GFA50" s="113"/>
      <c r="GFB50" s="113"/>
      <c r="GFC50" s="113"/>
      <c r="GFD50" s="113"/>
      <c r="GFE50" s="113"/>
      <c r="GFF50" s="113"/>
      <c r="GFG50" s="113"/>
      <c r="GFH50" s="113"/>
      <c r="GFI50" s="113"/>
      <c r="GFJ50" s="113"/>
      <c r="GFK50" s="113"/>
      <c r="GFL50" s="113"/>
      <c r="GFM50" s="113"/>
      <c r="GFN50" s="113"/>
      <c r="GFO50" s="113"/>
      <c r="GFP50" s="113"/>
      <c r="GFQ50" s="113"/>
      <c r="GFR50" s="113"/>
      <c r="GFS50" s="113"/>
      <c r="GFT50" s="113"/>
      <c r="GFU50" s="113"/>
      <c r="GFV50" s="113"/>
      <c r="GFW50" s="113"/>
      <c r="GFX50" s="113"/>
      <c r="GFY50" s="113"/>
      <c r="GFZ50" s="113"/>
      <c r="GGA50" s="113"/>
      <c r="GGB50" s="113"/>
      <c r="GGC50" s="113"/>
      <c r="GGD50" s="113"/>
      <c r="GGE50" s="113"/>
      <c r="GGF50" s="113"/>
      <c r="GGG50" s="113"/>
      <c r="GGH50" s="113"/>
      <c r="GGI50" s="113"/>
      <c r="GGJ50" s="113"/>
      <c r="GGK50" s="113"/>
      <c r="GGL50" s="113"/>
      <c r="GGM50" s="113"/>
      <c r="GGN50" s="113"/>
      <c r="GGO50" s="113"/>
      <c r="GGP50" s="113"/>
      <c r="GGQ50" s="113"/>
      <c r="GGR50" s="113"/>
      <c r="GGS50" s="113"/>
      <c r="GGT50" s="113"/>
      <c r="GGU50" s="113"/>
      <c r="GGV50" s="113"/>
      <c r="GGW50" s="113"/>
      <c r="GGX50" s="113"/>
      <c r="GGY50" s="113"/>
      <c r="GGZ50" s="113"/>
      <c r="GHA50" s="113"/>
      <c r="GHB50" s="113"/>
      <c r="GHC50" s="113"/>
      <c r="GHD50" s="113"/>
      <c r="GHE50" s="113"/>
      <c r="GHF50" s="113"/>
      <c r="GHG50" s="113"/>
      <c r="GHH50" s="113"/>
      <c r="GHI50" s="113"/>
      <c r="GHJ50" s="113"/>
      <c r="GHK50" s="113"/>
      <c r="GHL50" s="113"/>
      <c r="GHM50" s="113"/>
      <c r="GHN50" s="113"/>
      <c r="GHO50" s="113"/>
      <c r="GHP50" s="113"/>
      <c r="GHQ50" s="113"/>
      <c r="GHR50" s="113"/>
      <c r="GHS50" s="113"/>
      <c r="GHT50" s="113"/>
      <c r="GHU50" s="113"/>
      <c r="GHV50" s="113"/>
      <c r="GHW50" s="113"/>
      <c r="GHX50" s="113"/>
      <c r="GHY50" s="113"/>
      <c r="GHZ50" s="113"/>
      <c r="GIA50" s="113"/>
      <c r="GIB50" s="113"/>
      <c r="GIC50" s="113"/>
      <c r="GID50" s="113"/>
      <c r="GIE50" s="113"/>
      <c r="GIF50" s="113"/>
      <c r="GIG50" s="113"/>
      <c r="GIH50" s="113"/>
      <c r="GII50" s="113"/>
      <c r="GIJ50" s="113"/>
      <c r="GIK50" s="113"/>
      <c r="GIL50" s="113"/>
      <c r="GIM50" s="113"/>
      <c r="GIN50" s="113"/>
      <c r="GIO50" s="113"/>
      <c r="GIP50" s="113"/>
      <c r="GIQ50" s="113"/>
      <c r="GIR50" s="113"/>
      <c r="GIS50" s="113"/>
      <c r="GIT50" s="113"/>
      <c r="GIU50" s="113"/>
      <c r="GIV50" s="113"/>
      <c r="GIW50" s="113"/>
      <c r="GIX50" s="113"/>
      <c r="GIY50" s="113"/>
      <c r="GIZ50" s="113"/>
      <c r="GJA50" s="113"/>
      <c r="GJB50" s="113"/>
      <c r="GJC50" s="113"/>
      <c r="GJD50" s="113"/>
      <c r="GJE50" s="113"/>
      <c r="GJF50" s="113"/>
      <c r="GJG50" s="113"/>
      <c r="GJH50" s="113"/>
      <c r="GJI50" s="113"/>
      <c r="GJJ50" s="113"/>
      <c r="GJK50" s="113"/>
      <c r="GJL50" s="113"/>
      <c r="GJM50" s="113"/>
      <c r="GJN50" s="113"/>
      <c r="GJO50" s="113"/>
      <c r="GJP50" s="113"/>
      <c r="GJQ50" s="113"/>
      <c r="GJR50" s="113"/>
      <c r="GJS50" s="113"/>
      <c r="GJT50" s="113"/>
      <c r="GJU50" s="113"/>
      <c r="GJV50" s="113"/>
      <c r="GJW50" s="113"/>
      <c r="GJX50" s="113"/>
      <c r="GJY50" s="113"/>
      <c r="GJZ50" s="113"/>
      <c r="GKA50" s="113"/>
      <c r="GKB50" s="113"/>
      <c r="GKC50" s="113"/>
      <c r="GKD50" s="113"/>
      <c r="GKE50" s="113"/>
      <c r="GKF50" s="113"/>
      <c r="GKG50" s="113"/>
      <c r="GKH50" s="113"/>
      <c r="GKI50" s="113"/>
      <c r="GKJ50" s="113"/>
      <c r="GKK50" s="113"/>
      <c r="GKL50" s="113"/>
      <c r="GKM50" s="113"/>
      <c r="GKN50" s="113"/>
      <c r="GKO50" s="113"/>
      <c r="GKP50" s="113"/>
      <c r="GKQ50" s="113"/>
      <c r="GKR50" s="113"/>
      <c r="GKS50" s="113"/>
      <c r="GKT50" s="113"/>
      <c r="GKU50" s="113"/>
      <c r="GKV50" s="113"/>
      <c r="GKW50" s="113"/>
      <c r="GKX50" s="113"/>
      <c r="GKY50" s="113"/>
      <c r="GKZ50" s="113"/>
      <c r="GLA50" s="113"/>
      <c r="GLB50" s="113"/>
      <c r="GLC50" s="113"/>
      <c r="GLD50" s="113"/>
      <c r="GLE50" s="113"/>
      <c r="GLF50" s="113"/>
      <c r="GLG50" s="113"/>
      <c r="GLH50" s="113"/>
      <c r="GLI50" s="113"/>
      <c r="GLJ50" s="113"/>
      <c r="GLK50" s="113"/>
      <c r="GLL50" s="113"/>
      <c r="GLM50" s="113"/>
      <c r="GLN50" s="113"/>
      <c r="GLO50" s="113"/>
      <c r="GLP50" s="113"/>
      <c r="GLQ50" s="113"/>
      <c r="GLR50" s="113"/>
      <c r="GLS50" s="113"/>
      <c r="GLT50" s="113"/>
      <c r="GLU50" s="113"/>
      <c r="GLV50" s="113"/>
      <c r="GLW50" s="113"/>
      <c r="GLX50" s="113"/>
      <c r="GLY50" s="113"/>
      <c r="GLZ50" s="113"/>
      <c r="GMA50" s="113"/>
      <c r="GMB50" s="113"/>
      <c r="GMC50" s="113"/>
      <c r="GMD50" s="113"/>
      <c r="GME50" s="113"/>
      <c r="GMF50" s="113"/>
      <c r="GMG50" s="113"/>
      <c r="GMH50" s="113"/>
      <c r="GMI50" s="113"/>
      <c r="GMJ50" s="113"/>
      <c r="GMK50" s="113"/>
      <c r="GML50" s="113"/>
      <c r="GMM50" s="113"/>
      <c r="GMN50" s="113"/>
      <c r="GMO50" s="113"/>
      <c r="GMP50" s="113"/>
      <c r="GMQ50" s="113"/>
      <c r="GMR50" s="113"/>
      <c r="GMS50" s="113"/>
      <c r="GMT50" s="113"/>
      <c r="GMU50" s="113"/>
      <c r="GMV50" s="113"/>
      <c r="GMW50" s="113"/>
      <c r="GMX50" s="113"/>
      <c r="GMY50" s="113"/>
      <c r="GMZ50" s="113"/>
      <c r="GNA50" s="113"/>
      <c r="GNB50" s="113"/>
      <c r="GNC50" s="113"/>
      <c r="GND50" s="113"/>
      <c r="GNE50" s="113"/>
      <c r="GNF50" s="113"/>
      <c r="GNG50" s="113"/>
      <c r="GNH50" s="113"/>
      <c r="GNI50" s="113"/>
      <c r="GNJ50" s="113"/>
      <c r="GNK50" s="113"/>
      <c r="GNL50" s="113"/>
      <c r="GNM50" s="113"/>
      <c r="GNN50" s="113"/>
      <c r="GNO50" s="113"/>
      <c r="GNP50" s="113"/>
      <c r="GNQ50" s="113"/>
      <c r="GNR50" s="113"/>
      <c r="GNS50" s="113"/>
      <c r="GNT50" s="113"/>
      <c r="GNU50" s="113"/>
      <c r="GNV50" s="113"/>
      <c r="GNW50" s="113"/>
      <c r="GNX50" s="113"/>
      <c r="GNY50" s="113"/>
      <c r="GNZ50" s="113"/>
      <c r="GOA50" s="113"/>
      <c r="GOB50" s="113"/>
      <c r="GOC50" s="113"/>
      <c r="GOD50" s="113"/>
      <c r="GOE50" s="113"/>
      <c r="GOF50" s="113"/>
      <c r="GOG50" s="113"/>
      <c r="GOH50" s="113"/>
      <c r="GOI50" s="113"/>
      <c r="GOJ50" s="113"/>
      <c r="GOK50" s="113"/>
      <c r="GOL50" s="113"/>
      <c r="GOM50" s="113"/>
      <c r="GON50" s="113"/>
      <c r="GOO50" s="113"/>
      <c r="GOP50" s="113"/>
      <c r="GOQ50" s="113"/>
      <c r="GOR50" s="113"/>
      <c r="GOS50" s="113"/>
      <c r="GOT50" s="113"/>
      <c r="GOU50" s="113"/>
      <c r="GOV50" s="113"/>
      <c r="GOW50" s="113"/>
      <c r="GOX50" s="113"/>
      <c r="GOY50" s="113"/>
      <c r="GOZ50" s="113"/>
      <c r="GPA50" s="113"/>
      <c r="GPB50" s="113"/>
      <c r="GPC50" s="113"/>
      <c r="GPD50" s="113"/>
      <c r="GPE50" s="113"/>
      <c r="GPF50" s="113"/>
      <c r="GPG50" s="113"/>
      <c r="GPH50" s="113"/>
      <c r="GPI50" s="113"/>
      <c r="GPJ50" s="113"/>
      <c r="GPK50" s="113"/>
      <c r="GPL50" s="113"/>
      <c r="GPM50" s="113"/>
      <c r="GPN50" s="113"/>
      <c r="GPO50" s="113"/>
      <c r="GPP50" s="113"/>
      <c r="GPQ50" s="113"/>
      <c r="GPR50" s="113"/>
      <c r="GPS50" s="113"/>
      <c r="GPT50" s="113"/>
      <c r="GPU50" s="113"/>
      <c r="GPV50" s="113"/>
      <c r="GPW50" s="113"/>
      <c r="GPX50" s="113"/>
      <c r="GPY50" s="113"/>
      <c r="GPZ50" s="113"/>
      <c r="GQA50" s="113"/>
      <c r="GQB50" s="113"/>
      <c r="GQC50" s="113"/>
      <c r="GQD50" s="113"/>
      <c r="GQE50" s="113"/>
      <c r="GQF50" s="113"/>
      <c r="GQG50" s="113"/>
      <c r="GQH50" s="113"/>
      <c r="GQI50" s="113"/>
      <c r="GQJ50" s="113"/>
      <c r="GQK50" s="113"/>
      <c r="GQL50" s="113"/>
      <c r="GQM50" s="113"/>
      <c r="GQN50" s="113"/>
      <c r="GQO50" s="113"/>
      <c r="GQP50" s="113"/>
      <c r="GQQ50" s="113"/>
      <c r="GQR50" s="113"/>
      <c r="GQS50" s="113"/>
      <c r="GQT50" s="113"/>
      <c r="GQU50" s="113"/>
      <c r="GQV50" s="113"/>
      <c r="GQW50" s="113"/>
      <c r="GQX50" s="113"/>
      <c r="GQY50" s="113"/>
      <c r="GQZ50" s="113"/>
      <c r="GRA50" s="113"/>
      <c r="GRB50" s="113"/>
      <c r="GRC50" s="113"/>
      <c r="GRD50" s="113"/>
      <c r="GRE50" s="113"/>
      <c r="GRF50" s="113"/>
      <c r="GRG50" s="113"/>
      <c r="GRH50" s="113"/>
      <c r="GRI50" s="113"/>
      <c r="GRJ50" s="113"/>
      <c r="GRK50" s="113"/>
      <c r="GRL50" s="113"/>
      <c r="GRM50" s="113"/>
      <c r="GRN50" s="113"/>
      <c r="GRO50" s="113"/>
      <c r="GRP50" s="113"/>
      <c r="GRQ50" s="113"/>
      <c r="GRR50" s="113"/>
      <c r="GRS50" s="113"/>
      <c r="GRT50" s="113"/>
      <c r="GRU50" s="113"/>
      <c r="GRV50" s="113"/>
      <c r="GRW50" s="113"/>
      <c r="GRX50" s="113"/>
      <c r="GRY50" s="113"/>
      <c r="GRZ50" s="113"/>
      <c r="GSA50" s="113"/>
      <c r="GSB50" s="113"/>
      <c r="GSC50" s="113"/>
      <c r="GSD50" s="113"/>
      <c r="GSE50" s="113"/>
      <c r="GSF50" s="113"/>
      <c r="GSG50" s="113"/>
      <c r="GSH50" s="113"/>
      <c r="GSI50" s="113"/>
      <c r="GSJ50" s="113"/>
      <c r="GSK50" s="113"/>
      <c r="GSL50" s="113"/>
      <c r="GSM50" s="113"/>
      <c r="GSN50" s="113"/>
      <c r="GSO50" s="113"/>
      <c r="GSP50" s="113"/>
      <c r="GSQ50" s="113"/>
      <c r="GSR50" s="113"/>
      <c r="GSS50" s="113"/>
      <c r="GST50" s="113"/>
      <c r="GSU50" s="113"/>
      <c r="GSV50" s="113"/>
      <c r="GSW50" s="113"/>
      <c r="GSX50" s="113"/>
      <c r="GSY50" s="113"/>
      <c r="GSZ50" s="113"/>
      <c r="GTA50" s="113"/>
      <c r="GTB50" s="113"/>
      <c r="GTC50" s="113"/>
      <c r="GTD50" s="113"/>
      <c r="GTE50" s="113"/>
      <c r="GTF50" s="113"/>
      <c r="GTG50" s="113"/>
      <c r="GTH50" s="113"/>
      <c r="GTI50" s="113"/>
      <c r="GTJ50" s="113"/>
      <c r="GTK50" s="113"/>
      <c r="GTL50" s="113"/>
      <c r="GTM50" s="113"/>
      <c r="GTN50" s="113"/>
      <c r="GTO50" s="113"/>
      <c r="GTP50" s="113"/>
      <c r="GTQ50" s="113"/>
      <c r="GTR50" s="113"/>
      <c r="GTS50" s="113"/>
      <c r="GTT50" s="113"/>
      <c r="GTU50" s="113"/>
      <c r="GTV50" s="113"/>
      <c r="GTW50" s="113"/>
      <c r="GTX50" s="113"/>
      <c r="GTY50" s="113"/>
      <c r="GTZ50" s="113"/>
      <c r="GUA50" s="113"/>
      <c r="GUB50" s="113"/>
      <c r="GUC50" s="113"/>
      <c r="GUD50" s="113"/>
      <c r="GUE50" s="113"/>
      <c r="GUF50" s="113"/>
      <c r="GUG50" s="113"/>
      <c r="GUH50" s="113"/>
      <c r="GUI50" s="113"/>
      <c r="GUJ50" s="113"/>
      <c r="GUK50" s="113"/>
      <c r="GUL50" s="113"/>
      <c r="GUM50" s="113"/>
      <c r="GUN50" s="113"/>
      <c r="GUO50" s="113"/>
      <c r="GUP50" s="113"/>
      <c r="GUQ50" s="113"/>
      <c r="GUR50" s="113"/>
      <c r="GUS50" s="113"/>
      <c r="GUT50" s="113"/>
      <c r="GUU50" s="113"/>
      <c r="GUV50" s="113"/>
      <c r="GUW50" s="113"/>
      <c r="GUX50" s="113"/>
      <c r="GUY50" s="113"/>
      <c r="GUZ50" s="113"/>
      <c r="GVA50" s="113"/>
      <c r="GVB50" s="113"/>
      <c r="GVC50" s="113"/>
      <c r="GVD50" s="113"/>
      <c r="GVE50" s="113"/>
      <c r="GVF50" s="113"/>
      <c r="GVG50" s="113"/>
      <c r="GVH50" s="113"/>
      <c r="GVI50" s="113"/>
      <c r="GVJ50" s="113"/>
      <c r="GVK50" s="113"/>
      <c r="GVL50" s="113"/>
      <c r="GVM50" s="113"/>
      <c r="GVN50" s="113"/>
      <c r="GVO50" s="113"/>
      <c r="GVP50" s="113"/>
      <c r="GVQ50" s="113"/>
      <c r="GVR50" s="113"/>
      <c r="GVS50" s="113"/>
      <c r="GVT50" s="113"/>
      <c r="GVU50" s="113"/>
      <c r="GVV50" s="113"/>
      <c r="GVW50" s="113"/>
      <c r="GVX50" s="113"/>
      <c r="GVY50" s="113"/>
      <c r="GVZ50" s="113"/>
      <c r="GWA50" s="113"/>
      <c r="GWB50" s="113"/>
      <c r="GWC50" s="113"/>
      <c r="GWD50" s="113"/>
      <c r="GWE50" s="113"/>
      <c r="GWF50" s="113"/>
      <c r="GWG50" s="113"/>
      <c r="GWH50" s="113"/>
      <c r="GWI50" s="113"/>
      <c r="GWJ50" s="113"/>
      <c r="GWK50" s="113"/>
      <c r="GWL50" s="113"/>
      <c r="GWM50" s="113"/>
      <c r="GWN50" s="113"/>
      <c r="GWO50" s="113"/>
      <c r="GWP50" s="113"/>
      <c r="GWQ50" s="113"/>
      <c r="GWR50" s="113"/>
      <c r="GWS50" s="113"/>
      <c r="GWT50" s="113"/>
      <c r="GWU50" s="113"/>
      <c r="GWV50" s="113"/>
      <c r="GWW50" s="113"/>
      <c r="GWX50" s="113"/>
      <c r="GWY50" s="113"/>
      <c r="GWZ50" s="113"/>
      <c r="GXA50" s="113"/>
      <c r="GXB50" s="113"/>
      <c r="GXC50" s="113"/>
      <c r="GXD50" s="113"/>
      <c r="GXE50" s="113"/>
      <c r="GXF50" s="113"/>
      <c r="GXG50" s="113"/>
      <c r="GXH50" s="113"/>
      <c r="GXI50" s="113"/>
      <c r="GXJ50" s="113"/>
      <c r="GXK50" s="113"/>
      <c r="GXL50" s="113"/>
      <c r="GXM50" s="113"/>
      <c r="GXN50" s="113"/>
      <c r="GXO50" s="113"/>
      <c r="GXP50" s="113"/>
      <c r="GXQ50" s="113"/>
      <c r="GXR50" s="113"/>
      <c r="GXS50" s="113"/>
      <c r="GXT50" s="113"/>
      <c r="GXU50" s="113"/>
      <c r="GXV50" s="113"/>
      <c r="GXW50" s="113"/>
      <c r="GXX50" s="113"/>
      <c r="GXY50" s="113"/>
      <c r="GXZ50" s="113"/>
      <c r="GYA50" s="113"/>
      <c r="GYB50" s="113"/>
      <c r="GYC50" s="113"/>
      <c r="GYD50" s="113"/>
      <c r="GYE50" s="113"/>
      <c r="GYF50" s="113"/>
      <c r="GYG50" s="113"/>
      <c r="GYH50" s="113"/>
      <c r="GYI50" s="113"/>
      <c r="GYJ50" s="113"/>
      <c r="GYK50" s="113"/>
      <c r="GYL50" s="113"/>
      <c r="GYM50" s="113"/>
      <c r="GYN50" s="113"/>
      <c r="GYO50" s="113"/>
      <c r="GYP50" s="113"/>
      <c r="GYQ50" s="113"/>
      <c r="GYR50" s="113"/>
      <c r="GYS50" s="113"/>
      <c r="GYT50" s="113"/>
      <c r="GYU50" s="113"/>
      <c r="GYV50" s="113"/>
      <c r="GYW50" s="113"/>
      <c r="GYX50" s="113"/>
      <c r="GYY50" s="113"/>
      <c r="GYZ50" s="113"/>
      <c r="GZA50" s="113"/>
      <c r="GZB50" s="113"/>
      <c r="GZC50" s="113"/>
      <c r="GZD50" s="113"/>
      <c r="GZE50" s="113"/>
      <c r="GZF50" s="113"/>
      <c r="GZG50" s="113"/>
      <c r="GZH50" s="113"/>
      <c r="GZI50" s="113"/>
      <c r="GZJ50" s="113"/>
      <c r="GZK50" s="113"/>
      <c r="GZL50" s="113"/>
      <c r="GZM50" s="113"/>
      <c r="GZN50" s="113"/>
      <c r="GZO50" s="113"/>
      <c r="GZP50" s="113"/>
      <c r="GZQ50" s="113"/>
      <c r="GZR50" s="113"/>
      <c r="GZS50" s="113"/>
      <c r="GZT50" s="113"/>
      <c r="GZU50" s="113"/>
      <c r="GZV50" s="113"/>
      <c r="GZW50" s="113"/>
      <c r="GZX50" s="113"/>
      <c r="GZY50" s="113"/>
      <c r="GZZ50" s="113"/>
      <c r="HAA50" s="113"/>
      <c r="HAB50" s="113"/>
      <c r="HAC50" s="113"/>
      <c r="HAD50" s="113"/>
      <c r="HAE50" s="113"/>
      <c r="HAF50" s="113"/>
      <c r="HAG50" s="113"/>
      <c r="HAH50" s="113"/>
      <c r="HAI50" s="113"/>
      <c r="HAJ50" s="113"/>
      <c r="HAK50" s="113"/>
      <c r="HAL50" s="113"/>
      <c r="HAM50" s="113"/>
      <c r="HAN50" s="113"/>
      <c r="HAO50" s="113"/>
      <c r="HAP50" s="113"/>
      <c r="HAQ50" s="113"/>
      <c r="HAR50" s="113"/>
      <c r="HAS50" s="113"/>
      <c r="HAT50" s="113"/>
      <c r="HAU50" s="113"/>
      <c r="HAV50" s="113"/>
      <c r="HAW50" s="113"/>
      <c r="HAX50" s="113"/>
      <c r="HAY50" s="113"/>
      <c r="HAZ50" s="113"/>
      <c r="HBA50" s="113"/>
      <c r="HBB50" s="113"/>
      <c r="HBC50" s="113"/>
      <c r="HBD50" s="113"/>
      <c r="HBE50" s="113"/>
      <c r="HBF50" s="113"/>
      <c r="HBG50" s="113"/>
      <c r="HBH50" s="113"/>
      <c r="HBI50" s="113"/>
      <c r="HBJ50" s="113"/>
      <c r="HBK50" s="113"/>
      <c r="HBL50" s="113"/>
      <c r="HBM50" s="113"/>
      <c r="HBN50" s="113"/>
      <c r="HBO50" s="113"/>
      <c r="HBP50" s="113"/>
      <c r="HBQ50" s="113"/>
      <c r="HBR50" s="113"/>
      <c r="HBS50" s="113"/>
      <c r="HBT50" s="113"/>
      <c r="HBU50" s="113"/>
      <c r="HBV50" s="113"/>
      <c r="HBW50" s="113"/>
      <c r="HBX50" s="113"/>
      <c r="HBY50" s="113"/>
      <c r="HBZ50" s="113"/>
      <c r="HCA50" s="113"/>
      <c r="HCB50" s="113"/>
      <c r="HCC50" s="113"/>
      <c r="HCD50" s="113"/>
      <c r="HCE50" s="113"/>
      <c r="HCF50" s="113"/>
      <c r="HCG50" s="113"/>
      <c r="HCH50" s="113"/>
      <c r="HCI50" s="113"/>
      <c r="HCJ50" s="113"/>
      <c r="HCK50" s="113"/>
      <c r="HCL50" s="113"/>
      <c r="HCM50" s="113"/>
      <c r="HCN50" s="113"/>
      <c r="HCO50" s="113"/>
      <c r="HCP50" s="113"/>
      <c r="HCQ50" s="113"/>
      <c r="HCR50" s="113"/>
      <c r="HCS50" s="113"/>
      <c r="HCT50" s="113"/>
      <c r="HCU50" s="113"/>
      <c r="HCV50" s="113"/>
      <c r="HCW50" s="113"/>
      <c r="HCX50" s="113"/>
      <c r="HCY50" s="113"/>
      <c r="HCZ50" s="113"/>
      <c r="HDA50" s="113"/>
      <c r="HDB50" s="113"/>
      <c r="HDC50" s="113"/>
      <c r="HDD50" s="113"/>
      <c r="HDE50" s="113"/>
      <c r="HDF50" s="113"/>
      <c r="HDG50" s="113"/>
      <c r="HDH50" s="113"/>
      <c r="HDI50" s="113"/>
      <c r="HDJ50" s="113"/>
      <c r="HDK50" s="113"/>
      <c r="HDL50" s="113"/>
      <c r="HDM50" s="113"/>
      <c r="HDN50" s="113"/>
      <c r="HDO50" s="113"/>
      <c r="HDP50" s="113"/>
      <c r="HDQ50" s="113"/>
      <c r="HDR50" s="113"/>
      <c r="HDS50" s="113"/>
      <c r="HDT50" s="113"/>
      <c r="HDU50" s="113"/>
      <c r="HDV50" s="113"/>
      <c r="HDW50" s="113"/>
      <c r="HDX50" s="113"/>
      <c r="HDY50" s="113"/>
      <c r="HDZ50" s="113"/>
      <c r="HEA50" s="113"/>
      <c r="HEB50" s="113"/>
      <c r="HEC50" s="113"/>
      <c r="HED50" s="113"/>
      <c r="HEE50" s="113"/>
      <c r="HEF50" s="113"/>
      <c r="HEG50" s="113"/>
      <c r="HEH50" s="113"/>
      <c r="HEI50" s="113"/>
      <c r="HEJ50" s="113"/>
      <c r="HEK50" s="113"/>
      <c r="HEL50" s="113"/>
      <c r="HEM50" s="113"/>
      <c r="HEN50" s="113"/>
      <c r="HEO50" s="113"/>
      <c r="HEP50" s="113"/>
      <c r="HEQ50" s="113"/>
      <c r="HER50" s="113"/>
      <c r="HES50" s="113"/>
      <c r="HET50" s="113"/>
      <c r="HEU50" s="113"/>
      <c r="HEV50" s="113"/>
      <c r="HEW50" s="113"/>
      <c r="HEX50" s="113"/>
      <c r="HEY50" s="113"/>
      <c r="HEZ50" s="113"/>
      <c r="HFA50" s="113"/>
      <c r="HFB50" s="113"/>
      <c r="HFC50" s="113"/>
      <c r="HFD50" s="113"/>
      <c r="HFE50" s="113"/>
      <c r="HFF50" s="113"/>
      <c r="HFG50" s="113"/>
      <c r="HFH50" s="113"/>
      <c r="HFI50" s="113"/>
      <c r="HFJ50" s="113"/>
      <c r="HFK50" s="113"/>
      <c r="HFL50" s="113"/>
      <c r="HFM50" s="113"/>
      <c r="HFN50" s="113"/>
      <c r="HFO50" s="113"/>
      <c r="HFP50" s="113"/>
      <c r="HFQ50" s="113"/>
      <c r="HFR50" s="113"/>
      <c r="HFS50" s="113"/>
      <c r="HFT50" s="113"/>
      <c r="HFU50" s="113"/>
      <c r="HFV50" s="113"/>
      <c r="HFW50" s="113"/>
      <c r="HFX50" s="113"/>
      <c r="HFY50" s="113"/>
      <c r="HFZ50" s="113"/>
      <c r="HGA50" s="113"/>
      <c r="HGB50" s="113"/>
      <c r="HGC50" s="113"/>
      <c r="HGD50" s="113"/>
      <c r="HGE50" s="113"/>
      <c r="HGF50" s="113"/>
      <c r="HGG50" s="113"/>
      <c r="HGH50" s="113"/>
      <c r="HGI50" s="113"/>
      <c r="HGJ50" s="113"/>
      <c r="HGK50" s="113"/>
      <c r="HGL50" s="113"/>
      <c r="HGM50" s="113"/>
      <c r="HGN50" s="113"/>
      <c r="HGO50" s="113"/>
      <c r="HGP50" s="113"/>
      <c r="HGQ50" s="113"/>
      <c r="HGR50" s="113"/>
      <c r="HGS50" s="113"/>
      <c r="HGT50" s="113"/>
      <c r="HGU50" s="113"/>
      <c r="HGV50" s="113"/>
      <c r="HGW50" s="113"/>
      <c r="HGX50" s="113"/>
      <c r="HGY50" s="113"/>
      <c r="HGZ50" s="113"/>
      <c r="HHA50" s="113"/>
      <c r="HHB50" s="113"/>
      <c r="HHC50" s="113"/>
      <c r="HHD50" s="113"/>
      <c r="HHE50" s="113"/>
      <c r="HHF50" s="113"/>
      <c r="HHG50" s="113"/>
      <c r="HHH50" s="113"/>
      <c r="HHI50" s="113"/>
      <c r="HHJ50" s="113"/>
      <c r="HHK50" s="113"/>
      <c r="HHL50" s="113"/>
      <c r="HHM50" s="113"/>
      <c r="HHN50" s="113"/>
      <c r="HHO50" s="113"/>
      <c r="HHP50" s="113"/>
      <c r="HHQ50" s="113"/>
      <c r="HHR50" s="113"/>
      <c r="HHS50" s="113"/>
      <c r="HHT50" s="113"/>
      <c r="HHU50" s="113"/>
      <c r="HHV50" s="113"/>
      <c r="HHW50" s="113"/>
      <c r="HHX50" s="113"/>
      <c r="HHY50" s="113"/>
      <c r="HHZ50" s="113"/>
      <c r="HIA50" s="113"/>
      <c r="HIB50" s="113"/>
      <c r="HIC50" s="113"/>
      <c r="HID50" s="113"/>
      <c r="HIE50" s="113"/>
      <c r="HIF50" s="113"/>
      <c r="HIG50" s="113"/>
      <c r="HIH50" s="113"/>
      <c r="HII50" s="113"/>
      <c r="HIJ50" s="113"/>
      <c r="HIK50" s="113"/>
      <c r="HIL50" s="113"/>
      <c r="HIM50" s="113"/>
      <c r="HIN50" s="113"/>
      <c r="HIO50" s="113"/>
      <c r="HIP50" s="113"/>
      <c r="HIQ50" s="113"/>
      <c r="HIR50" s="113"/>
      <c r="HIS50" s="113"/>
      <c r="HIT50" s="113"/>
      <c r="HIU50" s="113"/>
      <c r="HIV50" s="113"/>
      <c r="HIW50" s="113"/>
      <c r="HIX50" s="113"/>
      <c r="HIY50" s="113"/>
      <c r="HIZ50" s="113"/>
      <c r="HJA50" s="113"/>
      <c r="HJB50" s="113"/>
      <c r="HJC50" s="113"/>
      <c r="HJD50" s="113"/>
      <c r="HJE50" s="113"/>
      <c r="HJF50" s="113"/>
      <c r="HJG50" s="113"/>
      <c r="HJH50" s="113"/>
      <c r="HJI50" s="113"/>
      <c r="HJJ50" s="113"/>
      <c r="HJK50" s="113"/>
      <c r="HJL50" s="113"/>
      <c r="HJM50" s="113"/>
      <c r="HJN50" s="113"/>
      <c r="HJO50" s="113"/>
      <c r="HJP50" s="113"/>
      <c r="HJQ50" s="113"/>
      <c r="HJR50" s="113"/>
      <c r="HJS50" s="113"/>
      <c r="HJT50" s="113"/>
      <c r="HJU50" s="113"/>
      <c r="HJV50" s="113"/>
      <c r="HJW50" s="113"/>
      <c r="HJX50" s="113"/>
      <c r="HJY50" s="113"/>
      <c r="HJZ50" s="113"/>
      <c r="HKA50" s="113"/>
      <c r="HKB50" s="113"/>
      <c r="HKC50" s="113"/>
      <c r="HKD50" s="113"/>
      <c r="HKE50" s="113"/>
      <c r="HKF50" s="113"/>
      <c r="HKG50" s="113"/>
      <c r="HKH50" s="113"/>
      <c r="HKI50" s="113"/>
      <c r="HKJ50" s="113"/>
      <c r="HKK50" s="113"/>
      <c r="HKL50" s="113"/>
      <c r="HKM50" s="113"/>
      <c r="HKN50" s="113"/>
      <c r="HKO50" s="113"/>
      <c r="HKP50" s="113"/>
      <c r="HKQ50" s="113"/>
      <c r="HKR50" s="113"/>
      <c r="HKS50" s="113"/>
      <c r="HKT50" s="113"/>
      <c r="HKU50" s="113"/>
      <c r="HKV50" s="113"/>
      <c r="HKW50" s="113"/>
      <c r="HKX50" s="113"/>
      <c r="HKY50" s="113"/>
      <c r="HKZ50" s="113"/>
      <c r="HLA50" s="113"/>
      <c r="HLB50" s="113"/>
      <c r="HLC50" s="113"/>
      <c r="HLD50" s="113"/>
      <c r="HLE50" s="113"/>
      <c r="HLF50" s="113"/>
      <c r="HLG50" s="113"/>
      <c r="HLH50" s="113"/>
      <c r="HLI50" s="113"/>
      <c r="HLJ50" s="113"/>
      <c r="HLK50" s="113"/>
      <c r="HLL50" s="113"/>
      <c r="HLM50" s="113"/>
      <c r="HLN50" s="113"/>
      <c r="HLO50" s="113"/>
      <c r="HLP50" s="113"/>
      <c r="HLQ50" s="113"/>
      <c r="HLR50" s="113"/>
      <c r="HLS50" s="113"/>
      <c r="HLT50" s="113"/>
      <c r="HLU50" s="113"/>
      <c r="HLV50" s="113"/>
      <c r="HLW50" s="113"/>
      <c r="HLX50" s="113"/>
      <c r="HLY50" s="113"/>
      <c r="HLZ50" s="113"/>
      <c r="HMA50" s="113"/>
      <c r="HMB50" s="113"/>
      <c r="HMC50" s="113"/>
      <c r="HMD50" s="113"/>
      <c r="HME50" s="113"/>
      <c r="HMF50" s="113"/>
      <c r="HMG50" s="113"/>
      <c r="HMH50" s="113"/>
      <c r="HMI50" s="113"/>
      <c r="HMJ50" s="113"/>
      <c r="HMK50" s="113"/>
      <c r="HML50" s="113"/>
      <c r="HMM50" s="113"/>
      <c r="HMN50" s="113"/>
      <c r="HMO50" s="113"/>
      <c r="HMP50" s="113"/>
      <c r="HMQ50" s="113"/>
      <c r="HMR50" s="113"/>
      <c r="HMS50" s="113"/>
      <c r="HMT50" s="113"/>
      <c r="HMU50" s="113"/>
      <c r="HMV50" s="113"/>
      <c r="HMW50" s="113"/>
      <c r="HMX50" s="113"/>
      <c r="HMY50" s="113"/>
      <c r="HMZ50" s="113"/>
      <c r="HNA50" s="113"/>
      <c r="HNB50" s="113"/>
      <c r="HNC50" s="113"/>
      <c r="HND50" s="113"/>
      <c r="HNE50" s="113"/>
      <c r="HNF50" s="113"/>
      <c r="HNG50" s="113"/>
      <c r="HNH50" s="113"/>
      <c r="HNI50" s="113"/>
      <c r="HNJ50" s="113"/>
      <c r="HNK50" s="113"/>
      <c r="HNL50" s="113"/>
      <c r="HNM50" s="113"/>
      <c r="HNN50" s="113"/>
      <c r="HNO50" s="113"/>
      <c r="HNP50" s="113"/>
      <c r="HNQ50" s="113"/>
      <c r="HNR50" s="113"/>
      <c r="HNS50" s="113"/>
      <c r="HNT50" s="113"/>
      <c r="HNU50" s="113"/>
      <c r="HNV50" s="113"/>
      <c r="HNW50" s="113"/>
      <c r="HNX50" s="113"/>
      <c r="HNY50" s="113"/>
      <c r="HNZ50" s="113"/>
      <c r="HOA50" s="113"/>
      <c r="HOB50" s="113"/>
      <c r="HOC50" s="113"/>
      <c r="HOD50" s="113"/>
      <c r="HOE50" s="113"/>
      <c r="HOF50" s="113"/>
      <c r="HOG50" s="113"/>
      <c r="HOH50" s="113"/>
      <c r="HOI50" s="113"/>
      <c r="HOJ50" s="113"/>
      <c r="HOK50" s="113"/>
      <c r="HOL50" s="113"/>
      <c r="HOM50" s="113"/>
      <c r="HON50" s="113"/>
      <c r="HOO50" s="113"/>
      <c r="HOP50" s="113"/>
      <c r="HOQ50" s="113"/>
      <c r="HOR50" s="113"/>
      <c r="HOS50" s="113"/>
      <c r="HOT50" s="113"/>
      <c r="HOU50" s="113"/>
      <c r="HOV50" s="113"/>
      <c r="HOW50" s="113"/>
      <c r="HOX50" s="113"/>
      <c r="HOY50" s="113"/>
      <c r="HOZ50" s="113"/>
      <c r="HPA50" s="113"/>
      <c r="HPB50" s="113"/>
      <c r="HPC50" s="113"/>
      <c r="HPD50" s="113"/>
      <c r="HPE50" s="113"/>
      <c r="HPF50" s="113"/>
      <c r="HPG50" s="113"/>
      <c r="HPH50" s="113"/>
      <c r="HPI50" s="113"/>
      <c r="HPJ50" s="113"/>
      <c r="HPK50" s="113"/>
      <c r="HPL50" s="113"/>
      <c r="HPM50" s="113"/>
      <c r="HPN50" s="113"/>
      <c r="HPO50" s="113"/>
      <c r="HPP50" s="113"/>
      <c r="HPQ50" s="113"/>
      <c r="HPR50" s="113"/>
      <c r="HPS50" s="113"/>
      <c r="HPT50" s="113"/>
      <c r="HPU50" s="113"/>
      <c r="HPV50" s="113"/>
      <c r="HPW50" s="113"/>
      <c r="HPX50" s="113"/>
      <c r="HPY50" s="113"/>
      <c r="HPZ50" s="113"/>
      <c r="HQA50" s="113"/>
      <c r="HQB50" s="113"/>
      <c r="HQC50" s="113"/>
      <c r="HQD50" s="113"/>
      <c r="HQE50" s="113"/>
      <c r="HQF50" s="113"/>
      <c r="HQG50" s="113"/>
      <c r="HQH50" s="113"/>
      <c r="HQI50" s="113"/>
      <c r="HQJ50" s="113"/>
      <c r="HQK50" s="113"/>
      <c r="HQL50" s="113"/>
      <c r="HQM50" s="113"/>
      <c r="HQN50" s="113"/>
      <c r="HQO50" s="113"/>
      <c r="HQP50" s="113"/>
      <c r="HQQ50" s="113"/>
      <c r="HQR50" s="113"/>
      <c r="HQS50" s="113"/>
      <c r="HQT50" s="113"/>
      <c r="HQU50" s="113"/>
      <c r="HQV50" s="113"/>
      <c r="HQW50" s="113"/>
      <c r="HQX50" s="113"/>
      <c r="HQY50" s="113"/>
      <c r="HQZ50" s="113"/>
      <c r="HRA50" s="113"/>
      <c r="HRB50" s="113"/>
      <c r="HRC50" s="113"/>
      <c r="HRD50" s="113"/>
      <c r="HRE50" s="113"/>
      <c r="HRF50" s="113"/>
      <c r="HRG50" s="113"/>
      <c r="HRH50" s="113"/>
      <c r="HRI50" s="113"/>
      <c r="HRJ50" s="113"/>
      <c r="HRK50" s="113"/>
      <c r="HRL50" s="113"/>
      <c r="HRM50" s="113"/>
      <c r="HRN50" s="113"/>
      <c r="HRO50" s="113"/>
      <c r="HRP50" s="113"/>
      <c r="HRQ50" s="113"/>
      <c r="HRR50" s="113"/>
      <c r="HRS50" s="113"/>
      <c r="HRT50" s="113"/>
      <c r="HRU50" s="113"/>
      <c r="HRV50" s="113"/>
      <c r="HRW50" s="113"/>
      <c r="HRX50" s="113"/>
      <c r="HRY50" s="113"/>
      <c r="HRZ50" s="113"/>
      <c r="HSA50" s="113"/>
      <c r="HSB50" s="113"/>
      <c r="HSC50" s="113"/>
      <c r="HSD50" s="113"/>
      <c r="HSE50" s="113"/>
      <c r="HSF50" s="113"/>
      <c r="HSG50" s="113"/>
      <c r="HSH50" s="113"/>
      <c r="HSI50" s="113"/>
      <c r="HSJ50" s="113"/>
      <c r="HSK50" s="113"/>
      <c r="HSL50" s="113"/>
      <c r="HSM50" s="113"/>
      <c r="HSN50" s="113"/>
      <c r="HSO50" s="113"/>
      <c r="HSP50" s="113"/>
      <c r="HSQ50" s="113"/>
      <c r="HSR50" s="113"/>
      <c r="HSS50" s="113"/>
      <c r="HST50" s="113"/>
      <c r="HSU50" s="113"/>
      <c r="HSV50" s="113"/>
      <c r="HSW50" s="113"/>
      <c r="HSX50" s="113"/>
      <c r="HSY50" s="113"/>
      <c r="HSZ50" s="113"/>
      <c r="HTA50" s="113"/>
      <c r="HTB50" s="113"/>
      <c r="HTC50" s="113"/>
      <c r="HTD50" s="113"/>
      <c r="HTE50" s="113"/>
      <c r="HTF50" s="113"/>
      <c r="HTG50" s="113"/>
      <c r="HTH50" s="113"/>
      <c r="HTI50" s="113"/>
      <c r="HTJ50" s="113"/>
      <c r="HTK50" s="113"/>
      <c r="HTL50" s="113"/>
      <c r="HTM50" s="113"/>
      <c r="HTN50" s="113"/>
      <c r="HTO50" s="113"/>
      <c r="HTP50" s="113"/>
      <c r="HTQ50" s="113"/>
      <c r="HTR50" s="113"/>
      <c r="HTS50" s="113"/>
      <c r="HTT50" s="113"/>
      <c r="HTU50" s="113"/>
      <c r="HTV50" s="113"/>
      <c r="HTW50" s="113"/>
      <c r="HTX50" s="113"/>
      <c r="HTY50" s="113"/>
      <c r="HTZ50" s="113"/>
      <c r="HUA50" s="113"/>
      <c r="HUB50" s="113"/>
      <c r="HUC50" s="113"/>
      <c r="HUD50" s="113"/>
      <c r="HUE50" s="113"/>
      <c r="HUF50" s="113"/>
      <c r="HUG50" s="113"/>
      <c r="HUH50" s="113"/>
      <c r="HUI50" s="113"/>
      <c r="HUJ50" s="113"/>
      <c r="HUK50" s="113"/>
      <c r="HUL50" s="113"/>
      <c r="HUM50" s="113"/>
      <c r="HUN50" s="113"/>
      <c r="HUO50" s="113"/>
      <c r="HUP50" s="113"/>
      <c r="HUQ50" s="113"/>
      <c r="HUR50" s="113"/>
      <c r="HUS50" s="113"/>
      <c r="HUT50" s="113"/>
      <c r="HUU50" s="113"/>
      <c r="HUV50" s="113"/>
      <c r="HUW50" s="113"/>
      <c r="HUX50" s="113"/>
      <c r="HUY50" s="113"/>
      <c r="HUZ50" s="113"/>
      <c r="HVA50" s="113"/>
      <c r="HVB50" s="113"/>
      <c r="HVC50" s="113"/>
      <c r="HVD50" s="113"/>
      <c r="HVE50" s="113"/>
      <c r="HVF50" s="113"/>
      <c r="HVG50" s="113"/>
      <c r="HVH50" s="113"/>
      <c r="HVI50" s="113"/>
      <c r="HVJ50" s="113"/>
      <c r="HVK50" s="113"/>
      <c r="HVL50" s="113"/>
      <c r="HVM50" s="113"/>
      <c r="HVN50" s="113"/>
      <c r="HVO50" s="113"/>
      <c r="HVP50" s="113"/>
      <c r="HVQ50" s="113"/>
      <c r="HVR50" s="113"/>
      <c r="HVS50" s="113"/>
      <c r="HVT50" s="113"/>
      <c r="HVU50" s="113"/>
      <c r="HVV50" s="113"/>
      <c r="HVW50" s="113"/>
      <c r="HVX50" s="113"/>
      <c r="HVY50" s="113"/>
      <c r="HVZ50" s="113"/>
      <c r="HWA50" s="113"/>
      <c r="HWB50" s="113"/>
      <c r="HWC50" s="113"/>
      <c r="HWD50" s="113"/>
      <c r="HWE50" s="113"/>
      <c r="HWF50" s="113"/>
      <c r="HWG50" s="113"/>
      <c r="HWH50" s="113"/>
      <c r="HWI50" s="113"/>
      <c r="HWJ50" s="113"/>
      <c r="HWK50" s="113"/>
      <c r="HWL50" s="113"/>
      <c r="HWM50" s="113"/>
      <c r="HWN50" s="113"/>
      <c r="HWO50" s="113"/>
      <c r="HWP50" s="113"/>
      <c r="HWQ50" s="113"/>
      <c r="HWR50" s="113"/>
      <c r="HWS50" s="113"/>
      <c r="HWT50" s="113"/>
      <c r="HWU50" s="113"/>
      <c r="HWV50" s="113"/>
      <c r="HWW50" s="113"/>
      <c r="HWX50" s="113"/>
      <c r="HWY50" s="113"/>
      <c r="HWZ50" s="113"/>
      <c r="HXA50" s="113"/>
      <c r="HXB50" s="113"/>
      <c r="HXC50" s="113"/>
      <c r="HXD50" s="113"/>
      <c r="HXE50" s="113"/>
      <c r="HXF50" s="113"/>
      <c r="HXG50" s="113"/>
      <c r="HXH50" s="113"/>
      <c r="HXI50" s="113"/>
      <c r="HXJ50" s="113"/>
      <c r="HXK50" s="113"/>
      <c r="HXL50" s="113"/>
      <c r="HXM50" s="113"/>
      <c r="HXN50" s="113"/>
      <c r="HXO50" s="113"/>
      <c r="HXP50" s="113"/>
      <c r="HXQ50" s="113"/>
      <c r="HXR50" s="113"/>
      <c r="HXS50" s="113"/>
      <c r="HXT50" s="113"/>
      <c r="HXU50" s="113"/>
      <c r="HXV50" s="113"/>
      <c r="HXW50" s="113"/>
      <c r="HXX50" s="113"/>
      <c r="HXY50" s="113"/>
      <c r="HXZ50" s="113"/>
      <c r="HYA50" s="113"/>
      <c r="HYB50" s="113"/>
      <c r="HYC50" s="113"/>
      <c r="HYD50" s="113"/>
      <c r="HYE50" s="113"/>
      <c r="HYF50" s="113"/>
      <c r="HYG50" s="113"/>
      <c r="HYH50" s="113"/>
      <c r="HYI50" s="113"/>
      <c r="HYJ50" s="113"/>
      <c r="HYK50" s="113"/>
      <c r="HYL50" s="113"/>
      <c r="HYM50" s="113"/>
      <c r="HYN50" s="113"/>
      <c r="HYO50" s="113"/>
      <c r="HYP50" s="113"/>
      <c r="HYQ50" s="113"/>
      <c r="HYR50" s="113"/>
      <c r="HYS50" s="113"/>
      <c r="HYT50" s="113"/>
      <c r="HYU50" s="113"/>
      <c r="HYV50" s="113"/>
      <c r="HYW50" s="113"/>
      <c r="HYX50" s="113"/>
      <c r="HYY50" s="113"/>
      <c r="HYZ50" s="113"/>
      <c r="HZA50" s="113"/>
      <c r="HZB50" s="113"/>
      <c r="HZC50" s="113"/>
      <c r="HZD50" s="113"/>
      <c r="HZE50" s="113"/>
      <c r="HZF50" s="113"/>
      <c r="HZG50" s="113"/>
      <c r="HZH50" s="113"/>
      <c r="HZI50" s="113"/>
      <c r="HZJ50" s="113"/>
      <c r="HZK50" s="113"/>
      <c r="HZL50" s="113"/>
      <c r="HZM50" s="113"/>
      <c r="HZN50" s="113"/>
      <c r="HZO50" s="113"/>
      <c r="HZP50" s="113"/>
      <c r="HZQ50" s="113"/>
      <c r="HZR50" s="113"/>
      <c r="HZS50" s="113"/>
      <c r="HZT50" s="113"/>
      <c r="HZU50" s="113"/>
      <c r="HZV50" s="113"/>
      <c r="HZW50" s="113"/>
      <c r="HZX50" s="113"/>
      <c r="HZY50" s="113"/>
      <c r="HZZ50" s="113"/>
      <c r="IAA50" s="113"/>
      <c r="IAB50" s="113"/>
      <c r="IAC50" s="113"/>
      <c r="IAD50" s="113"/>
      <c r="IAE50" s="113"/>
      <c r="IAF50" s="113"/>
      <c r="IAG50" s="113"/>
      <c r="IAH50" s="113"/>
      <c r="IAI50" s="113"/>
      <c r="IAJ50" s="113"/>
      <c r="IAK50" s="113"/>
      <c r="IAL50" s="113"/>
      <c r="IAM50" s="113"/>
      <c r="IAN50" s="113"/>
      <c r="IAO50" s="113"/>
      <c r="IAP50" s="113"/>
      <c r="IAQ50" s="113"/>
      <c r="IAR50" s="113"/>
      <c r="IAS50" s="113"/>
      <c r="IAT50" s="113"/>
      <c r="IAU50" s="113"/>
      <c r="IAV50" s="113"/>
      <c r="IAW50" s="113"/>
      <c r="IAX50" s="113"/>
      <c r="IAY50" s="113"/>
      <c r="IAZ50" s="113"/>
      <c r="IBA50" s="113"/>
      <c r="IBB50" s="113"/>
      <c r="IBC50" s="113"/>
      <c r="IBD50" s="113"/>
      <c r="IBE50" s="113"/>
      <c r="IBF50" s="113"/>
      <c r="IBG50" s="113"/>
      <c r="IBH50" s="113"/>
      <c r="IBI50" s="113"/>
      <c r="IBJ50" s="113"/>
      <c r="IBK50" s="113"/>
      <c r="IBL50" s="113"/>
      <c r="IBM50" s="113"/>
      <c r="IBN50" s="113"/>
      <c r="IBO50" s="113"/>
      <c r="IBP50" s="113"/>
      <c r="IBQ50" s="113"/>
      <c r="IBR50" s="113"/>
      <c r="IBS50" s="113"/>
      <c r="IBT50" s="113"/>
      <c r="IBU50" s="113"/>
      <c r="IBV50" s="113"/>
      <c r="IBW50" s="113"/>
      <c r="IBX50" s="113"/>
      <c r="IBY50" s="113"/>
      <c r="IBZ50" s="113"/>
      <c r="ICA50" s="113"/>
      <c r="ICB50" s="113"/>
      <c r="ICC50" s="113"/>
      <c r="ICD50" s="113"/>
      <c r="ICE50" s="113"/>
      <c r="ICF50" s="113"/>
      <c r="ICG50" s="113"/>
      <c r="ICH50" s="113"/>
      <c r="ICI50" s="113"/>
      <c r="ICJ50" s="113"/>
      <c r="ICK50" s="113"/>
      <c r="ICL50" s="113"/>
      <c r="ICM50" s="113"/>
      <c r="ICN50" s="113"/>
      <c r="ICO50" s="113"/>
      <c r="ICP50" s="113"/>
      <c r="ICQ50" s="113"/>
      <c r="ICR50" s="113"/>
      <c r="ICS50" s="113"/>
      <c r="ICT50" s="113"/>
      <c r="ICU50" s="113"/>
      <c r="ICV50" s="113"/>
      <c r="ICW50" s="113"/>
      <c r="ICX50" s="113"/>
      <c r="ICY50" s="113"/>
      <c r="ICZ50" s="113"/>
      <c r="IDA50" s="113"/>
      <c r="IDB50" s="113"/>
      <c r="IDC50" s="113"/>
      <c r="IDD50" s="113"/>
      <c r="IDE50" s="113"/>
      <c r="IDF50" s="113"/>
      <c r="IDG50" s="113"/>
      <c r="IDH50" s="113"/>
      <c r="IDI50" s="113"/>
      <c r="IDJ50" s="113"/>
      <c r="IDK50" s="113"/>
      <c r="IDL50" s="113"/>
      <c r="IDM50" s="113"/>
      <c r="IDN50" s="113"/>
      <c r="IDO50" s="113"/>
      <c r="IDP50" s="113"/>
      <c r="IDQ50" s="113"/>
      <c r="IDR50" s="113"/>
      <c r="IDS50" s="113"/>
      <c r="IDT50" s="113"/>
      <c r="IDU50" s="113"/>
      <c r="IDV50" s="113"/>
      <c r="IDW50" s="113"/>
      <c r="IDX50" s="113"/>
      <c r="IDY50" s="113"/>
      <c r="IDZ50" s="113"/>
      <c r="IEA50" s="113"/>
      <c r="IEB50" s="113"/>
      <c r="IEC50" s="113"/>
      <c r="IED50" s="113"/>
      <c r="IEE50" s="113"/>
      <c r="IEF50" s="113"/>
      <c r="IEG50" s="113"/>
      <c r="IEH50" s="113"/>
      <c r="IEI50" s="113"/>
      <c r="IEJ50" s="113"/>
      <c r="IEK50" s="113"/>
      <c r="IEL50" s="113"/>
      <c r="IEM50" s="113"/>
      <c r="IEN50" s="113"/>
      <c r="IEO50" s="113"/>
      <c r="IEP50" s="113"/>
      <c r="IEQ50" s="113"/>
      <c r="IER50" s="113"/>
      <c r="IES50" s="113"/>
      <c r="IET50" s="113"/>
      <c r="IEU50" s="113"/>
      <c r="IEV50" s="113"/>
      <c r="IEW50" s="113"/>
      <c r="IEX50" s="113"/>
      <c r="IEY50" s="113"/>
      <c r="IEZ50" s="113"/>
      <c r="IFA50" s="113"/>
      <c r="IFB50" s="113"/>
      <c r="IFC50" s="113"/>
      <c r="IFD50" s="113"/>
      <c r="IFE50" s="113"/>
      <c r="IFF50" s="113"/>
      <c r="IFG50" s="113"/>
      <c r="IFH50" s="113"/>
      <c r="IFI50" s="113"/>
      <c r="IFJ50" s="113"/>
      <c r="IFK50" s="113"/>
      <c r="IFL50" s="113"/>
      <c r="IFM50" s="113"/>
      <c r="IFN50" s="113"/>
      <c r="IFO50" s="113"/>
      <c r="IFP50" s="113"/>
      <c r="IFQ50" s="113"/>
      <c r="IFR50" s="113"/>
      <c r="IFS50" s="113"/>
      <c r="IFT50" s="113"/>
      <c r="IFU50" s="113"/>
      <c r="IFV50" s="113"/>
      <c r="IFW50" s="113"/>
      <c r="IFX50" s="113"/>
      <c r="IFY50" s="113"/>
      <c r="IFZ50" s="113"/>
      <c r="IGA50" s="113"/>
      <c r="IGB50" s="113"/>
      <c r="IGC50" s="113"/>
      <c r="IGD50" s="113"/>
      <c r="IGE50" s="113"/>
      <c r="IGF50" s="113"/>
      <c r="IGG50" s="113"/>
      <c r="IGH50" s="113"/>
      <c r="IGI50" s="113"/>
      <c r="IGJ50" s="113"/>
      <c r="IGK50" s="113"/>
      <c r="IGL50" s="113"/>
      <c r="IGM50" s="113"/>
      <c r="IGN50" s="113"/>
      <c r="IGO50" s="113"/>
      <c r="IGP50" s="113"/>
      <c r="IGQ50" s="113"/>
      <c r="IGR50" s="113"/>
      <c r="IGS50" s="113"/>
      <c r="IGT50" s="113"/>
      <c r="IGU50" s="113"/>
      <c r="IGV50" s="113"/>
      <c r="IGW50" s="113"/>
      <c r="IGX50" s="113"/>
      <c r="IGY50" s="113"/>
      <c r="IGZ50" s="113"/>
      <c r="IHA50" s="113"/>
      <c r="IHB50" s="113"/>
      <c r="IHC50" s="113"/>
      <c r="IHD50" s="113"/>
      <c r="IHE50" s="113"/>
      <c r="IHF50" s="113"/>
      <c r="IHG50" s="113"/>
      <c r="IHH50" s="113"/>
      <c r="IHI50" s="113"/>
      <c r="IHJ50" s="113"/>
      <c r="IHK50" s="113"/>
      <c r="IHL50" s="113"/>
      <c r="IHM50" s="113"/>
      <c r="IHN50" s="113"/>
      <c r="IHO50" s="113"/>
      <c r="IHP50" s="113"/>
      <c r="IHQ50" s="113"/>
      <c r="IHR50" s="113"/>
      <c r="IHS50" s="113"/>
      <c r="IHT50" s="113"/>
      <c r="IHU50" s="113"/>
      <c r="IHV50" s="113"/>
      <c r="IHW50" s="113"/>
      <c r="IHX50" s="113"/>
      <c r="IHY50" s="113"/>
      <c r="IHZ50" s="113"/>
      <c r="IIA50" s="113"/>
      <c r="IIB50" s="113"/>
      <c r="IIC50" s="113"/>
      <c r="IID50" s="113"/>
      <c r="IIE50" s="113"/>
      <c r="IIF50" s="113"/>
      <c r="IIG50" s="113"/>
      <c r="IIH50" s="113"/>
      <c r="III50" s="113"/>
      <c r="IIJ50" s="113"/>
      <c r="IIK50" s="113"/>
      <c r="IIL50" s="113"/>
      <c r="IIM50" s="113"/>
      <c r="IIN50" s="113"/>
      <c r="IIO50" s="113"/>
      <c r="IIP50" s="113"/>
      <c r="IIQ50" s="113"/>
      <c r="IIR50" s="113"/>
      <c r="IIS50" s="113"/>
      <c r="IIT50" s="113"/>
      <c r="IIU50" s="113"/>
      <c r="IIV50" s="113"/>
      <c r="IIW50" s="113"/>
      <c r="IIX50" s="113"/>
      <c r="IIY50" s="113"/>
      <c r="IIZ50" s="113"/>
      <c r="IJA50" s="113"/>
      <c r="IJB50" s="113"/>
      <c r="IJC50" s="113"/>
      <c r="IJD50" s="113"/>
      <c r="IJE50" s="113"/>
      <c r="IJF50" s="113"/>
      <c r="IJG50" s="113"/>
      <c r="IJH50" s="113"/>
      <c r="IJI50" s="113"/>
      <c r="IJJ50" s="113"/>
      <c r="IJK50" s="113"/>
      <c r="IJL50" s="113"/>
      <c r="IJM50" s="113"/>
      <c r="IJN50" s="113"/>
      <c r="IJO50" s="113"/>
      <c r="IJP50" s="113"/>
      <c r="IJQ50" s="113"/>
      <c r="IJR50" s="113"/>
      <c r="IJS50" s="113"/>
      <c r="IJT50" s="113"/>
      <c r="IJU50" s="113"/>
      <c r="IJV50" s="113"/>
      <c r="IJW50" s="113"/>
      <c r="IJX50" s="113"/>
      <c r="IJY50" s="113"/>
      <c r="IJZ50" s="113"/>
      <c r="IKA50" s="113"/>
      <c r="IKB50" s="113"/>
      <c r="IKC50" s="113"/>
      <c r="IKD50" s="113"/>
      <c r="IKE50" s="113"/>
      <c r="IKF50" s="113"/>
      <c r="IKG50" s="113"/>
      <c r="IKH50" s="113"/>
      <c r="IKI50" s="113"/>
      <c r="IKJ50" s="113"/>
      <c r="IKK50" s="113"/>
      <c r="IKL50" s="113"/>
      <c r="IKM50" s="113"/>
      <c r="IKN50" s="113"/>
      <c r="IKO50" s="113"/>
      <c r="IKP50" s="113"/>
      <c r="IKQ50" s="113"/>
      <c r="IKR50" s="113"/>
      <c r="IKS50" s="113"/>
      <c r="IKT50" s="113"/>
      <c r="IKU50" s="113"/>
      <c r="IKV50" s="113"/>
      <c r="IKW50" s="113"/>
      <c r="IKX50" s="113"/>
      <c r="IKY50" s="113"/>
      <c r="IKZ50" s="113"/>
      <c r="ILA50" s="113"/>
      <c r="ILB50" s="113"/>
      <c r="ILC50" s="113"/>
      <c r="ILD50" s="113"/>
      <c r="ILE50" s="113"/>
      <c r="ILF50" s="113"/>
      <c r="ILG50" s="113"/>
      <c r="ILH50" s="113"/>
      <c r="ILI50" s="113"/>
      <c r="ILJ50" s="113"/>
      <c r="ILK50" s="113"/>
      <c r="ILL50" s="113"/>
      <c r="ILM50" s="113"/>
      <c r="ILN50" s="113"/>
      <c r="ILO50" s="113"/>
      <c r="ILP50" s="113"/>
      <c r="ILQ50" s="113"/>
      <c r="ILR50" s="113"/>
      <c r="ILS50" s="113"/>
      <c r="ILT50" s="113"/>
      <c r="ILU50" s="113"/>
      <c r="ILV50" s="113"/>
      <c r="ILW50" s="113"/>
      <c r="ILX50" s="113"/>
      <c r="ILY50" s="113"/>
      <c r="ILZ50" s="113"/>
      <c r="IMA50" s="113"/>
      <c r="IMB50" s="113"/>
      <c r="IMC50" s="113"/>
      <c r="IMD50" s="113"/>
      <c r="IME50" s="113"/>
      <c r="IMF50" s="113"/>
      <c r="IMG50" s="113"/>
      <c r="IMH50" s="113"/>
      <c r="IMI50" s="113"/>
      <c r="IMJ50" s="113"/>
      <c r="IMK50" s="113"/>
      <c r="IML50" s="113"/>
      <c r="IMM50" s="113"/>
      <c r="IMN50" s="113"/>
      <c r="IMO50" s="113"/>
      <c r="IMP50" s="113"/>
      <c r="IMQ50" s="113"/>
      <c r="IMR50" s="113"/>
      <c r="IMS50" s="113"/>
      <c r="IMT50" s="113"/>
      <c r="IMU50" s="113"/>
      <c r="IMV50" s="113"/>
      <c r="IMW50" s="113"/>
      <c r="IMX50" s="113"/>
      <c r="IMY50" s="113"/>
      <c r="IMZ50" s="113"/>
      <c r="INA50" s="113"/>
      <c r="INB50" s="113"/>
      <c r="INC50" s="113"/>
      <c r="IND50" s="113"/>
      <c r="INE50" s="113"/>
      <c r="INF50" s="113"/>
      <c r="ING50" s="113"/>
      <c r="INH50" s="113"/>
      <c r="INI50" s="113"/>
      <c r="INJ50" s="113"/>
      <c r="INK50" s="113"/>
      <c r="INL50" s="113"/>
      <c r="INM50" s="113"/>
      <c r="INN50" s="113"/>
      <c r="INO50" s="113"/>
      <c r="INP50" s="113"/>
      <c r="INQ50" s="113"/>
      <c r="INR50" s="113"/>
      <c r="INS50" s="113"/>
      <c r="INT50" s="113"/>
      <c r="INU50" s="113"/>
      <c r="INV50" s="113"/>
      <c r="INW50" s="113"/>
      <c r="INX50" s="113"/>
      <c r="INY50" s="113"/>
      <c r="INZ50" s="113"/>
      <c r="IOA50" s="113"/>
      <c r="IOB50" s="113"/>
      <c r="IOC50" s="113"/>
      <c r="IOD50" s="113"/>
      <c r="IOE50" s="113"/>
      <c r="IOF50" s="113"/>
      <c r="IOG50" s="113"/>
      <c r="IOH50" s="113"/>
      <c r="IOI50" s="113"/>
      <c r="IOJ50" s="113"/>
      <c r="IOK50" s="113"/>
      <c r="IOL50" s="113"/>
      <c r="IOM50" s="113"/>
      <c r="ION50" s="113"/>
      <c r="IOO50" s="113"/>
      <c r="IOP50" s="113"/>
      <c r="IOQ50" s="113"/>
      <c r="IOR50" s="113"/>
      <c r="IOS50" s="113"/>
      <c r="IOT50" s="113"/>
      <c r="IOU50" s="113"/>
      <c r="IOV50" s="113"/>
      <c r="IOW50" s="113"/>
      <c r="IOX50" s="113"/>
      <c r="IOY50" s="113"/>
      <c r="IOZ50" s="113"/>
      <c r="IPA50" s="113"/>
      <c r="IPB50" s="113"/>
      <c r="IPC50" s="113"/>
      <c r="IPD50" s="113"/>
      <c r="IPE50" s="113"/>
      <c r="IPF50" s="113"/>
      <c r="IPG50" s="113"/>
      <c r="IPH50" s="113"/>
      <c r="IPI50" s="113"/>
      <c r="IPJ50" s="113"/>
      <c r="IPK50" s="113"/>
      <c r="IPL50" s="113"/>
      <c r="IPM50" s="113"/>
      <c r="IPN50" s="113"/>
      <c r="IPO50" s="113"/>
      <c r="IPP50" s="113"/>
      <c r="IPQ50" s="113"/>
      <c r="IPR50" s="113"/>
      <c r="IPS50" s="113"/>
      <c r="IPT50" s="113"/>
      <c r="IPU50" s="113"/>
      <c r="IPV50" s="113"/>
      <c r="IPW50" s="113"/>
      <c r="IPX50" s="113"/>
      <c r="IPY50" s="113"/>
      <c r="IPZ50" s="113"/>
      <c r="IQA50" s="113"/>
      <c r="IQB50" s="113"/>
      <c r="IQC50" s="113"/>
      <c r="IQD50" s="113"/>
      <c r="IQE50" s="113"/>
      <c r="IQF50" s="113"/>
      <c r="IQG50" s="113"/>
      <c r="IQH50" s="113"/>
      <c r="IQI50" s="113"/>
      <c r="IQJ50" s="113"/>
      <c r="IQK50" s="113"/>
      <c r="IQL50" s="113"/>
      <c r="IQM50" s="113"/>
      <c r="IQN50" s="113"/>
      <c r="IQO50" s="113"/>
      <c r="IQP50" s="113"/>
      <c r="IQQ50" s="113"/>
      <c r="IQR50" s="113"/>
      <c r="IQS50" s="113"/>
      <c r="IQT50" s="113"/>
      <c r="IQU50" s="113"/>
      <c r="IQV50" s="113"/>
      <c r="IQW50" s="113"/>
      <c r="IQX50" s="113"/>
      <c r="IQY50" s="113"/>
      <c r="IQZ50" s="113"/>
      <c r="IRA50" s="113"/>
      <c r="IRB50" s="113"/>
      <c r="IRC50" s="113"/>
      <c r="IRD50" s="113"/>
      <c r="IRE50" s="113"/>
      <c r="IRF50" s="113"/>
      <c r="IRG50" s="113"/>
      <c r="IRH50" s="113"/>
      <c r="IRI50" s="113"/>
      <c r="IRJ50" s="113"/>
      <c r="IRK50" s="113"/>
      <c r="IRL50" s="113"/>
      <c r="IRM50" s="113"/>
      <c r="IRN50" s="113"/>
      <c r="IRO50" s="113"/>
      <c r="IRP50" s="113"/>
      <c r="IRQ50" s="113"/>
      <c r="IRR50" s="113"/>
      <c r="IRS50" s="113"/>
      <c r="IRT50" s="113"/>
      <c r="IRU50" s="113"/>
      <c r="IRV50" s="113"/>
      <c r="IRW50" s="113"/>
      <c r="IRX50" s="113"/>
      <c r="IRY50" s="113"/>
      <c r="IRZ50" s="113"/>
      <c r="ISA50" s="113"/>
      <c r="ISB50" s="113"/>
      <c r="ISC50" s="113"/>
      <c r="ISD50" s="113"/>
      <c r="ISE50" s="113"/>
      <c r="ISF50" s="113"/>
      <c r="ISG50" s="113"/>
      <c r="ISH50" s="113"/>
      <c r="ISI50" s="113"/>
      <c r="ISJ50" s="113"/>
      <c r="ISK50" s="113"/>
      <c r="ISL50" s="113"/>
      <c r="ISM50" s="113"/>
      <c r="ISN50" s="113"/>
      <c r="ISO50" s="113"/>
      <c r="ISP50" s="113"/>
      <c r="ISQ50" s="113"/>
      <c r="ISR50" s="113"/>
      <c r="ISS50" s="113"/>
      <c r="IST50" s="113"/>
      <c r="ISU50" s="113"/>
      <c r="ISV50" s="113"/>
      <c r="ISW50" s="113"/>
      <c r="ISX50" s="113"/>
      <c r="ISY50" s="113"/>
      <c r="ISZ50" s="113"/>
      <c r="ITA50" s="113"/>
      <c r="ITB50" s="113"/>
      <c r="ITC50" s="113"/>
      <c r="ITD50" s="113"/>
      <c r="ITE50" s="113"/>
      <c r="ITF50" s="113"/>
      <c r="ITG50" s="113"/>
      <c r="ITH50" s="113"/>
      <c r="ITI50" s="113"/>
      <c r="ITJ50" s="113"/>
      <c r="ITK50" s="113"/>
      <c r="ITL50" s="113"/>
      <c r="ITM50" s="113"/>
      <c r="ITN50" s="113"/>
      <c r="ITO50" s="113"/>
      <c r="ITP50" s="113"/>
      <c r="ITQ50" s="113"/>
      <c r="ITR50" s="113"/>
      <c r="ITS50" s="113"/>
      <c r="ITT50" s="113"/>
      <c r="ITU50" s="113"/>
      <c r="ITV50" s="113"/>
      <c r="ITW50" s="113"/>
      <c r="ITX50" s="113"/>
      <c r="ITY50" s="113"/>
      <c r="ITZ50" s="113"/>
      <c r="IUA50" s="113"/>
      <c r="IUB50" s="113"/>
      <c r="IUC50" s="113"/>
      <c r="IUD50" s="113"/>
      <c r="IUE50" s="113"/>
      <c r="IUF50" s="113"/>
      <c r="IUG50" s="113"/>
      <c r="IUH50" s="113"/>
      <c r="IUI50" s="113"/>
      <c r="IUJ50" s="113"/>
      <c r="IUK50" s="113"/>
      <c r="IUL50" s="113"/>
      <c r="IUM50" s="113"/>
      <c r="IUN50" s="113"/>
      <c r="IUO50" s="113"/>
      <c r="IUP50" s="113"/>
      <c r="IUQ50" s="113"/>
      <c r="IUR50" s="113"/>
      <c r="IUS50" s="113"/>
      <c r="IUT50" s="113"/>
      <c r="IUU50" s="113"/>
      <c r="IUV50" s="113"/>
      <c r="IUW50" s="113"/>
      <c r="IUX50" s="113"/>
      <c r="IUY50" s="113"/>
      <c r="IUZ50" s="113"/>
      <c r="IVA50" s="113"/>
      <c r="IVB50" s="113"/>
      <c r="IVC50" s="113"/>
      <c r="IVD50" s="113"/>
      <c r="IVE50" s="113"/>
      <c r="IVF50" s="113"/>
      <c r="IVG50" s="113"/>
      <c r="IVH50" s="113"/>
      <c r="IVI50" s="113"/>
      <c r="IVJ50" s="113"/>
      <c r="IVK50" s="113"/>
      <c r="IVL50" s="113"/>
      <c r="IVM50" s="113"/>
      <c r="IVN50" s="113"/>
      <c r="IVO50" s="113"/>
      <c r="IVP50" s="113"/>
      <c r="IVQ50" s="113"/>
      <c r="IVR50" s="113"/>
      <c r="IVS50" s="113"/>
      <c r="IVT50" s="113"/>
      <c r="IVU50" s="113"/>
      <c r="IVV50" s="113"/>
      <c r="IVW50" s="113"/>
      <c r="IVX50" s="113"/>
      <c r="IVY50" s="113"/>
      <c r="IVZ50" s="113"/>
      <c r="IWA50" s="113"/>
      <c r="IWB50" s="113"/>
      <c r="IWC50" s="113"/>
      <c r="IWD50" s="113"/>
      <c r="IWE50" s="113"/>
      <c r="IWF50" s="113"/>
      <c r="IWG50" s="113"/>
      <c r="IWH50" s="113"/>
      <c r="IWI50" s="113"/>
      <c r="IWJ50" s="113"/>
      <c r="IWK50" s="113"/>
      <c r="IWL50" s="113"/>
      <c r="IWM50" s="113"/>
      <c r="IWN50" s="113"/>
      <c r="IWO50" s="113"/>
      <c r="IWP50" s="113"/>
      <c r="IWQ50" s="113"/>
      <c r="IWR50" s="113"/>
      <c r="IWS50" s="113"/>
      <c r="IWT50" s="113"/>
      <c r="IWU50" s="113"/>
      <c r="IWV50" s="113"/>
      <c r="IWW50" s="113"/>
      <c r="IWX50" s="113"/>
      <c r="IWY50" s="113"/>
      <c r="IWZ50" s="113"/>
      <c r="IXA50" s="113"/>
      <c r="IXB50" s="113"/>
      <c r="IXC50" s="113"/>
      <c r="IXD50" s="113"/>
      <c r="IXE50" s="113"/>
      <c r="IXF50" s="113"/>
      <c r="IXG50" s="113"/>
      <c r="IXH50" s="113"/>
      <c r="IXI50" s="113"/>
      <c r="IXJ50" s="113"/>
      <c r="IXK50" s="113"/>
      <c r="IXL50" s="113"/>
      <c r="IXM50" s="113"/>
      <c r="IXN50" s="113"/>
      <c r="IXO50" s="113"/>
      <c r="IXP50" s="113"/>
      <c r="IXQ50" s="113"/>
      <c r="IXR50" s="113"/>
      <c r="IXS50" s="113"/>
      <c r="IXT50" s="113"/>
      <c r="IXU50" s="113"/>
      <c r="IXV50" s="113"/>
      <c r="IXW50" s="113"/>
      <c r="IXX50" s="113"/>
      <c r="IXY50" s="113"/>
      <c r="IXZ50" s="113"/>
      <c r="IYA50" s="113"/>
      <c r="IYB50" s="113"/>
      <c r="IYC50" s="113"/>
      <c r="IYD50" s="113"/>
      <c r="IYE50" s="113"/>
      <c r="IYF50" s="113"/>
      <c r="IYG50" s="113"/>
      <c r="IYH50" s="113"/>
      <c r="IYI50" s="113"/>
      <c r="IYJ50" s="113"/>
      <c r="IYK50" s="113"/>
      <c r="IYL50" s="113"/>
      <c r="IYM50" s="113"/>
      <c r="IYN50" s="113"/>
      <c r="IYO50" s="113"/>
      <c r="IYP50" s="113"/>
      <c r="IYQ50" s="113"/>
      <c r="IYR50" s="113"/>
      <c r="IYS50" s="113"/>
      <c r="IYT50" s="113"/>
      <c r="IYU50" s="113"/>
      <c r="IYV50" s="113"/>
      <c r="IYW50" s="113"/>
      <c r="IYX50" s="113"/>
      <c r="IYY50" s="113"/>
      <c r="IYZ50" s="113"/>
      <c r="IZA50" s="113"/>
      <c r="IZB50" s="113"/>
      <c r="IZC50" s="113"/>
      <c r="IZD50" s="113"/>
      <c r="IZE50" s="113"/>
      <c r="IZF50" s="113"/>
      <c r="IZG50" s="113"/>
      <c r="IZH50" s="113"/>
      <c r="IZI50" s="113"/>
      <c r="IZJ50" s="113"/>
      <c r="IZK50" s="113"/>
      <c r="IZL50" s="113"/>
      <c r="IZM50" s="113"/>
      <c r="IZN50" s="113"/>
      <c r="IZO50" s="113"/>
      <c r="IZP50" s="113"/>
      <c r="IZQ50" s="113"/>
      <c r="IZR50" s="113"/>
      <c r="IZS50" s="113"/>
      <c r="IZT50" s="113"/>
      <c r="IZU50" s="113"/>
      <c r="IZV50" s="113"/>
      <c r="IZW50" s="113"/>
      <c r="IZX50" s="113"/>
      <c r="IZY50" s="113"/>
      <c r="IZZ50" s="113"/>
      <c r="JAA50" s="113"/>
      <c r="JAB50" s="113"/>
      <c r="JAC50" s="113"/>
      <c r="JAD50" s="113"/>
      <c r="JAE50" s="113"/>
      <c r="JAF50" s="113"/>
      <c r="JAG50" s="113"/>
      <c r="JAH50" s="113"/>
      <c r="JAI50" s="113"/>
      <c r="JAJ50" s="113"/>
      <c r="JAK50" s="113"/>
      <c r="JAL50" s="113"/>
      <c r="JAM50" s="113"/>
      <c r="JAN50" s="113"/>
      <c r="JAO50" s="113"/>
      <c r="JAP50" s="113"/>
      <c r="JAQ50" s="113"/>
      <c r="JAR50" s="113"/>
      <c r="JAS50" s="113"/>
      <c r="JAT50" s="113"/>
      <c r="JAU50" s="113"/>
      <c r="JAV50" s="113"/>
      <c r="JAW50" s="113"/>
      <c r="JAX50" s="113"/>
      <c r="JAY50" s="113"/>
      <c r="JAZ50" s="113"/>
      <c r="JBA50" s="113"/>
      <c r="JBB50" s="113"/>
      <c r="JBC50" s="113"/>
      <c r="JBD50" s="113"/>
      <c r="JBE50" s="113"/>
      <c r="JBF50" s="113"/>
      <c r="JBG50" s="113"/>
      <c r="JBH50" s="113"/>
      <c r="JBI50" s="113"/>
      <c r="JBJ50" s="113"/>
      <c r="JBK50" s="113"/>
      <c r="JBL50" s="113"/>
      <c r="JBM50" s="113"/>
      <c r="JBN50" s="113"/>
      <c r="JBO50" s="113"/>
      <c r="JBP50" s="113"/>
      <c r="JBQ50" s="113"/>
      <c r="JBR50" s="113"/>
      <c r="JBS50" s="113"/>
      <c r="JBT50" s="113"/>
      <c r="JBU50" s="113"/>
      <c r="JBV50" s="113"/>
      <c r="JBW50" s="113"/>
      <c r="JBX50" s="113"/>
      <c r="JBY50" s="113"/>
      <c r="JBZ50" s="113"/>
      <c r="JCA50" s="113"/>
      <c r="JCB50" s="113"/>
      <c r="JCC50" s="113"/>
      <c r="JCD50" s="113"/>
      <c r="JCE50" s="113"/>
      <c r="JCF50" s="113"/>
      <c r="JCG50" s="113"/>
      <c r="JCH50" s="113"/>
      <c r="JCI50" s="113"/>
      <c r="JCJ50" s="113"/>
      <c r="JCK50" s="113"/>
      <c r="JCL50" s="113"/>
      <c r="JCM50" s="113"/>
      <c r="JCN50" s="113"/>
      <c r="JCO50" s="113"/>
      <c r="JCP50" s="113"/>
      <c r="JCQ50" s="113"/>
      <c r="JCR50" s="113"/>
      <c r="JCS50" s="113"/>
      <c r="JCT50" s="113"/>
      <c r="JCU50" s="113"/>
      <c r="JCV50" s="113"/>
      <c r="JCW50" s="113"/>
      <c r="JCX50" s="113"/>
      <c r="JCY50" s="113"/>
      <c r="JCZ50" s="113"/>
      <c r="JDA50" s="113"/>
      <c r="JDB50" s="113"/>
      <c r="JDC50" s="113"/>
      <c r="JDD50" s="113"/>
      <c r="JDE50" s="113"/>
      <c r="JDF50" s="113"/>
      <c r="JDG50" s="113"/>
      <c r="JDH50" s="113"/>
      <c r="JDI50" s="113"/>
      <c r="JDJ50" s="113"/>
      <c r="JDK50" s="113"/>
      <c r="JDL50" s="113"/>
      <c r="JDM50" s="113"/>
      <c r="JDN50" s="113"/>
      <c r="JDO50" s="113"/>
      <c r="JDP50" s="113"/>
      <c r="JDQ50" s="113"/>
      <c r="JDR50" s="113"/>
      <c r="JDS50" s="113"/>
      <c r="JDT50" s="113"/>
      <c r="JDU50" s="113"/>
      <c r="JDV50" s="113"/>
      <c r="JDW50" s="113"/>
      <c r="JDX50" s="113"/>
      <c r="JDY50" s="113"/>
      <c r="JDZ50" s="113"/>
      <c r="JEA50" s="113"/>
      <c r="JEB50" s="113"/>
      <c r="JEC50" s="113"/>
      <c r="JED50" s="113"/>
      <c r="JEE50" s="113"/>
      <c r="JEF50" s="113"/>
      <c r="JEG50" s="113"/>
      <c r="JEH50" s="113"/>
      <c r="JEI50" s="113"/>
      <c r="JEJ50" s="113"/>
      <c r="JEK50" s="113"/>
      <c r="JEL50" s="113"/>
      <c r="JEM50" s="113"/>
      <c r="JEN50" s="113"/>
      <c r="JEO50" s="113"/>
      <c r="JEP50" s="113"/>
      <c r="JEQ50" s="113"/>
      <c r="JER50" s="113"/>
      <c r="JES50" s="113"/>
      <c r="JET50" s="113"/>
      <c r="JEU50" s="113"/>
      <c r="JEV50" s="113"/>
      <c r="JEW50" s="113"/>
      <c r="JEX50" s="113"/>
      <c r="JEY50" s="113"/>
      <c r="JEZ50" s="113"/>
      <c r="JFA50" s="113"/>
      <c r="JFB50" s="113"/>
      <c r="JFC50" s="113"/>
      <c r="JFD50" s="113"/>
      <c r="JFE50" s="113"/>
      <c r="JFF50" s="113"/>
      <c r="JFG50" s="113"/>
      <c r="JFH50" s="113"/>
      <c r="JFI50" s="113"/>
      <c r="JFJ50" s="113"/>
      <c r="JFK50" s="113"/>
      <c r="JFL50" s="113"/>
      <c r="JFM50" s="113"/>
      <c r="JFN50" s="113"/>
      <c r="JFO50" s="113"/>
      <c r="JFP50" s="113"/>
      <c r="JFQ50" s="113"/>
      <c r="JFR50" s="113"/>
      <c r="JFS50" s="113"/>
      <c r="JFT50" s="113"/>
      <c r="JFU50" s="113"/>
      <c r="JFV50" s="113"/>
      <c r="JFW50" s="113"/>
      <c r="JFX50" s="113"/>
      <c r="JFY50" s="113"/>
      <c r="JFZ50" s="113"/>
      <c r="JGA50" s="113"/>
      <c r="JGB50" s="113"/>
      <c r="JGC50" s="113"/>
      <c r="JGD50" s="113"/>
      <c r="JGE50" s="113"/>
      <c r="JGF50" s="113"/>
      <c r="JGG50" s="113"/>
      <c r="JGH50" s="113"/>
      <c r="JGI50" s="113"/>
      <c r="JGJ50" s="113"/>
      <c r="JGK50" s="113"/>
      <c r="JGL50" s="113"/>
      <c r="JGM50" s="113"/>
      <c r="JGN50" s="113"/>
      <c r="JGO50" s="113"/>
      <c r="JGP50" s="113"/>
      <c r="JGQ50" s="113"/>
      <c r="JGR50" s="113"/>
      <c r="JGS50" s="113"/>
      <c r="JGT50" s="113"/>
      <c r="JGU50" s="113"/>
      <c r="JGV50" s="113"/>
      <c r="JGW50" s="113"/>
      <c r="JGX50" s="113"/>
      <c r="JGY50" s="113"/>
      <c r="JGZ50" s="113"/>
      <c r="JHA50" s="113"/>
      <c r="JHB50" s="113"/>
      <c r="JHC50" s="113"/>
      <c r="JHD50" s="113"/>
      <c r="JHE50" s="113"/>
      <c r="JHF50" s="113"/>
      <c r="JHG50" s="113"/>
      <c r="JHH50" s="113"/>
      <c r="JHI50" s="113"/>
      <c r="JHJ50" s="113"/>
      <c r="JHK50" s="113"/>
      <c r="JHL50" s="113"/>
      <c r="JHM50" s="113"/>
      <c r="JHN50" s="113"/>
      <c r="JHO50" s="113"/>
      <c r="JHP50" s="113"/>
      <c r="JHQ50" s="113"/>
      <c r="JHR50" s="113"/>
      <c r="JHS50" s="113"/>
      <c r="JHT50" s="113"/>
      <c r="JHU50" s="113"/>
      <c r="JHV50" s="113"/>
      <c r="JHW50" s="113"/>
      <c r="JHX50" s="113"/>
      <c r="JHY50" s="113"/>
      <c r="JHZ50" s="113"/>
      <c r="JIA50" s="113"/>
      <c r="JIB50" s="113"/>
      <c r="JIC50" s="113"/>
      <c r="JID50" s="113"/>
      <c r="JIE50" s="113"/>
      <c r="JIF50" s="113"/>
      <c r="JIG50" s="113"/>
      <c r="JIH50" s="113"/>
      <c r="JII50" s="113"/>
      <c r="JIJ50" s="113"/>
      <c r="JIK50" s="113"/>
      <c r="JIL50" s="113"/>
      <c r="JIM50" s="113"/>
      <c r="JIN50" s="113"/>
      <c r="JIO50" s="113"/>
      <c r="JIP50" s="113"/>
      <c r="JIQ50" s="113"/>
      <c r="JIR50" s="113"/>
      <c r="JIS50" s="113"/>
      <c r="JIT50" s="113"/>
      <c r="JIU50" s="113"/>
      <c r="JIV50" s="113"/>
      <c r="JIW50" s="113"/>
      <c r="JIX50" s="113"/>
      <c r="JIY50" s="113"/>
      <c r="JIZ50" s="113"/>
      <c r="JJA50" s="113"/>
      <c r="JJB50" s="113"/>
      <c r="JJC50" s="113"/>
      <c r="JJD50" s="113"/>
      <c r="JJE50" s="113"/>
      <c r="JJF50" s="113"/>
      <c r="JJG50" s="113"/>
      <c r="JJH50" s="113"/>
      <c r="JJI50" s="113"/>
      <c r="JJJ50" s="113"/>
      <c r="JJK50" s="113"/>
      <c r="JJL50" s="113"/>
      <c r="JJM50" s="113"/>
      <c r="JJN50" s="113"/>
      <c r="JJO50" s="113"/>
      <c r="JJP50" s="113"/>
      <c r="JJQ50" s="113"/>
      <c r="JJR50" s="113"/>
      <c r="JJS50" s="113"/>
      <c r="JJT50" s="113"/>
      <c r="JJU50" s="113"/>
      <c r="JJV50" s="113"/>
      <c r="JJW50" s="113"/>
      <c r="JJX50" s="113"/>
      <c r="JJY50" s="113"/>
      <c r="JJZ50" s="113"/>
      <c r="JKA50" s="113"/>
      <c r="JKB50" s="113"/>
      <c r="JKC50" s="113"/>
      <c r="JKD50" s="113"/>
      <c r="JKE50" s="113"/>
      <c r="JKF50" s="113"/>
      <c r="JKG50" s="113"/>
      <c r="JKH50" s="113"/>
      <c r="JKI50" s="113"/>
      <c r="JKJ50" s="113"/>
      <c r="JKK50" s="113"/>
      <c r="JKL50" s="113"/>
      <c r="JKM50" s="113"/>
      <c r="JKN50" s="113"/>
      <c r="JKO50" s="113"/>
      <c r="JKP50" s="113"/>
      <c r="JKQ50" s="113"/>
      <c r="JKR50" s="113"/>
      <c r="JKS50" s="113"/>
      <c r="JKT50" s="113"/>
      <c r="JKU50" s="113"/>
      <c r="JKV50" s="113"/>
      <c r="JKW50" s="113"/>
      <c r="JKX50" s="113"/>
      <c r="JKY50" s="113"/>
      <c r="JKZ50" s="113"/>
      <c r="JLA50" s="113"/>
      <c r="JLB50" s="113"/>
      <c r="JLC50" s="113"/>
      <c r="JLD50" s="113"/>
      <c r="JLE50" s="113"/>
      <c r="JLF50" s="113"/>
      <c r="JLG50" s="113"/>
      <c r="JLH50" s="113"/>
      <c r="JLI50" s="113"/>
      <c r="JLJ50" s="113"/>
      <c r="JLK50" s="113"/>
      <c r="JLL50" s="113"/>
      <c r="JLM50" s="113"/>
      <c r="JLN50" s="113"/>
      <c r="JLO50" s="113"/>
      <c r="JLP50" s="113"/>
      <c r="JLQ50" s="113"/>
      <c r="JLR50" s="113"/>
      <c r="JLS50" s="113"/>
      <c r="JLT50" s="113"/>
      <c r="JLU50" s="113"/>
      <c r="JLV50" s="113"/>
      <c r="JLW50" s="113"/>
      <c r="JLX50" s="113"/>
      <c r="JLY50" s="113"/>
      <c r="JLZ50" s="113"/>
      <c r="JMA50" s="113"/>
      <c r="JMB50" s="113"/>
      <c r="JMC50" s="113"/>
      <c r="JMD50" s="113"/>
      <c r="JME50" s="113"/>
      <c r="JMF50" s="113"/>
      <c r="JMG50" s="113"/>
      <c r="JMH50" s="113"/>
      <c r="JMI50" s="113"/>
      <c r="JMJ50" s="113"/>
      <c r="JMK50" s="113"/>
      <c r="JML50" s="113"/>
      <c r="JMM50" s="113"/>
      <c r="JMN50" s="113"/>
      <c r="JMO50" s="113"/>
      <c r="JMP50" s="113"/>
      <c r="JMQ50" s="113"/>
      <c r="JMR50" s="113"/>
      <c r="JMS50" s="113"/>
      <c r="JMT50" s="113"/>
      <c r="JMU50" s="113"/>
      <c r="JMV50" s="113"/>
      <c r="JMW50" s="113"/>
      <c r="JMX50" s="113"/>
      <c r="JMY50" s="113"/>
      <c r="JMZ50" s="113"/>
      <c r="JNA50" s="113"/>
      <c r="JNB50" s="113"/>
      <c r="JNC50" s="113"/>
      <c r="JND50" s="113"/>
      <c r="JNE50" s="113"/>
      <c r="JNF50" s="113"/>
      <c r="JNG50" s="113"/>
      <c r="JNH50" s="113"/>
      <c r="JNI50" s="113"/>
      <c r="JNJ50" s="113"/>
      <c r="JNK50" s="113"/>
      <c r="JNL50" s="113"/>
      <c r="JNM50" s="113"/>
      <c r="JNN50" s="113"/>
      <c r="JNO50" s="113"/>
      <c r="JNP50" s="113"/>
      <c r="JNQ50" s="113"/>
      <c r="JNR50" s="113"/>
      <c r="JNS50" s="113"/>
      <c r="JNT50" s="113"/>
      <c r="JNU50" s="113"/>
      <c r="JNV50" s="113"/>
      <c r="JNW50" s="113"/>
      <c r="JNX50" s="113"/>
      <c r="JNY50" s="113"/>
      <c r="JNZ50" s="113"/>
      <c r="JOA50" s="113"/>
      <c r="JOB50" s="113"/>
      <c r="JOC50" s="113"/>
      <c r="JOD50" s="113"/>
      <c r="JOE50" s="113"/>
      <c r="JOF50" s="113"/>
      <c r="JOG50" s="113"/>
      <c r="JOH50" s="113"/>
      <c r="JOI50" s="113"/>
      <c r="JOJ50" s="113"/>
      <c r="JOK50" s="113"/>
      <c r="JOL50" s="113"/>
      <c r="JOM50" s="113"/>
      <c r="JON50" s="113"/>
      <c r="JOO50" s="113"/>
      <c r="JOP50" s="113"/>
      <c r="JOQ50" s="113"/>
      <c r="JOR50" s="113"/>
      <c r="JOS50" s="113"/>
      <c r="JOT50" s="113"/>
      <c r="JOU50" s="113"/>
      <c r="JOV50" s="113"/>
      <c r="JOW50" s="113"/>
      <c r="JOX50" s="113"/>
      <c r="JOY50" s="113"/>
      <c r="JOZ50" s="113"/>
      <c r="JPA50" s="113"/>
      <c r="JPB50" s="113"/>
      <c r="JPC50" s="113"/>
      <c r="JPD50" s="113"/>
      <c r="JPE50" s="113"/>
      <c r="JPF50" s="113"/>
      <c r="JPG50" s="113"/>
      <c r="JPH50" s="113"/>
      <c r="JPI50" s="113"/>
      <c r="JPJ50" s="113"/>
      <c r="JPK50" s="113"/>
      <c r="JPL50" s="113"/>
      <c r="JPM50" s="113"/>
      <c r="JPN50" s="113"/>
      <c r="JPO50" s="113"/>
      <c r="JPP50" s="113"/>
      <c r="JPQ50" s="113"/>
      <c r="JPR50" s="113"/>
      <c r="JPS50" s="113"/>
      <c r="JPT50" s="113"/>
      <c r="JPU50" s="113"/>
      <c r="JPV50" s="113"/>
      <c r="JPW50" s="113"/>
      <c r="JPX50" s="113"/>
      <c r="JPY50" s="113"/>
      <c r="JPZ50" s="113"/>
      <c r="JQA50" s="113"/>
      <c r="JQB50" s="113"/>
      <c r="JQC50" s="113"/>
      <c r="JQD50" s="113"/>
      <c r="JQE50" s="113"/>
      <c r="JQF50" s="113"/>
      <c r="JQG50" s="113"/>
      <c r="JQH50" s="113"/>
      <c r="JQI50" s="113"/>
      <c r="JQJ50" s="113"/>
      <c r="JQK50" s="113"/>
      <c r="JQL50" s="113"/>
      <c r="JQM50" s="113"/>
      <c r="JQN50" s="113"/>
      <c r="JQO50" s="113"/>
      <c r="JQP50" s="113"/>
      <c r="JQQ50" s="113"/>
      <c r="JQR50" s="113"/>
      <c r="JQS50" s="113"/>
      <c r="JQT50" s="113"/>
      <c r="JQU50" s="113"/>
      <c r="JQV50" s="113"/>
      <c r="JQW50" s="113"/>
      <c r="JQX50" s="113"/>
      <c r="JQY50" s="113"/>
      <c r="JQZ50" s="113"/>
      <c r="JRA50" s="113"/>
      <c r="JRB50" s="113"/>
      <c r="JRC50" s="113"/>
      <c r="JRD50" s="113"/>
      <c r="JRE50" s="113"/>
      <c r="JRF50" s="113"/>
      <c r="JRG50" s="113"/>
      <c r="JRH50" s="113"/>
      <c r="JRI50" s="113"/>
      <c r="JRJ50" s="113"/>
      <c r="JRK50" s="113"/>
      <c r="JRL50" s="113"/>
      <c r="JRM50" s="113"/>
      <c r="JRN50" s="113"/>
      <c r="JRO50" s="113"/>
      <c r="JRP50" s="113"/>
      <c r="JRQ50" s="113"/>
      <c r="JRR50" s="113"/>
      <c r="JRS50" s="113"/>
      <c r="JRT50" s="113"/>
      <c r="JRU50" s="113"/>
      <c r="JRV50" s="113"/>
      <c r="JRW50" s="113"/>
      <c r="JRX50" s="113"/>
      <c r="JRY50" s="113"/>
      <c r="JRZ50" s="113"/>
      <c r="JSA50" s="113"/>
      <c r="JSB50" s="113"/>
      <c r="JSC50" s="113"/>
      <c r="JSD50" s="113"/>
      <c r="JSE50" s="113"/>
      <c r="JSF50" s="113"/>
      <c r="JSG50" s="113"/>
      <c r="JSH50" s="113"/>
      <c r="JSI50" s="113"/>
      <c r="JSJ50" s="113"/>
      <c r="JSK50" s="113"/>
      <c r="JSL50" s="113"/>
      <c r="JSM50" s="113"/>
      <c r="JSN50" s="113"/>
      <c r="JSO50" s="113"/>
      <c r="JSP50" s="113"/>
      <c r="JSQ50" s="113"/>
      <c r="JSR50" s="113"/>
      <c r="JSS50" s="113"/>
      <c r="JST50" s="113"/>
      <c r="JSU50" s="113"/>
      <c r="JSV50" s="113"/>
      <c r="JSW50" s="113"/>
      <c r="JSX50" s="113"/>
      <c r="JSY50" s="113"/>
      <c r="JSZ50" s="113"/>
      <c r="JTA50" s="113"/>
      <c r="JTB50" s="113"/>
      <c r="JTC50" s="113"/>
      <c r="JTD50" s="113"/>
      <c r="JTE50" s="113"/>
      <c r="JTF50" s="113"/>
      <c r="JTG50" s="113"/>
      <c r="JTH50" s="113"/>
      <c r="JTI50" s="113"/>
      <c r="JTJ50" s="113"/>
      <c r="JTK50" s="113"/>
      <c r="JTL50" s="113"/>
      <c r="JTM50" s="113"/>
      <c r="JTN50" s="113"/>
      <c r="JTO50" s="113"/>
      <c r="JTP50" s="113"/>
      <c r="JTQ50" s="113"/>
      <c r="JTR50" s="113"/>
      <c r="JTS50" s="113"/>
      <c r="JTT50" s="113"/>
      <c r="JTU50" s="113"/>
      <c r="JTV50" s="113"/>
      <c r="JTW50" s="113"/>
      <c r="JTX50" s="113"/>
      <c r="JTY50" s="113"/>
      <c r="JTZ50" s="113"/>
      <c r="JUA50" s="113"/>
      <c r="JUB50" s="113"/>
      <c r="JUC50" s="113"/>
      <c r="JUD50" s="113"/>
      <c r="JUE50" s="113"/>
      <c r="JUF50" s="113"/>
      <c r="JUG50" s="113"/>
      <c r="JUH50" s="113"/>
      <c r="JUI50" s="113"/>
      <c r="JUJ50" s="113"/>
      <c r="JUK50" s="113"/>
      <c r="JUL50" s="113"/>
      <c r="JUM50" s="113"/>
      <c r="JUN50" s="113"/>
      <c r="JUO50" s="113"/>
      <c r="JUP50" s="113"/>
      <c r="JUQ50" s="113"/>
      <c r="JUR50" s="113"/>
      <c r="JUS50" s="113"/>
      <c r="JUT50" s="113"/>
      <c r="JUU50" s="113"/>
      <c r="JUV50" s="113"/>
      <c r="JUW50" s="113"/>
      <c r="JUX50" s="113"/>
      <c r="JUY50" s="113"/>
      <c r="JUZ50" s="113"/>
      <c r="JVA50" s="113"/>
      <c r="JVB50" s="113"/>
      <c r="JVC50" s="113"/>
      <c r="JVD50" s="113"/>
      <c r="JVE50" s="113"/>
      <c r="JVF50" s="113"/>
      <c r="JVG50" s="113"/>
      <c r="JVH50" s="113"/>
      <c r="JVI50" s="113"/>
      <c r="JVJ50" s="113"/>
      <c r="JVK50" s="113"/>
      <c r="JVL50" s="113"/>
      <c r="JVM50" s="113"/>
      <c r="JVN50" s="113"/>
      <c r="JVO50" s="113"/>
      <c r="JVP50" s="113"/>
      <c r="JVQ50" s="113"/>
      <c r="JVR50" s="113"/>
      <c r="JVS50" s="113"/>
      <c r="JVT50" s="113"/>
      <c r="JVU50" s="113"/>
      <c r="JVV50" s="113"/>
      <c r="JVW50" s="113"/>
      <c r="JVX50" s="113"/>
      <c r="JVY50" s="113"/>
      <c r="JVZ50" s="113"/>
      <c r="JWA50" s="113"/>
      <c r="JWB50" s="113"/>
      <c r="JWC50" s="113"/>
      <c r="JWD50" s="113"/>
      <c r="JWE50" s="113"/>
      <c r="JWF50" s="113"/>
      <c r="JWG50" s="113"/>
      <c r="JWH50" s="113"/>
      <c r="JWI50" s="113"/>
      <c r="JWJ50" s="113"/>
      <c r="JWK50" s="113"/>
      <c r="JWL50" s="113"/>
      <c r="JWM50" s="113"/>
      <c r="JWN50" s="113"/>
      <c r="JWO50" s="113"/>
      <c r="JWP50" s="113"/>
      <c r="JWQ50" s="113"/>
      <c r="JWR50" s="113"/>
      <c r="JWS50" s="113"/>
      <c r="JWT50" s="113"/>
      <c r="JWU50" s="113"/>
      <c r="JWV50" s="113"/>
      <c r="JWW50" s="113"/>
      <c r="JWX50" s="113"/>
      <c r="JWY50" s="113"/>
      <c r="JWZ50" s="113"/>
      <c r="JXA50" s="113"/>
      <c r="JXB50" s="113"/>
      <c r="JXC50" s="113"/>
      <c r="JXD50" s="113"/>
      <c r="JXE50" s="113"/>
      <c r="JXF50" s="113"/>
      <c r="JXG50" s="113"/>
      <c r="JXH50" s="113"/>
      <c r="JXI50" s="113"/>
      <c r="JXJ50" s="113"/>
      <c r="JXK50" s="113"/>
      <c r="JXL50" s="113"/>
      <c r="JXM50" s="113"/>
      <c r="JXN50" s="113"/>
      <c r="JXO50" s="113"/>
      <c r="JXP50" s="113"/>
      <c r="JXQ50" s="113"/>
      <c r="JXR50" s="113"/>
      <c r="JXS50" s="113"/>
      <c r="JXT50" s="113"/>
      <c r="JXU50" s="113"/>
      <c r="JXV50" s="113"/>
      <c r="JXW50" s="113"/>
      <c r="JXX50" s="113"/>
      <c r="JXY50" s="113"/>
      <c r="JXZ50" s="113"/>
      <c r="JYA50" s="113"/>
      <c r="JYB50" s="113"/>
      <c r="JYC50" s="113"/>
      <c r="JYD50" s="113"/>
      <c r="JYE50" s="113"/>
      <c r="JYF50" s="113"/>
      <c r="JYG50" s="113"/>
      <c r="JYH50" s="113"/>
      <c r="JYI50" s="113"/>
      <c r="JYJ50" s="113"/>
      <c r="JYK50" s="113"/>
      <c r="JYL50" s="113"/>
      <c r="JYM50" s="113"/>
      <c r="JYN50" s="113"/>
      <c r="JYO50" s="113"/>
      <c r="JYP50" s="113"/>
      <c r="JYQ50" s="113"/>
      <c r="JYR50" s="113"/>
      <c r="JYS50" s="113"/>
      <c r="JYT50" s="113"/>
      <c r="JYU50" s="113"/>
      <c r="JYV50" s="113"/>
      <c r="JYW50" s="113"/>
      <c r="JYX50" s="113"/>
      <c r="JYY50" s="113"/>
      <c r="JYZ50" s="113"/>
      <c r="JZA50" s="113"/>
      <c r="JZB50" s="113"/>
      <c r="JZC50" s="113"/>
      <c r="JZD50" s="113"/>
      <c r="JZE50" s="113"/>
      <c r="JZF50" s="113"/>
      <c r="JZG50" s="113"/>
      <c r="JZH50" s="113"/>
      <c r="JZI50" s="113"/>
      <c r="JZJ50" s="113"/>
      <c r="JZK50" s="113"/>
      <c r="JZL50" s="113"/>
      <c r="JZM50" s="113"/>
      <c r="JZN50" s="113"/>
      <c r="JZO50" s="113"/>
      <c r="JZP50" s="113"/>
      <c r="JZQ50" s="113"/>
      <c r="JZR50" s="113"/>
      <c r="JZS50" s="113"/>
      <c r="JZT50" s="113"/>
      <c r="JZU50" s="113"/>
      <c r="JZV50" s="113"/>
      <c r="JZW50" s="113"/>
      <c r="JZX50" s="113"/>
      <c r="JZY50" s="113"/>
      <c r="JZZ50" s="113"/>
      <c r="KAA50" s="113"/>
      <c r="KAB50" s="113"/>
      <c r="KAC50" s="113"/>
      <c r="KAD50" s="113"/>
      <c r="KAE50" s="113"/>
      <c r="KAF50" s="113"/>
      <c r="KAG50" s="113"/>
      <c r="KAH50" s="113"/>
      <c r="KAI50" s="113"/>
      <c r="KAJ50" s="113"/>
      <c r="KAK50" s="113"/>
      <c r="KAL50" s="113"/>
      <c r="KAM50" s="113"/>
      <c r="KAN50" s="113"/>
      <c r="KAO50" s="113"/>
      <c r="KAP50" s="113"/>
      <c r="KAQ50" s="113"/>
      <c r="KAR50" s="113"/>
      <c r="KAS50" s="113"/>
      <c r="KAT50" s="113"/>
      <c r="KAU50" s="113"/>
      <c r="KAV50" s="113"/>
      <c r="KAW50" s="113"/>
      <c r="KAX50" s="113"/>
      <c r="KAY50" s="113"/>
      <c r="KAZ50" s="113"/>
      <c r="KBA50" s="113"/>
      <c r="KBB50" s="113"/>
      <c r="KBC50" s="113"/>
      <c r="KBD50" s="113"/>
      <c r="KBE50" s="113"/>
      <c r="KBF50" s="113"/>
      <c r="KBG50" s="113"/>
      <c r="KBH50" s="113"/>
      <c r="KBI50" s="113"/>
      <c r="KBJ50" s="113"/>
      <c r="KBK50" s="113"/>
      <c r="KBL50" s="113"/>
      <c r="KBM50" s="113"/>
      <c r="KBN50" s="113"/>
      <c r="KBO50" s="113"/>
      <c r="KBP50" s="113"/>
      <c r="KBQ50" s="113"/>
      <c r="KBR50" s="113"/>
      <c r="KBS50" s="113"/>
      <c r="KBT50" s="113"/>
      <c r="KBU50" s="113"/>
      <c r="KBV50" s="113"/>
      <c r="KBW50" s="113"/>
      <c r="KBX50" s="113"/>
      <c r="KBY50" s="113"/>
      <c r="KBZ50" s="113"/>
      <c r="KCA50" s="113"/>
      <c r="KCB50" s="113"/>
      <c r="KCC50" s="113"/>
      <c r="KCD50" s="113"/>
      <c r="KCE50" s="113"/>
      <c r="KCF50" s="113"/>
      <c r="KCG50" s="113"/>
      <c r="KCH50" s="113"/>
      <c r="KCI50" s="113"/>
      <c r="KCJ50" s="113"/>
      <c r="KCK50" s="113"/>
      <c r="KCL50" s="113"/>
      <c r="KCM50" s="113"/>
      <c r="KCN50" s="113"/>
      <c r="KCO50" s="113"/>
      <c r="KCP50" s="113"/>
      <c r="KCQ50" s="113"/>
      <c r="KCR50" s="113"/>
      <c r="KCS50" s="113"/>
      <c r="KCT50" s="113"/>
      <c r="KCU50" s="113"/>
      <c r="KCV50" s="113"/>
      <c r="KCW50" s="113"/>
      <c r="KCX50" s="113"/>
      <c r="KCY50" s="113"/>
      <c r="KCZ50" s="113"/>
      <c r="KDA50" s="113"/>
      <c r="KDB50" s="113"/>
      <c r="KDC50" s="113"/>
      <c r="KDD50" s="113"/>
      <c r="KDE50" s="113"/>
      <c r="KDF50" s="113"/>
      <c r="KDG50" s="113"/>
      <c r="KDH50" s="113"/>
      <c r="KDI50" s="113"/>
      <c r="KDJ50" s="113"/>
      <c r="KDK50" s="113"/>
      <c r="KDL50" s="113"/>
      <c r="KDM50" s="113"/>
      <c r="KDN50" s="113"/>
      <c r="KDO50" s="113"/>
      <c r="KDP50" s="113"/>
      <c r="KDQ50" s="113"/>
      <c r="KDR50" s="113"/>
      <c r="KDS50" s="113"/>
      <c r="KDT50" s="113"/>
      <c r="KDU50" s="113"/>
      <c r="KDV50" s="113"/>
      <c r="KDW50" s="113"/>
      <c r="KDX50" s="113"/>
      <c r="KDY50" s="113"/>
      <c r="KDZ50" s="113"/>
      <c r="KEA50" s="113"/>
      <c r="KEB50" s="113"/>
      <c r="KEC50" s="113"/>
      <c r="KED50" s="113"/>
      <c r="KEE50" s="113"/>
      <c r="KEF50" s="113"/>
      <c r="KEG50" s="113"/>
      <c r="KEH50" s="113"/>
      <c r="KEI50" s="113"/>
      <c r="KEJ50" s="113"/>
      <c r="KEK50" s="113"/>
      <c r="KEL50" s="113"/>
      <c r="KEM50" s="113"/>
      <c r="KEN50" s="113"/>
      <c r="KEO50" s="113"/>
      <c r="KEP50" s="113"/>
      <c r="KEQ50" s="113"/>
      <c r="KER50" s="113"/>
      <c r="KES50" s="113"/>
      <c r="KET50" s="113"/>
      <c r="KEU50" s="113"/>
      <c r="KEV50" s="113"/>
      <c r="KEW50" s="113"/>
      <c r="KEX50" s="113"/>
      <c r="KEY50" s="113"/>
      <c r="KEZ50" s="113"/>
      <c r="KFA50" s="113"/>
      <c r="KFB50" s="113"/>
      <c r="KFC50" s="113"/>
      <c r="KFD50" s="113"/>
      <c r="KFE50" s="113"/>
      <c r="KFF50" s="113"/>
      <c r="KFG50" s="113"/>
      <c r="KFH50" s="113"/>
      <c r="KFI50" s="113"/>
      <c r="KFJ50" s="113"/>
      <c r="KFK50" s="113"/>
      <c r="KFL50" s="113"/>
      <c r="KFM50" s="113"/>
      <c r="KFN50" s="113"/>
      <c r="KFO50" s="113"/>
      <c r="KFP50" s="113"/>
      <c r="KFQ50" s="113"/>
      <c r="KFR50" s="113"/>
      <c r="KFS50" s="113"/>
      <c r="KFT50" s="113"/>
      <c r="KFU50" s="113"/>
      <c r="KFV50" s="113"/>
      <c r="KFW50" s="113"/>
      <c r="KFX50" s="113"/>
      <c r="KFY50" s="113"/>
      <c r="KFZ50" s="113"/>
      <c r="KGA50" s="113"/>
      <c r="KGB50" s="113"/>
      <c r="KGC50" s="113"/>
      <c r="KGD50" s="113"/>
      <c r="KGE50" s="113"/>
      <c r="KGF50" s="113"/>
      <c r="KGG50" s="113"/>
      <c r="KGH50" s="113"/>
      <c r="KGI50" s="113"/>
      <c r="KGJ50" s="113"/>
      <c r="KGK50" s="113"/>
      <c r="KGL50" s="113"/>
      <c r="KGM50" s="113"/>
      <c r="KGN50" s="113"/>
      <c r="KGO50" s="113"/>
      <c r="KGP50" s="113"/>
      <c r="KGQ50" s="113"/>
      <c r="KGR50" s="113"/>
      <c r="KGS50" s="113"/>
      <c r="KGT50" s="113"/>
      <c r="KGU50" s="113"/>
      <c r="KGV50" s="113"/>
      <c r="KGW50" s="113"/>
      <c r="KGX50" s="113"/>
      <c r="KGY50" s="113"/>
      <c r="KGZ50" s="113"/>
      <c r="KHA50" s="113"/>
      <c r="KHB50" s="113"/>
      <c r="KHC50" s="113"/>
      <c r="KHD50" s="113"/>
      <c r="KHE50" s="113"/>
      <c r="KHF50" s="113"/>
      <c r="KHG50" s="113"/>
      <c r="KHH50" s="113"/>
      <c r="KHI50" s="113"/>
      <c r="KHJ50" s="113"/>
      <c r="KHK50" s="113"/>
      <c r="KHL50" s="113"/>
      <c r="KHM50" s="113"/>
      <c r="KHN50" s="113"/>
      <c r="KHO50" s="113"/>
      <c r="KHP50" s="113"/>
      <c r="KHQ50" s="113"/>
      <c r="KHR50" s="113"/>
      <c r="KHS50" s="113"/>
      <c r="KHT50" s="113"/>
      <c r="KHU50" s="113"/>
      <c r="KHV50" s="113"/>
      <c r="KHW50" s="113"/>
      <c r="KHX50" s="113"/>
      <c r="KHY50" s="113"/>
      <c r="KHZ50" s="113"/>
      <c r="KIA50" s="113"/>
      <c r="KIB50" s="113"/>
      <c r="KIC50" s="113"/>
      <c r="KID50" s="113"/>
      <c r="KIE50" s="113"/>
      <c r="KIF50" s="113"/>
      <c r="KIG50" s="113"/>
      <c r="KIH50" s="113"/>
      <c r="KII50" s="113"/>
      <c r="KIJ50" s="113"/>
      <c r="KIK50" s="113"/>
      <c r="KIL50" s="113"/>
      <c r="KIM50" s="113"/>
      <c r="KIN50" s="113"/>
      <c r="KIO50" s="113"/>
      <c r="KIP50" s="113"/>
      <c r="KIQ50" s="113"/>
      <c r="KIR50" s="113"/>
      <c r="KIS50" s="113"/>
      <c r="KIT50" s="113"/>
      <c r="KIU50" s="113"/>
      <c r="KIV50" s="113"/>
      <c r="KIW50" s="113"/>
      <c r="KIX50" s="113"/>
      <c r="KIY50" s="113"/>
      <c r="KIZ50" s="113"/>
      <c r="KJA50" s="113"/>
      <c r="KJB50" s="113"/>
      <c r="KJC50" s="113"/>
      <c r="KJD50" s="113"/>
      <c r="KJE50" s="113"/>
      <c r="KJF50" s="113"/>
      <c r="KJG50" s="113"/>
      <c r="KJH50" s="113"/>
      <c r="KJI50" s="113"/>
      <c r="KJJ50" s="113"/>
      <c r="KJK50" s="113"/>
      <c r="KJL50" s="113"/>
      <c r="KJM50" s="113"/>
      <c r="KJN50" s="113"/>
      <c r="KJO50" s="113"/>
      <c r="KJP50" s="113"/>
      <c r="KJQ50" s="113"/>
      <c r="KJR50" s="113"/>
      <c r="KJS50" s="113"/>
      <c r="KJT50" s="113"/>
      <c r="KJU50" s="113"/>
      <c r="KJV50" s="113"/>
      <c r="KJW50" s="113"/>
      <c r="KJX50" s="113"/>
      <c r="KJY50" s="113"/>
      <c r="KJZ50" s="113"/>
      <c r="KKA50" s="113"/>
      <c r="KKB50" s="113"/>
      <c r="KKC50" s="113"/>
      <c r="KKD50" s="113"/>
      <c r="KKE50" s="113"/>
      <c r="KKF50" s="113"/>
      <c r="KKG50" s="113"/>
      <c r="KKH50" s="113"/>
      <c r="KKI50" s="113"/>
      <c r="KKJ50" s="113"/>
      <c r="KKK50" s="113"/>
      <c r="KKL50" s="113"/>
      <c r="KKM50" s="113"/>
      <c r="KKN50" s="113"/>
      <c r="KKO50" s="113"/>
      <c r="KKP50" s="113"/>
      <c r="KKQ50" s="113"/>
      <c r="KKR50" s="113"/>
      <c r="KKS50" s="113"/>
      <c r="KKT50" s="113"/>
      <c r="KKU50" s="113"/>
      <c r="KKV50" s="113"/>
      <c r="KKW50" s="113"/>
      <c r="KKX50" s="113"/>
      <c r="KKY50" s="113"/>
      <c r="KKZ50" s="113"/>
      <c r="KLA50" s="113"/>
      <c r="KLB50" s="113"/>
      <c r="KLC50" s="113"/>
      <c r="KLD50" s="113"/>
      <c r="KLE50" s="113"/>
      <c r="KLF50" s="113"/>
      <c r="KLG50" s="113"/>
      <c r="KLH50" s="113"/>
      <c r="KLI50" s="113"/>
      <c r="KLJ50" s="113"/>
      <c r="KLK50" s="113"/>
      <c r="KLL50" s="113"/>
      <c r="KLM50" s="113"/>
      <c r="KLN50" s="113"/>
      <c r="KLO50" s="113"/>
      <c r="KLP50" s="113"/>
      <c r="KLQ50" s="113"/>
      <c r="KLR50" s="113"/>
      <c r="KLS50" s="113"/>
      <c r="KLT50" s="113"/>
      <c r="KLU50" s="113"/>
      <c r="KLV50" s="113"/>
      <c r="KLW50" s="113"/>
      <c r="KLX50" s="113"/>
      <c r="KLY50" s="113"/>
      <c r="KLZ50" s="113"/>
      <c r="KMA50" s="113"/>
      <c r="KMB50" s="113"/>
      <c r="KMC50" s="113"/>
      <c r="KMD50" s="113"/>
      <c r="KME50" s="113"/>
      <c r="KMF50" s="113"/>
      <c r="KMG50" s="113"/>
      <c r="KMH50" s="113"/>
      <c r="KMI50" s="113"/>
      <c r="KMJ50" s="113"/>
      <c r="KMK50" s="113"/>
      <c r="KML50" s="113"/>
      <c r="KMM50" s="113"/>
      <c r="KMN50" s="113"/>
      <c r="KMO50" s="113"/>
      <c r="KMP50" s="113"/>
      <c r="KMQ50" s="113"/>
      <c r="KMR50" s="113"/>
      <c r="KMS50" s="113"/>
      <c r="KMT50" s="113"/>
      <c r="KMU50" s="113"/>
      <c r="KMV50" s="113"/>
      <c r="KMW50" s="113"/>
      <c r="KMX50" s="113"/>
      <c r="KMY50" s="113"/>
      <c r="KMZ50" s="113"/>
      <c r="KNA50" s="113"/>
      <c r="KNB50" s="113"/>
      <c r="KNC50" s="113"/>
      <c r="KND50" s="113"/>
      <c r="KNE50" s="113"/>
      <c r="KNF50" s="113"/>
      <c r="KNG50" s="113"/>
      <c r="KNH50" s="113"/>
      <c r="KNI50" s="113"/>
      <c r="KNJ50" s="113"/>
      <c r="KNK50" s="113"/>
      <c r="KNL50" s="113"/>
      <c r="KNM50" s="113"/>
      <c r="KNN50" s="113"/>
      <c r="KNO50" s="113"/>
      <c r="KNP50" s="113"/>
      <c r="KNQ50" s="113"/>
      <c r="KNR50" s="113"/>
      <c r="KNS50" s="113"/>
      <c r="KNT50" s="113"/>
      <c r="KNU50" s="113"/>
      <c r="KNV50" s="113"/>
      <c r="KNW50" s="113"/>
      <c r="KNX50" s="113"/>
      <c r="KNY50" s="113"/>
      <c r="KNZ50" s="113"/>
      <c r="KOA50" s="113"/>
      <c r="KOB50" s="113"/>
      <c r="KOC50" s="113"/>
      <c r="KOD50" s="113"/>
      <c r="KOE50" s="113"/>
      <c r="KOF50" s="113"/>
      <c r="KOG50" s="113"/>
      <c r="KOH50" s="113"/>
      <c r="KOI50" s="113"/>
      <c r="KOJ50" s="113"/>
      <c r="KOK50" s="113"/>
      <c r="KOL50" s="113"/>
      <c r="KOM50" s="113"/>
      <c r="KON50" s="113"/>
      <c r="KOO50" s="113"/>
      <c r="KOP50" s="113"/>
      <c r="KOQ50" s="113"/>
      <c r="KOR50" s="113"/>
      <c r="KOS50" s="113"/>
      <c r="KOT50" s="113"/>
      <c r="KOU50" s="113"/>
      <c r="KOV50" s="113"/>
      <c r="KOW50" s="113"/>
      <c r="KOX50" s="113"/>
      <c r="KOY50" s="113"/>
      <c r="KOZ50" s="113"/>
      <c r="KPA50" s="113"/>
      <c r="KPB50" s="113"/>
      <c r="KPC50" s="113"/>
      <c r="KPD50" s="113"/>
      <c r="KPE50" s="113"/>
      <c r="KPF50" s="113"/>
      <c r="KPG50" s="113"/>
      <c r="KPH50" s="113"/>
      <c r="KPI50" s="113"/>
      <c r="KPJ50" s="113"/>
      <c r="KPK50" s="113"/>
      <c r="KPL50" s="113"/>
      <c r="KPM50" s="113"/>
      <c r="KPN50" s="113"/>
      <c r="KPO50" s="113"/>
      <c r="KPP50" s="113"/>
      <c r="KPQ50" s="113"/>
      <c r="KPR50" s="113"/>
      <c r="KPS50" s="113"/>
      <c r="KPT50" s="113"/>
      <c r="KPU50" s="113"/>
      <c r="KPV50" s="113"/>
      <c r="KPW50" s="113"/>
      <c r="KPX50" s="113"/>
      <c r="KPY50" s="113"/>
      <c r="KPZ50" s="113"/>
      <c r="KQA50" s="113"/>
      <c r="KQB50" s="113"/>
      <c r="KQC50" s="113"/>
      <c r="KQD50" s="113"/>
      <c r="KQE50" s="113"/>
      <c r="KQF50" s="113"/>
      <c r="KQG50" s="113"/>
      <c r="KQH50" s="113"/>
      <c r="KQI50" s="113"/>
      <c r="KQJ50" s="113"/>
      <c r="KQK50" s="113"/>
      <c r="KQL50" s="113"/>
      <c r="KQM50" s="113"/>
      <c r="KQN50" s="113"/>
      <c r="KQO50" s="113"/>
      <c r="KQP50" s="113"/>
      <c r="KQQ50" s="113"/>
      <c r="KQR50" s="113"/>
      <c r="KQS50" s="113"/>
      <c r="KQT50" s="113"/>
      <c r="KQU50" s="113"/>
      <c r="KQV50" s="113"/>
      <c r="KQW50" s="113"/>
      <c r="KQX50" s="113"/>
      <c r="KQY50" s="113"/>
      <c r="KQZ50" s="113"/>
      <c r="KRA50" s="113"/>
      <c r="KRB50" s="113"/>
      <c r="KRC50" s="113"/>
      <c r="KRD50" s="113"/>
      <c r="KRE50" s="113"/>
      <c r="KRF50" s="113"/>
      <c r="KRG50" s="113"/>
      <c r="KRH50" s="113"/>
      <c r="KRI50" s="113"/>
      <c r="KRJ50" s="113"/>
      <c r="KRK50" s="113"/>
      <c r="KRL50" s="113"/>
      <c r="KRM50" s="113"/>
      <c r="KRN50" s="113"/>
      <c r="KRO50" s="113"/>
      <c r="KRP50" s="113"/>
      <c r="KRQ50" s="113"/>
      <c r="KRR50" s="113"/>
      <c r="KRS50" s="113"/>
      <c r="KRT50" s="113"/>
      <c r="KRU50" s="113"/>
      <c r="KRV50" s="113"/>
      <c r="KRW50" s="113"/>
      <c r="KRX50" s="113"/>
      <c r="KRY50" s="113"/>
      <c r="KRZ50" s="113"/>
      <c r="KSA50" s="113"/>
      <c r="KSB50" s="113"/>
      <c r="KSC50" s="113"/>
      <c r="KSD50" s="113"/>
      <c r="KSE50" s="113"/>
      <c r="KSF50" s="113"/>
      <c r="KSG50" s="113"/>
      <c r="KSH50" s="113"/>
      <c r="KSI50" s="113"/>
      <c r="KSJ50" s="113"/>
      <c r="KSK50" s="113"/>
      <c r="KSL50" s="113"/>
      <c r="KSM50" s="113"/>
      <c r="KSN50" s="113"/>
      <c r="KSO50" s="113"/>
      <c r="KSP50" s="113"/>
      <c r="KSQ50" s="113"/>
      <c r="KSR50" s="113"/>
      <c r="KSS50" s="113"/>
      <c r="KST50" s="113"/>
      <c r="KSU50" s="113"/>
      <c r="KSV50" s="113"/>
      <c r="KSW50" s="113"/>
      <c r="KSX50" s="113"/>
      <c r="KSY50" s="113"/>
      <c r="KSZ50" s="113"/>
      <c r="KTA50" s="113"/>
      <c r="KTB50" s="113"/>
      <c r="KTC50" s="113"/>
      <c r="KTD50" s="113"/>
      <c r="KTE50" s="113"/>
      <c r="KTF50" s="113"/>
      <c r="KTG50" s="113"/>
      <c r="KTH50" s="113"/>
      <c r="KTI50" s="113"/>
      <c r="KTJ50" s="113"/>
      <c r="KTK50" s="113"/>
      <c r="KTL50" s="113"/>
      <c r="KTM50" s="113"/>
      <c r="KTN50" s="113"/>
      <c r="KTO50" s="113"/>
      <c r="KTP50" s="113"/>
      <c r="KTQ50" s="113"/>
      <c r="KTR50" s="113"/>
      <c r="KTS50" s="113"/>
      <c r="KTT50" s="113"/>
      <c r="KTU50" s="113"/>
      <c r="KTV50" s="113"/>
      <c r="KTW50" s="113"/>
      <c r="KTX50" s="113"/>
      <c r="KTY50" s="113"/>
      <c r="KTZ50" s="113"/>
      <c r="KUA50" s="113"/>
      <c r="KUB50" s="113"/>
      <c r="KUC50" s="113"/>
      <c r="KUD50" s="113"/>
      <c r="KUE50" s="113"/>
      <c r="KUF50" s="113"/>
      <c r="KUG50" s="113"/>
      <c r="KUH50" s="113"/>
      <c r="KUI50" s="113"/>
      <c r="KUJ50" s="113"/>
      <c r="KUK50" s="113"/>
      <c r="KUL50" s="113"/>
      <c r="KUM50" s="113"/>
      <c r="KUN50" s="113"/>
      <c r="KUO50" s="113"/>
      <c r="KUP50" s="113"/>
      <c r="KUQ50" s="113"/>
      <c r="KUR50" s="113"/>
      <c r="KUS50" s="113"/>
      <c r="KUT50" s="113"/>
      <c r="KUU50" s="113"/>
      <c r="KUV50" s="113"/>
      <c r="KUW50" s="113"/>
      <c r="KUX50" s="113"/>
      <c r="KUY50" s="113"/>
      <c r="KUZ50" s="113"/>
      <c r="KVA50" s="113"/>
      <c r="KVB50" s="113"/>
      <c r="KVC50" s="113"/>
      <c r="KVD50" s="113"/>
      <c r="KVE50" s="113"/>
      <c r="KVF50" s="113"/>
      <c r="KVG50" s="113"/>
      <c r="KVH50" s="113"/>
      <c r="KVI50" s="113"/>
      <c r="KVJ50" s="113"/>
      <c r="KVK50" s="113"/>
      <c r="KVL50" s="113"/>
      <c r="KVM50" s="113"/>
      <c r="KVN50" s="113"/>
      <c r="KVO50" s="113"/>
      <c r="KVP50" s="113"/>
      <c r="KVQ50" s="113"/>
      <c r="KVR50" s="113"/>
      <c r="KVS50" s="113"/>
      <c r="KVT50" s="113"/>
      <c r="KVU50" s="113"/>
      <c r="KVV50" s="113"/>
      <c r="KVW50" s="113"/>
      <c r="KVX50" s="113"/>
      <c r="KVY50" s="113"/>
      <c r="KVZ50" s="113"/>
      <c r="KWA50" s="113"/>
      <c r="KWB50" s="113"/>
      <c r="KWC50" s="113"/>
      <c r="KWD50" s="113"/>
      <c r="KWE50" s="113"/>
      <c r="KWF50" s="113"/>
      <c r="KWG50" s="113"/>
      <c r="KWH50" s="113"/>
      <c r="KWI50" s="113"/>
      <c r="KWJ50" s="113"/>
      <c r="KWK50" s="113"/>
      <c r="KWL50" s="113"/>
      <c r="KWM50" s="113"/>
      <c r="KWN50" s="113"/>
      <c r="KWO50" s="113"/>
      <c r="KWP50" s="113"/>
      <c r="KWQ50" s="113"/>
      <c r="KWR50" s="113"/>
      <c r="KWS50" s="113"/>
      <c r="KWT50" s="113"/>
      <c r="KWU50" s="113"/>
      <c r="KWV50" s="113"/>
      <c r="KWW50" s="113"/>
      <c r="KWX50" s="113"/>
      <c r="KWY50" s="113"/>
      <c r="KWZ50" s="113"/>
      <c r="KXA50" s="113"/>
      <c r="KXB50" s="113"/>
      <c r="KXC50" s="113"/>
      <c r="KXD50" s="113"/>
      <c r="KXE50" s="113"/>
      <c r="KXF50" s="113"/>
      <c r="KXG50" s="113"/>
      <c r="KXH50" s="113"/>
      <c r="KXI50" s="113"/>
      <c r="KXJ50" s="113"/>
      <c r="KXK50" s="113"/>
      <c r="KXL50" s="113"/>
      <c r="KXM50" s="113"/>
      <c r="KXN50" s="113"/>
      <c r="KXO50" s="113"/>
      <c r="KXP50" s="113"/>
      <c r="KXQ50" s="113"/>
      <c r="KXR50" s="113"/>
      <c r="KXS50" s="113"/>
      <c r="KXT50" s="113"/>
      <c r="KXU50" s="113"/>
      <c r="KXV50" s="113"/>
      <c r="KXW50" s="113"/>
      <c r="KXX50" s="113"/>
      <c r="KXY50" s="113"/>
      <c r="KXZ50" s="113"/>
      <c r="KYA50" s="113"/>
      <c r="KYB50" s="113"/>
      <c r="KYC50" s="113"/>
      <c r="KYD50" s="113"/>
      <c r="KYE50" s="113"/>
      <c r="KYF50" s="113"/>
      <c r="KYG50" s="113"/>
      <c r="KYH50" s="113"/>
      <c r="KYI50" s="113"/>
      <c r="KYJ50" s="113"/>
      <c r="KYK50" s="113"/>
      <c r="KYL50" s="113"/>
      <c r="KYM50" s="113"/>
      <c r="KYN50" s="113"/>
      <c r="KYO50" s="113"/>
      <c r="KYP50" s="113"/>
      <c r="KYQ50" s="113"/>
      <c r="KYR50" s="113"/>
      <c r="KYS50" s="113"/>
      <c r="KYT50" s="113"/>
      <c r="KYU50" s="113"/>
      <c r="KYV50" s="113"/>
      <c r="KYW50" s="113"/>
      <c r="KYX50" s="113"/>
      <c r="KYY50" s="113"/>
      <c r="KYZ50" s="113"/>
      <c r="KZA50" s="113"/>
      <c r="KZB50" s="113"/>
      <c r="KZC50" s="113"/>
      <c r="KZD50" s="113"/>
      <c r="KZE50" s="113"/>
      <c r="KZF50" s="113"/>
      <c r="KZG50" s="113"/>
      <c r="KZH50" s="113"/>
      <c r="KZI50" s="113"/>
      <c r="KZJ50" s="113"/>
      <c r="KZK50" s="113"/>
      <c r="KZL50" s="113"/>
      <c r="KZM50" s="113"/>
      <c r="KZN50" s="113"/>
      <c r="KZO50" s="113"/>
      <c r="KZP50" s="113"/>
      <c r="KZQ50" s="113"/>
      <c r="KZR50" s="113"/>
      <c r="KZS50" s="113"/>
      <c r="KZT50" s="113"/>
      <c r="KZU50" s="113"/>
      <c r="KZV50" s="113"/>
      <c r="KZW50" s="113"/>
      <c r="KZX50" s="113"/>
      <c r="KZY50" s="113"/>
      <c r="KZZ50" s="113"/>
      <c r="LAA50" s="113"/>
      <c r="LAB50" s="113"/>
      <c r="LAC50" s="113"/>
      <c r="LAD50" s="113"/>
      <c r="LAE50" s="113"/>
      <c r="LAF50" s="113"/>
      <c r="LAG50" s="113"/>
      <c r="LAH50" s="113"/>
      <c r="LAI50" s="113"/>
      <c r="LAJ50" s="113"/>
      <c r="LAK50" s="113"/>
      <c r="LAL50" s="113"/>
      <c r="LAM50" s="113"/>
      <c r="LAN50" s="113"/>
      <c r="LAO50" s="113"/>
      <c r="LAP50" s="113"/>
      <c r="LAQ50" s="113"/>
      <c r="LAR50" s="113"/>
      <c r="LAS50" s="113"/>
      <c r="LAT50" s="113"/>
      <c r="LAU50" s="113"/>
      <c r="LAV50" s="113"/>
      <c r="LAW50" s="113"/>
      <c r="LAX50" s="113"/>
      <c r="LAY50" s="113"/>
      <c r="LAZ50" s="113"/>
      <c r="LBA50" s="113"/>
      <c r="LBB50" s="113"/>
      <c r="LBC50" s="113"/>
      <c r="LBD50" s="113"/>
      <c r="LBE50" s="113"/>
      <c r="LBF50" s="113"/>
      <c r="LBG50" s="113"/>
      <c r="LBH50" s="113"/>
      <c r="LBI50" s="113"/>
      <c r="LBJ50" s="113"/>
      <c r="LBK50" s="113"/>
      <c r="LBL50" s="113"/>
      <c r="LBM50" s="113"/>
      <c r="LBN50" s="113"/>
      <c r="LBO50" s="113"/>
      <c r="LBP50" s="113"/>
      <c r="LBQ50" s="113"/>
      <c r="LBR50" s="113"/>
      <c r="LBS50" s="113"/>
      <c r="LBT50" s="113"/>
      <c r="LBU50" s="113"/>
      <c r="LBV50" s="113"/>
      <c r="LBW50" s="113"/>
      <c r="LBX50" s="113"/>
      <c r="LBY50" s="113"/>
      <c r="LBZ50" s="113"/>
      <c r="LCA50" s="113"/>
      <c r="LCB50" s="113"/>
      <c r="LCC50" s="113"/>
      <c r="LCD50" s="113"/>
      <c r="LCE50" s="113"/>
      <c r="LCF50" s="113"/>
      <c r="LCG50" s="113"/>
      <c r="LCH50" s="113"/>
      <c r="LCI50" s="113"/>
      <c r="LCJ50" s="113"/>
      <c r="LCK50" s="113"/>
      <c r="LCL50" s="113"/>
      <c r="LCM50" s="113"/>
      <c r="LCN50" s="113"/>
      <c r="LCO50" s="113"/>
      <c r="LCP50" s="113"/>
      <c r="LCQ50" s="113"/>
      <c r="LCR50" s="113"/>
      <c r="LCS50" s="113"/>
      <c r="LCT50" s="113"/>
      <c r="LCU50" s="113"/>
      <c r="LCV50" s="113"/>
      <c r="LCW50" s="113"/>
      <c r="LCX50" s="113"/>
      <c r="LCY50" s="113"/>
      <c r="LCZ50" s="113"/>
      <c r="LDA50" s="113"/>
      <c r="LDB50" s="113"/>
      <c r="LDC50" s="113"/>
      <c r="LDD50" s="113"/>
      <c r="LDE50" s="113"/>
      <c r="LDF50" s="113"/>
      <c r="LDG50" s="113"/>
      <c r="LDH50" s="113"/>
      <c r="LDI50" s="113"/>
      <c r="LDJ50" s="113"/>
      <c r="LDK50" s="113"/>
      <c r="LDL50" s="113"/>
      <c r="LDM50" s="113"/>
      <c r="LDN50" s="113"/>
      <c r="LDO50" s="113"/>
      <c r="LDP50" s="113"/>
      <c r="LDQ50" s="113"/>
      <c r="LDR50" s="113"/>
      <c r="LDS50" s="113"/>
      <c r="LDT50" s="113"/>
      <c r="LDU50" s="113"/>
      <c r="LDV50" s="113"/>
      <c r="LDW50" s="113"/>
      <c r="LDX50" s="113"/>
      <c r="LDY50" s="113"/>
      <c r="LDZ50" s="113"/>
      <c r="LEA50" s="113"/>
      <c r="LEB50" s="113"/>
      <c r="LEC50" s="113"/>
      <c r="LED50" s="113"/>
      <c r="LEE50" s="113"/>
      <c r="LEF50" s="113"/>
      <c r="LEG50" s="113"/>
      <c r="LEH50" s="113"/>
      <c r="LEI50" s="113"/>
      <c r="LEJ50" s="113"/>
      <c r="LEK50" s="113"/>
      <c r="LEL50" s="113"/>
      <c r="LEM50" s="113"/>
      <c r="LEN50" s="113"/>
      <c r="LEO50" s="113"/>
      <c r="LEP50" s="113"/>
      <c r="LEQ50" s="113"/>
      <c r="LER50" s="113"/>
      <c r="LES50" s="113"/>
      <c r="LET50" s="113"/>
      <c r="LEU50" s="113"/>
      <c r="LEV50" s="113"/>
      <c r="LEW50" s="113"/>
      <c r="LEX50" s="113"/>
      <c r="LEY50" s="113"/>
      <c r="LEZ50" s="113"/>
      <c r="LFA50" s="113"/>
      <c r="LFB50" s="113"/>
      <c r="LFC50" s="113"/>
      <c r="LFD50" s="113"/>
      <c r="LFE50" s="113"/>
      <c r="LFF50" s="113"/>
      <c r="LFG50" s="113"/>
      <c r="LFH50" s="113"/>
      <c r="LFI50" s="113"/>
      <c r="LFJ50" s="113"/>
      <c r="LFK50" s="113"/>
      <c r="LFL50" s="113"/>
      <c r="LFM50" s="113"/>
      <c r="LFN50" s="113"/>
      <c r="LFO50" s="113"/>
      <c r="LFP50" s="113"/>
      <c r="LFQ50" s="113"/>
      <c r="LFR50" s="113"/>
      <c r="LFS50" s="113"/>
      <c r="LFT50" s="113"/>
      <c r="LFU50" s="113"/>
      <c r="LFV50" s="113"/>
      <c r="LFW50" s="113"/>
      <c r="LFX50" s="113"/>
      <c r="LFY50" s="113"/>
      <c r="LFZ50" s="113"/>
      <c r="LGA50" s="113"/>
      <c r="LGB50" s="113"/>
      <c r="LGC50" s="113"/>
      <c r="LGD50" s="113"/>
      <c r="LGE50" s="113"/>
      <c r="LGF50" s="113"/>
      <c r="LGG50" s="113"/>
      <c r="LGH50" s="113"/>
      <c r="LGI50" s="113"/>
      <c r="LGJ50" s="113"/>
      <c r="LGK50" s="113"/>
      <c r="LGL50" s="113"/>
      <c r="LGM50" s="113"/>
      <c r="LGN50" s="113"/>
      <c r="LGO50" s="113"/>
      <c r="LGP50" s="113"/>
      <c r="LGQ50" s="113"/>
      <c r="LGR50" s="113"/>
      <c r="LGS50" s="113"/>
      <c r="LGT50" s="113"/>
      <c r="LGU50" s="113"/>
      <c r="LGV50" s="113"/>
      <c r="LGW50" s="113"/>
      <c r="LGX50" s="113"/>
      <c r="LGY50" s="113"/>
      <c r="LGZ50" s="113"/>
      <c r="LHA50" s="113"/>
      <c r="LHB50" s="113"/>
      <c r="LHC50" s="113"/>
      <c r="LHD50" s="113"/>
      <c r="LHE50" s="113"/>
      <c r="LHF50" s="113"/>
      <c r="LHG50" s="113"/>
      <c r="LHH50" s="113"/>
      <c r="LHI50" s="113"/>
      <c r="LHJ50" s="113"/>
      <c r="LHK50" s="113"/>
      <c r="LHL50" s="113"/>
      <c r="LHM50" s="113"/>
      <c r="LHN50" s="113"/>
      <c r="LHO50" s="113"/>
      <c r="LHP50" s="113"/>
      <c r="LHQ50" s="113"/>
      <c r="LHR50" s="113"/>
      <c r="LHS50" s="113"/>
      <c r="LHT50" s="113"/>
      <c r="LHU50" s="113"/>
      <c r="LHV50" s="113"/>
      <c r="LHW50" s="113"/>
      <c r="LHX50" s="113"/>
      <c r="LHY50" s="113"/>
      <c r="LHZ50" s="113"/>
      <c r="LIA50" s="113"/>
      <c r="LIB50" s="113"/>
      <c r="LIC50" s="113"/>
      <c r="LID50" s="113"/>
      <c r="LIE50" s="113"/>
      <c r="LIF50" s="113"/>
      <c r="LIG50" s="113"/>
      <c r="LIH50" s="113"/>
      <c r="LII50" s="113"/>
      <c r="LIJ50" s="113"/>
      <c r="LIK50" s="113"/>
      <c r="LIL50" s="113"/>
      <c r="LIM50" s="113"/>
      <c r="LIN50" s="113"/>
      <c r="LIO50" s="113"/>
      <c r="LIP50" s="113"/>
      <c r="LIQ50" s="113"/>
      <c r="LIR50" s="113"/>
      <c r="LIS50" s="113"/>
      <c r="LIT50" s="113"/>
      <c r="LIU50" s="113"/>
      <c r="LIV50" s="113"/>
      <c r="LIW50" s="113"/>
      <c r="LIX50" s="113"/>
      <c r="LIY50" s="113"/>
      <c r="LIZ50" s="113"/>
      <c r="LJA50" s="113"/>
      <c r="LJB50" s="113"/>
      <c r="LJC50" s="113"/>
      <c r="LJD50" s="113"/>
      <c r="LJE50" s="113"/>
      <c r="LJF50" s="113"/>
      <c r="LJG50" s="113"/>
      <c r="LJH50" s="113"/>
      <c r="LJI50" s="113"/>
      <c r="LJJ50" s="113"/>
      <c r="LJK50" s="113"/>
      <c r="LJL50" s="113"/>
      <c r="LJM50" s="113"/>
      <c r="LJN50" s="113"/>
      <c r="LJO50" s="113"/>
      <c r="LJP50" s="113"/>
      <c r="LJQ50" s="113"/>
      <c r="LJR50" s="113"/>
      <c r="LJS50" s="113"/>
      <c r="LJT50" s="113"/>
      <c r="LJU50" s="113"/>
      <c r="LJV50" s="113"/>
      <c r="LJW50" s="113"/>
      <c r="LJX50" s="113"/>
      <c r="LJY50" s="113"/>
      <c r="LJZ50" s="113"/>
      <c r="LKA50" s="113"/>
      <c r="LKB50" s="113"/>
      <c r="LKC50" s="113"/>
      <c r="LKD50" s="113"/>
      <c r="LKE50" s="113"/>
      <c r="LKF50" s="113"/>
      <c r="LKG50" s="113"/>
      <c r="LKH50" s="113"/>
      <c r="LKI50" s="113"/>
      <c r="LKJ50" s="113"/>
      <c r="LKK50" s="113"/>
      <c r="LKL50" s="113"/>
      <c r="LKM50" s="113"/>
      <c r="LKN50" s="113"/>
      <c r="LKO50" s="113"/>
      <c r="LKP50" s="113"/>
      <c r="LKQ50" s="113"/>
      <c r="LKR50" s="113"/>
      <c r="LKS50" s="113"/>
      <c r="LKT50" s="113"/>
      <c r="LKU50" s="113"/>
      <c r="LKV50" s="113"/>
      <c r="LKW50" s="113"/>
      <c r="LKX50" s="113"/>
      <c r="LKY50" s="113"/>
      <c r="LKZ50" s="113"/>
      <c r="LLA50" s="113"/>
      <c r="LLB50" s="113"/>
      <c r="LLC50" s="113"/>
      <c r="LLD50" s="113"/>
      <c r="LLE50" s="113"/>
      <c r="LLF50" s="113"/>
      <c r="LLG50" s="113"/>
      <c r="LLH50" s="113"/>
      <c r="LLI50" s="113"/>
      <c r="LLJ50" s="113"/>
      <c r="LLK50" s="113"/>
      <c r="LLL50" s="113"/>
      <c r="LLM50" s="113"/>
      <c r="LLN50" s="113"/>
      <c r="LLO50" s="113"/>
      <c r="LLP50" s="113"/>
      <c r="LLQ50" s="113"/>
      <c r="LLR50" s="113"/>
      <c r="LLS50" s="113"/>
      <c r="LLT50" s="113"/>
      <c r="LLU50" s="113"/>
      <c r="LLV50" s="113"/>
      <c r="LLW50" s="113"/>
      <c r="LLX50" s="113"/>
      <c r="LLY50" s="113"/>
      <c r="LLZ50" s="113"/>
      <c r="LMA50" s="113"/>
      <c r="LMB50" s="113"/>
      <c r="LMC50" s="113"/>
      <c r="LMD50" s="113"/>
      <c r="LME50" s="113"/>
      <c r="LMF50" s="113"/>
      <c r="LMG50" s="113"/>
      <c r="LMH50" s="113"/>
      <c r="LMI50" s="113"/>
      <c r="LMJ50" s="113"/>
      <c r="LMK50" s="113"/>
      <c r="LML50" s="113"/>
      <c r="LMM50" s="113"/>
      <c r="LMN50" s="113"/>
      <c r="LMO50" s="113"/>
      <c r="LMP50" s="113"/>
      <c r="LMQ50" s="113"/>
      <c r="LMR50" s="113"/>
      <c r="LMS50" s="113"/>
      <c r="LMT50" s="113"/>
      <c r="LMU50" s="113"/>
      <c r="LMV50" s="113"/>
      <c r="LMW50" s="113"/>
      <c r="LMX50" s="113"/>
      <c r="LMY50" s="113"/>
      <c r="LMZ50" s="113"/>
      <c r="LNA50" s="113"/>
      <c r="LNB50" s="113"/>
      <c r="LNC50" s="113"/>
      <c r="LND50" s="113"/>
      <c r="LNE50" s="113"/>
      <c r="LNF50" s="113"/>
      <c r="LNG50" s="113"/>
      <c r="LNH50" s="113"/>
      <c r="LNI50" s="113"/>
      <c r="LNJ50" s="113"/>
      <c r="LNK50" s="113"/>
      <c r="LNL50" s="113"/>
      <c r="LNM50" s="113"/>
      <c r="LNN50" s="113"/>
      <c r="LNO50" s="113"/>
      <c r="LNP50" s="113"/>
      <c r="LNQ50" s="113"/>
      <c r="LNR50" s="113"/>
      <c r="LNS50" s="113"/>
      <c r="LNT50" s="113"/>
      <c r="LNU50" s="113"/>
      <c r="LNV50" s="113"/>
      <c r="LNW50" s="113"/>
      <c r="LNX50" s="113"/>
      <c r="LNY50" s="113"/>
      <c r="LNZ50" s="113"/>
      <c r="LOA50" s="113"/>
      <c r="LOB50" s="113"/>
      <c r="LOC50" s="113"/>
      <c r="LOD50" s="113"/>
      <c r="LOE50" s="113"/>
      <c r="LOF50" s="113"/>
      <c r="LOG50" s="113"/>
      <c r="LOH50" s="113"/>
      <c r="LOI50" s="113"/>
      <c r="LOJ50" s="113"/>
      <c r="LOK50" s="113"/>
      <c r="LOL50" s="113"/>
      <c r="LOM50" s="113"/>
      <c r="LON50" s="113"/>
      <c r="LOO50" s="113"/>
      <c r="LOP50" s="113"/>
      <c r="LOQ50" s="113"/>
      <c r="LOR50" s="113"/>
      <c r="LOS50" s="113"/>
      <c r="LOT50" s="113"/>
      <c r="LOU50" s="113"/>
      <c r="LOV50" s="113"/>
      <c r="LOW50" s="113"/>
      <c r="LOX50" s="113"/>
      <c r="LOY50" s="113"/>
      <c r="LOZ50" s="113"/>
      <c r="LPA50" s="113"/>
      <c r="LPB50" s="113"/>
      <c r="LPC50" s="113"/>
      <c r="LPD50" s="113"/>
      <c r="LPE50" s="113"/>
      <c r="LPF50" s="113"/>
      <c r="LPG50" s="113"/>
      <c r="LPH50" s="113"/>
      <c r="LPI50" s="113"/>
      <c r="LPJ50" s="113"/>
      <c r="LPK50" s="113"/>
      <c r="LPL50" s="113"/>
      <c r="LPM50" s="113"/>
      <c r="LPN50" s="113"/>
      <c r="LPO50" s="113"/>
      <c r="LPP50" s="113"/>
      <c r="LPQ50" s="113"/>
      <c r="LPR50" s="113"/>
      <c r="LPS50" s="113"/>
      <c r="LPT50" s="113"/>
      <c r="LPU50" s="113"/>
      <c r="LPV50" s="113"/>
      <c r="LPW50" s="113"/>
      <c r="LPX50" s="113"/>
      <c r="LPY50" s="113"/>
      <c r="LPZ50" s="113"/>
      <c r="LQA50" s="113"/>
      <c r="LQB50" s="113"/>
      <c r="LQC50" s="113"/>
      <c r="LQD50" s="113"/>
      <c r="LQE50" s="113"/>
      <c r="LQF50" s="113"/>
      <c r="LQG50" s="113"/>
      <c r="LQH50" s="113"/>
      <c r="LQI50" s="113"/>
      <c r="LQJ50" s="113"/>
      <c r="LQK50" s="113"/>
      <c r="LQL50" s="113"/>
      <c r="LQM50" s="113"/>
      <c r="LQN50" s="113"/>
      <c r="LQO50" s="113"/>
      <c r="LQP50" s="113"/>
      <c r="LQQ50" s="113"/>
      <c r="LQR50" s="113"/>
      <c r="LQS50" s="113"/>
      <c r="LQT50" s="113"/>
      <c r="LQU50" s="113"/>
      <c r="LQV50" s="113"/>
      <c r="LQW50" s="113"/>
      <c r="LQX50" s="113"/>
      <c r="LQY50" s="113"/>
      <c r="LQZ50" s="113"/>
      <c r="LRA50" s="113"/>
      <c r="LRB50" s="113"/>
      <c r="LRC50" s="113"/>
      <c r="LRD50" s="113"/>
      <c r="LRE50" s="113"/>
      <c r="LRF50" s="113"/>
      <c r="LRG50" s="113"/>
      <c r="LRH50" s="113"/>
      <c r="LRI50" s="113"/>
      <c r="LRJ50" s="113"/>
      <c r="LRK50" s="113"/>
      <c r="LRL50" s="113"/>
      <c r="LRM50" s="113"/>
      <c r="LRN50" s="113"/>
      <c r="LRO50" s="113"/>
      <c r="LRP50" s="113"/>
      <c r="LRQ50" s="113"/>
      <c r="LRR50" s="113"/>
      <c r="LRS50" s="113"/>
      <c r="LRT50" s="113"/>
      <c r="LRU50" s="113"/>
      <c r="LRV50" s="113"/>
      <c r="LRW50" s="113"/>
      <c r="LRX50" s="113"/>
      <c r="LRY50" s="113"/>
      <c r="LRZ50" s="113"/>
      <c r="LSA50" s="113"/>
      <c r="LSB50" s="113"/>
      <c r="LSC50" s="113"/>
      <c r="LSD50" s="113"/>
      <c r="LSE50" s="113"/>
      <c r="LSF50" s="113"/>
      <c r="LSG50" s="113"/>
      <c r="LSH50" s="113"/>
      <c r="LSI50" s="113"/>
      <c r="LSJ50" s="113"/>
      <c r="LSK50" s="113"/>
      <c r="LSL50" s="113"/>
      <c r="LSM50" s="113"/>
      <c r="LSN50" s="113"/>
      <c r="LSO50" s="113"/>
      <c r="LSP50" s="113"/>
      <c r="LSQ50" s="113"/>
      <c r="LSR50" s="113"/>
      <c r="LSS50" s="113"/>
      <c r="LST50" s="113"/>
      <c r="LSU50" s="113"/>
      <c r="LSV50" s="113"/>
      <c r="LSW50" s="113"/>
      <c r="LSX50" s="113"/>
      <c r="LSY50" s="113"/>
      <c r="LSZ50" s="113"/>
      <c r="LTA50" s="113"/>
      <c r="LTB50" s="113"/>
      <c r="LTC50" s="113"/>
      <c r="LTD50" s="113"/>
      <c r="LTE50" s="113"/>
      <c r="LTF50" s="113"/>
      <c r="LTG50" s="113"/>
      <c r="LTH50" s="113"/>
      <c r="LTI50" s="113"/>
      <c r="LTJ50" s="113"/>
      <c r="LTK50" s="113"/>
      <c r="LTL50" s="113"/>
      <c r="LTM50" s="113"/>
      <c r="LTN50" s="113"/>
      <c r="LTO50" s="113"/>
      <c r="LTP50" s="113"/>
      <c r="LTQ50" s="113"/>
      <c r="LTR50" s="113"/>
      <c r="LTS50" s="113"/>
      <c r="LTT50" s="113"/>
      <c r="LTU50" s="113"/>
      <c r="LTV50" s="113"/>
      <c r="LTW50" s="113"/>
      <c r="LTX50" s="113"/>
      <c r="LTY50" s="113"/>
      <c r="LTZ50" s="113"/>
      <c r="LUA50" s="113"/>
      <c r="LUB50" s="113"/>
      <c r="LUC50" s="113"/>
      <c r="LUD50" s="113"/>
      <c r="LUE50" s="113"/>
      <c r="LUF50" s="113"/>
      <c r="LUG50" s="113"/>
      <c r="LUH50" s="113"/>
      <c r="LUI50" s="113"/>
      <c r="LUJ50" s="113"/>
      <c r="LUK50" s="113"/>
      <c r="LUL50" s="113"/>
      <c r="LUM50" s="113"/>
      <c r="LUN50" s="113"/>
      <c r="LUO50" s="113"/>
      <c r="LUP50" s="113"/>
      <c r="LUQ50" s="113"/>
      <c r="LUR50" s="113"/>
      <c r="LUS50" s="113"/>
      <c r="LUT50" s="113"/>
      <c r="LUU50" s="113"/>
      <c r="LUV50" s="113"/>
      <c r="LUW50" s="113"/>
      <c r="LUX50" s="113"/>
      <c r="LUY50" s="113"/>
      <c r="LUZ50" s="113"/>
      <c r="LVA50" s="113"/>
      <c r="LVB50" s="113"/>
      <c r="LVC50" s="113"/>
      <c r="LVD50" s="113"/>
      <c r="LVE50" s="113"/>
      <c r="LVF50" s="113"/>
      <c r="LVG50" s="113"/>
      <c r="LVH50" s="113"/>
      <c r="LVI50" s="113"/>
      <c r="LVJ50" s="113"/>
      <c r="LVK50" s="113"/>
      <c r="LVL50" s="113"/>
      <c r="LVM50" s="113"/>
      <c r="LVN50" s="113"/>
      <c r="LVO50" s="113"/>
      <c r="LVP50" s="113"/>
      <c r="LVQ50" s="113"/>
      <c r="LVR50" s="113"/>
      <c r="LVS50" s="113"/>
      <c r="LVT50" s="113"/>
      <c r="LVU50" s="113"/>
      <c r="LVV50" s="113"/>
      <c r="LVW50" s="113"/>
      <c r="LVX50" s="113"/>
      <c r="LVY50" s="113"/>
      <c r="LVZ50" s="113"/>
      <c r="LWA50" s="113"/>
      <c r="LWB50" s="113"/>
      <c r="LWC50" s="113"/>
      <c r="LWD50" s="113"/>
      <c r="LWE50" s="113"/>
      <c r="LWF50" s="113"/>
      <c r="LWG50" s="113"/>
      <c r="LWH50" s="113"/>
      <c r="LWI50" s="113"/>
      <c r="LWJ50" s="113"/>
      <c r="LWK50" s="113"/>
      <c r="LWL50" s="113"/>
      <c r="LWM50" s="113"/>
      <c r="LWN50" s="113"/>
      <c r="LWO50" s="113"/>
      <c r="LWP50" s="113"/>
      <c r="LWQ50" s="113"/>
      <c r="LWR50" s="113"/>
      <c r="LWS50" s="113"/>
      <c r="LWT50" s="113"/>
      <c r="LWU50" s="113"/>
      <c r="LWV50" s="113"/>
      <c r="LWW50" s="113"/>
      <c r="LWX50" s="113"/>
      <c r="LWY50" s="113"/>
      <c r="LWZ50" s="113"/>
      <c r="LXA50" s="113"/>
      <c r="LXB50" s="113"/>
      <c r="LXC50" s="113"/>
      <c r="LXD50" s="113"/>
      <c r="LXE50" s="113"/>
      <c r="LXF50" s="113"/>
      <c r="LXG50" s="113"/>
      <c r="LXH50" s="113"/>
      <c r="LXI50" s="113"/>
      <c r="LXJ50" s="113"/>
      <c r="LXK50" s="113"/>
      <c r="LXL50" s="113"/>
      <c r="LXM50" s="113"/>
      <c r="LXN50" s="113"/>
      <c r="LXO50" s="113"/>
      <c r="LXP50" s="113"/>
      <c r="LXQ50" s="113"/>
      <c r="LXR50" s="113"/>
      <c r="LXS50" s="113"/>
      <c r="LXT50" s="113"/>
      <c r="LXU50" s="113"/>
      <c r="LXV50" s="113"/>
      <c r="LXW50" s="113"/>
      <c r="LXX50" s="113"/>
      <c r="LXY50" s="113"/>
      <c r="LXZ50" s="113"/>
      <c r="LYA50" s="113"/>
      <c r="LYB50" s="113"/>
      <c r="LYC50" s="113"/>
      <c r="LYD50" s="113"/>
      <c r="LYE50" s="113"/>
      <c r="LYF50" s="113"/>
      <c r="LYG50" s="113"/>
      <c r="LYH50" s="113"/>
      <c r="LYI50" s="113"/>
      <c r="LYJ50" s="113"/>
      <c r="LYK50" s="113"/>
      <c r="LYL50" s="113"/>
      <c r="LYM50" s="113"/>
      <c r="LYN50" s="113"/>
      <c r="LYO50" s="113"/>
      <c r="LYP50" s="113"/>
      <c r="LYQ50" s="113"/>
      <c r="LYR50" s="113"/>
      <c r="LYS50" s="113"/>
      <c r="LYT50" s="113"/>
      <c r="LYU50" s="113"/>
      <c r="LYV50" s="113"/>
      <c r="LYW50" s="113"/>
      <c r="LYX50" s="113"/>
      <c r="LYY50" s="113"/>
      <c r="LYZ50" s="113"/>
      <c r="LZA50" s="113"/>
      <c r="LZB50" s="113"/>
      <c r="LZC50" s="113"/>
      <c r="LZD50" s="113"/>
      <c r="LZE50" s="113"/>
      <c r="LZF50" s="113"/>
      <c r="LZG50" s="113"/>
      <c r="LZH50" s="113"/>
      <c r="LZI50" s="113"/>
      <c r="LZJ50" s="113"/>
      <c r="LZK50" s="113"/>
      <c r="LZL50" s="113"/>
      <c r="LZM50" s="113"/>
      <c r="LZN50" s="113"/>
      <c r="LZO50" s="113"/>
      <c r="LZP50" s="113"/>
      <c r="LZQ50" s="113"/>
      <c r="LZR50" s="113"/>
      <c r="LZS50" s="113"/>
      <c r="LZT50" s="113"/>
      <c r="LZU50" s="113"/>
      <c r="LZV50" s="113"/>
      <c r="LZW50" s="113"/>
      <c r="LZX50" s="113"/>
      <c r="LZY50" s="113"/>
      <c r="LZZ50" s="113"/>
      <c r="MAA50" s="113"/>
      <c r="MAB50" s="113"/>
      <c r="MAC50" s="113"/>
      <c r="MAD50" s="113"/>
      <c r="MAE50" s="113"/>
      <c r="MAF50" s="113"/>
      <c r="MAG50" s="113"/>
      <c r="MAH50" s="113"/>
      <c r="MAI50" s="113"/>
      <c r="MAJ50" s="113"/>
      <c r="MAK50" s="113"/>
      <c r="MAL50" s="113"/>
      <c r="MAM50" s="113"/>
      <c r="MAN50" s="113"/>
      <c r="MAO50" s="113"/>
      <c r="MAP50" s="113"/>
      <c r="MAQ50" s="113"/>
      <c r="MAR50" s="113"/>
      <c r="MAS50" s="113"/>
      <c r="MAT50" s="113"/>
      <c r="MAU50" s="113"/>
      <c r="MAV50" s="113"/>
      <c r="MAW50" s="113"/>
      <c r="MAX50" s="113"/>
      <c r="MAY50" s="113"/>
      <c r="MAZ50" s="113"/>
      <c r="MBA50" s="113"/>
      <c r="MBB50" s="113"/>
      <c r="MBC50" s="113"/>
      <c r="MBD50" s="113"/>
      <c r="MBE50" s="113"/>
      <c r="MBF50" s="113"/>
      <c r="MBG50" s="113"/>
      <c r="MBH50" s="113"/>
      <c r="MBI50" s="113"/>
      <c r="MBJ50" s="113"/>
      <c r="MBK50" s="113"/>
      <c r="MBL50" s="113"/>
      <c r="MBM50" s="113"/>
      <c r="MBN50" s="113"/>
      <c r="MBO50" s="113"/>
      <c r="MBP50" s="113"/>
      <c r="MBQ50" s="113"/>
      <c r="MBR50" s="113"/>
      <c r="MBS50" s="113"/>
      <c r="MBT50" s="113"/>
      <c r="MBU50" s="113"/>
      <c r="MBV50" s="113"/>
      <c r="MBW50" s="113"/>
      <c r="MBX50" s="113"/>
      <c r="MBY50" s="113"/>
      <c r="MBZ50" s="113"/>
      <c r="MCA50" s="113"/>
      <c r="MCB50" s="113"/>
      <c r="MCC50" s="113"/>
      <c r="MCD50" s="113"/>
      <c r="MCE50" s="113"/>
      <c r="MCF50" s="113"/>
      <c r="MCG50" s="113"/>
      <c r="MCH50" s="113"/>
      <c r="MCI50" s="113"/>
      <c r="MCJ50" s="113"/>
      <c r="MCK50" s="113"/>
      <c r="MCL50" s="113"/>
      <c r="MCM50" s="113"/>
      <c r="MCN50" s="113"/>
      <c r="MCO50" s="113"/>
      <c r="MCP50" s="113"/>
      <c r="MCQ50" s="113"/>
      <c r="MCR50" s="113"/>
      <c r="MCS50" s="113"/>
      <c r="MCT50" s="113"/>
      <c r="MCU50" s="113"/>
      <c r="MCV50" s="113"/>
      <c r="MCW50" s="113"/>
      <c r="MCX50" s="113"/>
      <c r="MCY50" s="113"/>
      <c r="MCZ50" s="113"/>
      <c r="MDA50" s="113"/>
      <c r="MDB50" s="113"/>
      <c r="MDC50" s="113"/>
      <c r="MDD50" s="113"/>
      <c r="MDE50" s="113"/>
      <c r="MDF50" s="113"/>
      <c r="MDG50" s="113"/>
      <c r="MDH50" s="113"/>
      <c r="MDI50" s="113"/>
      <c r="MDJ50" s="113"/>
      <c r="MDK50" s="113"/>
      <c r="MDL50" s="113"/>
      <c r="MDM50" s="113"/>
      <c r="MDN50" s="113"/>
      <c r="MDO50" s="113"/>
      <c r="MDP50" s="113"/>
      <c r="MDQ50" s="113"/>
      <c r="MDR50" s="113"/>
      <c r="MDS50" s="113"/>
      <c r="MDT50" s="113"/>
      <c r="MDU50" s="113"/>
      <c r="MDV50" s="113"/>
      <c r="MDW50" s="113"/>
      <c r="MDX50" s="113"/>
      <c r="MDY50" s="113"/>
      <c r="MDZ50" s="113"/>
      <c r="MEA50" s="113"/>
      <c r="MEB50" s="113"/>
      <c r="MEC50" s="113"/>
      <c r="MED50" s="113"/>
      <c r="MEE50" s="113"/>
      <c r="MEF50" s="113"/>
      <c r="MEG50" s="113"/>
      <c r="MEH50" s="113"/>
      <c r="MEI50" s="113"/>
      <c r="MEJ50" s="113"/>
      <c r="MEK50" s="113"/>
      <c r="MEL50" s="113"/>
      <c r="MEM50" s="113"/>
      <c r="MEN50" s="113"/>
      <c r="MEO50" s="113"/>
      <c r="MEP50" s="113"/>
      <c r="MEQ50" s="113"/>
      <c r="MER50" s="113"/>
      <c r="MES50" s="113"/>
      <c r="MET50" s="113"/>
      <c r="MEU50" s="113"/>
      <c r="MEV50" s="113"/>
      <c r="MEW50" s="113"/>
      <c r="MEX50" s="113"/>
      <c r="MEY50" s="113"/>
      <c r="MEZ50" s="113"/>
      <c r="MFA50" s="113"/>
      <c r="MFB50" s="113"/>
      <c r="MFC50" s="113"/>
      <c r="MFD50" s="113"/>
      <c r="MFE50" s="113"/>
      <c r="MFF50" s="113"/>
      <c r="MFG50" s="113"/>
      <c r="MFH50" s="113"/>
      <c r="MFI50" s="113"/>
      <c r="MFJ50" s="113"/>
      <c r="MFK50" s="113"/>
      <c r="MFL50" s="113"/>
      <c r="MFM50" s="113"/>
      <c r="MFN50" s="113"/>
      <c r="MFO50" s="113"/>
      <c r="MFP50" s="113"/>
      <c r="MFQ50" s="113"/>
      <c r="MFR50" s="113"/>
      <c r="MFS50" s="113"/>
      <c r="MFT50" s="113"/>
      <c r="MFU50" s="113"/>
      <c r="MFV50" s="113"/>
      <c r="MFW50" s="113"/>
      <c r="MFX50" s="113"/>
      <c r="MFY50" s="113"/>
      <c r="MFZ50" s="113"/>
      <c r="MGA50" s="113"/>
      <c r="MGB50" s="113"/>
      <c r="MGC50" s="113"/>
      <c r="MGD50" s="113"/>
      <c r="MGE50" s="113"/>
      <c r="MGF50" s="113"/>
      <c r="MGG50" s="113"/>
      <c r="MGH50" s="113"/>
      <c r="MGI50" s="113"/>
      <c r="MGJ50" s="113"/>
      <c r="MGK50" s="113"/>
      <c r="MGL50" s="113"/>
      <c r="MGM50" s="113"/>
      <c r="MGN50" s="113"/>
      <c r="MGO50" s="113"/>
      <c r="MGP50" s="113"/>
      <c r="MGQ50" s="113"/>
      <c r="MGR50" s="113"/>
      <c r="MGS50" s="113"/>
      <c r="MGT50" s="113"/>
      <c r="MGU50" s="113"/>
      <c r="MGV50" s="113"/>
      <c r="MGW50" s="113"/>
      <c r="MGX50" s="113"/>
      <c r="MGY50" s="113"/>
      <c r="MGZ50" s="113"/>
      <c r="MHA50" s="113"/>
      <c r="MHB50" s="113"/>
      <c r="MHC50" s="113"/>
      <c r="MHD50" s="113"/>
      <c r="MHE50" s="113"/>
      <c r="MHF50" s="113"/>
      <c r="MHG50" s="113"/>
      <c r="MHH50" s="113"/>
      <c r="MHI50" s="113"/>
      <c r="MHJ50" s="113"/>
      <c r="MHK50" s="113"/>
      <c r="MHL50" s="113"/>
      <c r="MHM50" s="113"/>
      <c r="MHN50" s="113"/>
      <c r="MHO50" s="113"/>
      <c r="MHP50" s="113"/>
      <c r="MHQ50" s="113"/>
      <c r="MHR50" s="113"/>
      <c r="MHS50" s="113"/>
      <c r="MHT50" s="113"/>
      <c r="MHU50" s="113"/>
      <c r="MHV50" s="113"/>
      <c r="MHW50" s="113"/>
      <c r="MHX50" s="113"/>
      <c r="MHY50" s="113"/>
      <c r="MHZ50" s="113"/>
      <c r="MIA50" s="113"/>
      <c r="MIB50" s="113"/>
      <c r="MIC50" s="113"/>
      <c r="MID50" s="113"/>
      <c r="MIE50" s="113"/>
      <c r="MIF50" s="113"/>
      <c r="MIG50" s="113"/>
      <c r="MIH50" s="113"/>
      <c r="MII50" s="113"/>
      <c r="MIJ50" s="113"/>
      <c r="MIK50" s="113"/>
      <c r="MIL50" s="113"/>
      <c r="MIM50" s="113"/>
      <c r="MIN50" s="113"/>
      <c r="MIO50" s="113"/>
      <c r="MIP50" s="113"/>
      <c r="MIQ50" s="113"/>
      <c r="MIR50" s="113"/>
      <c r="MIS50" s="113"/>
      <c r="MIT50" s="113"/>
      <c r="MIU50" s="113"/>
      <c r="MIV50" s="113"/>
      <c r="MIW50" s="113"/>
      <c r="MIX50" s="113"/>
      <c r="MIY50" s="113"/>
      <c r="MIZ50" s="113"/>
      <c r="MJA50" s="113"/>
      <c r="MJB50" s="113"/>
      <c r="MJC50" s="113"/>
      <c r="MJD50" s="113"/>
      <c r="MJE50" s="113"/>
      <c r="MJF50" s="113"/>
      <c r="MJG50" s="113"/>
      <c r="MJH50" s="113"/>
      <c r="MJI50" s="113"/>
      <c r="MJJ50" s="113"/>
      <c r="MJK50" s="113"/>
      <c r="MJL50" s="113"/>
      <c r="MJM50" s="113"/>
      <c r="MJN50" s="113"/>
      <c r="MJO50" s="113"/>
      <c r="MJP50" s="113"/>
      <c r="MJQ50" s="113"/>
      <c r="MJR50" s="113"/>
      <c r="MJS50" s="113"/>
      <c r="MJT50" s="113"/>
      <c r="MJU50" s="113"/>
      <c r="MJV50" s="113"/>
      <c r="MJW50" s="113"/>
      <c r="MJX50" s="113"/>
      <c r="MJY50" s="113"/>
      <c r="MJZ50" s="113"/>
      <c r="MKA50" s="113"/>
      <c r="MKB50" s="113"/>
      <c r="MKC50" s="113"/>
      <c r="MKD50" s="113"/>
      <c r="MKE50" s="113"/>
      <c r="MKF50" s="113"/>
      <c r="MKG50" s="113"/>
      <c r="MKH50" s="113"/>
      <c r="MKI50" s="113"/>
      <c r="MKJ50" s="113"/>
      <c r="MKK50" s="113"/>
      <c r="MKL50" s="113"/>
      <c r="MKM50" s="113"/>
      <c r="MKN50" s="113"/>
      <c r="MKO50" s="113"/>
      <c r="MKP50" s="113"/>
      <c r="MKQ50" s="113"/>
      <c r="MKR50" s="113"/>
      <c r="MKS50" s="113"/>
      <c r="MKT50" s="113"/>
      <c r="MKU50" s="113"/>
      <c r="MKV50" s="113"/>
      <c r="MKW50" s="113"/>
      <c r="MKX50" s="113"/>
      <c r="MKY50" s="113"/>
      <c r="MKZ50" s="113"/>
      <c r="MLA50" s="113"/>
      <c r="MLB50" s="113"/>
      <c r="MLC50" s="113"/>
      <c r="MLD50" s="113"/>
      <c r="MLE50" s="113"/>
      <c r="MLF50" s="113"/>
      <c r="MLG50" s="113"/>
      <c r="MLH50" s="113"/>
      <c r="MLI50" s="113"/>
      <c r="MLJ50" s="113"/>
      <c r="MLK50" s="113"/>
      <c r="MLL50" s="113"/>
      <c r="MLM50" s="113"/>
      <c r="MLN50" s="113"/>
      <c r="MLO50" s="113"/>
      <c r="MLP50" s="113"/>
      <c r="MLQ50" s="113"/>
      <c r="MLR50" s="113"/>
      <c r="MLS50" s="113"/>
      <c r="MLT50" s="113"/>
      <c r="MLU50" s="113"/>
      <c r="MLV50" s="113"/>
      <c r="MLW50" s="113"/>
      <c r="MLX50" s="113"/>
      <c r="MLY50" s="113"/>
      <c r="MLZ50" s="113"/>
      <c r="MMA50" s="113"/>
      <c r="MMB50" s="113"/>
      <c r="MMC50" s="113"/>
      <c r="MMD50" s="113"/>
      <c r="MME50" s="113"/>
      <c r="MMF50" s="113"/>
      <c r="MMG50" s="113"/>
      <c r="MMH50" s="113"/>
      <c r="MMI50" s="113"/>
      <c r="MMJ50" s="113"/>
      <c r="MMK50" s="113"/>
      <c r="MML50" s="113"/>
      <c r="MMM50" s="113"/>
      <c r="MMN50" s="113"/>
      <c r="MMO50" s="113"/>
      <c r="MMP50" s="113"/>
      <c r="MMQ50" s="113"/>
      <c r="MMR50" s="113"/>
      <c r="MMS50" s="113"/>
      <c r="MMT50" s="113"/>
      <c r="MMU50" s="113"/>
      <c r="MMV50" s="113"/>
      <c r="MMW50" s="113"/>
      <c r="MMX50" s="113"/>
      <c r="MMY50" s="113"/>
      <c r="MMZ50" s="113"/>
      <c r="MNA50" s="113"/>
      <c r="MNB50" s="113"/>
      <c r="MNC50" s="113"/>
      <c r="MND50" s="113"/>
      <c r="MNE50" s="113"/>
      <c r="MNF50" s="113"/>
      <c r="MNG50" s="113"/>
      <c r="MNH50" s="113"/>
      <c r="MNI50" s="113"/>
      <c r="MNJ50" s="113"/>
      <c r="MNK50" s="113"/>
      <c r="MNL50" s="113"/>
      <c r="MNM50" s="113"/>
      <c r="MNN50" s="113"/>
      <c r="MNO50" s="113"/>
      <c r="MNP50" s="113"/>
      <c r="MNQ50" s="113"/>
      <c r="MNR50" s="113"/>
      <c r="MNS50" s="113"/>
      <c r="MNT50" s="113"/>
      <c r="MNU50" s="113"/>
      <c r="MNV50" s="113"/>
      <c r="MNW50" s="113"/>
      <c r="MNX50" s="113"/>
      <c r="MNY50" s="113"/>
      <c r="MNZ50" s="113"/>
      <c r="MOA50" s="113"/>
      <c r="MOB50" s="113"/>
      <c r="MOC50" s="113"/>
      <c r="MOD50" s="113"/>
      <c r="MOE50" s="113"/>
      <c r="MOF50" s="113"/>
      <c r="MOG50" s="113"/>
      <c r="MOH50" s="113"/>
      <c r="MOI50" s="113"/>
      <c r="MOJ50" s="113"/>
      <c r="MOK50" s="113"/>
      <c r="MOL50" s="113"/>
      <c r="MOM50" s="113"/>
      <c r="MON50" s="113"/>
      <c r="MOO50" s="113"/>
      <c r="MOP50" s="113"/>
      <c r="MOQ50" s="113"/>
      <c r="MOR50" s="113"/>
      <c r="MOS50" s="113"/>
      <c r="MOT50" s="113"/>
      <c r="MOU50" s="113"/>
      <c r="MOV50" s="113"/>
      <c r="MOW50" s="113"/>
      <c r="MOX50" s="113"/>
      <c r="MOY50" s="113"/>
      <c r="MOZ50" s="113"/>
      <c r="MPA50" s="113"/>
      <c r="MPB50" s="113"/>
      <c r="MPC50" s="113"/>
      <c r="MPD50" s="113"/>
      <c r="MPE50" s="113"/>
      <c r="MPF50" s="113"/>
      <c r="MPG50" s="113"/>
      <c r="MPH50" s="113"/>
      <c r="MPI50" s="113"/>
      <c r="MPJ50" s="113"/>
      <c r="MPK50" s="113"/>
      <c r="MPL50" s="113"/>
      <c r="MPM50" s="113"/>
      <c r="MPN50" s="113"/>
      <c r="MPO50" s="113"/>
      <c r="MPP50" s="113"/>
      <c r="MPQ50" s="113"/>
      <c r="MPR50" s="113"/>
      <c r="MPS50" s="113"/>
      <c r="MPT50" s="113"/>
      <c r="MPU50" s="113"/>
      <c r="MPV50" s="113"/>
      <c r="MPW50" s="113"/>
      <c r="MPX50" s="113"/>
      <c r="MPY50" s="113"/>
      <c r="MPZ50" s="113"/>
      <c r="MQA50" s="113"/>
      <c r="MQB50" s="113"/>
      <c r="MQC50" s="113"/>
      <c r="MQD50" s="113"/>
      <c r="MQE50" s="113"/>
      <c r="MQF50" s="113"/>
      <c r="MQG50" s="113"/>
      <c r="MQH50" s="113"/>
      <c r="MQI50" s="113"/>
      <c r="MQJ50" s="113"/>
      <c r="MQK50" s="113"/>
      <c r="MQL50" s="113"/>
      <c r="MQM50" s="113"/>
      <c r="MQN50" s="113"/>
      <c r="MQO50" s="113"/>
      <c r="MQP50" s="113"/>
      <c r="MQQ50" s="113"/>
      <c r="MQR50" s="113"/>
      <c r="MQS50" s="113"/>
      <c r="MQT50" s="113"/>
      <c r="MQU50" s="113"/>
      <c r="MQV50" s="113"/>
      <c r="MQW50" s="113"/>
      <c r="MQX50" s="113"/>
      <c r="MQY50" s="113"/>
      <c r="MQZ50" s="113"/>
      <c r="MRA50" s="113"/>
      <c r="MRB50" s="113"/>
      <c r="MRC50" s="113"/>
      <c r="MRD50" s="113"/>
      <c r="MRE50" s="113"/>
      <c r="MRF50" s="113"/>
      <c r="MRG50" s="113"/>
      <c r="MRH50" s="113"/>
      <c r="MRI50" s="113"/>
      <c r="MRJ50" s="113"/>
      <c r="MRK50" s="113"/>
      <c r="MRL50" s="113"/>
      <c r="MRM50" s="113"/>
      <c r="MRN50" s="113"/>
      <c r="MRO50" s="113"/>
      <c r="MRP50" s="113"/>
      <c r="MRQ50" s="113"/>
      <c r="MRR50" s="113"/>
      <c r="MRS50" s="113"/>
      <c r="MRT50" s="113"/>
      <c r="MRU50" s="113"/>
      <c r="MRV50" s="113"/>
      <c r="MRW50" s="113"/>
      <c r="MRX50" s="113"/>
      <c r="MRY50" s="113"/>
      <c r="MRZ50" s="113"/>
      <c r="MSA50" s="113"/>
      <c r="MSB50" s="113"/>
      <c r="MSC50" s="113"/>
      <c r="MSD50" s="113"/>
      <c r="MSE50" s="113"/>
      <c r="MSF50" s="113"/>
      <c r="MSG50" s="113"/>
      <c r="MSH50" s="113"/>
      <c r="MSI50" s="113"/>
      <c r="MSJ50" s="113"/>
      <c r="MSK50" s="113"/>
      <c r="MSL50" s="113"/>
      <c r="MSM50" s="113"/>
      <c r="MSN50" s="113"/>
      <c r="MSO50" s="113"/>
      <c r="MSP50" s="113"/>
      <c r="MSQ50" s="113"/>
      <c r="MSR50" s="113"/>
      <c r="MSS50" s="113"/>
      <c r="MST50" s="113"/>
      <c r="MSU50" s="113"/>
      <c r="MSV50" s="113"/>
      <c r="MSW50" s="113"/>
      <c r="MSX50" s="113"/>
      <c r="MSY50" s="113"/>
      <c r="MSZ50" s="113"/>
      <c r="MTA50" s="113"/>
      <c r="MTB50" s="113"/>
      <c r="MTC50" s="113"/>
      <c r="MTD50" s="113"/>
      <c r="MTE50" s="113"/>
      <c r="MTF50" s="113"/>
      <c r="MTG50" s="113"/>
      <c r="MTH50" s="113"/>
      <c r="MTI50" s="113"/>
      <c r="MTJ50" s="113"/>
      <c r="MTK50" s="113"/>
      <c r="MTL50" s="113"/>
      <c r="MTM50" s="113"/>
      <c r="MTN50" s="113"/>
      <c r="MTO50" s="113"/>
      <c r="MTP50" s="113"/>
      <c r="MTQ50" s="113"/>
      <c r="MTR50" s="113"/>
      <c r="MTS50" s="113"/>
      <c r="MTT50" s="113"/>
      <c r="MTU50" s="113"/>
      <c r="MTV50" s="113"/>
      <c r="MTW50" s="113"/>
      <c r="MTX50" s="113"/>
      <c r="MTY50" s="113"/>
      <c r="MTZ50" s="113"/>
      <c r="MUA50" s="113"/>
      <c r="MUB50" s="113"/>
      <c r="MUC50" s="113"/>
      <c r="MUD50" s="113"/>
      <c r="MUE50" s="113"/>
      <c r="MUF50" s="113"/>
      <c r="MUG50" s="113"/>
      <c r="MUH50" s="113"/>
      <c r="MUI50" s="113"/>
      <c r="MUJ50" s="113"/>
      <c r="MUK50" s="113"/>
      <c r="MUL50" s="113"/>
      <c r="MUM50" s="113"/>
      <c r="MUN50" s="113"/>
      <c r="MUO50" s="113"/>
      <c r="MUP50" s="113"/>
      <c r="MUQ50" s="113"/>
      <c r="MUR50" s="113"/>
      <c r="MUS50" s="113"/>
      <c r="MUT50" s="113"/>
      <c r="MUU50" s="113"/>
      <c r="MUV50" s="113"/>
      <c r="MUW50" s="113"/>
      <c r="MUX50" s="113"/>
      <c r="MUY50" s="113"/>
      <c r="MUZ50" s="113"/>
      <c r="MVA50" s="113"/>
      <c r="MVB50" s="113"/>
      <c r="MVC50" s="113"/>
      <c r="MVD50" s="113"/>
      <c r="MVE50" s="113"/>
      <c r="MVF50" s="113"/>
      <c r="MVG50" s="113"/>
      <c r="MVH50" s="113"/>
      <c r="MVI50" s="113"/>
      <c r="MVJ50" s="113"/>
      <c r="MVK50" s="113"/>
      <c r="MVL50" s="113"/>
      <c r="MVM50" s="113"/>
      <c r="MVN50" s="113"/>
      <c r="MVO50" s="113"/>
      <c r="MVP50" s="113"/>
      <c r="MVQ50" s="113"/>
      <c r="MVR50" s="113"/>
      <c r="MVS50" s="113"/>
      <c r="MVT50" s="113"/>
      <c r="MVU50" s="113"/>
      <c r="MVV50" s="113"/>
      <c r="MVW50" s="113"/>
      <c r="MVX50" s="113"/>
      <c r="MVY50" s="113"/>
      <c r="MVZ50" s="113"/>
      <c r="MWA50" s="113"/>
      <c r="MWB50" s="113"/>
      <c r="MWC50" s="113"/>
      <c r="MWD50" s="113"/>
      <c r="MWE50" s="113"/>
      <c r="MWF50" s="113"/>
      <c r="MWG50" s="113"/>
      <c r="MWH50" s="113"/>
      <c r="MWI50" s="113"/>
      <c r="MWJ50" s="113"/>
      <c r="MWK50" s="113"/>
      <c r="MWL50" s="113"/>
      <c r="MWM50" s="113"/>
      <c r="MWN50" s="113"/>
      <c r="MWO50" s="113"/>
      <c r="MWP50" s="113"/>
      <c r="MWQ50" s="113"/>
      <c r="MWR50" s="113"/>
      <c r="MWS50" s="113"/>
      <c r="MWT50" s="113"/>
      <c r="MWU50" s="113"/>
      <c r="MWV50" s="113"/>
      <c r="MWW50" s="113"/>
      <c r="MWX50" s="113"/>
      <c r="MWY50" s="113"/>
      <c r="MWZ50" s="113"/>
      <c r="MXA50" s="113"/>
      <c r="MXB50" s="113"/>
      <c r="MXC50" s="113"/>
      <c r="MXD50" s="113"/>
      <c r="MXE50" s="113"/>
      <c r="MXF50" s="113"/>
      <c r="MXG50" s="113"/>
      <c r="MXH50" s="113"/>
      <c r="MXI50" s="113"/>
      <c r="MXJ50" s="113"/>
      <c r="MXK50" s="113"/>
      <c r="MXL50" s="113"/>
      <c r="MXM50" s="113"/>
      <c r="MXN50" s="113"/>
      <c r="MXO50" s="113"/>
      <c r="MXP50" s="113"/>
      <c r="MXQ50" s="113"/>
      <c r="MXR50" s="113"/>
      <c r="MXS50" s="113"/>
      <c r="MXT50" s="113"/>
      <c r="MXU50" s="113"/>
      <c r="MXV50" s="113"/>
      <c r="MXW50" s="113"/>
      <c r="MXX50" s="113"/>
      <c r="MXY50" s="113"/>
      <c r="MXZ50" s="113"/>
      <c r="MYA50" s="113"/>
      <c r="MYB50" s="113"/>
      <c r="MYC50" s="113"/>
      <c r="MYD50" s="113"/>
      <c r="MYE50" s="113"/>
      <c r="MYF50" s="113"/>
      <c r="MYG50" s="113"/>
      <c r="MYH50" s="113"/>
      <c r="MYI50" s="113"/>
      <c r="MYJ50" s="113"/>
      <c r="MYK50" s="113"/>
      <c r="MYL50" s="113"/>
      <c r="MYM50" s="113"/>
      <c r="MYN50" s="113"/>
      <c r="MYO50" s="113"/>
      <c r="MYP50" s="113"/>
      <c r="MYQ50" s="113"/>
      <c r="MYR50" s="113"/>
      <c r="MYS50" s="113"/>
      <c r="MYT50" s="113"/>
      <c r="MYU50" s="113"/>
      <c r="MYV50" s="113"/>
      <c r="MYW50" s="113"/>
      <c r="MYX50" s="113"/>
      <c r="MYY50" s="113"/>
      <c r="MYZ50" s="113"/>
      <c r="MZA50" s="113"/>
      <c r="MZB50" s="113"/>
      <c r="MZC50" s="113"/>
      <c r="MZD50" s="113"/>
      <c r="MZE50" s="113"/>
      <c r="MZF50" s="113"/>
      <c r="MZG50" s="113"/>
      <c r="MZH50" s="113"/>
      <c r="MZI50" s="113"/>
      <c r="MZJ50" s="113"/>
      <c r="MZK50" s="113"/>
      <c r="MZL50" s="113"/>
      <c r="MZM50" s="113"/>
      <c r="MZN50" s="113"/>
      <c r="MZO50" s="113"/>
      <c r="MZP50" s="113"/>
      <c r="MZQ50" s="113"/>
      <c r="MZR50" s="113"/>
      <c r="MZS50" s="113"/>
      <c r="MZT50" s="113"/>
      <c r="MZU50" s="113"/>
      <c r="MZV50" s="113"/>
      <c r="MZW50" s="113"/>
      <c r="MZX50" s="113"/>
      <c r="MZY50" s="113"/>
      <c r="MZZ50" s="113"/>
      <c r="NAA50" s="113"/>
      <c r="NAB50" s="113"/>
      <c r="NAC50" s="113"/>
      <c r="NAD50" s="113"/>
      <c r="NAE50" s="113"/>
      <c r="NAF50" s="113"/>
      <c r="NAG50" s="113"/>
      <c r="NAH50" s="113"/>
      <c r="NAI50" s="113"/>
      <c r="NAJ50" s="113"/>
      <c r="NAK50" s="113"/>
      <c r="NAL50" s="113"/>
      <c r="NAM50" s="113"/>
      <c r="NAN50" s="113"/>
      <c r="NAO50" s="113"/>
      <c r="NAP50" s="113"/>
      <c r="NAQ50" s="113"/>
      <c r="NAR50" s="113"/>
      <c r="NAS50" s="113"/>
      <c r="NAT50" s="113"/>
      <c r="NAU50" s="113"/>
      <c r="NAV50" s="113"/>
      <c r="NAW50" s="113"/>
      <c r="NAX50" s="113"/>
      <c r="NAY50" s="113"/>
      <c r="NAZ50" s="113"/>
      <c r="NBA50" s="113"/>
      <c r="NBB50" s="113"/>
      <c r="NBC50" s="113"/>
      <c r="NBD50" s="113"/>
      <c r="NBE50" s="113"/>
      <c r="NBF50" s="113"/>
      <c r="NBG50" s="113"/>
      <c r="NBH50" s="113"/>
      <c r="NBI50" s="113"/>
      <c r="NBJ50" s="113"/>
      <c r="NBK50" s="113"/>
      <c r="NBL50" s="113"/>
      <c r="NBM50" s="113"/>
      <c r="NBN50" s="113"/>
      <c r="NBO50" s="113"/>
      <c r="NBP50" s="113"/>
      <c r="NBQ50" s="113"/>
      <c r="NBR50" s="113"/>
      <c r="NBS50" s="113"/>
      <c r="NBT50" s="113"/>
      <c r="NBU50" s="113"/>
      <c r="NBV50" s="113"/>
      <c r="NBW50" s="113"/>
      <c r="NBX50" s="113"/>
      <c r="NBY50" s="113"/>
      <c r="NBZ50" s="113"/>
      <c r="NCA50" s="113"/>
      <c r="NCB50" s="113"/>
      <c r="NCC50" s="113"/>
      <c r="NCD50" s="113"/>
      <c r="NCE50" s="113"/>
      <c r="NCF50" s="113"/>
      <c r="NCG50" s="113"/>
      <c r="NCH50" s="113"/>
      <c r="NCI50" s="113"/>
      <c r="NCJ50" s="113"/>
      <c r="NCK50" s="113"/>
      <c r="NCL50" s="113"/>
      <c r="NCM50" s="113"/>
      <c r="NCN50" s="113"/>
      <c r="NCO50" s="113"/>
      <c r="NCP50" s="113"/>
      <c r="NCQ50" s="113"/>
      <c r="NCR50" s="113"/>
      <c r="NCS50" s="113"/>
      <c r="NCT50" s="113"/>
      <c r="NCU50" s="113"/>
      <c r="NCV50" s="113"/>
      <c r="NCW50" s="113"/>
      <c r="NCX50" s="113"/>
      <c r="NCY50" s="113"/>
      <c r="NCZ50" s="113"/>
      <c r="NDA50" s="113"/>
      <c r="NDB50" s="113"/>
      <c r="NDC50" s="113"/>
      <c r="NDD50" s="113"/>
      <c r="NDE50" s="113"/>
      <c r="NDF50" s="113"/>
      <c r="NDG50" s="113"/>
      <c r="NDH50" s="113"/>
      <c r="NDI50" s="113"/>
      <c r="NDJ50" s="113"/>
      <c r="NDK50" s="113"/>
      <c r="NDL50" s="113"/>
      <c r="NDM50" s="113"/>
      <c r="NDN50" s="113"/>
      <c r="NDO50" s="113"/>
      <c r="NDP50" s="113"/>
      <c r="NDQ50" s="113"/>
      <c r="NDR50" s="113"/>
      <c r="NDS50" s="113"/>
      <c r="NDT50" s="113"/>
      <c r="NDU50" s="113"/>
      <c r="NDV50" s="113"/>
      <c r="NDW50" s="113"/>
      <c r="NDX50" s="113"/>
      <c r="NDY50" s="113"/>
      <c r="NDZ50" s="113"/>
      <c r="NEA50" s="113"/>
      <c r="NEB50" s="113"/>
      <c r="NEC50" s="113"/>
      <c r="NED50" s="113"/>
      <c r="NEE50" s="113"/>
      <c r="NEF50" s="113"/>
      <c r="NEG50" s="113"/>
      <c r="NEH50" s="113"/>
      <c r="NEI50" s="113"/>
      <c r="NEJ50" s="113"/>
      <c r="NEK50" s="113"/>
      <c r="NEL50" s="113"/>
      <c r="NEM50" s="113"/>
      <c r="NEN50" s="113"/>
      <c r="NEO50" s="113"/>
      <c r="NEP50" s="113"/>
      <c r="NEQ50" s="113"/>
      <c r="NER50" s="113"/>
      <c r="NES50" s="113"/>
      <c r="NET50" s="113"/>
      <c r="NEU50" s="113"/>
      <c r="NEV50" s="113"/>
      <c r="NEW50" s="113"/>
      <c r="NEX50" s="113"/>
      <c r="NEY50" s="113"/>
      <c r="NEZ50" s="113"/>
      <c r="NFA50" s="113"/>
      <c r="NFB50" s="113"/>
      <c r="NFC50" s="113"/>
      <c r="NFD50" s="113"/>
      <c r="NFE50" s="113"/>
      <c r="NFF50" s="113"/>
      <c r="NFG50" s="113"/>
      <c r="NFH50" s="113"/>
      <c r="NFI50" s="113"/>
      <c r="NFJ50" s="113"/>
      <c r="NFK50" s="113"/>
      <c r="NFL50" s="113"/>
      <c r="NFM50" s="113"/>
      <c r="NFN50" s="113"/>
      <c r="NFO50" s="113"/>
      <c r="NFP50" s="113"/>
      <c r="NFQ50" s="113"/>
      <c r="NFR50" s="113"/>
      <c r="NFS50" s="113"/>
      <c r="NFT50" s="113"/>
      <c r="NFU50" s="113"/>
      <c r="NFV50" s="113"/>
      <c r="NFW50" s="113"/>
      <c r="NFX50" s="113"/>
      <c r="NFY50" s="113"/>
      <c r="NFZ50" s="113"/>
      <c r="NGA50" s="113"/>
      <c r="NGB50" s="113"/>
      <c r="NGC50" s="113"/>
      <c r="NGD50" s="113"/>
      <c r="NGE50" s="113"/>
      <c r="NGF50" s="113"/>
      <c r="NGG50" s="113"/>
      <c r="NGH50" s="113"/>
      <c r="NGI50" s="113"/>
      <c r="NGJ50" s="113"/>
      <c r="NGK50" s="113"/>
      <c r="NGL50" s="113"/>
      <c r="NGM50" s="113"/>
      <c r="NGN50" s="113"/>
      <c r="NGO50" s="113"/>
      <c r="NGP50" s="113"/>
      <c r="NGQ50" s="113"/>
      <c r="NGR50" s="113"/>
      <c r="NGS50" s="113"/>
      <c r="NGT50" s="113"/>
      <c r="NGU50" s="113"/>
      <c r="NGV50" s="113"/>
      <c r="NGW50" s="113"/>
      <c r="NGX50" s="113"/>
      <c r="NGY50" s="113"/>
      <c r="NGZ50" s="113"/>
      <c r="NHA50" s="113"/>
      <c r="NHB50" s="113"/>
      <c r="NHC50" s="113"/>
      <c r="NHD50" s="113"/>
      <c r="NHE50" s="113"/>
      <c r="NHF50" s="113"/>
      <c r="NHG50" s="113"/>
      <c r="NHH50" s="113"/>
      <c r="NHI50" s="113"/>
      <c r="NHJ50" s="113"/>
      <c r="NHK50" s="113"/>
      <c r="NHL50" s="113"/>
      <c r="NHM50" s="113"/>
      <c r="NHN50" s="113"/>
      <c r="NHO50" s="113"/>
      <c r="NHP50" s="113"/>
      <c r="NHQ50" s="113"/>
      <c r="NHR50" s="113"/>
      <c r="NHS50" s="113"/>
      <c r="NHT50" s="113"/>
      <c r="NHU50" s="113"/>
      <c r="NHV50" s="113"/>
      <c r="NHW50" s="113"/>
      <c r="NHX50" s="113"/>
      <c r="NHY50" s="113"/>
      <c r="NHZ50" s="113"/>
      <c r="NIA50" s="113"/>
      <c r="NIB50" s="113"/>
      <c r="NIC50" s="113"/>
      <c r="NID50" s="113"/>
      <c r="NIE50" s="113"/>
      <c r="NIF50" s="113"/>
      <c r="NIG50" s="113"/>
      <c r="NIH50" s="113"/>
      <c r="NII50" s="113"/>
      <c r="NIJ50" s="113"/>
      <c r="NIK50" s="113"/>
      <c r="NIL50" s="113"/>
      <c r="NIM50" s="113"/>
      <c r="NIN50" s="113"/>
      <c r="NIO50" s="113"/>
      <c r="NIP50" s="113"/>
      <c r="NIQ50" s="113"/>
      <c r="NIR50" s="113"/>
      <c r="NIS50" s="113"/>
      <c r="NIT50" s="113"/>
      <c r="NIU50" s="113"/>
      <c r="NIV50" s="113"/>
      <c r="NIW50" s="113"/>
      <c r="NIX50" s="113"/>
      <c r="NIY50" s="113"/>
      <c r="NIZ50" s="113"/>
      <c r="NJA50" s="113"/>
      <c r="NJB50" s="113"/>
      <c r="NJC50" s="113"/>
      <c r="NJD50" s="113"/>
      <c r="NJE50" s="113"/>
      <c r="NJF50" s="113"/>
      <c r="NJG50" s="113"/>
      <c r="NJH50" s="113"/>
      <c r="NJI50" s="113"/>
      <c r="NJJ50" s="113"/>
      <c r="NJK50" s="113"/>
      <c r="NJL50" s="113"/>
      <c r="NJM50" s="113"/>
      <c r="NJN50" s="113"/>
      <c r="NJO50" s="113"/>
      <c r="NJP50" s="113"/>
      <c r="NJQ50" s="113"/>
      <c r="NJR50" s="113"/>
      <c r="NJS50" s="113"/>
      <c r="NJT50" s="113"/>
      <c r="NJU50" s="113"/>
      <c r="NJV50" s="113"/>
      <c r="NJW50" s="113"/>
      <c r="NJX50" s="113"/>
      <c r="NJY50" s="113"/>
      <c r="NJZ50" s="113"/>
      <c r="NKA50" s="113"/>
      <c r="NKB50" s="113"/>
      <c r="NKC50" s="113"/>
      <c r="NKD50" s="113"/>
      <c r="NKE50" s="113"/>
      <c r="NKF50" s="113"/>
      <c r="NKG50" s="113"/>
      <c r="NKH50" s="113"/>
      <c r="NKI50" s="113"/>
      <c r="NKJ50" s="113"/>
      <c r="NKK50" s="113"/>
      <c r="NKL50" s="113"/>
      <c r="NKM50" s="113"/>
      <c r="NKN50" s="113"/>
      <c r="NKO50" s="113"/>
      <c r="NKP50" s="113"/>
      <c r="NKQ50" s="113"/>
      <c r="NKR50" s="113"/>
      <c r="NKS50" s="113"/>
      <c r="NKT50" s="113"/>
      <c r="NKU50" s="113"/>
      <c r="NKV50" s="113"/>
      <c r="NKW50" s="113"/>
      <c r="NKX50" s="113"/>
      <c r="NKY50" s="113"/>
      <c r="NKZ50" s="113"/>
      <c r="NLA50" s="113"/>
      <c r="NLB50" s="113"/>
      <c r="NLC50" s="113"/>
      <c r="NLD50" s="113"/>
      <c r="NLE50" s="113"/>
      <c r="NLF50" s="113"/>
      <c r="NLG50" s="113"/>
      <c r="NLH50" s="113"/>
      <c r="NLI50" s="113"/>
      <c r="NLJ50" s="113"/>
      <c r="NLK50" s="113"/>
      <c r="NLL50" s="113"/>
      <c r="NLM50" s="113"/>
      <c r="NLN50" s="113"/>
      <c r="NLO50" s="113"/>
      <c r="NLP50" s="113"/>
      <c r="NLQ50" s="113"/>
      <c r="NLR50" s="113"/>
      <c r="NLS50" s="113"/>
      <c r="NLT50" s="113"/>
      <c r="NLU50" s="113"/>
      <c r="NLV50" s="113"/>
      <c r="NLW50" s="113"/>
      <c r="NLX50" s="113"/>
      <c r="NLY50" s="113"/>
      <c r="NLZ50" s="113"/>
      <c r="NMA50" s="113"/>
      <c r="NMB50" s="113"/>
      <c r="NMC50" s="113"/>
      <c r="NMD50" s="113"/>
      <c r="NME50" s="113"/>
      <c r="NMF50" s="113"/>
      <c r="NMG50" s="113"/>
      <c r="NMH50" s="113"/>
      <c r="NMI50" s="113"/>
      <c r="NMJ50" s="113"/>
      <c r="NMK50" s="113"/>
      <c r="NML50" s="113"/>
      <c r="NMM50" s="113"/>
      <c r="NMN50" s="113"/>
      <c r="NMO50" s="113"/>
      <c r="NMP50" s="113"/>
      <c r="NMQ50" s="113"/>
      <c r="NMR50" s="113"/>
      <c r="NMS50" s="113"/>
      <c r="NMT50" s="113"/>
      <c r="NMU50" s="113"/>
      <c r="NMV50" s="113"/>
      <c r="NMW50" s="113"/>
      <c r="NMX50" s="113"/>
      <c r="NMY50" s="113"/>
      <c r="NMZ50" s="113"/>
      <c r="NNA50" s="113"/>
      <c r="NNB50" s="113"/>
      <c r="NNC50" s="113"/>
      <c r="NND50" s="113"/>
      <c r="NNE50" s="113"/>
      <c r="NNF50" s="113"/>
      <c r="NNG50" s="113"/>
      <c r="NNH50" s="113"/>
      <c r="NNI50" s="113"/>
      <c r="NNJ50" s="113"/>
      <c r="NNK50" s="113"/>
      <c r="NNL50" s="113"/>
      <c r="NNM50" s="113"/>
      <c r="NNN50" s="113"/>
      <c r="NNO50" s="113"/>
      <c r="NNP50" s="113"/>
      <c r="NNQ50" s="113"/>
      <c r="NNR50" s="113"/>
      <c r="NNS50" s="113"/>
      <c r="NNT50" s="113"/>
      <c r="NNU50" s="113"/>
      <c r="NNV50" s="113"/>
      <c r="NNW50" s="113"/>
      <c r="NNX50" s="113"/>
      <c r="NNY50" s="113"/>
      <c r="NNZ50" s="113"/>
      <c r="NOA50" s="113"/>
      <c r="NOB50" s="113"/>
      <c r="NOC50" s="113"/>
      <c r="NOD50" s="113"/>
      <c r="NOE50" s="113"/>
      <c r="NOF50" s="113"/>
      <c r="NOG50" s="113"/>
      <c r="NOH50" s="113"/>
      <c r="NOI50" s="113"/>
      <c r="NOJ50" s="113"/>
      <c r="NOK50" s="113"/>
      <c r="NOL50" s="113"/>
      <c r="NOM50" s="113"/>
      <c r="NON50" s="113"/>
      <c r="NOO50" s="113"/>
      <c r="NOP50" s="113"/>
      <c r="NOQ50" s="113"/>
      <c r="NOR50" s="113"/>
      <c r="NOS50" s="113"/>
      <c r="NOT50" s="113"/>
      <c r="NOU50" s="113"/>
      <c r="NOV50" s="113"/>
      <c r="NOW50" s="113"/>
      <c r="NOX50" s="113"/>
      <c r="NOY50" s="113"/>
      <c r="NOZ50" s="113"/>
      <c r="NPA50" s="113"/>
      <c r="NPB50" s="113"/>
      <c r="NPC50" s="113"/>
      <c r="NPD50" s="113"/>
      <c r="NPE50" s="113"/>
      <c r="NPF50" s="113"/>
      <c r="NPG50" s="113"/>
      <c r="NPH50" s="113"/>
      <c r="NPI50" s="113"/>
      <c r="NPJ50" s="113"/>
      <c r="NPK50" s="113"/>
      <c r="NPL50" s="113"/>
      <c r="NPM50" s="113"/>
      <c r="NPN50" s="113"/>
      <c r="NPO50" s="113"/>
      <c r="NPP50" s="113"/>
      <c r="NPQ50" s="113"/>
      <c r="NPR50" s="113"/>
      <c r="NPS50" s="113"/>
      <c r="NPT50" s="113"/>
      <c r="NPU50" s="113"/>
      <c r="NPV50" s="113"/>
      <c r="NPW50" s="113"/>
      <c r="NPX50" s="113"/>
      <c r="NPY50" s="113"/>
      <c r="NPZ50" s="113"/>
      <c r="NQA50" s="113"/>
      <c r="NQB50" s="113"/>
      <c r="NQC50" s="113"/>
      <c r="NQD50" s="113"/>
      <c r="NQE50" s="113"/>
      <c r="NQF50" s="113"/>
      <c r="NQG50" s="113"/>
      <c r="NQH50" s="113"/>
      <c r="NQI50" s="113"/>
      <c r="NQJ50" s="113"/>
      <c r="NQK50" s="113"/>
      <c r="NQL50" s="113"/>
      <c r="NQM50" s="113"/>
      <c r="NQN50" s="113"/>
      <c r="NQO50" s="113"/>
      <c r="NQP50" s="113"/>
      <c r="NQQ50" s="113"/>
      <c r="NQR50" s="113"/>
      <c r="NQS50" s="113"/>
      <c r="NQT50" s="113"/>
      <c r="NQU50" s="113"/>
      <c r="NQV50" s="113"/>
      <c r="NQW50" s="113"/>
      <c r="NQX50" s="113"/>
      <c r="NQY50" s="113"/>
      <c r="NQZ50" s="113"/>
      <c r="NRA50" s="113"/>
      <c r="NRB50" s="113"/>
      <c r="NRC50" s="113"/>
      <c r="NRD50" s="113"/>
      <c r="NRE50" s="113"/>
      <c r="NRF50" s="113"/>
      <c r="NRG50" s="113"/>
      <c r="NRH50" s="113"/>
      <c r="NRI50" s="113"/>
      <c r="NRJ50" s="113"/>
      <c r="NRK50" s="113"/>
      <c r="NRL50" s="113"/>
      <c r="NRM50" s="113"/>
      <c r="NRN50" s="113"/>
      <c r="NRO50" s="113"/>
      <c r="NRP50" s="113"/>
      <c r="NRQ50" s="113"/>
      <c r="NRR50" s="113"/>
      <c r="NRS50" s="113"/>
      <c r="NRT50" s="113"/>
      <c r="NRU50" s="113"/>
      <c r="NRV50" s="113"/>
      <c r="NRW50" s="113"/>
      <c r="NRX50" s="113"/>
      <c r="NRY50" s="113"/>
      <c r="NRZ50" s="113"/>
      <c r="NSA50" s="113"/>
      <c r="NSB50" s="113"/>
      <c r="NSC50" s="113"/>
      <c r="NSD50" s="113"/>
      <c r="NSE50" s="113"/>
      <c r="NSF50" s="113"/>
      <c r="NSG50" s="113"/>
      <c r="NSH50" s="113"/>
      <c r="NSI50" s="113"/>
      <c r="NSJ50" s="113"/>
      <c r="NSK50" s="113"/>
      <c r="NSL50" s="113"/>
      <c r="NSM50" s="113"/>
      <c r="NSN50" s="113"/>
      <c r="NSO50" s="113"/>
      <c r="NSP50" s="113"/>
      <c r="NSQ50" s="113"/>
      <c r="NSR50" s="113"/>
      <c r="NSS50" s="113"/>
      <c r="NST50" s="113"/>
      <c r="NSU50" s="113"/>
      <c r="NSV50" s="113"/>
      <c r="NSW50" s="113"/>
      <c r="NSX50" s="113"/>
      <c r="NSY50" s="113"/>
      <c r="NSZ50" s="113"/>
      <c r="NTA50" s="113"/>
      <c r="NTB50" s="113"/>
      <c r="NTC50" s="113"/>
      <c r="NTD50" s="113"/>
      <c r="NTE50" s="113"/>
      <c r="NTF50" s="113"/>
      <c r="NTG50" s="113"/>
      <c r="NTH50" s="113"/>
      <c r="NTI50" s="113"/>
      <c r="NTJ50" s="113"/>
      <c r="NTK50" s="113"/>
      <c r="NTL50" s="113"/>
      <c r="NTM50" s="113"/>
      <c r="NTN50" s="113"/>
      <c r="NTO50" s="113"/>
      <c r="NTP50" s="113"/>
      <c r="NTQ50" s="113"/>
      <c r="NTR50" s="113"/>
      <c r="NTS50" s="113"/>
      <c r="NTT50" s="113"/>
      <c r="NTU50" s="113"/>
      <c r="NTV50" s="113"/>
      <c r="NTW50" s="113"/>
      <c r="NTX50" s="113"/>
      <c r="NTY50" s="113"/>
      <c r="NTZ50" s="113"/>
      <c r="NUA50" s="113"/>
      <c r="NUB50" s="113"/>
      <c r="NUC50" s="113"/>
      <c r="NUD50" s="113"/>
      <c r="NUE50" s="113"/>
      <c r="NUF50" s="113"/>
      <c r="NUG50" s="113"/>
      <c r="NUH50" s="113"/>
      <c r="NUI50" s="113"/>
      <c r="NUJ50" s="113"/>
      <c r="NUK50" s="113"/>
      <c r="NUL50" s="113"/>
      <c r="NUM50" s="113"/>
      <c r="NUN50" s="113"/>
      <c r="NUO50" s="113"/>
      <c r="NUP50" s="113"/>
      <c r="NUQ50" s="113"/>
      <c r="NUR50" s="113"/>
      <c r="NUS50" s="113"/>
      <c r="NUT50" s="113"/>
      <c r="NUU50" s="113"/>
      <c r="NUV50" s="113"/>
      <c r="NUW50" s="113"/>
      <c r="NUX50" s="113"/>
      <c r="NUY50" s="113"/>
      <c r="NUZ50" s="113"/>
      <c r="NVA50" s="113"/>
      <c r="NVB50" s="113"/>
      <c r="NVC50" s="113"/>
      <c r="NVD50" s="113"/>
      <c r="NVE50" s="113"/>
      <c r="NVF50" s="113"/>
      <c r="NVG50" s="113"/>
      <c r="NVH50" s="113"/>
      <c r="NVI50" s="113"/>
      <c r="NVJ50" s="113"/>
      <c r="NVK50" s="113"/>
      <c r="NVL50" s="113"/>
      <c r="NVM50" s="113"/>
      <c r="NVN50" s="113"/>
      <c r="NVO50" s="113"/>
      <c r="NVP50" s="113"/>
      <c r="NVQ50" s="113"/>
      <c r="NVR50" s="113"/>
      <c r="NVS50" s="113"/>
      <c r="NVT50" s="113"/>
      <c r="NVU50" s="113"/>
      <c r="NVV50" s="113"/>
      <c r="NVW50" s="113"/>
      <c r="NVX50" s="113"/>
      <c r="NVY50" s="113"/>
      <c r="NVZ50" s="113"/>
      <c r="NWA50" s="113"/>
      <c r="NWB50" s="113"/>
      <c r="NWC50" s="113"/>
      <c r="NWD50" s="113"/>
      <c r="NWE50" s="113"/>
      <c r="NWF50" s="113"/>
      <c r="NWG50" s="113"/>
      <c r="NWH50" s="113"/>
      <c r="NWI50" s="113"/>
      <c r="NWJ50" s="113"/>
      <c r="NWK50" s="113"/>
      <c r="NWL50" s="113"/>
      <c r="NWM50" s="113"/>
      <c r="NWN50" s="113"/>
      <c r="NWO50" s="113"/>
      <c r="NWP50" s="113"/>
      <c r="NWQ50" s="113"/>
      <c r="NWR50" s="113"/>
      <c r="NWS50" s="113"/>
      <c r="NWT50" s="113"/>
      <c r="NWU50" s="113"/>
      <c r="NWV50" s="113"/>
      <c r="NWW50" s="113"/>
      <c r="NWX50" s="113"/>
      <c r="NWY50" s="113"/>
      <c r="NWZ50" s="113"/>
      <c r="NXA50" s="113"/>
      <c r="NXB50" s="113"/>
      <c r="NXC50" s="113"/>
      <c r="NXD50" s="113"/>
      <c r="NXE50" s="113"/>
      <c r="NXF50" s="113"/>
      <c r="NXG50" s="113"/>
      <c r="NXH50" s="113"/>
      <c r="NXI50" s="113"/>
      <c r="NXJ50" s="113"/>
      <c r="NXK50" s="113"/>
      <c r="NXL50" s="113"/>
      <c r="NXM50" s="113"/>
      <c r="NXN50" s="113"/>
      <c r="NXO50" s="113"/>
      <c r="NXP50" s="113"/>
      <c r="NXQ50" s="113"/>
      <c r="NXR50" s="113"/>
      <c r="NXS50" s="113"/>
      <c r="NXT50" s="113"/>
      <c r="NXU50" s="113"/>
      <c r="NXV50" s="113"/>
      <c r="NXW50" s="113"/>
      <c r="NXX50" s="113"/>
      <c r="NXY50" s="113"/>
      <c r="NXZ50" s="113"/>
      <c r="NYA50" s="113"/>
      <c r="NYB50" s="113"/>
      <c r="NYC50" s="113"/>
      <c r="NYD50" s="113"/>
      <c r="NYE50" s="113"/>
      <c r="NYF50" s="113"/>
      <c r="NYG50" s="113"/>
      <c r="NYH50" s="113"/>
      <c r="NYI50" s="113"/>
      <c r="NYJ50" s="113"/>
      <c r="NYK50" s="113"/>
      <c r="NYL50" s="113"/>
      <c r="NYM50" s="113"/>
      <c r="NYN50" s="113"/>
      <c r="NYO50" s="113"/>
      <c r="NYP50" s="113"/>
      <c r="NYQ50" s="113"/>
      <c r="NYR50" s="113"/>
      <c r="NYS50" s="113"/>
      <c r="NYT50" s="113"/>
      <c r="NYU50" s="113"/>
      <c r="NYV50" s="113"/>
      <c r="NYW50" s="113"/>
      <c r="NYX50" s="113"/>
      <c r="NYY50" s="113"/>
      <c r="NYZ50" s="113"/>
      <c r="NZA50" s="113"/>
      <c r="NZB50" s="113"/>
      <c r="NZC50" s="113"/>
      <c r="NZD50" s="113"/>
      <c r="NZE50" s="113"/>
      <c r="NZF50" s="113"/>
      <c r="NZG50" s="113"/>
      <c r="NZH50" s="113"/>
      <c r="NZI50" s="113"/>
      <c r="NZJ50" s="113"/>
      <c r="NZK50" s="113"/>
      <c r="NZL50" s="113"/>
      <c r="NZM50" s="113"/>
      <c r="NZN50" s="113"/>
      <c r="NZO50" s="113"/>
      <c r="NZP50" s="113"/>
      <c r="NZQ50" s="113"/>
      <c r="NZR50" s="113"/>
      <c r="NZS50" s="113"/>
      <c r="NZT50" s="113"/>
      <c r="NZU50" s="113"/>
      <c r="NZV50" s="113"/>
      <c r="NZW50" s="113"/>
      <c r="NZX50" s="113"/>
      <c r="NZY50" s="113"/>
      <c r="NZZ50" s="113"/>
      <c r="OAA50" s="113"/>
      <c r="OAB50" s="113"/>
      <c r="OAC50" s="113"/>
      <c r="OAD50" s="113"/>
      <c r="OAE50" s="113"/>
      <c r="OAF50" s="113"/>
      <c r="OAG50" s="113"/>
      <c r="OAH50" s="113"/>
      <c r="OAI50" s="113"/>
      <c r="OAJ50" s="113"/>
      <c r="OAK50" s="113"/>
      <c r="OAL50" s="113"/>
      <c r="OAM50" s="113"/>
      <c r="OAN50" s="113"/>
      <c r="OAO50" s="113"/>
      <c r="OAP50" s="113"/>
      <c r="OAQ50" s="113"/>
      <c r="OAR50" s="113"/>
      <c r="OAS50" s="113"/>
      <c r="OAT50" s="113"/>
      <c r="OAU50" s="113"/>
      <c r="OAV50" s="113"/>
      <c r="OAW50" s="113"/>
      <c r="OAX50" s="113"/>
      <c r="OAY50" s="113"/>
      <c r="OAZ50" s="113"/>
      <c r="OBA50" s="113"/>
      <c r="OBB50" s="113"/>
      <c r="OBC50" s="113"/>
      <c r="OBD50" s="113"/>
      <c r="OBE50" s="113"/>
      <c r="OBF50" s="113"/>
      <c r="OBG50" s="113"/>
      <c r="OBH50" s="113"/>
      <c r="OBI50" s="113"/>
      <c r="OBJ50" s="113"/>
      <c r="OBK50" s="113"/>
      <c r="OBL50" s="113"/>
      <c r="OBM50" s="113"/>
      <c r="OBN50" s="113"/>
      <c r="OBO50" s="113"/>
      <c r="OBP50" s="113"/>
      <c r="OBQ50" s="113"/>
      <c r="OBR50" s="113"/>
      <c r="OBS50" s="113"/>
      <c r="OBT50" s="113"/>
      <c r="OBU50" s="113"/>
      <c r="OBV50" s="113"/>
      <c r="OBW50" s="113"/>
      <c r="OBX50" s="113"/>
      <c r="OBY50" s="113"/>
      <c r="OBZ50" s="113"/>
      <c r="OCA50" s="113"/>
      <c r="OCB50" s="113"/>
      <c r="OCC50" s="113"/>
      <c r="OCD50" s="113"/>
      <c r="OCE50" s="113"/>
      <c r="OCF50" s="113"/>
      <c r="OCG50" s="113"/>
      <c r="OCH50" s="113"/>
      <c r="OCI50" s="113"/>
      <c r="OCJ50" s="113"/>
      <c r="OCK50" s="113"/>
      <c r="OCL50" s="113"/>
      <c r="OCM50" s="113"/>
      <c r="OCN50" s="113"/>
      <c r="OCO50" s="113"/>
      <c r="OCP50" s="113"/>
      <c r="OCQ50" s="113"/>
      <c r="OCR50" s="113"/>
      <c r="OCS50" s="113"/>
      <c r="OCT50" s="113"/>
      <c r="OCU50" s="113"/>
      <c r="OCV50" s="113"/>
      <c r="OCW50" s="113"/>
      <c r="OCX50" s="113"/>
      <c r="OCY50" s="113"/>
      <c r="OCZ50" s="113"/>
      <c r="ODA50" s="113"/>
      <c r="ODB50" s="113"/>
      <c r="ODC50" s="113"/>
      <c r="ODD50" s="113"/>
      <c r="ODE50" s="113"/>
      <c r="ODF50" s="113"/>
      <c r="ODG50" s="113"/>
      <c r="ODH50" s="113"/>
      <c r="ODI50" s="113"/>
      <c r="ODJ50" s="113"/>
      <c r="ODK50" s="113"/>
      <c r="ODL50" s="113"/>
      <c r="ODM50" s="113"/>
      <c r="ODN50" s="113"/>
      <c r="ODO50" s="113"/>
      <c r="ODP50" s="113"/>
      <c r="ODQ50" s="113"/>
      <c r="ODR50" s="113"/>
      <c r="ODS50" s="113"/>
      <c r="ODT50" s="113"/>
      <c r="ODU50" s="113"/>
      <c r="ODV50" s="113"/>
      <c r="ODW50" s="113"/>
      <c r="ODX50" s="113"/>
      <c r="ODY50" s="113"/>
      <c r="ODZ50" s="113"/>
      <c r="OEA50" s="113"/>
      <c r="OEB50" s="113"/>
      <c r="OEC50" s="113"/>
      <c r="OED50" s="113"/>
      <c r="OEE50" s="113"/>
      <c r="OEF50" s="113"/>
      <c r="OEG50" s="113"/>
      <c r="OEH50" s="113"/>
      <c r="OEI50" s="113"/>
      <c r="OEJ50" s="113"/>
      <c r="OEK50" s="113"/>
      <c r="OEL50" s="113"/>
      <c r="OEM50" s="113"/>
      <c r="OEN50" s="113"/>
      <c r="OEO50" s="113"/>
      <c r="OEP50" s="113"/>
      <c r="OEQ50" s="113"/>
      <c r="OER50" s="113"/>
      <c r="OES50" s="113"/>
      <c r="OET50" s="113"/>
      <c r="OEU50" s="113"/>
      <c r="OEV50" s="113"/>
      <c r="OEW50" s="113"/>
      <c r="OEX50" s="113"/>
      <c r="OEY50" s="113"/>
      <c r="OEZ50" s="113"/>
      <c r="OFA50" s="113"/>
      <c r="OFB50" s="113"/>
      <c r="OFC50" s="113"/>
      <c r="OFD50" s="113"/>
      <c r="OFE50" s="113"/>
      <c r="OFF50" s="113"/>
      <c r="OFG50" s="113"/>
      <c r="OFH50" s="113"/>
      <c r="OFI50" s="113"/>
      <c r="OFJ50" s="113"/>
      <c r="OFK50" s="113"/>
      <c r="OFL50" s="113"/>
      <c r="OFM50" s="113"/>
      <c r="OFN50" s="113"/>
      <c r="OFO50" s="113"/>
      <c r="OFP50" s="113"/>
      <c r="OFQ50" s="113"/>
      <c r="OFR50" s="113"/>
      <c r="OFS50" s="113"/>
      <c r="OFT50" s="113"/>
      <c r="OFU50" s="113"/>
      <c r="OFV50" s="113"/>
      <c r="OFW50" s="113"/>
      <c r="OFX50" s="113"/>
      <c r="OFY50" s="113"/>
      <c r="OFZ50" s="113"/>
      <c r="OGA50" s="113"/>
      <c r="OGB50" s="113"/>
      <c r="OGC50" s="113"/>
      <c r="OGD50" s="113"/>
      <c r="OGE50" s="113"/>
      <c r="OGF50" s="113"/>
      <c r="OGG50" s="113"/>
      <c r="OGH50" s="113"/>
      <c r="OGI50" s="113"/>
      <c r="OGJ50" s="113"/>
      <c r="OGK50" s="113"/>
      <c r="OGL50" s="113"/>
      <c r="OGM50" s="113"/>
      <c r="OGN50" s="113"/>
      <c r="OGO50" s="113"/>
      <c r="OGP50" s="113"/>
      <c r="OGQ50" s="113"/>
      <c r="OGR50" s="113"/>
      <c r="OGS50" s="113"/>
      <c r="OGT50" s="113"/>
      <c r="OGU50" s="113"/>
      <c r="OGV50" s="113"/>
      <c r="OGW50" s="113"/>
      <c r="OGX50" s="113"/>
      <c r="OGY50" s="113"/>
      <c r="OGZ50" s="113"/>
      <c r="OHA50" s="113"/>
      <c r="OHB50" s="113"/>
      <c r="OHC50" s="113"/>
      <c r="OHD50" s="113"/>
      <c r="OHE50" s="113"/>
      <c r="OHF50" s="113"/>
      <c r="OHG50" s="113"/>
      <c r="OHH50" s="113"/>
      <c r="OHI50" s="113"/>
      <c r="OHJ50" s="113"/>
      <c r="OHK50" s="113"/>
      <c r="OHL50" s="113"/>
      <c r="OHM50" s="113"/>
      <c r="OHN50" s="113"/>
      <c r="OHO50" s="113"/>
      <c r="OHP50" s="113"/>
      <c r="OHQ50" s="113"/>
      <c r="OHR50" s="113"/>
      <c r="OHS50" s="113"/>
      <c r="OHT50" s="113"/>
      <c r="OHU50" s="113"/>
      <c r="OHV50" s="113"/>
      <c r="OHW50" s="113"/>
      <c r="OHX50" s="113"/>
      <c r="OHY50" s="113"/>
      <c r="OHZ50" s="113"/>
      <c r="OIA50" s="113"/>
      <c r="OIB50" s="113"/>
      <c r="OIC50" s="113"/>
      <c r="OID50" s="113"/>
      <c r="OIE50" s="113"/>
      <c r="OIF50" s="113"/>
      <c r="OIG50" s="113"/>
      <c r="OIH50" s="113"/>
      <c r="OII50" s="113"/>
      <c r="OIJ50" s="113"/>
      <c r="OIK50" s="113"/>
      <c r="OIL50" s="113"/>
      <c r="OIM50" s="113"/>
      <c r="OIN50" s="113"/>
      <c r="OIO50" s="113"/>
      <c r="OIP50" s="113"/>
      <c r="OIQ50" s="113"/>
      <c r="OIR50" s="113"/>
      <c r="OIS50" s="113"/>
      <c r="OIT50" s="113"/>
      <c r="OIU50" s="113"/>
      <c r="OIV50" s="113"/>
      <c r="OIW50" s="113"/>
      <c r="OIX50" s="113"/>
      <c r="OIY50" s="113"/>
      <c r="OIZ50" s="113"/>
      <c r="OJA50" s="113"/>
      <c r="OJB50" s="113"/>
      <c r="OJC50" s="113"/>
      <c r="OJD50" s="113"/>
      <c r="OJE50" s="113"/>
      <c r="OJF50" s="113"/>
      <c r="OJG50" s="113"/>
      <c r="OJH50" s="113"/>
      <c r="OJI50" s="113"/>
      <c r="OJJ50" s="113"/>
      <c r="OJK50" s="113"/>
      <c r="OJL50" s="113"/>
      <c r="OJM50" s="113"/>
      <c r="OJN50" s="113"/>
      <c r="OJO50" s="113"/>
      <c r="OJP50" s="113"/>
      <c r="OJQ50" s="113"/>
      <c r="OJR50" s="113"/>
      <c r="OJS50" s="113"/>
      <c r="OJT50" s="113"/>
      <c r="OJU50" s="113"/>
      <c r="OJV50" s="113"/>
      <c r="OJW50" s="113"/>
      <c r="OJX50" s="113"/>
      <c r="OJY50" s="113"/>
      <c r="OJZ50" s="113"/>
      <c r="OKA50" s="113"/>
      <c r="OKB50" s="113"/>
      <c r="OKC50" s="113"/>
      <c r="OKD50" s="113"/>
      <c r="OKE50" s="113"/>
      <c r="OKF50" s="113"/>
      <c r="OKG50" s="113"/>
      <c r="OKH50" s="113"/>
      <c r="OKI50" s="113"/>
      <c r="OKJ50" s="113"/>
      <c r="OKK50" s="113"/>
      <c r="OKL50" s="113"/>
      <c r="OKM50" s="113"/>
      <c r="OKN50" s="113"/>
      <c r="OKO50" s="113"/>
      <c r="OKP50" s="113"/>
      <c r="OKQ50" s="113"/>
      <c r="OKR50" s="113"/>
      <c r="OKS50" s="113"/>
      <c r="OKT50" s="113"/>
      <c r="OKU50" s="113"/>
      <c r="OKV50" s="113"/>
      <c r="OKW50" s="113"/>
      <c r="OKX50" s="113"/>
      <c r="OKY50" s="113"/>
      <c r="OKZ50" s="113"/>
      <c r="OLA50" s="113"/>
      <c r="OLB50" s="113"/>
      <c r="OLC50" s="113"/>
      <c r="OLD50" s="113"/>
      <c r="OLE50" s="113"/>
      <c r="OLF50" s="113"/>
      <c r="OLG50" s="113"/>
      <c r="OLH50" s="113"/>
      <c r="OLI50" s="113"/>
      <c r="OLJ50" s="113"/>
      <c r="OLK50" s="113"/>
      <c r="OLL50" s="113"/>
      <c r="OLM50" s="113"/>
      <c r="OLN50" s="113"/>
      <c r="OLO50" s="113"/>
      <c r="OLP50" s="113"/>
      <c r="OLQ50" s="113"/>
      <c r="OLR50" s="113"/>
      <c r="OLS50" s="113"/>
      <c r="OLT50" s="113"/>
      <c r="OLU50" s="113"/>
      <c r="OLV50" s="113"/>
      <c r="OLW50" s="113"/>
      <c r="OLX50" s="113"/>
      <c r="OLY50" s="113"/>
      <c r="OLZ50" s="113"/>
      <c r="OMA50" s="113"/>
      <c r="OMB50" s="113"/>
      <c r="OMC50" s="113"/>
      <c r="OMD50" s="113"/>
      <c r="OME50" s="113"/>
      <c r="OMF50" s="113"/>
      <c r="OMG50" s="113"/>
      <c r="OMH50" s="113"/>
      <c r="OMI50" s="113"/>
      <c r="OMJ50" s="113"/>
      <c r="OMK50" s="113"/>
      <c r="OML50" s="113"/>
      <c r="OMM50" s="113"/>
      <c r="OMN50" s="113"/>
      <c r="OMO50" s="113"/>
      <c r="OMP50" s="113"/>
      <c r="OMQ50" s="113"/>
      <c r="OMR50" s="113"/>
      <c r="OMS50" s="113"/>
      <c r="OMT50" s="113"/>
      <c r="OMU50" s="113"/>
      <c r="OMV50" s="113"/>
      <c r="OMW50" s="113"/>
      <c r="OMX50" s="113"/>
      <c r="OMY50" s="113"/>
      <c r="OMZ50" s="113"/>
      <c r="ONA50" s="113"/>
      <c r="ONB50" s="113"/>
      <c r="ONC50" s="113"/>
      <c r="OND50" s="113"/>
      <c r="ONE50" s="113"/>
      <c r="ONF50" s="113"/>
      <c r="ONG50" s="113"/>
      <c r="ONH50" s="113"/>
      <c r="ONI50" s="113"/>
      <c r="ONJ50" s="113"/>
      <c r="ONK50" s="113"/>
      <c r="ONL50" s="113"/>
      <c r="ONM50" s="113"/>
      <c r="ONN50" s="113"/>
      <c r="ONO50" s="113"/>
      <c r="ONP50" s="113"/>
      <c r="ONQ50" s="113"/>
      <c r="ONR50" s="113"/>
      <c r="ONS50" s="113"/>
      <c r="ONT50" s="113"/>
      <c r="ONU50" s="113"/>
      <c r="ONV50" s="113"/>
      <c r="ONW50" s="113"/>
      <c r="ONX50" s="113"/>
      <c r="ONY50" s="113"/>
      <c r="ONZ50" s="113"/>
      <c r="OOA50" s="113"/>
      <c r="OOB50" s="113"/>
      <c r="OOC50" s="113"/>
      <c r="OOD50" s="113"/>
      <c r="OOE50" s="113"/>
      <c r="OOF50" s="113"/>
      <c r="OOG50" s="113"/>
      <c r="OOH50" s="113"/>
      <c r="OOI50" s="113"/>
      <c r="OOJ50" s="113"/>
      <c r="OOK50" s="113"/>
      <c r="OOL50" s="113"/>
      <c r="OOM50" s="113"/>
      <c r="OON50" s="113"/>
      <c r="OOO50" s="113"/>
      <c r="OOP50" s="113"/>
      <c r="OOQ50" s="113"/>
      <c r="OOR50" s="113"/>
      <c r="OOS50" s="113"/>
      <c r="OOT50" s="113"/>
      <c r="OOU50" s="113"/>
      <c r="OOV50" s="113"/>
      <c r="OOW50" s="113"/>
      <c r="OOX50" s="113"/>
      <c r="OOY50" s="113"/>
      <c r="OOZ50" s="113"/>
      <c r="OPA50" s="113"/>
      <c r="OPB50" s="113"/>
      <c r="OPC50" s="113"/>
      <c r="OPD50" s="113"/>
      <c r="OPE50" s="113"/>
      <c r="OPF50" s="113"/>
      <c r="OPG50" s="113"/>
      <c r="OPH50" s="113"/>
      <c r="OPI50" s="113"/>
      <c r="OPJ50" s="113"/>
      <c r="OPK50" s="113"/>
      <c r="OPL50" s="113"/>
      <c r="OPM50" s="113"/>
      <c r="OPN50" s="113"/>
      <c r="OPO50" s="113"/>
      <c r="OPP50" s="113"/>
      <c r="OPQ50" s="113"/>
      <c r="OPR50" s="113"/>
      <c r="OPS50" s="113"/>
      <c r="OPT50" s="113"/>
      <c r="OPU50" s="113"/>
      <c r="OPV50" s="113"/>
      <c r="OPW50" s="113"/>
      <c r="OPX50" s="113"/>
      <c r="OPY50" s="113"/>
      <c r="OPZ50" s="113"/>
      <c r="OQA50" s="113"/>
      <c r="OQB50" s="113"/>
      <c r="OQC50" s="113"/>
      <c r="OQD50" s="113"/>
      <c r="OQE50" s="113"/>
      <c r="OQF50" s="113"/>
      <c r="OQG50" s="113"/>
      <c r="OQH50" s="113"/>
      <c r="OQI50" s="113"/>
      <c r="OQJ50" s="113"/>
      <c r="OQK50" s="113"/>
      <c r="OQL50" s="113"/>
      <c r="OQM50" s="113"/>
      <c r="OQN50" s="113"/>
      <c r="OQO50" s="113"/>
      <c r="OQP50" s="113"/>
      <c r="OQQ50" s="113"/>
      <c r="OQR50" s="113"/>
      <c r="OQS50" s="113"/>
      <c r="OQT50" s="113"/>
      <c r="OQU50" s="113"/>
      <c r="OQV50" s="113"/>
      <c r="OQW50" s="113"/>
      <c r="OQX50" s="113"/>
      <c r="OQY50" s="113"/>
      <c r="OQZ50" s="113"/>
      <c r="ORA50" s="113"/>
      <c r="ORB50" s="113"/>
      <c r="ORC50" s="113"/>
      <c r="ORD50" s="113"/>
      <c r="ORE50" s="113"/>
      <c r="ORF50" s="113"/>
      <c r="ORG50" s="113"/>
      <c r="ORH50" s="113"/>
      <c r="ORI50" s="113"/>
      <c r="ORJ50" s="113"/>
      <c r="ORK50" s="113"/>
      <c r="ORL50" s="113"/>
      <c r="ORM50" s="113"/>
      <c r="ORN50" s="113"/>
      <c r="ORO50" s="113"/>
      <c r="ORP50" s="113"/>
      <c r="ORQ50" s="113"/>
      <c r="ORR50" s="113"/>
      <c r="ORS50" s="113"/>
      <c r="ORT50" s="113"/>
      <c r="ORU50" s="113"/>
      <c r="ORV50" s="113"/>
      <c r="ORW50" s="113"/>
      <c r="ORX50" s="113"/>
      <c r="ORY50" s="113"/>
      <c r="ORZ50" s="113"/>
      <c r="OSA50" s="113"/>
      <c r="OSB50" s="113"/>
      <c r="OSC50" s="113"/>
      <c r="OSD50" s="113"/>
      <c r="OSE50" s="113"/>
      <c r="OSF50" s="113"/>
      <c r="OSG50" s="113"/>
      <c r="OSH50" s="113"/>
      <c r="OSI50" s="113"/>
      <c r="OSJ50" s="113"/>
      <c r="OSK50" s="113"/>
      <c r="OSL50" s="113"/>
      <c r="OSM50" s="113"/>
      <c r="OSN50" s="113"/>
      <c r="OSO50" s="113"/>
      <c r="OSP50" s="113"/>
      <c r="OSQ50" s="113"/>
      <c r="OSR50" s="113"/>
      <c r="OSS50" s="113"/>
      <c r="OST50" s="113"/>
      <c r="OSU50" s="113"/>
      <c r="OSV50" s="113"/>
      <c r="OSW50" s="113"/>
      <c r="OSX50" s="113"/>
      <c r="OSY50" s="113"/>
      <c r="OSZ50" s="113"/>
      <c r="OTA50" s="113"/>
      <c r="OTB50" s="113"/>
      <c r="OTC50" s="113"/>
      <c r="OTD50" s="113"/>
      <c r="OTE50" s="113"/>
      <c r="OTF50" s="113"/>
      <c r="OTG50" s="113"/>
      <c r="OTH50" s="113"/>
      <c r="OTI50" s="113"/>
      <c r="OTJ50" s="113"/>
      <c r="OTK50" s="113"/>
      <c r="OTL50" s="113"/>
      <c r="OTM50" s="113"/>
      <c r="OTN50" s="113"/>
      <c r="OTO50" s="113"/>
      <c r="OTP50" s="113"/>
      <c r="OTQ50" s="113"/>
      <c r="OTR50" s="113"/>
      <c r="OTS50" s="113"/>
      <c r="OTT50" s="113"/>
      <c r="OTU50" s="113"/>
      <c r="OTV50" s="113"/>
      <c r="OTW50" s="113"/>
      <c r="OTX50" s="113"/>
      <c r="OTY50" s="113"/>
      <c r="OTZ50" s="113"/>
      <c r="OUA50" s="113"/>
      <c r="OUB50" s="113"/>
      <c r="OUC50" s="113"/>
      <c r="OUD50" s="113"/>
      <c r="OUE50" s="113"/>
      <c r="OUF50" s="113"/>
      <c r="OUG50" s="113"/>
      <c r="OUH50" s="113"/>
      <c r="OUI50" s="113"/>
      <c r="OUJ50" s="113"/>
      <c r="OUK50" s="113"/>
      <c r="OUL50" s="113"/>
      <c r="OUM50" s="113"/>
      <c r="OUN50" s="113"/>
      <c r="OUO50" s="113"/>
      <c r="OUP50" s="113"/>
      <c r="OUQ50" s="113"/>
      <c r="OUR50" s="113"/>
      <c r="OUS50" s="113"/>
      <c r="OUT50" s="113"/>
      <c r="OUU50" s="113"/>
      <c r="OUV50" s="113"/>
      <c r="OUW50" s="113"/>
      <c r="OUX50" s="113"/>
      <c r="OUY50" s="113"/>
      <c r="OUZ50" s="113"/>
      <c r="OVA50" s="113"/>
      <c r="OVB50" s="113"/>
      <c r="OVC50" s="113"/>
      <c r="OVD50" s="113"/>
      <c r="OVE50" s="113"/>
      <c r="OVF50" s="113"/>
      <c r="OVG50" s="113"/>
      <c r="OVH50" s="113"/>
      <c r="OVI50" s="113"/>
      <c r="OVJ50" s="113"/>
      <c r="OVK50" s="113"/>
      <c r="OVL50" s="113"/>
      <c r="OVM50" s="113"/>
      <c r="OVN50" s="113"/>
      <c r="OVO50" s="113"/>
      <c r="OVP50" s="113"/>
      <c r="OVQ50" s="113"/>
      <c r="OVR50" s="113"/>
      <c r="OVS50" s="113"/>
      <c r="OVT50" s="113"/>
      <c r="OVU50" s="113"/>
      <c r="OVV50" s="113"/>
      <c r="OVW50" s="113"/>
      <c r="OVX50" s="113"/>
      <c r="OVY50" s="113"/>
      <c r="OVZ50" s="113"/>
      <c r="OWA50" s="113"/>
      <c r="OWB50" s="113"/>
      <c r="OWC50" s="113"/>
      <c r="OWD50" s="113"/>
      <c r="OWE50" s="113"/>
      <c r="OWF50" s="113"/>
      <c r="OWG50" s="113"/>
      <c r="OWH50" s="113"/>
      <c r="OWI50" s="113"/>
      <c r="OWJ50" s="113"/>
      <c r="OWK50" s="113"/>
      <c r="OWL50" s="113"/>
      <c r="OWM50" s="113"/>
      <c r="OWN50" s="113"/>
      <c r="OWO50" s="113"/>
      <c r="OWP50" s="113"/>
      <c r="OWQ50" s="113"/>
      <c r="OWR50" s="113"/>
      <c r="OWS50" s="113"/>
      <c r="OWT50" s="113"/>
      <c r="OWU50" s="113"/>
      <c r="OWV50" s="113"/>
      <c r="OWW50" s="113"/>
      <c r="OWX50" s="113"/>
      <c r="OWY50" s="113"/>
      <c r="OWZ50" s="113"/>
      <c r="OXA50" s="113"/>
      <c r="OXB50" s="113"/>
      <c r="OXC50" s="113"/>
      <c r="OXD50" s="113"/>
      <c r="OXE50" s="113"/>
      <c r="OXF50" s="113"/>
      <c r="OXG50" s="113"/>
      <c r="OXH50" s="113"/>
      <c r="OXI50" s="113"/>
      <c r="OXJ50" s="113"/>
      <c r="OXK50" s="113"/>
      <c r="OXL50" s="113"/>
      <c r="OXM50" s="113"/>
      <c r="OXN50" s="113"/>
      <c r="OXO50" s="113"/>
      <c r="OXP50" s="113"/>
      <c r="OXQ50" s="113"/>
      <c r="OXR50" s="113"/>
      <c r="OXS50" s="113"/>
      <c r="OXT50" s="113"/>
      <c r="OXU50" s="113"/>
      <c r="OXV50" s="113"/>
      <c r="OXW50" s="113"/>
      <c r="OXX50" s="113"/>
      <c r="OXY50" s="113"/>
      <c r="OXZ50" s="113"/>
      <c r="OYA50" s="113"/>
      <c r="OYB50" s="113"/>
      <c r="OYC50" s="113"/>
      <c r="OYD50" s="113"/>
      <c r="OYE50" s="113"/>
      <c r="OYF50" s="113"/>
      <c r="OYG50" s="113"/>
      <c r="OYH50" s="113"/>
      <c r="OYI50" s="113"/>
      <c r="OYJ50" s="113"/>
      <c r="OYK50" s="113"/>
      <c r="OYL50" s="113"/>
      <c r="OYM50" s="113"/>
      <c r="OYN50" s="113"/>
      <c r="OYO50" s="113"/>
      <c r="OYP50" s="113"/>
      <c r="OYQ50" s="113"/>
      <c r="OYR50" s="113"/>
      <c r="OYS50" s="113"/>
      <c r="OYT50" s="113"/>
      <c r="OYU50" s="113"/>
      <c r="OYV50" s="113"/>
      <c r="OYW50" s="113"/>
      <c r="OYX50" s="113"/>
      <c r="OYY50" s="113"/>
      <c r="OYZ50" s="113"/>
      <c r="OZA50" s="113"/>
      <c r="OZB50" s="113"/>
      <c r="OZC50" s="113"/>
      <c r="OZD50" s="113"/>
      <c r="OZE50" s="113"/>
      <c r="OZF50" s="113"/>
      <c r="OZG50" s="113"/>
      <c r="OZH50" s="113"/>
      <c r="OZI50" s="113"/>
      <c r="OZJ50" s="113"/>
      <c r="OZK50" s="113"/>
      <c r="OZL50" s="113"/>
      <c r="OZM50" s="113"/>
      <c r="OZN50" s="113"/>
      <c r="OZO50" s="113"/>
      <c r="OZP50" s="113"/>
      <c r="OZQ50" s="113"/>
      <c r="OZR50" s="113"/>
      <c r="OZS50" s="113"/>
      <c r="OZT50" s="113"/>
      <c r="OZU50" s="113"/>
      <c r="OZV50" s="113"/>
      <c r="OZW50" s="113"/>
      <c r="OZX50" s="113"/>
      <c r="OZY50" s="113"/>
      <c r="OZZ50" s="113"/>
      <c r="PAA50" s="113"/>
      <c r="PAB50" s="113"/>
      <c r="PAC50" s="113"/>
      <c r="PAD50" s="113"/>
      <c r="PAE50" s="113"/>
      <c r="PAF50" s="113"/>
      <c r="PAG50" s="113"/>
      <c r="PAH50" s="113"/>
      <c r="PAI50" s="113"/>
      <c r="PAJ50" s="113"/>
      <c r="PAK50" s="113"/>
      <c r="PAL50" s="113"/>
      <c r="PAM50" s="113"/>
      <c r="PAN50" s="113"/>
      <c r="PAO50" s="113"/>
      <c r="PAP50" s="113"/>
      <c r="PAQ50" s="113"/>
      <c r="PAR50" s="113"/>
      <c r="PAS50" s="113"/>
      <c r="PAT50" s="113"/>
      <c r="PAU50" s="113"/>
      <c r="PAV50" s="113"/>
      <c r="PAW50" s="113"/>
      <c r="PAX50" s="113"/>
      <c r="PAY50" s="113"/>
      <c r="PAZ50" s="113"/>
      <c r="PBA50" s="113"/>
      <c r="PBB50" s="113"/>
      <c r="PBC50" s="113"/>
      <c r="PBD50" s="113"/>
      <c r="PBE50" s="113"/>
      <c r="PBF50" s="113"/>
      <c r="PBG50" s="113"/>
      <c r="PBH50" s="113"/>
      <c r="PBI50" s="113"/>
      <c r="PBJ50" s="113"/>
      <c r="PBK50" s="113"/>
      <c r="PBL50" s="113"/>
      <c r="PBM50" s="113"/>
      <c r="PBN50" s="113"/>
      <c r="PBO50" s="113"/>
      <c r="PBP50" s="113"/>
      <c r="PBQ50" s="113"/>
      <c r="PBR50" s="113"/>
      <c r="PBS50" s="113"/>
      <c r="PBT50" s="113"/>
      <c r="PBU50" s="113"/>
      <c r="PBV50" s="113"/>
      <c r="PBW50" s="113"/>
      <c r="PBX50" s="113"/>
      <c r="PBY50" s="113"/>
      <c r="PBZ50" s="113"/>
      <c r="PCA50" s="113"/>
      <c r="PCB50" s="113"/>
      <c r="PCC50" s="113"/>
      <c r="PCD50" s="113"/>
      <c r="PCE50" s="113"/>
      <c r="PCF50" s="113"/>
      <c r="PCG50" s="113"/>
      <c r="PCH50" s="113"/>
      <c r="PCI50" s="113"/>
      <c r="PCJ50" s="113"/>
      <c r="PCK50" s="113"/>
      <c r="PCL50" s="113"/>
      <c r="PCM50" s="113"/>
      <c r="PCN50" s="113"/>
      <c r="PCO50" s="113"/>
      <c r="PCP50" s="113"/>
      <c r="PCQ50" s="113"/>
      <c r="PCR50" s="113"/>
      <c r="PCS50" s="113"/>
      <c r="PCT50" s="113"/>
      <c r="PCU50" s="113"/>
      <c r="PCV50" s="113"/>
      <c r="PCW50" s="113"/>
      <c r="PCX50" s="113"/>
      <c r="PCY50" s="113"/>
      <c r="PCZ50" s="113"/>
      <c r="PDA50" s="113"/>
      <c r="PDB50" s="113"/>
      <c r="PDC50" s="113"/>
      <c r="PDD50" s="113"/>
      <c r="PDE50" s="113"/>
      <c r="PDF50" s="113"/>
      <c r="PDG50" s="113"/>
      <c r="PDH50" s="113"/>
      <c r="PDI50" s="113"/>
      <c r="PDJ50" s="113"/>
      <c r="PDK50" s="113"/>
      <c r="PDL50" s="113"/>
      <c r="PDM50" s="113"/>
      <c r="PDN50" s="113"/>
      <c r="PDO50" s="113"/>
      <c r="PDP50" s="113"/>
      <c r="PDQ50" s="113"/>
      <c r="PDR50" s="113"/>
      <c r="PDS50" s="113"/>
      <c r="PDT50" s="113"/>
      <c r="PDU50" s="113"/>
      <c r="PDV50" s="113"/>
      <c r="PDW50" s="113"/>
      <c r="PDX50" s="113"/>
      <c r="PDY50" s="113"/>
      <c r="PDZ50" s="113"/>
      <c r="PEA50" s="113"/>
      <c r="PEB50" s="113"/>
      <c r="PEC50" s="113"/>
      <c r="PED50" s="113"/>
      <c r="PEE50" s="113"/>
      <c r="PEF50" s="113"/>
      <c r="PEG50" s="113"/>
      <c r="PEH50" s="113"/>
      <c r="PEI50" s="113"/>
      <c r="PEJ50" s="113"/>
      <c r="PEK50" s="113"/>
      <c r="PEL50" s="113"/>
      <c r="PEM50" s="113"/>
      <c r="PEN50" s="113"/>
      <c r="PEO50" s="113"/>
      <c r="PEP50" s="113"/>
      <c r="PEQ50" s="113"/>
      <c r="PER50" s="113"/>
      <c r="PES50" s="113"/>
      <c r="PET50" s="113"/>
      <c r="PEU50" s="113"/>
      <c r="PEV50" s="113"/>
      <c r="PEW50" s="113"/>
      <c r="PEX50" s="113"/>
      <c r="PEY50" s="113"/>
      <c r="PEZ50" s="113"/>
      <c r="PFA50" s="113"/>
      <c r="PFB50" s="113"/>
      <c r="PFC50" s="113"/>
      <c r="PFD50" s="113"/>
      <c r="PFE50" s="113"/>
      <c r="PFF50" s="113"/>
      <c r="PFG50" s="113"/>
      <c r="PFH50" s="113"/>
      <c r="PFI50" s="113"/>
      <c r="PFJ50" s="113"/>
      <c r="PFK50" s="113"/>
      <c r="PFL50" s="113"/>
      <c r="PFM50" s="113"/>
      <c r="PFN50" s="113"/>
      <c r="PFO50" s="113"/>
      <c r="PFP50" s="113"/>
      <c r="PFQ50" s="113"/>
      <c r="PFR50" s="113"/>
      <c r="PFS50" s="113"/>
      <c r="PFT50" s="113"/>
      <c r="PFU50" s="113"/>
      <c r="PFV50" s="113"/>
      <c r="PFW50" s="113"/>
      <c r="PFX50" s="113"/>
      <c r="PFY50" s="113"/>
      <c r="PFZ50" s="113"/>
      <c r="PGA50" s="113"/>
      <c r="PGB50" s="113"/>
      <c r="PGC50" s="113"/>
      <c r="PGD50" s="113"/>
      <c r="PGE50" s="113"/>
      <c r="PGF50" s="113"/>
      <c r="PGG50" s="113"/>
      <c r="PGH50" s="113"/>
      <c r="PGI50" s="113"/>
      <c r="PGJ50" s="113"/>
      <c r="PGK50" s="113"/>
      <c r="PGL50" s="113"/>
      <c r="PGM50" s="113"/>
      <c r="PGN50" s="113"/>
      <c r="PGO50" s="113"/>
      <c r="PGP50" s="113"/>
      <c r="PGQ50" s="113"/>
      <c r="PGR50" s="113"/>
      <c r="PGS50" s="113"/>
      <c r="PGT50" s="113"/>
      <c r="PGU50" s="113"/>
      <c r="PGV50" s="113"/>
      <c r="PGW50" s="113"/>
      <c r="PGX50" s="113"/>
      <c r="PGY50" s="113"/>
      <c r="PGZ50" s="113"/>
      <c r="PHA50" s="113"/>
      <c r="PHB50" s="113"/>
      <c r="PHC50" s="113"/>
      <c r="PHD50" s="113"/>
      <c r="PHE50" s="113"/>
      <c r="PHF50" s="113"/>
      <c r="PHG50" s="113"/>
      <c r="PHH50" s="113"/>
      <c r="PHI50" s="113"/>
      <c r="PHJ50" s="113"/>
      <c r="PHK50" s="113"/>
      <c r="PHL50" s="113"/>
      <c r="PHM50" s="113"/>
      <c r="PHN50" s="113"/>
      <c r="PHO50" s="113"/>
      <c r="PHP50" s="113"/>
      <c r="PHQ50" s="113"/>
      <c r="PHR50" s="113"/>
      <c r="PHS50" s="113"/>
      <c r="PHT50" s="113"/>
      <c r="PHU50" s="113"/>
      <c r="PHV50" s="113"/>
      <c r="PHW50" s="113"/>
      <c r="PHX50" s="113"/>
      <c r="PHY50" s="113"/>
      <c r="PHZ50" s="113"/>
      <c r="PIA50" s="113"/>
      <c r="PIB50" s="113"/>
      <c r="PIC50" s="113"/>
      <c r="PID50" s="113"/>
      <c r="PIE50" s="113"/>
      <c r="PIF50" s="113"/>
      <c r="PIG50" s="113"/>
      <c r="PIH50" s="113"/>
      <c r="PII50" s="113"/>
      <c r="PIJ50" s="113"/>
      <c r="PIK50" s="113"/>
      <c r="PIL50" s="113"/>
      <c r="PIM50" s="113"/>
      <c r="PIN50" s="113"/>
      <c r="PIO50" s="113"/>
      <c r="PIP50" s="113"/>
      <c r="PIQ50" s="113"/>
      <c r="PIR50" s="113"/>
      <c r="PIS50" s="113"/>
      <c r="PIT50" s="113"/>
      <c r="PIU50" s="113"/>
      <c r="PIV50" s="113"/>
      <c r="PIW50" s="113"/>
      <c r="PIX50" s="113"/>
      <c r="PIY50" s="113"/>
      <c r="PIZ50" s="113"/>
      <c r="PJA50" s="113"/>
      <c r="PJB50" s="113"/>
      <c r="PJC50" s="113"/>
      <c r="PJD50" s="113"/>
      <c r="PJE50" s="113"/>
      <c r="PJF50" s="113"/>
      <c r="PJG50" s="113"/>
      <c r="PJH50" s="113"/>
      <c r="PJI50" s="113"/>
      <c r="PJJ50" s="113"/>
      <c r="PJK50" s="113"/>
      <c r="PJL50" s="113"/>
      <c r="PJM50" s="113"/>
      <c r="PJN50" s="113"/>
      <c r="PJO50" s="113"/>
      <c r="PJP50" s="113"/>
      <c r="PJQ50" s="113"/>
      <c r="PJR50" s="113"/>
      <c r="PJS50" s="113"/>
      <c r="PJT50" s="113"/>
      <c r="PJU50" s="113"/>
      <c r="PJV50" s="113"/>
      <c r="PJW50" s="113"/>
      <c r="PJX50" s="113"/>
      <c r="PJY50" s="113"/>
      <c r="PJZ50" s="113"/>
      <c r="PKA50" s="113"/>
      <c r="PKB50" s="113"/>
      <c r="PKC50" s="113"/>
      <c r="PKD50" s="113"/>
      <c r="PKE50" s="113"/>
      <c r="PKF50" s="113"/>
      <c r="PKG50" s="113"/>
      <c r="PKH50" s="113"/>
      <c r="PKI50" s="113"/>
      <c r="PKJ50" s="113"/>
      <c r="PKK50" s="113"/>
      <c r="PKL50" s="113"/>
      <c r="PKM50" s="113"/>
      <c r="PKN50" s="113"/>
      <c r="PKO50" s="113"/>
      <c r="PKP50" s="113"/>
      <c r="PKQ50" s="113"/>
      <c r="PKR50" s="113"/>
      <c r="PKS50" s="113"/>
      <c r="PKT50" s="113"/>
      <c r="PKU50" s="113"/>
      <c r="PKV50" s="113"/>
      <c r="PKW50" s="113"/>
      <c r="PKX50" s="113"/>
      <c r="PKY50" s="113"/>
      <c r="PKZ50" s="113"/>
      <c r="PLA50" s="113"/>
      <c r="PLB50" s="113"/>
      <c r="PLC50" s="113"/>
      <c r="PLD50" s="113"/>
      <c r="PLE50" s="113"/>
      <c r="PLF50" s="113"/>
      <c r="PLG50" s="113"/>
      <c r="PLH50" s="113"/>
      <c r="PLI50" s="113"/>
      <c r="PLJ50" s="113"/>
      <c r="PLK50" s="113"/>
      <c r="PLL50" s="113"/>
      <c r="PLM50" s="113"/>
      <c r="PLN50" s="113"/>
      <c r="PLO50" s="113"/>
      <c r="PLP50" s="113"/>
      <c r="PLQ50" s="113"/>
      <c r="PLR50" s="113"/>
      <c r="PLS50" s="113"/>
      <c r="PLT50" s="113"/>
      <c r="PLU50" s="113"/>
      <c r="PLV50" s="113"/>
      <c r="PLW50" s="113"/>
      <c r="PLX50" s="113"/>
      <c r="PLY50" s="113"/>
      <c r="PLZ50" s="113"/>
      <c r="PMA50" s="113"/>
      <c r="PMB50" s="113"/>
      <c r="PMC50" s="113"/>
      <c r="PMD50" s="113"/>
      <c r="PME50" s="113"/>
      <c r="PMF50" s="113"/>
      <c r="PMG50" s="113"/>
      <c r="PMH50" s="113"/>
      <c r="PMI50" s="113"/>
      <c r="PMJ50" s="113"/>
      <c r="PMK50" s="113"/>
      <c r="PML50" s="113"/>
      <c r="PMM50" s="113"/>
      <c r="PMN50" s="113"/>
      <c r="PMO50" s="113"/>
      <c r="PMP50" s="113"/>
      <c r="PMQ50" s="113"/>
      <c r="PMR50" s="113"/>
      <c r="PMS50" s="113"/>
      <c r="PMT50" s="113"/>
      <c r="PMU50" s="113"/>
      <c r="PMV50" s="113"/>
      <c r="PMW50" s="113"/>
      <c r="PMX50" s="113"/>
      <c r="PMY50" s="113"/>
      <c r="PMZ50" s="113"/>
      <c r="PNA50" s="113"/>
      <c r="PNB50" s="113"/>
      <c r="PNC50" s="113"/>
      <c r="PND50" s="113"/>
      <c r="PNE50" s="113"/>
      <c r="PNF50" s="113"/>
      <c r="PNG50" s="113"/>
      <c r="PNH50" s="113"/>
      <c r="PNI50" s="113"/>
      <c r="PNJ50" s="113"/>
      <c r="PNK50" s="113"/>
      <c r="PNL50" s="113"/>
      <c r="PNM50" s="113"/>
      <c r="PNN50" s="113"/>
      <c r="PNO50" s="113"/>
      <c r="PNP50" s="113"/>
      <c r="PNQ50" s="113"/>
      <c r="PNR50" s="113"/>
      <c r="PNS50" s="113"/>
      <c r="PNT50" s="113"/>
      <c r="PNU50" s="113"/>
      <c r="PNV50" s="113"/>
      <c r="PNW50" s="113"/>
      <c r="PNX50" s="113"/>
      <c r="PNY50" s="113"/>
      <c r="PNZ50" s="113"/>
      <c r="POA50" s="113"/>
      <c r="POB50" s="113"/>
      <c r="POC50" s="113"/>
      <c r="POD50" s="113"/>
      <c r="POE50" s="113"/>
      <c r="POF50" s="113"/>
      <c r="POG50" s="113"/>
      <c r="POH50" s="113"/>
      <c r="POI50" s="113"/>
      <c r="POJ50" s="113"/>
      <c r="POK50" s="113"/>
      <c r="POL50" s="113"/>
      <c r="POM50" s="113"/>
      <c r="PON50" s="113"/>
      <c r="POO50" s="113"/>
      <c r="POP50" s="113"/>
      <c r="POQ50" s="113"/>
      <c r="POR50" s="113"/>
      <c r="POS50" s="113"/>
      <c r="POT50" s="113"/>
      <c r="POU50" s="113"/>
      <c r="POV50" s="113"/>
      <c r="POW50" s="113"/>
      <c r="POX50" s="113"/>
      <c r="POY50" s="113"/>
      <c r="POZ50" s="113"/>
      <c r="PPA50" s="113"/>
      <c r="PPB50" s="113"/>
      <c r="PPC50" s="113"/>
      <c r="PPD50" s="113"/>
      <c r="PPE50" s="113"/>
      <c r="PPF50" s="113"/>
      <c r="PPG50" s="113"/>
      <c r="PPH50" s="113"/>
      <c r="PPI50" s="113"/>
      <c r="PPJ50" s="113"/>
      <c r="PPK50" s="113"/>
      <c r="PPL50" s="113"/>
      <c r="PPM50" s="113"/>
      <c r="PPN50" s="113"/>
      <c r="PPO50" s="113"/>
      <c r="PPP50" s="113"/>
      <c r="PPQ50" s="113"/>
      <c r="PPR50" s="113"/>
      <c r="PPS50" s="113"/>
      <c r="PPT50" s="113"/>
      <c r="PPU50" s="113"/>
      <c r="PPV50" s="113"/>
      <c r="PPW50" s="113"/>
      <c r="PPX50" s="113"/>
      <c r="PPY50" s="113"/>
      <c r="PPZ50" s="113"/>
      <c r="PQA50" s="113"/>
      <c r="PQB50" s="113"/>
      <c r="PQC50" s="113"/>
      <c r="PQD50" s="113"/>
      <c r="PQE50" s="113"/>
      <c r="PQF50" s="113"/>
      <c r="PQG50" s="113"/>
      <c r="PQH50" s="113"/>
      <c r="PQI50" s="113"/>
      <c r="PQJ50" s="113"/>
      <c r="PQK50" s="113"/>
      <c r="PQL50" s="113"/>
      <c r="PQM50" s="113"/>
      <c r="PQN50" s="113"/>
      <c r="PQO50" s="113"/>
      <c r="PQP50" s="113"/>
      <c r="PQQ50" s="113"/>
      <c r="PQR50" s="113"/>
      <c r="PQS50" s="113"/>
      <c r="PQT50" s="113"/>
      <c r="PQU50" s="113"/>
      <c r="PQV50" s="113"/>
      <c r="PQW50" s="113"/>
      <c r="PQX50" s="113"/>
      <c r="PQY50" s="113"/>
      <c r="PQZ50" s="113"/>
      <c r="PRA50" s="113"/>
      <c r="PRB50" s="113"/>
      <c r="PRC50" s="113"/>
      <c r="PRD50" s="113"/>
      <c r="PRE50" s="113"/>
      <c r="PRF50" s="113"/>
      <c r="PRG50" s="113"/>
      <c r="PRH50" s="113"/>
      <c r="PRI50" s="113"/>
      <c r="PRJ50" s="113"/>
      <c r="PRK50" s="113"/>
      <c r="PRL50" s="113"/>
      <c r="PRM50" s="113"/>
      <c r="PRN50" s="113"/>
      <c r="PRO50" s="113"/>
      <c r="PRP50" s="113"/>
      <c r="PRQ50" s="113"/>
      <c r="PRR50" s="113"/>
      <c r="PRS50" s="113"/>
      <c r="PRT50" s="113"/>
      <c r="PRU50" s="113"/>
      <c r="PRV50" s="113"/>
      <c r="PRW50" s="113"/>
      <c r="PRX50" s="113"/>
      <c r="PRY50" s="113"/>
      <c r="PRZ50" s="113"/>
      <c r="PSA50" s="113"/>
      <c r="PSB50" s="113"/>
      <c r="PSC50" s="113"/>
      <c r="PSD50" s="113"/>
      <c r="PSE50" s="113"/>
      <c r="PSF50" s="113"/>
      <c r="PSG50" s="113"/>
      <c r="PSH50" s="113"/>
      <c r="PSI50" s="113"/>
      <c r="PSJ50" s="113"/>
      <c r="PSK50" s="113"/>
      <c r="PSL50" s="113"/>
      <c r="PSM50" s="113"/>
      <c r="PSN50" s="113"/>
      <c r="PSO50" s="113"/>
      <c r="PSP50" s="113"/>
      <c r="PSQ50" s="113"/>
      <c r="PSR50" s="113"/>
      <c r="PSS50" s="113"/>
      <c r="PST50" s="113"/>
      <c r="PSU50" s="113"/>
      <c r="PSV50" s="113"/>
      <c r="PSW50" s="113"/>
      <c r="PSX50" s="113"/>
      <c r="PSY50" s="113"/>
      <c r="PSZ50" s="113"/>
      <c r="PTA50" s="113"/>
      <c r="PTB50" s="113"/>
      <c r="PTC50" s="113"/>
      <c r="PTD50" s="113"/>
      <c r="PTE50" s="113"/>
      <c r="PTF50" s="113"/>
      <c r="PTG50" s="113"/>
      <c r="PTH50" s="113"/>
      <c r="PTI50" s="113"/>
      <c r="PTJ50" s="113"/>
      <c r="PTK50" s="113"/>
      <c r="PTL50" s="113"/>
      <c r="PTM50" s="113"/>
      <c r="PTN50" s="113"/>
      <c r="PTO50" s="113"/>
      <c r="PTP50" s="113"/>
      <c r="PTQ50" s="113"/>
      <c r="PTR50" s="113"/>
      <c r="PTS50" s="113"/>
      <c r="PTT50" s="113"/>
      <c r="PTU50" s="113"/>
      <c r="PTV50" s="113"/>
      <c r="PTW50" s="113"/>
      <c r="PTX50" s="113"/>
      <c r="PTY50" s="113"/>
      <c r="PTZ50" s="113"/>
      <c r="PUA50" s="113"/>
      <c r="PUB50" s="113"/>
      <c r="PUC50" s="113"/>
      <c r="PUD50" s="113"/>
      <c r="PUE50" s="113"/>
      <c r="PUF50" s="113"/>
      <c r="PUG50" s="113"/>
      <c r="PUH50" s="113"/>
      <c r="PUI50" s="113"/>
      <c r="PUJ50" s="113"/>
      <c r="PUK50" s="113"/>
      <c r="PUL50" s="113"/>
      <c r="PUM50" s="113"/>
      <c r="PUN50" s="113"/>
      <c r="PUO50" s="113"/>
      <c r="PUP50" s="113"/>
      <c r="PUQ50" s="113"/>
      <c r="PUR50" s="113"/>
      <c r="PUS50" s="113"/>
      <c r="PUT50" s="113"/>
      <c r="PUU50" s="113"/>
      <c r="PUV50" s="113"/>
      <c r="PUW50" s="113"/>
      <c r="PUX50" s="113"/>
      <c r="PUY50" s="113"/>
      <c r="PUZ50" s="113"/>
      <c r="PVA50" s="113"/>
      <c r="PVB50" s="113"/>
      <c r="PVC50" s="113"/>
      <c r="PVD50" s="113"/>
      <c r="PVE50" s="113"/>
      <c r="PVF50" s="113"/>
      <c r="PVG50" s="113"/>
      <c r="PVH50" s="113"/>
      <c r="PVI50" s="113"/>
      <c r="PVJ50" s="113"/>
      <c r="PVK50" s="113"/>
      <c r="PVL50" s="113"/>
      <c r="PVM50" s="113"/>
      <c r="PVN50" s="113"/>
      <c r="PVO50" s="113"/>
      <c r="PVP50" s="113"/>
      <c r="PVQ50" s="113"/>
      <c r="PVR50" s="113"/>
      <c r="PVS50" s="113"/>
      <c r="PVT50" s="113"/>
      <c r="PVU50" s="113"/>
      <c r="PVV50" s="113"/>
      <c r="PVW50" s="113"/>
      <c r="PVX50" s="113"/>
      <c r="PVY50" s="113"/>
      <c r="PVZ50" s="113"/>
      <c r="PWA50" s="113"/>
      <c r="PWB50" s="113"/>
      <c r="PWC50" s="113"/>
      <c r="PWD50" s="113"/>
      <c r="PWE50" s="113"/>
      <c r="PWF50" s="113"/>
      <c r="PWG50" s="113"/>
      <c r="PWH50" s="113"/>
      <c r="PWI50" s="113"/>
      <c r="PWJ50" s="113"/>
      <c r="PWK50" s="113"/>
      <c r="PWL50" s="113"/>
      <c r="PWM50" s="113"/>
      <c r="PWN50" s="113"/>
      <c r="PWO50" s="113"/>
      <c r="PWP50" s="113"/>
      <c r="PWQ50" s="113"/>
      <c r="PWR50" s="113"/>
      <c r="PWS50" s="113"/>
      <c r="PWT50" s="113"/>
      <c r="PWU50" s="113"/>
      <c r="PWV50" s="113"/>
      <c r="PWW50" s="113"/>
      <c r="PWX50" s="113"/>
      <c r="PWY50" s="113"/>
      <c r="PWZ50" s="113"/>
      <c r="PXA50" s="113"/>
      <c r="PXB50" s="113"/>
      <c r="PXC50" s="113"/>
      <c r="PXD50" s="113"/>
      <c r="PXE50" s="113"/>
      <c r="PXF50" s="113"/>
      <c r="PXG50" s="113"/>
      <c r="PXH50" s="113"/>
      <c r="PXI50" s="113"/>
      <c r="PXJ50" s="113"/>
      <c r="PXK50" s="113"/>
      <c r="PXL50" s="113"/>
      <c r="PXM50" s="113"/>
      <c r="PXN50" s="113"/>
      <c r="PXO50" s="113"/>
      <c r="PXP50" s="113"/>
      <c r="PXQ50" s="113"/>
      <c r="PXR50" s="113"/>
      <c r="PXS50" s="113"/>
      <c r="PXT50" s="113"/>
      <c r="PXU50" s="113"/>
      <c r="PXV50" s="113"/>
      <c r="PXW50" s="113"/>
      <c r="PXX50" s="113"/>
      <c r="PXY50" s="113"/>
      <c r="PXZ50" s="113"/>
      <c r="PYA50" s="113"/>
      <c r="PYB50" s="113"/>
      <c r="PYC50" s="113"/>
      <c r="PYD50" s="113"/>
      <c r="PYE50" s="113"/>
      <c r="PYF50" s="113"/>
      <c r="PYG50" s="113"/>
      <c r="PYH50" s="113"/>
      <c r="PYI50" s="113"/>
      <c r="PYJ50" s="113"/>
      <c r="PYK50" s="113"/>
      <c r="PYL50" s="113"/>
      <c r="PYM50" s="113"/>
      <c r="PYN50" s="113"/>
      <c r="PYO50" s="113"/>
      <c r="PYP50" s="113"/>
      <c r="PYQ50" s="113"/>
      <c r="PYR50" s="113"/>
      <c r="PYS50" s="113"/>
      <c r="PYT50" s="113"/>
      <c r="PYU50" s="113"/>
      <c r="PYV50" s="113"/>
      <c r="PYW50" s="113"/>
      <c r="PYX50" s="113"/>
      <c r="PYY50" s="113"/>
      <c r="PYZ50" s="113"/>
      <c r="PZA50" s="113"/>
      <c r="PZB50" s="113"/>
      <c r="PZC50" s="113"/>
      <c r="PZD50" s="113"/>
      <c r="PZE50" s="113"/>
      <c r="PZF50" s="113"/>
      <c r="PZG50" s="113"/>
      <c r="PZH50" s="113"/>
      <c r="PZI50" s="113"/>
      <c r="PZJ50" s="113"/>
      <c r="PZK50" s="113"/>
      <c r="PZL50" s="113"/>
      <c r="PZM50" s="113"/>
      <c r="PZN50" s="113"/>
      <c r="PZO50" s="113"/>
      <c r="PZP50" s="113"/>
      <c r="PZQ50" s="113"/>
      <c r="PZR50" s="113"/>
      <c r="PZS50" s="113"/>
      <c r="PZT50" s="113"/>
      <c r="PZU50" s="113"/>
      <c r="PZV50" s="113"/>
      <c r="PZW50" s="113"/>
      <c r="PZX50" s="113"/>
      <c r="PZY50" s="113"/>
      <c r="PZZ50" s="113"/>
      <c r="QAA50" s="113"/>
      <c r="QAB50" s="113"/>
      <c r="QAC50" s="113"/>
      <c r="QAD50" s="113"/>
      <c r="QAE50" s="113"/>
      <c r="QAF50" s="113"/>
      <c r="QAG50" s="113"/>
      <c r="QAH50" s="113"/>
      <c r="QAI50" s="113"/>
      <c r="QAJ50" s="113"/>
      <c r="QAK50" s="113"/>
      <c r="QAL50" s="113"/>
      <c r="QAM50" s="113"/>
      <c r="QAN50" s="113"/>
      <c r="QAO50" s="113"/>
      <c r="QAP50" s="113"/>
      <c r="QAQ50" s="113"/>
      <c r="QAR50" s="113"/>
      <c r="QAS50" s="113"/>
      <c r="QAT50" s="113"/>
      <c r="QAU50" s="113"/>
      <c r="QAV50" s="113"/>
      <c r="QAW50" s="113"/>
      <c r="QAX50" s="113"/>
      <c r="QAY50" s="113"/>
      <c r="QAZ50" s="113"/>
      <c r="QBA50" s="113"/>
      <c r="QBB50" s="113"/>
      <c r="QBC50" s="113"/>
      <c r="QBD50" s="113"/>
      <c r="QBE50" s="113"/>
      <c r="QBF50" s="113"/>
      <c r="QBG50" s="113"/>
      <c r="QBH50" s="113"/>
      <c r="QBI50" s="113"/>
      <c r="QBJ50" s="113"/>
      <c r="QBK50" s="113"/>
      <c r="QBL50" s="113"/>
      <c r="QBM50" s="113"/>
      <c r="QBN50" s="113"/>
      <c r="QBO50" s="113"/>
      <c r="QBP50" s="113"/>
      <c r="QBQ50" s="113"/>
      <c r="QBR50" s="113"/>
      <c r="QBS50" s="113"/>
      <c r="QBT50" s="113"/>
      <c r="QBU50" s="113"/>
      <c r="QBV50" s="113"/>
      <c r="QBW50" s="113"/>
      <c r="QBX50" s="113"/>
      <c r="QBY50" s="113"/>
      <c r="QBZ50" s="113"/>
      <c r="QCA50" s="113"/>
      <c r="QCB50" s="113"/>
      <c r="QCC50" s="113"/>
      <c r="QCD50" s="113"/>
      <c r="QCE50" s="113"/>
      <c r="QCF50" s="113"/>
      <c r="QCG50" s="113"/>
      <c r="QCH50" s="113"/>
      <c r="QCI50" s="113"/>
      <c r="QCJ50" s="113"/>
      <c r="QCK50" s="113"/>
      <c r="QCL50" s="113"/>
      <c r="QCM50" s="113"/>
      <c r="QCN50" s="113"/>
      <c r="QCO50" s="113"/>
      <c r="QCP50" s="113"/>
      <c r="QCQ50" s="113"/>
      <c r="QCR50" s="113"/>
      <c r="QCS50" s="113"/>
      <c r="QCT50" s="113"/>
      <c r="QCU50" s="113"/>
      <c r="QCV50" s="113"/>
      <c r="QCW50" s="113"/>
      <c r="QCX50" s="113"/>
      <c r="QCY50" s="113"/>
      <c r="QCZ50" s="113"/>
      <c r="QDA50" s="113"/>
      <c r="QDB50" s="113"/>
      <c r="QDC50" s="113"/>
      <c r="QDD50" s="113"/>
      <c r="QDE50" s="113"/>
      <c r="QDF50" s="113"/>
      <c r="QDG50" s="113"/>
      <c r="QDH50" s="113"/>
      <c r="QDI50" s="113"/>
      <c r="QDJ50" s="113"/>
      <c r="QDK50" s="113"/>
      <c r="QDL50" s="113"/>
      <c r="QDM50" s="113"/>
      <c r="QDN50" s="113"/>
      <c r="QDO50" s="113"/>
      <c r="QDP50" s="113"/>
      <c r="QDQ50" s="113"/>
      <c r="QDR50" s="113"/>
      <c r="QDS50" s="113"/>
      <c r="QDT50" s="113"/>
      <c r="QDU50" s="113"/>
      <c r="QDV50" s="113"/>
      <c r="QDW50" s="113"/>
      <c r="QDX50" s="113"/>
      <c r="QDY50" s="113"/>
      <c r="QDZ50" s="113"/>
      <c r="QEA50" s="113"/>
      <c r="QEB50" s="113"/>
      <c r="QEC50" s="113"/>
      <c r="QED50" s="113"/>
      <c r="QEE50" s="113"/>
      <c r="QEF50" s="113"/>
      <c r="QEG50" s="113"/>
      <c r="QEH50" s="113"/>
      <c r="QEI50" s="113"/>
      <c r="QEJ50" s="113"/>
      <c r="QEK50" s="113"/>
      <c r="QEL50" s="113"/>
      <c r="QEM50" s="113"/>
      <c r="QEN50" s="113"/>
      <c r="QEO50" s="113"/>
      <c r="QEP50" s="113"/>
      <c r="QEQ50" s="113"/>
      <c r="QER50" s="113"/>
      <c r="QES50" s="113"/>
      <c r="QET50" s="113"/>
      <c r="QEU50" s="113"/>
      <c r="QEV50" s="113"/>
      <c r="QEW50" s="113"/>
      <c r="QEX50" s="113"/>
      <c r="QEY50" s="113"/>
      <c r="QEZ50" s="113"/>
      <c r="QFA50" s="113"/>
      <c r="QFB50" s="113"/>
      <c r="QFC50" s="113"/>
      <c r="QFD50" s="113"/>
      <c r="QFE50" s="113"/>
      <c r="QFF50" s="113"/>
      <c r="QFG50" s="113"/>
      <c r="QFH50" s="113"/>
      <c r="QFI50" s="113"/>
      <c r="QFJ50" s="113"/>
      <c r="QFK50" s="113"/>
      <c r="QFL50" s="113"/>
      <c r="QFM50" s="113"/>
      <c r="QFN50" s="113"/>
      <c r="QFO50" s="113"/>
      <c r="QFP50" s="113"/>
      <c r="QFQ50" s="113"/>
      <c r="QFR50" s="113"/>
      <c r="QFS50" s="113"/>
      <c r="QFT50" s="113"/>
      <c r="QFU50" s="113"/>
      <c r="QFV50" s="113"/>
      <c r="QFW50" s="113"/>
      <c r="QFX50" s="113"/>
      <c r="QFY50" s="113"/>
      <c r="QFZ50" s="113"/>
      <c r="QGA50" s="113"/>
      <c r="QGB50" s="113"/>
      <c r="QGC50" s="113"/>
      <c r="QGD50" s="113"/>
      <c r="QGE50" s="113"/>
      <c r="QGF50" s="113"/>
      <c r="QGG50" s="113"/>
      <c r="QGH50" s="113"/>
      <c r="QGI50" s="113"/>
      <c r="QGJ50" s="113"/>
      <c r="QGK50" s="113"/>
      <c r="QGL50" s="113"/>
      <c r="QGM50" s="113"/>
      <c r="QGN50" s="113"/>
      <c r="QGO50" s="113"/>
      <c r="QGP50" s="113"/>
      <c r="QGQ50" s="113"/>
      <c r="QGR50" s="113"/>
      <c r="QGS50" s="113"/>
      <c r="QGT50" s="113"/>
      <c r="QGU50" s="113"/>
      <c r="QGV50" s="113"/>
      <c r="QGW50" s="113"/>
      <c r="QGX50" s="113"/>
      <c r="QGY50" s="113"/>
      <c r="QGZ50" s="113"/>
      <c r="QHA50" s="113"/>
      <c r="QHB50" s="113"/>
      <c r="QHC50" s="113"/>
      <c r="QHD50" s="113"/>
      <c r="QHE50" s="113"/>
      <c r="QHF50" s="113"/>
      <c r="QHG50" s="113"/>
      <c r="QHH50" s="113"/>
      <c r="QHI50" s="113"/>
      <c r="QHJ50" s="113"/>
      <c r="QHK50" s="113"/>
      <c r="QHL50" s="113"/>
      <c r="QHM50" s="113"/>
      <c r="QHN50" s="113"/>
      <c r="QHO50" s="113"/>
      <c r="QHP50" s="113"/>
      <c r="QHQ50" s="113"/>
      <c r="QHR50" s="113"/>
      <c r="QHS50" s="113"/>
      <c r="QHT50" s="113"/>
      <c r="QHU50" s="113"/>
      <c r="QHV50" s="113"/>
      <c r="QHW50" s="113"/>
      <c r="QHX50" s="113"/>
      <c r="QHY50" s="113"/>
      <c r="QHZ50" s="113"/>
      <c r="QIA50" s="113"/>
      <c r="QIB50" s="113"/>
      <c r="QIC50" s="113"/>
      <c r="QID50" s="113"/>
      <c r="QIE50" s="113"/>
      <c r="QIF50" s="113"/>
      <c r="QIG50" s="113"/>
      <c r="QIH50" s="113"/>
      <c r="QII50" s="113"/>
      <c r="QIJ50" s="113"/>
      <c r="QIK50" s="113"/>
      <c r="QIL50" s="113"/>
      <c r="QIM50" s="113"/>
      <c r="QIN50" s="113"/>
      <c r="QIO50" s="113"/>
      <c r="QIP50" s="113"/>
      <c r="QIQ50" s="113"/>
      <c r="QIR50" s="113"/>
      <c r="QIS50" s="113"/>
      <c r="QIT50" s="113"/>
      <c r="QIU50" s="113"/>
      <c r="QIV50" s="113"/>
      <c r="QIW50" s="113"/>
      <c r="QIX50" s="113"/>
      <c r="QIY50" s="113"/>
      <c r="QIZ50" s="113"/>
      <c r="QJA50" s="113"/>
      <c r="QJB50" s="113"/>
      <c r="QJC50" s="113"/>
      <c r="QJD50" s="113"/>
      <c r="QJE50" s="113"/>
      <c r="QJF50" s="113"/>
      <c r="QJG50" s="113"/>
      <c r="QJH50" s="113"/>
      <c r="QJI50" s="113"/>
      <c r="QJJ50" s="113"/>
      <c r="QJK50" s="113"/>
      <c r="QJL50" s="113"/>
      <c r="QJM50" s="113"/>
      <c r="QJN50" s="113"/>
      <c r="QJO50" s="113"/>
      <c r="QJP50" s="113"/>
      <c r="QJQ50" s="113"/>
      <c r="QJR50" s="113"/>
      <c r="QJS50" s="113"/>
      <c r="QJT50" s="113"/>
      <c r="QJU50" s="113"/>
      <c r="QJV50" s="113"/>
      <c r="QJW50" s="113"/>
      <c r="QJX50" s="113"/>
      <c r="QJY50" s="113"/>
      <c r="QJZ50" s="113"/>
      <c r="QKA50" s="113"/>
      <c r="QKB50" s="113"/>
      <c r="QKC50" s="113"/>
      <c r="QKD50" s="113"/>
      <c r="QKE50" s="113"/>
      <c r="QKF50" s="113"/>
      <c r="QKG50" s="113"/>
      <c r="QKH50" s="113"/>
      <c r="QKI50" s="113"/>
      <c r="QKJ50" s="113"/>
      <c r="QKK50" s="113"/>
      <c r="QKL50" s="113"/>
      <c r="QKM50" s="113"/>
      <c r="QKN50" s="113"/>
      <c r="QKO50" s="113"/>
      <c r="QKP50" s="113"/>
      <c r="QKQ50" s="113"/>
      <c r="QKR50" s="113"/>
      <c r="QKS50" s="113"/>
      <c r="QKT50" s="113"/>
      <c r="QKU50" s="113"/>
      <c r="QKV50" s="113"/>
      <c r="QKW50" s="113"/>
      <c r="QKX50" s="113"/>
      <c r="QKY50" s="113"/>
      <c r="QKZ50" s="113"/>
      <c r="QLA50" s="113"/>
      <c r="QLB50" s="113"/>
      <c r="QLC50" s="113"/>
      <c r="QLD50" s="113"/>
      <c r="QLE50" s="113"/>
      <c r="QLF50" s="113"/>
      <c r="QLG50" s="113"/>
      <c r="QLH50" s="113"/>
      <c r="QLI50" s="113"/>
      <c r="QLJ50" s="113"/>
      <c r="QLK50" s="113"/>
      <c r="QLL50" s="113"/>
      <c r="QLM50" s="113"/>
      <c r="QLN50" s="113"/>
      <c r="QLO50" s="113"/>
      <c r="QLP50" s="113"/>
      <c r="QLQ50" s="113"/>
      <c r="QLR50" s="113"/>
      <c r="QLS50" s="113"/>
      <c r="QLT50" s="113"/>
      <c r="QLU50" s="113"/>
      <c r="QLV50" s="113"/>
      <c r="QLW50" s="113"/>
      <c r="QLX50" s="113"/>
      <c r="QLY50" s="113"/>
      <c r="QLZ50" s="113"/>
      <c r="QMA50" s="113"/>
      <c r="QMB50" s="113"/>
      <c r="QMC50" s="113"/>
      <c r="QMD50" s="113"/>
      <c r="QME50" s="113"/>
      <c r="QMF50" s="113"/>
      <c r="QMG50" s="113"/>
      <c r="QMH50" s="113"/>
      <c r="QMI50" s="113"/>
      <c r="QMJ50" s="113"/>
      <c r="QMK50" s="113"/>
      <c r="QML50" s="113"/>
      <c r="QMM50" s="113"/>
      <c r="QMN50" s="113"/>
      <c r="QMO50" s="113"/>
      <c r="QMP50" s="113"/>
      <c r="QMQ50" s="113"/>
      <c r="QMR50" s="113"/>
      <c r="QMS50" s="113"/>
      <c r="QMT50" s="113"/>
      <c r="QMU50" s="113"/>
      <c r="QMV50" s="113"/>
      <c r="QMW50" s="113"/>
      <c r="QMX50" s="113"/>
      <c r="QMY50" s="113"/>
      <c r="QMZ50" s="113"/>
      <c r="QNA50" s="113"/>
      <c r="QNB50" s="113"/>
      <c r="QNC50" s="113"/>
      <c r="QND50" s="113"/>
      <c r="QNE50" s="113"/>
      <c r="QNF50" s="113"/>
      <c r="QNG50" s="113"/>
      <c r="QNH50" s="113"/>
      <c r="QNI50" s="113"/>
      <c r="QNJ50" s="113"/>
      <c r="QNK50" s="113"/>
      <c r="QNL50" s="113"/>
      <c r="QNM50" s="113"/>
      <c r="QNN50" s="113"/>
      <c r="QNO50" s="113"/>
      <c r="QNP50" s="113"/>
      <c r="QNQ50" s="113"/>
      <c r="QNR50" s="113"/>
      <c r="QNS50" s="113"/>
      <c r="QNT50" s="113"/>
      <c r="QNU50" s="113"/>
      <c r="QNV50" s="113"/>
      <c r="QNW50" s="113"/>
      <c r="QNX50" s="113"/>
      <c r="QNY50" s="113"/>
      <c r="QNZ50" s="113"/>
      <c r="QOA50" s="113"/>
      <c r="QOB50" s="113"/>
      <c r="QOC50" s="113"/>
      <c r="QOD50" s="113"/>
      <c r="QOE50" s="113"/>
      <c r="QOF50" s="113"/>
      <c r="QOG50" s="113"/>
      <c r="QOH50" s="113"/>
      <c r="QOI50" s="113"/>
      <c r="QOJ50" s="113"/>
      <c r="QOK50" s="113"/>
      <c r="QOL50" s="113"/>
      <c r="QOM50" s="113"/>
      <c r="QON50" s="113"/>
      <c r="QOO50" s="113"/>
      <c r="QOP50" s="113"/>
      <c r="QOQ50" s="113"/>
      <c r="QOR50" s="113"/>
      <c r="QOS50" s="113"/>
      <c r="QOT50" s="113"/>
      <c r="QOU50" s="113"/>
      <c r="QOV50" s="113"/>
      <c r="QOW50" s="113"/>
      <c r="QOX50" s="113"/>
      <c r="QOY50" s="113"/>
      <c r="QOZ50" s="113"/>
      <c r="QPA50" s="113"/>
      <c r="QPB50" s="113"/>
      <c r="QPC50" s="113"/>
      <c r="QPD50" s="113"/>
      <c r="QPE50" s="113"/>
      <c r="QPF50" s="113"/>
      <c r="QPG50" s="113"/>
      <c r="QPH50" s="113"/>
      <c r="QPI50" s="113"/>
      <c r="QPJ50" s="113"/>
      <c r="QPK50" s="113"/>
      <c r="QPL50" s="113"/>
      <c r="QPM50" s="113"/>
      <c r="QPN50" s="113"/>
      <c r="QPO50" s="113"/>
      <c r="QPP50" s="113"/>
      <c r="QPQ50" s="113"/>
      <c r="QPR50" s="113"/>
      <c r="QPS50" s="113"/>
      <c r="QPT50" s="113"/>
      <c r="QPU50" s="113"/>
      <c r="QPV50" s="113"/>
      <c r="QPW50" s="113"/>
      <c r="QPX50" s="113"/>
      <c r="QPY50" s="113"/>
      <c r="QPZ50" s="113"/>
      <c r="QQA50" s="113"/>
      <c r="QQB50" s="113"/>
      <c r="QQC50" s="113"/>
      <c r="QQD50" s="113"/>
      <c r="QQE50" s="113"/>
      <c r="QQF50" s="113"/>
      <c r="QQG50" s="113"/>
      <c r="QQH50" s="113"/>
      <c r="QQI50" s="113"/>
      <c r="QQJ50" s="113"/>
      <c r="QQK50" s="113"/>
      <c r="QQL50" s="113"/>
      <c r="QQM50" s="113"/>
      <c r="QQN50" s="113"/>
      <c r="QQO50" s="113"/>
      <c r="QQP50" s="113"/>
      <c r="QQQ50" s="113"/>
      <c r="QQR50" s="113"/>
      <c r="QQS50" s="113"/>
      <c r="QQT50" s="113"/>
      <c r="QQU50" s="113"/>
      <c r="QQV50" s="113"/>
      <c r="QQW50" s="113"/>
      <c r="QQX50" s="113"/>
      <c r="QQY50" s="113"/>
      <c r="QQZ50" s="113"/>
      <c r="QRA50" s="113"/>
      <c r="QRB50" s="113"/>
      <c r="QRC50" s="113"/>
      <c r="QRD50" s="113"/>
      <c r="QRE50" s="113"/>
      <c r="QRF50" s="113"/>
      <c r="QRG50" s="113"/>
      <c r="QRH50" s="113"/>
      <c r="QRI50" s="113"/>
      <c r="QRJ50" s="113"/>
      <c r="QRK50" s="113"/>
      <c r="QRL50" s="113"/>
      <c r="QRM50" s="113"/>
      <c r="QRN50" s="113"/>
      <c r="QRO50" s="113"/>
      <c r="QRP50" s="113"/>
      <c r="QRQ50" s="113"/>
      <c r="QRR50" s="113"/>
      <c r="QRS50" s="113"/>
      <c r="QRT50" s="113"/>
      <c r="QRU50" s="113"/>
      <c r="QRV50" s="113"/>
      <c r="QRW50" s="113"/>
      <c r="QRX50" s="113"/>
      <c r="QRY50" s="113"/>
      <c r="QRZ50" s="113"/>
      <c r="QSA50" s="113"/>
      <c r="QSB50" s="113"/>
      <c r="QSC50" s="113"/>
      <c r="QSD50" s="113"/>
      <c r="QSE50" s="113"/>
      <c r="QSF50" s="113"/>
      <c r="QSG50" s="113"/>
      <c r="QSH50" s="113"/>
      <c r="QSI50" s="113"/>
      <c r="QSJ50" s="113"/>
      <c r="QSK50" s="113"/>
      <c r="QSL50" s="113"/>
      <c r="QSM50" s="113"/>
      <c r="QSN50" s="113"/>
      <c r="QSO50" s="113"/>
      <c r="QSP50" s="113"/>
      <c r="QSQ50" s="113"/>
      <c r="QSR50" s="113"/>
      <c r="QSS50" s="113"/>
      <c r="QST50" s="113"/>
      <c r="QSU50" s="113"/>
      <c r="QSV50" s="113"/>
      <c r="QSW50" s="113"/>
      <c r="QSX50" s="113"/>
      <c r="QSY50" s="113"/>
      <c r="QSZ50" s="113"/>
      <c r="QTA50" s="113"/>
      <c r="QTB50" s="113"/>
      <c r="QTC50" s="113"/>
      <c r="QTD50" s="113"/>
      <c r="QTE50" s="113"/>
      <c r="QTF50" s="113"/>
      <c r="QTG50" s="113"/>
      <c r="QTH50" s="113"/>
      <c r="QTI50" s="113"/>
      <c r="QTJ50" s="113"/>
      <c r="QTK50" s="113"/>
      <c r="QTL50" s="113"/>
      <c r="QTM50" s="113"/>
      <c r="QTN50" s="113"/>
      <c r="QTO50" s="113"/>
      <c r="QTP50" s="113"/>
      <c r="QTQ50" s="113"/>
      <c r="QTR50" s="113"/>
      <c r="QTS50" s="113"/>
      <c r="QTT50" s="113"/>
      <c r="QTU50" s="113"/>
      <c r="QTV50" s="113"/>
      <c r="QTW50" s="113"/>
      <c r="QTX50" s="113"/>
      <c r="QTY50" s="113"/>
      <c r="QTZ50" s="113"/>
      <c r="QUA50" s="113"/>
      <c r="QUB50" s="113"/>
      <c r="QUC50" s="113"/>
      <c r="QUD50" s="113"/>
      <c r="QUE50" s="113"/>
      <c r="QUF50" s="113"/>
      <c r="QUG50" s="113"/>
      <c r="QUH50" s="113"/>
      <c r="QUI50" s="113"/>
      <c r="QUJ50" s="113"/>
      <c r="QUK50" s="113"/>
      <c r="QUL50" s="113"/>
      <c r="QUM50" s="113"/>
      <c r="QUN50" s="113"/>
      <c r="QUO50" s="113"/>
      <c r="QUP50" s="113"/>
      <c r="QUQ50" s="113"/>
      <c r="QUR50" s="113"/>
      <c r="QUS50" s="113"/>
      <c r="QUT50" s="113"/>
      <c r="QUU50" s="113"/>
      <c r="QUV50" s="113"/>
      <c r="QUW50" s="113"/>
      <c r="QUX50" s="113"/>
      <c r="QUY50" s="113"/>
      <c r="QUZ50" s="113"/>
      <c r="QVA50" s="113"/>
      <c r="QVB50" s="113"/>
      <c r="QVC50" s="113"/>
      <c r="QVD50" s="113"/>
      <c r="QVE50" s="113"/>
      <c r="QVF50" s="113"/>
      <c r="QVG50" s="113"/>
      <c r="QVH50" s="113"/>
      <c r="QVI50" s="113"/>
      <c r="QVJ50" s="113"/>
      <c r="QVK50" s="113"/>
      <c r="QVL50" s="113"/>
      <c r="QVM50" s="113"/>
      <c r="QVN50" s="113"/>
      <c r="QVO50" s="113"/>
      <c r="QVP50" s="113"/>
      <c r="QVQ50" s="113"/>
      <c r="QVR50" s="113"/>
      <c r="QVS50" s="113"/>
      <c r="QVT50" s="113"/>
      <c r="QVU50" s="113"/>
      <c r="QVV50" s="113"/>
      <c r="QVW50" s="113"/>
      <c r="QVX50" s="113"/>
      <c r="QVY50" s="113"/>
      <c r="QVZ50" s="113"/>
      <c r="QWA50" s="113"/>
      <c r="QWB50" s="113"/>
      <c r="QWC50" s="113"/>
      <c r="QWD50" s="113"/>
      <c r="QWE50" s="113"/>
      <c r="QWF50" s="113"/>
      <c r="QWG50" s="113"/>
      <c r="QWH50" s="113"/>
      <c r="QWI50" s="113"/>
      <c r="QWJ50" s="113"/>
      <c r="QWK50" s="113"/>
      <c r="QWL50" s="113"/>
      <c r="QWM50" s="113"/>
      <c r="QWN50" s="113"/>
      <c r="QWO50" s="113"/>
      <c r="QWP50" s="113"/>
      <c r="QWQ50" s="113"/>
      <c r="QWR50" s="113"/>
      <c r="QWS50" s="113"/>
      <c r="QWT50" s="113"/>
      <c r="QWU50" s="113"/>
      <c r="QWV50" s="113"/>
      <c r="QWW50" s="113"/>
      <c r="QWX50" s="113"/>
      <c r="QWY50" s="113"/>
      <c r="QWZ50" s="113"/>
      <c r="QXA50" s="113"/>
      <c r="QXB50" s="113"/>
      <c r="QXC50" s="113"/>
      <c r="QXD50" s="113"/>
      <c r="QXE50" s="113"/>
      <c r="QXF50" s="113"/>
      <c r="QXG50" s="113"/>
      <c r="QXH50" s="113"/>
      <c r="QXI50" s="113"/>
      <c r="QXJ50" s="113"/>
      <c r="QXK50" s="113"/>
      <c r="QXL50" s="113"/>
      <c r="QXM50" s="113"/>
      <c r="QXN50" s="113"/>
      <c r="QXO50" s="113"/>
      <c r="QXP50" s="113"/>
      <c r="QXQ50" s="113"/>
      <c r="QXR50" s="113"/>
      <c r="QXS50" s="113"/>
      <c r="QXT50" s="113"/>
      <c r="QXU50" s="113"/>
      <c r="QXV50" s="113"/>
      <c r="QXW50" s="113"/>
      <c r="QXX50" s="113"/>
      <c r="QXY50" s="113"/>
      <c r="QXZ50" s="113"/>
      <c r="QYA50" s="113"/>
      <c r="QYB50" s="113"/>
      <c r="QYC50" s="113"/>
      <c r="QYD50" s="113"/>
      <c r="QYE50" s="113"/>
      <c r="QYF50" s="113"/>
      <c r="QYG50" s="113"/>
      <c r="QYH50" s="113"/>
      <c r="QYI50" s="113"/>
      <c r="QYJ50" s="113"/>
      <c r="QYK50" s="113"/>
      <c r="QYL50" s="113"/>
      <c r="QYM50" s="113"/>
      <c r="QYN50" s="113"/>
      <c r="QYO50" s="113"/>
      <c r="QYP50" s="113"/>
      <c r="QYQ50" s="113"/>
      <c r="QYR50" s="113"/>
      <c r="QYS50" s="113"/>
      <c r="QYT50" s="113"/>
      <c r="QYU50" s="113"/>
      <c r="QYV50" s="113"/>
      <c r="QYW50" s="113"/>
      <c r="QYX50" s="113"/>
      <c r="QYY50" s="113"/>
      <c r="QYZ50" s="113"/>
      <c r="QZA50" s="113"/>
      <c r="QZB50" s="113"/>
      <c r="QZC50" s="113"/>
      <c r="QZD50" s="113"/>
      <c r="QZE50" s="113"/>
      <c r="QZF50" s="113"/>
      <c r="QZG50" s="113"/>
      <c r="QZH50" s="113"/>
      <c r="QZI50" s="113"/>
      <c r="QZJ50" s="113"/>
      <c r="QZK50" s="113"/>
      <c r="QZL50" s="113"/>
      <c r="QZM50" s="113"/>
      <c r="QZN50" s="113"/>
      <c r="QZO50" s="113"/>
      <c r="QZP50" s="113"/>
      <c r="QZQ50" s="113"/>
      <c r="QZR50" s="113"/>
      <c r="QZS50" s="113"/>
      <c r="QZT50" s="113"/>
      <c r="QZU50" s="113"/>
      <c r="QZV50" s="113"/>
      <c r="QZW50" s="113"/>
      <c r="QZX50" s="113"/>
      <c r="QZY50" s="113"/>
      <c r="QZZ50" s="113"/>
      <c r="RAA50" s="113"/>
      <c r="RAB50" s="113"/>
      <c r="RAC50" s="113"/>
      <c r="RAD50" s="113"/>
      <c r="RAE50" s="113"/>
      <c r="RAF50" s="113"/>
      <c r="RAG50" s="113"/>
      <c r="RAH50" s="113"/>
      <c r="RAI50" s="113"/>
      <c r="RAJ50" s="113"/>
      <c r="RAK50" s="113"/>
      <c r="RAL50" s="113"/>
      <c r="RAM50" s="113"/>
      <c r="RAN50" s="113"/>
      <c r="RAO50" s="113"/>
      <c r="RAP50" s="113"/>
      <c r="RAQ50" s="113"/>
      <c r="RAR50" s="113"/>
      <c r="RAS50" s="113"/>
      <c r="RAT50" s="113"/>
      <c r="RAU50" s="113"/>
      <c r="RAV50" s="113"/>
      <c r="RAW50" s="113"/>
      <c r="RAX50" s="113"/>
      <c r="RAY50" s="113"/>
      <c r="RAZ50" s="113"/>
      <c r="RBA50" s="113"/>
      <c r="RBB50" s="113"/>
      <c r="RBC50" s="113"/>
      <c r="RBD50" s="113"/>
      <c r="RBE50" s="113"/>
      <c r="RBF50" s="113"/>
      <c r="RBG50" s="113"/>
      <c r="RBH50" s="113"/>
      <c r="RBI50" s="113"/>
      <c r="RBJ50" s="113"/>
      <c r="RBK50" s="113"/>
      <c r="RBL50" s="113"/>
      <c r="RBM50" s="113"/>
      <c r="RBN50" s="113"/>
      <c r="RBO50" s="113"/>
      <c r="RBP50" s="113"/>
      <c r="RBQ50" s="113"/>
      <c r="RBR50" s="113"/>
      <c r="RBS50" s="113"/>
      <c r="RBT50" s="113"/>
      <c r="RBU50" s="113"/>
      <c r="RBV50" s="113"/>
      <c r="RBW50" s="113"/>
      <c r="RBX50" s="113"/>
      <c r="RBY50" s="113"/>
      <c r="RBZ50" s="113"/>
      <c r="RCA50" s="113"/>
      <c r="RCB50" s="113"/>
      <c r="RCC50" s="113"/>
      <c r="RCD50" s="113"/>
      <c r="RCE50" s="113"/>
      <c r="RCF50" s="113"/>
      <c r="RCG50" s="113"/>
      <c r="RCH50" s="113"/>
      <c r="RCI50" s="113"/>
      <c r="RCJ50" s="113"/>
      <c r="RCK50" s="113"/>
      <c r="RCL50" s="113"/>
      <c r="RCM50" s="113"/>
      <c r="RCN50" s="113"/>
      <c r="RCO50" s="113"/>
      <c r="RCP50" s="113"/>
      <c r="RCQ50" s="113"/>
      <c r="RCR50" s="113"/>
      <c r="RCS50" s="113"/>
      <c r="RCT50" s="113"/>
      <c r="RCU50" s="113"/>
      <c r="RCV50" s="113"/>
      <c r="RCW50" s="113"/>
      <c r="RCX50" s="113"/>
      <c r="RCY50" s="113"/>
      <c r="RCZ50" s="113"/>
      <c r="RDA50" s="113"/>
      <c r="RDB50" s="113"/>
      <c r="RDC50" s="113"/>
      <c r="RDD50" s="113"/>
      <c r="RDE50" s="113"/>
      <c r="RDF50" s="113"/>
      <c r="RDG50" s="113"/>
      <c r="RDH50" s="113"/>
      <c r="RDI50" s="113"/>
      <c r="RDJ50" s="113"/>
      <c r="RDK50" s="113"/>
      <c r="RDL50" s="113"/>
      <c r="RDM50" s="113"/>
      <c r="RDN50" s="113"/>
      <c r="RDO50" s="113"/>
      <c r="RDP50" s="113"/>
      <c r="RDQ50" s="113"/>
      <c r="RDR50" s="113"/>
      <c r="RDS50" s="113"/>
      <c r="RDT50" s="113"/>
      <c r="RDU50" s="113"/>
      <c r="RDV50" s="113"/>
      <c r="RDW50" s="113"/>
      <c r="RDX50" s="113"/>
      <c r="RDY50" s="113"/>
      <c r="RDZ50" s="113"/>
      <c r="REA50" s="113"/>
      <c r="REB50" s="113"/>
      <c r="REC50" s="113"/>
      <c r="RED50" s="113"/>
      <c r="REE50" s="113"/>
      <c r="REF50" s="113"/>
      <c r="REG50" s="113"/>
      <c r="REH50" s="113"/>
      <c r="REI50" s="113"/>
      <c r="REJ50" s="113"/>
      <c r="REK50" s="113"/>
      <c r="REL50" s="113"/>
      <c r="REM50" s="113"/>
      <c r="REN50" s="113"/>
      <c r="REO50" s="113"/>
      <c r="REP50" s="113"/>
      <c r="REQ50" s="113"/>
      <c r="RER50" s="113"/>
      <c r="RES50" s="113"/>
      <c r="RET50" s="113"/>
      <c r="REU50" s="113"/>
      <c r="REV50" s="113"/>
      <c r="REW50" s="113"/>
      <c r="REX50" s="113"/>
      <c r="REY50" s="113"/>
      <c r="REZ50" s="113"/>
      <c r="RFA50" s="113"/>
      <c r="RFB50" s="113"/>
      <c r="RFC50" s="113"/>
      <c r="RFD50" s="113"/>
      <c r="RFE50" s="113"/>
      <c r="RFF50" s="113"/>
      <c r="RFG50" s="113"/>
      <c r="RFH50" s="113"/>
      <c r="RFI50" s="113"/>
      <c r="RFJ50" s="113"/>
      <c r="RFK50" s="113"/>
      <c r="RFL50" s="113"/>
      <c r="RFM50" s="113"/>
      <c r="RFN50" s="113"/>
      <c r="RFO50" s="113"/>
      <c r="RFP50" s="113"/>
      <c r="RFQ50" s="113"/>
      <c r="RFR50" s="113"/>
      <c r="RFS50" s="113"/>
      <c r="RFT50" s="113"/>
      <c r="RFU50" s="113"/>
      <c r="RFV50" s="113"/>
      <c r="RFW50" s="113"/>
      <c r="RFX50" s="113"/>
      <c r="RFY50" s="113"/>
      <c r="RFZ50" s="113"/>
      <c r="RGA50" s="113"/>
      <c r="RGB50" s="113"/>
      <c r="RGC50" s="113"/>
      <c r="RGD50" s="113"/>
      <c r="RGE50" s="113"/>
      <c r="RGF50" s="113"/>
      <c r="RGG50" s="113"/>
      <c r="RGH50" s="113"/>
      <c r="RGI50" s="113"/>
      <c r="RGJ50" s="113"/>
      <c r="RGK50" s="113"/>
      <c r="RGL50" s="113"/>
      <c r="RGM50" s="113"/>
      <c r="RGN50" s="113"/>
      <c r="RGO50" s="113"/>
      <c r="RGP50" s="113"/>
      <c r="RGQ50" s="113"/>
      <c r="RGR50" s="113"/>
      <c r="RGS50" s="113"/>
      <c r="RGT50" s="113"/>
      <c r="RGU50" s="113"/>
      <c r="RGV50" s="113"/>
      <c r="RGW50" s="113"/>
      <c r="RGX50" s="113"/>
      <c r="RGY50" s="113"/>
      <c r="RGZ50" s="113"/>
      <c r="RHA50" s="113"/>
      <c r="RHB50" s="113"/>
      <c r="RHC50" s="113"/>
      <c r="RHD50" s="113"/>
      <c r="RHE50" s="113"/>
      <c r="RHF50" s="113"/>
      <c r="RHG50" s="113"/>
      <c r="RHH50" s="113"/>
      <c r="RHI50" s="113"/>
      <c r="RHJ50" s="113"/>
      <c r="RHK50" s="113"/>
      <c r="RHL50" s="113"/>
      <c r="RHM50" s="113"/>
      <c r="RHN50" s="113"/>
      <c r="RHO50" s="113"/>
      <c r="RHP50" s="113"/>
      <c r="RHQ50" s="113"/>
      <c r="RHR50" s="113"/>
      <c r="RHS50" s="113"/>
      <c r="RHT50" s="113"/>
      <c r="RHU50" s="113"/>
      <c r="RHV50" s="113"/>
      <c r="RHW50" s="113"/>
      <c r="RHX50" s="113"/>
      <c r="RHY50" s="113"/>
      <c r="RHZ50" s="113"/>
      <c r="RIA50" s="113"/>
      <c r="RIB50" s="113"/>
      <c r="RIC50" s="113"/>
      <c r="RID50" s="113"/>
      <c r="RIE50" s="113"/>
      <c r="RIF50" s="113"/>
      <c r="RIG50" s="113"/>
      <c r="RIH50" s="113"/>
      <c r="RII50" s="113"/>
      <c r="RIJ50" s="113"/>
      <c r="RIK50" s="113"/>
      <c r="RIL50" s="113"/>
      <c r="RIM50" s="113"/>
      <c r="RIN50" s="113"/>
      <c r="RIO50" s="113"/>
      <c r="RIP50" s="113"/>
      <c r="RIQ50" s="113"/>
      <c r="RIR50" s="113"/>
      <c r="RIS50" s="113"/>
      <c r="RIT50" s="113"/>
      <c r="RIU50" s="113"/>
      <c r="RIV50" s="113"/>
      <c r="RIW50" s="113"/>
      <c r="RIX50" s="113"/>
      <c r="RIY50" s="113"/>
      <c r="RIZ50" s="113"/>
      <c r="RJA50" s="113"/>
      <c r="RJB50" s="113"/>
      <c r="RJC50" s="113"/>
      <c r="RJD50" s="113"/>
      <c r="RJE50" s="113"/>
      <c r="RJF50" s="113"/>
      <c r="RJG50" s="113"/>
      <c r="RJH50" s="113"/>
      <c r="RJI50" s="113"/>
      <c r="RJJ50" s="113"/>
      <c r="RJK50" s="113"/>
      <c r="RJL50" s="113"/>
      <c r="RJM50" s="113"/>
      <c r="RJN50" s="113"/>
      <c r="RJO50" s="113"/>
      <c r="RJP50" s="113"/>
      <c r="RJQ50" s="113"/>
      <c r="RJR50" s="113"/>
      <c r="RJS50" s="113"/>
      <c r="RJT50" s="113"/>
      <c r="RJU50" s="113"/>
      <c r="RJV50" s="113"/>
      <c r="RJW50" s="113"/>
      <c r="RJX50" s="113"/>
      <c r="RJY50" s="113"/>
      <c r="RJZ50" s="113"/>
      <c r="RKA50" s="113"/>
      <c r="RKB50" s="113"/>
      <c r="RKC50" s="113"/>
      <c r="RKD50" s="113"/>
      <c r="RKE50" s="113"/>
      <c r="RKF50" s="113"/>
      <c r="RKG50" s="113"/>
      <c r="RKH50" s="113"/>
      <c r="RKI50" s="113"/>
      <c r="RKJ50" s="113"/>
      <c r="RKK50" s="113"/>
      <c r="RKL50" s="113"/>
      <c r="RKM50" s="113"/>
      <c r="RKN50" s="113"/>
      <c r="RKO50" s="113"/>
      <c r="RKP50" s="113"/>
      <c r="RKQ50" s="113"/>
      <c r="RKR50" s="113"/>
      <c r="RKS50" s="113"/>
      <c r="RKT50" s="113"/>
      <c r="RKU50" s="113"/>
      <c r="RKV50" s="113"/>
      <c r="RKW50" s="113"/>
      <c r="RKX50" s="113"/>
      <c r="RKY50" s="113"/>
      <c r="RKZ50" s="113"/>
      <c r="RLA50" s="113"/>
      <c r="RLB50" s="113"/>
      <c r="RLC50" s="113"/>
      <c r="RLD50" s="113"/>
      <c r="RLE50" s="113"/>
      <c r="RLF50" s="113"/>
      <c r="RLG50" s="113"/>
      <c r="RLH50" s="113"/>
      <c r="RLI50" s="113"/>
      <c r="RLJ50" s="113"/>
      <c r="RLK50" s="113"/>
      <c r="RLL50" s="113"/>
      <c r="RLM50" s="113"/>
      <c r="RLN50" s="113"/>
      <c r="RLO50" s="113"/>
      <c r="RLP50" s="113"/>
      <c r="RLQ50" s="113"/>
      <c r="RLR50" s="113"/>
      <c r="RLS50" s="113"/>
      <c r="RLT50" s="113"/>
      <c r="RLU50" s="113"/>
      <c r="RLV50" s="113"/>
      <c r="RLW50" s="113"/>
      <c r="RLX50" s="113"/>
      <c r="RLY50" s="113"/>
      <c r="RLZ50" s="113"/>
      <c r="RMA50" s="113"/>
      <c r="RMB50" s="113"/>
      <c r="RMC50" s="113"/>
      <c r="RMD50" s="113"/>
      <c r="RME50" s="113"/>
      <c r="RMF50" s="113"/>
      <c r="RMG50" s="113"/>
      <c r="RMH50" s="113"/>
      <c r="RMI50" s="113"/>
      <c r="RMJ50" s="113"/>
      <c r="RMK50" s="113"/>
      <c r="RML50" s="113"/>
      <c r="RMM50" s="113"/>
      <c r="RMN50" s="113"/>
      <c r="RMO50" s="113"/>
      <c r="RMP50" s="113"/>
      <c r="RMQ50" s="113"/>
      <c r="RMR50" s="113"/>
      <c r="RMS50" s="113"/>
      <c r="RMT50" s="113"/>
      <c r="RMU50" s="113"/>
      <c r="RMV50" s="113"/>
      <c r="RMW50" s="113"/>
      <c r="RMX50" s="113"/>
      <c r="RMY50" s="113"/>
      <c r="RMZ50" s="113"/>
      <c r="RNA50" s="113"/>
      <c r="RNB50" s="113"/>
      <c r="RNC50" s="113"/>
      <c r="RND50" s="113"/>
      <c r="RNE50" s="113"/>
      <c r="RNF50" s="113"/>
      <c r="RNG50" s="113"/>
      <c r="RNH50" s="113"/>
      <c r="RNI50" s="113"/>
      <c r="RNJ50" s="113"/>
      <c r="RNK50" s="113"/>
      <c r="RNL50" s="113"/>
      <c r="RNM50" s="113"/>
      <c r="RNN50" s="113"/>
      <c r="RNO50" s="113"/>
      <c r="RNP50" s="113"/>
      <c r="RNQ50" s="113"/>
      <c r="RNR50" s="113"/>
      <c r="RNS50" s="113"/>
      <c r="RNT50" s="113"/>
      <c r="RNU50" s="113"/>
      <c r="RNV50" s="113"/>
      <c r="RNW50" s="113"/>
      <c r="RNX50" s="113"/>
      <c r="RNY50" s="113"/>
      <c r="RNZ50" s="113"/>
      <c r="ROA50" s="113"/>
      <c r="ROB50" s="113"/>
      <c r="ROC50" s="113"/>
      <c r="ROD50" s="113"/>
      <c r="ROE50" s="113"/>
      <c r="ROF50" s="113"/>
      <c r="ROG50" s="113"/>
      <c r="ROH50" s="113"/>
      <c r="ROI50" s="113"/>
      <c r="ROJ50" s="113"/>
      <c r="ROK50" s="113"/>
      <c r="ROL50" s="113"/>
      <c r="ROM50" s="113"/>
      <c r="RON50" s="113"/>
      <c r="ROO50" s="113"/>
      <c r="ROP50" s="113"/>
      <c r="ROQ50" s="113"/>
      <c r="ROR50" s="113"/>
      <c r="ROS50" s="113"/>
      <c r="ROT50" s="113"/>
      <c r="ROU50" s="113"/>
      <c r="ROV50" s="113"/>
      <c r="ROW50" s="113"/>
      <c r="ROX50" s="113"/>
      <c r="ROY50" s="113"/>
      <c r="ROZ50" s="113"/>
      <c r="RPA50" s="113"/>
      <c r="RPB50" s="113"/>
      <c r="RPC50" s="113"/>
      <c r="RPD50" s="113"/>
      <c r="RPE50" s="113"/>
      <c r="RPF50" s="113"/>
      <c r="RPG50" s="113"/>
      <c r="RPH50" s="113"/>
      <c r="RPI50" s="113"/>
      <c r="RPJ50" s="113"/>
      <c r="RPK50" s="113"/>
      <c r="RPL50" s="113"/>
      <c r="RPM50" s="113"/>
      <c r="RPN50" s="113"/>
      <c r="RPO50" s="113"/>
      <c r="RPP50" s="113"/>
      <c r="RPQ50" s="113"/>
      <c r="RPR50" s="113"/>
      <c r="RPS50" s="113"/>
      <c r="RPT50" s="113"/>
      <c r="RPU50" s="113"/>
      <c r="RPV50" s="113"/>
      <c r="RPW50" s="113"/>
      <c r="RPX50" s="113"/>
      <c r="RPY50" s="113"/>
      <c r="RPZ50" s="113"/>
      <c r="RQA50" s="113"/>
      <c r="RQB50" s="113"/>
      <c r="RQC50" s="113"/>
      <c r="RQD50" s="113"/>
      <c r="RQE50" s="113"/>
      <c r="RQF50" s="113"/>
      <c r="RQG50" s="113"/>
      <c r="RQH50" s="113"/>
      <c r="RQI50" s="113"/>
      <c r="RQJ50" s="113"/>
      <c r="RQK50" s="113"/>
      <c r="RQL50" s="113"/>
      <c r="RQM50" s="113"/>
      <c r="RQN50" s="113"/>
      <c r="RQO50" s="113"/>
      <c r="RQP50" s="113"/>
      <c r="RQQ50" s="113"/>
      <c r="RQR50" s="113"/>
      <c r="RQS50" s="113"/>
      <c r="RQT50" s="113"/>
      <c r="RQU50" s="113"/>
      <c r="RQV50" s="113"/>
      <c r="RQW50" s="113"/>
      <c r="RQX50" s="113"/>
      <c r="RQY50" s="113"/>
      <c r="RQZ50" s="113"/>
      <c r="RRA50" s="113"/>
      <c r="RRB50" s="113"/>
      <c r="RRC50" s="113"/>
      <c r="RRD50" s="113"/>
      <c r="RRE50" s="113"/>
      <c r="RRF50" s="113"/>
      <c r="RRG50" s="113"/>
      <c r="RRH50" s="113"/>
      <c r="RRI50" s="113"/>
      <c r="RRJ50" s="113"/>
      <c r="RRK50" s="113"/>
      <c r="RRL50" s="113"/>
      <c r="RRM50" s="113"/>
      <c r="RRN50" s="113"/>
      <c r="RRO50" s="113"/>
      <c r="RRP50" s="113"/>
      <c r="RRQ50" s="113"/>
      <c r="RRR50" s="113"/>
      <c r="RRS50" s="113"/>
      <c r="RRT50" s="113"/>
      <c r="RRU50" s="113"/>
      <c r="RRV50" s="113"/>
      <c r="RRW50" s="113"/>
      <c r="RRX50" s="113"/>
      <c r="RRY50" s="113"/>
      <c r="RRZ50" s="113"/>
      <c r="RSA50" s="113"/>
      <c r="RSB50" s="113"/>
      <c r="RSC50" s="113"/>
      <c r="RSD50" s="113"/>
      <c r="RSE50" s="113"/>
      <c r="RSF50" s="113"/>
      <c r="RSG50" s="113"/>
      <c r="RSH50" s="113"/>
      <c r="RSI50" s="113"/>
      <c r="RSJ50" s="113"/>
      <c r="RSK50" s="113"/>
      <c r="RSL50" s="113"/>
      <c r="RSM50" s="113"/>
      <c r="RSN50" s="113"/>
      <c r="RSO50" s="113"/>
      <c r="RSP50" s="113"/>
      <c r="RSQ50" s="113"/>
      <c r="RSR50" s="113"/>
      <c r="RSS50" s="113"/>
      <c r="RST50" s="113"/>
      <c r="RSU50" s="113"/>
      <c r="RSV50" s="113"/>
      <c r="RSW50" s="113"/>
      <c r="RSX50" s="113"/>
      <c r="RSY50" s="113"/>
      <c r="RSZ50" s="113"/>
      <c r="RTA50" s="113"/>
      <c r="RTB50" s="113"/>
      <c r="RTC50" s="113"/>
      <c r="RTD50" s="113"/>
      <c r="RTE50" s="113"/>
      <c r="RTF50" s="113"/>
      <c r="RTG50" s="113"/>
      <c r="RTH50" s="113"/>
      <c r="RTI50" s="113"/>
      <c r="RTJ50" s="113"/>
      <c r="RTK50" s="113"/>
      <c r="RTL50" s="113"/>
      <c r="RTM50" s="113"/>
      <c r="RTN50" s="113"/>
      <c r="RTO50" s="113"/>
      <c r="RTP50" s="113"/>
      <c r="RTQ50" s="113"/>
      <c r="RTR50" s="113"/>
      <c r="RTS50" s="113"/>
      <c r="RTT50" s="113"/>
      <c r="RTU50" s="113"/>
      <c r="RTV50" s="113"/>
      <c r="RTW50" s="113"/>
      <c r="RTX50" s="113"/>
      <c r="RTY50" s="113"/>
      <c r="RTZ50" s="113"/>
      <c r="RUA50" s="113"/>
      <c r="RUB50" s="113"/>
      <c r="RUC50" s="113"/>
      <c r="RUD50" s="113"/>
      <c r="RUE50" s="113"/>
      <c r="RUF50" s="113"/>
      <c r="RUG50" s="113"/>
      <c r="RUH50" s="113"/>
      <c r="RUI50" s="113"/>
      <c r="RUJ50" s="113"/>
      <c r="RUK50" s="113"/>
      <c r="RUL50" s="113"/>
      <c r="RUM50" s="113"/>
      <c r="RUN50" s="113"/>
      <c r="RUO50" s="113"/>
      <c r="RUP50" s="113"/>
      <c r="RUQ50" s="113"/>
      <c r="RUR50" s="113"/>
      <c r="RUS50" s="113"/>
      <c r="RUT50" s="113"/>
      <c r="RUU50" s="113"/>
      <c r="RUV50" s="113"/>
      <c r="RUW50" s="113"/>
      <c r="RUX50" s="113"/>
      <c r="RUY50" s="113"/>
      <c r="RUZ50" s="113"/>
      <c r="RVA50" s="113"/>
      <c r="RVB50" s="113"/>
      <c r="RVC50" s="113"/>
      <c r="RVD50" s="113"/>
      <c r="RVE50" s="113"/>
      <c r="RVF50" s="113"/>
      <c r="RVG50" s="113"/>
      <c r="RVH50" s="113"/>
      <c r="RVI50" s="113"/>
      <c r="RVJ50" s="113"/>
      <c r="RVK50" s="113"/>
      <c r="RVL50" s="113"/>
      <c r="RVM50" s="113"/>
      <c r="RVN50" s="113"/>
      <c r="RVO50" s="113"/>
      <c r="RVP50" s="113"/>
      <c r="RVQ50" s="113"/>
      <c r="RVR50" s="113"/>
      <c r="RVS50" s="113"/>
      <c r="RVT50" s="113"/>
      <c r="RVU50" s="113"/>
      <c r="RVV50" s="113"/>
      <c r="RVW50" s="113"/>
      <c r="RVX50" s="113"/>
      <c r="RVY50" s="113"/>
      <c r="RVZ50" s="113"/>
      <c r="RWA50" s="113"/>
      <c r="RWB50" s="113"/>
      <c r="RWC50" s="113"/>
      <c r="RWD50" s="113"/>
      <c r="RWE50" s="113"/>
      <c r="RWF50" s="113"/>
      <c r="RWG50" s="113"/>
      <c r="RWH50" s="113"/>
      <c r="RWI50" s="113"/>
      <c r="RWJ50" s="113"/>
      <c r="RWK50" s="113"/>
      <c r="RWL50" s="113"/>
      <c r="RWM50" s="113"/>
      <c r="RWN50" s="113"/>
      <c r="RWO50" s="113"/>
      <c r="RWP50" s="113"/>
      <c r="RWQ50" s="113"/>
      <c r="RWR50" s="113"/>
      <c r="RWS50" s="113"/>
      <c r="RWT50" s="113"/>
      <c r="RWU50" s="113"/>
      <c r="RWV50" s="113"/>
      <c r="RWW50" s="113"/>
      <c r="RWX50" s="113"/>
      <c r="RWY50" s="113"/>
      <c r="RWZ50" s="113"/>
      <c r="RXA50" s="113"/>
      <c r="RXB50" s="113"/>
      <c r="RXC50" s="113"/>
      <c r="RXD50" s="113"/>
      <c r="RXE50" s="113"/>
      <c r="RXF50" s="113"/>
      <c r="RXG50" s="113"/>
      <c r="RXH50" s="113"/>
      <c r="RXI50" s="113"/>
      <c r="RXJ50" s="113"/>
      <c r="RXK50" s="113"/>
      <c r="RXL50" s="113"/>
      <c r="RXM50" s="113"/>
      <c r="RXN50" s="113"/>
      <c r="RXO50" s="113"/>
      <c r="RXP50" s="113"/>
      <c r="RXQ50" s="113"/>
      <c r="RXR50" s="113"/>
      <c r="RXS50" s="113"/>
      <c r="RXT50" s="113"/>
      <c r="RXU50" s="113"/>
      <c r="RXV50" s="113"/>
      <c r="RXW50" s="113"/>
      <c r="RXX50" s="113"/>
      <c r="RXY50" s="113"/>
      <c r="RXZ50" s="113"/>
      <c r="RYA50" s="113"/>
      <c r="RYB50" s="113"/>
      <c r="RYC50" s="113"/>
      <c r="RYD50" s="113"/>
      <c r="RYE50" s="113"/>
      <c r="RYF50" s="113"/>
      <c r="RYG50" s="113"/>
      <c r="RYH50" s="113"/>
      <c r="RYI50" s="113"/>
      <c r="RYJ50" s="113"/>
      <c r="RYK50" s="113"/>
      <c r="RYL50" s="113"/>
      <c r="RYM50" s="113"/>
      <c r="RYN50" s="113"/>
      <c r="RYO50" s="113"/>
      <c r="RYP50" s="113"/>
      <c r="RYQ50" s="113"/>
      <c r="RYR50" s="113"/>
      <c r="RYS50" s="113"/>
      <c r="RYT50" s="113"/>
      <c r="RYU50" s="113"/>
      <c r="RYV50" s="113"/>
      <c r="RYW50" s="113"/>
      <c r="RYX50" s="113"/>
      <c r="RYY50" s="113"/>
      <c r="RYZ50" s="113"/>
      <c r="RZA50" s="113"/>
      <c r="RZB50" s="113"/>
      <c r="RZC50" s="113"/>
      <c r="RZD50" s="113"/>
      <c r="RZE50" s="113"/>
      <c r="RZF50" s="113"/>
      <c r="RZG50" s="113"/>
      <c r="RZH50" s="113"/>
      <c r="RZI50" s="113"/>
      <c r="RZJ50" s="113"/>
      <c r="RZK50" s="113"/>
      <c r="RZL50" s="113"/>
      <c r="RZM50" s="113"/>
      <c r="RZN50" s="113"/>
      <c r="RZO50" s="113"/>
      <c r="RZP50" s="113"/>
      <c r="RZQ50" s="113"/>
      <c r="RZR50" s="113"/>
      <c r="RZS50" s="113"/>
      <c r="RZT50" s="113"/>
      <c r="RZU50" s="113"/>
      <c r="RZV50" s="113"/>
      <c r="RZW50" s="113"/>
      <c r="RZX50" s="113"/>
      <c r="RZY50" s="113"/>
      <c r="RZZ50" s="113"/>
      <c r="SAA50" s="113"/>
      <c r="SAB50" s="113"/>
      <c r="SAC50" s="113"/>
      <c r="SAD50" s="113"/>
      <c r="SAE50" s="113"/>
      <c r="SAF50" s="113"/>
      <c r="SAG50" s="113"/>
      <c r="SAH50" s="113"/>
      <c r="SAI50" s="113"/>
      <c r="SAJ50" s="113"/>
      <c r="SAK50" s="113"/>
      <c r="SAL50" s="113"/>
      <c r="SAM50" s="113"/>
      <c r="SAN50" s="113"/>
      <c r="SAO50" s="113"/>
      <c r="SAP50" s="113"/>
      <c r="SAQ50" s="113"/>
      <c r="SAR50" s="113"/>
      <c r="SAS50" s="113"/>
      <c r="SAT50" s="113"/>
      <c r="SAU50" s="113"/>
      <c r="SAV50" s="113"/>
      <c r="SAW50" s="113"/>
      <c r="SAX50" s="113"/>
      <c r="SAY50" s="113"/>
      <c r="SAZ50" s="113"/>
      <c r="SBA50" s="113"/>
      <c r="SBB50" s="113"/>
      <c r="SBC50" s="113"/>
      <c r="SBD50" s="113"/>
      <c r="SBE50" s="113"/>
      <c r="SBF50" s="113"/>
      <c r="SBG50" s="113"/>
      <c r="SBH50" s="113"/>
      <c r="SBI50" s="113"/>
      <c r="SBJ50" s="113"/>
      <c r="SBK50" s="113"/>
      <c r="SBL50" s="113"/>
      <c r="SBM50" s="113"/>
      <c r="SBN50" s="113"/>
      <c r="SBO50" s="113"/>
      <c r="SBP50" s="113"/>
      <c r="SBQ50" s="113"/>
      <c r="SBR50" s="113"/>
      <c r="SBS50" s="113"/>
      <c r="SBT50" s="113"/>
      <c r="SBU50" s="113"/>
      <c r="SBV50" s="113"/>
      <c r="SBW50" s="113"/>
      <c r="SBX50" s="113"/>
      <c r="SBY50" s="113"/>
      <c r="SBZ50" s="113"/>
      <c r="SCA50" s="113"/>
      <c r="SCB50" s="113"/>
      <c r="SCC50" s="113"/>
      <c r="SCD50" s="113"/>
      <c r="SCE50" s="113"/>
      <c r="SCF50" s="113"/>
      <c r="SCG50" s="113"/>
      <c r="SCH50" s="113"/>
      <c r="SCI50" s="113"/>
      <c r="SCJ50" s="113"/>
      <c r="SCK50" s="113"/>
      <c r="SCL50" s="113"/>
      <c r="SCM50" s="113"/>
      <c r="SCN50" s="113"/>
      <c r="SCO50" s="113"/>
      <c r="SCP50" s="113"/>
      <c r="SCQ50" s="113"/>
      <c r="SCR50" s="113"/>
      <c r="SCS50" s="113"/>
      <c r="SCT50" s="113"/>
      <c r="SCU50" s="113"/>
      <c r="SCV50" s="113"/>
      <c r="SCW50" s="113"/>
      <c r="SCX50" s="113"/>
      <c r="SCY50" s="113"/>
      <c r="SCZ50" s="113"/>
      <c r="SDA50" s="113"/>
      <c r="SDB50" s="113"/>
      <c r="SDC50" s="113"/>
      <c r="SDD50" s="113"/>
      <c r="SDE50" s="113"/>
      <c r="SDF50" s="113"/>
      <c r="SDG50" s="113"/>
      <c r="SDH50" s="113"/>
      <c r="SDI50" s="113"/>
      <c r="SDJ50" s="113"/>
      <c r="SDK50" s="113"/>
      <c r="SDL50" s="113"/>
      <c r="SDM50" s="113"/>
      <c r="SDN50" s="113"/>
      <c r="SDO50" s="113"/>
      <c r="SDP50" s="113"/>
      <c r="SDQ50" s="113"/>
      <c r="SDR50" s="113"/>
      <c r="SDS50" s="113"/>
      <c r="SDT50" s="113"/>
      <c r="SDU50" s="113"/>
      <c r="SDV50" s="113"/>
      <c r="SDW50" s="113"/>
      <c r="SDX50" s="113"/>
      <c r="SDY50" s="113"/>
      <c r="SDZ50" s="113"/>
      <c r="SEA50" s="113"/>
      <c r="SEB50" s="113"/>
      <c r="SEC50" s="113"/>
      <c r="SED50" s="113"/>
      <c r="SEE50" s="113"/>
      <c r="SEF50" s="113"/>
      <c r="SEG50" s="113"/>
      <c r="SEH50" s="113"/>
      <c r="SEI50" s="113"/>
      <c r="SEJ50" s="113"/>
      <c r="SEK50" s="113"/>
      <c r="SEL50" s="113"/>
      <c r="SEM50" s="113"/>
      <c r="SEN50" s="113"/>
      <c r="SEO50" s="113"/>
      <c r="SEP50" s="113"/>
      <c r="SEQ50" s="113"/>
      <c r="SER50" s="113"/>
      <c r="SES50" s="113"/>
      <c r="SET50" s="113"/>
      <c r="SEU50" s="113"/>
      <c r="SEV50" s="113"/>
      <c r="SEW50" s="113"/>
      <c r="SEX50" s="113"/>
      <c r="SEY50" s="113"/>
      <c r="SEZ50" s="113"/>
      <c r="SFA50" s="113"/>
      <c r="SFB50" s="113"/>
      <c r="SFC50" s="113"/>
      <c r="SFD50" s="113"/>
      <c r="SFE50" s="113"/>
      <c r="SFF50" s="113"/>
      <c r="SFG50" s="113"/>
      <c r="SFH50" s="113"/>
      <c r="SFI50" s="113"/>
      <c r="SFJ50" s="113"/>
      <c r="SFK50" s="113"/>
      <c r="SFL50" s="113"/>
      <c r="SFM50" s="113"/>
      <c r="SFN50" s="113"/>
      <c r="SFO50" s="113"/>
      <c r="SFP50" s="113"/>
      <c r="SFQ50" s="113"/>
      <c r="SFR50" s="113"/>
      <c r="SFS50" s="113"/>
      <c r="SFT50" s="113"/>
      <c r="SFU50" s="113"/>
      <c r="SFV50" s="113"/>
      <c r="SFW50" s="113"/>
      <c r="SFX50" s="113"/>
      <c r="SFY50" s="113"/>
      <c r="SFZ50" s="113"/>
      <c r="SGA50" s="113"/>
      <c r="SGB50" s="113"/>
      <c r="SGC50" s="113"/>
      <c r="SGD50" s="113"/>
      <c r="SGE50" s="113"/>
      <c r="SGF50" s="113"/>
      <c r="SGG50" s="113"/>
      <c r="SGH50" s="113"/>
      <c r="SGI50" s="113"/>
      <c r="SGJ50" s="113"/>
      <c r="SGK50" s="113"/>
      <c r="SGL50" s="113"/>
      <c r="SGM50" s="113"/>
      <c r="SGN50" s="113"/>
      <c r="SGO50" s="113"/>
      <c r="SGP50" s="113"/>
      <c r="SGQ50" s="113"/>
      <c r="SGR50" s="113"/>
      <c r="SGS50" s="113"/>
      <c r="SGT50" s="113"/>
      <c r="SGU50" s="113"/>
      <c r="SGV50" s="113"/>
      <c r="SGW50" s="113"/>
      <c r="SGX50" s="113"/>
      <c r="SGY50" s="113"/>
      <c r="SGZ50" s="113"/>
      <c r="SHA50" s="113"/>
      <c r="SHB50" s="113"/>
      <c r="SHC50" s="113"/>
      <c r="SHD50" s="113"/>
      <c r="SHE50" s="113"/>
      <c r="SHF50" s="113"/>
      <c r="SHG50" s="113"/>
      <c r="SHH50" s="113"/>
      <c r="SHI50" s="113"/>
      <c r="SHJ50" s="113"/>
      <c r="SHK50" s="113"/>
      <c r="SHL50" s="113"/>
      <c r="SHM50" s="113"/>
      <c r="SHN50" s="113"/>
      <c r="SHO50" s="113"/>
      <c r="SHP50" s="113"/>
      <c r="SHQ50" s="113"/>
      <c r="SHR50" s="113"/>
      <c r="SHS50" s="113"/>
      <c r="SHT50" s="113"/>
      <c r="SHU50" s="113"/>
      <c r="SHV50" s="113"/>
      <c r="SHW50" s="113"/>
      <c r="SHX50" s="113"/>
      <c r="SHY50" s="113"/>
      <c r="SHZ50" s="113"/>
      <c r="SIA50" s="113"/>
      <c r="SIB50" s="113"/>
      <c r="SIC50" s="113"/>
      <c r="SID50" s="113"/>
      <c r="SIE50" s="113"/>
      <c r="SIF50" s="113"/>
      <c r="SIG50" s="113"/>
      <c r="SIH50" s="113"/>
      <c r="SII50" s="113"/>
      <c r="SIJ50" s="113"/>
      <c r="SIK50" s="113"/>
      <c r="SIL50" s="113"/>
      <c r="SIM50" s="113"/>
      <c r="SIN50" s="113"/>
      <c r="SIO50" s="113"/>
      <c r="SIP50" s="113"/>
      <c r="SIQ50" s="113"/>
      <c r="SIR50" s="113"/>
      <c r="SIS50" s="113"/>
      <c r="SIT50" s="113"/>
      <c r="SIU50" s="113"/>
      <c r="SIV50" s="113"/>
      <c r="SIW50" s="113"/>
      <c r="SIX50" s="113"/>
      <c r="SIY50" s="113"/>
      <c r="SIZ50" s="113"/>
      <c r="SJA50" s="113"/>
      <c r="SJB50" s="113"/>
      <c r="SJC50" s="113"/>
      <c r="SJD50" s="113"/>
      <c r="SJE50" s="113"/>
      <c r="SJF50" s="113"/>
      <c r="SJG50" s="113"/>
      <c r="SJH50" s="113"/>
      <c r="SJI50" s="113"/>
      <c r="SJJ50" s="113"/>
      <c r="SJK50" s="113"/>
      <c r="SJL50" s="113"/>
      <c r="SJM50" s="113"/>
      <c r="SJN50" s="113"/>
      <c r="SJO50" s="113"/>
      <c r="SJP50" s="113"/>
      <c r="SJQ50" s="113"/>
      <c r="SJR50" s="113"/>
      <c r="SJS50" s="113"/>
      <c r="SJT50" s="113"/>
      <c r="SJU50" s="113"/>
      <c r="SJV50" s="113"/>
      <c r="SJW50" s="113"/>
      <c r="SJX50" s="113"/>
      <c r="SJY50" s="113"/>
      <c r="SJZ50" s="113"/>
      <c r="SKA50" s="113"/>
      <c r="SKB50" s="113"/>
      <c r="SKC50" s="113"/>
      <c r="SKD50" s="113"/>
      <c r="SKE50" s="113"/>
      <c r="SKF50" s="113"/>
      <c r="SKG50" s="113"/>
      <c r="SKH50" s="113"/>
      <c r="SKI50" s="113"/>
      <c r="SKJ50" s="113"/>
      <c r="SKK50" s="113"/>
      <c r="SKL50" s="113"/>
      <c r="SKM50" s="113"/>
      <c r="SKN50" s="113"/>
      <c r="SKO50" s="113"/>
      <c r="SKP50" s="113"/>
      <c r="SKQ50" s="113"/>
      <c r="SKR50" s="113"/>
      <c r="SKS50" s="113"/>
      <c r="SKT50" s="113"/>
      <c r="SKU50" s="113"/>
      <c r="SKV50" s="113"/>
      <c r="SKW50" s="113"/>
      <c r="SKX50" s="113"/>
      <c r="SKY50" s="113"/>
      <c r="SKZ50" s="113"/>
      <c r="SLA50" s="113"/>
      <c r="SLB50" s="113"/>
      <c r="SLC50" s="113"/>
      <c r="SLD50" s="113"/>
      <c r="SLE50" s="113"/>
      <c r="SLF50" s="113"/>
      <c r="SLG50" s="113"/>
      <c r="SLH50" s="113"/>
      <c r="SLI50" s="113"/>
      <c r="SLJ50" s="113"/>
      <c r="SLK50" s="113"/>
      <c r="SLL50" s="113"/>
      <c r="SLM50" s="113"/>
      <c r="SLN50" s="113"/>
      <c r="SLO50" s="113"/>
      <c r="SLP50" s="113"/>
      <c r="SLQ50" s="113"/>
      <c r="SLR50" s="113"/>
      <c r="SLS50" s="113"/>
      <c r="SLT50" s="113"/>
      <c r="SLU50" s="113"/>
      <c r="SLV50" s="113"/>
      <c r="SLW50" s="113"/>
      <c r="SLX50" s="113"/>
      <c r="SLY50" s="113"/>
      <c r="SLZ50" s="113"/>
      <c r="SMA50" s="113"/>
      <c r="SMB50" s="113"/>
      <c r="SMC50" s="113"/>
      <c r="SMD50" s="113"/>
      <c r="SME50" s="113"/>
      <c r="SMF50" s="113"/>
      <c r="SMG50" s="113"/>
      <c r="SMH50" s="113"/>
      <c r="SMI50" s="113"/>
      <c r="SMJ50" s="113"/>
      <c r="SMK50" s="113"/>
      <c r="SML50" s="113"/>
      <c r="SMM50" s="113"/>
      <c r="SMN50" s="113"/>
      <c r="SMO50" s="113"/>
      <c r="SMP50" s="113"/>
      <c r="SMQ50" s="113"/>
      <c r="SMR50" s="113"/>
      <c r="SMS50" s="113"/>
      <c r="SMT50" s="113"/>
      <c r="SMU50" s="113"/>
      <c r="SMV50" s="113"/>
      <c r="SMW50" s="113"/>
      <c r="SMX50" s="113"/>
      <c r="SMY50" s="113"/>
      <c r="SMZ50" s="113"/>
      <c r="SNA50" s="113"/>
      <c r="SNB50" s="113"/>
      <c r="SNC50" s="113"/>
      <c r="SND50" s="113"/>
      <c r="SNE50" s="113"/>
      <c r="SNF50" s="113"/>
      <c r="SNG50" s="113"/>
      <c r="SNH50" s="113"/>
      <c r="SNI50" s="113"/>
      <c r="SNJ50" s="113"/>
      <c r="SNK50" s="113"/>
      <c r="SNL50" s="113"/>
      <c r="SNM50" s="113"/>
      <c r="SNN50" s="113"/>
      <c r="SNO50" s="113"/>
      <c r="SNP50" s="113"/>
      <c r="SNQ50" s="113"/>
      <c r="SNR50" s="113"/>
      <c r="SNS50" s="113"/>
      <c r="SNT50" s="113"/>
      <c r="SNU50" s="113"/>
      <c r="SNV50" s="113"/>
      <c r="SNW50" s="113"/>
      <c r="SNX50" s="113"/>
      <c r="SNY50" s="113"/>
      <c r="SNZ50" s="113"/>
      <c r="SOA50" s="113"/>
      <c r="SOB50" s="113"/>
      <c r="SOC50" s="113"/>
      <c r="SOD50" s="113"/>
      <c r="SOE50" s="113"/>
      <c r="SOF50" s="113"/>
      <c r="SOG50" s="113"/>
      <c r="SOH50" s="113"/>
      <c r="SOI50" s="113"/>
      <c r="SOJ50" s="113"/>
      <c r="SOK50" s="113"/>
      <c r="SOL50" s="113"/>
      <c r="SOM50" s="113"/>
      <c r="SON50" s="113"/>
      <c r="SOO50" s="113"/>
      <c r="SOP50" s="113"/>
      <c r="SOQ50" s="113"/>
      <c r="SOR50" s="113"/>
      <c r="SOS50" s="113"/>
      <c r="SOT50" s="113"/>
      <c r="SOU50" s="113"/>
      <c r="SOV50" s="113"/>
      <c r="SOW50" s="113"/>
      <c r="SOX50" s="113"/>
      <c r="SOY50" s="113"/>
      <c r="SOZ50" s="113"/>
      <c r="SPA50" s="113"/>
      <c r="SPB50" s="113"/>
      <c r="SPC50" s="113"/>
      <c r="SPD50" s="113"/>
      <c r="SPE50" s="113"/>
      <c r="SPF50" s="113"/>
      <c r="SPG50" s="113"/>
      <c r="SPH50" s="113"/>
      <c r="SPI50" s="113"/>
      <c r="SPJ50" s="113"/>
      <c r="SPK50" s="113"/>
      <c r="SPL50" s="113"/>
      <c r="SPM50" s="113"/>
      <c r="SPN50" s="113"/>
      <c r="SPO50" s="113"/>
      <c r="SPP50" s="113"/>
      <c r="SPQ50" s="113"/>
      <c r="SPR50" s="113"/>
      <c r="SPS50" s="113"/>
      <c r="SPT50" s="113"/>
      <c r="SPU50" s="113"/>
      <c r="SPV50" s="113"/>
      <c r="SPW50" s="113"/>
      <c r="SPX50" s="113"/>
      <c r="SPY50" s="113"/>
      <c r="SPZ50" s="113"/>
      <c r="SQA50" s="113"/>
      <c r="SQB50" s="113"/>
      <c r="SQC50" s="113"/>
      <c r="SQD50" s="113"/>
      <c r="SQE50" s="113"/>
      <c r="SQF50" s="113"/>
      <c r="SQG50" s="113"/>
      <c r="SQH50" s="113"/>
      <c r="SQI50" s="113"/>
      <c r="SQJ50" s="113"/>
      <c r="SQK50" s="113"/>
      <c r="SQL50" s="113"/>
      <c r="SQM50" s="113"/>
      <c r="SQN50" s="113"/>
      <c r="SQO50" s="113"/>
      <c r="SQP50" s="113"/>
      <c r="SQQ50" s="113"/>
      <c r="SQR50" s="113"/>
      <c r="SQS50" s="113"/>
      <c r="SQT50" s="113"/>
      <c r="SQU50" s="113"/>
      <c r="SQV50" s="113"/>
      <c r="SQW50" s="113"/>
      <c r="SQX50" s="113"/>
      <c r="SQY50" s="113"/>
      <c r="SQZ50" s="113"/>
      <c r="SRA50" s="113"/>
      <c r="SRB50" s="113"/>
      <c r="SRC50" s="113"/>
      <c r="SRD50" s="113"/>
      <c r="SRE50" s="113"/>
      <c r="SRF50" s="113"/>
      <c r="SRG50" s="113"/>
      <c r="SRH50" s="113"/>
      <c r="SRI50" s="113"/>
      <c r="SRJ50" s="113"/>
      <c r="SRK50" s="113"/>
      <c r="SRL50" s="113"/>
      <c r="SRM50" s="113"/>
      <c r="SRN50" s="113"/>
      <c r="SRO50" s="113"/>
      <c r="SRP50" s="113"/>
      <c r="SRQ50" s="113"/>
      <c r="SRR50" s="113"/>
      <c r="SRS50" s="113"/>
      <c r="SRT50" s="113"/>
      <c r="SRU50" s="113"/>
      <c r="SRV50" s="113"/>
      <c r="SRW50" s="113"/>
      <c r="SRX50" s="113"/>
      <c r="SRY50" s="113"/>
      <c r="SRZ50" s="113"/>
      <c r="SSA50" s="113"/>
      <c r="SSB50" s="113"/>
      <c r="SSC50" s="113"/>
      <c r="SSD50" s="113"/>
      <c r="SSE50" s="113"/>
      <c r="SSF50" s="113"/>
      <c r="SSG50" s="113"/>
      <c r="SSH50" s="113"/>
      <c r="SSI50" s="113"/>
      <c r="SSJ50" s="113"/>
      <c r="SSK50" s="113"/>
      <c r="SSL50" s="113"/>
      <c r="SSM50" s="113"/>
      <c r="SSN50" s="113"/>
      <c r="SSO50" s="113"/>
      <c r="SSP50" s="113"/>
      <c r="SSQ50" s="113"/>
      <c r="SSR50" s="113"/>
      <c r="SSS50" s="113"/>
      <c r="SST50" s="113"/>
      <c r="SSU50" s="113"/>
      <c r="SSV50" s="113"/>
      <c r="SSW50" s="113"/>
      <c r="SSX50" s="113"/>
      <c r="SSY50" s="113"/>
      <c r="SSZ50" s="113"/>
      <c r="STA50" s="113"/>
      <c r="STB50" s="113"/>
      <c r="STC50" s="113"/>
      <c r="STD50" s="113"/>
      <c r="STE50" s="113"/>
      <c r="STF50" s="113"/>
      <c r="STG50" s="113"/>
      <c r="STH50" s="113"/>
      <c r="STI50" s="113"/>
      <c r="STJ50" s="113"/>
      <c r="STK50" s="113"/>
      <c r="STL50" s="113"/>
      <c r="STM50" s="113"/>
      <c r="STN50" s="113"/>
      <c r="STO50" s="113"/>
      <c r="STP50" s="113"/>
      <c r="STQ50" s="113"/>
      <c r="STR50" s="113"/>
      <c r="STS50" s="113"/>
      <c r="STT50" s="113"/>
      <c r="STU50" s="113"/>
      <c r="STV50" s="113"/>
      <c r="STW50" s="113"/>
      <c r="STX50" s="113"/>
      <c r="STY50" s="113"/>
      <c r="STZ50" s="113"/>
      <c r="SUA50" s="113"/>
      <c r="SUB50" s="113"/>
      <c r="SUC50" s="113"/>
      <c r="SUD50" s="113"/>
      <c r="SUE50" s="113"/>
      <c r="SUF50" s="113"/>
      <c r="SUG50" s="113"/>
      <c r="SUH50" s="113"/>
      <c r="SUI50" s="113"/>
      <c r="SUJ50" s="113"/>
      <c r="SUK50" s="113"/>
      <c r="SUL50" s="113"/>
      <c r="SUM50" s="113"/>
      <c r="SUN50" s="113"/>
      <c r="SUO50" s="113"/>
      <c r="SUP50" s="113"/>
      <c r="SUQ50" s="113"/>
      <c r="SUR50" s="113"/>
      <c r="SUS50" s="113"/>
      <c r="SUT50" s="113"/>
      <c r="SUU50" s="113"/>
      <c r="SUV50" s="113"/>
      <c r="SUW50" s="113"/>
      <c r="SUX50" s="113"/>
      <c r="SUY50" s="113"/>
      <c r="SUZ50" s="113"/>
      <c r="SVA50" s="113"/>
      <c r="SVB50" s="113"/>
      <c r="SVC50" s="113"/>
      <c r="SVD50" s="113"/>
      <c r="SVE50" s="113"/>
      <c r="SVF50" s="113"/>
      <c r="SVG50" s="113"/>
      <c r="SVH50" s="113"/>
      <c r="SVI50" s="113"/>
      <c r="SVJ50" s="113"/>
      <c r="SVK50" s="113"/>
      <c r="SVL50" s="113"/>
      <c r="SVM50" s="113"/>
      <c r="SVN50" s="113"/>
      <c r="SVO50" s="113"/>
      <c r="SVP50" s="113"/>
      <c r="SVQ50" s="113"/>
      <c r="SVR50" s="113"/>
      <c r="SVS50" s="113"/>
      <c r="SVT50" s="113"/>
      <c r="SVU50" s="113"/>
      <c r="SVV50" s="113"/>
      <c r="SVW50" s="113"/>
      <c r="SVX50" s="113"/>
      <c r="SVY50" s="113"/>
      <c r="SVZ50" s="113"/>
      <c r="SWA50" s="113"/>
      <c r="SWB50" s="113"/>
      <c r="SWC50" s="113"/>
      <c r="SWD50" s="113"/>
      <c r="SWE50" s="113"/>
      <c r="SWF50" s="113"/>
      <c r="SWG50" s="113"/>
      <c r="SWH50" s="113"/>
      <c r="SWI50" s="113"/>
      <c r="SWJ50" s="113"/>
      <c r="SWK50" s="113"/>
      <c r="SWL50" s="113"/>
      <c r="SWM50" s="113"/>
      <c r="SWN50" s="113"/>
      <c r="SWO50" s="113"/>
      <c r="SWP50" s="113"/>
      <c r="SWQ50" s="113"/>
      <c r="SWR50" s="113"/>
      <c r="SWS50" s="113"/>
      <c r="SWT50" s="113"/>
      <c r="SWU50" s="113"/>
      <c r="SWV50" s="113"/>
      <c r="SWW50" s="113"/>
      <c r="SWX50" s="113"/>
      <c r="SWY50" s="113"/>
      <c r="SWZ50" s="113"/>
      <c r="SXA50" s="113"/>
      <c r="SXB50" s="113"/>
      <c r="SXC50" s="113"/>
      <c r="SXD50" s="113"/>
      <c r="SXE50" s="113"/>
      <c r="SXF50" s="113"/>
      <c r="SXG50" s="113"/>
      <c r="SXH50" s="113"/>
      <c r="SXI50" s="113"/>
      <c r="SXJ50" s="113"/>
      <c r="SXK50" s="113"/>
      <c r="SXL50" s="113"/>
      <c r="SXM50" s="113"/>
      <c r="SXN50" s="113"/>
      <c r="SXO50" s="113"/>
      <c r="SXP50" s="113"/>
      <c r="SXQ50" s="113"/>
      <c r="SXR50" s="113"/>
      <c r="SXS50" s="113"/>
      <c r="SXT50" s="113"/>
      <c r="SXU50" s="113"/>
      <c r="SXV50" s="113"/>
      <c r="SXW50" s="113"/>
      <c r="SXX50" s="113"/>
      <c r="SXY50" s="113"/>
      <c r="SXZ50" s="113"/>
      <c r="SYA50" s="113"/>
      <c r="SYB50" s="113"/>
      <c r="SYC50" s="113"/>
      <c r="SYD50" s="113"/>
      <c r="SYE50" s="113"/>
      <c r="SYF50" s="113"/>
      <c r="SYG50" s="113"/>
      <c r="SYH50" s="113"/>
      <c r="SYI50" s="113"/>
      <c r="SYJ50" s="113"/>
      <c r="SYK50" s="113"/>
      <c r="SYL50" s="113"/>
      <c r="SYM50" s="113"/>
      <c r="SYN50" s="113"/>
      <c r="SYO50" s="113"/>
      <c r="SYP50" s="113"/>
      <c r="SYQ50" s="113"/>
      <c r="SYR50" s="113"/>
      <c r="SYS50" s="113"/>
      <c r="SYT50" s="113"/>
      <c r="SYU50" s="113"/>
      <c r="SYV50" s="113"/>
      <c r="SYW50" s="113"/>
      <c r="SYX50" s="113"/>
      <c r="SYY50" s="113"/>
      <c r="SYZ50" s="113"/>
      <c r="SZA50" s="113"/>
      <c r="SZB50" s="113"/>
      <c r="SZC50" s="113"/>
      <c r="SZD50" s="113"/>
      <c r="SZE50" s="113"/>
      <c r="SZF50" s="113"/>
      <c r="SZG50" s="113"/>
      <c r="SZH50" s="113"/>
      <c r="SZI50" s="113"/>
      <c r="SZJ50" s="113"/>
      <c r="SZK50" s="113"/>
      <c r="SZL50" s="113"/>
      <c r="SZM50" s="113"/>
      <c r="SZN50" s="113"/>
      <c r="SZO50" s="113"/>
      <c r="SZP50" s="113"/>
      <c r="SZQ50" s="113"/>
      <c r="SZR50" s="113"/>
      <c r="SZS50" s="113"/>
      <c r="SZT50" s="113"/>
      <c r="SZU50" s="113"/>
      <c r="SZV50" s="113"/>
      <c r="SZW50" s="113"/>
      <c r="SZX50" s="113"/>
      <c r="SZY50" s="113"/>
      <c r="SZZ50" s="113"/>
      <c r="TAA50" s="113"/>
      <c r="TAB50" s="113"/>
      <c r="TAC50" s="113"/>
      <c r="TAD50" s="113"/>
      <c r="TAE50" s="113"/>
      <c r="TAF50" s="113"/>
      <c r="TAG50" s="113"/>
      <c r="TAH50" s="113"/>
      <c r="TAI50" s="113"/>
      <c r="TAJ50" s="113"/>
      <c r="TAK50" s="113"/>
      <c r="TAL50" s="113"/>
      <c r="TAM50" s="113"/>
      <c r="TAN50" s="113"/>
      <c r="TAO50" s="113"/>
      <c r="TAP50" s="113"/>
      <c r="TAQ50" s="113"/>
      <c r="TAR50" s="113"/>
      <c r="TAS50" s="113"/>
      <c r="TAT50" s="113"/>
      <c r="TAU50" s="113"/>
      <c r="TAV50" s="113"/>
      <c r="TAW50" s="113"/>
      <c r="TAX50" s="113"/>
      <c r="TAY50" s="113"/>
      <c r="TAZ50" s="113"/>
      <c r="TBA50" s="113"/>
      <c r="TBB50" s="113"/>
      <c r="TBC50" s="113"/>
      <c r="TBD50" s="113"/>
      <c r="TBE50" s="113"/>
      <c r="TBF50" s="113"/>
      <c r="TBG50" s="113"/>
      <c r="TBH50" s="113"/>
      <c r="TBI50" s="113"/>
      <c r="TBJ50" s="113"/>
      <c r="TBK50" s="113"/>
      <c r="TBL50" s="113"/>
      <c r="TBM50" s="113"/>
      <c r="TBN50" s="113"/>
      <c r="TBO50" s="113"/>
      <c r="TBP50" s="113"/>
      <c r="TBQ50" s="113"/>
      <c r="TBR50" s="113"/>
      <c r="TBS50" s="113"/>
      <c r="TBT50" s="113"/>
      <c r="TBU50" s="113"/>
      <c r="TBV50" s="113"/>
      <c r="TBW50" s="113"/>
      <c r="TBX50" s="113"/>
      <c r="TBY50" s="113"/>
      <c r="TBZ50" s="113"/>
      <c r="TCA50" s="113"/>
      <c r="TCB50" s="113"/>
      <c r="TCC50" s="113"/>
      <c r="TCD50" s="113"/>
      <c r="TCE50" s="113"/>
      <c r="TCF50" s="113"/>
      <c r="TCG50" s="113"/>
      <c r="TCH50" s="113"/>
      <c r="TCI50" s="113"/>
      <c r="TCJ50" s="113"/>
      <c r="TCK50" s="113"/>
      <c r="TCL50" s="113"/>
      <c r="TCM50" s="113"/>
      <c r="TCN50" s="113"/>
      <c r="TCO50" s="113"/>
      <c r="TCP50" s="113"/>
      <c r="TCQ50" s="113"/>
      <c r="TCR50" s="113"/>
      <c r="TCS50" s="113"/>
      <c r="TCT50" s="113"/>
      <c r="TCU50" s="113"/>
      <c r="TCV50" s="113"/>
      <c r="TCW50" s="113"/>
      <c r="TCX50" s="113"/>
      <c r="TCY50" s="113"/>
      <c r="TCZ50" s="113"/>
      <c r="TDA50" s="113"/>
      <c r="TDB50" s="113"/>
      <c r="TDC50" s="113"/>
      <c r="TDD50" s="113"/>
      <c r="TDE50" s="113"/>
      <c r="TDF50" s="113"/>
      <c r="TDG50" s="113"/>
      <c r="TDH50" s="113"/>
      <c r="TDI50" s="113"/>
      <c r="TDJ50" s="113"/>
      <c r="TDK50" s="113"/>
      <c r="TDL50" s="113"/>
      <c r="TDM50" s="113"/>
      <c r="TDN50" s="113"/>
      <c r="TDO50" s="113"/>
      <c r="TDP50" s="113"/>
      <c r="TDQ50" s="113"/>
      <c r="TDR50" s="113"/>
      <c r="TDS50" s="113"/>
      <c r="TDT50" s="113"/>
      <c r="TDU50" s="113"/>
      <c r="TDV50" s="113"/>
      <c r="TDW50" s="113"/>
      <c r="TDX50" s="113"/>
      <c r="TDY50" s="113"/>
      <c r="TDZ50" s="113"/>
      <c r="TEA50" s="113"/>
      <c r="TEB50" s="113"/>
      <c r="TEC50" s="113"/>
      <c r="TED50" s="113"/>
      <c r="TEE50" s="113"/>
      <c r="TEF50" s="113"/>
      <c r="TEG50" s="113"/>
      <c r="TEH50" s="113"/>
      <c r="TEI50" s="113"/>
      <c r="TEJ50" s="113"/>
      <c r="TEK50" s="113"/>
      <c r="TEL50" s="113"/>
      <c r="TEM50" s="113"/>
      <c r="TEN50" s="113"/>
      <c r="TEO50" s="113"/>
      <c r="TEP50" s="113"/>
      <c r="TEQ50" s="113"/>
      <c r="TER50" s="113"/>
      <c r="TES50" s="113"/>
      <c r="TET50" s="113"/>
      <c r="TEU50" s="113"/>
      <c r="TEV50" s="113"/>
      <c r="TEW50" s="113"/>
      <c r="TEX50" s="113"/>
      <c r="TEY50" s="113"/>
      <c r="TEZ50" s="113"/>
      <c r="TFA50" s="113"/>
      <c r="TFB50" s="113"/>
      <c r="TFC50" s="113"/>
      <c r="TFD50" s="113"/>
      <c r="TFE50" s="113"/>
      <c r="TFF50" s="113"/>
      <c r="TFG50" s="113"/>
      <c r="TFH50" s="113"/>
      <c r="TFI50" s="113"/>
      <c r="TFJ50" s="113"/>
      <c r="TFK50" s="113"/>
      <c r="TFL50" s="113"/>
      <c r="TFM50" s="113"/>
      <c r="TFN50" s="113"/>
      <c r="TFO50" s="113"/>
      <c r="TFP50" s="113"/>
      <c r="TFQ50" s="113"/>
      <c r="TFR50" s="113"/>
      <c r="TFS50" s="113"/>
      <c r="TFT50" s="113"/>
      <c r="TFU50" s="113"/>
      <c r="TFV50" s="113"/>
      <c r="TFW50" s="113"/>
      <c r="TFX50" s="113"/>
      <c r="TFY50" s="113"/>
      <c r="TFZ50" s="113"/>
      <c r="TGA50" s="113"/>
      <c r="TGB50" s="113"/>
      <c r="TGC50" s="113"/>
      <c r="TGD50" s="113"/>
      <c r="TGE50" s="113"/>
      <c r="TGF50" s="113"/>
      <c r="TGG50" s="113"/>
      <c r="TGH50" s="113"/>
      <c r="TGI50" s="113"/>
      <c r="TGJ50" s="113"/>
      <c r="TGK50" s="113"/>
      <c r="TGL50" s="113"/>
      <c r="TGM50" s="113"/>
      <c r="TGN50" s="113"/>
      <c r="TGO50" s="113"/>
      <c r="TGP50" s="113"/>
      <c r="TGQ50" s="113"/>
      <c r="TGR50" s="113"/>
      <c r="TGS50" s="113"/>
      <c r="TGT50" s="113"/>
      <c r="TGU50" s="113"/>
      <c r="TGV50" s="113"/>
      <c r="TGW50" s="113"/>
      <c r="TGX50" s="113"/>
      <c r="TGY50" s="113"/>
      <c r="TGZ50" s="113"/>
      <c r="THA50" s="113"/>
      <c r="THB50" s="113"/>
      <c r="THC50" s="113"/>
      <c r="THD50" s="113"/>
      <c r="THE50" s="113"/>
      <c r="THF50" s="113"/>
      <c r="THG50" s="113"/>
      <c r="THH50" s="113"/>
      <c r="THI50" s="113"/>
      <c r="THJ50" s="113"/>
      <c r="THK50" s="113"/>
      <c r="THL50" s="113"/>
      <c r="THM50" s="113"/>
      <c r="THN50" s="113"/>
      <c r="THO50" s="113"/>
      <c r="THP50" s="113"/>
      <c r="THQ50" s="113"/>
      <c r="THR50" s="113"/>
      <c r="THS50" s="113"/>
      <c r="THT50" s="113"/>
      <c r="THU50" s="113"/>
      <c r="THV50" s="113"/>
      <c r="THW50" s="113"/>
      <c r="THX50" s="113"/>
      <c r="THY50" s="113"/>
      <c r="THZ50" s="113"/>
      <c r="TIA50" s="113"/>
      <c r="TIB50" s="113"/>
      <c r="TIC50" s="113"/>
      <c r="TID50" s="113"/>
      <c r="TIE50" s="113"/>
      <c r="TIF50" s="113"/>
      <c r="TIG50" s="113"/>
      <c r="TIH50" s="113"/>
      <c r="TII50" s="113"/>
      <c r="TIJ50" s="113"/>
      <c r="TIK50" s="113"/>
      <c r="TIL50" s="113"/>
      <c r="TIM50" s="113"/>
      <c r="TIN50" s="113"/>
      <c r="TIO50" s="113"/>
      <c r="TIP50" s="113"/>
      <c r="TIQ50" s="113"/>
      <c r="TIR50" s="113"/>
      <c r="TIS50" s="113"/>
      <c r="TIT50" s="113"/>
      <c r="TIU50" s="113"/>
      <c r="TIV50" s="113"/>
      <c r="TIW50" s="113"/>
      <c r="TIX50" s="113"/>
      <c r="TIY50" s="113"/>
      <c r="TIZ50" s="113"/>
      <c r="TJA50" s="113"/>
      <c r="TJB50" s="113"/>
      <c r="TJC50" s="113"/>
      <c r="TJD50" s="113"/>
      <c r="TJE50" s="113"/>
      <c r="TJF50" s="113"/>
      <c r="TJG50" s="113"/>
      <c r="TJH50" s="113"/>
      <c r="TJI50" s="113"/>
      <c r="TJJ50" s="113"/>
      <c r="TJK50" s="113"/>
      <c r="TJL50" s="113"/>
      <c r="TJM50" s="113"/>
      <c r="TJN50" s="113"/>
      <c r="TJO50" s="113"/>
      <c r="TJP50" s="113"/>
      <c r="TJQ50" s="113"/>
      <c r="TJR50" s="113"/>
      <c r="TJS50" s="113"/>
      <c r="TJT50" s="113"/>
      <c r="TJU50" s="113"/>
      <c r="TJV50" s="113"/>
      <c r="TJW50" s="113"/>
      <c r="TJX50" s="113"/>
      <c r="TJY50" s="113"/>
      <c r="TJZ50" s="113"/>
      <c r="TKA50" s="113"/>
      <c r="TKB50" s="113"/>
      <c r="TKC50" s="113"/>
      <c r="TKD50" s="113"/>
      <c r="TKE50" s="113"/>
      <c r="TKF50" s="113"/>
      <c r="TKG50" s="113"/>
      <c r="TKH50" s="113"/>
      <c r="TKI50" s="113"/>
      <c r="TKJ50" s="113"/>
      <c r="TKK50" s="113"/>
      <c r="TKL50" s="113"/>
      <c r="TKM50" s="113"/>
      <c r="TKN50" s="113"/>
      <c r="TKO50" s="113"/>
      <c r="TKP50" s="113"/>
      <c r="TKQ50" s="113"/>
      <c r="TKR50" s="113"/>
      <c r="TKS50" s="113"/>
      <c r="TKT50" s="113"/>
      <c r="TKU50" s="113"/>
      <c r="TKV50" s="113"/>
      <c r="TKW50" s="113"/>
      <c r="TKX50" s="113"/>
      <c r="TKY50" s="113"/>
      <c r="TKZ50" s="113"/>
      <c r="TLA50" s="113"/>
      <c r="TLB50" s="113"/>
      <c r="TLC50" s="113"/>
      <c r="TLD50" s="113"/>
      <c r="TLE50" s="113"/>
      <c r="TLF50" s="113"/>
      <c r="TLG50" s="113"/>
      <c r="TLH50" s="113"/>
      <c r="TLI50" s="113"/>
      <c r="TLJ50" s="113"/>
      <c r="TLK50" s="113"/>
      <c r="TLL50" s="113"/>
      <c r="TLM50" s="113"/>
      <c r="TLN50" s="113"/>
      <c r="TLO50" s="113"/>
      <c r="TLP50" s="113"/>
      <c r="TLQ50" s="113"/>
      <c r="TLR50" s="113"/>
      <c r="TLS50" s="113"/>
      <c r="TLT50" s="113"/>
      <c r="TLU50" s="113"/>
      <c r="TLV50" s="113"/>
      <c r="TLW50" s="113"/>
      <c r="TLX50" s="113"/>
      <c r="TLY50" s="113"/>
      <c r="TLZ50" s="113"/>
      <c r="TMA50" s="113"/>
      <c r="TMB50" s="113"/>
      <c r="TMC50" s="113"/>
      <c r="TMD50" s="113"/>
      <c r="TME50" s="113"/>
      <c r="TMF50" s="113"/>
      <c r="TMG50" s="113"/>
      <c r="TMH50" s="113"/>
      <c r="TMI50" s="113"/>
      <c r="TMJ50" s="113"/>
      <c r="TMK50" s="113"/>
      <c r="TML50" s="113"/>
      <c r="TMM50" s="113"/>
      <c r="TMN50" s="113"/>
      <c r="TMO50" s="113"/>
      <c r="TMP50" s="113"/>
      <c r="TMQ50" s="113"/>
      <c r="TMR50" s="113"/>
      <c r="TMS50" s="113"/>
      <c r="TMT50" s="113"/>
      <c r="TMU50" s="113"/>
      <c r="TMV50" s="113"/>
      <c r="TMW50" s="113"/>
      <c r="TMX50" s="113"/>
      <c r="TMY50" s="113"/>
      <c r="TMZ50" s="113"/>
      <c r="TNA50" s="113"/>
      <c r="TNB50" s="113"/>
      <c r="TNC50" s="113"/>
      <c r="TND50" s="113"/>
      <c r="TNE50" s="113"/>
      <c r="TNF50" s="113"/>
      <c r="TNG50" s="113"/>
      <c r="TNH50" s="113"/>
      <c r="TNI50" s="113"/>
      <c r="TNJ50" s="113"/>
      <c r="TNK50" s="113"/>
      <c r="TNL50" s="113"/>
      <c r="TNM50" s="113"/>
      <c r="TNN50" s="113"/>
      <c r="TNO50" s="113"/>
      <c r="TNP50" s="113"/>
      <c r="TNQ50" s="113"/>
      <c r="TNR50" s="113"/>
      <c r="TNS50" s="113"/>
      <c r="TNT50" s="113"/>
      <c r="TNU50" s="113"/>
      <c r="TNV50" s="113"/>
      <c r="TNW50" s="113"/>
      <c r="TNX50" s="113"/>
      <c r="TNY50" s="113"/>
      <c r="TNZ50" s="113"/>
      <c r="TOA50" s="113"/>
      <c r="TOB50" s="113"/>
      <c r="TOC50" s="113"/>
      <c r="TOD50" s="113"/>
      <c r="TOE50" s="113"/>
      <c r="TOF50" s="113"/>
      <c r="TOG50" s="113"/>
      <c r="TOH50" s="113"/>
      <c r="TOI50" s="113"/>
      <c r="TOJ50" s="113"/>
      <c r="TOK50" s="113"/>
      <c r="TOL50" s="113"/>
      <c r="TOM50" s="113"/>
      <c r="TON50" s="113"/>
      <c r="TOO50" s="113"/>
      <c r="TOP50" s="113"/>
      <c r="TOQ50" s="113"/>
      <c r="TOR50" s="113"/>
      <c r="TOS50" s="113"/>
      <c r="TOT50" s="113"/>
      <c r="TOU50" s="113"/>
      <c r="TOV50" s="113"/>
      <c r="TOW50" s="113"/>
      <c r="TOX50" s="113"/>
      <c r="TOY50" s="113"/>
      <c r="TOZ50" s="113"/>
      <c r="TPA50" s="113"/>
      <c r="TPB50" s="113"/>
      <c r="TPC50" s="113"/>
      <c r="TPD50" s="113"/>
      <c r="TPE50" s="113"/>
      <c r="TPF50" s="113"/>
      <c r="TPG50" s="113"/>
      <c r="TPH50" s="113"/>
      <c r="TPI50" s="113"/>
      <c r="TPJ50" s="113"/>
      <c r="TPK50" s="113"/>
      <c r="TPL50" s="113"/>
      <c r="TPM50" s="113"/>
      <c r="TPN50" s="113"/>
      <c r="TPO50" s="113"/>
      <c r="TPP50" s="113"/>
      <c r="TPQ50" s="113"/>
      <c r="TPR50" s="113"/>
      <c r="TPS50" s="113"/>
      <c r="TPT50" s="113"/>
      <c r="TPU50" s="113"/>
      <c r="TPV50" s="113"/>
      <c r="TPW50" s="113"/>
      <c r="TPX50" s="113"/>
      <c r="TPY50" s="113"/>
      <c r="TPZ50" s="113"/>
      <c r="TQA50" s="113"/>
      <c r="TQB50" s="113"/>
      <c r="TQC50" s="113"/>
      <c r="TQD50" s="113"/>
      <c r="TQE50" s="113"/>
      <c r="TQF50" s="113"/>
      <c r="TQG50" s="113"/>
      <c r="TQH50" s="113"/>
      <c r="TQI50" s="113"/>
      <c r="TQJ50" s="113"/>
      <c r="TQK50" s="113"/>
      <c r="TQL50" s="113"/>
      <c r="TQM50" s="113"/>
      <c r="TQN50" s="113"/>
      <c r="TQO50" s="113"/>
      <c r="TQP50" s="113"/>
      <c r="TQQ50" s="113"/>
      <c r="TQR50" s="113"/>
      <c r="TQS50" s="113"/>
      <c r="TQT50" s="113"/>
      <c r="TQU50" s="113"/>
      <c r="TQV50" s="113"/>
      <c r="TQW50" s="113"/>
      <c r="TQX50" s="113"/>
      <c r="TQY50" s="113"/>
      <c r="TQZ50" s="113"/>
      <c r="TRA50" s="113"/>
      <c r="TRB50" s="113"/>
      <c r="TRC50" s="113"/>
      <c r="TRD50" s="113"/>
      <c r="TRE50" s="113"/>
      <c r="TRF50" s="113"/>
      <c r="TRG50" s="113"/>
      <c r="TRH50" s="113"/>
      <c r="TRI50" s="113"/>
      <c r="TRJ50" s="113"/>
      <c r="TRK50" s="113"/>
      <c r="TRL50" s="113"/>
      <c r="TRM50" s="113"/>
      <c r="TRN50" s="113"/>
      <c r="TRO50" s="113"/>
      <c r="TRP50" s="113"/>
      <c r="TRQ50" s="113"/>
      <c r="TRR50" s="113"/>
      <c r="TRS50" s="113"/>
      <c r="TRT50" s="113"/>
      <c r="TRU50" s="113"/>
      <c r="TRV50" s="113"/>
      <c r="TRW50" s="113"/>
      <c r="TRX50" s="113"/>
      <c r="TRY50" s="113"/>
      <c r="TRZ50" s="113"/>
      <c r="TSA50" s="113"/>
      <c r="TSB50" s="113"/>
      <c r="TSC50" s="113"/>
      <c r="TSD50" s="113"/>
      <c r="TSE50" s="113"/>
      <c r="TSF50" s="113"/>
      <c r="TSG50" s="113"/>
      <c r="TSH50" s="113"/>
      <c r="TSI50" s="113"/>
      <c r="TSJ50" s="113"/>
      <c r="TSK50" s="113"/>
      <c r="TSL50" s="113"/>
      <c r="TSM50" s="113"/>
      <c r="TSN50" s="113"/>
      <c r="TSO50" s="113"/>
      <c r="TSP50" s="113"/>
      <c r="TSQ50" s="113"/>
      <c r="TSR50" s="113"/>
      <c r="TSS50" s="113"/>
      <c r="TST50" s="113"/>
      <c r="TSU50" s="113"/>
      <c r="TSV50" s="113"/>
      <c r="TSW50" s="113"/>
      <c r="TSX50" s="113"/>
      <c r="TSY50" s="113"/>
      <c r="TSZ50" s="113"/>
      <c r="TTA50" s="113"/>
      <c r="TTB50" s="113"/>
      <c r="TTC50" s="113"/>
      <c r="TTD50" s="113"/>
      <c r="TTE50" s="113"/>
      <c r="TTF50" s="113"/>
      <c r="TTG50" s="113"/>
      <c r="TTH50" s="113"/>
      <c r="TTI50" s="113"/>
      <c r="TTJ50" s="113"/>
      <c r="TTK50" s="113"/>
      <c r="TTL50" s="113"/>
      <c r="TTM50" s="113"/>
      <c r="TTN50" s="113"/>
      <c r="TTO50" s="113"/>
      <c r="TTP50" s="113"/>
      <c r="TTQ50" s="113"/>
      <c r="TTR50" s="113"/>
      <c r="TTS50" s="113"/>
      <c r="TTT50" s="113"/>
      <c r="TTU50" s="113"/>
      <c r="TTV50" s="113"/>
      <c r="TTW50" s="113"/>
      <c r="TTX50" s="113"/>
      <c r="TTY50" s="113"/>
      <c r="TTZ50" s="113"/>
      <c r="TUA50" s="113"/>
      <c r="TUB50" s="113"/>
      <c r="TUC50" s="113"/>
      <c r="TUD50" s="113"/>
      <c r="TUE50" s="113"/>
      <c r="TUF50" s="113"/>
      <c r="TUG50" s="113"/>
      <c r="TUH50" s="113"/>
      <c r="TUI50" s="113"/>
      <c r="TUJ50" s="113"/>
      <c r="TUK50" s="113"/>
      <c r="TUL50" s="113"/>
      <c r="TUM50" s="113"/>
      <c r="TUN50" s="113"/>
      <c r="TUO50" s="113"/>
      <c r="TUP50" s="113"/>
      <c r="TUQ50" s="113"/>
      <c r="TUR50" s="113"/>
      <c r="TUS50" s="113"/>
      <c r="TUT50" s="113"/>
      <c r="TUU50" s="113"/>
      <c r="TUV50" s="113"/>
      <c r="TUW50" s="113"/>
      <c r="TUX50" s="113"/>
      <c r="TUY50" s="113"/>
      <c r="TUZ50" s="113"/>
      <c r="TVA50" s="113"/>
      <c r="TVB50" s="113"/>
      <c r="TVC50" s="113"/>
      <c r="TVD50" s="113"/>
      <c r="TVE50" s="113"/>
      <c r="TVF50" s="113"/>
      <c r="TVG50" s="113"/>
      <c r="TVH50" s="113"/>
      <c r="TVI50" s="113"/>
      <c r="TVJ50" s="113"/>
      <c r="TVK50" s="113"/>
      <c r="TVL50" s="113"/>
      <c r="TVM50" s="113"/>
      <c r="TVN50" s="113"/>
      <c r="TVO50" s="113"/>
      <c r="TVP50" s="113"/>
      <c r="TVQ50" s="113"/>
      <c r="TVR50" s="113"/>
      <c r="TVS50" s="113"/>
      <c r="TVT50" s="113"/>
      <c r="TVU50" s="113"/>
      <c r="TVV50" s="113"/>
      <c r="TVW50" s="113"/>
      <c r="TVX50" s="113"/>
      <c r="TVY50" s="113"/>
      <c r="TVZ50" s="113"/>
      <c r="TWA50" s="113"/>
      <c r="TWB50" s="113"/>
      <c r="TWC50" s="113"/>
      <c r="TWD50" s="113"/>
      <c r="TWE50" s="113"/>
      <c r="TWF50" s="113"/>
      <c r="TWG50" s="113"/>
      <c r="TWH50" s="113"/>
      <c r="TWI50" s="113"/>
      <c r="TWJ50" s="113"/>
      <c r="TWK50" s="113"/>
      <c r="TWL50" s="113"/>
      <c r="TWM50" s="113"/>
      <c r="TWN50" s="113"/>
      <c r="TWO50" s="113"/>
      <c r="TWP50" s="113"/>
      <c r="TWQ50" s="113"/>
      <c r="TWR50" s="113"/>
      <c r="TWS50" s="113"/>
      <c r="TWT50" s="113"/>
      <c r="TWU50" s="113"/>
      <c r="TWV50" s="113"/>
      <c r="TWW50" s="113"/>
      <c r="TWX50" s="113"/>
      <c r="TWY50" s="113"/>
      <c r="TWZ50" s="113"/>
      <c r="TXA50" s="113"/>
      <c r="TXB50" s="113"/>
      <c r="TXC50" s="113"/>
      <c r="TXD50" s="113"/>
      <c r="TXE50" s="113"/>
      <c r="TXF50" s="113"/>
      <c r="TXG50" s="113"/>
      <c r="TXH50" s="113"/>
      <c r="TXI50" s="113"/>
      <c r="TXJ50" s="113"/>
      <c r="TXK50" s="113"/>
      <c r="TXL50" s="113"/>
      <c r="TXM50" s="113"/>
      <c r="TXN50" s="113"/>
      <c r="TXO50" s="113"/>
      <c r="TXP50" s="113"/>
      <c r="TXQ50" s="113"/>
      <c r="TXR50" s="113"/>
      <c r="TXS50" s="113"/>
      <c r="TXT50" s="113"/>
      <c r="TXU50" s="113"/>
      <c r="TXV50" s="113"/>
      <c r="TXW50" s="113"/>
      <c r="TXX50" s="113"/>
      <c r="TXY50" s="113"/>
      <c r="TXZ50" s="113"/>
      <c r="TYA50" s="113"/>
      <c r="TYB50" s="113"/>
      <c r="TYC50" s="113"/>
      <c r="TYD50" s="113"/>
      <c r="TYE50" s="113"/>
      <c r="TYF50" s="113"/>
      <c r="TYG50" s="113"/>
      <c r="TYH50" s="113"/>
      <c r="TYI50" s="113"/>
      <c r="TYJ50" s="113"/>
      <c r="TYK50" s="113"/>
      <c r="TYL50" s="113"/>
      <c r="TYM50" s="113"/>
      <c r="TYN50" s="113"/>
      <c r="TYO50" s="113"/>
      <c r="TYP50" s="113"/>
      <c r="TYQ50" s="113"/>
      <c r="TYR50" s="113"/>
      <c r="TYS50" s="113"/>
      <c r="TYT50" s="113"/>
      <c r="TYU50" s="113"/>
      <c r="TYV50" s="113"/>
      <c r="TYW50" s="113"/>
      <c r="TYX50" s="113"/>
      <c r="TYY50" s="113"/>
      <c r="TYZ50" s="113"/>
      <c r="TZA50" s="113"/>
      <c r="TZB50" s="113"/>
      <c r="TZC50" s="113"/>
      <c r="TZD50" s="113"/>
      <c r="TZE50" s="113"/>
      <c r="TZF50" s="113"/>
      <c r="TZG50" s="113"/>
      <c r="TZH50" s="113"/>
      <c r="TZI50" s="113"/>
      <c r="TZJ50" s="113"/>
      <c r="TZK50" s="113"/>
      <c r="TZL50" s="113"/>
      <c r="TZM50" s="113"/>
      <c r="TZN50" s="113"/>
      <c r="TZO50" s="113"/>
      <c r="TZP50" s="113"/>
      <c r="TZQ50" s="113"/>
      <c r="TZR50" s="113"/>
      <c r="TZS50" s="113"/>
      <c r="TZT50" s="113"/>
      <c r="TZU50" s="113"/>
      <c r="TZV50" s="113"/>
      <c r="TZW50" s="113"/>
      <c r="TZX50" s="113"/>
      <c r="TZY50" s="113"/>
      <c r="TZZ50" s="113"/>
      <c r="UAA50" s="113"/>
      <c r="UAB50" s="113"/>
      <c r="UAC50" s="113"/>
      <c r="UAD50" s="113"/>
      <c r="UAE50" s="113"/>
      <c r="UAF50" s="113"/>
      <c r="UAG50" s="113"/>
      <c r="UAH50" s="113"/>
      <c r="UAI50" s="113"/>
      <c r="UAJ50" s="113"/>
      <c r="UAK50" s="113"/>
      <c r="UAL50" s="113"/>
      <c r="UAM50" s="113"/>
      <c r="UAN50" s="113"/>
      <c r="UAO50" s="113"/>
      <c r="UAP50" s="113"/>
      <c r="UAQ50" s="113"/>
      <c r="UAR50" s="113"/>
      <c r="UAS50" s="113"/>
      <c r="UAT50" s="113"/>
      <c r="UAU50" s="113"/>
      <c r="UAV50" s="113"/>
      <c r="UAW50" s="113"/>
      <c r="UAX50" s="113"/>
      <c r="UAY50" s="113"/>
      <c r="UAZ50" s="113"/>
      <c r="UBA50" s="113"/>
      <c r="UBB50" s="113"/>
      <c r="UBC50" s="113"/>
      <c r="UBD50" s="113"/>
      <c r="UBE50" s="113"/>
      <c r="UBF50" s="113"/>
      <c r="UBG50" s="113"/>
      <c r="UBH50" s="113"/>
      <c r="UBI50" s="113"/>
      <c r="UBJ50" s="113"/>
      <c r="UBK50" s="113"/>
      <c r="UBL50" s="113"/>
      <c r="UBM50" s="113"/>
      <c r="UBN50" s="113"/>
      <c r="UBO50" s="113"/>
      <c r="UBP50" s="113"/>
      <c r="UBQ50" s="113"/>
      <c r="UBR50" s="113"/>
      <c r="UBS50" s="113"/>
      <c r="UBT50" s="113"/>
      <c r="UBU50" s="113"/>
      <c r="UBV50" s="113"/>
      <c r="UBW50" s="113"/>
      <c r="UBX50" s="113"/>
      <c r="UBY50" s="113"/>
      <c r="UBZ50" s="113"/>
      <c r="UCA50" s="113"/>
      <c r="UCB50" s="113"/>
      <c r="UCC50" s="113"/>
      <c r="UCD50" s="113"/>
      <c r="UCE50" s="113"/>
      <c r="UCF50" s="113"/>
      <c r="UCG50" s="113"/>
      <c r="UCH50" s="113"/>
      <c r="UCI50" s="113"/>
      <c r="UCJ50" s="113"/>
      <c r="UCK50" s="113"/>
      <c r="UCL50" s="113"/>
      <c r="UCM50" s="113"/>
      <c r="UCN50" s="113"/>
      <c r="UCO50" s="113"/>
      <c r="UCP50" s="113"/>
      <c r="UCQ50" s="113"/>
      <c r="UCR50" s="113"/>
      <c r="UCS50" s="113"/>
      <c r="UCT50" s="113"/>
      <c r="UCU50" s="113"/>
      <c r="UCV50" s="113"/>
      <c r="UCW50" s="113"/>
      <c r="UCX50" s="113"/>
      <c r="UCY50" s="113"/>
      <c r="UCZ50" s="113"/>
      <c r="UDA50" s="113"/>
      <c r="UDB50" s="113"/>
      <c r="UDC50" s="113"/>
      <c r="UDD50" s="113"/>
      <c r="UDE50" s="113"/>
      <c r="UDF50" s="113"/>
      <c r="UDG50" s="113"/>
      <c r="UDH50" s="113"/>
      <c r="UDI50" s="113"/>
      <c r="UDJ50" s="113"/>
      <c r="UDK50" s="113"/>
      <c r="UDL50" s="113"/>
      <c r="UDM50" s="113"/>
      <c r="UDN50" s="113"/>
      <c r="UDO50" s="113"/>
      <c r="UDP50" s="113"/>
      <c r="UDQ50" s="113"/>
      <c r="UDR50" s="113"/>
      <c r="UDS50" s="113"/>
      <c r="UDT50" s="113"/>
      <c r="UDU50" s="113"/>
      <c r="UDV50" s="113"/>
      <c r="UDW50" s="113"/>
      <c r="UDX50" s="113"/>
      <c r="UDY50" s="113"/>
      <c r="UDZ50" s="113"/>
      <c r="UEA50" s="113"/>
      <c r="UEB50" s="113"/>
      <c r="UEC50" s="113"/>
      <c r="UED50" s="113"/>
      <c r="UEE50" s="113"/>
      <c r="UEF50" s="113"/>
      <c r="UEG50" s="113"/>
      <c r="UEH50" s="113"/>
      <c r="UEI50" s="113"/>
      <c r="UEJ50" s="113"/>
      <c r="UEK50" s="113"/>
      <c r="UEL50" s="113"/>
      <c r="UEM50" s="113"/>
      <c r="UEN50" s="113"/>
      <c r="UEO50" s="113"/>
      <c r="UEP50" s="113"/>
      <c r="UEQ50" s="113"/>
      <c r="UER50" s="113"/>
      <c r="UES50" s="113"/>
      <c r="UET50" s="113"/>
      <c r="UEU50" s="113"/>
      <c r="UEV50" s="113"/>
      <c r="UEW50" s="113"/>
      <c r="UEX50" s="113"/>
      <c r="UEY50" s="113"/>
      <c r="UEZ50" s="113"/>
      <c r="UFA50" s="113"/>
      <c r="UFB50" s="113"/>
      <c r="UFC50" s="113"/>
      <c r="UFD50" s="113"/>
      <c r="UFE50" s="113"/>
      <c r="UFF50" s="113"/>
      <c r="UFG50" s="113"/>
      <c r="UFH50" s="113"/>
      <c r="UFI50" s="113"/>
      <c r="UFJ50" s="113"/>
      <c r="UFK50" s="113"/>
      <c r="UFL50" s="113"/>
      <c r="UFM50" s="113"/>
      <c r="UFN50" s="113"/>
      <c r="UFO50" s="113"/>
      <c r="UFP50" s="113"/>
      <c r="UFQ50" s="113"/>
      <c r="UFR50" s="113"/>
      <c r="UFS50" s="113"/>
      <c r="UFT50" s="113"/>
      <c r="UFU50" s="113"/>
      <c r="UFV50" s="113"/>
      <c r="UFW50" s="113"/>
      <c r="UFX50" s="113"/>
      <c r="UFY50" s="113"/>
      <c r="UFZ50" s="113"/>
      <c r="UGA50" s="113"/>
      <c r="UGB50" s="113"/>
      <c r="UGC50" s="113"/>
      <c r="UGD50" s="113"/>
      <c r="UGE50" s="113"/>
      <c r="UGF50" s="113"/>
      <c r="UGG50" s="113"/>
      <c r="UGH50" s="113"/>
      <c r="UGI50" s="113"/>
      <c r="UGJ50" s="113"/>
      <c r="UGK50" s="113"/>
      <c r="UGL50" s="113"/>
      <c r="UGM50" s="113"/>
      <c r="UGN50" s="113"/>
      <c r="UGO50" s="113"/>
      <c r="UGP50" s="113"/>
      <c r="UGQ50" s="113"/>
      <c r="UGR50" s="113"/>
      <c r="UGS50" s="113"/>
      <c r="UGT50" s="113"/>
      <c r="UGU50" s="113"/>
      <c r="UGV50" s="113"/>
      <c r="UGW50" s="113"/>
      <c r="UGX50" s="113"/>
      <c r="UGY50" s="113"/>
      <c r="UGZ50" s="113"/>
      <c r="UHA50" s="113"/>
      <c r="UHB50" s="113"/>
      <c r="UHC50" s="113"/>
      <c r="UHD50" s="113"/>
      <c r="UHE50" s="113"/>
      <c r="UHF50" s="113"/>
      <c r="UHG50" s="113"/>
      <c r="UHH50" s="113"/>
      <c r="UHI50" s="113"/>
      <c r="UHJ50" s="113"/>
      <c r="UHK50" s="113"/>
      <c r="UHL50" s="113"/>
      <c r="UHM50" s="113"/>
      <c r="UHN50" s="113"/>
      <c r="UHO50" s="113"/>
      <c r="UHP50" s="113"/>
      <c r="UHQ50" s="113"/>
      <c r="UHR50" s="113"/>
      <c r="UHS50" s="113"/>
      <c r="UHT50" s="113"/>
      <c r="UHU50" s="113"/>
      <c r="UHV50" s="113"/>
      <c r="UHW50" s="113"/>
      <c r="UHX50" s="113"/>
      <c r="UHY50" s="113"/>
      <c r="UHZ50" s="113"/>
      <c r="UIA50" s="113"/>
      <c r="UIB50" s="113"/>
      <c r="UIC50" s="113"/>
      <c r="UID50" s="113"/>
      <c r="UIE50" s="113"/>
      <c r="UIF50" s="113"/>
      <c r="UIG50" s="113"/>
      <c r="UIH50" s="113"/>
      <c r="UII50" s="113"/>
      <c r="UIJ50" s="113"/>
      <c r="UIK50" s="113"/>
      <c r="UIL50" s="113"/>
      <c r="UIM50" s="113"/>
      <c r="UIN50" s="113"/>
      <c r="UIO50" s="113"/>
      <c r="UIP50" s="113"/>
      <c r="UIQ50" s="113"/>
      <c r="UIR50" s="113"/>
      <c r="UIS50" s="113"/>
      <c r="UIT50" s="113"/>
      <c r="UIU50" s="113"/>
      <c r="UIV50" s="113"/>
      <c r="UIW50" s="113"/>
      <c r="UIX50" s="113"/>
      <c r="UIY50" s="113"/>
      <c r="UIZ50" s="113"/>
      <c r="UJA50" s="113"/>
      <c r="UJB50" s="113"/>
      <c r="UJC50" s="113"/>
      <c r="UJD50" s="113"/>
      <c r="UJE50" s="113"/>
      <c r="UJF50" s="113"/>
      <c r="UJG50" s="113"/>
      <c r="UJH50" s="113"/>
      <c r="UJI50" s="113"/>
      <c r="UJJ50" s="113"/>
      <c r="UJK50" s="113"/>
      <c r="UJL50" s="113"/>
      <c r="UJM50" s="113"/>
      <c r="UJN50" s="113"/>
      <c r="UJO50" s="113"/>
      <c r="UJP50" s="113"/>
      <c r="UJQ50" s="113"/>
      <c r="UJR50" s="113"/>
      <c r="UJS50" s="113"/>
      <c r="UJT50" s="113"/>
      <c r="UJU50" s="113"/>
      <c r="UJV50" s="113"/>
      <c r="UJW50" s="113"/>
      <c r="UJX50" s="113"/>
      <c r="UJY50" s="113"/>
      <c r="UJZ50" s="113"/>
      <c r="UKA50" s="113"/>
      <c r="UKB50" s="113"/>
      <c r="UKC50" s="113"/>
      <c r="UKD50" s="113"/>
      <c r="UKE50" s="113"/>
      <c r="UKF50" s="113"/>
      <c r="UKG50" s="113"/>
      <c r="UKH50" s="113"/>
      <c r="UKI50" s="113"/>
      <c r="UKJ50" s="113"/>
      <c r="UKK50" s="113"/>
      <c r="UKL50" s="113"/>
      <c r="UKM50" s="113"/>
      <c r="UKN50" s="113"/>
      <c r="UKO50" s="113"/>
      <c r="UKP50" s="113"/>
      <c r="UKQ50" s="113"/>
      <c r="UKR50" s="113"/>
      <c r="UKS50" s="113"/>
      <c r="UKT50" s="113"/>
      <c r="UKU50" s="113"/>
      <c r="UKV50" s="113"/>
      <c r="UKW50" s="113"/>
      <c r="UKX50" s="113"/>
      <c r="UKY50" s="113"/>
      <c r="UKZ50" s="113"/>
      <c r="ULA50" s="113"/>
      <c r="ULB50" s="113"/>
      <c r="ULC50" s="113"/>
      <c r="ULD50" s="113"/>
      <c r="ULE50" s="113"/>
      <c r="ULF50" s="113"/>
      <c r="ULG50" s="113"/>
      <c r="ULH50" s="113"/>
      <c r="ULI50" s="113"/>
      <c r="ULJ50" s="113"/>
      <c r="ULK50" s="113"/>
      <c r="ULL50" s="113"/>
      <c r="ULM50" s="113"/>
      <c r="ULN50" s="113"/>
      <c r="ULO50" s="113"/>
      <c r="ULP50" s="113"/>
      <c r="ULQ50" s="113"/>
      <c r="ULR50" s="113"/>
      <c r="ULS50" s="113"/>
      <c r="ULT50" s="113"/>
      <c r="ULU50" s="113"/>
      <c r="ULV50" s="113"/>
      <c r="ULW50" s="113"/>
      <c r="ULX50" s="113"/>
      <c r="ULY50" s="113"/>
      <c r="ULZ50" s="113"/>
      <c r="UMA50" s="113"/>
      <c r="UMB50" s="113"/>
      <c r="UMC50" s="113"/>
      <c r="UMD50" s="113"/>
      <c r="UME50" s="113"/>
      <c r="UMF50" s="113"/>
      <c r="UMG50" s="113"/>
      <c r="UMH50" s="113"/>
      <c r="UMI50" s="113"/>
      <c r="UMJ50" s="113"/>
      <c r="UMK50" s="113"/>
      <c r="UML50" s="113"/>
      <c r="UMM50" s="113"/>
      <c r="UMN50" s="113"/>
      <c r="UMO50" s="113"/>
      <c r="UMP50" s="113"/>
      <c r="UMQ50" s="113"/>
      <c r="UMR50" s="113"/>
      <c r="UMS50" s="113"/>
      <c r="UMT50" s="113"/>
      <c r="UMU50" s="113"/>
      <c r="UMV50" s="113"/>
      <c r="UMW50" s="113"/>
      <c r="UMX50" s="113"/>
      <c r="UMY50" s="113"/>
      <c r="UMZ50" s="113"/>
      <c r="UNA50" s="113"/>
      <c r="UNB50" s="113"/>
      <c r="UNC50" s="113"/>
      <c r="UND50" s="113"/>
      <c r="UNE50" s="113"/>
      <c r="UNF50" s="113"/>
      <c r="UNG50" s="113"/>
      <c r="UNH50" s="113"/>
      <c r="UNI50" s="113"/>
      <c r="UNJ50" s="113"/>
      <c r="UNK50" s="113"/>
      <c r="UNL50" s="113"/>
      <c r="UNM50" s="113"/>
      <c r="UNN50" s="113"/>
      <c r="UNO50" s="113"/>
      <c r="UNP50" s="113"/>
      <c r="UNQ50" s="113"/>
      <c r="UNR50" s="113"/>
      <c r="UNS50" s="113"/>
      <c r="UNT50" s="113"/>
      <c r="UNU50" s="113"/>
      <c r="UNV50" s="113"/>
      <c r="UNW50" s="113"/>
      <c r="UNX50" s="113"/>
      <c r="UNY50" s="113"/>
      <c r="UNZ50" s="113"/>
      <c r="UOA50" s="113"/>
      <c r="UOB50" s="113"/>
      <c r="UOC50" s="113"/>
      <c r="UOD50" s="113"/>
      <c r="UOE50" s="113"/>
      <c r="UOF50" s="113"/>
      <c r="UOG50" s="113"/>
      <c r="UOH50" s="113"/>
      <c r="UOI50" s="113"/>
      <c r="UOJ50" s="113"/>
      <c r="UOK50" s="113"/>
      <c r="UOL50" s="113"/>
      <c r="UOM50" s="113"/>
      <c r="UON50" s="113"/>
      <c r="UOO50" s="113"/>
      <c r="UOP50" s="113"/>
      <c r="UOQ50" s="113"/>
      <c r="UOR50" s="113"/>
      <c r="UOS50" s="113"/>
      <c r="UOT50" s="113"/>
      <c r="UOU50" s="113"/>
      <c r="UOV50" s="113"/>
      <c r="UOW50" s="113"/>
      <c r="UOX50" s="113"/>
      <c r="UOY50" s="113"/>
      <c r="UOZ50" s="113"/>
      <c r="UPA50" s="113"/>
      <c r="UPB50" s="113"/>
      <c r="UPC50" s="113"/>
      <c r="UPD50" s="113"/>
      <c r="UPE50" s="113"/>
      <c r="UPF50" s="113"/>
      <c r="UPG50" s="113"/>
      <c r="UPH50" s="113"/>
      <c r="UPI50" s="113"/>
      <c r="UPJ50" s="113"/>
      <c r="UPK50" s="113"/>
      <c r="UPL50" s="113"/>
      <c r="UPM50" s="113"/>
      <c r="UPN50" s="113"/>
      <c r="UPO50" s="113"/>
      <c r="UPP50" s="113"/>
      <c r="UPQ50" s="113"/>
      <c r="UPR50" s="113"/>
      <c r="UPS50" s="113"/>
      <c r="UPT50" s="113"/>
      <c r="UPU50" s="113"/>
      <c r="UPV50" s="113"/>
      <c r="UPW50" s="113"/>
      <c r="UPX50" s="113"/>
      <c r="UPY50" s="113"/>
      <c r="UPZ50" s="113"/>
      <c r="UQA50" s="113"/>
      <c r="UQB50" s="113"/>
      <c r="UQC50" s="113"/>
      <c r="UQD50" s="113"/>
      <c r="UQE50" s="113"/>
      <c r="UQF50" s="113"/>
      <c r="UQG50" s="113"/>
      <c r="UQH50" s="113"/>
      <c r="UQI50" s="113"/>
      <c r="UQJ50" s="113"/>
      <c r="UQK50" s="113"/>
      <c r="UQL50" s="113"/>
      <c r="UQM50" s="113"/>
      <c r="UQN50" s="113"/>
      <c r="UQO50" s="113"/>
      <c r="UQP50" s="113"/>
      <c r="UQQ50" s="113"/>
      <c r="UQR50" s="113"/>
      <c r="UQS50" s="113"/>
      <c r="UQT50" s="113"/>
      <c r="UQU50" s="113"/>
      <c r="UQV50" s="113"/>
      <c r="UQW50" s="113"/>
      <c r="UQX50" s="113"/>
      <c r="UQY50" s="113"/>
      <c r="UQZ50" s="113"/>
      <c r="URA50" s="113"/>
      <c r="URB50" s="113"/>
      <c r="URC50" s="113"/>
      <c r="URD50" s="113"/>
      <c r="URE50" s="113"/>
      <c r="URF50" s="113"/>
      <c r="URG50" s="113"/>
      <c r="URH50" s="113"/>
      <c r="URI50" s="113"/>
      <c r="URJ50" s="113"/>
      <c r="URK50" s="113"/>
      <c r="URL50" s="113"/>
      <c r="URM50" s="113"/>
      <c r="URN50" s="113"/>
      <c r="URO50" s="113"/>
      <c r="URP50" s="113"/>
      <c r="URQ50" s="113"/>
      <c r="URR50" s="113"/>
      <c r="URS50" s="113"/>
      <c r="URT50" s="113"/>
      <c r="URU50" s="113"/>
      <c r="URV50" s="113"/>
      <c r="URW50" s="113"/>
      <c r="URX50" s="113"/>
      <c r="URY50" s="113"/>
      <c r="URZ50" s="113"/>
      <c r="USA50" s="113"/>
      <c r="USB50" s="113"/>
      <c r="USC50" s="113"/>
      <c r="USD50" s="113"/>
      <c r="USE50" s="113"/>
      <c r="USF50" s="113"/>
      <c r="USG50" s="113"/>
      <c r="USH50" s="113"/>
      <c r="USI50" s="113"/>
      <c r="USJ50" s="113"/>
      <c r="USK50" s="113"/>
      <c r="USL50" s="113"/>
      <c r="USM50" s="113"/>
      <c r="USN50" s="113"/>
      <c r="USO50" s="113"/>
      <c r="USP50" s="113"/>
      <c r="USQ50" s="113"/>
      <c r="USR50" s="113"/>
      <c r="USS50" s="113"/>
      <c r="UST50" s="113"/>
      <c r="USU50" s="113"/>
      <c r="USV50" s="113"/>
      <c r="USW50" s="113"/>
      <c r="USX50" s="113"/>
      <c r="USY50" s="113"/>
      <c r="USZ50" s="113"/>
      <c r="UTA50" s="113"/>
      <c r="UTB50" s="113"/>
      <c r="UTC50" s="113"/>
      <c r="UTD50" s="113"/>
      <c r="UTE50" s="113"/>
      <c r="UTF50" s="113"/>
      <c r="UTG50" s="113"/>
      <c r="UTH50" s="113"/>
      <c r="UTI50" s="113"/>
      <c r="UTJ50" s="113"/>
      <c r="UTK50" s="113"/>
      <c r="UTL50" s="113"/>
      <c r="UTM50" s="113"/>
      <c r="UTN50" s="113"/>
      <c r="UTO50" s="113"/>
      <c r="UTP50" s="113"/>
      <c r="UTQ50" s="113"/>
      <c r="UTR50" s="113"/>
      <c r="UTS50" s="113"/>
      <c r="UTT50" s="113"/>
      <c r="UTU50" s="113"/>
      <c r="UTV50" s="113"/>
      <c r="UTW50" s="113"/>
      <c r="UTX50" s="113"/>
      <c r="UTY50" s="113"/>
      <c r="UTZ50" s="113"/>
      <c r="UUA50" s="113"/>
      <c r="UUB50" s="113"/>
      <c r="UUC50" s="113"/>
      <c r="UUD50" s="113"/>
      <c r="UUE50" s="113"/>
      <c r="UUF50" s="113"/>
      <c r="UUG50" s="113"/>
      <c r="UUH50" s="113"/>
      <c r="UUI50" s="113"/>
      <c r="UUJ50" s="113"/>
      <c r="UUK50" s="113"/>
      <c r="UUL50" s="113"/>
      <c r="UUM50" s="113"/>
      <c r="UUN50" s="113"/>
      <c r="UUO50" s="113"/>
      <c r="UUP50" s="113"/>
      <c r="UUQ50" s="113"/>
      <c r="UUR50" s="113"/>
      <c r="UUS50" s="113"/>
      <c r="UUT50" s="113"/>
      <c r="UUU50" s="113"/>
      <c r="UUV50" s="113"/>
      <c r="UUW50" s="113"/>
      <c r="UUX50" s="113"/>
      <c r="UUY50" s="113"/>
      <c r="UUZ50" s="113"/>
      <c r="UVA50" s="113"/>
      <c r="UVB50" s="113"/>
      <c r="UVC50" s="113"/>
      <c r="UVD50" s="113"/>
      <c r="UVE50" s="113"/>
      <c r="UVF50" s="113"/>
      <c r="UVG50" s="113"/>
      <c r="UVH50" s="113"/>
      <c r="UVI50" s="113"/>
      <c r="UVJ50" s="113"/>
      <c r="UVK50" s="113"/>
      <c r="UVL50" s="113"/>
      <c r="UVM50" s="113"/>
      <c r="UVN50" s="113"/>
      <c r="UVO50" s="113"/>
      <c r="UVP50" s="113"/>
      <c r="UVQ50" s="113"/>
      <c r="UVR50" s="113"/>
      <c r="UVS50" s="113"/>
      <c r="UVT50" s="113"/>
      <c r="UVU50" s="113"/>
      <c r="UVV50" s="113"/>
      <c r="UVW50" s="113"/>
      <c r="UVX50" s="113"/>
      <c r="UVY50" s="113"/>
      <c r="UVZ50" s="113"/>
      <c r="UWA50" s="113"/>
      <c r="UWB50" s="113"/>
      <c r="UWC50" s="113"/>
      <c r="UWD50" s="113"/>
      <c r="UWE50" s="113"/>
      <c r="UWF50" s="113"/>
      <c r="UWG50" s="113"/>
      <c r="UWH50" s="113"/>
      <c r="UWI50" s="113"/>
      <c r="UWJ50" s="113"/>
      <c r="UWK50" s="113"/>
      <c r="UWL50" s="113"/>
      <c r="UWM50" s="113"/>
      <c r="UWN50" s="113"/>
      <c r="UWO50" s="113"/>
      <c r="UWP50" s="113"/>
      <c r="UWQ50" s="113"/>
      <c r="UWR50" s="113"/>
      <c r="UWS50" s="113"/>
      <c r="UWT50" s="113"/>
      <c r="UWU50" s="113"/>
      <c r="UWV50" s="113"/>
      <c r="UWW50" s="113"/>
      <c r="UWX50" s="113"/>
      <c r="UWY50" s="113"/>
      <c r="UWZ50" s="113"/>
      <c r="UXA50" s="113"/>
      <c r="UXB50" s="113"/>
      <c r="UXC50" s="113"/>
      <c r="UXD50" s="113"/>
      <c r="UXE50" s="113"/>
      <c r="UXF50" s="113"/>
      <c r="UXG50" s="113"/>
      <c r="UXH50" s="113"/>
      <c r="UXI50" s="113"/>
      <c r="UXJ50" s="113"/>
      <c r="UXK50" s="113"/>
      <c r="UXL50" s="113"/>
      <c r="UXM50" s="113"/>
      <c r="UXN50" s="113"/>
      <c r="UXO50" s="113"/>
      <c r="UXP50" s="113"/>
      <c r="UXQ50" s="113"/>
      <c r="UXR50" s="113"/>
      <c r="UXS50" s="113"/>
      <c r="UXT50" s="113"/>
      <c r="UXU50" s="113"/>
      <c r="UXV50" s="113"/>
      <c r="UXW50" s="113"/>
      <c r="UXX50" s="113"/>
      <c r="UXY50" s="113"/>
      <c r="UXZ50" s="113"/>
      <c r="UYA50" s="113"/>
      <c r="UYB50" s="113"/>
      <c r="UYC50" s="113"/>
      <c r="UYD50" s="113"/>
      <c r="UYE50" s="113"/>
      <c r="UYF50" s="113"/>
      <c r="UYG50" s="113"/>
      <c r="UYH50" s="113"/>
      <c r="UYI50" s="113"/>
      <c r="UYJ50" s="113"/>
      <c r="UYK50" s="113"/>
      <c r="UYL50" s="113"/>
      <c r="UYM50" s="113"/>
      <c r="UYN50" s="113"/>
      <c r="UYO50" s="113"/>
      <c r="UYP50" s="113"/>
      <c r="UYQ50" s="113"/>
      <c r="UYR50" s="113"/>
      <c r="UYS50" s="113"/>
      <c r="UYT50" s="113"/>
      <c r="UYU50" s="113"/>
      <c r="UYV50" s="113"/>
      <c r="UYW50" s="113"/>
      <c r="UYX50" s="113"/>
      <c r="UYY50" s="113"/>
      <c r="UYZ50" s="113"/>
      <c r="UZA50" s="113"/>
      <c r="UZB50" s="113"/>
      <c r="UZC50" s="113"/>
      <c r="UZD50" s="113"/>
      <c r="UZE50" s="113"/>
      <c r="UZF50" s="113"/>
      <c r="UZG50" s="113"/>
      <c r="UZH50" s="113"/>
      <c r="UZI50" s="113"/>
      <c r="UZJ50" s="113"/>
      <c r="UZK50" s="113"/>
      <c r="UZL50" s="113"/>
      <c r="UZM50" s="113"/>
      <c r="UZN50" s="113"/>
      <c r="UZO50" s="113"/>
      <c r="UZP50" s="113"/>
      <c r="UZQ50" s="113"/>
      <c r="UZR50" s="113"/>
      <c r="UZS50" s="113"/>
      <c r="UZT50" s="113"/>
      <c r="UZU50" s="113"/>
      <c r="UZV50" s="113"/>
      <c r="UZW50" s="113"/>
      <c r="UZX50" s="113"/>
      <c r="UZY50" s="113"/>
      <c r="UZZ50" s="113"/>
      <c r="VAA50" s="113"/>
      <c r="VAB50" s="113"/>
      <c r="VAC50" s="113"/>
      <c r="VAD50" s="113"/>
      <c r="VAE50" s="113"/>
      <c r="VAF50" s="113"/>
      <c r="VAG50" s="113"/>
      <c r="VAH50" s="113"/>
      <c r="VAI50" s="113"/>
      <c r="VAJ50" s="113"/>
      <c r="VAK50" s="113"/>
      <c r="VAL50" s="113"/>
      <c r="VAM50" s="113"/>
      <c r="VAN50" s="113"/>
      <c r="VAO50" s="113"/>
      <c r="VAP50" s="113"/>
      <c r="VAQ50" s="113"/>
      <c r="VAR50" s="113"/>
      <c r="VAS50" s="113"/>
      <c r="VAT50" s="113"/>
      <c r="VAU50" s="113"/>
      <c r="VAV50" s="113"/>
      <c r="VAW50" s="113"/>
      <c r="VAX50" s="113"/>
      <c r="VAY50" s="113"/>
      <c r="VAZ50" s="113"/>
      <c r="VBA50" s="113"/>
      <c r="VBB50" s="113"/>
      <c r="VBC50" s="113"/>
      <c r="VBD50" s="113"/>
      <c r="VBE50" s="113"/>
      <c r="VBF50" s="113"/>
      <c r="VBG50" s="113"/>
      <c r="VBH50" s="113"/>
      <c r="VBI50" s="113"/>
      <c r="VBJ50" s="113"/>
      <c r="VBK50" s="113"/>
      <c r="VBL50" s="113"/>
      <c r="VBM50" s="113"/>
      <c r="VBN50" s="113"/>
      <c r="VBO50" s="113"/>
      <c r="VBP50" s="113"/>
      <c r="VBQ50" s="113"/>
      <c r="VBR50" s="113"/>
      <c r="VBS50" s="113"/>
      <c r="VBT50" s="113"/>
      <c r="VBU50" s="113"/>
      <c r="VBV50" s="113"/>
      <c r="VBW50" s="113"/>
      <c r="VBX50" s="113"/>
      <c r="VBY50" s="113"/>
      <c r="VBZ50" s="113"/>
      <c r="VCA50" s="113"/>
      <c r="VCB50" s="113"/>
      <c r="VCC50" s="113"/>
      <c r="VCD50" s="113"/>
      <c r="VCE50" s="113"/>
      <c r="VCF50" s="113"/>
      <c r="VCG50" s="113"/>
      <c r="VCH50" s="113"/>
      <c r="VCI50" s="113"/>
      <c r="VCJ50" s="113"/>
      <c r="VCK50" s="113"/>
      <c r="VCL50" s="113"/>
      <c r="VCM50" s="113"/>
      <c r="VCN50" s="113"/>
      <c r="VCO50" s="113"/>
      <c r="VCP50" s="113"/>
      <c r="VCQ50" s="113"/>
      <c r="VCR50" s="113"/>
      <c r="VCS50" s="113"/>
      <c r="VCT50" s="113"/>
      <c r="VCU50" s="113"/>
      <c r="VCV50" s="113"/>
      <c r="VCW50" s="113"/>
      <c r="VCX50" s="113"/>
      <c r="VCY50" s="113"/>
      <c r="VCZ50" s="113"/>
      <c r="VDA50" s="113"/>
      <c r="VDB50" s="113"/>
      <c r="VDC50" s="113"/>
      <c r="VDD50" s="113"/>
      <c r="VDE50" s="113"/>
      <c r="VDF50" s="113"/>
      <c r="VDG50" s="113"/>
      <c r="VDH50" s="113"/>
      <c r="VDI50" s="113"/>
      <c r="VDJ50" s="113"/>
      <c r="VDK50" s="113"/>
      <c r="VDL50" s="113"/>
      <c r="VDM50" s="113"/>
      <c r="VDN50" s="113"/>
      <c r="VDO50" s="113"/>
      <c r="VDP50" s="113"/>
      <c r="VDQ50" s="113"/>
      <c r="VDR50" s="113"/>
      <c r="VDS50" s="113"/>
      <c r="VDT50" s="113"/>
      <c r="VDU50" s="113"/>
      <c r="VDV50" s="113"/>
      <c r="VDW50" s="113"/>
      <c r="VDX50" s="113"/>
      <c r="VDY50" s="113"/>
      <c r="VDZ50" s="113"/>
      <c r="VEA50" s="113"/>
      <c r="VEB50" s="113"/>
      <c r="VEC50" s="113"/>
      <c r="VED50" s="113"/>
      <c r="VEE50" s="113"/>
      <c r="VEF50" s="113"/>
      <c r="VEG50" s="113"/>
      <c r="VEH50" s="113"/>
      <c r="VEI50" s="113"/>
      <c r="VEJ50" s="113"/>
      <c r="VEK50" s="113"/>
      <c r="VEL50" s="113"/>
      <c r="VEM50" s="113"/>
      <c r="VEN50" s="113"/>
      <c r="VEO50" s="113"/>
      <c r="VEP50" s="113"/>
      <c r="VEQ50" s="113"/>
      <c r="VER50" s="113"/>
      <c r="VES50" s="113"/>
      <c r="VET50" s="113"/>
      <c r="VEU50" s="113"/>
      <c r="VEV50" s="113"/>
      <c r="VEW50" s="113"/>
      <c r="VEX50" s="113"/>
      <c r="VEY50" s="113"/>
      <c r="VEZ50" s="113"/>
      <c r="VFA50" s="113"/>
      <c r="VFB50" s="113"/>
      <c r="VFC50" s="113"/>
      <c r="VFD50" s="113"/>
      <c r="VFE50" s="113"/>
      <c r="VFF50" s="113"/>
      <c r="VFG50" s="113"/>
      <c r="VFH50" s="113"/>
      <c r="VFI50" s="113"/>
      <c r="VFJ50" s="113"/>
      <c r="VFK50" s="113"/>
      <c r="VFL50" s="113"/>
      <c r="VFM50" s="113"/>
      <c r="VFN50" s="113"/>
      <c r="VFO50" s="113"/>
      <c r="VFP50" s="113"/>
      <c r="VFQ50" s="113"/>
      <c r="VFR50" s="113"/>
      <c r="VFS50" s="113"/>
      <c r="VFT50" s="113"/>
      <c r="VFU50" s="113"/>
      <c r="VFV50" s="113"/>
      <c r="VFW50" s="113"/>
      <c r="VFX50" s="113"/>
      <c r="VFY50" s="113"/>
      <c r="VFZ50" s="113"/>
      <c r="VGA50" s="113"/>
      <c r="VGB50" s="113"/>
      <c r="VGC50" s="113"/>
      <c r="VGD50" s="113"/>
      <c r="VGE50" s="113"/>
      <c r="VGF50" s="113"/>
      <c r="VGG50" s="113"/>
      <c r="VGH50" s="113"/>
      <c r="VGI50" s="113"/>
      <c r="VGJ50" s="113"/>
      <c r="VGK50" s="113"/>
      <c r="VGL50" s="113"/>
      <c r="VGM50" s="113"/>
      <c r="VGN50" s="113"/>
      <c r="VGO50" s="113"/>
      <c r="VGP50" s="113"/>
      <c r="VGQ50" s="113"/>
      <c r="VGR50" s="113"/>
      <c r="VGS50" s="113"/>
      <c r="VGT50" s="113"/>
      <c r="VGU50" s="113"/>
      <c r="VGV50" s="113"/>
      <c r="VGW50" s="113"/>
      <c r="VGX50" s="113"/>
      <c r="VGY50" s="113"/>
      <c r="VGZ50" s="113"/>
      <c r="VHA50" s="113"/>
      <c r="VHB50" s="113"/>
      <c r="VHC50" s="113"/>
      <c r="VHD50" s="113"/>
      <c r="VHE50" s="113"/>
      <c r="VHF50" s="113"/>
      <c r="VHG50" s="113"/>
      <c r="VHH50" s="113"/>
      <c r="VHI50" s="113"/>
      <c r="VHJ50" s="113"/>
      <c r="VHK50" s="113"/>
      <c r="VHL50" s="113"/>
      <c r="VHM50" s="113"/>
      <c r="VHN50" s="113"/>
      <c r="VHO50" s="113"/>
      <c r="VHP50" s="113"/>
      <c r="VHQ50" s="113"/>
      <c r="VHR50" s="113"/>
      <c r="VHS50" s="113"/>
      <c r="VHT50" s="113"/>
      <c r="VHU50" s="113"/>
      <c r="VHV50" s="113"/>
      <c r="VHW50" s="113"/>
      <c r="VHX50" s="113"/>
      <c r="VHY50" s="113"/>
      <c r="VHZ50" s="113"/>
      <c r="VIA50" s="113"/>
      <c r="VIB50" s="113"/>
      <c r="VIC50" s="113"/>
      <c r="VID50" s="113"/>
      <c r="VIE50" s="113"/>
      <c r="VIF50" s="113"/>
      <c r="VIG50" s="113"/>
      <c r="VIH50" s="113"/>
      <c r="VII50" s="113"/>
      <c r="VIJ50" s="113"/>
      <c r="VIK50" s="113"/>
      <c r="VIL50" s="113"/>
      <c r="VIM50" s="113"/>
      <c r="VIN50" s="113"/>
      <c r="VIO50" s="113"/>
      <c r="VIP50" s="113"/>
      <c r="VIQ50" s="113"/>
      <c r="VIR50" s="113"/>
      <c r="VIS50" s="113"/>
      <c r="VIT50" s="113"/>
      <c r="VIU50" s="113"/>
      <c r="VIV50" s="113"/>
      <c r="VIW50" s="113"/>
      <c r="VIX50" s="113"/>
      <c r="VIY50" s="113"/>
      <c r="VIZ50" s="113"/>
      <c r="VJA50" s="113"/>
      <c r="VJB50" s="113"/>
      <c r="VJC50" s="113"/>
      <c r="VJD50" s="113"/>
      <c r="VJE50" s="113"/>
      <c r="VJF50" s="113"/>
      <c r="VJG50" s="113"/>
      <c r="VJH50" s="113"/>
      <c r="VJI50" s="113"/>
      <c r="VJJ50" s="113"/>
      <c r="VJK50" s="113"/>
      <c r="VJL50" s="113"/>
      <c r="VJM50" s="113"/>
      <c r="VJN50" s="113"/>
      <c r="VJO50" s="113"/>
      <c r="VJP50" s="113"/>
      <c r="VJQ50" s="113"/>
      <c r="VJR50" s="113"/>
      <c r="VJS50" s="113"/>
      <c r="VJT50" s="113"/>
      <c r="VJU50" s="113"/>
      <c r="VJV50" s="113"/>
      <c r="VJW50" s="113"/>
      <c r="VJX50" s="113"/>
      <c r="VJY50" s="113"/>
      <c r="VJZ50" s="113"/>
      <c r="VKA50" s="113"/>
      <c r="VKB50" s="113"/>
      <c r="VKC50" s="113"/>
      <c r="VKD50" s="113"/>
      <c r="VKE50" s="113"/>
      <c r="VKF50" s="113"/>
      <c r="VKG50" s="113"/>
      <c r="VKH50" s="113"/>
      <c r="VKI50" s="113"/>
      <c r="VKJ50" s="113"/>
      <c r="VKK50" s="113"/>
      <c r="VKL50" s="113"/>
      <c r="VKM50" s="113"/>
      <c r="VKN50" s="113"/>
      <c r="VKO50" s="113"/>
      <c r="VKP50" s="113"/>
      <c r="VKQ50" s="113"/>
      <c r="VKR50" s="113"/>
      <c r="VKS50" s="113"/>
      <c r="VKT50" s="113"/>
      <c r="VKU50" s="113"/>
      <c r="VKV50" s="113"/>
      <c r="VKW50" s="113"/>
      <c r="VKX50" s="113"/>
      <c r="VKY50" s="113"/>
      <c r="VKZ50" s="113"/>
      <c r="VLA50" s="113"/>
      <c r="VLB50" s="113"/>
      <c r="VLC50" s="113"/>
      <c r="VLD50" s="113"/>
      <c r="VLE50" s="113"/>
      <c r="VLF50" s="113"/>
      <c r="VLG50" s="113"/>
      <c r="VLH50" s="113"/>
      <c r="VLI50" s="113"/>
      <c r="VLJ50" s="113"/>
      <c r="VLK50" s="113"/>
      <c r="VLL50" s="113"/>
      <c r="VLM50" s="113"/>
      <c r="VLN50" s="113"/>
      <c r="VLO50" s="113"/>
      <c r="VLP50" s="113"/>
      <c r="VLQ50" s="113"/>
      <c r="VLR50" s="113"/>
      <c r="VLS50" s="113"/>
      <c r="VLT50" s="113"/>
      <c r="VLU50" s="113"/>
      <c r="VLV50" s="113"/>
      <c r="VLW50" s="113"/>
      <c r="VLX50" s="113"/>
      <c r="VLY50" s="113"/>
      <c r="VLZ50" s="113"/>
      <c r="VMA50" s="113"/>
      <c r="VMB50" s="113"/>
      <c r="VMC50" s="113"/>
      <c r="VMD50" s="113"/>
      <c r="VME50" s="113"/>
      <c r="VMF50" s="113"/>
      <c r="VMG50" s="113"/>
      <c r="VMH50" s="113"/>
      <c r="VMI50" s="113"/>
      <c r="VMJ50" s="113"/>
      <c r="VMK50" s="113"/>
      <c r="VML50" s="113"/>
      <c r="VMM50" s="113"/>
      <c r="VMN50" s="113"/>
      <c r="VMO50" s="113"/>
      <c r="VMP50" s="113"/>
      <c r="VMQ50" s="113"/>
      <c r="VMR50" s="113"/>
      <c r="VMS50" s="113"/>
      <c r="VMT50" s="113"/>
      <c r="VMU50" s="113"/>
      <c r="VMV50" s="113"/>
      <c r="VMW50" s="113"/>
      <c r="VMX50" s="113"/>
      <c r="VMY50" s="113"/>
      <c r="VMZ50" s="113"/>
      <c r="VNA50" s="113"/>
      <c r="VNB50" s="113"/>
      <c r="VNC50" s="113"/>
      <c r="VND50" s="113"/>
      <c r="VNE50" s="113"/>
      <c r="VNF50" s="113"/>
      <c r="VNG50" s="113"/>
      <c r="VNH50" s="113"/>
      <c r="VNI50" s="113"/>
      <c r="VNJ50" s="113"/>
      <c r="VNK50" s="113"/>
      <c r="VNL50" s="113"/>
      <c r="VNM50" s="113"/>
      <c r="VNN50" s="113"/>
      <c r="VNO50" s="113"/>
      <c r="VNP50" s="113"/>
      <c r="VNQ50" s="113"/>
      <c r="VNR50" s="113"/>
      <c r="VNS50" s="113"/>
      <c r="VNT50" s="113"/>
      <c r="VNU50" s="113"/>
      <c r="VNV50" s="113"/>
      <c r="VNW50" s="113"/>
      <c r="VNX50" s="113"/>
      <c r="VNY50" s="113"/>
      <c r="VNZ50" s="113"/>
      <c r="VOA50" s="113"/>
      <c r="VOB50" s="113"/>
      <c r="VOC50" s="113"/>
      <c r="VOD50" s="113"/>
      <c r="VOE50" s="113"/>
      <c r="VOF50" s="113"/>
      <c r="VOG50" s="113"/>
      <c r="VOH50" s="113"/>
      <c r="VOI50" s="113"/>
      <c r="VOJ50" s="113"/>
      <c r="VOK50" s="113"/>
      <c r="VOL50" s="113"/>
      <c r="VOM50" s="113"/>
      <c r="VON50" s="113"/>
      <c r="VOO50" s="113"/>
      <c r="VOP50" s="113"/>
      <c r="VOQ50" s="113"/>
      <c r="VOR50" s="113"/>
      <c r="VOS50" s="113"/>
      <c r="VOT50" s="113"/>
      <c r="VOU50" s="113"/>
      <c r="VOV50" s="113"/>
      <c r="VOW50" s="113"/>
      <c r="VOX50" s="113"/>
      <c r="VOY50" s="113"/>
      <c r="VOZ50" s="113"/>
      <c r="VPA50" s="113"/>
      <c r="VPB50" s="113"/>
      <c r="VPC50" s="113"/>
      <c r="VPD50" s="113"/>
      <c r="VPE50" s="113"/>
      <c r="VPF50" s="113"/>
      <c r="VPG50" s="113"/>
      <c r="VPH50" s="113"/>
      <c r="VPI50" s="113"/>
      <c r="VPJ50" s="113"/>
      <c r="VPK50" s="113"/>
      <c r="VPL50" s="113"/>
      <c r="VPM50" s="113"/>
      <c r="VPN50" s="113"/>
      <c r="VPO50" s="113"/>
      <c r="VPP50" s="113"/>
      <c r="VPQ50" s="113"/>
      <c r="VPR50" s="113"/>
      <c r="VPS50" s="113"/>
      <c r="VPT50" s="113"/>
      <c r="VPU50" s="113"/>
      <c r="VPV50" s="113"/>
      <c r="VPW50" s="113"/>
      <c r="VPX50" s="113"/>
      <c r="VPY50" s="113"/>
      <c r="VPZ50" s="113"/>
      <c r="VQA50" s="113"/>
      <c r="VQB50" s="113"/>
      <c r="VQC50" s="113"/>
      <c r="VQD50" s="113"/>
      <c r="VQE50" s="113"/>
      <c r="VQF50" s="113"/>
      <c r="VQG50" s="113"/>
      <c r="VQH50" s="113"/>
      <c r="VQI50" s="113"/>
      <c r="VQJ50" s="113"/>
      <c r="VQK50" s="113"/>
      <c r="VQL50" s="113"/>
      <c r="VQM50" s="113"/>
      <c r="VQN50" s="113"/>
      <c r="VQO50" s="113"/>
      <c r="VQP50" s="113"/>
      <c r="VQQ50" s="113"/>
      <c r="VQR50" s="113"/>
      <c r="VQS50" s="113"/>
      <c r="VQT50" s="113"/>
      <c r="VQU50" s="113"/>
      <c r="VQV50" s="113"/>
      <c r="VQW50" s="113"/>
      <c r="VQX50" s="113"/>
      <c r="VQY50" s="113"/>
      <c r="VQZ50" s="113"/>
      <c r="VRA50" s="113"/>
      <c r="VRB50" s="113"/>
      <c r="VRC50" s="113"/>
      <c r="VRD50" s="113"/>
      <c r="VRE50" s="113"/>
      <c r="VRF50" s="113"/>
      <c r="VRG50" s="113"/>
      <c r="VRH50" s="113"/>
      <c r="VRI50" s="113"/>
      <c r="VRJ50" s="113"/>
      <c r="VRK50" s="113"/>
      <c r="VRL50" s="113"/>
      <c r="VRM50" s="113"/>
      <c r="VRN50" s="113"/>
      <c r="VRO50" s="113"/>
      <c r="VRP50" s="113"/>
      <c r="VRQ50" s="113"/>
      <c r="VRR50" s="113"/>
      <c r="VRS50" s="113"/>
      <c r="VRT50" s="113"/>
      <c r="VRU50" s="113"/>
      <c r="VRV50" s="113"/>
      <c r="VRW50" s="113"/>
      <c r="VRX50" s="113"/>
      <c r="VRY50" s="113"/>
      <c r="VRZ50" s="113"/>
      <c r="VSA50" s="113"/>
      <c r="VSB50" s="113"/>
      <c r="VSC50" s="113"/>
      <c r="VSD50" s="113"/>
      <c r="VSE50" s="113"/>
      <c r="VSF50" s="113"/>
      <c r="VSG50" s="113"/>
      <c r="VSH50" s="113"/>
      <c r="VSI50" s="113"/>
      <c r="VSJ50" s="113"/>
      <c r="VSK50" s="113"/>
      <c r="VSL50" s="113"/>
      <c r="VSM50" s="113"/>
      <c r="VSN50" s="113"/>
      <c r="VSO50" s="113"/>
      <c r="VSP50" s="113"/>
      <c r="VSQ50" s="113"/>
      <c r="VSR50" s="113"/>
      <c r="VSS50" s="113"/>
      <c r="VST50" s="113"/>
      <c r="VSU50" s="113"/>
      <c r="VSV50" s="113"/>
      <c r="VSW50" s="113"/>
      <c r="VSX50" s="113"/>
      <c r="VSY50" s="113"/>
      <c r="VSZ50" s="113"/>
      <c r="VTA50" s="113"/>
      <c r="VTB50" s="113"/>
      <c r="VTC50" s="113"/>
      <c r="VTD50" s="113"/>
      <c r="VTE50" s="113"/>
      <c r="VTF50" s="113"/>
      <c r="VTG50" s="113"/>
      <c r="VTH50" s="113"/>
      <c r="VTI50" s="113"/>
      <c r="VTJ50" s="113"/>
      <c r="VTK50" s="113"/>
      <c r="VTL50" s="113"/>
      <c r="VTM50" s="113"/>
      <c r="VTN50" s="113"/>
      <c r="VTO50" s="113"/>
      <c r="VTP50" s="113"/>
      <c r="VTQ50" s="113"/>
      <c r="VTR50" s="113"/>
      <c r="VTS50" s="113"/>
      <c r="VTT50" s="113"/>
      <c r="VTU50" s="113"/>
      <c r="VTV50" s="113"/>
      <c r="VTW50" s="113"/>
      <c r="VTX50" s="113"/>
      <c r="VTY50" s="113"/>
      <c r="VTZ50" s="113"/>
      <c r="VUA50" s="113"/>
      <c r="VUB50" s="113"/>
      <c r="VUC50" s="113"/>
      <c r="VUD50" s="113"/>
      <c r="VUE50" s="113"/>
      <c r="VUF50" s="113"/>
      <c r="VUG50" s="113"/>
      <c r="VUH50" s="113"/>
      <c r="VUI50" s="113"/>
      <c r="VUJ50" s="113"/>
      <c r="VUK50" s="113"/>
      <c r="VUL50" s="113"/>
      <c r="VUM50" s="113"/>
      <c r="VUN50" s="113"/>
      <c r="VUO50" s="113"/>
      <c r="VUP50" s="113"/>
      <c r="VUQ50" s="113"/>
      <c r="VUR50" s="113"/>
      <c r="VUS50" s="113"/>
      <c r="VUT50" s="113"/>
      <c r="VUU50" s="113"/>
      <c r="VUV50" s="113"/>
      <c r="VUW50" s="113"/>
      <c r="VUX50" s="113"/>
      <c r="VUY50" s="113"/>
      <c r="VUZ50" s="113"/>
      <c r="VVA50" s="113"/>
      <c r="VVB50" s="113"/>
      <c r="VVC50" s="113"/>
      <c r="VVD50" s="113"/>
      <c r="VVE50" s="113"/>
      <c r="VVF50" s="113"/>
      <c r="VVG50" s="113"/>
      <c r="VVH50" s="113"/>
      <c r="VVI50" s="113"/>
      <c r="VVJ50" s="113"/>
      <c r="VVK50" s="113"/>
      <c r="VVL50" s="113"/>
      <c r="VVM50" s="113"/>
      <c r="VVN50" s="113"/>
      <c r="VVO50" s="113"/>
      <c r="VVP50" s="113"/>
      <c r="VVQ50" s="113"/>
      <c r="VVR50" s="113"/>
      <c r="VVS50" s="113"/>
      <c r="VVT50" s="113"/>
      <c r="VVU50" s="113"/>
      <c r="VVV50" s="113"/>
      <c r="VVW50" s="113"/>
      <c r="VVX50" s="113"/>
      <c r="VVY50" s="113"/>
      <c r="VVZ50" s="113"/>
      <c r="VWA50" s="113"/>
      <c r="VWB50" s="113"/>
      <c r="VWC50" s="113"/>
      <c r="VWD50" s="113"/>
      <c r="VWE50" s="113"/>
      <c r="VWF50" s="113"/>
      <c r="VWG50" s="113"/>
      <c r="VWH50" s="113"/>
      <c r="VWI50" s="113"/>
      <c r="VWJ50" s="113"/>
      <c r="VWK50" s="113"/>
      <c r="VWL50" s="113"/>
      <c r="VWM50" s="113"/>
      <c r="VWN50" s="113"/>
      <c r="VWO50" s="113"/>
      <c r="VWP50" s="113"/>
      <c r="VWQ50" s="113"/>
      <c r="VWR50" s="113"/>
      <c r="VWS50" s="113"/>
      <c r="VWT50" s="113"/>
      <c r="VWU50" s="113"/>
      <c r="VWV50" s="113"/>
      <c r="VWW50" s="113"/>
      <c r="VWX50" s="113"/>
      <c r="VWY50" s="113"/>
      <c r="VWZ50" s="113"/>
      <c r="VXA50" s="113"/>
      <c r="VXB50" s="113"/>
      <c r="VXC50" s="113"/>
      <c r="VXD50" s="113"/>
      <c r="VXE50" s="113"/>
      <c r="VXF50" s="113"/>
      <c r="VXG50" s="113"/>
      <c r="VXH50" s="113"/>
      <c r="VXI50" s="113"/>
      <c r="VXJ50" s="113"/>
      <c r="VXK50" s="113"/>
      <c r="VXL50" s="113"/>
      <c r="VXM50" s="113"/>
      <c r="VXN50" s="113"/>
      <c r="VXO50" s="113"/>
      <c r="VXP50" s="113"/>
      <c r="VXQ50" s="113"/>
      <c r="VXR50" s="113"/>
      <c r="VXS50" s="113"/>
      <c r="VXT50" s="113"/>
      <c r="VXU50" s="113"/>
      <c r="VXV50" s="113"/>
      <c r="VXW50" s="113"/>
      <c r="VXX50" s="113"/>
      <c r="VXY50" s="113"/>
      <c r="VXZ50" s="113"/>
      <c r="VYA50" s="113"/>
      <c r="VYB50" s="113"/>
      <c r="VYC50" s="113"/>
      <c r="VYD50" s="113"/>
      <c r="VYE50" s="113"/>
      <c r="VYF50" s="113"/>
      <c r="VYG50" s="113"/>
      <c r="VYH50" s="113"/>
      <c r="VYI50" s="113"/>
      <c r="VYJ50" s="113"/>
      <c r="VYK50" s="113"/>
      <c r="VYL50" s="113"/>
      <c r="VYM50" s="113"/>
      <c r="VYN50" s="113"/>
      <c r="VYO50" s="113"/>
      <c r="VYP50" s="113"/>
      <c r="VYQ50" s="113"/>
      <c r="VYR50" s="113"/>
      <c r="VYS50" s="113"/>
      <c r="VYT50" s="113"/>
      <c r="VYU50" s="113"/>
      <c r="VYV50" s="113"/>
      <c r="VYW50" s="113"/>
      <c r="VYX50" s="113"/>
      <c r="VYY50" s="113"/>
      <c r="VYZ50" s="113"/>
      <c r="VZA50" s="113"/>
      <c r="VZB50" s="113"/>
      <c r="VZC50" s="113"/>
      <c r="VZD50" s="113"/>
      <c r="VZE50" s="113"/>
      <c r="VZF50" s="113"/>
      <c r="VZG50" s="113"/>
      <c r="VZH50" s="113"/>
      <c r="VZI50" s="113"/>
      <c r="VZJ50" s="113"/>
      <c r="VZK50" s="113"/>
      <c r="VZL50" s="113"/>
      <c r="VZM50" s="113"/>
      <c r="VZN50" s="113"/>
      <c r="VZO50" s="113"/>
      <c r="VZP50" s="113"/>
      <c r="VZQ50" s="113"/>
      <c r="VZR50" s="113"/>
      <c r="VZS50" s="113"/>
      <c r="VZT50" s="113"/>
      <c r="VZU50" s="113"/>
      <c r="VZV50" s="113"/>
      <c r="VZW50" s="113"/>
      <c r="VZX50" s="113"/>
      <c r="VZY50" s="113"/>
      <c r="VZZ50" s="113"/>
      <c r="WAA50" s="113"/>
      <c r="WAB50" s="113"/>
      <c r="WAC50" s="113"/>
      <c r="WAD50" s="113"/>
      <c r="WAE50" s="113"/>
      <c r="WAF50" s="113"/>
      <c r="WAG50" s="113"/>
      <c r="WAH50" s="113"/>
      <c r="WAI50" s="113"/>
      <c r="WAJ50" s="113"/>
      <c r="WAK50" s="113"/>
      <c r="WAL50" s="113"/>
      <c r="WAM50" s="113"/>
      <c r="WAN50" s="113"/>
      <c r="WAO50" s="113"/>
      <c r="WAP50" s="113"/>
      <c r="WAQ50" s="113"/>
      <c r="WAR50" s="113"/>
      <c r="WAS50" s="113"/>
      <c r="WAT50" s="113"/>
      <c r="WAU50" s="113"/>
      <c r="WAV50" s="113"/>
      <c r="WAW50" s="113"/>
      <c r="WAX50" s="113"/>
      <c r="WAY50" s="113"/>
      <c r="WAZ50" s="113"/>
      <c r="WBA50" s="113"/>
      <c r="WBB50" s="113"/>
      <c r="WBC50" s="113"/>
      <c r="WBD50" s="113"/>
      <c r="WBE50" s="113"/>
      <c r="WBF50" s="113"/>
      <c r="WBG50" s="113"/>
      <c r="WBH50" s="113"/>
      <c r="WBI50" s="113"/>
      <c r="WBJ50" s="113"/>
      <c r="WBK50" s="113"/>
      <c r="WBL50" s="113"/>
      <c r="WBM50" s="113"/>
      <c r="WBN50" s="113"/>
      <c r="WBO50" s="113"/>
      <c r="WBP50" s="113"/>
      <c r="WBQ50" s="113"/>
      <c r="WBR50" s="113"/>
      <c r="WBS50" s="113"/>
      <c r="WBT50" s="113"/>
      <c r="WBU50" s="113"/>
      <c r="WBV50" s="113"/>
      <c r="WBW50" s="113"/>
      <c r="WBX50" s="113"/>
      <c r="WBY50" s="113"/>
      <c r="WBZ50" s="113"/>
      <c r="WCA50" s="113"/>
      <c r="WCB50" s="113"/>
      <c r="WCC50" s="113"/>
      <c r="WCD50" s="113"/>
      <c r="WCE50" s="113"/>
      <c r="WCF50" s="113"/>
      <c r="WCG50" s="113"/>
      <c r="WCH50" s="113"/>
      <c r="WCI50" s="113"/>
      <c r="WCJ50" s="113"/>
      <c r="WCK50" s="113"/>
      <c r="WCL50" s="113"/>
      <c r="WCM50" s="113"/>
      <c r="WCN50" s="113"/>
      <c r="WCO50" s="113"/>
      <c r="WCP50" s="113"/>
      <c r="WCQ50" s="113"/>
      <c r="WCR50" s="113"/>
      <c r="WCS50" s="113"/>
      <c r="WCT50" s="113"/>
      <c r="WCU50" s="113"/>
      <c r="WCV50" s="113"/>
      <c r="WCW50" s="113"/>
      <c r="WCX50" s="113"/>
      <c r="WCY50" s="113"/>
      <c r="WCZ50" s="113"/>
      <c r="WDA50" s="113"/>
      <c r="WDB50" s="113"/>
      <c r="WDC50" s="113"/>
      <c r="WDD50" s="113"/>
      <c r="WDE50" s="113"/>
      <c r="WDF50" s="113"/>
      <c r="WDG50" s="113"/>
      <c r="WDH50" s="113"/>
      <c r="WDI50" s="113"/>
      <c r="WDJ50" s="113"/>
      <c r="WDK50" s="113"/>
      <c r="WDL50" s="113"/>
      <c r="WDM50" s="113"/>
      <c r="WDN50" s="113"/>
      <c r="WDO50" s="113"/>
      <c r="WDP50" s="113"/>
      <c r="WDQ50" s="113"/>
      <c r="WDR50" s="113"/>
      <c r="WDS50" s="113"/>
      <c r="WDT50" s="113"/>
      <c r="WDU50" s="113"/>
      <c r="WDV50" s="113"/>
      <c r="WDW50" s="113"/>
      <c r="WDX50" s="113"/>
      <c r="WDY50" s="113"/>
      <c r="WDZ50" s="113"/>
      <c r="WEA50" s="113"/>
      <c r="WEB50" s="113"/>
      <c r="WEC50" s="113"/>
      <c r="WED50" s="113"/>
      <c r="WEE50" s="113"/>
      <c r="WEF50" s="113"/>
      <c r="WEG50" s="113"/>
      <c r="WEH50" s="113"/>
      <c r="WEI50" s="113"/>
      <c r="WEJ50" s="113"/>
      <c r="WEK50" s="113"/>
      <c r="WEL50" s="113"/>
      <c r="WEM50" s="113"/>
      <c r="WEN50" s="113"/>
      <c r="WEO50" s="113"/>
      <c r="WEP50" s="113"/>
      <c r="WEQ50" s="113"/>
      <c r="WER50" s="113"/>
      <c r="WES50" s="113"/>
      <c r="WET50" s="113"/>
      <c r="WEU50" s="113"/>
      <c r="WEV50" s="113"/>
      <c r="WEW50" s="113"/>
      <c r="WEX50" s="113"/>
      <c r="WEY50" s="113"/>
      <c r="WEZ50" s="113"/>
      <c r="WFA50" s="113"/>
      <c r="WFB50" s="113"/>
      <c r="WFC50" s="113"/>
      <c r="WFD50" s="113"/>
      <c r="WFE50" s="113"/>
      <c r="WFF50" s="113"/>
      <c r="WFG50" s="113"/>
      <c r="WFH50" s="113"/>
      <c r="WFI50" s="113"/>
      <c r="WFJ50" s="113"/>
      <c r="WFK50" s="113"/>
      <c r="WFL50" s="113"/>
      <c r="WFM50" s="113"/>
      <c r="WFN50" s="113"/>
      <c r="WFO50" s="113"/>
      <c r="WFP50" s="113"/>
      <c r="WFQ50" s="113"/>
      <c r="WFR50" s="113"/>
      <c r="WFS50" s="113"/>
      <c r="WFT50" s="113"/>
      <c r="WFU50" s="113"/>
      <c r="WFV50" s="113"/>
      <c r="WFW50" s="113"/>
      <c r="WFX50" s="113"/>
      <c r="WFY50" s="113"/>
      <c r="WFZ50" s="113"/>
      <c r="WGA50" s="113"/>
      <c r="WGB50" s="113"/>
      <c r="WGC50" s="113"/>
      <c r="WGD50" s="113"/>
      <c r="WGE50" s="113"/>
      <c r="WGF50" s="113"/>
      <c r="WGG50" s="113"/>
      <c r="WGH50" s="113"/>
      <c r="WGI50" s="113"/>
      <c r="WGJ50" s="113"/>
      <c r="WGK50" s="113"/>
      <c r="WGL50" s="113"/>
      <c r="WGM50" s="113"/>
      <c r="WGN50" s="113"/>
      <c r="WGO50" s="113"/>
      <c r="WGP50" s="113"/>
      <c r="WGQ50" s="113"/>
      <c r="WGR50" s="113"/>
      <c r="WGS50" s="113"/>
      <c r="WGT50" s="113"/>
      <c r="WGU50" s="113"/>
      <c r="WGV50" s="113"/>
      <c r="WGW50" s="113"/>
      <c r="WGX50" s="113"/>
      <c r="WGY50" s="113"/>
      <c r="WGZ50" s="113"/>
      <c r="WHA50" s="113"/>
      <c r="WHB50" s="113"/>
      <c r="WHC50" s="113"/>
      <c r="WHD50" s="113"/>
      <c r="WHE50" s="113"/>
      <c r="WHF50" s="113"/>
      <c r="WHG50" s="113"/>
      <c r="WHH50" s="113"/>
      <c r="WHI50" s="113"/>
      <c r="WHJ50" s="113"/>
      <c r="WHK50" s="113"/>
      <c r="WHL50" s="113"/>
      <c r="WHM50" s="113"/>
      <c r="WHN50" s="113"/>
      <c r="WHO50" s="113"/>
      <c r="WHP50" s="113"/>
      <c r="WHQ50" s="113"/>
      <c r="WHR50" s="113"/>
      <c r="WHS50" s="113"/>
      <c r="WHT50" s="113"/>
      <c r="WHU50" s="113"/>
      <c r="WHV50" s="113"/>
      <c r="WHW50" s="113"/>
      <c r="WHX50" s="113"/>
      <c r="WHY50" s="113"/>
      <c r="WHZ50" s="113"/>
      <c r="WIA50" s="113"/>
      <c r="WIB50" s="113"/>
      <c r="WIC50" s="113"/>
      <c r="WID50" s="113"/>
      <c r="WIE50" s="113"/>
      <c r="WIF50" s="113"/>
      <c r="WIG50" s="113"/>
      <c r="WIH50" s="113"/>
      <c r="WII50" s="113"/>
      <c r="WIJ50" s="113"/>
      <c r="WIK50" s="113"/>
      <c r="WIL50" s="113"/>
      <c r="WIM50" s="113"/>
      <c r="WIN50" s="113"/>
      <c r="WIO50" s="113"/>
      <c r="WIP50" s="113"/>
      <c r="WIQ50" s="113"/>
      <c r="WIR50" s="113"/>
      <c r="WIS50" s="113"/>
      <c r="WIT50" s="113"/>
      <c r="WIU50" s="113"/>
      <c r="WIV50" s="113"/>
      <c r="WIW50" s="113"/>
      <c r="WIX50" s="113"/>
      <c r="WIY50" s="113"/>
      <c r="WIZ50" s="113"/>
      <c r="WJA50" s="113"/>
      <c r="WJB50" s="113"/>
      <c r="WJC50" s="113"/>
      <c r="WJD50" s="113"/>
      <c r="WJE50" s="113"/>
      <c r="WJF50" s="113"/>
      <c r="WJG50" s="113"/>
      <c r="WJH50" s="113"/>
      <c r="WJI50" s="113"/>
      <c r="WJJ50" s="113"/>
      <c r="WJK50" s="113"/>
      <c r="WJL50" s="113"/>
      <c r="WJM50" s="113"/>
      <c r="WJN50" s="113"/>
      <c r="WJO50" s="113"/>
      <c r="WJP50" s="113"/>
      <c r="WJQ50" s="113"/>
      <c r="WJR50" s="113"/>
      <c r="WJS50" s="113"/>
      <c r="WJT50" s="113"/>
      <c r="WJU50" s="113"/>
      <c r="WJV50" s="113"/>
      <c r="WJW50" s="113"/>
      <c r="WJX50" s="113"/>
      <c r="WJY50" s="113"/>
      <c r="WJZ50" s="113"/>
      <c r="WKA50" s="113"/>
      <c r="WKB50" s="113"/>
      <c r="WKC50" s="113"/>
      <c r="WKD50" s="113"/>
      <c r="WKE50" s="113"/>
      <c r="WKF50" s="113"/>
      <c r="WKG50" s="113"/>
      <c r="WKH50" s="113"/>
      <c r="WKI50" s="113"/>
      <c r="WKJ50" s="113"/>
      <c r="WKK50" s="113"/>
      <c r="WKL50" s="113"/>
      <c r="WKM50" s="113"/>
      <c r="WKN50" s="113"/>
      <c r="WKO50" s="113"/>
      <c r="WKP50" s="113"/>
      <c r="WKQ50" s="113"/>
      <c r="WKR50" s="113"/>
      <c r="WKS50" s="113"/>
      <c r="WKT50" s="113"/>
      <c r="WKU50" s="113"/>
      <c r="WKV50" s="113"/>
      <c r="WKW50" s="113"/>
      <c r="WKX50" s="113"/>
      <c r="WKY50" s="113"/>
      <c r="WKZ50" s="113"/>
      <c r="WLA50" s="113"/>
      <c r="WLB50" s="113"/>
      <c r="WLC50" s="113"/>
      <c r="WLD50" s="113"/>
      <c r="WLE50" s="113"/>
      <c r="WLF50" s="113"/>
      <c r="WLG50" s="113"/>
      <c r="WLH50" s="113"/>
      <c r="WLI50" s="113"/>
      <c r="WLJ50" s="113"/>
      <c r="WLK50" s="113"/>
      <c r="WLL50" s="113"/>
      <c r="WLM50" s="113"/>
      <c r="WLN50" s="113"/>
      <c r="WLO50" s="113"/>
      <c r="WLP50" s="113"/>
      <c r="WLQ50" s="113"/>
      <c r="WLR50" s="113"/>
      <c r="WLS50" s="113"/>
      <c r="WLT50" s="113"/>
      <c r="WLU50" s="113"/>
      <c r="WLV50" s="113"/>
      <c r="WLW50" s="113"/>
      <c r="WLX50" s="113"/>
      <c r="WLY50" s="113"/>
      <c r="WLZ50" s="113"/>
      <c r="WMA50" s="113"/>
      <c r="WMB50" s="113"/>
      <c r="WMC50" s="113"/>
      <c r="WMD50" s="113"/>
      <c r="WME50" s="113"/>
      <c r="WMF50" s="113"/>
      <c r="WMG50" s="113"/>
      <c r="WMH50" s="113"/>
      <c r="WMI50" s="113"/>
      <c r="WMJ50" s="113"/>
      <c r="WMK50" s="113"/>
      <c r="WML50" s="113"/>
      <c r="WMM50" s="113"/>
      <c r="WMN50" s="113"/>
      <c r="WMO50" s="113"/>
      <c r="WMP50" s="113"/>
      <c r="WMQ50" s="113"/>
      <c r="WMR50" s="113"/>
      <c r="WMS50" s="113"/>
      <c r="WMT50" s="113"/>
      <c r="WMU50" s="113"/>
      <c r="WMV50" s="113"/>
      <c r="WMW50" s="113"/>
      <c r="WMX50" s="113"/>
      <c r="WMY50" s="113"/>
      <c r="WMZ50" s="113"/>
      <c r="WNA50" s="113"/>
      <c r="WNB50" s="113"/>
      <c r="WNC50" s="113"/>
      <c r="WND50" s="113"/>
      <c r="WNE50" s="113"/>
      <c r="WNF50" s="113"/>
      <c r="WNG50" s="113"/>
      <c r="WNH50" s="113"/>
      <c r="WNI50" s="113"/>
      <c r="WNJ50" s="113"/>
      <c r="WNK50" s="113"/>
      <c r="WNL50" s="113"/>
      <c r="WNM50" s="113"/>
      <c r="WNN50" s="113"/>
      <c r="WNO50" s="113"/>
      <c r="WNP50" s="113"/>
      <c r="WNQ50" s="113"/>
      <c r="WNR50" s="113"/>
      <c r="WNS50" s="113"/>
      <c r="WNT50" s="113"/>
      <c r="WNU50" s="113"/>
      <c r="WNV50" s="113"/>
      <c r="WNW50" s="113"/>
      <c r="WNX50" s="113"/>
      <c r="WNY50" s="113"/>
      <c r="WNZ50" s="113"/>
      <c r="WOA50" s="113"/>
      <c r="WOB50" s="113"/>
      <c r="WOC50" s="113"/>
      <c r="WOD50" s="113"/>
      <c r="WOE50" s="113"/>
      <c r="WOF50" s="113"/>
      <c r="WOG50" s="113"/>
      <c r="WOH50" s="113"/>
      <c r="WOI50" s="113"/>
      <c r="WOJ50" s="113"/>
      <c r="WOK50" s="113"/>
      <c r="WOL50" s="113"/>
      <c r="WOM50" s="113"/>
      <c r="WON50" s="113"/>
      <c r="WOO50" s="113"/>
      <c r="WOP50" s="113"/>
      <c r="WOQ50" s="113"/>
      <c r="WOR50" s="113"/>
      <c r="WOS50" s="113"/>
      <c r="WOT50" s="113"/>
      <c r="WOU50" s="113"/>
      <c r="WOV50" s="113"/>
      <c r="WOW50" s="113"/>
      <c r="WOX50" s="113"/>
      <c r="WOY50" s="113"/>
      <c r="WOZ50" s="113"/>
      <c r="WPA50" s="113"/>
      <c r="WPB50" s="113"/>
      <c r="WPC50" s="113"/>
      <c r="WPD50" s="113"/>
      <c r="WPE50" s="113"/>
      <c r="WPF50" s="113"/>
      <c r="WPG50" s="113"/>
      <c r="WPH50" s="113"/>
      <c r="WPI50" s="113"/>
      <c r="WPJ50" s="113"/>
      <c r="WPK50" s="113"/>
      <c r="WPL50" s="113"/>
      <c r="WPM50" s="113"/>
      <c r="WPN50" s="113"/>
      <c r="WPO50" s="113"/>
      <c r="WPP50" s="113"/>
      <c r="WPQ50" s="113"/>
      <c r="WPR50" s="113"/>
      <c r="WPS50" s="113"/>
      <c r="WPT50" s="113"/>
      <c r="WPU50" s="113"/>
      <c r="WPV50" s="113"/>
      <c r="WPW50" s="113"/>
      <c r="WPX50" s="113"/>
      <c r="WPY50" s="113"/>
      <c r="WPZ50" s="113"/>
      <c r="WQA50" s="113"/>
      <c r="WQB50" s="113"/>
      <c r="WQC50" s="113"/>
      <c r="WQD50" s="113"/>
      <c r="WQE50" s="113"/>
      <c r="WQF50" s="113"/>
      <c r="WQG50" s="113"/>
      <c r="WQH50" s="113"/>
      <c r="WQI50" s="113"/>
      <c r="WQJ50" s="113"/>
      <c r="WQK50" s="113"/>
      <c r="WQL50" s="113"/>
      <c r="WQM50" s="113"/>
      <c r="WQN50" s="113"/>
      <c r="WQO50" s="113"/>
      <c r="WQP50" s="113"/>
      <c r="WQQ50" s="113"/>
      <c r="WQR50" s="113"/>
      <c r="WQS50" s="113"/>
      <c r="WQT50" s="113"/>
      <c r="WQU50" s="113"/>
      <c r="WQV50" s="113"/>
      <c r="WQW50" s="113"/>
      <c r="WQX50" s="113"/>
      <c r="WQY50" s="113"/>
      <c r="WQZ50" s="113"/>
      <c r="WRA50" s="113"/>
      <c r="WRB50" s="113"/>
      <c r="WRC50" s="113"/>
      <c r="WRD50" s="113"/>
      <c r="WRE50" s="113"/>
      <c r="WRF50" s="113"/>
      <c r="WRG50" s="113"/>
      <c r="WRH50" s="113"/>
      <c r="WRI50" s="113"/>
      <c r="WRJ50" s="113"/>
      <c r="WRK50" s="113"/>
      <c r="WRL50" s="113"/>
      <c r="WRM50" s="113"/>
      <c r="WRN50" s="113"/>
      <c r="WRO50" s="113"/>
      <c r="WRP50" s="113"/>
      <c r="WRQ50" s="113"/>
      <c r="WRR50" s="113"/>
      <c r="WRS50" s="113"/>
      <c r="WRT50" s="113"/>
      <c r="WRU50" s="113"/>
      <c r="WRV50" s="113"/>
      <c r="WRW50" s="113"/>
      <c r="WRX50" s="113"/>
      <c r="WRY50" s="113"/>
      <c r="WRZ50" s="113"/>
      <c r="WSA50" s="113"/>
      <c r="WSB50" s="113"/>
      <c r="WSC50" s="113"/>
      <c r="WSD50" s="113"/>
      <c r="WSE50" s="113"/>
      <c r="WSF50" s="113"/>
      <c r="WSG50" s="113"/>
      <c r="WSH50" s="113"/>
      <c r="WSI50" s="113"/>
      <c r="WSJ50" s="113"/>
      <c r="WSK50" s="113"/>
      <c r="WSL50" s="113"/>
      <c r="WSM50" s="113"/>
      <c r="WSN50" s="113"/>
      <c r="WSO50" s="113"/>
      <c r="WSP50" s="113"/>
      <c r="WSQ50" s="113"/>
      <c r="WSR50" s="113"/>
      <c r="WSS50" s="113"/>
      <c r="WST50" s="113"/>
      <c r="WSU50" s="113"/>
      <c r="WSV50" s="113"/>
      <c r="WSW50" s="113"/>
      <c r="WSX50" s="113"/>
      <c r="WSY50" s="113"/>
      <c r="WSZ50" s="113"/>
      <c r="WTA50" s="113"/>
      <c r="WTB50" s="113"/>
      <c r="WTC50" s="113"/>
      <c r="WTD50" s="113"/>
      <c r="WTE50" s="113"/>
      <c r="WTF50" s="113"/>
      <c r="WTG50" s="113"/>
      <c r="WTH50" s="113"/>
      <c r="WTI50" s="113"/>
      <c r="WTJ50" s="113"/>
      <c r="WTK50" s="113"/>
      <c r="WTL50" s="113"/>
      <c r="WTM50" s="113"/>
      <c r="WTN50" s="113"/>
      <c r="WTO50" s="113"/>
      <c r="WTP50" s="113"/>
      <c r="WTQ50" s="113"/>
      <c r="WTR50" s="113"/>
      <c r="WTS50" s="113"/>
      <c r="WTT50" s="113"/>
      <c r="WTU50" s="113"/>
      <c r="WTV50" s="113"/>
      <c r="WTW50" s="113"/>
      <c r="WTX50" s="113"/>
      <c r="WTY50" s="113"/>
      <c r="WTZ50" s="113"/>
      <c r="WUA50" s="113"/>
      <c r="WUB50" s="113"/>
      <c r="WUC50" s="113"/>
      <c r="WUD50" s="113"/>
      <c r="WUE50" s="113"/>
      <c r="WUF50" s="113"/>
      <c r="WUG50" s="113"/>
      <c r="WUH50" s="113"/>
      <c r="WUI50" s="113"/>
      <c r="WUJ50" s="113"/>
      <c r="WUK50" s="113"/>
      <c r="WUL50" s="113"/>
      <c r="WUM50" s="113"/>
      <c r="WUN50" s="113"/>
      <c r="WUO50" s="113"/>
      <c r="WUP50" s="113"/>
      <c r="WUQ50" s="113"/>
      <c r="WUR50" s="113"/>
      <c r="WUS50" s="113"/>
      <c r="WUT50" s="113"/>
      <c r="WUU50" s="113"/>
      <c r="WUV50" s="113"/>
      <c r="WUW50" s="113"/>
      <c r="WUX50" s="113"/>
      <c r="WUY50" s="113"/>
      <c r="WUZ50" s="113"/>
      <c r="WVA50" s="113"/>
      <c r="WVB50" s="113"/>
      <c r="WVC50" s="113"/>
      <c r="WVD50" s="113"/>
      <c r="WVE50" s="113"/>
      <c r="WVF50" s="113"/>
      <c r="WVG50" s="113"/>
      <c r="WVH50" s="113"/>
      <c r="WVI50" s="113"/>
      <c r="WVJ50" s="113"/>
      <c r="WVK50" s="113"/>
      <c r="WVL50" s="113"/>
      <c r="WVM50" s="113"/>
      <c r="WVN50" s="113"/>
      <c r="WVO50" s="113"/>
      <c r="WVP50" s="113"/>
      <c r="WVQ50" s="113"/>
      <c r="WVR50" s="113"/>
      <c r="WVS50" s="113"/>
      <c r="WVT50" s="113"/>
      <c r="WVU50" s="113"/>
      <c r="WVV50" s="113"/>
      <c r="WVW50" s="113"/>
      <c r="WVX50" s="113"/>
      <c r="WVY50" s="113"/>
      <c r="WVZ50" s="113"/>
      <c r="WWA50" s="113"/>
      <c r="WWB50" s="113"/>
      <c r="WWC50" s="113"/>
      <c r="WWD50" s="113"/>
      <c r="WWE50" s="113"/>
      <c r="WWF50" s="113"/>
      <c r="WWG50" s="113"/>
      <c r="WWH50" s="113"/>
      <c r="WWI50" s="113"/>
      <c r="WWJ50" s="113"/>
      <c r="WWK50" s="113"/>
      <c r="WWL50" s="113"/>
      <c r="WWM50" s="113"/>
      <c r="WWN50" s="113"/>
      <c r="WWO50" s="113"/>
      <c r="WWP50" s="113"/>
      <c r="WWQ50" s="113"/>
      <c r="WWR50" s="113"/>
      <c r="WWS50" s="113"/>
      <c r="WWT50" s="113"/>
      <c r="WWU50" s="113"/>
      <c r="WWV50" s="113"/>
      <c r="WWW50" s="113"/>
      <c r="WWX50" s="113"/>
      <c r="WWY50" s="113"/>
      <c r="WWZ50" s="113"/>
      <c r="WXA50" s="113"/>
      <c r="WXB50" s="113"/>
      <c r="WXC50" s="113"/>
      <c r="WXD50" s="113"/>
      <c r="WXE50" s="113"/>
      <c r="WXF50" s="113"/>
      <c r="WXG50" s="113"/>
      <c r="WXH50" s="113"/>
      <c r="WXI50" s="113"/>
      <c r="WXJ50" s="113"/>
      <c r="WXK50" s="113"/>
      <c r="WXL50" s="113"/>
      <c r="WXM50" s="113"/>
      <c r="WXN50" s="113"/>
      <c r="WXO50" s="113"/>
      <c r="WXP50" s="113"/>
      <c r="WXQ50" s="113"/>
      <c r="WXR50" s="113"/>
      <c r="WXS50" s="113"/>
      <c r="WXT50" s="113"/>
      <c r="WXU50" s="113"/>
      <c r="WXV50" s="113"/>
      <c r="WXW50" s="113"/>
      <c r="WXX50" s="113"/>
      <c r="WXY50" s="113"/>
      <c r="WXZ50" s="113"/>
      <c r="WYA50" s="113"/>
      <c r="WYB50" s="113"/>
      <c r="WYC50" s="113"/>
      <c r="WYD50" s="113"/>
      <c r="WYE50" s="113"/>
      <c r="WYF50" s="113"/>
      <c r="WYG50" s="113"/>
      <c r="WYH50" s="113"/>
      <c r="WYI50" s="113"/>
      <c r="WYJ50" s="113"/>
      <c r="WYK50" s="113"/>
      <c r="WYL50" s="113"/>
      <c r="WYM50" s="113"/>
      <c r="WYN50" s="113"/>
      <c r="WYO50" s="113"/>
      <c r="WYP50" s="113"/>
      <c r="WYQ50" s="113"/>
      <c r="WYR50" s="113"/>
      <c r="WYS50" s="113"/>
      <c r="WYT50" s="113"/>
      <c r="WYU50" s="113"/>
      <c r="WYV50" s="113"/>
      <c r="WYW50" s="113"/>
      <c r="WYX50" s="113"/>
      <c r="WYY50" s="113"/>
      <c r="WYZ50" s="113"/>
      <c r="WZA50" s="113"/>
      <c r="WZB50" s="113"/>
      <c r="WZC50" s="113"/>
      <c r="WZD50" s="113"/>
      <c r="WZE50" s="113"/>
      <c r="WZF50" s="113"/>
      <c r="WZG50" s="113"/>
      <c r="WZH50" s="113"/>
      <c r="WZI50" s="113"/>
      <c r="WZJ50" s="113"/>
      <c r="WZK50" s="113"/>
      <c r="WZL50" s="113"/>
      <c r="WZM50" s="113"/>
      <c r="WZN50" s="113"/>
      <c r="WZO50" s="113"/>
      <c r="WZP50" s="113"/>
      <c r="WZQ50" s="113"/>
      <c r="WZR50" s="113"/>
      <c r="WZS50" s="113"/>
      <c r="WZT50" s="113"/>
      <c r="WZU50" s="113"/>
      <c r="WZV50" s="113"/>
      <c r="WZW50" s="113"/>
      <c r="WZX50" s="113"/>
      <c r="WZY50" s="113"/>
      <c r="WZZ50" s="113"/>
      <c r="XAA50" s="113"/>
      <c r="XAB50" s="113"/>
      <c r="XAC50" s="113"/>
      <c r="XAD50" s="113"/>
      <c r="XAE50" s="113"/>
      <c r="XAF50" s="113"/>
      <c r="XAG50" s="113"/>
      <c r="XAH50" s="113"/>
      <c r="XAI50" s="113"/>
      <c r="XAJ50" s="113"/>
      <c r="XAK50" s="113"/>
      <c r="XAL50" s="113"/>
      <c r="XAM50" s="113"/>
      <c r="XAN50" s="113"/>
      <c r="XAO50" s="113"/>
      <c r="XAP50" s="113"/>
      <c r="XAQ50" s="113"/>
      <c r="XAR50" s="113"/>
      <c r="XAS50" s="113"/>
      <c r="XAT50" s="113"/>
      <c r="XAU50" s="113"/>
      <c r="XAV50" s="113"/>
      <c r="XAW50" s="113"/>
      <c r="XAX50" s="113"/>
      <c r="XAY50" s="113"/>
      <c r="XAZ50" s="113"/>
      <c r="XBA50" s="113"/>
      <c r="XBB50" s="113"/>
      <c r="XBC50" s="113"/>
      <c r="XBD50" s="113"/>
      <c r="XBE50" s="113"/>
      <c r="XBF50" s="113"/>
      <c r="XBG50" s="113"/>
      <c r="XBH50" s="113"/>
      <c r="XBI50" s="113"/>
      <c r="XBJ50" s="113"/>
      <c r="XBK50" s="113"/>
      <c r="XBL50" s="113"/>
      <c r="XBM50" s="113"/>
      <c r="XBN50" s="113"/>
      <c r="XBO50" s="113"/>
      <c r="XBP50" s="113"/>
      <c r="XBQ50" s="113"/>
      <c r="XBR50" s="113"/>
      <c r="XBS50" s="113"/>
      <c r="XBT50" s="113"/>
      <c r="XBU50" s="113"/>
      <c r="XBV50" s="113"/>
      <c r="XBW50" s="113"/>
      <c r="XBX50" s="113"/>
      <c r="XBY50" s="113"/>
      <c r="XBZ50" s="113"/>
      <c r="XCA50" s="113"/>
      <c r="XCB50" s="113"/>
      <c r="XCC50" s="113"/>
      <c r="XCD50" s="113"/>
      <c r="XCE50" s="113"/>
      <c r="XCF50" s="113"/>
      <c r="XCG50" s="113"/>
      <c r="XCH50" s="113"/>
      <c r="XCI50" s="113"/>
      <c r="XCJ50" s="113"/>
      <c r="XCK50" s="113"/>
      <c r="XCL50" s="113"/>
      <c r="XCM50" s="113"/>
      <c r="XCN50" s="113"/>
      <c r="XCO50" s="113"/>
      <c r="XCP50" s="113"/>
      <c r="XCQ50" s="113"/>
      <c r="XCR50" s="113"/>
      <c r="XCS50" s="113"/>
      <c r="XCT50" s="113"/>
      <c r="XCU50" s="113"/>
      <c r="XCV50" s="113"/>
      <c r="XCW50" s="113"/>
      <c r="XCX50" s="113"/>
      <c r="XCY50" s="113"/>
      <c r="XCZ50" s="113"/>
      <c r="XDA50" s="113"/>
      <c r="XDB50" s="113"/>
      <c r="XDC50" s="113"/>
      <c r="XDD50" s="113"/>
      <c r="XDE50" s="113"/>
      <c r="XDF50" s="113"/>
      <c r="XDG50" s="113"/>
      <c r="XDH50" s="113"/>
      <c r="XDI50" s="113"/>
      <c r="XDJ50" s="113"/>
      <c r="XDK50" s="113"/>
      <c r="XDL50" s="113"/>
      <c r="XDM50" s="113"/>
      <c r="XDN50" s="113"/>
      <c r="XDO50" s="113"/>
      <c r="XDP50" s="113"/>
      <c r="XDQ50" s="113"/>
      <c r="XDR50" s="113"/>
      <c r="XDS50" s="113"/>
      <c r="XDT50" s="113"/>
      <c r="XDU50" s="113"/>
      <c r="XDV50" s="113"/>
      <c r="XDW50" s="113"/>
      <c r="XDX50" s="113"/>
      <c r="XDY50" s="113"/>
      <c r="XDZ50" s="113"/>
      <c r="XEA50" s="113"/>
      <c r="XEB50" s="113"/>
      <c r="XEC50" s="113"/>
      <c r="XED50" s="113"/>
      <c r="XEE50" s="113"/>
      <c r="XEF50" s="113"/>
      <c r="XEG50" s="113"/>
      <c r="XEH50" s="113"/>
      <c r="XEI50" s="113"/>
      <c r="XEJ50" s="113"/>
      <c r="XEK50" s="113"/>
      <c r="XEL50" s="113"/>
      <c r="XEM50" s="113"/>
      <c r="XEN50" s="113"/>
      <c r="XEO50" s="113"/>
      <c r="XEP50" s="113"/>
      <c r="XEQ50" s="113"/>
      <c r="XER50" s="113"/>
      <c r="XES50" s="113"/>
      <c r="XET50" s="113"/>
      <c r="XEU50" s="113"/>
      <c r="XEV50" s="113"/>
      <c r="XEW50" s="113"/>
      <c r="XEX50" s="113"/>
      <c r="XEY50" s="113"/>
      <c r="XEZ50" s="113"/>
      <c r="XFA50" s="113"/>
      <c r="XFB50" s="113"/>
      <c r="XFC50" s="113"/>
      <c r="XFD50" s="113"/>
    </row>
    <row r="51" spans="1:16384" s="327" customFormat="1" ht="15" customHeight="1">
      <c r="A51" s="77">
        <v>40</v>
      </c>
      <c r="B51" s="229" t="s">
        <v>15494</v>
      </c>
      <c r="C51" s="229" t="s">
        <v>14097</v>
      </c>
      <c r="D51" s="229" t="s">
        <v>2088</v>
      </c>
      <c r="E51" s="77" t="s">
        <v>2089</v>
      </c>
      <c r="F51" s="77"/>
      <c r="G51" s="77"/>
      <c r="H51" s="77"/>
      <c r="I51" s="77"/>
      <c r="J51" s="77" t="s">
        <v>15494</v>
      </c>
      <c r="K51" s="393" t="s">
        <v>18418</v>
      </c>
      <c r="L51" s="77" t="s">
        <v>2088</v>
      </c>
      <c r="M51" s="77" t="s">
        <v>2089</v>
      </c>
      <c r="N51" s="77"/>
      <c r="O51" s="77"/>
      <c r="P51" s="77"/>
      <c r="Q51" s="77"/>
      <c r="R51" s="77" t="s">
        <v>2308</v>
      </c>
      <c r="S51" s="229" t="s">
        <v>18384</v>
      </c>
      <c r="T51" s="229" t="s">
        <v>15494</v>
      </c>
      <c r="U51" s="229" t="s">
        <v>14097</v>
      </c>
      <c r="V51" s="229" t="s">
        <v>2088</v>
      </c>
      <c r="W51" s="229"/>
      <c r="X51" s="229" t="s">
        <v>18385</v>
      </c>
      <c r="Y51" s="229" t="s">
        <v>15494</v>
      </c>
      <c r="Z51" s="229" t="s">
        <v>14097</v>
      </c>
      <c r="AA51" s="229" t="s">
        <v>2088</v>
      </c>
      <c r="AB51" s="229"/>
    </row>
    <row r="52" spans="1:16384" s="327" customFormat="1" ht="15" customHeight="1">
      <c r="A52" s="77">
        <v>41</v>
      </c>
      <c r="B52" s="229" t="s">
        <v>15495</v>
      </c>
      <c r="C52" s="229" t="s">
        <v>5281</v>
      </c>
      <c r="D52" s="229" t="s">
        <v>2100</v>
      </c>
      <c r="E52" s="77" t="s">
        <v>2101</v>
      </c>
      <c r="F52" s="77"/>
      <c r="G52" s="77"/>
      <c r="H52" s="77"/>
      <c r="I52" s="77"/>
      <c r="J52" s="77" t="s">
        <v>15495</v>
      </c>
      <c r="K52" s="393" t="s">
        <v>18419</v>
      </c>
      <c r="L52" s="77" t="s">
        <v>2100</v>
      </c>
      <c r="M52" s="77" t="s">
        <v>2101</v>
      </c>
      <c r="N52" s="77"/>
      <c r="O52" s="77"/>
      <c r="P52" s="77"/>
      <c r="Q52" s="351"/>
      <c r="R52" s="77" t="s">
        <v>2308</v>
      </c>
      <c r="S52" s="229" t="s">
        <v>18384</v>
      </c>
      <c r="T52" s="229" t="s">
        <v>15495</v>
      </c>
      <c r="U52" s="229" t="s">
        <v>5281</v>
      </c>
      <c r="V52" s="229" t="s">
        <v>2100</v>
      </c>
      <c r="W52" s="229"/>
      <c r="X52" s="229" t="s">
        <v>18385</v>
      </c>
      <c r="Y52" s="229" t="s">
        <v>15495</v>
      </c>
      <c r="Z52" s="229" t="s">
        <v>5281</v>
      </c>
      <c r="AA52" s="229" t="s">
        <v>2100</v>
      </c>
      <c r="AB52" s="229"/>
    </row>
    <row r="53" spans="1:16384" s="327" customFormat="1" ht="15" customHeight="1">
      <c r="A53" s="77">
        <v>42</v>
      </c>
      <c r="B53" s="229" t="s">
        <v>4168</v>
      </c>
      <c r="C53" s="229" t="s">
        <v>16955</v>
      </c>
      <c r="D53" s="229" t="s">
        <v>2078</v>
      </c>
      <c r="E53" s="77" t="s">
        <v>2079</v>
      </c>
      <c r="F53" s="77"/>
      <c r="G53" s="77"/>
      <c r="H53" s="77"/>
      <c r="I53" s="77"/>
      <c r="J53" s="393" t="s">
        <v>4168</v>
      </c>
      <c r="K53" s="393" t="s">
        <v>4087</v>
      </c>
      <c r="L53" s="77" t="s">
        <v>2278</v>
      </c>
      <c r="M53" s="77" t="s">
        <v>2827</v>
      </c>
      <c r="N53" s="77"/>
      <c r="O53" s="77"/>
      <c r="P53" s="77"/>
      <c r="Q53" s="77"/>
      <c r="R53" s="77" t="s">
        <v>2308</v>
      </c>
      <c r="S53" s="229" t="s">
        <v>18384</v>
      </c>
      <c r="T53" s="229" t="s">
        <v>4168</v>
      </c>
      <c r="U53" s="229" t="s">
        <v>16955</v>
      </c>
      <c r="V53" s="229" t="s">
        <v>2078</v>
      </c>
      <c r="W53" s="229"/>
      <c r="X53" s="229" t="s">
        <v>18385</v>
      </c>
      <c r="Y53" s="229" t="s">
        <v>4168</v>
      </c>
      <c r="Z53" s="229" t="s">
        <v>16955</v>
      </c>
      <c r="AA53" s="229" t="s">
        <v>2078</v>
      </c>
      <c r="AB53" s="229"/>
    </row>
    <row r="54" spans="1:16384" s="327" customFormat="1" ht="15" customHeight="1">
      <c r="A54" s="77">
        <v>43</v>
      </c>
      <c r="B54" s="229" t="s">
        <v>16742</v>
      </c>
      <c r="C54" s="229" t="s">
        <v>18420</v>
      </c>
      <c r="D54" s="229" t="s">
        <v>2088</v>
      </c>
      <c r="E54" s="77" t="s">
        <v>2089</v>
      </c>
      <c r="F54" s="77"/>
      <c r="G54" s="77"/>
      <c r="H54" s="77"/>
      <c r="I54" s="77"/>
      <c r="J54" s="393" t="s">
        <v>15397</v>
      </c>
      <c r="K54" s="393" t="s">
        <v>4075</v>
      </c>
      <c r="L54" s="77" t="s">
        <v>2278</v>
      </c>
      <c r="M54" s="77" t="s">
        <v>2827</v>
      </c>
      <c r="N54" s="77"/>
      <c r="O54" s="77"/>
      <c r="P54" s="77"/>
      <c r="Q54" s="77"/>
      <c r="R54" s="77" t="s">
        <v>2308</v>
      </c>
      <c r="S54" s="229" t="s">
        <v>18384</v>
      </c>
      <c r="T54" s="229" t="s">
        <v>16742</v>
      </c>
      <c r="U54" s="229" t="s">
        <v>18420</v>
      </c>
      <c r="V54" s="229" t="s">
        <v>2088</v>
      </c>
      <c r="W54" s="229"/>
      <c r="X54" s="229" t="s">
        <v>18385</v>
      </c>
      <c r="Y54" s="229" t="s">
        <v>16742</v>
      </c>
      <c r="Z54" s="229" t="s">
        <v>18420</v>
      </c>
      <c r="AA54" s="229" t="s">
        <v>2088</v>
      </c>
      <c r="AB54" s="229"/>
    </row>
    <row r="55" spans="1:16384" s="327" customFormat="1" ht="15" customHeight="1">
      <c r="A55" s="77">
        <v>44</v>
      </c>
      <c r="B55" s="229" t="s">
        <v>18421</v>
      </c>
      <c r="C55" s="229" t="s">
        <v>6342</v>
      </c>
      <c r="D55" s="229" t="s">
        <v>2278</v>
      </c>
      <c r="E55" s="77" t="s">
        <v>2827</v>
      </c>
      <c r="F55" s="77"/>
      <c r="G55" s="77"/>
      <c r="H55" s="77"/>
      <c r="I55" s="77"/>
      <c r="J55" s="77" t="s">
        <v>18421</v>
      </c>
      <c r="K55" s="393" t="s">
        <v>18422</v>
      </c>
      <c r="L55" s="77" t="s">
        <v>2278</v>
      </c>
      <c r="M55" s="77" t="s">
        <v>2827</v>
      </c>
      <c r="N55" s="77"/>
      <c r="O55" s="77"/>
      <c r="P55" s="77"/>
      <c r="Q55" s="77"/>
      <c r="R55" s="77" t="s">
        <v>2308</v>
      </c>
      <c r="S55" s="229" t="s">
        <v>18384</v>
      </c>
      <c r="T55" s="229" t="s">
        <v>18421</v>
      </c>
      <c r="U55" s="229" t="s">
        <v>6342</v>
      </c>
      <c r="V55" s="229" t="s">
        <v>2278</v>
      </c>
      <c r="W55" s="229"/>
      <c r="X55" s="229" t="s">
        <v>18385</v>
      </c>
      <c r="Y55" s="229" t="s">
        <v>18421</v>
      </c>
      <c r="Z55" s="229" t="s">
        <v>6342</v>
      </c>
      <c r="AA55" s="229" t="s">
        <v>2278</v>
      </c>
      <c r="AB55" s="229"/>
    </row>
    <row r="56" spans="1:16384" s="327" customFormat="1" ht="15" customHeight="1">
      <c r="A56" s="77">
        <v>45</v>
      </c>
      <c r="B56" s="229" t="s">
        <v>18423</v>
      </c>
      <c r="C56" s="229" t="s">
        <v>18424</v>
      </c>
      <c r="D56" s="229" t="s">
        <v>2278</v>
      </c>
      <c r="E56" s="77" t="s">
        <v>2827</v>
      </c>
      <c r="F56" s="77"/>
      <c r="G56" s="77"/>
      <c r="H56" s="77"/>
      <c r="I56" s="77"/>
      <c r="J56" s="77" t="s">
        <v>18423</v>
      </c>
      <c r="K56" s="393" t="s">
        <v>18425</v>
      </c>
      <c r="L56" s="77" t="s">
        <v>2278</v>
      </c>
      <c r="M56" s="77" t="s">
        <v>2827</v>
      </c>
      <c r="N56" s="77"/>
      <c r="O56" s="77"/>
      <c r="P56" s="77"/>
      <c r="Q56" s="77"/>
      <c r="R56" s="77" t="s">
        <v>2308</v>
      </c>
      <c r="S56" s="229" t="s">
        <v>18384</v>
      </c>
      <c r="T56" s="229" t="s">
        <v>18423</v>
      </c>
      <c r="U56" s="229" t="s">
        <v>18424</v>
      </c>
      <c r="V56" s="229" t="s">
        <v>2278</v>
      </c>
      <c r="W56" s="229"/>
      <c r="X56" s="229" t="s">
        <v>18385</v>
      </c>
      <c r="Y56" s="229" t="s">
        <v>18423</v>
      </c>
      <c r="Z56" s="229" t="s">
        <v>18424</v>
      </c>
      <c r="AA56" s="229" t="s">
        <v>2278</v>
      </c>
      <c r="AB56" s="229"/>
    </row>
    <row r="57" spans="1:16384" s="327" customFormat="1" ht="15" customHeight="1">
      <c r="A57" s="77">
        <v>46</v>
      </c>
      <c r="B57" s="229" t="s">
        <v>7142</v>
      </c>
      <c r="C57" s="229" t="s">
        <v>18426</v>
      </c>
      <c r="D57" s="229" t="s">
        <v>2066</v>
      </c>
      <c r="E57" s="77" t="s">
        <v>2067</v>
      </c>
      <c r="F57" s="77"/>
      <c r="G57" s="77"/>
      <c r="H57" s="77"/>
      <c r="I57" s="77"/>
      <c r="J57" s="77" t="s">
        <v>7142</v>
      </c>
      <c r="K57" s="393" t="s">
        <v>6555</v>
      </c>
      <c r="L57" s="77" t="s">
        <v>2278</v>
      </c>
      <c r="M57" s="77" t="s">
        <v>2827</v>
      </c>
      <c r="N57" s="77"/>
      <c r="O57" s="77"/>
      <c r="P57" s="77"/>
      <c r="Q57" s="77"/>
      <c r="R57" s="77" t="s">
        <v>2308</v>
      </c>
      <c r="S57" s="229" t="s">
        <v>18384</v>
      </c>
      <c r="T57" s="229" t="s">
        <v>7142</v>
      </c>
      <c r="U57" s="229" t="s">
        <v>18426</v>
      </c>
      <c r="V57" s="229" t="s">
        <v>2066</v>
      </c>
      <c r="W57" s="229"/>
      <c r="X57" s="229" t="s">
        <v>18385</v>
      </c>
      <c r="Y57" s="229" t="s">
        <v>7142</v>
      </c>
      <c r="Z57" s="229" t="s">
        <v>18426</v>
      </c>
      <c r="AA57" s="229" t="s">
        <v>2066</v>
      </c>
      <c r="AB57" s="229"/>
    </row>
    <row r="58" spans="1:16384" s="539" customFormat="1" ht="15">
      <c r="A58" s="544">
        <v>47</v>
      </c>
      <c r="B58" s="544" t="s">
        <v>18427</v>
      </c>
      <c r="C58" s="544" t="s">
        <v>18428</v>
      </c>
      <c r="D58" s="544" t="s">
        <v>2078</v>
      </c>
      <c r="E58" s="544" t="s">
        <v>2079</v>
      </c>
      <c r="F58" s="544"/>
      <c r="G58" s="544"/>
      <c r="H58" s="544"/>
      <c r="I58" s="544"/>
      <c r="J58" s="544" t="s">
        <v>18427</v>
      </c>
      <c r="K58" s="544" t="s">
        <v>18429</v>
      </c>
      <c r="L58" s="544" t="s">
        <v>2078</v>
      </c>
      <c r="M58" s="544" t="s">
        <v>2079</v>
      </c>
      <c r="N58" s="544"/>
      <c r="O58" s="544"/>
      <c r="P58" s="544"/>
      <c r="Q58" s="544" t="s">
        <v>18430</v>
      </c>
      <c r="R58" s="544" t="s">
        <v>2308</v>
      </c>
      <c r="S58" s="544"/>
      <c r="T58" s="544"/>
      <c r="U58" s="544"/>
      <c r="V58" s="544"/>
      <c r="W58" s="544"/>
      <c r="X58" s="544"/>
      <c r="Y58" s="544"/>
      <c r="Z58" s="544"/>
      <c r="AA58" s="544"/>
      <c r="AB58" s="546"/>
    </row>
    <row r="59" spans="1:16384" s="327" customFormat="1" ht="15" customHeight="1">
      <c r="A59" s="77">
        <v>48</v>
      </c>
      <c r="B59" s="229" t="s">
        <v>5277</v>
      </c>
      <c r="C59" s="229" t="s">
        <v>18431</v>
      </c>
      <c r="D59" s="229" t="s">
        <v>2100</v>
      </c>
      <c r="E59" s="77" t="s">
        <v>2101</v>
      </c>
      <c r="F59" s="77"/>
      <c r="G59" s="77"/>
      <c r="H59" s="77"/>
      <c r="I59" s="77"/>
      <c r="J59" s="77" t="s">
        <v>5277</v>
      </c>
      <c r="K59" s="393" t="s">
        <v>2688</v>
      </c>
      <c r="L59" s="77" t="s">
        <v>2278</v>
      </c>
      <c r="M59" s="77" t="s">
        <v>2827</v>
      </c>
      <c r="N59" s="77"/>
      <c r="O59" s="77"/>
      <c r="P59" s="77"/>
      <c r="Q59" s="77"/>
      <c r="R59" s="77" t="s">
        <v>2308</v>
      </c>
      <c r="S59" s="229" t="s">
        <v>18384</v>
      </c>
      <c r="T59" s="77" t="s">
        <v>5277</v>
      </c>
      <c r="U59" s="229" t="s">
        <v>18431</v>
      </c>
      <c r="V59" s="229" t="s">
        <v>2100</v>
      </c>
      <c r="W59" s="229"/>
      <c r="X59" s="229" t="s">
        <v>18385</v>
      </c>
      <c r="Y59" s="229"/>
      <c r="Z59" s="229" t="s">
        <v>18431</v>
      </c>
      <c r="AA59" s="229" t="s">
        <v>2100</v>
      </c>
      <c r="AB59" s="229"/>
    </row>
    <row r="60" spans="1:16384" s="327" customFormat="1" ht="15" customHeight="1">
      <c r="A60" s="77">
        <v>49</v>
      </c>
      <c r="B60" s="229" t="s">
        <v>18432</v>
      </c>
      <c r="C60" s="229" t="s">
        <v>18433</v>
      </c>
      <c r="D60" s="229" t="s">
        <v>2088</v>
      </c>
      <c r="E60" s="77" t="s">
        <v>2089</v>
      </c>
      <c r="F60" s="77"/>
      <c r="G60" s="77"/>
      <c r="H60" s="77"/>
      <c r="I60" s="77"/>
      <c r="J60" s="77" t="s">
        <v>18432</v>
      </c>
      <c r="K60" s="393" t="s">
        <v>18434</v>
      </c>
      <c r="L60" s="77" t="s">
        <v>2088</v>
      </c>
      <c r="M60" s="77" t="s">
        <v>2089</v>
      </c>
      <c r="N60" s="77"/>
      <c r="O60" s="77"/>
      <c r="P60" s="77"/>
      <c r="Q60" s="77"/>
      <c r="R60" s="77" t="s">
        <v>2308</v>
      </c>
      <c r="S60" s="229" t="s">
        <v>18384</v>
      </c>
      <c r="T60" s="229" t="s">
        <v>18432</v>
      </c>
      <c r="U60" s="229" t="s">
        <v>18433</v>
      </c>
      <c r="V60" s="229" t="s">
        <v>2088</v>
      </c>
      <c r="W60" s="229"/>
      <c r="X60" s="229" t="s">
        <v>18385</v>
      </c>
      <c r="Y60" s="229" t="s">
        <v>18432</v>
      </c>
      <c r="Z60" s="229" t="s">
        <v>18433</v>
      </c>
      <c r="AA60" s="229" t="s">
        <v>2088</v>
      </c>
      <c r="AB60" s="229"/>
    </row>
    <row r="61" spans="1:16384" s="327" customFormat="1" ht="15" customHeight="1">
      <c r="A61" s="77">
        <v>50</v>
      </c>
      <c r="B61" s="229" t="s">
        <v>18435</v>
      </c>
      <c r="C61" s="229" t="s">
        <v>18436</v>
      </c>
      <c r="D61" s="229" t="s">
        <v>2088</v>
      </c>
      <c r="E61" s="77" t="s">
        <v>2089</v>
      </c>
      <c r="F61" s="77"/>
      <c r="G61" s="77"/>
      <c r="H61" s="77"/>
      <c r="I61" s="77"/>
      <c r="J61" s="77" t="s">
        <v>18435</v>
      </c>
      <c r="K61" s="393" t="s">
        <v>18436</v>
      </c>
      <c r="L61" s="77" t="s">
        <v>2088</v>
      </c>
      <c r="M61" s="77" t="s">
        <v>2089</v>
      </c>
      <c r="N61" s="77"/>
      <c r="O61" s="77"/>
      <c r="P61" s="77"/>
      <c r="Q61" s="77"/>
      <c r="R61" s="77" t="s">
        <v>2308</v>
      </c>
      <c r="S61" s="229" t="s">
        <v>18384</v>
      </c>
      <c r="T61" s="229" t="s">
        <v>18435</v>
      </c>
      <c r="U61" s="229" t="s">
        <v>18436</v>
      </c>
      <c r="V61" s="229" t="s">
        <v>2088</v>
      </c>
      <c r="W61" s="229"/>
      <c r="X61" s="229" t="s">
        <v>18385</v>
      </c>
      <c r="Y61" s="229" t="s">
        <v>18435</v>
      </c>
      <c r="Z61" s="229" t="s">
        <v>18436</v>
      </c>
      <c r="AA61" s="229" t="s">
        <v>2088</v>
      </c>
      <c r="AB61" s="229"/>
    </row>
    <row r="62" spans="1:16384" s="388" customFormat="1" ht="15">
      <c r="A62" s="77">
        <v>51</v>
      </c>
      <c r="B62" s="229" t="s">
        <v>18437</v>
      </c>
      <c r="C62" s="113" t="s">
        <v>18438</v>
      </c>
      <c r="D62" s="113" t="s">
        <v>2189</v>
      </c>
      <c r="E62" s="77" t="s">
        <v>2190</v>
      </c>
      <c r="F62" s="77"/>
      <c r="G62" s="77"/>
      <c r="H62" s="77"/>
      <c r="I62" s="77"/>
      <c r="J62" s="77" t="s">
        <v>18437</v>
      </c>
      <c r="K62" s="393" t="s">
        <v>18439</v>
      </c>
      <c r="L62" s="77" t="s">
        <v>2189</v>
      </c>
      <c r="M62" s="77" t="s">
        <v>2190</v>
      </c>
      <c r="N62" s="77"/>
      <c r="O62" s="77"/>
      <c r="P62" s="77"/>
      <c r="Q62" s="77"/>
      <c r="R62" s="77" t="s">
        <v>2308</v>
      </c>
      <c r="S62" s="229" t="s">
        <v>18384</v>
      </c>
      <c r="T62" s="229" t="s">
        <v>2363</v>
      </c>
      <c r="U62" s="113" t="s">
        <v>18438</v>
      </c>
      <c r="V62" s="113" t="s">
        <v>2189</v>
      </c>
      <c r="W62" s="113"/>
      <c r="X62" s="229" t="s">
        <v>18385</v>
      </c>
      <c r="Y62" s="229" t="s">
        <v>2363</v>
      </c>
      <c r="Z62" s="113" t="s">
        <v>18438</v>
      </c>
      <c r="AA62" s="113" t="s">
        <v>2189</v>
      </c>
      <c r="AB62" s="113"/>
    </row>
    <row r="63" spans="1:16384" s="388" customFormat="1" ht="15">
      <c r="A63" s="77">
        <v>52</v>
      </c>
      <c r="B63" s="229" t="s">
        <v>2365</v>
      </c>
      <c r="C63" s="113" t="s">
        <v>15343</v>
      </c>
      <c r="D63" s="229" t="s">
        <v>2100</v>
      </c>
      <c r="E63" s="229" t="s">
        <v>2101</v>
      </c>
      <c r="F63" s="77"/>
      <c r="G63" s="77"/>
      <c r="H63" s="77"/>
      <c r="I63" s="77"/>
      <c r="J63" s="77" t="s">
        <v>2365</v>
      </c>
      <c r="K63" s="393" t="s">
        <v>15343</v>
      </c>
      <c r="L63" s="77" t="s">
        <v>2803</v>
      </c>
      <c r="M63" s="77" t="s">
        <v>2804</v>
      </c>
      <c r="N63" s="77"/>
      <c r="O63" s="77"/>
      <c r="P63" s="77"/>
      <c r="Q63" s="77"/>
      <c r="R63" s="77" t="s">
        <v>2308</v>
      </c>
      <c r="S63" s="229"/>
      <c r="T63" s="229"/>
      <c r="U63" s="113"/>
      <c r="V63" s="113"/>
      <c r="W63" s="113"/>
      <c r="X63" s="229"/>
      <c r="Y63" s="229"/>
      <c r="Z63" s="113"/>
      <c r="AA63" s="113"/>
      <c r="AB63" s="113"/>
    </row>
    <row r="64" spans="1:16384" s="327" customFormat="1" ht="15" customHeight="1">
      <c r="A64" s="77">
        <v>53</v>
      </c>
      <c r="B64" s="229" t="s">
        <v>13185</v>
      </c>
      <c r="C64" s="229" t="s">
        <v>13394</v>
      </c>
      <c r="D64" s="229" t="s">
        <v>2100</v>
      </c>
      <c r="E64" s="229" t="s">
        <v>2101</v>
      </c>
      <c r="F64" s="77"/>
      <c r="G64" s="77"/>
      <c r="H64" s="77"/>
      <c r="I64" s="77"/>
      <c r="J64" s="77" t="s">
        <v>13185</v>
      </c>
      <c r="K64" s="393" t="s">
        <v>13187</v>
      </c>
      <c r="L64" s="77" t="s">
        <v>2803</v>
      </c>
      <c r="M64" s="77" t="s">
        <v>2804</v>
      </c>
      <c r="N64" s="77"/>
      <c r="O64" s="77"/>
      <c r="P64" s="77"/>
      <c r="Q64" s="77"/>
      <c r="R64" s="77" t="s">
        <v>2308</v>
      </c>
      <c r="S64" s="229"/>
      <c r="T64" s="229"/>
      <c r="U64" s="229"/>
      <c r="V64" s="229"/>
      <c r="W64" s="229"/>
      <c r="X64" s="229"/>
      <c r="Y64" s="229"/>
      <c r="Z64" s="229"/>
      <c r="AA64" s="229"/>
      <c r="AB64" s="229"/>
    </row>
    <row r="65" spans="1:28" s="327" customFormat="1" ht="15" customHeight="1">
      <c r="A65" s="77">
        <v>54</v>
      </c>
      <c r="B65" s="229" t="s">
        <v>13188</v>
      </c>
      <c r="C65" s="229" t="s">
        <v>13240</v>
      </c>
      <c r="D65" s="229" t="s">
        <v>4802</v>
      </c>
      <c r="E65" s="229" t="s">
        <v>4803</v>
      </c>
      <c r="F65" s="77"/>
      <c r="G65" s="77"/>
      <c r="H65" s="77"/>
      <c r="I65" s="77"/>
      <c r="J65" s="77" t="s">
        <v>13188</v>
      </c>
      <c r="K65" s="393" t="s">
        <v>13190</v>
      </c>
      <c r="L65" s="77" t="s">
        <v>3921</v>
      </c>
      <c r="M65" s="77" t="s">
        <v>3922</v>
      </c>
      <c r="N65" s="77"/>
      <c r="O65" s="77"/>
      <c r="P65" s="77"/>
      <c r="Q65" s="77"/>
      <c r="R65" s="77" t="s">
        <v>2308</v>
      </c>
      <c r="S65" s="229"/>
      <c r="T65" s="229"/>
      <c r="U65" s="229"/>
      <c r="V65" s="229"/>
      <c r="W65" s="229"/>
      <c r="X65" s="229"/>
      <c r="Y65" s="229"/>
      <c r="Z65" s="229"/>
      <c r="AA65" s="229"/>
      <c r="AB65" s="229"/>
    </row>
    <row r="66" spans="1:28" s="327" customFormat="1" ht="15" customHeight="1">
      <c r="A66" s="77">
        <v>55</v>
      </c>
      <c r="B66" s="229" t="s">
        <v>18440</v>
      </c>
      <c r="C66" s="229" t="s">
        <v>13243</v>
      </c>
      <c r="D66" s="229" t="s">
        <v>2737</v>
      </c>
      <c r="E66" s="229" t="s">
        <v>3180</v>
      </c>
      <c r="F66" s="77"/>
      <c r="G66" s="77"/>
      <c r="H66" s="77"/>
      <c r="I66" s="77"/>
      <c r="J66" s="77" t="s">
        <v>18440</v>
      </c>
      <c r="K66" s="393" t="s">
        <v>13243</v>
      </c>
      <c r="L66" s="77" t="s">
        <v>2737</v>
      </c>
      <c r="M66" s="77" t="s">
        <v>3180</v>
      </c>
      <c r="N66" s="77"/>
      <c r="O66" s="77"/>
      <c r="P66" s="77"/>
      <c r="Q66" s="77"/>
      <c r="R66" s="77" t="s">
        <v>2308</v>
      </c>
      <c r="S66" s="229"/>
      <c r="T66" s="229"/>
      <c r="U66" s="229"/>
      <c r="V66" s="229"/>
      <c r="W66" s="229"/>
      <c r="X66" s="229"/>
      <c r="Y66" s="229"/>
      <c r="Z66" s="229"/>
      <c r="AA66" s="229"/>
      <c r="AB66" s="229"/>
    </row>
    <row r="67" spans="1:28" s="327" customFormat="1" ht="15" customHeight="1">
      <c r="A67" s="77">
        <v>56</v>
      </c>
      <c r="B67" s="229" t="s">
        <v>13191</v>
      </c>
      <c r="C67" s="229" t="s">
        <v>13239</v>
      </c>
      <c r="D67" s="229" t="s">
        <v>2074</v>
      </c>
      <c r="E67" s="229" t="s">
        <v>2075</v>
      </c>
      <c r="F67" s="77"/>
      <c r="G67" s="77"/>
      <c r="H67" s="77"/>
      <c r="I67" s="77"/>
      <c r="J67" s="77" t="s">
        <v>13191</v>
      </c>
      <c r="K67" s="393" t="s">
        <v>13193</v>
      </c>
      <c r="L67" s="77" t="s">
        <v>2815</v>
      </c>
      <c r="M67" s="77" t="s">
        <v>2816</v>
      </c>
      <c r="N67" s="77"/>
      <c r="O67" s="77"/>
      <c r="P67" s="77"/>
      <c r="Q67" s="77"/>
      <c r="R67" s="77" t="s">
        <v>2308</v>
      </c>
      <c r="S67" s="229"/>
      <c r="T67" s="229"/>
      <c r="U67" s="229"/>
      <c r="V67" s="229"/>
      <c r="W67" s="229"/>
      <c r="X67" s="229"/>
      <c r="Y67" s="229"/>
      <c r="Z67" s="229"/>
      <c r="AA67" s="229"/>
      <c r="AB67" s="229"/>
    </row>
    <row r="68" spans="1:28" ht="15">
      <c r="A68" s="77">
        <v>67</v>
      </c>
      <c r="B68" s="77" t="s">
        <v>13864</v>
      </c>
      <c r="C68" s="77" t="s">
        <v>5504</v>
      </c>
      <c r="D68" s="77" t="s">
        <v>2100</v>
      </c>
      <c r="E68" s="77" t="s">
        <v>2101</v>
      </c>
      <c r="F68" s="77"/>
      <c r="G68" s="77"/>
      <c r="H68" s="77"/>
      <c r="I68" s="77"/>
      <c r="J68" s="77" t="s">
        <v>13864</v>
      </c>
      <c r="K68" s="393" t="s">
        <v>13865</v>
      </c>
      <c r="L68" s="77" t="s">
        <v>3212</v>
      </c>
      <c r="M68" s="77" t="s">
        <v>2085</v>
      </c>
      <c r="N68" s="77"/>
      <c r="O68" s="77"/>
      <c r="P68" s="77" t="s">
        <v>18441</v>
      </c>
      <c r="Q68" s="77"/>
      <c r="R68" s="77" t="s">
        <v>2308</v>
      </c>
      <c r="S68" s="77"/>
      <c r="T68" s="77"/>
      <c r="U68" s="77"/>
      <c r="V68" s="77"/>
      <c r="W68" s="77"/>
      <c r="X68" s="77"/>
      <c r="Y68" s="77"/>
      <c r="Z68" s="77"/>
      <c r="AA68" s="77"/>
      <c r="AB68" s="113"/>
    </row>
    <row r="69" spans="1:28" s="327" customFormat="1" ht="15" customHeight="1">
      <c r="A69" s="77">
        <v>68</v>
      </c>
      <c r="B69" s="229" t="s">
        <v>18442</v>
      </c>
      <c r="C69" s="229" t="s">
        <v>18443</v>
      </c>
      <c r="D69" s="229" t="s">
        <v>18444</v>
      </c>
      <c r="E69" s="77" t="s">
        <v>2111</v>
      </c>
      <c r="F69" s="77"/>
      <c r="G69" s="77"/>
      <c r="H69" s="77"/>
      <c r="I69" s="77"/>
      <c r="J69" s="77" t="s">
        <v>18442</v>
      </c>
      <c r="K69" s="393" t="s">
        <v>18443</v>
      </c>
      <c r="L69" s="77" t="s">
        <v>3215</v>
      </c>
      <c r="M69" s="77" t="s">
        <v>2111</v>
      </c>
      <c r="N69" s="77"/>
      <c r="O69" s="77" t="s">
        <v>2622</v>
      </c>
      <c r="P69" s="77"/>
      <c r="Q69" s="77" t="s">
        <v>18390</v>
      </c>
      <c r="R69" s="77" t="s">
        <v>2308</v>
      </c>
      <c r="S69" s="229" t="s">
        <v>18384</v>
      </c>
      <c r="T69" s="229" t="s">
        <v>18442</v>
      </c>
      <c r="U69" s="229" t="s">
        <v>18443</v>
      </c>
      <c r="V69" s="229" t="s">
        <v>18444</v>
      </c>
      <c r="W69" s="229"/>
      <c r="X69" s="229" t="s">
        <v>18385</v>
      </c>
      <c r="Y69" s="229" t="s">
        <v>18442</v>
      </c>
      <c r="Z69" s="229" t="s">
        <v>18443</v>
      </c>
      <c r="AA69" s="229" t="s">
        <v>18444</v>
      </c>
      <c r="AB69" s="229"/>
    </row>
    <row r="70" spans="1:28" ht="15">
      <c r="A70" s="77">
        <v>69</v>
      </c>
      <c r="B70" s="77" t="s">
        <v>18445</v>
      </c>
      <c r="C70" s="77" t="s">
        <v>18446</v>
      </c>
      <c r="D70" s="77" t="s">
        <v>2733</v>
      </c>
      <c r="E70" s="77" t="s">
        <v>2111</v>
      </c>
      <c r="F70" s="77"/>
      <c r="G70" s="77"/>
      <c r="H70" s="77"/>
      <c r="I70" s="77"/>
      <c r="J70" s="77" t="s">
        <v>18445</v>
      </c>
      <c r="K70" s="393" t="s">
        <v>18446</v>
      </c>
      <c r="L70" s="77" t="s">
        <v>3215</v>
      </c>
      <c r="M70" s="77" t="s">
        <v>2111</v>
      </c>
      <c r="N70" s="77"/>
      <c r="O70" s="77" t="s">
        <v>2622</v>
      </c>
      <c r="P70" s="77"/>
      <c r="Q70" s="77" t="s">
        <v>18390</v>
      </c>
      <c r="R70" s="77" t="s">
        <v>2308</v>
      </c>
      <c r="S70" s="77"/>
      <c r="T70" s="77"/>
      <c r="U70" s="77"/>
      <c r="V70" s="77"/>
      <c r="W70" s="77"/>
      <c r="X70" s="77"/>
      <c r="Y70" s="77"/>
      <c r="Z70" s="77"/>
      <c r="AA70" s="77"/>
      <c r="AB70" s="113"/>
    </row>
    <row r="71" spans="1:28" ht="15">
      <c r="A71" s="77">
        <v>70</v>
      </c>
      <c r="B71" s="77" t="s">
        <v>18447</v>
      </c>
      <c r="C71" s="77" t="s">
        <v>18448</v>
      </c>
      <c r="D71" s="77" t="s">
        <v>2733</v>
      </c>
      <c r="E71" s="77" t="s">
        <v>2111</v>
      </c>
      <c r="F71" s="77"/>
      <c r="G71" s="77"/>
      <c r="H71" s="77"/>
      <c r="I71" s="77"/>
      <c r="J71" s="77" t="s">
        <v>18447</v>
      </c>
      <c r="K71" s="393" t="s">
        <v>18448</v>
      </c>
      <c r="L71" s="77" t="s">
        <v>3215</v>
      </c>
      <c r="M71" s="77" t="s">
        <v>2111</v>
      </c>
      <c r="N71" s="77"/>
      <c r="O71" s="77" t="s">
        <v>2622</v>
      </c>
      <c r="P71" s="77"/>
      <c r="Q71" s="77" t="s">
        <v>18390</v>
      </c>
      <c r="R71" s="77" t="s">
        <v>2308</v>
      </c>
      <c r="S71" s="77"/>
      <c r="T71" s="77"/>
      <c r="U71" s="77"/>
      <c r="V71" s="77"/>
      <c r="W71" s="77"/>
      <c r="X71" s="77"/>
      <c r="Y71" s="77"/>
      <c r="Z71" s="77"/>
      <c r="AA71" s="77"/>
      <c r="AB71" s="113"/>
    </row>
    <row r="72" spans="1:28" ht="15">
      <c r="A72" s="77">
        <v>71</v>
      </c>
      <c r="B72" s="77" t="s">
        <v>18449</v>
      </c>
      <c r="C72" s="77" t="s">
        <v>18450</v>
      </c>
      <c r="D72" s="77" t="s">
        <v>2733</v>
      </c>
      <c r="E72" s="77" t="s">
        <v>2111</v>
      </c>
      <c r="F72" s="77"/>
      <c r="G72" s="77"/>
      <c r="H72" s="77"/>
      <c r="I72" s="77"/>
      <c r="J72" s="77" t="s">
        <v>18449</v>
      </c>
      <c r="K72" s="393" t="s">
        <v>18450</v>
      </c>
      <c r="L72" s="77" t="s">
        <v>3215</v>
      </c>
      <c r="M72" s="77" t="s">
        <v>2111</v>
      </c>
      <c r="N72" s="77"/>
      <c r="O72" s="77" t="s">
        <v>2622</v>
      </c>
      <c r="P72" s="77"/>
      <c r="Q72" s="77" t="s">
        <v>18390</v>
      </c>
      <c r="R72" s="77" t="s">
        <v>2308</v>
      </c>
      <c r="S72" s="77"/>
      <c r="T72" s="77"/>
      <c r="U72" s="77"/>
      <c r="V72" s="77"/>
      <c r="W72" s="77"/>
      <c r="X72" s="77"/>
      <c r="Y72" s="77"/>
      <c r="Z72" s="77"/>
      <c r="AA72" s="77"/>
      <c r="AB72" s="113"/>
    </row>
    <row r="73" spans="1:28" ht="15">
      <c r="A73" s="77">
        <v>72</v>
      </c>
      <c r="B73" s="77" t="s">
        <v>18451</v>
      </c>
      <c r="C73" s="77" t="s">
        <v>18452</v>
      </c>
      <c r="D73" s="77" t="s">
        <v>2733</v>
      </c>
      <c r="E73" s="77" t="s">
        <v>2111</v>
      </c>
      <c r="F73" s="77"/>
      <c r="G73" s="77"/>
      <c r="H73" s="77"/>
      <c r="I73" s="77"/>
      <c r="J73" s="77" t="s">
        <v>18451</v>
      </c>
      <c r="K73" s="393" t="s">
        <v>18452</v>
      </c>
      <c r="L73" s="77" t="s">
        <v>3215</v>
      </c>
      <c r="M73" s="77" t="s">
        <v>2111</v>
      </c>
      <c r="N73" s="77"/>
      <c r="O73" s="77" t="s">
        <v>2622</v>
      </c>
      <c r="P73" s="77"/>
      <c r="Q73" s="77" t="s">
        <v>18390</v>
      </c>
      <c r="R73" s="77" t="s">
        <v>2308</v>
      </c>
      <c r="S73" s="77"/>
      <c r="T73" s="77"/>
      <c r="U73" s="77"/>
      <c r="V73" s="77"/>
      <c r="W73" s="77"/>
      <c r="X73" s="77"/>
      <c r="Y73" s="77"/>
      <c r="Z73" s="77"/>
      <c r="AA73" s="77"/>
      <c r="AB73" s="113"/>
    </row>
    <row r="74" spans="1:28" ht="15">
      <c r="A74" s="77">
        <v>73</v>
      </c>
      <c r="B74" s="77" t="s">
        <v>14805</v>
      </c>
      <c r="C74" s="77" t="s">
        <v>18453</v>
      </c>
      <c r="D74" s="77" t="s">
        <v>2733</v>
      </c>
      <c r="E74" s="77" t="s">
        <v>2111</v>
      </c>
      <c r="F74" s="77"/>
      <c r="G74" s="77"/>
      <c r="H74" s="77"/>
      <c r="I74" s="77"/>
      <c r="J74" s="77" t="s">
        <v>14805</v>
      </c>
      <c r="K74" s="393" t="s">
        <v>18453</v>
      </c>
      <c r="L74" s="77" t="s">
        <v>3215</v>
      </c>
      <c r="M74" s="77" t="s">
        <v>2111</v>
      </c>
      <c r="N74" s="77"/>
      <c r="O74" s="77" t="s">
        <v>2622</v>
      </c>
      <c r="P74" s="77"/>
      <c r="Q74" s="77" t="s">
        <v>18390</v>
      </c>
      <c r="R74" s="77" t="s">
        <v>2308</v>
      </c>
      <c r="S74" s="77"/>
      <c r="T74" s="77"/>
      <c r="U74" s="77"/>
      <c r="V74" s="77"/>
      <c r="W74" s="77"/>
      <c r="X74" s="77"/>
      <c r="Y74" s="77"/>
      <c r="Z74" s="77"/>
      <c r="AA74" s="77"/>
      <c r="AB74" s="113"/>
    </row>
    <row r="75" spans="1:28" ht="15">
      <c r="A75" s="77">
        <v>74</v>
      </c>
      <c r="B75" s="77" t="s">
        <v>18454</v>
      </c>
      <c r="C75" s="77" t="s">
        <v>4921</v>
      </c>
      <c r="D75" s="77" t="s">
        <v>2733</v>
      </c>
      <c r="E75" s="77" t="s">
        <v>2111</v>
      </c>
      <c r="F75" s="77"/>
      <c r="G75" s="77"/>
      <c r="H75" s="77"/>
      <c r="I75" s="77"/>
      <c r="J75" s="77" t="s">
        <v>18454</v>
      </c>
      <c r="K75" s="393" t="s">
        <v>4921</v>
      </c>
      <c r="L75" s="77" t="s">
        <v>3215</v>
      </c>
      <c r="M75" s="77" t="s">
        <v>2111</v>
      </c>
      <c r="N75" s="77"/>
      <c r="O75" s="77" t="s">
        <v>2622</v>
      </c>
      <c r="P75" s="77"/>
      <c r="Q75" s="77" t="s">
        <v>18390</v>
      </c>
      <c r="R75" s="77" t="s">
        <v>2308</v>
      </c>
      <c r="S75" s="77"/>
      <c r="T75" s="77"/>
      <c r="U75" s="77"/>
      <c r="V75" s="77"/>
      <c r="W75" s="77"/>
      <c r="X75" s="77"/>
      <c r="Y75" s="77"/>
      <c r="Z75" s="77"/>
      <c r="AA75" s="77"/>
      <c r="AB75" s="113"/>
    </row>
    <row r="76" spans="1:28" ht="15">
      <c r="A76" s="77">
        <v>75</v>
      </c>
      <c r="B76" s="77" t="s">
        <v>18455</v>
      </c>
      <c r="C76" s="77" t="s">
        <v>18456</v>
      </c>
      <c r="D76" s="77" t="s">
        <v>18457</v>
      </c>
      <c r="E76" s="77" t="s">
        <v>2111</v>
      </c>
      <c r="F76" s="77"/>
      <c r="G76" s="77"/>
      <c r="H76" s="77"/>
      <c r="I76" s="77"/>
      <c r="J76" s="77" t="s">
        <v>18455</v>
      </c>
      <c r="K76" s="393" t="s">
        <v>18456</v>
      </c>
      <c r="L76" s="77" t="s">
        <v>3215</v>
      </c>
      <c r="M76" s="77" t="s">
        <v>2111</v>
      </c>
      <c r="N76" s="77"/>
      <c r="O76" s="77" t="s">
        <v>2622</v>
      </c>
      <c r="P76" s="77"/>
      <c r="Q76" s="77" t="s">
        <v>18390</v>
      </c>
      <c r="R76" s="77" t="s">
        <v>2308</v>
      </c>
      <c r="S76" s="77"/>
      <c r="T76" s="77"/>
      <c r="U76" s="77"/>
      <c r="V76" s="77"/>
      <c r="W76" s="77"/>
      <c r="X76" s="77"/>
      <c r="Y76" s="77"/>
      <c r="Z76" s="77"/>
      <c r="AA76" s="77"/>
      <c r="AB76" s="113"/>
    </row>
    <row r="77" spans="1:28" ht="15">
      <c r="A77" s="77">
        <v>76</v>
      </c>
      <c r="B77" s="77" t="s">
        <v>18458</v>
      </c>
      <c r="C77" s="77" t="s">
        <v>18459</v>
      </c>
      <c r="D77" s="77" t="s">
        <v>2088</v>
      </c>
      <c r="E77" s="77" t="s">
        <v>2089</v>
      </c>
      <c r="F77" s="77"/>
      <c r="G77" s="77"/>
      <c r="H77" s="77"/>
      <c r="I77" s="77"/>
      <c r="J77" s="77" t="s">
        <v>18458</v>
      </c>
      <c r="K77" s="393" t="s">
        <v>18459</v>
      </c>
      <c r="L77" s="77" t="s">
        <v>2088</v>
      </c>
      <c r="M77" s="77" t="s">
        <v>2089</v>
      </c>
      <c r="N77" s="77"/>
      <c r="O77" s="77"/>
      <c r="P77" s="77"/>
      <c r="Q77" s="77" t="s">
        <v>18460</v>
      </c>
      <c r="R77" s="77" t="s">
        <v>2308</v>
      </c>
      <c r="S77" s="77"/>
      <c r="T77" s="77"/>
      <c r="U77" s="77"/>
      <c r="V77" s="77"/>
      <c r="W77" s="77"/>
      <c r="X77" s="77"/>
      <c r="Y77" s="77"/>
      <c r="Z77" s="77"/>
      <c r="AA77" s="77"/>
      <c r="AB77" s="113"/>
    </row>
    <row r="78" spans="1:28" ht="15">
      <c r="A78" s="77">
        <v>77</v>
      </c>
      <c r="B78" s="77" t="s">
        <v>18461</v>
      </c>
      <c r="C78" s="77" t="s">
        <v>18462</v>
      </c>
      <c r="D78" s="77" t="s">
        <v>2681</v>
      </c>
      <c r="E78" s="77" t="s">
        <v>3291</v>
      </c>
      <c r="F78" s="77"/>
      <c r="G78" s="77"/>
      <c r="H78" s="77"/>
      <c r="I78" s="77"/>
      <c r="J78" s="77" t="s">
        <v>18461</v>
      </c>
      <c r="K78" s="393" t="s">
        <v>18462</v>
      </c>
      <c r="L78" s="77" t="s">
        <v>2681</v>
      </c>
      <c r="M78" s="77" t="s">
        <v>3291</v>
      </c>
      <c r="N78" s="77"/>
      <c r="O78" s="77"/>
      <c r="P78" s="77"/>
      <c r="Q78" s="77" t="s">
        <v>18463</v>
      </c>
      <c r="R78" s="77" t="s">
        <v>2308</v>
      </c>
      <c r="S78" s="77"/>
      <c r="T78" s="77"/>
      <c r="U78" s="77"/>
      <c r="V78" s="77"/>
      <c r="W78" s="77"/>
      <c r="X78" s="77"/>
      <c r="Y78" s="77"/>
      <c r="Z78" s="77"/>
      <c r="AA78" s="77"/>
      <c r="AB78" s="113"/>
    </row>
    <row r="79" spans="1:28" ht="15">
      <c r="A79" s="77">
        <v>78</v>
      </c>
      <c r="B79" s="77" t="s">
        <v>18464</v>
      </c>
      <c r="C79" s="77" t="s">
        <v>18465</v>
      </c>
      <c r="D79" s="77" t="s">
        <v>10716</v>
      </c>
      <c r="E79" s="77" t="s">
        <v>2089</v>
      </c>
      <c r="F79" s="77"/>
      <c r="G79" s="77"/>
      <c r="H79" s="77"/>
      <c r="I79" s="77"/>
      <c r="J79" s="77" t="s">
        <v>18464</v>
      </c>
      <c r="K79" s="393" t="s">
        <v>18465</v>
      </c>
      <c r="L79" s="77" t="s">
        <v>10716</v>
      </c>
      <c r="M79" s="77" t="s">
        <v>2089</v>
      </c>
      <c r="N79" s="77"/>
      <c r="O79" s="77"/>
      <c r="P79" s="77"/>
      <c r="Q79" s="77" t="s">
        <v>18463</v>
      </c>
      <c r="R79" s="77" t="s">
        <v>2308</v>
      </c>
      <c r="S79" s="77"/>
      <c r="T79" s="77"/>
      <c r="U79" s="77"/>
      <c r="V79" s="77"/>
      <c r="W79" s="77"/>
      <c r="X79" s="77"/>
      <c r="Y79" s="77"/>
      <c r="Z79" s="77"/>
      <c r="AA79" s="77"/>
      <c r="AB79" s="113"/>
    </row>
    <row r="80" spans="1:28" ht="15">
      <c r="A80" s="77">
        <v>79</v>
      </c>
      <c r="B80" s="77" t="s">
        <v>18466</v>
      </c>
      <c r="C80" s="77" t="s">
        <v>18467</v>
      </c>
      <c r="D80" s="77" t="s">
        <v>2684</v>
      </c>
      <c r="E80" s="77" t="s">
        <v>2884</v>
      </c>
      <c r="F80" s="77"/>
      <c r="G80" s="77"/>
      <c r="H80" s="77"/>
      <c r="I80" s="77"/>
      <c r="J80" s="77" t="s">
        <v>18466</v>
      </c>
      <c r="K80" s="393" t="s">
        <v>18467</v>
      </c>
      <c r="L80" s="77" t="s">
        <v>2684</v>
      </c>
      <c r="M80" s="77" t="s">
        <v>2884</v>
      </c>
      <c r="N80" s="77"/>
      <c r="O80" s="77"/>
      <c r="P80" s="77"/>
      <c r="Q80" s="77" t="s">
        <v>18463</v>
      </c>
      <c r="R80" s="77" t="s">
        <v>2308</v>
      </c>
      <c r="S80" s="77"/>
      <c r="T80" s="77"/>
      <c r="U80" s="77"/>
      <c r="V80" s="77"/>
      <c r="W80" s="77"/>
      <c r="X80" s="77"/>
      <c r="Y80" s="77"/>
      <c r="Z80" s="77"/>
      <c r="AA80" s="77"/>
      <c r="AB80" s="113"/>
    </row>
    <row r="81" spans="1:28" ht="15">
      <c r="A81" s="77">
        <v>80</v>
      </c>
      <c r="B81" s="77" t="s">
        <v>18468</v>
      </c>
      <c r="C81" s="77" t="s">
        <v>18469</v>
      </c>
      <c r="D81" s="77" t="s">
        <v>2278</v>
      </c>
      <c r="E81" s="77" t="s">
        <v>2827</v>
      </c>
      <c r="F81" s="77"/>
      <c r="G81" s="77"/>
      <c r="H81" s="77"/>
      <c r="I81" s="77"/>
      <c r="J81" s="77" t="s">
        <v>18468</v>
      </c>
      <c r="K81" s="393" t="s">
        <v>18469</v>
      </c>
      <c r="L81" s="77" t="s">
        <v>2278</v>
      </c>
      <c r="M81" s="77" t="s">
        <v>2827</v>
      </c>
      <c r="N81" s="77"/>
      <c r="O81" s="77"/>
      <c r="P81" s="77"/>
      <c r="Q81" s="77" t="s">
        <v>18463</v>
      </c>
      <c r="R81" s="77" t="s">
        <v>2308</v>
      </c>
      <c r="S81" s="77"/>
      <c r="T81" s="77"/>
      <c r="U81" s="77"/>
      <c r="V81" s="77"/>
      <c r="W81" s="77"/>
      <c r="X81" s="77"/>
      <c r="Y81" s="77"/>
      <c r="Z81" s="77"/>
      <c r="AA81" s="77"/>
      <c r="AB81" s="113"/>
    </row>
    <row r="82" spans="1:28" s="327" customFormat="1" ht="15" customHeight="1">
      <c r="A82" s="77">
        <v>81</v>
      </c>
      <c r="B82" s="229" t="s">
        <v>15509</v>
      </c>
      <c r="C82" s="229" t="s">
        <v>15510</v>
      </c>
      <c r="D82" s="229" t="s">
        <v>2278</v>
      </c>
      <c r="E82" s="77" t="s">
        <v>2827</v>
      </c>
      <c r="F82" s="77"/>
      <c r="G82" s="77"/>
      <c r="H82" s="77"/>
      <c r="I82" s="77"/>
      <c r="J82" s="77" t="s">
        <v>15509</v>
      </c>
      <c r="K82" s="393" t="s">
        <v>4316</v>
      </c>
      <c r="L82" s="77" t="s">
        <v>2078</v>
      </c>
      <c r="M82" s="77" t="s">
        <v>2079</v>
      </c>
      <c r="N82" s="77"/>
      <c r="O82" s="77"/>
      <c r="P82" s="77"/>
      <c r="Q82" s="77"/>
      <c r="R82" s="77" t="s">
        <v>2308</v>
      </c>
      <c r="S82" s="229" t="s">
        <v>18384</v>
      </c>
      <c r="T82" s="229" t="s">
        <v>15509</v>
      </c>
      <c r="U82" s="229" t="s">
        <v>15510</v>
      </c>
      <c r="V82" s="229" t="s">
        <v>2278</v>
      </c>
      <c r="W82" s="229"/>
      <c r="X82" s="229" t="s">
        <v>18385</v>
      </c>
      <c r="Y82" s="229" t="s">
        <v>15509</v>
      </c>
      <c r="Z82" s="229" t="s">
        <v>15510</v>
      </c>
      <c r="AA82" s="229" t="s">
        <v>2278</v>
      </c>
      <c r="AB82" s="229"/>
    </row>
    <row r="83" spans="1:28" s="327" customFormat="1" ht="15" customHeight="1">
      <c r="A83" s="77">
        <v>82</v>
      </c>
      <c r="B83" s="229" t="s">
        <v>73</v>
      </c>
      <c r="C83" s="229" t="s">
        <v>7691</v>
      </c>
      <c r="D83" s="229" t="s">
        <v>3175</v>
      </c>
      <c r="E83" s="77" t="s">
        <v>2241</v>
      </c>
      <c r="F83" s="77"/>
      <c r="G83" s="77"/>
      <c r="H83" s="77"/>
      <c r="I83" s="77"/>
      <c r="J83" s="77" t="s">
        <v>73</v>
      </c>
      <c r="K83" s="393" t="s">
        <v>3926</v>
      </c>
      <c r="L83" s="77" t="s">
        <v>7692</v>
      </c>
      <c r="M83" s="77" t="s">
        <v>7693</v>
      </c>
      <c r="N83" s="77"/>
      <c r="O83" s="77"/>
      <c r="P83" s="77"/>
      <c r="Q83" s="77"/>
      <c r="R83" s="77" t="s">
        <v>2308</v>
      </c>
      <c r="S83" s="229" t="s">
        <v>18384</v>
      </c>
      <c r="T83" s="229"/>
      <c r="U83" s="229" t="s">
        <v>7691</v>
      </c>
      <c r="V83" s="229" t="s">
        <v>3175</v>
      </c>
      <c r="W83" s="229"/>
      <c r="X83" s="229" t="s">
        <v>18385</v>
      </c>
      <c r="Y83" s="229"/>
      <c r="Z83" s="229" t="s">
        <v>7691</v>
      </c>
      <c r="AA83" s="229" t="s">
        <v>3175</v>
      </c>
      <c r="AB83" s="229"/>
    </row>
  </sheetData>
  <phoneticPr fontId="5" type="noConversion"/>
  <dataValidations count="3">
    <dataValidation type="list" allowBlank="1" showInputMessage="1" showErrorMessage="1" sqref="B6" xr:uid="{00000000-0002-0000-2601-000000000000}">
      <formula1>"Mi: Minute,H: Hour,D: Daily,W: Weekly,M: Monthly,Y: Yearly"</formula1>
    </dataValidation>
    <dataValidation type="list" allowBlank="1" showInputMessage="1" showErrorMessage="1" sqref="B7 B9" xr:uid="{00000000-0002-0000-2601-000001000000}">
      <formula1>"替换,追加"</formula1>
    </dataValidation>
    <dataValidation type="list" allowBlank="1" showInputMessage="1" showErrorMessage="1" sqref="R16 R19 R20 R21 R22 R26 R27 R30 R31 R32 R33 R34 R39 R40 R47 R48 R49 R50 R53 R54 R58 R59 R62 R63 R67 R68 R69 R82 R83 R12:R15 R17:R18 R23:R25 R28:R29 R35:R38 R41:R44 R45:R46 R51:R52 R55:R57 R60:R61 R64:R66 R70:R81" xr:uid="{00000000-0002-0000-2601-000002000000}">
      <formula1>"匹配,基线特有,本地扩充,废弃"</formula1>
    </dataValidation>
  </dataValidations>
  <hyperlinks>
    <hyperlink ref="A1" location="目录!A1" display="返回" xr:uid="{00000000-0004-0000-2601-000000000000}"/>
  </hyperlinks>
  <pageMargins left="0.75" right="0.75" top="1" bottom="1" header="0.51180555555555596" footer="0.51180555555555596"/>
  <pageSetup paperSize="9" orientation="portrait"/>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1-000000000000}">
  <dimension ref="A1:W51"/>
  <sheetViews>
    <sheetView workbookViewId="0">
      <selection activeCell="O42" sqref="O42"/>
    </sheetView>
  </sheetViews>
  <sheetFormatPr defaultColWidth="9" defaultRowHeight="15.6"/>
  <cols>
    <col min="1" max="1" width="8.109375" style="328" customWidth="1"/>
    <col min="2" max="2" width="14.21875" style="325" customWidth="1"/>
    <col min="3" max="3" width="18.77734375" style="325" customWidth="1"/>
    <col min="4" max="4" width="13.44140625" style="325" customWidth="1"/>
    <col min="5" max="5" width="12" style="325" customWidth="1"/>
    <col min="6" max="9" width="12" style="325" hidden="1" customWidth="1"/>
    <col min="10" max="10" width="13.6640625" style="325" customWidth="1"/>
    <col min="11" max="11" width="14.88671875" style="325" customWidth="1"/>
    <col min="12" max="13" width="12" style="325" customWidth="1"/>
    <col min="14" max="15" width="7.44140625" style="325" customWidth="1"/>
    <col min="16" max="16" width="8.77734375" style="325" customWidth="1"/>
    <col min="17" max="18" width="11.21875" style="325" customWidth="1"/>
    <col min="19" max="19" width="17.44140625" style="325" customWidth="1"/>
    <col min="20" max="20" width="14.109375" style="325" customWidth="1"/>
    <col min="21" max="21" width="16.44140625" style="325" customWidth="1"/>
    <col min="22" max="22" width="13.77734375" style="325" customWidth="1"/>
    <col min="23" max="23" width="11" style="325" customWidth="1"/>
    <col min="24" max="16384" width="9" style="215"/>
  </cols>
  <sheetData>
    <row r="1" spans="1:23" s="325" customFormat="1">
      <c r="A1" s="330" t="s">
        <v>2037</v>
      </c>
      <c r="B1" s="331"/>
      <c r="C1" s="331"/>
      <c r="D1" s="331"/>
      <c r="E1" s="331"/>
      <c r="F1" s="331"/>
      <c r="G1" s="331"/>
      <c r="H1" s="331"/>
      <c r="I1" s="331"/>
      <c r="J1" s="331"/>
      <c r="K1" s="331"/>
      <c r="L1" s="331"/>
      <c r="M1" s="331"/>
      <c r="N1" s="331"/>
      <c r="O1" s="331"/>
      <c r="P1" s="331"/>
      <c r="Q1" s="331"/>
      <c r="R1" s="331"/>
      <c r="S1" s="336"/>
      <c r="T1" s="336"/>
      <c r="U1" s="336"/>
      <c r="V1" s="336"/>
      <c r="W1" s="336"/>
    </row>
    <row r="2" spans="1:23" s="325" customFormat="1">
      <c r="A2" s="216" t="s">
        <v>2038</v>
      </c>
      <c r="B2" s="217"/>
      <c r="C2" s="217"/>
      <c r="D2" s="217"/>
      <c r="E2" s="217"/>
      <c r="F2" s="217"/>
      <c r="G2" s="217"/>
      <c r="H2" s="217"/>
      <c r="I2" s="217"/>
      <c r="J2" s="217"/>
      <c r="K2" s="217"/>
      <c r="L2" s="217"/>
      <c r="M2" s="217"/>
      <c r="N2" s="217"/>
      <c r="O2" s="217"/>
      <c r="P2" s="217"/>
      <c r="Q2" s="217"/>
      <c r="R2" s="217"/>
      <c r="S2" s="337" t="s">
        <v>2039</v>
      </c>
      <c r="T2" s="338"/>
      <c r="U2" s="338"/>
      <c r="V2" s="338"/>
      <c r="W2" s="353"/>
    </row>
    <row r="3" spans="1:23" s="325" customFormat="1">
      <c r="A3" s="218" t="s">
        <v>2040</v>
      </c>
      <c r="B3" s="77" t="s">
        <v>1861</v>
      </c>
      <c r="C3" s="219"/>
      <c r="D3" s="219"/>
      <c r="E3" s="219"/>
      <c r="F3" s="219"/>
      <c r="G3" s="219"/>
      <c r="H3" s="219"/>
      <c r="I3" s="219"/>
      <c r="J3" s="219"/>
      <c r="K3" s="219"/>
      <c r="L3" s="219"/>
      <c r="M3" s="219"/>
      <c r="N3" s="219"/>
      <c r="O3" s="219"/>
      <c r="P3" s="219"/>
      <c r="Q3" s="219"/>
      <c r="R3" s="219"/>
      <c r="S3" s="339" t="s">
        <v>2041</v>
      </c>
      <c r="T3" s="340" t="s">
        <v>2042</v>
      </c>
      <c r="U3" s="340"/>
      <c r="V3" s="354"/>
      <c r="W3" s="355"/>
    </row>
    <row r="4" spans="1:23" s="326" customFormat="1">
      <c r="A4" s="220" t="s">
        <v>2042</v>
      </c>
      <c r="B4" s="221" t="s">
        <v>1862</v>
      </c>
      <c r="C4" s="222"/>
      <c r="D4" s="222"/>
      <c r="E4" s="222"/>
      <c r="F4" s="222"/>
      <c r="G4" s="222"/>
      <c r="H4" s="222"/>
      <c r="I4" s="222"/>
      <c r="J4" s="222"/>
      <c r="K4" s="222"/>
      <c r="L4" s="222"/>
      <c r="M4" s="222"/>
      <c r="N4" s="222"/>
      <c r="O4" s="222"/>
      <c r="P4" s="222"/>
      <c r="Q4" s="222"/>
      <c r="R4" s="222"/>
      <c r="S4" s="229" t="s">
        <v>6339</v>
      </c>
      <c r="T4" s="229" t="s">
        <v>1865</v>
      </c>
      <c r="U4" s="229"/>
      <c r="V4" s="221"/>
      <c r="W4" s="229"/>
    </row>
    <row r="5" spans="1:23" s="326" customFormat="1">
      <c r="A5" s="220" t="s">
        <v>2041</v>
      </c>
      <c r="B5" s="221" t="s">
        <v>2043</v>
      </c>
      <c r="C5" s="222"/>
      <c r="D5" s="222"/>
      <c r="E5" s="222"/>
      <c r="F5" s="222"/>
      <c r="G5" s="222"/>
      <c r="H5" s="222"/>
      <c r="I5" s="222"/>
      <c r="J5" s="222"/>
      <c r="K5" s="222"/>
      <c r="L5" s="222"/>
      <c r="M5" s="222"/>
      <c r="N5" s="222"/>
      <c r="O5" s="222"/>
      <c r="P5" s="222"/>
      <c r="Q5" s="222"/>
      <c r="R5" s="222"/>
      <c r="S5" s="341"/>
      <c r="T5" s="342"/>
      <c r="U5" s="229"/>
      <c r="V5" s="221"/>
      <c r="W5" s="229"/>
    </row>
    <row r="6" spans="1:23" s="326" customFormat="1">
      <c r="A6" s="220" t="s">
        <v>2044</v>
      </c>
      <c r="B6" s="12" t="s">
        <v>2303</v>
      </c>
      <c r="C6" s="222"/>
      <c r="D6" s="222"/>
      <c r="E6" s="222"/>
      <c r="F6" s="222"/>
      <c r="G6" s="222"/>
      <c r="H6" s="222"/>
      <c r="I6" s="222"/>
      <c r="J6" s="222"/>
      <c r="K6" s="222"/>
      <c r="L6" s="222"/>
      <c r="M6" s="222"/>
      <c r="N6" s="222"/>
      <c r="O6" s="222"/>
      <c r="P6" s="222"/>
      <c r="Q6" s="222"/>
      <c r="R6" s="222"/>
      <c r="S6" s="341"/>
      <c r="T6" s="229"/>
      <c r="U6" s="229"/>
      <c r="V6" s="221"/>
      <c r="W6" s="229"/>
    </row>
    <row r="7" spans="1:23" s="325" customFormat="1">
      <c r="A7" s="223" t="s">
        <v>2046</v>
      </c>
      <c r="B7" s="224" t="s">
        <v>2047</v>
      </c>
      <c r="C7" s="219"/>
      <c r="D7" s="219"/>
      <c r="E7" s="219"/>
      <c r="F7" s="219"/>
      <c r="G7" s="219"/>
      <c r="H7" s="219"/>
      <c r="I7" s="219"/>
      <c r="J7" s="219"/>
      <c r="K7" s="219"/>
      <c r="L7" s="219"/>
      <c r="M7" s="219"/>
      <c r="N7" s="219"/>
      <c r="O7" s="219"/>
      <c r="P7" s="219"/>
      <c r="Q7" s="219"/>
      <c r="R7" s="219"/>
      <c r="S7" s="343"/>
      <c r="T7" s="344"/>
      <c r="U7" s="356"/>
      <c r="V7" s="357"/>
      <c r="W7" s="356"/>
    </row>
    <row r="8" spans="1:23" s="325" customFormat="1">
      <c r="A8" s="223" t="s">
        <v>2048</v>
      </c>
      <c r="B8" s="225"/>
      <c r="C8" s="219"/>
      <c r="D8" s="219"/>
      <c r="E8" s="219"/>
      <c r="F8" s="219"/>
      <c r="G8" s="219"/>
      <c r="H8" s="219"/>
      <c r="I8" s="219"/>
      <c r="J8" s="219"/>
      <c r="K8" s="219"/>
      <c r="L8" s="219"/>
      <c r="M8" s="219"/>
      <c r="N8" s="219"/>
      <c r="O8" s="219"/>
      <c r="P8" s="219"/>
      <c r="Q8" s="219"/>
      <c r="R8" s="219"/>
      <c r="S8" s="345"/>
      <c r="T8" s="346"/>
      <c r="U8" s="348"/>
      <c r="V8" s="358"/>
      <c r="W8" s="348"/>
    </row>
    <row r="9" spans="1:23" s="325" customFormat="1">
      <c r="A9" s="223"/>
      <c r="B9" s="226"/>
      <c r="C9" s="219"/>
      <c r="D9" s="219"/>
      <c r="E9" s="219"/>
      <c r="F9" s="219"/>
      <c r="G9" s="219"/>
      <c r="H9" s="219"/>
      <c r="I9" s="219"/>
      <c r="J9" s="219"/>
      <c r="K9" s="219"/>
      <c r="L9" s="219"/>
      <c r="M9" s="219"/>
      <c r="N9" s="219"/>
      <c r="O9" s="219"/>
      <c r="P9" s="219"/>
      <c r="Q9" s="219"/>
      <c r="R9" s="219"/>
      <c r="S9" s="347"/>
      <c r="T9" s="348"/>
      <c r="U9" s="348"/>
      <c r="V9" s="358"/>
      <c r="W9" s="67"/>
    </row>
    <row r="10" spans="1:23" s="325" customFormat="1">
      <c r="A10" s="216" t="s">
        <v>2049</v>
      </c>
      <c r="B10" s="217"/>
      <c r="C10" s="217"/>
      <c r="D10" s="217"/>
      <c r="E10" s="217"/>
      <c r="F10" s="217"/>
      <c r="G10" s="217"/>
      <c r="H10" s="217"/>
      <c r="I10" s="217"/>
      <c r="J10" s="217"/>
      <c r="K10" s="217"/>
      <c r="L10" s="217"/>
      <c r="M10" s="217"/>
      <c r="N10" s="217"/>
      <c r="O10" s="217"/>
      <c r="P10" s="217"/>
      <c r="Q10" s="217"/>
      <c r="R10" s="217"/>
      <c r="S10" s="337" t="s">
        <v>2050</v>
      </c>
      <c r="T10" s="338"/>
      <c r="U10" s="338"/>
      <c r="V10" s="338"/>
      <c r="W10" s="353"/>
    </row>
    <row r="11" spans="1:23" s="325" customFormat="1" ht="24.75" customHeight="1">
      <c r="A11" s="227" t="s">
        <v>49</v>
      </c>
      <c r="B11" s="228" t="s">
        <v>2051</v>
      </c>
      <c r="C11" s="228" t="s">
        <v>2052</v>
      </c>
      <c r="D11" s="228" t="s">
        <v>2053</v>
      </c>
      <c r="E11" s="228" t="s">
        <v>2054</v>
      </c>
      <c r="F11" s="228" t="s">
        <v>3169</v>
      </c>
      <c r="G11" s="228" t="s">
        <v>3170</v>
      </c>
      <c r="H11" s="228" t="s">
        <v>3171</v>
      </c>
      <c r="I11" s="228" t="s">
        <v>3172</v>
      </c>
      <c r="J11" s="15" t="s">
        <v>3169</v>
      </c>
      <c r="K11" s="15" t="s">
        <v>3170</v>
      </c>
      <c r="L11" s="15" t="s">
        <v>3171</v>
      </c>
      <c r="M11" s="15" t="s">
        <v>3172</v>
      </c>
      <c r="N11" s="228" t="s">
        <v>2055</v>
      </c>
      <c r="O11" s="228" t="s">
        <v>2056</v>
      </c>
      <c r="P11" s="228" t="s">
        <v>2057</v>
      </c>
      <c r="Q11" s="228" t="s">
        <v>73</v>
      </c>
      <c r="R11" s="232" t="s">
        <v>2058</v>
      </c>
      <c r="S11" s="349" t="s">
        <v>2059</v>
      </c>
      <c r="T11" s="350" t="s">
        <v>2060</v>
      </c>
      <c r="U11" s="350" t="s">
        <v>2061</v>
      </c>
      <c r="V11" s="359" t="s">
        <v>2062</v>
      </c>
      <c r="W11" s="350" t="s">
        <v>2063</v>
      </c>
    </row>
    <row r="12" spans="1:23" s="327" customFormat="1" ht="15" customHeight="1">
      <c r="A12" s="77">
        <v>1</v>
      </c>
      <c r="B12" s="229" t="s">
        <v>2304</v>
      </c>
      <c r="C12" s="229" t="s">
        <v>2671</v>
      </c>
      <c r="D12" s="229" t="s">
        <v>2272</v>
      </c>
      <c r="E12" s="77" t="s">
        <v>2079</v>
      </c>
      <c r="F12" s="77"/>
      <c r="G12" s="77"/>
      <c r="H12" s="77"/>
      <c r="I12" s="77"/>
      <c r="J12" s="77" t="s">
        <v>2304</v>
      </c>
      <c r="K12" s="393" t="s">
        <v>2670</v>
      </c>
      <c r="L12" s="77" t="s">
        <v>2078</v>
      </c>
      <c r="M12" s="77" t="s">
        <v>2079</v>
      </c>
      <c r="N12" s="77" t="s">
        <v>79</v>
      </c>
      <c r="O12" s="77"/>
      <c r="P12" s="77"/>
      <c r="Q12" s="77"/>
      <c r="R12" s="77" t="s">
        <v>4189</v>
      </c>
      <c r="S12" s="229" t="s">
        <v>1865</v>
      </c>
      <c r="T12" s="229" t="s">
        <v>2304</v>
      </c>
      <c r="U12" s="229" t="s">
        <v>2671</v>
      </c>
      <c r="V12" s="229" t="s">
        <v>2272</v>
      </c>
      <c r="W12" s="229"/>
    </row>
    <row r="13" spans="1:23" s="327" customFormat="1" ht="15" customHeight="1">
      <c r="A13" s="77">
        <v>2</v>
      </c>
      <c r="B13" s="229" t="s">
        <v>1863</v>
      </c>
      <c r="C13" s="229" t="s">
        <v>2236</v>
      </c>
      <c r="D13" s="229" t="s">
        <v>3898</v>
      </c>
      <c r="E13" s="77" t="s">
        <v>4007</v>
      </c>
      <c r="F13" s="77"/>
      <c r="G13" s="77"/>
      <c r="H13" s="77"/>
      <c r="I13" s="534"/>
      <c r="J13" s="77" t="s">
        <v>1863</v>
      </c>
      <c r="K13" s="77" t="s">
        <v>2236</v>
      </c>
      <c r="L13" s="77" t="s">
        <v>3212</v>
      </c>
      <c r="M13" s="77" t="s">
        <v>2108</v>
      </c>
      <c r="N13" s="77" t="s">
        <v>79</v>
      </c>
      <c r="O13" s="77"/>
      <c r="P13" s="77"/>
      <c r="Q13" s="77" t="s">
        <v>18470</v>
      </c>
      <c r="R13" s="77" t="s">
        <v>4189</v>
      </c>
      <c r="S13" s="229" t="s">
        <v>1865</v>
      </c>
      <c r="T13" s="229" t="s">
        <v>1863</v>
      </c>
      <c r="U13" s="229" t="s">
        <v>2236</v>
      </c>
      <c r="V13" s="229" t="s">
        <v>3898</v>
      </c>
      <c r="W13" s="229"/>
    </row>
    <row r="14" spans="1:23" s="327" customFormat="1" ht="15" customHeight="1">
      <c r="A14" s="77">
        <v>3</v>
      </c>
      <c r="B14" s="229" t="s">
        <v>18471</v>
      </c>
      <c r="C14" s="229" t="s">
        <v>13243</v>
      </c>
      <c r="D14" s="229" t="s">
        <v>2684</v>
      </c>
      <c r="E14" s="77" t="s">
        <v>2884</v>
      </c>
      <c r="F14" s="77"/>
      <c r="G14" s="77"/>
      <c r="H14" s="77"/>
      <c r="I14" s="447"/>
      <c r="J14" s="535" t="s">
        <v>18471</v>
      </c>
      <c r="K14" s="535" t="s">
        <v>13243</v>
      </c>
      <c r="L14" s="77" t="s">
        <v>2815</v>
      </c>
      <c r="M14" s="77" t="s">
        <v>2816</v>
      </c>
      <c r="N14" s="77"/>
      <c r="O14" s="77"/>
      <c r="P14" s="77"/>
      <c r="Q14" s="77" t="s">
        <v>18472</v>
      </c>
      <c r="R14" s="77" t="s">
        <v>4189</v>
      </c>
      <c r="S14" s="229" t="s">
        <v>1865</v>
      </c>
      <c r="T14" s="229" t="s">
        <v>18471</v>
      </c>
      <c r="U14" s="229" t="s">
        <v>13243</v>
      </c>
      <c r="V14" s="229" t="s">
        <v>2684</v>
      </c>
      <c r="W14" s="229"/>
    </row>
    <row r="15" spans="1:23" ht="13.8">
      <c r="A15" s="77">
        <v>4</v>
      </c>
      <c r="B15" s="77" t="s">
        <v>5653</v>
      </c>
      <c r="C15" s="77" t="s">
        <v>4941</v>
      </c>
      <c r="D15" s="77" t="s">
        <v>2100</v>
      </c>
      <c r="E15" s="77" t="s">
        <v>2101</v>
      </c>
      <c r="F15" s="77"/>
      <c r="G15" s="77"/>
      <c r="H15" s="77"/>
      <c r="I15" s="77"/>
      <c r="J15" s="77" t="s">
        <v>2076</v>
      </c>
      <c r="K15" s="77" t="s">
        <v>2077</v>
      </c>
      <c r="L15" s="77" t="s">
        <v>2803</v>
      </c>
      <c r="M15" s="77" t="s">
        <v>2804</v>
      </c>
      <c r="N15" s="77"/>
      <c r="O15" s="77"/>
      <c r="P15" s="77"/>
      <c r="Q15" s="77" t="s">
        <v>18473</v>
      </c>
      <c r="R15" s="229" t="s">
        <v>4189</v>
      </c>
      <c r="S15" s="229" t="s">
        <v>1865</v>
      </c>
      <c r="T15" s="77" t="s">
        <v>5653</v>
      </c>
      <c r="U15" s="77" t="s">
        <v>4941</v>
      </c>
      <c r="V15" s="77" t="s">
        <v>2100</v>
      </c>
      <c r="W15" s="77"/>
    </row>
    <row r="16" spans="1:23" s="327" customFormat="1" ht="15" customHeight="1">
      <c r="A16" s="77">
        <v>5</v>
      </c>
      <c r="B16" s="229" t="s">
        <v>3174</v>
      </c>
      <c r="C16" s="229" t="s">
        <v>3622</v>
      </c>
      <c r="D16" s="229" t="s">
        <v>2100</v>
      </c>
      <c r="E16" s="77" t="s">
        <v>2101</v>
      </c>
      <c r="F16" s="77"/>
      <c r="G16" s="77"/>
      <c r="H16" s="77"/>
      <c r="I16" s="77"/>
      <c r="J16" s="77" t="s">
        <v>3174</v>
      </c>
      <c r="K16" s="393" t="s">
        <v>2818</v>
      </c>
      <c r="L16" s="77" t="s">
        <v>2803</v>
      </c>
      <c r="M16" s="77" t="s">
        <v>2804</v>
      </c>
      <c r="N16" s="77"/>
      <c r="O16" s="77"/>
      <c r="P16" s="77"/>
      <c r="Q16" s="77" t="s">
        <v>18474</v>
      </c>
      <c r="R16" s="77" t="s">
        <v>4189</v>
      </c>
      <c r="S16" s="229" t="s">
        <v>1865</v>
      </c>
      <c r="T16" s="229" t="s">
        <v>3174</v>
      </c>
      <c r="U16" s="229" t="s">
        <v>3622</v>
      </c>
      <c r="V16" s="229" t="s">
        <v>2100</v>
      </c>
      <c r="W16" s="229"/>
    </row>
    <row r="17" spans="1:23" s="327" customFormat="1" ht="15" customHeight="1">
      <c r="A17" s="77">
        <v>6</v>
      </c>
      <c r="B17" s="229" t="s">
        <v>18475</v>
      </c>
      <c r="C17" s="229" t="s">
        <v>13239</v>
      </c>
      <c r="D17" s="229" t="s">
        <v>2074</v>
      </c>
      <c r="E17" s="77" t="s">
        <v>2075</v>
      </c>
      <c r="F17" s="77"/>
      <c r="G17" s="77"/>
      <c r="H17" s="77"/>
      <c r="I17" s="77"/>
      <c r="J17" s="77" t="s">
        <v>18475</v>
      </c>
      <c r="K17" s="77" t="s">
        <v>13239</v>
      </c>
      <c r="L17" s="77" t="s">
        <v>2074</v>
      </c>
      <c r="M17" s="77" t="s">
        <v>2075</v>
      </c>
      <c r="N17" s="77"/>
      <c r="O17" s="77"/>
      <c r="P17" s="77"/>
      <c r="Q17" s="77" t="s">
        <v>18476</v>
      </c>
      <c r="R17" s="77" t="s">
        <v>2308</v>
      </c>
      <c r="S17" s="229" t="s">
        <v>1865</v>
      </c>
      <c r="T17" s="229" t="s">
        <v>18477</v>
      </c>
      <c r="U17" s="229" t="s">
        <v>13239</v>
      </c>
      <c r="V17" s="229" t="s">
        <v>2074</v>
      </c>
      <c r="W17" s="229"/>
    </row>
    <row r="18" spans="1:23" s="327" customFormat="1" ht="15" customHeight="1">
      <c r="A18" s="77">
        <v>7</v>
      </c>
      <c r="B18" s="229" t="s">
        <v>18478</v>
      </c>
      <c r="C18" s="229" t="s">
        <v>15462</v>
      </c>
      <c r="D18" s="229" t="s">
        <v>2737</v>
      </c>
      <c r="E18" s="77" t="s">
        <v>3180</v>
      </c>
      <c r="F18" s="77"/>
      <c r="G18" s="77"/>
      <c r="H18" s="77"/>
      <c r="I18" s="77"/>
      <c r="J18" s="77" t="s">
        <v>18478</v>
      </c>
      <c r="K18" s="393" t="s">
        <v>18479</v>
      </c>
      <c r="L18" s="77" t="s">
        <v>2684</v>
      </c>
      <c r="M18" s="77" t="s">
        <v>2884</v>
      </c>
      <c r="N18" s="77"/>
      <c r="O18" s="77"/>
      <c r="P18" s="77"/>
      <c r="Q18" s="77" t="s">
        <v>18480</v>
      </c>
      <c r="R18" s="77" t="s">
        <v>2308</v>
      </c>
      <c r="S18" s="229" t="s">
        <v>1865</v>
      </c>
      <c r="T18" s="229" t="s">
        <v>18478</v>
      </c>
      <c r="U18" s="229" t="s">
        <v>15462</v>
      </c>
      <c r="V18" s="229" t="s">
        <v>2737</v>
      </c>
      <c r="W18" s="229"/>
    </row>
    <row r="19" spans="1:23" s="327" customFormat="1" ht="15" customHeight="1">
      <c r="A19" s="77">
        <v>8</v>
      </c>
      <c r="B19" s="229" t="s">
        <v>8354</v>
      </c>
      <c r="C19" s="229" t="s">
        <v>8355</v>
      </c>
      <c r="D19" s="229" t="s">
        <v>2272</v>
      </c>
      <c r="E19" s="77" t="s">
        <v>2079</v>
      </c>
      <c r="F19" s="77"/>
      <c r="G19" s="77"/>
      <c r="H19" s="77"/>
      <c r="I19" s="77"/>
      <c r="J19" s="77" t="s">
        <v>8354</v>
      </c>
      <c r="K19" s="77" t="s">
        <v>8355</v>
      </c>
      <c r="L19" s="77" t="s">
        <v>2066</v>
      </c>
      <c r="M19" s="77" t="s">
        <v>2067</v>
      </c>
      <c r="N19" s="77"/>
      <c r="O19" s="77"/>
      <c r="P19" s="77"/>
      <c r="Q19" s="77" t="s">
        <v>18481</v>
      </c>
      <c r="R19" s="77" t="s">
        <v>4189</v>
      </c>
      <c r="S19" s="229" t="s">
        <v>1865</v>
      </c>
      <c r="T19" s="229" t="s">
        <v>8354</v>
      </c>
      <c r="U19" s="229" t="s">
        <v>8355</v>
      </c>
      <c r="V19" s="229" t="s">
        <v>2272</v>
      </c>
      <c r="W19" s="229"/>
    </row>
    <row r="20" spans="1:23" ht="13.8">
      <c r="A20" s="77">
        <v>9</v>
      </c>
      <c r="B20" s="77" t="s">
        <v>15448</v>
      </c>
      <c r="C20" s="77" t="s">
        <v>16711</v>
      </c>
      <c r="D20" s="77" t="s">
        <v>2100</v>
      </c>
      <c r="E20" s="77" t="s">
        <v>2101</v>
      </c>
      <c r="F20" s="77"/>
      <c r="G20" s="77"/>
      <c r="H20" s="77"/>
      <c r="I20" s="77"/>
      <c r="J20" s="77" t="s">
        <v>15448</v>
      </c>
      <c r="K20" s="393" t="s">
        <v>15449</v>
      </c>
      <c r="L20" s="77" t="s">
        <v>2803</v>
      </c>
      <c r="M20" s="77" t="s">
        <v>2804</v>
      </c>
      <c r="N20" s="77"/>
      <c r="O20" s="77"/>
      <c r="P20" s="77"/>
      <c r="Q20" s="77" t="s">
        <v>18482</v>
      </c>
      <c r="R20" s="229" t="s">
        <v>2308</v>
      </c>
      <c r="S20" s="229" t="s">
        <v>1865</v>
      </c>
      <c r="T20" s="77" t="s">
        <v>15448</v>
      </c>
      <c r="U20" s="77" t="s">
        <v>16711</v>
      </c>
      <c r="V20" s="77" t="s">
        <v>2100</v>
      </c>
      <c r="W20" s="77"/>
    </row>
    <row r="21" spans="1:23" s="327" customFormat="1" ht="15" customHeight="1">
      <c r="A21" s="77">
        <v>10</v>
      </c>
      <c r="B21" s="229" t="s">
        <v>18483</v>
      </c>
      <c r="C21" s="113" t="s">
        <v>18484</v>
      </c>
      <c r="D21" s="113" t="s">
        <v>2278</v>
      </c>
      <c r="E21" s="77" t="s">
        <v>2827</v>
      </c>
      <c r="F21" s="77"/>
      <c r="G21" s="77"/>
      <c r="H21" s="77"/>
      <c r="I21" s="77"/>
      <c r="J21" s="77" t="s">
        <v>18483</v>
      </c>
      <c r="K21" s="77" t="s">
        <v>18484</v>
      </c>
      <c r="L21" s="77" t="s">
        <v>2278</v>
      </c>
      <c r="M21" s="77" t="s">
        <v>2827</v>
      </c>
      <c r="N21" s="77"/>
      <c r="O21" s="77"/>
      <c r="P21" s="77"/>
      <c r="Q21" s="77" t="s">
        <v>18485</v>
      </c>
      <c r="R21" s="77" t="s">
        <v>2308</v>
      </c>
      <c r="S21" s="229" t="s">
        <v>1865</v>
      </c>
      <c r="T21" s="229" t="s">
        <v>18483</v>
      </c>
      <c r="U21" s="113" t="s">
        <v>18484</v>
      </c>
      <c r="V21" s="113" t="s">
        <v>2278</v>
      </c>
      <c r="W21" s="113"/>
    </row>
    <row r="22" spans="1:23" s="327" customFormat="1" ht="15" customHeight="1">
      <c r="A22" s="77">
        <v>11</v>
      </c>
      <c r="B22" s="229" t="s">
        <v>18486</v>
      </c>
      <c r="C22" s="229" t="s">
        <v>18487</v>
      </c>
      <c r="D22" s="229" t="s">
        <v>2278</v>
      </c>
      <c r="E22" s="77" t="s">
        <v>2827</v>
      </c>
      <c r="F22" s="77"/>
      <c r="G22" s="77"/>
      <c r="H22" s="77"/>
      <c r="I22" s="77"/>
      <c r="J22" s="77" t="s">
        <v>18486</v>
      </c>
      <c r="K22" s="77" t="s">
        <v>18487</v>
      </c>
      <c r="L22" s="77" t="s">
        <v>2803</v>
      </c>
      <c r="M22" s="77" t="s">
        <v>2804</v>
      </c>
      <c r="N22" s="77"/>
      <c r="O22" s="77"/>
      <c r="P22" s="77"/>
      <c r="Q22" s="77" t="s">
        <v>18488</v>
      </c>
      <c r="R22" s="77" t="s">
        <v>2308</v>
      </c>
      <c r="S22" s="229" t="s">
        <v>1865</v>
      </c>
      <c r="T22" s="229" t="s">
        <v>18486</v>
      </c>
      <c r="U22" s="229" t="s">
        <v>18487</v>
      </c>
      <c r="V22" s="229" t="s">
        <v>2278</v>
      </c>
      <c r="W22" s="229"/>
    </row>
    <row r="23" spans="1:23" s="327" customFormat="1" ht="15" customHeight="1">
      <c r="A23" s="77">
        <v>12</v>
      </c>
      <c r="B23" s="229" t="s">
        <v>2365</v>
      </c>
      <c r="C23" s="229" t="s">
        <v>8356</v>
      </c>
      <c r="D23" s="229" t="s">
        <v>2088</v>
      </c>
      <c r="E23" s="77" t="s">
        <v>2089</v>
      </c>
      <c r="F23" s="77"/>
      <c r="G23" s="77"/>
      <c r="H23" s="77"/>
      <c r="I23" s="77"/>
      <c r="J23" s="77" t="s">
        <v>2365</v>
      </c>
      <c r="K23" s="393" t="s">
        <v>15343</v>
      </c>
      <c r="L23" s="77" t="s">
        <v>2803</v>
      </c>
      <c r="M23" s="77" t="s">
        <v>2804</v>
      </c>
      <c r="N23" s="77"/>
      <c r="O23" s="77"/>
      <c r="P23" s="77"/>
      <c r="Q23" s="77" t="s">
        <v>18489</v>
      </c>
      <c r="R23" s="77" t="s">
        <v>4189</v>
      </c>
      <c r="S23" s="229" t="s">
        <v>1865</v>
      </c>
      <c r="T23" s="229" t="s">
        <v>2365</v>
      </c>
      <c r="U23" s="229" t="s">
        <v>8356</v>
      </c>
      <c r="V23" s="229" t="s">
        <v>2088</v>
      </c>
      <c r="W23" s="229"/>
    </row>
    <row r="24" spans="1:23" s="327" customFormat="1" ht="15" customHeight="1">
      <c r="A24" s="77">
        <v>13</v>
      </c>
      <c r="B24" s="229" t="s">
        <v>2363</v>
      </c>
      <c r="C24" s="229" t="s">
        <v>13551</v>
      </c>
      <c r="D24" s="229" t="s">
        <v>2085</v>
      </c>
      <c r="E24" s="229" t="s">
        <v>2085</v>
      </c>
      <c r="F24" s="77"/>
      <c r="G24" s="77"/>
      <c r="H24" s="77"/>
      <c r="I24" s="77"/>
      <c r="J24" s="77" t="s">
        <v>2363</v>
      </c>
      <c r="K24" s="77" t="s">
        <v>13551</v>
      </c>
      <c r="L24" s="77" t="s">
        <v>4955</v>
      </c>
      <c r="M24" s="77" t="s">
        <v>2085</v>
      </c>
      <c r="N24" s="77"/>
      <c r="O24" s="77"/>
      <c r="P24" s="77"/>
      <c r="Q24" s="77" t="s">
        <v>18490</v>
      </c>
      <c r="R24" s="77" t="s">
        <v>188</v>
      </c>
      <c r="S24" s="229"/>
      <c r="T24" s="229"/>
      <c r="U24" s="229"/>
      <c r="V24" s="229"/>
      <c r="W24" s="229"/>
    </row>
    <row r="25" spans="1:23" s="327" customFormat="1" ht="15" customHeight="1">
      <c r="A25" s="77">
        <v>14</v>
      </c>
      <c r="B25" s="229" t="s">
        <v>15365</v>
      </c>
      <c r="C25" s="229" t="s">
        <v>15368</v>
      </c>
      <c r="D25" s="229" t="s">
        <v>2100</v>
      </c>
      <c r="E25" s="77" t="s">
        <v>2101</v>
      </c>
      <c r="F25" s="77"/>
      <c r="G25" s="77"/>
      <c r="H25" s="77"/>
      <c r="I25" s="77"/>
      <c r="J25" s="77" t="s">
        <v>15365</v>
      </c>
      <c r="K25" s="393" t="s">
        <v>18491</v>
      </c>
      <c r="L25" s="77" t="s">
        <v>2100</v>
      </c>
      <c r="M25" s="77" t="s">
        <v>2101</v>
      </c>
      <c r="N25" s="77"/>
      <c r="O25" s="77"/>
      <c r="P25" s="77"/>
      <c r="Q25" s="77" t="s">
        <v>18492</v>
      </c>
      <c r="R25" s="229" t="s">
        <v>2308</v>
      </c>
      <c r="S25" s="229" t="s">
        <v>1865</v>
      </c>
      <c r="T25" s="229" t="s">
        <v>15365</v>
      </c>
      <c r="U25" s="229" t="s">
        <v>15368</v>
      </c>
      <c r="V25" s="229" t="s">
        <v>2100</v>
      </c>
      <c r="W25" s="229"/>
    </row>
    <row r="26" spans="1:23" s="327" customFormat="1" ht="15" customHeight="1">
      <c r="A26" s="77">
        <v>15</v>
      </c>
      <c r="B26" s="229" t="s">
        <v>15455</v>
      </c>
      <c r="C26" s="229" t="s">
        <v>15456</v>
      </c>
      <c r="D26" s="229" t="s">
        <v>4802</v>
      </c>
      <c r="E26" s="77" t="s">
        <v>4803</v>
      </c>
      <c r="F26" s="77"/>
      <c r="G26" s="77"/>
      <c r="H26" s="77"/>
      <c r="I26" s="77"/>
      <c r="J26" s="77" t="s">
        <v>15455</v>
      </c>
      <c r="K26" s="77" t="s">
        <v>15456</v>
      </c>
      <c r="L26" s="77" t="s">
        <v>4802</v>
      </c>
      <c r="M26" s="77" t="s">
        <v>4803</v>
      </c>
      <c r="N26" s="77"/>
      <c r="O26" s="77"/>
      <c r="P26" s="77"/>
      <c r="Q26" s="77" t="s">
        <v>18493</v>
      </c>
      <c r="R26" s="77" t="s">
        <v>2308</v>
      </c>
      <c r="S26" s="229" t="s">
        <v>1865</v>
      </c>
      <c r="T26" s="229" t="s">
        <v>15455</v>
      </c>
      <c r="U26" s="229" t="s">
        <v>15456</v>
      </c>
      <c r="V26" s="229" t="s">
        <v>4802</v>
      </c>
      <c r="W26" s="229"/>
    </row>
    <row r="27" spans="1:23" s="327" customFormat="1" ht="15" customHeight="1">
      <c r="A27" s="77">
        <v>16</v>
      </c>
      <c r="B27" s="229" t="s">
        <v>18494</v>
      </c>
      <c r="C27" s="229" t="s">
        <v>15453</v>
      </c>
      <c r="D27" s="229" t="s">
        <v>2088</v>
      </c>
      <c r="E27" s="77" t="s">
        <v>2089</v>
      </c>
      <c r="F27" s="77"/>
      <c r="G27" s="77"/>
      <c r="H27" s="77"/>
      <c r="I27" s="77"/>
      <c r="J27" s="77" t="s">
        <v>18494</v>
      </c>
      <c r="K27" s="77" t="s">
        <v>15453</v>
      </c>
      <c r="L27" s="77" t="s">
        <v>2088</v>
      </c>
      <c r="M27" s="77" t="s">
        <v>2089</v>
      </c>
      <c r="N27" s="77"/>
      <c r="O27" s="77"/>
      <c r="P27" s="77"/>
      <c r="Q27" s="77" t="s">
        <v>18495</v>
      </c>
      <c r="R27" s="77" t="s">
        <v>2308</v>
      </c>
      <c r="S27" s="229" t="s">
        <v>1865</v>
      </c>
      <c r="T27" s="229" t="s">
        <v>18496</v>
      </c>
      <c r="U27" s="229" t="s">
        <v>15453</v>
      </c>
      <c r="V27" s="229" t="s">
        <v>2088</v>
      </c>
      <c r="W27" s="229"/>
    </row>
    <row r="28" spans="1:23" s="327" customFormat="1" ht="15" customHeight="1">
      <c r="A28" s="77">
        <v>17</v>
      </c>
      <c r="B28" s="229" t="s">
        <v>8349</v>
      </c>
      <c r="C28" s="229" t="s">
        <v>8350</v>
      </c>
      <c r="D28" s="229" t="s">
        <v>2100</v>
      </c>
      <c r="E28" s="77" t="s">
        <v>2101</v>
      </c>
      <c r="F28" s="77"/>
      <c r="G28" s="77"/>
      <c r="H28" s="77"/>
      <c r="I28" s="77"/>
      <c r="J28" s="77" t="s">
        <v>8349</v>
      </c>
      <c r="K28" s="393" t="s">
        <v>18497</v>
      </c>
      <c r="L28" s="77" t="s">
        <v>2100</v>
      </c>
      <c r="M28" s="77" t="s">
        <v>2101</v>
      </c>
      <c r="N28" s="77"/>
      <c r="O28" s="77"/>
      <c r="P28" s="113"/>
      <c r="Q28" s="360" t="s">
        <v>18498</v>
      </c>
      <c r="R28" s="77" t="s">
        <v>2308</v>
      </c>
      <c r="S28" s="229" t="s">
        <v>1865</v>
      </c>
      <c r="T28" s="229" t="s">
        <v>8349</v>
      </c>
      <c r="U28" s="229" t="s">
        <v>8350</v>
      </c>
      <c r="V28" s="229" t="s">
        <v>2100</v>
      </c>
      <c r="W28" s="229"/>
    </row>
    <row r="29" spans="1:23" s="327" customFormat="1" ht="15" customHeight="1">
      <c r="A29" s="77">
        <v>18</v>
      </c>
      <c r="B29" s="229" t="s">
        <v>18499</v>
      </c>
      <c r="C29" s="229" t="s">
        <v>15459</v>
      </c>
      <c r="D29" s="229" t="s">
        <v>2100</v>
      </c>
      <c r="E29" s="77" t="s">
        <v>2101</v>
      </c>
      <c r="F29" s="77"/>
      <c r="G29" s="77"/>
      <c r="H29" s="77"/>
      <c r="I29" s="77"/>
      <c r="J29" s="77" t="s">
        <v>18499</v>
      </c>
      <c r="K29" s="393" t="s">
        <v>18500</v>
      </c>
      <c r="L29" s="77" t="s">
        <v>2100</v>
      </c>
      <c r="M29" s="77" t="s">
        <v>2101</v>
      </c>
      <c r="N29" s="77"/>
      <c r="O29" s="77"/>
      <c r="P29" s="77"/>
      <c r="Q29" s="351" t="s">
        <v>18501</v>
      </c>
      <c r="R29" s="77" t="s">
        <v>2308</v>
      </c>
      <c r="S29" s="229" t="s">
        <v>1865</v>
      </c>
      <c r="T29" s="229" t="s">
        <v>18499</v>
      </c>
      <c r="U29" s="229" t="s">
        <v>15459</v>
      </c>
      <c r="V29" s="229" t="s">
        <v>2100</v>
      </c>
      <c r="W29" s="229"/>
    </row>
    <row r="30" spans="1:23" s="327" customFormat="1" ht="15" customHeight="1">
      <c r="A30" s="77">
        <v>19</v>
      </c>
      <c r="B30" s="229" t="s">
        <v>18502</v>
      </c>
      <c r="C30" s="229" t="s">
        <v>18503</v>
      </c>
      <c r="D30" s="229" t="s">
        <v>2088</v>
      </c>
      <c r="E30" s="77" t="s">
        <v>2089</v>
      </c>
      <c r="F30" s="77"/>
      <c r="G30" s="77"/>
      <c r="H30" s="77"/>
      <c r="I30" s="77"/>
      <c r="J30" s="77" t="s">
        <v>18502</v>
      </c>
      <c r="K30" s="77" t="s">
        <v>18503</v>
      </c>
      <c r="L30" s="77" t="s">
        <v>2088</v>
      </c>
      <c r="M30" s="77" t="s">
        <v>2089</v>
      </c>
      <c r="N30" s="77"/>
      <c r="O30" s="77"/>
      <c r="P30" s="77"/>
      <c r="Q30" s="77" t="s">
        <v>18504</v>
      </c>
      <c r="R30" s="77" t="s">
        <v>2308</v>
      </c>
      <c r="S30" s="229" t="s">
        <v>1865</v>
      </c>
      <c r="T30" s="229" t="s">
        <v>18502</v>
      </c>
      <c r="U30" s="229" t="s">
        <v>18503</v>
      </c>
      <c r="V30" s="229" t="s">
        <v>2088</v>
      </c>
      <c r="W30" s="229"/>
    </row>
    <row r="31" spans="1:23" s="327" customFormat="1" ht="15" customHeight="1">
      <c r="A31" s="77">
        <v>20</v>
      </c>
      <c r="B31" s="229" t="s">
        <v>18505</v>
      </c>
      <c r="C31" s="229" t="s">
        <v>18506</v>
      </c>
      <c r="D31" s="229" t="s">
        <v>2100</v>
      </c>
      <c r="E31" s="77" t="s">
        <v>2101</v>
      </c>
      <c r="F31" s="77"/>
      <c r="G31" s="77"/>
      <c r="H31" s="77"/>
      <c r="I31" s="77"/>
      <c r="J31" s="77" t="s">
        <v>18505</v>
      </c>
      <c r="K31" s="393" t="s">
        <v>18507</v>
      </c>
      <c r="L31" s="77" t="s">
        <v>2100</v>
      </c>
      <c r="M31" s="77" t="s">
        <v>2101</v>
      </c>
      <c r="N31" s="77"/>
      <c r="O31" s="77"/>
      <c r="P31" s="77"/>
      <c r="Q31" s="77" t="s">
        <v>18508</v>
      </c>
      <c r="R31" s="77" t="s">
        <v>2308</v>
      </c>
      <c r="S31" s="229" t="s">
        <v>1865</v>
      </c>
      <c r="T31" s="229" t="s">
        <v>18505</v>
      </c>
      <c r="U31" s="229" t="s">
        <v>18506</v>
      </c>
      <c r="V31" s="229" t="s">
        <v>2100</v>
      </c>
      <c r="W31" s="229"/>
    </row>
    <row r="32" spans="1:23" s="327" customFormat="1" ht="15" customHeight="1">
      <c r="A32" s="77">
        <v>21</v>
      </c>
      <c r="B32" s="229" t="s">
        <v>15385</v>
      </c>
      <c r="C32" s="229" t="s">
        <v>15386</v>
      </c>
      <c r="D32" s="229" t="s">
        <v>2803</v>
      </c>
      <c r="E32" s="229" t="s">
        <v>2307</v>
      </c>
      <c r="F32" s="229"/>
      <c r="G32" s="229"/>
      <c r="H32" s="229"/>
      <c r="I32" s="229"/>
      <c r="J32" s="77" t="s">
        <v>15385</v>
      </c>
      <c r="K32" s="77" t="s">
        <v>15386</v>
      </c>
      <c r="L32" s="77" t="s">
        <v>2803</v>
      </c>
      <c r="M32" s="77" t="s">
        <v>2804</v>
      </c>
      <c r="N32" s="229"/>
      <c r="O32" s="229"/>
      <c r="P32" s="229"/>
      <c r="Q32" s="229" t="s">
        <v>18509</v>
      </c>
      <c r="R32" s="229" t="s">
        <v>4189</v>
      </c>
      <c r="S32" s="229"/>
      <c r="T32" s="229"/>
      <c r="U32" s="229"/>
      <c r="V32" s="229"/>
      <c r="W32" s="229"/>
    </row>
    <row r="33" spans="1:23" s="327" customFormat="1" ht="15" customHeight="1">
      <c r="A33" s="77">
        <v>22</v>
      </c>
      <c r="B33" s="229" t="s">
        <v>18510</v>
      </c>
      <c r="C33" s="229" t="s">
        <v>18511</v>
      </c>
      <c r="D33" s="229" t="s">
        <v>2803</v>
      </c>
      <c r="E33" s="229" t="s">
        <v>2307</v>
      </c>
      <c r="F33" s="229"/>
      <c r="G33" s="229"/>
      <c r="H33" s="229"/>
      <c r="I33" s="229"/>
      <c r="J33" s="77" t="s">
        <v>18510</v>
      </c>
      <c r="K33" s="77" t="s">
        <v>18511</v>
      </c>
      <c r="L33" s="77" t="s">
        <v>2803</v>
      </c>
      <c r="M33" s="77" t="s">
        <v>2804</v>
      </c>
      <c r="N33" s="229"/>
      <c r="O33" s="229"/>
      <c r="P33" s="229"/>
      <c r="Q33" s="229" t="s">
        <v>18512</v>
      </c>
      <c r="R33" s="229" t="s">
        <v>4189</v>
      </c>
      <c r="S33" s="229"/>
      <c r="T33" s="229"/>
      <c r="U33" s="229"/>
      <c r="V33" s="229"/>
      <c r="W33" s="229"/>
    </row>
    <row r="34" spans="1:23" ht="13.8">
      <c r="A34" s="77">
        <v>23</v>
      </c>
      <c r="B34" s="229" t="s">
        <v>17052</v>
      </c>
      <c r="C34" s="229" t="s">
        <v>18513</v>
      </c>
      <c r="D34" s="229" t="s">
        <v>2803</v>
      </c>
      <c r="E34" s="229" t="s">
        <v>2307</v>
      </c>
      <c r="F34" s="229"/>
      <c r="G34" s="229"/>
      <c r="H34" s="229"/>
      <c r="I34" s="229"/>
      <c r="J34" s="77" t="s">
        <v>17052</v>
      </c>
      <c r="K34" s="393" t="s">
        <v>17054</v>
      </c>
      <c r="L34" s="77" t="s">
        <v>2803</v>
      </c>
      <c r="M34" s="77" t="s">
        <v>2804</v>
      </c>
      <c r="N34" s="229"/>
      <c r="O34" s="229"/>
      <c r="P34" s="229"/>
      <c r="Q34" s="229" t="s">
        <v>18514</v>
      </c>
      <c r="R34" s="229" t="s">
        <v>4189</v>
      </c>
      <c r="S34" s="229"/>
      <c r="T34" s="229"/>
      <c r="U34" s="229"/>
      <c r="V34" s="229"/>
      <c r="W34" s="229"/>
    </row>
    <row r="35" spans="1:23" ht="13.8">
      <c r="A35" s="77">
        <v>24</v>
      </c>
      <c r="B35" s="229" t="s">
        <v>18515</v>
      </c>
      <c r="C35" s="229" t="s">
        <v>18516</v>
      </c>
      <c r="D35" s="229" t="s">
        <v>2803</v>
      </c>
      <c r="E35" s="229" t="s">
        <v>2307</v>
      </c>
      <c r="F35" s="229"/>
      <c r="G35" s="229"/>
      <c r="H35" s="229"/>
      <c r="I35" s="229"/>
      <c r="J35" s="77" t="s">
        <v>18515</v>
      </c>
      <c r="K35" s="393" t="s">
        <v>18517</v>
      </c>
      <c r="L35" s="77" t="s">
        <v>2803</v>
      </c>
      <c r="M35" s="77" t="s">
        <v>2804</v>
      </c>
      <c r="N35" s="229"/>
      <c r="O35" s="229"/>
      <c r="P35" s="229"/>
      <c r="Q35" s="229" t="s">
        <v>18518</v>
      </c>
      <c r="R35" s="229" t="s">
        <v>4189</v>
      </c>
      <c r="S35" s="229"/>
      <c r="T35" s="229"/>
      <c r="U35" s="229"/>
      <c r="V35" s="229"/>
      <c r="W35" s="229"/>
    </row>
    <row r="36" spans="1:23" ht="13.8">
      <c r="A36" s="77">
        <v>25</v>
      </c>
      <c r="B36" s="229" t="s">
        <v>18519</v>
      </c>
      <c r="C36" s="229" t="s">
        <v>2820</v>
      </c>
      <c r="D36" s="229" t="s">
        <v>2078</v>
      </c>
      <c r="E36" s="229" t="s">
        <v>2307</v>
      </c>
      <c r="F36" s="229"/>
      <c r="G36" s="229"/>
      <c r="H36" s="229"/>
      <c r="I36" s="229"/>
      <c r="J36" s="77" t="s">
        <v>18519</v>
      </c>
      <c r="K36" s="393" t="s">
        <v>18520</v>
      </c>
      <c r="L36" s="77" t="s">
        <v>2078</v>
      </c>
      <c r="M36" s="77" t="s">
        <v>2079</v>
      </c>
      <c r="N36" s="229"/>
      <c r="O36" s="229"/>
      <c r="P36" s="229"/>
      <c r="Q36" s="229" t="s">
        <v>18521</v>
      </c>
      <c r="R36" s="229" t="s">
        <v>4189</v>
      </c>
      <c r="S36" s="229"/>
      <c r="T36" s="229"/>
      <c r="U36" s="229"/>
      <c r="V36" s="229"/>
      <c r="W36" s="229"/>
    </row>
    <row r="37" spans="1:23" ht="13.8">
      <c r="A37" s="77">
        <v>26</v>
      </c>
      <c r="B37" s="229" t="s">
        <v>18522</v>
      </c>
      <c r="C37" s="229" t="s">
        <v>18523</v>
      </c>
      <c r="D37" s="229" t="s">
        <v>2088</v>
      </c>
      <c r="E37" s="229" t="s">
        <v>2307</v>
      </c>
      <c r="F37" s="229"/>
      <c r="G37" s="229"/>
      <c r="H37" s="229"/>
      <c r="I37" s="229"/>
      <c r="J37" s="77" t="s">
        <v>18522</v>
      </c>
      <c r="K37" s="77" t="s">
        <v>18523</v>
      </c>
      <c r="L37" s="77" t="s">
        <v>2088</v>
      </c>
      <c r="M37" s="77" t="s">
        <v>2089</v>
      </c>
      <c r="N37" s="229"/>
      <c r="O37" s="229"/>
      <c r="P37" s="229"/>
      <c r="Q37" s="229" t="s">
        <v>18524</v>
      </c>
      <c r="R37" s="229" t="s">
        <v>4189</v>
      </c>
      <c r="S37" s="229"/>
      <c r="T37" s="229"/>
      <c r="U37" s="229"/>
      <c r="V37" s="229"/>
      <c r="W37" s="229"/>
    </row>
    <row r="38" spans="1:23" s="327" customFormat="1" ht="15" customHeight="1">
      <c r="A38" s="77">
        <v>27</v>
      </c>
      <c r="B38" s="229" t="s">
        <v>13185</v>
      </c>
      <c r="C38" s="229" t="s">
        <v>13394</v>
      </c>
      <c r="D38" s="229" t="s">
        <v>2100</v>
      </c>
      <c r="E38" s="77" t="s">
        <v>2101</v>
      </c>
      <c r="F38" s="77"/>
      <c r="G38" s="77"/>
      <c r="H38" s="77"/>
      <c r="I38" s="77"/>
      <c r="J38" s="77" t="s">
        <v>13185</v>
      </c>
      <c r="K38" s="393" t="s">
        <v>13187</v>
      </c>
      <c r="L38" s="77" t="s">
        <v>2803</v>
      </c>
      <c r="M38" s="77" t="s">
        <v>2804</v>
      </c>
      <c r="N38" s="77"/>
      <c r="O38" s="77"/>
      <c r="P38" s="77"/>
      <c r="Q38" s="77" t="s">
        <v>18525</v>
      </c>
      <c r="R38" s="77" t="s">
        <v>2308</v>
      </c>
      <c r="S38" s="229" t="s">
        <v>1865</v>
      </c>
      <c r="T38" s="229" t="s">
        <v>13185</v>
      </c>
      <c r="U38" s="229" t="s">
        <v>13394</v>
      </c>
      <c r="V38" s="229" t="s">
        <v>2100</v>
      </c>
      <c r="W38" s="229"/>
    </row>
    <row r="39" spans="1:23" s="327" customFormat="1" ht="15" customHeight="1">
      <c r="A39" s="77">
        <v>28</v>
      </c>
      <c r="B39" s="229" t="s">
        <v>18526</v>
      </c>
      <c r="C39" s="229" t="s">
        <v>13244</v>
      </c>
      <c r="D39" s="229" t="s">
        <v>2100</v>
      </c>
      <c r="E39" s="77" t="s">
        <v>2101</v>
      </c>
      <c r="F39" s="77"/>
      <c r="G39" s="77"/>
      <c r="H39" s="77"/>
      <c r="I39" s="77"/>
      <c r="J39" s="77" t="s">
        <v>18526</v>
      </c>
      <c r="K39" s="393" t="s">
        <v>18527</v>
      </c>
      <c r="L39" s="77" t="s">
        <v>2100</v>
      </c>
      <c r="M39" s="77" t="s">
        <v>2101</v>
      </c>
      <c r="N39" s="77"/>
      <c r="O39" s="77"/>
      <c r="P39" s="77"/>
      <c r="Q39" s="77" t="s">
        <v>18528</v>
      </c>
      <c r="R39" s="77" t="s">
        <v>2308</v>
      </c>
      <c r="S39" s="229" t="s">
        <v>1865</v>
      </c>
      <c r="T39" s="229" t="s">
        <v>18526</v>
      </c>
      <c r="U39" s="229" t="s">
        <v>13244</v>
      </c>
      <c r="V39" s="229" t="s">
        <v>2100</v>
      </c>
      <c r="W39" s="229"/>
    </row>
    <row r="40" spans="1:23" s="327" customFormat="1" ht="15" customHeight="1">
      <c r="A40" s="77">
        <v>29</v>
      </c>
      <c r="B40" s="229" t="s">
        <v>13188</v>
      </c>
      <c r="C40" s="229" t="s">
        <v>13240</v>
      </c>
      <c r="D40" s="229" t="s">
        <v>2803</v>
      </c>
      <c r="E40" s="77" t="s">
        <v>2804</v>
      </c>
      <c r="F40" s="77"/>
      <c r="G40" s="77"/>
      <c r="H40" s="77"/>
      <c r="I40" s="77"/>
      <c r="J40" s="535" t="s">
        <v>13188</v>
      </c>
      <c r="K40" s="535" t="s">
        <v>13190</v>
      </c>
      <c r="L40" s="77" t="s">
        <v>3921</v>
      </c>
      <c r="M40" s="77" t="s">
        <v>3922</v>
      </c>
      <c r="N40" s="77"/>
      <c r="O40" s="77"/>
      <c r="P40" s="77"/>
      <c r="Q40" s="77" t="s">
        <v>18529</v>
      </c>
      <c r="R40" s="77" t="s">
        <v>2308</v>
      </c>
      <c r="S40" s="229" t="s">
        <v>1865</v>
      </c>
      <c r="T40" s="229" t="s">
        <v>13188</v>
      </c>
      <c r="U40" s="229" t="s">
        <v>13240</v>
      </c>
      <c r="V40" s="229" t="s">
        <v>2803</v>
      </c>
      <c r="W40" s="229"/>
    </row>
    <row r="41" spans="1:23" s="327" customFormat="1" ht="15" customHeight="1">
      <c r="A41" s="77">
        <v>30</v>
      </c>
      <c r="B41" s="229" t="s">
        <v>13191</v>
      </c>
      <c r="C41" s="229" t="s">
        <v>13241</v>
      </c>
      <c r="D41" s="229" t="s">
        <v>2815</v>
      </c>
      <c r="E41" s="77" t="s">
        <v>2816</v>
      </c>
      <c r="F41" s="77"/>
      <c r="G41" s="77"/>
      <c r="H41" s="77"/>
      <c r="I41" s="77"/>
      <c r="J41" s="535" t="s">
        <v>13191</v>
      </c>
      <c r="K41" s="535" t="s">
        <v>13193</v>
      </c>
      <c r="L41" s="77" t="s">
        <v>2815</v>
      </c>
      <c r="M41" s="77" t="s">
        <v>2816</v>
      </c>
      <c r="N41" s="77"/>
      <c r="O41" s="77"/>
      <c r="P41" s="77"/>
      <c r="Q41" s="77" t="s">
        <v>18530</v>
      </c>
      <c r="R41" s="77" t="s">
        <v>2308</v>
      </c>
      <c r="S41" s="229" t="s">
        <v>1865</v>
      </c>
      <c r="T41" s="229" t="s">
        <v>13191</v>
      </c>
      <c r="U41" s="229" t="s">
        <v>13241</v>
      </c>
      <c r="V41" s="229" t="s">
        <v>2815</v>
      </c>
      <c r="W41" s="229"/>
    </row>
    <row r="42" spans="1:23" ht="13.8">
      <c r="A42" s="77">
        <v>31</v>
      </c>
      <c r="B42" s="229" t="s">
        <v>18531</v>
      </c>
      <c r="C42" s="229" t="s">
        <v>18532</v>
      </c>
      <c r="D42" s="229" t="s">
        <v>2088</v>
      </c>
      <c r="E42" s="77" t="s">
        <v>2089</v>
      </c>
      <c r="F42" s="229"/>
      <c r="G42" s="229"/>
      <c r="H42" s="229"/>
      <c r="I42" s="229"/>
      <c r="J42" s="393" t="s">
        <v>18533</v>
      </c>
      <c r="K42" s="77" t="s">
        <v>18532</v>
      </c>
      <c r="L42" s="77" t="s">
        <v>2088</v>
      </c>
      <c r="M42" s="77" t="s">
        <v>2089</v>
      </c>
      <c r="N42" s="229"/>
      <c r="O42" s="229"/>
      <c r="P42" s="229"/>
      <c r="Q42" s="229" t="s">
        <v>18534</v>
      </c>
      <c r="R42" s="229" t="s">
        <v>2308</v>
      </c>
      <c r="S42" s="229"/>
      <c r="T42" s="229"/>
      <c r="U42" s="229"/>
      <c r="V42" s="229"/>
      <c r="W42" s="229"/>
    </row>
    <row r="43" spans="1:23" ht="13.8">
      <c r="A43" s="77">
        <v>32</v>
      </c>
      <c r="B43" s="229" t="s">
        <v>18535</v>
      </c>
      <c r="C43" s="229" t="s">
        <v>18536</v>
      </c>
      <c r="D43" s="229" t="s">
        <v>2088</v>
      </c>
      <c r="E43" s="77" t="s">
        <v>2089</v>
      </c>
      <c r="F43" s="229"/>
      <c r="G43" s="229"/>
      <c r="H43" s="229"/>
      <c r="I43" s="229"/>
      <c r="J43" s="77" t="s">
        <v>18535</v>
      </c>
      <c r="K43" s="393" t="s">
        <v>18537</v>
      </c>
      <c r="L43" s="77" t="s">
        <v>2088</v>
      </c>
      <c r="M43" s="77" t="s">
        <v>2089</v>
      </c>
      <c r="N43" s="229"/>
      <c r="O43" s="229"/>
      <c r="P43" s="229"/>
      <c r="Q43" s="229" t="s">
        <v>18538</v>
      </c>
      <c r="R43" s="229" t="s">
        <v>2308</v>
      </c>
      <c r="S43" s="229"/>
      <c r="T43" s="229"/>
      <c r="U43" s="229"/>
      <c r="V43" s="229"/>
      <c r="W43" s="229"/>
    </row>
    <row r="44" spans="1:23" s="327" customFormat="1" ht="15" customHeight="1">
      <c r="A44" s="77">
        <v>33</v>
      </c>
      <c r="B44" s="229" t="s">
        <v>4337</v>
      </c>
      <c r="C44" s="229" t="s">
        <v>4340</v>
      </c>
      <c r="D44" s="229" t="s">
        <v>4802</v>
      </c>
      <c r="E44" s="77" t="s">
        <v>4803</v>
      </c>
      <c r="F44" s="229"/>
      <c r="G44" s="229"/>
      <c r="H44" s="229"/>
      <c r="I44" s="229"/>
      <c r="J44" s="77" t="s">
        <v>4337</v>
      </c>
      <c r="K44" s="393" t="s">
        <v>4338</v>
      </c>
      <c r="L44" s="77" t="s">
        <v>3062</v>
      </c>
      <c r="M44" s="77" t="s">
        <v>3063</v>
      </c>
      <c r="N44" s="229"/>
      <c r="O44" s="229"/>
      <c r="P44" s="229"/>
      <c r="Q44" s="229" t="s">
        <v>18539</v>
      </c>
      <c r="R44" s="229" t="s">
        <v>2308</v>
      </c>
      <c r="S44" s="229" t="s">
        <v>1865</v>
      </c>
      <c r="T44" s="229" t="s">
        <v>4337</v>
      </c>
      <c r="U44" s="229" t="s">
        <v>4340</v>
      </c>
      <c r="V44" s="229" t="s">
        <v>4802</v>
      </c>
      <c r="W44" s="229"/>
    </row>
    <row r="45" spans="1:23" s="327" customFormat="1" ht="15" customHeight="1">
      <c r="A45" s="77">
        <v>34</v>
      </c>
      <c r="B45" s="229" t="s">
        <v>4333</v>
      </c>
      <c r="C45" s="229" t="s">
        <v>4336</v>
      </c>
      <c r="D45" s="229" t="s">
        <v>2737</v>
      </c>
      <c r="E45" s="77" t="s">
        <v>3180</v>
      </c>
      <c r="F45" s="229"/>
      <c r="G45" s="229"/>
      <c r="H45" s="229"/>
      <c r="I45" s="229"/>
      <c r="J45" s="77" t="s">
        <v>4333</v>
      </c>
      <c r="K45" s="393" t="s">
        <v>18540</v>
      </c>
      <c r="L45" s="77" t="s">
        <v>3062</v>
      </c>
      <c r="M45" s="77" t="s">
        <v>3063</v>
      </c>
      <c r="N45" s="229"/>
      <c r="O45" s="229"/>
      <c r="P45" s="229"/>
      <c r="Q45" s="229" t="s">
        <v>18541</v>
      </c>
      <c r="R45" s="229" t="s">
        <v>2308</v>
      </c>
      <c r="S45" s="229" t="s">
        <v>1865</v>
      </c>
      <c r="T45" s="229" t="s">
        <v>4333</v>
      </c>
      <c r="U45" s="229" t="s">
        <v>4336</v>
      </c>
      <c r="V45" s="229" t="s">
        <v>2737</v>
      </c>
      <c r="W45" s="229"/>
    </row>
    <row r="46" spans="1:23" s="327" customFormat="1" ht="15" customHeight="1">
      <c r="A46" s="77">
        <v>35</v>
      </c>
      <c r="B46" s="229" t="s">
        <v>16725</v>
      </c>
      <c r="C46" s="229" t="s">
        <v>4352</v>
      </c>
      <c r="D46" s="229" t="s">
        <v>3921</v>
      </c>
      <c r="E46" s="77" t="s">
        <v>3922</v>
      </c>
      <c r="F46" s="229"/>
      <c r="G46" s="229"/>
      <c r="H46" s="229"/>
      <c r="I46" s="229"/>
      <c r="J46" s="77" t="s">
        <v>16725</v>
      </c>
      <c r="K46" s="393" t="s">
        <v>16726</v>
      </c>
      <c r="L46" s="77" t="s">
        <v>2074</v>
      </c>
      <c r="M46" s="77" t="s">
        <v>2075</v>
      </c>
      <c r="N46" s="229"/>
      <c r="O46" s="229"/>
      <c r="P46" s="229"/>
      <c r="Q46" s="229" t="s">
        <v>18542</v>
      </c>
      <c r="R46" s="229" t="s">
        <v>2308</v>
      </c>
      <c r="S46" s="229" t="s">
        <v>1865</v>
      </c>
      <c r="T46" s="229" t="s">
        <v>16725</v>
      </c>
      <c r="U46" s="229" t="s">
        <v>4352</v>
      </c>
      <c r="V46" s="229" t="s">
        <v>3921</v>
      </c>
      <c r="W46" s="229"/>
    </row>
    <row r="47" spans="1:23" ht="13.8">
      <c r="A47" s="77">
        <v>36</v>
      </c>
      <c r="B47" s="229" t="s">
        <v>18543</v>
      </c>
      <c r="C47" s="229" t="s">
        <v>18544</v>
      </c>
      <c r="D47" s="229" t="s">
        <v>2278</v>
      </c>
      <c r="E47" s="77" t="s">
        <v>2827</v>
      </c>
      <c r="F47" s="229"/>
      <c r="G47" s="229"/>
      <c r="H47" s="229"/>
      <c r="I47" s="229"/>
      <c r="J47" s="77" t="s">
        <v>18543</v>
      </c>
      <c r="K47" s="77" t="s">
        <v>18544</v>
      </c>
      <c r="L47" s="77" t="s">
        <v>2278</v>
      </c>
      <c r="M47" s="77" t="s">
        <v>2827</v>
      </c>
      <c r="N47" s="229"/>
      <c r="O47" s="229"/>
      <c r="P47" s="229"/>
      <c r="Q47" s="229" t="s">
        <v>18545</v>
      </c>
      <c r="R47" s="229" t="s">
        <v>2308</v>
      </c>
      <c r="S47" s="229"/>
      <c r="T47" s="229"/>
      <c r="U47" s="229"/>
      <c r="V47" s="229"/>
      <c r="W47" s="229"/>
    </row>
    <row r="48" spans="1:23" ht="13.8">
      <c r="A48" s="77">
        <v>37</v>
      </c>
      <c r="B48" s="229" t="s">
        <v>18546</v>
      </c>
      <c r="C48" s="229" t="s">
        <v>18547</v>
      </c>
      <c r="D48" s="229" t="s">
        <v>2108</v>
      </c>
      <c r="E48" s="77" t="s">
        <v>2108</v>
      </c>
      <c r="F48" s="229"/>
      <c r="G48" s="229"/>
      <c r="H48" s="229"/>
      <c r="I48" s="229"/>
      <c r="J48" s="77" t="s">
        <v>18546</v>
      </c>
      <c r="K48" s="77" t="s">
        <v>18547</v>
      </c>
      <c r="L48" s="77" t="s">
        <v>2278</v>
      </c>
      <c r="M48" s="77" t="s">
        <v>2827</v>
      </c>
      <c r="N48" s="229"/>
      <c r="O48" s="229"/>
      <c r="P48" s="229"/>
      <c r="Q48" s="229" t="s">
        <v>18548</v>
      </c>
      <c r="R48" s="229" t="s">
        <v>2308</v>
      </c>
      <c r="S48" s="229"/>
      <c r="T48" s="229"/>
      <c r="U48" s="229"/>
      <c r="V48" s="229"/>
      <c r="W48" s="229"/>
    </row>
    <row r="49" spans="1:23" ht="13.8">
      <c r="A49" s="77">
        <v>38</v>
      </c>
      <c r="B49" s="229" t="s">
        <v>18549</v>
      </c>
      <c r="C49" s="229" t="s">
        <v>18550</v>
      </c>
      <c r="D49" s="229" t="s">
        <v>3062</v>
      </c>
      <c r="E49" s="77" t="s">
        <v>3063</v>
      </c>
      <c r="F49" s="229"/>
      <c r="G49" s="229"/>
      <c r="H49" s="229"/>
      <c r="I49" s="229"/>
      <c r="J49" s="77" t="s">
        <v>18549</v>
      </c>
      <c r="K49" s="77" t="s">
        <v>18550</v>
      </c>
      <c r="L49" s="77" t="s">
        <v>3062</v>
      </c>
      <c r="M49" s="77" t="s">
        <v>3063</v>
      </c>
      <c r="N49" s="229"/>
      <c r="O49" s="229"/>
      <c r="P49" s="229"/>
      <c r="Q49" s="229" t="s">
        <v>18551</v>
      </c>
      <c r="R49" s="229" t="s">
        <v>2308</v>
      </c>
      <c r="S49" s="229"/>
      <c r="T49" s="229"/>
      <c r="U49" s="229"/>
      <c r="V49" s="229"/>
      <c r="W49" s="229"/>
    </row>
    <row r="50" spans="1:23" ht="13.8">
      <c r="A50" s="77">
        <v>39</v>
      </c>
      <c r="B50" s="229" t="s">
        <v>18552</v>
      </c>
      <c r="C50" s="229" t="s">
        <v>18553</v>
      </c>
      <c r="D50" s="229" t="s">
        <v>2278</v>
      </c>
      <c r="E50" s="77" t="s">
        <v>2827</v>
      </c>
      <c r="F50" s="229"/>
      <c r="G50" s="229"/>
      <c r="H50" s="229"/>
      <c r="I50" s="229"/>
      <c r="J50" s="77" t="s">
        <v>18552</v>
      </c>
      <c r="K50" s="77" t="s">
        <v>18553</v>
      </c>
      <c r="L50" s="77" t="s">
        <v>2278</v>
      </c>
      <c r="M50" s="77" t="s">
        <v>2827</v>
      </c>
      <c r="N50" s="229"/>
      <c r="O50" s="229"/>
      <c r="P50" s="229"/>
      <c r="Q50" s="229" t="s">
        <v>18554</v>
      </c>
      <c r="R50" s="229" t="s">
        <v>2308</v>
      </c>
      <c r="S50" s="229"/>
      <c r="T50" s="229"/>
      <c r="U50" s="229"/>
      <c r="V50" s="229"/>
      <c r="W50" s="229"/>
    </row>
    <row r="51" spans="1:23" ht="13.8">
      <c r="A51" s="77">
        <v>40</v>
      </c>
      <c r="B51" s="229" t="s">
        <v>18555</v>
      </c>
      <c r="C51" s="229" t="s">
        <v>18556</v>
      </c>
      <c r="D51" s="229" t="s">
        <v>2088</v>
      </c>
      <c r="E51" s="77" t="s">
        <v>2089</v>
      </c>
      <c r="F51" s="229"/>
      <c r="G51" s="229"/>
      <c r="H51" s="229"/>
      <c r="I51" s="229"/>
      <c r="J51" s="77" t="s">
        <v>18555</v>
      </c>
      <c r="K51" s="77" t="s">
        <v>18556</v>
      </c>
      <c r="L51" s="77" t="s">
        <v>2088</v>
      </c>
      <c r="M51" s="77" t="s">
        <v>2089</v>
      </c>
      <c r="N51" s="229"/>
      <c r="O51" s="229"/>
      <c r="P51" s="229"/>
      <c r="Q51" s="229" t="s">
        <v>18557</v>
      </c>
      <c r="R51" s="229" t="s">
        <v>2308</v>
      </c>
      <c r="S51" s="229"/>
      <c r="T51" s="229"/>
      <c r="U51" s="229"/>
      <c r="V51" s="229"/>
      <c r="W51" s="229"/>
    </row>
  </sheetData>
  <phoneticPr fontId="5" type="noConversion"/>
  <dataValidations count="3">
    <dataValidation type="list" allowBlank="1" showInputMessage="1" showErrorMessage="1" sqref="B6" xr:uid="{00000000-0002-0000-2701-000000000000}">
      <formula1>"Mi: Minute,H: Hour,D: Daily,W: Weekly,M: Monthly,Y: Yearly"</formula1>
    </dataValidation>
    <dataValidation type="list" allowBlank="1" showInputMessage="1" showErrorMessage="1" sqref="B7 B9" xr:uid="{00000000-0002-0000-2701-000001000000}">
      <formula1>"替换,追加"</formula1>
    </dataValidation>
    <dataValidation type="list" allowBlank="1" showInputMessage="1" showErrorMessage="1" sqref="R15 R16 R17 R20 R21 R22 R23 R24 R25 R26 R27 R28 R29 R30 R31 R32 R33 R38 R39 R40 R41 R46 R12:R14 R18:R19 R34:R37 R42:R43 R44:R45 R47:R51" xr:uid="{00000000-0002-0000-2701-000002000000}">
      <formula1>"匹配,基线特有,本地扩充,废弃"</formula1>
    </dataValidation>
  </dataValidations>
  <hyperlinks>
    <hyperlink ref="A1" location="目录!A1" display="返回" xr:uid="{00000000-0004-0000-2701-000000000000}"/>
  </hyperlinks>
  <pageMargins left="0.75" right="0.75" top="1" bottom="1" header="0.51180555555555596" footer="0.51180555555555596"/>
  <pageSetup paperSize="9" orientation="portrait"/>
</worksheet>
</file>

<file path=xl/worksheets/sheet2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1-000000000000}">
  <dimension ref="A1:AW83"/>
  <sheetViews>
    <sheetView workbookViewId="0"/>
  </sheetViews>
  <sheetFormatPr defaultColWidth="9" defaultRowHeight="13.8"/>
  <cols>
    <col min="1" max="1" width="9" style="400"/>
    <col min="2" max="2" width="18.21875" style="400" customWidth="1"/>
    <col min="3" max="3" width="11.77734375" style="400" customWidth="1"/>
    <col min="4" max="4" width="15.21875" style="400" customWidth="1"/>
    <col min="5" max="5" width="12.109375" style="400" customWidth="1"/>
    <col min="6" max="6" width="16.6640625" style="400" customWidth="1"/>
    <col min="7" max="9" width="12.109375" style="400" customWidth="1"/>
    <col min="10" max="10" width="9" style="400"/>
    <col min="11" max="11" width="7.109375" style="400" customWidth="1"/>
    <col min="12" max="12" width="6.77734375" style="400" customWidth="1"/>
    <col min="13" max="13" width="9" style="400"/>
    <col min="14" max="14" width="11.33203125" style="400" customWidth="1"/>
    <col min="15" max="22" width="9" style="400" hidden="1" customWidth="1"/>
    <col min="23" max="23" width="23" style="400" customWidth="1"/>
    <col min="24" max="24" width="15.109375" style="400" customWidth="1"/>
    <col min="25" max="25" width="11.33203125" style="400" customWidth="1"/>
    <col min="26" max="26" width="13.109375" style="400" customWidth="1"/>
    <col min="27" max="27" width="14.77734375" style="400" customWidth="1"/>
    <col min="28" max="16384" width="9" style="400"/>
  </cols>
  <sheetData>
    <row r="1" spans="1:49" ht="15.6">
      <c r="A1" s="401" t="s">
        <v>2037</v>
      </c>
      <c r="B1" s="3"/>
      <c r="C1" s="3"/>
      <c r="D1" s="3"/>
      <c r="E1" s="3"/>
      <c r="F1" s="3"/>
      <c r="G1" s="3"/>
      <c r="H1" s="3"/>
      <c r="I1" s="3"/>
      <c r="J1" s="3"/>
      <c r="K1" s="3"/>
      <c r="L1" s="3"/>
      <c r="M1" s="3"/>
      <c r="N1" s="3"/>
      <c r="O1" s="3"/>
      <c r="P1" s="3"/>
      <c r="Q1" s="3"/>
      <c r="R1" s="3"/>
      <c r="S1" s="3"/>
      <c r="T1" s="3"/>
      <c r="U1" s="3"/>
      <c r="V1" s="3"/>
      <c r="W1" s="52"/>
      <c r="X1" s="52"/>
      <c r="Y1" s="52"/>
      <c r="Z1" s="52"/>
      <c r="AA1" s="52"/>
    </row>
    <row r="2" spans="1:49"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49" ht="15.6">
      <c r="A3" s="6" t="s">
        <v>2040</v>
      </c>
      <c r="B3" s="307" t="s">
        <v>1931</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49" ht="15.6">
      <c r="A4" s="9" t="s">
        <v>2042</v>
      </c>
      <c r="B4" s="307" t="s">
        <v>1932</v>
      </c>
      <c r="C4" s="8"/>
      <c r="D4" s="8"/>
      <c r="E4" s="8"/>
      <c r="F4" s="8"/>
      <c r="G4" s="8"/>
      <c r="H4" s="8"/>
      <c r="I4" s="8"/>
      <c r="J4" s="8"/>
      <c r="K4" s="8"/>
      <c r="L4" s="8"/>
      <c r="M4" s="8"/>
      <c r="N4" s="8"/>
      <c r="O4" s="43" t="s">
        <v>4149</v>
      </c>
      <c r="P4" s="39" t="e">
        <f>VLOOKUP(B3,[2]目录!#REF!,4,0)</f>
        <v>#REF!</v>
      </c>
      <c r="Q4" s="40"/>
      <c r="R4" s="41"/>
      <c r="S4" s="42"/>
      <c r="T4" s="42"/>
      <c r="U4" s="42"/>
      <c r="V4" s="61"/>
      <c r="W4" s="62"/>
      <c r="X4" s="317"/>
      <c r="Y4" s="63"/>
      <c r="Z4" s="11"/>
      <c r="AA4" s="63"/>
    </row>
    <row r="5" spans="1:49" ht="15.6">
      <c r="A5" s="9" t="s">
        <v>2041</v>
      </c>
      <c r="B5" s="11" t="s">
        <v>2043</v>
      </c>
      <c r="C5" s="8"/>
      <c r="D5" s="8"/>
      <c r="E5" s="8"/>
      <c r="F5" s="8"/>
      <c r="G5" s="8"/>
      <c r="H5" s="8"/>
      <c r="I5" s="8"/>
      <c r="J5" s="8"/>
      <c r="K5" s="8"/>
      <c r="L5" s="8"/>
      <c r="M5" s="8"/>
      <c r="N5" s="8"/>
      <c r="O5" s="43"/>
      <c r="P5" s="42"/>
      <c r="Q5" s="42"/>
      <c r="R5" s="41"/>
      <c r="S5" s="42"/>
      <c r="T5" s="42"/>
      <c r="U5" s="42"/>
      <c r="V5" s="61"/>
      <c r="W5" s="62"/>
      <c r="X5" s="411"/>
      <c r="Y5" s="63"/>
      <c r="Z5" s="11"/>
      <c r="AA5" s="63"/>
    </row>
    <row r="6" spans="1:49" ht="15.6">
      <c r="A6" s="9" t="s">
        <v>2044</v>
      </c>
      <c r="B6" s="12" t="s">
        <v>2045</v>
      </c>
      <c r="C6" s="8"/>
      <c r="D6" s="8"/>
      <c r="E6" s="8"/>
      <c r="F6" s="8"/>
      <c r="G6" s="8"/>
      <c r="H6" s="8"/>
      <c r="I6" s="8"/>
      <c r="J6" s="8"/>
      <c r="K6" s="8"/>
      <c r="L6" s="8"/>
      <c r="M6" s="8"/>
      <c r="N6" s="8"/>
      <c r="O6" s="43"/>
      <c r="P6" s="42"/>
      <c r="Q6" s="42"/>
      <c r="R6" s="41"/>
      <c r="S6" s="42"/>
      <c r="T6" s="42"/>
      <c r="U6" s="42"/>
      <c r="V6" s="61"/>
      <c r="W6" s="62"/>
      <c r="Y6" s="63"/>
      <c r="Z6" s="11"/>
      <c r="AA6" s="63"/>
    </row>
    <row r="7" spans="1:49"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49" ht="15.6">
      <c r="A8" s="9" t="s">
        <v>2048</v>
      </c>
      <c r="B8" s="530" t="s">
        <v>18558</v>
      </c>
      <c r="C8" s="8"/>
      <c r="D8" s="8"/>
      <c r="E8" s="8"/>
      <c r="F8" s="8"/>
      <c r="G8" s="8"/>
      <c r="H8" s="8"/>
      <c r="I8" s="8"/>
      <c r="J8" s="8"/>
      <c r="K8" s="8"/>
      <c r="L8" s="8"/>
      <c r="M8" s="8"/>
      <c r="N8" s="8"/>
      <c r="O8" s="43"/>
      <c r="P8" s="42"/>
      <c r="Q8" s="42"/>
      <c r="R8" s="42"/>
      <c r="S8" s="42"/>
      <c r="T8" s="42"/>
      <c r="U8" s="42"/>
      <c r="V8" s="61"/>
      <c r="W8" s="62"/>
      <c r="X8" s="65"/>
      <c r="Y8" s="63"/>
      <c r="Z8" s="11"/>
      <c r="AA8" s="63"/>
    </row>
    <row r="9" spans="1:49" ht="15.6">
      <c r="A9" s="9"/>
      <c r="B9" s="13"/>
      <c r="C9" s="317" t="s">
        <v>18559</v>
      </c>
      <c r="D9" s="8"/>
      <c r="E9" s="8"/>
      <c r="F9" s="8"/>
      <c r="G9" s="8"/>
      <c r="H9" s="8"/>
      <c r="I9" s="8"/>
      <c r="J9" s="8"/>
      <c r="K9" s="8"/>
      <c r="L9" s="8"/>
      <c r="M9" s="8"/>
      <c r="N9" s="8"/>
      <c r="O9" s="44"/>
      <c r="P9" s="45"/>
      <c r="Q9" s="45"/>
      <c r="R9" s="45"/>
      <c r="S9" s="45"/>
      <c r="T9" s="45"/>
      <c r="U9" s="45"/>
      <c r="V9" s="66"/>
      <c r="W9" s="43"/>
      <c r="X9" s="42"/>
      <c r="Y9" s="42"/>
      <c r="Z9" s="61"/>
      <c r="AA9" s="67"/>
    </row>
    <row r="10" spans="1:49" ht="15.6">
      <c r="A10" s="244" t="s">
        <v>2049</v>
      </c>
      <c r="B10" s="244"/>
      <c r="C10" s="244"/>
      <c r="D10" s="244"/>
      <c r="E10" s="244"/>
      <c r="F10" s="244"/>
      <c r="G10" s="244"/>
      <c r="H10" s="244"/>
      <c r="I10" s="244"/>
      <c r="J10" s="244"/>
      <c r="K10" s="244"/>
      <c r="L10" s="244"/>
      <c r="M10" s="244"/>
      <c r="N10" s="244"/>
      <c r="O10" s="532" t="s">
        <v>2839</v>
      </c>
      <c r="P10" s="532"/>
      <c r="Q10" s="532"/>
      <c r="R10" s="532"/>
      <c r="S10" s="532"/>
      <c r="T10" s="532"/>
      <c r="U10" s="532"/>
      <c r="V10" s="532"/>
      <c r="W10" s="55" t="s">
        <v>2050</v>
      </c>
      <c r="X10" s="55"/>
      <c r="Y10" s="55"/>
      <c r="Z10" s="55"/>
      <c r="AA10" s="55"/>
    </row>
    <row r="11" spans="1:49" ht="15.6">
      <c r="A11" s="6" t="s">
        <v>49</v>
      </c>
      <c r="B11" s="531" t="s">
        <v>2051</v>
      </c>
      <c r="C11" s="531" t="s">
        <v>2052</v>
      </c>
      <c r="D11" s="531" t="s">
        <v>2053</v>
      </c>
      <c r="E11" s="531" t="s">
        <v>2054</v>
      </c>
      <c r="F11" s="15" t="s">
        <v>3169</v>
      </c>
      <c r="G11" s="15" t="s">
        <v>3170</v>
      </c>
      <c r="H11" s="15" t="s">
        <v>3171</v>
      </c>
      <c r="I11" s="15" t="s">
        <v>3172</v>
      </c>
      <c r="J11" s="531" t="s">
        <v>2055</v>
      </c>
      <c r="K11" s="531" t="s">
        <v>2056</v>
      </c>
      <c r="L11" s="531" t="s">
        <v>2057</v>
      </c>
      <c r="M11" s="531" t="s">
        <v>73</v>
      </c>
      <c r="N11" s="531" t="s">
        <v>2058</v>
      </c>
      <c r="O11" s="533" t="s">
        <v>2831</v>
      </c>
      <c r="P11" s="533" t="s">
        <v>2832</v>
      </c>
      <c r="Q11" s="533" t="s">
        <v>2840</v>
      </c>
      <c r="R11" s="533" t="s">
        <v>2841</v>
      </c>
      <c r="S11" s="533" t="s">
        <v>2842</v>
      </c>
      <c r="T11" s="533" t="s">
        <v>2843</v>
      </c>
      <c r="U11" s="533" t="s">
        <v>2844</v>
      </c>
      <c r="V11" s="533" t="s">
        <v>73</v>
      </c>
      <c r="W11" s="414" t="s">
        <v>2059</v>
      </c>
      <c r="X11" s="414" t="s">
        <v>2060</v>
      </c>
      <c r="Y11" s="414" t="s">
        <v>2061</v>
      </c>
      <c r="Z11" s="414" t="s">
        <v>2062</v>
      </c>
      <c r="AA11" s="414" t="s">
        <v>2063</v>
      </c>
    </row>
    <row r="12" spans="1:49">
      <c r="A12" s="404">
        <v>1</v>
      </c>
      <c r="B12" s="317" t="s">
        <v>2064</v>
      </c>
      <c r="C12" s="456" t="s">
        <v>2065</v>
      </c>
      <c r="D12" s="479" t="s">
        <v>2066</v>
      </c>
      <c r="E12" s="366" t="str">
        <f t="shared" ref="E12:E22" si="0">IF(ISERR(SEARCH("varchar",D12)),D12,"string("&amp;MID(D12,10,LEN(D12)-10)&amp;")")</f>
        <v>string(6)</v>
      </c>
      <c r="F12" s="366" t="s">
        <v>2064</v>
      </c>
      <c r="G12" s="366" t="s">
        <v>2065</v>
      </c>
      <c r="H12" s="366" t="s">
        <v>2066</v>
      </c>
      <c r="I12" s="366" t="s">
        <v>2067</v>
      </c>
      <c r="J12" s="317" t="s">
        <v>79</v>
      </c>
      <c r="K12" s="317"/>
      <c r="L12" s="317"/>
      <c r="M12" s="317"/>
      <c r="N12" s="406"/>
      <c r="O12" s="405"/>
      <c r="P12" s="405"/>
      <c r="Q12" s="405"/>
      <c r="R12" s="405"/>
      <c r="S12" s="405"/>
      <c r="T12" s="405"/>
      <c r="U12" s="405"/>
      <c r="V12" s="405"/>
      <c r="W12" s="456"/>
      <c r="X12" s="317"/>
      <c r="Y12" s="456"/>
      <c r="Z12" s="456"/>
      <c r="AA12" s="317"/>
    </row>
    <row r="13" spans="1:49">
      <c r="A13" s="404">
        <v>2</v>
      </c>
      <c r="B13" s="479" t="s">
        <v>2076</v>
      </c>
      <c r="C13" s="479" t="s">
        <v>2077</v>
      </c>
      <c r="D13" s="479" t="s">
        <v>2096</v>
      </c>
      <c r="E13" s="366" t="str">
        <f t="shared" si="0"/>
        <v>string(4)</v>
      </c>
      <c r="F13" s="366" t="s">
        <v>2076</v>
      </c>
      <c r="G13" s="366" t="s">
        <v>2077</v>
      </c>
      <c r="H13" s="366" t="s">
        <v>3175</v>
      </c>
      <c r="I13" s="366" t="s">
        <v>2241</v>
      </c>
      <c r="J13" s="317"/>
      <c r="K13" s="317"/>
      <c r="L13" s="317"/>
      <c r="M13" s="317"/>
      <c r="N13" s="317"/>
      <c r="O13" s="317"/>
      <c r="P13" s="317"/>
      <c r="Q13" s="317"/>
      <c r="R13" s="317"/>
      <c r="S13" s="317"/>
      <c r="T13" s="317"/>
      <c r="U13" s="317"/>
      <c r="V13" s="317"/>
      <c r="W13" s="317"/>
      <c r="X13" s="317"/>
      <c r="Y13" s="317"/>
      <c r="Z13" s="317"/>
      <c r="AA13" s="317"/>
      <c r="AB13" s="460"/>
      <c r="AC13" s="460"/>
      <c r="AD13" s="460"/>
      <c r="AE13" s="460"/>
      <c r="AF13" s="460"/>
      <c r="AG13" s="460"/>
      <c r="AH13" s="460"/>
      <c r="AI13" s="460"/>
      <c r="AJ13" s="460"/>
      <c r="AK13" s="460"/>
      <c r="AL13" s="460"/>
      <c r="AM13" s="460"/>
      <c r="AN13" s="460"/>
      <c r="AO13" s="460"/>
      <c r="AP13" s="460"/>
      <c r="AQ13" s="460"/>
      <c r="AR13" s="460"/>
      <c r="AS13" s="460"/>
      <c r="AT13" s="460"/>
      <c r="AU13" s="460"/>
      <c r="AV13" s="460"/>
      <c r="AW13" s="460"/>
    </row>
    <row r="14" spans="1:49">
      <c r="A14" s="404">
        <v>3</v>
      </c>
      <c r="B14" s="479" t="s">
        <v>3174</v>
      </c>
      <c r="C14" s="366" t="s">
        <v>2818</v>
      </c>
      <c r="D14" s="479" t="s">
        <v>2066</v>
      </c>
      <c r="E14" s="366" t="str">
        <f t="shared" si="0"/>
        <v>string(6)</v>
      </c>
      <c r="F14" s="366" t="s">
        <v>3174</v>
      </c>
      <c r="G14" s="366" t="s">
        <v>2818</v>
      </c>
      <c r="H14" s="366" t="s">
        <v>2803</v>
      </c>
      <c r="I14" s="366" t="s">
        <v>2804</v>
      </c>
      <c r="J14" s="317"/>
      <c r="K14" s="317"/>
      <c r="L14" s="317"/>
      <c r="M14" s="317"/>
      <c r="N14" s="317"/>
      <c r="O14" s="317"/>
      <c r="P14" s="317"/>
      <c r="Q14" s="317"/>
      <c r="R14" s="317"/>
      <c r="S14" s="317"/>
      <c r="T14" s="317"/>
      <c r="U14" s="317"/>
      <c r="V14" s="317"/>
      <c r="W14" s="317"/>
      <c r="X14" s="317"/>
      <c r="Y14" s="317"/>
      <c r="Z14" s="317"/>
      <c r="AA14" s="317"/>
      <c r="AB14" s="460"/>
      <c r="AC14" s="460"/>
      <c r="AD14" s="460"/>
      <c r="AE14" s="460"/>
      <c r="AF14" s="460"/>
      <c r="AG14" s="460"/>
      <c r="AH14" s="460"/>
      <c r="AI14" s="460"/>
      <c r="AJ14" s="460"/>
      <c r="AK14" s="460"/>
      <c r="AL14" s="460"/>
      <c r="AM14" s="460"/>
      <c r="AN14" s="460"/>
      <c r="AO14" s="460"/>
      <c r="AP14" s="460"/>
      <c r="AQ14" s="460"/>
      <c r="AR14" s="460"/>
      <c r="AS14" s="460"/>
      <c r="AT14" s="460"/>
      <c r="AU14" s="460"/>
      <c r="AV14" s="460"/>
      <c r="AW14" s="460"/>
    </row>
    <row r="15" spans="1:49">
      <c r="A15" s="404">
        <v>4</v>
      </c>
      <c r="B15" s="317" t="s">
        <v>222</v>
      </c>
      <c r="C15" s="456" t="s">
        <v>2234</v>
      </c>
      <c r="D15" s="317" t="s">
        <v>3898</v>
      </c>
      <c r="E15" s="366" t="str">
        <f t="shared" si="0"/>
        <v>string(14)</v>
      </c>
      <c r="F15" s="366" t="s">
        <v>222</v>
      </c>
      <c r="G15" s="366" t="s">
        <v>2234</v>
      </c>
      <c r="H15" s="366" t="s">
        <v>3991</v>
      </c>
      <c r="I15" s="366" t="s">
        <v>2108</v>
      </c>
      <c r="J15" s="317" t="s">
        <v>79</v>
      </c>
      <c r="K15" s="317"/>
      <c r="L15" s="317"/>
      <c r="M15" s="408"/>
      <c r="N15" s="406"/>
      <c r="O15" s="405"/>
      <c r="P15" s="405"/>
      <c r="Q15" s="405"/>
      <c r="R15" s="405"/>
      <c r="S15" s="405"/>
      <c r="T15" s="405"/>
      <c r="U15" s="405"/>
      <c r="V15" s="405"/>
      <c r="W15" s="456"/>
      <c r="X15" s="317"/>
      <c r="Y15" s="456"/>
      <c r="Z15" s="456"/>
      <c r="AA15" s="317"/>
    </row>
    <row r="16" spans="1:49">
      <c r="A16" s="404">
        <v>5</v>
      </c>
      <c r="B16" s="479" t="s">
        <v>18560</v>
      </c>
      <c r="C16" s="479" t="s">
        <v>18561</v>
      </c>
      <c r="D16" s="479" t="s">
        <v>2240</v>
      </c>
      <c r="E16" s="479" t="str">
        <f t="shared" si="0"/>
        <v>string(18)</v>
      </c>
      <c r="F16" s="366" t="s">
        <v>18560</v>
      </c>
      <c r="G16" s="378" t="s">
        <v>18562</v>
      </c>
      <c r="H16" s="366" t="s">
        <v>2240</v>
      </c>
      <c r="I16" s="366" t="s">
        <v>7703</v>
      </c>
      <c r="J16" s="479"/>
      <c r="K16" s="479"/>
      <c r="L16" s="479"/>
      <c r="M16" s="479" t="s">
        <v>18563</v>
      </c>
      <c r="N16" s="479"/>
      <c r="O16" s="405"/>
      <c r="P16" s="405"/>
      <c r="Q16" s="405"/>
      <c r="R16" s="405"/>
      <c r="S16" s="405"/>
      <c r="T16" s="405"/>
      <c r="U16" s="405"/>
      <c r="V16" s="405"/>
      <c r="W16" s="456"/>
      <c r="X16" s="317"/>
      <c r="Y16" s="456"/>
      <c r="Z16" s="456"/>
      <c r="AA16" s="317"/>
    </row>
    <row r="17" spans="1:40">
      <c r="A17" s="404">
        <v>6</v>
      </c>
      <c r="B17" s="479" t="s">
        <v>18564</v>
      </c>
      <c r="C17" s="479" t="s">
        <v>18565</v>
      </c>
      <c r="D17" s="479" t="s">
        <v>2737</v>
      </c>
      <c r="E17" s="479" t="str">
        <f t="shared" si="0"/>
        <v>string(64)</v>
      </c>
      <c r="F17" s="366" t="s">
        <v>18564</v>
      </c>
      <c r="G17" s="366" t="s">
        <v>18565</v>
      </c>
      <c r="H17" s="366" t="s">
        <v>2737</v>
      </c>
      <c r="I17" s="366" t="s">
        <v>3180</v>
      </c>
      <c r="J17" s="479"/>
      <c r="K17" s="479"/>
      <c r="L17" s="479"/>
      <c r="M17" s="479" t="s">
        <v>18566</v>
      </c>
      <c r="N17" s="479"/>
      <c r="O17" s="405"/>
      <c r="P17" s="405"/>
      <c r="Q17" s="405"/>
      <c r="R17" s="405"/>
      <c r="S17" s="405"/>
      <c r="T17" s="405"/>
      <c r="U17" s="405"/>
      <c r="V17" s="405"/>
      <c r="W17" s="456"/>
      <c r="X17" s="317"/>
      <c r="Y17" s="456"/>
      <c r="Z17" s="456"/>
      <c r="AA17" s="317"/>
    </row>
    <row r="18" spans="1:40">
      <c r="A18" s="404">
        <v>7</v>
      </c>
      <c r="B18" s="317" t="s">
        <v>18567</v>
      </c>
      <c r="C18" s="456" t="s">
        <v>7702</v>
      </c>
      <c r="D18" s="317" t="s">
        <v>2240</v>
      </c>
      <c r="E18" s="366" t="str">
        <f t="shared" si="0"/>
        <v>string(18)</v>
      </c>
      <c r="F18" s="366" t="s">
        <v>18567</v>
      </c>
      <c r="G18" s="366" t="s">
        <v>7702</v>
      </c>
      <c r="H18" s="366" t="s">
        <v>2240</v>
      </c>
      <c r="I18" s="366" t="s">
        <v>7703</v>
      </c>
      <c r="J18" s="317"/>
      <c r="K18" s="317"/>
      <c r="L18" s="317"/>
      <c r="M18" s="456"/>
      <c r="N18" s="406"/>
      <c r="O18" s="405"/>
      <c r="P18" s="405"/>
      <c r="Q18" s="405"/>
      <c r="R18" s="405"/>
      <c r="S18" s="405"/>
      <c r="T18" s="405"/>
      <c r="U18" s="405"/>
      <c r="V18" s="405"/>
      <c r="W18" s="456"/>
      <c r="X18" s="317"/>
      <c r="Y18" s="456"/>
      <c r="Z18" s="456"/>
      <c r="AA18" s="317"/>
    </row>
    <row r="19" spans="1:40">
      <c r="A19" s="404">
        <v>8</v>
      </c>
      <c r="B19" s="317" t="s">
        <v>18568</v>
      </c>
      <c r="C19" s="456" t="s">
        <v>18569</v>
      </c>
      <c r="D19" s="317" t="s">
        <v>11904</v>
      </c>
      <c r="E19" s="366" t="str">
        <f t="shared" si="0"/>
        <v>string(500)</v>
      </c>
      <c r="F19" s="366" t="s">
        <v>18568</v>
      </c>
      <c r="G19" s="366" t="s">
        <v>18569</v>
      </c>
      <c r="H19" s="366" t="s">
        <v>11904</v>
      </c>
      <c r="I19" s="366" t="s">
        <v>11905</v>
      </c>
      <c r="J19" s="317"/>
      <c r="K19" s="317"/>
      <c r="L19" s="317"/>
      <c r="M19" s="456"/>
      <c r="N19" s="406"/>
      <c r="O19" s="405"/>
      <c r="P19" s="405"/>
      <c r="Q19" s="405"/>
      <c r="R19" s="405"/>
      <c r="S19" s="405"/>
      <c r="T19" s="405"/>
      <c r="U19" s="405"/>
      <c r="V19" s="405"/>
      <c r="W19" s="456"/>
      <c r="X19" s="317"/>
      <c r="Y19" s="456"/>
      <c r="Z19" s="456"/>
      <c r="AA19" s="317"/>
    </row>
    <row r="20" spans="1:40" ht="14.25" customHeight="1">
      <c r="A20" s="404">
        <v>9</v>
      </c>
      <c r="B20" s="317" t="s">
        <v>18570</v>
      </c>
      <c r="C20" s="317" t="s">
        <v>18571</v>
      </c>
      <c r="D20" s="317" t="s">
        <v>2272</v>
      </c>
      <c r="E20" s="366" t="str">
        <f t="shared" si="0"/>
        <v>date</v>
      </c>
      <c r="F20" s="366" t="s">
        <v>18570</v>
      </c>
      <c r="G20" s="378" t="s">
        <v>18572</v>
      </c>
      <c r="H20" s="366" t="s">
        <v>2078</v>
      </c>
      <c r="I20" s="366" t="s">
        <v>2079</v>
      </c>
      <c r="J20" s="317"/>
      <c r="K20" s="317"/>
      <c r="L20" s="317"/>
      <c r="M20" s="456"/>
      <c r="N20" s="406"/>
      <c r="O20" s="317"/>
      <c r="P20" s="317"/>
      <c r="Q20" s="317"/>
      <c r="R20" s="317"/>
      <c r="S20" s="317"/>
      <c r="T20" s="317"/>
      <c r="U20" s="317"/>
      <c r="V20" s="317"/>
      <c r="W20" s="317"/>
      <c r="X20" s="317"/>
      <c r="Y20" s="317"/>
      <c r="Z20" s="317"/>
      <c r="AA20" s="317"/>
      <c r="AC20" s="460"/>
      <c r="AD20" s="460"/>
      <c r="AE20" s="460"/>
      <c r="AF20" s="460"/>
      <c r="AG20" s="460"/>
      <c r="AH20" s="460"/>
      <c r="AI20" s="460"/>
      <c r="AJ20" s="460"/>
      <c r="AK20" s="460"/>
      <c r="AL20" s="460"/>
      <c r="AM20" s="460"/>
      <c r="AN20" s="460"/>
    </row>
    <row r="21" spans="1:40">
      <c r="A21" s="404">
        <v>10</v>
      </c>
      <c r="B21" s="317" t="s">
        <v>2347</v>
      </c>
      <c r="C21" s="317" t="s">
        <v>4737</v>
      </c>
      <c r="D21" s="317" t="s">
        <v>2272</v>
      </c>
      <c r="E21" s="366" t="str">
        <f t="shared" si="0"/>
        <v>date</v>
      </c>
      <c r="F21" s="366" t="s">
        <v>2347</v>
      </c>
      <c r="G21" s="366" t="s">
        <v>4737</v>
      </c>
      <c r="H21" s="366" t="s">
        <v>2078</v>
      </c>
      <c r="I21" s="366" t="s">
        <v>2079</v>
      </c>
      <c r="J21" s="409"/>
      <c r="K21" s="409"/>
      <c r="L21" s="409"/>
      <c r="M21" s="409"/>
      <c r="N21" s="409"/>
      <c r="O21" s="409"/>
      <c r="P21" s="409"/>
      <c r="Q21" s="409"/>
      <c r="R21" s="409"/>
      <c r="S21" s="409"/>
      <c r="T21" s="409"/>
      <c r="U21" s="409"/>
      <c r="V21" s="409"/>
      <c r="W21" s="409"/>
      <c r="X21" s="409"/>
      <c r="Y21" s="409"/>
      <c r="Z21" s="409"/>
      <c r="AA21" s="409"/>
    </row>
    <row r="22" spans="1:40">
      <c r="A22" s="404">
        <v>11</v>
      </c>
      <c r="B22" s="317" t="s">
        <v>2352</v>
      </c>
      <c r="C22" s="317" t="s">
        <v>4782</v>
      </c>
      <c r="D22" s="317" t="s">
        <v>2272</v>
      </c>
      <c r="E22" s="366" t="str">
        <f t="shared" si="0"/>
        <v>date</v>
      </c>
      <c r="F22" s="366" t="s">
        <v>2352</v>
      </c>
      <c r="G22" s="378" t="s">
        <v>4781</v>
      </c>
      <c r="H22" s="366" t="s">
        <v>2078</v>
      </c>
      <c r="I22" s="366" t="s">
        <v>2079</v>
      </c>
      <c r="J22" s="409"/>
      <c r="K22" s="409"/>
      <c r="L22" s="409"/>
      <c r="M22" s="409"/>
      <c r="N22" s="409"/>
      <c r="O22" s="409"/>
      <c r="P22" s="409"/>
      <c r="Q22" s="409"/>
      <c r="R22" s="409"/>
      <c r="S22" s="409"/>
      <c r="T22" s="409"/>
      <c r="U22" s="409"/>
      <c r="V22" s="409"/>
      <c r="W22" s="409"/>
      <c r="X22" s="409"/>
      <c r="Y22" s="409"/>
      <c r="Z22" s="409"/>
      <c r="AA22" s="409"/>
    </row>
    <row r="23" spans="1:40">
      <c r="A23" s="404">
        <v>12</v>
      </c>
      <c r="B23" s="317" t="s">
        <v>18573</v>
      </c>
      <c r="C23" s="317" t="s">
        <v>18574</v>
      </c>
      <c r="D23" s="317" t="s">
        <v>12293</v>
      </c>
      <c r="E23" s="317" t="s">
        <v>12293</v>
      </c>
      <c r="F23" s="366" t="s">
        <v>18573</v>
      </c>
      <c r="G23" s="366" t="s">
        <v>18574</v>
      </c>
      <c r="H23" s="366" t="s">
        <v>3215</v>
      </c>
      <c r="I23" s="366" t="s">
        <v>2111</v>
      </c>
      <c r="J23" s="409"/>
      <c r="K23" s="409"/>
      <c r="L23" s="409"/>
      <c r="M23" s="409"/>
      <c r="N23" s="409"/>
      <c r="O23" s="409"/>
      <c r="P23" s="409"/>
      <c r="Q23" s="409"/>
      <c r="R23" s="409"/>
      <c r="S23" s="409"/>
      <c r="T23" s="409"/>
      <c r="U23" s="409"/>
      <c r="V23" s="409"/>
      <c r="W23" s="409"/>
      <c r="X23" s="409"/>
      <c r="Y23" s="409"/>
      <c r="Z23" s="409"/>
      <c r="AA23" s="409"/>
    </row>
    <row r="24" spans="1:40">
      <c r="A24" s="404">
        <v>13</v>
      </c>
      <c r="B24" s="317" t="s">
        <v>18575</v>
      </c>
      <c r="C24" s="317" t="s">
        <v>15336</v>
      </c>
      <c r="D24" s="317" t="s">
        <v>12293</v>
      </c>
      <c r="E24" s="317" t="s">
        <v>12293</v>
      </c>
      <c r="F24" s="366" t="s">
        <v>18575</v>
      </c>
      <c r="G24" s="378" t="s">
        <v>4744</v>
      </c>
      <c r="H24" s="366" t="s">
        <v>3215</v>
      </c>
      <c r="I24" s="366" t="s">
        <v>2111</v>
      </c>
      <c r="J24" s="317"/>
      <c r="K24" s="317"/>
      <c r="L24" s="409"/>
      <c r="M24" s="409"/>
      <c r="N24" s="409"/>
      <c r="O24" s="409"/>
      <c r="P24" s="409"/>
      <c r="Q24" s="409"/>
      <c r="R24" s="409"/>
      <c r="S24" s="409"/>
      <c r="T24" s="409"/>
      <c r="U24" s="409"/>
      <c r="V24" s="409"/>
      <c r="W24" s="409"/>
      <c r="X24" s="409"/>
      <c r="Y24" s="409"/>
      <c r="Z24" s="409"/>
      <c r="AA24" s="409"/>
    </row>
    <row r="25" spans="1:40">
      <c r="A25" s="404">
        <v>14</v>
      </c>
      <c r="B25" s="317" t="s">
        <v>18576</v>
      </c>
      <c r="C25" s="317" t="s">
        <v>18577</v>
      </c>
      <c r="D25" s="317" t="s">
        <v>12293</v>
      </c>
      <c r="E25" s="317" t="s">
        <v>12293</v>
      </c>
      <c r="F25" s="366" t="s">
        <v>18576</v>
      </c>
      <c r="G25" s="366" t="s">
        <v>18577</v>
      </c>
      <c r="H25" s="366" t="s">
        <v>3215</v>
      </c>
      <c r="I25" s="366" t="s">
        <v>2111</v>
      </c>
      <c r="J25" s="317"/>
      <c r="K25" s="317"/>
      <c r="L25" s="409"/>
      <c r="M25" s="409"/>
      <c r="N25" s="409"/>
      <c r="O25" s="409"/>
      <c r="P25" s="409"/>
      <c r="Q25" s="409"/>
      <c r="R25" s="409"/>
      <c r="S25" s="409"/>
      <c r="T25" s="409"/>
      <c r="U25" s="409"/>
      <c r="V25" s="409"/>
      <c r="W25" s="409"/>
      <c r="X25" s="409"/>
      <c r="Y25" s="409"/>
      <c r="Z25" s="409"/>
      <c r="AA25" s="409"/>
    </row>
    <row r="26" spans="1:40">
      <c r="A26" s="404">
        <v>15</v>
      </c>
      <c r="B26" s="317" t="s">
        <v>18578</v>
      </c>
      <c r="C26" s="317" t="s">
        <v>18579</v>
      </c>
      <c r="D26" s="317" t="s">
        <v>12293</v>
      </c>
      <c r="E26" s="317" t="s">
        <v>12293</v>
      </c>
      <c r="F26" s="366" t="s">
        <v>18578</v>
      </c>
      <c r="G26" s="366" t="s">
        <v>18579</v>
      </c>
      <c r="H26" s="366" t="s">
        <v>3215</v>
      </c>
      <c r="I26" s="366" t="s">
        <v>2111</v>
      </c>
      <c r="J26" s="317"/>
      <c r="K26" s="317"/>
      <c r="L26" s="409"/>
      <c r="M26" s="409"/>
      <c r="N26" s="409"/>
      <c r="O26" s="409"/>
      <c r="P26" s="409"/>
      <c r="Q26" s="409"/>
      <c r="R26" s="409"/>
      <c r="S26" s="409"/>
      <c r="T26" s="409"/>
      <c r="U26" s="409"/>
      <c r="V26" s="409"/>
      <c r="W26" s="409"/>
      <c r="X26" s="409"/>
      <c r="Y26" s="409"/>
      <c r="Z26" s="409"/>
      <c r="AA26" s="409"/>
    </row>
    <row r="27" spans="1:40">
      <c r="A27" s="404">
        <v>16</v>
      </c>
      <c r="B27" s="317" t="s">
        <v>18580</v>
      </c>
      <c r="C27" s="317" t="s">
        <v>18581</v>
      </c>
      <c r="D27" s="317" t="s">
        <v>12293</v>
      </c>
      <c r="E27" s="317" t="s">
        <v>12293</v>
      </c>
      <c r="F27" s="366" t="s">
        <v>18580</v>
      </c>
      <c r="G27" s="366" t="s">
        <v>18581</v>
      </c>
      <c r="H27" s="366" t="s">
        <v>3215</v>
      </c>
      <c r="I27" s="366" t="s">
        <v>2111</v>
      </c>
      <c r="J27" s="317"/>
      <c r="K27" s="317"/>
      <c r="L27" s="409"/>
      <c r="M27" s="409"/>
      <c r="N27" s="409"/>
      <c r="O27" s="409"/>
      <c r="P27" s="409"/>
      <c r="Q27" s="409"/>
      <c r="R27" s="409"/>
      <c r="S27" s="409"/>
      <c r="T27" s="409"/>
      <c r="U27" s="409"/>
      <c r="V27" s="409"/>
      <c r="W27" s="409"/>
      <c r="X27" s="409"/>
      <c r="Y27" s="409"/>
      <c r="Z27" s="409"/>
      <c r="AA27" s="409"/>
    </row>
    <row r="28" spans="1:40">
      <c r="A28" s="404">
        <v>17</v>
      </c>
      <c r="B28" s="317" t="s">
        <v>18582</v>
      </c>
      <c r="C28" s="317" t="s">
        <v>18583</v>
      </c>
      <c r="D28" s="317" t="s">
        <v>12293</v>
      </c>
      <c r="E28" s="317" t="s">
        <v>12293</v>
      </c>
      <c r="F28" s="366" t="s">
        <v>18582</v>
      </c>
      <c r="G28" s="366" t="s">
        <v>18583</v>
      </c>
      <c r="H28" s="366" t="s">
        <v>3215</v>
      </c>
      <c r="I28" s="366" t="s">
        <v>2111</v>
      </c>
      <c r="J28" s="317"/>
      <c r="K28" s="317"/>
      <c r="L28" s="409"/>
      <c r="M28" s="409"/>
      <c r="N28" s="409"/>
      <c r="O28" s="409"/>
      <c r="P28" s="409"/>
      <c r="Q28" s="409"/>
      <c r="R28" s="409"/>
      <c r="S28" s="409"/>
      <c r="T28" s="409"/>
      <c r="U28" s="409"/>
      <c r="V28" s="409"/>
      <c r="W28" s="409"/>
      <c r="X28" s="409"/>
      <c r="Y28" s="409"/>
      <c r="Z28" s="409"/>
      <c r="AA28" s="409"/>
    </row>
    <row r="29" spans="1:40">
      <c r="A29" s="404">
        <v>18</v>
      </c>
      <c r="B29" s="317" t="s">
        <v>18584</v>
      </c>
      <c r="C29" s="317" t="s">
        <v>18585</v>
      </c>
      <c r="D29" s="317" t="s">
        <v>12293</v>
      </c>
      <c r="E29" s="317" t="s">
        <v>12293</v>
      </c>
      <c r="F29" s="366" t="s">
        <v>18584</v>
      </c>
      <c r="G29" s="366" t="s">
        <v>18585</v>
      </c>
      <c r="H29" s="366" t="s">
        <v>3215</v>
      </c>
      <c r="I29" s="366" t="s">
        <v>2111</v>
      </c>
      <c r="J29" s="317"/>
      <c r="K29" s="317"/>
      <c r="L29" s="409"/>
      <c r="M29" s="409"/>
      <c r="N29" s="409"/>
      <c r="O29" s="409"/>
      <c r="P29" s="409"/>
      <c r="Q29" s="409"/>
      <c r="R29" s="409"/>
      <c r="S29" s="409"/>
      <c r="T29" s="409"/>
      <c r="U29" s="409"/>
      <c r="V29" s="409"/>
      <c r="W29" s="409"/>
      <c r="X29" s="409"/>
      <c r="Y29" s="409"/>
      <c r="Z29" s="409"/>
      <c r="AA29" s="409"/>
    </row>
    <row r="30" spans="1:40" s="462" customFormat="1" ht="15.6">
      <c r="A30" s="404">
        <v>19</v>
      </c>
      <c r="B30" s="317" t="s">
        <v>18586</v>
      </c>
      <c r="C30" s="317" t="s">
        <v>18587</v>
      </c>
      <c r="D30" s="317" t="s">
        <v>12293</v>
      </c>
      <c r="E30" s="317" t="s">
        <v>12293</v>
      </c>
      <c r="F30" s="366" t="s">
        <v>18586</v>
      </c>
      <c r="G30" s="366" t="s">
        <v>18587</v>
      </c>
      <c r="H30" s="366" t="s">
        <v>3215</v>
      </c>
      <c r="I30" s="366" t="s">
        <v>2111</v>
      </c>
      <c r="J30" s="317"/>
      <c r="K30" s="317"/>
      <c r="L30" s="317" t="s">
        <v>2622</v>
      </c>
      <c r="M30" s="473"/>
      <c r="N30" s="473"/>
      <c r="O30" s="473"/>
      <c r="P30" s="473"/>
      <c r="Q30" s="473"/>
      <c r="R30" s="473"/>
      <c r="S30" s="473"/>
      <c r="T30" s="473"/>
      <c r="U30" s="473"/>
      <c r="V30" s="473"/>
      <c r="W30" s="473"/>
      <c r="X30" s="473"/>
      <c r="Y30" s="473"/>
      <c r="Z30" s="473"/>
      <c r="AA30" s="473"/>
    </row>
    <row r="31" spans="1:40" s="462" customFormat="1" ht="15.6">
      <c r="A31" s="404">
        <v>20</v>
      </c>
      <c r="B31" s="317" t="s">
        <v>18588</v>
      </c>
      <c r="C31" s="317" t="s">
        <v>18589</v>
      </c>
      <c r="D31" s="317" t="s">
        <v>12293</v>
      </c>
      <c r="E31" s="317" t="s">
        <v>12293</v>
      </c>
      <c r="F31" s="366" t="s">
        <v>18588</v>
      </c>
      <c r="G31" s="366" t="s">
        <v>18589</v>
      </c>
      <c r="H31" s="366" t="s">
        <v>3215</v>
      </c>
      <c r="I31" s="366" t="s">
        <v>2111</v>
      </c>
      <c r="J31" s="317"/>
      <c r="K31" s="317"/>
      <c r="L31" s="317" t="s">
        <v>2622</v>
      </c>
      <c r="M31" s="473"/>
      <c r="N31" s="473"/>
      <c r="O31" s="473"/>
      <c r="P31" s="473"/>
      <c r="Q31" s="473"/>
      <c r="R31" s="473"/>
      <c r="S31" s="473"/>
      <c r="T31" s="473"/>
      <c r="U31" s="473"/>
      <c r="V31" s="473"/>
      <c r="W31" s="473"/>
      <c r="X31" s="473"/>
      <c r="Y31" s="473"/>
      <c r="Z31" s="473"/>
      <c r="AA31" s="473"/>
    </row>
    <row r="32" spans="1:40">
      <c r="A32" s="404">
        <v>21</v>
      </c>
      <c r="B32" s="317" t="s">
        <v>18590</v>
      </c>
      <c r="C32" s="317" t="s">
        <v>18591</v>
      </c>
      <c r="D32" s="317" t="s">
        <v>12293</v>
      </c>
      <c r="E32" s="317" t="s">
        <v>12293</v>
      </c>
      <c r="F32" s="366" t="s">
        <v>18590</v>
      </c>
      <c r="G32" s="366" t="s">
        <v>18591</v>
      </c>
      <c r="H32" s="366" t="s">
        <v>3215</v>
      </c>
      <c r="I32" s="366" t="s">
        <v>2111</v>
      </c>
      <c r="J32" s="317"/>
      <c r="K32" s="317"/>
      <c r="L32" s="317" t="s">
        <v>2622</v>
      </c>
      <c r="M32" s="409"/>
      <c r="N32" s="409"/>
      <c r="O32" s="409"/>
      <c r="P32" s="409"/>
      <c r="Q32" s="409"/>
      <c r="R32" s="409"/>
      <c r="S32" s="409"/>
      <c r="T32" s="409"/>
      <c r="U32" s="409"/>
      <c r="V32" s="409"/>
      <c r="W32" s="409"/>
      <c r="X32" s="409"/>
      <c r="Y32" s="409"/>
      <c r="Z32" s="409"/>
      <c r="AA32" s="409"/>
    </row>
    <row r="33" spans="1:27" s="462" customFormat="1" ht="15.6">
      <c r="A33" s="404">
        <v>22</v>
      </c>
      <c r="B33" s="317" t="s">
        <v>18592</v>
      </c>
      <c r="C33" s="317" t="s">
        <v>18593</v>
      </c>
      <c r="D33" s="317" t="s">
        <v>12293</v>
      </c>
      <c r="E33" s="317" t="s">
        <v>12293</v>
      </c>
      <c r="F33" s="366" t="s">
        <v>18592</v>
      </c>
      <c r="G33" s="366" t="s">
        <v>18593</v>
      </c>
      <c r="H33" s="366" t="s">
        <v>3215</v>
      </c>
      <c r="I33" s="366" t="s">
        <v>2111</v>
      </c>
      <c r="J33" s="317"/>
      <c r="K33" s="317"/>
      <c r="L33" s="317" t="s">
        <v>2622</v>
      </c>
      <c r="M33" s="473"/>
      <c r="N33" s="473"/>
      <c r="O33" s="473"/>
      <c r="P33" s="473"/>
      <c r="Q33" s="473"/>
      <c r="R33" s="473"/>
      <c r="S33" s="473"/>
      <c r="T33" s="473"/>
      <c r="U33" s="473"/>
      <c r="V33" s="473"/>
      <c r="W33" s="473"/>
      <c r="X33" s="473"/>
      <c r="Y33" s="473"/>
      <c r="Z33" s="473"/>
      <c r="AA33" s="473"/>
    </row>
    <row r="34" spans="1:27">
      <c r="A34" s="404">
        <v>23</v>
      </c>
      <c r="B34" s="317" t="s">
        <v>18594</v>
      </c>
      <c r="C34" s="317" t="s">
        <v>18595</v>
      </c>
      <c r="D34" s="317" t="s">
        <v>12293</v>
      </c>
      <c r="E34" s="317" t="s">
        <v>12293</v>
      </c>
      <c r="F34" s="366" t="s">
        <v>18594</v>
      </c>
      <c r="G34" s="366" t="s">
        <v>18595</v>
      </c>
      <c r="H34" s="366" t="s">
        <v>3215</v>
      </c>
      <c r="I34" s="366" t="s">
        <v>2111</v>
      </c>
      <c r="J34" s="317"/>
      <c r="K34" s="317"/>
      <c r="L34" s="317" t="s">
        <v>2622</v>
      </c>
      <c r="M34" s="409"/>
      <c r="N34" s="409"/>
      <c r="O34" s="409"/>
      <c r="P34" s="409"/>
      <c r="Q34" s="409"/>
      <c r="R34" s="409"/>
      <c r="S34" s="409"/>
      <c r="T34" s="409"/>
      <c r="U34" s="409"/>
      <c r="V34" s="409"/>
      <c r="W34" s="409"/>
      <c r="X34" s="409"/>
      <c r="Y34" s="409"/>
      <c r="Z34" s="409"/>
      <c r="AA34" s="409"/>
    </row>
    <row r="35" spans="1:27" s="462" customFormat="1" ht="15.6">
      <c r="A35" s="404">
        <v>24</v>
      </c>
      <c r="B35" s="317" t="s">
        <v>18596</v>
      </c>
      <c r="C35" s="317" t="s">
        <v>18597</v>
      </c>
      <c r="D35" s="317" t="s">
        <v>12293</v>
      </c>
      <c r="E35" s="317" t="s">
        <v>12293</v>
      </c>
      <c r="F35" s="366" t="s">
        <v>18596</v>
      </c>
      <c r="G35" s="366" t="s">
        <v>18597</v>
      </c>
      <c r="H35" s="366" t="s">
        <v>3215</v>
      </c>
      <c r="I35" s="366" t="s">
        <v>2111</v>
      </c>
      <c r="J35" s="317"/>
      <c r="K35" s="317"/>
      <c r="L35" s="317" t="s">
        <v>2622</v>
      </c>
      <c r="M35" s="473"/>
      <c r="N35" s="473"/>
      <c r="O35" s="473"/>
      <c r="P35" s="473"/>
      <c r="Q35" s="473"/>
      <c r="R35" s="473"/>
      <c r="S35" s="473"/>
      <c r="T35" s="473"/>
      <c r="U35" s="473"/>
      <c r="V35" s="473"/>
      <c r="W35" s="473"/>
      <c r="X35" s="473"/>
      <c r="Y35" s="473"/>
      <c r="Z35" s="473"/>
      <c r="AA35" s="473"/>
    </row>
    <row r="36" spans="1:27">
      <c r="A36" s="404">
        <v>25</v>
      </c>
      <c r="B36" s="317" t="s">
        <v>18598</v>
      </c>
      <c r="C36" s="317" t="s">
        <v>2732</v>
      </c>
      <c r="D36" s="317" t="s">
        <v>12293</v>
      </c>
      <c r="E36" s="317" t="s">
        <v>12293</v>
      </c>
      <c r="F36" s="366" t="s">
        <v>18598</v>
      </c>
      <c r="G36" s="366" t="s">
        <v>2732</v>
      </c>
      <c r="H36" s="366" t="s">
        <v>3215</v>
      </c>
      <c r="I36" s="366" t="s">
        <v>2111</v>
      </c>
      <c r="J36" s="317"/>
      <c r="K36" s="317"/>
      <c r="L36" s="317" t="s">
        <v>2622</v>
      </c>
      <c r="M36" s="409"/>
      <c r="N36" s="409"/>
      <c r="O36" s="409"/>
      <c r="P36" s="409"/>
      <c r="Q36" s="409"/>
      <c r="R36" s="409"/>
      <c r="S36" s="409"/>
      <c r="T36" s="409"/>
      <c r="U36" s="409"/>
      <c r="V36" s="409"/>
      <c r="W36" s="409"/>
      <c r="X36" s="409"/>
      <c r="Y36" s="409"/>
      <c r="Z36" s="409"/>
      <c r="AA36" s="409"/>
    </row>
    <row r="37" spans="1:27" s="462" customFormat="1" ht="15.6">
      <c r="A37" s="404">
        <v>26</v>
      </c>
      <c r="B37" s="317" t="s">
        <v>18599</v>
      </c>
      <c r="C37" s="317" t="s">
        <v>6307</v>
      </c>
      <c r="D37" s="317" t="s">
        <v>12293</v>
      </c>
      <c r="E37" s="317" t="s">
        <v>12293</v>
      </c>
      <c r="F37" s="366" t="s">
        <v>18599</v>
      </c>
      <c r="G37" s="366" t="s">
        <v>6307</v>
      </c>
      <c r="H37" s="366" t="s">
        <v>3215</v>
      </c>
      <c r="I37" s="366" t="s">
        <v>2111</v>
      </c>
      <c r="J37" s="317"/>
      <c r="K37" s="317"/>
      <c r="L37" s="317" t="s">
        <v>2622</v>
      </c>
      <c r="M37" s="473"/>
      <c r="N37" s="473"/>
      <c r="O37" s="473"/>
      <c r="P37" s="473"/>
      <c r="Q37" s="473"/>
      <c r="R37" s="473"/>
      <c r="S37" s="473"/>
      <c r="T37" s="473"/>
      <c r="U37" s="473"/>
      <c r="V37" s="473"/>
      <c r="W37" s="473"/>
      <c r="X37" s="473"/>
      <c r="Y37" s="473"/>
      <c r="Z37" s="473"/>
      <c r="AA37" s="473"/>
    </row>
    <row r="38" spans="1:27">
      <c r="A38" s="404">
        <v>27</v>
      </c>
      <c r="B38" s="317" t="s">
        <v>18600</v>
      </c>
      <c r="C38" s="317" t="s">
        <v>18601</v>
      </c>
      <c r="D38" s="317" t="s">
        <v>12293</v>
      </c>
      <c r="E38" s="317" t="s">
        <v>12293</v>
      </c>
      <c r="F38" s="366" t="s">
        <v>18600</v>
      </c>
      <c r="G38" s="366" t="s">
        <v>18601</v>
      </c>
      <c r="H38" s="366" t="s">
        <v>3215</v>
      </c>
      <c r="I38" s="366" t="s">
        <v>2111</v>
      </c>
      <c r="J38" s="317"/>
      <c r="K38" s="317"/>
      <c r="L38" s="317" t="s">
        <v>2622</v>
      </c>
      <c r="M38" s="409"/>
      <c r="N38" s="409"/>
      <c r="O38" s="409"/>
      <c r="P38" s="409"/>
      <c r="Q38" s="409"/>
      <c r="R38" s="409"/>
      <c r="S38" s="409"/>
      <c r="T38" s="409"/>
      <c r="U38" s="409"/>
      <c r="V38" s="409"/>
      <c r="W38" s="409"/>
      <c r="X38" s="409"/>
      <c r="Y38" s="409"/>
      <c r="Z38" s="409"/>
      <c r="AA38" s="409"/>
    </row>
    <row r="39" spans="1:27" s="462" customFormat="1" ht="15.6">
      <c r="A39" s="404">
        <v>28</v>
      </c>
      <c r="B39" s="317" t="s">
        <v>18602</v>
      </c>
      <c r="C39" s="317" t="s">
        <v>18603</v>
      </c>
      <c r="D39" s="317" t="s">
        <v>12293</v>
      </c>
      <c r="E39" s="317" t="s">
        <v>12293</v>
      </c>
      <c r="F39" s="366" t="s">
        <v>18602</v>
      </c>
      <c r="G39" s="366" t="s">
        <v>18603</v>
      </c>
      <c r="H39" s="366" t="s">
        <v>3215</v>
      </c>
      <c r="I39" s="366" t="s">
        <v>2111</v>
      </c>
      <c r="J39" s="317"/>
      <c r="K39" s="317"/>
      <c r="L39" s="317" t="s">
        <v>2622</v>
      </c>
      <c r="M39" s="473"/>
      <c r="N39" s="473"/>
      <c r="O39" s="473"/>
      <c r="P39" s="473"/>
      <c r="Q39" s="473"/>
      <c r="R39" s="473"/>
      <c r="S39" s="473"/>
      <c r="T39" s="473"/>
      <c r="U39" s="473"/>
      <c r="V39" s="473"/>
      <c r="W39" s="473"/>
      <c r="X39" s="473"/>
      <c r="Y39" s="473"/>
      <c r="Z39" s="473"/>
      <c r="AA39" s="473"/>
    </row>
    <row r="40" spans="1:27">
      <c r="A40" s="404">
        <v>29</v>
      </c>
      <c r="B40" s="317" t="s">
        <v>18604</v>
      </c>
      <c r="C40" s="317" t="s">
        <v>18605</v>
      </c>
      <c r="D40" s="317" t="s">
        <v>12293</v>
      </c>
      <c r="E40" s="317" t="s">
        <v>12293</v>
      </c>
      <c r="F40" s="366" t="s">
        <v>18604</v>
      </c>
      <c r="G40" s="366" t="s">
        <v>18605</v>
      </c>
      <c r="H40" s="366" t="s">
        <v>3215</v>
      </c>
      <c r="I40" s="366" t="s">
        <v>2111</v>
      </c>
      <c r="J40" s="317"/>
      <c r="K40" s="317"/>
      <c r="L40" s="317" t="s">
        <v>2622</v>
      </c>
      <c r="M40" s="409"/>
      <c r="N40" s="409"/>
      <c r="O40" s="409"/>
      <c r="P40" s="409"/>
      <c r="Q40" s="409"/>
      <c r="R40" s="409"/>
      <c r="S40" s="409"/>
      <c r="T40" s="409"/>
      <c r="U40" s="409"/>
      <c r="V40" s="409"/>
      <c r="W40" s="409"/>
      <c r="X40" s="409"/>
      <c r="Y40" s="409"/>
      <c r="Z40" s="409"/>
      <c r="AA40" s="409"/>
    </row>
    <row r="41" spans="1:27" s="462" customFormat="1" ht="15.6">
      <c r="A41" s="404">
        <v>30</v>
      </c>
      <c r="B41" s="317" t="s">
        <v>18606</v>
      </c>
      <c r="C41" s="317" t="s">
        <v>18607</v>
      </c>
      <c r="D41" s="317" t="s">
        <v>12293</v>
      </c>
      <c r="E41" s="317" t="s">
        <v>12293</v>
      </c>
      <c r="F41" s="366" t="s">
        <v>18606</v>
      </c>
      <c r="G41" s="366" t="s">
        <v>18607</v>
      </c>
      <c r="H41" s="366" t="s">
        <v>3215</v>
      </c>
      <c r="I41" s="366" t="s">
        <v>2111</v>
      </c>
      <c r="J41" s="317"/>
      <c r="K41" s="317"/>
      <c r="L41" s="317" t="s">
        <v>2622</v>
      </c>
      <c r="M41" s="473"/>
      <c r="N41" s="473"/>
      <c r="O41" s="473"/>
      <c r="P41" s="473"/>
      <c r="Q41" s="473"/>
      <c r="R41" s="473"/>
      <c r="S41" s="473"/>
      <c r="T41" s="473"/>
      <c r="U41" s="473"/>
      <c r="V41" s="473"/>
      <c r="W41" s="473"/>
      <c r="X41" s="473"/>
      <c r="Y41" s="473"/>
      <c r="Z41" s="473"/>
      <c r="AA41" s="473"/>
    </row>
    <row r="42" spans="1:27">
      <c r="A42" s="404">
        <v>31</v>
      </c>
      <c r="B42" s="317" t="s">
        <v>18608</v>
      </c>
      <c r="C42" s="317" t="s">
        <v>18609</v>
      </c>
      <c r="D42" s="317" t="s">
        <v>12293</v>
      </c>
      <c r="E42" s="317" t="s">
        <v>12293</v>
      </c>
      <c r="F42" s="366" t="s">
        <v>18608</v>
      </c>
      <c r="G42" s="366" t="s">
        <v>18609</v>
      </c>
      <c r="H42" s="366" t="s">
        <v>3215</v>
      </c>
      <c r="I42" s="366" t="s">
        <v>2111</v>
      </c>
      <c r="J42" s="317"/>
      <c r="K42" s="317"/>
      <c r="L42" s="317" t="s">
        <v>2622</v>
      </c>
      <c r="M42" s="409"/>
      <c r="N42" s="409"/>
      <c r="O42" s="409"/>
      <c r="P42" s="409"/>
      <c r="Q42" s="409"/>
      <c r="R42" s="409"/>
      <c r="S42" s="409"/>
      <c r="T42" s="409"/>
      <c r="U42" s="409"/>
      <c r="V42" s="409"/>
      <c r="W42" s="409"/>
      <c r="X42" s="409"/>
      <c r="Y42" s="409"/>
      <c r="Z42" s="409"/>
      <c r="AA42" s="409"/>
    </row>
    <row r="43" spans="1:27" s="462" customFormat="1" ht="15.6">
      <c r="A43" s="404">
        <v>32</v>
      </c>
      <c r="B43" s="317" t="s">
        <v>18610</v>
      </c>
      <c r="C43" s="317" t="s">
        <v>18611</v>
      </c>
      <c r="D43" s="317" t="s">
        <v>12293</v>
      </c>
      <c r="E43" s="317" t="s">
        <v>12293</v>
      </c>
      <c r="F43" s="366" t="s">
        <v>18610</v>
      </c>
      <c r="G43" s="366" t="s">
        <v>18611</v>
      </c>
      <c r="H43" s="366" t="s">
        <v>3215</v>
      </c>
      <c r="I43" s="366" t="s">
        <v>2111</v>
      </c>
      <c r="J43" s="317"/>
      <c r="K43" s="317"/>
      <c r="L43" s="317" t="s">
        <v>2622</v>
      </c>
      <c r="M43" s="473"/>
      <c r="N43" s="473"/>
      <c r="O43" s="473"/>
      <c r="P43" s="473"/>
      <c r="Q43" s="473"/>
      <c r="R43" s="473"/>
      <c r="S43" s="473"/>
      <c r="T43" s="473"/>
      <c r="U43" s="473"/>
      <c r="V43" s="473"/>
      <c r="W43" s="473"/>
      <c r="X43" s="473"/>
      <c r="Y43" s="473"/>
      <c r="Z43" s="473"/>
      <c r="AA43" s="473"/>
    </row>
    <row r="44" spans="1:27">
      <c r="A44" s="404">
        <v>33</v>
      </c>
      <c r="B44" s="317" t="s">
        <v>18612</v>
      </c>
      <c r="C44" s="317" t="s">
        <v>18613</v>
      </c>
      <c r="D44" s="317" t="s">
        <v>12293</v>
      </c>
      <c r="E44" s="317" t="s">
        <v>12293</v>
      </c>
      <c r="F44" s="366" t="s">
        <v>18612</v>
      </c>
      <c r="G44" s="366" t="s">
        <v>18613</v>
      </c>
      <c r="H44" s="366" t="s">
        <v>3215</v>
      </c>
      <c r="I44" s="366" t="s">
        <v>2111</v>
      </c>
      <c r="J44" s="317"/>
      <c r="K44" s="317"/>
      <c r="L44" s="317" t="s">
        <v>2622</v>
      </c>
      <c r="M44" s="409"/>
      <c r="N44" s="409"/>
      <c r="O44" s="409"/>
      <c r="P44" s="409"/>
      <c r="Q44" s="409"/>
      <c r="R44" s="409"/>
      <c r="S44" s="409"/>
      <c r="T44" s="409"/>
      <c r="U44" s="409"/>
      <c r="V44" s="409"/>
      <c r="W44" s="409"/>
      <c r="X44" s="409"/>
      <c r="Y44" s="409"/>
      <c r="Z44" s="409"/>
      <c r="AA44" s="409"/>
    </row>
    <row r="45" spans="1:27" s="462" customFormat="1" ht="15.6">
      <c r="A45" s="404">
        <v>34</v>
      </c>
      <c r="B45" s="317" t="s">
        <v>18614</v>
      </c>
      <c r="C45" s="317" t="s">
        <v>18615</v>
      </c>
      <c r="D45" s="317" t="s">
        <v>12293</v>
      </c>
      <c r="E45" s="317" t="s">
        <v>12293</v>
      </c>
      <c r="F45" s="366" t="s">
        <v>18614</v>
      </c>
      <c r="G45" s="366" t="s">
        <v>18615</v>
      </c>
      <c r="H45" s="366" t="s">
        <v>3215</v>
      </c>
      <c r="I45" s="366" t="s">
        <v>2111</v>
      </c>
      <c r="J45" s="317"/>
      <c r="K45" s="317"/>
      <c r="L45" s="317" t="s">
        <v>2622</v>
      </c>
      <c r="M45" s="473"/>
      <c r="N45" s="473"/>
      <c r="O45" s="473"/>
      <c r="P45" s="473"/>
      <c r="Q45" s="473"/>
      <c r="R45" s="473"/>
      <c r="S45" s="473"/>
      <c r="T45" s="473"/>
      <c r="U45" s="473"/>
      <c r="V45" s="473"/>
      <c r="W45" s="473"/>
      <c r="X45" s="473"/>
      <c r="Y45" s="473"/>
      <c r="Z45" s="473"/>
      <c r="AA45" s="473"/>
    </row>
    <row r="46" spans="1:27">
      <c r="A46" s="404">
        <v>35</v>
      </c>
      <c r="B46" s="317" t="s">
        <v>18616</v>
      </c>
      <c r="C46" s="317" t="s">
        <v>18617</v>
      </c>
      <c r="D46" s="317" t="s">
        <v>12293</v>
      </c>
      <c r="E46" s="317" t="s">
        <v>12293</v>
      </c>
      <c r="F46" s="366" t="s">
        <v>18616</v>
      </c>
      <c r="G46" s="366" t="s">
        <v>18617</v>
      </c>
      <c r="H46" s="366" t="s">
        <v>3215</v>
      </c>
      <c r="I46" s="366" t="s">
        <v>2111</v>
      </c>
      <c r="J46" s="317"/>
      <c r="K46" s="317"/>
      <c r="L46" s="317" t="s">
        <v>2622</v>
      </c>
      <c r="M46" s="409"/>
      <c r="N46" s="409"/>
      <c r="O46" s="409"/>
      <c r="P46" s="409"/>
      <c r="Q46" s="409"/>
      <c r="R46" s="409"/>
      <c r="S46" s="409"/>
      <c r="T46" s="409"/>
      <c r="U46" s="409"/>
      <c r="V46" s="409"/>
      <c r="W46" s="409"/>
      <c r="X46" s="409"/>
      <c r="Y46" s="409"/>
      <c r="Z46" s="409"/>
      <c r="AA46" s="409"/>
    </row>
    <row r="47" spans="1:27" s="462" customFormat="1" ht="15.6">
      <c r="A47" s="404">
        <v>36</v>
      </c>
      <c r="B47" s="317" t="s">
        <v>18618</v>
      </c>
      <c r="C47" s="317" t="s">
        <v>18619</v>
      </c>
      <c r="D47" s="317" t="s">
        <v>12293</v>
      </c>
      <c r="E47" s="317" t="s">
        <v>12293</v>
      </c>
      <c r="F47" s="366" t="s">
        <v>18618</v>
      </c>
      <c r="G47" s="366" t="s">
        <v>18619</v>
      </c>
      <c r="H47" s="366" t="s">
        <v>3215</v>
      </c>
      <c r="I47" s="366" t="s">
        <v>2111</v>
      </c>
      <c r="J47" s="317"/>
      <c r="K47" s="317"/>
      <c r="L47" s="317" t="s">
        <v>2622</v>
      </c>
      <c r="M47" s="473"/>
      <c r="N47" s="473"/>
      <c r="O47" s="473"/>
      <c r="P47" s="473"/>
      <c r="Q47" s="473"/>
      <c r="R47" s="473"/>
      <c r="S47" s="473"/>
      <c r="T47" s="473"/>
      <c r="U47" s="473"/>
      <c r="V47" s="473"/>
      <c r="W47" s="473"/>
      <c r="X47" s="473"/>
      <c r="Y47" s="473"/>
      <c r="Z47" s="473"/>
      <c r="AA47" s="473"/>
    </row>
    <row r="48" spans="1:27">
      <c r="A48" s="404">
        <v>37</v>
      </c>
      <c r="B48" s="317" t="s">
        <v>18620</v>
      </c>
      <c r="C48" s="317" t="s">
        <v>18621</v>
      </c>
      <c r="D48" s="317" t="s">
        <v>4955</v>
      </c>
      <c r="E48" s="317" t="s">
        <v>2108</v>
      </c>
      <c r="F48" s="366" t="s">
        <v>18620</v>
      </c>
      <c r="G48" s="366" t="s">
        <v>18621</v>
      </c>
      <c r="H48" s="366" t="s">
        <v>4955</v>
      </c>
      <c r="I48" s="366" t="s">
        <v>2108</v>
      </c>
      <c r="J48" s="317"/>
      <c r="K48" s="317"/>
      <c r="L48" s="317" t="s">
        <v>4810</v>
      </c>
      <c r="M48" s="409"/>
      <c r="N48" s="409"/>
      <c r="O48" s="409"/>
      <c r="P48" s="409"/>
      <c r="Q48" s="409"/>
      <c r="R48" s="409"/>
      <c r="S48" s="409"/>
      <c r="T48" s="409"/>
      <c r="U48" s="409"/>
      <c r="V48" s="409"/>
      <c r="W48" s="409"/>
      <c r="X48" s="409"/>
      <c r="Y48" s="409"/>
      <c r="Z48" s="409"/>
      <c r="AA48" s="409"/>
    </row>
    <row r="49" spans="1:27">
      <c r="A49" s="404">
        <v>38</v>
      </c>
      <c r="B49" s="317" t="s">
        <v>18622</v>
      </c>
      <c r="C49" s="317" t="s">
        <v>18623</v>
      </c>
      <c r="D49" s="317" t="s">
        <v>4955</v>
      </c>
      <c r="E49" s="317" t="s">
        <v>2108</v>
      </c>
      <c r="F49" s="366" t="s">
        <v>18622</v>
      </c>
      <c r="G49" s="366" t="s">
        <v>18623</v>
      </c>
      <c r="H49" s="366" t="s">
        <v>4955</v>
      </c>
      <c r="I49" s="366" t="s">
        <v>2108</v>
      </c>
      <c r="J49" s="317"/>
      <c r="K49" s="317"/>
      <c r="L49" s="317" t="s">
        <v>4810</v>
      </c>
      <c r="M49" s="409"/>
      <c r="N49" s="409"/>
      <c r="O49" s="409"/>
      <c r="P49" s="409"/>
      <c r="Q49" s="409"/>
      <c r="R49" s="409"/>
      <c r="S49" s="409"/>
      <c r="T49" s="409"/>
      <c r="U49" s="409"/>
      <c r="V49" s="409"/>
      <c r="W49" s="409"/>
      <c r="X49" s="409"/>
      <c r="Y49" s="409"/>
      <c r="Z49" s="409"/>
      <c r="AA49" s="409"/>
    </row>
    <row r="50" spans="1:27">
      <c r="A50" s="404">
        <v>39</v>
      </c>
      <c r="B50" s="317" t="s">
        <v>18624</v>
      </c>
      <c r="C50" s="317" t="s">
        <v>18625</v>
      </c>
      <c r="D50" s="317" t="s">
        <v>4955</v>
      </c>
      <c r="E50" s="317" t="s">
        <v>2108</v>
      </c>
      <c r="F50" s="366" t="s">
        <v>18624</v>
      </c>
      <c r="G50" s="366" t="s">
        <v>18625</v>
      </c>
      <c r="H50" s="366" t="s">
        <v>4955</v>
      </c>
      <c r="I50" s="366" t="s">
        <v>2108</v>
      </c>
      <c r="J50" s="317"/>
      <c r="K50" s="317"/>
      <c r="L50" s="317" t="s">
        <v>4810</v>
      </c>
      <c r="M50" s="409"/>
      <c r="N50" s="409"/>
      <c r="O50" s="409"/>
      <c r="P50" s="409"/>
      <c r="Q50" s="409"/>
      <c r="R50" s="409"/>
      <c r="S50" s="409"/>
      <c r="T50" s="409"/>
      <c r="U50" s="409"/>
      <c r="V50" s="409"/>
      <c r="W50" s="409"/>
      <c r="X50" s="409"/>
      <c r="Y50" s="409"/>
      <c r="Z50" s="409"/>
      <c r="AA50" s="409"/>
    </row>
    <row r="51" spans="1:27">
      <c r="A51" s="404">
        <v>40</v>
      </c>
      <c r="B51" s="317" t="s">
        <v>18626</v>
      </c>
      <c r="C51" s="317" t="s">
        <v>18627</v>
      </c>
      <c r="D51" s="317" t="s">
        <v>4955</v>
      </c>
      <c r="E51" s="317" t="s">
        <v>2108</v>
      </c>
      <c r="F51" s="366" t="s">
        <v>18626</v>
      </c>
      <c r="G51" s="366" t="s">
        <v>18627</v>
      </c>
      <c r="H51" s="366" t="s">
        <v>4955</v>
      </c>
      <c r="I51" s="366" t="s">
        <v>2108</v>
      </c>
      <c r="J51" s="317"/>
      <c r="K51" s="317"/>
      <c r="L51" s="317" t="s">
        <v>4810</v>
      </c>
      <c r="M51" s="409"/>
      <c r="N51" s="409"/>
      <c r="O51" s="409"/>
      <c r="P51" s="409"/>
      <c r="Q51" s="409"/>
      <c r="R51" s="409"/>
      <c r="S51" s="409"/>
      <c r="T51" s="409"/>
      <c r="U51" s="409"/>
      <c r="V51" s="409"/>
      <c r="W51" s="409"/>
      <c r="X51" s="409"/>
      <c r="Y51" s="409"/>
      <c r="Z51" s="409"/>
      <c r="AA51" s="409"/>
    </row>
    <row r="52" spans="1:27">
      <c r="A52" s="404">
        <v>41</v>
      </c>
      <c r="B52" s="317" t="s">
        <v>18628</v>
      </c>
      <c r="C52" s="317" t="s">
        <v>18629</v>
      </c>
      <c r="D52" s="317" t="s">
        <v>4955</v>
      </c>
      <c r="E52" s="317" t="s">
        <v>2108</v>
      </c>
      <c r="F52" s="366" t="s">
        <v>18628</v>
      </c>
      <c r="G52" s="366" t="s">
        <v>18629</v>
      </c>
      <c r="H52" s="366" t="s">
        <v>4955</v>
      </c>
      <c r="I52" s="366" t="s">
        <v>2108</v>
      </c>
      <c r="J52" s="317"/>
      <c r="K52" s="317"/>
      <c r="L52" s="317" t="s">
        <v>4810</v>
      </c>
      <c r="M52" s="409"/>
      <c r="N52" s="409"/>
      <c r="O52" s="409"/>
      <c r="P52" s="409"/>
      <c r="Q52" s="409"/>
      <c r="R52" s="409"/>
      <c r="S52" s="409"/>
      <c r="T52" s="409"/>
      <c r="U52" s="409"/>
      <c r="V52" s="409"/>
      <c r="W52" s="409"/>
      <c r="X52" s="409"/>
      <c r="Y52" s="409"/>
      <c r="Z52" s="409"/>
      <c r="AA52" s="409"/>
    </row>
    <row r="53" spans="1:27">
      <c r="A53" s="404">
        <v>42</v>
      </c>
      <c r="B53" s="317" t="s">
        <v>18630</v>
      </c>
      <c r="C53" s="317" t="s">
        <v>18631</v>
      </c>
      <c r="D53" s="317" t="s">
        <v>4955</v>
      </c>
      <c r="E53" s="317" t="s">
        <v>2108</v>
      </c>
      <c r="F53" s="366" t="s">
        <v>18630</v>
      </c>
      <c r="G53" s="366" t="s">
        <v>18631</v>
      </c>
      <c r="H53" s="366" t="s">
        <v>4955</v>
      </c>
      <c r="I53" s="366" t="s">
        <v>2108</v>
      </c>
      <c r="J53" s="317"/>
      <c r="K53" s="317"/>
      <c r="L53" s="317" t="s">
        <v>4810</v>
      </c>
      <c r="M53" s="409"/>
      <c r="N53" s="409"/>
      <c r="O53" s="409"/>
      <c r="P53" s="409"/>
      <c r="Q53" s="409"/>
      <c r="R53" s="409"/>
      <c r="S53" s="409"/>
      <c r="T53" s="409"/>
      <c r="U53" s="409"/>
      <c r="V53" s="409"/>
      <c r="W53" s="409"/>
      <c r="X53" s="409"/>
      <c r="Y53" s="409"/>
      <c r="Z53" s="409"/>
      <c r="AA53" s="409"/>
    </row>
    <row r="54" spans="1:27">
      <c r="A54" s="404">
        <v>43</v>
      </c>
      <c r="B54" s="317" t="s">
        <v>18632</v>
      </c>
      <c r="C54" s="317" t="s">
        <v>18633</v>
      </c>
      <c r="D54" s="317" t="s">
        <v>4955</v>
      </c>
      <c r="E54" s="317" t="s">
        <v>2108</v>
      </c>
      <c r="F54" s="366" t="s">
        <v>18632</v>
      </c>
      <c r="G54" s="366" t="s">
        <v>18633</v>
      </c>
      <c r="H54" s="366" t="s">
        <v>4955</v>
      </c>
      <c r="I54" s="366" t="s">
        <v>2108</v>
      </c>
      <c r="J54" s="317"/>
      <c r="K54" s="317"/>
      <c r="L54" s="317" t="s">
        <v>4810</v>
      </c>
      <c r="M54" s="409"/>
      <c r="N54" s="409"/>
      <c r="O54" s="409"/>
      <c r="P54" s="409"/>
      <c r="Q54" s="409"/>
      <c r="R54" s="409"/>
      <c r="S54" s="409"/>
      <c r="T54" s="409"/>
      <c r="U54" s="409"/>
      <c r="V54" s="409"/>
      <c r="W54" s="409"/>
      <c r="X54" s="409"/>
      <c r="Y54" s="409"/>
      <c r="Z54" s="409"/>
      <c r="AA54" s="409"/>
    </row>
    <row r="55" spans="1:27">
      <c r="A55" s="404">
        <v>44</v>
      </c>
      <c r="B55" s="317" t="s">
        <v>18634</v>
      </c>
      <c r="C55" s="317" t="s">
        <v>18635</v>
      </c>
      <c r="D55" s="317" t="s">
        <v>4955</v>
      </c>
      <c r="E55" s="317" t="s">
        <v>2108</v>
      </c>
      <c r="F55" s="366" t="s">
        <v>18634</v>
      </c>
      <c r="G55" s="366" t="s">
        <v>18635</v>
      </c>
      <c r="H55" s="366" t="s">
        <v>4955</v>
      </c>
      <c r="I55" s="366" t="s">
        <v>2108</v>
      </c>
      <c r="J55" s="317"/>
      <c r="K55" s="317"/>
      <c r="L55" s="317" t="s">
        <v>4810</v>
      </c>
      <c r="M55" s="409"/>
      <c r="N55" s="409"/>
      <c r="O55" s="409"/>
      <c r="P55" s="409"/>
      <c r="Q55" s="409"/>
      <c r="R55" s="409"/>
      <c r="S55" s="409"/>
      <c r="T55" s="409"/>
      <c r="U55" s="409"/>
      <c r="V55" s="409"/>
      <c r="W55" s="409"/>
      <c r="X55" s="409"/>
      <c r="Y55" s="409"/>
      <c r="Z55" s="409"/>
      <c r="AA55" s="409"/>
    </row>
    <row r="56" spans="1:27">
      <c r="A56" s="404">
        <v>45</v>
      </c>
      <c r="B56" s="317" t="s">
        <v>18636</v>
      </c>
      <c r="C56" s="317" t="s">
        <v>18637</v>
      </c>
      <c r="D56" s="317" t="s">
        <v>4955</v>
      </c>
      <c r="E56" s="317" t="s">
        <v>2108</v>
      </c>
      <c r="F56" s="366" t="s">
        <v>18636</v>
      </c>
      <c r="G56" s="366" t="s">
        <v>18637</v>
      </c>
      <c r="H56" s="366" t="s">
        <v>4955</v>
      </c>
      <c r="I56" s="366" t="s">
        <v>2108</v>
      </c>
      <c r="J56" s="317"/>
      <c r="K56" s="317"/>
      <c r="L56" s="317" t="s">
        <v>4810</v>
      </c>
      <c r="M56" s="409"/>
      <c r="N56" s="409"/>
      <c r="O56" s="409"/>
      <c r="P56" s="409"/>
      <c r="Q56" s="409"/>
      <c r="R56" s="409"/>
      <c r="S56" s="409"/>
      <c r="T56" s="409"/>
      <c r="U56" s="409"/>
      <c r="V56" s="409"/>
      <c r="W56" s="409"/>
      <c r="X56" s="409"/>
      <c r="Y56" s="409"/>
      <c r="Z56" s="409"/>
      <c r="AA56" s="409"/>
    </row>
    <row r="57" spans="1:27">
      <c r="A57" s="404">
        <v>46</v>
      </c>
      <c r="B57" s="317" t="s">
        <v>18638</v>
      </c>
      <c r="C57" s="317" t="s">
        <v>18639</v>
      </c>
      <c r="D57" s="317" t="s">
        <v>12293</v>
      </c>
      <c r="E57" s="317" t="s">
        <v>12293</v>
      </c>
      <c r="F57" s="366" t="s">
        <v>18638</v>
      </c>
      <c r="G57" s="366" t="s">
        <v>18639</v>
      </c>
      <c r="H57" s="366" t="s">
        <v>3215</v>
      </c>
      <c r="I57" s="366" t="s">
        <v>2111</v>
      </c>
      <c r="J57" s="317"/>
      <c r="K57" s="317"/>
      <c r="L57" s="317" t="s">
        <v>7445</v>
      </c>
      <c r="M57" s="409"/>
      <c r="N57" s="409"/>
      <c r="O57" s="409"/>
      <c r="P57" s="409"/>
      <c r="Q57" s="409"/>
      <c r="R57" s="409"/>
      <c r="S57" s="409"/>
      <c r="T57" s="409"/>
      <c r="U57" s="409"/>
      <c r="V57" s="409"/>
      <c r="W57" s="409"/>
      <c r="X57" s="409"/>
      <c r="Y57" s="409"/>
      <c r="Z57" s="409"/>
      <c r="AA57" s="409"/>
    </row>
    <row r="58" spans="1:27">
      <c r="A58" s="404">
        <v>47</v>
      </c>
      <c r="B58" s="317" t="s">
        <v>18640</v>
      </c>
      <c r="C58" s="317" t="s">
        <v>18641</v>
      </c>
      <c r="D58" s="317" t="s">
        <v>12293</v>
      </c>
      <c r="E58" s="317" t="s">
        <v>12293</v>
      </c>
      <c r="F58" s="366" t="s">
        <v>18640</v>
      </c>
      <c r="G58" s="366" t="s">
        <v>18641</v>
      </c>
      <c r="H58" s="366" t="s">
        <v>3215</v>
      </c>
      <c r="I58" s="366" t="s">
        <v>2111</v>
      </c>
      <c r="J58" s="317"/>
      <c r="K58" s="317"/>
      <c r="L58" s="317" t="s">
        <v>7445</v>
      </c>
      <c r="M58" s="409"/>
      <c r="N58" s="409"/>
      <c r="O58" s="409"/>
      <c r="P58" s="409"/>
      <c r="Q58" s="409"/>
      <c r="R58" s="409"/>
      <c r="S58" s="409"/>
      <c r="T58" s="409"/>
      <c r="U58" s="409"/>
      <c r="V58" s="409"/>
      <c r="W58" s="409"/>
      <c r="X58" s="409"/>
      <c r="Y58" s="409"/>
      <c r="Z58" s="409"/>
      <c r="AA58" s="409"/>
    </row>
    <row r="59" spans="1:27">
      <c r="A59" s="404">
        <v>48</v>
      </c>
      <c r="B59" s="317" t="s">
        <v>18642</v>
      </c>
      <c r="C59" s="317" t="s">
        <v>18643</v>
      </c>
      <c r="D59" s="317" t="s">
        <v>12293</v>
      </c>
      <c r="E59" s="317" t="s">
        <v>12293</v>
      </c>
      <c r="F59" s="366" t="s">
        <v>18642</v>
      </c>
      <c r="G59" s="366" t="s">
        <v>18643</v>
      </c>
      <c r="H59" s="366" t="s">
        <v>3215</v>
      </c>
      <c r="I59" s="366" t="s">
        <v>2111</v>
      </c>
      <c r="J59" s="317"/>
      <c r="K59" s="317"/>
      <c r="L59" s="317" t="s">
        <v>7445</v>
      </c>
      <c r="M59" s="409"/>
      <c r="N59" s="409"/>
      <c r="O59" s="409"/>
      <c r="P59" s="409"/>
      <c r="Q59" s="409"/>
      <c r="R59" s="409"/>
      <c r="S59" s="409"/>
      <c r="T59" s="409"/>
      <c r="U59" s="409"/>
      <c r="V59" s="409"/>
      <c r="W59" s="409"/>
      <c r="X59" s="409"/>
      <c r="Y59" s="409"/>
      <c r="Z59" s="409"/>
      <c r="AA59" s="409"/>
    </row>
    <row r="60" spans="1:27">
      <c r="A60" s="404">
        <v>49</v>
      </c>
      <c r="B60" s="317" t="s">
        <v>18644</v>
      </c>
      <c r="C60" s="317" t="s">
        <v>18645</v>
      </c>
      <c r="D60" s="317" t="s">
        <v>12293</v>
      </c>
      <c r="E60" s="317" t="s">
        <v>12293</v>
      </c>
      <c r="F60" s="366" t="s">
        <v>18644</v>
      </c>
      <c r="G60" s="366" t="s">
        <v>18645</v>
      </c>
      <c r="H60" s="366" t="s">
        <v>3215</v>
      </c>
      <c r="I60" s="366" t="s">
        <v>2111</v>
      </c>
      <c r="J60" s="317"/>
      <c r="K60" s="317"/>
      <c r="L60" s="317" t="s">
        <v>7445</v>
      </c>
      <c r="M60" s="409"/>
      <c r="N60" s="409"/>
      <c r="O60" s="409"/>
      <c r="P60" s="409"/>
      <c r="Q60" s="409"/>
      <c r="R60" s="409"/>
      <c r="S60" s="409"/>
      <c r="T60" s="409"/>
      <c r="U60" s="409"/>
      <c r="V60" s="409"/>
      <c r="W60" s="409"/>
      <c r="X60" s="409"/>
      <c r="Y60" s="409"/>
      <c r="Z60" s="409"/>
      <c r="AA60" s="409"/>
    </row>
    <row r="61" spans="1:27">
      <c r="A61" s="404">
        <v>50</v>
      </c>
      <c r="B61" s="317" t="s">
        <v>18646</v>
      </c>
      <c r="C61" s="317" t="s">
        <v>18647</v>
      </c>
      <c r="D61" s="317" t="s">
        <v>12293</v>
      </c>
      <c r="E61" s="317" t="s">
        <v>12293</v>
      </c>
      <c r="F61" s="366" t="s">
        <v>18646</v>
      </c>
      <c r="G61" s="366" t="s">
        <v>18647</v>
      </c>
      <c r="H61" s="366" t="s">
        <v>3215</v>
      </c>
      <c r="I61" s="366" t="s">
        <v>2111</v>
      </c>
      <c r="J61" s="317"/>
      <c r="K61" s="317"/>
      <c r="L61" s="317" t="s">
        <v>7445</v>
      </c>
      <c r="M61" s="409"/>
      <c r="N61" s="409"/>
      <c r="O61" s="409"/>
      <c r="P61" s="409"/>
      <c r="Q61" s="409"/>
      <c r="R61" s="409"/>
      <c r="S61" s="409"/>
      <c r="T61" s="409"/>
      <c r="U61" s="409"/>
      <c r="V61" s="409"/>
      <c r="W61" s="409"/>
      <c r="X61" s="409"/>
      <c r="Y61" s="409"/>
      <c r="Z61" s="409"/>
      <c r="AA61" s="409"/>
    </row>
    <row r="62" spans="1:27">
      <c r="A62" s="404">
        <v>51</v>
      </c>
      <c r="B62" s="317" t="s">
        <v>18648</v>
      </c>
      <c r="C62" s="317" t="s">
        <v>18649</v>
      </c>
      <c r="D62" s="317" t="s">
        <v>12293</v>
      </c>
      <c r="E62" s="317" t="s">
        <v>12293</v>
      </c>
      <c r="F62" s="366" t="s">
        <v>18648</v>
      </c>
      <c r="G62" s="366" t="s">
        <v>18649</v>
      </c>
      <c r="H62" s="366" t="s">
        <v>3215</v>
      </c>
      <c r="I62" s="366" t="s">
        <v>2111</v>
      </c>
      <c r="J62" s="317"/>
      <c r="K62" s="317"/>
      <c r="L62" s="317" t="s">
        <v>7445</v>
      </c>
      <c r="M62" s="474"/>
      <c r="N62" s="409"/>
      <c r="O62" s="409"/>
      <c r="P62" s="409"/>
      <c r="Q62" s="409"/>
      <c r="R62" s="409"/>
      <c r="S62" s="409"/>
      <c r="T62" s="409"/>
      <c r="U62" s="409"/>
      <c r="V62" s="409"/>
      <c r="W62" s="409"/>
      <c r="X62" s="409"/>
      <c r="Y62" s="409"/>
      <c r="Z62" s="409"/>
      <c r="AA62" s="409"/>
    </row>
    <row r="63" spans="1:27">
      <c r="A63" s="404">
        <v>52</v>
      </c>
      <c r="B63" s="317" t="s">
        <v>18650</v>
      </c>
      <c r="C63" s="317" t="s">
        <v>18651</v>
      </c>
      <c r="D63" s="317" t="s">
        <v>12293</v>
      </c>
      <c r="E63" s="317" t="s">
        <v>12293</v>
      </c>
      <c r="F63" s="366" t="s">
        <v>18650</v>
      </c>
      <c r="G63" s="366" t="s">
        <v>18651</v>
      </c>
      <c r="H63" s="366" t="s">
        <v>3215</v>
      </c>
      <c r="I63" s="366" t="s">
        <v>2111</v>
      </c>
      <c r="J63" s="317"/>
      <c r="K63" s="317"/>
      <c r="L63" s="317" t="s">
        <v>7445</v>
      </c>
      <c r="M63" s="409"/>
      <c r="N63" s="409"/>
      <c r="O63" s="409"/>
      <c r="P63" s="409"/>
      <c r="Q63" s="409"/>
      <c r="R63" s="409"/>
      <c r="S63" s="409"/>
      <c r="T63" s="409"/>
      <c r="U63" s="409"/>
      <c r="V63" s="409"/>
      <c r="W63" s="409"/>
      <c r="X63" s="409"/>
      <c r="Y63" s="409"/>
      <c r="Z63" s="409"/>
      <c r="AA63" s="409"/>
    </row>
    <row r="64" spans="1:27">
      <c r="A64" s="404">
        <v>53</v>
      </c>
      <c r="B64" s="317" t="s">
        <v>18652</v>
      </c>
      <c r="C64" s="317" t="s">
        <v>18653</v>
      </c>
      <c r="D64" s="317" t="s">
        <v>12293</v>
      </c>
      <c r="E64" s="317" t="s">
        <v>12293</v>
      </c>
      <c r="F64" s="366" t="s">
        <v>18652</v>
      </c>
      <c r="G64" s="366" t="s">
        <v>18653</v>
      </c>
      <c r="H64" s="366" t="s">
        <v>3215</v>
      </c>
      <c r="I64" s="366" t="s">
        <v>2111</v>
      </c>
      <c r="J64" s="317"/>
      <c r="K64" s="317"/>
      <c r="L64" s="317" t="s">
        <v>7445</v>
      </c>
      <c r="M64" s="409"/>
      <c r="N64" s="409"/>
      <c r="O64" s="409"/>
      <c r="P64" s="409"/>
      <c r="Q64" s="409"/>
      <c r="R64" s="409"/>
      <c r="S64" s="409"/>
      <c r="T64" s="409"/>
      <c r="U64" s="409"/>
      <c r="V64" s="409"/>
      <c r="W64" s="409"/>
      <c r="X64" s="409"/>
      <c r="Y64" s="409"/>
      <c r="Z64" s="409"/>
      <c r="AA64" s="409"/>
    </row>
    <row r="65" spans="1:27">
      <c r="A65" s="404">
        <v>54</v>
      </c>
      <c r="B65" s="317" t="s">
        <v>18654</v>
      </c>
      <c r="C65" s="317" t="s">
        <v>18655</v>
      </c>
      <c r="D65" s="317" t="s">
        <v>12293</v>
      </c>
      <c r="E65" s="317" t="s">
        <v>12293</v>
      </c>
      <c r="F65" s="366" t="s">
        <v>18654</v>
      </c>
      <c r="G65" s="366" t="s">
        <v>18655</v>
      </c>
      <c r="H65" s="366" t="s">
        <v>3215</v>
      </c>
      <c r="I65" s="366" t="s">
        <v>2111</v>
      </c>
      <c r="J65" s="317"/>
      <c r="K65" s="317"/>
      <c r="L65" s="317" t="s">
        <v>7445</v>
      </c>
      <c r="M65" s="409"/>
      <c r="N65" s="409"/>
      <c r="O65" s="409"/>
      <c r="P65" s="409"/>
      <c r="Q65" s="409"/>
      <c r="R65" s="409"/>
      <c r="S65" s="409"/>
      <c r="T65" s="409"/>
      <c r="U65" s="409"/>
      <c r="V65" s="409"/>
      <c r="W65" s="409"/>
      <c r="X65" s="409"/>
      <c r="Y65" s="409"/>
      <c r="Z65" s="409"/>
      <c r="AA65" s="409"/>
    </row>
    <row r="66" spans="1:27">
      <c r="A66" s="404">
        <v>55</v>
      </c>
      <c r="B66" s="317" t="s">
        <v>18656</v>
      </c>
      <c r="C66" s="317" t="s">
        <v>18657</v>
      </c>
      <c r="D66" s="317" t="s">
        <v>12293</v>
      </c>
      <c r="E66" s="317" t="s">
        <v>12293</v>
      </c>
      <c r="F66" s="366" t="s">
        <v>18656</v>
      </c>
      <c r="G66" s="366" t="s">
        <v>18657</v>
      </c>
      <c r="H66" s="366" t="s">
        <v>3215</v>
      </c>
      <c r="I66" s="366" t="s">
        <v>2111</v>
      </c>
      <c r="J66" s="317"/>
      <c r="K66" s="317"/>
      <c r="L66" s="317" t="s">
        <v>2622</v>
      </c>
      <c r="M66" s="409"/>
      <c r="N66" s="409"/>
      <c r="O66" s="409"/>
      <c r="P66" s="409"/>
      <c r="Q66" s="409"/>
      <c r="R66" s="409"/>
      <c r="S66" s="409"/>
      <c r="T66" s="409"/>
      <c r="U66" s="409"/>
      <c r="V66" s="409"/>
      <c r="W66" s="409"/>
      <c r="X66" s="409"/>
      <c r="Y66" s="409"/>
      <c r="Z66" s="409"/>
      <c r="AA66" s="409"/>
    </row>
    <row r="67" spans="1:27">
      <c r="A67" s="404">
        <v>56</v>
      </c>
      <c r="B67" s="317" t="s">
        <v>18658</v>
      </c>
      <c r="C67" s="317" t="s">
        <v>18659</v>
      </c>
      <c r="D67" s="317" t="s">
        <v>12293</v>
      </c>
      <c r="E67" s="317" t="s">
        <v>12293</v>
      </c>
      <c r="F67" s="366" t="s">
        <v>18658</v>
      </c>
      <c r="G67" s="366" t="s">
        <v>18659</v>
      </c>
      <c r="H67" s="366" t="s">
        <v>3215</v>
      </c>
      <c r="I67" s="366" t="s">
        <v>2111</v>
      </c>
      <c r="J67" s="317"/>
      <c r="K67" s="317"/>
      <c r="L67" s="317" t="s">
        <v>2622</v>
      </c>
      <c r="M67" s="409"/>
      <c r="N67" s="409"/>
      <c r="O67" s="409"/>
      <c r="P67" s="409"/>
      <c r="Q67" s="409"/>
      <c r="R67" s="409"/>
      <c r="S67" s="409"/>
      <c r="T67" s="409"/>
      <c r="U67" s="409"/>
      <c r="V67" s="409"/>
      <c r="W67" s="409"/>
      <c r="X67" s="409"/>
      <c r="Y67" s="409"/>
      <c r="Z67" s="409"/>
      <c r="AA67" s="409"/>
    </row>
    <row r="68" spans="1:27">
      <c r="A68" s="404">
        <v>57</v>
      </c>
      <c r="B68" s="317" t="s">
        <v>18660</v>
      </c>
      <c r="C68" s="317" t="s">
        <v>18661</v>
      </c>
      <c r="D68" s="317" t="s">
        <v>12293</v>
      </c>
      <c r="E68" s="317" t="s">
        <v>12293</v>
      </c>
      <c r="F68" s="366" t="s">
        <v>18660</v>
      </c>
      <c r="G68" s="366" t="s">
        <v>18661</v>
      </c>
      <c r="H68" s="366" t="s">
        <v>3215</v>
      </c>
      <c r="I68" s="366" t="s">
        <v>2111</v>
      </c>
      <c r="J68" s="317"/>
      <c r="K68" s="317"/>
      <c r="L68" s="317" t="s">
        <v>2622</v>
      </c>
      <c r="M68" s="409"/>
      <c r="N68" s="409"/>
      <c r="O68" s="409"/>
      <c r="P68" s="409"/>
      <c r="Q68" s="409"/>
      <c r="R68" s="409"/>
      <c r="S68" s="409"/>
      <c r="T68" s="409"/>
      <c r="U68" s="409"/>
      <c r="V68" s="409"/>
      <c r="W68" s="409"/>
      <c r="X68" s="409"/>
      <c r="Y68" s="409"/>
      <c r="Z68" s="409"/>
      <c r="AA68" s="409"/>
    </row>
    <row r="69" spans="1:27">
      <c r="A69" s="404">
        <v>58</v>
      </c>
      <c r="B69" s="317" t="s">
        <v>18662</v>
      </c>
      <c r="C69" s="317" t="s">
        <v>18663</v>
      </c>
      <c r="D69" s="317" t="s">
        <v>12293</v>
      </c>
      <c r="E69" s="317" t="s">
        <v>12293</v>
      </c>
      <c r="F69" s="366" t="s">
        <v>18662</v>
      </c>
      <c r="G69" s="366" t="s">
        <v>18663</v>
      </c>
      <c r="H69" s="366" t="s">
        <v>3215</v>
      </c>
      <c r="I69" s="366" t="s">
        <v>2111</v>
      </c>
      <c r="J69" s="317"/>
      <c r="K69" s="317"/>
      <c r="L69" s="317" t="s">
        <v>2622</v>
      </c>
      <c r="M69" s="409"/>
      <c r="N69" s="409"/>
      <c r="O69" s="409"/>
      <c r="P69" s="409"/>
      <c r="Q69" s="409"/>
      <c r="R69" s="409"/>
      <c r="S69" s="409"/>
      <c r="T69" s="409"/>
      <c r="U69" s="409"/>
      <c r="V69" s="409"/>
      <c r="W69" s="409"/>
      <c r="X69" s="409"/>
      <c r="Y69" s="409"/>
      <c r="Z69" s="409"/>
      <c r="AA69" s="409"/>
    </row>
    <row r="70" spans="1:27">
      <c r="A70" s="404">
        <v>59</v>
      </c>
      <c r="B70" s="317" t="s">
        <v>18664</v>
      </c>
      <c r="C70" s="317" t="s">
        <v>18665</v>
      </c>
      <c r="D70" s="317" t="s">
        <v>12293</v>
      </c>
      <c r="E70" s="317" t="s">
        <v>12293</v>
      </c>
      <c r="F70" s="366" t="s">
        <v>18664</v>
      </c>
      <c r="G70" s="366" t="s">
        <v>18665</v>
      </c>
      <c r="H70" s="366" t="s">
        <v>3215</v>
      </c>
      <c r="I70" s="366" t="s">
        <v>2111</v>
      </c>
      <c r="J70" s="317"/>
      <c r="K70" s="317"/>
      <c r="L70" s="317" t="s">
        <v>2622</v>
      </c>
      <c r="M70" s="409"/>
      <c r="N70" s="409"/>
      <c r="O70" s="409"/>
      <c r="P70" s="409"/>
      <c r="Q70" s="409"/>
      <c r="R70" s="409"/>
      <c r="S70" s="409"/>
      <c r="T70" s="409"/>
      <c r="U70" s="409"/>
      <c r="V70" s="409"/>
      <c r="W70" s="409"/>
      <c r="X70" s="409"/>
      <c r="Y70" s="409"/>
      <c r="Z70" s="409"/>
      <c r="AA70" s="409"/>
    </row>
    <row r="71" spans="1:27">
      <c r="A71" s="404">
        <v>60</v>
      </c>
      <c r="B71" s="317" t="s">
        <v>18666</v>
      </c>
      <c r="C71" s="317" t="s">
        <v>18667</v>
      </c>
      <c r="D71" s="317" t="s">
        <v>12293</v>
      </c>
      <c r="E71" s="317" t="s">
        <v>12293</v>
      </c>
      <c r="F71" s="366" t="s">
        <v>18666</v>
      </c>
      <c r="G71" s="366" t="s">
        <v>18667</v>
      </c>
      <c r="H71" s="366" t="s">
        <v>3215</v>
      </c>
      <c r="I71" s="366" t="s">
        <v>2111</v>
      </c>
      <c r="J71" s="317"/>
      <c r="K71" s="317"/>
      <c r="L71" s="317" t="s">
        <v>2622</v>
      </c>
      <c r="M71" s="409"/>
      <c r="N71" s="409"/>
      <c r="O71" s="409"/>
      <c r="P71" s="409"/>
      <c r="Q71" s="409"/>
      <c r="R71" s="409"/>
      <c r="S71" s="409"/>
      <c r="T71" s="409"/>
      <c r="U71" s="409"/>
      <c r="V71" s="409"/>
      <c r="W71" s="409"/>
      <c r="X71" s="409"/>
      <c r="Y71" s="409"/>
      <c r="Z71" s="409"/>
      <c r="AA71" s="409"/>
    </row>
    <row r="72" spans="1:27">
      <c r="A72" s="404">
        <v>61</v>
      </c>
      <c r="B72" s="317" t="s">
        <v>18668</v>
      </c>
      <c r="C72" s="317" t="s">
        <v>6237</v>
      </c>
      <c r="D72" s="317" t="s">
        <v>12293</v>
      </c>
      <c r="E72" s="317" t="s">
        <v>12293</v>
      </c>
      <c r="F72" s="366" t="s">
        <v>18668</v>
      </c>
      <c r="G72" s="366" t="s">
        <v>6237</v>
      </c>
      <c r="H72" s="366" t="s">
        <v>3215</v>
      </c>
      <c r="I72" s="366" t="s">
        <v>2111</v>
      </c>
      <c r="J72" s="317"/>
      <c r="K72" s="317"/>
      <c r="L72" s="317" t="s">
        <v>2622</v>
      </c>
      <c r="M72" s="409"/>
      <c r="N72" s="409"/>
      <c r="O72" s="409"/>
      <c r="P72" s="409"/>
      <c r="Q72" s="409"/>
      <c r="R72" s="409"/>
      <c r="S72" s="409"/>
      <c r="T72" s="409"/>
      <c r="U72" s="409"/>
      <c r="V72" s="409"/>
      <c r="W72" s="409"/>
      <c r="X72" s="409"/>
      <c r="Y72" s="409"/>
      <c r="Z72" s="409"/>
      <c r="AA72" s="409"/>
    </row>
    <row r="73" spans="1:27">
      <c r="A73" s="404">
        <v>62</v>
      </c>
      <c r="B73" s="317" t="s">
        <v>18669</v>
      </c>
      <c r="C73" s="317" t="s">
        <v>18670</v>
      </c>
      <c r="D73" s="317" t="s">
        <v>12293</v>
      </c>
      <c r="E73" s="317" t="s">
        <v>12293</v>
      </c>
      <c r="F73" s="366" t="s">
        <v>18669</v>
      </c>
      <c r="G73" s="366" t="s">
        <v>18670</v>
      </c>
      <c r="H73" s="366" t="s">
        <v>3215</v>
      </c>
      <c r="I73" s="366" t="s">
        <v>2111</v>
      </c>
      <c r="J73" s="317"/>
      <c r="K73" s="317"/>
      <c r="L73" s="317" t="s">
        <v>2622</v>
      </c>
      <c r="M73" s="409"/>
      <c r="N73" s="409"/>
      <c r="O73" s="409"/>
      <c r="P73" s="409"/>
      <c r="Q73" s="409"/>
      <c r="R73" s="409"/>
      <c r="S73" s="409"/>
      <c r="T73" s="409"/>
      <c r="U73" s="409"/>
      <c r="V73" s="409"/>
      <c r="W73" s="409"/>
      <c r="X73" s="409"/>
      <c r="Y73" s="409"/>
      <c r="Z73" s="409"/>
      <c r="AA73" s="409"/>
    </row>
    <row r="74" spans="1:27">
      <c r="A74" s="404">
        <v>63</v>
      </c>
      <c r="B74" s="317" t="s">
        <v>18671</v>
      </c>
      <c r="C74" s="317" t="s">
        <v>18672</v>
      </c>
      <c r="D74" s="317" t="s">
        <v>12293</v>
      </c>
      <c r="E74" s="317" t="s">
        <v>12293</v>
      </c>
      <c r="F74" s="366" t="s">
        <v>18671</v>
      </c>
      <c r="G74" s="366" t="s">
        <v>18672</v>
      </c>
      <c r="H74" s="366" t="s">
        <v>3215</v>
      </c>
      <c r="I74" s="366" t="s">
        <v>2111</v>
      </c>
      <c r="J74" s="317"/>
      <c r="K74" s="317"/>
      <c r="L74" s="317" t="s">
        <v>2622</v>
      </c>
      <c r="M74" s="409"/>
      <c r="N74" s="409"/>
      <c r="O74" s="409"/>
      <c r="P74" s="409"/>
      <c r="Q74" s="409"/>
      <c r="R74" s="409"/>
      <c r="S74" s="409"/>
      <c r="T74" s="409"/>
      <c r="U74" s="409"/>
      <c r="V74" s="409"/>
      <c r="W74" s="409"/>
      <c r="X74" s="409"/>
      <c r="Y74" s="409"/>
      <c r="Z74" s="409"/>
      <c r="AA74" s="409"/>
    </row>
    <row r="75" spans="1:27">
      <c r="A75" s="404">
        <v>64</v>
      </c>
      <c r="B75" s="317" t="s">
        <v>18673</v>
      </c>
      <c r="C75" s="317" t="s">
        <v>18674</v>
      </c>
      <c r="D75" s="317" t="s">
        <v>12293</v>
      </c>
      <c r="E75" s="317" t="s">
        <v>12293</v>
      </c>
      <c r="F75" s="366" t="s">
        <v>18673</v>
      </c>
      <c r="G75" s="366" t="s">
        <v>18674</v>
      </c>
      <c r="H75" s="366" t="s">
        <v>3215</v>
      </c>
      <c r="I75" s="366" t="s">
        <v>2111</v>
      </c>
      <c r="J75" s="317"/>
      <c r="K75" s="317"/>
      <c r="L75" s="317" t="s">
        <v>2622</v>
      </c>
      <c r="M75" s="409"/>
      <c r="N75" s="409"/>
      <c r="O75" s="409"/>
      <c r="P75" s="409"/>
      <c r="Q75" s="409"/>
      <c r="R75" s="409"/>
      <c r="S75" s="409"/>
      <c r="T75" s="409"/>
      <c r="U75" s="409"/>
      <c r="V75" s="409"/>
      <c r="W75" s="409"/>
      <c r="X75" s="409"/>
      <c r="Y75" s="409"/>
    </row>
    <row r="76" spans="1:27">
      <c r="A76" s="404">
        <v>65</v>
      </c>
      <c r="B76" s="317" t="s">
        <v>18675</v>
      </c>
      <c r="C76" s="317" t="s">
        <v>18676</v>
      </c>
      <c r="D76" s="317" t="s">
        <v>12293</v>
      </c>
      <c r="E76" s="317" t="s">
        <v>12293</v>
      </c>
      <c r="F76" s="366" t="s">
        <v>18675</v>
      </c>
      <c r="G76" s="366" t="s">
        <v>18676</v>
      </c>
      <c r="H76" s="366" t="s">
        <v>3215</v>
      </c>
      <c r="I76" s="366" t="s">
        <v>2111</v>
      </c>
      <c r="J76" s="317"/>
      <c r="K76" s="317"/>
      <c r="L76" s="317" t="s">
        <v>2622</v>
      </c>
      <c r="M76" s="409"/>
      <c r="N76" s="409"/>
      <c r="O76" s="409"/>
      <c r="P76" s="409"/>
      <c r="Q76" s="409"/>
      <c r="R76" s="409"/>
      <c r="S76" s="409"/>
      <c r="T76" s="409"/>
      <c r="U76" s="409"/>
      <c r="V76" s="409"/>
      <c r="W76" s="409"/>
      <c r="X76" s="409"/>
      <c r="Y76" s="409"/>
    </row>
    <row r="77" spans="1:27">
      <c r="A77" s="404">
        <v>66</v>
      </c>
      <c r="B77" s="317" t="s">
        <v>18677</v>
      </c>
      <c r="C77" s="317" t="s">
        <v>18678</v>
      </c>
      <c r="D77" s="317" t="s">
        <v>12293</v>
      </c>
      <c r="E77" s="317" t="s">
        <v>12293</v>
      </c>
      <c r="F77" s="366" t="s">
        <v>18677</v>
      </c>
      <c r="G77" s="366" t="s">
        <v>18678</v>
      </c>
      <c r="H77" s="366" t="s">
        <v>3215</v>
      </c>
      <c r="I77" s="366" t="s">
        <v>2111</v>
      </c>
      <c r="J77" s="317"/>
      <c r="K77" s="317"/>
      <c r="L77" s="317" t="s">
        <v>2622</v>
      </c>
      <c r="M77" s="409"/>
      <c r="N77" s="409"/>
      <c r="O77" s="409"/>
      <c r="P77" s="409"/>
      <c r="Q77" s="409"/>
      <c r="R77" s="409"/>
      <c r="S77" s="409"/>
      <c r="T77" s="409"/>
      <c r="U77" s="409"/>
      <c r="V77" s="409"/>
      <c r="W77" s="409"/>
      <c r="X77" s="409"/>
      <c r="Y77" s="409"/>
    </row>
    <row r="78" spans="1:27">
      <c r="A78" s="404">
        <v>67</v>
      </c>
      <c r="B78" s="317" t="s">
        <v>18679</v>
      </c>
      <c r="C78" s="317" t="s">
        <v>18680</v>
      </c>
      <c r="D78" s="317" t="s">
        <v>12293</v>
      </c>
      <c r="E78" s="317" t="s">
        <v>12293</v>
      </c>
      <c r="F78" s="366" t="s">
        <v>18679</v>
      </c>
      <c r="G78" s="366" t="s">
        <v>18680</v>
      </c>
      <c r="H78" s="366" t="s">
        <v>3215</v>
      </c>
      <c r="I78" s="366" t="s">
        <v>2111</v>
      </c>
      <c r="J78" s="317"/>
      <c r="K78" s="317"/>
      <c r="L78" s="317" t="s">
        <v>2622</v>
      </c>
      <c r="M78" s="409"/>
      <c r="N78" s="409"/>
      <c r="O78" s="409"/>
      <c r="P78" s="409"/>
      <c r="Q78" s="409"/>
      <c r="R78" s="409"/>
      <c r="S78" s="409"/>
      <c r="T78" s="409"/>
      <c r="U78" s="409"/>
      <c r="V78" s="409"/>
      <c r="W78" s="409"/>
      <c r="X78" s="409"/>
      <c r="Y78" s="409"/>
    </row>
    <row r="79" spans="1:27">
      <c r="A79" s="404">
        <v>68</v>
      </c>
      <c r="B79" s="317" t="s">
        <v>18681</v>
      </c>
      <c r="C79" s="317" t="s">
        <v>18682</v>
      </c>
      <c r="D79" s="317" t="s">
        <v>12293</v>
      </c>
      <c r="E79" s="317" t="s">
        <v>12293</v>
      </c>
      <c r="F79" s="366" t="s">
        <v>18681</v>
      </c>
      <c r="G79" s="366" t="s">
        <v>18682</v>
      </c>
      <c r="H79" s="366" t="s">
        <v>3215</v>
      </c>
      <c r="I79" s="366" t="s">
        <v>2111</v>
      </c>
      <c r="J79" s="317"/>
      <c r="K79" s="317"/>
      <c r="L79" s="317" t="s">
        <v>2622</v>
      </c>
      <c r="M79" s="409"/>
      <c r="N79" s="409"/>
      <c r="O79" s="409"/>
      <c r="P79" s="409"/>
      <c r="Q79" s="409"/>
      <c r="R79" s="409"/>
      <c r="S79" s="409"/>
      <c r="T79" s="409"/>
      <c r="U79" s="409"/>
      <c r="V79" s="409"/>
      <c r="W79" s="409"/>
      <c r="X79" s="409"/>
      <c r="Y79" s="409"/>
    </row>
    <row r="80" spans="1:27">
      <c r="A80" s="404">
        <v>69</v>
      </c>
      <c r="B80" s="317" t="s">
        <v>18683</v>
      </c>
      <c r="C80" s="317" t="s">
        <v>18684</v>
      </c>
      <c r="D80" s="317" t="s">
        <v>12293</v>
      </c>
      <c r="E80" s="317" t="s">
        <v>12293</v>
      </c>
      <c r="F80" s="366" t="s">
        <v>18683</v>
      </c>
      <c r="G80" s="366" t="s">
        <v>18684</v>
      </c>
      <c r="H80" s="366" t="s">
        <v>3215</v>
      </c>
      <c r="I80" s="366" t="s">
        <v>2111</v>
      </c>
      <c r="J80" s="317"/>
      <c r="K80" s="317"/>
      <c r="L80" s="317" t="s">
        <v>2622</v>
      </c>
      <c r="M80" s="409"/>
      <c r="N80" s="409"/>
      <c r="O80" s="409"/>
      <c r="P80" s="409"/>
      <c r="Q80" s="409"/>
      <c r="R80" s="409"/>
      <c r="S80" s="409"/>
      <c r="T80" s="409"/>
      <c r="U80" s="409"/>
      <c r="V80" s="409"/>
      <c r="W80" s="409"/>
      <c r="X80" s="409"/>
      <c r="Y80" s="409"/>
    </row>
    <row r="81" spans="1:25">
      <c r="A81" s="404">
        <v>70</v>
      </c>
      <c r="B81" s="317" t="s">
        <v>18685</v>
      </c>
      <c r="C81" s="317" t="s">
        <v>18686</v>
      </c>
      <c r="D81" s="317" t="s">
        <v>12293</v>
      </c>
      <c r="E81" s="317" t="s">
        <v>12293</v>
      </c>
      <c r="F81" s="366" t="s">
        <v>18685</v>
      </c>
      <c r="G81" s="366" t="s">
        <v>18686</v>
      </c>
      <c r="H81" s="366" t="s">
        <v>3215</v>
      </c>
      <c r="I81" s="366" t="s">
        <v>2111</v>
      </c>
      <c r="J81" s="317"/>
      <c r="K81" s="317"/>
      <c r="L81" s="317" t="s">
        <v>2622</v>
      </c>
      <c r="M81" s="409"/>
      <c r="N81" s="409"/>
      <c r="O81" s="409"/>
      <c r="P81" s="409"/>
      <c r="Q81" s="409"/>
      <c r="R81" s="409"/>
      <c r="S81" s="409"/>
      <c r="T81" s="409"/>
      <c r="U81" s="409"/>
      <c r="V81" s="409"/>
      <c r="W81" s="409"/>
      <c r="X81" s="409"/>
      <c r="Y81" s="409"/>
    </row>
    <row r="82" spans="1:25">
      <c r="A82" s="404">
        <v>71</v>
      </c>
      <c r="B82" s="317" t="s">
        <v>18687</v>
      </c>
      <c r="C82" s="317" t="s">
        <v>18688</v>
      </c>
      <c r="D82" s="317" t="s">
        <v>12293</v>
      </c>
      <c r="E82" s="317" t="s">
        <v>12293</v>
      </c>
      <c r="F82" s="366" t="s">
        <v>18687</v>
      </c>
      <c r="G82" s="366" t="s">
        <v>18688</v>
      </c>
      <c r="H82" s="366" t="s">
        <v>3215</v>
      </c>
      <c r="I82" s="366" t="s">
        <v>2111</v>
      </c>
      <c r="J82" s="317"/>
      <c r="K82" s="317"/>
      <c r="L82" s="317" t="s">
        <v>2622</v>
      </c>
      <c r="M82" s="409"/>
      <c r="N82" s="409"/>
      <c r="O82" s="409"/>
      <c r="P82" s="409"/>
      <c r="Q82" s="409"/>
      <c r="R82" s="409"/>
      <c r="S82" s="409"/>
      <c r="T82" s="409"/>
      <c r="U82" s="409"/>
      <c r="V82" s="409"/>
      <c r="W82" s="409"/>
      <c r="X82" s="409"/>
      <c r="Y82" s="409"/>
    </row>
    <row r="83" spans="1:25">
      <c r="A83" s="404">
        <v>72</v>
      </c>
      <c r="B83" s="317" t="s">
        <v>18689</v>
      </c>
      <c r="C83" s="317" t="s">
        <v>18690</v>
      </c>
      <c r="D83" s="317" t="s">
        <v>12293</v>
      </c>
      <c r="E83" s="317" t="s">
        <v>12293</v>
      </c>
      <c r="F83" s="366" t="s">
        <v>18689</v>
      </c>
      <c r="G83" s="366" t="s">
        <v>18690</v>
      </c>
      <c r="H83" s="366" t="s">
        <v>3215</v>
      </c>
      <c r="I83" s="366" t="s">
        <v>2111</v>
      </c>
      <c r="J83" s="317"/>
      <c r="K83" s="317"/>
      <c r="L83" s="317" t="s">
        <v>2622</v>
      </c>
      <c r="M83" s="409"/>
      <c r="N83" s="409"/>
      <c r="O83" s="409"/>
      <c r="P83" s="409"/>
      <c r="Q83" s="409"/>
      <c r="R83" s="409"/>
      <c r="S83" s="409"/>
      <c r="T83" s="409"/>
      <c r="U83" s="409"/>
      <c r="V83" s="409"/>
      <c r="W83" s="409"/>
      <c r="X83" s="409"/>
      <c r="Y83" s="409"/>
    </row>
  </sheetData>
  <phoneticPr fontId="5" type="noConversion"/>
  <dataValidations count="4">
    <dataValidation type="list" allowBlank="1" showInputMessage="1" showErrorMessage="1" sqref="B6" xr:uid="{00000000-0002-0000-2801-000000000000}">
      <formula1>"Mi: Minute,H: Hour,D: Daily,W: Weekly,M: Monthly,Y: Yearly"</formula1>
    </dataValidation>
    <dataValidation type="list" allowBlank="1" showInputMessage="1" showErrorMessage="1" sqref="B7 B9 O7:O9" xr:uid="{00000000-0002-0000-2801-000001000000}">
      <formula1>"替换,追加"</formula1>
    </dataValidation>
    <dataValidation type="list" allowBlank="1" showInputMessage="1" showErrorMessage="1" sqref="N12 N15:N20" xr:uid="{00000000-0002-0000-2801-000002000000}">
      <formula1>"匹配,基线特有,本地扩充,废弃"</formula1>
    </dataValidation>
    <dataValidation type="list" allowBlank="1" showInputMessage="1" showErrorMessage="1" sqref="R4:R6" xr:uid="{00000000-0002-0000-2801-000003000000}">
      <formula1>"left join,inner join,union,union all"</formula1>
    </dataValidation>
  </dataValidations>
  <hyperlinks>
    <hyperlink ref="A1" location="目录!A1" display="返回" xr:uid="{00000000-0004-0000-2801-000000000000}"/>
  </hyperlinks>
  <pageMargins left="0.75" right="0.75" top="1" bottom="1" header="0.51180555555555596" footer="0.51180555555555596"/>
  <pageSetup paperSize="9" orientation="portrait"/>
  <legacyDrawing r:id="rId1"/>
</worksheet>
</file>

<file path=xl/worksheets/sheet2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1-000000000000}">
  <dimension ref="A1:AW33"/>
  <sheetViews>
    <sheetView workbookViewId="0">
      <selection activeCell="E14" sqref="E14"/>
    </sheetView>
  </sheetViews>
  <sheetFormatPr defaultColWidth="9" defaultRowHeight="13.8"/>
  <cols>
    <col min="1" max="1" width="9" style="400"/>
    <col min="2" max="2" width="23.109375" style="400" customWidth="1"/>
    <col min="3" max="3" width="11.77734375" style="400" customWidth="1"/>
    <col min="4" max="4" width="15.21875" style="400" customWidth="1"/>
    <col min="5" max="9" width="12.109375" style="400" customWidth="1"/>
    <col min="10" max="10" width="9" style="400"/>
    <col min="11" max="11" width="7.109375" style="400" customWidth="1"/>
    <col min="12" max="12" width="6.77734375" style="400" customWidth="1"/>
    <col min="13" max="13" width="9" style="400"/>
    <col min="14" max="14" width="11.33203125" style="400" customWidth="1"/>
    <col min="15" max="22" width="9" style="400" hidden="1" customWidth="1"/>
    <col min="23" max="23" width="23" style="400" customWidth="1"/>
    <col min="24" max="24" width="15.109375" style="400" customWidth="1"/>
    <col min="25" max="25" width="11.33203125" style="400" customWidth="1"/>
    <col min="26" max="26" width="13.109375" style="400" customWidth="1"/>
    <col min="27" max="27" width="14.77734375" style="400" customWidth="1"/>
    <col min="28" max="16384" width="9" style="400"/>
  </cols>
  <sheetData>
    <row r="1" spans="1:49" ht="15.6">
      <c r="A1" s="401" t="s">
        <v>2037</v>
      </c>
      <c r="B1" s="3"/>
      <c r="C1" s="3"/>
      <c r="D1" s="3"/>
      <c r="E1" s="3"/>
      <c r="F1" s="3"/>
      <c r="G1" s="3"/>
      <c r="H1" s="3"/>
      <c r="I1" s="3"/>
      <c r="J1" s="3"/>
      <c r="K1" s="3"/>
      <c r="L1" s="3"/>
      <c r="M1" s="3"/>
      <c r="N1" s="3"/>
      <c r="O1" s="3"/>
      <c r="P1" s="3"/>
      <c r="Q1" s="3"/>
      <c r="R1" s="3"/>
      <c r="S1" s="3"/>
      <c r="T1" s="3"/>
      <c r="U1" s="3"/>
      <c r="V1" s="3"/>
      <c r="W1" s="52"/>
      <c r="X1" s="52"/>
      <c r="Y1" s="52"/>
      <c r="Z1" s="52"/>
      <c r="AA1" s="52"/>
    </row>
    <row r="2" spans="1:49"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49" ht="15.6">
      <c r="A3" s="6" t="s">
        <v>2040</v>
      </c>
      <c r="B3" s="307" t="s">
        <v>1928</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49" ht="15.6">
      <c r="A4" s="9" t="s">
        <v>2042</v>
      </c>
      <c r="B4" s="402" t="s">
        <v>1929</v>
      </c>
      <c r="C4" s="8"/>
      <c r="D4" s="8"/>
      <c r="E4" s="8"/>
      <c r="F4" s="8"/>
      <c r="G4" s="8"/>
      <c r="H4" s="8"/>
      <c r="I4" s="8"/>
      <c r="J4" s="8"/>
      <c r="K4" s="8"/>
      <c r="L4" s="8"/>
      <c r="M4" s="8"/>
      <c r="N4" s="8"/>
      <c r="O4" s="43" t="s">
        <v>4149</v>
      </c>
      <c r="P4" s="39" t="e">
        <f>VLOOKUP(B3,[2]目录!#REF!,4,0)</f>
        <v>#REF!</v>
      </c>
      <c r="Q4" s="40"/>
      <c r="R4" s="41"/>
      <c r="S4" s="42"/>
      <c r="T4" s="42"/>
      <c r="U4" s="42"/>
      <c r="V4" s="61"/>
      <c r="W4" s="62"/>
      <c r="X4" s="317"/>
      <c r="Y4" s="63"/>
      <c r="Z4" s="11"/>
      <c r="AA4" s="63"/>
    </row>
    <row r="5" spans="1:49" ht="15.6">
      <c r="A5" s="9" t="s">
        <v>2041</v>
      </c>
      <c r="B5" s="11" t="s">
        <v>2043</v>
      </c>
      <c r="C5" s="8"/>
      <c r="D5" s="8"/>
      <c r="E5" s="8"/>
      <c r="F5" s="8"/>
      <c r="G5" s="8"/>
      <c r="H5" s="8"/>
      <c r="I5" s="8"/>
      <c r="J5" s="8"/>
      <c r="K5" s="8"/>
      <c r="L5" s="8"/>
      <c r="M5" s="8"/>
      <c r="N5" s="8"/>
      <c r="O5" s="43"/>
      <c r="P5" s="42"/>
      <c r="Q5" s="42"/>
      <c r="R5" s="41"/>
      <c r="S5" s="42"/>
      <c r="T5" s="42"/>
      <c r="U5" s="42"/>
      <c r="V5" s="61"/>
      <c r="W5" s="62"/>
      <c r="X5" s="411"/>
      <c r="Y5" s="63"/>
      <c r="Z5" s="11"/>
      <c r="AA5" s="63"/>
    </row>
    <row r="6" spans="1:49" ht="15.6">
      <c r="A6" s="9" t="s">
        <v>2044</v>
      </c>
      <c r="B6" s="12" t="s">
        <v>2303</v>
      </c>
      <c r="C6" s="8"/>
      <c r="D6" s="8"/>
      <c r="E6" s="8"/>
      <c r="F6" s="8"/>
      <c r="G6" s="8"/>
      <c r="H6" s="8"/>
      <c r="I6" s="8"/>
      <c r="J6" s="8"/>
      <c r="K6" s="8"/>
      <c r="L6" s="8"/>
      <c r="M6" s="8"/>
      <c r="N6" s="8"/>
      <c r="O6" s="43"/>
      <c r="P6" s="42"/>
      <c r="Q6" s="42"/>
      <c r="R6" s="41"/>
      <c r="S6" s="42"/>
      <c r="T6" s="42"/>
      <c r="U6" s="42"/>
      <c r="V6" s="61"/>
      <c r="W6" s="62"/>
      <c r="Y6" s="63"/>
      <c r="Z6" s="11"/>
      <c r="AA6" s="63"/>
    </row>
    <row r="7" spans="1:49"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49" ht="15.6">
      <c r="A8" s="9" t="s">
        <v>2048</v>
      </c>
      <c r="B8" s="11" t="s">
        <v>18691</v>
      </c>
      <c r="C8" s="8"/>
      <c r="D8" s="8"/>
      <c r="E8" s="8"/>
      <c r="F8" s="8"/>
      <c r="G8" s="8"/>
      <c r="H8" s="8"/>
      <c r="I8" s="8"/>
      <c r="J8" s="8"/>
      <c r="K8" s="8"/>
      <c r="L8" s="8"/>
      <c r="M8" s="8"/>
      <c r="N8" s="8"/>
      <c r="O8" s="43"/>
      <c r="P8" s="42"/>
      <c r="Q8" s="42"/>
      <c r="R8" s="42"/>
      <c r="S8" s="42"/>
      <c r="T8" s="42"/>
      <c r="U8" s="42"/>
      <c r="V8" s="61"/>
      <c r="W8" s="62"/>
      <c r="X8" s="65"/>
      <c r="Y8" s="63"/>
      <c r="Z8" s="11"/>
      <c r="AA8" s="63"/>
    </row>
    <row r="9" spans="1:49" ht="15.6">
      <c r="A9" s="9"/>
      <c r="B9" s="13"/>
      <c r="C9" s="317"/>
      <c r="D9" s="8"/>
      <c r="E9" s="8"/>
      <c r="F9" s="8"/>
      <c r="G9" s="8"/>
      <c r="H9" s="8"/>
      <c r="I9" s="8"/>
      <c r="J9" s="8"/>
      <c r="K9" s="8"/>
      <c r="L9" s="8"/>
      <c r="M9" s="8"/>
      <c r="N9" s="8"/>
      <c r="O9" s="44"/>
      <c r="P9" s="45"/>
      <c r="Q9" s="45"/>
      <c r="R9" s="45"/>
      <c r="S9" s="45"/>
      <c r="T9" s="45"/>
      <c r="U9" s="45"/>
      <c r="V9" s="66"/>
      <c r="W9" s="43"/>
      <c r="X9" s="42"/>
      <c r="Y9" s="42"/>
      <c r="Z9" s="61"/>
      <c r="AA9" s="67"/>
    </row>
    <row r="10" spans="1:49"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49"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49">
      <c r="A12" s="404">
        <v>1</v>
      </c>
      <c r="B12" s="317" t="s">
        <v>2304</v>
      </c>
      <c r="C12" s="456" t="s">
        <v>2670</v>
      </c>
      <c r="D12" s="479" t="s">
        <v>2078</v>
      </c>
      <c r="E12" s="479" t="s">
        <v>2078</v>
      </c>
      <c r="F12" s="366" t="s">
        <v>2304</v>
      </c>
      <c r="G12" s="366" t="s">
        <v>2670</v>
      </c>
      <c r="H12" s="366" t="s">
        <v>2078</v>
      </c>
      <c r="I12" s="366" t="s">
        <v>2079</v>
      </c>
      <c r="J12" s="317"/>
      <c r="K12" s="317"/>
      <c r="L12" s="317"/>
      <c r="M12" s="317"/>
      <c r="N12" s="406"/>
      <c r="O12" s="405"/>
      <c r="P12" s="405"/>
      <c r="Q12" s="405"/>
      <c r="R12" s="405"/>
      <c r="S12" s="405"/>
      <c r="T12" s="405"/>
      <c r="U12" s="405"/>
      <c r="V12" s="405"/>
      <c r="W12" s="456"/>
      <c r="X12" s="317"/>
      <c r="Y12" s="456"/>
      <c r="Z12" s="456"/>
      <c r="AA12" s="317"/>
    </row>
    <row r="13" spans="1:49">
      <c r="A13" s="404">
        <v>2</v>
      </c>
      <c r="B13" s="479" t="s">
        <v>2076</v>
      </c>
      <c r="C13" s="479" t="s">
        <v>2077</v>
      </c>
      <c r="D13" s="479" t="s">
        <v>2096</v>
      </c>
      <c r="E13" s="366" t="str">
        <f t="shared" ref="E13:E21" si="0">IF(ISERR(SEARCH("varchar",D13)),D13,"string("&amp;MID(D13,10,LEN(D13)-10)&amp;")")</f>
        <v>string(4)</v>
      </c>
      <c r="F13" s="366" t="s">
        <v>2076</v>
      </c>
      <c r="G13" s="366" t="s">
        <v>2077</v>
      </c>
      <c r="H13" s="366" t="s">
        <v>3175</v>
      </c>
      <c r="I13" s="366" t="s">
        <v>2241</v>
      </c>
      <c r="J13" s="317"/>
      <c r="K13" s="317"/>
      <c r="L13" s="317"/>
      <c r="M13" s="317"/>
      <c r="N13" s="317"/>
      <c r="O13" s="317"/>
      <c r="P13" s="317"/>
      <c r="Q13" s="317"/>
      <c r="R13" s="317"/>
      <c r="S13" s="317"/>
      <c r="T13" s="317"/>
      <c r="U13" s="317"/>
      <c r="V13" s="317"/>
      <c r="W13" s="317"/>
      <c r="X13" s="317"/>
      <c r="Y13" s="317"/>
      <c r="Z13" s="317"/>
      <c r="AA13" s="317"/>
      <c r="AB13" s="460"/>
      <c r="AC13" s="460"/>
      <c r="AD13" s="460"/>
      <c r="AE13" s="460"/>
      <c r="AF13" s="460"/>
      <c r="AG13" s="460"/>
      <c r="AH13" s="460"/>
      <c r="AI13" s="460"/>
      <c r="AJ13" s="460"/>
      <c r="AK13" s="460"/>
      <c r="AL13" s="460"/>
      <c r="AM13" s="460"/>
      <c r="AN13" s="460"/>
      <c r="AO13" s="460"/>
      <c r="AP13" s="460"/>
      <c r="AQ13" s="460"/>
      <c r="AR13" s="460"/>
      <c r="AS13" s="460"/>
      <c r="AT13" s="460"/>
      <c r="AU13" s="460"/>
      <c r="AV13" s="460"/>
      <c r="AW13" s="460"/>
    </row>
    <row r="14" spans="1:49">
      <c r="A14" s="404">
        <v>3</v>
      </c>
      <c r="B14" s="479" t="s">
        <v>3174</v>
      </c>
      <c r="C14" s="366" t="s">
        <v>2818</v>
      </c>
      <c r="D14" s="479" t="s">
        <v>2066</v>
      </c>
      <c r="E14" s="366" t="str">
        <f t="shared" si="0"/>
        <v>string(6)</v>
      </c>
      <c r="F14" s="366" t="s">
        <v>3174</v>
      </c>
      <c r="G14" s="366" t="s">
        <v>2818</v>
      </c>
      <c r="H14" s="366" t="s">
        <v>2803</v>
      </c>
      <c r="I14" s="366" t="s">
        <v>2804</v>
      </c>
      <c r="J14" s="317"/>
      <c r="K14" s="317"/>
      <c r="L14" s="317"/>
      <c r="M14" s="317"/>
      <c r="N14" s="317"/>
      <c r="O14" s="317"/>
      <c r="P14" s="317"/>
      <c r="Q14" s="317"/>
      <c r="R14" s="317"/>
      <c r="S14" s="317"/>
      <c r="T14" s="317"/>
      <c r="U14" s="317"/>
      <c r="V14" s="317"/>
      <c r="W14" s="317"/>
      <c r="X14" s="317"/>
      <c r="Y14" s="317"/>
      <c r="Z14" s="317"/>
      <c r="AA14" s="317"/>
      <c r="AB14" s="460"/>
      <c r="AC14" s="460"/>
      <c r="AD14" s="460"/>
      <c r="AE14" s="460"/>
      <c r="AF14" s="460"/>
      <c r="AG14" s="460"/>
      <c r="AH14" s="460"/>
      <c r="AI14" s="460"/>
      <c r="AJ14" s="460"/>
      <c r="AK14" s="460"/>
      <c r="AL14" s="460"/>
      <c r="AM14" s="460"/>
      <c r="AN14" s="460"/>
      <c r="AO14" s="460"/>
      <c r="AP14" s="460"/>
      <c r="AQ14" s="460"/>
      <c r="AR14" s="460"/>
      <c r="AS14" s="460"/>
      <c r="AT14" s="460"/>
      <c r="AU14" s="460"/>
      <c r="AV14" s="460"/>
      <c r="AW14" s="460"/>
    </row>
    <row r="15" spans="1:49">
      <c r="A15" s="404">
        <v>4</v>
      </c>
      <c r="B15" s="463" t="s">
        <v>18560</v>
      </c>
      <c r="C15" s="465" t="s">
        <v>18561</v>
      </c>
      <c r="D15" s="463" t="s">
        <v>2240</v>
      </c>
      <c r="E15" s="495" t="str">
        <f t="shared" si="0"/>
        <v>string(18)</v>
      </c>
      <c r="F15" s="366" t="s">
        <v>18560</v>
      </c>
      <c r="G15" s="378" t="s">
        <v>18562</v>
      </c>
      <c r="H15" s="366" t="s">
        <v>2240</v>
      </c>
      <c r="I15" s="366" t="s">
        <v>7703</v>
      </c>
      <c r="J15" s="463"/>
      <c r="K15" s="463"/>
      <c r="L15" s="463"/>
      <c r="M15" s="463" t="s">
        <v>18563</v>
      </c>
      <c r="N15" s="468"/>
      <c r="O15" s="405"/>
      <c r="P15" s="405"/>
      <c r="Q15" s="405"/>
      <c r="R15" s="405"/>
      <c r="S15" s="405"/>
      <c r="T15" s="405"/>
      <c r="U15" s="405"/>
      <c r="V15" s="405"/>
      <c r="W15" s="456"/>
      <c r="X15" s="317"/>
      <c r="Y15" s="456"/>
      <c r="Z15" s="456"/>
      <c r="AA15" s="317"/>
    </row>
    <row r="16" spans="1:49">
      <c r="A16" s="404">
        <v>5</v>
      </c>
      <c r="B16" s="463" t="s">
        <v>18564</v>
      </c>
      <c r="C16" s="465" t="s">
        <v>18565</v>
      </c>
      <c r="D16" s="463" t="s">
        <v>2737</v>
      </c>
      <c r="E16" s="495" t="str">
        <f t="shared" si="0"/>
        <v>string(64)</v>
      </c>
      <c r="F16" s="366" t="s">
        <v>18564</v>
      </c>
      <c r="G16" s="366" t="s">
        <v>18565</v>
      </c>
      <c r="H16" s="366" t="s">
        <v>2737</v>
      </c>
      <c r="I16" s="366" t="s">
        <v>3180</v>
      </c>
      <c r="J16" s="463"/>
      <c r="K16" s="463"/>
      <c r="L16" s="463"/>
      <c r="M16" s="463" t="s">
        <v>18566</v>
      </c>
      <c r="N16" s="468"/>
      <c r="O16" s="405"/>
      <c r="P16" s="405"/>
      <c r="Q16" s="405"/>
      <c r="R16" s="405"/>
      <c r="S16" s="405"/>
      <c r="T16" s="405"/>
      <c r="U16" s="405"/>
      <c r="V16" s="405"/>
      <c r="W16" s="456"/>
      <c r="X16" s="317"/>
      <c r="Y16" s="456"/>
      <c r="Z16" s="456"/>
      <c r="AA16" s="317"/>
    </row>
    <row r="17" spans="1:40">
      <c r="A17" s="404">
        <v>6</v>
      </c>
      <c r="B17" s="317" t="s">
        <v>222</v>
      </c>
      <c r="C17" s="456" t="s">
        <v>2234</v>
      </c>
      <c r="D17" s="317" t="s">
        <v>3898</v>
      </c>
      <c r="E17" s="366" t="str">
        <f t="shared" si="0"/>
        <v>string(14)</v>
      </c>
      <c r="F17" s="366" t="s">
        <v>222</v>
      </c>
      <c r="G17" s="366" t="s">
        <v>2234</v>
      </c>
      <c r="H17" s="366" t="s">
        <v>3991</v>
      </c>
      <c r="I17" s="366" t="s">
        <v>2108</v>
      </c>
      <c r="J17" s="317" t="s">
        <v>79</v>
      </c>
      <c r="K17" s="317"/>
      <c r="L17" s="317"/>
      <c r="M17" s="408"/>
      <c r="N17" s="406"/>
      <c r="O17" s="405"/>
      <c r="P17" s="405"/>
      <c r="Q17" s="405"/>
      <c r="R17" s="405"/>
      <c r="S17" s="405"/>
      <c r="T17" s="405"/>
      <c r="U17" s="405"/>
      <c r="V17" s="405"/>
      <c r="W17" s="456"/>
      <c r="X17" s="317"/>
      <c r="Y17" s="456"/>
      <c r="Z17" s="456"/>
      <c r="AA17" s="317"/>
    </row>
    <row r="18" spans="1:40">
      <c r="A18" s="404">
        <v>7</v>
      </c>
      <c r="B18" s="463" t="s">
        <v>18567</v>
      </c>
      <c r="C18" s="465" t="s">
        <v>7702</v>
      </c>
      <c r="D18" s="463" t="s">
        <v>2240</v>
      </c>
      <c r="E18" s="495" t="str">
        <f t="shared" si="0"/>
        <v>string(18)</v>
      </c>
      <c r="F18" s="366" t="s">
        <v>18567</v>
      </c>
      <c r="G18" s="366" t="s">
        <v>7702</v>
      </c>
      <c r="H18" s="366" t="s">
        <v>2240</v>
      </c>
      <c r="I18" s="366" t="s">
        <v>7703</v>
      </c>
      <c r="J18" s="463"/>
      <c r="K18" s="463"/>
      <c r="L18" s="463"/>
      <c r="M18" s="465" t="s">
        <v>18692</v>
      </c>
      <c r="N18" s="468"/>
      <c r="O18" s="405"/>
      <c r="P18" s="405"/>
      <c r="Q18" s="405"/>
      <c r="R18" s="405"/>
      <c r="S18" s="405"/>
      <c r="T18" s="405"/>
      <c r="U18" s="405"/>
      <c r="V18" s="405"/>
      <c r="W18" s="456"/>
      <c r="X18" s="317"/>
      <c r="Y18" s="456"/>
      <c r="Z18" s="456"/>
      <c r="AA18" s="317"/>
    </row>
    <row r="19" spans="1:40">
      <c r="A19" s="404">
        <v>8</v>
      </c>
      <c r="B19" s="463" t="s">
        <v>18568</v>
      </c>
      <c r="C19" s="465" t="s">
        <v>18569</v>
      </c>
      <c r="D19" s="463" t="s">
        <v>11904</v>
      </c>
      <c r="E19" s="495" t="str">
        <f t="shared" si="0"/>
        <v>string(500)</v>
      </c>
      <c r="F19" s="366" t="s">
        <v>18568</v>
      </c>
      <c r="G19" s="366" t="s">
        <v>18569</v>
      </c>
      <c r="H19" s="366" t="s">
        <v>11904</v>
      </c>
      <c r="I19" s="366" t="s">
        <v>11905</v>
      </c>
      <c r="J19" s="463"/>
      <c r="K19" s="463"/>
      <c r="L19" s="463"/>
      <c r="M19" s="465"/>
      <c r="N19" s="468"/>
      <c r="O19" s="405"/>
      <c r="P19" s="405"/>
      <c r="Q19" s="405"/>
      <c r="R19" s="405"/>
      <c r="S19" s="405"/>
      <c r="T19" s="405"/>
      <c r="U19" s="405"/>
      <c r="V19" s="405"/>
      <c r="W19" s="456"/>
      <c r="X19" s="317"/>
      <c r="Y19" s="456"/>
      <c r="Z19" s="456"/>
      <c r="AA19" s="317"/>
    </row>
    <row r="20" spans="1:40">
      <c r="A20" s="404">
        <v>9</v>
      </c>
      <c r="B20" s="463" t="s">
        <v>18693</v>
      </c>
      <c r="C20" s="465" t="s">
        <v>18694</v>
      </c>
      <c r="D20" s="463" t="s">
        <v>2070</v>
      </c>
      <c r="E20" s="495" t="str">
        <f t="shared" si="0"/>
        <v>string(10)</v>
      </c>
      <c r="F20" s="366" t="s">
        <v>18693</v>
      </c>
      <c r="G20" s="378" t="s">
        <v>18695</v>
      </c>
      <c r="H20" s="366" t="s">
        <v>2240</v>
      </c>
      <c r="I20" s="366" t="s">
        <v>7703</v>
      </c>
      <c r="J20" s="463"/>
      <c r="K20" s="463"/>
      <c r="L20" s="463"/>
      <c r="M20" s="465" t="s">
        <v>18696</v>
      </c>
      <c r="N20" s="468"/>
      <c r="O20" s="317"/>
      <c r="P20" s="317"/>
      <c r="Q20" s="317"/>
      <c r="R20" s="317"/>
      <c r="S20" s="317"/>
      <c r="T20" s="317"/>
      <c r="U20" s="317"/>
      <c r="V20" s="317"/>
      <c r="W20" s="456"/>
      <c r="X20" s="317"/>
      <c r="Y20" s="456"/>
      <c r="Z20" s="456"/>
      <c r="AA20" s="317"/>
    </row>
    <row r="21" spans="1:40">
      <c r="A21" s="404">
        <v>10</v>
      </c>
      <c r="B21" s="463" t="s">
        <v>18697</v>
      </c>
      <c r="C21" s="465" t="s">
        <v>18698</v>
      </c>
      <c r="D21" s="463" t="s">
        <v>2803</v>
      </c>
      <c r="E21" s="495" t="str">
        <f t="shared" si="0"/>
        <v>string(50)</v>
      </c>
      <c r="F21" s="366" t="s">
        <v>18697</v>
      </c>
      <c r="G21" s="378" t="s">
        <v>18699</v>
      </c>
      <c r="H21" s="366" t="s">
        <v>11904</v>
      </c>
      <c r="I21" s="366" t="s">
        <v>11905</v>
      </c>
      <c r="J21" s="463"/>
      <c r="K21" s="463"/>
      <c r="L21" s="463"/>
      <c r="M21" s="465"/>
      <c r="N21" s="468"/>
      <c r="O21" s="317"/>
      <c r="P21" s="317"/>
      <c r="Q21" s="317"/>
      <c r="R21" s="317"/>
      <c r="S21" s="317"/>
      <c r="T21" s="317"/>
      <c r="U21" s="317"/>
      <c r="V21" s="317"/>
      <c r="W21" s="456"/>
      <c r="X21" s="317"/>
      <c r="Y21" s="456"/>
      <c r="Z21" s="456"/>
      <c r="AA21" s="317"/>
    </row>
    <row r="22" spans="1:40">
      <c r="A22" s="404">
        <v>11</v>
      </c>
      <c r="B22" s="463" t="s">
        <v>18700</v>
      </c>
      <c r="C22" s="465" t="s">
        <v>18701</v>
      </c>
      <c r="D22" s="463"/>
      <c r="E22" s="495"/>
      <c r="F22" s="366" t="s">
        <v>18700</v>
      </c>
      <c r="G22" s="378" t="s">
        <v>18702</v>
      </c>
      <c r="H22" s="366" t="s">
        <v>2240</v>
      </c>
      <c r="I22" s="366" t="s">
        <v>7703</v>
      </c>
      <c r="J22" s="463"/>
      <c r="K22" s="463"/>
      <c r="L22" s="463"/>
      <c r="M22" s="465"/>
      <c r="N22" s="468"/>
      <c r="O22" s="317"/>
      <c r="P22" s="317"/>
      <c r="Q22" s="317"/>
      <c r="R22" s="317"/>
      <c r="S22" s="317"/>
      <c r="T22" s="317"/>
      <c r="U22" s="317"/>
      <c r="V22" s="317"/>
      <c r="W22" s="456"/>
      <c r="X22" s="317"/>
      <c r="Y22" s="456"/>
      <c r="Z22" s="456"/>
      <c r="AA22" s="317"/>
    </row>
    <row r="23" spans="1:40">
      <c r="A23" s="404">
        <v>12</v>
      </c>
      <c r="B23" s="463" t="s">
        <v>18703</v>
      </c>
      <c r="C23" s="465" t="s">
        <v>18704</v>
      </c>
      <c r="D23" s="463"/>
      <c r="E23" s="495"/>
      <c r="F23" s="366" t="s">
        <v>18703</v>
      </c>
      <c r="G23" s="366" t="s">
        <v>18704</v>
      </c>
      <c r="H23" s="366" t="s">
        <v>11904</v>
      </c>
      <c r="I23" s="366" t="s">
        <v>11905</v>
      </c>
      <c r="J23" s="463"/>
      <c r="K23" s="463"/>
      <c r="L23" s="463"/>
      <c r="M23" s="465"/>
      <c r="N23" s="468"/>
      <c r="O23" s="317"/>
      <c r="P23" s="317"/>
      <c r="Q23" s="317"/>
      <c r="R23" s="317"/>
      <c r="S23" s="317"/>
      <c r="T23" s="317"/>
      <c r="U23" s="317"/>
      <c r="V23" s="317"/>
      <c r="W23" s="456"/>
      <c r="X23" s="317"/>
      <c r="Y23" s="456"/>
      <c r="Z23" s="456"/>
      <c r="AA23" s="317"/>
    </row>
    <row r="24" spans="1:40">
      <c r="A24" s="404">
        <v>13</v>
      </c>
      <c r="B24" s="317" t="s">
        <v>5634</v>
      </c>
      <c r="C24" s="456" t="s">
        <v>5635</v>
      </c>
      <c r="D24" s="317" t="s">
        <v>2272</v>
      </c>
      <c r="E24" s="366" t="str">
        <f t="shared" ref="E24:E27" si="1">IF(ISERR(SEARCH("varchar",D24)),D24,"string("&amp;MID(D24,10,LEN(D24)-10)&amp;")")</f>
        <v>date</v>
      </c>
      <c r="F24" s="366" t="s">
        <v>5634</v>
      </c>
      <c r="G24" s="366" t="s">
        <v>5635</v>
      </c>
      <c r="H24" s="366" t="s">
        <v>2272</v>
      </c>
      <c r="I24" s="366" t="s">
        <v>2273</v>
      </c>
      <c r="J24" s="317"/>
      <c r="K24" s="317"/>
      <c r="L24" s="317"/>
      <c r="M24" s="409"/>
      <c r="N24" s="406"/>
      <c r="O24" s="317"/>
      <c r="P24" s="317"/>
      <c r="Q24" s="317"/>
      <c r="R24" s="317"/>
      <c r="S24" s="317"/>
      <c r="T24" s="317"/>
      <c r="U24" s="317"/>
      <c r="V24" s="317"/>
      <c r="W24" s="456"/>
      <c r="X24" s="317"/>
      <c r="Y24" s="456"/>
      <c r="Z24" s="456"/>
      <c r="AA24" s="317"/>
    </row>
    <row r="25" spans="1:40" ht="14.25" customHeight="1">
      <c r="A25" s="404">
        <v>18</v>
      </c>
      <c r="B25" s="516" t="s">
        <v>3654</v>
      </c>
      <c r="C25" s="516" t="s">
        <v>15983</v>
      </c>
      <c r="D25" s="516" t="s">
        <v>2272</v>
      </c>
      <c r="E25" s="378" t="str">
        <f t="shared" si="1"/>
        <v>date</v>
      </c>
      <c r="F25" s="366" t="s">
        <v>3654</v>
      </c>
      <c r="G25" s="378" t="s">
        <v>5659</v>
      </c>
      <c r="H25" s="366" t="s">
        <v>2272</v>
      </c>
      <c r="I25" s="366" t="s">
        <v>2273</v>
      </c>
      <c r="J25" s="516"/>
      <c r="K25" s="516"/>
      <c r="L25" s="516"/>
      <c r="M25" s="526"/>
      <c r="N25" s="529"/>
      <c r="O25" s="317"/>
      <c r="P25" s="317"/>
      <c r="Q25" s="317"/>
      <c r="R25" s="317"/>
      <c r="S25" s="317"/>
      <c r="T25" s="317"/>
      <c r="U25" s="317"/>
      <c r="V25" s="317"/>
      <c r="W25" s="317"/>
      <c r="X25" s="317"/>
      <c r="Y25" s="317"/>
      <c r="Z25" s="317"/>
      <c r="AA25" s="317"/>
      <c r="AC25" s="460"/>
      <c r="AD25" s="460"/>
      <c r="AE25" s="460"/>
      <c r="AF25" s="460"/>
      <c r="AG25" s="460"/>
      <c r="AH25" s="460"/>
      <c r="AI25" s="460"/>
      <c r="AJ25" s="460"/>
      <c r="AK25" s="460"/>
      <c r="AL25" s="460"/>
      <c r="AM25" s="460"/>
      <c r="AN25" s="460"/>
    </row>
    <row r="26" spans="1:40">
      <c r="A26" s="404">
        <v>19</v>
      </c>
      <c r="B26" s="516" t="s">
        <v>18705</v>
      </c>
      <c r="C26" s="526" t="s">
        <v>15984</v>
      </c>
      <c r="D26" s="516" t="s">
        <v>2272</v>
      </c>
      <c r="E26" s="378" t="str">
        <f t="shared" si="1"/>
        <v>date</v>
      </c>
      <c r="F26" s="366" t="s">
        <v>18705</v>
      </c>
      <c r="G26" s="366" t="s">
        <v>15984</v>
      </c>
      <c r="H26" s="366" t="s">
        <v>2272</v>
      </c>
      <c r="I26" s="366" t="s">
        <v>2273</v>
      </c>
      <c r="J26" s="516"/>
      <c r="K26" s="516"/>
      <c r="L26" s="516"/>
      <c r="M26" s="516"/>
      <c r="N26" s="516"/>
      <c r="O26" s="317"/>
      <c r="P26" s="317"/>
      <c r="Q26" s="317"/>
      <c r="R26" s="317"/>
      <c r="S26" s="317"/>
      <c r="T26" s="317"/>
      <c r="U26" s="317"/>
      <c r="V26" s="317"/>
      <c r="W26" s="317"/>
      <c r="X26" s="317"/>
      <c r="Y26" s="317"/>
      <c r="Z26" s="317"/>
      <c r="AA26" s="317"/>
    </row>
    <row r="27" spans="1:40">
      <c r="A27" s="404">
        <v>20</v>
      </c>
      <c r="B27" s="516" t="s">
        <v>18706</v>
      </c>
      <c r="C27" s="526" t="s">
        <v>18707</v>
      </c>
      <c r="D27" s="516" t="s">
        <v>2085</v>
      </c>
      <c r="E27" s="378" t="str">
        <f t="shared" si="1"/>
        <v>integer</v>
      </c>
      <c r="F27" s="366" t="s">
        <v>18706</v>
      </c>
      <c r="G27" s="366" t="s">
        <v>18707</v>
      </c>
      <c r="H27" s="366" t="s">
        <v>2085</v>
      </c>
      <c r="I27" s="366" t="s">
        <v>2108</v>
      </c>
      <c r="J27" s="516"/>
      <c r="K27" s="516"/>
      <c r="L27" s="516"/>
      <c r="M27" s="516"/>
      <c r="N27" s="516"/>
      <c r="O27" s="317"/>
      <c r="P27" s="317"/>
      <c r="Q27" s="317"/>
      <c r="R27" s="317"/>
      <c r="S27" s="317"/>
      <c r="T27" s="317"/>
      <c r="U27" s="317"/>
      <c r="V27" s="317"/>
      <c r="W27" s="317"/>
      <c r="X27" s="317"/>
      <c r="Y27" s="317"/>
      <c r="Z27" s="317"/>
      <c r="AA27" s="317"/>
    </row>
    <row r="28" spans="1:40">
      <c r="A28" s="404">
        <v>25</v>
      </c>
      <c r="B28" s="527" t="s">
        <v>18708</v>
      </c>
      <c r="C28" s="527" t="s">
        <v>7673</v>
      </c>
      <c r="D28" s="527" t="s">
        <v>2278</v>
      </c>
      <c r="E28" s="528"/>
      <c r="F28" s="366" t="s">
        <v>18708</v>
      </c>
      <c r="G28" s="366" t="s">
        <v>7673</v>
      </c>
      <c r="H28" s="366" t="s">
        <v>2278</v>
      </c>
      <c r="I28" s="366" t="s">
        <v>2827</v>
      </c>
      <c r="J28" s="463"/>
      <c r="K28" s="463"/>
      <c r="L28" s="463"/>
      <c r="M28" s="463"/>
      <c r="N28" s="463"/>
    </row>
    <row r="29" spans="1:40">
      <c r="A29" s="404">
        <v>26</v>
      </c>
      <c r="B29" s="527" t="s">
        <v>18709</v>
      </c>
      <c r="C29" s="527" t="s">
        <v>8164</v>
      </c>
      <c r="D29" s="527" t="s">
        <v>18710</v>
      </c>
      <c r="E29" s="528"/>
      <c r="F29" s="366" t="s">
        <v>18709</v>
      </c>
      <c r="G29" s="366" t="s">
        <v>8164</v>
      </c>
      <c r="H29" s="366" t="s">
        <v>3215</v>
      </c>
      <c r="I29" s="366" t="s">
        <v>2111</v>
      </c>
      <c r="J29" s="463"/>
      <c r="K29" s="463"/>
      <c r="L29" s="463"/>
      <c r="M29" s="463"/>
      <c r="N29" s="463"/>
    </row>
    <row r="30" spans="1:40">
      <c r="A30" s="404">
        <v>27</v>
      </c>
      <c r="B30" s="527" t="s">
        <v>18711</v>
      </c>
      <c r="C30" s="527" t="s">
        <v>18712</v>
      </c>
      <c r="D30" s="527" t="s">
        <v>18710</v>
      </c>
      <c r="E30" s="528"/>
      <c r="F30" s="366" t="s">
        <v>18711</v>
      </c>
      <c r="G30" s="378" t="s">
        <v>18713</v>
      </c>
      <c r="H30" s="366" t="s">
        <v>3215</v>
      </c>
      <c r="I30" s="366" t="s">
        <v>2111</v>
      </c>
      <c r="J30" s="463"/>
      <c r="K30" s="463"/>
      <c r="L30" s="463"/>
      <c r="M30" s="463"/>
      <c r="N30" s="463"/>
    </row>
    <row r="31" spans="1:40">
      <c r="A31" s="404">
        <v>28</v>
      </c>
      <c r="B31" s="527" t="s">
        <v>18714</v>
      </c>
      <c r="C31" s="527" t="s">
        <v>18715</v>
      </c>
      <c r="D31" s="527" t="s">
        <v>18710</v>
      </c>
      <c r="E31" s="528"/>
      <c r="F31" s="366" t="s">
        <v>18714</v>
      </c>
      <c r="G31" s="366" t="s">
        <v>18715</v>
      </c>
      <c r="H31" s="366" t="s">
        <v>3215</v>
      </c>
      <c r="I31" s="366" t="s">
        <v>2111</v>
      </c>
      <c r="J31" s="463"/>
      <c r="K31" s="463"/>
      <c r="L31" s="463"/>
      <c r="M31" s="463"/>
      <c r="N31" s="463"/>
    </row>
    <row r="32" spans="1:40">
      <c r="A32" s="404">
        <v>29</v>
      </c>
      <c r="B32" s="527" t="s">
        <v>18716</v>
      </c>
      <c r="C32" s="528" t="s">
        <v>18717</v>
      </c>
      <c r="D32" s="527" t="s">
        <v>2803</v>
      </c>
      <c r="E32" s="528"/>
      <c r="F32" s="366" t="s">
        <v>18716</v>
      </c>
      <c r="G32" s="366" t="s">
        <v>18717</v>
      </c>
      <c r="H32" s="366" t="s">
        <v>2803</v>
      </c>
      <c r="I32" s="366" t="s">
        <v>2804</v>
      </c>
      <c r="J32" s="463"/>
      <c r="K32" s="463"/>
      <c r="L32" s="463"/>
      <c r="M32" s="463"/>
      <c r="N32" s="463"/>
    </row>
    <row r="33" spans="1:14">
      <c r="A33" s="404">
        <v>30</v>
      </c>
      <c r="B33" s="527" t="s">
        <v>18718</v>
      </c>
      <c r="C33" s="528" t="s">
        <v>18719</v>
      </c>
      <c r="D33" s="527" t="s">
        <v>2803</v>
      </c>
      <c r="E33" s="528"/>
      <c r="F33" s="366" t="s">
        <v>18718</v>
      </c>
      <c r="G33" s="366" t="s">
        <v>18719</v>
      </c>
      <c r="H33" s="366" t="s">
        <v>2803</v>
      </c>
      <c r="I33" s="366" t="s">
        <v>2804</v>
      </c>
      <c r="J33" s="463"/>
      <c r="K33" s="463"/>
      <c r="L33" s="463"/>
      <c r="M33" s="463"/>
      <c r="N33" s="463"/>
    </row>
  </sheetData>
  <phoneticPr fontId="5" type="noConversion"/>
  <dataValidations count="4">
    <dataValidation type="list" allowBlank="1" showInputMessage="1" showErrorMessage="1" sqref="B6" xr:uid="{00000000-0002-0000-2901-000000000000}">
      <formula1>"Mi: Minute,H: Hour,D: Daily,W: Weekly,M: Monthly,Y: Yearly"</formula1>
    </dataValidation>
    <dataValidation type="list" allowBlank="1" showInputMessage="1" showErrorMessage="1" sqref="B7 B9 O7:O9" xr:uid="{00000000-0002-0000-2901-000001000000}">
      <formula1>"替换,追加"</formula1>
    </dataValidation>
    <dataValidation type="list" allowBlank="1" showInputMessage="1" showErrorMessage="1" sqref="N12 N15:N25" xr:uid="{00000000-0002-0000-2901-000002000000}">
      <formula1>"匹配,基线特有,本地扩充,废弃"</formula1>
    </dataValidation>
    <dataValidation type="list" allowBlank="1" showInputMessage="1" showErrorMessage="1" sqref="R4:R6" xr:uid="{00000000-0002-0000-2901-000003000000}">
      <formula1>"left join,inner join,union,union all"</formula1>
    </dataValidation>
  </dataValidations>
  <hyperlinks>
    <hyperlink ref="A1" location="目录!A1" display="返回" xr:uid="{00000000-0004-0000-2901-000000000000}"/>
  </hyperlinks>
  <pageMargins left="0.75" right="0.75" top="1" bottom="1" header="0.51180555555555596" footer="0.51180555555555596"/>
  <pageSetup paperSize="9" orientation="portrait"/>
  <legacyDrawing r:id="rId1"/>
</worksheet>
</file>

<file path=xl/worksheets/sheet2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1-000000000000}">
  <dimension ref="A1:AW36"/>
  <sheetViews>
    <sheetView workbookViewId="0">
      <selection activeCell="B4" sqref="B4"/>
    </sheetView>
  </sheetViews>
  <sheetFormatPr defaultColWidth="9" defaultRowHeight="13.8"/>
  <cols>
    <col min="1" max="1" width="9" style="400"/>
    <col min="2" max="2" width="18.21875" style="400" customWidth="1"/>
    <col min="3" max="3" width="11.77734375" style="400" customWidth="1"/>
    <col min="4" max="4" width="15.21875" style="400" customWidth="1"/>
    <col min="5" max="9" width="12.109375" style="400" customWidth="1"/>
    <col min="10" max="10" width="13.21875" style="400" customWidth="1"/>
    <col min="11" max="11" width="7.109375" style="400" customWidth="1"/>
    <col min="12" max="12" width="6.77734375" style="400" customWidth="1"/>
    <col min="13" max="13" width="9" style="400"/>
    <col min="14" max="14" width="11.33203125" style="400" customWidth="1"/>
    <col min="15" max="22" width="9" style="400" hidden="1" customWidth="1"/>
    <col min="23" max="23" width="23" style="400" customWidth="1"/>
    <col min="24" max="24" width="15.109375" style="400" customWidth="1"/>
    <col min="25" max="25" width="11.33203125" style="400" customWidth="1"/>
    <col min="26" max="26" width="13.109375" style="400" customWidth="1"/>
    <col min="27" max="27" width="14.77734375" style="400" customWidth="1"/>
    <col min="28" max="16384" width="9" style="400"/>
  </cols>
  <sheetData>
    <row r="1" spans="1:49" ht="15.6">
      <c r="A1" s="401" t="s">
        <v>2037</v>
      </c>
      <c r="B1" s="3"/>
      <c r="C1" s="3"/>
      <c r="D1" s="3"/>
      <c r="E1" s="3"/>
      <c r="F1" s="3"/>
      <c r="G1" s="3"/>
      <c r="H1" s="3"/>
      <c r="I1" s="3"/>
      <c r="J1" s="3"/>
      <c r="K1" s="3"/>
      <c r="L1" s="3"/>
      <c r="M1" s="3"/>
      <c r="N1" s="3"/>
      <c r="O1" s="3"/>
      <c r="P1" s="3"/>
      <c r="Q1" s="3"/>
      <c r="R1" s="3"/>
      <c r="S1" s="3"/>
      <c r="T1" s="3"/>
      <c r="U1" s="3"/>
      <c r="V1" s="3"/>
      <c r="W1" s="52"/>
      <c r="X1" s="52"/>
      <c r="Y1" s="52"/>
      <c r="Z1" s="52"/>
      <c r="AA1" s="52"/>
    </row>
    <row r="2" spans="1:49"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49" ht="15.6">
      <c r="A3" s="6" t="s">
        <v>2040</v>
      </c>
      <c r="B3" s="307" t="s">
        <v>1924</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49" ht="15.6">
      <c r="A4" s="9" t="s">
        <v>2042</v>
      </c>
      <c r="B4" s="402" t="s">
        <v>1925</v>
      </c>
      <c r="C4" s="8"/>
      <c r="D4" s="8"/>
      <c r="E4" s="8"/>
      <c r="F4" s="8"/>
      <c r="G4" s="8"/>
      <c r="H4" s="8"/>
      <c r="I4" s="8"/>
      <c r="J4" s="8"/>
      <c r="K4" s="8"/>
      <c r="L4" s="8"/>
      <c r="M4" s="8"/>
      <c r="N4" s="8"/>
      <c r="O4" s="43" t="s">
        <v>4149</v>
      </c>
      <c r="P4" s="39" t="e">
        <f>VLOOKUP(B3,[2]目录!#REF!,4,0)</f>
        <v>#REF!</v>
      </c>
      <c r="Q4" s="40"/>
      <c r="R4" s="41"/>
      <c r="S4" s="42"/>
      <c r="T4" s="42"/>
      <c r="U4" s="42"/>
      <c r="V4" s="61"/>
      <c r="W4" s="62"/>
      <c r="X4" s="317"/>
      <c r="Y4" s="63"/>
      <c r="Z4" s="11"/>
      <c r="AA4" s="63"/>
    </row>
    <row r="5" spans="1:49" ht="15.6">
      <c r="A5" s="9" t="s">
        <v>2041</v>
      </c>
      <c r="B5" s="11" t="s">
        <v>2043</v>
      </c>
      <c r="C5" s="8"/>
      <c r="D5" s="8"/>
      <c r="E5" s="8"/>
      <c r="F5" s="8"/>
      <c r="G5" s="8"/>
      <c r="H5" s="8"/>
      <c r="I5" s="8"/>
      <c r="J5" s="8"/>
      <c r="K5" s="8"/>
      <c r="L5" s="8"/>
      <c r="M5" s="8"/>
      <c r="N5" s="8"/>
      <c r="O5" s="43"/>
      <c r="P5" s="42"/>
      <c r="Q5" s="42"/>
      <c r="R5" s="41"/>
      <c r="S5" s="42"/>
      <c r="T5" s="42"/>
      <c r="U5" s="42"/>
      <c r="V5" s="61"/>
      <c r="W5" s="62"/>
      <c r="X5" s="411"/>
      <c r="Y5" s="63"/>
      <c r="Z5" s="11"/>
      <c r="AA5" s="63"/>
    </row>
    <row r="6" spans="1:49" ht="15.6">
      <c r="A6" s="9" t="s">
        <v>2044</v>
      </c>
      <c r="B6" s="12" t="s">
        <v>2303</v>
      </c>
      <c r="C6" s="8"/>
      <c r="D6" s="8"/>
      <c r="E6" s="8"/>
      <c r="F6" s="8"/>
      <c r="G6" s="8"/>
      <c r="H6" s="8"/>
      <c r="I6" s="8"/>
      <c r="J6" s="8"/>
      <c r="K6" s="8"/>
      <c r="L6" s="8"/>
      <c r="M6" s="8"/>
      <c r="N6" s="8"/>
      <c r="O6" s="43"/>
      <c r="P6" s="42"/>
      <c r="Q6" s="42"/>
      <c r="R6" s="41"/>
      <c r="S6" s="42"/>
      <c r="T6" s="42"/>
      <c r="U6" s="42"/>
      <c r="V6" s="61"/>
      <c r="W6" s="62"/>
      <c r="Y6" s="63"/>
      <c r="Z6" s="11"/>
      <c r="AA6" s="63"/>
    </row>
    <row r="7" spans="1:49"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49" ht="15.6">
      <c r="A8" s="9" t="s">
        <v>2048</v>
      </c>
      <c r="B8" s="11" t="s">
        <v>18720</v>
      </c>
      <c r="C8" s="8"/>
      <c r="D8" s="8"/>
      <c r="E8" s="8"/>
      <c r="F8" s="8"/>
      <c r="G8" s="8"/>
      <c r="H8" s="8"/>
      <c r="I8" s="8"/>
      <c r="J8" s="8"/>
      <c r="K8" s="8"/>
      <c r="L8" s="8"/>
      <c r="M8" s="8"/>
      <c r="N8" s="8"/>
      <c r="O8" s="43"/>
      <c r="P8" s="42"/>
      <c r="Q8" s="42"/>
      <c r="R8" s="42"/>
      <c r="S8" s="42"/>
      <c r="T8" s="42"/>
      <c r="U8" s="42"/>
      <c r="V8" s="61"/>
      <c r="W8" s="62"/>
      <c r="X8" s="65"/>
      <c r="Y8" s="63"/>
      <c r="Z8" s="11"/>
      <c r="AA8" s="63"/>
    </row>
    <row r="9" spans="1:49" ht="15.6">
      <c r="A9" s="9"/>
      <c r="B9" s="13"/>
      <c r="C9" s="317"/>
      <c r="D9" s="8"/>
      <c r="E9" s="8"/>
      <c r="F9" s="8"/>
      <c r="G9" s="8"/>
      <c r="H9" s="8"/>
      <c r="I9" s="8"/>
      <c r="J9" s="8"/>
      <c r="K9" s="8"/>
      <c r="L9" s="8"/>
      <c r="M9" s="8"/>
      <c r="N9" s="8"/>
      <c r="O9" s="44"/>
      <c r="P9" s="45"/>
      <c r="Q9" s="45"/>
      <c r="R9" s="45"/>
      <c r="S9" s="45"/>
      <c r="T9" s="45"/>
      <c r="U9" s="45"/>
      <c r="V9" s="66"/>
      <c r="W9" s="43"/>
      <c r="X9" s="42"/>
      <c r="Y9" s="42"/>
      <c r="Z9" s="61"/>
      <c r="AA9" s="67"/>
    </row>
    <row r="10" spans="1:49"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49"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49">
      <c r="A12" s="404">
        <v>1</v>
      </c>
      <c r="B12" s="317" t="s">
        <v>2304</v>
      </c>
      <c r="C12" s="456" t="s">
        <v>2670</v>
      </c>
      <c r="D12" s="479" t="s">
        <v>2078</v>
      </c>
      <c r="E12" s="479" t="s">
        <v>2078</v>
      </c>
      <c r="F12" s="366" t="s">
        <v>2304</v>
      </c>
      <c r="G12" s="366" t="s">
        <v>2670</v>
      </c>
      <c r="H12" s="366" t="s">
        <v>2078</v>
      </c>
      <c r="I12" s="366" t="s">
        <v>2079</v>
      </c>
      <c r="J12" s="317"/>
      <c r="K12" s="317"/>
      <c r="L12" s="317"/>
      <c r="M12" s="317"/>
      <c r="N12" s="406"/>
      <c r="O12" s="405"/>
      <c r="P12" s="405"/>
      <c r="Q12" s="405"/>
      <c r="R12" s="405"/>
      <c r="S12" s="405"/>
      <c r="T12" s="405"/>
      <c r="U12" s="405"/>
      <c r="V12" s="405"/>
      <c r="W12" s="456"/>
      <c r="X12" s="317"/>
      <c r="Y12" s="456"/>
      <c r="Z12" s="456"/>
      <c r="AA12" s="317"/>
    </row>
    <row r="13" spans="1:49">
      <c r="A13" s="404">
        <v>2</v>
      </c>
      <c r="B13" s="479" t="s">
        <v>2076</v>
      </c>
      <c r="C13" s="479" t="s">
        <v>2077</v>
      </c>
      <c r="D13" s="479" t="s">
        <v>2096</v>
      </c>
      <c r="E13" s="366" t="str">
        <f t="shared" ref="E13:E24" si="0">IF(ISERR(SEARCH("varchar",D13)),D13,"string("&amp;MID(D13,10,LEN(D13)-10)&amp;")")</f>
        <v>string(4)</v>
      </c>
      <c r="F13" s="366" t="s">
        <v>2076</v>
      </c>
      <c r="G13" s="366" t="s">
        <v>2077</v>
      </c>
      <c r="H13" s="366" t="s">
        <v>3175</v>
      </c>
      <c r="I13" s="366" t="s">
        <v>2241</v>
      </c>
      <c r="J13" s="317"/>
      <c r="K13" s="317"/>
      <c r="L13" s="317"/>
      <c r="M13" s="317"/>
      <c r="N13" s="317"/>
      <c r="O13" s="317"/>
      <c r="P13" s="317"/>
      <c r="Q13" s="317"/>
      <c r="R13" s="317"/>
      <c r="S13" s="317"/>
      <c r="T13" s="317"/>
      <c r="U13" s="317"/>
      <c r="V13" s="317"/>
      <c r="W13" s="317"/>
      <c r="X13" s="317"/>
      <c r="Y13" s="317"/>
      <c r="Z13" s="317"/>
      <c r="AA13" s="317"/>
      <c r="AB13" s="460"/>
      <c r="AC13" s="460"/>
      <c r="AD13" s="460"/>
      <c r="AE13" s="460"/>
      <c r="AF13" s="460"/>
      <c r="AG13" s="460"/>
      <c r="AH13" s="460"/>
      <c r="AI13" s="460"/>
      <c r="AJ13" s="460"/>
      <c r="AK13" s="460"/>
      <c r="AL13" s="460"/>
      <c r="AM13" s="460"/>
      <c r="AN13" s="460"/>
      <c r="AO13" s="460"/>
      <c r="AP13" s="460"/>
      <c r="AQ13" s="460"/>
      <c r="AR13" s="460"/>
      <c r="AS13" s="460"/>
      <c r="AT13" s="460"/>
      <c r="AU13" s="460"/>
      <c r="AV13" s="460"/>
      <c r="AW13" s="460"/>
    </row>
    <row r="14" spans="1:49">
      <c r="A14" s="404">
        <v>3</v>
      </c>
      <c r="B14" s="479" t="s">
        <v>3174</v>
      </c>
      <c r="C14" s="366" t="s">
        <v>2818</v>
      </c>
      <c r="D14" s="479" t="s">
        <v>2066</v>
      </c>
      <c r="E14" s="366" t="str">
        <f t="shared" si="0"/>
        <v>string(6)</v>
      </c>
      <c r="F14" s="366" t="s">
        <v>3174</v>
      </c>
      <c r="G14" s="366" t="s">
        <v>2818</v>
      </c>
      <c r="H14" s="366" t="s">
        <v>2803</v>
      </c>
      <c r="I14" s="366" t="s">
        <v>2804</v>
      </c>
      <c r="J14" s="317"/>
      <c r="K14" s="317"/>
      <c r="L14" s="317"/>
      <c r="M14" s="317"/>
      <c r="N14" s="317"/>
      <c r="O14" s="317"/>
      <c r="P14" s="317"/>
      <c r="Q14" s="317"/>
      <c r="R14" s="317"/>
      <c r="S14" s="317"/>
      <c r="T14" s="317"/>
      <c r="U14" s="317"/>
      <c r="V14" s="317"/>
      <c r="W14" s="317"/>
      <c r="X14" s="317"/>
      <c r="Y14" s="317"/>
      <c r="Z14" s="317"/>
      <c r="AA14" s="317"/>
      <c r="AB14" s="460"/>
      <c r="AC14" s="460"/>
      <c r="AD14" s="460"/>
      <c r="AE14" s="460"/>
      <c r="AF14" s="460"/>
      <c r="AG14" s="460"/>
      <c r="AH14" s="460"/>
      <c r="AI14" s="460"/>
      <c r="AJ14" s="460"/>
      <c r="AK14" s="460"/>
      <c r="AL14" s="460"/>
      <c r="AM14" s="460"/>
      <c r="AN14" s="460"/>
      <c r="AO14" s="460"/>
      <c r="AP14" s="460"/>
      <c r="AQ14" s="460"/>
      <c r="AR14" s="460"/>
      <c r="AS14" s="460"/>
      <c r="AT14" s="460"/>
      <c r="AU14" s="460"/>
      <c r="AV14" s="460"/>
      <c r="AW14" s="460"/>
    </row>
    <row r="15" spans="1:49">
      <c r="A15" s="404">
        <v>4</v>
      </c>
      <c r="B15" s="463" t="s">
        <v>18560</v>
      </c>
      <c r="C15" s="465" t="s">
        <v>18561</v>
      </c>
      <c r="D15" s="463" t="s">
        <v>2240</v>
      </c>
      <c r="E15" s="495" t="str">
        <f t="shared" si="0"/>
        <v>string(18)</v>
      </c>
      <c r="F15" s="366" t="s">
        <v>18560</v>
      </c>
      <c r="G15" s="378" t="s">
        <v>18562</v>
      </c>
      <c r="H15" s="366" t="s">
        <v>2240</v>
      </c>
      <c r="I15" s="366" t="s">
        <v>7703</v>
      </c>
      <c r="J15" s="463"/>
      <c r="K15" s="463"/>
      <c r="L15" s="463"/>
      <c r="M15" s="463" t="s">
        <v>18563</v>
      </c>
      <c r="N15" s="468"/>
      <c r="O15" s="405"/>
      <c r="P15" s="405"/>
      <c r="Q15" s="405"/>
      <c r="R15" s="405"/>
      <c r="S15" s="405"/>
      <c r="T15" s="405"/>
      <c r="U15" s="405"/>
      <c r="V15" s="405"/>
      <c r="W15" s="456"/>
      <c r="X15" s="317"/>
      <c r="Y15" s="456"/>
      <c r="Z15" s="456"/>
      <c r="AA15" s="317"/>
    </row>
    <row r="16" spans="1:49">
      <c r="A16" s="404">
        <v>5</v>
      </c>
      <c r="B16" s="463" t="s">
        <v>18564</v>
      </c>
      <c r="C16" s="465" t="s">
        <v>18565</v>
      </c>
      <c r="D16" s="463" t="s">
        <v>2737</v>
      </c>
      <c r="E16" s="495" t="str">
        <f t="shared" si="0"/>
        <v>string(64)</v>
      </c>
      <c r="F16" s="366" t="s">
        <v>18564</v>
      </c>
      <c r="G16" s="366" t="s">
        <v>18565</v>
      </c>
      <c r="H16" s="366" t="s">
        <v>2737</v>
      </c>
      <c r="I16" s="366" t="s">
        <v>3180</v>
      </c>
      <c r="J16" s="463"/>
      <c r="K16" s="463"/>
      <c r="L16" s="463"/>
      <c r="M16" s="463" t="s">
        <v>18566</v>
      </c>
      <c r="N16" s="468"/>
      <c r="O16" s="405"/>
      <c r="P16" s="405"/>
      <c r="Q16" s="405"/>
      <c r="R16" s="405"/>
      <c r="S16" s="405"/>
      <c r="T16" s="405"/>
      <c r="U16" s="405"/>
      <c r="V16" s="405"/>
      <c r="W16" s="456"/>
      <c r="X16" s="317"/>
      <c r="Y16" s="456"/>
      <c r="Z16" s="456"/>
      <c r="AA16" s="317"/>
    </row>
    <row r="17" spans="1:27">
      <c r="A17" s="404">
        <v>6</v>
      </c>
      <c r="B17" s="317" t="s">
        <v>222</v>
      </c>
      <c r="C17" s="456" t="s">
        <v>2234</v>
      </c>
      <c r="D17" s="317" t="s">
        <v>3898</v>
      </c>
      <c r="E17" s="366" t="str">
        <f t="shared" si="0"/>
        <v>string(14)</v>
      </c>
      <c r="F17" s="366" t="s">
        <v>222</v>
      </c>
      <c r="G17" s="366" t="s">
        <v>2234</v>
      </c>
      <c r="H17" s="366" t="s">
        <v>3991</v>
      </c>
      <c r="I17" s="366" t="s">
        <v>2108</v>
      </c>
      <c r="J17" s="317" t="s">
        <v>79</v>
      </c>
      <c r="K17" s="317"/>
      <c r="L17" s="317"/>
      <c r="M17" s="408"/>
      <c r="N17" s="406"/>
      <c r="O17" s="405"/>
      <c r="P17" s="405"/>
      <c r="Q17" s="405"/>
      <c r="R17" s="405"/>
      <c r="S17" s="405"/>
      <c r="T17" s="405"/>
      <c r="U17" s="405"/>
      <c r="V17" s="405"/>
      <c r="W17" s="456"/>
      <c r="X17" s="317"/>
      <c r="Y17" s="456"/>
      <c r="Z17" s="456"/>
      <c r="AA17" s="317"/>
    </row>
    <row r="18" spans="1:27">
      <c r="A18" s="404">
        <v>7</v>
      </c>
      <c r="B18" s="463" t="s">
        <v>18567</v>
      </c>
      <c r="C18" s="465" t="s">
        <v>7702</v>
      </c>
      <c r="D18" s="463" t="s">
        <v>2240</v>
      </c>
      <c r="E18" s="495" t="str">
        <f t="shared" si="0"/>
        <v>string(18)</v>
      </c>
      <c r="F18" s="366" t="s">
        <v>18567</v>
      </c>
      <c r="G18" s="366" t="s">
        <v>7702</v>
      </c>
      <c r="H18" s="366" t="s">
        <v>2240</v>
      </c>
      <c r="I18" s="366" t="s">
        <v>7703</v>
      </c>
      <c r="J18" s="463"/>
      <c r="K18" s="463"/>
      <c r="L18" s="463"/>
      <c r="M18" s="465" t="s">
        <v>18692</v>
      </c>
      <c r="N18" s="468"/>
      <c r="O18" s="405"/>
      <c r="P18" s="405"/>
      <c r="Q18" s="405"/>
      <c r="R18" s="405"/>
      <c r="S18" s="405"/>
      <c r="T18" s="405"/>
      <c r="U18" s="405"/>
      <c r="V18" s="405"/>
      <c r="W18" s="456"/>
      <c r="X18" s="317"/>
      <c r="Y18" s="456"/>
      <c r="Z18" s="456"/>
      <c r="AA18" s="317"/>
    </row>
    <row r="19" spans="1:27">
      <c r="A19" s="404">
        <v>8</v>
      </c>
      <c r="B19" s="463" t="s">
        <v>18568</v>
      </c>
      <c r="C19" s="465" t="s">
        <v>18569</v>
      </c>
      <c r="D19" s="463" t="s">
        <v>11904</v>
      </c>
      <c r="E19" s="495" t="str">
        <f t="shared" si="0"/>
        <v>string(500)</v>
      </c>
      <c r="F19" s="366" t="s">
        <v>18568</v>
      </c>
      <c r="G19" s="366" t="s">
        <v>18569</v>
      </c>
      <c r="H19" s="366" t="s">
        <v>11904</v>
      </c>
      <c r="I19" s="366" t="s">
        <v>11905</v>
      </c>
      <c r="J19" s="463"/>
      <c r="K19" s="463"/>
      <c r="L19" s="463"/>
      <c r="M19" s="465"/>
      <c r="N19" s="468"/>
      <c r="O19" s="405"/>
      <c r="P19" s="405"/>
      <c r="Q19" s="405"/>
      <c r="R19" s="405"/>
      <c r="S19" s="405"/>
      <c r="T19" s="405"/>
      <c r="U19" s="405"/>
      <c r="V19" s="405"/>
      <c r="W19" s="456"/>
      <c r="X19" s="317"/>
      <c r="Y19" s="456"/>
      <c r="Z19" s="456"/>
      <c r="AA19" s="317"/>
    </row>
    <row r="20" spans="1:27">
      <c r="A20" s="404">
        <v>9</v>
      </c>
      <c r="B20" s="463" t="s">
        <v>18693</v>
      </c>
      <c r="C20" s="465" t="s">
        <v>18694</v>
      </c>
      <c r="D20" s="463" t="s">
        <v>2070</v>
      </c>
      <c r="E20" s="495" t="str">
        <f t="shared" si="0"/>
        <v>string(10)</v>
      </c>
      <c r="F20" s="366" t="s">
        <v>18693</v>
      </c>
      <c r="G20" s="378" t="s">
        <v>18695</v>
      </c>
      <c r="H20" s="366" t="s">
        <v>2240</v>
      </c>
      <c r="I20" s="366" t="s">
        <v>7703</v>
      </c>
      <c r="J20" s="463"/>
      <c r="K20" s="463"/>
      <c r="L20" s="463"/>
      <c r="M20" s="465" t="s">
        <v>18696</v>
      </c>
      <c r="N20" s="468"/>
      <c r="O20" s="317"/>
      <c r="P20" s="317"/>
      <c r="Q20" s="317"/>
      <c r="R20" s="317"/>
      <c r="S20" s="317"/>
      <c r="T20" s="317"/>
      <c r="U20" s="317"/>
      <c r="V20" s="317"/>
      <c r="W20" s="456"/>
      <c r="X20" s="317"/>
      <c r="Y20" s="456"/>
      <c r="Z20" s="456"/>
      <c r="AA20" s="317"/>
    </row>
    <row r="21" spans="1:27">
      <c r="A21" s="404">
        <v>10</v>
      </c>
      <c r="B21" s="463" t="s">
        <v>18697</v>
      </c>
      <c r="C21" s="465" t="s">
        <v>18698</v>
      </c>
      <c r="D21" s="463" t="s">
        <v>11904</v>
      </c>
      <c r="E21" s="495" t="str">
        <f t="shared" si="0"/>
        <v>string(500)</v>
      </c>
      <c r="F21" s="366" t="s">
        <v>18697</v>
      </c>
      <c r="G21" s="378" t="s">
        <v>18699</v>
      </c>
      <c r="H21" s="366" t="s">
        <v>11904</v>
      </c>
      <c r="I21" s="366" t="s">
        <v>11905</v>
      </c>
      <c r="J21" s="463"/>
      <c r="K21" s="463"/>
      <c r="L21" s="463"/>
      <c r="M21" s="465"/>
      <c r="N21" s="468"/>
      <c r="O21" s="317"/>
      <c r="P21" s="317"/>
      <c r="Q21" s="317"/>
      <c r="R21" s="317"/>
      <c r="S21" s="317"/>
      <c r="T21" s="317"/>
      <c r="U21" s="317"/>
      <c r="V21" s="317"/>
      <c r="W21" s="456"/>
      <c r="X21" s="317"/>
      <c r="Y21" s="456"/>
      <c r="Z21" s="456"/>
      <c r="AA21" s="317"/>
    </row>
    <row r="22" spans="1:27">
      <c r="A22" s="404">
        <v>11</v>
      </c>
      <c r="B22" s="463" t="s">
        <v>18700</v>
      </c>
      <c r="C22" s="465" t="s">
        <v>18701</v>
      </c>
      <c r="D22" s="463" t="s">
        <v>2070</v>
      </c>
      <c r="E22" s="495" t="str">
        <f t="shared" si="0"/>
        <v>string(10)</v>
      </c>
      <c r="F22" s="366" t="s">
        <v>18700</v>
      </c>
      <c r="G22" s="378" t="s">
        <v>18702</v>
      </c>
      <c r="H22" s="366" t="s">
        <v>2240</v>
      </c>
      <c r="I22" s="366" t="s">
        <v>7703</v>
      </c>
      <c r="J22" s="463"/>
      <c r="K22" s="463"/>
      <c r="L22" s="463"/>
      <c r="M22" s="465"/>
      <c r="N22" s="468"/>
      <c r="O22" s="317"/>
      <c r="P22" s="317"/>
      <c r="Q22" s="317"/>
      <c r="R22" s="317"/>
      <c r="S22" s="317"/>
      <c r="T22" s="317"/>
      <c r="U22" s="317"/>
      <c r="V22" s="317"/>
      <c r="W22" s="456"/>
      <c r="X22" s="317"/>
      <c r="Y22" s="456"/>
      <c r="Z22" s="456"/>
      <c r="AA22" s="317"/>
    </row>
    <row r="23" spans="1:27">
      <c r="A23" s="404">
        <v>12</v>
      </c>
      <c r="B23" s="463" t="s">
        <v>18703</v>
      </c>
      <c r="C23" s="465" t="s">
        <v>18704</v>
      </c>
      <c r="D23" s="463" t="s">
        <v>11904</v>
      </c>
      <c r="E23" s="495" t="str">
        <f t="shared" si="0"/>
        <v>string(500)</v>
      </c>
      <c r="F23" s="366" t="s">
        <v>18703</v>
      </c>
      <c r="G23" s="366" t="s">
        <v>18704</v>
      </c>
      <c r="H23" s="366" t="s">
        <v>11904</v>
      </c>
      <c r="I23" s="366" t="s">
        <v>11905</v>
      </c>
      <c r="J23" s="463"/>
      <c r="K23" s="463"/>
      <c r="L23" s="463"/>
      <c r="M23" s="465"/>
      <c r="N23" s="468"/>
      <c r="O23" s="317"/>
      <c r="P23" s="317"/>
      <c r="Q23" s="317"/>
      <c r="R23" s="317"/>
      <c r="S23" s="317"/>
      <c r="T23" s="317"/>
      <c r="U23" s="317"/>
      <c r="V23" s="317"/>
      <c r="W23" s="456"/>
      <c r="X23" s="317"/>
      <c r="Y23" s="456"/>
      <c r="Z23" s="456"/>
      <c r="AA23" s="317"/>
    </row>
    <row r="24" spans="1:27">
      <c r="A24" s="404">
        <v>13</v>
      </c>
      <c r="B24" s="317" t="s">
        <v>5634</v>
      </c>
      <c r="C24" s="456" t="s">
        <v>5635</v>
      </c>
      <c r="D24" s="317" t="s">
        <v>2272</v>
      </c>
      <c r="E24" s="366" t="str">
        <f t="shared" si="0"/>
        <v>date</v>
      </c>
      <c r="F24" s="366" t="s">
        <v>5634</v>
      </c>
      <c r="G24" s="366" t="s">
        <v>5635</v>
      </c>
      <c r="H24" s="366" t="s">
        <v>2272</v>
      </c>
      <c r="I24" s="366" t="s">
        <v>2273</v>
      </c>
      <c r="J24" s="317"/>
      <c r="K24" s="317"/>
      <c r="L24" s="317"/>
      <c r="M24" s="409"/>
      <c r="N24" s="406"/>
      <c r="O24" s="317"/>
      <c r="P24" s="317"/>
      <c r="Q24" s="317"/>
      <c r="R24" s="317"/>
      <c r="S24" s="317"/>
      <c r="T24" s="317"/>
      <c r="U24" s="317"/>
      <c r="V24" s="317"/>
      <c r="W24" s="456"/>
      <c r="X24" s="317"/>
      <c r="Y24" s="456"/>
      <c r="Z24" s="456"/>
      <c r="AA24" s="317"/>
    </row>
    <row r="25" spans="1:27">
      <c r="A25" s="404">
        <v>14</v>
      </c>
      <c r="B25" s="496" t="s">
        <v>18721</v>
      </c>
      <c r="C25" s="496" t="s">
        <v>3434</v>
      </c>
      <c r="D25" s="496" t="s">
        <v>2278</v>
      </c>
      <c r="E25" s="496"/>
      <c r="F25" s="498" t="s">
        <v>18721</v>
      </c>
      <c r="G25" s="498" t="s">
        <v>18722</v>
      </c>
      <c r="H25" s="498" t="s">
        <v>2278</v>
      </c>
      <c r="I25" s="498" t="s">
        <v>2827</v>
      </c>
      <c r="J25" s="496"/>
      <c r="K25" s="496"/>
      <c r="L25" s="496"/>
      <c r="M25" s="519" t="s">
        <v>18723</v>
      </c>
      <c r="N25" s="520" t="s">
        <v>2286</v>
      </c>
      <c r="O25" s="317"/>
      <c r="P25" s="317"/>
      <c r="Q25" s="317"/>
      <c r="R25" s="317"/>
      <c r="S25" s="317"/>
      <c r="T25" s="317"/>
      <c r="U25" s="317"/>
      <c r="V25" s="317"/>
      <c r="W25" s="456"/>
      <c r="X25" s="317"/>
      <c r="Y25" s="456"/>
      <c r="Z25" s="456"/>
      <c r="AA25" s="317"/>
    </row>
    <row r="26" spans="1:27">
      <c r="A26" s="404">
        <v>15</v>
      </c>
      <c r="B26" s="496" t="s">
        <v>18724</v>
      </c>
      <c r="C26" s="496" t="s">
        <v>3438</v>
      </c>
      <c r="D26" s="496" t="s">
        <v>2737</v>
      </c>
      <c r="E26" s="496"/>
      <c r="F26" s="498" t="s">
        <v>18724</v>
      </c>
      <c r="G26" s="498" t="s">
        <v>18725</v>
      </c>
      <c r="H26" s="498" t="s">
        <v>2737</v>
      </c>
      <c r="I26" s="498" t="s">
        <v>3180</v>
      </c>
      <c r="J26" s="496"/>
      <c r="K26" s="496"/>
      <c r="L26" s="496"/>
      <c r="M26" s="519"/>
      <c r="N26" s="520" t="s">
        <v>2286</v>
      </c>
      <c r="O26" s="317"/>
      <c r="P26" s="317"/>
      <c r="Q26" s="317"/>
      <c r="R26" s="317"/>
      <c r="S26" s="317"/>
      <c r="T26" s="317"/>
      <c r="U26" s="317"/>
      <c r="V26" s="317"/>
      <c r="W26" s="456"/>
      <c r="X26" s="317"/>
      <c r="Y26" s="456"/>
      <c r="Z26" s="456"/>
      <c r="AA26" s="317"/>
    </row>
    <row r="27" spans="1:27">
      <c r="A27" s="404">
        <v>16</v>
      </c>
      <c r="B27" s="516" t="s">
        <v>5261</v>
      </c>
      <c r="C27" s="516" t="s">
        <v>18726</v>
      </c>
      <c r="D27" s="516" t="s">
        <v>2278</v>
      </c>
      <c r="E27" s="516"/>
      <c r="F27" s="378" t="s">
        <v>5263</v>
      </c>
      <c r="G27" s="378" t="s">
        <v>5262</v>
      </c>
      <c r="H27" s="366" t="s">
        <v>2681</v>
      </c>
      <c r="I27" s="366" t="s">
        <v>3291</v>
      </c>
      <c r="J27" s="317"/>
      <c r="K27" s="317"/>
      <c r="L27" s="317"/>
      <c r="M27" s="409"/>
      <c r="N27" s="406"/>
      <c r="O27" s="317"/>
      <c r="P27" s="317"/>
      <c r="Q27" s="317"/>
      <c r="R27" s="317"/>
      <c r="S27" s="317"/>
      <c r="T27" s="317"/>
      <c r="U27" s="317"/>
      <c r="V27" s="317"/>
      <c r="W27" s="456"/>
      <c r="X27" s="317"/>
      <c r="Y27" s="456"/>
      <c r="Z27" s="456"/>
      <c r="AA27" s="317"/>
    </row>
    <row r="28" spans="1:27">
      <c r="A28" s="404">
        <v>17</v>
      </c>
      <c r="B28" s="496" t="s">
        <v>18727</v>
      </c>
      <c r="C28" s="496" t="s">
        <v>18728</v>
      </c>
      <c r="D28" s="496" t="s">
        <v>2737</v>
      </c>
      <c r="E28" s="496"/>
      <c r="F28" s="498" t="s">
        <v>18727</v>
      </c>
      <c r="G28" s="498" t="s">
        <v>18728</v>
      </c>
      <c r="H28" s="498" t="s">
        <v>2737</v>
      </c>
      <c r="I28" s="498" t="s">
        <v>3180</v>
      </c>
      <c r="J28" s="496"/>
      <c r="K28" s="496"/>
      <c r="L28" s="496"/>
      <c r="M28" s="519"/>
      <c r="N28" s="520" t="s">
        <v>2286</v>
      </c>
      <c r="O28" s="317"/>
      <c r="P28" s="317"/>
      <c r="Q28" s="317"/>
      <c r="R28" s="317"/>
      <c r="S28" s="317"/>
      <c r="T28" s="317"/>
      <c r="U28" s="317"/>
      <c r="V28" s="317"/>
      <c r="W28" s="456"/>
      <c r="X28" s="317"/>
      <c r="Y28" s="456"/>
      <c r="Z28" s="456"/>
      <c r="AA28" s="317"/>
    </row>
    <row r="29" spans="1:27" s="493" customFormat="1" ht="12">
      <c r="A29" s="404">
        <v>18</v>
      </c>
      <c r="B29" s="515" t="s">
        <v>18729</v>
      </c>
      <c r="C29" s="515" t="s">
        <v>18730</v>
      </c>
      <c r="D29" s="515" t="s">
        <v>11904</v>
      </c>
      <c r="E29" s="515"/>
      <c r="F29" s="378" t="s">
        <v>8462</v>
      </c>
      <c r="G29" s="378" t="s">
        <v>8463</v>
      </c>
      <c r="H29" s="517" t="s">
        <v>2278</v>
      </c>
      <c r="I29" s="521" t="s">
        <v>2827</v>
      </c>
      <c r="J29" s="515"/>
      <c r="K29" s="317"/>
      <c r="L29" s="317"/>
      <c r="M29" s="317"/>
      <c r="N29" s="406"/>
      <c r="O29" s="317"/>
      <c r="P29" s="317"/>
      <c r="Q29" s="317"/>
      <c r="R29" s="317"/>
      <c r="S29" s="317"/>
      <c r="T29" s="317"/>
      <c r="U29" s="317"/>
      <c r="V29" s="317"/>
      <c r="W29" s="456"/>
      <c r="X29" s="317"/>
      <c r="Y29" s="456"/>
      <c r="Z29" s="456"/>
      <c r="AA29" s="317"/>
    </row>
    <row r="30" spans="1:27" s="493" customFormat="1" ht="11.4">
      <c r="A30" s="404">
        <v>19</v>
      </c>
      <c r="B30" s="518" t="s">
        <v>13380</v>
      </c>
      <c r="C30" s="518" t="s">
        <v>18731</v>
      </c>
      <c r="D30" s="518" t="s">
        <v>18732</v>
      </c>
      <c r="E30" s="518"/>
      <c r="F30" s="498" t="s">
        <v>13380</v>
      </c>
      <c r="G30" s="498" t="s">
        <v>13382</v>
      </c>
      <c r="H30" s="498" t="s">
        <v>2684</v>
      </c>
      <c r="I30" s="498" t="s">
        <v>2884</v>
      </c>
      <c r="J30" s="518"/>
      <c r="K30" s="496"/>
      <c r="L30" s="496"/>
      <c r="M30" s="496"/>
      <c r="N30" s="520" t="s">
        <v>2286</v>
      </c>
      <c r="O30" s="317"/>
      <c r="P30" s="317"/>
      <c r="Q30" s="317"/>
      <c r="R30" s="317"/>
      <c r="S30" s="317"/>
      <c r="T30" s="317"/>
      <c r="U30" s="317"/>
      <c r="V30" s="317"/>
      <c r="W30" s="456"/>
      <c r="X30" s="317"/>
      <c r="Y30" s="456"/>
      <c r="Z30" s="456"/>
      <c r="AA30" s="317"/>
    </row>
    <row r="31" spans="1:27" s="493" customFormat="1" ht="22.8">
      <c r="A31" s="404">
        <v>20</v>
      </c>
      <c r="B31" s="518" t="s">
        <v>18733</v>
      </c>
      <c r="C31" s="518" t="s">
        <v>18734</v>
      </c>
      <c r="D31" s="518" t="s">
        <v>2684</v>
      </c>
      <c r="E31" s="518"/>
      <c r="F31" s="498" t="s">
        <v>13858</v>
      </c>
      <c r="G31" s="498" t="s">
        <v>18735</v>
      </c>
      <c r="H31" s="498" t="s">
        <v>2684</v>
      </c>
      <c r="I31" s="498" t="s">
        <v>2884</v>
      </c>
      <c r="J31" s="522" t="s">
        <v>18736</v>
      </c>
      <c r="K31" s="496"/>
      <c r="L31" s="496"/>
      <c r="M31" s="496"/>
      <c r="N31" s="520" t="s">
        <v>2286</v>
      </c>
      <c r="O31" s="486"/>
      <c r="P31" s="317"/>
      <c r="Q31" s="317"/>
      <c r="R31" s="317"/>
      <c r="S31" s="317"/>
      <c r="T31" s="317"/>
      <c r="U31" s="317"/>
      <c r="V31" s="317"/>
      <c r="W31" s="456"/>
      <c r="X31" s="317"/>
      <c r="Y31" s="456"/>
      <c r="Z31" s="456"/>
      <c r="AA31" s="317"/>
    </row>
    <row r="32" spans="1:27" s="493" customFormat="1" ht="11.4">
      <c r="A32" s="404">
        <v>21</v>
      </c>
      <c r="B32" s="515" t="s">
        <v>3654</v>
      </c>
      <c r="C32" s="515" t="s">
        <v>18737</v>
      </c>
      <c r="D32" s="515" t="s">
        <v>2684</v>
      </c>
      <c r="E32" s="515"/>
      <c r="F32" s="366" t="s">
        <v>3654</v>
      </c>
      <c r="G32" s="378" t="s">
        <v>5659</v>
      </c>
      <c r="H32" s="366" t="s">
        <v>2272</v>
      </c>
      <c r="I32" s="366" t="s">
        <v>2273</v>
      </c>
      <c r="J32" s="523"/>
      <c r="K32" s="317"/>
      <c r="L32" s="317"/>
      <c r="M32" s="317"/>
      <c r="N32" s="406"/>
      <c r="O32" s="486"/>
      <c r="P32" s="317"/>
      <c r="Q32" s="317"/>
      <c r="R32" s="317"/>
      <c r="S32" s="317"/>
      <c r="T32" s="317"/>
      <c r="U32" s="317"/>
      <c r="V32" s="317"/>
      <c r="W32" s="456"/>
      <c r="X32" s="317"/>
      <c r="Y32" s="456"/>
      <c r="Z32" s="456"/>
      <c r="AA32" s="317"/>
    </row>
    <row r="33" spans="1:27" s="514" customFormat="1" ht="11.4">
      <c r="A33" s="404">
        <v>22</v>
      </c>
      <c r="B33" s="515" t="s">
        <v>5661</v>
      </c>
      <c r="C33" s="515" t="s">
        <v>18738</v>
      </c>
      <c r="D33" s="515" t="s">
        <v>2684</v>
      </c>
      <c r="E33" s="515"/>
      <c r="F33" s="366" t="s">
        <v>5661</v>
      </c>
      <c r="G33" s="378" t="s">
        <v>5629</v>
      </c>
      <c r="H33" s="366" t="s">
        <v>2272</v>
      </c>
      <c r="I33" s="366" t="s">
        <v>2273</v>
      </c>
      <c r="J33" s="515"/>
      <c r="K33" s="515"/>
      <c r="L33" s="515"/>
      <c r="M33" s="515"/>
      <c r="N33" s="515"/>
    </row>
    <row r="34" spans="1:27" s="515" customFormat="1" ht="11.4">
      <c r="A34" s="404">
        <v>23</v>
      </c>
      <c r="B34" s="515" t="s">
        <v>5654</v>
      </c>
      <c r="C34" s="515" t="s">
        <v>18739</v>
      </c>
      <c r="D34" s="515" t="s">
        <v>2070</v>
      </c>
      <c r="F34" s="366" t="s">
        <v>5654</v>
      </c>
      <c r="G34" s="378" t="s">
        <v>5655</v>
      </c>
      <c r="H34" s="366" t="s">
        <v>2078</v>
      </c>
      <c r="I34" s="366" t="s">
        <v>2079</v>
      </c>
      <c r="J34" s="524" t="s">
        <v>18740</v>
      </c>
      <c r="O34" s="525"/>
    </row>
    <row r="35" spans="1:27">
      <c r="A35" s="404">
        <v>24</v>
      </c>
      <c r="B35" s="463" t="s">
        <v>18741</v>
      </c>
      <c r="C35" s="463" t="s">
        <v>18742</v>
      </c>
      <c r="D35" s="463" t="s">
        <v>2078</v>
      </c>
      <c r="E35" s="495" t="str">
        <f>IF(ISERR(SEARCH("varchar",D35)),D35,"string("&amp;MID(D35,10,LEN(D35)-10)&amp;")")</f>
        <v>string(8)</v>
      </c>
      <c r="F35" s="366" t="s">
        <v>18741</v>
      </c>
      <c r="G35" s="378" t="s">
        <v>4236</v>
      </c>
      <c r="H35" s="366" t="s">
        <v>2078</v>
      </c>
      <c r="I35" s="366" t="s">
        <v>2079</v>
      </c>
      <c r="J35" s="463"/>
      <c r="K35" s="463"/>
      <c r="L35" s="463"/>
      <c r="M35" s="463" t="s">
        <v>18743</v>
      </c>
      <c r="N35" s="468"/>
      <c r="O35" s="486"/>
      <c r="P35" s="317"/>
      <c r="Q35" s="317"/>
      <c r="R35" s="317"/>
      <c r="S35" s="317"/>
      <c r="T35" s="317"/>
      <c r="U35" s="317"/>
      <c r="V35" s="317"/>
      <c r="W35" s="456"/>
      <c r="X35" s="317"/>
      <c r="Y35" s="456"/>
      <c r="Z35" s="456"/>
      <c r="AA35" s="317"/>
    </row>
    <row r="36" spans="1:27">
      <c r="A36" s="404">
        <v>25</v>
      </c>
      <c r="B36" s="515" t="s">
        <v>18744</v>
      </c>
      <c r="C36" s="515" t="s">
        <v>18745</v>
      </c>
      <c r="D36" s="515" t="s">
        <v>2272</v>
      </c>
      <c r="E36" s="409"/>
      <c r="F36" s="366" t="s">
        <v>18744</v>
      </c>
      <c r="G36" s="378" t="s">
        <v>18746</v>
      </c>
      <c r="H36" s="366" t="s">
        <v>2272</v>
      </c>
      <c r="I36" s="366" t="s">
        <v>2273</v>
      </c>
      <c r="J36" s="409"/>
      <c r="K36" s="409"/>
      <c r="L36" s="409"/>
      <c r="M36" s="409"/>
      <c r="N36" s="409"/>
    </row>
  </sheetData>
  <phoneticPr fontId="5" type="noConversion"/>
  <dataValidations count="4">
    <dataValidation type="list" allowBlank="1" showInputMessage="1" showErrorMessage="1" sqref="B6" xr:uid="{00000000-0002-0000-2A01-000000000000}">
      <formula1>"Mi: Minute,H: Hour,D: Daily,W: Weekly,M: Monthly,Y: Yearly"</formula1>
    </dataValidation>
    <dataValidation type="list" allowBlank="1" showInputMessage="1" showErrorMessage="1" sqref="B7 B9 O7:O9" xr:uid="{00000000-0002-0000-2A01-000001000000}">
      <formula1>"替换,追加"</formula1>
    </dataValidation>
    <dataValidation type="list" allowBlank="1" showInputMessage="1" showErrorMessage="1" sqref="N12 N35 N15:N32" xr:uid="{00000000-0002-0000-2A01-000002000000}">
      <formula1>"匹配,基线特有,本地扩充,废弃"</formula1>
    </dataValidation>
    <dataValidation type="list" allowBlank="1" showInputMessage="1" showErrorMessage="1" sqref="R4:R6" xr:uid="{00000000-0002-0000-2A01-000003000000}">
      <formula1>"left join,inner join,union,union all"</formula1>
    </dataValidation>
  </dataValidations>
  <hyperlinks>
    <hyperlink ref="A1" location="目录!A1" display="返回" xr:uid="{00000000-0004-0000-2A01-000000000000}"/>
  </hyperlinks>
  <pageMargins left="0.75" right="0.75" top="1" bottom="1" header="0.51180555555555596" footer="0.51180555555555596"/>
  <pageSetup paperSize="9" orientation="portrait"/>
  <legacyDrawing r:id="rId1"/>
</worksheet>
</file>

<file path=xl/worksheets/sheet3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1-000000000000}">
  <dimension ref="A1:AW95"/>
  <sheetViews>
    <sheetView workbookViewId="0"/>
  </sheetViews>
  <sheetFormatPr defaultColWidth="9" defaultRowHeight="13.8"/>
  <cols>
    <col min="1" max="1" width="9" style="400"/>
    <col min="2" max="2" width="18.21875" style="400" customWidth="1"/>
    <col min="3" max="3" width="11.77734375" style="400" customWidth="1"/>
    <col min="4" max="4" width="15.21875" style="400" customWidth="1"/>
    <col min="5" max="9" width="12.109375" style="400" customWidth="1"/>
    <col min="10" max="10" width="9" style="400"/>
    <col min="11" max="11" width="7.109375" style="400" customWidth="1"/>
    <col min="12" max="12" width="6.77734375" style="400" customWidth="1"/>
    <col min="13" max="13" width="9" style="400"/>
    <col min="14" max="14" width="11.33203125" style="400" customWidth="1"/>
    <col min="15" max="22" width="9" style="400" hidden="1" customWidth="1"/>
    <col min="23" max="23" width="23" style="400" customWidth="1"/>
    <col min="24" max="24" width="15.109375" style="400" customWidth="1"/>
    <col min="25" max="25" width="11.33203125" style="400" customWidth="1"/>
    <col min="26" max="26" width="13.109375" style="400" customWidth="1"/>
    <col min="27" max="27" width="14.77734375" style="400" customWidth="1"/>
    <col min="28" max="16384" width="9" style="400"/>
  </cols>
  <sheetData>
    <row r="1" spans="1:49" ht="15.6">
      <c r="A1" s="401" t="s">
        <v>2037</v>
      </c>
      <c r="B1" s="3"/>
      <c r="C1" s="3"/>
      <c r="D1" s="3"/>
      <c r="E1" s="3"/>
      <c r="F1" s="3"/>
      <c r="G1" s="3"/>
      <c r="H1" s="3"/>
      <c r="I1" s="3"/>
      <c r="J1" s="3"/>
      <c r="K1" s="3"/>
      <c r="L1" s="3"/>
      <c r="M1" s="3"/>
      <c r="N1" s="3"/>
      <c r="O1" s="3"/>
      <c r="P1" s="3"/>
      <c r="Q1" s="3"/>
      <c r="R1" s="3"/>
      <c r="S1" s="3"/>
      <c r="T1" s="3"/>
      <c r="U1" s="3"/>
      <c r="V1" s="3"/>
      <c r="W1" s="52"/>
      <c r="X1" s="52"/>
      <c r="Y1" s="52"/>
      <c r="Z1" s="52"/>
      <c r="AA1" s="52"/>
    </row>
    <row r="2" spans="1:49"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49" ht="15.6">
      <c r="A3" s="6" t="s">
        <v>2040</v>
      </c>
      <c r="B3" s="307" t="s">
        <v>1920</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49" ht="15.6">
      <c r="A4" s="9" t="s">
        <v>2042</v>
      </c>
      <c r="B4" s="402" t="s">
        <v>1921</v>
      </c>
      <c r="C4" s="8"/>
      <c r="D4" s="8"/>
      <c r="E4" s="8"/>
      <c r="F4" s="8"/>
      <c r="G4" s="8"/>
      <c r="H4" s="8"/>
      <c r="I4" s="8"/>
      <c r="J4" s="8"/>
      <c r="K4" s="8"/>
      <c r="L4" s="8"/>
      <c r="M4" s="8"/>
      <c r="N4" s="8"/>
      <c r="O4" s="43" t="s">
        <v>4149</v>
      </c>
      <c r="P4" s="39" t="e">
        <f>VLOOKUP(B3,[2]目录!#REF!,4,0)</f>
        <v>#REF!</v>
      </c>
      <c r="Q4" s="40"/>
      <c r="R4" s="41"/>
      <c r="S4" s="42"/>
      <c r="T4" s="42"/>
      <c r="U4" s="42"/>
      <c r="V4" s="61"/>
      <c r="W4" s="62"/>
      <c r="X4" s="317"/>
      <c r="Y4" s="63"/>
      <c r="Z4" s="11"/>
      <c r="AA4" s="63"/>
    </row>
    <row r="5" spans="1:49" ht="15.6">
      <c r="A5" s="9" t="s">
        <v>2041</v>
      </c>
      <c r="B5" s="11" t="s">
        <v>2043</v>
      </c>
      <c r="C5" s="8"/>
      <c r="D5" s="8"/>
      <c r="E5" s="8"/>
      <c r="F5" s="8"/>
      <c r="G5" s="8"/>
      <c r="H5" s="8"/>
      <c r="I5" s="8"/>
      <c r="J5" s="8"/>
      <c r="K5" s="8"/>
      <c r="L5" s="8"/>
      <c r="M5" s="8"/>
      <c r="N5" s="8"/>
      <c r="O5" s="43"/>
      <c r="P5" s="42"/>
      <c r="Q5" s="42"/>
      <c r="R5" s="41"/>
      <c r="S5" s="42"/>
      <c r="T5" s="42"/>
      <c r="U5" s="42"/>
      <c r="V5" s="61"/>
      <c r="W5" s="62"/>
      <c r="X5" s="411"/>
      <c r="Y5" s="63"/>
      <c r="Z5" s="11"/>
      <c r="AA5" s="63"/>
    </row>
    <row r="6" spans="1:49" ht="15.6">
      <c r="A6" s="9" t="s">
        <v>2044</v>
      </c>
      <c r="B6" s="12" t="s">
        <v>2303</v>
      </c>
      <c r="C6" s="8"/>
      <c r="D6" s="8"/>
      <c r="E6" s="8"/>
      <c r="F6" s="8"/>
      <c r="G6" s="8"/>
      <c r="H6" s="8"/>
      <c r="I6" s="8"/>
      <c r="J6" s="8"/>
      <c r="K6" s="8"/>
      <c r="L6" s="8"/>
      <c r="M6" s="8"/>
      <c r="N6" s="8"/>
      <c r="O6" s="43"/>
      <c r="P6" s="42"/>
      <c r="Q6" s="42"/>
      <c r="R6" s="41"/>
      <c r="S6" s="42"/>
      <c r="T6" s="42"/>
      <c r="U6" s="42"/>
      <c r="V6" s="61"/>
      <c r="W6" s="62"/>
      <c r="Y6" s="63"/>
      <c r="Z6" s="11"/>
      <c r="AA6" s="63"/>
    </row>
    <row r="7" spans="1:49"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49" ht="15.6">
      <c r="A8" s="9" t="s">
        <v>2048</v>
      </c>
      <c r="B8" s="11" t="s">
        <v>18747</v>
      </c>
      <c r="C8" s="8"/>
      <c r="D8" s="8"/>
      <c r="E8" s="8"/>
      <c r="F8" s="8"/>
      <c r="G8" s="8"/>
      <c r="H8" s="8"/>
      <c r="I8" s="8"/>
      <c r="J8" s="8"/>
      <c r="K8" s="8"/>
      <c r="L8" s="8"/>
      <c r="M8" s="8"/>
      <c r="N8" s="8"/>
      <c r="O8" s="43"/>
      <c r="P8" s="42"/>
      <c r="Q8" s="42"/>
      <c r="R8" s="42"/>
      <c r="S8" s="42"/>
      <c r="T8" s="42"/>
      <c r="U8" s="42"/>
      <c r="V8" s="61"/>
      <c r="W8" s="62"/>
      <c r="X8" s="65"/>
      <c r="Y8" s="63"/>
      <c r="Z8" s="11"/>
      <c r="AA8" s="63"/>
    </row>
    <row r="9" spans="1:49" ht="15.6">
      <c r="A9" s="9"/>
      <c r="B9" s="13"/>
      <c r="C9" s="317" t="s">
        <v>18748</v>
      </c>
      <c r="D9" s="8"/>
      <c r="E9" s="8"/>
      <c r="F9" s="8"/>
      <c r="G9" s="8"/>
      <c r="H9" s="8"/>
      <c r="I9" s="8"/>
      <c r="J9" s="8"/>
      <c r="K9" s="8"/>
      <c r="L9" s="8"/>
      <c r="M9" s="8"/>
      <c r="N9" s="8"/>
      <c r="O9" s="44"/>
      <c r="P9" s="45"/>
      <c r="Q9" s="45"/>
      <c r="R9" s="45"/>
      <c r="S9" s="45"/>
      <c r="T9" s="45"/>
      <c r="U9" s="45"/>
      <c r="V9" s="66"/>
      <c r="W9" s="43"/>
      <c r="X9" s="42"/>
      <c r="Y9" s="42"/>
      <c r="Z9" s="61"/>
      <c r="AA9" s="67"/>
    </row>
    <row r="10" spans="1:49"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49"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49">
      <c r="A12" s="404">
        <v>1</v>
      </c>
      <c r="B12" s="317" t="s">
        <v>2304</v>
      </c>
      <c r="C12" s="456" t="s">
        <v>2670</v>
      </c>
      <c r="D12" s="479" t="s">
        <v>2078</v>
      </c>
      <c r="E12" s="479" t="s">
        <v>2078</v>
      </c>
      <c r="F12" s="366" t="s">
        <v>2304</v>
      </c>
      <c r="G12" s="366" t="s">
        <v>2670</v>
      </c>
      <c r="H12" s="366" t="s">
        <v>2078</v>
      </c>
      <c r="I12" s="366" t="s">
        <v>2079</v>
      </c>
      <c r="J12" s="317"/>
      <c r="K12" s="317"/>
      <c r="L12" s="317"/>
      <c r="M12" s="317"/>
      <c r="N12" s="406"/>
      <c r="O12" s="405"/>
      <c r="P12" s="405"/>
      <c r="Q12" s="405"/>
      <c r="R12" s="405"/>
      <c r="S12" s="405"/>
      <c r="T12" s="405"/>
      <c r="U12" s="405"/>
      <c r="V12" s="405"/>
      <c r="W12" s="456"/>
      <c r="X12" s="317"/>
      <c r="Y12" s="456"/>
      <c r="Z12" s="456"/>
      <c r="AA12" s="317"/>
    </row>
    <row r="13" spans="1:49">
      <c r="A13" s="404">
        <v>2</v>
      </c>
      <c r="B13" s="479" t="s">
        <v>2076</v>
      </c>
      <c r="C13" s="479" t="s">
        <v>2077</v>
      </c>
      <c r="D13" s="479" t="s">
        <v>2096</v>
      </c>
      <c r="E13" s="366" t="str">
        <f t="shared" ref="E13:E38" si="0">IF(ISERR(SEARCH("varchar",D13)),D13,"string("&amp;MID(D13,10,LEN(D13)-10)&amp;")")</f>
        <v>string(4)</v>
      </c>
      <c r="F13" s="366" t="s">
        <v>2076</v>
      </c>
      <c r="G13" s="366" t="s">
        <v>2077</v>
      </c>
      <c r="H13" s="366" t="s">
        <v>3175</v>
      </c>
      <c r="I13" s="366" t="s">
        <v>2241</v>
      </c>
      <c r="J13" s="317"/>
      <c r="K13" s="317"/>
      <c r="L13" s="317"/>
      <c r="M13" s="317"/>
      <c r="N13" s="317"/>
      <c r="O13" s="317"/>
      <c r="P13" s="317"/>
      <c r="Q13" s="317"/>
      <c r="R13" s="317"/>
      <c r="S13" s="317"/>
      <c r="T13" s="317"/>
      <c r="U13" s="317"/>
      <c r="V13" s="317"/>
      <c r="W13" s="317"/>
      <c r="X13" s="317"/>
      <c r="Y13" s="317"/>
      <c r="Z13" s="317"/>
      <c r="AA13" s="317"/>
      <c r="AB13" s="460"/>
      <c r="AC13" s="460"/>
      <c r="AD13" s="460"/>
      <c r="AE13" s="460"/>
      <c r="AF13" s="460"/>
      <c r="AG13" s="460"/>
      <c r="AH13" s="460"/>
      <c r="AI13" s="460"/>
      <c r="AJ13" s="460"/>
      <c r="AK13" s="460"/>
      <c r="AL13" s="460"/>
      <c r="AM13" s="460"/>
      <c r="AN13" s="460"/>
      <c r="AO13" s="460"/>
      <c r="AP13" s="460"/>
      <c r="AQ13" s="460"/>
      <c r="AR13" s="460"/>
      <c r="AS13" s="460"/>
      <c r="AT13" s="460"/>
      <c r="AU13" s="460"/>
      <c r="AV13" s="460"/>
      <c r="AW13" s="460"/>
    </row>
    <row r="14" spans="1:49">
      <c r="A14" s="404">
        <v>3</v>
      </c>
      <c r="B14" s="479" t="s">
        <v>3174</v>
      </c>
      <c r="C14" s="366" t="s">
        <v>2818</v>
      </c>
      <c r="D14" s="479" t="s">
        <v>2066</v>
      </c>
      <c r="E14" s="366" t="str">
        <f t="shared" si="0"/>
        <v>string(6)</v>
      </c>
      <c r="F14" s="366" t="s">
        <v>3174</v>
      </c>
      <c r="G14" s="366" t="s">
        <v>2818</v>
      </c>
      <c r="H14" s="366" t="s">
        <v>2803</v>
      </c>
      <c r="I14" s="366" t="s">
        <v>2804</v>
      </c>
      <c r="J14" s="317"/>
      <c r="K14" s="317"/>
      <c r="L14" s="317"/>
      <c r="M14" s="317"/>
      <c r="N14" s="317"/>
      <c r="O14" s="317"/>
      <c r="P14" s="317"/>
      <c r="Q14" s="317"/>
      <c r="R14" s="317"/>
      <c r="S14" s="317"/>
      <c r="T14" s="317"/>
      <c r="U14" s="317"/>
      <c r="V14" s="317"/>
      <c r="W14" s="317"/>
      <c r="X14" s="317"/>
      <c r="Y14" s="317"/>
      <c r="Z14" s="317"/>
      <c r="AA14" s="317"/>
      <c r="AB14" s="460"/>
      <c r="AC14" s="460"/>
      <c r="AD14" s="460"/>
      <c r="AE14" s="460"/>
      <c r="AF14" s="460"/>
      <c r="AG14" s="460"/>
      <c r="AH14" s="460"/>
      <c r="AI14" s="460"/>
      <c r="AJ14" s="460"/>
      <c r="AK14" s="460"/>
      <c r="AL14" s="460"/>
      <c r="AM14" s="460"/>
      <c r="AN14" s="460"/>
      <c r="AO14" s="460"/>
      <c r="AP14" s="460"/>
      <c r="AQ14" s="460"/>
      <c r="AR14" s="460"/>
      <c r="AS14" s="460"/>
      <c r="AT14" s="460"/>
      <c r="AU14" s="460"/>
      <c r="AV14" s="460"/>
      <c r="AW14" s="460"/>
    </row>
    <row r="15" spans="1:49">
      <c r="A15" s="404">
        <v>4</v>
      </c>
      <c r="B15" s="463" t="s">
        <v>18560</v>
      </c>
      <c r="C15" s="465" t="s">
        <v>18561</v>
      </c>
      <c r="D15" s="463" t="s">
        <v>2240</v>
      </c>
      <c r="E15" s="495" t="str">
        <f t="shared" si="0"/>
        <v>string(18)</v>
      </c>
      <c r="F15" s="366" t="s">
        <v>18560</v>
      </c>
      <c r="G15" s="378" t="s">
        <v>18562</v>
      </c>
      <c r="H15" s="366" t="s">
        <v>2240</v>
      </c>
      <c r="I15" s="366" t="s">
        <v>7703</v>
      </c>
      <c r="J15" s="463"/>
      <c r="K15" s="463"/>
      <c r="L15" s="463"/>
      <c r="M15" s="463" t="s">
        <v>18563</v>
      </c>
      <c r="N15" s="468"/>
      <c r="O15" s="405"/>
      <c r="P15" s="405"/>
      <c r="Q15" s="405"/>
      <c r="R15" s="405"/>
      <c r="S15" s="405"/>
      <c r="T15" s="405"/>
      <c r="U15" s="405"/>
      <c r="V15" s="405"/>
      <c r="W15" s="456"/>
      <c r="X15" s="317"/>
      <c r="Y15" s="456"/>
      <c r="Z15" s="456"/>
      <c r="AA15" s="317"/>
    </row>
    <row r="16" spans="1:49">
      <c r="A16" s="404">
        <v>5</v>
      </c>
      <c r="B16" s="463" t="s">
        <v>18564</v>
      </c>
      <c r="C16" s="465" t="s">
        <v>18565</v>
      </c>
      <c r="D16" s="463" t="s">
        <v>2737</v>
      </c>
      <c r="E16" s="495" t="str">
        <f t="shared" si="0"/>
        <v>string(64)</v>
      </c>
      <c r="F16" s="366" t="s">
        <v>18564</v>
      </c>
      <c r="G16" s="366" t="s">
        <v>18565</v>
      </c>
      <c r="H16" s="366" t="s">
        <v>2737</v>
      </c>
      <c r="I16" s="366" t="s">
        <v>3180</v>
      </c>
      <c r="J16" s="463"/>
      <c r="K16" s="463"/>
      <c r="L16" s="463"/>
      <c r="M16" s="463" t="s">
        <v>18566</v>
      </c>
      <c r="N16" s="468"/>
      <c r="O16" s="405"/>
      <c r="P16" s="405"/>
      <c r="Q16" s="405"/>
      <c r="R16" s="405"/>
      <c r="S16" s="405"/>
      <c r="T16" s="405"/>
      <c r="U16" s="405"/>
      <c r="V16" s="405"/>
      <c r="W16" s="456"/>
      <c r="X16" s="317"/>
      <c r="Y16" s="456"/>
      <c r="Z16" s="456"/>
      <c r="AA16" s="317"/>
    </row>
    <row r="17" spans="1:40">
      <c r="A17" s="404">
        <v>6</v>
      </c>
      <c r="B17" s="317" t="s">
        <v>222</v>
      </c>
      <c r="C17" s="456" t="s">
        <v>2234</v>
      </c>
      <c r="D17" s="317" t="s">
        <v>3898</v>
      </c>
      <c r="E17" s="366" t="str">
        <f t="shared" si="0"/>
        <v>string(14)</v>
      </c>
      <c r="F17" s="366" t="s">
        <v>222</v>
      </c>
      <c r="G17" s="366" t="s">
        <v>2234</v>
      </c>
      <c r="H17" s="366" t="s">
        <v>3991</v>
      </c>
      <c r="I17" s="366" t="s">
        <v>2108</v>
      </c>
      <c r="J17" s="317" t="s">
        <v>79</v>
      </c>
      <c r="K17" s="317"/>
      <c r="L17" s="317"/>
      <c r="M17" s="408"/>
      <c r="N17" s="406"/>
      <c r="O17" s="405"/>
      <c r="P17" s="405"/>
      <c r="Q17" s="405"/>
      <c r="R17" s="405"/>
      <c r="S17" s="405"/>
      <c r="T17" s="405"/>
      <c r="U17" s="405"/>
      <c r="V17" s="405"/>
      <c r="W17" s="456"/>
      <c r="X17" s="317"/>
      <c r="Y17" s="456"/>
      <c r="Z17" s="456"/>
      <c r="AA17" s="317"/>
    </row>
    <row r="18" spans="1:40">
      <c r="A18" s="404">
        <v>7</v>
      </c>
      <c r="B18" s="317" t="s">
        <v>18749</v>
      </c>
      <c r="C18" s="456" t="s">
        <v>18750</v>
      </c>
      <c r="D18" s="317" t="s">
        <v>3898</v>
      </c>
      <c r="E18" s="366" t="str">
        <f t="shared" si="0"/>
        <v>string(14)</v>
      </c>
      <c r="F18" s="366" t="s">
        <v>18749</v>
      </c>
      <c r="G18" s="366" t="s">
        <v>18750</v>
      </c>
      <c r="H18" s="366" t="s">
        <v>3898</v>
      </c>
      <c r="I18" s="366" t="s">
        <v>4007</v>
      </c>
      <c r="J18" s="317"/>
      <c r="K18" s="317"/>
      <c r="L18" s="317"/>
      <c r="M18" s="408"/>
      <c r="N18" s="406"/>
      <c r="O18" s="405"/>
      <c r="P18" s="405"/>
      <c r="Q18" s="405"/>
      <c r="R18" s="405"/>
      <c r="S18" s="405"/>
      <c r="T18" s="405"/>
      <c r="U18" s="405"/>
      <c r="V18" s="405"/>
      <c r="W18" s="456"/>
      <c r="X18" s="317"/>
      <c r="Y18" s="456"/>
      <c r="Z18" s="456"/>
      <c r="AA18" s="317"/>
    </row>
    <row r="19" spans="1:40">
      <c r="A19" s="404">
        <v>8</v>
      </c>
      <c r="B19" s="463" t="s">
        <v>18567</v>
      </c>
      <c r="C19" s="465" t="s">
        <v>7702</v>
      </c>
      <c r="D19" s="463" t="s">
        <v>2240</v>
      </c>
      <c r="E19" s="495" t="str">
        <f t="shared" si="0"/>
        <v>string(18)</v>
      </c>
      <c r="F19" s="366" t="s">
        <v>18567</v>
      </c>
      <c r="G19" s="366" t="s">
        <v>7702</v>
      </c>
      <c r="H19" s="366" t="s">
        <v>2240</v>
      </c>
      <c r="I19" s="366" t="s">
        <v>7703</v>
      </c>
      <c r="J19" s="463"/>
      <c r="K19" s="463"/>
      <c r="L19" s="463"/>
      <c r="M19" s="465" t="s">
        <v>18692</v>
      </c>
      <c r="N19" s="468"/>
      <c r="O19" s="405"/>
      <c r="P19" s="405"/>
      <c r="Q19" s="405"/>
      <c r="R19" s="405"/>
      <c r="S19" s="405"/>
      <c r="T19" s="405"/>
      <c r="U19" s="405"/>
      <c r="V19" s="405"/>
      <c r="W19" s="456"/>
      <c r="X19" s="317"/>
      <c r="Y19" s="456"/>
      <c r="Z19" s="456"/>
      <c r="AA19" s="317"/>
    </row>
    <row r="20" spans="1:40">
      <c r="A20" s="404">
        <v>9</v>
      </c>
      <c r="B20" s="463" t="s">
        <v>18568</v>
      </c>
      <c r="C20" s="465" t="s">
        <v>18569</v>
      </c>
      <c r="D20" s="463" t="s">
        <v>11904</v>
      </c>
      <c r="E20" s="495" t="str">
        <f t="shared" si="0"/>
        <v>string(500)</v>
      </c>
      <c r="F20" s="366" t="s">
        <v>18568</v>
      </c>
      <c r="G20" s="366" t="s">
        <v>18569</v>
      </c>
      <c r="H20" s="366" t="s">
        <v>11904</v>
      </c>
      <c r="I20" s="366" t="s">
        <v>11905</v>
      </c>
      <c r="J20" s="463"/>
      <c r="K20" s="463"/>
      <c r="L20" s="463"/>
      <c r="M20" s="465"/>
      <c r="N20" s="468"/>
      <c r="O20" s="405"/>
      <c r="P20" s="405"/>
      <c r="Q20" s="405"/>
      <c r="R20" s="405"/>
      <c r="S20" s="405"/>
      <c r="T20" s="405"/>
      <c r="U20" s="405"/>
      <c r="V20" s="405"/>
      <c r="W20" s="456"/>
      <c r="X20" s="317"/>
      <c r="Y20" s="456"/>
      <c r="Z20" s="456"/>
      <c r="AA20" s="317"/>
    </row>
    <row r="21" spans="1:40">
      <c r="A21" s="404">
        <v>10</v>
      </c>
      <c r="B21" s="463" t="s">
        <v>18693</v>
      </c>
      <c r="C21" s="465" t="s">
        <v>18694</v>
      </c>
      <c r="D21" s="463" t="s">
        <v>2240</v>
      </c>
      <c r="E21" s="495" t="str">
        <f t="shared" si="0"/>
        <v>string(18)</v>
      </c>
      <c r="F21" s="366" t="s">
        <v>18693</v>
      </c>
      <c r="G21" s="378" t="s">
        <v>18695</v>
      </c>
      <c r="H21" s="366" t="s">
        <v>2240</v>
      </c>
      <c r="I21" s="366" t="s">
        <v>7703</v>
      </c>
      <c r="J21" s="463"/>
      <c r="K21" s="463"/>
      <c r="L21" s="463"/>
      <c r="M21" s="465" t="s">
        <v>18696</v>
      </c>
      <c r="N21" s="468"/>
      <c r="O21" s="317"/>
      <c r="P21" s="317"/>
      <c r="Q21" s="317"/>
      <c r="R21" s="317"/>
      <c r="S21" s="317"/>
      <c r="T21" s="317"/>
      <c r="U21" s="317"/>
      <c r="V21" s="317"/>
      <c r="W21" s="456"/>
      <c r="X21" s="317"/>
      <c r="Y21" s="456"/>
      <c r="Z21" s="456"/>
      <c r="AA21" s="317"/>
    </row>
    <row r="22" spans="1:40">
      <c r="A22" s="404">
        <v>11</v>
      </c>
      <c r="B22" s="463" t="s">
        <v>18697</v>
      </c>
      <c r="C22" s="465" t="s">
        <v>18698</v>
      </c>
      <c r="D22" s="463" t="s">
        <v>11904</v>
      </c>
      <c r="E22" s="495" t="str">
        <f t="shared" si="0"/>
        <v>string(500)</v>
      </c>
      <c r="F22" s="366" t="s">
        <v>18697</v>
      </c>
      <c r="G22" s="378" t="s">
        <v>18699</v>
      </c>
      <c r="H22" s="366" t="s">
        <v>11904</v>
      </c>
      <c r="I22" s="366" t="s">
        <v>11905</v>
      </c>
      <c r="J22" s="463"/>
      <c r="K22" s="463"/>
      <c r="L22" s="463"/>
      <c r="M22" s="465"/>
      <c r="N22" s="468"/>
      <c r="O22" s="317"/>
      <c r="P22" s="317"/>
      <c r="Q22" s="317"/>
      <c r="R22" s="317"/>
      <c r="S22" s="317"/>
      <c r="T22" s="317"/>
      <c r="U22" s="317"/>
      <c r="V22" s="317"/>
      <c r="W22" s="456"/>
      <c r="X22" s="317"/>
      <c r="Y22" s="456"/>
      <c r="Z22" s="456"/>
      <c r="AA22" s="317"/>
    </row>
    <row r="23" spans="1:40">
      <c r="A23" s="404">
        <v>12</v>
      </c>
      <c r="B23" s="463" t="s">
        <v>18700</v>
      </c>
      <c r="C23" s="465" t="s">
        <v>18701</v>
      </c>
      <c r="D23" s="463" t="s">
        <v>2240</v>
      </c>
      <c r="E23" s="495" t="str">
        <f t="shared" si="0"/>
        <v>string(18)</v>
      </c>
      <c r="F23" s="366" t="s">
        <v>18700</v>
      </c>
      <c r="G23" s="378" t="s">
        <v>18702</v>
      </c>
      <c r="H23" s="366" t="s">
        <v>2240</v>
      </c>
      <c r="I23" s="366" t="s">
        <v>7703</v>
      </c>
      <c r="J23" s="463"/>
      <c r="K23" s="463"/>
      <c r="L23" s="463"/>
      <c r="M23" s="465"/>
      <c r="N23" s="468"/>
      <c r="O23" s="317"/>
      <c r="P23" s="317"/>
      <c r="Q23" s="317"/>
      <c r="R23" s="317"/>
      <c r="S23" s="317"/>
      <c r="T23" s="317"/>
      <c r="U23" s="317"/>
      <c r="V23" s="317"/>
      <c r="W23" s="456"/>
      <c r="X23" s="317"/>
      <c r="Y23" s="456"/>
      <c r="Z23" s="456"/>
      <c r="AA23" s="317"/>
    </row>
    <row r="24" spans="1:40">
      <c r="A24" s="404">
        <v>13</v>
      </c>
      <c r="B24" s="463" t="s">
        <v>18703</v>
      </c>
      <c r="C24" s="465" t="s">
        <v>18704</v>
      </c>
      <c r="D24" s="463" t="s">
        <v>11904</v>
      </c>
      <c r="E24" s="495" t="str">
        <f t="shared" si="0"/>
        <v>string(500)</v>
      </c>
      <c r="F24" s="366" t="s">
        <v>18703</v>
      </c>
      <c r="G24" s="366" t="s">
        <v>18704</v>
      </c>
      <c r="H24" s="366" t="s">
        <v>11904</v>
      </c>
      <c r="I24" s="366" t="s">
        <v>11905</v>
      </c>
      <c r="J24" s="463"/>
      <c r="K24" s="463"/>
      <c r="L24" s="463"/>
      <c r="M24" s="465"/>
      <c r="N24" s="468"/>
      <c r="O24" s="317"/>
      <c r="P24" s="317"/>
      <c r="Q24" s="317"/>
      <c r="R24" s="317"/>
      <c r="S24" s="317"/>
      <c r="T24" s="317"/>
      <c r="U24" s="317"/>
      <c r="V24" s="317"/>
      <c r="W24" s="456"/>
      <c r="X24" s="317"/>
      <c r="Y24" s="456"/>
      <c r="Z24" s="456"/>
      <c r="AA24" s="317"/>
    </row>
    <row r="25" spans="1:40">
      <c r="A25" s="404">
        <v>14</v>
      </c>
      <c r="B25" s="317" t="s">
        <v>5634</v>
      </c>
      <c r="C25" s="456" t="s">
        <v>5635</v>
      </c>
      <c r="D25" s="317" t="s">
        <v>2272</v>
      </c>
      <c r="E25" s="366" t="str">
        <f t="shared" si="0"/>
        <v>date</v>
      </c>
      <c r="F25" s="366" t="s">
        <v>5634</v>
      </c>
      <c r="G25" s="366" t="s">
        <v>5635</v>
      </c>
      <c r="H25" s="366" t="s">
        <v>2272</v>
      </c>
      <c r="I25" s="366" t="s">
        <v>2273</v>
      </c>
      <c r="J25" s="317"/>
      <c r="K25" s="317"/>
      <c r="L25" s="317"/>
      <c r="M25" s="409"/>
      <c r="N25" s="406"/>
      <c r="O25" s="317"/>
      <c r="P25" s="317"/>
      <c r="Q25" s="317"/>
      <c r="R25" s="317"/>
      <c r="S25" s="317"/>
      <c r="T25" s="317"/>
      <c r="U25" s="317"/>
      <c r="V25" s="317"/>
      <c r="W25" s="456"/>
      <c r="X25" s="317"/>
      <c r="Y25" s="456"/>
      <c r="Z25" s="456"/>
      <c r="AA25" s="317"/>
    </row>
    <row r="26" spans="1:40">
      <c r="A26" s="404">
        <v>15</v>
      </c>
      <c r="B26" s="317" t="s">
        <v>5280</v>
      </c>
      <c r="C26" s="456" t="s">
        <v>5281</v>
      </c>
      <c r="D26" s="317" t="s">
        <v>2074</v>
      </c>
      <c r="E26" s="366" t="str">
        <f t="shared" si="0"/>
        <v>string(256)</v>
      </c>
      <c r="F26" s="366" t="s">
        <v>5280</v>
      </c>
      <c r="G26" s="366" t="s">
        <v>5281</v>
      </c>
      <c r="H26" s="366" t="s">
        <v>3215</v>
      </c>
      <c r="I26" s="366" t="s">
        <v>2111</v>
      </c>
      <c r="J26" s="317"/>
      <c r="K26" s="317"/>
      <c r="L26" s="317"/>
      <c r="M26" s="456" t="s">
        <v>18751</v>
      </c>
      <c r="N26" s="406"/>
      <c r="O26" s="317"/>
      <c r="P26" s="317"/>
      <c r="Q26" s="317"/>
      <c r="R26" s="317"/>
      <c r="S26" s="317"/>
      <c r="T26" s="317"/>
      <c r="U26" s="317"/>
      <c r="V26" s="317"/>
      <c r="W26" s="456"/>
      <c r="X26" s="317"/>
      <c r="Y26" s="456"/>
      <c r="Z26" s="456"/>
      <c r="AA26" s="317"/>
    </row>
    <row r="27" spans="1:40">
      <c r="A27" s="404">
        <v>16</v>
      </c>
      <c r="B27" s="317" t="s">
        <v>18752</v>
      </c>
      <c r="C27" s="456" t="s">
        <v>4087</v>
      </c>
      <c r="D27" s="317" t="s">
        <v>2074</v>
      </c>
      <c r="E27" s="366" t="str">
        <f t="shared" si="0"/>
        <v>string(256)</v>
      </c>
      <c r="F27" s="366" t="s">
        <v>18752</v>
      </c>
      <c r="G27" s="366" t="s">
        <v>4087</v>
      </c>
      <c r="H27" s="366" t="s">
        <v>2074</v>
      </c>
      <c r="I27" s="366" t="s">
        <v>2075</v>
      </c>
      <c r="J27" s="317"/>
      <c r="K27" s="317"/>
      <c r="L27" s="317"/>
      <c r="M27" s="456" t="s">
        <v>18753</v>
      </c>
      <c r="N27" s="406"/>
      <c r="O27" s="405"/>
      <c r="P27" s="405"/>
      <c r="Q27" s="405"/>
      <c r="R27" s="405"/>
      <c r="S27" s="405"/>
      <c r="T27" s="405"/>
      <c r="U27" s="405"/>
      <c r="V27" s="405"/>
      <c r="W27" s="456"/>
      <c r="X27" s="317"/>
      <c r="Y27" s="456"/>
      <c r="Z27" s="456"/>
      <c r="AA27" s="317"/>
    </row>
    <row r="28" spans="1:40">
      <c r="A28" s="404">
        <v>17</v>
      </c>
      <c r="B28" s="317" t="s">
        <v>18754</v>
      </c>
      <c r="C28" s="456" t="s">
        <v>18755</v>
      </c>
      <c r="D28" s="317" t="s">
        <v>2074</v>
      </c>
      <c r="E28" s="366" t="str">
        <f t="shared" si="0"/>
        <v>string(256)</v>
      </c>
      <c r="F28" s="366" t="s">
        <v>18754</v>
      </c>
      <c r="G28" s="366" t="s">
        <v>18755</v>
      </c>
      <c r="H28" s="366" t="s">
        <v>2074</v>
      </c>
      <c r="I28" s="366" t="s">
        <v>2075</v>
      </c>
      <c r="J28" s="317"/>
      <c r="K28" s="317"/>
      <c r="L28" s="317"/>
      <c r="M28" s="456" t="s">
        <v>18756</v>
      </c>
      <c r="N28" s="406"/>
      <c r="O28" s="317"/>
      <c r="P28" s="317"/>
      <c r="Q28" s="317"/>
      <c r="R28" s="317"/>
      <c r="S28" s="317"/>
      <c r="T28" s="317"/>
      <c r="U28" s="317"/>
      <c r="V28" s="317"/>
      <c r="W28" s="456"/>
      <c r="X28" s="317"/>
      <c r="Y28" s="456"/>
      <c r="Z28" s="456"/>
      <c r="AA28" s="317"/>
    </row>
    <row r="29" spans="1:40">
      <c r="A29" s="404">
        <v>18</v>
      </c>
      <c r="B29" s="496" t="s">
        <v>18757</v>
      </c>
      <c r="C29" s="497" t="s">
        <v>5659</v>
      </c>
      <c r="D29" s="496" t="s">
        <v>2074</v>
      </c>
      <c r="E29" s="498" t="str">
        <f t="shared" si="0"/>
        <v>string(256)</v>
      </c>
      <c r="F29" s="498" t="s">
        <v>18757</v>
      </c>
      <c r="G29" s="498" t="s">
        <v>5659</v>
      </c>
      <c r="H29" s="498" t="s">
        <v>2074</v>
      </c>
      <c r="I29" s="498" t="s">
        <v>2075</v>
      </c>
      <c r="J29" s="496"/>
      <c r="K29" s="496"/>
      <c r="L29" s="496"/>
      <c r="M29" s="497" t="s">
        <v>18758</v>
      </c>
      <c r="N29" s="496" t="s">
        <v>4189</v>
      </c>
      <c r="O29" s="317"/>
      <c r="P29" s="317"/>
      <c r="Q29" s="317"/>
      <c r="R29" s="317"/>
      <c r="S29" s="317"/>
      <c r="T29" s="317"/>
      <c r="U29" s="317"/>
      <c r="V29" s="317"/>
      <c r="W29" s="456"/>
      <c r="X29" s="317"/>
      <c r="Y29" s="456"/>
      <c r="Z29" s="456"/>
      <c r="AA29" s="317"/>
    </row>
    <row r="30" spans="1:40" ht="14.25" customHeight="1">
      <c r="A30" s="404">
        <v>19</v>
      </c>
      <c r="B30" s="463" t="s">
        <v>3654</v>
      </c>
      <c r="C30" s="463" t="s">
        <v>15983</v>
      </c>
      <c r="D30" s="463" t="s">
        <v>2272</v>
      </c>
      <c r="E30" s="495" t="str">
        <f t="shared" si="0"/>
        <v>date</v>
      </c>
      <c r="F30" s="366" t="s">
        <v>3654</v>
      </c>
      <c r="G30" s="378" t="s">
        <v>15504</v>
      </c>
      <c r="H30" s="366" t="s">
        <v>2272</v>
      </c>
      <c r="I30" s="366" t="s">
        <v>2273</v>
      </c>
      <c r="J30" s="463"/>
      <c r="K30" s="463"/>
      <c r="L30" s="463"/>
      <c r="M30" s="465" t="s">
        <v>18759</v>
      </c>
      <c r="N30" s="468"/>
      <c r="O30" s="317"/>
      <c r="P30" s="317"/>
      <c r="Q30" s="317"/>
      <c r="R30" s="317"/>
      <c r="S30" s="317"/>
      <c r="T30" s="317"/>
      <c r="U30" s="317"/>
      <c r="V30" s="317"/>
      <c r="W30" s="317"/>
      <c r="X30" s="317"/>
      <c r="Y30" s="317"/>
      <c r="Z30" s="317"/>
      <c r="AA30" s="317"/>
      <c r="AC30" s="460"/>
      <c r="AD30" s="460"/>
      <c r="AE30" s="460"/>
      <c r="AF30" s="460"/>
      <c r="AG30" s="460"/>
      <c r="AH30" s="460"/>
      <c r="AI30" s="460"/>
      <c r="AJ30" s="460"/>
      <c r="AK30" s="460"/>
      <c r="AL30" s="460"/>
      <c r="AM30" s="460"/>
      <c r="AN30" s="460"/>
    </row>
    <row r="31" spans="1:40">
      <c r="A31" s="404">
        <v>20</v>
      </c>
      <c r="B31" s="463" t="s">
        <v>18760</v>
      </c>
      <c r="C31" s="465" t="s">
        <v>15984</v>
      </c>
      <c r="D31" s="463" t="s">
        <v>2272</v>
      </c>
      <c r="E31" s="495" t="str">
        <f t="shared" si="0"/>
        <v>date</v>
      </c>
      <c r="F31" s="366" t="s">
        <v>18760</v>
      </c>
      <c r="G31" s="366" t="s">
        <v>15984</v>
      </c>
      <c r="H31" s="366" t="s">
        <v>2272</v>
      </c>
      <c r="I31" s="366" t="s">
        <v>2273</v>
      </c>
      <c r="J31" s="463"/>
      <c r="K31" s="463"/>
      <c r="L31" s="463"/>
      <c r="M31" s="463" t="s">
        <v>18761</v>
      </c>
      <c r="N31" s="463"/>
      <c r="O31" s="317"/>
      <c r="P31" s="317"/>
      <c r="Q31" s="317"/>
      <c r="R31" s="317"/>
      <c r="S31" s="317"/>
      <c r="T31" s="317"/>
      <c r="U31" s="317"/>
      <c r="V31" s="317"/>
      <c r="W31" s="317"/>
      <c r="X31" s="317"/>
      <c r="Y31" s="317"/>
      <c r="Z31" s="317"/>
      <c r="AA31" s="317"/>
    </row>
    <row r="32" spans="1:40">
      <c r="A32" s="404">
        <v>21</v>
      </c>
      <c r="B32" s="463" t="s">
        <v>18706</v>
      </c>
      <c r="C32" s="465" t="s">
        <v>18707</v>
      </c>
      <c r="D32" s="463" t="s">
        <v>2085</v>
      </c>
      <c r="E32" s="495" t="str">
        <f t="shared" si="0"/>
        <v>integer</v>
      </c>
      <c r="F32" s="366" t="s">
        <v>18706</v>
      </c>
      <c r="G32" s="366" t="s">
        <v>18707</v>
      </c>
      <c r="H32" s="366" t="s">
        <v>2085</v>
      </c>
      <c r="I32" s="366" t="s">
        <v>2108</v>
      </c>
      <c r="J32" s="463"/>
      <c r="K32" s="463"/>
      <c r="L32" s="463"/>
      <c r="M32" s="463" t="s">
        <v>18762</v>
      </c>
      <c r="N32" s="463"/>
      <c r="O32" s="317"/>
      <c r="P32" s="317"/>
      <c r="Q32" s="317"/>
      <c r="R32" s="317"/>
      <c r="S32" s="317"/>
      <c r="T32" s="317"/>
      <c r="U32" s="317"/>
      <c r="V32" s="317"/>
      <c r="W32" s="317"/>
      <c r="X32" s="317"/>
      <c r="Y32" s="317"/>
      <c r="Z32" s="317"/>
      <c r="AA32" s="317"/>
    </row>
    <row r="33" spans="1:40">
      <c r="A33" s="404">
        <v>22</v>
      </c>
      <c r="B33" s="317" t="s">
        <v>18763</v>
      </c>
      <c r="C33" s="456" t="s">
        <v>18764</v>
      </c>
      <c r="D33" s="317" t="s">
        <v>18765</v>
      </c>
      <c r="E33" s="366" t="str">
        <f t="shared" si="0"/>
        <v>string(18 )</v>
      </c>
      <c r="F33" s="366" t="s">
        <v>18763</v>
      </c>
      <c r="G33" s="378" t="s">
        <v>18766</v>
      </c>
      <c r="H33" s="366" t="s">
        <v>3215</v>
      </c>
      <c r="I33" s="366" t="s">
        <v>2111</v>
      </c>
      <c r="J33" s="317"/>
      <c r="K33" s="317"/>
      <c r="L33" s="317"/>
      <c r="M33" s="456" t="s">
        <v>18767</v>
      </c>
      <c r="N33" s="317"/>
      <c r="O33" s="317"/>
      <c r="P33" s="317"/>
      <c r="Q33" s="317"/>
      <c r="R33" s="317"/>
      <c r="S33" s="317"/>
      <c r="T33" s="317"/>
      <c r="U33" s="317"/>
      <c r="V33" s="317"/>
      <c r="W33" s="456"/>
      <c r="X33" s="317"/>
      <c r="Y33" s="456"/>
      <c r="Z33" s="456"/>
      <c r="AA33" s="317"/>
    </row>
    <row r="34" spans="1:40">
      <c r="A34" s="404">
        <v>23</v>
      </c>
      <c r="B34" s="317" t="s">
        <v>18768</v>
      </c>
      <c r="C34" s="456" t="s">
        <v>18769</v>
      </c>
      <c r="D34" s="317" t="s">
        <v>18765</v>
      </c>
      <c r="E34" s="366" t="str">
        <f t="shared" si="0"/>
        <v>string(18 )</v>
      </c>
      <c r="F34" s="366" t="s">
        <v>18768</v>
      </c>
      <c r="G34" s="499" t="s">
        <v>18770</v>
      </c>
      <c r="H34" s="366" t="s">
        <v>2240</v>
      </c>
      <c r="I34" s="366" t="s">
        <v>7703</v>
      </c>
      <c r="J34" s="317"/>
      <c r="K34" s="317"/>
      <c r="L34" s="317"/>
      <c r="M34" s="456"/>
      <c r="N34" s="406"/>
      <c r="O34" s="317"/>
      <c r="P34" s="317"/>
      <c r="Q34" s="317"/>
      <c r="R34" s="317"/>
      <c r="S34" s="317"/>
      <c r="T34" s="317"/>
      <c r="U34" s="317"/>
      <c r="V34" s="317"/>
      <c r="W34" s="456"/>
      <c r="X34" s="317"/>
      <c r="Y34" s="456"/>
      <c r="Z34" s="456"/>
      <c r="AA34" s="317"/>
    </row>
    <row r="35" spans="1:40">
      <c r="A35" s="404">
        <v>24</v>
      </c>
      <c r="B35" s="317" t="s">
        <v>18771</v>
      </c>
      <c r="C35" s="456" t="s">
        <v>18772</v>
      </c>
      <c r="D35" s="317" t="s">
        <v>18765</v>
      </c>
      <c r="E35" s="366" t="str">
        <f t="shared" si="0"/>
        <v>string(18 )</v>
      </c>
      <c r="F35" s="366" t="s">
        <v>18771</v>
      </c>
      <c r="G35" s="378" t="s">
        <v>18773</v>
      </c>
      <c r="H35" s="366" t="s">
        <v>3215</v>
      </c>
      <c r="I35" s="366" t="s">
        <v>2111</v>
      </c>
      <c r="J35" s="317"/>
      <c r="K35" s="317"/>
      <c r="L35" s="404"/>
      <c r="M35" s="456"/>
      <c r="N35" s="406"/>
      <c r="O35" s="317"/>
      <c r="P35" s="317"/>
      <c r="Q35" s="317"/>
      <c r="R35" s="317"/>
      <c r="S35" s="317"/>
      <c r="T35" s="317"/>
      <c r="U35" s="317"/>
      <c r="V35" s="317"/>
      <c r="W35" s="456"/>
      <c r="X35" s="317"/>
      <c r="Y35" s="456"/>
      <c r="Z35" s="456"/>
      <c r="AA35" s="317"/>
    </row>
    <row r="36" spans="1:40">
      <c r="A36" s="404">
        <v>25</v>
      </c>
      <c r="B36" s="317" t="s">
        <v>18774</v>
      </c>
      <c r="C36" s="456" t="s">
        <v>18775</v>
      </c>
      <c r="D36" s="317" t="s">
        <v>18765</v>
      </c>
      <c r="E36" s="366" t="str">
        <f t="shared" si="0"/>
        <v>string(18 )</v>
      </c>
      <c r="F36" s="366" t="s">
        <v>18774</v>
      </c>
      <c r="G36" s="499" t="s">
        <v>18776</v>
      </c>
      <c r="H36" s="366" t="s">
        <v>2240</v>
      </c>
      <c r="I36" s="366" t="s">
        <v>7703</v>
      </c>
      <c r="J36" s="317"/>
      <c r="K36" s="317"/>
      <c r="L36" s="317"/>
      <c r="M36" s="456" t="s">
        <v>18777</v>
      </c>
      <c r="N36" s="406"/>
      <c r="O36" s="317"/>
      <c r="P36" s="317"/>
      <c r="Q36" s="317"/>
      <c r="R36" s="317"/>
      <c r="S36" s="317"/>
      <c r="T36" s="317"/>
      <c r="U36" s="317"/>
      <c r="V36" s="317"/>
      <c r="W36" s="456"/>
      <c r="X36" s="317"/>
      <c r="Y36" s="456"/>
      <c r="Z36" s="456"/>
      <c r="AA36" s="317"/>
    </row>
    <row r="37" spans="1:40">
      <c r="A37" s="404">
        <v>26</v>
      </c>
      <c r="B37" s="317" t="s">
        <v>18778</v>
      </c>
      <c r="C37" s="456" t="s">
        <v>18779</v>
      </c>
      <c r="D37" s="317" t="s">
        <v>18765</v>
      </c>
      <c r="E37" s="366" t="str">
        <f t="shared" si="0"/>
        <v>string(18 )</v>
      </c>
      <c r="F37" s="366" t="s">
        <v>18778</v>
      </c>
      <c r="G37" s="499" t="s">
        <v>18780</v>
      </c>
      <c r="H37" s="366" t="s">
        <v>2240</v>
      </c>
      <c r="I37" s="366" t="s">
        <v>7703</v>
      </c>
      <c r="J37" s="317"/>
      <c r="K37" s="317"/>
      <c r="L37" s="317"/>
      <c r="M37" s="456" t="s">
        <v>18781</v>
      </c>
      <c r="N37" s="406"/>
      <c r="O37" s="317"/>
      <c r="P37" s="317"/>
      <c r="Q37" s="317"/>
      <c r="R37" s="317"/>
      <c r="S37" s="317"/>
      <c r="T37" s="317"/>
      <c r="U37" s="317"/>
      <c r="V37" s="317"/>
      <c r="W37" s="456"/>
      <c r="X37" s="317"/>
      <c r="Y37" s="456"/>
      <c r="Z37" s="456"/>
      <c r="AA37" s="317"/>
    </row>
    <row r="38" spans="1:40">
      <c r="A38" s="404">
        <v>27</v>
      </c>
      <c r="B38" s="317" t="s">
        <v>18782</v>
      </c>
      <c r="C38" s="456" t="s">
        <v>5513</v>
      </c>
      <c r="D38" s="317" t="s">
        <v>7365</v>
      </c>
      <c r="E38" s="366" t="str">
        <f t="shared" si="0"/>
        <v>number(16)</v>
      </c>
      <c r="F38" s="366" t="s">
        <v>18782</v>
      </c>
      <c r="G38" s="378" t="s">
        <v>17600</v>
      </c>
      <c r="H38" s="366" t="s">
        <v>3215</v>
      </c>
      <c r="I38" s="366" t="s">
        <v>2111</v>
      </c>
      <c r="J38" s="317"/>
      <c r="K38" s="317"/>
      <c r="L38" s="317"/>
      <c r="M38" s="317" t="s">
        <v>18783</v>
      </c>
      <c r="N38" s="406"/>
      <c r="O38" s="317"/>
      <c r="P38" s="317"/>
      <c r="Q38" s="317"/>
      <c r="R38" s="317"/>
      <c r="S38" s="317"/>
      <c r="T38" s="317"/>
      <c r="U38" s="317"/>
      <c r="V38" s="317"/>
      <c r="W38" s="456"/>
      <c r="X38" s="317"/>
      <c r="Y38" s="456"/>
      <c r="Z38" s="456"/>
      <c r="AA38" s="317"/>
    </row>
    <row r="39" spans="1:40">
      <c r="A39" s="404">
        <v>28</v>
      </c>
      <c r="B39" s="317" t="s">
        <v>18784</v>
      </c>
      <c r="C39" s="456" t="s">
        <v>18785</v>
      </c>
      <c r="D39" s="317" t="s">
        <v>7365</v>
      </c>
      <c r="E39" s="366" t="s">
        <v>2108</v>
      </c>
      <c r="F39" s="366" t="s">
        <v>18784</v>
      </c>
      <c r="G39" s="378" t="s">
        <v>18786</v>
      </c>
      <c r="H39" s="366" t="s">
        <v>3215</v>
      </c>
      <c r="I39" s="366" t="s">
        <v>2111</v>
      </c>
      <c r="J39" s="317"/>
      <c r="K39" s="317"/>
      <c r="L39" s="317"/>
      <c r="M39" s="317" t="s">
        <v>18787</v>
      </c>
      <c r="N39" s="406"/>
      <c r="O39" s="317"/>
      <c r="P39" s="317"/>
      <c r="Q39" s="317"/>
      <c r="R39" s="317"/>
      <c r="S39" s="317"/>
      <c r="T39" s="317"/>
      <c r="U39" s="317"/>
      <c r="V39" s="317"/>
      <c r="W39" s="456"/>
      <c r="X39" s="317"/>
      <c r="Y39" s="456"/>
      <c r="Z39" s="456"/>
      <c r="AA39" s="317"/>
    </row>
    <row r="40" spans="1:40">
      <c r="A40" s="404">
        <v>29</v>
      </c>
      <c r="B40" s="317" t="s">
        <v>5734</v>
      </c>
      <c r="C40" s="317" t="s">
        <v>5533</v>
      </c>
      <c r="D40" s="317" t="s">
        <v>2088</v>
      </c>
      <c r="E40" s="366" t="str">
        <f>IF(ISERR(SEARCH("varchar",D40)),D40,"string("&amp;MID(D40,10,LEN(D40)-10)&amp;")")</f>
        <v>string(1)</v>
      </c>
      <c r="F40" s="378" t="s">
        <v>6299</v>
      </c>
      <c r="G40" s="366" t="s">
        <v>5533</v>
      </c>
      <c r="H40" s="366" t="s">
        <v>2088</v>
      </c>
      <c r="I40" s="366" t="s">
        <v>2089</v>
      </c>
      <c r="J40" s="317"/>
      <c r="K40" s="317"/>
      <c r="L40" s="317"/>
      <c r="M40" s="317" t="s">
        <v>18788</v>
      </c>
      <c r="N40" s="406"/>
      <c r="O40" s="317"/>
      <c r="P40" s="317"/>
      <c r="Q40" s="317"/>
      <c r="R40" s="317"/>
      <c r="S40" s="317"/>
      <c r="T40" s="317"/>
      <c r="U40" s="317"/>
      <c r="V40" s="317"/>
      <c r="W40" s="317"/>
      <c r="X40" s="317"/>
      <c r="Y40" s="317"/>
      <c r="Z40" s="317"/>
      <c r="AA40" s="317"/>
      <c r="AC40" s="460"/>
      <c r="AD40" s="460"/>
      <c r="AE40" s="460"/>
      <c r="AF40" s="460"/>
      <c r="AG40" s="460"/>
      <c r="AH40" s="460"/>
      <c r="AI40" s="460"/>
      <c r="AJ40" s="460"/>
      <c r="AK40" s="460"/>
      <c r="AL40" s="460"/>
      <c r="AM40" s="460"/>
      <c r="AN40" s="460"/>
    </row>
    <row r="45" spans="1:40">
      <c r="D45" s="500" t="s">
        <v>18789</v>
      </c>
    </row>
    <row r="46" spans="1:40">
      <c r="B46" s="493" t="s">
        <v>18790</v>
      </c>
      <c r="C46" s="493"/>
      <c r="D46" s="493"/>
      <c r="E46" s="493"/>
      <c r="F46" s="493"/>
      <c r="G46" s="493"/>
      <c r="H46" s="493"/>
      <c r="I46" s="493"/>
      <c r="J46" s="493"/>
      <c r="K46" s="493"/>
      <c r="L46" s="493"/>
      <c r="M46" s="493"/>
      <c r="N46" s="493"/>
      <c r="O46" s="493"/>
      <c r="P46" s="493"/>
      <c r="Q46" s="493"/>
      <c r="R46" s="493"/>
      <c r="S46" s="493"/>
      <c r="T46" s="493"/>
      <c r="U46" s="493"/>
      <c r="V46" s="493"/>
      <c r="W46" s="493"/>
      <c r="X46" s="493"/>
    </row>
    <row r="47" spans="1:40">
      <c r="B47" s="493" t="s">
        <v>18791</v>
      </c>
      <c r="C47" s="493"/>
      <c r="D47" s="493"/>
      <c r="E47" s="493"/>
      <c r="F47" s="493"/>
      <c r="G47" s="493"/>
      <c r="H47" s="493"/>
      <c r="I47" s="493"/>
      <c r="J47" s="493"/>
      <c r="K47" s="493"/>
      <c r="L47" s="493"/>
      <c r="M47" s="493"/>
      <c r="N47" s="457" t="s">
        <v>18792</v>
      </c>
      <c r="O47" s="493"/>
      <c r="P47" s="493"/>
      <c r="Q47" s="493"/>
      <c r="R47" s="493"/>
      <c r="S47" s="493"/>
      <c r="T47" s="493"/>
      <c r="U47" s="493"/>
      <c r="V47" s="493"/>
      <c r="W47" s="493"/>
      <c r="X47" s="493"/>
    </row>
    <row r="48" spans="1:40">
      <c r="B48" s="493" t="s">
        <v>18793</v>
      </c>
      <c r="C48" s="493"/>
      <c r="D48" s="493"/>
      <c r="E48" s="493"/>
      <c r="F48" s="493"/>
      <c r="G48" s="493"/>
      <c r="H48" s="493"/>
      <c r="I48" s="493"/>
      <c r="J48" s="493"/>
      <c r="K48" s="493"/>
      <c r="L48" s="493"/>
      <c r="M48" s="493"/>
      <c r="N48" s="457" t="s">
        <v>18794</v>
      </c>
      <c r="O48" s="493"/>
      <c r="P48" s="493"/>
      <c r="Q48" s="493"/>
      <c r="R48" s="493"/>
      <c r="S48" s="493"/>
      <c r="T48" s="493"/>
      <c r="U48" s="493"/>
      <c r="V48" s="493"/>
      <c r="W48" s="493"/>
      <c r="X48" s="493"/>
    </row>
    <row r="49" spans="1:24">
      <c r="B49" s="493" t="s">
        <v>18795</v>
      </c>
      <c r="C49" s="493"/>
      <c r="D49" s="493"/>
      <c r="E49" s="493"/>
      <c r="F49" s="493"/>
      <c r="G49" s="493"/>
      <c r="H49" s="493"/>
      <c r="I49" s="493"/>
      <c r="J49" s="493"/>
      <c r="K49" s="493"/>
      <c r="L49" s="493"/>
      <c r="M49" s="493"/>
      <c r="N49" s="457" t="s">
        <v>18796</v>
      </c>
      <c r="O49" s="493"/>
      <c r="P49" s="493"/>
      <c r="Q49" s="493"/>
      <c r="R49" s="493"/>
      <c r="S49" s="493"/>
      <c r="T49" s="493"/>
      <c r="U49" s="493"/>
      <c r="V49" s="493"/>
      <c r="W49" s="493"/>
      <c r="X49" s="493"/>
    </row>
    <row r="50" spans="1:24">
      <c r="B50" s="493" t="s">
        <v>18797</v>
      </c>
      <c r="C50" s="493"/>
      <c r="D50" s="493"/>
      <c r="E50" s="493"/>
      <c r="F50" s="493"/>
      <c r="G50" s="493"/>
      <c r="H50" s="493"/>
      <c r="I50" s="493"/>
      <c r="J50" s="493"/>
      <c r="K50" s="493"/>
      <c r="L50" s="493"/>
      <c r="M50" s="493"/>
      <c r="N50" s="493"/>
      <c r="O50" s="493"/>
      <c r="P50" s="493"/>
      <c r="Q50" s="493"/>
      <c r="R50" s="493"/>
      <c r="S50" s="493"/>
      <c r="T50" s="493"/>
      <c r="U50" s="493"/>
      <c r="V50" s="493"/>
      <c r="W50" s="493"/>
      <c r="X50" s="493"/>
    </row>
    <row r="51" spans="1:24" s="462" customFormat="1" ht="15.6">
      <c r="A51" s="501"/>
      <c r="B51" s="502"/>
      <c r="C51" s="503"/>
      <c r="D51" s="502"/>
      <c r="E51" s="504"/>
      <c r="F51" s="504"/>
      <c r="G51" s="504"/>
      <c r="H51" s="504"/>
      <c r="I51" s="504"/>
      <c r="J51" s="505" t="s">
        <v>18798</v>
      </c>
      <c r="K51" s="505"/>
      <c r="L51" s="505"/>
      <c r="M51" s="505"/>
    </row>
    <row r="52" spans="1:24" s="462" customFormat="1" ht="15.6">
      <c r="A52" s="501"/>
      <c r="B52" s="502"/>
      <c r="C52" s="505"/>
      <c r="D52" s="502"/>
      <c r="E52" s="504"/>
      <c r="F52" s="504"/>
      <c r="G52" s="504"/>
      <c r="H52" s="504"/>
      <c r="I52" s="504"/>
      <c r="J52" s="506"/>
      <c r="K52" s="506"/>
      <c r="L52" s="506"/>
      <c r="M52" s="506"/>
    </row>
    <row r="53" spans="1:24" s="462" customFormat="1" ht="15.6">
      <c r="A53" s="501"/>
      <c r="B53" s="502"/>
      <c r="C53" s="503"/>
      <c r="D53" s="502"/>
      <c r="E53" s="504"/>
      <c r="F53" s="504"/>
      <c r="G53" s="504"/>
      <c r="H53" s="504"/>
      <c r="I53" s="504"/>
      <c r="J53" s="506"/>
      <c r="K53" s="506"/>
      <c r="L53" s="506"/>
      <c r="M53" s="506"/>
    </row>
    <row r="54" spans="1:24" s="462" customFormat="1" ht="15.6">
      <c r="A54" s="501"/>
      <c r="B54" s="502"/>
      <c r="C54" s="503"/>
      <c r="D54" s="502"/>
      <c r="E54" s="504"/>
      <c r="F54" s="504"/>
      <c r="G54" s="504"/>
      <c r="H54" s="504"/>
      <c r="I54" s="504"/>
      <c r="J54" s="506"/>
      <c r="K54" s="506"/>
      <c r="L54" s="506"/>
      <c r="M54" s="506"/>
    </row>
    <row r="55" spans="1:24" s="462" customFormat="1" ht="15.6">
      <c r="A55" s="501"/>
      <c r="B55" s="502"/>
      <c r="C55" s="503"/>
      <c r="D55" s="502"/>
      <c r="E55" s="462" t="s">
        <v>18799</v>
      </c>
      <c r="J55" s="506"/>
      <c r="K55" s="506" t="s">
        <v>18800</v>
      </c>
      <c r="L55" s="506"/>
      <c r="M55" s="506"/>
    </row>
    <row r="56" spans="1:24" s="462" customFormat="1" ht="15.6">
      <c r="A56" s="501"/>
      <c r="B56" s="502"/>
      <c r="C56" s="503"/>
      <c r="D56" s="502"/>
      <c r="E56" s="504"/>
      <c r="F56" s="504"/>
      <c r="G56" s="504"/>
      <c r="H56" s="504"/>
      <c r="I56" s="504"/>
      <c r="J56" s="506"/>
      <c r="K56" s="506"/>
      <c r="L56" s="506"/>
      <c r="M56" s="506"/>
    </row>
    <row r="57" spans="1:24" s="462" customFormat="1" ht="15.6">
      <c r="A57" s="501"/>
      <c r="B57" s="502"/>
      <c r="C57" s="503"/>
      <c r="D57" s="502"/>
      <c r="E57" s="504"/>
      <c r="F57" s="504"/>
      <c r="G57" s="504"/>
      <c r="H57" s="504"/>
      <c r="I57" s="504"/>
      <c r="J57" s="506"/>
      <c r="K57" s="506"/>
      <c r="L57" s="506"/>
      <c r="M57" s="506"/>
    </row>
    <row r="58" spans="1:24" s="462" customFormat="1" ht="15.6">
      <c r="A58" s="501"/>
      <c r="B58" s="502"/>
      <c r="C58" s="503"/>
      <c r="D58" s="502"/>
      <c r="E58" s="504"/>
      <c r="F58" s="504"/>
      <c r="G58" s="504"/>
      <c r="H58" s="504"/>
      <c r="I58" s="504"/>
      <c r="J58" s="506"/>
      <c r="K58" s="506"/>
      <c r="L58" s="506"/>
      <c r="M58" s="506"/>
    </row>
    <row r="59" spans="1:24" s="462" customFormat="1" ht="15.6">
      <c r="A59" s="501"/>
      <c r="B59" s="502"/>
      <c r="C59" s="503"/>
      <c r="D59" s="502"/>
      <c r="E59" s="504"/>
      <c r="F59" s="504"/>
      <c r="G59" s="504"/>
      <c r="H59" s="504"/>
      <c r="I59" s="504"/>
      <c r="J59" s="506"/>
      <c r="K59" s="506"/>
      <c r="L59" s="506"/>
      <c r="M59" s="506"/>
    </row>
    <row r="60" spans="1:24" s="462" customFormat="1" ht="15.6">
      <c r="A60" s="501"/>
      <c r="B60" s="502"/>
      <c r="C60" s="503"/>
      <c r="D60" s="462" t="s">
        <v>18801</v>
      </c>
      <c r="E60" s="504"/>
      <c r="F60" s="504"/>
      <c r="G60" s="504"/>
      <c r="H60" s="504"/>
      <c r="I60" s="504"/>
      <c r="J60" s="506"/>
      <c r="K60" s="506"/>
      <c r="L60" s="506"/>
      <c r="M60" s="506"/>
    </row>
    <row r="61" spans="1:24" s="462" customFormat="1" ht="15.6"/>
    <row r="62" spans="1:24" s="462" customFormat="1" ht="15.6"/>
    <row r="63" spans="1:24" s="462" customFormat="1" ht="15.6"/>
    <row r="64" spans="1:24" s="462" customFormat="1" ht="15.6"/>
    <row r="65" spans="2:27" s="462" customFormat="1" ht="15.6"/>
    <row r="66" spans="2:27" s="462" customFormat="1" ht="15.6">
      <c r="D66" s="462" t="s">
        <v>18802</v>
      </c>
      <c r="N66" s="462" t="s">
        <v>18803</v>
      </c>
    </row>
    <row r="67" spans="2:27" s="462" customFormat="1" ht="15.6"/>
    <row r="68" spans="2:27" s="462" customFormat="1" ht="15.6"/>
    <row r="69" spans="2:27" s="462" customFormat="1" ht="15.6"/>
    <row r="70" spans="2:27" s="462" customFormat="1" ht="15.6">
      <c r="P70" s="513" t="s">
        <v>18804</v>
      </c>
    </row>
    <row r="71" spans="2:27" s="462" customFormat="1" ht="15.6">
      <c r="C71" s="507" t="s">
        <v>18805</v>
      </c>
      <c r="P71" s="462" t="s">
        <v>18806</v>
      </c>
    </row>
    <row r="72" spans="2:27" s="462" customFormat="1" ht="15.6">
      <c r="C72" s="462" t="s">
        <v>18807</v>
      </c>
      <c r="E72" s="462" t="s">
        <v>18808</v>
      </c>
    </row>
    <row r="73" spans="2:27" s="462" customFormat="1" ht="15.6"/>
    <row r="74" spans="2:27" s="462" customFormat="1" ht="15.6"/>
    <row r="75" spans="2:27" s="462" customFormat="1" ht="15.6">
      <c r="J75" s="513" t="s">
        <v>18809</v>
      </c>
    </row>
    <row r="76" spans="2:27" s="462" customFormat="1" ht="15.6"/>
    <row r="77" spans="2:27" s="462" customFormat="1" ht="15.6"/>
    <row r="78" spans="2:27" s="462" customFormat="1" ht="15.6">
      <c r="B78" s="462" t="s">
        <v>18810</v>
      </c>
    </row>
    <row r="79" spans="2:27" s="462" customFormat="1" ht="15.6">
      <c r="B79" s="508" t="s">
        <v>18811</v>
      </c>
      <c r="K79" s="462" t="s">
        <v>18812</v>
      </c>
      <c r="L79" s="508" t="s">
        <v>18813</v>
      </c>
    </row>
    <row r="80" spans="2:27" s="462" customFormat="1" ht="15.6">
      <c r="B80" s="509"/>
      <c r="C80" s="509"/>
      <c r="D80" s="509"/>
      <c r="E80" s="509"/>
      <c r="F80" s="509"/>
      <c r="G80" s="509"/>
      <c r="H80" s="509"/>
      <c r="I80" s="509"/>
      <c r="J80" s="509"/>
      <c r="K80" s="509"/>
      <c r="L80" s="509"/>
      <c r="M80" s="509"/>
      <c r="N80" s="509"/>
      <c r="O80" s="509"/>
      <c r="P80" s="509"/>
      <c r="Q80" s="509"/>
      <c r="R80" s="509"/>
      <c r="S80" s="509"/>
      <c r="T80" s="509"/>
      <c r="U80" s="509"/>
      <c r="V80" s="509"/>
      <c r="W80" s="509"/>
      <c r="X80" s="509"/>
      <c r="Y80" s="509"/>
      <c r="Z80" s="509"/>
      <c r="AA80" s="509"/>
    </row>
    <row r="81" spans="1:27" s="462" customFormat="1" ht="15.6">
      <c r="B81" s="509"/>
      <c r="C81" s="509"/>
      <c r="D81" s="509"/>
      <c r="E81" s="509"/>
      <c r="F81" s="509"/>
      <c r="G81" s="509"/>
      <c r="H81" s="509"/>
      <c r="I81" s="509"/>
      <c r="J81" s="509"/>
      <c r="K81" s="509"/>
      <c r="L81" s="509"/>
      <c r="M81" s="509"/>
      <c r="N81" s="509" t="s">
        <v>18814</v>
      </c>
      <c r="O81" s="509"/>
      <c r="P81" s="509"/>
      <c r="Q81" s="509"/>
      <c r="R81" s="509"/>
      <c r="S81" s="509"/>
      <c r="T81" s="509"/>
      <c r="U81" s="509"/>
      <c r="V81" s="509"/>
      <c r="W81" s="509"/>
      <c r="X81" s="509"/>
      <c r="Y81" s="509"/>
      <c r="Z81" s="509"/>
      <c r="AA81" s="509"/>
    </row>
    <row r="82" spans="1:27" s="462" customFormat="1" ht="15.6">
      <c r="B82" s="509"/>
      <c r="C82" s="509"/>
      <c r="D82" s="509"/>
      <c r="E82" s="509"/>
      <c r="F82" s="509"/>
      <c r="G82" s="509"/>
      <c r="H82" s="509"/>
      <c r="I82" s="509"/>
      <c r="J82" s="509"/>
      <c r="K82" s="509"/>
      <c r="L82" s="509"/>
      <c r="M82" s="509"/>
      <c r="N82" s="509" t="s">
        <v>18815</v>
      </c>
      <c r="O82" s="509"/>
      <c r="P82" s="509"/>
      <c r="Q82" s="509"/>
      <c r="R82" s="509"/>
      <c r="S82" s="509"/>
      <c r="T82" s="509"/>
      <c r="U82" s="509"/>
      <c r="V82" s="509"/>
      <c r="W82" s="509"/>
      <c r="X82" s="509"/>
      <c r="Y82" s="509"/>
      <c r="Z82" s="509"/>
      <c r="AA82" s="509"/>
    </row>
    <row r="83" spans="1:27" s="462" customFormat="1" ht="15.6">
      <c r="B83" s="509"/>
      <c r="C83" s="509"/>
      <c r="D83" s="509"/>
      <c r="E83" s="510" t="s">
        <v>18816</v>
      </c>
      <c r="F83" s="510"/>
      <c r="G83" s="510"/>
      <c r="H83" s="510"/>
      <c r="I83" s="510"/>
      <c r="J83" s="509"/>
      <c r="K83" s="509"/>
      <c r="L83" s="509"/>
      <c r="M83" s="509"/>
      <c r="N83" s="509"/>
      <c r="O83" s="509"/>
      <c r="P83" s="509"/>
      <c r="Q83" s="509"/>
      <c r="R83" s="509"/>
      <c r="S83" s="509"/>
      <c r="T83" s="509"/>
      <c r="U83" s="509"/>
      <c r="V83" s="509"/>
      <c r="W83" s="509"/>
      <c r="X83" s="509"/>
      <c r="Y83" s="509"/>
      <c r="Z83" s="509"/>
      <c r="AA83" s="509"/>
    </row>
    <row r="84" spans="1:27" s="462" customFormat="1" ht="15.6">
      <c r="B84" s="509"/>
      <c r="C84" s="509"/>
      <c r="D84" s="509"/>
      <c r="E84" s="509"/>
      <c r="F84" s="509"/>
      <c r="G84" s="509"/>
      <c r="H84" s="509"/>
      <c r="I84" s="509"/>
      <c r="J84" s="509"/>
      <c r="K84" s="509"/>
      <c r="L84" s="509"/>
      <c r="M84" s="509"/>
      <c r="N84" s="509"/>
      <c r="O84" s="509"/>
      <c r="P84" s="509"/>
      <c r="Q84" s="509"/>
      <c r="R84" s="509"/>
      <c r="S84" s="509"/>
      <c r="T84" s="509"/>
      <c r="U84" s="509"/>
      <c r="V84" s="509"/>
      <c r="W84" s="509"/>
      <c r="X84" s="509"/>
      <c r="Y84" s="509"/>
      <c r="Z84" s="509"/>
      <c r="AA84" s="509"/>
    </row>
    <row r="85" spans="1:27" s="462" customFormat="1" ht="15.6">
      <c r="B85" s="509"/>
      <c r="C85" s="509"/>
      <c r="D85" s="509"/>
      <c r="E85" s="509"/>
      <c r="F85" s="509"/>
      <c r="G85" s="509"/>
      <c r="H85" s="509"/>
      <c r="I85" s="509"/>
      <c r="J85" s="509"/>
      <c r="K85" s="509"/>
      <c r="L85" s="509"/>
      <c r="M85" s="509"/>
      <c r="N85" s="509"/>
      <c r="O85" s="509"/>
      <c r="P85" s="509"/>
      <c r="Q85" s="509"/>
      <c r="R85" s="509"/>
      <c r="S85" s="509"/>
      <c r="T85" s="509"/>
      <c r="U85" s="509"/>
      <c r="V85" s="509"/>
      <c r="W85" s="509"/>
      <c r="X85" s="509"/>
      <c r="Y85" s="509"/>
      <c r="Z85" s="509"/>
      <c r="AA85" s="509"/>
    </row>
    <row r="86" spans="1:27" s="462" customFormat="1" ht="15.6">
      <c r="A86" s="511"/>
      <c r="B86" s="512"/>
      <c r="C86" s="512"/>
      <c r="D86" s="512"/>
      <c r="E86" s="512"/>
      <c r="F86" s="512"/>
      <c r="G86" s="512"/>
      <c r="H86" s="512"/>
      <c r="I86" s="512"/>
      <c r="J86" s="512"/>
      <c r="K86" s="512"/>
      <c r="L86" s="512"/>
      <c r="M86" s="512"/>
      <c r="N86" s="512"/>
      <c r="O86" s="512"/>
      <c r="P86" s="512"/>
      <c r="Q86" s="512"/>
      <c r="R86" s="512"/>
      <c r="S86" s="512"/>
      <c r="T86" s="509"/>
      <c r="U86" s="509"/>
      <c r="V86" s="509"/>
      <c r="W86" s="509"/>
      <c r="X86" s="509"/>
      <c r="Y86" s="509"/>
      <c r="Z86" s="509"/>
      <c r="AA86" s="509"/>
    </row>
    <row r="87" spans="1:27" s="462" customFormat="1" ht="15.6">
      <c r="A87" s="511"/>
      <c r="B87" s="512"/>
      <c r="C87" s="512"/>
      <c r="D87" s="512"/>
      <c r="E87" s="512"/>
      <c r="F87" s="512"/>
      <c r="G87" s="512"/>
      <c r="H87" s="512"/>
      <c r="I87" s="512"/>
      <c r="J87" s="512"/>
      <c r="K87" s="512"/>
      <c r="L87" s="512"/>
      <c r="M87" s="512"/>
      <c r="N87" s="512"/>
      <c r="O87" s="512"/>
      <c r="P87" s="512"/>
      <c r="Q87" s="512"/>
      <c r="R87" s="512"/>
      <c r="S87" s="512"/>
      <c r="T87" s="509"/>
      <c r="U87" s="509"/>
      <c r="V87" s="509"/>
      <c r="W87" s="509"/>
      <c r="X87" s="509"/>
      <c r="Y87" s="509"/>
      <c r="Z87" s="509"/>
      <c r="AA87" s="509"/>
    </row>
    <row r="88" spans="1:27" s="462" customFormat="1" ht="15.6">
      <c r="A88" s="511"/>
      <c r="B88" s="512"/>
      <c r="C88" s="512"/>
      <c r="D88" s="512" t="s">
        <v>18817</v>
      </c>
      <c r="E88" s="512"/>
      <c r="F88" s="512"/>
      <c r="G88" s="512"/>
      <c r="H88" s="512"/>
      <c r="I88" s="512"/>
      <c r="J88" s="512" t="s">
        <v>18818</v>
      </c>
      <c r="K88" s="512" t="s">
        <v>18819</v>
      </c>
      <c r="L88" s="512"/>
      <c r="M88" s="512"/>
      <c r="N88" s="512"/>
      <c r="O88" s="512"/>
      <c r="P88" s="512"/>
      <c r="Q88" s="512"/>
      <c r="R88" s="512"/>
      <c r="S88" s="512"/>
      <c r="T88" s="509"/>
      <c r="U88" s="509"/>
      <c r="V88" s="509"/>
      <c r="W88" s="509"/>
      <c r="X88" s="509"/>
      <c r="Y88" s="509"/>
      <c r="Z88" s="509"/>
      <c r="AA88" s="509"/>
    </row>
    <row r="89" spans="1:27" s="462" customFormat="1" ht="15.6">
      <c r="A89" s="511"/>
      <c r="B89" s="512"/>
      <c r="C89" s="512"/>
      <c r="D89" s="512"/>
      <c r="E89" s="512"/>
      <c r="F89" s="512"/>
      <c r="G89" s="512"/>
      <c r="H89" s="512"/>
      <c r="I89" s="512"/>
      <c r="J89" s="512"/>
      <c r="K89" s="512"/>
      <c r="L89" s="512"/>
      <c r="M89" s="512"/>
      <c r="N89" s="512"/>
      <c r="O89" s="512"/>
      <c r="P89" s="512"/>
      <c r="Q89" s="512"/>
      <c r="R89" s="512"/>
      <c r="S89" s="512"/>
      <c r="T89" s="509"/>
      <c r="U89" s="509"/>
      <c r="V89" s="509"/>
      <c r="W89" s="509"/>
      <c r="X89" s="509"/>
      <c r="Y89" s="509"/>
      <c r="Z89" s="509"/>
      <c r="AA89" s="509"/>
    </row>
    <row r="90" spans="1:27" s="462" customFormat="1" ht="15.6">
      <c r="A90" s="511"/>
      <c r="B90" s="512"/>
      <c r="C90" s="512"/>
      <c r="D90" s="512"/>
      <c r="E90" s="512"/>
      <c r="F90" s="512"/>
      <c r="G90" s="512"/>
      <c r="H90" s="512"/>
      <c r="I90" s="512"/>
      <c r="J90" s="512"/>
      <c r="K90" s="512"/>
      <c r="L90" s="512"/>
      <c r="M90" s="512"/>
      <c r="N90" s="512"/>
      <c r="O90" s="512"/>
      <c r="P90" s="512"/>
      <c r="Q90" s="512"/>
      <c r="R90" s="512"/>
      <c r="S90" s="512"/>
      <c r="T90" s="509"/>
      <c r="U90" s="509"/>
      <c r="V90" s="509"/>
      <c r="W90" s="509"/>
      <c r="X90" s="509"/>
      <c r="Y90" s="509"/>
      <c r="Z90" s="509"/>
      <c r="AA90" s="509"/>
    </row>
    <row r="91" spans="1:27" s="462" customFormat="1" ht="15.6">
      <c r="A91" s="511"/>
      <c r="B91" s="512" t="s">
        <v>11501</v>
      </c>
      <c r="C91" s="512"/>
      <c r="D91" s="512"/>
      <c r="E91" s="512"/>
      <c r="F91" s="512"/>
      <c r="G91" s="512"/>
      <c r="H91" s="512"/>
      <c r="I91" s="512"/>
      <c r="J91" s="512"/>
      <c r="K91" s="512"/>
      <c r="L91" s="512"/>
      <c r="M91" s="512"/>
      <c r="N91" s="512"/>
      <c r="O91" s="512"/>
      <c r="P91" s="512"/>
      <c r="Q91" s="512"/>
      <c r="R91" s="512"/>
      <c r="S91" s="512"/>
      <c r="T91" s="509"/>
      <c r="U91" s="509"/>
      <c r="V91" s="509"/>
      <c r="W91" s="509"/>
      <c r="X91" s="509"/>
      <c r="Y91" s="509"/>
      <c r="Z91" s="509"/>
      <c r="AA91" s="509"/>
    </row>
    <row r="92" spans="1:27" s="462" customFormat="1" ht="15.6">
      <c r="A92" s="511"/>
      <c r="B92" s="512"/>
      <c r="C92" s="512"/>
      <c r="D92" s="512"/>
      <c r="E92" s="512"/>
      <c r="F92" s="512"/>
      <c r="G92" s="512"/>
      <c r="H92" s="512"/>
      <c r="I92" s="512"/>
      <c r="J92" s="512"/>
      <c r="K92" s="512"/>
      <c r="L92" s="512"/>
      <c r="M92" s="512" t="s">
        <v>18820</v>
      </c>
      <c r="N92" s="512"/>
      <c r="O92" s="512"/>
      <c r="P92" s="512"/>
      <c r="Q92" s="512"/>
      <c r="R92" s="512"/>
      <c r="S92" s="512"/>
      <c r="T92" s="509"/>
      <c r="U92" s="509"/>
      <c r="V92" s="509"/>
      <c r="W92" s="509"/>
      <c r="X92" s="509"/>
      <c r="Y92" s="509"/>
      <c r="Z92" s="509"/>
      <c r="AA92" s="509"/>
    </row>
    <row r="93" spans="1:27" s="462" customFormat="1" ht="15.6">
      <c r="A93" s="511"/>
      <c r="B93" s="512"/>
      <c r="C93" s="512"/>
      <c r="D93" s="512"/>
      <c r="E93" s="512"/>
      <c r="F93" s="512"/>
      <c r="G93" s="512"/>
      <c r="H93" s="512"/>
      <c r="I93" s="512"/>
      <c r="J93" s="512"/>
      <c r="K93" s="512"/>
      <c r="L93" s="512"/>
      <c r="M93" s="512"/>
      <c r="N93" s="512"/>
      <c r="O93" s="512"/>
      <c r="P93" s="512"/>
      <c r="Q93" s="512"/>
      <c r="R93" s="512"/>
      <c r="S93" s="512"/>
      <c r="T93" s="509"/>
      <c r="U93" s="509"/>
      <c r="V93" s="509"/>
      <c r="W93" s="509"/>
      <c r="X93" s="509"/>
      <c r="Y93" s="509"/>
      <c r="Z93" s="509"/>
      <c r="AA93" s="509"/>
    </row>
    <row r="94" spans="1:27" s="462" customFormat="1" ht="15.6">
      <c r="A94" s="511"/>
      <c r="B94" s="511"/>
      <c r="C94" s="511"/>
      <c r="D94" s="511"/>
      <c r="E94" s="511"/>
      <c r="F94" s="511"/>
      <c r="G94" s="511"/>
      <c r="H94" s="511"/>
      <c r="I94" s="511"/>
      <c r="J94" s="511"/>
      <c r="K94" s="511"/>
      <c r="L94" s="511"/>
      <c r="M94" s="511"/>
      <c r="N94" s="511"/>
      <c r="O94" s="511"/>
      <c r="P94" s="511"/>
      <c r="Q94" s="511"/>
      <c r="R94" s="511"/>
      <c r="S94" s="511"/>
    </row>
    <row r="95" spans="1:27" s="462" customFormat="1" ht="15.6"/>
  </sheetData>
  <phoneticPr fontId="5" type="noConversion"/>
  <dataValidations count="4">
    <dataValidation type="list" allowBlank="1" showInputMessage="1" showErrorMessage="1" sqref="B6" xr:uid="{00000000-0002-0000-2B01-000000000000}">
      <formula1>"Mi: Minute,H: Hour,D: Daily,W: Weekly,M: Monthly,Y: Yearly"</formula1>
    </dataValidation>
    <dataValidation type="list" allowBlank="1" showInputMessage="1" showErrorMessage="1" sqref="B7 B9 O7:O9" xr:uid="{00000000-0002-0000-2B01-000001000000}">
      <formula1>"替换,追加"</formula1>
    </dataValidation>
    <dataValidation type="list" allowBlank="1" showInputMessage="1" showErrorMessage="1" sqref="N12 N15:N30 N33:N40" xr:uid="{00000000-0002-0000-2B01-000002000000}">
      <formula1>"匹配,基线特有,本地扩充,废弃"</formula1>
    </dataValidation>
    <dataValidation type="list" allowBlank="1" showInputMessage="1" showErrorMessage="1" sqref="R4:R6" xr:uid="{00000000-0002-0000-2B01-000003000000}">
      <formula1>"left join,inner join,union,union all"</formula1>
    </dataValidation>
  </dataValidations>
  <hyperlinks>
    <hyperlink ref="A1" location="目录!A1" display="返回" xr:uid="{00000000-0004-0000-2B01-000000000000}"/>
  </hyperlinks>
  <pageMargins left="0.75" right="0.75" top="1" bottom="1" header="0.51180555555555596" footer="0.51180555555555596"/>
  <pageSetup paperSize="9" orientation="portrait"/>
  <drawing r:id="rId1"/>
  <legacyDrawing r:id="rId2"/>
</worksheet>
</file>

<file path=xl/worksheets/sheet3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1-000000000000}">
  <dimension ref="A1:AA33"/>
  <sheetViews>
    <sheetView workbookViewId="0"/>
  </sheetViews>
  <sheetFormatPr defaultColWidth="9" defaultRowHeight="13.8"/>
  <cols>
    <col min="1" max="1" width="9" style="461"/>
    <col min="2" max="2" width="18.21875" style="461" customWidth="1"/>
    <col min="3" max="3" width="20.77734375" style="461" customWidth="1"/>
    <col min="4" max="4" width="15.21875" style="461" customWidth="1"/>
    <col min="5" max="9" width="12.109375" style="461" customWidth="1"/>
    <col min="10" max="10" width="9" style="461"/>
    <col min="11" max="11" width="7.109375" style="461" customWidth="1"/>
    <col min="12" max="12" width="6.77734375" style="461" customWidth="1"/>
    <col min="13" max="13" width="9" style="461"/>
    <col min="14" max="14" width="11.33203125" style="461" customWidth="1"/>
    <col min="15" max="22" width="9" style="461" hidden="1" customWidth="1"/>
    <col min="23" max="23" width="21.109375" style="461" customWidth="1"/>
    <col min="24" max="24" width="19.21875" style="461" customWidth="1"/>
    <col min="25" max="25" width="17" style="461" customWidth="1"/>
    <col min="26" max="26" width="13.109375" style="461" customWidth="1"/>
    <col min="27" max="27" width="14.77734375" style="461" customWidth="1"/>
    <col min="28" max="16384" width="9" style="461"/>
  </cols>
  <sheetData>
    <row r="1" spans="1:27" ht="15.6">
      <c r="A1" s="401" t="s">
        <v>2037</v>
      </c>
      <c r="B1" s="3"/>
      <c r="C1" s="3"/>
      <c r="D1" s="3"/>
      <c r="E1" s="3"/>
      <c r="F1" s="3"/>
      <c r="G1" s="3"/>
      <c r="H1" s="3"/>
      <c r="I1" s="3"/>
      <c r="J1" s="3"/>
      <c r="K1" s="3"/>
      <c r="L1" s="3"/>
      <c r="M1" s="3"/>
      <c r="N1" s="3"/>
      <c r="O1" s="3"/>
      <c r="P1" s="3"/>
      <c r="Q1" s="3"/>
      <c r="R1" s="3"/>
      <c r="S1" s="3"/>
      <c r="T1" s="3"/>
      <c r="U1" s="3"/>
      <c r="V1" s="3"/>
    </row>
    <row r="2" spans="1:27"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ht="15.6">
      <c r="A3" s="6" t="s">
        <v>2040</v>
      </c>
      <c r="B3" s="307" t="s">
        <v>1907</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ht="15.6">
      <c r="A4" s="9" t="s">
        <v>2042</v>
      </c>
      <c r="B4" s="477" t="s">
        <v>1908</v>
      </c>
      <c r="C4" s="8"/>
      <c r="D4" s="8"/>
      <c r="E4" s="8"/>
      <c r="F4" s="8"/>
      <c r="G4" s="8"/>
      <c r="H4" s="8"/>
      <c r="I4" s="8"/>
      <c r="J4" s="8"/>
      <c r="K4" s="8"/>
      <c r="L4" s="8"/>
      <c r="M4" s="8"/>
      <c r="N4" s="8"/>
      <c r="O4" s="43" t="s">
        <v>4149</v>
      </c>
      <c r="P4" s="39" t="e">
        <f>VLOOKUP(B3,[2]目录!#REF!,4,0)</f>
        <v>#REF!</v>
      </c>
      <c r="Q4" s="40"/>
      <c r="R4" s="41"/>
      <c r="S4" s="42"/>
      <c r="T4" s="42"/>
      <c r="U4" s="42"/>
      <c r="V4" s="61"/>
      <c r="W4" s="62" t="s">
        <v>2301</v>
      </c>
      <c r="X4" s="416" t="s">
        <v>1905</v>
      </c>
      <c r="Y4" s="63"/>
      <c r="Z4" s="11"/>
      <c r="AA4" s="63"/>
    </row>
    <row r="5" spans="1:27" ht="15.6">
      <c r="A5" s="9" t="s">
        <v>2041</v>
      </c>
      <c r="B5" s="11" t="s">
        <v>2043</v>
      </c>
      <c r="C5" s="8"/>
      <c r="D5" s="8"/>
      <c r="E5" s="8"/>
      <c r="F5" s="8"/>
      <c r="G5" s="8"/>
      <c r="H5" s="8"/>
      <c r="I5" s="8"/>
      <c r="J5" s="8"/>
      <c r="K5" s="8"/>
      <c r="L5" s="8"/>
      <c r="M5" s="8"/>
      <c r="N5" s="8"/>
      <c r="O5" s="43"/>
      <c r="P5" s="42"/>
      <c r="Q5" s="42"/>
      <c r="R5" s="41"/>
      <c r="S5" s="42"/>
      <c r="T5" s="42"/>
      <c r="U5" s="42"/>
      <c r="V5" s="61"/>
      <c r="W5" s="62"/>
      <c r="X5" s="480"/>
      <c r="Y5" s="63"/>
      <c r="Z5" s="11"/>
      <c r="AA5" s="63"/>
    </row>
    <row r="6" spans="1:27" ht="15.6">
      <c r="A6" s="9" t="s">
        <v>2044</v>
      </c>
      <c r="B6" s="12" t="s">
        <v>2045</v>
      </c>
      <c r="C6" s="8"/>
      <c r="D6" s="8"/>
      <c r="E6" s="8"/>
      <c r="F6" s="8"/>
      <c r="G6" s="8"/>
      <c r="H6" s="8"/>
      <c r="I6" s="8"/>
      <c r="J6" s="8"/>
      <c r="K6" s="8"/>
      <c r="L6" s="8"/>
      <c r="M6" s="8"/>
      <c r="N6" s="8"/>
      <c r="O6" s="43"/>
      <c r="P6" s="42"/>
      <c r="Q6" s="42"/>
      <c r="R6" s="41"/>
      <c r="S6" s="42"/>
      <c r="T6" s="42"/>
      <c r="U6" s="42"/>
      <c r="V6" s="61"/>
      <c r="W6" s="62"/>
      <c r="X6" s="476"/>
      <c r="Y6" s="63"/>
      <c r="Z6" s="11"/>
      <c r="AA6" s="63"/>
    </row>
    <row r="7" spans="1:27"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ht="15.6">
      <c r="A8" s="9" t="s">
        <v>2048</v>
      </c>
      <c r="B8" s="11" t="s">
        <v>18821</v>
      </c>
      <c r="C8" s="8"/>
      <c r="D8" s="8"/>
      <c r="E8" s="8"/>
      <c r="F8" s="8"/>
      <c r="G8" s="8"/>
      <c r="H8" s="8"/>
      <c r="I8" s="8"/>
      <c r="J8" s="8"/>
      <c r="K8" s="8"/>
      <c r="L8" s="8"/>
      <c r="M8" s="8"/>
      <c r="N8" s="8"/>
      <c r="O8" s="43"/>
      <c r="P8" s="42"/>
      <c r="Q8" s="42"/>
      <c r="R8" s="42"/>
      <c r="S8" s="42"/>
      <c r="T8" s="42"/>
      <c r="U8" s="42"/>
      <c r="V8" s="61"/>
      <c r="W8" s="62"/>
      <c r="X8" s="65"/>
      <c r="Y8" s="63"/>
      <c r="Z8" s="11"/>
      <c r="AA8" s="63"/>
    </row>
    <row r="9" spans="1:27"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70" t="s">
        <v>2059</v>
      </c>
      <c r="X11" s="70" t="s">
        <v>2060</v>
      </c>
      <c r="Y11" s="70" t="s">
        <v>2061</v>
      </c>
      <c r="Z11" s="71" t="s">
        <v>2062</v>
      </c>
      <c r="AA11" s="70" t="s">
        <v>2063</v>
      </c>
    </row>
    <row r="12" spans="1:27">
      <c r="A12" s="490">
        <v>1</v>
      </c>
      <c r="B12" s="366" t="s">
        <v>2064</v>
      </c>
      <c r="C12" s="479" t="s">
        <v>2065</v>
      </c>
      <c r="D12" s="479" t="s">
        <v>2066</v>
      </c>
      <c r="E12" s="366" t="str">
        <f>IF(ISERR(SEARCH("varchar",D12)),D12,"string("&amp;MID(D12,10,LEN(D12)-10)&amp;")")</f>
        <v>string(6)</v>
      </c>
      <c r="F12" s="366" t="s">
        <v>2064</v>
      </c>
      <c r="G12" s="366" t="s">
        <v>2065</v>
      </c>
      <c r="H12" s="366" t="s">
        <v>2066</v>
      </c>
      <c r="I12" s="366" t="s">
        <v>2067</v>
      </c>
      <c r="J12" s="366" t="s">
        <v>79</v>
      </c>
      <c r="K12" s="366"/>
      <c r="L12" s="366"/>
      <c r="M12" s="366"/>
      <c r="N12" s="406" t="s">
        <v>2308</v>
      </c>
      <c r="O12" s="478"/>
      <c r="P12" s="479"/>
      <c r="Q12" s="479"/>
      <c r="R12" s="479"/>
      <c r="S12" s="479"/>
      <c r="T12" s="479"/>
      <c r="U12" s="479"/>
      <c r="V12" s="481"/>
      <c r="W12" s="366" t="s">
        <v>1905</v>
      </c>
      <c r="X12" s="366" t="s">
        <v>2064</v>
      </c>
      <c r="Y12" s="366" t="s">
        <v>2753</v>
      </c>
      <c r="Z12" s="366" t="s">
        <v>3212</v>
      </c>
      <c r="AA12" s="366" t="s">
        <v>2849</v>
      </c>
    </row>
    <row r="13" spans="1:27">
      <c r="A13" s="490">
        <v>2</v>
      </c>
      <c r="B13" s="307" t="s">
        <v>222</v>
      </c>
      <c r="C13" s="317" t="s">
        <v>5633</v>
      </c>
      <c r="D13" s="307" t="s">
        <v>3991</v>
      </c>
      <c r="E13" s="317" t="s">
        <v>2108</v>
      </c>
      <c r="F13" s="366" t="s">
        <v>222</v>
      </c>
      <c r="G13" s="378" t="s">
        <v>2234</v>
      </c>
      <c r="H13" s="366" t="s">
        <v>3991</v>
      </c>
      <c r="I13" s="366" t="s">
        <v>2108</v>
      </c>
      <c r="J13" s="317" t="s">
        <v>79</v>
      </c>
      <c r="K13" s="317"/>
      <c r="L13" s="317"/>
      <c r="M13" s="366"/>
      <c r="N13" s="406"/>
      <c r="O13" s="478"/>
      <c r="P13" s="479"/>
      <c r="Q13" s="479"/>
      <c r="R13" s="479"/>
      <c r="S13" s="479"/>
      <c r="T13" s="479"/>
      <c r="U13" s="479"/>
      <c r="V13" s="481"/>
      <c r="W13" s="366"/>
      <c r="X13" s="366"/>
      <c r="Y13" s="366"/>
      <c r="Z13" s="366"/>
      <c r="AA13" s="366"/>
    </row>
    <row r="14" spans="1:27">
      <c r="A14" s="490">
        <v>3</v>
      </c>
      <c r="B14" s="456" t="s">
        <v>105</v>
      </c>
      <c r="C14" s="456" t="s">
        <v>2239</v>
      </c>
      <c r="D14" s="317" t="s">
        <v>2811</v>
      </c>
      <c r="E14" s="317" t="str">
        <f>IF(ISERR(SEARCH("varchar",D14)),D14,"string("&amp;MID(D14,10,LEN(D14)-10)&amp;")")</f>
        <v>string(15)</v>
      </c>
      <c r="F14" s="366" t="s">
        <v>105</v>
      </c>
      <c r="G14" s="366" t="s">
        <v>2239</v>
      </c>
      <c r="H14" s="366" t="s">
        <v>3175</v>
      </c>
      <c r="I14" s="366" t="s">
        <v>2241</v>
      </c>
      <c r="J14" s="317"/>
      <c r="K14" s="317"/>
      <c r="L14" s="317"/>
      <c r="M14" s="366"/>
      <c r="N14" s="406" t="s">
        <v>2308</v>
      </c>
      <c r="O14" s="478"/>
      <c r="P14" s="479"/>
      <c r="Q14" s="479"/>
      <c r="R14" s="479"/>
      <c r="S14" s="479"/>
      <c r="T14" s="479"/>
      <c r="U14" s="479"/>
      <c r="V14" s="481"/>
      <c r="W14" s="366" t="s">
        <v>1905</v>
      </c>
      <c r="X14" s="366" t="s">
        <v>2238</v>
      </c>
      <c r="Y14" s="366" t="s">
        <v>2675</v>
      </c>
      <c r="Z14" s="366" t="s">
        <v>2811</v>
      </c>
      <c r="AA14" s="366" t="s">
        <v>2849</v>
      </c>
    </row>
    <row r="15" spans="1:27">
      <c r="A15" s="490">
        <v>4</v>
      </c>
      <c r="B15" s="366" t="s">
        <v>5736</v>
      </c>
      <c r="C15" s="366" t="s">
        <v>18822</v>
      </c>
      <c r="D15" s="366" t="s">
        <v>4955</v>
      </c>
      <c r="E15" s="366" t="s">
        <v>3211</v>
      </c>
      <c r="F15" s="366" t="s">
        <v>5736</v>
      </c>
      <c r="G15" s="378" t="s">
        <v>5738</v>
      </c>
      <c r="H15" s="366" t="s">
        <v>3457</v>
      </c>
      <c r="I15" s="366" t="s">
        <v>2085</v>
      </c>
      <c r="J15" s="470"/>
      <c r="K15" s="470"/>
      <c r="L15" s="493" t="s">
        <v>18823</v>
      </c>
      <c r="M15" s="470"/>
      <c r="N15" s="406" t="s">
        <v>2308</v>
      </c>
      <c r="O15" s="469"/>
      <c r="P15" s="470"/>
      <c r="Q15" s="470"/>
      <c r="R15" s="470"/>
      <c r="S15" s="470"/>
      <c r="T15" s="470"/>
      <c r="U15" s="470"/>
      <c r="V15" s="475"/>
      <c r="W15" s="366" t="s">
        <v>1905</v>
      </c>
      <c r="X15" s="366" t="s">
        <v>5736</v>
      </c>
      <c r="Y15" s="366" t="s">
        <v>5737</v>
      </c>
      <c r="Z15" s="366" t="s">
        <v>3212</v>
      </c>
      <c r="AA15" s="366" t="s">
        <v>2849</v>
      </c>
    </row>
    <row r="16" spans="1:27">
      <c r="A16" s="490">
        <v>5</v>
      </c>
      <c r="B16" s="366" t="s">
        <v>18824</v>
      </c>
      <c r="C16" s="366" t="s">
        <v>18825</v>
      </c>
      <c r="D16" s="366" t="s">
        <v>4955</v>
      </c>
      <c r="E16" s="366" t="s">
        <v>3211</v>
      </c>
      <c r="F16" s="366" t="s">
        <v>18824</v>
      </c>
      <c r="G16" s="366" t="s">
        <v>18825</v>
      </c>
      <c r="H16" s="366" t="s">
        <v>4955</v>
      </c>
      <c r="I16" s="366" t="s">
        <v>2085</v>
      </c>
      <c r="J16" s="470"/>
      <c r="K16" s="470"/>
      <c r="L16" s="317" t="s">
        <v>18823</v>
      </c>
      <c r="M16" s="470"/>
      <c r="N16" s="406" t="s">
        <v>2308</v>
      </c>
      <c r="O16" s="469"/>
      <c r="P16" s="470"/>
      <c r="Q16" s="470"/>
      <c r="R16" s="470"/>
      <c r="S16" s="470"/>
      <c r="T16" s="470"/>
      <c r="U16" s="470"/>
      <c r="V16" s="475"/>
      <c r="W16" s="366" t="s">
        <v>1905</v>
      </c>
      <c r="X16" s="366" t="s">
        <v>18824</v>
      </c>
      <c r="Y16" s="366" t="s">
        <v>18826</v>
      </c>
      <c r="Z16" s="366" t="s">
        <v>3212</v>
      </c>
      <c r="AA16" s="366" t="s">
        <v>2849</v>
      </c>
    </row>
    <row r="17" spans="1:27">
      <c r="A17" s="490">
        <v>6</v>
      </c>
      <c r="B17" s="366" t="s">
        <v>18827</v>
      </c>
      <c r="C17" s="366" t="s">
        <v>18828</v>
      </c>
      <c r="D17" s="366" t="s">
        <v>4955</v>
      </c>
      <c r="E17" s="366" t="s">
        <v>3211</v>
      </c>
      <c r="F17" s="366" t="s">
        <v>18827</v>
      </c>
      <c r="G17" s="366" t="s">
        <v>18828</v>
      </c>
      <c r="H17" s="366" t="s">
        <v>4955</v>
      </c>
      <c r="I17" s="366" t="s">
        <v>2085</v>
      </c>
      <c r="J17" s="470"/>
      <c r="K17" s="470"/>
      <c r="L17" s="317" t="s">
        <v>18823</v>
      </c>
      <c r="M17" s="470"/>
      <c r="N17" s="406" t="s">
        <v>2308</v>
      </c>
      <c r="W17" s="366" t="s">
        <v>1905</v>
      </c>
      <c r="X17" s="366" t="s">
        <v>18827</v>
      </c>
      <c r="Y17" s="366" t="s">
        <v>18829</v>
      </c>
      <c r="Z17" s="366" t="s">
        <v>3212</v>
      </c>
      <c r="AA17" s="366" t="s">
        <v>2849</v>
      </c>
    </row>
    <row r="18" spans="1:27">
      <c r="A18" s="490">
        <v>7</v>
      </c>
      <c r="B18" s="366" t="s">
        <v>18830</v>
      </c>
      <c r="C18" s="366" t="s">
        <v>18831</v>
      </c>
      <c r="D18" s="366" t="s">
        <v>4955</v>
      </c>
      <c r="E18" s="366" t="s">
        <v>3211</v>
      </c>
      <c r="F18" s="366" t="s">
        <v>18830</v>
      </c>
      <c r="G18" s="366" t="s">
        <v>18831</v>
      </c>
      <c r="H18" s="366" t="s">
        <v>4955</v>
      </c>
      <c r="I18" s="366" t="s">
        <v>2085</v>
      </c>
      <c r="J18" s="470"/>
      <c r="K18" s="470"/>
      <c r="L18" s="317" t="s">
        <v>18823</v>
      </c>
      <c r="M18" s="470"/>
      <c r="N18" s="406" t="s">
        <v>2308</v>
      </c>
      <c r="W18" s="366" t="s">
        <v>1905</v>
      </c>
      <c r="X18" s="366" t="s">
        <v>18830</v>
      </c>
      <c r="Y18" s="366" t="s">
        <v>18832</v>
      </c>
      <c r="Z18" s="366" t="s">
        <v>3212</v>
      </c>
      <c r="AA18" s="366" t="s">
        <v>2849</v>
      </c>
    </row>
    <row r="19" spans="1:27">
      <c r="A19" s="490">
        <v>8</v>
      </c>
      <c r="B19" s="366" t="s">
        <v>5743</v>
      </c>
      <c r="C19" s="366" t="s">
        <v>18833</v>
      </c>
      <c r="D19" s="366" t="s">
        <v>4955</v>
      </c>
      <c r="E19" s="366" t="s">
        <v>3211</v>
      </c>
      <c r="F19" s="366" t="s">
        <v>5743</v>
      </c>
      <c r="G19" s="378" t="s">
        <v>5744</v>
      </c>
      <c r="H19" s="366" t="s">
        <v>3457</v>
      </c>
      <c r="I19" s="366" t="s">
        <v>2085</v>
      </c>
      <c r="J19" s="470"/>
      <c r="K19" s="470"/>
      <c r="L19" s="317" t="s">
        <v>18823</v>
      </c>
      <c r="M19" s="470"/>
      <c r="N19" s="406" t="s">
        <v>2308</v>
      </c>
      <c r="W19" s="366" t="s">
        <v>1905</v>
      </c>
      <c r="X19" s="366" t="s">
        <v>5743</v>
      </c>
      <c r="Y19" s="366" t="s">
        <v>5744</v>
      </c>
      <c r="Z19" s="366" t="s">
        <v>3212</v>
      </c>
      <c r="AA19" s="366" t="s">
        <v>2849</v>
      </c>
    </row>
    <row r="20" spans="1:27">
      <c r="A20" s="490">
        <v>9</v>
      </c>
      <c r="B20" s="366" t="s">
        <v>5749</v>
      </c>
      <c r="C20" s="366" t="s">
        <v>18834</v>
      </c>
      <c r="D20" s="366" t="s">
        <v>4955</v>
      </c>
      <c r="E20" s="366" t="s">
        <v>3211</v>
      </c>
      <c r="F20" s="366" t="s">
        <v>5749</v>
      </c>
      <c r="G20" s="378" t="s">
        <v>5751</v>
      </c>
      <c r="H20" s="366" t="s">
        <v>3457</v>
      </c>
      <c r="I20" s="366" t="s">
        <v>2085</v>
      </c>
      <c r="J20" s="470"/>
      <c r="K20" s="470"/>
      <c r="L20" s="317" t="s">
        <v>18823</v>
      </c>
      <c r="M20" s="470"/>
      <c r="N20" s="406" t="s">
        <v>2308</v>
      </c>
      <c r="W20" s="366" t="s">
        <v>1905</v>
      </c>
      <c r="X20" s="366" t="s">
        <v>5749</v>
      </c>
      <c r="Y20" s="366" t="s">
        <v>5750</v>
      </c>
      <c r="Z20" s="366" t="s">
        <v>3212</v>
      </c>
      <c r="AA20" s="366" t="s">
        <v>2849</v>
      </c>
    </row>
    <row r="21" spans="1:27">
      <c r="A21" s="490">
        <v>10</v>
      </c>
      <c r="B21" s="366" t="s">
        <v>5757</v>
      </c>
      <c r="C21" s="366" t="s">
        <v>18835</v>
      </c>
      <c r="D21" s="366" t="s">
        <v>4955</v>
      </c>
      <c r="E21" s="366" t="s">
        <v>3211</v>
      </c>
      <c r="F21" s="366" t="s">
        <v>5757</v>
      </c>
      <c r="G21" s="378" t="s">
        <v>5758</v>
      </c>
      <c r="H21" s="366" t="s">
        <v>3457</v>
      </c>
      <c r="I21" s="366" t="s">
        <v>2085</v>
      </c>
      <c r="J21" s="470"/>
      <c r="K21" s="470"/>
      <c r="L21" s="317" t="s">
        <v>18823</v>
      </c>
      <c r="M21" s="470"/>
      <c r="N21" s="406" t="s">
        <v>2308</v>
      </c>
      <c r="W21" s="366" t="s">
        <v>1905</v>
      </c>
      <c r="X21" s="366" t="s">
        <v>5757</v>
      </c>
      <c r="Y21" s="366" t="s">
        <v>5758</v>
      </c>
      <c r="Z21" s="366" t="s">
        <v>3212</v>
      </c>
      <c r="AA21" s="366" t="s">
        <v>2849</v>
      </c>
    </row>
    <row r="22" spans="1:27">
      <c r="A22" s="490">
        <v>11</v>
      </c>
      <c r="B22" s="366" t="s">
        <v>5763</v>
      </c>
      <c r="C22" s="366" t="s">
        <v>18836</v>
      </c>
      <c r="D22" s="366" t="s">
        <v>4955</v>
      </c>
      <c r="E22" s="366" t="s">
        <v>3211</v>
      </c>
      <c r="F22" s="366" t="s">
        <v>5763</v>
      </c>
      <c r="G22" s="378" t="s">
        <v>5764</v>
      </c>
      <c r="H22" s="366" t="s">
        <v>3457</v>
      </c>
      <c r="I22" s="366" t="s">
        <v>2085</v>
      </c>
      <c r="J22" s="470"/>
      <c r="K22" s="470"/>
      <c r="L22" s="317" t="s">
        <v>18823</v>
      </c>
      <c r="M22" s="470"/>
      <c r="N22" s="406" t="s">
        <v>2308</v>
      </c>
      <c r="W22" s="366" t="s">
        <v>1905</v>
      </c>
      <c r="X22" s="366" t="s">
        <v>5763</v>
      </c>
      <c r="Y22" s="366" t="s">
        <v>5764</v>
      </c>
      <c r="Z22" s="366" t="s">
        <v>3212</v>
      </c>
      <c r="AA22" s="366" t="s">
        <v>2849</v>
      </c>
    </row>
    <row r="23" spans="1:27">
      <c r="A23" s="490">
        <v>12</v>
      </c>
      <c r="B23" s="366" t="s">
        <v>5769</v>
      </c>
      <c r="C23" s="366" t="s">
        <v>18837</v>
      </c>
      <c r="D23" s="366" t="s">
        <v>4955</v>
      </c>
      <c r="E23" s="366" t="s">
        <v>3211</v>
      </c>
      <c r="F23" s="366" t="s">
        <v>5769</v>
      </c>
      <c r="G23" s="378" t="s">
        <v>5770</v>
      </c>
      <c r="H23" s="366" t="s">
        <v>3457</v>
      </c>
      <c r="I23" s="366" t="s">
        <v>2085</v>
      </c>
      <c r="J23" s="470"/>
      <c r="K23" s="470"/>
      <c r="L23" s="317" t="s">
        <v>18823</v>
      </c>
      <c r="M23" s="470"/>
      <c r="N23" s="406" t="s">
        <v>2308</v>
      </c>
      <c r="W23" s="366" t="s">
        <v>1905</v>
      </c>
      <c r="X23" s="366" t="s">
        <v>5769</v>
      </c>
      <c r="Y23" s="366" t="s">
        <v>5770</v>
      </c>
      <c r="Z23" s="366" t="s">
        <v>3212</v>
      </c>
      <c r="AA23" s="366" t="s">
        <v>2849</v>
      </c>
    </row>
    <row r="24" spans="1:27">
      <c r="A24" s="490">
        <v>13</v>
      </c>
      <c r="B24" s="366" t="s">
        <v>18838</v>
      </c>
      <c r="C24" s="366" t="s">
        <v>18839</v>
      </c>
      <c r="D24" s="366" t="s">
        <v>4955</v>
      </c>
      <c r="E24" s="366" t="s">
        <v>3211</v>
      </c>
      <c r="F24" s="366" t="s">
        <v>18838</v>
      </c>
      <c r="G24" s="366" t="s">
        <v>18839</v>
      </c>
      <c r="H24" s="366" t="s">
        <v>4955</v>
      </c>
      <c r="I24" s="366" t="s">
        <v>2085</v>
      </c>
      <c r="J24" s="470"/>
      <c r="K24" s="470"/>
      <c r="L24" s="317" t="s">
        <v>18823</v>
      </c>
      <c r="M24" s="470"/>
      <c r="N24" s="406" t="s">
        <v>2308</v>
      </c>
      <c r="W24" s="366" t="s">
        <v>1905</v>
      </c>
      <c r="X24" s="366" t="s">
        <v>18838</v>
      </c>
      <c r="Y24" s="366" t="s">
        <v>18840</v>
      </c>
      <c r="Z24" s="366" t="s">
        <v>3212</v>
      </c>
      <c r="AA24" s="366" t="s">
        <v>2849</v>
      </c>
    </row>
    <row r="25" spans="1:27">
      <c r="A25" s="490">
        <v>14</v>
      </c>
      <c r="B25" s="491" t="s">
        <v>18841</v>
      </c>
      <c r="C25" s="491" t="s">
        <v>18842</v>
      </c>
      <c r="D25" s="491" t="s">
        <v>4955</v>
      </c>
      <c r="E25" s="491" t="s">
        <v>3211</v>
      </c>
      <c r="F25" s="366" t="s">
        <v>18841</v>
      </c>
      <c r="G25" s="378" t="s">
        <v>18843</v>
      </c>
      <c r="H25" s="366" t="s">
        <v>4955</v>
      </c>
      <c r="I25" s="366" t="s">
        <v>2085</v>
      </c>
      <c r="J25" s="470"/>
      <c r="K25" s="366"/>
      <c r="L25" s="317" t="s">
        <v>18823</v>
      </c>
      <c r="M25" s="487" t="s">
        <v>18844</v>
      </c>
      <c r="N25" s="406"/>
    </row>
    <row r="26" spans="1:27">
      <c r="A26" s="490">
        <v>15</v>
      </c>
      <c r="B26" s="366" t="s">
        <v>18845</v>
      </c>
      <c r="C26" s="366" t="s">
        <v>18846</v>
      </c>
      <c r="D26" s="366" t="s">
        <v>4955</v>
      </c>
      <c r="E26" s="366" t="s">
        <v>3211</v>
      </c>
      <c r="F26" s="366" t="s">
        <v>18845</v>
      </c>
      <c r="G26" s="378" t="s">
        <v>18847</v>
      </c>
      <c r="H26" s="366" t="s">
        <v>4955</v>
      </c>
      <c r="I26" s="366" t="s">
        <v>2085</v>
      </c>
      <c r="J26" s="470"/>
      <c r="K26" s="366"/>
      <c r="L26" s="317" t="s">
        <v>18823</v>
      </c>
      <c r="M26" s="487" t="s">
        <v>18844</v>
      </c>
      <c r="N26" s="406"/>
    </row>
    <row r="27" spans="1:27">
      <c r="A27" s="490">
        <v>16</v>
      </c>
      <c r="B27" s="366" t="s">
        <v>18848</v>
      </c>
      <c r="C27" s="366" t="s">
        <v>6365</v>
      </c>
      <c r="D27" s="366" t="s">
        <v>4955</v>
      </c>
      <c r="E27" s="366" t="s">
        <v>3211</v>
      </c>
      <c r="F27" s="366" t="s">
        <v>18848</v>
      </c>
      <c r="G27" s="378" t="s">
        <v>18849</v>
      </c>
      <c r="H27" s="366" t="s">
        <v>4955</v>
      </c>
      <c r="I27" s="366" t="s">
        <v>2085</v>
      </c>
      <c r="J27" s="470"/>
      <c r="K27" s="366"/>
      <c r="L27" s="317" t="s">
        <v>18823</v>
      </c>
      <c r="M27" s="487" t="s">
        <v>18844</v>
      </c>
      <c r="N27" s="406"/>
    </row>
    <row r="28" spans="1:27">
      <c r="A28" s="490">
        <v>17</v>
      </c>
      <c r="B28" s="366" t="s">
        <v>18850</v>
      </c>
      <c r="C28" s="366" t="s">
        <v>18851</v>
      </c>
      <c r="D28" s="366" t="s">
        <v>4955</v>
      </c>
      <c r="E28" s="366" t="s">
        <v>3211</v>
      </c>
      <c r="F28" s="366" t="s">
        <v>18850</v>
      </c>
      <c r="G28" s="378" t="s">
        <v>18852</v>
      </c>
      <c r="H28" s="366" t="s">
        <v>4955</v>
      </c>
      <c r="I28" s="366" t="s">
        <v>2085</v>
      </c>
      <c r="J28" s="470"/>
      <c r="K28" s="366" t="s">
        <v>18853</v>
      </c>
      <c r="L28" s="317" t="s">
        <v>18823</v>
      </c>
      <c r="M28" s="487" t="s">
        <v>18844</v>
      </c>
      <c r="N28" s="406"/>
    </row>
    <row r="29" spans="1:27">
      <c r="A29" s="490">
        <v>18</v>
      </c>
      <c r="B29" s="366" t="s">
        <v>18854</v>
      </c>
      <c r="C29" s="366" t="s">
        <v>18855</v>
      </c>
      <c r="D29" s="366" t="s">
        <v>4955</v>
      </c>
      <c r="E29" s="366" t="s">
        <v>3211</v>
      </c>
      <c r="F29" s="366" t="s">
        <v>18854</v>
      </c>
      <c r="G29" s="378" t="s">
        <v>18856</v>
      </c>
      <c r="H29" s="366" t="s">
        <v>4955</v>
      </c>
      <c r="I29" s="366" t="s">
        <v>2085</v>
      </c>
      <c r="J29" s="470"/>
      <c r="K29" s="366" t="s">
        <v>18857</v>
      </c>
      <c r="L29" s="317"/>
      <c r="M29" s="487"/>
      <c r="N29" s="406"/>
    </row>
    <row r="30" spans="1:27">
      <c r="K30" s="494"/>
    </row>
    <row r="31" spans="1:27">
      <c r="K31" s="494"/>
    </row>
    <row r="32" spans="1:27">
      <c r="B32" s="492"/>
    </row>
    <row r="33" spans="2:2">
      <c r="B33" s="492" t="s">
        <v>18858</v>
      </c>
    </row>
  </sheetData>
  <phoneticPr fontId="5" type="noConversion"/>
  <dataValidations count="4">
    <dataValidation type="list" allowBlank="1" showInputMessage="1" showErrorMessage="1" sqref="B6" xr:uid="{00000000-0002-0000-2C01-000000000000}">
      <formula1>"Mi: Minute,H: Hour,D: Daily,W: Weekly,M: Monthly,Y: Yearly"</formula1>
    </dataValidation>
    <dataValidation type="list" allowBlank="1" showInputMessage="1" showErrorMessage="1" sqref="B7 B9 O7:O9" xr:uid="{00000000-0002-0000-2C01-000001000000}">
      <formula1>"替换,追加"</formula1>
    </dataValidation>
    <dataValidation type="list" allowBlank="1" showInputMessage="1" showErrorMessage="1" sqref="N12:N29" xr:uid="{00000000-0002-0000-2C01-000002000000}">
      <formula1>"匹配,基线特有,本地扩充,废弃"</formula1>
    </dataValidation>
    <dataValidation type="list" allowBlank="1" showInputMessage="1" showErrorMessage="1" sqref="R4:R6" xr:uid="{00000000-0002-0000-2C01-000003000000}">
      <formula1>"left join,inner join,union,union all"</formula1>
    </dataValidation>
  </dataValidations>
  <hyperlinks>
    <hyperlink ref="A1" location="目录!A1" display="返回" xr:uid="{00000000-0004-0000-2C01-000000000000}"/>
  </hyperlinks>
  <pageMargins left="0.75" right="0.75" top="1" bottom="1" header="0.51180555555555596" footer="0.51180555555555596"/>
  <pageSetup paperSize="9" orientation="portrait"/>
  <legacyDrawing r:id="rId1"/>
</worksheet>
</file>

<file path=xl/worksheets/sheet3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1-000000000000}">
  <dimension ref="A1:AA54"/>
  <sheetViews>
    <sheetView workbookViewId="0"/>
  </sheetViews>
  <sheetFormatPr defaultColWidth="9" defaultRowHeight="13.8"/>
  <cols>
    <col min="1" max="1" width="9" style="400"/>
    <col min="2" max="2" width="18.21875" style="400" customWidth="1"/>
    <col min="3" max="3" width="11.77734375" style="400" customWidth="1"/>
    <col min="4" max="4" width="15.21875" style="400" customWidth="1"/>
    <col min="5" max="5" width="12.109375" style="400" customWidth="1"/>
    <col min="6" max="6" width="18.109375" style="400" customWidth="1"/>
    <col min="7" max="9" width="12.109375" style="400" customWidth="1"/>
    <col min="10" max="10" width="9" style="400"/>
    <col min="11" max="11" width="7.109375" style="400" customWidth="1"/>
    <col min="12" max="12" width="6.77734375" style="400" customWidth="1"/>
    <col min="13" max="13" width="9" style="400"/>
    <col min="14" max="14" width="11.33203125" style="400" customWidth="1"/>
    <col min="15" max="22" width="9" style="400" hidden="1" customWidth="1"/>
    <col min="23" max="23" width="23" style="400" customWidth="1"/>
    <col min="24" max="24" width="15.109375" style="400" customWidth="1"/>
    <col min="25" max="25" width="23.6640625" style="400" customWidth="1"/>
    <col min="26" max="26" width="13.109375" style="400" customWidth="1"/>
    <col min="27" max="27" width="14.77734375" style="400" customWidth="1"/>
    <col min="28" max="16384" width="9" style="400"/>
  </cols>
  <sheetData>
    <row r="1" spans="1:27" ht="15.6">
      <c r="A1" s="401" t="s">
        <v>2037</v>
      </c>
      <c r="B1" s="3"/>
      <c r="C1" s="3"/>
      <c r="D1" s="3"/>
      <c r="E1" s="3"/>
      <c r="F1" s="3"/>
      <c r="G1" s="3"/>
      <c r="H1" s="3"/>
      <c r="I1" s="3"/>
      <c r="J1" s="3"/>
      <c r="K1" s="3"/>
      <c r="L1" s="3"/>
      <c r="M1" s="3"/>
      <c r="N1" s="3"/>
      <c r="O1" s="3"/>
      <c r="P1" s="3"/>
      <c r="Q1" s="3"/>
      <c r="R1" s="3"/>
      <c r="S1" s="3"/>
      <c r="T1" s="3"/>
      <c r="U1" s="3"/>
      <c r="V1" s="3"/>
      <c r="W1" s="52"/>
      <c r="X1" s="52"/>
      <c r="Y1" s="52"/>
      <c r="Z1" s="52"/>
      <c r="AA1" s="52"/>
    </row>
    <row r="2" spans="1:27"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ht="15.6">
      <c r="A3" s="6" t="s">
        <v>2040</v>
      </c>
      <c r="B3" s="307" t="s">
        <v>1915</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ht="15.6">
      <c r="A4" s="9" t="s">
        <v>2042</v>
      </c>
      <c r="B4" s="477" t="s">
        <v>1916</v>
      </c>
      <c r="C4" s="8"/>
      <c r="D4" s="8"/>
      <c r="E4" s="8"/>
      <c r="F4" s="8"/>
      <c r="G4" s="8"/>
      <c r="H4" s="8"/>
      <c r="I4" s="8"/>
      <c r="J4" s="8"/>
      <c r="K4" s="8"/>
      <c r="L4" s="8"/>
      <c r="M4" s="8"/>
      <c r="N4" s="8"/>
      <c r="O4" s="43" t="s">
        <v>4149</v>
      </c>
      <c r="P4" s="39" t="e">
        <f>VLOOKUP(B3,[2]目录!#REF!,4,0)</f>
        <v>#REF!</v>
      </c>
      <c r="Q4" s="40"/>
      <c r="R4" s="41"/>
      <c r="S4" s="42"/>
      <c r="T4" s="42"/>
      <c r="U4" s="42"/>
      <c r="V4" s="61"/>
      <c r="W4" s="62" t="s">
        <v>2301</v>
      </c>
      <c r="X4" s="456" t="s">
        <v>1917</v>
      </c>
      <c r="Y4" s="63"/>
      <c r="Z4" s="11"/>
      <c r="AA4" s="63"/>
    </row>
    <row r="5" spans="1:27" ht="15.6">
      <c r="A5" s="9" t="s">
        <v>2041</v>
      </c>
      <c r="B5" s="11" t="s">
        <v>2043</v>
      </c>
      <c r="C5" s="8"/>
      <c r="D5" s="8"/>
      <c r="E5" s="8"/>
      <c r="F5" s="8"/>
      <c r="G5" s="8"/>
      <c r="H5" s="8"/>
      <c r="I5" s="8"/>
      <c r="J5" s="8"/>
      <c r="K5" s="8"/>
      <c r="L5" s="8"/>
      <c r="M5" s="8"/>
      <c r="N5" s="8"/>
      <c r="O5" s="43"/>
      <c r="P5" s="42"/>
      <c r="Q5" s="42"/>
      <c r="R5" s="41"/>
      <c r="S5" s="42"/>
      <c r="T5" s="42"/>
      <c r="U5" s="42"/>
      <c r="V5" s="61"/>
      <c r="W5" s="62"/>
      <c r="X5" s="411"/>
      <c r="Y5" s="63"/>
      <c r="Z5" s="11"/>
      <c r="AA5" s="63"/>
    </row>
    <row r="6" spans="1:27" ht="15.6">
      <c r="A6" s="9" t="s">
        <v>2044</v>
      </c>
      <c r="B6" s="12" t="s">
        <v>2045</v>
      </c>
      <c r="C6" s="8"/>
      <c r="D6" s="8"/>
      <c r="E6" s="8"/>
      <c r="F6" s="8"/>
      <c r="G6" s="8"/>
      <c r="H6" s="8"/>
      <c r="I6" s="8"/>
      <c r="J6" s="8"/>
      <c r="K6" s="8"/>
      <c r="L6" s="8"/>
      <c r="M6" s="8"/>
      <c r="N6" s="8"/>
      <c r="O6" s="43"/>
      <c r="P6" s="42"/>
      <c r="Q6" s="42"/>
      <c r="R6" s="41"/>
      <c r="S6" s="42"/>
      <c r="T6" s="42"/>
      <c r="U6" s="42"/>
      <c r="V6" s="61"/>
      <c r="W6" s="62"/>
      <c r="X6" s="402"/>
      <c r="Y6" s="63"/>
      <c r="Z6" s="11"/>
      <c r="AA6" s="63"/>
    </row>
    <row r="7" spans="1:27"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ht="15.6">
      <c r="A8" s="9" t="s">
        <v>2048</v>
      </c>
      <c r="B8" s="11" t="s">
        <v>18859</v>
      </c>
      <c r="C8" s="8"/>
      <c r="D8" s="8"/>
      <c r="E8" s="8"/>
      <c r="F8" s="8"/>
      <c r="G8" s="8"/>
      <c r="H8" s="8"/>
      <c r="I8" s="8"/>
      <c r="J8" s="8"/>
      <c r="K8" s="8"/>
      <c r="L8" s="8"/>
      <c r="M8" s="8"/>
      <c r="N8" s="8"/>
      <c r="O8" s="43"/>
      <c r="P8" s="42"/>
      <c r="Q8" s="42"/>
      <c r="R8" s="42"/>
      <c r="S8" s="42"/>
      <c r="T8" s="42"/>
      <c r="U8" s="42"/>
      <c r="V8" s="61"/>
      <c r="W8" s="62"/>
      <c r="X8" s="65"/>
      <c r="Y8" s="63"/>
      <c r="Z8" s="11"/>
      <c r="AA8" s="63"/>
    </row>
    <row r="9" spans="1:27"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c r="A12" s="404">
        <v>1</v>
      </c>
      <c r="B12" s="405" t="s">
        <v>2064</v>
      </c>
      <c r="C12" s="317" t="s">
        <v>2065</v>
      </c>
      <c r="D12" s="405" t="s">
        <v>2066</v>
      </c>
      <c r="E12" s="317" t="str">
        <f>IF(ISERR(SEARCH("varchar",D12)),D12,"string("&amp;MID(D12,10,LEN(D12)-10)&amp;")")</f>
        <v>string(6)</v>
      </c>
      <c r="F12" s="366" t="s">
        <v>2064</v>
      </c>
      <c r="G12" s="366" t="s">
        <v>2065</v>
      </c>
      <c r="H12" s="366" t="s">
        <v>2066</v>
      </c>
      <c r="I12" s="366" t="s">
        <v>2067</v>
      </c>
      <c r="J12" s="317" t="s">
        <v>79</v>
      </c>
      <c r="K12" s="317"/>
      <c r="L12" s="317"/>
      <c r="M12" s="317"/>
      <c r="N12" s="406"/>
      <c r="O12" s="407"/>
      <c r="P12" s="405"/>
      <c r="Q12" s="405"/>
      <c r="R12" s="405"/>
      <c r="S12" s="405"/>
      <c r="T12" s="405"/>
      <c r="U12" s="405"/>
      <c r="V12" s="412"/>
      <c r="W12" s="456" t="s">
        <v>1917</v>
      </c>
      <c r="X12" s="456" t="s">
        <v>2064</v>
      </c>
      <c r="Y12" s="456" t="s">
        <v>2753</v>
      </c>
      <c r="Z12" s="317" t="s">
        <v>11676</v>
      </c>
      <c r="AA12" s="317"/>
    </row>
    <row r="13" spans="1:27">
      <c r="A13" s="404">
        <v>2</v>
      </c>
      <c r="B13" s="307" t="s">
        <v>222</v>
      </c>
      <c r="C13" s="317" t="s">
        <v>5633</v>
      </c>
      <c r="D13" s="307" t="s">
        <v>3991</v>
      </c>
      <c r="E13" s="317" t="s">
        <v>2108</v>
      </c>
      <c r="F13" s="366" t="s">
        <v>222</v>
      </c>
      <c r="G13" s="378" t="s">
        <v>2234</v>
      </c>
      <c r="H13" s="366" t="s">
        <v>3991</v>
      </c>
      <c r="I13" s="366" t="s">
        <v>2108</v>
      </c>
      <c r="J13" s="317" t="s">
        <v>79</v>
      </c>
      <c r="K13" s="317"/>
      <c r="L13" s="317"/>
      <c r="M13" s="317"/>
      <c r="N13" s="406"/>
      <c r="O13" s="407"/>
      <c r="P13" s="405"/>
      <c r="Q13" s="405"/>
      <c r="R13" s="405"/>
      <c r="S13" s="405"/>
      <c r="T13" s="405"/>
      <c r="U13" s="405"/>
      <c r="V13" s="412"/>
      <c r="W13" s="456"/>
      <c r="X13" s="456"/>
      <c r="Y13" s="456"/>
      <c r="Z13" s="317"/>
      <c r="AA13" s="317"/>
    </row>
    <row r="14" spans="1:27">
      <c r="A14" s="404">
        <v>3</v>
      </c>
      <c r="B14" s="456" t="s">
        <v>105</v>
      </c>
      <c r="C14" s="456" t="s">
        <v>2239</v>
      </c>
      <c r="D14" s="317" t="s">
        <v>2811</v>
      </c>
      <c r="E14" s="317" t="str">
        <f>IF(ISERR(SEARCH("varchar",D14)),D14,"string("&amp;MID(D14,10,LEN(D14)-10)&amp;")")</f>
        <v>string(15)</v>
      </c>
      <c r="F14" s="366" t="s">
        <v>105</v>
      </c>
      <c r="G14" s="366" t="s">
        <v>2239</v>
      </c>
      <c r="H14" s="366" t="s">
        <v>3175</v>
      </c>
      <c r="I14" s="366" t="s">
        <v>2241</v>
      </c>
      <c r="J14" s="317"/>
      <c r="K14" s="317"/>
      <c r="L14" s="317"/>
      <c r="M14" s="317"/>
      <c r="N14" s="406"/>
      <c r="O14" s="407"/>
      <c r="P14" s="405"/>
      <c r="Q14" s="405"/>
      <c r="R14" s="405"/>
      <c r="S14" s="405"/>
      <c r="T14" s="405"/>
      <c r="U14" s="405"/>
      <c r="V14" s="412"/>
      <c r="W14" s="456" t="s">
        <v>1917</v>
      </c>
      <c r="X14" s="456" t="s">
        <v>105</v>
      </c>
      <c r="Y14" s="456" t="s">
        <v>2675</v>
      </c>
      <c r="Z14" s="317" t="s">
        <v>2811</v>
      </c>
      <c r="AA14" s="317"/>
    </row>
    <row r="15" spans="1:27">
      <c r="A15" s="404">
        <v>4</v>
      </c>
      <c r="B15" s="456" t="s">
        <v>5774</v>
      </c>
      <c r="C15" s="456" t="s">
        <v>6623</v>
      </c>
      <c r="D15" s="317" t="s">
        <v>4955</v>
      </c>
      <c r="E15" s="317" t="s">
        <v>3211</v>
      </c>
      <c r="F15" s="366" t="s">
        <v>5774</v>
      </c>
      <c r="G15" s="378" t="s">
        <v>5775</v>
      </c>
      <c r="H15" s="366" t="s">
        <v>3457</v>
      </c>
      <c r="I15" s="366" t="s">
        <v>2085</v>
      </c>
      <c r="J15" s="317"/>
      <c r="K15" s="317"/>
      <c r="L15" s="317" t="s">
        <v>18823</v>
      </c>
      <c r="M15" s="485"/>
      <c r="N15" s="406"/>
      <c r="O15" s="407"/>
      <c r="P15" s="405"/>
      <c r="Q15" s="405"/>
      <c r="R15" s="405"/>
      <c r="S15" s="405"/>
      <c r="T15" s="405"/>
      <c r="U15" s="405"/>
      <c r="V15" s="412"/>
      <c r="W15" s="456" t="s">
        <v>1917</v>
      </c>
      <c r="X15" s="456" t="s">
        <v>5774</v>
      </c>
      <c r="Y15" s="456" t="s">
        <v>5775</v>
      </c>
      <c r="Z15" s="317" t="s">
        <v>11755</v>
      </c>
      <c r="AA15" s="317"/>
    </row>
    <row r="16" spans="1:27">
      <c r="A16" s="404">
        <v>5</v>
      </c>
      <c r="B16" s="456" t="s">
        <v>11756</v>
      </c>
      <c r="C16" s="456" t="s">
        <v>18860</v>
      </c>
      <c r="D16" s="317" t="s">
        <v>4955</v>
      </c>
      <c r="E16" s="317" t="s">
        <v>3211</v>
      </c>
      <c r="F16" s="366" t="s">
        <v>11756</v>
      </c>
      <c r="G16" s="366" t="s">
        <v>18860</v>
      </c>
      <c r="H16" s="366" t="s">
        <v>4955</v>
      </c>
      <c r="I16" s="366" t="s">
        <v>2085</v>
      </c>
      <c r="J16" s="317"/>
      <c r="K16" s="317"/>
      <c r="L16" s="317" t="s">
        <v>18823</v>
      </c>
      <c r="M16" s="485"/>
      <c r="N16" s="406"/>
      <c r="O16" s="407"/>
      <c r="P16" s="405"/>
      <c r="Q16" s="405"/>
      <c r="R16" s="405"/>
      <c r="S16" s="405"/>
      <c r="T16" s="405"/>
      <c r="U16" s="405"/>
      <c r="V16" s="412"/>
      <c r="W16" s="456" t="s">
        <v>1917</v>
      </c>
      <c r="X16" s="456" t="s">
        <v>11756</v>
      </c>
      <c r="Y16" s="456" t="s">
        <v>11757</v>
      </c>
      <c r="Z16" s="317" t="s">
        <v>11755</v>
      </c>
      <c r="AA16" s="317"/>
    </row>
    <row r="17" spans="1:27">
      <c r="A17" s="404">
        <v>6</v>
      </c>
      <c r="B17" s="456" t="s">
        <v>11758</v>
      </c>
      <c r="C17" s="456" t="s">
        <v>18861</v>
      </c>
      <c r="D17" s="317" t="s">
        <v>4955</v>
      </c>
      <c r="E17" s="317" t="s">
        <v>3211</v>
      </c>
      <c r="F17" s="366" t="s">
        <v>11758</v>
      </c>
      <c r="G17" s="366" t="s">
        <v>18861</v>
      </c>
      <c r="H17" s="366" t="s">
        <v>4955</v>
      </c>
      <c r="I17" s="366" t="s">
        <v>2085</v>
      </c>
      <c r="J17" s="317"/>
      <c r="K17" s="317"/>
      <c r="L17" s="317" t="s">
        <v>18823</v>
      </c>
      <c r="M17" s="485"/>
      <c r="N17" s="406"/>
      <c r="O17" s="407"/>
      <c r="P17" s="405"/>
      <c r="Q17" s="405"/>
      <c r="R17" s="405"/>
      <c r="S17" s="405"/>
      <c r="T17" s="405"/>
      <c r="U17" s="405"/>
      <c r="V17" s="412"/>
      <c r="W17" s="456" t="s">
        <v>1917</v>
      </c>
      <c r="X17" s="456" t="s">
        <v>11758</v>
      </c>
      <c r="Y17" s="456" t="s">
        <v>11759</v>
      </c>
      <c r="Z17" s="317" t="s">
        <v>11755</v>
      </c>
      <c r="AA17" s="317"/>
    </row>
    <row r="18" spans="1:27">
      <c r="A18" s="404">
        <v>7</v>
      </c>
      <c r="B18" s="456" t="s">
        <v>11896</v>
      </c>
      <c r="C18" s="456" t="s">
        <v>18862</v>
      </c>
      <c r="D18" s="317" t="s">
        <v>4955</v>
      </c>
      <c r="E18" s="317" t="s">
        <v>3211</v>
      </c>
      <c r="F18" s="366" t="s">
        <v>11896</v>
      </c>
      <c r="G18" s="366" t="s">
        <v>18862</v>
      </c>
      <c r="H18" s="366" t="s">
        <v>4955</v>
      </c>
      <c r="I18" s="366" t="s">
        <v>2085</v>
      </c>
      <c r="J18" s="317"/>
      <c r="K18" s="317"/>
      <c r="L18" s="317" t="s">
        <v>18823</v>
      </c>
      <c r="M18" s="485"/>
      <c r="N18" s="406"/>
      <c r="O18" s="407"/>
      <c r="P18" s="405"/>
      <c r="Q18" s="405"/>
      <c r="R18" s="405"/>
      <c r="S18" s="405"/>
      <c r="T18" s="405"/>
      <c r="U18" s="405"/>
      <c r="V18" s="412"/>
      <c r="W18" s="456" t="s">
        <v>1917</v>
      </c>
      <c r="X18" s="456" t="s">
        <v>11896</v>
      </c>
      <c r="Y18" s="456" t="s">
        <v>11897</v>
      </c>
      <c r="Z18" s="317" t="s">
        <v>11755</v>
      </c>
      <c r="AA18" s="317"/>
    </row>
    <row r="19" spans="1:27">
      <c r="A19" s="404">
        <v>8</v>
      </c>
      <c r="B19" s="456" t="s">
        <v>11762</v>
      </c>
      <c r="C19" s="456" t="s">
        <v>18863</v>
      </c>
      <c r="D19" s="317" t="s">
        <v>4955</v>
      </c>
      <c r="E19" s="317" t="s">
        <v>3211</v>
      </c>
      <c r="F19" s="366" t="s">
        <v>11762</v>
      </c>
      <c r="G19" s="378" t="s">
        <v>11763</v>
      </c>
      <c r="H19" s="366" t="s">
        <v>4955</v>
      </c>
      <c r="I19" s="366" t="s">
        <v>2085</v>
      </c>
      <c r="J19" s="317"/>
      <c r="K19" s="317"/>
      <c r="L19" s="317" t="s">
        <v>18823</v>
      </c>
      <c r="M19" s="485"/>
      <c r="N19" s="406"/>
      <c r="O19" s="407"/>
      <c r="P19" s="405"/>
      <c r="Q19" s="405"/>
      <c r="R19" s="405"/>
      <c r="S19" s="405"/>
      <c r="T19" s="405"/>
      <c r="U19" s="405"/>
      <c r="V19" s="412"/>
      <c r="W19" s="456" t="s">
        <v>1917</v>
      </c>
      <c r="X19" s="456" t="s">
        <v>11762</v>
      </c>
      <c r="Y19" s="456" t="s">
        <v>11763</v>
      </c>
      <c r="Z19" s="317" t="s">
        <v>11755</v>
      </c>
      <c r="AA19" s="317"/>
    </row>
    <row r="20" spans="1:27">
      <c r="A20" s="404">
        <v>9</v>
      </c>
      <c r="B20" s="456" t="s">
        <v>18864</v>
      </c>
      <c r="C20" s="456" t="s">
        <v>18865</v>
      </c>
      <c r="D20" s="317" t="s">
        <v>4955</v>
      </c>
      <c r="E20" s="317" t="s">
        <v>3211</v>
      </c>
      <c r="F20" s="366" t="s">
        <v>18864</v>
      </c>
      <c r="G20" s="378" t="s">
        <v>18866</v>
      </c>
      <c r="H20" s="366" t="s">
        <v>4955</v>
      </c>
      <c r="I20" s="366" t="s">
        <v>2085</v>
      </c>
      <c r="J20" s="317"/>
      <c r="K20" s="409"/>
      <c r="L20" s="317" t="s">
        <v>18823</v>
      </c>
      <c r="M20" s="486"/>
      <c r="N20" s="406"/>
      <c r="O20" s="410"/>
      <c r="P20" s="409"/>
      <c r="Q20" s="409"/>
      <c r="R20" s="409"/>
      <c r="S20" s="409"/>
      <c r="T20" s="409"/>
      <c r="U20" s="409"/>
      <c r="V20" s="413"/>
      <c r="W20" s="456" t="s">
        <v>1917</v>
      </c>
      <c r="X20" s="456" t="s">
        <v>11760</v>
      </c>
      <c r="Y20" s="456" t="s">
        <v>11761</v>
      </c>
      <c r="Z20" s="317" t="s">
        <v>11755</v>
      </c>
      <c r="AA20" s="317"/>
    </row>
    <row r="21" spans="1:27">
      <c r="A21" s="404">
        <v>10</v>
      </c>
      <c r="B21" s="456" t="s">
        <v>18867</v>
      </c>
      <c r="C21" s="456" t="s">
        <v>18868</v>
      </c>
      <c r="D21" s="317" t="s">
        <v>4955</v>
      </c>
      <c r="E21" s="317" t="s">
        <v>3211</v>
      </c>
      <c r="F21" s="366" t="s">
        <v>18867</v>
      </c>
      <c r="G21" s="366" t="s">
        <v>18868</v>
      </c>
      <c r="H21" s="366" t="s">
        <v>4955</v>
      </c>
      <c r="I21" s="366" t="s">
        <v>2085</v>
      </c>
      <c r="J21" s="409"/>
      <c r="K21" s="409"/>
      <c r="L21" s="317" t="s">
        <v>18823</v>
      </c>
      <c r="M21" s="486"/>
      <c r="N21" s="406"/>
      <c r="O21" s="410"/>
      <c r="P21" s="409"/>
      <c r="Q21" s="409"/>
      <c r="R21" s="409"/>
      <c r="S21" s="409"/>
      <c r="T21" s="409"/>
      <c r="U21" s="409"/>
      <c r="V21" s="413"/>
      <c r="W21" s="456" t="s">
        <v>1917</v>
      </c>
      <c r="X21" s="456" t="s">
        <v>18869</v>
      </c>
      <c r="Y21" s="456" t="s">
        <v>11793</v>
      </c>
      <c r="Z21" s="317" t="s">
        <v>11755</v>
      </c>
      <c r="AA21" s="317"/>
    </row>
    <row r="22" spans="1:27">
      <c r="A22" s="404">
        <v>11</v>
      </c>
      <c r="B22" s="456" t="s">
        <v>18870</v>
      </c>
      <c r="C22" s="456" t="s">
        <v>18871</v>
      </c>
      <c r="D22" s="317" t="s">
        <v>4955</v>
      </c>
      <c r="E22" s="317" t="s">
        <v>3211</v>
      </c>
      <c r="F22" s="366" t="s">
        <v>18870</v>
      </c>
      <c r="G22" s="366" t="s">
        <v>18871</v>
      </c>
      <c r="H22" s="366" t="s">
        <v>4955</v>
      </c>
      <c r="I22" s="366" t="s">
        <v>2085</v>
      </c>
      <c r="J22" s="317"/>
      <c r="K22" s="317"/>
      <c r="L22" s="317" t="s">
        <v>18823</v>
      </c>
      <c r="M22" s="486"/>
      <c r="N22" s="406"/>
      <c r="O22" s="407"/>
      <c r="P22" s="405"/>
      <c r="Q22" s="405"/>
      <c r="R22" s="405"/>
      <c r="S22" s="405"/>
      <c r="T22" s="405"/>
      <c r="U22" s="405"/>
      <c r="V22" s="412"/>
      <c r="W22" s="456" t="s">
        <v>1917</v>
      </c>
      <c r="X22" s="456" t="s">
        <v>11794</v>
      </c>
      <c r="Y22" s="456" t="s">
        <v>11795</v>
      </c>
      <c r="Z22" s="317" t="s">
        <v>11755</v>
      </c>
      <c r="AA22" s="317"/>
    </row>
    <row r="23" spans="1:27">
      <c r="A23" s="404">
        <v>12</v>
      </c>
      <c r="B23" s="456" t="s">
        <v>18872</v>
      </c>
      <c r="C23" s="456" t="s">
        <v>18873</v>
      </c>
      <c r="D23" s="317" t="s">
        <v>4955</v>
      </c>
      <c r="E23" s="317" t="s">
        <v>3211</v>
      </c>
      <c r="F23" s="378" t="s">
        <v>18874</v>
      </c>
      <c r="G23" s="378" t="s">
        <v>18875</v>
      </c>
      <c r="H23" s="366" t="s">
        <v>4955</v>
      </c>
      <c r="I23" s="366" t="s">
        <v>2085</v>
      </c>
      <c r="J23" s="409"/>
      <c r="K23" s="409"/>
      <c r="L23" s="317" t="s">
        <v>18823</v>
      </c>
      <c r="M23" s="486"/>
      <c r="N23" s="406"/>
      <c r="W23" s="456" t="s">
        <v>1917</v>
      </c>
      <c r="X23" s="456" t="s">
        <v>11796</v>
      </c>
      <c r="Y23" s="456" t="s">
        <v>5808</v>
      </c>
      <c r="Z23" s="317" t="s">
        <v>11755</v>
      </c>
      <c r="AA23" s="317"/>
    </row>
    <row r="24" spans="1:27">
      <c r="A24" s="404">
        <v>13</v>
      </c>
      <c r="B24" s="456" t="s">
        <v>18876</v>
      </c>
      <c r="C24" s="456" t="s">
        <v>18877</v>
      </c>
      <c r="D24" s="317" t="s">
        <v>4955</v>
      </c>
      <c r="E24" s="317" t="s">
        <v>3211</v>
      </c>
      <c r="F24" s="366" t="s">
        <v>18876</v>
      </c>
      <c r="G24" s="366" t="s">
        <v>18877</v>
      </c>
      <c r="H24" s="366" t="s">
        <v>4955</v>
      </c>
      <c r="I24" s="366" t="s">
        <v>2085</v>
      </c>
      <c r="J24" s="317"/>
      <c r="K24" s="317"/>
      <c r="L24" s="317" t="s">
        <v>18823</v>
      </c>
      <c r="M24" s="486"/>
      <c r="N24" s="317"/>
      <c r="W24" s="456" t="s">
        <v>1917</v>
      </c>
      <c r="X24" s="456" t="s">
        <v>18878</v>
      </c>
      <c r="Y24" s="456" t="s">
        <v>18879</v>
      </c>
      <c r="Z24" s="317" t="s">
        <v>11755</v>
      </c>
      <c r="AA24" s="317"/>
    </row>
    <row r="25" spans="1:27">
      <c r="A25" s="404">
        <v>14</v>
      </c>
      <c r="B25" s="456" t="s">
        <v>18880</v>
      </c>
      <c r="C25" s="456" t="s">
        <v>18881</v>
      </c>
      <c r="D25" s="317" t="s">
        <v>4955</v>
      </c>
      <c r="E25" s="317" t="s">
        <v>3211</v>
      </c>
      <c r="F25" s="366" t="s">
        <v>18880</v>
      </c>
      <c r="G25" s="366" t="s">
        <v>18881</v>
      </c>
      <c r="H25" s="366" t="s">
        <v>4955</v>
      </c>
      <c r="I25" s="366" t="s">
        <v>2085</v>
      </c>
      <c r="J25" s="317"/>
      <c r="K25" s="317"/>
      <c r="L25" s="317" t="s">
        <v>18823</v>
      </c>
      <c r="M25" s="486"/>
      <c r="N25" s="317"/>
      <c r="W25" s="456" t="s">
        <v>1917</v>
      </c>
      <c r="X25" s="456" t="s">
        <v>18882</v>
      </c>
      <c r="Y25" s="456" t="s">
        <v>18883</v>
      </c>
      <c r="Z25" s="317" t="s">
        <v>11755</v>
      </c>
      <c r="AA25" s="317"/>
    </row>
    <row r="26" spans="1:27">
      <c r="A26" s="404">
        <v>15</v>
      </c>
      <c r="B26" s="456" t="s">
        <v>18884</v>
      </c>
      <c r="C26" s="456" t="s">
        <v>18885</v>
      </c>
      <c r="D26" s="317" t="s">
        <v>4955</v>
      </c>
      <c r="E26" s="317" t="s">
        <v>3211</v>
      </c>
      <c r="F26" s="366" t="s">
        <v>18884</v>
      </c>
      <c r="G26" s="366" t="s">
        <v>18885</v>
      </c>
      <c r="H26" s="366" t="s">
        <v>4955</v>
      </c>
      <c r="I26" s="366" t="s">
        <v>2085</v>
      </c>
      <c r="J26" s="409"/>
      <c r="K26" s="409"/>
      <c r="L26" s="317" t="s">
        <v>18823</v>
      </c>
      <c r="M26" s="486"/>
      <c r="N26" s="406"/>
      <c r="W26" s="456" t="s">
        <v>1917</v>
      </c>
      <c r="X26" s="456" t="s">
        <v>18886</v>
      </c>
      <c r="Y26" s="456" t="s">
        <v>18887</v>
      </c>
      <c r="Z26" s="317" t="s">
        <v>11755</v>
      </c>
      <c r="AA26" s="317"/>
    </row>
    <row r="27" spans="1:27">
      <c r="A27" s="404">
        <v>16</v>
      </c>
      <c r="B27" s="456" t="s">
        <v>18888</v>
      </c>
      <c r="C27" s="456" t="s">
        <v>18889</v>
      </c>
      <c r="D27" s="317" t="s">
        <v>4955</v>
      </c>
      <c r="E27" s="317" t="s">
        <v>3211</v>
      </c>
      <c r="F27" s="366" t="s">
        <v>18888</v>
      </c>
      <c r="G27" s="366" t="s">
        <v>18889</v>
      </c>
      <c r="H27" s="366" t="s">
        <v>4955</v>
      </c>
      <c r="I27" s="366" t="s">
        <v>2085</v>
      </c>
      <c r="J27" s="409"/>
      <c r="K27" s="409"/>
      <c r="L27" s="317" t="s">
        <v>18823</v>
      </c>
      <c r="M27" s="486"/>
      <c r="N27" s="406"/>
      <c r="W27" s="456" t="s">
        <v>1917</v>
      </c>
      <c r="X27" s="456" t="s">
        <v>18890</v>
      </c>
      <c r="Y27" s="456" t="s">
        <v>18891</v>
      </c>
      <c r="Z27" s="317" t="s">
        <v>11755</v>
      </c>
      <c r="AA27" s="317"/>
    </row>
    <row r="28" spans="1:27">
      <c r="A28" s="404">
        <v>17</v>
      </c>
      <c r="B28" s="456" t="s">
        <v>18892</v>
      </c>
      <c r="C28" s="456" t="s">
        <v>18893</v>
      </c>
      <c r="D28" s="317" t="s">
        <v>4955</v>
      </c>
      <c r="E28" s="317" t="s">
        <v>3211</v>
      </c>
      <c r="F28" s="366" t="s">
        <v>18892</v>
      </c>
      <c r="G28" s="366" t="s">
        <v>18893</v>
      </c>
      <c r="H28" s="366" t="s">
        <v>4955</v>
      </c>
      <c r="I28" s="366" t="s">
        <v>2085</v>
      </c>
      <c r="J28" s="317"/>
      <c r="K28" s="317"/>
      <c r="L28" s="317" t="s">
        <v>18823</v>
      </c>
      <c r="M28" s="486"/>
      <c r="N28" s="406"/>
      <c r="W28" s="456" t="s">
        <v>1917</v>
      </c>
      <c r="X28" s="456" t="s">
        <v>18894</v>
      </c>
      <c r="Y28" s="456" t="s">
        <v>18895</v>
      </c>
      <c r="Z28" s="317" t="s">
        <v>11755</v>
      </c>
      <c r="AA28" s="317"/>
    </row>
    <row r="29" spans="1:27">
      <c r="A29" s="404">
        <v>18</v>
      </c>
      <c r="B29" s="456" t="s">
        <v>18896</v>
      </c>
      <c r="C29" s="456" t="s">
        <v>18897</v>
      </c>
      <c r="D29" s="317" t="s">
        <v>4955</v>
      </c>
      <c r="E29" s="317" t="s">
        <v>3211</v>
      </c>
      <c r="F29" s="366" t="s">
        <v>18896</v>
      </c>
      <c r="G29" s="366" t="s">
        <v>18897</v>
      </c>
      <c r="H29" s="366" t="s">
        <v>4955</v>
      </c>
      <c r="I29" s="366" t="s">
        <v>2085</v>
      </c>
      <c r="J29" s="409"/>
      <c r="K29" s="409"/>
      <c r="L29" s="317" t="s">
        <v>18823</v>
      </c>
      <c r="N29" s="406"/>
      <c r="W29" s="456" t="s">
        <v>1917</v>
      </c>
      <c r="X29" s="456" t="s">
        <v>18898</v>
      </c>
      <c r="Y29" s="456" t="s">
        <v>18899</v>
      </c>
      <c r="Z29" s="317" t="s">
        <v>11755</v>
      </c>
      <c r="AA29" s="317"/>
    </row>
    <row r="30" spans="1:27">
      <c r="A30" s="404">
        <v>19</v>
      </c>
      <c r="B30" s="456" t="s">
        <v>18900</v>
      </c>
      <c r="C30" s="456" t="s">
        <v>18901</v>
      </c>
      <c r="D30" s="317" t="s">
        <v>4955</v>
      </c>
      <c r="E30" s="317" t="s">
        <v>3211</v>
      </c>
      <c r="F30" s="366" t="s">
        <v>18900</v>
      </c>
      <c r="G30" s="366" t="s">
        <v>18901</v>
      </c>
      <c r="H30" s="366" t="s">
        <v>4955</v>
      </c>
      <c r="I30" s="366" t="s">
        <v>2085</v>
      </c>
      <c r="J30" s="409"/>
      <c r="K30" s="409"/>
      <c r="L30" s="317" t="s">
        <v>18823</v>
      </c>
      <c r="M30" s="487" t="s">
        <v>18844</v>
      </c>
      <c r="N30" s="406"/>
      <c r="W30" s="457"/>
      <c r="X30" s="457"/>
      <c r="Y30" s="457"/>
      <c r="Z30" s="458"/>
      <c r="AA30" s="458"/>
    </row>
    <row r="31" spans="1:27">
      <c r="A31" s="404">
        <v>20</v>
      </c>
      <c r="B31" s="456" t="s">
        <v>18902</v>
      </c>
      <c r="C31" s="456" t="s">
        <v>18903</v>
      </c>
      <c r="D31" s="317" t="s">
        <v>4955</v>
      </c>
      <c r="E31" s="317" t="s">
        <v>3211</v>
      </c>
      <c r="F31" s="366" t="s">
        <v>18902</v>
      </c>
      <c r="G31" s="366" t="s">
        <v>18903</v>
      </c>
      <c r="H31" s="366" t="s">
        <v>4955</v>
      </c>
      <c r="I31" s="366" t="s">
        <v>2085</v>
      </c>
      <c r="J31" s="409"/>
      <c r="K31" s="409"/>
      <c r="L31" s="317" t="s">
        <v>18823</v>
      </c>
      <c r="M31" s="487" t="s">
        <v>18844</v>
      </c>
      <c r="N31" s="406"/>
      <c r="W31" s="457"/>
      <c r="X31" s="457"/>
      <c r="Y31" s="457"/>
      <c r="Z31" s="458"/>
      <c r="AA31" s="458"/>
    </row>
    <row r="32" spans="1:27">
      <c r="A32" s="404">
        <v>21</v>
      </c>
      <c r="B32" s="456" t="s">
        <v>18904</v>
      </c>
      <c r="C32" s="456" t="s">
        <v>18905</v>
      </c>
      <c r="D32" s="317" t="s">
        <v>4955</v>
      </c>
      <c r="E32" s="317" t="s">
        <v>3211</v>
      </c>
      <c r="F32" s="366" t="s">
        <v>18904</v>
      </c>
      <c r="G32" s="366" t="s">
        <v>18905</v>
      </c>
      <c r="H32" s="366" t="s">
        <v>4955</v>
      </c>
      <c r="I32" s="366" t="s">
        <v>2085</v>
      </c>
      <c r="J32" s="409"/>
      <c r="K32" s="409"/>
      <c r="L32" s="317" t="s">
        <v>18823</v>
      </c>
      <c r="M32" s="487" t="s">
        <v>18844</v>
      </c>
      <c r="N32" s="406"/>
      <c r="W32" s="457"/>
      <c r="X32" s="457"/>
      <c r="Y32" s="457"/>
      <c r="Z32" s="458"/>
      <c r="AA32" s="458"/>
    </row>
    <row r="33" spans="1:27">
      <c r="A33" s="404">
        <v>22</v>
      </c>
      <c r="B33" s="456" t="s">
        <v>18906</v>
      </c>
      <c r="C33" s="456" t="s">
        <v>18907</v>
      </c>
      <c r="D33" s="317" t="s">
        <v>4955</v>
      </c>
      <c r="E33" s="317" t="s">
        <v>3211</v>
      </c>
      <c r="F33" s="366" t="s">
        <v>18906</v>
      </c>
      <c r="G33" s="366" t="s">
        <v>18907</v>
      </c>
      <c r="H33" s="366" t="s">
        <v>4955</v>
      </c>
      <c r="I33" s="366" t="s">
        <v>2085</v>
      </c>
      <c r="J33" s="409"/>
      <c r="K33" s="409"/>
      <c r="L33" s="317" t="s">
        <v>18823</v>
      </c>
      <c r="M33" s="487" t="s">
        <v>18844</v>
      </c>
      <c r="N33" s="409"/>
      <c r="W33" s="457"/>
      <c r="X33" s="457"/>
      <c r="Y33" s="457"/>
      <c r="Z33" s="458"/>
      <c r="AA33" s="458"/>
    </row>
    <row r="34" spans="1:27">
      <c r="A34" s="404">
        <v>23</v>
      </c>
      <c r="B34" s="456" t="s">
        <v>18908</v>
      </c>
      <c r="C34" s="456" t="s">
        <v>18909</v>
      </c>
      <c r="D34" s="317" t="s">
        <v>4955</v>
      </c>
      <c r="E34" s="317" t="s">
        <v>3211</v>
      </c>
      <c r="F34" s="366" t="s">
        <v>18908</v>
      </c>
      <c r="G34" s="366" t="s">
        <v>18909</v>
      </c>
      <c r="H34" s="366" t="s">
        <v>4955</v>
      </c>
      <c r="I34" s="366" t="s">
        <v>2085</v>
      </c>
      <c r="J34" s="409"/>
      <c r="K34" s="409"/>
      <c r="L34" s="317" t="s">
        <v>18823</v>
      </c>
      <c r="M34" s="487" t="s">
        <v>18844</v>
      </c>
      <c r="N34" s="409"/>
      <c r="W34" s="457"/>
      <c r="X34" s="457"/>
      <c r="Y34" s="457"/>
      <c r="Z34" s="458"/>
      <c r="AA34" s="458"/>
    </row>
    <row r="35" spans="1:27">
      <c r="A35" s="404">
        <v>24</v>
      </c>
      <c r="B35" s="456" t="s">
        <v>18910</v>
      </c>
      <c r="C35" s="456" t="s">
        <v>18911</v>
      </c>
      <c r="D35" s="317" t="s">
        <v>4955</v>
      </c>
      <c r="E35" s="317" t="s">
        <v>3211</v>
      </c>
      <c r="F35" s="366" t="s">
        <v>18910</v>
      </c>
      <c r="G35" s="366" t="s">
        <v>18911</v>
      </c>
      <c r="H35" s="366" t="s">
        <v>4955</v>
      </c>
      <c r="I35" s="366" t="s">
        <v>2085</v>
      </c>
      <c r="J35" s="409"/>
      <c r="K35" s="409"/>
      <c r="L35" s="317"/>
      <c r="M35" s="487"/>
      <c r="N35" s="409"/>
      <c r="W35" s="457"/>
      <c r="X35" s="457"/>
      <c r="Y35" s="457"/>
      <c r="Z35" s="458"/>
      <c r="AA35" s="458"/>
    </row>
    <row r="36" spans="1:27">
      <c r="A36" s="404">
        <v>25</v>
      </c>
      <c r="B36" s="456" t="s">
        <v>18912</v>
      </c>
      <c r="C36" s="456" t="s">
        <v>18913</v>
      </c>
      <c r="D36" s="317" t="s">
        <v>4955</v>
      </c>
      <c r="E36" s="317" t="s">
        <v>3211</v>
      </c>
      <c r="F36" s="366" t="s">
        <v>18912</v>
      </c>
      <c r="G36" s="366" t="s">
        <v>18913</v>
      </c>
      <c r="H36" s="366" t="s">
        <v>4955</v>
      </c>
      <c r="I36" s="366" t="s">
        <v>2085</v>
      </c>
      <c r="J36" s="409"/>
      <c r="K36" s="409"/>
      <c r="L36" s="317"/>
      <c r="M36" s="487"/>
      <c r="N36" s="409"/>
      <c r="W36" s="457"/>
      <c r="X36" s="457"/>
      <c r="Y36" s="457"/>
      <c r="Z36" s="458"/>
      <c r="AA36" s="458"/>
    </row>
    <row r="37" spans="1:27">
      <c r="A37" s="404">
        <v>26</v>
      </c>
      <c r="B37" s="456" t="s">
        <v>18914</v>
      </c>
      <c r="C37" s="456" t="s">
        <v>18915</v>
      </c>
      <c r="D37" s="317" t="s">
        <v>4955</v>
      </c>
      <c r="E37" s="317" t="s">
        <v>3211</v>
      </c>
      <c r="F37" s="366" t="s">
        <v>18914</v>
      </c>
      <c r="G37" s="366" t="s">
        <v>18915</v>
      </c>
      <c r="H37" s="366" t="s">
        <v>4955</v>
      </c>
      <c r="I37" s="366" t="s">
        <v>2085</v>
      </c>
      <c r="J37" s="409"/>
      <c r="K37" s="409"/>
      <c r="L37" s="317"/>
      <c r="M37" s="487"/>
      <c r="N37" s="409"/>
      <c r="W37" s="457"/>
      <c r="X37" s="457"/>
      <c r="Y37" s="457"/>
      <c r="Z37" s="458"/>
      <c r="AA37" s="458"/>
    </row>
    <row r="38" spans="1:27">
      <c r="A38" s="404">
        <v>27</v>
      </c>
      <c r="B38" s="456" t="s">
        <v>18916</v>
      </c>
      <c r="C38" s="456" t="s">
        <v>18917</v>
      </c>
      <c r="D38" s="317" t="s">
        <v>4955</v>
      </c>
      <c r="E38" s="317" t="s">
        <v>3211</v>
      </c>
      <c r="F38" s="366" t="s">
        <v>18916</v>
      </c>
      <c r="G38" s="366" t="s">
        <v>18917</v>
      </c>
      <c r="H38" s="366" t="s">
        <v>4955</v>
      </c>
      <c r="I38" s="366" t="s">
        <v>2085</v>
      </c>
      <c r="J38" s="409"/>
      <c r="K38" s="409"/>
      <c r="L38" s="317"/>
      <c r="M38" s="487" t="s">
        <v>18918</v>
      </c>
      <c r="N38" s="409"/>
      <c r="W38" s="457"/>
      <c r="X38" s="457"/>
      <c r="Y38" s="457"/>
      <c r="Z38" s="458"/>
      <c r="AA38" s="458"/>
    </row>
    <row r="39" spans="1:27">
      <c r="A39" s="404">
        <v>28</v>
      </c>
      <c r="B39" s="456" t="s">
        <v>18919</v>
      </c>
      <c r="C39" s="456" t="s">
        <v>18920</v>
      </c>
      <c r="D39" s="317" t="s">
        <v>4955</v>
      </c>
      <c r="E39" s="317" t="s">
        <v>3211</v>
      </c>
      <c r="F39" s="366" t="s">
        <v>18919</v>
      </c>
      <c r="G39" s="366" t="s">
        <v>18920</v>
      </c>
      <c r="H39" s="366" t="s">
        <v>4955</v>
      </c>
      <c r="I39" s="366" t="s">
        <v>2085</v>
      </c>
      <c r="J39" s="409"/>
      <c r="K39" s="409"/>
      <c r="L39" s="317"/>
      <c r="M39" s="487"/>
      <c r="N39" s="409"/>
      <c r="W39" s="457"/>
      <c r="X39" s="457"/>
      <c r="Y39" s="457"/>
      <c r="Z39" s="458"/>
      <c r="AA39" s="458"/>
    </row>
    <row r="40" spans="1:27">
      <c r="A40" s="483"/>
      <c r="B40" s="457"/>
      <c r="C40" s="457"/>
      <c r="D40" s="458"/>
      <c r="E40" s="458"/>
      <c r="F40" s="458"/>
      <c r="G40" s="458"/>
      <c r="H40" s="458"/>
      <c r="I40" s="458"/>
      <c r="J40" s="460"/>
      <c r="K40" s="460"/>
      <c r="L40" s="458"/>
      <c r="M40" s="488"/>
      <c r="W40" s="457"/>
      <c r="X40" s="457"/>
      <c r="Y40" s="457"/>
      <c r="Z40" s="458"/>
      <c r="AA40" s="458"/>
    </row>
    <row r="41" spans="1:27">
      <c r="A41" s="483"/>
      <c r="B41" s="457"/>
      <c r="C41" s="457"/>
      <c r="D41" s="458"/>
      <c r="E41" s="458"/>
      <c r="F41" s="458"/>
      <c r="G41" s="458"/>
      <c r="H41" s="458"/>
      <c r="I41" s="458"/>
      <c r="J41" s="460"/>
      <c r="K41" s="460"/>
      <c r="L41" s="458"/>
      <c r="M41" s="488"/>
      <c r="W41" s="457"/>
      <c r="X41" s="457"/>
      <c r="Y41" s="457"/>
      <c r="Z41" s="458"/>
      <c r="AA41" s="458"/>
    </row>
    <row r="42" spans="1:27">
      <c r="A42" s="483"/>
      <c r="B42" s="457"/>
      <c r="C42" s="457"/>
      <c r="D42" s="458"/>
      <c r="E42" s="458"/>
      <c r="F42" s="458"/>
      <c r="G42" s="458"/>
      <c r="H42" s="458"/>
      <c r="I42" s="458"/>
      <c r="J42" s="460"/>
      <c r="K42" s="460"/>
      <c r="L42" s="458"/>
      <c r="M42" s="488"/>
      <c r="W42" s="457"/>
      <c r="X42" s="457"/>
      <c r="Y42" s="457"/>
      <c r="Z42" s="458"/>
      <c r="AA42" s="458"/>
    </row>
    <row r="43" spans="1:27">
      <c r="A43" s="483"/>
      <c r="B43" s="457"/>
      <c r="C43" s="457"/>
      <c r="D43" s="458"/>
      <c r="E43" s="458"/>
      <c r="F43" s="458"/>
      <c r="G43" s="458"/>
      <c r="H43" s="458"/>
      <c r="I43" s="458"/>
      <c r="J43" s="460"/>
      <c r="K43" s="460"/>
      <c r="L43" s="458"/>
      <c r="M43" s="488"/>
      <c r="W43" s="457"/>
      <c r="X43" s="457"/>
      <c r="Y43" s="457"/>
      <c r="Z43" s="458"/>
      <c r="AA43" s="458"/>
    </row>
    <row r="44" spans="1:27">
      <c r="A44" s="483"/>
      <c r="B44" s="457"/>
      <c r="C44" s="457"/>
      <c r="D44" s="458"/>
      <c r="E44" s="458"/>
      <c r="F44" s="458"/>
      <c r="G44" s="458"/>
      <c r="H44" s="458"/>
      <c r="I44" s="458"/>
      <c r="J44" s="460"/>
      <c r="K44" s="460"/>
      <c r="L44" s="458"/>
      <c r="M44" s="488"/>
      <c r="W44" s="457"/>
      <c r="X44" s="457"/>
      <c r="Y44" s="457"/>
      <c r="Z44" s="458"/>
      <c r="AA44" s="458"/>
    </row>
    <row r="45" spans="1:27" ht="24.75" customHeight="1">
      <c r="A45" s="483"/>
      <c r="B45" s="484" t="s">
        <v>18921</v>
      </c>
      <c r="C45" s="457"/>
      <c r="D45" s="458"/>
      <c r="E45" s="458"/>
      <c r="F45" s="458"/>
      <c r="G45" s="458"/>
      <c r="H45" s="458"/>
      <c r="I45" s="458"/>
      <c r="J45" s="460"/>
      <c r="K45" s="460"/>
      <c r="L45" s="460"/>
      <c r="M45" s="458"/>
      <c r="N45" s="489"/>
      <c r="W45" s="457"/>
      <c r="X45" s="457"/>
      <c r="Y45" s="457"/>
      <c r="Z45" s="458"/>
      <c r="AA45" s="458"/>
    </row>
    <row r="46" spans="1:27">
      <c r="A46" s="483"/>
      <c r="B46" s="457"/>
      <c r="C46" s="457"/>
      <c r="D46" s="458"/>
      <c r="E46" s="458"/>
      <c r="F46" s="458"/>
      <c r="G46" s="458"/>
      <c r="H46" s="458"/>
      <c r="I46" s="458"/>
      <c r="J46" s="460"/>
      <c r="K46" s="460"/>
      <c r="L46" s="460"/>
      <c r="M46" s="458"/>
      <c r="N46" s="489"/>
      <c r="W46" s="457"/>
      <c r="X46" s="457"/>
      <c r="Y46" s="457"/>
      <c r="Z46" s="458"/>
      <c r="AA46" s="458"/>
    </row>
    <row r="47" spans="1:27">
      <c r="A47" s="483"/>
      <c r="B47" s="457"/>
      <c r="C47" s="457"/>
      <c r="D47" s="458" t="s">
        <v>18922</v>
      </c>
      <c r="E47" s="458"/>
      <c r="F47" s="458"/>
      <c r="G47" s="458"/>
      <c r="H47" s="458"/>
      <c r="I47" s="458"/>
      <c r="J47" s="460"/>
      <c r="K47" s="460"/>
      <c r="L47" s="460"/>
      <c r="M47" s="458"/>
      <c r="N47" s="489"/>
      <c r="W47" s="457"/>
      <c r="X47" s="457"/>
      <c r="Y47" s="457"/>
      <c r="Z47" s="458"/>
      <c r="AA47" s="458"/>
    </row>
    <row r="48" spans="1:27">
      <c r="A48" s="483"/>
      <c r="B48" s="457" t="s">
        <v>18923</v>
      </c>
      <c r="D48" s="400" t="s">
        <v>18924</v>
      </c>
      <c r="N48" s="489"/>
      <c r="W48" s="457"/>
      <c r="X48" s="457"/>
      <c r="Y48" s="457"/>
      <c r="Z48" s="458"/>
      <c r="AA48" s="458"/>
    </row>
    <row r="49" spans="1:27">
      <c r="A49" s="483"/>
      <c r="B49" s="457" t="s">
        <v>18925</v>
      </c>
      <c r="D49" s="400" t="s">
        <v>1367</v>
      </c>
      <c r="N49" s="489"/>
      <c r="W49" s="457"/>
      <c r="X49" s="457"/>
      <c r="Y49" s="457"/>
      <c r="Z49" s="458"/>
      <c r="AA49" s="458"/>
    </row>
    <row r="50" spans="1:27">
      <c r="A50" s="483"/>
      <c r="B50" s="457" t="s">
        <v>18926</v>
      </c>
      <c r="N50" s="489"/>
      <c r="W50" s="457"/>
      <c r="X50" s="457"/>
      <c r="Y50" s="457"/>
      <c r="Z50" s="458"/>
      <c r="AA50" s="458"/>
    </row>
    <row r="51" spans="1:27">
      <c r="B51" s="457" t="s">
        <v>18927</v>
      </c>
    </row>
    <row r="52" spans="1:27">
      <c r="B52" s="457" t="s">
        <v>18928</v>
      </c>
    </row>
    <row r="54" spans="1:27">
      <c r="B54" s="400" t="s">
        <v>18929</v>
      </c>
    </row>
  </sheetData>
  <phoneticPr fontId="5" type="noConversion"/>
  <dataValidations count="4">
    <dataValidation type="list" allowBlank="1" showInputMessage="1" showErrorMessage="1" sqref="B6" xr:uid="{00000000-0002-0000-2D01-000000000000}">
      <formula1>"Mi: Minute,H: Hour,D: Daily,W: Weekly,M: Monthly,Y: Yearly"</formula1>
    </dataValidation>
    <dataValidation type="list" allowBlank="1" showInputMessage="1" showErrorMessage="1" sqref="B7 B9 O7:O9" xr:uid="{00000000-0002-0000-2D01-000001000000}">
      <formula1>"替换,追加"</formula1>
    </dataValidation>
    <dataValidation type="list" allowBlank="1" showInputMessage="1" showErrorMessage="1" sqref="N12:N32 N45:N50" xr:uid="{00000000-0002-0000-2D01-000002000000}">
      <formula1>"匹配,基线特有,本地扩充,废弃"</formula1>
    </dataValidation>
    <dataValidation type="list" allowBlank="1" showInputMessage="1" showErrorMessage="1" sqref="R4:R6" xr:uid="{00000000-0002-0000-2D01-000003000000}">
      <formula1>"left join,inner join,union,union all"</formula1>
    </dataValidation>
  </dataValidations>
  <hyperlinks>
    <hyperlink ref="A1" location="目录!A1" display="返回" xr:uid="{00000000-0004-0000-2D01-000000000000}"/>
  </hyperlinks>
  <pageMargins left="0.75" right="0.75" top="1" bottom="1" header="0.51180555555555596" footer="0.51180555555555596"/>
  <pageSetup paperSize="9" orientation="portrait"/>
  <legacyDrawing r:id="rId1"/>
</worksheet>
</file>

<file path=xl/worksheets/sheet3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1-000000000000}">
  <dimension ref="A1:AA30"/>
  <sheetViews>
    <sheetView topLeftCell="B7" workbookViewId="0">
      <selection activeCell="G25" sqref="G25"/>
    </sheetView>
  </sheetViews>
  <sheetFormatPr defaultColWidth="9" defaultRowHeight="13.8"/>
  <cols>
    <col min="1" max="1" width="9" style="400"/>
    <col min="2" max="2" width="18.21875" style="400" customWidth="1"/>
    <col min="3" max="3" width="11.77734375" style="400" customWidth="1"/>
    <col min="4" max="4" width="15.21875" style="400" customWidth="1"/>
    <col min="5" max="9" width="12.109375" style="400" customWidth="1"/>
    <col min="10" max="10" width="9" style="400"/>
    <col min="11" max="11" width="7.109375" style="400" customWidth="1"/>
    <col min="12" max="12" width="6.77734375" style="400" customWidth="1"/>
    <col min="13" max="13" width="9" style="400"/>
    <col min="14" max="14" width="11.33203125" style="400" customWidth="1"/>
    <col min="15" max="22" width="9" style="400" hidden="1" customWidth="1"/>
    <col min="23" max="23" width="23" style="400" customWidth="1"/>
    <col min="24" max="24" width="15.109375" style="400" customWidth="1"/>
    <col min="25" max="25" width="23.6640625" style="400" customWidth="1"/>
    <col min="26" max="26" width="13.109375" style="400" customWidth="1"/>
    <col min="27" max="27" width="14.77734375" style="400" customWidth="1"/>
    <col min="28" max="16384" width="9" style="400"/>
  </cols>
  <sheetData>
    <row r="1" spans="1:27" ht="15.6">
      <c r="A1" s="401" t="s">
        <v>11648</v>
      </c>
      <c r="B1" s="3"/>
      <c r="C1" s="3"/>
      <c r="D1" s="3"/>
      <c r="E1" s="3"/>
      <c r="F1" s="3"/>
      <c r="G1" s="3"/>
      <c r="H1" s="3"/>
      <c r="I1" s="3"/>
      <c r="J1" s="3"/>
      <c r="K1" s="3"/>
      <c r="L1" s="3"/>
      <c r="M1" s="3"/>
      <c r="N1" s="3"/>
      <c r="O1" s="3"/>
      <c r="P1" s="3"/>
      <c r="Q1" s="3"/>
      <c r="R1" s="3"/>
      <c r="S1" s="3"/>
      <c r="T1" s="3"/>
      <c r="U1" s="3"/>
      <c r="V1" s="3"/>
      <c r="W1" s="52"/>
      <c r="X1" s="52"/>
      <c r="Y1" s="52"/>
      <c r="Z1" s="52"/>
      <c r="AA1" s="52"/>
    </row>
    <row r="2" spans="1:27"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ht="15.6">
      <c r="A3" s="6" t="s">
        <v>2040</v>
      </c>
      <c r="B3" s="402" t="s">
        <v>1911</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ht="15.6">
      <c r="A4" s="9" t="s">
        <v>2042</v>
      </c>
      <c r="B4" s="477" t="s">
        <v>1912</v>
      </c>
      <c r="C4" s="8"/>
      <c r="D4" s="8"/>
      <c r="E4" s="8"/>
      <c r="F4" s="8"/>
      <c r="G4" s="8"/>
      <c r="H4" s="8"/>
      <c r="I4" s="8"/>
      <c r="J4" s="8"/>
      <c r="K4" s="8"/>
      <c r="L4" s="8"/>
      <c r="M4" s="8"/>
      <c r="N4" s="8"/>
      <c r="O4" s="43" t="s">
        <v>4149</v>
      </c>
      <c r="P4" s="39" t="e">
        <f>VLOOKUP(B3,[2]目录!#REF!,4,0)</f>
        <v>#REF!</v>
      </c>
      <c r="Q4" s="40"/>
      <c r="R4" s="41"/>
      <c r="S4" s="42"/>
      <c r="T4" s="42"/>
      <c r="U4" s="42"/>
      <c r="V4" s="61"/>
      <c r="W4" s="62"/>
      <c r="X4" s="317"/>
      <c r="Y4" s="63"/>
      <c r="Z4" s="11"/>
      <c r="AA4" s="63"/>
    </row>
    <row r="5" spans="1:27" ht="15.6">
      <c r="A5" s="9" t="s">
        <v>2041</v>
      </c>
      <c r="B5" s="11" t="s">
        <v>2043</v>
      </c>
      <c r="C5" s="8"/>
      <c r="D5" s="8"/>
      <c r="E5" s="8"/>
      <c r="F5" s="8"/>
      <c r="G5" s="8"/>
      <c r="H5" s="8"/>
      <c r="I5" s="8"/>
      <c r="J5" s="8"/>
      <c r="K5" s="8"/>
      <c r="L5" s="8"/>
      <c r="M5" s="8"/>
      <c r="N5" s="8"/>
      <c r="O5" s="43"/>
      <c r="P5" s="42"/>
      <c r="Q5" s="42"/>
      <c r="R5" s="41"/>
      <c r="S5" s="42"/>
      <c r="T5" s="42"/>
      <c r="U5" s="42"/>
      <c r="V5" s="61"/>
      <c r="W5" s="62"/>
      <c r="X5" s="411"/>
      <c r="Y5" s="63"/>
      <c r="Z5" s="11"/>
      <c r="AA5" s="63"/>
    </row>
    <row r="6" spans="1:27" ht="15.6">
      <c r="A6" s="9" t="s">
        <v>2044</v>
      </c>
      <c r="B6" s="12" t="s">
        <v>2303</v>
      </c>
      <c r="C6" s="8"/>
      <c r="D6" s="8"/>
      <c r="E6" s="8"/>
      <c r="F6" s="8"/>
      <c r="G6" s="8"/>
      <c r="H6" s="8"/>
      <c r="I6" s="8"/>
      <c r="J6" s="8"/>
      <c r="K6" s="8"/>
      <c r="L6" s="8"/>
      <c r="M6" s="8"/>
      <c r="N6" s="8"/>
      <c r="O6" s="43"/>
      <c r="P6" s="42"/>
      <c r="Q6" s="42"/>
      <c r="R6" s="41"/>
      <c r="S6" s="42"/>
      <c r="T6" s="42"/>
      <c r="U6" s="42"/>
      <c r="V6" s="61"/>
      <c r="W6" s="62"/>
      <c r="X6" s="402"/>
      <c r="Y6" s="63"/>
      <c r="Z6" s="11"/>
      <c r="AA6" s="63"/>
    </row>
    <row r="7" spans="1:27"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ht="15.6">
      <c r="A8" s="9" t="s">
        <v>2048</v>
      </c>
      <c r="B8" s="11" t="s">
        <v>18930</v>
      </c>
      <c r="C8" s="8"/>
      <c r="D8" s="8"/>
      <c r="E8" s="8"/>
      <c r="F8" s="8"/>
      <c r="G8" s="8"/>
      <c r="H8" s="8"/>
      <c r="I8" s="8"/>
      <c r="J8" s="8"/>
      <c r="K8" s="8"/>
      <c r="L8" s="8"/>
      <c r="M8" s="8"/>
      <c r="N8" s="8"/>
      <c r="O8" s="43"/>
      <c r="P8" s="42"/>
      <c r="Q8" s="42"/>
      <c r="R8" s="42"/>
      <c r="S8" s="42"/>
      <c r="T8" s="42"/>
      <c r="U8" s="42"/>
      <c r="V8" s="61"/>
      <c r="W8" s="62"/>
      <c r="X8" s="65"/>
      <c r="Y8" s="63"/>
      <c r="Z8" s="11"/>
      <c r="AA8" s="63"/>
    </row>
    <row r="9" spans="1:27"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c r="A12" s="404">
        <v>1</v>
      </c>
      <c r="B12" s="405" t="s">
        <v>2304</v>
      </c>
      <c r="C12" s="317" t="s">
        <v>2670</v>
      </c>
      <c r="D12" s="405" t="s">
        <v>2078</v>
      </c>
      <c r="E12" s="317" t="str">
        <f>IF(ISERR(SEARCH("varchar",D12)),D12,"string("&amp;MID(D12,10,LEN(D12)-10)&amp;")")</f>
        <v>string(8)</v>
      </c>
      <c r="F12" s="366" t="s">
        <v>2304</v>
      </c>
      <c r="G12" s="366" t="s">
        <v>2670</v>
      </c>
      <c r="H12" s="366" t="s">
        <v>2078</v>
      </c>
      <c r="I12" s="366" t="s">
        <v>2079</v>
      </c>
      <c r="J12" s="317" t="s">
        <v>79</v>
      </c>
      <c r="K12" s="317"/>
      <c r="L12" s="317"/>
      <c r="M12" s="317"/>
      <c r="N12" s="406"/>
      <c r="O12" s="407"/>
      <c r="P12" s="405"/>
      <c r="Q12" s="405"/>
      <c r="R12" s="405"/>
      <c r="S12" s="405"/>
      <c r="T12" s="405"/>
      <c r="U12" s="405"/>
      <c r="V12" s="412"/>
      <c r="W12" s="456"/>
      <c r="X12" s="456"/>
      <c r="Y12" s="456"/>
      <c r="Z12" s="317"/>
      <c r="AA12" s="317"/>
    </row>
    <row r="13" spans="1:27">
      <c r="A13" s="404">
        <v>2</v>
      </c>
      <c r="B13" s="307" t="s">
        <v>222</v>
      </c>
      <c r="C13" s="317" t="s">
        <v>5633</v>
      </c>
      <c r="D13" s="307" t="s">
        <v>3991</v>
      </c>
      <c r="E13" s="317" t="s">
        <v>2108</v>
      </c>
      <c r="F13" s="366" t="s">
        <v>222</v>
      </c>
      <c r="G13" s="378" t="s">
        <v>2234</v>
      </c>
      <c r="H13" s="366" t="s">
        <v>3991</v>
      </c>
      <c r="I13" s="366" t="s">
        <v>2108</v>
      </c>
      <c r="J13" s="317" t="s">
        <v>79</v>
      </c>
      <c r="K13" s="317"/>
      <c r="L13" s="317"/>
      <c r="M13" s="246" t="s">
        <v>18931</v>
      </c>
      <c r="N13" s="406"/>
      <c r="O13" s="407"/>
      <c r="P13" s="405"/>
      <c r="Q13" s="405"/>
      <c r="R13" s="405"/>
      <c r="S13" s="405"/>
      <c r="T13" s="405"/>
      <c r="U13" s="405"/>
      <c r="V13" s="412"/>
      <c r="W13" s="456"/>
      <c r="X13" s="456"/>
      <c r="Y13" s="456"/>
      <c r="Z13" s="317"/>
      <c r="AA13" s="317"/>
    </row>
    <row r="14" spans="1:27">
      <c r="A14" s="404">
        <v>3</v>
      </c>
      <c r="B14" s="307" t="s">
        <v>18932</v>
      </c>
      <c r="C14" s="307" t="s">
        <v>15198</v>
      </c>
      <c r="D14" s="307" t="s">
        <v>2278</v>
      </c>
      <c r="E14" s="307" t="s">
        <v>2307</v>
      </c>
      <c r="F14" s="378" t="s">
        <v>18932</v>
      </c>
      <c r="G14" s="378" t="s">
        <v>15198</v>
      </c>
      <c r="H14" s="378" t="s">
        <v>2278</v>
      </c>
      <c r="I14" s="378" t="s">
        <v>2307</v>
      </c>
      <c r="J14" s="317"/>
      <c r="K14" s="317"/>
      <c r="L14" s="317"/>
      <c r="M14" s="246"/>
      <c r="N14" s="406"/>
      <c r="O14" s="407"/>
      <c r="P14" s="405"/>
      <c r="Q14" s="405"/>
      <c r="R14" s="405"/>
      <c r="S14" s="405"/>
      <c r="T14" s="405"/>
      <c r="U14" s="405"/>
      <c r="V14" s="412"/>
      <c r="W14" s="456"/>
      <c r="X14" s="456"/>
      <c r="Y14" s="456"/>
      <c r="Z14" s="317"/>
      <c r="AA14" s="317"/>
    </row>
    <row r="15" spans="1:27">
      <c r="A15" s="404">
        <v>4</v>
      </c>
      <c r="B15" s="307" t="s">
        <v>18933</v>
      </c>
      <c r="C15" s="317" t="s">
        <v>18934</v>
      </c>
      <c r="D15" s="307" t="s">
        <v>3062</v>
      </c>
      <c r="E15" s="317" t="str">
        <f t="shared" ref="E15" si="0">IF(ISERR(SEARCH("varchar",D15)),D15,"string("&amp;MID(D15,10,LEN(D15)-10)&amp;")")</f>
        <v>string(40)</v>
      </c>
      <c r="F15" s="366" t="s">
        <v>18933</v>
      </c>
      <c r="G15" s="378" t="s">
        <v>18935</v>
      </c>
      <c r="H15" s="366" t="s">
        <v>3062</v>
      </c>
      <c r="I15" s="366" t="s">
        <v>3063</v>
      </c>
      <c r="J15" s="317"/>
      <c r="K15" s="317"/>
      <c r="L15" s="317" t="s">
        <v>18823</v>
      </c>
      <c r="M15" s="246" t="s">
        <v>18931</v>
      </c>
      <c r="N15" s="317"/>
      <c r="W15" s="456"/>
      <c r="X15" s="456"/>
      <c r="Y15" s="456"/>
      <c r="Z15" s="317"/>
      <c r="AA15" s="317"/>
    </row>
    <row r="16" spans="1:27">
      <c r="A16" s="404">
        <v>5</v>
      </c>
      <c r="B16" s="317" t="s">
        <v>7665</v>
      </c>
      <c r="C16" s="456" t="s">
        <v>4003</v>
      </c>
      <c r="D16" s="456" t="s">
        <v>3991</v>
      </c>
      <c r="E16" s="456" t="s">
        <v>3991</v>
      </c>
      <c r="F16" s="366" t="s">
        <v>7665</v>
      </c>
      <c r="G16" s="378" t="s">
        <v>7699</v>
      </c>
      <c r="H16" s="366" t="s">
        <v>2803</v>
      </c>
      <c r="I16" s="366" t="s">
        <v>2804</v>
      </c>
      <c r="J16" s="317"/>
      <c r="K16" s="317"/>
      <c r="L16" s="317"/>
      <c r="M16" s="317" t="s">
        <v>18936</v>
      </c>
      <c r="N16" s="406"/>
      <c r="O16" s="407"/>
      <c r="P16" s="405"/>
      <c r="Q16" s="405"/>
      <c r="R16" s="405"/>
      <c r="S16" s="405"/>
      <c r="T16" s="405"/>
      <c r="U16" s="405"/>
      <c r="V16" s="412"/>
      <c r="W16" s="456"/>
      <c r="X16" s="317"/>
      <c r="Y16" s="456"/>
      <c r="Z16" s="456"/>
      <c r="AA16" s="409"/>
    </row>
    <row r="17" spans="1:27">
      <c r="A17" s="404">
        <v>6</v>
      </c>
      <c r="B17" s="307" t="s">
        <v>18937</v>
      </c>
      <c r="C17" s="317" t="s">
        <v>18938</v>
      </c>
      <c r="D17" s="307" t="s">
        <v>3494</v>
      </c>
      <c r="E17" s="317" t="s">
        <v>2108</v>
      </c>
      <c r="F17" s="366" t="s">
        <v>18937</v>
      </c>
      <c r="G17" s="378" t="s">
        <v>18939</v>
      </c>
      <c r="H17" s="366" t="s">
        <v>3494</v>
      </c>
      <c r="I17" s="366" t="s">
        <v>2108</v>
      </c>
      <c r="J17" s="317"/>
      <c r="K17" s="317"/>
      <c r="L17" s="317"/>
      <c r="M17" s="246" t="s">
        <v>18931</v>
      </c>
      <c r="N17" s="406"/>
      <c r="W17" s="456"/>
      <c r="X17" s="456"/>
      <c r="Y17" s="456"/>
      <c r="Z17" s="317"/>
      <c r="AA17" s="317"/>
    </row>
    <row r="18" spans="1:27">
      <c r="A18" s="404">
        <v>7</v>
      </c>
      <c r="B18" s="307" t="s">
        <v>18940</v>
      </c>
      <c r="C18" s="317" t="s">
        <v>11565</v>
      </c>
      <c r="D18" s="307" t="s">
        <v>2278</v>
      </c>
      <c r="E18" s="317" t="str">
        <f t="shared" ref="E18:E20" si="1">IF(ISERR(SEARCH("varchar",D18)),D18,"string("&amp;MID(D18,10,LEN(D18)-10)&amp;")")</f>
        <v>string(20)</v>
      </c>
      <c r="F18" s="366" t="s">
        <v>18940</v>
      </c>
      <c r="G18" s="378" t="s">
        <v>18114</v>
      </c>
      <c r="H18" s="366" t="s">
        <v>2278</v>
      </c>
      <c r="I18" s="366" t="s">
        <v>2827</v>
      </c>
      <c r="J18" s="317"/>
      <c r="K18" s="317"/>
      <c r="L18" s="317"/>
      <c r="M18" s="246" t="s">
        <v>18931</v>
      </c>
      <c r="N18" s="406"/>
      <c r="O18" s="407"/>
      <c r="P18" s="405"/>
      <c r="Q18" s="405"/>
      <c r="R18" s="405"/>
      <c r="S18" s="405"/>
      <c r="T18" s="405"/>
      <c r="U18" s="405"/>
      <c r="V18" s="412"/>
      <c r="W18" s="456"/>
      <c r="X18" s="456"/>
      <c r="Y18" s="456"/>
      <c r="Z18" s="317"/>
      <c r="AA18" s="317"/>
    </row>
    <row r="19" spans="1:27">
      <c r="A19" s="404">
        <v>8</v>
      </c>
      <c r="B19" s="307" t="s">
        <v>3450</v>
      </c>
      <c r="C19" s="317" t="s">
        <v>2680</v>
      </c>
      <c r="D19" s="307" t="s">
        <v>11570</v>
      </c>
      <c r="E19" s="317" t="str">
        <f t="shared" si="1"/>
        <v>string(21)</v>
      </c>
      <c r="F19" s="378" t="s">
        <v>2679</v>
      </c>
      <c r="G19" s="366" t="s">
        <v>2680</v>
      </c>
      <c r="H19" s="366" t="s">
        <v>2737</v>
      </c>
      <c r="I19" s="366" t="s">
        <v>3180</v>
      </c>
      <c r="J19" s="317"/>
      <c r="K19" s="317"/>
      <c r="L19" s="317"/>
      <c r="M19" s="246" t="s">
        <v>18931</v>
      </c>
      <c r="N19" s="406"/>
      <c r="O19" s="407"/>
      <c r="P19" s="405"/>
      <c r="Q19" s="405"/>
      <c r="R19" s="405"/>
      <c r="S19" s="405"/>
      <c r="T19" s="405"/>
      <c r="U19" s="405"/>
      <c r="V19" s="412"/>
      <c r="W19" s="456"/>
      <c r="X19" s="456"/>
      <c r="Y19" s="456"/>
      <c r="Z19" s="317"/>
      <c r="AA19" s="317"/>
    </row>
    <row r="20" spans="1:27">
      <c r="A20" s="404">
        <v>9</v>
      </c>
      <c r="B20" s="307" t="s">
        <v>2682</v>
      </c>
      <c r="C20" s="317" t="s">
        <v>2683</v>
      </c>
      <c r="D20" s="307" t="s">
        <v>11904</v>
      </c>
      <c r="E20" s="317" t="str">
        <f t="shared" si="1"/>
        <v>string(500)</v>
      </c>
      <c r="F20" s="366" t="s">
        <v>2682</v>
      </c>
      <c r="G20" s="366" t="s">
        <v>2683</v>
      </c>
      <c r="H20" s="366" t="s">
        <v>2074</v>
      </c>
      <c r="I20" s="366" t="s">
        <v>2075</v>
      </c>
      <c r="J20" s="317"/>
      <c r="K20" s="317"/>
      <c r="L20" s="317"/>
      <c r="M20" s="246" t="s">
        <v>18941</v>
      </c>
      <c r="N20" s="406"/>
      <c r="O20" s="482"/>
      <c r="P20" s="482"/>
      <c r="Q20" s="482"/>
      <c r="R20" s="482"/>
      <c r="S20" s="482"/>
      <c r="T20" s="482"/>
      <c r="U20" s="482"/>
      <c r="V20" s="482"/>
      <c r="W20" s="456"/>
      <c r="X20" s="456"/>
      <c r="Y20" s="456"/>
      <c r="Z20" s="317"/>
      <c r="AA20" s="317"/>
    </row>
    <row r="21" spans="1:27">
      <c r="A21" s="404">
        <v>10</v>
      </c>
      <c r="B21" s="307" t="s">
        <v>15671</v>
      </c>
      <c r="C21" s="317" t="s">
        <v>15668</v>
      </c>
      <c r="D21" s="307" t="s">
        <v>4171</v>
      </c>
      <c r="E21" s="317" t="s">
        <v>12293</v>
      </c>
      <c r="F21" s="366" t="s">
        <v>15671</v>
      </c>
      <c r="G21" s="366" t="s">
        <v>15668</v>
      </c>
      <c r="H21" s="366" t="s">
        <v>3215</v>
      </c>
      <c r="I21" s="366" t="s">
        <v>2111</v>
      </c>
      <c r="J21" s="317"/>
      <c r="K21" s="317"/>
      <c r="L21" s="317"/>
      <c r="M21" s="246" t="s">
        <v>18931</v>
      </c>
      <c r="N21" s="406"/>
      <c r="O21" s="482"/>
      <c r="P21" s="482"/>
      <c r="Q21" s="482"/>
      <c r="R21" s="482"/>
      <c r="S21" s="482"/>
      <c r="T21" s="482"/>
      <c r="U21" s="482"/>
      <c r="V21" s="482"/>
      <c r="W21" s="456"/>
      <c r="X21" s="456"/>
      <c r="Y21" s="456"/>
      <c r="Z21" s="317"/>
      <c r="AA21" s="317"/>
    </row>
    <row r="22" spans="1:27">
      <c r="A22" s="404">
        <v>11</v>
      </c>
      <c r="B22" s="307" t="s">
        <v>2475</v>
      </c>
      <c r="C22" s="317" t="s">
        <v>3181</v>
      </c>
      <c r="D22" s="307" t="s">
        <v>2100</v>
      </c>
      <c r="E22" s="317" t="str">
        <f t="shared" ref="E22:E30" si="2">IF(ISERR(SEARCH("varchar",D22)),D22,"string("&amp;MID(D22,10,LEN(D22)-10)&amp;")")</f>
        <v>string(2)</v>
      </c>
      <c r="F22" s="366" t="s">
        <v>2475</v>
      </c>
      <c r="G22" s="366" t="s">
        <v>3181</v>
      </c>
      <c r="H22" s="366" t="s">
        <v>3175</v>
      </c>
      <c r="I22" s="366" t="s">
        <v>2241</v>
      </c>
      <c r="J22" s="317"/>
      <c r="K22" s="317"/>
      <c r="L22" s="317"/>
      <c r="M22" s="246" t="s">
        <v>18931</v>
      </c>
      <c r="N22" s="317"/>
      <c r="W22" s="456"/>
      <c r="X22" s="456"/>
      <c r="Y22" s="456"/>
      <c r="Z22" s="317"/>
      <c r="AA22" s="317"/>
    </row>
    <row r="23" spans="1:27">
      <c r="A23" s="404">
        <v>12</v>
      </c>
      <c r="B23" s="307" t="s">
        <v>2823</v>
      </c>
      <c r="C23" s="317" t="s">
        <v>5239</v>
      </c>
      <c r="D23" s="307" t="s">
        <v>2272</v>
      </c>
      <c r="E23" s="317" t="str">
        <f t="shared" si="2"/>
        <v>date</v>
      </c>
      <c r="F23" s="366" t="s">
        <v>2823</v>
      </c>
      <c r="G23" s="378" t="s">
        <v>15898</v>
      </c>
      <c r="H23" s="366" t="s">
        <v>2272</v>
      </c>
      <c r="I23" s="366" t="s">
        <v>2273</v>
      </c>
      <c r="J23" s="317"/>
      <c r="K23" s="317"/>
      <c r="L23" s="317"/>
      <c r="M23" s="246" t="s">
        <v>18931</v>
      </c>
      <c r="N23" s="406"/>
      <c r="O23" s="407"/>
      <c r="P23" s="405"/>
      <c r="Q23" s="405"/>
      <c r="R23" s="405"/>
      <c r="S23" s="405"/>
      <c r="T23" s="405"/>
      <c r="U23" s="405"/>
      <c r="V23" s="412"/>
      <c r="W23" s="456"/>
      <c r="X23" s="456"/>
      <c r="Y23" s="456"/>
      <c r="Z23" s="317"/>
      <c r="AA23" s="317"/>
    </row>
    <row r="24" spans="1:27">
      <c r="A24" s="404">
        <v>13</v>
      </c>
      <c r="B24" s="307" t="s">
        <v>5671</v>
      </c>
      <c r="C24" s="317" t="s">
        <v>5242</v>
      </c>
      <c r="D24" s="307" t="s">
        <v>2272</v>
      </c>
      <c r="E24" s="317" t="str">
        <f t="shared" si="2"/>
        <v>date</v>
      </c>
      <c r="F24" s="366" t="s">
        <v>5671</v>
      </c>
      <c r="G24" s="378" t="s">
        <v>5672</v>
      </c>
      <c r="H24" s="366" t="s">
        <v>2272</v>
      </c>
      <c r="I24" s="366" t="s">
        <v>2273</v>
      </c>
      <c r="J24" s="317"/>
      <c r="K24" s="317"/>
      <c r="L24" s="317"/>
      <c r="M24" s="246" t="s">
        <v>18931</v>
      </c>
      <c r="N24" s="406"/>
      <c r="O24" s="407"/>
      <c r="P24" s="405"/>
      <c r="Q24" s="405"/>
      <c r="R24" s="405"/>
      <c r="S24" s="405"/>
      <c r="T24" s="405"/>
      <c r="U24" s="405"/>
      <c r="V24" s="412"/>
      <c r="W24" s="456"/>
      <c r="X24" s="456"/>
      <c r="Y24" s="456"/>
      <c r="Z24" s="317"/>
      <c r="AA24" s="317"/>
    </row>
    <row r="25" spans="1:27">
      <c r="A25" s="404">
        <v>14</v>
      </c>
      <c r="B25" s="307" t="s">
        <v>4315</v>
      </c>
      <c r="C25" s="317" t="s">
        <v>5266</v>
      </c>
      <c r="D25" s="307" t="s">
        <v>2272</v>
      </c>
      <c r="E25" s="317" t="str">
        <f t="shared" si="2"/>
        <v>date</v>
      </c>
      <c r="F25" s="366" t="s">
        <v>5634</v>
      </c>
      <c r="G25" s="378" t="s">
        <v>5635</v>
      </c>
      <c r="H25" s="366" t="s">
        <v>2272</v>
      </c>
      <c r="I25" s="366" t="s">
        <v>2273</v>
      </c>
      <c r="J25" s="317"/>
      <c r="K25" s="317"/>
      <c r="L25" s="317"/>
      <c r="M25" s="246" t="s">
        <v>18931</v>
      </c>
      <c r="N25" s="406"/>
      <c r="O25" s="407"/>
      <c r="P25" s="405"/>
      <c r="Q25" s="405"/>
      <c r="R25" s="405"/>
      <c r="S25" s="405"/>
      <c r="T25" s="405"/>
      <c r="U25" s="405"/>
      <c r="V25" s="412"/>
      <c r="W25" s="456"/>
      <c r="X25" s="456"/>
      <c r="Y25" s="456"/>
      <c r="Z25" s="317"/>
      <c r="AA25" s="317"/>
    </row>
    <row r="26" spans="1:27">
      <c r="A26" s="404">
        <v>15</v>
      </c>
      <c r="B26" s="307" t="s">
        <v>3977</v>
      </c>
      <c r="C26" s="317" t="s">
        <v>3978</v>
      </c>
      <c r="D26" s="307" t="s">
        <v>2725</v>
      </c>
      <c r="E26" s="317" t="str">
        <f t="shared" si="2"/>
        <v>string(5)</v>
      </c>
      <c r="F26" s="378" t="s">
        <v>5636</v>
      </c>
      <c r="G26" s="378" t="s">
        <v>2742</v>
      </c>
      <c r="H26" s="366" t="s">
        <v>2737</v>
      </c>
      <c r="I26" s="366" t="s">
        <v>3180</v>
      </c>
      <c r="J26" s="317"/>
      <c r="K26" s="317"/>
      <c r="L26" s="317"/>
      <c r="M26" s="246" t="s">
        <v>18931</v>
      </c>
      <c r="N26" s="406"/>
      <c r="O26" s="410"/>
      <c r="P26" s="409"/>
      <c r="Q26" s="409"/>
      <c r="R26" s="409"/>
      <c r="S26" s="409"/>
      <c r="T26" s="409"/>
      <c r="U26" s="409"/>
      <c r="V26" s="413"/>
      <c r="W26" s="456"/>
      <c r="X26" s="456"/>
      <c r="Y26" s="456"/>
      <c r="Z26" s="317"/>
      <c r="AA26" s="317"/>
    </row>
    <row r="27" spans="1:27">
      <c r="A27" s="404">
        <v>16</v>
      </c>
      <c r="B27" s="307" t="s">
        <v>3045</v>
      </c>
      <c r="C27" s="317" t="s">
        <v>3428</v>
      </c>
      <c r="D27" s="307" t="s">
        <v>2278</v>
      </c>
      <c r="E27" s="317" t="str">
        <f t="shared" si="2"/>
        <v>string(20)</v>
      </c>
      <c r="F27" s="366" t="s">
        <v>3045</v>
      </c>
      <c r="G27" s="378" t="s">
        <v>3046</v>
      </c>
      <c r="H27" s="366" t="s">
        <v>3175</v>
      </c>
      <c r="I27" s="366" t="s">
        <v>2241</v>
      </c>
      <c r="J27" s="317"/>
      <c r="K27" s="317"/>
      <c r="L27" s="317"/>
      <c r="M27" s="246" t="s">
        <v>18931</v>
      </c>
      <c r="N27" s="406"/>
      <c r="O27" s="410"/>
      <c r="P27" s="409"/>
      <c r="Q27" s="409"/>
      <c r="R27" s="409"/>
      <c r="S27" s="409"/>
      <c r="T27" s="409"/>
      <c r="U27" s="409"/>
      <c r="V27" s="413"/>
      <c r="W27" s="456"/>
      <c r="X27" s="456"/>
      <c r="Y27" s="456"/>
      <c r="Z27" s="317"/>
      <c r="AA27" s="317"/>
    </row>
    <row r="28" spans="1:27">
      <c r="A28" s="404">
        <v>17</v>
      </c>
      <c r="B28" s="307" t="s">
        <v>18942</v>
      </c>
      <c r="C28" s="307" t="s">
        <v>18943</v>
      </c>
      <c r="D28" s="307" t="s">
        <v>2278</v>
      </c>
      <c r="E28" s="307" t="str">
        <f t="shared" si="2"/>
        <v>string(20)</v>
      </c>
      <c r="F28" s="261" t="s">
        <v>18942</v>
      </c>
      <c r="G28" s="261" t="s">
        <v>18943</v>
      </c>
      <c r="H28" s="261" t="s">
        <v>2278</v>
      </c>
      <c r="I28" s="261" t="str">
        <f>IF(ISERR(SEARCH("varchar",H28)),H28,"string("&amp;MID(H28,10,LEN(H28)-10)&amp;")")</f>
        <v>string(20)</v>
      </c>
    </row>
    <row r="29" spans="1:27">
      <c r="A29" s="404">
        <v>18</v>
      </c>
      <c r="B29" s="307" t="s">
        <v>18944</v>
      </c>
      <c r="C29" s="317" t="s">
        <v>18945</v>
      </c>
      <c r="D29" s="307" t="s">
        <v>2088</v>
      </c>
      <c r="E29" s="317" t="str">
        <f t="shared" si="2"/>
        <v>string(1)</v>
      </c>
      <c r="F29" s="366" t="s">
        <v>18944</v>
      </c>
      <c r="G29" s="378" t="s">
        <v>18946</v>
      </c>
      <c r="H29" s="366" t="s">
        <v>2088</v>
      </c>
      <c r="I29" s="366" t="s">
        <v>2089</v>
      </c>
      <c r="J29" s="317"/>
      <c r="K29" s="317"/>
      <c r="L29" s="317" t="s">
        <v>18823</v>
      </c>
      <c r="M29" s="246" t="s">
        <v>18931</v>
      </c>
      <c r="N29" s="406"/>
      <c r="W29" s="456"/>
      <c r="X29" s="456"/>
      <c r="Y29" s="456"/>
      <c r="Z29" s="317"/>
      <c r="AA29" s="317"/>
    </row>
    <row r="30" spans="1:27">
      <c r="A30" s="404">
        <v>19</v>
      </c>
      <c r="B30" s="317" t="s">
        <v>18947</v>
      </c>
      <c r="C30" s="317" t="s">
        <v>18948</v>
      </c>
      <c r="D30" s="317" t="s">
        <v>2100</v>
      </c>
      <c r="E30" s="317" t="str">
        <f t="shared" si="2"/>
        <v>string(2)</v>
      </c>
      <c r="F30" s="366" t="s">
        <v>18947</v>
      </c>
      <c r="G30" s="378" t="s">
        <v>18949</v>
      </c>
      <c r="H30" s="366" t="s">
        <v>2100</v>
      </c>
      <c r="I30" s="366" t="s">
        <v>2101</v>
      </c>
      <c r="J30" s="317"/>
      <c r="K30" s="317"/>
      <c r="L30" s="317"/>
      <c r="M30" s="246" t="s">
        <v>18931</v>
      </c>
      <c r="N30" s="317"/>
    </row>
  </sheetData>
  <phoneticPr fontId="5" type="noConversion"/>
  <dataValidations count="4">
    <dataValidation type="list" allowBlank="1" showInputMessage="1" showErrorMessage="1" sqref="B6" xr:uid="{00000000-0002-0000-2E01-000000000000}">
      <formula1>"Mi: Minute,H: Hour,D: Daily,W: Weekly,M: Monthly,Y: Yearly"</formula1>
    </dataValidation>
    <dataValidation type="list" allowBlank="1" showInputMessage="1" showErrorMessage="1" sqref="B7 B9 O7:O9" xr:uid="{00000000-0002-0000-2E01-000001000000}">
      <formula1>"替换,追加"</formula1>
    </dataValidation>
    <dataValidation type="list" allowBlank="1" showInputMessage="1" showErrorMessage="1" sqref="N29 N12:N27" xr:uid="{00000000-0002-0000-2E01-000002000000}">
      <formula1>"匹配,基线特有,本地扩充,废弃"</formula1>
    </dataValidation>
    <dataValidation type="list" allowBlank="1" showInputMessage="1" showErrorMessage="1" sqref="R4:R6" xr:uid="{00000000-0002-0000-2E01-000003000000}">
      <formula1>"left join,inner join,union,union all"</formula1>
    </dataValidation>
  </dataValidations>
  <hyperlinks>
    <hyperlink ref="A1" location="目录!A1" display=" " xr:uid="{00000000-0004-0000-2E01-000000000000}"/>
  </hyperlinks>
  <pageMargins left="0.75" right="0.75" top="1" bottom="1" header="0.51180555555555596" footer="0.51180555555555596"/>
  <pageSetup paperSize="9" orientation="portrait"/>
  <legacyDrawing r:id="rId1"/>
</worksheet>
</file>

<file path=xl/worksheets/sheet3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1-000000000000}">
  <dimension ref="A1:AA35"/>
  <sheetViews>
    <sheetView topLeftCell="A13" workbookViewId="0">
      <selection activeCell="F25" sqref="F25"/>
    </sheetView>
  </sheetViews>
  <sheetFormatPr defaultColWidth="9" defaultRowHeight="13.8"/>
  <cols>
    <col min="1" max="1" width="9" style="461"/>
    <col min="2" max="2" width="18.21875" style="461" customWidth="1"/>
    <col min="3" max="3" width="11.77734375" style="461" customWidth="1"/>
    <col min="4" max="4" width="15.21875" style="461" customWidth="1"/>
    <col min="5" max="9" width="12.109375" style="461" customWidth="1"/>
    <col min="10" max="10" width="9" style="461"/>
    <col min="11" max="11" width="7.109375" style="461" customWidth="1"/>
    <col min="12" max="12" width="6.77734375" style="461" customWidth="1"/>
    <col min="13" max="13" width="20.88671875" style="461" customWidth="1"/>
    <col min="14" max="14" width="11.33203125" style="461" customWidth="1"/>
    <col min="15" max="22" width="9" style="461" hidden="1" customWidth="1"/>
    <col min="23" max="23" width="21.109375" style="461" customWidth="1"/>
    <col min="24" max="24" width="19.21875" style="461" customWidth="1"/>
    <col min="25" max="25" width="17" style="461" customWidth="1"/>
    <col min="26" max="26" width="13.109375" style="461" customWidth="1"/>
    <col min="27" max="27" width="14.77734375" style="461" customWidth="1"/>
    <col min="28" max="16384" width="9" style="461"/>
  </cols>
  <sheetData>
    <row r="1" spans="1:27" ht="15.6">
      <c r="A1" s="401" t="s">
        <v>2037</v>
      </c>
      <c r="B1" s="3"/>
      <c r="C1" s="3"/>
      <c r="D1" s="3"/>
      <c r="E1" s="3"/>
      <c r="F1" s="3"/>
      <c r="G1" s="3"/>
      <c r="H1" s="3"/>
      <c r="I1" s="3"/>
      <c r="J1" s="3"/>
      <c r="K1" s="3"/>
      <c r="L1" s="3"/>
      <c r="M1" s="3"/>
      <c r="N1" s="3"/>
      <c r="O1" s="3"/>
      <c r="P1" s="3"/>
      <c r="Q1" s="3"/>
      <c r="R1" s="3"/>
      <c r="S1" s="3"/>
      <c r="T1" s="3"/>
      <c r="U1" s="3"/>
      <c r="V1" s="3"/>
    </row>
    <row r="2" spans="1:27"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ht="15.6">
      <c r="A3" s="6" t="s">
        <v>2040</v>
      </c>
      <c r="B3" s="476" t="s">
        <v>1902</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ht="15.6">
      <c r="A4" s="9" t="s">
        <v>2042</v>
      </c>
      <c r="B4" s="477" t="s">
        <v>1903</v>
      </c>
      <c r="C4" s="8"/>
      <c r="D4" s="8"/>
      <c r="E4" s="8"/>
      <c r="F4" s="8"/>
      <c r="G4" s="8"/>
      <c r="H4" s="8"/>
      <c r="I4" s="8"/>
      <c r="J4" s="8"/>
      <c r="K4" s="8"/>
      <c r="L4" s="8"/>
      <c r="M4" s="8"/>
      <c r="N4" s="8"/>
      <c r="O4" s="43" t="s">
        <v>4149</v>
      </c>
      <c r="P4" s="39" t="e">
        <f>VLOOKUP(B3,[2]目录!#REF!,4,0)</f>
        <v>#REF!</v>
      </c>
      <c r="Q4" s="40"/>
      <c r="R4" s="41"/>
      <c r="S4" s="42"/>
      <c r="T4" s="42"/>
      <c r="U4" s="42"/>
      <c r="V4" s="61"/>
      <c r="W4" s="62"/>
      <c r="X4" s="416"/>
      <c r="Y4" s="63"/>
      <c r="Z4" s="11"/>
      <c r="AA4" s="63"/>
    </row>
    <row r="5" spans="1:27" ht="15.6">
      <c r="A5" s="9" t="s">
        <v>2041</v>
      </c>
      <c r="B5" s="11" t="s">
        <v>2043</v>
      </c>
      <c r="C5" s="8"/>
      <c r="D5" s="8"/>
      <c r="E5" s="8"/>
      <c r="F5" s="8"/>
      <c r="G5" s="8"/>
      <c r="H5" s="8"/>
      <c r="I5" s="8"/>
      <c r="J5" s="8"/>
      <c r="K5" s="8"/>
      <c r="L5" s="8"/>
      <c r="M5" s="8"/>
      <c r="N5" s="8"/>
      <c r="O5" s="43"/>
      <c r="P5" s="42"/>
      <c r="Q5" s="42"/>
      <c r="R5" s="41"/>
      <c r="S5" s="42"/>
      <c r="T5" s="42"/>
      <c r="U5" s="42"/>
      <c r="V5" s="61"/>
      <c r="W5" s="62"/>
      <c r="X5" s="480"/>
      <c r="Y5" s="63"/>
      <c r="Z5" s="11"/>
      <c r="AA5" s="63"/>
    </row>
    <row r="6" spans="1:27" ht="15.6">
      <c r="A6" s="9" t="s">
        <v>2044</v>
      </c>
      <c r="B6" s="12" t="s">
        <v>2303</v>
      </c>
      <c r="C6" s="8"/>
      <c r="D6" s="8"/>
      <c r="E6" s="8"/>
      <c r="F6" s="8"/>
      <c r="G6" s="8"/>
      <c r="H6" s="8"/>
      <c r="I6" s="8"/>
      <c r="J6" s="8"/>
      <c r="K6" s="8"/>
      <c r="L6" s="8"/>
      <c r="M6" s="8"/>
      <c r="N6" s="8"/>
      <c r="O6" s="43"/>
      <c r="P6" s="42"/>
      <c r="Q6" s="42"/>
      <c r="R6" s="41"/>
      <c r="S6" s="42"/>
      <c r="T6" s="42"/>
      <c r="U6" s="42"/>
      <c r="V6" s="61"/>
      <c r="W6" s="62"/>
      <c r="X6" s="476"/>
      <c r="Y6" s="63"/>
      <c r="Z6" s="11"/>
      <c r="AA6" s="63"/>
    </row>
    <row r="7" spans="1:27"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ht="15.6">
      <c r="A8" s="9" t="s">
        <v>2048</v>
      </c>
      <c r="B8" s="11" t="s">
        <v>18950</v>
      </c>
      <c r="C8" s="8"/>
      <c r="D8" s="8"/>
      <c r="E8" s="8"/>
      <c r="F8" s="8"/>
      <c r="G8" s="8"/>
      <c r="H8" s="8"/>
      <c r="I8" s="8"/>
      <c r="J8" s="8"/>
      <c r="K8" s="8"/>
      <c r="L8" s="8"/>
      <c r="M8" s="8"/>
      <c r="N8" s="8"/>
      <c r="O8" s="43"/>
      <c r="P8" s="42"/>
      <c r="Q8" s="42"/>
      <c r="R8" s="42"/>
      <c r="S8" s="42"/>
      <c r="T8" s="42"/>
      <c r="U8" s="42"/>
      <c r="V8" s="61"/>
      <c r="W8" s="62"/>
      <c r="X8" s="65"/>
      <c r="Y8" s="63"/>
      <c r="Z8" s="11"/>
      <c r="AA8" s="63"/>
    </row>
    <row r="9" spans="1:27"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70" t="s">
        <v>2059</v>
      </c>
      <c r="X11" s="70" t="s">
        <v>2060</v>
      </c>
      <c r="Y11" s="70" t="s">
        <v>2061</v>
      </c>
      <c r="Z11" s="71" t="s">
        <v>2062</v>
      </c>
      <c r="AA11" s="70" t="s">
        <v>2063</v>
      </c>
    </row>
    <row r="12" spans="1:27">
      <c r="A12" s="404">
        <v>1</v>
      </c>
      <c r="B12" s="405" t="s">
        <v>2304</v>
      </c>
      <c r="C12" s="317" t="s">
        <v>2670</v>
      </c>
      <c r="D12" s="405" t="s">
        <v>2078</v>
      </c>
      <c r="E12" s="317" t="str">
        <f t="shared" ref="E12:E13" si="0">IF(ISERR(SEARCH("varchar",D12)),D12,"string("&amp;MID(D12,10,LEN(D12)-10)&amp;")")</f>
        <v>string(8)</v>
      </c>
      <c r="F12" s="366" t="s">
        <v>2304</v>
      </c>
      <c r="G12" s="366" t="s">
        <v>2670</v>
      </c>
      <c r="H12" s="366" t="s">
        <v>2078</v>
      </c>
      <c r="I12" s="366" t="s">
        <v>2079</v>
      </c>
      <c r="J12" s="317" t="s">
        <v>79</v>
      </c>
      <c r="K12" s="317"/>
      <c r="L12" s="317"/>
      <c r="M12" s="317" t="s">
        <v>18936</v>
      </c>
      <c r="N12" s="406"/>
      <c r="O12" s="478"/>
      <c r="P12" s="479"/>
      <c r="Q12" s="479"/>
      <c r="R12" s="479"/>
      <c r="S12" s="479"/>
      <c r="T12" s="479"/>
      <c r="U12" s="479"/>
      <c r="V12" s="481"/>
      <c r="W12" s="366"/>
      <c r="X12" s="366"/>
      <c r="Y12" s="366"/>
      <c r="Z12" s="366"/>
      <c r="AA12" s="366"/>
    </row>
    <row r="13" spans="1:27">
      <c r="A13" s="404">
        <v>2</v>
      </c>
      <c r="B13" s="317" t="s">
        <v>222</v>
      </c>
      <c r="C13" s="417" t="s">
        <v>2234</v>
      </c>
      <c r="D13" s="456" t="s">
        <v>3898</v>
      </c>
      <c r="E13" s="317" t="str">
        <f t="shared" si="0"/>
        <v>string(14)</v>
      </c>
      <c r="F13" s="366" t="s">
        <v>222</v>
      </c>
      <c r="G13" s="366" t="s">
        <v>2234</v>
      </c>
      <c r="H13" s="366" t="s">
        <v>3991</v>
      </c>
      <c r="I13" s="366" t="s">
        <v>2108</v>
      </c>
      <c r="J13" s="317" t="s">
        <v>79</v>
      </c>
      <c r="K13" s="317"/>
      <c r="L13" s="317"/>
      <c r="M13" s="317" t="s">
        <v>18936</v>
      </c>
      <c r="N13" s="406"/>
      <c r="O13" s="469"/>
      <c r="P13" s="470"/>
      <c r="Q13" s="470"/>
      <c r="R13" s="470"/>
      <c r="S13" s="470"/>
      <c r="T13" s="470"/>
      <c r="U13" s="470"/>
      <c r="V13" s="475"/>
      <c r="W13" s="366"/>
      <c r="X13" s="366"/>
      <c r="Y13" s="366"/>
      <c r="Z13" s="366"/>
      <c r="AA13" s="366"/>
    </row>
    <row r="14" spans="1:27" s="400" customFormat="1">
      <c r="A14" s="404">
        <v>3</v>
      </c>
      <c r="B14" s="317" t="s">
        <v>7665</v>
      </c>
      <c r="C14" s="456" t="s">
        <v>4003</v>
      </c>
      <c r="D14" s="456" t="s">
        <v>3991</v>
      </c>
      <c r="E14" s="456" t="s">
        <v>3991</v>
      </c>
      <c r="F14" s="366" t="s">
        <v>7665</v>
      </c>
      <c r="G14" s="378" t="s">
        <v>7699</v>
      </c>
      <c r="H14" s="366" t="s">
        <v>2803</v>
      </c>
      <c r="I14" s="366" t="s">
        <v>2804</v>
      </c>
      <c r="J14" s="317"/>
      <c r="K14" s="317"/>
      <c r="L14" s="317"/>
      <c r="M14" s="317" t="s">
        <v>18936</v>
      </c>
      <c r="N14" s="406"/>
      <c r="O14" s="407"/>
      <c r="P14" s="405"/>
      <c r="Q14" s="405"/>
      <c r="R14" s="405"/>
      <c r="S14" s="405"/>
      <c r="T14" s="405"/>
      <c r="U14" s="405"/>
      <c r="V14" s="412"/>
      <c r="W14" s="456"/>
      <c r="X14" s="317"/>
      <c r="Y14" s="456"/>
      <c r="Z14" s="456"/>
      <c r="AA14" s="409"/>
    </row>
    <row r="15" spans="1:27">
      <c r="A15" s="404">
        <v>4</v>
      </c>
      <c r="B15" s="303" t="s">
        <v>18951</v>
      </c>
      <c r="C15" s="303" t="s">
        <v>18952</v>
      </c>
      <c r="D15" s="303" t="s">
        <v>3494</v>
      </c>
      <c r="E15" s="317" t="str">
        <f t="shared" ref="E15:E19" si="1">IF(ISERR(SEARCH("varchar",D15)),D15,"string("&amp;MID(D15,10,LEN(D15)-10)&amp;")")</f>
        <v>number(20)</v>
      </c>
      <c r="F15" s="366" t="s">
        <v>18951</v>
      </c>
      <c r="G15" s="378" t="s">
        <v>18953</v>
      </c>
      <c r="H15" s="366" t="s">
        <v>3494</v>
      </c>
      <c r="I15" s="366" t="s">
        <v>2108</v>
      </c>
      <c r="J15" s="303"/>
      <c r="K15" s="317"/>
      <c r="L15" s="317"/>
      <c r="M15" s="317" t="s">
        <v>18936</v>
      </c>
      <c r="N15" s="406"/>
      <c r="O15" s="469"/>
      <c r="P15" s="470"/>
      <c r="Q15" s="470"/>
      <c r="R15" s="470"/>
      <c r="S15" s="470"/>
      <c r="T15" s="470"/>
      <c r="U15" s="470"/>
      <c r="V15" s="475"/>
      <c r="W15" s="366"/>
      <c r="X15" s="366"/>
      <c r="Y15" s="366"/>
      <c r="Z15" s="366"/>
      <c r="AA15" s="366"/>
    </row>
    <row r="16" spans="1:27">
      <c r="A16" s="404">
        <v>5</v>
      </c>
      <c r="B16" s="303" t="s">
        <v>18954</v>
      </c>
      <c r="C16" s="436" t="s">
        <v>18955</v>
      </c>
      <c r="D16" s="436" t="s">
        <v>2278</v>
      </c>
      <c r="E16" s="307" t="str">
        <f t="shared" si="1"/>
        <v>string(20)</v>
      </c>
      <c r="F16" s="366" t="s">
        <v>18954</v>
      </c>
      <c r="G16" s="378" t="s">
        <v>15633</v>
      </c>
      <c r="H16" s="366" t="s">
        <v>2681</v>
      </c>
      <c r="I16" s="366" t="s">
        <v>3291</v>
      </c>
      <c r="J16" s="317"/>
      <c r="K16" s="317"/>
      <c r="L16" s="317"/>
      <c r="M16" s="317" t="s">
        <v>18936</v>
      </c>
      <c r="N16" s="406"/>
      <c r="W16" s="366"/>
      <c r="X16" s="366"/>
      <c r="Y16" s="366"/>
      <c r="Z16" s="366"/>
      <c r="AA16" s="366"/>
    </row>
    <row r="17" spans="1:27">
      <c r="A17" s="404">
        <v>6</v>
      </c>
      <c r="B17" s="246" t="s">
        <v>18956</v>
      </c>
      <c r="C17" s="246" t="s">
        <v>18957</v>
      </c>
      <c r="D17" s="246" t="s">
        <v>2674</v>
      </c>
      <c r="E17" s="307" t="str">
        <f t="shared" si="1"/>
        <v>string(120)</v>
      </c>
      <c r="F17" s="366" t="s">
        <v>18956</v>
      </c>
      <c r="G17" s="378" t="s">
        <v>13383</v>
      </c>
      <c r="H17" s="366" t="s">
        <v>2674</v>
      </c>
      <c r="I17" s="366" t="s">
        <v>4430</v>
      </c>
      <c r="J17" s="317"/>
      <c r="K17" s="317"/>
      <c r="L17" s="317"/>
      <c r="M17" s="428" t="s">
        <v>1900</v>
      </c>
      <c r="N17" s="406"/>
      <c r="W17" s="366"/>
      <c r="X17" s="366"/>
      <c r="Y17" s="366"/>
      <c r="Z17" s="366"/>
      <c r="AA17" s="366"/>
    </row>
    <row r="18" spans="1:27">
      <c r="A18" s="404">
        <v>7</v>
      </c>
      <c r="B18" s="246" t="s">
        <v>18958</v>
      </c>
      <c r="C18" s="246" t="s">
        <v>18959</v>
      </c>
      <c r="D18" s="246" t="s">
        <v>2278</v>
      </c>
      <c r="E18" s="307" t="str">
        <f t="shared" si="1"/>
        <v>string(20)</v>
      </c>
      <c r="F18" s="366" t="s">
        <v>18958</v>
      </c>
      <c r="G18" s="366" t="s">
        <v>18959</v>
      </c>
      <c r="H18" s="366" t="s">
        <v>2278</v>
      </c>
      <c r="I18" s="366" t="s">
        <v>2827</v>
      </c>
      <c r="J18" s="317"/>
      <c r="K18" s="317"/>
      <c r="L18" s="317"/>
      <c r="M18" s="317" t="s">
        <v>18936</v>
      </c>
      <c r="N18" s="406"/>
      <c r="W18" s="366"/>
      <c r="X18" s="366"/>
      <c r="Y18" s="366"/>
      <c r="Z18" s="366"/>
      <c r="AA18" s="366"/>
    </row>
    <row r="19" spans="1:27">
      <c r="A19" s="404">
        <v>8</v>
      </c>
      <c r="B19" s="246" t="s">
        <v>18960</v>
      </c>
      <c r="C19" s="246" t="s">
        <v>18961</v>
      </c>
      <c r="D19" s="246" t="s">
        <v>2674</v>
      </c>
      <c r="E19" s="307" t="str">
        <f t="shared" si="1"/>
        <v>string(120)</v>
      </c>
      <c r="F19" s="366" t="s">
        <v>18960</v>
      </c>
      <c r="G19" s="366" t="s">
        <v>18961</v>
      </c>
      <c r="H19" s="366" t="s">
        <v>2674</v>
      </c>
      <c r="I19" s="366" t="s">
        <v>4430</v>
      </c>
      <c r="J19" s="317"/>
      <c r="K19" s="317"/>
      <c r="L19" s="317"/>
      <c r="M19" s="428" t="s">
        <v>1900</v>
      </c>
      <c r="N19" s="406"/>
      <c r="W19" s="366"/>
      <c r="X19" s="366"/>
      <c r="Y19" s="366"/>
      <c r="Z19" s="366"/>
      <c r="AA19" s="366"/>
    </row>
    <row r="20" spans="1:27">
      <c r="A20" s="404">
        <v>9</v>
      </c>
      <c r="B20" s="317" t="s">
        <v>2823</v>
      </c>
      <c r="C20" s="417" t="s">
        <v>5239</v>
      </c>
      <c r="D20" s="456" t="s">
        <v>6594</v>
      </c>
      <c r="E20" s="317" t="s">
        <v>2108</v>
      </c>
      <c r="F20" s="366" t="s">
        <v>2823</v>
      </c>
      <c r="G20" s="378" t="s">
        <v>15898</v>
      </c>
      <c r="H20" s="366" t="s">
        <v>2272</v>
      </c>
      <c r="I20" s="366" t="s">
        <v>2273</v>
      </c>
      <c r="J20" s="317"/>
      <c r="K20" s="317"/>
      <c r="L20" s="317"/>
      <c r="M20" s="317" t="s">
        <v>18936</v>
      </c>
      <c r="N20" s="406"/>
      <c r="W20" s="366"/>
      <c r="X20" s="366"/>
      <c r="Y20" s="366"/>
      <c r="Z20" s="366"/>
      <c r="AA20" s="366"/>
    </row>
    <row r="21" spans="1:27">
      <c r="A21" s="404">
        <v>10</v>
      </c>
      <c r="B21" s="317" t="s">
        <v>5671</v>
      </c>
      <c r="C21" s="417" t="s">
        <v>5242</v>
      </c>
      <c r="D21" s="456" t="s">
        <v>6594</v>
      </c>
      <c r="E21" s="317" t="s">
        <v>2108</v>
      </c>
      <c r="F21" s="366" t="s">
        <v>5671</v>
      </c>
      <c r="G21" s="378" t="s">
        <v>5672</v>
      </c>
      <c r="H21" s="366" t="s">
        <v>2272</v>
      </c>
      <c r="I21" s="366" t="s">
        <v>2273</v>
      </c>
      <c r="J21" s="409"/>
      <c r="K21" s="409"/>
      <c r="L21" s="317"/>
      <c r="M21" s="317" t="s">
        <v>18936</v>
      </c>
      <c r="N21" s="406"/>
      <c r="W21" s="366"/>
      <c r="X21" s="366"/>
      <c r="Y21" s="366"/>
      <c r="Z21" s="366"/>
      <c r="AA21" s="366"/>
    </row>
    <row r="22" spans="1:27">
      <c r="A22" s="404">
        <v>11</v>
      </c>
      <c r="B22" s="317" t="s">
        <v>4883</v>
      </c>
      <c r="C22" s="317" t="s">
        <v>4884</v>
      </c>
      <c r="D22" s="317" t="s">
        <v>2747</v>
      </c>
      <c r="E22" s="307" t="str">
        <f t="shared" ref="E22" si="2">IF(ISERR(SEARCH("varchar",D22)),D22,"string("&amp;MID(D22,10,LEN(D22)-10)&amp;")")</f>
        <v>string(3)</v>
      </c>
      <c r="F22" s="366" t="s">
        <v>4883</v>
      </c>
      <c r="G22" s="366" t="s">
        <v>4884</v>
      </c>
      <c r="H22" s="366" t="s">
        <v>2725</v>
      </c>
      <c r="I22" s="366" t="s">
        <v>3176</v>
      </c>
      <c r="J22" s="317"/>
      <c r="K22" s="317"/>
      <c r="L22" s="317"/>
      <c r="M22" s="317" t="s">
        <v>18962</v>
      </c>
      <c r="N22" s="317"/>
      <c r="W22" s="470"/>
      <c r="X22" s="470"/>
      <c r="Y22" s="470"/>
      <c r="Z22" s="470"/>
      <c r="AA22" s="470"/>
    </row>
    <row r="23" spans="1:27">
      <c r="A23" s="404">
        <v>12</v>
      </c>
      <c r="B23" s="317" t="s">
        <v>18963</v>
      </c>
      <c r="C23" s="417" t="s">
        <v>18964</v>
      </c>
      <c r="D23" s="307" t="s">
        <v>2272</v>
      </c>
      <c r="E23" s="307" t="s">
        <v>2272</v>
      </c>
      <c r="F23" s="366" t="s">
        <v>18963</v>
      </c>
      <c r="G23" s="378" t="s">
        <v>18965</v>
      </c>
      <c r="H23" s="366" t="s">
        <v>2272</v>
      </c>
      <c r="I23" s="366" t="s">
        <v>2273</v>
      </c>
      <c r="J23" s="409"/>
      <c r="K23" s="409"/>
      <c r="L23" s="409"/>
      <c r="M23" s="317" t="s">
        <v>18936</v>
      </c>
      <c r="N23" s="406"/>
      <c r="W23" s="470"/>
      <c r="X23" s="470"/>
      <c r="Y23" s="470"/>
      <c r="Z23" s="470"/>
      <c r="AA23" s="470"/>
    </row>
    <row r="24" spans="1:27">
      <c r="A24" s="404">
        <v>13</v>
      </c>
      <c r="B24" s="317" t="s">
        <v>18966</v>
      </c>
      <c r="C24" s="317" t="s">
        <v>18967</v>
      </c>
      <c r="D24" s="317" t="s">
        <v>2088</v>
      </c>
      <c r="E24" s="307" t="str">
        <f>IF(ISERR(SEARCH("varchar",D24)),D24,"string("&amp;MID(D24,10,LEN(D24)-10)&amp;")")</f>
        <v>string(1)</v>
      </c>
      <c r="F24" s="366" t="s">
        <v>18966</v>
      </c>
      <c r="G24" s="366" t="s">
        <v>18967</v>
      </c>
      <c r="H24" s="366" t="s">
        <v>2088</v>
      </c>
      <c r="I24" s="366" t="s">
        <v>2089</v>
      </c>
      <c r="J24" s="409"/>
      <c r="K24" s="409"/>
      <c r="L24" s="409"/>
      <c r="M24" s="317" t="s">
        <v>18968</v>
      </c>
      <c r="N24" s="406"/>
      <c r="W24" s="470"/>
      <c r="X24" s="470"/>
      <c r="Y24" s="470"/>
      <c r="Z24" s="470"/>
      <c r="AA24" s="470"/>
    </row>
    <row r="25" spans="1:27">
      <c r="A25" s="404">
        <v>14</v>
      </c>
      <c r="B25" s="303" t="s">
        <v>18969</v>
      </c>
      <c r="C25" s="303" t="s">
        <v>18970</v>
      </c>
      <c r="D25" s="303" t="s">
        <v>2078</v>
      </c>
      <c r="E25" s="307" t="str">
        <f>IF(ISERR(SEARCH("varchar",D25)),D25,"string("&amp;MID(D25,10,LEN(D25)-10)&amp;")")</f>
        <v>string(8)</v>
      </c>
      <c r="F25" s="366" t="s">
        <v>18969</v>
      </c>
      <c r="G25" s="378" t="s">
        <v>18971</v>
      </c>
      <c r="H25" s="366" t="s">
        <v>2078</v>
      </c>
      <c r="I25" s="366" t="s">
        <v>2079</v>
      </c>
      <c r="J25" s="317"/>
      <c r="K25" s="317"/>
      <c r="L25" s="317"/>
      <c r="M25" s="317" t="s">
        <v>18936</v>
      </c>
      <c r="N25" s="317"/>
      <c r="W25" s="470"/>
      <c r="X25" s="470"/>
      <c r="Y25" s="470"/>
      <c r="Z25" s="470"/>
      <c r="AA25" s="470"/>
    </row>
    <row r="26" spans="1:27">
      <c r="A26" s="404">
        <v>15</v>
      </c>
      <c r="B26" s="303" t="s">
        <v>5825</v>
      </c>
      <c r="C26" s="303" t="s">
        <v>2722</v>
      </c>
      <c r="D26" s="303" t="s">
        <v>2066</v>
      </c>
      <c r="E26" s="303" t="s">
        <v>2067</v>
      </c>
      <c r="F26" s="366" t="s">
        <v>5825</v>
      </c>
      <c r="G26" s="366" t="s">
        <v>2722</v>
      </c>
      <c r="H26" s="366" t="s">
        <v>2747</v>
      </c>
      <c r="I26" s="366" t="s">
        <v>4748</v>
      </c>
      <c r="J26" s="303"/>
      <c r="K26" s="303"/>
      <c r="L26" s="409"/>
      <c r="M26" s="317" t="s">
        <v>18936</v>
      </c>
      <c r="N26" s="406"/>
      <c r="W26" s="470"/>
      <c r="X26" s="470"/>
      <c r="Y26" s="470"/>
      <c r="Z26" s="470"/>
      <c r="AA26" s="470"/>
    </row>
    <row r="27" spans="1:27">
      <c r="A27" s="404">
        <v>16</v>
      </c>
      <c r="B27" s="303" t="s">
        <v>18972</v>
      </c>
      <c r="C27" s="303" t="s">
        <v>18973</v>
      </c>
      <c r="D27" s="303" t="s">
        <v>2278</v>
      </c>
      <c r="E27" s="303" t="s">
        <v>18974</v>
      </c>
      <c r="F27" s="366" t="s">
        <v>18972</v>
      </c>
      <c r="G27" s="378" t="s">
        <v>18975</v>
      </c>
      <c r="H27" s="366" t="s">
        <v>2278</v>
      </c>
      <c r="I27" s="366" t="s">
        <v>2827</v>
      </c>
      <c r="J27" s="303"/>
      <c r="K27" s="303"/>
      <c r="L27" s="409"/>
      <c r="M27" s="317" t="s">
        <v>18936</v>
      </c>
      <c r="N27" s="406"/>
      <c r="W27" s="470"/>
      <c r="X27" s="470"/>
      <c r="Y27" s="470"/>
      <c r="Z27" s="470"/>
      <c r="AA27" s="470"/>
    </row>
    <row r="28" spans="1:27">
      <c r="A28" s="404">
        <v>17</v>
      </c>
      <c r="B28" s="303" t="s">
        <v>3045</v>
      </c>
      <c r="C28" s="303" t="s">
        <v>3428</v>
      </c>
      <c r="D28" s="303" t="s">
        <v>2278</v>
      </c>
      <c r="E28" s="303" t="s">
        <v>18976</v>
      </c>
      <c r="F28" s="366" t="s">
        <v>3045</v>
      </c>
      <c r="G28" s="378" t="s">
        <v>3046</v>
      </c>
      <c r="H28" s="366" t="s">
        <v>3175</v>
      </c>
      <c r="I28" s="366" t="s">
        <v>2241</v>
      </c>
      <c r="J28" s="303"/>
      <c r="K28" s="303"/>
      <c r="L28" s="409"/>
      <c r="M28" s="317" t="s">
        <v>18936</v>
      </c>
      <c r="N28" s="406"/>
      <c r="W28" s="470"/>
      <c r="X28" s="470"/>
      <c r="Y28" s="470"/>
      <c r="Z28" s="470"/>
      <c r="AA28" s="470"/>
    </row>
    <row r="29" spans="1:27">
      <c r="A29" s="404">
        <v>18</v>
      </c>
      <c r="B29" s="303" t="s">
        <v>17483</v>
      </c>
      <c r="C29" s="303" t="s">
        <v>17480</v>
      </c>
      <c r="D29" s="303" t="s">
        <v>6594</v>
      </c>
      <c r="E29" s="303" t="s">
        <v>6594</v>
      </c>
      <c r="F29" s="366" t="s">
        <v>17483</v>
      </c>
      <c r="G29" s="366" t="s">
        <v>17480</v>
      </c>
      <c r="H29" s="366" t="s">
        <v>2272</v>
      </c>
      <c r="I29" s="366" t="s">
        <v>2273</v>
      </c>
      <c r="J29" s="303"/>
      <c r="K29" s="303"/>
      <c r="L29" s="409"/>
      <c r="M29" s="317" t="s">
        <v>18936</v>
      </c>
      <c r="N29" s="406"/>
      <c r="W29" s="470"/>
      <c r="X29" s="470"/>
      <c r="Y29" s="470"/>
      <c r="Z29" s="470"/>
      <c r="AA29" s="470"/>
    </row>
    <row r="30" spans="1:27">
      <c r="A30" s="404">
        <v>19</v>
      </c>
      <c r="B30" s="303" t="s">
        <v>18977</v>
      </c>
      <c r="C30" s="303" t="s">
        <v>18978</v>
      </c>
      <c r="D30" s="303" t="s">
        <v>2278</v>
      </c>
      <c r="E30" s="303" t="s">
        <v>2827</v>
      </c>
      <c r="F30" s="366" t="s">
        <v>18977</v>
      </c>
      <c r="G30" s="378" t="s">
        <v>18979</v>
      </c>
      <c r="H30" s="366" t="s">
        <v>2278</v>
      </c>
      <c r="I30" s="366" t="s">
        <v>2827</v>
      </c>
      <c r="J30" s="303"/>
      <c r="K30" s="303"/>
      <c r="L30" s="409"/>
      <c r="M30" s="317" t="s">
        <v>18936</v>
      </c>
      <c r="N30" s="406"/>
      <c r="W30" s="470"/>
      <c r="X30" s="470"/>
      <c r="Y30" s="470"/>
      <c r="Z30" s="470"/>
      <c r="AA30" s="470"/>
    </row>
    <row r="31" spans="1:27">
      <c r="A31" s="404">
        <v>20</v>
      </c>
      <c r="B31" s="303" t="s">
        <v>18980</v>
      </c>
      <c r="C31" s="303" t="s">
        <v>18981</v>
      </c>
      <c r="D31" s="303" t="s">
        <v>2240</v>
      </c>
      <c r="E31" s="303" t="s">
        <v>7703</v>
      </c>
      <c r="F31" s="366" t="s">
        <v>18980</v>
      </c>
      <c r="G31" s="378" t="s">
        <v>18982</v>
      </c>
      <c r="H31" s="366" t="s">
        <v>2240</v>
      </c>
      <c r="I31" s="366" t="s">
        <v>7703</v>
      </c>
      <c r="J31" s="303"/>
      <c r="K31" s="303"/>
      <c r="L31" s="409"/>
      <c r="M31" s="317" t="s">
        <v>18936</v>
      </c>
      <c r="N31" s="406"/>
      <c r="W31" s="470"/>
      <c r="X31" s="470"/>
      <c r="Y31" s="470"/>
      <c r="Z31" s="470"/>
      <c r="AA31" s="470"/>
    </row>
    <row r="32" spans="1:27">
      <c r="A32" s="404">
        <v>21</v>
      </c>
      <c r="B32" s="303" t="s">
        <v>18983</v>
      </c>
      <c r="C32" s="303" t="s">
        <v>18984</v>
      </c>
      <c r="D32" s="303" t="s">
        <v>2240</v>
      </c>
      <c r="E32" s="303" t="s">
        <v>2240</v>
      </c>
      <c r="F32" s="366" t="s">
        <v>18983</v>
      </c>
      <c r="G32" s="378" t="s">
        <v>18985</v>
      </c>
      <c r="H32" s="366" t="s">
        <v>2240</v>
      </c>
      <c r="I32" s="366" t="s">
        <v>7703</v>
      </c>
      <c r="J32" s="303"/>
      <c r="K32" s="303"/>
      <c r="L32" s="409"/>
      <c r="M32" s="317" t="s">
        <v>18936</v>
      </c>
      <c r="N32" s="406"/>
      <c r="W32" s="470"/>
      <c r="X32" s="470"/>
      <c r="Y32" s="470"/>
      <c r="Z32" s="470"/>
      <c r="AA32" s="470"/>
    </row>
    <row r="33" spans="1:27">
      <c r="A33" s="404">
        <v>22</v>
      </c>
      <c r="B33" s="303" t="s">
        <v>4315</v>
      </c>
      <c r="C33" s="303" t="s">
        <v>5266</v>
      </c>
      <c r="D33" s="303" t="s">
        <v>6594</v>
      </c>
      <c r="E33" s="303" t="s">
        <v>2272</v>
      </c>
      <c r="F33" s="366" t="s">
        <v>5634</v>
      </c>
      <c r="G33" s="378" t="s">
        <v>5635</v>
      </c>
      <c r="H33" s="366" t="s">
        <v>2272</v>
      </c>
      <c r="I33" s="366" t="s">
        <v>2273</v>
      </c>
      <c r="J33" s="303"/>
      <c r="K33" s="303"/>
      <c r="L33" s="409"/>
      <c r="M33" s="317" t="s">
        <v>18936</v>
      </c>
      <c r="N33" s="406"/>
      <c r="W33" s="470"/>
      <c r="X33" s="470"/>
      <c r="Y33" s="470"/>
      <c r="Z33" s="470"/>
      <c r="AA33" s="470"/>
    </row>
    <row r="34" spans="1:27">
      <c r="A34" s="404">
        <v>23</v>
      </c>
      <c r="B34" s="303" t="s">
        <v>3977</v>
      </c>
      <c r="C34" s="303" t="s">
        <v>3978</v>
      </c>
      <c r="D34" s="303" t="s">
        <v>2725</v>
      </c>
      <c r="E34" s="303" t="s">
        <v>3176</v>
      </c>
      <c r="F34" s="378" t="s">
        <v>5636</v>
      </c>
      <c r="G34" s="378" t="s">
        <v>2742</v>
      </c>
      <c r="H34" s="366" t="s">
        <v>2737</v>
      </c>
      <c r="I34" s="366" t="s">
        <v>3180</v>
      </c>
      <c r="J34" s="303"/>
      <c r="K34" s="303"/>
      <c r="L34" s="409"/>
      <c r="M34" s="317" t="s">
        <v>18936</v>
      </c>
      <c r="N34" s="409"/>
      <c r="W34" s="470"/>
      <c r="X34" s="470"/>
      <c r="Y34" s="470"/>
      <c r="Z34" s="470"/>
      <c r="AA34" s="470"/>
    </row>
    <row r="35" spans="1:27">
      <c r="A35" s="404">
        <v>24</v>
      </c>
      <c r="B35" s="303" t="s">
        <v>73</v>
      </c>
      <c r="C35" s="303" t="s">
        <v>18986</v>
      </c>
      <c r="D35" s="303" t="s">
        <v>2074</v>
      </c>
      <c r="E35" s="307" t="str">
        <f>IF(ISERR(SEARCH("varchar",D35)),D35,"string("&amp;MID(D35,10,LEN(D35)-10)&amp;")")</f>
        <v>string(256)</v>
      </c>
      <c r="F35" s="366" t="s">
        <v>73</v>
      </c>
      <c r="G35" s="378" t="s">
        <v>3926</v>
      </c>
      <c r="H35" s="366" t="s">
        <v>7692</v>
      </c>
      <c r="I35" s="366" t="s">
        <v>7693</v>
      </c>
      <c r="J35" s="303"/>
      <c r="K35" s="303"/>
      <c r="L35" s="409"/>
      <c r="M35" s="317" t="s">
        <v>18936</v>
      </c>
      <c r="N35" s="409"/>
      <c r="W35" s="470"/>
      <c r="X35" s="470"/>
      <c r="Y35" s="470"/>
      <c r="Z35" s="470"/>
      <c r="AA35" s="470"/>
    </row>
  </sheetData>
  <phoneticPr fontId="5" type="noConversion"/>
  <dataValidations count="4">
    <dataValidation type="list" allowBlank="1" showInputMessage="1" showErrorMessage="1" sqref="B6" xr:uid="{00000000-0002-0000-2F01-000000000000}">
      <formula1>"Mi: Minute,H: Hour,D: Daily,W: Weekly,M: Monthly,Y: Yearly"</formula1>
    </dataValidation>
    <dataValidation type="list" allowBlank="1" showInputMessage="1" showErrorMessage="1" sqref="B7 B9 O7:O9" xr:uid="{00000000-0002-0000-2F01-000001000000}">
      <formula1>"替换,追加"</formula1>
    </dataValidation>
    <dataValidation type="list" allowBlank="1" showInputMessage="1" showErrorMessage="1" sqref="N12:N33" xr:uid="{00000000-0002-0000-2F01-000002000000}">
      <formula1>"匹配,基线特有,本地扩充,废弃"</formula1>
    </dataValidation>
    <dataValidation type="list" allowBlank="1" showInputMessage="1" showErrorMessage="1" sqref="R4:R6" xr:uid="{00000000-0002-0000-2F01-000003000000}">
      <formula1>"left join,inner join,union,union all"</formula1>
    </dataValidation>
  </dataValidations>
  <hyperlinks>
    <hyperlink ref="A1" location="目录!A1" display="返回" xr:uid="{00000000-0004-0000-2F01-000000000000}"/>
  </hyperlinks>
  <pageMargins left="0.75" right="0.75" top="1" bottom="1" header="0.51180555555555596" footer="0.51180555555555596"/>
  <pageSetup paperSize="9" orientation="portrait"/>
  <legacyDrawing r:id="rId1"/>
</worksheet>
</file>

<file path=xl/worksheets/sheet3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1-000000000000}">
  <dimension ref="A1:AO25"/>
  <sheetViews>
    <sheetView workbookViewId="0"/>
  </sheetViews>
  <sheetFormatPr defaultColWidth="9" defaultRowHeight="13.8"/>
  <cols>
    <col min="1" max="1" width="9" style="427"/>
    <col min="2" max="2" width="13.88671875" style="427" customWidth="1"/>
    <col min="3" max="3" width="12.33203125" style="427" customWidth="1"/>
    <col min="4" max="4" width="15.21875" style="427" customWidth="1"/>
    <col min="5" max="9" width="12.109375" style="427" customWidth="1"/>
    <col min="10" max="10" width="8" style="427" customWidth="1"/>
    <col min="11" max="11" width="4.77734375" style="427" customWidth="1"/>
    <col min="12" max="12" width="14.33203125" style="427" customWidth="1"/>
    <col min="13" max="13" width="16.21875" style="427" customWidth="1"/>
    <col min="14" max="14" width="11.33203125" style="427" customWidth="1"/>
    <col min="15" max="22" width="9" style="427" hidden="1" customWidth="1"/>
    <col min="23" max="23" width="23" style="427" customWidth="1"/>
    <col min="24" max="24" width="21.21875" style="427" customWidth="1"/>
    <col min="25" max="25" width="11.33203125" style="427" customWidth="1"/>
    <col min="26" max="26" width="13.109375" style="427" customWidth="1"/>
    <col min="27" max="27" width="14.77734375" style="427" customWidth="1"/>
    <col min="28" max="16384" width="9" style="427"/>
  </cols>
  <sheetData>
    <row r="1" spans="1:27" ht="15.6">
      <c r="A1" s="401" t="s">
        <v>2037</v>
      </c>
      <c r="B1" s="3"/>
      <c r="C1" s="3"/>
      <c r="D1" s="3"/>
      <c r="E1" s="3"/>
      <c r="F1" s="3"/>
      <c r="G1" s="3"/>
      <c r="H1" s="3"/>
      <c r="I1" s="3"/>
      <c r="J1" s="3"/>
      <c r="K1" s="3"/>
      <c r="L1" s="3"/>
      <c r="M1" s="3"/>
      <c r="N1" s="3"/>
      <c r="O1" s="3"/>
      <c r="P1" s="3"/>
      <c r="Q1" s="3"/>
      <c r="R1" s="3"/>
      <c r="S1" s="3"/>
      <c r="T1" s="3"/>
      <c r="U1" s="3"/>
      <c r="V1" s="3"/>
      <c r="W1" s="52"/>
      <c r="X1" s="52"/>
      <c r="Y1" s="52"/>
      <c r="Z1" s="52"/>
      <c r="AA1" s="52"/>
    </row>
    <row r="2" spans="1:27"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ht="15.6">
      <c r="A3" s="6" t="s">
        <v>2040</v>
      </c>
      <c r="B3" s="402" t="s">
        <v>1899</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ht="15.6">
      <c r="A4" s="9" t="s">
        <v>2042</v>
      </c>
      <c r="B4" s="428" t="s">
        <v>1900</v>
      </c>
      <c r="C4" s="8"/>
      <c r="D4" s="8"/>
      <c r="E4" s="8"/>
      <c r="F4" s="8"/>
      <c r="G4" s="8"/>
      <c r="H4" s="8"/>
      <c r="I4" s="8"/>
      <c r="J4" s="8"/>
      <c r="K4" s="8"/>
      <c r="L4" s="8"/>
      <c r="M4" s="8"/>
      <c r="N4" s="8"/>
      <c r="O4" s="43" t="s">
        <v>4149</v>
      </c>
      <c r="P4" s="39" t="e">
        <f>VLOOKUP(B3,[2]目录!#REF!,4,0)</f>
        <v>#REF!</v>
      </c>
      <c r="Q4" s="40"/>
      <c r="R4" s="41"/>
      <c r="S4" s="42"/>
      <c r="T4" s="42"/>
      <c r="U4" s="42"/>
      <c r="V4" s="61"/>
      <c r="W4" s="62"/>
      <c r="X4" s="307"/>
      <c r="Y4" s="63"/>
      <c r="Z4" s="11"/>
      <c r="AA4" s="63"/>
    </row>
    <row r="5" spans="1:27"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row>
    <row r="6" spans="1:27" ht="15.6">
      <c r="A6" s="9" t="s">
        <v>2044</v>
      </c>
      <c r="B6" s="12" t="s">
        <v>2303</v>
      </c>
      <c r="C6" s="8"/>
      <c r="D6" s="8"/>
      <c r="E6" s="8"/>
      <c r="F6" s="8"/>
      <c r="G6" s="8"/>
      <c r="H6" s="8"/>
      <c r="I6" s="8"/>
      <c r="J6" s="8"/>
      <c r="K6" s="8"/>
      <c r="L6" s="8"/>
      <c r="M6" s="8"/>
      <c r="N6" s="8"/>
      <c r="O6" s="43"/>
      <c r="P6" s="42"/>
      <c r="Q6" s="42"/>
      <c r="R6" s="41"/>
      <c r="S6" s="42"/>
      <c r="T6" s="42"/>
      <c r="U6" s="42"/>
      <c r="V6" s="61"/>
      <c r="W6" s="62"/>
      <c r="X6" s="124"/>
      <c r="Y6" s="63"/>
      <c r="Z6" s="11"/>
      <c r="AA6" s="63"/>
    </row>
    <row r="7" spans="1:27" ht="15.6">
      <c r="A7" s="9" t="s">
        <v>2046</v>
      </c>
      <c r="B7" s="13" t="s">
        <v>2047</v>
      </c>
      <c r="C7" s="8"/>
      <c r="D7" s="8"/>
      <c r="E7" s="8"/>
      <c r="F7" s="8"/>
      <c r="G7" s="8"/>
      <c r="H7" s="8"/>
      <c r="I7" s="8"/>
      <c r="J7" s="8"/>
      <c r="K7" s="8"/>
      <c r="L7" s="8"/>
      <c r="M7" s="8"/>
      <c r="N7" s="8"/>
      <c r="O7" s="43"/>
      <c r="P7" s="42"/>
      <c r="Q7" s="42"/>
      <c r="R7" s="42"/>
      <c r="S7" s="42"/>
      <c r="T7" s="42"/>
      <c r="U7" s="42"/>
      <c r="V7" s="61"/>
      <c r="W7" s="63"/>
      <c r="X7" s="65"/>
      <c r="Y7" s="63"/>
      <c r="Z7" s="63"/>
      <c r="AA7" s="63"/>
    </row>
    <row r="8" spans="1:27" ht="15.6">
      <c r="A8" s="9" t="s">
        <v>2048</v>
      </c>
      <c r="B8" s="11" t="s">
        <v>18987</v>
      </c>
      <c r="C8" s="8"/>
      <c r="D8" s="8"/>
      <c r="E8" s="8"/>
      <c r="F8" s="8"/>
      <c r="G8" s="8"/>
      <c r="H8" s="8"/>
      <c r="I8" s="8"/>
      <c r="J8" s="8"/>
      <c r="K8" s="8"/>
      <c r="L8" s="8"/>
      <c r="M8" s="8"/>
      <c r="N8" s="8"/>
      <c r="O8" s="43"/>
      <c r="P8" s="42"/>
      <c r="Q8" s="42"/>
      <c r="R8" s="42"/>
      <c r="S8" s="42"/>
      <c r="T8" s="42"/>
      <c r="U8" s="42"/>
      <c r="V8" s="61"/>
      <c r="W8" s="63"/>
      <c r="X8" s="65"/>
      <c r="Y8" s="63"/>
      <c r="Z8" s="63"/>
      <c r="AA8" s="63"/>
    </row>
    <row r="9" spans="1:27" ht="15.6">
      <c r="A9" s="9"/>
      <c r="B9" s="13"/>
      <c r="C9" s="8"/>
      <c r="D9" s="8"/>
      <c r="E9" s="8"/>
      <c r="F9" s="8"/>
      <c r="G9" s="8"/>
      <c r="H9" s="8"/>
      <c r="I9" s="8"/>
      <c r="J9" s="8"/>
      <c r="K9" s="8"/>
      <c r="L9" s="8"/>
      <c r="M9" s="8"/>
      <c r="N9" s="8"/>
      <c r="O9" s="44"/>
      <c r="P9" s="45"/>
      <c r="Q9" s="45"/>
      <c r="R9" s="45"/>
      <c r="S9" s="45"/>
      <c r="T9" s="45"/>
      <c r="U9" s="45"/>
      <c r="V9" s="66"/>
      <c r="W9" s="42"/>
      <c r="X9" s="42"/>
      <c r="Y9" s="42"/>
      <c r="Z9" s="42"/>
      <c r="AA9" s="67"/>
    </row>
    <row r="10" spans="1:27" ht="15.6">
      <c r="A10" s="4" t="s">
        <v>2049</v>
      </c>
      <c r="B10" s="5"/>
      <c r="C10" s="5"/>
      <c r="D10" s="5"/>
      <c r="E10" s="5"/>
      <c r="F10" s="5"/>
      <c r="G10" s="5"/>
      <c r="H10" s="5"/>
      <c r="I10" s="5"/>
      <c r="J10" s="5"/>
      <c r="K10" s="5"/>
      <c r="L10" s="5"/>
      <c r="M10" s="5"/>
      <c r="N10" s="5"/>
      <c r="O10" s="34" t="s">
        <v>2839</v>
      </c>
      <c r="P10" s="35"/>
      <c r="Q10" s="35"/>
      <c r="R10" s="35"/>
      <c r="S10" s="35"/>
      <c r="T10" s="35"/>
      <c r="U10" s="35"/>
      <c r="V10" s="35"/>
      <c r="W10" s="55" t="s">
        <v>2050</v>
      </c>
      <c r="X10" s="55"/>
      <c r="Y10" s="55"/>
      <c r="Z10" s="55"/>
      <c r="AA10" s="55"/>
    </row>
    <row r="11" spans="1:27"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414" t="s">
        <v>2059</v>
      </c>
      <c r="X11" s="414" t="s">
        <v>2060</v>
      </c>
      <c r="Y11" s="414" t="s">
        <v>2061</v>
      </c>
      <c r="Z11" s="414" t="s">
        <v>2062</v>
      </c>
      <c r="AA11" s="414" t="s">
        <v>2063</v>
      </c>
    </row>
    <row r="12" spans="1:27" ht="20.25" customHeight="1">
      <c r="A12" s="430">
        <v>1</v>
      </c>
      <c r="B12" s="307" t="s">
        <v>2304</v>
      </c>
      <c r="C12" s="307" t="s">
        <v>2670</v>
      </c>
      <c r="D12" s="307" t="s">
        <v>2078</v>
      </c>
      <c r="E12" s="307" t="str">
        <f t="shared" ref="E12:E18" si="0">IF(ISERR(SEARCH("varchar",D12)),D12,"string("&amp;MID(D12,10,LEN(D12)-10)&amp;")")</f>
        <v>string(8)</v>
      </c>
      <c r="F12" s="366" t="s">
        <v>2304</v>
      </c>
      <c r="G12" s="366" t="s">
        <v>2670</v>
      </c>
      <c r="H12" s="366" t="s">
        <v>2078</v>
      </c>
      <c r="I12" s="366" t="s">
        <v>2079</v>
      </c>
      <c r="J12" s="307" t="s">
        <v>79</v>
      </c>
      <c r="K12" s="307"/>
      <c r="L12" s="307"/>
      <c r="M12" s="307"/>
      <c r="N12" s="406"/>
      <c r="O12" s="439"/>
      <c r="P12" s="307"/>
      <c r="Q12" s="307"/>
      <c r="R12" s="307"/>
      <c r="S12" s="307"/>
      <c r="T12" s="307"/>
      <c r="U12" s="307"/>
      <c r="V12" s="451"/>
      <c r="W12" s="303"/>
      <c r="X12" s="307"/>
      <c r="Y12" s="303"/>
      <c r="Z12" s="307"/>
      <c r="AA12" s="307"/>
    </row>
    <row r="13" spans="1:27">
      <c r="A13" s="430">
        <v>2</v>
      </c>
      <c r="B13" s="303" t="s">
        <v>18954</v>
      </c>
      <c r="C13" s="436" t="s">
        <v>18955</v>
      </c>
      <c r="D13" s="436" t="s">
        <v>2278</v>
      </c>
      <c r="E13" s="307" t="str">
        <f t="shared" si="0"/>
        <v>string(20)</v>
      </c>
      <c r="F13" s="366" t="s">
        <v>18954</v>
      </c>
      <c r="G13" s="378" t="s">
        <v>15633</v>
      </c>
      <c r="H13" s="366" t="s">
        <v>2681</v>
      </c>
      <c r="I13" s="366" t="s">
        <v>3291</v>
      </c>
      <c r="J13" s="307"/>
      <c r="K13" s="307"/>
      <c r="L13" s="416"/>
      <c r="M13" s="450"/>
      <c r="N13" s="406"/>
      <c r="O13" s="441"/>
      <c r="P13" s="436"/>
      <c r="Q13" s="436"/>
      <c r="R13" s="436"/>
      <c r="S13" s="436"/>
      <c r="T13" s="436"/>
      <c r="U13" s="436"/>
      <c r="V13" s="452"/>
      <c r="W13" s="438"/>
      <c r="X13" s="307"/>
      <c r="Y13" s="438"/>
      <c r="Z13" s="307"/>
      <c r="AA13" s="307"/>
    </row>
    <row r="14" spans="1:27">
      <c r="A14" s="430">
        <v>3</v>
      </c>
      <c r="B14" s="246" t="s">
        <v>18956</v>
      </c>
      <c r="C14" s="246" t="s">
        <v>18957</v>
      </c>
      <c r="D14" s="246" t="s">
        <v>2674</v>
      </c>
      <c r="E14" s="307" t="str">
        <f t="shared" si="0"/>
        <v>string(120)</v>
      </c>
      <c r="F14" s="366" t="s">
        <v>18956</v>
      </c>
      <c r="G14" s="378" t="s">
        <v>13383</v>
      </c>
      <c r="H14" s="366" t="s">
        <v>2674</v>
      </c>
      <c r="I14" s="366" t="s">
        <v>4430</v>
      </c>
      <c r="J14" s="440"/>
      <c r="K14" s="307"/>
      <c r="L14" s="416" t="s">
        <v>18988</v>
      </c>
      <c r="M14" s="440"/>
      <c r="N14" s="406"/>
      <c r="O14" s="441"/>
      <c r="P14" s="436"/>
      <c r="Q14" s="436"/>
      <c r="R14" s="436"/>
      <c r="S14" s="436"/>
      <c r="T14" s="436"/>
      <c r="U14" s="436"/>
      <c r="V14" s="452"/>
      <c r="W14" s="438"/>
      <c r="X14" s="307"/>
      <c r="Y14" s="438"/>
      <c r="Z14" s="307"/>
      <c r="AA14" s="307"/>
    </row>
    <row r="15" spans="1:27">
      <c r="A15" s="430">
        <v>4</v>
      </c>
      <c r="B15" s="246" t="s">
        <v>18989</v>
      </c>
      <c r="C15" s="246" t="s">
        <v>18959</v>
      </c>
      <c r="D15" s="246" t="s">
        <v>2278</v>
      </c>
      <c r="E15" s="307" t="str">
        <f t="shared" si="0"/>
        <v>string(20)</v>
      </c>
      <c r="F15" s="366" t="s">
        <v>18989</v>
      </c>
      <c r="G15" s="366" t="s">
        <v>18959</v>
      </c>
      <c r="H15" s="366" t="s">
        <v>2278</v>
      </c>
      <c r="I15" s="366" t="s">
        <v>2827</v>
      </c>
      <c r="J15" s="440"/>
      <c r="K15" s="307"/>
      <c r="L15" s="416" t="s">
        <v>18988</v>
      </c>
      <c r="M15" s="246"/>
      <c r="N15" s="406"/>
      <c r="O15" s="441"/>
      <c r="P15" s="436"/>
      <c r="Q15" s="436"/>
      <c r="R15" s="436"/>
      <c r="S15" s="436"/>
      <c r="T15" s="436"/>
      <c r="U15" s="436"/>
      <c r="V15" s="452"/>
      <c r="W15" s="438"/>
      <c r="X15" s="436"/>
      <c r="Y15" s="438"/>
      <c r="Z15" s="307"/>
      <c r="AA15" s="307"/>
    </row>
    <row r="16" spans="1:27">
      <c r="A16" s="430">
        <v>5</v>
      </c>
      <c r="B16" s="246" t="s">
        <v>18960</v>
      </c>
      <c r="C16" s="246" t="s">
        <v>18961</v>
      </c>
      <c r="D16" s="246" t="s">
        <v>2674</v>
      </c>
      <c r="E16" s="307" t="str">
        <f t="shared" si="0"/>
        <v>string(120)</v>
      </c>
      <c r="F16" s="366" t="s">
        <v>18960</v>
      </c>
      <c r="G16" s="366" t="s">
        <v>18961</v>
      </c>
      <c r="H16" s="366" t="s">
        <v>2674</v>
      </c>
      <c r="I16" s="366" t="s">
        <v>4430</v>
      </c>
      <c r="J16" s="440"/>
      <c r="K16" s="307"/>
      <c r="L16" s="416" t="s">
        <v>18988</v>
      </c>
      <c r="M16" s="303"/>
      <c r="N16" s="406"/>
      <c r="O16" s="441"/>
      <c r="P16" s="436"/>
      <c r="Q16" s="436"/>
      <c r="R16" s="436"/>
      <c r="S16" s="436"/>
      <c r="T16" s="436"/>
      <c r="U16" s="436"/>
      <c r="V16" s="452"/>
      <c r="W16" s="438"/>
      <c r="X16" s="436"/>
      <c r="Y16" s="438"/>
      <c r="Z16" s="307"/>
      <c r="AA16" s="307"/>
    </row>
    <row r="17" spans="1:41">
      <c r="A17" s="430">
        <v>6</v>
      </c>
      <c r="B17" s="246" t="s">
        <v>18990</v>
      </c>
      <c r="C17" s="246" t="s">
        <v>18991</v>
      </c>
      <c r="D17" s="246" t="s">
        <v>7692</v>
      </c>
      <c r="E17" s="307" t="str">
        <f t="shared" si="0"/>
        <v>string(1024)</v>
      </c>
      <c r="F17" s="366" t="s">
        <v>18990</v>
      </c>
      <c r="G17" s="378" t="s">
        <v>18992</v>
      </c>
      <c r="H17" s="366" t="s">
        <v>7692</v>
      </c>
      <c r="I17" s="366" t="s">
        <v>7693</v>
      </c>
      <c r="J17" s="440"/>
      <c r="K17" s="440"/>
      <c r="L17" s="416" t="s">
        <v>18988</v>
      </c>
      <c r="M17" s="440"/>
      <c r="N17" s="406"/>
      <c r="O17" s="441"/>
      <c r="P17" s="436"/>
      <c r="Q17" s="436"/>
      <c r="R17" s="436"/>
      <c r="S17" s="436"/>
      <c r="T17" s="436"/>
      <c r="U17" s="436"/>
      <c r="V17" s="452"/>
      <c r="W17" s="438"/>
      <c r="X17" s="436"/>
      <c r="Y17" s="438"/>
      <c r="Z17" s="307"/>
      <c r="AA17" s="307"/>
    </row>
    <row r="18" spans="1:41">
      <c r="A18" s="430">
        <v>7</v>
      </c>
      <c r="B18" s="246" t="s">
        <v>5825</v>
      </c>
      <c r="C18" s="246" t="s">
        <v>18993</v>
      </c>
      <c r="D18" s="246" t="s">
        <v>2066</v>
      </c>
      <c r="E18" s="239" t="str">
        <f t="shared" si="0"/>
        <v>string(6)</v>
      </c>
      <c r="F18" s="366" t="s">
        <v>5825</v>
      </c>
      <c r="G18" s="378" t="s">
        <v>18994</v>
      </c>
      <c r="H18" s="366" t="s">
        <v>2066</v>
      </c>
      <c r="I18" s="366" t="s">
        <v>2067</v>
      </c>
      <c r="J18" s="442"/>
      <c r="K18" s="442"/>
      <c r="L18" s="246" t="s">
        <v>18988</v>
      </c>
      <c r="M18" s="246" t="s">
        <v>18995</v>
      </c>
      <c r="N18" s="406"/>
      <c r="O18" s="441"/>
      <c r="P18" s="436"/>
      <c r="Q18" s="436"/>
      <c r="R18" s="436"/>
      <c r="S18" s="436"/>
      <c r="T18" s="436"/>
      <c r="U18" s="436"/>
      <c r="V18" s="452"/>
      <c r="W18" s="438"/>
      <c r="X18" s="436"/>
      <c r="Y18" s="438"/>
      <c r="Z18" s="307"/>
      <c r="AA18" s="307"/>
      <c r="AB18" s="436"/>
      <c r="AC18" s="436"/>
      <c r="AD18" s="307"/>
      <c r="AE18" s="307"/>
      <c r="AF18" s="307"/>
      <c r="AG18" s="307"/>
      <c r="AH18" s="307"/>
      <c r="AI18" s="440"/>
      <c r="AJ18" s="307"/>
      <c r="AK18" s="307"/>
      <c r="AL18" s="436"/>
      <c r="AM18" s="307"/>
      <c r="AN18" s="307"/>
      <c r="AO18" s="307"/>
    </row>
    <row r="19" spans="1:41">
      <c r="A19" s="430">
        <v>8</v>
      </c>
      <c r="B19" s="246" t="s">
        <v>18996</v>
      </c>
      <c r="C19" s="434" t="s">
        <v>18997</v>
      </c>
      <c r="D19" s="246" t="s">
        <v>18998</v>
      </c>
      <c r="E19" s="239"/>
      <c r="F19" s="246" t="s">
        <v>18996</v>
      </c>
      <c r="G19" s="434" t="s">
        <v>18997</v>
      </c>
      <c r="H19" s="246" t="s">
        <v>3175</v>
      </c>
      <c r="I19" s="366" t="s">
        <v>18999</v>
      </c>
      <c r="J19" s="442"/>
      <c r="K19" s="442"/>
      <c r="L19" s="246"/>
      <c r="M19" s="246"/>
      <c r="N19" s="406"/>
      <c r="O19" s="441"/>
      <c r="P19" s="436"/>
      <c r="Q19" s="436"/>
      <c r="R19" s="436"/>
      <c r="S19" s="436"/>
      <c r="T19" s="436"/>
      <c r="U19" s="436"/>
      <c r="V19" s="452"/>
      <c r="W19" s="438"/>
      <c r="X19" s="436"/>
      <c r="Y19" s="438"/>
      <c r="Z19" s="307"/>
      <c r="AA19" s="307"/>
      <c r="AB19" s="436"/>
      <c r="AC19" s="436"/>
      <c r="AD19" s="307"/>
      <c r="AE19" s="307"/>
      <c r="AF19" s="307"/>
      <c r="AG19" s="307"/>
      <c r="AH19" s="307"/>
      <c r="AI19" s="440"/>
      <c r="AJ19" s="307"/>
      <c r="AK19" s="307"/>
      <c r="AL19" s="436"/>
      <c r="AM19" s="307"/>
      <c r="AN19" s="307"/>
      <c r="AO19" s="307"/>
    </row>
    <row r="20" spans="1:41">
      <c r="A20" s="430">
        <v>9</v>
      </c>
      <c r="B20" s="432" t="s">
        <v>19000</v>
      </c>
      <c r="C20" s="432" t="s">
        <v>19001</v>
      </c>
      <c r="D20" s="432" t="s">
        <v>2681</v>
      </c>
      <c r="E20" s="433" t="str">
        <f t="shared" ref="E20:E23" si="1">IF(ISERR(SEARCH("varchar",D20)),D20,"string("&amp;MID(D20,10,LEN(D20)-10)&amp;")")</f>
        <v>string(30)</v>
      </c>
      <c r="F20" s="432" t="s">
        <v>19000</v>
      </c>
      <c r="G20" s="432" t="s">
        <v>19001</v>
      </c>
      <c r="H20" s="432" t="s">
        <v>3215</v>
      </c>
      <c r="I20" s="433" t="s">
        <v>2111</v>
      </c>
      <c r="J20" s="442"/>
      <c r="K20" s="442"/>
      <c r="L20" s="246"/>
      <c r="M20" s="246"/>
      <c r="N20" s="406"/>
      <c r="O20" s="441"/>
      <c r="P20" s="436"/>
      <c r="Q20" s="436"/>
      <c r="R20" s="436"/>
      <c r="S20" s="436"/>
      <c r="T20" s="436"/>
      <c r="U20" s="436"/>
      <c r="V20" s="452"/>
      <c r="W20" s="438"/>
      <c r="X20" s="436"/>
      <c r="Y20" s="438"/>
      <c r="Z20" s="307"/>
      <c r="AA20" s="307"/>
      <c r="AB20" s="436"/>
      <c r="AC20" s="436"/>
      <c r="AD20" s="307"/>
      <c r="AE20" s="307"/>
      <c r="AF20" s="307"/>
      <c r="AG20" s="307"/>
      <c r="AH20" s="307"/>
      <c r="AI20" s="440"/>
      <c r="AJ20" s="307"/>
      <c r="AK20" s="307"/>
      <c r="AL20" s="436"/>
      <c r="AM20" s="307"/>
      <c r="AN20" s="307"/>
      <c r="AO20" s="307"/>
    </row>
    <row r="21" spans="1:41">
      <c r="A21" s="430">
        <v>10</v>
      </c>
      <c r="B21" s="431" t="s">
        <v>19002</v>
      </c>
      <c r="C21" s="246" t="s">
        <v>19003</v>
      </c>
      <c r="D21" s="246" t="s">
        <v>2078</v>
      </c>
      <c r="E21" s="239" t="str">
        <f t="shared" si="1"/>
        <v>string(8)</v>
      </c>
      <c r="F21" s="366" t="s">
        <v>19004</v>
      </c>
      <c r="G21" s="378" t="s">
        <v>19005</v>
      </c>
      <c r="H21" s="366" t="s">
        <v>2078</v>
      </c>
      <c r="I21" s="366" t="s">
        <v>2079</v>
      </c>
      <c r="J21" s="442"/>
      <c r="K21" s="442"/>
      <c r="L21" s="246" t="s">
        <v>18988</v>
      </c>
      <c r="M21" s="246" t="s">
        <v>19006</v>
      </c>
      <c r="N21" s="406"/>
      <c r="O21" s="441"/>
      <c r="P21" s="436"/>
      <c r="Q21" s="436"/>
      <c r="R21" s="436"/>
      <c r="S21" s="436"/>
      <c r="T21" s="436"/>
      <c r="U21" s="436"/>
      <c r="V21" s="452"/>
      <c r="W21" s="438"/>
      <c r="X21" s="436"/>
      <c r="Y21" s="438"/>
      <c r="Z21" s="307"/>
      <c r="AA21" s="307"/>
      <c r="AB21" s="436"/>
      <c r="AC21" s="436"/>
      <c r="AD21" s="307"/>
      <c r="AE21" s="307"/>
      <c r="AF21" s="307"/>
      <c r="AG21" s="307"/>
      <c r="AH21" s="307"/>
      <c r="AI21" s="440"/>
      <c r="AJ21" s="307"/>
      <c r="AK21" s="307"/>
      <c r="AL21" s="436"/>
      <c r="AM21" s="307"/>
      <c r="AN21" s="307"/>
      <c r="AO21" s="307"/>
    </row>
    <row r="22" spans="1:41">
      <c r="A22" s="430">
        <v>11</v>
      </c>
      <c r="B22" s="246" t="s">
        <v>19007</v>
      </c>
      <c r="C22" s="246" t="s">
        <v>19008</v>
      </c>
      <c r="D22" s="246" t="s">
        <v>2088</v>
      </c>
      <c r="E22" s="239" t="str">
        <f t="shared" si="1"/>
        <v>string(1)</v>
      </c>
      <c r="F22" s="366" t="s">
        <v>19007</v>
      </c>
      <c r="G22" s="378" t="s">
        <v>19009</v>
      </c>
      <c r="H22" s="366" t="s">
        <v>2088</v>
      </c>
      <c r="I22" s="366" t="s">
        <v>2089</v>
      </c>
      <c r="J22" s="442"/>
      <c r="K22" s="442"/>
      <c r="L22" s="246" t="s">
        <v>18988</v>
      </c>
      <c r="M22" s="246" t="s">
        <v>19010</v>
      </c>
      <c r="N22" s="406"/>
      <c r="O22" s="446"/>
      <c r="P22" s="440"/>
      <c r="Q22" s="440"/>
      <c r="R22" s="440"/>
      <c r="S22" s="440"/>
      <c r="T22" s="440"/>
      <c r="U22" s="440"/>
      <c r="V22" s="453"/>
      <c r="W22" s="438"/>
      <c r="X22" s="436"/>
      <c r="Y22" s="438"/>
      <c r="Z22" s="307"/>
      <c r="AA22" s="307"/>
      <c r="AB22" s="440"/>
      <c r="AC22" s="440"/>
      <c r="AD22" s="440"/>
      <c r="AE22" s="440"/>
      <c r="AF22" s="440"/>
      <c r="AG22" s="440"/>
      <c r="AH22" s="440"/>
      <c r="AI22" s="440"/>
      <c r="AJ22" s="440"/>
      <c r="AK22" s="440"/>
      <c r="AL22" s="440"/>
      <c r="AM22" s="440"/>
      <c r="AN22" s="440"/>
      <c r="AO22" s="440"/>
    </row>
    <row r="23" spans="1:41" s="426" customFormat="1">
      <c r="A23" s="430">
        <v>12</v>
      </c>
      <c r="B23" s="246" t="s">
        <v>2819</v>
      </c>
      <c r="C23" s="246" t="s">
        <v>4561</v>
      </c>
      <c r="D23" s="246" t="s">
        <v>2272</v>
      </c>
      <c r="E23" s="239" t="str">
        <f t="shared" si="1"/>
        <v>date</v>
      </c>
      <c r="F23" s="366" t="s">
        <v>2819</v>
      </c>
      <c r="G23" s="366" t="s">
        <v>4561</v>
      </c>
      <c r="H23" s="366" t="s">
        <v>2272</v>
      </c>
      <c r="I23" s="366" t="s">
        <v>2273</v>
      </c>
      <c r="J23" s="442"/>
      <c r="K23" s="447"/>
      <c r="L23" s="246" t="s">
        <v>18988</v>
      </c>
      <c r="M23" s="442"/>
      <c r="N23" s="406"/>
      <c r="O23" s="448"/>
      <c r="P23" s="442"/>
      <c r="Q23" s="442"/>
      <c r="R23" s="442"/>
      <c r="S23" s="442"/>
      <c r="T23" s="442"/>
      <c r="U23" s="442"/>
      <c r="V23" s="454"/>
      <c r="W23" s="455"/>
      <c r="X23" s="240"/>
      <c r="Y23" s="455"/>
      <c r="Z23" s="239"/>
      <c r="AA23" s="239"/>
      <c r="AB23" s="442"/>
      <c r="AC23" s="442"/>
      <c r="AD23" s="442"/>
      <c r="AE23" s="442"/>
      <c r="AF23" s="442"/>
      <c r="AG23" s="442"/>
      <c r="AH23" s="442"/>
      <c r="AI23" s="442"/>
      <c r="AJ23" s="442"/>
      <c r="AK23" s="442"/>
      <c r="AL23" s="442"/>
      <c r="AM23" s="442"/>
      <c r="AN23" s="442"/>
      <c r="AO23" s="442"/>
    </row>
    <row r="24" spans="1:41">
      <c r="A24" s="430">
        <v>13</v>
      </c>
      <c r="B24" s="303" t="s">
        <v>2823</v>
      </c>
      <c r="C24" s="307" t="s">
        <v>5239</v>
      </c>
      <c r="D24" s="436" t="s">
        <v>2272</v>
      </c>
      <c r="E24" s="436" t="s">
        <v>2272</v>
      </c>
      <c r="F24" s="366" t="s">
        <v>2823</v>
      </c>
      <c r="G24" s="378" t="s">
        <v>15898</v>
      </c>
      <c r="H24" s="366" t="s">
        <v>2272</v>
      </c>
      <c r="I24" s="366" t="s">
        <v>2273</v>
      </c>
      <c r="J24" s="440"/>
      <c r="K24" s="440"/>
      <c r="L24" s="246" t="s">
        <v>18988</v>
      </c>
      <c r="M24" s="307"/>
      <c r="N24" s="406"/>
      <c r="O24" s="446"/>
      <c r="P24" s="440"/>
      <c r="Q24" s="440"/>
      <c r="R24" s="440"/>
      <c r="S24" s="440"/>
      <c r="T24" s="440"/>
      <c r="U24" s="440"/>
      <c r="V24" s="453"/>
      <c r="W24" s="438"/>
      <c r="X24" s="436"/>
      <c r="Y24" s="438"/>
      <c r="Z24" s="307"/>
      <c r="AA24" s="307"/>
      <c r="AB24" s="440"/>
      <c r="AC24" s="440"/>
      <c r="AD24" s="440"/>
      <c r="AE24" s="440"/>
      <c r="AF24" s="440"/>
      <c r="AG24" s="440"/>
      <c r="AH24" s="440"/>
      <c r="AI24" s="440"/>
      <c r="AJ24" s="440"/>
      <c r="AK24" s="440"/>
      <c r="AL24" s="440"/>
      <c r="AM24" s="440"/>
      <c r="AN24" s="440"/>
      <c r="AO24" s="440"/>
    </row>
    <row r="25" spans="1:41">
      <c r="A25" s="430">
        <v>14</v>
      </c>
      <c r="B25" s="246" t="s">
        <v>5671</v>
      </c>
      <c r="C25" s="246" t="s">
        <v>5242</v>
      </c>
      <c r="D25" s="246" t="s">
        <v>2272</v>
      </c>
      <c r="E25" s="436" t="s">
        <v>2272</v>
      </c>
      <c r="F25" s="366" t="s">
        <v>5671</v>
      </c>
      <c r="G25" s="378" t="s">
        <v>5672</v>
      </c>
      <c r="H25" s="366" t="s">
        <v>2272</v>
      </c>
      <c r="I25" s="366" t="s">
        <v>2273</v>
      </c>
      <c r="J25" s="440"/>
      <c r="K25" s="440"/>
      <c r="L25" s="246" t="s">
        <v>18988</v>
      </c>
      <c r="M25" s="307"/>
      <c r="N25" s="406"/>
      <c r="O25" s="446"/>
      <c r="P25" s="440"/>
      <c r="Q25" s="440"/>
      <c r="R25" s="440"/>
      <c r="S25" s="440"/>
      <c r="T25" s="440"/>
      <c r="U25" s="440"/>
      <c r="V25" s="453"/>
      <c r="W25" s="438"/>
      <c r="X25" s="436"/>
      <c r="Y25" s="438"/>
      <c r="Z25" s="307"/>
      <c r="AA25" s="307"/>
      <c r="AB25" s="440"/>
      <c r="AC25" s="440"/>
      <c r="AD25" s="440"/>
      <c r="AE25" s="440"/>
      <c r="AF25" s="440"/>
      <c r="AG25" s="440"/>
      <c r="AH25" s="440"/>
      <c r="AI25" s="440"/>
      <c r="AJ25" s="440"/>
      <c r="AK25" s="440"/>
      <c r="AL25" s="440"/>
      <c r="AM25" s="440"/>
      <c r="AN25" s="440"/>
      <c r="AO25" s="440"/>
    </row>
  </sheetData>
  <phoneticPr fontId="5" type="noConversion"/>
  <dataValidations count="4">
    <dataValidation type="list" allowBlank="1" showInputMessage="1" showErrorMessage="1" sqref="B6" xr:uid="{00000000-0002-0000-3001-000000000000}">
      <formula1>"Mi: Minute,H: Hour,D: Daily,W: Weekly,M: Monthly,Y: Yearly"</formula1>
    </dataValidation>
    <dataValidation type="list" allowBlank="1" showInputMessage="1" showErrorMessage="1" sqref="B7 B9 O7:O9" xr:uid="{00000000-0002-0000-3001-000001000000}">
      <formula1>"替换,追加"</formula1>
    </dataValidation>
    <dataValidation type="list" allowBlank="1" showInputMessage="1" showErrorMessage="1" sqref="N12:N25" xr:uid="{00000000-0002-0000-3001-000002000000}">
      <formula1>"匹配,基线特有,本地扩充,废弃"</formula1>
    </dataValidation>
    <dataValidation type="list" allowBlank="1" showInputMessage="1" showErrorMessage="1" sqref="R4:R6" xr:uid="{00000000-0002-0000-3001-000003000000}">
      <formula1>"left join,inner join,union,union all"</formula1>
    </dataValidation>
  </dataValidations>
  <hyperlinks>
    <hyperlink ref="A1" location="目录!A1" display="返回" xr:uid="{00000000-0004-0000-3001-000000000000}"/>
  </hyperlinks>
  <pageMargins left="0.75" right="0.75" top="1" bottom="1" header="0.51180555555555596" footer="0.51180555555555596"/>
  <pageSetup paperSize="9" orientation="portrait"/>
  <legacyDrawing r:id="rId1"/>
</worksheet>
</file>

<file path=xl/worksheets/sheet3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1-000000000000}">
  <dimension ref="A1:AA66"/>
  <sheetViews>
    <sheetView workbookViewId="0"/>
  </sheetViews>
  <sheetFormatPr defaultColWidth="9" defaultRowHeight="13.8"/>
  <cols>
    <col min="2" max="2" width="17.77734375" customWidth="1"/>
    <col min="3" max="3" width="22.33203125" customWidth="1"/>
    <col min="4" max="4" width="15.21875" customWidth="1"/>
    <col min="5" max="5" width="12.109375" customWidth="1"/>
    <col min="6" max="6" width="16.21875" customWidth="1"/>
    <col min="7" max="7" width="21.77734375" customWidth="1"/>
    <col min="8" max="9" width="12.109375" customWidth="1"/>
    <col min="11" max="11" width="7.109375" customWidth="1"/>
    <col min="12" max="12" width="6.77734375" customWidth="1"/>
    <col min="13" max="13" width="20.88671875" customWidth="1"/>
    <col min="14" max="14" width="11.33203125" customWidth="1"/>
    <col min="15" max="22" width="9" hidden="1" customWidth="1"/>
    <col min="23" max="23" width="23" customWidth="1"/>
    <col min="24" max="24" width="15.109375" customWidth="1"/>
    <col min="25" max="25" width="11.33203125" customWidth="1"/>
    <col min="26" max="26" width="13.109375" customWidth="1"/>
    <col min="27" max="27" width="14.77734375" customWidth="1"/>
  </cols>
  <sheetData>
    <row r="1" spans="1:27" s="427" customFormat="1" ht="15.6">
      <c r="A1" s="401" t="s">
        <v>2037</v>
      </c>
      <c r="B1" s="3"/>
      <c r="C1" s="3"/>
      <c r="D1" s="3"/>
      <c r="E1" s="3"/>
      <c r="F1" s="3"/>
      <c r="G1" s="3"/>
      <c r="H1" s="3"/>
      <c r="I1" s="3"/>
      <c r="J1" s="3"/>
      <c r="K1" s="3"/>
      <c r="L1" s="3"/>
      <c r="M1" s="3"/>
      <c r="N1" s="3"/>
      <c r="O1" s="3"/>
      <c r="P1" s="3"/>
      <c r="Q1" s="3"/>
      <c r="R1" s="3"/>
      <c r="S1" s="3"/>
      <c r="T1" s="3"/>
      <c r="U1" s="3"/>
      <c r="V1" s="3"/>
      <c r="W1" s="52"/>
      <c r="X1" s="52"/>
      <c r="Y1" s="52"/>
      <c r="Z1" s="52"/>
      <c r="AA1" s="52"/>
    </row>
    <row r="2" spans="1:27" s="427" customFormat="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s="427" customFormat="1" ht="15.6">
      <c r="A3" s="6" t="s">
        <v>2040</v>
      </c>
      <c r="B3" s="124" t="s">
        <v>1895</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s="427" customFormat="1" ht="15.6">
      <c r="A4" s="9" t="s">
        <v>2042</v>
      </c>
      <c r="B4" s="428" t="s">
        <v>1896</v>
      </c>
      <c r="C4" s="8"/>
      <c r="D4" s="8"/>
      <c r="E4" s="8"/>
      <c r="F4" s="8"/>
      <c r="G4" s="8"/>
      <c r="H4" s="8"/>
      <c r="I4" s="8"/>
      <c r="J4" s="8"/>
      <c r="K4" s="8"/>
      <c r="L4" s="8"/>
      <c r="M4" s="8"/>
      <c r="N4" s="8"/>
      <c r="O4" s="43" t="s">
        <v>4149</v>
      </c>
      <c r="P4" s="39" t="e">
        <f>VLOOKUP(B3,[2]目录!#REF!,4,0)</f>
        <v>#REF!</v>
      </c>
      <c r="Q4" s="40"/>
      <c r="R4" s="41"/>
      <c r="S4" s="42"/>
      <c r="T4" s="42"/>
      <c r="U4" s="42"/>
      <c r="V4" s="61"/>
      <c r="W4" s="62" t="s">
        <v>2301</v>
      </c>
      <c r="X4" s="416" t="s">
        <v>19011</v>
      </c>
      <c r="Y4" s="63"/>
      <c r="Z4" s="11"/>
      <c r="AA4" s="63"/>
    </row>
    <row r="5" spans="1:27" s="427" customFormat="1"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row>
    <row r="6" spans="1:27" s="427" customFormat="1" ht="15.6">
      <c r="A6" s="9" t="s">
        <v>2044</v>
      </c>
      <c r="B6" s="12" t="s">
        <v>2045</v>
      </c>
      <c r="C6" s="8"/>
      <c r="D6" s="8"/>
      <c r="E6" s="8"/>
      <c r="F6" s="8"/>
      <c r="G6" s="8"/>
      <c r="H6" s="8"/>
      <c r="I6" s="8"/>
      <c r="J6" s="8"/>
      <c r="K6" s="8"/>
      <c r="L6" s="8"/>
      <c r="M6" s="8"/>
      <c r="N6" s="8"/>
      <c r="O6" s="43"/>
      <c r="P6" s="42"/>
      <c r="Q6" s="42"/>
      <c r="R6" s="41"/>
      <c r="S6" s="42"/>
      <c r="T6" s="42"/>
      <c r="U6" s="42"/>
      <c r="V6" s="61"/>
      <c r="W6" s="62"/>
      <c r="X6" s="124"/>
      <c r="Y6" s="63"/>
      <c r="Z6" s="11"/>
      <c r="AA6" s="63"/>
    </row>
    <row r="7" spans="1:27" s="427" customFormat="1"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s="427" customFormat="1" ht="15.6">
      <c r="A8" s="9" t="s">
        <v>2048</v>
      </c>
      <c r="B8" s="11" t="s">
        <v>19012</v>
      </c>
      <c r="C8" s="8"/>
      <c r="D8" s="8"/>
      <c r="E8" s="8"/>
      <c r="F8" s="8"/>
      <c r="G8" s="8"/>
      <c r="H8" s="8"/>
      <c r="I8" s="8"/>
      <c r="J8" s="8"/>
      <c r="K8" s="8"/>
      <c r="L8" s="8"/>
      <c r="M8" s="8"/>
      <c r="N8" s="8"/>
      <c r="O8" s="43"/>
      <c r="P8" s="42"/>
      <c r="Q8" s="42"/>
      <c r="R8" s="42"/>
      <c r="S8" s="42"/>
      <c r="T8" s="42"/>
      <c r="U8" s="42"/>
      <c r="V8" s="61"/>
      <c r="W8" s="62"/>
      <c r="X8" s="65"/>
      <c r="Y8" s="63"/>
      <c r="Z8" s="11"/>
      <c r="AA8" s="63"/>
    </row>
    <row r="9" spans="1:27" s="427" customFormat="1"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s="427" customFormat="1"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s="427" customFormat="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s="427" customFormat="1">
      <c r="A12" s="430">
        <v>1</v>
      </c>
      <c r="B12" s="405" t="s">
        <v>2064</v>
      </c>
      <c r="C12" s="317" t="s">
        <v>2065</v>
      </c>
      <c r="D12" s="405" t="s">
        <v>2066</v>
      </c>
      <c r="E12" s="317" t="str">
        <f t="shared" ref="E12:E13" si="0">IF(ISERR(SEARCH("varchar",D12)),D12,"string("&amp;MID(D12,10,LEN(D12)-10)&amp;")")</f>
        <v>string(6)</v>
      </c>
      <c r="F12" s="366" t="s">
        <v>2064</v>
      </c>
      <c r="G12" s="366" t="s">
        <v>2065</v>
      </c>
      <c r="H12" s="366" t="s">
        <v>2066</v>
      </c>
      <c r="I12" s="366" t="s">
        <v>2067</v>
      </c>
      <c r="J12" s="317" t="s">
        <v>79</v>
      </c>
      <c r="K12" s="307"/>
      <c r="L12" s="307"/>
      <c r="M12" s="307"/>
      <c r="N12" s="406"/>
      <c r="O12" s="441"/>
      <c r="P12" s="436"/>
      <c r="Q12" s="436"/>
      <c r="R12" s="436"/>
      <c r="S12" s="436"/>
      <c r="T12" s="436"/>
      <c r="U12" s="436"/>
      <c r="V12" s="452"/>
      <c r="W12" s="438"/>
      <c r="X12" s="438"/>
      <c r="Y12" s="438"/>
      <c r="Z12" s="307"/>
      <c r="AA12" s="440"/>
    </row>
    <row r="13" spans="1:27" s="427" customFormat="1">
      <c r="A13" s="430">
        <v>2</v>
      </c>
      <c r="B13" s="463" t="s">
        <v>2076</v>
      </c>
      <c r="C13" s="464" t="s">
        <v>2077</v>
      </c>
      <c r="D13" s="465" t="s">
        <v>3898</v>
      </c>
      <c r="E13" s="463" t="str">
        <f t="shared" si="0"/>
        <v>string(14)</v>
      </c>
      <c r="F13" s="366" t="s">
        <v>2076</v>
      </c>
      <c r="G13" s="366" t="s">
        <v>2077</v>
      </c>
      <c r="H13" s="366" t="s">
        <v>3175</v>
      </c>
      <c r="I13" s="366" t="s">
        <v>2241</v>
      </c>
      <c r="J13" s="467"/>
      <c r="K13" s="433"/>
      <c r="L13" s="433"/>
      <c r="M13" s="433"/>
      <c r="N13" s="468"/>
      <c r="O13" s="441"/>
      <c r="P13" s="436"/>
      <c r="Q13" s="436"/>
      <c r="R13" s="436"/>
      <c r="S13" s="436"/>
      <c r="T13" s="436"/>
      <c r="U13" s="436"/>
      <c r="V13" s="452"/>
      <c r="W13" s="438"/>
      <c r="X13" s="438"/>
      <c r="Y13" s="438"/>
      <c r="Z13" s="307"/>
      <c r="AA13" s="440"/>
    </row>
    <row r="14" spans="1:27" s="427" customFormat="1">
      <c r="A14" s="430">
        <v>3</v>
      </c>
      <c r="B14" s="463" t="s">
        <v>3174</v>
      </c>
      <c r="C14" s="464" t="s">
        <v>2818</v>
      </c>
      <c r="D14" s="465" t="s">
        <v>3898</v>
      </c>
      <c r="E14" s="463" t="s">
        <v>4007</v>
      </c>
      <c r="F14" s="366" t="s">
        <v>3174</v>
      </c>
      <c r="G14" s="366" t="s">
        <v>2818</v>
      </c>
      <c r="H14" s="366" t="s">
        <v>2803</v>
      </c>
      <c r="I14" s="366" t="s">
        <v>2804</v>
      </c>
      <c r="J14" s="467"/>
      <c r="K14" s="433"/>
      <c r="L14" s="433"/>
      <c r="M14" s="433"/>
      <c r="N14" s="468"/>
      <c r="O14" s="441"/>
      <c r="P14" s="436"/>
      <c r="Q14" s="436"/>
      <c r="R14" s="436"/>
      <c r="S14" s="436"/>
      <c r="T14" s="436"/>
      <c r="U14" s="436"/>
      <c r="V14" s="452"/>
      <c r="W14" s="438"/>
      <c r="X14" s="438"/>
      <c r="Y14" s="438"/>
      <c r="Z14" s="307"/>
      <c r="AA14" s="440"/>
    </row>
    <row r="15" spans="1:27" s="461" customFormat="1">
      <c r="A15" s="430">
        <v>4</v>
      </c>
      <c r="B15" s="317" t="s">
        <v>222</v>
      </c>
      <c r="C15" s="417" t="s">
        <v>2234</v>
      </c>
      <c r="D15" s="456" t="s">
        <v>3898</v>
      </c>
      <c r="E15" s="317" t="str">
        <f t="shared" ref="E15:E18" si="1">IF(ISERR(SEARCH("varchar",D15)),D15,"string("&amp;MID(D15,10,LEN(D15)-10)&amp;")")</f>
        <v>string(14)</v>
      </c>
      <c r="F15" s="366" t="s">
        <v>222</v>
      </c>
      <c r="G15" s="366" t="s">
        <v>2234</v>
      </c>
      <c r="H15" s="366" t="s">
        <v>3991</v>
      </c>
      <c r="I15" s="366" t="s">
        <v>2108</v>
      </c>
      <c r="J15" s="317" t="s">
        <v>79</v>
      </c>
      <c r="K15" s="317"/>
      <c r="L15" s="317"/>
      <c r="M15" s="317"/>
      <c r="N15" s="406"/>
      <c r="O15" s="469"/>
      <c r="P15" s="470"/>
      <c r="Q15" s="470"/>
      <c r="R15" s="470"/>
      <c r="S15" s="470"/>
      <c r="T15" s="470"/>
      <c r="U15" s="470"/>
      <c r="V15" s="475"/>
      <c r="W15" s="366"/>
      <c r="X15" s="366"/>
      <c r="Y15" s="366"/>
      <c r="Z15" s="366"/>
      <c r="AA15" s="366"/>
    </row>
    <row r="16" spans="1:27" s="427" customFormat="1">
      <c r="A16" s="430">
        <v>5</v>
      </c>
      <c r="B16" s="433" t="s">
        <v>19013</v>
      </c>
      <c r="C16" s="433" t="s">
        <v>18955</v>
      </c>
      <c r="D16" s="433" t="s">
        <v>2278</v>
      </c>
      <c r="E16" s="433" t="str">
        <f t="shared" si="1"/>
        <v>string(20)</v>
      </c>
      <c r="F16" s="366" t="s">
        <v>19013</v>
      </c>
      <c r="G16" s="378" t="s">
        <v>19014</v>
      </c>
      <c r="H16" s="366" t="s">
        <v>2278</v>
      </c>
      <c r="I16" s="366" t="s">
        <v>2827</v>
      </c>
      <c r="J16" s="239"/>
      <c r="K16" s="239"/>
      <c r="L16" s="239"/>
      <c r="M16" s="239"/>
      <c r="N16" s="406"/>
      <c r="O16" s="441"/>
      <c r="P16" s="436"/>
      <c r="Q16" s="436"/>
      <c r="R16" s="436"/>
      <c r="S16" s="436"/>
      <c r="T16" s="436"/>
      <c r="U16" s="436"/>
      <c r="V16" s="452"/>
      <c r="W16" s="438"/>
      <c r="X16" s="438"/>
      <c r="Y16" s="438"/>
      <c r="Z16" s="307"/>
      <c r="AA16" s="440"/>
    </row>
    <row r="17" spans="1:27" s="427" customFormat="1">
      <c r="A17" s="430">
        <v>6</v>
      </c>
      <c r="B17" s="432" t="s">
        <v>19015</v>
      </c>
      <c r="C17" s="432" t="s">
        <v>15336</v>
      </c>
      <c r="D17" s="432" t="s">
        <v>2278</v>
      </c>
      <c r="E17" s="433" t="str">
        <f t="shared" si="1"/>
        <v>string(20)</v>
      </c>
      <c r="F17" s="366" t="s">
        <v>19015</v>
      </c>
      <c r="G17" s="378" t="s">
        <v>19016</v>
      </c>
      <c r="H17" s="366" t="s">
        <v>2278</v>
      </c>
      <c r="I17" s="366" t="s">
        <v>2827</v>
      </c>
      <c r="J17" s="239"/>
      <c r="K17" s="239"/>
      <c r="L17" s="239"/>
      <c r="M17" s="471"/>
      <c r="N17" s="406"/>
      <c r="O17" s="441"/>
      <c r="P17" s="436"/>
      <c r="Q17" s="436"/>
      <c r="R17" s="436"/>
      <c r="S17" s="436"/>
      <c r="T17" s="436"/>
      <c r="U17" s="436"/>
      <c r="V17" s="452"/>
      <c r="W17" s="438"/>
      <c r="X17" s="438"/>
      <c r="Y17" s="438"/>
      <c r="Z17" s="307"/>
      <c r="AA17" s="440"/>
    </row>
    <row r="18" spans="1:27" s="427" customFormat="1">
      <c r="A18" s="430">
        <v>7</v>
      </c>
      <c r="B18" s="432" t="s">
        <v>19017</v>
      </c>
      <c r="C18" s="432" t="s">
        <v>13382</v>
      </c>
      <c r="D18" s="432" t="s">
        <v>2674</v>
      </c>
      <c r="E18" s="433" t="str">
        <f t="shared" si="1"/>
        <v>string(120)</v>
      </c>
      <c r="F18" s="366" t="s">
        <v>19017</v>
      </c>
      <c r="G18" s="378" t="s">
        <v>19018</v>
      </c>
      <c r="H18" s="366" t="s">
        <v>2674</v>
      </c>
      <c r="I18" s="366" t="s">
        <v>4430</v>
      </c>
      <c r="J18" s="317"/>
      <c r="K18" s="317"/>
      <c r="L18" s="317"/>
      <c r="M18" s="471"/>
      <c r="N18" s="406"/>
      <c r="O18" s="441"/>
      <c r="P18" s="436"/>
      <c r="Q18" s="436"/>
      <c r="R18" s="436"/>
      <c r="S18" s="436"/>
      <c r="T18" s="436"/>
      <c r="U18" s="436"/>
      <c r="V18" s="452"/>
      <c r="W18" s="438"/>
      <c r="X18" s="438"/>
      <c r="Y18" s="438"/>
      <c r="Z18" s="307"/>
      <c r="AA18" s="440"/>
    </row>
    <row r="19" spans="1:27" s="427" customFormat="1">
      <c r="A19" s="430">
        <v>8</v>
      </c>
      <c r="B19" s="433" t="s">
        <v>19019</v>
      </c>
      <c r="C19" s="433" t="s">
        <v>19020</v>
      </c>
      <c r="D19" s="433" t="s">
        <v>3212</v>
      </c>
      <c r="E19" s="433" t="s">
        <v>2108</v>
      </c>
      <c r="F19" s="366" t="s">
        <v>19019</v>
      </c>
      <c r="G19" s="378" t="s">
        <v>19021</v>
      </c>
      <c r="H19" s="366" t="s">
        <v>3215</v>
      </c>
      <c r="I19" s="366" t="s">
        <v>2111</v>
      </c>
      <c r="J19" s="317"/>
      <c r="K19" s="317"/>
      <c r="L19" s="317"/>
      <c r="M19" s="471"/>
      <c r="N19" s="406"/>
      <c r="O19" s="441"/>
      <c r="P19" s="436"/>
      <c r="Q19" s="436"/>
      <c r="R19" s="436"/>
      <c r="S19" s="436"/>
      <c r="T19" s="436"/>
      <c r="U19" s="436"/>
      <c r="V19" s="452"/>
      <c r="W19" s="438"/>
      <c r="X19" s="438"/>
      <c r="Y19" s="438"/>
      <c r="Z19" s="307"/>
      <c r="AA19" s="440"/>
    </row>
    <row r="20" spans="1:27" s="427" customFormat="1">
      <c r="A20" s="430">
        <v>9</v>
      </c>
      <c r="B20" s="432" t="s">
        <v>19022</v>
      </c>
      <c r="C20" s="433" t="s">
        <v>19023</v>
      </c>
      <c r="D20" s="433" t="s">
        <v>3212</v>
      </c>
      <c r="E20" s="433" t="s">
        <v>2108</v>
      </c>
      <c r="F20" s="366" t="s">
        <v>19022</v>
      </c>
      <c r="G20" s="378" t="s">
        <v>19024</v>
      </c>
      <c r="H20" s="366" t="s">
        <v>3212</v>
      </c>
      <c r="I20" s="366" t="s">
        <v>2108</v>
      </c>
      <c r="J20" s="317"/>
      <c r="K20" s="317"/>
      <c r="L20" s="317"/>
      <c r="M20" s="471"/>
      <c r="N20" s="406"/>
      <c r="O20" s="441"/>
      <c r="P20" s="436"/>
      <c r="Q20" s="436"/>
      <c r="R20" s="436"/>
      <c r="S20" s="436"/>
      <c r="T20" s="436"/>
      <c r="U20" s="436"/>
      <c r="V20" s="452"/>
      <c r="W20" s="438"/>
      <c r="X20" s="438"/>
      <c r="Y20" s="438"/>
      <c r="Z20" s="307"/>
      <c r="AA20" s="440"/>
    </row>
    <row r="21" spans="1:27" s="427" customFormat="1">
      <c r="A21" s="430">
        <v>10</v>
      </c>
      <c r="B21" s="432" t="s">
        <v>19025</v>
      </c>
      <c r="C21" s="433" t="s">
        <v>19026</v>
      </c>
      <c r="D21" s="433" t="s">
        <v>3212</v>
      </c>
      <c r="E21" s="433" t="s">
        <v>2108</v>
      </c>
      <c r="F21" s="366" t="s">
        <v>19025</v>
      </c>
      <c r="G21" s="378" t="s">
        <v>19027</v>
      </c>
      <c r="H21" s="366" t="s">
        <v>3212</v>
      </c>
      <c r="I21" s="366" t="s">
        <v>2108</v>
      </c>
      <c r="J21" s="317"/>
      <c r="K21" s="317"/>
      <c r="L21" s="317"/>
      <c r="M21" s="471"/>
      <c r="N21" s="406"/>
      <c r="O21" s="441"/>
      <c r="P21" s="436"/>
      <c r="Q21" s="436"/>
      <c r="R21" s="436"/>
      <c r="S21" s="436"/>
      <c r="T21" s="436"/>
      <c r="U21" s="436"/>
      <c r="V21" s="452"/>
      <c r="W21" s="438"/>
      <c r="X21" s="438"/>
      <c r="Y21" s="438"/>
      <c r="Z21" s="307"/>
      <c r="AA21" s="440"/>
    </row>
    <row r="22" spans="1:27" s="427" customFormat="1">
      <c r="A22" s="430">
        <v>11</v>
      </c>
      <c r="B22" s="466" t="s">
        <v>19028</v>
      </c>
      <c r="C22" s="261" t="s">
        <v>19029</v>
      </c>
      <c r="D22" s="261" t="s">
        <v>2278</v>
      </c>
      <c r="E22" s="261" t="str">
        <f t="shared" ref="E22:E24" si="2">IF(ISERR(SEARCH("varchar",D22)),D22,"string("&amp;MID(D22,10,LEN(D22)-10)&amp;")")</f>
        <v>string(20)</v>
      </c>
      <c r="F22" s="366" t="s">
        <v>19028</v>
      </c>
      <c r="G22" s="378" t="s">
        <v>19030</v>
      </c>
      <c r="H22" s="366" t="s">
        <v>2278</v>
      </c>
      <c r="I22" s="366" t="s">
        <v>2827</v>
      </c>
      <c r="J22" s="239"/>
      <c r="K22" s="239"/>
      <c r="L22" s="239"/>
      <c r="M22" s="239"/>
      <c r="N22" s="406"/>
      <c r="O22" s="441"/>
      <c r="P22" s="436"/>
      <c r="Q22" s="436"/>
      <c r="R22" s="436"/>
      <c r="S22" s="436"/>
      <c r="T22" s="436"/>
      <c r="U22" s="436"/>
      <c r="V22" s="452"/>
      <c r="W22" s="438"/>
      <c r="X22" s="438"/>
      <c r="Y22" s="438"/>
      <c r="Z22" s="307"/>
      <c r="AA22" s="440"/>
    </row>
    <row r="23" spans="1:27" s="427" customFormat="1">
      <c r="A23" s="430">
        <v>12</v>
      </c>
      <c r="B23" s="466" t="s">
        <v>19031</v>
      </c>
      <c r="C23" s="466" t="s">
        <v>19032</v>
      </c>
      <c r="D23" s="466" t="s">
        <v>2278</v>
      </c>
      <c r="E23" s="261" t="str">
        <f t="shared" si="2"/>
        <v>string(20)</v>
      </c>
      <c r="F23" s="366" t="s">
        <v>19031</v>
      </c>
      <c r="G23" s="378" t="s">
        <v>19033</v>
      </c>
      <c r="H23" s="366" t="s">
        <v>2278</v>
      </c>
      <c r="I23" s="366" t="s">
        <v>2827</v>
      </c>
      <c r="J23" s="239"/>
      <c r="K23" s="239"/>
      <c r="L23" s="239"/>
      <c r="M23" s="471"/>
      <c r="N23" s="406"/>
      <c r="O23" s="441"/>
      <c r="P23" s="436"/>
      <c r="Q23" s="436"/>
      <c r="R23" s="436"/>
      <c r="S23" s="436"/>
      <c r="T23" s="436"/>
      <c r="U23" s="436"/>
      <c r="V23" s="452"/>
      <c r="W23" s="438"/>
      <c r="X23" s="438"/>
      <c r="Y23" s="438"/>
      <c r="Z23" s="307"/>
      <c r="AA23" s="440"/>
    </row>
    <row r="24" spans="1:27" s="427" customFormat="1">
      <c r="A24" s="430">
        <v>13</v>
      </c>
      <c r="B24" s="466" t="s">
        <v>19034</v>
      </c>
      <c r="C24" s="466" t="s">
        <v>19035</v>
      </c>
      <c r="D24" s="466" t="s">
        <v>2674</v>
      </c>
      <c r="E24" s="261" t="str">
        <f t="shared" si="2"/>
        <v>string(120)</v>
      </c>
      <c r="F24" s="366" t="s">
        <v>19034</v>
      </c>
      <c r="G24" s="378" t="s">
        <v>19036</v>
      </c>
      <c r="H24" s="366" t="s">
        <v>2674</v>
      </c>
      <c r="I24" s="366" t="s">
        <v>4430</v>
      </c>
      <c r="J24" s="317"/>
      <c r="K24" s="317"/>
      <c r="L24" s="317"/>
      <c r="M24" s="471"/>
      <c r="N24" s="406"/>
      <c r="O24" s="441"/>
      <c r="P24" s="436"/>
      <c r="Q24" s="436"/>
      <c r="R24" s="436"/>
      <c r="S24" s="436"/>
      <c r="T24" s="436"/>
      <c r="U24" s="436"/>
      <c r="V24" s="452"/>
      <c r="W24" s="438"/>
      <c r="X24" s="438"/>
      <c r="Y24" s="438"/>
      <c r="Z24" s="307"/>
      <c r="AA24" s="440"/>
    </row>
    <row r="25" spans="1:27" s="427" customFormat="1">
      <c r="A25" s="430">
        <v>14</v>
      </c>
      <c r="B25" s="466" t="s">
        <v>19037</v>
      </c>
      <c r="C25" s="261" t="s">
        <v>19038</v>
      </c>
      <c r="D25" s="261" t="s">
        <v>3212</v>
      </c>
      <c r="E25" s="261" t="s">
        <v>2108</v>
      </c>
      <c r="F25" s="366" t="s">
        <v>19037</v>
      </c>
      <c r="G25" s="378" t="s">
        <v>19039</v>
      </c>
      <c r="H25" s="366" t="s">
        <v>3215</v>
      </c>
      <c r="I25" s="366" t="s">
        <v>2111</v>
      </c>
      <c r="J25" s="317"/>
      <c r="K25" s="317"/>
      <c r="L25" s="317"/>
      <c r="M25" s="471"/>
      <c r="N25" s="406"/>
      <c r="O25" s="441"/>
      <c r="P25" s="436"/>
      <c r="Q25" s="436"/>
      <c r="R25" s="436"/>
      <c r="S25" s="436"/>
      <c r="T25" s="436"/>
      <c r="U25" s="436"/>
      <c r="V25" s="452"/>
      <c r="W25" s="438"/>
      <c r="X25" s="438"/>
      <c r="Y25" s="438"/>
      <c r="Z25" s="307"/>
      <c r="AA25" s="440"/>
    </row>
    <row r="26" spans="1:27" s="427" customFormat="1">
      <c r="A26" s="430">
        <v>15</v>
      </c>
      <c r="B26" s="466" t="s">
        <v>19040</v>
      </c>
      <c r="C26" s="261" t="s">
        <v>19041</v>
      </c>
      <c r="D26" s="261" t="s">
        <v>3212</v>
      </c>
      <c r="E26" s="261" t="s">
        <v>2108</v>
      </c>
      <c r="F26" s="366" t="s">
        <v>19040</v>
      </c>
      <c r="G26" s="378" t="s">
        <v>19042</v>
      </c>
      <c r="H26" s="366" t="s">
        <v>3212</v>
      </c>
      <c r="I26" s="366" t="s">
        <v>2108</v>
      </c>
      <c r="J26" s="317"/>
      <c r="K26" s="317"/>
      <c r="L26" s="317"/>
      <c r="M26" s="471"/>
      <c r="N26" s="406"/>
      <c r="O26" s="441"/>
      <c r="P26" s="436"/>
      <c r="Q26" s="436"/>
      <c r="R26" s="436"/>
      <c r="S26" s="436"/>
      <c r="T26" s="436"/>
      <c r="U26" s="436"/>
      <c r="V26" s="452"/>
      <c r="W26" s="438"/>
      <c r="X26" s="438"/>
      <c r="Y26" s="438"/>
      <c r="Z26" s="307"/>
      <c r="AA26" s="440"/>
    </row>
    <row r="27" spans="1:27" s="427" customFormat="1">
      <c r="A27" s="430">
        <v>16</v>
      </c>
      <c r="B27" s="466" t="s">
        <v>19043</v>
      </c>
      <c r="C27" s="261" t="s">
        <v>19044</v>
      </c>
      <c r="D27" s="261" t="s">
        <v>3212</v>
      </c>
      <c r="E27" s="261" t="s">
        <v>2108</v>
      </c>
      <c r="F27" s="366" t="s">
        <v>19043</v>
      </c>
      <c r="G27" s="378" t="s">
        <v>19045</v>
      </c>
      <c r="H27" s="366" t="s">
        <v>3212</v>
      </c>
      <c r="I27" s="366" t="s">
        <v>2108</v>
      </c>
      <c r="J27" s="317"/>
      <c r="K27" s="317"/>
      <c r="L27" s="317"/>
      <c r="M27" s="471"/>
      <c r="N27" s="406"/>
      <c r="O27" s="441"/>
      <c r="P27" s="436"/>
      <c r="Q27" s="436"/>
      <c r="R27" s="436"/>
      <c r="S27" s="436"/>
      <c r="T27" s="436"/>
      <c r="U27" s="436"/>
      <c r="V27" s="452"/>
      <c r="W27" s="438"/>
      <c r="X27" s="438"/>
      <c r="Y27" s="438"/>
      <c r="Z27" s="307"/>
      <c r="AA27" s="440"/>
    </row>
    <row r="28" spans="1:27" s="427" customFormat="1">
      <c r="A28" s="430">
        <v>17</v>
      </c>
      <c r="B28" s="246" t="s">
        <v>19046</v>
      </c>
      <c r="C28" s="246" t="s">
        <v>19047</v>
      </c>
      <c r="D28" s="246" t="s">
        <v>2085</v>
      </c>
      <c r="E28" s="307" t="s">
        <v>2108</v>
      </c>
      <c r="F28" s="366" t="s">
        <v>19046</v>
      </c>
      <c r="G28" s="378" t="s">
        <v>19048</v>
      </c>
      <c r="H28" s="366" t="s">
        <v>2085</v>
      </c>
      <c r="I28" s="366" t="s">
        <v>2108</v>
      </c>
      <c r="J28" s="409"/>
      <c r="K28" s="409"/>
      <c r="L28" s="472"/>
      <c r="M28" s="445"/>
      <c r="N28" s="406"/>
      <c r="O28" s="436"/>
      <c r="P28" s="436"/>
      <c r="Q28" s="436"/>
      <c r="R28" s="436"/>
      <c r="S28" s="436"/>
      <c r="T28" s="436"/>
      <c r="U28" s="436"/>
      <c r="V28" s="436"/>
      <c r="W28" s="438"/>
      <c r="X28" s="438"/>
      <c r="Y28" s="438"/>
      <c r="Z28" s="307"/>
      <c r="AA28" s="440"/>
    </row>
    <row r="29" spans="1:27" s="400" customFormat="1">
      <c r="A29" s="430">
        <v>18</v>
      </c>
      <c r="B29" s="317" t="s">
        <v>2347</v>
      </c>
      <c r="C29" s="317" t="s">
        <v>4737</v>
      </c>
      <c r="D29" s="317" t="s">
        <v>2272</v>
      </c>
      <c r="E29" s="366" t="str">
        <f>IF(ISERR(SEARCH("varchar",D29)),D29,"string("&amp;MID(D29,10,LEN(D29)-10)&amp;")")</f>
        <v>date</v>
      </c>
      <c r="F29" s="366" t="s">
        <v>2347</v>
      </c>
      <c r="G29" s="366" t="s">
        <v>4737</v>
      </c>
      <c r="H29" s="366" t="s">
        <v>2078</v>
      </c>
      <c r="I29" s="366" t="s">
        <v>2079</v>
      </c>
      <c r="J29" s="409"/>
      <c r="K29" s="409"/>
      <c r="L29" s="409"/>
      <c r="M29" s="409"/>
      <c r="N29" s="409"/>
      <c r="O29" s="409"/>
      <c r="P29" s="409"/>
      <c r="Q29" s="409"/>
      <c r="R29" s="409"/>
      <c r="S29" s="409"/>
      <c r="T29" s="409"/>
      <c r="U29" s="409"/>
      <c r="V29" s="409"/>
      <c r="W29" s="409"/>
      <c r="X29" s="409"/>
      <c r="Y29" s="409"/>
      <c r="Z29" s="409"/>
      <c r="AA29" s="409"/>
    </row>
    <row r="30" spans="1:27" s="400" customFormat="1">
      <c r="A30" s="430">
        <v>19</v>
      </c>
      <c r="B30" s="317" t="s">
        <v>2352</v>
      </c>
      <c r="C30" s="317" t="s">
        <v>4782</v>
      </c>
      <c r="D30" s="317" t="s">
        <v>2272</v>
      </c>
      <c r="E30" s="366" t="str">
        <f>IF(ISERR(SEARCH("varchar",D30)),D30,"string("&amp;MID(D30,10,LEN(D30)-10)&amp;")")</f>
        <v>date</v>
      </c>
      <c r="F30" s="366" t="s">
        <v>2352</v>
      </c>
      <c r="G30" s="378" t="s">
        <v>4781</v>
      </c>
      <c r="H30" s="366" t="s">
        <v>2078</v>
      </c>
      <c r="I30" s="366" t="s">
        <v>2079</v>
      </c>
      <c r="J30" s="409"/>
      <c r="K30" s="409"/>
      <c r="L30" s="409"/>
      <c r="M30" s="409"/>
      <c r="N30" s="409"/>
      <c r="O30" s="409"/>
      <c r="P30" s="409"/>
      <c r="Q30" s="409"/>
      <c r="R30" s="409"/>
      <c r="S30" s="409"/>
      <c r="T30" s="409"/>
      <c r="U30" s="409"/>
      <c r="V30" s="409"/>
      <c r="W30" s="409"/>
      <c r="X30" s="409"/>
      <c r="Y30" s="409"/>
      <c r="Z30" s="409"/>
      <c r="AA30" s="409"/>
    </row>
    <row r="31" spans="1:27" s="462" customFormat="1" ht="15.6">
      <c r="A31" s="430">
        <v>20</v>
      </c>
      <c r="B31" s="317" t="s">
        <v>19049</v>
      </c>
      <c r="C31" s="317" t="s">
        <v>18587</v>
      </c>
      <c r="D31" s="317" t="s">
        <v>12293</v>
      </c>
      <c r="E31" s="317" t="s">
        <v>12293</v>
      </c>
      <c r="F31" s="366" t="s">
        <v>19049</v>
      </c>
      <c r="G31" s="378" t="s">
        <v>19050</v>
      </c>
      <c r="H31" s="366" t="s">
        <v>3215</v>
      </c>
      <c r="I31" s="366" t="s">
        <v>2111</v>
      </c>
      <c r="J31" s="317"/>
      <c r="K31" s="317"/>
      <c r="L31" s="317" t="s">
        <v>2622</v>
      </c>
      <c r="M31" s="473"/>
      <c r="N31" s="473"/>
      <c r="O31" s="473"/>
      <c r="P31" s="473"/>
      <c r="Q31" s="473"/>
      <c r="R31" s="473"/>
      <c r="S31" s="473"/>
      <c r="T31" s="473"/>
      <c r="U31" s="473"/>
      <c r="V31" s="473"/>
      <c r="W31" s="473"/>
      <c r="X31" s="473"/>
      <c r="Y31" s="473"/>
      <c r="Z31" s="473"/>
      <c r="AA31" s="473"/>
    </row>
    <row r="32" spans="1:27" s="400" customFormat="1">
      <c r="A32" s="430">
        <v>21</v>
      </c>
      <c r="B32" s="317" t="s">
        <v>19051</v>
      </c>
      <c r="C32" s="317" t="s">
        <v>18591</v>
      </c>
      <c r="D32" s="317" t="s">
        <v>12293</v>
      </c>
      <c r="E32" s="317" t="s">
        <v>12293</v>
      </c>
      <c r="F32" s="366" t="s">
        <v>19051</v>
      </c>
      <c r="G32" s="378" t="s">
        <v>19052</v>
      </c>
      <c r="H32" s="366" t="s">
        <v>3215</v>
      </c>
      <c r="I32" s="366" t="s">
        <v>2111</v>
      </c>
      <c r="J32" s="317"/>
      <c r="K32" s="317"/>
      <c r="L32" s="317" t="s">
        <v>2622</v>
      </c>
      <c r="M32" s="409"/>
      <c r="N32" s="409"/>
      <c r="O32" s="409"/>
      <c r="P32" s="409"/>
      <c r="Q32" s="409"/>
      <c r="R32" s="409"/>
      <c r="S32" s="409"/>
      <c r="T32" s="409"/>
      <c r="U32" s="409"/>
      <c r="V32" s="409"/>
      <c r="W32" s="409"/>
      <c r="X32" s="409"/>
      <c r="Y32" s="409"/>
      <c r="Z32" s="409"/>
      <c r="AA32" s="409"/>
    </row>
    <row r="33" spans="1:27" s="400" customFormat="1">
      <c r="A33" s="430">
        <v>22</v>
      </c>
      <c r="B33" s="317" t="s">
        <v>19053</v>
      </c>
      <c r="C33" s="317" t="s">
        <v>18595</v>
      </c>
      <c r="D33" s="317" t="s">
        <v>12293</v>
      </c>
      <c r="E33" s="317" t="s">
        <v>12293</v>
      </c>
      <c r="F33" s="366" t="s">
        <v>19053</v>
      </c>
      <c r="G33" s="378" t="s">
        <v>19054</v>
      </c>
      <c r="H33" s="366" t="s">
        <v>3215</v>
      </c>
      <c r="I33" s="366" t="s">
        <v>2111</v>
      </c>
      <c r="J33" s="317"/>
      <c r="K33" s="317"/>
      <c r="L33" s="317" t="s">
        <v>2622</v>
      </c>
      <c r="M33" s="409"/>
      <c r="N33" s="409"/>
      <c r="O33" s="409"/>
      <c r="P33" s="409"/>
      <c r="Q33" s="409"/>
      <c r="R33" s="409"/>
      <c r="S33" s="409"/>
      <c r="T33" s="409"/>
      <c r="U33" s="409"/>
      <c r="V33" s="409"/>
      <c r="W33" s="409"/>
      <c r="X33" s="409"/>
      <c r="Y33" s="409"/>
      <c r="Z33" s="409"/>
      <c r="AA33" s="409"/>
    </row>
    <row r="34" spans="1:27" s="400" customFormat="1">
      <c r="A34" s="430">
        <v>23</v>
      </c>
      <c r="B34" s="317" t="s">
        <v>19055</v>
      </c>
      <c r="C34" s="317" t="s">
        <v>2732</v>
      </c>
      <c r="D34" s="317" t="s">
        <v>12293</v>
      </c>
      <c r="E34" s="317" t="s">
        <v>12293</v>
      </c>
      <c r="F34" s="366" t="s">
        <v>19055</v>
      </c>
      <c r="G34" s="378" t="s">
        <v>19056</v>
      </c>
      <c r="H34" s="366" t="s">
        <v>3215</v>
      </c>
      <c r="I34" s="366" t="s">
        <v>2111</v>
      </c>
      <c r="J34" s="317"/>
      <c r="K34" s="317"/>
      <c r="L34" s="317" t="s">
        <v>2622</v>
      </c>
      <c r="M34" s="409"/>
      <c r="N34" s="409"/>
      <c r="O34" s="409"/>
      <c r="P34" s="409"/>
      <c r="Q34" s="409"/>
      <c r="R34" s="409"/>
      <c r="S34" s="409"/>
      <c r="T34" s="409"/>
      <c r="U34" s="409"/>
      <c r="V34" s="409"/>
      <c r="W34" s="409"/>
      <c r="X34" s="409"/>
      <c r="Y34" s="409"/>
      <c r="Z34" s="409"/>
      <c r="AA34" s="409"/>
    </row>
    <row r="35" spans="1:27" s="400" customFormat="1">
      <c r="A35" s="430">
        <v>24</v>
      </c>
      <c r="B35" s="317" t="s">
        <v>19057</v>
      </c>
      <c r="C35" s="317" t="s">
        <v>18601</v>
      </c>
      <c r="D35" s="317" t="s">
        <v>12293</v>
      </c>
      <c r="E35" s="317" t="s">
        <v>12293</v>
      </c>
      <c r="F35" s="366" t="s">
        <v>19057</v>
      </c>
      <c r="G35" s="378" t="s">
        <v>19058</v>
      </c>
      <c r="H35" s="366" t="s">
        <v>3215</v>
      </c>
      <c r="I35" s="366" t="s">
        <v>2111</v>
      </c>
      <c r="J35" s="317"/>
      <c r="K35" s="317"/>
      <c r="L35" s="317" t="s">
        <v>2622</v>
      </c>
      <c r="M35" s="409"/>
      <c r="N35" s="409"/>
      <c r="O35" s="409"/>
      <c r="P35" s="409"/>
      <c r="Q35" s="409"/>
      <c r="R35" s="409"/>
      <c r="S35" s="409"/>
      <c r="T35" s="409"/>
      <c r="U35" s="409"/>
      <c r="V35" s="409"/>
      <c r="W35" s="409"/>
      <c r="X35" s="409"/>
      <c r="Y35" s="409"/>
      <c r="Z35" s="409"/>
      <c r="AA35" s="409"/>
    </row>
    <row r="36" spans="1:27" s="400" customFormat="1">
      <c r="A36" s="430">
        <v>25</v>
      </c>
      <c r="B36" s="317" t="s">
        <v>19059</v>
      </c>
      <c r="C36" s="317" t="s">
        <v>18605</v>
      </c>
      <c r="D36" s="317" t="s">
        <v>12293</v>
      </c>
      <c r="E36" s="317" t="s">
        <v>12293</v>
      </c>
      <c r="F36" s="366" t="s">
        <v>19059</v>
      </c>
      <c r="G36" s="378" t="s">
        <v>19060</v>
      </c>
      <c r="H36" s="366" t="s">
        <v>3215</v>
      </c>
      <c r="I36" s="366" t="s">
        <v>2111</v>
      </c>
      <c r="J36" s="317"/>
      <c r="K36" s="317"/>
      <c r="L36" s="317" t="s">
        <v>2622</v>
      </c>
      <c r="M36" s="409"/>
      <c r="N36" s="409"/>
      <c r="O36" s="409"/>
      <c r="P36" s="409"/>
      <c r="Q36" s="409"/>
      <c r="R36" s="409"/>
      <c r="S36" s="409"/>
      <c r="T36" s="409"/>
      <c r="U36" s="409"/>
      <c r="V36" s="409"/>
      <c r="W36" s="409"/>
      <c r="X36" s="409"/>
      <c r="Y36" s="409"/>
      <c r="Z36" s="409"/>
      <c r="AA36" s="409"/>
    </row>
    <row r="37" spans="1:27" s="462" customFormat="1" ht="15.6">
      <c r="A37" s="430">
        <v>26</v>
      </c>
      <c r="B37" s="317" t="s">
        <v>19061</v>
      </c>
      <c r="C37" s="317" t="s">
        <v>18589</v>
      </c>
      <c r="D37" s="317" t="s">
        <v>12293</v>
      </c>
      <c r="E37" s="317" t="s">
        <v>12293</v>
      </c>
      <c r="F37" s="366" t="s">
        <v>19061</v>
      </c>
      <c r="G37" s="378" t="s">
        <v>19062</v>
      </c>
      <c r="H37" s="366" t="s">
        <v>3215</v>
      </c>
      <c r="I37" s="366" t="s">
        <v>2111</v>
      </c>
      <c r="J37" s="317"/>
      <c r="K37" s="317"/>
      <c r="L37" s="317" t="s">
        <v>2622</v>
      </c>
      <c r="M37" s="473"/>
      <c r="N37" s="473"/>
      <c r="O37" s="473"/>
      <c r="P37" s="473"/>
      <c r="Q37" s="473"/>
      <c r="R37" s="473"/>
      <c r="S37" s="473"/>
      <c r="T37" s="473"/>
      <c r="U37" s="473"/>
      <c r="V37" s="473"/>
      <c r="W37" s="473"/>
      <c r="X37" s="473"/>
      <c r="Y37" s="473"/>
      <c r="Z37" s="473"/>
      <c r="AA37" s="473"/>
    </row>
    <row r="38" spans="1:27" s="462" customFormat="1" ht="15.6">
      <c r="A38" s="430">
        <v>27</v>
      </c>
      <c r="B38" s="317" t="s">
        <v>19063</v>
      </c>
      <c r="C38" s="317" t="s">
        <v>18593</v>
      </c>
      <c r="D38" s="317" t="s">
        <v>12293</v>
      </c>
      <c r="E38" s="317" t="s">
        <v>12293</v>
      </c>
      <c r="F38" s="366" t="s">
        <v>19063</v>
      </c>
      <c r="G38" s="378" t="s">
        <v>19064</v>
      </c>
      <c r="H38" s="366" t="s">
        <v>3215</v>
      </c>
      <c r="I38" s="366" t="s">
        <v>2111</v>
      </c>
      <c r="J38" s="317"/>
      <c r="K38" s="317"/>
      <c r="L38" s="317" t="s">
        <v>2622</v>
      </c>
      <c r="M38" s="473"/>
      <c r="N38" s="473"/>
      <c r="O38" s="473"/>
      <c r="P38" s="473"/>
      <c r="Q38" s="473"/>
      <c r="R38" s="473"/>
      <c r="S38" s="473"/>
      <c r="T38" s="473"/>
      <c r="U38" s="473"/>
      <c r="V38" s="473"/>
      <c r="W38" s="473"/>
      <c r="X38" s="473"/>
      <c r="Y38" s="473"/>
      <c r="Z38" s="473"/>
      <c r="AA38" s="473"/>
    </row>
    <row r="39" spans="1:27" s="462" customFormat="1" ht="15.6">
      <c r="A39" s="430">
        <v>28</v>
      </c>
      <c r="B39" s="317" t="s">
        <v>19065</v>
      </c>
      <c r="C39" s="317" t="s">
        <v>18597</v>
      </c>
      <c r="D39" s="317" t="s">
        <v>12293</v>
      </c>
      <c r="E39" s="317" t="s">
        <v>12293</v>
      </c>
      <c r="F39" s="366" t="s">
        <v>19065</v>
      </c>
      <c r="G39" s="378" t="s">
        <v>19066</v>
      </c>
      <c r="H39" s="366" t="s">
        <v>3215</v>
      </c>
      <c r="I39" s="366" t="s">
        <v>2111</v>
      </c>
      <c r="J39" s="317"/>
      <c r="K39" s="317"/>
      <c r="L39" s="317" t="s">
        <v>2622</v>
      </c>
      <c r="M39" s="473"/>
      <c r="N39" s="473"/>
      <c r="O39" s="473"/>
      <c r="P39" s="473"/>
      <c r="Q39" s="473"/>
      <c r="R39" s="473"/>
      <c r="S39" s="473"/>
      <c r="T39" s="473"/>
      <c r="U39" s="473"/>
      <c r="V39" s="473"/>
      <c r="W39" s="473"/>
      <c r="X39" s="473"/>
      <c r="Y39" s="473"/>
      <c r="Z39" s="473"/>
      <c r="AA39" s="473"/>
    </row>
    <row r="40" spans="1:27" s="462" customFormat="1" ht="15.6">
      <c r="A40" s="430">
        <v>29</v>
      </c>
      <c r="B40" s="317" t="s">
        <v>19067</v>
      </c>
      <c r="C40" s="317" t="s">
        <v>6307</v>
      </c>
      <c r="D40" s="317" t="s">
        <v>12293</v>
      </c>
      <c r="E40" s="317" t="s">
        <v>12293</v>
      </c>
      <c r="F40" s="366" t="s">
        <v>19067</v>
      </c>
      <c r="G40" s="378" t="s">
        <v>19068</v>
      </c>
      <c r="H40" s="366" t="s">
        <v>3215</v>
      </c>
      <c r="I40" s="366" t="s">
        <v>2111</v>
      </c>
      <c r="J40" s="317"/>
      <c r="K40" s="317"/>
      <c r="L40" s="317" t="s">
        <v>2622</v>
      </c>
      <c r="M40" s="473"/>
      <c r="N40" s="473"/>
      <c r="O40" s="473"/>
      <c r="P40" s="473"/>
      <c r="Q40" s="473"/>
      <c r="R40" s="473"/>
      <c r="S40" s="473"/>
      <c r="T40" s="473"/>
      <c r="U40" s="473"/>
      <c r="V40" s="473"/>
      <c r="W40" s="473"/>
      <c r="X40" s="473"/>
      <c r="Y40" s="473"/>
      <c r="Z40" s="473"/>
      <c r="AA40" s="473"/>
    </row>
    <row r="41" spans="1:27" s="462" customFormat="1" ht="15.6">
      <c r="A41" s="430">
        <v>30</v>
      </c>
      <c r="B41" s="317" t="s">
        <v>19069</v>
      </c>
      <c r="C41" s="317" t="s">
        <v>18603</v>
      </c>
      <c r="D41" s="317" t="s">
        <v>12293</v>
      </c>
      <c r="E41" s="317" t="s">
        <v>12293</v>
      </c>
      <c r="F41" s="366" t="s">
        <v>19069</v>
      </c>
      <c r="G41" s="378" t="s">
        <v>19070</v>
      </c>
      <c r="H41" s="366" t="s">
        <v>3215</v>
      </c>
      <c r="I41" s="366" t="s">
        <v>2111</v>
      </c>
      <c r="J41" s="317"/>
      <c r="K41" s="317"/>
      <c r="L41" s="317" t="s">
        <v>2622</v>
      </c>
      <c r="M41" s="473"/>
      <c r="N41" s="473"/>
      <c r="O41" s="473"/>
      <c r="P41" s="473"/>
      <c r="Q41" s="473"/>
      <c r="R41" s="473"/>
      <c r="S41" s="473"/>
      <c r="T41" s="473"/>
      <c r="U41" s="473"/>
      <c r="V41" s="473"/>
      <c r="W41" s="473"/>
      <c r="X41" s="473"/>
      <c r="Y41" s="473"/>
      <c r="Z41" s="473"/>
      <c r="AA41" s="473"/>
    </row>
    <row r="42" spans="1:27" s="462" customFormat="1" ht="15.6">
      <c r="A42" s="430">
        <v>31</v>
      </c>
      <c r="B42" s="317" t="s">
        <v>19071</v>
      </c>
      <c r="C42" s="317" t="s">
        <v>18607</v>
      </c>
      <c r="D42" s="317" t="s">
        <v>12293</v>
      </c>
      <c r="E42" s="317" t="s">
        <v>12293</v>
      </c>
      <c r="F42" s="366" t="s">
        <v>19071</v>
      </c>
      <c r="G42" s="378" t="s">
        <v>19072</v>
      </c>
      <c r="H42" s="366" t="s">
        <v>3215</v>
      </c>
      <c r="I42" s="366" t="s">
        <v>2111</v>
      </c>
      <c r="J42" s="317"/>
      <c r="K42" s="317"/>
      <c r="L42" s="317" t="s">
        <v>2622</v>
      </c>
      <c r="M42" s="473"/>
      <c r="N42" s="473"/>
      <c r="O42" s="473"/>
      <c r="P42" s="473"/>
      <c r="Q42" s="473"/>
      <c r="R42" s="473"/>
      <c r="S42" s="473"/>
      <c r="T42" s="473"/>
      <c r="U42" s="473"/>
      <c r="V42" s="473"/>
      <c r="W42" s="473"/>
      <c r="X42" s="473"/>
      <c r="Y42" s="473"/>
      <c r="Z42" s="473"/>
      <c r="AA42" s="473"/>
    </row>
    <row r="43" spans="1:27" s="400" customFormat="1">
      <c r="A43" s="430">
        <v>32</v>
      </c>
      <c r="B43" s="317" t="s">
        <v>19073</v>
      </c>
      <c r="C43" s="317" t="s">
        <v>18621</v>
      </c>
      <c r="D43" s="317" t="s">
        <v>4955</v>
      </c>
      <c r="E43" s="317" t="s">
        <v>2108</v>
      </c>
      <c r="F43" s="366" t="s">
        <v>19073</v>
      </c>
      <c r="G43" s="378" t="s">
        <v>19074</v>
      </c>
      <c r="H43" s="366" t="s">
        <v>4955</v>
      </c>
      <c r="I43" s="366" t="s">
        <v>2108</v>
      </c>
      <c r="J43" s="317"/>
      <c r="K43" s="317"/>
      <c r="L43" s="317" t="s">
        <v>4810</v>
      </c>
      <c r="M43" s="409"/>
      <c r="N43" s="409"/>
      <c r="O43" s="409"/>
      <c r="P43" s="409"/>
      <c r="Q43" s="409"/>
      <c r="R43" s="409"/>
      <c r="S43" s="409"/>
      <c r="T43" s="409"/>
      <c r="U43" s="409"/>
      <c r="V43" s="409"/>
      <c r="W43" s="409"/>
      <c r="X43" s="409"/>
      <c r="Y43" s="409"/>
      <c r="Z43" s="409"/>
      <c r="AA43" s="409"/>
    </row>
    <row r="44" spans="1:27" s="400" customFormat="1">
      <c r="A44" s="430">
        <v>33</v>
      </c>
      <c r="B44" s="317" t="s">
        <v>19075</v>
      </c>
      <c r="C44" s="317" t="s">
        <v>18623</v>
      </c>
      <c r="D44" s="317" t="s">
        <v>4955</v>
      </c>
      <c r="E44" s="317" t="s">
        <v>2108</v>
      </c>
      <c r="F44" s="366" t="s">
        <v>19075</v>
      </c>
      <c r="G44" s="378" t="s">
        <v>19076</v>
      </c>
      <c r="H44" s="366" t="s">
        <v>4955</v>
      </c>
      <c r="I44" s="366" t="s">
        <v>2108</v>
      </c>
      <c r="J44" s="317"/>
      <c r="K44" s="317"/>
      <c r="L44" s="317" t="s">
        <v>4810</v>
      </c>
      <c r="M44" s="409"/>
      <c r="N44" s="409"/>
      <c r="O44" s="409"/>
      <c r="P44" s="409"/>
      <c r="Q44" s="409"/>
      <c r="R44" s="409"/>
      <c r="S44" s="409"/>
      <c r="T44" s="409"/>
      <c r="U44" s="409"/>
      <c r="V44" s="409"/>
      <c r="W44" s="409"/>
      <c r="X44" s="409"/>
      <c r="Y44" s="409"/>
      <c r="Z44" s="409"/>
      <c r="AA44" s="409"/>
    </row>
    <row r="45" spans="1:27" s="400" customFormat="1">
      <c r="A45" s="430">
        <v>34</v>
      </c>
      <c r="B45" s="317" t="s">
        <v>19077</v>
      </c>
      <c r="C45" s="317" t="s">
        <v>18625</v>
      </c>
      <c r="D45" s="317" t="s">
        <v>4955</v>
      </c>
      <c r="E45" s="317" t="s">
        <v>2108</v>
      </c>
      <c r="F45" s="366" t="s">
        <v>19077</v>
      </c>
      <c r="G45" s="378" t="s">
        <v>19078</v>
      </c>
      <c r="H45" s="366" t="s">
        <v>4955</v>
      </c>
      <c r="I45" s="366" t="s">
        <v>2108</v>
      </c>
      <c r="J45" s="317"/>
      <c r="K45" s="317"/>
      <c r="L45" s="317" t="s">
        <v>4810</v>
      </c>
      <c r="M45" s="409"/>
      <c r="N45" s="409"/>
      <c r="O45" s="409"/>
      <c r="P45" s="409"/>
      <c r="Q45" s="409"/>
      <c r="R45" s="409"/>
      <c r="S45" s="409"/>
      <c r="T45" s="409"/>
      <c r="U45" s="409"/>
      <c r="V45" s="409"/>
      <c r="W45" s="409"/>
      <c r="X45" s="409"/>
      <c r="Y45" s="409"/>
      <c r="Z45" s="409"/>
      <c r="AA45" s="409"/>
    </row>
    <row r="46" spans="1:27" s="400" customFormat="1">
      <c r="A46" s="430">
        <v>35</v>
      </c>
      <c r="B46" s="317" t="s">
        <v>19079</v>
      </c>
      <c r="C46" s="317" t="s">
        <v>18627</v>
      </c>
      <c r="D46" s="317" t="s">
        <v>4955</v>
      </c>
      <c r="E46" s="317" t="s">
        <v>2108</v>
      </c>
      <c r="F46" s="366" t="s">
        <v>19079</v>
      </c>
      <c r="G46" s="378" t="s">
        <v>19080</v>
      </c>
      <c r="H46" s="366" t="s">
        <v>4955</v>
      </c>
      <c r="I46" s="366" t="s">
        <v>2108</v>
      </c>
      <c r="J46" s="317"/>
      <c r="K46" s="317"/>
      <c r="L46" s="317" t="s">
        <v>4810</v>
      </c>
      <c r="M46" s="409"/>
      <c r="N46" s="409"/>
      <c r="O46" s="409"/>
      <c r="P46" s="409"/>
      <c r="Q46" s="409"/>
      <c r="R46" s="409"/>
      <c r="S46" s="409"/>
      <c r="T46" s="409"/>
      <c r="U46" s="409"/>
      <c r="V46" s="409"/>
      <c r="W46" s="409"/>
      <c r="X46" s="409"/>
      <c r="Y46" s="409"/>
      <c r="Z46" s="409"/>
      <c r="AA46" s="409"/>
    </row>
    <row r="47" spans="1:27" s="400" customFormat="1">
      <c r="A47" s="430">
        <v>36</v>
      </c>
      <c r="B47" s="317" t="s">
        <v>19081</v>
      </c>
      <c r="C47" s="317" t="s">
        <v>18629</v>
      </c>
      <c r="D47" s="317" t="s">
        <v>4955</v>
      </c>
      <c r="E47" s="317" t="s">
        <v>2108</v>
      </c>
      <c r="F47" s="366" t="s">
        <v>19081</v>
      </c>
      <c r="G47" s="378" t="s">
        <v>19082</v>
      </c>
      <c r="H47" s="366" t="s">
        <v>4955</v>
      </c>
      <c r="I47" s="366" t="s">
        <v>2108</v>
      </c>
      <c r="J47" s="317"/>
      <c r="K47" s="317"/>
      <c r="L47" s="317" t="s">
        <v>4810</v>
      </c>
      <c r="M47" s="409"/>
      <c r="N47" s="409"/>
      <c r="O47" s="409"/>
      <c r="P47" s="409"/>
      <c r="Q47" s="409"/>
      <c r="R47" s="409"/>
      <c r="S47" s="409"/>
      <c r="T47" s="409"/>
      <c r="U47" s="409"/>
      <c r="V47" s="409"/>
      <c r="W47" s="409"/>
      <c r="X47" s="409"/>
      <c r="Y47" s="409"/>
      <c r="Z47" s="409"/>
      <c r="AA47" s="409"/>
    </row>
    <row r="48" spans="1:27" s="400" customFormat="1">
      <c r="A48" s="430">
        <v>37</v>
      </c>
      <c r="B48" s="317" t="s">
        <v>19083</v>
      </c>
      <c r="C48" s="317" t="s">
        <v>18631</v>
      </c>
      <c r="D48" s="317" t="s">
        <v>4955</v>
      </c>
      <c r="E48" s="317" t="s">
        <v>2108</v>
      </c>
      <c r="F48" s="366" t="s">
        <v>19083</v>
      </c>
      <c r="G48" s="378" t="s">
        <v>19084</v>
      </c>
      <c r="H48" s="366" t="s">
        <v>4955</v>
      </c>
      <c r="I48" s="366" t="s">
        <v>2108</v>
      </c>
      <c r="J48" s="317"/>
      <c r="K48" s="317"/>
      <c r="L48" s="317" t="s">
        <v>4810</v>
      </c>
      <c r="M48" s="409"/>
      <c r="N48" s="409"/>
      <c r="O48" s="409"/>
      <c r="P48" s="409"/>
      <c r="Q48" s="409"/>
      <c r="R48" s="409"/>
      <c r="S48" s="409"/>
      <c r="T48" s="409"/>
      <c r="U48" s="409"/>
      <c r="V48" s="409"/>
      <c r="W48" s="409"/>
      <c r="X48" s="409"/>
      <c r="Y48" s="409"/>
      <c r="Z48" s="409"/>
      <c r="AA48" s="409"/>
    </row>
    <row r="49" spans="1:27" s="400" customFormat="1">
      <c r="A49" s="430">
        <v>38</v>
      </c>
      <c r="B49" s="317" t="s">
        <v>19085</v>
      </c>
      <c r="C49" s="317" t="s">
        <v>18639</v>
      </c>
      <c r="D49" s="317" t="s">
        <v>12293</v>
      </c>
      <c r="E49" s="317" t="s">
        <v>12293</v>
      </c>
      <c r="F49" s="366" t="s">
        <v>19085</v>
      </c>
      <c r="G49" s="378" t="s">
        <v>19086</v>
      </c>
      <c r="H49" s="366" t="s">
        <v>3215</v>
      </c>
      <c r="I49" s="366" t="s">
        <v>2111</v>
      </c>
      <c r="J49" s="317"/>
      <c r="K49" s="317"/>
      <c r="L49" s="317" t="s">
        <v>12992</v>
      </c>
      <c r="M49" s="409"/>
      <c r="N49" s="409"/>
      <c r="O49" s="409"/>
      <c r="P49" s="409"/>
      <c r="Q49" s="409"/>
      <c r="R49" s="409"/>
      <c r="S49" s="409"/>
      <c r="T49" s="409"/>
      <c r="U49" s="409"/>
      <c r="V49" s="409"/>
      <c r="W49" s="409"/>
      <c r="X49" s="409"/>
      <c r="Y49" s="409"/>
      <c r="Z49" s="409"/>
      <c r="AA49" s="409"/>
    </row>
    <row r="50" spans="1:27" s="400" customFormat="1">
      <c r="A50" s="430">
        <v>39</v>
      </c>
      <c r="B50" s="317" t="s">
        <v>19087</v>
      </c>
      <c r="C50" s="317" t="s">
        <v>18641</v>
      </c>
      <c r="D50" s="317" t="s">
        <v>12293</v>
      </c>
      <c r="E50" s="317" t="s">
        <v>12293</v>
      </c>
      <c r="F50" s="366" t="s">
        <v>19087</v>
      </c>
      <c r="G50" s="378" t="s">
        <v>19088</v>
      </c>
      <c r="H50" s="366" t="s">
        <v>3215</v>
      </c>
      <c r="I50" s="366" t="s">
        <v>2111</v>
      </c>
      <c r="J50" s="317"/>
      <c r="K50" s="317"/>
      <c r="L50" s="317" t="s">
        <v>12992</v>
      </c>
      <c r="M50" s="409"/>
      <c r="N50" s="409"/>
      <c r="O50" s="409"/>
      <c r="P50" s="409"/>
      <c r="Q50" s="409"/>
      <c r="R50" s="409"/>
      <c r="S50" s="409"/>
      <c r="T50" s="409"/>
      <c r="U50" s="409"/>
      <c r="V50" s="409"/>
      <c r="W50" s="409"/>
      <c r="X50" s="409"/>
      <c r="Y50" s="409"/>
      <c r="Z50" s="409"/>
      <c r="AA50" s="409"/>
    </row>
    <row r="51" spans="1:27" s="400" customFormat="1">
      <c r="A51" s="430">
        <v>40</v>
      </c>
      <c r="B51" s="317" t="s">
        <v>19089</v>
      </c>
      <c r="C51" s="317" t="s">
        <v>18643</v>
      </c>
      <c r="D51" s="317" t="s">
        <v>12293</v>
      </c>
      <c r="E51" s="317" t="s">
        <v>12293</v>
      </c>
      <c r="F51" s="366" t="s">
        <v>19089</v>
      </c>
      <c r="G51" s="378" t="s">
        <v>19090</v>
      </c>
      <c r="H51" s="366" t="s">
        <v>3215</v>
      </c>
      <c r="I51" s="366" t="s">
        <v>2111</v>
      </c>
      <c r="J51" s="317"/>
      <c r="K51" s="317"/>
      <c r="L51" s="317" t="s">
        <v>12992</v>
      </c>
      <c r="M51" s="409"/>
      <c r="N51" s="409"/>
      <c r="O51" s="409"/>
      <c r="P51" s="409"/>
      <c r="Q51" s="409"/>
      <c r="R51" s="409"/>
      <c r="S51" s="409"/>
      <c r="T51" s="409"/>
      <c r="U51" s="409"/>
      <c r="V51" s="409"/>
      <c r="W51" s="409"/>
      <c r="X51" s="409"/>
      <c r="Y51" s="409"/>
      <c r="Z51" s="409"/>
      <c r="AA51" s="409"/>
    </row>
    <row r="52" spans="1:27" s="400" customFormat="1">
      <c r="A52" s="430">
        <v>41</v>
      </c>
      <c r="B52" s="317" t="s">
        <v>19091</v>
      </c>
      <c r="C52" s="317" t="s">
        <v>18645</v>
      </c>
      <c r="D52" s="317" t="s">
        <v>12293</v>
      </c>
      <c r="E52" s="317" t="s">
        <v>12293</v>
      </c>
      <c r="F52" s="366" t="s">
        <v>19091</v>
      </c>
      <c r="G52" s="378" t="s">
        <v>19092</v>
      </c>
      <c r="H52" s="366" t="s">
        <v>3215</v>
      </c>
      <c r="I52" s="366" t="s">
        <v>2111</v>
      </c>
      <c r="J52" s="317"/>
      <c r="K52" s="317"/>
      <c r="L52" s="317" t="s">
        <v>12992</v>
      </c>
      <c r="M52" s="409"/>
      <c r="N52" s="409"/>
      <c r="O52" s="409"/>
      <c r="P52" s="409"/>
      <c r="Q52" s="409"/>
      <c r="R52" s="409"/>
      <c r="S52" s="409"/>
      <c r="T52" s="409"/>
      <c r="U52" s="409"/>
      <c r="V52" s="409"/>
      <c r="W52" s="409"/>
      <c r="X52" s="409"/>
      <c r="Y52" s="409"/>
      <c r="Z52" s="409"/>
      <c r="AA52" s="409"/>
    </row>
    <row r="53" spans="1:27" s="400" customFormat="1">
      <c r="A53" s="430">
        <v>42</v>
      </c>
      <c r="B53" s="317" t="s">
        <v>19093</v>
      </c>
      <c r="C53" s="317" t="s">
        <v>18647</v>
      </c>
      <c r="D53" s="317" t="s">
        <v>12293</v>
      </c>
      <c r="E53" s="317" t="s">
        <v>12293</v>
      </c>
      <c r="F53" s="366" t="s">
        <v>19093</v>
      </c>
      <c r="G53" s="378" t="s">
        <v>19094</v>
      </c>
      <c r="H53" s="366" t="s">
        <v>3215</v>
      </c>
      <c r="I53" s="366" t="s">
        <v>2111</v>
      </c>
      <c r="J53" s="317"/>
      <c r="K53" s="317"/>
      <c r="L53" s="317" t="s">
        <v>12992</v>
      </c>
      <c r="M53" s="409"/>
      <c r="N53" s="409"/>
      <c r="O53" s="409"/>
      <c r="P53" s="409"/>
      <c r="Q53" s="409"/>
      <c r="R53" s="409"/>
      <c r="S53" s="409"/>
      <c r="T53" s="409"/>
      <c r="U53" s="409"/>
      <c r="V53" s="409"/>
      <c r="W53" s="409"/>
      <c r="X53" s="409"/>
      <c r="Y53" s="409"/>
      <c r="Z53" s="409"/>
      <c r="AA53" s="409"/>
    </row>
    <row r="54" spans="1:27" s="400" customFormat="1">
      <c r="A54" s="430">
        <v>43</v>
      </c>
      <c r="B54" s="317" t="s">
        <v>19095</v>
      </c>
      <c r="C54" s="317" t="s">
        <v>18649</v>
      </c>
      <c r="D54" s="317" t="s">
        <v>12293</v>
      </c>
      <c r="E54" s="317" t="s">
        <v>12293</v>
      </c>
      <c r="F54" s="366" t="s">
        <v>19095</v>
      </c>
      <c r="G54" s="378" t="s">
        <v>19096</v>
      </c>
      <c r="H54" s="366" t="s">
        <v>3215</v>
      </c>
      <c r="I54" s="366" t="s">
        <v>2111</v>
      </c>
      <c r="J54" s="317"/>
      <c r="K54" s="317"/>
      <c r="L54" s="317" t="s">
        <v>12992</v>
      </c>
      <c r="M54" s="474"/>
      <c r="N54" s="409"/>
      <c r="O54" s="409"/>
      <c r="P54" s="409"/>
      <c r="Q54" s="409"/>
      <c r="R54" s="409"/>
      <c r="S54" s="409"/>
      <c r="T54" s="409"/>
      <c r="U54" s="409"/>
      <c r="V54" s="409"/>
      <c r="W54" s="409"/>
      <c r="X54" s="409"/>
      <c r="Y54" s="409"/>
      <c r="Z54" s="409"/>
      <c r="AA54" s="409"/>
    </row>
    <row r="55" spans="1:27" s="400" customFormat="1">
      <c r="A55" s="430">
        <v>44</v>
      </c>
      <c r="B55" s="317" t="s">
        <v>19097</v>
      </c>
      <c r="C55" s="317" t="s">
        <v>18657</v>
      </c>
      <c r="D55" s="317" t="s">
        <v>12293</v>
      </c>
      <c r="E55" s="317" t="s">
        <v>12293</v>
      </c>
      <c r="F55" s="366" t="s">
        <v>19097</v>
      </c>
      <c r="G55" s="378" t="s">
        <v>19098</v>
      </c>
      <c r="H55" s="366" t="s">
        <v>3215</v>
      </c>
      <c r="I55" s="366" t="s">
        <v>2111</v>
      </c>
      <c r="J55" s="317"/>
      <c r="K55" s="317"/>
      <c r="L55" s="317" t="s">
        <v>2622</v>
      </c>
      <c r="M55" s="409"/>
      <c r="N55" s="409"/>
      <c r="O55" s="409"/>
      <c r="P55" s="409"/>
      <c r="Q55" s="409"/>
      <c r="R55" s="409"/>
      <c r="S55" s="409"/>
      <c r="T55" s="409"/>
      <c r="U55" s="409"/>
      <c r="V55" s="409"/>
      <c r="W55" s="409"/>
      <c r="X55" s="409"/>
      <c r="Y55" s="409"/>
      <c r="Z55" s="409"/>
      <c r="AA55" s="409"/>
    </row>
    <row r="56" spans="1:27" s="400" customFormat="1">
      <c r="A56" s="430">
        <v>45</v>
      </c>
      <c r="B56" s="317" t="s">
        <v>19099</v>
      </c>
      <c r="C56" s="317" t="s">
        <v>18661</v>
      </c>
      <c r="D56" s="317" t="s">
        <v>12293</v>
      </c>
      <c r="E56" s="317" t="s">
        <v>12293</v>
      </c>
      <c r="F56" s="366" t="s">
        <v>19099</v>
      </c>
      <c r="G56" s="378" t="s">
        <v>19100</v>
      </c>
      <c r="H56" s="366" t="s">
        <v>3215</v>
      </c>
      <c r="I56" s="366" t="s">
        <v>2111</v>
      </c>
      <c r="J56" s="317"/>
      <c r="K56" s="317"/>
      <c r="L56" s="317" t="s">
        <v>2622</v>
      </c>
      <c r="M56" s="409"/>
      <c r="N56" s="409"/>
      <c r="O56" s="409"/>
      <c r="P56" s="409"/>
      <c r="Q56" s="409"/>
      <c r="R56" s="409"/>
      <c r="S56" s="409"/>
      <c r="T56" s="409"/>
      <c r="U56" s="409"/>
      <c r="V56" s="409"/>
      <c r="W56" s="409"/>
      <c r="X56" s="409"/>
      <c r="Y56" s="409"/>
      <c r="Z56" s="409"/>
      <c r="AA56" s="409"/>
    </row>
    <row r="57" spans="1:27" s="400" customFormat="1">
      <c r="A57" s="430">
        <v>46</v>
      </c>
      <c r="B57" s="317" t="s">
        <v>19101</v>
      </c>
      <c r="C57" s="317" t="s">
        <v>18665</v>
      </c>
      <c r="D57" s="317" t="s">
        <v>12293</v>
      </c>
      <c r="E57" s="317" t="s">
        <v>12293</v>
      </c>
      <c r="F57" s="366" t="s">
        <v>19101</v>
      </c>
      <c r="G57" s="378" t="s">
        <v>19102</v>
      </c>
      <c r="H57" s="366" t="s">
        <v>3215</v>
      </c>
      <c r="I57" s="366" t="s">
        <v>2111</v>
      </c>
      <c r="J57" s="317"/>
      <c r="K57" s="317"/>
      <c r="L57" s="317" t="s">
        <v>2622</v>
      </c>
      <c r="M57" s="409"/>
      <c r="N57" s="409"/>
      <c r="O57" s="409"/>
      <c r="P57" s="409"/>
      <c r="Q57" s="409"/>
      <c r="R57" s="409"/>
      <c r="S57" s="409"/>
      <c r="T57" s="409"/>
      <c r="U57" s="409"/>
      <c r="V57" s="409"/>
      <c r="W57" s="409"/>
      <c r="X57" s="409"/>
      <c r="Y57" s="409"/>
      <c r="Z57" s="409"/>
      <c r="AA57" s="409"/>
    </row>
    <row r="58" spans="1:27" s="400" customFormat="1">
      <c r="A58" s="430">
        <v>47</v>
      </c>
      <c r="B58" s="317" t="s">
        <v>19103</v>
      </c>
      <c r="C58" s="317" t="s">
        <v>19104</v>
      </c>
      <c r="D58" s="317" t="s">
        <v>12293</v>
      </c>
      <c r="E58" s="317" t="s">
        <v>12293</v>
      </c>
      <c r="F58" s="366" t="s">
        <v>19103</v>
      </c>
      <c r="G58" s="378" t="s">
        <v>19105</v>
      </c>
      <c r="H58" s="366" t="s">
        <v>3215</v>
      </c>
      <c r="I58" s="366" t="s">
        <v>2111</v>
      </c>
      <c r="J58" s="317"/>
      <c r="K58" s="317"/>
      <c r="L58" s="317" t="s">
        <v>2622</v>
      </c>
      <c r="M58" s="409"/>
      <c r="N58" s="409"/>
      <c r="O58" s="409"/>
      <c r="P58" s="409"/>
      <c r="Q58" s="409"/>
      <c r="R58" s="409"/>
      <c r="S58" s="409"/>
      <c r="T58" s="409"/>
      <c r="U58" s="409"/>
      <c r="V58" s="409"/>
      <c r="W58" s="409"/>
      <c r="X58" s="409"/>
      <c r="Y58" s="409"/>
      <c r="Z58" s="409"/>
      <c r="AA58" s="409"/>
    </row>
    <row r="59" spans="1:27" s="400" customFormat="1">
      <c r="A59" s="430">
        <v>48</v>
      </c>
      <c r="B59" s="317" t="s">
        <v>19106</v>
      </c>
      <c r="C59" s="317" t="s">
        <v>18672</v>
      </c>
      <c r="D59" s="317" t="s">
        <v>12293</v>
      </c>
      <c r="E59" s="317" t="s">
        <v>12293</v>
      </c>
      <c r="F59" s="366" t="s">
        <v>19106</v>
      </c>
      <c r="G59" s="378" t="s">
        <v>19107</v>
      </c>
      <c r="H59" s="366" t="s">
        <v>3215</v>
      </c>
      <c r="I59" s="366" t="s">
        <v>2111</v>
      </c>
      <c r="J59" s="317"/>
      <c r="K59" s="317"/>
      <c r="L59" s="317" t="s">
        <v>2622</v>
      </c>
      <c r="M59" s="409"/>
      <c r="N59" s="409"/>
      <c r="O59" s="409"/>
      <c r="P59" s="409"/>
      <c r="Q59" s="409"/>
      <c r="R59" s="409"/>
      <c r="S59" s="409"/>
      <c r="T59" s="409"/>
      <c r="U59" s="409"/>
      <c r="V59" s="409"/>
      <c r="W59" s="409"/>
      <c r="X59" s="409"/>
      <c r="Y59" s="409"/>
      <c r="Z59" s="409"/>
      <c r="AA59" s="409"/>
    </row>
    <row r="60" spans="1:27" s="400" customFormat="1">
      <c r="A60" s="430">
        <v>49</v>
      </c>
      <c r="B60" s="317" t="s">
        <v>19108</v>
      </c>
      <c r="C60" s="317" t="s">
        <v>18676</v>
      </c>
      <c r="D60" s="317" t="s">
        <v>12293</v>
      </c>
      <c r="E60" s="317" t="s">
        <v>12293</v>
      </c>
      <c r="F60" s="366" t="s">
        <v>19108</v>
      </c>
      <c r="G60" s="378" t="s">
        <v>19109</v>
      </c>
      <c r="H60" s="366" t="s">
        <v>3215</v>
      </c>
      <c r="I60" s="366" t="s">
        <v>2111</v>
      </c>
      <c r="J60" s="317"/>
      <c r="K60" s="317"/>
      <c r="L60" s="317" t="s">
        <v>2622</v>
      </c>
      <c r="M60" s="409"/>
      <c r="N60" s="409"/>
      <c r="O60" s="409"/>
      <c r="P60" s="409"/>
      <c r="Q60" s="409"/>
      <c r="R60" s="409"/>
      <c r="S60" s="409"/>
      <c r="T60" s="409"/>
      <c r="U60" s="409"/>
      <c r="V60" s="409"/>
      <c r="W60" s="409"/>
      <c r="X60" s="409"/>
      <c r="Y60" s="409"/>
    </row>
    <row r="61" spans="1:27" s="400" customFormat="1">
      <c r="A61" s="430">
        <v>50</v>
      </c>
      <c r="B61" s="317" t="s">
        <v>19110</v>
      </c>
      <c r="C61" s="317" t="s">
        <v>18659</v>
      </c>
      <c r="D61" s="317" t="s">
        <v>12293</v>
      </c>
      <c r="E61" s="317" t="s">
        <v>12293</v>
      </c>
      <c r="F61" s="366" t="s">
        <v>19110</v>
      </c>
      <c r="G61" s="378" t="s">
        <v>19111</v>
      </c>
      <c r="H61" s="366" t="s">
        <v>3215</v>
      </c>
      <c r="I61" s="366" t="s">
        <v>2111</v>
      </c>
      <c r="J61" s="317"/>
      <c r="K61" s="317"/>
      <c r="L61" s="317" t="s">
        <v>2622</v>
      </c>
      <c r="M61" s="409"/>
      <c r="N61" s="409"/>
      <c r="O61" s="409"/>
      <c r="P61" s="409"/>
      <c r="Q61" s="409"/>
      <c r="R61" s="409"/>
      <c r="S61" s="409"/>
      <c r="T61" s="409"/>
      <c r="U61" s="409"/>
      <c r="V61" s="409"/>
      <c r="W61" s="409"/>
      <c r="X61" s="409"/>
      <c r="Y61" s="409"/>
      <c r="Z61" s="409"/>
      <c r="AA61" s="409"/>
    </row>
    <row r="62" spans="1:27" s="400" customFormat="1">
      <c r="A62" s="430">
        <v>51</v>
      </c>
      <c r="B62" s="317" t="s">
        <v>19112</v>
      </c>
      <c r="C62" s="317" t="s">
        <v>18663</v>
      </c>
      <c r="D62" s="317" t="s">
        <v>12293</v>
      </c>
      <c r="E62" s="317" t="s">
        <v>12293</v>
      </c>
      <c r="F62" s="366" t="s">
        <v>19112</v>
      </c>
      <c r="G62" s="378" t="s">
        <v>19113</v>
      </c>
      <c r="H62" s="366" t="s">
        <v>3215</v>
      </c>
      <c r="I62" s="366" t="s">
        <v>2111</v>
      </c>
      <c r="J62" s="317"/>
      <c r="K62" s="317"/>
      <c r="L62" s="317" t="s">
        <v>2622</v>
      </c>
      <c r="M62" s="409"/>
      <c r="N62" s="409"/>
      <c r="O62" s="409"/>
      <c r="P62" s="409"/>
      <c r="Q62" s="409"/>
      <c r="R62" s="409"/>
      <c r="S62" s="409"/>
      <c r="T62" s="409"/>
      <c r="U62" s="409"/>
      <c r="V62" s="409"/>
      <c r="W62" s="409"/>
      <c r="X62" s="409"/>
      <c r="Y62" s="409"/>
      <c r="Z62" s="409"/>
      <c r="AA62" s="409"/>
    </row>
    <row r="63" spans="1:27" s="400" customFormat="1">
      <c r="A63" s="430">
        <v>52</v>
      </c>
      <c r="B63" s="317" t="s">
        <v>19114</v>
      </c>
      <c r="C63" s="317" t="s">
        <v>18667</v>
      </c>
      <c r="D63" s="317" t="s">
        <v>12293</v>
      </c>
      <c r="E63" s="317" t="s">
        <v>12293</v>
      </c>
      <c r="F63" s="366" t="s">
        <v>19114</v>
      </c>
      <c r="G63" s="378" t="s">
        <v>19115</v>
      </c>
      <c r="H63" s="366" t="s">
        <v>3215</v>
      </c>
      <c r="I63" s="366" t="s">
        <v>2111</v>
      </c>
      <c r="J63" s="317"/>
      <c r="K63" s="317"/>
      <c r="L63" s="317" t="s">
        <v>2622</v>
      </c>
      <c r="M63" s="409"/>
      <c r="N63" s="409"/>
      <c r="O63" s="409"/>
      <c r="P63" s="409"/>
      <c r="Q63" s="409"/>
      <c r="R63" s="409"/>
      <c r="S63" s="409"/>
      <c r="T63" s="409"/>
      <c r="U63" s="409"/>
      <c r="V63" s="409"/>
      <c r="W63" s="409"/>
      <c r="X63" s="409"/>
      <c r="Y63" s="409"/>
      <c r="Z63" s="409"/>
      <c r="AA63" s="409"/>
    </row>
    <row r="64" spans="1:27" s="400" customFormat="1">
      <c r="A64" s="430">
        <v>53</v>
      </c>
      <c r="B64" s="317" t="s">
        <v>19116</v>
      </c>
      <c r="C64" s="317" t="s">
        <v>18670</v>
      </c>
      <c r="D64" s="317" t="s">
        <v>12293</v>
      </c>
      <c r="E64" s="317" t="s">
        <v>12293</v>
      </c>
      <c r="F64" s="366" t="s">
        <v>19116</v>
      </c>
      <c r="G64" s="378" t="s">
        <v>19117</v>
      </c>
      <c r="H64" s="366" t="s">
        <v>3215</v>
      </c>
      <c r="I64" s="366" t="s">
        <v>2111</v>
      </c>
      <c r="J64" s="317"/>
      <c r="K64" s="317"/>
      <c r="L64" s="317" t="s">
        <v>2622</v>
      </c>
      <c r="M64" s="409"/>
      <c r="N64" s="409"/>
      <c r="O64" s="409"/>
      <c r="P64" s="409"/>
      <c r="Q64" s="409"/>
      <c r="R64" s="409"/>
      <c r="S64" s="409"/>
      <c r="T64" s="409"/>
      <c r="U64" s="409"/>
      <c r="V64" s="409"/>
      <c r="W64" s="409"/>
      <c r="X64" s="409"/>
      <c r="Y64" s="409"/>
      <c r="Z64" s="409"/>
      <c r="AA64" s="409"/>
    </row>
    <row r="65" spans="1:25" s="400" customFormat="1">
      <c r="A65" s="430">
        <v>54</v>
      </c>
      <c r="B65" s="317" t="s">
        <v>19118</v>
      </c>
      <c r="C65" s="317" t="s">
        <v>18674</v>
      </c>
      <c r="D65" s="317" t="s">
        <v>12293</v>
      </c>
      <c r="E65" s="317" t="s">
        <v>12293</v>
      </c>
      <c r="F65" s="366" t="s">
        <v>19118</v>
      </c>
      <c r="G65" s="378" t="s">
        <v>19119</v>
      </c>
      <c r="H65" s="366" t="s">
        <v>3215</v>
      </c>
      <c r="I65" s="366" t="s">
        <v>2111</v>
      </c>
      <c r="J65" s="317"/>
      <c r="K65" s="317"/>
      <c r="L65" s="317" t="s">
        <v>2622</v>
      </c>
      <c r="M65" s="409"/>
      <c r="N65" s="409"/>
      <c r="O65" s="409"/>
      <c r="P65" s="409"/>
      <c r="Q65" s="409"/>
      <c r="R65" s="409"/>
      <c r="S65" s="409"/>
      <c r="T65" s="409"/>
      <c r="U65" s="409"/>
      <c r="V65" s="409"/>
      <c r="W65" s="409"/>
      <c r="X65" s="409"/>
      <c r="Y65" s="409"/>
    </row>
    <row r="66" spans="1:25" s="400" customFormat="1">
      <c r="A66" s="430">
        <v>55</v>
      </c>
      <c r="B66" s="317" t="s">
        <v>19120</v>
      </c>
      <c r="C66" s="317" t="s">
        <v>18678</v>
      </c>
      <c r="D66" s="317" t="s">
        <v>12293</v>
      </c>
      <c r="E66" s="317" t="s">
        <v>12293</v>
      </c>
      <c r="F66" s="366" t="s">
        <v>19120</v>
      </c>
      <c r="G66" s="378" t="s">
        <v>19121</v>
      </c>
      <c r="H66" s="366" t="s">
        <v>3215</v>
      </c>
      <c r="I66" s="366" t="s">
        <v>2111</v>
      </c>
      <c r="J66" s="317"/>
      <c r="K66" s="317"/>
      <c r="L66" s="317" t="s">
        <v>2622</v>
      </c>
      <c r="M66" s="409"/>
      <c r="N66" s="409"/>
      <c r="O66" s="409"/>
      <c r="P66" s="409"/>
      <c r="Q66" s="409"/>
      <c r="R66" s="409"/>
      <c r="S66" s="409"/>
      <c r="T66" s="409"/>
      <c r="U66" s="409"/>
      <c r="V66" s="409"/>
      <c r="W66" s="409"/>
      <c r="X66" s="409"/>
      <c r="Y66" s="409"/>
    </row>
  </sheetData>
  <phoneticPr fontId="5" type="noConversion"/>
  <dataValidations count="4">
    <dataValidation type="list" allowBlank="1" showInputMessage="1" showErrorMessage="1" sqref="B6" xr:uid="{00000000-0002-0000-3101-000000000000}">
      <formula1>"Mi: Minute,H: Hour,D: Daily,W: Weekly,M: Monthly,Y: Yearly"</formula1>
    </dataValidation>
    <dataValidation type="list" allowBlank="1" showInputMessage="1" showErrorMessage="1" sqref="B7 B9 O7:O9" xr:uid="{00000000-0002-0000-3101-000001000000}">
      <formula1>"替换,追加"</formula1>
    </dataValidation>
    <dataValidation type="list" allowBlank="1" showInputMessage="1" showErrorMessage="1" sqref="N12:N28" xr:uid="{00000000-0002-0000-3101-000002000000}">
      <formula1>"匹配,基线特有,本地扩充,废弃"</formula1>
    </dataValidation>
    <dataValidation type="list" allowBlank="1" showInputMessage="1" showErrorMessage="1" sqref="R4:R6" xr:uid="{00000000-0002-0000-3101-000003000000}">
      <formula1>"left join,inner join,union,union all"</formula1>
    </dataValidation>
  </dataValidations>
  <hyperlinks>
    <hyperlink ref="A1" location="目录!A1" display="返回" xr:uid="{00000000-0004-0000-3101-000000000000}"/>
  </hyperlinks>
  <pageMargins left="0.75" right="0.75" top="1" bottom="1" header="0.51180555555555596" footer="0.51180555555555596"/>
  <pageSetup paperSize="9" orientation="portrait"/>
  <legacyDrawing r:id="rId1"/>
</worksheet>
</file>

<file path=xl/worksheets/sheet3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1-000000000000}">
  <dimension ref="A1:AN53"/>
  <sheetViews>
    <sheetView workbookViewId="0"/>
  </sheetViews>
  <sheetFormatPr defaultColWidth="9" defaultRowHeight="13.8"/>
  <cols>
    <col min="1" max="1" width="9" style="400"/>
    <col min="2" max="2" width="13" style="400" customWidth="1"/>
    <col min="3" max="3" width="22.33203125" style="400" customWidth="1"/>
    <col min="4" max="4" width="15.21875" style="400" customWidth="1"/>
    <col min="5" max="9" width="12.109375" style="400" customWidth="1"/>
    <col min="10" max="10" width="9" style="400"/>
    <col min="11" max="11" width="7.109375" style="400" customWidth="1"/>
    <col min="12" max="12" width="6.77734375" style="400" customWidth="1"/>
    <col min="13" max="13" width="20.88671875" style="400" customWidth="1"/>
    <col min="14" max="14" width="11.33203125" style="400" customWidth="1"/>
    <col min="15" max="22" width="9" style="400" hidden="1" customWidth="1"/>
    <col min="23" max="23" width="23" style="400" customWidth="1"/>
    <col min="24" max="24" width="15.109375" style="400" customWidth="1"/>
    <col min="25" max="25" width="11.33203125" style="400" customWidth="1"/>
    <col min="26" max="26" width="13.109375" style="400" customWidth="1"/>
    <col min="27" max="27" width="14.77734375" style="400" customWidth="1"/>
    <col min="28" max="16384" width="9" style="400"/>
  </cols>
  <sheetData>
    <row r="1" spans="1:27" ht="15.6">
      <c r="A1" s="401" t="s">
        <v>2037</v>
      </c>
      <c r="B1" s="3"/>
      <c r="C1" s="3"/>
      <c r="D1" s="3"/>
      <c r="E1" s="3"/>
      <c r="F1" s="3"/>
      <c r="G1" s="3"/>
      <c r="H1" s="3"/>
      <c r="I1" s="3"/>
      <c r="J1" s="3"/>
      <c r="K1" s="3"/>
      <c r="L1" s="3"/>
      <c r="M1" s="3"/>
      <c r="N1" s="3"/>
      <c r="O1" s="3"/>
      <c r="P1" s="3"/>
      <c r="Q1" s="3"/>
      <c r="R1" s="3"/>
      <c r="S1" s="3"/>
      <c r="T1" s="3"/>
      <c r="U1" s="3"/>
      <c r="V1" s="3"/>
      <c r="W1" s="52"/>
      <c r="X1" s="52"/>
      <c r="Y1" s="52"/>
      <c r="Z1" s="52"/>
      <c r="AA1" s="52"/>
    </row>
    <row r="2" spans="1:27"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ht="15.6">
      <c r="A3" s="6" t="s">
        <v>2040</v>
      </c>
      <c r="B3" s="402" t="s">
        <v>1887</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ht="15.6">
      <c r="A4" s="9" t="s">
        <v>2042</v>
      </c>
      <c r="B4" s="428" t="s">
        <v>1888</v>
      </c>
      <c r="C4" s="8"/>
      <c r="D4" s="8"/>
      <c r="E4" s="8"/>
      <c r="F4" s="8"/>
      <c r="G4" s="8"/>
      <c r="H4" s="8"/>
      <c r="I4" s="8"/>
      <c r="J4" s="8"/>
      <c r="K4" s="8"/>
      <c r="L4" s="8"/>
      <c r="M4" s="8"/>
      <c r="N4" s="8"/>
      <c r="O4" s="43" t="s">
        <v>4149</v>
      </c>
      <c r="P4" s="39" t="e">
        <f>VLOOKUP(B3,[1]目录!#REF!,4,0)</f>
        <v>#REF!</v>
      </c>
      <c r="Q4" s="40"/>
      <c r="R4" s="41"/>
      <c r="S4" s="42"/>
      <c r="T4" s="42"/>
      <c r="U4" s="42"/>
      <c r="V4" s="61"/>
      <c r="W4" s="62" t="s">
        <v>2301</v>
      </c>
      <c r="X4" s="317" t="s">
        <v>1876</v>
      </c>
      <c r="Y4" s="63"/>
      <c r="Z4" s="11"/>
      <c r="AA4" s="63"/>
    </row>
    <row r="5" spans="1:27" ht="15.6">
      <c r="A5" s="9" t="s">
        <v>2041</v>
      </c>
      <c r="B5" s="11" t="s">
        <v>2043</v>
      </c>
      <c r="C5" s="8"/>
      <c r="D5" s="8"/>
      <c r="E5" s="8"/>
      <c r="F5" s="8"/>
      <c r="G5" s="8"/>
      <c r="H5" s="8"/>
      <c r="I5" s="8"/>
      <c r="J5" s="8"/>
      <c r="K5" s="8"/>
      <c r="L5" s="8"/>
      <c r="M5" s="8"/>
      <c r="N5" s="8"/>
      <c r="O5" s="43"/>
      <c r="P5" s="42"/>
      <c r="Q5" s="42"/>
      <c r="R5" s="41"/>
      <c r="S5" s="42"/>
      <c r="T5" s="42"/>
      <c r="U5" s="42"/>
      <c r="V5" s="61"/>
      <c r="W5" s="62"/>
      <c r="X5" s="411"/>
      <c r="Y5" s="63"/>
      <c r="Z5" s="11"/>
      <c r="AA5" s="63"/>
    </row>
    <row r="6" spans="1:27" ht="15.6">
      <c r="A6" s="9" t="s">
        <v>2044</v>
      </c>
      <c r="B6" s="12" t="s">
        <v>2303</v>
      </c>
      <c r="C6" s="8"/>
      <c r="D6" s="8"/>
      <c r="E6" s="8"/>
      <c r="F6" s="8"/>
      <c r="G6" s="8"/>
      <c r="H6" s="8"/>
      <c r="I6" s="8"/>
      <c r="J6" s="8"/>
      <c r="K6" s="8"/>
      <c r="L6" s="8"/>
      <c r="M6" s="8"/>
      <c r="N6" s="8"/>
      <c r="O6" s="43"/>
      <c r="P6" s="42"/>
      <c r="Q6" s="42"/>
      <c r="R6" s="41"/>
      <c r="S6" s="42"/>
      <c r="T6" s="42"/>
      <c r="U6" s="42"/>
      <c r="V6" s="61"/>
      <c r="W6" s="62"/>
      <c r="X6" s="402"/>
      <c r="Y6" s="63"/>
      <c r="Z6" s="11"/>
      <c r="AA6" s="63"/>
    </row>
    <row r="7" spans="1:27"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ht="15.6">
      <c r="A8" s="9" t="s">
        <v>2048</v>
      </c>
      <c r="B8" s="11" t="s">
        <v>19122</v>
      </c>
      <c r="C8" s="8"/>
      <c r="D8" s="8"/>
      <c r="E8" s="8"/>
      <c r="F8" s="8"/>
      <c r="G8" s="8"/>
      <c r="H8" s="8"/>
      <c r="I8" s="8"/>
      <c r="J8" s="8"/>
      <c r="K8" s="8"/>
      <c r="L8" s="8"/>
      <c r="M8" s="8"/>
      <c r="N8" s="8"/>
      <c r="O8" s="43"/>
      <c r="P8" s="42"/>
      <c r="Q8" s="42"/>
      <c r="R8" s="42"/>
      <c r="S8" s="42"/>
      <c r="T8" s="42"/>
      <c r="U8" s="42"/>
      <c r="V8" s="61"/>
      <c r="W8" s="62"/>
      <c r="X8" s="65"/>
      <c r="Y8" s="63"/>
      <c r="Z8" s="11"/>
      <c r="AA8" s="63"/>
    </row>
    <row r="9" spans="1:27"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0" t="s">
        <v>2063</v>
      </c>
    </row>
    <row r="12" spans="1:27">
      <c r="A12" s="317">
        <v>1</v>
      </c>
      <c r="B12" s="317" t="s">
        <v>2304</v>
      </c>
      <c r="C12" s="317" t="s">
        <v>2670</v>
      </c>
      <c r="D12" s="317" t="s">
        <v>2078</v>
      </c>
      <c r="E12" s="317" t="str">
        <f t="shared" ref="E12:E14" si="0">IF(ISERR(SEARCH("varchar",D12)),D12,"string("&amp;MID(D12,10,LEN(D12)-10)&amp;")")</f>
        <v>string(8)</v>
      </c>
      <c r="F12" s="317" t="s">
        <v>2304</v>
      </c>
      <c r="G12" s="317" t="s">
        <v>2670</v>
      </c>
      <c r="H12" s="317" t="s">
        <v>2078</v>
      </c>
      <c r="I12" s="317" t="s">
        <v>2079</v>
      </c>
      <c r="J12" s="317" t="s">
        <v>79</v>
      </c>
      <c r="K12" s="317"/>
      <c r="L12" s="317"/>
      <c r="M12" s="317"/>
      <c r="N12" s="317"/>
      <c r="O12" s="407"/>
      <c r="P12" s="405"/>
      <c r="Q12" s="405"/>
      <c r="R12" s="405"/>
      <c r="S12" s="405"/>
      <c r="T12" s="405"/>
      <c r="U12" s="405"/>
      <c r="V12" s="412"/>
      <c r="W12" s="456" t="s">
        <v>1891</v>
      </c>
      <c r="X12" s="317" t="s">
        <v>2304</v>
      </c>
      <c r="Y12" s="456" t="s">
        <v>2671</v>
      </c>
      <c r="Z12" s="456" t="s">
        <v>6594</v>
      </c>
      <c r="AA12" s="409"/>
    </row>
    <row r="13" spans="1:27">
      <c r="A13" s="317">
        <v>2</v>
      </c>
      <c r="B13" s="317" t="s">
        <v>2076</v>
      </c>
      <c r="C13" s="317" t="s">
        <v>2077</v>
      </c>
      <c r="D13" s="317" t="s">
        <v>3898</v>
      </c>
      <c r="E13" s="317" t="str">
        <f t="shared" si="0"/>
        <v>string(14)</v>
      </c>
      <c r="F13" s="317" t="s">
        <v>2076</v>
      </c>
      <c r="G13" s="317" t="s">
        <v>2077</v>
      </c>
      <c r="H13" s="317" t="s">
        <v>3175</v>
      </c>
      <c r="I13" s="317" t="s">
        <v>2241</v>
      </c>
      <c r="J13" s="317"/>
      <c r="K13" s="317"/>
      <c r="L13" s="317"/>
      <c r="M13" s="317"/>
      <c r="N13" s="317"/>
      <c r="O13" s="407"/>
      <c r="P13" s="405"/>
      <c r="Q13" s="405"/>
      <c r="R13" s="405"/>
      <c r="S13" s="405"/>
      <c r="T13" s="405"/>
      <c r="U13" s="405"/>
      <c r="V13" s="412"/>
      <c r="W13" s="456" t="s">
        <v>1891</v>
      </c>
      <c r="X13" s="317" t="s">
        <v>2076</v>
      </c>
      <c r="Y13" s="456" t="s">
        <v>4941</v>
      </c>
      <c r="Z13" s="456" t="s">
        <v>2100</v>
      </c>
      <c r="AA13" s="409"/>
    </row>
    <row r="14" spans="1:27">
      <c r="A14" s="317">
        <v>3</v>
      </c>
      <c r="B14" s="317" t="s">
        <v>222</v>
      </c>
      <c r="C14" s="317" t="s">
        <v>2234</v>
      </c>
      <c r="D14" s="317" t="s">
        <v>3898</v>
      </c>
      <c r="E14" s="317" t="str">
        <f t="shared" si="0"/>
        <v>string(14)</v>
      </c>
      <c r="F14" s="317" t="s">
        <v>222</v>
      </c>
      <c r="G14" s="317" t="s">
        <v>2234</v>
      </c>
      <c r="H14" s="317" t="s">
        <v>3991</v>
      </c>
      <c r="I14" s="317" t="s">
        <v>2108</v>
      </c>
      <c r="J14" s="317" t="s">
        <v>79</v>
      </c>
      <c r="K14" s="317"/>
      <c r="L14" s="317"/>
      <c r="M14" s="317" t="s">
        <v>18936</v>
      </c>
      <c r="N14" s="317"/>
      <c r="O14" s="407"/>
      <c r="P14" s="405"/>
      <c r="Q14" s="405"/>
      <c r="R14" s="405"/>
      <c r="S14" s="405"/>
      <c r="T14" s="405"/>
      <c r="U14" s="405"/>
      <c r="V14" s="412"/>
      <c r="W14" s="456" t="s">
        <v>1891</v>
      </c>
      <c r="X14" s="317" t="s">
        <v>3899</v>
      </c>
      <c r="Y14" s="456" t="s">
        <v>2234</v>
      </c>
      <c r="Z14" s="456" t="s">
        <v>3898</v>
      </c>
      <c r="AA14" s="409"/>
    </row>
    <row r="15" spans="1:27">
      <c r="A15" s="317">
        <v>4</v>
      </c>
      <c r="B15" s="317" t="s">
        <v>7665</v>
      </c>
      <c r="C15" s="317" t="s">
        <v>4003</v>
      </c>
      <c r="D15" s="317" t="s">
        <v>3991</v>
      </c>
      <c r="E15" s="317" t="s">
        <v>3991</v>
      </c>
      <c r="F15" s="317" t="s">
        <v>7665</v>
      </c>
      <c r="G15" s="317" t="s">
        <v>7699</v>
      </c>
      <c r="H15" s="317" t="s">
        <v>2803</v>
      </c>
      <c r="I15" s="317" t="s">
        <v>2804</v>
      </c>
      <c r="J15" s="317"/>
      <c r="K15" s="317"/>
      <c r="L15" s="317"/>
      <c r="M15" s="317" t="s">
        <v>18936</v>
      </c>
      <c r="N15" s="317"/>
      <c r="O15" s="407"/>
      <c r="P15" s="405"/>
      <c r="Q15" s="405"/>
      <c r="R15" s="405"/>
      <c r="S15" s="405"/>
      <c r="T15" s="405"/>
      <c r="U15" s="405"/>
      <c r="V15" s="412"/>
      <c r="W15" s="456"/>
      <c r="X15" s="317"/>
      <c r="Y15" s="456"/>
      <c r="Z15" s="456"/>
      <c r="AA15" s="409"/>
    </row>
    <row r="16" spans="1:27">
      <c r="A16" s="317">
        <v>5</v>
      </c>
      <c r="B16" s="317" t="s">
        <v>18951</v>
      </c>
      <c r="C16" s="317" t="s">
        <v>18952</v>
      </c>
      <c r="D16" s="317" t="s">
        <v>3494</v>
      </c>
      <c r="E16" s="317" t="str">
        <f t="shared" ref="E16:E22" si="1">IF(ISERR(SEARCH("varchar",D16)),D16,"string("&amp;MID(D16,10,LEN(D16)-10)&amp;")")</f>
        <v>number(20)</v>
      </c>
      <c r="F16" s="317" t="s">
        <v>18951</v>
      </c>
      <c r="G16" s="317" t="s">
        <v>18953</v>
      </c>
      <c r="H16" s="317" t="s">
        <v>3494</v>
      </c>
      <c r="I16" s="317" t="s">
        <v>2108</v>
      </c>
      <c r="J16" s="317"/>
      <c r="K16" s="317"/>
      <c r="L16" s="317"/>
      <c r="M16" s="317" t="s">
        <v>18936</v>
      </c>
      <c r="N16" s="317"/>
      <c r="O16" s="407"/>
      <c r="P16" s="405"/>
      <c r="Q16" s="405"/>
      <c r="R16" s="405"/>
      <c r="S16" s="405"/>
      <c r="T16" s="405"/>
      <c r="U16" s="405"/>
      <c r="V16" s="412"/>
      <c r="W16" s="456"/>
      <c r="X16" s="317"/>
      <c r="Y16" s="456"/>
      <c r="Z16" s="456"/>
      <c r="AA16" s="409"/>
    </row>
    <row r="17" spans="1:27">
      <c r="A17" s="317">
        <v>6</v>
      </c>
      <c r="B17" s="317" t="s">
        <v>18954</v>
      </c>
      <c r="C17" s="317" t="s">
        <v>18955</v>
      </c>
      <c r="D17" s="317" t="s">
        <v>2278</v>
      </c>
      <c r="E17" s="317" t="str">
        <f t="shared" si="1"/>
        <v>string(20)</v>
      </c>
      <c r="F17" s="317" t="s">
        <v>18954</v>
      </c>
      <c r="G17" s="317" t="s">
        <v>15633</v>
      </c>
      <c r="H17" s="317" t="s">
        <v>2681</v>
      </c>
      <c r="I17" s="317" t="s">
        <v>3291</v>
      </c>
      <c r="J17" s="317"/>
      <c r="K17" s="317"/>
      <c r="L17" s="317"/>
      <c r="M17" s="317" t="s">
        <v>18936</v>
      </c>
      <c r="N17" s="317"/>
      <c r="O17" s="407"/>
      <c r="P17" s="405"/>
      <c r="Q17" s="405"/>
      <c r="R17" s="405"/>
      <c r="S17" s="405"/>
      <c r="T17" s="405"/>
      <c r="U17" s="405"/>
      <c r="V17" s="412"/>
      <c r="W17" s="456"/>
      <c r="X17" s="317"/>
      <c r="Y17" s="456"/>
      <c r="Z17" s="456"/>
      <c r="AA17" s="409"/>
    </row>
    <row r="18" spans="1:27">
      <c r="A18" s="317">
        <v>7</v>
      </c>
      <c r="B18" s="317" t="s">
        <v>18956</v>
      </c>
      <c r="C18" s="317" t="s">
        <v>18957</v>
      </c>
      <c r="D18" s="317" t="s">
        <v>2674</v>
      </c>
      <c r="E18" s="317" t="str">
        <f t="shared" si="1"/>
        <v>string(120)</v>
      </c>
      <c r="F18" s="317" t="s">
        <v>18956</v>
      </c>
      <c r="G18" s="317" t="s">
        <v>13383</v>
      </c>
      <c r="H18" s="317" t="s">
        <v>2674</v>
      </c>
      <c r="I18" s="317" t="s">
        <v>4430</v>
      </c>
      <c r="J18" s="317"/>
      <c r="K18" s="317"/>
      <c r="L18" s="317"/>
      <c r="M18" s="317" t="s">
        <v>18936</v>
      </c>
      <c r="N18" s="317"/>
      <c r="O18" s="407"/>
      <c r="P18" s="405"/>
      <c r="Q18" s="405"/>
      <c r="R18" s="405"/>
      <c r="S18" s="405"/>
      <c r="T18" s="405"/>
      <c r="U18" s="405"/>
      <c r="V18" s="412"/>
      <c r="W18" s="456"/>
      <c r="X18" s="317"/>
      <c r="Y18" s="456"/>
      <c r="Z18" s="456"/>
      <c r="AA18" s="409"/>
    </row>
    <row r="19" spans="1:27">
      <c r="A19" s="317">
        <v>8</v>
      </c>
      <c r="B19" s="317" t="s">
        <v>8462</v>
      </c>
      <c r="C19" s="317" t="s">
        <v>15336</v>
      </c>
      <c r="D19" s="317" t="s">
        <v>2278</v>
      </c>
      <c r="E19" s="317" t="str">
        <f t="shared" si="1"/>
        <v>string(20)</v>
      </c>
      <c r="F19" s="317" t="s">
        <v>8462</v>
      </c>
      <c r="G19" s="317" t="s">
        <v>8463</v>
      </c>
      <c r="H19" s="317" t="s">
        <v>3175</v>
      </c>
      <c r="I19" s="317" t="s">
        <v>2241</v>
      </c>
      <c r="J19" s="317"/>
      <c r="K19" s="317"/>
      <c r="L19" s="317"/>
      <c r="M19" s="317" t="s">
        <v>18936</v>
      </c>
      <c r="N19" s="317"/>
      <c r="O19" s="407"/>
      <c r="P19" s="405"/>
      <c r="Q19" s="405"/>
      <c r="R19" s="405"/>
      <c r="S19" s="405"/>
      <c r="T19" s="405"/>
      <c r="U19" s="405"/>
      <c r="V19" s="412"/>
      <c r="W19" s="456" t="s">
        <v>1891</v>
      </c>
      <c r="X19" s="317" t="s">
        <v>8462</v>
      </c>
      <c r="Y19" s="456" t="s">
        <v>5707</v>
      </c>
      <c r="Z19" s="456" t="s">
        <v>2078</v>
      </c>
      <c r="AA19" s="409"/>
    </row>
    <row r="20" spans="1:27">
      <c r="A20" s="317">
        <v>9</v>
      </c>
      <c r="B20" s="317" t="s">
        <v>13380</v>
      </c>
      <c r="C20" s="317" t="s">
        <v>13382</v>
      </c>
      <c r="D20" s="317" t="s">
        <v>2674</v>
      </c>
      <c r="E20" s="317" t="str">
        <f t="shared" si="1"/>
        <v>string(120)</v>
      </c>
      <c r="F20" s="317" t="s">
        <v>13380</v>
      </c>
      <c r="G20" s="317" t="s">
        <v>13382</v>
      </c>
      <c r="H20" s="317" t="s">
        <v>2684</v>
      </c>
      <c r="I20" s="317" t="s">
        <v>2884</v>
      </c>
      <c r="J20" s="317"/>
      <c r="K20" s="317"/>
      <c r="L20" s="317"/>
      <c r="M20" s="317" t="s">
        <v>19123</v>
      </c>
      <c r="N20" s="317"/>
      <c r="O20" s="407"/>
      <c r="P20" s="405"/>
      <c r="Q20" s="405"/>
      <c r="R20" s="405"/>
      <c r="S20" s="405"/>
      <c r="T20" s="405"/>
      <c r="U20" s="405"/>
      <c r="V20" s="412"/>
      <c r="W20" s="456"/>
      <c r="X20" s="317"/>
      <c r="Y20" s="456"/>
      <c r="Z20" s="456"/>
      <c r="AA20" s="409"/>
    </row>
    <row r="21" spans="1:27">
      <c r="A21" s="317">
        <v>10</v>
      </c>
      <c r="B21" s="317" t="s">
        <v>19124</v>
      </c>
      <c r="C21" s="317" t="s">
        <v>19125</v>
      </c>
      <c r="D21" s="317" t="s">
        <v>2088</v>
      </c>
      <c r="E21" s="317" t="str">
        <f t="shared" si="1"/>
        <v>string(1)</v>
      </c>
      <c r="F21" s="317" t="s">
        <v>19124</v>
      </c>
      <c r="G21" s="317" t="s">
        <v>19125</v>
      </c>
      <c r="H21" s="317" t="s">
        <v>2088</v>
      </c>
      <c r="I21" s="317" t="str">
        <f>IF(ISERR(SEARCH("varchar",H21)),H21,"string("&amp;MID(H21,10,LEN(H21)-10)&amp;")")</f>
        <v>string(1)</v>
      </c>
      <c r="J21" s="317"/>
      <c r="K21" s="317"/>
      <c r="L21" s="317"/>
      <c r="M21" s="317" t="s">
        <v>19126</v>
      </c>
      <c r="N21" s="317"/>
      <c r="O21" s="410"/>
      <c r="P21" s="409"/>
      <c r="Q21" s="409"/>
      <c r="R21" s="409"/>
      <c r="S21" s="409"/>
      <c r="T21" s="409"/>
      <c r="U21" s="409"/>
      <c r="V21" s="413"/>
      <c r="W21" s="456" t="s">
        <v>1891</v>
      </c>
      <c r="X21" s="317" t="s">
        <v>19124</v>
      </c>
      <c r="Y21" s="456" t="s">
        <v>19125</v>
      </c>
      <c r="Z21" s="456" t="s">
        <v>2088</v>
      </c>
      <c r="AA21" s="409"/>
    </row>
    <row r="22" spans="1:27">
      <c r="A22" s="317">
        <v>11</v>
      </c>
      <c r="B22" s="317" t="s">
        <v>5534</v>
      </c>
      <c r="C22" s="317" t="s">
        <v>5535</v>
      </c>
      <c r="D22" s="317" t="s">
        <v>2096</v>
      </c>
      <c r="E22" s="317" t="str">
        <f t="shared" si="1"/>
        <v>string(4)</v>
      </c>
      <c r="F22" s="317" t="s">
        <v>5534</v>
      </c>
      <c r="G22" s="317" t="s">
        <v>5535</v>
      </c>
      <c r="H22" s="317" t="s">
        <v>2096</v>
      </c>
      <c r="I22" s="317" t="str">
        <f>IF(ISERR(SEARCH("varchar",H22)),H22,"string("&amp;MID(H22,10,LEN(H22)-10)&amp;")")</f>
        <v>string(4)</v>
      </c>
      <c r="J22" s="317"/>
      <c r="K22" s="317"/>
      <c r="L22" s="317"/>
      <c r="M22" s="317" t="s">
        <v>19126</v>
      </c>
      <c r="N22" s="317"/>
      <c r="O22" s="410"/>
      <c r="P22" s="409"/>
      <c r="Q22" s="409"/>
      <c r="R22" s="409"/>
      <c r="S22" s="409"/>
      <c r="T22" s="409"/>
      <c r="U22" s="409"/>
      <c r="V22" s="413"/>
      <c r="W22" s="456" t="s">
        <v>1891</v>
      </c>
      <c r="X22" s="317" t="s">
        <v>5534</v>
      </c>
      <c r="Y22" s="456" t="s">
        <v>5535</v>
      </c>
      <c r="Z22" s="456" t="s">
        <v>2096</v>
      </c>
      <c r="AA22" s="409"/>
    </row>
    <row r="23" spans="1:27">
      <c r="A23" s="317">
        <v>12</v>
      </c>
      <c r="B23" s="317" t="s">
        <v>2823</v>
      </c>
      <c r="C23" s="317" t="s">
        <v>5239</v>
      </c>
      <c r="D23" s="317" t="s">
        <v>6594</v>
      </c>
      <c r="E23" s="317" t="s">
        <v>2108</v>
      </c>
      <c r="F23" s="317" t="s">
        <v>2823</v>
      </c>
      <c r="G23" s="317" t="s">
        <v>15898</v>
      </c>
      <c r="H23" s="317" t="s">
        <v>2272</v>
      </c>
      <c r="I23" s="317" t="s">
        <v>2273</v>
      </c>
      <c r="J23" s="317"/>
      <c r="K23" s="317"/>
      <c r="L23" s="317"/>
      <c r="M23" s="317" t="s">
        <v>18936</v>
      </c>
      <c r="N23" s="317"/>
      <c r="O23" s="407"/>
      <c r="P23" s="405"/>
      <c r="Q23" s="405"/>
      <c r="R23" s="405"/>
      <c r="S23" s="405"/>
      <c r="T23" s="405"/>
      <c r="U23" s="405"/>
      <c r="V23" s="412"/>
      <c r="W23" s="456" t="s">
        <v>1891</v>
      </c>
      <c r="X23" s="317" t="s">
        <v>19127</v>
      </c>
      <c r="Y23" s="456" t="s">
        <v>5658</v>
      </c>
      <c r="Z23" s="456" t="s">
        <v>6594</v>
      </c>
      <c r="AA23" s="409"/>
    </row>
    <row r="24" spans="1:27">
      <c r="A24" s="317">
        <v>13</v>
      </c>
      <c r="B24" s="317" t="s">
        <v>5671</v>
      </c>
      <c r="C24" s="317" t="s">
        <v>5242</v>
      </c>
      <c r="D24" s="317" t="s">
        <v>6594</v>
      </c>
      <c r="E24" s="317" t="s">
        <v>2108</v>
      </c>
      <c r="F24" s="317" t="s">
        <v>5671</v>
      </c>
      <c r="G24" s="317" t="s">
        <v>5672</v>
      </c>
      <c r="H24" s="317" t="s">
        <v>2272</v>
      </c>
      <c r="I24" s="317" t="s">
        <v>2273</v>
      </c>
      <c r="J24" s="317"/>
      <c r="K24" s="317"/>
      <c r="L24" s="317"/>
      <c r="M24" s="317" t="s">
        <v>18936</v>
      </c>
      <c r="N24" s="317"/>
      <c r="W24" s="456" t="s">
        <v>1891</v>
      </c>
      <c r="X24" s="317" t="s">
        <v>19128</v>
      </c>
      <c r="Y24" s="456" t="s">
        <v>5629</v>
      </c>
      <c r="Z24" s="456" t="s">
        <v>6594</v>
      </c>
      <c r="AA24" s="409"/>
    </row>
    <row r="25" spans="1:27">
      <c r="A25" s="317">
        <v>14</v>
      </c>
      <c r="B25" s="317" t="s">
        <v>4883</v>
      </c>
      <c r="C25" s="317" t="s">
        <v>4884</v>
      </c>
      <c r="D25" s="317" t="s">
        <v>2747</v>
      </c>
      <c r="E25" s="317" t="str">
        <f t="shared" ref="E25:E29" si="2">IF(ISERR(SEARCH("varchar",D25)),D25,"string("&amp;MID(D25,10,LEN(D25)-10)&amp;")")</f>
        <v>string(3)</v>
      </c>
      <c r="F25" s="317" t="s">
        <v>4883</v>
      </c>
      <c r="G25" s="317" t="s">
        <v>4884</v>
      </c>
      <c r="H25" s="317" t="s">
        <v>2725</v>
      </c>
      <c r="I25" s="317" t="s">
        <v>3176</v>
      </c>
      <c r="J25" s="317"/>
      <c r="K25" s="317"/>
      <c r="L25" s="317"/>
      <c r="M25" s="317" t="s">
        <v>18962</v>
      </c>
      <c r="N25" s="317"/>
      <c r="W25" s="456" t="s">
        <v>1891</v>
      </c>
      <c r="X25" s="317" t="s">
        <v>19129</v>
      </c>
      <c r="Y25" s="456" t="s">
        <v>4884</v>
      </c>
      <c r="Z25" s="456" t="s">
        <v>2747</v>
      </c>
      <c r="AA25" s="409"/>
    </row>
    <row r="26" spans="1:27">
      <c r="A26" s="317">
        <v>15</v>
      </c>
      <c r="B26" s="317" t="s">
        <v>18963</v>
      </c>
      <c r="C26" s="317" t="s">
        <v>18964</v>
      </c>
      <c r="D26" s="317" t="s">
        <v>2272</v>
      </c>
      <c r="E26" s="317" t="s">
        <v>2272</v>
      </c>
      <c r="F26" s="317" t="s">
        <v>18963</v>
      </c>
      <c r="G26" s="317" t="s">
        <v>18965</v>
      </c>
      <c r="H26" s="317" t="s">
        <v>2272</v>
      </c>
      <c r="I26" s="317" t="s">
        <v>2273</v>
      </c>
      <c r="J26" s="317"/>
      <c r="K26" s="317"/>
      <c r="L26" s="317"/>
      <c r="M26" s="317" t="s">
        <v>18936</v>
      </c>
      <c r="N26" s="317"/>
      <c r="W26" s="456"/>
      <c r="X26" s="317"/>
      <c r="Y26" s="456"/>
      <c r="Z26" s="456"/>
      <c r="AA26" s="409"/>
    </row>
    <row r="27" spans="1:27">
      <c r="A27" s="317">
        <v>16</v>
      </c>
      <c r="B27" s="317" t="s">
        <v>18966</v>
      </c>
      <c r="C27" s="317" t="s">
        <v>18967</v>
      </c>
      <c r="D27" s="317" t="s">
        <v>2088</v>
      </c>
      <c r="E27" s="317" t="str">
        <f t="shared" si="2"/>
        <v>string(1)</v>
      </c>
      <c r="F27" s="317" t="s">
        <v>18966</v>
      </c>
      <c r="G27" s="317" t="s">
        <v>18967</v>
      </c>
      <c r="H27" s="317" t="s">
        <v>2088</v>
      </c>
      <c r="I27" s="317" t="s">
        <v>2089</v>
      </c>
      <c r="J27" s="317"/>
      <c r="K27" s="317"/>
      <c r="L27" s="317"/>
      <c r="M27" s="317" t="s">
        <v>18968</v>
      </c>
      <c r="N27" s="317"/>
      <c r="W27" s="456"/>
      <c r="X27" s="317"/>
      <c r="Y27" s="456"/>
      <c r="Z27" s="456"/>
      <c r="AA27" s="409"/>
    </row>
    <row r="28" spans="1:27">
      <c r="A28" s="317">
        <v>17</v>
      </c>
      <c r="B28" s="317" t="s">
        <v>19002</v>
      </c>
      <c r="C28" s="317" t="s">
        <v>18970</v>
      </c>
      <c r="D28" s="317" t="s">
        <v>2078</v>
      </c>
      <c r="E28" s="317" t="str">
        <f t="shared" si="2"/>
        <v>string(8)</v>
      </c>
      <c r="F28" s="317" t="s">
        <v>19004</v>
      </c>
      <c r="G28" s="317" t="s">
        <v>19005</v>
      </c>
      <c r="H28" s="317" t="s">
        <v>2078</v>
      </c>
      <c r="I28" s="317" t="s">
        <v>2079</v>
      </c>
      <c r="J28" s="317"/>
      <c r="K28" s="317"/>
      <c r="L28" s="317"/>
      <c r="M28" s="317" t="s">
        <v>18936</v>
      </c>
      <c r="N28" s="317"/>
      <c r="W28" s="456" t="s">
        <v>1891</v>
      </c>
      <c r="X28" s="317" t="s">
        <v>5654</v>
      </c>
      <c r="Y28" s="456" t="s">
        <v>5626</v>
      </c>
      <c r="Z28" s="456" t="s">
        <v>2078</v>
      </c>
      <c r="AA28" s="409"/>
    </row>
    <row r="29" spans="1:27">
      <c r="A29" s="317">
        <v>18</v>
      </c>
      <c r="B29" s="317" t="s">
        <v>5654</v>
      </c>
      <c r="C29" s="317" t="s">
        <v>18739</v>
      </c>
      <c r="D29" s="317" t="s">
        <v>2088</v>
      </c>
      <c r="E29" s="317" t="str">
        <f t="shared" si="2"/>
        <v>string(1)</v>
      </c>
      <c r="F29" s="317" t="s">
        <v>5654</v>
      </c>
      <c r="G29" s="317" t="s">
        <v>5655</v>
      </c>
      <c r="H29" s="317" t="s">
        <v>2078</v>
      </c>
      <c r="I29" s="317" t="s">
        <v>2079</v>
      </c>
      <c r="J29" s="317"/>
      <c r="K29" s="317"/>
      <c r="L29" s="317"/>
      <c r="M29" s="317" t="s">
        <v>19130</v>
      </c>
      <c r="N29" s="317"/>
      <c r="W29" s="456" t="s">
        <v>1891</v>
      </c>
      <c r="X29" s="317" t="s">
        <v>19131</v>
      </c>
      <c r="Y29" s="456" t="s">
        <v>15637</v>
      </c>
      <c r="Z29" s="456" t="s">
        <v>2100</v>
      </c>
      <c r="AA29" s="409"/>
    </row>
    <row r="30" spans="1:27">
      <c r="A30" s="317">
        <v>19</v>
      </c>
      <c r="B30" s="317" t="s">
        <v>18733</v>
      </c>
      <c r="C30" s="317" t="s">
        <v>19132</v>
      </c>
      <c r="D30" s="317" t="s">
        <v>2088</v>
      </c>
      <c r="E30" s="317"/>
      <c r="F30" s="317" t="s">
        <v>18733</v>
      </c>
      <c r="G30" s="317" t="s">
        <v>19132</v>
      </c>
      <c r="H30" s="317" t="s">
        <v>2088</v>
      </c>
      <c r="I30" s="317"/>
      <c r="J30" s="317"/>
      <c r="K30" s="317"/>
      <c r="L30" s="317"/>
      <c r="M30" s="317" t="s">
        <v>19133</v>
      </c>
      <c r="N30" s="317"/>
      <c r="W30" s="456" t="s">
        <v>1891</v>
      </c>
      <c r="X30" s="317" t="s">
        <v>18733</v>
      </c>
      <c r="Y30" s="456" t="s">
        <v>19132</v>
      </c>
      <c r="Z30" s="456" t="s">
        <v>2088</v>
      </c>
      <c r="AA30" s="409"/>
    </row>
    <row r="31" spans="1:27">
      <c r="A31" s="317">
        <v>20</v>
      </c>
      <c r="B31" s="317" t="s">
        <v>19134</v>
      </c>
      <c r="C31" s="317" t="s">
        <v>19135</v>
      </c>
      <c r="D31" s="317" t="s">
        <v>2088</v>
      </c>
      <c r="E31" s="317"/>
      <c r="F31" s="317" t="s">
        <v>19134</v>
      </c>
      <c r="G31" s="317" t="s">
        <v>19135</v>
      </c>
      <c r="H31" s="317" t="s">
        <v>2088</v>
      </c>
      <c r="I31" s="317"/>
      <c r="J31" s="317"/>
      <c r="K31" s="317"/>
      <c r="L31" s="317"/>
      <c r="M31" s="317" t="s">
        <v>19136</v>
      </c>
      <c r="N31" s="317"/>
      <c r="W31" s="456" t="s">
        <v>1891</v>
      </c>
      <c r="X31" s="317" t="s">
        <v>19134</v>
      </c>
      <c r="Y31" s="456" t="s">
        <v>19135</v>
      </c>
      <c r="Z31" s="456" t="s">
        <v>2088</v>
      </c>
      <c r="AA31" s="409"/>
    </row>
    <row r="32" spans="1:27">
      <c r="A32" s="317">
        <v>21</v>
      </c>
      <c r="B32" s="317" t="s">
        <v>5825</v>
      </c>
      <c r="C32" s="317" t="s">
        <v>2722</v>
      </c>
      <c r="D32" s="317" t="s">
        <v>2066</v>
      </c>
      <c r="E32" s="317" t="s">
        <v>2067</v>
      </c>
      <c r="F32" s="317" t="s">
        <v>5825</v>
      </c>
      <c r="G32" s="317" t="s">
        <v>2722</v>
      </c>
      <c r="H32" s="317" t="s">
        <v>2747</v>
      </c>
      <c r="I32" s="317" t="s">
        <v>4748</v>
      </c>
      <c r="J32" s="317"/>
      <c r="K32" s="317"/>
      <c r="L32" s="317"/>
      <c r="M32" s="317" t="s">
        <v>18936</v>
      </c>
      <c r="N32" s="317"/>
      <c r="W32" s="456" t="s">
        <v>1891</v>
      </c>
      <c r="X32" s="317" t="s">
        <v>2338</v>
      </c>
      <c r="Y32" s="456" t="s">
        <v>5510</v>
      </c>
      <c r="Z32" s="456" t="s">
        <v>2078</v>
      </c>
      <c r="AA32" s="409"/>
    </row>
    <row r="33" spans="1:27">
      <c r="A33" s="317">
        <v>22</v>
      </c>
      <c r="B33" s="317" t="s">
        <v>18972</v>
      </c>
      <c r="C33" s="317" t="s">
        <v>18973</v>
      </c>
      <c r="D33" s="317" t="s">
        <v>2278</v>
      </c>
      <c r="E33" s="317" t="s">
        <v>18974</v>
      </c>
      <c r="F33" s="317" t="s">
        <v>18972</v>
      </c>
      <c r="G33" s="317" t="s">
        <v>18975</v>
      </c>
      <c r="H33" s="317" t="s">
        <v>2278</v>
      </c>
      <c r="I33" s="317" t="s">
        <v>2827</v>
      </c>
      <c r="J33" s="317"/>
      <c r="K33" s="317"/>
      <c r="L33" s="317"/>
      <c r="M33" s="317" t="s">
        <v>18936</v>
      </c>
      <c r="N33" s="317"/>
      <c r="W33" s="456"/>
      <c r="X33" s="317"/>
      <c r="Y33" s="456"/>
      <c r="Z33" s="456"/>
      <c r="AA33" s="409"/>
    </row>
    <row r="34" spans="1:27">
      <c r="A34" s="317">
        <v>23</v>
      </c>
      <c r="B34" s="317" t="s">
        <v>3045</v>
      </c>
      <c r="C34" s="317" t="s">
        <v>3428</v>
      </c>
      <c r="D34" s="317" t="s">
        <v>2278</v>
      </c>
      <c r="E34" s="317" t="s">
        <v>18976</v>
      </c>
      <c r="F34" s="317" t="s">
        <v>3045</v>
      </c>
      <c r="G34" s="317" t="s">
        <v>3046</v>
      </c>
      <c r="H34" s="317" t="s">
        <v>3175</v>
      </c>
      <c r="I34" s="317" t="s">
        <v>2241</v>
      </c>
      <c r="J34" s="317"/>
      <c r="K34" s="317"/>
      <c r="L34" s="317"/>
      <c r="M34" s="317" t="s">
        <v>18936</v>
      </c>
      <c r="N34" s="317"/>
      <c r="W34" s="456"/>
      <c r="X34" s="317"/>
      <c r="Y34" s="456"/>
      <c r="Z34" s="456"/>
      <c r="AA34" s="409"/>
    </row>
    <row r="35" spans="1:27">
      <c r="A35" s="317">
        <v>24</v>
      </c>
      <c r="B35" s="317" t="s">
        <v>17483</v>
      </c>
      <c r="C35" s="317" t="s">
        <v>17480</v>
      </c>
      <c r="D35" s="317" t="s">
        <v>6594</v>
      </c>
      <c r="E35" s="317" t="s">
        <v>6594</v>
      </c>
      <c r="F35" s="317" t="s">
        <v>17483</v>
      </c>
      <c r="G35" s="317" t="s">
        <v>17484</v>
      </c>
      <c r="H35" s="317" t="s">
        <v>2272</v>
      </c>
      <c r="I35" s="317" t="s">
        <v>2273</v>
      </c>
      <c r="J35" s="317"/>
      <c r="K35" s="317"/>
      <c r="L35" s="317"/>
      <c r="M35" s="317" t="s">
        <v>18936</v>
      </c>
      <c r="N35" s="317"/>
      <c r="W35" s="456" t="s">
        <v>1891</v>
      </c>
      <c r="X35" s="317" t="s">
        <v>7687</v>
      </c>
      <c r="Y35" s="456" t="s">
        <v>19137</v>
      </c>
      <c r="Z35" s="456" t="s">
        <v>2278</v>
      </c>
      <c r="AA35" s="409"/>
    </row>
    <row r="36" spans="1:27">
      <c r="A36" s="317">
        <v>25</v>
      </c>
      <c r="B36" s="317" t="s">
        <v>19138</v>
      </c>
      <c r="C36" s="317"/>
      <c r="D36" s="317"/>
      <c r="E36" s="317"/>
      <c r="F36" s="317" t="s">
        <v>19138</v>
      </c>
      <c r="G36" s="317" t="s">
        <v>19139</v>
      </c>
      <c r="H36" s="317" t="s">
        <v>2803</v>
      </c>
      <c r="I36" s="317" t="s">
        <v>2804</v>
      </c>
      <c r="J36" s="317"/>
      <c r="K36" s="317"/>
      <c r="L36" s="317"/>
      <c r="M36" s="317" t="s">
        <v>19140</v>
      </c>
      <c r="N36" s="317"/>
      <c r="W36" s="457"/>
      <c r="X36" s="458"/>
      <c r="Y36" s="457"/>
      <c r="Z36" s="457"/>
      <c r="AA36" s="409"/>
    </row>
    <row r="37" spans="1:27">
      <c r="A37" s="317">
        <v>26</v>
      </c>
      <c r="B37" s="317" t="s">
        <v>18977</v>
      </c>
      <c r="C37" s="317" t="s">
        <v>18978</v>
      </c>
      <c r="D37" s="317" t="s">
        <v>2278</v>
      </c>
      <c r="E37" s="317" t="s">
        <v>2827</v>
      </c>
      <c r="F37" s="317" t="s">
        <v>18977</v>
      </c>
      <c r="G37" s="317" t="s">
        <v>18979</v>
      </c>
      <c r="H37" s="317" t="s">
        <v>2278</v>
      </c>
      <c r="I37" s="317" t="s">
        <v>2827</v>
      </c>
      <c r="J37" s="317"/>
      <c r="K37" s="317"/>
      <c r="L37" s="317"/>
      <c r="M37" s="317" t="s">
        <v>19141</v>
      </c>
      <c r="N37" s="317"/>
      <c r="AA37" s="409"/>
    </row>
    <row r="38" spans="1:27">
      <c r="A38" s="317">
        <v>27</v>
      </c>
      <c r="B38" s="317" t="s">
        <v>19142</v>
      </c>
      <c r="C38" s="317" t="s">
        <v>19143</v>
      </c>
      <c r="D38" s="317" t="s">
        <v>2240</v>
      </c>
      <c r="E38" s="317" t="s">
        <v>7703</v>
      </c>
      <c r="F38" s="317" t="s">
        <v>19142</v>
      </c>
      <c r="G38" s="317" t="s">
        <v>19144</v>
      </c>
      <c r="H38" s="317" t="s">
        <v>2240</v>
      </c>
      <c r="I38" s="317" t="s">
        <v>7703</v>
      </c>
      <c r="J38" s="317"/>
      <c r="K38" s="317"/>
      <c r="L38" s="317"/>
      <c r="M38" s="317" t="s">
        <v>19145</v>
      </c>
      <c r="N38" s="317"/>
      <c r="W38" s="456"/>
      <c r="X38" s="317"/>
      <c r="Y38" s="456"/>
      <c r="Z38" s="456"/>
      <c r="AA38" s="409"/>
    </row>
    <row r="39" spans="1:27">
      <c r="A39" s="317">
        <v>28</v>
      </c>
      <c r="B39" s="317" t="s">
        <v>19146</v>
      </c>
      <c r="C39" s="317" t="s">
        <v>18984</v>
      </c>
      <c r="D39" s="317" t="s">
        <v>2240</v>
      </c>
      <c r="E39" s="317" t="s">
        <v>2240</v>
      </c>
      <c r="F39" s="317" t="s">
        <v>18983</v>
      </c>
      <c r="G39" s="317" t="s">
        <v>19147</v>
      </c>
      <c r="H39" s="317" t="s">
        <v>2240</v>
      </c>
      <c r="I39" s="317" t="s">
        <v>7703</v>
      </c>
      <c r="J39" s="317"/>
      <c r="K39" s="317"/>
      <c r="L39" s="317"/>
      <c r="M39" s="317" t="s">
        <v>19148</v>
      </c>
      <c r="N39" s="317"/>
      <c r="W39" s="457"/>
      <c r="X39" s="458"/>
      <c r="Y39" s="457"/>
      <c r="Z39" s="457"/>
      <c r="AA39" s="460"/>
    </row>
    <row r="40" spans="1:27">
      <c r="A40" s="317">
        <v>29</v>
      </c>
      <c r="B40" s="317" t="s">
        <v>4315</v>
      </c>
      <c r="C40" s="317" t="s">
        <v>5266</v>
      </c>
      <c r="D40" s="317" t="s">
        <v>6594</v>
      </c>
      <c r="E40" s="317" t="s">
        <v>2272</v>
      </c>
      <c r="F40" s="317" t="s">
        <v>5634</v>
      </c>
      <c r="G40" s="317" t="s">
        <v>5635</v>
      </c>
      <c r="H40" s="317" t="s">
        <v>2272</v>
      </c>
      <c r="I40" s="317" t="s">
        <v>2273</v>
      </c>
      <c r="J40" s="317"/>
      <c r="K40" s="317"/>
      <c r="L40" s="317"/>
      <c r="M40" s="317" t="s">
        <v>18936</v>
      </c>
      <c r="N40" s="317"/>
      <c r="W40" s="457"/>
      <c r="X40" s="458"/>
      <c r="Y40" s="457"/>
      <c r="Z40" s="457"/>
      <c r="AA40" s="460"/>
    </row>
    <row r="41" spans="1:27">
      <c r="A41" s="317">
        <v>30</v>
      </c>
      <c r="B41" s="317" t="s">
        <v>19149</v>
      </c>
      <c r="C41" s="317" t="s">
        <v>19150</v>
      </c>
      <c r="D41" s="317" t="s">
        <v>2725</v>
      </c>
      <c r="E41" s="317" t="s">
        <v>3176</v>
      </c>
      <c r="F41" s="317" t="s">
        <v>19149</v>
      </c>
      <c r="G41" s="317" t="s">
        <v>15940</v>
      </c>
      <c r="H41" s="317" t="s">
        <v>2725</v>
      </c>
      <c r="I41" s="317" t="s">
        <v>3176</v>
      </c>
      <c r="J41" s="317"/>
      <c r="K41" s="317"/>
      <c r="L41" s="317"/>
      <c r="M41" s="317" t="s">
        <v>19151</v>
      </c>
      <c r="N41" s="317"/>
      <c r="W41" s="457"/>
      <c r="X41" s="458"/>
      <c r="Y41" s="457"/>
      <c r="Z41" s="457"/>
      <c r="AA41" s="460"/>
    </row>
    <row r="42" spans="1:27">
      <c r="A42" s="317">
        <v>31</v>
      </c>
      <c r="B42" s="317" t="s">
        <v>3977</v>
      </c>
      <c r="C42" s="317" t="s">
        <v>3978</v>
      </c>
      <c r="D42" s="317" t="s">
        <v>2725</v>
      </c>
      <c r="E42" s="317" t="s">
        <v>3176</v>
      </c>
      <c r="F42" s="317" t="s">
        <v>5636</v>
      </c>
      <c r="G42" s="317" t="s">
        <v>2742</v>
      </c>
      <c r="H42" s="317" t="s">
        <v>2737</v>
      </c>
      <c r="I42" s="317" t="s">
        <v>3180</v>
      </c>
      <c r="J42" s="317"/>
      <c r="K42" s="317"/>
      <c r="L42" s="317"/>
      <c r="M42" s="317" t="s">
        <v>19152</v>
      </c>
      <c r="N42" s="317"/>
    </row>
    <row r="43" spans="1:27">
      <c r="A43" s="317">
        <v>32</v>
      </c>
      <c r="B43" s="317" t="s">
        <v>73</v>
      </c>
      <c r="C43" s="317" t="s">
        <v>18986</v>
      </c>
      <c r="D43" s="317" t="s">
        <v>2074</v>
      </c>
      <c r="E43" s="317" t="str">
        <f t="shared" ref="E43:E49" si="3">IF(ISERR(SEARCH("varchar",D43)),D43,"string("&amp;MID(D43,10,LEN(D43)-10)&amp;")")</f>
        <v>string(256)</v>
      </c>
      <c r="F43" s="317" t="s">
        <v>73</v>
      </c>
      <c r="G43" s="317" t="s">
        <v>3926</v>
      </c>
      <c r="H43" s="317" t="s">
        <v>7692</v>
      </c>
      <c r="I43" s="317" t="s">
        <v>7693</v>
      </c>
      <c r="J43" s="317"/>
      <c r="K43" s="317"/>
      <c r="L43" s="317"/>
      <c r="M43" s="317" t="s">
        <v>18936</v>
      </c>
      <c r="N43" s="317"/>
    </row>
    <row r="44" spans="1:27">
      <c r="A44" s="317">
        <v>33</v>
      </c>
      <c r="B44" s="317" t="s">
        <v>19153</v>
      </c>
      <c r="C44" s="317" t="s">
        <v>19154</v>
      </c>
      <c r="D44" s="317" t="s">
        <v>2088</v>
      </c>
      <c r="E44" s="317" t="s">
        <v>2089</v>
      </c>
      <c r="F44" s="317" t="s">
        <v>19153</v>
      </c>
      <c r="G44" s="317" t="s">
        <v>19154</v>
      </c>
      <c r="H44" s="317" t="s">
        <v>2088</v>
      </c>
      <c r="I44" s="317" t="s">
        <v>2089</v>
      </c>
      <c r="J44" s="317"/>
      <c r="K44" s="317"/>
      <c r="L44" s="317"/>
      <c r="M44" s="317" t="s">
        <v>19155</v>
      </c>
      <c r="N44" s="317"/>
      <c r="W44" s="456" t="s">
        <v>1891</v>
      </c>
      <c r="X44" s="317" t="s">
        <v>19153</v>
      </c>
      <c r="Y44" s="456" t="s">
        <v>19154</v>
      </c>
      <c r="Z44" s="456" t="s">
        <v>10716</v>
      </c>
      <c r="AA44" s="409"/>
    </row>
    <row r="45" spans="1:27">
      <c r="A45" s="317">
        <v>34</v>
      </c>
      <c r="B45" s="317" t="s">
        <v>19156</v>
      </c>
      <c r="C45" s="317" t="s">
        <v>19157</v>
      </c>
      <c r="D45" s="317" t="s">
        <v>2088</v>
      </c>
      <c r="E45" s="317" t="str">
        <f t="shared" si="3"/>
        <v>string(1)</v>
      </c>
      <c r="F45" s="317" t="s">
        <v>19156</v>
      </c>
      <c r="G45" s="317" t="s">
        <v>19157</v>
      </c>
      <c r="H45" s="317" t="s">
        <v>2088</v>
      </c>
      <c r="I45" s="317" t="str">
        <f t="shared" ref="I45:I48" si="4">IF(ISERR(SEARCH("varchar",H45)),H45,"string("&amp;MID(H45,10,LEN(H45)-10)&amp;")")</f>
        <v>string(1)</v>
      </c>
      <c r="J45" s="317"/>
      <c r="K45" s="317"/>
      <c r="L45" s="317"/>
      <c r="M45" s="317" t="s">
        <v>19158</v>
      </c>
      <c r="N45" s="317"/>
      <c r="W45" s="456" t="s">
        <v>1891</v>
      </c>
      <c r="X45" s="317" t="s">
        <v>19156</v>
      </c>
      <c r="Y45" s="456" t="s">
        <v>19157</v>
      </c>
      <c r="Z45" s="456" t="s">
        <v>10716</v>
      </c>
      <c r="AA45" s="409"/>
    </row>
    <row r="46" spans="1:27">
      <c r="A46" s="317">
        <v>35</v>
      </c>
      <c r="B46" s="317" t="s">
        <v>19159</v>
      </c>
      <c r="C46" s="317" t="s">
        <v>19160</v>
      </c>
      <c r="D46" s="317" t="s">
        <v>2088</v>
      </c>
      <c r="E46" s="317" t="str">
        <f t="shared" si="3"/>
        <v>string(1)</v>
      </c>
      <c r="F46" s="317" t="s">
        <v>19159</v>
      </c>
      <c r="G46" s="317" t="s">
        <v>19160</v>
      </c>
      <c r="H46" s="317" t="s">
        <v>2088</v>
      </c>
      <c r="I46" s="317" t="str">
        <f t="shared" si="4"/>
        <v>string(1)</v>
      </c>
      <c r="J46" s="317"/>
      <c r="K46" s="317"/>
      <c r="L46" s="317"/>
      <c r="M46" s="317" t="s">
        <v>19161</v>
      </c>
      <c r="N46" s="317"/>
      <c r="W46" s="456" t="s">
        <v>1891</v>
      </c>
      <c r="X46" s="317" t="s">
        <v>19159</v>
      </c>
      <c r="Y46" s="456" t="s">
        <v>19160</v>
      </c>
      <c r="Z46" s="456" t="s">
        <v>10716</v>
      </c>
      <c r="AA46" s="409"/>
    </row>
    <row r="47" spans="1:27">
      <c r="A47" s="317">
        <v>36</v>
      </c>
      <c r="B47" s="317" t="s">
        <v>19162</v>
      </c>
      <c r="C47" s="317" t="s">
        <v>19163</v>
      </c>
      <c r="D47" s="317" t="s">
        <v>2088</v>
      </c>
      <c r="E47" s="317" t="str">
        <f t="shared" si="3"/>
        <v>string(1)</v>
      </c>
      <c r="F47" s="317" t="s">
        <v>19162</v>
      </c>
      <c r="G47" s="317" t="s">
        <v>19163</v>
      </c>
      <c r="H47" s="317" t="s">
        <v>2088</v>
      </c>
      <c r="I47" s="317" t="str">
        <f t="shared" si="4"/>
        <v>string(1)</v>
      </c>
      <c r="J47" s="317"/>
      <c r="K47" s="317"/>
      <c r="L47" s="317"/>
      <c r="M47" s="317" t="s">
        <v>19164</v>
      </c>
      <c r="N47" s="317"/>
      <c r="W47" s="456" t="s">
        <v>1891</v>
      </c>
      <c r="X47" s="317" t="s">
        <v>19162</v>
      </c>
      <c r="Y47" s="456" t="s">
        <v>19163</v>
      </c>
      <c r="Z47" s="456" t="s">
        <v>10716</v>
      </c>
      <c r="AA47" s="409"/>
    </row>
    <row r="48" spans="1:27">
      <c r="A48" s="317">
        <v>37</v>
      </c>
      <c r="B48" s="317" t="s">
        <v>19165</v>
      </c>
      <c r="C48" s="317" t="s">
        <v>19166</v>
      </c>
      <c r="D48" s="317" t="s">
        <v>2088</v>
      </c>
      <c r="E48" s="317" t="str">
        <f t="shared" si="3"/>
        <v>string(1)</v>
      </c>
      <c r="F48" s="317" t="s">
        <v>19165</v>
      </c>
      <c r="G48" s="317" t="s">
        <v>19166</v>
      </c>
      <c r="H48" s="317" t="s">
        <v>2088</v>
      </c>
      <c r="I48" s="317" t="str">
        <f t="shared" si="4"/>
        <v>string(1)</v>
      </c>
      <c r="J48" s="317"/>
      <c r="K48" s="317"/>
      <c r="L48" s="317" t="s">
        <v>19167</v>
      </c>
      <c r="M48" s="317" t="s">
        <v>19168</v>
      </c>
      <c r="N48" s="317"/>
      <c r="W48" s="456" t="s">
        <v>1891</v>
      </c>
      <c r="X48" s="317" t="s">
        <v>19169</v>
      </c>
      <c r="Y48" s="456" t="s">
        <v>19166</v>
      </c>
      <c r="Z48" s="456" t="s">
        <v>10710</v>
      </c>
      <c r="AA48" s="409"/>
    </row>
    <row r="49" spans="1:40">
      <c r="A49" s="317">
        <v>38</v>
      </c>
      <c r="B49" s="317" t="s">
        <v>19170</v>
      </c>
      <c r="C49" s="317" t="s">
        <v>19171</v>
      </c>
      <c r="D49" s="317" t="s">
        <v>2681</v>
      </c>
      <c r="E49" s="317" t="str">
        <f t="shared" si="3"/>
        <v>string(30)</v>
      </c>
      <c r="F49" s="317" t="s">
        <v>19170</v>
      </c>
      <c r="G49" s="317" t="s">
        <v>19171</v>
      </c>
      <c r="H49" s="317" t="s">
        <v>3215</v>
      </c>
      <c r="I49" s="317" t="s">
        <v>2111</v>
      </c>
      <c r="J49" s="317"/>
      <c r="K49" s="317"/>
      <c r="L49" s="317"/>
      <c r="M49" s="317" t="s">
        <v>19172</v>
      </c>
      <c r="N49" s="317"/>
      <c r="W49" s="459"/>
      <c r="X49" s="459"/>
      <c r="Y49" s="459"/>
      <c r="Z49" s="459"/>
      <c r="AA49" s="459"/>
    </row>
    <row r="50" spans="1:40">
      <c r="A50" s="317">
        <v>39</v>
      </c>
      <c r="B50" s="317" t="s">
        <v>19173</v>
      </c>
      <c r="C50" s="317" t="s">
        <v>19174</v>
      </c>
      <c r="D50" s="317" t="s">
        <v>3212</v>
      </c>
      <c r="E50" s="317" t="s">
        <v>2108</v>
      </c>
      <c r="F50" s="317" t="s">
        <v>19175</v>
      </c>
      <c r="G50" s="317" t="s">
        <v>19176</v>
      </c>
      <c r="H50" s="317" t="s">
        <v>3212</v>
      </c>
      <c r="I50" s="317" t="s">
        <v>2108</v>
      </c>
      <c r="J50" s="317"/>
      <c r="K50" s="317"/>
      <c r="L50" s="317"/>
      <c r="M50" s="317"/>
      <c r="N50" s="317"/>
      <c r="O50" s="410"/>
      <c r="P50" s="409"/>
      <c r="Q50" s="409"/>
      <c r="R50" s="409"/>
      <c r="S50" s="409"/>
      <c r="T50" s="409"/>
      <c r="U50" s="409"/>
      <c r="V50" s="409"/>
      <c r="W50" s="409"/>
      <c r="X50" s="409"/>
      <c r="Y50" s="409"/>
      <c r="Z50" s="409"/>
      <c r="AA50" s="409"/>
      <c r="AC50" s="460"/>
      <c r="AD50" s="460"/>
      <c r="AE50" s="460"/>
      <c r="AF50" s="460"/>
      <c r="AG50" s="460"/>
      <c r="AH50" s="460"/>
      <c r="AI50" s="460"/>
      <c r="AJ50" s="460"/>
      <c r="AK50" s="460"/>
      <c r="AL50" s="460"/>
      <c r="AM50" s="460"/>
      <c r="AN50" s="460"/>
    </row>
    <row r="51" spans="1:40">
      <c r="A51" s="317">
        <v>40</v>
      </c>
      <c r="B51" s="317" t="s">
        <v>19177</v>
      </c>
      <c r="C51" s="317" t="s">
        <v>19178</v>
      </c>
      <c r="D51" s="317" t="s">
        <v>3212</v>
      </c>
      <c r="E51" s="317" t="s">
        <v>2108</v>
      </c>
      <c r="F51" s="317" t="s">
        <v>19179</v>
      </c>
      <c r="G51" s="317" t="s">
        <v>19180</v>
      </c>
      <c r="H51" s="317" t="s">
        <v>3212</v>
      </c>
      <c r="I51" s="317" t="s">
        <v>2108</v>
      </c>
      <c r="J51" s="317"/>
      <c r="K51" s="317"/>
      <c r="L51" s="317"/>
      <c r="M51" s="317"/>
      <c r="N51" s="317"/>
    </row>
    <row r="52" spans="1:40">
      <c r="A52" s="317">
        <v>41</v>
      </c>
      <c r="B52" s="317" t="s">
        <v>18567</v>
      </c>
      <c r="C52" s="317" t="s">
        <v>7702</v>
      </c>
      <c r="D52" s="317" t="s">
        <v>2240</v>
      </c>
      <c r="E52" s="317" t="str">
        <f>IF(ISERR(SEARCH("varchar",D52)),D52,"string("&amp;MID(D52,10,LEN(D52)-10)&amp;")")</f>
        <v>string(18)</v>
      </c>
      <c r="F52" s="317" t="s">
        <v>18567</v>
      </c>
      <c r="G52" s="317" t="s">
        <v>7702</v>
      </c>
      <c r="H52" s="317" t="s">
        <v>2240</v>
      </c>
      <c r="I52" s="317" t="s">
        <v>7703</v>
      </c>
      <c r="J52" s="317"/>
      <c r="K52" s="317"/>
      <c r="L52" s="317"/>
      <c r="M52" s="317" t="s">
        <v>18692</v>
      </c>
      <c r="N52" s="317"/>
    </row>
    <row r="53" spans="1:40">
      <c r="A53" s="317">
        <v>42</v>
      </c>
      <c r="B53" s="317" t="s">
        <v>18568</v>
      </c>
      <c r="C53" s="317" t="s">
        <v>18569</v>
      </c>
      <c r="D53" s="317" t="s">
        <v>11904</v>
      </c>
      <c r="E53" s="317" t="str">
        <f>IF(ISERR(SEARCH("varchar",D53)),D53,"string("&amp;MID(D53,10,LEN(D53)-10)&amp;")")</f>
        <v>string(500)</v>
      </c>
      <c r="F53" s="317" t="s">
        <v>18568</v>
      </c>
      <c r="G53" s="317" t="s">
        <v>18569</v>
      </c>
      <c r="H53" s="317" t="s">
        <v>11904</v>
      </c>
      <c r="I53" s="317" t="s">
        <v>11905</v>
      </c>
      <c r="J53" s="317"/>
      <c r="K53" s="317"/>
      <c r="L53" s="317"/>
      <c r="M53" s="317"/>
      <c r="N53" s="317"/>
    </row>
  </sheetData>
  <phoneticPr fontId="5" type="noConversion"/>
  <dataValidations count="4">
    <dataValidation type="list" allowBlank="1" showInputMessage="1" showErrorMessage="1" sqref="B6" xr:uid="{00000000-0002-0000-3201-000000000000}">
      <formula1>"Mi: Minute,H: Hour,D: Daily,W: Weekly,M: Monthly,Y: Yearly"</formula1>
    </dataValidation>
    <dataValidation type="list" allowBlank="1" showInputMessage="1" showErrorMessage="1" sqref="B7 B9 O7:O9" xr:uid="{00000000-0002-0000-3201-000001000000}">
      <formula1>"替换,追加"</formula1>
    </dataValidation>
    <dataValidation type="list" allowBlank="1" showInputMessage="1" showErrorMessage="1" sqref="N12:N41 N44:N50 N52:N53" xr:uid="{00000000-0002-0000-3201-000002000000}">
      <formula1>"匹配,基线特有,本地扩充,废弃"</formula1>
    </dataValidation>
    <dataValidation type="list" allowBlank="1" showInputMessage="1" showErrorMessage="1" sqref="R4:R6" xr:uid="{00000000-0002-0000-3201-000003000000}">
      <formula1>"left join,inner join,union,union all"</formula1>
    </dataValidation>
  </dataValidations>
  <hyperlinks>
    <hyperlink ref="A1" location="目录!A1" display="返回" xr:uid="{00000000-0004-0000-3201-000000000000}"/>
  </hyperlinks>
  <pageMargins left="0.75" right="0.75" top="1" bottom="1" header="0.51180555555555596" footer="0.51180555555555596"/>
  <pageSetup paperSize="9" orientation="portrait"/>
  <legacyDrawing r:id="rId1"/>
</worksheet>
</file>

<file path=xl/worksheets/sheet3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1-000000000000}">
  <dimension ref="A1:AO49"/>
  <sheetViews>
    <sheetView workbookViewId="0"/>
  </sheetViews>
  <sheetFormatPr defaultColWidth="9" defaultRowHeight="13.8"/>
  <cols>
    <col min="1" max="1" width="9" style="427"/>
    <col min="2" max="2" width="21.21875" style="427" customWidth="1"/>
    <col min="3" max="3" width="12.33203125" style="427" customWidth="1"/>
    <col min="4" max="4" width="15.21875" style="427" customWidth="1"/>
    <col min="5" max="5" width="12.109375" style="427" customWidth="1"/>
    <col min="6" max="6" width="15.88671875" style="427" customWidth="1"/>
    <col min="7" max="7" width="17.77734375" style="427" customWidth="1"/>
    <col min="8" max="9" width="12.109375" style="427" customWidth="1"/>
    <col min="10" max="10" width="8" style="427" customWidth="1"/>
    <col min="11" max="11" width="4.77734375" style="427" customWidth="1"/>
    <col min="12" max="12" width="14.33203125" style="427" customWidth="1"/>
    <col min="13" max="13" width="23" style="427" customWidth="1"/>
    <col min="14" max="14" width="11.33203125" style="427" customWidth="1"/>
    <col min="15" max="22" width="9" style="427" hidden="1" customWidth="1"/>
    <col min="23" max="23" width="23" style="427" customWidth="1"/>
    <col min="24" max="24" width="21.21875" style="427" customWidth="1"/>
    <col min="25" max="25" width="11.33203125" style="427" customWidth="1"/>
    <col min="26" max="26" width="13.109375" style="427" customWidth="1"/>
    <col min="27" max="27" width="14.77734375" style="427" customWidth="1"/>
    <col min="28" max="28" width="15.109375" style="427" customWidth="1"/>
    <col min="29" max="29" width="11.33203125" style="427" customWidth="1"/>
    <col min="30" max="30" width="13.109375" style="427" customWidth="1"/>
    <col min="31" max="31" width="14.77734375" style="427" customWidth="1"/>
    <col min="32" max="32" width="23" style="427" customWidth="1"/>
    <col min="33" max="33" width="15.109375" style="427" customWidth="1"/>
    <col min="34" max="34" width="11.33203125" style="427" customWidth="1"/>
    <col min="35" max="35" width="13.109375" style="427" customWidth="1"/>
    <col min="36" max="36" width="14.77734375" style="427" customWidth="1"/>
    <col min="37" max="37" width="23" style="427" customWidth="1"/>
    <col min="38" max="38" width="15.109375" style="427" customWidth="1"/>
    <col min="39" max="39" width="11.33203125" style="427" customWidth="1"/>
    <col min="40" max="40" width="13.109375" style="427" customWidth="1"/>
    <col min="41" max="41" width="14.77734375" style="427" customWidth="1"/>
    <col min="42" max="16384" width="9" style="427"/>
  </cols>
  <sheetData>
    <row r="1" spans="1:41" ht="15.6">
      <c r="A1" s="401" t="s">
        <v>2037</v>
      </c>
      <c r="B1" s="3"/>
      <c r="C1" s="3"/>
      <c r="D1" s="3"/>
      <c r="E1" s="3"/>
      <c r="F1" s="3"/>
      <c r="G1" s="3"/>
      <c r="H1" s="3"/>
      <c r="I1" s="3"/>
      <c r="J1" s="3"/>
      <c r="K1" s="3"/>
      <c r="L1" s="3"/>
      <c r="M1" s="3"/>
      <c r="N1" s="3"/>
      <c r="O1" s="3"/>
      <c r="P1" s="3"/>
      <c r="Q1" s="3"/>
      <c r="R1" s="3"/>
      <c r="S1" s="3"/>
      <c r="T1" s="3"/>
      <c r="U1" s="3"/>
      <c r="V1" s="3"/>
      <c r="W1" s="52"/>
      <c r="X1" s="52"/>
      <c r="Y1" s="52"/>
      <c r="Z1" s="52"/>
      <c r="AA1" s="52"/>
      <c r="AB1" s="52"/>
      <c r="AC1" s="52"/>
      <c r="AD1" s="52"/>
      <c r="AE1" s="52"/>
      <c r="AK1" s="52"/>
      <c r="AL1" s="52"/>
      <c r="AM1" s="52"/>
      <c r="AN1" s="52"/>
      <c r="AO1" s="52"/>
    </row>
    <row r="2" spans="1:41"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c r="AB2" s="54"/>
      <c r="AC2" s="54"/>
      <c r="AD2" s="54"/>
      <c r="AE2" s="55"/>
      <c r="AF2" s="53" t="s">
        <v>2039</v>
      </c>
      <c r="AG2" s="54"/>
      <c r="AH2" s="54"/>
      <c r="AI2" s="54"/>
      <c r="AJ2" s="55"/>
      <c r="AK2" s="53" t="s">
        <v>2039</v>
      </c>
      <c r="AL2" s="54"/>
      <c r="AM2" s="54"/>
      <c r="AN2" s="54"/>
      <c r="AO2" s="55"/>
    </row>
    <row r="3" spans="1:41" ht="15.6">
      <c r="A3" s="6" t="s">
        <v>2040</v>
      </c>
      <c r="B3" s="307" t="s">
        <v>1880</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c r="AB3" s="58" t="s">
        <v>2042</v>
      </c>
      <c r="AC3" s="58"/>
      <c r="AD3" s="59"/>
      <c r="AE3" s="60"/>
      <c r="AF3" s="57" t="s">
        <v>2041</v>
      </c>
      <c r="AG3" s="58" t="s">
        <v>2042</v>
      </c>
      <c r="AH3" s="58"/>
      <c r="AI3" s="59"/>
      <c r="AJ3" s="60"/>
      <c r="AK3" s="57" t="s">
        <v>2041</v>
      </c>
      <c r="AL3" s="58" t="s">
        <v>2042</v>
      </c>
      <c r="AM3" s="58"/>
      <c r="AN3" s="59"/>
      <c r="AO3" s="60"/>
    </row>
    <row r="4" spans="1:41" ht="15.6">
      <c r="A4" s="9" t="s">
        <v>2042</v>
      </c>
      <c r="B4" s="428" t="s">
        <v>1881</v>
      </c>
      <c r="C4" s="8"/>
      <c r="D4" s="429"/>
      <c r="E4" s="8"/>
      <c r="F4" s="8"/>
      <c r="G4" s="8"/>
      <c r="H4" s="8"/>
      <c r="I4" s="8"/>
      <c r="J4" s="8"/>
      <c r="K4" s="8"/>
      <c r="L4" s="8"/>
      <c r="M4" s="8"/>
      <c r="N4" s="8"/>
      <c r="O4" s="43" t="s">
        <v>4149</v>
      </c>
      <c r="P4" s="39" t="e">
        <f>VLOOKUP(B3,[2]目录!#REF!,4,0)</f>
        <v>#REF!</v>
      </c>
      <c r="Q4" s="40"/>
      <c r="R4" s="41"/>
      <c r="S4" s="42"/>
      <c r="T4" s="42"/>
      <c r="U4" s="42"/>
      <c r="V4" s="61"/>
      <c r="W4" s="62" t="s">
        <v>2301</v>
      </c>
      <c r="X4" s="307" t="s">
        <v>19181</v>
      </c>
      <c r="Y4" s="63"/>
      <c r="Z4" s="11"/>
      <c r="AA4" s="63"/>
      <c r="AB4" s="416" t="s">
        <v>19182</v>
      </c>
      <c r="AC4" s="63"/>
      <c r="AD4" s="11"/>
      <c r="AE4" s="63"/>
      <c r="AF4" s="62" t="s">
        <v>3195</v>
      </c>
      <c r="AG4" s="416" t="s">
        <v>13113</v>
      </c>
      <c r="AH4" s="63"/>
      <c r="AI4" s="11"/>
      <c r="AJ4" s="63"/>
      <c r="AK4" s="62" t="s">
        <v>2301</v>
      </c>
      <c r="AL4" s="307" t="s">
        <v>1876</v>
      </c>
      <c r="AM4" s="63"/>
      <c r="AN4" s="11"/>
      <c r="AO4" s="63"/>
    </row>
    <row r="5" spans="1:41" ht="15.6">
      <c r="A5" s="9" t="s">
        <v>2041</v>
      </c>
      <c r="B5" s="11" t="s">
        <v>2043</v>
      </c>
      <c r="C5" s="8"/>
      <c r="D5" s="8"/>
      <c r="E5" s="8"/>
      <c r="F5" s="8"/>
      <c r="G5" s="8"/>
      <c r="H5" s="8"/>
      <c r="I5" s="8"/>
      <c r="J5" s="8"/>
      <c r="K5" s="8"/>
      <c r="L5" s="8"/>
      <c r="M5" s="8"/>
      <c r="N5" s="8"/>
      <c r="O5" s="43"/>
      <c r="P5" s="42"/>
      <c r="Q5" s="42"/>
      <c r="R5" s="41"/>
      <c r="S5" s="42"/>
      <c r="T5" s="42"/>
      <c r="U5" s="42"/>
      <c r="V5" s="61"/>
      <c r="W5" s="62"/>
      <c r="X5" s="243"/>
      <c r="Y5" s="63"/>
      <c r="Z5" s="11"/>
      <c r="AA5" s="63"/>
      <c r="AB5" s="243"/>
      <c r="AC5" s="63"/>
      <c r="AD5" s="11"/>
      <c r="AE5" s="63"/>
      <c r="AF5" s="62"/>
      <c r="AG5" s="243"/>
      <c r="AH5" s="63"/>
      <c r="AI5" s="11"/>
      <c r="AJ5" s="63"/>
      <c r="AK5" s="62"/>
      <c r="AL5" s="243"/>
      <c r="AM5" s="63"/>
      <c r="AN5" s="11"/>
      <c r="AO5" s="63"/>
    </row>
    <row r="6" spans="1:41" ht="15.6">
      <c r="A6" s="9" t="s">
        <v>2044</v>
      </c>
      <c r="B6" s="12" t="s">
        <v>2303</v>
      </c>
      <c r="C6" s="8"/>
      <c r="D6" s="8"/>
      <c r="E6" s="8"/>
      <c r="F6" s="8"/>
      <c r="G6" s="8"/>
      <c r="H6" s="8"/>
      <c r="I6" s="8"/>
      <c r="J6" s="8"/>
      <c r="K6" s="8"/>
      <c r="L6" s="8"/>
      <c r="M6" s="8"/>
      <c r="N6" s="8"/>
      <c r="O6" s="43"/>
      <c r="P6" s="42"/>
      <c r="Q6" s="42"/>
      <c r="R6" s="41"/>
      <c r="S6" s="42"/>
      <c r="T6" s="42"/>
      <c r="U6" s="42"/>
      <c r="V6" s="61"/>
      <c r="W6" s="62"/>
      <c r="X6" s="124"/>
      <c r="Y6" s="63"/>
      <c r="Z6" s="11"/>
      <c r="AA6" s="63"/>
      <c r="AB6" s="124"/>
      <c r="AC6" s="63"/>
      <c r="AD6" s="11"/>
      <c r="AE6" s="63"/>
      <c r="AF6" s="62"/>
      <c r="AG6" s="124"/>
      <c r="AH6" s="63"/>
      <c r="AI6" s="11"/>
      <c r="AJ6" s="63"/>
      <c r="AK6" s="62"/>
      <c r="AL6" s="124"/>
      <c r="AM6" s="63"/>
      <c r="AN6" s="11"/>
      <c r="AO6" s="63"/>
    </row>
    <row r="7" spans="1:41" ht="15.6">
      <c r="A7" s="9" t="s">
        <v>2046</v>
      </c>
      <c r="B7" s="13" t="s">
        <v>2047</v>
      </c>
      <c r="C7" s="8"/>
      <c r="D7" s="8"/>
      <c r="E7" s="8"/>
      <c r="F7" s="8"/>
      <c r="G7" s="8"/>
      <c r="H7" s="8"/>
      <c r="I7" s="8"/>
      <c r="J7" s="8"/>
      <c r="K7" s="8"/>
      <c r="L7" s="8"/>
      <c r="M7" s="8"/>
      <c r="N7" s="8"/>
      <c r="O7" s="43"/>
      <c r="P7" s="42"/>
      <c r="Q7" s="42"/>
      <c r="R7" s="42"/>
      <c r="S7" s="42"/>
      <c r="T7" s="42"/>
      <c r="U7" s="42"/>
      <c r="V7" s="61"/>
      <c r="W7" s="63"/>
      <c r="X7" s="65"/>
      <c r="Y7" s="63"/>
      <c r="Z7" s="63"/>
      <c r="AA7" s="63"/>
      <c r="AB7" s="65"/>
      <c r="AC7" s="63"/>
      <c r="AD7" s="63"/>
      <c r="AE7" s="63"/>
      <c r="AF7" s="63"/>
      <c r="AG7" s="65"/>
      <c r="AH7" s="63"/>
      <c r="AI7" s="63"/>
      <c r="AJ7" s="63"/>
      <c r="AK7" s="63"/>
      <c r="AL7" s="65"/>
      <c r="AM7" s="63"/>
      <c r="AN7" s="63"/>
      <c r="AO7" s="63"/>
    </row>
    <row r="8" spans="1:41" ht="15.6">
      <c r="A8" s="9" t="s">
        <v>2048</v>
      </c>
      <c r="B8" s="11" t="s">
        <v>19183</v>
      </c>
      <c r="C8" s="8"/>
      <c r="D8" s="8"/>
      <c r="E8" s="8"/>
      <c r="F8" s="8"/>
      <c r="G8" s="8"/>
      <c r="H8" s="8"/>
      <c r="I8" s="8"/>
      <c r="J8" s="8"/>
      <c r="K8" s="8"/>
      <c r="L8" s="8"/>
      <c r="M8" s="8"/>
      <c r="N8" s="8"/>
      <c r="O8" s="43"/>
      <c r="P8" s="42"/>
      <c r="Q8" s="42"/>
      <c r="R8" s="42"/>
      <c r="S8" s="42"/>
      <c r="T8" s="42"/>
      <c r="U8" s="42"/>
      <c r="V8" s="61"/>
      <c r="W8" s="63"/>
      <c r="X8" s="65"/>
      <c r="Y8" s="63"/>
      <c r="Z8" s="63"/>
      <c r="AA8" s="63"/>
      <c r="AB8" s="65"/>
      <c r="AC8" s="63"/>
      <c r="AD8" s="63"/>
      <c r="AE8" s="63"/>
      <c r="AF8" s="63"/>
      <c r="AG8" s="65"/>
      <c r="AH8" s="63"/>
      <c r="AI8" s="63"/>
      <c r="AJ8" s="63"/>
      <c r="AK8" s="63"/>
      <c r="AL8" s="65"/>
      <c r="AM8" s="63"/>
      <c r="AN8" s="63"/>
      <c r="AO8" s="63"/>
    </row>
    <row r="9" spans="1:41" ht="15.6">
      <c r="A9" s="9"/>
      <c r="B9" s="13"/>
      <c r="C9" s="8" t="s">
        <v>19184</v>
      </c>
      <c r="D9" s="8"/>
      <c r="E9" s="8"/>
      <c r="F9" s="8"/>
      <c r="G9" s="8"/>
      <c r="H9" s="8"/>
      <c r="I9" s="8"/>
      <c r="J9" s="8"/>
      <c r="K9" s="8"/>
      <c r="L9" s="8"/>
      <c r="M9" s="8"/>
      <c r="N9" s="8"/>
      <c r="O9" s="44"/>
      <c r="P9" s="45"/>
      <c r="Q9" s="45"/>
      <c r="R9" s="45"/>
      <c r="S9" s="45"/>
      <c r="T9" s="45"/>
      <c r="U9" s="45"/>
      <c r="V9" s="66"/>
      <c r="W9" s="42"/>
      <c r="X9" s="42"/>
      <c r="Y9" s="42"/>
      <c r="Z9" s="42"/>
      <c r="AA9" s="67"/>
      <c r="AB9" s="42"/>
      <c r="AC9" s="42"/>
      <c r="AD9" s="42"/>
      <c r="AE9" s="67"/>
      <c r="AF9" s="42"/>
      <c r="AG9" s="42"/>
      <c r="AH9" s="42"/>
      <c r="AI9" s="42"/>
      <c r="AJ9" s="67"/>
      <c r="AK9" s="42"/>
      <c r="AL9" s="42"/>
      <c r="AM9" s="42"/>
      <c r="AN9" s="42"/>
      <c r="AO9" s="67"/>
    </row>
    <row r="10" spans="1:41" ht="15.6">
      <c r="A10" s="4" t="s">
        <v>2049</v>
      </c>
      <c r="B10" s="5"/>
      <c r="C10" s="5"/>
      <c r="D10" s="5"/>
      <c r="E10" s="5"/>
      <c r="F10" s="5"/>
      <c r="G10" s="5"/>
      <c r="H10" s="5"/>
      <c r="I10" s="5"/>
      <c r="J10" s="5"/>
      <c r="K10" s="5"/>
      <c r="L10" s="5"/>
      <c r="M10" s="5"/>
      <c r="N10" s="5"/>
      <c r="O10" s="34" t="s">
        <v>2839</v>
      </c>
      <c r="P10" s="35"/>
      <c r="Q10" s="35"/>
      <c r="R10" s="35"/>
      <c r="S10" s="35"/>
      <c r="T10" s="35"/>
      <c r="U10" s="35"/>
      <c r="V10" s="35"/>
      <c r="W10" s="55" t="s">
        <v>2050</v>
      </c>
      <c r="X10" s="55"/>
      <c r="Y10" s="55"/>
      <c r="Z10" s="55"/>
      <c r="AA10" s="55"/>
      <c r="AB10" s="55"/>
      <c r="AC10" s="55"/>
      <c r="AD10" s="55"/>
      <c r="AE10" s="55"/>
      <c r="AF10" s="55" t="s">
        <v>2050</v>
      </c>
      <c r="AG10" s="55"/>
      <c r="AH10" s="55"/>
      <c r="AI10" s="55"/>
      <c r="AJ10" s="55"/>
      <c r="AK10" s="55" t="s">
        <v>2050</v>
      </c>
      <c r="AL10" s="55"/>
      <c r="AM10" s="55"/>
      <c r="AN10" s="55"/>
      <c r="AO10" s="55"/>
    </row>
    <row r="11" spans="1:41"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414" t="s">
        <v>2059</v>
      </c>
      <c r="X11" s="414" t="s">
        <v>2060</v>
      </c>
      <c r="Y11" s="414" t="s">
        <v>2061</v>
      </c>
      <c r="Z11" s="414" t="s">
        <v>2062</v>
      </c>
      <c r="AA11" s="414" t="s">
        <v>2063</v>
      </c>
      <c r="AB11" s="414" t="s">
        <v>2060</v>
      </c>
      <c r="AC11" s="414" t="s">
        <v>2061</v>
      </c>
      <c r="AD11" s="414" t="s">
        <v>2062</v>
      </c>
      <c r="AE11" s="414" t="s">
        <v>2063</v>
      </c>
      <c r="AF11" s="414" t="s">
        <v>2059</v>
      </c>
      <c r="AG11" s="414" t="s">
        <v>2060</v>
      </c>
      <c r="AH11" s="414" t="s">
        <v>2061</v>
      </c>
      <c r="AI11" s="414" t="s">
        <v>2062</v>
      </c>
      <c r="AJ11" s="414" t="s">
        <v>2063</v>
      </c>
      <c r="AK11" s="414" t="s">
        <v>2059</v>
      </c>
      <c r="AL11" s="414" t="s">
        <v>2060</v>
      </c>
      <c r="AM11" s="414" t="s">
        <v>2061</v>
      </c>
      <c r="AN11" s="414" t="s">
        <v>2062</v>
      </c>
      <c r="AO11" s="414" t="s">
        <v>2063</v>
      </c>
    </row>
    <row r="12" spans="1:41" ht="20.25" customHeight="1">
      <c r="A12" s="430">
        <v>1</v>
      </c>
      <c r="B12" s="307" t="s">
        <v>2304</v>
      </c>
      <c r="C12" s="307" t="s">
        <v>2670</v>
      </c>
      <c r="D12" s="307" t="s">
        <v>2078</v>
      </c>
      <c r="E12" s="307" t="str">
        <f t="shared" ref="E12:E19" si="0">IF(ISERR(SEARCH("varchar",D12)),D12,"string("&amp;MID(D12,10,LEN(D12)-10)&amp;")")</f>
        <v>string(8)</v>
      </c>
      <c r="F12" s="366" t="s">
        <v>2304</v>
      </c>
      <c r="G12" s="366" t="s">
        <v>2670</v>
      </c>
      <c r="H12" s="366" t="s">
        <v>2078</v>
      </c>
      <c r="I12" s="366" t="s">
        <v>2079</v>
      </c>
      <c r="J12" s="307" t="s">
        <v>79</v>
      </c>
      <c r="K12" s="307"/>
      <c r="L12" s="307"/>
      <c r="M12" s="307"/>
      <c r="N12" s="406" t="s">
        <v>2308</v>
      </c>
      <c r="O12" s="439"/>
      <c r="P12" s="307"/>
      <c r="Q12" s="307"/>
      <c r="R12" s="307"/>
      <c r="S12" s="307"/>
      <c r="T12" s="307"/>
      <c r="U12" s="307"/>
      <c r="V12" s="451"/>
      <c r="W12" s="303" t="s">
        <v>19181</v>
      </c>
      <c r="X12" s="307" t="s">
        <v>2304</v>
      </c>
      <c r="Y12" s="303" t="s">
        <v>2671</v>
      </c>
      <c r="Z12" s="307" t="s">
        <v>6594</v>
      </c>
      <c r="AA12" s="307"/>
      <c r="AB12" s="307" t="s">
        <v>2304</v>
      </c>
      <c r="AC12" s="307" t="s">
        <v>2671</v>
      </c>
      <c r="AD12" s="307" t="s">
        <v>6594</v>
      </c>
      <c r="AE12" s="307" t="s">
        <v>19185</v>
      </c>
      <c r="AF12" s="307" t="s">
        <v>13113</v>
      </c>
      <c r="AG12" s="307" t="s">
        <v>2753</v>
      </c>
      <c r="AH12" s="307" t="s">
        <v>3212</v>
      </c>
      <c r="AI12" s="440"/>
      <c r="AJ12" s="307" t="s">
        <v>19186</v>
      </c>
      <c r="AK12" s="307" t="s">
        <v>1876</v>
      </c>
      <c r="AL12" s="307" t="s">
        <v>2304</v>
      </c>
      <c r="AM12" s="307" t="s">
        <v>2671</v>
      </c>
      <c r="AN12" s="307" t="s">
        <v>6594</v>
      </c>
      <c r="AO12" s="307" t="s">
        <v>19187</v>
      </c>
    </row>
    <row r="13" spans="1:41" ht="20.25" customHeight="1">
      <c r="A13" s="430">
        <v>2</v>
      </c>
      <c r="B13" s="307" t="s">
        <v>12022</v>
      </c>
      <c r="C13" s="307" t="s">
        <v>8612</v>
      </c>
      <c r="D13" s="240" t="s">
        <v>2278</v>
      </c>
      <c r="E13" s="239" t="str">
        <f t="shared" si="0"/>
        <v>string(20)</v>
      </c>
      <c r="F13" s="366" t="s">
        <v>12022</v>
      </c>
      <c r="G13" s="366" t="s">
        <v>8612</v>
      </c>
      <c r="H13" s="366" t="s">
        <v>2278</v>
      </c>
      <c r="I13" s="366" t="s">
        <v>2827</v>
      </c>
      <c r="J13" s="307"/>
      <c r="K13" s="307"/>
      <c r="L13" s="307"/>
      <c r="M13" s="307" t="s">
        <v>19188</v>
      </c>
      <c r="N13" s="406"/>
      <c r="O13" s="439"/>
      <c r="P13" s="307"/>
      <c r="Q13" s="307"/>
      <c r="R13" s="307"/>
      <c r="S13" s="307"/>
      <c r="T13" s="307"/>
      <c r="U13" s="307"/>
      <c r="V13" s="451"/>
      <c r="W13" s="303"/>
      <c r="X13" s="307"/>
      <c r="Y13" s="303"/>
      <c r="Z13" s="307"/>
      <c r="AA13" s="307"/>
      <c r="AB13" s="307"/>
      <c r="AC13" s="307"/>
      <c r="AD13" s="307"/>
      <c r="AE13" s="307"/>
      <c r="AF13" s="307"/>
      <c r="AG13" s="307"/>
      <c r="AH13" s="307"/>
      <c r="AI13" s="440"/>
      <c r="AJ13" s="307"/>
      <c r="AK13" s="307"/>
      <c r="AL13" s="307"/>
      <c r="AM13" s="307"/>
      <c r="AN13" s="307"/>
      <c r="AO13" s="307"/>
    </row>
    <row r="14" spans="1:41">
      <c r="A14" s="430">
        <v>3</v>
      </c>
      <c r="B14" s="246" t="s">
        <v>18954</v>
      </c>
      <c r="C14" s="239" t="s">
        <v>18955</v>
      </c>
      <c r="D14" s="240" t="s">
        <v>2278</v>
      </c>
      <c r="E14" s="239" t="str">
        <f t="shared" si="0"/>
        <v>string(20)</v>
      </c>
      <c r="F14" s="246" t="s">
        <v>18954</v>
      </c>
      <c r="G14" s="378" t="s">
        <v>15633</v>
      </c>
      <c r="H14" s="366" t="s">
        <v>2681</v>
      </c>
      <c r="I14" s="366" t="s">
        <v>3291</v>
      </c>
      <c r="J14" s="239"/>
      <c r="K14" s="239"/>
      <c r="L14" s="440"/>
      <c r="M14" s="416" t="s">
        <v>19189</v>
      </c>
      <c r="N14" s="406"/>
      <c r="O14" s="441"/>
      <c r="P14" s="436"/>
      <c r="Q14" s="436"/>
      <c r="R14" s="436"/>
      <c r="S14" s="436"/>
      <c r="T14" s="436"/>
      <c r="U14" s="436"/>
      <c r="V14" s="452"/>
      <c r="W14" s="438"/>
      <c r="X14" s="307"/>
      <c r="Y14" s="438"/>
      <c r="Z14" s="307"/>
      <c r="AA14" s="307"/>
      <c r="AB14" s="436"/>
      <c r="AC14" s="436"/>
      <c r="AD14" s="307"/>
      <c r="AE14" s="307"/>
      <c r="AF14" s="307"/>
      <c r="AG14" s="307"/>
      <c r="AH14" s="307"/>
      <c r="AI14" s="440"/>
      <c r="AJ14" s="307"/>
      <c r="AK14" s="436"/>
      <c r="AL14" s="307"/>
      <c r="AM14" s="307"/>
      <c r="AN14" s="307"/>
      <c r="AO14" s="307"/>
    </row>
    <row r="15" spans="1:41">
      <c r="A15" s="430">
        <v>4</v>
      </c>
      <c r="B15" s="246" t="s">
        <v>18956</v>
      </c>
      <c r="C15" s="246" t="s">
        <v>18957</v>
      </c>
      <c r="D15" s="246" t="s">
        <v>2674</v>
      </c>
      <c r="E15" s="239" t="str">
        <f t="shared" si="0"/>
        <v>string(120)</v>
      </c>
      <c r="F15" s="366" t="s">
        <v>18956</v>
      </c>
      <c r="G15" s="378" t="s">
        <v>13383</v>
      </c>
      <c r="H15" s="366" t="s">
        <v>2674</v>
      </c>
      <c r="I15" s="366" t="s">
        <v>4430</v>
      </c>
      <c r="J15" s="442"/>
      <c r="K15" s="239"/>
      <c r="L15" s="440"/>
      <c r="M15" s="416" t="s">
        <v>19190</v>
      </c>
      <c r="N15" s="406"/>
      <c r="O15" s="441"/>
      <c r="P15" s="436"/>
      <c r="Q15" s="436"/>
      <c r="R15" s="436"/>
      <c r="S15" s="436"/>
      <c r="T15" s="436"/>
      <c r="U15" s="436"/>
      <c r="V15" s="452"/>
      <c r="W15" s="438"/>
      <c r="X15" s="307"/>
      <c r="Y15" s="438"/>
      <c r="Z15" s="307"/>
      <c r="AA15" s="307"/>
      <c r="AB15" s="436"/>
      <c r="AC15" s="436"/>
      <c r="AD15" s="307"/>
      <c r="AE15" s="307"/>
      <c r="AF15" s="307"/>
      <c r="AG15" s="307"/>
      <c r="AH15" s="307"/>
      <c r="AI15" s="440"/>
      <c r="AJ15" s="307"/>
      <c r="AK15" s="436"/>
      <c r="AL15" s="307"/>
      <c r="AM15" s="307"/>
      <c r="AN15" s="307"/>
      <c r="AO15" s="307"/>
    </row>
    <row r="16" spans="1:41">
      <c r="A16" s="430">
        <v>5</v>
      </c>
      <c r="B16" s="431" t="s">
        <v>19191</v>
      </c>
      <c r="C16" s="307" t="s">
        <v>19192</v>
      </c>
      <c r="D16" s="307" t="s">
        <v>2088</v>
      </c>
      <c r="E16" s="239" t="str">
        <f t="shared" si="0"/>
        <v>string(1)</v>
      </c>
      <c r="F16" s="431" t="s">
        <v>19193</v>
      </c>
      <c r="G16" s="307" t="s">
        <v>19192</v>
      </c>
      <c r="H16" s="307" t="s">
        <v>2088</v>
      </c>
      <c r="I16" s="239" t="str">
        <f>IF(ISERR(SEARCH("varchar",H16)),H16,"string("&amp;MID(H16,10,LEN(H16)-10)&amp;")")</f>
        <v>string(1)</v>
      </c>
      <c r="J16" s="442"/>
      <c r="K16" s="239"/>
      <c r="L16" s="440"/>
      <c r="M16" s="416"/>
      <c r="N16" s="406"/>
      <c r="O16" s="441"/>
      <c r="P16" s="436"/>
      <c r="Q16" s="436"/>
      <c r="R16" s="436"/>
      <c r="S16" s="436"/>
      <c r="T16" s="436"/>
      <c r="U16" s="436"/>
      <c r="V16" s="452"/>
      <c r="W16" s="438"/>
      <c r="X16" s="307"/>
      <c r="Y16" s="438"/>
      <c r="Z16" s="307"/>
      <c r="AA16" s="307"/>
      <c r="AB16" s="436"/>
      <c r="AC16" s="436"/>
      <c r="AD16" s="307"/>
      <c r="AE16" s="307"/>
      <c r="AF16" s="307"/>
      <c r="AG16" s="307"/>
      <c r="AH16" s="307"/>
      <c r="AI16" s="440"/>
      <c r="AJ16" s="307"/>
      <c r="AK16" s="436"/>
      <c r="AL16" s="307"/>
      <c r="AM16" s="307"/>
      <c r="AN16" s="307"/>
      <c r="AO16" s="307"/>
    </row>
    <row r="17" spans="1:41">
      <c r="A17" s="430">
        <v>6</v>
      </c>
      <c r="B17" s="432" t="s">
        <v>8462</v>
      </c>
      <c r="C17" s="432" t="s">
        <v>15336</v>
      </c>
      <c r="D17" s="432" t="s">
        <v>2278</v>
      </c>
      <c r="E17" s="433" t="str">
        <f t="shared" si="0"/>
        <v>string(20)</v>
      </c>
      <c r="F17" s="366" t="s">
        <v>8462</v>
      </c>
      <c r="G17" s="378" t="s">
        <v>8463</v>
      </c>
      <c r="H17" s="366" t="s">
        <v>3175</v>
      </c>
      <c r="I17" s="366" t="s">
        <v>2241</v>
      </c>
      <c r="J17" s="443"/>
      <c r="K17" s="433"/>
      <c r="L17" s="444" t="s">
        <v>19194</v>
      </c>
      <c r="M17" s="416" t="s">
        <v>19195</v>
      </c>
      <c r="N17" s="406" t="s">
        <v>2308</v>
      </c>
      <c r="O17" s="441"/>
      <c r="P17" s="436"/>
      <c r="Q17" s="436"/>
      <c r="R17" s="436"/>
      <c r="S17" s="436"/>
      <c r="T17" s="436"/>
      <c r="U17" s="436"/>
      <c r="V17" s="452"/>
      <c r="W17" s="438" t="s">
        <v>19181</v>
      </c>
      <c r="X17" s="436" t="s">
        <v>8460</v>
      </c>
      <c r="Y17" s="438" t="s">
        <v>15633</v>
      </c>
      <c r="Z17" s="307" t="s">
        <v>19196</v>
      </c>
      <c r="AA17" s="307"/>
      <c r="AB17" s="436" t="s">
        <v>8460</v>
      </c>
      <c r="AC17" s="436" t="s">
        <v>15633</v>
      </c>
      <c r="AD17" s="307" t="s">
        <v>3212</v>
      </c>
      <c r="AE17" s="307" t="s">
        <v>19197</v>
      </c>
      <c r="AF17" s="307" t="s">
        <v>13113</v>
      </c>
      <c r="AG17" s="307" t="s">
        <v>15633</v>
      </c>
      <c r="AH17" s="307" t="s">
        <v>3212</v>
      </c>
      <c r="AI17" s="440"/>
      <c r="AJ17" s="307" t="s">
        <v>19186</v>
      </c>
      <c r="AK17" s="436" t="s">
        <v>1876</v>
      </c>
      <c r="AL17" s="436" t="s">
        <v>8460</v>
      </c>
      <c r="AM17" s="307" t="s">
        <v>15633</v>
      </c>
      <c r="AN17" s="307" t="s">
        <v>3212</v>
      </c>
      <c r="AO17" s="307" t="s">
        <v>19198</v>
      </c>
    </row>
    <row r="18" spans="1:41">
      <c r="A18" s="430">
        <v>7</v>
      </c>
      <c r="B18" s="432" t="s">
        <v>13380</v>
      </c>
      <c r="C18" s="432" t="s">
        <v>13382</v>
      </c>
      <c r="D18" s="432" t="s">
        <v>2674</v>
      </c>
      <c r="E18" s="433" t="str">
        <f t="shared" si="0"/>
        <v>string(120)</v>
      </c>
      <c r="F18" s="366" t="s">
        <v>13380</v>
      </c>
      <c r="G18" s="366" t="s">
        <v>13382</v>
      </c>
      <c r="H18" s="366" t="s">
        <v>2684</v>
      </c>
      <c r="I18" s="366" t="s">
        <v>2884</v>
      </c>
      <c r="J18" s="443"/>
      <c r="K18" s="433"/>
      <c r="L18" s="444" t="s">
        <v>19194</v>
      </c>
      <c r="M18" s="416" t="s">
        <v>19199</v>
      </c>
      <c r="N18" s="406" t="s">
        <v>2308</v>
      </c>
      <c r="O18" s="441"/>
      <c r="P18" s="436"/>
      <c r="Q18" s="436"/>
      <c r="R18" s="436"/>
      <c r="S18" s="436"/>
      <c r="T18" s="436"/>
      <c r="U18" s="436"/>
      <c r="V18" s="452"/>
      <c r="W18" s="438" t="s">
        <v>19181</v>
      </c>
      <c r="X18" s="436" t="s">
        <v>13380</v>
      </c>
      <c r="Y18" s="438" t="s">
        <v>13383</v>
      </c>
      <c r="Z18" s="307" t="s">
        <v>2684</v>
      </c>
      <c r="AA18" s="307"/>
      <c r="AB18" s="436" t="s">
        <v>13380</v>
      </c>
      <c r="AC18" s="436" t="s">
        <v>13383</v>
      </c>
      <c r="AD18" s="307" t="s">
        <v>2684</v>
      </c>
      <c r="AE18" s="307" t="s">
        <v>19185</v>
      </c>
      <c r="AF18" s="307" t="s">
        <v>13113</v>
      </c>
      <c r="AG18" s="307" t="s">
        <v>13383</v>
      </c>
      <c r="AH18" s="307" t="s">
        <v>2684</v>
      </c>
      <c r="AI18" s="440"/>
      <c r="AJ18" s="307" t="s">
        <v>19186</v>
      </c>
      <c r="AK18" s="436" t="s">
        <v>1876</v>
      </c>
      <c r="AL18" s="436" t="s">
        <v>13380</v>
      </c>
      <c r="AM18" s="307" t="s">
        <v>13383</v>
      </c>
      <c r="AN18" s="307" t="s">
        <v>2684</v>
      </c>
      <c r="AO18" s="307" t="s">
        <v>19187</v>
      </c>
    </row>
    <row r="19" spans="1:41">
      <c r="A19" s="430">
        <v>8</v>
      </c>
      <c r="B19" s="246" t="s">
        <v>15968</v>
      </c>
      <c r="C19" s="246" t="s">
        <v>15972</v>
      </c>
      <c r="D19" s="246" t="s">
        <v>7692</v>
      </c>
      <c r="E19" s="307" t="str">
        <f t="shared" si="0"/>
        <v>string(1024)</v>
      </c>
      <c r="F19" s="366" t="s">
        <v>15968</v>
      </c>
      <c r="G19" s="366" t="s">
        <v>15972</v>
      </c>
      <c r="H19" s="366" t="s">
        <v>15973</v>
      </c>
      <c r="I19" s="366" t="s">
        <v>15971</v>
      </c>
      <c r="J19" s="440"/>
      <c r="K19" s="440"/>
      <c r="L19" s="444" t="s">
        <v>19194</v>
      </c>
      <c r="M19" s="416" t="s">
        <v>19200</v>
      </c>
      <c r="N19" s="406" t="s">
        <v>2308</v>
      </c>
      <c r="O19" s="441"/>
      <c r="P19" s="436"/>
      <c r="Q19" s="436"/>
      <c r="R19" s="436"/>
      <c r="S19" s="436"/>
      <c r="T19" s="436"/>
      <c r="U19" s="436"/>
      <c r="V19" s="452"/>
      <c r="W19" s="438" t="s">
        <v>19181</v>
      </c>
      <c r="X19" s="436" t="s">
        <v>15968</v>
      </c>
      <c r="Y19" s="438" t="s">
        <v>15646</v>
      </c>
      <c r="Z19" s="307" t="s">
        <v>15975</v>
      </c>
      <c r="AA19" s="307"/>
      <c r="AB19" s="436" t="s">
        <v>15968</v>
      </c>
      <c r="AC19" s="436" t="s">
        <v>15646</v>
      </c>
      <c r="AD19" s="307" t="s">
        <v>15975</v>
      </c>
      <c r="AE19" s="307" t="s">
        <v>19185</v>
      </c>
      <c r="AF19" s="307" t="s">
        <v>13113</v>
      </c>
      <c r="AG19" s="307" t="s">
        <v>15646</v>
      </c>
      <c r="AH19" s="307" t="s">
        <v>15975</v>
      </c>
      <c r="AI19" s="440"/>
      <c r="AJ19" s="307" t="s">
        <v>19186</v>
      </c>
      <c r="AK19" s="307" t="s">
        <v>1876</v>
      </c>
      <c r="AL19" s="436" t="s">
        <v>15968</v>
      </c>
      <c r="AM19" s="307" t="s">
        <v>15646</v>
      </c>
      <c r="AN19" s="307" t="s">
        <v>15975</v>
      </c>
      <c r="AO19" s="307" t="s">
        <v>19201</v>
      </c>
    </row>
    <row r="20" spans="1:41">
      <c r="A20" s="430">
        <v>9</v>
      </c>
      <c r="B20" s="246" t="s">
        <v>19202</v>
      </c>
      <c r="C20" s="246" t="s">
        <v>19203</v>
      </c>
      <c r="D20" s="246"/>
      <c r="E20" s="307"/>
      <c r="F20" s="366" t="s">
        <v>19202</v>
      </c>
      <c r="G20" s="378" t="s">
        <v>19204</v>
      </c>
      <c r="H20" s="366" t="s">
        <v>2803</v>
      </c>
      <c r="I20" s="366" t="s">
        <v>2804</v>
      </c>
      <c r="J20" s="440"/>
      <c r="K20" s="440"/>
      <c r="L20" s="444" t="s">
        <v>19194</v>
      </c>
      <c r="M20" s="416" t="s">
        <v>19205</v>
      </c>
      <c r="N20" s="406"/>
      <c r="O20" s="441"/>
      <c r="P20" s="436"/>
      <c r="Q20" s="436"/>
      <c r="R20" s="436"/>
      <c r="S20" s="436"/>
      <c r="T20" s="436"/>
      <c r="U20" s="436"/>
      <c r="V20" s="452"/>
      <c r="W20" s="438"/>
      <c r="X20" s="436"/>
      <c r="Y20" s="438"/>
      <c r="Z20" s="307"/>
      <c r="AA20" s="307"/>
      <c r="AB20" s="436"/>
      <c r="AC20" s="436"/>
      <c r="AD20" s="307"/>
      <c r="AE20" s="307"/>
      <c r="AF20" s="307"/>
      <c r="AG20" s="307"/>
      <c r="AH20" s="307"/>
      <c r="AI20" s="440"/>
      <c r="AJ20" s="307"/>
      <c r="AK20" s="307"/>
      <c r="AL20" s="436"/>
      <c r="AM20" s="307"/>
      <c r="AN20" s="307"/>
      <c r="AO20" s="307"/>
    </row>
    <row r="21" spans="1:41">
      <c r="A21" s="430">
        <v>10</v>
      </c>
      <c r="B21" s="246" t="s">
        <v>5825</v>
      </c>
      <c r="C21" s="246" t="s">
        <v>2722</v>
      </c>
      <c r="D21" s="246" t="s">
        <v>2066</v>
      </c>
      <c r="E21" s="239" t="str">
        <f t="shared" ref="E21" si="1">IF(ISERR(SEARCH("varchar",D21)),D21,"string("&amp;MID(D21,10,LEN(D21)-10)&amp;")")</f>
        <v>string(6)</v>
      </c>
      <c r="F21" s="366" t="s">
        <v>5825</v>
      </c>
      <c r="G21" s="378" t="s">
        <v>2722</v>
      </c>
      <c r="H21" s="366" t="s">
        <v>2066</v>
      </c>
      <c r="I21" s="366" t="s">
        <v>2067</v>
      </c>
      <c r="J21" s="442"/>
      <c r="K21" s="442"/>
      <c r="L21" s="444" t="s">
        <v>19194</v>
      </c>
      <c r="M21" s="246" t="s">
        <v>18995</v>
      </c>
      <c r="N21" s="406"/>
      <c r="O21" s="441"/>
      <c r="P21" s="436"/>
      <c r="Q21" s="436"/>
      <c r="R21" s="436"/>
      <c r="S21" s="436"/>
      <c r="T21" s="436"/>
      <c r="U21" s="436"/>
      <c r="V21" s="452"/>
      <c r="W21" s="438"/>
      <c r="X21" s="436"/>
      <c r="Y21" s="438"/>
      <c r="Z21" s="307"/>
      <c r="AA21" s="307"/>
      <c r="AB21" s="436"/>
      <c r="AC21" s="436"/>
      <c r="AD21" s="307"/>
      <c r="AE21" s="307"/>
      <c r="AF21" s="307"/>
      <c r="AG21" s="307"/>
      <c r="AH21" s="307"/>
      <c r="AI21" s="440"/>
      <c r="AJ21" s="307"/>
      <c r="AK21" s="307"/>
      <c r="AL21" s="436"/>
      <c r="AM21" s="307"/>
      <c r="AN21" s="307"/>
      <c r="AO21" s="307"/>
    </row>
    <row r="22" spans="1:41">
      <c r="A22" s="430">
        <v>11</v>
      </c>
      <c r="B22" s="246" t="s">
        <v>18996</v>
      </c>
      <c r="C22" s="434" t="s">
        <v>18997</v>
      </c>
      <c r="D22" s="246" t="s">
        <v>18998</v>
      </c>
      <c r="E22" s="239"/>
      <c r="F22" s="246" t="s">
        <v>18996</v>
      </c>
      <c r="G22" s="434" t="s">
        <v>18997</v>
      </c>
      <c r="H22" s="246" t="s">
        <v>3175</v>
      </c>
      <c r="I22" s="366" t="s">
        <v>18999</v>
      </c>
      <c r="J22" s="442"/>
      <c r="K22" s="442"/>
      <c r="L22" s="444" t="s">
        <v>19206</v>
      </c>
      <c r="M22" s="246"/>
      <c r="N22" s="406"/>
      <c r="O22" s="441"/>
      <c r="P22" s="436"/>
      <c r="Q22" s="436"/>
      <c r="R22" s="436"/>
      <c r="S22" s="436"/>
      <c r="T22" s="436"/>
      <c r="U22" s="436"/>
      <c r="V22" s="452"/>
      <c r="W22" s="438"/>
      <c r="X22" s="436"/>
      <c r="Y22" s="438"/>
      <c r="Z22" s="307"/>
      <c r="AA22" s="307"/>
      <c r="AB22" s="436"/>
      <c r="AC22" s="436"/>
      <c r="AD22" s="307"/>
      <c r="AE22" s="307"/>
      <c r="AF22" s="307"/>
      <c r="AG22" s="307"/>
      <c r="AH22" s="307"/>
      <c r="AI22" s="440"/>
      <c r="AJ22" s="307"/>
      <c r="AK22" s="307"/>
      <c r="AL22" s="436"/>
      <c r="AM22" s="307"/>
      <c r="AN22" s="307"/>
      <c r="AO22" s="307"/>
    </row>
    <row r="23" spans="1:41">
      <c r="A23" s="430">
        <v>12</v>
      </c>
      <c r="B23" s="431" t="s">
        <v>19002</v>
      </c>
      <c r="C23" s="246" t="s">
        <v>19003</v>
      </c>
      <c r="D23" s="246" t="s">
        <v>2078</v>
      </c>
      <c r="E23" s="239" t="str">
        <f t="shared" ref="E23:E27" si="2">IF(ISERR(SEARCH("varchar",D23)),D23,"string("&amp;MID(D23,10,LEN(D23)-10)&amp;")")</f>
        <v>string(8)</v>
      </c>
      <c r="F23" s="435" t="s">
        <v>19004</v>
      </c>
      <c r="G23" s="435" t="s">
        <v>19005</v>
      </c>
      <c r="H23" s="366" t="s">
        <v>2078</v>
      </c>
      <c r="I23" s="366" t="s">
        <v>2079</v>
      </c>
      <c r="J23" s="442"/>
      <c r="K23" s="442"/>
      <c r="L23" s="444" t="s">
        <v>19207</v>
      </c>
      <c r="M23" s="246" t="s">
        <v>19006</v>
      </c>
      <c r="N23" s="406"/>
      <c r="O23" s="441"/>
      <c r="P23" s="436"/>
      <c r="Q23" s="436"/>
      <c r="R23" s="436"/>
      <c r="S23" s="436"/>
      <c r="T23" s="436"/>
      <c r="U23" s="436"/>
      <c r="V23" s="452"/>
      <c r="W23" s="438"/>
      <c r="X23" s="436"/>
      <c r="Y23" s="438"/>
      <c r="Z23" s="307"/>
      <c r="AA23" s="307"/>
      <c r="AB23" s="436"/>
      <c r="AC23" s="436"/>
      <c r="AD23" s="307"/>
      <c r="AE23" s="307"/>
      <c r="AF23" s="307"/>
      <c r="AG23" s="307"/>
      <c r="AH23" s="307"/>
      <c r="AI23" s="440"/>
      <c r="AJ23" s="307"/>
      <c r="AK23" s="307"/>
      <c r="AL23" s="436"/>
      <c r="AM23" s="307"/>
      <c r="AN23" s="307"/>
      <c r="AO23" s="307"/>
    </row>
    <row r="24" spans="1:41">
      <c r="A24" s="430">
        <v>13</v>
      </c>
      <c r="B24" s="432" t="s">
        <v>19170</v>
      </c>
      <c r="C24" s="432" t="s">
        <v>19171</v>
      </c>
      <c r="D24" s="432" t="s">
        <v>2681</v>
      </c>
      <c r="E24" s="433" t="str">
        <f t="shared" si="2"/>
        <v>string(30)</v>
      </c>
      <c r="F24" s="378" t="s">
        <v>19170</v>
      </c>
      <c r="G24" s="378" t="s">
        <v>19171</v>
      </c>
      <c r="H24" s="366" t="s">
        <v>3215</v>
      </c>
      <c r="I24" s="366" t="s">
        <v>2111</v>
      </c>
      <c r="J24" s="443"/>
      <c r="K24" s="443"/>
      <c r="L24" s="432" t="s">
        <v>19208</v>
      </c>
      <c r="M24" s="246" t="s">
        <v>19209</v>
      </c>
      <c r="N24" s="406"/>
      <c r="O24" s="441"/>
      <c r="P24" s="436"/>
      <c r="Q24" s="436"/>
      <c r="R24" s="436"/>
      <c r="S24" s="436"/>
      <c r="T24" s="436"/>
      <c r="U24" s="436"/>
      <c r="V24" s="452"/>
      <c r="W24" s="438"/>
      <c r="X24" s="307"/>
      <c r="Y24" s="438"/>
      <c r="Z24" s="307"/>
      <c r="AA24" s="307"/>
      <c r="AB24" s="436"/>
      <c r="AC24" s="436"/>
      <c r="AD24" s="307"/>
      <c r="AE24" s="307"/>
      <c r="AF24" s="307"/>
      <c r="AG24" s="307"/>
      <c r="AH24" s="307"/>
      <c r="AI24" s="440"/>
      <c r="AJ24" s="307"/>
      <c r="AK24" s="307"/>
      <c r="AL24" s="436"/>
      <c r="AM24" s="307"/>
      <c r="AN24" s="307"/>
      <c r="AO24" s="307"/>
    </row>
    <row r="25" spans="1:41" ht="22.8">
      <c r="A25" s="430">
        <v>14</v>
      </c>
      <c r="B25" s="432" t="s">
        <v>5654</v>
      </c>
      <c r="C25" s="432" t="s">
        <v>5655</v>
      </c>
      <c r="D25" s="432" t="s">
        <v>2088</v>
      </c>
      <c r="E25" s="433" t="str">
        <f t="shared" si="2"/>
        <v>string(1)</v>
      </c>
      <c r="F25" s="435" t="s">
        <v>5654</v>
      </c>
      <c r="G25" s="435" t="s">
        <v>5655</v>
      </c>
      <c r="H25" s="366" t="s">
        <v>2078</v>
      </c>
      <c r="I25" s="366" t="s">
        <v>2079</v>
      </c>
      <c r="J25" s="443"/>
      <c r="K25" s="443"/>
      <c r="L25" s="307" t="s">
        <v>19194</v>
      </c>
      <c r="M25" s="445" t="s">
        <v>19130</v>
      </c>
      <c r="N25" s="406" t="s">
        <v>2308</v>
      </c>
      <c r="O25" s="446"/>
      <c r="P25" s="440"/>
      <c r="Q25" s="440"/>
      <c r="R25" s="440"/>
      <c r="S25" s="440"/>
      <c r="T25" s="440"/>
      <c r="U25" s="440"/>
      <c r="V25" s="453"/>
      <c r="W25" s="303" t="s">
        <v>19181</v>
      </c>
      <c r="X25" s="307" t="s">
        <v>5654</v>
      </c>
      <c r="Y25" s="303" t="s">
        <v>15637</v>
      </c>
      <c r="Z25" s="307" t="s">
        <v>19196</v>
      </c>
      <c r="AA25" s="307"/>
      <c r="AB25" s="436" t="s">
        <v>5654</v>
      </c>
      <c r="AC25" s="307" t="s">
        <v>15637</v>
      </c>
      <c r="AD25" s="307" t="s">
        <v>3212</v>
      </c>
      <c r="AE25" s="307" t="s">
        <v>19185</v>
      </c>
      <c r="AF25" s="307" t="s">
        <v>13113</v>
      </c>
      <c r="AG25" s="307" t="s">
        <v>19210</v>
      </c>
      <c r="AH25" s="307" t="s">
        <v>10716</v>
      </c>
      <c r="AI25" s="440"/>
      <c r="AJ25" s="307" t="s">
        <v>19211</v>
      </c>
      <c r="AK25" s="307"/>
      <c r="AL25" s="436"/>
      <c r="AM25" s="307"/>
      <c r="AN25" s="307"/>
      <c r="AO25" s="307"/>
    </row>
    <row r="26" spans="1:41">
      <c r="A26" s="430">
        <v>15</v>
      </c>
      <c r="B26" s="246" t="s">
        <v>19212</v>
      </c>
      <c r="C26" s="246" t="s">
        <v>19213</v>
      </c>
      <c r="D26" s="246" t="s">
        <v>2088</v>
      </c>
      <c r="E26" s="239" t="str">
        <f t="shared" si="2"/>
        <v>string(1)</v>
      </c>
      <c r="F26" s="378" t="s">
        <v>19212</v>
      </c>
      <c r="G26" s="378" t="s">
        <v>19214</v>
      </c>
      <c r="H26" s="366" t="s">
        <v>2088</v>
      </c>
      <c r="I26" s="366" t="s">
        <v>2089</v>
      </c>
      <c r="J26" s="442"/>
      <c r="K26" s="442"/>
      <c r="L26" s="307" t="s">
        <v>19194</v>
      </c>
      <c r="M26" s="246" t="s">
        <v>19010</v>
      </c>
      <c r="N26" s="406"/>
      <c r="O26" s="446"/>
      <c r="P26" s="440"/>
      <c r="Q26" s="440"/>
      <c r="R26" s="440"/>
      <c r="S26" s="440"/>
      <c r="T26" s="440"/>
      <c r="U26" s="440"/>
      <c r="V26" s="453"/>
      <c r="W26" s="438"/>
      <c r="X26" s="307"/>
      <c r="Y26" s="438"/>
      <c r="Z26" s="307"/>
      <c r="AA26" s="307"/>
      <c r="AB26" s="440"/>
      <c r="AC26" s="440"/>
      <c r="AD26" s="440"/>
      <c r="AE26" s="440"/>
      <c r="AF26" s="440"/>
      <c r="AG26" s="440"/>
      <c r="AH26" s="440"/>
      <c r="AI26" s="440"/>
      <c r="AJ26" s="440"/>
      <c r="AK26" s="440"/>
      <c r="AL26" s="440"/>
      <c r="AM26" s="440"/>
      <c r="AN26" s="440"/>
      <c r="AO26" s="440"/>
    </row>
    <row r="27" spans="1:41" s="426" customFormat="1">
      <c r="A27" s="430">
        <v>16</v>
      </c>
      <c r="B27" s="246" t="s">
        <v>2819</v>
      </c>
      <c r="C27" s="246" t="s">
        <v>4561</v>
      </c>
      <c r="D27" s="246" t="s">
        <v>2272</v>
      </c>
      <c r="E27" s="239" t="str">
        <f t="shared" si="2"/>
        <v>date</v>
      </c>
      <c r="F27" s="366" t="s">
        <v>2819</v>
      </c>
      <c r="G27" s="366" t="s">
        <v>4561</v>
      </c>
      <c r="H27" s="366" t="s">
        <v>2272</v>
      </c>
      <c r="I27" s="366" t="s">
        <v>2273</v>
      </c>
      <c r="J27" s="442"/>
      <c r="K27" s="447"/>
      <c r="L27" s="307" t="s">
        <v>19194</v>
      </c>
      <c r="M27" s="442"/>
      <c r="N27" s="406"/>
      <c r="O27" s="448"/>
      <c r="P27" s="442"/>
      <c r="Q27" s="442"/>
      <c r="R27" s="442"/>
      <c r="S27" s="442"/>
      <c r="T27" s="442"/>
      <c r="U27" s="442"/>
      <c r="V27" s="454"/>
      <c r="W27" s="455"/>
      <c r="X27" s="239"/>
      <c r="Y27" s="455"/>
      <c r="Z27" s="239"/>
      <c r="AA27" s="239"/>
      <c r="AB27" s="442"/>
      <c r="AC27" s="442"/>
      <c r="AD27" s="442"/>
      <c r="AE27" s="442"/>
      <c r="AF27" s="442"/>
      <c r="AG27" s="442"/>
      <c r="AH27" s="442"/>
      <c r="AI27" s="442"/>
      <c r="AJ27" s="442"/>
      <c r="AK27" s="442"/>
      <c r="AL27" s="442"/>
      <c r="AM27" s="442"/>
      <c r="AN27" s="442"/>
      <c r="AO27" s="442"/>
    </row>
    <row r="28" spans="1:41">
      <c r="A28" s="430">
        <v>17</v>
      </c>
      <c r="B28" s="303" t="s">
        <v>2823</v>
      </c>
      <c r="C28" s="307" t="s">
        <v>5239</v>
      </c>
      <c r="D28" s="436" t="s">
        <v>2272</v>
      </c>
      <c r="E28" s="436" t="s">
        <v>2272</v>
      </c>
      <c r="F28" s="366" t="s">
        <v>2823</v>
      </c>
      <c r="G28" s="378" t="s">
        <v>15898</v>
      </c>
      <c r="H28" s="366" t="s">
        <v>2272</v>
      </c>
      <c r="I28" s="366" t="s">
        <v>2273</v>
      </c>
      <c r="J28" s="440"/>
      <c r="K28" s="440"/>
      <c r="L28" s="307" t="s">
        <v>19194</v>
      </c>
      <c r="M28" s="307"/>
      <c r="N28" s="406"/>
      <c r="O28" s="446"/>
      <c r="P28" s="440"/>
      <c r="Q28" s="440"/>
      <c r="R28" s="440"/>
      <c r="S28" s="440"/>
      <c r="T28" s="440"/>
      <c r="U28" s="440"/>
      <c r="V28" s="453"/>
      <c r="W28" s="438"/>
      <c r="X28" s="307"/>
      <c r="Y28" s="438"/>
      <c r="Z28" s="307"/>
      <c r="AA28" s="307"/>
      <c r="AB28" s="440"/>
      <c r="AC28" s="440"/>
      <c r="AD28" s="440"/>
      <c r="AE28" s="440"/>
      <c r="AF28" s="440"/>
      <c r="AG28" s="440"/>
      <c r="AH28" s="440"/>
      <c r="AI28" s="440"/>
      <c r="AJ28" s="440"/>
      <c r="AK28" s="440"/>
      <c r="AL28" s="440"/>
      <c r="AM28" s="440"/>
      <c r="AN28" s="440"/>
      <c r="AO28" s="440"/>
    </row>
    <row r="29" spans="1:41">
      <c r="A29" s="430">
        <v>18</v>
      </c>
      <c r="B29" s="246" t="s">
        <v>5671</v>
      </c>
      <c r="C29" s="246" t="s">
        <v>5242</v>
      </c>
      <c r="D29" s="246" t="s">
        <v>2272</v>
      </c>
      <c r="E29" s="436" t="s">
        <v>2272</v>
      </c>
      <c r="F29" s="366" t="s">
        <v>5671</v>
      </c>
      <c r="G29" s="378" t="s">
        <v>5672</v>
      </c>
      <c r="H29" s="366" t="s">
        <v>2272</v>
      </c>
      <c r="I29" s="366" t="s">
        <v>2273</v>
      </c>
      <c r="J29" s="440"/>
      <c r="K29" s="440"/>
      <c r="L29" s="307" t="s">
        <v>19194</v>
      </c>
      <c r="M29" s="307"/>
      <c r="N29" s="406"/>
      <c r="O29" s="446"/>
      <c r="P29" s="440"/>
      <c r="Q29" s="440"/>
      <c r="R29" s="440"/>
      <c r="S29" s="440"/>
      <c r="T29" s="440"/>
      <c r="U29" s="440"/>
      <c r="V29" s="453"/>
      <c r="W29" s="438"/>
      <c r="X29" s="307"/>
      <c r="Y29" s="438"/>
      <c r="Z29" s="307"/>
      <c r="AA29" s="307"/>
      <c r="AB29" s="440"/>
      <c r="AC29" s="440"/>
      <c r="AD29" s="440"/>
      <c r="AE29" s="440"/>
      <c r="AF29" s="440"/>
      <c r="AG29" s="440"/>
      <c r="AH29" s="440"/>
      <c r="AI29" s="440"/>
      <c r="AJ29" s="440"/>
      <c r="AK29" s="440"/>
      <c r="AL29" s="440"/>
      <c r="AM29" s="440"/>
      <c r="AN29" s="440"/>
      <c r="AO29" s="440"/>
    </row>
    <row r="30" spans="1:41">
      <c r="A30" s="430">
        <v>19</v>
      </c>
      <c r="B30" s="246" t="s">
        <v>19215</v>
      </c>
      <c r="C30" s="246" t="s">
        <v>19216</v>
      </c>
      <c r="D30" s="246" t="s">
        <v>2078</v>
      </c>
      <c r="E30" s="239" t="str">
        <f>IF(ISERR(SEARCH("varchar",D30)),D30,"string("&amp;MID(D30,10,LEN(D30)-10)&amp;")")</f>
        <v>string(8)</v>
      </c>
      <c r="F30" s="366" t="s">
        <v>19215</v>
      </c>
      <c r="G30" s="366" t="s">
        <v>19216</v>
      </c>
      <c r="H30" s="366" t="s">
        <v>2078</v>
      </c>
      <c r="I30" s="366" t="s">
        <v>2079</v>
      </c>
      <c r="J30" s="440"/>
      <c r="K30" s="440"/>
      <c r="L30" s="307" t="s">
        <v>19194</v>
      </c>
      <c r="M30" s="307" t="s">
        <v>19217</v>
      </c>
      <c r="N30" s="406"/>
      <c r="O30" s="446"/>
      <c r="P30" s="440"/>
      <c r="Q30" s="440"/>
      <c r="R30" s="440"/>
      <c r="S30" s="440"/>
      <c r="T30" s="440"/>
      <c r="U30" s="440"/>
      <c r="V30" s="453"/>
      <c r="W30" s="438"/>
      <c r="X30" s="307"/>
      <c r="Y30" s="438"/>
      <c r="Z30" s="307"/>
      <c r="AA30" s="307"/>
      <c r="AB30" s="440"/>
      <c r="AC30" s="440"/>
      <c r="AD30" s="440"/>
      <c r="AE30" s="440"/>
      <c r="AF30" s="440"/>
      <c r="AG30" s="440"/>
      <c r="AH30" s="440"/>
      <c r="AI30" s="440"/>
      <c r="AJ30" s="440"/>
      <c r="AK30" s="440"/>
      <c r="AL30" s="440"/>
      <c r="AM30" s="440"/>
      <c r="AN30" s="440"/>
      <c r="AO30" s="440"/>
    </row>
    <row r="31" spans="1:41">
      <c r="A31" s="430">
        <v>20</v>
      </c>
      <c r="B31" s="246" t="s">
        <v>19218</v>
      </c>
      <c r="C31" s="246" t="s">
        <v>19219</v>
      </c>
      <c r="D31" s="246" t="s">
        <v>2078</v>
      </c>
      <c r="E31" s="239" t="str">
        <f>IF(ISERR(SEARCH("varchar",D31)),D31,"string("&amp;MID(D31,10,LEN(D31)-10)&amp;")")</f>
        <v>string(8)</v>
      </c>
      <c r="F31" s="378" t="s">
        <v>19218</v>
      </c>
      <c r="G31" s="378" t="s">
        <v>19220</v>
      </c>
      <c r="H31" s="366" t="s">
        <v>2078</v>
      </c>
      <c r="I31" s="366" t="s">
        <v>2079</v>
      </c>
      <c r="J31" s="440"/>
      <c r="K31" s="440"/>
      <c r="L31" s="449" t="s">
        <v>19221</v>
      </c>
      <c r="M31" s="450" t="s">
        <v>19222</v>
      </c>
      <c r="N31" s="406"/>
      <c r="O31" s="446"/>
      <c r="P31" s="440"/>
      <c r="Q31" s="440"/>
      <c r="R31" s="440"/>
      <c r="S31" s="440"/>
      <c r="T31" s="440"/>
      <c r="U31" s="440"/>
      <c r="V31" s="453"/>
      <c r="W31" s="438"/>
      <c r="X31" s="307"/>
      <c r="Y31" s="438"/>
      <c r="Z31" s="307"/>
      <c r="AA31" s="307"/>
      <c r="AB31" s="440"/>
      <c r="AC31" s="440"/>
      <c r="AD31" s="440"/>
      <c r="AE31" s="440"/>
      <c r="AF31" s="440"/>
      <c r="AG31" s="440"/>
      <c r="AH31" s="440"/>
      <c r="AI31" s="440"/>
      <c r="AJ31" s="440"/>
      <c r="AK31" s="440"/>
      <c r="AL31" s="440"/>
      <c r="AM31" s="440"/>
      <c r="AN31" s="440"/>
      <c r="AO31" s="440"/>
    </row>
    <row r="32" spans="1:41">
      <c r="A32" s="430">
        <v>21</v>
      </c>
      <c r="B32" s="432" t="s">
        <v>19173</v>
      </c>
      <c r="C32" s="437" t="s">
        <v>19174</v>
      </c>
      <c r="D32" s="433" t="s">
        <v>3212</v>
      </c>
      <c r="E32" s="433" t="s">
        <v>2108</v>
      </c>
      <c r="F32" s="435" t="s">
        <v>19175</v>
      </c>
      <c r="G32" s="435" t="s">
        <v>19176</v>
      </c>
      <c r="H32" s="366" t="s">
        <v>3212</v>
      </c>
      <c r="I32" s="366" t="s">
        <v>2108</v>
      </c>
      <c r="J32" s="433"/>
      <c r="K32" s="433"/>
      <c r="L32" s="433" t="s">
        <v>1867</v>
      </c>
      <c r="M32" s="307" t="s">
        <v>19223</v>
      </c>
      <c r="N32" s="406" t="s">
        <v>2308</v>
      </c>
      <c r="O32" s="446"/>
      <c r="P32" s="440"/>
      <c r="Q32" s="440"/>
      <c r="R32" s="440"/>
      <c r="S32" s="440"/>
      <c r="T32" s="440"/>
      <c r="U32" s="440"/>
      <c r="V32" s="453"/>
      <c r="W32" s="438" t="s">
        <v>19181</v>
      </c>
      <c r="X32" s="307" t="s">
        <v>19224</v>
      </c>
      <c r="Y32" s="438" t="s">
        <v>19174</v>
      </c>
      <c r="Z32" s="307" t="s">
        <v>3212</v>
      </c>
      <c r="AA32" s="307"/>
      <c r="AB32" s="307" t="s">
        <v>8465</v>
      </c>
      <c r="AC32" s="307" t="s">
        <v>19174</v>
      </c>
      <c r="AD32" s="307" t="s">
        <v>3212</v>
      </c>
      <c r="AE32" s="307" t="s">
        <v>19185</v>
      </c>
      <c r="AF32" s="440"/>
      <c r="AG32" s="440"/>
      <c r="AH32" s="440"/>
      <c r="AI32" s="440"/>
      <c r="AJ32" s="307"/>
      <c r="AK32" s="440"/>
      <c r="AL32" s="440"/>
      <c r="AM32" s="440"/>
      <c r="AN32" s="440"/>
      <c r="AO32" s="440"/>
    </row>
    <row r="33" spans="1:41">
      <c r="A33" s="430">
        <v>22</v>
      </c>
      <c r="B33" s="303" t="s">
        <v>19225</v>
      </c>
      <c r="C33" s="307" t="s">
        <v>19226</v>
      </c>
      <c r="D33" s="307" t="s">
        <v>3212</v>
      </c>
      <c r="E33" s="307" t="s">
        <v>2108</v>
      </c>
      <c r="F33" s="435" t="s">
        <v>19225</v>
      </c>
      <c r="G33" s="435" t="s">
        <v>19226</v>
      </c>
      <c r="H33" s="366" t="s">
        <v>3212</v>
      </c>
      <c r="I33" s="366" t="s">
        <v>2108</v>
      </c>
      <c r="J33" s="307"/>
      <c r="K33" s="307"/>
      <c r="L33" s="307" t="s">
        <v>1867</v>
      </c>
      <c r="M33" s="307" t="s">
        <v>19223</v>
      </c>
      <c r="N33" s="406" t="s">
        <v>2308</v>
      </c>
      <c r="O33" s="446"/>
      <c r="P33" s="440"/>
      <c r="Q33" s="440"/>
      <c r="R33" s="440"/>
      <c r="S33" s="440"/>
      <c r="T33" s="440"/>
      <c r="U33" s="440"/>
      <c r="V33" s="453"/>
      <c r="W33" s="438"/>
      <c r="X33" s="307"/>
      <c r="Y33" s="438"/>
      <c r="Z33" s="307"/>
      <c r="AA33" s="307"/>
      <c r="AB33" s="436" t="s">
        <v>19227</v>
      </c>
      <c r="AC33" s="307" t="s">
        <v>19228</v>
      </c>
      <c r="AD33" s="307" t="s">
        <v>3212</v>
      </c>
      <c r="AE33" s="307" t="s">
        <v>19185</v>
      </c>
      <c r="AF33" s="440"/>
      <c r="AG33" s="440"/>
      <c r="AH33" s="440"/>
      <c r="AI33" s="440"/>
      <c r="AJ33" s="440"/>
      <c r="AK33" s="440"/>
      <c r="AL33" s="440"/>
      <c r="AM33" s="440"/>
      <c r="AN33" s="440"/>
      <c r="AO33" s="440"/>
    </row>
    <row r="34" spans="1:41">
      <c r="A34" s="430">
        <v>23</v>
      </c>
      <c r="B34" s="303" t="s">
        <v>19229</v>
      </c>
      <c r="C34" s="307" t="s">
        <v>19230</v>
      </c>
      <c r="D34" s="307" t="s">
        <v>3212</v>
      </c>
      <c r="E34" s="307" t="s">
        <v>2108</v>
      </c>
      <c r="F34" s="435" t="s">
        <v>19229</v>
      </c>
      <c r="G34" s="435" t="s">
        <v>19230</v>
      </c>
      <c r="H34" s="366" t="s">
        <v>3212</v>
      </c>
      <c r="I34" s="366" t="s">
        <v>2108</v>
      </c>
      <c r="J34" s="307"/>
      <c r="K34" s="307"/>
      <c r="L34" s="307" t="s">
        <v>1867</v>
      </c>
      <c r="M34" s="307" t="s">
        <v>19223</v>
      </c>
      <c r="N34" s="406" t="s">
        <v>2308</v>
      </c>
      <c r="O34" s="446"/>
      <c r="P34" s="440"/>
      <c r="Q34" s="440"/>
      <c r="R34" s="440"/>
      <c r="S34" s="440"/>
      <c r="T34" s="440"/>
      <c r="U34" s="440"/>
      <c r="V34" s="453"/>
      <c r="W34" s="438"/>
      <c r="X34" s="436"/>
      <c r="Y34" s="438"/>
      <c r="Z34" s="307"/>
      <c r="AA34" s="307"/>
      <c r="AB34" s="436" t="s">
        <v>19231</v>
      </c>
      <c r="AC34" s="307" t="s">
        <v>19232</v>
      </c>
      <c r="AD34" s="307" t="s">
        <v>3212</v>
      </c>
      <c r="AE34" s="307" t="s">
        <v>19185</v>
      </c>
      <c r="AF34" s="440"/>
      <c r="AG34" s="440"/>
      <c r="AH34" s="440"/>
      <c r="AI34" s="440"/>
      <c r="AJ34" s="440"/>
      <c r="AK34" s="440"/>
      <c r="AL34" s="440"/>
      <c r="AM34" s="440"/>
      <c r="AN34" s="440"/>
      <c r="AO34" s="440"/>
    </row>
    <row r="35" spans="1:41">
      <c r="A35" s="430">
        <v>24</v>
      </c>
      <c r="B35" s="303" t="s">
        <v>19233</v>
      </c>
      <c r="C35" s="307" t="s">
        <v>15165</v>
      </c>
      <c r="D35" s="307" t="s">
        <v>3212</v>
      </c>
      <c r="E35" s="307" t="s">
        <v>2108</v>
      </c>
      <c r="F35" s="435" t="s">
        <v>19233</v>
      </c>
      <c r="G35" s="435" t="s">
        <v>15165</v>
      </c>
      <c r="H35" s="366" t="s">
        <v>3212</v>
      </c>
      <c r="I35" s="366" t="s">
        <v>2108</v>
      </c>
      <c r="J35" s="307"/>
      <c r="K35" s="307"/>
      <c r="L35" s="307" t="s">
        <v>1867</v>
      </c>
      <c r="M35" s="307" t="s">
        <v>19223</v>
      </c>
      <c r="N35" s="406" t="s">
        <v>2308</v>
      </c>
      <c r="O35" s="446"/>
      <c r="P35" s="440"/>
      <c r="Q35" s="440"/>
      <c r="R35" s="440"/>
      <c r="S35" s="440"/>
      <c r="T35" s="440"/>
      <c r="U35" s="440"/>
      <c r="V35" s="453"/>
      <c r="W35" s="438"/>
      <c r="X35" s="436"/>
      <c r="Y35" s="438"/>
      <c r="Z35" s="307"/>
      <c r="AA35" s="307"/>
      <c r="AB35" s="436" t="s">
        <v>15164</v>
      </c>
      <c r="AC35" s="307" t="s">
        <v>19234</v>
      </c>
      <c r="AD35" s="307" t="s">
        <v>3212</v>
      </c>
      <c r="AE35" s="307" t="s">
        <v>19185</v>
      </c>
      <c r="AF35" s="440"/>
      <c r="AG35" s="440"/>
      <c r="AH35" s="440"/>
      <c r="AI35" s="440"/>
      <c r="AJ35" s="440"/>
      <c r="AK35" s="440"/>
      <c r="AL35" s="440"/>
      <c r="AM35" s="440"/>
      <c r="AN35" s="440"/>
      <c r="AO35" s="440"/>
    </row>
    <row r="36" spans="1:41">
      <c r="A36" s="430">
        <v>25</v>
      </c>
      <c r="B36" s="303" t="s">
        <v>19235</v>
      </c>
      <c r="C36" s="307" t="s">
        <v>19236</v>
      </c>
      <c r="D36" s="307" t="s">
        <v>3212</v>
      </c>
      <c r="E36" s="307" t="s">
        <v>2108</v>
      </c>
      <c r="F36" s="435" t="s">
        <v>19235</v>
      </c>
      <c r="G36" s="435" t="s">
        <v>19236</v>
      </c>
      <c r="H36" s="366" t="s">
        <v>3212</v>
      </c>
      <c r="I36" s="366" t="s">
        <v>2108</v>
      </c>
      <c r="J36" s="307"/>
      <c r="K36" s="307"/>
      <c r="L36" s="307" t="s">
        <v>1867</v>
      </c>
      <c r="M36" s="307" t="s">
        <v>19223</v>
      </c>
      <c r="N36" s="406" t="s">
        <v>2308</v>
      </c>
      <c r="O36" s="446"/>
      <c r="P36" s="440"/>
      <c r="Q36" s="440"/>
      <c r="R36" s="440"/>
      <c r="S36" s="440"/>
      <c r="T36" s="440"/>
      <c r="U36" s="440"/>
      <c r="V36" s="453"/>
      <c r="W36" s="438"/>
      <c r="X36" s="436"/>
      <c r="Y36" s="438"/>
      <c r="Z36" s="307"/>
      <c r="AA36" s="307"/>
      <c r="AB36" s="436" t="s">
        <v>7361</v>
      </c>
      <c r="AC36" s="307" t="s">
        <v>19237</v>
      </c>
      <c r="AD36" s="307" t="s">
        <v>3212</v>
      </c>
      <c r="AE36" s="307" t="s">
        <v>19185</v>
      </c>
      <c r="AF36" s="440"/>
      <c r="AG36" s="440"/>
      <c r="AH36" s="440"/>
      <c r="AI36" s="440"/>
      <c r="AJ36" s="440"/>
      <c r="AK36" s="440"/>
      <c r="AL36" s="440"/>
      <c r="AM36" s="440"/>
      <c r="AN36" s="440"/>
      <c r="AO36" s="440"/>
    </row>
    <row r="37" spans="1:41">
      <c r="A37" s="430">
        <v>26</v>
      </c>
      <c r="B37" s="303" t="s">
        <v>19238</v>
      </c>
      <c r="C37" s="307" t="s">
        <v>19239</v>
      </c>
      <c r="D37" s="307" t="s">
        <v>3212</v>
      </c>
      <c r="E37" s="307" t="s">
        <v>2108</v>
      </c>
      <c r="F37" s="435" t="s">
        <v>19238</v>
      </c>
      <c r="G37" s="435" t="s">
        <v>19239</v>
      </c>
      <c r="H37" s="366" t="s">
        <v>3212</v>
      </c>
      <c r="I37" s="366" t="s">
        <v>2108</v>
      </c>
      <c r="J37" s="307"/>
      <c r="K37" s="307"/>
      <c r="L37" s="307" t="s">
        <v>1867</v>
      </c>
      <c r="M37" s="307" t="s">
        <v>19223</v>
      </c>
      <c r="N37" s="406" t="s">
        <v>2308</v>
      </c>
      <c r="O37" s="446"/>
      <c r="P37" s="440"/>
      <c r="Q37" s="440"/>
      <c r="R37" s="440"/>
      <c r="S37" s="440"/>
      <c r="T37" s="440"/>
      <c r="U37" s="440"/>
      <c r="V37" s="453"/>
      <c r="W37" s="438"/>
      <c r="X37" s="436"/>
      <c r="Y37" s="438"/>
      <c r="Z37" s="307"/>
      <c r="AA37" s="307"/>
      <c r="AB37" s="436" t="s">
        <v>19240</v>
      </c>
      <c r="AC37" s="307" t="s">
        <v>19241</v>
      </c>
      <c r="AD37" s="307" t="s">
        <v>3212</v>
      </c>
      <c r="AE37" s="307" t="s">
        <v>19185</v>
      </c>
      <c r="AF37" s="440"/>
      <c r="AG37" s="440"/>
      <c r="AH37" s="440"/>
      <c r="AI37" s="440"/>
      <c r="AJ37" s="440"/>
      <c r="AK37" s="440"/>
      <c r="AL37" s="440"/>
      <c r="AM37" s="440"/>
      <c r="AN37" s="440"/>
      <c r="AO37" s="440"/>
    </row>
    <row r="38" spans="1:41">
      <c r="A38" s="430">
        <v>27</v>
      </c>
      <c r="B38" s="433" t="s">
        <v>19242</v>
      </c>
      <c r="C38" s="433" t="s">
        <v>19243</v>
      </c>
      <c r="D38" s="433" t="s">
        <v>3212</v>
      </c>
      <c r="E38" s="433" t="s">
        <v>3211</v>
      </c>
      <c r="F38" s="378" t="s">
        <v>19244</v>
      </c>
      <c r="G38" s="378" t="s">
        <v>19245</v>
      </c>
      <c r="H38" s="366" t="s">
        <v>2725</v>
      </c>
      <c r="I38" s="366" t="s">
        <v>3176</v>
      </c>
      <c r="J38" s="433"/>
      <c r="K38" s="433"/>
      <c r="L38" s="307"/>
      <c r="M38" s="307"/>
      <c r="N38" s="406"/>
      <c r="O38" s="446"/>
      <c r="P38" s="440"/>
      <c r="Q38" s="440"/>
      <c r="R38" s="440"/>
      <c r="S38" s="440"/>
      <c r="T38" s="440"/>
      <c r="U38" s="440"/>
      <c r="V38" s="453"/>
      <c r="W38" s="438"/>
      <c r="X38" s="436"/>
      <c r="Y38" s="438"/>
      <c r="Z38" s="307"/>
      <c r="AA38" s="307"/>
      <c r="AB38" s="436"/>
      <c r="AC38" s="307"/>
      <c r="AD38" s="307"/>
      <c r="AE38" s="307"/>
      <c r="AF38" s="440"/>
      <c r="AG38" s="440"/>
      <c r="AH38" s="440"/>
      <c r="AI38" s="440"/>
      <c r="AJ38" s="440"/>
      <c r="AK38" s="440"/>
      <c r="AL38" s="440"/>
      <c r="AM38" s="440"/>
      <c r="AN38" s="440"/>
      <c r="AO38" s="440"/>
    </row>
    <row r="39" spans="1:41">
      <c r="A39" s="430">
        <v>28</v>
      </c>
      <c r="B39" s="307" t="s">
        <v>19246</v>
      </c>
      <c r="C39" s="438" t="s">
        <v>19247</v>
      </c>
      <c r="D39" s="307" t="s">
        <v>3212</v>
      </c>
      <c r="E39" s="307" t="s">
        <v>2108</v>
      </c>
      <c r="F39" s="435" t="s">
        <v>19246</v>
      </c>
      <c r="G39" s="435" t="s">
        <v>19248</v>
      </c>
      <c r="H39" s="366" t="s">
        <v>3212</v>
      </c>
      <c r="I39" s="366" t="s">
        <v>2108</v>
      </c>
      <c r="J39" s="440"/>
      <c r="K39" s="440"/>
      <c r="L39" s="307" t="s">
        <v>1867</v>
      </c>
      <c r="M39" s="307" t="s">
        <v>19223</v>
      </c>
      <c r="N39" s="406" t="s">
        <v>2308</v>
      </c>
      <c r="O39" s="440"/>
      <c r="P39" s="440"/>
      <c r="Q39" s="440"/>
      <c r="R39" s="440"/>
      <c r="S39" s="440"/>
      <c r="T39" s="440"/>
      <c r="U39" s="440"/>
      <c r="V39" s="453"/>
      <c r="W39" s="438" t="s">
        <v>19181</v>
      </c>
      <c r="X39" s="307" t="s">
        <v>19249</v>
      </c>
      <c r="Y39" s="438" t="s">
        <v>19247</v>
      </c>
      <c r="Z39" s="307" t="s">
        <v>3212</v>
      </c>
      <c r="AA39" s="307"/>
      <c r="AB39" s="440"/>
      <c r="AC39" s="440"/>
      <c r="AD39" s="440"/>
      <c r="AE39" s="440"/>
      <c r="AF39" s="440"/>
      <c r="AG39" s="440"/>
      <c r="AH39" s="440"/>
      <c r="AI39" s="440"/>
      <c r="AJ39" s="440"/>
      <c r="AK39" s="440"/>
      <c r="AL39" s="440"/>
      <c r="AM39" s="440"/>
      <c r="AN39" s="440"/>
      <c r="AO39" s="440"/>
    </row>
    <row r="40" spans="1:41">
      <c r="A40" s="430">
        <v>29</v>
      </c>
      <c r="B40" s="307" t="s">
        <v>19250</v>
      </c>
      <c r="C40" s="438" t="s">
        <v>19251</v>
      </c>
      <c r="D40" s="307" t="s">
        <v>3212</v>
      </c>
      <c r="E40" s="307" t="s">
        <v>2108</v>
      </c>
      <c r="F40" s="435" t="s">
        <v>19250</v>
      </c>
      <c r="G40" s="435" t="s">
        <v>7444</v>
      </c>
      <c r="H40" s="366" t="s">
        <v>3212</v>
      </c>
      <c r="I40" s="366" t="s">
        <v>2108</v>
      </c>
      <c r="J40" s="440"/>
      <c r="K40" s="440"/>
      <c r="L40" s="307" t="s">
        <v>1867</v>
      </c>
      <c r="M40" s="307" t="s">
        <v>19223</v>
      </c>
      <c r="N40" s="406" t="s">
        <v>2308</v>
      </c>
      <c r="O40" s="440"/>
      <c r="P40" s="440"/>
      <c r="Q40" s="440"/>
      <c r="R40" s="440"/>
      <c r="S40" s="440"/>
      <c r="T40" s="440"/>
      <c r="U40" s="440"/>
      <c r="V40" s="453"/>
      <c r="W40" s="438" t="s">
        <v>19181</v>
      </c>
      <c r="X40" s="307" t="s">
        <v>19252</v>
      </c>
      <c r="Y40" s="438" t="s">
        <v>19251</v>
      </c>
      <c r="Z40" s="307" t="s">
        <v>3212</v>
      </c>
      <c r="AA40" s="307"/>
      <c r="AB40" s="440"/>
      <c r="AC40" s="440"/>
      <c r="AD40" s="440"/>
      <c r="AE40" s="440"/>
      <c r="AF40" s="440"/>
      <c r="AG40" s="440"/>
      <c r="AH40" s="440"/>
      <c r="AI40" s="440"/>
      <c r="AJ40" s="440"/>
      <c r="AK40" s="440"/>
      <c r="AL40" s="440"/>
      <c r="AM40" s="440"/>
      <c r="AN40" s="440"/>
      <c r="AO40" s="440"/>
    </row>
    <row r="41" spans="1:41">
      <c r="A41" s="430">
        <v>30</v>
      </c>
      <c r="B41" s="433" t="s">
        <v>19177</v>
      </c>
      <c r="C41" s="437" t="s">
        <v>19178</v>
      </c>
      <c r="D41" s="433" t="s">
        <v>3212</v>
      </c>
      <c r="E41" s="433" t="s">
        <v>2108</v>
      </c>
      <c r="F41" s="435" t="s">
        <v>19179</v>
      </c>
      <c r="G41" s="435" t="s">
        <v>19180</v>
      </c>
      <c r="H41" s="366" t="s">
        <v>3212</v>
      </c>
      <c r="I41" s="366" t="s">
        <v>2108</v>
      </c>
      <c r="J41" s="443"/>
      <c r="K41" s="443"/>
      <c r="L41" s="433" t="s">
        <v>1874</v>
      </c>
      <c r="M41" s="307" t="s">
        <v>19223</v>
      </c>
      <c r="N41" s="406" t="s">
        <v>2308</v>
      </c>
      <c r="O41" s="441"/>
      <c r="P41" s="436"/>
      <c r="Q41" s="436"/>
      <c r="R41" s="436"/>
      <c r="S41" s="436"/>
      <c r="T41" s="436"/>
      <c r="U41" s="436"/>
      <c r="V41" s="452"/>
      <c r="W41" s="438" t="s">
        <v>19181</v>
      </c>
      <c r="X41" s="307" t="s">
        <v>19177</v>
      </c>
      <c r="Y41" s="438" t="s">
        <v>19178</v>
      </c>
      <c r="Z41" s="307" t="s">
        <v>3212</v>
      </c>
      <c r="AA41" s="307"/>
      <c r="AB41" s="440"/>
      <c r="AC41" s="440"/>
      <c r="AD41" s="440"/>
      <c r="AE41" s="440"/>
      <c r="AF41" s="440"/>
      <c r="AG41" s="440"/>
      <c r="AH41" s="440"/>
      <c r="AI41" s="440"/>
      <c r="AJ41" s="440"/>
      <c r="AK41" s="307" t="s">
        <v>1876</v>
      </c>
      <c r="AL41" s="307" t="s">
        <v>19253</v>
      </c>
      <c r="AM41" s="307" t="s">
        <v>19178</v>
      </c>
      <c r="AN41" s="307" t="s">
        <v>3212</v>
      </c>
      <c r="AO41" s="307" t="s">
        <v>19254</v>
      </c>
    </row>
    <row r="42" spans="1:41">
      <c r="A42" s="430">
        <v>31</v>
      </c>
      <c r="B42" s="307" t="s">
        <v>19255</v>
      </c>
      <c r="C42" s="438" t="s">
        <v>19256</v>
      </c>
      <c r="D42" s="307" t="s">
        <v>3212</v>
      </c>
      <c r="E42" s="307" t="s">
        <v>2108</v>
      </c>
      <c r="F42" s="435" t="s">
        <v>19257</v>
      </c>
      <c r="G42" s="435" t="s">
        <v>19258</v>
      </c>
      <c r="H42" s="366" t="s">
        <v>3212</v>
      </c>
      <c r="I42" s="366" t="s">
        <v>2108</v>
      </c>
      <c r="J42" s="440"/>
      <c r="K42" s="440"/>
      <c r="L42" s="307" t="s">
        <v>1874</v>
      </c>
      <c r="M42" s="307" t="s">
        <v>19223</v>
      </c>
      <c r="N42" s="406" t="s">
        <v>2308</v>
      </c>
      <c r="O42" s="440"/>
      <c r="P42" s="440"/>
      <c r="Q42" s="440"/>
      <c r="R42" s="440"/>
      <c r="S42" s="440"/>
      <c r="T42" s="440"/>
      <c r="U42" s="440"/>
      <c r="V42" s="453"/>
      <c r="W42" s="438" t="s">
        <v>19181</v>
      </c>
      <c r="X42" s="307" t="s">
        <v>19255</v>
      </c>
      <c r="Y42" s="438" t="s">
        <v>19256</v>
      </c>
      <c r="Z42" s="307" t="s">
        <v>3212</v>
      </c>
      <c r="AA42" s="307"/>
      <c r="AB42" s="440"/>
      <c r="AC42" s="440"/>
      <c r="AD42" s="440"/>
      <c r="AE42" s="440"/>
      <c r="AF42" s="440"/>
      <c r="AG42" s="440"/>
      <c r="AH42" s="440"/>
      <c r="AI42" s="440"/>
      <c r="AJ42" s="440"/>
      <c r="AK42" s="307" t="s">
        <v>1876</v>
      </c>
      <c r="AL42" s="307" t="s">
        <v>19259</v>
      </c>
      <c r="AM42" s="307" t="s">
        <v>19256</v>
      </c>
      <c r="AN42" s="307" t="s">
        <v>3212</v>
      </c>
      <c r="AO42" s="307" t="s">
        <v>19201</v>
      </c>
    </row>
    <row r="43" spans="1:41">
      <c r="A43" s="430">
        <v>32</v>
      </c>
      <c r="B43" s="307" t="s">
        <v>19260</v>
      </c>
      <c r="C43" s="438" t="s">
        <v>19261</v>
      </c>
      <c r="D43" s="307" t="s">
        <v>3212</v>
      </c>
      <c r="E43" s="307" t="s">
        <v>2108</v>
      </c>
      <c r="F43" s="435" t="s">
        <v>19262</v>
      </c>
      <c r="G43" s="435" t="s">
        <v>19263</v>
      </c>
      <c r="H43" s="366" t="s">
        <v>3212</v>
      </c>
      <c r="I43" s="366" t="s">
        <v>2108</v>
      </c>
      <c r="J43" s="440"/>
      <c r="K43" s="440"/>
      <c r="L43" s="307" t="s">
        <v>1874</v>
      </c>
      <c r="M43" s="307" t="s">
        <v>19223</v>
      </c>
      <c r="N43" s="406" t="s">
        <v>2308</v>
      </c>
      <c r="O43" s="440"/>
      <c r="P43" s="440"/>
      <c r="Q43" s="440"/>
      <c r="R43" s="440"/>
      <c r="S43" s="440"/>
      <c r="T43" s="440"/>
      <c r="U43" s="440"/>
      <c r="V43" s="453"/>
      <c r="W43" s="438" t="s">
        <v>19181</v>
      </c>
      <c r="X43" s="307" t="s">
        <v>19260</v>
      </c>
      <c r="Y43" s="438" t="s">
        <v>19261</v>
      </c>
      <c r="Z43" s="307" t="s">
        <v>3212</v>
      </c>
      <c r="AA43" s="307"/>
      <c r="AB43" s="440"/>
      <c r="AC43" s="440"/>
      <c r="AD43" s="440"/>
      <c r="AE43" s="440"/>
      <c r="AF43" s="440"/>
      <c r="AG43" s="440"/>
      <c r="AH43" s="440"/>
      <c r="AI43" s="440"/>
      <c r="AJ43" s="440"/>
      <c r="AK43" s="307" t="s">
        <v>1876</v>
      </c>
      <c r="AL43" s="307" t="s">
        <v>19264</v>
      </c>
      <c r="AM43" s="307" t="s">
        <v>19261</v>
      </c>
      <c r="AN43" s="307" t="s">
        <v>3212</v>
      </c>
      <c r="AO43" s="307" t="s">
        <v>19201</v>
      </c>
    </row>
    <row r="44" spans="1:41">
      <c r="A44" s="430">
        <v>33</v>
      </c>
      <c r="B44" s="307" t="s">
        <v>19265</v>
      </c>
      <c r="C44" s="438" t="s">
        <v>19266</v>
      </c>
      <c r="D44" s="307" t="s">
        <v>3212</v>
      </c>
      <c r="E44" s="307" t="s">
        <v>2108</v>
      </c>
      <c r="F44" s="435" t="s">
        <v>19265</v>
      </c>
      <c r="G44" s="435" t="s">
        <v>19267</v>
      </c>
      <c r="H44" s="366" t="s">
        <v>3212</v>
      </c>
      <c r="I44" s="366" t="s">
        <v>2108</v>
      </c>
      <c r="J44" s="440"/>
      <c r="K44" s="440"/>
      <c r="L44" s="307" t="s">
        <v>1874</v>
      </c>
      <c r="M44" s="307" t="s">
        <v>19223</v>
      </c>
      <c r="N44" s="406" t="s">
        <v>2308</v>
      </c>
      <c r="O44" s="440"/>
      <c r="P44" s="440"/>
      <c r="Q44" s="440"/>
      <c r="R44" s="440"/>
      <c r="S44" s="440"/>
      <c r="T44" s="440"/>
      <c r="U44" s="440"/>
      <c r="V44" s="453"/>
      <c r="W44" s="438" t="s">
        <v>19181</v>
      </c>
      <c r="X44" s="307" t="s">
        <v>19265</v>
      </c>
      <c r="Y44" s="438" t="s">
        <v>19266</v>
      </c>
      <c r="Z44" s="307" t="s">
        <v>3212</v>
      </c>
      <c r="AA44" s="307"/>
      <c r="AB44" s="440"/>
      <c r="AC44" s="440"/>
      <c r="AD44" s="440"/>
      <c r="AE44" s="440"/>
      <c r="AF44" s="440"/>
      <c r="AG44" s="440"/>
      <c r="AH44" s="440"/>
      <c r="AI44" s="440"/>
      <c r="AJ44" s="440"/>
      <c r="AK44" s="440"/>
      <c r="AL44" s="440"/>
      <c r="AM44" s="440"/>
      <c r="AN44" s="440"/>
      <c r="AO44" s="440"/>
    </row>
    <row r="45" spans="1:41">
      <c r="A45" s="430">
        <v>34</v>
      </c>
      <c r="B45" s="307" t="s">
        <v>19268</v>
      </c>
      <c r="C45" s="438" t="s">
        <v>19269</v>
      </c>
      <c r="D45" s="307" t="s">
        <v>3212</v>
      </c>
      <c r="E45" s="307" t="s">
        <v>2108</v>
      </c>
      <c r="F45" s="435" t="s">
        <v>19268</v>
      </c>
      <c r="G45" s="435" t="s">
        <v>19270</v>
      </c>
      <c r="H45" s="366" t="s">
        <v>3212</v>
      </c>
      <c r="I45" s="366" t="s">
        <v>2108</v>
      </c>
      <c r="J45" s="440"/>
      <c r="K45" s="440"/>
      <c r="L45" s="307" t="s">
        <v>1874</v>
      </c>
      <c r="M45" s="307" t="s">
        <v>19223</v>
      </c>
      <c r="N45" s="406" t="s">
        <v>2308</v>
      </c>
      <c r="O45" s="440"/>
      <c r="P45" s="440"/>
      <c r="Q45" s="440"/>
      <c r="R45" s="440"/>
      <c r="S45" s="440"/>
      <c r="T45" s="440"/>
      <c r="U45" s="440"/>
      <c r="V45" s="453"/>
      <c r="W45" s="438" t="s">
        <v>19181</v>
      </c>
      <c r="X45" s="307" t="s">
        <v>19268</v>
      </c>
      <c r="Y45" s="438" t="s">
        <v>19269</v>
      </c>
      <c r="Z45" s="307" t="s">
        <v>3212</v>
      </c>
      <c r="AA45" s="307"/>
      <c r="AB45" s="440"/>
      <c r="AC45" s="440"/>
      <c r="AD45" s="440"/>
      <c r="AE45" s="440"/>
      <c r="AF45" s="440"/>
      <c r="AG45" s="440"/>
      <c r="AH45" s="440"/>
      <c r="AI45" s="440"/>
      <c r="AJ45" s="440"/>
      <c r="AK45" s="440"/>
      <c r="AL45" s="440"/>
      <c r="AM45" s="440"/>
      <c r="AN45" s="440"/>
      <c r="AO45" s="440"/>
    </row>
    <row r="46" spans="1:41">
      <c r="A46" s="430">
        <v>35</v>
      </c>
      <c r="B46" s="307" t="s">
        <v>19271</v>
      </c>
      <c r="C46" s="438" t="s">
        <v>19272</v>
      </c>
      <c r="D46" s="307" t="s">
        <v>3212</v>
      </c>
      <c r="E46" s="307" t="s">
        <v>2108</v>
      </c>
      <c r="F46" s="435" t="s">
        <v>19271</v>
      </c>
      <c r="G46" s="435" t="s">
        <v>19273</v>
      </c>
      <c r="H46" s="366" t="s">
        <v>3212</v>
      </c>
      <c r="I46" s="366" t="s">
        <v>2108</v>
      </c>
      <c r="J46" s="440"/>
      <c r="K46" s="440"/>
      <c r="L46" s="307" t="s">
        <v>1874</v>
      </c>
      <c r="M46" s="307" t="s">
        <v>19223</v>
      </c>
      <c r="N46" s="406" t="s">
        <v>2308</v>
      </c>
      <c r="O46" s="440"/>
      <c r="P46" s="440"/>
      <c r="Q46" s="440"/>
      <c r="R46" s="440"/>
      <c r="S46" s="440"/>
      <c r="T46" s="440"/>
      <c r="U46" s="440"/>
      <c r="V46" s="453"/>
      <c r="W46" s="438" t="s">
        <v>19181</v>
      </c>
      <c r="X46" s="307" t="s">
        <v>19271</v>
      </c>
      <c r="Y46" s="438" t="s">
        <v>19272</v>
      </c>
      <c r="Z46" s="307" t="s">
        <v>3212</v>
      </c>
      <c r="AA46" s="307"/>
      <c r="AB46" s="440"/>
      <c r="AC46" s="440"/>
      <c r="AD46" s="440"/>
      <c r="AE46" s="440"/>
      <c r="AF46" s="440"/>
      <c r="AG46" s="440"/>
      <c r="AH46" s="440"/>
      <c r="AI46" s="440"/>
      <c r="AJ46" s="440"/>
      <c r="AK46" s="440"/>
      <c r="AL46" s="440"/>
      <c r="AM46" s="440"/>
      <c r="AN46" s="440"/>
      <c r="AO46" s="440"/>
    </row>
    <row r="47" spans="1:41">
      <c r="A47" s="430">
        <v>36</v>
      </c>
      <c r="B47" s="432" t="s">
        <v>19274</v>
      </c>
      <c r="C47" s="433" t="s">
        <v>19275</v>
      </c>
      <c r="D47" s="432" t="s">
        <v>2078</v>
      </c>
      <c r="E47" s="433" t="str">
        <f t="shared" ref="E47:E49" si="3">IF(ISERR(SEARCH("varchar",D47)),D47,"string("&amp;MID(D47,10,LEN(D47)-10)&amp;")")</f>
        <v>string(8)</v>
      </c>
      <c r="F47" s="366" t="s">
        <v>19274</v>
      </c>
      <c r="G47" s="366" t="s">
        <v>19276</v>
      </c>
      <c r="H47" s="366" t="s">
        <v>2078</v>
      </c>
      <c r="I47" s="366" t="s">
        <v>2079</v>
      </c>
      <c r="J47" s="433"/>
      <c r="K47" s="433"/>
      <c r="L47" s="433" t="s">
        <v>19277</v>
      </c>
      <c r="M47" s="433"/>
      <c r="N47" s="433"/>
    </row>
    <row r="48" spans="1:41">
      <c r="A48" s="430">
        <v>37</v>
      </c>
      <c r="B48" s="433" t="s">
        <v>19278</v>
      </c>
      <c r="C48" s="433" t="s">
        <v>19279</v>
      </c>
      <c r="D48" s="432" t="s">
        <v>2078</v>
      </c>
      <c r="E48" s="433" t="str">
        <f t="shared" si="3"/>
        <v>string(8)</v>
      </c>
      <c r="F48" s="366" t="s">
        <v>19278</v>
      </c>
      <c r="G48" s="366" t="s">
        <v>19280</v>
      </c>
      <c r="H48" s="366" t="s">
        <v>2078</v>
      </c>
      <c r="I48" s="366" t="s">
        <v>2079</v>
      </c>
      <c r="J48" s="433"/>
      <c r="K48" s="433"/>
      <c r="L48" s="433" t="s">
        <v>19281</v>
      </c>
      <c r="M48" s="443"/>
      <c r="N48" s="443"/>
    </row>
    <row r="49" spans="1:14">
      <c r="A49" s="430">
        <v>38</v>
      </c>
      <c r="B49" s="433" t="s">
        <v>19282</v>
      </c>
      <c r="C49" s="437" t="s">
        <v>19283</v>
      </c>
      <c r="D49" s="432" t="s">
        <v>7692</v>
      </c>
      <c r="E49" s="433" t="str">
        <f t="shared" si="3"/>
        <v>string(1024)</v>
      </c>
      <c r="F49" s="378" t="s">
        <v>19282</v>
      </c>
      <c r="G49" s="378" t="s">
        <v>19284</v>
      </c>
      <c r="H49" s="366" t="s">
        <v>7692</v>
      </c>
      <c r="I49" s="366" t="s">
        <v>7693</v>
      </c>
      <c r="J49" s="443"/>
      <c r="K49" s="443"/>
      <c r="L49" s="437" t="s">
        <v>19285</v>
      </c>
      <c r="M49" s="443"/>
      <c r="N49" s="443"/>
    </row>
  </sheetData>
  <phoneticPr fontId="5" type="noConversion"/>
  <dataValidations count="4">
    <dataValidation type="list" allowBlank="1" showInputMessage="1" showErrorMessage="1" sqref="B6" xr:uid="{00000000-0002-0000-3301-000000000000}">
      <formula1>"Mi: Minute,H: Hour,D: Daily,W: Weekly,M: Monthly,Y: Yearly"</formula1>
    </dataValidation>
    <dataValidation type="list" allowBlank="1" showInputMessage="1" showErrorMessage="1" sqref="B7 B9 O7:O9" xr:uid="{00000000-0002-0000-3301-000001000000}">
      <formula1>"替换,追加"</formula1>
    </dataValidation>
    <dataValidation type="list" allowBlank="1" showInputMessage="1" showErrorMessage="1" sqref="N12:N46" xr:uid="{00000000-0002-0000-3301-000002000000}">
      <formula1>"匹配,基线特有,本地扩充,废弃"</formula1>
    </dataValidation>
    <dataValidation type="list" allowBlank="1" showInputMessage="1" showErrorMessage="1" sqref="R4:R6" xr:uid="{00000000-0002-0000-3301-000003000000}">
      <formula1>"left join,inner join,union,union all"</formula1>
    </dataValidation>
  </dataValidations>
  <hyperlinks>
    <hyperlink ref="A1" location="目录!A1" display="返回" xr:uid="{00000000-0004-0000-3301-000000000000}"/>
  </hyperlinks>
  <pageMargins left="0.75" right="0.75" top="1" bottom="1" header="0.51180555555555596" footer="0.51180555555555596"/>
  <pageSetup paperSize="9" orientation="portrait"/>
  <legacyDrawing r:id="rId1"/>
</worksheet>
</file>

<file path=xl/worksheets/sheet3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1-000000000000}">
  <dimension ref="A1:AF25"/>
  <sheetViews>
    <sheetView workbookViewId="0"/>
  </sheetViews>
  <sheetFormatPr defaultColWidth="9" defaultRowHeight="13.8"/>
  <cols>
    <col min="1" max="1" width="9" style="400"/>
    <col min="2" max="2" width="18.21875" style="400" customWidth="1"/>
    <col min="3" max="3" width="11.77734375" style="400" customWidth="1"/>
    <col min="4" max="4" width="15.21875" style="400" customWidth="1"/>
    <col min="5" max="9" width="12.109375" style="400" customWidth="1"/>
    <col min="10" max="10" width="9" style="400"/>
    <col min="11" max="11" width="7.109375" style="400" customWidth="1"/>
    <col min="12" max="12" width="6.77734375" style="400" customWidth="1"/>
    <col min="13" max="13" width="9" style="400"/>
    <col min="14" max="14" width="11.33203125" style="400" customWidth="1"/>
    <col min="15" max="22" width="9" style="400" hidden="1" customWidth="1"/>
    <col min="23" max="23" width="23" style="400" customWidth="1"/>
    <col min="24" max="24" width="15.109375" style="400" customWidth="1"/>
    <col min="25" max="25" width="11.33203125" style="400" customWidth="1"/>
    <col min="26" max="26" width="13.109375" style="400" customWidth="1"/>
    <col min="27" max="27" width="14.77734375" style="400" customWidth="1"/>
    <col min="28" max="28" width="23" style="400" customWidth="1"/>
    <col min="29" max="29" width="15.109375" style="400" customWidth="1"/>
    <col min="30" max="30" width="11.33203125" style="400" customWidth="1"/>
    <col min="31" max="31" width="13.109375" style="400" customWidth="1"/>
    <col min="32" max="32" width="14.77734375" style="400" customWidth="1"/>
    <col min="33" max="16384" width="9" style="400"/>
  </cols>
  <sheetData>
    <row r="1" spans="1:32" ht="15.6">
      <c r="A1" s="401" t="s">
        <v>2037</v>
      </c>
      <c r="B1" s="3"/>
      <c r="C1" s="3"/>
      <c r="D1" s="3"/>
      <c r="E1" s="3"/>
      <c r="F1" s="3"/>
      <c r="G1" s="3"/>
      <c r="H1" s="3"/>
      <c r="I1" s="3"/>
      <c r="J1" s="3"/>
      <c r="K1" s="3"/>
      <c r="L1" s="3"/>
      <c r="M1" s="3"/>
      <c r="N1" s="3"/>
      <c r="O1" s="3"/>
      <c r="P1" s="3"/>
      <c r="Q1" s="3"/>
      <c r="R1" s="3"/>
      <c r="S1" s="3"/>
      <c r="T1" s="3"/>
      <c r="U1" s="3"/>
      <c r="V1" s="3"/>
      <c r="W1" s="52"/>
      <c r="X1" s="52"/>
      <c r="Y1" s="52"/>
      <c r="Z1" s="52"/>
      <c r="AA1" s="52"/>
    </row>
    <row r="2" spans="1:32"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c r="AB2" s="53" t="s">
        <v>2039</v>
      </c>
      <c r="AC2" s="54"/>
      <c r="AD2" s="54"/>
      <c r="AE2" s="54"/>
      <c r="AF2" s="55"/>
    </row>
    <row r="3" spans="1:32" ht="15.6">
      <c r="A3" s="6" t="s">
        <v>2040</v>
      </c>
      <c r="B3" s="307" t="s">
        <v>1867</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c r="AB3" s="57" t="s">
        <v>2041</v>
      </c>
      <c r="AC3" s="58" t="s">
        <v>2042</v>
      </c>
      <c r="AD3" s="58"/>
      <c r="AE3" s="59"/>
      <c r="AF3" s="60"/>
    </row>
    <row r="4" spans="1:32" ht="15.6">
      <c r="A4" s="9" t="s">
        <v>2042</v>
      </c>
      <c r="B4" s="416" t="s">
        <v>1868</v>
      </c>
      <c r="C4" s="8"/>
      <c r="D4" s="8"/>
      <c r="E4" s="8"/>
      <c r="F4" s="8"/>
      <c r="G4" s="8"/>
      <c r="H4" s="8"/>
      <c r="I4" s="8"/>
      <c r="J4" s="8"/>
      <c r="K4" s="8"/>
      <c r="L4" s="8"/>
      <c r="M4" s="8"/>
      <c r="N4" s="8"/>
      <c r="O4" s="43" t="s">
        <v>4149</v>
      </c>
      <c r="P4" s="39" t="e">
        <f>VLOOKUP(B3,[2]目录!#REF!,4,0)</f>
        <v>#REF!</v>
      </c>
      <c r="Q4" s="40"/>
      <c r="R4" s="41"/>
      <c r="S4" s="42"/>
      <c r="T4" s="42"/>
      <c r="U4" s="42"/>
      <c r="V4" s="61"/>
      <c r="W4" s="62" t="s">
        <v>2301</v>
      </c>
      <c r="X4" s="416" t="s">
        <v>19182</v>
      </c>
      <c r="Y4" s="63"/>
      <c r="Z4" s="11"/>
      <c r="AA4" s="63"/>
      <c r="AB4" s="62" t="s">
        <v>3195</v>
      </c>
      <c r="AC4" s="416" t="s">
        <v>13113</v>
      </c>
      <c r="AD4" s="63"/>
      <c r="AE4" s="11"/>
      <c r="AF4" s="63"/>
    </row>
    <row r="5" spans="1:32" ht="15.6">
      <c r="A5" s="9" t="s">
        <v>2041</v>
      </c>
      <c r="B5" s="11" t="s">
        <v>2043</v>
      </c>
      <c r="C5" s="8"/>
      <c r="D5" s="8"/>
      <c r="E5" s="8"/>
      <c r="F5" s="8"/>
      <c r="G5" s="8"/>
      <c r="H5" s="8"/>
      <c r="I5" s="8"/>
      <c r="J5" s="8"/>
      <c r="K5" s="8"/>
      <c r="L5" s="8"/>
      <c r="M5" s="8"/>
      <c r="N5" s="8"/>
      <c r="O5" s="43"/>
      <c r="P5" s="42"/>
      <c r="Q5" s="42"/>
      <c r="R5" s="41"/>
      <c r="S5" s="42"/>
      <c r="T5" s="42"/>
      <c r="U5" s="42"/>
      <c r="V5" s="61"/>
      <c r="W5" s="62"/>
      <c r="X5" s="411"/>
      <c r="Y5" s="63"/>
      <c r="Z5" s="11"/>
      <c r="AA5" s="63"/>
      <c r="AB5" s="62"/>
      <c r="AC5" s="411"/>
      <c r="AD5" s="63"/>
      <c r="AE5" s="11"/>
      <c r="AF5" s="63"/>
    </row>
    <row r="6" spans="1:32" ht="15.6">
      <c r="A6" s="9" t="s">
        <v>2044</v>
      </c>
      <c r="B6" s="12" t="s">
        <v>2303</v>
      </c>
      <c r="C6" s="8"/>
      <c r="D6" s="8"/>
      <c r="E6" s="8"/>
      <c r="F6" s="8"/>
      <c r="G6" s="8"/>
      <c r="H6" s="8"/>
      <c r="I6" s="8"/>
      <c r="J6" s="8"/>
      <c r="K6" s="8"/>
      <c r="L6" s="8"/>
      <c r="M6" s="8"/>
      <c r="N6" s="8"/>
      <c r="O6" s="43"/>
      <c r="P6" s="42"/>
      <c r="Q6" s="42"/>
      <c r="R6" s="41"/>
      <c r="S6" s="42"/>
      <c r="T6" s="42"/>
      <c r="U6" s="42"/>
      <c r="V6" s="61"/>
      <c r="W6" s="62"/>
      <c r="X6" s="402"/>
      <c r="Y6" s="63"/>
      <c r="Z6" s="11"/>
      <c r="AA6" s="63"/>
      <c r="AB6" s="62"/>
      <c r="AC6" s="402"/>
      <c r="AD6" s="63"/>
      <c r="AE6" s="11"/>
      <c r="AF6" s="63"/>
    </row>
    <row r="7" spans="1:32"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c r="AB7" s="62"/>
      <c r="AC7" s="65"/>
      <c r="AD7" s="63"/>
      <c r="AE7" s="11"/>
      <c r="AF7" s="63"/>
    </row>
    <row r="8" spans="1:32" ht="15.6">
      <c r="A8" s="9" t="s">
        <v>2048</v>
      </c>
      <c r="B8" s="11" t="s">
        <v>19286</v>
      </c>
      <c r="C8" s="8"/>
      <c r="D8" s="8"/>
      <c r="E8" s="8"/>
      <c r="F8" s="8"/>
      <c r="G8" s="8"/>
      <c r="H8" s="8"/>
      <c r="I8" s="8"/>
      <c r="J8" s="8"/>
      <c r="K8" s="8"/>
      <c r="L8" s="8"/>
      <c r="M8" s="8"/>
      <c r="N8" s="8"/>
      <c r="O8" s="43"/>
      <c r="P8" s="42"/>
      <c r="Q8" s="42"/>
      <c r="R8" s="42"/>
      <c r="S8" s="42"/>
      <c r="T8" s="42"/>
      <c r="U8" s="42"/>
      <c r="V8" s="61"/>
      <c r="W8" s="62"/>
      <c r="X8" s="65"/>
      <c r="Y8" s="63"/>
      <c r="Z8" s="11"/>
      <c r="AA8" s="63"/>
      <c r="AB8" s="62"/>
      <c r="AC8" s="65"/>
      <c r="AD8" s="63"/>
      <c r="AE8" s="11"/>
      <c r="AF8" s="63"/>
    </row>
    <row r="9" spans="1:32" ht="15.6">
      <c r="A9" s="9"/>
      <c r="B9" s="13"/>
      <c r="C9" s="8"/>
      <c r="D9" s="8"/>
      <c r="E9" s="8"/>
      <c r="F9" s="8"/>
      <c r="G9" s="8"/>
      <c r="H9" s="8"/>
      <c r="I9" s="8"/>
      <c r="J9" s="8"/>
      <c r="K9" s="8"/>
      <c r="L9" s="8"/>
      <c r="M9" s="8"/>
      <c r="N9" s="8"/>
      <c r="O9" s="44"/>
      <c r="P9" s="45"/>
      <c r="Q9" s="45"/>
      <c r="R9" s="45"/>
      <c r="S9" s="45"/>
      <c r="T9" s="45"/>
      <c r="U9" s="45"/>
      <c r="V9" s="66"/>
      <c r="W9" s="43"/>
      <c r="X9" s="42"/>
      <c r="Y9" s="42"/>
      <c r="Z9" s="61"/>
      <c r="AA9" s="67"/>
      <c r="AB9" s="43"/>
      <c r="AC9" s="42"/>
      <c r="AD9" s="42"/>
      <c r="AE9" s="61"/>
      <c r="AF9" s="67"/>
    </row>
    <row r="10" spans="1:32"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c r="AB10" s="53" t="s">
        <v>2050</v>
      </c>
      <c r="AC10" s="54"/>
      <c r="AD10" s="54"/>
      <c r="AE10" s="54"/>
      <c r="AF10" s="55"/>
    </row>
    <row r="11" spans="1:32"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71" t="s">
        <v>2063</v>
      </c>
      <c r="AB11" s="70" t="s">
        <v>2059</v>
      </c>
      <c r="AC11" s="70" t="s">
        <v>2060</v>
      </c>
      <c r="AD11" s="70" t="s">
        <v>2061</v>
      </c>
      <c r="AE11" s="71" t="s">
        <v>2062</v>
      </c>
      <c r="AF11" s="70" t="s">
        <v>2063</v>
      </c>
    </row>
    <row r="12" spans="1:32">
      <c r="A12" s="404">
        <v>1</v>
      </c>
      <c r="B12" s="405" t="s">
        <v>2304</v>
      </c>
      <c r="C12" s="405" t="s">
        <v>2670</v>
      </c>
      <c r="D12" s="405" t="s">
        <v>2078</v>
      </c>
      <c r="E12" s="317" t="str">
        <f t="shared" ref="E12:E25" si="0">IF(ISERR(SEARCH("varchar",D12)),D12,"string("&amp;MID(D12,10,LEN(D12)-10)&amp;")")</f>
        <v>string(8)</v>
      </c>
      <c r="F12" s="366" t="s">
        <v>2304</v>
      </c>
      <c r="G12" s="366" t="s">
        <v>2670</v>
      </c>
      <c r="H12" s="366" t="s">
        <v>2078</v>
      </c>
      <c r="I12" s="366" t="s">
        <v>2079</v>
      </c>
      <c r="J12" s="317" t="s">
        <v>79</v>
      </c>
      <c r="K12" s="317"/>
      <c r="L12" s="317"/>
      <c r="M12" s="317"/>
      <c r="N12" s="406"/>
      <c r="O12" s="407"/>
      <c r="P12" s="405"/>
      <c r="Q12" s="405"/>
      <c r="R12" s="405"/>
      <c r="S12" s="405"/>
      <c r="T12" s="405"/>
      <c r="U12" s="405"/>
      <c r="V12" s="412"/>
      <c r="W12" s="405" t="s">
        <v>19182</v>
      </c>
      <c r="X12" s="405" t="s">
        <v>2304</v>
      </c>
      <c r="Y12" s="405" t="s">
        <v>2671</v>
      </c>
      <c r="Z12" s="317" t="s">
        <v>6594</v>
      </c>
      <c r="AA12" s="317" t="s">
        <v>19185</v>
      </c>
      <c r="AB12" s="317" t="s">
        <v>13113</v>
      </c>
      <c r="AC12" s="317" t="s">
        <v>2753</v>
      </c>
      <c r="AD12" s="317" t="s">
        <v>3212</v>
      </c>
      <c r="AE12" s="409"/>
      <c r="AF12" s="317" t="s">
        <v>19186</v>
      </c>
    </row>
    <row r="13" spans="1:32">
      <c r="A13" s="404">
        <v>2</v>
      </c>
      <c r="B13" s="246" t="s">
        <v>18954</v>
      </c>
      <c r="C13" s="239" t="s">
        <v>18955</v>
      </c>
      <c r="D13" s="240" t="s">
        <v>2278</v>
      </c>
      <c r="E13" s="239" t="str">
        <f t="shared" si="0"/>
        <v>string(20)</v>
      </c>
      <c r="F13" s="246" t="s">
        <v>18954</v>
      </c>
      <c r="G13" s="378" t="s">
        <v>15633</v>
      </c>
      <c r="H13" s="366" t="s">
        <v>2681</v>
      </c>
      <c r="I13" s="366" t="s">
        <v>3291</v>
      </c>
      <c r="J13" s="317"/>
      <c r="K13" s="317"/>
      <c r="L13" s="317"/>
      <c r="M13" s="408" t="s">
        <v>19287</v>
      </c>
      <c r="N13" s="406"/>
      <c r="O13" s="407"/>
      <c r="P13" s="405"/>
      <c r="Q13" s="405"/>
      <c r="R13" s="405"/>
      <c r="S13" s="405"/>
      <c r="T13" s="405"/>
      <c r="U13" s="405"/>
      <c r="V13" s="412"/>
      <c r="W13" s="405"/>
      <c r="X13" s="405"/>
      <c r="Y13" s="405"/>
      <c r="Z13" s="317"/>
      <c r="AA13" s="317"/>
      <c r="AB13" s="317"/>
      <c r="AC13" s="317"/>
      <c r="AD13" s="317"/>
      <c r="AE13" s="409"/>
      <c r="AF13" s="317"/>
    </row>
    <row r="14" spans="1:32">
      <c r="A14" s="404">
        <v>3</v>
      </c>
      <c r="B14" s="246" t="s">
        <v>8462</v>
      </c>
      <c r="C14" s="246" t="s">
        <v>15336</v>
      </c>
      <c r="D14" s="246" t="s">
        <v>2278</v>
      </c>
      <c r="E14" s="239" t="str">
        <f t="shared" si="0"/>
        <v>string(20)</v>
      </c>
      <c r="F14" s="366" t="s">
        <v>8462</v>
      </c>
      <c r="G14" s="378" t="s">
        <v>8463</v>
      </c>
      <c r="H14" s="366" t="s">
        <v>3175</v>
      </c>
      <c r="I14" s="366" t="s">
        <v>2241</v>
      </c>
      <c r="J14" s="317" t="s">
        <v>79</v>
      </c>
      <c r="K14" s="317"/>
      <c r="L14" s="317"/>
      <c r="M14" s="408" t="s">
        <v>19287</v>
      </c>
      <c r="N14" s="406"/>
      <c r="O14" s="407"/>
      <c r="P14" s="405"/>
      <c r="Q14" s="405"/>
      <c r="R14" s="405"/>
      <c r="S14" s="405"/>
      <c r="T14" s="405"/>
      <c r="U14" s="405"/>
      <c r="V14" s="412"/>
      <c r="W14" s="405" t="s">
        <v>19182</v>
      </c>
      <c r="X14" s="405" t="s">
        <v>8460</v>
      </c>
      <c r="Y14" s="405" t="s">
        <v>15633</v>
      </c>
      <c r="Z14" s="317" t="s">
        <v>3212</v>
      </c>
      <c r="AA14" s="317" t="s">
        <v>19197</v>
      </c>
      <c r="AB14" s="317" t="s">
        <v>13113</v>
      </c>
      <c r="AC14" s="317" t="s">
        <v>15633</v>
      </c>
      <c r="AD14" s="317" t="s">
        <v>3212</v>
      </c>
      <c r="AE14" s="409"/>
      <c r="AF14" s="317" t="s">
        <v>19186</v>
      </c>
    </row>
    <row r="15" spans="1:32">
      <c r="A15" s="404">
        <v>4</v>
      </c>
      <c r="B15" s="246" t="s">
        <v>13380</v>
      </c>
      <c r="C15" s="246" t="s">
        <v>13382</v>
      </c>
      <c r="D15" s="246" t="s">
        <v>2674</v>
      </c>
      <c r="E15" s="239" t="str">
        <f t="shared" si="0"/>
        <v>string(120)</v>
      </c>
      <c r="F15" s="366" t="s">
        <v>13380</v>
      </c>
      <c r="G15" s="366" t="s">
        <v>13382</v>
      </c>
      <c r="H15" s="366" t="s">
        <v>2684</v>
      </c>
      <c r="I15" s="366" t="s">
        <v>2884</v>
      </c>
      <c r="J15" s="409"/>
      <c r="K15" s="317"/>
      <c r="L15" s="317"/>
      <c r="M15" s="317" t="s">
        <v>19288</v>
      </c>
      <c r="N15" s="409"/>
      <c r="O15" s="410"/>
      <c r="P15" s="409"/>
      <c r="Q15" s="409"/>
      <c r="R15" s="409"/>
      <c r="S15" s="409"/>
      <c r="T15" s="409"/>
      <c r="U15" s="409"/>
      <c r="V15" s="413"/>
      <c r="W15" s="405" t="s">
        <v>19182</v>
      </c>
      <c r="X15" s="405" t="s">
        <v>13380</v>
      </c>
      <c r="Y15" s="405" t="s">
        <v>13383</v>
      </c>
      <c r="Z15" s="317" t="s">
        <v>2684</v>
      </c>
      <c r="AA15" s="317" t="s">
        <v>19185</v>
      </c>
      <c r="AB15" s="317" t="s">
        <v>13113</v>
      </c>
      <c r="AC15" s="317" t="s">
        <v>13383</v>
      </c>
      <c r="AD15" s="317" t="s">
        <v>2684</v>
      </c>
      <c r="AE15" s="409"/>
      <c r="AF15" s="317" t="s">
        <v>19186</v>
      </c>
    </row>
    <row r="16" spans="1:32">
      <c r="A16" s="404">
        <v>5</v>
      </c>
      <c r="B16" s="246" t="s">
        <v>15968</v>
      </c>
      <c r="C16" s="246" t="s">
        <v>15972</v>
      </c>
      <c r="D16" s="246" t="s">
        <v>7692</v>
      </c>
      <c r="E16" s="239" t="str">
        <f t="shared" si="0"/>
        <v>string(1024)</v>
      </c>
      <c r="F16" s="366" t="s">
        <v>15968</v>
      </c>
      <c r="G16" s="366" t="s">
        <v>15972</v>
      </c>
      <c r="H16" s="366" t="s">
        <v>15973</v>
      </c>
      <c r="I16" s="366" t="s">
        <v>15971</v>
      </c>
      <c r="J16" s="317"/>
      <c r="K16" s="409"/>
      <c r="L16" s="409"/>
      <c r="M16" s="317" t="s">
        <v>19288</v>
      </c>
      <c r="N16" s="406"/>
      <c r="O16" s="407"/>
      <c r="P16" s="405"/>
      <c r="Q16" s="405"/>
      <c r="R16" s="405"/>
      <c r="S16" s="405"/>
      <c r="T16" s="405"/>
      <c r="U16" s="405"/>
      <c r="V16" s="412"/>
      <c r="W16" s="405" t="s">
        <v>19182</v>
      </c>
      <c r="X16" s="405" t="s">
        <v>15968</v>
      </c>
      <c r="Y16" s="405" t="s">
        <v>15646</v>
      </c>
      <c r="Z16" s="317" t="s">
        <v>15975</v>
      </c>
      <c r="AA16" s="317" t="s">
        <v>19185</v>
      </c>
      <c r="AB16" s="317" t="s">
        <v>13113</v>
      </c>
      <c r="AC16" s="317" t="s">
        <v>15646</v>
      </c>
      <c r="AD16" s="317" t="s">
        <v>15975</v>
      </c>
      <c r="AE16" s="409"/>
      <c r="AF16" s="317" t="s">
        <v>19186</v>
      </c>
    </row>
    <row r="17" spans="1:32">
      <c r="A17" s="404">
        <v>6</v>
      </c>
      <c r="B17" s="246" t="s">
        <v>5654</v>
      </c>
      <c r="C17" s="246" t="s">
        <v>5655</v>
      </c>
      <c r="D17" s="246" t="s">
        <v>2088</v>
      </c>
      <c r="E17" s="239" t="str">
        <f t="shared" si="0"/>
        <v>string(1)</v>
      </c>
      <c r="F17" s="366" t="s">
        <v>5654</v>
      </c>
      <c r="G17" s="366" t="s">
        <v>5655</v>
      </c>
      <c r="H17" s="366" t="s">
        <v>2078</v>
      </c>
      <c r="I17" s="366" t="s">
        <v>2079</v>
      </c>
      <c r="J17" s="409"/>
      <c r="K17" s="409"/>
      <c r="L17" s="317" t="s">
        <v>19289</v>
      </c>
      <c r="M17" s="317" t="s">
        <v>19288</v>
      </c>
      <c r="N17" s="409"/>
      <c r="W17" s="317" t="s">
        <v>19182</v>
      </c>
      <c r="X17" s="405" t="s">
        <v>5654</v>
      </c>
      <c r="Y17" s="317" t="s">
        <v>15637</v>
      </c>
      <c r="Z17" s="317" t="s">
        <v>3212</v>
      </c>
      <c r="AA17" s="317" t="s">
        <v>19185</v>
      </c>
      <c r="AB17" s="317" t="s">
        <v>13113</v>
      </c>
      <c r="AC17" s="317" t="s">
        <v>19210</v>
      </c>
      <c r="AD17" s="317" t="s">
        <v>10716</v>
      </c>
      <c r="AE17" s="409"/>
      <c r="AF17" s="317" t="s">
        <v>19211</v>
      </c>
    </row>
    <row r="18" spans="1:32">
      <c r="A18" s="404">
        <v>7</v>
      </c>
      <c r="B18" s="417" t="s">
        <v>19290</v>
      </c>
      <c r="C18" s="317" t="s">
        <v>19243</v>
      </c>
      <c r="D18" s="317" t="s">
        <v>2725</v>
      </c>
      <c r="E18" s="317" t="str">
        <f t="shared" si="0"/>
        <v>string(5)</v>
      </c>
      <c r="F18" s="378" t="s">
        <v>19244</v>
      </c>
      <c r="G18" s="378" t="s">
        <v>19245</v>
      </c>
      <c r="H18" s="366" t="s">
        <v>2725</v>
      </c>
      <c r="I18" s="366" t="s">
        <v>3176</v>
      </c>
      <c r="J18" s="409"/>
      <c r="K18" s="409"/>
      <c r="L18" s="409"/>
      <c r="M18" s="317" t="s">
        <v>19291</v>
      </c>
      <c r="N18" s="409"/>
      <c r="W18" s="409"/>
      <c r="X18" s="409"/>
      <c r="Y18" s="409"/>
      <c r="Z18" s="409"/>
      <c r="AA18" s="409"/>
      <c r="AB18" s="409"/>
      <c r="AC18" s="409"/>
      <c r="AD18" s="409"/>
      <c r="AE18" s="409"/>
      <c r="AF18" s="409"/>
    </row>
    <row r="19" spans="1:32">
      <c r="A19" s="404">
        <v>8</v>
      </c>
      <c r="B19" s="417" t="s">
        <v>19173</v>
      </c>
      <c r="C19" s="317" t="s">
        <v>7444</v>
      </c>
      <c r="D19" s="317" t="s">
        <v>3212</v>
      </c>
      <c r="E19" s="317" t="str">
        <f t="shared" si="0"/>
        <v>number(22)</v>
      </c>
      <c r="F19" s="378" t="s">
        <v>19175</v>
      </c>
      <c r="G19" s="378" t="s">
        <v>19176</v>
      </c>
      <c r="H19" s="366" t="s">
        <v>3212</v>
      </c>
      <c r="I19" s="366" t="s">
        <v>2108</v>
      </c>
      <c r="J19" s="409"/>
      <c r="K19" s="409"/>
      <c r="L19" s="409"/>
      <c r="M19" s="317" t="s">
        <v>19288</v>
      </c>
      <c r="N19" s="409"/>
      <c r="W19" s="317" t="s">
        <v>19182</v>
      </c>
      <c r="X19" s="317" t="s">
        <v>8465</v>
      </c>
      <c r="Y19" s="317" t="s">
        <v>19174</v>
      </c>
      <c r="Z19" s="317" t="s">
        <v>3212</v>
      </c>
      <c r="AA19" s="317" t="s">
        <v>19185</v>
      </c>
      <c r="AB19" s="409"/>
      <c r="AC19" s="409"/>
      <c r="AD19" s="409"/>
      <c r="AE19" s="409"/>
      <c r="AF19" s="317"/>
    </row>
    <row r="20" spans="1:32">
      <c r="A20" s="404">
        <v>9</v>
      </c>
      <c r="B20" s="417" t="s">
        <v>19225</v>
      </c>
      <c r="C20" s="317" t="s">
        <v>19226</v>
      </c>
      <c r="D20" s="317" t="s">
        <v>3212</v>
      </c>
      <c r="E20" s="317" t="str">
        <f t="shared" si="0"/>
        <v>number(22)</v>
      </c>
      <c r="F20" s="366" t="s">
        <v>19225</v>
      </c>
      <c r="G20" s="366" t="s">
        <v>19226</v>
      </c>
      <c r="H20" s="366" t="s">
        <v>3212</v>
      </c>
      <c r="I20" s="366" t="s">
        <v>2108</v>
      </c>
      <c r="J20" s="409"/>
      <c r="K20" s="409"/>
      <c r="L20" s="409"/>
      <c r="M20" s="317" t="s">
        <v>19288</v>
      </c>
      <c r="N20" s="409"/>
      <c r="W20" s="317" t="s">
        <v>19182</v>
      </c>
      <c r="X20" s="405" t="s">
        <v>19227</v>
      </c>
      <c r="Y20" s="317" t="s">
        <v>19228</v>
      </c>
      <c r="Z20" s="317" t="s">
        <v>3212</v>
      </c>
      <c r="AA20" s="317" t="s">
        <v>19185</v>
      </c>
      <c r="AB20" s="409"/>
      <c r="AC20" s="409"/>
      <c r="AD20" s="409"/>
      <c r="AE20" s="409"/>
      <c r="AF20" s="409"/>
    </row>
    <row r="21" spans="1:32">
      <c r="A21" s="404">
        <v>10</v>
      </c>
      <c r="B21" s="417" t="s">
        <v>19229</v>
      </c>
      <c r="C21" s="317" t="s">
        <v>19230</v>
      </c>
      <c r="D21" s="317" t="s">
        <v>3212</v>
      </c>
      <c r="E21" s="317" t="str">
        <f t="shared" si="0"/>
        <v>number(22)</v>
      </c>
      <c r="F21" s="366" t="s">
        <v>19229</v>
      </c>
      <c r="G21" s="366" t="s">
        <v>19230</v>
      </c>
      <c r="H21" s="366" t="s">
        <v>3212</v>
      </c>
      <c r="I21" s="366" t="s">
        <v>2108</v>
      </c>
      <c r="J21" s="409"/>
      <c r="K21" s="409"/>
      <c r="L21" s="409"/>
      <c r="M21" s="317" t="s">
        <v>19288</v>
      </c>
      <c r="N21" s="409"/>
      <c r="W21" s="317" t="s">
        <v>19182</v>
      </c>
      <c r="X21" s="405" t="s">
        <v>19231</v>
      </c>
      <c r="Y21" s="317" t="s">
        <v>19232</v>
      </c>
      <c r="Z21" s="317" t="s">
        <v>3212</v>
      </c>
      <c r="AA21" s="317" t="s">
        <v>19185</v>
      </c>
      <c r="AB21" s="409"/>
      <c r="AC21" s="409"/>
      <c r="AD21" s="409"/>
      <c r="AE21" s="409"/>
      <c r="AF21" s="409"/>
    </row>
    <row r="22" spans="1:32">
      <c r="A22" s="404">
        <v>11</v>
      </c>
      <c r="B22" s="417" t="s">
        <v>19233</v>
      </c>
      <c r="C22" s="317" t="s">
        <v>15165</v>
      </c>
      <c r="D22" s="317" t="s">
        <v>3212</v>
      </c>
      <c r="E22" s="317" t="str">
        <f t="shared" si="0"/>
        <v>number(22)</v>
      </c>
      <c r="F22" s="366" t="s">
        <v>19233</v>
      </c>
      <c r="G22" s="366" t="s">
        <v>15165</v>
      </c>
      <c r="H22" s="366" t="s">
        <v>3212</v>
      </c>
      <c r="I22" s="366" t="s">
        <v>2108</v>
      </c>
      <c r="J22" s="409"/>
      <c r="K22" s="409"/>
      <c r="L22" s="409"/>
      <c r="M22" s="317" t="s">
        <v>19288</v>
      </c>
      <c r="N22" s="409"/>
      <c r="W22" s="317" t="s">
        <v>19182</v>
      </c>
      <c r="X22" s="405" t="s">
        <v>15164</v>
      </c>
      <c r="Y22" s="317" t="s">
        <v>19234</v>
      </c>
      <c r="Z22" s="317" t="s">
        <v>3212</v>
      </c>
      <c r="AA22" s="317" t="s">
        <v>19185</v>
      </c>
      <c r="AB22" s="409"/>
      <c r="AC22" s="409"/>
      <c r="AD22" s="409"/>
      <c r="AE22" s="409"/>
      <c r="AF22" s="409"/>
    </row>
    <row r="23" spans="1:32">
      <c r="A23" s="404">
        <v>12</v>
      </c>
      <c r="B23" s="417" t="s">
        <v>19235</v>
      </c>
      <c r="C23" s="317" t="s">
        <v>19236</v>
      </c>
      <c r="D23" s="317" t="s">
        <v>3212</v>
      </c>
      <c r="E23" s="317" t="str">
        <f t="shared" si="0"/>
        <v>number(22)</v>
      </c>
      <c r="F23" s="366" t="s">
        <v>19235</v>
      </c>
      <c r="G23" s="366" t="s">
        <v>19236</v>
      </c>
      <c r="H23" s="366" t="s">
        <v>3212</v>
      </c>
      <c r="I23" s="366" t="s">
        <v>2108</v>
      </c>
      <c r="J23" s="409"/>
      <c r="K23" s="409"/>
      <c r="L23" s="409"/>
      <c r="M23" s="317" t="s">
        <v>19288</v>
      </c>
      <c r="N23" s="409"/>
      <c r="W23" s="317" t="s">
        <v>19182</v>
      </c>
      <c r="X23" s="405" t="s">
        <v>7361</v>
      </c>
      <c r="Y23" s="317" t="s">
        <v>19237</v>
      </c>
      <c r="Z23" s="317" t="s">
        <v>3212</v>
      </c>
      <c r="AA23" s="317" t="s">
        <v>19185</v>
      </c>
      <c r="AB23" s="409"/>
      <c r="AC23" s="409"/>
      <c r="AD23" s="409"/>
      <c r="AE23" s="409"/>
      <c r="AF23" s="409"/>
    </row>
    <row r="24" spans="1:32">
      <c r="A24" s="404">
        <v>13</v>
      </c>
      <c r="B24" s="417" t="s">
        <v>19238</v>
      </c>
      <c r="C24" s="317" t="s">
        <v>19239</v>
      </c>
      <c r="D24" s="317" t="s">
        <v>3212</v>
      </c>
      <c r="E24" s="317" t="str">
        <f t="shared" si="0"/>
        <v>number(22)</v>
      </c>
      <c r="F24" s="366" t="s">
        <v>19238</v>
      </c>
      <c r="G24" s="366" t="s">
        <v>19239</v>
      </c>
      <c r="H24" s="366" t="s">
        <v>3212</v>
      </c>
      <c r="I24" s="366" t="s">
        <v>2108</v>
      </c>
      <c r="J24" s="409"/>
      <c r="K24" s="409"/>
      <c r="L24" s="409"/>
      <c r="M24" s="317" t="s">
        <v>19288</v>
      </c>
      <c r="N24" s="409"/>
      <c r="W24" s="317" t="s">
        <v>19182</v>
      </c>
      <c r="X24" s="405" t="s">
        <v>19240</v>
      </c>
      <c r="Y24" s="317" t="s">
        <v>19241</v>
      </c>
      <c r="Z24" s="317" t="s">
        <v>3212</v>
      </c>
      <c r="AA24" s="317" t="s">
        <v>19185</v>
      </c>
      <c r="AB24" s="409"/>
      <c r="AC24" s="409"/>
      <c r="AD24" s="409"/>
      <c r="AE24" s="409"/>
      <c r="AF24" s="409"/>
    </row>
    <row r="25" spans="1:32" s="415" customFormat="1">
      <c r="A25" s="418">
        <v>14</v>
      </c>
      <c r="B25" s="419" t="s">
        <v>19292</v>
      </c>
      <c r="C25" s="420" t="s">
        <v>19293</v>
      </c>
      <c r="D25" s="421" t="s">
        <v>3212</v>
      </c>
      <c r="E25" s="421" t="str">
        <f t="shared" si="0"/>
        <v>number(22)</v>
      </c>
      <c r="F25" s="421" t="s">
        <v>19292</v>
      </c>
      <c r="G25" s="421" t="s">
        <v>19293</v>
      </c>
      <c r="H25" s="421" t="s">
        <v>3215</v>
      </c>
      <c r="I25" s="421" t="s">
        <v>2111</v>
      </c>
      <c r="J25" s="422"/>
      <c r="K25" s="422"/>
      <c r="L25" s="421" t="s">
        <v>19294</v>
      </c>
      <c r="M25" s="421" t="s">
        <v>19288</v>
      </c>
      <c r="N25" s="422" t="s">
        <v>19295</v>
      </c>
      <c r="W25" s="423" t="s">
        <v>19182</v>
      </c>
      <c r="X25" s="424" t="s">
        <v>19296</v>
      </c>
      <c r="Y25" s="423" t="s">
        <v>5861</v>
      </c>
      <c r="Z25" s="423" t="s">
        <v>3212</v>
      </c>
      <c r="AA25" s="423" t="s">
        <v>19185</v>
      </c>
      <c r="AB25" s="425"/>
      <c r="AC25" s="425"/>
      <c r="AD25" s="425"/>
      <c r="AE25" s="425"/>
      <c r="AF25" s="425"/>
    </row>
  </sheetData>
  <phoneticPr fontId="5" type="noConversion"/>
  <dataValidations count="4">
    <dataValidation type="list" allowBlank="1" showInputMessage="1" showErrorMessage="1" sqref="B6" xr:uid="{00000000-0002-0000-3401-000000000000}">
      <formula1>"Mi: Minute,H: Hour,D: Daily,W: Weekly,M: Monthly,Y: Yearly"</formula1>
    </dataValidation>
    <dataValidation type="list" allowBlank="1" showInputMessage="1" showErrorMessage="1" sqref="B7 B9 O7:O9" xr:uid="{00000000-0002-0000-3401-000001000000}">
      <formula1>"替换,追加"</formula1>
    </dataValidation>
    <dataValidation type="list" allowBlank="1" showInputMessage="1" showErrorMessage="1" sqref="N16 N12:N14" xr:uid="{00000000-0002-0000-3401-000002000000}">
      <formula1>"匹配,基线特有,本地扩充,废弃"</formula1>
    </dataValidation>
    <dataValidation type="list" allowBlank="1" showInputMessage="1" showErrorMessage="1" sqref="R4:R6" xr:uid="{00000000-0002-0000-3401-000003000000}">
      <formula1>"left join,inner join,union,union all"</formula1>
    </dataValidation>
  </dataValidations>
  <hyperlinks>
    <hyperlink ref="A1" location="目录!A1" display="返回" xr:uid="{00000000-0004-0000-3401-000000000000}"/>
  </hyperlinks>
  <pageMargins left="0.75" right="0.75" top="1" bottom="1" header="0.51180555555555596" footer="0.51180555555555596"/>
  <pageSetup paperSize="9" orientation="portrait"/>
  <legacyDrawing r:id="rId1"/>
</worksheet>
</file>

<file path=xl/worksheets/sheet3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1-000000000000}">
  <dimension ref="A1:AA20"/>
  <sheetViews>
    <sheetView topLeftCell="G1" workbookViewId="0">
      <selection activeCell="W15" sqref="W15"/>
    </sheetView>
  </sheetViews>
  <sheetFormatPr defaultColWidth="9" defaultRowHeight="13.8"/>
  <cols>
    <col min="1" max="1" width="9" style="400"/>
    <col min="2" max="2" width="18.21875" style="400" customWidth="1"/>
    <col min="3" max="3" width="11.77734375" style="400" customWidth="1"/>
    <col min="4" max="4" width="15.21875" style="400" customWidth="1"/>
    <col min="5" max="5" width="12.109375" style="400" customWidth="1"/>
    <col min="6" max="6" width="17.33203125" style="400" customWidth="1"/>
    <col min="7" max="9" width="12.109375" style="400" customWidth="1"/>
    <col min="10" max="10" width="9" style="400"/>
    <col min="11" max="11" width="7.109375" style="400" customWidth="1"/>
    <col min="12" max="12" width="6.77734375" style="400" customWidth="1"/>
    <col min="13" max="13" width="9" style="400"/>
    <col min="14" max="14" width="11.33203125" style="400" customWidth="1"/>
    <col min="15" max="22" width="9" style="400" hidden="1" customWidth="1"/>
    <col min="23" max="23" width="23" style="400" customWidth="1"/>
    <col min="24" max="24" width="15.109375" style="400" customWidth="1"/>
    <col min="25" max="25" width="11.33203125" style="400" customWidth="1"/>
    <col min="26" max="26" width="13.109375" style="400" customWidth="1"/>
    <col min="27" max="27" width="14.77734375" style="400" customWidth="1"/>
    <col min="28" max="16384" width="9" style="400"/>
  </cols>
  <sheetData>
    <row r="1" spans="1:27" ht="15.6">
      <c r="A1" s="401" t="s">
        <v>2037</v>
      </c>
      <c r="B1" s="3"/>
      <c r="C1" s="3"/>
      <c r="D1" s="3"/>
      <c r="E1" s="3"/>
      <c r="F1" s="3"/>
      <c r="G1" s="3"/>
      <c r="H1" s="3"/>
      <c r="I1" s="3"/>
      <c r="J1" s="3"/>
      <c r="K1" s="3"/>
      <c r="L1" s="3"/>
      <c r="M1" s="3"/>
      <c r="N1" s="3"/>
      <c r="O1" s="3"/>
      <c r="P1" s="3"/>
      <c r="Q1" s="3"/>
      <c r="R1" s="3"/>
      <c r="S1" s="3"/>
      <c r="T1" s="3"/>
      <c r="U1" s="3"/>
      <c r="V1" s="3"/>
      <c r="W1" s="52"/>
      <c r="X1" s="52"/>
      <c r="Y1" s="52"/>
      <c r="Z1" s="52"/>
      <c r="AA1" s="52"/>
    </row>
    <row r="2" spans="1:27" ht="15.6">
      <c r="A2" s="4" t="s">
        <v>2038</v>
      </c>
      <c r="B2" s="5"/>
      <c r="C2" s="5"/>
      <c r="D2" s="5"/>
      <c r="E2" s="5"/>
      <c r="F2" s="5"/>
      <c r="G2" s="5"/>
      <c r="H2" s="5"/>
      <c r="I2" s="5"/>
      <c r="J2" s="5"/>
      <c r="K2" s="5"/>
      <c r="L2" s="5"/>
      <c r="M2" s="5"/>
      <c r="N2" s="5"/>
      <c r="O2" s="34" t="s">
        <v>2830</v>
      </c>
      <c r="P2" s="35"/>
      <c r="Q2" s="35"/>
      <c r="R2" s="35"/>
      <c r="S2" s="35"/>
      <c r="T2" s="35"/>
      <c r="U2" s="35"/>
      <c r="V2" s="35"/>
      <c r="W2" s="53" t="s">
        <v>2039</v>
      </c>
      <c r="X2" s="54"/>
      <c r="Y2" s="54"/>
      <c r="Z2" s="54"/>
      <c r="AA2" s="55"/>
    </row>
    <row r="3" spans="1:27" ht="15.6">
      <c r="A3" s="6" t="s">
        <v>2040</v>
      </c>
      <c r="B3" s="402" t="s">
        <v>1874</v>
      </c>
      <c r="C3" s="8"/>
      <c r="D3" s="8"/>
      <c r="E3" s="8"/>
      <c r="F3" s="8"/>
      <c r="G3" s="8"/>
      <c r="H3" s="8"/>
      <c r="I3" s="8"/>
      <c r="J3" s="8"/>
      <c r="K3" s="8"/>
      <c r="L3" s="8"/>
      <c r="M3" s="8"/>
      <c r="N3" s="8"/>
      <c r="O3" s="36" t="s">
        <v>2831</v>
      </c>
      <c r="P3" s="37" t="s">
        <v>2832</v>
      </c>
      <c r="Q3" s="37" t="s">
        <v>2833</v>
      </c>
      <c r="R3" s="37" t="s">
        <v>2834</v>
      </c>
      <c r="S3" s="37" t="s">
        <v>2835</v>
      </c>
      <c r="T3" s="37" t="s">
        <v>2836</v>
      </c>
      <c r="U3" s="37" t="s">
        <v>2837</v>
      </c>
      <c r="V3" s="56" t="s">
        <v>73</v>
      </c>
      <c r="W3" s="57" t="s">
        <v>2041</v>
      </c>
      <c r="X3" s="58" t="s">
        <v>2042</v>
      </c>
      <c r="Y3" s="58"/>
      <c r="Z3" s="59"/>
      <c r="AA3" s="60"/>
    </row>
    <row r="4" spans="1:27" ht="15.6">
      <c r="A4" s="9" t="s">
        <v>2042</v>
      </c>
      <c r="B4" s="403" t="s">
        <v>1875</v>
      </c>
      <c r="C4" s="8"/>
      <c r="D4" s="8"/>
      <c r="E4" s="8"/>
      <c r="F4" s="8"/>
      <c r="G4" s="8"/>
      <c r="H4" s="8"/>
      <c r="I4" s="8"/>
      <c r="J4" s="8"/>
      <c r="K4" s="8"/>
      <c r="L4" s="8"/>
      <c r="M4" s="8"/>
      <c r="N4" s="8"/>
      <c r="O4" s="43" t="s">
        <v>4149</v>
      </c>
      <c r="P4" s="39" t="e">
        <f>VLOOKUP(B3,[2]目录!#REF!,4,0)</f>
        <v>#REF!</v>
      </c>
      <c r="Q4" s="40"/>
      <c r="R4" s="41"/>
      <c r="S4" s="42"/>
      <c r="T4" s="42"/>
      <c r="U4" s="42"/>
      <c r="V4" s="61"/>
      <c r="W4" s="62" t="s">
        <v>2301</v>
      </c>
      <c r="X4" s="317" t="s">
        <v>1876</v>
      </c>
      <c r="Y4" s="63"/>
      <c r="Z4" s="11"/>
      <c r="AA4" s="63"/>
    </row>
    <row r="5" spans="1:27" ht="15.6">
      <c r="A5" s="9" t="s">
        <v>2041</v>
      </c>
      <c r="B5" s="11" t="s">
        <v>2043</v>
      </c>
      <c r="C5" s="8"/>
      <c r="D5" s="8"/>
      <c r="E5" s="8"/>
      <c r="F5" s="8"/>
      <c r="G5" s="8"/>
      <c r="H5" s="8"/>
      <c r="I5" s="8"/>
      <c r="J5" s="8"/>
      <c r="K5" s="8"/>
      <c r="L5" s="8"/>
      <c r="M5" s="8"/>
      <c r="N5" s="8"/>
      <c r="O5" s="43"/>
      <c r="P5" s="42"/>
      <c r="Q5" s="42"/>
      <c r="R5" s="41"/>
      <c r="S5" s="42"/>
      <c r="T5" s="42"/>
      <c r="U5" s="42"/>
      <c r="V5" s="61"/>
      <c r="W5" s="62"/>
      <c r="X5" s="411"/>
      <c r="Y5" s="63"/>
      <c r="Z5" s="11"/>
      <c r="AA5" s="63"/>
    </row>
    <row r="6" spans="1:27" ht="15.6">
      <c r="A6" s="9" t="s">
        <v>2044</v>
      </c>
      <c r="B6" s="12" t="s">
        <v>2303</v>
      </c>
      <c r="C6" s="8"/>
      <c r="D6" s="8"/>
      <c r="E6" s="8"/>
      <c r="F6" s="8"/>
      <c r="G6" s="8"/>
      <c r="H6" s="8"/>
      <c r="I6" s="8"/>
      <c r="J6" s="8"/>
      <c r="K6" s="8"/>
      <c r="L6" s="8"/>
      <c r="M6" s="8"/>
      <c r="N6" s="8"/>
      <c r="O6" s="43"/>
      <c r="P6" s="42"/>
      <c r="Q6" s="42"/>
      <c r="R6" s="41"/>
      <c r="S6" s="42"/>
      <c r="T6" s="42"/>
      <c r="U6" s="42"/>
      <c r="V6" s="61"/>
      <c r="W6" s="62"/>
      <c r="X6" s="402"/>
      <c r="Y6" s="63"/>
      <c r="Z6" s="11"/>
      <c r="AA6" s="63"/>
    </row>
    <row r="7" spans="1:27" ht="15.6">
      <c r="A7" s="9" t="s">
        <v>2046</v>
      </c>
      <c r="B7" s="13" t="s">
        <v>2047</v>
      </c>
      <c r="C7" s="8"/>
      <c r="D7" s="8"/>
      <c r="E7" s="8"/>
      <c r="F7" s="8"/>
      <c r="G7" s="8"/>
      <c r="H7" s="8"/>
      <c r="I7" s="8"/>
      <c r="J7" s="8"/>
      <c r="K7" s="8"/>
      <c r="L7" s="8"/>
      <c r="M7" s="8"/>
      <c r="N7" s="8"/>
      <c r="O7" s="43"/>
      <c r="P7" s="42"/>
      <c r="Q7" s="42"/>
      <c r="R7" s="42"/>
      <c r="S7" s="42"/>
      <c r="T7" s="42"/>
      <c r="U7" s="42"/>
      <c r="V7" s="61"/>
      <c r="W7" s="62"/>
      <c r="X7" s="65"/>
      <c r="Y7" s="63"/>
      <c r="Z7" s="11"/>
      <c r="AA7" s="63"/>
    </row>
    <row r="8" spans="1:27" ht="15.6">
      <c r="A8" s="9" t="s">
        <v>2048</v>
      </c>
      <c r="B8" s="11" t="s">
        <v>19286</v>
      </c>
      <c r="C8" s="8"/>
      <c r="D8" s="8"/>
      <c r="E8" s="8"/>
      <c r="F8" s="8"/>
      <c r="G8" s="8"/>
      <c r="H8" s="8"/>
      <c r="I8" s="8"/>
      <c r="J8" s="8"/>
      <c r="K8" s="8"/>
      <c r="L8" s="8"/>
      <c r="M8" s="8"/>
      <c r="N8" s="8"/>
      <c r="O8" s="43"/>
      <c r="P8" s="42"/>
      <c r="Q8" s="42"/>
      <c r="R8" s="42"/>
      <c r="S8" s="42"/>
      <c r="T8" s="42"/>
      <c r="U8" s="42"/>
      <c r="V8" s="61"/>
      <c r="W8" s="62"/>
      <c r="X8" s="65"/>
      <c r="Y8" s="63"/>
      <c r="Z8" s="11"/>
      <c r="AA8" s="63"/>
    </row>
    <row r="9" spans="1:27" ht="15.6">
      <c r="A9" s="9"/>
      <c r="B9" s="13"/>
      <c r="C9" s="8"/>
      <c r="D9" s="8"/>
      <c r="E9" s="8"/>
      <c r="F9" s="8"/>
      <c r="G9" s="8"/>
      <c r="H9" s="8"/>
      <c r="I9" s="8"/>
      <c r="J9" s="8"/>
      <c r="K9" s="8"/>
      <c r="L9" s="8"/>
      <c r="M9" s="8"/>
      <c r="N9" s="8"/>
      <c r="O9" s="44"/>
      <c r="P9" s="45"/>
      <c r="Q9" s="45"/>
      <c r="R9" s="45"/>
      <c r="S9" s="45"/>
      <c r="T9" s="45"/>
      <c r="U9" s="45"/>
      <c r="V9" s="66"/>
      <c r="W9" s="43"/>
      <c r="X9" s="42"/>
      <c r="Y9" s="42"/>
      <c r="Z9" s="61"/>
      <c r="AA9" s="67"/>
    </row>
    <row r="10" spans="1:27" ht="15.6">
      <c r="A10" s="4" t="s">
        <v>2049</v>
      </c>
      <c r="B10" s="5"/>
      <c r="C10" s="5"/>
      <c r="D10" s="5"/>
      <c r="E10" s="5"/>
      <c r="F10" s="5"/>
      <c r="G10" s="5"/>
      <c r="H10" s="5"/>
      <c r="I10" s="5"/>
      <c r="J10" s="5"/>
      <c r="K10" s="5"/>
      <c r="L10" s="5"/>
      <c r="M10" s="5"/>
      <c r="N10" s="5"/>
      <c r="O10" s="34" t="s">
        <v>2839</v>
      </c>
      <c r="P10" s="35"/>
      <c r="Q10" s="35"/>
      <c r="R10" s="35"/>
      <c r="S10" s="35"/>
      <c r="T10" s="35"/>
      <c r="U10" s="35"/>
      <c r="V10" s="35"/>
      <c r="W10" s="53" t="s">
        <v>2050</v>
      </c>
      <c r="X10" s="54"/>
      <c r="Y10" s="54"/>
      <c r="Z10" s="54"/>
      <c r="AA10" s="55"/>
    </row>
    <row r="11" spans="1:27" ht="15.6">
      <c r="A11" s="14" t="s">
        <v>49</v>
      </c>
      <c r="B11" s="15" t="s">
        <v>2051</v>
      </c>
      <c r="C11" s="15" t="s">
        <v>2052</v>
      </c>
      <c r="D11" s="15" t="s">
        <v>2053</v>
      </c>
      <c r="E11" s="15" t="s">
        <v>2054</v>
      </c>
      <c r="F11" s="15" t="s">
        <v>3169</v>
      </c>
      <c r="G11" s="15" t="s">
        <v>3170</v>
      </c>
      <c r="H11" s="15" t="s">
        <v>3171</v>
      </c>
      <c r="I11" s="15" t="s">
        <v>3172</v>
      </c>
      <c r="J11" s="15" t="s">
        <v>2055</v>
      </c>
      <c r="K11" s="15" t="s">
        <v>2056</v>
      </c>
      <c r="L11" s="15" t="s">
        <v>2057</v>
      </c>
      <c r="M11" s="15" t="s">
        <v>73</v>
      </c>
      <c r="N11" s="46" t="s">
        <v>2058</v>
      </c>
      <c r="O11" s="47" t="s">
        <v>2831</v>
      </c>
      <c r="P11" s="48" t="s">
        <v>2832</v>
      </c>
      <c r="Q11" s="48" t="s">
        <v>2840</v>
      </c>
      <c r="R11" s="48" t="s">
        <v>2841</v>
      </c>
      <c r="S11" s="48" t="s">
        <v>2842</v>
      </c>
      <c r="T11" s="48" t="s">
        <v>2843</v>
      </c>
      <c r="U11" s="48" t="s">
        <v>2844</v>
      </c>
      <c r="V11" s="68" t="s">
        <v>73</v>
      </c>
      <c r="W11" s="69" t="s">
        <v>2059</v>
      </c>
      <c r="X11" s="70" t="s">
        <v>2060</v>
      </c>
      <c r="Y11" s="70" t="s">
        <v>2061</v>
      </c>
      <c r="Z11" s="71" t="s">
        <v>2062</v>
      </c>
      <c r="AA11" s="414" t="s">
        <v>2063</v>
      </c>
    </row>
    <row r="12" spans="1:27">
      <c r="A12" s="404">
        <v>1</v>
      </c>
      <c r="B12" s="405" t="s">
        <v>2304</v>
      </c>
      <c r="C12" s="405" t="s">
        <v>2670</v>
      </c>
      <c r="D12" s="405" t="s">
        <v>2078</v>
      </c>
      <c r="E12" s="317" t="str">
        <f t="shared" ref="E12:E17" si="0">IF(ISERR(SEARCH("varchar",D12)),D12,"string("&amp;MID(D12,10,LEN(D12)-10)&amp;")")</f>
        <v>string(8)</v>
      </c>
      <c r="F12" s="366" t="s">
        <v>2304</v>
      </c>
      <c r="G12" s="366" t="s">
        <v>2670</v>
      </c>
      <c r="H12" s="366" t="s">
        <v>2078</v>
      </c>
      <c r="I12" s="366" t="s">
        <v>2079</v>
      </c>
      <c r="J12" s="317" t="s">
        <v>79</v>
      </c>
      <c r="K12" s="317"/>
      <c r="L12" s="317"/>
      <c r="M12" s="317"/>
      <c r="N12" s="406"/>
      <c r="O12" s="407"/>
      <c r="P12" s="405"/>
      <c r="Q12" s="405"/>
      <c r="R12" s="405"/>
      <c r="S12" s="405"/>
      <c r="T12" s="405"/>
      <c r="U12" s="405"/>
      <c r="V12" s="412"/>
      <c r="W12" s="405" t="s">
        <v>1876</v>
      </c>
      <c r="X12" s="317" t="s">
        <v>2304</v>
      </c>
      <c r="Y12" s="317" t="s">
        <v>2671</v>
      </c>
      <c r="Z12" s="317" t="s">
        <v>6594</v>
      </c>
      <c r="AA12" s="317" t="s">
        <v>19297</v>
      </c>
    </row>
    <row r="13" spans="1:27">
      <c r="A13" s="404">
        <v>2</v>
      </c>
      <c r="B13" s="246" t="s">
        <v>18954</v>
      </c>
      <c r="C13" s="239" t="s">
        <v>18955</v>
      </c>
      <c r="D13" s="240" t="s">
        <v>2278</v>
      </c>
      <c r="E13" s="239" t="str">
        <f t="shared" si="0"/>
        <v>string(20)</v>
      </c>
      <c r="F13" s="246" t="s">
        <v>18954</v>
      </c>
      <c r="G13" s="378" t="s">
        <v>15633</v>
      </c>
      <c r="H13" s="366" t="s">
        <v>2681</v>
      </c>
      <c r="I13" s="366" t="s">
        <v>3291</v>
      </c>
      <c r="J13" s="317"/>
      <c r="K13" s="317"/>
      <c r="L13" s="317"/>
      <c r="M13" s="408" t="s">
        <v>19287</v>
      </c>
      <c r="N13" s="406"/>
      <c r="O13" s="407"/>
      <c r="P13" s="405"/>
      <c r="Q13" s="405"/>
      <c r="R13" s="405"/>
      <c r="S13" s="405"/>
      <c r="T13" s="405"/>
      <c r="U13" s="405"/>
      <c r="V13" s="412"/>
      <c r="W13" s="405"/>
      <c r="X13" s="317"/>
      <c r="Y13" s="317"/>
      <c r="Z13" s="317"/>
      <c r="AA13" s="317"/>
    </row>
    <row r="14" spans="1:27">
      <c r="A14" s="404">
        <v>3</v>
      </c>
      <c r="B14" s="246" t="s">
        <v>8462</v>
      </c>
      <c r="C14" s="246" t="s">
        <v>15336</v>
      </c>
      <c r="D14" s="246" t="s">
        <v>2278</v>
      </c>
      <c r="E14" s="239" t="str">
        <f t="shared" si="0"/>
        <v>string(20)</v>
      </c>
      <c r="F14" s="366" t="s">
        <v>8462</v>
      </c>
      <c r="G14" s="378" t="s">
        <v>8463</v>
      </c>
      <c r="H14" s="366" t="s">
        <v>3175</v>
      </c>
      <c r="I14" s="366" t="s">
        <v>2241</v>
      </c>
      <c r="J14" s="317" t="s">
        <v>79</v>
      </c>
      <c r="K14" s="317"/>
      <c r="L14" s="317"/>
      <c r="M14" s="408" t="s">
        <v>19287</v>
      </c>
      <c r="N14" s="406"/>
      <c r="O14" s="407"/>
      <c r="P14" s="405"/>
      <c r="Q14" s="405"/>
      <c r="R14" s="405"/>
      <c r="S14" s="405"/>
      <c r="T14" s="405"/>
      <c r="U14" s="405"/>
      <c r="V14" s="412"/>
      <c r="W14" s="405" t="s">
        <v>1876</v>
      </c>
      <c r="X14" s="405" t="s">
        <v>8460</v>
      </c>
      <c r="Y14" s="317" t="s">
        <v>15633</v>
      </c>
      <c r="Z14" s="317" t="s">
        <v>3212</v>
      </c>
      <c r="AA14" s="317" t="s">
        <v>19298</v>
      </c>
    </row>
    <row r="15" spans="1:27">
      <c r="A15" s="404">
        <v>4</v>
      </c>
      <c r="B15" s="246" t="s">
        <v>13380</v>
      </c>
      <c r="C15" s="246" t="s">
        <v>13382</v>
      </c>
      <c r="D15" s="246" t="s">
        <v>2674</v>
      </c>
      <c r="E15" s="239" t="str">
        <f t="shared" si="0"/>
        <v>string(120)</v>
      </c>
      <c r="F15" s="366" t="s">
        <v>13380</v>
      </c>
      <c r="G15" s="366" t="s">
        <v>13382</v>
      </c>
      <c r="H15" s="366" t="s">
        <v>2684</v>
      </c>
      <c r="I15" s="366" t="s">
        <v>2884</v>
      </c>
      <c r="J15" s="409"/>
      <c r="K15" s="317"/>
      <c r="L15" s="317"/>
      <c r="M15" s="408"/>
      <c r="N15" s="406"/>
      <c r="O15" s="407"/>
      <c r="P15" s="405"/>
      <c r="Q15" s="405"/>
      <c r="R15" s="405"/>
      <c r="S15" s="405"/>
      <c r="T15" s="405"/>
      <c r="U15" s="405"/>
      <c r="V15" s="412"/>
      <c r="W15" s="405" t="s">
        <v>1876</v>
      </c>
      <c r="X15" s="405" t="s">
        <v>13380</v>
      </c>
      <c r="Y15" s="317" t="s">
        <v>13383</v>
      </c>
      <c r="Z15" s="317" t="s">
        <v>2684</v>
      </c>
      <c r="AA15" s="317" t="s">
        <v>19297</v>
      </c>
    </row>
    <row r="16" spans="1:27">
      <c r="A16" s="404">
        <v>5</v>
      </c>
      <c r="B16" s="246" t="s">
        <v>15968</v>
      </c>
      <c r="C16" s="246" t="s">
        <v>15972</v>
      </c>
      <c r="D16" s="246" t="s">
        <v>7692</v>
      </c>
      <c r="E16" s="239" t="str">
        <f t="shared" si="0"/>
        <v>string(1024)</v>
      </c>
      <c r="F16" s="366" t="s">
        <v>15968</v>
      </c>
      <c r="G16" s="366" t="s">
        <v>15972</v>
      </c>
      <c r="H16" s="366" t="s">
        <v>15973</v>
      </c>
      <c r="I16" s="366" t="s">
        <v>15971</v>
      </c>
      <c r="J16" s="317"/>
      <c r="K16" s="409"/>
      <c r="L16" s="409"/>
      <c r="M16" s="317"/>
      <c r="N16" s="409"/>
      <c r="O16" s="410"/>
      <c r="P16" s="409"/>
      <c r="Q16" s="409"/>
      <c r="R16" s="409"/>
      <c r="S16" s="409"/>
      <c r="T16" s="409"/>
      <c r="U16" s="409"/>
      <c r="V16" s="413"/>
      <c r="W16" s="317" t="s">
        <v>1876</v>
      </c>
      <c r="X16" s="405" t="s">
        <v>15968</v>
      </c>
      <c r="Y16" s="317" t="s">
        <v>15646</v>
      </c>
      <c r="Z16" s="317" t="s">
        <v>15975</v>
      </c>
      <c r="AA16" s="317" t="s">
        <v>19297</v>
      </c>
    </row>
    <row r="17" spans="1:27">
      <c r="A17" s="404">
        <v>6</v>
      </c>
      <c r="B17" s="246" t="s">
        <v>5654</v>
      </c>
      <c r="C17" s="246" t="s">
        <v>5655</v>
      </c>
      <c r="D17" s="246" t="s">
        <v>2088</v>
      </c>
      <c r="E17" s="239" t="str">
        <f t="shared" si="0"/>
        <v>string(1)</v>
      </c>
      <c r="F17" s="366" t="s">
        <v>5654</v>
      </c>
      <c r="G17" s="366" t="s">
        <v>5655</v>
      </c>
      <c r="H17" s="366" t="s">
        <v>2078</v>
      </c>
      <c r="I17" s="366" t="s">
        <v>2079</v>
      </c>
      <c r="J17" s="409"/>
      <c r="K17" s="409"/>
      <c r="L17" s="317" t="s">
        <v>19289</v>
      </c>
      <c r="M17" s="317"/>
      <c r="N17" s="409"/>
      <c r="O17" s="410"/>
      <c r="P17" s="409"/>
      <c r="Q17" s="409"/>
      <c r="R17" s="409"/>
      <c r="S17" s="409"/>
      <c r="T17" s="409"/>
      <c r="U17" s="409"/>
      <c r="V17" s="413"/>
      <c r="W17" s="317"/>
      <c r="X17" s="405"/>
      <c r="Y17" s="317"/>
      <c r="Z17" s="317"/>
      <c r="AA17" s="317"/>
    </row>
    <row r="18" spans="1:27">
      <c r="A18" s="404">
        <v>7</v>
      </c>
      <c r="B18" s="317" t="s">
        <v>19177</v>
      </c>
      <c r="C18" s="317" t="s">
        <v>19178</v>
      </c>
      <c r="D18" s="317" t="s">
        <v>3212</v>
      </c>
      <c r="E18" s="317" t="s">
        <v>2108</v>
      </c>
      <c r="F18" s="378" t="s">
        <v>19179</v>
      </c>
      <c r="G18" s="378" t="s">
        <v>19180</v>
      </c>
      <c r="H18" s="366" t="s">
        <v>3212</v>
      </c>
      <c r="I18" s="366" t="s">
        <v>2108</v>
      </c>
      <c r="J18" s="317"/>
      <c r="K18" s="317"/>
      <c r="L18" s="317"/>
      <c r="M18" s="317"/>
      <c r="N18" s="406"/>
      <c r="O18" s="407"/>
      <c r="P18" s="405"/>
      <c r="Q18" s="405"/>
      <c r="R18" s="405"/>
      <c r="S18" s="405"/>
      <c r="T18" s="405"/>
      <c r="U18" s="405"/>
      <c r="V18" s="412"/>
      <c r="W18" s="317" t="s">
        <v>1876</v>
      </c>
      <c r="X18" s="317" t="s">
        <v>19253</v>
      </c>
      <c r="Y18" s="317" t="s">
        <v>19178</v>
      </c>
      <c r="Z18" s="317" t="s">
        <v>3212</v>
      </c>
      <c r="AA18" s="317" t="s">
        <v>19297</v>
      </c>
    </row>
    <row r="19" spans="1:27">
      <c r="A19" s="404">
        <v>8</v>
      </c>
      <c r="B19" s="317" t="s">
        <v>19257</v>
      </c>
      <c r="C19" s="317" t="s">
        <v>19256</v>
      </c>
      <c r="D19" s="317" t="s">
        <v>3212</v>
      </c>
      <c r="E19" s="317" t="s">
        <v>2108</v>
      </c>
      <c r="F19" s="378" t="s">
        <v>19257</v>
      </c>
      <c r="G19" s="378" t="s">
        <v>19258</v>
      </c>
      <c r="H19" s="366" t="s">
        <v>3212</v>
      </c>
      <c r="I19" s="366" t="s">
        <v>2108</v>
      </c>
      <c r="J19" s="409"/>
      <c r="K19" s="409"/>
      <c r="L19" s="317"/>
      <c r="M19" s="317"/>
      <c r="N19" s="409"/>
      <c r="W19" s="317" t="s">
        <v>1876</v>
      </c>
      <c r="X19" s="317" t="s">
        <v>19259</v>
      </c>
      <c r="Y19" s="317" t="s">
        <v>19256</v>
      </c>
      <c r="Z19" s="317" t="s">
        <v>3212</v>
      </c>
      <c r="AA19" s="317" t="s">
        <v>19297</v>
      </c>
    </row>
    <row r="20" spans="1:27">
      <c r="A20" s="404">
        <v>11</v>
      </c>
      <c r="B20" s="317" t="s">
        <v>19260</v>
      </c>
      <c r="C20" s="317" t="s">
        <v>19261</v>
      </c>
      <c r="D20" s="317" t="s">
        <v>3212</v>
      </c>
      <c r="E20" s="317" t="s">
        <v>2108</v>
      </c>
      <c r="F20" s="378" t="s">
        <v>19262</v>
      </c>
      <c r="G20" s="378" t="s">
        <v>19263</v>
      </c>
      <c r="H20" s="366" t="s">
        <v>3212</v>
      </c>
      <c r="I20" s="366" t="s">
        <v>2108</v>
      </c>
      <c r="J20" s="409"/>
      <c r="K20" s="409"/>
      <c r="L20" s="409"/>
      <c r="M20" s="317"/>
      <c r="N20" s="409"/>
      <c r="W20" s="317" t="s">
        <v>1876</v>
      </c>
      <c r="X20" s="317" t="s">
        <v>19264</v>
      </c>
      <c r="Y20" s="317" t="s">
        <v>19261</v>
      </c>
      <c r="Z20" s="317" t="s">
        <v>3212</v>
      </c>
      <c r="AA20" s="317" t="s">
        <v>19297</v>
      </c>
    </row>
  </sheetData>
  <phoneticPr fontId="5" type="noConversion"/>
  <dataValidations count="4">
    <dataValidation type="list" allowBlank="1" showInputMessage="1" showErrorMessage="1" sqref="B6" xr:uid="{00000000-0002-0000-3501-000000000000}">
      <formula1>"Mi: Minute,H: Hour,D: Daily,W: Weekly,M: Monthly,Y: Yearly"</formula1>
    </dataValidation>
    <dataValidation type="list" allowBlank="1" showInputMessage="1" showErrorMessage="1" sqref="B7 B9 O7:O9" xr:uid="{00000000-0002-0000-3501-000001000000}">
      <formula1>"替换,追加"</formula1>
    </dataValidation>
    <dataValidation type="list" allowBlank="1" showInputMessage="1" showErrorMessage="1" sqref="N18 N12:N15" xr:uid="{00000000-0002-0000-3501-000002000000}">
      <formula1>"匹配,基线特有,本地扩充,废弃"</formula1>
    </dataValidation>
    <dataValidation type="list" allowBlank="1" showInputMessage="1" showErrorMessage="1" sqref="R4:R6" xr:uid="{00000000-0002-0000-3501-000003000000}">
      <formula1>"left join,inner join,union,union all"</formula1>
    </dataValidation>
  </dataValidations>
  <hyperlinks>
    <hyperlink ref="A1" location="目录!A1" display="返回" xr:uid="{00000000-0004-0000-3501-000000000000}"/>
  </hyperlinks>
  <pageMargins left="0.75" right="0.75" top="1" bottom="1" header="0.51180555555555596" footer="0.51180555555555596"/>
  <pageSetup paperSize="9" orientation="portrait"/>
  <legacyDrawing r:id="rId1"/>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1-000000000000}">
  <dimension ref="A1:AA62"/>
  <sheetViews>
    <sheetView workbookViewId="0"/>
  </sheetViews>
  <sheetFormatPr defaultColWidth="9" defaultRowHeight="15" customHeight="1"/>
  <cols>
    <col min="1" max="1" width="10" style="328" customWidth="1"/>
    <col min="2" max="2" width="22.44140625" style="396" customWidth="1"/>
    <col min="3" max="3" width="22.21875" style="396" customWidth="1"/>
    <col min="4" max="4" width="15.109375" style="396" customWidth="1"/>
    <col min="5" max="5" width="12" style="396" customWidth="1"/>
    <col min="6" max="6" width="18.44140625" style="396" customWidth="1"/>
    <col min="7" max="7" width="18.6640625" style="396" customWidth="1"/>
    <col min="8" max="9" width="12" style="396" customWidth="1"/>
    <col min="10" max="10" width="7.77734375" style="396" customWidth="1"/>
    <col min="11" max="12" width="7.33203125" style="396" customWidth="1"/>
    <col min="13" max="13" width="8.6640625" style="396" customWidth="1"/>
    <col min="14" max="14" width="9.109375" style="396" customWidth="1"/>
    <col min="15" max="15" width="23" style="396" customWidth="1"/>
    <col min="16" max="16" width="13.88671875" style="396" customWidth="1"/>
    <col min="17" max="17" width="14.88671875" style="396" customWidth="1"/>
    <col min="18" max="18" width="13.77734375" style="396" customWidth="1"/>
    <col min="19" max="19" width="17.21875" style="396" customWidth="1"/>
    <col min="20" max="16384" width="9" style="328"/>
  </cols>
  <sheetData>
    <row r="1" spans="1:19" s="396" customFormat="1" ht="15" customHeight="1">
      <c r="A1" s="330" t="s">
        <v>2037</v>
      </c>
      <c r="B1" s="331"/>
      <c r="C1" s="331"/>
      <c r="D1" s="331"/>
      <c r="E1" s="331"/>
      <c r="F1" s="331"/>
      <c r="G1" s="331"/>
      <c r="H1" s="331"/>
      <c r="I1" s="331"/>
      <c r="J1" s="331"/>
      <c r="K1" s="331"/>
      <c r="L1" s="331"/>
      <c r="M1" s="331"/>
      <c r="N1" s="331"/>
      <c r="O1" s="336"/>
      <c r="P1" s="336"/>
      <c r="Q1" s="336"/>
      <c r="R1" s="336"/>
      <c r="S1" s="336"/>
    </row>
    <row r="2" spans="1:19" s="396" customFormat="1" ht="15" customHeight="1">
      <c r="A2" s="216" t="s">
        <v>2038</v>
      </c>
      <c r="B2" s="217"/>
      <c r="C2" s="217"/>
      <c r="D2" s="217"/>
      <c r="E2" s="217"/>
      <c r="F2" s="217"/>
      <c r="G2" s="217"/>
      <c r="H2" s="217"/>
      <c r="I2" s="217"/>
      <c r="J2" s="217"/>
      <c r="K2" s="217"/>
      <c r="L2" s="217"/>
      <c r="M2" s="217"/>
      <c r="N2" s="217"/>
      <c r="O2" s="337" t="s">
        <v>2039</v>
      </c>
      <c r="P2" s="338"/>
      <c r="Q2" s="338"/>
      <c r="R2" s="338"/>
      <c r="S2" s="353"/>
    </row>
    <row r="3" spans="1:19" s="396" customFormat="1" ht="15" customHeight="1">
      <c r="A3" s="218" t="s">
        <v>2040</v>
      </c>
      <c r="B3" s="380" t="s">
        <v>1934</v>
      </c>
      <c r="C3" s="219"/>
      <c r="D3" s="219"/>
      <c r="E3" s="219"/>
      <c r="F3" s="219"/>
      <c r="G3" s="219"/>
      <c r="H3" s="219"/>
      <c r="I3" s="219"/>
      <c r="J3" s="219"/>
      <c r="K3" s="219"/>
      <c r="L3" s="219"/>
      <c r="M3" s="219"/>
      <c r="N3" s="219"/>
      <c r="O3" s="339" t="s">
        <v>2041</v>
      </c>
      <c r="P3" s="340" t="s">
        <v>2042</v>
      </c>
      <c r="Q3" s="340"/>
      <c r="R3" s="354"/>
      <c r="S3" s="355"/>
    </row>
    <row r="4" spans="1:19" s="397" customFormat="1" ht="15" customHeight="1">
      <c r="A4" s="220" t="s">
        <v>2042</v>
      </c>
      <c r="B4" s="332" t="s">
        <v>1935</v>
      </c>
      <c r="C4" s="222"/>
      <c r="D4" s="222"/>
      <c r="E4" s="222"/>
      <c r="F4" s="222"/>
      <c r="G4" s="222"/>
      <c r="H4" s="222"/>
      <c r="I4" s="222"/>
      <c r="J4" s="222"/>
      <c r="K4" s="222"/>
      <c r="L4" s="222"/>
      <c r="M4" s="222"/>
      <c r="N4" s="222"/>
      <c r="O4" s="229" t="s">
        <v>2301</v>
      </c>
      <c r="P4" s="229" t="s">
        <v>1936</v>
      </c>
      <c r="Q4" s="229"/>
      <c r="R4" s="221"/>
      <c r="S4" s="229"/>
    </row>
    <row r="5" spans="1:19" s="397" customFormat="1" ht="15" customHeight="1">
      <c r="A5" s="220" t="s">
        <v>2041</v>
      </c>
      <c r="B5" s="221" t="s">
        <v>2043</v>
      </c>
      <c r="C5" s="222"/>
      <c r="D5" s="222"/>
      <c r="E5" s="222"/>
      <c r="F5" s="222"/>
      <c r="G5" s="222"/>
      <c r="H5" s="222"/>
      <c r="I5" s="222"/>
      <c r="J5" s="222"/>
      <c r="K5" s="222"/>
      <c r="L5" s="222"/>
      <c r="M5" s="222"/>
      <c r="N5" s="222"/>
      <c r="O5" s="341"/>
      <c r="P5" s="342"/>
      <c r="Q5" s="229"/>
      <c r="R5" s="221"/>
      <c r="S5" s="229"/>
    </row>
    <row r="6" spans="1:19" s="397" customFormat="1" ht="15" customHeight="1">
      <c r="A6" s="220" t="s">
        <v>2044</v>
      </c>
      <c r="B6" s="12" t="s">
        <v>2303</v>
      </c>
      <c r="C6" s="222"/>
      <c r="D6" s="222"/>
      <c r="E6" s="222"/>
      <c r="F6" s="222"/>
      <c r="G6" s="222"/>
      <c r="H6" s="222"/>
      <c r="I6" s="222"/>
      <c r="J6" s="222"/>
      <c r="K6" s="222"/>
      <c r="L6" s="222"/>
      <c r="M6" s="222"/>
      <c r="N6" s="222"/>
      <c r="O6" s="341"/>
      <c r="P6" s="229"/>
      <c r="Q6" s="229"/>
      <c r="R6" s="221"/>
      <c r="S6" s="229"/>
    </row>
    <row r="7" spans="1:19" s="396" customFormat="1" ht="15" customHeight="1">
      <c r="A7" s="223" t="s">
        <v>2046</v>
      </c>
      <c r="B7" s="224" t="s">
        <v>2047</v>
      </c>
      <c r="C7" s="219"/>
      <c r="D7" s="219"/>
      <c r="E7" s="219"/>
      <c r="F7" s="219"/>
      <c r="G7" s="219"/>
      <c r="H7" s="219"/>
      <c r="I7" s="219"/>
      <c r="J7" s="219"/>
      <c r="K7" s="219"/>
      <c r="L7" s="219"/>
      <c r="M7" s="219"/>
      <c r="N7" s="219"/>
      <c r="O7" s="343"/>
      <c r="P7" s="344"/>
      <c r="Q7" s="356"/>
      <c r="R7" s="357"/>
      <c r="S7" s="356"/>
    </row>
    <row r="8" spans="1:19" s="396" customFormat="1" ht="15" customHeight="1">
      <c r="A8" s="223" t="s">
        <v>2048</v>
      </c>
      <c r="B8" s="225"/>
      <c r="C8" s="219"/>
      <c r="D8" s="219"/>
      <c r="E8" s="219"/>
      <c r="F8" s="219"/>
      <c r="G8" s="219"/>
      <c r="H8" s="219"/>
      <c r="I8" s="219"/>
      <c r="J8" s="219"/>
      <c r="K8" s="219"/>
      <c r="L8" s="219"/>
      <c r="M8" s="219"/>
      <c r="N8" s="219"/>
      <c r="O8" s="345"/>
      <c r="P8" s="346"/>
      <c r="Q8" s="348"/>
      <c r="R8" s="358"/>
      <c r="S8" s="348"/>
    </row>
    <row r="9" spans="1:19" s="396" customFormat="1" ht="15" customHeight="1">
      <c r="A9" s="223"/>
      <c r="B9" s="226"/>
      <c r="C9" s="219"/>
      <c r="D9" s="219"/>
      <c r="E9" s="219"/>
      <c r="F9" s="219"/>
      <c r="G9" s="219"/>
      <c r="H9" s="219"/>
      <c r="I9" s="219"/>
      <c r="J9" s="219"/>
      <c r="K9" s="219"/>
      <c r="L9" s="219"/>
      <c r="M9" s="219"/>
      <c r="N9" s="219"/>
      <c r="O9" s="347"/>
      <c r="P9" s="348"/>
      <c r="Q9" s="348"/>
      <c r="R9" s="358"/>
      <c r="S9" s="67"/>
    </row>
    <row r="10" spans="1:19" s="396" customFormat="1" ht="15" customHeight="1">
      <c r="A10" s="216" t="s">
        <v>2049</v>
      </c>
      <c r="B10" s="217"/>
      <c r="C10" s="217"/>
      <c r="D10" s="217"/>
      <c r="E10" s="217"/>
      <c r="F10" s="217"/>
      <c r="G10" s="217"/>
      <c r="H10" s="217"/>
      <c r="I10" s="217"/>
      <c r="J10" s="217"/>
      <c r="K10" s="217"/>
      <c r="L10" s="217"/>
      <c r="M10" s="217"/>
      <c r="N10" s="217"/>
      <c r="O10" s="337" t="s">
        <v>2050</v>
      </c>
      <c r="P10" s="338"/>
      <c r="Q10" s="338"/>
      <c r="R10" s="338"/>
      <c r="S10" s="353"/>
    </row>
    <row r="11" spans="1:19" s="396" customFormat="1" ht="15" customHeight="1">
      <c r="A11" s="227" t="s">
        <v>49</v>
      </c>
      <c r="B11" s="228" t="s">
        <v>2051</v>
      </c>
      <c r="C11" s="228" t="s">
        <v>2052</v>
      </c>
      <c r="D11" s="228" t="s">
        <v>2053</v>
      </c>
      <c r="E11" s="228" t="s">
        <v>2054</v>
      </c>
      <c r="F11" s="15" t="s">
        <v>3169</v>
      </c>
      <c r="G11" s="15" t="s">
        <v>3170</v>
      </c>
      <c r="H11" s="15" t="s">
        <v>3171</v>
      </c>
      <c r="I11" s="15" t="s">
        <v>3172</v>
      </c>
      <c r="J11" s="228" t="s">
        <v>2055</v>
      </c>
      <c r="K11" s="228" t="s">
        <v>2056</v>
      </c>
      <c r="L11" s="228" t="s">
        <v>2057</v>
      </c>
      <c r="M11" s="228" t="s">
        <v>73</v>
      </c>
      <c r="N11" s="232" t="s">
        <v>2058</v>
      </c>
      <c r="O11" s="349" t="s">
        <v>2059</v>
      </c>
      <c r="P11" s="350" t="s">
        <v>2060</v>
      </c>
      <c r="Q11" s="350" t="s">
        <v>2061</v>
      </c>
      <c r="R11" s="359" t="s">
        <v>2062</v>
      </c>
      <c r="S11" s="350" t="s">
        <v>2063</v>
      </c>
    </row>
    <row r="12" spans="1:19" s="389" customFormat="1" ht="15" customHeight="1">
      <c r="A12" s="332">
        <v>1</v>
      </c>
      <c r="B12" s="332" t="s">
        <v>2304</v>
      </c>
      <c r="C12" s="332" t="s">
        <v>2670</v>
      </c>
      <c r="D12" s="332" t="s">
        <v>2272</v>
      </c>
      <c r="E12" s="332" t="s">
        <v>2079</v>
      </c>
      <c r="F12" s="332" t="s">
        <v>2304</v>
      </c>
      <c r="G12" s="332" t="s">
        <v>2670</v>
      </c>
      <c r="H12" s="332" t="s">
        <v>2078</v>
      </c>
      <c r="I12" s="332" t="s">
        <v>2079</v>
      </c>
      <c r="J12" s="332" t="s">
        <v>79</v>
      </c>
      <c r="K12" s="332"/>
      <c r="L12" s="332"/>
      <c r="M12" s="332"/>
      <c r="N12" s="332" t="s">
        <v>2308</v>
      </c>
      <c r="O12" s="229" t="s">
        <v>1936</v>
      </c>
      <c r="P12" s="332" t="s">
        <v>2304</v>
      </c>
      <c r="Q12" s="332" t="s">
        <v>2670</v>
      </c>
      <c r="R12" s="332" t="s">
        <v>2272</v>
      </c>
      <c r="S12" s="399"/>
    </row>
    <row r="13" spans="1:19" s="389" customFormat="1" ht="15" customHeight="1">
      <c r="A13" s="332">
        <v>2</v>
      </c>
      <c r="B13" s="332" t="s">
        <v>222</v>
      </c>
      <c r="C13" s="332" t="s">
        <v>2234</v>
      </c>
      <c r="D13" s="332" t="s">
        <v>3898</v>
      </c>
      <c r="E13" s="332" t="s">
        <v>4007</v>
      </c>
      <c r="F13" s="332" t="s">
        <v>222</v>
      </c>
      <c r="G13" s="332" t="s">
        <v>2234</v>
      </c>
      <c r="H13" s="332" t="s">
        <v>3991</v>
      </c>
      <c r="I13" s="332" t="s">
        <v>2108</v>
      </c>
      <c r="J13" s="332" t="s">
        <v>79</v>
      </c>
      <c r="K13" s="332"/>
      <c r="L13" s="332"/>
      <c r="M13" s="332"/>
      <c r="N13" s="332" t="s">
        <v>2308</v>
      </c>
      <c r="O13" s="229" t="s">
        <v>1936</v>
      </c>
      <c r="P13" s="332" t="s">
        <v>222</v>
      </c>
      <c r="Q13" s="332" t="s">
        <v>2234</v>
      </c>
      <c r="R13" s="332" t="s">
        <v>3898</v>
      </c>
      <c r="S13" s="399"/>
    </row>
    <row r="14" spans="1:19" s="389" customFormat="1" ht="15" customHeight="1">
      <c r="A14" s="332">
        <v>3</v>
      </c>
      <c r="B14" s="332" t="s">
        <v>1863</v>
      </c>
      <c r="C14" s="332" t="s">
        <v>2236</v>
      </c>
      <c r="D14" s="332" t="s">
        <v>3898</v>
      </c>
      <c r="E14" s="332" t="s">
        <v>4007</v>
      </c>
      <c r="F14" s="332" t="s">
        <v>1863</v>
      </c>
      <c r="G14" s="332" t="s">
        <v>2236</v>
      </c>
      <c r="H14" s="332" t="s">
        <v>3212</v>
      </c>
      <c r="I14" s="332" t="s">
        <v>2108</v>
      </c>
      <c r="J14" s="332"/>
      <c r="K14" s="332"/>
      <c r="L14" s="332"/>
      <c r="M14" s="332"/>
      <c r="N14" s="332" t="s">
        <v>2308</v>
      </c>
      <c r="O14" s="229" t="s">
        <v>1936</v>
      </c>
      <c r="P14" s="332" t="s">
        <v>1863</v>
      </c>
      <c r="Q14" s="332" t="s">
        <v>2236</v>
      </c>
      <c r="R14" s="332" t="s">
        <v>3898</v>
      </c>
      <c r="S14" s="399"/>
    </row>
    <row r="15" spans="1:19" s="389" customFormat="1" ht="15" customHeight="1">
      <c r="A15" s="332">
        <v>4</v>
      </c>
      <c r="B15" s="332" t="s">
        <v>19299</v>
      </c>
      <c r="C15" s="332" t="s">
        <v>2239</v>
      </c>
      <c r="D15" s="332" t="s">
        <v>2811</v>
      </c>
      <c r="E15" s="332" t="s">
        <v>2812</v>
      </c>
      <c r="F15" s="332" t="s">
        <v>19299</v>
      </c>
      <c r="G15" s="332" t="s">
        <v>2239</v>
      </c>
      <c r="H15" s="332" t="s">
        <v>3175</v>
      </c>
      <c r="I15" s="332" t="s">
        <v>2241</v>
      </c>
      <c r="J15" s="332"/>
      <c r="K15" s="332"/>
      <c r="L15" s="332"/>
      <c r="M15" s="332"/>
      <c r="N15" s="332" t="s">
        <v>2308</v>
      </c>
      <c r="O15" s="229" t="s">
        <v>1936</v>
      </c>
      <c r="P15" s="332" t="s">
        <v>19299</v>
      </c>
      <c r="Q15" s="332" t="s">
        <v>2239</v>
      </c>
      <c r="R15" s="332" t="s">
        <v>2811</v>
      </c>
      <c r="S15" s="399"/>
    </row>
    <row r="16" spans="1:19" s="389" customFormat="1" ht="15" customHeight="1">
      <c r="A16" s="332">
        <v>5</v>
      </c>
      <c r="B16" s="332" t="s">
        <v>19300</v>
      </c>
      <c r="C16" s="332" t="s">
        <v>19301</v>
      </c>
      <c r="D16" s="332" t="s">
        <v>2088</v>
      </c>
      <c r="E16" s="332" t="s">
        <v>2089</v>
      </c>
      <c r="F16" s="333" t="s">
        <v>19302</v>
      </c>
      <c r="G16" s="332" t="s">
        <v>19301</v>
      </c>
      <c r="H16" s="332" t="s">
        <v>2088</v>
      </c>
      <c r="I16" s="332" t="s">
        <v>2089</v>
      </c>
      <c r="J16" s="332"/>
      <c r="K16" s="332"/>
      <c r="L16" s="332" t="s">
        <v>4870</v>
      </c>
      <c r="M16" s="1995" t="s">
        <v>19303</v>
      </c>
      <c r="N16" s="332" t="s">
        <v>188</v>
      </c>
      <c r="O16" s="221"/>
      <c r="P16" s="332"/>
      <c r="Q16" s="332"/>
      <c r="R16" s="332"/>
      <c r="S16" s="399"/>
    </row>
    <row r="17" spans="1:27" s="389" customFormat="1" ht="15" customHeight="1">
      <c r="A17" s="332">
        <v>6</v>
      </c>
      <c r="B17" s="332" t="s">
        <v>19304</v>
      </c>
      <c r="C17" s="332" t="s">
        <v>19305</v>
      </c>
      <c r="D17" s="332" t="s">
        <v>2088</v>
      </c>
      <c r="E17" s="332" t="s">
        <v>2089</v>
      </c>
      <c r="F17" s="333" t="s">
        <v>19306</v>
      </c>
      <c r="G17" s="332" t="s">
        <v>19305</v>
      </c>
      <c r="H17" s="332" t="s">
        <v>2088</v>
      </c>
      <c r="I17" s="332" t="s">
        <v>2089</v>
      </c>
      <c r="J17" s="332"/>
      <c r="K17" s="332"/>
      <c r="L17" s="332" t="s">
        <v>4870</v>
      </c>
      <c r="M17" s="1997"/>
      <c r="N17" s="332" t="s">
        <v>188</v>
      </c>
      <c r="O17" s="221"/>
      <c r="P17" s="332"/>
      <c r="Q17" s="332"/>
      <c r="R17" s="332"/>
      <c r="S17" s="399"/>
    </row>
    <row r="18" spans="1:27" s="389" customFormat="1" ht="15" customHeight="1">
      <c r="A18" s="332">
        <v>7</v>
      </c>
      <c r="B18" s="332" t="s">
        <v>19307</v>
      </c>
      <c r="C18" s="332" t="s">
        <v>19308</v>
      </c>
      <c r="D18" s="332" t="s">
        <v>2088</v>
      </c>
      <c r="E18" s="332" t="s">
        <v>2089</v>
      </c>
      <c r="F18" s="333" t="s">
        <v>19309</v>
      </c>
      <c r="G18" s="333" t="s">
        <v>19310</v>
      </c>
      <c r="H18" s="332" t="s">
        <v>2088</v>
      </c>
      <c r="I18" s="332" t="s">
        <v>2089</v>
      </c>
      <c r="J18" s="332"/>
      <c r="K18" s="332" t="s">
        <v>19311</v>
      </c>
      <c r="L18" s="332" t="s">
        <v>4870</v>
      </c>
      <c r="M18" s="1995" t="s">
        <v>19312</v>
      </c>
      <c r="N18" s="332" t="s">
        <v>188</v>
      </c>
      <c r="O18" s="332"/>
      <c r="P18" s="332"/>
      <c r="Q18" s="332"/>
      <c r="R18" s="332"/>
      <c r="S18" s="399"/>
    </row>
    <row r="19" spans="1:27" s="389" customFormat="1" ht="15" customHeight="1">
      <c r="A19" s="332">
        <v>8</v>
      </c>
      <c r="B19" s="332" t="s">
        <v>19313</v>
      </c>
      <c r="C19" s="332" t="s">
        <v>11754</v>
      </c>
      <c r="D19" s="332" t="s">
        <v>2088</v>
      </c>
      <c r="E19" s="332" t="s">
        <v>2089</v>
      </c>
      <c r="F19" s="333" t="s">
        <v>19314</v>
      </c>
      <c r="G19" s="333" t="s">
        <v>19315</v>
      </c>
      <c r="H19" s="332" t="s">
        <v>2088</v>
      </c>
      <c r="I19" s="332" t="s">
        <v>2089</v>
      </c>
      <c r="J19" s="332"/>
      <c r="K19" s="332" t="s">
        <v>19311</v>
      </c>
      <c r="L19" s="332" t="s">
        <v>4870</v>
      </c>
      <c r="M19" s="1996"/>
      <c r="N19" s="332" t="s">
        <v>188</v>
      </c>
      <c r="O19" s="332"/>
      <c r="P19" s="332"/>
      <c r="Q19" s="332"/>
      <c r="R19" s="332"/>
      <c r="S19" s="399"/>
    </row>
    <row r="20" spans="1:27" s="389" customFormat="1" ht="15" customHeight="1">
      <c r="A20" s="332">
        <v>9</v>
      </c>
      <c r="B20" s="332" t="s">
        <v>19316</v>
      </c>
      <c r="C20" s="332" t="s">
        <v>13987</v>
      </c>
      <c r="D20" s="332" t="s">
        <v>2088</v>
      </c>
      <c r="E20" s="332" t="s">
        <v>2089</v>
      </c>
      <c r="F20" s="333" t="s">
        <v>19317</v>
      </c>
      <c r="G20" s="333" t="s">
        <v>19318</v>
      </c>
      <c r="H20" s="332" t="s">
        <v>2088</v>
      </c>
      <c r="I20" s="332" t="s">
        <v>2089</v>
      </c>
      <c r="J20" s="332"/>
      <c r="K20" s="332" t="s">
        <v>19311</v>
      </c>
      <c r="L20" s="332" t="s">
        <v>4870</v>
      </c>
      <c r="M20" s="1996"/>
      <c r="N20" s="332" t="s">
        <v>2308</v>
      </c>
      <c r="O20" s="332"/>
      <c r="P20" s="332"/>
      <c r="Q20" s="332"/>
      <c r="R20" s="332"/>
      <c r="S20" s="399"/>
    </row>
    <row r="21" spans="1:27" s="389" customFormat="1" ht="15" customHeight="1">
      <c r="A21" s="332">
        <v>10</v>
      </c>
      <c r="B21" s="332" t="s">
        <v>19319</v>
      </c>
      <c r="C21" s="332" t="s">
        <v>19320</v>
      </c>
      <c r="D21" s="332" t="s">
        <v>2088</v>
      </c>
      <c r="E21" s="332" t="s">
        <v>2089</v>
      </c>
      <c r="F21" s="333" t="s">
        <v>19321</v>
      </c>
      <c r="G21" s="333" t="s">
        <v>19322</v>
      </c>
      <c r="H21" s="332" t="s">
        <v>2088</v>
      </c>
      <c r="I21" s="332" t="s">
        <v>2089</v>
      </c>
      <c r="J21" s="332"/>
      <c r="K21" s="332" t="s">
        <v>19311</v>
      </c>
      <c r="L21" s="332" t="s">
        <v>4870</v>
      </c>
      <c r="M21" s="1996"/>
      <c r="N21" s="332" t="s">
        <v>2308</v>
      </c>
      <c r="O21" s="332"/>
      <c r="P21" s="332"/>
      <c r="Q21" s="332"/>
      <c r="R21" s="332"/>
      <c r="S21" s="399"/>
    </row>
    <row r="22" spans="1:27" s="389" customFormat="1" ht="15" customHeight="1">
      <c r="A22" s="332">
        <v>11</v>
      </c>
      <c r="B22" s="332" t="s">
        <v>19323</v>
      </c>
      <c r="C22" s="332" t="s">
        <v>19324</v>
      </c>
      <c r="D22" s="332" t="s">
        <v>2088</v>
      </c>
      <c r="E22" s="332" t="s">
        <v>2089</v>
      </c>
      <c r="F22" s="333" t="s">
        <v>19325</v>
      </c>
      <c r="G22" s="333" t="s">
        <v>19326</v>
      </c>
      <c r="H22" s="332" t="s">
        <v>2088</v>
      </c>
      <c r="I22" s="332" t="s">
        <v>2089</v>
      </c>
      <c r="J22" s="332"/>
      <c r="K22" s="332" t="s">
        <v>19311</v>
      </c>
      <c r="L22" s="332" t="s">
        <v>4870</v>
      </c>
      <c r="M22" s="1996"/>
      <c r="N22" s="332" t="s">
        <v>2308</v>
      </c>
      <c r="O22" s="332"/>
      <c r="P22" s="332"/>
      <c r="Q22" s="332"/>
      <c r="R22" s="332"/>
      <c r="S22" s="399"/>
    </row>
    <row r="23" spans="1:27" ht="15" customHeight="1">
      <c r="A23" s="332">
        <v>12</v>
      </c>
      <c r="B23" s="332" t="s">
        <v>19327</v>
      </c>
      <c r="C23" s="332" t="s">
        <v>19328</v>
      </c>
      <c r="D23" s="332" t="s">
        <v>2088</v>
      </c>
      <c r="E23" s="332" t="s">
        <v>2089</v>
      </c>
      <c r="F23" s="333" t="s">
        <v>19329</v>
      </c>
      <c r="G23" s="332" t="s">
        <v>19330</v>
      </c>
      <c r="H23" s="332" t="s">
        <v>2088</v>
      </c>
      <c r="I23" s="332" t="s">
        <v>2089</v>
      </c>
      <c r="J23" s="332"/>
      <c r="K23" s="221" t="s">
        <v>19331</v>
      </c>
      <c r="L23" s="332" t="s">
        <v>4870</v>
      </c>
      <c r="M23" s="1996"/>
      <c r="N23" s="399" t="s">
        <v>188</v>
      </c>
      <c r="O23" s="332"/>
      <c r="P23" s="332"/>
      <c r="Q23" s="332"/>
      <c r="R23" s="332"/>
      <c r="S23" s="399"/>
      <c r="T23" s="389"/>
      <c r="U23" s="389"/>
      <c r="V23" s="389"/>
      <c r="W23" s="389"/>
      <c r="X23" s="389"/>
      <c r="Y23" s="389"/>
      <c r="Z23" s="389"/>
      <c r="AA23" s="389"/>
    </row>
    <row r="24" spans="1:27" ht="15" customHeight="1">
      <c r="A24" s="332">
        <v>13</v>
      </c>
      <c r="B24" s="380" t="s">
        <v>19332</v>
      </c>
      <c r="C24" s="380" t="s">
        <v>19333</v>
      </c>
      <c r="D24" s="380" t="s">
        <v>2088</v>
      </c>
      <c r="E24" s="380" t="s">
        <v>2089</v>
      </c>
      <c r="F24" s="398" t="s">
        <v>19334</v>
      </c>
      <c r="G24" s="398" t="s">
        <v>19335</v>
      </c>
      <c r="H24" s="380" t="s">
        <v>2088</v>
      </c>
      <c r="I24" s="380" t="s">
        <v>2089</v>
      </c>
      <c r="J24" s="380"/>
      <c r="K24" s="77" t="s">
        <v>19336</v>
      </c>
      <c r="L24" s="332" t="s">
        <v>4870</v>
      </c>
      <c r="M24" s="1996"/>
      <c r="N24" s="395" t="s">
        <v>188</v>
      </c>
      <c r="O24" s="380"/>
      <c r="P24" s="380"/>
      <c r="Q24" s="380"/>
      <c r="R24" s="380"/>
      <c r="S24" s="395"/>
      <c r="T24" s="389"/>
      <c r="U24" s="389"/>
      <c r="V24" s="389"/>
      <c r="W24" s="389"/>
      <c r="X24" s="389"/>
      <c r="Y24" s="389"/>
      <c r="Z24" s="389"/>
      <c r="AA24" s="389"/>
    </row>
    <row r="25" spans="1:27" ht="15" customHeight="1">
      <c r="A25" s="332">
        <v>14</v>
      </c>
      <c r="B25" s="380" t="s">
        <v>19337</v>
      </c>
      <c r="C25" s="380" t="s">
        <v>19338</v>
      </c>
      <c r="D25" s="380" t="s">
        <v>2088</v>
      </c>
      <c r="E25" s="380" t="s">
        <v>2089</v>
      </c>
      <c r="F25" s="398" t="s">
        <v>19339</v>
      </c>
      <c r="G25" s="398" t="s">
        <v>19340</v>
      </c>
      <c r="H25" s="380" t="s">
        <v>2088</v>
      </c>
      <c r="I25" s="380" t="s">
        <v>2089</v>
      </c>
      <c r="J25" s="380"/>
      <c r="K25" s="77" t="s">
        <v>19336</v>
      </c>
      <c r="L25" s="332" t="s">
        <v>4870</v>
      </c>
      <c r="M25" s="1996"/>
      <c r="N25" s="395" t="s">
        <v>188</v>
      </c>
      <c r="O25" s="380"/>
      <c r="P25" s="380"/>
      <c r="Q25" s="380"/>
      <c r="R25" s="380"/>
      <c r="S25" s="395"/>
      <c r="T25" s="389"/>
      <c r="U25" s="389"/>
      <c r="V25" s="389"/>
      <c r="W25" s="389"/>
      <c r="X25" s="389"/>
      <c r="Y25" s="389"/>
      <c r="Z25" s="389"/>
      <c r="AA25" s="389"/>
    </row>
    <row r="26" spans="1:27" ht="15" customHeight="1">
      <c r="A26" s="332">
        <v>15</v>
      </c>
      <c r="B26" s="380" t="s">
        <v>19341</v>
      </c>
      <c r="C26" s="380" t="s">
        <v>19342</v>
      </c>
      <c r="D26" s="380" t="s">
        <v>2088</v>
      </c>
      <c r="E26" s="380" t="s">
        <v>2089</v>
      </c>
      <c r="F26" s="398" t="s">
        <v>19343</v>
      </c>
      <c r="G26" s="398" t="s">
        <v>19344</v>
      </c>
      <c r="H26" s="380" t="s">
        <v>2088</v>
      </c>
      <c r="I26" s="380" t="s">
        <v>2089</v>
      </c>
      <c r="J26" s="380"/>
      <c r="K26" s="77" t="s">
        <v>19336</v>
      </c>
      <c r="L26" s="332" t="s">
        <v>4870</v>
      </c>
      <c r="M26" s="1996"/>
      <c r="N26" s="395" t="s">
        <v>188</v>
      </c>
      <c r="O26" s="380"/>
      <c r="P26" s="380"/>
      <c r="Q26" s="380"/>
      <c r="R26" s="380"/>
      <c r="S26" s="395"/>
      <c r="T26" s="389"/>
      <c r="U26" s="389"/>
      <c r="V26" s="389"/>
      <c r="W26" s="389"/>
      <c r="X26" s="389"/>
      <c r="Y26" s="389"/>
      <c r="Z26" s="389"/>
      <c r="AA26" s="389"/>
    </row>
    <row r="27" spans="1:27" s="389" customFormat="1" ht="15" customHeight="1">
      <c r="A27" s="332">
        <v>16</v>
      </c>
      <c r="B27" s="332" t="s">
        <v>19345</v>
      </c>
      <c r="C27" s="332" t="s">
        <v>6774</v>
      </c>
      <c r="D27" s="332" t="s">
        <v>2088</v>
      </c>
      <c r="E27" s="332" t="s">
        <v>2089</v>
      </c>
      <c r="F27" s="333" t="s">
        <v>19346</v>
      </c>
      <c r="G27" s="332" t="s">
        <v>6774</v>
      </c>
      <c r="H27" s="332" t="s">
        <v>2088</v>
      </c>
      <c r="I27" s="332" t="s">
        <v>2089</v>
      </c>
      <c r="J27" s="332"/>
      <c r="K27" s="332"/>
      <c r="L27" s="332" t="s">
        <v>4870</v>
      </c>
      <c r="M27" s="1999" t="s">
        <v>19347</v>
      </c>
      <c r="N27" s="332" t="s">
        <v>2308</v>
      </c>
      <c r="O27" s="229" t="s">
        <v>1936</v>
      </c>
      <c r="P27" s="332" t="s">
        <v>19348</v>
      </c>
      <c r="Q27" s="332" t="s">
        <v>6774</v>
      </c>
      <c r="R27" s="332" t="s">
        <v>2088</v>
      </c>
      <c r="S27" s="399"/>
    </row>
    <row r="28" spans="1:27" s="389" customFormat="1" ht="15" customHeight="1">
      <c r="A28" s="332">
        <v>17</v>
      </c>
      <c r="B28" s="332" t="s">
        <v>19349</v>
      </c>
      <c r="C28" s="332" t="s">
        <v>6699</v>
      </c>
      <c r="D28" s="332" t="s">
        <v>2088</v>
      </c>
      <c r="E28" s="332" t="s">
        <v>2089</v>
      </c>
      <c r="F28" s="333" t="s">
        <v>19350</v>
      </c>
      <c r="G28" s="332" t="s">
        <v>6699</v>
      </c>
      <c r="H28" s="332" t="s">
        <v>2088</v>
      </c>
      <c r="I28" s="332" t="s">
        <v>2089</v>
      </c>
      <c r="J28" s="332"/>
      <c r="K28" s="332"/>
      <c r="L28" s="332" t="s">
        <v>4870</v>
      </c>
      <c r="M28" s="2000"/>
      <c r="N28" s="332" t="s">
        <v>2308</v>
      </c>
      <c r="O28" s="229" t="s">
        <v>1936</v>
      </c>
      <c r="P28" s="332" t="s">
        <v>19351</v>
      </c>
      <c r="Q28" s="332" t="s">
        <v>6699</v>
      </c>
      <c r="R28" s="332" t="s">
        <v>2088</v>
      </c>
      <c r="S28" s="399"/>
    </row>
    <row r="29" spans="1:27" s="389" customFormat="1" ht="15" customHeight="1">
      <c r="A29" s="332">
        <v>18</v>
      </c>
      <c r="B29" s="332" t="s">
        <v>19352</v>
      </c>
      <c r="C29" s="332" t="s">
        <v>5695</v>
      </c>
      <c r="D29" s="332" t="s">
        <v>2088</v>
      </c>
      <c r="E29" s="332" t="s">
        <v>2089</v>
      </c>
      <c r="F29" s="333" t="s">
        <v>19353</v>
      </c>
      <c r="G29" s="333" t="s">
        <v>7278</v>
      </c>
      <c r="H29" s="332" t="s">
        <v>2088</v>
      </c>
      <c r="I29" s="332" t="s">
        <v>2089</v>
      </c>
      <c r="J29" s="332"/>
      <c r="K29" s="332"/>
      <c r="L29" s="332" t="s">
        <v>4870</v>
      </c>
      <c r="M29" s="2000"/>
      <c r="N29" s="332" t="s">
        <v>2308</v>
      </c>
      <c r="O29" s="229" t="s">
        <v>1936</v>
      </c>
      <c r="P29" s="332" t="s">
        <v>19354</v>
      </c>
      <c r="Q29" s="332" t="s">
        <v>5695</v>
      </c>
      <c r="R29" s="332" t="s">
        <v>2088</v>
      </c>
      <c r="S29" s="399"/>
    </row>
    <row r="30" spans="1:27" s="389" customFormat="1" ht="15" customHeight="1">
      <c r="A30" s="332">
        <v>19</v>
      </c>
      <c r="B30" s="332" t="s">
        <v>19355</v>
      </c>
      <c r="C30" s="332" t="s">
        <v>19356</v>
      </c>
      <c r="D30" s="332" t="s">
        <v>2088</v>
      </c>
      <c r="E30" s="332" t="s">
        <v>2089</v>
      </c>
      <c r="F30" s="333" t="s">
        <v>19357</v>
      </c>
      <c r="G30" s="332" t="s">
        <v>19356</v>
      </c>
      <c r="H30" s="332" t="s">
        <v>2088</v>
      </c>
      <c r="I30" s="332" t="s">
        <v>2089</v>
      </c>
      <c r="J30" s="332"/>
      <c r="K30" s="332"/>
      <c r="L30" s="332" t="s">
        <v>4870</v>
      </c>
      <c r="M30" s="2000"/>
      <c r="N30" s="332" t="s">
        <v>2308</v>
      </c>
      <c r="O30" s="229" t="s">
        <v>1936</v>
      </c>
      <c r="P30" s="332" t="s">
        <v>19358</v>
      </c>
      <c r="Q30" s="332" t="s">
        <v>19356</v>
      </c>
      <c r="R30" s="332" t="s">
        <v>2088</v>
      </c>
      <c r="S30" s="399"/>
    </row>
    <row r="31" spans="1:27" s="389" customFormat="1" ht="15" customHeight="1">
      <c r="A31" s="332">
        <v>20</v>
      </c>
      <c r="B31" s="332" t="s">
        <v>7321</v>
      </c>
      <c r="C31" s="332" t="s">
        <v>6777</v>
      </c>
      <c r="D31" s="332" t="s">
        <v>2088</v>
      </c>
      <c r="E31" s="332" t="s">
        <v>2089</v>
      </c>
      <c r="F31" s="333" t="s">
        <v>7317</v>
      </c>
      <c r="G31" s="333" t="s">
        <v>19359</v>
      </c>
      <c r="H31" s="332" t="s">
        <v>2088</v>
      </c>
      <c r="I31" s="332" t="s">
        <v>2089</v>
      </c>
      <c r="J31" s="332"/>
      <c r="K31" s="332"/>
      <c r="L31" s="332" t="s">
        <v>4870</v>
      </c>
      <c r="M31" s="2000"/>
      <c r="N31" s="332" t="s">
        <v>2308</v>
      </c>
      <c r="O31" s="229" t="s">
        <v>1936</v>
      </c>
      <c r="P31" s="332" t="s">
        <v>19360</v>
      </c>
      <c r="Q31" s="332" t="s">
        <v>6777</v>
      </c>
      <c r="R31" s="332" t="s">
        <v>2088</v>
      </c>
      <c r="S31" s="399"/>
    </row>
    <row r="32" spans="1:27" s="389" customFormat="1" ht="15" customHeight="1">
      <c r="A32" s="332">
        <v>21</v>
      </c>
      <c r="B32" s="332" t="s">
        <v>19361</v>
      </c>
      <c r="C32" s="332" t="s">
        <v>6780</v>
      </c>
      <c r="D32" s="332" t="s">
        <v>2088</v>
      </c>
      <c r="E32" s="332" t="s">
        <v>2089</v>
      </c>
      <c r="F32" s="333" t="s">
        <v>19362</v>
      </c>
      <c r="G32" s="333" t="s">
        <v>19363</v>
      </c>
      <c r="H32" s="332" t="s">
        <v>2088</v>
      </c>
      <c r="I32" s="332" t="s">
        <v>2089</v>
      </c>
      <c r="J32" s="332"/>
      <c r="K32" s="332"/>
      <c r="L32" s="332" t="s">
        <v>4870</v>
      </c>
      <c r="M32" s="2001"/>
      <c r="N32" s="332" t="s">
        <v>2308</v>
      </c>
      <c r="O32" s="229" t="s">
        <v>1936</v>
      </c>
      <c r="P32" s="332" t="s">
        <v>6780</v>
      </c>
      <c r="Q32" s="332" t="s">
        <v>6780</v>
      </c>
      <c r="R32" s="332" t="s">
        <v>2088</v>
      </c>
      <c r="S32" s="399"/>
    </row>
    <row r="33" spans="1:27" ht="15" customHeight="1">
      <c r="A33" s="332">
        <v>22</v>
      </c>
      <c r="B33" s="380" t="s">
        <v>19364</v>
      </c>
      <c r="C33" s="380" t="s">
        <v>19365</v>
      </c>
      <c r="D33" s="380" t="s">
        <v>2088</v>
      </c>
      <c r="E33" s="380" t="s">
        <v>2089</v>
      </c>
      <c r="F33" s="398" t="s">
        <v>19366</v>
      </c>
      <c r="G33" s="380" t="s">
        <v>19365</v>
      </c>
      <c r="H33" s="380" t="s">
        <v>2088</v>
      </c>
      <c r="I33" s="380" t="s">
        <v>2089</v>
      </c>
      <c r="J33" s="380"/>
      <c r="K33" s="351" t="s">
        <v>19367</v>
      </c>
      <c r="L33" s="332" t="s">
        <v>4870</v>
      </c>
      <c r="M33" s="2037" t="s">
        <v>19368</v>
      </c>
      <c r="N33" s="332" t="s">
        <v>2308</v>
      </c>
      <c r="O33" s="380"/>
      <c r="P33" s="380"/>
      <c r="Q33" s="380"/>
      <c r="R33" s="380"/>
      <c r="S33" s="395"/>
      <c r="T33" s="389"/>
      <c r="U33" s="389"/>
      <c r="V33" s="389"/>
      <c r="W33" s="389"/>
      <c r="X33" s="389"/>
      <c r="Y33" s="389"/>
      <c r="Z33" s="389"/>
      <c r="AA33" s="389"/>
    </row>
    <row r="34" spans="1:27" ht="15" customHeight="1">
      <c r="A34" s="332">
        <v>23</v>
      </c>
      <c r="B34" s="380" t="s">
        <v>19369</v>
      </c>
      <c r="C34" s="380" t="s">
        <v>19370</v>
      </c>
      <c r="D34" s="380" t="s">
        <v>2088</v>
      </c>
      <c r="E34" s="380" t="s">
        <v>2089</v>
      </c>
      <c r="F34" s="398" t="s">
        <v>19371</v>
      </c>
      <c r="G34" s="380" t="s">
        <v>19370</v>
      </c>
      <c r="H34" s="380" t="s">
        <v>2088</v>
      </c>
      <c r="I34" s="380" t="s">
        <v>2089</v>
      </c>
      <c r="J34" s="380"/>
      <c r="K34" s="380" t="s">
        <v>19372</v>
      </c>
      <c r="L34" s="332" t="s">
        <v>4870</v>
      </c>
      <c r="M34" s="2038"/>
      <c r="N34" s="332" t="s">
        <v>2308</v>
      </c>
      <c r="O34" s="380"/>
      <c r="P34" s="380"/>
      <c r="Q34" s="380"/>
      <c r="R34" s="380"/>
      <c r="S34" s="395"/>
      <c r="T34" s="389"/>
      <c r="U34" s="389"/>
      <c r="V34" s="389"/>
      <c r="W34" s="389"/>
      <c r="X34" s="389"/>
      <c r="Y34" s="389"/>
      <c r="Z34" s="389"/>
      <c r="AA34" s="389"/>
    </row>
    <row r="35" spans="1:27" ht="15" customHeight="1">
      <c r="A35" s="332">
        <v>24</v>
      </c>
      <c r="B35" s="380" t="s">
        <v>19373</v>
      </c>
      <c r="C35" s="380" t="s">
        <v>19374</v>
      </c>
      <c r="D35" s="380" t="s">
        <v>2088</v>
      </c>
      <c r="E35" s="380" t="s">
        <v>2089</v>
      </c>
      <c r="F35" s="398" t="s">
        <v>19375</v>
      </c>
      <c r="G35" s="380" t="s">
        <v>19374</v>
      </c>
      <c r="H35" s="380" t="s">
        <v>2088</v>
      </c>
      <c r="I35" s="380" t="s">
        <v>2089</v>
      </c>
      <c r="J35" s="380"/>
      <c r="K35" s="380" t="s">
        <v>19376</v>
      </c>
      <c r="L35" s="332" t="s">
        <v>4870</v>
      </c>
      <c r="M35" s="2038"/>
      <c r="N35" s="332" t="s">
        <v>2308</v>
      </c>
      <c r="O35" s="380"/>
      <c r="P35" s="380"/>
      <c r="Q35" s="380"/>
      <c r="R35" s="380"/>
      <c r="S35" s="395"/>
      <c r="T35" s="389"/>
      <c r="U35" s="389"/>
      <c r="V35" s="389"/>
      <c r="W35" s="389"/>
      <c r="X35" s="389"/>
      <c r="Y35" s="389"/>
      <c r="Z35" s="389"/>
      <c r="AA35" s="389"/>
    </row>
    <row r="36" spans="1:27" ht="15" customHeight="1">
      <c r="A36" s="332">
        <v>25</v>
      </c>
      <c r="B36" s="380" t="s">
        <v>19377</v>
      </c>
      <c r="C36" s="380" t="s">
        <v>19378</v>
      </c>
      <c r="D36" s="380" t="s">
        <v>2088</v>
      </c>
      <c r="E36" s="380" t="s">
        <v>2089</v>
      </c>
      <c r="F36" s="398" t="s">
        <v>19379</v>
      </c>
      <c r="G36" s="398" t="s">
        <v>19380</v>
      </c>
      <c r="H36" s="380" t="s">
        <v>2088</v>
      </c>
      <c r="I36" s="380" t="s">
        <v>2089</v>
      </c>
      <c r="J36" s="380"/>
      <c r="K36" s="351" t="s">
        <v>19381</v>
      </c>
      <c r="L36" s="332" t="s">
        <v>4870</v>
      </c>
      <c r="M36" s="2039"/>
      <c r="N36" s="332" t="s">
        <v>2308</v>
      </c>
      <c r="O36" s="380"/>
      <c r="P36" s="380"/>
      <c r="Q36" s="380"/>
      <c r="R36" s="380"/>
      <c r="S36" s="395"/>
      <c r="T36" s="389"/>
      <c r="U36" s="389"/>
      <c r="V36" s="389"/>
      <c r="W36" s="389"/>
      <c r="X36" s="389"/>
      <c r="Y36" s="389"/>
      <c r="Z36" s="389"/>
      <c r="AA36" s="389"/>
    </row>
    <row r="37" spans="1:27" ht="15" customHeight="1">
      <c r="A37" s="332">
        <v>26</v>
      </c>
      <c r="B37" s="380" t="s">
        <v>19382</v>
      </c>
      <c r="C37" s="380" t="s">
        <v>6789</v>
      </c>
      <c r="D37" s="380" t="s">
        <v>2088</v>
      </c>
      <c r="E37" s="380" t="s">
        <v>2089</v>
      </c>
      <c r="F37" s="398" t="s">
        <v>19383</v>
      </c>
      <c r="G37" s="398" t="s">
        <v>6789</v>
      </c>
      <c r="H37" s="380" t="s">
        <v>2088</v>
      </c>
      <c r="I37" s="380" t="s">
        <v>2089</v>
      </c>
      <c r="J37" s="380"/>
      <c r="K37" s="351"/>
      <c r="L37" s="332"/>
      <c r="M37" s="387"/>
      <c r="N37" s="332"/>
      <c r="O37" s="380"/>
      <c r="P37" s="380"/>
      <c r="Q37" s="380"/>
      <c r="R37" s="380"/>
      <c r="S37" s="395"/>
      <c r="T37" s="389"/>
      <c r="U37" s="389"/>
      <c r="V37" s="389"/>
      <c r="W37" s="389"/>
      <c r="X37" s="389"/>
      <c r="Y37" s="389"/>
      <c r="Z37" s="389"/>
      <c r="AA37" s="389"/>
    </row>
    <row r="38" spans="1:27" ht="15" customHeight="1">
      <c r="B38" s="328"/>
      <c r="C38" s="328"/>
      <c r="D38" s="328"/>
      <c r="E38" s="328"/>
      <c r="F38" s="328"/>
      <c r="G38" s="328"/>
      <c r="H38" s="328"/>
      <c r="I38" s="328"/>
      <c r="T38" s="389"/>
      <c r="U38" s="389"/>
      <c r="V38" s="389"/>
      <c r="W38" s="389"/>
      <c r="X38" s="389"/>
      <c r="Y38" s="389"/>
      <c r="Z38" s="389"/>
      <c r="AA38" s="389"/>
    </row>
    <row r="39" spans="1:27" ht="15" customHeight="1">
      <c r="T39" s="389"/>
      <c r="U39" s="389"/>
      <c r="V39" s="389"/>
      <c r="W39" s="389"/>
      <c r="X39" s="389"/>
      <c r="Y39" s="389"/>
      <c r="Z39" s="389"/>
      <c r="AA39" s="389"/>
    </row>
    <row r="40" spans="1:27" ht="15" customHeight="1">
      <c r="T40" s="389"/>
      <c r="U40" s="389"/>
      <c r="V40" s="389"/>
      <c r="W40" s="389"/>
      <c r="X40" s="389"/>
      <c r="Y40" s="389"/>
      <c r="Z40" s="389"/>
      <c r="AA40" s="389"/>
    </row>
    <row r="41" spans="1:27" ht="15" customHeight="1">
      <c r="T41" s="389"/>
      <c r="U41" s="389"/>
      <c r="V41" s="389"/>
      <c r="W41" s="389"/>
      <c r="X41" s="389"/>
      <c r="Y41" s="389"/>
      <c r="Z41" s="389"/>
      <c r="AA41" s="389"/>
    </row>
    <row r="42" spans="1:27" ht="15" customHeight="1">
      <c r="T42" s="389"/>
      <c r="U42" s="389"/>
      <c r="V42" s="389"/>
      <c r="W42" s="389"/>
      <c r="X42" s="389"/>
      <c r="Y42" s="389"/>
      <c r="Z42" s="389"/>
      <c r="AA42" s="389"/>
    </row>
    <row r="43" spans="1:27" ht="15" customHeight="1">
      <c r="T43" s="389"/>
      <c r="U43" s="389"/>
      <c r="V43" s="389"/>
      <c r="W43" s="389"/>
      <c r="X43" s="389"/>
      <c r="Y43" s="389"/>
      <c r="Z43" s="389"/>
      <c r="AA43" s="389"/>
    </row>
    <row r="44" spans="1:27" ht="15" customHeight="1">
      <c r="T44" s="389"/>
      <c r="U44" s="389"/>
      <c r="V44" s="389"/>
      <c r="W44" s="389"/>
      <c r="X44" s="389"/>
      <c r="Y44" s="389"/>
      <c r="Z44" s="389"/>
      <c r="AA44" s="389"/>
    </row>
    <row r="45" spans="1:27" ht="15" customHeight="1">
      <c r="T45" s="389"/>
      <c r="U45" s="389"/>
      <c r="V45" s="389"/>
      <c r="W45" s="389"/>
      <c r="X45" s="389"/>
      <c r="Y45" s="389"/>
      <c r="Z45" s="389"/>
      <c r="AA45" s="389"/>
    </row>
    <row r="46" spans="1:27" ht="15" customHeight="1">
      <c r="T46" s="389"/>
      <c r="U46" s="389"/>
      <c r="V46" s="389"/>
      <c r="W46" s="389"/>
      <c r="X46" s="389"/>
      <c r="Y46" s="389"/>
      <c r="Z46" s="389"/>
      <c r="AA46" s="389"/>
    </row>
    <row r="47" spans="1:27" ht="15" customHeight="1">
      <c r="T47" s="389"/>
      <c r="U47" s="389"/>
      <c r="V47" s="389"/>
      <c r="W47" s="389"/>
      <c r="X47" s="389"/>
      <c r="Y47" s="389"/>
      <c r="Z47" s="389"/>
      <c r="AA47" s="389"/>
    </row>
    <row r="48" spans="1:27" ht="15" customHeight="1">
      <c r="T48" s="389"/>
      <c r="U48" s="389"/>
      <c r="V48" s="389"/>
      <c r="W48" s="389"/>
      <c r="X48" s="389"/>
      <c r="Y48" s="389"/>
      <c r="Z48" s="389"/>
      <c r="AA48" s="389"/>
    </row>
    <row r="49" spans="20:27" ht="15" customHeight="1">
      <c r="T49" s="389"/>
      <c r="U49" s="389"/>
      <c r="V49" s="389"/>
      <c r="W49" s="389"/>
      <c r="X49" s="389"/>
      <c r="Y49" s="389"/>
      <c r="Z49" s="389"/>
      <c r="AA49" s="389"/>
    </row>
    <row r="50" spans="20:27" ht="15" customHeight="1">
      <c r="T50" s="389"/>
      <c r="U50" s="389"/>
      <c r="V50" s="389"/>
      <c r="W50" s="389"/>
      <c r="X50" s="389"/>
      <c r="Y50" s="389"/>
      <c r="Z50" s="389"/>
      <c r="AA50" s="389"/>
    </row>
    <row r="51" spans="20:27" ht="15" customHeight="1">
      <c r="T51" s="389"/>
      <c r="U51" s="389"/>
      <c r="V51" s="389"/>
      <c r="W51" s="389"/>
      <c r="X51" s="389"/>
      <c r="Y51" s="389"/>
      <c r="Z51" s="389"/>
      <c r="AA51" s="389"/>
    </row>
    <row r="52" spans="20:27" ht="15" customHeight="1">
      <c r="T52" s="389"/>
      <c r="U52" s="389"/>
      <c r="V52" s="389"/>
      <c r="W52" s="389"/>
      <c r="X52" s="389"/>
      <c r="Y52" s="389"/>
      <c r="Z52" s="389"/>
      <c r="AA52" s="389"/>
    </row>
    <row r="53" spans="20:27" ht="15" customHeight="1">
      <c r="T53" s="389"/>
      <c r="U53" s="389"/>
      <c r="V53" s="389"/>
      <c r="W53" s="389"/>
      <c r="X53" s="389"/>
      <c r="Y53" s="389"/>
      <c r="Z53" s="389"/>
      <c r="AA53" s="389"/>
    </row>
    <row r="54" spans="20:27" ht="15" customHeight="1">
      <c r="T54" s="389"/>
      <c r="U54" s="389"/>
      <c r="V54" s="389"/>
      <c r="W54" s="389"/>
      <c r="X54" s="389"/>
      <c r="Y54" s="389"/>
      <c r="Z54" s="389"/>
      <c r="AA54" s="389"/>
    </row>
    <row r="55" spans="20:27" ht="15" customHeight="1">
      <c r="T55" s="389"/>
      <c r="U55" s="389"/>
      <c r="V55" s="389"/>
      <c r="W55" s="389"/>
      <c r="X55" s="389"/>
      <c r="Y55" s="389"/>
      <c r="Z55" s="389"/>
      <c r="AA55" s="389"/>
    </row>
    <row r="56" spans="20:27" ht="15" customHeight="1">
      <c r="T56" s="389"/>
      <c r="U56" s="389"/>
      <c r="V56" s="389"/>
      <c r="W56" s="389"/>
      <c r="X56" s="389"/>
      <c r="Y56" s="389"/>
      <c r="Z56" s="389"/>
      <c r="AA56" s="389"/>
    </row>
    <row r="57" spans="20:27" ht="15" customHeight="1">
      <c r="T57" s="389"/>
      <c r="U57" s="389"/>
      <c r="V57" s="389"/>
      <c r="W57" s="389"/>
      <c r="X57" s="389"/>
      <c r="Y57" s="389"/>
      <c r="Z57" s="389"/>
      <c r="AA57" s="389"/>
    </row>
    <row r="58" spans="20:27" ht="15" customHeight="1">
      <c r="T58" s="389"/>
      <c r="U58" s="389"/>
      <c r="V58" s="389"/>
      <c r="W58" s="389"/>
      <c r="X58" s="389"/>
      <c r="Y58" s="389"/>
      <c r="Z58" s="389"/>
      <c r="AA58" s="389"/>
    </row>
    <row r="59" spans="20:27" ht="15" customHeight="1">
      <c r="T59" s="389"/>
      <c r="U59" s="389"/>
      <c r="V59" s="389"/>
      <c r="W59" s="389"/>
      <c r="X59" s="389"/>
      <c r="Y59" s="389"/>
      <c r="Z59" s="389"/>
      <c r="AA59" s="389"/>
    </row>
    <row r="60" spans="20:27" ht="15" customHeight="1">
      <c r="T60" s="389"/>
      <c r="U60" s="389"/>
      <c r="V60" s="389"/>
      <c r="W60" s="389"/>
      <c r="X60" s="389"/>
      <c r="Y60" s="389"/>
      <c r="Z60" s="389"/>
      <c r="AA60" s="389"/>
    </row>
    <row r="61" spans="20:27" ht="15" customHeight="1">
      <c r="T61" s="389"/>
      <c r="U61" s="389"/>
      <c r="V61" s="389"/>
      <c r="W61" s="389"/>
      <c r="X61" s="389"/>
      <c r="Y61" s="389"/>
      <c r="Z61" s="389"/>
      <c r="AA61" s="389"/>
    </row>
    <row r="62" spans="20:27" ht="15" customHeight="1">
      <c r="T62" s="389"/>
      <c r="U62" s="389"/>
      <c r="V62" s="389"/>
      <c r="W62" s="389"/>
      <c r="X62" s="389"/>
      <c r="Y62" s="389"/>
      <c r="Z62" s="389"/>
      <c r="AA62" s="389"/>
    </row>
  </sheetData>
  <mergeCells count="4">
    <mergeCell ref="M16:M17"/>
    <mergeCell ref="M18:M26"/>
    <mergeCell ref="M27:M32"/>
    <mergeCell ref="M33:M36"/>
  </mergeCells>
  <phoneticPr fontId="5" type="noConversion"/>
  <dataValidations count="3">
    <dataValidation type="list" allowBlank="1" showInputMessage="1" showErrorMessage="1" sqref="B6" xr:uid="{00000000-0002-0000-3601-000000000000}">
      <formula1>"Mi: Minute,H: Hour,D: Daily,W: Weekly,M: Monthly,Y: Yearly"</formula1>
    </dataValidation>
    <dataValidation type="list" allowBlank="1" showInputMessage="1" showErrorMessage="1" sqref="B7 B9" xr:uid="{00000000-0002-0000-3601-000001000000}">
      <formula1>"替换,追加"</formula1>
    </dataValidation>
    <dataValidation type="list" allowBlank="1" showInputMessage="1" showErrorMessage="1" sqref="N32 N37 N12:N22 N23:N26 N27:N31 N33:N36" xr:uid="{00000000-0002-0000-3601-000002000000}">
      <formula1>"匹配,基线特有,本地扩充,废弃"</formula1>
    </dataValidation>
  </dataValidations>
  <hyperlinks>
    <hyperlink ref="A1" location="目录!A1" display="返回" xr:uid="{00000000-0004-0000-3601-000000000000}"/>
  </hyperlinks>
  <pageMargins left="0.75" right="0.75" top="1" bottom="1" header="0.51180555555555596" footer="0.51180555555555596"/>
  <pageSetup paperSize="9" orientation="portrait"/>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1-000000000000}">
  <dimension ref="A1:X156"/>
  <sheetViews>
    <sheetView topLeftCell="A136" workbookViewId="0"/>
  </sheetViews>
  <sheetFormatPr defaultColWidth="9" defaultRowHeight="15" customHeight="1"/>
  <cols>
    <col min="1" max="1" width="10" style="328" customWidth="1"/>
    <col min="2" max="2" width="17.6640625" style="325" customWidth="1"/>
    <col min="3" max="3" width="15" style="325" customWidth="1"/>
    <col min="4" max="4" width="11.77734375" style="325" customWidth="1"/>
    <col min="5" max="5" width="10.33203125" style="325" customWidth="1"/>
    <col min="6" max="6" width="17.6640625" style="325" customWidth="1"/>
    <col min="7" max="7" width="17.21875" style="325" customWidth="1"/>
    <col min="8" max="8" width="12.44140625" style="325" customWidth="1"/>
    <col min="9" max="9" width="10.109375" style="325" customWidth="1"/>
    <col min="10" max="10" width="7.109375" style="325" customWidth="1"/>
    <col min="11" max="11" width="7.44140625" style="325" customWidth="1"/>
    <col min="12" max="12" width="13.77734375" style="325" customWidth="1"/>
    <col min="13" max="13" width="8.6640625" style="325" customWidth="1"/>
    <col min="14" max="14" width="11.21875" style="325" customWidth="1"/>
    <col min="15" max="15" width="23" style="325" customWidth="1"/>
    <col min="16" max="16" width="12.77734375" style="325" customWidth="1"/>
    <col min="17" max="17" width="14.88671875" style="325" customWidth="1"/>
    <col min="18" max="19" width="13.77734375" style="325" customWidth="1"/>
    <col min="20" max="20" width="19.77734375" style="325" customWidth="1"/>
    <col min="21" max="21" width="14.77734375" style="325" customWidth="1"/>
    <col min="22" max="22" width="12" style="325" customWidth="1"/>
    <col min="23" max="23" width="12.6640625" style="325" customWidth="1"/>
    <col min="24" max="24" width="10.6640625" style="328" customWidth="1"/>
    <col min="25" max="16384" width="9" style="328"/>
  </cols>
  <sheetData>
    <row r="1" spans="1:24" s="325" customFormat="1" ht="15" customHeight="1">
      <c r="A1" s="330" t="s">
        <v>2037</v>
      </c>
      <c r="B1" s="331"/>
      <c r="C1" s="331"/>
      <c r="D1" s="331"/>
      <c r="E1" s="331"/>
      <c r="F1" s="331"/>
      <c r="G1" s="331"/>
      <c r="H1" s="331"/>
      <c r="I1" s="331"/>
      <c r="J1" s="331"/>
      <c r="K1" s="331"/>
      <c r="L1" s="331"/>
      <c r="M1" s="331"/>
      <c r="N1" s="331"/>
      <c r="O1" s="336"/>
      <c r="P1" s="336"/>
      <c r="Q1" s="336"/>
      <c r="R1" s="336"/>
      <c r="S1" s="336"/>
      <c r="X1" s="369"/>
    </row>
    <row r="2" spans="1:24" s="325" customFormat="1" ht="15" customHeight="1">
      <c r="A2" s="216" t="s">
        <v>2038</v>
      </c>
      <c r="B2" s="217"/>
      <c r="C2" s="217"/>
      <c r="D2" s="217"/>
      <c r="E2" s="217"/>
      <c r="F2" s="217"/>
      <c r="G2" s="217"/>
      <c r="H2" s="217"/>
      <c r="I2" s="217"/>
      <c r="J2" s="217"/>
      <c r="K2" s="217"/>
      <c r="L2" s="217"/>
      <c r="M2" s="217"/>
      <c r="N2" s="217"/>
      <c r="O2" s="337" t="s">
        <v>2039</v>
      </c>
      <c r="P2" s="338"/>
      <c r="Q2" s="338"/>
      <c r="R2" s="338"/>
      <c r="S2" s="353"/>
      <c r="T2" s="337" t="s">
        <v>2039</v>
      </c>
      <c r="U2" s="338"/>
      <c r="V2" s="338"/>
      <c r="W2" s="338"/>
      <c r="X2" s="353"/>
    </row>
    <row r="3" spans="1:24" s="325" customFormat="1" ht="15" customHeight="1">
      <c r="A3" s="218" t="s">
        <v>2040</v>
      </c>
      <c r="B3" s="77" t="s">
        <v>1940</v>
      </c>
      <c r="C3" s="219"/>
      <c r="D3" s="219"/>
      <c r="E3" s="219"/>
      <c r="F3" s="219"/>
      <c r="G3" s="219"/>
      <c r="H3" s="219"/>
      <c r="I3" s="219"/>
      <c r="J3" s="219"/>
      <c r="K3" s="219"/>
      <c r="L3" s="219"/>
      <c r="M3" s="219"/>
      <c r="N3" s="219"/>
      <c r="O3" s="339" t="s">
        <v>2041</v>
      </c>
      <c r="P3" s="340" t="s">
        <v>2042</v>
      </c>
      <c r="Q3" s="340"/>
      <c r="R3" s="354"/>
      <c r="S3" s="355"/>
      <c r="T3" s="339" t="s">
        <v>2041</v>
      </c>
      <c r="U3" s="340" t="s">
        <v>2042</v>
      </c>
      <c r="V3" s="340"/>
      <c r="W3" s="354"/>
      <c r="X3" s="355"/>
    </row>
    <row r="4" spans="1:24" s="326" customFormat="1" ht="15" customHeight="1">
      <c r="A4" s="220" t="s">
        <v>2042</v>
      </c>
      <c r="B4" s="221" t="s">
        <v>1941</v>
      </c>
      <c r="C4" s="222"/>
      <c r="D4" s="222"/>
      <c r="E4" s="222"/>
      <c r="F4" s="222"/>
      <c r="G4" s="222"/>
      <c r="H4" s="222"/>
      <c r="I4" s="222"/>
      <c r="J4" s="222"/>
      <c r="K4" s="222"/>
      <c r="L4" s="222"/>
      <c r="M4" s="222"/>
      <c r="N4" s="222"/>
      <c r="O4" s="229" t="s">
        <v>2301</v>
      </c>
      <c r="P4" s="229" t="s">
        <v>1936</v>
      </c>
      <c r="Q4" s="229"/>
      <c r="R4" s="221"/>
      <c r="S4" s="229"/>
      <c r="T4" s="229" t="s">
        <v>2301</v>
      </c>
      <c r="U4" s="229" t="s">
        <v>15314</v>
      </c>
      <c r="V4" s="229"/>
      <c r="W4" s="221"/>
      <c r="X4" s="229"/>
    </row>
    <row r="5" spans="1:24" s="326" customFormat="1" ht="15" customHeight="1">
      <c r="A5" s="220" t="s">
        <v>2041</v>
      </c>
      <c r="B5" s="221" t="s">
        <v>2043</v>
      </c>
      <c r="C5" s="222"/>
      <c r="D5" s="222"/>
      <c r="E5" s="222"/>
      <c r="F5" s="222"/>
      <c r="G5" s="222"/>
      <c r="H5" s="222"/>
      <c r="I5" s="222"/>
      <c r="J5" s="222"/>
      <c r="K5" s="222"/>
      <c r="L5" s="222"/>
      <c r="M5" s="222"/>
      <c r="N5" s="222"/>
      <c r="O5" s="341"/>
      <c r="P5" s="342"/>
      <c r="Q5" s="229"/>
      <c r="R5" s="221"/>
      <c r="S5" s="229"/>
      <c r="T5" s="341"/>
      <c r="U5" s="342"/>
      <c r="V5" s="229"/>
      <c r="W5" s="221"/>
      <c r="X5" s="229"/>
    </row>
    <row r="6" spans="1:24" s="326" customFormat="1" ht="15" customHeight="1">
      <c r="A6" s="220" t="s">
        <v>2044</v>
      </c>
      <c r="B6" s="12" t="s">
        <v>2303</v>
      </c>
      <c r="C6" s="222"/>
      <c r="D6" s="222"/>
      <c r="E6" s="222"/>
      <c r="F6" s="222"/>
      <c r="G6" s="222"/>
      <c r="H6" s="222"/>
      <c r="I6" s="222"/>
      <c r="J6" s="222"/>
      <c r="K6" s="222"/>
      <c r="L6" s="222"/>
      <c r="M6" s="222"/>
      <c r="N6" s="222"/>
      <c r="O6" s="341"/>
      <c r="P6" s="229"/>
      <c r="Q6" s="229"/>
      <c r="R6" s="221"/>
      <c r="S6" s="229"/>
      <c r="T6" s="341"/>
      <c r="U6" s="229"/>
      <c r="V6" s="229"/>
      <c r="W6" s="221"/>
      <c r="X6" s="229"/>
    </row>
    <row r="7" spans="1:24" s="325" customFormat="1" ht="15" customHeight="1">
      <c r="A7" s="223" t="s">
        <v>2046</v>
      </c>
      <c r="B7" s="224" t="s">
        <v>2047</v>
      </c>
      <c r="C7" s="219"/>
      <c r="D7" s="219"/>
      <c r="E7" s="219"/>
      <c r="F7" s="219"/>
      <c r="G7" s="219"/>
      <c r="H7" s="219"/>
      <c r="I7" s="219"/>
      <c r="J7" s="219"/>
      <c r="K7" s="219"/>
      <c r="L7" s="219"/>
      <c r="M7" s="219"/>
      <c r="N7" s="219"/>
      <c r="O7" s="343"/>
      <c r="P7" s="344"/>
      <c r="Q7" s="356"/>
      <c r="R7" s="357"/>
      <c r="S7" s="356"/>
      <c r="T7" s="343"/>
      <c r="U7" s="344"/>
      <c r="V7" s="356"/>
      <c r="W7" s="357"/>
      <c r="X7" s="356"/>
    </row>
    <row r="8" spans="1:24" s="325" customFormat="1" ht="15" customHeight="1">
      <c r="A8" s="223" t="s">
        <v>2048</v>
      </c>
      <c r="B8" s="225"/>
      <c r="C8" s="219"/>
      <c r="D8" s="219"/>
      <c r="E8" s="219"/>
      <c r="F8" s="219"/>
      <c r="G8" s="219"/>
      <c r="H8" s="219"/>
      <c r="I8" s="219"/>
      <c r="J8" s="219"/>
      <c r="K8" s="219"/>
      <c r="L8" s="219"/>
      <c r="M8" s="219"/>
      <c r="N8" s="219"/>
      <c r="O8" s="345"/>
      <c r="P8" s="346"/>
      <c r="Q8" s="348"/>
      <c r="R8" s="358"/>
      <c r="S8" s="348"/>
      <c r="T8" s="347"/>
      <c r="U8" s="346"/>
      <c r="V8" s="348"/>
      <c r="W8" s="358"/>
      <c r="X8" s="348"/>
    </row>
    <row r="9" spans="1:24" s="325" customFormat="1" ht="15" customHeight="1">
      <c r="A9" s="223"/>
      <c r="B9" s="226"/>
      <c r="C9" s="219"/>
      <c r="D9" s="219"/>
      <c r="E9" s="219"/>
      <c r="F9" s="219"/>
      <c r="G9" s="219"/>
      <c r="H9" s="219"/>
      <c r="I9" s="219"/>
      <c r="J9" s="219"/>
      <c r="K9" s="219"/>
      <c r="L9" s="219"/>
      <c r="M9" s="219"/>
      <c r="N9" s="219"/>
      <c r="O9" s="347"/>
      <c r="P9" s="348"/>
      <c r="Q9" s="348"/>
      <c r="R9" s="358"/>
      <c r="S9" s="67"/>
      <c r="T9" s="347"/>
      <c r="U9" s="348"/>
      <c r="V9" s="348"/>
      <c r="W9" s="358"/>
      <c r="X9" s="67"/>
    </row>
    <row r="10" spans="1:24" s="325" customFormat="1" ht="15" customHeight="1">
      <c r="A10" s="216" t="s">
        <v>2049</v>
      </c>
      <c r="B10" s="217"/>
      <c r="C10" s="217"/>
      <c r="D10" s="217"/>
      <c r="E10" s="217"/>
      <c r="F10" s="217"/>
      <c r="G10" s="217"/>
      <c r="H10" s="217"/>
      <c r="I10" s="217"/>
      <c r="J10" s="217"/>
      <c r="K10" s="217"/>
      <c r="L10" s="217"/>
      <c r="M10" s="217"/>
      <c r="N10" s="217"/>
      <c r="O10" s="337" t="s">
        <v>2050</v>
      </c>
      <c r="P10" s="338"/>
      <c r="Q10" s="338"/>
      <c r="R10" s="338"/>
      <c r="S10" s="353"/>
      <c r="T10" s="337" t="s">
        <v>2050</v>
      </c>
      <c r="U10" s="338"/>
      <c r="V10" s="338"/>
      <c r="W10" s="338"/>
      <c r="X10" s="353"/>
    </row>
    <row r="11" spans="1:24" s="325" customFormat="1" ht="15" customHeight="1">
      <c r="A11" s="227" t="s">
        <v>49</v>
      </c>
      <c r="B11" s="228" t="s">
        <v>2051</v>
      </c>
      <c r="C11" s="228" t="s">
        <v>2052</v>
      </c>
      <c r="D11" s="228" t="s">
        <v>2053</v>
      </c>
      <c r="E11" s="228" t="s">
        <v>2054</v>
      </c>
      <c r="F11" s="15" t="s">
        <v>3169</v>
      </c>
      <c r="G11" s="15" t="s">
        <v>3170</v>
      </c>
      <c r="H11" s="15" t="s">
        <v>3171</v>
      </c>
      <c r="I11" s="15" t="s">
        <v>3172</v>
      </c>
      <c r="J11" s="228" t="s">
        <v>2055</v>
      </c>
      <c r="K11" s="228" t="s">
        <v>2056</v>
      </c>
      <c r="L11" s="228" t="s">
        <v>2057</v>
      </c>
      <c r="M11" s="228" t="s">
        <v>73</v>
      </c>
      <c r="N11" s="232" t="s">
        <v>2058</v>
      </c>
      <c r="O11" s="349" t="s">
        <v>2059</v>
      </c>
      <c r="P11" s="350" t="s">
        <v>2060</v>
      </c>
      <c r="Q11" s="350" t="s">
        <v>2061</v>
      </c>
      <c r="R11" s="359" t="s">
        <v>2062</v>
      </c>
      <c r="S11" s="350" t="s">
        <v>2063</v>
      </c>
      <c r="T11" s="349" t="s">
        <v>2059</v>
      </c>
      <c r="U11" s="350" t="s">
        <v>2060</v>
      </c>
      <c r="V11" s="350" t="s">
        <v>2061</v>
      </c>
      <c r="W11" s="359" t="s">
        <v>2062</v>
      </c>
      <c r="X11" s="390" t="s">
        <v>2063</v>
      </c>
    </row>
    <row r="12" spans="1:24" s="327" customFormat="1" ht="15" customHeight="1">
      <c r="A12" s="221">
        <v>1</v>
      </c>
      <c r="B12" s="221" t="s">
        <v>2304</v>
      </c>
      <c r="C12" s="221" t="s">
        <v>2670</v>
      </c>
      <c r="D12" s="221" t="s">
        <v>2272</v>
      </c>
      <c r="E12" s="221" t="s">
        <v>2079</v>
      </c>
      <c r="F12" s="332" t="s">
        <v>2304</v>
      </c>
      <c r="G12" s="332" t="s">
        <v>2670</v>
      </c>
      <c r="H12" s="332" t="s">
        <v>2078</v>
      </c>
      <c r="I12" s="332" t="s">
        <v>2079</v>
      </c>
      <c r="J12" s="221" t="s">
        <v>79</v>
      </c>
      <c r="K12" s="221"/>
      <c r="L12" s="221"/>
      <c r="M12" s="221"/>
      <c r="N12" s="229" t="s">
        <v>4189</v>
      </c>
      <c r="O12" s="229" t="s">
        <v>1936</v>
      </c>
      <c r="P12" s="229" t="s">
        <v>2304</v>
      </c>
      <c r="Q12" s="229" t="s">
        <v>2671</v>
      </c>
      <c r="R12" s="229" t="s">
        <v>2272</v>
      </c>
      <c r="S12" s="229"/>
      <c r="T12" s="229" t="s">
        <v>15314</v>
      </c>
      <c r="U12" s="229" t="s">
        <v>2304</v>
      </c>
      <c r="V12" s="229" t="s">
        <v>2671</v>
      </c>
      <c r="W12" s="221" t="s">
        <v>2272</v>
      </c>
      <c r="X12" s="345"/>
    </row>
    <row r="13" spans="1:24" s="327" customFormat="1" ht="15" customHeight="1">
      <c r="A13" s="221">
        <v>2</v>
      </c>
      <c r="B13" s="221" t="s">
        <v>222</v>
      </c>
      <c r="C13" s="221" t="s">
        <v>2234</v>
      </c>
      <c r="D13" s="221" t="s">
        <v>3898</v>
      </c>
      <c r="E13" s="221" t="s">
        <v>4007</v>
      </c>
      <c r="F13" s="332" t="s">
        <v>222</v>
      </c>
      <c r="G13" s="332" t="s">
        <v>2234</v>
      </c>
      <c r="H13" s="332" t="s">
        <v>3991</v>
      </c>
      <c r="I13" s="332" t="s">
        <v>2108</v>
      </c>
      <c r="J13" s="221" t="s">
        <v>79</v>
      </c>
      <c r="K13" s="221"/>
      <c r="L13" s="221"/>
      <c r="M13" s="221"/>
      <c r="N13" s="229" t="s">
        <v>4189</v>
      </c>
      <c r="O13" s="229" t="s">
        <v>1936</v>
      </c>
      <c r="P13" s="229" t="s">
        <v>222</v>
      </c>
      <c r="Q13" s="229" t="s">
        <v>2234</v>
      </c>
      <c r="R13" s="229" t="s">
        <v>3898</v>
      </c>
      <c r="S13" s="229"/>
      <c r="T13" s="229" t="s">
        <v>15314</v>
      </c>
      <c r="U13" s="229" t="s">
        <v>222</v>
      </c>
      <c r="V13" s="229" t="s">
        <v>2234</v>
      </c>
      <c r="W13" s="221" t="s">
        <v>3898</v>
      </c>
      <c r="X13" s="345"/>
    </row>
    <row r="14" spans="1:24" s="327" customFormat="1" ht="15" customHeight="1">
      <c r="A14" s="221">
        <v>3</v>
      </c>
      <c r="B14" s="221" t="s">
        <v>1863</v>
      </c>
      <c r="C14" s="221" t="s">
        <v>2236</v>
      </c>
      <c r="D14" s="221" t="s">
        <v>3898</v>
      </c>
      <c r="E14" s="221" t="s">
        <v>4007</v>
      </c>
      <c r="F14" s="332" t="s">
        <v>1863</v>
      </c>
      <c r="G14" s="332" t="s">
        <v>2236</v>
      </c>
      <c r="H14" s="332" t="s">
        <v>3212</v>
      </c>
      <c r="I14" s="332" t="s">
        <v>2108</v>
      </c>
      <c r="J14" s="221"/>
      <c r="K14" s="221"/>
      <c r="L14" s="221"/>
      <c r="M14" s="221"/>
      <c r="N14" s="229" t="s">
        <v>4189</v>
      </c>
      <c r="O14" s="229" t="s">
        <v>1936</v>
      </c>
      <c r="P14" s="229" t="s">
        <v>1863</v>
      </c>
      <c r="Q14" s="229" t="s">
        <v>2236</v>
      </c>
      <c r="R14" s="229" t="s">
        <v>3898</v>
      </c>
      <c r="S14" s="229"/>
      <c r="T14" s="229" t="s">
        <v>15314</v>
      </c>
      <c r="U14" s="229" t="s">
        <v>1863</v>
      </c>
      <c r="V14" s="229" t="s">
        <v>2236</v>
      </c>
      <c r="W14" s="221" t="s">
        <v>3898</v>
      </c>
      <c r="X14" s="345"/>
    </row>
    <row r="15" spans="1:24" s="327" customFormat="1" ht="15" customHeight="1">
      <c r="A15" s="221">
        <v>4</v>
      </c>
      <c r="B15" s="221" t="s">
        <v>19299</v>
      </c>
      <c r="C15" s="221" t="s">
        <v>2239</v>
      </c>
      <c r="D15" s="221" t="s">
        <v>2811</v>
      </c>
      <c r="E15" s="221" t="s">
        <v>2812</v>
      </c>
      <c r="F15" s="332" t="s">
        <v>19299</v>
      </c>
      <c r="G15" s="332" t="s">
        <v>2239</v>
      </c>
      <c r="H15" s="332" t="s">
        <v>3175</v>
      </c>
      <c r="I15" s="332" t="s">
        <v>2241</v>
      </c>
      <c r="J15" s="221"/>
      <c r="K15" s="221"/>
      <c r="L15" s="221"/>
      <c r="M15" s="221"/>
      <c r="N15" s="229" t="s">
        <v>4189</v>
      </c>
      <c r="O15" s="229" t="s">
        <v>1936</v>
      </c>
      <c r="P15" s="229" t="s">
        <v>105</v>
      </c>
      <c r="Q15" s="229" t="s">
        <v>2675</v>
      </c>
      <c r="R15" s="229" t="s">
        <v>2811</v>
      </c>
      <c r="S15" s="229"/>
      <c r="T15" s="229" t="s">
        <v>15314</v>
      </c>
      <c r="U15" s="229" t="s">
        <v>2238</v>
      </c>
      <c r="V15" s="229" t="s">
        <v>2675</v>
      </c>
      <c r="W15" s="221" t="s">
        <v>2811</v>
      </c>
      <c r="X15" s="345"/>
    </row>
    <row r="16" spans="1:24" s="327" customFormat="1" ht="15" customHeight="1">
      <c r="A16" s="221">
        <v>5</v>
      </c>
      <c r="B16" s="221" t="s">
        <v>2333</v>
      </c>
      <c r="C16" s="221" t="s">
        <v>2077</v>
      </c>
      <c r="D16" s="221" t="s">
        <v>2096</v>
      </c>
      <c r="E16" s="221" t="s">
        <v>2097</v>
      </c>
      <c r="F16" s="333" t="s">
        <v>2076</v>
      </c>
      <c r="G16" s="332" t="s">
        <v>2077</v>
      </c>
      <c r="H16" s="332" t="s">
        <v>3175</v>
      </c>
      <c r="I16" s="332" t="s">
        <v>2241</v>
      </c>
      <c r="J16" s="221"/>
      <c r="K16" s="221"/>
      <c r="L16" s="221" t="s">
        <v>2726</v>
      </c>
      <c r="M16" s="1995" t="s">
        <v>19303</v>
      </c>
      <c r="N16" s="229" t="s">
        <v>4189</v>
      </c>
      <c r="O16" s="229" t="s">
        <v>1936</v>
      </c>
      <c r="P16" s="229" t="s">
        <v>3200</v>
      </c>
      <c r="Q16" s="229" t="s">
        <v>2705</v>
      </c>
      <c r="R16" s="229" t="s">
        <v>2096</v>
      </c>
      <c r="S16" s="229"/>
      <c r="T16" s="229" t="s">
        <v>15314</v>
      </c>
      <c r="U16" s="229" t="s">
        <v>2333</v>
      </c>
      <c r="V16" s="229" t="s">
        <v>2705</v>
      </c>
      <c r="W16" s="221" t="s">
        <v>2096</v>
      </c>
      <c r="X16" s="345"/>
    </row>
    <row r="17" spans="1:24" s="327" customFormat="1" ht="15" customHeight="1">
      <c r="A17" s="221">
        <v>6</v>
      </c>
      <c r="B17" s="221" t="s">
        <v>3174</v>
      </c>
      <c r="C17" s="221" t="s">
        <v>2818</v>
      </c>
      <c r="D17" s="221" t="s">
        <v>2066</v>
      </c>
      <c r="E17" s="221" t="s">
        <v>2067</v>
      </c>
      <c r="F17" s="332" t="s">
        <v>3174</v>
      </c>
      <c r="G17" s="332" t="s">
        <v>2818</v>
      </c>
      <c r="H17" s="332" t="s">
        <v>2803</v>
      </c>
      <c r="I17" s="332" t="s">
        <v>2804</v>
      </c>
      <c r="J17" s="221"/>
      <c r="K17" s="221"/>
      <c r="L17" s="221" t="s">
        <v>2868</v>
      </c>
      <c r="M17" s="1996"/>
      <c r="N17" s="229" t="s">
        <v>4189</v>
      </c>
      <c r="O17" s="229" t="s">
        <v>1936</v>
      </c>
      <c r="P17" s="229" t="s">
        <v>4223</v>
      </c>
      <c r="Q17" s="229" t="s">
        <v>3622</v>
      </c>
      <c r="R17" s="229" t="s">
        <v>2066</v>
      </c>
      <c r="S17" s="229"/>
      <c r="T17" s="229" t="s">
        <v>15314</v>
      </c>
      <c r="U17" s="229" t="s">
        <v>3174</v>
      </c>
      <c r="V17" s="229" t="s">
        <v>3622</v>
      </c>
      <c r="W17" s="221" t="s">
        <v>2066</v>
      </c>
      <c r="X17" s="345"/>
    </row>
    <row r="18" spans="1:24" s="327" customFormat="1" ht="15" customHeight="1">
      <c r="A18" s="221">
        <v>7</v>
      </c>
      <c r="B18" s="221" t="s">
        <v>2335</v>
      </c>
      <c r="C18" s="221" t="s">
        <v>2069</v>
      </c>
      <c r="D18" s="221" t="s">
        <v>5225</v>
      </c>
      <c r="E18" s="221" t="s">
        <v>5226</v>
      </c>
      <c r="F18" s="332" t="s">
        <v>2335</v>
      </c>
      <c r="G18" s="333" t="s">
        <v>7255</v>
      </c>
      <c r="H18" s="332" t="s">
        <v>2235</v>
      </c>
      <c r="I18" s="332" t="s">
        <v>2237</v>
      </c>
      <c r="J18" s="221"/>
      <c r="K18" s="221"/>
      <c r="L18" s="221" t="s">
        <v>15316</v>
      </c>
      <c r="M18" s="1996"/>
      <c r="N18" s="229" t="s">
        <v>4189</v>
      </c>
      <c r="O18" s="229" t="s">
        <v>1936</v>
      </c>
      <c r="P18" s="229" t="s">
        <v>2335</v>
      </c>
      <c r="Q18" s="229" t="s">
        <v>2672</v>
      </c>
      <c r="R18" s="229" t="s">
        <v>5225</v>
      </c>
      <c r="S18" s="229"/>
      <c r="T18" s="229" t="s">
        <v>15314</v>
      </c>
      <c r="U18" s="229" t="s">
        <v>2335</v>
      </c>
      <c r="V18" s="229" t="s">
        <v>2672</v>
      </c>
      <c r="W18" s="221" t="s">
        <v>5225</v>
      </c>
      <c r="X18" s="345"/>
    </row>
    <row r="19" spans="1:24" s="327" customFormat="1" ht="15" customHeight="1">
      <c r="A19" s="221">
        <v>8</v>
      </c>
      <c r="B19" s="221" t="s">
        <v>2345</v>
      </c>
      <c r="C19" s="221" t="s">
        <v>4752</v>
      </c>
      <c r="D19" s="221" t="s">
        <v>2100</v>
      </c>
      <c r="E19" s="221" t="s">
        <v>2101</v>
      </c>
      <c r="F19" s="332" t="s">
        <v>2345</v>
      </c>
      <c r="G19" s="332" t="s">
        <v>4752</v>
      </c>
      <c r="H19" s="332" t="s">
        <v>2096</v>
      </c>
      <c r="I19" s="332" t="s">
        <v>2097</v>
      </c>
      <c r="J19" s="221"/>
      <c r="K19" s="221"/>
      <c r="L19" s="221" t="s">
        <v>4823</v>
      </c>
      <c r="M19" s="1996"/>
      <c r="N19" s="229" t="s">
        <v>4189</v>
      </c>
      <c r="O19" s="229" t="s">
        <v>1936</v>
      </c>
      <c r="P19" s="229" t="s">
        <v>2345</v>
      </c>
      <c r="Q19" s="229" t="s">
        <v>4754</v>
      </c>
      <c r="R19" s="229" t="s">
        <v>2100</v>
      </c>
      <c r="S19" s="229"/>
      <c r="T19" s="229" t="s">
        <v>15314</v>
      </c>
      <c r="U19" s="229" t="s">
        <v>2345</v>
      </c>
      <c r="V19" s="229" t="s">
        <v>4754</v>
      </c>
      <c r="W19" s="221" t="s">
        <v>2100</v>
      </c>
      <c r="X19" s="345"/>
    </row>
    <row r="20" spans="1:24" s="327" customFormat="1" ht="15" customHeight="1">
      <c r="A20" s="221">
        <v>9</v>
      </c>
      <c r="B20" s="221" t="s">
        <v>5728</v>
      </c>
      <c r="C20" s="221" t="s">
        <v>4316</v>
      </c>
      <c r="D20" s="221" t="s">
        <v>2272</v>
      </c>
      <c r="E20" s="221" t="s">
        <v>2272</v>
      </c>
      <c r="F20" s="332" t="s">
        <v>5728</v>
      </c>
      <c r="G20" s="333" t="s">
        <v>15318</v>
      </c>
      <c r="H20" s="332" t="s">
        <v>2078</v>
      </c>
      <c r="I20" s="332" t="s">
        <v>2079</v>
      </c>
      <c r="J20" s="221"/>
      <c r="K20" s="221"/>
      <c r="L20" s="221"/>
      <c r="M20" s="1996"/>
      <c r="N20" s="229" t="s">
        <v>2308</v>
      </c>
      <c r="O20" s="229" t="s">
        <v>1936</v>
      </c>
      <c r="P20" s="229" t="s">
        <v>19384</v>
      </c>
      <c r="Q20" s="229" t="s">
        <v>4316</v>
      </c>
      <c r="R20" s="229" t="s">
        <v>2272</v>
      </c>
      <c r="S20" s="229"/>
      <c r="T20" s="229" t="s">
        <v>15314</v>
      </c>
      <c r="U20" s="229" t="s">
        <v>5728</v>
      </c>
      <c r="V20" s="229" t="s">
        <v>4316</v>
      </c>
      <c r="W20" s="221" t="s">
        <v>2272</v>
      </c>
      <c r="X20" s="345"/>
    </row>
    <row r="21" spans="1:24" s="327" customFormat="1" ht="15" customHeight="1">
      <c r="A21" s="221">
        <v>10</v>
      </c>
      <c r="B21" s="221" t="s">
        <v>5701</v>
      </c>
      <c r="C21" s="221" t="s">
        <v>15319</v>
      </c>
      <c r="D21" s="221" t="s">
        <v>2100</v>
      </c>
      <c r="E21" s="221" t="s">
        <v>2101</v>
      </c>
      <c r="F21" s="332" t="s">
        <v>5701</v>
      </c>
      <c r="G21" s="332" t="s">
        <v>15319</v>
      </c>
      <c r="H21" s="332" t="s">
        <v>2100</v>
      </c>
      <c r="I21" s="332" t="s">
        <v>2101</v>
      </c>
      <c r="J21" s="221"/>
      <c r="K21" s="221"/>
      <c r="L21" s="221" t="s">
        <v>4823</v>
      </c>
      <c r="M21" s="1996"/>
      <c r="N21" s="229" t="s">
        <v>4189</v>
      </c>
      <c r="O21" s="229" t="s">
        <v>1936</v>
      </c>
      <c r="P21" s="229" t="s">
        <v>5701</v>
      </c>
      <c r="Q21" s="229" t="s">
        <v>5702</v>
      </c>
      <c r="R21" s="229" t="s">
        <v>2100</v>
      </c>
      <c r="S21" s="229"/>
      <c r="T21" s="229" t="s">
        <v>15314</v>
      </c>
      <c r="U21" s="229" t="s">
        <v>5701</v>
      </c>
      <c r="V21" s="229" t="s">
        <v>5702</v>
      </c>
      <c r="W21" s="221" t="s">
        <v>2100</v>
      </c>
      <c r="X21" s="345"/>
    </row>
    <row r="22" spans="1:24" s="327" customFormat="1" ht="15" customHeight="1">
      <c r="A22" s="221">
        <v>11</v>
      </c>
      <c r="B22" s="221" t="s">
        <v>15321</v>
      </c>
      <c r="C22" s="221" t="s">
        <v>4200</v>
      </c>
      <c r="D22" s="221" t="s">
        <v>2100</v>
      </c>
      <c r="E22" s="221" t="s">
        <v>2101</v>
      </c>
      <c r="F22" s="332" t="s">
        <v>15321</v>
      </c>
      <c r="G22" s="333" t="s">
        <v>15322</v>
      </c>
      <c r="H22" s="332" t="s">
        <v>2100</v>
      </c>
      <c r="I22" s="332" t="s">
        <v>2101</v>
      </c>
      <c r="J22" s="221"/>
      <c r="K22" s="221"/>
      <c r="L22" s="221"/>
      <c r="M22" s="1996"/>
      <c r="N22" s="229" t="s">
        <v>4189</v>
      </c>
      <c r="O22" s="229"/>
      <c r="P22" s="229"/>
      <c r="Q22" s="229"/>
      <c r="R22" s="229"/>
      <c r="S22" s="229"/>
      <c r="T22" s="229"/>
      <c r="U22" s="229"/>
      <c r="V22" s="229"/>
      <c r="W22" s="221"/>
      <c r="X22" s="345"/>
    </row>
    <row r="23" spans="1:24" s="327" customFormat="1" ht="15" customHeight="1">
      <c r="A23" s="221">
        <v>12</v>
      </c>
      <c r="B23" s="221" t="s">
        <v>4735</v>
      </c>
      <c r="C23" s="221" t="s">
        <v>4736</v>
      </c>
      <c r="D23" s="221" t="s">
        <v>2070</v>
      </c>
      <c r="E23" s="221" t="s">
        <v>2071</v>
      </c>
      <c r="F23" s="332" t="s">
        <v>4735</v>
      </c>
      <c r="G23" s="332" t="s">
        <v>4736</v>
      </c>
      <c r="H23" s="332" t="s">
        <v>2235</v>
      </c>
      <c r="I23" s="332" t="s">
        <v>2237</v>
      </c>
      <c r="J23" s="221"/>
      <c r="K23" s="221"/>
      <c r="L23" s="221" t="s">
        <v>2755</v>
      </c>
      <c r="M23" s="1996"/>
      <c r="N23" s="229" t="s">
        <v>2308</v>
      </c>
      <c r="O23" s="229" t="s">
        <v>1936</v>
      </c>
      <c r="P23" s="229" t="s">
        <v>4735</v>
      </c>
      <c r="Q23" s="229" t="s">
        <v>4164</v>
      </c>
      <c r="R23" s="229" t="s">
        <v>2070</v>
      </c>
      <c r="S23" s="229"/>
      <c r="T23" s="229" t="s">
        <v>15314</v>
      </c>
      <c r="U23" s="229" t="s">
        <v>4735</v>
      </c>
      <c r="V23" s="229" t="s">
        <v>4164</v>
      </c>
      <c r="W23" s="221" t="s">
        <v>2070</v>
      </c>
      <c r="X23" s="345"/>
    </row>
    <row r="24" spans="1:24" s="327" customFormat="1" ht="15" customHeight="1">
      <c r="A24" s="221">
        <v>13</v>
      </c>
      <c r="B24" s="221" t="s">
        <v>13861</v>
      </c>
      <c r="C24" s="221" t="s">
        <v>13862</v>
      </c>
      <c r="D24" s="221" t="s">
        <v>2066</v>
      </c>
      <c r="E24" s="221" t="s">
        <v>2067</v>
      </c>
      <c r="F24" s="332" t="s">
        <v>13861</v>
      </c>
      <c r="G24" s="332" t="s">
        <v>13862</v>
      </c>
      <c r="H24" s="332" t="s">
        <v>2066</v>
      </c>
      <c r="I24" s="332" t="s">
        <v>2067</v>
      </c>
      <c r="J24" s="221"/>
      <c r="K24" s="221"/>
      <c r="L24" s="221" t="s">
        <v>2704</v>
      </c>
      <c r="M24" s="1996"/>
      <c r="N24" s="229" t="s">
        <v>4189</v>
      </c>
      <c r="O24" s="229" t="s">
        <v>1936</v>
      </c>
      <c r="P24" s="229" t="s">
        <v>13861</v>
      </c>
      <c r="Q24" s="229" t="s">
        <v>4211</v>
      </c>
      <c r="R24" s="229" t="s">
        <v>2066</v>
      </c>
      <c r="S24" s="229"/>
      <c r="T24" s="229" t="s">
        <v>15314</v>
      </c>
      <c r="U24" s="229" t="s">
        <v>2094</v>
      </c>
      <c r="V24" s="229" t="s">
        <v>4211</v>
      </c>
      <c r="W24" s="221" t="s">
        <v>2066</v>
      </c>
      <c r="X24" s="345"/>
    </row>
    <row r="25" spans="1:24" s="327" customFormat="1" ht="15" customHeight="1">
      <c r="A25" s="221">
        <v>14</v>
      </c>
      <c r="B25" s="221" t="s">
        <v>13408</v>
      </c>
      <c r="C25" s="221" t="s">
        <v>15324</v>
      </c>
      <c r="D25" s="221" t="s">
        <v>5225</v>
      </c>
      <c r="E25" s="221" t="s">
        <v>5226</v>
      </c>
      <c r="F25" s="332" t="s">
        <v>13408</v>
      </c>
      <c r="G25" s="333" t="s">
        <v>13410</v>
      </c>
      <c r="H25" s="332" t="s">
        <v>5225</v>
      </c>
      <c r="I25" s="332" t="s">
        <v>5226</v>
      </c>
      <c r="J25" s="221"/>
      <c r="K25" s="221"/>
      <c r="L25" s="221"/>
      <c r="M25" s="1996"/>
      <c r="N25" s="229" t="s">
        <v>4189</v>
      </c>
      <c r="O25" s="229" t="s">
        <v>1936</v>
      </c>
      <c r="P25" s="229" t="s">
        <v>13408</v>
      </c>
      <c r="Q25" s="229" t="s">
        <v>13411</v>
      </c>
      <c r="R25" s="229" t="s">
        <v>5225</v>
      </c>
      <c r="S25" s="229"/>
      <c r="T25" s="229"/>
      <c r="U25" s="229"/>
      <c r="V25" s="229"/>
      <c r="W25" s="221"/>
      <c r="X25" s="345"/>
    </row>
    <row r="26" spans="1:24" s="327" customFormat="1" ht="15" customHeight="1">
      <c r="A26" s="221">
        <v>15</v>
      </c>
      <c r="B26" s="221" t="s">
        <v>15326</v>
      </c>
      <c r="C26" s="221" t="s">
        <v>15327</v>
      </c>
      <c r="D26" s="221" t="s">
        <v>2084</v>
      </c>
      <c r="E26" s="221" t="s">
        <v>3215</v>
      </c>
      <c r="F26" s="332" t="s">
        <v>15326</v>
      </c>
      <c r="G26" s="332" t="s">
        <v>15327</v>
      </c>
      <c r="H26" s="332" t="s">
        <v>3215</v>
      </c>
      <c r="I26" s="332" t="s">
        <v>2111</v>
      </c>
      <c r="J26" s="221"/>
      <c r="K26" s="221"/>
      <c r="L26" s="221"/>
      <c r="M26" s="1996"/>
      <c r="N26" s="229" t="s">
        <v>2308</v>
      </c>
      <c r="O26" s="229" t="s">
        <v>1936</v>
      </c>
      <c r="P26" s="229" t="s">
        <v>15326</v>
      </c>
      <c r="Q26" s="229" t="s">
        <v>19385</v>
      </c>
      <c r="R26" s="229" t="s">
        <v>2084</v>
      </c>
      <c r="S26" s="229"/>
      <c r="T26" s="229"/>
      <c r="U26" s="229"/>
      <c r="V26" s="229"/>
      <c r="W26" s="221"/>
      <c r="X26" s="345"/>
    </row>
    <row r="27" spans="1:24" s="327" customFormat="1" ht="15" customHeight="1">
      <c r="A27" s="221">
        <v>16</v>
      </c>
      <c r="B27" s="221" t="s">
        <v>15329</v>
      </c>
      <c r="C27" s="221" t="s">
        <v>15330</v>
      </c>
      <c r="D27" s="221" t="s">
        <v>2100</v>
      </c>
      <c r="E27" s="221" t="s">
        <v>2101</v>
      </c>
      <c r="F27" s="332" t="s">
        <v>15329</v>
      </c>
      <c r="G27" s="332" t="s">
        <v>15330</v>
      </c>
      <c r="H27" s="332" t="s">
        <v>10710</v>
      </c>
      <c r="I27" s="332" t="s">
        <v>2101</v>
      </c>
      <c r="J27" s="221"/>
      <c r="K27" s="221"/>
      <c r="L27" s="221" t="s">
        <v>15331</v>
      </c>
      <c r="M27" s="1996"/>
      <c r="N27" s="229" t="s">
        <v>4189</v>
      </c>
      <c r="O27" s="229" t="s">
        <v>1936</v>
      </c>
      <c r="P27" s="229" t="s">
        <v>15329</v>
      </c>
      <c r="Q27" s="229" t="s">
        <v>15332</v>
      </c>
      <c r="R27" s="229" t="s">
        <v>2100</v>
      </c>
      <c r="S27" s="229"/>
      <c r="T27" s="229" t="s">
        <v>15314</v>
      </c>
      <c r="U27" s="229" t="s">
        <v>15329</v>
      </c>
      <c r="V27" s="229" t="s">
        <v>15332</v>
      </c>
      <c r="W27" s="221" t="s">
        <v>2100</v>
      </c>
      <c r="X27" s="345"/>
    </row>
    <row r="28" spans="1:24" s="327" customFormat="1" ht="15" customHeight="1">
      <c r="A28" s="221">
        <v>17</v>
      </c>
      <c r="B28" s="221" t="s">
        <v>2347</v>
      </c>
      <c r="C28" s="221" t="s">
        <v>4737</v>
      </c>
      <c r="D28" s="221" t="s">
        <v>2272</v>
      </c>
      <c r="E28" s="221" t="s">
        <v>2272</v>
      </c>
      <c r="F28" s="332" t="s">
        <v>2347</v>
      </c>
      <c r="G28" s="332" t="s">
        <v>4737</v>
      </c>
      <c r="H28" s="332" t="s">
        <v>2078</v>
      </c>
      <c r="I28" s="332" t="s">
        <v>2079</v>
      </c>
      <c r="J28" s="221"/>
      <c r="K28" s="221"/>
      <c r="L28" s="221"/>
      <c r="M28" s="1996"/>
      <c r="N28" s="229" t="s">
        <v>4189</v>
      </c>
      <c r="O28" s="229" t="s">
        <v>1936</v>
      </c>
      <c r="P28" s="229" t="s">
        <v>2347</v>
      </c>
      <c r="Q28" s="229" t="s">
        <v>4738</v>
      </c>
      <c r="R28" s="229" t="s">
        <v>2272</v>
      </c>
      <c r="S28" s="229"/>
      <c r="T28" s="229" t="s">
        <v>15314</v>
      </c>
      <c r="U28" s="229" t="s">
        <v>2347</v>
      </c>
      <c r="V28" s="229" t="s">
        <v>4738</v>
      </c>
      <c r="W28" s="221" t="s">
        <v>2272</v>
      </c>
      <c r="X28" s="360"/>
    </row>
    <row r="29" spans="1:24" s="327" customFormat="1" ht="15" customHeight="1">
      <c r="A29" s="221">
        <v>18</v>
      </c>
      <c r="B29" s="221" t="s">
        <v>5001</v>
      </c>
      <c r="C29" s="221" t="s">
        <v>5002</v>
      </c>
      <c r="D29" s="221" t="s">
        <v>2066</v>
      </c>
      <c r="E29" s="221" t="s">
        <v>2067</v>
      </c>
      <c r="F29" s="332" t="s">
        <v>5001</v>
      </c>
      <c r="G29" s="332" t="s">
        <v>5002</v>
      </c>
      <c r="H29" s="332" t="s">
        <v>2066</v>
      </c>
      <c r="I29" s="332" t="s">
        <v>2067</v>
      </c>
      <c r="J29" s="221"/>
      <c r="K29" s="221"/>
      <c r="L29" s="221"/>
      <c r="M29" s="1996"/>
      <c r="N29" s="229" t="s">
        <v>2308</v>
      </c>
      <c r="O29" s="229" t="s">
        <v>1936</v>
      </c>
      <c r="P29" s="229" t="s">
        <v>5001</v>
      </c>
      <c r="Q29" s="229" t="s">
        <v>5003</v>
      </c>
      <c r="R29" s="229" t="s">
        <v>2066</v>
      </c>
      <c r="S29" s="229"/>
      <c r="T29" s="229" t="s">
        <v>15314</v>
      </c>
      <c r="U29" s="229" t="s">
        <v>5001</v>
      </c>
      <c r="V29" s="229" t="s">
        <v>5003</v>
      </c>
      <c r="W29" s="221" t="s">
        <v>2066</v>
      </c>
      <c r="X29" s="360"/>
    </row>
    <row r="30" spans="1:24" s="327" customFormat="1" ht="15" customHeight="1">
      <c r="A30" s="221">
        <v>19</v>
      </c>
      <c r="B30" s="221" t="s">
        <v>2349</v>
      </c>
      <c r="C30" s="221" t="s">
        <v>15333</v>
      </c>
      <c r="D30" s="221" t="s">
        <v>2085</v>
      </c>
      <c r="E30" s="221" t="s">
        <v>2085</v>
      </c>
      <c r="F30" s="332" t="s">
        <v>2349</v>
      </c>
      <c r="G30" s="333" t="s">
        <v>10779</v>
      </c>
      <c r="H30" s="332" t="s">
        <v>2085</v>
      </c>
      <c r="I30" s="332" t="s">
        <v>2108</v>
      </c>
      <c r="J30" s="221"/>
      <c r="K30" s="221"/>
      <c r="L30" s="221"/>
      <c r="M30" s="1996"/>
      <c r="N30" s="229" t="s">
        <v>4189</v>
      </c>
      <c r="O30" s="229" t="s">
        <v>1936</v>
      </c>
      <c r="P30" s="229" t="s">
        <v>13778</v>
      </c>
      <c r="Q30" s="229" t="s">
        <v>10780</v>
      </c>
      <c r="R30" s="229" t="s">
        <v>2084</v>
      </c>
      <c r="S30" s="229"/>
      <c r="T30" s="229" t="s">
        <v>15314</v>
      </c>
      <c r="U30" s="229" t="s">
        <v>2349</v>
      </c>
      <c r="V30" s="229" t="s">
        <v>10780</v>
      </c>
      <c r="W30" s="221" t="s">
        <v>2085</v>
      </c>
      <c r="X30" s="360"/>
    </row>
    <row r="31" spans="1:24" s="327" customFormat="1" ht="15" customHeight="1">
      <c r="A31" s="221">
        <v>20</v>
      </c>
      <c r="B31" s="221" t="s">
        <v>2354</v>
      </c>
      <c r="C31" s="221" t="s">
        <v>4825</v>
      </c>
      <c r="D31" s="221" t="s">
        <v>2088</v>
      </c>
      <c r="E31" s="221" t="s">
        <v>2089</v>
      </c>
      <c r="F31" s="332" t="s">
        <v>2354</v>
      </c>
      <c r="G31" s="332" t="s">
        <v>4825</v>
      </c>
      <c r="H31" s="332" t="s">
        <v>2088</v>
      </c>
      <c r="I31" s="332" t="s">
        <v>2089</v>
      </c>
      <c r="J31" s="221"/>
      <c r="K31" s="221"/>
      <c r="L31" s="221"/>
      <c r="M31" s="1996"/>
      <c r="N31" s="229" t="s">
        <v>2308</v>
      </c>
      <c r="O31" s="229" t="s">
        <v>1936</v>
      </c>
      <c r="P31" s="229" t="s">
        <v>4885</v>
      </c>
      <c r="Q31" s="229" t="s">
        <v>4826</v>
      </c>
      <c r="R31" s="229" t="s">
        <v>2088</v>
      </c>
      <c r="S31" s="229"/>
      <c r="T31" s="229" t="s">
        <v>15314</v>
      </c>
      <c r="U31" s="229" t="s">
        <v>2354</v>
      </c>
      <c r="V31" s="229" t="s">
        <v>4826</v>
      </c>
      <c r="W31" s="221" t="s">
        <v>2088</v>
      </c>
      <c r="X31" s="360"/>
    </row>
    <row r="32" spans="1:24" s="327" customFormat="1" ht="15" customHeight="1">
      <c r="A32" s="221">
        <v>21</v>
      </c>
      <c r="B32" s="221" t="s">
        <v>2352</v>
      </c>
      <c r="C32" s="221" t="s">
        <v>4781</v>
      </c>
      <c r="D32" s="221" t="s">
        <v>2272</v>
      </c>
      <c r="E32" s="221" t="s">
        <v>2272</v>
      </c>
      <c r="F32" s="332" t="s">
        <v>2352</v>
      </c>
      <c r="G32" s="332" t="s">
        <v>4781</v>
      </c>
      <c r="H32" s="332" t="s">
        <v>2078</v>
      </c>
      <c r="I32" s="332" t="s">
        <v>2079</v>
      </c>
      <c r="J32" s="221"/>
      <c r="K32" s="221"/>
      <c r="L32" s="221"/>
      <c r="M32" s="1996"/>
      <c r="N32" s="229" t="s">
        <v>4189</v>
      </c>
      <c r="O32" s="229" t="s">
        <v>1936</v>
      </c>
      <c r="P32" s="229" t="s">
        <v>2352</v>
      </c>
      <c r="Q32" s="229" t="s">
        <v>4782</v>
      </c>
      <c r="R32" s="229" t="s">
        <v>2272</v>
      </c>
      <c r="S32" s="229"/>
      <c r="T32" s="229" t="s">
        <v>15314</v>
      </c>
      <c r="U32" s="229" t="s">
        <v>2352</v>
      </c>
      <c r="V32" s="229" t="s">
        <v>4782</v>
      </c>
      <c r="W32" s="221" t="s">
        <v>2272</v>
      </c>
      <c r="X32" s="360"/>
    </row>
    <row r="33" spans="1:24" s="327" customFormat="1" ht="15" customHeight="1">
      <c r="A33" s="221">
        <v>22</v>
      </c>
      <c r="B33" s="221" t="s">
        <v>5042</v>
      </c>
      <c r="C33" s="221" t="s">
        <v>5043</v>
      </c>
      <c r="D33" s="221" t="s">
        <v>2066</v>
      </c>
      <c r="E33" s="221" t="s">
        <v>2067</v>
      </c>
      <c r="F33" s="332" t="s">
        <v>5042</v>
      </c>
      <c r="G33" s="332" t="s">
        <v>5043</v>
      </c>
      <c r="H33" s="332" t="s">
        <v>2066</v>
      </c>
      <c r="I33" s="332" t="s">
        <v>2067</v>
      </c>
      <c r="J33" s="221"/>
      <c r="K33" s="221"/>
      <c r="L33" s="221"/>
      <c r="M33" s="1996"/>
      <c r="N33" s="229" t="s">
        <v>2308</v>
      </c>
      <c r="O33" s="229" t="s">
        <v>1936</v>
      </c>
      <c r="P33" s="229" t="s">
        <v>5042</v>
      </c>
      <c r="Q33" s="229" t="s">
        <v>5044</v>
      </c>
      <c r="R33" s="229" t="s">
        <v>2066</v>
      </c>
      <c r="S33" s="229"/>
      <c r="T33" s="229" t="s">
        <v>15314</v>
      </c>
      <c r="U33" s="229" t="s">
        <v>5042</v>
      </c>
      <c r="V33" s="229" t="s">
        <v>5044</v>
      </c>
      <c r="W33" s="221" t="s">
        <v>2066</v>
      </c>
      <c r="X33" s="360"/>
    </row>
    <row r="34" spans="1:24" s="327" customFormat="1" ht="15" customHeight="1">
      <c r="A34" s="221">
        <v>23</v>
      </c>
      <c r="B34" s="221" t="s">
        <v>2338</v>
      </c>
      <c r="C34" s="221" t="s">
        <v>2722</v>
      </c>
      <c r="D34" s="221" t="s">
        <v>2100</v>
      </c>
      <c r="E34" s="221" t="s">
        <v>2101</v>
      </c>
      <c r="F34" s="332" t="s">
        <v>2338</v>
      </c>
      <c r="G34" s="332" t="s">
        <v>2722</v>
      </c>
      <c r="H34" s="332" t="s">
        <v>2070</v>
      </c>
      <c r="I34" s="332" t="s">
        <v>2071</v>
      </c>
      <c r="J34" s="221"/>
      <c r="K34" s="221"/>
      <c r="L34" s="221" t="s">
        <v>2723</v>
      </c>
      <c r="M34" s="1996"/>
      <c r="N34" s="229" t="s">
        <v>4189</v>
      </c>
      <c r="O34" s="229" t="s">
        <v>1936</v>
      </c>
      <c r="P34" s="229" t="s">
        <v>5253</v>
      </c>
      <c r="Q34" s="229" t="s">
        <v>2722</v>
      </c>
      <c r="R34" s="229" t="s">
        <v>2100</v>
      </c>
      <c r="S34" s="229"/>
      <c r="T34" s="229" t="s">
        <v>15314</v>
      </c>
      <c r="U34" s="229" t="s">
        <v>2338</v>
      </c>
      <c r="V34" s="229" t="s">
        <v>2722</v>
      </c>
      <c r="W34" s="221" t="s">
        <v>2100</v>
      </c>
      <c r="X34" s="360"/>
    </row>
    <row r="35" spans="1:24" s="327" customFormat="1" ht="15" customHeight="1">
      <c r="A35" s="221">
        <v>24</v>
      </c>
      <c r="B35" s="221" t="s">
        <v>2341</v>
      </c>
      <c r="C35" s="221" t="s">
        <v>5559</v>
      </c>
      <c r="D35" s="221" t="s">
        <v>2100</v>
      </c>
      <c r="E35" s="221" t="s">
        <v>2101</v>
      </c>
      <c r="F35" s="332" t="s">
        <v>2341</v>
      </c>
      <c r="G35" s="333" t="s">
        <v>4016</v>
      </c>
      <c r="H35" s="332" t="s">
        <v>2100</v>
      </c>
      <c r="I35" s="332" t="s">
        <v>2101</v>
      </c>
      <c r="J35" s="221"/>
      <c r="K35" s="221"/>
      <c r="L35" s="221" t="s">
        <v>5560</v>
      </c>
      <c r="M35" s="1996"/>
      <c r="N35" s="229" t="s">
        <v>2308</v>
      </c>
      <c r="O35" s="229" t="s">
        <v>1936</v>
      </c>
      <c r="P35" s="229" t="s">
        <v>2341</v>
      </c>
      <c r="Q35" s="229" t="s">
        <v>5559</v>
      </c>
      <c r="R35" s="229" t="s">
        <v>2100</v>
      </c>
      <c r="S35" s="229"/>
      <c r="T35" s="229" t="s">
        <v>15314</v>
      </c>
      <c r="U35" s="229" t="s">
        <v>2341</v>
      </c>
      <c r="V35" s="229" t="s">
        <v>5559</v>
      </c>
      <c r="W35" s="221" t="s">
        <v>2100</v>
      </c>
      <c r="X35" s="360"/>
    </row>
    <row r="36" spans="1:24" s="327" customFormat="1" ht="15" customHeight="1">
      <c r="A36" s="221">
        <v>25</v>
      </c>
      <c r="B36" s="221" t="s">
        <v>5509</v>
      </c>
      <c r="C36" s="221" t="s">
        <v>5510</v>
      </c>
      <c r="D36" s="221" t="s">
        <v>2096</v>
      </c>
      <c r="E36" s="221" t="s">
        <v>2097</v>
      </c>
      <c r="F36" s="332" t="s">
        <v>5509</v>
      </c>
      <c r="G36" s="333" t="s">
        <v>5511</v>
      </c>
      <c r="H36" s="332" t="s">
        <v>2096</v>
      </c>
      <c r="I36" s="332" t="s">
        <v>2097</v>
      </c>
      <c r="J36" s="221"/>
      <c r="K36" s="221"/>
      <c r="L36" s="221" t="s">
        <v>5677</v>
      </c>
      <c r="M36" s="1996"/>
      <c r="N36" s="229" t="s">
        <v>2308</v>
      </c>
      <c r="O36" s="229" t="s">
        <v>1936</v>
      </c>
      <c r="P36" s="229" t="s">
        <v>5509</v>
      </c>
      <c r="Q36" s="229" t="s">
        <v>5510</v>
      </c>
      <c r="R36" s="229" t="s">
        <v>2096</v>
      </c>
      <c r="S36" s="229"/>
      <c r="T36" s="229" t="s">
        <v>15314</v>
      </c>
      <c r="U36" s="229" t="s">
        <v>5509</v>
      </c>
      <c r="V36" s="229" t="s">
        <v>5510</v>
      </c>
      <c r="W36" s="221" t="s">
        <v>2096</v>
      </c>
      <c r="X36" s="360"/>
    </row>
    <row r="37" spans="1:24" s="327" customFormat="1" ht="15" customHeight="1">
      <c r="A37" s="221">
        <v>26</v>
      </c>
      <c r="B37" s="221" t="s">
        <v>2367</v>
      </c>
      <c r="C37" s="221" t="s">
        <v>4744</v>
      </c>
      <c r="D37" s="221" t="s">
        <v>2235</v>
      </c>
      <c r="E37" s="221" t="s">
        <v>2237</v>
      </c>
      <c r="F37" s="332" t="s">
        <v>2367</v>
      </c>
      <c r="G37" s="333" t="s">
        <v>4745</v>
      </c>
      <c r="H37" s="332" t="s">
        <v>2235</v>
      </c>
      <c r="I37" s="332" t="s">
        <v>2237</v>
      </c>
      <c r="J37" s="221"/>
      <c r="K37" s="221"/>
      <c r="L37" s="221" t="s">
        <v>15334</v>
      </c>
      <c r="M37" s="1996"/>
      <c r="N37" s="229" t="s">
        <v>4189</v>
      </c>
      <c r="O37" s="229" t="s">
        <v>1936</v>
      </c>
      <c r="P37" s="229" t="s">
        <v>2367</v>
      </c>
      <c r="Q37" s="229" t="s">
        <v>4747</v>
      </c>
      <c r="R37" s="229" t="s">
        <v>2235</v>
      </c>
      <c r="S37" s="229"/>
      <c r="T37" s="229" t="s">
        <v>15314</v>
      </c>
      <c r="U37" s="229" t="s">
        <v>2367</v>
      </c>
      <c r="V37" s="229" t="s">
        <v>4747</v>
      </c>
      <c r="W37" s="221" t="s">
        <v>2235</v>
      </c>
      <c r="X37" s="360"/>
    </row>
    <row r="38" spans="1:24" s="327" customFormat="1" ht="15" customHeight="1">
      <c r="A38" s="221">
        <v>27</v>
      </c>
      <c r="B38" s="221" t="s">
        <v>8460</v>
      </c>
      <c r="C38" s="221" t="s">
        <v>15336</v>
      </c>
      <c r="D38" s="221" t="s">
        <v>2189</v>
      </c>
      <c r="E38" s="221" t="s">
        <v>2190</v>
      </c>
      <c r="F38" s="333" t="s">
        <v>8462</v>
      </c>
      <c r="G38" s="333" t="s">
        <v>8463</v>
      </c>
      <c r="H38" s="332" t="s">
        <v>3175</v>
      </c>
      <c r="I38" s="332" t="s">
        <v>2241</v>
      </c>
      <c r="J38" s="221"/>
      <c r="K38" s="221"/>
      <c r="L38" s="221"/>
      <c r="M38" s="1996"/>
      <c r="N38" s="229" t="s">
        <v>2308</v>
      </c>
      <c r="O38" s="229" t="s">
        <v>1936</v>
      </c>
      <c r="P38" s="229" t="s">
        <v>8460</v>
      </c>
      <c r="Q38" s="229" t="s">
        <v>13053</v>
      </c>
      <c r="R38" s="229" t="s">
        <v>2189</v>
      </c>
      <c r="S38" s="229"/>
      <c r="T38" s="229" t="s">
        <v>15314</v>
      </c>
      <c r="U38" s="229" t="s">
        <v>8460</v>
      </c>
      <c r="V38" s="229" t="s">
        <v>13053</v>
      </c>
      <c r="W38" s="221" t="s">
        <v>2189</v>
      </c>
      <c r="X38" s="360"/>
    </row>
    <row r="39" spans="1:24" s="327" customFormat="1" ht="15" customHeight="1">
      <c r="A39" s="221">
        <v>28</v>
      </c>
      <c r="B39" s="221" t="s">
        <v>5654</v>
      </c>
      <c r="C39" s="221" t="s">
        <v>5655</v>
      </c>
      <c r="D39" s="221" t="s">
        <v>2066</v>
      </c>
      <c r="E39" s="221" t="s">
        <v>2067</v>
      </c>
      <c r="F39" s="332" t="s">
        <v>5654</v>
      </c>
      <c r="G39" s="332" t="s">
        <v>5655</v>
      </c>
      <c r="H39" s="332" t="s">
        <v>2078</v>
      </c>
      <c r="I39" s="332" t="s">
        <v>2079</v>
      </c>
      <c r="J39" s="221"/>
      <c r="K39" s="221"/>
      <c r="L39" s="221"/>
      <c r="M39" s="1996"/>
      <c r="N39" s="229" t="s">
        <v>2308</v>
      </c>
      <c r="O39" s="229" t="s">
        <v>1936</v>
      </c>
      <c r="P39" s="229" t="s">
        <v>5654</v>
      </c>
      <c r="Q39" s="229" t="s">
        <v>5626</v>
      </c>
      <c r="R39" s="229" t="s">
        <v>2066</v>
      </c>
      <c r="S39" s="229"/>
      <c r="T39" s="229" t="s">
        <v>15314</v>
      </c>
      <c r="U39" s="229" t="s">
        <v>5654</v>
      </c>
      <c r="V39" s="229" t="s">
        <v>5626</v>
      </c>
      <c r="W39" s="221" t="s">
        <v>2066</v>
      </c>
      <c r="X39" s="360"/>
    </row>
    <row r="40" spans="1:24" s="327" customFormat="1" ht="15" customHeight="1">
      <c r="A40" s="221">
        <v>29</v>
      </c>
      <c r="B40" s="221" t="s">
        <v>2343</v>
      </c>
      <c r="C40" s="221" t="s">
        <v>5462</v>
      </c>
      <c r="D40" s="221" t="s">
        <v>2100</v>
      </c>
      <c r="E40" s="221" t="s">
        <v>2101</v>
      </c>
      <c r="F40" s="332" t="s">
        <v>2343</v>
      </c>
      <c r="G40" s="332" t="s">
        <v>5462</v>
      </c>
      <c r="H40" s="332" t="s">
        <v>2684</v>
      </c>
      <c r="I40" s="332" t="s">
        <v>2884</v>
      </c>
      <c r="J40" s="221"/>
      <c r="K40" s="221"/>
      <c r="L40" s="221" t="s">
        <v>5463</v>
      </c>
      <c r="M40" s="1996"/>
      <c r="N40" s="229" t="s">
        <v>4189</v>
      </c>
      <c r="O40" s="229" t="s">
        <v>1936</v>
      </c>
      <c r="P40" s="229" t="s">
        <v>2343</v>
      </c>
      <c r="Q40" s="229" t="s">
        <v>5627</v>
      </c>
      <c r="R40" s="229" t="s">
        <v>2100</v>
      </c>
      <c r="S40" s="229"/>
      <c r="T40" s="229" t="s">
        <v>15314</v>
      </c>
      <c r="U40" s="229" t="s">
        <v>2343</v>
      </c>
      <c r="V40" s="229" t="s">
        <v>5627</v>
      </c>
      <c r="W40" s="221" t="s">
        <v>2100</v>
      </c>
      <c r="X40" s="360"/>
    </row>
    <row r="41" spans="1:24" s="327" customFormat="1" ht="15" customHeight="1">
      <c r="A41" s="221">
        <v>30</v>
      </c>
      <c r="B41" s="221" t="s">
        <v>15338</v>
      </c>
      <c r="C41" s="221" t="s">
        <v>15339</v>
      </c>
      <c r="D41" s="221" t="s">
        <v>3062</v>
      </c>
      <c r="E41" s="221" t="s">
        <v>3063</v>
      </c>
      <c r="F41" s="332" t="s">
        <v>15338</v>
      </c>
      <c r="G41" s="333" t="s">
        <v>15340</v>
      </c>
      <c r="H41" s="332" t="s">
        <v>2807</v>
      </c>
      <c r="I41" s="332" t="s">
        <v>2808</v>
      </c>
      <c r="J41" s="221"/>
      <c r="K41" s="221"/>
      <c r="L41" s="221"/>
      <c r="M41" s="1996"/>
      <c r="N41" s="229" t="s">
        <v>4189</v>
      </c>
      <c r="O41" s="229" t="s">
        <v>1936</v>
      </c>
      <c r="P41" s="229" t="s">
        <v>15338</v>
      </c>
      <c r="Q41" s="229" t="s">
        <v>15339</v>
      </c>
      <c r="R41" s="229" t="s">
        <v>3062</v>
      </c>
      <c r="S41" s="229"/>
      <c r="T41" s="229" t="s">
        <v>15314</v>
      </c>
      <c r="U41" s="229" t="s">
        <v>15338</v>
      </c>
      <c r="V41" s="229" t="s">
        <v>15339</v>
      </c>
      <c r="W41" s="221" t="s">
        <v>3062</v>
      </c>
      <c r="X41" s="360"/>
    </row>
    <row r="42" spans="1:24" s="327" customFormat="1" ht="15" customHeight="1">
      <c r="A42" s="221">
        <v>31</v>
      </c>
      <c r="B42" s="221" t="s">
        <v>15341</v>
      </c>
      <c r="C42" s="221" t="s">
        <v>13243</v>
      </c>
      <c r="D42" s="221" t="s">
        <v>2737</v>
      </c>
      <c r="E42" s="221" t="s">
        <v>3180</v>
      </c>
      <c r="F42" s="221" t="s">
        <v>15341</v>
      </c>
      <c r="G42" s="221" t="s">
        <v>13243</v>
      </c>
      <c r="H42" s="221" t="s">
        <v>2737</v>
      </c>
      <c r="I42" s="221" t="s">
        <v>3180</v>
      </c>
      <c r="J42" s="221"/>
      <c r="K42" s="221"/>
      <c r="L42" s="221"/>
      <c r="M42" s="1996"/>
      <c r="N42" s="229" t="s">
        <v>4189</v>
      </c>
      <c r="O42" s="229"/>
      <c r="P42" s="229"/>
      <c r="Q42" s="229"/>
      <c r="R42" s="229"/>
      <c r="S42" s="229"/>
      <c r="T42" s="229" t="s">
        <v>15314</v>
      </c>
      <c r="U42" s="229" t="s">
        <v>13242</v>
      </c>
      <c r="V42" s="229" t="s">
        <v>13243</v>
      </c>
      <c r="W42" s="221" t="s">
        <v>2737</v>
      </c>
      <c r="X42" s="360"/>
    </row>
    <row r="43" spans="1:24" s="327" customFormat="1" ht="15" customHeight="1">
      <c r="A43" s="221">
        <v>32</v>
      </c>
      <c r="B43" s="221" t="s">
        <v>19386</v>
      </c>
      <c r="C43" s="221" t="s">
        <v>15343</v>
      </c>
      <c r="D43" s="221" t="s">
        <v>2088</v>
      </c>
      <c r="E43" s="221" t="s">
        <v>2089</v>
      </c>
      <c r="F43" s="221" t="s">
        <v>19386</v>
      </c>
      <c r="G43" s="221" t="s">
        <v>15343</v>
      </c>
      <c r="H43" s="221" t="s">
        <v>2088</v>
      </c>
      <c r="I43" s="221" t="s">
        <v>2089</v>
      </c>
      <c r="J43" s="221"/>
      <c r="K43" s="221"/>
      <c r="L43" s="221"/>
      <c r="M43" s="1996"/>
      <c r="N43" s="229" t="s">
        <v>4189</v>
      </c>
      <c r="O43" s="229"/>
      <c r="P43" s="229"/>
      <c r="Q43" s="229"/>
      <c r="R43" s="229"/>
      <c r="S43" s="229"/>
      <c r="T43" s="229" t="s">
        <v>15314</v>
      </c>
      <c r="U43" s="229" t="s">
        <v>2365</v>
      </c>
      <c r="V43" s="229" t="s">
        <v>8356</v>
      </c>
      <c r="W43" s="221" t="s">
        <v>2088</v>
      </c>
      <c r="X43" s="360"/>
    </row>
    <row r="44" spans="1:24" s="327" customFormat="1" ht="15" customHeight="1">
      <c r="A44" s="221">
        <v>33</v>
      </c>
      <c r="B44" s="221" t="s">
        <v>15347</v>
      </c>
      <c r="C44" s="221" t="s">
        <v>13551</v>
      </c>
      <c r="D44" s="221" t="s">
        <v>2084</v>
      </c>
      <c r="E44" s="221" t="s">
        <v>2084</v>
      </c>
      <c r="F44" s="221" t="s">
        <v>15347</v>
      </c>
      <c r="G44" s="221" t="s">
        <v>13551</v>
      </c>
      <c r="H44" s="221" t="s">
        <v>4955</v>
      </c>
      <c r="I44" s="221" t="s">
        <v>2085</v>
      </c>
      <c r="J44" s="221"/>
      <c r="K44" s="221"/>
      <c r="L44" s="221"/>
      <c r="M44" s="1996"/>
      <c r="N44" s="229" t="s">
        <v>4189</v>
      </c>
      <c r="O44" s="229"/>
      <c r="P44" s="229"/>
      <c r="Q44" s="229"/>
      <c r="R44" s="229"/>
      <c r="S44" s="229"/>
      <c r="T44" s="229" t="s">
        <v>15314</v>
      </c>
      <c r="U44" s="229" t="s">
        <v>2363</v>
      </c>
      <c r="V44" s="229" t="s">
        <v>13784</v>
      </c>
      <c r="W44" s="221" t="s">
        <v>2085</v>
      </c>
      <c r="X44" s="360"/>
    </row>
    <row r="45" spans="1:24" s="327" customFormat="1" ht="15" customHeight="1">
      <c r="A45" s="221">
        <v>34</v>
      </c>
      <c r="B45" s="221" t="s">
        <v>15351</v>
      </c>
      <c r="C45" s="221" t="s">
        <v>15350</v>
      </c>
      <c r="D45" s="221" t="s">
        <v>2272</v>
      </c>
      <c r="E45" s="221" t="s">
        <v>2272</v>
      </c>
      <c r="F45" s="221" t="s">
        <v>15351</v>
      </c>
      <c r="G45" s="221" t="s">
        <v>15350</v>
      </c>
      <c r="H45" s="332" t="s">
        <v>2807</v>
      </c>
      <c r="I45" s="332" t="s">
        <v>2808</v>
      </c>
      <c r="J45" s="221"/>
      <c r="K45" s="221"/>
      <c r="L45" s="221"/>
      <c r="M45" s="1996"/>
      <c r="N45" s="229" t="s">
        <v>4189</v>
      </c>
      <c r="O45" s="229"/>
      <c r="P45" s="229"/>
      <c r="Q45" s="229"/>
      <c r="R45" s="229"/>
      <c r="S45" s="229"/>
      <c r="T45" s="229" t="s">
        <v>15314</v>
      </c>
      <c r="U45" s="229" t="s">
        <v>8354</v>
      </c>
      <c r="V45" s="229" t="s">
        <v>8355</v>
      </c>
      <c r="W45" s="221" t="s">
        <v>2066</v>
      </c>
      <c r="X45" s="360"/>
    </row>
    <row r="46" spans="1:24" s="327" customFormat="1" ht="15" customHeight="1">
      <c r="A46" s="221">
        <v>35</v>
      </c>
      <c r="B46" s="221" t="s">
        <v>19387</v>
      </c>
      <c r="C46" s="221" t="s">
        <v>13394</v>
      </c>
      <c r="D46" s="221" t="s">
        <v>2100</v>
      </c>
      <c r="E46" s="221" t="s">
        <v>2101</v>
      </c>
      <c r="F46" s="333" t="s">
        <v>13185</v>
      </c>
      <c r="G46" s="333" t="s">
        <v>13187</v>
      </c>
      <c r="H46" s="332" t="s">
        <v>2803</v>
      </c>
      <c r="I46" s="332" t="s">
        <v>2804</v>
      </c>
      <c r="J46" s="221"/>
      <c r="K46" s="221"/>
      <c r="L46" s="221"/>
      <c r="M46" s="1996"/>
      <c r="N46" s="229" t="s">
        <v>4189</v>
      </c>
      <c r="O46" s="229"/>
      <c r="P46" s="229"/>
      <c r="Q46" s="229"/>
      <c r="R46" s="229"/>
      <c r="S46" s="229"/>
      <c r="T46" s="229" t="s">
        <v>15314</v>
      </c>
      <c r="U46" s="229" t="s">
        <v>13185</v>
      </c>
      <c r="V46" s="229" t="s">
        <v>13394</v>
      </c>
      <c r="W46" s="221" t="s">
        <v>2100</v>
      </c>
      <c r="X46" s="360"/>
    </row>
    <row r="47" spans="1:24" s="327" customFormat="1" ht="15" customHeight="1">
      <c r="A47" s="221">
        <v>36</v>
      </c>
      <c r="B47" s="221" t="s">
        <v>19388</v>
      </c>
      <c r="C47" s="221" t="s">
        <v>13240</v>
      </c>
      <c r="D47" s="221" t="s">
        <v>4802</v>
      </c>
      <c r="E47" s="221" t="s">
        <v>4803</v>
      </c>
      <c r="F47" s="333" t="s">
        <v>13188</v>
      </c>
      <c r="G47" s="333" t="s">
        <v>13190</v>
      </c>
      <c r="H47" s="332" t="s">
        <v>3921</v>
      </c>
      <c r="I47" s="332" t="s">
        <v>3922</v>
      </c>
      <c r="J47" s="221"/>
      <c r="K47" s="221"/>
      <c r="L47" s="221"/>
      <c r="M47" s="1996"/>
      <c r="N47" s="229" t="s">
        <v>2308</v>
      </c>
      <c r="O47" s="229"/>
      <c r="P47" s="229"/>
      <c r="Q47" s="229"/>
      <c r="R47" s="229"/>
      <c r="S47" s="229"/>
      <c r="T47" s="229" t="s">
        <v>15314</v>
      </c>
      <c r="U47" s="229" t="s">
        <v>15356</v>
      </c>
      <c r="V47" s="229" t="s">
        <v>13240</v>
      </c>
      <c r="W47" s="221" t="s">
        <v>4802</v>
      </c>
      <c r="X47" s="360"/>
    </row>
    <row r="48" spans="1:24" s="327" customFormat="1" ht="15" customHeight="1">
      <c r="A48" s="221">
        <v>37</v>
      </c>
      <c r="B48" s="77" t="s">
        <v>15359</v>
      </c>
      <c r="C48" s="77" t="s">
        <v>8346</v>
      </c>
      <c r="D48" s="77" t="s">
        <v>2084</v>
      </c>
      <c r="E48" s="77" t="s">
        <v>2085</v>
      </c>
      <c r="F48" s="332" t="s">
        <v>15359</v>
      </c>
      <c r="G48" s="333" t="s">
        <v>15360</v>
      </c>
      <c r="H48" s="332" t="s">
        <v>2803</v>
      </c>
      <c r="I48" s="332" t="s">
        <v>2804</v>
      </c>
      <c r="J48" s="77"/>
      <c r="K48" s="77"/>
      <c r="L48" s="77"/>
      <c r="M48" s="1996"/>
      <c r="N48" s="77" t="s">
        <v>2308</v>
      </c>
      <c r="O48" s="229"/>
      <c r="P48" s="229"/>
      <c r="Q48" s="229"/>
      <c r="R48" s="229"/>
      <c r="S48" s="229"/>
      <c r="T48" s="229"/>
      <c r="U48" s="229"/>
      <c r="V48" s="229"/>
      <c r="W48" s="221"/>
      <c r="X48" s="360"/>
    </row>
    <row r="49" spans="1:24" s="327" customFormat="1" ht="15" customHeight="1">
      <c r="A49" s="221">
        <v>38</v>
      </c>
      <c r="B49" s="77" t="s">
        <v>15370</v>
      </c>
      <c r="C49" s="77" t="s">
        <v>3434</v>
      </c>
      <c r="D49" s="77" t="s">
        <v>3898</v>
      </c>
      <c r="E49" s="77" t="s">
        <v>4007</v>
      </c>
      <c r="F49" s="77" t="s">
        <v>15370</v>
      </c>
      <c r="G49" s="77" t="s">
        <v>3434</v>
      </c>
      <c r="H49" s="77" t="s">
        <v>2803</v>
      </c>
      <c r="I49" s="77" t="s">
        <v>2804</v>
      </c>
      <c r="J49" s="77"/>
      <c r="K49" s="77"/>
      <c r="L49" s="77"/>
      <c r="M49" s="1996"/>
      <c r="N49" s="77" t="s">
        <v>2308</v>
      </c>
      <c r="O49" s="113"/>
      <c r="P49" s="113"/>
      <c r="Q49" s="113"/>
      <c r="R49" s="113"/>
      <c r="S49" s="113"/>
      <c r="T49" s="113"/>
      <c r="U49" s="113"/>
      <c r="V49" s="113"/>
      <c r="W49" s="77"/>
      <c r="X49" s="360"/>
    </row>
    <row r="50" spans="1:24" s="327" customFormat="1" ht="15" customHeight="1">
      <c r="A50" s="221">
        <v>39</v>
      </c>
      <c r="B50" s="77" t="s">
        <v>15373</v>
      </c>
      <c r="C50" s="77" t="s">
        <v>3438</v>
      </c>
      <c r="D50" s="77" t="s">
        <v>2684</v>
      </c>
      <c r="E50" s="77" t="s">
        <v>2884</v>
      </c>
      <c r="F50" s="77" t="s">
        <v>15373</v>
      </c>
      <c r="G50" s="77" t="s">
        <v>3438</v>
      </c>
      <c r="H50" s="77" t="s">
        <v>3921</v>
      </c>
      <c r="I50" s="77" t="s">
        <v>3922</v>
      </c>
      <c r="J50" s="77"/>
      <c r="K50" s="77"/>
      <c r="L50" s="77"/>
      <c r="M50" s="1996"/>
      <c r="N50" s="77" t="s">
        <v>2308</v>
      </c>
      <c r="O50" s="113"/>
      <c r="P50" s="113"/>
      <c r="Q50" s="113"/>
      <c r="R50" s="113"/>
      <c r="S50" s="113"/>
      <c r="T50" s="113"/>
      <c r="U50" s="113"/>
      <c r="V50" s="113"/>
      <c r="W50" s="77"/>
      <c r="X50" s="360"/>
    </row>
    <row r="51" spans="1:24" s="388" customFormat="1" ht="15" customHeight="1">
      <c r="A51" s="221">
        <v>40</v>
      </c>
      <c r="B51" s="77" t="s">
        <v>15488</v>
      </c>
      <c r="C51" s="77" t="s">
        <v>15375</v>
      </c>
      <c r="D51" s="77" t="s">
        <v>2272</v>
      </c>
      <c r="E51" s="77" t="s">
        <v>2272</v>
      </c>
      <c r="F51" s="77" t="s">
        <v>15488</v>
      </c>
      <c r="G51" s="77" t="s">
        <v>15375</v>
      </c>
      <c r="H51" s="77" t="s">
        <v>2272</v>
      </c>
      <c r="I51" s="77" t="s">
        <v>2273</v>
      </c>
      <c r="J51" s="77"/>
      <c r="K51" s="77"/>
      <c r="L51" s="77"/>
      <c r="M51" s="1996"/>
      <c r="N51" s="77" t="s">
        <v>2308</v>
      </c>
      <c r="O51" s="113"/>
      <c r="P51" s="113"/>
      <c r="Q51" s="113"/>
      <c r="R51" s="113"/>
      <c r="S51" s="113"/>
      <c r="T51" s="113"/>
      <c r="U51" s="113"/>
      <c r="V51" s="113"/>
      <c r="W51" s="77"/>
      <c r="X51" s="391"/>
    </row>
    <row r="52" spans="1:24" s="327" customFormat="1" ht="15" customHeight="1">
      <c r="A52" s="221">
        <v>41</v>
      </c>
      <c r="B52" s="221" t="s">
        <v>15382</v>
      </c>
      <c r="C52" s="221" t="s">
        <v>15383</v>
      </c>
      <c r="D52" s="221" t="s">
        <v>2085</v>
      </c>
      <c r="E52" s="221" t="s">
        <v>2085</v>
      </c>
      <c r="F52" s="332" t="s">
        <v>15382</v>
      </c>
      <c r="G52" s="332" t="s">
        <v>15383</v>
      </c>
      <c r="H52" s="332" t="s">
        <v>3215</v>
      </c>
      <c r="I52" s="332" t="s">
        <v>2111</v>
      </c>
      <c r="J52" s="221"/>
      <c r="K52" s="221"/>
      <c r="L52" s="221"/>
      <c r="M52" s="1996"/>
      <c r="N52" s="229" t="s">
        <v>2308</v>
      </c>
      <c r="O52" s="229" t="s">
        <v>1936</v>
      </c>
      <c r="P52" s="229" t="s">
        <v>15382</v>
      </c>
      <c r="Q52" s="229" t="s">
        <v>15384</v>
      </c>
      <c r="R52" s="229" t="s">
        <v>2084</v>
      </c>
      <c r="S52" s="229"/>
      <c r="T52" s="229" t="s">
        <v>15314</v>
      </c>
      <c r="U52" s="229" t="s">
        <v>15382</v>
      </c>
      <c r="V52" s="229" t="s">
        <v>15384</v>
      </c>
      <c r="W52" s="221" t="s">
        <v>2085</v>
      </c>
      <c r="X52" s="360"/>
    </row>
    <row r="53" spans="1:24" s="327" customFormat="1" ht="15" customHeight="1">
      <c r="A53" s="221">
        <v>42</v>
      </c>
      <c r="B53" s="221" t="s">
        <v>15385</v>
      </c>
      <c r="C53" s="221" t="s">
        <v>15386</v>
      </c>
      <c r="D53" s="221" t="s">
        <v>2066</v>
      </c>
      <c r="E53" s="221" t="s">
        <v>2067</v>
      </c>
      <c r="F53" s="332" t="s">
        <v>15385</v>
      </c>
      <c r="G53" s="332" t="s">
        <v>15386</v>
      </c>
      <c r="H53" s="332" t="s">
        <v>2803</v>
      </c>
      <c r="I53" s="332" t="s">
        <v>2804</v>
      </c>
      <c r="J53" s="221"/>
      <c r="K53" s="221"/>
      <c r="L53" s="221" t="s">
        <v>15387</v>
      </c>
      <c r="M53" s="1996"/>
      <c r="N53" s="229" t="s">
        <v>2308</v>
      </c>
      <c r="O53" s="229" t="s">
        <v>1936</v>
      </c>
      <c r="P53" s="229" t="s">
        <v>15385</v>
      </c>
      <c r="Q53" s="229" t="s">
        <v>15388</v>
      </c>
      <c r="R53" s="229" t="s">
        <v>2066</v>
      </c>
      <c r="S53" s="229"/>
      <c r="T53" s="229" t="s">
        <v>15314</v>
      </c>
      <c r="U53" s="229" t="s">
        <v>15385</v>
      </c>
      <c r="V53" s="229" t="s">
        <v>15388</v>
      </c>
      <c r="W53" s="221" t="s">
        <v>2066</v>
      </c>
      <c r="X53" s="360"/>
    </row>
    <row r="54" spans="1:24" s="325" customFormat="1" ht="15" customHeight="1">
      <c r="A54" s="221">
        <v>43</v>
      </c>
      <c r="B54" s="221" t="s">
        <v>15402</v>
      </c>
      <c r="C54" s="221" t="s">
        <v>15402</v>
      </c>
      <c r="D54" s="221" t="s">
        <v>4802</v>
      </c>
      <c r="E54" s="221" t="s">
        <v>4803</v>
      </c>
      <c r="F54" s="332" t="s">
        <v>15403</v>
      </c>
      <c r="G54" s="332" t="s">
        <v>15402</v>
      </c>
      <c r="H54" s="332" t="s">
        <v>2807</v>
      </c>
      <c r="I54" s="332" t="s">
        <v>2808</v>
      </c>
      <c r="J54" s="221"/>
      <c r="K54" s="221"/>
      <c r="L54" s="221"/>
      <c r="M54" s="1996"/>
      <c r="N54" s="229" t="s">
        <v>2308</v>
      </c>
      <c r="O54" s="229" t="s">
        <v>1936</v>
      </c>
      <c r="P54" s="229" t="s">
        <v>15404</v>
      </c>
      <c r="Q54" s="229" t="s">
        <v>15402</v>
      </c>
      <c r="R54" s="229" t="s">
        <v>4802</v>
      </c>
      <c r="S54" s="229"/>
      <c r="T54" s="229"/>
      <c r="U54" s="229"/>
      <c r="V54" s="229"/>
      <c r="W54" s="221"/>
      <c r="X54" s="369"/>
    </row>
    <row r="55" spans="1:24" s="325" customFormat="1" ht="15" customHeight="1">
      <c r="A55" s="221">
        <v>44</v>
      </c>
      <c r="B55" s="221" t="s">
        <v>5698</v>
      </c>
      <c r="C55" s="221" t="s">
        <v>5699</v>
      </c>
      <c r="D55" s="221" t="s">
        <v>2078</v>
      </c>
      <c r="E55" s="221" t="s">
        <v>2079</v>
      </c>
      <c r="F55" s="332" t="s">
        <v>5698</v>
      </c>
      <c r="G55" s="333" t="s">
        <v>15405</v>
      </c>
      <c r="H55" s="332" t="s">
        <v>2078</v>
      </c>
      <c r="I55" s="332" t="s">
        <v>2079</v>
      </c>
      <c r="J55" s="221"/>
      <c r="K55" s="221"/>
      <c r="L55" s="221"/>
      <c r="M55" s="1996"/>
      <c r="N55" s="229" t="s">
        <v>2308</v>
      </c>
      <c r="O55" s="229" t="s">
        <v>1936</v>
      </c>
      <c r="P55" s="229" t="s">
        <v>5698</v>
      </c>
      <c r="Q55" s="229" t="s">
        <v>5699</v>
      </c>
      <c r="R55" s="229" t="s">
        <v>2078</v>
      </c>
      <c r="S55" s="229"/>
      <c r="T55" s="229" t="s">
        <v>15314</v>
      </c>
      <c r="U55" s="229" t="s">
        <v>5698</v>
      </c>
      <c r="V55" s="229" t="s">
        <v>5699</v>
      </c>
      <c r="W55" s="221" t="s">
        <v>2078</v>
      </c>
      <c r="X55" s="369"/>
    </row>
    <row r="56" spans="1:24" ht="15" customHeight="1">
      <c r="A56" s="221">
        <v>45</v>
      </c>
      <c r="B56" s="221" t="s">
        <v>2541</v>
      </c>
      <c r="C56" s="221" t="s">
        <v>4720</v>
      </c>
      <c r="D56" s="221" t="s">
        <v>2084</v>
      </c>
      <c r="E56" s="221" t="s">
        <v>2085</v>
      </c>
      <c r="F56" s="332" t="s">
        <v>2541</v>
      </c>
      <c r="G56" s="332" t="s">
        <v>4720</v>
      </c>
      <c r="H56" s="332" t="s">
        <v>3991</v>
      </c>
      <c r="I56" s="332" t="s">
        <v>2108</v>
      </c>
      <c r="J56" s="221"/>
      <c r="K56" s="221" t="s">
        <v>4810</v>
      </c>
      <c r="L56" s="221"/>
      <c r="M56" s="1998" t="s">
        <v>14427</v>
      </c>
      <c r="N56" s="365" t="s">
        <v>2308</v>
      </c>
      <c r="O56" s="229" t="s">
        <v>1936</v>
      </c>
      <c r="P56" s="229" t="s">
        <v>8948</v>
      </c>
      <c r="Q56" s="229" t="s">
        <v>4721</v>
      </c>
      <c r="R56" s="229" t="s">
        <v>2084</v>
      </c>
      <c r="S56" s="229"/>
      <c r="T56" s="369"/>
      <c r="U56" s="369"/>
      <c r="V56" s="369"/>
      <c r="W56" s="370"/>
      <c r="X56" s="371"/>
    </row>
    <row r="57" spans="1:24" ht="15" customHeight="1">
      <c r="A57" s="221">
        <v>46</v>
      </c>
      <c r="B57" s="221" t="s">
        <v>4972</v>
      </c>
      <c r="C57" s="221" t="s">
        <v>4973</v>
      </c>
      <c r="D57" s="221" t="s">
        <v>2084</v>
      </c>
      <c r="E57" s="221" t="s">
        <v>2085</v>
      </c>
      <c r="F57" s="221" t="s">
        <v>4972</v>
      </c>
      <c r="G57" s="221" t="s">
        <v>4973</v>
      </c>
      <c r="H57" s="221" t="s">
        <v>2084</v>
      </c>
      <c r="I57" s="221" t="s">
        <v>2085</v>
      </c>
      <c r="J57" s="221"/>
      <c r="K57" s="221" t="s">
        <v>4810</v>
      </c>
      <c r="L57" s="221"/>
      <c r="M57" s="1998"/>
      <c r="N57" s="365" t="s">
        <v>188</v>
      </c>
      <c r="O57" s="229"/>
      <c r="P57" s="229"/>
      <c r="Q57" s="229"/>
      <c r="R57" s="229"/>
      <c r="S57" s="229"/>
      <c r="T57" s="369"/>
      <c r="U57" s="369"/>
      <c r="V57" s="369"/>
      <c r="W57" s="370"/>
      <c r="X57" s="371"/>
    </row>
    <row r="58" spans="1:24" ht="15" customHeight="1">
      <c r="A58" s="221">
        <v>47</v>
      </c>
      <c r="B58" s="221" t="s">
        <v>4980</v>
      </c>
      <c r="C58" s="221" t="s">
        <v>4981</v>
      </c>
      <c r="D58" s="221" t="s">
        <v>2084</v>
      </c>
      <c r="E58" s="221" t="s">
        <v>2085</v>
      </c>
      <c r="F58" s="221" t="s">
        <v>4980</v>
      </c>
      <c r="G58" s="221" t="s">
        <v>4981</v>
      </c>
      <c r="H58" s="221" t="s">
        <v>2084</v>
      </c>
      <c r="I58" s="221" t="s">
        <v>2085</v>
      </c>
      <c r="J58" s="221"/>
      <c r="K58" s="221" t="s">
        <v>4810</v>
      </c>
      <c r="L58" s="221"/>
      <c r="M58" s="1998"/>
      <c r="N58" s="365" t="s">
        <v>188</v>
      </c>
      <c r="O58" s="229"/>
      <c r="P58" s="229"/>
      <c r="Q58" s="229"/>
      <c r="R58" s="229"/>
      <c r="S58" s="229"/>
      <c r="T58" s="369"/>
      <c r="U58" s="369"/>
      <c r="V58" s="369"/>
      <c r="W58" s="370"/>
      <c r="X58" s="371"/>
    </row>
    <row r="59" spans="1:24" s="327" customFormat="1" ht="15" customHeight="1">
      <c r="A59" s="221">
        <v>48</v>
      </c>
      <c r="B59" s="221" t="s">
        <v>9398</v>
      </c>
      <c r="C59" s="221" t="s">
        <v>9399</v>
      </c>
      <c r="D59" s="221" t="s">
        <v>2084</v>
      </c>
      <c r="E59" s="221" t="s">
        <v>2085</v>
      </c>
      <c r="F59" s="221" t="s">
        <v>9398</v>
      </c>
      <c r="G59" s="221" t="s">
        <v>9399</v>
      </c>
      <c r="H59" s="221" t="s">
        <v>2084</v>
      </c>
      <c r="I59" s="221" t="s">
        <v>2085</v>
      </c>
      <c r="J59" s="221"/>
      <c r="K59" s="221" t="s">
        <v>4810</v>
      </c>
      <c r="L59" s="221"/>
      <c r="M59" s="1998"/>
      <c r="N59" s="352" t="s">
        <v>188</v>
      </c>
      <c r="O59" s="366"/>
      <c r="P59" s="366"/>
      <c r="Q59" s="366"/>
      <c r="R59" s="366"/>
      <c r="S59" s="345"/>
      <c r="T59" s="366"/>
      <c r="U59" s="366"/>
      <c r="V59" s="366"/>
      <c r="W59" s="372"/>
      <c r="X59" s="345"/>
    </row>
    <row r="60" spans="1:24" s="327" customFormat="1" ht="15" customHeight="1">
      <c r="A60" s="221">
        <v>49</v>
      </c>
      <c r="B60" s="221" t="s">
        <v>9409</v>
      </c>
      <c r="C60" s="221" t="s">
        <v>9410</v>
      </c>
      <c r="D60" s="221" t="s">
        <v>2084</v>
      </c>
      <c r="E60" s="221" t="s">
        <v>2085</v>
      </c>
      <c r="F60" s="221" t="s">
        <v>9409</v>
      </c>
      <c r="G60" s="221" t="s">
        <v>9410</v>
      </c>
      <c r="H60" s="221" t="s">
        <v>2084</v>
      </c>
      <c r="I60" s="221" t="s">
        <v>2085</v>
      </c>
      <c r="J60" s="221"/>
      <c r="K60" s="221" t="s">
        <v>4810</v>
      </c>
      <c r="L60" s="221"/>
      <c r="M60" s="1998"/>
      <c r="N60" s="352" t="s">
        <v>188</v>
      </c>
      <c r="O60" s="366"/>
      <c r="P60" s="366"/>
      <c r="Q60" s="366"/>
      <c r="R60" s="366"/>
      <c r="S60" s="345"/>
      <c r="T60" s="366"/>
      <c r="U60" s="366"/>
      <c r="V60" s="366"/>
      <c r="W60" s="372"/>
      <c r="X60" s="345"/>
    </row>
    <row r="61" spans="1:24" s="327" customFormat="1" ht="15" customHeight="1">
      <c r="A61" s="221">
        <v>50</v>
      </c>
      <c r="B61" s="221" t="s">
        <v>9427</v>
      </c>
      <c r="C61" s="221" t="s">
        <v>14431</v>
      </c>
      <c r="D61" s="221" t="s">
        <v>2084</v>
      </c>
      <c r="E61" s="221" t="s">
        <v>2085</v>
      </c>
      <c r="F61" s="221" t="s">
        <v>9427</v>
      </c>
      <c r="G61" s="221" t="s">
        <v>14431</v>
      </c>
      <c r="H61" s="221" t="s">
        <v>2084</v>
      </c>
      <c r="I61" s="221" t="s">
        <v>2085</v>
      </c>
      <c r="J61" s="221"/>
      <c r="K61" s="221" t="s">
        <v>4810</v>
      </c>
      <c r="L61" s="221"/>
      <c r="M61" s="1998"/>
      <c r="N61" s="352" t="s">
        <v>188</v>
      </c>
      <c r="O61" s="366"/>
      <c r="P61" s="366"/>
      <c r="Q61" s="366"/>
      <c r="R61" s="366"/>
      <c r="S61" s="345"/>
      <c r="T61" s="366"/>
      <c r="U61" s="366"/>
      <c r="V61" s="366"/>
      <c r="W61" s="372"/>
      <c r="X61" s="345"/>
    </row>
    <row r="62" spans="1:24" s="327" customFormat="1" ht="15" customHeight="1">
      <c r="A62" s="221">
        <v>51</v>
      </c>
      <c r="B62" s="221" t="s">
        <v>14437</v>
      </c>
      <c r="C62" s="221" t="s">
        <v>14438</v>
      </c>
      <c r="D62" s="221" t="s">
        <v>2084</v>
      </c>
      <c r="E62" s="221" t="s">
        <v>2085</v>
      </c>
      <c r="F62" s="221" t="s">
        <v>14437</v>
      </c>
      <c r="G62" s="221" t="s">
        <v>14438</v>
      </c>
      <c r="H62" s="221" t="s">
        <v>2084</v>
      </c>
      <c r="I62" s="221" t="s">
        <v>2085</v>
      </c>
      <c r="J62" s="221"/>
      <c r="K62" s="221" t="s">
        <v>4810</v>
      </c>
      <c r="L62" s="221"/>
      <c r="M62" s="1998"/>
      <c r="N62" s="352" t="s">
        <v>188</v>
      </c>
      <c r="O62" s="366"/>
      <c r="P62" s="366"/>
      <c r="Q62" s="366"/>
      <c r="R62" s="366"/>
      <c r="S62" s="345"/>
      <c r="T62" s="366"/>
      <c r="U62" s="366"/>
      <c r="V62" s="366"/>
      <c r="W62" s="372"/>
      <c r="X62" s="345"/>
    </row>
    <row r="63" spans="1:24" ht="15" customHeight="1">
      <c r="A63" s="221">
        <v>52</v>
      </c>
      <c r="B63" s="221" t="s">
        <v>4707</v>
      </c>
      <c r="C63" s="221" t="s">
        <v>4708</v>
      </c>
      <c r="D63" s="221" t="s">
        <v>2084</v>
      </c>
      <c r="E63" s="221" t="s">
        <v>2085</v>
      </c>
      <c r="F63" s="332" t="s">
        <v>4707</v>
      </c>
      <c r="G63" s="332" t="s">
        <v>4708</v>
      </c>
      <c r="H63" s="332" t="s">
        <v>4807</v>
      </c>
      <c r="I63" s="332" t="s">
        <v>2108</v>
      </c>
      <c r="J63" s="221"/>
      <c r="K63" s="221" t="s">
        <v>3760</v>
      </c>
      <c r="L63" s="221"/>
      <c r="M63" s="1998"/>
      <c r="N63" s="365" t="s">
        <v>2308</v>
      </c>
      <c r="O63" s="229" t="s">
        <v>1936</v>
      </c>
      <c r="P63" s="229" t="s">
        <v>4707</v>
      </c>
      <c r="Q63" s="229" t="s">
        <v>4710</v>
      </c>
      <c r="R63" s="229" t="s">
        <v>2084</v>
      </c>
      <c r="S63" s="229"/>
      <c r="T63" s="369"/>
      <c r="U63" s="369"/>
      <c r="V63" s="369"/>
      <c r="W63" s="370"/>
      <c r="X63" s="371"/>
    </row>
    <row r="64" spans="1:24" ht="15" customHeight="1">
      <c r="A64" s="221">
        <v>53</v>
      </c>
      <c r="B64" s="221" t="s">
        <v>4968</v>
      </c>
      <c r="C64" s="221" t="s">
        <v>4969</v>
      </c>
      <c r="D64" s="221" t="s">
        <v>2084</v>
      </c>
      <c r="E64" s="221" t="s">
        <v>2085</v>
      </c>
      <c r="F64" s="221" t="s">
        <v>4968</v>
      </c>
      <c r="G64" s="221" t="s">
        <v>4969</v>
      </c>
      <c r="H64" s="221" t="s">
        <v>2084</v>
      </c>
      <c r="I64" s="221" t="s">
        <v>2085</v>
      </c>
      <c r="J64" s="221"/>
      <c r="K64" s="221" t="s">
        <v>3760</v>
      </c>
      <c r="L64" s="221"/>
      <c r="M64" s="1998"/>
      <c r="N64" s="365" t="s">
        <v>188</v>
      </c>
      <c r="O64" s="229"/>
      <c r="P64" s="229"/>
      <c r="Q64" s="229"/>
      <c r="R64" s="229"/>
      <c r="S64" s="229"/>
      <c r="T64" s="369"/>
      <c r="U64" s="369"/>
      <c r="V64" s="369"/>
      <c r="W64" s="370"/>
      <c r="X64" s="371"/>
    </row>
    <row r="65" spans="1:24" ht="15" customHeight="1">
      <c r="A65" s="221">
        <v>54</v>
      </c>
      <c r="B65" s="221" t="s">
        <v>4976</v>
      </c>
      <c r="C65" s="221" t="s">
        <v>4977</v>
      </c>
      <c r="D65" s="221" t="s">
        <v>2084</v>
      </c>
      <c r="E65" s="221" t="s">
        <v>2085</v>
      </c>
      <c r="F65" s="221" t="s">
        <v>4976</v>
      </c>
      <c r="G65" s="221" t="s">
        <v>4977</v>
      </c>
      <c r="H65" s="221" t="s">
        <v>2084</v>
      </c>
      <c r="I65" s="221" t="s">
        <v>2085</v>
      </c>
      <c r="J65" s="221"/>
      <c r="K65" s="221" t="s">
        <v>3760</v>
      </c>
      <c r="L65" s="221"/>
      <c r="M65" s="1998"/>
      <c r="N65" s="365" t="s">
        <v>188</v>
      </c>
      <c r="O65" s="229"/>
      <c r="P65" s="229"/>
      <c r="Q65" s="229"/>
      <c r="R65" s="229"/>
      <c r="S65" s="229"/>
      <c r="T65" s="369"/>
      <c r="U65" s="369"/>
      <c r="V65" s="369"/>
      <c r="W65" s="370"/>
      <c r="X65" s="371"/>
    </row>
    <row r="66" spans="1:24" s="327" customFormat="1" ht="15" customHeight="1">
      <c r="A66" s="221">
        <v>55</v>
      </c>
      <c r="B66" s="221" t="s">
        <v>9502</v>
      </c>
      <c r="C66" s="221" t="s">
        <v>14444</v>
      </c>
      <c r="D66" s="221" t="s">
        <v>2084</v>
      </c>
      <c r="E66" s="221" t="s">
        <v>2085</v>
      </c>
      <c r="F66" s="221" t="s">
        <v>9502</v>
      </c>
      <c r="G66" s="221" t="s">
        <v>14444</v>
      </c>
      <c r="H66" s="221" t="s">
        <v>2084</v>
      </c>
      <c r="I66" s="221" t="s">
        <v>2085</v>
      </c>
      <c r="J66" s="221"/>
      <c r="K66" s="221" t="s">
        <v>3760</v>
      </c>
      <c r="L66" s="221"/>
      <c r="M66" s="1998"/>
      <c r="N66" s="352" t="s">
        <v>188</v>
      </c>
      <c r="O66" s="366"/>
      <c r="P66" s="366"/>
      <c r="Q66" s="366"/>
      <c r="R66" s="366"/>
      <c r="S66" s="345"/>
      <c r="T66" s="366"/>
      <c r="U66" s="366"/>
      <c r="V66" s="366"/>
      <c r="W66" s="372"/>
      <c r="X66" s="345"/>
    </row>
    <row r="67" spans="1:24" s="327" customFormat="1" ht="15" customHeight="1">
      <c r="A67" s="221">
        <v>56</v>
      </c>
      <c r="B67" s="221" t="s">
        <v>9506</v>
      </c>
      <c r="C67" s="221" t="s">
        <v>14448</v>
      </c>
      <c r="D67" s="221" t="s">
        <v>2084</v>
      </c>
      <c r="E67" s="221" t="s">
        <v>2085</v>
      </c>
      <c r="F67" s="221" t="s">
        <v>9506</v>
      </c>
      <c r="G67" s="221" t="s">
        <v>14448</v>
      </c>
      <c r="H67" s="221" t="s">
        <v>2084</v>
      </c>
      <c r="I67" s="221" t="s">
        <v>2085</v>
      </c>
      <c r="J67" s="221"/>
      <c r="K67" s="221" t="s">
        <v>3760</v>
      </c>
      <c r="L67" s="221"/>
      <c r="M67" s="1998"/>
      <c r="N67" s="352" t="s">
        <v>188</v>
      </c>
      <c r="O67" s="366"/>
      <c r="P67" s="366"/>
      <c r="Q67" s="366"/>
      <c r="R67" s="366"/>
      <c r="S67" s="345"/>
      <c r="T67" s="366"/>
      <c r="U67" s="366"/>
      <c r="V67" s="366"/>
      <c r="W67" s="372"/>
      <c r="X67" s="345"/>
    </row>
    <row r="68" spans="1:24" s="327" customFormat="1" ht="15" customHeight="1">
      <c r="A68" s="221">
        <v>57</v>
      </c>
      <c r="B68" s="221" t="s">
        <v>9509</v>
      </c>
      <c r="C68" s="221" t="s">
        <v>14451</v>
      </c>
      <c r="D68" s="221" t="s">
        <v>2084</v>
      </c>
      <c r="E68" s="221" t="s">
        <v>2085</v>
      </c>
      <c r="F68" s="221" t="s">
        <v>9509</v>
      </c>
      <c r="G68" s="221" t="s">
        <v>14451</v>
      </c>
      <c r="H68" s="221" t="s">
        <v>2084</v>
      </c>
      <c r="I68" s="221" t="s">
        <v>2085</v>
      </c>
      <c r="J68" s="221"/>
      <c r="K68" s="221" t="s">
        <v>3760</v>
      </c>
      <c r="L68" s="221"/>
      <c r="M68" s="1998"/>
      <c r="N68" s="352" t="s">
        <v>188</v>
      </c>
      <c r="O68" s="366"/>
      <c r="P68" s="366"/>
      <c r="Q68" s="366"/>
      <c r="R68" s="366"/>
      <c r="S68" s="345"/>
      <c r="T68" s="366"/>
      <c r="U68" s="366"/>
      <c r="V68" s="366"/>
      <c r="W68" s="372"/>
      <c r="X68" s="345"/>
    </row>
    <row r="69" spans="1:24" s="327" customFormat="1" ht="15" customHeight="1">
      <c r="A69" s="221">
        <v>58</v>
      </c>
      <c r="B69" s="221" t="s">
        <v>14457</v>
      </c>
      <c r="C69" s="221" t="s">
        <v>14458</v>
      </c>
      <c r="D69" s="221" t="s">
        <v>2084</v>
      </c>
      <c r="E69" s="221" t="s">
        <v>2085</v>
      </c>
      <c r="F69" s="221" t="s">
        <v>14457</v>
      </c>
      <c r="G69" s="221" t="s">
        <v>14458</v>
      </c>
      <c r="H69" s="221" t="s">
        <v>2084</v>
      </c>
      <c r="I69" s="221" t="s">
        <v>2085</v>
      </c>
      <c r="J69" s="221"/>
      <c r="K69" s="221" t="s">
        <v>3760</v>
      </c>
      <c r="L69" s="221"/>
      <c r="M69" s="1998"/>
      <c r="N69" s="352" t="s">
        <v>188</v>
      </c>
      <c r="O69" s="366"/>
      <c r="P69" s="366"/>
      <c r="Q69" s="366"/>
      <c r="R69" s="366"/>
      <c r="S69" s="345"/>
      <c r="T69" s="366"/>
      <c r="U69" s="366"/>
      <c r="V69" s="366"/>
      <c r="W69" s="372"/>
      <c r="X69" s="345"/>
    </row>
    <row r="70" spans="1:24" ht="15" customHeight="1">
      <c r="A70" s="221">
        <v>59</v>
      </c>
      <c r="B70" s="221" t="s">
        <v>14439</v>
      </c>
      <c r="C70" s="221" t="s">
        <v>19389</v>
      </c>
      <c r="D70" s="221" t="s">
        <v>2084</v>
      </c>
      <c r="E70" s="221" t="s">
        <v>2085</v>
      </c>
      <c r="F70" s="332" t="s">
        <v>14439</v>
      </c>
      <c r="G70" s="333" t="s">
        <v>14441</v>
      </c>
      <c r="H70" s="332" t="s">
        <v>3513</v>
      </c>
      <c r="I70" s="332" t="s">
        <v>2108</v>
      </c>
      <c r="J70" s="221"/>
      <c r="K70" s="221" t="s">
        <v>4810</v>
      </c>
      <c r="L70" s="221"/>
      <c r="M70" s="1998"/>
      <c r="N70" s="365" t="s">
        <v>2308</v>
      </c>
      <c r="O70" s="229" t="s">
        <v>1936</v>
      </c>
      <c r="P70" s="229" t="s">
        <v>14442</v>
      </c>
      <c r="Q70" s="229" t="s">
        <v>14443</v>
      </c>
      <c r="R70" s="229" t="s">
        <v>2084</v>
      </c>
      <c r="S70" s="229"/>
      <c r="T70" s="369"/>
      <c r="U70" s="369"/>
      <c r="V70" s="369"/>
      <c r="W70" s="370"/>
      <c r="X70" s="371"/>
    </row>
    <row r="71" spans="1:24" ht="15" customHeight="1">
      <c r="A71" s="221">
        <v>60</v>
      </c>
      <c r="B71" s="221" t="s">
        <v>14461</v>
      </c>
      <c r="C71" s="221" t="s">
        <v>14632</v>
      </c>
      <c r="D71" s="221" t="s">
        <v>2084</v>
      </c>
      <c r="E71" s="221" t="s">
        <v>2085</v>
      </c>
      <c r="F71" s="333" t="s">
        <v>10273</v>
      </c>
      <c r="G71" s="333" t="s">
        <v>14460</v>
      </c>
      <c r="H71" s="332" t="s">
        <v>3513</v>
      </c>
      <c r="I71" s="332" t="s">
        <v>2108</v>
      </c>
      <c r="J71" s="221"/>
      <c r="K71" s="221" t="s">
        <v>3760</v>
      </c>
      <c r="L71" s="221"/>
      <c r="M71" s="1998"/>
      <c r="N71" s="365" t="s">
        <v>2308</v>
      </c>
      <c r="O71" s="229" t="s">
        <v>1936</v>
      </c>
      <c r="P71" s="229" t="s">
        <v>14461</v>
      </c>
      <c r="Q71" s="229" t="s">
        <v>14462</v>
      </c>
      <c r="R71" s="229" t="s">
        <v>2084</v>
      </c>
      <c r="S71" s="229"/>
      <c r="T71" s="369"/>
      <c r="U71" s="369"/>
      <c r="V71" s="369"/>
      <c r="W71" s="370"/>
      <c r="X71" s="371"/>
    </row>
    <row r="72" spans="1:24" ht="15" customHeight="1">
      <c r="A72" s="221">
        <v>61</v>
      </c>
      <c r="B72" s="221" t="s">
        <v>14463</v>
      </c>
      <c r="C72" s="221" t="s">
        <v>4959</v>
      </c>
      <c r="D72" s="221" t="s">
        <v>2084</v>
      </c>
      <c r="E72" s="221" t="s">
        <v>2085</v>
      </c>
      <c r="F72" s="332" t="s">
        <v>14463</v>
      </c>
      <c r="G72" s="333" t="s">
        <v>6748</v>
      </c>
      <c r="H72" s="332" t="s">
        <v>3513</v>
      </c>
      <c r="I72" s="332" t="s">
        <v>2085</v>
      </c>
      <c r="J72" s="221"/>
      <c r="K72" s="221" t="s">
        <v>4098</v>
      </c>
      <c r="L72" s="221"/>
      <c r="M72" s="1998" t="s">
        <v>14464</v>
      </c>
      <c r="N72" s="365"/>
      <c r="O72" s="229"/>
      <c r="P72" s="229"/>
      <c r="Q72" s="229"/>
      <c r="R72" s="229"/>
      <c r="S72" s="229"/>
      <c r="T72" s="369"/>
      <c r="U72" s="369"/>
      <c r="V72" s="369"/>
      <c r="W72" s="370"/>
      <c r="X72" s="371"/>
    </row>
    <row r="73" spans="1:24" ht="15" customHeight="1">
      <c r="A73" s="221">
        <v>62</v>
      </c>
      <c r="B73" s="221" t="s">
        <v>14465</v>
      </c>
      <c r="C73" s="221" t="s">
        <v>14466</v>
      </c>
      <c r="D73" s="221" t="s">
        <v>2084</v>
      </c>
      <c r="E73" s="221" t="s">
        <v>2085</v>
      </c>
      <c r="F73" s="332" t="s">
        <v>14465</v>
      </c>
      <c r="G73" s="333" t="s">
        <v>14467</v>
      </c>
      <c r="H73" s="332" t="s">
        <v>3513</v>
      </c>
      <c r="I73" s="332" t="s">
        <v>2085</v>
      </c>
      <c r="J73" s="221"/>
      <c r="K73" s="221" t="s">
        <v>4098</v>
      </c>
      <c r="L73" s="221"/>
      <c r="M73" s="1998"/>
      <c r="N73" s="365" t="s">
        <v>2308</v>
      </c>
      <c r="O73" s="229" t="s">
        <v>1936</v>
      </c>
      <c r="P73" s="229" t="s">
        <v>14465</v>
      </c>
      <c r="Q73" s="229" t="s">
        <v>14468</v>
      </c>
      <c r="R73" s="229" t="s">
        <v>2084</v>
      </c>
      <c r="S73" s="229"/>
      <c r="T73" s="369"/>
      <c r="U73" s="369"/>
      <c r="V73" s="369"/>
      <c r="W73" s="370"/>
      <c r="X73" s="371"/>
    </row>
    <row r="74" spans="1:24" ht="15" customHeight="1">
      <c r="A74" s="221">
        <v>63</v>
      </c>
      <c r="B74" s="221" t="s">
        <v>14471</v>
      </c>
      <c r="C74" s="221" t="s">
        <v>4999</v>
      </c>
      <c r="D74" s="221" t="s">
        <v>2084</v>
      </c>
      <c r="E74" s="221" t="s">
        <v>2085</v>
      </c>
      <c r="F74" s="332" t="s">
        <v>14471</v>
      </c>
      <c r="G74" s="333" t="s">
        <v>11680</v>
      </c>
      <c r="H74" s="332" t="s">
        <v>3513</v>
      </c>
      <c r="I74" s="332" t="s">
        <v>2085</v>
      </c>
      <c r="J74" s="221"/>
      <c r="K74" s="221" t="s">
        <v>4098</v>
      </c>
      <c r="L74" s="221"/>
      <c r="M74" s="1998"/>
      <c r="N74" s="365"/>
      <c r="O74" s="229"/>
      <c r="P74" s="229"/>
      <c r="Q74" s="229"/>
      <c r="R74" s="229"/>
      <c r="S74" s="229"/>
      <c r="T74" s="369"/>
      <c r="U74" s="369"/>
      <c r="V74" s="369"/>
      <c r="W74" s="370"/>
      <c r="X74" s="371"/>
    </row>
    <row r="75" spans="1:24" ht="15" customHeight="1">
      <c r="A75" s="221">
        <v>64</v>
      </c>
      <c r="B75" s="221" t="s">
        <v>14472</v>
      </c>
      <c r="C75" s="221" t="s">
        <v>14473</v>
      </c>
      <c r="D75" s="221" t="s">
        <v>2084</v>
      </c>
      <c r="E75" s="221" t="s">
        <v>2085</v>
      </c>
      <c r="F75" s="221" t="s">
        <v>14472</v>
      </c>
      <c r="G75" s="221" t="s">
        <v>14473</v>
      </c>
      <c r="H75" s="221" t="s">
        <v>2084</v>
      </c>
      <c r="I75" s="221" t="s">
        <v>2085</v>
      </c>
      <c r="J75" s="221"/>
      <c r="K75" s="221" t="s">
        <v>4098</v>
      </c>
      <c r="L75" s="221"/>
      <c r="M75" s="1998"/>
      <c r="N75" s="365" t="s">
        <v>188</v>
      </c>
      <c r="O75" s="229"/>
      <c r="P75" s="229"/>
      <c r="Q75" s="229"/>
      <c r="R75" s="229"/>
      <c r="S75" s="229"/>
      <c r="T75" s="369"/>
      <c r="U75" s="369"/>
      <c r="V75" s="369"/>
      <c r="W75" s="370"/>
      <c r="X75" s="371"/>
    </row>
    <row r="76" spans="1:24" ht="15" customHeight="1">
      <c r="A76" s="221">
        <v>65</v>
      </c>
      <c r="B76" s="221" t="s">
        <v>2456</v>
      </c>
      <c r="C76" s="221" t="s">
        <v>14477</v>
      </c>
      <c r="D76" s="221" t="s">
        <v>2084</v>
      </c>
      <c r="E76" s="221" t="s">
        <v>2085</v>
      </c>
      <c r="F76" s="332" t="s">
        <v>2456</v>
      </c>
      <c r="G76" s="333" t="s">
        <v>12287</v>
      </c>
      <c r="H76" s="332" t="s">
        <v>3513</v>
      </c>
      <c r="I76" s="332" t="s">
        <v>2108</v>
      </c>
      <c r="J76" s="221"/>
      <c r="K76" s="221" t="s">
        <v>4098</v>
      </c>
      <c r="L76" s="221"/>
      <c r="M76" s="1998"/>
      <c r="N76" s="365"/>
      <c r="O76" s="229"/>
      <c r="P76" s="229"/>
      <c r="Q76" s="229"/>
      <c r="R76" s="229"/>
      <c r="S76" s="229"/>
      <c r="T76" s="369"/>
      <c r="U76" s="369"/>
      <c r="V76" s="369"/>
      <c r="W76" s="370"/>
      <c r="X76" s="371"/>
    </row>
    <row r="77" spans="1:24" ht="15" customHeight="1">
      <c r="A77" s="221">
        <v>66</v>
      </c>
      <c r="B77" s="221" t="s">
        <v>12545</v>
      </c>
      <c r="C77" s="221" t="s">
        <v>14478</v>
      </c>
      <c r="D77" s="221" t="s">
        <v>2084</v>
      </c>
      <c r="E77" s="221" t="s">
        <v>2085</v>
      </c>
      <c r="F77" s="332" t="s">
        <v>12545</v>
      </c>
      <c r="G77" s="333" t="s">
        <v>12574</v>
      </c>
      <c r="H77" s="332" t="s">
        <v>3513</v>
      </c>
      <c r="I77" s="332" t="s">
        <v>2108</v>
      </c>
      <c r="J77" s="221"/>
      <c r="K77" s="221" t="s">
        <v>4098</v>
      </c>
      <c r="L77" s="221"/>
      <c r="M77" s="1998"/>
      <c r="N77" s="365"/>
      <c r="O77" s="229"/>
      <c r="P77" s="229"/>
      <c r="Q77" s="229"/>
      <c r="R77" s="229"/>
      <c r="S77" s="229"/>
      <c r="T77" s="369"/>
      <c r="U77" s="369"/>
      <c r="V77" s="369"/>
      <c r="W77" s="370"/>
      <c r="X77" s="371"/>
    </row>
    <row r="78" spans="1:24" ht="15" customHeight="1">
      <c r="A78" s="221">
        <v>67</v>
      </c>
      <c r="B78" s="221" t="s">
        <v>14480</v>
      </c>
      <c r="C78" s="221" t="s">
        <v>14481</v>
      </c>
      <c r="D78" s="221" t="s">
        <v>2084</v>
      </c>
      <c r="E78" s="221" t="s">
        <v>3215</v>
      </c>
      <c r="F78" s="332" t="s">
        <v>19390</v>
      </c>
      <c r="G78" s="332" t="s">
        <v>14481</v>
      </c>
      <c r="H78" s="332" t="s">
        <v>3513</v>
      </c>
      <c r="I78" s="332" t="s">
        <v>2108</v>
      </c>
      <c r="J78" s="221"/>
      <c r="K78" s="221" t="s">
        <v>4732</v>
      </c>
      <c r="L78" s="221"/>
      <c r="M78" s="1998" t="s">
        <v>4729</v>
      </c>
      <c r="N78" s="365"/>
      <c r="O78" s="229"/>
      <c r="P78" s="229"/>
      <c r="Q78" s="229"/>
      <c r="R78" s="229"/>
      <c r="S78" s="229"/>
      <c r="T78" s="369"/>
      <c r="U78" s="369"/>
      <c r="V78" s="369"/>
      <c r="W78" s="370"/>
      <c r="X78" s="371"/>
    </row>
    <row r="79" spans="1:24" ht="15" customHeight="1">
      <c r="A79" s="221">
        <v>68</v>
      </c>
      <c r="B79" s="221" t="s">
        <v>14482</v>
      </c>
      <c r="C79" s="221" t="s">
        <v>14483</v>
      </c>
      <c r="D79" s="221" t="s">
        <v>2084</v>
      </c>
      <c r="E79" s="221" t="s">
        <v>3215</v>
      </c>
      <c r="F79" s="332" t="s">
        <v>19391</v>
      </c>
      <c r="G79" s="332" t="s">
        <v>14483</v>
      </c>
      <c r="H79" s="332" t="s">
        <v>3513</v>
      </c>
      <c r="I79" s="332" t="s">
        <v>2108</v>
      </c>
      <c r="J79" s="221"/>
      <c r="K79" s="221" t="s">
        <v>8559</v>
      </c>
      <c r="L79" s="221"/>
      <c r="M79" s="1998"/>
      <c r="N79" s="365" t="s">
        <v>4189</v>
      </c>
      <c r="O79" s="229" t="s">
        <v>1936</v>
      </c>
      <c r="P79" s="229" t="s">
        <v>19392</v>
      </c>
      <c r="Q79" s="229" t="s">
        <v>14485</v>
      </c>
      <c r="R79" s="229" t="s">
        <v>2084</v>
      </c>
      <c r="S79" s="229"/>
      <c r="T79" s="369"/>
      <c r="U79" s="369"/>
      <c r="V79" s="369"/>
      <c r="W79" s="370"/>
      <c r="X79" s="371"/>
    </row>
    <row r="80" spans="1:24" s="327" customFormat="1" ht="15" customHeight="1">
      <c r="A80" s="221">
        <v>69</v>
      </c>
      <c r="B80" s="221" t="s">
        <v>14641</v>
      </c>
      <c r="C80" s="221" t="s">
        <v>14487</v>
      </c>
      <c r="D80" s="221" t="s">
        <v>2084</v>
      </c>
      <c r="E80" s="221" t="s">
        <v>3215</v>
      </c>
      <c r="F80" s="221" t="s">
        <v>14641</v>
      </c>
      <c r="G80" s="221" t="s">
        <v>14487</v>
      </c>
      <c r="H80" s="221" t="s">
        <v>2084</v>
      </c>
      <c r="I80" s="221" t="s">
        <v>3215</v>
      </c>
      <c r="J80" s="221"/>
      <c r="K80" s="221" t="s">
        <v>8559</v>
      </c>
      <c r="L80" s="221"/>
      <c r="M80" s="1998"/>
      <c r="N80" s="352" t="s">
        <v>188</v>
      </c>
      <c r="O80" s="366"/>
      <c r="P80" s="366"/>
      <c r="Q80" s="366"/>
      <c r="R80" s="366"/>
      <c r="S80" s="345"/>
      <c r="T80" s="366"/>
      <c r="U80" s="366"/>
      <c r="V80" s="366"/>
      <c r="W80" s="372"/>
      <c r="X80" s="345"/>
    </row>
    <row r="81" spans="1:24" s="327" customFormat="1" ht="15" customHeight="1">
      <c r="A81" s="221">
        <v>70</v>
      </c>
      <c r="B81" s="221" t="s">
        <v>14644</v>
      </c>
      <c r="C81" s="221" t="s">
        <v>14489</v>
      </c>
      <c r="D81" s="221" t="s">
        <v>2084</v>
      </c>
      <c r="E81" s="221" t="s">
        <v>3215</v>
      </c>
      <c r="F81" s="221" t="s">
        <v>14644</v>
      </c>
      <c r="G81" s="221" t="s">
        <v>14489</v>
      </c>
      <c r="H81" s="221" t="s">
        <v>2084</v>
      </c>
      <c r="I81" s="221" t="s">
        <v>3215</v>
      </c>
      <c r="J81" s="221"/>
      <c r="K81" s="221" t="s">
        <v>8559</v>
      </c>
      <c r="L81" s="221"/>
      <c r="M81" s="1998"/>
      <c r="N81" s="352" t="s">
        <v>188</v>
      </c>
      <c r="O81" s="366"/>
      <c r="P81" s="366"/>
      <c r="Q81" s="366"/>
      <c r="R81" s="366"/>
      <c r="S81" s="345"/>
      <c r="T81" s="366"/>
      <c r="U81" s="366"/>
      <c r="V81" s="366"/>
      <c r="W81" s="372"/>
      <c r="X81" s="345"/>
    </row>
    <row r="82" spans="1:24" ht="15" customHeight="1">
      <c r="A82" s="221">
        <v>71</v>
      </c>
      <c r="B82" s="221" t="s">
        <v>14490</v>
      </c>
      <c r="C82" s="221" t="s">
        <v>14491</v>
      </c>
      <c r="D82" s="221" t="s">
        <v>2084</v>
      </c>
      <c r="E82" s="221" t="s">
        <v>3215</v>
      </c>
      <c r="F82" s="332" t="s">
        <v>19393</v>
      </c>
      <c r="G82" s="332" t="s">
        <v>14491</v>
      </c>
      <c r="H82" s="332" t="s">
        <v>3513</v>
      </c>
      <c r="I82" s="332" t="s">
        <v>2108</v>
      </c>
      <c r="J82" s="221"/>
      <c r="K82" s="221" t="s">
        <v>8559</v>
      </c>
      <c r="L82" s="221"/>
      <c r="M82" s="1998"/>
      <c r="N82" s="365" t="s">
        <v>2308</v>
      </c>
      <c r="O82" s="229" t="s">
        <v>1936</v>
      </c>
      <c r="P82" s="229" t="s">
        <v>19394</v>
      </c>
      <c r="Q82" s="229" t="s">
        <v>14493</v>
      </c>
      <c r="R82" s="229" t="s">
        <v>2084</v>
      </c>
      <c r="S82" s="229"/>
      <c r="T82" s="369"/>
      <c r="U82" s="369"/>
      <c r="V82" s="369"/>
      <c r="W82" s="370"/>
      <c r="X82" s="371"/>
    </row>
    <row r="83" spans="1:24" ht="15" customHeight="1">
      <c r="A83" s="221">
        <v>72</v>
      </c>
      <c r="B83" s="221" t="s">
        <v>14494</v>
      </c>
      <c r="C83" s="221" t="s">
        <v>14495</v>
      </c>
      <c r="D83" s="221" t="s">
        <v>2084</v>
      </c>
      <c r="E83" s="221" t="s">
        <v>3215</v>
      </c>
      <c r="F83" s="332" t="s">
        <v>19395</v>
      </c>
      <c r="G83" s="332" t="s">
        <v>14495</v>
      </c>
      <c r="H83" s="332" t="s">
        <v>3513</v>
      </c>
      <c r="I83" s="332" t="s">
        <v>2108</v>
      </c>
      <c r="J83" s="221"/>
      <c r="K83" s="221" t="s">
        <v>8559</v>
      </c>
      <c r="L83" s="221"/>
      <c r="M83" s="1998"/>
      <c r="N83" s="365" t="s">
        <v>2308</v>
      </c>
      <c r="O83" s="229" t="s">
        <v>1936</v>
      </c>
      <c r="P83" s="229" t="s">
        <v>19396</v>
      </c>
      <c r="Q83" s="229" t="s">
        <v>14497</v>
      </c>
      <c r="R83" s="229" t="s">
        <v>2084</v>
      </c>
      <c r="S83" s="229"/>
      <c r="T83" s="369"/>
      <c r="U83" s="369"/>
      <c r="V83" s="369"/>
      <c r="W83" s="370"/>
      <c r="X83" s="371"/>
    </row>
    <row r="84" spans="1:24" ht="15" customHeight="1">
      <c r="A84" s="221">
        <v>73</v>
      </c>
      <c r="B84" s="221" t="s">
        <v>14498</v>
      </c>
      <c r="C84" s="221" t="s">
        <v>14499</v>
      </c>
      <c r="D84" s="221" t="s">
        <v>2084</v>
      </c>
      <c r="E84" s="221" t="s">
        <v>3215</v>
      </c>
      <c r="F84" s="332" t="s">
        <v>19397</v>
      </c>
      <c r="G84" s="332" t="s">
        <v>14499</v>
      </c>
      <c r="H84" s="332" t="s">
        <v>3513</v>
      </c>
      <c r="I84" s="332" t="s">
        <v>2108</v>
      </c>
      <c r="J84" s="221"/>
      <c r="K84" s="221" t="s">
        <v>8559</v>
      </c>
      <c r="L84" s="221"/>
      <c r="M84" s="1998"/>
      <c r="N84" s="365" t="s">
        <v>2308</v>
      </c>
      <c r="O84" s="229" t="s">
        <v>1936</v>
      </c>
      <c r="P84" s="229" t="s">
        <v>19398</v>
      </c>
      <c r="Q84" s="229" t="s">
        <v>14501</v>
      </c>
      <c r="R84" s="229" t="s">
        <v>2084</v>
      </c>
      <c r="S84" s="229"/>
      <c r="T84" s="369"/>
      <c r="U84" s="369"/>
      <c r="V84" s="369"/>
      <c r="W84" s="370"/>
      <c r="X84" s="371"/>
    </row>
    <row r="85" spans="1:24" ht="15" customHeight="1">
      <c r="A85" s="221">
        <v>74</v>
      </c>
      <c r="B85" s="221" t="s">
        <v>14502</v>
      </c>
      <c r="C85" s="221" t="s">
        <v>14503</v>
      </c>
      <c r="D85" s="221" t="s">
        <v>2084</v>
      </c>
      <c r="E85" s="221" t="s">
        <v>3215</v>
      </c>
      <c r="F85" s="332" t="s">
        <v>19399</v>
      </c>
      <c r="G85" s="332" t="s">
        <v>14503</v>
      </c>
      <c r="H85" s="332" t="s">
        <v>3513</v>
      </c>
      <c r="I85" s="332" t="s">
        <v>2108</v>
      </c>
      <c r="J85" s="221"/>
      <c r="K85" s="221" t="s">
        <v>8559</v>
      </c>
      <c r="L85" s="221"/>
      <c r="M85" s="1998"/>
      <c r="N85" s="365" t="s">
        <v>2308</v>
      </c>
      <c r="O85" s="229" t="s">
        <v>1936</v>
      </c>
      <c r="P85" s="229" t="s">
        <v>19400</v>
      </c>
      <c r="Q85" s="229" t="s">
        <v>14505</v>
      </c>
      <c r="R85" s="229" t="s">
        <v>2084</v>
      </c>
      <c r="S85" s="229"/>
      <c r="T85" s="369"/>
      <c r="U85" s="369"/>
      <c r="V85" s="369"/>
      <c r="W85" s="370"/>
      <c r="X85" s="371"/>
    </row>
    <row r="86" spans="1:24" s="327" customFormat="1" ht="15" customHeight="1">
      <c r="A86" s="221">
        <v>75</v>
      </c>
      <c r="B86" s="221" t="s">
        <v>14506</v>
      </c>
      <c r="C86" s="221" t="s">
        <v>14507</v>
      </c>
      <c r="D86" s="221" t="s">
        <v>2084</v>
      </c>
      <c r="E86" s="366" t="s">
        <v>2084</v>
      </c>
      <c r="F86" s="332" t="s">
        <v>19401</v>
      </c>
      <c r="G86" s="332" t="s">
        <v>14507</v>
      </c>
      <c r="H86" s="332" t="s">
        <v>3513</v>
      </c>
      <c r="I86" s="332" t="s">
        <v>2108</v>
      </c>
      <c r="J86" s="221"/>
      <c r="K86" s="221" t="s">
        <v>4810</v>
      </c>
      <c r="L86" s="221"/>
      <c r="M86" s="1998"/>
      <c r="N86" s="352" t="s">
        <v>2308</v>
      </c>
      <c r="O86" s="366"/>
      <c r="P86" s="366"/>
      <c r="Q86" s="366"/>
      <c r="R86" s="366"/>
      <c r="S86" s="360"/>
      <c r="T86" s="366"/>
      <c r="U86" s="366"/>
      <c r="V86" s="366"/>
      <c r="W86" s="372"/>
      <c r="X86" s="360"/>
    </row>
    <row r="87" spans="1:24" ht="15" customHeight="1">
      <c r="A87" s="221">
        <v>76</v>
      </c>
      <c r="B87" s="221" t="s">
        <v>14508</v>
      </c>
      <c r="C87" s="221" t="s">
        <v>14514</v>
      </c>
      <c r="D87" s="221" t="s">
        <v>2084</v>
      </c>
      <c r="E87" s="221" t="s">
        <v>3215</v>
      </c>
      <c r="F87" s="332" t="s">
        <v>19402</v>
      </c>
      <c r="G87" s="333" t="s">
        <v>19403</v>
      </c>
      <c r="H87" s="332" t="s">
        <v>3513</v>
      </c>
      <c r="I87" s="332" t="s">
        <v>2108</v>
      </c>
      <c r="J87" s="221"/>
      <c r="K87" s="221" t="s">
        <v>4732</v>
      </c>
      <c r="L87" s="221"/>
      <c r="M87" s="1998"/>
      <c r="N87" s="365" t="s">
        <v>2308</v>
      </c>
      <c r="O87" s="229"/>
      <c r="P87" s="229"/>
      <c r="Q87" s="229"/>
      <c r="R87" s="229"/>
      <c r="S87" s="229"/>
      <c r="T87" s="369"/>
      <c r="U87" s="369"/>
      <c r="V87" s="369"/>
      <c r="W87" s="370"/>
      <c r="X87" s="371"/>
    </row>
    <row r="88" spans="1:24" ht="15" customHeight="1">
      <c r="A88" s="221">
        <v>77</v>
      </c>
      <c r="B88" s="221" t="s">
        <v>14513</v>
      </c>
      <c r="C88" s="221" t="s">
        <v>19404</v>
      </c>
      <c r="D88" s="221" t="s">
        <v>2084</v>
      </c>
      <c r="E88" s="221" t="s">
        <v>3215</v>
      </c>
      <c r="F88" s="332" t="s">
        <v>19405</v>
      </c>
      <c r="G88" s="333" t="s">
        <v>19406</v>
      </c>
      <c r="H88" s="332" t="s">
        <v>3513</v>
      </c>
      <c r="I88" s="332" t="s">
        <v>2108</v>
      </c>
      <c r="J88" s="221"/>
      <c r="K88" s="221" t="s">
        <v>8559</v>
      </c>
      <c r="L88" s="221"/>
      <c r="M88" s="1998"/>
      <c r="N88" s="365" t="s">
        <v>4189</v>
      </c>
      <c r="O88" s="229" t="s">
        <v>1936</v>
      </c>
      <c r="P88" s="229" t="s">
        <v>19392</v>
      </c>
      <c r="Q88" s="229" t="s">
        <v>8645</v>
      </c>
      <c r="R88" s="229" t="s">
        <v>2084</v>
      </c>
      <c r="S88" s="229"/>
      <c r="T88" s="369"/>
      <c r="U88" s="369"/>
      <c r="V88" s="369"/>
      <c r="W88" s="370"/>
      <c r="X88" s="371"/>
    </row>
    <row r="89" spans="1:24" s="327" customFormat="1" ht="15" customHeight="1">
      <c r="A89" s="221">
        <v>78</v>
      </c>
      <c r="B89" s="221" t="s">
        <v>14517</v>
      </c>
      <c r="C89" s="221" t="s">
        <v>14518</v>
      </c>
      <c r="D89" s="221" t="s">
        <v>2084</v>
      </c>
      <c r="E89" s="221" t="s">
        <v>3215</v>
      </c>
      <c r="F89" s="332" t="s">
        <v>19407</v>
      </c>
      <c r="G89" s="333" t="s">
        <v>19408</v>
      </c>
      <c r="H89" s="332" t="s">
        <v>3513</v>
      </c>
      <c r="I89" s="332" t="s">
        <v>2108</v>
      </c>
      <c r="J89" s="221"/>
      <c r="K89" s="221" t="s">
        <v>8559</v>
      </c>
      <c r="L89" s="221"/>
      <c r="M89" s="1998"/>
      <c r="N89" s="352" t="s">
        <v>2308</v>
      </c>
      <c r="O89" s="366"/>
      <c r="P89" s="366"/>
      <c r="Q89" s="366"/>
      <c r="R89" s="366"/>
      <c r="S89" s="360"/>
      <c r="T89" s="366"/>
      <c r="U89" s="366"/>
      <c r="V89" s="366"/>
      <c r="W89" s="372"/>
      <c r="X89" s="360"/>
    </row>
    <row r="90" spans="1:24" s="327" customFormat="1" ht="15" customHeight="1">
      <c r="A90" s="221">
        <v>79</v>
      </c>
      <c r="B90" s="221" t="s">
        <v>14520</v>
      </c>
      <c r="C90" s="221" t="s">
        <v>14521</v>
      </c>
      <c r="D90" s="221" t="s">
        <v>2084</v>
      </c>
      <c r="E90" s="221" t="s">
        <v>3215</v>
      </c>
      <c r="F90" s="332" t="s">
        <v>19409</v>
      </c>
      <c r="G90" s="333" t="s">
        <v>19410</v>
      </c>
      <c r="H90" s="332" t="s">
        <v>3513</v>
      </c>
      <c r="I90" s="332" t="s">
        <v>2108</v>
      </c>
      <c r="J90" s="221"/>
      <c r="K90" s="221" t="s">
        <v>8559</v>
      </c>
      <c r="L90" s="221"/>
      <c r="M90" s="1998"/>
      <c r="N90" s="352" t="s">
        <v>2308</v>
      </c>
      <c r="O90" s="366"/>
      <c r="P90" s="366"/>
      <c r="Q90" s="366"/>
      <c r="R90" s="366"/>
      <c r="S90" s="360"/>
      <c r="T90" s="366"/>
      <c r="U90" s="366"/>
      <c r="V90" s="366"/>
      <c r="W90" s="372"/>
      <c r="X90" s="360"/>
    </row>
    <row r="91" spans="1:24" ht="15" customHeight="1">
      <c r="A91" s="221">
        <v>80</v>
      </c>
      <c r="B91" s="221" t="s">
        <v>14523</v>
      </c>
      <c r="C91" s="221" t="s">
        <v>19411</v>
      </c>
      <c r="D91" s="221" t="s">
        <v>2084</v>
      </c>
      <c r="E91" s="221" t="s">
        <v>3215</v>
      </c>
      <c r="F91" s="332" t="s">
        <v>19412</v>
      </c>
      <c r="G91" s="333" t="s">
        <v>19413</v>
      </c>
      <c r="H91" s="332" t="s">
        <v>3513</v>
      </c>
      <c r="I91" s="332" t="s">
        <v>2108</v>
      </c>
      <c r="J91" s="221"/>
      <c r="K91" s="221" t="s">
        <v>8559</v>
      </c>
      <c r="L91" s="221"/>
      <c r="M91" s="1998"/>
      <c r="N91" s="365" t="s">
        <v>2308</v>
      </c>
      <c r="O91" s="229" t="s">
        <v>1936</v>
      </c>
      <c r="P91" s="229" t="s">
        <v>19414</v>
      </c>
      <c r="Q91" s="229" t="s">
        <v>14527</v>
      </c>
      <c r="R91" s="229" t="s">
        <v>2084</v>
      </c>
      <c r="S91" s="229"/>
      <c r="T91" s="369"/>
      <c r="U91" s="369"/>
      <c r="V91" s="369"/>
      <c r="W91" s="370"/>
      <c r="X91" s="371"/>
    </row>
    <row r="92" spans="1:24" ht="15" customHeight="1">
      <c r="A92" s="221">
        <v>81</v>
      </c>
      <c r="B92" s="221" t="s">
        <v>14528</v>
      </c>
      <c r="C92" s="221" t="s">
        <v>19415</v>
      </c>
      <c r="D92" s="221" t="s">
        <v>2084</v>
      </c>
      <c r="E92" s="221" t="s">
        <v>3215</v>
      </c>
      <c r="F92" s="332" t="s">
        <v>19416</v>
      </c>
      <c r="G92" s="333" t="s">
        <v>19417</v>
      </c>
      <c r="H92" s="332" t="s">
        <v>3513</v>
      </c>
      <c r="I92" s="332" t="s">
        <v>2108</v>
      </c>
      <c r="J92" s="221"/>
      <c r="K92" s="221" t="s">
        <v>8559</v>
      </c>
      <c r="L92" s="221"/>
      <c r="M92" s="1998"/>
      <c r="N92" s="365" t="s">
        <v>2308</v>
      </c>
      <c r="O92" s="229" t="s">
        <v>1936</v>
      </c>
      <c r="P92" s="229" t="s">
        <v>19396</v>
      </c>
      <c r="Q92" s="229" t="s">
        <v>14532</v>
      </c>
      <c r="R92" s="229" t="s">
        <v>2084</v>
      </c>
      <c r="S92" s="229"/>
      <c r="T92" s="369"/>
      <c r="U92" s="369"/>
      <c r="V92" s="369"/>
      <c r="W92" s="370"/>
      <c r="X92" s="371"/>
    </row>
    <row r="93" spans="1:24" ht="15" customHeight="1">
      <c r="A93" s="221">
        <v>82</v>
      </c>
      <c r="B93" s="221" t="s">
        <v>14533</v>
      </c>
      <c r="C93" s="221" t="s">
        <v>19418</v>
      </c>
      <c r="D93" s="221" t="s">
        <v>2084</v>
      </c>
      <c r="E93" s="221" t="s">
        <v>3215</v>
      </c>
      <c r="F93" s="332" t="s">
        <v>19419</v>
      </c>
      <c r="G93" s="333" t="s">
        <v>19420</v>
      </c>
      <c r="H93" s="332" t="s">
        <v>3513</v>
      </c>
      <c r="I93" s="332" t="s">
        <v>2108</v>
      </c>
      <c r="J93" s="221"/>
      <c r="K93" s="221" t="s">
        <v>8559</v>
      </c>
      <c r="L93" s="221"/>
      <c r="M93" s="1998"/>
      <c r="N93" s="365" t="s">
        <v>2308</v>
      </c>
      <c r="O93" s="229" t="s">
        <v>1936</v>
      </c>
      <c r="P93" s="229" t="s">
        <v>19421</v>
      </c>
      <c r="Q93" s="229" t="s">
        <v>7362</v>
      </c>
      <c r="R93" s="229" t="s">
        <v>2084</v>
      </c>
      <c r="S93" s="229"/>
      <c r="T93" s="369"/>
      <c r="U93" s="369"/>
      <c r="V93" s="369"/>
      <c r="W93" s="370"/>
      <c r="X93" s="371"/>
    </row>
    <row r="94" spans="1:24" ht="15" customHeight="1">
      <c r="A94" s="221">
        <v>83</v>
      </c>
      <c r="B94" s="221" t="s">
        <v>14537</v>
      </c>
      <c r="C94" s="221" t="s">
        <v>19422</v>
      </c>
      <c r="D94" s="221" t="s">
        <v>2084</v>
      </c>
      <c r="E94" s="221" t="s">
        <v>3215</v>
      </c>
      <c r="F94" s="332" t="s">
        <v>19423</v>
      </c>
      <c r="G94" s="333" t="s">
        <v>19424</v>
      </c>
      <c r="H94" s="332" t="s">
        <v>3513</v>
      </c>
      <c r="I94" s="332" t="s">
        <v>2108</v>
      </c>
      <c r="J94" s="221"/>
      <c r="K94" s="221" t="s">
        <v>8559</v>
      </c>
      <c r="L94" s="221"/>
      <c r="M94" s="1998"/>
      <c r="N94" s="365" t="s">
        <v>2308</v>
      </c>
      <c r="O94" s="229" t="s">
        <v>1936</v>
      </c>
      <c r="P94" s="229" t="s">
        <v>19400</v>
      </c>
      <c r="Q94" s="229" t="s">
        <v>14541</v>
      </c>
      <c r="R94" s="229" t="s">
        <v>2084</v>
      </c>
      <c r="S94" s="229"/>
      <c r="T94" s="369"/>
      <c r="U94" s="369"/>
      <c r="V94" s="369"/>
      <c r="W94" s="370"/>
      <c r="X94" s="371"/>
    </row>
    <row r="95" spans="1:24" ht="15" customHeight="1">
      <c r="A95" s="221">
        <v>84</v>
      </c>
      <c r="B95" s="221" t="s">
        <v>14542</v>
      </c>
      <c r="C95" s="221" t="s">
        <v>14543</v>
      </c>
      <c r="D95" s="366" t="s">
        <v>2084</v>
      </c>
      <c r="E95" s="366" t="s">
        <v>2084</v>
      </c>
      <c r="F95" s="332" t="s">
        <v>19425</v>
      </c>
      <c r="G95" s="333" t="s">
        <v>19426</v>
      </c>
      <c r="H95" s="332" t="s">
        <v>3513</v>
      </c>
      <c r="I95" s="332" t="s">
        <v>2108</v>
      </c>
      <c r="J95" s="221"/>
      <c r="K95" s="221" t="s">
        <v>4810</v>
      </c>
      <c r="L95" s="221"/>
      <c r="M95" s="1998"/>
      <c r="N95" s="352" t="s">
        <v>2308</v>
      </c>
      <c r="O95" s="221"/>
      <c r="P95" s="221"/>
      <c r="Q95" s="221"/>
      <c r="R95" s="221"/>
      <c r="S95" s="221"/>
      <c r="T95" s="366" t="s">
        <v>14425</v>
      </c>
      <c r="U95" s="221" t="s">
        <v>14545</v>
      </c>
      <c r="V95" s="221" t="s">
        <v>12928</v>
      </c>
      <c r="W95" s="372" t="s">
        <v>2084</v>
      </c>
      <c r="X95" s="229"/>
    </row>
    <row r="96" spans="1:24" ht="15" customHeight="1">
      <c r="A96" s="221">
        <v>85</v>
      </c>
      <c r="B96" s="221" t="s">
        <v>14546</v>
      </c>
      <c r="C96" s="221" t="s">
        <v>14547</v>
      </c>
      <c r="D96" s="366" t="s">
        <v>2084</v>
      </c>
      <c r="E96" s="366" t="s">
        <v>2084</v>
      </c>
      <c r="F96" s="332" t="s">
        <v>19427</v>
      </c>
      <c r="G96" s="332" t="s">
        <v>14547</v>
      </c>
      <c r="H96" s="332" t="s">
        <v>3513</v>
      </c>
      <c r="I96" s="332" t="s">
        <v>2108</v>
      </c>
      <c r="J96" s="221"/>
      <c r="K96" s="221" t="s">
        <v>5129</v>
      </c>
      <c r="L96" s="221"/>
      <c r="M96" s="1998"/>
      <c r="N96" s="352" t="s">
        <v>2308</v>
      </c>
      <c r="O96" s="221"/>
      <c r="P96" s="221"/>
      <c r="Q96" s="221"/>
      <c r="R96" s="221"/>
      <c r="S96" s="221"/>
      <c r="T96" s="366" t="s">
        <v>14425</v>
      </c>
      <c r="U96" s="221" t="s">
        <v>14549</v>
      </c>
      <c r="V96" s="221" t="s">
        <v>14550</v>
      </c>
      <c r="W96" s="372" t="s">
        <v>2084</v>
      </c>
      <c r="X96" s="229"/>
    </row>
    <row r="97" spans="1:24" ht="15" customHeight="1">
      <c r="A97" s="221">
        <v>86</v>
      </c>
      <c r="B97" s="221" t="s">
        <v>14558</v>
      </c>
      <c r="C97" s="221" t="s">
        <v>14559</v>
      </c>
      <c r="D97" s="221" t="s">
        <v>2084</v>
      </c>
      <c r="E97" s="221" t="s">
        <v>3215</v>
      </c>
      <c r="F97" s="332" t="s">
        <v>14558</v>
      </c>
      <c r="G97" s="333" t="s">
        <v>14560</v>
      </c>
      <c r="H97" s="332" t="s">
        <v>3215</v>
      </c>
      <c r="I97" s="332" t="s">
        <v>2111</v>
      </c>
      <c r="J97" s="221"/>
      <c r="K97" s="221" t="s">
        <v>2622</v>
      </c>
      <c r="L97" s="221"/>
      <c r="M97" s="1995" t="s">
        <v>15905</v>
      </c>
      <c r="N97" s="229" t="s">
        <v>4189</v>
      </c>
      <c r="O97" s="229" t="s">
        <v>1936</v>
      </c>
      <c r="P97" s="229" t="s">
        <v>19428</v>
      </c>
      <c r="Q97" s="229" t="s">
        <v>6330</v>
      </c>
      <c r="R97" s="229" t="s">
        <v>6326</v>
      </c>
      <c r="S97" s="229"/>
      <c r="T97" s="229"/>
      <c r="U97" s="229"/>
      <c r="V97" s="229"/>
      <c r="W97" s="229"/>
      <c r="X97" s="229"/>
    </row>
    <row r="98" spans="1:24" ht="15" customHeight="1">
      <c r="A98" s="221">
        <v>87</v>
      </c>
      <c r="B98" s="221" t="s">
        <v>14565</v>
      </c>
      <c r="C98" s="221" t="s">
        <v>14563</v>
      </c>
      <c r="D98" s="221" t="s">
        <v>2084</v>
      </c>
      <c r="E98" s="221" t="s">
        <v>3215</v>
      </c>
      <c r="F98" s="332" t="s">
        <v>14565</v>
      </c>
      <c r="G98" s="333" t="s">
        <v>14564</v>
      </c>
      <c r="H98" s="332" t="s">
        <v>3215</v>
      </c>
      <c r="I98" s="332" t="s">
        <v>2111</v>
      </c>
      <c r="J98" s="221"/>
      <c r="K98" s="221" t="s">
        <v>2622</v>
      </c>
      <c r="L98" s="221"/>
      <c r="M98" s="1996"/>
      <c r="N98" s="229" t="s">
        <v>4189</v>
      </c>
      <c r="O98" s="229" t="s">
        <v>1936</v>
      </c>
      <c r="P98" s="229" t="s">
        <v>19429</v>
      </c>
      <c r="Q98" s="229" t="s">
        <v>14564</v>
      </c>
      <c r="R98" s="229" t="s">
        <v>2084</v>
      </c>
      <c r="S98" s="229"/>
      <c r="T98" s="229"/>
      <c r="U98" s="229"/>
      <c r="V98" s="229"/>
      <c r="W98" s="229"/>
      <c r="X98" s="229"/>
    </row>
    <row r="99" spans="1:24" s="389" customFormat="1" ht="15" customHeight="1">
      <c r="A99" s="221">
        <v>88</v>
      </c>
      <c r="B99" s="332" t="s">
        <v>14566</v>
      </c>
      <c r="C99" s="332" t="s">
        <v>14567</v>
      </c>
      <c r="D99" s="332" t="s">
        <v>2084</v>
      </c>
      <c r="E99" s="332" t="s">
        <v>3215</v>
      </c>
      <c r="F99" s="332" t="s">
        <v>14566</v>
      </c>
      <c r="G99" s="333" t="s">
        <v>14568</v>
      </c>
      <c r="H99" s="332" t="s">
        <v>3215</v>
      </c>
      <c r="I99" s="332" t="s">
        <v>2111</v>
      </c>
      <c r="J99" s="332"/>
      <c r="K99" s="332" t="s">
        <v>2622</v>
      </c>
      <c r="L99" s="332"/>
      <c r="M99" s="2000"/>
      <c r="N99" s="332" t="s">
        <v>2308</v>
      </c>
      <c r="O99" s="366"/>
      <c r="P99" s="366"/>
      <c r="Q99" s="366"/>
      <c r="R99" s="366"/>
      <c r="S99" s="345"/>
      <c r="T99" s="229"/>
      <c r="U99" s="229"/>
      <c r="V99" s="229"/>
      <c r="W99" s="229"/>
      <c r="X99" s="229"/>
    </row>
    <row r="100" spans="1:24" s="389" customFormat="1" ht="15" customHeight="1">
      <c r="A100" s="221">
        <v>89</v>
      </c>
      <c r="B100" s="332" t="s">
        <v>14569</v>
      </c>
      <c r="C100" s="332" t="s">
        <v>14570</v>
      </c>
      <c r="D100" s="332" t="s">
        <v>2084</v>
      </c>
      <c r="E100" s="332" t="s">
        <v>3215</v>
      </c>
      <c r="F100" s="332" t="s">
        <v>14569</v>
      </c>
      <c r="G100" s="333" t="s">
        <v>14571</v>
      </c>
      <c r="H100" s="332" t="s">
        <v>3215</v>
      </c>
      <c r="I100" s="332" t="s">
        <v>2111</v>
      </c>
      <c r="J100" s="332"/>
      <c r="K100" s="332" t="s">
        <v>2622</v>
      </c>
      <c r="L100" s="332"/>
      <c r="M100" s="2000"/>
      <c r="N100" s="332" t="s">
        <v>2308</v>
      </c>
      <c r="O100" s="366"/>
      <c r="P100" s="366"/>
      <c r="Q100" s="366"/>
      <c r="R100" s="366"/>
      <c r="S100" s="345"/>
      <c r="T100" s="229"/>
      <c r="U100" s="229"/>
      <c r="V100" s="229"/>
      <c r="W100" s="229"/>
      <c r="X100" s="229"/>
    </row>
    <row r="101" spans="1:24" s="389" customFormat="1" ht="15" customHeight="1">
      <c r="A101" s="221">
        <v>90</v>
      </c>
      <c r="B101" s="332" t="s">
        <v>14572</v>
      </c>
      <c r="C101" s="332" t="s">
        <v>14573</v>
      </c>
      <c r="D101" s="332" t="s">
        <v>2084</v>
      </c>
      <c r="E101" s="332" t="s">
        <v>3215</v>
      </c>
      <c r="F101" s="332" t="s">
        <v>14572</v>
      </c>
      <c r="G101" s="333" t="s">
        <v>14574</v>
      </c>
      <c r="H101" s="332" t="s">
        <v>3215</v>
      </c>
      <c r="I101" s="332" t="s">
        <v>2111</v>
      </c>
      <c r="J101" s="332"/>
      <c r="K101" s="332" t="s">
        <v>2622</v>
      </c>
      <c r="L101" s="332"/>
      <c r="M101" s="2000"/>
      <c r="N101" s="332" t="s">
        <v>2308</v>
      </c>
      <c r="O101" s="366"/>
      <c r="P101" s="366"/>
      <c r="Q101" s="366"/>
      <c r="R101" s="366"/>
      <c r="S101" s="345"/>
      <c r="T101" s="229"/>
      <c r="U101" s="229"/>
      <c r="V101" s="229"/>
      <c r="W101" s="229"/>
      <c r="X101" s="229"/>
    </row>
    <row r="102" spans="1:24" s="389" customFormat="1" ht="15" customHeight="1">
      <c r="A102" s="221">
        <v>91</v>
      </c>
      <c r="B102" s="332" t="s">
        <v>14575</v>
      </c>
      <c r="C102" s="332" t="s">
        <v>14576</v>
      </c>
      <c r="D102" s="332" t="s">
        <v>2084</v>
      </c>
      <c r="E102" s="332" t="s">
        <v>3215</v>
      </c>
      <c r="F102" s="332" t="s">
        <v>14575</v>
      </c>
      <c r="G102" s="333" t="s">
        <v>19430</v>
      </c>
      <c r="H102" s="332" t="s">
        <v>3215</v>
      </c>
      <c r="I102" s="332" t="s">
        <v>2111</v>
      </c>
      <c r="J102" s="332"/>
      <c r="K102" s="332" t="s">
        <v>2622</v>
      </c>
      <c r="L102" s="332"/>
      <c r="M102" s="2000"/>
      <c r="N102" s="332" t="s">
        <v>2308</v>
      </c>
      <c r="O102" s="366"/>
      <c r="P102" s="366"/>
      <c r="Q102" s="366"/>
      <c r="R102" s="366"/>
      <c r="S102" s="345"/>
      <c r="T102" s="229"/>
      <c r="U102" s="229"/>
      <c r="V102" s="229"/>
      <c r="W102" s="229"/>
      <c r="X102" s="229"/>
    </row>
    <row r="103" spans="1:24" s="389" customFormat="1" ht="15" customHeight="1">
      <c r="A103" s="221">
        <v>92</v>
      </c>
      <c r="B103" s="332" t="s">
        <v>14578</v>
      </c>
      <c r="C103" s="332" t="s">
        <v>14579</v>
      </c>
      <c r="D103" s="332" t="s">
        <v>2084</v>
      </c>
      <c r="E103" s="332" t="s">
        <v>3215</v>
      </c>
      <c r="F103" s="332" t="s">
        <v>14578</v>
      </c>
      <c r="G103" s="333" t="s">
        <v>19431</v>
      </c>
      <c r="H103" s="332" t="s">
        <v>3215</v>
      </c>
      <c r="I103" s="332" t="s">
        <v>2111</v>
      </c>
      <c r="J103" s="332"/>
      <c r="K103" s="332" t="s">
        <v>2622</v>
      </c>
      <c r="L103" s="332"/>
      <c r="M103" s="2000"/>
      <c r="N103" s="332" t="s">
        <v>2308</v>
      </c>
      <c r="O103" s="366"/>
      <c r="P103" s="366"/>
      <c r="Q103" s="366"/>
      <c r="R103" s="366"/>
      <c r="S103" s="345"/>
      <c r="T103" s="229"/>
      <c r="U103" s="229"/>
      <c r="V103" s="229"/>
      <c r="W103" s="229"/>
      <c r="X103" s="229"/>
    </row>
    <row r="104" spans="1:24" ht="15" customHeight="1">
      <c r="A104" s="221">
        <v>93</v>
      </c>
      <c r="B104" s="221" t="s">
        <v>14581</v>
      </c>
      <c r="C104" s="221" t="s">
        <v>19432</v>
      </c>
      <c r="D104" s="221" t="s">
        <v>2084</v>
      </c>
      <c r="E104" s="221" t="s">
        <v>3215</v>
      </c>
      <c r="F104" s="332" t="s">
        <v>14581</v>
      </c>
      <c r="G104" s="333" t="s">
        <v>3770</v>
      </c>
      <c r="H104" s="332" t="s">
        <v>3215</v>
      </c>
      <c r="I104" s="332" t="s">
        <v>2111</v>
      </c>
      <c r="J104" s="221"/>
      <c r="K104" s="221" t="s">
        <v>2622</v>
      </c>
      <c r="L104" s="221"/>
      <c r="M104" s="1996"/>
      <c r="N104" s="229" t="s">
        <v>4189</v>
      </c>
      <c r="O104" s="229" t="s">
        <v>1936</v>
      </c>
      <c r="P104" s="229" t="s">
        <v>19433</v>
      </c>
      <c r="Q104" s="229" t="s">
        <v>6325</v>
      </c>
      <c r="R104" s="229" t="s">
        <v>6326</v>
      </c>
      <c r="S104" s="229"/>
      <c r="T104" s="229"/>
      <c r="U104" s="229"/>
      <c r="V104" s="229"/>
      <c r="W104" s="229"/>
      <c r="X104" s="229"/>
    </row>
    <row r="105" spans="1:24" ht="15" customHeight="1">
      <c r="A105" s="221">
        <v>94</v>
      </c>
      <c r="B105" s="221" t="s">
        <v>14585</v>
      </c>
      <c r="C105" s="221" t="s">
        <v>19434</v>
      </c>
      <c r="D105" s="221" t="s">
        <v>2084</v>
      </c>
      <c r="E105" s="221" t="s">
        <v>3215</v>
      </c>
      <c r="F105" s="332" t="s">
        <v>14585</v>
      </c>
      <c r="G105" s="333" t="s">
        <v>5947</v>
      </c>
      <c r="H105" s="332" t="s">
        <v>3215</v>
      </c>
      <c r="I105" s="332" t="s">
        <v>2111</v>
      </c>
      <c r="J105" s="221"/>
      <c r="K105" s="221" t="s">
        <v>2622</v>
      </c>
      <c r="L105" s="221"/>
      <c r="M105" s="1996"/>
      <c r="N105" s="229" t="s">
        <v>4189</v>
      </c>
      <c r="O105" s="229" t="s">
        <v>1936</v>
      </c>
      <c r="P105" s="229" t="s">
        <v>19435</v>
      </c>
      <c r="Q105" s="229" t="s">
        <v>6237</v>
      </c>
      <c r="R105" s="229" t="s">
        <v>2084</v>
      </c>
      <c r="S105" s="229"/>
      <c r="T105" s="229"/>
      <c r="U105" s="229"/>
      <c r="V105" s="229"/>
      <c r="W105" s="229"/>
      <c r="X105" s="229"/>
    </row>
    <row r="106" spans="1:24" s="389" customFormat="1" ht="15" customHeight="1">
      <c r="A106" s="221">
        <v>95</v>
      </c>
      <c r="B106" s="332" t="s">
        <v>14586</v>
      </c>
      <c r="C106" s="332" t="s">
        <v>14587</v>
      </c>
      <c r="D106" s="332" t="s">
        <v>2084</v>
      </c>
      <c r="E106" s="332" t="s">
        <v>3215</v>
      </c>
      <c r="F106" s="332" t="s">
        <v>14586</v>
      </c>
      <c r="G106" s="333" t="s">
        <v>14588</v>
      </c>
      <c r="H106" s="332" t="s">
        <v>3215</v>
      </c>
      <c r="I106" s="332" t="s">
        <v>2111</v>
      </c>
      <c r="J106" s="332"/>
      <c r="K106" s="332" t="s">
        <v>2622</v>
      </c>
      <c r="L106" s="332"/>
      <c r="M106" s="2000"/>
      <c r="N106" s="332" t="s">
        <v>2308</v>
      </c>
      <c r="O106" s="366"/>
      <c r="P106" s="366"/>
      <c r="Q106" s="366"/>
      <c r="R106" s="366"/>
      <c r="S106" s="345"/>
      <c r="T106" s="229"/>
      <c r="U106" s="229"/>
      <c r="V106" s="229"/>
      <c r="W106" s="229"/>
      <c r="X106" s="229"/>
    </row>
    <row r="107" spans="1:24" s="389" customFormat="1" ht="15" customHeight="1">
      <c r="A107" s="221">
        <v>96</v>
      </c>
      <c r="B107" s="332" t="s">
        <v>14589</v>
      </c>
      <c r="C107" s="332" t="s">
        <v>14590</v>
      </c>
      <c r="D107" s="332" t="s">
        <v>2084</v>
      </c>
      <c r="E107" s="332" t="s">
        <v>3215</v>
      </c>
      <c r="F107" s="332" t="s">
        <v>14589</v>
      </c>
      <c r="G107" s="333" t="s">
        <v>14592</v>
      </c>
      <c r="H107" s="332" t="s">
        <v>3215</v>
      </c>
      <c r="I107" s="332" t="s">
        <v>2111</v>
      </c>
      <c r="J107" s="332"/>
      <c r="K107" s="332" t="s">
        <v>2622</v>
      </c>
      <c r="L107" s="332"/>
      <c r="M107" s="2000"/>
      <c r="N107" s="332" t="s">
        <v>2308</v>
      </c>
      <c r="O107" s="366"/>
      <c r="P107" s="366"/>
      <c r="Q107" s="366"/>
      <c r="R107" s="366"/>
      <c r="S107" s="345"/>
      <c r="T107" s="229"/>
      <c r="U107" s="229"/>
      <c r="V107" s="229"/>
      <c r="W107" s="229"/>
      <c r="X107" s="229"/>
    </row>
    <row r="108" spans="1:24" s="389" customFormat="1" ht="15" customHeight="1">
      <c r="A108" s="221">
        <v>97</v>
      </c>
      <c r="B108" s="332" t="s">
        <v>14593</v>
      </c>
      <c r="C108" s="332" t="s">
        <v>14594</v>
      </c>
      <c r="D108" s="332" t="s">
        <v>2084</v>
      </c>
      <c r="E108" s="332" t="s">
        <v>3215</v>
      </c>
      <c r="F108" s="332" t="s">
        <v>14593</v>
      </c>
      <c r="G108" s="333" t="s">
        <v>14596</v>
      </c>
      <c r="H108" s="332" t="s">
        <v>3215</v>
      </c>
      <c r="I108" s="332" t="s">
        <v>2111</v>
      </c>
      <c r="J108" s="332"/>
      <c r="K108" s="332" t="s">
        <v>2622</v>
      </c>
      <c r="L108" s="332"/>
      <c r="M108" s="2000"/>
      <c r="N108" s="332" t="s">
        <v>2308</v>
      </c>
      <c r="O108" s="366"/>
      <c r="P108" s="366"/>
      <c r="Q108" s="366"/>
      <c r="R108" s="366"/>
      <c r="S108" s="345"/>
      <c r="T108" s="229"/>
      <c r="U108" s="229"/>
      <c r="V108" s="229"/>
      <c r="W108" s="229"/>
      <c r="X108" s="229"/>
    </row>
    <row r="109" spans="1:24" s="389" customFormat="1" ht="15" customHeight="1">
      <c r="A109" s="221">
        <v>98</v>
      </c>
      <c r="B109" s="332" t="s">
        <v>14597</v>
      </c>
      <c r="C109" s="332" t="s">
        <v>14598</v>
      </c>
      <c r="D109" s="332" t="s">
        <v>2084</v>
      </c>
      <c r="E109" s="332" t="s">
        <v>3215</v>
      </c>
      <c r="F109" s="332" t="s">
        <v>14597</v>
      </c>
      <c r="G109" s="333" t="s">
        <v>6150</v>
      </c>
      <c r="H109" s="332" t="s">
        <v>3215</v>
      </c>
      <c r="I109" s="332" t="s">
        <v>2111</v>
      </c>
      <c r="J109" s="332"/>
      <c r="K109" s="332" t="s">
        <v>2622</v>
      </c>
      <c r="L109" s="332"/>
      <c r="M109" s="2000"/>
      <c r="N109" s="332" t="s">
        <v>2308</v>
      </c>
      <c r="O109" s="366"/>
      <c r="P109" s="366"/>
      <c r="Q109" s="366"/>
      <c r="R109" s="366"/>
      <c r="S109" s="345"/>
      <c r="T109" s="229"/>
      <c r="U109" s="229"/>
      <c r="V109" s="229"/>
      <c r="W109" s="229"/>
      <c r="X109" s="229"/>
    </row>
    <row r="110" spans="1:24" s="389" customFormat="1" ht="15" customHeight="1">
      <c r="A110" s="221">
        <v>99</v>
      </c>
      <c r="B110" s="332" t="s">
        <v>14599</v>
      </c>
      <c r="C110" s="332" t="s">
        <v>14600</v>
      </c>
      <c r="D110" s="332" t="s">
        <v>2084</v>
      </c>
      <c r="E110" s="332" t="s">
        <v>3215</v>
      </c>
      <c r="F110" s="332" t="s">
        <v>14599</v>
      </c>
      <c r="G110" s="333" t="s">
        <v>14601</v>
      </c>
      <c r="H110" s="332" t="s">
        <v>3215</v>
      </c>
      <c r="I110" s="332" t="s">
        <v>2111</v>
      </c>
      <c r="J110" s="332"/>
      <c r="K110" s="332" t="s">
        <v>2622</v>
      </c>
      <c r="L110" s="332"/>
      <c r="M110" s="2000"/>
      <c r="N110" s="332" t="s">
        <v>2308</v>
      </c>
      <c r="O110" s="366"/>
      <c r="P110" s="366"/>
      <c r="Q110" s="366"/>
      <c r="R110" s="366"/>
      <c r="S110" s="345"/>
      <c r="T110" s="229"/>
      <c r="U110" s="229"/>
      <c r="V110" s="229"/>
      <c r="W110" s="229"/>
      <c r="X110" s="229"/>
    </row>
    <row r="111" spans="1:24" ht="15" customHeight="1">
      <c r="A111" s="221">
        <v>100</v>
      </c>
      <c r="B111" s="221" t="s">
        <v>19436</v>
      </c>
      <c r="C111" s="221" t="s">
        <v>14056</v>
      </c>
      <c r="D111" s="221" t="s">
        <v>2084</v>
      </c>
      <c r="E111" s="221" t="s">
        <v>3215</v>
      </c>
      <c r="F111" s="221" t="s">
        <v>19436</v>
      </c>
      <c r="G111" s="374" t="s">
        <v>19437</v>
      </c>
      <c r="H111" s="332" t="s">
        <v>3215</v>
      </c>
      <c r="I111" s="332" t="s">
        <v>2111</v>
      </c>
      <c r="J111" s="221"/>
      <c r="K111" s="221" t="s">
        <v>2622</v>
      </c>
      <c r="L111" s="221"/>
      <c r="M111" s="1996"/>
      <c r="N111" s="229" t="s">
        <v>2308</v>
      </c>
      <c r="O111" s="229" t="s">
        <v>1936</v>
      </c>
      <c r="P111" s="229" t="s">
        <v>14055</v>
      </c>
      <c r="Q111" s="229" t="s">
        <v>14056</v>
      </c>
      <c r="R111" s="229" t="s">
        <v>2084</v>
      </c>
      <c r="S111" s="229"/>
      <c r="T111" s="229"/>
      <c r="U111" s="229"/>
      <c r="V111" s="229"/>
      <c r="W111" s="229"/>
      <c r="X111" s="229"/>
    </row>
    <row r="112" spans="1:24" ht="15" customHeight="1">
      <c r="A112" s="221">
        <v>101</v>
      </c>
      <c r="B112" s="221" t="s">
        <v>19438</v>
      </c>
      <c r="C112" s="221" t="s">
        <v>14050</v>
      </c>
      <c r="D112" s="221" t="s">
        <v>2084</v>
      </c>
      <c r="E112" s="221" t="s">
        <v>3215</v>
      </c>
      <c r="F112" s="221" t="s">
        <v>19438</v>
      </c>
      <c r="G112" s="374" t="s">
        <v>14051</v>
      </c>
      <c r="H112" s="332" t="s">
        <v>3215</v>
      </c>
      <c r="I112" s="332" t="s">
        <v>2111</v>
      </c>
      <c r="J112" s="221"/>
      <c r="K112" s="221" t="s">
        <v>2622</v>
      </c>
      <c r="L112" s="221"/>
      <c r="M112" s="1996"/>
      <c r="N112" s="229" t="s">
        <v>2308</v>
      </c>
      <c r="O112" s="229" t="s">
        <v>1936</v>
      </c>
      <c r="P112" s="229" t="s">
        <v>14049</v>
      </c>
      <c r="Q112" s="229" t="s">
        <v>14050</v>
      </c>
      <c r="R112" s="229" t="s">
        <v>2084</v>
      </c>
      <c r="S112" s="229"/>
      <c r="T112" s="229"/>
      <c r="U112" s="229"/>
      <c r="V112" s="229"/>
      <c r="W112" s="229"/>
      <c r="X112" s="229"/>
    </row>
    <row r="113" spans="1:24" ht="15" customHeight="1">
      <c r="A113" s="221">
        <v>102</v>
      </c>
      <c r="B113" s="221" t="s">
        <v>19439</v>
      </c>
      <c r="C113" s="221" t="s">
        <v>14044</v>
      </c>
      <c r="D113" s="221" t="s">
        <v>2084</v>
      </c>
      <c r="E113" s="221" t="s">
        <v>3215</v>
      </c>
      <c r="F113" s="221" t="s">
        <v>19439</v>
      </c>
      <c r="G113" s="374" t="s">
        <v>14045</v>
      </c>
      <c r="H113" s="332" t="s">
        <v>3215</v>
      </c>
      <c r="I113" s="332" t="s">
        <v>2111</v>
      </c>
      <c r="J113" s="221"/>
      <c r="K113" s="221" t="s">
        <v>2622</v>
      </c>
      <c r="L113" s="221"/>
      <c r="M113" s="1996"/>
      <c r="N113" s="229" t="s">
        <v>2308</v>
      </c>
      <c r="O113" s="229" t="s">
        <v>1936</v>
      </c>
      <c r="P113" s="229" t="s">
        <v>14043</v>
      </c>
      <c r="Q113" s="229" t="s">
        <v>14044</v>
      </c>
      <c r="R113" s="229" t="s">
        <v>2084</v>
      </c>
      <c r="S113" s="229"/>
      <c r="T113" s="369"/>
      <c r="U113" s="369"/>
      <c r="V113" s="369"/>
      <c r="W113" s="370"/>
      <c r="X113" s="371"/>
    </row>
    <row r="114" spans="1:24" ht="15" customHeight="1">
      <c r="A114" s="221">
        <v>103</v>
      </c>
      <c r="B114" s="221" t="s">
        <v>19440</v>
      </c>
      <c r="C114" s="221" t="s">
        <v>14058</v>
      </c>
      <c r="D114" s="221" t="s">
        <v>2084</v>
      </c>
      <c r="E114" s="221" t="s">
        <v>3215</v>
      </c>
      <c r="F114" s="221" t="s">
        <v>19440</v>
      </c>
      <c r="G114" s="374" t="s">
        <v>5961</v>
      </c>
      <c r="H114" s="332" t="s">
        <v>3215</v>
      </c>
      <c r="I114" s="332" t="s">
        <v>2111</v>
      </c>
      <c r="J114" s="221"/>
      <c r="K114" s="221" t="s">
        <v>2622</v>
      </c>
      <c r="L114" s="221"/>
      <c r="M114" s="1996"/>
      <c r="N114" s="229" t="s">
        <v>2308</v>
      </c>
      <c r="O114" s="229" t="s">
        <v>1936</v>
      </c>
      <c r="P114" s="229" t="s">
        <v>14057</v>
      </c>
      <c r="Q114" s="229" t="s">
        <v>14058</v>
      </c>
      <c r="R114" s="229" t="s">
        <v>2084</v>
      </c>
      <c r="S114" s="229"/>
      <c r="T114" s="369"/>
      <c r="U114" s="369"/>
      <c r="V114" s="369"/>
      <c r="W114" s="370"/>
      <c r="X114" s="371"/>
    </row>
    <row r="115" spans="1:24" ht="15" customHeight="1">
      <c r="A115" s="221">
        <v>104</v>
      </c>
      <c r="B115" s="221" t="s">
        <v>19441</v>
      </c>
      <c r="C115" s="221" t="s">
        <v>14053</v>
      </c>
      <c r="D115" s="221" t="s">
        <v>2084</v>
      </c>
      <c r="E115" s="221" t="s">
        <v>3215</v>
      </c>
      <c r="F115" s="221" t="s">
        <v>19441</v>
      </c>
      <c r="G115" s="374" t="s">
        <v>5959</v>
      </c>
      <c r="H115" s="332" t="s">
        <v>3215</v>
      </c>
      <c r="I115" s="332" t="s">
        <v>2111</v>
      </c>
      <c r="J115" s="221"/>
      <c r="K115" s="221" t="s">
        <v>2622</v>
      </c>
      <c r="L115" s="221"/>
      <c r="M115" s="1996"/>
      <c r="N115" s="229" t="s">
        <v>2308</v>
      </c>
      <c r="O115" s="229" t="s">
        <v>1936</v>
      </c>
      <c r="P115" s="229" t="s">
        <v>14052</v>
      </c>
      <c r="Q115" s="229" t="s">
        <v>14053</v>
      </c>
      <c r="R115" s="229" t="s">
        <v>2084</v>
      </c>
      <c r="S115" s="229"/>
      <c r="T115" s="369"/>
      <c r="U115" s="369"/>
      <c r="V115" s="369"/>
      <c r="W115" s="370"/>
      <c r="X115" s="371"/>
    </row>
    <row r="116" spans="1:24" ht="15" customHeight="1">
      <c r="A116" s="221">
        <v>105</v>
      </c>
      <c r="B116" s="221" t="s">
        <v>19442</v>
      </c>
      <c r="C116" s="221" t="s">
        <v>14047</v>
      </c>
      <c r="D116" s="221" t="s">
        <v>2084</v>
      </c>
      <c r="E116" s="221" t="s">
        <v>3215</v>
      </c>
      <c r="F116" s="221" t="s">
        <v>19442</v>
      </c>
      <c r="G116" s="374" t="s">
        <v>5957</v>
      </c>
      <c r="H116" s="332" t="s">
        <v>3215</v>
      </c>
      <c r="I116" s="332" t="s">
        <v>2111</v>
      </c>
      <c r="J116" s="221"/>
      <c r="K116" s="221" t="s">
        <v>2622</v>
      </c>
      <c r="L116" s="221"/>
      <c r="M116" s="1996"/>
      <c r="N116" s="229" t="s">
        <v>2308</v>
      </c>
      <c r="O116" s="229" t="s">
        <v>1936</v>
      </c>
      <c r="P116" s="229" t="s">
        <v>14046</v>
      </c>
      <c r="Q116" s="229" t="s">
        <v>14047</v>
      </c>
      <c r="R116" s="229" t="s">
        <v>2084</v>
      </c>
      <c r="S116" s="229"/>
      <c r="T116" s="369"/>
      <c r="U116" s="369"/>
      <c r="V116" s="369"/>
      <c r="W116" s="370"/>
      <c r="X116" s="371"/>
    </row>
    <row r="117" spans="1:24" ht="15" customHeight="1">
      <c r="A117" s="221">
        <v>106</v>
      </c>
      <c r="B117" s="221" t="s">
        <v>14608</v>
      </c>
      <c r="C117" s="221" t="s">
        <v>13121</v>
      </c>
      <c r="D117" s="221" t="s">
        <v>2084</v>
      </c>
      <c r="E117" s="221" t="s">
        <v>3215</v>
      </c>
      <c r="F117" s="332" t="s">
        <v>19443</v>
      </c>
      <c r="G117" s="333" t="s">
        <v>19444</v>
      </c>
      <c r="H117" s="332" t="s">
        <v>3215</v>
      </c>
      <c r="I117" s="332" t="s">
        <v>2111</v>
      </c>
      <c r="J117" s="221"/>
      <c r="K117" s="221" t="s">
        <v>2622</v>
      </c>
      <c r="L117" s="221"/>
      <c r="M117" s="1996"/>
      <c r="N117" s="229" t="s">
        <v>2308</v>
      </c>
      <c r="O117" s="229" t="s">
        <v>1936</v>
      </c>
      <c r="P117" s="229" t="s">
        <v>14059</v>
      </c>
      <c r="Q117" s="229" t="s">
        <v>13121</v>
      </c>
      <c r="R117" s="229" t="s">
        <v>2084</v>
      </c>
      <c r="S117" s="229"/>
      <c r="T117" s="369"/>
      <c r="U117" s="369"/>
      <c r="V117" s="369"/>
      <c r="W117" s="370"/>
      <c r="X117" s="371"/>
    </row>
    <row r="118" spans="1:24" ht="15" customHeight="1">
      <c r="A118" s="221">
        <v>107</v>
      </c>
      <c r="B118" s="221" t="s">
        <v>14609</v>
      </c>
      <c r="C118" s="221" t="s">
        <v>13123</v>
      </c>
      <c r="D118" s="221" t="s">
        <v>2084</v>
      </c>
      <c r="E118" s="221" t="s">
        <v>3215</v>
      </c>
      <c r="F118" s="332" t="s">
        <v>19445</v>
      </c>
      <c r="G118" s="333" t="s">
        <v>19446</v>
      </c>
      <c r="H118" s="332" t="s">
        <v>3215</v>
      </c>
      <c r="I118" s="332" t="s">
        <v>2111</v>
      </c>
      <c r="J118" s="221"/>
      <c r="K118" s="221" t="s">
        <v>2622</v>
      </c>
      <c r="L118" s="221"/>
      <c r="M118" s="1996"/>
      <c r="N118" s="229" t="s">
        <v>2308</v>
      </c>
      <c r="O118" s="229" t="s">
        <v>1936</v>
      </c>
      <c r="P118" s="229" t="s">
        <v>14054</v>
      </c>
      <c r="Q118" s="229" t="s">
        <v>13123</v>
      </c>
      <c r="R118" s="229" t="s">
        <v>2084</v>
      </c>
      <c r="S118" s="229"/>
      <c r="T118" s="369"/>
      <c r="U118" s="369"/>
      <c r="V118" s="369"/>
      <c r="W118" s="370"/>
      <c r="X118" s="371"/>
    </row>
    <row r="119" spans="1:24" ht="15" customHeight="1">
      <c r="A119" s="221">
        <v>108</v>
      </c>
      <c r="B119" s="221" t="s">
        <v>14610</v>
      </c>
      <c r="C119" s="221" t="s">
        <v>13126</v>
      </c>
      <c r="D119" s="221" t="s">
        <v>2084</v>
      </c>
      <c r="E119" s="221" t="s">
        <v>3215</v>
      </c>
      <c r="F119" s="332" t="s">
        <v>19447</v>
      </c>
      <c r="G119" s="333" t="s">
        <v>19448</v>
      </c>
      <c r="H119" s="332" t="s">
        <v>3215</v>
      </c>
      <c r="I119" s="332" t="s">
        <v>2111</v>
      </c>
      <c r="J119" s="221"/>
      <c r="K119" s="221" t="s">
        <v>2622</v>
      </c>
      <c r="L119" s="221"/>
      <c r="M119" s="1997"/>
      <c r="N119" s="229" t="s">
        <v>2308</v>
      </c>
      <c r="O119" s="229" t="s">
        <v>1936</v>
      </c>
      <c r="P119" s="229" t="s">
        <v>14048</v>
      </c>
      <c r="Q119" s="229" t="s">
        <v>13126</v>
      </c>
      <c r="R119" s="229" t="s">
        <v>2084</v>
      </c>
      <c r="S119" s="229"/>
      <c r="T119" s="369"/>
      <c r="U119" s="369"/>
      <c r="V119" s="369"/>
      <c r="W119" s="370"/>
      <c r="X119" s="371"/>
    </row>
    <row r="120" spans="1:24" ht="15" customHeight="1">
      <c r="A120" s="221">
        <v>109</v>
      </c>
      <c r="B120" s="221" t="s">
        <v>19449</v>
      </c>
      <c r="C120" s="221" t="s">
        <v>19301</v>
      </c>
      <c r="D120" s="221" t="s">
        <v>2088</v>
      </c>
      <c r="E120" s="221" t="s">
        <v>2089</v>
      </c>
      <c r="F120" s="333" t="s">
        <v>19302</v>
      </c>
      <c r="G120" s="332" t="s">
        <v>19301</v>
      </c>
      <c r="H120" s="332" t="s">
        <v>2088</v>
      </c>
      <c r="I120" s="332" t="s">
        <v>2089</v>
      </c>
      <c r="J120" s="221"/>
      <c r="K120" s="221"/>
      <c r="L120" s="221" t="s">
        <v>4870</v>
      </c>
      <c r="M120" s="1998" t="s">
        <v>19450</v>
      </c>
      <c r="N120" s="364" t="s">
        <v>2308</v>
      </c>
      <c r="O120" s="229"/>
      <c r="P120" s="229"/>
      <c r="Q120" s="229"/>
      <c r="R120" s="229"/>
      <c r="S120" s="229"/>
      <c r="T120" s="369"/>
      <c r="U120" s="369"/>
      <c r="V120" s="369"/>
      <c r="W120" s="370"/>
      <c r="X120" s="371"/>
    </row>
    <row r="121" spans="1:24" ht="15" customHeight="1">
      <c r="A121" s="221">
        <v>110</v>
      </c>
      <c r="B121" s="221" t="s">
        <v>19451</v>
      </c>
      <c r="C121" s="221" t="s">
        <v>19305</v>
      </c>
      <c r="D121" s="221" t="s">
        <v>2088</v>
      </c>
      <c r="E121" s="221" t="s">
        <v>2089</v>
      </c>
      <c r="F121" s="333" t="s">
        <v>19306</v>
      </c>
      <c r="G121" s="332" t="s">
        <v>19305</v>
      </c>
      <c r="H121" s="332" t="s">
        <v>2088</v>
      </c>
      <c r="I121" s="332" t="s">
        <v>2089</v>
      </c>
      <c r="J121" s="221"/>
      <c r="K121" s="221"/>
      <c r="L121" s="221" t="s">
        <v>4870</v>
      </c>
      <c r="M121" s="1998"/>
      <c r="N121" s="364" t="s">
        <v>2308</v>
      </c>
      <c r="O121" s="229"/>
      <c r="P121" s="229"/>
      <c r="Q121" s="229"/>
      <c r="R121" s="229"/>
      <c r="S121" s="229"/>
      <c r="T121" s="369"/>
      <c r="U121" s="369"/>
      <c r="V121" s="369"/>
      <c r="W121" s="370"/>
      <c r="X121" s="371"/>
    </row>
    <row r="122" spans="1:24" ht="15" customHeight="1">
      <c r="A122" s="221">
        <v>111</v>
      </c>
      <c r="B122" s="77" t="s">
        <v>19452</v>
      </c>
      <c r="C122" s="77" t="s">
        <v>5530</v>
      </c>
      <c r="D122" s="77" t="s">
        <v>2088</v>
      </c>
      <c r="E122" s="77" t="s">
        <v>2089</v>
      </c>
      <c r="F122" s="77" t="s">
        <v>19452</v>
      </c>
      <c r="G122" s="77" t="s">
        <v>5530</v>
      </c>
      <c r="H122" s="77" t="s">
        <v>2088</v>
      </c>
      <c r="I122" s="77" t="s">
        <v>2089</v>
      </c>
      <c r="J122" s="77"/>
      <c r="K122" s="77"/>
      <c r="L122" s="221" t="s">
        <v>4870</v>
      </c>
      <c r="M122" s="1998"/>
      <c r="N122" s="392" t="s">
        <v>188</v>
      </c>
      <c r="O122" s="77"/>
      <c r="P122" s="77"/>
      <c r="Q122" s="77"/>
      <c r="R122" s="77"/>
      <c r="S122" s="77"/>
      <c r="T122" s="77"/>
      <c r="U122" s="77"/>
      <c r="V122" s="77"/>
      <c r="W122" s="77"/>
      <c r="X122" s="113"/>
    </row>
    <row r="123" spans="1:24" ht="15" customHeight="1">
      <c r="A123" s="221">
        <v>112</v>
      </c>
      <c r="B123" s="221" t="s">
        <v>19453</v>
      </c>
      <c r="C123" s="221" t="s">
        <v>7371</v>
      </c>
      <c r="D123" s="221" t="s">
        <v>2088</v>
      </c>
      <c r="E123" s="221" t="s">
        <v>2089</v>
      </c>
      <c r="F123" s="374" t="s">
        <v>19454</v>
      </c>
      <c r="G123" s="374" t="s">
        <v>19455</v>
      </c>
      <c r="H123" s="221" t="s">
        <v>2088</v>
      </c>
      <c r="I123" s="221" t="s">
        <v>2089</v>
      </c>
      <c r="J123" s="221"/>
      <c r="K123" s="221"/>
      <c r="L123" s="221" t="s">
        <v>4870</v>
      </c>
      <c r="M123" s="1998"/>
      <c r="N123" s="365" t="s">
        <v>2308</v>
      </c>
      <c r="O123" s="229"/>
      <c r="P123" s="229"/>
      <c r="Q123" s="229"/>
      <c r="R123" s="229"/>
      <c r="S123" s="229"/>
      <c r="T123" s="229"/>
      <c r="U123" s="229"/>
      <c r="V123" s="229"/>
      <c r="W123" s="221"/>
      <c r="X123" s="371"/>
    </row>
    <row r="124" spans="1:24" ht="15" customHeight="1">
      <c r="A124" s="221">
        <v>113</v>
      </c>
      <c r="B124" s="221" t="s">
        <v>19307</v>
      </c>
      <c r="C124" s="221" t="s">
        <v>19308</v>
      </c>
      <c r="D124" s="221" t="s">
        <v>2088</v>
      </c>
      <c r="E124" s="221" t="s">
        <v>2089</v>
      </c>
      <c r="F124" s="333" t="s">
        <v>19309</v>
      </c>
      <c r="G124" s="333" t="s">
        <v>19310</v>
      </c>
      <c r="H124" s="332" t="s">
        <v>2088</v>
      </c>
      <c r="I124" s="332" t="s">
        <v>2089</v>
      </c>
      <c r="J124" s="221"/>
      <c r="K124" s="221"/>
      <c r="L124" s="221" t="s">
        <v>4870</v>
      </c>
      <c r="M124" s="2040" t="s">
        <v>19456</v>
      </c>
      <c r="N124" s="229" t="s">
        <v>2308</v>
      </c>
      <c r="O124" s="229"/>
      <c r="P124" s="229"/>
      <c r="Q124" s="229"/>
      <c r="R124" s="229"/>
      <c r="S124" s="229"/>
      <c r="T124" s="369"/>
      <c r="U124" s="369"/>
      <c r="V124" s="369"/>
      <c r="W124" s="370"/>
      <c r="X124" s="371"/>
    </row>
    <row r="125" spans="1:24" ht="15" customHeight="1">
      <c r="A125" s="221">
        <v>114</v>
      </c>
      <c r="B125" s="221" t="s">
        <v>19313</v>
      </c>
      <c r="C125" s="221" t="s">
        <v>11754</v>
      </c>
      <c r="D125" s="221" t="s">
        <v>2088</v>
      </c>
      <c r="E125" s="221" t="s">
        <v>2089</v>
      </c>
      <c r="F125" s="333" t="s">
        <v>19314</v>
      </c>
      <c r="G125" s="333" t="s">
        <v>19315</v>
      </c>
      <c r="H125" s="332" t="s">
        <v>2088</v>
      </c>
      <c r="I125" s="332" t="s">
        <v>2089</v>
      </c>
      <c r="J125" s="221"/>
      <c r="K125" s="221"/>
      <c r="L125" s="221" t="s">
        <v>4870</v>
      </c>
      <c r="M125" s="2041"/>
      <c r="N125" s="229" t="s">
        <v>2308</v>
      </c>
      <c r="O125" s="229"/>
      <c r="P125" s="229"/>
      <c r="Q125" s="229"/>
      <c r="R125" s="229"/>
      <c r="S125" s="229"/>
      <c r="T125" s="369"/>
      <c r="U125" s="369"/>
      <c r="V125" s="369"/>
      <c r="W125" s="370"/>
      <c r="X125" s="371"/>
    </row>
    <row r="126" spans="1:24" ht="15" customHeight="1">
      <c r="A126" s="221">
        <v>115</v>
      </c>
      <c r="B126" s="221" t="s">
        <v>19316</v>
      </c>
      <c r="C126" s="221" t="s">
        <v>13987</v>
      </c>
      <c r="D126" s="221" t="s">
        <v>2088</v>
      </c>
      <c r="E126" s="221" t="s">
        <v>2089</v>
      </c>
      <c r="F126" s="333" t="s">
        <v>19317</v>
      </c>
      <c r="G126" s="333" t="s">
        <v>19318</v>
      </c>
      <c r="H126" s="332" t="s">
        <v>2088</v>
      </c>
      <c r="I126" s="332" t="s">
        <v>2089</v>
      </c>
      <c r="J126" s="221"/>
      <c r="K126" s="221"/>
      <c r="L126" s="221" t="s">
        <v>4870</v>
      </c>
      <c r="M126" s="2041"/>
      <c r="N126" s="229" t="s">
        <v>2308</v>
      </c>
      <c r="O126" s="229"/>
      <c r="P126" s="229"/>
      <c r="Q126" s="229"/>
      <c r="R126" s="229"/>
      <c r="S126" s="229"/>
      <c r="T126" s="369"/>
      <c r="U126" s="369"/>
      <c r="V126" s="369"/>
      <c r="W126" s="370"/>
      <c r="X126" s="371"/>
    </row>
    <row r="127" spans="1:24" ht="15" customHeight="1">
      <c r="A127" s="221">
        <v>116</v>
      </c>
      <c r="B127" s="221" t="s">
        <v>19457</v>
      </c>
      <c r="C127" s="221" t="s">
        <v>19320</v>
      </c>
      <c r="D127" s="221" t="s">
        <v>2088</v>
      </c>
      <c r="E127" s="221" t="s">
        <v>2089</v>
      </c>
      <c r="F127" s="333" t="s">
        <v>19321</v>
      </c>
      <c r="G127" s="333" t="s">
        <v>19322</v>
      </c>
      <c r="H127" s="332" t="s">
        <v>2088</v>
      </c>
      <c r="I127" s="332" t="s">
        <v>2089</v>
      </c>
      <c r="J127" s="221"/>
      <c r="K127" s="221"/>
      <c r="L127" s="221" t="s">
        <v>4870</v>
      </c>
      <c r="M127" s="2041"/>
      <c r="N127" s="229" t="s">
        <v>2308</v>
      </c>
      <c r="O127" s="229"/>
      <c r="P127" s="229"/>
      <c r="Q127" s="229"/>
      <c r="R127" s="229"/>
      <c r="S127" s="229"/>
      <c r="T127" s="369"/>
      <c r="U127" s="369"/>
      <c r="V127" s="369"/>
      <c r="W127" s="370"/>
      <c r="X127" s="371"/>
    </row>
    <row r="128" spans="1:24" ht="15" customHeight="1">
      <c r="A128" s="221">
        <v>117</v>
      </c>
      <c r="B128" s="221" t="s">
        <v>19458</v>
      </c>
      <c r="C128" s="221" t="s">
        <v>19324</v>
      </c>
      <c r="D128" s="221" t="s">
        <v>2088</v>
      </c>
      <c r="E128" s="221" t="s">
        <v>2089</v>
      </c>
      <c r="F128" s="333" t="s">
        <v>19325</v>
      </c>
      <c r="G128" s="333" t="s">
        <v>19326</v>
      </c>
      <c r="H128" s="332" t="s">
        <v>2088</v>
      </c>
      <c r="I128" s="332" t="s">
        <v>2089</v>
      </c>
      <c r="J128" s="221"/>
      <c r="K128" s="221"/>
      <c r="L128" s="221" t="s">
        <v>4870</v>
      </c>
      <c r="M128" s="2041"/>
      <c r="N128" s="229" t="s">
        <v>2308</v>
      </c>
      <c r="O128" s="229"/>
      <c r="P128" s="229"/>
      <c r="Q128" s="229"/>
      <c r="R128" s="229"/>
      <c r="S128" s="229"/>
      <c r="T128" s="369"/>
      <c r="U128" s="369"/>
      <c r="V128" s="369"/>
      <c r="W128" s="370"/>
      <c r="X128" s="371"/>
    </row>
    <row r="129" spans="1:24" ht="15" customHeight="1">
      <c r="A129" s="221">
        <v>118</v>
      </c>
      <c r="B129" s="77" t="s">
        <v>19332</v>
      </c>
      <c r="C129" s="77" t="s">
        <v>19333</v>
      </c>
      <c r="D129" s="77" t="s">
        <v>2088</v>
      </c>
      <c r="E129" s="77" t="s">
        <v>2089</v>
      </c>
      <c r="F129" s="77" t="s">
        <v>19332</v>
      </c>
      <c r="G129" s="77" t="s">
        <v>19333</v>
      </c>
      <c r="H129" s="77" t="s">
        <v>2088</v>
      </c>
      <c r="I129" s="77" t="s">
        <v>2089</v>
      </c>
      <c r="J129" s="77"/>
      <c r="K129" s="77"/>
      <c r="L129" s="221" t="s">
        <v>4870</v>
      </c>
      <c r="M129" s="2041"/>
      <c r="N129" s="113" t="s">
        <v>188</v>
      </c>
      <c r="O129" s="229"/>
      <c r="P129" s="229"/>
      <c r="Q129" s="229"/>
      <c r="R129" s="229"/>
      <c r="S129" s="229"/>
      <c r="T129" s="229"/>
      <c r="U129" s="229"/>
      <c r="V129" s="229"/>
      <c r="W129" s="221"/>
      <c r="X129" s="371"/>
    </row>
    <row r="130" spans="1:24" ht="15" customHeight="1">
      <c r="A130" s="221">
        <v>119</v>
      </c>
      <c r="B130" s="77" t="s">
        <v>19337</v>
      </c>
      <c r="C130" s="77" t="s">
        <v>19338</v>
      </c>
      <c r="D130" s="77" t="s">
        <v>2088</v>
      </c>
      <c r="E130" s="77" t="s">
        <v>2089</v>
      </c>
      <c r="F130" s="77" t="s">
        <v>19337</v>
      </c>
      <c r="G130" s="77" t="s">
        <v>19338</v>
      </c>
      <c r="H130" s="77" t="s">
        <v>2088</v>
      </c>
      <c r="I130" s="77" t="s">
        <v>2089</v>
      </c>
      <c r="J130" s="77"/>
      <c r="K130" s="77"/>
      <c r="L130" s="221" t="s">
        <v>4870</v>
      </c>
      <c r="M130" s="2041"/>
      <c r="N130" s="113" t="s">
        <v>188</v>
      </c>
      <c r="O130" s="229"/>
      <c r="P130" s="229"/>
      <c r="Q130" s="229"/>
      <c r="R130" s="229"/>
      <c r="S130" s="229"/>
      <c r="T130" s="229"/>
      <c r="U130" s="229"/>
      <c r="V130" s="229"/>
      <c r="W130" s="221"/>
      <c r="X130" s="371"/>
    </row>
    <row r="131" spans="1:24" ht="15" customHeight="1">
      <c r="A131" s="221">
        <v>120</v>
      </c>
      <c r="B131" s="77" t="s">
        <v>19341</v>
      </c>
      <c r="C131" s="77" t="s">
        <v>19342</v>
      </c>
      <c r="D131" s="77" t="s">
        <v>2088</v>
      </c>
      <c r="E131" s="77" t="s">
        <v>2089</v>
      </c>
      <c r="F131" s="77" t="s">
        <v>19341</v>
      </c>
      <c r="G131" s="77" t="s">
        <v>19342</v>
      </c>
      <c r="H131" s="77" t="s">
        <v>2088</v>
      </c>
      <c r="I131" s="77" t="s">
        <v>2089</v>
      </c>
      <c r="J131" s="77"/>
      <c r="K131" s="77"/>
      <c r="L131" s="221" t="s">
        <v>4870</v>
      </c>
      <c r="M131" s="2041"/>
      <c r="N131" s="113" t="s">
        <v>188</v>
      </c>
      <c r="O131" s="229"/>
      <c r="P131" s="229"/>
      <c r="Q131" s="229"/>
      <c r="R131" s="229"/>
      <c r="S131" s="229"/>
      <c r="T131" s="229"/>
      <c r="U131" s="229"/>
      <c r="V131" s="229"/>
      <c r="W131" s="221"/>
      <c r="X131" s="371"/>
    </row>
    <row r="132" spans="1:24" ht="15" customHeight="1">
      <c r="A132" s="221">
        <v>121</v>
      </c>
      <c r="B132" s="77" t="s">
        <v>19327</v>
      </c>
      <c r="C132" s="77" t="s">
        <v>19328</v>
      </c>
      <c r="D132" s="77" t="s">
        <v>2088</v>
      </c>
      <c r="E132" s="77" t="s">
        <v>2089</v>
      </c>
      <c r="F132" s="77" t="s">
        <v>19327</v>
      </c>
      <c r="G132" s="77" t="s">
        <v>19330</v>
      </c>
      <c r="H132" s="77" t="s">
        <v>2088</v>
      </c>
      <c r="I132" s="77" t="s">
        <v>2089</v>
      </c>
      <c r="J132" s="77"/>
      <c r="K132" s="77"/>
      <c r="L132" s="221" t="s">
        <v>4870</v>
      </c>
      <c r="M132" s="2041"/>
      <c r="N132" s="113" t="s">
        <v>188</v>
      </c>
      <c r="O132" s="229"/>
      <c r="P132" s="229"/>
      <c r="Q132" s="229"/>
      <c r="R132" s="229"/>
      <c r="S132" s="229"/>
      <c r="T132" s="229"/>
      <c r="U132" s="229"/>
      <c r="V132" s="229"/>
      <c r="W132" s="221"/>
      <c r="X132" s="371"/>
    </row>
    <row r="133" spans="1:24" s="325" customFormat="1" ht="15" customHeight="1">
      <c r="A133" s="221">
        <v>122</v>
      </c>
      <c r="B133" s="77" t="s">
        <v>19459</v>
      </c>
      <c r="C133" s="77" t="s">
        <v>15432</v>
      </c>
      <c r="D133" s="77" t="s">
        <v>2088</v>
      </c>
      <c r="E133" s="77" t="s">
        <v>2089</v>
      </c>
      <c r="F133" s="393" t="s">
        <v>15431</v>
      </c>
      <c r="G133" s="393" t="s">
        <v>19460</v>
      </c>
      <c r="H133" s="77" t="s">
        <v>2088</v>
      </c>
      <c r="I133" s="77" t="s">
        <v>2089</v>
      </c>
      <c r="J133" s="77"/>
      <c r="K133" s="77"/>
      <c r="L133" s="77" t="s">
        <v>4870</v>
      </c>
      <c r="M133" s="2041"/>
      <c r="N133" s="366" t="s">
        <v>2308</v>
      </c>
      <c r="O133" s="229" t="s">
        <v>1936</v>
      </c>
      <c r="P133" s="229" t="s">
        <v>15431</v>
      </c>
      <c r="Q133" s="229" t="s">
        <v>15432</v>
      </c>
      <c r="R133" s="229" t="s">
        <v>2088</v>
      </c>
      <c r="S133" s="229"/>
      <c r="T133" s="229" t="s">
        <v>15314</v>
      </c>
      <c r="U133" s="229" t="s">
        <v>15431</v>
      </c>
      <c r="V133" s="229" t="s">
        <v>15432</v>
      </c>
      <c r="W133" s="221" t="s">
        <v>2088</v>
      </c>
      <c r="X133" s="369"/>
    </row>
    <row r="134" spans="1:24" ht="15" customHeight="1">
      <c r="A134" s="221">
        <v>123</v>
      </c>
      <c r="B134" s="221" t="s">
        <v>19461</v>
      </c>
      <c r="C134" s="221" t="s">
        <v>6774</v>
      </c>
      <c r="D134" s="221" t="s">
        <v>2088</v>
      </c>
      <c r="E134" s="221" t="s">
        <v>2089</v>
      </c>
      <c r="F134" s="333" t="s">
        <v>19346</v>
      </c>
      <c r="G134" s="332" t="s">
        <v>6774</v>
      </c>
      <c r="H134" s="332" t="s">
        <v>2088</v>
      </c>
      <c r="I134" s="332" t="s">
        <v>2089</v>
      </c>
      <c r="J134" s="221"/>
      <c r="K134" s="221"/>
      <c r="L134" s="221" t="s">
        <v>4870</v>
      </c>
      <c r="M134" s="2002" t="s">
        <v>19462</v>
      </c>
      <c r="N134" s="229" t="s">
        <v>2308</v>
      </c>
      <c r="O134" s="229" t="s">
        <v>1936</v>
      </c>
      <c r="P134" s="229" t="s">
        <v>19463</v>
      </c>
      <c r="Q134" s="229" t="s">
        <v>6774</v>
      </c>
      <c r="R134" s="229" t="s">
        <v>2088</v>
      </c>
      <c r="S134" s="229"/>
      <c r="T134" s="369"/>
      <c r="U134" s="369"/>
      <c r="V134" s="369"/>
      <c r="W134" s="370"/>
      <c r="X134" s="371"/>
    </row>
    <row r="135" spans="1:24" ht="15" customHeight="1">
      <c r="A135" s="221">
        <v>124</v>
      </c>
      <c r="B135" s="221" t="s">
        <v>6700</v>
      </c>
      <c r="C135" s="221" t="s">
        <v>6699</v>
      </c>
      <c r="D135" s="221" t="s">
        <v>2088</v>
      </c>
      <c r="E135" s="221" t="s">
        <v>2089</v>
      </c>
      <c r="F135" s="333" t="s">
        <v>19350</v>
      </c>
      <c r="G135" s="332" t="s">
        <v>6699</v>
      </c>
      <c r="H135" s="332" t="s">
        <v>2088</v>
      </c>
      <c r="I135" s="332" t="s">
        <v>2089</v>
      </c>
      <c r="J135" s="221"/>
      <c r="K135" s="221"/>
      <c r="L135" s="221" t="s">
        <v>4870</v>
      </c>
      <c r="M135" s="2003"/>
      <c r="N135" s="229" t="s">
        <v>2308</v>
      </c>
      <c r="O135" s="229" t="s">
        <v>1936</v>
      </c>
      <c r="P135" s="229" t="s">
        <v>19351</v>
      </c>
      <c r="Q135" s="229" t="s">
        <v>6699</v>
      </c>
      <c r="R135" s="229" t="s">
        <v>2088</v>
      </c>
      <c r="S135" s="229"/>
      <c r="T135" s="369"/>
      <c r="U135" s="369"/>
      <c r="V135" s="369"/>
      <c r="W135" s="370"/>
      <c r="X135" s="371"/>
    </row>
    <row r="136" spans="1:24" ht="15" customHeight="1">
      <c r="A136" s="221">
        <v>125</v>
      </c>
      <c r="B136" s="221" t="s">
        <v>6595</v>
      </c>
      <c r="C136" s="221" t="s">
        <v>5695</v>
      </c>
      <c r="D136" s="221" t="s">
        <v>2088</v>
      </c>
      <c r="E136" s="221" t="s">
        <v>2089</v>
      </c>
      <c r="F136" s="374" t="s">
        <v>6709</v>
      </c>
      <c r="G136" s="374" t="s">
        <v>6597</v>
      </c>
      <c r="H136" s="221" t="s">
        <v>2088</v>
      </c>
      <c r="I136" s="221" t="s">
        <v>2089</v>
      </c>
      <c r="J136" s="221"/>
      <c r="K136" s="221"/>
      <c r="L136" s="221" t="s">
        <v>4870</v>
      </c>
      <c r="M136" s="2003"/>
      <c r="N136" s="229" t="s">
        <v>2308</v>
      </c>
      <c r="O136" s="229" t="s">
        <v>1936</v>
      </c>
      <c r="P136" s="229" t="s">
        <v>19464</v>
      </c>
      <c r="Q136" s="229" t="s">
        <v>5695</v>
      </c>
      <c r="R136" s="229" t="s">
        <v>2088</v>
      </c>
      <c r="S136" s="229"/>
      <c r="T136" s="369"/>
      <c r="U136" s="369"/>
      <c r="V136" s="369"/>
      <c r="W136" s="370"/>
      <c r="X136" s="371"/>
    </row>
    <row r="137" spans="1:24" ht="15" customHeight="1">
      <c r="A137" s="221">
        <v>126</v>
      </c>
      <c r="B137" s="221" t="s">
        <v>19465</v>
      </c>
      <c r="C137" s="221" t="s">
        <v>19356</v>
      </c>
      <c r="D137" s="221" t="s">
        <v>2088</v>
      </c>
      <c r="E137" s="221" t="s">
        <v>2089</v>
      </c>
      <c r="F137" s="333" t="s">
        <v>19357</v>
      </c>
      <c r="G137" s="332" t="s">
        <v>19356</v>
      </c>
      <c r="H137" s="332" t="s">
        <v>2088</v>
      </c>
      <c r="I137" s="332" t="s">
        <v>2089</v>
      </c>
      <c r="J137" s="221"/>
      <c r="K137" s="221"/>
      <c r="L137" s="221" t="s">
        <v>4870</v>
      </c>
      <c r="M137" s="2003"/>
      <c r="N137" s="229" t="s">
        <v>2308</v>
      </c>
      <c r="O137" s="229" t="s">
        <v>1936</v>
      </c>
      <c r="P137" s="229" t="s">
        <v>19358</v>
      </c>
      <c r="Q137" s="229" t="s">
        <v>19356</v>
      </c>
      <c r="R137" s="229" t="s">
        <v>2088</v>
      </c>
      <c r="S137" s="229"/>
      <c r="T137" s="369"/>
      <c r="U137" s="369"/>
      <c r="V137" s="369"/>
      <c r="W137" s="370"/>
      <c r="X137" s="371"/>
    </row>
    <row r="138" spans="1:24" ht="15" customHeight="1">
      <c r="A138" s="221">
        <v>127</v>
      </c>
      <c r="B138" s="221" t="s">
        <v>7322</v>
      </c>
      <c r="C138" s="221" t="s">
        <v>6777</v>
      </c>
      <c r="D138" s="221" t="s">
        <v>2088</v>
      </c>
      <c r="E138" s="221" t="s">
        <v>2089</v>
      </c>
      <c r="F138" s="333" t="s">
        <v>19466</v>
      </c>
      <c r="G138" s="333" t="s">
        <v>7385</v>
      </c>
      <c r="H138" s="332" t="s">
        <v>2088</v>
      </c>
      <c r="I138" s="332" t="s">
        <v>2089</v>
      </c>
      <c r="J138" s="221"/>
      <c r="K138" s="221"/>
      <c r="L138" s="221" t="s">
        <v>4870</v>
      </c>
      <c r="M138" s="2003"/>
      <c r="N138" s="229" t="s">
        <v>2308</v>
      </c>
      <c r="O138" s="229" t="s">
        <v>1936</v>
      </c>
      <c r="P138" s="229" t="s">
        <v>19360</v>
      </c>
      <c r="Q138" s="229" t="s">
        <v>6777</v>
      </c>
      <c r="R138" s="229" t="s">
        <v>2088</v>
      </c>
      <c r="S138" s="229"/>
      <c r="T138" s="369"/>
      <c r="U138" s="369"/>
      <c r="V138" s="369"/>
      <c r="W138" s="370"/>
      <c r="X138" s="371"/>
    </row>
    <row r="139" spans="1:24" ht="15" customHeight="1">
      <c r="A139" s="221">
        <v>128</v>
      </c>
      <c r="B139" s="221" t="s">
        <v>19467</v>
      </c>
      <c r="C139" s="221" t="s">
        <v>6780</v>
      </c>
      <c r="D139" s="221" t="s">
        <v>2088</v>
      </c>
      <c r="E139" s="221" t="s">
        <v>2089</v>
      </c>
      <c r="F139" s="333" t="s">
        <v>19362</v>
      </c>
      <c r="G139" s="333" t="s">
        <v>19363</v>
      </c>
      <c r="H139" s="332" t="s">
        <v>2088</v>
      </c>
      <c r="I139" s="332" t="s">
        <v>2089</v>
      </c>
      <c r="J139" s="221"/>
      <c r="K139" s="221"/>
      <c r="L139" s="221" t="s">
        <v>4870</v>
      </c>
      <c r="M139" s="2004"/>
      <c r="N139" s="229" t="s">
        <v>2308</v>
      </c>
      <c r="O139" s="229" t="s">
        <v>1936</v>
      </c>
      <c r="P139" s="229" t="s">
        <v>6780</v>
      </c>
      <c r="Q139" s="229" t="s">
        <v>6780</v>
      </c>
      <c r="R139" s="229" t="s">
        <v>2088</v>
      </c>
      <c r="S139" s="229"/>
      <c r="T139" s="369"/>
      <c r="U139" s="369"/>
      <c r="V139" s="369"/>
      <c r="W139" s="370"/>
      <c r="X139" s="371"/>
    </row>
    <row r="140" spans="1:24" s="325" customFormat="1" ht="15" customHeight="1">
      <c r="A140" s="221">
        <v>129</v>
      </c>
      <c r="B140" s="379" t="s">
        <v>15417</v>
      </c>
      <c r="C140" s="221" t="s">
        <v>15418</v>
      </c>
      <c r="D140" s="221" t="s">
        <v>2088</v>
      </c>
      <c r="E140" s="221" t="s">
        <v>2089</v>
      </c>
      <c r="F140" s="394" t="s">
        <v>19468</v>
      </c>
      <c r="G140" s="374" t="s">
        <v>15419</v>
      </c>
      <c r="H140" s="221" t="s">
        <v>2088</v>
      </c>
      <c r="I140" s="221" t="s">
        <v>2089</v>
      </c>
      <c r="J140" s="221"/>
      <c r="K140" s="221"/>
      <c r="L140" s="221" t="s">
        <v>4870</v>
      </c>
      <c r="M140" s="2042"/>
      <c r="N140" s="366" t="s">
        <v>2308</v>
      </c>
      <c r="O140" s="229"/>
      <c r="P140" s="229"/>
      <c r="Q140" s="229"/>
      <c r="R140" s="229"/>
      <c r="S140" s="229"/>
      <c r="T140" s="229"/>
      <c r="U140" s="229"/>
      <c r="V140" s="229"/>
      <c r="W140" s="221"/>
      <c r="X140" s="369"/>
    </row>
    <row r="141" spans="1:24" s="325" customFormat="1" ht="15" customHeight="1">
      <c r="A141" s="221">
        <v>130</v>
      </c>
      <c r="B141" s="221" t="s">
        <v>16260</v>
      </c>
      <c r="C141" s="221" t="s">
        <v>2866</v>
      </c>
      <c r="D141" s="221" t="s">
        <v>2088</v>
      </c>
      <c r="E141" s="221" t="s">
        <v>2089</v>
      </c>
      <c r="F141" s="333" t="s">
        <v>2864</v>
      </c>
      <c r="G141" s="333" t="s">
        <v>2865</v>
      </c>
      <c r="H141" s="332" t="s">
        <v>2088</v>
      </c>
      <c r="I141" s="332" t="s">
        <v>2089</v>
      </c>
      <c r="J141" s="221"/>
      <c r="K141" s="221"/>
      <c r="L141" s="221" t="s">
        <v>4870</v>
      </c>
      <c r="M141" s="2042"/>
      <c r="N141" s="366" t="s">
        <v>2308</v>
      </c>
      <c r="O141" s="229" t="s">
        <v>1936</v>
      </c>
      <c r="P141" s="229" t="s">
        <v>2864</v>
      </c>
      <c r="Q141" s="229" t="s">
        <v>2866</v>
      </c>
      <c r="R141" s="229" t="s">
        <v>2088</v>
      </c>
      <c r="S141" s="229"/>
      <c r="T141" s="229" t="s">
        <v>15314</v>
      </c>
      <c r="U141" s="229" t="s">
        <v>2864</v>
      </c>
      <c r="V141" s="229" t="s">
        <v>2866</v>
      </c>
      <c r="W141" s="221" t="s">
        <v>2088</v>
      </c>
      <c r="X141" s="369"/>
    </row>
    <row r="142" spans="1:24" s="325" customFormat="1" ht="15" customHeight="1">
      <c r="A142" s="221">
        <v>131</v>
      </c>
      <c r="B142" s="379" t="s">
        <v>15420</v>
      </c>
      <c r="C142" s="221" t="s">
        <v>15421</v>
      </c>
      <c r="D142" s="221" t="s">
        <v>2088</v>
      </c>
      <c r="E142" s="221" t="s">
        <v>2089</v>
      </c>
      <c r="F142" s="394" t="s">
        <v>19469</v>
      </c>
      <c r="G142" s="374" t="s">
        <v>15422</v>
      </c>
      <c r="H142" s="221" t="s">
        <v>2088</v>
      </c>
      <c r="I142" s="221" t="s">
        <v>2089</v>
      </c>
      <c r="J142" s="221"/>
      <c r="K142" s="221"/>
      <c r="L142" s="221" t="s">
        <v>4870</v>
      </c>
      <c r="M142" s="2042"/>
      <c r="N142" s="366" t="s">
        <v>2308</v>
      </c>
      <c r="O142" s="229"/>
      <c r="P142" s="229"/>
      <c r="Q142" s="229"/>
      <c r="R142" s="229"/>
      <c r="S142" s="229"/>
      <c r="T142" s="229"/>
      <c r="U142" s="229"/>
      <c r="V142" s="229"/>
      <c r="W142" s="221"/>
      <c r="X142" s="369"/>
    </row>
    <row r="143" spans="1:24" s="325" customFormat="1" ht="15" customHeight="1">
      <c r="A143" s="221">
        <v>132</v>
      </c>
      <c r="B143" s="221" t="s">
        <v>19470</v>
      </c>
      <c r="C143" s="221" t="s">
        <v>5709</v>
      </c>
      <c r="D143" s="221" t="s">
        <v>2088</v>
      </c>
      <c r="E143" s="221" t="s">
        <v>2089</v>
      </c>
      <c r="F143" s="374" t="s">
        <v>15426</v>
      </c>
      <c r="G143" s="374" t="s">
        <v>19471</v>
      </c>
      <c r="H143" s="221" t="s">
        <v>2088</v>
      </c>
      <c r="I143" s="221" t="s">
        <v>2089</v>
      </c>
      <c r="J143" s="221"/>
      <c r="K143" s="221"/>
      <c r="L143" s="221" t="s">
        <v>4870</v>
      </c>
      <c r="M143" s="2042"/>
      <c r="N143" s="366" t="s">
        <v>2308</v>
      </c>
      <c r="O143" s="229" t="s">
        <v>1936</v>
      </c>
      <c r="P143" s="229" t="s">
        <v>15426</v>
      </c>
      <c r="Q143" s="229" t="s">
        <v>5709</v>
      </c>
      <c r="R143" s="229" t="s">
        <v>2088</v>
      </c>
      <c r="S143" s="229"/>
      <c r="T143" s="229" t="s">
        <v>15314</v>
      </c>
      <c r="U143" s="229" t="s">
        <v>15426</v>
      </c>
      <c r="V143" s="229" t="s">
        <v>5709</v>
      </c>
      <c r="W143" s="221" t="s">
        <v>2088</v>
      </c>
      <c r="X143" s="369"/>
    </row>
    <row r="144" spans="1:24" s="325" customFormat="1" ht="15" customHeight="1">
      <c r="A144" s="221">
        <v>133</v>
      </c>
      <c r="B144" s="379" t="s">
        <v>15423</v>
      </c>
      <c r="C144" s="221" t="s">
        <v>15424</v>
      </c>
      <c r="D144" s="221" t="s">
        <v>2088</v>
      </c>
      <c r="E144" s="221" t="s">
        <v>2089</v>
      </c>
      <c r="F144" s="394" t="s">
        <v>19472</v>
      </c>
      <c r="G144" s="374" t="s">
        <v>15425</v>
      </c>
      <c r="H144" s="221" t="s">
        <v>2088</v>
      </c>
      <c r="I144" s="221" t="s">
        <v>2089</v>
      </c>
      <c r="J144" s="221"/>
      <c r="K144" s="221"/>
      <c r="L144" s="221" t="s">
        <v>4870</v>
      </c>
      <c r="M144" s="2042"/>
      <c r="N144" s="366" t="s">
        <v>2308</v>
      </c>
      <c r="O144" s="229"/>
      <c r="P144" s="229"/>
      <c r="Q144" s="229"/>
      <c r="R144" s="229"/>
      <c r="S144" s="229"/>
      <c r="T144" s="229"/>
      <c r="U144" s="229"/>
      <c r="V144" s="229"/>
      <c r="W144" s="221"/>
      <c r="X144" s="369"/>
    </row>
    <row r="145" spans="1:24" s="325" customFormat="1" ht="15" customHeight="1">
      <c r="A145" s="221">
        <v>134</v>
      </c>
      <c r="B145" s="221" t="s">
        <v>19473</v>
      </c>
      <c r="C145" s="221" t="s">
        <v>5712</v>
      </c>
      <c r="D145" s="221" t="s">
        <v>2088</v>
      </c>
      <c r="E145" s="221" t="s">
        <v>2089</v>
      </c>
      <c r="F145" s="374" t="s">
        <v>15427</v>
      </c>
      <c r="G145" s="221" t="s">
        <v>5712</v>
      </c>
      <c r="H145" s="221" t="s">
        <v>2088</v>
      </c>
      <c r="I145" s="221" t="s">
        <v>2089</v>
      </c>
      <c r="J145" s="221"/>
      <c r="K145" s="221"/>
      <c r="L145" s="221" t="s">
        <v>4870</v>
      </c>
      <c r="M145" s="2042"/>
      <c r="N145" s="366" t="s">
        <v>2308</v>
      </c>
      <c r="O145" s="229" t="s">
        <v>1936</v>
      </c>
      <c r="P145" s="229" t="s">
        <v>15427</v>
      </c>
      <c r="Q145" s="229" t="s">
        <v>5712</v>
      </c>
      <c r="R145" s="229" t="s">
        <v>2088</v>
      </c>
      <c r="S145" s="229"/>
      <c r="T145" s="229" t="s">
        <v>15314</v>
      </c>
      <c r="U145" s="229" t="s">
        <v>15427</v>
      </c>
      <c r="V145" s="229" t="s">
        <v>5712</v>
      </c>
      <c r="W145" s="221" t="s">
        <v>2088</v>
      </c>
      <c r="X145" s="369"/>
    </row>
    <row r="146" spans="1:24" s="325" customFormat="1" ht="15" customHeight="1">
      <c r="A146" s="221">
        <v>135</v>
      </c>
      <c r="B146" s="221" t="s">
        <v>5548</v>
      </c>
      <c r="C146" s="221" t="s">
        <v>2862</v>
      </c>
      <c r="D146" s="221" t="s">
        <v>2088</v>
      </c>
      <c r="E146" s="221" t="s">
        <v>2089</v>
      </c>
      <c r="F146" s="333" t="s">
        <v>2861</v>
      </c>
      <c r="G146" s="332" t="s">
        <v>2862</v>
      </c>
      <c r="H146" s="332" t="s">
        <v>2096</v>
      </c>
      <c r="I146" s="332" t="s">
        <v>2097</v>
      </c>
      <c r="J146" s="221"/>
      <c r="K146" s="221"/>
      <c r="L146" s="221" t="s">
        <v>4870</v>
      </c>
      <c r="M146" s="2042"/>
      <c r="N146" s="366" t="s">
        <v>2308</v>
      </c>
      <c r="O146" s="229" t="s">
        <v>1936</v>
      </c>
      <c r="P146" s="229" t="s">
        <v>2861</v>
      </c>
      <c r="Q146" s="229" t="s">
        <v>2862</v>
      </c>
      <c r="R146" s="229" t="s">
        <v>2088</v>
      </c>
      <c r="S146" s="229"/>
      <c r="T146" s="229" t="s">
        <v>15314</v>
      </c>
      <c r="U146" s="229" t="s">
        <v>2861</v>
      </c>
      <c r="V146" s="229" t="s">
        <v>2862</v>
      </c>
      <c r="W146" s="221" t="s">
        <v>2088</v>
      </c>
      <c r="X146" s="369"/>
    </row>
    <row r="147" spans="1:24" s="325" customFormat="1" ht="15" customHeight="1">
      <c r="A147" s="221">
        <v>136</v>
      </c>
      <c r="B147" s="221" t="s">
        <v>6786</v>
      </c>
      <c r="C147" s="221" t="s">
        <v>4021</v>
      </c>
      <c r="D147" s="221" t="s">
        <v>2088</v>
      </c>
      <c r="E147" s="221" t="s">
        <v>2089</v>
      </c>
      <c r="F147" s="374" t="s">
        <v>6785</v>
      </c>
      <c r="G147" s="221" t="s">
        <v>4021</v>
      </c>
      <c r="H147" s="221" t="s">
        <v>2088</v>
      </c>
      <c r="I147" s="221" t="s">
        <v>2089</v>
      </c>
      <c r="J147" s="221"/>
      <c r="K147" s="221"/>
      <c r="L147" s="221" t="s">
        <v>4870</v>
      </c>
      <c r="M147" s="2042"/>
      <c r="N147" s="366" t="s">
        <v>2308</v>
      </c>
      <c r="O147" s="229" t="s">
        <v>1936</v>
      </c>
      <c r="P147" s="229" t="s">
        <v>6785</v>
      </c>
      <c r="Q147" s="229" t="s">
        <v>4021</v>
      </c>
      <c r="R147" s="229" t="s">
        <v>2088</v>
      </c>
      <c r="S147" s="229"/>
      <c r="T147" s="229" t="s">
        <v>15314</v>
      </c>
      <c r="U147" s="229" t="s">
        <v>6785</v>
      </c>
      <c r="V147" s="229" t="s">
        <v>4021</v>
      </c>
      <c r="W147" s="221" t="s">
        <v>2088</v>
      </c>
      <c r="X147" s="369"/>
    </row>
    <row r="148" spans="1:24" ht="15" customHeight="1">
      <c r="A148" s="221">
        <v>137</v>
      </c>
      <c r="B148" s="380" t="s">
        <v>19364</v>
      </c>
      <c r="C148" s="380" t="s">
        <v>19365</v>
      </c>
      <c r="D148" s="380" t="s">
        <v>2088</v>
      </c>
      <c r="E148" s="380" t="s">
        <v>2089</v>
      </c>
      <c r="F148" s="333" t="s">
        <v>19366</v>
      </c>
      <c r="G148" s="332" t="s">
        <v>19365</v>
      </c>
      <c r="H148" s="332" t="s">
        <v>2088</v>
      </c>
      <c r="I148" s="332" t="s">
        <v>2089</v>
      </c>
      <c r="J148" s="380"/>
      <c r="K148" s="380"/>
      <c r="L148" s="332" t="s">
        <v>4870</v>
      </c>
      <c r="M148" s="2043"/>
      <c r="N148" s="332" t="s">
        <v>2308</v>
      </c>
      <c r="O148" s="380"/>
      <c r="P148" s="380"/>
      <c r="Q148" s="380"/>
      <c r="R148" s="380"/>
      <c r="S148" s="380"/>
      <c r="T148" s="380"/>
      <c r="U148" s="380"/>
      <c r="V148" s="380"/>
      <c r="W148" s="380"/>
      <c r="X148" s="395"/>
    </row>
    <row r="149" spans="1:24" ht="15" customHeight="1">
      <c r="A149" s="221">
        <v>138</v>
      </c>
      <c r="B149" s="380" t="s">
        <v>19369</v>
      </c>
      <c r="C149" s="380" t="s">
        <v>19370</v>
      </c>
      <c r="D149" s="380" t="s">
        <v>2088</v>
      </c>
      <c r="E149" s="380" t="s">
        <v>2089</v>
      </c>
      <c r="F149" s="333" t="s">
        <v>19371</v>
      </c>
      <c r="G149" s="332" t="s">
        <v>19370</v>
      </c>
      <c r="H149" s="332" t="s">
        <v>2088</v>
      </c>
      <c r="I149" s="332" t="s">
        <v>2089</v>
      </c>
      <c r="J149" s="380"/>
      <c r="K149" s="380"/>
      <c r="L149" s="332" t="s">
        <v>4870</v>
      </c>
      <c r="M149" s="2043"/>
      <c r="N149" s="332" t="s">
        <v>2308</v>
      </c>
      <c r="O149" s="380"/>
      <c r="P149" s="380"/>
      <c r="Q149" s="380"/>
      <c r="R149" s="380"/>
      <c r="S149" s="380"/>
      <c r="T149" s="380"/>
      <c r="U149" s="380"/>
      <c r="V149" s="380"/>
      <c r="W149" s="380"/>
      <c r="X149" s="395"/>
    </row>
    <row r="150" spans="1:24" ht="15" customHeight="1">
      <c r="A150" s="221">
        <v>139</v>
      </c>
      <c r="B150" s="380" t="s">
        <v>19373</v>
      </c>
      <c r="C150" s="380" t="s">
        <v>19374</v>
      </c>
      <c r="D150" s="380" t="s">
        <v>2088</v>
      </c>
      <c r="E150" s="380" t="s">
        <v>2089</v>
      </c>
      <c r="F150" s="333" t="s">
        <v>19375</v>
      </c>
      <c r="G150" s="332" t="s">
        <v>19374</v>
      </c>
      <c r="H150" s="332" t="s">
        <v>2088</v>
      </c>
      <c r="I150" s="332" t="s">
        <v>2089</v>
      </c>
      <c r="J150" s="380"/>
      <c r="K150" s="380"/>
      <c r="L150" s="332" t="s">
        <v>4870</v>
      </c>
      <c r="M150" s="2043"/>
      <c r="N150" s="332" t="s">
        <v>2308</v>
      </c>
      <c r="O150" s="380"/>
      <c r="P150" s="380"/>
      <c r="Q150" s="380"/>
      <c r="R150" s="380"/>
      <c r="S150" s="380"/>
      <c r="T150" s="380"/>
      <c r="U150" s="380"/>
      <c r="V150" s="380"/>
      <c r="W150" s="380"/>
      <c r="X150" s="395"/>
    </row>
    <row r="151" spans="1:24" ht="15" customHeight="1">
      <c r="A151" s="221">
        <v>140</v>
      </c>
      <c r="B151" s="380" t="s">
        <v>19377</v>
      </c>
      <c r="C151" s="380" t="s">
        <v>19378</v>
      </c>
      <c r="D151" s="380" t="s">
        <v>2088</v>
      </c>
      <c r="E151" s="380" t="s">
        <v>2089</v>
      </c>
      <c r="F151" s="333" t="s">
        <v>19379</v>
      </c>
      <c r="G151" s="333" t="s">
        <v>19380</v>
      </c>
      <c r="H151" s="332" t="s">
        <v>2088</v>
      </c>
      <c r="I151" s="332" t="s">
        <v>2089</v>
      </c>
      <c r="J151" s="380"/>
      <c r="K151" s="380"/>
      <c r="L151" s="332" t="s">
        <v>4870</v>
      </c>
      <c r="M151" s="2043"/>
      <c r="N151" s="332" t="s">
        <v>2308</v>
      </c>
      <c r="O151" s="380"/>
      <c r="P151" s="380"/>
      <c r="Q151" s="380"/>
      <c r="R151" s="380"/>
      <c r="S151" s="380"/>
      <c r="T151" s="380"/>
      <c r="U151" s="380"/>
      <c r="V151" s="380"/>
      <c r="W151" s="380"/>
      <c r="X151" s="395"/>
    </row>
    <row r="152" spans="1:24" s="325" customFormat="1" ht="15" customHeight="1">
      <c r="A152" s="221">
        <v>141</v>
      </c>
      <c r="B152" s="221" t="s">
        <v>19474</v>
      </c>
      <c r="C152" s="221" t="s">
        <v>5580</v>
      </c>
      <c r="D152" s="221" t="s">
        <v>2088</v>
      </c>
      <c r="E152" s="221" t="s">
        <v>2089</v>
      </c>
      <c r="F152" s="374" t="s">
        <v>5579</v>
      </c>
      <c r="G152" s="374" t="s">
        <v>19475</v>
      </c>
      <c r="H152" s="221" t="s">
        <v>2088</v>
      </c>
      <c r="I152" s="221" t="s">
        <v>2089</v>
      </c>
      <c r="J152" s="221"/>
      <c r="K152" s="221"/>
      <c r="L152" s="221" t="s">
        <v>4870</v>
      </c>
      <c r="M152" s="2042"/>
      <c r="N152" s="366" t="s">
        <v>2308</v>
      </c>
      <c r="O152" s="229" t="s">
        <v>1936</v>
      </c>
      <c r="P152" s="229" t="s">
        <v>5716</v>
      </c>
      <c r="Q152" s="229" t="s">
        <v>5580</v>
      </c>
      <c r="R152" s="229" t="s">
        <v>2088</v>
      </c>
      <c r="S152" s="229"/>
      <c r="T152" s="229"/>
      <c r="U152" s="229"/>
      <c r="V152" s="229"/>
      <c r="W152" s="221"/>
      <c r="X152" s="369"/>
    </row>
    <row r="153" spans="1:24" s="325" customFormat="1" ht="15" customHeight="1">
      <c r="A153" s="221">
        <v>142</v>
      </c>
      <c r="B153" s="221" t="s">
        <v>19476</v>
      </c>
      <c r="C153" s="221" t="s">
        <v>15434</v>
      </c>
      <c r="D153" s="221" t="s">
        <v>2088</v>
      </c>
      <c r="E153" s="221" t="s">
        <v>2089</v>
      </c>
      <c r="F153" s="374" t="s">
        <v>15433</v>
      </c>
      <c r="G153" s="374" t="s">
        <v>19477</v>
      </c>
      <c r="H153" s="221" t="s">
        <v>2088</v>
      </c>
      <c r="I153" s="221" t="s">
        <v>2089</v>
      </c>
      <c r="J153" s="221"/>
      <c r="K153" s="221"/>
      <c r="L153" s="221" t="s">
        <v>4870</v>
      </c>
      <c r="M153" s="2042"/>
      <c r="N153" s="366" t="s">
        <v>2308</v>
      </c>
      <c r="O153" s="229" t="s">
        <v>1936</v>
      </c>
      <c r="P153" s="229" t="s">
        <v>15433</v>
      </c>
      <c r="Q153" s="229" t="s">
        <v>19478</v>
      </c>
      <c r="R153" s="229" t="s">
        <v>2088</v>
      </c>
      <c r="S153" s="229"/>
      <c r="T153" s="229"/>
      <c r="U153" s="229"/>
      <c r="V153" s="229"/>
      <c r="W153" s="221"/>
      <c r="X153" s="369"/>
    </row>
    <row r="154" spans="1:24" ht="15" customHeight="1">
      <c r="A154" s="221">
        <v>143</v>
      </c>
      <c r="B154" s="221" t="s">
        <v>4154</v>
      </c>
      <c r="C154" s="221" t="s">
        <v>2858</v>
      </c>
      <c r="D154" s="221" t="s">
        <v>2088</v>
      </c>
      <c r="E154" s="221" t="s">
        <v>2089</v>
      </c>
      <c r="F154" s="333" t="s">
        <v>2857</v>
      </c>
      <c r="G154" s="332" t="s">
        <v>2858</v>
      </c>
      <c r="H154" s="332" t="s">
        <v>2088</v>
      </c>
      <c r="I154" s="332" t="s">
        <v>2089</v>
      </c>
      <c r="J154" s="221"/>
      <c r="K154" s="221"/>
      <c r="L154" s="221" t="s">
        <v>4870</v>
      </c>
      <c r="M154" s="2044"/>
      <c r="N154" s="366" t="s">
        <v>2308</v>
      </c>
      <c r="O154" s="229" t="s">
        <v>1936</v>
      </c>
      <c r="P154" s="229" t="s">
        <v>13858</v>
      </c>
      <c r="Q154" s="229" t="s">
        <v>2858</v>
      </c>
      <c r="R154" s="229" t="s">
        <v>2088</v>
      </c>
      <c r="S154" s="229"/>
      <c r="T154" s="229" t="s">
        <v>15314</v>
      </c>
      <c r="U154" s="229" t="s">
        <v>2857</v>
      </c>
      <c r="V154" s="229" t="s">
        <v>2858</v>
      </c>
      <c r="W154" s="221" t="s">
        <v>2088</v>
      </c>
      <c r="X154" s="371"/>
    </row>
    <row r="155" spans="1:24" ht="15" customHeight="1">
      <c r="A155" s="221">
        <v>144</v>
      </c>
      <c r="B155" s="221" t="s">
        <v>19382</v>
      </c>
      <c r="C155" s="221" t="s">
        <v>6789</v>
      </c>
      <c r="D155" s="221" t="s">
        <v>2088</v>
      </c>
      <c r="E155" s="221" t="s">
        <v>2089</v>
      </c>
      <c r="F155" s="333" t="s">
        <v>19383</v>
      </c>
      <c r="G155" s="332" t="s">
        <v>6789</v>
      </c>
      <c r="H155" s="332" t="s">
        <v>2088</v>
      </c>
      <c r="I155" s="332" t="s">
        <v>2089</v>
      </c>
      <c r="J155" s="221"/>
      <c r="K155" s="221"/>
      <c r="L155" s="229"/>
      <c r="M155" s="369"/>
      <c r="N155" s="369"/>
      <c r="O155" s="369"/>
      <c r="P155" s="369"/>
      <c r="Q155" s="369"/>
      <c r="R155" s="369"/>
      <c r="S155" s="369"/>
      <c r="T155" s="369"/>
      <c r="U155" s="369"/>
      <c r="V155" s="369"/>
      <c r="W155" s="369"/>
      <c r="X155" s="371"/>
    </row>
    <row r="156" spans="1:24" ht="15" customHeight="1">
      <c r="A156" s="221">
        <v>145</v>
      </c>
      <c r="B156" s="221" t="s">
        <v>19479</v>
      </c>
      <c r="C156" s="221" t="s">
        <v>19480</v>
      </c>
      <c r="D156" s="221" t="s">
        <v>2272</v>
      </c>
      <c r="E156" s="221" t="s">
        <v>2272</v>
      </c>
      <c r="F156" s="333" t="s">
        <v>19481</v>
      </c>
      <c r="G156" s="332" t="s">
        <v>19480</v>
      </c>
      <c r="H156" s="332" t="s">
        <v>2078</v>
      </c>
      <c r="I156" s="332" t="s">
        <v>2079</v>
      </c>
      <c r="J156" s="221"/>
      <c r="K156" s="221"/>
      <c r="L156" s="229"/>
      <c r="M156" s="369"/>
      <c r="N156" s="369"/>
      <c r="O156" s="369"/>
      <c r="P156" s="369"/>
      <c r="Q156" s="369"/>
      <c r="R156" s="369"/>
      <c r="S156" s="369"/>
      <c r="T156" s="369"/>
      <c r="U156" s="369"/>
      <c r="V156" s="369"/>
      <c r="W156" s="369"/>
      <c r="X156" s="371"/>
    </row>
  </sheetData>
  <mergeCells count="9">
    <mergeCell ref="M120:M123"/>
    <mergeCell ref="M124:M133"/>
    <mergeCell ref="M134:M139"/>
    <mergeCell ref="M140:M154"/>
    <mergeCell ref="M16:M55"/>
    <mergeCell ref="M56:M71"/>
    <mergeCell ref="M72:M77"/>
    <mergeCell ref="M78:M96"/>
    <mergeCell ref="M97:M119"/>
  </mergeCells>
  <phoneticPr fontId="5" type="noConversion"/>
  <dataValidations count="3">
    <dataValidation type="list" allowBlank="1" showInputMessage="1" showErrorMessage="1" sqref="B6" xr:uid="{00000000-0002-0000-3701-000000000000}">
      <formula1>"Mi: Minute,H: Hour,D: Daily,W: Weekly,M: Monthly,Y: Yearly"</formula1>
    </dataValidation>
    <dataValidation type="list" allowBlank="1" showInputMessage="1" showErrorMessage="1" sqref="B7 B9" xr:uid="{00000000-0002-0000-3701-000001000000}">
      <formula1>"替换,追加"</formula1>
    </dataValidation>
    <dataValidation type="list" allowBlank="1" showInputMessage="1" showErrorMessage="1" sqref="N48 N59 N60 N61 N62 N69 N72 N73 N74 N75 N76 N77 N78 N79 N86 N122 N123 N133 N139 N140 N141 N142 N143 N144 N145 N154 N12:N45 N46:N47 N49:N51 N52:N53 N54:N55 N56:N58 N63:N65 N66:N68 N70:N71 N80:N81 N82:N85 N87:N88 N89:N90 N91:N94 N95:N96 N97:N98 N99:N103 N104:N105 N106:N110 N111:N121 N124:N128 N129:N132 N134:N138 N146:N147 N148:N151 N152:N153" xr:uid="{00000000-0002-0000-3701-000002000000}">
      <formula1>"匹配,基线特有,本地扩充,废弃"</formula1>
    </dataValidation>
  </dataValidations>
  <hyperlinks>
    <hyperlink ref="A1" location="目录!A1" display="返回" xr:uid="{00000000-0004-0000-3701-000000000000}"/>
  </hyperlinks>
  <pageMargins left="0.75" right="0.75" top="1" bottom="1" header="0.51180555555555596" footer="0.51180555555555596"/>
  <pageSetup paperSize="9" orientation="portrait"/>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1-000000000000}">
  <dimension ref="A1:AA54"/>
  <sheetViews>
    <sheetView topLeftCell="A13" workbookViewId="0">
      <selection activeCell="E25" sqref="E25"/>
    </sheetView>
  </sheetViews>
  <sheetFormatPr defaultColWidth="9" defaultRowHeight="15" customHeight="1"/>
  <cols>
    <col min="1" max="1" width="10" style="328" customWidth="1"/>
    <col min="2" max="2" width="17.6640625" style="325" customWidth="1"/>
    <col min="3" max="3" width="16" style="325" customWidth="1"/>
    <col min="4" max="4" width="14.21875" style="325" customWidth="1"/>
    <col min="5" max="5" width="12" style="325" customWidth="1"/>
    <col min="6" max="6" width="18.21875" style="325" customWidth="1"/>
    <col min="7" max="7" width="17.77734375" style="325" customWidth="1"/>
    <col min="8" max="8" width="13.33203125" style="325" customWidth="1"/>
    <col min="9" max="9" width="12.77734375" style="325" customWidth="1"/>
    <col min="10" max="10" width="7.109375" style="325" customWidth="1"/>
    <col min="11" max="11" width="6.77734375" style="325" customWidth="1"/>
    <col min="12" max="12" width="12.77734375" style="325" customWidth="1"/>
    <col min="13" max="13" width="11.44140625" style="325" customWidth="1"/>
    <col min="14" max="14" width="10.88671875" style="325" customWidth="1"/>
    <col min="15" max="15" width="18.21875" style="325" customWidth="1"/>
    <col min="16" max="16" width="17.33203125" style="325" customWidth="1"/>
    <col min="17" max="17" width="13.33203125" style="325" customWidth="1"/>
    <col min="18" max="18" width="12.33203125" style="325" customWidth="1"/>
    <col min="19" max="19" width="10.77734375" style="325" customWidth="1"/>
    <col min="20" max="20" width="18.77734375" style="325" customWidth="1"/>
    <col min="21" max="21" width="13.88671875" style="325" customWidth="1"/>
    <col min="22" max="22" width="14.88671875" style="325" customWidth="1"/>
    <col min="23" max="23" width="10" style="325" customWidth="1"/>
    <col min="24" max="24" width="11.109375" style="325" customWidth="1"/>
    <col min="25" max="16384" width="9" style="328"/>
  </cols>
  <sheetData>
    <row r="1" spans="1:27" s="325" customFormat="1" ht="15" customHeight="1">
      <c r="A1" s="330" t="s">
        <v>2037</v>
      </c>
      <c r="B1" s="331"/>
      <c r="C1" s="331"/>
      <c r="D1" s="331"/>
      <c r="E1" s="331"/>
      <c r="F1" s="331"/>
      <c r="G1" s="331"/>
      <c r="H1" s="331"/>
      <c r="I1" s="331"/>
      <c r="J1" s="331"/>
      <c r="K1" s="331"/>
      <c r="L1" s="331"/>
      <c r="M1" s="331"/>
      <c r="N1" s="331"/>
      <c r="O1" s="336"/>
      <c r="P1" s="336"/>
      <c r="Q1" s="336"/>
      <c r="R1" s="336"/>
      <c r="S1" s="336"/>
      <c r="T1" s="336"/>
      <c r="U1" s="336"/>
      <c r="V1" s="336"/>
      <c r="W1" s="336"/>
      <c r="X1" s="336"/>
    </row>
    <row r="2" spans="1:27" s="325" customFormat="1" ht="15" customHeight="1">
      <c r="A2" s="216" t="s">
        <v>2038</v>
      </c>
      <c r="B2" s="217"/>
      <c r="C2" s="217"/>
      <c r="D2" s="217"/>
      <c r="E2" s="217"/>
      <c r="F2" s="217"/>
      <c r="G2" s="217"/>
      <c r="H2" s="217"/>
      <c r="I2" s="217"/>
      <c r="J2" s="217"/>
      <c r="K2" s="217"/>
      <c r="L2" s="217"/>
      <c r="M2" s="217"/>
      <c r="N2" s="217"/>
      <c r="O2" s="337" t="s">
        <v>2039</v>
      </c>
      <c r="P2" s="338"/>
      <c r="Q2" s="338"/>
      <c r="R2" s="338"/>
      <c r="S2" s="353"/>
      <c r="T2" s="337" t="s">
        <v>2039</v>
      </c>
      <c r="U2" s="338"/>
      <c r="V2" s="338"/>
      <c r="W2" s="338"/>
      <c r="X2" s="353"/>
    </row>
    <row r="3" spans="1:27" s="325" customFormat="1" ht="15" customHeight="1">
      <c r="A3" s="218" t="s">
        <v>2040</v>
      </c>
      <c r="B3" s="77" t="s">
        <v>1946</v>
      </c>
      <c r="C3" s="219"/>
      <c r="D3" s="219"/>
      <c r="E3" s="219"/>
      <c r="F3" s="219"/>
      <c r="G3" s="219"/>
      <c r="H3" s="219"/>
      <c r="I3" s="219"/>
      <c r="J3" s="219"/>
      <c r="K3" s="219"/>
      <c r="L3" s="219"/>
      <c r="M3" s="219"/>
      <c r="N3" s="219"/>
      <c r="O3" s="339" t="s">
        <v>2041</v>
      </c>
      <c r="P3" s="340" t="s">
        <v>2042</v>
      </c>
      <c r="Q3" s="340"/>
      <c r="R3" s="354"/>
      <c r="S3" s="355"/>
      <c r="T3" s="339" t="s">
        <v>2041</v>
      </c>
      <c r="U3" s="340" t="s">
        <v>2042</v>
      </c>
      <c r="V3" s="340"/>
      <c r="W3" s="354"/>
      <c r="X3" s="355"/>
    </row>
    <row r="4" spans="1:27" s="326" customFormat="1" ht="15" customHeight="1">
      <c r="A4" s="220" t="s">
        <v>2042</v>
      </c>
      <c r="B4" s="221" t="s">
        <v>1947</v>
      </c>
      <c r="C4" s="222"/>
      <c r="D4" s="222"/>
      <c r="E4" s="222"/>
      <c r="F4" s="222"/>
      <c r="G4" s="222"/>
      <c r="H4" s="222"/>
      <c r="I4" s="222"/>
      <c r="J4" s="222"/>
      <c r="K4" s="222"/>
      <c r="L4" s="222"/>
      <c r="M4" s="222"/>
      <c r="N4" s="222"/>
      <c r="O4" s="229" t="s">
        <v>2301</v>
      </c>
      <c r="P4" s="229" t="s">
        <v>14627</v>
      </c>
      <c r="Q4" s="229"/>
      <c r="R4" s="221"/>
      <c r="S4" s="229"/>
      <c r="T4" s="229" t="s">
        <v>2301</v>
      </c>
      <c r="U4" s="229" t="s">
        <v>1501</v>
      </c>
      <c r="V4" s="229"/>
      <c r="W4" s="221"/>
      <c r="X4" s="229"/>
    </row>
    <row r="5" spans="1:27" s="326" customFormat="1" ht="15" customHeight="1">
      <c r="A5" s="220" t="s">
        <v>2041</v>
      </c>
      <c r="B5" s="221" t="s">
        <v>2043</v>
      </c>
      <c r="C5" s="222"/>
      <c r="D5" s="222"/>
      <c r="E5" s="222"/>
      <c r="F5" s="222"/>
      <c r="G5" s="222"/>
      <c r="H5" s="222"/>
      <c r="I5" s="222"/>
      <c r="J5" s="222"/>
      <c r="K5" s="222"/>
      <c r="L5" s="222"/>
      <c r="M5" s="222"/>
      <c r="N5" s="222"/>
      <c r="O5" s="341"/>
      <c r="P5" s="342"/>
      <c r="Q5" s="229"/>
      <c r="R5" s="221"/>
      <c r="S5" s="229"/>
      <c r="T5" s="341"/>
      <c r="U5" s="342"/>
      <c r="V5" s="229"/>
      <c r="W5" s="221"/>
      <c r="X5" s="229"/>
    </row>
    <row r="6" spans="1:27" s="326" customFormat="1" ht="15" customHeight="1">
      <c r="A6" s="220" t="s">
        <v>2044</v>
      </c>
      <c r="B6" s="12" t="s">
        <v>2045</v>
      </c>
      <c r="C6" s="222"/>
      <c r="D6" s="222"/>
      <c r="E6" s="222"/>
      <c r="F6" s="222"/>
      <c r="G6" s="222"/>
      <c r="H6" s="222"/>
      <c r="I6" s="222"/>
      <c r="J6" s="222"/>
      <c r="K6" s="222"/>
      <c r="L6" s="222"/>
      <c r="M6" s="222"/>
      <c r="N6" s="222"/>
      <c r="O6" s="341"/>
      <c r="P6" s="229"/>
      <c r="Q6" s="229"/>
      <c r="R6" s="221"/>
      <c r="S6" s="229"/>
      <c r="T6" s="341"/>
      <c r="U6" s="229"/>
      <c r="V6" s="229"/>
      <c r="W6" s="221"/>
      <c r="X6" s="229"/>
    </row>
    <row r="7" spans="1:27" s="325" customFormat="1" ht="15" customHeight="1">
      <c r="A7" s="223" t="s">
        <v>2046</v>
      </c>
      <c r="B7" s="224" t="s">
        <v>2047</v>
      </c>
      <c r="C7" s="219"/>
      <c r="D7" s="219"/>
      <c r="E7" s="219"/>
      <c r="F7" s="219"/>
      <c r="G7" s="219"/>
      <c r="H7" s="219"/>
      <c r="I7" s="219"/>
      <c r="J7" s="219"/>
      <c r="K7" s="219"/>
      <c r="L7" s="219"/>
      <c r="M7" s="219"/>
      <c r="N7" s="219"/>
      <c r="O7" s="343"/>
      <c r="P7" s="344"/>
      <c r="Q7" s="356"/>
      <c r="R7" s="357"/>
      <c r="S7" s="356"/>
      <c r="T7" s="343"/>
      <c r="U7" s="344"/>
      <c r="V7" s="356"/>
      <c r="W7" s="357"/>
      <c r="X7" s="356"/>
    </row>
    <row r="8" spans="1:27" s="325" customFormat="1" ht="15" customHeight="1">
      <c r="A8" s="223" t="s">
        <v>2048</v>
      </c>
      <c r="B8" s="225"/>
      <c r="C8" s="219"/>
      <c r="D8" s="219"/>
      <c r="E8" s="219"/>
      <c r="F8" s="219"/>
      <c r="G8" s="219"/>
      <c r="H8" s="219"/>
      <c r="I8" s="219"/>
      <c r="J8" s="219"/>
      <c r="K8" s="219"/>
      <c r="L8" s="219"/>
      <c r="M8" s="219"/>
      <c r="N8" s="219"/>
      <c r="O8" s="345"/>
      <c r="P8" s="346"/>
      <c r="Q8" s="348"/>
      <c r="R8" s="358"/>
      <c r="S8" s="348"/>
      <c r="T8" s="345"/>
      <c r="U8" s="346"/>
      <c r="V8" s="348"/>
      <c r="W8" s="358"/>
      <c r="X8" s="348"/>
    </row>
    <row r="9" spans="1:27" s="325" customFormat="1" ht="15" customHeight="1">
      <c r="A9" s="223"/>
      <c r="B9" s="226"/>
      <c r="C9" s="219"/>
      <c r="D9" s="219"/>
      <c r="E9" s="219"/>
      <c r="F9" s="219"/>
      <c r="G9" s="219"/>
      <c r="H9" s="219"/>
      <c r="I9" s="219"/>
      <c r="J9" s="219"/>
      <c r="K9" s="219"/>
      <c r="L9" s="219"/>
      <c r="M9" s="219"/>
      <c r="N9" s="219"/>
      <c r="O9" s="347"/>
      <c r="P9" s="348"/>
      <c r="Q9" s="348"/>
      <c r="R9" s="358"/>
      <c r="S9" s="67"/>
      <c r="T9" s="347"/>
      <c r="U9" s="348"/>
      <c r="V9" s="348"/>
      <c r="W9" s="358"/>
      <c r="X9" s="67"/>
    </row>
    <row r="10" spans="1:27" s="325" customFormat="1" ht="15" customHeight="1">
      <c r="A10" s="216" t="s">
        <v>2049</v>
      </c>
      <c r="B10" s="217"/>
      <c r="C10" s="217"/>
      <c r="D10" s="217"/>
      <c r="E10" s="217"/>
      <c r="F10" s="217"/>
      <c r="G10" s="217"/>
      <c r="H10" s="217"/>
      <c r="I10" s="217"/>
      <c r="J10" s="217"/>
      <c r="K10" s="217"/>
      <c r="L10" s="217"/>
      <c r="M10" s="217"/>
      <c r="N10" s="217"/>
      <c r="O10" s="337" t="s">
        <v>2050</v>
      </c>
      <c r="P10" s="338"/>
      <c r="Q10" s="338"/>
      <c r="R10" s="338"/>
      <c r="S10" s="353"/>
      <c r="T10" s="337" t="s">
        <v>2050</v>
      </c>
      <c r="U10" s="338"/>
      <c r="V10" s="338"/>
      <c r="W10" s="338"/>
      <c r="X10" s="353"/>
    </row>
    <row r="11" spans="1:27" s="325" customFormat="1" ht="15" customHeight="1">
      <c r="A11" s="227" t="s">
        <v>49</v>
      </c>
      <c r="B11" s="228" t="s">
        <v>2051</v>
      </c>
      <c r="C11" s="228" t="s">
        <v>2052</v>
      </c>
      <c r="D11" s="228" t="s">
        <v>2053</v>
      </c>
      <c r="E11" s="228" t="s">
        <v>2054</v>
      </c>
      <c r="F11" s="15" t="s">
        <v>3169</v>
      </c>
      <c r="G11" s="15" t="s">
        <v>3170</v>
      </c>
      <c r="H11" s="15" t="s">
        <v>3171</v>
      </c>
      <c r="I11" s="15" t="s">
        <v>3172</v>
      </c>
      <c r="J11" s="228" t="s">
        <v>2055</v>
      </c>
      <c r="K11" s="228" t="s">
        <v>2056</v>
      </c>
      <c r="L11" s="228" t="s">
        <v>2057</v>
      </c>
      <c r="M11" s="228" t="s">
        <v>73</v>
      </c>
      <c r="N11" s="232" t="s">
        <v>2058</v>
      </c>
      <c r="O11" s="349" t="s">
        <v>2059</v>
      </c>
      <c r="P11" s="350" t="s">
        <v>2060</v>
      </c>
      <c r="Q11" s="350" t="s">
        <v>2061</v>
      </c>
      <c r="R11" s="359" t="s">
        <v>2062</v>
      </c>
      <c r="S11" s="350" t="s">
        <v>2063</v>
      </c>
      <c r="T11" s="349" t="s">
        <v>2059</v>
      </c>
      <c r="U11" s="350" t="s">
        <v>2060</v>
      </c>
      <c r="V11" s="350" t="s">
        <v>2061</v>
      </c>
      <c r="W11" s="359" t="s">
        <v>2062</v>
      </c>
      <c r="X11" s="350" t="s">
        <v>2063</v>
      </c>
    </row>
    <row r="12" spans="1:27" s="327" customFormat="1" ht="15" customHeight="1">
      <c r="A12" s="221">
        <v>1</v>
      </c>
      <c r="B12" s="221" t="s">
        <v>2304</v>
      </c>
      <c r="C12" s="221" t="s">
        <v>2065</v>
      </c>
      <c r="D12" s="221" t="s">
        <v>2066</v>
      </c>
      <c r="E12" s="221" t="s">
        <v>2067</v>
      </c>
      <c r="F12" s="333" t="s">
        <v>2064</v>
      </c>
      <c r="G12" s="332" t="s">
        <v>2065</v>
      </c>
      <c r="H12" s="332" t="s">
        <v>2066</v>
      </c>
      <c r="I12" s="332" t="s">
        <v>2067</v>
      </c>
      <c r="J12" s="221" t="s">
        <v>79</v>
      </c>
      <c r="K12" s="221"/>
      <c r="L12" s="221"/>
      <c r="M12" s="221"/>
      <c r="N12" s="221" t="s">
        <v>2308</v>
      </c>
      <c r="O12" s="229" t="s">
        <v>14627</v>
      </c>
      <c r="P12" s="221" t="s">
        <v>2304</v>
      </c>
      <c r="Q12" s="221" t="s">
        <v>2065</v>
      </c>
      <c r="R12" s="221" t="s">
        <v>2066</v>
      </c>
      <c r="S12" s="229"/>
      <c r="T12" s="229" t="s">
        <v>1501</v>
      </c>
      <c r="U12" s="221" t="s">
        <v>2304</v>
      </c>
      <c r="V12" s="221" t="s">
        <v>2065</v>
      </c>
      <c r="W12" s="221" t="s">
        <v>2066</v>
      </c>
      <c r="X12" s="229"/>
      <c r="Y12" s="325"/>
      <c r="Z12" s="325"/>
      <c r="AA12" s="325"/>
    </row>
    <row r="13" spans="1:27" s="327" customFormat="1" ht="15" customHeight="1">
      <c r="A13" s="221">
        <v>2</v>
      </c>
      <c r="B13" s="221" t="s">
        <v>222</v>
      </c>
      <c r="C13" s="221" t="s">
        <v>2234</v>
      </c>
      <c r="D13" s="221" t="s">
        <v>3898</v>
      </c>
      <c r="E13" s="221" t="s">
        <v>4007</v>
      </c>
      <c r="F13" s="332" t="s">
        <v>222</v>
      </c>
      <c r="G13" s="332" t="s">
        <v>2234</v>
      </c>
      <c r="H13" s="332" t="s">
        <v>3991</v>
      </c>
      <c r="I13" s="332" t="s">
        <v>2108</v>
      </c>
      <c r="J13" s="221" t="s">
        <v>79</v>
      </c>
      <c r="K13" s="221"/>
      <c r="L13" s="221"/>
      <c r="M13" s="221"/>
      <c r="N13" s="221" t="s">
        <v>2308</v>
      </c>
      <c r="O13" s="229" t="s">
        <v>14627</v>
      </c>
      <c r="P13" s="221" t="s">
        <v>222</v>
      </c>
      <c r="Q13" s="221" t="s">
        <v>2234</v>
      </c>
      <c r="R13" s="221" t="s">
        <v>3898</v>
      </c>
      <c r="S13" s="229"/>
      <c r="T13" s="229" t="s">
        <v>1501</v>
      </c>
      <c r="U13" s="221" t="s">
        <v>222</v>
      </c>
      <c r="V13" s="221" t="s">
        <v>2234</v>
      </c>
      <c r="W13" s="221" t="s">
        <v>3898</v>
      </c>
      <c r="X13" s="229"/>
      <c r="Y13" s="325"/>
      <c r="Z13" s="325"/>
      <c r="AA13" s="325"/>
    </row>
    <row r="14" spans="1:27" s="327" customFormat="1" ht="15" customHeight="1">
      <c r="A14" s="221">
        <v>3</v>
      </c>
      <c r="B14" s="221" t="s">
        <v>1863</v>
      </c>
      <c r="C14" s="221" t="s">
        <v>2236</v>
      </c>
      <c r="D14" s="221" t="s">
        <v>3898</v>
      </c>
      <c r="E14" s="221" t="s">
        <v>4007</v>
      </c>
      <c r="F14" s="332" t="s">
        <v>1863</v>
      </c>
      <c r="G14" s="332" t="s">
        <v>2236</v>
      </c>
      <c r="H14" s="332" t="s">
        <v>3212</v>
      </c>
      <c r="I14" s="332" t="s">
        <v>2108</v>
      </c>
      <c r="J14" s="221"/>
      <c r="K14" s="221"/>
      <c r="L14" s="221"/>
      <c r="M14" s="221"/>
      <c r="N14" s="221" t="s">
        <v>2308</v>
      </c>
      <c r="O14" s="229" t="s">
        <v>14627</v>
      </c>
      <c r="P14" s="221" t="s">
        <v>1863</v>
      </c>
      <c r="Q14" s="221" t="s">
        <v>2236</v>
      </c>
      <c r="R14" s="221" t="s">
        <v>3898</v>
      </c>
      <c r="S14" s="229"/>
      <c r="T14" s="229"/>
      <c r="U14" s="221"/>
      <c r="V14" s="221"/>
      <c r="W14" s="221"/>
      <c r="X14" s="229"/>
      <c r="Y14" s="325"/>
      <c r="Z14" s="325"/>
      <c r="AA14" s="325"/>
    </row>
    <row r="15" spans="1:27" s="327" customFormat="1" ht="15" customHeight="1">
      <c r="A15" s="221">
        <v>4</v>
      </c>
      <c r="B15" s="221" t="s">
        <v>19299</v>
      </c>
      <c r="C15" s="221" t="s">
        <v>2239</v>
      </c>
      <c r="D15" s="221" t="s">
        <v>2811</v>
      </c>
      <c r="E15" s="221" t="s">
        <v>2812</v>
      </c>
      <c r="F15" s="332" t="s">
        <v>19299</v>
      </c>
      <c r="G15" s="332" t="s">
        <v>2239</v>
      </c>
      <c r="H15" s="332" t="s">
        <v>3175</v>
      </c>
      <c r="I15" s="332" t="s">
        <v>2241</v>
      </c>
      <c r="J15" s="221"/>
      <c r="K15" s="221"/>
      <c r="L15" s="221"/>
      <c r="M15" s="221"/>
      <c r="N15" s="221" t="s">
        <v>2308</v>
      </c>
      <c r="O15" s="229" t="s">
        <v>14627</v>
      </c>
      <c r="P15" s="221" t="s">
        <v>19299</v>
      </c>
      <c r="Q15" s="221" t="s">
        <v>2239</v>
      </c>
      <c r="R15" s="221" t="s">
        <v>2811</v>
      </c>
      <c r="S15" s="229"/>
      <c r="T15" s="229" t="s">
        <v>1501</v>
      </c>
      <c r="U15" s="221" t="s">
        <v>19299</v>
      </c>
      <c r="V15" s="221" t="s">
        <v>2239</v>
      </c>
      <c r="W15" s="221" t="s">
        <v>2811</v>
      </c>
      <c r="X15" s="229"/>
      <c r="Y15" s="325"/>
      <c r="Z15" s="325"/>
      <c r="AA15" s="325"/>
    </row>
    <row r="16" spans="1:27" s="327" customFormat="1" ht="15" customHeight="1">
      <c r="A16" s="221">
        <v>5</v>
      </c>
      <c r="B16" s="221" t="s">
        <v>19449</v>
      </c>
      <c r="C16" s="221" t="s">
        <v>19301</v>
      </c>
      <c r="D16" s="221" t="s">
        <v>2088</v>
      </c>
      <c r="E16" s="221" t="s">
        <v>2089</v>
      </c>
      <c r="F16" s="333" t="s">
        <v>19302</v>
      </c>
      <c r="G16" s="332" t="s">
        <v>19301</v>
      </c>
      <c r="H16" s="332" t="s">
        <v>2088</v>
      </c>
      <c r="I16" s="332" t="s">
        <v>2089</v>
      </c>
      <c r="J16" s="221"/>
      <c r="K16" s="221"/>
      <c r="L16" s="221" t="s">
        <v>4870</v>
      </c>
      <c r="M16" s="221"/>
      <c r="N16" s="221" t="s">
        <v>188</v>
      </c>
      <c r="O16" s="221"/>
      <c r="P16" s="221"/>
      <c r="Q16" s="221"/>
      <c r="R16" s="221"/>
      <c r="S16" s="229"/>
      <c r="T16" s="221"/>
      <c r="U16" s="221"/>
      <c r="V16" s="221"/>
      <c r="W16" s="221"/>
      <c r="X16" s="229"/>
      <c r="Y16" s="325"/>
      <c r="Z16" s="325"/>
      <c r="AA16" s="325"/>
    </row>
    <row r="17" spans="1:27" s="327" customFormat="1" ht="15" customHeight="1">
      <c r="A17" s="221">
        <v>6</v>
      </c>
      <c r="B17" s="221" t="s">
        <v>19451</v>
      </c>
      <c r="C17" s="221" t="s">
        <v>19305</v>
      </c>
      <c r="D17" s="221" t="s">
        <v>2088</v>
      </c>
      <c r="E17" s="221" t="s">
        <v>2089</v>
      </c>
      <c r="F17" s="333" t="s">
        <v>19306</v>
      </c>
      <c r="G17" s="332" t="s">
        <v>19305</v>
      </c>
      <c r="H17" s="332" t="s">
        <v>2088</v>
      </c>
      <c r="I17" s="332" t="s">
        <v>2089</v>
      </c>
      <c r="J17" s="221"/>
      <c r="K17" s="221"/>
      <c r="L17" s="221" t="s">
        <v>4870</v>
      </c>
      <c r="M17" s="221"/>
      <c r="N17" s="221" t="s">
        <v>188</v>
      </c>
      <c r="O17" s="221"/>
      <c r="P17" s="221"/>
      <c r="Q17" s="221"/>
      <c r="R17" s="221"/>
      <c r="S17" s="229"/>
      <c r="T17" s="221"/>
      <c r="U17" s="221"/>
      <c r="V17" s="221"/>
      <c r="W17" s="221"/>
      <c r="X17" s="229"/>
      <c r="Y17" s="325"/>
      <c r="Z17" s="325"/>
      <c r="AA17" s="325"/>
    </row>
    <row r="18" spans="1:27" s="327" customFormat="1" ht="15" customHeight="1">
      <c r="A18" s="221">
        <v>7</v>
      </c>
      <c r="B18" s="221" t="s">
        <v>19307</v>
      </c>
      <c r="C18" s="221" t="s">
        <v>19308</v>
      </c>
      <c r="D18" s="221" t="s">
        <v>2088</v>
      </c>
      <c r="E18" s="221" t="s">
        <v>2089</v>
      </c>
      <c r="F18" s="333" t="s">
        <v>19309</v>
      </c>
      <c r="G18" s="333" t="s">
        <v>19310</v>
      </c>
      <c r="H18" s="332" t="s">
        <v>2088</v>
      </c>
      <c r="I18" s="332" t="s">
        <v>2089</v>
      </c>
      <c r="J18" s="221"/>
      <c r="K18" s="221"/>
      <c r="L18" s="221" t="s">
        <v>4870</v>
      </c>
      <c r="M18" s="1998" t="s">
        <v>19482</v>
      </c>
      <c r="N18" s="352" t="s">
        <v>2308</v>
      </c>
      <c r="O18" s="229" t="s">
        <v>14627</v>
      </c>
      <c r="P18" s="221" t="s">
        <v>19307</v>
      </c>
      <c r="Q18" s="221" t="s">
        <v>19308</v>
      </c>
      <c r="R18" s="221" t="s">
        <v>2088</v>
      </c>
      <c r="S18" s="229"/>
      <c r="T18" s="229"/>
      <c r="U18" s="221"/>
      <c r="V18" s="221"/>
      <c r="W18" s="221"/>
      <c r="X18" s="229"/>
      <c r="Y18" s="325"/>
      <c r="Z18" s="325"/>
      <c r="AA18" s="325"/>
    </row>
    <row r="19" spans="1:27" s="327" customFormat="1" ht="15" customHeight="1">
      <c r="A19" s="221">
        <v>8</v>
      </c>
      <c r="B19" s="221" t="s">
        <v>19313</v>
      </c>
      <c r="C19" s="221" t="s">
        <v>11754</v>
      </c>
      <c r="D19" s="221" t="s">
        <v>2088</v>
      </c>
      <c r="E19" s="221" t="s">
        <v>2089</v>
      </c>
      <c r="F19" s="333" t="s">
        <v>19314</v>
      </c>
      <c r="G19" s="333" t="s">
        <v>19315</v>
      </c>
      <c r="H19" s="332" t="s">
        <v>2088</v>
      </c>
      <c r="I19" s="332" t="s">
        <v>2089</v>
      </c>
      <c r="J19" s="221"/>
      <c r="K19" s="221"/>
      <c r="L19" s="221" t="s">
        <v>4870</v>
      </c>
      <c r="M19" s="1998"/>
      <c r="N19" s="352" t="s">
        <v>2308</v>
      </c>
      <c r="O19" s="229" t="s">
        <v>14627</v>
      </c>
      <c r="P19" s="221" t="s">
        <v>19313</v>
      </c>
      <c r="Q19" s="221" t="s">
        <v>11754</v>
      </c>
      <c r="R19" s="221" t="s">
        <v>2088</v>
      </c>
      <c r="S19" s="229"/>
      <c r="T19" s="229"/>
      <c r="U19" s="221"/>
      <c r="V19" s="221"/>
      <c r="W19" s="221"/>
      <c r="X19" s="229"/>
      <c r="Y19" s="325"/>
      <c r="Z19" s="325"/>
      <c r="AA19" s="325"/>
    </row>
    <row r="20" spans="1:27" s="327" customFormat="1" ht="15" customHeight="1">
      <c r="A20" s="221">
        <v>9</v>
      </c>
      <c r="B20" s="221" t="s">
        <v>19316</v>
      </c>
      <c r="C20" s="221" t="s">
        <v>13987</v>
      </c>
      <c r="D20" s="221" t="s">
        <v>2088</v>
      </c>
      <c r="E20" s="221" t="s">
        <v>2089</v>
      </c>
      <c r="F20" s="333" t="s">
        <v>19317</v>
      </c>
      <c r="G20" s="333" t="s">
        <v>19318</v>
      </c>
      <c r="H20" s="332" t="s">
        <v>2088</v>
      </c>
      <c r="I20" s="332" t="s">
        <v>2089</v>
      </c>
      <c r="J20" s="221"/>
      <c r="K20" s="221"/>
      <c r="L20" s="221" t="s">
        <v>4870</v>
      </c>
      <c r="M20" s="1998"/>
      <c r="N20" s="352" t="s">
        <v>2308</v>
      </c>
      <c r="O20" s="229" t="s">
        <v>14627</v>
      </c>
      <c r="P20" s="221" t="s">
        <v>19316</v>
      </c>
      <c r="Q20" s="221" t="s">
        <v>13987</v>
      </c>
      <c r="R20" s="221" t="s">
        <v>2088</v>
      </c>
      <c r="S20" s="229"/>
      <c r="T20" s="229"/>
      <c r="U20" s="221"/>
      <c r="V20" s="221"/>
      <c r="W20" s="221"/>
      <c r="X20" s="229"/>
      <c r="Y20" s="325"/>
      <c r="Z20" s="325"/>
      <c r="AA20" s="325"/>
    </row>
    <row r="21" spans="1:27" s="327" customFormat="1" ht="15" customHeight="1">
      <c r="A21" s="221">
        <v>10</v>
      </c>
      <c r="B21" s="221" t="s">
        <v>19457</v>
      </c>
      <c r="C21" s="221" t="s">
        <v>19320</v>
      </c>
      <c r="D21" s="221" t="s">
        <v>2088</v>
      </c>
      <c r="E21" s="221" t="s">
        <v>2089</v>
      </c>
      <c r="F21" s="333" t="s">
        <v>19321</v>
      </c>
      <c r="G21" s="333" t="s">
        <v>19322</v>
      </c>
      <c r="H21" s="332" t="s">
        <v>2088</v>
      </c>
      <c r="I21" s="332" t="s">
        <v>2089</v>
      </c>
      <c r="J21" s="221"/>
      <c r="K21" s="221"/>
      <c r="L21" s="221" t="s">
        <v>4870</v>
      </c>
      <c r="M21" s="1998"/>
      <c r="N21" s="352" t="s">
        <v>2308</v>
      </c>
      <c r="O21" s="229" t="s">
        <v>14627</v>
      </c>
      <c r="P21" s="221" t="s">
        <v>19457</v>
      </c>
      <c r="Q21" s="221" t="s">
        <v>19320</v>
      </c>
      <c r="R21" s="221" t="s">
        <v>2088</v>
      </c>
      <c r="S21" s="229"/>
      <c r="T21" s="229"/>
      <c r="U21" s="221"/>
      <c r="V21" s="221"/>
      <c r="W21" s="221"/>
      <c r="X21" s="229"/>
      <c r="Y21" s="325"/>
      <c r="Z21" s="325"/>
      <c r="AA21" s="325"/>
    </row>
    <row r="22" spans="1:27" s="327" customFormat="1" ht="15" customHeight="1">
      <c r="A22" s="221">
        <v>11</v>
      </c>
      <c r="B22" s="221" t="s">
        <v>19458</v>
      </c>
      <c r="C22" s="221" t="s">
        <v>19324</v>
      </c>
      <c r="D22" s="221" t="s">
        <v>2088</v>
      </c>
      <c r="E22" s="221" t="s">
        <v>2089</v>
      </c>
      <c r="F22" s="333" t="s">
        <v>19325</v>
      </c>
      <c r="G22" s="333" t="s">
        <v>19326</v>
      </c>
      <c r="H22" s="332" t="s">
        <v>2088</v>
      </c>
      <c r="I22" s="332" t="s">
        <v>2089</v>
      </c>
      <c r="J22" s="221"/>
      <c r="K22" s="221"/>
      <c r="L22" s="221" t="s">
        <v>4870</v>
      </c>
      <c r="M22" s="1998"/>
      <c r="N22" s="352" t="s">
        <v>2308</v>
      </c>
      <c r="O22" s="229" t="s">
        <v>14627</v>
      </c>
      <c r="P22" s="221" t="s">
        <v>19458</v>
      </c>
      <c r="Q22" s="221" t="s">
        <v>19324</v>
      </c>
      <c r="R22" s="221" t="s">
        <v>2088</v>
      </c>
      <c r="S22" s="229"/>
      <c r="T22" s="229"/>
      <c r="U22" s="221"/>
      <c r="V22" s="221"/>
      <c r="W22" s="221"/>
      <c r="X22" s="229"/>
      <c r="Y22" s="325"/>
      <c r="Z22" s="325"/>
      <c r="AA22" s="325"/>
    </row>
    <row r="23" spans="1:27" ht="15" customHeight="1">
      <c r="A23" s="221">
        <v>12</v>
      </c>
      <c r="B23" s="366" t="s">
        <v>19483</v>
      </c>
      <c r="C23" s="366" t="s">
        <v>19328</v>
      </c>
      <c r="D23" s="366" t="s">
        <v>2088</v>
      </c>
      <c r="E23" s="366" t="s">
        <v>2089</v>
      </c>
      <c r="F23" s="333" t="s">
        <v>19329</v>
      </c>
      <c r="G23" s="332" t="s">
        <v>19330</v>
      </c>
      <c r="H23" s="332" t="s">
        <v>2088</v>
      </c>
      <c r="I23" s="332" t="s">
        <v>2089</v>
      </c>
      <c r="J23" s="366"/>
      <c r="K23" s="221" t="s">
        <v>19484</v>
      </c>
      <c r="L23" s="221" t="s">
        <v>4870</v>
      </c>
      <c r="M23" s="1998"/>
      <c r="N23" s="365" t="s">
        <v>188</v>
      </c>
      <c r="O23" s="221"/>
      <c r="P23" s="221"/>
      <c r="Q23" s="221"/>
      <c r="R23" s="221"/>
      <c r="S23" s="221"/>
      <c r="T23" s="221"/>
      <c r="U23" s="221"/>
      <c r="V23" s="221"/>
      <c r="W23" s="221"/>
      <c r="X23" s="229"/>
      <c r="Y23" s="325"/>
      <c r="Z23" s="325"/>
      <c r="AA23" s="325"/>
    </row>
    <row r="24" spans="1:27" ht="15" customHeight="1">
      <c r="A24" s="221">
        <v>13</v>
      </c>
      <c r="B24" s="366" t="s">
        <v>19332</v>
      </c>
      <c r="C24" s="366" t="s">
        <v>19333</v>
      </c>
      <c r="D24" s="366" t="s">
        <v>2088</v>
      </c>
      <c r="E24" s="366" t="s">
        <v>2089</v>
      </c>
      <c r="F24" s="333" t="s">
        <v>19334</v>
      </c>
      <c r="G24" s="333" t="s">
        <v>19335</v>
      </c>
      <c r="H24" s="332" t="s">
        <v>2088</v>
      </c>
      <c r="I24" s="332" t="s">
        <v>2089</v>
      </c>
      <c r="J24" s="366"/>
      <c r="K24" s="77" t="s">
        <v>19485</v>
      </c>
      <c r="L24" s="221" t="s">
        <v>4870</v>
      </c>
      <c r="M24" s="1998"/>
      <c r="N24" s="365" t="s">
        <v>188</v>
      </c>
      <c r="O24" s="221"/>
      <c r="P24" s="221"/>
      <c r="Q24" s="221"/>
      <c r="R24" s="221"/>
      <c r="S24" s="221"/>
      <c r="T24" s="221"/>
      <c r="U24" s="221"/>
      <c r="V24" s="221"/>
      <c r="W24" s="221"/>
      <c r="X24" s="229"/>
      <c r="Y24" s="325"/>
      <c r="Z24" s="325"/>
      <c r="AA24" s="325"/>
    </row>
    <row r="25" spans="1:27" ht="15" customHeight="1">
      <c r="A25" s="221">
        <v>14</v>
      </c>
      <c r="B25" s="366" t="s">
        <v>19337</v>
      </c>
      <c r="C25" s="366" t="s">
        <v>19338</v>
      </c>
      <c r="D25" s="366" t="s">
        <v>2088</v>
      </c>
      <c r="E25" s="366" t="s">
        <v>2089</v>
      </c>
      <c r="F25" s="333" t="s">
        <v>19339</v>
      </c>
      <c r="G25" s="333" t="s">
        <v>19340</v>
      </c>
      <c r="H25" s="332" t="s">
        <v>2088</v>
      </c>
      <c r="I25" s="332" t="s">
        <v>2089</v>
      </c>
      <c r="J25" s="366"/>
      <c r="K25" s="77" t="s">
        <v>19485</v>
      </c>
      <c r="L25" s="221" t="s">
        <v>4870</v>
      </c>
      <c r="M25" s="1998"/>
      <c r="N25" s="365" t="s">
        <v>188</v>
      </c>
      <c r="O25" s="221"/>
      <c r="P25" s="221"/>
      <c r="Q25" s="221"/>
      <c r="R25" s="221"/>
      <c r="S25" s="221"/>
      <c r="T25" s="221"/>
      <c r="U25" s="221"/>
      <c r="V25" s="221"/>
      <c r="W25" s="221"/>
      <c r="X25" s="229"/>
      <c r="Y25" s="325"/>
      <c r="Z25" s="325"/>
      <c r="AA25" s="325"/>
    </row>
    <row r="26" spans="1:27" ht="15" customHeight="1">
      <c r="A26" s="221">
        <v>15</v>
      </c>
      <c r="B26" s="366" t="s">
        <v>19341</v>
      </c>
      <c r="C26" s="366" t="s">
        <v>19342</v>
      </c>
      <c r="D26" s="366" t="s">
        <v>2088</v>
      </c>
      <c r="E26" s="366" t="s">
        <v>2089</v>
      </c>
      <c r="F26" s="333" t="s">
        <v>19343</v>
      </c>
      <c r="G26" s="333" t="s">
        <v>19344</v>
      </c>
      <c r="H26" s="332" t="s">
        <v>2088</v>
      </c>
      <c r="I26" s="332" t="s">
        <v>2089</v>
      </c>
      <c r="J26" s="366"/>
      <c r="K26" s="77" t="s">
        <v>19486</v>
      </c>
      <c r="L26" s="221" t="s">
        <v>4870</v>
      </c>
      <c r="M26" s="1998"/>
      <c r="N26" s="365" t="s">
        <v>188</v>
      </c>
      <c r="O26" s="221"/>
      <c r="P26" s="221"/>
      <c r="Q26" s="221"/>
      <c r="R26" s="221"/>
      <c r="S26" s="221"/>
      <c r="T26" s="221"/>
      <c r="U26" s="221"/>
      <c r="V26" s="221"/>
      <c r="W26" s="221"/>
      <c r="X26" s="229"/>
      <c r="Y26" s="325"/>
      <c r="Z26" s="325"/>
      <c r="AA26" s="325"/>
    </row>
    <row r="27" spans="1:27" s="327" customFormat="1" ht="15" customHeight="1">
      <c r="A27" s="221">
        <v>16</v>
      </c>
      <c r="B27" s="221" t="s">
        <v>19461</v>
      </c>
      <c r="C27" s="221" t="s">
        <v>6774</v>
      </c>
      <c r="D27" s="221" t="s">
        <v>2088</v>
      </c>
      <c r="E27" s="221" t="s">
        <v>2089</v>
      </c>
      <c r="F27" s="333" t="s">
        <v>19346</v>
      </c>
      <c r="G27" s="332" t="s">
        <v>6774</v>
      </c>
      <c r="H27" s="332" t="s">
        <v>2088</v>
      </c>
      <c r="I27" s="332" t="s">
        <v>2089</v>
      </c>
      <c r="J27" s="221"/>
      <c r="K27" s="221" t="s">
        <v>19487</v>
      </c>
      <c r="L27" s="221" t="s">
        <v>4870</v>
      </c>
      <c r="M27" s="1998" t="s">
        <v>19347</v>
      </c>
      <c r="N27" s="352" t="s">
        <v>2308</v>
      </c>
      <c r="O27" s="229"/>
      <c r="P27" s="221"/>
      <c r="Q27" s="221"/>
      <c r="R27" s="221"/>
      <c r="S27" s="229"/>
      <c r="T27" s="229"/>
      <c r="U27" s="221"/>
      <c r="V27" s="221"/>
      <c r="W27" s="221"/>
      <c r="X27" s="229"/>
      <c r="Y27" s="325"/>
      <c r="Z27" s="325"/>
      <c r="AA27" s="325"/>
    </row>
    <row r="28" spans="1:27" s="327" customFormat="1" ht="15" customHeight="1">
      <c r="A28" s="221">
        <v>17</v>
      </c>
      <c r="B28" s="221" t="s">
        <v>6700</v>
      </c>
      <c r="C28" s="221" t="s">
        <v>6699</v>
      </c>
      <c r="D28" s="221" t="s">
        <v>2088</v>
      </c>
      <c r="E28" s="221" t="s">
        <v>2089</v>
      </c>
      <c r="F28" s="333" t="s">
        <v>19350</v>
      </c>
      <c r="G28" s="332" t="s">
        <v>6699</v>
      </c>
      <c r="H28" s="332" t="s">
        <v>2088</v>
      </c>
      <c r="I28" s="332" t="s">
        <v>2089</v>
      </c>
      <c r="J28" s="221"/>
      <c r="K28" s="221" t="s">
        <v>19487</v>
      </c>
      <c r="L28" s="221" t="s">
        <v>4870</v>
      </c>
      <c r="M28" s="1998"/>
      <c r="N28" s="352" t="s">
        <v>2308</v>
      </c>
      <c r="O28" s="229"/>
      <c r="P28" s="221"/>
      <c r="Q28" s="221"/>
      <c r="R28" s="221"/>
      <c r="S28" s="229"/>
      <c r="T28" s="229"/>
      <c r="U28" s="221"/>
      <c r="V28" s="221"/>
      <c r="W28" s="221"/>
      <c r="X28" s="229"/>
      <c r="Y28" s="325"/>
      <c r="Z28" s="325"/>
      <c r="AA28" s="325"/>
    </row>
    <row r="29" spans="1:27" s="327" customFormat="1" ht="15" customHeight="1">
      <c r="A29" s="221">
        <v>18</v>
      </c>
      <c r="B29" s="221" t="s">
        <v>19465</v>
      </c>
      <c r="C29" s="221" t="s">
        <v>19356</v>
      </c>
      <c r="D29" s="221" t="s">
        <v>2088</v>
      </c>
      <c r="E29" s="221" t="s">
        <v>2089</v>
      </c>
      <c r="F29" s="333" t="s">
        <v>19357</v>
      </c>
      <c r="G29" s="332" t="s">
        <v>19356</v>
      </c>
      <c r="H29" s="332" t="s">
        <v>2088</v>
      </c>
      <c r="I29" s="332" t="s">
        <v>2089</v>
      </c>
      <c r="J29" s="221"/>
      <c r="K29" s="221" t="s">
        <v>19487</v>
      </c>
      <c r="L29" s="221" t="s">
        <v>4870</v>
      </c>
      <c r="M29" s="1998"/>
      <c r="N29" s="352" t="s">
        <v>2308</v>
      </c>
      <c r="O29" s="229"/>
      <c r="P29" s="221"/>
      <c r="Q29" s="221"/>
      <c r="R29" s="221"/>
      <c r="S29" s="229"/>
      <c r="T29" s="229"/>
      <c r="U29" s="221"/>
      <c r="V29" s="221"/>
      <c r="W29" s="221"/>
      <c r="X29" s="229"/>
      <c r="Y29" s="325"/>
      <c r="Z29" s="325"/>
      <c r="AA29" s="325"/>
    </row>
    <row r="30" spans="1:27" s="327" customFormat="1" ht="15" customHeight="1">
      <c r="A30" s="221">
        <v>19</v>
      </c>
      <c r="B30" s="221" t="s">
        <v>7322</v>
      </c>
      <c r="C30" s="221" t="s">
        <v>6777</v>
      </c>
      <c r="D30" s="221" t="s">
        <v>2088</v>
      </c>
      <c r="E30" s="221" t="s">
        <v>2089</v>
      </c>
      <c r="F30" s="333" t="s">
        <v>7322</v>
      </c>
      <c r="G30" s="333" t="s">
        <v>7385</v>
      </c>
      <c r="H30" s="332" t="s">
        <v>2088</v>
      </c>
      <c r="I30" s="332" t="s">
        <v>2089</v>
      </c>
      <c r="J30" s="221"/>
      <c r="K30" s="221" t="s">
        <v>19487</v>
      </c>
      <c r="L30" s="221" t="s">
        <v>4870</v>
      </c>
      <c r="M30" s="1998"/>
      <c r="N30" s="352" t="s">
        <v>2308</v>
      </c>
      <c r="O30" s="229"/>
      <c r="P30" s="221"/>
      <c r="Q30" s="221"/>
      <c r="R30" s="221"/>
      <c r="S30" s="229"/>
      <c r="T30" s="229"/>
      <c r="U30" s="221"/>
      <c r="V30" s="221"/>
      <c r="W30" s="221"/>
      <c r="X30" s="229"/>
      <c r="Y30" s="325"/>
      <c r="Z30" s="325"/>
      <c r="AA30" s="325"/>
    </row>
    <row r="31" spans="1:27" s="327" customFormat="1" ht="15" customHeight="1">
      <c r="A31" s="221">
        <v>20</v>
      </c>
      <c r="B31" s="221" t="s">
        <v>19467</v>
      </c>
      <c r="C31" s="221" t="s">
        <v>6780</v>
      </c>
      <c r="D31" s="221" t="s">
        <v>2088</v>
      </c>
      <c r="E31" s="221" t="s">
        <v>2089</v>
      </c>
      <c r="F31" s="333" t="s">
        <v>19362</v>
      </c>
      <c r="G31" s="333" t="s">
        <v>19363</v>
      </c>
      <c r="H31" s="332" t="s">
        <v>2088</v>
      </c>
      <c r="I31" s="332" t="s">
        <v>2089</v>
      </c>
      <c r="J31" s="221"/>
      <c r="K31" s="221" t="s">
        <v>19487</v>
      </c>
      <c r="L31" s="221" t="s">
        <v>4870</v>
      </c>
      <c r="M31" s="1998"/>
      <c r="N31" s="352" t="s">
        <v>2308</v>
      </c>
      <c r="O31" s="229"/>
      <c r="P31" s="221"/>
      <c r="Q31" s="221"/>
      <c r="R31" s="221"/>
      <c r="S31" s="229"/>
      <c r="T31" s="229"/>
      <c r="U31" s="221"/>
      <c r="V31" s="221"/>
      <c r="W31" s="221"/>
      <c r="X31" s="229"/>
      <c r="Y31" s="325"/>
      <c r="Z31" s="325"/>
      <c r="AA31" s="325"/>
    </row>
    <row r="32" spans="1:27" s="386" customFormat="1" ht="15" customHeight="1">
      <c r="A32" s="221">
        <v>21</v>
      </c>
      <c r="B32" s="221" t="s">
        <v>19488</v>
      </c>
      <c r="C32" s="221" t="s">
        <v>19489</v>
      </c>
      <c r="D32" s="221" t="s">
        <v>2088</v>
      </c>
      <c r="E32" s="221" t="s">
        <v>2089</v>
      </c>
      <c r="F32" s="374" t="s">
        <v>7280</v>
      </c>
      <c r="G32" s="374" t="s">
        <v>19490</v>
      </c>
      <c r="H32" s="221" t="s">
        <v>2088</v>
      </c>
      <c r="I32" s="221" t="s">
        <v>2089</v>
      </c>
      <c r="J32" s="221"/>
      <c r="K32" s="221"/>
      <c r="L32" s="221" t="s">
        <v>4870</v>
      </c>
      <c r="M32" s="1998"/>
      <c r="N32" s="352" t="s">
        <v>2308</v>
      </c>
      <c r="O32" s="229" t="s">
        <v>14627</v>
      </c>
      <c r="P32" s="229" t="s">
        <v>7280</v>
      </c>
      <c r="Q32" s="229" t="s">
        <v>7281</v>
      </c>
      <c r="R32" s="229" t="s">
        <v>2088</v>
      </c>
      <c r="S32" s="229"/>
      <c r="T32" s="229"/>
      <c r="U32" s="221"/>
      <c r="V32" s="221"/>
      <c r="W32" s="221"/>
      <c r="X32" s="229"/>
      <c r="Y32" s="325"/>
      <c r="Z32" s="325"/>
      <c r="AA32" s="325"/>
    </row>
    <row r="33" spans="1:27" s="386" customFormat="1" ht="15" customHeight="1">
      <c r="A33" s="221">
        <v>22</v>
      </c>
      <c r="B33" s="221" t="s">
        <v>19491</v>
      </c>
      <c r="C33" s="221" t="s">
        <v>7276</v>
      </c>
      <c r="D33" s="221" t="s">
        <v>2088</v>
      </c>
      <c r="E33" s="221" t="s">
        <v>2089</v>
      </c>
      <c r="F33" s="374" t="s">
        <v>19492</v>
      </c>
      <c r="G33" s="374" t="s">
        <v>19493</v>
      </c>
      <c r="H33" s="221" t="s">
        <v>2088</v>
      </c>
      <c r="I33" s="221" t="s">
        <v>2089</v>
      </c>
      <c r="J33" s="221"/>
      <c r="K33" s="221"/>
      <c r="L33" s="221" t="s">
        <v>4870</v>
      </c>
      <c r="M33" s="1998"/>
      <c r="N33" s="352" t="s">
        <v>2308</v>
      </c>
      <c r="O33" s="229" t="s">
        <v>14627</v>
      </c>
      <c r="P33" s="229" t="s">
        <v>19492</v>
      </c>
      <c r="Q33" s="229" t="s">
        <v>7276</v>
      </c>
      <c r="R33" s="229" t="s">
        <v>2088</v>
      </c>
      <c r="S33" s="229"/>
      <c r="T33" s="229"/>
      <c r="U33" s="221"/>
      <c r="V33" s="221"/>
      <c r="W33" s="221"/>
      <c r="X33" s="229"/>
      <c r="Y33" s="325"/>
      <c r="Z33" s="325"/>
      <c r="AA33" s="325"/>
    </row>
    <row r="34" spans="1:27" s="386" customFormat="1" ht="15" customHeight="1">
      <c r="A34" s="221">
        <v>23</v>
      </c>
      <c r="B34" s="221" t="s">
        <v>19494</v>
      </c>
      <c r="C34" s="221" t="s">
        <v>15542</v>
      </c>
      <c r="D34" s="221" t="s">
        <v>2088</v>
      </c>
      <c r="E34" s="221" t="s">
        <v>2089</v>
      </c>
      <c r="F34" s="374" t="s">
        <v>15541</v>
      </c>
      <c r="G34" s="374" t="s">
        <v>19495</v>
      </c>
      <c r="H34" s="221" t="s">
        <v>2088</v>
      </c>
      <c r="I34" s="221" t="s">
        <v>2089</v>
      </c>
      <c r="J34" s="221"/>
      <c r="K34" s="221"/>
      <c r="L34" s="221" t="s">
        <v>4870</v>
      </c>
      <c r="M34" s="1998"/>
      <c r="N34" s="352" t="s">
        <v>2308</v>
      </c>
      <c r="O34" s="229" t="s">
        <v>14627</v>
      </c>
      <c r="P34" s="229" t="s">
        <v>15541</v>
      </c>
      <c r="Q34" s="229" t="s">
        <v>15542</v>
      </c>
      <c r="R34" s="229" t="s">
        <v>2088</v>
      </c>
      <c r="S34" s="229"/>
      <c r="T34" s="229" t="s">
        <v>1501</v>
      </c>
      <c r="U34" s="221" t="s">
        <v>19496</v>
      </c>
      <c r="V34" s="221" t="s">
        <v>15542</v>
      </c>
      <c r="W34" s="221" t="s">
        <v>2088</v>
      </c>
      <c r="X34" s="229"/>
      <c r="Y34" s="325"/>
      <c r="Z34" s="325"/>
      <c r="AA34" s="325"/>
    </row>
    <row r="35" spans="1:27" s="386" customFormat="1" ht="15" customHeight="1">
      <c r="A35" s="221">
        <v>24</v>
      </c>
      <c r="B35" s="221" t="s">
        <v>19497</v>
      </c>
      <c r="C35" s="221" t="s">
        <v>13860</v>
      </c>
      <c r="D35" s="221" t="s">
        <v>2088</v>
      </c>
      <c r="E35" s="221" t="s">
        <v>2089</v>
      </c>
      <c r="F35" s="374" t="s">
        <v>13859</v>
      </c>
      <c r="G35" s="374" t="s">
        <v>19498</v>
      </c>
      <c r="H35" s="221" t="s">
        <v>2088</v>
      </c>
      <c r="I35" s="221" t="s">
        <v>2089</v>
      </c>
      <c r="J35" s="221"/>
      <c r="K35" s="221"/>
      <c r="L35" s="221" t="s">
        <v>4870</v>
      </c>
      <c r="M35" s="1998"/>
      <c r="N35" s="352" t="s">
        <v>2308</v>
      </c>
      <c r="O35" s="229" t="s">
        <v>14627</v>
      </c>
      <c r="P35" s="229" t="s">
        <v>15543</v>
      </c>
      <c r="Q35" s="229" t="s">
        <v>13860</v>
      </c>
      <c r="R35" s="229" t="s">
        <v>2088</v>
      </c>
      <c r="S35" s="229"/>
      <c r="T35" s="229" t="s">
        <v>1501</v>
      </c>
      <c r="U35" s="221" t="s">
        <v>19497</v>
      </c>
      <c r="V35" s="221" t="s">
        <v>13860</v>
      </c>
      <c r="W35" s="221" t="s">
        <v>2088</v>
      </c>
      <c r="X35" s="229"/>
      <c r="Y35" s="325"/>
      <c r="Z35" s="325"/>
      <c r="AA35" s="325"/>
    </row>
    <row r="36" spans="1:27" s="386" customFormat="1" ht="15" customHeight="1">
      <c r="A36" s="221">
        <v>25</v>
      </c>
      <c r="B36" s="221" t="s">
        <v>19499</v>
      </c>
      <c r="C36" s="221" t="s">
        <v>15547</v>
      </c>
      <c r="D36" s="221" t="s">
        <v>2088</v>
      </c>
      <c r="E36" s="221" t="s">
        <v>2089</v>
      </c>
      <c r="F36" s="374" t="s">
        <v>15546</v>
      </c>
      <c r="G36" s="374" t="s">
        <v>19500</v>
      </c>
      <c r="H36" s="221" t="s">
        <v>2088</v>
      </c>
      <c r="I36" s="221" t="s">
        <v>2089</v>
      </c>
      <c r="J36" s="221"/>
      <c r="K36" s="221"/>
      <c r="L36" s="221" t="s">
        <v>4870</v>
      </c>
      <c r="M36" s="1998"/>
      <c r="N36" s="352" t="s">
        <v>2308</v>
      </c>
      <c r="O36" s="221"/>
      <c r="P36" s="221"/>
      <c r="Q36" s="221"/>
      <c r="R36" s="221"/>
      <c r="S36" s="229"/>
      <c r="T36" s="229" t="s">
        <v>1501</v>
      </c>
      <c r="U36" s="221" t="s">
        <v>19501</v>
      </c>
      <c r="V36" s="221" t="s">
        <v>15547</v>
      </c>
      <c r="W36" s="221" t="s">
        <v>2088</v>
      </c>
      <c r="X36" s="229"/>
      <c r="Y36" s="325"/>
      <c r="Z36" s="325"/>
      <c r="AA36" s="325"/>
    </row>
    <row r="37" spans="1:27" s="386" customFormat="1" ht="15" customHeight="1">
      <c r="A37" s="221">
        <v>26</v>
      </c>
      <c r="B37" s="221" t="s">
        <v>19502</v>
      </c>
      <c r="C37" s="221" t="s">
        <v>15551</v>
      </c>
      <c r="D37" s="221" t="s">
        <v>2088</v>
      </c>
      <c r="E37" s="221" t="s">
        <v>2089</v>
      </c>
      <c r="F37" s="374" t="s">
        <v>15550</v>
      </c>
      <c r="G37" s="374" t="s">
        <v>19503</v>
      </c>
      <c r="H37" s="221" t="s">
        <v>2088</v>
      </c>
      <c r="I37" s="221" t="s">
        <v>2089</v>
      </c>
      <c r="J37" s="221"/>
      <c r="K37" s="221"/>
      <c r="L37" s="221" t="s">
        <v>4870</v>
      </c>
      <c r="M37" s="1998"/>
      <c r="N37" s="352" t="s">
        <v>2308</v>
      </c>
      <c r="O37" s="221"/>
      <c r="P37" s="221"/>
      <c r="Q37" s="221"/>
      <c r="R37" s="221"/>
      <c r="S37" s="229"/>
      <c r="T37" s="229" t="s">
        <v>1501</v>
      </c>
      <c r="U37" s="221" t="s">
        <v>19502</v>
      </c>
      <c r="V37" s="221" t="s">
        <v>15551</v>
      </c>
      <c r="W37" s="221" t="s">
        <v>2088</v>
      </c>
      <c r="X37" s="229"/>
      <c r="Y37" s="325"/>
      <c r="Z37" s="325"/>
      <c r="AA37" s="325"/>
    </row>
    <row r="38" spans="1:27" s="386" customFormat="1" ht="15" customHeight="1">
      <c r="A38" s="221">
        <v>27</v>
      </c>
      <c r="B38" s="221" t="s">
        <v>19504</v>
      </c>
      <c r="C38" s="221" t="s">
        <v>15533</v>
      </c>
      <c r="D38" s="221" t="s">
        <v>2088</v>
      </c>
      <c r="E38" s="221" t="s">
        <v>2089</v>
      </c>
      <c r="F38" s="374" t="s">
        <v>15532</v>
      </c>
      <c r="G38" s="221" t="s">
        <v>15533</v>
      </c>
      <c r="H38" s="221" t="s">
        <v>2088</v>
      </c>
      <c r="I38" s="221" t="s">
        <v>2089</v>
      </c>
      <c r="J38" s="221"/>
      <c r="K38" s="221"/>
      <c r="L38" s="221" t="s">
        <v>4870</v>
      </c>
      <c r="M38" s="1995" t="s">
        <v>19505</v>
      </c>
      <c r="N38" s="221" t="s">
        <v>2308</v>
      </c>
      <c r="O38" s="221"/>
      <c r="P38" s="221"/>
      <c r="Q38" s="221"/>
      <c r="R38" s="221"/>
      <c r="S38" s="229"/>
      <c r="T38" s="229" t="s">
        <v>1501</v>
      </c>
      <c r="U38" s="221" t="s">
        <v>19504</v>
      </c>
      <c r="V38" s="221" t="s">
        <v>15533</v>
      </c>
      <c r="W38" s="221" t="s">
        <v>2088</v>
      </c>
      <c r="X38" s="229"/>
      <c r="Y38" s="325"/>
      <c r="Z38" s="325"/>
      <c r="AA38" s="325"/>
    </row>
    <row r="39" spans="1:27" s="386" customFormat="1" ht="15" customHeight="1">
      <c r="A39" s="221">
        <v>28</v>
      </c>
      <c r="B39" s="221" t="s">
        <v>19506</v>
      </c>
      <c r="C39" s="221" t="s">
        <v>15536</v>
      </c>
      <c r="D39" s="221" t="s">
        <v>2088</v>
      </c>
      <c r="E39" s="221" t="s">
        <v>2089</v>
      </c>
      <c r="F39" s="374" t="s">
        <v>15534</v>
      </c>
      <c r="G39" s="221" t="s">
        <v>15536</v>
      </c>
      <c r="H39" s="221" t="s">
        <v>2088</v>
      </c>
      <c r="I39" s="221" t="s">
        <v>2089</v>
      </c>
      <c r="J39" s="221"/>
      <c r="K39" s="221"/>
      <c r="L39" s="221" t="s">
        <v>4870</v>
      </c>
      <c r="M39" s="1996"/>
      <c r="N39" s="221" t="s">
        <v>2308</v>
      </c>
      <c r="O39" s="221"/>
      <c r="P39" s="221"/>
      <c r="Q39" s="221"/>
      <c r="R39" s="221"/>
      <c r="S39" s="229"/>
      <c r="T39" s="229" t="s">
        <v>1501</v>
      </c>
      <c r="U39" s="221" t="s">
        <v>19506</v>
      </c>
      <c r="V39" s="221" t="s">
        <v>15535</v>
      </c>
      <c r="W39" s="221" t="s">
        <v>2088</v>
      </c>
      <c r="X39" s="229"/>
      <c r="Y39" s="325"/>
      <c r="Z39" s="325"/>
      <c r="AA39" s="325"/>
    </row>
    <row r="40" spans="1:27" s="386" customFormat="1" ht="15" customHeight="1">
      <c r="A40" s="221">
        <v>29</v>
      </c>
      <c r="B40" s="221" t="s">
        <v>19507</v>
      </c>
      <c r="C40" s="221" t="s">
        <v>15538</v>
      </c>
      <c r="D40" s="221" t="s">
        <v>2088</v>
      </c>
      <c r="E40" s="221" t="s">
        <v>2089</v>
      </c>
      <c r="F40" s="374" t="s">
        <v>15537</v>
      </c>
      <c r="G40" s="221" t="s">
        <v>15538</v>
      </c>
      <c r="H40" s="221" t="s">
        <v>2088</v>
      </c>
      <c r="I40" s="221" t="s">
        <v>2089</v>
      </c>
      <c r="J40" s="221"/>
      <c r="K40" s="221"/>
      <c r="L40" s="221" t="s">
        <v>4870</v>
      </c>
      <c r="M40" s="1996"/>
      <c r="N40" s="221" t="s">
        <v>2308</v>
      </c>
      <c r="O40" s="221"/>
      <c r="P40" s="221"/>
      <c r="Q40" s="221"/>
      <c r="R40" s="221"/>
      <c r="S40" s="229"/>
      <c r="T40" s="229" t="s">
        <v>1501</v>
      </c>
      <c r="U40" s="221" t="s">
        <v>19507</v>
      </c>
      <c r="V40" s="221" t="s">
        <v>15538</v>
      </c>
      <c r="W40" s="221" t="s">
        <v>2088</v>
      </c>
      <c r="X40" s="229"/>
      <c r="Y40" s="325"/>
      <c r="Z40" s="325"/>
      <c r="AA40" s="325"/>
    </row>
    <row r="41" spans="1:27" ht="15" customHeight="1">
      <c r="A41" s="221">
        <v>30</v>
      </c>
      <c r="B41" s="221" t="s">
        <v>19508</v>
      </c>
      <c r="C41" s="221" t="s">
        <v>8429</v>
      </c>
      <c r="D41" s="221" t="s">
        <v>2088</v>
      </c>
      <c r="E41" s="221" t="s">
        <v>2089</v>
      </c>
      <c r="F41" s="374" t="s">
        <v>19509</v>
      </c>
      <c r="G41" s="221" t="s">
        <v>8429</v>
      </c>
      <c r="H41" s="221" t="s">
        <v>2088</v>
      </c>
      <c r="I41" s="221" t="s">
        <v>2089</v>
      </c>
      <c r="J41" s="221"/>
      <c r="K41" s="221"/>
      <c r="L41" s="221" t="s">
        <v>4870</v>
      </c>
      <c r="M41" s="1996"/>
      <c r="N41" s="221" t="s">
        <v>2308</v>
      </c>
      <c r="O41" s="229"/>
      <c r="P41" s="229"/>
      <c r="Q41" s="229"/>
      <c r="R41" s="229"/>
      <c r="S41" s="229"/>
      <c r="T41" s="229" t="s">
        <v>1501</v>
      </c>
      <c r="U41" s="221" t="s">
        <v>14379</v>
      </c>
      <c r="V41" s="221" t="s">
        <v>8429</v>
      </c>
      <c r="W41" s="221" t="s">
        <v>2088</v>
      </c>
      <c r="X41" s="229"/>
      <c r="Y41" s="325"/>
      <c r="Z41" s="325"/>
      <c r="AA41" s="325"/>
    </row>
    <row r="42" spans="1:27" ht="15" customHeight="1">
      <c r="A42" s="221">
        <v>31</v>
      </c>
      <c r="B42" s="380" t="s">
        <v>19364</v>
      </c>
      <c r="C42" s="380" t="s">
        <v>19365</v>
      </c>
      <c r="D42" s="380" t="s">
        <v>2088</v>
      </c>
      <c r="E42" s="380" t="s">
        <v>2089</v>
      </c>
      <c r="F42" s="333" t="s">
        <v>19366</v>
      </c>
      <c r="G42" s="332" t="s">
        <v>19365</v>
      </c>
      <c r="H42" s="332" t="s">
        <v>2088</v>
      </c>
      <c r="I42" s="332" t="s">
        <v>2089</v>
      </c>
      <c r="J42" s="380"/>
      <c r="K42" s="380"/>
      <c r="L42" s="351" t="s">
        <v>19367</v>
      </c>
      <c r="M42" s="2037" t="s">
        <v>19368</v>
      </c>
      <c r="N42" s="332" t="s">
        <v>2308</v>
      </c>
      <c r="O42" s="229"/>
      <c r="P42" s="229"/>
      <c r="Q42" s="229"/>
      <c r="R42" s="229"/>
      <c r="S42" s="229"/>
      <c r="T42" s="229"/>
      <c r="U42" s="229"/>
      <c r="V42" s="229"/>
      <c r="W42" s="229"/>
      <c r="X42" s="229"/>
    </row>
    <row r="43" spans="1:27" ht="15" customHeight="1">
      <c r="A43" s="221">
        <v>32</v>
      </c>
      <c r="B43" s="380" t="s">
        <v>19369</v>
      </c>
      <c r="C43" s="380" t="s">
        <v>19370</v>
      </c>
      <c r="D43" s="380" t="s">
        <v>2088</v>
      </c>
      <c r="E43" s="380" t="s">
        <v>2089</v>
      </c>
      <c r="F43" s="333" t="s">
        <v>19371</v>
      </c>
      <c r="G43" s="332" t="s">
        <v>19370</v>
      </c>
      <c r="H43" s="332" t="s">
        <v>2088</v>
      </c>
      <c r="I43" s="332" t="s">
        <v>2089</v>
      </c>
      <c r="J43" s="380"/>
      <c r="K43" s="380"/>
      <c r="L43" s="380" t="s">
        <v>19372</v>
      </c>
      <c r="M43" s="2038"/>
      <c r="N43" s="332" t="s">
        <v>2308</v>
      </c>
      <c r="O43" s="229"/>
      <c r="P43" s="229"/>
      <c r="Q43" s="229"/>
      <c r="R43" s="229"/>
      <c r="S43" s="229"/>
      <c r="T43" s="229"/>
      <c r="U43" s="229"/>
      <c r="V43" s="229"/>
      <c r="W43" s="229"/>
      <c r="X43" s="229"/>
    </row>
    <row r="44" spans="1:27" ht="15" customHeight="1">
      <c r="A44" s="221">
        <v>33</v>
      </c>
      <c r="B44" s="380" t="s">
        <v>19373</v>
      </c>
      <c r="C44" s="380" t="s">
        <v>19374</v>
      </c>
      <c r="D44" s="380" t="s">
        <v>2088</v>
      </c>
      <c r="E44" s="380" t="s">
        <v>2089</v>
      </c>
      <c r="F44" s="333" t="s">
        <v>19375</v>
      </c>
      <c r="G44" s="332" t="s">
        <v>19374</v>
      </c>
      <c r="H44" s="332" t="s">
        <v>2088</v>
      </c>
      <c r="I44" s="332" t="s">
        <v>2089</v>
      </c>
      <c r="J44" s="380"/>
      <c r="K44" s="380"/>
      <c r="L44" s="380" t="s">
        <v>19376</v>
      </c>
      <c r="M44" s="2038"/>
      <c r="N44" s="332" t="s">
        <v>2308</v>
      </c>
      <c r="O44" s="229"/>
      <c r="P44" s="229"/>
      <c r="Q44" s="229"/>
      <c r="R44" s="229"/>
      <c r="S44" s="229"/>
      <c r="T44" s="229"/>
      <c r="U44" s="229"/>
      <c r="V44" s="229"/>
      <c r="W44" s="229"/>
      <c r="X44" s="229"/>
    </row>
    <row r="45" spans="1:27" ht="15" customHeight="1">
      <c r="A45" s="221">
        <v>34</v>
      </c>
      <c r="B45" s="380" t="s">
        <v>19377</v>
      </c>
      <c r="C45" s="380" t="s">
        <v>19378</v>
      </c>
      <c r="D45" s="380" t="s">
        <v>2088</v>
      </c>
      <c r="E45" s="380" t="s">
        <v>2089</v>
      </c>
      <c r="F45" s="333" t="s">
        <v>19379</v>
      </c>
      <c r="G45" s="333" t="s">
        <v>19380</v>
      </c>
      <c r="H45" s="332" t="s">
        <v>2088</v>
      </c>
      <c r="I45" s="332" t="s">
        <v>2089</v>
      </c>
      <c r="J45" s="380"/>
      <c r="K45" s="380"/>
      <c r="L45" s="351" t="s">
        <v>19381</v>
      </c>
      <c r="M45" s="2039"/>
      <c r="N45" s="332" t="s">
        <v>2308</v>
      </c>
      <c r="O45" s="229"/>
      <c r="P45" s="229"/>
      <c r="Q45" s="229"/>
      <c r="R45" s="229"/>
      <c r="S45" s="229"/>
      <c r="T45" s="229"/>
      <c r="U45" s="229"/>
      <c r="V45" s="229"/>
      <c r="W45" s="229"/>
      <c r="X45" s="229"/>
    </row>
    <row r="46" spans="1:27" ht="15" customHeight="1">
      <c r="A46" s="334">
        <v>35</v>
      </c>
      <c r="B46" s="334" t="s">
        <v>19510</v>
      </c>
      <c r="C46" s="334" t="s">
        <v>15530</v>
      </c>
      <c r="D46" s="334" t="s">
        <v>2088</v>
      </c>
      <c r="E46" s="334" t="s">
        <v>2089</v>
      </c>
      <c r="F46" s="334" t="s">
        <v>19510</v>
      </c>
      <c r="G46" s="334" t="s">
        <v>15530</v>
      </c>
      <c r="H46" s="334" t="s">
        <v>2088</v>
      </c>
      <c r="I46" s="334" t="s">
        <v>2089</v>
      </c>
      <c r="J46" s="334"/>
      <c r="K46" s="334"/>
      <c r="L46" s="334" t="s">
        <v>4870</v>
      </c>
      <c r="M46" s="334" t="s">
        <v>19511</v>
      </c>
      <c r="N46" s="334" t="s">
        <v>2286</v>
      </c>
      <c r="O46" s="221"/>
      <c r="P46" s="221"/>
      <c r="Q46" s="221"/>
      <c r="R46" s="221"/>
      <c r="S46" s="221"/>
      <c r="T46" s="221" t="s">
        <v>1501</v>
      </c>
      <c r="U46" s="221" t="s">
        <v>15529</v>
      </c>
      <c r="V46" s="221" t="s">
        <v>15530</v>
      </c>
      <c r="W46" s="221" t="s">
        <v>2088</v>
      </c>
      <c r="X46" s="229"/>
      <c r="Y46" s="325"/>
      <c r="Z46" s="325"/>
      <c r="AA46" s="325"/>
    </row>
    <row r="47" spans="1:27" ht="15" customHeight="1">
      <c r="A47" s="334">
        <v>36</v>
      </c>
      <c r="B47" s="334" t="s">
        <v>19512</v>
      </c>
      <c r="C47" s="334" t="s">
        <v>19513</v>
      </c>
      <c r="D47" s="334" t="s">
        <v>2088</v>
      </c>
      <c r="E47" s="334" t="s">
        <v>2089</v>
      </c>
      <c r="F47" s="334" t="s">
        <v>19512</v>
      </c>
      <c r="G47" s="334" t="s">
        <v>19513</v>
      </c>
      <c r="H47" s="334" t="s">
        <v>2088</v>
      </c>
      <c r="I47" s="334" t="s">
        <v>2089</v>
      </c>
      <c r="J47" s="334"/>
      <c r="K47" s="334"/>
      <c r="L47" s="334" t="s">
        <v>4870</v>
      </c>
      <c r="M47" s="334"/>
      <c r="N47" s="334" t="s">
        <v>2286</v>
      </c>
      <c r="O47" s="221"/>
      <c r="P47" s="221"/>
      <c r="Q47" s="221"/>
      <c r="R47" s="221"/>
      <c r="S47" s="221"/>
      <c r="T47" s="221"/>
      <c r="U47" s="221"/>
      <c r="V47" s="221"/>
      <c r="W47" s="221"/>
      <c r="X47" s="229"/>
      <c r="Y47" s="325"/>
      <c r="Z47" s="325"/>
      <c r="AA47" s="325"/>
    </row>
    <row r="48" spans="1:27" ht="15" customHeight="1">
      <c r="A48" s="334">
        <v>37</v>
      </c>
      <c r="B48" s="334" t="s">
        <v>19514</v>
      </c>
      <c r="C48" s="334" t="s">
        <v>19515</v>
      </c>
      <c r="D48" s="334" t="s">
        <v>2088</v>
      </c>
      <c r="E48" s="334" t="s">
        <v>2089</v>
      </c>
      <c r="F48" s="334" t="s">
        <v>19514</v>
      </c>
      <c r="G48" s="334" t="s">
        <v>19515</v>
      </c>
      <c r="H48" s="334" t="s">
        <v>2088</v>
      </c>
      <c r="I48" s="334" t="s">
        <v>2089</v>
      </c>
      <c r="J48" s="334"/>
      <c r="K48" s="334"/>
      <c r="L48" s="334" t="s">
        <v>4870</v>
      </c>
      <c r="M48" s="334"/>
      <c r="N48" s="334" t="s">
        <v>2286</v>
      </c>
      <c r="O48" s="221"/>
      <c r="P48" s="221"/>
      <c r="Q48" s="221"/>
      <c r="R48" s="221"/>
      <c r="S48" s="221"/>
      <c r="T48" s="221"/>
      <c r="U48" s="221"/>
      <c r="V48" s="221"/>
      <c r="W48" s="221"/>
      <c r="X48" s="229"/>
      <c r="Y48" s="325"/>
      <c r="Z48" s="325"/>
      <c r="AA48" s="325"/>
    </row>
    <row r="49" spans="1:27" ht="15" customHeight="1">
      <c r="A49" s="334">
        <v>38</v>
      </c>
      <c r="B49" s="334" t="s">
        <v>19516</v>
      </c>
      <c r="C49" s="334" t="s">
        <v>19517</v>
      </c>
      <c r="D49" s="334" t="s">
        <v>2088</v>
      </c>
      <c r="E49" s="334" t="s">
        <v>2089</v>
      </c>
      <c r="F49" s="334" t="s">
        <v>19516</v>
      </c>
      <c r="G49" s="334" t="s">
        <v>19517</v>
      </c>
      <c r="H49" s="334" t="s">
        <v>2088</v>
      </c>
      <c r="I49" s="334" t="s">
        <v>2089</v>
      </c>
      <c r="J49" s="334"/>
      <c r="K49" s="334"/>
      <c r="L49" s="334" t="s">
        <v>4870</v>
      </c>
      <c r="M49" s="334"/>
      <c r="N49" s="334" t="s">
        <v>2286</v>
      </c>
      <c r="O49" s="221"/>
      <c r="P49" s="221"/>
      <c r="Q49" s="221"/>
      <c r="R49" s="221"/>
      <c r="S49" s="221"/>
      <c r="T49" s="221"/>
      <c r="U49" s="221"/>
      <c r="V49" s="221"/>
      <c r="W49" s="221"/>
      <c r="X49" s="229"/>
      <c r="Y49" s="325"/>
      <c r="Z49" s="325"/>
      <c r="AA49" s="325"/>
    </row>
    <row r="50" spans="1:27" ht="15" customHeight="1">
      <c r="A50" s="334">
        <v>39</v>
      </c>
      <c r="B50" s="334" t="s">
        <v>19518</v>
      </c>
      <c r="C50" s="334" t="s">
        <v>19519</v>
      </c>
      <c r="D50" s="334" t="s">
        <v>2088</v>
      </c>
      <c r="E50" s="334" t="s">
        <v>2089</v>
      </c>
      <c r="F50" s="334" t="s">
        <v>19518</v>
      </c>
      <c r="G50" s="334" t="s">
        <v>19519</v>
      </c>
      <c r="H50" s="334" t="s">
        <v>2088</v>
      </c>
      <c r="I50" s="334" t="s">
        <v>2089</v>
      </c>
      <c r="J50" s="334"/>
      <c r="K50" s="334"/>
      <c r="L50" s="334" t="s">
        <v>4870</v>
      </c>
      <c r="M50" s="334"/>
      <c r="N50" s="334" t="s">
        <v>2286</v>
      </c>
      <c r="O50" s="221"/>
      <c r="P50" s="221"/>
      <c r="Q50" s="221"/>
      <c r="R50" s="221"/>
      <c r="S50" s="221"/>
      <c r="T50" s="221"/>
      <c r="U50" s="221"/>
      <c r="V50" s="221"/>
      <c r="W50" s="221"/>
      <c r="X50" s="229"/>
      <c r="Y50" s="325"/>
      <c r="Z50" s="325"/>
      <c r="AA50" s="325"/>
    </row>
    <row r="51" spans="1:27" ht="15" customHeight="1">
      <c r="A51" s="334">
        <v>40</v>
      </c>
      <c r="B51" s="334" t="s">
        <v>19520</v>
      </c>
      <c r="C51" s="334" t="s">
        <v>6690</v>
      </c>
      <c r="D51" s="334" t="s">
        <v>2088</v>
      </c>
      <c r="E51" s="334" t="s">
        <v>2089</v>
      </c>
      <c r="F51" s="334" t="s">
        <v>19520</v>
      </c>
      <c r="G51" s="334" t="s">
        <v>6690</v>
      </c>
      <c r="H51" s="334" t="s">
        <v>2088</v>
      </c>
      <c r="I51" s="334" t="s">
        <v>2089</v>
      </c>
      <c r="J51" s="334"/>
      <c r="K51" s="334"/>
      <c r="L51" s="334" t="s">
        <v>4870</v>
      </c>
      <c r="M51" s="334"/>
      <c r="N51" s="334" t="s">
        <v>2286</v>
      </c>
      <c r="O51" s="221"/>
      <c r="P51" s="221"/>
      <c r="Q51" s="221"/>
      <c r="R51" s="221"/>
      <c r="S51" s="221"/>
      <c r="T51" s="221"/>
      <c r="U51" s="221"/>
      <c r="V51" s="221"/>
      <c r="W51" s="221"/>
      <c r="X51" s="229"/>
      <c r="Y51" s="325"/>
      <c r="Z51" s="325"/>
      <c r="AA51" s="325"/>
    </row>
    <row r="52" spans="1:27" ht="15" customHeight="1">
      <c r="Y52" s="325"/>
      <c r="Z52" s="325"/>
      <c r="AA52" s="325"/>
    </row>
    <row r="53" spans="1:27" ht="15" customHeight="1">
      <c r="Y53" s="325"/>
      <c r="Z53" s="325"/>
      <c r="AA53" s="325"/>
    </row>
    <row r="54" spans="1:27" ht="15" customHeight="1">
      <c r="Y54" s="325"/>
      <c r="Z54" s="325"/>
      <c r="AA54" s="325"/>
    </row>
  </sheetData>
  <mergeCells count="4">
    <mergeCell ref="M18:M26"/>
    <mergeCell ref="M27:M37"/>
    <mergeCell ref="M38:M41"/>
    <mergeCell ref="M42:M45"/>
  </mergeCells>
  <phoneticPr fontId="5" type="noConversion"/>
  <dataValidations count="3">
    <dataValidation type="list" allowBlank="1" showInputMessage="1" showErrorMessage="1" sqref="B6" xr:uid="{00000000-0002-0000-3801-000000000000}">
      <formula1>"Mi: Minute,H: Hour,D: Daily,W: Weekly,M: Monthly,Y: Yearly"</formula1>
    </dataValidation>
    <dataValidation type="list" allowBlank="1" showInputMessage="1" showErrorMessage="1" sqref="B7 B9" xr:uid="{00000000-0002-0000-3801-000001000000}">
      <formula1>"替换,追加"</formula1>
    </dataValidation>
    <dataValidation type="list" allowBlank="1" showInputMessage="1" showErrorMessage="1" sqref="N41 N12:N23 N24:N30 N31:N33 N34:N35 N36:N40 N42:N45 N46:N51" xr:uid="{00000000-0002-0000-3801-000002000000}">
      <formula1>"匹配,基线特有,本地扩充,废弃"</formula1>
    </dataValidation>
  </dataValidations>
  <hyperlinks>
    <hyperlink ref="A1" location="目录!A1" display="返回" xr:uid="{00000000-0004-0000-3801-000000000000}"/>
  </hyperlinks>
  <pageMargins left="0.75" right="0.75" top="1" bottom="1" header="0.51180555555555596" footer="0.51180555555555596"/>
  <pageSetup paperSize="9" orientation="portrait"/>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1-000000000000}">
  <dimension ref="A1:X264"/>
  <sheetViews>
    <sheetView workbookViewId="0"/>
  </sheetViews>
  <sheetFormatPr defaultColWidth="9" defaultRowHeight="15" customHeight="1"/>
  <cols>
    <col min="1" max="1" width="10" style="328" customWidth="1"/>
    <col min="2" max="2" width="22.44140625" style="325" customWidth="1"/>
    <col min="3" max="3" width="22.21875" style="325" customWidth="1"/>
    <col min="4" max="4" width="15.109375" style="325" customWidth="1"/>
    <col min="5" max="5" width="12" style="325" customWidth="1"/>
    <col min="6" max="6" width="15.33203125" style="325" customWidth="1"/>
    <col min="7" max="7" width="15.6640625" style="325" customWidth="1"/>
    <col min="8" max="9" width="12" style="325" customWidth="1"/>
    <col min="10" max="10" width="7.6640625" style="325" hidden="1" customWidth="1"/>
    <col min="11" max="11" width="7.88671875" style="325" hidden="1" customWidth="1"/>
    <col min="12" max="12" width="13.77734375" style="325" hidden="1" customWidth="1"/>
    <col min="13" max="13" width="10.88671875" style="325" hidden="1" customWidth="1"/>
    <col min="14" max="14" width="11.21875" style="325" customWidth="1"/>
    <col min="15" max="15" width="23" style="325" customWidth="1"/>
    <col min="16" max="16" width="14.21875" style="325" customWidth="1"/>
    <col min="17" max="17" width="15.77734375" style="325" customWidth="1"/>
    <col min="18" max="19" width="13.77734375" style="325" customWidth="1"/>
    <col min="20" max="20" width="23" style="325" customWidth="1"/>
    <col min="21" max="21" width="14.21875" style="325" customWidth="1"/>
    <col min="22" max="22" width="15.77734375" style="325" customWidth="1"/>
    <col min="23" max="24" width="13.77734375" style="325" customWidth="1"/>
    <col min="25" max="16384" width="9" style="329"/>
  </cols>
  <sheetData>
    <row r="1" spans="1:24" s="325" customFormat="1" ht="15" customHeight="1">
      <c r="A1" s="330" t="s">
        <v>2037</v>
      </c>
      <c r="B1" s="331"/>
      <c r="C1" s="331"/>
      <c r="D1" s="331"/>
      <c r="E1" s="331"/>
      <c r="F1" s="331"/>
      <c r="G1" s="331"/>
      <c r="H1" s="331"/>
      <c r="I1" s="331"/>
      <c r="J1" s="331"/>
      <c r="K1" s="331"/>
      <c r="L1" s="331"/>
      <c r="M1" s="331"/>
      <c r="N1" s="331"/>
      <c r="O1" s="336"/>
      <c r="P1" s="336"/>
      <c r="Q1" s="336"/>
      <c r="R1" s="336"/>
      <c r="S1" s="336"/>
      <c r="T1" s="336"/>
      <c r="U1" s="336"/>
      <c r="V1" s="336"/>
      <c r="W1" s="336"/>
      <c r="X1" s="336"/>
    </row>
    <row r="2" spans="1:24" s="325" customFormat="1" ht="15" customHeight="1">
      <c r="A2" s="216" t="s">
        <v>2038</v>
      </c>
      <c r="B2" s="217"/>
      <c r="C2" s="217"/>
      <c r="D2" s="217"/>
      <c r="E2" s="217"/>
      <c r="F2" s="217"/>
      <c r="G2" s="217"/>
      <c r="H2" s="217"/>
      <c r="I2" s="217"/>
      <c r="J2" s="217"/>
      <c r="K2" s="217"/>
      <c r="L2" s="217"/>
      <c r="M2" s="217"/>
      <c r="N2" s="217"/>
      <c r="O2" s="337" t="s">
        <v>2039</v>
      </c>
      <c r="P2" s="338"/>
      <c r="Q2" s="338"/>
      <c r="R2" s="338"/>
      <c r="S2" s="353"/>
      <c r="T2" s="337" t="s">
        <v>2039</v>
      </c>
      <c r="U2" s="338"/>
      <c r="V2" s="338"/>
      <c r="W2" s="338"/>
      <c r="X2" s="353"/>
    </row>
    <row r="3" spans="1:24" s="325" customFormat="1" ht="15" customHeight="1">
      <c r="A3" s="218" t="s">
        <v>2040</v>
      </c>
      <c r="B3" s="77" t="s">
        <v>1952</v>
      </c>
      <c r="C3" s="219"/>
      <c r="D3" s="219"/>
      <c r="E3" s="219"/>
      <c r="F3" s="219"/>
      <c r="G3" s="219"/>
      <c r="H3" s="219"/>
      <c r="I3" s="219"/>
      <c r="J3" s="219"/>
      <c r="K3" s="219"/>
      <c r="L3" s="219"/>
      <c r="M3" s="219"/>
      <c r="N3" s="219"/>
      <c r="O3" s="339" t="s">
        <v>2041</v>
      </c>
      <c r="P3" s="340" t="s">
        <v>2042</v>
      </c>
      <c r="Q3" s="340"/>
      <c r="R3" s="354"/>
      <c r="S3" s="355"/>
      <c r="T3" s="339" t="s">
        <v>2041</v>
      </c>
      <c r="U3" s="340" t="s">
        <v>2042</v>
      </c>
      <c r="V3" s="340"/>
      <c r="W3" s="354"/>
      <c r="X3" s="355"/>
    </row>
    <row r="4" spans="1:24" s="326" customFormat="1" ht="15" customHeight="1">
      <c r="A4" s="220" t="s">
        <v>2042</v>
      </c>
      <c r="B4" s="221" t="s">
        <v>1953</v>
      </c>
      <c r="C4" s="222"/>
      <c r="D4" s="222"/>
      <c r="E4" s="222"/>
      <c r="F4" s="222"/>
      <c r="G4" s="222"/>
      <c r="H4" s="222"/>
      <c r="I4" s="222"/>
      <c r="J4" s="222"/>
      <c r="K4" s="222"/>
      <c r="L4" s="222"/>
      <c r="M4" s="222"/>
      <c r="N4" s="222"/>
      <c r="O4" s="229" t="s">
        <v>2301</v>
      </c>
      <c r="P4" s="229" t="s">
        <v>14627</v>
      </c>
      <c r="Q4" s="229"/>
      <c r="R4" s="221"/>
      <c r="S4" s="229"/>
      <c r="T4" s="229" t="s">
        <v>2301</v>
      </c>
      <c r="U4" s="229" t="s">
        <v>19521</v>
      </c>
      <c r="V4" s="229"/>
      <c r="W4" s="221"/>
      <c r="X4" s="229"/>
    </row>
    <row r="5" spans="1:24" s="326" customFormat="1" ht="15" customHeight="1">
      <c r="A5" s="220" t="s">
        <v>2041</v>
      </c>
      <c r="B5" s="221" t="s">
        <v>2043</v>
      </c>
      <c r="C5" s="222"/>
      <c r="D5" s="222"/>
      <c r="E5" s="222"/>
      <c r="F5" s="222"/>
      <c r="G5" s="222"/>
      <c r="H5" s="222"/>
      <c r="I5" s="222"/>
      <c r="J5" s="222"/>
      <c r="K5" s="222"/>
      <c r="L5" s="222"/>
      <c r="M5" s="222"/>
      <c r="N5" s="222"/>
      <c r="O5" s="341"/>
      <c r="P5" s="342"/>
      <c r="Q5" s="229"/>
      <c r="R5" s="221"/>
      <c r="S5" s="229"/>
      <c r="T5" s="341"/>
      <c r="U5" s="342"/>
      <c r="V5" s="229"/>
      <c r="W5" s="221"/>
      <c r="X5" s="229"/>
    </row>
    <row r="6" spans="1:24" s="326" customFormat="1" ht="15" customHeight="1">
      <c r="A6" s="220" t="s">
        <v>2044</v>
      </c>
      <c r="B6" s="12" t="s">
        <v>2045</v>
      </c>
      <c r="C6" s="222"/>
      <c r="D6" s="222"/>
      <c r="E6" s="222"/>
      <c r="F6" s="222"/>
      <c r="G6" s="222"/>
      <c r="H6" s="222"/>
      <c r="I6" s="222"/>
      <c r="J6" s="222"/>
      <c r="K6" s="222"/>
      <c r="L6" s="222"/>
      <c r="M6" s="222"/>
      <c r="N6" s="222"/>
      <c r="O6" s="341"/>
      <c r="P6" s="229"/>
      <c r="Q6" s="229"/>
      <c r="R6" s="221"/>
      <c r="S6" s="229"/>
      <c r="T6" s="341"/>
      <c r="U6" s="229"/>
      <c r="V6" s="229"/>
      <c r="W6" s="221"/>
      <c r="X6" s="229"/>
    </row>
    <row r="7" spans="1:24" s="325" customFormat="1" ht="15" customHeight="1">
      <c r="A7" s="223" t="s">
        <v>2046</v>
      </c>
      <c r="B7" s="224" t="s">
        <v>2047</v>
      </c>
      <c r="C7" s="219"/>
      <c r="D7" s="219"/>
      <c r="E7" s="219"/>
      <c r="F7" s="219"/>
      <c r="G7" s="219"/>
      <c r="H7" s="219"/>
      <c r="I7" s="219"/>
      <c r="J7" s="219"/>
      <c r="K7" s="219"/>
      <c r="L7" s="219"/>
      <c r="M7" s="219"/>
      <c r="N7" s="219"/>
      <c r="O7" s="343"/>
      <c r="P7" s="344"/>
      <c r="Q7" s="356"/>
      <c r="R7" s="357"/>
      <c r="S7" s="356"/>
      <c r="T7" s="343"/>
      <c r="U7" s="344"/>
      <c r="V7" s="356"/>
      <c r="W7" s="357"/>
      <c r="X7" s="356"/>
    </row>
    <row r="8" spans="1:24" s="325" customFormat="1" ht="15" customHeight="1">
      <c r="A8" s="223" t="s">
        <v>2048</v>
      </c>
      <c r="B8" s="225"/>
      <c r="C8" s="219"/>
      <c r="D8" s="219"/>
      <c r="E8" s="219"/>
      <c r="F8" s="219"/>
      <c r="G8" s="219"/>
      <c r="H8" s="219"/>
      <c r="I8" s="219"/>
      <c r="J8" s="219"/>
      <c r="K8" s="219"/>
      <c r="L8" s="219"/>
      <c r="M8" s="219"/>
      <c r="N8" s="219"/>
      <c r="O8" s="345"/>
      <c r="P8" s="346"/>
      <c r="Q8" s="348"/>
      <c r="R8" s="358"/>
      <c r="S8" s="348"/>
      <c r="T8" s="345"/>
      <c r="U8" s="346"/>
      <c r="V8" s="348"/>
      <c r="W8" s="358"/>
      <c r="X8" s="348"/>
    </row>
    <row r="9" spans="1:24" s="325" customFormat="1" ht="15" customHeight="1">
      <c r="A9" s="223"/>
      <c r="B9" s="226"/>
      <c r="C9" s="219"/>
      <c r="D9" s="219"/>
      <c r="E9" s="219"/>
      <c r="F9" s="219"/>
      <c r="G9" s="219"/>
      <c r="H9" s="219"/>
      <c r="I9" s="219"/>
      <c r="J9" s="219"/>
      <c r="K9" s="219"/>
      <c r="L9" s="219"/>
      <c r="M9" s="219"/>
      <c r="N9" s="219"/>
      <c r="O9" s="347"/>
      <c r="P9" s="348"/>
      <c r="Q9" s="348"/>
      <c r="R9" s="358"/>
      <c r="S9" s="67"/>
      <c r="T9" s="347"/>
      <c r="U9" s="348"/>
      <c r="V9" s="348"/>
      <c r="W9" s="358"/>
      <c r="X9" s="67"/>
    </row>
    <row r="10" spans="1:24" s="325" customFormat="1" ht="15" customHeight="1">
      <c r="A10" s="216" t="s">
        <v>2049</v>
      </c>
      <c r="B10" s="217"/>
      <c r="C10" s="217"/>
      <c r="D10" s="217"/>
      <c r="E10" s="217"/>
      <c r="F10" s="217"/>
      <c r="G10" s="217"/>
      <c r="H10" s="217"/>
      <c r="I10" s="217"/>
      <c r="J10" s="217"/>
      <c r="K10" s="217"/>
      <c r="L10" s="217"/>
      <c r="M10" s="217"/>
      <c r="N10" s="217"/>
      <c r="O10" s="337" t="s">
        <v>2050</v>
      </c>
      <c r="P10" s="338"/>
      <c r="Q10" s="338"/>
      <c r="R10" s="338"/>
      <c r="S10" s="353"/>
      <c r="T10" s="337" t="s">
        <v>2050</v>
      </c>
      <c r="U10" s="338"/>
      <c r="V10" s="338"/>
      <c r="W10" s="338"/>
      <c r="X10" s="353"/>
    </row>
    <row r="11" spans="1:24" s="325" customFormat="1" ht="15" customHeight="1">
      <c r="A11" s="227" t="s">
        <v>49</v>
      </c>
      <c r="B11" s="228" t="s">
        <v>2051</v>
      </c>
      <c r="C11" s="228" t="s">
        <v>2052</v>
      </c>
      <c r="D11" s="228" t="s">
        <v>2053</v>
      </c>
      <c r="E11" s="228" t="s">
        <v>2054</v>
      </c>
      <c r="F11" s="15" t="s">
        <v>3169</v>
      </c>
      <c r="G11" s="15" t="s">
        <v>3170</v>
      </c>
      <c r="H11" s="15" t="s">
        <v>3171</v>
      </c>
      <c r="I11" s="15" t="s">
        <v>3172</v>
      </c>
      <c r="J11" s="228" t="s">
        <v>2055</v>
      </c>
      <c r="K11" s="228" t="s">
        <v>2056</v>
      </c>
      <c r="L11" s="228" t="s">
        <v>2057</v>
      </c>
      <c r="M11" s="228" t="s">
        <v>73</v>
      </c>
      <c r="N11" s="232" t="s">
        <v>2058</v>
      </c>
      <c r="O11" s="349" t="s">
        <v>2059</v>
      </c>
      <c r="P11" s="350" t="s">
        <v>2060</v>
      </c>
      <c r="Q11" s="350" t="s">
        <v>2061</v>
      </c>
      <c r="R11" s="359" t="s">
        <v>2062</v>
      </c>
      <c r="S11" s="350" t="s">
        <v>2063</v>
      </c>
      <c r="T11" s="349" t="s">
        <v>2059</v>
      </c>
      <c r="U11" s="350" t="s">
        <v>2060</v>
      </c>
      <c r="V11" s="350" t="s">
        <v>2061</v>
      </c>
      <c r="W11" s="359" t="s">
        <v>2062</v>
      </c>
      <c r="X11" s="350" t="s">
        <v>2063</v>
      </c>
    </row>
    <row r="12" spans="1:24" s="327" customFormat="1" ht="15" customHeight="1">
      <c r="A12" s="221">
        <v>1</v>
      </c>
      <c r="B12" s="221" t="s">
        <v>2064</v>
      </c>
      <c r="C12" s="221" t="s">
        <v>2065</v>
      </c>
      <c r="D12" s="221" t="s">
        <v>2066</v>
      </c>
      <c r="E12" s="221" t="s">
        <v>2067</v>
      </c>
      <c r="F12" s="332" t="s">
        <v>2064</v>
      </c>
      <c r="G12" s="332" t="s">
        <v>2065</v>
      </c>
      <c r="H12" s="332" t="s">
        <v>2066</v>
      </c>
      <c r="I12" s="332" t="s">
        <v>2067</v>
      </c>
      <c r="J12" s="221" t="s">
        <v>79</v>
      </c>
      <c r="K12" s="221"/>
      <c r="L12" s="221"/>
      <c r="M12" s="221"/>
      <c r="N12" s="221" t="s">
        <v>4189</v>
      </c>
      <c r="O12" s="229" t="s">
        <v>14627</v>
      </c>
      <c r="P12" s="229" t="s">
        <v>2064</v>
      </c>
      <c r="Q12" s="229" t="s">
        <v>2753</v>
      </c>
      <c r="R12" s="229" t="s">
        <v>2754</v>
      </c>
      <c r="S12" s="229"/>
      <c r="T12" s="229" t="s">
        <v>19521</v>
      </c>
      <c r="U12" s="221" t="s">
        <v>2064</v>
      </c>
      <c r="V12" s="221" t="s">
        <v>2753</v>
      </c>
      <c r="W12" s="221" t="s">
        <v>2066</v>
      </c>
      <c r="X12" s="229"/>
    </row>
    <row r="13" spans="1:24" s="327" customFormat="1" ht="15" customHeight="1">
      <c r="A13" s="221">
        <v>2</v>
      </c>
      <c r="B13" s="221" t="s">
        <v>222</v>
      </c>
      <c r="C13" s="221" t="s">
        <v>2234</v>
      </c>
      <c r="D13" s="221" t="s">
        <v>3898</v>
      </c>
      <c r="E13" s="221" t="s">
        <v>4007</v>
      </c>
      <c r="F13" s="332" t="s">
        <v>222</v>
      </c>
      <c r="G13" s="332" t="s">
        <v>2234</v>
      </c>
      <c r="H13" s="332" t="s">
        <v>3991</v>
      </c>
      <c r="I13" s="332" t="s">
        <v>2108</v>
      </c>
      <c r="J13" s="221" t="s">
        <v>79</v>
      </c>
      <c r="K13" s="221"/>
      <c r="L13" s="221"/>
      <c r="M13" s="221"/>
      <c r="N13" s="221" t="s">
        <v>4189</v>
      </c>
      <c r="O13" s="229" t="s">
        <v>14627</v>
      </c>
      <c r="P13" s="229" t="s">
        <v>222</v>
      </c>
      <c r="Q13" s="229" t="s">
        <v>2234</v>
      </c>
      <c r="R13" s="229" t="s">
        <v>3898</v>
      </c>
      <c r="S13" s="229"/>
      <c r="T13" s="229" t="s">
        <v>19521</v>
      </c>
      <c r="U13" s="221" t="s">
        <v>222</v>
      </c>
      <c r="V13" s="221" t="s">
        <v>2234</v>
      </c>
      <c r="W13" s="221" t="s">
        <v>3898</v>
      </c>
      <c r="X13" s="229"/>
    </row>
    <row r="14" spans="1:24" s="327" customFormat="1" ht="15" customHeight="1">
      <c r="A14" s="221">
        <v>3</v>
      </c>
      <c r="B14" s="221" t="s">
        <v>1863</v>
      </c>
      <c r="C14" s="221" t="s">
        <v>2236</v>
      </c>
      <c r="D14" s="221" t="s">
        <v>3898</v>
      </c>
      <c r="E14" s="221" t="s">
        <v>4007</v>
      </c>
      <c r="F14" s="332" t="s">
        <v>1863</v>
      </c>
      <c r="G14" s="332" t="s">
        <v>2236</v>
      </c>
      <c r="H14" s="332" t="s">
        <v>3212</v>
      </c>
      <c r="I14" s="332" t="s">
        <v>2108</v>
      </c>
      <c r="J14" s="221"/>
      <c r="K14" s="221"/>
      <c r="L14" s="221"/>
      <c r="M14" s="221"/>
      <c r="N14" s="221" t="s">
        <v>4189</v>
      </c>
      <c r="O14" s="229" t="s">
        <v>14627</v>
      </c>
      <c r="P14" s="229" t="s">
        <v>1863</v>
      </c>
      <c r="Q14" s="229" t="s">
        <v>2236</v>
      </c>
      <c r="R14" s="229" t="s">
        <v>3898</v>
      </c>
      <c r="S14" s="229"/>
      <c r="T14" s="229" t="s">
        <v>19521</v>
      </c>
      <c r="U14" s="221" t="s">
        <v>1863</v>
      </c>
      <c r="V14" s="221" t="s">
        <v>2236</v>
      </c>
      <c r="W14" s="221" t="s">
        <v>3898</v>
      </c>
      <c r="X14" s="229"/>
    </row>
    <row r="15" spans="1:24" s="327" customFormat="1" ht="15" customHeight="1">
      <c r="A15" s="221">
        <v>4</v>
      </c>
      <c r="B15" s="221" t="s">
        <v>19299</v>
      </c>
      <c r="C15" s="221" t="s">
        <v>2239</v>
      </c>
      <c r="D15" s="221" t="s">
        <v>2811</v>
      </c>
      <c r="E15" s="221" t="s">
        <v>2812</v>
      </c>
      <c r="F15" s="332" t="s">
        <v>19299</v>
      </c>
      <c r="G15" s="332" t="s">
        <v>2239</v>
      </c>
      <c r="H15" s="332" t="s">
        <v>3175</v>
      </c>
      <c r="I15" s="332" t="s">
        <v>2241</v>
      </c>
      <c r="J15" s="221"/>
      <c r="K15" s="221"/>
      <c r="L15" s="221"/>
      <c r="M15" s="221"/>
      <c r="N15" s="221" t="s">
        <v>4189</v>
      </c>
      <c r="O15" s="229" t="s">
        <v>14627</v>
      </c>
      <c r="P15" s="229" t="s">
        <v>2238</v>
      </c>
      <c r="Q15" s="229" t="s">
        <v>2675</v>
      </c>
      <c r="R15" s="229" t="s">
        <v>2811</v>
      </c>
      <c r="S15" s="229"/>
      <c r="T15" s="229" t="s">
        <v>19521</v>
      </c>
      <c r="U15" s="221" t="s">
        <v>105</v>
      </c>
      <c r="V15" s="221" t="s">
        <v>2675</v>
      </c>
      <c r="W15" s="221" t="s">
        <v>2811</v>
      </c>
      <c r="X15" s="229"/>
    </row>
    <row r="16" spans="1:24" s="327" customFormat="1" ht="15" customHeight="1">
      <c r="A16" s="221">
        <v>5</v>
      </c>
      <c r="B16" s="221" t="s">
        <v>2333</v>
      </c>
      <c r="C16" s="221" t="s">
        <v>2077</v>
      </c>
      <c r="D16" s="221" t="s">
        <v>2096</v>
      </c>
      <c r="E16" s="221" t="s">
        <v>2097</v>
      </c>
      <c r="F16" s="333" t="s">
        <v>2076</v>
      </c>
      <c r="G16" s="332" t="s">
        <v>2077</v>
      </c>
      <c r="H16" s="332" t="s">
        <v>3175</v>
      </c>
      <c r="I16" s="332" t="s">
        <v>2241</v>
      </c>
      <c r="J16" s="221"/>
      <c r="K16" s="221"/>
      <c r="L16" s="221" t="s">
        <v>2726</v>
      </c>
      <c r="M16" s="221"/>
      <c r="N16" s="221" t="s">
        <v>4189</v>
      </c>
      <c r="O16" s="229" t="s">
        <v>14627</v>
      </c>
      <c r="P16" s="229" t="s">
        <v>2333</v>
      </c>
      <c r="Q16" s="229" t="s">
        <v>2705</v>
      </c>
      <c r="R16" s="229" t="s">
        <v>2096</v>
      </c>
      <c r="S16" s="229"/>
      <c r="T16" s="229" t="s">
        <v>19521</v>
      </c>
      <c r="U16" s="221" t="s">
        <v>3200</v>
      </c>
      <c r="V16" s="221" t="s">
        <v>2705</v>
      </c>
      <c r="W16" s="221" t="s">
        <v>2096</v>
      </c>
      <c r="X16" s="229"/>
    </row>
    <row r="17" spans="1:24" s="327" customFormat="1" ht="15" customHeight="1">
      <c r="A17" s="221">
        <v>6</v>
      </c>
      <c r="B17" s="221" t="s">
        <v>3174</v>
      </c>
      <c r="C17" s="221" t="s">
        <v>2818</v>
      </c>
      <c r="D17" s="221" t="s">
        <v>2066</v>
      </c>
      <c r="E17" s="221" t="s">
        <v>2067</v>
      </c>
      <c r="F17" s="332" t="s">
        <v>3174</v>
      </c>
      <c r="G17" s="332" t="s">
        <v>2818</v>
      </c>
      <c r="H17" s="332" t="s">
        <v>2803</v>
      </c>
      <c r="I17" s="332" t="s">
        <v>2804</v>
      </c>
      <c r="J17" s="221"/>
      <c r="K17" s="221"/>
      <c r="L17" s="221" t="s">
        <v>2868</v>
      </c>
      <c r="M17" s="221"/>
      <c r="N17" s="221" t="s">
        <v>4189</v>
      </c>
      <c r="O17" s="229" t="s">
        <v>14627</v>
      </c>
      <c r="P17" s="229" t="s">
        <v>3174</v>
      </c>
      <c r="Q17" s="229" t="s">
        <v>3622</v>
      </c>
      <c r="R17" s="229" t="s">
        <v>2066</v>
      </c>
      <c r="S17" s="229"/>
      <c r="T17" s="229" t="s">
        <v>19521</v>
      </c>
      <c r="U17" s="221" t="s">
        <v>4223</v>
      </c>
      <c r="V17" s="221" t="s">
        <v>3622</v>
      </c>
      <c r="W17" s="221" t="s">
        <v>2066</v>
      </c>
      <c r="X17" s="229"/>
    </row>
    <row r="18" spans="1:24" s="327" customFormat="1" ht="15" customHeight="1">
      <c r="A18" s="221">
        <v>7</v>
      </c>
      <c r="B18" s="221" t="s">
        <v>2335</v>
      </c>
      <c r="C18" s="221" t="s">
        <v>2069</v>
      </c>
      <c r="D18" s="221" t="s">
        <v>5225</v>
      </c>
      <c r="E18" s="221" t="s">
        <v>5226</v>
      </c>
      <c r="F18" s="332" t="s">
        <v>2335</v>
      </c>
      <c r="G18" s="333" t="s">
        <v>7255</v>
      </c>
      <c r="H18" s="332" t="s">
        <v>2235</v>
      </c>
      <c r="I18" s="332" t="s">
        <v>2237</v>
      </c>
      <c r="J18" s="221"/>
      <c r="K18" s="221"/>
      <c r="L18" s="221" t="s">
        <v>15316</v>
      </c>
      <c r="M18" s="221"/>
      <c r="N18" s="221" t="s">
        <v>4189</v>
      </c>
      <c r="O18" s="229" t="s">
        <v>14627</v>
      </c>
      <c r="P18" s="229" t="s">
        <v>2335</v>
      </c>
      <c r="Q18" s="229" t="s">
        <v>2672</v>
      </c>
      <c r="R18" s="229" t="s">
        <v>5225</v>
      </c>
      <c r="S18" s="229"/>
      <c r="T18" s="229" t="s">
        <v>19521</v>
      </c>
      <c r="U18" s="221" t="s">
        <v>2335</v>
      </c>
      <c r="V18" s="221" t="s">
        <v>2672</v>
      </c>
      <c r="W18" s="221" t="s">
        <v>5225</v>
      </c>
      <c r="X18" s="229"/>
    </row>
    <row r="19" spans="1:24" s="327" customFormat="1" ht="15" customHeight="1">
      <c r="A19" s="221">
        <v>8</v>
      </c>
      <c r="B19" s="221" t="s">
        <v>2345</v>
      </c>
      <c r="C19" s="221" t="s">
        <v>4752</v>
      </c>
      <c r="D19" s="221" t="s">
        <v>2100</v>
      </c>
      <c r="E19" s="221" t="s">
        <v>2101</v>
      </c>
      <c r="F19" s="332" t="s">
        <v>2345</v>
      </c>
      <c r="G19" s="332" t="s">
        <v>4752</v>
      </c>
      <c r="H19" s="332" t="s">
        <v>2096</v>
      </c>
      <c r="I19" s="332" t="s">
        <v>2097</v>
      </c>
      <c r="J19" s="221"/>
      <c r="K19" s="221"/>
      <c r="L19" s="221" t="s">
        <v>4823</v>
      </c>
      <c r="M19" s="221"/>
      <c r="N19" s="221" t="s">
        <v>4189</v>
      </c>
      <c r="O19" s="229" t="s">
        <v>14627</v>
      </c>
      <c r="P19" s="229" t="s">
        <v>2345</v>
      </c>
      <c r="Q19" s="229" t="s">
        <v>4754</v>
      </c>
      <c r="R19" s="229" t="s">
        <v>2100</v>
      </c>
      <c r="S19" s="229"/>
      <c r="T19" s="229" t="s">
        <v>19521</v>
      </c>
      <c r="U19" s="221" t="s">
        <v>2345</v>
      </c>
      <c r="V19" s="221" t="s">
        <v>4754</v>
      </c>
      <c r="W19" s="221" t="s">
        <v>2100</v>
      </c>
      <c r="X19" s="229"/>
    </row>
    <row r="20" spans="1:24" s="327" customFormat="1" ht="15" customHeight="1">
      <c r="A20" s="221">
        <v>9</v>
      </c>
      <c r="B20" s="221" t="s">
        <v>5728</v>
      </c>
      <c r="C20" s="221" t="s">
        <v>4316</v>
      </c>
      <c r="D20" s="221" t="s">
        <v>2272</v>
      </c>
      <c r="E20" s="221" t="s">
        <v>2272</v>
      </c>
      <c r="F20" s="332" t="s">
        <v>5728</v>
      </c>
      <c r="G20" s="333" t="s">
        <v>15318</v>
      </c>
      <c r="H20" s="332" t="s">
        <v>2078</v>
      </c>
      <c r="I20" s="332" t="s">
        <v>2079</v>
      </c>
      <c r="J20" s="221"/>
      <c r="K20" s="221"/>
      <c r="L20" s="221"/>
      <c r="M20" s="221"/>
      <c r="N20" s="221" t="s">
        <v>2308</v>
      </c>
      <c r="O20" s="229" t="s">
        <v>14627</v>
      </c>
      <c r="P20" s="229" t="s">
        <v>19384</v>
      </c>
      <c r="Q20" s="229" t="s">
        <v>4316</v>
      </c>
      <c r="R20" s="229" t="s">
        <v>2272</v>
      </c>
      <c r="S20" s="229"/>
      <c r="T20" s="229" t="s">
        <v>19521</v>
      </c>
      <c r="U20" s="221" t="s">
        <v>19384</v>
      </c>
      <c r="V20" s="221" t="s">
        <v>4316</v>
      </c>
      <c r="W20" s="221" t="s">
        <v>2272</v>
      </c>
      <c r="X20" s="229"/>
    </row>
    <row r="21" spans="1:24" s="327" customFormat="1" ht="15" customHeight="1">
      <c r="A21" s="221">
        <v>10</v>
      </c>
      <c r="B21" s="221" t="s">
        <v>5701</v>
      </c>
      <c r="C21" s="221" t="s">
        <v>15319</v>
      </c>
      <c r="D21" s="221" t="s">
        <v>2100</v>
      </c>
      <c r="E21" s="221" t="s">
        <v>2101</v>
      </c>
      <c r="F21" s="332" t="s">
        <v>5701</v>
      </c>
      <c r="G21" s="332" t="s">
        <v>15319</v>
      </c>
      <c r="H21" s="332" t="s">
        <v>2100</v>
      </c>
      <c r="I21" s="332" t="s">
        <v>2101</v>
      </c>
      <c r="J21" s="221"/>
      <c r="K21" s="221"/>
      <c r="L21" s="221" t="s">
        <v>4823</v>
      </c>
      <c r="M21" s="221"/>
      <c r="N21" s="221" t="s">
        <v>4189</v>
      </c>
      <c r="O21" s="229" t="s">
        <v>14627</v>
      </c>
      <c r="P21" s="229" t="s">
        <v>5701</v>
      </c>
      <c r="Q21" s="229" t="s">
        <v>5702</v>
      </c>
      <c r="R21" s="229" t="s">
        <v>2100</v>
      </c>
      <c r="S21" s="229"/>
      <c r="T21" s="229" t="s">
        <v>19521</v>
      </c>
      <c r="U21" s="221" t="s">
        <v>5701</v>
      </c>
      <c r="V21" s="221" t="s">
        <v>5702</v>
      </c>
      <c r="W21" s="221" t="s">
        <v>2100</v>
      </c>
      <c r="X21" s="229"/>
    </row>
    <row r="22" spans="1:24" s="327" customFormat="1" ht="15" customHeight="1">
      <c r="A22" s="221">
        <v>11</v>
      </c>
      <c r="B22" s="221" t="s">
        <v>15321</v>
      </c>
      <c r="C22" s="221" t="s">
        <v>4200</v>
      </c>
      <c r="D22" s="221" t="s">
        <v>2100</v>
      </c>
      <c r="E22" s="221" t="s">
        <v>2101</v>
      </c>
      <c r="F22" s="332" t="s">
        <v>15321</v>
      </c>
      <c r="G22" s="333" t="s">
        <v>15322</v>
      </c>
      <c r="H22" s="332" t="s">
        <v>2100</v>
      </c>
      <c r="I22" s="332" t="s">
        <v>2101</v>
      </c>
      <c r="J22" s="221"/>
      <c r="K22" s="221"/>
      <c r="L22" s="221"/>
      <c r="M22" s="221"/>
      <c r="N22" s="221" t="s">
        <v>2308</v>
      </c>
      <c r="O22" s="229"/>
      <c r="P22" s="229"/>
      <c r="Q22" s="229"/>
      <c r="R22" s="229"/>
      <c r="S22" s="229"/>
      <c r="T22" s="229"/>
      <c r="U22" s="221"/>
      <c r="V22" s="221"/>
      <c r="W22" s="221"/>
      <c r="X22" s="229"/>
    </row>
    <row r="23" spans="1:24" s="327" customFormat="1" ht="15" customHeight="1">
      <c r="A23" s="221">
        <v>12</v>
      </c>
      <c r="B23" s="221" t="s">
        <v>4735</v>
      </c>
      <c r="C23" s="221" t="s">
        <v>4736</v>
      </c>
      <c r="D23" s="221" t="s">
        <v>2070</v>
      </c>
      <c r="E23" s="221" t="s">
        <v>2071</v>
      </c>
      <c r="F23" s="332" t="s">
        <v>4735</v>
      </c>
      <c r="G23" s="332" t="s">
        <v>4736</v>
      </c>
      <c r="H23" s="332" t="s">
        <v>2235</v>
      </c>
      <c r="I23" s="332" t="s">
        <v>2237</v>
      </c>
      <c r="J23" s="221"/>
      <c r="K23" s="221"/>
      <c r="L23" s="221" t="s">
        <v>2755</v>
      </c>
      <c r="M23" s="221"/>
      <c r="N23" s="221" t="s">
        <v>2308</v>
      </c>
      <c r="O23" s="229" t="s">
        <v>14627</v>
      </c>
      <c r="P23" s="229" t="s">
        <v>4735</v>
      </c>
      <c r="Q23" s="229" t="s">
        <v>4164</v>
      </c>
      <c r="R23" s="229" t="s">
        <v>2070</v>
      </c>
      <c r="S23" s="229"/>
      <c r="T23" s="229" t="s">
        <v>19521</v>
      </c>
      <c r="U23" s="221" t="s">
        <v>4735</v>
      </c>
      <c r="V23" s="221" t="s">
        <v>4164</v>
      </c>
      <c r="W23" s="221" t="s">
        <v>2070</v>
      </c>
      <c r="X23" s="229"/>
    </row>
    <row r="24" spans="1:24" s="327" customFormat="1" ht="15" customHeight="1">
      <c r="A24" s="221">
        <v>13</v>
      </c>
      <c r="B24" s="221" t="s">
        <v>13861</v>
      </c>
      <c r="C24" s="221" t="s">
        <v>13862</v>
      </c>
      <c r="D24" s="221" t="s">
        <v>2066</v>
      </c>
      <c r="E24" s="221" t="s">
        <v>2067</v>
      </c>
      <c r="F24" s="332" t="s">
        <v>13861</v>
      </c>
      <c r="G24" s="332" t="s">
        <v>13862</v>
      </c>
      <c r="H24" s="332" t="s">
        <v>2066</v>
      </c>
      <c r="I24" s="332" t="s">
        <v>2067</v>
      </c>
      <c r="J24" s="221"/>
      <c r="K24" s="221"/>
      <c r="L24" s="221" t="s">
        <v>2704</v>
      </c>
      <c r="M24" s="221"/>
      <c r="N24" s="221" t="s">
        <v>4189</v>
      </c>
      <c r="O24" s="229" t="s">
        <v>14627</v>
      </c>
      <c r="P24" s="229" t="s">
        <v>2094</v>
      </c>
      <c r="Q24" s="229" t="s">
        <v>4211</v>
      </c>
      <c r="R24" s="229" t="s">
        <v>2066</v>
      </c>
      <c r="S24" s="229"/>
      <c r="T24" s="229" t="s">
        <v>19521</v>
      </c>
      <c r="U24" s="221" t="s">
        <v>13861</v>
      </c>
      <c r="V24" s="221" t="s">
        <v>4211</v>
      </c>
      <c r="W24" s="221" t="s">
        <v>2066</v>
      </c>
      <c r="X24" s="229"/>
    </row>
    <row r="25" spans="1:24" s="327" customFormat="1" ht="15" customHeight="1">
      <c r="A25" s="221">
        <v>14</v>
      </c>
      <c r="B25" s="221" t="s">
        <v>4213</v>
      </c>
      <c r="C25" s="221" t="s">
        <v>4214</v>
      </c>
      <c r="D25" s="221" t="s">
        <v>2066</v>
      </c>
      <c r="E25" s="221" t="s">
        <v>2067</v>
      </c>
      <c r="F25" s="332" t="s">
        <v>4213</v>
      </c>
      <c r="G25" s="332" t="s">
        <v>4214</v>
      </c>
      <c r="H25" s="332" t="s">
        <v>2725</v>
      </c>
      <c r="I25" s="332" t="s">
        <v>3176</v>
      </c>
      <c r="J25" s="221"/>
      <c r="K25" s="221"/>
      <c r="L25" s="221" t="s">
        <v>2704</v>
      </c>
      <c r="M25" s="221"/>
      <c r="N25" s="221" t="s">
        <v>2308</v>
      </c>
      <c r="O25" s="229"/>
      <c r="P25" s="229"/>
      <c r="Q25" s="229"/>
      <c r="R25" s="229"/>
      <c r="S25" s="229"/>
      <c r="T25" s="229"/>
      <c r="U25" s="221"/>
      <c r="V25" s="221"/>
      <c r="W25" s="221"/>
      <c r="X25" s="229"/>
    </row>
    <row r="26" spans="1:24" s="327" customFormat="1" ht="15" customHeight="1">
      <c r="A26" s="221">
        <v>15</v>
      </c>
      <c r="B26" s="221" t="s">
        <v>13408</v>
      </c>
      <c r="C26" s="221" t="s">
        <v>15324</v>
      </c>
      <c r="D26" s="221" t="s">
        <v>5225</v>
      </c>
      <c r="E26" s="221" t="s">
        <v>5226</v>
      </c>
      <c r="F26" s="332" t="s">
        <v>13408</v>
      </c>
      <c r="G26" s="333" t="s">
        <v>13410</v>
      </c>
      <c r="H26" s="332" t="s">
        <v>5225</v>
      </c>
      <c r="I26" s="332" t="s">
        <v>5226</v>
      </c>
      <c r="J26" s="221"/>
      <c r="K26" s="221"/>
      <c r="L26" s="221"/>
      <c r="M26" s="221"/>
      <c r="N26" s="221" t="s">
        <v>4189</v>
      </c>
      <c r="O26" s="229" t="s">
        <v>14627</v>
      </c>
      <c r="P26" s="229" t="s">
        <v>13408</v>
      </c>
      <c r="Q26" s="229" t="s">
        <v>13411</v>
      </c>
      <c r="R26" s="229" t="s">
        <v>5225</v>
      </c>
      <c r="S26" s="229"/>
      <c r="T26" s="229" t="s">
        <v>19521</v>
      </c>
      <c r="U26" s="221" t="s">
        <v>13408</v>
      </c>
      <c r="V26" s="221" t="s">
        <v>13411</v>
      </c>
      <c r="W26" s="221" t="s">
        <v>5225</v>
      </c>
      <c r="X26" s="229"/>
    </row>
    <row r="27" spans="1:24" s="327" customFormat="1" ht="15" customHeight="1">
      <c r="A27" s="221">
        <v>16</v>
      </c>
      <c r="B27" s="221" t="s">
        <v>15326</v>
      </c>
      <c r="C27" s="221" t="s">
        <v>15327</v>
      </c>
      <c r="D27" s="221" t="s">
        <v>2084</v>
      </c>
      <c r="E27" s="221" t="s">
        <v>3215</v>
      </c>
      <c r="F27" s="332" t="s">
        <v>15326</v>
      </c>
      <c r="G27" s="332" t="s">
        <v>15327</v>
      </c>
      <c r="H27" s="332" t="s">
        <v>3215</v>
      </c>
      <c r="I27" s="332" t="s">
        <v>2111</v>
      </c>
      <c r="J27" s="221"/>
      <c r="K27" s="221"/>
      <c r="L27" s="221"/>
      <c r="M27" s="221"/>
      <c r="N27" s="221" t="s">
        <v>2308</v>
      </c>
      <c r="O27" s="229" t="s">
        <v>14627</v>
      </c>
      <c r="P27" s="229" t="s">
        <v>15326</v>
      </c>
      <c r="Q27" s="229" t="s">
        <v>19385</v>
      </c>
      <c r="R27" s="229" t="s">
        <v>2084</v>
      </c>
      <c r="S27" s="229"/>
      <c r="T27" s="229" t="s">
        <v>19521</v>
      </c>
      <c r="U27" s="221" t="s">
        <v>15326</v>
      </c>
      <c r="V27" s="221" t="s">
        <v>19385</v>
      </c>
      <c r="W27" s="221" t="s">
        <v>2084</v>
      </c>
      <c r="X27" s="229"/>
    </row>
    <row r="28" spans="1:24" s="327" customFormat="1" ht="15" customHeight="1">
      <c r="A28" s="221">
        <v>17</v>
      </c>
      <c r="B28" s="221" t="s">
        <v>15329</v>
      </c>
      <c r="C28" s="221" t="s">
        <v>15330</v>
      </c>
      <c r="D28" s="221" t="s">
        <v>2100</v>
      </c>
      <c r="E28" s="221" t="s">
        <v>2101</v>
      </c>
      <c r="F28" s="332" t="s">
        <v>15329</v>
      </c>
      <c r="G28" s="332" t="s">
        <v>15330</v>
      </c>
      <c r="H28" s="332" t="s">
        <v>10710</v>
      </c>
      <c r="I28" s="332" t="s">
        <v>2101</v>
      </c>
      <c r="J28" s="221"/>
      <c r="K28" s="221"/>
      <c r="L28" s="221" t="s">
        <v>15331</v>
      </c>
      <c r="M28" s="221"/>
      <c r="N28" s="221" t="s">
        <v>4189</v>
      </c>
      <c r="O28" s="229" t="s">
        <v>14627</v>
      </c>
      <c r="P28" s="229" t="s">
        <v>15329</v>
      </c>
      <c r="Q28" s="229" t="s">
        <v>15332</v>
      </c>
      <c r="R28" s="229" t="s">
        <v>2100</v>
      </c>
      <c r="S28" s="229"/>
      <c r="T28" s="229" t="s">
        <v>19521</v>
      </c>
      <c r="U28" s="221" t="s">
        <v>15329</v>
      </c>
      <c r="V28" s="221" t="s">
        <v>15332</v>
      </c>
      <c r="W28" s="221" t="s">
        <v>2100</v>
      </c>
      <c r="X28" s="229"/>
    </row>
    <row r="29" spans="1:24" s="327" customFormat="1" ht="15" customHeight="1">
      <c r="A29" s="221">
        <v>18</v>
      </c>
      <c r="B29" s="221" t="s">
        <v>2347</v>
      </c>
      <c r="C29" s="221" t="s">
        <v>4737</v>
      </c>
      <c r="D29" s="221" t="s">
        <v>2272</v>
      </c>
      <c r="E29" s="221" t="s">
        <v>2272</v>
      </c>
      <c r="F29" s="332" t="s">
        <v>2347</v>
      </c>
      <c r="G29" s="332" t="s">
        <v>4737</v>
      </c>
      <c r="H29" s="332" t="s">
        <v>2078</v>
      </c>
      <c r="I29" s="332" t="s">
        <v>2079</v>
      </c>
      <c r="J29" s="221"/>
      <c r="K29" s="221"/>
      <c r="L29" s="221"/>
      <c r="M29" s="221"/>
      <c r="N29" s="221" t="s">
        <v>4189</v>
      </c>
      <c r="O29" s="229" t="s">
        <v>14627</v>
      </c>
      <c r="P29" s="229" t="s">
        <v>2347</v>
      </c>
      <c r="Q29" s="229" t="s">
        <v>4738</v>
      </c>
      <c r="R29" s="229" t="s">
        <v>2272</v>
      </c>
      <c r="S29" s="229"/>
      <c r="T29" s="229" t="s">
        <v>19521</v>
      </c>
      <c r="U29" s="221" t="s">
        <v>2347</v>
      </c>
      <c r="V29" s="221" t="s">
        <v>4738</v>
      </c>
      <c r="W29" s="221" t="s">
        <v>2272</v>
      </c>
      <c r="X29" s="229"/>
    </row>
    <row r="30" spans="1:24" s="327" customFormat="1" ht="15" customHeight="1">
      <c r="A30" s="221">
        <v>19</v>
      </c>
      <c r="B30" s="221" t="s">
        <v>5001</v>
      </c>
      <c r="C30" s="221" t="s">
        <v>5002</v>
      </c>
      <c r="D30" s="221" t="s">
        <v>2066</v>
      </c>
      <c r="E30" s="221" t="s">
        <v>2067</v>
      </c>
      <c r="F30" s="332" t="s">
        <v>5001</v>
      </c>
      <c r="G30" s="332" t="s">
        <v>5002</v>
      </c>
      <c r="H30" s="332" t="s">
        <v>2066</v>
      </c>
      <c r="I30" s="332" t="s">
        <v>2067</v>
      </c>
      <c r="J30" s="221"/>
      <c r="K30" s="221"/>
      <c r="L30" s="221"/>
      <c r="M30" s="221"/>
      <c r="N30" s="221" t="s">
        <v>2308</v>
      </c>
      <c r="O30" s="229" t="s">
        <v>14627</v>
      </c>
      <c r="P30" s="229" t="s">
        <v>5001</v>
      </c>
      <c r="Q30" s="229" t="s">
        <v>5003</v>
      </c>
      <c r="R30" s="229" t="s">
        <v>2066</v>
      </c>
      <c r="S30" s="229"/>
      <c r="T30" s="229" t="s">
        <v>19521</v>
      </c>
      <c r="U30" s="221" t="s">
        <v>5001</v>
      </c>
      <c r="V30" s="221" t="s">
        <v>5003</v>
      </c>
      <c r="W30" s="221" t="s">
        <v>2066</v>
      </c>
      <c r="X30" s="229"/>
    </row>
    <row r="31" spans="1:24" s="327" customFormat="1" ht="15" customHeight="1">
      <c r="A31" s="221">
        <v>20</v>
      </c>
      <c r="B31" s="221" t="s">
        <v>2349</v>
      </c>
      <c r="C31" s="221" t="s">
        <v>15333</v>
      </c>
      <c r="D31" s="221" t="s">
        <v>2085</v>
      </c>
      <c r="E31" s="221" t="s">
        <v>2085</v>
      </c>
      <c r="F31" s="332" t="s">
        <v>2349</v>
      </c>
      <c r="G31" s="333" t="s">
        <v>10779</v>
      </c>
      <c r="H31" s="332" t="s">
        <v>2085</v>
      </c>
      <c r="I31" s="332" t="s">
        <v>2108</v>
      </c>
      <c r="J31" s="221"/>
      <c r="K31" s="221"/>
      <c r="L31" s="221"/>
      <c r="M31" s="221"/>
      <c r="N31" s="221" t="s">
        <v>4189</v>
      </c>
      <c r="O31" s="229" t="s">
        <v>14627</v>
      </c>
      <c r="P31" s="229" t="s">
        <v>2349</v>
      </c>
      <c r="Q31" s="229" t="s">
        <v>10780</v>
      </c>
      <c r="R31" s="229" t="s">
        <v>2085</v>
      </c>
      <c r="S31" s="229"/>
      <c r="T31" s="229" t="s">
        <v>19521</v>
      </c>
      <c r="U31" s="221" t="s">
        <v>13778</v>
      </c>
      <c r="V31" s="221" t="s">
        <v>10780</v>
      </c>
      <c r="W31" s="221" t="s">
        <v>2085</v>
      </c>
      <c r="X31" s="229"/>
    </row>
    <row r="32" spans="1:24" s="327" customFormat="1" ht="15" customHeight="1">
      <c r="A32" s="221">
        <v>21</v>
      </c>
      <c r="B32" s="221" t="s">
        <v>2354</v>
      </c>
      <c r="C32" s="221" t="s">
        <v>4825</v>
      </c>
      <c r="D32" s="221" t="s">
        <v>2088</v>
      </c>
      <c r="E32" s="221" t="s">
        <v>2089</v>
      </c>
      <c r="F32" s="332" t="s">
        <v>2354</v>
      </c>
      <c r="G32" s="332" t="s">
        <v>4825</v>
      </c>
      <c r="H32" s="332" t="s">
        <v>2088</v>
      </c>
      <c r="I32" s="332" t="s">
        <v>2089</v>
      </c>
      <c r="J32" s="221"/>
      <c r="K32" s="221"/>
      <c r="L32" s="221"/>
      <c r="M32" s="221"/>
      <c r="N32" s="221" t="s">
        <v>2308</v>
      </c>
      <c r="O32" s="229" t="s">
        <v>14627</v>
      </c>
      <c r="P32" s="229" t="s">
        <v>2354</v>
      </c>
      <c r="Q32" s="229" t="s">
        <v>4826</v>
      </c>
      <c r="R32" s="229" t="s">
        <v>2088</v>
      </c>
      <c r="S32" s="229"/>
      <c r="T32" s="229" t="s">
        <v>19521</v>
      </c>
      <c r="U32" s="221" t="s">
        <v>4885</v>
      </c>
      <c r="V32" s="221" t="s">
        <v>4826</v>
      </c>
      <c r="W32" s="221" t="s">
        <v>2088</v>
      </c>
      <c r="X32" s="229"/>
    </row>
    <row r="33" spans="1:24" s="327" customFormat="1" ht="15" customHeight="1">
      <c r="A33" s="221">
        <v>22</v>
      </c>
      <c r="B33" s="221" t="s">
        <v>2352</v>
      </c>
      <c r="C33" s="221" t="s">
        <v>4781</v>
      </c>
      <c r="D33" s="221" t="s">
        <v>2272</v>
      </c>
      <c r="E33" s="221" t="s">
        <v>2272</v>
      </c>
      <c r="F33" s="332" t="s">
        <v>2352</v>
      </c>
      <c r="G33" s="332" t="s">
        <v>4781</v>
      </c>
      <c r="H33" s="332" t="s">
        <v>2078</v>
      </c>
      <c r="I33" s="332" t="s">
        <v>2079</v>
      </c>
      <c r="J33" s="221"/>
      <c r="K33" s="221"/>
      <c r="L33" s="221"/>
      <c r="M33" s="221"/>
      <c r="N33" s="221" t="s">
        <v>4189</v>
      </c>
      <c r="O33" s="229" t="s">
        <v>14627</v>
      </c>
      <c r="P33" s="229" t="s">
        <v>2352</v>
      </c>
      <c r="Q33" s="229" t="s">
        <v>4782</v>
      </c>
      <c r="R33" s="229" t="s">
        <v>2272</v>
      </c>
      <c r="S33" s="229"/>
      <c r="T33" s="229" t="s">
        <v>19521</v>
      </c>
      <c r="U33" s="221" t="s">
        <v>2352</v>
      </c>
      <c r="V33" s="221" t="s">
        <v>4782</v>
      </c>
      <c r="W33" s="221" t="s">
        <v>2272</v>
      </c>
      <c r="X33" s="229"/>
    </row>
    <row r="34" spans="1:24" s="327" customFormat="1" ht="15" customHeight="1">
      <c r="A34" s="221">
        <v>23</v>
      </c>
      <c r="B34" s="221" t="s">
        <v>5042</v>
      </c>
      <c r="C34" s="221" t="s">
        <v>5043</v>
      </c>
      <c r="D34" s="221" t="s">
        <v>2066</v>
      </c>
      <c r="E34" s="221" t="s">
        <v>2067</v>
      </c>
      <c r="F34" s="332" t="s">
        <v>5042</v>
      </c>
      <c r="G34" s="332" t="s">
        <v>5043</v>
      </c>
      <c r="H34" s="332" t="s">
        <v>2066</v>
      </c>
      <c r="I34" s="332" t="s">
        <v>2067</v>
      </c>
      <c r="J34" s="221"/>
      <c r="K34" s="221"/>
      <c r="L34" s="221"/>
      <c r="M34" s="221"/>
      <c r="N34" s="221" t="s">
        <v>2308</v>
      </c>
      <c r="O34" s="229" t="s">
        <v>14627</v>
      </c>
      <c r="P34" s="229" t="s">
        <v>5042</v>
      </c>
      <c r="Q34" s="229" t="s">
        <v>5044</v>
      </c>
      <c r="R34" s="229" t="s">
        <v>2066</v>
      </c>
      <c r="S34" s="229"/>
      <c r="T34" s="229" t="s">
        <v>19521</v>
      </c>
      <c r="U34" s="221" t="s">
        <v>5042</v>
      </c>
      <c r="V34" s="221" t="s">
        <v>5044</v>
      </c>
      <c r="W34" s="221" t="s">
        <v>2066</v>
      </c>
      <c r="X34" s="229"/>
    </row>
    <row r="35" spans="1:24" s="327" customFormat="1" ht="15" customHeight="1">
      <c r="A35" s="221">
        <v>24</v>
      </c>
      <c r="B35" s="221" t="s">
        <v>2338</v>
      </c>
      <c r="C35" s="221" t="s">
        <v>2722</v>
      </c>
      <c r="D35" s="221" t="s">
        <v>2078</v>
      </c>
      <c r="E35" s="221" t="s">
        <v>2079</v>
      </c>
      <c r="F35" s="332" t="s">
        <v>2338</v>
      </c>
      <c r="G35" s="332" t="s">
        <v>2722</v>
      </c>
      <c r="H35" s="332" t="s">
        <v>2070</v>
      </c>
      <c r="I35" s="332" t="s">
        <v>2071</v>
      </c>
      <c r="J35" s="221"/>
      <c r="K35" s="221"/>
      <c r="L35" s="221" t="s">
        <v>2723</v>
      </c>
      <c r="M35" s="221"/>
      <c r="N35" s="221" t="s">
        <v>2308</v>
      </c>
      <c r="O35" s="229" t="s">
        <v>14627</v>
      </c>
      <c r="P35" s="229" t="s">
        <v>2338</v>
      </c>
      <c r="Q35" s="229" t="s">
        <v>2722</v>
      </c>
      <c r="R35" s="229" t="s">
        <v>2100</v>
      </c>
      <c r="S35" s="229"/>
      <c r="T35" s="229" t="s">
        <v>19521</v>
      </c>
      <c r="U35" s="221" t="s">
        <v>5253</v>
      </c>
      <c r="V35" s="221" t="s">
        <v>2722</v>
      </c>
      <c r="W35" s="221" t="s">
        <v>2078</v>
      </c>
      <c r="X35" s="229"/>
    </row>
    <row r="36" spans="1:24" s="327" customFormat="1" ht="15" customHeight="1">
      <c r="A36" s="221">
        <v>25</v>
      </c>
      <c r="B36" s="221" t="s">
        <v>2341</v>
      </c>
      <c r="C36" s="221" t="s">
        <v>5559</v>
      </c>
      <c r="D36" s="221" t="s">
        <v>2070</v>
      </c>
      <c r="E36" s="221" t="s">
        <v>2071</v>
      </c>
      <c r="F36" s="332" t="s">
        <v>2341</v>
      </c>
      <c r="G36" s="333" t="s">
        <v>4016</v>
      </c>
      <c r="H36" s="332" t="s">
        <v>2100</v>
      </c>
      <c r="I36" s="332" t="s">
        <v>2101</v>
      </c>
      <c r="J36" s="221"/>
      <c r="K36" s="221"/>
      <c r="L36" s="221" t="s">
        <v>5560</v>
      </c>
      <c r="M36" s="221"/>
      <c r="N36" s="221" t="s">
        <v>2308</v>
      </c>
      <c r="O36" s="229" t="s">
        <v>14627</v>
      </c>
      <c r="P36" s="229" t="s">
        <v>2341</v>
      </c>
      <c r="Q36" s="229" t="s">
        <v>5559</v>
      </c>
      <c r="R36" s="229" t="s">
        <v>2100</v>
      </c>
      <c r="S36" s="229"/>
      <c r="T36" s="229" t="s">
        <v>19521</v>
      </c>
      <c r="U36" s="221" t="s">
        <v>2341</v>
      </c>
      <c r="V36" s="221" t="s">
        <v>5559</v>
      </c>
      <c r="W36" s="221" t="s">
        <v>2070</v>
      </c>
      <c r="X36" s="229"/>
    </row>
    <row r="37" spans="1:24" s="327" customFormat="1" ht="15" customHeight="1">
      <c r="A37" s="221">
        <v>26</v>
      </c>
      <c r="B37" s="221" t="s">
        <v>5509</v>
      </c>
      <c r="C37" s="221" t="s">
        <v>5510</v>
      </c>
      <c r="D37" s="221" t="s">
        <v>2096</v>
      </c>
      <c r="E37" s="221" t="s">
        <v>2097</v>
      </c>
      <c r="F37" s="332" t="s">
        <v>5509</v>
      </c>
      <c r="G37" s="333" t="s">
        <v>5511</v>
      </c>
      <c r="H37" s="332" t="s">
        <v>2096</v>
      </c>
      <c r="I37" s="332" t="s">
        <v>2097</v>
      </c>
      <c r="J37" s="221"/>
      <c r="K37" s="221"/>
      <c r="L37" s="221" t="s">
        <v>5677</v>
      </c>
      <c r="M37" s="221"/>
      <c r="N37" s="221" t="s">
        <v>2308</v>
      </c>
      <c r="O37" s="229" t="s">
        <v>14627</v>
      </c>
      <c r="P37" s="229" t="s">
        <v>5509</v>
      </c>
      <c r="Q37" s="229" t="s">
        <v>5510</v>
      </c>
      <c r="R37" s="229" t="s">
        <v>2096</v>
      </c>
      <c r="S37" s="229"/>
      <c r="T37" s="229" t="s">
        <v>19521</v>
      </c>
      <c r="U37" s="221" t="s">
        <v>5509</v>
      </c>
      <c r="V37" s="221" t="s">
        <v>5510</v>
      </c>
      <c r="W37" s="221" t="s">
        <v>2096</v>
      </c>
      <c r="X37" s="229"/>
    </row>
    <row r="38" spans="1:24" s="327" customFormat="1" ht="15" customHeight="1">
      <c r="A38" s="221">
        <v>27</v>
      </c>
      <c r="B38" s="221" t="s">
        <v>2367</v>
      </c>
      <c r="C38" s="221" t="s">
        <v>4744</v>
      </c>
      <c r="D38" s="221" t="s">
        <v>2235</v>
      </c>
      <c r="E38" s="221" t="s">
        <v>2237</v>
      </c>
      <c r="F38" s="332" t="s">
        <v>2367</v>
      </c>
      <c r="G38" s="333" t="s">
        <v>4745</v>
      </c>
      <c r="H38" s="332" t="s">
        <v>2235</v>
      </c>
      <c r="I38" s="332" t="s">
        <v>2237</v>
      </c>
      <c r="J38" s="221"/>
      <c r="K38" s="221"/>
      <c r="L38" s="221" t="s">
        <v>15334</v>
      </c>
      <c r="M38" s="221"/>
      <c r="N38" s="221" t="s">
        <v>2308</v>
      </c>
      <c r="O38" s="229" t="s">
        <v>14627</v>
      </c>
      <c r="P38" s="229" t="s">
        <v>2367</v>
      </c>
      <c r="Q38" s="229" t="s">
        <v>4747</v>
      </c>
      <c r="R38" s="229" t="s">
        <v>2235</v>
      </c>
      <c r="S38" s="229"/>
      <c r="T38" s="229" t="s">
        <v>19521</v>
      </c>
      <c r="U38" s="221" t="s">
        <v>2367</v>
      </c>
      <c r="V38" s="221" t="s">
        <v>4747</v>
      </c>
      <c r="W38" s="221" t="s">
        <v>2235</v>
      </c>
      <c r="X38" s="229"/>
    </row>
    <row r="39" spans="1:24" s="327" customFormat="1" ht="15" customHeight="1">
      <c r="A39" s="221">
        <v>28</v>
      </c>
      <c r="B39" s="221" t="s">
        <v>8460</v>
      </c>
      <c r="C39" s="221" t="s">
        <v>15336</v>
      </c>
      <c r="D39" s="221" t="s">
        <v>2189</v>
      </c>
      <c r="E39" s="221" t="s">
        <v>2190</v>
      </c>
      <c r="F39" s="333" t="s">
        <v>8462</v>
      </c>
      <c r="G39" s="333" t="s">
        <v>8463</v>
      </c>
      <c r="H39" s="332" t="s">
        <v>3175</v>
      </c>
      <c r="I39" s="332" t="s">
        <v>2241</v>
      </c>
      <c r="J39" s="221"/>
      <c r="K39" s="221"/>
      <c r="L39" s="221"/>
      <c r="M39" s="221"/>
      <c r="N39" s="221" t="s">
        <v>2308</v>
      </c>
      <c r="O39" s="229" t="s">
        <v>14627</v>
      </c>
      <c r="P39" s="229" t="s">
        <v>8460</v>
      </c>
      <c r="Q39" s="229" t="s">
        <v>13053</v>
      </c>
      <c r="R39" s="229" t="s">
        <v>2189</v>
      </c>
      <c r="S39" s="229"/>
      <c r="T39" s="229" t="s">
        <v>19521</v>
      </c>
      <c r="U39" s="221" t="s">
        <v>8460</v>
      </c>
      <c r="V39" s="221" t="s">
        <v>13053</v>
      </c>
      <c r="W39" s="221" t="s">
        <v>2189</v>
      </c>
      <c r="X39" s="229"/>
    </row>
    <row r="40" spans="1:24" s="327" customFormat="1" ht="15" customHeight="1">
      <c r="A40" s="221">
        <v>29</v>
      </c>
      <c r="B40" s="221" t="s">
        <v>5654</v>
      </c>
      <c r="C40" s="221" t="s">
        <v>5655</v>
      </c>
      <c r="D40" s="221" t="s">
        <v>2066</v>
      </c>
      <c r="E40" s="221" t="s">
        <v>2067</v>
      </c>
      <c r="F40" s="332" t="s">
        <v>5654</v>
      </c>
      <c r="G40" s="332" t="s">
        <v>5655</v>
      </c>
      <c r="H40" s="332" t="s">
        <v>2078</v>
      </c>
      <c r="I40" s="332" t="s">
        <v>2079</v>
      </c>
      <c r="J40" s="221"/>
      <c r="K40" s="221"/>
      <c r="L40" s="221"/>
      <c r="M40" s="221"/>
      <c r="N40" s="221" t="s">
        <v>2308</v>
      </c>
      <c r="O40" s="229" t="s">
        <v>14627</v>
      </c>
      <c r="P40" s="229" t="s">
        <v>5654</v>
      </c>
      <c r="Q40" s="229" t="s">
        <v>5626</v>
      </c>
      <c r="R40" s="229" t="s">
        <v>2066</v>
      </c>
      <c r="S40" s="229"/>
      <c r="T40" s="229" t="s">
        <v>19521</v>
      </c>
      <c r="U40" s="221" t="s">
        <v>5654</v>
      </c>
      <c r="V40" s="221" t="s">
        <v>5626</v>
      </c>
      <c r="W40" s="221" t="s">
        <v>2066</v>
      </c>
      <c r="X40" s="229"/>
    </row>
    <row r="41" spans="1:24" s="327" customFormat="1" ht="15" customHeight="1">
      <c r="A41" s="221">
        <v>30</v>
      </c>
      <c r="B41" s="221" t="s">
        <v>15444</v>
      </c>
      <c r="C41" s="221" t="s">
        <v>15445</v>
      </c>
      <c r="D41" s="221" t="s">
        <v>2235</v>
      </c>
      <c r="E41" s="221" t="s">
        <v>2237</v>
      </c>
      <c r="F41" s="221" t="s">
        <v>15444</v>
      </c>
      <c r="G41" s="221" t="s">
        <v>15445</v>
      </c>
      <c r="H41" s="221" t="s">
        <v>2235</v>
      </c>
      <c r="I41" s="221" t="s">
        <v>2237</v>
      </c>
      <c r="J41" s="221"/>
      <c r="K41" s="221"/>
      <c r="L41" s="221"/>
      <c r="M41" s="221"/>
      <c r="N41" s="221" t="s">
        <v>2308</v>
      </c>
      <c r="O41" s="229"/>
      <c r="P41" s="229"/>
      <c r="Q41" s="229"/>
      <c r="R41" s="229"/>
      <c r="S41" s="229"/>
      <c r="T41" s="229"/>
      <c r="U41" s="221"/>
      <c r="V41" s="221"/>
      <c r="W41" s="221"/>
      <c r="X41" s="229"/>
    </row>
    <row r="42" spans="1:24" s="327" customFormat="1" ht="15" customHeight="1">
      <c r="A42" s="221">
        <v>31</v>
      </c>
      <c r="B42" s="221" t="s">
        <v>2343</v>
      </c>
      <c r="C42" s="221" t="s">
        <v>5462</v>
      </c>
      <c r="D42" s="221" t="s">
        <v>2100</v>
      </c>
      <c r="E42" s="221" t="s">
        <v>2101</v>
      </c>
      <c r="F42" s="332" t="s">
        <v>2343</v>
      </c>
      <c r="G42" s="332" t="s">
        <v>5462</v>
      </c>
      <c r="H42" s="332" t="s">
        <v>2684</v>
      </c>
      <c r="I42" s="332" t="s">
        <v>2884</v>
      </c>
      <c r="J42" s="221"/>
      <c r="K42" s="221"/>
      <c r="L42" s="221" t="s">
        <v>5463</v>
      </c>
      <c r="M42" s="221"/>
      <c r="N42" s="221" t="s">
        <v>2308</v>
      </c>
      <c r="O42" s="229" t="s">
        <v>14627</v>
      </c>
      <c r="P42" s="229" t="s">
        <v>2343</v>
      </c>
      <c r="Q42" s="229" t="s">
        <v>5627</v>
      </c>
      <c r="R42" s="229" t="s">
        <v>2100</v>
      </c>
      <c r="S42" s="229"/>
      <c r="T42" s="229" t="s">
        <v>19521</v>
      </c>
      <c r="U42" s="221" t="s">
        <v>2343</v>
      </c>
      <c r="V42" s="221" t="s">
        <v>5627</v>
      </c>
      <c r="W42" s="221" t="s">
        <v>2100</v>
      </c>
      <c r="X42" s="229"/>
    </row>
    <row r="43" spans="1:24" s="327" customFormat="1" ht="15" customHeight="1">
      <c r="A43" s="221">
        <v>32</v>
      </c>
      <c r="B43" s="221" t="s">
        <v>15338</v>
      </c>
      <c r="C43" s="221" t="s">
        <v>15339</v>
      </c>
      <c r="D43" s="221" t="s">
        <v>3062</v>
      </c>
      <c r="E43" s="221" t="s">
        <v>3063</v>
      </c>
      <c r="F43" s="332" t="s">
        <v>15338</v>
      </c>
      <c r="G43" s="333" t="s">
        <v>15340</v>
      </c>
      <c r="H43" s="332" t="s">
        <v>2807</v>
      </c>
      <c r="I43" s="332" t="s">
        <v>2808</v>
      </c>
      <c r="J43" s="221"/>
      <c r="K43" s="221"/>
      <c r="L43" s="221"/>
      <c r="M43" s="221"/>
      <c r="N43" s="221" t="s">
        <v>4189</v>
      </c>
      <c r="O43" s="229" t="s">
        <v>14627</v>
      </c>
      <c r="P43" s="229" t="s">
        <v>15338</v>
      </c>
      <c r="Q43" s="229" t="s">
        <v>15339</v>
      </c>
      <c r="R43" s="229" t="s">
        <v>3062</v>
      </c>
      <c r="S43" s="229"/>
      <c r="T43" s="229" t="s">
        <v>19521</v>
      </c>
      <c r="U43" s="221" t="s">
        <v>15338</v>
      </c>
      <c r="V43" s="221" t="s">
        <v>15339</v>
      </c>
      <c r="W43" s="221" t="s">
        <v>3062</v>
      </c>
      <c r="X43" s="229"/>
    </row>
    <row r="44" spans="1:24" s="327" customFormat="1" ht="15" customHeight="1">
      <c r="A44" s="221">
        <v>33</v>
      </c>
      <c r="B44" s="221" t="s">
        <v>15341</v>
      </c>
      <c r="C44" s="221" t="s">
        <v>13243</v>
      </c>
      <c r="D44" s="221" t="s">
        <v>2737</v>
      </c>
      <c r="E44" s="221" t="s">
        <v>3180</v>
      </c>
      <c r="F44" s="332" t="s">
        <v>15341</v>
      </c>
      <c r="G44" s="332" t="s">
        <v>13243</v>
      </c>
      <c r="H44" s="332" t="s">
        <v>2737</v>
      </c>
      <c r="I44" s="332" t="s">
        <v>3180</v>
      </c>
      <c r="J44" s="221"/>
      <c r="K44" s="221"/>
      <c r="L44" s="221"/>
      <c r="M44" s="221"/>
      <c r="N44" s="221" t="s">
        <v>4189</v>
      </c>
      <c r="O44" s="229" t="s">
        <v>14627</v>
      </c>
      <c r="P44" s="229" t="s">
        <v>13242</v>
      </c>
      <c r="Q44" s="229" t="s">
        <v>13243</v>
      </c>
      <c r="R44" s="229" t="s">
        <v>2737</v>
      </c>
      <c r="S44" s="229"/>
      <c r="T44" s="229"/>
      <c r="U44" s="221"/>
      <c r="V44" s="221"/>
      <c r="W44" s="221"/>
      <c r="X44" s="229"/>
    </row>
    <row r="45" spans="1:24" s="327" customFormat="1" ht="15" customHeight="1">
      <c r="A45" s="221">
        <v>34</v>
      </c>
      <c r="B45" s="221" t="s">
        <v>19386</v>
      </c>
      <c r="C45" s="221" t="s">
        <v>15343</v>
      </c>
      <c r="D45" s="221" t="s">
        <v>2088</v>
      </c>
      <c r="E45" s="221" t="s">
        <v>2089</v>
      </c>
      <c r="F45" s="332" t="s">
        <v>19386</v>
      </c>
      <c r="G45" s="332" t="s">
        <v>15343</v>
      </c>
      <c r="H45" s="332" t="s">
        <v>2088</v>
      </c>
      <c r="I45" s="332" t="s">
        <v>2089</v>
      </c>
      <c r="J45" s="221"/>
      <c r="K45" s="221"/>
      <c r="L45" s="221"/>
      <c r="M45" s="221"/>
      <c r="N45" s="221" t="s">
        <v>4189</v>
      </c>
      <c r="O45" s="229" t="s">
        <v>14627</v>
      </c>
      <c r="P45" s="229" t="s">
        <v>2365</v>
      </c>
      <c r="Q45" s="229" t="s">
        <v>8356</v>
      </c>
      <c r="R45" s="229" t="s">
        <v>2100</v>
      </c>
      <c r="S45" s="229"/>
      <c r="T45" s="229"/>
      <c r="U45" s="221"/>
      <c r="V45" s="221"/>
      <c r="W45" s="221"/>
      <c r="X45" s="229"/>
    </row>
    <row r="46" spans="1:24" s="327" customFormat="1" ht="15" customHeight="1">
      <c r="A46" s="221">
        <v>35</v>
      </c>
      <c r="B46" s="221" t="s">
        <v>15347</v>
      </c>
      <c r="C46" s="221" t="s">
        <v>13551</v>
      </c>
      <c r="D46" s="221" t="s">
        <v>2084</v>
      </c>
      <c r="E46" s="221" t="s">
        <v>2084</v>
      </c>
      <c r="F46" s="221" t="s">
        <v>15347</v>
      </c>
      <c r="G46" s="221" t="s">
        <v>13551</v>
      </c>
      <c r="H46" s="221" t="s">
        <v>2084</v>
      </c>
      <c r="I46" s="221" t="s">
        <v>2084</v>
      </c>
      <c r="J46" s="221"/>
      <c r="K46" s="221"/>
      <c r="L46" s="221"/>
      <c r="M46" s="221"/>
      <c r="N46" s="221" t="s">
        <v>188</v>
      </c>
      <c r="O46" s="229"/>
      <c r="P46" s="229"/>
      <c r="Q46" s="229"/>
      <c r="R46" s="229"/>
      <c r="S46" s="229"/>
      <c r="T46" s="229"/>
      <c r="U46" s="221"/>
      <c r="V46" s="221"/>
      <c r="W46" s="221"/>
      <c r="X46" s="229"/>
    </row>
    <row r="47" spans="1:24" s="327" customFormat="1" ht="15" customHeight="1">
      <c r="A47" s="221">
        <v>36</v>
      </c>
      <c r="B47" s="221" t="s">
        <v>15351</v>
      </c>
      <c r="C47" s="221" t="s">
        <v>15350</v>
      </c>
      <c r="D47" s="221" t="s">
        <v>2272</v>
      </c>
      <c r="E47" s="221" t="s">
        <v>2272</v>
      </c>
      <c r="F47" s="332" t="s">
        <v>15351</v>
      </c>
      <c r="G47" s="332" t="s">
        <v>15350</v>
      </c>
      <c r="H47" s="332" t="s">
        <v>2807</v>
      </c>
      <c r="I47" s="332" t="s">
        <v>2808</v>
      </c>
      <c r="J47" s="221"/>
      <c r="K47" s="221"/>
      <c r="L47" s="221"/>
      <c r="M47" s="221"/>
      <c r="N47" s="221" t="s">
        <v>4189</v>
      </c>
      <c r="O47" s="229" t="s">
        <v>14627</v>
      </c>
      <c r="P47" s="229" t="s">
        <v>8354</v>
      </c>
      <c r="Q47" s="229" t="s">
        <v>8355</v>
      </c>
      <c r="R47" s="229" t="s">
        <v>2066</v>
      </c>
      <c r="S47" s="229"/>
      <c r="T47" s="229"/>
      <c r="U47" s="221"/>
      <c r="V47" s="221"/>
      <c r="W47" s="221"/>
      <c r="X47" s="229"/>
    </row>
    <row r="48" spans="1:24" s="327" customFormat="1" ht="15" customHeight="1">
      <c r="A48" s="221">
        <v>38</v>
      </c>
      <c r="B48" s="221" t="s">
        <v>19387</v>
      </c>
      <c r="C48" s="221" t="s">
        <v>13394</v>
      </c>
      <c r="D48" s="221" t="s">
        <v>2100</v>
      </c>
      <c r="E48" s="221" t="s">
        <v>2101</v>
      </c>
      <c r="F48" s="333" t="s">
        <v>13185</v>
      </c>
      <c r="G48" s="333" t="s">
        <v>13187</v>
      </c>
      <c r="H48" s="332" t="s">
        <v>2803</v>
      </c>
      <c r="I48" s="332" t="s">
        <v>2804</v>
      </c>
      <c r="J48" s="221"/>
      <c r="K48" s="221"/>
      <c r="L48" s="221"/>
      <c r="M48" s="221"/>
      <c r="N48" s="221" t="s">
        <v>4189</v>
      </c>
      <c r="O48" s="229" t="s">
        <v>14627</v>
      </c>
      <c r="P48" s="229" t="s">
        <v>13185</v>
      </c>
      <c r="Q48" s="229" t="s">
        <v>13394</v>
      </c>
      <c r="R48" s="229" t="s">
        <v>2100</v>
      </c>
      <c r="S48" s="229"/>
      <c r="T48" s="229"/>
      <c r="U48" s="221"/>
      <c r="V48" s="221"/>
      <c r="W48" s="221"/>
      <c r="X48" s="229"/>
    </row>
    <row r="49" spans="1:24" s="327" customFormat="1" ht="15" customHeight="1">
      <c r="A49" s="221">
        <v>39</v>
      </c>
      <c r="B49" s="221" t="s">
        <v>19388</v>
      </c>
      <c r="C49" s="221" t="s">
        <v>13240</v>
      </c>
      <c r="D49" s="221" t="s">
        <v>4802</v>
      </c>
      <c r="E49" s="221" t="s">
        <v>4803</v>
      </c>
      <c r="F49" s="333" t="s">
        <v>13188</v>
      </c>
      <c r="G49" s="333" t="s">
        <v>13190</v>
      </c>
      <c r="H49" s="332" t="s">
        <v>3921</v>
      </c>
      <c r="I49" s="332" t="s">
        <v>3922</v>
      </c>
      <c r="J49" s="221"/>
      <c r="K49" s="221"/>
      <c r="L49" s="221"/>
      <c r="M49" s="221"/>
      <c r="N49" s="221" t="s">
        <v>2308</v>
      </c>
      <c r="O49" s="229" t="s">
        <v>14627</v>
      </c>
      <c r="P49" s="229" t="s">
        <v>13188</v>
      </c>
      <c r="Q49" s="229" t="s">
        <v>13240</v>
      </c>
      <c r="R49" s="229" t="s">
        <v>4802</v>
      </c>
      <c r="S49" s="229"/>
      <c r="T49" s="229"/>
      <c r="U49" s="221"/>
      <c r="V49" s="221"/>
      <c r="W49" s="221"/>
      <c r="X49" s="229"/>
    </row>
    <row r="50" spans="1:24" s="327" customFormat="1" ht="15" customHeight="1">
      <c r="A50" s="221">
        <v>40</v>
      </c>
      <c r="B50" s="77" t="s">
        <v>15359</v>
      </c>
      <c r="C50" s="77" t="s">
        <v>8346</v>
      </c>
      <c r="D50" s="77" t="s">
        <v>2084</v>
      </c>
      <c r="E50" s="77" t="s">
        <v>2085</v>
      </c>
      <c r="F50" s="332" t="s">
        <v>15359</v>
      </c>
      <c r="G50" s="333" t="s">
        <v>15360</v>
      </c>
      <c r="H50" s="332" t="s">
        <v>2803</v>
      </c>
      <c r="I50" s="332" t="s">
        <v>2804</v>
      </c>
      <c r="J50" s="77"/>
      <c r="K50" s="77"/>
      <c r="L50" s="77"/>
      <c r="M50" s="351"/>
      <c r="N50" s="77" t="s">
        <v>2308</v>
      </c>
      <c r="O50" s="229"/>
      <c r="P50" s="229"/>
      <c r="Q50" s="229"/>
      <c r="R50" s="229"/>
      <c r="S50" s="229"/>
      <c r="T50" s="229"/>
      <c r="U50" s="229"/>
      <c r="V50" s="229"/>
      <c r="W50" s="229"/>
      <c r="X50" s="360"/>
    </row>
    <row r="51" spans="1:24" s="327" customFormat="1" ht="15" customHeight="1">
      <c r="A51" s="221">
        <v>41</v>
      </c>
      <c r="B51" s="221" t="s">
        <v>15369</v>
      </c>
      <c r="C51" s="221" t="s">
        <v>3434</v>
      </c>
      <c r="D51" s="221" t="s">
        <v>3898</v>
      </c>
      <c r="E51" s="221" t="s">
        <v>4007</v>
      </c>
      <c r="F51" s="332" t="s">
        <v>15369</v>
      </c>
      <c r="G51" s="332" t="s">
        <v>3434</v>
      </c>
      <c r="H51" s="332" t="s">
        <v>3898</v>
      </c>
      <c r="I51" s="332" t="s">
        <v>4007</v>
      </c>
      <c r="J51" s="221"/>
      <c r="K51" s="221"/>
      <c r="L51" s="221"/>
      <c r="M51" s="221"/>
      <c r="N51" s="221" t="s">
        <v>4189</v>
      </c>
      <c r="O51" s="229" t="s">
        <v>14627</v>
      </c>
      <c r="P51" s="229" t="s">
        <v>14402</v>
      </c>
      <c r="Q51" s="229" t="s">
        <v>3434</v>
      </c>
      <c r="R51" s="229" t="s">
        <v>3898</v>
      </c>
      <c r="S51" s="229"/>
      <c r="T51" s="229"/>
      <c r="U51" s="221"/>
      <c r="V51" s="221"/>
      <c r="W51" s="77"/>
      <c r="X51" s="229"/>
    </row>
    <row r="52" spans="1:24" s="327" customFormat="1" ht="15" customHeight="1">
      <c r="A52" s="221">
        <v>42</v>
      </c>
      <c r="B52" s="221" t="s">
        <v>15373</v>
      </c>
      <c r="C52" s="221" t="s">
        <v>3438</v>
      </c>
      <c r="D52" s="221" t="s">
        <v>2684</v>
      </c>
      <c r="E52" s="221" t="s">
        <v>2884</v>
      </c>
      <c r="F52" s="221" t="s">
        <v>15373</v>
      </c>
      <c r="G52" s="221" t="s">
        <v>3438</v>
      </c>
      <c r="H52" s="221" t="s">
        <v>2684</v>
      </c>
      <c r="I52" s="221" t="s">
        <v>2884</v>
      </c>
      <c r="J52" s="221"/>
      <c r="K52" s="221"/>
      <c r="L52" s="221"/>
      <c r="M52" s="221"/>
      <c r="N52" s="221" t="s">
        <v>2308</v>
      </c>
      <c r="O52" s="229"/>
      <c r="P52" s="229"/>
      <c r="Q52" s="229"/>
      <c r="R52" s="229"/>
      <c r="S52" s="229"/>
      <c r="T52" s="229"/>
      <c r="U52" s="221"/>
      <c r="V52" s="221"/>
      <c r="W52" s="77"/>
      <c r="X52" s="229"/>
    </row>
    <row r="53" spans="1:24" s="327" customFormat="1" ht="15" customHeight="1">
      <c r="A53" s="221">
        <v>43</v>
      </c>
      <c r="B53" s="221" t="s">
        <v>15488</v>
      </c>
      <c r="C53" s="221" t="s">
        <v>15375</v>
      </c>
      <c r="D53" s="221" t="s">
        <v>2272</v>
      </c>
      <c r="E53" s="221" t="s">
        <v>2272</v>
      </c>
      <c r="F53" s="221" t="s">
        <v>15488</v>
      </c>
      <c r="G53" s="221" t="s">
        <v>15375</v>
      </c>
      <c r="H53" s="221" t="s">
        <v>2272</v>
      </c>
      <c r="I53" s="221" t="s">
        <v>2273</v>
      </c>
      <c r="J53" s="221"/>
      <c r="K53" s="221"/>
      <c r="L53" s="221"/>
      <c r="M53" s="221"/>
      <c r="N53" s="221" t="s">
        <v>4189</v>
      </c>
      <c r="O53" s="229"/>
      <c r="P53" s="229"/>
      <c r="Q53" s="229"/>
      <c r="R53" s="229"/>
      <c r="S53" s="229"/>
      <c r="T53" s="229"/>
      <c r="U53" s="221"/>
      <c r="V53" s="221"/>
      <c r="W53" s="77"/>
      <c r="X53" s="229"/>
    </row>
    <row r="54" spans="1:24" ht="15" customHeight="1">
      <c r="A54" s="221">
        <v>44</v>
      </c>
      <c r="B54" s="221" t="s">
        <v>15441</v>
      </c>
      <c r="C54" s="221" t="s">
        <v>15442</v>
      </c>
      <c r="D54" s="221" t="s">
        <v>2272</v>
      </c>
      <c r="E54" s="221" t="s">
        <v>2272</v>
      </c>
      <c r="F54" s="221" t="s">
        <v>15441</v>
      </c>
      <c r="G54" s="221" t="s">
        <v>15442</v>
      </c>
      <c r="H54" s="221" t="s">
        <v>2272</v>
      </c>
      <c r="I54" s="221" t="s">
        <v>2272</v>
      </c>
      <c r="J54" s="221"/>
      <c r="K54" s="221"/>
      <c r="L54" s="221"/>
      <c r="M54" s="229"/>
      <c r="N54" s="352" t="s">
        <v>188</v>
      </c>
      <c r="O54" s="229"/>
      <c r="P54" s="229"/>
      <c r="Q54" s="229"/>
      <c r="R54" s="229"/>
      <c r="S54" s="229"/>
      <c r="T54" s="229"/>
      <c r="U54" s="221"/>
      <c r="V54" s="221"/>
      <c r="W54" s="77"/>
      <c r="X54" s="229"/>
    </row>
    <row r="55" spans="1:24" s="327" customFormat="1" ht="15" customHeight="1">
      <c r="A55" s="221">
        <v>45</v>
      </c>
      <c r="B55" s="221" t="s">
        <v>15382</v>
      </c>
      <c r="C55" s="221" t="s">
        <v>15383</v>
      </c>
      <c r="D55" s="221" t="s">
        <v>2085</v>
      </c>
      <c r="E55" s="221" t="s">
        <v>2085</v>
      </c>
      <c r="F55" s="332" t="s">
        <v>15382</v>
      </c>
      <c r="G55" s="332" t="s">
        <v>15383</v>
      </c>
      <c r="H55" s="332" t="s">
        <v>3215</v>
      </c>
      <c r="I55" s="332" t="s">
        <v>2111</v>
      </c>
      <c r="J55" s="221"/>
      <c r="K55" s="221"/>
      <c r="L55" s="221"/>
      <c r="M55" s="221"/>
      <c r="N55" s="221" t="s">
        <v>2308</v>
      </c>
      <c r="O55" s="229" t="s">
        <v>14627</v>
      </c>
      <c r="P55" s="229" t="s">
        <v>15382</v>
      </c>
      <c r="Q55" s="229" t="s">
        <v>15384</v>
      </c>
      <c r="R55" s="229" t="s">
        <v>2085</v>
      </c>
      <c r="S55" s="229"/>
      <c r="T55" s="229" t="s">
        <v>19521</v>
      </c>
      <c r="U55" s="221" t="s">
        <v>15382</v>
      </c>
      <c r="V55" s="221" t="s">
        <v>15384</v>
      </c>
      <c r="W55" s="221" t="s">
        <v>2085</v>
      </c>
      <c r="X55" s="229"/>
    </row>
    <row r="56" spans="1:24" s="327" customFormat="1" ht="15" customHeight="1">
      <c r="A56" s="221">
        <v>46</v>
      </c>
      <c r="B56" s="221" t="s">
        <v>15385</v>
      </c>
      <c r="C56" s="221" t="s">
        <v>15386</v>
      </c>
      <c r="D56" s="221" t="s">
        <v>2066</v>
      </c>
      <c r="E56" s="221" t="s">
        <v>2067</v>
      </c>
      <c r="F56" s="332" t="s">
        <v>15385</v>
      </c>
      <c r="G56" s="332" t="s">
        <v>15386</v>
      </c>
      <c r="H56" s="332" t="s">
        <v>2803</v>
      </c>
      <c r="I56" s="332" t="s">
        <v>2804</v>
      </c>
      <c r="J56" s="221"/>
      <c r="K56" s="221"/>
      <c r="L56" s="221" t="s">
        <v>15387</v>
      </c>
      <c r="M56" s="221"/>
      <c r="N56" s="221" t="s">
        <v>2308</v>
      </c>
      <c r="O56" s="229" t="s">
        <v>14627</v>
      </c>
      <c r="P56" s="229" t="s">
        <v>15385</v>
      </c>
      <c r="Q56" s="229" t="s">
        <v>15388</v>
      </c>
      <c r="R56" s="229" t="s">
        <v>2066</v>
      </c>
      <c r="S56" s="229"/>
      <c r="T56" s="229" t="s">
        <v>19521</v>
      </c>
      <c r="U56" s="221" t="s">
        <v>15385</v>
      </c>
      <c r="V56" s="221" t="s">
        <v>15388</v>
      </c>
      <c r="W56" s="221" t="s">
        <v>2066</v>
      </c>
      <c r="X56" s="229"/>
    </row>
    <row r="57" spans="1:24" s="325" customFormat="1" ht="15" customHeight="1">
      <c r="A57" s="221">
        <v>47</v>
      </c>
      <c r="B57" s="221" t="s">
        <v>15402</v>
      </c>
      <c r="C57" s="221" t="s">
        <v>15402</v>
      </c>
      <c r="D57" s="221" t="s">
        <v>4802</v>
      </c>
      <c r="E57" s="221" t="s">
        <v>4803</v>
      </c>
      <c r="F57" s="332" t="s">
        <v>15403</v>
      </c>
      <c r="G57" s="332" t="s">
        <v>15402</v>
      </c>
      <c r="H57" s="332" t="s">
        <v>2807</v>
      </c>
      <c r="I57" s="332" t="s">
        <v>2808</v>
      </c>
      <c r="J57" s="221"/>
      <c r="K57" s="221"/>
      <c r="L57" s="221"/>
      <c r="M57" s="221"/>
      <c r="N57" s="221" t="s">
        <v>4189</v>
      </c>
      <c r="O57" s="229" t="s">
        <v>14627</v>
      </c>
      <c r="P57" s="229" t="s">
        <v>15404</v>
      </c>
      <c r="Q57" s="229" t="s">
        <v>15402</v>
      </c>
      <c r="R57" s="229" t="s">
        <v>4802</v>
      </c>
      <c r="S57" s="229"/>
      <c r="T57" s="229"/>
      <c r="U57" s="221"/>
      <c r="V57" s="221"/>
      <c r="W57" s="221"/>
      <c r="X57" s="229"/>
    </row>
    <row r="58" spans="1:24" s="325" customFormat="1" ht="15" customHeight="1">
      <c r="A58" s="221">
        <v>48</v>
      </c>
      <c r="B58" s="221" t="s">
        <v>5698</v>
      </c>
      <c r="C58" s="221" t="s">
        <v>5699</v>
      </c>
      <c r="D58" s="221" t="s">
        <v>2078</v>
      </c>
      <c r="E58" s="221" t="s">
        <v>2079</v>
      </c>
      <c r="F58" s="332" t="s">
        <v>5698</v>
      </c>
      <c r="G58" s="333" t="s">
        <v>15405</v>
      </c>
      <c r="H58" s="332" t="s">
        <v>2078</v>
      </c>
      <c r="I58" s="332" t="s">
        <v>2079</v>
      </c>
      <c r="J58" s="221"/>
      <c r="K58" s="221"/>
      <c r="L58" s="221"/>
      <c r="M58" s="221"/>
      <c r="N58" s="221" t="s">
        <v>2308</v>
      </c>
      <c r="O58" s="229" t="s">
        <v>14627</v>
      </c>
      <c r="P58" s="229" t="s">
        <v>5698</v>
      </c>
      <c r="Q58" s="229" t="s">
        <v>5699</v>
      </c>
      <c r="R58" s="229" t="s">
        <v>2078</v>
      </c>
      <c r="S58" s="229"/>
      <c r="T58" s="229" t="s">
        <v>19521</v>
      </c>
      <c r="U58" s="221" t="s">
        <v>5698</v>
      </c>
      <c r="V58" s="221" t="s">
        <v>5699</v>
      </c>
      <c r="W58" s="221" t="s">
        <v>2078</v>
      </c>
      <c r="X58" s="229"/>
    </row>
    <row r="59" spans="1:24" s="327" customFormat="1" ht="15" hidden="1" customHeight="1">
      <c r="A59" s="334">
        <v>49</v>
      </c>
      <c r="B59" s="334" t="s">
        <v>2357</v>
      </c>
      <c r="C59" s="334" t="s">
        <v>4749</v>
      </c>
      <c r="D59" s="334" t="s">
        <v>2100</v>
      </c>
      <c r="E59" s="334" t="s">
        <v>2101</v>
      </c>
      <c r="F59" s="334" t="s">
        <v>2357</v>
      </c>
      <c r="G59" s="334" t="s">
        <v>4749</v>
      </c>
      <c r="H59" s="334" t="s">
        <v>2100</v>
      </c>
      <c r="I59" s="334" t="s">
        <v>2101</v>
      </c>
      <c r="J59" s="334"/>
      <c r="K59" s="334"/>
      <c r="L59" s="334" t="s">
        <v>15357</v>
      </c>
      <c r="M59" s="334"/>
      <c r="N59" s="334" t="s">
        <v>2286</v>
      </c>
      <c r="O59" s="229" t="s">
        <v>14627</v>
      </c>
      <c r="P59" s="229" t="s">
        <v>2357</v>
      </c>
      <c r="Q59" s="229" t="s">
        <v>4751</v>
      </c>
      <c r="R59" s="229" t="s">
        <v>2100</v>
      </c>
      <c r="S59" s="229"/>
      <c r="T59" s="229" t="s">
        <v>19521</v>
      </c>
      <c r="U59" s="221" t="s">
        <v>2357</v>
      </c>
      <c r="V59" s="221" t="s">
        <v>4751</v>
      </c>
      <c r="W59" s="221" t="s">
        <v>2100</v>
      </c>
      <c r="X59" s="229"/>
    </row>
    <row r="60" spans="1:24" s="327" customFormat="1" ht="15" hidden="1" customHeight="1">
      <c r="A60" s="334">
        <v>50</v>
      </c>
      <c r="B60" s="334" t="s">
        <v>15354</v>
      </c>
      <c r="C60" s="334" t="s">
        <v>13784</v>
      </c>
      <c r="D60" s="334" t="s">
        <v>2084</v>
      </c>
      <c r="E60" s="334" t="s">
        <v>2084</v>
      </c>
      <c r="F60" s="334" t="s">
        <v>15354</v>
      </c>
      <c r="G60" s="334" t="s">
        <v>13784</v>
      </c>
      <c r="H60" s="334" t="s">
        <v>2084</v>
      </c>
      <c r="I60" s="334" t="s">
        <v>2084</v>
      </c>
      <c r="J60" s="334"/>
      <c r="K60" s="334"/>
      <c r="L60" s="334"/>
      <c r="M60" s="334" t="s">
        <v>19522</v>
      </c>
      <c r="N60" s="334" t="s">
        <v>2286</v>
      </c>
      <c r="O60" s="229" t="s">
        <v>14627</v>
      </c>
      <c r="P60" s="229" t="s">
        <v>2363</v>
      </c>
      <c r="Q60" s="229" t="s">
        <v>13784</v>
      </c>
      <c r="R60" s="229" t="s">
        <v>2085</v>
      </c>
      <c r="S60" s="229"/>
      <c r="T60" s="229"/>
      <c r="U60" s="221"/>
      <c r="V60" s="221"/>
      <c r="W60" s="221"/>
      <c r="X60" s="229"/>
    </row>
    <row r="61" spans="1:24" s="327" customFormat="1" ht="15" hidden="1" customHeight="1">
      <c r="A61" s="334">
        <v>51</v>
      </c>
      <c r="B61" s="334" t="s">
        <v>15450</v>
      </c>
      <c r="C61" s="334" t="s">
        <v>15449</v>
      </c>
      <c r="D61" s="334" t="s">
        <v>2100</v>
      </c>
      <c r="E61" s="334"/>
      <c r="F61" s="334" t="s">
        <v>15450</v>
      </c>
      <c r="G61" s="334" t="s">
        <v>15449</v>
      </c>
      <c r="H61" s="334" t="s">
        <v>2100</v>
      </c>
      <c r="I61" s="334"/>
      <c r="J61" s="334"/>
      <c r="K61" s="334"/>
      <c r="L61" s="334"/>
      <c r="M61" s="334" t="s">
        <v>15451</v>
      </c>
      <c r="N61" s="334" t="s">
        <v>2286</v>
      </c>
      <c r="O61" s="229"/>
      <c r="P61" s="229"/>
      <c r="Q61" s="229"/>
      <c r="R61" s="229"/>
      <c r="S61" s="229"/>
      <c r="T61" s="229"/>
      <c r="U61" s="221"/>
      <c r="V61" s="221"/>
      <c r="W61" s="77"/>
      <c r="X61" s="229"/>
    </row>
    <row r="62" spans="1:24" s="327" customFormat="1" ht="15" hidden="1" customHeight="1">
      <c r="A62" s="334">
        <v>52</v>
      </c>
      <c r="B62" s="334" t="s">
        <v>15454</v>
      </c>
      <c r="C62" s="334" t="s">
        <v>15453</v>
      </c>
      <c r="D62" s="334" t="s">
        <v>2088</v>
      </c>
      <c r="E62" s="334"/>
      <c r="F62" s="334" t="s">
        <v>15454</v>
      </c>
      <c r="G62" s="334" t="s">
        <v>15453</v>
      </c>
      <c r="H62" s="334" t="s">
        <v>2088</v>
      </c>
      <c r="I62" s="334"/>
      <c r="J62" s="334"/>
      <c r="K62" s="334"/>
      <c r="L62" s="334"/>
      <c r="M62" s="334" t="s">
        <v>15451</v>
      </c>
      <c r="N62" s="334" t="s">
        <v>2286</v>
      </c>
      <c r="O62" s="229"/>
      <c r="P62" s="229"/>
      <c r="Q62" s="229"/>
      <c r="R62" s="229"/>
      <c r="S62" s="229"/>
      <c r="T62" s="229"/>
      <c r="U62" s="221"/>
      <c r="V62" s="221"/>
      <c r="W62" s="77"/>
      <c r="X62" s="229"/>
    </row>
    <row r="63" spans="1:24" s="327" customFormat="1" ht="15" hidden="1" customHeight="1">
      <c r="A63" s="334">
        <v>53</v>
      </c>
      <c r="B63" s="335" t="s">
        <v>15363</v>
      </c>
      <c r="C63" s="335" t="s">
        <v>15362</v>
      </c>
      <c r="D63" s="335" t="s">
        <v>2100</v>
      </c>
      <c r="E63" s="335" t="s">
        <v>2101</v>
      </c>
      <c r="F63" s="335" t="s">
        <v>15363</v>
      </c>
      <c r="G63" s="335" t="s">
        <v>15362</v>
      </c>
      <c r="H63" s="335" t="s">
        <v>2100</v>
      </c>
      <c r="I63" s="335" t="s">
        <v>2101</v>
      </c>
      <c r="J63" s="335"/>
      <c r="K63" s="335"/>
      <c r="L63" s="335"/>
      <c r="M63" s="334" t="s">
        <v>15364</v>
      </c>
      <c r="N63" s="334" t="s">
        <v>2286</v>
      </c>
      <c r="O63" s="229" t="s">
        <v>14627</v>
      </c>
      <c r="P63" s="229" t="s">
        <v>8349</v>
      </c>
      <c r="Q63" s="229" t="s">
        <v>8350</v>
      </c>
      <c r="R63" s="229" t="s">
        <v>2100</v>
      </c>
      <c r="S63" s="229"/>
      <c r="T63" s="229"/>
      <c r="U63" s="221"/>
      <c r="V63" s="221"/>
      <c r="W63" s="77"/>
      <c r="X63" s="229"/>
    </row>
    <row r="64" spans="1:24" s="327" customFormat="1" ht="15" hidden="1" customHeight="1">
      <c r="A64" s="334">
        <v>54</v>
      </c>
      <c r="B64" s="335" t="s">
        <v>15367</v>
      </c>
      <c r="C64" s="335" t="s">
        <v>15366</v>
      </c>
      <c r="D64" s="335" t="s">
        <v>2100</v>
      </c>
      <c r="E64" s="335" t="s">
        <v>2101</v>
      </c>
      <c r="F64" s="335" t="s">
        <v>15367</v>
      </c>
      <c r="G64" s="335" t="s">
        <v>15366</v>
      </c>
      <c r="H64" s="335" t="s">
        <v>2100</v>
      </c>
      <c r="I64" s="335" t="s">
        <v>2101</v>
      </c>
      <c r="J64" s="335"/>
      <c r="K64" s="335"/>
      <c r="L64" s="335"/>
      <c r="M64" s="334" t="s">
        <v>15364</v>
      </c>
      <c r="N64" s="334" t="s">
        <v>2286</v>
      </c>
      <c r="O64" s="229" t="s">
        <v>14627</v>
      </c>
      <c r="P64" s="229" t="s">
        <v>8352</v>
      </c>
      <c r="Q64" s="229" t="s">
        <v>15368</v>
      </c>
      <c r="R64" s="229" t="s">
        <v>2100</v>
      </c>
      <c r="S64" s="229"/>
      <c r="T64" s="229"/>
      <c r="U64" s="221"/>
      <c r="V64" s="221"/>
      <c r="W64" s="77"/>
      <c r="X64" s="229"/>
    </row>
    <row r="65" spans="1:24" s="327" customFormat="1" ht="15" hidden="1" customHeight="1">
      <c r="A65" s="334">
        <v>55</v>
      </c>
      <c r="B65" s="334" t="s">
        <v>15457</v>
      </c>
      <c r="C65" s="334" t="s">
        <v>15456</v>
      </c>
      <c r="D65" s="334" t="s">
        <v>4802</v>
      </c>
      <c r="E65" s="334"/>
      <c r="F65" s="334" t="s">
        <v>15457</v>
      </c>
      <c r="G65" s="334" t="s">
        <v>15456</v>
      </c>
      <c r="H65" s="334" t="s">
        <v>4802</v>
      </c>
      <c r="I65" s="334"/>
      <c r="J65" s="334"/>
      <c r="K65" s="334"/>
      <c r="L65" s="334"/>
      <c r="M65" s="334" t="s">
        <v>15451</v>
      </c>
      <c r="N65" s="334" t="s">
        <v>2286</v>
      </c>
      <c r="O65" s="229"/>
      <c r="P65" s="229"/>
      <c r="Q65" s="229"/>
      <c r="R65" s="229"/>
      <c r="S65" s="229"/>
      <c r="T65" s="229"/>
      <c r="U65" s="221"/>
      <c r="V65" s="221"/>
      <c r="W65" s="77"/>
      <c r="X65" s="229"/>
    </row>
    <row r="66" spans="1:24" s="327" customFormat="1" ht="15" hidden="1" customHeight="1">
      <c r="A66" s="334">
        <v>56</v>
      </c>
      <c r="B66" s="334" t="s">
        <v>15471</v>
      </c>
      <c r="C66" s="334" t="s">
        <v>4327</v>
      </c>
      <c r="D66" s="334" t="s">
        <v>2066</v>
      </c>
      <c r="E66" s="334"/>
      <c r="F66" s="334" t="s">
        <v>15471</v>
      </c>
      <c r="G66" s="334" t="s">
        <v>4327</v>
      </c>
      <c r="H66" s="334" t="s">
        <v>2066</v>
      </c>
      <c r="I66" s="334"/>
      <c r="J66" s="334"/>
      <c r="K66" s="334"/>
      <c r="L66" s="334"/>
      <c r="M66" s="334" t="s">
        <v>15472</v>
      </c>
      <c r="N66" s="334" t="s">
        <v>2286</v>
      </c>
      <c r="O66" s="229"/>
      <c r="P66" s="229"/>
      <c r="Q66" s="229"/>
      <c r="R66" s="229"/>
      <c r="S66" s="229"/>
      <c r="T66" s="229"/>
      <c r="U66" s="221"/>
      <c r="V66" s="221"/>
      <c r="W66" s="77"/>
      <c r="X66" s="229"/>
    </row>
    <row r="67" spans="1:24" s="327" customFormat="1" ht="15" hidden="1" customHeight="1">
      <c r="A67" s="334">
        <v>57</v>
      </c>
      <c r="B67" s="334" t="s">
        <v>15473</v>
      </c>
      <c r="C67" s="334" t="s">
        <v>15474</v>
      </c>
      <c r="D67" s="334" t="s">
        <v>2681</v>
      </c>
      <c r="E67" s="334"/>
      <c r="F67" s="334" t="s">
        <v>15473</v>
      </c>
      <c r="G67" s="334" t="s">
        <v>15474</v>
      </c>
      <c r="H67" s="334" t="s">
        <v>2681</v>
      </c>
      <c r="I67" s="334"/>
      <c r="J67" s="334"/>
      <c r="K67" s="334"/>
      <c r="L67" s="334"/>
      <c r="M67" s="334" t="s">
        <v>15472</v>
      </c>
      <c r="N67" s="334" t="s">
        <v>2286</v>
      </c>
      <c r="O67" s="229"/>
      <c r="P67" s="229"/>
      <c r="Q67" s="229"/>
      <c r="R67" s="229"/>
      <c r="S67" s="229"/>
      <c r="T67" s="229"/>
      <c r="U67" s="221"/>
      <c r="V67" s="221"/>
      <c r="W67" s="77"/>
      <c r="X67" s="229"/>
    </row>
    <row r="68" spans="1:24" s="327" customFormat="1" ht="15" hidden="1" customHeight="1">
      <c r="A68" s="334">
        <v>58</v>
      </c>
      <c r="B68" s="334" t="s">
        <v>15475</v>
      </c>
      <c r="C68" s="334" t="s">
        <v>15476</v>
      </c>
      <c r="D68" s="334" t="s">
        <v>2100</v>
      </c>
      <c r="E68" s="334"/>
      <c r="F68" s="334" t="s">
        <v>15475</v>
      </c>
      <c r="G68" s="334" t="s">
        <v>15476</v>
      </c>
      <c r="H68" s="334" t="s">
        <v>2100</v>
      </c>
      <c r="I68" s="334"/>
      <c r="J68" s="334"/>
      <c r="K68" s="334"/>
      <c r="L68" s="334"/>
      <c r="M68" s="334" t="s">
        <v>15477</v>
      </c>
      <c r="N68" s="334" t="s">
        <v>2286</v>
      </c>
      <c r="O68" s="229"/>
      <c r="P68" s="229"/>
      <c r="Q68" s="229"/>
      <c r="R68" s="229"/>
      <c r="S68" s="229"/>
      <c r="T68" s="229"/>
      <c r="U68" s="221"/>
      <c r="V68" s="221"/>
      <c r="W68" s="77"/>
      <c r="X68" s="229"/>
    </row>
    <row r="69" spans="1:24" s="327" customFormat="1" ht="15" hidden="1" customHeight="1">
      <c r="A69" s="334">
        <v>59</v>
      </c>
      <c r="B69" s="334" t="s">
        <v>15478</v>
      </c>
      <c r="C69" s="334" t="s">
        <v>15479</v>
      </c>
      <c r="D69" s="334" t="s">
        <v>2096</v>
      </c>
      <c r="E69" s="334"/>
      <c r="F69" s="334" t="s">
        <v>15478</v>
      </c>
      <c r="G69" s="334" t="s">
        <v>15479</v>
      </c>
      <c r="H69" s="334" t="s">
        <v>2096</v>
      </c>
      <c r="I69" s="334"/>
      <c r="J69" s="334"/>
      <c r="K69" s="334"/>
      <c r="L69" s="334"/>
      <c r="M69" s="334" t="s">
        <v>15477</v>
      </c>
      <c r="N69" s="334" t="s">
        <v>2286</v>
      </c>
      <c r="O69" s="229"/>
      <c r="P69" s="229"/>
      <c r="Q69" s="229"/>
      <c r="R69" s="229"/>
      <c r="S69" s="229"/>
      <c r="T69" s="229"/>
      <c r="U69" s="221"/>
      <c r="V69" s="221"/>
      <c r="W69" s="77"/>
      <c r="X69" s="229"/>
    </row>
    <row r="70" spans="1:24" s="327" customFormat="1" ht="15" hidden="1" customHeight="1">
      <c r="A70" s="334">
        <v>60</v>
      </c>
      <c r="B70" s="334" t="s">
        <v>15480</v>
      </c>
      <c r="C70" s="334" t="s">
        <v>15481</v>
      </c>
      <c r="D70" s="334" t="s">
        <v>2066</v>
      </c>
      <c r="E70" s="334"/>
      <c r="F70" s="334" t="s">
        <v>15480</v>
      </c>
      <c r="G70" s="334" t="s">
        <v>15481</v>
      </c>
      <c r="H70" s="334" t="s">
        <v>2066</v>
      </c>
      <c r="I70" s="334"/>
      <c r="J70" s="334"/>
      <c r="K70" s="334"/>
      <c r="L70" s="334"/>
      <c r="M70" s="334" t="s">
        <v>15477</v>
      </c>
      <c r="N70" s="334" t="s">
        <v>2286</v>
      </c>
      <c r="O70" s="229"/>
      <c r="P70" s="229"/>
      <c r="Q70" s="229"/>
      <c r="R70" s="229"/>
      <c r="S70" s="229"/>
      <c r="T70" s="229"/>
      <c r="U70" s="221"/>
      <c r="V70" s="221"/>
      <c r="W70" s="77"/>
      <c r="X70" s="229"/>
    </row>
    <row r="71" spans="1:24" s="327" customFormat="1" ht="15" hidden="1" customHeight="1">
      <c r="A71" s="334">
        <v>61</v>
      </c>
      <c r="B71" s="334" t="s">
        <v>15482</v>
      </c>
      <c r="C71" s="334" t="s">
        <v>15483</v>
      </c>
      <c r="D71" s="334" t="s">
        <v>2278</v>
      </c>
      <c r="E71" s="334"/>
      <c r="F71" s="334" t="s">
        <v>15482</v>
      </c>
      <c r="G71" s="334" t="s">
        <v>15483</v>
      </c>
      <c r="H71" s="334" t="s">
        <v>2278</v>
      </c>
      <c r="I71" s="334"/>
      <c r="J71" s="334"/>
      <c r="K71" s="334"/>
      <c r="L71" s="334"/>
      <c r="M71" s="334" t="s">
        <v>15477</v>
      </c>
      <c r="N71" s="334" t="s">
        <v>2286</v>
      </c>
      <c r="O71" s="229"/>
      <c r="P71" s="229"/>
      <c r="Q71" s="229"/>
      <c r="R71" s="229"/>
      <c r="S71" s="229"/>
      <c r="T71" s="229"/>
      <c r="U71" s="221"/>
      <c r="V71" s="221"/>
      <c r="W71" s="77"/>
      <c r="X71" s="229"/>
    </row>
    <row r="72" spans="1:24" s="327" customFormat="1" ht="15" hidden="1" customHeight="1">
      <c r="A72" s="334">
        <v>62</v>
      </c>
      <c r="B72" s="334" t="s">
        <v>15484</v>
      </c>
      <c r="C72" s="334" t="s">
        <v>15485</v>
      </c>
      <c r="D72" s="334" t="s">
        <v>2100</v>
      </c>
      <c r="E72" s="334"/>
      <c r="F72" s="334" t="s">
        <v>15484</v>
      </c>
      <c r="G72" s="334" t="s">
        <v>15485</v>
      </c>
      <c r="H72" s="334" t="s">
        <v>2100</v>
      </c>
      <c r="I72" s="334"/>
      <c r="J72" s="334"/>
      <c r="K72" s="334"/>
      <c r="L72" s="334"/>
      <c r="M72" s="334" t="s">
        <v>15477</v>
      </c>
      <c r="N72" s="334" t="s">
        <v>2286</v>
      </c>
      <c r="O72" s="229"/>
      <c r="P72" s="229"/>
      <c r="Q72" s="229"/>
      <c r="R72" s="229"/>
      <c r="S72" s="229"/>
      <c r="T72" s="229"/>
      <c r="U72" s="221"/>
      <c r="V72" s="221"/>
      <c r="W72" s="77"/>
      <c r="X72" s="229"/>
    </row>
    <row r="73" spans="1:24" s="327" customFormat="1" ht="15" hidden="1" customHeight="1">
      <c r="A73" s="334">
        <v>63</v>
      </c>
      <c r="B73" s="361" t="s">
        <v>15486</v>
      </c>
      <c r="C73" s="361" t="s">
        <v>15487</v>
      </c>
      <c r="D73" s="361" t="s">
        <v>2088</v>
      </c>
      <c r="E73" s="334"/>
      <c r="F73" s="361" t="s">
        <v>15486</v>
      </c>
      <c r="G73" s="361" t="s">
        <v>15487</v>
      </c>
      <c r="H73" s="361" t="s">
        <v>2088</v>
      </c>
      <c r="I73" s="334"/>
      <c r="J73" s="334"/>
      <c r="K73" s="334"/>
      <c r="L73" s="334"/>
      <c r="M73" s="334" t="s">
        <v>15477</v>
      </c>
      <c r="N73" s="334" t="s">
        <v>2286</v>
      </c>
      <c r="O73" s="229"/>
      <c r="P73" s="229"/>
      <c r="Q73" s="229"/>
      <c r="R73" s="229"/>
      <c r="S73" s="229"/>
      <c r="T73" s="229"/>
      <c r="U73" s="221"/>
      <c r="V73" s="221"/>
      <c r="W73" s="113"/>
      <c r="X73" s="229"/>
    </row>
    <row r="74" spans="1:24" s="327" customFormat="1" ht="15" hidden="1" customHeight="1">
      <c r="A74" s="334">
        <v>64</v>
      </c>
      <c r="B74" s="335" t="s">
        <v>15377</v>
      </c>
      <c r="C74" s="335" t="s">
        <v>15378</v>
      </c>
      <c r="D74" s="335" t="s">
        <v>2100</v>
      </c>
      <c r="E74" s="335" t="s">
        <v>2101</v>
      </c>
      <c r="F74" s="335" t="s">
        <v>15377</v>
      </c>
      <c r="G74" s="335" t="s">
        <v>15378</v>
      </c>
      <c r="H74" s="335" t="s">
        <v>2100</v>
      </c>
      <c r="I74" s="335" t="s">
        <v>2101</v>
      </c>
      <c r="J74" s="335"/>
      <c r="K74" s="335"/>
      <c r="L74" s="335"/>
      <c r="M74" s="334" t="s">
        <v>15379</v>
      </c>
      <c r="N74" s="335" t="s">
        <v>2286</v>
      </c>
      <c r="O74" s="229"/>
      <c r="P74" s="229"/>
      <c r="Q74" s="229"/>
      <c r="R74" s="229"/>
      <c r="S74" s="229"/>
      <c r="T74" s="229"/>
      <c r="U74" s="221"/>
      <c r="V74" s="221"/>
      <c r="W74" s="77"/>
      <c r="X74" s="229"/>
    </row>
    <row r="75" spans="1:24" s="327" customFormat="1" ht="15" hidden="1" customHeight="1">
      <c r="A75" s="334">
        <v>65</v>
      </c>
      <c r="B75" s="335" t="s">
        <v>15380</v>
      </c>
      <c r="C75" s="335" t="s">
        <v>15381</v>
      </c>
      <c r="D75" s="335" t="s">
        <v>2100</v>
      </c>
      <c r="E75" s="335" t="s">
        <v>2101</v>
      </c>
      <c r="F75" s="335" t="s">
        <v>15380</v>
      </c>
      <c r="G75" s="335" t="s">
        <v>15381</v>
      </c>
      <c r="H75" s="335" t="s">
        <v>2100</v>
      </c>
      <c r="I75" s="335" t="s">
        <v>2101</v>
      </c>
      <c r="J75" s="335"/>
      <c r="K75" s="335"/>
      <c r="L75" s="335"/>
      <c r="M75" s="334" t="s">
        <v>15379</v>
      </c>
      <c r="N75" s="335" t="s">
        <v>2286</v>
      </c>
      <c r="O75" s="229"/>
      <c r="P75" s="229"/>
      <c r="Q75" s="229"/>
      <c r="R75" s="229"/>
      <c r="S75" s="229"/>
      <c r="T75" s="229"/>
      <c r="U75" s="221"/>
      <c r="V75" s="221"/>
      <c r="W75" s="77"/>
      <c r="X75" s="229"/>
    </row>
    <row r="76" spans="1:24" s="327" customFormat="1" ht="15" hidden="1" customHeight="1">
      <c r="A76" s="334">
        <v>66</v>
      </c>
      <c r="B76" s="335" t="s">
        <v>15389</v>
      </c>
      <c r="C76" s="335" t="s">
        <v>15390</v>
      </c>
      <c r="D76" s="335" t="s">
        <v>2084</v>
      </c>
      <c r="E76" s="335" t="s">
        <v>2084</v>
      </c>
      <c r="F76" s="335" t="s">
        <v>15389</v>
      </c>
      <c r="G76" s="335" t="s">
        <v>15390</v>
      </c>
      <c r="H76" s="335" t="s">
        <v>2084</v>
      </c>
      <c r="I76" s="335" t="s">
        <v>2084</v>
      </c>
      <c r="J76" s="335"/>
      <c r="K76" s="335"/>
      <c r="L76" s="335"/>
      <c r="M76" s="334" t="s">
        <v>15391</v>
      </c>
      <c r="N76" s="335" t="s">
        <v>2286</v>
      </c>
      <c r="O76" s="229"/>
      <c r="P76" s="229"/>
      <c r="Q76" s="229"/>
      <c r="R76" s="229"/>
      <c r="S76" s="229"/>
      <c r="T76" s="229"/>
      <c r="U76" s="221"/>
      <c r="V76" s="221"/>
      <c r="W76" s="221"/>
      <c r="X76" s="229"/>
    </row>
    <row r="77" spans="1:24" s="327" customFormat="1" ht="15" hidden="1" customHeight="1">
      <c r="A77" s="334">
        <v>67</v>
      </c>
      <c r="B77" s="335" t="s">
        <v>15392</v>
      </c>
      <c r="C77" s="335" t="s">
        <v>15393</v>
      </c>
      <c r="D77" s="335" t="s">
        <v>2084</v>
      </c>
      <c r="E77" s="335" t="s">
        <v>2084</v>
      </c>
      <c r="F77" s="335" t="s">
        <v>15392</v>
      </c>
      <c r="G77" s="335" t="s">
        <v>15393</v>
      </c>
      <c r="H77" s="335" t="s">
        <v>2084</v>
      </c>
      <c r="I77" s="335" t="s">
        <v>2084</v>
      </c>
      <c r="J77" s="335"/>
      <c r="K77" s="335"/>
      <c r="L77" s="335"/>
      <c r="M77" s="334" t="s">
        <v>15391</v>
      </c>
      <c r="N77" s="335" t="s">
        <v>2286</v>
      </c>
      <c r="O77" s="229"/>
      <c r="P77" s="229"/>
      <c r="Q77" s="229"/>
      <c r="R77" s="229"/>
      <c r="S77" s="229"/>
      <c r="T77" s="229"/>
      <c r="U77" s="221"/>
      <c r="V77" s="221"/>
      <c r="W77" s="221"/>
      <c r="X77" s="229"/>
    </row>
    <row r="78" spans="1:24" s="325" customFormat="1" ht="15" hidden="1" customHeight="1">
      <c r="A78" s="334">
        <v>68</v>
      </c>
      <c r="B78" s="335" t="s">
        <v>15394</v>
      </c>
      <c r="C78" s="335" t="s">
        <v>15491</v>
      </c>
      <c r="D78" s="335" t="s">
        <v>2088</v>
      </c>
      <c r="E78" s="335" t="s">
        <v>2089</v>
      </c>
      <c r="F78" s="335" t="s">
        <v>15394</v>
      </c>
      <c r="G78" s="335" t="s">
        <v>15491</v>
      </c>
      <c r="H78" s="335" t="s">
        <v>2088</v>
      </c>
      <c r="I78" s="335" t="s">
        <v>2089</v>
      </c>
      <c r="J78" s="335"/>
      <c r="K78" s="335"/>
      <c r="L78" s="335" t="s">
        <v>15492</v>
      </c>
      <c r="M78" s="335" t="s">
        <v>15489</v>
      </c>
      <c r="N78" s="335" t="s">
        <v>2286</v>
      </c>
      <c r="O78" s="229"/>
      <c r="P78" s="229"/>
      <c r="Q78" s="229"/>
      <c r="R78" s="229"/>
      <c r="S78" s="229"/>
      <c r="T78" s="229"/>
      <c r="U78" s="221"/>
      <c r="V78" s="221"/>
      <c r="W78" s="221"/>
      <c r="X78" s="229"/>
    </row>
    <row r="79" spans="1:24" s="325" customFormat="1" ht="15" hidden="1" customHeight="1">
      <c r="A79" s="334">
        <v>69</v>
      </c>
      <c r="B79" s="335" t="s">
        <v>4168</v>
      </c>
      <c r="C79" s="335" t="s">
        <v>4087</v>
      </c>
      <c r="D79" s="335" t="s">
        <v>2078</v>
      </c>
      <c r="E79" s="335" t="s">
        <v>2079</v>
      </c>
      <c r="F79" s="335" t="s">
        <v>4168</v>
      </c>
      <c r="G79" s="335" t="s">
        <v>4087</v>
      </c>
      <c r="H79" s="335" t="s">
        <v>2078</v>
      </c>
      <c r="I79" s="335" t="s">
        <v>2079</v>
      </c>
      <c r="J79" s="335"/>
      <c r="K79" s="335"/>
      <c r="L79" s="335"/>
      <c r="M79" s="334" t="s">
        <v>15379</v>
      </c>
      <c r="N79" s="335" t="s">
        <v>2286</v>
      </c>
      <c r="O79" s="229"/>
      <c r="P79" s="229"/>
      <c r="Q79" s="229"/>
      <c r="R79" s="229"/>
      <c r="S79" s="229"/>
      <c r="T79" s="229"/>
      <c r="U79" s="221"/>
      <c r="V79" s="221"/>
      <c r="W79" s="221"/>
      <c r="X79" s="229"/>
    </row>
    <row r="80" spans="1:24" s="325" customFormat="1" ht="15" hidden="1" customHeight="1">
      <c r="A80" s="334">
        <v>70</v>
      </c>
      <c r="B80" s="335" t="s">
        <v>15397</v>
      </c>
      <c r="C80" s="335" t="s">
        <v>4074</v>
      </c>
      <c r="D80" s="335" t="s">
        <v>2088</v>
      </c>
      <c r="E80" s="335" t="s">
        <v>2089</v>
      </c>
      <c r="F80" s="335" t="s">
        <v>15397</v>
      </c>
      <c r="G80" s="335" t="s">
        <v>4074</v>
      </c>
      <c r="H80" s="335" t="s">
        <v>2088</v>
      </c>
      <c r="I80" s="335" t="s">
        <v>2089</v>
      </c>
      <c r="J80" s="335"/>
      <c r="K80" s="335"/>
      <c r="L80" s="335"/>
      <c r="M80" s="334" t="s">
        <v>15379</v>
      </c>
      <c r="N80" s="335" t="s">
        <v>2286</v>
      </c>
      <c r="O80" s="229"/>
      <c r="P80" s="229"/>
      <c r="Q80" s="229"/>
      <c r="R80" s="229"/>
      <c r="S80" s="229"/>
      <c r="T80" s="229"/>
      <c r="U80" s="221"/>
      <c r="V80" s="221"/>
      <c r="W80" s="221"/>
      <c r="X80" s="229"/>
    </row>
    <row r="81" spans="1:24" s="325" customFormat="1" ht="15" hidden="1" customHeight="1">
      <c r="A81" s="334">
        <v>71</v>
      </c>
      <c r="B81" s="335" t="s">
        <v>15398</v>
      </c>
      <c r="C81" s="335" t="s">
        <v>15399</v>
      </c>
      <c r="D81" s="335" t="s">
        <v>2088</v>
      </c>
      <c r="E81" s="335" t="s">
        <v>2089</v>
      </c>
      <c r="F81" s="335" t="s">
        <v>15398</v>
      </c>
      <c r="G81" s="335" t="s">
        <v>15399</v>
      </c>
      <c r="H81" s="335" t="s">
        <v>2088</v>
      </c>
      <c r="I81" s="335" t="s">
        <v>2089</v>
      </c>
      <c r="J81" s="335"/>
      <c r="K81" s="335"/>
      <c r="L81" s="335" t="s">
        <v>15492</v>
      </c>
      <c r="M81" s="335" t="s">
        <v>15489</v>
      </c>
      <c r="N81" s="335" t="s">
        <v>2286</v>
      </c>
      <c r="O81" s="229"/>
      <c r="P81" s="229"/>
      <c r="Q81" s="229"/>
      <c r="R81" s="229"/>
      <c r="S81" s="229"/>
      <c r="T81" s="229"/>
      <c r="U81" s="221"/>
      <c r="V81" s="221"/>
      <c r="W81" s="221"/>
      <c r="X81" s="229"/>
    </row>
    <row r="82" spans="1:24" s="325" customFormat="1" ht="15" hidden="1" customHeight="1">
      <c r="A82" s="334">
        <v>72</v>
      </c>
      <c r="B82" s="335" t="s">
        <v>15408</v>
      </c>
      <c r="C82" s="335" t="s">
        <v>15407</v>
      </c>
      <c r="D82" s="335" t="s">
        <v>4802</v>
      </c>
      <c r="E82" s="335" t="s">
        <v>4803</v>
      </c>
      <c r="F82" s="335" t="s">
        <v>15408</v>
      </c>
      <c r="G82" s="335" t="s">
        <v>15407</v>
      </c>
      <c r="H82" s="335" t="s">
        <v>4802</v>
      </c>
      <c r="I82" s="335" t="s">
        <v>4803</v>
      </c>
      <c r="J82" s="335"/>
      <c r="K82" s="335"/>
      <c r="L82" s="335"/>
      <c r="M82" s="335"/>
      <c r="N82" s="335" t="s">
        <v>2286</v>
      </c>
      <c r="O82" s="229" t="s">
        <v>14627</v>
      </c>
      <c r="P82" s="229" t="s">
        <v>15406</v>
      </c>
      <c r="Q82" s="229" t="s">
        <v>15407</v>
      </c>
      <c r="R82" s="229" t="s">
        <v>4802</v>
      </c>
      <c r="S82" s="229"/>
      <c r="T82" s="229"/>
      <c r="U82" s="221"/>
      <c r="V82" s="221"/>
      <c r="W82" s="221"/>
      <c r="X82" s="229"/>
    </row>
    <row r="83" spans="1:24" s="325" customFormat="1" ht="15" hidden="1" customHeight="1">
      <c r="A83" s="334">
        <v>73</v>
      </c>
      <c r="B83" s="335" t="s">
        <v>2361</v>
      </c>
      <c r="C83" s="335" t="s">
        <v>15410</v>
      </c>
      <c r="D83" s="335" t="s">
        <v>2272</v>
      </c>
      <c r="E83" s="335" t="s">
        <v>2272</v>
      </c>
      <c r="F83" s="335" t="s">
        <v>2361</v>
      </c>
      <c r="G83" s="335" t="s">
        <v>15410</v>
      </c>
      <c r="H83" s="335" t="s">
        <v>2272</v>
      </c>
      <c r="I83" s="335" t="s">
        <v>2272</v>
      </c>
      <c r="J83" s="335"/>
      <c r="K83" s="335"/>
      <c r="L83" s="335"/>
      <c r="M83" s="335"/>
      <c r="N83" s="335" t="s">
        <v>2286</v>
      </c>
      <c r="O83" s="229" t="s">
        <v>14627</v>
      </c>
      <c r="P83" s="229" t="s">
        <v>2361</v>
      </c>
      <c r="Q83" s="229" t="s">
        <v>15410</v>
      </c>
      <c r="R83" s="229" t="s">
        <v>2272</v>
      </c>
      <c r="S83" s="229"/>
      <c r="T83" s="229"/>
      <c r="U83" s="221"/>
      <c r="V83" s="221"/>
      <c r="W83" s="221"/>
      <c r="X83" s="229"/>
    </row>
    <row r="84" spans="1:24" s="325" customFormat="1" ht="15" hidden="1" customHeight="1">
      <c r="A84" s="334">
        <v>74</v>
      </c>
      <c r="B84" s="335" t="s">
        <v>15411</v>
      </c>
      <c r="C84" s="335" t="s">
        <v>15412</v>
      </c>
      <c r="D84" s="335" t="s">
        <v>2272</v>
      </c>
      <c r="E84" s="335" t="s">
        <v>2272</v>
      </c>
      <c r="F84" s="335" t="s">
        <v>15411</v>
      </c>
      <c r="G84" s="335" t="s">
        <v>15412</v>
      </c>
      <c r="H84" s="335" t="s">
        <v>2272</v>
      </c>
      <c r="I84" s="335" t="s">
        <v>2272</v>
      </c>
      <c r="J84" s="335"/>
      <c r="K84" s="335"/>
      <c r="L84" s="335"/>
      <c r="M84" s="335"/>
      <c r="N84" s="335" t="s">
        <v>2286</v>
      </c>
      <c r="O84" s="229" t="s">
        <v>14627</v>
      </c>
      <c r="P84" s="229" t="s">
        <v>15411</v>
      </c>
      <c r="Q84" s="229" t="s">
        <v>15413</v>
      </c>
      <c r="R84" s="229" t="s">
        <v>2272</v>
      </c>
      <c r="S84" s="229"/>
      <c r="T84" s="229" t="s">
        <v>19521</v>
      </c>
      <c r="U84" s="221" t="s">
        <v>15411</v>
      </c>
      <c r="V84" s="221" t="s">
        <v>15413</v>
      </c>
      <c r="W84" s="221" t="s">
        <v>2272</v>
      </c>
      <c r="X84" s="229"/>
    </row>
    <row r="85" spans="1:24" ht="15" hidden="1" customHeight="1">
      <c r="A85" s="334">
        <v>75</v>
      </c>
      <c r="B85" s="362" t="s">
        <v>15497</v>
      </c>
      <c r="C85" s="362" t="s">
        <v>15498</v>
      </c>
      <c r="D85" s="362" t="s">
        <v>2235</v>
      </c>
      <c r="E85" s="362"/>
      <c r="F85" s="362" t="s">
        <v>15497</v>
      </c>
      <c r="G85" s="362" t="s">
        <v>15498</v>
      </c>
      <c r="H85" s="362" t="s">
        <v>2235</v>
      </c>
      <c r="I85" s="362"/>
      <c r="J85" s="362"/>
      <c r="K85" s="362"/>
      <c r="L85" s="362"/>
      <c r="M85" s="362" t="s">
        <v>15499</v>
      </c>
      <c r="N85" s="362" t="s">
        <v>2286</v>
      </c>
      <c r="O85" s="229"/>
      <c r="P85" s="229"/>
      <c r="Q85" s="229"/>
      <c r="R85" s="229"/>
      <c r="S85" s="229"/>
      <c r="T85" s="229"/>
      <c r="U85" s="221"/>
      <c r="V85" s="221"/>
      <c r="W85" s="366"/>
      <c r="X85" s="229"/>
    </row>
    <row r="86" spans="1:24" ht="15" hidden="1" customHeight="1">
      <c r="A86" s="334">
        <v>76</v>
      </c>
      <c r="B86" s="362" t="s">
        <v>19523</v>
      </c>
      <c r="C86" s="362" t="s">
        <v>15501</v>
      </c>
      <c r="D86" s="362" t="s">
        <v>2088</v>
      </c>
      <c r="E86" s="362"/>
      <c r="F86" s="362" t="s">
        <v>19523</v>
      </c>
      <c r="G86" s="362" t="s">
        <v>15501</v>
      </c>
      <c r="H86" s="362" t="s">
        <v>2088</v>
      </c>
      <c r="I86" s="362"/>
      <c r="J86" s="362"/>
      <c r="K86" s="362"/>
      <c r="L86" s="362"/>
      <c r="M86" s="362" t="s">
        <v>15502</v>
      </c>
      <c r="N86" s="362" t="s">
        <v>2286</v>
      </c>
      <c r="O86" s="229"/>
      <c r="P86" s="229"/>
      <c r="Q86" s="229"/>
      <c r="R86" s="229"/>
      <c r="S86" s="229"/>
      <c r="T86" s="229"/>
      <c r="U86" s="221"/>
      <c r="V86" s="221"/>
      <c r="W86" s="366"/>
      <c r="X86" s="229"/>
    </row>
    <row r="87" spans="1:24" ht="15" hidden="1" customHeight="1">
      <c r="A87" s="334">
        <v>77</v>
      </c>
      <c r="B87" s="362" t="s">
        <v>15503</v>
      </c>
      <c r="C87" s="362" t="s">
        <v>15504</v>
      </c>
      <c r="D87" s="362" t="s">
        <v>2272</v>
      </c>
      <c r="E87" s="362"/>
      <c r="F87" s="362" t="s">
        <v>15503</v>
      </c>
      <c r="G87" s="362" t="s">
        <v>15504</v>
      </c>
      <c r="H87" s="362" t="s">
        <v>2272</v>
      </c>
      <c r="I87" s="362"/>
      <c r="J87" s="362"/>
      <c r="K87" s="362"/>
      <c r="L87" s="362"/>
      <c r="M87" s="362" t="s">
        <v>15499</v>
      </c>
      <c r="N87" s="362" t="s">
        <v>2286</v>
      </c>
      <c r="O87" s="229"/>
      <c r="P87" s="229"/>
      <c r="Q87" s="229"/>
      <c r="R87" s="229"/>
      <c r="S87" s="229"/>
      <c r="T87" s="229"/>
      <c r="U87" s="221"/>
      <c r="V87" s="221"/>
      <c r="W87" s="366"/>
      <c r="X87" s="229"/>
    </row>
    <row r="88" spans="1:24" ht="15" hidden="1" customHeight="1">
      <c r="A88" s="334">
        <v>78</v>
      </c>
      <c r="B88" s="362" t="s">
        <v>15505</v>
      </c>
      <c r="C88" s="362" t="s">
        <v>15506</v>
      </c>
      <c r="D88" s="362" t="s">
        <v>2088</v>
      </c>
      <c r="E88" s="362"/>
      <c r="F88" s="362" t="s">
        <v>15505</v>
      </c>
      <c r="G88" s="362" t="s">
        <v>15506</v>
      </c>
      <c r="H88" s="362" t="s">
        <v>2088</v>
      </c>
      <c r="I88" s="362"/>
      <c r="J88" s="362"/>
      <c r="K88" s="362"/>
      <c r="L88" s="362"/>
      <c r="M88" s="362" t="s">
        <v>15499</v>
      </c>
      <c r="N88" s="362" t="s">
        <v>2286</v>
      </c>
      <c r="O88" s="229"/>
      <c r="P88" s="229"/>
      <c r="Q88" s="229"/>
      <c r="R88" s="229"/>
      <c r="S88" s="229"/>
      <c r="T88" s="229"/>
      <c r="U88" s="221"/>
      <c r="V88" s="221"/>
      <c r="W88" s="366"/>
      <c r="X88" s="229"/>
    </row>
    <row r="89" spans="1:24" ht="15" hidden="1" customHeight="1">
      <c r="A89" s="334">
        <v>79</v>
      </c>
      <c r="B89" s="362" t="s">
        <v>15507</v>
      </c>
      <c r="C89" s="362" t="s">
        <v>15508</v>
      </c>
      <c r="D89" s="362" t="s">
        <v>2088</v>
      </c>
      <c r="E89" s="362"/>
      <c r="F89" s="362" t="s">
        <v>15507</v>
      </c>
      <c r="G89" s="362" t="s">
        <v>15508</v>
      </c>
      <c r="H89" s="362" t="s">
        <v>2088</v>
      </c>
      <c r="I89" s="362"/>
      <c r="J89" s="362"/>
      <c r="K89" s="362"/>
      <c r="L89" s="362"/>
      <c r="M89" s="362" t="s">
        <v>15499</v>
      </c>
      <c r="N89" s="362" t="s">
        <v>2286</v>
      </c>
      <c r="O89" s="229"/>
      <c r="P89" s="229"/>
      <c r="Q89" s="229"/>
      <c r="R89" s="229"/>
      <c r="S89" s="229"/>
      <c r="T89" s="229"/>
      <c r="U89" s="221"/>
      <c r="V89" s="221"/>
      <c r="W89" s="366"/>
      <c r="X89" s="229"/>
    </row>
    <row r="90" spans="1:24" ht="15" hidden="1" customHeight="1">
      <c r="A90" s="334">
        <v>80</v>
      </c>
      <c r="B90" s="362" t="s">
        <v>222</v>
      </c>
      <c r="C90" s="362" t="s">
        <v>2728</v>
      </c>
      <c r="D90" s="362" t="s">
        <v>2084</v>
      </c>
      <c r="E90" s="362"/>
      <c r="F90" s="362" t="s">
        <v>222</v>
      </c>
      <c r="G90" s="362" t="s">
        <v>2728</v>
      </c>
      <c r="H90" s="362" t="s">
        <v>2084</v>
      </c>
      <c r="I90" s="362"/>
      <c r="J90" s="362"/>
      <c r="K90" s="362"/>
      <c r="L90" s="362"/>
      <c r="M90" s="362" t="s">
        <v>15502</v>
      </c>
      <c r="N90" s="362" t="s">
        <v>2286</v>
      </c>
      <c r="O90" s="229"/>
      <c r="P90" s="229"/>
      <c r="Q90" s="229"/>
      <c r="R90" s="229"/>
      <c r="S90" s="229"/>
      <c r="T90" s="229"/>
      <c r="U90" s="221"/>
      <c r="V90" s="221"/>
      <c r="W90" s="366"/>
      <c r="X90" s="229"/>
    </row>
    <row r="91" spans="1:24" ht="15" hidden="1" customHeight="1">
      <c r="A91" s="334">
        <v>81</v>
      </c>
      <c r="B91" s="362" t="s">
        <v>15509</v>
      </c>
      <c r="C91" s="362" t="s">
        <v>15510</v>
      </c>
      <c r="D91" s="362" t="s">
        <v>2278</v>
      </c>
      <c r="E91" s="362"/>
      <c r="F91" s="362" t="s">
        <v>15509</v>
      </c>
      <c r="G91" s="362" t="s">
        <v>15510</v>
      </c>
      <c r="H91" s="362" t="s">
        <v>2278</v>
      </c>
      <c r="I91" s="362"/>
      <c r="J91" s="362"/>
      <c r="K91" s="362"/>
      <c r="L91" s="362"/>
      <c r="M91" s="362" t="s">
        <v>15511</v>
      </c>
      <c r="N91" s="362" t="s">
        <v>2286</v>
      </c>
      <c r="O91" s="229"/>
      <c r="P91" s="229"/>
      <c r="Q91" s="229"/>
      <c r="R91" s="229"/>
      <c r="S91" s="229"/>
      <c r="T91" s="229"/>
      <c r="U91" s="221"/>
      <c r="V91" s="221"/>
      <c r="W91" s="366"/>
      <c r="X91" s="229"/>
    </row>
    <row r="92" spans="1:24" ht="15" customHeight="1">
      <c r="A92" s="221">
        <v>82</v>
      </c>
      <c r="B92" s="221" t="s">
        <v>8948</v>
      </c>
      <c r="C92" s="221" t="s">
        <v>4720</v>
      </c>
      <c r="D92" s="221" t="s">
        <v>2084</v>
      </c>
      <c r="E92" s="221" t="s">
        <v>2085</v>
      </c>
      <c r="F92" s="333" t="s">
        <v>2541</v>
      </c>
      <c r="G92" s="332" t="s">
        <v>4720</v>
      </c>
      <c r="H92" s="332" t="s">
        <v>3991</v>
      </c>
      <c r="I92" s="332" t="s">
        <v>2108</v>
      </c>
      <c r="J92" s="221"/>
      <c r="K92" s="221" t="s">
        <v>4810</v>
      </c>
      <c r="L92" s="221"/>
      <c r="M92" s="1998" t="s">
        <v>14427</v>
      </c>
      <c r="N92" s="364" t="s">
        <v>4189</v>
      </c>
      <c r="O92" s="229" t="s">
        <v>14627</v>
      </c>
      <c r="P92" s="229" t="s">
        <v>2541</v>
      </c>
      <c r="Q92" s="229" t="s">
        <v>4856</v>
      </c>
      <c r="R92" s="229" t="s">
        <v>2085</v>
      </c>
      <c r="S92" s="229"/>
      <c r="T92" s="229" t="s">
        <v>19521</v>
      </c>
      <c r="U92" s="221" t="s">
        <v>19524</v>
      </c>
      <c r="V92" s="221" t="s">
        <v>4856</v>
      </c>
      <c r="W92" s="221" t="s">
        <v>2084</v>
      </c>
      <c r="X92" s="229"/>
    </row>
    <row r="93" spans="1:24" s="328" customFormat="1" ht="15" customHeight="1">
      <c r="A93" s="221">
        <v>83</v>
      </c>
      <c r="B93" s="221" t="s">
        <v>4972</v>
      </c>
      <c r="C93" s="221" t="s">
        <v>4973</v>
      </c>
      <c r="D93" s="221" t="s">
        <v>2084</v>
      </c>
      <c r="E93" s="221" t="s">
        <v>2085</v>
      </c>
      <c r="F93" s="221" t="s">
        <v>4972</v>
      </c>
      <c r="G93" s="221" t="s">
        <v>4973</v>
      </c>
      <c r="H93" s="221" t="s">
        <v>2084</v>
      </c>
      <c r="I93" s="221" t="s">
        <v>2085</v>
      </c>
      <c r="J93" s="221"/>
      <c r="K93" s="221" t="s">
        <v>4810</v>
      </c>
      <c r="L93" s="221"/>
      <c r="M93" s="1998"/>
      <c r="N93" s="365" t="s">
        <v>188</v>
      </c>
      <c r="O93" s="229"/>
      <c r="P93" s="229"/>
      <c r="Q93" s="229"/>
      <c r="R93" s="229"/>
      <c r="S93" s="229"/>
      <c r="T93" s="369"/>
      <c r="U93" s="369"/>
      <c r="V93" s="369"/>
      <c r="W93" s="370"/>
      <c r="X93" s="371"/>
    </row>
    <row r="94" spans="1:24" s="328" customFormat="1" ht="15" customHeight="1">
      <c r="A94" s="221">
        <v>84</v>
      </c>
      <c r="B94" s="221" t="s">
        <v>4980</v>
      </c>
      <c r="C94" s="221" t="s">
        <v>4981</v>
      </c>
      <c r="D94" s="221" t="s">
        <v>2084</v>
      </c>
      <c r="E94" s="221" t="s">
        <v>2085</v>
      </c>
      <c r="F94" s="221" t="s">
        <v>4980</v>
      </c>
      <c r="G94" s="221" t="s">
        <v>4981</v>
      </c>
      <c r="H94" s="221" t="s">
        <v>2084</v>
      </c>
      <c r="I94" s="221" t="s">
        <v>2085</v>
      </c>
      <c r="J94" s="221"/>
      <c r="K94" s="221" t="s">
        <v>4810</v>
      </c>
      <c r="L94" s="221"/>
      <c r="M94" s="1998"/>
      <c r="N94" s="365" t="s">
        <v>188</v>
      </c>
      <c r="O94" s="229"/>
      <c r="P94" s="229"/>
      <c r="Q94" s="229"/>
      <c r="R94" s="229"/>
      <c r="S94" s="229"/>
      <c r="T94" s="369"/>
      <c r="U94" s="369"/>
      <c r="V94" s="369"/>
      <c r="W94" s="370"/>
      <c r="X94" s="371"/>
    </row>
    <row r="95" spans="1:24" s="327" customFormat="1" ht="15" customHeight="1">
      <c r="A95" s="221">
        <v>85</v>
      </c>
      <c r="B95" s="221" t="s">
        <v>9398</v>
      </c>
      <c r="C95" s="221" t="s">
        <v>9399</v>
      </c>
      <c r="D95" s="221" t="s">
        <v>2084</v>
      </c>
      <c r="E95" s="221" t="s">
        <v>2085</v>
      </c>
      <c r="F95" s="221" t="s">
        <v>9398</v>
      </c>
      <c r="G95" s="221" t="s">
        <v>9399</v>
      </c>
      <c r="H95" s="221" t="s">
        <v>2084</v>
      </c>
      <c r="I95" s="221" t="s">
        <v>2085</v>
      </c>
      <c r="J95" s="221"/>
      <c r="K95" s="221" t="s">
        <v>4810</v>
      </c>
      <c r="L95" s="221"/>
      <c r="M95" s="1998"/>
      <c r="N95" s="352" t="s">
        <v>188</v>
      </c>
      <c r="O95" s="366"/>
      <c r="P95" s="366"/>
      <c r="Q95" s="366"/>
      <c r="R95" s="366"/>
      <c r="S95" s="345"/>
      <c r="T95" s="366"/>
      <c r="U95" s="366"/>
      <c r="V95" s="366"/>
      <c r="W95" s="372"/>
      <c r="X95" s="345"/>
    </row>
    <row r="96" spans="1:24" ht="15" customHeight="1">
      <c r="A96" s="221">
        <v>86</v>
      </c>
      <c r="B96" s="221" t="s">
        <v>9409</v>
      </c>
      <c r="C96" s="221" t="s">
        <v>9410</v>
      </c>
      <c r="D96" s="221" t="s">
        <v>2084</v>
      </c>
      <c r="E96" s="221" t="s">
        <v>2085</v>
      </c>
      <c r="F96" s="332" t="s">
        <v>9409</v>
      </c>
      <c r="G96" s="332" t="s">
        <v>9410</v>
      </c>
      <c r="H96" s="332" t="s">
        <v>3513</v>
      </c>
      <c r="I96" s="332" t="s">
        <v>2108</v>
      </c>
      <c r="J96" s="221"/>
      <c r="K96" s="221" t="s">
        <v>4810</v>
      </c>
      <c r="L96" s="221"/>
      <c r="M96" s="1998"/>
      <c r="N96" s="364" t="s">
        <v>4189</v>
      </c>
      <c r="O96" s="229" t="s">
        <v>14627</v>
      </c>
      <c r="P96" s="229" t="s">
        <v>9409</v>
      </c>
      <c r="Q96" s="229" t="s">
        <v>15519</v>
      </c>
      <c r="R96" s="229" t="s">
        <v>2085</v>
      </c>
      <c r="S96" s="229"/>
      <c r="T96" s="229"/>
      <c r="U96" s="221"/>
      <c r="V96" s="221"/>
      <c r="W96" s="221"/>
      <c r="X96" s="229"/>
    </row>
    <row r="97" spans="1:24" s="327" customFormat="1" ht="15" customHeight="1">
      <c r="A97" s="221">
        <v>87</v>
      </c>
      <c r="B97" s="221" t="s">
        <v>9427</v>
      </c>
      <c r="C97" s="221" t="s">
        <v>14431</v>
      </c>
      <c r="D97" s="221" t="s">
        <v>2084</v>
      </c>
      <c r="E97" s="221" t="s">
        <v>2085</v>
      </c>
      <c r="F97" s="221" t="s">
        <v>9427</v>
      </c>
      <c r="G97" s="221" t="s">
        <v>14431</v>
      </c>
      <c r="H97" s="221" t="s">
        <v>2084</v>
      </c>
      <c r="I97" s="221" t="s">
        <v>2085</v>
      </c>
      <c r="J97" s="221"/>
      <c r="K97" s="221" t="s">
        <v>4810</v>
      </c>
      <c r="L97" s="221"/>
      <c r="M97" s="1998"/>
      <c r="N97" s="352" t="s">
        <v>188</v>
      </c>
      <c r="O97" s="366"/>
      <c r="P97" s="366"/>
      <c r="Q97" s="366"/>
      <c r="R97" s="366"/>
      <c r="S97" s="345"/>
      <c r="T97" s="366"/>
      <c r="U97" s="366"/>
      <c r="V97" s="366"/>
      <c r="W97" s="372"/>
      <c r="X97" s="345"/>
    </row>
    <row r="98" spans="1:24" ht="15" customHeight="1">
      <c r="A98" s="221">
        <v>88</v>
      </c>
      <c r="B98" s="221" t="s">
        <v>14437</v>
      </c>
      <c r="C98" s="221" t="s">
        <v>14438</v>
      </c>
      <c r="D98" s="221" t="s">
        <v>2084</v>
      </c>
      <c r="E98" s="221" t="s">
        <v>2085</v>
      </c>
      <c r="F98" s="332" t="s">
        <v>14626</v>
      </c>
      <c r="G98" s="332" t="s">
        <v>14438</v>
      </c>
      <c r="H98" s="332" t="s">
        <v>3212</v>
      </c>
      <c r="I98" s="332" t="s">
        <v>2108</v>
      </c>
      <c r="J98" s="221"/>
      <c r="K98" s="221" t="s">
        <v>4810</v>
      </c>
      <c r="L98" s="221"/>
      <c r="M98" s="1998"/>
      <c r="N98" s="364" t="s">
        <v>2308</v>
      </c>
      <c r="O98" s="229" t="s">
        <v>14627</v>
      </c>
      <c r="P98" s="229" t="s">
        <v>14437</v>
      </c>
      <c r="Q98" s="229" t="s">
        <v>14628</v>
      </c>
      <c r="R98" s="229" t="s">
        <v>2085</v>
      </c>
      <c r="S98" s="229"/>
      <c r="T98" s="229" t="s">
        <v>19521</v>
      </c>
      <c r="U98" s="221" t="s">
        <v>14437</v>
      </c>
      <c r="V98" s="221" t="s">
        <v>14628</v>
      </c>
      <c r="W98" s="221" t="s">
        <v>2084</v>
      </c>
      <c r="X98" s="229"/>
    </row>
    <row r="99" spans="1:24" ht="15" customHeight="1">
      <c r="A99" s="221">
        <v>89</v>
      </c>
      <c r="B99" s="221" t="s">
        <v>4707</v>
      </c>
      <c r="C99" s="221" t="s">
        <v>4708</v>
      </c>
      <c r="D99" s="221" t="s">
        <v>2084</v>
      </c>
      <c r="E99" s="221" t="s">
        <v>2085</v>
      </c>
      <c r="F99" s="332" t="s">
        <v>4707</v>
      </c>
      <c r="G99" s="332" t="s">
        <v>4708</v>
      </c>
      <c r="H99" s="332" t="s">
        <v>4807</v>
      </c>
      <c r="I99" s="332" t="s">
        <v>2108</v>
      </c>
      <c r="J99" s="221"/>
      <c r="K99" s="221" t="s">
        <v>3760</v>
      </c>
      <c r="L99" s="221"/>
      <c r="M99" s="1998"/>
      <c r="N99" s="364" t="s">
        <v>4189</v>
      </c>
      <c r="O99" s="229" t="s">
        <v>14627</v>
      </c>
      <c r="P99" s="229" t="s">
        <v>4707</v>
      </c>
      <c r="Q99" s="229" t="s">
        <v>4710</v>
      </c>
      <c r="R99" s="229" t="s">
        <v>2085</v>
      </c>
      <c r="S99" s="229"/>
      <c r="T99" s="229" t="s">
        <v>19521</v>
      </c>
      <c r="U99" s="221" t="s">
        <v>19525</v>
      </c>
      <c r="V99" s="221" t="s">
        <v>4710</v>
      </c>
      <c r="W99" s="221" t="s">
        <v>2084</v>
      </c>
      <c r="X99" s="229"/>
    </row>
    <row r="100" spans="1:24" s="328" customFormat="1" ht="15" customHeight="1">
      <c r="A100" s="221">
        <v>90</v>
      </c>
      <c r="B100" s="221" t="s">
        <v>4968</v>
      </c>
      <c r="C100" s="221" t="s">
        <v>4969</v>
      </c>
      <c r="D100" s="221" t="s">
        <v>2084</v>
      </c>
      <c r="E100" s="221" t="s">
        <v>2085</v>
      </c>
      <c r="F100" s="221" t="s">
        <v>4968</v>
      </c>
      <c r="G100" s="221" t="s">
        <v>4969</v>
      </c>
      <c r="H100" s="221" t="s">
        <v>2084</v>
      </c>
      <c r="I100" s="221" t="s">
        <v>2085</v>
      </c>
      <c r="J100" s="221"/>
      <c r="K100" s="221" t="s">
        <v>3760</v>
      </c>
      <c r="L100" s="221"/>
      <c r="M100" s="1998"/>
      <c r="N100" s="365" t="s">
        <v>188</v>
      </c>
      <c r="O100" s="229"/>
      <c r="P100" s="229"/>
      <c r="Q100" s="229"/>
      <c r="R100" s="229"/>
      <c r="S100" s="229"/>
      <c r="T100" s="369"/>
      <c r="U100" s="369"/>
      <c r="V100" s="369"/>
      <c r="W100" s="370"/>
      <c r="X100" s="371"/>
    </row>
    <row r="101" spans="1:24" s="328" customFormat="1" ht="15" customHeight="1">
      <c r="A101" s="221">
        <v>91</v>
      </c>
      <c r="B101" s="221" t="s">
        <v>4976</v>
      </c>
      <c r="C101" s="221" t="s">
        <v>4977</v>
      </c>
      <c r="D101" s="221" t="s">
        <v>2084</v>
      </c>
      <c r="E101" s="221" t="s">
        <v>2085</v>
      </c>
      <c r="F101" s="221" t="s">
        <v>4976</v>
      </c>
      <c r="G101" s="221" t="s">
        <v>4977</v>
      </c>
      <c r="H101" s="221" t="s">
        <v>2084</v>
      </c>
      <c r="I101" s="221" t="s">
        <v>2085</v>
      </c>
      <c r="J101" s="221"/>
      <c r="K101" s="221" t="s">
        <v>3760</v>
      </c>
      <c r="L101" s="221"/>
      <c r="M101" s="1998"/>
      <c r="N101" s="365" t="s">
        <v>188</v>
      </c>
      <c r="O101" s="229"/>
      <c r="P101" s="229"/>
      <c r="Q101" s="229"/>
      <c r="R101" s="229"/>
      <c r="S101" s="229"/>
      <c r="T101" s="369"/>
      <c r="U101" s="369"/>
      <c r="V101" s="369"/>
      <c r="W101" s="370"/>
      <c r="X101" s="371"/>
    </row>
    <row r="102" spans="1:24" s="327" customFormat="1" ht="15" customHeight="1">
      <c r="A102" s="221">
        <v>92</v>
      </c>
      <c r="B102" s="221" t="s">
        <v>9502</v>
      </c>
      <c r="C102" s="221" t="s">
        <v>14444</v>
      </c>
      <c r="D102" s="221" t="s">
        <v>2084</v>
      </c>
      <c r="E102" s="221" t="s">
        <v>2085</v>
      </c>
      <c r="F102" s="221" t="s">
        <v>9502</v>
      </c>
      <c r="G102" s="221" t="s">
        <v>14444</v>
      </c>
      <c r="H102" s="221" t="s">
        <v>2084</v>
      </c>
      <c r="I102" s="221" t="s">
        <v>2085</v>
      </c>
      <c r="J102" s="221"/>
      <c r="K102" s="221" t="s">
        <v>3760</v>
      </c>
      <c r="L102" s="221"/>
      <c r="M102" s="1998"/>
      <c r="N102" s="352" t="s">
        <v>188</v>
      </c>
      <c r="O102" s="366"/>
      <c r="P102" s="366"/>
      <c r="Q102" s="366"/>
      <c r="R102" s="366"/>
      <c r="S102" s="345"/>
      <c r="T102" s="366"/>
      <c r="U102" s="366"/>
      <c r="V102" s="366"/>
      <c r="W102" s="372"/>
      <c r="X102" s="345"/>
    </row>
    <row r="103" spans="1:24" s="327" customFormat="1" ht="15" customHeight="1">
      <c r="A103" s="221">
        <v>93</v>
      </c>
      <c r="B103" s="221" t="s">
        <v>9506</v>
      </c>
      <c r="C103" s="221" t="s">
        <v>14448</v>
      </c>
      <c r="D103" s="221" t="s">
        <v>2084</v>
      </c>
      <c r="E103" s="221" t="s">
        <v>2085</v>
      </c>
      <c r="F103" s="221" t="s">
        <v>9506</v>
      </c>
      <c r="G103" s="221" t="s">
        <v>14448</v>
      </c>
      <c r="H103" s="221" t="s">
        <v>2084</v>
      </c>
      <c r="I103" s="221" t="s">
        <v>2085</v>
      </c>
      <c r="J103" s="221"/>
      <c r="K103" s="221" t="s">
        <v>3760</v>
      </c>
      <c r="L103" s="221"/>
      <c r="M103" s="1998"/>
      <c r="N103" s="352" t="s">
        <v>188</v>
      </c>
      <c r="O103" s="366"/>
      <c r="P103" s="366"/>
      <c r="Q103" s="366"/>
      <c r="R103" s="366"/>
      <c r="S103" s="345"/>
      <c r="T103" s="366"/>
      <c r="U103" s="366"/>
      <c r="V103" s="366"/>
      <c r="W103" s="372"/>
      <c r="X103" s="345"/>
    </row>
    <row r="104" spans="1:24" s="327" customFormat="1" ht="15" customHeight="1">
      <c r="A104" s="221">
        <v>94</v>
      </c>
      <c r="B104" s="221" t="s">
        <v>9509</v>
      </c>
      <c r="C104" s="221" t="s">
        <v>14451</v>
      </c>
      <c r="D104" s="221" t="s">
        <v>2084</v>
      </c>
      <c r="E104" s="221" t="s">
        <v>2085</v>
      </c>
      <c r="F104" s="221" t="s">
        <v>9509</v>
      </c>
      <c r="G104" s="221" t="s">
        <v>14451</v>
      </c>
      <c r="H104" s="221" t="s">
        <v>2084</v>
      </c>
      <c r="I104" s="221" t="s">
        <v>2085</v>
      </c>
      <c r="J104" s="221"/>
      <c r="K104" s="221" t="s">
        <v>3760</v>
      </c>
      <c r="L104" s="221"/>
      <c r="M104" s="1998"/>
      <c r="N104" s="352" t="s">
        <v>188</v>
      </c>
      <c r="O104" s="366"/>
      <c r="P104" s="366"/>
      <c r="Q104" s="366"/>
      <c r="R104" s="366"/>
      <c r="S104" s="345"/>
      <c r="T104" s="366"/>
      <c r="U104" s="366"/>
      <c r="V104" s="366"/>
      <c r="W104" s="372"/>
      <c r="X104" s="345"/>
    </row>
    <row r="105" spans="1:24" s="327" customFormat="1" ht="15" customHeight="1">
      <c r="A105" s="221">
        <v>95</v>
      </c>
      <c r="B105" s="221" t="s">
        <v>14457</v>
      </c>
      <c r="C105" s="221" t="s">
        <v>14458</v>
      </c>
      <c r="D105" s="221" t="s">
        <v>2084</v>
      </c>
      <c r="E105" s="221" t="s">
        <v>2085</v>
      </c>
      <c r="F105" s="221" t="s">
        <v>14457</v>
      </c>
      <c r="G105" s="221" t="s">
        <v>14458</v>
      </c>
      <c r="H105" s="221" t="s">
        <v>2084</v>
      </c>
      <c r="I105" s="221" t="s">
        <v>2085</v>
      </c>
      <c r="J105" s="221"/>
      <c r="K105" s="221" t="s">
        <v>3760</v>
      </c>
      <c r="L105" s="221"/>
      <c r="M105" s="1998"/>
      <c r="N105" s="352" t="s">
        <v>188</v>
      </c>
      <c r="O105" s="366"/>
      <c r="P105" s="366"/>
      <c r="Q105" s="366"/>
      <c r="R105" s="366"/>
      <c r="S105" s="345"/>
      <c r="T105" s="366"/>
      <c r="U105" s="366"/>
      <c r="V105" s="366"/>
      <c r="W105" s="372"/>
      <c r="X105" s="345"/>
    </row>
    <row r="106" spans="1:24" ht="15" customHeight="1">
      <c r="A106" s="221">
        <v>96</v>
      </c>
      <c r="B106" s="221" t="s">
        <v>14439</v>
      </c>
      <c r="C106" s="221" t="s">
        <v>14629</v>
      </c>
      <c r="D106" s="221" t="s">
        <v>2084</v>
      </c>
      <c r="E106" s="221" t="s">
        <v>2085</v>
      </c>
      <c r="F106" s="332" t="s">
        <v>14439</v>
      </c>
      <c r="G106" s="333" t="s">
        <v>14441</v>
      </c>
      <c r="H106" s="332" t="s">
        <v>3513</v>
      </c>
      <c r="I106" s="332" t="s">
        <v>2108</v>
      </c>
      <c r="J106" s="221"/>
      <c r="K106" s="221" t="s">
        <v>4810</v>
      </c>
      <c r="L106" s="221"/>
      <c r="M106" s="1998"/>
      <c r="N106" s="364" t="s">
        <v>2308</v>
      </c>
      <c r="O106" s="229"/>
      <c r="P106" s="229"/>
      <c r="Q106" s="229"/>
      <c r="R106" s="229"/>
      <c r="S106" s="229"/>
      <c r="T106" s="229"/>
      <c r="U106" s="221"/>
      <c r="V106" s="221"/>
      <c r="W106" s="221"/>
      <c r="X106" s="229"/>
    </row>
    <row r="107" spans="1:24" ht="15" customHeight="1">
      <c r="A107" s="221">
        <v>97</v>
      </c>
      <c r="B107" s="221" t="s">
        <v>10273</v>
      </c>
      <c r="C107" s="221" t="s">
        <v>14632</v>
      </c>
      <c r="D107" s="221" t="s">
        <v>2084</v>
      </c>
      <c r="E107" s="221" t="s">
        <v>2085</v>
      </c>
      <c r="F107" s="332" t="s">
        <v>10273</v>
      </c>
      <c r="G107" s="333" t="s">
        <v>14460</v>
      </c>
      <c r="H107" s="332" t="s">
        <v>3513</v>
      </c>
      <c r="I107" s="332" t="s">
        <v>2108</v>
      </c>
      <c r="J107" s="221"/>
      <c r="K107" s="221" t="s">
        <v>3760</v>
      </c>
      <c r="L107" s="221"/>
      <c r="M107" s="1998"/>
      <c r="N107" s="364" t="s">
        <v>2308</v>
      </c>
      <c r="O107" s="229"/>
      <c r="P107" s="229"/>
      <c r="Q107" s="229"/>
      <c r="R107" s="229"/>
      <c r="S107" s="229"/>
      <c r="T107" s="229"/>
      <c r="U107" s="221"/>
      <c r="V107" s="221"/>
      <c r="W107" s="221"/>
      <c r="X107" s="229"/>
    </row>
    <row r="108" spans="1:24" ht="15" customHeight="1">
      <c r="A108" s="221">
        <v>98</v>
      </c>
      <c r="B108" s="221" t="s">
        <v>14463</v>
      </c>
      <c r="C108" s="221" t="s">
        <v>4959</v>
      </c>
      <c r="D108" s="221" t="s">
        <v>2084</v>
      </c>
      <c r="E108" s="221" t="s">
        <v>2085</v>
      </c>
      <c r="F108" s="332" t="s">
        <v>14463</v>
      </c>
      <c r="G108" s="333" t="s">
        <v>6748</v>
      </c>
      <c r="H108" s="332" t="s">
        <v>3513</v>
      </c>
      <c r="I108" s="332" t="s">
        <v>2085</v>
      </c>
      <c r="J108" s="221"/>
      <c r="K108" s="221" t="s">
        <v>4098</v>
      </c>
      <c r="L108" s="221"/>
      <c r="M108" s="1996" t="s">
        <v>14464</v>
      </c>
      <c r="N108" s="229" t="s">
        <v>2308</v>
      </c>
      <c r="O108" s="229"/>
      <c r="P108" s="229"/>
      <c r="Q108" s="229"/>
      <c r="R108" s="229"/>
      <c r="S108" s="229"/>
      <c r="T108" s="229"/>
      <c r="U108" s="221"/>
      <c r="V108" s="221"/>
      <c r="W108" s="221"/>
      <c r="X108" s="229"/>
    </row>
    <row r="109" spans="1:24" ht="15" customHeight="1">
      <c r="A109" s="221">
        <v>99</v>
      </c>
      <c r="B109" s="221" t="s">
        <v>14465</v>
      </c>
      <c r="C109" s="221" t="s">
        <v>14466</v>
      </c>
      <c r="D109" s="221" t="s">
        <v>2084</v>
      </c>
      <c r="E109" s="221" t="s">
        <v>2085</v>
      </c>
      <c r="F109" s="221" t="s">
        <v>14465</v>
      </c>
      <c r="G109" s="221" t="s">
        <v>14466</v>
      </c>
      <c r="H109" s="221" t="s">
        <v>2084</v>
      </c>
      <c r="I109" s="221" t="s">
        <v>2085</v>
      </c>
      <c r="J109" s="221"/>
      <c r="K109" s="221" t="s">
        <v>4098</v>
      </c>
      <c r="L109" s="221"/>
      <c r="M109" s="1996"/>
      <c r="N109" s="229" t="s">
        <v>188</v>
      </c>
      <c r="O109" s="229"/>
      <c r="P109" s="229"/>
      <c r="Q109" s="229"/>
      <c r="R109" s="229"/>
      <c r="S109" s="229"/>
      <c r="T109" s="229"/>
      <c r="U109" s="221"/>
      <c r="V109" s="221"/>
      <c r="W109" s="221"/>
      <c r="X109" s="229"/>
    </row>
    <row r="110" spans="1:24" ht="15" customHeight="1">
      <c r="A110" s="221">
        <v>100</v>
      </c>
      <c r="B110" s="221" t="s">
        <v>14471</v>
      </c>
      <c r="C110" s="221" t="s">
        <v>4999</v>
      </c>
      <c r="D110" s="221" t="s">
        <v>2084</v>
      </c>
      <c r="E110" s="221" t="s">
        <v>2085</v>
      </c>
      <c r="F110" s="332" t="s">
        <v>14471</v>
      </c>
      <c r="G110" s="333" t="s">
        <v>11680</v>
      </c>
      <c r="H110" s="332" t="s">
        <v>3513</v>
      </c>
      <c r="I110" s="332" t="s">
        <v>2085</v>
      </c>
      <c r="J110" s="221"/>
      <c r="K110" s="221" t="s">
        <v>4098</v>
      </c>
      <c r="L110" s="221"/>
      <c r="M110" s="1996"/>
      <c r="N110" s="229" t="s">
        <v>2308</v>
      </c>
      <c r="O110" s="229"/>
      <c r="P110" s="229"/>
      <c r="Q110" s="229"/>
      <c r="R110" s="229"/>
      <c r="S110" s="229"/>
      <c r="T110" s="229"/>
      <c r="U110" s="221"/>
      <c r="V110" s="221"/>
      <c r="W110" s="221"/>
      <c r="X110" s="229"/>
    </row>
    <row r="111" spans="1:24" ht="15" customHeight="1">
      <c r="A111" s="221">
        <v>101</v>
      </c>
      <c r="B111" s="221" t="s">
        <v>14472</v>
      </c>
      <c r="C111" s="221" t="s">
        <v>14473</v>
      </c>
      <c r="D111" s="221" t="s">
        <v>2084</v>
      </c>
      <c r="E111" s="221" t="s">
        <v>2085</v>
      </c>
      <c r="F111" s="221" t="s">
        <v>14472</v>
      </c>
      <c r="G111" s="221" t="s">
        <v>14473</v>
      </c>
      <c r="H111" s="221" t="s">
        <v>2084</v>
      </c>
      <c r="I111" s="221" t="s">
        <v>2085</v>
      </c>
      <c r="J111" s="221"/>
      <c r="K111" s="221" t="s">
        <v>4098</v>
      </c>
      <c r="L111" s="221"/>
      <c r="M111" s="1996"/>
      <c r="N111" s="229" t="s">
        <v>188</v>
      </c>
      <c r="O111" s="229"/>
      <c r="P111" s="229"/>
      <c r="Q111" s="229"/>
      <c r="R111" s="229"/>
      <c r="S111" s="229"/>
      <c r="T111" s="229"/>
      <c r="U111" s="221"/>
      <c r="V111" s="221"/>
      <c r="W111" s="221"/>
      <c r="X111" s="229"/>
    </row>
    <row r="112" spans="1:24" ht="15" customHeight="1">
      <c r="A112" s="221">
        <v>102</v>
      </c>
      <c r="B112" s="221" t="s">
        <v>2456</v>
      </c>
      <c r="C112" s="221" t="s">
        <v>14477</v>
      </c>
      <c r="D112" s="221" t="s">
        <v>2084</v>
      </c>
      <c r="E112" s="221" t="s">
        <v>2085</v>
      </c>
      <c r="F112" s="332" t="s">
        <v>2456</v>
      </c>
      <c r="G112" s="333" t="s">
        <v>12287</v>
      </c>
      <c r="H112" s="332" t="s">
        <v>3513</v>
      </c>
      <c r="I112" s="332" t="s">
        <v>2108</v>
      </c>
      <c r="J112" s="221"/>
      <c r="K112" s="221" t="s">
        <v>4098</v>
      </c>
      <c r="L112" s="221"/>
      <c r="M112" s="1996"/>
      <c r="N112" s="229" t="s">
        <v>2308</v>
      </c>
      <c r="O112" s="229"/>
      <c r="P112" s="229"/>
      <c r="Q112" s="229"/>
      <c r="R112" s="229"/>
      <c r="S112" s="229"/>
      <c r="T112" s="229"/>
      <c r="U112" s="221"/>
      <c r="V112" s="221"/>
      <c r="W112" s="221"/>
      <c r="X112" s="229"/>
    </row>
    <row r="113" spans="1:24" ht="15" customHeight="1">
      <c r="A113" s="221">
        <v>103</v>
      </c>
      <c r="B113" s="221" t="s">
        <v>12545</v>
      </c>
      <c r="C113" s="221" t="s">
        <v>14478</v>
      </c>
      <c r="D113" s="221" t="s">
        <v>2084</v>
      </c>
      <c r="E113" s="221" t="s">
        <v>2085</v>
      </c>
      <c r="F113" s="332" t="s">
        <v>12545</v>
      </c>
      <c r="G113" s="333" t="s">
        <v>12574</v>
      </c>
      <c r="H113" s="332" t="s">
        <v>3513</v>
      </c>
      <c r="I113" s="332" t="s">
        <v>2108</v>
      </c>
      <c r="J113" s="221"/>
      <c r="K113" s="221" t="s">
        <v>4098</v>
      </c>
      <c r="L113" s="221"/>
      <c r="M113" s="1997"/>
      <c r="N113" s="229" t="s">
        <v>2308</v>
      </c>
      <c r="O113" s="229"/>
      <c r="P113" s="229"/>
      <c r="Q113" s="229"/>
      <c r="R113" s="229"/>
      <c r="S113" s="229"/>
      <c r="T113" s="229"/>
      <c r="U113" s="221"/>
      <c r="V113" s="221"/>
      <c r="W113" s="221"/>
      <c r="X113" s="229"/>
    </row>
    <row r="114" spans="1:24" ht="15" customHeight="1">
      <c r="A114" s="221">
        <v>104</v>
      </c>
      <c r="B114" s="221" t="s">
        <v>14637</v>
      </c>
      <c r="C114" s="221" t="s">
        <v>14638</v>
      </c>
      <c r="D114" s="221" t="s">
        <v>2084</v>
      </c>
      <c r="E114" s="221" t="s">
        <v>3215</v>
      </c>
      <c r="F114" s="332" t="s">
        <v>19526</v>
      </c>
      <c r="G114" s="332" t="s">
        <v>14638</v>
      </c>
      <c r="H114" s="332" t="s">
        <v>3513</v>
      </c>
      <c r="I114" s="332" t="s">
        <v>2108</v>
      </c>
      <c r="J114" s="221"/>
      <c r="K114" s="221" t="s">
        <v>4732</v>
      </c>
      <c r="L114" s="221"/>
      <c r="M114" s="2002" t="s">
        <v>4729</v>
      </c>
      <c r="N114" s="229" t="s">
        <v>2308</v>
      </c>
      <c r="O114" s="229"/>
      <c r="P114" s="229"/>
      <c r="Q114" s="229"/>
      <c r="R114" s="229"/>
      <c r="S114" s="229"/>
      <c r="T114" s="229"/>
      <c r="U114" s="221"/>
      <c r="V114" s="221"/>
      <c r="W114" s="221"/>
      <c r="X114" s="229"/>
    </row>
    <row r="115" spans="1:24" ht="15" customHeight="1">
      <c r="A115" s="221">
        <v>105</v>
      </c>
      <c r="B115" s="221" t="s">
        <v>14639</v>
      </c>
      <c r="C115" s="221" t="s">
        <v>6732</v>
      </c>
      <c r="D115" s="221" t="s">
        <v>2084</v>
      </c>
      <c r="E115" s="221" t="s">
        <v>3215</v>
      </c>
      <c r="F115" s="221" t="s">
        <v>14639</v>
      </c>
      <c r="G115" s="221" t="s">
        <v>6732</v>
      </c>
      <c r="H115" s="221" t="s">
        <v>2084</v>
      </c>
      <c r="I115" s="221" t="s">
        <v>3215</v>
      </c>
      <c r="J115" s="221"/>
      <c r="K115" s="221" t="s">
        <v>8559</v>
      </c>
      <c r="L115" s="221"/>
      <c r="M115" s="2003"/>
      <c r="N115" s="229" t="s">
        <v>188</v>
      </c>
      <c r="O115" s="229"/>
      <c r="P115" s="229"/>
      <c r="Q115" s="229"/>
      <c r="R115" s="229"/>
      <c r="S115" s="229"/>
      <c r="T115" s="229"/>
      <c r="U115" s="221"/>
      <c r="V115" s="221"/>
      <c r="W115" s="221"/>
      <c r="X115" s="229"/>
    </row>
    <row r="116" spans="1:24" ht="15" customHeight="1">
      <c r="A116" s="221">
        <v>106</v>
      </c>
      <c r="B116" s="221" t="s">
        <v>14641</v>
      </c>
      <c r="C116" s="221" t="s">
        <v>14642</v>
      </c>
      <c r="D116" s="221" t="s">
        <v>2084</v>
      </c>
      <c r="E116" s="221" t="s">
        <v>3215</v>
      </c>
      <c r="F116" s="221" t="s">
        <v>14641</v>
      </c>
      <c r="G116" s="221" t="s">
        <v>14642</v>
      </c>
      <c r="H116" s="221" t="s">
        <v>2084</v>
      </c>
      <c r="I116" s="221" t="s">
        <v>3215</v>
      </c>
      <c r="J116" s="221"/>
      <c r="K116" s="221" t="s">
        <v>8559</v>
      </c>
      <c r="L116" s="221"/>
      <c r="M116" s="2003"/>
      <c r="N116" s="229" t="s">
        <v>188</v>
      </c>
      <c r="O116" s="229"/>
      <c r="P116" s="229"/>
      <c r="Q116" s="229"/>
      <c r="R116" s="229"/>
      <c r="S116" s="229"/>
      <c r="T116" s="229"/>
      <c r="U116" s="221"/>
      <c r="V116" s="221"/>
      <c r="W116" s="221"/>
      <c r="X116" s="229"/>
    </row>
    <row r="117" spans="1:24" ht="15" customHeight="1">
      <c r="A117" s="221">
        <v>107</v>
      </c>
      <c r="B117" s="221" t="s">
        <v>14644</v>
      </c>
      <c r="C117" s="221" t="s">
        <v>14645</v>
      </c>
      <c r="D117" s="221" t="s">
        <v>2084</v>
      </c>
      <c r="E117" s="221" t="s">
        <v>3215</v>
      </c>
      <c r="F117" s="221" t="s">
        <v>14644</v>
      </c>
      <c r="G117" s="221" t="s">
        <v>14645</v>
      </c>
      <c r="H117" s="221" t="s">
        <v>2084</v>
      </c>
      <c r="I117" s="221" t="s">
        <v>3215</v>
      </c>
      <c r="J117" s="221"/>
      <c r="K117" s="221" t="s">
        <v>8559</v>
      </c>
      <c r="L117" s="221"/>
      <c r="M117" s="2003"/>
      <c r="N117" s="229" t="s">
        <v>188</v>
      </c>
      <c r="O117" s="229"/>
      <c r="P117" s="229"/>
      <c r="Q117" s="229"/>
      <c r="R117" s="229"/>
      <c r="S117" s="229"/>
      <c r="T117" s="229"/>
      <c r="U117" s="221"/>
      <c r="V117" s="221"/>
      <c r="W117" s="221"/>
      <c r="X117" s="229"/>
    </row>
    <row r="118" spans="1:24" ht="15" customHeight="1">
      <c r="A118" s="221">
        <v>108</v>
      </c>
      <c r="B118" s="221" t="s">
        <v>14647</v>
      </c>
      <c r="C118" s="221" t="s">
        <v>14648</v>
      </c>
      <c r="D118" s="221" t="s">
        <v>2084</v>
      </c>
      <c r="E118" s="221" t="s">
        <v>3215</v>
      </c>
      <c r="F118" s="332" t="s">
        <v>19527</v>
      </c>
      <c r="G118" s="332" t="s">
        <v>14648</v>
      </c>
      <c r="H118" s="332" t="s">
        <v>3513</v>
      </c>
      <c r="I118" s="332" t="s">
        <v>2108</v>
      </c>
      <c r="J118" s="221"/>
      <c r="K118" s="221" t="s">
        <v>8559</v>
      </c>
      <c r="L118" s="221"/>
      <c r="M118" s="2003"/>
      <c r="N118" s="229" t="s">
        <v>2308</v>
      </c>
      <c r="O118" s="229"/>
      <c r="P118" s="229"/>
      <c r="Q118" s="229"/>
      <c r="R118" s="229"/>
      <c r="S118" s="229"/>
      <c r="T118" s="229"/>
      <c r="U118" s="221"/>
      <c r="V118" s="221"/>
      <c r="W118" s="221"/>
      <c r="X118" s="229"/>
    </row>
    <row r="119" spans="1:24" ht="15" customHeight="1">
      <c r="A119" s="221">
        <v>109</v>
      </c>
      <c r="B119" s="221" t="s">
        <v>14650</v>
      </c>
      <c r="C119" s="221" t="s">
        <v>14651</v>
      </c>
      <c r="D119" s="221" t="s">
        <v>2084</v>
      </c>
      <c r="E119" s="221" t="s">
        <v>3215</v>
      </c>
      <c r="F119" s="332" t="s">
        <v>19528</v>
      </c>
      <c r="G119" s="332" t="s">
        <v>14651</v>
      </c>
      <c r="H119" s="332" t="s">
        <v>3513</v>
      </c>
      <c r="I119" s="332" t="s">
        <v>2108</v>
      </c>
      <c r="J119" s="221"/>
      <c r="K119" s="221" t="s">
        <v>8559</v>
      </c>
      <c r="L119" s="221"/>
      <c r="M119" s="2003"/>
      <c r="N119" s="229" t="s">
        <v>2308</v>
      </c>
      <c r="O119" s="229"/>
      <c r="P119" s="229"/>
      <c r="Q119" s="229"/>
      <c r="R119" s="229"/>
      <c r="S119" s="229"/>
      <c r="T119" s="229"/>
      <c r="U119" s="221"/>
      <c r="V119" s="221"/>
      <c r="W119" s="221"/>
      <c r="X119" s="229"/>
    </row>
    <row r="120" spans="1:24" ht="15" customHeight="1">
      <c r="A120" s="221">
        <v>110</v>
      </c>
      <c r="B120" s="221" t="s">
        <v>14653</v>
      </c>
      <c r="C120" s="221" t="s">
        <v>13105</v>
      </c>
      <c r="D120" s="221" t="s">
        <v>2084</v>
      </c>
      <c r="E120" s="221" t="s">
        <v>3215</v>
      </c>
      <c r="F120" s="332" t="s">
        <v>19529</v>
      </c>
      <c r="G120" s="332" t="s">
        <v>13105</v>
      </c>
      <c r="H120" s="332" t="s">
        <v>3513</v>
      </c>
      <c r="I120" s="332" t="s">
        <v>2108</v>
      </c>
      <c r="J120" s="221"/>
      <c r="K120" s="221" t="s">
        <v>8559</v>
      </c>
      <c r="L120" s="221"/>
      <c r="M120" s="2003"/>
      <c r="N120" s="229" t="s">
        <v>2308</v>
      </c>
      <c r="O120" s="229"/>
      <c r="P120" s="229"/>
      <c r="Q120" s="229"/>
      <c r="R120" s="229"/>
      <c r="S120" s="229"/>
      <c r="T120" s="229"/>
      <c r="U120" s="221"/>
      <c r="V120" s="221"/>
      <c r="W120" s="221"/>
      <c r="X120" s="229"/>
    </row>
    <row r="121" spans="1:24" ht="15" customHeight="1">
      <c r="A121" s="221">
        <v>111</v>
      </c>
      <c r="B121" s="221" t="s">
        <v>14655</v>
      </c>
      <c r="C121" s="221" t="s">
        <v>14656</v>
      </c>
      <c r="D121" s="221" t="s">
        <v>2084</v>
      </c>
      <c r="E121" s="221" t="s">
        <v>3215</v>
      </c>
      <c r="F121" s="332" t="s">
        <v>19530</v>
      </c>
      <c r="G121" s="332" t="s">
        <v>14656</v>
      </c>
      <c r="H121" s="332" t="s">
        <v>3513</v>
      </c>
      <c r="I121" s="332" t="s">
        <v>2108</v>
      </c>
      <c r="J121" s="221"/>
      <c r="K121" s="221" t="s">
        <v>8559</v>
      </c>
      <c r="L121" s="221"/>
      <c r="M121" s="2004"/>
      <c r="N121" s="229" t="s">
        <v>2308</v>
      </c>
      <c r="O121" s="229"/>
      <c r="P121" s="229"/>
      <c r="Q121" s="229"/>
      <c r="R121" s="229"/>
      <c r="S121" s="229"/>
      <c r="T121" s="229"/>
      <c r="U121" s="221"/>
      <c r="V121" s="221"/>
      <c r="W121" s="221"/>
      <c r="X121" s="229"/>
    </row>
    <row r="122" spans="1:24" ht="15" customHeight="1">
      <c r="A122" s="221">
        <v>112</v>
      </c>
      <c r="B122" s="229" t="s">
        <v>5858</v>
      </c>
      <c r="C122" s="229" t="s">
        <v>3770</v>
      </c>
      <c r="D122" s="229" t="s">
        <v>3215</v>
      </c>
      <c r="E122" s="221" t="s">
        <v>3215</v>
      </c>
      <c r="F122" s="332" t="s">
        <v>5858</v>
      </c>
      <c r="G122" s="333" t="s">
        <v>5859</v>
      </c>
      <c r="H122" s="332" t="s">
        <v>3215</v>
      </c>
      <c r="I122" s="332" t="s">
        <v>2111</v>
      </c>
      <c r="J122" s="221"/>
      <c r="K122" s="221" t="s">
        <v>2622</v>
      </c>
      <c r="L122" s="221"/>
      <c r="M122" s="2002" t="s">
        <v>15905</v>
      </c>
      <c r="N122" s="364" t="s">
        <v>4189</v>
      </c>
      <c r="O122" s="229"/>
      <c r="P122" s="229"/>
      <c r="Q122" s="229"/>
      <c r="R122" s="229"/>
      <c r="S122" s="229"/>
      <c r="T122" s="229" t="s">
        <v>19521</v>
      </c>
      <c r="U122" s="221" t="s">
        <v>14662</v>
      </c>
      <c r="V122" s="221" t="s">
        <v>3770</v>
      </c>
      <c r="W122" s="229" t="s">
        <v>3215</v>
      </c>
      <c r="X122" s="229"/>
    </row>
    <row r="123" spans="1:24" ht="15" customHeight="1">
      <c r="A123" s="221">
        <v>113</v>
      </c>
      <c r="B123" s="229" t="s">
        <v>14664</v>
      </c>
      <c r="C123" s="229" t="s">
        <v>5840</v>
      </c>
      <c r="D123" s="229" t="s">
        <v>3215</v>
      </c>
      <c r="E123" s="221" t="s">
        <v>3215</v>
      </c>
      <c r="F123" s="332" t="s">
        <v>14664</v>
      </c>
      <c r="G123" s="333" t="s">
        <v>19531</v>
      </c>
      <c r="H123" s="332" t="s">
        <v>3215</v>
      </c>
      <c r="I123" s="332" t="s">
        <v>2111</v>
      </c>
      <c r="J123" s="221"/>
      <c r="K123" s="221" t="s">
        <v>2622</v>
      </c>
      <c r="L123" s="221"/>
      <c r="M123" s="2003"/>
      <c r="N123" s="364" t="s">
        <v>4189</v>
      </c>
      <c r="O123" s="229"/>
      <c r="P123" s="229"/>
      <c r="Q123" s="229"/>
      <c r="R123" s="229"/>
      <c r="S123" s="229"/>
      <c r="T123" s="229" t="s">
        <v>19521</v>
      </c>
      <c r="U123" s="221" t="s">
        <v>5858</v>
      </c>
      <c r="V123" s="221" t="s">
        <v>5840</v>
      </c>
      <c r="W123" s="229" t="s">
        <v>3215</v>
      </c>
      <c r="X123" s="229"/>
    </row>
    <row r="124" spans="1:24" ht="15" customHeight="1">
      <c r="A124" s="221">
        <v>114</v>
      </c>
      <c r="B124" s="229" t="s">
        <v>14663</v>
      </c>
      <c r="C124" s="229" t="s">
        <v>9741</v>
      </c>
      <c r="D124" s="229" t="s">
        <v>3215</v>
      </c>
      <c r="E124" s="221" t="s">
        <v>3215</v>
      </c>
      <c r="F124" s="332" t="s">
        <v>14663</v>
      </c>
      <c r="G124" s="332" t="s">
        <v>9741</v>
      </c>
      <c r="H124" s="332" t="s">
        <v>3215</v>
      </c>
      <c r="I124" s="332" t="s">
        <v>2111</v>
      </c>
      <c r="J124" s="221"/>
      <c r="K124" s="221" t="s">
        <v>2622</v>
      </c>
      <c r="L124" s="221"/>
      <c r="M124" s="2003"/>
      <c r="N124" s="364" t="s">
        <v>4189</v>
      </c>
      <c r="O124" s="229"/>
      <c r="P124" s="229"/>
      <c r="Q124" s="229"/>
      <c r="R124" s="229"/>
      <c r="S124" s="229"/>
      <c r="T124" s="229" t="s">
        <v>19521</v>
      </c>
      <c r="U124" s="221" t="s">
        <v>14663</v>
      </c>
      <c r="V124" s="221" t="s">
        <v>9741</v>
      </c>
      <c r="W124" s="229" t="s">
        <v>3215</v>
      </c>
      <c r="X124" s="229"/>
    </row>
    <row r="125" spans="1:24" ht="15" customHeight="1">
      <c r="A125" s="221">
        <v>115</v>
      </c>
      <c r="B125" s="229" t="s">
        <v>5860</v>
      </c>
      <c r="C125" s="229" t="s">
        <v>5861</v>
      </c>
      <c r="D125" s="229" t="s">
        <v>3215</v>
      </c>
      <c r="E125" s="221" t="s">
        <v>3215</v>
      </c>
      <c r="F125" s="332" t="s">
        <v>5860</v>
      </c>
      <c r="G125" s="332" t="s">
        <v>5861</v>
      </c>
      <c r="H125" s="332" t="s">
        <v>3215</v>
      </c>
      <c r="I125" s="332" t="s">
        <v>2111</v>
      </c>
      <c r="J125" s="221"/>
      <c r="K125" s="221" t="s">
        <v>2622</v>
      </c>
      <c r="L125" s="221"/>
      <c r="M125" s="2003"/>
      <c r="N125" s="364" t="s">
        <v>4189</v>
      </c>
      <c r="O125" s="229" t="s">
        <v>14627</v>
      </c>
      <c r="P125" s="229" t="s">
        <v>5860</v>
      </c>
      <c r="Q125" s="229" t="s">
        <v>5861</v>
      </c>
      <c r="R125" s="229" t="s">
        <v>2085</v>
      </c>
      <c r="S125" s="229"/>
      <c r="T125" s="229" t="s">
        <v>19521</v>
      </c>
      <c r="U125" s="221" t="s">
        <v>5860</v>
      </c>
      <c r="V125" s="221" t="s">
        <v>5861</v>
      </c>
      <c r="W125" s="229" t="s">
        <v>3215</v>
      </c>
      <c r="X125" s="229"/>
    </row>
    <row r="126" spans="1:24" ht="15" customHeight="1">
      <c r="A126" s="221">
        <v>116</v>
      </c>
      <c r="B126" s="113" t="s">
        <v>6042</v>
      </c>
      <c r="C126" s="229" t="s">
        <v>14666</v>
      </c>
      <c r="D126" s="229" t="s">
        <v>3215</v>
      </c>
      <c r="E126" s="221" t="s">
        <v>3215</v>
      </c>
      <c r="F126" s="332" t="s">
        <v>6042</v>
      </c>
      <c r="G126" s="333" t="s">
        <v>6044</v>
      </c>
      <c r="H126" s="332" t="s">
        <v>3215</v>
      </c>
      <c r="I126" s="332" t="s">
        <v>2111</v>
      </c>
      <c r="J126" s="221"/>
      <c r="K126" s="221" t="s">
        <v>2622</v>
      </c>
      <c r="L126" s="221"/>
      <c r="M126" s="2003"/>
      <c r="N126" s="364"/>
      <c r="O126" s="229"/>
      <c r="P126" s="229"/>
      <c r="Q126" s="229"/>
      <c r="R126" s="229"/>
      <c r="S126" s="229"/>
      <c r="T126" s="229"/>
      <c r="U126" s="221"/>
      <c r="V126" s="221"/>
      <c r="W126" s="229"/>
      <c r="X126" s="229"/>
    </row>
    <row r="127" spans="1:24" ht="15" customHeight="1">
      <c r="A127" s="221">
        <v>117</v>
      </c>
      <c r="B127" s="229" t="s">
        <v>14667</v>
      </c>
      <c r="C127" s="229" t="s">
        <v>19532</v>
      </c>
      <c r="D127" s="229" t="s">
        <v>3215</v>
      </c>
      <c r="E127" s="221" t="s">
        <v>3215</v>
      </c>
      <c r="F127" s="229" t="s">
        <v>14667</v>
      </c>
      <c r="G127" s="229" t="s">
        <v>19532</v>
      </c>
      <c r="H127" s="229" t="s">
        <v>3215</v>
      </c>
      <c r="I127" s="221" t="s">
        <v>3215</v>
      </c>
      <c r="J127" s="221"/>
      <c r="K127" s="221" t="s">
        <v>2622</v>
      </c>
      <c r="L127" s="221"/>
      <c r="M127" s="2003"/>
      <c r="N127" s="364" t="s">
        <v>188</v>
      </c>
      <c r="O127" s="229"/>
      <c r="P127" s="229"/>
      <c r="Q127" s="229"/>
      <c r="R127" s="229"/>
      <c r="S127" s="229"/>
      <c r="T127" s="229"/>
      <c r="U127" s="221"/>
      <c r="V127" s="221"/>
      <c r="W127" s="229"/>
      <c r="X127" s="229"/>
    </row>
    <row r="128" spans="1:24" ht="15" customHeight="1">
      <c r="A128" s="221">
        <v>118</v>
      </c>
      <c r="B128" s="113" t="s">
        <v>14669</v>
      </c>
      <c r="C128" s="229" t="s">
        <v>14670</v>
      </c>
      <c r="D128" s="229" t="s">
        <v>3215</v>
      </c>
      <c r="E128" s="221" t="s">
        <v>3215</v>
      </c>
      <c r="F128" s="332" t="s">
        <v>14669</v>
      </c>
      <c r="G128" s="332" t="s">
        <v>14670</v>
      </c>
      <c r="H128" s="332" t="s">
        <v>3215</v>
      </c>
      <c r="I128" s="332" t="s">
        <v>2111</v>
      </c>
      <c r="J128" s="221"/>
      <c r="K128" s="221" t="s">
        <v>2622</v>
      </c>
      <c r="L128" s="221"/>
      <c r="M128" s="2003"/>
      <c r="N128" s="364"/>
      <c r="O128" s="229"/>
      <c r="P128" s="229"/>
      <c r="Q128" s="229"/>
      <c r="R128" s="229"/>
      <c r="S128" s="229"/>
      <c r="T128" s="229"/>
      <c r="U128" s="221"/>
      <c r="V128" s="221"/>
      <c r="W128" s="229"/>
      <c r="X128" s="229"/>
    </row>
    <row r="129" spans="1:24" ht="15" customHeight="1">
      <c r="A129" s="221">
        <v>119</v>
      </c>
      <c r="B129" s="229" t="s">
        <v>5862</v>
      </c>
      <c r="C129" s="229" t="s">
        <v>14672</v>
      </c>
      <c r="D129" s="229" t="s">
        <v>3215</v>
      </c>
      <c r="E129" s="221" t="s">
        <v>3215</v>
      </c>
      <c r="F129" s="332" t="s">
        <v>5862</v>
      </c>
      <c r="G129" s="333" t="s">
        <v>5863</v>
      </c>
      <c r="H129" s="332" t="s">
        <v>3215</v>
      </c>
      <c r="I129" s="332" t="s">
        <v>2111</v>
      </c>
      <c r="J129" s="221"/>
      <c r="K129" s="221" t="s">
        <v>2622</v>
      </c>
      <c r="L129" s="221"/>
      <c r="M129" s="2003"/>
      <c r="N129" s="364" t="s">
        <v>2308</v>
      </c>
      <c r="O129" s="229"/>
      <c r="P129" s="229"/>
      <c r="Q129" s="229"/>
      <c r="R129" s="229"/>
      <c r="S129" s="229"/>
      <c r="T129" s="229" t="s">
        <v>19521</v>
      </c>
      <c r="U129" s="221" t="s">
        <v>5864</v>
      </c>
      <c r="V129" s="221" t="s">
        <v>14672</v>
      </c>
      <c r="W129" s="229" t="s">
        <v>3215</v>
      </c>
      <c r="X129" s="229"/>
    </row>
    <row r="130" spans="1:24" ht="15" customHeight="1">
      <c r="A130" s="221">
        <v>120</v>
      </c>
      <c r="B130" s="229" t="s">
        <v>14681</v>
      </c>
      <c r="C130" s="229" t="s">
        <v>19533</v>
      </c>
      <c r="D130" s="229" t="s">
        <v>3215</v>
      </c>
      <c r="E130" s="221" t="s">
        <v>3215</v>
      </c>
      <c r="F130" s="229" t="s">
        <v>14681</v>
      </c>
      <c r="G130" s="229" t="s">
        <v>19533</v>
      </c>
      <c r="H130" s="229" t="s">
        <v>3215</v>
      </c>
      <c r="I130" s="221" t="s">
        <v>3215</v>
      </c>
      <c r="J130" s="221"/>
      <c r="K130" s="221" t="s">
        <v>2622</v>
      </c>
      <c r="L130" s="221"/>
      <c r="M130" s="2003"/>
      <c r="N130" s="364" t="s">
        <v>188</v>
      </c>
      <c r="O130" s="229"/>
      <c r="P130" s="229"/>
      <c r="Q130" s="229"/>
      <c r="R130" s="229"/>
      <c r="S130" s="229"/>
      <c r="T130" s="229"/>
      <c r="U130" s="221"/>
      <c r="V130" s="221"/>
      <c r="W130" s="229"/>
      <c r="X130" s="229"/>
    </row>
    <row r="131" spans="1:24" ht="15" customHeight="1">
      <c r="A131" s="221">
        <v>121</v>
      </c>
      <c r="B131" s="229" t="s">
        <v>14682</v>
      </c>
      <c r="C131" s="229" t="s">
        <v>14683</v>
      </c>
      <c r="D131" s="229" t="s">
        <v>3215</v>
      </c>
      <c r="E131" s="221" t="s">
        <v>3215</v>
      </c>
      <c r="F131" s="333" t="s">
        <v>5865</v>
      </c>
      <c r="G131" s="333" t="s">
        <v>5866</v>
      </c>
      <c r="H131" s="332" t="s">
        <v>3215</v>
      </c>
      <c r="I131" s="332" t="s">
        <v>2111</v>
      </c>
      <c r="J131" s="221"/>
      <c r="K131" s="221" t="s">
        <v>2622</v>
      </c>
      <c r="L131" s="221"/>
      <c r="M131" s="2003"/>
      <c r="N131" s="364" t="s">
        <v>4189</v>
      </c>
      <c r="O131" s="229"/>
      <c r="P131" s="229"/>
      <c r="Q131" s="229"/>
      <c r="R131" s="229"/>
      <c r="S131" s="229"/>
      <c r="T131" s="229" t="s">
        <v>19521</v>
      </c>
      <c r="U131" s="221" t="s">
        <v>14684</v>
      </c>
      <c r="V131" s="221" t="s">
        <v>14683</v>
      </c>
      <c r="W131" s="229" t="s">
        <v>3215</v>
      </c>
      <c r="X131" s="229"/>
    </row>
    <row r="132" spans="1:24" ht="15" customHeight="1">
      <c r="A132" s="221">
        <v>122</v>
      </c>
      <c r="B132" s="229" t="s">
        <v>14685</v>
      </c>
      <c r="C132" s="229" t="s">
        <v>14686</v>
      </c>
      <c r="D132" s="229" t="s">
        <v>3215</v>
      </c>
      <c r="E132" s="221" t="s">
        <v>3215</v>
      </c>
      <c r="F132" s="332" t="s">
        <v>14685</v>
      </c>
      <c r="G132" s="332" t="s">
        <v>14686</v>
      </c>
      <c r="H132" s="332" t="s">
        <v>3215</v>
      </c>
      <c r="I132" s="332" t="s">
        <v>2111</v>
      </c>
      <c r="J132" s="221"/>
      <c r="K132" s="221" t="s">
        <v>2622</v>
      </c>
      <c r="L132" s="221"/>
      <c r="M132" s="2003"/>
      <c r="N132" s="364" t="s">
        <v>4189</v>
      </c>
      <c r="O132" s="229"/>
      <c r="P132" s="229"/>
      <c r="Q132" s="229"/>
      <c r="R132" s="229"/>
      <c r="S132" s="229"/>
      <c r="T132" s="229" t="s">
        <v>19521</v>
      </c>
      <c r="U132" s="221" t="s">
        <v>14687</v>
      </c>
      <c r="V132" s="221" t="s">
        <v>14686</v>
      </c>
      <c r="W132" s="229" t="s">
        <v>3215</v>
      </c>
      <c r="X132" s="229"/>
    </row>
    <row r="133" spans="1:24" ht="15" customHeight="1">
      <c r="A133" s="221">
        <v>123</v>
      </c>
      <c r="B133" s="229" t="s">
        <v>14688</v>
      </c>
      <c r="C133" s="229" t="s">
        <v>14689</v>
      </c>
      <c r="D133" s="229" t="s">
        <v>3215</v>
      </c>
      <c r="E133" s="221" t="s">
        <v>3215</v>
      </c>
      <c r="F133" s="333" t="s">
        <v>5876</v>
      </c>
      <c r="G133" s="333" t="s">
        <v>5878</v>
      </c>
      <c r="H133" s="332" t="s">
        <v>3215</v>
      </c>
      <c r="I133" s="332" t="s">
        <v>2111</v>
      </c>
      <c r="J133" s="221"/>
      <c r="K133" s="221" t="s">
        <v>2622</v>
      </c>
      <c r="L133" s="221"/>
      <c r="M133" s="2003"/>
      <c r="N133" s="364" t="s">
        <v>4189</v>
      </c>
      <c r="O133" s="229"/>
      <c r="P133" s="229"/>
      <c r="Q133" s="229"/>
      <c r="R133" s="229"/>
      <c r="S133" s="229"/>
      <c r="T133" s="229" t="s">
        <v>19521</v>
      </c>
      <c r="U133" s="221" t="s">
        <v>14690</v>
      </c>
      <c r="V133" s="221" t="s">
        <v>14689</v>
      </c>
      <c r="W133" s="229" t="s">
        <v>3215</v>
      </c>
      <c r="X133" s="229"/>
    </row>
    <row r="134" spans="1:24" ht="15" customHeight="1">
      <c r="A134" s="221">
        <v>124</v>
      </c>
      <c r="B134" s="229" t="s">
        <v>14691</v>
      </c>
      <c r="C134" s="229" t="s">
        <v>14692</v>
      </c>
      <c r="D134" s="229" t="s">
        <v>3215</v>
      </c>
      <c r="E134" s="221" t="s">
        <v>3215</v>
      </c>
      <c r="F134" s="229" t="s">
        <v>14691</v>
      </c>
      <c r="G134" s="229" t="s">
        <v>14692</v>
      </c>
      <c r="H134" s="229" t="s">
        <v>3215</v>
      </c>
      <c r="I134" s="221" t="s">
        <v>3215</v>
      </c>
      <c r="J134" s="221"/>
      <c r="K134" s="221" t="s">
        <v>2622</v>
      </c>
      <c r="L134" s="221"/>
      <c r="M134" s="2003"/>
      <c r="N134" s="364" t="s">
        <v>188</v>
      </c>
      <c r="O134" s="229"/>
      <c r="P134" s="229"/>
      <c r="Q134" s="229"/>
      <c r="R134" s="229"/>
      <c r="S134" s="229"/>
      <c r="T134" s="229"/>
      <c r="U134" s="221"/>
      <c r="V134" s="221"/>
      <c r="W134" s="229"/>
      <c r="X134" s="229"/>
    </row>
    <row r="135" spans="1:24" ht="15" customHeight="1">
      <c r="A135" s="221">
        <v>125</v>
      </c>
      <c r="B135" s="229" t="s">
        <v>14699</v>
      </c>
      <c r="C135" s="229" t="s">
        <v>19534</v>
      </c>
      <c r="D135" s="229" t="s">
        <v>3215</v>
      </c>
      <c r="E135" s="221" t="s">
        <v>3215</v>
      </c>
      <c r="F135" s="229" t="s">
        <v>14699</v>
      </c>
      <c r="G135" s="229" t="s">
        <v>19534</v>
      </c>
      <c r="H135" s="229" t="s">
        <v>3215</v>
      </c>
      <c r="I135" s="221" t="s">
        <v>3215</v>
      </c>
      <c r="J135" s="221"/>
      <c r="K135" s="221" t="s">
        <v>2622</v>
      </c>
      <c r="L135" s="221"/>
      <c r="M135" s="2003"/>
      <c r="N135" s="364" t="s">
        <v>188</v>
      </c>
      <c r="O135" s="229"/>
      <c r="P135" s="229"/>
      <c r="Q135" s="229"/>
      <c r="R135" s="229"/>
      <c r="S135" s="229"/>
      <c r="T135" s="229"/>
      <c r="U135" s="221"/>
      <c r="V135" s="221"/>
      <c r="W135" s="229"/>
      <c r="X135" s="229"/>
    </row>
    <row r="136" spans="1:24" ht="15" customHeight="1">
      <c r="A136" s="221">
        <v>126</v>
      </c>
      <c r="B136" s="229" t="s">
        <v>14700</v>
      </c>
      <c r="C136" s="229" t="s">
        <v>14701</v>
      </c>
      <c r="D136" s="229" t="s">
        <v>3215</v>
      </c>
      <c r="E136" s="221" t="s">
        <v>3215</v>
      </c>
      <c r="F136" s="333" t="s">
        <v>5880</v>
      </c>
      <c r="G136" s="333" t="s">
        <v>5882</v>
      </c>
      <c r="H136" s="332" t="s">
        <v>3215</v>
      </c>
      <c r="I136" s="332" t="s">
        <v>2111</v>
      </c>
      <c r="J136" s="221"/>
      <c r="K136" s="221" t="s">
        <v>2622</v>
      </c>
      <c r="L136" s="221"/>
      <c r="M136" s="2003"/>
      <c r="N136" s="364" t="s">
        <v>4189</v>
      </c>
      <c r="O136" s="229"/>
      <c r="P136" s="229"/>
      <c r="Q136" s="229"/>
      <c r="R136" s="229"/>
      <c r="S136" s="229"/>
      <c r="T136" s="229" t="s">
        <v>19521</v>
      </c>
      <c r="U136" s="221" t="s">
        <v>14702</v>
      </c>
      <c r="V136" s="221" t="s">
        <v>14701</v>
      </c>
      <c r="W136" s="229" t="s">
        <v>3215</v>
      </c>
      <c r="X136" s="229"/>
    </row>
    <row r="137" spans="1:24" ht="15" customHeight="1">
      <c r="A137" s="221">
        <v>127</v>
      </c>
      <c r="B137" s="229" t="s">
        <v>14703</v>
      </c>
      <c r="C137" s="229" t="s">
        <v>14704</v>
      </c>
      <c r="D137" s="229" t="s">
        <v>3215</v>
      </c>
      <c r="E137" s="221" t="s">
        <v>3215</v>
      </c>
      <c r="F137" s="332" t="s">
        <v>14703</v>
      </c>
      <c r="G137" s="332" t="s">
        <v>14704</v>
      </c>
      <c r="H137" s="332" t="s">
        <v>3215</v>
      </c>
      <c r="I137" s="332" t="s">
        <v>2111</v>
      </c>
      <c r="J137" s="221"/>
      <c r="K137" s="221" t="s">
        <v>2622</v>
      </c>
      <c r="L137" s="221"/>
      <c r="M137" s="2003"/>
      <c r="N137" s="364" t="s">
        <v>4189</v>
      </c>
      <c r="O137" s="229"/>
      <c r="P137" s="229"/>
      <c r="Q137" s="229"/>
      <c r="R137" s="229"/>
      <c r="S137" s="229"/>
      <c r="T137" s="229" t="s">
        <v>19521</v>
      </c>
      <c r="U137" s="221" t="s">
        <v>14705</v>
      </c>
      <c r="V137" s="221" t="s">
        <v>14704</v>
      </c>
      <c r="W137" s="229" t="s">
        <v>3215</v>
      </c>
      <c r="X137" s="229"/>
    </row>
    <row r="138" spans="1:24" ht="15" customHeight="1">
      <c r="A138" s="221">
        <v>128</v>
      </c>
      <c r="B138" s="229" t="s">
        <v>14706</v>
      </c>
      <c r="C138" s="229" t="s">
        <v>14707</v>
      </c>
      <c r="D138" s="229" t="s">
        <v>3215</v>
      </c>
      <c r="E138" s="221" t="s">
        <v>3215</v>
      </c>
      <c r="F138" s="333" t="s">
        <v>5892</v>
      </c>
      <c r="G138" s="333" t="s">
        <v>5894</v>
      </c>
      <c r="H138" s="332" t="s">
        <v>3215</v>
      </c>
      <c r="I138" s="332" t="s">
        <v>2111</v>
      </c>
      <c r="J138" s="221"/>
      <c r="K138" s="221" t="s">
        <v>2622</v>
      </c>
      <c r="L138" s="221"/>
      <c r="M138" s="2003"/>
      <c r="N138" s="364" t="s">
        <v>4189</v>
      </c>
      <c r="O138" s="229"/>
      <c r="P138" s="229"/>
      <c r="Q138" s="229"/>
      <c r="R138" s="229"/>
      <c r="S138" s="229"/>
      <c r="T138" s="229" t="s">
        <v>19521</v>
      </c>
      <c r="U138" s="221" t="s">
        <v>14708</v>
      </c>
      <c r="V138" s="221" t="s">
        <v>14707</v>
      </c>
      <c r="W138" s="229" t="s">
        <v>3215</v>
      </c>
      <c r="X138" s="229"/>
    </row>
    <row r="139" spans="1:24" ht="15" customHeight="1">
      <c r="A139" s="221">
        <v>129</v>
      </c>
      <c r="B139" s="229" t="s">
        <v>14709</v>
      </c>
      <c r="C139" s="229" t="s">
        <v>14710</v>
      </c>
      <c r="D139" s="229" t="s">
        <v>3215</v>
      </c>
      <c r="E139" s="221" t="s">
        <v>3215</v>
      </c>
      <c r="F139" s="333" t="s">
        <v>5888</v>
      </c>
      <c r="G139" s="333" t="s">
        <v>5890</v>
      </c>
      <c r="H139" s="332" t="s">
        <v>3215</v>
      </c>
      <c r="I139" s="332" t="s">
        <v>2111</v>
      </c>
      <c r="J139" s="221"/>
      <c r="K139" s="221" t="s">
        <v>2622</v>
      </c>
      <c r="L139" s="221"/>
      <c r="M139" s="2003"/>
      <c r="N139" s="364" t="s">
        <v>4189</v>
      </c>
      <c r="O139" s="229" t="s">
        <v>14627</v>
      </c>
      <c r="P139" s="229" t="s">
        <v>14711</v>
      </c>
      <c r="Q139" s="229" t="s">
        <v>14710</v>
      </c>
      <c r="R139" s="229" t="s">
        <v>2085</v>
      </c>
      <c r="S139" s="229"/>
      <c r="T139" s="229" t="s">
        <v>19521</v>
      </c>
      <c r="U139" s="221" t="s">
        <v>14711</v>
      </c>
      <c r="V139" s="221" t="s">
        <v>14710</v>
      </c>
      <c r="W139" s="229" t="s">
        <v>3215</v>
      </c>
      <c r="X139" s="229"/>
    </row>
    <row r="140" spans="1:24" ht="15" customHeight="1">
      <c r="A140" s="221">
        <v>130</v>
      </c>
      <c r="B140" s="229" t="s">
        <v>14712</v>
      </c>
      <c r="C140" s="229" t="s">
        <v>14713</v>
      </c>
      <c r="D140" s="229" t="s">
        <v>3215</v>
      </c>
      <c r="E140" s="221" t="s">
        <v>3215</v>
      </c>
      <c r="F140" s="332" t="s">
        <v>14712</v>
      </c>
      <c r="G140" s="332" t="s">
        <v>14713</v>
      </c>
      <c r="H140" s="332" t="s">
        <v>3215</v>
      </c>
      <c r="I140" s="332" t="s">
        <v>2111</v>
      </c>
      <c r="J140" s="221"/>
      <c r="K140" s="221" t="s">
        <v>2622</v>
      </c>
      <c r="L140" s="221"/>
      <c r="M140" s="2003"/>
      <c r="N140" s="364" t="s">
        <v>2308</v>
      </c>
      <c r="O140" s="229"/>
      <c r="P140" s="229"/>
      <c r="Q140" s="229"/>
      <c r="R140" s="229"/>
      <c r="S140" s="229"/>
      <c r="T140" s="229" t="s">
        <v>19521</v>
      </c>
      <c r="U140" s="221" t="s">
        <v>14714</v>
      </c>
      <c r="V140" s="221" t="s">
        <v>14713</v>
      </c>
      <c r="W140" s="229" t="s">
        <v>3215</v>
      </c>
      <c r="X140" s="229"/>
    </row>
    <row r="141" spans="1:24" ht="15" customHeight="1">
      <c r="A141" s="221">
        <v>131</v>
      </c>
      <c r="B141" s="229" t="s">
        <v>14719</v>
      </c>
      <c r="C141" s="229" t="s">
        <v>19535</v>
      </c>
      <c r="D141" s="229" t="s">
        <v>3215</v>
      </c>
      <c r="E141" s="221" t="s">
        <v>3215</v>
      </c>
      <c r="F141" s="332" t="s">
        <v>19536</v>
      </c>
      <c r="G141" s="333" t="s">
        <v>14721</v>
      </c>
      <c r="H141" s="332" t="s">
        <v>3215</v>
      </c>
      <c r="I141" s="332" t="s">
        <v>2111</v>
      </c>
      <c r="J141" s="221"/>
      <c r="K141" s="221" t="s">
        <v>2622</v>
      </c>
      <c r="L141" s="221"/>
      <c r="M141" s="2003"/>
      <c r="N141" s="364" t="s">
        <v>4189</v>
      </c>
      <c r="O141" s="229" t="s">
        <v>14627</v>
      </c>
      <c r="P141" s="229" t="s">
        <v>14722</v>
      </c>
      <c r="Q141" s="229" t="s">
        <v>6118</v>
      </c>
      <c r="R141" s="229" t="s">
        <v>2085</v>
      </c>
      <c r="S141" s="229"/>
      <c r="T141" s="229" t="s">
        <v>19521</v>
      </c>
      <c r="U141" s="221" t="s">
        <v>14722</v>
      </c>
      <c r="V141" s="221" t="s">
        <v>6118</v>
      </c>
      <c r="W141" s="229" t="s">
        <v>3215</v>
      </c>
      <c r="X141" s="229"/>
    </row>
    <row r="142" spans="1:24" ht="15" customHeight="1">
      <c r="A142" s="221">
        <v>132</v>
      </c>
      <c r="B142" s="113" t="s">
        <v>5896</v>
      </c>
      <c r="C142" s="113" t="s">
        <v>5897</v>
      </c>
      <c r="D142" s="229" t="s">
        <v>3215</v>
      </c>
      <c r="E142" s="221" t="s">
        <v>3215</v>
      </c>
      <c r="F142" s="332" t="s">
        <v>5896</v>
      </c>
      <c r="G142" s="332" t="s">
        <v>5897</v>
      </c>
      <c r="H142" s="332" t="s">
        <v>3215</v>
      </c>
      <c r="I142" s="332" t="s">
        <v>2111</v>
      </c>
      <c r="J142" s="221"/>
      <c r="K142" s="221" t="s">
        <v>2622</v>
      </c>
      <c r="L142" s="221"/>
      <c r="M142" s="2003"/>
      <c r="N142" s="364"/>
      <c r="O142" s="229"/>
      <c r="P142" s="229"/>
      <c r="Q142" s="229"/>
      <c r="R142" s="229"/>
      <c r="S142" s="229"/>
      <c r="T142" s="229"/>
      <c r="U142" s="221"/>
      <c r="V142" s="221"/>
      <c r="W142" s="229"/>
      <c r="X142" s="229"/>
    </row>
    <row r="143" spans="1:24" ht="15" customHeight="1">
      <c r="A143" s="221">
        <v>133</v>
      </c>
      <c r="B143" s="113" t="s">
        <v>5898</v>
      </c>
      <c r="C143" s="113" t="s">
        <v>5899</v>
      </c>
      <c r="D143" s="229" t="s">
        <v>3215</v>
      </c>
      <c r="E143" s="221" t="s">
        <v>3215</v>
      </c>
      <c r="F143" s="332" t="s">
        <v>5898</v>
      </c>
      <c r="G143" s="333" t="s">
        <v>5900</v>
      </c>
      <c r="H143" s="332" t="s">
        <v>3215</v>
      </c>
      <c r="I143" s="332" t="s">
        <v>2111</v>
      </c>
      <c r="J143" s="221"/>
      <c r="K143" s="221" t="s">
        <v>2622</v>
      </c>
      <c r="L143" s="221"/>
      <c r="M143" s="2003"/>
      <c r="N143" s="364"/>
      <c r="O143" s="229"/>
      <c r="P143" s="229"/>
      <c r="Q143" s="229"/>
      <c r="R143" s="229"/>
      <c r="S143" s="229"/>
      <c r="T143" s="229"/>
      <c r="U143" s="221"/>
      <c r="V143" s="221"/>
      <c r="W143" s="229"/>
      <c r="X143" s="229"/>
    </row>
    <row r="144" spans="1:24" ht="15" customHeight="1">
      <c r="A144" s="221">
        <v>134</v>
      </c>
      <c r="B144" s="113" t="s">
        <v>5901</v>
      </c>
      <c r="C144" s="113" t="s">
        <v>5902</v>
      </c>
      <c r="D144" s="229" t="s">
        <v>3215</v>
      </c>
      <c r="E144" s="221" t="s">
        <v>3215</v>
      </c>
      <c r="F144" s="332" t="s">
        <v>5901</v>
      </c>
      <c r="G144" s="333" t="s">
        <v>5903</v>
      </c>
      <c r="H144" s="332" t="s">
        <v>3215</v>
      </c>
      <c r="I144" s="332" t="s">
        <v>2111</v>
      </c>
      <c r="J144" s="221"/>
      <c r="K144" s="221" t="s">
        <v>2622</v>
      </c>
      <c r="L144" s="221"/>
      <c r="M144" s="2003"/>
      <c r="N144" s="364"/>
      <c r="O144" s="229"/>
      <c r="P144" s="229"/>
      <c r="Q144" s="229"/>
      <c r="R144" s="229"/>
      <c r="S144" s="229"/>
      <c r="T144" s="229"/>
      <c r="U144" s="221"/>
      <c r="V144" s="221"/>
      <c r="W144" s="229"/>
      <c r="X144" s="229"/>
    </row>
    <row r="145" spans="1:24" ht="15" customHeight="1">
      <c r="A145" s="221">
        <v>135</v>
      </c>
      <c r="B145" s="113" t="s">
        <v>5904</v>
      </c>
      <c r="C145" s="113" t="s">
        <v>5905</v>
      </c>
      <c r="D145" s="229" t="s">
        <v>3215</v>
      </c>
      <c r="E145" s="221" t="s">
        <v>3215</v>
      </c>
      <c r="F145" s="332" t="s">
        <v>5904</v>
      </c>
      <c r="G145" s="333" t="s">
        <v>5906</v>
      </c>
      <c r="H145" s="332" t="s">
        <v>3215</v>
      </c>
      <c r="I145" s="332" t="s">
        <v>2111</v>
      </c>
      <c r="J145" s="221"/>
      <c r="K145" s="221" t="s">
        <v>2622</v>
      </c>
      <c r="L145" s="221"/>
      <c r="M145" s="2003"/>
      <c r="N145" s="364"/>
      <c r="O145" s="229"/>
      <c r="P145" s="229"/>
      <c r="Q145" s="229"/>
      <c r="R145" s="229"/>
      <c r="S145" s="229"/>
      <c r="T145" s="229"/>
      <c r="U145" s="221"/>
      <c r="V145" s="221"/>
      <c r="W145" s="229"/>
      <c r="X145" s="229"/>
    </row>
    <row r="146" spans="1:24" ht="15" customHeight="1">
      <c r="A146" s="221">
        <v>136</v>
      </c>
      <c r="B146" s="229" t="s">
        <v>14591</v>
      </c>
      <c r="C146" s="229" t="s">
        <v>19537</v>
      </c>
      <c r="D146" s="229" t="s">
        <v>3215</v>
      </c>
      <c r="E146" s="221" t="s">
        <v>3215</v>
      </c>
      <c r="F146" s="332" t="s">
        <v>14591</v>
      </c>
      <c r="G146" s="333" t="s">
        <v>14592</v>
      </c>
      <c r="H146" s="332" t="s">
        <v>3215</v>
      </c>
      <c r="I146" s="332" t="s">
        <v>2111</v>
      </c>
      <c r="J146" s="221"/>
      <c r="K146" s="221" t="s">
        <v>2622</v>
      </c>
      <c r="L146" s="221"/>
      <c r="M146" s="2003"/>
      <c r="N146" s="364" t="s">
        <v>4189</v>
      </c>
      <c r="O146" s="229" t="s">
        <v>14627</v>
      </c>
      <c r="P146" s="229" t="s">
        <v>14728</v>
      </c>
      <c r="Q146" s="229" t="s">
        <v>6165</v>
      </c>
      <c r="R146" s="229" t="s">
        <v>2085</v>
      </c>
      <c r="S146" s="229"/>
      <c r="T146" s="229" t="s">
        <v>19521</v>
      </c>
      <c r="U146" s="221" t="s">
        <v>14728</v>
      </c>
      <c r="V146" s="221" t="s">
        <v>6165</v>
      </c>
      <c r="W146" s="229" t="s">
        <v>3215</v>
      </c>
      <c r="X146" s="229"/>
    </row>
    <row r="147" spans="1:24" ht="15" customHeight="1">
      <c r="A147" s="221">
        <v>137</v>
      </c>
      <c r="B147" s="243" t="s">
        <v>14725</v>
      </c>
      <c r="C147" s="243" t="s">
        <v>14726</v>
      </c>
      <c r="D147" s="229" t="s">
        <v>3215</v>
      </c>
      <c r="E147" s="221" t="s">
        <v>3215</v>
      </c>
      <c r="F147" s="332" t="s">
        <v>14725</v>
      </c>
      <c r="G147" s="333" t="s">
        <v>14727</v>
      </c>
      <c r="H147" s="332" t="s">
        <v>3215</v>
      </c>
      <c r="I147" s="332" t="s">
        <v>2111</v>
      </c>
      <c r="J147" s="221"/>
      <c r="K147" s="221" t="s">
        <v>2622</v>
      </c>
      <c r="L147" s="221"/>
      <c r="M147" s="2003"/>
      <c r="N147" s="364"/>
      <c r="O147" s="229"/>
      <c r="P147" s="229"/>
      <c r="Q147" s="229"/>
      <c r="R147" s="229"/>
      <c r="S147" s="229"/>
      <c r="T147" s="229"/>
      <c r="U147" s="221"/>
      <c r="V147" s="221"/>
      <c r="W147" s="229"/>
      <c r="X147" s="229"/>
    </row>
    <row r="148" spans="1:24" ht="15" customHeight="1">
      <c r="A148" s="221">
        <v>138</v>
      </c>
      <c r="B148" s="229" t="s">
        <v>14595</v>
      </c>
      <c r="C148" s="229" t="s">
        <v>19538</v>
      </c>
      <c r="D148" s="229" t="s">
        <v>3215</v>
      </c>
      <c r="E148" s="221" t="s">
        <v>3215</v>
      </c>
      <c r="F148" s="332" t="s">
        <v>14595</v>
      </c>
      <c r="G148" s="333" t="s">
        <v>14596</v>
      </c>
      <c r="H148" s="332" t="s">
        <v>3215</v>
      </c>
      <c r="I148" s="332" t="s">
        <v>2111</v>
      </c>
      <c r="J148" s="221"/>
      <c r="K148" s="221" t="s">
        <v>2622</v>
      </c>
      <c r="L148" s="221"/>
      <c r="M148" s="2003"/>
      <c r="N148" s="364" t="s">
        <v>4189</v>
      </c>
      <c r="O148" s="229" t="s">
        <v>14627</v>
      </c>
      <c r="P148" s="229" t="s">
        <v>14730</v>
      </c>
      <c r="Q148" s="229" t="s">
        <v>6201</v>
      </c>
      <c r="R148" s="229" t="s">
        <v>2085</v>
      </c>
      <c r="S148" s="229"/>
      <c r="T148" s="229" t="s">
        <v>19521</v>
      </c>
      <c r="U148" s="221" t="s">
        <v>14730</v>
      </c>
      <c r="V148" s="221" t="s">
        <v>6201</v>
      </c>
      <c r="W148" s="229" t="s">
        <v>3215</v>
      </c>
      <c r="X148" s="229"/>
    </row>
    <row r="149" spans="1:24" ht="15" customHeight="1">
      <c r="A149" s="221">
        <v>139</v>
      </c>
      <c r="B149" s="243" t="s">
        <v>14732</v>
      </c>
      <c r="C149" s="243" t="s">
        <v>14733</v>
      </c>
      <c r="D149" s="229" t="s">
        <v>3215</v>
      </c>
      <c r="E149" s="221" t="s">
        <v>3215</v>
      </c>
      <c r="F149" s="332" t="s">
        <v>14732</v>
      </c>
      <c r="G149" s="333" t="s">
        <v>14734</v>
      </c>
      <c r="H149" s="332" t="s">
        <v>3215</v>
      </c>
      <c r="I149" s="332" t="s">
        <v>2111</v>
      </c>
      <c r="J149" s="221"/>
      <c r="K149" s="221" t="s">
        <v>2622</v>
      </c>
      <c r="L149" s="221"/>
      <c r="M149" s="2003"/>
      <c r="N149" s="364"/>
      <c r="O149" s="229"/>
      <c r="P149" s="229"/>
      <c r="Q149" s="229"/>
      <c r="R149" s="229"/>
      <c r="S149" s="229"/>
      <c r="T149" s="229"/>
      <c r="U149" s="221"/>
      <c r="V149" s="221"/>
      <c r="W149" s="229"/>
      <c r="X149" s="229"/>
    </row>
    <row r="150" spans="1:24" ht="15" customHeight="1">
      <c r="A150" s="221">
        <v>140</v>
      </c>
      <c r="B150" s="229" t="s">
        <v>6757</v>
      </c>
      <c r="C150" s="229" t="s">
        <v>19539</v>
      </c>
      <c r="D150" s="229" t="s">
        <v>3215</v>
      </c>
      <c r="E150" s="221" t="s">
        <v>3215</v>
      </c>
      <c r="F150" s="332" t="s">
        <v>6757</v>
      </c>
      <c r="G150" s="333" t="s">
        <v>6758</v>
      </c>
      <c r="H150" s="332" t="s">
        <v>3215</v>
      </c>
      <c r="I150" s="332" t="s">
        <v>2111</v>
      </c>
      <c r="J150" s="221"/>
      <c r="K150" s="221" t="s">
        <v>2622</v>
      </c>
      <c r="L150" s="221"/>
      <c r="M150" s="2003"/>
      <c r="N150" s="364" t="s">
        <v>4189</v>
      </c>
      <c r="O150" s="229" t="s">
        <v>14627</v>
      </c>
      <c r="P150" s="229" t="s">
        <v>14736</v>
      </c>
      <c r="Q150" s="229" t="s">
        <v>6237</v>
      </c>
      <c r="R150" s="229" t="s">
        <v>2085</v>
      </c>
      <c r="S150" s="229"/>
      <c r="T150" s="229" t="s">
        <v>19521</v>
      </c>
      <c r="U150" s="221" t="s">
        <v>14736</v>
      </c>
      <c r="V150" s="221" t="s">
        <v>6237</v>
      </c>
      <c r="W150" s="229" t="s">
        <v>3215</v>
      </c>
      <c r="X150" s="229"/>
    </row>
    <row r="151" spans="1:24" ht="15" customHeight="1">
      <c r="A151" s="221">
        <v>141</v>
      </c>
      <c r="B151" s="229" t="s">
        <v>14737</v>
      </c>
      <c r="C151" s="229" t="s">
        <v>14738</v>
      </c>
      <c r="D151" s="229" t="s">
        <v>3215</v>
      </c>
      <c r="E151" s="221" t="s">
        <v>3215</v>
      </c>
      <c r="F151" s="332" t="s">
        <v>14737</v>
      </c>
      <c r="G151" s="333" t="s">
        <v>14739</v>
      </c>
      <c r="H151" s="332" t="s">
        <v>3215</v>
      </c>
      <c r="I151" s="332" t="s">
        <v>2111</v>
      </c>
      <c r="J151" s="221"/>
      <c r="K151" s="221" t="s">
        <v>2622</v>
      </c>
      <c r="L151" s="221"/>
      <c r="M151" s="2003"/>
      <c r="N151" s="364"/>
      <c r="O151" s="229"/>
      <c r="P151" s="229"/>
      <c r="Q151" s="229"/>
      <c r="R151" s="229"/>
      <c r="S151" s="229"/>
      <c r="T151" s="229"/>
      <c r="U151" s="221"/>
      <c r="V151" s="221"/>
      <c r="W151" s="229"/>
      <c r="X151" s="229"/>
    </row>
    <row r="152" spans="1:24" ht="15" customHeight="1">
      <c r="A152" s="221">
        <v>142</v>
      </c>
      <c r="B152" s="229" t="s">
        <v>13896</v>
      </c>
      <c r="C152" s="229" t="s">
        <v>14740</v>
      </c>
      <c r="D152" s="229" t="s">
        <v>3215</v>
      </c>
      <c r="E152" s="221" t="s">
        <v>3215</v>
      </c>
      <c r="F152" s="332" t="s">
        <v>13896</v>
      </c>
      <c r="G152" s="333" t="s">
        <v>13898</v>
      </c>
      <c r="H152" s="332" t="s">
        <v>3215</v>
      </c>
      <c r="I152" s="332" t="s">
        <v>2111</v>
      </c>
      <c r="J152" s="221"/>
      <c r="K152" s="221" t="s">
        <v>2622</v>
      </c>
      <c r="L152" s="221"/>
      <c r="M152" s="2003"/>
      <c r="N152" s="364" t="s">
        <v>4189</v>
      </c>
      <c r="O152" s="229" t="s">
        <v>14627</v>
      </c>
      <c r="P152" s="229" t="s">
        <v>6134</v>
      </c>
      <c r="Q152" s="229" t="s">
        <v>14741</v>
      </c>
      <c r="R152" s="229" t="s">
        <v>2085</v>
      </c>
      <c r="S152" s="229"/>
      <c r="T152" s="229" t="s">
        <v>19521</v>
      </c>
      <c r="U152" s="221" t="s">
        <v>6134</v>
      </c>
      <c r="V152" s="221" t="s">
        <v>14741</v>
      </c>
      <c r="W152" s="229" t="s">
        <v>3215</v>
      </c>
      <c r="X152" s="229"/>
    </row>
    <row r="153" spans="1:24" ht="15" customHeight="1">
      <c r="A153" s="221">
        <v>143</v>
      </c>
      <c r="B153" s="243" t="s">
        <v>14742</v>
      </c>
      <c r="C153" s="243" t="s">
        <v>14743</v>
      </c>
      <c r="D153" s="229" t="s">
        <v>3215</v>
      </c>
      <c r="E153" s="221" t="s">
        <v>3215</v>
      </c>
      <c r="F153" s="332" t="s">
        <v>14742</v>
      </c>
      <c r="G153" s="333" t="s">
        <v>14744</v>
      </c>
      <c r="H153" s="332" t="s">
        <v>3215</v>
      </c>
      <c r="I153" s="332" t="s">
        <v>2111</v>
      </c>
      <c r="J153" s="221"/>
      <c r="K153" s="221" t="s">
        <v>2622</v>
      </c>
      <c r="L153" s="221"/>
      <c r="M153" s="2003"/>
      <c r="N153" s="364"/>
      <c r="O153" s="229"/>
      <c r="P153" s="229"/>
      <c r="Q153" s="229"/>
      <c r="R153" s="229"/>
      <c r="S153" s="229"/>
      <c r="T153" s="229"/>
      <c r="U153" s="221"/>
      <c r="V153" s="221"/>
      <c r="W153" s="229"/>
      <c r="X153" s="229"/>
    </row>
    <row r="154" spans="1:24" ht="15" customHeight="1">
      <c r="A154" s="221">
        <v>144</v>
      </c>
      <c r="B154" s="229" t="s">
        <v>14748</v>
      </c>
      <c r="C154" s="229" t="s">
        <v>14749</v>
      </c>
      <c r="D154" s="229" t="s">
        <v>3215</v>
      </c>
      <c r="E154" s="221" t="s">
        <v>3215</v>
      </c>
      <c r="F154" s="332" t="s">
        <v>14748</v>
      </c>
      <c r="G154" s="333" t="s">
        <v>14750</v>
      </c>
      <c r="H154" s="332" t="s">
        <v>3215</v>
      </c>
      <c r="I154" s="332" t="s">
        <v>2111</v>
      </c>
      <c r="J154" s="221"/>
      <c r="K154" s="221" t="s">
        <v>2622</v>
      </c>
      <c r="L154" s="221"/>
      <c r="M154" s="2003"/>
      <c r="N154" s="364" t="s">
        <v>4189</v>
      </c>
      <c r="O154" s="229" t="s">
        <v>14627</v>
      </c>
      <c r="P154" s="229" t="s">
        <v>14751</v>
      </c>
      <c r="Q154" s="229" t="s">
        <v>14767</v>
      </c>
      <c r="R154" s="229" t="s">
        <v>2085</v>
      </c>
      <c r="S154" s="229"/>
      <c r="T154" s="229" t="s">
        <v>19521</v>
      </c>
      <c r="U154" s="221" t="s">
        <v>14751</v>
      </c>
      <c r="V154" s="221" t="s">
        <v>14752</v>
      </c>
      <c r="W154" s="229" t="s">
        <v>3215</v>
      </c>
      <c r="X154" s="229"/>
    </row>
    <row r="155" spans="1:24" ht="15" customHeight="1">
      <c r="A155" s="221">
        <v>145</v>
      </c>
      <c r="B155" s="229" t="s">
        <v>14753</v>
      </c>
      <c r="C155" s="229" t="s">
        <v>14754</v>
      </c>
      <c r="D155" s="229" t="s">
        <v>3215</v>
      </c>
      <c r="E155" s="221" t="s">
        <v>3215</v>
      </c>
      <c r="F155" s="332" t="s">
        <v>14753</v>
      </c>
      <c r="G155" s="333" t="s">
        <v>14755</v>
      </c>
      <c r="H155" s="332" t="s">
        <v>3215</v>
      </c>
      <c r="I155" s="332" t="s">
        <v>2111</v>
      </c>
      <c r="J155" s="221"/>
      <c r="K155" s="221" t="s">
        <v>2622</v>
      </c>
      <c r="L155" s="221"/>
      <c r="M155" s="2003"/>
      <c r="N155" s="364"/>
      <c r="O155" s="229"/>
      <c r="P155" s="229"/>
      <c r="Q155" s="229"/>
      <c r="R155" s="229"/>
      <c r="S155" s="229"/>
      <c r="T155" s="229"/>
      <c r="U155" s="221"/>
      <c r="V155" s="221"/>
      <c r="W155" s="229"/>
      <c r="X155" s="229"/>
    </row>
    <row r="156" spans="1:24" ht="15" customHeight="1">
      <c r="A156" s="221">
        <v>146</v>
      </c>
      <c r="B156" s="229" t="s">
        <v>14756</v>
      </c>
      <c r="C156" s="229" t="s">
        <v>14757</v>
      </c>
      <c r="D156" s="229" t="s">
        <v>3215</v>
      </c>
      <c r="E156" s="221" t="s">
        <v>3215</v>
      </c>
      <c r="F156" s="332" t="s">
        <v>14756</v>
      </c>
      <c r="G156" s="333" t="s">
        <v>14758</v>
      </c>
      <c r="H156" s="332" t="s">
        <v>3215</v>
      </c>
      <c r="I156" s="332" t="s">
        <v>2111</v>
      </c>
      <c r="J156" s="221"/>
      <c r="K156" s="221" t="s">
        <v>2622</v>
      </c>
      <c r="L156" s="221"/>
      <c r="M156" s="2003"/>
      <c r="N156" s="364" t="s">
        <v>4189</v>
      </c>
      <c r="O156" s="229" t="s">
        <v>14627</v>
      </c>
      <c r="P156" s="229" t="s">
        <v>14756</v>
      </c>
      <c r="Q156" s="229" t="s">
        <v>14757</v>
      </c>
      <c r="R156" s="229" t="s">
        <v>2085</v>
      </c>
      <c r="S156" s="229"/>
      <c r="T156" s="229" t="s">
        <v>19521</v>
      </c>
      <c r="U156" s="221" t="s">
        <v>14756</v>
      </c>
      <c r="V156" s="221" t="s">
        <v>14757</v>
      </c>
      <c r="W156" s="229" t="s">
        <v>3215</v>
      </c>
      <c r="X156" s="229"/>
    </row>
    <row r="157" spans="1:24" ht="15" customHeight="1">
      <c r="A157" s="221">
        <v>147</v>
      </c>
      <c r="B157" s="229" t="s">
        <v>14761</v>
      </c>
      <c r="C157" s="229" t="s">
        <v>14762</v>
      </c>
      <c r="D157" s="229" t="s">
        <v>3215</v>
      </c>
      <c r="E157" s="221" t="s">
        <v>3215</v>
      </c>
      <c r="F157" s="332" t="s">
        <v>14761</v>
      </c>
      <c r="G157" s="332" t="s">
        <v>14762</v>
      </c>
      <c r="H157" s="332" t="s">
        <v>3215</v>
      </c>
      <c r="I157" s="332" t="s">
        <v>2111</v>
      </c>
      <c r="J157" s="221"/>
      <c r="K157" s="221" t="s">
        <v>2622</v>
      </c>
      <c r="L157" s="221"/>
      <c r="M157" s="2003"/>
      <c r="N157" s="364" t="s">
        <v>2308</v>
      </c>
      <c r="O157" s="229"/>
      <c r="P157" s="229"/>
      <c r="Q157" s="229"/>
      <c r="R157" s="229"/>
      <c r="S157" s="229"/>
      <c r="T157" s="229" t="s">
        <v>19521</v>
      </c>
      <c r="U157" s="221" t="s">
        <v>14761</v>
      </c>
      <c r="V157" s="221" t="s">
        <v>14762</v>
      </c>
      <c r="W157" s="229" t="s">
        <v>3215</v>
      </c>
      <c r="X157" s="229"/>
    </row>
    <row r="158" spans="1:24" ht="15" customHeight="1">
      <c r="A158" s="221">
        <v>148</v>
      </c>
      <c r="B158" s="229" t="s">
        <v>5962</v>
      </c>
      <c r="C158" s="229" t="s">
        <v>5963</v>
      </c>
      <c r="D158" s="229" t="s">
        <v>3215</v>
      </c>
      <c r="E158" s="221" t="s">
        <v>3215</v>
      </c>
      <c r="F158" s="332" t="s">
        <v>5962</v>
      </c>
      <c r="G158" s="332" t="s">
        <v>5963</v>
      </c>
      <c r="H158" s="332" t="s">
        <v>3215</v>
      </c>
      <c r="I158" s="332" t="s">
        <v>2111</v>
      </c>
      <c r="J158" s="221"/>
      <c r="K158" s="221" t="s">
        <v>2622</v>
      </c>
      <c r="L158" s="221"/>
      <c r="M158" s="2003"/>
      <c r="N158" s="364" t="s">
        <v>2308</v>
      </c>
      <c r="O158" s="229"/>
      <c r="P158" s="229"/>
      <c r="Q158" s="229"/>
      <c r="R158" s="229"/>
      <c r="S158" s="229"/>
      <c r="T158" s="229"/>
      <c r="U158" s="221"/>
      <c r="V158" s="221"/>
      <c r="W158" s="229"/>
      <c r="X158" s="229"/>
    </row>
    <row r="159" spans="1:24" ht="15" customHeight="1">
      <c r="A159" s="221">
        <v>149</v>
      </c>
      <c r="B159" s="229" t="s">
        <v>14763</v>
      </c>
      <c r="C159" s="229" t="s">
        <v>14764</v>
      </c>
      <c r="D159" s="229" t="s">
        <v>3215</v>
      </c>
      <c r="E159" s="221" t="s">
        <v>3215</v>
      </c>
      <c r="F159" s="332" t="s">
        <v>14763</v>
      </c>
      <c r="G159" s="333" t="s">
        <v>14765</v>
      </c>
      <c r="H159" s="332" t="s">
        <v>3215</v>
      </c>
      <c r="I159" s="332" t="s">
        <v>2111</v>
      </c>
      <c r="J159" s="221"/>
      <c r="K159" s="221" t="s">
        <v>2622</v>
      </c>
      <c r="L159" s="221"/>
      <c r="M159" s="2003"/>
      <c r="N159" s="364" t="s">
        <v>2308</v>
      </c>
      <c r="O159" s="229" t="s">
        <v>14627</v>
      </c>
      <c r="P159" s="229" t="s">
        <v>14763</v>
      </c>
      <c r="Q159" s="229" t="s">
        <v>14764</v>
      </c>
      <c r="R159" s="229" t="s">
        <v>2085</v>
      </c>
      <c r="S159" s="229"/>
      <c r="T159" s="229" t="s">
        <v>19521</v>
      </c>
      <c r="U159" s="221" t="s">
        <v>14763</v>
      </c>
      <c r="V159" s="221" t="s">
        <v>14764</v>
      </c>
      <c r="W159" s="229" t="s">
        <v>3215</v>
      </c>
      <c r="X159" s="229"/>
    </row>
    <row r="160" spans="1:24" ht="15" customHeight="1">
      <c r="A160" s="221">
        <v>150</v>
      </c>
      <c r="B160" s="229" t="s">
        <v>14768</v>
      </c>
      <c r="C160" s="229" t="s">
        <v>14769</v>
      </c>
      <c r="D160" s="229" t="s">
        <v>3215</v>
      </c>
      <c r="E160" s="221" t="s">
        <v>3215</v>
      </c>
      <c r="F160" s="332" t="s">
        <v>14768</v>
      </c>
      <c r="G160" s="333" t="s">
        <v>14770</v>
      </c>
      <c r="H160" s="332" t="s">
        <v>3215</v>
      </c>
      <c r="I160" s="332" t="s">
        <v>2111</v>
      </c>
      <c r="J160" s="221"/>
      <c r="K160" s="221" t="s">
        <v>2622</v>
      </c>
      <c r="L160" s="221"/>
      <c r="M160" s="2003"/>
      <c r="N160" s="364" t="s">
        <v>2308</v>
      </c>
      <c r="O160" s="229" t="s">
        <v>14627</v>
      </c>
      <c r="P160" s="229" t="s">
        <v>14768</v>
      </c>
      <c r="Q160" s="229" t="s">
        <v>14769</v>
      </c>
      <c r="R160" s="229" t="s">
        <v>2085</v>
      </c>
      <c r="S160" s="229"/>
      <c r="T160" s="229" t="s">
        <v>19521</v>
      </c>
      <c r="U160" s="221" t="s">
        <v>14768</v>
      </c>
      <c r="V160" s="221" t="s">
        <v>14769</v>
      </c>
      <c r="W160" s="229" t="s">
        <v>3215</v>
      </c>
      <c r="X160" s="229"/>
    </row>
    <row r="161" spans="1:24" ht="15" customHeight="1">
      <c r="A161" s="221">
        <v>151</v>
      </c>
      <c r="B161" s="229" t="s">
        <v>14771</v>
      </c>
      <c r="C161" s="229" t="s">
        <v>14772</v>
      </c>
      <c r="D161" s="229" t="s">
        <v>3215</v>
      </c>
      <c r="E161" s="221" t="s">
        <v>3215</v>
      </c>
      <c r="F161" s="332" t="s">
        <v>14771</v>
      </c>
      <c r="G161" s="333" t="s">
        <v>14773</v>
      </c>
      <c r="H161" s="332" t="s">
        <v>3215</v>
      </c>
      <c r="I161" s="332" t="s">
        <v>2111</v>
      </c>
      <c r="J161" s="221"/>
      <c r="K161" s="221" t="s">
        <v>2622</v>
      </c>
      <c r="L161" s="221"/>
      <c r="M161" s="2003"/>
      <c r="N161" s="364" t="s">
        <v>2308</v>
      </c>
      <c r="O161" s="229" t="s">
        <v>14627</v>
      </c>
      <c r="P161" s="229" t="s">
        <v>14771</v>
      </c>
      <c r="Q161" s="229" t="s">
        <v>14772</v>
      </c>
      <c r="R161" s="229" t="s">
        <v>2085</v>
      </c>
      <c r="S161" s="229"/>
      <c r="T161" s="229" t="s">
        <v>19521</v>
      </c>
      <c r="U161" s="221" t="s">
        <v>14771</v>
      </c>
      <c r="V161" s="221" t="s">
        <v>14772</v>
      </c>
      <c r="W161" s="229" t="s">
        <v>3215</v>
      </c>
      <c r="X161" s="229"/>
    </row>
    <row r="162" spans="1:24" ht="15" customHeight="1">
      <c r="A162" s="221">
        <v>152</v>
      </c>
      <c r="B162" s="229" t="s">
        <v>14774</v>
      </c>
      <c r="C162" s="229" t="s">
        <v>14775</v>
      </c>
      <c r="D162" s="229" t="s">
        <v>3215</v>
      </c>
      <c r="E162" s="221" t="s">
        <v>3215</v>
      </c>
      <c r="F162" s="332" t="s">
        <v>14774</v>
      </c>
      <c r="G162" s="333" t="s">
        <v>14776</v>
      </c>
      <c r="H162" s="332" t="s">
        <v>3215</v>
      </c>
      <c r="I162" s="332" t="s">
        <v>2111</v>
      </c>
      <c r="J162" s="221"/>
      <c r="K162" s="221" t="s">
        <v>2622</v>
      </c>
      <c r="L162" s="221"/>
      <c r="M162" s="2003"/>
      <c r="N162" s="364" t="s">
        <v>2308</v>
      </c>
      <c r="O162" s="229" t="s">
        <v>14627</v>
      </c>
      <c r="P162" s="229" t="s">
        <v>14774</v>
      </c>
      <c r="Q162" s="229" t="s">
        <v>14775</v>
      </c>
      <c r="R162" s="229" t="s">
        <v>2085</v>
      </c>
      <c r="S162" s="229"/>
      <c r="T162" s="229" t="s">
        <v>19521</v>
      </c>
      <c r="U162" s="221" t="s">
        <v>14774</v>
      </c>
      <c r="V162" s="221" t="s">
        <v>14775</v>
      </c>
      <c r="W162" s="229" t="s">
        <v>3215</v>
      </c>
      <c r="X162" s="229"/>
    </row>
    <row r="163" spans="1:24" ht="15" customHeight="1">
      <c r="A163" s="221">
        <v>153</v>
      </c>
      <c r="B163" s="113" t="s">
        <v>14777</v>
      </c>
      <c r="C163" s="113" t="s">
        <v>14778</v>
      </c>
      <c r="D163" s="113" t="s">
        <v>3215</v>
      </c>
      <c r="E163" s="77" t="s">
        <v>3215</v>
      </c>
      <c r="F163" s="332" t="s">
        <v>14777</v>
      </c>
      <c r="G163" s="332" t="s">
        <v>14778</v>
      </c>
      <c r="H163" s="332" t="s">
        <v>3215</v>
      </c>
      <c r="I163" s="332" t="s">
        <v>2111</v>
      </c>
      <c r="J163" s="77"/>
      <c r="K163" s="77" t="s">
        <v>2622</v>
      </c>
      <c r="L163" s="77"/>
      <c r="M163" s="2003"/>
      <c r="N163" s="375" t="s">
        <v>2308</v>
      </c>
      <c r="O163" s="229" t="s">
        <v>14627</v>
      </c>
      <c r="P163" s="229" t="s">
        <v>14777</v>
      </c>
      <c r="Q163" s="229" t="s">
        <v>14778</v>
      </c>
      <c r="R163" s="229" t="s">
        <v>2085</v>
      </c>
      <c r="S163" s="229"/>
      <c r="T163" s="229" t="s">
        <v>19521</v>
      </c>
      <c r="U163" s="221" t="s">
        <v>14777</v>
      </c>
      <c r="V163" s="221" t="s">
        <v>14778</v>
      </c>
      <c r="W163" s="229" t="s">
        <v>3215</v>
      </c>
      <c r="X163" s="229"/>
    </row>
    <row r="164" spans="1:24" ht="15" hidden="1" customHeight="1">
      <c r="A164" s="334">
        <v>154</v>
      </c>
      <c r="B164" s="373" t="s">
        <v>14794</v>
      </c>
      <c r="C164" s="373" t="s">
        <v>14795</v>
      </c>
      <c r="D164" s="373" t="s">
        <v>3215</v>
      </c>
      <c r="E164" s="335" t="s">
        <v>3215</v>
      </c>
      <c r="F164" s="373" t="s">
        <v>14794</v>
      </c>
      <c r="G164" s="373" t="s">
        <v>14795</v>
      </c>
      <c r="H164" s="373" t="s">
        <v>3215</v>
      </c>
      <c r="I164" s="335" t="s">
        <v>3215</v>
      </c>
      <c r="J164" s="335"/>
      <c r="K164" s="335" t="s">
        <v>2622</v>
      </c>
      <c r="L164" s="335"/>
      <c r="M164" s="2003"/>
      <c r="N164" s="376" t="s">
        <v>2286</v>
      </c>
      <c r="O164" s="229" t="s">
        <v>14627</v>
      </c>
      <c r="P164" s="229" t="s">
        <v>14794</v>
      </c>
      <c r="Q164" s="229" t="s">
        <v>14795</v>
      </c>
      <c r="R164" s="229" t="s">
        <v>2085</v>
      </c>
      <c r="S164" s="229"/>
      <c r="T164" s="229" t="s">
        <v>19521</v>
      </c>
      <c r="U164" s="221" t="s">
        <v>14794</v>
      </c>
      <c r="V164" s="221" t="s">
        <v>14795</v>
      </c>
      <c r="W164" s="229" t="s">
        <v>3215</v>
      </c>
      <c r="X164" s="229"/>
    </row>
    <row r="165" spans="1:24" ht="15" hidden="1" customHeight="1">
      <c r="A165" s="334">
        <v>155</v>
      </c>
      <c r="B165" s="373" t="s">
        <v>9042</v>
      </c>
      <c r="C165" s="373" t="s">
        <v>14767</v>
      </c>
      <c r="D165" s="373" t="s">
        <v>3215</v>
      </c>
      <c r="E165" s="335" t="s">
        <v>3215</v>
      </c>
      <c r="F165" s="373" t="s">
        <v>9042</v>
      </c>
      <c r="G165" s="373" t="s">
        <v>14767</v>
      </c>
      <c r="H165" s="373" t="s">
        <v>3215</v>
      </c>
      <c r="I165" s="335" t="s">
        <v>3215</v>
      </c>
      <c r="J165" s="335"/>
      <c r="K165" s="335" t="s">
        <v>2622</v>
      </c>
      <c r="L165" s="335"/>
      <c r="M165" s="2003"/>
      <c r="N165" s="376" t="s">
        <v>2286</v>
      </c>
      <c r="O165" s="229"/>
      <c r="P165" s="229"/>
      <c r="Q165" s="229"/>
      <c r="R165" s="229"/>
      <c r="S165" s="229"/>
      <c r="T165" s="229" t="s">
        <v>19521</v>
      </c>
      <c r="U165" s="221" t="s">
        <v>9042</v>
      </c>
      <c r="V165" s="221" t="s">
        <v>14767</v>
      </c>
      <c r="W165" s="229" t="s">
        <v>3215</v>
      </c>
      <c r="X165" s="229"/>
    </row>
    <row r="166" spans="1:24" ht="15" hidden="1" customHeight="1">
      <c r="A166" s="334">
        <v>156</v>
      </c>
      <c r="B166" s="373" t="s">
        <v>14797</v>
      </c>
      <c r="C166" s="373" t="s">
        <v>14798</v>
      </c>
      <c r="D166" s="373" t="s">
        <v>3215</v>
      </c>
      <c r="E166" s="335" t="s">
        <v>3215</v>
      </c>
      <c r="F166" s="373" t="s">
        <v>14797</v>
      </c>
      <c r="G166" s="373" t="s">
        <v>14798</v>
      </c>
      <c r="H166" s="373" t="s">
        <v>3215</v>
      </c>
      <c r="I166" s="335" t="s">
        <v>3215</v>
      </c>
      <c r="J166" s="335"/>
      <c r="K166" s="335" t="s">
        <v>2622</v>
      </c>
      <c r="L166" s="335"/>
      <c r="M166" s="2003"/>
      <c r="N166" s="376" t="s">
        <v>2286</v>
      </c>
      <c r="O166" s="229" t="s">
        <v>14627</v>
      </c>
      <c r="P166" s="229" t="s">
        <v>14797</v>
      </c>
      <c r="Q166" s="229" t="s">
        <v>14798</v>
      </c>
      <c r="R166" s="229" t="s">
        <v>2085</v>
      </c>
      <c r="S166" s="229"/>
      <c r="T166" s="229" t="s">
        <v>19521</v>
      </c>
      <c r="U166" s="221" t="s">
        <v>14797</v>
      </c>
      <c r="V166" s="221" t="s">
        <v>14798</v>
      </c>
      <c r="W166" s="229" t="s">
        <v>3215</v>
      </c>
      <c r="X166" s="229"/>
    </row>
    <row r="167" spans="1:24" ht="15" hidden="1" customHeight="1">
      <c r="A167" s="334">
        <v>157</v>
      </c>
      <c r="B167" s="373" t="s">
        <v>14801</v>
      </c>
      <c r="C167" s="373" t="s">
        <v>14802</v>
      </c>
      <c r="D167" s="373" t="s">
        <v>3215</v>
      </c>
      <c r="E167" s="335" t="s">
        <v>3215</v>
      </c>
      <c r="F167" s="373" t="s">
        <v>14801</v>
      </c>
      <c r="G167" s="373" t="s">
        <v>14802</v>
      </c>
      <c r="H167" s="373" t="s">
        <v>3215</v>
      </c>
      <c r="I167" s="335" t="s">
        <v>3215</v>
      </c>
      <c r="J167" s="335"/>
      <c r="K167" s="335" t="s">
        <v>2622</v>
      </c>
      <c r="L167" s="335"/>
      <c r="M167" s="2003"/>
      <c r="N167" s="376" t="s">
        <v>2286</v>
      </c>
      <c r="O167" s="229" t="s">
        <v>14627</v>
      </c>
      <c r="P167" s="229" t="s">
        <v>14801</v>
      </c>
      <c r="Q167" s="229" t="s">
        <v>14802</v>
      </c>
      <c r="R167" s="229" t="s">
        <v>2085</v>
      </c>
      <c r="S167" s="229"/>
      <c r="T167" s="229" t="s">
        <v>19521</v>
      </c>
      <c r="U167" s="221" t="s">
        <v>14801</v>
      </c>
      <c r="V167" s="221" t="s">
        <v>14802</v>
      </c>
      <c r="W167" s="229" t="s">
        <v>3215</v>
      </c>
      <c r="X167" s="229"/>
    </row>
    <row r="168" spans="1:24" ht="15" hidden="1" customHeight="1">
      <c r="A168" s="334">
        <v>158</v>
      </c>
      <c r="B168" s="373" t="s">
        <v>14803</v>
      </c>
      <c r="C168" s="373" t="s">
        <v>14804</v>
      </c>
      <c r="D168" s="373" t="s">
        <v>3215</v>
      </c>
      <c r="E168" s="335" t="s">
        <v>3215</v>
      </c>
      <c r="F168" s="373" t="s">
        <v>14803</v>
      </c>
      <c r="G168" s="373" t="s">
        <v>14804</v>
      </c>
      <c r="H168" s="373" t="s">
        <v>3215</v>
      </c>
      <c r="I168" s="335" t="s">
        <v>3215</v>
      </c>
      <c r="J168" s="335"/>
      <c r="K168" s="335" t="s">
        <v>2622</v>
      </c>
      <c r="L168" s="335"/>
      <c r="M168" s="2003"/>
      <c r="N168" s="376" t="s">
        <v>2286</v>
      </c>
      <c r="O168" s="229" t="s">
        <v>14627</v>
      </c>
      <c r="P168" s="229" t="s">
        <v>14803</v>
      </c>
      <c r="Q168" s="229" t="s">
        <v>14804</v>
      </c>
      <c r="R168" s="229" t="s">
        <v>2085</v>
      </c>
      <c r="S168" s="229"/>
      <c r="T168" s="229" t="s">
        <v>19521</v>
      </c>
      <c r="U168" s="221" t="s">
        <v>14803</v>
      </c>
      <c r="V168" s="221" t="s">
        <v>14804</v>
      </c>
      <c r="W168" s="229" t="s">
        <v>3215</v>
      </c>
      <c r="X168" s="229"/>
    </row>
    <row r="169" spans="1:24" ht="15" hidden="1" customHeight="1">
      <c r="A169" s="334">
        <v>159</v>
      </c>
      <c r="B169" s="373" t="s">
        <v>14805</v>
      </c>
      <c r="C169" s="373" t="s">
        <v>14806</v>
      </c>
      <c r="D169" s="373" t="s">
        <v>3215</v>
      </c>
      <c r="E169" s="335" t="s">
        <v>3215</v>
      </c>
      <c r="F169" s="373" t="s">
        <v>14805</v>
      </c>
      <c r="G169" s="373" t="s">
        <v>14806</v>
      </c>
      <c r="H169" s="373" t="s">
        <v>3215</v>
      </c>
      <c r="I169" s="335" t="s">
        <v>3215</v>
      </c>
      <c r="J169" s="335"/>
      <c r="K169" s="335" t="s">
        <v>2622</v>
      </c>
      <c r="L169" s="335"/>
      <c r="M169" s="2003"/>
      <c r="N169" s="376" t="s">
        <v>2286</v>
      </c>
      <c r="O169" s="229" t="s">
        <v>14627</v>
      </c>
      <c r="P169" s="229" t="s">
        <v>14805</v>
      </c>
      <c r="Q169" s="229" t="s">
        <v>14806</v>
      </c>
      <c r="R169" s="229" t="s">
        <v>2085</v>
      </c>
      <c r="S169" s="229"/>
      <c r="T169" s="229" t="s">
        <v>19521</v>
      </c>
      <c r="U169" s="221" t="s">
        <v>14805</v>
      </c>
      <c r="V169" s="221" t="s">
        <v>14806</v>
      </c>
      <c r="W169" s="229" t="s">
        <v>3215</v>
      </c>
      <c r="X169" s="229"/>
    </row>
    <row r="170" spans="1:24" ht="15" hidden="1" customHeight="1">
      <c r="A170" s="334">
        <v>160</v>
      </c>
      <c r="B170" s="373" t="s">
        <v>4919</v>
      </c>
      <c r="C170" s="373" t="s">
        <v>4863</v>
      </c>
      <c r="D170" s="373" t="s">
        <v>3215</v>
      </c>
      <c r="E170" s="335" t="s">
        <v>3215</v>
      </c>
      <c r="F170" s="373" t="s">
        <v>4919</v>
      </c>
      <c r="G170" s="373" t="s">
        <v>4863</v>
      </c>
      <c r="H170" s="373" t="s">
        <v>3215</v>
      </c>
      <c r="I170" s="335" t="s">
        <v>3215</v>
      </c>
      <c r="J170" s="335"/>
      <c r="K170" s="335" t="s">
        <v>2622</v>
      </c>
      <c r="L170" s="335"/>
      <c r="M170" s="2003"/>
      <c r="N170" s="376" t="s">
        <v>2286</v>
      </c>
      <c r="O170" s="229" t="s">
        <v>14627</v>
      </c>
      <c r="P170" s="229" t="s">
        <v>4919</v>
      </c>
      <c r="Q170" s="229" t="s">
        <v>4863</v>
      </c>
      <c r="R170" s="229" t="s">
        <v>2085</v>
      </c>
      <c r="S170" s="229"/>
      <c r="T170" s="229" t="s">
        <v>19521</v>
      </c>
      <c r="U170" s="221" t="s">
        <v>4919</v>
      </c>
      <c r="V170" s="221" t="s">
        <v>4863</v>
      </c>
      <c r="W170" s="229" t="s">
        <v>3215</v>
      </c>
      <c r="X170" s="229"/>
    </row>
    <row r="171" spans="1:24" ht="15" hidden="1" customHeight="1">
      <c r="A171" s="334">
        <v>161</v>
      </c>
      <c r="B171" s="373" t="s">
        <v>14807</v>
      </c>
      <c r="C171" s="373" t="s">
        <v>14808</v>
      </c>
      <c r="D171" s="373" t="s">
        <v>3215</v>
      </c>
      <c r="E171" s="335" t="s">
        <v>3215</v>
      </c>
      <c r="F171" s="373" t="s">
        <v>14807</v>
      </c>
      <c r="G171" s="373" t="s">
        <v>14808</v>
      </c>
      <c r="H171" s="373" t="s">
        <v>3215</v>
      </c>
      <c r="I171" s="335" t="s">
        <v>3215</v>
      </c>
      <c r="J171" s="335"/>
      <c r="K171" s="335" t="s">
        <v>2622</v>
      </c>
      <c r="L171" s="335"/>
      <c r="M171" s="2003"/>
      <c r="N171" s="376" t="s">
        <v>2286</v>
      </c>
      <c r="O171" s="229" t="s">
        <v>14627</v>
      </c>
      <c r="P171" s="229" t="s">
        <v>14807</v>
      </c>
      <c r="Q171" s="229" t="s">
        <v>14808</v>
      </c>
      <c r="R171" s="229" t="s">
        <v>2085</v>
      </c>
      <c r="S171" s="229"/>
      <c r="T171" s="229" t="s">
        <v>19521</v>
      </c>
      <c r="U171" s="221" t="s">
        <v>14807</v>
      </c>
      <c r="V171" s="221" t="s">
        <v>14808</v>
      </c>
      <c r="W171" s="229" t="s">
        <v>3215</v>
      </c>
      <c r="X171" s="229"/>
    </row>
    <row r="172" spans="1:24" ht="15" hidden="1" customHeight="1">
      <c r="A172" s="334">
        <v>162</v>
      </c>
      <c r="B172" s="373" t="s">
        <v>14745</v>
      </c>
      <c r="C172" s="373" t="s">
        <v>14746</v>
      </c>
      <c r="D172" s="373" t="s">
        <v>3215</v>
      </c>
      <c r="E172" s="335" t="s">
        <v>3215</v>
      </c>
      <c r="F172" s="373" t="s">
        <v>14745</v>
      </c>
      <c r="G172" s="373" t="s">
        <v>14746</v>
      </c>
      <c r="H172" s="373" t="s">
        <v>3215</v>
      </c>
      <c r="I172" s="335" t="s">
        <v>3215</v>
      </c>
      <c r="J172" s="335"/>
      <c r="K172" s="335" t="s">
        <v>2622</v>
      </c>
      <c r="L172" s="335" t="s">
        <v>19540</v>
      </c>
      <c r="M172" s="2003"/>
      <c r="N172" s="376" t="s">
        <v>2286</v>
      </c>
      <c r="O172" s="229"/>
      <c r="P172" s="229"/>
      <c r="Q172" s="229"/>
      <c r="R172" s="229"/>
      <c r="S172" s="229"/>
      <c r="T172" s="229"/>
      <c r="U172" s="221"/>
      <c r="V172" s="221"/>
      <c r="W172" s="229"/>
      <c r="X172" s="229"/>
    </row>
    <row r="173" spans="1:24" ht="15" hidden="1" customHeight="1">
      <c r="A173" s="334">
        <v>163</v>
      </c>
      <c r="B173" s="373" t="s">
        <v>13925</v>
      </c>
      <c r="C173" s="373" t="s">
        <v>13926</v>
      </c>
      <c r="D173" s="373" t="s">
        <v>3215</v>
      </c>
      <c r="E173" s="335" t="s">
        <v>3215</v>
      </c>
      <c r="F173" s="373" t="s">
        <v>13925</v>
      </c>
      <c r="G173" s="373" t="s">
        <v>13926</v>
      </c>
      <c r="H173" s="373" t="s">
        <v>3215</v>
      </c>
      <c r="I173" s="335" t="s">
        <v>3215</v>
      </c>
      <c r="J173" s="335"/>
      <c r="K173" s="335" t="s">
        <v>2622</v>
      </c>
      <c r="L173" s="335"/>
      <c r="M173" s="2003"/>
      <c r="N173" s="376" t="s">
        <v>2286</v>
      </c>
      <c r="O173" s="229"/>
      <c r="P173" s="229"/>
      <c r="Q173" s="229"/>
      <c r="R173" s="229"/>
      <c r="S173" s="229"/>
      <c r="T173" s="229" t="s">
        <v>19521</v>
      </c>
      <c r="U173" s="221" t="s">
        <v>13925</v>
      </c>
      <c r="V173" s="221" t="s">
        <v>13926</v>
      </c>
      <c r="W173" s="229" t="s">
        <v>3215</v>
      </c>
      <c r="X173" s="229"/>
    </row>
    <row r="174" spans="1:24" ht="15" hidden="1" customHeight="1">
      <c r="A174" s="334">
        <v>164</v>
      </c>
      <c r="B174" s="373" t="s">
        <v>14809</v>
      </c>
      <c r="C174" s="373" t="s">
        <v>14810</v>
      </c>
      <c r="D174" s="373" t="s">
        <v>3215</v>
      </c>
      <c r="E174" s="335" t="s">
        <v>3215</v>
      </c>
      <c r="F174" s="373" t="s">
        <v>14809</v>
      </c>
      <c r="G174" s="373" t="s">
        <v>14810</v>
      </c>
      <c r="H174" s="373" t="s">
        <v>3215</v>
      </c>
      <c r="I174" s="335" t="s">
        <v>3215</v>
      </c>
      <c r="J174" s="335"/>
      <c r="K174" s="335" t="s">
        <v>2622</v>
      </c>
      <c r="L174" s="335"/>
      <c r="M174" s="2003"/>
      <c r="N174" s="376" t="s">
        <v>2286</v>
      </c>
      <c r="O174" s="229"/>
      <c r="P174" s="229"/>
      <c r="Q174" s="229"/>
      <c r="R174" s="229"/>
      <c r="S174" s="229"/>
      <c r="T174" s="229" t="s">
        <v>19521</v>
      </c>
      <c r="U174" s="221" t="s">
        <v>14809</v>
      </c>
      <c r="V174" s="221" t="s">
        <v>19541</v>
      </c>
      <c r="W174" s="229" t="s">
        <v>3215</v>
      </c>
      <c r="X174" s="229"/>
    </row>
    <row r="175" spans="1:24" ht="15" customHeight="1">
      <c r="A175" s="221">
        <v>165</v>
      </c>
      <c r="B175" s="229" t="s">
        <v>14779</v>
      </c>
      <c r="C175" s="229" t="s">
        <v>6762</v>
      </c>
      <c r="D175" s="229" t="s">
        <v>3215</v>
      </c>
      <c r="E175" s="221" t="s">
        <v>3215</v>
      </c>
      <c r="F175" s="332" t="s">
        <v>14779</v>
      </c>
      <c r="G175" s="333" t="s">
        <v>14780</v>
      </c>
      <c r="H175" s="332" t="s">
        <v>3215</v>
      </c>
      <c r="I175" s="332" t="s">
        <v>2111</v>
      </c>
      <c r="J175" s="221"/>
      <c r="K175" s="221" t="s">
        <v>2622</v>
      </c>
      <c r="L175" s="221"/>
      <c r="M175" s="2003"/>
      <c r="N175" s="364" t="s">
        <v>2308</v>
      </c>
      <c r="O175" s="229"/>
      <c r="P175" s="229"/>
      <c r="Q175" s="229"/>
      <c r="R175" s="229"/>
      <c r="S175" s="229"/>
      <c r="T175" s="229" t="s">
        <v>19521</v>
      </c>
      <c r="U175" s="221" t="s">
        <v>14781</v>
      </c>
      <c r="V175" s="221" t="s">
        <v>6762</v>
      </c>
      <c r="W175" s="229" t="s">
        <v>3215</v>
      </c>
      <c r="X175" s="229"/>
    </row>
    <row r="176" spans="1:24" ht="15" customHeight="1">
      <c r="A176" s="221">
        <v>166</v>
      </c>
      <c r="B176" s="229" t="s">
        <v>14782</v>
      </c>
      <c r="C176" s="229" t="s">
        <v>14783</v>
      </c>
      <c r="D176" s="229" t="s">
        <v>3215</v>
      </c>
      <c r="E176" s="221" t="s">
        <v>3215</v>
      </c>
      <c r="F176" s="332" t="s">
        <v>14782</v>
      </c>
      <c r="G176" s="333" t="s">
        <v>14784</v>
      </c>
      <c r="H176" s="332" t="s">
        <v>3215</v>
      </c>
      <c r="I176" s="332" t="s">
        <v>2111</v>
      </c>
      <c r="J176" s="221"/>
      <c r="K176" s="221" t="s">
        <v>2622</v>
      </c>
      <c r="L176" s="221"/>
      <c r="M176" s="2003"/>
      <c r="N176" s="364" t="s">
        <v>2308</v>
      </c>
      <c r="O176" s="229"/>
      <c r="P176" s="229"/>
      <c r="Q176" s="229"/>
      <c r="R176" s="229"/>
      <c r="S176" s="229"/>
      <c r="T176" s="229" t="s">
        <v>19521</v>
      </c>
      <c r="U176" s="221" t="s">
        <v>14785</v>
      </c>
      <c r="V176" s="221" t="s">
        <v>14783</v>
      </c>
      <c r="W176" s="229" t="s">
        <v>3215</v>
      </c>
      <c r="X176" s="229"/>
    </row>
    <row r="177" spans="1:24" ht="15" customHeight="1">
      <c r="A177" s="221">
        <v>167</v>
      </c>
      <c r="B177" s="229" t="s">
        <v>14786</v>
      </c>
      <c r="C177" s="229" t="s">
        <v>14787</v>
      </c>
      <c r="D177" s="229" t="s">
        <v>3215</v>
      </c>
      <c r="E177" s="221" t="s">
        <v>3215</v>
      </c>
      <c r="F177" s="332" t="s">
        <v>14786</v>
      </c>
      <c r="G177" s="333" t="s">
        <v>6307</v>
      </c>
      <c r="H177" s="332" t="s">
        <v>3215</v>
      </c>
      <c r="I177" s="332" t="s">
        <v>2111</v>
      </c>
      <c r="J177" s="221"/>
      <c r="K177" s="221" t="s">
        <v>2622</v>
      </c>
      <c r="L177" s="221"/>
      <c r="M177" s="2003"/>
      <c r="N177" s="364" t="s">
        <v>2308</v>
      </c>
      <c r="O177" s="229"/>
      <c r="P177" s="229"/>
      <c r="Q177" s="229"/>
      <c r="R177" s="229"/>
      <c r="S177" s="229"/>
      <c r="T177" s="229" t="s">
        <v>19521</v>
      </c>
      <c r="U177" s="221" t="s">
        <v>14786</v>
      </c>
      <c r="V177" s="221" t="s">
        <v>14787</v>
      </c>
      <c r="W177" s="229" t="s">
        <v>3215</v>
      </c>
      <c r="X177" s="229"/>
    </row>
    <row r="178" spans="1:24" ht="15" customHeight="1">
      <c r="A178" s="221">
        <v>168</v>
      </c>
      <c r="B178" s="229" t="s">
        <v>14788</v>
      </c>
      <c r="C178" s="229" t="s">
        <v>14789</v>
      </c>
      <c r="D178" s="229" t="s">
        <v>3215</v>
      </c>
      <c r="E178" s="221" t="s">
        <v>3215</v>
      </c>
      <c r="F178" s="332" t="s">
        <v>14788</v>
      </c>
      <c r="G178" s="333" t="s">
        <v>14790</v>
      </c>
      <c r="H178" s="332" t="s">
        <v>3215</v>
      </c>
      <c r="I178" s="332" t="s">
        <v>2111</v>
      </c>
      <c r="J178" s="221"/>
      <c r="K178" s="221" t="s">
        <v>2622</v>
      </c>
      <c r="L178" s="221"/>
      <c r="M178" s="2003"/>
      <c r="N178" s="364" t="s">
        <v>2308</v>
      </c>
      <c r="O178" s="229"/>
      <c r="P178" s="229"/>
      <c r="Q178" s="229"/>
      <c r="R178" s="229"/>
      <c r="S178" s="229"/>
      <c r="T178" s="229" t="s">
        <v>19521</v>
      </c>
      <c r="U178" s="221" t="s">
        <v>14788</v>
      </c>
      <c r="V178" s="221" t="s">
        <v>14789</v>
      </c>
      <c r="W178" s="229" t="s">
        <v>3215</v>
      </c>
      <c r="X178" s="229"/>
    </row>
    <row r="179" spans="1:24" ht="15" customHeight="1">
      <c r="A179" s="221">
        <v>169</v>
      </c>
      <c r="B179" s="221" t="s">
        <v>8371</v>
      </c>
      <c r="C179" s="221" t="s">
        <v>8369</v>
      </c>
      <c r="D179" s="229" t="s">
        <v>3215</v>
      </c>
      <c r="E179" s="221" t="s">
        <v>3215</v>
      </c>
      <c r="F179" s="221" t="s">
        <v>8371</v>
      </c>
      <c r="G179" s="221" t="s">
        <v>8369</v>
      </c>
      <c r="H179" s="229" t="s">
        <v>3215</v>
      </c>
      <c r="I179" s="332" t="s">
        <v>2111</v>
      </c>
      <c r="J179" s="221"/>
      <c r="K179" s="221" t="s">
        <v>2622</v>
      </c>
      <c r="L179" s="221"/>
      <c r="M179" s="2003"/>
      <c r="N179" s="364" t="s">
        <v>2308</v>
      </c>
      <c r="O179" s="229" t="s">
        <v>14627</v>
      </c>
      <c r="P179" s="229" t="s">
        <v>8371</v>
      </c>
      <c r="Q179" s="377" t="s">
        <v>8369</v>
      </c>
      <c r="R179" s="229" t="s">
        <v>2085</v>
      </c>
      <c r="S179" s="229"/>
      <c r="T179" s="229" t="s">
        <v>19521</v>
      </c>
      <c r="U179" s="221" t="s">
        <v>8371</v>
      </c>
      <c r="V179" s="221" t="s">
        <v>8369</v>
      </c>
      <c r="W179" s="229" t="s">
        <v>3215</v>
      </c>
      <c r="X179" s="229"/>
    </row>
    <row r="180" spans="1:24" ht="15" customHeight="1">
      <c r="A180" s="221">
        <v>170</v>
      </c>
      <c r="B180" s="221" t="s">
        <v>8375</v>
      </c>
      <c r="C180" s="221" t="s">
        <v>8373</v>
      </c>
      <c r="D180" s="229" t="s">
        <v>3215</v>
      </c>
      <c r="E180" s="221" t="s">
        <v>3215</v>
      </c>
      <c r="F180" s="221" t="s">
        <v>8375</v>
      </c>
      <c r="G180" s="221" t="s">
        <v>8373</v>
      </c>
      <c r="H180" s="229" t="s">
        <v>3215</v>
      </c>
      <c r="I180" s="332" t="s">
        <v>2111</v>
      </c>
      <c r="J180" s="221"/>
      <c r="K180" s="221" t="s">
        <v>2622</v>
      </c>
      <c r="L180" s="221"/>
      <c r="M180" s="2003"/>
      <c r="N180" s="364" t="s">
        <v>2308</v>
      </c>
      <c r="O180" s="229" t="s">
        <v>14627</v>
      </c>
      <c r="P180" s="229" t="s">
        <v>8375</v>
      </c>
      <c r="Q180" s="377" t="s">
        <v>8373</v>
      </c>
      <c r="R180" s="229" t="s">
        <v>2085</v>
      </c>
      <c r="S180" s="229"/>
      <c r="T180" s="229" t="s">
        <v>19521</v>
      </c>
      <c r="U180" s="221" t="s">
        <v>8375</v>
      </c>
      <c r="V180" s="221" t="s">
        <v>8373</v>
      </c>
      <c r="W180" s="229" t="s">
        <v>3215</v>
      </c>
      <c r="X180" s="229"/>
    </row>
    <row r="181" spans="1:24" ht="15" customHeight="1">
      <c r="A181" s="221">
        <v>171</v>
      </c>
      <c r="B181" s="221" t="s">
        <v>19542</v>
      </c>
      <c r="C181" s="221" t="s">
        <v>16545</v>
      </c>
      <c r="D181" s="229" t="s">
        <v>3215</v>
      </c>
      <c r="E181" s="221" t="s">
        <v>3215</v>
      </c>
      <c r="F181" s="221" t="s">
        <v>19542</v>
      </c>
      <c r="G181" s="221" t="s">
        <v>16545</v>
      </c>
      <c r="H181" s="229" t="s">
        <v>3215</v>
      </c>
      <c r="I181" s="332" t="s">
        <v>2111</v>
      </c>
      <c r="J181" s="221"/>
      <c r="K181" s="221" t="s">
        <v>2622</v>
      </c>
      <c r="L181" s="221"/>
      <c r="M181" s="2003"/>
      <c r="N181" s="364" t="s">
        <v>2308</v>
      </c>
      <c r="O181" s="229" t="s">
        <v>14627</v>
      </c>
      <c r="P181" s="229" t="s">
        <v>19542</v>
      </c>
      <c r="Q181" s="377" t="s">
        <v>16545</v>
      </c>
      <c r="R181" s="229" t="s">
        <v>2085</v>
      </c>
      <c r="S181" s="229"/>
      <c r="T181" s="229" t="s">
        <v>19521</v>
      </c>
      <c r="U181" s="221" t="s">
        <v>19542</v>
      </c>
      <c r="V181" s="221" t="s">
        <v>16545</v>
      </c>
      <c r="W181" s="229" t="s">
        <v>3215</v>
      </c>
      <c r="X181" s="229"/>
    </row>
    <row r="182" spans="1:24" ht="15" customHeight="1">
      <c r="A182" s="221">
        <v>172</v>
      </c>
      <c r="B182" s="221" t="s">
        <v>19543</v>
      </c>
      <c r="C182" s="221" t="s">
        <v>16549</v>
      </c>
      <c r="D182" s="229" t="s">
        <v>3215</v>
      </c>
      <c r="E182" s="221" t="s">
        <v>3215</v>
      </c>
      <c r="F182" s="221" t="s">
        <v>19543</v>
      </c>
      <c r="G182" s="221" t="s">
        <v>16549</v>
      </c>
      <c r="H182" s="229" t="s">
        <v>3215</v>
      </c>
      <c r="I182" s="332" t="s">
        <v>2111</v>
      </c>
      <c r="J182" s="221"/>
      <c r="K182" s="221" t="s">
        <v>2622</v>
      </c>
      <c r="L182" s="221"/>
      <c r="M182" s="2003"/>
      <c r="N182" s="364" t="s">
        <v>2308</v>
      </c>
      <c r="O182" s="229" t="s">
        <v>14627</v>
      </c>
      <c r="P182" s="229" t="s">
        <v>19543</v>
      </c>
      <c r="Q182" s="377" t="s">
        <v>16549</v>
      </c>
      <c r="R182" s="229" t="s">
        <v>2085</v>
      </c>
      <c r="S182" s="229"/>
      <c r="T182" s="229" t="s">
        <v>19521</v>
      </c>
      <c r="U182" s="221" t="s">
        <v>19543</v>
      </c>
      <c r="V182" s="221" t="s">
        <v>16549</v>
      </c>
      <c r="W182" s="229" t="s">
        <v>3215</v>
      </c>
      <c r="X182" s="229"/>
    </row>
    <row r="183" spans="1:24" ht="15" customHeight="1">
      <c r="A183" s="221">
        <v>173</v>
      </c>
      <c r="B183" s="221" t="s">
        <v>19544</v>
      </c>
      <c r="C183" s="221" t="s">
        <v>16553</v>
      </c>
      <c r="D183" s="229" t="s">
        <v>3215</v>
      </c>
      <c r="E183" s="221" t="s">
        <v>3215</v>
      </c>
      <c r="F183" s="221" t="s">
        <v>19544</v>
      </c>
      <c r="G183" s="221" t="s">
        <v>16553</v>
      </c>
      <c r="H183" s="229" t="s">
        <v>3215</v>
      </c>
      <c r="I183" s="332" t="s">
        <v>2111</v>
      </c>
      <c r="J183" s="221"/>
      <c r="K183" s="221" t="s">
        <v>2622</v>
      </c>
      <c r="L183" s="221"/>
      <c r="M183" s="2003"/>
      <c r="N183" s="364" t="s">
        <v>2308</v>
      </c>
      <c r="O183" s="229" t="s">
        <v>14627</v>
      </c>
      <c r="P183" s="229" t="s">
        <v>19544</v>
      </c>
      <c r="Q183" s="377" t="s">
        <v>16553</v>
      </c>
      <c r="R183" s="229" t="s">
        <v>2085</v>
      </c>
      <c r="S183" s="229"/>
      <c r="T183" s="229" t="s">
        <v>19521</v>
      </c>
      <c r="U183" s="221" t="s">
        <v>19544</v>
      </c>
      <c r="V183" s="221" t="s">
        <v>16553</v>
      </c>
      <c r="W183" s="229" t="s">
        <v>3215</v>
      </c>
      <c r="X183" s="229"/>
    </row>
    <row r="184" spans="1:24" ht="15" customHeight="1">
      <c r="A184" s="221">
        <v>174</v>
      </c>
      <c r="B184" s="221" t="s">
        <v>19545</v>
      </c>
      <c r="C184" s="221" t="s">
        <v>19546</v>
      </c>
      <c r="D184" s="229" t="s">
        <v>3215</v>
      </c>
      <c r="E184" s="221" t="s">
        <v>3215</v>
      </c>
      <c r="F184" s="221" t="s">
        <v>19545</v>
      </c>
      <c r="G184" s="221" t="s">
        <v>19546</v>
      </c>
      <c r="H184" s="229" t="s">
        <v>3215</v>
      </c>
      <c r="I184" s="332" t="s">
        <v>2111</v>
      </c>
      <c r="J184" s="221"/>
      <c r="K184" s="221" t="s">
        <v>2622</v>
      </c>
      <c r="L184" s="221"/>
      <c r="M184" s="2003"/>
      <c r="N184" s="364" t="s">
        <v>2308</v>
      </c>
      <c r="O184" s="229" t="s">
        <v>14627</v>
      </c>
      <c r="P184" s="229" t="s">
        <v>19545</v>
      </c>
      <c r="Q184" s="377" t="s">
        <v>19546</v>
      </c>
      <c r="R184" s="229" t="s">
        <v>2085</v>
      </c>
      <c r="S184" s="229"/>
      <c r="T184" s="229" t="s">
        <v>19521</v>
      </c>
      <c r="U184" s="221" t="s">
        <v>19545</v>
      </c>
      <c r="V184" s="221" t="s">
        <v>19546</v>
      </c>
      <c r="W184" s="229" t="s">
        <v>3215</v>
      </c>
      <c r="X184" s="229"/>
    </row>
    <row r="185" spans="1:24" ht="15" customHeight="1">
      <c r="A185" s="221">
        <v>175</v>
      </c>
      <c r="B185" s="221" t="s">
        <v>19547</v>
      </c>
      <c r="C185" s="221" t="s">
        <v>19548</v>
      </c>
      <c r="D185" s="229" t="s">
        <v>3215</v>
      </c>
      <c r="E185" s="221" t="s">
        <v>3215</v>
      </c>
      <c r="F185" s="221" t="s">
        <v>19547</v>
      </c>
      <c r="G185" s="221" t="s">
        <v>19548</v>
      </c>
      <c r="H185" s="229" t="s">
        <v>3215</v>
      </c>
      <c r="I185" s="332" t="s">
        <v>2111</v>
      </c>
      <c r="J185" s="221"/>
      <c r="K185" s="221" t="s">
        <v>2622</v>
      </c>
      <c r="L185" s="221"/>
      <c r="M185" s="2004"/>
      <c r="N185" s="364" t="s">
        <v>2308</v>
      </c>
      <c r="O185" s="229" t="s">
        <v>14627</v>
      </c>
      <c r="P185" s="229" t="s">
        <v>19547</v>
      </c>
      <c r="Q185" s="377" t="s">
        <v>19548</v>
      </c>
      <c r="R185" s="229" t="s">
        <v>2085</v>
      </c>
      <c r="S185" s="229"/>
      <c r="T185" s="229" t="s">
        <v>19521</v>
      </c>
      <c r="U185" s="221" t="s">
        <v>19547</v>
      </c>
      <c r="V185" s="221" t="s">
        <v>19548</v>
      </c>
      <c r="W185" s="229" t="s">
        <v>3215</v>
      </c>
      <c r="X185" s="229"/>
    </row>
    <row r="186" spans="1:24" ht="15" customHeight="1">
      <c r="A186" s="221">
        <v>176</v>
      </c>
      <c r="B186" s="229" t="s">
        <v>5717</v>
      </c>
      <c r="C186" s="229" t="s">
        <v>5718</v>
      </c>
      <c r="D186" s="229" t="s">
        <v>2084</v>
      </c>
      <c r="E186" s="221" t="s">
        <v>2085</v>
      </c>
      <c r="F186" s="332" t="s">
        <v>5717</v>
      </c>
      <c r="G186" s="333" t="s">
        <v>14834</v>
      </c>
      <c r="H186" s="332" t="s">
        <v>4955</v>
      </c>
      <c r="I186" s="332" t="s">
        <v>2085</v>
      </c>
      <c r="J186" s="221"/>
      <c r="K186" s="221" t="s">
        <v>2622</v>
      </c>
      <c r="L186" s="221"/>
      <c r="M186" s="2002" t="s">
        <v>5526</v>
      </c>
      <c r="N186" s="229" t="s">
        <v>2308</v>
      </c>
      <c r="O186" s="229" t="s">
        <v>14627</v>
      </c>
      <c r="P186" s="229" t="s">
        <v>5717</v>
      </c>
      <c r="Q186" s="377" t="s">
        <v>5718</v>
      </c>
      <c r="R186" s="229" t="s">
        <v>2084</v>
      </c>
      <c r="S186" s="229"/>
      <c r="T186" s="229"/>
      <c r="U186" s="221"/>
      <c r="V186" s="221"/>
      <c r="W186" s="229"/>
      <c r="X186" s="229"/>
    </row>
    <row r="187" spans="1:24" ht="15" customHeight="1">
      <c r="A187" s="221">
        <v>177</v>
      </c>
      <c r="B187" s="229" t="s">
        <v>5726</v>
      </c>
      <c r="C187" s="229" t="s">
        <v>5727</v>
      </c>
      <c r="D187" s="229" t="s">
        <v>2754</v>
      </c>
      <c r="E187" s="221" t="s">
        <v>2067</v>
      </c>
      <c r="F187" s="332" t="s">
        <v>5726</v>
      </c>
      <c r="G187" s="332" t="s">
        <v>5727</v>
      </c>
      <c r="H187" s="332" t="s">
        <v>2754</v>
      </c>
      <c r="I187" s="332" t="s">
        <v>2067</v>
      </c>
      <c r="J187" s="221"/>
      <c r="K187" s="221" t="s">
        <v>2622</v>
      </c>
      <c r="L187" s="221"/>
      <c r="M187" s="2003"/>
      <c r="N187" s="229" t="s">
        <v>2308</v>
      </c>
      <c r="O187" s="229" t="s">
        <v>14627</v>
      </c>
      <c r="P187" s="229" t="s">
        <v>5726</v>
      </c>
      <c r="Q187" s="377" t="s">
        <v>5727</v>
      </c>
      <c r="R187" s="229" t="s">
        <v>2754</v>
      </c>
      <c r="S187" s="229"/>
      <c r="T187" s="229"/>
      <c r="U187" s="221"/>
      <c r="V187" s="221"/>
      <c r="W187" s="229"/>
      <c r="X187" s="229"/>
    </row>
    <row r="188" spans="1:24" ht="15" customHeight="1">
      <c r="A188" s="221">
        <v>178</v>
      </c>
      <c r="B188" s="229" t="s">
        <v>14837</v>
      </c>
      <c r="C188" s="229" t="s">
        <v>2192</v>
      </c>
      <c r="D188" s="229" t="s">
        <v>2084</v>
      </c>
      <c r="E188" s="221" t="s">
        <v>3215</v>
      </c>
      <c r="F188" s="332" t="s">
        <v>14837</v>
      </c>
      <c r="G188" s="333" t="s">
        <v>14838</v>
      </c>
      <c r="H188" s="332" t="s">
        <v>3215</v>
      </c>
      <c r="I188" s="332" t="s">
        <v>2111</v>
      </c>
      <c r="J188" s="221"/>
      <c r="K188" s="221" t="s">
        <v>2622</v>
      </c>
      <c r="L188" s="221"/>
      <c r="M188" s="2003"/>
      <c r="N188" s="229" t="s">
        <v>2308</v>
      </c>
      <c r="O188" s="229"/>
      <c r="P188" s="229"/>
      <c r="Q188" s="229"/>
      <c r="R188" s="229"/>
      <c r="S188" s="229"/>
      <c r="T188" s="229"/>
      <c r="U188" s="221"/>
      <c r="V188" s="221"/>
      <c r="W188" s="229"/>
      <c r="X188" s="229"/>
    </row>
    <row r="189" spans="1:24" ht="15" customHeight="1">
      <c r="A189" s="221">
        <v>179</v>
      </c>
      <c r="B189" s="229" t="s">
        <v>5730</v>
      </c>
      <c r="C189" s="229" t="s">
        <v>5731</v>
      </c>
      <c r="D189" s="229" t="s">
        <v>2084</v>
      </c>
      <c r="E189" s="221" t="s">
        <v>3215</v>
      </c>
      <c r="F189" s="332" t="s">
        <v>5730</v>
      </c>
      <c r="G189" s="332" t="s">
        <v>5731</v>
      </c>
      <c r="H189" s="332" t="s">
        <v>3215</v>
      </c>
      <c r="I189" s="332" t="s">
        <v>2111</v>
      </c>
      <c r="J189" s="221"/>
      <c r="K189" s="221" t="s">
        <v>2622</v>
      </c>
      <c r="L189" s="221"/>
      <c r="M189" s="2004"/>
      <c r="N189" s="229" t="s">
        <v>2308</v>
      </c>
      <c r="O189" s="229" t="s">
        <v>14627</v>
      </c>
      <c r="P189" s="229" t="s">
        <v>5730</v>
      </c>
      <c r="Q189" s="229" t="s">
        <v>5731</v>
      </c>
      <c r="R189" s="229" t="s">
        <v>2084</v>
      </c>
      <c r="S189" s="229"/>
      <c r="T189" s="229"/>
      <c r="U189" s="221"/>
      <c r="V189" s="221"/>
      <c r="W189" s="229"/>
      <c r="X189" s="229"/>
    </row>
    <row r="190" spans="1:24" ht="15" customHeight="1">
      <c r="A190" s="221">
        <v>180</v>
      </c>
      <c r="B190" s="221" t="s">
        <v>19449</v>
      </c>
      <c r="C190" s="221" t="s">
        <v>19301</v>
      </c>
      <c r="D190" s="221" t="s">
        <v>2088</v>
      </c>
      <c r="E190" s="221" t="s">
        <v>2089</v>
      </c>
      <c r="F190" s="333" t="s">
        <v>19302</v>
      </c>
      <c r="G190" s="332" t="s">
        <v>19301</v>
      </c>
      <c r="H190" s="332" t="s">
        <v>2088</v>
      </c>
      <c r="I190" s="332" t="s">
        <v>2089</v>
      </c>
      <c r="J190" s="221"/>
      <c r="K190" s="221"/>
      <c r="L190" s="221" t="s">
        <v>4870</v>
      </c>
      <c r="M190" s="2002" t="s">
        <v>19549</v>
      </c>
      <c r="N190" s="364" t="s">
        <v>2308</v>
      </c>
      <c r="O190" s="229"/>
      <c r="P190" s="229"/>
      <c r="Q190" s="229"/>
      <c r="R190" s="229"/>
      <c r="S190" s="229"/>
      <c r="T190" s="229"/>
      <c r="U190" s="221"/>
      <c r="V190" s="221"/>
      <c r="W190" s="221"/>
      <c r="X190" s="229"/>
    </row>
    <row r="191" spans="1:24" ht="15" customHeight="1">
      <c r="A191" s="221">
        <v>181</v>
      </c>
      <c r="B191" s="221" t="s">
        <v>19451</v>
      </c>
      <c r="C191" s="221" t="s">
        <v>19305</v>
      </c>
      <c r="D191" s="221" t="s">
        <v>2088</v>
      </c>
      <c r="E191" s="221" t="s">
        <v>2089</v>
      </c>
      <c r="F191" s="221" t="s">
        <v>19451</v>
      </c>
      <c r="G191" s="221" t="s">
        <v>19305</v>
      </c>
      <c r="H191" s="221" t="s">
        <v>2088</v>
      </c>
      <c r="I191" s="221" t="s">
        <v>2089</v>
      </c>
      <c r="J191" s="221"/>
      <c r="K191" s="221"/>
      <c r="L191" s="221" t="s">
        <v>4870</v>
      </c>
      <c r="M191" s="2003"/>
      <c r="N191" s="352" t="s">
        <v>188</v>
      </c>
      <c r="O191" s="229"/>
      <c r="P191" s="229"/>
      <c r="Q191" s="229"/>
      <c r="R191" s="229"/>
      <c r="S191" s="229"/>
      <c r="T191" s="229"/>
      <c r="U191" s="221"/>
      <c r="V191" s="221"/>
      <c r="W191" s="221"/>
      <c r="X191" s="229"/>
    </row>
    <row r="192" spans="1:24" ht="15" customHeight="1">
      <c r="A192" s="221">
        <v>182</v>
      </c>
      <c r="B192" s="221" t="s">
        <v>19550</v>
      </c>
      <c r="C192" s="221" t="s">
        <v>16336</v>
      </c>
      <c r="D192" s="221" t="s">
        <v>2088</v>
      </c>
      <c r="E192" s="221" t="s">
        <v>2089</v>
      </c>
      <c r="F192" s="374" t="s">
        <v>16335</v>
      </c>
      <c r="G192" s="221" t="s">
        <v>16336</v>
      </c>
      <c r="H192" s="221" t="s">
        <v>2088</v>
      </c>
      <c r="I192" s="221" t="s">
        <v>2089</v>
      </c>
      <c r="J192" s="221"/>
      <c r="K192" s="221"/>
      <c r="L192" s="221" t="s">
        <v>4870</v>
      </c>
      <c r="M192" s="2003"/>
      <c r="N192" s="364" t="s">
        <v>2308</v>
      </c>
      <c r="O192" s="229" t="s">
        <v>14627</v>
      </c>
      <c r="P192" s="229" t="s">
        <v>16335</v>
      </c>
      <c r="Q192" s="229" t="s">
        <v>16336</v>
      </c>
      <c r="R192" s="229" t="s">
        <v>2088</v>
      </c>
      <c r="S192" s="229"/>
      <c r="T192" s="229" t="s">
        <v>19521</v>
      </c>
      <c r="U192" s="221" t="s">
        <v>16335</v>
      </c>
      <c r="V192" s="221" t="s">
        <v>16336</v>
      </c>
      <c r="W192" s="221" t="s">
        <v>2088</v>
      </c>
      <c r="X192" s="229"/>
    </row>
    <row r="193" spans="1:24" s="325" customFormat="1" ht="15" hidden="1" customHeight="1">
      <c r="A193" s="334">
        <v>183</v>
      </c>
      <c r="B193" s="362" t="s">
        <v>19551</v>
      </c>
      <c r="C193" s="362" t="s">
        <v>4739</v>
      </c>
      <c r="D193" s="362" t="s">
        <v>2088</v>
      </c>
      <c r="E193" s="362" t="s">
        <v>2089</v>
      </c>
      <c r="F193" s="362" t="s">
        <v>19551</v>
      </c>
      <c r="G193" s="362" t="s">
        <v>4739</v>
      </c>
      <c r="H193" s="362" t="s">
        <v>2088</v>
      </c>
      <c r="I193" s="362" t="s">
        <v>2089</v>
      </c>
      <c r="J193" s="362"/>
      <c r="K193" s="362"/>
      <c r="L193" s="362" t="s">
        <v>4870</v>
      </c>
      <c r="M193" s="2003"/>
      <c r="N193" s="381" t="s">
        <v>2286</v>
      </c>
      <c r="O193" s="229" t="s">
        <v>14627</v>
      </c>
      <c r="P193" s="229" t="s">
        <v>2359</v>
      </c>
      <c r="Q193" s="229" t="s">
        <v>4739</v>
      </c>
      <c r="R193" s="229" t="s">
        <v>2088</v>
      </c>
      <c r="S193" s="229"/>
      <c r="T193" s="229" t="s">
        <v>19521</v>
      </c>
      <c r="U193" s="221" t="s">
        <v>2359</v>
      </c>
      <c r="V193" s="221" t="s">
        <v>4739</v>
      </c>
      <c r="W193" s="366" t="s">
        <v>2088</v>
      </c>
      <c r="X193" s="229"/>
    </row>
    <row r="194" spans="1:24" s="325" customFormat="1" ht="15" hidden="1" customHeight="1">
      <c r="A194" s="334">
        <v>184</v>
      </c>
      <c r="B194" s="362" t="s">
        <v>19552</v>
      </c>
      <c r="C194" s="362" t="s">
        <v>15430</v>
      </c>
      <c r="D194" s="362" t="s">
        <v>2088</v>
      </c>
      <c r="E194" s="362" t="s">
        <v>2089</v>
      </c>
      <c r="F194" s="362" t="s">
        <v>19552</v>
      </c>
      <c r="G194" s="362" t="s">
        <v>15430</v>
      </c>
      <c r="H194" s="362" t="s">
        <v>2088</v>
      </c>
      <c r="I194" s="362" t="s">
        <v>2089</v>
      </c>
      <c r="J194" s="362"/>
      <c r="K194" s="362"/>
      <c r="L194" s="362" t="s">
        <v>4870</v>
      </c>
      <c r="M194" s="2003"/>
      <c r="N194" s="381" t="s">
        <v>2286</v>
      </c>
      <c r="O194" s="229" t="s">
        <v>14627</v>
      </c>
      <c r="P194" s="229" t="s">
        <v>15429</v>
      </c>
      <c r="Q194" s="229" t="s">
        <v>15430</v>
      </c>
      <c r="R194" s="229" t="s">
        <v>2088</v>
      </c>
      <c r="S194" s="229"/>
      <c r="T194" s="229" t="s">
        <v>19521</v>
      </c>
      <c r="U194" s="221" t="s">
        <v>15429</v>
      </c>
      <c r="V194" s="221" t="s">
        <v>15430</v>
      </c>
      <c r="W194" s="366" t="s">
        <v>2088</v>
      </c>
      <c r="X194" s="229"/>
    </row>
    <row r="195" spans="1:24" s="325" customFormat="1" ht="15" customHeight="1">
      <c r="A195" s="221">
        <v>185</v>
      </c>
      <c r="B195" s="366" t="s">
        <v>19474</v>
      </c>
      <c r="C195" s="366" t="s">
        <v>5580</v>
      </c>
      <c r="D195" s="366" t="s">
        <v>2088</v>
      </c>
      <c r="E195" s="366" t="s">
        <v>2089</v>
      </c>
      <c r="F195" s="333" t="s">
        <v>5579</v>
      </c>
      <c r="G195" s="333" t="s">
        <v>19475</v>
      </c>
      <c r="H195" s="332" t="s">
        <v>2088</v>
      </c>
      <c r="I195" s="332" t="s">
        <v>2089</v>
      </c>
      <c r="J195" s="366"/>
      <c r="K195" s="366"/>
      <c r="L195" s="366" t="s">
        <v>4870</v>
      </c>
      <c r="M195" s="2003"/>
      <c r="N195" s="365" t="s">
        <v>2308</v>
      </c>
      <c r="O195" s="229"/>
      <c r="P195" s="229"/>
      <c r="Q195" s="229"/>
      <c r="R195" s="229"/>
      <c r="S195" s="229"/>
      <c r="T195" s="229"/>
      <c r="U195" s="221"/>
      <c r="V195" s="221"/>
      <c r="W195" s="366"/>
      <c r="X195" s="229"/>
    </row>
    <row r="196" spans="1:24" s="325" customFormat="1" ht="15" customHeight="1">
      <c r="A196" s="221">
        <v>186</v>
      </c>
      <c r="B196" s="366" t="s">
        <v>19476</v>
      </c>
      <c r="C196" s="366" t="s">
        <v>15434</v>
      </c>
      <c r="D196" s="366" t="s">
        <v>2088</v>
      </c>
      <c r="E196" s="366" t="s">
        <v>2089</v>
      </c>
      <c r="F196" s="333" t="s">
        <v>15433</v>
      </c>
      <c r="G196" s="333" t="s">
        <v>19477</v>
      </c>
      <c r="H196" s="332" t="s">
        <v>2088</v>
      </c>
      <c r="I196" s="332" t="s">
        <v>2089</v>
      </c>
      <c r="J196" s="366"/>
      <c r="K196" s="366"/>
      <c r="L196" s="366" t="s">
        <v>4870</v>
      </c>
      <c r="M196" s="2003"/>
      <c r="N196" s="365" t="s">
        <v>2308</v>
      </c>
      <c r="O196" s="229"/>
      <c r="P196" s="229"/>
      <c r="Q196" s="229"/>
      <c r="R196" s="229"/>
      <c r="S196" s="229"/>
      <c r="T196" s="229"/>
      <c r="U196" s="221"/>
      <c r="V196" s="221"/>
      <c r="W196" s="366"/>
      <c r="X196" s="229"/>
    </row>
    <row r="197" spans="1:24" ht="15" customHeight="1">
      <c r="A197" s="221">
        <v>187</v>
      </c>
      <c r="B197" s="366" t="s">
        <v>15435</v>
      </c>
      <c r="C197" s="366" t="s">
        <v>7371</v>
      </c>
      <c r="D197" s="366" t="s">
        <v>2088</v>
      </c>
      <c r="E197" s="366" t="s">
        <v>2089</v>
      </c>
      <c r="F197" s="333" t="s">
        <v>15436</v>
      </c>
      <c r="G197" s="332" t="s">
        <v>7371</v>
      </c>
      <c r="H197" s="332" t="s">
        <v>2088</v>
      </c>
      <c r="I197" s="332" t="s">
        <v>2089</v>
      </c>
      <c r="J197" s="366"/>
      <c r="K197" s="366"/>
      <c r="L197" s="366" t="s">
        <v>4870</v>
      </c>
      <c r="M197" s="2003"/>
      <c r="N197" s="365" t="s">
        <v>2308</v>
      </c>
      <c r="O197" s="229"/>
      <c r="P197" s="229"/>
      <c r="Q197" s="229"/>
      <c r="R197" s="229"/>
      <c r="S197" s="229"/>
      <c r="T197" s="229"/>
      <c r="U197" s="221"/>
      <c r="V197" s="221"/>
      <c r="W197" s="366"/>
      <c r="X197" s="229"/>
    </row>
    <row r="198" spans="1:24" ht="15" customHeight="1">
      <c r="A198" s="221">
        <v>188</v>
      </c>
      <c r="B198" s="221" t="s">
        <v>19307</v>
      </c>
      <c r="C198" s="221" t="s">
        <v>19308</v>
      </c>
      <c r="D198" s="221" t="s">
        <v>2088</v>
      </c>
      <c r="E198" s="221" t="s">
        <v>2089</v>
      </c>
      <c r="F198" s="333" t="s">
        <v>19309</v>
      </c>
      <c r="G198" s="333" t="s">
        <v>19310</v>
      </c>
      <c r="H198" s="332" t="s">
        <v>2088</v>
      </c>
      <c r="I198" s="332" t="s">
        <v>2089</v>
      </c>
      <c r="J198" s="221"/>
      <c r="K198" s="221"/>
      <c r="L198" s="221" t="s">
        <v>4870</v>
      </c>
      <c r="M198" s="2003"/>
      <c r="N198" s="364" t="s">
        <v>2308</v>
      </c>
      <c r="O198" s="229"/>
      <c r="P198" s="229"/>
      <c r="Q198" s="229"/>
      <c r="R198" s="229"/>
      <c r="S198" s="229"/>
      <c r="T198" s="229" t="s">
        <v>19521</v>
      </c>
      <c r="U198" s="221" t="s">
        <v>19553</v>
      </c>
      <c r="V198" s="221" t="s">
        <v>19308</v>
      </c>
      <c r="W198" s="221" t="s">
        <v>2088</v>
      </c>
      <c r="X198" s="229"/>
    </row>
    <row r="199" spans="1:24" ht="15" customHeight="1">
      <c r="A199" s="221">
        <v>189</v>
      </c>
      <c r="B199" s="221" t="s">
        <v>19313</v>
      </c>
      <c r="C199" s="221" t="s">
        <v>11754</v>
      </c>
      <c r="D199" s="221" t="s">
        <v>2088</v>
      </c>
      <c r="E199" s="221" t="s">
        <v>2089</v>
      </c>
      <c r="F199" s="333" t="s">
        <v>19314</v>
      </c>
      <c r="G199" s="333" t="s">
        <v>19315</v>
      </c>
      <c r="H199" s="332" t="s">
        <v>2088</v>
      </c>
      <c r="I199" s="332" t="s">
        <v>2089</v>
      </c>
      <c r="J199" s="221"/>
      <c r="K199" s="221"/>
      <c r="L199" s="221" t="s">
        <v>4870</v>
      </c>
      <c r="M199" s="2003"/>
      <c r="N199" s="364" t="s">
        <v>2308</v>
      </c>
      <c r="O199" s="229"/>
      <c r="P199" s="229"/>
      <c r="Q199" s="229"/>
      <c r="R199" s="229"/>
      <c r="S199" s="229"/>
      <c r="T199" s="229" t="s">
        <v>19521</v>
      </c>
      <c r="U199" s="221" t="s">
        <v>19554</v>
      </c>
      <c r="V199" s="221" t="s">
        <v>11754</v>
      </c>
      <c r="W199" s="221" t="s">
        <v>2088</v>
      </c>
      <c r="X199" s="229"/>
    </row>
    <row r="200" spans="1:24" ht="15" customHeight="1">
      <c r="A200" s="221">
        <v>190</v>
      </c>
      <c r="B200" s="221" t="s">
        <v>19316</v>
      </c>
      <c r="C200" s="221" t="s">
        <v>13987</v>
      </c>
      <c r="D200" s="221" t="s">
        <v>2088</v>
      </c>
      <c r="E200" s="221" t="s">
        <v>2089</v>
      </c>
      <c r="F200" s="333" t="s">
        <v>19317</v>
      </c>
      <c r="G200" s="333" t="s">
        <v>19318</v>
      </c>
      <c r="H200" s="332" t="s">
        <v>2088</v>
      </c>
      <c r="I200" s="332" t="s">
        <v>2089</v>
      </c>
      <c r="J200" s="221"/>
      <c r="K200" s="221"/>
      <c r="L200" s="221" t="s">
        <v>4870</v>
      </c>
      <c r="M200" s="2003"/>
      <c r="N200" s="364" t="s">
        <v>2308</v>
      </c>
      <c r="O200" s="229"/>
      <c r="P200" s="229"/>
      <c r="Q200" s="229"/>
      <c r="R200" s="229"/>
      <c r="S200" s="229"/>
      <c r="T200" s="229" t="s">
        <v>19521</v>
      </c>
      <c r="U200" s="221" t="s">
        <v>19555</v>
      </c>
      <c r="V200" s="221" t="s">
        <v>13987</v>
      </c>
      <c r="W200" s="221" t="s">
        <v>2088</v>
      </c>
      <c r="X200" s="229"/>
    </row>
    <row r="201" spans="1:24" ht="15" customHeight="1">
      <c r="A201" s="221">
        <v>191</v>
      </c>
      <c r="B201" s="221" t="s">
        <v>19457</v>
      </c>
      <c r="C201" s="221" t="s">
        <v>19320</v>
      </c>
      <c r="D201" s="221" t="s">
        <v>2088</v>
      </c>
      <c r="E201" s="221" t="s">
        <v>2089</v>
      </c>
      <c r="F201" s="333" t="s">
        <v>19321</v>
      </c>
      <c r="G201" s="333" t="s">
        <v>19322</v>
      </c>
      <c r="H201" s="332" t="s">
        <v>2088</v>
      </c>
      <c r="I201" s="332" t="s">
        <v>2089</v>
      </c>
      <c r="J201" s="221"/>
      <c r="K201" s="221"/>
      <c r="L201" s="221" t="s">
        <v>4870</v>
      </c>
      <c r="M201" s="2003"/>
      <c r="N201" s="364" t="s">
        <v>2308</v>
      </c>
      <c r="O201" s="229"/>
      <c r="P201" s="229"/>
      <c r="Q201" s="229"/>
      <c r="R201" s="229"/>
      <c r="S201" s="229"/>
      <c r="T201" s="229"/>
      <c r="U201" s="221"/>
      <c r="V201" s="221"/>
      <c r="W201" s="221"/>
      <c r="X201" s="229"/>
    </row>
    <row r="202" spans="1:24" ht="15" customHeight="1">
      <c r="A202" s="221">
        <v>192</v>
      </c>
      <c r="B202" s="221" t="s">
        <v>19458</v>
      </c>
      <c r="C202" s="221" t="s">
        <v>19324</v>
      </c>
      <c r="D202" s="221" t="s">
        <v>2088</v>
      </c>
      <c r="E202" s="221" t="s">
        <v>2089</v>
      </c>
      <c r="F202" s="333" t="s">
        <v>19325</v>
      </c>
      <c r="G202" s="333" t="s">
        <v>19326</v>
      </c>
      <c r="H202" s="332" t="s">
        <v>2088</v>
      </c>
      <c r="I202" s="332" t="s">
        <v>2089</v>
      </c>
      <c r="J202" s="221"/>
      <c r="K202" s="221"/>
      <c r="L202" s="221" t="s">
        <v>4870</v>
      </c>
      <c r="M202" s="2003"/>
      <c r="N202" s="364" t="s">
        <v>2308</v>
      </c>
      <c r="O202" s="229"/>
      <c r="P202" s="229"/>
      <c r="Q202" s="229"/>
      <c r="R202" s="229"/>
      <c r="S202" s="229"/>
      <c r="T202" s="229" t="s">
        <v>19521</v>
      </c>
      <c r="U202" s="221" t="s">
        <v>19556</v>
      </c>
      <c r="V202" s="221" t="s">
        <v>19324</v>
      </c>
      <c r="W202" s="221" t="s">
        <v>2088</v>
      </c>
      <c r="X202" s="229"/>
    </row>
    <row r="203" spans="1:24" s="325" customFormat="1" ht="15" customHeight="1">
      <c r="A203" s="221">
        <v>193</v>
      </c>
      <c r="B203" s="366" t="s">
        <v>19459</v>
      </c>
      <c r="C203" s="366" t="s">
        <v>15432</v>
      </c>
      <c r="D203" s="366" t="s">
        <v>2088</v>
      </c>
      <c r="E203" s="366" t="s">
        <v>2089</v>
      </c>
      <c r="F203" s="366" t="s">
        <v>19459</v>
      </c>
      <c r="G203" s="378" t="s">
        <v>19460</v>
      </c>
      <c r="H203" s="366" t="s">
        <v>2088</v>
      </c>
      <c r="I203" s="366" t="s">
        <v>2089</v>
      </c>
      <c r="J203" s="366"/>
      <c r="K203" s="77"/>
      <c r="L203" s="366" t="s">
        <v>4870</v>
      </c>
      <c r="M203" s="2003"/>
      <c r="N203" s="365" t="s">
        <v>2308</v>
      </c>
      <c r="O203" s="229" t="s">
        <v>14627</v>
      </c>
      <c r="P203" s="229" t="s">
        <v>15431</v>
      </c>
      <c r="Q203" s="229" t="s">
        <v>15432</v>
      </c>
      <c r="R203" s="229" t="s">
        <v>2088</v>
      </c>
      <c r="S203" s="229"/>
      <c r="T203" s="229" t="s">
        <v>19521</v>
      </c>
      <c r="U203" s="221" t="s">
        <v>15431</v>
      </c>
      <c r="V203" s="221" t="s">
        <v>15432</v>
      </c>
      <c r="W203" s="366" t="s">
        <v>2088</v>
      </c>
      <c r="X203" s="229"/>
    </row>
    <row r="204" spans="1:24" ht="15" customHeight="1">
      <c r="A204" s="221">
        <v>194</v>
      </c>
      <c r="B204" s="221" t="s">
        <v>19461</v>
      </c>
      <c r="C204" s="221" t="s">
        <v>6774</v>
      </c>
      <c r="D204" s="221" t="s">
        <v>2088</v>
      </c>
      <c r="E204" s="221" t="s">
        <v>2089</v>
      </c>
      <c r="F204" s="333" t="s">
        <v>19346</v>
      </c>
      <c r="G204" s="332" t="s">
        <v>6774</v>
      </c>
      <c r="H204" s="332" t="s">
        <v>2088</v>
      </c>
      <c r="I204" s="332" t="s">
        <v>2089</v>
      </c>
      <c r="J204" s="221"/>
      <c r="K204" s="221"/>
      <c r="L204" s="221" t="s">
        <v>4870</v>
      </c>
      <c r="M204" s="2003"/>
      <c r="N204" s="364" t="s">
        <v>2308</v>
      </c>
      <c r="O204" s="229"/>
      <c r="P204" s="229"/>
      <c r="Q204" s="229"/>
      <c r="R204" s="229"/>
      <c r="S204" s="229"/>
      <c r="T204" s="229"/>
      <c r="U204" s="221"/>
      <c r="V204" s="221"/>
      <c r="W204" s="221"/>
      <c r="X204" s="229"/>
    </row>
    <row r="205" spans="1:24" ht="15" customHeight="1">
      <c r="A205" s="221">
        <v>195</v>
      </c>
      <c r="B205" s="221" t="s">
        <v>6700</v>
      </c>
      <c r="C205" s="221" t="s">
        <v>6699</v>
      </c>
      <c r="D205" s="221" t="s">
        <v>2088</v>
      </c>
      <c r="E205" s="221" t="s">
        <v>2089</v>
      </c>
      <c r="F205" s="333" t="s">
        <v>19350</v>
      </c>
      <c r="G205" s="332" t="s">
        <v>6699</v>
      </c>
      <c r="H205" s="332" t="s">
        <v>2088</v>
      </c>
      <c r="I205" s="332" t="s">
        <v>2089</v>
      </c>
      <c r="J205" s="221"/>
      <c r="K205" s="221"/>
      <c r="L205" s="221" t="s">
        <v>4870</v>
      </c>
      <c r="M205" s="2003"/>
      <c r="N205" s="364" t="s">
        <v>2308</v>
      </c>
      <c r="O205" s="229"/>
      <c r="P205" s="229"/>
      <c r="Q205" s="229"/>
      <c r="R205" s="229"/>
      <c r="S205" s="229"/>
      <c r="T205" s="229"/>
      <c r="U205" s="221"/>
      <c r="V205" s="221"/>
      <c r="W205" s="221"/>
      <c r="X205" s="229"/>
    </row>
    <row r="206" spans="1:24" ht="15" customHeight="1">
      <c r="A206" s="221">
        <v>196</v>
      </c>
      <c r="B206" s="221" t="s">
        <v>19465</v>
      </c>
      <c r="C206" s="221" t="s">
        <v>19356</v>
      </c>
      <c r="D206" s="221" t="s">
        <v>2088</v>
      </c>
      <c r="E206" s="221" t="s">
        <v>2089</v>
      </c>
      <c r="F206" s="333" t="s">
        <v>19357</v>
      </c>
      <c r="G206" s="332" t="s">
        <v>19356</v>
      </c>
      <c r="H206" s="332" t="s">
        <v>2088</v>
      </c>
      <c r="I206" s="332" t="s">
        <v>2089</v>
      </c>
      <c r="J206" s="221"/>
      <c r="K206" s="221"/>
      <c r="L206" s="221" t="s">
        <v>4870</v>
      </c>
      <c r="M206" s="2003"/>
      <c r="N206" s="364" t="s">
        <v>2308</v>
      </c>
      <c r="O206" s="229"/>
      <c r="P206" s="229"/>
      <c r="Q206" s="229"/>
      <c r="R206" s="229"/>
      <c r="S206" s="229"/>
      <c r="T206" s="229"/>
      <c r="U206" s="221"/>
      <c r="V206" s="221"/>
      <c r="W206" s="221"/>
      <c r="X206" s="229"/>
    </row>
    <row r="207" spans="1:24" ht="15" customHeight="1">
      <c r="A207" s="221">
        <v>197</v>
      </c>
      <c r="B207" s="221" t="s">
        <v>7322</v>
      </c>
      <c r="C207" s="221" t="s">
        <v>6777</v>
      </c>
      <c r="D207" s="221" t="s">
        <v>2088</v>
      </c>
      <c r="E207" s="221" t="s">
        <v>2089</v>
      </c>
      <c r="F207" s="332" t="s">
        <v>7322</v>
      </c>
      <c r="G207" s="333" t="s">
        <v>7385</v>
      </c>
      <c r="H207" s="332" t="s">
        <v>2088</v>
      </c>
      <c r="I207" s="332" t="s">
        <v>2089</v>
      </c>
      <c r="J207" s="221"/>
      <c r="K207" s="221"/>
      <c r="L207" s="221" t="s">
        <v>4870</v>
      </c>
      <c r="M207" s="2003"/>
      <c r="N207" s="364" t="s">
        <v>2308</v>
      </c>
      <c r="O207" s="229"/>
      <c r="P207" s="229"/>
      <c r="Q207" s="229"/>
      <c r="R207" s="229"/>
      <c r="S207" s="229"/>
      <c r="T207" s="229"/>
      <c r="U207" s="221"/>
      <c r="V207" s="221"/>
      <c r="W207" s="221"/>
      <c r="X207" s="229"/>
    </row>
    <row r="208" spans="1:24" ht="15" customHeight="1">
      <c r="A208" s="221">
        <v>198</v>
      </c>
      <c r="B208" s="221" t="s">
        <v>19467</v>
      </c>
      <c r="C208" s="221" t="s">
        <v>6780</v>
      </c>
      <c r="D208" s="221" t="s">
        <v>2088</v>
      </c>
      <c r="E208" s="221" t="s">
        <v>2089</v>
      </c>
      <c r="F208" s="333" t="s">
        <v>19362</v>
      </c>
      <c r="G208" s="333" t="s">
        <v>19363</v>
      </c>
      <c r="H208" s="332" t="s">
        <v>2088</v>
      </c>
      <c r="I208" s="332" t="s">
        <v>2089</v>
      </c>
      <c r="J208" s="221"/>
      <c r="K208" s="221"/>
      <c r="L208" s="221" t="s">
        <v>4870</v>
      </c>
      <c r="M208" s="2003"/>
      <c r="N208" s="364" t="s">
        <v>2308</v>
      </c>
      <c r="O208" s="229"/>
      <c r="P208" s="229"/>
      <c r="Q208" s="229"/>
      <c r="R208" s="229"/>
      <c r="S208" s="229"/>
      <c r="T208" s="229"/>
      <c r="U208" s="221"/>
      <c r="V208" s="221"/>
      <c r="W208" s="221"/>
      <c r="X208" s="229"/>
    </row>
    <row r="209" spans="1:24" ht="15" customHeight="1">
      <c r="A209" s="221">
        <v>199</v>
      </c>
      <c r="B209" s="221" t="s">
        <v>19488</v>
      </c>
      <c r="C209" s="221" t="s">
        <v>7281</v>
      </c>
      <c r="D209" s="221" t="s">
        <v>2088</v>
      </c>
      <c r="E209" s="221" t="s">
        <v>2089</v>
      </c>
      <c r="F209" s="333" t="s">
        <v>7280</v>
      </c>
      <c r="G209" s="333" t="s">
        <v>19490</v>
      </c>
      <c r="H209" s="332" t="s">
        <v>2088</v>
      </c>
      <c r="I209" s="332" t="s">
        <v>2089</v>
      </c>
      <c r="J209" s="221"/>
      <c r="K209" s="221"/>
      <c r="L209" s="221" t="s">
        <v>4870</v>
      </c>
      <c r="M209" s="2003"/>
      <c r="N209" s="364" t="s">
        <v>2308</v>
      </c>
      <c r="O209" s="229" t="s">
        <v>14627</v>
      </c>
      <c r="P209" s="229" t="s">
        <v>7280</v>
      </c>
      <c r="Q209" s="229" t="s">
        <v>7281</v>
      </c>
      <c r="R209" s="229" t="s">
        <v>2088</v>
      </c>
      <c r="S209" s="229"/>
      <c r="T209" s="229" t="s">
        <v>19521</v>
      </c>
      <c r="U209" s="221" t="s">
        <v>7280</v>
      </c>
      <c r="V209" s="221" t="s">
        <v>7281</v>
      </c>
      <c r="W209" s="221" t="s">
        <v>2088</v>
      </c>
      <c r="X209" s="229"/>
    </row>
    <row r="210" spans="1:24" ht="15" customHeight="1">
      <c r="A210" s="221">
        <v>200</v>
      </c>
      <c r="B210" s="221" t="s">
        <v>19491</v>
      </c>
      <c r="C210" s="221" t="s">
        <v>7276</v>
      </c>
      <c r="D210" s="221" t="s">
        <v>2088</v>
      </c>
      <c r="E210" s="221" t="s">
        <v>2089</v>
      </c>
      <c r="F210" s="333" t="s">
        <v>19492</v>
      </c>
      <c r="G210" s="333" t="s">
        <v>19493</v>
      </c>
      <c r="H210" s="332" t="s">
        <v>2088</v>
      </c>
      <c r="I210" s="332" t="s">
        <v>2089</v>
      </c>
      <c r="J210" s="221"/>
      <c r="K210" s="221"/>
      <c r="L210" s="221" t="s">
        <v>4870</v>
      </c>
      <c r="M210" s="2003"/>
      <c r="N210" s="364" t="s">
        <v>2308</v>
      </c>
      <c r="O210" s="229" t="s">
        <v>14627</v>
      </c>
      <c r="P210" s="229" t="s">
        <v>19492</v>
      </c>
      <c r="Q210" s="229" t="s">
        <v>7276</v>
      </c>
      <c r="R210" s="229" t="s">
        <v>2088</v>
      </c>
      <c r="S210" s="229"/>
      <c r="T210" s="229" t="s">
        <v>19521</v>
      </c>
      <c r="U210" s="221" t="s">
        <v>19492</v>
      </c>
      <c r="V210" s="221" t="s">
        <v>7276</v>
      </c>
      <c r="W210" s="221" t="s">
        <v>2088</v>
      </c>
      <c r="X210" s="229"/>
    </row>
    <row r="211" spans="1:24" ht="15" customHeight="1">
      <c r="A211" s="221">
        <v>201</v>
      </c>
      <c r="B211" s="221" t="s">
        <v>19557</v>
      </c>
      <c r="C211" s="221" t="s">
        <v>19558</v>
      </c>
      <c r="D211" s="221" t="s">
        <v>2088</v>
      </c>
      <c r="E211" s="221" t="s">
        <v>2089</v>
      </c>
      <c r="F211" s="374" t="s">
        <v>19559</v>
      </c>
      <c r="G211" s="374" t="s">
        <v>19560</v>
      </c>
      <c r="H211" s="221" t="s">
        <v>2088</v>
      </c>
      <c r="I211" s="221" t="s">
        <v>2089</v>
      </c>
      <c r="J211" s="221"/>
      <c r="K211" s="221"/>
      <c r="L211" s="221" t="s">
        <v>4870</v>
      </c>
      <c r="M211" s="2003"/>
      <c r="N211" s="364" t="s">
        <v>2308</v>
      </c>
      <c r="O211" s="229" t="s">
        <v>14627</v>
      </c>
      <c r="P211" s="229" t="s">
        <v>19559</v>
      </c>
      <c r="Q211" s="229" t="s">
        <v>19558</v>
      </c>
      <c r="R211" s="229" t="s">
        <v>2088</v>
      </c>
      <c r="S211" s="229"/>
      <c r="T211" s="229"/>
      <c r="U211" s="221"/>
      <c r="V211" s="221"/>
      <c r="W211" s="221"/>
      <c r="X211" s="229"/>
    </row>
    <row r="212" spans="1:24" ht="15" customHeight="1">
      <c r="A212" s="221">
        <v>202</v>
      </c>
      <c r="B212" s="221" t="s">
        <v>19496</v>
      </c>
      <c r="C212" s="221" t="s">
        <v>15542</v>
      </c>
      <c r="D212" s="221" t="s">
        <v>2088</v>
      </c>
      <c r="E212" s="221" t="s">
        <v>2089</v>
      </c>
      <c r="F212" s="374" t="s">
        <v>19561</v>
      </c>
      <c r="G212" s="374" t="s">
        <v>19495</v>
      </c>
      <c r="H212" s="221" t="s">
        <v>2088</v>
      </c>
      <c r="I212" s="221" t="s">
        <v>2089</v>
      </c>
      <c r="J212" s="221"/>
      <c r="K212" s="221"/>
      <c r="L212" s="221" t="s">
        <v>4870</v>
      </c>
      <c r="M212" s="2003"/>
      <c r="N212" s="364" t="s">
        <v>2308</v>
      </c>
      <c r="O212" s="229" t="s">
        <v>14627</v>
      </c>
      <c r="P212" s="229" t="s">
        <v>15541</v>
      </c>
      <c r="Q212" s="229" t="s">
        <v>15542</v>
      </c>
      <c r="R212" s="229" t="s">
        <v>2088</v>
      </c>
      <c r="S212" s="229"/>
      <c r="T212" s="229" t="s">
        <v>19521</v>
      </c>
      <c r="U212" s="221" t="s">
        <v>19561</v>
      </c>
      <c r="V212" s="221" t="s">
        <v>15542</v>
      </c>
      <c r="W212" s="221" t="s">
        <v>2088</v>
      </c>
      <c r="X212" s="229"/>
    </row>
    <row r="213" spans="1:24" ht="15" customHeight="1">
      <c r="A213" s="221">
        <v>203</v>
      </c>
      <c r="B213" s="221" t="s">
        <v>19497</v>
      </c>
      <c r="C213" s="221" t="s">
        <v>13860</v>
      </c>
      <c r="D213" s="221" t="s">
        <v>2088</v>
      </c>
      <c r="E213" s="221" t="s">
        <v>2089</v>
      </c>
      <c r="F213" s="333" t="s">
        <v>13859</v>
      </c>
      <c r="G213" s="333" t="s">
        <v>19498</v>
      </c>
      <c r="H213" s="332" t="s">
        <v>2088</v>
      </c>
      <c r="I213" s="332" t="s">
        <v>2089</v>
      </c>
      <c r="J213" s="221"/>
      <c r="K213" s="221"/>
      <c r="L213" s="221" t="s">
        <v>4870</v>
      </c>
      <c r="M213" s="2003"/>
      <c r="N213" s="364" t="s">
        <v>2308</v>
      </c>
      <c r="O213" s="229" t="s">
        <v>14627</v>
      </c>
      <c r="P213" s="229" t="s">
        <v>15543</v>
      </c>
      <c r="Q213" s="229" t="s">
        <v>13860</v>
      </c>
      <c r="R213" s="229" t="s">
        <v>2088</v>
      </c>
      <c r="S213" s="229"/>
      <c r="T213" s="229" t="s">
        <v>19521</v>
      </c>
      <c r="U213" s="221" t="s">
        <v>13859</v>
      </c>
      <c r="V213" s="221" t="s">
        <v>13860</v>
      </c>
      <c r="W213" s="221" t="s">
        <v>2088</v>
      </c>
      <c r="X213" s="229"/>
    </row>
    <row r="214" spans="1:24" ht="15" customHeight="1">
      <c r="A214" s="221">
        <v>204</v>
      </c>
      <c r="B214" s="221" t="s">
        <v>19562</v>
      </c>
      <c r="C214" s="221" t="s">
        <v>15545</v>
      </c>
      <c r="D214" s="221" t="s">
        <v>2088</v>
      </c>
      <c r="E214" s="221" t="s">
        <v>2089</v>
      </c>
      <c r="F214" s="374" t="s">
        <v>15544</v>
      </c>
      <c r="G214" s="221" t="s">
        <v>15545</v>
      </c>
      <c r="H214" s="221" t="s">
        <v>2088</v>
      </c>
      <c r="I214" s="221" t="s">
        <v>2089</v>
      </c>
      <c r="J214" s="221"/>
      <c r="K214" s="221"/>
      <c r="L214" s="221" t="s">
        <v>4870</v>
      </c>
      <c r="M214" s="2003"/>
      <c r="N214" s="364" t="s">
        <v>2308</v>
      </c>
      <c r="O214" s="229"/>
      <c r="P214" s="229"/>
      <c r="Q214" s="229"/>
      <c r="R214" s="229"/>
      <c r="S214" s="229"/>
      <c r="T214" s="229" t="s">
        <v>19521</v>
      </c>
      <c r="U214" s="221" t="s">
        <v>15544</v>
      </c>
      <c r="V214" s="221" t="s">
        <v>15545</v>
      </c>
      <c r="W214" s="221" t="s">
        <v>2088</v>
      </c>
      <c r="X214" s="229"/>
    </row>
    <row r="215" spans="1:24" ht="15" customHeight="1">
      <c r="A215" s="221">
        <v>205</v>
      </c>
      <c r="B215" s="221" t="s">
        <v>19501</v>
      </c>
      <c r="C215" s="221" t="s">
        <v>15547</v>
      </c>
      <c r="D215" s="221" t="s">
        <v>2088</v>
      </c>
      <c r="E215" s="221" t="s">
        <v>2089</v>
      </c>
      <c r="F215" s="374" t="s">
        <v>15549</v>
      </c>
      <c r="G215" s="374" t="s">
        <v>19500</v>
      </c>
      <c r="H215" s="221" t="s">
        <v>2088</v>
      </c>
      <c r="I215" s="221" t="s">
        <v>2089</v>
      </c>
      <c r="J215" s="221"/>
      <c r="K215" s="221"/>
      <c r="L215" s="221" t="s">
        <v>4870</v>
      </c>
      <c r="M215" s="2003"/>
      <c r="N215" s="364" t="s">
        <v>2308</v>
      </c>
      <c r="O215" s="229"/>
      <c r="P215" s="229"/>
      <c r="Q215" s="229"/>
      <c r="R215" s="229"/>
      <c r="S215" s="229"/>
      <c r="T215" s="229" t="s">
        <v>19521</v>
      </c>
      <c r="U215" s="221" t="s">
        <v>15549</v>
      </c>
      <c r="V215" s="221" t="s">
        <v>15547</v>
      </c>
      <c r="W215" s="221" t="s">
        <v>2088</v>
      </c>
      <c r="X215" s="229"/>
    </row>
    <row r="216" spans="1:24" ht="15" customHeight="1">
      <c r="A216" s="221">
        <v>206</v>
      </c>
      <c r="B216" s="221" t="s">
        <v>19502</v>
      </c>
      <c r="C216" s="221" t="s">
        <v>15551</v>
      </c>
      <c r="D216" s="221" t="s">
        <v>2088</v>
      </c>
      <c r="E216" s="221" t="s">
        <v>2089</v>
      </c>
      <c r="F216" s="333" t="s">
        <v>15550</v>
      </c>
      <c r="G216" s="333" t="s">
        <v>19503</v>
      </c>
      <c r="H216" s="332" t="s">
        <v>2088</v>
      </c>
      <c r="I216" s="332" t="s">
        <v>2089</v>
      </c>
      <c r="J216" s="221"/>
      <c r="K216" s="221"/>
      <c r="L216" s="221" t="s">
        <v>4870</v>
      </c>
      <c r="M216" s="2003"/>
      <c r="N216" s="364" t="s">
        <v>2308</v>
      </c>
      <c r="O216" s="229"/>
      <c r="P216" s="229"/>
      <c r="Q216" s="229"/>
      <c r="R216" s="229"/>
      <c r="S216" s="229"/>
      <c r="T216" s="229" t="s">
        <v>19521</v>
      </c>
      <c r="U216" s="221" t="s">
        <v>15550</v>
      </c>
      <c r="V216" s="221" t="s">
        <v>15551</v>
      </c>
      <c r="W216" s="221" t="s">
        <v>2088</v>
      </c>
      <c r="X216" s="229"/>
    </row>
    <row r="217" spans="1:24" ht="15" customHeight="1">
      <c r="A217" s="221">
        <v>207</v>
      </c>
      <c r="B217" s="221" t="s">
        <v>19504</v>
      </c>
      <c r="C217" s="221" t="s">
        <v>15533</v>
      </c>
      <c r="D217" s="221" t="s">
        <v>2088</v>
      </c>
      <c r="E217" s="221" t="s">
        <v>2089</v>
      </c>
      <c r="F217" s="333" t="s">
        <v>15532</v>
      </c>
      <c r="G217" s="332" t="s">
        <v>15533</v>
      </c>
      <c r="H217" s="332" t="s">
        <v>2088</v>
      </c>
      <c r="I217" s="332" t="s">
        <v>2089</v>
      </c>
      <c r="J217" s="221"/>
      <c r="K217" s="221"/>
      <c r="L217" s="221" t="s">
        <v>4870</v>
      </c>
      <c r="M217" s="2003"/>
      <c r="N217" s="364" t="s">
        <v>2308</v>
      </c>
      <c r="O217" s="229" t="s">
        <v>14627</v>
      </c>
      <c r="P217" s="229" t="s">
        <v>15532</v>
      </c>
      <c r="Q217" s="229" t="s">
        <v>15533</v>
      </c>
      <c r="R217" s="229" t="s">
        <v>2088</v>
      </c>
      <c r="S217" s="229"/>
      <c r="T217" s="229"/>
      <c r="U217" s="221"/>
      <c r="V217" s="221"/>
      <c r="W217" s="221"/>
      <c r="X217" s="229"/>
    </row>
    <row r="218" spans="1:24" ht="15" customHeight="1">
      <c r="A218" s="221">
        <v>208</v>
      </c>
      <c r="B218" s="221" t="s">
        <v>19506</v>
      </c>
      <c r="C218" s="221" t="s">
        <v>15536</v>
      </c>
      <c r="D218" s="221" t="s">
        <v>2088</v>
      </c>
      <c r="E218" s="221" t="s">
        <v>2089</v>
      </c>
      <c r="F218" s="333" t="s">
        <v>15534</v>
      </c>
      <c r="G218" s="332" t="s">
        <v>15536</v>
      </c>
      <c r="H218" s="332" t="s">
        <v>2088</v>
      </c>
      <c r="I218" s="332" t="s">
        <v>2089</v>
      </c>
      <c r="J218" s="221"/>
      <c r="K218" s="221"/>
      <c r="L218" s="221" t="s">
        <v>4870</v>
      </c>
      <c r="M218" s="2003"/>
      <c r="N218" s="364" t="s">
        <v>2308</v>
      </c>
      <c r="O218" s="229" t="s">
        <v>14627</v>
      </c>
      <c r="P218" s="229" t="s">
        <v>15534</v>
      </c>
      <c r="Q218" s="229" t="s">
        <v>15535</v>
      </c>
      <c r="R218" s="229" t="s">
        <v>2088</v>
      </c>
      <c r="S218" s="229"/>
      <c r="T218" s="229"/>
      <c r="U218" s="221"/>
      <c r="V218" s="221"/>
      <c r="W218" s="221"/>
      <c r="X218" s="229"/>
    </row>
    <row r="219" spans="1:24" ht="15" customHeight="1">
      <c r="A219" s="221">
        <v>209</v>
      </c>
      <c r="B219" s="221" t="s">
        <v>19507</v>
      </c>
      <c r="C219" s="221" t="s">
        <v>15538</v>
      </c>
      <c r="D219" s="221" t="s">
        <v>2088</v>
      </c>
      <c r="E219" s="221" t="s">
        <v>2089</v>
      </c>
      <c r="F219" s="333" t="s">
        <v>15537</v>
      </c>
      <c r="G219" s="332" t="s">
        <v>15538</v>
      </c>
      <c r="H219" s="332" t="s">
        <v>2088</v>
      </c>
      <c r="I219" s="332" t="s">
        <v>2089</v>
      </c>
      <c r="J219" s="221"/>
      <c r="K219" s="221"/>
      <c r="L219" s="221" t="s">
        <v>4870</v>
      </c>
      <c r="M219" s="2003"/>
      <c r="N219" s="364" t="s">
        <v>2308</v>
      </c>
      <c r="O219" s="229" t="s">
        <v>14627</v>
      </c>
      <c r="P219" s="229" t="s">
        <v>15537</v>
      </c>
      <c r="Q219" s="229" t="s">
        <v>15538</v>
      </c>
      <c r="R219" s="229" t="s">
        <v>2088</v>
      </c>
      <c r="S219" s="229"/>
      <c r="T219" s="229"/>
      <c r="U219" s="221"/>
      <c r="V219" s="221"/>
      <c r="W219" s="221"/>
      <c r="X219" s="229"/>
    </row>
    <row r="220" spans="1:24" ht="15" customHeight="1">
      <c r="A220" s="221">
        <v>210</v>
      </c>
      <c r="B220" s="221" t="s">
        <v>19563</v>
      </c>
      <c r="C220" s="221" t="s">
        <v>13868</v>
      </c>
      <c r="D220" s="221" t="s">
        <v>2088</v>
      </c>
      <c r="E220" s="221" t="s">
        <v>2089</v>
      </c>
      <c r="F220" s="374" t="s">
        <v>15539</v>
      </c>
      <c r="G220" s="221" t="s">
        <v>13868</v>
      </c>
      <c r="H220" s="221" t="s">
        <v>2088</v>
      </c>
      <c r="I220" s="221" t="s">
        <v>2089</v>
      </c>
      <c r="J220" s="221"/>
      <c r="K220" s="221"/>
      <c r="L220" s="221" t="s">
        <v>4870</v>
      </c>
      <c r="M220" s="2003"/>
      <c r="N220" s="364" t="s">
        <v>2308</v>
      </c>
      <c r="O220" s="229" t="s">
        <v>14627</v>
      </c>
      <c r="P220" s="229" t="s">
        <v>15539</v>
      </c>
      <c r="Q220" s="229" t="s">
        <v>13868</v>
      </c>
      <c r="R220" s="229" t="s">
        <v>2088</v>
      </c>
      <c r="S220" s="229"/>
      <c r="T220" s="229" t="s">
        <v>19521</v>
      </c>
      <c r="U220" s="221" t="s">
        <v>15539</v>
      </c>
      <c r="V220" s="221" t="s">
        <v>13868</v>
      </c>
      <c r="W220" s="221" t="s">
        <v>2088</v>
      </c>
      <c r="X220" s="229"/>
    </row>
    <row r="221" spans="1:24" ht="15" customHeight="1">
      <c r="A221" s="221">
        <v>211</v>
      </c>
      <c r="B221" s="221" t="s">
        <v>19508</v>
      </c>
      <c r="C221" s="221" t="s">
        <v>8429</v>
      </c>
      <c r="D221" s="221" t="s">
        <v>2088</v>
      </c>
      <c r="E221" s="221" t="s">
        <v>2089</v>
      </c>
      <c r="F221" s="333" t="s">
        <v>19509</v>
      </c>
      <c r="G221" s="332" t="s">
        <v>8429</v>
      </c>
      <c r="H221" s="332" t="s">
        <v>2088</v>
      </c>
      <c r="I221" s="332" t="s">
        <v>2089</v>
      </c>
      <c r="J221" s="221"/>
      <c r="K221" s="221"/>
      <c r="L221" s="221" t="s">
        <v>4870</v>
      </c>
      <c r="M221" s="2003"/>
      <c r="N221" s="364" t="s">
        <v>2308</v>
      </c>
      <c r="O221" s="229" t="s">
        <v>14627</v>
      </c>
      <c r="P221" s="229" t="s">
        <v>14377</v>
      </c>
      <c r="Q221" s="229" t="s">
        <v>8429</v>
      </c>
      <c r="R221" s="229" t="s">
        <v>2088</v>
      </c>
      <c r="S221" s="229"/>
      <c r="T221" s="229"/>
      <c r="U221" s="221"/>
      <c r="V221" s="221"/>
      <c r="W221" s="221"/>
      <c r="X221" s="229"/>
    </row>
    <row r="222" spans="1:24" ht="15" hidden="1" customHeight="1">
      <c r="A222" s="334">
        <v>212</v>
      </c>
      <c r="B222" s="334" t="s">
        <v>19510</v>
      </c>
      <c r="C222" s="334" t="s">
        <v>15530</v>
      </c>
      <c r="D222" s="334" t="s">
        <v>2088</v>
      </c>
      <c r="E222" s="334"/>
      <c r="F222" s="334" t="s">
        <v>19510</v>
      </c>
      <c r="G222" s="334" t="s">
        <v>15530</v>
      </c>
      <c r="H222" s="334" t="s">
        <v>2088</v>
      </c>
      <c r="I222" s="334"/>
      <c r="J222" s="334"/>
      <c r="K222" s="334"/>
      <c r="L222" s="334" t="s">
        <v>4870</v>
      </c>
      <c r="M222" s="2003"/>
      <c r="N222" s="382" t="s">
        <v>2286</v>
      </c>
      <c r="O222" s="229" t="s">
        <v>14627</v>
      </c>
      <c r="P222" s="229" t="s">
        <v>15529</v>
      </c>
      <c r="Q222" s="229" t="s">
        <v>15530</v>
      </c>
      <c r="R222" s="229" t="s">
        <v>2088</v>
      </c>
      <c r="S222" s="229"/>
      <c r="T222" s="229" t="s">
        <v>19521</v>
      </c>
      <c r="U222" s="221" t="s">
        <v>15529</v>
      </c>
      <c r="V222" s="221" t="s">
        <v>15530</v>
      </c>
      <c r="W222" s="221" t="s">
        <v>2088</v>
      </c>
      <c r="X222" s="229"/>
    </row>
    <row r="223" spans="1:24" s="325" customFormat="1" ht="15" hidden="1" customHeight="1">
      <c r="A223" s="334">
        <v>213</v>
      </c>
      <c r="B223" s="362" t="s">
        <v>19564</v>
      </c>
      <c r="C223" s="362" t="s">
        <v>14097</v>
      </c>
      <c r="D223" s="362" t="s">
        <v>2088</v>
      </c>
      <c r="E223" s="362" t="s">
        <v>2089</v>
      </c>
      <c r="F223" s="362" t="s">
        <v>19564</v>
      </c>
      <c r="G223" s="362" t="s">
        <v>14097</v>
      </c>
      <c r="H223" s="362" t="s">
        <v>2088</v>
      </c>
      <c r="I223" s="362" t="s">
        <v>2089</v>
      </c>
      <c r="J223" s="362"/>
      <c r="K223" s="362" t="s">
        <v>15323</v>
      </c>
      <c r="L223" s="362" t="s">
        <v>4870</v>
      </c>
      <c r="M223" s="2003"/>
      <c r="N223" s="383" t="s">
        <v>2286</v>
      </c>
      <c r="O223" s="229"/>
      <c r="P223" s="229"/>
      <c r="Q223" s="229"/>
      <c r="R223" s="229"/>
      <c r="S223" s="229"/>
      <c r="T223" s="229"/>
      <c r="U223" s="221"/>
      <c r="V223" s="221"/>
      <c r="W223" s="366"/>
      <c r="X223" s="229"/>
    </row>
    <row r="224" spans="1:24" s="325" customFormat="1" ht="15" hidden="1" customHeight="1">
      <c r="A224" s="334">
        <v>214</v>
      </c>
      <c r="B224" s="362" t="s">
        <v>19565</v>
      </c>
      <c r="C224" s="362" t="s">
        <v>5281</v>
      </c>
      <c r="D224" s="362" t="s">
        <v>2088</v>
      </c>
      <c r="E224" s="362" t="s">
        <v>2089</v>
      </c>
      <c r="F224" s="362" t="s">
        <v>19565</v>
      </c>
      <c r="G224" s="362" t="s">
        <v>5281</v>
      </c>
      <c r="H224" s="362" t="s">
        <v>2088</v>
      </c>
      <c r="I224" s="362" t="s">
        <v>2089</v>
      </c>
      <c r="J224" s="362"/>
      <c r="K224" s="362" t="s">
        <v>15323</v>
      </c>
      <c r="L224" s="362" t="s">
        <v>4870</v>
      </c>
      <c r="M224" s="2003"/>
      <c r="N224" s="383" t="s">
        <v>2286</v>
      </c>
      <c r="O224" s="229"/>
      <c r="P224" s="229"/>
      <c r="Q224" s="229"/>
      <c r="R224" s="229"/>
      <c r="S224" s="229"/>
      <c r="T224" s="229"/>
      <c r="U224" s="221"/>
      <c r="V224" s="221"/>
      <c r="W224" s="366"/>
      <c r="X224" s="229"/>
    </row>
    <row r="225" spans="1:24" s="325" customFormat="1" ht="15" customHeight="1">
      <c r="A225" s="221">
        <v>215</v>
      </c>
      <c r="B225" s="379" t="s">
        <v>15417</v>
      </c>
      <c r="C225" s="221" t="s">
        <v>15418</v>
      </c>
      <c r="D225" s="221" t="s">
        <v>2088</v>
      </c>
      <c r="E225" s="221" t="s">
        <v>2089</v>
      </c>
      <c r="F225" s="333" t="s">
        <v>19468</v>
      </c>
      <c r="G225" s="333" t="s">
        <v>15419</v>
      </c>
      <c r="H225" s="332" t="s">
        <v>2088</v>
      </c>
      <c r="I225" s="332" t="s">
        <v>2089</v>
      </c>
      <c r="J225" s="221"/>
      <c r="K225" s="221"/>
      <c r="L225" s="221" t="s">
        <v>4870</v>
      </c>
      <c r="M225" s="2003"/>
      <c r="N225" s="365" t="s">
        <v>2308</v>
      </c>
      <c r="O225" s="229"/>
      <c r="P225" s="229"/>
      <c r="Q225" s="229"/>
      <c r="R225" s="229"/>
      <c r="S225" s="229"/>
      <c r="T225" s="229"/>
      <c r="U225" s="229"/>
      <c r="V225" s="229"/>
      <c r="W225" s="229"/>
      <c r="X225" s="369"/>
    </row>
    <row r="226" spans="1:24" s="325" customFormat="1" ht="15" customHeight="1">
      <c r="A226" s="221">
        <v>216</v>
      </c>
      <c r="B226" s="366" t="s">
        <v>16260</v>
      </c>
      <c r="C226" s="366" t="s">
        <v>2866</v>
      </c>
      <c r="D226" s="366" t="s">
        <v>2088</v>
      </c>
      <c r="E226" s="366" t="s">
        <v>2089</v>
      </c>
      <c r="F226" s="333" t="s">
        <v>2864</v>
      </c>
      <c r="G226" s="333" t="s">
        <v>2865</v>
      </c>
      <c r="H226" s="332" t="s">
        <v>2088</v>
      </c>
      <c r="I226" s="332" t="s">
        <v>2089</v>
      </c>
      <c r="J226" s="366"/>
      <c r="K226" s="366"/>
      <c r="L226" s="366" t="s">
        <v>4870</v>
      </c>
      <c r="M226" s="2003"/>
      <c r="N226" s="365" t="s">
        <v>2308</v>
      </c>
      <c r="O226" s="229" t="s">
        <v>14627</v>
      </c>
      <c r="P226" s="229" t="s">
        <v>2864</v>
      </c>
      <c r="Q226" s="229" t="s">
        <v>2866</v>
      </c>
      <c r="R226" s="229" t="s">
        <v>2088</v>
      </c>
      <c r="S226" s="229"/>
      <c r="T226" s="229" t="s">
        <v>19521</v>
      </c>
      <c r="U226" s="221" t="s">
        <v>2864</v>
      </c>
      <c r="V226" s="221" t="s">
        <v>2866</v>
      </c>
      <c r="W226" s="366" t="s">
        <v>2088</v>
      </c>
      <c r="X226" s="229"/>
    </row>
    <row r="227" spans="1:24" s="325" customFormat="1" ht="15" customHeight="1">
      <c r="A227" s="221">
        <v>217</v>
      </c>
      <c r="B227" s="379" t="s">
        <v>15420</v>
      </c>
      <c r="C227" s="221" t="s">
        <v>15421</v>
      </c>
      <c r="D227" s="221" t="s">
        <v>2088</v>
      </c>
      <c r="E227" s="221" t="s">
        <v>2089</v>
      </c>
      <c r="F227" s="333" t="s">
        <v>19469</v>
      </c>
      <c r="G227" s="333" t="s">
        <v>15422</v>
      </c>
      <c r="H227" s="332" t="s">
        <v>2088</v>
      </c>
      <c r="I227" s="332" t="s">
        <v>2089</v>
      </c>
      <c r="J227" s="221"/>
      <c r="K227" s="221"/>
      <c r="L227" s="221" t="s">
        <v>4870</v>
      </c>
      <c r="M227" s="2003"/>
      <c r="N227" s="365" t="s">
        <v>2308</v>
      </c>
      <c r="O227" s="229"/>
      <c r="P227" s="229"/>
      <c r="Q227" s="229"/>
      <c r="R227" s="229"/>
      <c r="S227" s="229"/>
      <c r="T227" s="229"/>
      <c r="U227" s="229"/>
      <c r="V227" s="229"/>
      <c r="W227" s="229"/>
      <c r="X227" s="369"/>
    </row>
    <row r="228" spans="1:24" s="325" customFormat="1" ht="15" customHeight="1">
      <c r="A228" s="221">
        <v>218</v>
      </c>
      <c r="B228" s="379" t="s">
        <v>15423</v>
      </c>
      <c r="C228" s="221" t="s">
        <v>15424</v>
      </c>
      <c r="D228" s="221" t="s">
        <v>2088</v>
      </c>
      <c r="E228" s="221" t="s">
        <v>2089</v>
      </c>
      <c r="F228" s="333" t="s">
        <v>19472</v>
      </c>
      <c r="G228" s="333" t="s">
        <v>15425</v>
      </c>
      <c r="H228" s="332" t="s">
        <v>2088</v>
      </c>
      <c r="I228" s="332" t="s">
        <v>2089</v>
      </c>
      <c r="J228" s="221"/>
      <c r="K228" s="221"/>
      <c r="L228" s="221" t="s">
        <v>4870</v>
      </c>
      <c r="M228" s="2003"/>
      <c r="N228" s="365" t="s">
        <v>2308</v>
      </c>
      <c r="O228" s="229"/>
      <c r="P228" s="229"/>
      <c r="Q228" s="229"/>
      <c r="R228" s="229"/>
      <c r="S228" s="229"/>
      <c r="T228" s="229"/>
      <c r="U228" s="229"/>
      <c r="V228" s="229"/>
      <c r="W228" s="229"/>
      <c r="X228" s="369"/>
    </row>
    <row r="229" spans="1:24" s="325" customFormat="1" ht="15" customHeight="1">
      <c r="A229" s="221">
        <v>219</v>
      </c>
      <c r="B229" s="366" t="s">
        <v>19470</v>
      </c>
      <c r="C229" s="366" t="s">
        <v>5709</v>
      </c>
      <c r="D229" s="366" t="s">
        <v>2088</v>
      </c>
      <c r="E229" s="366" t="s">
        <v>2089</v>
      </c>
      <c r="F229" s="333" t="s">
        <v>15426</v>
      </c>
      <c r="G229" s="333" t="s">
        <v>19471</v>
      </c>
      <c r="H229" s="332" t="s">
        <v>2088</v>
      </c>
      <c r="I229" s="332" t="s">
        <v>2089</v>
      </c>
      <c r="J229" s="366"/>
      <c r="K229" s="366"/>
      <c r="L229" s="366" t="s">
        <v>4870</v>
      </c>
      <c r="M229" s="2003"/>
      <c r="N229" s="365" t="s">
        <v>2308</v>
      </c>
      <c r="O229" s="229" t="s">
        <v>14627</v>
      </c>
      <c r="P229" s="229" t="s">
        <v>15426</v>
      </c>
      <c r="Q229" s="229" t="s">
        <v>5709</v>
      </c>
      <c r="R229" s="229" t="s">
        <v>2088</v>
      </c>
      <c r="S229" s="229"/>
      <c r="T229" s="229" t="s">
        <v>19521</v>
      </c>
      <c r="U229" s="221" t="s">
        <v>15426</v>
      </c>
      <c r="V229" s="221" t="s">
        <v>5709</v>
      </c>
      <c r="W229" s="366" t="s">
        <v>2088</v>
      </c>
      <c r="X229" s="229"/>
    </row>
    <row r="230" spans="1:24" s="325" customFormat="1" ht="15" customHeight="1">
      <c r="A230" s="221">
        <v>220</v>
      </c>
      <c r="B230" s="366" t="s">
        <v>5548</v>
      </c>
      <c r="C230" s="366" t="s">
        <v>2862</v>
      </c>
      <c r="D230" s="366" t="s">
        <v>2088</v>
      </c>
      <c r="E230" s="366" t="s">
        <v>2089</v>
      </c>
      <c r="F230" s="333" t="s">
        <v>2861</v>
      </c>
      <c r="G230" s="332" t="s">
        <v>2862</v>
      </c>
      <c r="H230" s="332" t="s">
        <v>2096</v>
      </c>
      <c r="I230" s="332" t="s">
        <v>2097</v>
      </c>
      <c r="J230" s="366"/>
      <c r="K230" s="366"/>
      <c r="L230" s="366" t="s">
        <v>4870</v>
      </c>
      <c r="M230" s="2003"/>
      <c r="N230" s="365" t="s">
        <v>2308</v>
      </c>
      <c r="O230" s="229" t="s">
        <v>14627</v>
      </c>
      <c r="P230" s="229" t="s">
        <v>2861</v>
      </c>
      <c r="Q230" s="229" t="s">
        <v>2862</v>
      </c>
      <c r="R230" s="229" t="s">
        <v>2088</v>
      </c>
      <c r="S230" s="229"/>
      <c r="T230" s="229" t="s">
        <v>19521</v>
      </c>
      <c r="U230" s="221" t="s">
        <v>2861</v>
      </c>
      <c r="V230" s="221" t="s">
        <v>2862</v>
      </c>
      <c r="W230" s="366" t="s">
        <v>2088</v>
      </c>
      <c r="X230" s="229"/>
    </row>
    <row r="231" spans="1:24" s="325" customFormat="1" ht="15" customHeight="1">
      <c r="A231" s="221">
        <v>221</v>
      </c>
      <c r="B231" s="366" t="s">
        <v>6786</v>
      </c>
      <c r="C231" s="366" t="s">
        <v>4021</v>
      </c>
      <c r="D231" s="366" t="s">
        <v>2088</v>
      </c>
      <c r="E231" s="366" t="s">
        <v>2089</v>
      </c>
      <c r="F231" s="333" t="s">
        <v>6785</v>
      </c>
      <c r="G231" s="332" t="s">
        <v>4021</v>
      </c>
      <c r="H231" s="332" t="s">
        <v>2088</v>
      </c>
      <c r="I231" s="332" t="s">
        <v>2089</v>
      </c>
      <c r="J231" s="366"/>
      <c r="K231" s="366"/>
      <c r="L231" s="366" t="s">
        <v>4870</v>
      </c>
      <c r="M231" s="2003"/>
      <c r="N231" s="365" t="s">
        <v>2308</v>
      </c>
      <c r="O231" s="229" t="s">
        <v>14627</v>
      </c>
      <c r="P231" s="229" t="s">
        <v>6785</v>
      </c>
      <c r="Q231" s="229" t="s">
        <v>4021</v>
      </c>
      <c r="R231" s="229" t="s">
        <v>2088</v>
      </c>
      <c r="S231" s="229"/>
      <c r="T231" s="229" t="s">
        <v>19521</v>
      </c>
      <c r="U231" s="221" t="s">
        <v>6785</v>
      </c>
      <c r="V231" s="221" t="s">
        <v>4021</v>
      </c>
      <c r="W231" s="366" t="s">
        <v>2088</v>
      </c>
      <c r="X231" s="229"/>
    </row>
    <row r="232" spans="1:24" s="325" customFormat="1" ht="15" customHeight="1">
      <c r="A232" s="221">
        <v>222</v>
      </c>
      <c r="B232" s="366" t="s">
        <v>19473</v>
      </c>
      <c r="C232" s="366" t="s">
        <v>5712</v>
      </c>
      <c r="D232" s="366" t="s">
        <v>2088</v>
      </c>
      <c r="E232" s="366" t="s">
        <v>2089</v>
      </c>
      <c r="F232" s="333" t="s">
        <v>15427</v>
      </c>
      <c r="G232" s="332" t="s">
        <v>5712</v>
      </c>
      <c r="H232" s="332" t="s">
        <v>2088</v>
      </c>
      <c r="I232" s="332" t="s">
        <v>2089</v>
      </c>
      <c r="J232" s="366"/>
      <c r="K232" s="366"/>
      <c r="L232" s="366" t="s">
        <v>4870</v>
      </c>
      <c r="M232" s="2003"/>
      <c r="N232" s="365" t="s">
        <v>2308</v>
      </c>
      <c r="O232" s="229" t="s">
        <v>14627</v>
      </c>
      <c r="P232" s="229" t="s">
        <v>15427</v>
      </c>
      <c r="Q232" s="229" t="s">
        <v>5712</v>
      </c>
      <c r="R232" s="229" t="s">
        <v>2088</v>
      </c>
      <c r="S232" s="229"/>
      <c r="T232" s="229" t="s">
        <v>19521</v>
      </c>
      <c r="U232" s="221" t="s">
        <v>15427</v>
      </c>
      <c r="V232" s="221" t="s">
        <v>5712</v>
      </c>
      <c r="W232" s="366" t="s">
        <v>2088</v>
      </c>
      <c r="X232" s="229"/>
    </row>
    <row r="233" spans="1:24" s="328" customFormat="1" ht="15" customHeight="1">
      <c r="A233" s="221">
        <v>223</v>
      </c>
      <c r="B233" s="380" t="s">
        <v>19364</v>
      </c>
      <c r="C233" s="380" t="s">
        <v>19365</v>
      </c>
      <c r="D233" s="380" t="s">
        <v>2088</v>
      </c>
      <c r="E233" s="380" t="s">
        <v>2089</v>
      </c>
      <c r="F233" s="333" t="s">
        <v>19366</v>
      </c>
      <c r="G233" s="332" t="s">
        <v>19365</v>
      </c>
      <c r="H233" s="332" t="s">
        <v>2088</v>
      </c>
      <c r="I233" s="332" t="s">
        <v>2089</v>
      </c>
      <c r="J233" s="380"/>
      <c r="K233" s="351" t="s">
        <v>19367</v>
      </c>
      <c r="L233" s="366" t="s">
        <v>4870</v>
      </c>
      <c r="M233" s="2003"/>
      <c r="N233" s="384" t="s">
        <v>2308</v>
      </c>
      <c r="O233" s="229"/>
      <c r="P233" s="229"/>
      <c r="Q233" s="229"/>
      <c r="R233" s="229"/>
      <c r="S233" s="229"/>
      <c r="T233" s="229"/>
      <c r="U233" s="229"/>
      <c r="V233" s="229"/>
      <c r="W233" s="229"/>
      <c r="X233" s="229"/>
    </row>
    <row r="234" spans="1:24" s="328" customFormat="1" ht="15" customHeight="1">
      <c r="A234" s="221">
        <v>224</v>
      </c>
      <c r="B234" s="380" t="s">
        <v>19369</v>
      </c>
      <c r="C234" s="380" t="s">
        <v>19370</v>
      </c>
      <c r="D234" s="380" t="s">
        <v>2088</v>
      </c>
      <c r="E234" s="380" t="s">
        <v>2089</v>
      </c>
      <c r="F234" s="333" t="s">
        <v>19371</v>
      </c>
      <c r="G234" s="332" t="s">
        <v>19370</v>
      </c>
      <c r="H234" s="332" t="s">
        <v>2088</v>
      </c>
      <c r="I234" s="332" t="s">
        <v>2089</v>
      </c>
      <c r="J234" s="380"/>
      <c r="K234" s="380" t="s">
        <v>19372</v>
      </c>
      <c r="L234" s="366" t="s">
        <v>4870</v>
      </c>
      <c r="M234" s="2003"/>
      <c r="N234" s="384" t="s">
        <v>2308</v>
      </c>
      <c r="O234" s="229"/>
      <c r="P234" s="229"/>
      <c r="Q234" s="229"/>
      <c r="R234" s="229"/>
      <c r="S234" s="229"/>
      <c r="T234" s="229"/>
      <c r="U234" s="229"/>
      <c r="V234" s="229"/>
      <c r="W234" s="229"/>
      <c r="X234" s="229"/>
    </row>
    <row r="235" spans="1:24" s="328" customFormat="1" ht="15" customHeight="1">
      <c r="A235" s="221">
        <v>225</v>
      </c>
      <c r="B235" s="380" t="s">
        <v>19373</v>
      </c>
      <c r="C235" s="380" t="s">
        <v>19374</v>
      </c>
      <c r="D235" s="380" t="s">
        <v>2088</v>
      </c>
      <c r="E235" s="380" t="s">
        <v>2089</v>
      </c>
      <c r="F235" s="333" t="s">
        <v>19375</v>
      </c>
      <c r="G235" s="332" t="s">
        <v>19374</v>
      </c>
      <c r="H235" s="332" t="s">
        <v>2088</v>
      </c>
      <c r="I235" s="332" t="s">
        <v>2089</v>
      </c>
      <c r="J235" s="380"/>
      <c r="K235" s="380" t="s">
        <v>19376</v>
      </c>
      <c r="L235" s="366" t="s">
        <v>4870</v>
      </c>
      <c r="M235" s="2003"/>
      <c r="N235" s="384" t="s">
        <v>2308</v>
      </c>
      <c r="O235" s="229"/>
      <c r="P235" s="229"/>
      <c r="Q235" s="229"/>
      <c r="R235" s="229"/>
      <c r="S235" s="229"/>
      <c r="T235" s="229"/>
      <c r="U235" s="229"/>
      <c r="V235" s="229"/>
      <c r="W235" s="229"/>
      <c r="X235" s="229"/>
    </row>
    <row r="236" spans="1:24" s="328" customFormat="1" ht="15" customHeight="1">
      <c r="A236" s="221">
        <v>226</v>
      </c>
      <c r="B236" s="380" t="s">
        <v>19377</v>
      </c>
      <c r="C236" s="380" t="s">
        <v>19378</v>
      </c>
      <c r="D236" s="380" t="s">
        <v>2088</v>
      </c>
      <c r="E236" s="380" t="s">
        <v>2089</v>
      </c>
      <c r="F236" s="333" t="s">
        <v>19379</v>
      </c>
      <c r="G236" s="333" t="s">
        <v>19380</v>
      </c>
      <c r="H236" s="332" t="s">
        <v>2088</v>
      </c>
      <c r="I236" s="332" t="s">
        <v>2089</v>
      </c>
      <c r="J236" s="380"/>
      <c r="K236" s="351" t="s">
        <v>19381</v>
      </c>
      <c r="L236" s="366" t="s">
        <v>4870</v>
      </c>
      <c r="M236" s="2003"/>
      <c r="N236" s="384" t="s">
        <v>2308</v>
      </c>
      <c r="O236" s="229"/>
      <c r="P236" s="229"/>
      <c r="Q236" s="229"/>
      <c r="R236" s="229"/>
      <c r="S236" s="229"/>
      <c r="T236" s="229"/>
      <c r="U236" s="229"/>
      <c r="V236" s="229"/>
      <c r="W236" s="229"/>
      <c r="X236" s="229"/>
    </row>
    <row r="237" spans="1:24" ht="15" customHeight="1">
      <c r="A237" s="221">
        <v>227</v>
      </c>
      <c r="B237" s="366" t="s">
        <v>4154</v>
      </c>
      <c r="C237" s="366" t="s">
        <v>2858</v>
      </c>
      <c r="D237" s="366" t="s">
        <v>2088</v>
      </c>
      <c r="E237" s="366" t="s">
        <v>2089</v>
      </c>
      <c r="F237" s="333" t="s">
        <v>2857</v>
      </c>
      <c r="G237" s="332" t="s">
        <v>2858</v>
      </c>
      <c r="H237" s="332" t="s">
        <v>2088</v>
      </c>
      <c r="I237" s="332" t="s">
        <v>2089</v>
      </c>
      <c r="J237" s="366"/>
      <c r="K237" s="366"/>
      <c r="L237" s="366" t="s">
        <v>4870</v>
      </c>
      <c r="M237" s="2003"/>
      <c r="N237" s="365" t="s">
        <v>4189</v>
      </c>
      <c r="O237" s="229" t="s">
        <v>14627</v>
      </c>
      <c r="P237" s="229" t="s">
        <v>2857</v>
      </c>
      <c r="Q237" s="229" t="s">
        <v>2858</v>
      </c>
      <c r="R237" s="229" t="s">
        <v>2088</v>
      </c>
      <c r="S237" s="229"/>
      <c r="T237" s="229"/>
      <c r="U237" s="221"/>
      <c r="V237" s="221"/>
      <c r="W237" s="366"/>
      <c r="X237" s="229"/>
    </row>
    <row r="238" spans="1:24" ht="15" customHeight="1">
      <c r="A238" s="221">
        <v>228</v>
      </c>
      <c r="B238" s="221" t="s">
        <v>19566</v>
      </c>
      <c r="C238" s="221" t="s">
        <v>19567</v>
      </c>
      <c r="D238" s="221" t="s">
        <v>2088</v>
      </c>
      <c r="E238" s="221" t="s">
        <v>2089</v>
      </c>
      <c r="F238" s="221" t="s">
        <v>19566</v>
      </c>
      <c r="G238" s="374" t="s">
        <v>19568</v>
      </c>
      <c r="H238" s="221" t="s">
        <v>2088</v>
      </c>
      <c r="I238" s="221" t="s">
        <v>2089</v>
      </c>
      <c r="J238" s="221"/>
      <c r="K238" s="221" t="s">
        <v>19569</v>
      </c>
      <c r="L238" s="221" t="s">
        <v>4870</v>
      </c>
      <c r="M238" s="2003"/>
      <c r="N238" s="364" t="s">
        <v>2308</v>
      </c>
      <c r="O238" s="229" t="s">
        <v>14627</v>
      </c>
      <c r="P238" s="229" t="s">
        <v>19570</v>
      </c>
      <c r="Q238" s="229" t="s">
        <v>19567</v>
      </c>
      <c r="R238" s="229" t="s">
        <v>2088</v>
      </c>
      <c r="S238" s="229"/>
      <c r="T238" s="229"/>
      <c r="U238" s="221"/>
      <c r="V238" s="221"/>
      <c r="W238" s="221"/>
      <c r="X238" s="229"/>
    </row>
    <row r="239" spans="1:24" ht="15" customHeight="1">
      <c r="A239" s="221">
        <v>229</v>
      </c>
      <c r="B239" s="221" t="s">
        <v>19334</v>
      </c>
      <c r="C239" s="221" t="s">
        <v>19333</v>
      </c>
      <c r="D239" s="221" t="s">
        <v>2088</v>
      </c>
      <c r="E239" s="221" t="s">
        <v>2089</v>
      </c>
      <c r="F239" s="221" t="s">
        <v>19334</v>
      </c>
      <c r="G239" s="221" t="s">
        <v>19333</v>
      </c>
      <c r="H239" s="221" t="s">
        <v>2088</v>
      </c>
      <c r="I239" s="221" t="s">
        <v>2089</v>
      </c>
      <c r="J239" s="221"/>
      <c r="K239" s="221" t="s">
        <v>19484</v>
      </c>
      <c r="L239" s="221" t="s">
        <v>4870</v>
      </c>
      <c r="M239" s="2003"/>
      <c r="N239" s="352" t="s">
        <v>188</v>
      </c>
      <c r="O239" s="229"/>
      <c r="P239" s="229"/>
      <c r="Q239" s="229"/>
      <c r="R239" s="229"/>
      <c r="S239" s="229"/>
      <c r="T239" s="229"/>
      <c r="U239" s="221"/>
      <c r="V239" s="221"/>
      <c r="W239" s="77"/>
      <c r="X239" s="229"/>
    </row>
    <row r="240" spans="1:24" ht="15" customHeight="1">
      <c r="A240" s="221">
        <v>230</v>
      </c>
      <c r="B240" s="221" t="s">
        <v>19339</v>
      </c>
      <c r="C240" s="221" t="s">
        <v>19338</v>
      </c>
      <c r="D240" s="221" t="s">
        <v>2088</v>
      </c>
      <c r="E240" s="221" t="s">
        <v>2089</v>
      </c>
      <c r="F240" s="221" t="s">
        <v>19339</v>
      </c>
      <c r="G240" s="221" t="s">
        <v>19338</v>
      </c>
      <c r="H240" s="221" t="s">
        <v>2088</v>
      </c>
      <c r="I240" s="221" t="s">
        <v>2089</v>
      </c>
      <c r="J240" s="221"/>
      <c r="K240" s="77" t="s">
        <v>19485</v>
      </c>
      <c r="L240" s="221" t="s">
        <v>4870</v>
      </c>
      <c r="M240" s="2003"/>
      <c r="N240" s="352" t="s">
        <v>188</v>
      </c>
      <c r="O240" s="229"/>
      <c r="P240" s="229"/>
      <c r="Q240" s="229"/>
      <c r="R240" s="229"/>
      <c r="S240" s="229"/>
      <c r="T240" s="229"/>
      <c r="U240" s="221"/>
      <c r="V240" s="221"/>
      <c r="W240" s="77"/>
      <c r="X240" s="229"/>
    </row>
    <row r="241" spans="1:24" ht="15" customHeight="1">
      <c r="A241" s="221">
        <v>231</v>
      </c>
      <c r="B241" s="221" t="s">
        <v>19343</v>
      </c>
      <c r="C241" s="221" t="s">
        <v>19342</v>
      </c>
      <c r="D241" s="221" t="s">
        <v>2088</v>
      </c>
      <c r="E241" s="221" t="s">
        <v>2089</v>
      </c>
      <c r="F241" s="221" t="s">
        <v>19343</v>
      </c>
      <c r="G241" s="221" t="s">
        <v>19342</v>
      </c>
      <c r="H241" s="221" t="s">
        <v>2088</v>
      </c>
      <c r="I241" s="221" t="s">
        <v>2089</v>
      </c>
      <c r="J241" s="221"/>
      <c r="K241" s="77" t="s">
        <v>19485</v>
      </c>
      <c r="L241" s="221" t="s">
        <v>4870</v>
      </c>
      <c r="M241" s="2003"/>
      <c r="N241" s="352" t="s">
        <v>188</v>
      </c>
      <c r="O241" s="229"/>
      <c r="P241" s="229"/>
      <c r="Q241" s="229"/>
      <c r="R241" s="229"/>
      <c r="S241" s="229"/>
      <c r="T241" s="229"/>
      <c r="U241" s="221"/>
      <c r="V241" s="221"/>
      <c r="W241" s="77"/>
      <c r="X241" s="229"/>
    </row>
    <row r="242" spans="1:24" ht="15" customHeight="1">
      <c r="A242" s="221">
        <v>232</v>
      </c>
      <c r="B242" s="221" t="s">
        <v>19327</v>
      </c>
      <c r="C242" s="221" t="s">
        <v>19328</v>
      </c>
      <c r="D242" s="221" t="s">
        <v>2088</v>
      </c>
      <c r="E242" s="221" t="s">
        <v>2089</v>
      </c>
      <c r="F242" s="221" t="s">
        <v>19327</v>
      </c>
      <c r="G242" s="221" t="s">
        <v>19330</v>
      </c>
      <c r="H242" s="221" t="s">
        <v>2088</v>
      </c>
      <c r="I242" s="221" t="s">
        <v>2089</v>
      </c>
      <c r="J242" s="221"/>
      <c r="K242" s="77" t="s">
        <v>19485</v>
      </c>
      <c r="L242" s="221" t="s">
        <v>4870</v>
      </c>
      <c r="M242" s="2003"/>
      <c r="N242" s="352" t="s">
        <v>188</v>
      </c>
      <c r="O242" s="229"/>
      <c r="P242" s="229"/>
      <c r="Q242" s="229"/>
      <c r="R242" s="229"/>
      <c r="S242" s="229"/>
      <c r="T242" s="229"/>
      <c r="U242" s="221"/>
      <c r="V242" s="221"/>
      <c r="W242" s="77"/>
      <c r="X242" s="229"/>
    </row>
    <row r="243" spans="1:24" ht="15" customHeight="1">
      <c r="A243" s="221">
        <v>233</v>
      </c>
      <c r="B243" s="221" t="s">
        <v>5502</v>
      </c>
      <c r="C243" s="221" t="s">
        <v>351</v>
      </c>
      <c r="D243" s="221" t="s">
        <v>2278</v>
      </c>
      <c r="E243" s="221" t="s">
        <v>2827</v>
      </c>
      <c r="F243" s="332" t="s">
        <v>5502</v>
      </c>
      <c r="G243" s="332" t="s">
        <v>351</v>
      </c>
      <c r="H243" s="332" t="s">
        <v>2278</v>
      </c>
      <c r="I243" s="332" t="s">
        <v>2827</v>
      </c>
      <c r="J243" s="221"/>
      <c r="K243" s="221"/>
      <c r="L243" s="221"/>
      <c r="M243" s="1995" t="s">
        <v>19571</v>
      </c>
      <c r="N243" s="229" t="s">
        <v>2308</v>
      </c>
      <c r="O243" s="229" t="s">
        <v>14627</v>
      </c>
      <c r="P243" s="229" t="s">
        <v>5502</v>
      </c>
      <c r="Q243" s="377" t="s">
        <v>351</v>
      </c>
      <c r="R243" s="229" t="s">
        <v>2278</v>
      </c>
      <c r="S243" s="229"/>
      <c r="T243" s="229" t="s">
        <v>19521</v>
      </c>
      <c r="U243" s="221" t="s">
        <v>5502</v>
      </c>
      <c r="V243" s="221" t="s">
        <v>351</v>
      </c>
      <c r="W243" s="221" t="s">
        <v>2278</v>
      </c>
      <c r="X243" s="229"/>
    </row>
    <row r="244" spans="1:24" ht="15" customHeight="1">
      <c r="A244" s="221">
        <v>234</v>
      </c>
      <c r="B244" s="221" t="s">
        <v>10665</v>
      </c>
      <c r="C244" s="221" t="s">
        <v>7350</v>
      </c>
      <c r="D244" s="221" t="s">
        <v>2272</v>
      </c>
      <c r="E244" s="221" t="s">
        <v>2272</v>
      </c>
      <c r="F244" s="221" t="s">
        <v>10665</v>
      </c>
      <c r="G244" s="221" t="s">
        <v>7350</v>
      </c>
      <c r="H244" s="221" t="s">
        <v>2272</v>
      </c>
      <c r="I244" s="221" t="s">
        <v>2273</v>
      </c>
      <c r="J244" s="221"/>
      <c r="K244" s="221"/>
      <c r="L244" s="221"/>
      <c r="M244" s="1996"/>
      <c r="N244" s="229" t="s">
        <v>2308</v>
      </c>
      <c r="O244" s="229" t="s">
        <v>14627</v>
      </c>
      <c r="P244" s="229" t="s">
        <v>10665</v>
      </c>
      <c r="Q244" s="377" t="s">
        <v>7350</v>
      </c>
      <c r="R244" s="229" t="s">
        <v>2272</v>
      </c>
      <c r="S244" s="229"/>
      <c r="T244" s="229" t="s">
        <v>19521</v>
      </c>
      <c r="U244" s="221" t="s">
        <v>10665</v>
      </c>
      <c r="V244" s="221" t="s">
        <v>7350</v>
      </c>
      <c r="W244" s="221" t="s">
        <v>2272</v>
      </c>
      <c r="X244" s="229"/>
    </row>
    <row r="245" spans="1:24" ht="15" customHeight="1">
      <c r="A245" s="221">
        <v>235</v>
      </c>
      <c r="B245" s="221" t="s">
        <v>19572</v>
      </c>
      <c r="C245" s="221" t="s">
        <v>15984</v>
      </c>
      <c r="D245" s="221" t="s">
        <v>2272</v>
      </c>
      <c r="E245" s="221" t="s">
        <v>2272</v>
      </c>
      <c r="F245" s="221" t="s">
        <v>19572</v>
      </c>
      <c r="G245" s="221" t="s">
        <v>15984</v>
      </c>
      <c r="H245" s="221" t="s">
        <v>2272</v>
      </c>
      <c r="I245" s="221" t="s">
        <v>2273</v>
      </c>
      <c r="J245" s="221"/>
      <c r="K245" s="221"/>
      <c r="L245" s="221"/>
      <c r="M245" s="1996"/>
      <c r="N245" s="229" t="s">
        <v>2308</v>
      </c>
      <c r="O245" s="229" t="s">
        <v>14627</v>
      </c>
      <c r="P245" s="229" t="s">
        <v>19572</v>
      </c>
      <c r="Q245" s="377" t="s">
        <v>15984</v>
      </c>
      <c r="R245" s="229" t="s">
        <v>2272</v>
      </c>
      <c r="S245" s="229"/>
      <c r="T245" s="229" t="s">
        <v>19521</v>
      </c>
      <c r="U245" s="221" t="s">
        <v>19572</v>
      </c>
      <c r="V245" s="221" t="s">
        <v>15984</v>
      </c>
      <c r="W245" s="221" t="s">
        <v>2272</v>
      </c>
      <c r="X245" s="229"/>
    </row>
    <row r="246" spans="1:24" ht="15" customHeight="1">
      <c r="A246" s="221">
        <v>236</v>
      </c>
      <c r="B246" s="221" t="s">
        <v>10634</v>
      </c>
      <c r="C246" s="221" t="s">
        <v>7153</v>
      </c>
      <c r="D246" s="221" t="s">
        <v>2085</v>
      </c>
      <c r="E246" s="221" t="s">
        <v>2085</v>
      </c>
      <c r="F246" s="332" t="s">
        <v>10634</v>
      </c>
      <c r="G246" s="332" t="s">
        <v>7153</v>
      </c>
      <c r="H246" s="332" t="s">
        <v>2085</v>
      </c>
      <c r="I246" s="332" t="s">
        <v>2108</v>
      </c>
      <c r="J246" s="221"/>
      <c r="K246" s="221"/>
      <c r="L246" s="221"/>
      <c r="M246" s="1996"/>
      <c r="N246" s="229" t="s">
        <v>2308</v>
      </c>
      <c r="O246" s="229" t="s">
        <v>14627</v>
      </c>
      <c r="P246" s="229" t="s">
        <v>10634</v>
      </c>
      <c r="Q246" s="377" t="s">
        <v>7153</v>
      </c>
      <c r="R246" s="229" t="s">
        <v>2084</v>
      </c>
      <c r="S246" s="229"/>
      <c r="T246" s="229" t="s">
        <v>19521</v>
      </c>
      <c r="U246" s="221" t="s">
        <v>10634</v>
      </c>
      <c r="V246" s="221" t="s">
        <v>7153</v>
      </c>
      <c r="W246" s="221" t="s">
        <v>2085</v>
      </c>
      <c r="X246" s="229"/>
    </row>
    <row r="247" spans="1:24" ht="15" customHeight="1">
      <c r="A247" s="221">
        <v>237</v>
      </c>
      <c r="B247" s="221" t="s">
        <v>19573</v>
      </c>
      <c r="C247" s="221" t="s">
        <v>19574</v>
      </c>
      <c r="D247" s="221" t="s">
        <v>2088</v>
      </c>
      <c r="E247" s="221" t="s">
        <v>2089</v>
      </c>
      <c r="F247" s="221" t="s">
        <v>19573</v>
      </c>
      <c r="G247" s="374" t="s">
        <v>19575</v>
      </c>
      <c r="H247" s="221" t="s">
        <v>2088</v>
      </c>
      <c r="I247" s="221" t="s">
        <v>2089</v>
      </c>
      <c r="J247" s="221"/>
      <c r="K247" s="221"/>
      <c r="L247" s="221"/>
      <c r="M247" s="1996"/>
      <c r="N247" s="229" t="s">
        <v>2308</v>
      </c>
      <c r="O247" s="229" t="s">
        <v>14627</v>
      </c>
      <c r="P247" s="229" t="s">
        <v>19573</v>
      </c>
      <c r="Q247" s="377" t="s">
        <v>19574</v>
      </c>
      <c r="R247" s="229" t="s">
        <v>2088</v>
      </c>
      <c r="S247" s="229"/>
      <c r="T247" s="229" t="s">
        <v>19521</v>
      </c>
      <c r="U247" s="221" t="s">
        <v>19573</v>
      </c>
      <c r="V247" s="221" t="s">
        <v>19574</v>
      </c>
      <c r="W247" s="221" t="s">
        <v>2088</v>
      </c>
      <c r="X247" s="229"/>
    </row>
    <row r="248" spans="1:24" ht="15" customHeight="1">
      <c r="A248" s="221">
        <v>238</v>
      </c>
      <c r="B248" s="221" t="s">
        <v>19576</v>
      </c>
      <c r="C248" s="221" t="s">
        <v>19577</v>
      </c>
      <c r="D248" s="221" t="s">
        <v>2085</v>
      </c>
      <c r="E248" s="221" t="s">
        <v>2085</v>
      </c>
      <c r="F248" s="221" t="s">
        <v>19576</v>
      </c>
      <c r="G248" s="374" t="s">
        <v>19578</v>
      </c>
      <c r="H248" s="221" t="s">
        <v>2085</v>
      </c>
      <c r="I248" s="221" t="s">
        <v>2085</v>
      </c>
      <c r="J248" s="221"/>
      <c r="K248" s="221"/>
      <c r="L248" s="221"/>
      <c r="M248" s="1996"/>
      <c r="N248" s="229" t="s">
        <v>2308</v>
      </c>
      <c r="O248" s="229" t="s">
        <v>14627</v>
      </c>
      <c r="P248" s="229" t="s">
        <v>19576</v>
      </c>
      <c r="Q248" s="377" t="s">
        <v>19577</v>
      </c>
      <c r="R248" s="229" t="s">
        <v>2084</v>
      </c>
      <c r="S248" s="229"/>
      <c r="T248" s="229" t="s">
        <v>19521</v>
      </c>
      <c r="U248" s="221" t="s">
        <v>19576</v>
      </c>
      <c r="V248" s="221" t="s">
        <v>19577</v>
      </c>
      <c r="W248" s="221" t="s">
        <v>2085</v>
      </c>
      <c r="X248" s="229"/>
    </row>
    <row r="249" spans="1:24" ht="15" customHeight="1">
      <c r="A249" s="221">
        <v>239</v>
      </c>
      <c r="B249" s="221" t="s">
        <v>8123</v>
      </c>
      <c r="C249" s="221" t="s">
        <v>6342</v>
      </c>
      <c r="D249" s="221" t="s">
        <v>2278</v>
      </c>
      <c r="E249" s="221" t="s">
        <v>2827</v>
      </c>
      <c r="F249" s="332" t="s">
        <v>8123</v>
      </c>
      <c r="G249" s="333" t="s">
        <v>8208</v>
      </c>
      <c r="H249" s="332" t="s">
        <v>2235</v>
      </c>
      <c r="I249" s="332" t="s">
        <v>2237</v>
      </c>
      <c r="J249" s="221"/>
      <c r="K249" s="221"/>
      <c r="L249" s="221"/>
      <c r="M249" s="1996"/>
      <c r="N249" s="229" t="s">
        <v>2308</v>
      </c>
      <c r="O249" s="229" t="s">
        <v>14627</v>
      </c>
      <c r="P249" s="229" t="s">
        <v>8123</v>
      </c>
      <c r="Q249" s="377" t="s">
        <v>6342</v>
      </c>
      <c r="R249" s="229" t="s">
        <v>2278</v>
      </c>
      <c r="S249" s="229"/>
      <c r="T249" s="229" t="s">
        <v>19521</v>
      </c>
      <c r="U249" s="221" t="s">
        <v>8123</v>
      </c>
      <c r="V249" s="221" t="s">
        <v>6342</v>
      </c>
      <c r="W249" s="221" t="s">
        <v>2278</v>
      </c>
      <c r="X249" s="229"/>
    </row>
    <row r="250" spans="1:24" ht="15" customHeight="1">
      <c r="A250" s="221">
        <v>240</v>
      </c>
      <c r="B250" s="221" t="s">
        <v>19579</v>
      </c>
      <c r="C250" s="221" t="s">
        <v>19580</v>
      </c>
      <c r="D250" s="221" t="s">
        <v>2085</v>
      </c>
      <c r="E250" s="221" t="s">
        <v>2085</v>
      </c>
      <c r="F250" s="221" t="s">
        <v>19579</v>
      </c>
      <c r="G250" s="374" t="s">
        <v>19581</v>
      </c>
      <c r="H250" s="221" t="s">
        <v>2085</v>
      </c>
      <c r="I250" s="221" t="s">
        <v>2085</v>
      </c>
      <c r="J250" s="221"/>
      <c r="K250" s="221"/>
      <c r="L250" s="221"/>
      <c r="M250" s="1996"/>
      <c r="N250" s="229" t="s">
        <v>2308</v>
      </c>
      <c r="O250" s="229" t="s">
        <v>14627</v>
      </c>
      <c r="P250" s="229" t="s">
        <v>19579</v>
      </c>
      <c r="Q250" s="377" t="s">
        <v>19580</v>
      </c>
      <c r="R250" s="229" t="s">
        <v>2084</v>
      </c>
      <c r="S250" s="229"/>
      <c r="T250" s="229" t="s">
        <v>19521</v>
      </c>
      <c r="U250" s="221" t="s">
        <v>19579</v>
      </c>
      <c r="V250" s="221" t="s">
        <v>19580</v>
      </c>
      <c r="W250" s="221" t="s">
        <v>2085</v>
      </c>
      <c r="X250" s="229"/>
    </row>
    <row r="251" spans="1:24" ht="15" customHeight="1">
      <c r="A251" s="221">
        <v>241</v>
      </c>
      <c r="B251" s="221" t="s">
        <v>19582</v>
      </c>
      <c r="C251" s="221" t="s">
        <v>19583</v>
      </c>
      <c r="D251" s="221" t="s">
        <v>2272</v>
      </c>
      <c r="E251" s="221" t="s">
        <v>2272</v>
      </c>
      <c r="F251" s="221" t="s">
        <v>19582</v>
      </c>
      <c r="G251" s="221" t="s">
        <v>19583</v>
      </c>
      <c r="H251" s="221" t="s">
        <v>2272</v>
      </c>
      <c r="I251" s="221" t="s">
        <v>2273</v>
      </c>
      <c r="J251" s="221"/>
      <c r="K251" s="221"/>
      <c r="L251" s="221"/>
      <c r="M251" s="1996"/>
      <c r="N251" s="229" t="s">
        <v>2308</v>
      </c>
      <c r="O251" s="229" t="s">
        <v>14627</v>
      </c>
      <c r="P251" s="229" t="s">
        <v>19582</v>
      </c>
      <c r="Q251" s="377" t="s">
        <v>19583</v>
      </c>
      <c r="R251" s="229" t="s">
        <v>2272</v>
      </c>
      <c r="S251" s="229"/>
      <c r="T251" s="229" t="s">
        <v>19521</v>
      </c>
      <c r="U251" s="221" t="s">
        <v>19582</v>
      </c>
      <c r="V251" s="221" t="s">
        <v>19583</v>
      </c>
      <c r="W251" s="221" t="s">
        <v>2272</v>
      </c>
      <c r="X251" s="229"/>
    </row>
    <row r="252" spans="1:24" ht="15" customHeight="1">
      <c r="A252" s="221">
        <v>242</v>
      </c>
      <c r="B252" s="221" t="s">
        <v>19584</v>
      </c>
      <c r="C252" s="221" t="s">
        <v>19585</v>
      </c>
      <c r="D252" s="221" t="s">
        <v>2272</v>
      </c>
      <c r="E252" s="221" t="s">
        <v>2272</v>
      </c>
      <c r="F252" s="221" t="s">
        <v>19584</v>
      </c>
      <c r="G252" s="221" t="s">
        <v>19585</v>
      </c>
      <c r="H252" s="221" t="s">
        <v>2272</v>
      </c>
      <c r="I252" s="221" t="s">
        <v>2273</v>
      </c>
      <c r="J252" s="221"/>
      <c r="K252" s="221"/>
      <c r="L252" s="221"/>
      <c r="M252" s="1996"/>
      <c r="N252" s="229" t="s">
        <v>2308</v>
      </c>
      <c r="O252" s="229" t="s">
        <v>14627</v>
      </c>
      <c r="P252" s="229" t="s">
        <v>19584</v>
      </c>
      <c r="Q252" s="377" t="s">
        <v>19585</v>
      </c>
      <c r="R252" s="229" t="s">
        <v>2272</v>
      </c>
      <c r="S252" s="229"/>
      <c r="T252" s="229" t="s">
        <v>19521</v>
      </c>
      <c r="U252" s="221" t="s">
        <v>19584</v>
      </c>
      <c r="V252" s="221" t="s">
        <v>19585</v>
      </c>
      <c r="W252" s="221" t="s">
        <v>2272</v>
      </c>
      <c r="X252" s="229"/>
    </row>
    <row r="253" spans="1:24" ht="15" customHeight="1">
      <c r="A253" s="221">
        <v>243</v>
      </c>
      <c r="B253" s="221" t="s">
        <v>19586</v>
      </c>
      <c r="C253" s="221" t="s">
        <v>19587</v>
      </c>
      <c r="D253" s="221" t="s">
        <v>2278</v>
      </c>
      <c r="E253" s="221" t="s">
        <v>2827</v>
      </c>
      <c r="F253" s="221" t="s">
        <v>19586</v>
      </c>
      <c r="G253" s="221" t="s">
        <v>19587</v>
      </c>
      <c r="H253" s="221" t="s">
        <v>2278</v>
      </c>
      <c r="I253" s="221" t="s">
        <v>2827</v>
      </c>
      <c r="J253" s="221"/>
      <c r="K253" s="221"/>
      <c r="L253" s="221"/>
      <c r="M253" s="1996"/>
      <c r="N253" s="229" t="s">
        <v>2308</v>
      </c>
      <c r="O253" s="229" t="s">
        <v>14627</v>
      </c>
      <c r="P253" s="229" t="s">
        <v>19586</v>
      </c>
      <c r="Q253" s="377" t="s">
        <v>19587</v>
      </c>
      <c r="R253" s="229" t="s">
        <v>2278</v>
      </c>
      <c r="S253" s="229"/>
      <c r="T253" s="229" t="s">
        <v>19521</v>
      </c>
      <c r="U253" s="221" t="s">
        <v>19586</v>
      </c>
      <c r="V253" s="221" t="s">
        <v>19587</v>
      </c>
      <c r="W253" s="221" t="s">
        <v>2278</v>
      </c>
      <c r="X253" s="229"/>
    </row>
    <row r="254" spans="1:24" ht="15" customHeight="1">
      <c r="A254" s="221">
        <v>244</v>
      </c>
      <c r="B254" s="221" t="s">
        <v>19588</v>
      </c>
      <c r="C254" s="221" t="s">
        <v>19589</v>
      </c>
      <c r="D254" s="221" t="s">
        <v>2078</v>
      </c>
      <c r="E254" s="221" t="s">
        <v>2079</v>
      </c>
      <c r="F254" s="221" t="s">
        <v>19588</v>
      </c>
      <c r="G254" s="221" t="s">
        <v>19589</v>
      </c>
      <c r="H254" s="221" t="s">
        <v>2078</v>
      </c>
      <c r="I254" s="221" t="s">
        <v>2079</v>
      </c>
      <c r="J254" s="221"/>
      <c r="K254" s="221"/>
      <c r="L254" s="221"/>
      <c r="M254" s="1997"/>
      <c r="N254" s="229" t="s">
        <v>2308</v>
      </c>
      <c r="O254" s="229" t="s">
        <v>14627</v>
      </c>
      <c r="P254" s="229" t="s">
        <v>19588</v>
      </c>
      <c r="Q254" s="377" t="s">
        <v>19589</v>
      </c>
      <c r="R254" s="229" t="s">
        <v>2100</v>
      </c>
      <c r="S254" s="229"/>
      <c r="T254" s="229" t="s">
        <v>19521</v>
      </c>
      <c r="U254" s="221" t="s">
        <v>19588</v>
      </c>
      <c r="V254" s="221" t="s">
        <v>19589</v>
      </c>
      <c r="W254" s="221" t="s">
        <v>2078</v>
      </c>
      <c r="X254" s="229"/>
    </row>
    <row r="255" spans="1:24" ht="15" customHeight="1">
      <c r="A255" s="221">
        <v>245</v>
      </c>
      <c r="B255" s="229" t="s">
        <v>19590</v>
      </c>
      <c r="C255" s="229" t="s">
        <v>19591</v>
      </c>
      <c r="D255" s="229" t="s">
        <v>2272</v>
      </c>
      <c r="E255" s="221" t="s">
        <v>2272</v>
      </c>
      <c r="F255" s="229" t="s">
        <v>19590</v>
      </c>
      <c r="G255" s="229" t="s">
        <v>19591</v>
      </c>
      <c r="H255" s="229" t="s">
        <v>2272</v>
      </c>
      <c r="I255" s="221" t="s">
        <v>2273</v>
      </c>
      <c r="J255" s="221"/>
      <c r="K255" s="221"/>
      <c r="L255" s="221"/>
      <c r="M255" s="1995" t="s">
        <v>19592</v>
      </c>
      <c r="N255" s="229" t="s">
        <v>2308</v>
      </c>
      <c r="O255" s="229" t="s">
        <v>14627</v>
      </c>
      <c r="P255" s="229" t="s">
        <v>19590</v>
      </c>
      <c r="Q255" s="229" t="s">
        <v>19591</v>
      </c>
      <c r="R255" s="229" t="s">
        <v>2272</v>
      </c>
      <c r="S255" s="229"/>
      <c r="T255" s="229"/>
      <c r="U255" s="221"/>
      <c r="V255" s="221"/>
      <c r="W255" s="229"/>
      <c r="X255" s="229"/>
    </row>
    <row r="256" spans="1:24" ht="15" customHeight="1">
      <c r="A256" s="221">
        <v>246</v>
      </c>
      <c r="B256" s="229" t="s">
        <v>4763</v>
      </c>
      <c r="C256" s="229" t="s">
        <v>4764</v>
      </c>
      <c r="D256" s="229" t="s">
        <v>2088</v>
      </c>
      <c r="E256" s="221" t="s">
        <v>2089</v>
      </c>
      <c r="F256" s="332" t="s">
        <v>4763</v>
      </c>
      <c r="G256" s="333" t="s">
        <v>4765</v>
      </c>
      <c r="H256" s="332" t="s">
        <v>2088</v>
      </c>
      <c r="I256" s="332" t="s">
        <v>2089</v>
      </c>
      <c r="J256" s="221"/>
      <c r="K256" s="221"/>
      <c r="L256" s="221" t="s">
        <v>19593</v>
      </c>
      <c r="M256" s="1996"/>
      <c r="N256" s="229" t="s">
        <v>2308</v>
      </c>
      <c r="O256" s="229" t="s">
        <v>14627</v>
      </c>
      <c r="P256" s="229" t="s">
        <v>4763</v>
      </c>
      <c r="Q256" s="229" t="s">
        <v>4764</v>
      </c>
      <c r="R256" s="229" t="s">
        <v>2088</v>
      </c>
      <c r="S256" s="229"/>
      <c r="T256" s="229"/>
      <c r="U256" s="221"/>
      <c r="V256" s="221"/>
      <c r="W256" s="229"/>
      <c r="X256" s="229"/>
    </row>
    <row r="257" spans="1:24" ht="15" customHeight="1">
      <c r="A257" s="221">
        <v>247</v>
      </c>
      <c r="B257" s="229" t="s">
        <v>4755</v>
      </c>
      <c r="C257" s="229" t="s">
        <v>4756</v>
      </c>
      <c r="D257" s="229" t="s">
        <v>2078</v>
      </c>
      <c r="E257" s="221" t="s">
        <v>2079</v>
      </c>
      <c r="F257" s="332" t="s">
        <v>4755</v>
      </c>
      <c r="G257" s="333" t="s">
        <v>2705</v>
      </c>
      <c r="H257" s="332" t="s">
        <v>4757</v>
      </c>
      <c r="I257" s="332" t="s">
        <v>4758</v>
      </c>
      <c r="J257" s="221"/>
      <c r="K257" s="221"/>
      <c r="L257" s="221"/>
      <c r="M257" s="1996"/>
      <c r="N257" s="229" t="s">
        <v>2308</v>
      </c>
      <c r="O257" s="229" t="s">
        <v>14627</v>
      </c>
      <c r="P257" s="229" t="s">
        <v>4755</v>
      </c>
      <c r="Q257" s="229" t="s">
        <v>4756</v>
      </c>
      <c r="R257" s="229" t="s">
        <v>2078</v>
      </c>
      <c r="S257" s="229"/>
      <c r="T257" s="229"/>
      <c r="U257" s="221"/>
      <c r="V257" s="221"/>
      <c r="W257" s="229"/>
      <c r="X257" s="229"/>
    </row>
    <row r="258" spans="1:24" ht="15" customHeight="1">
      <c r="A258" s="221">
        <v>248</v>
      </c>
      <c r="B258" s="229" t="s">
        <v>4705</v>
      </c>
      <c r="C258" s="229" t="s">
        <v>4706</v>
      </c>
      <c r="D258" s="229" t="s">
        <v>4760</v>
      </c>
      <c r="E258" s="221" t="s">
        <v>4761</v>
      </c>
      <c r="F258" s="332" t="s">
        <v>4705</v>
      </c>
      <c r="G258" s="332" t="s">
        <v>4706</v>
      </c>
      <c r="H258" s="332" t="s">
        <v>2078</v>
      </c>
      <c r="I258" s="332" t="s">
        <v>2079</v>
      </c>
      <c r="J258" s="221"/>
      <c r="K258" s="221"/>
      <c r="L258" s="221"/>
      <c r="M258" s="1996"/>
      <c r="N258" s="229" t="s">
        <v>2308</v>
      </c>
      <c r="O258" s="229" t="s">
        <v>14627</v>
      </c>
      <c r="P258" s="229" t="s">
        <v>4705</v>
      </c>
      <c r="Q258" s="229" t="s">
        <v>4706</v>
      </c>
      <c r="R258" s="229" t="s">
        <v>4760</v>
      </c>
      <c r="S258" s="229"/>
      <c r="T258" s="229"/>
      <c r="U258" s="221"/>
      <c r="V258" s="221"/>
      <c r="W258" s="229"/>
      <c r="X258" s="229"/>
    </row>
    <row r="259" spans="1:24" ht="15" customHeight="1">
      <c r="A259" s="221">
        <v>249</v>
      </c>
      <c r="B259" s="229" t="s">
        <v>3625</v>
      </c>
      <c r="C259" s="229" t="s">
        <v>4770</v>
      </c>
      <c r="D259" s="229" t="s">
        <v>2096</v>
      </c>
      <c r="E259" s="221" t="s">
        <v>2097</v>
      </c>
      <c r="F259" s="332" t="s">
        <v>3625</v>
      </c>
      <c r="G259" s="333" t="s">
        <v>4768</v>
      </c>
      <c r="H259" s="332" t="s">
        <v>2096</v>
      </c>
      <c r="I259" s="332" t="s">
        <v>2097</v>
      </c>
      <c r="J259" s="221"/>
      <c r="K259" s="221"/>
      <c r="L259" s="221"/>
      <c r="M259" s="1996"/>
      <c r="N259" s="229" t="s">
        <v>2308</v>
      </c>
      <c r="O259" s="229" t="s">
        <v>14627</v>
      </c>
      <c r="P259" s="229" t="s">
        <v>3625</v>
      </c>
      <c r="Q259" s="229" t="s">
        <v>4770</v>
      </c>
      <c r="R259" s="229" t="s">
        <v>2096</v>
      </c>
      <c r="S259" s="229"/>
      <c r="T259" s="229"/>
      <c r="U259" s="221"/>
      <c r="V259" s="221"/>
      <c r="W259" s="229"/>
      <c r="X259" s="229"/>
    </row>
    <row r="260" spans="1:24" ht="15" customHeight="1">
      <c r="A260" s="221">
        <v>250</v>
      </c>
      <c r="B260" s="229" t="s">
        <v>4778</v>
      </c>
      <c r="C260" s="229" t="s">
        <v>4779</v>
      </c>
      <c r="D260" s="229" t="s">
        <v>2078</v>
      </c>
      <c r="E260" s="221" t="s">
        <v>2079</v>
      </c>
      <c r="F260" s="332" t="s">
        <v>4778</v>
      </c>
      <c r="G260" s="333" t="s">
        <v>4780</v>
      </c>
      <c r="H260" s="332" t="s">
        <v>2078</v>
      </c>
      <c r="I260" s="332" t="s">
        <v>2079</v>
      </c>
      <c r="J260" s="221"/>
      <c r="K260" s="221"/>
      <c r="L260" s="221"/>
      <c r="M260" s="1996"/>
      <c r="N260" s="229" t="s">
        <v>2308</v>
      </c>
      <c r="O260" s="229" t="s">
        <v>14627</v>
      </c>
      <c r="P260" s="229" t="s">
        <v>4778</v>
      </c>
      <c r="Q260" s="229" t="s">
        <v>4779</v>
      </c>
      <c r="R260" s="229" t="s">
        <v>2078</v>
      </c>
      <c r="S260" s="229"/>
      <c r="T260" s="229"/>
      <c r="U260" s="221"/>
      <c r="V260" s="221"/>
      <c r="W260" s="229"/>
      <c r="X260" s="229"/>
    </row>
    <row r="261" spans="1:24" ht="15" customHeight="1">
      <c r="A261" s="221">
        <v>251</v>
      </c>
      <c r="B261" s="229" t="s">
        <v>4775</v>
      </c>
      <c r="C261" s="229" t="s">
        <v>4777</v>
      </c>
      <c r="D261" s="229" t="s">
        <v>2096</v>
      </c>
      <c r="E261" s="221" t="s">
        <v>2097</v>
      </c>
      <c r="F261" s="332" t="s">
        <v>4775</v>
      </c>
      <c r="G261" s="333" t="s">
        <v>4776</v>
      </c>
      <c r="H261" s="332" t="s">
        <v>2096</v>
      </c>
      <c r="I261" s="332" t="s">
        <v>2097</v>
      </c>
      <c r="J261" s="221"/>
      <c r="K261" s="221"/>
      <c r="L261" s="221"/>
      <c r="M261" s="1996"/>
      <c r="N261" s="229" t="s">
        <v>2308</v>
      </c>
      <c r="O261" s="229" t="s">
        <v>14627</v>
      </c>
      <c r="P261" s="229" t="s">
        <v>4775</v>
      </c>
      <c r="Q261" s="229" t="s">
        <v>4777</v>
      </c>
      <c r="R261" s="229" t="s">
        <v>2096</v>
      </c>
      <c r="S261" s="229"/>
      <c r="T261" s="229"/>
      <c r="U261" s="221"/>
      <c r="V261" s="221"/>
      <c r="W261" s="229"/>
      <c r="X261" s="229"/>
    </row>
    <row r="262" spans="1:24" ht="15" customHeight="1">
      <c r="A262" s="221">
        <v>252</v>
      </c>
      <c r="B262" s="229" t="s">
        <v>4771</v>
      </c>
      <c r="C262" s="229" t="s">
        <v>4772</v>
      </c>
      <c r="D262" s="229" t="s">
        <v>2088</v>
      </c>
      <c r="E262" s="221" t="s">
        <v>2089</v>
      </c>
      <c r="F262" s="332" t="s">
        <v>4771</v>
      </c>
      <c r="G262" s="333" t="s">
        <v>4773</v>
      </c>
      <c r="H262" s="332" t="s">
        <v>2088</v>
      </c>
      <c r="I262" s="332" t="s">
        <v>2089</v>
      </c>
      <c r="J262" s="221"/>
      <c r="K262" s="221"/>
      <c r="L262" s="221"/>
      <c r="M262" s="1996"/>
      <c r="N262" s="229" t="s">
        <v>2308</v>
      </c>
      <c r="O262" s="229" t="s">
        <v>14627</v>
      </c>
      <c r="P262" s="229" t="s">
        <v>4771</v>
      </c>
      <c r="Q262" s="229" t="s">
        <v>4772</v>
      </c>
      <c r="R262" s="229" t="s">
        <v>2088</v>
      </c>
      <c r="S262" s="229"/>
      <c r="T262" s="229"/>
      <c r="U262" s="221"/>
      <c r="V262" s="221"/>
      <c r="W262" s="229"/>
      <c r="X262" s="229"/>
    </row>
    <row r="263" spans="1:24" ht="15" customHeight="1">
      <c r="A263" s="221">
        <v>253</v>
      </c>
      <c r="B263" s="229" t="s">
        <v>4722</v>
      </c>
      <c r="C263" s="229" t="s">
        <v>4723</v>
      </c>
      <c r="D263" s="229" t="s">
        <v>2272</v>
      </c>
      <c r="E263" s="221" t="s">
        <v>2272</v>
      </c>
      <c r="F263" s="332" t="s">
        <v>4722</v>
      </c>
      <c r="G263" s="332" t="s">
        <v>4723</v>
      </c>
      <c r="H263" s="332" t="s">
        <v>2272</v>
      </c>
      <c r="I263" s="332" t="s">
        <v>2273</v>
      </c>
      <c r="J263" s="221"/>
      <c r="K263" s="221"/>
      <c r="L263" s="221"/>
      <c r="M263" s="1996"/>
      <c r="N263" s="229" t="s">
        <v>2308</v>
      </c>
      <c r="O263" s="229" t="s">
        <v>14627</v>
      </c>
      <c r="P263" s="229" t="s">
        <v>4722</v>
      </c>
      <c r="Q263" s="229" t="s">
        <v>4723</v>
      </c>
      <c r="R263" s="229" t="s">
        <v>2272</v>
      </c>
      <c r="S263" s="229"/>
      <c r="T263" s="229"/>
      <c r="U263" s="221"/>
      <c r="V263" s="221"/>
      <c r="W263" s="229"/>
      <c r="X263" s="229"/>
    </row>
    <row r="264" spans="1:24" ht="15" customHeight="1">
      <c r="A264" s="221">
        <v>254</v>
      </c>
      <c r="B264" s="229" t="s">
        <v>4783</v>
      </c>
      <c r="C264" s="229" t="s">
        <v>4784</v>
      </c>
      <c r="D264" s="229" t="s">
        <v>2088</v>
      </c>
      <c r="E264" s="221" t="s">
        <v>2089</v>
      </c>
      <c r="F264" s="332" t="s">
        <v>4783</v>
      </c>
      <c r="G264" s="333" t="s">
        <v>4785</v>
      </c>
      <c r="H264" s="332" t="s">
        <v>2088</v>
      </c>
      <c r="I264" s="332" t="s">
        <v>2089</v>
      </c>
      <c r="J264" s="221"/>
      <c r="K264" s="221"/>
      <c r="L264" s="221" t="s">
        <v>19594</v>
      </c>
      <c r="M264" s="1997"/>
      <c r="N264" s="229" t="s">
        <v>2308</v>
      </c>
      <c r="O264" s="229" t="s">
        <v>14627</v>
      </c>
      <c r="P264" s="229" t="s">
        <v>4783</v>
      </c>
      <c r="Q264" s="229" t="s">
        <v>4784</v>
      </c>
      <c r="R264" s="229" t="s">
        <v>2088</v>
      </c>
      <c r="S264" s="229"/>
      <c r="T264" s="229"/>
      <c r="U264" s="221"/>
      <c r="V264" s="221"/>
      <c r="W264" s="229"/>
      <c r="X264" s="229"/>
    </row>
  </sheetData>
  <mergeCells count="8">
    <mergeCell ref="M190:M242"/>
    <mergeCell ref="M243:M254"/>
    <mergeCell ref="M255:M264"/>
    <mergeCell ref="M92:M107"/>
    <mergeCell ref="M108:M113"/>
    <mergeCell ref="M114:M121"/>
    <mergeCell ref="M122:M185"/>
    <mergeCell ref="M186:M189"/>
  </mergeCells>
  <phoneticPr fontId="5" type="noConversion"/>
  <dataValidations count="3">
    <dataValidation type="list" allowBlank="1" showInputMessage="1" showErrorMessage="1" sqref="B6" xr:uid="{00000000-0002-0000-3901-000000000000}">
      <formula1>"Mi: Minute,H: Hour,D: Daily,W: Weekly,M: Monthly,Y: Yearly"</formula1>
    </dataValidation>
    <dataValidation type="list" allowBlank="1" showInputMessage="1" showErrorMessage="1" sqref="B7 B9" xr:uid="{00000000-0002-0000-3901-000001000000}">
      <formula1>"替换,追加"</formula1>
    </dataValidation>
    <dataValidation type="list" allowBlank="1" showInputMessage="1" showErrorMessage="1" sqref="N41 N50 N53 N54 N59 N60 N74 N75 N78 N81 N92 N95 N96 N97 N105 N108 N109 N110 N111 N112 N113 N114 N122 N123 N126 N127 N128 N129 N140 N141 N144 N145 N146 N147 N148 N149 N150 N151 N152 N153 N154 N155 N158 N159 N160 N161 N162 N163 N169 N170 N171 N172 N173 N174 N192 N193 N194 N203 N222 N225 N226 N229 N232 N237 N238 N12:N40 N42:N47 N48:N49 N51:N52 N55:N56 N57:N58 N61:N62 N63:N64 N65:N73 N76:N77 N79:N80 N82:N84 N85:N91 N93:N94 N98:N99 N100:N101 N102:N104 N106:N107 N115:N121 N124:N125 N130:N133 N134:N139 N142:N143 N156:N157 N164:N166 N167:N168 N175:N176 N177:N185 N186:N191 N195:N197 N198:N202 N204:N207 N208:N221 N223:N224 N227:N228 N230:N231 N233:N236 N239:N242 N243:N264" xr:uid="{00000000-0002-0000-3901-000002000000}">
      <formula1>"匹配,基线特有,本地扩充,废弃"</formula1>
    </dataValidation>
  </dataValidations>
  <hyperlinks>
    <hyperlink ref="A1" location="目录!A1" display="返回" xr:uid="{00000000-0004-0000-3901-000000000000}"/>
  </hyperlinks>
  <pageMargins left="0.75" right="0.75" top="1" bottom="1" header="0.51180555555555596" footer="0.51180555555555596"/>
  <pageSetup paperSize="9" orientation="portrait"/>
</worksheet>
</file>

<file path=xl/worksheets/sheet3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1-000000000000}">
  <dimension ref="A1:AF46"/>
  <sheetViews>
    <sheetView workbookViewId="0">
      <selection activeCell="B4" sqref="B4"/>
    </sheetView>
  </sheetViews>
  <sheetFormatPr defaultColWidth="9" defaultRowHeight="14.4"/>
  <cols>
    <col min="1" max="1" width="9" style="248"/>
    <col min="2" max="2" width="14.33203125" style="248" customWidth="1"/>
    <col min="3" max="3" width="14.109375" style="248" customWidth="1"/>
    <col min="4" max="4" width="15.21875" style="248" customWidth="1"/>
    <col min="5" max="9" width="12.109375" style="248" customWidth="1"/>
    <col min="10" max="10" width="9" style="248"/>
    <col min="11" max="11" width="5.33203125" style="248" customWidth="1"/>
    <col min="12" max="12" width="6.21875" style="248" customWidth="1"/>
    <col min="13" max="13" width="10.44140625" style="248" customWidth="1"/>
    <col min="14" max="14" width="11.33203125" style="248" customWidth="1"/>
    <col min="15" max="22" width="9" style="248" hidden="1" customWidth="1"/>
    <col min="23" max="23" width="25.21875" style="248" customWidth="1"/>
    <col min="24" max="24" width="12.44140625" style="248" customWidth="1"/>
    <col min="25" max="25" width="12.33203125" style="248" customWidth="1"/>
    <col min="26" max="26" width="11" style="248" customWidth="1"/>
    <col min="27" max="27" width="11.33203125" style="248" customWidth="1"/>
    <col min="28" max="28" width="23.6640625" style="248" customWidth="1"/>
    <col min="29" max="16384" width="9" style="248"/>
  </cols>
  <sheetData>
    <row r="1" spans="1:32" s="312" customFormat="1" ht="15.6">
      <c r="A1" s="2" t="s">
        <v>2037</v>
      </c>
      <c r="B1" s="249"/>
      <c r="C1" s="249"/>
      <c r="D1" s="249"/>
      <c r="E1" s="249"/>
      <c r="F1" s="249"/>
      <c r="G1" s="249"/>
      <c r="H1" s="249"/>
      <c r="I1" s="249"/>
      <c r="J1" s="249"/>
      <c r="K1" s="249"/>
      <c r="L1" s="249"/>
      <c r="M1" s="249"/>
      <c r="N1" s="249"/>
      <c r="O1" s="249"/>
      <c r="P1" s="249"/>
      <c r="Q1" s="249"/>
      <c r="R1" s="249"/>
      <c r="S1" s="249"/>
      <c r="T1" s="249"/>
      <c r="U1" s="249"/>
      <c r="V1" s="249"/>
      <c r="W1" s="276"/>
      <c r="X1" s="276"/>
      <c r="Y1" s="276"/>
      <c r="Z1" s="276"/>
      <c r="AA1" s="276"/>
    </row>
    <row r="2" spans="1:32" s="312" customFormat="1" ht="15.6">
      <c r="A2" s="250" t="s">
        <v>2038</v>
      </c>
      <c r="B2" s="251"/>
      <c r="C2" s="251"/>
      <c r="D2" s="251"/>
      <c r="E2" s="251"/>
      <c r="F2" s="251"/>
      <c r="G2" s="251"/>
      <c r="H2" s="251"/>
      <c r="I2" s="251"/>
      <c r="J2" s="251"/>
      <c r="K2" s="251"/>
      <c r="L2" s="251"/>
      <c r="M2" s="251"/>
      <c r="N2" s="251"/>
      <c r="O2" s="262" t="s">
        <v>2830</v>
      </c>
      <c r="P2" s="263"/>
      <c r="Q2" s="263"/>
      <c r="R2" s="263"/>
      <c r="S2" s="263"/>
      <c r="T2" s="263"/>
      <c r="U2" s="263"/>
      <c r="V2" s="263"/>
      <c r="W2" s="277" t="s">
        <v>2039</v>
      </c>
      <c r="X2" s="278"/>
      <c r="Y2" s="278"/>
      <c r="Z2" s="278"/>
      <c r="AA2" s="292"/>
      <c r="AB2" s="277" t="s">
        <v>2039</v>
      </c>
      <c r="AC2" s="278"/>
      <c r="AD2" s="278"/>
      <c r="AE2" s="278"/>
      <c r="AF2" s="292"/>
    </row>
    <row r="3" spans="1:32" s="312" customFormat="1" ht="15.6">
      <c r="A3" s="252" t="s">
        <v>2040</v>
      </c>
      <c r="B3" s="124" t="s">
        <v>1958</v>
      </c>
      <c r="C3" s="253"/>
      <c r="D3" s="253"/>
      <c r="E3" s="253"/>
      <c r="F3" s="253"/>
      <c r="G3" s="253"/>
      <c r="H3" s="253"/>
      <c r="I3" s="253"/>
      <c r="J3" s="253"/>
      <c r="K3" s="253"/>
      <c r="L3" s="253"/>
      <c r="M3" s="253"/>
      <c r="N3" s="253"/>
      <c r="O3" s="264" t="s">
        <v>2831</v>
      </c>
      <c r="P3" s="265" t="s">
        <v>2832</v>
      </c>
      <c r="Q3" s="265" t="s">
        <v>2833</v>
      </c>
      <c r="R3" s="265" t="s">
        <v>2834</v>
      </c>
      <c r="S3" s="265" t="s">
        <v>2835</v>
      </c>
      <c r="T3" s="265" t="s">
        <v>2836</v>
      </c>
      <c r="U3" s="265" t="s">
        <v>2837</v>
      </c>
      <c r="V3" s="279" t="s">
        <v>73</v>
      </c>
      <c r="W3" s="280" t="s">
        <v>2041</v>
      </c>
      <c r="X3" s="281" t="s">
        <v>2042</v>
      </c>
      <c r="Y3" s="281"/>
      <c r="Z3" s="293"/>
      <c r="AA3" s="294"/>
      <c r="AB3" s="280" t="s">
        <v>2041</v>
      </c>
      <c r="AC3" s="281" t="s">
        <v>2042</v>
      </c>
      <c r="AD3" s="281"/>
      <c r="AE3" s="293"/>
      <c r="AF3" s="294"/>
    </row>
    <row r="4" spans="1:32" s="312" customFormat="1" ht="15.6">
      <c r="A4" s="254" t="s">
        <v>2042</v>
      </c>
      <c r="B4" s="243" t="s">
        <v>1959</v>
      </c>
      <c r="C4" s="253"/>
      <c r="D4" s="253"/>
      <c r="E4" s="253"/>
      <c r="F4" s="253"/>
      <c r="G4" s="253"/>
      <c r="H4" s="253"/>
      <c r="I4" s="253"/>
      <c r="J4" s="253"/>
      <c r="K4" s="253"/>
      <c r="L4" s="253"/>
      <c r="M4" s="253"/>
      <c r="N4" s="253"/>
      <c r="O4" s="268" t="s">
        <v>4149</v>
      </c>
      <c r="P4" s="267" t="e">
        <f>VLOOKUP(B3,[2]目录!#REF!,4,0)</f>
        <v>#REF!</v>
      </c>
      <c r="Q4" s="282"/>
      <c r="R4" s="283"/>
      <c r="S4" s="269"/>
      <c r="T4" s="269"/>
      <c r="U4" s="269"/>
      <c r="V4" s="284"/>
      <c r="W4" s="285" t="s">
        <v>19595</v>
      </c>
      <c r="X4" s="243" t="s">
        <v>19596</v>
      </c>
      <c r="Y4" s="295"/>
      <c r="Z4" s="255"/>
      <c r="AA4" s="295"/>
      <c r="AB4" s="285" t="s">
        <v>19595</v>
      </c>
      <c r="AC4" s="243" t="s">
        <v>19597</v>
      </c>
      <c r="AD4" s="295"/>
      <c r="AE4" s="255"/>
      <c r="AF4" s="295"/>
    </row>
    <row r="5" spans="1:32" s="312" customFormat="1" ht="15.6">
      <c r="A5" s="254" t="s">
        <v>2041</v>
      </c>
      <c r="B5" s="255" t="s">
        <v>2043</v>
      </c>
      <c r="C5" s="253"/>
      <c r="D5" s="253"/>
      <c r="E5" s="253"/>
      <c r="F5" s="253"/>
      <c r="G5" s="253"/>
      <c r="H5" s="253"/>
      <c r="I5" s="253"/>
      <c r="J5" s="253"/>
      <c r="K5" s="253"/>
      <c r="L5" s="253"/>
      <c r="M5" s="253"/>
      <c r="N5" s="253"/>
      <c r="O5" s="268"/>
      <c r="P5" s="269"/>
      <c r="Q5" s="269"/>
      <c r="R5" s="283"/>
      <c r="S5" s="269"/>
      <c r="T5" s="269"/>
      <c r="U5" s="269"/>
      <c r="V5" s="284"/>
      <c r="W5" s="285"/>
      <c r="X5" s="243"/>
      <c r="Y5" s="295"/>
      <c r="Z5" s="255"/>
      <c r="AA5" s="295"/>
      <c r="AB5" s="285"/>
      <c r="AC5" s="243"/>
      <c r="AD5" s="295"/>
      <c r="AE5" s="255"/>
      <c r="AF5" s="295"/>
    </row>
    <row r="6" spans="1:32" s="312" customFormat="1" ht="15.6">
      <c r="A6" s="254" t="s">
        <v>2044</v>
      </c>
      <c r="B6" s="256" t="s">
        <v>2045</v>
      </c>
      <c r="C6" s="253"/>
      <c r="D6" s="253"/>
      <c r="E6" s="253"/>
      <c r="F6" s="253"/>
      <c r="G6" s="253"/>
      <c r="H6" s="253"/>
      <c r="I6" s="253"/>
      <c r="J6" s="253"/>
      <c r="K6" s="253"/>
      <c r="L6" s="253"/>
      <c r="M6" s="253"/>
      <c r="N6" s="253"/>
      <c r="O6" s="268"/>
      <c r="P6" s="269"/>
      <c r="Q6" s="269"/>
      <c r="R6" s="283"/>
      <c r="S6" s="269"/>
      <c r="T6" s="269"/>
      <c r="U6" s="269"/>
      <c r="V6" s="284"/>
      <c r="W6" s="285"/>
      <c r="X6" s="124"/>
      <c r="Y6" s="295"/>
      <c r="Z6" s="255"/>
      <c r="AA6" s="295"/>
      <c r="AB6" s="285"/>
      <c r="AC6" s="124"/>
      <c r="AD6" s="295"/>
      <c r="AE6" s="255"/>
      <c r="AF6" s="295"/>
    </row>
    <row r="7" spans="1:32" s="312" customFormat="1" ht="15.6">
      <c r="A7" s="254" t="s">
        <v>2046</v>
      </c>
      <c r="B7" s="257" t="s">
        <v>2047</v>
      </c>
      <c r="C7" s="253"/>
      <c r="D7" s="253"/>
      <c r="E7" s="253"/>
      <c r="F7" s="253"/>
      <c r="G7" s="253"/>
      <c r="H7" s="253"/>
      <c r="I7" s="253"/>
      <c r="J7" s="253"/>
      <c r="K7" s="253"/>
      <c r="L7" s="253"/>
      <c r="M7" s="253"/>
      <c r="N7" s="253"/>
      <c r="O7" s="268"/>
      <c r="P7" s="269"/>
      <c r="Q7" s="269"/>
      <c r="R7" s="269"/>
      <c r="S7" s="269"/>
      <c r="T7" s="269"/>
      <c r="U7" s="269"/>
      <c r="V7" s="284"/>
      <c r="W7" s="285"/>
      <c r="X7" s="286"/>
      <c r="Y7" s="295"/>
      <c r="Z7" s="255"/>
      <c r="AA7" s="295"/>
      <c r="AB7" s="285"/>
      <c r="AC7" s="286"/>
      <c r="AD7" s="295"/>
      <c r="AE7" s="255"/>
      <c r="AF7" s="295"/>
    </row>
    <row r="8" spans="1:32" s="312" customFormat="1" ht="15.6">
      <c r="A8" s="254" t="s">
        <v>2048</v>
      </c>
      <c r="B8" s="255" t="s">
        <v>19598</v>
      </c>
      <c r="C8" s="253"/>
      <c r="D8" s="253"/>
      <c r="E8" s="253"/>
      <c r="F8" s="253"/>
      <c r="G8" s="253"/>
      <c r="H8" s="253"/>
      <c r="I8" s="253"/>
      <c r="J8" s="253"/>
      <c r="K8" s="253"/>
      <c r="L8" s="253"/>
      <c r="M8" s="253"/>
      <c r="N8" s="253"/>
      <c r="O8" s="268"/>
      <c r="P8" s="269"/>
      <c r="Q8" s="269"/>
      <c r="R8" s="269"/>
      <c r="S8" s="269"/>
      <c r="T8" s="269"/>
      <c r="U8" s="269"/>
      <c r="V8" s="284"/>
      <c r="W8" s="285"/>
      <c r="X8" s="286"/>
      <c r="Y8" s="295"/>
      <c r="Z8" s="255"/>
      <c r="AA8" s="295"/>
      <c r="AB8" s="285"/>
      <c r="AC8" s="286"/>
      <c r="AD8" s="295"/>
      <c r="AE8" s="255"/>
      <c r="AF8" s="295"/>
    </row>
    <row r="9" spans="1:32" s="312" customFormat="1" ht="15.6">
      <c r="A9" s="254"/>
      <c r="B9" s="257"/>
      <c r="C9" s="253"/>
      <c r="D9" s="253"/>
      <c r="E9" s="253"/>
      <c r="F9" s="253"/>
      <c r="G9" s="253"/>
      <c r="H9" s="253"/>
      <c r="I9" s="253"/>
      <c r="J9" s="253"/>
      <c r="K9" s="253"/>
      <c r="L9" s="253"/>
      <c r="M9" s="253"/>
      <c r="N9" s="253"/>
      <c r="O9" s="270"/>
      <c r="P9" s="271"/>
      <c r="Q9" s="271"/>
      <c r="R9" s="271"/>
      <c r="S9" s="271"/>
      <c r="T9" s="271"/>
      <c r="U9" s="271"/>
      <c r="V9" s="287"/>
      <c r="W9" s="268"/>
      <c r="X9" s="269"/>
      <c r="Y9" s="269"/>
      <c r="Z9" s="284"/>
      <c r="AA9" s="296"/>
      <c r="AB9" s="268"/>
      <c r="AC9" s="269"/>
      <c r="AD9" s="269"/>
      <c r="AE9" s="284"/>
      <c r="AF9" s="296"/>
    </row>
    <row r="10" spans="1:32" s="312" customFormat="1" ht="15.6">
      <c r="A10" s="250" t="s">
        <v>2049</v>
      </c>
      <c r="B10" s="251"/>
      <c r="C10" s="251"/>
      <c r="D10" s="251"/>
      <c r="E10" s="251"/>
      <c r="F10" s="251"/>
      <c r="G10" s="251"/>
      <c r="H10" s="251"/>
      <c r="I10" s="251"/>
      <c r="J10" s="251"/>
      <c r="K10" s="251"/>
      <c r="L10" s="251"/>
      <c r="M10" s="251"/>
      <c r="N10" s="251"/>
      <c r="O10" s="262" t="s">
        <v>2839</v>
      </c>
      <c r="P10" s="263"/>
      <c r="Q10" s="263"/>
      <c r="R10" s="263"/>
      <c r="S10" s="263"/>
      <c r="T10" s="263"/>
      <c r="U10" s="263"/>
      <c r="V10" s="263"/>
      <c r="W10" s="277" t="s">
        <v>2050</v>
      </c>
      <c r="X10" s="278"/>
      <c r="Y10" s="278"/>
      <c r="Z10" s="278"/>
      <c r="AA10" s="292"/>
      <c r="AB10" s="277" t="s">
        <v>2050</v>
      </c>
      <c r="AC10" s="278"/>
      <c r="AD10" s="278"/>
      <c r="AE10" s="278"/>
      <c r="AF10" s="292"/>
    </row>
    <row r="11" spans="1:32" s="312" customFormat="1" ht="15.6">
      <c r="A11" s="258" t="s">
        <v>49</v>
      </c>
      <c r="B11" s="259" t="s">
        <v>2051</v>
      </c>
      <c r="C11" s="259" t="s">
        <v>2052</v>
      </c>
      <c r="D11" s="259" t="s">
        <v>2053</v>
      </c>
      <c r="E11" s="259" t="s">
        <v>2054</v>
      </c>
      <c r="F11" s="15" t="s">
        <v>3169</v>
      </c>
      <c r="G11" s="15" t="s">
        <v>3170</v>
      </c>
      <c r="H11" s="15" t="s">
        <v>3171</v>
      </c>
      <c r="I11" s="15" t="s">
        <v>3172</v>
      </c>
      <c r="J11" s="259" t="s">
        <v>2055</v>
      </c>
      <c r="K11" s="259" t="s">
        <v>2056</v>
      </c>
      <c r="L11" s="259" t="s">
        <v>2057</v>
      </c>
      <c r="M11" s="259" t="s">
        <v>73</v>
      </c>
      <c r="N11" s="272" t="s">
        <v>2058</v>
      </c>
      <c r="O11" s="273" t="s">
        <v>2831</v>
      </c>
      <c r="P11" s="274" t="s">
        <v>2832</v>
      </c>
      <c r="Q11" s="274" t="s">
        <v>2840</v>
      </c>
      <c r="R11" s="274" t="s">
        <v>2841</v>
      </c>
      <c r="S11" s="274" t="s">
        <v>2842</v>
      </c>
      <c r="T11" s="274" t="s">
        <v>2843</v>
      </c>
      <c r="U11" s="274" t="s">
        <v>2844</v>
      </c>
      <c r="V11" s="288" t="s">
        <v>73</v>
      </c>
      <c r="W11" s="289" t="s">
        <v>2059</v>
      </c>
      <c r="X11" s="290" t="s">
        <v>2060</v>
      </c>
      <c r="Y11" s="290" t="s">
        <v>2061</v>
      </c>
      <c r="Z11" s="297" t="s">
        <v>2062</v>
      </c>
      <c r="AA11" s="290" t="s">
        <v>2063</v>
      </c>
      <c r="AB11" s="289" t="s">
        <v>2059</v>
      </c>
      <c r="AC11" s="290" t="s">
        <v>2060</v>
      </c>
      <c r="AD11" s="290" t="s">
        <v>2061</v>
      </c>
      <c r="AE11" s="297" t="s">
        <v>2062</v>
      </c>
      <c r="AF11" s="290" t="s">
        <v>2063</v>
      </c>
    </row>
    <row r="12" spans="1:32">
      <c r="A12" s="238">
        <v>1</v>
      </c>
      <c r="B12" s="243" t="s">
        <v>2064</v>
      </c>
      <c r="C12" s="243" t="s">
        <v>2065</v>
      </c>
      <c r="D12" s="243" t="s">
        <v>19599</v>
      </c>
      <c r="E12" s="239" t="s">
        <v>2067</v>
      </c>
      <c r="F12" s="239" t="s">
        <v>2064</v>
      </c>
      <c r="G12" s="239" t="s">
        <v>2065</v>
      </c>
      <c r="H12" s="239" t="s">
        <v>2066</v>
      </c>
      <c r="I12" s="239" t="s">
        <v>2067</v>
      </c>
      <c r="J12" s="239" t="s">
        <v>79</v>
      </c>
      <c r="K12" s="239"/>
      <c r="L12" s="239"/>
      <c r="M12" s="239"/>
      <c r="N12" s="275" t="s">
        <v>2308</v>
      </c>
      <c r="O12" s="239"/>
      <c r="P12" s="239"/>
      <c r="Q12" s="239"/>
      <c r="R12" s="239"/>
      <c r="S12" s="239"/>
      <c r="T12" s="239"/>
      <c r="U12" s="239"/>
      <c r="V12" s="239"/>
      <c r="W12" s="243" t="s">
        <v>19600</v>
      </c>
      <c r="X12" s="243" t="s">
        <v>2064</v>
      </c>
      <c r="Y12" s="243" t="s">
        <v>2753</v>
      </c>
      <c r="Z12" s="243" t="s">
        <v>19599</v>
      </c>
      <c r="AA12" s="239"/>
      <c r="AB12" s="243" t="s">
        <v>19601</v>
      </c>
      <c r="AC12" s="243" t="s">
        <v>2064</v>
      </c>
      <c r="AD12" s="243" t="s">
        <v>2753</v>
      </c>
      <c r="AE12" s="243" t="s">
        <v>19599</v>
      </c>
      <c r="AF12" s="239"/>
    </row>
    <row r="13" spans="1:32">
      <c r="A13" s="238">
        <v>2</v>
      </c>
      <c r="B13" s="260" t="s">
        <v>2076</v>
      </c>
      <c r="C13" s="243" t="s">
        <v>2077</v>
      </c>
      <c r="D13" s="243" t="s">
        <v>19602</v>
      </c>
      <c r="E13" s="239" t="s">
        <v>3176</v>
      </c>
      <c r="F13" s="239" t="s">
        <v>2076</v>
      </c>
      <c r="G13" s="239" t="s">
        <v>2077</v>
      </c>
      <c r="H13" s="239" t="s">
        <v>3175</v>
      </c>
      <c r="I13" s="239" t="s">
        <v>2241</v>
      </c>
      <c r="J13" s="239" t="s">
        <v>79</v>
      </c>
      <c r="K13" s="239"/>
      <c r="L13" s="239"/>
      <c r="M13" s="239"/>
      <c r="N13" s="275" t="s">
        <v>2308</v>
      </c>
      <c r="O13" s="239"/>
      <c r="P13" s="239"/>
      <c r="Q13" s="239"/>
      <c r="R13" s="239"/>
      <c r="S13" s="239"/>
      <c r="T13" s="239"/>
      <c r="U13" s="239"/>
      <c r="V13" s="239"/>
      <c r="W13" s="243" t="s">
        <v>19600</v>
      </c>
      <c r="X13" s="260" t="s">
        <v>2076</v>
      </c>
      <c r="Y13" s="243" t="s">
        <v>2705</v>
      </c>
      <c r="Z13" s="243" t="s">
        <v>19602</v>
      </c>
      <c r="AA13" s="239"/>
      <c r="AB13" s="243" t="s">
        <v>19601</v>
      </c>
      <c r="AC13" s="260" t="s">
        <v>2076</v>
      </c>
      <c r="AD13" s="243" t="s">
        <v>2705</v>
      </c>
      <c r="AE13" s="243" t="s">
        <v>19602</v>
      </c>
      <c r="AF13" s="239"/>
    </row>
    <row r="14" spans="1:32">
      <c r="A14" s="238">
        <v>3</v>
      </c>
      <c r="B14" s="260" t="s">
        <v>105</v>
      </c>
      <c r="C14" s="243" t="s">
        <v>2239</v>
      </c>
      <c r="D14" s="243" t="s">
        <v>19603</v>
      </c>
      <c r="E14" s="239" t="s">
        <v>2827</v>
      </c>
      <c r="F14" s="239" t="s">
        <v>105</v>
      </c>
      <c r="G14" s="239" t="s">
        <v>2239</v>
      </c>
      <c r="H14" s="239" t="s">
        <v>3175</v>
      </c>
      <c r="I14" s="239" t="s">
        <v>2241</v>
      </c>
      <c r="J14" s="239"/>
      <c r="K14" s="239"/>
      <c r="L14" s="239"/>
      <c r="M14" s="239"/>
      <c r="N14" s="275" t="s">
        <v>2308</v>
      </c>
      <c r="O14" s="239"/>
      <c r="P14" s="239"/>
      <c r="Q14" s="239"/>
      <c r="R14" s="239"/>
      <c r="S14" s="239"/>
      <c r="T14" s="239"/>
      <c r="U14" s="239"/>
      <c r="V14" s="239"/>
      <c r="W14" s="243" t="s">
        <v>19600</v>
      </c>
      <c r="X14" s="260" t="s">
        <v>105</v>
      </c>
      <c r="Y14" s="243" t="s">
        <v>2675</v>
      </c>
      <c r="Z14" s="243" t="s">
        <v>19603</v>
      </c>
      <c r="AA14" s="239"/>
      <c r="AB14" s="243" t="s">
        <v>19601</v>
      </c>
      <c r="AC14" s="260" t="s">
        <v>105</v>
      </c>
      <c r="AD14" s="243" t="s">
        <v>2675</v>
      </c>
      <c r="AE14" s="243" t="s">
        <v>19603</v>
      </c>
      <c r="AF14" s="239"/>
    </row>
    <row r="15" spans="1:32">
      <c r="A15" s="238">
        <v>4</v>
      </c>
      <c r="B15" s="260" t="s">
        <v>8995</v>
      </c>
      <c r="C15" s="243" t="s">
        <v>4798</v>
      </c>
      <c r="D15" s="243" t="s">
        <v>19604</v>
      </c>
      <c r="E15" s="239" t="s">
        <v>4803</v>
      </c>
      <c r="F15" s="239" t="s">
        <v>8995</v>
      </c>
      <c r="G15" s="239" t="s">
        <v>4798</v>
      </c>
      <c r="H15" s="239" t="s">
        <v>2278</v>
      </c>
      <c r="I15" s="239" t="s">
        <v>2827</v>
      </c>
      <c r="J15" s="239"/>
      <c r="K15" s="239"/>
      <c r="L15" s="239"/>
      <c r="M15" s="239"/>
      <c r="N15" s="275" t="s">
        <v>2308</v>
      </c>
      <c r="O15" s="239"/>
      <c r="P15" s="239"/>
      <c r="Q15" s="239"/>
      <c r="R15" s="239"/>
      <c r="S15" s="239"/>
      <c r="T15" s="239"/>
      <c r="U15" s="239"/>
      <c r="V15" s="239"/>
      <c r="W15" s="243" t="s">
        <v>19600</v>
      </c>
      <c r="X15" s="260" t="s">
        <v>8995</v>
      </c>
      <c r="Y15" s="243" t="s">
        <v>8997</v>
      </c>
      <c r="Z15" s="243" t="s">
        <v>19604</v>
      </c>
      <c r="AA15" s="239"/>
      <c r="AB15" s="243" t="s">
        <v>19601</v>
      </c>
      <c r="AC15" s="260" t="s">
        <v>8995</v>
      </c>
      <c r="AD15" s="243" t="s">
        <v>8997</v>
      </c>
      <c r="AE15" s="243" t="s">
        <v>19604</v>
      </c>
      <c r="AF15" s="239"/>
    </row>
    <row r="16" spans="1:32">
      <c r="A16" s="238">
        <v>5</v>
      </c>
      <c r="B16" s="260" t="s">
        <v>9265</v>
      </c>
      <c r="C16" s="243" t="s">
        <v>5474</v>
      </c>
      <c r="D16" s="243" t="s">
        <v>19602</v>
      </c>
      <c r="E16" s="239" t="s">
        <v>3176</v>
      </c>
      <c r="F16" s="260" t="s">
        <v>9265</v>
      </c>
      <c r="G16" s="243" t="s">
        <v>5474</v>
      </c>
      <c r="H16" s="243" t="s">
        <v>2725</v>
      </c>
      <c r="I16" s="239" t="s">
        <v>3176</v>
      </c>
      <c r="J16" s="239"/>
      <c r="K16" s="239"/>
      <c r="L16" s="239"/>
      <c r="M16" s="239"/>
      <c r="N16" s="275" t="s">
        <v>2308</v>
      </c>
      <c r="O16" s="239"/>
      <c r="P16" s="239"/>
      <c r="Q16" s="239"/>
      <c r="R16" s="239"/>
      <c r="S16" s="239"/>
      <c r="T16" s="239"/>
      <c r="U16" s="239"/>
      <c r="V16" s="239"/>
      <c r="W16" s="243" t="s">
        <v>19600</v>
      </c>
      <c r="X16" s="260" t="s">
        <v>9265</v>
      </c>
      <c r="Y16" s="243" t="s">
        <v>5475</v>
      </c>
      <c r="Z16" s="243" t="s">
        <v>19602</v>
      </c>
      <c r="AA16" s="239"/>
      <c r="AB16" s="243" t="s">
        <v>19601</v>
      </c>
      <c r="AC16" s="260"/>
      <c r="AD16" s="243"/>
      <c r="AE16" s="243"/>
      <c r="AF16" s="239"/>
    </row>
    <row r="17" spans="1:32">
      <c r="A17" s="238">
        <v>6</v>
      </c>
      <c r="B17" s="260" t="s">
        <v>9011</v>
      </c>
      <c r="C17" s="243" t="s">
        <v>19605</v>
      </c>
      <c r="D17" s="243" t="s">
        <v>19603</v>
      </c>
      <c r="E17" s="239" t="s">
        <v>2827</v>
      </c>
      <c r="F17" s="239" t="s">
        <v>9011</v>
      </c>
      <c r="G17" s="261" t="s">
        <v>9012</v>
      </c>
      <c r="H17" s="239" t="s">
        <v>19606</v>
      </c>
      <c r="I17" s="239" t="s">
        <v>4748</v>
      </c>
      <c r="J17" s="260"/>
      <c r="K17" s="239"/>
      <c r="L17" s="239"/>
      <c r="M17" s="260"/>
      <c r="N17" s="275" t="s">
        <v>2308</v>
      </c>
      <c r="O17" s="260"/>
      <c r="P17" s="260"/>
      <c r="Q17" s="260"/>
      <c r="R17" s="260"/>
      <c r="S17" s="260"/>
      <c r="T17" s="260"/>
      <c r="U17" s="260"/>
      <c r="V17" s="260"/>
      <c r="W17" s="243" t="s">
        <v>19600</v>
      </c>
      <c r="X17" s="260" t="s">
        <v>9011</v>
      </c>
      <c r="Y17" s="243" t="s">
        <v>19605</v>
      </c>
      <c r="Z17" s="243" t="s">
        <v>19603</v>
      </c>
      <c r="AA17" s="239"/>
      <c r="AB17" s="243" t="s">
        <v>19601</v>
      </c>
      <c r="AC17" s="260" t="s">
        <v>9011</v>
      </c>
      <c r="AD17" s="243" t="s">
        <v>19605</v>
      </c>
      <c r="AE17" s="243" t="s">
        <v>19603</v>
      </c>
      <c r="AF17" s="239"/>
    </row>
    <row r="18" spans="1:32">
      <c r="A18" s="238">
        <v>7</v>
      </c>
      <c r="B18" s="299" t="s">
        <v>19607</v>
      </c>
      <c r="C18" s="300" t="s">
        <v>19608</v>
      </c>
      <c r="D18" s="300" t="s">
        <v>19609</v>
      </c>
      <c r="E18" s="301" t="s">
        <v>2089</v>
      </c>
      <c r="F18" s="299" t="s">
        <v>19607</v>
      </c>
      <c r="G18" s="300" t="s">
        <v>19608</v>
      </c>
      <c r="H18" s="300" t="s">
        <v>2088</v>
      </c>
      <c r="I18" s="301" t="s">
        <v>2089</v>
      </c>
      <c r="J18" s="299"/>
      <c r="K18" s="301"/>
      <c r="L18" s="301"/>
      <c r="M18" s="299" t="s">
        <v>19610</v>
      </c>
      <c r="N18" s="306" t="s">
        <v>2308</v>
      </c>
      <c r="O18" s="299"/>
      <c r="P18" s="299"/>
      <c r="Q18" s="299"/>
      <c r="R18" s="299"/>
      <c r="S18" s="299"/>
      <c r="T18" s="299"/>
      <c r="U18" s="299"/>
      <c r="V18" s="299"/>
      <c r="W18" s="300" t="s">
        <v>19600</v>
      </c>
      <c r="X18" s="299" t="s">
        <v>19607</v>
      </c>
      <c r="Y18" s="300" t="s">
        <v>19608</v>
      </c>
      <c r="Z18" s="300" t="s">
        <v>19609</v>
      </c>
      <c r="AA18" s="301"/>
      <c r="AB18" s="300" t="s">
        <v>19601</v>
      </c>
      <c r="AC18" s="299" t="s">
        <v>19607</v>
      </c>
      <c r="AD18" s="300" t="s">
        <v>19608</v>
      </c>
      <c r="AE18" s="300" t="s">
        <v>19609</v>
      </c>
      <c r="AF18" s="301"/>
    </row>
    <row r="19" spans="1:32" s="304" customFormat="1" ht="11.4">
      <c r="A19" s="238">
        <v>8</v>
      </c>
      <c r="B19" s="260" t="s">
        <v>19611</v>
      </c>
      <c r="C19" s="260" t="s">
        <v>19612</v>
      </c>
      <c r="D19" s="243" t="s">
        <v>19609</v>
      </c>
      <c r="E19" s="301" t="s">
        <v>2089</v>
      </c>
      <c r="F19" s="260" t="s">
        <v>19611</v>
      </c>
      <c r="G19" s="309" t="s">
        <v>19613</v>
      </c>
      <c r="H19" s="243" t="s">
        <v>2088</v>
      </c>
      <c r="I19" s="301" t="s">
        <v>2089</v>
      </c>
      <c r="J19" s="260"/>
      <c r="K19" s="260"/>
      <c r="L19" s="260"/>
      <c r="M19" s="260" t="s">
        <v>19614</v>
      </c>
      <c r="N19" s="275" t="s">
        <v>142</v>
      </c>
      <c r="O19" s="260"/>
      <c r="P19" s="260"/>
      <c r="Q19" s="260"/>
      <c r="R19" s="260"/>
      <c r="S19" s="260"/>
      <c r="T19" s="260"/>
      <c r="U19" s="260"/>
      <c r="V19" s="260"/>
      <c r="W19" s="243" t="s">
        <v>19615</v>
      </c>
      <c r="X19" s="260"/>
      <c r="Y19" s="260"/>
      <c r="Z19" s="260"/>
      <c r="AA19" s="260"/>
      <c r="AB19" s="260"/>
      <c r="AC19" s="260"/>
      <c r="AD19" s="260"/>
      <c r="AE19" s="260"/>
      <c r="AF19" s="260"/>
    </row>
    <row r="20" spans="1:32">
      <c r="A20" s="238">
        <v>9</v>
      </c>
      <c r="B20" s="260" t="s">
        <v>4707</v>
      </c>
      <c r="C20" s="243" t="s">
        <v>15180</v>
      </c>
      <c r="D20" s="243" t="s">
        <v>19599</v>
      </c>
      <c r="E20" s="239" t="s">
        <v>2108</v>
      </c>
      <c r="F20" s="239" t="s">
        <v>4707</v>
      </c>
      <c r="G20" s="261" t="s">
        <v>4708</v>
      </c>
      <c r="H20" s="239" t="s">
        <v>4807</v>
      </c>
      <c r="I20" s="239" t="s">
        <v>2108</v>
      </c>
      <c r="J20" s="239"/>
      <c r="K20" s="239"/>
      <c r="L20" s="239"/>
      <c r="M20" s="239"/>
      <c r="N20" s="275" t="s">
        <v>2308</v>
      </c>
      <c r="O20" s="239"/>
      <c r="P20" s="239"/>
      <c r="Q20" s="239"/>
      <c r="R20" s="239"/>
      <c r="S20" s="239"/>
      <c r="T20" s="239"/>
      <c r="U20" s="239"/>
      <c r="V20" s="239"/>
      <c r="W20" s="243" t="s">
        <v>19600</v>
      </c>
      <c r="X20" s="260" t="s">
        <v>4707</v>
      </c>
      <c r="Y20" s="243" t="s">
        <v>15180</v>
      </c>
      <c r="Z20" s="243" t="s">
        <v>19599</v>
      </c>
      <c r="AA20" s="239"/>
      <c r="AB20" s="243" t="s">
        <v>19601</v>
      </c>
      <c r="AC20" s="260" t="s">
        <v>4707</v>
      </c>
      <c r="AD20" s="243" t="s">
        <v>15180</v>
      </c>
      <c r="AE20" s="243" t="s">
        <v>19599</v>
      </c>
      <c r="AF20" s="239"/>
    </row>
    <row r="21" spans="1:32">
      <c r="A21" s="238">
        <v>10</v>
      </c>
      <c r="B21" s="260" t="s">
        <v>2541</v>
      </c>
      <c r="C21" s="243" t="s">
        <v>13747</v>
      </c>
      <c r="D21" s="243" t="s">
        <v>19599</v>
      </c>
      <c r="E21" s="239" t="s">
        <v>2108</v>
      </c>
      <c r="F21" s="239" t="s">
        <v>2541</v>
      </c>
      <c r="G21" s="261" t="s">
        <v>4720</v>
      </c>
      <c r="H21" s="239" t="s">
        <v>3991</v>
      </c>
      <c r="I21" s="239" t="s">
        <v>2108</v>
      </c>
      <c r="J21" s="239"/>
      <c r="K21" s="239"/>
      <c r="L21" s="239"/>
      <c r="M21" s="239"/>
      <c r="N21" s="275" t="s">
        <v>2308</v>
      </c>
      <c r="O21" s="239"/>
      <c r="P21" s="239"/>
      <c r="Q21" s="239"/>
      <c r="R21" s="239"/>
      <c r="S21" s="239"/>
      <c r="T21" s="239"/>
      <c r="U21" s="239"/>
      <c r="V21" s="239"/>
      <c r="W21" s="243" t="s">
        <v>19600</v>
      </c>
      <c r="X21" s="260" t="s">
        <v>2541</v>
      </c>
      <c r="Y21" s="243" t="s">
        <v>13747</v>
      </c>
      <c r="Z21" s="243" t="s">
        <v>19599</v>
      </c>
      <c r="AA21" s="239"/>
      <c r="AB21" s="243" t="s">
        <v>19601</v>
      </c>
      <c r="AC21" s="260" t="s">
        <v>2541</v>
      </c>
      <c r="AD21" s="243" t="s">
        <v>13747</v>
      </c>
      <c r="AE21" s="243" t="s">
        <v>19599</v>
      </c>
      <c r="AF21" s="239"/>
    </row>
    <row r="22" spans="1:32">
      <c r="A22" s="238">
        <v>11</v>
      </c>
      <c r="B22" s="260" t="s">
        <v>9300</v>
      </c>
      <c r="C22" s="243" t="s">
        <v>9301</v>
      </c>
      <c r="D22" s="243" t="s">
        <v>19599</v>
      </c>
      <c r="E22" s="239" t="s">
        <v>2108</v>
      </c>
      <c r="F22" s="260" t="s">
        <v>9300</v>
      </c>
      <c r="G22" s="243" t="s">
        <v>9301</v>
      </c>
      <c r="H22" s="243" t="s">
        <v>3212</v>
      </c>
      <c r="I22" s="239" t="s">
        <v>2108</v>
      </c>
      <c r="J22" s="239"/>
      <c r="K22" s="239"/>
      <c r="L22" s="239"/>
      <c r="M22" s="239"/>
      <c r="N22" s="275" t="s">
        <v>142</v>
      </c>
      <c r="O22" s="239"/>
      <c r="P22" s="239"/>
      <c r="Q22" s="239"/>
      <c r="R22" s="239"/>
      <c r="S22" s="239"/>
      <c r="T22" s="239"/>
      <c r="U22" s="239"/>
      <c r="V22" s="239"/>
      <c r="W22" s="243"/>
      <c r="X22" s="260"/>
      <c r="Y22" s="243"/>
      <c r="Z22" s="243"/>
      <c r="AA22" s="239"/>
      <c r="AB22" s="243"/>
      <c r="AC22" s="260"/>
      <c r="AD22" s="243"/>
      <c r="AE22" s="243"/>
      <c r="AF22" s="239"/>
    </row>
    <row r="23" spans="1:32">
      <c r="A23" s="238">
        <v>12</v>
      </c>
      <c r="B23" s="260" t="s">
        <v>19616</v>
      </c>
      <c r="C23" s="243" t="s">
        <v>19617</v>
      </c>
      <c r="D23" s="243" t="s">
        <v>19599</v>
      </c>
      <c r="E23" s="239" t="s">
        <v>2108</v>
      </c>
      <c r="F23" s="260" t="s">
        <v>19616</v>
      </c>
      <c r="G23" s="243" t="s">
        <v>19617</v>
      </c>
      <c r="H23" s="243" t="s">
        <v>3212</v>
      </c>
      <c r="I23" s="239" t="s">
        <v>2108</v>
      </c>
      <c r="J23" s="239"/>
      <c r="K23" s="239"/>
      <c r="L23" s="239"/>
      <c r="M23" s="239"/>
      <c r="N23" s="275" t="s">
        <v>142</v>
      </c>
      <c r="O23" s="239"/>
      <c r="P23" s="239"/>
      <c r="Q23" s="239"/>
      <c r="R23" s="239"/>
      <c r="S23" s="239"/>
      <c r="T23" s="239"/>
      <c r="U23" s="239"/>
      <c r="V23" s="239"/>
      <c r="W23" s="243"/>
      <c r="X23" s="260"/>
      <c r="Y23" s="243"/>
      <c r="Z23" s="243"/>
      <c r="AA23" s="239"/>
      <c r="AB23" s="243"/>
      <c r="AC23" s="260"/>
      <c r="AD23" s="243"/>
      <c r="AE23" s="243"/>
      <c r="AF23" s="239"/>
    </row>
    <row r="24" spans="1:32">
      <c r="A24" s="238">
        <v>13</v>
      </c>
      <c r="B24" s="260" t="s">
        <v>19618</v>
      </c>
      <c r="C24" s="243" t="s">
        <v>4913</v>
      </c>
      <c r="D24" s="243" t="s">
        <v>19599</v>
      </c>
      <c r="E24" s="239" t="s">
        <v>2108</v>
      </c>
      <c r="F24" s="260" t="s">
        <v>19618</v>
      </c>
      <c r="G24" s="243" t="s">
        <v>4913</v>
      </c>
      <c r="H24" s="243" t="s">
        <v>3212</v>
      </c>
      <c r="I24" s="239" t="s">
        <v>2108</v>
      </c>
      <c r="J24" s="239"/>
      <c r="K24" s="239"/>
      <c r="L24" s="239"/>
      <c r="M24" s="239"/>
      <c r="N24" s="275" t="s">
        <v>142</v>
      </c>
      <c r="O24" s="239"/>
      <c r="P24" s="239"/>
      <c r="Q24" s="239"/>
      <c r="R24" s="239"/>
      <c r="S24" s="239"/>
      <c r="T24" s="239"/>
      <c r="U24" s="239"/>
      <c r="V24" s="239"/>
      <c r="W24" s="243"/>
      <c r="X24" s="260"/>
      <c r="Y24" s="243"/>
      <c r="Z24" s="243"/>
      <c r="AA24" s="239"/>
      <c r="AB24" s="243"/>
      <c r="AC24" s="260"/>
      <c r="AD24" s="243"/>
      <c r="AE24" s="243"/>
      <c r="AF24" s="239"/>
    </row>
    <row r="25" spans="1:32">
      <c r="A25" s="238">
        <v>14</v>
      </c>
      <c r="B25" s="260" t="s">
        <v>19619</v>
      </c>
      <c r="C25" s="243" t="s">
        <v>19620</v>
      </c>
      <c r="D25" s="243" t="s">
        <v>11676</v>
      </c>
      <c r="E25" s="239" t="s">
        <v>2621</v>
      </c>
      <c r="F25" s="260" t="s">
        <v>19619</v>
      </c>
      <c r="G25" s="243" t="s">
        <v>19620</v>
      </c>
      <c r="H25" s="243" t="s">
        <v>11676</v>
      </c>
      <c r="I25" s="239" t="s">
        <v>19621</v>
      </c>
      <c r="J25" s="239"/>
      <c r="K25" s="239"/>
      <c r="L25" s="239"/>
      <c r="M25" s="239"/>
      <c r="N25" s="275" t="s">
        <v>2308</v>
      </c>
      <c r="O25" s="239"/>
      <c r="P25" s="239"/>
      <c r="Q25" s="239"/>
      <c r="R25" s="239"/>
      <c r="S25" s="239"/>
      <c r="T25" s="239"/>
      <c r="U25" s="239"/>
      <c r="V25" s="239"/>
      <c r="W25" s="243" t="s">
        <v>19600</v>
      </c>
      <c r="X25" s="260" t="s">
        <v>19619</v>
      </c>
      <c r="Y25" s="243" t="s">
        <v>19620</v>
      </c>
      <c r="Z25" s="243" t="s">
        <v>11676</v>
      </c>
      <c r="AA25" s="239"/>
      <c r="AB25" s="243" t="s">
        <v>19601</v>
      </c>
      <c r="AC25" s="260" t="s">
        <v>19619</v>
      </c>
      <c r="AD25" s="243" t="s">
        <v>19620</v>
      </c>
      <c r="AE25" s="243" t="s">
        <v>11676</v>
      </c>
      <c r="AF25" s="239"/>
    </row>
    <row r="26" spans="1:32">
      <c r="A26" s="238">
        <v>15</v>
      </c>
      <c r="B26" s="260" t="s">
        <v>19622</v>
      </c>
      <c r="C26" s="243" t="s">
        <v>19623</v>
      </c>
      <c r="D26" s="243" t="s">
        <v>11676</v>
      </c>
      <c r="E26" s="239" t="s">
        <v>2621</v>
      </c>
      <c r="F26" s="260" t="s">
        <v>19622</v>
      </c>
      <c r="G26" s="243" t="s">
        <v>19623</v>
      </c>
      <c r="H26" s="243" t="s">
        <v>11676</v>
      </c>
      <c r="I26" s="239" t="s">
        <v>19621</v>
      </c>
      <c r="J26" s="239"/>
      <c r="K26" s="239"/>
      <c r="L26" s="239"/>
      <c r="M26" s="239"/>
      <c r="N26" s="275" t="s">
        <v>2308</v>
      </c>
      <c r="O26" s="239"/>
      <c r="P26" s="239"/>
      <c r="Q26" s="239"/>
      <c r="R26" s="239"/>
      <c r="S26" s="239"/>
      <c r="T26" s="239"/>
      <c r="U26" s="239"/>
      <c r="V26" s="239"/>
      <c r="W26" s="243" t="s">
        <v>19600</v>
      </c>
      <c r="X26" s="260" t="s">
        <v>19622</v>
      </c>
      <c r="Y26" s="243" t="s">
        <v>19623</v>
      </c>
      <c r="Z26" s="243" t="s">
        <v>11676</v>
      </c>
      <c r="AA26" s="239"/>
      <c r="AB26" s="243" t="s">
        <v>19601</v>
      </c>
      <c r="AC26" s="260" t="s">
        <v>19622</v>
      </c>
      <c r="AD26" s="243" t="s">
        <v>19623</v>
      </c>
      <c r="AE26" s="243" t="s">
        <v>11676</v>
      </c>
      <c r="AF26" s="239"/>
    </row>
    <row r="27" spans="1:32">
      <c r="A27" s="238">
        <v>16</v>
      </c>
      <c r="B27" s="260" t="s">
        <v>19624</v>
      </c>
      <c r="C27" s="243" t="s">
        <v>19625</v>
      </c>
      <c r="D27" s="243" t="s">
        <v>19599</v>
      </c>
      <c r="E27" s="239" t="s">
        <v>2108</v>
      </c>
      <c r="F27" s="260" t="s">
        <v>19624</v>
      </c>
      <c r="G27" s="243" t="s">
        <v>19625</v>
      </c>
      <c r="H27" s="243" t="s">
        <v>3212</v>
      </c>
      <c r="I27" s="239" t="s">
        <v>2108</v>
      </c>
      <c r="J27" s="239"/>
      <c r="K27" s="239"/>
      <c r="L27" s="239"/>
      <c r="M27" s="239"/>
      <c r="N27" s="275" t="s">
        <v>2308</v>
      </c>
      <c r="O27" s="239"/>
      <c r="P27" s="239"/>
      <c r="Q27" s="239"/>
      <c r="R27" s="239"/>
      <c r="S27" s="239"/>
      <c r="T27" s="239"/>
      <c r="U27" s="239"/>
      <c r="V27" s="239"/>
      <c r="W27" s="243" t="s">
        <v>19600</v>
      </c>
      <c r="X27" s="260" t="s">
        <v>19624</v>
      </c>
      <c r="Y27" s="243" t="s">
        <v>19625</v>
      </c>
      <c r="Z27" s="243" t="s">
        <v>19599</v>
      </c>
      <c r="AA27" s="239"/>
      <c r="AB27" s="243" t="s">
        <v>19601</v>
      </c>
      <c r="AC27" s="260" t="s">
        <v>19624</v>
      </c>
      <c r="AD27" s="243" t="s">
        <v>19625</v>
      </c>
      <c r="AE27" s="243" t="s">
        <v>19599</v>
      </c>
      <c r="AF27" s="239"/>
    </row>
    <row r="33" spans="3:3">
      <c r="C33" s="248" t="s">
        <v>19626</v>
      </c>
    </row>
    <row r="34" spans="3:3">
      <c r="C34" s="248" t="s">
        <v>19627</v>
      </c>
    </row>
    <row r="35" spans="3:3">
      <c r="C35" s="248" t="s">
        <v>19628</v>
      </c>
    </row>
    <row r="36" spans="3:3">
      <c r="C36" s="248" t="s">
        <v>19629</v>
      </c>
    </row>
    <row r="37" spans="3:3">
      <c r="C37" s="248" t="s">
        <v>19630</v>
      </c>
    </row>
    <row r="38" spans="3:3">
      <c r="C38" s="248" t="s">
        <v>19631</v>
      </c>
    </row>
    <row r="40" spans="3:3">
      <c r="C40" s="248" t="s">
        <v>19632</v>
      </c>
    </row>
    <row r="41" spans="3:3">
      <c r="C41" s="248" t="s">
        <v>19633</v>
      </c>
    </row>
    <row r="42" spans="3:3">
      <c r="C42" s="248" t="s">
        <v>19634</v>
      </c>
    </row>
    <row r="43" spans="3:3">
      <c r="C43" s="248" t="s">
        <v>19635</v>
      </c>
    </row>
    <row r="44" spans="3:3">
      <c r="C44" s="248" t="s">
        <v>19636</v>
      </c>
    </row>
    <row r="45" spans="3:3">
      <c r="C45" s="248" t="s">
        <v>19637</v>
      </c>
    </row>
    <row r="46" spans="3:3">
      <c r="C46" s="248" t="s">
        <v>19638</v>
      </c>
    </row>
  </sheetData>
  <phoneticPr fontId="5" type="noConversion"/>
  <dataValidations count="4">
    <dataValidation type="list" allowBlank="1" showInputMessage="1" showErrorMessage="1" sqref="B6" xr:uid="{00000000-0002-0000-3A01-000000000000}">
      <formula1>"Mi: Minute,H: Hour,D: Daily,W: Weekly,M: Monthly,Y: Yearly"</formula1>
    </dataValidation>
    <dataValidation type="list" allowBlank="1" showInputMessage="1" showErrorMessage="1" sqref="B7 B9 O7:O9" xr:uid="{00000000-0002-0000-3A01-000001000000}">
      <formula1>"替换,追加"</formula1>
    </dataValidation>
    <dataValidation type="list" allowBlank="1" showInputMessage="1" showErrorMessage="1" sqref="N12:N18 N20:N21 N25:N27" xr:uid="{00000000-0002-0000-3A01-000002000000}">
      <formula1>"匹配,基线特有,本地扩充,废弃"</formula1>
    </dataValidation>
    <dataValidation type="list" allowBlank="1" showInputMessage="1" showErrorMessage="1" sqref="R4:R6" xr:uid="{00000000-0002-0000-3A01-000003000000}">
      <formula1>"left join,inner join,union,union all"</formula1>
    </dataValidation>
  </dataValidations>
  <hyperlinks>
    <hyperlink ref="A1" location="目录!A1" display="返回" xr:uid="{00000000-0004-0000-3A01-000000000000}"/>
  </hyperlinks>
  <pageMargins left="0.75" right="0.75" top="1" bottom="1" header="0.51180555555555596" footer="0.51180555555555596"/>
  <pageSetup paperSize="9" orientation="portrait"/>
  <legacyDrawing r:id="rId1"/>
</worksheet>
</file>

<file path=xl/worksheets/sheet3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1-000000000000}">
  <dimension ref="A1:AK23"/>
  <sheetViews>
    <sheetView workbookViewId="0">
      <selection activeCell="C22" sqref="C22"/>
    </sheetView>
  </sheetViews>
  <sheetFormatPr defaultColWidth="9" defaultRowHeight="14.4"/>
  <cols>
    <col min="1" max="1" width="9" style="248"/>
    <col min="2" max="2" width="11.21875" style="248" customWidth="1"/>
    <col min="3" max="3" width="14.109375" style="248" customWidth="1"/>
    <col min="4" max="4" width="15.21875" style="248" customWidth="1"/>
    <col min="5" max="9" width="12.109375" style="248" customWidth="1"/>
    <col min="10" max="10" width="9" style="248"/>
    <col min="11" max="11" width="5.33203125" style="248" customWidth="1"/>
    <col min="12" max="12" width="6.21875" style="248" customWidth="1"/>
    <col min="13" max="13" width="10.44140625" style="248" customWidth="1"/>
    <col min="14" max="14" width="11.33203125" style="248" customWidth="1"/>
    <col min="15" max="22" width="9" style="248" hidden="1" customWidth="1"/>
    <col min="23" max="23" width="21.33203125" style="248" customWidth="1"/>
    <col min="24" max="24" width="12.44140625" style="248" customWidth="1"/>
    <col min="25" max="25" width="17" style="248" customWidth="1"/>
    <col min="26" max="26" width="12.44140625" style="248" customWidth="1"/>
    <col min="27" max="27" width="11.33203125" style="248" customWidth="1"/>
    <col min="28" max="28" width="17.88671875" style="248" customWidth="1"/>
    <col min="29" max="29" width="12.44140625" style="248" customWidth="1"/>
    <col min="30" max="30" width="14.6640625" style="248" customWidth="1"/>
    <col min="31" max="31" width="11" style="248" customWidth="1"/>
    <col min="32" max="32" width="11.33203125" style="248" customWidth="1"/>
    <col min="33" max="33" width="16.44140625" style="248" customWidth="1"/>
    <col min="34" max="34" width="12.44140625" style="248" customWidth="1"/>
    <col min="35" max="35" width="14.77734375" style="248" customWidth="1"/>
    <col min="36" max="36" width="11" style="248" customWidth="1"/>
    <col min="37" max="37" width="11.33203125" style="248" customWidth="1"/>
    <col min="38" max="16384" width="9" style="248"/>
  </cols>
  <sheetData>
    <row r="1" spans="1:37" s="312" customFormat="1" ht="15.6">
      <c r="A1" s="2" t="s">
        <v>2037</v>
      </c>
      <c r="B1" s="249"/>
      <c r="C1" s="249"/>
      <c r="D1" s="249"/>
      <c r="E1" s="249"/>
      <c r="F1" s="249"/>
      <c r="G1" s="249"/>
      <c r="H1" s="249"/>
      <c r="I1" s="249"/>
      <c r="J1" s="249"/>
      <c r="K1" s="249"/>
      <c r="L1" s="249"/>
      <c r="M1" s="249"/>
      <c r="N1" s="249"/>
      <c r="O1" s="249"/>
      <c r="P1" s="249"/>
      <c r="Q1" s="249"/>
      <c r="R1" s="249"/>
      <c r="S1" s="249"/>
      <c r="T1" s="249"/>
      <c r="U1" s="249"/>
      <c r="V1" s="249"/>
      <c r="W1" s="276"/>
      <c r="X1" s="276"/>
      <c r="Y1" s="276"/>
      <c r="Z1" s="276"/>
      <c r="AA1" s="276"/>
      <c r="AB1" s="276"/>
      <c r="AC1" s="276"/>
      <c r="AD1" s="276"/>
      <c r="AE1" s="276"/>
      <c r="AF1" s="276"/>
      <c r="AG1" s="276"/>
      <c r="AH1" s="276"/>
      <c r="AI1" s="276"/>
      <c r="AJ1" s="276"/>
      <c r="AK1" s="276"/>
    </row>
    <row r="2" spans="1:37" s="312" customFormat="1" ht="15.6">
      <c r="A2" s="250" t="s">
        <v>2038</v>
      </c>
      <c r="B2" s="251"/>
      <c r="C2" s="251"/>
      <c r="D2" s="251"/>
      <c r="E2" s="251"/>
      <c r="F2" s="251"/>
      <c r="G2" s="251"/>
      <c r="H2" s="251"/>
      <c r="I2" s="251"/>
      <c r="J2" s="251"/>
      <c r="K2" s="251"/>
      <c r="L2" s="251"/>
      <c r="M2" s="251"/>
      <c r="N2" s="251"/>
      <c r="O2" s="262" t="s">
        <v>2830</v>
      </c>
      <c r="P2" s="263"/>
      <c r="Q2" s="263"/>
      <c r="R2" s="263"/>
      <c r="S2" s="263"/>
      <c r="T2" s="263"/>
      <c r="U2" s="263"/>
      <c r="V2" s="263"/>
      <c r="W2" s="277" t="s">
        <v>2039</v>
      </c>
      <c r="X2" s="278"/>
      <c r="Y2" s="278"/>
      <c r="Z2" s="278"/>
      <c r="AA2" s="292"/>
      <c r="AB2" s="277" t="s">
        <v>2039</v>
      </c>
      <c r="AC2" s="278"/>
      <c r="AD2" s="278"/>
      <c r="AE2" s="278"/>
      <c r="AF2" s="292"/>
      <c r="AG2" s="277" t="s">
        <v>2039</v>
      </c>
      <c r="AH2" s="278"/>
      <c r="AI2" s="278"/>
      <c r="AJ2" s="278"/>
      <c r="AK2" s="292"/>
    </row>
    <row r="3" spans="1:37" s="312" customFormat="1" ht="15.6">
      <c r="A3" s="252" t="s">
        <v>2040</v>
      </c>
      <c r="B3" s="316" t="s">
        <v>1962</v>
      </c>
      <c r="C3" s="253"/>
      <c r="D3" s="253"/>
      <c r="E3" s="253"/>
      <c r="F3" s="253"/>
      <c r="G3" s="253"/>
      <c r="H3" s="253"/>
      <c r="I3" s="253"/>
      <c r="J3" s="253"/>
      <c r="K3" s="253"/>
      <c r="L3" s="253"/>
      <c r="M3" s="253"/>
      <c r="N3" s="253"/>
      <c r="O3" s="264" t="s">
        <v>2831</v>
      </c>
      <c r="P3" s="265" t="s">
        <v>2832</v>
      </c>
      <c r="Q3" s="265" t="s">
        <v>2833</v>
      </c>
      <c r="R3" s="265" t="s">
        <v>2834</v>
      </c>
      <c r="S3" s="265" t="s">
        <v>2835</v>
      </c>
      <c r="T3" s="265" t="s">
        <v>2836</v>
      </c>
      <c r="U3" s="265" t="s">
        <v>2837</v>
      </c>
      <c r="V3" s="279" t="s">
        <v>73</v>
      </c>
      <c r="W3" s="280" t="s">
        <v>2041</v>
      </c>
      <c r="X3" s="281" t="s">
        <v>2042</v>
      </c>
      <c r="Y3" s="281"/>
      <c r="Z3" s="293"/>
      <c r="AA3" s="294"/>
      <c r="AB3" s="280" t="s">
        <v>2041</v>
      </c>
      <c r="AC3" s="281" t="s">
        <v>2042</v>
      </c>
      <c r="AD3" s="281"/>
      <c r="AE3" s="293"/>
      <c r="AF3" s="294"/>
      <c r="AG3" s="280" t="s">
        <v>2041</v>
      </c>
      <c r="AH3" s="281" t="s">
        <v>2042</v>
      </c>
      <c r="AI3" s="281"/>
      <c r="AJ3" s="293"/>
      <c r="AK3" s="294"/>
    </row>
    <row r="4" spans="1:37" s="312" customFormat="1" ht="15.6">
      <c r="A4" s="254" t="s">
        <v>2042</v>
      </c>
      <c r="B4" s="243" t="s">
        <v>1963</v>
      </c>
      <c r="C4" s="253"/>
      <c r="D4" s="253"/>
      <c r="E4" s="253"/>
      <c r="F4" s="253"/>
      <c r="G4" s="253"/>
      <c r="H4" s="253"/>
      <c r="I4" s="253"/>
      <c r="J4" s="253"/>
      <c r="K4" s="253"/>
      <c r="L4" s="253"/>
      <c r="M4" s="253"/>
      <c r="N4" s="253"/>
      <c r="O4" s="268" t="s">
        <v>4149</v>
      </c>
      <c r="P4" s="267" t="e">
        <f>VLOOKUP(B3,[2]目录!#REF!,4,0)</f>
        <v>#REF!</v>
      </c>
      <c r="Q4" s="282"/>
      <c r="R4" s="283"/>
      <c r="S4" s="269"/>
      <c r="T4" s="269"/>
      <c r="U4" s="269"/>
      <c r="V4" s="284"/>
      <c r="W4" s="285" t="s">
        <v>19639</v>
      </c>
      <c r="X4" s="243" t="s">
        <v>19640</v>
      </c>
      <c r="Y4" s="295"/>
      <c r="Z4" s="255"/>
      <c r="AA4" s="295"/>
      <c r="AB4" s="285" t="s">
        <v>19639</v>
      </c>
      <c r="AC4" s="243" t="s">
        <v>19641</v>
      </c>
      <c r="AD4" s="295"/>
      <c r="AE4" s="255"/>
      <c r="AF4" s="295"/>
      <c r="AG4" s="285" t="s">
        <v>19639</v>
      </c>
      <c r="AH4" s="243" t="s">
        <v>19642</v>
      </c>
      <c r="AI4" s="295"/>
      <c r="AJ4" s="255"/>
      <c r="AK4" s="295"/>
    </row>
    <row r="5" spans="1:37" s="312" customFormat="1" ht="15.6">
      <c r="A5" s="254" t="s">
        <v>2041</v>
      </c>
      <c r="B5" s="255" t="s">
        <v>2043</v>
      </c>
      <c r="C5" s="253"/>
      <c r="D5" s="253"/>
      <c r="E5" s="253"/>
      <c r="F5" s="253"/>
      <c r="G5" s="253"/>
      <c r="H5" s="253"/>
      <c r="I5" s="253"/>
      <c r="J5" s="253"/>
      <c r="K5" s="253"/>
      <c r="L5" s="253"/>
      <c r="M5" s="253"/>
      <c r="N5" s="253"/>
      <c r="O5" s="268"/>
      <c r="P5" s="269"/>
      <c r="Q5" s="269"/>
      <c r="R5" s="283"/>
      <c r="S5" s="269"/>
      <c r="T5" s="269"/>
      <c r="U5" s="269"/>
      <c r="V5" s="284"/>
      <c r="W5" s="285"/>
      <c r="X5" s="243"/>
      <c r="Y5" s="295"/>
      <c r="Z5" s="255"/>
      <c r="AA5" s="295"/>
      <c r="AB5" s="285"/>
      <c r="AC5" s="243"/>
      <c r="AD5" s="295"/>
      <c r="AE5" s="255"/>
      <c r="AF5" s="295"/>
      <c r="AG5" s="285"/>
      <c r="AH5" s="243"/>
      <c r="AI5" s="295"/>
      <c r="AJ5" s="255"/>
      <c r="AK5" s="295"/>
    </row>
    <row r="6" spans="1:37" s="312" customFormat="1" ht="15.6">
      <c r="A6" s="254" t="s">
        <v>2044</v>
      </c>
      <c r="B6" s="256" t="s">
        <v>2303</v>
      </c>
      <c r="C6" s="253"/>
      <c r="D6" s="253"/>
      <c r="E6" s="253"/>
      <c r="F6" s="253"/>
      <c r="G6" s="253"/>
      <c r="H6" s="253"/>
      <c r="I6" s="253"/>
      <c r="J6" s="253"/>
      <c r="K6" s="253"/>
      <c r="L6" s="253"/>
      <c r="M6" s="253"/>
      <c r="N6" s="253"/>
      <c r="O6" s="268"/>
      <c r="P6" s="269"/>
      <c r="Q6" s="269"/>
      <c r="R6" s="283"/>
      <c r="S6" s="269"/>
      <c r="T6" s="269"/>
      <c r="U6" s="269"/>
      <c r="V6" s="284"/>
      <c r="W6" s="285"/>
      <c r="X6" s="124"/>
      <c r="Y6" s="295"/>
      <c r="Z6" s="255"/>
      <c r="AA6" s="295"/>
      <c r="AB6" s="285"/>
      <c r="AC6" s="124"/>
      <c r="AD6" s="295"/>
      <c r="AE6" s="255"/>
      <c r="AF6" s="295"/>
      <c r="AG6" s="285"/>
      <c r="AH6" s="124"/>
      <c r="AI6" s="295"/>
      <c r="AJ6" s="255"/>
      <c r="AK6" s="295"/>
    </row>
    <row r="7" spans="1:37" s="312" customFormat="1" ht="15.6">
      <c r="A7" s="254" t="s">
        <v>2046</v>
      </c>
      <c r="B7" s="257" t="s">
        <v>2047</v>
      </c>
      <c r="C7" s="253"/>
      <c r="D7" s="253"/>
      <c r="E7" s="253"/>
      <c r="F7" s="253"/>
      <c r="G7" s="253"/>
      <c r="H7" s="253"/>
      <c r="I7" s="253"/>
      <c r="J7" s="253"/>
      <c r="K7" s="253"/>
      <c r="L7" s="253"/>
      <c r="M7" s="253"/>
      <c r="N7" s="253"/>
      <c r="O7" s="268"/>
      <c r="P7" s="269"/>
      <c r="Q7" s="269"/>
      <c r="R7" s="269"/>
      <c r="S7" s="269"/>
      <c r="T7" s="269"/>
      <c r="U7" s="269"/>
      <c r="V7" s="284"/>
      <c r="W7" s="285"/>
      <c r="X7" s="286"/>
      <c r="Y7" s="295"/>
      <c r="Z7" s="255"/>
      <c r="AA7" s="295"/>
      <c r="AB7" s="285"/>
      <c r="AC7" s="286"/>
      <c r="AD7" s="295"/>
      <c r="AE7" s="255"/>
      <c r="AF7" s="295"/>
      <c r="AG7" s="285"/>
      <c r="AH7" s="286"/>
      <c r="AI7" s="295"/>
      <c r="AJ7" s="255"/>
      <c r="AK7" s="295"/>
    </row>
    <row r="8" spans="1:37" s="312" customFormat="1" ht="15.6">
      <c r="A8" s="254" t="s">
        <v>2048</v>
      </c>
      <c r="B8" s="255" t="s">
        <v>19643</v>
      </c>
      <c r="C8" s="253"/>
      <c r="D8" s="253"/>
      <c r="E8" s="253"/>
      <c r="F8" s="253"/>
      <c r="G8" s="253"/>
      <c r="H8" s="253"/>
      <c r="I8" s="253"/>
      <c r="J8" s="253"/>
      <c r="K8" s="253"/>
      <c r="L8" s="253"/>
      <c r="M8" s="253"/>
      <c r="N8" s="253"/>
      <c r="O8" s="268"/>
      <c r="P8" s="269"/>
      <c r="Q8" s="269"/>
      <c r="R8" s="269"/>
      <c r="S8" s="269"/>
      <c r="T8" s="269"/>
      <c r="U8" s="269"/>
      <c r="V8" s="284"/>
      <c r="W8" s="285"/>
      <c r="X8" s="286"/>
      <c r="Y8" s="295"/>
      <c r="Z8" s="255"/>
      <c r="AA8" s="295"/>
      <c r="AB8" s="285"/>
      <c r="AC8" s="286"/>
      <c r="AD8" s="295"/>
      <c r="AE8" s="255"/>
      <c r="AF8" s="295"/>
      <c r="AG8" s="285"/>
      <c r="AH8" s="286"/>
      <c r="AI8" s="295"/>
      <c r="AJ8" s="255"/>
      <c r="AK8" s="295"/>
    </row>
    <row r="9" spans="1:37" s="312" customFormat="1" ht="15.6">
      <c r="A9" s="254"/>
      <c r="B9" s="257"/>
      <c r="C9" s="253"/>
      <c r="D9" s="253"/>
      <c r="E9" s="253"/>
      <c r="F9" s="253"/>
      <c r="G9" s="253"/>
      <c r="H9" s="253"/>
      <c r="I9" s="253"/>
      <c r="J9" s="253"/>
      <c r="K9" s="253"/>
      <c r="L9" s="253"/>
      <c r="M9" s="253"/>
      <c r="N9" s="253"/>
      <c r="O9" s="270"/>
      <c r="P9" s="271"/>
      <c r="Q9" s="271"/>
      <c r="R9" s="271"/>
      <c r="S9" s="271"/>
      <c r="T9" s="271"/>
      <c r="U9" s="271"/>
      <c r="V9" s="287"/>
      <c r="W9" s="268"/>
      <c r="X9" s="269"/>
      <c r="Y9" s="269"/>
      <c r="Z9" s="284"/>
      <c r="AA9" s="296"/>
      <c r="AB9" s="268"/>
      <c r="AC9" s="269"/>
      <c r="AD9" s="269"/>
      <c r="AE9" s="284"/>
      <c r="AF9" s="296"/>
      <c r="AG9" s="268"/>
      <c r="AH9" s="269"/>
      <c r="AI9" s="269"/>
      <c r="AJ9" s="284"/>
      <c r="AK9" s="296"/>
    </row>
    <row r="10" spans="1:37" s="312" customFormat="1" ht="15.6">
      <c r="A10" s="250" t="s">
        <v>2049</v>
      </c>
      <c r="B10" s="251"/>
      <c r="C10" s="251"/>
      <c r="D10" s="251"/>
      <c r="E10" s="251"/>
      <c r="F10" s="251"/>
      <c r="G10" s="251"/>
      <c r="H10" s="251"/>
      <c r="I10" s="251"/>
      <c r="J10" s="251"/>
      <c r="K10" s="251"/>
      <c r="L10" s="251"/>
      <c r="M10" s="251"/>
      <c r="N10" s="251"/>
      <c r="O10" s="262" t="s">
        <v>2839</v>
      </c>
      <c r="P10" s="263"/>
      <c r="Q10" s="263"/>
      <c r="R10" s="263"/>
      <c r="S10" s="263"/>
      <c r="T10" s="263"/>
      <c r="U10" s="263"/>
      <c r="V10" s="263"/>
      <c r="W10" s="277" t="s">
        <v>2050</v>
      </c>
      <c r="X10" s="278"/>
      <c r="Y10" s="278"/>
      <c r="Z10" s="278"/>
      <c r="AA10" s="292"/>
      <c r="AB10" s="277" t="s">
        <v>2050</v>
      </c>
      <c r="AC10" s="278"/>
      <c r="AD10" s="278"/>
      <c r="AE10" s="278"/>
      <c r="AF10" s="292"/>
      <c r="AG10" s="277" t="s">
        <v>2050</v>
      </c>
      <c r="AH10" s="278"/>
      <c r="AI10" s="278"/>
      <c r="AJ10" s="278"/>
      <c r="AK10" s="292"/>
    </row>
    <row r="11" spans="1:37" s="312" customFormat="1" ht="15.6">
      <c r="A11" s="258" t="s">
        <v>49</v>
      </c>
      <c r="B11" s="259" t="s">
        <v>2051</v>
      </c>
      <c r="C11" s="259" t="s">
        <v>2052</v>
      </c>
      <c r="D11" s="259" t="s">
        <v>2053</v>
      </c>
      <c r="E11" s="259" t="s">
        <v>2054</v>
      </c>
      <c r="F11" s="15" t="s">
        <v>3169</v>
      </c>
      <c r="G11" s="15" t="s">
        <v>3170</v>
      </c>
      <c r="H11" s="15" t="s">
        <v>3171</v>
      </c>
      <c r="I11" s="15" t="s">
        <v>3172</v>
      </c>
      <c r="J11" s="259" t="s">
        <v>2055</v>
      </c>
      <c r="K11" s="259" t="s">
        <v>2056</v>
      </c>
      <c r="L11" s="259" t="s">
        <v>2057</v>
      </c>
      <c r="M11" s="259" t="s">
        <v>73</v>
      </c>
      <c r="N11" s="272" t="s">
        <v>2058</v>
      </c>
      <c r="O11" s="273" t="s">
        <v>2831</v>
      </c>
      <c r="P11" s="274" t="s">
        <v>2832</v>
      </c>
      <c r="Q11" s="274" t="s">
        <v>2840</v>
      </c>
      <c r="R11" s="274" t="s">
        <v>2841</v>
      </c>
      <c r="S11" s="274" t="s">
        <v>2842</v>
      </c>
      <c r="T11" s="274" t="s">
        <v>2843</v>
      </c>
      <c r="U11" s="274" t="s">
        <v>2844</v>
      </c>
      <c r="V11" s="288" t="s">
        <v>73</v>
      </c>
      <c r="W11" s="289" t="s">
        <v>2059</v>
      </c>
      <c r="X11" s="290" t="s">
        <v>2060</v>
      </c>
      <c r="Y11" s="290" t="s">
        <v>2061</v>
      </c>
      <c r="Z11" s="297" t="s">
        <v>2062</v>
      </c>
      <c r="AA11" s="297" t="s">
        <v>2063</v>
      </c>
      <c r="AB11" s="323" t="s">
        <v>2059</v>
      </c>
      <c r="AC11" s="323" t="s">
        <v>2060</v>
      </c>
      <c r="AD11" s="323" t="s">
        <v>2061</v>
      </c>
      <c r="AE11" s="323" t="s">
        <v>2062</v>
      </c>
      <c r="AF11" s="323" t="s">
        <v>2063</v>
      </c>
      <c r="AG11" s="323" t="s">
        <v>2059</v>
      </c>
      <c r="AH11" s="323" t="s">
        <v>2060</v>
      </c>
      <c r="AI11" s="323" t="s">
        <v>2061</v>
      </c>
      <c r="AJ11" s="323" t="s">
        <v>2062</v>
      </c>
      <c r="AK11" s="323" t="s">
        <v>2063</v>
      </c>
    </row>
    <row r="12" spans="1:37">
      <c r="A12" s="238">
        <v>1</v>
      </c>
      <c r="B12" s="317" t="s">
        <v>2304</v>
      </c>
      <c r="C12" s="317" t="s">
        <v>2670</v>
      </c>
      <c r="D12" s="317" t="s">
        <v>6594</v>
      </c>
      <c r="E12" s="317" t="s">
        <v>2079</v>
      </c>
      <c r="F12" s="239" t="s">
        <v>2304</v>
      </c>
      <c r="G12" s="239" t="s">
        <v>2670</v>
      </c>
      <c r="H12" s="239" t="s">
        <v>2078</v>
      </c>
      <c r="I12" s="239" t="s">
        <v>2079</v>
      </c>
      <c r="J12" s="239" t="s">
        <v>79</v>
      </c>
      <c r="K12" s="239"/>
      <c r="L12" s="239"/>
      <c r="M12" s="239"/>
      <c r="N12" s="275" t="s">
        <v>2308</v>
      </c>
      <c r="O12" s="239"/>
      <c r="P12" s="239"/>
      <c r="Q12" s="239"/>
      <c r="R12" s="239"/>
      <c r="S12" s="239"/>
      <c r="T12" s="239"/>
      <c r="U12" s="239"/>
      <c r="V12" s="239"/>
      <c r="W12" s="243" t="s">
        <v>19644</v>
      </c>
      <c r="X12" s="243" t="s">
        <v>2304</v>
      </c>
      <c r="Y12" s="300" t="s">
        <v>2671</v>
      </c>
      <c r="Z12" s="243" t="s">
        <v>19645</v>
      </c>
      <c r="AA12" s="324" t="s">
        <v>2849</v>
      </c>
      <c r="AB12" s="291"/>
      <c r="AC12" s="291"/>
      <c r="AD12" s="291"/>
      <c r="AE12" s="291"/>
      <c r="AF12" s="304" t="s">
        <v>19646</v>
      </c>
      <c r="AG12" s="304"/>
      <c r="AH12" s="304"/>
      <c r="AI12" s="304"/>
      <c r="AJ12" s="304"/>
      <c r="AK12" s="304" t="s">
        <v>19646</v>
      </c>
    </row>
    <row r="13" spans="1:37">
      <c r="A13" s="238">
        <v>2</v>
      </c>
      <c r="B13" s="317" t="s">
        <v>4903</v>
      </c>
      <c r="C13" s="317" t="s">
        <v>4904</v>
      </c>
      <c r="D13" s="317" t="s">
        <v>5225</v>
      </c>
      <c r="E13" s="317" t="s">
        <v>2071</v>
      </c>
      <c r="F13" s="239" t="s">
        <v>4903</v>
      </c>
      <c r="G13" s="239" t="s">
        <v>4904</v>
      </c>
      <c r="H13" s="239" t="s">
        <v>2807</v>
      </c>
      <c r="I13" s="239" t="s">
        <v>2808</v>
      </c>
      <c r="J13" s="239" t="s">
        <v>79</v>
      </c>
      <c r="K13" s="239"/>
      <c r="L13" s="239"/>
      <c r="M13" s="239"/>
      <c r="N13" s="275" t="s">
        <v>2308</v>
      </c>
      <c r="O13" s="239"/>
      <c r="P13" s="239"/>
      <c r="Q13" s="239"/>
      <c r="R13" s="239"/>
      <c r="S13" s="239"/>
      <c r="T13" s="239"/>
      <c r="U13" s="239"/>
      <c r="V13" s="239"/>
      <c r="W13" s="243" t="s">
        <v>19644</v>
      </c>
      <c r="X13" s="317" t="s">
        <v>5227</v>
      </c>
      <c r="Y13" s="243" t="s">
        <v>5228</v>
      </c>
      <c r="Z13" s="243" t="s">
        <v>19647</v>
      </c>
      <c r="AA13" s="239" t="s">
        <v>2849</v>
      </c>
      <c r="AB13" s="243" t="s">
        <v>19641</v>
      </c>
      <c r="AC13" s="317" t="s">
        <v>5227</v>
      </c>
      <c r="AD13" s="243" t="s">
        <v>5228</v>
      </c>
      <c r="AE13" s="243" t="s">
        <v>19647</v>
      </c>
      <c r="AF13" s="239"/>
      <c r="AG13" s="243" t="s">
        <v>19642</v>
      </c>
      <c r="AH13" s="317" t="s">
        <v>5227</v>
      </c>
      <c r="AI13" s="243" t="s">
        <v>5228</v>
      </c>
      <c r="AJ13" s="243" t="s">
        <v>19647</v>
      </c>
      <c r="AK13" s="239"/>
    </row>
    <row r="14" spans="1:37">
      <c r="A14" s="238">
        <v>3</v>
      </c>
      <c r="B14" s="317" t="s">
        <v>5229</v>
      </c>
      <c r="C14" s="317" t="s">
        <v>5230</v>
      </c>
      <c r="D14" s="243" t="s">
        <v>19648</v>
      </c>
      <c r="E14" s="317" t="s">
        <v>2079</v>
      </c>
      <c r="F14" s="239" t="s">
        <v>5229</v>
      </c>
      <c r="G14" s="261" t="s">
        <v>5231</v>
      </c>
      <c r="H14" s="239" t="s">
        <v>2085</v>
      </c>
      <c r="I14" s="239" t="s">
        <v>2085</v>
      </c>
      <c r="J14" s="239"/>
      <c r="K14" s="239"/>
      <c r="L14" s="239"/>
      <c r="M14" s="239"/>
      <c r="N14" s="275" t="s">
        <v>2308</v>
      </c>
      <c r="O14" s="239"/>
      <c r="P14" s="239"/>
      <c r="Q14" s="239"/>
      <c r="R14" s="239"/>
      <c r="S14" s="239"/>
      <c r="T14" s="239"/>
      <c r="U14" s="239"/>
      <c r="V14" s="239"/>
      <c r="W14" s="243" t="s">
        <v>19644</v>
      </c>
      <c r="X14" s="317" t="s">
        <v>5229</v>
      </c>
      <c r="Y14" s="243" t="s">
        <v>5232</v>
      </c>
      <c r="Z14" s="243" t="s">
        <v>19648</v>
      </c>
      <c r="AA14" s="239" t="s">
        <v>2849</v>
      </c>
      <c r="AB14" s="243" t="s">
        <v>19641</v>
      </c>
      <c r="AC14" s="317" t="s">
        <v>5229</v>
      </c>
      <c r="AD14" s="243" t="s">
        <v>5232</v>
      </c>
      <c r="AE14" s="243" t="s">
        <v>19648</v>
      </c>
      <c r="AF14" s="239"/>
      <c r="AG14" s="243" t="s">
        <v>19642</v>
      </c>
      <c r="AH14" s="317" t="s">
        <v>5229</v>
      </c>
      <c r="AI14" s="243" t="s">
        <v>5232</v>
      </c>
      <c r="AJ14" s="243" t="s">
        <v>19648</v>
      </c>
      <c r="AK14" s="239"/>
    </row>
    <row r="15" spans="1:37">
      <c r="A15" s="238">
        <v>4</v>
      </c>
      <c r="B15" s="317" t="s">
        <v>2076</v>
      </c>
      <c r="C15" s="317" t="s">
        <v>2077</v>
      </c>
      <c r="D15" s="317" t="s">
        <v>2747</v>
      </c>
      <c r="E15" s="317" t="s">
        <v>2067</v>
      </c>
      <c r="F15" s="239" t="s">
        <v>2076</v>
      </c>
      <c r="G15" s="239" t="s">
        <v>2077</v>
      </c>
      <c r="H15" s="239" t="s">
        <v>3175</v>
      </c>
      <c r="I15" s="239" t="s">
        <v>2241</v>
      </c>
      <c r="J15" s="239"/>
      <c r="K15" s="239"/>
      <c r="L15" s="239"/>
      <c r="M15" s="239"/>
      <c r="N15" s="275" t="s">
        <v>2308</v>
      </c>
      <c r="O15" s="239"/>
      <c r="P15" s="239"/>
      <c r="Q15" s="239"/>
      <c r="R15" s="239"/>
      <c r="S15" s="239"/>
      <c r="T15" s="239"/>
      <c r="U15" s="239"/>
      <c r="V15" s="239"/>
      <c r="W15" s="243" t="s">
        <v>19644</v>
      </c>
      <c r="X15" s="317" t="s">
        <v>5237</v>
      </c>
      <c r="Y15" s="243" t="s">
        <v>2705</v>
      </c>
      <c r="Z15" s="243" t="s">
        <v>19649</v>
      </c>
      <c r="AA15" s="239" t="s">
        <v>2849</v>
      </c>
      <c r="AB15" s="243" t="s">
        <v>19641</v>
      </c>
      <c r="AC15" s="317" t="s">
        <v>5237</v>
      </c>
      <c r="AD15" s="243" t="s">
        <v>2705</v>
      </c>
      <c r="AE15" s="243" t="s">
        <v>19649</v>
      </c>
      <c r="AF15" s="239"/>
      <c r="AG15" s="243" t="s">
        <v>19642</v>
      </c>
      <c r="AH15" s="317" t="s">
        <v>5237</v>
      </c>
      <c r="AI15" s="243" t="s">
        <v>2705</v>
      </c>
      <c r="AJ15" s="243" t="s">
        <v>19647</v>
      </c>
      <c r="AK15" s="239"/>
    </row>
    <row r="16" spans="1:37">
      <c r="A16" s="238">
        <v>5</v>
      </c>
      <c r="B16" s="317" t="s">
        <v>13787</v>
      </c>
      <c r="C16" s="317" t="s">
        <v>2818</v>
      </c>
      <c r="D16" s="317" t="s">
        <v>2096</v>
      </c>
      <c r="E16" s="317" t="s">
        <v>2097</v>
      </c>
      <c r="F16" s="261" t="s">
        <v>3174</v>
      </c>
      <c r="G16" s="239" t="s">
        <v>2818</v>
      </c>
      <c r="H16" s="239" t="s">
        <v>2066</v>
      </c>
      <c r="I16" s="239" t="s">
        <v>2067</v>
      </c>
      <c r="J16" s="260"/>
      <c r="K16" s="239"/>
      <c r="L16" s="239"/>
      <c r="M16" s="260"/>
      <c r="N16" s="275" t="s">
        <v>2308</v>
      </c>
      <c r="O16" s="260"/>
      <c r="P16" s="260"/>
      <c r="Q16" s="260"/>
      <c r="R16" s="260"/>
      <c r="S16" s="260"/>
      <c r="T16" s="260"/>
      <c r="U16" s="260"/>
      <c r="V16" s="260"/>
      <c r="W16" s="243" t="s">
        <v>19644</v>
      </c>
      <c r="X16" s="317" t="s">
        <v>5248</v>
      </c>
      <c r="Y16" s="243" t="s">
        <v>3622</v>
      </c>
      <c r="Z16" s="243" t="s">
        <v>19650</v>
      </c>
      <c r="AA16" s="239" t="s">
        <v>2849</v>
      </c>
      <c r="AB16" s="243" t="s">
        <v>19641</v>
      </c>
      <c r="AC16" s="317" t="s">
        <v>5248</v>
      </c>
      <c r="AD16" s="243" t="s">
        <v>3622</v>
      </c>
      <c r="AE16" s="243" t="s">
        <v>19650</v>
      </c>
      <c r="AF16" s="239"/>
      <c r="AG16" s="243" t="s">
        <v>19642</v>
      </c>
      <c r="AH16" s="317" t="s">
        <v>5248</v>
      </c>
      <c r="AI16" s="243" t="s">
        <v>3622</v>
      </c>
      <c r="AJ16" s="243" t="s">
        <v>19649</v>
      </c>
      <c r="AK16" s="260"/>
    </row>
    <row r="17" spans="1:37">
      <c r="A17" s="238">
        <v>6</v>
      </c>
      <c r="B17" s="317" t="s">
        <v>2819</v>
      </c>
      <c r="C17" s="317" t="s">
        <v>4561</v>
      </c>
      <c r="D17" s="317" t="s">
        <v>2272</v>
      </c>
      <c r="E17" s="317" t="s">
        <v>2272</v>
      </c>
      <c r="F17" s="239" t="s">
        <v>2819</v>
      </c>
      <c r="G17" s="239" t="s">
        <v>4561</v>
      </c>
      <c r="H17" s="239" t="s">
        <v>2272</v>
      </c>
      <c r="I17" s="239" t="s">
        <v>2273</v>
      </c>
      <c r="J17" s="239"/>
      <c r="K17" s="239"/>
      <c r="L17" s="239"/>
      <c r="M17" s="239"/>
      <c r="N17" s="275" t="s">
        <v>2308</v>
      </c>
      <c r="O17" s="239"/>
      <c r="P17" s="239"/>
      <c r="Q17" s="239"/>
      <c r="R17" s="239"/>
      <c r="S17" s="239"/>
      <c r="T17" s="239"/>
      <c r="U17" s="239"/>
      <c r="V17" s="239"/>
      <c r="W17" s="243" t="s">
        <v>19644</v>
      </c>
      <c r="X17" s="317" t="s">
        <v>2819</v>
      </c>
      <c r="Y17" s="243" t="s">
        <v>4561</v>
      </c>
      <c r="Z17" s="243" t="s">
        <v>19645</v>
      </c>
      <c r="AA17" s="239" t="s">
        <v>2849</v>
      </c>
      <c r="AB17" s="243" t="s">
        <v>19641</v>
      </c>
      <c r="AC17" s="317" t="s">
        <v>2819</v>
      </c>
      <c r="AD17" s="243" t="s">
        <v>4561</v>
      </c>
      <c r="AE17" s="243" t="s">
        <v>19645</v>
      </c>
      <c r="AF17" s="239"/>
      <c r="AG17" s="243" t="s">
        <v>19642</v>
      </c>
      <c r="AH17" s="317" t="s">
        <v>2819</v>
      </c>
      <c r="AI17" s="243" t="s">
        <v>4561</v>
      </c>
      <c r="AJ17" s="243" t="s">
        <v>19645</v>
      </c>
      <c r="AK17" s="239"/>
    </row>
    <row r="18" spans="1:37">
      <c r="A18" s="238">
        <v>7</v>
      </c>
      <c r="B18" s="317" t="s">
        <v>5238</v>
      </c>
      <c r="C18" s="317" t="s">
        <v>5239</v>
      </c>
      <c r="D18" s="317" t="s">
        <v>2272</v>
      </c>
      <c r="E18" s="317" t="s">
        <v>2272</v>
      </c>
      <c r="F18" s="239" t="s">
        <v>5238</v>
      </c>
      <c r="G18" s="239" t="s">
        <v>5239</v>
      </c>
      <c r="H18" s="239" t="s">
        <v>2078</v>
      </c>
      <c r="I18" s="239" t="s">
        <v>2079</v>
      </c>
      <c r="J18" s="239"/>
      <c r="K18" s="239"/>
      <c r="L18" s="239"/>
      <c r="M18" s="239"/>
      <c r="N18" s="275" t="s">
        <v>2308</v>
      </c>
      <c r="O18" s="239"/>
      <c r="P18" s="239"/>
      <c r="Q18" s="239"/>
      <c r="R18" s="239"/>
      <c r="S18" s="239"/>
      <c r="T18" s="239"/>
      <c r="U18" s="239"/>
      <c r="V18" s="239"/>
      <c r="W18" s="243" t="s">
        <v>19644</v>
      </c>
      <c r="X18" s="317" t="s">
        <v>5238</v>
      </c>
      <c r="Y18" s="243" t="s">
        <v>5240</v>
      </c>
      <c r="Z18" s="243" t="s">
        <v>19645</v>
      </c>
      <c r="AA18" s="239" t="s">
        <v>2849</v>
      </c>
      <c r="AB18" s="243" t="s">
        <v>19641</v>
      </c>
      <c r="AC18" s="317" t="s">
        <v>5238</v>
      </c>
      <c r="AD18" s="243" t="s">
        <v>5240</v>
      </c>
      <c r="AE18" s="243" t="s">
        <v>19645</v>
      </c>
      <c r="AF18" s="239"/>
      <c r="AG18" s="243" t="s">
        <v>19642</v>
      </c>
      <c r="AH18" s="317" t="s">
        <v>5238</v>
      </c>
      <c r="AI18" s="243" t="s">
        <v>5240</v>
      </c>
      <c r="AJ18" s="243" t="s">
        <v>19645</v>
      </c>
      <c r="AK18" s="239"/>
    </row>
    <row r="19" spans="1:37">
      <c r="A19" s="238">
        <v>8</v>
      </c>
      <c r="B19" s="317" t="s">
        <v>5241</v>
      </c>
      <c r="C19" s="317" t="s">
        <v>5242</v>
      </c>
      <c r="D19" s="317" t="s">
        <v>2272</v>
      </c>
      <c r="E19" s="317" t="s">
        <v>2272</v>
      </c>
      <c r="F19" s="239" t="s">
        <v>5241</v>
      </c>
      <c r="G19" s="239" t="s">
        <v>5242</v>
      </c>
      <c r="H19" s="239" t="s">
        <v>2078</v>
      </c>
      <c r="I19" s="239" t="s">
        <v>2079</v>
      </c>
      <c r="J19" s="239"/>
      <c r="K19" s="239"/>
      <c r="L19" s="239"/>
      <c r="M19" s="239"/>
      <c r="N19" s="275" t="s">
        <v>2308</v>
      </c>
      <c r="O19" s="239"/>
      <c r="P19" s="239"/>
      <c r="Q19" s="239"/>
      <c r="R19" s="239"/>
      <c r="S19" s="239"/>
      <c r="T19" s="239"/>
      <c r="U19" s="239"/>
      <c r="V19" s="239"/>
      <c r="W19" s="243" t="s">
        <v>19644</v>
      </c>
      <c r="X19" s="317" t="s">
        <v>5241</v>
      </c>
      <c r="Y19" s="243" t="s">
        <v>5243</v>
      </c>
      <c r="Z19" s="243" t="s">
        <v>19645</v>
      </c>
      <c r="AA19" s="239" t="s">
        <v>2849</v>
      </c>
      <c r="AB19" s="243" t="s">
        <v>19641</v>
      </c>
      <c r="AC19" s="317" t="s">
        <v>5241</v>
      </c>
      <c r="AD19" s="243" t="s">
        <v>5243</v>
      </c>
      <c r="AE19" s="243" t="s">
        <v>19645</v>
      </c>
      <c r="AF19" s="239"/>
      <c r="AG19" s="243" t="s">
        <v>19642</v>
      </c>
      <c r="AH19" s="317" t="s">
        <v>5241</v>
      </c>
      <c r="AI19" s="243" t="s">
        <v>5243</v>
      </c>
      <c r="AJ19" s="243" t="s">
        <v>19645</v>
      </c>
      <c r="AK19" s="239"/>
    </row>
    <row r="20" spans="1:37">
      <c r="A20" s="238">
        <v>9</v>
      </c>
      <c r="B20" s="317" t="s">
        <v>5233</v>
      </c>
      <c r="C20" s="317" t="s">
        <v>5234</v>
      </c>
      <c r="D20" s="317" t="s">
        <v>2070</v>
      </c>
      <c r="E20" s="317" t="s">
        <v>2071</v>
      </c>
      <c r="F20" s="239" t="s">
        <v>5233</v>
      </c>
      <c r="G20" s="261" t="s">
        <v>5235</v>
      </c>
      <c r="H20" s="239" t="s">
        <v>2070</v>
      </c>
      <c r="I20" s="239" t="s">
        <v>2071</v>
      </c>
      <c r="J20" s="239"/>
      <c r="K20" s="239"/>
      <c r="L20" s="239"/>
      <c r="M20" s="239"/>
      <c r="N20" s="275" t="s">
        <v>2308</v>
      </c>
      <c r="O20" s="239"/>
      <c r="P20" s="239"/>
      <c r="Q20" s="239"/>
      <c r="R20" s="239"/>
      <c r="S20" s="239"/>
      <c r="T20" s="239"/>
      <c r="U20" s="239"/>
      <c r="V20" s="239"/>
      <c r="W20" s="243" t="s">
        <v>19644</v>
      </c>
      <c r="X20" s="317" t="s">
        <v>5233</v>
      </c>
      <c r="Y20" s="243" t="s">
        <v>5234</v>
      </c>
      <c r="Z20" s="243" t="s">
        <v>19647</v>
      </c>
      <c r="AA20" s="239" t="s">
        <v>2849</v>
      </c>
      <c r="AB20" s="243" t="s">
        <v>19641</v>
      </c>
      <c r="AC20" s="317" t="s">
        <v>5233</v>
      </c>
      <c r="AD20" s="243" t="s">
        <v>5234</v>
      </c>
      <c r="AE20" s="243" t="s">
        <v>19647</v>
      </c>
      <c r="AF20" s="239"/>
      <c r="AG20" s="260"/>
      <c r="AH20" s="317"/>
      <c r="AI20" s="260"/>
      <c r="AJ20" s="260"/>
      <c r="AK20" s="260"/>
    </row>
    <row r="21" spans="1:37">
      <c r="A21" s="238">
        <v>10</v>
      </c>
      <c r="B21" s="317" t="s">
        <v>5244</v>
      </c>
      <c r="C21" s="317" t="s">
        <v>5245</v>
      </c>
      <c r="D21" s="317" t="s">
        <v>2100</v>
      </c>
      <c r="E21" s="317" t="s">
        <v>2101</v>
      </c>
      <c r="F21" s="261" t="s">
        <v>5246</v>
      </c>
      <c r="G21" s="239" t="s">
        <v>5245</v>
      </c>
      <c r="H21" s="239" t="s">
        <v>2100</v>
      </c>
      <c r="I21" s="239" t="s">
        <v>2101</v>
      </c>
      <c r="J21" s="239"/>
      <c r="K21" s="239"/>
      <c r="L21" s="239"/>
      <c r="M21" s="239"/>
      <c r="N21" s="275" t="s">
        <v>2308</v>
      </c>
      <c r="O21" s="239"/>
      <c r="P21" s="239"/>
      <c r="Q21" s="239"/>
      <c r="R21" s="239"/>
      <c r="S21" s="239"/>
      <c r="T21" s="239"/>
      <c r="U21" s="239"/>
      <c r="V21" s="239"/>
      <c r="W21" s="243" t="s">
        <v>19644</v>
      </c>
      <c r="X21" s="317" t="s">
        <v>5244</v>
      </c>
      <c r="Y21" s="243" t="s">
        <v>5247</v>
      </c>
      <c r="Z21" s="243" t="s">
        <v>19609</v>
      </c>
      <c r="AA21" s="239" t="s">
        <v>2849</v>
      </c>
      <c r="AB21" s="243" t="s">
        <v>19641</v>
      </c>
      <c r="AC21" s="317" t="s">
        <v>5244</v>
      </c>
      <c r="AD21" s="243" t="s">
        <v>5247</v>
      </c>
      <c r="AE21" s="243" t="s">
        <v>19651</v>
      </c>
      <c r="AF21" s="239"/>
      <c r="AG21" s="243" t="s">
        <v>19642</v>
      </c>
      <c r="AH21" s="317" t="s">
        <v>5244</v>
      </c>
      <c r="AI21" s="243" t="s">
        <v>5247</v>
      </c>
      <c r="AJ21" s="243" t="s">
        <v>19651</v>
      </c>
      <c r="AK21" s="239"/>
    </row>
    <row r="22" spans="1:37">
      <c r="A22" s="238">
        <v>11</v>
      </c>
      <c r="B22" s="260" t="s">
        <v>5290</v>
      </c>
      <c r="C22" s="260" t="s">
        <v>19652</v>
      </c>
      <c r="D22" s="317" t="s">
        <v>2100</v>
      </c>
      <c r="E22" s="317" t="s">
        <v>2101</v>
      </c>
      <c r="F22" s="260" t="s">
        <v>5290</v>
      </c>
      <c r="G22" s="309" t="s">
        <v>5289</v>
      </c>
      <c r="H22" s="317" t="s">
        <v>2100</v>
      </c>
      <c r="I22" s="317" t="s">
        <v>2101</v>
      </c>
      <c r="J22" s="260"/>
      <c r="K22" s="260"/>
      <c r="L22" s="260"/>
      <c r="M22" s="260" t="s">
        <v>19653</v>
      </c>
      <c r="N22" s="275"/>
      <c r="O22" s="239"/>
      <c r="P22" s="239"/>
      <c r="Q22" s="239"/>
      <c r="R22" s="239"/>
      <c r="S22" s="239"/>
      <c r="T22" s="239"/>
      <c r="U22" s="239"/>
      <c r="V22" s="239"/>
      <c r="W22" s="243"/>
      <c r="X22" s="317"/>
      <c r="Y22" s="243"/>
      <c r="Z22" s="243"/>
      <c r="AA22" s="239" t="s">
        <v>19654</v>
      </c>
      <c r="AB22" s="260" t="s">
        <v>19655</v>
      </c>
      <c r="AC22" s="260"/>
      <c r="AD22" s="260"/>
      <c r="AE22" s="260"/>
      <c r="AF22" s="260"/>
      <c r="AG22" s="260"/>
      <c r="AH22" s="260"/>
      <c r="AI22" s="260"/>
      <c r="AJ22" s="260"/>
      <c r="AK22" s="260"/>
    </row>
    <row r="23" spans="1:37" s="315" customFormat="1">
      <c r="A23" s="318">
        <v>12</v>
      </c>
      <c r="B23" s="319"/>
      <c r="C23" s="320" t="s">
        <v>5251</v>
      </c>
      <c r="D23" s="320" t="s">
        <v>19647</v>
      </c>
      <c r="E23" s="321" t="s">
        <v>2071</v>
      </c>
      <c r="F23" s="319"/>
      <c r="G23" s="320" t="s">
        <v>5251</v>
      </c>
      <c r="H23" s="320" t="s">
        <v>19647</v>
      </c>
      <c r="I23" s="321" t="s">
        <v>2071</v>
      </c>
      <c r="J23" s="321"/>
      <c r="K23" s="321"/>
      <c r="L23" s="321"/>
      <c r="M23" s="321" t="s">
        <v>19656</v>
      </c>
      <c r="N23" s="322" t="s">
        <v>2286</v>
      </c>
      <c r="O23" s="321"/>
      <c r="P23" s="321"/>
      <c r="Q23" s="321"/>
      <c r="R23" s="321"/>
      <c r="S23" s="321"/>
      <c r="T23" s="321"/>
      <c r="U23" s="321"/>
      <c r="V23" s="321"/>
      <c r="W23" s="320" t="s">
        <v>19644</v>
      </c>
      <c r="X23" s="319"/>
      <c r="Y23" s="320" t="s">
        <v>5251</v>
      </c>
      <c r="Z23" s="320" t="s">
        <v>19647</v>
      </c>
      <c r="AA23" s="321" t="s">
        <v>2286</v>
      </c>
      <c r="AB23" s="320" t="s">
        <v>19641</v>
      </c>
      <c r="AC23" s="319"/>
      <c r="AD23" s="320" t="s">
        <v>5251</v>
      </c>
      <c r="AE23" s="320" t="s">
        <v>19647</v>
      </c>
      <c r="AF23" s="321"/>
      <c r="AG23" s="320" t="s">
        <v>19642</v>
      </c>
      <c r="AH23" s="319"/>
      <c r="AI23" s="320" t="s">
        <v>5251</v>
      </c>
      <c r="AJ23" s="320" t="s">
        <v>19647</v>
      </c>
      <c r="AK23" s="321"/>
    </row>
  </sheetData>
  <phoneticPr fontId="5" type="noConversion"/>
  <dataValidations count="4">
    <dataValidation type="list" allowBlank="1" showInputMessage="1" showErrorMessage="1" sqref="B6" xr:uid="{00000000-0002-0000-3B01-000000000000}">
      <formula1>"Mi: Minute,H: Hour,D: Daily,W: Weekly,M: Monthly,Y: Yearly"</formula1>
    </dataValidation>
    <dataValidation type="list" allowBlank="1" showInputMessage="1" showErrorMessage="1" sqref="B7 B9 O7:O9" xr:uid="{00000000-0002-0000-3B01-000001000000}">
      <formula1>"替换,追加"</formula1>
    </dataValidation>
    <dataValidation type="list" allowBlank="1" showInputMessage="1" showErrorMessage="1" sqref="N12:N23" xr:uid="{00000000-0002-0000-3B01-000002000000}">
      <formula1>"匹配,基线特有,本地扩充,废弃"</formula1>
    </dataValidation>
    <dataValidation type="list" allowBlank="1" showInputMessage="1" showErrorMessage="1" sqref="R4:R6" xr:uid="{00000000-0002-0000-3B01-000003000000}">
      <formula1>"left join,inner join,union,union all"</formula1>
    </dataValidation>
  </dataValidations>
  <hyperlinks>
    <hyperlink ref="A1" location="目录!A1" display="返回" xr:uid="{00000000-0004-0000-3B01-000000000000}"/>
  </hyperlinks>
  <pageMargins left="0.75" right="0.75" top="1" bottom="1" header="0.51180555555555596" footer="0.51180555555555596"/>
  <pageSetup paperSize="9" orientation="portrait"/>
  <legacyDrawing r:id="rId1"/>
</worksheet>
</file>

<file path=xl/worksheets/sheet3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1-000000000000}">
  <dimension ref="A1:AA31"/>
  <sheetViews>
    <sheetView topLeftCell="B1" workbookViewId="0">
      <selection activeCell="F19" sqref="F19"/>
    </sheetView>
  </sheetViews>
  <sheetFormatPr defaultColWidth="9" defaultRowHeight="14.4"/>
  <cols>
    <col min="1" max="1" width="9" style="248"/>
    <col min="2" max="2" width="11.21875" style="248" customWidth="1"/>
    <col min="3" max="3" width="14.109375" style="248" customWidth="1"/>
    <col min="4" max="4" width="15.21875" style="248" customWidth="1"/>
    <col min="5" max="9" width="12.109375" style="248" customWidth="1"/>
    <col min="10" max="10" width="9" style="248"/>
    <col min="11" max="11" width="5.33203125" style="248" customWidth="1"/>
    <col min="12" max="12" width="6.21875" style="248" customWidth="1"/>
    <col min="13" max="13" width="10.44140625" style="248" customWidth="1"/>
    <col min="14" max="14" width="11.33203125" style="248" customWidth="1"/>
    <col min="15" max="22" width="9" style="248" hidden="1" customWidth="1"/>
    <col min="23" max="23" width="18.33203125" style="248" customWidth="1"/>
    <col min="24" max="24" width="12.44140625" style="248" customWidth="1"/>
    <col min="25" max="25" width="12.33203125" style="248" customWidth="1"/>
    <col min="26" max="26" width="11" style="248" customWidth="1"/>
    <col min="27" max="27" width="11.33203125" style="248" customWidth="1"/>
    <col min="28" max="16384" width="9" style="248"/>
  </cols>
  <sheetData>
    <row r="1" spans="1:27" s="312" customFormat="1" ht="15.6">
      <c r="A1" s="2" t="s">
        <v>2037</v>
      </c>
      <c r="B1" s="249"/>
      <c r="C1" s="249"/>
      <c r="D1" s="249"/>
      <c r="E1" s="249"/>
      <c r="F1" s="249"/>
      <c r="G1" s="249"/>
      <c r="H1" s="249"/>
      <c r="I1" s="249"/>
      <c r="J1" s="249"/>
      <c r="K1" s="249"/>
      <c r="L1" s="249"/>
      <c r="M1" s="249"/>
      <c r="N1" s="249"/>
      <c r="O1" s="249"/>
      <c r="P1" s="249"/>
      <c r="Q1" s="249"/>
      <c r="R1" s="249"/>
      <c r="S1" s="249"/>
      <c r="T1" s="249"/>
      <c r="U1" s="249"/>
      <c r="V1" s="249"/>
      <c r="W1" s="276"/>
      <c r="X1" s="276"/>
      <c r="Y1" s="276"/>
      <c r="Z1" s="276"/>
      <c r="AA1" s="276"/>
    </row>
    <row r="2" spans="1:27" s="312" customFormat="1" ht="15.6">
      <c r="A2" s="250" t="s">
        <v>2038</v>
      </c>
      <c r="B2" s="251"/>
      <c r="C2" s="251"/>
      <c r="D2" s="251"/>
      <c r="E2" s="251"/>
      <c r="F2" s="251"/>
      <c r="G2" s="251"/>
      <c r="H2" s="251"/>
      <c r="I2" s="251"/>
      <c r="J2" s="251"/>
      <c r="K2" s="251"/>
      <c r="L2" s="251"/>
      <c r="M2" s="251"/>
      <c r="N2" s="251"/>
      <c r="O2" s="262" t="s">
        <v>2830</v>
      </c>
      <c r="P2" s="263"/>
      <c r="Q2" s="263"/>
      <c r="R2" s="263"/>
      <c r="S2" s="263"/>
      <c r="T2" s="263"/>
      <c r="U2" s="263"/>
      <c r="V2" s="263"/>
      <c r="W2" s="277" t="s">
        <v>2039</v>
      </c>
      <c r="X2" s="278"/>
      <c r="Y2" s="278"/>
      <c r="Z2" s="278"/>
      <c r="AA2" s="292"/>
    </row>
    <row r="3" spans="1:27" s="312" customFormat="1" ht="15.6">
      <c r="A3" s="252" t="s">
        <v>2040</v>
      </c>
      <c r="B3" s="124" t="s">
        <v>1966</v>
      </c>
      <c r="C3" s="253"/>
      <c r="D3" s="253"/>
      <c r="E3" s="253"/>
      <c r="F3" s="253"/>
      <c r="G3" s="253"/>
      <c r="H3" s="253"/>
      <c r="I3" s="253"/>
      <c r="J3" s="253"/>
      <c r="K3" s="253"/>
      <c r="L3" s="253"/>
      <c r="M3" s="253"/>
      <c r="N3" s="253"/>
      <c r="O3" s="264" t="s">
        <v>2831</v>
      </c>
      <c r="P3" s="265" t="s">
        <v>2832</v>
      </c>
      <c r="Q3" s="265" t="s">
        <v>2833</v>
      </c>
      <c r="R3" s="265" t="s">
        <v>2834</v>
      </c>
      <c r="S3" s="265" t="s">
        <v>2835</v>
      </c>
      <c r="T3" s="265" t="s">
        <v>2836</v>
      </c>
      <c r="U3" s="265" t="s">
        <v>2837</v>
      </c>
      <c r="V3" s="279" t="s">
        <v>73</v>
      </c>
      <c r="W3" s="280" t="s">
        <v>2041</v>
      </c>
      <c r="X3" s="281" t="s">
        <v>2042</v>
      </c>
      <c r="Y3" s="281"/>
      <c r="Z3" s="293"/>
      <c r="AA3" s="294"/>
    </row>
    <row r="4" spans="1:27" s="312" customFormat="1" ht="15.6">
      <c r="A4" s="254" t="s">
        <v>2042</v>
      </c>
      <c r="B4" s="243" t="s">
        <v>1967</v>
      </c>
      <c r="C4" s="253"/>
      <c r="D4" s="253"/>
      <c r="E4" s="253"/>
      <c r="F4" s="253"/>
      <c r="G4" s="253"/>
      <c r="H4" s="253"/>
      <c r="I4" s="253"/>
      <c r="J4" s="253"/>
      <c r="K4" s="253"/>
      <c r="L4" s="253"/>
      <c r="M4" s="253"/>
      <c r="N4" s="253"/>
      <c r="O4" s="268" t="s">
        <v>4149</v>
      </c>
      <c r="P4" s="267" t="e">
        <f>VLOOKUP(B3,[2]目录!#REF!,4,0)</f>
        <v>#REF!</v>
      </c>
      <c r="Q4" s="282"/>
      <c r="R4" s="283"/>
      <c r="S4" s="269"/>
      <c r="T4" s="269"/>
      <c r="U4" s="269"/>
      <c r="V4" s="284"/>
      <c r="W4" s="285" t="s">
        <v>19657</v>
      </c>
      <c r="X4" s="243" t="s">
        <v>1968</v>
      </c>
      <c r="Y4" s="295"/>
      <c r="Z4" s="255"/>
      <c r="AA4" s="295"/>
    </row>
    <row r="5" spans="1:27" s="312" customFormat="1" ht="15.6">
      <c r="A5" s="254" t="s">
        <v>2041</v>
      </c>
      <c r="B5" s="255" t="s">
        <v>2043</v>
      </c>
      <c r="C5" s="253"/>
      <c r="D5" s="253"/>
      <c r="E5" s="253"/>
      <c r="F5" s="253"/>
      <c r="G5" s="253"/>
      <c r="H5" s="253"/>
      <c r="I5" s="253"/>
      <c r="J5" s="253"/>
      <c r="K5" s="253"/>
      <c r="L5" s="253"/>
      <c r="M5" s="253"/>
      <c r="N5" s="253"/>
      <c r="O5" s="268"/>
      <c r="P5" s="269"/>
      <c r="Q5" s="269"/>
      <c r="R5" s="283"/>
      <c r="S5" s="269"/>
      <c r="T5" s="269"/>
      <c r="U5" s="269"/>
      <c r="V5" s="284"/>
      <c r="W5" s="285"/>
      <c r="X5" s="243"/>
      <c r="Y5" s="295"/>
      <c r="Z5" s="255"/>
      <c r="AA5" s="295"/>
    </row>
    <row r="6" spans="1:27" s="312" customFormat="1" ht="15.6">
      <c r="A6" s="254" t="s">
        <v>2044</v>
      </c>
      <c r="B6" s="256" t="s">
        <v>2045</v>
      </c>
      <c r="C6" s="253"/>
      <c r="D6" s="253"/>
      <c r="E6" s="253"/>
      <c r="F6" s="253"/>
      <c r="G6" s="253"/>
      <c r="H6" s="253"/>
      <c r="I6" s="253"/>
      <c r="J6" s="253"/>
      <c r="K6" s="253"/>
      <c r="L6" s="253"/>
      <c r="M6" s="253"/>
      <c r="N6" s="253"/>
      <c r="O6" s="268"/>
      <c r="P6" s="269"/>
      <c r="Q6" s="269"/>
      <c r="R6" s="283"/>
      <c r="S6" s="269"/>
      <c r="T6" s="269"/>
      <c r="U6" s="269"/>
      <c r="V6" s="284"/>
      <c r="W6" s="285"/>
      <c r="X6" s="124"/>
      <c r="Y6" s="295"/>
      <c r="Z6" s="255"/>
      <c r="AA6" s="295"/>
    </row>
    <row r="7" spans="1:27" s="312" customFormat="1" ht="15.6">
      <c r="A7" s="254" t="s">
        <v>2046</v>
      </c>
      <c r="B7" s="257" t="s">
        <v>2047</v>
      </c>
      <c r="C7" s="253"/>
      <c r="D7" s="253"/>
      <c r="E7" s="253"/>
      <c r="F7" s="253"/>
      <c r="G7" s="253"/>
      <c r="H7" s="253"/>
      <c r="I7" s="253"/>
      <c r="J7" s="253"/>
      <c r="K7" s="253"/>
      <c r="L7" s="253"/>
      <c r="M7" s="253"/>
      <c r="N7" s="253"/>
      <c r="O7" s="268"/>
      <c r="P7" s="269"/>
      <c r="Q7" s="269"/>
      <c r="R7" s="269"/>
      <c r="S7" s="269"/>
      <c r="T7" s="269"/>
      <c r="U7" s="269"/>
      <c r="V7" s="284"/>
      <c r="W7" s="285"/>
      <c r="X7" s="286"/>
      <c r="Y7" s="295"/>
      <c r="Z7" s="255"/>
      <c r="AA7" s="295"/>
    </row>
    <row r="8" spans="1:27" s="312" customFormat="1" ht="15.6">
      <c r="A8" s="254" t="s">
        <v>2048</v>
      </c>
      <c r="B8" s="255" t="s">
        <v>19658</v>
      </c>
      <c r="C8" s="253"/>
      <c r="D8" s="253"/>
      <c r="E8" s="253"/>
      <c r="F8" s="253"/>
      <c r="G8" s="253"/>
      <c r="H8" s="253"/>
      <c r="I8" s="253"/>
      <c r="J8" s="253"/>
      <c r="K8" s="253"/>
      <c r="L8" s="253"/>
      <c r="M8" s="253"/>
      <c r="N8" s="253"/>
      <c r="O8" s="268"/>
      <c r="P8" s="269"/>
      <c r="Q8" s="269"/>
      <c r="R8" s="269"/>
      <c r="S8" s="269"/>
      <c r="T8" s="269"/>
      <c r="U8" s="269"/>
      <c r="V8" s="284"/>
      <c r="W8" s="285"/>
      <c r="X8" s="286"/>
      <c r="Y8" s="295"/>
      <c r="Z8" s="255"/>
      <c r="AA8" s="295"/>
    </row>
    <row r="9" spans="1:27" s="312" customFormat="1" ht="15.6">
      <c r="A9" s="254"/>
      <c r="B9" s="257"/>
      <c r="C9" s="253"/>
      <c r="D9" s="253"/>
      <c r="E9" s="253"/>
      <c r="F9" s="253"/>
      <c r="G9" s="253"/>
      <c r="H9" s="253"/>
      <c r="I9" s="253"/>
      <c r="J9" s="253"/>
      <c r="K9" s="253"/>
      <c r="L9" s="253"/>
      <c r="M9" s="253"/>
      <c r="N9" s="253"/>
      <c r="O9" s="270"/>
      <c r="P9" s="271"/>
      <c r="Q9" s="271"/>
      <c r="R9" s="271"/>
      <c r="S9" s="271"/>
      <c r="T9" s="271"/>
      <c r="U9" s="271"/>
      <c r="V9" s="287"/>
      <c r="W9" s="268"/>
      <c r="X9" s="269"/>
      <c r="Y9" s="269"/>
      <c r="Z9" s="284"/>
      <c r="AA9" s="296"/>
    </row>
    <row r="10" spans="1:27" s="312" customFormat="1" ht="15.6">
      <c r="A10" s="250" t="s">
        <v>2049</v>
      </c>
      <c r="B10" s="251"/>
      <c r="C10" s="251"/>
      <c r="D10" s="251"/>
      <c r="E10" s="251"/>
      <c r="F10" s="251"/>
      <c r="G10" s="251"/>
      <c r="H10" s="251"/>
      <c r="I10" s="251"/>
      <c r="J10" s="251"/>
      <c r="K10" s="251"/>
      <c r="L10" s="251"/>
      <c r="M10" s="251"/>
      <c r="N10" s="251"/>
      <c r="O10" s="262" t="s">
        <v>2839</v>
      </c>
      <c r="P10" s="263"/>
      <c r="Q10" s="263"/>
      <c r="R10" s="263"/>
      <c r="S10" s="263"/>
      <c r="T10" s="263"/>
      <c r="U10" s="263"/>
      <c r="V10" s="263"/>
      <c r="W10" s="277" t="s">
        <v>2050</v>
      </c>
      <c r="X10" s="278"/>
      <c r="Y10" s="278"/>
      <c r="Z10" s="278"/>
      <c r="AA10" s="292"/>
    </row>
    <row r="11" spans="1:27" s="312" customFormat="1" ht="15.6">
      <c r="A11" s="258" t="s">
        <v>49</v>
      </c>
      <c r="B11" s="259" t="s">
        <v>2051</v>
      </c>
      <c r="C11" s="259" t="s">
        <v>2052</v>
      </c>
      <c r="D11" s="259" t="s">
        <v>2053</v>
      </c>
      <c r="E11" s="259" t="s">
        <v>2054</v>
      </c>
      <c r="F11" s="15" t="s">
        <v>3169</v>
      </c>
      <c r="G11" s="15" t="s">
        <v>3170</v>
      </c>
      <c r="H11" s="15" t="s">
        <v>3171</v>
      </c>
      <c r="I11" s="15" t="s">
        <v>3172</v>
      </c>
      <c r="J11" s="259" t="s">
        <v>2055</v>
      </c>
      <c r="K11" s="259" t="s">
        <v>2056</v>
      </c>
      <c r="L11" s="259" t="s">
        <v>2057</v>
      </c>
      <c r="M11" s="259" t="s">
        <v>73</v>
      </c>
      <c r="N11" s="272" t="s">
        <v>2058</v>
      </c>
      <c r="O11" s="273" t="s">
        <v>2831</v>
      </c>
      <c r="P11" s="274" t="s">
        <v>2832</v>
      </c>
      <c r="Q11" s="274" t="s">
        <v>2840</v>
      </c>
      <c r="R11" s="274" t="s">
        <v>2841</v>
      </c>
      <c r="S11" s="274" t="s">
        <v>2842</v>
      </c>
      <c r="T11" s="274" t="s">
        <v>2843</v>
      </c>
      <c r="U11" s="274" t="s">
        <v>2844</v>
      </c>
      <c r="V11" s="288" t="s">
        <v>73</v>
      </c>
      <c r="W11" s="289" t="s">
        <v>2059</v>
      </c>
      <c r="X11" s="290" t="s">
        <v>2060</v>
      </c>
      <c r="Y11" s="290" t="s">
        <v>2061</v>
      </c>
      <c r="Z11" s="297" t="s">
        <v>2062</v>
      </c>
      <c r="AA11" s="290" t="s">
        <v>2063</v>
      </c>
    </row>
    <row r="12" spans="1:27">
      <c r="A12" s="238">
        <v>1</v>
      </c>
      <c r="B12" s="243" t="s">
        <v>2064</v>
      </c>
      <c r="C12" s="243" t="s">
        <v>2065</v>
      </c>
      <c r="D12" s="243" t="s">
        <v>19599</v>
      </c>
      <c r="E12" s="239" t="s">
        <v>2067</v>
      </c>
      <c r="F12" s="239" t="s">
        <v>2064</v>
      </c>
      <c r="G12" s="239" t="s">
        <v>2065</v>
      </c>
      <c r="H12" s="239" t="s">
        <v>2066</v>
      </c>
      <c r="I12" s="239" t="s">
        <v>2067</v>
      </c>
      <c r="J12" s="239" t="s">
        <v>79</v>
      </c>
      <c r="K12" s="239"/>
      <c r="L12" s="239"/>
      <c r="M12" s="239"/>
      <c r="N12" s="275" t="s">
        <v>2308</v>
      </c>
      <c r="O12" s="239"/>
      <c r="P12" s="239"/>
      <c r="Q12" s="239"/>
      <c r="R12" s="239"/>
      <c r="S12" s="239"/>
      <c r="T12" s="239"/>
      <c r="U12" s="239"/>
      <c r="V12" s="239"/>
      <c r="W12" s="243" t="s">
        <v>1968</v>
      </c>
      <c r="X12" s="243" t="s">
        <v>2064</v>
      </c>
      <c r="Y12" s="243" t="s">
        <v>2753</v>
      </c>
      <c r="Z12" s="243" t="s">
        <v>19599</v>
      </c>
      <c r="AA12" s="239" t="s">
        <v>2849</v>
      </c>
    </row>
    <row r="13" spans="1:27">
      <c r="A13" s="238">
        <v>2</v>
      </c>
      <c r="B13" s="260" t="s">
        <v>755</v>
      </c>
      <c r="C13" s="243" t="s">
        <v>2234</v>
      </c>
      <c r="D13" s="243" t="s">
        <v>19659</v>
      </c>
      <c r="E13" s="239" t="s">
        <v>2827</v>
      </c>
      <c r="F13" s="239" t="s">
        <v>755</v>
      </c>
      <c r="G13" s="239" t="s">
        <v>2234</v>
      </c>
      <c r="H13" s="239" t="s">
        <v>3991</v>
      </c>
      <c r="I13" s="239" t="s">
        <v>2108</v>
      </c>
      <c r="J13" s="239" t="s">
        <v>79</v>
      </c>
      <c r="K13" s="239"/>
      <c r="L13" s="239"/>
      <c r="M13" s="239"/>
      <c r="N13" s="275" t="s">
        <v>2308</v>
      </c>
      <c r="O13" s="239"/>
      <c r="P13" s="239"/>
      <c r="Q13" s="239"/>
      <c r="R13" s="239"/>
      <c r="S13" s="239"/>
      <c r="T13" s="239"/>
      <c r="U13" s="239"/>
      <c r="V13" s="239"/>
      <c r="W13" s="243" t="s">
        <v>1968</v>
      </c>
      <c r="X13" s="260" t="s">
        <v>755</v>
      </c>
      <c r="Y13" s="243" t="s">
        <v>2234</v>
      </c>
      <c r="Z13" s="243" t="s">
        <v>19659</v>
      </c>
      <c r="AA13" s="239" t="s">
        <v>2849</v>
      </c>
    </row>
    <row r="14" spans="1:27">
      <c r="A14" s="238">
        <v>3</v>
      </c>
      <c r="B14" s="260" t="s">
        <v>105</v>
      </c>
      <c r="C14" s="243" t="s">
        <v>2239</v>
      </c>
      <c r="D14" s="243" t="s">
        <v>19660</v>
      </c>
      <c r="E14" s="239" t="s">
        <v>2827</v>
      </c>
      <c r="F14" s="239" t="s">
        <v>105</v>
      </c>
      <c r="G14" s="239" t="s">
        <v>2239</v>
      </c>
      <c r="H14" s="239" t="s">
        <v>3175</v>
      </c>
      <c r="I14" s="239" t="s">
        <v>2241</v>
      </c>
      <c r="J14" s="239"/>
      <c r="K14" s="239"/>
      <c r="L14" s="239"/>
      <c r="M14" s="239"/>
      <c r="N14" s="275" t="s">
        <v>2308</v>
      </c>
      <c r="O14" s="239"/>
      <c r="P14" s="239"/>
      <c r="Q14" s="239"/>
      <c r="R14" s="239"/>
      <c r="S14" s="239"/>
      <c r="T14" s="239"/>
      <c r="U14" s="239"/>
      <c r="V14" s="239"/>
      <c r="W14" s="243" t="s">
        <v>1968</v>
      </c>
      <c r="X14" s="260" t="s">
        <v>105</v>
      </c>
      <c r="Y14" s="243" t="s">
        <v>2675</v>
      </c>
      <c r="Z14" s="243" t="s">
        <v>19660</v>
      </c>
      <c r="AA14" s="239" t="s">
        <v>2849</v>
      </c>
    </row>
    <row r="15" spans="1:27">
      <c r="A15" s="238">
        <v>4</v>
      </c>
      <c r="B15" s="260" t="s">
        <v>5508</v>
      </c>
      <c r="C15" s="243" t="s">
        <v>4006</v>
      </c>
      <c r="D15" s="243" t="s">
        <v>19661</v>
      </c>
      <c r="E15" s="239" t="s">
        <v>2621</v>
      </c>
      <c r="F15" s="239" t="s">
        <v>5508</v>
      </c>
      <c r="G15" s="239" t="s">
        <v>4006</v>
      </c>
      <c r="H15" s="239" t="s">
        <v>3991</v>
      </c>
      <c r="I15" s="239" t="s">
        <v>2108</v>
      </c>
      <c r="J15" s="239"/>
      <c r="K15" s="239"/>
      <c r="L15" s="239"/>
      <c r="M15" s="239" t="s">
        <v>19662</v>
      </c>
      <c r="N15" s="275" t="s">
        <v>2308</v>
      </c>
      <c r="O15" s="239"/>
      <c r="P15" s="239"/>
      <c r="Q15" s="239"/>
      <c r="R15" s="239"/>
      <c r="S15" s="239"/>
      <c r="T15" s="239"/>
      <c r="U15" s="239"/>
      <c r="V15" s="239"/>
      <c r="W15" s="243" t="s">
        <v>1968</v>
      </c>
      <c r="X15" s="260" t="s">
        <v>19663</v>
      </c>
      <c r="Y15" s="243" t="s">
        <v>4650</v>
      </c>
      <c r="Z15" s="243" t="s">
        <v>19661</v>
      </c>
      <c r="AA15" s="239" t="s">
        <v>2849</v>
      </c>
    </row>
    <row r="16" spans="1:27">
      <c r="A16" s="238">
        <v>5</v>
      </c>
      <c r="B16" s="260" t="s">
        <v>2076</v>
      </c>
      <c r="C16" s="243" t="s">
        <v>2077</v>
      </c>
      <c r="D16" s="243" t="s">
        <v>19664</v>
      </c>
      <c r="E16" s="239" t="s">
        <v>3985</v>
      </c>
      <c r="F16" s="239" t="s">
        <v>2076</v>
      </c>
      <c r="G16" s="239" t="s">
        <v>2077</v>
      </c>
      <c r="H16" s="239" t="s">
        <v>3175</v>
      </c>
      <c r="I16" s="239" t="s">
        <v>2241</v>
      </c>
      <c r="J16" s="239"/>
      <c r="K16" s="239"/>
      <c r="L16" s="239"/>
      <c r="M16" s="239"/>
      <c r="N16" s="275" t="s">
        <v>2308</v>
      </c>
      <c r="O16" s="239"/>
      <c r="P16" s="239"/>
      <c r="Q16" s="239"/>
      <c r="R16" s="239"/>
      <c r="S16" s="239"/>
      <c r="T16" s="239"/>
      <c r="U16" s="239"/>
      <c r="V16" s="239"/>
      <c r="W16" s="243" t="s">
        <v>1968</v>
      </c>
      <c r="X16" s="260" t="s">
        <v>3461</v>
      </c>
      <c r="Y16" s="243" t="s">
        <v>2705</v>
      </c>
      <c r="Z16" s="243" t="s">
        <v>19664</v>
      </c>
      <c r="AA16" s="239" t="s">
        <v>2849</v>
      </c>
    </row>
    <row r="17" spans="1:27">
      <c r="A17" s="238">
        <v>7</v>
      </c>
      <c r="B17" s="221" t="s">
        <v>5509</v>
      </c>
      <c r="C17" s="221" t="s">
        <v>5510</v>
      </c>
      <c r="D17" s="243" t="s">
        <v>19650</v>
      </c>
      <c r="E17" s="239" t="s">
        <v>2097</v>
      </c>
      <c r="F17" s="239" t="s">
        <v>5509</v>
      </c>
      <c r="G17" s="261" t="s">
        <v>5511</v>
      </c>
      <c r="H17" s="239" t="s">
        <v>2096</v>
      </c>
      <c r="I17" s="239" t="s">
        <v>2097</v>
      </c>
      <c r="J17" s="239"/>
      <c r="K17" s="239"/>
      <c r="L17" s="239"/>
      <c r="M17" s="239"/>
      <c r="N17" s="275" t="s">
        <v>2308</v>
      </c>
      <c r="O17" s="239"/>
      <c r="P17" s="239"/>
      <c r="Q17" s="239"/>
      <c r="R17" s="239"/>
      <c r="S17" s="239"/>
      <c r="T17" s="239"/>
      <c r="U17" s="239"/>
      <c r="V17" s="239"/>
      <c r="W17" s="243" t="s">
        <v>1968</v>
      </c>
      <c r="X17" s="260" t="s">
        <v>5253</v>
      </c>
      <c r="Y17" s="243" t="s">
        <v>5510</v>
      </c>
      <c r="Z17" s="243" t="s">
        <v>19650</v>
      </c>
      <c r="AA17" s="239" t="s">
        <v>2849</v>
      </c>
    </row>
    <row r="18" spans="1:27">
      <c r="A18" s="238">
        <v>6</v>
      </c>
      <c r="B18" s="221" t="s">
        <v>2347</v>
      </c>
      <c r="C18" s="221" t="s">
        <v>4737</v>
      </c>
      <c r="D18" s="243" t="s">
        <v>19645</v>
      </c>
      <c r="E18" s="239" t="s">
        <v>2273</v>
      </c>
      <c r="F18" s="239" t="s">
        <v>2347</v>
      </c>
      <c r="G18" s="239" t="s">
        <v>4737</v>
      </c>
      <c r="H18" s="239" t="s">
        <v>2078</v>
      </c>
      <c r="I18" s="239" t="s">
        <v>2079</v>
      </c>
      <c r="J18" s="239"/>
      <c r="K18" s="239"/>
      <c r="L18" s="239"/>
      <c r="M18" s="239"/>
      <c r="N18" s="275" t="s">
        <v>2308</v>
      </c>
      <c r="O18" s="239"/>
      <c r="P18" s="239"/>
      <c r="Q18" s="239"/>
      <c r="R18" s="239"/>
      <c r="S18" s="239"/>
      <c r="T18" s="239"/>
      <c r="U18" s="239"/>
      <c r="V18" s="239"/>
      <c r="W18" s="243" t="s">
        <v>1968</v>
      </c>
      <c r="X18" s="260" t="s">
        <v>15891</v>
      </c>
      <c r="Y18" s="243" t="s">
        <v>4738</v>
      </c>
      <c r="Z18" s="243" t="s">
        <v>19645</v>
      </c>
      <c r="AA18" s="239" t="s">
        <v>2849</v>
      </c>
    </row>
    <row r="19" spans="1:27">
      <c r="A19" s="238">
        <v>9</v>
      </c>
      <c r="B19" s="260" t="s">
        <v>4735</v>
      </c>
      <c r="C19" s="221" t="s">
        <v>4736</v>
      </c>
      <c r="D19" s="243" t="s">
        <v>19647</v>
      </c>
      <c r="E19" s="239" t="s">
        <v>2071</v>
      </c>
      <c r="F19" s="239" t="s">
        <v>4735</v>
      </c>
      <c r="G19" s="239" t="s">
        <v>4736</v>
      </c>
      <c r="H19" s="239" t="s">
        <v>2235</v>
      </c>
      <c r="I19" s="239" t="s">
        <v>2237</v>
      </c>
      <c r="J19" s="239"/>
      <c r="K19" s="239"/>
      <c r="L19" s="239"/>
      <c r="M19" s="239"/>
      <c r="N19" s="275" t="s">
        <v>2308</v>
      </c>
      <c r="O19" s="239"/>
      <c r="P19" s="239"/>
      <c r="Q19" s="239"/>
      <c r="R19" s="239"/>
      <c r="S19" s="239"/>
      <c r="T19" s="239"/>
      <c r="U19" s="239"/>
      <c r="V19" s="239"/>
      <c r="W19" s="243" t="s">
        <v>1968</v>
      </c>
      <c r="X19" s="260" t="s">
        <v>19665</v>
      </c>
      <c r="Y19" s="243" t="s">
        <v>3434</v>
      </c>
      <c r="Z19" s="243" t="s">
        <v>19647</v>
      </c>
      <c r="AA19" s="239" t="s">
        <v>2849</v>
      </c>
    </row>
    <row r="20" spans="1:27">
      <c r="A20" s="238">
        <v>8</v>
      </c>
      <c r="B20" s="260" t="s">
        <v>13408</v>
      </c>
      <c r="C20" s="243" t="s">
        <v>13411</v>
      </c>
      <c r="D20" s="243" t="s">
        <v>19666</v>
      </c>
      <c r="E20" s="239" t="s">
        <v>5226</v>
      </c>
      <c r="F20" s="239" t="s">
        <v>13408</v>
      </c>
      <c r="G20" s="261" t="s">
        <v>13410</v>
      </c>
      <c r="H20" s="239" t="s">
        <v>5225</v>
      </c>
      <c r="I20" s="239" t="s">
        <v>5226</v>
      </c>
      <c r="J20" s="239"/>
      <c r="K20" s="239"/>
      <c r="L20" s="239"/>
      <c r="M20" s="239"/>
      <c r="N20" s="275" t="s">
        <v>2308</v>
      </c>
      <c r="O20" s="239"/>
      <c r="P20" s="239"/>
      <c r="Q20" s="239"/>
      <c r="R20" s="239"/>
      <c r="S20" s="239"/>
      <c r="T20" s="239"/>
      <c r="U20" s="239"/>
      <c r="V20" s="239"/>
      <c r="W20" s="243" t="s">
        <v>1968</v>
      </c>
      <c r="X20" s="260" t="s">
        <v>3045</v>
      </c>
      <c r="Y20" s="243" t="s">
        <v>13411</v>
      </c>
      <c r="Z20" s="243" t="s">
        <v>19666</v>
      </c>
      <c r="AA20" s="239" t="s">
        <v>2849</v>
      </c>
    </row>
    <row r="21" spans="1:27">
      <c r="A21" s="238">
        <v>10</v>
      </c>
      <c r="B21" s="260" t="s">
        <v>2354</v>
      </c>
      <c r="C21" s="243" t="s">
        <v>4826</v>
      </c>
      <c r="D21" s="243" t="s">
        <v>19651</v>
      </c>
      <c r="E21" s="239" t="s">
        <v>2101</v>
      </c>
      <c r="F21" s="239" t="s">
        <v>2354</v>
      </c>
      <c r="G21" s="261" t="s">
        <v>4825</v>
      </c>
      <c r="H21" s="239" t="s">
        <v>2088</v>
      </c>
      <c r="I21" s="239" t="s">
        <v>2089</v>
      </c>
      <c r="J21" s="304"/>
      <c r="K21" s="239"/>
      <c r="L21" s="240"/>
      <c r="M21" s="304"/>
      <c r="N21" s="275" t="s">
        <v>2308</v>
      </c>
      <c r="O21" s="304"/>
      <c r="P21" s="304"/>
      <c r="Q21" s="304"/>
      <c r="R21" s="304"/>
      <c r="S21" s="304"/>
      <c r="T21" s="304"/>
      <c r="U21" s="304"/>
      <c r="V21" s="304"/>
      <c r="W21" s="243" t="s">
        <v>1968</v>
      </c>
      <c r="X21" s="260" t="s">
        <v>4885</v>
      </c>
      <c r="Y21" s="243" t="s">
        <v>4826</v>
      </c>
      <c r="Z21" s="243" t="s">
        <v>19651</v>
      </c>
      <c r="AA21" s="239" t="s">
        <v>2849</v>
      </c>
    </row>
    <row r="29" spans="1:27">
      <c r="B29" s="248" t="s">
        <v>19667</v>
      </c>
    </row>
    <row r="30" spans="1:27">
      <c r="B30" s="248" t="s">
        <v>19668</v>
      </c>
    </row>
    <row r="31" spans="1:27">
      <c r="B31" s="248" t="s">
        <v>19669</v>
      </c>
    </row>
  </sheetData>
  <phoneticPr fontId="5" type="noConversion"/>
  <dataValidations count="4">
    <dataValidation type="list" allowBlank="1" showInputMessage="1" showErrorMessage="1" sqref="B6" xr:uid="{00000000-0002-0000-3C01-000000000000}">
      <formula1>"Mi: Minute,H: Hour,D: Daily,W: Weekly,M: Monthly,Y: Yearly"</formula1>
    </dataValidation>
    <dataValidation type="list" allowBlank="1" showInputMessage="1" showErrorMessage="1" sqref="B7 B9 O7:O9" xr:uid="{00000000-0002-0000-3C01-000001000000}">
      <formula1>"替换,追加"</formula1>
    </dataValidation>
    <dataValidation type="list" allowBlank="1" showInputMessage="1" showErrorMessage="1" sqref="N12:N21" xr:uid="{00000000-0002-0000-3C01-000002000000}">
      <formula1>"匹配,基线特有,本地扩充,废弃"</formula1>
    </dataValidation>
    <dataValidation type="list" allowBlank="1" showInputMessage="1" showErrorMessage="1" sqref="R4:R6" xr:uid="{00000000-0002-0000-3C01-000003000000}">
      <formula1>"left join,inner join,union,union all"</formula1>
    </dataValidation>
  </dataValidations>
  <hyperlinks>
    <hyperlink ref="A1" location="目录!A1" display="返回" xr:uid="{00000000-0004-0000-3C01-000000000000}"/>
  </hyperlinks>
  <pageMargins left="0.75" right="0.75" top="1" bottom="1" header="0.51180555555555596" footer="0.51180555555555596"/>
  <pageSetup paperSize="9" orientation="portrait"/>
  <legacyDrawing r:id="rId1"/>
</worksheet>
</file>

<file path=xl/worksheets/sheet3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1-000000000000}">
  <dimension ref="A1:AA14"/>
  <sheetViews>
    <sheetView workbookViewId="0"/>
  </sheetViews>
  <sheetFormatPr defaultColWidth="9" defaultRowHeight="14.4"/>
  <cols>
    <col min="1" max="1" width="9" style="248"/>
    <col min="2" max="2" width="11.21875" style="248" customWidth="1"/>
    <col min="3" max="3" width="14.109375" style="248" customWidth="1"/>
    <col min="4" max="4" width="15.21875" style="248" customWidth="1"/>
    <col min="5" max="9" width="12.109375" style="248" customWidth="1"/>
    <col min="10" max="10" width="9" style="248"/>
    <col min="11" max="11" width="5.33203125" style="248" customWidth="1"/>
    <col min="12" max="12" width="6.21875" style="248" customWidth="1"/>
    <col min="13" max="13" width="10.44140625" style="248" customWidth="1"/>
    <col min="14" max="14" width="11.33203125" style="248" customWidth="1"/>
    <col min="15" max="22" width="9" style="248" hidden="1" customWidth="1"/>
    <col min="23" max="23" width="26" style="248" customWidth="1"/>
    <col min="24" max="24" width="12.44140625" style="248" customWidth="1"/>
    <col min="25" max="25" width="12.33203125" style="248" customWidth="1"/>
    <col min="26" max="26" width="11" style="248" customWidth="1"/>
    <col min="27" max="27" width="11.33203125" style="248" customWidth="1"/>
    <col min="28" max="16384" width="9" style="248"/>
  </cols>
  <sheetData>
    <row r="1" spans="1:27" s="312" customFormat="1" ht="15.6">
      <c r="A1" s="2" t="s">
        <v>2037</v>
      </c>
      <c r="B1" s="249"/>
      <c r="C1" s="249"/>
      <c r="D1" s="249"/>
      <c r="E1" s="249"/>
      <c r="F1" s="249"/>
      <c r="G1" s="249"/>
      <c r="H1" s="249"/>
      <c r="I1" s="249"/>
      <c r="J1" s="249"/>
      <c r="K1" s="249"/>
      <c r="L1" s="249"/>
      <c r="M1" s="249"/>
      <c r="N1" s="249"/>
      <c r="O1" s="249"/>
      <c r="P1" s="249"/>
      <c r="Q1" s="249"/>
      <c r="R1" s="249"/>
      <c r="S1" s="249"/>
      <c r="T1" s="249"/>
      <c r="U1" s="249"/>
      <c r="V1" s="249"/>
      <c r="W1" s="276"/>
      <c r="X1" s="276"/>
      <c r="Y1" s="276"/>
      <c r="Z1" s="276"/>
      <c r="AA1" s="276"/>
    </row>
    <row r="2" spans="1:27" s="312" customFormat="1" ht="15.6">
      <c r="A2" s="250" t="s">
        <v>2038</v>
      </c>
      <c r="B2" s="251"/>
      <c r="C2" s="251"/>
      <c r="D2" s="251"/>
      <c r="E2" s="251"/>
      <c r="F2" s="251"/>
      <c r="G2" s="251"/>
      <c r="H2" s="251"/>
      <c r="I2" s="251"/>
      <c r="J2" s="251"/>
      <c r="K2" s="251"/>
      <c r="L2" s="251"/>
      <c r="M2" s="251"/>
      <c r="N2" s="251"/>
      <c r="O2" s="262" t="s">
        <v>2830</v>
      </c>
      <c r="P2" s="263"/>
      <c r="Q2" s="263"/>
      <c r="R2" s="263"/>
      <c r="S2" s="263"/>
      <c r="T2" s="263"/>
      <c r="U2" s="263"/>
      <c r="V2" s="263"/>
      <c r="W2" s="277" t="s">
        <v>2039</v>
      </c>
      <c r="X2" s="278"/>
      <c r="Y2" s="278"/>
      <c r="Z2" s="278"/>
      <c r="AA2" s="292"/>
    </row>
    <row r="3" spans="1:27" s="312" customFormat="1" ht="15.6">
      <c r="A3" s="252" t="s">
        <v>2040</v>
      </c>
      <c r="B3" s="124" t="s">
        <v>1970</v>
      </c>
      <c r="C3" s="253"/>
      <c r="D3" s="253"/>
      <c r="E3" s="253"/>
      <c r="F3" s="253"/>
      <c r="G3" s="253"/>
      <c r="H3" s="253"/>
      <c r="I3" s="253"/>
      <c r="J3" s="253"/>
      <c r="K3" s="253"/>
      <c r="L3" s="253"/>
      <c r="M3" s="253"/>
      <c r="N3" s="253"/>
      <c r="O3" s="264" t="s">
        <v>2831</v>
      </c>
      <c r="P3" s="265" t="s">
        <v>2832</v>
      </c>
      <c r="Q3" s="265" t="s">
        <v>2833</v>
      </c>
      <c r="R3" s="265" t="s">
        <v>2834</v>
      </c>
      <c r="S3" s="265" t="s">
        <v>2835</v>
      </c>
      <c r="T3" s="265" t="s">
        <v>2836</v>
      </c>
      <c r="U3" s="265" t="s">
        <v>2837</v>
      </c>
      <c r="V3" s="279" t="s">
        <v>73</v>
      </c>
      <c r="W3" s="280" t="s">
        <v>2041</v>
      </c>
      <c r="X3" s="281" t="s">
        <v>2042</v>
      </c>
      <c r="Y3" s="281"/>
      <c r="Z3" s="293"/>
      <c r="AA3" s="294"/>
    </row>
    <row r="4" spans="1:27" s="312" customFormat="1" ht="15.6">
      <c r="A4" s="254" t="s">
        <v>2042</v>
      </c>
      <c r="B4" s="243" t="s">
        <v>1971</v>
      </c>
      <c r="C4" s="253"/>
      <c r="D4" s="253"/>
      <c r="E4" s="253"/>
      <c r="F4" s="253"/>
      <c r="G4" s="253"/>
      <c r="H4" s="253"/>
      <c r="I4" s="253"/>
      <c r="J4" s="253"/>
      <c r="K4" s="253"/>
      <c r="L4" s="253"/>
      <c r="M4" s="253"/>
      <c r="N4" s="253"/>
      <c r="O4" s="268" t="s">
        <v>4149</v>
      </c>
      <c r="P4" s="267" t="e">
        <f>VLOOKUP(B3,[2]目录!#REF!,4,0)</f>
        <v>#REF!</v>
      </c>
      <c r="Q4" s="282"/>
      <c r="R4" s="283"/>
      <c r="S4" s="269"/>
      <c r="T4" s="269"/>
      <c r="U4" s="269"/>
      <c r="V4" s="284"/>
      <c r="W4" s="285" t="s">
        <v>19657</v>
      </c>
      <c r="X4" s="243" t="s">
        <v>1972</v>
      </c>
      <c r="Y4" s="295"/>
      <c r="Z4" s="255"/>
      <c r="AA4" s="295"/>
    </row>
    <row r="5" spans="1:27" s="312" customFormat="1" ht="15.6">
      <c r="A5" s="254" t="s">
        <v>2041</v>
      </c>
      <c r="B5" s="255" t="s">
        <v>2043</v>
      </c>
      <c r="C5" s="253"/>
      <c r="D5" s="253"/>
      <c r="E5" s="253"/>
      <c r="F5" s="253"/>
      <c r="G5" s="253"/>
      <c r="H5" s="253"/>
      <c r="I5" s="253"/>
      <c r="J5" s="253"/>
      <c r="K5" s="253"/>
      <c r="L5" s="253"/>
      <c r="M5" s="253"/>
      <c r="N5" s="253"/>
      <c r="O5" s="268"/>
      <c r="P5" s="269"/>
      <c r="Q5" s="269"/>
      <c r="R5" s="283"/>
      <c r="S5" s="269"/>
      <c r="T5" s="269"/>
      <c r="U5" s="269"/>
      <c r="V5" s="284"/>
      <c r="W5" s="285"/>
      <c r="X5" s="243"/>
      <c r="Y5" s="295"/>
      <c r="Z5" s="255"/>
      <c r="AA5" s="295"/>
    </row>
    <row r="6" spans="1:27" s="312" customFormat="1" ht="15.6">
      <c r="A6" s="254" t="s">
        <v>2044</v>
      </c>
      <c r="B6" s="256" t="s">
        <v>2303</v>
      </c>
      <c r="C6" s="253"/>
      <c r="D6" s="253"/>
      <c r="E6" s="253"/>
      <c r="F6" s="253"/>
      <c r="G6" s="253"/>
      <c r="H6" s="253"/>
      <c r="I6" s="253"/>
      <c r="J6" s="253"/>
      <c r="K6" s="253"/>
      <c r="L6" s="253"/>
      <c r="M6" s="253"/>
      <c r="N6" s="253"/>
      <c r="O6" s="268"/>
      <c r="P6" s="269"/>
      <c r="Q6" s="269"/>
      <c r="R6" s="283"/>
      <c r="S6" s="269"/>
      <c r="T6" s="269"/>
      <c r="U6" s="269"/>
      <c r="V6" s="284"/>
      <c r="W6" s="285"/>
      <c r="X6" s="124"/>
      <c r="Y6" s="295"/>
      <c r="Z6" s="255"/>
      <c r="AA6" s="295"/>
    </row>
    <row r="7" spans="1:27" s="312" customFormat="1" ht="15.6">
      <c r="A7" s="254" t="s">
        <v>2046</v>
      </c>
      <c r="B7" s="257" t="s">
        <v>2047</v>
      </c>
      <c r="C7" s="253"/>
      <c r="D7" s="253"/>
      <c r="E7" s="253"/>
      <c r="F7" s="253"/>
      <c r="G7" s="253"/>
      <c r="H7" s="253"/>
      <c r="I7" s="253"/>
      <c r="J7" s="253"/>
      <c r="K7" s="253"/>
      <c r="L7" s="253"/>
      <c r="M7" s="253"/>
      <c r="N7" s="253"/>
      <c r="O7" s="268"/>
      <c r="P7" s="269"/>
      <c r="Q7" s="269"/>
      <c r="R7" s="269"/>
      <c r="S7" s="269"/>
      <c r="T7" s="269"/>
      <c r="U7" s="269"/>
      <c r="V7" s="284"/>
      <c r="W7" s="285"/>
      <c r="X7" s="286"/>
      <c r="Y7" s="295"/>
      <c r="Z7" s="255"/>
      <c r="AA7" s="295"/>
    </row>
    <row r="8" spans="1:27" s="312" customFormat="1" ht="15.6">
      <c r="A8" s="254" t="s">
        <v>2048</v>
      </c>
      <c r="B8" s="255" t="s">
        <v>19670</v>
      </c>
      <c r="C8" s="253"/>
      <c r="D8" s="253"/>
      <c r="E8" s="253"/>
      <c r="F8" s="253"/>
      <c r="G8" s="253"/>
      <c r="H8" s="253"/>
      <c r="I8" s="253"/>
      <c r="J8" s="253"/>
      <c r="K8" s="253"/>
      <c r="L8" s="253"/>
      <c r="M8" s="253"/>
      <c r="N8" s="253"/>
      <c r="O8" s="268"/>
      <c r="P8" s="269"/>
      <c r="Q8" s="269"/>
      <c r="R8" s="269"/>
      <c r="S8" s="269"/>
      <c r="T8" s="269"/>
      <c r="U8" s="269"/>
      <c r="V8" s="284"/>
      <c r="W8" s="285"/>
      <c r="X8" s="286"/>
      <c r="Y8" s="295"/>
      <c r="Z8" s="255"/>
      <c r="AA8" s="295"/>
    </row>
    <row r="9" spans="1:27" s="312" customFormat="1" ht="15.6">
      <c r="A9" s="254"/>
      <c r="B9" s="257"/>
      <c r="C9" s="253"/>
      <c r="D9" s="253"/>
      <c r="E9" s="253"/>
      <c r="F9" s="253"/>
      <c r="G9" s="253"/>
      <c r="H9" s="253"/>
      <c r="I9" s="253"/>
      <c r="J9" s="253"/>
      <c r="K9" s="253"/>
      <c r="L9" s="253"/>
      <c r="M9" s="253"/>
      <c r="N9" s="253"/>
      <c r="O9" s="270"/>
      <c r="P9" s="271"/>
      <c r="Q9" s="271"/>
      <c r="R9" s="271"/>
      <c r="S9" s="271"/>
      <c r="T9" s="271"/>
      <c r="U9" s="271"/>
      <c r="V9" s="287"/>
      <c r="W9" s="268"/>
      <c r="X9" s="269"/>
      <c r="Y9" s="269"/>
      <c r="Z9" s="284"/>
      <c r="AA9" s="296"/>
    </row>
    <row r="10" spans="1:27" s="312" customFormat="1" ht="15.6">
      <c r="A10" s="250" t="s">
        <v>2049</v>
      </c>
      <c r="B10" s="251"/>
      <c r="C10" s="251"/>
      <c r="D10" s="251"/>
      <c r="E10" s="251"/>
      <c r="F10" s="251"/>
      <c r="G10" s="251"/>
      <c r="H10" s="251"/>
      <c r="I10" s="251"/>
      <c r="J10" s="251"/>
      <c r="K10" s="251"/>
      <c r="L10" s="251"/>
      <c r="M10" s="251"/>
      <c r="N10" s="251"/>
      <c r="O10" s="262" t="s">
        <v>2839</v>
      </c>
      <c r="P10" s="263"/>
      <c r="Q10" s="263"/>
      <c r="R10" s="263"/>
      <c r="S10" s="263"/>
      <c r="T10" s="263"/>
      <c r="U10" s="263"/>
      <c r="V10" s="263"/>
      <c r="W10" s="277" t="s">
        <v>2050</v>
      </c>
      <c r="X10" s="278"/>
      <c r="Y10" s="278"/>
      <c r="Z10" s="278"/>
      <c r="AA10" s="292"/>
    </row>
    <row r="11" spans="1:27" s="312" customFormat="1" ht="15.6">
      <c r="A11" s="258" t="s">
        <v>49</v>
      </c>
      <c r="B11" s="259" t="s">
        <v>2051</v>
      </c>
      <c r="C11" s="259" t="s">
        <v>2052</v>
      </c>
      <c r="D11" s="259" t="s">
        <v>2053</v>
      </c>
      <c r="E11" s="259" t="s">
        <v>2054</v>
      </c>
      <c r="F11" s="15" t="s">
        <v>3169</v>
      </c>
      <c r="G11" s="15" t="s">
        <v>3170</v>
      </c>
      <c r="H11" s="15" t="s">
        <v>3171</v>
      </c>
      <c r="I11" s="15" t="s">
        <v>3172</v>
      </c>
      <c r="J11" s="259" t="s">
        <v>2055</v>
      </c>
      <c r="K11" s="259" t="s">
        <v>2056</v>
      </c>
      <c r="L11" s="259" t="s">
        <v>2057</v>
      </c>
      <c r="M11" s="314" t="s">
        <v>73</v>
      </c>
      <c r="N11" s="272" t="s">
        <v>2058</v>
      </c>
      <c r="O11" s="273" t="s">
        <v>2831</v>
      </c>
      <c r="P11" s="274" t="s">
        <v>2832</v>
      </c>
      <c r="Q11" s="274" t="s">
        <v>2840</v>
      </c>
      <c r="R11" s="274" t="s">
        <v>2841</v>
      </c>
      <c r="S11" s="274" t="s">
        <v>2842</v>
      </c>
      <c r="T11" s="274" t="s">
        <v>2843</v>
      </c>
      <c r="U11" s="274" t="s">
        <v>2844</v>
      </c>
      <c r="V11" s="288" t="s">
        <v>73</v>
      </c>
      <c r="W11" s="289" t="s">
        <v>2059</v>
      </c>
      <c r="X11" s="290" t="s">
        <v>2060</v>
      </c>
      <c r="Y11" s="290" t="s">
        <v>2061</v>
      </c>
      <c r="Z11" s="297" t="s">
        <v>2062</v>
      </c>
      <c r="AA11" s="290" t="s">
        <v>2063</v>
      </c>
    </row>
    <row r="12" spans="1:27">
      <c r="A12" s="238">
        <v>1</v>
      </c>
      <c r="B12" s="243" t="s">
        <v>2304</v>
      </c>
      <c r="C12" s="243" t="s">
        <v>2670</v>
      </c>
      <c r="D12" s="243" t="s">
        <v>2079</v>
      </c>
      <c r="E12" s="239" t="s">
        <v>2079</v>
      </c>
      <c r="F12" s="239" t="s">
        <v>2304</v>
      </c>
      <c r="G12" s="239" t="s">
        <v>2670</v>
      </c>
      <c r="H12" s="239" t="s">
        <v>2078</v>
      </c>
      <c r="I12" s="239" t="s">
        <v>2079</v>
      </c>
      <c r="J12" s="239"/>
      <c r="K12" s="239"/>
      <c r="L12" s="239"/>
      <c r="N12" s="238" t="s">
        <v>142</v>
      </c>
      <c r="O12" s="239"/>
      <c r="P12" s="239"/>
      <c r="Q12" s="239"/>
      <c r="R12" s="239"/>
      <c r="S12" s="239"/>
      <c r="T12" s="239"/>
      <c r="U12" s="239"/>
      <c r="V12" s="239"/>
      <c r="W12" s="243"/>
      <c r="X12" s="243"/>
      <c r="Y12" s="243"/>
      <c r="Z12" s="243"/>
      <c r="AA12" s="239" t="s">
        <v>19671</v>
      </c>
    </row>
    <row r="13" spans="1:27">
      <c r="A13" s="238">
        <v>2</v>
      </c>
      <c r="B13" s="243" t="s">
        <v>222</v>
      </c>
      <c r="C13" s="243" t="s">
        <v>2234</v>
      </c>
      <c r="D13" s="243" t="s">
        <v>19659</v>
      </c>
      <c r="E13" s="239" t="s">
        <v>2827</v>
      </c>
      <c r="F13" s="239" t="s">
        <v>222</v>
      </c>
      <c r="G13" s="239" t="s">
        <v>2234</v>
      </c>
      <c r="H13" s="239" t="s">
        <v>3991</v>
      </c>
      <c r="I13" s="239" t="s">
        <v>2108</v>
      </c>
      <c r="J13" s="239" t="s">
        <v>79</v>
      </c>
      <c r="K13" s="239"/>
      <c r="L13" s="239"/>
      <c r="M13" s="239"/>
      <c r="N13" s="275" t="s">
        <v>2308</v>
      </c>
      <c r="O13" s="239"/>
      <c r="P13" s="239"/>
      <c r="Q13" s="239"/>
      <c r="R13" s="239"/>
      <c r="S13" s="239"/>
      <c r="T13" s="239"/>
      <c r="U13" s="239"/>
      <c r="V13" s="239"/>
      <c r="W13" s="243" t="s">
        <v>1972</v>
      </c>
      <c r="X13" s="243" t="s">
        <v>222</v>
      </c>
      <c r="Y13" s="243" t="s">
        <v>2234</v>
      </c>
      <c r="Z13" s="243" t="s">
        <v>19659</v>
      </c>
      <c r="AA13" s="239" t="s">
        <v>19671</v>
      </c>
    </row>
    <row r="14" spans="1:27">
      <c r="A14" s="313">
        <v>3</v>
      </c>
      <c r="B14" s="260" t="s">
        <v>15602</v>
      </c>
      <c r="C14" s="243" t="s">
        <v>15603</v>
      </c>
      <c r="D14" s="243" t="s">
        <v>19645</v>
      </c>
      <c r="E14" s="239" t="s">
        <v>2273</v>
      </c>
      <c r="F14" s="239" t="s">
        <v>15602</v>
      </c>
      <c r="G14" s="261" t="s">
        <v>15604</v>
      </c>
      <c r="H14" s="239" t="s">
        <v>2272</v>
      </c>
      <c r="I14" s="239" t="s">
        <v>2273</v>
      </c>
      <c r="J14" s="239" t="s">
        <v>79</v>
      </c>
      <c r="K14" s="239"/>
      <c r="L14" s="239"/>
      <c r="M14" s="239"/>
      <c r="N14" s="275" t="s">
        <v>2308</v>
      </c>
      <c r="O14" s="239"/>
      <c r="P14" s="239"/>
      <c r="Q14" s="239"/>
      <c r="R14" s="239"/>
      <c r="S14" s="239"/>
      <c r="T14" s="239"/>
      <c r="U14" s="239"/>
      <c r="V14" s="239"/>
      <c r="W14" s="243" t="s">
        <v>1972</v>
      </c>
      <c r="X14" s="260" t="s">
        <v>15602</v>
      </c>
      <c r="Y14" s="243" t="s">
        <v>15603</v>
      </c>
      <c r="Z14" s="243" t="s">
        <v>19645</v>
      </c>
      <c r="AA14" s="239" t="s">
        <v>19671</v>
      </c>
    </row>
  </sheetData>
  <phoneticPr fontId="5" type="noConversion"/>
  <dataValidations count="4">
    <dataValidation type="list" allowBlank="1" showInputMessage="1" showErrorMessage="1" sqref="B6" xr:uid="{00000000-0002-0000-3D01-000000000000}">
      <formula1>"Mi: Minute,H: Hour,D: Daily,W: Weekly,M: Monthly,Y: Yearly"</formula1>
    </dataValidation>
    <dataValidation type="list" allowBlank="1" showInputMessage="1" showErrorMessage="1" sqref="B7 B9 O7:O9" xr:uid="{00000000-0002-0000-3D01-000001000000}">
      <formula1>"替换,追加"</formula1>
    </dataValidation>
    <dataValidation type="list" allowBlank="1" showInputMessage="1" showErrorMessage="1" sqref="N13:N14" xr:uid="{00000000-0002-0000-3D01-000002000000}">
      <formula1>"匹配,基线特有,本地扩充,废弃"</formula1>
    </dataValidation>
    <dataValidation type="list" allowBlank="1" showInputMessage="1" showErrorMessage="1" sqref="R4:R6" xr:uid="{00000000-0002-0000-3D01-000003000000}">
      <formula1>"left join,inner join,union,union all"</formula1>
    </dataValidation>
  </dataValidations>
  <hyperlinks>
    <hyperlink ref="A1" location="目录!A1" display="返回" xr:uid="{00000000-0004-0000-3D01-000000000000}"/>
  </hyperlinks>
  <pageMargins left="0.75" right="0.75" top="1" bottom="1" header="0.51180555555555596" footer="0.51180555555555596"/>
  <pageSetup paperSize="9" orientation="portrait"/>
  <legacyDrawing r:id="rId1"/>
</worksheet>
</file>

<file path=xl/worksheets/sheet3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1-000000000000}">
  <dimension ref="A1:AA21"/>
  <sheetViews>
    <sheetView topLeftCell="D1" workbookViewId="0">
      <selection activeCell="W17" sqref="W17"/>
    </sheetView>
  </sheetViews>
  <sheetFormatPr defaultColWidth="9" defaultRowHeight="14.4"/>
  <cols>
    <col min="1" max="1" width="9" style="248"/>
    <col min="2" max="2" width="11.21875" style="248" customWidth="1"/>
    <col min="3" max="3" width="14.109375" style="248" customWidth="1"/>
    <col min="4" max="4" width="15.21875" style="248" customWidth="1"/>
    <col min="5" max="9" width="12.109375" style="248" customWidth="1"/>
    <col min="10" max="10" width="9" style="248"/>
    <col min="11" max="11" width="5.33203125" style="248" customWidth="1"/>
    <col min="12" max="12" width="6.21875" style="248" customWidth="1"/>
    <col min="13" max="13" width="10.44140625" style="248" customWidth="1"/>
    <col min="14" max="14" width="11.33203125" style="248" customWidth="1"/>
    <col min="15" max="22" width="9" style="248" hidden="1" customWidth="1"/>
    <col min="23" max="23" width="22.6640625" style="248" customWidth="1"/>
    <col min="24" max="24" width="12.44140625" style="248" customWidth="1"/>
    <col min="25" max="25" width="12.33203125" style="248" customWidth="1"/>
    <col min="26" max="26" width="11" style="248" customWidth="1"/>
    <col min="27" max="27" width="11.33203125" style="248" customWidth="1"/>
    <col min="28" max="16384" width="9" style="248"/>
  </cols>
  <sheetData>
    <row r="1" spans="1:27" s="247" customFormat="1" ht="15.6">
      <c r="A1" s="2" t="s">
        <v>2037</v>
      </c>
      <c r="B1" s="249"/>
      <c r="C1" s="249"/>
      <c r="D1" s="249"/>
      <c r="E1" s="249"/>
      <c r="F1" s="249"/>
      <c r="G1" s="249"/>
      <c r="H1" s="249"/>
      <c r="I1" s="249"/>
      <c r="J1" s="249"/>
      <c r="K1" s="249"/>
      <c r="L1" s="249"/>
      <c r="M1" s="249"/>
      <c r="N1" s="249"/>
      <c r="O1" s="249"/>
      <c r="P1" s="249"/>
      <c r="Q1" s="249"/>
      <c r="R1" s="249"/>
      <c r="S1" s="249"/>
      <c r="T1" s="249"/>
      <c r="U1" s="249"/>
      <c r="V1" s="249"/>
      <c r="W1" s="276"/>
      <c r="X1" s="276"/>
      <c r="Y1" s="276"/>
      <c r="Z1" s="276"/>
      <c r="AA1" s="276"/>
    </row>
    <row r="2" spans="1:27" s="247" customFormat="1" ht="15.6">
      <c r="A2" s="250" t="s">
        <v>2038</v>
      </c>
      <c r="B2" s="251"/>
      <c r="C2" s="251"/>
      <c r="D2" s="251"/>
      <c r="E2" s="251"/>
      <c r="F2" s="251"/>
      <c r="G2" s="251"/>
      <c r="H2" s="251"/>
      <c r="I2" s="251"/>
      <c r="J2" s="251"/>
      <c r="K2" s="251"/>
      <c r="L2" s="251"/>
      <c r="M2" s="251"/>
      <c r="N2" s="251"/>
      <c r="O2" s="262" t="s">
        <v>2830</v>
      </c>
      <c r="P2" s="263"/>
      <c r="Q2" s="263"/>
      <c r="R2" s="263"/>
      <c r="S2" s="263"/>
      <c r="T2" s="263"/>
      <c r="U2" s="263"/>
      <c r="V2" s="263"/>
      <c r="W2" s="277" t="s">
        <v>2039</v>
      </c>
      <c r="X2" s="278"/>
      <c r="Y2" s="278"/>
      <c r="Z2" s="278"/>
      <c r="AA2" s="292"/>
    </row>
    <row r="3" spans="1:27" s="247" customFormat="1" ht="15.6">
      <c r="A3" s="252" t="s">
        <v>2040</v>
      </c>
      <c r="B3" s="124" t="s">
        <v>19672</v>
      </c>
      <c r="C3" s="253"/>
      <c r="D3" s="253"/>
      <c r="E3" s="253"/>
      <c r="F3" s="253"/>
      <c r="G3" s="253"/>
      <c r="H3" s="253"/>
      <c r="I3" s="253"/>
      <c r="J3" s="253"/>
      <c r="K3" s="253"/>
      <c r="L3" s="253"/>
      <c r="M3" s="253"/>
      <c r="N3" s="253"/>
      <c r="O3" s="264" t="s">
        <v>2831</v>
      </c>
      <c r="P3" s="265" t="s">
        <v>2832</v>
      </c>
      <c r="Q3" s="265" t="s">
        <v>2833</v>
      </c>
      <c r="R3" s="265" t="s">
        <v>2834</v>
      </c>
      <c r="S3" s="265" t="s">
        <v>2835</v>
      </c>
      <c r="T3" s="265" t="s">
        <v>2836</v>
      </c>
      <c r="U3" s="265" t="s">
        <v>2837</v>
      </c>
      <c r="V3" s="279" t="s">
        <v>73</v>
      </c>
      <c r="W3" s="280" t="s">
        <v>2041</v>
      </c>
      <c r="X3" s="281" t="s">
        <v>2042</v>
      </c>
      <c r="Y3" s="281"/>
      <c r="Z3" s="293"/>
      <c r="AA3" s="294"/>
    </row>
    <row r="4" spans="1:27" s="247" customFormat="1" ht="15.6">
      <c r="A4" s="254" t="s">
        <v>2042</v>
      </c>
      <c r="B4" s="243" t="s">
        <v>1975</v>
      </c>
      <c r="C4" s="253"/>
      <c r="D4" s="253"/>
      <c r="E4" s="253"/>
      <c r="F4" s="253"/>
      <c r="G4" s="253"/>
      <c r="H4" s="253"/>
      <c r="I4" s="253"/>
      <c r="J4" s="253"/>
      <c r="K4" s="253"/>
      <c r="L4" s="253"/>
      <c r="M4" s="253"/>
      <c r="N4" s="253"/>
      <c r="O4" s="266" t="s">
        <v>4149</v>
      </c>
      <c r="P4" s="267" t="e">
        <f>VLOOKUP(B3,[2]目录!#REF!,4,0)</f>
        <v>#REF!</v>
      </c>
      <c r="Q4" s="282"/>
      <c r="R4" s="283"/>
      <c r="S4" s="269"/>
      <c r="T4" s="269"/>
      <c r="U4" s="269"/>
      <c r="V4" s="284"/>
      <c r="W4" s="285" t="s">
        <v>19657</v>
      </c>
      <c r="X4" s="243" t="s">
        <v>1976</v>
      </c>
      <c r="Y4" s="295"/>
      <c r="Z4" s="255"/>
      <c r="AA4" s="295"/>
    </row>
    <row r="5" spans="1:27" s="247" customFormat="1" ht="15.6">
      <c r="A5" s="254" t="s">
        <v>2041</v>
      </c>
      <c r="B5" s="255" t="s">
        <v>2043</v>
      </c>
      <c r="C5" s="253"/>
      <c r="D5" s="253"/>
      <c r="E5" s="253"/>
      <c r="F5" s="253"/>
      <c r="G5" s="253"/>
      <c r="H5" s="253"/>
      <c r="I5" s="253"/>
      <c r="J5" s="253"/>
      <c r="K5" s="253"/>
      <c r="L5" s="253"/>
      <c r="M5" s="253"/>
      <c r="N5" s="253"/>
      <c r="O5" s="268"/>
      <c r="P5" s="269"/>
      <c r="Q5" s="269"/>
      <c r="R5" s="283"/>
      <c r="S5" s="269"/>
      <c r="T5" s="269"/>
      <c r="U5" s="269"/>
      <c r="V5" s="284"/>
      <c r="W5" s="285"/>
      <c r="X5" s="243"/>
      <c r="Y5" s="295"/>
      <c r="Z5" s="255"/>
      <c r="AA5" s="295"/>
    </row>
    <row r="6" spans="1:27" s="247" customFormat="1" ht="15.6">
      <c r="A6" s="254" t="s">
        <v>2044</v>
      </c>
      <c r="B6" s="256" t="s">
        <v>2045</v>
      </c>
      <c r="C6" s="253"/>
      <c r="D6" s="253"/>
      <c r="E6" s="253"/>
      <c r="F6" s="253"/>
      <c r="G6" s="253"/>
      <c r="H6" s="253"/>
      <c r="I6" s="253"/>
      <c r="J6" s="253"/>
      <c r="K6" s="253"/>
      <c r="L6" s="253"/>
      <c r="M6" s="253"/>
      <c r="N6" s="253"/>
      <c r="O6" s="268"/>
      <c r="P6" s="269"/>
      <c r="Q6" s="269"/>
      <c r="R6" s="283"/>
      <c r="S6" s="269"/>
      <c r="T6" s="269"/>
      <c r="U6" s="269"/>
      <c r="V6" s="284"/>
      <c r="W6" s="285"/>
      <c r="X6" s="124"/>
      <c r="Y6" s="295"/>
      <c r="Z6" s="255"/>
      <c r="AA6" s="295"/>
    </row>
    <row r="7" spans="1:27" s="247" customFormat="1" ht="15.6">
      <c r="A7" s="254" t="s">
        <v>2046</v>
      </c>
      <c r="B7" s="257" t="s">
        <v>2047</v>
      </c>
      <c r="C7" s="253"/>
      <c r="D7" s="253"/>
      <c r="E7" s="253"/>
      <c r="F7" s="253"/>
      <c r="G7" s="253"/>
      <c r="H7" s="253"/>
      <c r="I7" s="253"/>
      <c r="J7" s="253"/>
      <c r="K7" s="253"/>
      <c r="L7" s="253"/>
      <c r="M7" s="253"/>
      <c r="N7" s="253"/>
      <c r="O7" s="268"/>
      <c r="P7" s="269"/>
      <c r="Q7" s="269"/>
      <c r="R7" s="269"/>
      <c r="S7" s="269"/>
      <c r="T7" s="269"/>
      <c r="U7" s="269"/>
      <c r="V7" s="284"/>
      <c r="W7" s="285"/>
      <c r="X7" s="286"/>
      <c r="Y7" s="295"/>
      <c r="Z7" s="255"/>
      <c r="AA7" s="295"/>
    </row>
    <row r="8" spans="1:27" s="247" customFormat="1" ht="15.6">
      <c r="A8" s="254" t="s">
        <v>2048</v>
      </c>
      <c r="B8" s="255" t="s">
        <v>19673</v>
      </c>
      <c r="C8" s="253"/>
      <c r="D8" s="253"/>
      <c r="E8" s="253"/>
      <c r="F8" s="253"/>
      <c r="G8" s="253"/>
      <c r="H8" s="253"/>
      <c r="I8" s="253"/>
      <c r="J8" s="253"/>
      <c r="K8" s="253"/>
      <c r="L8" s="253"/>
      <c r="M8" s="253"/>
      <c r="N8" s="253"/>
      <c r="O8" s="268"/>
      <c r="P8" s="269"/>
      <c r="Q8" s="269"/>
      <c r="R8" s="269"/>
      <c r="S8" s="269"/>
      <c r="T8" s="269"/>
      <c r="U8" s="269"/>
      <c r="V8" s="284"/>
      <c r="W8" s="285"/>
      <c r="X8" s="286"/>
      <c r="Y8" s="295"/>
      <c r="Z8" s="255"/>
      <c r="AA8" s="295"/>
    </row>
    <row r="9" spans="1:27" s="247" customFormat="1" ht="15.6">
      <c r="A9" s="254"/>
      <c r="B9" s="257"/>
      <c r="C9" s="253"/>
      <c r="D9" s="253"/>
      <c r="E9" s="253"/>
      <c r="F9" s="253"/>
      <c r="G9" s="253"/>
      <c r="H9" s="253"/>
      <c r="I9" s="253"/>
      <c r="J9" s="253"/>
      <c r="K9" s="253"/>
      <c r="L9" s="253"/>
      <c r="M9" s="253"/>
      <c r="N9" s="253"/>
      <c r="O9" s="270"/>
      <c r="P9" s="271"/>
      <c r="Q9" s="271"/>
      <c r="R9" s="271"/>
      <c r="S9" s="271"/>
      <c r="T9" s="271"/>
      <c r="U9" s="271"/>
      <c r="V9" s="287"/>
      <c r="W9" s="268"/>
      <c r="X9" s="269"/>
      <c r="Y9" s="269"/>
      <c r="Z9" s="284"/>
      <c r="AA9" s="296"/>
    </row>
    <row r="10" spans="1:27" s="247" customFormat="1" ht="15.6">
      <c r="A10" s="250" t="s">
        <v>2049</v>
      </c>
      <c r="B10" s="251"/>
      <c r="C10" s="251"/>
      <c r="D10" s="251"/>
      <c r="E10" s="251"/>
      <c r="F10" s="251"/>
      <c r="G10" s="251"/>
      <c r="H10" s="251"/>
      <c r="I10" s="251"/>
      <c r="J10" s="251"/>
      <c r="K10" s="251"/>
      <c r="L10" s="251"/>
      <c r="M10" s="251"/>
      <c r="N10" s="251"/>
      <c r="O10" s="262" t="s">
        <v>2839</v>
      </c>
      <c r="P10" s="263"/>
      <c r="Q10" s="263"/>
      <c r="R10" s="263"/>
      <c r="S10" s="263"/>
      <c r="T10" s="263"/>
      <c r="U10" s="263"/>
      <c r="V10" s="263"/>
      <c r="W10" s="277" t="s">
        <v>2050</v>
      </c>
      <c r="X10" s="278"/>
      <c r="Y10" s="278"/>
      <c r="Z10" s="278"/>
      <c r="AA10" s="292"/>
    </row>
    <row r="11" spans="1:27" s="247" customFormat="1" ht="15.6">
      <c r="A11" s="258" t="s">
        <v>49</v>
      </c>
      <c r="B11" s="259" t="s">
        <v>2051</v>
      </c>
      <c r="C11" s="259" t="s">
        <v>2052</v>
      </c>
      <c r="D11" s="259" t="s">
        <v>2053</v>
      </c>
      <c r="E11" s="259" t="s">
        <v>2054</v>
      </c>
      <c r="F11" s="15" t="s">
        <v>3169</v>
      </c>
      <c r="G11" s="15" t="s">
        <v>3170</v>
      </c>
      <c r="H11" s="15" t="s">
        <v>3171</v>
      </c>
      <c r="I11" s="15" t="s">
        <v>3172</v>
      </c>
      <c r="J11" s="259" t="s">
        <v>2055</v>
      </c>
      <c r="K11" s="259" t="s">
        <v>2056</v>
      </c>
      <c r="L11" s="259" t="s">
        <v>2057</v>
      </c>
      <c r="M11" s="259" t="s">
        <v>73</v>
      </c>
      <c r="N11" s="272" t="s">
        <v>2058</v>
      </c>
      <c r="O11" s="273" t="s">
        <v>2831</v>
      </c>
      <c r="P11" s="274" t="s">
        <v>2832</v>
      </c>
      <c r="Q11" s="274" t="s">
        <v>2840</v>
      </c>
      <c r="R11" s="274" t="s">
        <v>2841</v>
      </c>
      <c r="S11" s="274" t="s">
        <v>2842</v>
      </c>
      <c r="T11" s="274" t="s">
        <v>2843</v>
      </c>
      <c r="U11" s="274" t="s">
        <v>2844</v>
      </c>
      <c r="V11" s="288" t="s">
        <v>73</v>
      </c>
      <c r="W11" s="289" t="s">
        <v>2059</v>
      </c>
      <c r="X11" s="290" t="s">
        <v>2060</v>
      </c>
      <c r="Y11" s="290" t="s">
        <v>2061</v>
      </c>
      <c r="Z11" s="297" t="s">
        <v>2062</v>
      </c>
      <c r="AA11" s="290" t="s">
        <v>2063</v>
      </c>
    </row>
    <row r="12" spans="1:27">
      <c r="A12" s="238">
        <v>1</v>
      </c>
      <c r="B12" s="243" t="s">
        <v>2064</v>
      </c>
      <c r="C12" s="243" t="s">
        <v>2065</v>
      </c>
      <c r="D12" s="243" t="s">
        <v>11676</v>
      </c>
      <c r="E12" s="239" t="s">
        <v>2067</v>
      </c>
      <c r="F12" s="239" t="s">
        <v>2064</v>
      </c>
      <c r="G12" s="239" t="s">
        <v>2065</v>
      </c>
      <c r="H12" s="239" t="s">
        <v>2066</v>
      </c>
      <c r="I12" s="239" t="s">
        <v>2067</v>
      </c>
      <c r="J12" s="239"/>
      <c r="K12" s="239"/>
      <c r="L12" s="239"/>
      <c r="M12" s="239"/>
      <c r="N12" s="275" t="s">
        <v>2308</v>
      </c>
      <c r="O12" s="239"/>
      <c r="P12" s="239"/>
      <c r="Q12" s="239"/>
      <c r="R12" s="239"/>
      <c r="S12" s="239"/>
      <c r="T12" s="239"/>
      <c r="U12" s="239"/>
      <c r="V12" s="239"/>
      <c r="W12" s="243" t="s">
        <v>1976</v>
      </c>
      <c r="X12" s="243" t="s">
        <v>2064</v>
      </c>
      <c r="Y12" s="243" t="s">
        <v>2753</v>
      </c>
      <c r="Z12" s="243" t="s">
        <v>11676</v>
      </c>
      <c r="AA12" s="239"/>
    </row>
    <row r="13" spans="1:27">
      <c r="A13" s="238">
        <v>2</v>
      </c>
      <c r="B13" s="260" t="s">
        <v>222</v>
      </c>
      <c r="C13" s="243" t="s">
        <v>2234</v>
      </c>
      <c r="D13" s="243" t="s">
        <v>19659</v>
      </c>
      <c r="E13" s="239" t="s">
        <v>2827</v>
      </c>
      <c r="F13" s="239" t="s">
        <v>222</v>
      </c>
      <c r="G13" s="239" t="s">
        <v>2234</v>
      </c>
      <c r="H13" s="239" t="s">
        <v>3991</v>
      </c>
      <c r="I13" s="239" t="s">
        <v>2108</v>
      </c>
      <c r="J13" s="239"/>
      <c r="K13" s="239"/>
      <c r="L13" s="239"/>
      <c r="M13" s="239"/>
      <c r="N13" s="275" t="s">
        <v>2308</v>
      </c>
      <c r="O13" s="239"/>
      <c r="P13" s="239"/>
      <c r="Q13" s="239"/>
      <c r="R13" s="239"/>
      <c r="S13" s="239"/>
      <c r="T13" s="239"/>
      <c r="U13" s="239"/>
      <c r="V13" s="239"/>
      <c r="W13" s="243" t="s">
        <v>1976</v>
      </c>
      <c r="X13" s="260" t="s">
        <v>7356</v>
      </c>
      <c r="Y13" s="243" t="s">
        <v>2234</v>
      </c>
      <c r="Z13" s="243" t="s">
        <v>19659</v>
      </c>
      <c r="AA13" s="239"/>
    </row>
    <row r="14" spans="1:27">
      <c r="A14" s="238">
        <v>3</v>
      </c>
      <c r="B14" s="260" t="s">
        <v>105</v>
      </c>
      <c r="C14" s="243" t="s">
        <v>2239</v>
      </c>
      <c r="D14" s="243" t="s">
        <v>19674</v>
      </c>
      <c r="E14" s="239" t="s">
        <v>2827</v>
      </c>
      <c r="F14" s="239" t="s">
        <v>105</v>
      </c>
      <c r="G14" s="239" t="s">
        <v>2239</v>
      </c>
      <c r="H14" s="239" t="s">
        <v>3175</v>
      </c>
      <c r="I14" s="239" t="s">
        <v>2241</v>
      </c>
      <c r="J14" s="239"/>
      <c r="K14" s="239"/>
      <c r="L14" s="239"/>
      <c r="M14" s="239"/>
      <c r="N14" s="275" t="s">
        <v>2308</v>
      </c>
      <c r="O14" s="239"/>
      <c r="P14" s="239"/>
      <c r="Q14" s="239"/>
      <c r="R14" s="239"/>
      <c r="S14" s="239"/>
      <c r="T14" s="239"/>
      <c r="U14" s="239"/>
      <c r="V14" s="239"/>
      <c r="W14" s="243" t="s">
        <v>1976</v>
      </c>
      <c r="X14" s="260" t="s">
        <v>105</v>
      </c>
      <c r="Y14" s="243" t="s">
        <v>2675</v>
      </c>
      <c r="Z14" s="243" t="s">
        <v>19674</v>
      </c>
      <c r="AA14" s="239"/>
    </row>
    <row r="15" spans="1:27">
      <c r="A15" s="238">
        <v>4</v>
      </c>
      <c r="B15" s="260" t="s">
        <v>18391</v>
      </c>
      <c r="C15" s="243" t="s">
        <v>2077</v>
      </c>
      <c r="D15" s="243" t="s">
        <v>19650</v>
      </c>
      <c r="E15" s="239" t="s">
        <v>2097</v>
      </c>
      <c r="F15" s="239" t="s">
        <v>18391</v>
      </c>
      <c r="G15" s="239" t="s">
        <v>2077</v>
      </c>
      <c r="H15" s="239" t="s">
        <v>3175</v>
      </c>
      <c r="I15" s="239" t="s">
        <v>2241</v>
      </c>
      <c r="J15" s="239"/>
      <c r="K15" s="239"/>
      <c r="L15" s="239"/>
      <c r="M15" s="239"/>
      <c r="N15" s="275" t="s">
        <v>2308</v>
      </c>
      <c r="O15" s="239"/>
      <c r="P15" s="239"/>
      <c r="Q15" s="239"/>
      <c r="R15" s="239"/>
      <c r="S15" s="239"/>
      <c r="T15" s="239"/>
      <c r="U15" s="239"/>
      <c r="V15" s="239"/>
      <c r="W15" s="243" t="s">
        <v>1976</v>
      </c>
      <c r="X15" s="260" t="s">
        <v>18391</v>
      </c>
      <c r="Y15" s="243" t="s">
        <v>2705</v>
      </c>
      <c r="Z15" s="243" t="s">
        <v>19650</v>
      </c>
      <c r="AA15" s="239"/>
    </row>
    <row r="16" spans="1:27">
      <c r="A16" s="238">
        <v>5</v>
      </c>
      <c r="B16" s="260" t="s">
        <v>3625</v>
      </c>
      <c r="C16" s="243" t="s">
        <v>2818</v>
      </c>
      <c r="D16" s="243" t="s">
        <v>19650</v>
      </c>
      <c r="E16" s="239" t="s">
        <v>2097</v>
      </c>
      <c r="F16" s="239" t="s">
        <v>3625</v>
      </c>
      <c r="G16" s="239" t="s">
        <v>2818</v>
      </c>
      <c r="H16" s="239" t="s">
        <v>2803</v>
      </c>
      <c r="I16" s="239" t="s">
        <v>2804</v>
      </c>
      <c r="J16" s="239"/>
      <c r="K16" s="239"/>
      <c r="L16" s="239"/>
      <c r="M16" s="239"/>
      <c r="N16" s="275" t="s">
        <v>2308</v>
      </c>
      <c r="O16" s="239"/>
      <c r="P16" s="239"/>
      <c r="Q16" s="239"/>
      <c r="R16" s="239"/>
      <c r="S16" s="239"/>
      <c r="T16" s="239"/>
      <c r="U16" s="239"/>
      <c r="V16" s="239"/>
      <c r="W16" s="243" t="s">
        <v>1976</v>
      </c>
      <c r="X16" s="260" t="s">
        <v>3625</v>
      </c>
      <c r="Y16" s="243" t="s">
        <v>3622</v>
      </c>
      <c r="Z16" s="243" t="s">
        <v>19650</v>
      </c>
      <c r="AA16" s="239"/>
    </row>
    <row r="17" spans="1:27">
      <c r="A17" s="238">
        <v>6</v>
      </c>
      <c r="B17" s="260" t="s">
        <v>16322</v>
      </c>
      <c r="C17" s="243" t="s">
        <v>19675</v>
      </c>
      <c r="D17" s="243" t="s">
        <v>19650</v>
      </c>
      <c r="E17" s="239" t="s">
        <v>2827</v>
      </c>
      <c r="F17" s="260" t="s">
        <v>16322</v>
      </c>
      <c r="G17" s="308" t="s">
        <v>19676</v>
      </c>
      <c r="H17" s="243" t="s">
        <v>2278</v>
      </c>
      <c r="I17" s="239" t="s">
        <v>2827</v>
      </c>
      <c r="J17" s="260"/>
      <c r="K17" s="239"/>
      <c r="L17" s="239"/>
      <c r="M17" s="260"/>
      <c r="N17" s="275" t="s">
        <v>2308</v>
      </c>
      <c r="O17" s="304"/>
      <c r="P17" s="304"/>
      <c r="Q17" s="304"/>
      <c r="R17" s="304"/>
      <c r="S17" s="304"/>
      <c r="T17" s="304"/>
      <c r="U17" s="304"/>
      <c r="V17" s="304"/>
      <c r="W17" s="243" t="s">
        <v>1976</v>
      </c>
      <c r="X17" s="260" t="s">
        <v>3625</v>
      </c>
      <c r="Y17" s="243" t="s">
        <v>19675</v>
      </c>
      <c r="Z17" s="243" t="s">
        <v>19650</v>
      </c>
      <c r="AA17" s="239"/>
    </row>
    <row r="18" spans="1:27">
      <c r="A18" s="238">
        <v>7</v>
      </c>
      <c r="B18" s="260" t="s">
        <v>5557</v>
      </c>
      <c r="C18" s="243" t="s">
        <v>13865</v>
      </c>
      <c r="D18" s="243" t="s">
        <v>13812</v>
      </c>
      <c r="E18" s="239" t="s">
        <v>2827</v>
      </c>
      <c r="F18" s="239" t="s">
        <v>5557</v>
      </c>
      <c r="G18" s="261" t="s">
        <v>5558</v>
      </c>
      <c r="H18" s="239" t="s">
        <v>2681</v>
      </c>
      <c r="I18" s="239" t="s">
        <v>3291</v>
      </c>
      <c r="J18" s="239"/>
      <c r="K18" s="239"/>
      <c r="L18" s="239"/>
      <c r="M18" s="239" t="s">
        <v>19677</v>
      </c>
      <c r="N18" s="275" t="s">
        <v>2308</v>
      </c>
      <c r="O18" s="239"/>
      <c r="P18" s="239"/>
      <c r="Q18" s="239"/>
      <c r="R18" s="239"/>
      <c r="S18" s="239"/>
      <c r="T18" s="239"/>
      <c r="U18" s="239"/>
      <c r="V18" s="239"/>
      <c r="W18" s="243" t="s">
        <v>1976</v>
      </c>
      <c r="X18" s="260" t="s">
        <v>5557</v>
      </c>
      <c r="Y18" s="243" t="s">
        <v>13865</v>
      </c>
      <c r="Z18" s="243" t="s">
        <v>13812</v>
      </c>
      <c r="AA18" s="239"/>
    </row>
    <row r="19" spans="1:27">
      <c r="A19" s="238">
        <v>8</v>
      </c>
      <c r="B19" s="260" t="s">
        <v>19678</v>
      </c>
      <c r="C19" s="243" t="s">
        <v>19679</v>
      </c>
      <c r="D19" s="243" t="s">
        <v>19680</v>
      </c>
      <c r="E19" s="239" t="s">
        <v>2097</v>
      </c>
      <c r="F19" s="260" t="s">
        <v>19678</v>
      </c>
      <c r="G19" s="308" t="s">
        <v>4752</v>
      </c>
      <c r="H19" s="243" t="s">
        <v>2100</v>
      </c>
      <c r="I19" s="239" t="s">
        <v>2097</v>
      </c>
      <c r="J19" s="239"/>
      <c r="K19" s="239"/>
      <c r="L19" s="239"/>
      <c r="M19" s="239"/>
      <c r="N19" s="275" t="s">
        <v>2308</v>
      </c>
      <c r="O19" s="239"/>
      <c r="P19" s="239"/>
      <c r="Q19" s="239"/>
      <c r="R19" s="239"/>
      <c r="S19" s="239"/>
      <c r="T19" s="239"/>
      <c r="U19" s="239"/>
      <c r="V19" s="239"/>
      <c r="W19" s="243" t="s">
        <v>1976</v>
      </c>
      <c r="X19" s="260" t="s">
        <v>19678</v>
      </c>
      <c r="Y19" s="243" t="s">
        <v>19679</v>
      </c>
      <c r="Z19" s="243" t="s">
        <v>19680</v>
      </c>
      <c r="AA19" s="239"/>
    </row>
    <row r="20" spans="1:27">
      <c r="A20" s="238">
        <v>9</v>
      </c>
      <c r="B20" s="260" t="s">
        <v>19681</v>
      </c>
      <c r="C20" s="243" t="s">
        <v>5702</v>
      </c>
      <c r="D20" s="243" t="s">
        <v>19680</v>
      </c>
      <c r="E20" s="239" t="s">
        <v>2097</v>
      </c>
      <c r="F20" s="260" t="s">
        <v>19681</v>
      </c>
      <c r="G20" s="308" t="s">
        <v>15319</v>
      </c>
      <c r="H20" s="243" t="s">
        <v>2100</v>
      </c>
      <c r="I20" s="239" t="s">
        <v>2097</v>
      </c>
      <c r="J20" s="239"/>
      <c r="K20" s="239"/>
      <c r="L20" s="239"/>
      <c r="M20" s="239"/>
      <c r="N20" s="275" t="s">
        <v>2308</v>
      </c>
      <c r="O20" s="239"/>
      <c r="P20" s="239"/>
      <c r="Q20" s="239"/>
      <c r="R20" s="239"/>
      <c r="S20" s="239"/>
      <c r="T20" s="239"/>
      <c r="U20" s="239"/>
      <c r="V20" s="239"/>
      <c r="W20" s="243" t="s">
        <v>1976</v>
      </c>
      <c r="X20" s="260" t="s">
        <v>19681</v>
      </c>
      <c r="Y20" s="243" t="s">
        <v>5702</v>
      </c>
      <c r="Z20" s="243" t="s">
        <v>19680</v>
      </c>
      <c r="AA20" s="239"/>
    </row>
    <row r="21" spans="1:27">
      <c r="A21" s="238">
        <v>10</v>
      </c>
      <c r="B21" s="260" t="s">
        <v>2343</v>
      </c>
      <c r="C21" s="243" t="s">
        <v>5462</v>
      </c>
      <c r="D21" s="243" t="s">
        <v>13812</v>
      </c>
      <c r="E21" s="239" t="s">
        <v>17658</v>
      </c>
      <c r="F21" s="239" t="s">
        <v>2343</v>
      </c>
      <c r="G21" s="239" t="s">
        <v>5462</v>
      </c>
      <c r="H21" s="239" t="s">
        <v>2684</v>
      </c>
      <c r="I21" s="239" t="s">
        <v>2884</v>
      </c>
      <c r="J21" s="239"/>
      <c r="K21" s="239"/>
      <c r="L21" s="239"/>
      <c r="M21" s="239" t="s">
        <v>19682</v>
      </c>
      <c r="N21" s="275" t="s">
        <v>2308</v>
      </c>
      <c r="O21" s="239"/>
      <c r="P21" s="239"/>
      <c r="Q21" s="239"/>
      <c r="R21" s="239"/>
      <c r="S21" s="239"/>
      <c r="T21" s="239"/>
      <c r="U21" s="239"/>
      <c r="V21" s="239"/>
      <c r="W21" s="243" t="s">
        <v>1976</v>
      </c>
      <c r="X21" s="260" t="s">
        <v>2343</v>
      </c>
      <c r="Y21" s="243" t="s">
        <v>5462</v>
      </c>
      <c r="Z21" s="243" t="s">
        <v>13812</v>
      </c>
      <c r="AA21" s="239"/>
    </row>
  </sheetData>
  <phoneticPr fontId="5" type="noConversion"/>
  <dataValidations count="4">
    <dataValidation type="list" allowBlank="1" showInputMessage="1" showErrorMessage="1" sqref="B6" xr:uid="{00000000-0002-0000-3E01-000000000000}">
      <formula1>"Mi: Minute,H: Hour,D: Daily,W: Weekly,M: Monthly,Y: Yearly"</formula1>
    </dataValidation>
    <dataValidation type="list" allowBlank="1" showInputMessage="1" showErrorMessage="1" sqref="B7 B9 O7:O9" xr:uid="{00000000-0002-0000-3E01-000001000000}">
      <formula1>"替换,追加"</formula1>
    </dataValidation>
    <dataValidation type="list" allowBlank="1" showInputMessage="1" showErrorMessage="1" sqref="N12:N21" xr:uid="{00000000-0002-0000-3E01-000002000000}">
      <formula1>"匹配,基线特有,本地扩充,废弃"</formula1>
    </dataValidation>
    <dataValidation type="list" allowBlank="1" showInputMessage="1" showErrorMessage="1" sqref="R4:R6" xr:uid="{00000000-0002-0000-3E01-000003000000}">
      <formula1>"left join,inner join,union,union all"</formula1>
    </dataValidation>
  </dataValidations>
  <hyperlinks>
    <hyperlink ref="A1" location="目录!A1" display="返回" xr:uid="{00000000-0004-0000-3E01-000000000000}"/>
  </hyperlinks>
  <pageMargins left="0.75" right="0.75" top="1" bottom="1" header="0.51180555555555596" footer="0.51180555555555596"/>
  <pageSetup paperSize="9" orientation="portrait"/>
  <legacyDrawing r:id="rId1"/>
</worksheet>
</file>

<file path=xl/worksheets/sheet3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1-000000000000}">
  <dimension ref="A1:AF25"/>
  <sheetViews>
    <sheetView workbookViewId="0"/>
  </sheetViews>
  <sheetFormatPr defaultColWidth="9" defaultRowHeight="14.4"/>
  <cols>
    <col min="1" max="1" width="9" style="248"/>
    <col min="2" max="2" width="11.21875" style="248" customWidth="1"/>
    <col min="3" max="3" width="14.109375" style="248" customWidth="1"/>
    <col min="4" max="4" width="15.21875" style="248" customWidth="1"/>
    <col min="5" max="9" width="12.109375" style="248" customWidth="1"/>
    <col min="10" max="10" width="9" style="248"/>
    <col min="11" max="11" width="5.33203125" style="248" customWidth="1"/>
    <col min="12" max="12" width="6.21875" style="248" customWidth="1"/>
    <col min="13" max="13" width="10.44140625" style="248" customWidth="1"/>
    <col min="14" max="14" width="11.33203125" style="248" customWidth="1"/>
    <col min="15" max="22" width="9" style="248" hidden="1" customWidth="1"/>
    <col min="23" max="23" width="24.44140625" style="248" customWidth="1"/>
    <col min="24" max="24" width="12.44140625" style="248" customWidth="1"/>
    <col min="25" max="25" width="12.33203125" style="248" customWidth="1"/>
    <col min="26" max="26" width="11" style="248" customWidth="1"/>
    <col min="27" max="27" width="11.33203125" style="248" customWidth="1"/>
    <col min="28" max="16384" width="9" style="248"/>
  </cols>
  <sheetData>
    <row r="1" spans="1:32" s="247" customFormat="1" ht="15.6">
      <c r="A1" s="2" t="s">
        <v>2037</v>
      </c>
      <c r="B1" s="249"/>
      <c r="C1" s="249"/>
      <c r="D1" s="249"/>
      <c r="E1" s="249"/>
      <c r="F1" s="249"/>
      <c r="G1" s="249"/>
      <c r="H1" s="249"/>
      <c r="I1" s="249"/>
      <c r="J1" s="249"/>
      <c r="K1" s="249"/>
      <c r="L1" s="249"/>
      <c r="M1" s="249"/>
      <c r="N1" s="249"/>
      <c r="O1" s="249"/>
      <c r="P1" s="249"/>
      <c r="Q1" s="249"/>
      <c r="R1" s="249"/>
      <c r="S1" s="249"/>
      <c r="T1" s="249"/>
      <c r="U1" s="249"/>
      <c r="V1" s="249"/>
      <c r="W1" s="276"/>
      <c r="X1" s="276"/>
      <c r="Y1" s="276"/>
      <c r="Z1" s="276"/>
      <c r="AA1" s="276"/>
    </row>
    <row r="2" spans="1:32" s="247" customFormat="1" ht="15.6">
      <c r="A2" s="250" t="s">
        <v>2038</v>
      </c>
      <c r="B2" s="251"/>
      <c r="C2" s="251"/>
      <c r="D2" s="251"/>
      <c r="E2" s="251"/>
      <c r="F2" s="251"/>
      <c r="G2" s="251"/>
      <c r="H2" s="251"/>
      <c r="I2" s="251"/>
      <c r="J2" s="251"/>
      <c r="K2" s="251"/>
      <c r="L2" s="251"/>
      <c r="M2" s="251"/>
      <c r="N2" s="251"/>
      <c r="O2" s="262" t="s">
        <v>2830</v>
      </c>
      <c r="P2" s="263"/>
      <c r="Q2" s="263"/>
      <c r="R2" s="263"/>
      <c r="S2" s="263"/>
      <c r="T2" s="263"/>
      <c r="U2" s="263"/>
      <c r="V2" s="263"/>
      <c r="W2" s="277" t="s">
        <v>2039</v>
      </c>
      <c r="X2" s="278"/>
      <c r="Y2" s="278"/>
      <c r="Z2" s="278"/>
      <c r="AA2" s="292"/>
      <c r="AB2" s="277" t="s">
        <v>2039</v>
      </c>
      <c r="AC2" s="278"/>
      <c r="AD2" s="278"/>
      <c r="AE2" s="278"/>
      <c r="AF2" s="292"/>
    </row>
    <row r="3" spans="1:32" s="247" customFormat="1" ht="15.6">
      <c r="A3" s="252" t="s">
        <v>2040</v>
      </c>
      <c r="B3" s="124" t="s">
        <v>1977</v>
      </c>
      <c r="C3" s="253"/>
      <c r="D3" s="253"/>
      <c r="E3" s="253"/>
      <c r="F3" s="253"/>
      <c r="G3" s="253"/>
      <c r="H3" s="253"/>
      <c r="I3" s="253"/>
      <c r="J3" s="253"/>
      <c r="K3" s="253"/>
      <c r="L3" s="253"/>
      <c r="M3" s="253"/>
      <c r="N3" s="253"/>
      <c r="O3" s="264" t="s">
        <v>2831</v>
      </c>
      <c r="P3" s="265" t="s">
        <v>2832</v>
      </c>
      <c r="Q3" s="265" t="s">
        <v>2833</v>
      </c>
      <c r="R3" s="265" t="s">
        <v>2834</v>
      </c>
      <c r="S3" s="265" t="s">
        <v>2835</v>
      </c>
      <c r="T3" s="265" t="s">
        <v>2836</v>
      </c>
      <c r="U3" s="265" t="s">
        <v>2837</v>
      </c>
      <c r="V3" s="279" t="s">
        <v>73</v>
      </c>
      <c r="W3" s="280" t="s">
        <v>2041</v>
      </c>
      <c r="X3" s="281" t="s">
        <v>2042</v>
      </c>
      <c r="Y3" s="281"/>
      <c r="Z3" s="293"/>
      <c r="AA3" s="294"/>
      <c r="AB3" s="280" t="s">
        <v>2041</v>
      </c>
      <c r="AC3" s="281" t="s">
        <v>2042</v>
      </c>
      <c r="AD3" s="281"/>
      <c r="AE3" s="293"/>
      <c r="AF3" s="294"/>
    </row>
    <row r="4" spans="1:32" s="247" customFormat="1" ht="15.6">
      <c r="A4" s="254" t="s">
        <v>2042</v>
      </c>
      <c r="B4" s="243" t="s">
        <v>1978</v>
      </c>
      <c r="C4" s="253"/>
      <c r="D4" s="253"/>
      <c r="E4" s="253"/>
      <c r="F4" s="253"/>
      <c r="G4" s="253"/>
      <c r="H4" s="253"/>
      <c r="I4" s="253"/>
      <c r="J4" s="253"/>
      <c r="K4" s="253"/>
      <c r="L4" s="253"/>
      <c r="M4" s="253"/>
      <c r="N4" s="253"/>
      <c r="O4" s="266" t="s">
        <v>4149</v>
      </c>
      <c r="P4" s="267" t="e">
        <f>VLOOKUP(B3,[2]目录!#REF!,4,0)</f>
        <v>#REF!</v>
      </c>
      <c r="Q4" s="282"/>
      <c r="R4" s="283"/>
      <c r="S4" s="269"/>
      <c r="T4" s="269"/>
      <c r="U4" s="269"/>
      <c r="V4" s="284"/>
      <c r="W4" s="285" t="s">
        <v>19657</v>
      </c>
      <c r="X4" s="243" t="s">
        <v>1980</v>
      </c>
      <c r="Y4" s="295"/>
      <c r="Z4" s="255"/>
      <c r="AA4" s="295"/>
      <c r="AB4" s="285" t="s">
        <v>19657</v>
      </c>
      <c r="AC4" s="243" t="s">
        <v>19683</v>
      </c>
      <c r="AD4" s="295"/>
      <c r="AE4" s="255"/>
      <c r="AF4" s="295"/>
    </row>
    <row r="5" spans="1:32" s="247" customFormat="1" ht="15.6">
      <c r="A5" s="254" t="s">
        <v>2041</v>
      </c>
      <c r="B5" s="255" t="s">
        <v>2043</v>
      </c>
      <c r="C5" s="253"/>
      <c r="D5" s="253"/>
      <c r="E5" s="253"/>
      <c r="F5" s="253"/>
      <c r="G5" s="253"/>
      <c r="H5" s="253"/>
      <c r="I5" s="253"/>
      <c r="J5" s="253"/>
      <c r="K5" s="253"/>
      <c r="L5" s="253"/>
      <c r="M5" s="253"/>
      <c r="N5" s="253"/>
      <c r="O5" s="268"/>
      <c r="P5" s="269"/>
      <c r="Q5" s="269"/>
      <c r="R5" s="283"/>
      <c r="S5" s="269"/>
      <c r="T5" s="269"/>
      <c r="U5" s="269"/>
      <c r="V5" s="284"/>
      <c r="W5" s="285"/>
      <c r="X5" s="243"/>
      <c r="Y5" s="295"/>
      <c r="Z5" s="255"/>
      <c r="AA5" s="295"/>
      <c r="AB5" s="285"/>
      <c r="AC5" s="243"/>
      <c r="AD5" s="295"/>
      <c r="AE5" s="255"/>
      <c r="AF5" s="295"/>
    </row>
    <row r="6" spans="1:32" s="247" customFormat="1" ht="15.6">
      <c r="A6" s="254" t="s">
        <v>2044</v>
      </c>
      <c r="B6" s="256" t="s">
        <v>2045</v>
      </c>
      <c r="C6" s="253"/>
      <c r="D6" s="253"/>
      <c r="E6" s="253"/>
      <c r="F6" s="253"/>
      <c r="G6" s="253"/>
      <c r="H6" s="253"/>
      <c r="I6" s="253"/>
      <c r="J6" s="253"/>
      <c r="K6" s="253"/>
      <c r="L6" s="253"/>
      <c r="M6" s="253"/>
      <c r="N6" s="253"/>
      <c r="O6" s="268"/>
      <c r="P6" s="269"/>
      <c r="Q6" s="269"/>
      <c r="R6" s="283"/>
      <c r="S6" s="269"/>
      <c r="T6" s="269"/>
      <c r="U6" s="269"/>
      <c r="V6" s="284"/>
      <c r="W6" s="285"/>
      <c r="X6" s="124"/>
      <c r="Y6" s="295"/>
      <c r="Z6" s="255"/>
      <c r="AA6" s="295"/>
      <c r="AB6" s="285"/>
      <c r="AC6" s="124"/>
      <c r="AD6" s="295"/>
      <c r="AE6" s="255"/>
      <c r="AF6" s="295"/>
    </row>
    <row r="7" spans="1:32" s="247" customFormat="1" ht="15.6">
      <c r="A7" s="254" t="s">
        <v>2046</v>
      </c>
      <c r="B7" s="257" t="s">
        <v>2047</v>
      </c>
      <c r="C7" s="253"/>
      <c r="D7" s="253"/>
      <c r="E7" s="253"/>
      <c r="F7" s="253"/>
      <c r="G7" s="253"/>
      <c r="H7" s="253"/>
      <c r="I7" s="253"/>
      <c r="J7" s="253"/>
      <c r="K7" s="253"/>
      <c r="L7" s="253"/>
      <c r="M7" s="253"/>
      <c r="N7" s="253"/>
      <c r="O7" s="268"/>
      <c r="P7" s="269"/>
      <c r="Q7" s="269"/>
      <c r="R7" s="269"/>
      <c r="S7" s="269"/>
      <c r="T7" s="269"/>
      <c r="U7" s="269"/>
      <c r="V7" s="284"/>
      <c r="W7" s="285"/>
      <c r="X7" s="286"/>
      <c r="Y7" s="295"/>
      <c r="Z7" s="255"/>
      <c r="AA7" s="295"/>
      <c r="AB7" s="285"/>
      <c r="AC7" s="286"/>
      <c r="AD7" s="295"/>
      <c r="AE7" s="255"/>
      <c r="AF7" s="295"/>
    </row>
    <row r="8" spans="1:32" s="247" customFormat="1" ht="15.6">
      <c r="A8" s="254" t="s">
        <v>2048</v>
      </c>
      <c r="B8" s="255" t="s">
        <v>19684</v>
      </c>
      <c r="C8" s="253"/>
      <c r="D8" s="253"/>
      <c r="E8" s="253"/>
      <c r="F8" s="253"/>
      <c r="G8" s="253"/>
      <c r="H8" s="253"/>
      <c r="I8" s="253"/>
      <c r="J8" s="253"/>
      <c r="K8" s="253"/>
      <c r="L8" s="253"/>
      <c r="M8" s="253"/>
      <c r="N8" s="253"/>
      <c r="O8" s="268"/>
      <c r="P8" s="269"/>
      <c r="Q8" s="269"/>
      <c r="R8" s="269"/>
      <c r="S8" s="269"/>
      <c r="T8" s="269"/>
      <c r="U8" s="269"/>
      <c r="V8" s="284"/>
      <c r="W8" s="285"/>
      <c r="X8" s="286"/>
      <c r="Y8" s="295"/>
      <c r="Z8" s="255"/>
      <c r="AA8" s="295"/>
      <c r="AB8" s="285"/>
      <c r="AC8" s="286"/>
      <c r="AD8" s="295"/>
      <c r="AE8" s="255"/>
      <c r="AF8" s="295"/>
    </row>
    <row r="9" spans="1:32" s="247" customFormat="1" ht="15.6">
      <c r="A9" s="254"/>
      <c r="B9" s="257"/>
      <c r="C9" s="253"/>
      <c r="D9" s="253"/>
      <c r="E9" s="253"/>
      <c r="F9" s="253"/>
      <c r="G9" s="253"/>
      <c r="H9" s="253"/>
      <c r="I9" s="253"/>
      <c r="J9" s="253"/>
      <c r="K9" s="253"/>
      <c r="L9" s="253"/>
      <c r="M9" s="253"/>
      <c r="N9" s="253"/>
      <c r="O9" s="270"/>
      <c r="P9" s="271"/>
      <c r="Q9" s="271"/>
      <c r="R9" s="271"/>
      <c r="S9" s="271"/>
      <c r="T9" s="271"/>
      <c r="U9" s="271"/>
      <c r="V9" s="287"/>
      <c r="W9" s="268"/>
      <c r="X9" s="269"/>
      <c r="Y9" s="269"/>
      <c r="Z9" s="284"/>
      <c r="AA9" s="296"/>
      <c r="AB9" s="268"/>
      <c r="AC9" s="269"/>
      <c r="AD9" s="269"/>
      <c r="AE9" s="284"/>
      <c r="AF9" s="296"/>
    </row>
    <row r="10" spans="1:32" s="247" customFormat="1" ht="15.6">
      <c r="A10" s="250" t="s">
        <v>2049</v>
      </c>
      <c r="B10" s="251"/>
      <c r="C10" s="251"/>
      <c r="D10" s="251"/>
      <c r="E10" s="251"/>
      <c r="F10" s="251"/>
      <c r="G10" s="251"/>
      <c r="H10" s="251"/>
      <c r="I10" s="251"/>
      <c r="J10" s="251"/>
      <c r="K10" s="251"/>
      <c r="L10" s="251"/>
      <c r="M10" s="251"/>
      <c r="N10" s="251"/>
      <c r="O10" s="262" t="s">
        <v>2839</v>
      </c>
      <c r="P10" s="263"/>
      <c r="Q10" s="263"/>
      <c r="R10" s="263"/>
      <c r="S10" s="263"/>
      <c r="T10" s="263"/>
      <c r="U10" s="263"/>
      <c r="V10" s="263"/>
      <c r="W10" s="277" t="s">
        <v>2050</v>
      </c>
      <c r="X10" s="278"/>
      <c r="Y10" s="278"/>
      <c r="Z10" s="278"/>
      <c r="AA10" s="292"/>
      <c r="AB10" s="277" t="s">
        <v>2050</v>
      </c>
      <c r="AC10" s="278"/>
      <c r="AD10" s="278"/>
      <c r="AE10" s="278"/>
      <c r="AF10" s="292"/>
    </row>
    <row r="11" spans="1:32" s="247" customFormat="1" ht="15.6">
      <c r="A11" s="258" t="s">
        <v>49</v>
      </c>
      <c r="B11" s="259" t="s">
        <v>2051</v>
      </c>
      <c r="C11" s="259" t="s">
        <v>2052</v>
      </c>
      <c r="D11" s="259" t="s">
        <v>2053</v>
      </c>
      <c r="E11" s="259" t="s">
        <v>2054</v>
      </c>
      <c r="F11" s="15" t="s">
        <v>3169</v>
      </c>
      <c r="G11" s="15" t="s">
        <v>3170</v>
      </c>
      <c r="H11" s="15" t="s">
        <v>3171</v>
      </c>
      <c r="I11" s="15" t="s">
        <v>3172</v>
      </c>
      <c r="J11" s="259" t="s">
        <v>2055</v>
      </c>
      <c r="K11" s="259" t="s">
        <v>2056</v>
      </c>
      <c r="L11" s="259" t="s">
        <v>2057</v>
      </c>
      <c r="M11" s="259" t="s">
        <v>73</v>
      </c>
      <c r="N11" s="272" t="s">
        <v>2058</v>
      </c>
      <c r="O11" s="273" t="s">
        <v>2831</v>
      </c>
      <c r="P11" s="274" t="s">
        <v>2832</v>
      </c>
      <c r="Q11" s="274" t="s">
        <v>2840</v>
      </c>
      <c r="R11" s="274" t="s">
        <v>2841</v>
      </c>
      <c r="S11" s="274" t="s">
        <v>2842</v>
      </c>
      <c r="T11" s="274" t="s">
        <v>2843</v>
      </c>
      <c r="U11" s="274" t="s">
        <v>2844</v>
      </c>
      <c r="V11" s="288" t="s">
        <v>73</v>
      </c>
      <c r="W11" s="289" t="s">
        <v>2059</v>
      </c>
      <c r="X11" s="290" t="s">
        <v>2060</v>
      </c>
      <c r="Y11" s="290" t="s">
        <v>2061</v>
      </c>
      <c r="Z11" s="297" t="s">
        <v>2062</v>
      </c>
      <c r="AA11" s="290" t="s">
        <v>2063</v>
      </c>
      <c r="AB11" s="289" t="s">
        <v>2059</v>
      </c>
      <c r="AC11" s="290" t="s">
        <v>2060</v>
      </c>
      <c r="AD11" s="290" t="s">
        <v>2061</v>
      </c>
      <c r="AE11" s="297" t="s">
        <v>2062</v>
      </c>
      <c r="AF11" s="290" t="s">
        <v>2063</v>
      </c>
    </row>
    <row r="12" spans="1:32">
      <c r="A12" s="238">
        <v>1</v>
      </c>
      <c r="B12" s="243" t="s">
        <v>2064</v>
      </c>
      <c r="C12" s="243" t="s">
        <v>2065</v>
      </c>
      <c r="D12" s="243" t="s">
        <v>11676</v>
      </c>
      <c r="E12" s="239" t="s">
        <v>2067</v>
      </c>
      <c r="F12" s="239" t="s">
        <v>2064</v>
      </c>
      <c r="G12" s="239" t="s">
        <v>2065</v>
      </c>
      <c r="H12" s="239" t="s">
        <v>2066</v>
      </c>
      <c r="I12" s="239" t="s">
        <v>2067</v>
      </c>
      <c r="J12" s="239"/>
      <c r="K12" s="239"/>
      <c r="L12" s="239"/>
      <c r="M12" s="239"/>
      <c r="N12" s="275" t="s">
        <v>2308</v>
      </c>
      <c r="O12" s="239"/>
      <c r="P12" s="239"/>
      <c r="Q12" s="239"/>
      <c r="R12" s="239"/>
      <c r="S12" s="239"/>
      <c r="T12" s="239"/>
      <c r="U12" s="239"/>
      <c r="V12" s="239"/>
      <c r="W12" s="243" t="s">
        <v>1980</v>
      </c>
      <c r="X12" s="243" t="s">
        <v>2064</v>
      </c>
      <c r="Y12" s="243" t="s">
        <v>2753</v>
      </c>
      <c r="Z12" s="243" t="s">
        <v>11676</v>
      </c>
      <c r="AA12" s="239"/>
      <c r="AB12" s="124" t="s">
        <v>19683</v>
      </c>
      <c r="AC12" s="302" t="s">
        <v>2064</v>
      </c>
      <c r="AD12" s="124" t="s">
        <v>2753</v>
      </c>
      <c r="AE12" s="124" t="s">
        <v>19685</v>
      </c>
      <c r="AF12" s="303"/>
    </row>
    <row r="13" spans="1:32">
      <c r="A13" s="238">
        <v>2</v>
      </c>
      <c r="B13" s="260" t="s">
        <v>222</v>
      </c>
      <c r="C13" s="243" t="s">
        <v>2234</v>
      </c>
      <c r="D13" s="243" t="s">
        <v>19659</v>
      </c>
      <c r="E13" s="239" t="s">
        <v>2827</v>
      </c>
      <c r="F13" s="239" t="s">
        <v>222</v>
      </c>
      <c r="G13" s="239" t="s">
        <v>2234</v>
      </c>
      <c r="H13" s="239" t="s">
        <v>3991</v>
      </c>
      <c r="I13" s="239" t="s">
        <v>2108</v>
      </c>
      <c r="J13" s="239"/>
      <c r="K13" s="239"/>
      <c r="L13" s="239"/>
      <c r="M13" s="239"/>
      <c r="N13" s="275" t="s">
        <v>2308</v>
      </c>
      <c r="O13" s="239"/>
      <c r="P13" s="239"/>
      <c r="Q13" s="239"/>
      <c r="R13" s="239"/>
      <c r="S13" s="239"/>
      <c r="T13" s="239"/>
      <c r="U13" s="239"/>
      <c r="V13" s="239"/>
      <c r="W13" s="243" t="s">
        <v>1980</v>
      </c>
      <c r="X13" s="260" t="s">
        <v>222</v>
      </c>
      <c r="Y13" s="243" t="s">
        <v>2234</v>
      </c>
      <c r="Z13" s="243" t="s">
        <v>19659</v>
      </c>
      <c r="AA13" s="239"/>
      <c r="AB13" s="124" t="s">
        <v>19683</v>
      </c>
      <c r="AC13" s="302" t="s">
        <v>3899</v>
      </c>
      <c r="AD13" s="124" t="s">
        <v>2234</v>
      </c>
      <c r="AE13" s="124" t="s">
        <v>19659</v>
      </c>
      <c r="AF13" s="303"/>
    </row>
    <row r="14" spans="1:32">
      <c r="A14" s="238">
        <v>3</v>
      </c>
      <c r="B14" s="260" t="s">
        <v>105</v>
      </c>
      <c r="C14" s="243" t="s">
        <v>2239</v>
      </c>
      <c r="D14" s="243" t="s">
        <v>19674</v>
      </c>
      <c r="E14" s="239" t="s">
        <v>2827</v>
      </c>
      <c r="F14" s="239" t="s">
        <v>105</v>
      </c>
      <c r="G14" s="239" t="s">
        <v>2239</v>
      </c>
      <c r="H14" s="239" t="s">
        <v>3175</v>
      </c>
      <c r="I14" s="239" t="s">
        <v>2241</v>
      </c>
      <c r="J14" s="239"/>
      <c r="K14" s="239"/>
      <c r="L14" s="239"/>
      <c r="M14" s="239"/>
      <c r="N14" s="275" t="s">
        <v>2308</v>
      </c>
      <c r="O14" s="239"/>
      <c r="P14" s="239"/>
      <c r="Q14" s="239"/>
      <c r="R14" s="239"/>
      <c r="S14" s="239"/>
      <c r="T14" s="239"/>
      <c r="U14" s="239"/>
      <c r="V14" s="239"/>
      <c r="W14" s="243" t="s">
        <v>1980</v>
      </c>
      <c r="X14" s="260" t="s">
        <v>105</v>
      </c>
      <c r="Y14" s="243" t="s">
        <v>2675</v>
      </c>
      <c r="Z14" s="243" t="s">
        <v>19674</v>
      </c>
      <c r="AA14" s="239"/>
      <c r="AB14" s="124" t="s">
        <v>19683</v>
      </c>
      <c r="AC14" s="302" t="s">
        <v>105</v>
      </c>
      <c r="AD14" s="124" t="s">
        <v>2675</v>
      </c>
      <c r="AE14" s="124" t="s">
        <v>19674</v>
      </c>
      <c r="AF14" s="303"/>
    </row>
    <row r="15" spans="1:32">
      <c r="A15" s="238">
        <v>4</v>
      </c>
      <c r="B15" s="260" t="s">
        <v>18391</v>
      </c>
      <c r="C15" s="243" t="s">
        <v>2077</v>
      </c>
      <c r="D15" s="243" t="s">
        <v>19650</v>
      </c>
      <c r="E15" s="239" t="s">
        <v>2097</v>
      </c>
      <c r="F15" s="260" t="s">
        <v>18391</v>
      </c>
      <c r="G15" s="298" t="s">
        <v>2077</v>
      </c>
      <c r="H15" s="260" t="s">
        <v>3175</v>
      </c>
      <c r="I15" s="305" t="s">
        <v>2241</v>
      </c>
      <c r="J15" s="239"/>
      <c r="K15" s="239"/>
      <c r="L15" s="239"/>
      <c r="M15" s="239"/>
      <c r="N15" s="275" t="s">
        <v>2308</v>
      </c>
      <c r="O15" s="239"/>
      <c r="P15" s="239"/>
      <c r="Q15" s="239"/>
      <c r="R15" s="239"/>
      <c r="S15" s="239"/>
      <c r="T15" s="239"/>
      <c r="U15" s="239"/>
      <c r="V15" s="239"/>
      <c r="W15" s="243" t="s">
        <v>1980</v>
      </c>
      <c r="X15" s="260" t="s">
        <v>18391</v>
      </c>
      <c r="Y15" s="304" t="s">
        <v>2705</v>
      </c>
      <c r="Z15" s="304" t="s">
        <v>19650</v>
      </c>
      <c r="AA15" s="304"/>
      <c r="AB15" s="124" t="s">
        <v>19683</v>
      </c>
      <c r="AC15" s="302" t="s">
        <v>3461</v>
      </c>
      <c r="AD15" s="124" t="s">
        <v>2705</v>
      </c>
      <c r="AE15" s="124" t="s">
        <v>19650</v>
      </c>
      <c r="AF15" s="303"/>
    </row>
    <row r="16" spans="1:32">
      <c r="A16" s="238">
        <v>5</v>
      </c>
      <c r="B16" s="260" t="s">
        <v>3625</v>
      </c>
      <c r="C16" s="243" t="s">
        <v>2818</v>
      </c>
      <c r="D16" s="243" t="s">
        <v>19650</v>
      </c>
      <c r="E16" s="239" t="s">
        <v>2097</v>
      </c>
      <c r="F16" s="260" t="s">
        <v>3625</v>
      </c>
      <c r="G16" s="298" t="s">
        <v>2818</v>
      </c>
      <c r="H16" s="260" t="s">
        <v>2803</v>
      </c>
      <c r="I16" s="305" t="s">
        <v>2804</v>
      </c>
      <c r="J16" s="239"/>
      <c r="K16" s="239"/>
      <c r="L16" s="239"/>
      <c r="M16" s="239"/>
      <c r="N16" s="275" t="s">
        <v>2308</v>
      </c>
      <c r="O16" s="239"/>
      <c r="P16" s="239"/>
      <c r="Q16" s="239"/>
      <c r="R16" s="239"/>
      <c r="S16" s="239"/>
      <c r="T16" s="239"/>
      <c r="U16" s="239"/>
      <c r="V16" s="239"/>
      <c r="W16" s="243" t="s">
        <v>1980</v>
      </c>
      <c r="X16" s="260" t="s">
        <v>3625</v>
      </c>
      <c r="Y16" s="304" t="s">
        <v>3622</v>
      </c>
      <c r="Z16" s="304" t="s">
        <v>19650</v>
      </c>
      <c r="AA16" s="304"/>
      <c r="AB16" s="124"/>
      <c r="AC16" s="302"/>
      <c r="AD16" s="124"/>
      <c r="AE16" s="124"/>
      <c r="AF16" s="303"/>
    </row>
    <row r="17" spans="1:32">
      <c r="A17" s="238">
        <v>6</v>
      </c>
      <c r="B17" s="260" t="s">
        <v>16322</v>
      </c>
      <c r="C17" s="243" t="s">
        <v>19675</v>
      </c>
      <c r="D17" s="243" t="s">
        <v>19650</v>
      </c>
      <c r="E17" s="239" t="s">
        <v>2827</v>
      </c>
      <c r="F17" s="239" t="s">
        <v>16322</v>
      </c>
      <c r="G17" s="261" t="s">
        <v>19676</v>
      </c>
      <c r="H17" s="239" t="s">
        <v>2278</v>
      </c>
      <c r="I17" s="239" t="s">
        <v>2827</v>
      </c>
      <c r="J17" s="260"/>
      <c r="K17" s="239"/>
      <c r="L17" s="239"/>
      <c r="M17" s="260"/>
      <c r="N17" s="275" t="s">
        <v>2308</v>
      </c>
      <c r="O17" s="239"/>
      <c r="P17" s="239"/>
      <c r="Q17" s="239"/>
      <c r="R17" s="239"/>
      <c r="S17" s="239"/>
      <c r="T17" s="239"/>
      <c r="U17" s="239"/>
      <c r="V17" s="239"/>
      <c r="W17" s="243" t="s">
        <v>1980</v>
      </c>
      <c r="X17" s="260" t="s">
        <v>3625</v>
      </c>
      <c r="Y17" s="304" t="s">
        <v>19675</v>
      </c>
      <c r="Z17" s="304" t="s">
        <v>19650</v>
      </c>
      <c r="AA17" s="304"/>
      <c r="AB17" s="124"/>
      <c r="AC17" s="302"/>
      <c r="AD17" s="124"/>
      <c r="AE17" s="124"/>
      <c r="AF17" s="303"/>
    </row>
    <row r="18" spans="1:32">
      <c r="A18" s="238">
        <v>7</v>
      </c>
      <c r="B18" s="260" t="s">
        <v>5557</v>
      </c>
      <c r="C18" s="243" t="s">
        <v>13865</v>
      </c>
      <c r="D18" s="243" t="s">
        <v>13812</v>
      </c>
      <c r="E18" s="239" t="s">
        <v>2827</v>
      </c>
      <c r="F18" s="239" t="s">
        <v>5557</v>
      </c>
      <c r="G18" s="261" t="s">
        <v>5558</v>
      </c>
      <c r="H18" s="239" t="s">
        <v>2681</v>
      </c>
      <c r="I18" s="239" t="s">
        <v>3291</v>
      </c>
      <c r="J18" s="239"/>
      <c r="K18" s="239"/>
      <c r="L18" s="239"/>
      <c r="M18" s="239" t="s">
        <v>19677</v>
      </c>
      <c r="N18" s="275" t="s">
        <v>2308</v>
      </c>
      <c r="O18" s="239"/>
      <c r="P18" s="239"/>
      <c r="Q18" s="239"/>
      <c r="R18" s="239"/>
      <c r="S18" s="239"/>
      <c r="T18" s="239"/>
      <c r="U18" s="239"/>
      <c r="V18" s="239"/>
      <c r="W18" s="243" t="s">
        <v>1980</v>
      </c>
      <c r="X18" s="260" t="s">
        <v>5557</v>
      </c>
      <c r="Y18" s="304" t="s">
        <v>13865</v>
      </c>
      <c r="Z18" s="304" t="s">
        <v>13812</v>
      </c>
      <c r="AA18" s="304"/>
      <c r="AB18" s="308" t="s">
        <v>1980</v>
      </c>
      <c r="AC18" s="309" t="s">
        <v>5557</v>
      </c>
      <c r="AD18" s="310" t="s">
        <v>13865</v>
      </c>
      <c r="AE18" s="310" t="s">
        <v>13812</v>
      </c>
      <c r="AF18" s="310"/>
    </row>
    <row r="19" spans="1:32">
      <c r="A19" s="238">
        <v>8</v>
      </c>
      <c r="B19" s="260" t="s">
        <v>19678</v>
      </c>
      <c r="C19" s="243" t="s">
        <v>19679</v>
      </c>
      <c r="D19" s="243" t="s">
        <v>19680</v>
      </c>
      <c r="E19" s="239" t="s">
        <v>2097</v>
      </c>
      <c r="F19" s="239" t="s">
        <v>19678</v>
      </c>
      <c r="G19" s="261" t="s">
        <v>4752</v>
      </c>
      <c r="H19" s="239" t="s">
        <v>2100</v>
      </c>
      <c r="I19" s="239" t="s">
        <v>2097</v>
      </c>
      <c r="J19" s="239"/>
      <c r="K19" s="239"/>
      <c r="L19" s="239"/>
      <c r="M19" s="239"/>
      <c r="N19" s="275" t="s">
        <v>2308</v>
      </c>
      <c r="O19" s="239"/>
      <c r="P19" s="239"/>
      <c r="Q19" s="239"/>
      <c r="R19" s="239"/>
      <c r="S19" s="239"/>
      <c r="T19" s="239"/>
      <c r="U19" s="239"/>
      <c r="V19" s="239"/>
      <c r="W19" s="243" t="s">
        <v>1980</v>
      </c>
      <c r="X19" s="260" t="s">
        <v>19678</v>
      </c>
      <c r="Y19" s="304" t="s">
        <v>19679</v>
      </c>
      <c r="Z19" s="304" t="s">
        <v>19680</v>
      </c>
      <c r="AA19" s="304"/>
      <c r="AB19" s="308" t="s">
        <v>1980</v>
      </c>
      <c r="AC19" s="309" t="s">
        <v>19678</v>
      </c>
      <c r="AD19" s="310" t="s">
        <v>19679</v>
      </c>
      <c r="AE19" s="310" t="s">
        <v>19680</v>
      </c>
      <c r="AF19" s="310"/>
    </row>
    <row r="20" spans="1:32">
      <c r="A20" s="238">
        <v>9</v>
      </c>
      <c r="B20" s="260" t="s">
        <v>19681</v>
      </c>
      <c r="C20" s="243" t="s">
        <v>5702</v>
      </c>
      <c r="D20" s="243" t="s">
        <v>19680</v>
      </c>
      <c r="E20" s="239" t="s">
        <v>2097</v>
      </c>
      <c r="F20" s="239" t="s">
        <v>19681</v>
      </c>
      <c r="G20" s="261" t="s">
        <v>15319</v>
      </c>
      <c r="H20" s="239" t="s">
        <v>2100</v>
      </c>
      <c r="I20" s="239" t="s">
        <v>2097</v>
      </c>
      <c r="J20" s="239"/>
      <c r="K20" s="239"/>
      <c r="L20" s="239"/>
      <c r="M20" s="239"/>
      <c r="N20" s="275" t="s">
        <v>2308</v>
      </c>
      <c r="O20" s="239"/>
      <c r="P20" s="239"/>
      <c r="Q20" s="239"/>
      <c r="R20" s="239"/>
      <c r="S20" s="239"/>
      <c r="T20" s="239"/>
      <c r="U20" s="239"/>
      <c r="V20" s="239"/>
      <c r="W20" s="243" t="s">
        <v>1980</v>
      </c>
      <c r="X20" s="260" t="s">
        <v>19681</v>
      </c>
      <c r="Y20" s="304" t="s">
        <v>5702</v>
      </c>
      <c r="Z20" s="304" t="s">
        <v>19680</v>
      </c>
      <c r="AA20" s="304"/>
      <c r="AB20" s="308" t="s">
        <v>1980</v>
      </c>
      <c r="AC20" s="309" t="s">
        <v>19681</v>
      </c>
      <c r="AD20" s="310" t="s">
        <v>5702</v>
      </c>
      <c r="AE20" s="310" t="s">
        <v>19680</v>
      </c>
      <c r="AF20" s="310"/>
    </row>
    <row r="21" spans="1:32">
      <c r="A21" s="238">
        <v>10</v>
      </c>
      <c r="B21" s="299" t="s">
        <v>2343</v>
      </c>
      <c r="C21" s="300" t="s">
        <v>5462</v>
      </c>
      <c r="D21" s="300" t="s">
        <v>13812</v>
      </c>
      <c r="E21" s="301" t="s">
        <v>17658</v>
      </c>
      <c r="F21" s="301" t="s">
        <v>2343</v>
      </c>
      <c r="G21" s="301" t="s">
        <v>5462</v>
      </c>
      <c r="H21" s="301" t="s">
        <v>2684</v>
      </c>
      <c r="I21" s="301" t="s">
        <v>2884</v>
      </c>
      <c r="J21" s="301"/>
      <c r="K21" s="301"/>
      <c r="L21" s="301"/>
      <c r="M21" s="301" t="s">
        <v>19682</v>
      </c>
      <c r="N21" s="306" t="s">
        <v>2308</v>
      </c>
      <c r="O21" s="301"/>
      <c r="P21" s="301"/>
      <c r="Q21" s="301"/>
      <c r="R21" s="301"/>
      <c r="S21" s="301"/>
      <c r="T21" s="301"/>
      <c r="U21" s="301"/>
      <c r="V21" s="301"/>
      <c r="W21" s="300" t="s">
        <v>1980</v>
      </c>
      <c r="X21" s="299" t="s">
        <v>2343</v>
      </c>
      <c r="Y21" s="311" t="s">
        <v>5462</v>
      </c>
      <c r="Z21" s="311" t="s">
        <v>13812</v>
      </c>
      <c r="AA21" s="311"/>
      <c r="AB21" s="308" t="s">
        <v>1980</v>
      </c>
      <c r="AC21" s="309" t="s">
        <v>2343</v>
      </c>
      <c r="AD21" s="310" t="s">
        <v>5462</v>
      </c>
      <c r="AE21" s="310" t="s">
        <v>13812</v>
      </c>
      <c r="AF21" s="310"/>
    </row>
    <row r="22" spans="1:32">
      <c r="A22" s="238">
        <v>11</v>
      </c>
      <c r="B22" s="302" t="s">
        <v>19686</v>
      </c>
      <c r="C22" s="124" t="s">
        <v>18048</v>
      </c>
      <c r="D22" s="124" t="s">
        <v>13812</v>
      </c>
      <c r="E22" s="303" t="s">
        <v>17658</v>
      </c>
      <c r="F22" s="302" t="s">
        <v>19686</v>
      </c>
      <c r="G22" s="124" t="s">
        <v>19687</v>
      </c>
      <c r="H22" s="124" t="s">
        <v>13812</v>
      </c>
      <c r="I22" s="303" t="s">
        <v>17658</v>
      </c>
      <c r="J22" s="291"/>
      <c r="K22" s="291"/>
      <c r="L22" s="291"/>
      <c r="M22" s="307" t="s">
        <v>19688</v>
      </c>
      <c r="N22" s="291"/>
      <c r="O22" s="291"/>
      <c r="P22" s="291"/>
      <c r="Q22" s="291"/>
      <c r="R22" s="291"/>
      <c r="S22" s="291"/>
      <c r="T22" s="291"/>
      <c r="U22" s="291"/>
      <c r="V22" s="291"/>
      <c r="W22" s="291"/>
      <c r="X22" s="291"/>
      <c r="Y22" s="291"/>
      <c r="Z22" s="291"/>
      <c r="AA22" s="291"/>
      <c r="AB22" s="124" t="s">
        <v>19683</v>
      </c>
      <c r="AC22" s="302" t="s">
        <v>19689</v>
      </c>
      <c r="AD22" s="124" t="s">
        <v>18048</v>
      </c>
      <c r="AE22" s="124" t="s">
        <v>13812</v>
      </c>
      <c r="AF22" s="303"/>
    </row>
    <row r="23" spans="1:32">
      <c r="A23" s="238">
        <v>12</v>
      </c>
      <c r="B23" s="302" t="s">
        <v>19690</v>
      </c>
      <c r="C23" s="124" t="s">
        <v>4738</v>
      </c>
      <c r="D23" s="124" t="s">
        <v>19645</v>
      </c>
      <c r="E23" s="303" t="s">
        <v>2272</v>
      </c>
      <c r="F23" s="302" t="s">
        <v>19690</v>
      </c>
      <c r="G23" s="124" t="s">
        <v>4737</v>
      </c>
      <c r="H23" s="124" t="s">
        <v>19645</v>
      </c>
      <c r="I23" s="303" t="s">
        <v>2272</v>
      </c>
      <c r="J23" s="291"/>
      <c r="K23" s="291"/>
      <c r="L23" s="291"/>
      <c r="M23" s="291"/>
      <c r="N23" s="291"/>
      <c r="O23" s="291"/>
      <c r="P23" s="291"/>
      <c r="Q23" s="291"/>
      <c r="R23" s="291"/>
      <c r="S23" s="291"/>
      <c r="T23" s="291"/>
      <c r="U23" s="291"/>
      <c r="V23" s="291"/>
      <c r="W23" s="291"/>
      <c r="X23" s="291"/>
      <c r="Y23" s="291"/>
      <c r="Z23" s="291"/>
      <c r="AA23" s="291"/>
      <c r="AB23" s="124" t="s">
        <v>19683</v>
      </c>
      <c r="AC23" s="302" t="s">
        <v>19690</v>
      </c>
      <c r="AD23" s="124" t="s">
        <v>4738</v>
      </c>
      <c r="AE23" s="124" t="s">
        <v>19645</v>
      </c>
      <c r="AF23" s="303"/>
    </row>
    <row r="24" spans="1:32">
      <c r="A24" s="238">
        <v>13</v>
      </c>
      <c r="B24" s="302" t="s">
        <v>19691</v>
      </c>
      <c r="C24" s="124" t="s">
        <v>19692</v>
      </c>
      <c r="D24" s="124" t="s">
        <v>19685</v>
      </c>
      <c r="E24" s="303" t="s">
        <v>2071</v>
      </c>
      <c r="F24" s="302" t="s">
        <v>19691</v>
      </c>
      <c r="G24" s="124" t="s">
        <v>19693</v>
      </c>
      <c r="H24" s="124" t="s">
        <v>19685</v>
      </c>
      <c r="I24" s="303" t="s">
        <v>2071</v>
      </c>
      <c r="J24" s="291"/>
      <c r="K24" s="291"/>
      <c r="L24" s="291"/>
      <c r="M24" s="291"/>
      <c r="N24" s="291"/>
      <c r="O24" s="291"/>
      <c r="P24" s="291"/>
      <c r="Q24" s="291"/>
      <c r="R24" s="291"/>
      <c r="S24" s="291"/>
      <c r="T24" s="291"/>
      <c r="U24" s="291"/>
      <c r="V24" s="291"/>
      <c r="W24" s="291"/>
      <c r="X24" s="291"/>
      <c r="Y24" s="291"/>
      <c r="Z24" s="291"/>
      <c r="AA24" s="291"/>
      <c r="AB24" s="124" t="s">
        <v>19683</v>
      </c>
      <c r="AC24" s="302" t="s">
        <v>19691</v>
      </c>
      <c r="AD24" s="124" t="s">
        <v>19692</v>
      </c>
      <c r="AE24" s="124" t="s">
        <v>19685</v>
      </c>
      <c r="AF24" s="303"/>
    </row>
    <row r="25" spans="1:32">
      <c r="A25" s="238">
        <v>14</v>
      </c>
      <c r="B25" s="304" t="s">
        <v>8341</v>
      </c>
      <c r="C25" s="304" t="s">
        <v>8342</v>
      </c>
      <c r="D25" s="124" t="s">
        <v>19685</v>
      </c>
      <c r="E25" s="303" t="s">
        <v>2071</v>
      </c>
      <c r="F25" s="304" t="s">
        <v>8341</v>
      </c>
      <c r="G25" s="304" t="s">
        <v>8342</v>
      </c>
      <c r="H25" s="124" t="s">
        <v>19685</v>
      </c>
      <c r="I25" s="303" t="s">
        <v>2071</v>
      </c>
      <c r="J25" s="291"/>
      <c r="K25" s="291"/>
      <c r="L25" s="291"/>
      <c r="M25" s="291"/>
      <c r="N25" s="291"/>
      <c r="O25" s="291"/>
      <c r="P25" s="291"/>
      <c r="Q25" s="291"/>
      <c r="R25" s="291"/>
      <c r="S25" s="291"/>
      <c r="T25" s="291"/>
      <c r="U25" s="291"/>
      <c r="V25" s="291"/>
      <c r="W25" s="291"/>
      <c r="X25" s="291"/>
      <c r="Y25" s="291"/>
      <c r="Z25" s="291"/>
      <c r="AA25" s="291"/>
      <c r="AB25" s="124" t="s">
        <v>19683</v>
      </c>
      <c r="AC25" s="124" t="s">
        <v>19694</v>
      </c>
      <c r="AD25" s="124" t="s">
        <v>8343</v>
      </c>
      <c r="AE25" s="124" t="s">
        <v>6756</v>
      </c>
      <c r="AF25" s="303"/>
    </row>
  </sheetData>
  <phoneticPr fontId="5" type="noConversion"/>
  <dataValidations count="4">
    <dataValidation type="list" allowBlank="1" showInputMessage="1" showErrorMessage="1" sqref="B6" xr:uid="{00000000-0002-0000-3F01-000000000000}">
      <formula1>"Mi: Minute,H: Hour,D: Daily,W: Weekly,M: Monthly,Y: Yearly"</formula1>
    </dataValidation>
    <dataValidation type="list" allowBlank="1" showInputMessage="1" showErrorMessage="1" sqref="B7 B9 O7:O9" xr:uid="{00000000-0002-0000-3F01-000001000000}">
      <formula1>"替换,追加"</formula1>
    </dataValidation>
    <dataValidation type="list" allowBlank="1" showInputMessage="1" showErrorMessage="1" sqref="N12:N21" xr:uid="{00000000-0002-0000-3F01-000002000000}">
      <formula1>"匹配,基线特有,本地扩充,废弃"</formula1>
    </dataValidation>
    <dataValidation type="list" allowBlank="1" showInputMessage="1" showErrorMessage="1" sqref="R4:R6" xr:uid="{00000000-0002-0000-3F01-000003000000}">
      <formula1>"left join,inner join,union,union all"</formula1>
    </dataValidation>
  </dataValidations>
  <hyperlinks>
    <hyperlink ref="A1" location="目录!A1" display="返回" xr:uid="{00000000-0004-0000-3F01-000000000000}"/>
  </hyperlinks>
  <pageMargins left="0.75" right="0.75" top="1" bottom="1" header="0.51180555555555596" footer="0.51180555555555596"/>
  <pageSetup paperSize="9" orientation="portrait"/>
  <legacyDrawing r:id="rId1"/>
</worksheet>
</file>

<file path=xl/worksheets/sheet3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1-000000000000}">
  <dimension ref="A1:AA25"/>
  <sheetViews>
    <sheetView workbookViewId="0"/>
  </sheetViews>
  <sheetFormatPr defaultColWidth="9" defaultRowHeight="14.4"/>
  <cols>
    <col min="1" max="1" width="9" style="248"/>
    <col min="2" max="2" width="11.21875" style="248" customWidth="1"/>
    <col min="3" max="3" width="14.109375" style="248" customWidth="1"/>
    <col min="4" max="4" width="15.21875" style="248" customWidth="1"/>
    <col min="5" max="9" width="12.109375" style="248" customWidth="1"/>
    <col min="10" max="10" width="9" style="248" hidden="1" customWidth="1"/>
    <col min="11" max="11" width="5.33203125" style="248" hidden="1" customWidth="1"/>
    <col min="12" max="12" width="6.21875" style="248" hidden="1" customWidth="1"/>
    <col min="13" max="13" width="10.44140625" style="248" customWidth="1"/>
    <col min="14" max="14" width="11.33203125" style="248" customWidth="1"/>
    <col min="15" max="22" width="9" style="248" hidden="1" customWidth="1"/>
    <col min="23" max="23" width="22.109375" style="248" customWidth="1"/>
    <col min="24" max="24" width="12.44140625" style="248" customWidth="1"/>
    <col min="25" max="25" width="12.33203125" style="248" customWidth="1"/>
    <col min="26" max="26" width="11" style="248" customWidth="1"/>
    <col min="27" max="27" width="11.33203125" style="248" customWidth="1"/>
    <col min="28" max="16384" width="9" style="248"/>
  </cols>
  <sheetData>
    <row r="1" spans="1:27" s="247" customFormat="1" ht="15.6">
      <c r="A1" s="2" t="s">
        <v>2037</v>
      </c>
      <c r="B1" s="249"/>
      <c r="C1" s="249"/>
      <c r="D1" s="249"/>
      <c r="E1" s="249"/>
      <c r="F1" s="249"/>
      <c r="G1" s="249"/>
      <c r="H1" s="249"/>
      <c r="I1" s="249"/>
      <c r="J1" s="249"/>
      <c r="K1" s="249"/>
      <c r="L1" s="249"/>
      <c r="M1" s="249"/>
      <c r="N1" s="249"/>
      <c r="O1" s="249"/>
      <c r="P1" s="249"/>
      <c r="Q1" s="249"/>
      <c r="R1" s="249"/>
      <c r="S1" s="249"/>
      <c r="T1" s="249"/>
      <c r="U1" s="249"/>
      <c r="V1" s="249"/>
      <c r="W1" s="276"/>
      <c r="X1" s="276"/>
      <c r="Y1" s="276"/>
      <c r="Z1" s="276"/>
      <c r="AA1" s="276"/>
    </row>
    <row r="2" spans="1:27" s="247" customFormat="1" ht="15.6">
      <c r="A2" s="250" t="s">
        <v>2038</v>
      </c>
      <c r="B2" s="251"/>
      <c r="C2" s="251"/>
      <c r="D2" s="251"/>
      <c r="E2" s="251"/>
      <c r="F2" s="251"/>
      <c r="G2" s="251"/>
      <c r="H2" s="251"/>
      <c r="I2" s="251"/>
      <c r="J2" s="251"/>
      <c r="K2" s="251"/>
      <c r="L2" s="251"/>
      <c r="M2" s="251"/>
      <c r="N2" s="251"/>
      <c r="O2" s="262" t="s">
        <v>2830</v>
      </c>
      <c r="P2" s="263"/>
      <c r="Q2" s="263"/>
      <c r="R2" s="263"/>
      <c r="S2" s="263"/>
      <c r="T2" s="263"/>
      <c r="U2" s="263"/>
      <c r="V2" s="263"/>
      <c r="W2" s="277" t="s">
        <v>2039</v>
      </c>
      <c r="X2" s="278"/>
      <c r="Y2" s="278"/>
      <c r="Z2" s="278"/>
      <c r="AA2" s="292"/>
    </row>
    <row r="3" spans="1:27" s="247" customFormat="1" ht="15.6">
      <c r="A3" s="252" t="s">
        <v>2040</v>
      </c>
      <c r="B3" s="124" t="s">
        <v>1981</v>
      </c>
      <c r="C3" s="253"/>
      <c r="D3" s="253"/>
      <c r="E3" s="253"/>
      <c r="F3" s="253"/>
      <c r="G3" s="253"/>
      <c r="H3" s="253"/>
      <c r="I3" s="253"/>
      <c r="J3" s="253"/>
      <c r="K3" s="253"/>
      <c r="L3" s="253"/>
      <c r="M3" s="253"/>
      <c r="N3" s="253"/>
      <c r="O3" s="264" t="s">
        <v>2831</v>
      </c>
      <c r="P3" s="265" t="s">
        <v>2832</v>
      </c>
      <c r="Q3" s="265" t="s">
        <v>2833</v>
      </c>
      <c r="R3" s="265" t="s">
        <v>2834</v>
      </c>
      <c r="S3" s="265" t="s">
        <v>2835</v>
      </c>
      <c r="T3" s="265" t="s">
        <v>2836</v>
      </c>
      <c r="U3" s="265" t="s">
        <v>2837</v>
      </c>
      <c r="V3" s="279" t="s">
        <v>73</v>
      </c>
      <c r="W3" s="280" t="s">
        <v>2041</v>
      </c>
      <c r="X3" s="281" t="s">
        <v>2042</v>
      </c>
      <c r="Y3" s="281"/>
      <c r="Z3" s="293"/>
      <c r="AA3" s="294"/>
    </row>
    <row r="4" spans="1:27" s="247" customFormat="1" ht="15.6">
      <c r="A4" s="254" t="s">
        <v>2042</v>
      </c>
      <c r="B4" s="243" t="s">
        <v>1982</v>
      </c>
      <c r="C4" s="253"/>
      <c r="D4" s="253"/>
      <c r="E4" s="253"/>
      <c r="F4" s="253"/>
      <c r="G4" s="253"/>
      <c r="H4" s="253"/>
      <c r="I4" s="253"/>
      <c r="J4" s="253"/>
      <c r="K4" s="253"/>
      <c r="L4" s="253"/>
      <c r="M4" s="253"/>
      <c r="N4" s="253"/>
      <c r="O4" s="266" t="s">
        <v>4149</v>
      </c>
      <c r="P4" s="267" t="e">
        <f>VLOOKUP(B3,[2]目录!#REF!,4,0)</f>
        <v>#REF!</v>
      </c>
      <c r="Q4" s="282"/>
      <c r="R4" s="283"/>
      <c r="S4" s="269"/>
      <c r="T4" s="269"/>
      <c r="U4" s="269"/>
      <c r="V4" s="284"/>
      <c r="W4" s="285" t="s">
        <v>19657</v>
      </c>
      <c r="X4" s="243" t="s">
        <v>1983</v>
      </c>
      <c r="Y4" s="295"/>
      <c r="Z4" s="255"/>
      <c r="AA4" s="295"/>
    </row>
    <row r="5" spans="1:27" s="247" customFormat="1" ht="15.6">
      <c r="A5" s="254" t="s">
        <v>2041</v>
      </c>
      <c r="B5" s="255" t="s">
        <v>2043</v>
      </c>
      <c r="C5" s="253"/>
      <c r="D5" s="253"/>
      <c r="E5" s="253"/>
      <c r="F5" s="253"/>
      <c r="G5" s="253"/>
      <c r="H5" s="253"/>
      <c r="I5" s="253"/>
      <c r="J5" s="253"/>
      <c r="K5" s="253"/>
      <c r="L5" s="253"/>
      <c r="M5" s="253"/>
      <c r="N5" s="253"/>
      <c r="O5" s="268"/>
      <c r="P5" s="269"/>
      <c r="Q5" s="269"/>
      <c r="R5" s="283"/>
      <c r="S5" s="269"/>
      <c r="T5" s="269"/>
      <c r="U5" s="269"/>
      <c r="V5" s="284"/>
      <c r="W5" s="285"/>
      <c r="X5" s="243"/>
      <c r="Y5" s="295"/>
      <c r="Z5" s="255"/>
      <c r="AA5" s="295"/>
    </row>
    <row r="6" spans="1:27" s="247" customFormat="1" ht="15.6">
      <c r="A6" s="254" t="s">
        <v>2044</v>
      </c>
      <c r="B6" s="256" t="s">
        <v>2045</v>
      </c>
      <c r="C6" s="253"/>
      <c r="D6" s="253"/>
      <c r="E6" s="253"/>
      <c r="F6" s="253"/>
      <c r="G6" s="253"/>
      <c r="H6" s="253"/>
      <c r="I6" s="253"/>
      <c r="J6" s="253"/>
      <c r="K6" s="253"/>
      <c r="L6" s="253"/>
      <c r="M6" s="253"/>
      <c r="N6" s="253"/>
      <c r="O6" s="268"/>
      <c r="P6" s="269"/>
      <c r="Q6" s="269"/>
      <c r="R6" s="283"/>
      <c r="S6" s="269"/>
      <c r="T6" s="269"/>
      <c r="U6" s="269"/>
      <c r="V6" s="284"/>
      <c r="W6" s="285"/>
      <c r="X6" s="124"/>
      <c r="Y6" s="295"/>
      <c r="Z6" s="255"/>
      <c r="AA6" s="295"/>
    </row>
    <row r="7" spans="1:27" s="247" customFormat="1" ht="15.6">
      <c r="A7" s="254" t="s">
        <v>2046</v>
      </c>
      <c r="B7" s="257" t="s">
        <v>2047</v>
      </c>
      <c r="C7" s="253"/>
      <c r="D7" s="253"/>
      <c r="E7" s="253"/>
      <c r="F7" s="253"/>
      <c r="G7" s="253"/>
      <c r="H7" s="253"/>
      <c r="I7" s="253"/>
      <c r="J7" s="253"/>
      <c r="K7" s="253"/>
      <c r="L7" s="253"/>
      <c r="M7" s="253"/>
      <c r="N7" s="253"/>
      <c r="O7" s="268"/>
      <c r="P7" s="269"/>
      <c r="Q7" s="269"/>
      <c r="R7" s="269"/>
      <c r="S7" s="269"/>
      <c r="T7" s="269"/>
      <c r="U7" s="269"/>
      <c r="V7" s="284"/>
      <c r="W7" s="285"/>
      <c r="X7" s="286"/>
      <c r="Y7" s="295"/>
      <c r="Z7" s="255"/>
      <c r="AA7" s="295"/>
    </row>
    <row r="8" spans="1:27" s="247" customFormat="1" ht="15.6">
      <c r="A8" s="254" t="s">
        <v>2048</v>
      </c>
      <c r="B8" s="255" t="s">
        <v>19695</v>
      </c>
      <c r="C8" s="253"/>
      <c r="D8" s="253"/>
      <c r="E8" s="253"/>
      <c r="F8" s="253"/>
      <c r="G8" s="253"/>
      <c r="H8" s="253"/>
      <c r="I8" s="253"/>
      <c r="J8" s="253"/>
      <c r="K8" s="253"/>
      <c r="L8" s="253"/>
      <c r="M8" s="253"/>
      <c r="N8" s="253"/>
      <c r="O8" s="268"/>
      <c r="P8" s="269"/>
      <c r="Q8" s="269"/>
      <c r="R8" s="269"/>
      <c r="S8" s="269"/>
      <c r="T8" s="269"/>
      <c r="U8" s="269"/>
      <c r="V8" s="284"/>
      <c r="W8" s="285"/>
      <c r="X8" s="286"/>
      <c r="Y8" s="295"/>
      <c r="Z8" s="255"/>
      <c r="AA8" s="295"/>
    </row>
    <row r="9" spans="1:27" s="247" customFormat="1" ht="15.6">
      <c r="A9" s="254"/>
      <c r="B9" s="257"/>
      <c r="C9" s="253"/>
      <c r="D9" s="253"/>
      <c r="E9" s="253"/>
      <c r="F9" s="253"/>
      <c r="G9" s="253"/>
      <c r="H9" s="253"/>
      <c r="I9" s="253"/>
      <c r="J9" s="253"/>
      <c r="K9" s="253"/>
      <c r="L9" s="253"/>
      <c r="M9" s="253"/>
      <c r="N9" s="253"/>
      <c r="O9" s="270"/>
      <c r="P9" s="271"/>
      <c r="Q9" s="271"/>
      <c r="R9" s="271"/>
      <c r="S9" s="271"/>
      <c r="T9" s="271"/>
      <c r="U9" s="271"/>
      <c r="V9" s="287"/>
      <c r="W9" s="268"/>
      <c r="X9" s="269"/>
      <c r="Y9" s="269"/>
      <c r="Z9" s="284"/>
      <c r="AA9" s="296"/>
    </row>
    <row r="10" spans="1:27" s="247" customFormat="1" ht="15.6">
      <c r="A10" s="250" t="s">
        <v>2049</v>
      </c>
      <c r="B10" s="251"/>
      <c r="C10" s="251"/>
      <c r="D10" s="251"/>
      <c r="E10" s="251"/>
      <c r="F10" s="251"/>
      <c r="G10" s="251"/>
      <c r="H10" s="251"/>
      <c r="I10" s="251"/>
      <c r="J10" s="251"/>
      <c r="K10" s="251"/>
      <c r="L10" s="251"/>
      <c r="M10" s="251"/>
      <c r="N10" s="251"/>
      <c r="O10" s="262" t="s">
        <v>2839</v>
      </c>
      <c r="P10" s="263"/>
      <c r="Q10" s="263"/>
      <c r="R10" s="263"/>
      <c r="S10" s="263"/>
      <c r="T10" s="263"/>
      <c r="U10" s="263"/>
      <c r="V10" s="263"/>
      <c r="W10" s="277" t="s">
        <v>2050</v>
      </c>
      <c r="X10" s="278"/>
      <c r="Y10" s="278"/>
      <c r="Z10" s="278"/>
      <c r="AA10" s="292"/>
    </row>
    <row r="11" spans="1:27" s="247" customFormat="1" ht="15.6">
      <c r="A11" s="258" t="s">
        <v>49</v>
      </c>
      <c r="B11" s="259" t="s">
        <v>2051</v>
      </c>
      <c r="C11" s="259" t="s">
        <v>2052</v>
      </c>
      <c r="D11" s="259" t="s">
        <v>2053</v>
      </c>
      <c r="E11" s="259" t="s">
        <v>2054</v>
      </c>
      <c r="F11" s="15" t="s">
        <v>3169</v>
      </c>
      <c r="G11" s="15" t="s">
        <v>3170</v>
      </c>
      <c r="H11" s="15" t="s">
        <v>3171</v>
      </c>
      <c r="I11" s="15" t="s">
        <v>3172</v>
      </c>
      <c r="J11" s="259" t="s">
        <v>2055</v>
      </c>
      <c r="K11" s="259" t="s">
        <v>2056</v>
      </c>
      <c r="L11" s="259" t="s">
        <v>2057</v>
      </c>
      <c r="M11" s="259" t="s">
        <v>73</v>
      </c>
      <c r="N11" s="272" t="s">
        <v>2058</v>
      </c>
      <c r="O11" s="273" t="s">
        <v>2831</v>
      </c>
      <c r="P11" s="274" t="s">
        <v>2832</v>
      </c>
      <c r="Q11" s="274" t="s">
        <v>2840</v>
      </c>
      <c r="R11" s="274" t="s">
        <v>2841</v>
      </c>
      <c r="S11" s="274" t="s">
        <v>2842</v>
      </c>
      <c r="T11" s="274" t="s">
        <v>2843</v>
      </c>
      <c r="U11" s="274" t="s">
        <v>2844</v>
      </c>
      <c r="V11" s="288" t="s">
        <v>73</v>
      </c>
      <c r="W11" s="289" t="s">
        <v>2059</v>
      </c>
      <c r="X11" s="290" t="s">
        <v>2060</v>
      </c>
      <c r="Y11" s="290" t="s">
        <v>2061</v>
      </c>
      <c r="Z11" s="297" t="s">
        <v>2062</v>
      </c>
      <c r="AA11" s="290" t="s">
        <v>2063</v>
      </c>
    </row>
    <row r="12" spans="1:27">
      <c r="A12" s="238">
        <v>1</v>
      </c>
      <c r="B12" s="243" t="s">
        <v>2064</v>
      </c>
      <c r="C12" s="243" t="s">
        <v>2065</v>
      </c>
      <c r="D12" s="243" t="s">
        <v>11676</v>
      </c>
      <c r="E12" s="239" t="s">
        <v>2067</v>
      </c>
      <c r="F12" s="239" t="s">
        <v>2064</v>
      </c>
      <c r="G12" s="239" t="s">
        <v>2065</v>
      </c>
      <c r="H12" s="239" t="s">
        <v>2066</v>
      </c>
      <c r="I12" s="239" t="s">
        <v>2067</v>
      </c>
      <c r="J12" s="239"/>
      <c r="K12" s="239"/>
      <c r="L12" s="239"/>
      <c r="M12" s="239"/>
      <c r="N12" s="275" t="s">
        <v>2308</v>
      </c>
      <c r="O12" s="239"/>
      <c r="P12" s="239"/>
      <c r="Q12" s="239"/>
      <c r="R12" s="239"/>
      <c r="S12" s="239"/>
      <c r="T12" s="239"/>
      <c r="U12" s="239"/>
      <c r="V12" s="239"/>
      <c r="W12" s="243" t="s">
        <v>1983</v>
      </c>
      <c r="X12" s="243" t="s">
        <v>2064</v>
      </c>
      <c r="Y12" s="243" t="s">
        <v>2753</v>
      </c>
      <c r="Z12" s="243" t="s">
        <v>11676</v>
      </c>
      <c r="AA12" s="239" t="s">
        <v>2849</v>
      </c>
    </row>
    <row r="13" spans="1:27">
      <c r="A13" s="238">
        <v>2</v>
      </c>
      <c r="B13" s="260" t="s">
        <v>222</v>
      </c>
      <c r="C13" s="243" t="s">
        <v>2234</v>
      </c>
      <c r="D13" s="243" t="s">
        <v>19659</v>
      </c>
      <c r="E13" s="239" t="s">
        <v>2827</v>
      </c>
      <c r="F13" s="239" t="s">
        <v>222</v>
      </c>
      <c r="G13" s="239" t="s">
        <v>2234</v>
      </c>
      <c r="H13" s="239" t="s">
        <v>3991</v>
      </c>
      <c r="I13" s="239" t="s">
        <v>2108</v>
      </c>
      <c r="J13" s="239"/>
      <c r="K13" s="239"/>
      <c r="L13" s="239"/>
      <c r="M13" s="239"/>
      <c r="N13" s="275" t="s">
        <v>2308</v>
      </c>
      <c r="O13" s="239"/>
      <c r="P13" s="239"/>
      <c r="Q13" s="239"/>
      <c r="R13" s="239"/>
      <c r="S13" s="239"/>
      <c r="T13" s="239"/>
      <c r="U13" s="239"/>
      <c r="V13" s="239"/>
      <c r="W13" s="243" t="s">
        <v>1983</v>
      </c>
      <c r="X13" s="260" t="s">
        <v>7356</v>
      </c>
      <c r="Y13" s="243" t="s">
        <v>2234</v>
      </c>
      <c r="Z13" s="243" t="s">
        <v>19659</v>
      </c>
      <c r="AA13" s="239" t="s">
        <v>2849</v>
      </c>
    </row>
    <row r="14" spans="1:27">
      <c r="A14" s="238">
        <v>3</v>
      </c>
      <c r="B14" s="260" t="s">
        <v>105</v>
      </c>
      <c r="C14" s="243" t="s">
        <v>2239</v>
      </c>
      <c r="D14" s="243" t="s">
        <v>19674</v>
      </c>
      <c r="E14" s="239" t="s">
        <v>2827</v>
      </c>
      <c r="F14" s="239" t="s">
        <v>105</v>
      </c>
      <c r="G14" s="239" t="s">
        <v>2239</v>
      </c>
      <c r="H14" s="239" t="s">
        <v>3175</v>
      </c>
      <c r="I14" s="239" t="s">
        <v>2241</v>
      </c>
      <c r="J14" s="239"/>
      <c r="K14" s="239"/>
      <c r="L14" s="239"/>
      <c r="M14" s="239"/>
      <c r="N14" s="275" t="s">
        <v>2308</v>
      </c>
      <c r="O14" s="239"/>
      <c r="P14" s="239"/>
      <c r="Q14" s="239"/>
      <c r="R14" s="239"/>
      <c r="S14" s="239"/>
      <c r="T14" s="239"/>
      <c r="U14" s="239"/>
      <c r="V14" s="239"/>
      <c r="W14" s="243" t="s">
        <v>1983</v>
      </c>
      <c r="X14" s="260" t="s">
        <v>105</v>
      </c>
      <c r="Y14" s="243" t="s">
        <v>2675</v>
      </c>
      <c r="Z14" s="243" t="s">
        <v>19674</v>
      </c>
      <c r="AA14" s="239" t="s">
        <v>2849</v>
      </c>
    </row>
    <row r="15" spans="1:27">
      <c r="A15" s="238">
        <v>4</v>
      </c>
      <c r="B15" s="260" t="s">
        <v>18391</v>
      </c>
      <c r="C15" s="243" t="s">
        <v>2077</v>
      </c>
      <c r="D15" s="243" t="s">
        <v>19650</v>
      </c>
      <c r="E15" s="239" t="s">
        <v>2097</v>
      </c>
      <c r="F15" s="260" t="s">
        <v>18391</v>
      </c>
      <c r="G15" s="243" t="s">
        <v>2077</v>
      </c>
      <c r="H15" s="239" t="s">
        <v>3175</v>
      </c>
      <c r="I15" s="239" t="s">
        <v>2241</v>
      </c>
      <c r="J15" s="239"/>
      <c r="K15" s="239"/>
      <c r="L15" s="239"/>
      <c r="M15" s="239"/>
      <c r="N15" s="275" t="s">
        <v>2308</v>
      </c>
      <c r="O15" s="239"/>
      <c r="P15" s="239"/>
      <c r="Q15" s="239"/>
      <c r="R15" s="239"/>
      <c r="S15" s="239"/>
      <c r="T15" s="239"/>
      <c r="U15" s="239"/>
      <c r="V15" s="239"/>
      <c r="W15" s="243" t="s">
        <v>1983</v>
      </c>
      <c r="X15" s="260" t="s">
        <v>18391</v>
      </c>
      <c r="Y15" s="243" t="s">
        <v>2705</v>
      </c>
      <c r="Z15" s="243" t="s">
        <v>19650</v>
      </c>
      <c r="AA15" s="239" t="s">
        <v>2849</v>
      </c>
    </row>
    <row r="16" spans="1:27">
      <c r="A16" s="238">
        <v>5</v>
      </c>
      <c r="B16" s="260" t="s">
        <v>3625</v>
      </c>
      <c r="C16" s="243" t="s">
        <v>2818</v>
      </c>
      <c r="D16" s="243" t="s">
        <v>19650</v>
      </c>
      <c r="E16" s="239" t="s">
        <v>2097</v>
      </c>
      <c r="F16" s="260" t="s">
        <v>3625</v>
      </c>
      <c r="G16" s="243" t="s">
        <v>2818</v>
      </c>
      <c r="H16" s="239" t="s">
        <v>2803</v>
      </c>
      <c r="I16" s="239" t="s">
        <v>2804</v>
      </c>
      <c r="J16" s="239"/>
      <c r="K16" s="239"/>
      <c r="L16" s="239"/>
      <c r="M16" s="239"/>
      <c r="N16" s="275" t="s">
        <v>2308</v>
      </c>
      <c r="O16" s="239"/>
      <c r="P16" s="239"/>
      <c r="Q16" s="239"/>
      <c r="R16" s="239"/>
      <c r="S16" s="239"/>
      <c r="T16" s="239"/>
      <c r="U16" s="239"/>
      <c r="V16" s="239"/>
      <c r="W16" s="243" t="s">
        <v>1983</v>
      </c>
      <c r="X16" s="260" t="s">
        <v>3625</v>
      </c>
      <c r="Y16" s="243" t="s">
        <v>3622</v>
      </c>
      <c r="Z16" s="243" t="s">
        <v>19650</v>
      </c>
      <c r="AA16" s="239" t="s">
        <v>2849</v>
      </c>
    </row>
    <row r="17" spans="1:27">
      <c r="A17" s="238">
        <v>6</v>
      </c>
      <c r="B17" s="260" t="s">
        <v>16322</v>
      </c>
      <c r="C17" s="243" t="s">
        <v>19675</v>
      </c>
      <c r="D17" s="243" t="s">
        <v>19650</v>
      </c>
      <c r="E17" s="239" t="s">
        <v>2827</v>
      </c>
      <c r="F17" s="239" t="s">
        <v>16322</v>
      </c>
      <c r="G17" s="261" t="s">
        <v>19676</v>
      </c>
      <c r="H17" s="239" t="s">
        <v>2278</v>
      </c>
      <c r="I17" s="239" t="s">
        <v>2827</v>
      </c>
      <c r="J17" s="260"/>
      <c r="K17" s="239"/>
      <c r="L17" s="239"/>
      <c r="M17" s="260"/>
      <c r="N17" s="275" t="s">
        <v>2308</v>
      </c>
      <c r="O17" s="260"/>
      <c r="P17" s="260"/>
      <c r="Q17" s="260"/>
      <c r="R17" s="260"/>
      <c r="S17" s="260"/>
      <c r="T17" s="260"/>
      <c r="U17" s="260"/>
      <c r="V17" s="260"/>
      <c r="W17" s="243" t="s">
        <v>1983</v>
      </c>
      <c r="X17" s="260" t="s">
        <v>3625</v>
      </c>
      <c r="Y17" s="243" t="s">
        <v>19675</v>
      </c>
      <c r="Z17" s="243" t="s">
        <v>19650</v>
      </c>
      <c r="AA17" s="239" t="s">
        <v>2849</v>
      </c>
    </row>
    <row r="18" spans="1:27">
      <c r="A18" s="238">
        <v>7</v>
      </c>
      <c r="B18" s="260" t="s">
        <v>5557</v>
      </c>
      <c r="C18" s="243" t="s">
        <v>13865</v>
      </c>
      <c r="D18" s="243" t="s">
        <v>13812</v>
      </c>
      <c r="E18" s="239" t="s">
        <v>2827</v>
      </c>
      <c r="F18" s="239" t="s">
        <v>5557</v>
      </c>
      <c r="G18" s="261" t="s">
        <v>5558</v>
      </c>
      <c r="H18" s="239" t="s">
        <v>2681</v>
      </c>
      <c r="I18" s="239" t="s">
        <v>3291</v>
      </c>
      <c r="J18" s="239"/>
      <c r="K18" s="239"/>
      <c r="L18" s="239"/>
      <c r="M18" s="239" t="s">
        <v>19677</v>
      </c>
      <c r="N18" s="275" t="s">
        <v>2308</v>
      </c>
      <c r="O18" s="239"/>
      <c r="P18" s="239"/>
      <c r="Q18" s="239"/>
      <c r="R18" s="239"/>
      <c r="S18" s="239"/>
      <c r="T18" s="239"/>
      <c r="U18" s="239"/>
      <c r="V18" s="239"/>
      <c r="W18" s="243" t="s">
        <v>1983</v>
      </c>
      <c r="X18" s="260" t="s">
        <v>5557</v>
      </c>
      <c r="Y18" s="243" t="s">
        <v>13865</v>
      </c>
      <c r="Z18" s="243" t="s">
        <v>13812</v>
      </c>
      <c r="AA18" s="239" t="s">
        <v>2849</v>
      </c>
    </row>
    <row r="19" spans="1:27">
      <c r="A19" s="238">
        <v>8</v>
      </c>
      <c r="B19" s="260" t="s">
        <v>19678</v>
      </c>
      <c r="C19" s="243" t="s">
        <v>19679</v>
      </c>
      <c r="D19" s="243" t="s">
        <v>19680</v>
      </c>
      <c r="E19" s="239" t="s">
        <v>2097</v>
      </c>
      <c r="F19" s="239" t="s">
        <v>19678</v>
      </c>
      <c r="G19" s="261" t="s">
        <v>4752</v>
      </c>
      <c r="H19" s="239" t="s">
        <v>2100</v>
      </c>
      <c r="I19" s="239" t="s">
        <v>2097</v>
      </c>
      <c r="J19" s="239"/>
      <c r="K19" s="239"/>
      <c r="L19" s="239"/>
      <c r="M19" s="239"/>
      <c r="N19" s="275" t="s">
        <v>2308</v>
      </c>
      <c r="O19" s="239"/>
      <c r="P19" s="239"/>
      <c r="Q19" s="239"/>
      <c r="R19" s="239"/>
      <c r="S19" s="239"/>
      <c r="T19" s="239"/>
      <c r="U19" s="239"/>
      <c r="V19" s="239"/>
      <c r="W19" s="243" t="s">
        <v>1983</v>
      </c>
      <c r="X19" s="260" t="s">
        <v>19678</v>
      </c>
      <c r="Y19" s="243" t="s">
        <v>19679</v>
      </c>
      <c r="Z19" s="243" t="s">
        <v>19680</v>
      </c>
      <c r="AA19" s="239" t="s">
        <v>2849</v>
      </c>
    </row>
    <row r="20" spans="1:27">
      <c r="A20" s="238">
        <v>9</v>
      </c>
      <c r="B20" s="260" t="s">
        <v>19681</v>
      </c>
      <c r="C20" s="243" t="s">
        <v>5702</v>
      </c>
      <c r="D20" s="243" t="s">
        <v>19680</v>
      </c>
      <c r="E20" s="239" t="s">
        <v>2097</v>
      </c>
      <c r="F20" s="239" t="s">
        <v>19681</v>
      </c>
      <c r="G20" s="261" t="s">
        <v>15319</v>
      </c>
      <c r="H20" s="239" t="s">
        <v>2100</v>
      </c>
      <c r="I20" s="239" t="s">
        <v>2097</v>
      </c>
      <c r="J20" s="239"/>
      <c r="K20" s="239"/>
      <c r="L20" s="239"/>
      <c r="M20" s="239"/>
      <c r="N20" s="275" t="s">
        <v>2308</v>
      </c>
      <c r="O20" s="239"/>
      <c r="P20" s="239"/>
      <c r="Q20" s="239"/>
      <c r="R20" s="239"/>
      <c r="S20" s="239"/>
      <c r="T20" s="239"/>
      <c r="U20" s="239"/>
      <c r="V20" s="239"/>
      <c r="W20" s="243" t="s">
        <v>1983</v>
      </c>
      <c r="X20" s="260" t="s">
        <v>19681</v>
      </c>
      <c r="Y20" s="243" t="s">
        <v>5702</v>
      </c>
      <c r="Z20" s="243" t="s">
        <v>19680</v>
      </c>
      <c r="AA20" s="239" t="s">
        <v>2849</v>
      </c>
    </row>
    <row r="21" spans="1:27">
      <c r="A21" s="238">
        <v>10</v>
      </c>
      <c r="B21" s="260" t="s">
        <v>2343</v>
      </c>
      <c r="C21" s="243" t="s">
        <v>5462</v>
      </c>
      <c r="D21" s="243" t="s">
        <v>13812</v>
      </c>
      <c r="E21" s="239" t="s">
        <v>17658</v>
      </c>
      <c r="F21" s="239" t="s">
        <v>2343</v>
      </c>
      <c r="G21" s="239" t="s">
        <v>5462</v>
      </c>
      <c r="H21" s="239" t="s">
        <v>2684</v>
      </c>
      <c r="I21" s="239" t="s">
        <v>2884</v>
      </c>
      <c r="J21" s="239"/>
      <c r="K21" s="239"/>
      <c r="L21" s="239"/>
      <c r="M21" s="239" t="s">
        <v>19682</v>
      </c>
      <c r="N21" s="275" t="s">
        <v>2308</v>
      </c>
      <c r="O21" s="239"/>
      <c r="P21" s="239"/>
      <c r="Q21" s="239"/>
      <c r="R21" s="239"/>
      <c r="S21" s="239"/>
      <c r="T21" s="239"/>
      <c r="U21" s="239"/>
      <c r="V21" s="239"/>
      <c r="W21" s="243" t="s">
        <v>1983</v>
      </c>
      <c r="X21" s="260" t="s">
        <v>2343</v>
      </c>
      <c r="Y21" s="243" t="s">
        <v>5462</v>
      </c>
      <c r="Z21" s="243" t="s">
        <v>13812</v>
      </c>
      <c r="AA21" s="239" t="s">
        <v>2849</v>
      </c>
    </row>
    <row r="22" spans="1:27">
      <c r="A22" s="238">
        <v>11</v>
      </c>
      <c r="B22" s="260" t="s">
        <v>19686</v>
      </c>
      <c r="C22" s="260" t="s">
        <v>18048</v>
      </c>
      <c r="D22" s="260" t="s">
        <v>13812</v>
      </c>
      <c r="E22" s="260" t="s">
        <v>17658</v>
      </c>
      <c r="F22" s="260" t="s">
        <v>19686</v>
      </c>
      <c r="G22" s="260" t="s">
        <v>19687</v>
      </c>
      <c r="H22" s="260" t="s">
        <v>3212</v>
      </c>
      <c r="I22" s="260" t="s">
        <v>2085</v>
      </c>
      <c r="J22" s="260"/>
      <c r="K22" s="260"/>
      <c r="L22" s="260"/>
      <c r="M22" s="260"/>
      <c r="N22" s="260"/>
      <c r="W22" s="291"/>
      <c r="X22" s="291"/>
      <c r="Y22" s="291"/>
      <c r="Z22" s="291"/>
      <c r="AA22" s="291"/>
    </row>
    <row r="23" spans="1:27">
      <c r="A23" s="238">
        <v>12</v>
      </c>
      <c r="B23" s="260" t="s">
        <v>19690</v>
      </c>
      <c r="C23" s="260" t="s">
        <v>4738</v>
      </c>
      <c r="D23" s="260" t="s">
        <v>19645</v>
      </c>
      <c r="E23" s="260" t="s">
        <v>2272</v>
      </c>
      <c r="F23" s="260" t="s">
        <v>19690</v>
      </c>
      <c r="G23" s="260" t="s">
        <v>4737</v>
      </c>
      <c r="H23" s="260" t="s">
        <v>2070</v>
      </c>
      <c r="I23" s="260" t="s">
        <v>2071</v>
      </c>
      <c r="J23" s="260"/>
      <c r="K23" s="260"/>
      <c r="L23" s="260"/>
      <c r="M23" s="260"/>
      <c r="N23" s="260"/>
      <c r="W23" s="291"/>
      <c r="X23" s="291"/>
      <c r="Y23" s="291"/>
      <c r="Z23" s="291"/>
      <c r="AA23" s="291"/>
    </row>
    <row r="24" spans="1:27">
      <c r="A24" s="238">
        <v>13</v>
      </c>
      <c r="B24" s="260" t="s">
        <v>19691</v>
      </c>
      <c r="C24" s="260" t="s">
        <v>19692</v>
      </c>
      <c r="D24" s="260" t="s">
        <v>19685</v>
      </c>
      <c r="E24" s="260" t="s">
        <v>2071</v>
      </c>
      <c r="F24" s="260" t="s">
        <v>19691</v>
      </c>
      <c r="G24" s="260" t="s">
        <v>19693</v>
      </c>
      <c r="H24" s="260" t="s">
        <v>2066</v>
      </c>
      <c r="I24" s="260" t="s">
        <v>2067</v>
      </c>
      <c r="J24" s="260"/>
      <c r="K24" s="260"/>
      <c r="L24" s="260"/>
      <c r="M24" s="260"/>
      <c r="N24" s="260"/>
      <c r="W24" s="291"/>
      <c r="X24" s="291"/>
      <c r="Y24" s="291"/>
      <c r="Z24" s="291"/>
      <c r="AA24" s="291"/>
    </row>
    <row r="25" spans="1:27">
      <c r="A25" s="238">
        <v>14</v>
      </c>
      <c r="B25" s="260" t="s">
        <v>8341</v>
      </c>
      <c r="C25" s="260" t="s">
        <v>8342</v>
      </c>
      <c r="D25" s="260" t="s">
        <v>19685</v>
      </c>
      <c r="E25" s="260" t="s">
        <v>2071</v>
      </c>
      <c r="F25" s="260" t="s">
        <v>8341</v>
      </c>
      <c r="G25" s="260" t="s">
        <v>8342</v>
      </c>
      <c r="H25" s="260" t="s">
        <v>2096</v>
      </c>
      <c r="I25" s="260" t="s">
        <v>2097</v>
      </c>
      <c r="J25" s="260"/>
      <c r="K25" s="260"/>
      <c r="L25" s="260"/>
      <c r="M25" s="260"/>
      <c r="N25" s="260"/>
      <c r="W25" s="291"/>
      <c r="X25" s="291"/>
      <c r="Y25" s="291"/>
      <c r="Z25" s="291"/>
      <c r="AA25" s="291"/>
    </row>
  </sheetData>
  <phoneticPr fontId="5" type="noConversion"/>
  <dataValidations count="4">
    <dataValidation type="list" allowBlank="1" showInputMessage="1" showErrorMessage="1" sqref="B6" xr:uid="{00000000-0002-0000-4001-000000000000}">
      <formula1>"Mi: Minute,H: Hour,D: Daily,W: Weekly,M: Monthly,Y: Yearly"</formula1>
    </dataValidation>
    <dataValidation type="list" allowBlank="1" showInputMessage="1" showErrorMessage="1" sqref="B7 B9 O7:O9" xr:uid="{00000000-0002-0000-4001-000001000000}">
      <formula1>"替换,追加"</formula1>
    </dataValidation>
    <dataValidation type="list" allowBlank="1" showInputMessage="1" showErrorMessage="1" sqref="N12:N21" xr:uid="{00000000-0002-0000-4001-000002000000}">
      <formula1>"匹配,基线特有,本地扩充,废弃"</formula1>
    </dataValidation>
    <dataValidation type="list" allowBlank="1" showInputMessage="1" showErrorMessage="1" sqref="R4:R6" xr:uid="{00000000-0002-0000-4001-000003000000}">
      <formula1>"left join,inner join,union,union all"</formula1>
    </dataValidation>
  </dataValidations>
  <hyperlinks>
    <hyperlink ref="A1" location="目录!A1" display="返回" xr:uid="{00000000-0004-0000-4001-000000000000}"/>
  </hyperlinks>
  <pageMargins left="0.75" right="0.75" top="1" bottom="1" header="0.51180555555555596" footer="0.51180555555555596"/>
  <pageSetup paperSize="9" orientation="portrait"/>
  <legacyDrawing r:id="rId1"/>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1-000000000000}">
  <dimension ref="A1:O38"/>
  <sheetViews>
    <sheetView workbookViewId="0"/>
  </sheetViews>
  <sheetFormatPr defaultColWidth="9" defaultRowHeight="13.8"/>
  <cols>
    <col min="2" max="2" width="28.33203125" customWidth="1"/>
    <col min="3" max="3" width="21.21875" customWidth="1"/>
  </cols>
  <sheetData>
    <row r="1" spans="1:15" ht="15.6">
      <c r="A1" s="233" t="s">
        <v>2037</v>
      </c>
    </row>
    <row r="2" spans="1:15" ht="15.6">
      <c r="A2" s="4" t="s">
        <v>2038</v>
      </c>
      <c r="B2" s="5"/>
      <c r="C2" s="5"/>
      <c r="D2" s="5"/>
      <c r="E2" s="5"/>
      <c r="F2" s="5"/>
      <c r="G2" s="5"/>
      <c r="H2" s="5"/>
      <c r="I2" s="5"/>
      <c r="J2" s="241"/>
      <c r="K2" s="53" t="s">
        <v>2039</v>
      </c>
      <c r="L2" s="54"/>
      <c r="M2" s="54"/>
      <c r="N2" s="54"/>
      <c r="O2" s="55"/>
    </row>
    <row r="3" spans="1:15" ht="15.6">
      <c r="A3" s="234" t="s">
        <v>2040</v>
      </c>
      <c r="B3" s="235" t="s">
        <v>1984</v>
      </c>
      <c r="C3" s="236"/>
      <c r="D3" s="236"/>
      <c r="E3" s="236"/>
      <c r="F3" s="236"/>
      <c r="G3" s="236"/>
      <c r="H3" s="236"/>
      <c r="I3" s="236"/>
      <c r="J3" s="242"/>
      <c r="K3" s="57" t="s">
        <v>2041</v>
      </c>
      <c r="L3" s="58" t="s">
        <v>2042</v>
      </c>
      <c r="M3" s="58"/>
      <c r="N3" s="59"/>
      <c r="O3" s="60"/>
    </row>
    <row r="4" spans="1:15" ht="15.6">
      <c r="A4" s="9" t="s">
        <v>2042</v>
      </c>
      <c r="B4" s="237" t="s">
        <v>1985</v>
      </c>
      <c r="C4" s="8"/>
      <c r="D4" s="8"/>
      <c r="E4" s="8"/>
      <c r="F4" s="8"/>
      <c r="G4" s="8"/>
      <c r="H4" s="8"/>
      <c r="I4" s="8"/>
      <c r="J4" s="63"/>
      <c r="K4" s="62" t="s">
        <v>2301</v>
      </c>
      <c r="L4" s="10" t="s">
        <v>19696</v>
      </c>
      <c r="M4" s="63"/>
      <c r="N4" s="11"/>
      <c r="O4" s="63"/>
    </row>
    <row r="5" spans="1:15" ht="15.6">
      <c r="A5" s="9" t="s">
        <v>2041</v>
      </c>
      <c r="B5" s="11" t="s">
        <v>2043</v>
      </c>
      <c r="C5" s="8"/>
      <c r="D5" s="8"/>
      <c r="E5" s="8"/>
      <c r="F5" s="8"/>
      <c r="G5" s="8"/>
      <c r="H5" s="8"/>
      <c r="I5" s="8"/>
      <c r="J5" s="63"/>
      <c r="K5" s="62"/>
      <c r="L5" s="243"/>
      <c r="M5" s="63"/>
      <c r="N5" s="11"/>
      <c r="O5" s="63"/>
    </row>
    <row r="6" spans="1:15" ht="15.6">
      <c r="A6" s="9" t="s">
        <v>2044</v>
      </c>
      <c r="B6" s="12" t="s">
        <v>2303</v>
      </c>
      <c r="C6" s="8"/>
      <c r="D6" s="8"/>
      <c r="E6" s="8"/>
      <c r="F6" s="8"/>
      <c r="G6" s="8"/>
      <c r="H6" s="8"/>
      <c r="I6" s="8"/>
      <c r="J6" s="63"/>
      <c r="K6" s="62"/>
      <c r="L6" s="124"/>
      <c r="M6" s="63"/>
      <c r="N6" s="11"/>
      <c r="O6" s="63"/>
    </row>
    <row r="7" spans="1:15" ht="15.6">
      <c r="A7" s="9" t="s">
        <v>2046</v>
      </c>
      <c r="B7" s="13" t="s">
        <v>2047</v>
      </c>
      <c r="C7" s="8"/>
      <c r="D7" s="8"/>
      <c r="E7" s="8"/>
      <c r="F7" s="8"/>
      <c r="G7" s="8"/>
      <c r="H7" s="8"/>
      <c r="I7" s="8"/>
      <c r="J7" s="63"/>
      <c r="K7" s="62"/>
      <c r="L7" s="65"/>
      <c r="M7" s="63"/>
      <c r="N7" s="11"/>
      <c r="O7" s="63"/>
    </row>
    <row r="8" spans="1:15" ht="15.6">
      <c r="A8" s="9" t="s">
        <v>2048</v>
      </c>
      <c r="B8" s="11" t="s">
        <v>19697</v>
      </c>
      <c r="C8" s="8"/>
      <c r="D8" s="8"/>
      <c r="E8" s="8"/>
      <c r="F8" s="8"/>
      <c r="G8" s="8"/>
      <c r="H8" s="8"/>
      <c r="I8" s="8"/>
      <c r="J8" s="63"/>
      <c r="K8" s="62"/>
      <c r="L8" s="65"/>
      <c r="M8" s="63"/>
      <c r="N8" s="11"/>
      <c r="O8" s="63"/>
    </row>
    <row r="9" spans="1:15" ht="15.6">
      <c r="A9" s="9"/>
      <c r="B9" s="13"/>
      <c r="C9" s="8"/>
      <c r="D9" s="8"/>
      <c r="E9" s="8"/>
      <c r="F9" s="8"/>
      <c r="G9" s="8"/>
      <c r="H9" s="8"/>
      <c r="I9" s="8"/>
      <c r="J9" s="63"/>
      <c r="K9" s="43"/>
      <c r="L9" s="42"/>
      <c r="M9" s="42"/>
      <c r="N9" s="61"/>
      <c r="O9" s="67"/>
    </row>
    <row r="10" spans="1:15" ht="15.6">
      <c r="A10" s="4" t="s">
        <v>2049</v>
      </c>
      <c r="B10" s="5"/>
      <c r="C10" s="5"/>
      <c r="D10" s="5"/>
      <c r="E10" s="5"/>
      <c r="F10" s="5"/>
      <c r="G10" s="5"/>
      <c r="H10" s="5"/>
      <c r="I10" s="5"/>
      <c r="J10" s="244"/>
      <c r="K10" s="53" t="s">
        <v>2050</v>
      </c>
      <c r="L10" s="54"/>
      <c r="M10" s="54"/>
      <c r="N10" s="54"/>
      <c r="O10" s="55"/>
    </row>
    <row r="11" spans="1:15" ht="15.6">
      <c r="A11" s="14" t="s">
        <v>49</v>
      </c>
      <c r="B11" s="15" t="s">
        <v>2051</v>
      </c>
      <c r="C11" s="15" t="s">
        <v>2052</v>
      </c>
      <c r="D11" s="15" t="s">
        <v>2053</v>
      </c>
      <c r="E11" s="15" t="s">
        <v>2054</v>
      </c>
      <c r="F11" s="15" t="s">
        <v>2055</v>
      </c>
      <c r="G11" s="15" t="s">
        <v>2056</v>
      </c>
      <c r="H11" s="15" t="s">
        <v>2057</v>
      </c>
      <c r="I11" s="46" t="s">
        <v>73</v>
      </c>
      <c r="J11" s="245" t="s">
        <v>2058</v>
      </c>
      <c r="K11" s="69" t="s">
        <v>2059</v>
      </c>
      <c r="L11" s="70" t="s">
        <v>2060</v>
      </c>
      <c r="M11" s="70" t="s">
        <v>2061</v>
      </c>
      <c r="N11" s="71" t="s">
        <v>2062</v>
      </c>
      <c r="O11" s="70" t="s">
        <v>2063</v>
      </c>
    </row>
    <row r="12" spans="1:15">
      <c r="A12" s="238">
        <v>1</v>
      </c>
      <c r="B12" s="239" t="s">
        <v>2304</v>
      </c>
      <c r="C12" s="239" t="s">
        <v>2670</v>
      </c>
      <c r="D12" s="239" t="s">
        <v>2078</v>
      </c>
      <c r="E12" s="237" t="s">
        <v>2079</v>
      </c>
      <c r="F12" s="237" t="s">
        <v>79</v>
      </c>
      <c r="G12" s="237"/>
      <c r="H12" s="237"/>
      <c r="I12" s="237"/>
      <c r="J12" s="237"/>
      <c r="K12" s="10" t="s">
        <v>19696</v>
      </c>
      <c r="L12" s="239" t="s">
        <v>2304</v>
      </c>
      <c r="M12" s="239" t="s">
        <v>2671</v>
      </c>
      <c r="N12" s="239" t="s">
        <v>2754</v>
      </c>
      <c r="O12" s="240"/>
    </row>
    <row r="13" spans="1:15">
      <c r="A13" s="238">
        <v>2</v>
      </c>
      <c r="B13" s="221" t="s">
        <v>222</v>
      </c>
      <c r="C13" s="221" t="s">
        <v>2234</v>
      </c>
      <c r="D13" s="221" t="s">
        <v>3991</v>
      </c>
      <c r="E13" s="221" t="s">
        <v>2108</v>
      </c>
      <c r="F13" s="237" t="s">
        <v>79</v>
      </c>
      <c r="G13" s="237"/>
      <c r="H13" s="237"/>
      <c r="I13" s="237"/>
      <c r="J13" s="237"/>
      <c r="K13" s="10" t="s">
        <v>19696</v>
      </c>
      <c r="L13" s="239" t="s">
        <v>222</v>
      </c>
      <c r="M13" s="240" t="s">
        <v>2234</v>
      </c>
      <c r="N13" s="240" t="s">
        <v>3898</v>
      </c>
      <c r="O13" s="240" t="s">
        <v>2849</v>
      </c>
    </row>
    <row r="14" spans="1:15">
      <c r="A14" s="238">
        <v>3</v>
      </c>
      <c r="B14" s="221" t="s">
        <v>105</v>
      </c>
      <c r="C14" s="221" t="s">
        <v>2239</v>
      </c>
      <c r="D14" s="221" t="s">
        <v>3175</v>
      </c>
      <c r="E14" s="221" t="s">
        <v>2241</v>
      </c>
      <c r="F14" s="237"/>
      <c r="G14" s="237"/>
      <c r="H14" s="237"/>
      <c r="I14" s="237"/>
      <c r="J14" s="237"/>
      <c r="K14" s="10" t="s">
        <v>19696</v>
      </c>
      <c r="L14" s="239" t="s">
        <v>2238</v>
      </c>
      <c r="M14" s="240" t="s">
        <v>2675</v>
      </c>
      <c r="N14" s="240" t="s">
        <v>3898</v>
      </c>
      <c r="O14" s="240"/>
    </row>
    <row r="15" spans="1:15">
      <c r="A15" s="238">
        <v>4</v>
      </c>
      <c r="B15" s="239" t="s">
        <v>14841</v>
      </c>
      <c r="C15" s="239" t="s">
        <v>5081</v>
      </c>
      <c r="D15" s="239" t="s">
        <v>2078</v>
      </c>
      <c r="E15" s="237" t="s">
        <v>2079</v>
      </c>
      <c r="F15" s="237"/>
      <c r="G15" s="237"/>
      <c r="H15" s="237"/>
      <c r="I15" s="237"/>
      <c r="J15" s="237"/>
      <c r="K15" s="10"/>
      <c r="L15" s="239"/>
      <c r="M15" s="240"/>
      <c r="N15" s="240"/>
      <c r="O15" s="240"/>
    </row>
    <row r="16" spans="1:15">
      <c r="A16" s="238">
        <v>5</v>
      </c>
      <c r="B16" s="239" t="s">
        <v>19698</v>
      </c>
      <c r="C16" s="239" t="s">
        <v>19699</v>
      </c>
      <c r="D16" s="239" t="s">
        <v>2078</v>
      </c>
      <c r="E16" s="237" t="s">
        <v>2079</v>
      </c>
      <c r="F16" s="237"/>
      <c r="G16" s="237"/>
      <c r="H16" s="237"/>
      <c r="I16" s="237"/>
      <c r="J16" s="237"/>
      <c r="K16" s="10"/>
      <c r="L16" s="239"/>
      <c r="M16" s="240"/>
      <c r="N16" s="240"/>
      <c r="O16" s="240"/>
    </row>
    <row r="17" spans="1:15">
      <c r="A17" s="238">
        <v>6</v>
      </c>
      <c r="B17" s="239" t="s">
        <v>14955</v>
      </c>
      <c r="C17" s="239" t="s">
        <v>19700</v>
      </c>
      <c r="D17" s="239" t="s">
        <v>2078</v>
      </c>
      <c r="E17" s="237" t="s">
        <v>2079</v>
      </c>
      <c r="F17" s="237"/>
      <c r="G17" s="237"/>
      <c r="H17" s="237"/>
      <c r="I17" s="237"/>
      <c r="J17" s="237"/>
      <c r="K17" s="10"/>
      <c r="L17" s="239"/>
      <c r="M17" s="240"/>
      <c r="N17" s="240"/>
      <c r="O17" s="240"/>
    </row>
    <row r="18" spans="1:15">
      <c r="A18" s="238">
        <v>7</v>
      </c>
      <c r="B18" s="239" t="s">
        <v>19701</v>
      </c>
      <c r="C18" s="239" t="s">
        <v>5084</v>
      </c>
      <c r="D18" s="239" t="s">
        <v>2078</v>
      </c>
      <c r="E18" s="237" t="s">
        <v>2079</v>
      </c>
      <c r="F18" s="237"/>
      <c r="G18" s="237"/>
      <c r="H18" s="237"/>
      <c r="I18" s="237"/>
      <c r="J18" s="237"/>
      <c r="K18" s="10"/>
      <c r="L18" s="239"/>
      <c r="M18" s="240"/>
      <c r="N18" s="240"/>
      <c r="O18" s="240"/>
    </row>
    <row r="19" spans="1:15">
      <c r="A19" s="238">
        <v>8</v>
      </c>
      <c r="B19" s="239" t="s">
        <v>19702</v>
      </c>
      <c r="C19" s="239" t="s">
        <v>19703</v>
      </c>
      <c r="D19" s="239" t="s">
        <v>2078</v>
      </c>
      <c r="E19" s="237" t="s">
        <v>2079</v>
      </c>
      <c r="F19" s="237"/>
      <c r="G19" s="237"/>
      <c r="H19" s="237"/>
      <c r="I19" s="237"/>
      <c r="J19" s="237"/>
      <c r="K19" s="10" t="s">
        <v>19696</v>
      </c>
      <c r="L19" s="239" t="s">
        <v>19704</v>
      </c>
      <c r="M19" s="246" t="s">
        <v>19705</v>
      </c>
      <c r="N19" s="239" t="s">
        <v>2085</v>
      </c>
      <c r="O19" s="240" t="s">
        <v>2849</v>
      </c>
    </row>
    <row r="20" spans="1:15">
      <c r="A20" s="238">
        <v>9</v>
      </c>
      <c r="B20" s="239" t="s">
        <v>19706</v>
      </c>
      <c r="C20" s="239" t="s">
        <v>19707</v>
      </c>
      <c r="D20" s="239" t="s">
        <v>2078</v>
      </c>
      <c r="E20" s="237" t="s">
        <v>2079</v>
      </c>
      <c r="F20" s="237"/>
      <c r="G20" s="237"/>
      <c r="H20" s="237"/>
      <c r="I20" s="237"/>
      <c r="J20" s="237"/>
      <c r="K20" s="10"/>
      <c r="L20" s="239"/>
      <c r="M20" s="246"/>
      <c r="N20" s="239"/>
      <c r="O20" s="240"/>
    </row>
    <row r="21" spans="1:15">
      <c r="A21" s="238">
        <v>10</v>
      </c>
      <c r="B21" s="239" t="s">
        <v>19708</v>
      </c>
      <c r="C21" s="239" t="s">
        <v>19709</v>
      </c>
      <c r="D21" s="239" t="s">
        <v>2078</v>
      </c>
      <c r="E21" s="237" t="s">
        <v>2079</v>
      </c>
      <c r="F21" s="237"/>
      <c r="G21" s="237"/>
      <c r="H21" s="237"/>
      <c r="I21" s="237"/>
      <c r="J21" s="237"/>
      <c r="K21" s="10"/>
      <c r="L21" s="239"/>
      <c r="M21" s="246"/>
      <c r="N21" s="239"/>
      <c r="O21" s="240"/>
    </row>
    <row r="22" spans="1:15">
      <c r="A22" s="238">
        <v>11</v>
      </c>
      <c r="B22" s="239" t="s">
        <v>19710</v>
      </c>
      <c r="C22" s="239" t="s">
        <v>19711</v>
      </c>
      <c r="D22" s="239" t="s">
        <v>2078</v>
      </c>
      <c r="E22" s="237" t="s">
        <v>2079</v>
      </c>
      <c r="F22" s="237"/>
      <c r="G22" s="237"/>
      <c r="H22" s="237"/>
      <c r="I22" s="237"/>
      <c r="J22" s="237"/>
      <c r="K22" s="10" t="s">
        <v>19696</v>
      </c>
      <c r="L22" s="239" t="s">
        <v>19712</v>
      </c>
      <c r="M22" s="246" t="s">
        <v>19713</v>
      </c>
      <c r="N22" s="239" t="s">
        <v>2085</v>
      </c>
      <c r="O22" s="240" t="s">
        <v>2849</v>
      </c>
    </row>
    <row r="23" spans="1:15">
      <c r="A23" s="238">
        <v>12</v>
      </c>
      <c r="B23" s="239" t="s">
        <v>19714</v>
      </c>
      <c r="C23" s="239" t="s">
        <v>19715</v>
      </c>
      <c r="D23" s="239" t="s">
        <v>2078</v>
      </c>
      <c r="E23" s="237" t="s">
        <v>2079</v>
      </c>
      <c r="F23" s="237"/>
      <c r="G23" s="237"/>
      <c r="H23" s="237"/>
      <c r="I23" s="237"/>
      <c r="J23" s="237"/>
      <c r="K23" s="10" t="s">
        <v>19696</v>
      </c>
      <c r="L23" s="239" t="s">
        <v>19716</v>
      </c>
      <c r="M23" s="246" t="s">
        <v>19717</v>
      </c>
      <c r="N23" s="239" t="s">
        <v>2085</v>
      </c>
      <c r="O23" s="240" t="s">
        <v>2849</v>
      </c>
    </row>
    <row r="24" spans="1:15">
      <c r="A24" s="238">
        <v>13</v>
      </c>
      <c r="B24" s="239" t="s">
        <v>19718</v>
      </c>
      <c r="C24" s="239" t="s">
        <v>19719</v>
      </c>
      <c r="D24" s="239" t="s">
        <v>2078</v>
      </c>
      <c r="E24" s="237" t="s">
        <v>2079</v>
      </c>
      <c r="F24" s="237"/>
      <c r="G24" s="237"/>
      <c r="H24" s="237"/>
      <c r="I24" s="237"/>
      <c r="J24" s="237"/>
      <c r="K24" s="10"/>
      <c r="L24" s="239"/>
      <c r="M24" s="246"/>
      <c r="N24" s="239"/>
      <c r="O24" s="240"/>
    </row>
    <row r="25" spans="1:15">
      <c r="A25" s="238">
        <v>14</v>
      </c>
      <c r="B25" s="239" t="s">
        <v>19720</v>
      </c>
      <c r="C25" s="239" t="s">
        <v>19721</v>
      </c>
      <c r="D25" s="239" t="s">
        <v>2078</v>
      </c>
      <c r="E25" s="237" t="s">
        <v>2079</v>
      </c>
      <c r="F25" s="237"/>
      <c r="G25" s="237"/>
      <c r="H25" s="237"/>
      <c r="I25" s="237"/>
      <c r="J25" s="237"/>
      <c r="K25" s="10"/>
      <c r="L25" s="239"/>
      <c r="M25" s="246"/>
      <c r="N25" s="239"/>
      <c r="O25" s="240"/>
    </row>
    <row r="26" spans="1:15">
      <c r="A26" s="238">
        <v>15</v>
      </c>
      <c r="B26" s="239" t="s">
        <v>19722</v>
      </c>
      <c r="C26" s="239" t="s">
        <v>19723</v>
      </c>
      <c r="D26" s="239" t="s">
        <v>2078</v>
      </c>
      <c r="E26" s="237" t="s">
        <v>2079</v>
      </c>
      <c r="F26" s="237"/>
      <c r="G26" s="237"/>
      <c r="H26" s="237"/>
      <c r="I26" s="237"/>
      <c r="J26" s="237"/>
      <c r="K26" s="10" t="s">
        <v>19696</v>
      </c>
      <c r="L26" s="239" t="s">
        <v>19724</v>
      </c>
      <c r="M26" s="246" t="s">
        <v>19725</v>
      </c>
      <c r="N26" s="239" t="s">
        <v>2085</v>
      </c>
      <c r="O26" s="240" t="s">
        <v>2849</v>
      </c>
    </row>
    <row r="27" spans="1:15">
      <c r="A27" s="238">
        <v>16</v>
      </c>
      <c r="B27" s="239" t="s">
        <v>19726</v>
      </c>
      <c r="C27" s="239" t="s">
        <v>19727</v>
      </c>
      <c r="D27" s="239" t="s">
        <v>2078</v>
      </c>
      <c r="E27" s="237" t="s">
        <v>2079</v>
      </c>
      <c r="F27" s="237"/>
      <c r="G27" s="237"/>
      <c r="H27" s="237"/>
      <c r="I27" s="237"/>
      <c r="J27" s="237"/>
      <c r="K27" s="240"/>
      <c r="L27" s="240"/>
      <c r="M27" s="240"/>
      <c r="N27" s="240"/>
      <c r="O27" s="240"/>
    </row>
    <row r="28" spans="1:15">
      <c r="A28" s="238">
        <v>17</v>
      </c>
      <c r="B28" s="239" t="s">
        <v>19728</v>
      </c>
      <c r="C28" s="239" t="s">
        <v>19729</v>
      </c>
      <c r="D28" s="239" t="s">
        <v>2078</v>
      </c>
      <c r="E28" s="237" t="s">
        <v>2079</v>
      </c>
      <c r="F28" s="237"/>
      <c r="G28" s="237"/>
      <c r="H28" s="237"/>
      <c r="I28" s="237"/>
      <c r="J28" s="237"/>
      <c r="K28" s="240"/>
      <c r="L28" s="240"/>
      <c r="M28" s="240"/>
      <c r="N28" s="240"/>
      <c r="O28" s="240"/>
    </row>
    <row r="29" spans="1:15">
      <c r="A29" s="238">
        <v>18</v>
      </c>
      <c r="B29" s="239" t="s">
        <v>19730</v>
      </c>
      <c r="C29" s="239" t="s">
        <v>19731</v>
      </c>
      <c r="D29" s="239" t="s">
        <v>2078</v>
      </c>
      <c r="E29" s="237" t="s">
        <v>2079</v>
      </c>
      <c r="F29" s="237"/>
      <c r="G29" s="237"/>
      <c r="H29" s="237"/>
      <c r="I29" s="237"/>
      <c r="J29" s="237"/>
      <c r="K29" s="240"/>
      <c r="L29" s="240"/>
      <c r="M29" s="240"/>
      <c r="N29" s="240"/>
      <c r="O29" s="240"/>
    </row>
    <row r="30" spans="1:15">
      <c r="A30" s="238">
        <v>19</v>
      </c>
      <c r="B30" s="239" t="s">
        <v>19732</v>
      </c>
      <c r="C30" s="239" t="s">
        <v>19733</v>
      </c>
      <c r="D30" s="239" t="s">
        <v>2078</v>
      </c>
      <c r="E30" s="237" t="s">
        <v>2079</v>
      </c>
      <c r="F30" s="237"/>
      <c r="G30" s="237"/>
      <c r="H30" s="237"/>
      <c r="I30" s="237"/>
      <c r="J30" s="237"/>
      <c r="K30" s="10"/>
      <c r="L30" s="239"/>
      <c r="M30" s="246"/>
      <c r="N30" s="239"/>
      <c r="O30" s="240"/>
    </row>
    <row r="31" spans="1:15">
      <c r="A31" s="238">
        <v>20</v>
      </c>
      <c r="B31" s="239" t="s">
        <v>19734</v>
      </c>
      <c r="C31" s="239" t="s">
        <v>19735</v>
      </c>
      <c r="D31" s="239" t="s">
        <v>2078</v>
      </c>
      <c r="E31" s="237" t="s">
        <v>2079</v>
      </c>
      <c r="F31" s="237"/>
      <c r="G31" s="237"/>
      <c r="H31" s="240"/>
      <c r="I31" s="240"/>
      <c r="J31" s="240"/>
      <c r="K31" s="10"/>
      <c r="L31" s="239"/>
      <c r="M31" s="246"/>
      <c r="N31" s="239"/>
      <c r="O31" s="240"/>
    </row>
    <row r="32" spans="1:15">
      <c r="A32" s="238">
        <v>21</v>
      </c>
      <c r="B32" s="239" t="s">
        <v>19736</v>
      </c>
      <c r="C32" s="239" t="s">
        <v>19737</v>
      </c>
      <c r="D32" s="239" t="s">
        <v>2078</v>
      </c>
      <c r="E32" s="237" t="s">
        <v>2079</v>
      </c>
      <c r="F32" s="237"/>
      <c r="G32" s="237"/>
      <c r="H32" s="240"/>
      <c r="I32" s="240"/>
      <c r="J32" s="240"/>
      <c r="K32" s="10"/>
      <c r="L32" s="239"/>
      <c r="M32" s="246"/>
      <c r="N32" s="239"/>
      <c r="O32" s="240"/>
    </row>
    <row r="33" spans="1:15">
      <c r="A33" s="238">
        <v>22</v>
      </c>
      <c r="B33" s="239" t="s">
        <v>19738</v>
      </c>
      <c r="C33" s="239" t="s">
        <v>19739</v>
      </c>
      <c r="D33" s="239" t="s">
        <v>2078</v>
      </c>
      <c r="E33" s="237" t="s">
        <v>2079</v>
      </c>
      <c r="F33" s="237"/>
      <c r="G33" s="237"/>
      <c r="H33" s="240"/>
      <c r="I33" s="240"/>
      <c r="J33" s="240"/>
      <c r="K33" s="10"/>
      <c r="L33" s="239"/>
      <c r="M33" s="246"/>
      <c r="N33" s="239"/>
      <c r="O33" s="240"/>
    </row>
    <row r="34" spans="1:15">
      <c r="A34" s="238">
        <v>23</v>
      </c>
      <c r="B34" s="239" t="s">
        <v>19740</v>
      </c>
      <c r="C34" s="239" t="s">
        <v>19741</v>
      </c>
      <c r="D34" s="239" t="s">
        <v>2078</v>
      </c>
      <c r="E34" s="237" t="s">
        <v>2079</v>
      </c>
      <c r="F34" s="237"/>
      <c r="G34" s="237"/>
      <c r="H34" s="240"/>
      <c r="I34" s="240"/>
      <c r="J34" s="240"/>
      <c r="K34" s="240"/>
      <c r="L34" s="240"/>
      <c r="M34" s="240"/>
      <c r="N34" s="240"/>
      <c r="O34" s="240"/>
    </row>
    <row r="35" spans="1:15">
      <c r="A35" s="238">
        <v>24</v>
      </c>
      <c r="B35" s="239" t="s">
        <v>19742</v>
      </c>
      <c r="C35" s="239" t="s">
        <v>19743</v>
      </c>
      <c r="D35" s="239" t="s">
        <v>2078</v>
      </c>
      <c r="E35" s="237" t="s">
        <v>2079</v>
      </c>
      <c r="F35" s="237"/>
      <c r="G35" s="237"/>
      <c r="H35" s="240"/>
      <c r="I35" s="240"/>
      <c r="J35" s="240"/>
      <c r="K35" s="240"/>
      <c r="L35" s="240"/>
      <c r="M35" s="240"/>
      <c r="N35" s="240"/>
      <c r="O35" s="240"/>
    </row>
    <row r="36" spans="1:15">
      <c r="A36" s="238">
        <v>25</v>
      </c>
      <c r="B36" s="239" t="s">
        <v>19744</v>
      </c>
      <c r="C36" s="239" t="s">
        <v>19745</v>
      </c>
      <c r="D36" s="239" t="s">
        <v>2078</v>
      </c>
      <c r="E36" s="237" t="s">
        <v>2079</v>
      </c>
      <c r="F36" s="237"/>
      <c r="G36" s="237"/>
      <c r="H36" s="240"/>
      <c r="I36" s="240"/>
      <c r="J36" s="240"/>
      <c r="K36" s="240"/>
      <c r="L36" s="240"/>
      <c r="M36" s="240"/>
      <c r="N36" s="240"/>
      <c r="O36" s="240"/>
    </row>
    <row r="37" spans="1:15">
      <c r="A37" s="238">
        <v>26</v>
      </c>
      <c r="B37" s="239" t="s">
        <v>19746</v>
      </c>
      <c r="C37" s="239" t="s">
        <v>19747</v>
      </c>
      <c r="D37" s="239" t="s">
        <v>2078</v>
      </c>
      <c r="E37" s="237" t="s">
        <v>2079</v>
      </c>
      <c r="F37" s="237"/>
      <c r="G37" s="237"/>
      <c r="H37" s="240"/>
      <c r="I37" s="240"/>
      <c r="J37" s="240"/>
      <c r="K37" s="240"/>
      <c r="L37" s="240"/>
      <c r="M37" s="240"/>
      <c r="N37" s="240"/>
      <c r="O37" s="240"/>
    </row>
    <row r="38" spans="1:15">
      <c r="A38" s="238">
        <v>27</v>
      </c>
      <c r="B38" s="239" t="s">
        <v>19748</v>
      </c>
      <c r="C38" s="239" t="s">
        <v>19749</v>
      </c>
      <c r="D38" s="239" t="s">
        <v>2078</v>
      </c>
      <c r="E38" s="237" t="s">
        <v>2079</v>
      </c>
      <c r="F38" s="237"/>
      <c r="G38" s="237"/>
      <c r="H38" s="240"/>
      <c r="I38" s="240"/>
      <c r="J38" s="240"/>
      <c r="K38" s="240"/>
      <c r="L38" s="240"/>
      <c r="M38" s="240"/>
      <c r="N38" s="240"/>
      <c r="O38" s="240"/>
    </row>
  </sheetData>
  <phoneticPr fontId="5" type="noConversion"/>
  <pageMargins left="0.75" right="0.75" top="1" bottom="1" header="0.51180555555555596" footer="0.51180555555555596"/>
  <pageSetup paperSize="9" orientation="portrait"/>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1-000000000000}">
  <dimension ref="A1:N21"/>
  <sheetViews>
    <sheetView workbookViewId="0"/>
  </sheetViews>
  <sheetFormatPr defaultColWidth="9" defaultRowHeight="13.8"/>
  <cols>
    <col min="1" max="1" width="9" style="215"/>
    <col min="2" max="2" width="12.33203125" style="215" customWidth="1"/>
    <col min="3" max="13" width="9" style="215"/>
    <col min="14" max="14" width="13.77734375" style="215" customWidth="1"/>
    <col min="15" max="16384" width="9" style="215"/>
  </cols>
  <sheetData>
    <row r="1" spans="1:14" ht="15.6">
      <c r="A1" s="2" t="s">
        <v>2037</v>
      </c>
    </row>
    <row r="2" spans="1:14" ht="15.6">
      <c r="A2" s="216" t="s">
        <v>2038</v>
      </c>
      <c r="B2" s="217"/>
      <c r="C2" s="217"/>
      <c r="D2" s="217"/>
      <c r="E2" s="217"/>
      <c r="F2" s="217"/>
      <c r="G2" s="217"/>
      <c r="H2" s="217"/>
      <c r="I2" s="217"/>
      <c r="J2" s="217"/>
      <c r="K2" s="217"/>
      <c r="L2" s="217"/>
      <c r="M2" s="217"/>
      <c r="N2" s="217"/>
    </row>
    <row r="3" spans="1:14" ht="15.6">
      <c r="A3" s="218" t="s">
        <v>2040</v>
      </c>
      <c r="B3" s="77" t="s">
        <v>1987</v>
      </c>
      <c r="C3" s="219"/>
      <c r="D3" s="219"/>
      <c r="E3" s="219"/>
      <c r="F3" s="219"/>
      <c r="G3" s="219"/>
      <c r="H3" s="219"/>
      <c r="I3" s="219"/>
      <c r="J3" s="219"/>
      <c r="K3" s="219"/>
      <c r="L3" s="219"/>
      <c r="M3" s="219"/>
      <c r="N3" s="219"/>
    </row>
    <row r="4" spans="1:14">
      <c r="A4" s="220" t="s">
        <v>2042</v>
      </c>
      <c r="B4" s="221" t="s">
        <v>1988</v>
      </c>
      <c r="C4" s="222"/>
      <c r="D4" s="222"/>
      <c r="E4" s="222"/>
      <c r="F4" s="222"/>
      <c r="G4" s="222"/>
      <c r="H4" s="222"/>
      <c r="I4" s="222"/>
      <c r="J4" s="222"/>
      <c r="K4" s="222"/>
      <c r="L4" s="222"/>
      <c r="M4" s="222"/>
      <c r="N4" s="222"/>
    </row>
    <row r="5" spans="1:14">
      <c r="A5" s="220" t="s">
        <v>2041</v>
      </c>
      <c r="B5" s="221" t="s">
        <v>2043</v>
      </c>
      <c r="C5" s="222"/>
      <c r="D5" s="222"/>
      <c r="E5" s="222"/>
      <c r="F5" s="222"/>
      <c r="G5" s="222"/>
      <c r="H5" s="222"/>
      <c r="I5" s="222"/>
      <c r="J5" s="222"/>
      <c r="K5" s="222"/>
      <c r="L5" s="222"/>
      <c r="M5" s="222"/>
      <c r="N5" s="222"/>
    </row>
    <row r="6" spans="1:14">
      <c r="A6" s="220" t="s">
        <v>2044</v>
      </c>
      <c r="B6" s="12" t="s">
        <v>2303</v>
      </c>
      <c r="C6" s="222"/>
      <c r="D6" s="222"/>
      <c r="E6" s="222"/>
      <c r="F6" s="222"/>
      <c r="G6" s="222"/>
      <c r="H6" s="222"/>
      <c r="I6" s="222"/>
      <c r="J6" s="222"/>
      <c r="K6" s="222"/>
      <c r="L6" s="222"/>
      <c r="M6" s="222"/>
      <c r="N6" s="222"/>
    </row>
    <row r="7" spans="1:14" ht="15.6">
      <c r="A7" s="223" t="s">
        <v>2046</v>
      </c>
      <c r="B7" s="224" t="s">
        <v>2047</v>
      </c>
      <c r="C7" s="219"/>
      <c r="D7" s="219"/>
      <c r="E7" s="219"/>
      <c r="F7" s="219"/>
      <c r="G7" s="219"/>
      <c r="H7" s="219"/>
      <c r="I7" s="219"/>
      <c r="J7" s="219"/>
      <c r="K7" s="219"/>
      <c r="L7" s="219"/>
      <c r="M7" s="219"/>
      <c r="N7" s="219"/>
    </row>
    <row r="8" spans="1:14" ht="15.6">
      <c r="A8" s="223" t="s">
        <v>2048</v>
      </c>
      <c r="B8" s="225"/>
      <c r="C8" s="219"/>
      <c r="D8" s="219"/>
      <c r="E8" s="219"/>
      <c r="F8" s="219"/>
      <c r="G8" s="219"/>
      <c r="H8" s="219"/>
      <c r="I8" s="219"/>
      <c r="J8" s="219"/>
      <c r="K8" s="219"/>
      <c r="L8" s="219"/>
      <c r="M8" s="219"/>
      <c r="N8" s="219"/>
    </row>
    <row r="9" spans="1:14" ht="15.6">
      <c r="A9" s="223"/>
      <c r="B9" s="226"/>
      <c r="C9" s="219"/>
      <c r="D9" s="219"/>
      <c r="E9" s="219"/>
      <c r="F9" s="219"/>
      <c r="G9" s="219"/>
      <c r="H9" s="219"/>
      <c r="I9" s="219"/>
      <c r="J9" s="219"/>
      <c r="K9" s="219"/>
      <c r="L9" s="219"/>
      <c r="M9" s="219"/>
      <c r="N9" s="219"/>
    </row>
    <row r="10" spans="1:14" ht="15.6">
      <c r="A10" s="216" t="s">
        <v>2049</v>
      </c>
      <c r="B10" s="217"/>
      <c r="C10" s="217"/>
      <c r="D10" s="217"/>
      <c r="E10" s="217"/>
      <c r="F10" s="217"/>
      <c r="G10" s="217"/>
      <c r="H10" s="217"/>
      <c r="I10" s="217"/>
      <c r="J10" s="217"/>
      <c r="K10" s="217"/>
      <c r="L10" s="217"/>
      <c r="M10" s="217"/>
      <c r="N10" s="217"/>
    </row>
    <row r="11" spans="1:14" ht="15.6">
      <c r="A11" s="227" t="s">
        <v>49</v>
      </c>
      <c r="B11" s="228" t="s">
        <v>2051</v>
      </c>
      <c r="C11" s="228" t="s">
        <v>2052</v>
      </c>
      <c r="D11" s="228" t="s">
        <v>2053</v>
      </c>
      <c r="E11" s="228" t="s">
        <v>2054</v>
      </c>
      <c r="F11" s="228" t="s">
        <v>3169</v>
      </c>
      <c r="G11" s="228" t="s">
        <v>3170</v>
      </c>
      <c r="H11" s="228" t="s">
        <v>3171</v>
      </c>
      <c r="I11" s="228" t="s">
        <v>3172</v>
      </c>
      <c r="J11" s="228" t="s">
        <v>2055</v>
      </c>
      <c r="K11" s="228" t="s">
        <v>2056</v>
      </c>
      <c r="L11" s="228" t="s">
        <v>2057</v>
      </c>
      <c r="M11" s="228" t="s">
        <v>73</v>
      </c>
      <c r="N11" s="232" t="s">
        <v>2058</v>
      </c>
    </row>
    <row r="12" spans="1:14">
      <c r="A12" s="77">
        <v>1</v>
      </c>
      <c r="B12" s="229" t="s">
        <v>2304</v>
      </c>
      <c r="C12" s="229" t="s">
        <v>2670</v>
      </c>
      <c r="D12" s="229" t="s">
        <v>2272</v>
      </c>
      <c r="E12" s="77" t="s">
        <v>2079</v>
      </c>
      <c r="F12" s="229" t="s">
        <v>2304</v>
      </c>
      <c r="G12" s="229" t="s">
        <v>2670</v>
      </c>
      <c r="H12" s="229" t="s">
        <v>2078</v>
      </c>
      <c r="I12" s="77" t="s">
        <v>2079</v>
      </c>
      <c r="J12" s="77"/>
      <c r="K12" s="77"/>
      <c r="L12" s="77"/>
      <c r="M12" s="77"/>
      <c r="N12" s="77" t="s">
        <v>2308</v>
      </c>
    </row>
    <row r="13" spans="1:14">
      <c r="A13" s="77">
        <v>2</v>
      </c>
      <c r="B13" s="229" t="s">
        <v>19750</v>
      </c>
      <c r="C13" s="229" t="s">
        <v>2234</v>
      </c>
      <c r="D13" s="229" t="s">
        <v>2729</v>
      </c>
      <c r="E13" s="77" t="s">
        <v>4007</v>
      </c>
      <c r="F13" s="229" t="s">
        <v>17437</v>
      </c>
      <c r="G13" s="230" t="s">
        <v>17581</v>
      </c>
      <c r="H13" s="229" t="s">
        <v>2729</v>
      </c>
      <c r="I13" s="77" t="s">
        <v>4007</v>
      </c>
      <c r="J13" s="77"/>
      <c r="K13" s="77"/>
      <c r="L13" s="77"/>
      <c r="M13" s="77"/>
      <c r="N13" s="77" t="s">
        <v>2308</v>
      </c>
    </row>
    <row r="14" spans="1:14">
      <c r="A14" s="77">
        <v>3</v>
      </c>
      <c r="B14" s="113" t="s">
        <v>19751</v>
      </c>
      <c r="C14" s="113" t="s">
        <v>3181</v>
      </c>
      <c r="D14" s="113" t="s">
        <v>10713</v>
      </c>
      <c r="E14" s="77" t="s">
        <v>2097</v>
      </c>
      <c r="F14" s="113" t="s">
        <v>19751</v>
      </c>
      <c r="G14" s="231" t="s">
        <v>19752</v>
      </c>
      <c r="H14" s="113" t="s">
        <v>10713</v>
      </c>
      <c r="I14" s="77" t="s">
        <v>2097</v>
      </c>
      <c r="J14" s="77"/>
      <c r="K14" s="77"/>
      <c r="L14" s="77"/>
      <c r="M14" s="77"/>
      <c r="N14" s="77" t="s">
        <v>2308</v>
      </c>
    </row>
    <row r="15" spans="1:14">
      <c r="A15" s="77">
        <v>4</v>
      </c>
      <c r="B15" s="229" t="s">
        <v>19753</v>
      </c>
      <c r="C15" s="229" t="s">
        <v>19754</v>
      </c>
      <c r="D15" s="229" t="s">
        <v>19755</v>
      </c>
      <c r="E15" s="77" t="s">
        <v>3176</v>
      </c>
      <c r="F15" s="229" t="s">
        <v>19753</v>
      </c>
      <c r="G15" s="230" t="s">
        <v>5699</v>
      </c>
      <c r="H15" s="229" t="s">
        <v>5225</v>
      </c>
      <c r="I15" s="77" t="s">
        <v>5226</v>
      </c>
      <c r="J15" s="77"/>
      <c r="K15" s="77"/>
      <c r="L15" s="77"/>
      <c r="M15" s="77"/>
      <c r="N15" s="77" t="s">
        <v>2308</v>
      </c>
    </row>
    <row r="16" spans="1:14">
      <c r="A16" s="77">
        <v>5</v>
      </c>
      <c r="B16" s="113" t="s">
        <v>19756</v>
      </c>
      <c r="C16" s="113" t="s">
        <v>19757</v>
      </c>
      <c r="D16" s="113" t="s">
        <v>3962</v>
      </c>
      <c r="E16" s="77" t="s">
        <v>2085</v>
      </c>
      <c r="F16" s="113" t="s">
        <v>19756</v>
      </c>
      <c r="G16" s="231" t="s">
        <v>19758</v>
      </c>
      <c r="H16" s="229" t="s">
        <v>2278</v>
      </c>
      <c r="I16" s="77" t="s">
        <v>2827</v>
      </c>
      <c r="J16" s="77"/>
      <c r="K16" s="77"/>
      <c r="L16" s="77"/>
      <c r="M16" s="77"/>
      <c r="N16" s="77" t="s">
        <v>2308</v>
      </c>
    </row>
    <row r="17" spans="1:14">
      <c r="A17" s="77">
        <v>6</v>
      </c>
      <c r="B17" s="229" t="s">
        <v>17410</v>
      </c>
      <c r="C17" s="229" t="s">
        <v>17043</v>
      </c>
      <c r="D17" s="229" t="s">
        <v>19759</v>
      </c>
      <c r="E17" s="77" t="s">
        <v>19760</v>
      </c>
      <c r="F17" s="229" t="s">
        <v>17410</v>
      </c>
      <c r="G17" s="230" t="s">
        <v>18192</v>
      </c>
      <c r="H17" s="229" t="s">
        <v>19761</v>
      </c>
      <c r="I17" s="77" t="s">
        <v>19762</v>
      </c>
      <c r="J17" s="77"/>
      <c r="K17" s="77"/>
      <c r="L17" s="77"/>
      <c r="M17" s="77"/>
      <c r="N17" s="77" t="s">
        <v>2308</v>
      </c>
    </row>
    <row r="18" spans="1:14">
      <c r="A18" s="77">
        <v>7</v>
      </c>
      <c r="B18" s="113" t="s">
        <v>19763</v>
      </c>
      <c r="C18" s="113" t="s">
        <v>19764</v>
      </c>
      <c r="D18" s="113" t="s">
        <v>2759</v>
      </c>
      <c r="E18" s="77" t="s">
        <v>4435</v>
      </c>
      <c r="F18" s="113" t="s">
        <v>19763</v>
      </c>
      <c r="G18" s="113" t="s">
        <v>19764</v>
      </c>
      <c r="H18" s="113" t="s">
        <v>2759</v>
      </c>
      <c r="I18" s="77" t="s">
        <v>4435</v>
      </c>
      <c r="J18" s="77"/>
      <c r="K18" s="77"/>
      <c r="L18" s="77"/>
      <c r="M18" s="77"/>
      <c r="N18" s="77" t="s">
        <v>2308</v>
      </c>
    </row>
    <row r="19" spans="1:14">
      <c r="A19" s="77">
        <v>8</v>
      </c>
      <c r="B19" s="229" t="s">
        <v>19765</v>
      </c>
      <c r="C19" s="229" t="s">
        <v>5462</v>
      </c>
      <c r="D19" s="229" t="s">
        <v>10713</v>
      </c>
      <c r="E19" s="77" t="s">
        <v>2097</v>
      </c>
      <c r="F19" s="229" t="s">
        <v>19766</v>
      </c>
      <c r="G19" s="230" t="s">
        <v>19767</v>
      </c>
      <c r="H19" s="229" t="s">
        <v>10713</v>
      </c>
      <c r="I19" s="77" t="s">
        <v>2097</v>
      </c>
      <c r="J19" s="77"/>
      <c r="K19" s="77"/>
      <c r="L19" s="77"/>
      <c r="M19" s="77"/>
      <c r="N19" s="77" t="s">
        <v>2308</v>
      </c>
    </row>
    <row r="20" spans="1:14">
      <c r="A20" s="77">
        <v>9</v>
      </c>
      <c r="B20" s="229" t="s">
        <v>7665</v>
      </c>
      <c r="C20" s="229" t="s">
        <v>7699</v>
      </c>
      <c r="D20" s="229" t="s">
        <v>2729</v>
      </c>
      <c r="E20" s="77" t="s">
        <v>2108</v>
      </c>
      <c r="F20" s="229" t="s">
        <v>7665</v>
      </c>
      <c r="G20" s="229" t="s">
        <v>7699</v>
      </c>
      <c r="H20" s="229" t="s">
        <v>2803</v>
      </c>
      <c r="I20" s="77" t="s">
        <v>2804</v>
      </c>
      <c r="J20" s="77"/>
      <c r="K20" s="77"/>
      <c r="L20" s="77"/>
      <c r="M20" s="77"/>
      <c r="N20" s="77" t="s">
        <v>2308</v>
      </c>
    </row>
    <row r="21" spans="1:14">
      <c r="A21" s="77">
        <v>10</v>
      </c>
      <c r="B21" s="229" t="s">
        <v>19768</v>
      </c>
      <c r="C21" s="229" t="s">
        <v>19769</v>
      </c>
      <c r="D21" s="229" t="s">
        <v>3962</v>
      </c>
      <c r="E21" s="77" t="s">
        <v>2085</v>
      </c>
      <c r="F21" s="229" t="s">
        <v>19768</v>
      </c>
      <c r="G21" s="230" t="s">
        <v>19770</v>
      </c>
      <c r="H21" s="229" t="s">
        <v>3962</v>
      </c>
      <c r="I21" s="77" t="s">
        <v>2085</v>
      </c>
      <c r="J21" s="77"/>
      <c r="K21" s="77"/>
      <c r="L21" s="77"/>
      <c r="M21" s="77"/>
      <c r="N21" s="77" t="s">
        <v>2308</v>
      </c>
    </row>
  </sheetData>
  <phoneticPr fontId="5" type="noConversion"/>
  <dataValidations count="3">
    <dataValidation type="list" allowBlank="1" showInputMessage="1" showErrorMessage="1" sqref="B6" xr:uid="{00000000-0002-0000-4201-000000000000}">
      <formula1>"Mi: Minute,H: Hour,D: Daily,W: Weekly,M: Monthly,Y: Yearly"</formula1>
    </dataValidation>
    <dataValidation type="list" allowBlank="1" showInputMessage="1" showErrorMessage="1" sqref="B7 B9" xr:uid="{00000000-0002-0000-4201-000001000000}">
      <formula1>"替换,追加"</formula1>
    </dataValidation>
    <dataValidation type="list" allowBlank="1" showInputMessage="1" showErrorMessage="1" sqref="N12:N21" xr:uid="{00000000-0002-0000-4201-000002000000}">
      <formula1>"匹配,基线特有,本地扩充,废弃"</formula1>
    </dataValidation>
  </dataValidations>
  <hyperlinks>
    <hyperlink ref="A1" location="目录!A1" display="返回" xr:uid="{00000000-0004-0000-4201-000000000000}"/>
  </hyperlinks>
  <pageMargins left="0.75" right="0.75" top="1" bottom="1" header="0.51180555555555596" footer="0.51180555555555596"/>
  <pageSetup paperSize="9" orientation="portrait"/>
</worksheet>
</file>

<file path=xl/worksheets/sheet3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1-000000000000}">
  <dimension ref="A1:W70"/>
  <sheetViews>
    <sheetView workbookViewId="0"/>
  </sheetViews>
  <sheetFormatPr defaultColWidth="9" defaultRowHeight="14.4"/>
  <cols>
    <col min="1" max="1" width="9" style="141"/>
    <col min="2" max="2" width="15" style="141" customWidth="1"/>
    <col min="3" max="3" width="16.109375" style="141" customWidth="1"/>
    <col min="4" max="4" width="12.33203125" style="141" customWidth="1"/>
    <col min="5" max="5" width="13.21875" style="141" customWidth="1"/>
    <col min="6" max="10" width="9" style="141"/>
    <col min="11" max="18" width="9" style="141" hidden="1" customWidth="1"/>
    <col min="19" max="19" width="23.44140625" style="141" customWidth="1"/>
    <col min="20" max="20" width="18.33203125" style="141" customWidth="1"/>
    <col min="21" max="21" width="14.33203125" style="141" customWidth="1"/>
    <col min="22" max="22" width="13.109375" style="141" customWidth="1"/>
    <col min="23" max="23" width="14" style="141" customWidth="1"/>
    <col min="24" max="16384" width="9" style="141"/>
  </cols>
  <sheetData>
    <row r="1" spans="1:23" ht="15.6">
      <c r="A1" s="2" t="s">
        <v>2037</v>
      </c>
      <c r="B1" s="142"/>
      <c r="C1" s="142"/>
      <c r="D1" s="142"/>
      <c r="E1" s="142"/>
      <c r="F1" s="142"/>
      <c r="G1" s="142"/>
      <c r="H1" s="142"/>
      <c r="I1" s="142"/>
      <c r="J1" s="142"/>
      <c r="K1" s="142"/>
      <c r="L1" s="142"/>
      <c r="M1" s="142"/>
      <c r="N1" s="142"/>
      <c r="O1" s="142"/>
      <c r="P1" s="142"/>
      <c r="Q1" s="142"/>
      <c r="R1" s="142"/>
      <c r="S1" s="194"/>
      <c r="T1" s="194"/>
      <c r="U1" s="194"/>
      <c r="V1" s="194"/>
      <c r="W1" s="194"/>
    </row>
    <row r="2" spans="1:23" ht="15.6">
      <c r="A2" s="143" t="s">
        <v>2038</v>
      </c>
      <c r="B2" s="144"/>
      <c r="C2" s="144"/>
      <c r="D2" s="144"/>
      <c r="E2" s="144"/>
      <c r="F2" s="144"/>
      <c r="G2" s="144"/>
      <c r="H2" s="144"/>
      <c r="I2" s="144"/>
      <c r="J2" s="144"/>
      <c r="K2" s="174" t="s">
        <v>2830</v>
      </c>
      <c r="L2" s="175"/>
      <c r="M2" s="175"/>
      <c r="N2" s="175"/>
      <c r="O2" s="175"/>
      <c r="P2" s="175"/>
      <c r="Q2" s="175"/>
      <c r="R2" s="175"/>
      <c r="S2" s="195" t="s">
        <v>2039</v>
      </c>
      <c r="T2" s="196"/>
      <c r="U2" s="196"/>
      <c r="V2" s="196"/>
      <c r="W2" s="197"/>
    </row>
    <row r="3" spans="1:23" ht="15.6">
      <c r="A3" s="145" t="s">
        <v>2040</v>
      </c>
      <c r="B3" s="146" t="s">
        <v>1991</v>
      </c>
      <c r="C3" s="147"/>
      <c r="D3" s="147"/>
      <c r="E3" s="147"/>
      <c r="F3" s="147"/>
      <c r="G3" s="147"/>
      <c r="H3" s="147"/>
      <c r="I3" s="147"/>
      <c r="J3" s="147"/>
      <c r="K3" s="176" t="s">
        <v>2831</v>
      </c>
      <c r="L3" s="177" t="s">
        <v>2832</v>
      </c>
      <c r="M3" s="177" t="s">
        <v>2833</v>
      </c>
      <c r="N3" s="177" t="s">
        <v>2834</v>
      </c>
      <c r="O3" s="177" t="s">
        <v>2835</v>
      </c>
      <c r="P3" s="177" t="s">
        <v>2836</v>
      </c>
      <c r="Q3" s="177" t="s">
        <v>2837</v>
      </c>
      <c r="R3" s="198" t="s">
        <v>73</v>
      </c>
      <c r="S3" s="199" t="s">
        <v>2041</v>
      </c>
      <c r="T3" s="200" t="s">
        <v>2042</v>
      </c>
      <c r="U3" s="200"/>
      <c r="V3" s="201"/>
      <c r="W3" s="202"/>
    </row>
    <row r="4" spans="1:23" ht="15.6">
      <c r="A4" s="148" t="s">
        <v>2042</v>
      </c>
      <c r="B4" s="149" t="s">
        <v>1992</v>
      </c>
      <c r="C4" s="147"/>
      <c r="D4" s="147"/>
      <c r="E4" s="147"/>
      <c r="F4" s="147"/>
      <c r="G4" s="147"/>
      <c r="H4" s="147"/>
      <c r="I4" s="147"/>
      <c r="J4" s="147"/>
      <c r="K4" s="178"/>
      <c r="L4" s="149"/>
      <c r="M4" s="179"/>
      <c r="N4" s="180"/>
      <c r="O4" s="179"/>
      <c r="P4" s="179"/>
      <c r="Q4" s="179"/>
      <c r="R4" s="149"/>
      <c r="S4" s="178" t="s">
        <v>6339</v>
      </c>
      <c r="T4" s="203" t="s">
        <v>1994</v>
      </c>
      <c r="U4" s="179"/>
      <c r="V4" s="149"/>
      <c r="W4" s="179"/>
    </row>
    <row r="5" spans="1:23" ht="15.6">
      <c r="A5" s="148" t="s">
        <v>2041</v>
      </c>
      <c r="B5" s="149" t="s">
        <v>2838</v>
      </c>
      <c r="C5" s="147"/>
      <c r="D5" s="147"/>
      <c r="E5" s="147"/>
      <c r="F5" s="147"/>
      <c r="G5" s="147"/>
      <c r="H5" s="147"/>
      <c r="I5" s="147"/>
      <c r="J5" s="147"/>
      <c r="K5" s="178"/>
      <c r="L5" s="179"/>
      <c r="M5" s="179"/>
      <c r="N5" s="180"/>
      <c r="O5" s="179"/>
      <c r="P5" s="179"/>
      <c r="Q5" s="179"/>
      <c r="R5" s="149"/>
      <c r="S5" s="178"/>
      <c r="T5" s="179"/>
      <c r="U5" s="179"/>
      <c r="V5" s="149"/>
      <c r="W5" s="179"/>
    </row>
    <row r="6" spans="1:23" ht="15.6">
      <c r="A6" s="148" t="s">
        <v>2044</v>
      </c>
      <c r="B6" s="150" t="s">
        <v>2045</v>
      </c>
      <c r="C6" s="147"/>
      <c r="D6" s="147"/>
      <c r="E6" s="147"/>
      <c r="F6" s="147"/>
      <c r="G6" s="147"/>
      <c r="H6" s="147"/>
      <c r="I6" s="147"/>
      <c r="J6" s="147"/>
      <c r="K6" s="178"/>
      <c r="L6" s="179"/>
      <c r="M6" s="179"/>
      <c r="N6" s="180"/>
      <c r="O6" s="179"/>
      <c r="P6" s="179"/>
      <c r="Q6" s="179"/>
      <c r="R6" s="149"/>
      <c r="S6" s="178"/>
      <c r="T6" s="179"/>
      <c r="U6" s="179"/>
      <c r="V6" s="149"/>
      <c r="W6" s="179"/>
    </row>
    <row r="7" spans="1:23" ht="15.6">
      <c r="A7" s="148" t="s">
        <v>2046</v>
      </c>
      <c r="B7" s="151" t="s">
        <v>2047</v>
      </c>
      <c r="C7" s="147"/>
      <c r="D7" s="147"/>
      <c r="E7" s="147"/>
      <c r="F7" s="147"/>
      <c r="G7" s="147"/>
      <c r="H7" s="147"/>
      <c r="I7" s="147"/>
      <c r="J7" s="147"/>
      <c r="K7" s="178"/>
      <c r="L7" s="179"/>
      <c r="M7" s="179"/>
      <c r="N7" s="179"/>
      <c r="O7" s="179"/>
      <c r="P7" s="179"/>
      <c r="Q7" s="179"/>
      <c r="R7" s="149"/>
      <c r="S7" s="178"/>
      <c r="T7" s="179"/>
      <c r="U7" s="179"/>
      <c r="V7" s="149"/>
      <c r="W7" s="179"/>
    </row>
    <row r="8" spans="1:23" ht="15.6">
      <c r="A8" s="148" t="s">
        <v>2048</v>
      </c>
      <c r="B8" s="149" t="s">
        <v>19771</v>
      </c>
      <c r="C8" s="147"/>
      <c r="D8" s="147"/>
      <c r="E8" s="147"/>
      <c r="F8" s="147"/>
      <c r="G8" s="147"/>
      <c r="H8" s="147"/>
      <c r="I8" s="147"/>
      <c r="J8" s="147"/>
      <c r="K8" s="178"/>
      <c r="L8" s="179"/>
      <c r="M8" s="179"/>
      <c r="N8" s="179"/>
      <c r="O8" s="179"/>
      <c r="P8" s="179"/>
      <c r="Q8" s="179"/>
      <c r="R8" s="149"/>
      <c r="S8" s="178"/>
      <c r="T8" s="179"/>
      <c r="U8" s="179"/>
      <c r="V8" s="149"/>
      <c r="W8" s="179"/>
    </row>
    <row r="9" spans="1:23" ht="15.6">
      <c r="A9" s="148"/>
      <c r="B9" s="151"/>
      <c r="C9" s="147"/>
      <c r="D9" s="147"/>
      <c r="E9" s="147"/>
      <c r="F9" s="147"/>
      <c r="G9" s="147"/>
      <c r="H9" s="147"/>
      <c r="I9" s="147"/>
      <c r="J9" s="147"/>
      <c r="K9" s="181"/>
      <c r="L9" s="182"/>
      <c r="M9" s="182"/>
      <c r="N9" s="182"/>
      <c r="O9" s="182"/>
      <c r="P9" s="182"/>
      <c r="Q9" s="182"/>
      <c r="R9" s="204"/>
      <c r="S9" s="178"/>
      <c r="T9" s="179"/>
      <c r="U9" s="179"/>
      <c r="V9" s="149"/>
      <c r="W9" s="205"/>
    </row>
    <row r="10" spans="1:23" ht="15.6">
      <c r="A10" s="143" t="s">
        <v>2049</v>
      </c>
      <c r="B10" s="144"/>
      <c r="C10" s="144"/>
      <c r="D10" s="144"/>
      <c r="E10" s="144"/>
      <c r="F10" s="144"/>
      <c r="G10" s="144"/>
      <c r="H10" s="144"/>
      <c r="I10" s="144"/>
      <c r="J10" s="144"/>
      <c r="K10" s="174" t="s">
        <v>2839</v>
      </c>
      <c r="L10" s="175"/>
      <c r="M10" s="175"/>
      <c r="N10" s="175"/>
      <c r="O10" s="175"/>
      <c r="P10" s="175"/>
      <c r="Q10" s="175"/>
      <c r="R10" s="175"/>
      <c r="S10" s="195" t="s">
        <v>2050</v>
      </c>
      <c r="T10" s="196"/>
      <c r="U10" s="196"/>
      <c r="V10" s="196"/>
      <c r="W10" s="197"/>
    </row>
    <row r="11" spans="1:23" ht="15.6">
      <c r="A11" s="152" t="s">
        <v>49</v>
      </c>
      <c r="B11" s="153" t="s">
        <v>2051</v>
      </c>
      <c r="C11" s="153" t="s">
        <v>2052</v>
      </c>
      <c r="D11" s="153" t="s">
        <v>2053</v>
      </c>
      <c r="E11" s="153" t="s">
        <v>2054</v>
      </c>
      <c r="F11" s="153" t="s">
        <v>2055</v>
      </c>
      <c r="G11" s="153" t="s">
        <v>2056</v>
      </c>
      <c r="H11" s="153" t="s">
        <v>2057</v>
      </c>
      <c r="I11" s="153" t="s">
        <v>73</v>
      </c>
      <c r="J11" s="183" t="s">
        <v>2058</v>
      </c>
      <c r="K11" s="184" t="s">
        <v>2831</v>
      </c>
      <c r="L11" s="185" t="s">
        <v>2832</v>
      </c>
      <c r="M11" s="185" t="s">
        <v>2840</v>
      </c>
      <c r="N11" s="185" t="s">
        <v>2841</v>
      </c>
      <c r="O11" s="185" t="s">
        <v>2842</v>
      </c>
      <c r="P11" s="185" t="s">
        <v>2843</v>
      </c>
      <c r="Q11" s="185" t="s">
        <v>2844</v>
      </c>
      <c r="R11" s="206" t="s">
        <v>73</v>
      </c>
      <c r="S11" s="207" t="s">
        <v>2059</v>
      </c>
      <c r="T11" s="208" t="s">
        <v>2060</v>
      </c>
      <c r="U11" s="208" t="s">
        <v>2061</v>
      </c>
      <c r="V11" s="209" t="s">
        <v>2062</v>
      </c>
      <c r="W11" s="210" t="s">
        <v>2063</v>
      </c>
    </row>
    <row r="12" spans="1:23">
      <c r="A12" s="154">
        <v>1</v>
      </c>
      <c r="B12" s="155" t="s">
        <v>2064</v>
      </c>
      <c r="C12" s="155" t="s">
        <v>2065</v>
      </c>
      <c r="D12" s="155" t="s">
        <v>2066</v>
      </c>
      <c r="E12" s="156" t="s">
        <v>2067</v>
      </c>
      <c r="F12" s="154"/>
      <c r="G12" s="154"/>
      <c r="H12" s="154"/>
      <c r="I12" s="154"/>
      <c r="J12" s="154"/>
      <c r="K12" s="186"/>
      <c r="L12" s="186"/>
      <c r="M12" s="156"/>
      <c r="N12" s="156"/>
      <c r="O12" s="156"/>
      <c r="P12" s="155"/>
      <c r="Q12" s="155"/>
      <c r="R12" s="211"/>
      <c r="S12" s="203" t="s">
        <v>1994</v>
      </c>
      <c r="T12" s="155" t="s">
        <v>2064</v>
      </c>
      <c r="U12" s="155" t="s">
        <v>2753</v>
      </c>
      <c r="V12" s="155" t="s">
        <v>2084</v>
      </c>
      <c r="W12" s="155"/>
    </row>
    <row r="13" spans="1:23">
      <c r="A13" s="154">
        <v>2</v>
      </c>
      <c r="B13" s="155" t="s">
        <v>16265</v>
      </c>
      <c r="C13" s="155" t="s">
        <v>16266</v>
      </c>
      <c r="D13" s="155" t="s">
        <v>2681</v>
      </c>
      <c r="E13" s="156" t="s">
        <v>3291</v>
      </c>
      <c r="F13" s="157"/>
      <c r="G13" s="157"/>
      <c r="H13" s="154"/>
      <c r="I13" s="154"/>
      <c r="J13" s="154"/>
      <c r="K13" s="186"/>
      <c r="L13" s="186"/>
      <c r="M13" s="156"/>
      <c r="N13" s="156"/>
      <c r="O13" s="156"/>
      <c r="P13" s="155"/>
      <c r="Q13" s="155"/>
      <c r="R13" s="211"/>
      <c r="S13" s="203" t="s">
        <v>1994</v>
      </c>
      <c r="T13" s="155" t="s">
        <v>19772</v>
      </c>
      <c r="U13" s="155" t="s">
        <v>2705</v>
      </c>
      <c r="V13" s="155" t="s">
        <v>2681</v>
      </c>
      <c r="W13" s="155"/>
    </row>
    <row r="14" spans="1:23">
      <c r="A14" s="154">
        <v>3</v>
      </c>
      <c r="B14" s="155" t="s">
        <v>16268</v>
      </c>
      <c r="C14" s="155" t="s">
        <v>16269</v>
      </c>
      <c r="D14" s="155" t="s">
        <v>3921</v>
      </c>
      <c r="E14" s="156" t="s">
        <v>3922</v>
      </c>
      <c r="F14" s="157"/>
      <c r="G14" s="157"/>
      <c r="H14" s="154"/>
      <c r="I14" s="154"/>
      <c r="J14" s="154"/>
      <c r="K14" s="186"/>
      <c r="L14" s="186"/>
      <c r="M14" s="156"/>
      <c r="N14" s="156"/>
      <c r="O14" s="156"/>
      <c r="P14" s="155"/>
      <c r="Q14" s="155"/>
      <c r="R14" s="211"/>
      <c r="S14" s="203" t="s">
        <v>1994</v>
      </c>
      <c r="T14" s="155" t="s">
        <v>19773</v>
      </c>
      <c r="U14" s="155" t="s">
        <v>3621</v>
      </c>
      <c r="V14" s="155" t="s">
        <v>3921</v>
      </c>
      <c r="W14" s="155"/>
    </row>
    <row r="15" spans="1:23">
      <c r="A15" s="154">
        <v>4</v>
      </c>
      <c r="B15" s="155" t="s">
        <v>16270</v>
      </c>
      <c r="C15" s="155" t="s">
        <v>16271</v>
      </c>
      <c r="D15" s="155" t="s">
        <v>2807</v>
      </c>
      <c r="E15" s="156" t="s">
        <v>3291</v>
      </c>
      <c r="F15" s="157"/>
      <c r="G15" s="157"/>
      <c r="H15" s="154"/>
      <c r="I15" s="154"/>
      <c r="J15" s="154"/>
      <c r="K15" s="186"/>
      <c r="L15" s="186"/>
      <c r="M15" s="156"/>
      <c r="N15" s="156"/>
      <c r="O15" s="156"/>
      <c r="P15" s="155"/>
      <c r="Q15" s="155"/>
      <c r="R15" s="211"/>
      <c r="S15" s="203" t="s">
        <v>1994</v>
      </c>
      <c r="T15" s="155" t="s">
        <v>19774</v>
      </c>
      <c r="U15" s="155" t="s">
        <v>3622</v>
      </c>
      <c r="V15" s="155" t="s">
        <v>2807</v>
      </c>
      <c r="W15" s="155"/>
    </row>
    <row r="16" spans="1:23">
      <c r="A16" s="154">
        <v>5</v>
      </c>
      <c r="B16" s="155" t="s">
        <v>16272</v>
      </c>
      <c r="C16" s="155" t="s">
        <v>16273</v>
      </c>
      <c r="D16" s="155" t="s">
        <v>3921</v>
      </c>
      <c r="E16" s="156" t="s">
        <v>3922</v>
      </c>
      <c r="F16" s="157"/>
      <c r="G16" s="157"/>
      <c r="H16" s="154"/>
      <c r="I16" s="154"/>
      <c r="J16" s="154"/>
      <c r="K16" s="186"/>
      <c r="L16" s="186"/>
      <c r="M16" s="156"/>
      <c r="N16" s="156"/>
      <c r="O16" s="156"/>
      <c r="P16" s="155"/>
      <c r="Q16" s="155"/>
      <c r="R16" s="211"/>
      <c r="S16" s="203" t="s">
        <v>1994</v>
      </c>
      <c r="T16" s="155" t="s">
        <v>19775</v>
      </c>
      <c r="U16" s="155" t="s">
        <v>3626</v>
      </c>
      <c r="V16" s="155" t="s">
        <v>3921</v>
      </c>
      <c r="W16" s="155"/>
    </row>
    <row r="17" spans="1:23">
      <c r="A17" s="154">
        <v>6</v>
      </c>
      <c r="B17" s="155" t="s">
        <v>19776</v>
      </c>
      <c r="C17" s="155" t="s">
        <v>19777</v>
      </c>
      <c r="D17" s="155" t="s">
        <v>4955</v>
      </c>
      <c r="E17" s="156" t="s">
        <v>2108</v>
      </c>
      <c r="F17" s="157"/>
      <c r="G17" s="157"/>
      <c r="H17" s="154"/>
      <c r="I17" s="154"/>
      <c r="J17" s="154"/>
      <c r="K17" s="186"/>
      <c r="L17" s="186"/>
      <c r="M17" s="156"/>
      <c r="N17" s="156"/>
      <c r="O17" s="156"/>
      <c r="P17" s="155"/>
      <c r="Q17" s="155"/>
      <c r="R17" s="211"/>
      <c r="S17" s="203" t="s">
        <v>1994</v>
      </c>
      <c r="T17" s="155" t="s">
        <v>19776</v>
      </c>
      <c r="U17" s="155" t="s">
        <v>19777</v>
      </c>
      <c r="V17" s="155" t="s">
        <v>4955</v>
      </c>
      <c r="W17" s="155"/>
    </row>
    <row r="18" spans="1:23">
      <c r="A18" s="154">
        <v>7</v>
      </c>
      <c r="B18" s="155" t="s">
        <v>19776</v>
      </c>
      <c r="C18" s="155" t="s">
        <v>19778</v>
      </c>
      <c r="D18" s="155" t="s">
        <v>3921</v>
      </c>
      <c r="E18" s="156" t="s">
        <v>3922</v>
      </c>
      <c r="F18" s="157"/>
      <c r="G18" s="157"/>
      <c r="H18" s="154"/>
      <c r="I18" s="154"/>
      <c r="J18" s="154"/>
      <c r="K18" s="186"/>
      <c r="L18" s="186"/>
      <c r="M18" s="156"/>
      <c r="N18" s="156"/>
      <c r="O18" s="156"/>
      <c r="P18" s="155"/>
      <c r="Q18" s="155"/>
      <c r="R18" s="211"/>
      <c r="S18" s="203" t="s">
        <v>1994</v>
      </c>
      <c r="T18" s="155" t="s">
        <v>19776</v>
      </c>
      <c r="U18" s="155" t="s">
        <v>19778</v>
      </c>
      <c r="V18" s="155" t="s">
        <v>3921</v>
      </c>
      <c r="W18" s="155"/>
    </row>
    <row r="19" spans="1:23">
      <c r="A19" s="154">
        <v>8</v>
      </c>
      <c r="B19" s="155" t="s">
        <v>19779</v>
      </c>
      <c r="C19" s="155" t="s">
        <v>19780</v>
      </c>
      <c r="D19" s="155" t="s">
        <v>4955</v>
      </c>
      <c r="E19" s="156" t="s">
        <v>2108</v>
      </c>
      <c r="F19" s="157"/>
      <c r="G19" s="157"/>
      <c r="H19" s="154"/>
      <c r="I19" s="154"/>
      <c r="J19" s="154"/>
      <c r="K19" s="186"/>
      <c r="L19" s="186"/>
      <c r="M19" s="156"/>
      <c r="N19" s="156"/>
      <c r="O19" s="156"/>
      <c r="P19" s="155"/>
      <c r="Q19" s="155"/>
      <c r="R19" s="211"/>
      <c r="S19" s="203" t="s">
        <v>1994</v>
      </c>
      <c r="T19" s="155" t="s">
        <v>19779</v>
      </c>
      <c r="U19" s="155" t="s">
        <v>19780</v>
      </c>
      <c r="V19" s="155" t="s">
        <v>4955</v>
      </c>
      <c r="W19" s="155"/>
    </row>
    <row r="20" spans="1:23">
      <c r="A20" s="154">
        <v>9</v>
      </c>
      <c r="B20" s="155" t="s">
        <v>19779</v>
      </c>
      <c r="C20" s="155" t="s">
        <v>19781</v>
      </c>
      <c r="D20" s="155" t="s">
        <v>3921</v>
      </c>
      <c r="E20" s="156" t="s">
        <v>3922</v>
      </c>
      <c r="F20" s="157"/>
      <c r="G20" s="157"/>
      <c r="H20" s="154"/>
      <c r="I20" s="154"/>
      <c r="J20" s="154"/>
      <c r="K20" s="186"/>
      <c r="L20" s="186"/>
      <c r="M20" s="156"/>
      <c r="N20" s="156"/>
      <c r="O20" s="156"/>
      <c r="P20" s="155"/>
      <c r="Q20" s="155"/>
      <c r="R20" s="211"/>
      <c r="S20" s="203" t="s">
        <v>1994</v>
      </c>
      <c r="T20" s="155" t="s">
        <v>19779</v>
      </c>
      <c r="U20" s="155" t="s">
        <v>19781</v>
      </c>
      <c r="V20" s="155" t="s">
        <v>3921</v>
      </c>
      <c r="W20" s="155"/>
    </row>
    <row r="21" spans="1:23">
      <c r="A21" s="154">
        <v>10</v>
      </c>
      <c r="B21" s="155" t="s">
        <v>19782</v>
      </c>
      <c r="C21" s="155" t="s">
        <v>19783</v>
      </c>
      <c r="D21" s="155" t="s">
        <v>4955</v>
      </c>
      <c r="E21" s="156" t="s">
        <v>2108</v>
      </c>
      <c r="F21" s="154"/>
      <c r="G21" s="154"/>
      <c r="H21" s="154"/>
      <c r="I21" s="154"/>
      <c r="J21" s="154"/>
      <c r="K21" s="186"/>
      <c r="L21" s="186"/>
      <c r="M21" s="156"/>
      <c r="N21" s="156"/>
      <c r="O21" s="156"/>
      <c r="P21" s="155"/>
      <c r="Q21" s="155"/>
      <c r="R21" s="211"/>
      <c r="S21" s="203" t="s">
        <v>1994</v>
      </c>
      <c r="T21" s="155" t="s">
        <v>19782</v>
      </c>
      <c r="U21" s="155" t="s">
        <v>19783</v>
      </c>
      <c r="V21" s="155" t="s">
        <v>4955</v>
      </c>
      <c r="W21" s="155"/>
    </row>
    <row r="22" spans="1:23">
      <c r="A22" s="154">
        <v>11</v>
      </c>
      <c r="B22" s="155" t="s">
        <v>19782</v>
      </c>
      <c r="C22" s="155" t="s">
        <v>19784</v>
      </c>
      <c r="D22" s="155" t="s">
        <v>3921</v>
      </c>
      <c r="E22" s="156" t="s">
        <v>3922</v>
      </c>
      <c r="F22" s="154"/>
      <c r="G22" s="154"/>
      <c r="H22" s="154"/>
      <c r="I22" s="154"/>
      <c r="J22" s="154"/>
      <c r="K22" s="186"/>
      <c r="L22" s="186"/>
      <c r="M22" s="156"/>
      <c r="N22" s="156"/>
      <c r="O22" s="156"/>
      <c r="P22" s="155"/>
      <c r="Q22" s="155"/>
      <c r="R22" s="211"/>
      <c r="S22" s="203" t="s">
        <v>1994</v>
      </c>
      <c r="T22" s="155" t="s">
        <v>19782</v>
      </c>
      <c r="U22" s="155" t="s">
        <v>19784</v>
      </c>
      <c r="V22" s="155" t="s">
        <v>3921</v>
      </c>
      <c r="W22" s="155"/>
    </row>
    <row r="23" spans="1:23">
      <c r="A23" s="154">
        <v>12</v>
      </c>
      <c r="B23" s="155" t="s">
        <v>19785</v>
      </c>
      <c r="C23" s="155" t="s">
        <v>19786</v>
      </c>
      <c r="D23" s="155" t="s">
        <v>4955</v>
      </c>
      <c r="E23" s="156" t="s">
        <v>2108</v>
      </c>
      <c r="F23" s="154"/>
      <c r="G23" s="154"/>
      <c r="H23" s="154"/>
      <c r="I23" s="154"/>
      <c r="J23" s="154"/>
      <c r="K23" s="186"/>
      <c r="L23" s="186"/>
      <c r="M23" s="156"/>
      <c r="N23" s="156"/>
      <c r="O23" s="156"/>
      <c r="P23" s="155"/>
      <c r="Q23" s="155"/>
      <c r="R23" s="211"/>
      <c r="S23" s="203" t="s">
        <v>1994</v>
      </c>
      <c r="T23" s="155" t="s">
        <v>19785</v>
      </c>
      <c r="U23" s="155" t="s">
        <v>19786</v>
      </c>
      <c r="V23" s="155" t="s">
        <v>4955</v>
      </c>
      <c r="W23" s="155"/>
    </row>
    <row r="24" spans="1:23">
      <c r="A24" s="154">
        <v>13</v>
      </c>
      <c r="B24" s="155" t="s">
        <v>19787</v>
      </c>
      <c r="C24" s="155" t="s">
        <v>19788</v>
      </c>
      <c r="D24" s="155" t="s">
        <v>3921</v>
      </c>
      <c r="E24" s="156" t="s">
        <v>3922</v>
      </c>
      <c r="F24" s="154"/>
      <c r="G24" s="154"/>
      <c r="H24" s="154"/>
      <c r="I24" s="154"/>
      <c r="J24" s="154"/>
      <c r="K24" s="186"/>
      <c r="L24" s="186"/>
      <c r="M24" s="156"/>
      <c r="N24" s="156"/>
      <c r="O24" s="156"/>
      <c r="P24" s="155"/>
      <c r="Q24" s="155"/>
      <c r="R24" s="211"/>
      <c r="S24" s="203" t="s">
        <v>1994</v>
      </c>
      <c r="T24" s="155" t="s">
        <v>19787</v>
      </c>
      <c r="U24" s="155" t="s">
        <v>19788</v>
      </c>
      <c r="V24" s="155" t="s">
        <v>3921</v>
      </c>
      <c r="W24" s="155"/>
    </row>
    <row r="25" spans="1:23">
      <c r="A25" s="154">
        <v>14</v>
      </c>
      <c r="B25" s="155" t="s">
        <v>19789</v>
      </c>
      <c r="C25" s="155" t="s">
        <v>19790</v>
      </c>
      <c r="D25" s="155" t="s">
        <v>4955</v>
      </c>
      <c r="E25" s="156" t="s">
        <v>2108</v>
      </c>
      <c r="F25" s="154"/>
      <c r="G25" s="154"/>
      <c r="H25" s="154"/>
      <c r="I25" s="154"/>
      <c r="J25" s="154"/>
      <c r="K25" s="186"/>
      <c r="L25" s="186"/>
      <c r="M25" s="156"/>
      <c r="N25" s="156"/>
      <c r="O25" s="156"/>
      <c r="P25" s="155"/>
      <c r="Q25" s="155"/>
      <c r="R25" s="211"/>
      <c r="S25" s="203" t="s">
        <v>1994</v>
      </c>
      <c r="T25" s="155" t="s">
        <v>19789</v>
      </c>
      <c r="U25" s="155" t="s">
        <v>19790</v>
      </c>
      <c r="V25" s="155" t="s">
        <v>4955</v>
      </c>
      <c r="W25" s="155"/>
    </row>
    <row r="26" spans="1:23">
      <c r="A26" s="154">
        <v>15</v>
      </c>
      <c r="B26" s="155" t="s">
        <v>19791</v>
      </c>
      <c r="C26" s="155" t="s">
        <v>19792</v>
      </c>
      <c r="D26" s="155" t="s">
        <v>3921</v>
      </c>
      <c r="E26" s="156" t="s">
        <v>3922</v>
      </c>
      <c r="F26" s="154"/>
      <c r="G26" s="154"/>
      <c r="H26" s="154"/>
      <c r="I26" s="154"/>
      <c r="J26" s="154"/>
      <c r="K26" s="186"/>
      <c r="L26" s="186"/>
      <c r="M26" s="156"/>
      <c r="N26" s="156"/>
      <c r="O26" s="156"/>
      <c r="P26" s="155"/>
      <c r="Q26" s="155"/>
      <c r="R26" s="211"/>
      <c r="S26" s="203" t="s">
        <v>1994</v>
      </c>
      <c r="T26" s="155" t="s">
        <v>19791</v>
      </c>
      <c r="U26" s="155" t="s">
        <v>19792</v>
      </c>
      <c r="V26" s="155" t="s">
        <v>3921</v>
      </c>
      <c r="W26" s="155"/>
    </row>
    <row r="27" spans="1:23">
      <c r="A27" s="158">
        <v>16</v>
      </c>
      <c r="B27" s="159" t="s">
        <v>1993</v>
      </c>
      <c r="C27" s="159" t="s">
        <v>16264</v>
      </c>
      <c r="D27" s="159" t="s">
        <v>4955</v>
      </c>
      <c r="E27" s="160" t="s">
        <v>2108</v>
      </c>
      <c r="F27" s="158"/>
      <c r="G27" s="158"/>
      <c r="H27" s="158"/>
      <c r="I27" s="158"/>
      <c r="J27" s="158"/>
      <c r="K27" s="187"/>
      <c r="L27" s="187"/>
      <c r="M27" s="160"/>
      <c r="N27" s="160"/>
      <c r="O27" s="160"/>
      <c r="P27" s="159"/>
      <c r="Q27" s="159"/>
      <c r="R27" s="212"/>
      <c r="S27" s="213" t="s">
        <v>1994</v>
      </c>
      <c r="T27" s="159" t="s">
        <v>19793</v>
      </c>
      <c r="U27" s="159" t="s">
        <v>19794</v>
      </c>
      <c r="V27" s="159" t="s">
        <v>4955</v>
      </c>
      <c r="W27" s="159"/>
    </row>
    <row r="28" spans="1:23" s="139" customFormat="1">
      <c r="A28" s="154">
        <v>17</v>
      </c>
      <c r="B28" s="155" t="s">
        <v>19795</v>
      </c>
      <c r="C28" s="155" t="s">
        <v>19796</v>
      </c>
      <c r="D28" s="155" t="s">
        <v>3921</v>
      </c>
      <c r="E28" s="156" t="s">
        <v>3922</v>
      </c>
      <c r="F28" s="155"/>
      <c r="G28" s="155"/>
      <c r="H28" s="155"/>
      <c r="I28" s="155"/>
      <c r="J28" s="155"/>
      <c r="K28" s="188"/>
      <c r="L28" s="155"/>
      <c r="M28" s="155"/>
      <c r="N28" s="155"/>
      <c r="O28" s="155"/>
      <c r="P28" s="155"/>
      <c r="Q28" s="155"/>
      <c r="R28" s="155"/>
      <c r="S28" s="188" t="s">
        <v>1994</v>
      </c>
      <c r="T28" s="155" t="s">
        <v>19797</v>
      </c>
      <c r="U28" s="155" t="s">
        <v>19798</v>
      </c>
      <c r="V28" s="155" t="s">
        <v>3921</v>
      </c>
      <c r="W28" s="155"/>
    </row>
    <row r="29" spans="1:23" s="140" customFormat="1" ht="15">
      <c r="A29" s="161"/>
      <c r="B29" s="162"/>
      <c r="C29" s="163"/>
      <c r="D29" s="164"/>
      <c r="E29" s="161"/>
      <c r="F29" s="161"/>
      <c r="G29" s="161"/>
      <c r="H29" s="161"/>
      <c r="I29" s="161"/>
      <c r="J29" s="161"/>
      <c r="K29" s="189"/>
      <c r="L29" s="161"/>
      <c r="M29" s="161"/>
      <c r="N29" s="161"/>
      <c r="O29" s="161"/>
      <c r="P29" s="161"/>
      <c r="Q29" s="161"/>
      <c r="R29" s="161"/>
      <c r="S29" s="189"/>
      <c r="T29" s="161"/>
      <c r="U29" s="161"/>
      <c r="V29" s="161"/>
      <c r="W29" s="161"/>
    </row>
    <row r="30" spans="1:23" s="140" customFormat="1" ht="15">
      <c r="A30" s="161"/>
      <c r="B30" s="162"/>
      <c r="C30" s="163"/>
      <c r="D30" s="164"/>
      <c r="E30" s="161"/>
      <c r="F30" s="161"/>
      <c r="G30" s="161"/>
      <c r="H30" s="161"/>
      <c r="I30" s="161"/>
      <c r="J30" s="161"/>
      <c r="K30" s="189"/>
      <c r="L30" s="161"/>
      <c r="M30" s="161"/>
      <c r="N30" s="161"/>
      <c r="O30" s="161"/>
      <c r="P30" s="161"/>
      <c r="Q30" s="161"/>
      <c r="R30" s="161"/>
      <c r="S30" s="189"/>
      <c r="T30" s="161"/>
      <c r="U30" s="161"/>
      <c r="V30" s="161"/>
      <c r="W30" s="161"/>
    </row>
    <row r="31" spans="1:23" s="140" customFormat="1" ht="15">
      <c r="A31" s="161"/>
      <c r="B31" s="162"/>
      <c r="C31" s="163"/>
      <c r="D31" s="164"/>
      <c r="E31" s="161"/>
      <c r="F31" s="161"/>
      <c r="G31" s="161"/>
      <c r="H31" s="161"/>
      <c r="I31" s="161"/>
      <c r="J31" s="161"/>
      <c r="K31" s="189"/>
      <c r="L31" s="161"/>
      <c r="M31" s="161"/>
      <c r="N31" s="161"/>
      <c r="O31" s="161"/>
      <c r="P31" s="161"/>
      <c r="Q31" s="161"/>
      <c r="R31" s="161"/>
      <c r="S31" s="189"/>
      <c r="T31" s="161"/>
      <c r="U31" s="161"/>
      <c r="V31" s="161"/>
      <c r="W31" s="161"/>
    </row>
    <row r="32" spans="1:23" s="140" customFormat="1" ht="15">
      <c r="A32" s="161"/>
      <c r="B32" s="162"/>
      <c r="C32" s="163"/>
      <c r="D32" s="164"/>
      <c r="E32" s="161"/>
      <c r="F32" s="161"/>
      <c r="G32" s="161"/>
      <c r="H32" s="161"/>
      <c r="I32" s="161"/>
      <c r="J32" s="161"/>
      <c r="K32" s="189"/>
      <c r="L32" s="161"/>
      <c r="M32" s="161"/>
      <c r="N32" s="161"/>
      <c r="O32" s="161"/>
      <c r="P32" s="161"/>
      <c r="Q32" s="161"/>
      <c r="R32" s="161"/>
      <c r="S32" s="189"/>
      <c r="T32" s="161"/>
      <c r="U32" s="161"/>
      <c r="V32" s="161"/>
      <c r="W32" s="161"/>
    </row>
    <row r="33" spans="1:23" s="140" customFormat="1" ht="15">
      <c r="A33" s="161"/>
      <c r="B33" s="162"/>
      <c r="C33" s="163"/>
      <c r="D33" s="164"/>
      <c r="E33" s="161"/>
      <c r="F33" s="161"/>
      <c r="G33" s="161"/>
      <c r="H33" s="161"/>
      <c r="I33" s="161"/>
      <c r="J33" s="161"/>
      <c r="K33" s="189"/>
      <c r="L33" s="161"/>
      <c r="M33" s="161"/>
      <c r="N33" s="161"/>
      <c r="O33" s="161"/>
      <c r="P33" s="161"/>
      <c r="Q33" s="161"/>
      <c r="R33" s="161"/>
      <c r="S33" s="189"/>
      <c r="T33" s="161"/>
      <c r="U33" s="161"/>
      <c r="V33" s="161"/>
      <c r="W33" s="161"/>
    </row>
    <row r="34" spans="1:23" s="140" customFormat="1" ht="15">
      <c r="A34" s="161"/>
      <c r="B34" s="162"/>
      <c r="C34" s="163"/>
      <c r="D34" s="164"/>
      <c r="E34" s="161"/>
      <c r="F34" s="161"/>
      <c r="G34" s="161"/>
      <c r="H34" s="161"/>
      <c r="I34" s="161"/>
      <c r="J34" s="161"/>
      <c r="K34" s="189"/>
      <c r="L34" s="161"/>
      <c r="M34" s="161"/>
      <c r="N34" s="161"/>
      <c r="O34" s="161"/>
      <c r="P34" s="161"/>
      <c r="Q34" s="161"/>
      <c r="R34" s="161"/>
      <c r="S34" s="189"/>
      <c r="T34" s="161"/>
      <c r="U34" s="161"/>
      <c r="V34" s="161"/>
      <c r="W34" s="161"/>
    </row>
    <row r="35" spans="1:23" s="140" customFormat="1" ht="15">
      <c r="A35" s="161"/>
      <c r="B35" s="162"/>
      <c r="C35" s="163"/>
      <c r="D35" s="164"/>
      <c r="E35" s="161"/>
      <c r="F35" s="161"/>
      <c r="G35" s="161"/>
      <c r="H35" s="161"/>
      <c r="I35" s="161"/>
      <c r="J35" s="161"/>
      <c r="K35" s="189"/>
      <c r="L35" s="161"/>
      <c r="M35" s="161"/>
      <c r="N35" s="161"/>
      <c r="O35" s="161"/>
      <c r="P35" s="161"/>
      <c r="Q35" s="161"/>
      <c r="R35" s="161"/>
      <c r="S35" s="189"/>
      <c r="T35" s="161"/>
      <c r="U35" s="161"/>
      <c r="V35" s="161"/>
      <c r="W35" s="161"/>
    </row>
    <row r="36" spans="1:23" ht="15">
      <c r="A36" s="165"/>
      <c r="B36" s="166"/>
      <c r="C36" s="167"/>
      <c r="D36" s="168"/>
      <c r="E36" s="165"/>
      <c r="F36" s="165"/>
      <c r="G36" s="165"/>
      <c r="H36" s="165"/>
      <c r="I36" s="165"/>
      <c r="J36" s="190"/>
      <c r="K36" s="191"/>
      <c r="L36" s="165"/>
      <c r="M36" s="165"/>
      <c r="N36" s="165"/>
      <c r="O36" s="165"/>
      <c r="P36" s="165"/>
      <c r="Q36" s="165"/>
      <c r="R36" s="190"/>
      <c r="S36" s="191"/>
      <c r="T36" s="165"/>
      <c r="U36" s="165"/>
      <c r="V36" s="165"/>
      <c r="W36" s="165"/>
    </row>
    <row r="37" spans="1:23" ht="15">
      <c r="A37" s="169"/>
      <c r="B37" s="170"/>
      <c r="C37" s="171"/>
      <c r="D37" s="172"/>
      <c r="E37" s="169"/>
      <c r="F37" s="169"/>
      <c r="G37" s="169"/>
      <c r="H37" s="169"/>
      <c r="I37" s="169"/>
      <c r="J37" s="192"/>
      <c r="K37" s="193"/>
      <c r="L37" s="169"/>
      <c r="M37" s="169"/>
      <c r="N37" s="169"/>
      <c r="O37" s="169"/>
      <c r="P37" s="169"/>
      <c r="Q37" s="169"/>
      <c r="R37" s="192"/>
      <c r="S37" s="193"/>
      <c r="T37" s="169"/>
      <c r="U37" s="169"/>
      <c r="V37" s="169"/>
      <c r="W37" s="169"/>
    </row>
    <row r="38" spans="1:23" ht="15">
      <c r="A38" s="169"/>
      <c r="B38" s="170"/>
      <c r="C38" s="171"/>
      <c r="D38" s="172"/>
      <c r="E38" s="169"/>
      <c r="F38" s="169"/>
      <c r="G38" s="169"/>
      <c r="H38" s="169"/>
      <c r="I38" s="169"/>
      <c r="J38" s="192"/>
      <c r="K38" s="193"/>
      <c r="L38" s="169"/>
      <c r="M38" s="169"/>
      <c r="N38" s="169"/>
      <c r="O38" s="169"/>
      <c r="P38" s="169"/>
      <c r="Q38" s="169"/>
      <c r="R38" s="192"/>
      <c r="S38" s="193"/>
      <c r="T38" s="169"/>
      <c r="U38" s="169"/>
      <c r="V38" s="169"/>
      <c r="W38" s="169"/>
    </row>
    <row r="39" spans="1:23" ht="15">
      <c r="A39" s="169"/>
      <c r="B39" s="170"/>
      <c r="C39" s="171"/>
      <c r="D39" s="172"/>
      <c r="E39" s="169"/>
      <c r="F39" s="169"/>
      <c r="G39" s="169"/>
      <c r="H39" s="169"/>
      <c r="I39" s="169"/>
      <c r="J39" s="192"/>
      <c r="K39" s="193"/>
      <c r="L39" s="169"/>
      <c r="M39" s="169"/>
      <c r="N39" s="169"/>
      <c r="O39" s="169"/>
      <c r="P39" s="169"/>
      <c r="Q39" s="169"/>
      <c r="R39" s="192"/>
      <c r="S39" s="193"/>
      <c r="T39" s="169"/>
      <c r="U39" s="169"/>
      <c r="V39" s="169"/>
      <c r="W39" s="169"/>
    </row>
    <row r="40" spans="1:23" ht="15">
      <c r="A40" s="169"/>
      <c r="B40" s="170"/>
      <c r="C40" s="171"/>
      <c r="D40" s="172"/>
      <c r="E40" s="169"/>
      <c r="F40" s="169"/>
      <c r="G40" s="169"/>
      <c r="H40" s="169"/>
      <c r="I40" s="169"/>
      <c r="J40" s="192"/>
      <c r="K40" s="193"/>
      <c r="L40" s="169"/>
      <c r="M40" s="169"/>
      <c r="N40" s="169"/>
      <c r="O40" s="169"/>
      <c r="P40" s="169"/>
      <c r="Q40" s="169"/>
      <c r="R40" s="192"/>
      <c r="S40" s="193"/>
      <c r="T40" s="169"/>
      <c r="U40" s="169"/>
      <c r="V40" s="169"/>
      <c r="W40" s="169"/>
    </row>
    <row r="41" spans="1:23" ht="15">
      <c r="A41" s="169"/>
      <c r="B41" s="170"/>
      <c r="C41" s="171"/>
      <c r="D41" s="172"/>
      <c r="E41" s="169"/>
      <c r="F41" s="169"/>
      <c r="G41" s="169"/>
      <c r="H41" s="169"/>
      <c r="I41" s="169"/>
      <c r="J41" s="192"/>
      <c r="K41" s="193"/>
      <c r="L41" s="169"/>
      <c r="M41" s="169"/>
      <c r="N41" s="169"/>
      <c r="O41" s="169"/>
      <c r="P41" s="169"/>
      <c r="Q41" s="169"/>
      <c r="R41" s="192"/>
      <c r="S41" s="193"/>
      <c r="T41" s="169"/>
      <c r="U41" s="169"/>
      <c r="V41" s="169"/>
      <c r="W41" s="169"/>
    </row>
    <row r="42" spans="1:23" ht="15">
      <c r="A42" s="169"/>
      <c r="B42" s="170"/>
      <c r="C42" s="171"/>
      <c r="D42" s="172"/>
      <c r="E42" s="169"/>
      <c r="F42" s="169"/>
      <c r="G42" s="169"/>
      <c r="H42" s="169"/>
      <c r="I42" s="169"/>
      <c r="J42" s="192"/>
      <c r="K42" s="193"/>
      <c r="L42" s="169"/>
      <c r="M42" s="169"/>
      <c r="N42" s="169"/>
      <c r="O42" s="169"/>
      <c r="P42" s="169"/>
      <c r="Q42" s="169"/>
      <c r="R42" s="192"/>
      <c r="S42" s="193"/>
      <c r="T42" s="169"/>
      <c r="U42" s="169"/>
      <c r="V42" s="169"/>
      <c r="W42" s="169"/>
    </row>
    <row r="43" spans="1:23" ht="15">
      <c r="A43" s="169"/>
      <c r="B43" s="170"/>
      <c r="C43" s="171"/>
      <c r="D43" s="172"/>
      <c r="E43" s="169"/>
      <c r="F43" s="169"/>
      <c r="G43" s="169"/>
      <c r="H43" s="169"/>
      <c r="I43" s="169"/>
      <c r="J43" s="192"/>
      <c r="K43" s="193"/>
      <c r="L43" s="169"/>
      <c r="M43" s="169"/>
      <c r="N43" s="169"/>
      <c r="O43" s="169"/>
      <c r="P43" s="169"/>
      <c r="Q43" s="169"/>
      <c r="R43" s="192"/>
      <c r="S43" s="193"/>
      <c r="T43" s="169"/>
      <c r="U43" s="169"/>
      <c r="V43" s="169"/>
      <c r="W43" s="169"/>
    </row>
    <row r="44" spans="1:23" ht="15">
      <c r="A44" s="169"/>
      <c r="B44" s="170"/>
      <c r="C44" s="171"/>
      <c r="D44" s="172"/>
      <c r="E44" s="169"/>
      <c r="F44" s="169"/>
      <c r="G44" s="169"/>
      <c r="H44" s="169"/>
      <c r="I44" s="169"/>
      <c r="J44" s="192"/>
      <c r="K44" s="193"/>
      <c r="L44" s="169"/>
      <c r="M44" s="169"/>
      <c r="N44" s="169"/>
      <c r="O44" s="169"/>
      <c r="P44" s="169"/>
      <c r="Q44" s="169"/>
      <c r="R44" s="192"/>
      <c r="S44" s="193"/>
      <c r="T44" s="169"/>
      <c r="U44" s="169"/>
      <c r="V44" s="169"/>
      <c r="W44" s="169"/>
    </row>
    <row r="45" spans="1:23" ht="15">
      <c r="A45" s="169"/>
      <c r="B45" s="170"/>
      <c r="C45" s="171"/>
      <c r="D45" s="172"/>
      <c r="E45" s="169"/>
      <c r="F45" s="169"/>
      <c r="G45" s="169"/>
      <c r="H45" s="169"/>
      <c r="I45" s="169"/>
      <c r="J45" s="192"/>
      <c r="K45" s="193"/>
      <c r="L45" s="169"/>
      <c r="M45" s="169"/>
      <c r="N45" s="169"/>
      <c r="O45" s="169"/>
      <c r="P45" s="169"/>
      <c r="Q45" s="169"/>
      <c r="R45" s="192"/>
      <c r="S45" s="193"/>
      <c r="T45" s="169"/>
      <c r="U45" s="169"/>
      <c r="V45" s="169"/>
      <c r="W45" s="169"/>
    </row>
    <row r="46" spans="1:23" ht="15">
      <c r="A46" s="169"/>
      <c r="B46" s="170"/>
      <c r="C46" s="171"/>
      <c r="D46" s="172"/>
      <c r="E46" s="169"/>
      <c r="F46" s="169"/>
      <c r="G46" s="169"/>
      <c r="H46" s="169"/>
      <c r="I46" s="169"/>
      <c r="J46" s="192"/>
      <c r="K46" s="193"/>
      <c r="L46" s="169"/>
      <c r="M46" s="169"/>
      <c r="N46" s="169"/>
      <c r="O46" s="169"/>
      <c r="P46" s="169"/>
      <c r="Q46" s="169"/>
      <c r="R46" s="192"/>
      <c r="S46" s="193"/>
      <c r="T46" s="169"/>
      <c r="U46" s="169"/>
      <c r="V46" s="169"/>
      <c r="W46" s="169"/>
    </row>
    <row r="47" spans="1:23" ht="15">
      <c r="A47" s="169"/>
      <c r="B47" s="170"/>
      <c r="C47" s="171"/>
      <c r="D47" s="172"/>
      <c r="E47" s="169"/>
      <c r="F47" s="169"/>
      <c r="G47" s="169"/>
      <c r="H47" s="169"/>
      <c r="I47" s="169"/>
      <c r="J47" s="192"/>
      <c r="K47" s="193"/>
      <c r="L47" s="169"/>
      <c r="M47" s="169"/>
      <c r="N47" s="169"/>
      <c r="O47" s="169"/>
      <c r="P47" s="169"/>
      <c r="Q47" s="169"/>
      <c r="R47" s="192"/>
      <c r="S47" s="193"/>
      <c r="T47" s="169"/>
      <c r="U47" s="169"/>
      <c r="V47" s="169"/>
      <c r="W47" s="169"/>
    </row>
    <row r="48" spans="1:23" ht="15">
      <c r="A48" s="169"/>
      <c r="B48" s="170"/>
      <c r="C48" s="171"/>
      <c r="D48" s="173"/>
      <c r="E48" s="169"/>
      <c r="F48" s="169"/>
      <c r="G48" s="169"/>
      <c r="H48" s="169"/>
      <c r="I48" s="169"/>
      <c r="J48" s="192"/>
      <c r="K48" s="193"/>
      <c r="L48" s="169"/>
      <c r="M48" s="169"/>
      <c r="N48" s="169"/>
      <c r="O48" s="169"/>
      <c r="P48" s="169"/>
      <c r="Q48" s="169"/>
      <c r="R48" s="192"/>
      <c r="S48" s="193"/>
      <c r="T48" s="169"/>
      <c r="U48" s="169"/>
      <c r="V48" s="169"/>
      <c r="W48" s="169"/>
    </row>
    <row r="49" spans="1:23" ht="15">
      <c r="A49" s="169"/>
      <c r="B49" s="170"/>
      <c r="C49" s="171"/>
      <c r="D49" s="172"/>
      <c r="E49" s="169"/>
      <c r="F49" s="169"/>
      <c r="G49" s="169"/>
      <c r="H49" s="169"/>
      <c r="I49" s="169"/>
      <c r="J49" s="192"/>
      <c r="K49" s="193"/>
      <c r="L49" s="169"/>
      <c r="M49" s="169"/>
      <c r="N49" s="169"/>
      <c r="O49" s="169"/>
      <c r="P49" s="169"/>
      <c r="Q49" s="169"/>
      <c r="R49" s="192"/>
      <c r="S49" s="193"/>
      <c r="T49" s="169"/>
      <c r="U49" s="169"/>
      <c r="V49" s="169"/>
      <c r="W49" s="169"/>
    </row>
    <row r="50" spans="1:23" ht="15">
      <c r="A50" s="169"/>
      <c r="B50" s="170"/>
      <c r="C50" s="171"/>
      <c r="D50" s="172"/>
      <c r="E50" s="169"/>
      <c r="F50" s="169"/>
      <c r="G50" s="169"/>
      <c r="H50" s="169"/>
      <c r="I50" s="169"/>
      <c r="J50" s="192"/>
      <c r="K50" s="193"/>
      <c r="L50" s="169"/>
      <c r="M50" s="169"/>
      <c r="N50" s="169"/>
      <c r="O50" s="169"/>
      <c r="P50" s="169"/>
      <c r="Q50" s="169"/>
      <c r="R50" s="192"/>
      <c r="S50" s="193"/>
      <c r="T50" s="169"/>
      <c r="U50" s="169"/>
      <c r="V50" s="169"/>
      <c r="W50" s="169"/>
    </row>
    <row r="51" spans="1:23" ht="15">
      <c r="A51" s="169"/>
      <c r="B51" s="170"/>
      <c r="C51" s="171"/>
      <c r="D51" s="172"/>
      <c r="E51" s="169"/>
      <c r="F51" s="169"/>
      <c r="G51" s="169"/>
      <c r="H51" s="169"/>
      <c r="I51" s="169"/>
      <c r="J51" s="192"/>
      <c r="K51" s="193"/>
      <c r="L51" s="169"/>
      <c r="M51" s="169"/>
      <c r="N51" s="169"/>
      <c r="O51" s="169"/>
      <c r="P51" s="169"/>
      <c r="Q51" s="169"/>
      <c r="R51" s="192"/>
      <c r="S51" s="193"/>
      <c r="T51" s="169"/>
      <c r="U51" s="169"/>
      <c r="V51" s="169"/>
      <c r="W51" s="169"/>
    </row>
    <row r="52" spans="1:23" ht="15">
      <c r="A52" s="169"/>
      <c r="B52" s="170"/>
      <c r="C52" s="171"/>
      <c r="D52" s="172"/>
      <c r="E52" s="169"/>
      <c r="F52" s="169"/>
      <c r="G52" s="169"/>
      <c r="H52" s="169"/>
      <c r="I52" s="169"/>
      <c r="J52" s="192"/>
      <c r="K52" s="193"/>
      <c r="L52" s="169"/>
      <c r="M52" s="169"/>
      <c r="N52" s="169"/>
      <c r="O52" s="169"/>
      <c r="P52" s="169"/>
      <c r="Q52" s="169"/>
      <c r="R52" s="192"/>
      <c r="S52" s="193"/>
      <c r="T52" s="169"/>
      <c r="U52" s="169"/>
      <c r="V52" s="169"/>
      <c r="W52" s="169"/>
    </row>
    <row r="53" spans="1:23" ht="15">
      <c r="A53" s="169"/>
      <c r="B53" s="170"/>
      <c r="C53" s="171"/>
      <c r="D53" s="172"/>
      <c r="E53" s="169"/>
      <c r="F53" s="169"/>
      <c r="G53" s="169"/>
      <c r="H53" s="169"/>
      <c r="I53" s="169"/>
      <c r="J53" s="192"/>
      <c r="K53" s="193"/>
      <c r="L53" s="169"/>
      <c r="M53" s="169"/>
      <c r="N53" s="169"/>
      <c r="O53" s="169"/>
      <c r="P53" s="169"/>
      <c r="Q53" s="169"/>
      <c r="R53" s="192"/>
      <c r="S53" s="193"/>
      <c r="T53" s="169"/>
      <c r="U53" s="169"/>
      <c r="V53" s="169"/>
      <c r="W53" s="169"/>
    </row>
    <row r="54" spans="1:23" ht="15">
      <c r="A54" s="169"/>
      <c r="B54" s="170"/>
      <c r="C54" s="171"/>
      <c r="D54" s="172"/>
      <c r="E54" s="169"/>
      <c r="F54" s="169"/>
      <c r="G54" s="169"/>
      <c r="H54" s="169"/>
      <c r="I54" s="169"/>
      <c r="J54" s="192"/>
      <c r="K54" s="193"/>
      <c r="L54" s="169"/>
      <c r="M54" s="169"/>
      <c r="N54" s="169"/>
      <c r="O54" s="169"/>
      <c r="P54" s="169"/>
      <c r="Q54" s="169"/>
      <c r="R54" s="192"/>
      <c r="S54" s="193"/>
      <c r="T54" s="169"/>
      <c r="U54" s="169"/>
      <c r="V54" s="169"/>
      <c r="W54" s="169"/>
    </row>
    <row r="55" spans="1:23" ht="15">
      <c r="A55" s="169"/>
      <c r="B55" s="170"/>
      <c r="C55" s="171"/>
      <c r="D55" s="172"/>
      <c r="E55" s="169"/>
      <c r="F55" s="169"/>
      <c r="G55" s="169"/>
      <c r="H55" s="169"/>
      <c r="I55" s="169"/>
      <c r="J55" s="192"/>
      <c r="K55" s="193"/>
      <c r="L55" s="169"/>
      <c r="M55" s="169"/>
      <c r="N55" s="169"/>
      <c r="O55" s="169"/>
      <c r="P55" s="169"/>
      <c r="Q55" s="169"/>
      <c r="R55" s="192"/>
      <c r="S55" s="193"/>
      <c r="T55" s="169"/>
      <c r="U55" s="169"/>
      <c r="V55" s="169"/>
      <c r="W55" s="169"/>
    </row>
    <row r="56" spans="1:23" ht="15">
      <c r="A56" s="169"/>
      <c r="B56" s="170"/>
      <c r="C56" s="171"/>
      <c r="D56" s="172"/>
      <c r="E56" s="169"/>
      <c r="F56" s="169"/>
      <c r="G56" s="169"/>
      <c r="H56" s="169"/>
      <c r="I56" s="169"/>
      <c r="J56" s="192"/>
      <c r="K56" s="193"/>
      <c r="L56" s="169"/>
      <c r="M56" s="169"/>
      <c r="N56" s="169"/>
      <c r="O56" s="169"/>
      <c r="P56" s="169"/>
      <c r="Q56" s="169"/>
      <c r="R56" s="192"/>
      <c r="S56" s="193"/>
      <c r="T56" s="169"/>
      <c r="U56" s="169"/>
      <c r="V56" s="169"/>
      <c r="W56" s="169"/>
    </row>
    <row r="57" spans="1:23" ht="15">
      <c r="A57" s="169"/>
      <c r="B57" s="170"/>
      <c r="C57" s="171"/>
      <c r="D57" s="172"/>
      <c r="E57" s="169"/>
      <c r="F57" s="169"/>
      <c r="G57" s="169"/>
      <c r="H57" s="169"/>
      <c r="I57" s="169"/>
      <c r="J57" s="192"/>
      <c r="K57" s="193"/>
      <c r="L57" s="169"/>
      <c r="M57" s="169"/>
      <c r="N57" s="169"/>
      <c r="O57" s="169"/>
      <c r="P57" s="169"/>
      <c r="Q57" s="169"/>
      <c r="R57" s="192"/>
      <c r="S57" s="193"/>
      <c r="T57" s="169"/>
      <c r="U57" s="169"/>
      <c r="V57" s="169"/>
      <c r="W57" s="169"/>
    </row>
    <row r="58" spans="1:23" ht="15">
      <c r="A58" s="169"/>
      <c r="B58" s="170"/>
      <c r="C58" s="171"/>
      <c r="D58" s="172"/>
      <c r="E58" s="169"/>
      <c r="F58" s="169"/>
      <c r="G58" s="169"/>
      <c r="H58" s="169"/>
      <c r="I58" s="169"/>
      <c r="J58" s="192"/>
      <c r="K58" s="193"/>
      <c r="L58" s="169"/>
      <c r="M58" s="169"/>
      <c r="N58" s="169"/>
      <c r="O58" s="169"/>
      <c r="P58" s="169"/>
      <c r="Q58" s="169"/>
      <c r="R58" s="192"/>
      <c r="S58" s="193"/>
      <c r="T58" s="169"/>
      <c r="U58" s="169"/>
      <c r="V58" s="169"/>
      <c r="W58" s="169"/>
    </row>
    <row r="59" spans="1:23" ht="15">
      <c r="A59" s="169"/>
      <c r="B59" s="170"/>
      <c r="C59" s="171"/>
      <c r="D59" s="172"/>
      <c r="E59" s="169"/>
      <c r="F59" s="169"/>
      <c r="G59" s="169"/>
      <c r="H59" s="169"/>
      <c r="I59" s="169"/>
      <c r="J59" s="192"/>
      <c r="K59" s="193"/>
      <c r="L59" s="169"/>
      <c r="M59" s="169"/>
      <c r="N59" s="169"/>
      <c r="O59" s="169"/>
      <c r="P59" s="169"/>
      <c r="Q59" s="169"/>
      <c r="R59" s="192"/>
      <c r="S59" s="193"/>
      <c r="T59" s="169"/>
      <c r="U59" s="169"/>
      <c r="V59" s="169"/>
      <c r="W59" s="169"/>
    </row>
    <row r="60" spans="1:23" ht="15">
      <c r="A60" s="169"/>
      <c r="B60" s="170"/>
      <c r="C60" s="171"/>
      <c r="D60" s="172"/>
      <c r="E60" s="169"/>
      <c r="F60" s="169"/>
      <c r="G60" s="169"/>
      <c r="H60" s="169"/>
      <c r="I60" s="169"/>
      <c r="J60" s="192"/>
      <c r="K60" s="193"/>
      <c r="L60" s="169"/>
      <c r="M60" s="169"/>
      <c r="N60" s="169"/>
      <c r="O60" s="169"/>
      <c r="P60" s="169"/>
      <c r="Q60" s="169"/>
      <c r="R60" s="192"/>
      <c r="S60" s="193"/>
      <c r="T60" s="169"/>
      <c r="U60" s="169"/>
      <c r="V60" s="169"/>
      <c r="W60" s="169"/>
    </row>
    <row r="61" spans="1:23" ht="15">
      <c r="A61" s="169"/>
      <c r="B61" s="170"/>
      <c r="C61" s="171"/>
      <c r="D61" s="172"/>
      <c r="E61" s="169"/>
      <c r="F61" s="169"/>
      <c r="G61" s="169"/>
      <c r="H61" s="169"/>
      <c r="I61" s="169"/>
      <c r="J61" s="192"/>
      <c r="K61" s="193"/>
      <c r="L61" s="169"/>
      <c r="M61" s="169"/>
      <c r="N61" s="169"/>
      <c r="O61" s="169"/>
      <c r="P61" s="169"/>
      <c r="Q61" s="169"/>
      <c r="R61" s="192"/>
      <c r="S61" s="193"/>
      <c r="T61" s="169"/>
      <c r="U61" s="169"/>
      <c r="V61" s="169"/>
      <c r="W61" s="169"/>
    </row>
    <row r="62" spans="1:23" ht="15">
      <c r="A62" s="169"/>
      <c r="B62" s="170"/>
      <c r="C62" s="171"/>
      <c r="D62" s="172"/>
      <c r="E62" s="169"/>
      <c r="F62" s="169"/>
      <c r="G62" s="169"/>
      <c r="H62" s="169"/>
      <c r="I62" s="169"/>
      <c r="J62" s="192"/>
      <c r="K62" s="193"/>
      <c r="L62" s="169"/>
      <c r="M62" s="169"/>
      <c r="N62" s="169"/>
      <c r="O62" s="169"/>
      <c r="P62" s="169"/>
      <c r="Q62" s="169"/>
      <c r="R62" s="192"/>
      <c r="S62" s="193"/>
      <c r="T62" s="169"/>
      <c r="U62" s="169"/>
      <c r="V62" s="169"/>
      <c r="W62" s="169"/>
    </row>
    <row r="63" spans="1:23" ht="15">
      <c r="A63" s="169"/>
      <c r="B63" s="170"/>
      <c r="C63" s="171"/>
      <c r="D63" s="172"/>
      <c r="E63" s="169"/>
      <c r="F63" s="169"/>
      <c r="G63" s="169"/>
      <c r="H63" s="169"/>
      <c r="I63" s="169"/>
      <c r="J63" s="192"/>
      <c r="K63" s="193"/>
      <c r="L63" s="169"/>
      <c r="M63" s="169"/>
      <c r="N63" s="169"/>
      <c r="O63" s="169"/>
      <c r="P63" s="169"/>
      <c r="Q63" s="169"/>
      <c r="R63" s="192"/>
      <c r="S63" s="193"/>
      <c r="T63" s="169"/>
      <c r="U63" s="169"/>
      <c r="V63" s="169"/>
      <c r="W63" s="169"/>
    </row>
    <row r="64" spans="1:23" ht="15">
      <c r="A64" s="169"/>
      <c r="B64" s="170"/>
      <c r="C64" s="171"/>
      <c r="D64" s="172"/>
      <c r="E64" s="169"/>
      <c r="F64" s="169"/>
      <c r="G64" s="169"/>
      <c r="H64" s="169"/>
      <c r="I64" s="169"/>
      <c r="J64" s="192"/>
      <c r="K64" s="193"/>
      <c r="L64" s="169"/>
      <c r="M64" s="169"/>
      <c r="N64" s="169"/>
      <c r="O64" s="169"/>
      <c r="P64" s="169"/>
      <c r="Q64" s="169"/>
      <c r="R64" s="192"/>
      <c r="S64" s="193"/>
      <c r="T64" s="169"/>
      <c r="U64" s="169"/>
      <c r="V64" s="169"/>
      <c r="W64" s="169"/>
    </row>
    <row r="65" spans="1:23" ht="15">
      <c r="A65" s="169"/>
      <c r="B65" s="170"/>
      <c r="C65" s="171"/>
      <c r="D65" s="172"/>
      <c r="E65" s="169"/>
      <c r="F65" s="169"/>
      <c r="G65" s="169"/>
      <c r="H65" s="169"/>
      <c r="I65" s="169"/>
      <c r="J65" s="192"/>
      <c r="K65" s="193"/>
      <c r="L65" s="169"/>
      <c r="M65" s="169"/>
      <c r="N65" s="169"/>
      <c r="O65" s="169"/>
      <c r="P65" s="169"/>
      <c r="Q65" s="169"/>
      <c r="R65" s="192"/>
      <c r="S65" s="193"/>
      <c r="T65" s="169"/>
      <c r="U65" s="169"/>
      <c r="V65" s="169"/>
      <c r="W65" s="169"/>
    </row>
    <row r="66" spans="1:23" ht="15">
      <c r="A66" s="169"/>
      <c r="B66" s="170"/>
      <c r="C66" s="171"/>
      <c r="D66" s="172"/>
      <c r="E66" s="169"/>
      <c r="F66" s="169"/>
      <c r="G66" s="169"/>
      <c r="H66" s="169"/>
      <c r="I66" s="169"/>
      <c r="J66" s="192"/>
      <c r="K66" s="193"/>
      <c r="L66" s="169"/>
      <c r="M66" s="169"/>
      <c r="N66" s="169"/>
      <c r="O66" s="169"/>
      <c r="P66" s="169"/>
      <c r="Q66" s="169"/>
      <c r="R66" s="192"/>
      <c r="S66" s="193"/>
      <c r="T66" s="169"/>
      <c r="U66" s="169"/>
      <c r="V66" s="169"/>
      <c r="W66" s="169"/>
    </row>
    <row r="67" spans="1:23" ht="15">
      <c r="A67" s="169"/>
      <c r="B67" s="170"/>
      <c r="C67" s="171"/>
      <c r="D67" s="172"/>
      <c r="E67" s="169"/>
      <c r="F67" s="169"/>
      <c r="G67" s="169"/>
      <c r="H67" s="169"/>
      <c r="I67" s="169"/>
      <c r="J67" s="192"/>
      <c r="K67" s="193"/>
      <c r="L67" s="169"/>
      <c r="M67" s="169"/>
      <c r="N67" s="169"/>
      <c r="O67" s="169"/>
      <c r="P67" s="169"/>
      <c r="Q67" s="169"/>
      <c r="R67" s="192"/>
      <c r="S67" s="193"/>
      <c r="T67" s="169"/>
      <c r="U67" s="169"/>
      <c r="V67" s="169"/>
      <c r="W67" s="169"/>
    </row>
    <row r="68" spans="1:23" ht="15">
      <c r="A68" s="169"/>
      <c r="B68" s="170"/>
      <c r="C68" s="171"/>
      <c r="D68" s="214"/>
      <c r="E68" s="169"/>
      <c r="F68" s="169"/>
      <c r="G68" s="169"/>
      <c r="H68" s="169"/>
      <c r="I68" s="169"/>
      <c r="J68" s="192"/>
      <c r="K68" s="193"/>
      <c r="L68" s="169"/>
      <c r="M68" s="169"/>
      <c r="N68" s="169"/>
      <c r="O68" s="169"/>
      <c r="P68" s="169"/>
      <c r="Q68" s="169"/>
      <c r="R68" s="192"/>
      <c r="S68" s="193"/>
      <c r="T68" s="169"/>
      <c r="U68" s="169"/>
      <c r="V68" s="169"/>
      <c r="W68" s="169"/>
    </row>
    <row r="69" spans="1:23" ht="15">
      <c r="A69" s="169"/>
      <c r="B69" s="170"/>
      <c r="C69" s="214"/>
      <c r="D69" s="214"/>
      <c r="E69" s="169"/>
      <c r="F69" s="169"/>
      <c r="G69" s="169"/>
      <c r="H69" s="169"/>
      <c r="I69" s="169"/>
      <c r="J69" s="192"/>
      <c r="K69" s="193"/>
      <c r="L69" s="169"/>
      <c r="M69" s="169"/>
      <c r="N69" s="169"/>
      <c r="O69" s="169"/>
      <c r="P69" s="169"/>
      <c r="Q69" s="169"/>
      <c r="R69" s="192"/>
      <c r="S69" s="193"/>
      <c r="T69" s="169"/>
      <c r="U69" s="169"/>
      <c r="V69" s="169"/>
      <c r="W69" s="169"/>
    </row>
    <row r="70" spans="1:23" ht="15">
      <c r="A70" s="169"/>
      <c r="B70" s="170"/>
      <c r="C70" s="214"/>
      <c r="D70" s="214"/>
      <c r="E70" s="169"/>
      <c r="F70" s="169"/>
      <c r="G70" s="169"/>
      <c r="H70" s="169"/>
      <c r="I70" s="169"/>
      <c r="J70" s="192"/>
      <c r="K70" s="193"/>
      <c r="L70" s="169"/>
      <c r="M70" s="169"/>
      <c r="N70" s="169"/>
      <c r="O70" s="169"/>
      <c r="P70" s="169"/>
      <c r="Q70" s="169"/>
      <c r="R70" s="192"/>
      <c r="S70" s="193"/>
      <c r="T70" s="169"/>
      <c r="U70" s="169"/>
      <c r="V70" s="169"/>
      <c r="W70" s="169"/>
    </row>
  </sheetData>
  <phoneticPr fontId="5" type="noConversion"/>
  <dataValidations count="5">
    <dataValidation type="list" allowBlank="1" showInputMessage="1" showErrorMessage="1" sqref="B6" xr:uid="{00000000-0002-0000-4301-000000000000}">
      <formula1>"Mi: Minute,H: Hour,D: Daily,W: Weekly,M: Monthly,Y: Yearly"</formula1>
    </dataValidation>
    <dataValidation type="list" allowBlank="1" showInputMessage="1" showErrorMessage="1" sqref="B7 B9 K7:K9" xr:uid="{00000000-0002-0000-4301-000001000000}">
      <formula1>"替换,追加"</formula1>
    </dataValidation>
    <dataValidation type="list" allowBlank="1" showInputMessage="1" showErrorMessage="1" sqref="J31" xr:uid="{00000000-0002-0000-4301-000002000000}">
      <formula1>"不使用,新扩充"</formula1>
    </dataValidation>
    <dataValidation type="list" allowBlank="1" showInputMessage="1" showErrorMessage="1" sqref="J12:J30" xr:uid="{00000000-0002-0000-4301-000003000000}">
      <formula1>"匹配,基线特有,本地扩充,废弃"</formula1>
    </dataValidation>
    <dataValidation type="list" allowBlank="1" showInputMessage="1" showErrorMessage="1" sqref="N4:N6" xr:uid="{00000000-0002-0000-4301-000004000000}">
      <formula1>"left join,inner join,union,union all"</formula1>
    </dataValidation>
  </dataValidations>
  <hyperlinks>
    <hyperlink ref="A1" location="目录!A1" display="返回" xr:uid="{00000000-0004-0000-4301-000000000000}"/>
  </hyperlinks>
  <pageMargins left="0.75" right="0.75" top="1" bottom="1" header="0.51180555555555596" footer="0.51180555555555596"/>
  <pageSetup paperSize="9" orientation="portrait"/>
  <legacyDrawing r:id="rId1"/>
</worksheet>
</file>

<file path=xl/worksheets/sheet3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1-000000000000}">
  <dimension ref="A1:W15"/>
  <sheetViews>
    <sheetView workbookViewId="0"/>
  </sheetViews>
  <sheetFormatPr defaultColWidth="9" defaultRowHeight="14.4"/>
  <cols>
    <col min="1" max="1" width="9" style="118"/>
    <col min="2" max="2" width="16.109375" style="118" customWidth="1"/>
    <col min="3" max="3" width="14.109375" style="118" customWidth="1"/>
    <col min="4" max="4" width="15.21875" style="118" customWidth="1"/>
    <col min="5" max="5" width="12.109375" style="118" customWidth="1"/>
    <col min="6" max="9" width="9" style="118"/>
    <col min="10" max="10" width="11.33203125" style="118" customWidth="1"/>
    <col min="11" max="18" width="9" style="118" hidden="1" customWidth="1"/>
    <col min="19" max="19" width="18.44140625" style="118" customWidth="1"/>
    <col min="20" max="21" width="18.21875" style="118" customWidth="1"/>
    <col min="22" max="22" width="13.109375" style="118" customWidth="1"/>
    <col min="23" max="23" width="11.33203125" style="118" customWidth="1"/>
    <col min="24" max="16384" width="9" style="118"/>
  </cols>
  <sheetData>
    <row r="1" spans="1:23" s="64" customFormat="1" ht="15.6">
      <c r="A1" s="73" t="s">
        <v>2037</v>
      </c>
      <c r="B1" s="3"/>
      <c r="C1" s="3"/>
      <c r="D1" s="3"/>
      <c r="E1" s="3"/>
      <c r="F1" s="3"/>
      <c r="G1" s="3"/>
      <c r="H1" s="3"/>
      <c r="I1" s="3"/>
      <c r="J1" s="3"/>
      <c r="K1" s="3"/>
      <c r="L1" s="3"/>
      <c r="M1" s="3"/>
      <c r="N1" s="3"/>
      <c r="O1" s="3"/>
      <c r="P1" s="3"/>
      <c r="Q1" s="3"/>
      <c r="R1" s="3"/>
      <c r="S1" s="52"/>
      <c r="T1" s="52"/>
      <c r="U1" s="52"/>
      <c r="V1" s="52"/>
      <c r="W1" s="52"/>
    </row>
    <row r="2" spans="1:23" s="64" customFormat="1"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3" s="64" customFormat="1" ht="15.6">
      <c r="A3" s="6" t="s">
        <v>2040</v>
      </c>
      <c r="B3" s="130" t="s">
        <v>1997</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3" s="64" customFormat="1" ht="15.6">
      <c r="A4" s="9" t="s">
        <v>2042</v>
      </c>
      <c r="B4" s="120" t="s">
        <v>1998</v>
      </c>
      <c r="C4" s="8"/>
      <c r="D4" s="8"/>
      <c r="E4" s="8"/>
      <c r="F4" s="8"/>
      <c r="G4" s="8"/>
      <c r="H4" s="8"/>
      <c r="I4" s="8"/>
      <c r="J4" s="8"/>
      <c r="K4" s="38" t="s">
        <v>4149</v>
      </c>
      <c r="L4" s="39" t="e">
        <f>VLOOKUP(B3,[4]目录!#REF!,4,0)</f>
        <v>#REF!</v>
      </c>
      <c r="M4" s="40"/>
      <c r="N4" s="41"/>
      <c r="O4" s="42"/>
      <c r="P4" s="42"/>
      <c r="Q4" s="42"/>
      <c r="R4" s="61"/>
      <c r="S4" s="62" t="s">
        <v>2301</v>
      </c>
      <c r="T4" s="122" t="s">
        <v>2001</v>
      </c>
      <c r="U4" s="63"/>
      <c r="V4" s="11"/>
      <c r="W4" s="63"/>
    </row>
    <row r="5" spans="1:23" s="64" customFormat="1" ht="15.6">
      <c r="A5" s="9" t="s">
        <v>2041</v>
      </c>
      <c r="B5" s="11" t="s">
        <v>2043</v>
      </c>
      <c r="C5" s="8"/>
      <c r="D5" s="8"/>
      <c r="E5" s="8"/>
      <c r="F5" s="8"/>
      <c r="G5" s="8"/>
      <c r="H5" s="8"/>
      <c r="I5" s="8"/>
      <c r="J5" s="8"/>
      <c r="K5" s="43"/>
      <c r="L5" s="42"/>
      <c r="M5" s="42"/>
      <c r="N5" s="41"/>
      <c r="O5" s="42"/>
      <c r="P5" s="42"/>
      <c r="Q5" s="42"/>
      <c r="R5" s="61"/>
      <c r="S5" s="62"/>
      <c r="T5" s="128"/>
      <c r="U5" s="63"/>
      <c r="V5" s="11"/>
      <c r="W5" s="63"/>
    </row>
    <row r="6" spans="1:23" s="64" customFormat="1" ht="15.6">
      <c r="A6" s="9" t="s">
        <v>2044</v>
      </c>
      <c r="B6" s="12" t="s">
        <v>2045</v>
      </c>
      <c r="C6" s="8"/>
      <c r="D6" s="8"/>
      <c r="E6" s="8"/>
      <c r="F6" s="8"/>
      <c r="G6" s="8"/>
      <c r="H6" s="8"/>
      <c r="I6" s="8"/>
      <c r="J6" s="8"/>
      <c r="K6" s="43"/>
      <c r="L6" s="42"/>
      <c r="M6" s="42"/>
      <c r="N6" s="41"/>
      <c r="O6" s="42"/>
      <c r="P6" s="42"/>
      <c r="Q6" s="42"/>
      <c r="R6" s="61"/>
      <c r="S6" s="62"/>
      <c r="T6" s="119"/>
      <c r="U6" s="63"/>
      <c r="V6" s="11"/>
      <c r="W6" s="63"/>
    </row>
    <row r="7" spans="1:23" s="64" customFormat="1" ht="15.6">
      <c r="A7" s="9" t="s">
        <v>2046</v>
      </c>
      <c r="B7" s="13" t="s">
        <v>2047</v>
      </c>
      <c r="C7" s="8"/>
      <c r="D7" s="8"/>
      <c r="E7" s="8"/>
      <c r="F7" s="8"/>
      <c r="G7" s="8"/>
      <c r="H7" s="8"/>
      <c r="I7" s="8"/>
      <c r="J7" s="8"/>
      <c r="K7" s="43"/>
      <c r="L7" s="42"/>
      <c r="M7" s="42"/>
      <c r="N7" s="42"/>
      <c r="O7" s="42"/>
      <c r="P7" s="42"/>
      <c r="Q7" s="42"/>
      <c r="R7" s="61"/>
      <c r="S7" s="62"/>
      <c r="T7" s="65"/>
      <c r="U7" s="63"/>
      <c r="V7" s="11"/>
      <c r="W7" s="63"/>
    </row>
    <row r="8" spans="1:23" s="64" customFormat="1" ht="15.6">
      <c r="A8" s="9" t="s">
        <v>2048</v>
      </c>
      <c r="B8" s="11"/>
      <c r="C8" s="8"/>
      <c r="D8" s="8"/>
      <c r="E8" s="8"/>
      <c r="F8" s="8"/>
      <c r="G8" s="8"/>
      <c r="H8" s="8"/>
      <c r="I8" s="8"/>
      <c r="J8" s="8"/>
      <c r="K8" s="43"/>
      <c r="L8" s="42"/>
      <c r="M8" s="42"/>
      <c r="N8" s="42"/>
      <c r="O8" s="42"/>
      <c r="P8" s="42"/>
      <c r="Q8" s="42"/>
      <c r="R8" s="61"/>
      <c r="S8" s="62"/>
      <c r="T8" s="65"/>
      <c r="U8" s="63"/>
      <c r="V8" s="11"/>
      <c r="W8" s="63"/>
    </row>
    <row r="9" spans="1:23" s="64" customFormat="1" ht="15.6">
      <c r="A9" s="9"/>
      <c r="B9" s="13"/>
      <c r="C9" s="8"/>
      <c r="D9" s="8"/>
      <c r="E9" s="8"/>
      <c r="F9" s="8"/>
      <c r="G9" s="8"/>
      <c r="H9" s="8"/>
      <c r="I9" s="8"/>
      <c r="J9" s="8"/>
      <c r="K9" s="44"/>
      <c r="L9" s="45"/>
      <c r="M9" s="45"/>
      <c r="N9" s="45"/>
      <c r="O9" s="45"/>
      <c r="P9" s="45"/>
      <c r="Q9" s="45"/>
      <c r="R9" s="66"/>
      <c r="S9" s="43"/>
      <c r="T9" s="42"/>
      <c r="U9" s="42"/>
      <c r="V9" s="61"/>
      <c r="W9" s="67"/>
    </row>
    <row r="10" spans="1:23" s="64" customFormat="1"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3" s="64" customFormat="1"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3">
      <c r="A12" s="121">
        <v>1</v>
      </c>
      <c r="B12" s="123" t="s">
        <v>2064</v>
      </c>
      <c r="C12" s="127" t="s">
        <v>19799</v>
      </c>
      <c r="D12" s="127" t="s">
        <v>2625</v>
      </c>
      <c r="E12" s="124" t="s">
        <v>2067</v>
      </c>
      <c r="F12" s="121" t="s">
        <v>79</v>
      </c>
      <c r="G12" s="122"/>
      <c r="H12" s="122"/>
      <c r="I12" s="122"/>
      <c r="J12" s="126" t="s">
        <v>2308</v>
      </c>
      <c r="K12" s="122"/>
      <c r="L12" s="122"/>
      <c r="M12" s="122"/>
      <c r="N12" s="122"/>
      <c r="O12" s="122"/>
      <c r="P12" s="122"/>
      <c r="Q12" s="122"/>
      <c r="R12" s="129"/>
      <c r="S12" s="122" t="s">
        <v>2001</v>
      </c>
      <c r="T12" s="123" t="s">
        <v>2064</v>
      </c>
      <c r="U12" s="127" t="s">
        <v>2326</v>
      </c>
      <c r="V12" s="127" t="s">
        <v>19800</v>
      </c>
      <c r="W12" s="123"/>
    </row>
    <row r="13" spans="1:23">
      <c r="A13" s="121">
        <v>2</v>
      </c>
      <c r="B13" s="123" t="s">
        <v>105</v>
      </c>
      <c r="C13" s="127" t="s">
        <v>19801</v>
      </c>
      <c r="D13" s="127" t="s">
        <v>17450</v>
      </c>
      <c r="E13" s="124" t="s">
        <v>2804</v>
      </c>
      <c r="F13" s="123"/>
      <c r="G13" s="123"/>
      <c r="H13" s="123"/>
      <c r="I13" s="123"/>
      <c r="J13" s="126" t="s">
        <v>2308</v>
      </c>
      <c r="K13" s="132"/>
      <c r="L13" s="122"/>
      <c r="M13" s="122"/>
      <c r="N13" s="122"/>
      <c r="O13" s="122"/>
      <c r="P13" s="122"/>
      <c r="Q13" s="122"/>
      <c r="R13" s="129"/>
      <c r="S13" s="122" t="s">
        <v>2001</v>
      </c>
      <c r="T13" s="123" t="s">
        <v>105</v>
      </c>
      <c r="U13" s="127" t="s">
        <v>2315</v>
      </c>
      <c r="V13" s="127" t="s">
        <v>2329</v>
      </c>
      <c r="W13" s="123"/>
    </row>
    <row r="14" spans="1:23">
      <c r="A14" s="121">
        <v>3</v>
      </c>
      <c r="B14" s="123" t="s">
        <v>19802</v>
      </c>
      <c r="C14" s="127" t="s">
        <v>5502</v>
      </c>
      <c r="D14" s="127" t="s">
        <v>17450</v>
      </c>
      <c r="E14" s="124" t="s">
        <v>2804</v>
      </c>
      <c r="F14" s="123"/>
      <c r="G14" s="123"/>
      <c r="H14" s="123"/>
      <c r="I14" s="123"/>
      <c r="J14" s="126" t="s">
        <v>2308</v>
      </c>
      <c r="K14" s="132"/>
      <c r="L14" s="122"/>
      <c r="M14" s="122"/>
      <c r="N14" s="122"/>
      <c r="O14" s="122"/>
      <c r="P14" s="122"/>
      <c r="Q14" s="122"/>
      <c r="R14" s="129"/>
      <c r="S14" s="122" t="s">
        <v>2001</v>
      </c>
      <c r="T14" s="123" t="s">
        <v>19802</v>
      </c>
      <c r="U14" s="127" t="s">
        <v>5502</v>
      </c>
      <c r="V14" s="127" t="s">
        <v>2316</v>
      </c>
      <c r="W14" s="123"/>
    </row>
    <row r="15" spans="1:23">
      <c r="A15" s="121">
        <v>4</v>
      </c>
      <c r="B15" s="123" t="s">
        <v>4707</v>
      </c>
      <c r="C15" s="127" t="s">
        <v>19803</v>
      </c>
      <c r="D15" s="127" t="s">
        <v>19804</v>
      </c>
      <c r="E15" s="124" t="s">
        <v>2108</v>
      </c>
      <c r="F15" s="123"/>
      <c r="G15" s="123"/>
      <c r="H15" s="123"/>
      <c r="I15" s="123"/>
      <c r="J15" s="126" t="s">
        <v>2308</v>
      </c>
      <c r="K15" s="132"/>
      <c r="L15" s="122"/>
      <c r="M15" s="122"/>
      <c r="N15" s="122"/>
      <c r="O15" s="122"/>
      <c r="P15" s="122"/>
      <c r="Q15" s="122"/>
      <c r="R15" s="129"/>
      <c r="S15" s="122" t="s">
        <v>2001</v>
      </c>
      <c r="T15" s="123" t="s">
        <v>4707</v>
      </c>
      <c r="U15" s="127" t="s">
        <v>19805</v>
      </c>
      <c r="V15" s="127" t="s">
        <v>19804</v>
      </c>
      <c r="W15" s="123"/>
    </row>
  </sheetData>
  <phoneticPr fontId="5" type="noConversion"/>
  <dataValidations count="4">
    <dataValidation type="list" allowBlank="1" showInputMessage="1" showErrorMessage="1" sqref="B6" xr:uid="{00000000-0002-0000-4401-000000000000}">
      <formula1>"Mi: Minute,H: Hour,D: Daily,W: Weekly,M: Monthly,Y: Yearly"</formula1>
    </dataValidation>
    <dataValidation type="list" allowBlank="1" showInputMessage="1" showErrorMessage="1" sqref="B7 B9 K7:K9" xr:uid="{00000000-0002-0000-4401-000001000000}">
      <formula1>"替换,追加"</formula1>
    </dataValidation>
    <dataValidation type="list" allowBlank="1" showInputMessage="1" showErrorMessage="1" sqref="J12:J15" xr:uid="{00000000-0002-0000-4401-000002000000}">
      <formula1>"匹配,基线特有,本地扩充,废弃"</formula1>
    </dataValidation>
    <dataValidation type="list" allowBlank="1" showInputMessage="1" showErrorMessage="1" sqref="N4:N6" xr:uid="{00000000-0002-0000-4401-000003000000}">
      <formula1>"left join,inner join,union,union all"</formula1>
    </dataValidation>
  </dataValidations>
  <hyperlinks>
    <hyperlink ref="A1" location="目录!A1" display="返回" xr:uid="{00000000-0004-0000-4401-000000000000}"/>
  </hyperlinks>
  <pageMargins left="0.69930555555555596" right="0.69930555555555596" top="0.75" bottom="0.75" header="0.3" footer="0.3"/>
  <pageSetup paperSize="9" orientation="portrait"/>
  <legacyDrawing r:id="rId1"/>
</worksheet>
</file>

<file path=xl/worksheets/sheet3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1-000000000000}">
  <dimension ref="A1:W22"/>
  <sheetViews>
    <sheetView topLeftCell="A7" workbookViewId="0">
      <selection activeCell="S12" sqref="S12"/>
    </sheetView>
  </sheetViews>
  <sheetFormatPr defaultColWidth="9" defaultRowHeight="14.4"/>
  <cols>
    <col min="1" max="1" width="9" style="118"/>
    <col min="2" max="2" width="16.109375" style="118" customWidth="1"/>
    <col min="3" max="3" width="14.109375" style="118" customWidth="1"/>
    <col min="4" max="4" width="15.21875" style="118" customWidth="1"/>
    <col min="5" max="5" width="12.109375" style="118" customWidth="1"/>
    <col min="6" max="9" width="9" style="118"/>
    <col min="10" max="10" width="11.33203125" style="118" customWidth="1"/>
    <col min="11" max="18" width="9" style="118" hidden="1" customWidth="1"/>
    <col min="19" max="19" width="18.44140625" style="118" customWidth="1"/>
    <col min="20" max="21" width="18.21875" style="118" customWidth="1"/>
    <col min="22" max="22" width="13.109375" style="118" customWidth="1"/>
    <col min="23" max="23" width="11.33203125" style="118" customWidth="1"/>
    <col min="24" max="16384" width="9" style="118"/>
  </cols>
  <sheetData>
    <row r="1" spans="1:23" s="64" customFormat="1" ht="15.6">
      <c r="A1" s="73" t="s">
        <v>2037</v>
      </c>
      <c r="B1" s="3"/>
      <c r="C1" s="3"/>
      <c r="D1" s="3"/>
      <c r="E1" s="3"/>
      <c r="F1" s="3"/>
      <c r="G1" s="3"/>
      <c r="H1" s="3"/>
      <c r="I1" s="3"/>
      <c r="J1" s="3"/>
      <c r="K1" s="3"/>
      <c r="L1" s="3"/>
      <c r="M1" s="3"/>
      <c r="N1" s="3"/>
      <c r="O1" s="3"/>
      <c r="P1" s="3"/>
      <c r="Q1" s="3"/>
      <c r="R1" s="3"/>
      <c r="S1" s="52"/>
      <c r="T1" s="52"/>
      <c r="U1" s="52"/>
      <c r="V1" s="52"/>
      <c r="W1" s="52"/>
    </row>
    <row r="2" spans="1:23" s="64" customFormat="1"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3" s="64" customFormat="1" ht="15.6">
      <c r="A3" s="6" t="s">
        <v>2040</v>
      </c>
      <c r="B3" s="130" t="s">
        <v>2002</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3" s="64" customFormat="1" ht="15.6">
      <c r="A4" s="9" t="s">
        <v>2042</v>
      </c>
      <c r="B4" s="120" t="s">
        <v>2003</v>
      </c>
      <c r="C4" s="8"/>
      <c r="D4" s="8"/>
      <c r="E4" s="8"/>
      <c r="F4" s="8"/>
      <c r="G4" s="8"/>
      <c r="H4" s="8"/>
      <c r="I4" s="8"/>
      <c r="J4" s="8"/>
      <c r="K4" s="38" t="s">
        <v>4149</v>
      </c>
      <c r="L4" s="39" t="e">
        <f>VLOOKUP(B3,[4]目录!#REF!,4,0)</f>
        <v>#REF!</v>
      </c>
      <c r="M4" s="40"/>
      <c r="N4" s="41"/>
      <c r="O4" s="42"/>
      <c r="P4" s="42"/>
      <c r="Q4" s="42"/>
      <c r="R4" s="61"/>
      <c r="S4" s="62" t="s">
        <v>2301</v>
      </c>
      <c r="T4" s="122" t="s">
        <v>19806</v>
      </c>
      <c r="U4" s="63"/>
      <c r="V4" s="11"/>
      <c r="W4" s="63"/>
    </row>
    <row r="5" spans="1:23" s="64" customFormat="1" ht="15.6">
      <c r="A5" s="9" t="s">
        <v>2041</v>
      </c>
      <c r="B5" s="11" t="s">
        <v>2043</v>
      </c>
      <c r="C5" s="8"/>
      <c r="D5" s="8"/>
      <c r="E5" s="8"/>
      <c r="F5" s="8"/>
      <c r="G5" s="8"/>
      <c r="H5" s="8"/>
      <c r="I5" s="8"/>
      <c r="J5" s="8"/>
      <c r="K5" s="43"/>
      <c r="L5" s="42"/>
      <c r="M5" s="42"/>
      <c r="N5" s="41"/>
      <c r="O5" s="42"/>
      <c r="P5" s="42"/>
      <c r="Q5" s="42"/>
      <c r="R5" s="61"/>
      <c r="S5" s="62"/>
      <c r="T5" s="128"/>
      <c r="U5" s="63"/>
      <c r="V5" s="11"/>
      <c r="W5" s="63"/>
    </row>
    <row r="6" spans="1:23" s="64" customFormat="1" ht="15.6">
      <c r="A6" s="9" t="s">
        <v>2044</v>
      </c>
      <c r="B6" s="12" t="s">
        <v>2045</v>
      </c>
      <c r="C6" s="8"/>
      <c r="D6" s="8"/>
      <c r="E6" s="8"/>
      <c r="F6" s="8"/>
      <c r="G6" s="8"/>
      <c r="H6" s="8"/>
      <c r="I6" s="8"/>
      <c r="J6" s="8"/>
      <c r="K6" s="43"/>
      <c r="L6" s="42"/>
      <c r="M6" s="42"/>
      <c r="N6" s="41"/>
      <c r="O6" s="42"/>
      <c r="P6" s="42"/>
      <c r="Q6" s="42"/>
      <c r="R6" s="61"/>
      <c r="S6" s="62"/>
      <c r="T6" s="119"/>
      <c r="U6" s="63"/>
      <c r="V6" s="11"/>
      <c r="W6" s="63"/>
    </row>
    <row r="7" spans="1:23" s="64" customFormat="1" ht="15.6">
      <c r="A7" s="9" t="s">
        <v>2046</v>
      </c>
      <c r="B7" s="13" t="s">
        <v>2047</v>
      </c>
      <c r="C7" s="8"/>
      <c r="D7" s="8"/>
      <c r="E7" s="8"/>
      <c r="F7" s="8"/>
      <c r="G7" s="8"/>
      <c r="H7" s="8"/>
      <c r="I7" s="8"/>
      <c r="J7" s="8"/>
      <c r="K7" s="43"/>
      <c r="L7" s="42"/>
      <c r="M7" s="42"/>
      <c r="N7" s="42"/>
      <c r="O7" s="42"/>
      <c r="P7" s="42"/>
      <c r="Q7" s="42"/>
      <c r="R7" s="61"/>
      <c r="S7" s="62"/>
      <c r="T7" s="65"/>
      <c r="U7" s="63"/>
      <c r="V7" s="11"/>
      <c r="W7" s="63"/>
    </row>
    <row r="8" spans="1:23" s="64" customFormat="1" ht="15.6">
      <c r="A8" s="9" t="s">
        <v>2048</v>
      </c>
      <c r="B8" s="11"/>
      <c r="C8" s="8"/>
      <c r="D8" s="8"/>
      <c r="E8" s="8"/>
      <c r="F8" s="8"/>
      <c r="G8" s="8"/>
      <c r="H8" s="8"/>
      <c r="I8" s="8"/>
      <c r="J8" s="8"/>
      <c r="K8" s="43"/>
      <c r="L8" s="42"/>
      <c r="M8" s="42"/>
      <c r="N8" s="42"/>
      <c r="O8" s="42"/>
      <c r="P8" s="42"/>
      <c r="Q8" s="42"/>
      <c r="R8" s="61"/>
      <c r="S8" s="62"/>
      <c r="T8" s="65"/>
      <c r="U8" s="63"/>
      <c r="V8" s="11"/>
      <c r="W8" s="63"/>
    </row>
    <row r="9" spans="1:23" s="64" customFormat="1" ht="15.6">
      <c r="A9" s="9"/>
      <c r="B9" s="13"/>
      <c r="C9" s="8"/>
      <c r="D9" s="8"/>
      <c r="E9" s="8"/>
      <c r="F9" s="8"/>
      <c r="G9" s="8"/>
      <c r="H9" s="8"/>
      <c r="I9" s="8"/>
      <c r="J9" s="8"/>
      <c r="K9" s="44"/>
      <c r="L9" s="45"/>
      <c r="M9" s="45"/>
      <c r="N9" s="45"/>
      <c r="O9" s="45"/>
      <c r="P9" s="45"/>
      <c r="Q9" s="45"/>
      <c r="R9" s="66"/>
      <c r="S9" s="43"/>
      <c r="T9" s="42"/>
      <c r="U9" s="42"/>
      <c r="V9" s="61"/>
      <c r="W9" s="67"/>
    </row>
    <row r="10" spans="1:23" s="64" customFormat="1"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3" s="64" customFormat="1"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3">
      <c r="A12" s="121">
        <v>1</v>
      </c>
      <c r="B12" s="124" t="s">
        <v>2064</v>
      </c>
      <c r="C12" s="124" t="s">
        <v>2065</v>
      </c>
      <c r="D12" s="124" t="s">
        <v>2066</v>
      </c>
      <c r="E12" s="124" t="s">
        <v>2067</v>
      </c>
      <c r="F12" s="121" t="s">
        <v>79</v>
      </c>
      <c r="G12" s="122"/>
      <c r="H12" s="122"/>
      <c r="I12" s="122"/>
      <c r="J12" s="126" t="s">
        <v>2308</v>
      </c>
      <c r="K12" s="122"/>
      <c r="L12" s="122"/>
      <c r="M12" s="122"/>
      <c r="N12" s="122"/>
      <c r="O12" s="122"/>
      <c r="P12" s="122"/>
      <c r="Q12" s="122"/>
      <c r="R12" s="129"/>
      <c r="S12" s="122" t="s">
        <v>19806</v>
      </c>
      <c r="T12" s="123" t="s">
        <v>2064</v>
      </c>
      <c r="U12" s="127" t="s">
        <v>2326</v>
      </c>
      <c r="V12" s="127" t="s">
        <v>19804</v>
      </c>
      <c r="W12" s="123"/>
    </row>
    <row r="13" spans="1:23">
      <c r="A13" s="121">
        <v>2</v>
      </c>
      <c r="B13" s="122" t="s">
        <v>8483</v>
      </c>
      <c r="C13" s="127" t="s">
        <v>19801</v>
      </c>
      <c r="D13" s="127" t="s">
        <v>17450</v>
      </c>
      <c r="E13" s="124" t="s">
        <v>2804</v>
      </c>
      <c r="F13" s="123"/>
      <c r="G13" s="123"/>
      <c r="H13" s="123"/>
      <c r="I13" s="123"/>
      <c r="J13" s="126" t="s">
        <v>2308</v>
      </c>
      <c r="K13" s="132"/>
      <c r="L13" s="122"/>
      <c r="M13" s="122"/>
      <c r="N13" s="122"/>
      <c r="O13" s="122"/>
      <c r="P13" s="122"/>
      <c r="Q13" s="122"/>
      <c r="R13" s="129"/>
      <c r="S13" s="122" t="s">
        <v>19806</v>
      </c>
      <c r="T13" s="122" t="s">
        <v>8483</v>
      </c>
      <c r="U13" s="127" t="s">
        <v>2315</v>
      </c>
      <c r="V13" s="127" t="s">
        <v>2329</v>
      </c>
      <c r="W13" s="123"/>
    </row>
    <row r="14" spans="1:23">
      <c r="A14" s="121">
        <v>3</v>
      </c>
      <c r="B14" s="122" t="s">
        <v>19802</v>
      </c>
      <c r="C14" s="127" t="s">
        <v>5502</v>
      </c>
      <c r="D14" s="127" t="s">
        <v>17450</v>
      </c>
      <c r="E14" s="124" t="s">
        <v>2108</v>
      </c>
      <c r="F14" s="123"/>
      <c r="G14" s="123"/>
      <c r="H14" s="123"/>
      <c r="I14" s="123"/>
      <c r="J14" s="126" t="s">
        <v>2308</v>
      </c>
      <c r="K14" s="132"/>
      <c r="L14" s="122"/>
      <c r="M14" s="122"/>
      <c r="N14" s="122"/>
      <c r="O14" s="122"/>
      <c r="P14" s="122"/>
      <c r="Q14" s="122"/>
      <c r="R14" s="129"/>
      <c r="S14" s="122" t="s">
        <v>19806</v>
      </c>
      <c r="T14" s="122" t="s">
        <v>19802</v>
      </c>
      <c r="U14" s="127" t="s">
        <v>5502</v>
      </c>
      <c r="V14" s="127" t="s">
        <v>2316</v>
      </c>
      <c r="W14" s="123"/>
    </row>
    <row r="15" spans="1:23">
      <c r="A15" s="121">
        <v>4</v>
      </c>
      <c r="B15" s="122" t="s">
        <v>7296</v>
      </c>
      <c r="C15" s="127" t="s">
        <v>19807</v>
      </c>
      <c r="D15" s="127" t="s">
        <v>17450</v>
      </c>
      <c r="E15" s="124" t="s">
        <v>2241</v>
      </c>
      <c r="F15" s="123"/>
      <c r="G15" s="123"/>
      <c r="H15" s="123"/>
      <c r="I15" s="123"/>
      <c r="J15" s="126" t="s">
        <v>2308</v>
      </c>
      <c r="K15" s="132"/>
      <c r="L15" s="122"/>
      <c r="M15" s="122"/>
      <c r="N15" s="122"/>
      <c r="O15" s="122"/>
      <c r="P15" s="122"/>
      <c r="Q15" s="122"/>
      <c r="R15" s="129"/>
      <c r="S15" s="122" t="s">
        <v>19806</v>
      </c>
      <c r="T15" s="122" t="s">
        <v>7296</v>
      </c>
      <c r="U15" s="127" t="s">
        <v>19807</v>
      </c>
      <c r="V15" s="127" t="s">
        <v>2316</v>
      </c>
      <c r="W15" s="123"/>
    </row>
    <row r="16" spans="1:23">
      <c r="A16" s="121">
        <v>5</v>
      </c>
      <c r="B16" s="122" t="s">
        <v>7264</v>
      </c>
      <c r="C16" s="122" t="s">
        <v>19808</v>
      </c>
      <c r="D16" s="127" t="s">
        <v>2507</v>
      </c>
      <c r="E16" s="124" t="s">
        <v>2237</v>
      </c>
      <c r="F16" s="131"/>
      <c r="G16" s="123"/>
      <c r="H16" s="123"/>
      <c r="I16" s="123"/>
      <c r="J16" s="126" t="s">
        <v>2308</v>
      </c>
      <c r="K16" s="132"/>
      <c r="L16" s="122"/>
      <c r="M16" s="122"/>
      <c r="N16" s="122"/>
      <c r="O16" s="122"/>
      <c r="P16" s="122"/>
      <c r="Q16" s="122"/>
      <c r="R16" s="129"/>
      <c r="S16" s="122" t="s">
        <v>19806</v>
      </c>
      <c r="T16" s="122" t="s">
        <v>7264</v>
      </c>
      <c r="U16" s="122" t="s">
        <v>19808</v>
      </c>
      <c r="V16" s="122" t="s">
        <v>19804</v>
      </c>
      <c r="W16" s="131"/>
    </row>
    <row r="17" spans="1:23">
      <c r="A17" s="121">
        <v>6</v>
      </c>
      <c r="B17" s="122" t="s">
        <v>7269</v>
      </c>
      <c r="C17" s="122" t="s">
        <v>19809</v>
      </c>
      <c r="D17" s="127" t="s">
        <v>2507</v>
      </c>
      <c r="E17" s="124" t="s">
        <v>2237</v>
      </c>
      <c r="F17" s="123"/>
      <c r="G17" s="123"/>
      <c r="H17" s="123"/>
      <c r="I17" s="123"/>
      <c r="J17" s="126" t="s">
        <v>2308</v>
      </c>
      <c r="K17" s="132"/>
      <c r="L17" s="122"/>
      <c r="M17" s="122"/>
      <c r="N17" s="122"/>
      <c r="O17" s="122"/>
      <c r="P17" s="122"/>
      <c r="Q17" s="122"/>
      <c r="R17" s="129"/>
      <c r="S17" s="122" t="s">
        <v>19806</v>
      </c>
      <c r="T17" s="122" t="s">
        <v>7269</v>
      </c>
      <c r="U17" s="122" t="s">
        <v>19809</v>
      </c>
      <c r="V17" s="122" t="s">
        <v>19804</v>
      </c>
      <c r="W17" s="131"/>
    </row>
    <row r="18" spans="1:23">
      <c r="A18" s="121">
        <v>7</v>
      </c>
      <c r="B18" s="122" t="s">
        <v>7270</v>
      </c>
      <c r="C18" s="122" t="s">
        <v>19810</v>
      </c>
      <c r="D18" s="127" t="s">
        <v>2507</v>
      </c>
      <c r="E18" s="124" t="s">
        <v>2097</v>
      </c>
      <c r="F18" s="123"/>
      <c r="G18" s="123"/>
      <c r="H18" s="123"/>
      <c r="I18" s="123"/>
      <c r="J18" s="126" t="s">
        <v>2308</v>
      </c>
      <c r="K18" s="132"/>
      <c r="L18" s="122"/>
      <c r="M18" s="122"/>
      <c r="N18" s="122"/>
      <c r="O18" s="122"/>
      <c r="P18" s="122"/>
      <c r="Q18" s="122"/>
      <c r="R18" s="129"/>
      <c r="S18" s="122" t="s">
        <v>19806</v>
      </c>
      <c r="T18" s="122" t="s">
        <v>7270</v>
      </c>
      <c r="U18" s="122" t="s">
        <v>19810</v>
      </c>
      <c r="V18" s="122" t="s">
        <v>19804</v>
      </c>
      <c r="W18" s="123"/>
    </row>
    <row r="19" spans="1:23">
      <c r="A19" s="121">
        <v>8</v>
      </c>
      <c r="B19" s="122" t="s">
        <v>7272</v>
      </c>
      <c r="C19" s="122" t="s">
        <v>19811</v>
      </c>
      <c r="D19" s="127" t="s">
        <v>2507</v>
      </c>
      <c r="E19" s="124" t="s">
        <v>2273</v>
      </c>
      <c r="F19" s="123"/>
      <c r="G19" s="123"/>
      <c r="H19" s="123"/>
      <c r="I19" s="123"/>
      <c r="J19" s="126" t="s">
        <v>2308</v>
      </c>
      <c r="K19" s="132"/>
      <c r="L19" s="122"/>
      <c r="M19" s="122"/>
      <c r="N19" s="122"/>
      <c r="O19" s="122"/>
      <c r="P19" s="122"/>
      <c r="Q19" s="122"/>
      <c r="R19" s="129"/>
      <c r="S19" s="122" t="s">
        <v>19806</v>
      </c>
      <c r="T19" s="122" t="s">
        <v>7272</v>
      </c>
      <c r="U19" s="122" t="s">
        <v>19811</v>
      </c>
      <c r="V19" s="122" t="s">
        <v>19804</v>
      </c>
      <c r="W19" s="123"/>
    </row>
    <row r="20" spans="1:23">
      <c r="A20" s="121">
        <v>9</v>
      </c>
      <c r="B20" s="122" t="s">
        <v>19812</v>
      </c>
      <c r="C20" s="122" t="s">
        <v>19813</v>
      </c>
      <c r="D20" s="127" t="s">
        <v>2507</v>
      </c>
      <c r="E20" s="124" t="s">
        <v>3212</v>
      </c>
      <c r="F20" s="123"/>
      <c r="G20" s="123"/>
      <c r="H20" s="123"/>
      <c r="I20" s="123"/>
      <c r="J20" s="126" t="s">
        <v>2308</v>
      </c>
      <c r="K20" s="132"/>
      <c r="L20" s="122"/>
      <c r="M20" s="122"/>
      <c r="N20" s="122"/>
      <c r="O20" s="122"/>
      <c r="P20" s="122"/>
      <c r="Q20" s="122"/>
      <c r="R20" s="129"/>
      <c r="S20" s="122" t="s">
        <v>19806</v>
      </c>
      <c r="T20" s="122" t="s">
        <v>19812</v>
      </c>
      <c r="U20" s="122" t="s">
        <v>19813</v>
      </c>
      <c r="V20" s="122" t="s">
        <v>19804</v>
      </c>
      <c r="W20" s="123"/>
    </row>
    <row r="21" spans="1:23">
      <c r="A21" s="121">
        <v>10</v>
      </c>
      <c r="B21" s="122" t="s">
        <v>4707</v>
      </c>
      <c r="C21" s="122" t="s">
        <v>19805</v>
      </c>
      <c r="D21" s="122" t="s">
        <v>19804</v>
      </c>
      <c r="E21" s="124" t="s">
        <v>2089</v>
      </c>
      <c r="F21" s="123"/>
      <c r="G21" s="123"/>
      <c r="H21" s="123"/>
      <c r="I21" s="123"/>
      <c r="J21" s="126" t="s">
        <v>2308</v>
      </c>
      <c r="K21" s="132"/>
      <c r="L21" s="122"/>
      <c r="M21" s="122"/>
      <c r="N21" s="122"/>
      <c r="O21" s="122"/>
      <c r="P21" s="122"/>
      <c r="Q21" s="122"/>
      <c r="R21" s="129"/>
      <c r="S21" s="122" t="s">
        <v>19806</v>
      </c>
      <c r="T21" s="122" t="s">
        <v>4707</v>
      </c>
      <c r="U21" s="122" t="s">
        <v>19805</v>
      </c>
      <c r="V21" s="122" t="s">
        <v>19804</v>
      </c>
      <c r="W21" s="123"/>
    </row>
    <row r="22" spans="1:23">
      <c r="A22" s="121">
        <v>11</v>
      </c>
      <c r="B22" s="122" t="s">
        <v>6595</v>
      </c>
      <c r="C22" s="122" t="s">
        <v>19814</v>
      </c>
      <c r="D22" s="127" t="s">
        <v>2507</v>
      </c>
      <c r="E22" s="124" t="s">
        <v>2079</v>
      </c>
      <c r="F22" s="131"/>
      <c r="G22" s="131"/>
      <c r="H22" s="131"/>
      <c r="I22" s="131"/>
      <c r="J22" s="126" t="s">
        <v>2308</v>
      </c>
      <c r="K22" s="133"/>
      <c r="L22" s="131"/>
      <c r="M22" s="131"/>
      <c r="N22" s="131"/>
      <c r="O22" s="131"/>
      <c r="P22" s="131"/>
      <c r="Q22" s="131"/>
      <c r="R22" s="134"/>
      <c r="S22" s="122" t="s">
        <v>19806</v>
      </c>
      <c r="T22" s="122" t="s">
        <v>6595</v>
      </c>
      <c r="U22" s="122" t="s">
        <v>19814</v>
      </c>
      <c r="V22" s="122" t="s">
        <v>2356</v>
      </c>
      <c r="W22" s="131"/>
    </row>
  </sheetData>
  <phoneticPr fontId="5" type="noConversion"/>
  <conditionalFormatting sqref="B12">
    <cfRule type="duplicateValues" dxfId="7" priority="1"/>
  </conditionalFormatting>
  <conditionalFormatting sqref="C12">
    <cfRule type="duplicateValues" dxfId="6" priority="2"/>
  </conditionalFormatting>
  <dataValidations count="4">
    <dataValidation type="list" allowBlank="1" showInputMessage="1" showErrorMessage="1" sqref="B6" xr:uid="{00000000-0002-0000-4501-000000000000}">
      <formula1>"Mi: Minute,H: Hour,D: Daily,W: Weekly,M: Monthly,Y: Yearly"</formula1>
    </dataValidation>
    <dataValidation type="list" allowBlank="1" showInputMessage="1" showErrorMessage="1" sqref="B7 B9 K7:K9" xr:uid="{00000000-0002-0000-4501-000001000000}">
      <formula1>"替换,追加"</formula1>
    </dataValidation>
    <dataValidation type="list" allowBlank="1" showInputMessage="1" showErrorMessage="1" sqref="J12:J22" xr:uid="{00000000-0002-0000-4501-000002000000}">
      <formula1>"匹配,基线特有,本地扩充,废弃"</formula1>
    </dataValidation>
    <dataValidation type="list" allowBlank="1" showInputMessage="1" showErrorMessage="1" sqref="N4:N6" xr:uid="{00000000-0002-0000-4501-000003000000}">
      <formula1>"left join,inner join,union,union all"</formula1>
    </dataValidation>
  </dataValidations>
  <hyperlinks>
    <hyperlink ref="A1" location="目录!A1" display="返回" xr:uid="{00000000-0004-0000-4501-000000000000}"/>
  </hyperlinks>
  <pageMargins left="0.69930555555555596" right="0.69930555555555596" top="0.75" bottom="0.75" header="0.3" footer="0.3"/>
  <pageSetup paperSize="9" orientation="portrait"/>
  <legacyDrawing r:id="rId1"/>
</worksheet>
</file>

<file path=xl/worksheets/sheet3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1-000000000000}">
  <dimension ref="A1:W19"/>
  <sheetViews>
    <sheetView workbookViewId="0">
      <selection activeCell="S12" sqref="S12"/>
    </sheetView>
  </sheetViews>
  <sheetFormatPr defaultColWidth="9" defaultRowHeight="14.4"/>
  <cols>
    <col min="1" max="1" width="9" style="118"/>
    <col min="2" max="2" width="16.109375" style="118" customWidth="1"/>
    <col min="3" max="3" width="14.109375" style="118" customWidth="1"/>
    <col min="4" max="4" width="15.21875" style="118" customWidth="1"/>
    <col min="5" max="5" width="12.109375" style="118" customWidth="1"/>
    <col min="6" max="9" width="9" style="118"/>
    <col min="10" max="10" width="11.33203125" style="118" customWidth="1"/>
    <col min="11" max="18" width="9" style="118" hidden="1" customWidth="1"/>
    <col min="19" max="19" width="18.44140625" style="118" customWidth="1"/>
    <col min="20" max="21" width="18.21875" style="118" customWidth="1"/>
    <col min="22" max="22" width="13.109375" style="118" customWidth="1"/>
    <col min="23" max="23" width="11.33203125" style="118" customWidth="1"/>
    <col min="24" max="16384" width="9" style="118"/>
  </cols>
  <sheetData>
    <row r="1" spans="1:23" s="64" customFormat="1" ht="15.6">
      <c r="A1" s="73" t="s">
        <v>2037</v>
      </c>
      <c r="B1" s="3"/>
      <c r="C1" s="3"/>
      <c r="D1" s="3"/>
      <c r="E1" s="3"/>
      <c r="F1" s="3"/>
      <c r="G1" s="3"/>
      <c r="H1" s="3"/>
      <c r="I1" s="3"/>
      <c r="J1" s="3"/>
      <c r="K1" s="3"/>
      <c r="L1" s="3"/>
      <c r="M1" s="3"/>
      <c r="N1" s="3"/>
      <c r="O1" s="3"/>
      <c r="P1" s="3"/>
      <c r="Q1" s="3"/>
      <c r="R1" s="3"/>
      <c r="S1" s="52"/>
      <c r="T1" s="52"/>
      <c r="U1" s="52"/>
      <c r="V1" s="52"/>
      <c r="W1" s="52"/>
    </row>
    <row r="2" spans="1:23" s="64" customFormat="1"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3" s="64" customFormat="1" ht="15.6">
      <c r="A3" s="6" t="s">
        <v>2040</v>
      </c>
      <c r="B3" s="130" t="s">
        <v>2006</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3" s="64" customFormat="1" ht="15.6">
      <c r="A4" s="9" t="s">
        <v>2042</v>
      </c>
      <c r="B4" s="120" t="s">
        <v>2007</v>
      </c>
      <c r="C4" s="8"/>
      <c r="D4" s="8"/>
      <c r="E4" s="8"/>
      <c r="F4" s="8"/>
      <c r="G4" s="8"/>
      <c r="H4" s="8"/>
      <c r="I4" s="8"/>
      <c r="J4" s="8"/>
      <c r="K4" s="38" t="s">
        <v>4149</v>
      </c>
      <c r="L4" s="39" t="e">
        <f>VLOOKUP(B3,[4]目录!#REF!,4,0)</f>
        <v>#REF!</v>
      </c>
      <c r="M4" s="40"/>
      <c r="N4" s="41"/>
      <c r="O4" s="42"/>
      <c r="P4" s="42"/>
      <c r="Q4" s="42"/>
      <c r="R4" s="61"/>
      <c r="S4" s="62" t="s">
        <v>2301</v>
      </c>
      <c r="T4" s="137" t="s">
        <v>19815</v>
      </c>
      <c r="U4" s="63"/>
      <c r="V4" s="11"/>
      <c r="W4" s="63"/>
    </row>
    <row r="5" spans="1:23" s="64" customFormat="1" ht="15.6">
      <c r="A5" s="9" t="s">
        <v>2041</v>
      </c>
      <c r="B5" s="11" t="s">
        <v>2043</v>
      </c>
      <c r="C5" s="8"/>
      <c r="D5" s="8"/>
      <c r="E5" s="8"/>
      <c r="F5" s="8"/>
      <c r="G5" s="8"/>
      <c r="H5" s="8"/>
      <c r="I5" s="8"/>
      <c r="J5" s="8"/>
      <c r="K5" s="43"/>
      <c r="L5" s="42"/>
      <c r="M5" s="42"/>
      <c r="N5" s="41"/>
      <c r="O5" s="42"/>
      <c r="P5" s="42"/>
      <c r="Q5" s="42"/>
      <c r="R5" s="61"/>
      <c r="S5" s="62"/>
      <c r="T5" s="128"/>
      <c r="U5" s="63"/>
      <c r="V5" s="11"/>
      <c r="W5" s="63"/>
    </row>
    <row r="6" spans="1:23" s="64" customFormat="1" ht="15.6">
      <c r="A6" s="9" t="s">
        <v>2044</v>
      </c>
      <c r="B6" s="12" t="s">
        <v>2045</v>
      </c>
      <c r="C6" s="8"/>
      <c r="D6" s="8"/>
      <c r="E6" s="8"/>
      <c r="F6" s="8"/>
      <c r="G6" s="8"/>
      <c r="H6" s="8"/>
      <c r="I6" s="8"/>
      <c r="J6" s="8"/>
      <c r="K6" s="43"/>
      <c r="L6" s="42"/>
      <c r="M6" s="42"/>
      <c r="N6" s="41"/>
      <c r="O6" s="42"/>
      <c r="P6" s="42"/>
      <c r="Q6" s="42"/>
      <c r="R6" s="61"/>
      <c r="S6" s="62"/>
      <c r="T6" s="119"/>
      <c r="U6" s="63"/>
      <c r="V6" s="11"/>
      <c r="W6" s="63"/>
    </row>
    <row r="7" spans="1:23" s="64" customFormat="1" ht="15.6">
      <c r="A7" s="9" t="s">
        <v>2046</v>
      </c>
      <c r="B7" s="13" t="s">
        <v>2047</v>
      </c>
      <c r="C7" s="8"/>
      <c r="D7" s="8"/>
      <c r="E7" s="8"/>
      <c r="F7" s="8"/>
      <c r="G7" s="8"/>
      <c r="H7" s="8"/>
      <c r="I7" s="8"/>
      <c r="J7" s="8"/>
      <c r="K7" s="43"/>
      <c r="L7" s="42"/>
      <c r="M7" s="42"/>
      <c r="N7" s="42"/>
      <c r="O7" s="42"/>
      <c r="P7" s="42"/>
      <c r="Q7" s="42"/>
      <c r="R7" s="61"/>
      <c r="S7" s="62"/>
      <c r="T7" s="65"/>
      <c r="U7" s="63"/>
      <c r="V7" s="11"/>
      <c r="W7" s="63"/>
    </row>
    <row r="8" spans="1:23" s="64" customFormat="1" ht="15.6">
      <c r="A8" s="9" t="s">
        <v>2048</v>
      </c>
      <c r="B8" s="11"/>
      <c r="C8" s="8"/>
      <c r="D8" s="8"/>
      <c r="E8" s="8"/>
      <c r="F8" s="8"/>
      <c r="G8" s="8"/>
      <c r="H8" s="8"/>
      <c r="I8" s="8"/>
      <c r="J8" s="8"/>
      <c r="K8" s="43"/>
      <c r="L8" s="42"/>
      <c r="M8" s="42"/>
      <c r="N8" s="42"/>
      <c r="O8" s="42"/>
      <c r="P8" s="42"/>
      <c r="Q8" s="42"/>
      <c r="R8" s="61"/>
      <c r="S8" s="62"/>
      <c r="T8" s="65"/>
      <c r="U8" s="63"/>
      <c r="V8" s="11"/>
      <c r="W8" s="63"/>
    </row>
    <row r="9" spans="1:23" s="64" customFormat="1" ht="15.6">
      <c r="A9" s="9"/>
      <c r="B9" s="13"/>
      <c r="C9" s="8"/>
      <c r="D9" s="8"/>
      <c r="E9" s="8"/>
      <c r="F9" s="8"/>
      <c r="G9" s="8"/>
      <c r="H9" s="8"/>
      <c r="I9" s="8"/>
      <c r="J9" s="8"/>
      <c r="K9" s="44"/>
      <c r="L9" s="45"/>
      <c r="M9" s="45"/>
      <c r="N9" s="45"/>
      <c r="O9" s="45"/>
      <c r="P9" s="45"/>
      <c r="Q9" s="45"/>
      <c r="R9" s="66"/>
      <c r="S9" s="43"/>
      <c r="T9" s="42"/>
      <c r="U9" s="42"/>
      <c r="V9" s="61"/>
      <c r="W9" s="67"/>
    </row>
    <row r="10" spans="1:23" s="64" customFormat="1"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3" s="64" customFormat="1"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3">
      <c r="A12" s="121">
        <v>1</v>
      </c>
      <c r="B12" s="136" t="s">
        <v>2064</v>
      </c>
      <c r="C12" s="136" t="s">
        <v>19799</v>
      </c>
      <c r="D12" s="136" t="s">
        <v>2625</v>
      </c>
      <c r="E12" s="124" t="str">
        <f t="shared" ref="E12:E19" si="0">IF(ISERR(SEARCH("varchar",D12)),D12,"string("&amp;MID(D12,10,LEN(D12)-10)&amp;")")</f>
        <v>string(6)</v>
      </c>
      <c r="F12" s="121" t="s">
        <v>79</v>
      </c>
      <c r="G12" s="122"/>
      <c r="H12" s="122"/>
      <c r="I12" s="122"/>
      <c r="J12" s="126" t="s">
        <v>2308</v>
      </c>
      <c r="K12" s="122"/>
      <c r="L12" s="122"/>
      <c r="M12" s="122"/>
      <c r="N12" s="122"/>
      <c r="O12" s="122"/>
      <c r="P12" s="122"/>
      <c r="Q12" s="122"/>
      <c r="R12" s="129"/>
      <c r="S12" s="136" t="s">
        <v>19815</v>
      </c>
      <c r="T12" s="136" t="s">
        <v>2064</v>
      </c>
      <c r="U12" s="136" t="s">
        <v>2326</v>
      </c>
      <c r="V12" s="136" t="s">
        <v>2319</v>
      </c>
      <c r="W12" s="136"/>
    </row>
    <row r="13" spans="1:23">
      <c r="A13" s="121">
        <v>2</v>
      </c>
      <c r="B13" s="136" t="s">
        <v>105</v>
      </c>
      <c r="C13" s="136" t="s">
        <v>19801</v>
      </c>
      <c r="D13" s="136" t="s">
        <v>17450</v>
      </c>
      <c r="E13" s="124" t="str">
        <f t="shared" si="0"/>
        <v>string(60)</v>
      </c>
      <c r="F13" s="123"/>
      <c r="G13" s="123"/>
      <c r="H13" s="123"/>
      <c r="I13" s="123"/>
      <c r="J13" s="126" t="s">
        <v>2308</v>
      </c>
      <c r="K13" s="132"/>
      <c r="L13" s="122"/>
      <c r="M13" s="122"/>
      <c r="N13" s="122"/>
      <c r="O13" s="122"/>
      <c r="P13" s="122"/>
      <c r="Q13" s="122"/>
      <c r="R13" s="129"/>
      <c r="S13" s="136" t="s">
        <v>19815</v>
      </c>
      <c r="T13" s="136" t="s">
        <v>105</v>
      </c>
      <c r="U13" s="136" t="s">
        <v>2315</v>
      </c>
      <c r="V13" s="136" t="s">
        <v>2329</v>
      </c>
      <c r="W13" s="136"/>
    </row>
    <row r="14" spans="1:23">
      <c r="A14" s="121">
        <v>3</v>
      </c>
      <c r="B14" s="136" t="s">
        <v>5502</v>
      </c>
      <c r="C14" s="136" t="s">
        <v>5502</v>
      </c>
      <c r="D14" s="136" t="s">
        <v>17450</v>
      </c>
      <c r="E14" s="124" t="str">
        <f t="shared" si="0"/>
        <v>string(60)</v>
      </c>
      <c r="F14" s="123"/>
      <c r="G14" s="123"/>
      <c r="H14" s="123"/>
      <c r="I14" s="123"/>
      <c r="J14" s="126" t="s">
        <v>2308</v>
      </c>
      <c r="K14" s="132"/>
      <c r="L14" s="122"/>
      <c r="M14" s="122"/>
      <c r="N14" s="122"/>
      <c r="O14" s="122"/>
      <c r="P14" s="122"/>
      <c r="Q14" s="122"/>
      <c r="R14" s="129"/>
      <c r="S14" s="136" t="s">
        <v>19815</v>
      </c>
      <c r="T14" s="136" t="s">
        <v>5502</v>
      </c>
      <c r="U14" s="136" t="s">
        <v>5502</v>
      </c>
      <c r="V14" s="136" t="s">
        <v>2316</v>
      </c>
      <c r="W14" s="136"/>
    </row>
    <row r="15" spans="1:23">
      <c r="A15" s="121">
        <v>4</v>
      </c>
      <c r="B15" s="136" t="s">
        <v>19816</v>
      </c>
      <c r="C15" s="136" t="s">
        <v>19817</v>
      </c>
      <c r="D15" s="136" t="s">
        <v>2356</v>
      </c>
      <c r="E15" s="124" t="str">
        <f t="shared" si="0"/>
        <v>string(1)</v>
      </c>
      <c r="F15" s="123"/>
      <c r="G15" s="123"/>
      <c r="H15" s="123"/>
      <c r="I15" s="123"/>
      <c r="J15" s="126" t="s">
        <v>2308</v>
      </c>
      <c r="K15" s="132"/>
      <c r="L15" s="122"/>
      <c r="M15" s="122"/>
      <c r="N15" s="122"/>
      <c r="O15" s="122"/>
      <c r="P15" s="122"/>
      <c r="Q15" s="122"/>
      <c r="R15" s="129"/>
      <c r="S15" s="136" t="s">
        <v>19815</v>
      </c>
      <c r="T15" s="136" t="s">
        <v>19816</v>
      </c>
      <c r="U15" s="136" t="s">
        <v>19817</v>
      </c>
      <c r="V15" s="136" t="s">
        <v>2356</v>
      </c>
      <c r="W15" s="136"/>
    </row>
    <row r="16" spans="1:23">
      <c r="A16" s="121">
        <v>5</v>
      </c>
      <c r="B16" s="136" t="s">
        <v>19818</v>
      </c>
      <c r="C16" s="136" t="s">
        <v>19819</v>
      </c>
      <c r="D16" s="136" t="s">
        <v>2356</v>
      </c>
      <c r="E16" s="124" t="str">
        <f t="shared" si="0"/>
        <v>string(1)</v>
      </c>
      <c r="F16" s="131"/>
      <c r="G16" s="123"/>
      <c r="H16" s="123"/>
      <c r="I16" s="123"/>
      <c r="J16" s="126" t="s">
        <v>2308</v>
      </c>
      <c r="K16" s="132"/>
      <c r="L16" s="122"/>
      <c r="M16" s="122"/>
      <c r="N16" s="122"/>
      <c r="O16" s="122"/>
      <c r="P16" s="122"/>
      <c r="Q16" s="122"/>
      <c r="R16" s="129"/>
      <c r="S16" s="136" t="s">
        <v>19815</v>
      </c>
      <c r="T16" s="136" t="s">
        <v>19818</v>
      </c>
      <c r="U16" s="136" t="s">
        <v>19819</v>
      </c>
      <c r="V16" s="136" t="s">
        <v>2356</v>
      </c>
      <c r="W16" s="138"/>
    </row>
    <row r="17" spans="1:23">
      <c r="A17" s="121">
        <v>6</v>
      </c>
      <c r="B17" s="136" t="s">
        <v>19820</v>
      </c>
      <c r="C17" s="136" t="s">
        <v>19821</v>
      </c>
      <c r="D17" s="136" t="s">
        <v>2356</v>
      </c>
      <c r="E17" s="124" t="str">
        <f t="shared" si="0"/>
        <v>string(1)</v>
      </c>
      <c r="F17" s="123"/>
      <c r="G17" s="123"/>
      <c r="H17" s="123"/>
      <c r="I17" s="123"/>
      <c r="J17" s="126" t="s">
        <v>2308</v>
      </c>
      <c r="K17" s="132"/>
      <c r="L17" s="122"/>
      <c r="M17" s="122"/>
      <c r="N17" s="122"/>
      <c r="O17" s="122"/>
      <c r="P17" s="122"/>
      <c r="Q17" s="122"/>
      <c r="R17" s="129"/>
      <c r="S17" s="136" t="s">
        <v>19815</v>
      </c>
      <c r="T17" s="136" t="s">
        <v>19820</v>
      </c>
      <c r="U17" s="136" t="s">
        <v>19821</v>
      </c>
      <c r="V17" s="136" t="s">
        <v>2356</v>
      </c>
      <c r="W17" s="138"/>
    </row>
    <row r="18" spans="1:23">
      <c r="A18" s="121">
        <v>7</v>
      </c>
      <c r="B18" s="136" t="s">
        <v>19822</v>
      </c>
      <c r="C18" s="136" t="s">
        <v>19823</v>
      </c>
      <c r="D18" s="136" t="s">
        <v>2356</v>
      </c>
      <c r="E18" s="124" t="str">
        <f t="shared" si="0"/>
        <v>string(1)</v>
      </c>
      <c r="F18" s="123"/>
      <c r="G18" s="123"/>
      <c r="H18" s="123"/>
      <c r="I18" s="123"/>
      <c r="J18" s="126" t="s">
        <v>2308</v>
      </c>
      <c r="K18" s="132"/>
      <c r="L18" s="122"/>
      <c r="M18" s="122"/>
      <c r="N18" s="122"/>
      <c r="O18" s="122"/>
      <c r="P18" s="122"/>
      <c r="Q18" s="122"/>
      <c r="R18" s="129"/>
      <c r="S18" s="136" t="s">
        <v>19815</v>
      </c>
      <c r="T18" s="136" t="s">
        <v>19822</v>
      </c>
      <c r="U18" s="136" t="s">
        <v>19823</v>
      </c>
      <c r="V18" s="136" t="s">
        <v>2356</v>
      </c>
      <c r="W18" s="136"/>
    </row>
    <row r="19" spans="1:23">
      <c r="A19" s="121">
        <v>8</v>
      </c>
      <c r="B19" s="136" t="s">
        <v>4707</v>
      </c>
      <c r="C19" s="136" t="s">
        <v>19803</v>
      </c>
      <c r="D19" s="136" t="s">
        <v>2492</v>
      </c>
      <c r="E19" s="124" t="str">
        <f t="shared" si="0"/>
        <v>NUMBER(20)</v>
      </c>
      <c r="F19" s="123"/>
      <c r="G19" s="123"/>
      <c r="H19" s="123"/>
      <c r="I19" s="123"/>
      <c r="J19" s="126" t="s">
        <v>2308</v>
      </c>
      <c r="K19" s="132"/>
      <c r="L19" s="122"/>
      <c r="M19" s="122"/>
      <c r="N19" s="122"/>
      <c r="O19" s="122"/>
      <c r="P19" s="122"/>
      <c r="Q19" s="122"/>
      <c r="R19" s="129"/>
      <c r="S19" s="136" t="s">
        <v>19815</v>
      </c>
      <c r="T19" s="136" t="s">
        <v>4707</v>
      </c>
      <c r="U19" s="136" t="s">
        <v>19805</v>
      </c>
      <c r="V19" s="136" t="s">
        <v>2319</v>
      </c>
      <c r="W19" s="136"/>
    </row>
  </sheetData>
  <phoneticPr fontId="5" type="noConversion"/>
  <dataValidations count="4">
    <dataValidation type="list" allowBlank="1" showInputMessage="1" showErrorMessage="1" sqref="B6" xr:uid="{00000000-0002-0000-4601-000000000000}">
      <formula1>"Mi: Minute,H: Hour,D: Daily,W: Weekly,M: Monthly,Y: Yearly"</formula1>
    </dataValidation>
    <dataValidation type="list" allowBlank="1" showInputMessage="1" showErrorMessage="1" sqref="B7 B9 K7:K9" xr:uid="{00000000-0002-0000-4601-000001000000}">
      <formula1>"替换,追加"</formula1>
    </dataValidation>
    <dataValidation type="list" allowBlank="1" showInputMessage="1" showErrorMessage="1" sqref="J12:J19" xr:uid="{00000000-0002-0000-4601-000002000000}">
      <formula1>"匹配,基线特有,本地扩充,废弃"</formula1>
    </dataValidation>
    <dataValidation type="list" allowBlank="1" showInputMessage="1" showErrorMessage="1" sqref="N4:N6" xr:uid="{00000000-0002-0000-4601-000003000000}">
      <formula1>"left join,inner join,union,union all"</formula1>
    </dataValidation>
  </dataValidations>
  <hyperlinks>
    <hyperlink ref="A1" location="目录!A1" display="返回" xr:uid="{00000000-0004-0000-4601-000000000000}"/>
  </hyperlinks>
  <pageMargins left="0.69930555555555596" right="0.69930555555555596" top="0.75" bottom="0.75" header="0.3" footer="0.3"/>
  <pageSetup paperSize="9" orientation="portrait"/>
  <legacyDrawing r:id="rId1"/>
</worksheet>
</file>

<file path=xl/worksheets/sheet3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1-000000000000}">
  <dimension ref="A1:W93"/>
  <sheetViews>
    <sheetView workbookViewId="0"/>
  </sheetViews>
  <sheetFormatPr defaultColWidth="9" defaultRowHeight="14.4"/>
  <cols>
    <col min="1" max="1" width="9" style="118"/>
    <col min="2" max="2" width="24.21875" style="118" customWidth="1"/>
    <col min="3" max="3" width="14.109375" style="118" customWidth="1"/>
    <col min="4" max="4" width="15.21875" style="118" customWidth="1"/>
    <col min="5" max="5" width="12.109375" style="118" customWidth="1"/>
    <col min="6" max="9" width="9" style="118"/>
    <col min="10" max="10" width="11.33203125" style="118" customWidth="1"/>
    <col min="11" max="18" width="9" style="118" hidden="1" customWidth="1"/>
    <col min="19" max="19" width="18.44140625" style="118" customWidth="1"/>
    <col min="20" max="20" width="18.109375" style="118" customWidth="1"/>
    <col min="21" max="21" width="18.21875" style="118" customWidth="1"/>
    <col min="22" max="22" width="13.109375" style="118" customWidth="1"/>
    <col min="23" max="23" width="11.33203125" style="118" customWidth="1"/>
    <col min="24" max="16384" width="9" style="118"/>
  </cols>
  <sheetData>
    <row r="1" spans="1:23" s="64" customFormat="1" ht="15.6">
      <c r="A1" s="73" t="s">
        <v>2037</v>
      </c>
      <c r="B1" s="3"/>
      <c r="C1" s="3"/>
      <c r="D1" s="3"/>
      <c r="E1" s="3"/>
      <c r="F1" s="3"/>
      <c r="G1" s="3"/>
      <c r="H1" s="3"/>
      <c r="I1" s="3"/>
      <c r="J1" s="3"/>
      <c r="K1" s="3"/>
      <c r="L1" s="3"/>
      <c r="M1" s="3"/>
      <c r="N1" s="3"/>
      <c r="O1" s="3"/>
      <c r="P1" s="3"/>
      <c r="Q1" s="3"/>
      <c r="R1" s="3"/>
      <c r="S1" s="52"/>
      <c r="T1" s="52"/>
      <c r="U1" s="52"/>
      <c r="V1" s="52"/>
      <c r="W1" s="52"/>
    </row>
    <row r="2" spans="1:23" s="64" customFormat="1"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3" s="64" customFormat="1" ht="15.6">
      <c r="A3" s="6" t="s">
        <v>2040</v>
      </c>
      <c r="B3" s="130" t="s">
        <v>2009</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3" s="64" customFormat="1" ht="15.6">
      <c r="A4" s="9" t="s">
        <v>2042</v>
      </c>
      <c r="B4" s="120" t="s">
        <v>2010</v>
      </c>
      <c r="C4" s="8"/>
      <c r="D4" s="8"/>
      <c r="E4" s="8"/>
      <c r="F4" s="8"/>
      <c r="G4" s="8"/>
      <c r="H4" s="8"/>
      <c r="I4" s="8"/>
      <c r="J4" s="8"/>
      <c r="K4" s="38" t="s">
        <v>4149</v>
      </c>
      <c r="L4" s="39" t="e">
        <f>VLOOKUP(B3,[4]目录!#REF!,4,0)</f>
        <v>#REF!</v>
      </c>
      <c r="M4" s="40"/>
      <c r="N4" s="41"/>
      <c r="O4" s="42"/>
      <c r="P4" s="42"/>
      <c r="Q4" s="42"/>
      <c r="R4" s="61"/>
      <c r="S4" s="62" t="s">
        <v>2301</v>
      </c>
      <c r="T4" s="122" t="s">
        <v>2011</v>
      </c>
      <c r="U4" s="63"/>
      <c r="V4" s="11"/>
      <c r="W4" s="63"/>
    </row>
    <row r="5" spans="1:23" s="64" customFormat="1" ht="15.6">
      <c r="A5" s="9" t="s">
        <v>2041</v>
      </c>
      <c r="B5" s="11" t="s">
        <v>2043</v>
      </c>
      <c r="C5" s="8"/>
      <c r="D5" s="8"/>
      <c r="E5" s="8"/>
      <c r="F5" s="8"/>
      <c r="G5" s="8"/>
      <c r="H5" s="8"/>
      <c r="I5" s="8"/>
      <c r="J5" s="8"/>
      <c r="K5" s="43"/>
      <c r="L5" s="42"/>
      <c r="M5" s="42"/>
      <c r="N5" s="41"/>
      <c r="O5" s="42"/>
      <c r="P5" s="42"/>
      <c r="Q5" s="42"/>
      <c r="R5" s="61"/>
      <c r="S5" s="62"/>
      <c r="T5" s="128"/>
      <c r="U5" s="63"/>
      <c r="V5" s="11"/>
      <c r="W5" s="63"/>
    </row>
    <row r="6" spans="1:23" s="64" customFormat="1" ht="15.6">
      <c r="A6" s="9" t="s">
        <v>2044</v>
      </c>
      <c r="B6" s="12" t="s">
        <v>2045</v>
      </c>
      <c r="C6" s="8"/>
      <c r="D6" s="8"/>
      <c r="E6" s="8"/>
      <c r="F6" s="8"/>
      <c r="G6" s="8"/>
      <c r="H6" s="8"/>
      <c r="I6" s="8"/>
      <c r="J6" s="8"/>
      <c r="K6" s="43"/>
      <c r="L6" s="42"/>
      <c r="M6" s="42"/>
      <c r="N6" s="41"/>
      <c r="O6" s="42"/>
      <c r="P6" s="42"/>
      <c r="Q6" s="42"/>
      <c r="R6" s="61"/>
      <c r="S6" s="62"/>
      <c r="T6" s="119"/>
      <c r="U6" s="63"/>
      <c r="V6" s="11"/>
      <c r="W6" s="63"/>
    </row>
    <row r="7" spans="1:23" s="64" customFormat="1" ht="15.6">
      <c r="A7" s="9" t="s">
        <v>2046</v>
      </c>
      <c r="B7" s="13" t="s">
        <v>2047</v>
      </c>
      <c r="C7" s="8"/>
      <c r="D7" s="8"/>
      <c r="E7" s="8"/>
      <c r="F7" s="8"/>
      <c r="G7" s="8"/>
      <c r="H7" s="8"/>
      <c r="I7" s="8"/>
      <c r="J7" s="8"/>
      <c r="K7" s="43"/>
      <c r="L7" s="42"/>
      <c r="M7" s="42"/>
      <c r="N7" s="42"/>
      <c r="O7" s="42"/>
      <c r="P7" s="42"/>
      <c r="Q7" s="42"/>
      <c r="R7" s="61"/>
      <c r="S7" s="62"/>
      <c r="T7" s="65"/>
      <c r="U7" s="63"/>
      <c r="V7" s="11"/>
      <c r="W7" s="63"/>
    </row>
    <row r="8" spans="1:23" s="64" customFormat="1" ht="15.6">
      <c r="A8" s="9" t="s">
        <v>2048</v>
      </c>
      <c r="B8" s="11"/>
      <c r="C8" s="8"/>
      <c r="D8" s="8"/>
      <c r="E8" s="8"/>
      <c r="F8" s="8"/>
      <c r="G8" s="8"/>
      <c r="H8" s="8"/>
      <c r="I8" s="8"/>
      <c r="J8" s="8"/>
      <c r="K8" s="43"/>
      <c r="L8" s="42"/>
      <c r="M8" s="42"/>
      <c r="N8" s="42"/>
      <c r="O8" s="42"/>
      <c r="P8" s="42"/>
      <c r="Q8" s="42"/>
      <c r="R8" s="61"/>
      <c r="S8" s="62"/>
      <c r="T8" s="65"/>
      <c r="U8" s="63"/>
      <c r="V8" s="11"/>
      <c r="W8" s="63"/>
    </row>
    <row r="9" spans="1:23" s="64" customFormat="1" ht="15.6">
      <c r="A9" s="9"/>
      <c r="B9" s="13"/>
      <c r="C9" s="8"/>
      <c r="D9" s="8"/>
      <c r="E9" s="8"/>
      <c r="F9" s="8"/>
      <c r="G9" s="8"/>
      <c r="H9" s="8"/>
      <c r="I9" s="8"/>
      <c r="J9" s="8"/>
      <c r="K9" s="44"/>
      <c r="L9" s="45"/>
      <c r="M9" s="45"/>
      <c r="N9" s="45"/>
      <c r="O9" s="45"/>
      <c r="P9" s="45"/>
      <c r="Q9" s="45"/>
      <c r="R9" s="66"/>
      <c r="S9" s="43"/>
      <c r="T9" s="42"/>
      <c r="U9" s="42"/>
      <c r="V9" s="61"/>
      <c r="W9" s="67"/>
    </row>
    <row r="10" spans="1:23" s="64" customFormat="1"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3" s="64" customFormat="1"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3">
      <c r="A12" s="121">
        <v>1</v>
      </c>
      <c r="B12" s="124" t="s">
        <v>2064</v>
      </c>
      <c r="C12" s="124" t="s">
        <v>2065</v>
      </c>
      <c r="D12" s="124" t="s">
        <v>2066</v>
      </c>
      <c r="E12" s="124" t="s">
        <v>2067</v>
      </c>
      <c r="F12" s="121" t="s">
        <v>79</v>
      </c>
      <c r="G12" s="122"/>
      <c r="H12" s="122"/>
      <c r="I12" s="122"/>
      <c r="J12" s="126" t="s">
        <v>2308</v>
      </c>
      <c r="K12" s="122"/>
      <c r="L12" s="122"/>
      <c r="M12" s="122"/>
      <c r="N12" s="122"/>
      <c r="O12" s="122"/>
      <c r="P12" s="122"/>
      <c r="Q12" s="122"/>
      <c r="R12" s="129"/>
      <c r="S12" s="122" t="s">
        <v>2011</v>
      </c>
      <c r="T12" s="122" t="s">
        <v>2064</v>
      </c>
      <c r="U12" s="122" t="s">
        <v>2753</v>
      </c>
      <c r="V12" s="122" t="s">
        <v>3212</v>
      </c>
      <c r="W12" s="122"/>
    </row>
    <row r="13" spans="1:23">
      <c r="A13" s="121">
        <v>2</v>
      </c>
      <c r="B13" s="124" t="s">
        <v>3174</v>
      </c>
      <c r="C13" s="124" t="s">
        <v>2818</v>
      </c>
      <c r="D13" s="124" t="s">
        <v>2803</v>
      </c>
      <c r="E13" s="124" t="s">
        <v>2804</v>
      </c>
      <c r="F13" s="123"/>
      <c r="G13" s="123"/>
      <c r="H13" s="123"/>
      <c r="I13" s="123"/>
      <c r="J13" s="126" t="s">
        <v>2308</v>
      </c>
      <c r="K13" s="132"/>
      <c r="L13" s="122"/>
      <c r="M13" s="122"/>
      <c r="N13" s="122"/>
      <c r="O13" s="122"/>
      <c r="P13" s="122"/>
      <c r="Q13" s="122"/>
      <c r="R13" s="129"/>
      <c r="S13" s="122" t="s">
        <v>2011</v>
      </c>
      <c r="T13" s="122" t="s">
        <v>4223</v>
      </c>
      <c r="U13" s="122" t="s">
        <v>3622</v>
      </c>
      <c r="V13" s="122" t="s">
        <v>2066</v>
      </c>
      <c r="W13" s="122"/>
    </row>
    <row r="14" spans="1:23">
      <c r="A14" s="121">
        <v>3</v>
      </c>
      <c r="B14" s="124" t="s">
        <v>222</v>
      </c>
      <c r="C14" s="124" t="s">
        <v>2234</v>
      </c>
      <c r="D14" s="124" t="s">
        <v>3991</v>
      </c>
      <c r="E14" s="124" t="s">
        <v>2108</v>
      </c>
      <c r="F14" s="123"/>
      <c r="G14" s="123"/>
      <c r="H14" s="123"/>
      <c r="I14" s="123"/>
      <c r="J14" s="126" t="s">
        <v>2308</v>
      </c>
      <c r="K14" s="132"/>
      <c r="L14" s="122"/>
      <c r="M14" s="122"/>
      <c r="N14" s="122"/>
      <c r="O14" s="122"/>
      <c r="P14" s="122"/>
      <c r="Q14" s="122"/>
      <c r="R14" s="129"/>
      <c r="S14" s="122" t="s">
        <v>2011</v>
      </c>
      <c r="T14" s="122" t="s">
        <v>222</v>
      </c>
      <c r="U14" s="122" t="s">
        <v>2234</v>
      </c>
      <c r="V14" s="122" t="s">
        <v>3898</v>
      </c>
      <c r="W14" s="122"/>
    </row>
    <row r="15" spans="1:23">
      <c r="A15" s="121">
        <v>4</v>
      </c>
      <c r="B15" s="124" t="s">
        <v>105</v>
      </c>
      <c r="C15" s="124" t="s">
        <v>2239</v>
      </c>
      <c r="D15" s="124" t="s">
        <v>3175</v>
      </c>
      <c r="E15" s="124" t="s">
        <v>2241</v>
      </c>
      <c r="F15" s="123"/>
      <c r="G15" s="123"/>
      <c r="H15" s="123"/>
      <c r="I15" s="123"/>
      <c r="J15" s="126" t="s">
        <v>2308</v>
      </c>
      <c r="K15" s="132"/>
      <c r="L15" s="122"/>
      <c r="M15" s="122"/>
      <c r="N15" s="122"/>
      <c r="O15" s="122"/>
      <c r="P15" s="122"/>
      <c r="Q15" s="122"/>
      <c r="R15" s="129"/>
      <c r="S15" s="122" t="s">
        <v>2011</v>
      </c>
      <c r="T15" s="122" t="s">
        <v>105</v>
      </c>
      <c r="U15" s="122" t="s">
        <v>2675</v>
      </c>
      <c r="V15" s="122" t="s">
        <v>3898</v>
      </c>
      <c r="W15" s="122"/>
    </row>
    <row r="16" spans="1:23">
      <c r="A16" s="121">
        <v>5</v>
      </c>
      <c r="B16" s="124" t="s">
        <v>2335</v>
      </c>
      <c r="C16" s="124" t="s">
        <v>7255</v>
      </c>
      <c r="D16" s="124" t="s">
        <v>2235</v>
      </c>
      <c r="E16" s="124" t="s">
        <v>2237</v>
      </c>
      <c r="F16" s="131"/>
      <c r="G16" s="123"/>
      <c r="H16" s="123"/>
      <c r="I16" s="123"/>
      <c r="J16" s="126" t="s">
        <v>2308</v>
      </c>
      <c r="K16" s="132"/>
      <c r="L16" s="122"/>
      <c r="M16" s="122"/>
      <c r="N16" s="122"/>
      <c r="O16" s="122"/>
      <c r="P16" s="122"/>
      <c r="Q16" s="122"/>
      <c r="R16" s="129"/>
      <c r="S16" s="122" t="s">
        <v>2011</v>
      </c>
      <c r="T16" s="122" t="s">
        <v>2335</v>
      </c>
      <c r="U16" s="122" t="s">
        <v>2672</v>
      </c>
      <c r="V16" s="122" t="s">
        <v>5225</v>
      </c>
      <c r="W16" s="122"/>
    </row>
    <row r="17" spans="1:23">
      <c r="A17" s="121">
        <v>6</v>
      </c>
      <c r="B17" s="124" t="s">
        <v>4735</v>
      </c>
      <c r="C17" s="124" t="s">
        <v>4736</v>
      </c>
      <c r="D17" s="124" t="s">
        <v>2235</v>
      </c>
      <c r="E17" s="124" t="s">
        <v>2237</v>
      </c>
      <c r="F17" s="123"/>
      <c r="G17" s="123"/>
      <c r="H17" s="123"/>
      <c r="I17" s="123"/>
      <c r="J17" s="126" t="s">
        <v>2308</v>
      </c>
      <c r="K17" s="132"/>
      <c r="L17" s="122"/>
      <c r="M17" s="122"/>
      <c r="N17" s="122"/>
      <c r="O17" s="122"/>
      <c r="P17" s="122"/>
      <c r="Q17" s="122"/>
      <c r="R17" s="129"/>
      <c r="S17" s="122" t="s">
        <v>2011</v>
      </c>
      <c r="T17" s="122" t="s">
        <v>4735</v>
      </c>
      <c r="U17" s="122" t="s">
        <v>4164</v>
      </c>
      <c r="V17" s="122" t="s">
        <v>2070</v>
      </c>
      <c r="W17" s="122"/>
    </row>
    <row r="18" spans="1:23">
      <c r="A18" s="121">
        <v>7</v>
      </c>
      <c r="B18" s="124" t="s">
        <v>2345</v>
      </c>
      <c r="C18" s="124" t="s">
        <v>4752</v>
      </c>
      <c r="D18" s="124" t="s">
        <v>2096</v>
      </c>
      <c r="E18" s="124" t="s">
        <v>2097</v>
      </c>
      <c r="F18" s="123"/>
      <c r="G18" s="123"/>
      <c r="H18" s="123"/>
      <c r="I18" s="123"/>
      <c r="J18" s="126" t="s">
        <v>2308</v>
      </c>
      <c r="K18" s="132"/>
      <c r="L18" s="122"/>
      <c r="M18" s="122"/>
      <c r="N18" s="122"/>
      <c r="O18" s="122"/>
      <c r="P18" s="122"/>
      <c r="Q18" s="122"/>
      <c r="R18" s="129"/>
      <c r="S18" s="122" t="s">
        <v>2011</v>
      </c>
      <c r="T18" s="122" t="s">
        <v>2345</v>
      </c>
      <c r="U18" s="122" t="s">
        <v>4754</v>
      </c>
      <c r="V18" s="122" t="s">
        <v>2100</v>
      </c>
      <c r="W18" s="122"/>
    </row>
    <row r="19" spans="1:23">
      <c r="A19" s="121">
        <v>8</v>
      </c>
      <c r="B19" s="124" t="s">
        <v>2347</v>
      </c>
      <c r="C19" s="124" t="s">
        <v>4737</v>
      </c>
      <c r="D19" s="124" t="s">
        <v>2272</v>
      </c>
      <c r="E19" s="124" t="s">
        <v>2273</v>
      </c>
      <c r="F19" s="123"/>
      <c r="G19" s="123"/>
      <c r="H19" s="123"/>
      <c r="I19" s="123"/>
      <c r="J19" s="126" t="s">
        <v>2308</v>
      </c>
      <c r="K19" s="132"/>
      <c r="L19" s="122"/>
      <c r="M19" s="122"/>
      <c r="N19" s="122"/>
      <c r="O19" s="122"/>
      <c r="P19" s="122"/>
      <c r="Q19" s="122"/>
      <c r="R19" s="129"/>
      <c r="S19" s="122" t="s">
        <v>2011</v>
      </c>
      <c r="T19" s="122" t="s">
        <v>2347</v>
      </c>
      <c r="U19" s="122" t="s">
        <v>4738</v>
      </c>
      <c r="V19" s="122" t="s">
        <v>6594</v>
      </c>
      <c r="W19" s="122"/>
    </row>
    <row r="20" spans="1:23">
      <c r="A20" s="121">
        <v>9</v>
      </c>
      <c r="B20" s="124" t="s">
        <v>13778</v>
      </c>
      <c r="C20" s="124" t="s">
        <v>13779</v>
      </c>
      <c r="D20" s="124" t="s">
        <v>3212</v>
      </c>
      <c r="E20" s="124" t="s">
        <v>3212</v>
      </c>
      <c r="F20" s="123"/>
      <c r="G20" s="123"/>
      <c r="H20" s="123"/>
      <c r="I20" s="123"/>
      <c r="J20" s="126" t="s">
        <v>2308</v>
      </c>
      <c r="K20" s="132"/>
      <c r="L20" s="122"/>
      <c r="M20" s="122"/>
      <c r="N20" s="122"/>
      <c r="O20" s="122"/>
      <c r="P20" s="122"/>
      <c r="Q20" s="122"/>
      <c r="R20" s="129"/>
      <c r="S20" s="122" t="s">
        <v>2011</v>
      </c>
      <c r="T20" s="122" t="s">
        <v>13778</v>
      </c>
      <c r="U20" s="122" t="s">
        <v>10780</v>
      </c>
      <c r="V20" s="122" t="s">
        <v>3212</v>
      </c>
      <c r="W20" s="122"/>
    </row>
    <row r="21" spans="1:23">
      <c r="A21" s="121">
        <v>10</v>
      </c>
      <c r="B21" s="124" t="s">
        <v>2354</v>
      </c>
      <c r="C21" s="124" t="s">
        <v>4825</v>
      </c>
      <c r="D21" s="124" t="s">
        <v>2088</v>
      </c>
      <c r="E21" s="124" t="s">
        <v>2089</v>
      </c>
      <c r="F21" s="123"/>
      <c r="G21" s="123"/>
      <c r="H21" s="123"/>
      <c r="I21" s="123"/>
      <c r="J21" s="126" t="s">
        <v>2308</v>
      </c>
      <c r="K21" s="132"/>
      <c r="L21" s="122"/>
      <c r="M21" s="122"/>
      <c r="N21" s="122"/>
      <c r="O21" s="122"/>
      <c r="P21" s="122"/>
      <c r="Q21" s="122"/>
      <c r="R21" s="129"/>
      <c r="S21" s="122" t="s">
        <v>2011</v>
      </c>
      <c r="T21" s="122" t="s">
        <v>4885</v>
      </c>
      <c r="U21" s="122" t="s">
        <v>4826</v>
      </c>
      <c r="V21" s="122" t="s">
        <v>2088</v>
      </c>
      <c r="W21" s="122"/>
    </row>
    <row r="22" spans="1:23">
      <c r="A22" s="121">
        <v>11</v>
      </c>
      <c r="B22" s="124" t="s">
        <v>2352</v>
      </c>
      <c r="C22" s="124" t="s">
        <v>4781</v>
      </c>
      <c r="D22" s="124" t="s">
        <v>2078</v>
      </c>
      <c r="E22" s="124" t="s">
        <v>2079</v>
      </c>
      <c r="F22" s="131"/>
      <c r="G22" s="131"/>
      <c r="H22" s="131"/>
      <c r="I22" s="131"/>
      <c r="J22" s="126" t="s">
        <v>2308</v>
      </c>
      <c r="K22" s="133"/>
      <c r="L22" s="131"/>
      <c r="M22" s="131"/>
      <c r="N22" s="131"/>
      <c r="O22" s="131"/>
      <c r="P22" s="131"/>
      <c r="Q22" s="131"/>
      <c r="R22" s="134"/>
      <c r="S22" s="122" t="s">
        <v>2011</v>
      </c>
      <c r="T22" s="122" t="s">
        <v>2352</v>
      </c>
      <c r="U22" s="122" t="s">
        <v>4782</v>
      </c>
      <c r="V22" s="122" t="s">
        <v>6594</v>
      </c>
      <c r="W22" s="122"/>
    </row>
    <row r="23" spans="1:23">
      <c r="A23" s="121">
        <v>12</v>
      </c>
      <c r="B23" s="124" t="s">
        <v>2338</v>
      </c>
      <c r="C23" s="124" t="s">
        <v>2722</v>
      </c>
      <c r="D23" s="124" t="s">
        <v>2088</v>
      </c>
      <c r="E23" s="124" t="s">
        <v>2089</v>
      </c>
      <c r="F23" s="131"/>
      <c r="G23" s="131"/>
      <c r="H23" s="131"/>
      <c r="I23" s="131"/>
      <c r="J23" s="126" t="s">
        <v>2308</v>
      </c>
      <c r="K23" s="133"/>
      <c r="L23" s="131"/>
      <c r="M23" s="131"/>
      <c r="N23" s="131"/>
      <c r="O23" s="131"/>
      <c r="P23" s="131"/>
      <c r="Q23" s="131"/>
      <c r="R23" s="134"/>
      <c r="S23" s="122" t="s">
        <v>2011</v>
      </c>
      <c r="T23" s="122" t="s">
        <v>5253</v>
      </c>
      <c r="U23" s="122" t="s">
        <v>2722</v>
      </c>
      <c r="V23" s="122" t="s">
        <v>2088</v>
      </c>
      <c r="W23" s="122"/>
    </row>
    <row r="24" spans="1:23">
      <c r="A24" s="121">
        <v>13</v>
      </c>
      <c r="B24" s="124" t="s">
        <v>2367</v>
      </c>
      <c r="C24" s="124" t="s">
        <v>4745</v>
      </c>
      <c r="D24" s="124" t="s">
        <v>2235</v>
      </c>
      <c r="E24" s="124" t="s">
        <v>2237</v>
      </c>
      <c r="F24" s="131"/>
      <c r="G24" s="131"/>
      <c r="H24" s="131"/>
      <c r="I24" s="131"/>
      <c r="J24" s="126" t="s">
        <v>2308</v>
      </c>
      <c r="K24" s="133"/>
      <c r="L24" s="131"/>
      <c r="M24" s="131"/>
      <c r="N24" s="131"/>
      <c r="O24" s="131"/>
      <c r="P24" s="131"/>
      <c r="Q24" s="131"/>
      <c r="R24" s="134"/>
      <c r="S24" s="122" t="s">
        <v>2011</v>
      </c>
      <c r="T24" s="122" t="s">
        <v>2367</v>
      </c>
      <c r="U24" s="122" t="s">
        <v>4747</v>
      </c>
      <c r="V24" s="122" t="s">
        <v>2235</v>
      </c>
      <c r="W24" s="122"/>
    </row>
    <row r="25" spans="1:23">
      <c r="A25" s="121">
        <v>14</v>
      </c>
      <c r="B25" s="124" t="s">
        <v>8462</v>
      </c>
      <c r="C25" s="124" t="s">
        <v>8463</v>
      </c>
      <c r="D25" s="124" t="s">
        <v>3175</v>
      </c>
      <c r="E25" s="124" t="s">
        <v>2241</v>
      </c>
      <c r="F25" s="131"/>
      <c r="G25" s="131"/>
      <c r="H25" s="131"/>
      <c r="I25" s="131"/>
      <c r="J25" s="126" t="s">
        <v>2308</v>
      </c>
      <c r="K25" s="133"/>
      <c r="L25" s="131"/>
      <c r="M25" s="131"/>
      <c r="N25" s="131"/>
      <c r="O25" s="131"/>
      <c r="P25" s="131"/>
      <c r="Q25" s="131"/>
      <c r="R25" s="134"/>
      <c r="S25" s="122" t="s">
        <v>2011</v>
      </c>
      <c r="T25" s="122" t="s">
        <v>8460</v>
      </c>
      <c r="U25" s="122" t="s">
        <v>13053</v>
      </c>
      <c r="V25" s="122" t="s">
        <v>2189</v>
      </c>
      <c r="W25" s="122"/>
    </row>
    <row r="26" spans="1:23">
      <c r="A26" s="121">
        <v>15</v>
      </c>
      <c r="B26" s="124" t="s">
        <v>5654</v>
      </c>
      <c r="C26" s="124" t="s">
        <v>5655</v>
      </c>
      <c r="D26" s="124" t="s">
        <v>2078</v>
      </c>
      <c r="E26" s="124" t="s">
        <v>2079</v>
      </c>
      <c r="F26" s="131"/>
      <c r="G26" s="131"/>
      <c r="H26" s="131"/>
      <c r="I26" s="131"/>
      <c r="J26" s="126" t="s">
        <v>2308</v>
      </c>
      <c r="K26" s="133"/>
      <c r="L26" s="131"/>
      <c r="M26" s="131"/>
      <c r="N26" s="131"/>
      <c r="O26" s="131"/>
      <c r="P26" s="131"/>
      <c r="Q26" s="131"/>
      <c r="R26" s="134"/>
      <c r="S26" s="122" t="s">
        <v>2011</v>
      </c>
      <c r="T26" s="122" t="s">
        <v>5654</v>
      </c>
      <c r="U26" s="122" t="s">
        <v>5626</v>
      </c>
      <c r="V26" s="122" t="s">
        <v>2066</v>
      </c>
      <c r="W26" s="122"/>
    </row>
    <row r="27" spans="1:23">
      <c r="A27" s="121">
        <v>16</v>
      </c>
      <c r="B27" s="124" t="s">
        <v>2861</v>
      </c>
      <c r="C27" s="124" t="s">
        <v>2862</v>
      </c>
      <c r="D27" s="124" t="s">
        <v>2096</v>
      </c>
      <c r="E27" s="124" t="s">
        <v>2097</v>
      </c>
      <c r="F27" s="131"/>
      <c r="G27" s="131"/>
      <c r="H27" s="131"/>
      <c r="I27" s="131"/>
      <c r="J27" s="126" t="s">
        <v>2308</v>
      </c>
      <c r="K27" s="133"/>
      <c r="L27" s="131"/>
      <c r="M27" s="131"/>
      <c r="N27" s="131"/>
      <c r="O27" s="131"/>
      <c r="P27" s="131"/>
      <c r="Q27" s="131"/>
      <c r="R27" s="134"/>
      <c r="S27" s="122" t="s">
        <v>2011</v>
      </c>
      <c r="T27" s="122" t="s">
        <v>2861</v>
      </c>
      <c r="U27" s="122" t="s">
        <v>2862</v>
      </c>
      <c r="V27" s="122" t="s">
        <v>2088</v>
      </c>
      <c r="W27" s="122"/>
    </row>
    <row r="28" spans="1:23">
      <c r="A28" s="121">
        <v>17</v>
      </c>
      <c r="B28" s="124" t="s">
        <v>6785</v>
      </c>
      <c r="C28" s="124" t="s">
        <v>4021</v>
      </c>
      <c r="D28" s="124" t="s">
        <v>2088</v>
      </c>
      <c r="E28" s="124" t="s">
        <v>2089</v>
      </c>
      <c r="F28" s="131"/>
      <c r="G28" s="131"/>
      <c r="H28" s="131"/>
      <c r="I28" s="131"/>
      <c r="J28" s="126" t="s">
        <v>2308</v>
      </c>
      <c r="K28" s="133"/>
      <c r="L28" s="131"/>
      <c r="M28" s="131"/>
      <c r="N28" s="131"/>
      <c r="O28" s="131"/>
      <c r="P28" s="131"/>
      <c r="Q28" s="131"/>
      <c r="R28" s="134"/>
      <c r="S28" s="122" t="s">
        <v>2011</v>
      </c>
      <c r="T28" s="122" t="s">
        <v>6785</v>
      </c>
      <c r="U28" s="122" t="s">
        <v>4021</v>
      </c>
      <c r="V28" s="122" t="s">
        <v>2088</v>
      </c>
      <c r="W28" s="122"/>
    </row>
    <row r="29" spans="1:23">
      <c r="A29" s="121">
        <v>18</v>
      </c>
      <c r="B29" s="124" t="s">
        <v>2864</v>
      </c>
      <c r="C29" s="124" t="s">
        <v>2865</v>
      </c>
      <c r="D29" s="124" t="s">
        <v>2088</v>
      </c>
      <c r="E29" s="124" t="s">
        <v>2089</v>
      </c>
      <c r="F29" s="131"/>
      <c r="G29" s="131"/>
      <c r="H29" s="131"/>
      <c r="I29" s="131"/>
      <c r="J29" s="126" t="s">
        <v>2308</v>
      </c>
      <c r="K29" s="133"/>
      <c r="L29" s="131"/>
      <c r="M29" s="131"/>
      <c r="N29" s="131"/>
      <c r="O29" s="131"/>
      <c r="P29" s="131"/>
      <c r="Q29" s="131"/>
      <c r="R29" s="134"/>
      <c r="S29" s="122" t="s">
        <v>2011</v>
      </c>
      <c r="T29" s="122" t="s">
        <v>2864</v>
      </c>
      <c r="U29" s="122" t="s">
        <v>2866</v>
      </c>
      <c r="V29" s="122" t="s">
        <v>2088</v>
      </c>
      <c r="W29" s="122"/>
    </row>
    <row r="30" spans="1:23">
      <c r="A30" s="121">
        <v>19</v>
      </c>
      <c r="B30" s="124" t="s">
        <v>2857</v>
      </c>
      <c r="C30" s="124" t="s">
        <v>2858</v>
      </c>
      <c r="D30" s="124" t="s">
        <v>2725</v>
      </c>
      <c r="E30" s="124" t="s">
        <v>3176</v>
      </c>
      <c r="F30" s="131"/>
      <c r="G30" s="131"/>
      <c r="H30" s="131"/>
      <c r="I30" s="131"/>
      <c r="J30" s="126" t="s">
        <v>2308</v>
      </c>
      <c r="K30" s="133"/>
      <c r="L30" s="131"/>
      <c r="M30" s="131"/>
      <c r="N30" s="131"/>
      <c r="O30" s="131"/>
      <c r="P30" s="131"/>
      <c r="Q30" s="131"/>
      <c r="R30" s="134"/>
      <c r="S30" s="122" t="s">
        <v>2011</v>
      </c>
      <c r="T30" s="122" t="s">
        <v>13858</v>
      </c>
      <c r="U30" s="122" t="s">
        <v>2858</v>
      </c>
      <c r="V30" s="122" t="s">
        <v>2088</v>
      </c>
      <c r="W30" s="122"/>
    </row>
    <row r="31" spans="1:23">
      <c r="A31" s="121">
        <v>20</v>
      </c>
      <c r="B31" s="124" t="s">
        <v>14777</v>
      </c>
      <c r="C31" s="124" t="s">
        <v>14778</v>
      </c>
      <c r="D31" s="124" t="s">
        <v>3212</v>
      </c>
      <c r="E31" s="124" t="s">
        <v>3212</v>
      </c>
      <c r="F31" s="131"/>
      <c r="G31" s="131"/>
      <c r="H31" s="131"/>
      <c r="I31" s="131"/>
      <c r="J31" s="126" t="s">
        <v>2308</v>
      </c>
      <c r="K31" s="133"/>
      <c r="L31" s="131"/>
      <c r="M31" s="131"/>
      <c r="N31" s="131"/>
      <c r="O31" s="131"/>
      <c r="P31" s="131"/>
      <c r="Q31" s="131"/>
      <c r="R31" s="134"/>
      <c r="S31" s="122" t="s">
        <v>2011</v>
      </c>
      <c r="T31" s="122" t="s">
        <v>14777</v>
      </c>
      <c r="U31" s="122" t="s">
        <v>14778</v>
      </c>
      <c r="V31" s="122" t="s">
        <v>3212</v>
      </c>
      <c r="W31" s="122"/>
    </row>
    <row r="32" spans="1:23">
      <c r="A32" s="121">
        <v>21</v>
      </c>
      <c r="B32" s="124" t="s">
        <v>14377</v>
      </c>
      <c r="C32" s="124" t="s">
        <v>8429</v>
      </c>
      <c r="D32" s="124" t="s">
        <v>2088</v>
      </c>
      <c r="E32" s="124" t="s">
        <v>2089</v>
      </c>
      <c r="F32" s="131"/>
      <c r="G32" s="131"/>
      <c r="H32" s="131"/>
      <c r="I32" s="131"/>
      <c r="J32" s="126" t="s">
        <v>2308</v>
      </c>
      <c r="K32" s="133"/>
      <c r="L32" s="131"/>
      <c r="M32" s="131"/>
      <c r="N32" s="131"/>
      <c r="O32" s="131"/>
      <c r="P32" s="131"/>
      <c r="Q32" s="131"/>
      <c r="R32" s="134"/>
      <c r="S32" s="122" t="s">
        <v>2011</v>
      </c>
      <c r="T32" s="122" t="s">
        <v>14377</v>
      </c>
      <c r="U32" s="122" t="s">
        <v>8429</v>
      </c>
      <c r="V32" s="122" t="s">
        <v>2088</v>
      </c>
      <c r="W32" s="122"/>
    </row>
    <row r="33" spans="1:23">
      <c r="A33" s="121">
        <v>22</v>
      </c>
      <c r="B33" s="124" t="s">
        <v>15529</v>
      </c>
      <c r="C33" s="124" t="s">
        <v>15530</v>
      </c>
      <c r="D33" s="124" t="s">
        <v>2088</v>
      </c>
      <c r="E33" s="124" t="s">
        <v>2089</v>
      </c>
      <c r="F33" s="131"/>
      <c r="G33" s="131"/>
      <c r="H33" s="131"/>
      <c r="I33" s="131"/>
      <c r="J33" s="126" t="s">
        <v>2308</v>
      </c>
      <c r="K33" s="133"/>
      <c r="L33" s="131"/>
      <c r="M33" s="131"/>
      <c r="N33" s="131"/>
      <c r="O33" s="131"/>
      <c r="P33" s="131"/>
      <c r="Q33" s="131"/>
      <c r="R33" s="134"/>
      <c r="S33" s="122" t="s">
        <v>2011</v>
      </c>
      <c r="T33" s="122" t="s">
        <v>15529</v>
      </c>
      <c r="U33" s="122" t="s">
        <v>15530</v>
      </c>
      <c r="V33" s="122" t="s">
        <v>2088</v>
      </c>
      <c r="W33" s="122"/>
    </row>
    <row r="34" spans="1:23">
      <c r="A34" s="121">
        <v>23</v>
      </c>
      <c r="B34" s="124" t="s">
        <v>15532</v>
      </c>
      <c r="C34" s="124" t="s">
        <v>15533</v>
      </c>
      <c r="D34" s="124" t="s">
        <v>2088</v>
      </c>
      <c r="E34" s="124" t="s">
        <v>2089</v>
      </c>
      <c r="F34" s="131"/>
      <c r="G34" s="131"/>
      <c r="H34" s="131"/>
      <c r="I34" s="131"/>
      <c r="J34" s="126" t="s">
        <v>2308</v>
      </c>
      <c r="K34" s="133"/>
      <c r="L34" s="131"/>
      <c r="M34" s="131"/>
      <c r="N34" s="131"/>
      <c r="O34" s="131"/>
      <c r="P34" s="131"/>
      <c r="Q34" s="131"/>
      <c r="R34" s="134"/>
      <c r="S34" s="122" t="s">
        <v>2011</v>
      </c>
      <c r="T34" s="122" t="s">
        <v>15532</v>
      </c>
      <c r="U34" s="122" t="s">
        <v>15533</v>
      </c>
      <c r="V34" s="122" t="s">
        <v>2088</v>
      </c>
      <c r="W34" s="122"/>
    </row>
    <row r="35" spans="1:23">
      <c r="A35" s="121">
        <v>24</v>
      </c>
      <c r="B35" s="124" t="s">
        <v>15534</v>
      </c>
      <c r="C35" s="124" t="s">
        <v>15536</v>
      </c>
      <c r="D35" s="124" t="s">
        <v>2088</v>
      </c>
      <c r="E35" s="124" t="s">
        <v>2089</v>
      </c>
      <c r="F35" s="131"/>
      <c r="G35" s="131"/>
      <c r="H35" s="131"/>
      <c r="I35" s="131"/>
      <c r="J35" s="126" t="s">
        <v>2308</v>
      </c>
      <c r="K35" s="133"/>
      <c r="L35" s="131"/>
      <c r="M35" s="131"/>
      <c r="N35" s="131"/>
      <c r="O35" s="131"/>
      <c r="P35" s="131"/>
      <c r="Q35" s="131"/>
      <c r="R35" s="134"/>
      <c r="S35" s="122" t="s">
        <v>2011</v>
      </c>
      <c r="T35" s="122" t="s">
        <v>15534</v>
      </c>
      <c r="U35" s="122" t="s">
        <v>15535</v>
      </c>
      <c r="V35" s="122" t="s">
        <v>2088</v>
      </c>
      <c r="W35" s="122"/>
    </row>
    <row r="36" spans="1:23">
      <c r="A36" s="121">
        <v>25</v>
      </c>
      <c r="B36" s="124" t="s">
        <v>19824</v>
      </c>
      <c r="C36" s="124" t="s">
        <v>15538</v>
      </c>
      <c r="D36" s="124" t="s">
        <v>2088</v>
      </c>
      <c r="E36" s="124" t="s">
        <v>2089</v>
      </c>
      <c r="F36" s="131"/>
      <c r="G36" s="131"/>
      <c r="H36" s="131"/>
      <c r="I36" s="131"/>
      <c r="J36" s="126" t="s">
        <v>2308</v>
      </c>
      <c r="K36" s="133"/>
      <c r="L36" s="131"/>
      <c r="M36" s="131"/>
      <c r="N36" s="131"/>
      <c r="O36" s="131"/>
      <c r="P36" s="131"/>
      <c r="Q36" s="131"/>
      <c r="R36" s="134"/>
      <c r="S36" s="122" t="s">
        <v>2011</v>
      </c>
      <c r="T36" s="122" t="s">
        <v>15537</v>
      </c>
      <c r="U36" s="122" t="s">
        <v>15538</v>
      </c>
      <c r="V36" s="122" t="s">
        <v>2088</v>
      </c>
      <c r="W36" s="122"/>
    </row>
    <row r="37" spans="1:23">
      <c r="A37" s="121">
        <v>26</v>
      </c>
      <c r="B37" s="124" t="s">
        <v>19825</v>
      </c>
      <c r="C37" s="124" t="s">
        <v>19826</v>
      </c>
      <c r="D37" s="124" t="s">
        <v>2088</v>
      </c>
      <c r="E37" s="124" t="s">
        <v>2089</v>
      </c>
      <c r="F37" s="131"/>
      <c r="G37" s="131"/>
      <c r="H37" s="131"/>
      <c r="I37" s="131"/>
      <c r="J37" s="126" t="s">
        <v>2308</v>
      </c>
      <c r="S37" s="122" t="s">
        <v>2011</v>
      </c>
      <c r="T37" s="122" t="s">
        <v>19825</v>
      </c>
      <c r="U37" s="122" t="s">
        <v>19320</v>
      </c>
      <c r="V37" s="122" t="s">
        <v>2088</v>
      </c>
      <c r="W37" s="122"/>
    </row>
    <row r="38" spans="1:23">
      <c r="A38" s="121">
        <v>27</v>
      </c>
      <c r="B38" s="124" t="s">
        <v>19553</v>
      </c>
      <c r="C38" s="124" t="s">
        <v>19308</v>
      </c>
      <c r="D38" s="124" t="s">
        <v>2088</v>
      </c>
      <c r="E38" s="124" t="s">
        <v>2089</v>
      </c>
      <c r="F38" s="131"/>
      <c r="G38" s="131"/>
      <c r="H38" s="131"/>
      <c r="I38" s="131"/>
      <c r="J38" s="126" t="s">
        <v>2308</v>
      </c>
      <c r="S38" s="122" t="s">
        <v>2011</v>
      </c>
      <c r="T38" s="122" t="s">
        <v>19553</v>
      </c>
      <c r="U38" s="122" t="s">
        <v>19308</v>
      </c>
      <c r="V38" s="122" t="s">
        <v>2088</v>
      </c>
      <c r="W38" s="122"/>
    </row>
    <row r="39" spans="1:23">
      <c r="A39" s="121">
        <v>28</v>
      </c>
      <c r="B39" s="124" t="s">
        <v>19554</v>
      </c>
      <c r="C39" s="124" t="s">
        <v>11754</v>
      </c>
      <c r="D39" s="124" t="s">
        <v>2088</v>
      </c>
      <c r="E39" s="124" t="s">
        <v>2089</v>
      </c>
      <c r="F39" s="131"/>
      <c r="G39" s="131"/>
      <c r="H39" s="131"/>
      <c r="I39" s="131"/>
      <c r="J39" s="126" t="s">
        <v>2308</v>
      </c>
      <c r="S39" s="122" t="s">
        <v>2011</v>
      </c>
      <c r="T39" s="122" t="s">
        <v>19554</v>
      </c>
      <c r="U39" s="122" t="s">
        <v>11754</v>
      </c>
      <c r="V39" s="122" t="s">
        <v>2088</v>
      </c>
      <c r="W39" s="122"/>
    </row>
    <row r="40" spans="1:23">
      <c r="A40" s="121">
        <v>29</v>
      </c>
      <c r="B40" s="124" t="s">
        <v>19827</v>
      </c>
      <c r="C40" s="124" t="s">
        <v>13987</v>
      </c>
      <c r="D40" s="124" t="s">
        <v>2088</v>
      </c>
      <c r="E40" s="124" t="s">
        <v>2089</v>
      </c>
      <c r="F40" s="131"/>
      <c r="G40" s="131"/>
      <c r="H40" s="131"/>
      <c r="I40" s="131"/>
      <c r="J40" s="126" t="s">
        <v>2308</v>
      </c>
      <c r="S40" s="122" t="s">
        <v>2011</v>
      </c>
      <c r="T40" s="122" t="s">
        <v>19555</v>
      </c>
      <c r="U40" s="122" t="s">
        <v>13987</v>
      </c>
      <c r="V40" s="122" t="s">
        <v>2088</v>
      </c>
      <c r="W40" s="122"/>
    </row>
    <row r="41" spans="1:23">
      <c r="A41" s="121">
        <v>30</v>
      </c>
      <c r="B41" s="124" t="s">
        <v>19828</v>
      </c>
      <c r="C41" s="124" t="s">
        <v>19829</v>
      </c>
      <c r="D41" s="124" t="s">
        <v>2088</v>
      </c>
      <c r="E41" s="124" t="s">
        <v>2089</v>
      </c>
      <c r="F41" s="131"/>
      <c r="G41" s="131"/>
      <c r="H41" s="131"/>
      <c r="I41" s="131"/>
      <c r="J41" s="126" t="s">
        <v>2308</v>
      </c>
      <c r="S41" s="122" t="s">
        <v>2011</v>
      </c>
      <c r="T41" s="122" t="s">
        <v>19556</v>
      </c>
      <c r="U41" s="122" t="s">
        <v>19324</v>
      </c>
      <c r="V41" s="122" t="s">
        <v>2088</v>
      </c>
      <c r="W41" s="122"/>
    </row>
    <row r="42" spans="1:23">
      <c r="A42" s="121">
        <v>31</v>
      </c>
      <c r="B42" s="124" t="s">
        <v>15539</v>
      </c>
      <c r="C42" s="124" t="s">
        <v>13868</v>
      </c>
      <c r="D42" s="124" t="s">
        <v>2088</v>
      </c>
      <c r="E42" s="124" t="s">
        <v>2089</v>
      </c>
      <c r="F42" s="131"/>
      <c r="G42" s="131"/>
      <c r="H42" s="131"/>
      <c r="I42" s="131"/>
      <c r="J42" s="126" t="s">
        <v>2308</v>
      </c>
      <c r="S42" s="122" t="s">
        <v>2011</v>
      </c>
      <c r="T42" s="122" t="s">
        <v>15539</v>
      </c>
      <c r="U42" s="122" t="s">
        <v>13868</v>
      </c>
      <c r="V42" s="122" t="s">
        <v>2088</v>
      </c>
      <c r="W42" s="122"/>
    </row>
    <row r="43" spans="1:23">
      <c r="A43" s="121">
        <v>32</v>
      </c>
      <c r="B43" s="124" t="s">
        <v>15544</v>
      </c>
      <c r="C43" s="124" t="s">
        <v>15545</v>
      </c>
      <c r="D43" s="124" t="s">
        <v>2088</v>
      </c>
      <c r="E43" s="124" t="s">
        <v>2089</v>
      </c>
      <c r="F43" s="131"/>
      <c r="G43" s="131"/>
      <c r="H43" s="131"/>
      <c r="I43" s="131"/>
      <c r="J43" s="126" t="s">
        <v>2308</v>
      </c>
      <c r="S43" s="122" t="s">
        <v>2011</v>
      </c>
      <c r="T43" s="122" t="s">
        <v>15544</v>
      </c>
      <c r="U43" s="122" t="s">
        <v>15545</v>
      </c>
      <c r="V43" s="122" t="s">
        <v>2088</v>
      </c>
      <c r="W43" s="122"/>
    </row>
    <row r="44" spans="1:23">
      <c r="A44" s="121">
        <v>33</v>
      </c>
      <c r="B44" s="124" t="s">
        <v>19830</v>
      </c>
      <c r="C44" s="124" t="s">
        <v>19831</v>
      </c>
      <c r="D44" s="124" t="s">
        <v>2088</v>
      </c>
      <c r="E44" s="124" t="s">
        <v>2089</v>
      </c>
      <c r="F44" s="131"/>
      <c r="G44" s="131"/>
      <c r="H44" s="131"/>
      <c r="I44" s="131"/>
      <c r="J44" s="126" t="s">
        <v>2308</v>
      </c>
      <c r="S44" s="122" t="s">
        <v>2011</v>
      </c>
      <c r="T44" s="122" t="s">
        <v>19830</v>
      </c>
      <c r="U44" s="122" t="s">
        <v>19831</v>
      </c>
      <c r="V44" s="122" t="s">
        <v>2088</v>
      </c>
      <c r="W44" s="122"/>
    </row>
    <row r="45" spans="1:23">
      <c r="A45" s="121">
        <v>34</v>
      </c>
      <c r="B45" s="124" t="s">
        <v>19832</v>
      </c>
      <c r="C45" s="124" t="s">
        <v>19833</v>
      </c>
      <c r="D45" s="124" t="s">
        <v>2088</v>
      </c>
      <c r="E45" s="124" t="s">
        <v>2089</v>
      </c>
      <c r="F45" s="131"/>
      <c r="G45" s="131"/>
      <c r="H45" s="131"/>
      <c r="I45" s="131"/>
      <c r="J45" s="126" t="s">
        <v>2308</v>
      </c>
      <c r="S45" s="122" t="s">
        <v>2011</v>
      </c>
      <c r="T45" s="122" t="s">
        <v>19832</v>
      </c>
      <c r="U45" s="122" t="s">
        <v>19833</v>
      </c>
      <c r="V45" s="122" t="s">
        <v>2088</v>
      </c>
      <c r="W45" s="122"/>
    </row>
    <row r="46" spans="1:23">
      <c r="A46" s="121">
        <v>35</v>
      </c>
      <c r="B46" s="124" t="s">
        <v>19834</v>
      </c>
      <c r="C46" s="124" t="s">
        <v>7257</v>
      </c>
      <c r="D46" s="124" t="s">
        <v>2278</v>
      </c>
      <c r="E46" s="124" t="s">
        <v>2827</v>
      </c>
      <c r="F46" s="131"/>
      <c r="G46" s="131"/>
      <c r="H46" s="131"/>
      <c r="I46" s="131"/>
      <c r="J46" s="126" t="s">
        <v>2308</v>
      </c>
      <c r="S46" s="122" t="s">
        <v>2011</v>
      </c>
      <c r="T46" s="122" t="s">
        <v>19835</v>
      </c>
      <c r="U46" s="122" t="s">
        <v>7257</v>
      </c>
      <c r="V46" s="122" t="s">
        <v>2278</v>
      </c>
      <c r="W46" s="122"/>
    </row>
    <row r="47" spans="1:23">
      <c r="A47" s="121">
        <v>36</v>
      </c>
      <c r="B47" s="124" t="s">
        <v>19836</v>
      </c>
      <c r="C47" s="124" t="s">
        <v>19837</v>
      </c>
      <c r="D47" s="124" t="s">
        <v>2235</v>
      </c>
      <c r="E47" s="124" t="s">
        <v>2237</v>
      </c>
      <c r="F47" s="131"/>
      <c r="G47" s="131"/>
      <c r="H47" s="131"/>
      <c r="I47" s="131"/>
      <c r="J47" s="126" t="s">
        <v>2308</v>
      </c>
      <c r="S47" s="122" t="s">
        <v>2011</v>
      </c>
      <c r="T47" s="122" t="s">
        <v>19838</v>
      </c>
      <c r="U47" s="122" t="s">
        <v>7258</v>
      </c>
      <c r="V47" s="122" t="s">
        <v>2235</v>
      </c>
      <c r="W47" s="122"/>
    </row>
    <row r="48" spans="1:23">
      <c r="A48" s="121">
        <v>37</v>
      </c>
      <c r="B48" s="124" t="s">
        <v>7262</v>
      </c>
      <c r="C48" s="124" t="s">
        <v>7263</v>
      </c>
      <c r="D48" s="124" t="s">
        <v>2088</v>
      </c>
      <c r="E48" s="124" t="s">
        <v>2089</v>
      </c>
      <c r="F48" s="131"/>
      <c r="G48" s="131"/>
      <c r="H48" s="131"/>
      <c r="I48" s="131"/>
      <c r="J48" s="126" t="s">
        <v>2308</v>
      </c>
      <c r="S48" s="122" t="s">
        <v>2011</v>
      </c>
      <c r="T48" s="122" t="s">
        <v>7264</v>
      </c>
      <c r="U48" s="122" t="s">
        <v>7265</v>
      </c>
      <c r="V48" s="122" t="s">
        <v>2088</v>
      </c>
      <c r="W48" s="122"/>
    </row>
    <row r="49" spans="1:23">
      <c r="A49" s="121">
        <v>38</v>
      </c>
      <c r="B49" s="124" t="s">
        <v>7268</v>
      </c>
      <c r="C49" s="124" t="s">
        <v>7267</v>
      </c>
      <c r="D49" s="124" t="s">
        <v>2088</v>
      </c>
      <c r="E49" s="124" t="s">
        <v>2089</v>
      </c>
      <c r="F49" s="131"/>
      <c r="G49" s="131"/>
      <c r="H49" s="131"/>
      <c r="I49" s="131"/>
      <c r="J49" s="126" t="s">
        <v>2308</v>
      </c>
      <c r="S49" s="122" t="s">
        <v>2011</v>
      </c>
      <c r="T49" s="122" t="s">
        <v>7269</v>
      </c>
      <c r="U49" s="122" t="s">
        <v>7267</v>
      </c>
      <c r="V49" s="122" t="s">
        <v>2088</v>
      </c>
      <c r="W49" s="122"/>
    </row>
    <row r="50" spans="1:23">
      <c r="A50" s="121">
        <v>39</v>
      </c>
      <c r="B50" s="124" t="s">
        <v>7270</v>
      </c>
      <c r="C50" s="124" t="s">
        <v>7271</v>
      </c>
      <c r="D50" s="124" t="s">
        <v>2088</v>
      </c>
      <c r="E50" s="124" t="s">
        <v>2089</v>
      </c>
      <c r="F50" s="131"/>
      <c r="G50" s="131"/>
      <c r="H50" s="131"/>
      <c r="I50" s="131"/>
      <c r="J50" s="126" t="s">
        <v>2308</v>
      </c>
      <c r="S50" s="122" t="s">
        <v>2011</v>
      </c>
      <c r="T50" s="122" t="s">
        <v>7270</v>
      </c>
      <c r="U50" s="122" t="s">
        <v>6801</v>
      </c>
      <c r="V50" s="122" t="s">
        <v>2088</v>
      </c>
      <c r="W50" s="122"/>
    </row>
    <row r="51" spans="1:23">
      <c r="A51" s="121">
        <v>40</v>
      </c>
      <c r="B51" s="124" t="s">
        <v>7272</v>
      </c>
      <c r="C51" s="124" t="s">
        <v>7274</v>
      </c>
      <c r="D51" s="124" t="s">
        <v>2088</v>
      </c>
      <c r="E51" s="124" t="s">
        <v>2089</v>
      </c>
      <c r="F51" s="131"/>
      <c r="G51" s="131"/>
      <c r="H51" s="131"/>
      <c r="I51" s="131"/>
      <c r="J51" s="126" t="s">
        <v>2308</v>
      </c>
      <c r="S51" s="122" t="s">
        <v>2011</v>
      </c>
      <c r="T51" s="122" t="s">
        <v>7272</v>
      </c>
      <c r="U51" s="122" t="s">
        <v>7273</v>
      </c>
      <c r="V51" s="122" t="s">
        <v>2088</v>
      </c>
      <c r="W51" s="122"/>
    </row>
    <row r="52" spans="1:23">
      <c r="A52" s="121">
        <v>41</v>
      </c>
      <c r="B52" s="124" t="s">
        <v>7275</v>
      </c>
      <c r="C52" s="124" t="s">
        <v>6597</v>
      </c>
      <c r="D52" s="124" t="s">
        <v>2088</v>
      </c>
      <c r="E52" s="124" t="s">
        <v>2089</v>
      </c>
      <c r="F52" s="131"/>
      <c r="G52" s="131"/>
      <c r="H52" s="131"/>
      <c r="I52" s="131"/>
      <c r="J52" s="126" t="s">
        <v>2308</v>
      </c>
      <c r="S52" s="122" t="s">
        <v>2011</v>
      </c>
      <c r="T52" s="122" t="s">
        <v>7279</v>
      </c>
      <c r="U52" s="122" t="s">
        <v>7276</v>
      </c>
      <c r="V52" s="122" t="s">
        <v>2088</v>
      </c>
      <c r="W52" s="122"/>
    </row>
    <row r="53" spans="1:23">
      <c r="A53" s="121">
        <v>42</v>
      </c>
      <c r="B53" s="124" t="s">
        <v>7280</v>
      </c>
      <c r="C53" s="124" t="s">
        <v>7281</v>
      </c>
      <c r="D53" s="124" t="s">
        <v>2088</v>
      </c>
      <c r="E53" s="124" t="s">
        <v>2089</v>
      </c>
      <c r="F53" s="131"/>
      <c r="G53" s="131"/>
      <c r="H53" s="131"/>
      <c r="I53" s="131"/>
      <c r="J53" s="126" t="s">
        <v>2308</v>
      </c>
      <c r="S53" s="122" t="s">
        <v>2011</v>
      </c>
      <c r="T53" s="122" t="s">
        <v>19488</v>
      </c>
      <c r="U53" s="122" t="s">
        <v>7281</v>
      </c>
      <c r="V53" s="122" t="s">
        <v>2088</v>
      </c>
      <c r="W53" s="122"/>
    </row>
    <row r="54" spans="1:23">
      <c r="A54" s="121">
        <v>43</v>
      </c>
      <c r="B54" s="124" t="s">
        <v>19839</v>
      </c>
      <c r="C54" s="124" t="s">
        <v>19840</v>
      </c>
      <c r="D54" s="124" t="s">
        <v>2088</v>
      </c>
      <c r="E54" s="124" t="s">
        <v>2089</v>
      </c>
      <c r="F54" s="131"/>
      <c r="G54" s="131"/>
      <c r="H54" s="131"/>
      <c r="I54" s="122" t="s">
        <v>19841</v>
      </c>
      <c r="J54" s="126" t="s">
        <v>2308</v>
      </c>
      <c r="S54" s="122" t="s">
        <v>2011</v>
      </c>
      <c r="T54" s="122" t="s">
        <v>19842</v>
      </c>
      <c r="U54" s="122" t="s">
        <v>15547</v>
      </c>
      <c r="V54" s="122" t="s">
        <v>2088</v>
      </c>
      <c r="W54" s="122"/>
    </row>
    <row r="55" spans="1:23">
      <c r="A55" s="121">
        <v>44</v>
      </c>
      <c r="B55" s="124" t="s">
        <v>19843</v>
      </c>
      <c r="C55" s="124" t="s">
        <v>19844</v>
      </c>
      <c r="D55" s="124" t="s">
        <v>2088</v>
      </c>
      <c r="E55" s="124" t="s">
        <v>2089</v>
      </c>
      <c r="F55" s="131"/>
      <c r="G55" s="131"/>
      <c r="H55" s="131"/>
      <c r="I55" s="122" t="s">
        <v>19841</v>
      </c>
      <c r="J55" s="126" t="s">
        <v>2308</v>
      </c>
      <c r="S55" s="122" t="s">
        <v>2011</v>
      </c>
      <c r="T55" s="122" t="s">
        <v>19845</v>
      </c>
      <c r="U55" s="122" t="s">
        <v>15551</v>
      </c>
      <c r="V55" s="122" t="s">
        <v>2088</v>
      </c>
      <c r="W55" s="122"/>
    </row>
    <row r="56" spans="1:23">
      <c r="A56" s="121">
        <v>45</v>
      </c>
      <c r="B56" s="124" t="s">
        <v>19846</v>
      </c>
      <c r="C56" s="124" t="s">
        <v>15542</v>
      </c>
      <c r="D56" s="124" t="s">
        <v>2088</v>
      </c>
      <c r="E56" s="124" t="s">
        <v>2089</v>
      </c>
      <c r="F56" s="131"/>
      <c r="G56" s="131"/>
      <c r="H56" s="131"/>
      <c r="I56" s="131"/>
      <c r="J56" s="126" t="s">
        <v>2308</v>
      </c>
      <c r="S56" s="122" t="s">
        <v>2011</v>
      </c>
      <c r="T56" s="122" t="s">
        <v>19847</v>
      </c>
      <c r="U56" s="122" t="s">
        <v>15542</v>
      </c>
      <c r="V56" s="122" t="s">
        <v>2088</v>
      </c>
      <c r="W56" s="122"/>
    </row>
    <row r="57" spans="1:23">
      <c r="A57" s="121">
        <v>46</v>
      </c>
      <c r="B57" s="124" t="s">
        <v>19848</v>
      </c>
      <c r="C57" s="124" t="s">
        <v>13860</v>
      </c>
      <c r="D57" s="124" t="s">
        <v>2088</v>
      </c>
      <c r="E57" s="124" t="s">
        <v>2089</v>
      </c>
      <c r="F57" s="131"/>
      <c r="G57" s="131"/>
      <c r="H57" s="131"/>
      <c r="I57" s="131"/>
      <c r="J57" s="126" t="s">
        <v>2308</v>
      </c>
      <c r="S57" s="122" t="s">
        <v>2011</v>
      </c>
      <c r="T57" s="122" t="s">
        <v>19849</v>
      </c>
      <c r="U57" s="122" t="s">
        <v>13860</v>
      </c>
      <c r="V57" s="122" t="s">
        <v>2088</v>
      </c>
      <c r="W57" s="122"/>
    </row>
    <row r="58" spans="1:23">
      <c r="A58" s="121">
        <v>47</v>
      </c>
      <c r="B58" s="124" t="s">
        <v>19850</v>
      </c>
      <c r="C58" s="124" t="s">
        <v>19851</v>
      </c>
      <c r="D58" s="124" t="s">
        <v>3212</v>
      </c>
      <c r="E58" s="124" t="s">
        <v>3212</v>
      </c>
      <c r="F58" s="131"/>
      <c r="G58" s="131"/>
      <c r="H58" s="131"/>
      <c r="I58" s="131"/>
      <c r="J58" s="126" t="s">
        <v>2308</v>
      </c>
      <c r="S58" s="122" t="s">
        <v>2011</v>
      </c>
      <c r="T58" s="122" t="s">
        <v>13925</v>
      </c>
      <c r="U58" s="122" t="s">
        <v>13926</v>
      </c>
      <c r="V58" s="122" t="s">
        <v>3212</v>
      </c>
      <c r="W58" s="122"/>
    </row>
    <row r="59" spans="1:23">
      <c r="A59" s="121">
        <v>48</v>
      </c>
      <c r="B59" s="124" t="s">
        <v>19852</v>
      </c>
      <c r="C59" s="124" t="s">
        <v>19853</v>
      </c>
      <c r="D59" s="124" t="s">
        <v>3212</v>
      </c>
      <c r="E59" s="124" t="s">
        <v>3212</v>
      </c>
      <c r="F59" s="131"/>
      <c r="G59" s="131"/>
      <c r="H59" s="131"/>
      <c r="I59" s="131"/>
      <c r="J59" s="126" t="s">
        <v>2308</v>
      </c>
      <c r="S59" s="122" t="s">
        <v>2011</v>
      </c>
      <c r="T59" s="122" t="s">
        <v>19854</v>
      </c>
      <c r="U59" s="122" t="s">
        <v>19853</v>
      </c>
      <c r="V59" s="122" t="s">
        <v>3212</v>
      </c>
      <c r="W59" s="122"/>
    </row>
    <row r="60" spans="1:23">
      <c r="A60" s="121">
        <v>49</v>
      </c>
      <c r="B60" s="124" t="s">
        <v>19855</v>
      </c>
      <c r="C60" s="124" t="s">
        <v>19856</v>
      </c>
      <c r="D60" s="124" t="s">
        <v>3212</v>
      </c>
      <c r="E60" s="124" t="s">
        <v>3212</v>
      </c>
      <c r="F60" s="131"/>
      <c r="G60" s="131"/>
      <c r="H60" s="131"/>
      <c r="I60" s="131"/>
      <c r="J60" s="126" t="s">
        <v>2308</v>
      </c>
      <c r="S60" s="122" t="s">
        <v>2011</v>
      </c>
      <c r="T60" s="122" t="s">
        <v>19855</v>
      </c>
      <c r="U60" s="122" t="s">
        <v>19857</v>
      </c>
      <c r="V60" s="122" t="s">
        <v>3212</v>
      </c>
      <c r="W60" s="122"/>
    </row>
    <row r="61" spans="1:23">
      <c r="A61" s="121">
        <v>50</v>
      </c>
      <c r="B61" s="124" t="s">
        <v>19858</v>
      </c>
      <c r="C61" s="124" t="s">
        <v>19859</v>
      </c>
      <c r="D61" s="124" t="s">
        <v>3212</v>
      </c>
      <c r="E61" s="124" t="s">
        <v>3212</v>
      </c>
      <c r="F61" s="131"/>
      <c r="G61" s="131"/>
      <c r="H61" s="131"/>
      <c r="I61" s="131"/>
      <c r="J61" s="126" t="s">
        <v>2308</v>
      </c>
      <c r="S61" s="122" t="s">
        <v>2011</v>
      </c>
      <c r="T61" s="122" t="s">
        <v>19858</v>
      </c>
      <c r="U61" s="122" t="s">
        <v>19860</v>
      </c>
      <c r="V61" s="122" t="s">
        <v>3212</v>
      </c>
      <c r="W61" s="122"/>
    </row>
    <row r="62" spans="1:23">
      <c r="A62" s="121">
        <v>51</v>
      </c>
      <c r="B62" s="124" t="s">
        <v>19525</v>
      </c>
      <c r="C62" s="124" t="s">
        <v>19861</v>
      </c>
      <c r="D62" s="124" t="s">
        <v>3212</v>
      </c>
      <c r="E62" s="124" t="s">
        <v>3212</v>
      </c>
      <c r="F62" s="131"/>
      <c r="G62" s="131"/>
      <c r="H62" s="131"/>
      <c r="I62" s="131"/>
      <c r="J62" s="126" t="s">
        <v>2308</v>
      </c>
      <c r="S62" s="122" t="s">
        <v>2011</v>
      </c>
      <c r="T62" s="122" t="s">
        <v>19525</v>
      </c>
      <c r="U62" s="122" t="s">
        <v>4710</v>
      </c>
      <c r="V62" s="122" t="s">
        <v>3212</v>
      </c>
      <c r="W62" s="122"/>
    </row>
    <row r="63" spans="1:23">
      <c r="A63" s="121">
        <v>52</v>
      </c>
      <c r="B63" s="124" t="s">
        <v>19524</v>
      </c>
      <c r="C63" s="124" t="s">
        <v>19862</v>
      </c>
      <c r="D63" s="124" t="s">
        <v>3212</v>
      </c>
      <c r="E63" s="124" t="s">
        <v>3212</v>
      </c>
      <c r="F63" s="131"/>
      <c r="G63" s="131"/>
      <c r="H63" s="131"/>
      <c r="I63" s="131"/>
      <c r="J63" s="126" t="s">
        <v>2308</v>
      </c>
      <c r="S63" s="122" t="s">
        <v>2011</v>
      </c>
      <c r="T63" s="122" t="s">
        <v>19524</v>
      </c>
      <c r="U63" s="122" t="s">
        <v>4856</v>
      </c>
      <c r="V63" s="122" t="s">
        <v>3212</v>
      </c>
      <c r="W63" s="122"/>
    </row>
    <row r="64" spans="1:23">
      <c r="A64" s="121">
        <v>53</v>
      </c>
      <c r="B64" s="124" t="s">
        <v>14630</v>
      </c>
      <c r="C64" s="124" t="s">
        <v>14458</v>
      </c>
      <c r="D64" s="124" t="s">
        <v>3212</v>
      </c>
      <c r="E64" s="124" t="s">
        <v>3212</v>
      </c>
      <c r="F64" s="131"/>
      <c r="G64" s="131"/>
      <c r="H64" s="131"/>
      <c r="I64" s="131"/>
      <c r="J64" s="126" t="s">
        <v>2308</v>
      </c>
      <c r="S64" s="122" t="s">
        <v>2011</v>
      </c>
      <c r="T64" s="122" t="s">
        <v>14457</v>
      </c>
      <c r="U64" s="122" t="s">
        <v>14631</v>
      </c>
      <c r="V64" s="122" t="s">
        <v>3212</v>
      </c>
      <c r="W64" s="122"/>
    </row>
    <row r="65" spans="1:23">
      <c r="A65" s="121">
        <v>54</v>
      </c>
      <c r="B65" s="124" t="s">
        <v>14626</v>
      </c>
      <c r="C65" s="124" t="s">
        <v>14438</v>
      </c>
      <c r="D65" s="124" t="s">
        <v>3212</v>
      </c>
      <c r="E65" s="124" t="s">
        <v>3212</v>
      </c>
      <c r="F65" s="131"/>
      <c r="G65" s="131"/>
      <c r="H65" s="131"/>
      <c r="I65" s="131"/>
      <c r="J65" s="126" t="s">
        <v>2308</v>
      </c>
      <c r="S65" s="122" t="s">
        <v>2011</v>
      </c>
      <c r="T65" s="122" t="s">
        <v>14437</v>
      </c>
      <c r="U65" s="122" t="s">
        <v>14628</v>
      </c>
      <c r="V65" s="122" t="s">
        <v>3212</v>
      </c>
      <c r="W65" s="122"/>
    </row>
    <row r="66" spans="1:23">
      <c r="A66" s="121">
        <v>55</v>
      </c>
      <c r="B66" s="124" t="s">
        <v>19863</v>
      </c>
      <c r="C66" s="124" t="s">
        <v>6748</v>
      </c>
      <c r="D66" s="124" t="s">
        <v>3212</v>
      </c>
      <c r="E66" s="124" t="s">
        <v>3212</v>
      </c>
      <c r="F66" s="131"/>
      <c r="G66" s="131"/>
      <c r="H66" s="131"/>
      <c r="I66" s="131"/>
      <c r="J66" s="126" t="s">
        <v>2308</v>
      </c>
      <c r="S66" s="122" t="s">
        <v>2011</v>
      </c>
      <c r="T66" s="122" t="s">
        <v>19863</v>
      </c>
      <c r="U66" s="122" t="s">
        <v>13885</v>
      </c>
      <c r="V66" s="122" t="s">
        <v>3212</v>
      </c>
      <c r="W66" s="122"/>
    </row>
    <row r="67" spans="1:23">
      <c r="A67" s="121">
        <v>56</v>
      </c>
      <c r="B67" s="124" t="s">
        <v>19864</v>
      </c>
      <c r="C67" s="124" t="s">
        <v>13905</v>
      </c>
      <c r="D67" s="124" t="s">
        <v>3212</v>
      </c>
      <c r="E67" s="124" t="s">
        <v>3212</v>
      </c>
      <c r="F67" s="131"/>
      <c r="G67" s="131"/>
      <c r="H67" s="131"/>
      <c r="I67" s="131"/>
      <c r="J67" s="126" t="s">
        <v>2308</v>
      </c>
      <c r="S67" s="122" t="s">
        <v>2011</v>
      </c>
      <c r="T67" s="122" t="s">
        <v>19865</v>
      </c>
      <c r="U67" s="122" t="s">
        <v>4730</v>
      </c>
      <c r="V67" s="122" t="s">
        <v>3212</v>
      </c>
      <c r="W67" s="122"/>
    </row>
    <row r="68" spans="1:23">
      <c r="A68" s="121">
        <v>57</v>
      </c>
      <c r="B68" s="124" t="s">
        <v>19866</v>
      </c>
      <c r="C68" s="124" t="s">
        <v>14039</v>
      </c>
      <c r="D68" s="124" t="s">
        <v>3212</v>
      </c>
      <c r="E68" s="124" t="s">
        <v>3212</v>
      </c>
      <c r="F68" s="131"/>
      <c r="G68" s="131"/>
      <c r="H68" s="131"/>
      <c r="I68" s="131"/>
      <c r="J68" s="126" t="s">
        <v>2308</v>
      </c>
      <c r="S68" s="122" t="s">
        <v>2011</v>
      </c>
      <c r="T68" s="122" t="s">
        <v>19867</v>
      </c>
      <c r="U68" s="122" t="s">
        <v>14039</v>
      </c>
      <c r="V68" s="122" t="s">
        <v>3212</v>
      </c>
      <c r="W68" s="122"/>
    </row>
    <row r="69" spans="1:23">
      <c r="A69" s="121">
        <v>58</v>
      </c>
      <c r="B69" s="124" t="s">
        <v>19868</v>
      </c>
      <c r="C69" s="124" t="s">
        <v>19869</v>
      </c>
      <c r="D69" s="124" t="s">
        <v>3212</v>
      </c>
      <c r="E69" s="124" t="s">
        <v>3212</v>
      </c>
      <c r="F69" s="131"/>
      <c r="G69" s="131"/>
      <c r="H69" s="131"/>
      <c r="I69" s="131"/>
      <c r="J69" s="126" t="s">
        <v>2308</v>
      </c>
      <c r="S69" s="122" t="s">
        <v>2011</v>
      </c>
      <c r="T69" s="122" t="s">
        <v>19868</v>
      </c>
      <c r="U69" s="122" t="s">
        <v>19870</v>
      </c>
      <c r="V69" s="122" t="s">
        <v>3212</v>
      </c>
      <c r="W69" s="122"/>
    </row>
    <row r="70" spans="1:23">
      <c r="A70" s="121">
        <v>59</v>
      </c>
      <c r="B70" s="124" t="s">
        <v>19871</v>
      </c>
      <c r="C70" s="124" t="s">
        <v>19872</v>
      </c>
      <c r="D70" s="124" t="s">
        <v>3212</v>
      </c>
      <c r="E70" s="124" t="s">
        <v>3212</v>
      </c>
      <c r="F70" s="131"/>
      <c r="G70" s="131"/>
      <c r="H70" s="131"/>
      <c r="I70" s="131"/>
      <c r="J70" s="126" t="s">
        <v>2308</v>
      </c>
      <c r="S70" s="122" t="s">
        <v>2011</v>
      </c>
      <c r="T70" s="122" t="s">
        <v>19873</v>
      </c>
      <c r="U70" s="122" t="s">
        <v>19874</v>
      </c>
      <c r="V70" s="122" t="s">
        <v>3212</v>
      </c>
      <c r="W70" s="122"/>
    </row>
    <row r="71" spans="1:23">
      <c r="A71" s="121">
        <v>60</v>
      </c>
      <c r="B71" s="124" t="s">
        <v>19875</v>
      </c>
      <c r="C71" s="124" t="s">
        <v>19876</v>
      </c>
      <c r="D71" s="124" t="s">
        <v>2088</v>
      </c>
      <c r="E71" s="124" t="s">
        <v>2089</v>
      </c>
      <c r="F71" s="131"/>
      <c r="G71" s="131"/>
      <c r="H71" s="131"/>
      <c r="I71" s="122"/>
      <c r="J71" s="126" t="s">
        <v>2308</v>
      </c>
      <c r="S71" s="122" t="s">
        <v>2011</v>
      </c>
      <c r="T71" s="122" t="s">
        <v>19877</v>
      </c>
      <c r="U71" s="122" t="s">
        <v>19878</v>
      </c>
      <c r="V71" s="122" t="s">
        <v>2088</v>
      </c>
      <c r="W71" s="122"/>
    </row>
    <row r="72" spans="1:23">
      <c r="A72" s="121">
        <v>61</v>
      </c>
      <c r="B72" s="124" t="s">
        <v>7282</v>
      </c>
      <c r="C72" s="124" t="s">
        <v>7284</v>
      </c>
      <c r="D72" s="124" t="s">
        <v>2088</v>
      </c>
      <c r="E72" s="124" t="s">
        <v>2089</v>
      </c>
      <c r="F72" s="131"/>
      <c r="G72" s="131"/>
      <c r="H72" s="131"/>
      <c r="I72" s="122"/>
      <c r="J72" s="126" t="s">
        <v>2308</v>
      </c>
      <c r="S72" s="122" t="s">
        <v>2011</v>
      </c>
      <c r="T72" s="122" t="s">
        <v>7285</v>
      </c>
      <c r="U72" s="122" t="s">
        <v>7283</v>
      </c>
      <c r="V72" s="122" t="s">
        <v>2088</v>
      </c>
      <c r="W72" s="122"/>
    </row>
    <row r="73" spans="1:23">
      <c r="A73" s="121">
        <v>62</v>
      </c>
      <c r="B73" s="124" t="s">
        <v>19879</v>
      </c>
      <c r="C73" s="124" t="s">
        <v>19880</v>
      </c>
      <c r="D73" s="124" t="s">
        <v>2088</v>
      </c>
      <c r="E73" s="124" t="s">
        <v>2089</v>
      </c>
      <c r="F73" s="131"/>
      <c r="G73" s="131"/>
      <c r="H73" s="131"/>
      <c r="I73" s="122"/>
      <c r="J73" s="126" t="s">
        <v>2308</v>
      </c>
      <c r="S73" s="122" t="s">
        <v>2011</v>
      </c>
      <c r="T73" s="122" t="s">
        <v>19881</v>
      </c>
      <c r="U73" s="122" t="s">
        <v>19882</v>
      </c>
      <c r="V73" s="122" t="s">
        <v>2088</v>
      </c>
      <c r="W73" s="122"/>
    </row>
    <row r="74" spans="1:23">
      <c r="A74" s="121">
        <v>63</v>
      </c>
      <c r="B74" s="124" t="s">
        <v>7286</v>
      </c>
      <c r="C74" s="124" t="s">
        <v>7289</v>
      </c>
      <c r="D74" s="124" t="s">
        <v>2088</v>
      </c>
      <c r="E74" s="124" t="s">
        <v>2089</v>
      </c>
      <c r="F74" s="131"/>
      <c r="G74" s="131"/>
      <c r="H74" s="131"/>
      <c r="I74" s="122" t="s">
        <v>7290</v>
      </c>
      <c r="J74" s="126" t="s">
        <v>2308</v>
      </c>
      <c r="S74" s="122" t="s">
        <v>2011</v>
      </c>
      <c r="T74" s="122" t="s">
        <v>7291</v>
      </c>
      <c r="U74" s="122" t="s">
        <v>7287</v>
      </c>
      <c r="V74" s="122" t="s">
        <v>2088</v>
      </c>
      <c r="W74" s="122"/>
    </row>
    <row r="75" spans="1:23">
      <c r="A75" s="121">
        <v>64</v>
      </c>
      <c r="B75" s="124" t="s">
        <v>19883</v>
      </c>
      <c r="C75" s="124" t="s">
        <v>19884</v>
      </c>
      <c r="D75" s="124" t="s">
        <v>2088</v>
      </c>
      <c r="E75" s="124" t="s">
        <v>2089</v>
      </c>
      <c r="F75" s="131"/>
      <c r="G75" s="131"/>
      <c r="H75" s="131"/>
      <c r="I75" s="122" t="s">
        <v>19841</v>
      </c>
      <c r="J75" s="126" t="s">
        <v>2308</v>
      </c>
      <c r="S75" s="122" t="s">
        <v>2011</v>
      </c>
      <c r="T75" s="122" t="s">
        <v>19885</v>
      </c>
      <c r="U75" s="122" t="s">
        <v>19886</v>
      </c>
      <c r="V75" s="122" t="s">
        <v>2088</v>
      </c>
      <c r="W75" s="122"/>
    </row>
    <row r="76" spans="1:23">
      <c r="A76" s="121">
        <v>65</v>
      </c>
      <c r="B76" s="124" t="s">
        <v>19887</v>
      </c>
      <c r="C76" s="124" t="s">
        <v>19888</v>
      </c>
      <c r="D76" s="124" t="s">
        <v>2807</v>
      </c>
      <c r="E76" s="124" t="s">
        <v>2808</v>
      </c>
      <c r="F76" s="131"/>
      <c r="G76" s="131"/>
      <c r="H76" s="131"/>
      <c r="I76" s="122"/>
      <c r="J76" s="126" t="s">
        <v>2308</v>
      </c>
      <c r="S76" s="122" t="s">
        <v>2011</v>
      </c>
      <c r="T76" s="122" t="s">
        <v>19887</v>
      </c>
      <c r="U76" s="122" t="s">
        <v>12957</v>
      </c>
      <c r="V76" s="122" t="s">
        <v>2807</v>
      </c>
      <c r="W76" s="122"/>
    </row>
    <row r="77" spans="1:23">
      <c r="A77" s="121">
        <v>66</v>
      </c>
      <c r="B77" s="124" t="s">
        <v>19889</v>
      </c>
      <c r="C77" s="124" t="s">
        <v>19890</v>
      </c>
      <c r="D77" s="124" t="s">
        <v>2088</v>
      </c>
      <c r="E77" s="124" t="s">
        <v>2089</v>
      </c>
      <c r="F77" s="131"/>
      <c r="G77" s="131"/>
      <c r="H77" s="131"/>
      <c r="I77" s="122"/>
      <c r="J77" s="126" t="s">
        <v>2308</v>
      </c>
      <c r="S77" s="122" t="s">
        <v>2011</v>
      </c>
      <c r="T77" s="122" t="s">
        <v>19891</v>
      </c>
      <c r="U77" s="122" t="s">
        <v>19892</v>
      </c>
      <c r="V77" s="122" t="s">
        <v>2088</v>
      </c>
      <c r="W77" s="122"/>
    </row>
    <row r="78" spans="1:23">
      <c r="A78" s="121">
        <v>67</v>
      </c>
      <c r="B78" s="124" t="s">
        <v>19893</v>
      </c>
      <c r="C78" s="124" t="s">
        <v>19894</v>
      </c>
      <c r="D78" s="124" t="s">
        <v>2088</v>
      </c>
      <c r="E78" s="124" t="s">
        <v>2089</v>
      </c>
      <c r="F78" s="131"/>
      <c r="G78" s="131"/>
      <c r="H78" s="131"/>
      <c r="I78" s="131"/>
      <c r="J78" s="126" t="s">
        <v>2308</v>
      </c>
      <c r="S78" s="122" t="s">
        <v>2011</v>
      </c>
      <c r="T78" s="122" t="s">
        <v>19895</v>
      </c>
      <c r="U78" s="122" t="s">
        <v>19896</v>
      </c>
      <c r="V78" s="122" t="s">
        <v>2088</v>
      </c>
      <c r="W78" s="122"/>
    </row>
    <row r="79" spans="1:23">
      <c r="A79" s="121">
        <v>68</v>
      </c>
      <c r="B79" s="124" t="s">
        <v>19897</v>
      </c>
      <c r="C79" s="124" t="s">
        <v>6793</v>
      </c>
      <c r="D79" s="124" t="s">
        <v>3212</v>
      </c>
      <c r="E79" s="124" t="s">
        <v>3212</v>
      </c>
      <c r="F79" s="131"/>
      <c r="G79" s="131"/>
      <c r="H79" s="131"/>
      <c r="I79" s="131"/>
      <c r="J79" s="126" t="s">
        <v>2308</v>
      </c>
      <c r="S79" s="122" t="s">
        <v>2011</v>
      </c>
      <c r="T79" s="122" t="s">
        <v>19898</v>
      </c>
      <c r="U79" s="122" t="s">
        <v>6793</v>
      </c>
      <c r="V79" s="122" t="s">
        <v>3212</v>
      </c>
      <c r="W79" s="122"/>
    </row>
    <row r="80" spans="1:23">
      <c r="A80" s="121">
        <v>69</v>
      </c>
      <c r="B80" s="124" t="s">
        <v>19899</v>
      </c>
      <c r="C80" s="124" t="s">
        <v>19900</v>
      </c>
      <c r="D80" s="124" t="s">
        <v>2088</v>
      </c>
      <c r="E80" s="124" t="s">
        <v>2089</v>
      </c>
      <c r="F80" s="131"/>
      <c r="G80" s="131"/>
      <c r="H80" s="131"/>
      <c r="I80" s="131"/>
      <c r="J80" s="126" t="s">
        <v>2308</v>
      </c>
      <c r="S80" s="122" t="s">
        <v>2011</v>
      </c>
      <c r="T80" s="122" t="s">
        <v>7301</v>
      </c>
      <c r="U80" s="122" t="s">
        <v>7298</v>
      </c>
      <c r="V80" s="122" t="s">
        <v>2088</v>
      </c>
      <c r="W80" s="122"/>
    </row>
    <row r="81" spans="1:23">
      <c r="A81" s="121">
        <v>70</v>
      </c>
      <c r="B81" s="124" t="s">
        <v>7304</v>
      </c>
      <c r="C81" s="124" t="s">
        <v>7303</v>
      </c>
      <c r="D81" s="124" t="s">
        <v>2088</v>
      </c>
      <c r="E81" s="124" t="s">
        <v>2089</v>
      </c>
      <c r="F81" s="131"/>
      <c r="G81" s="131"/>
      <c r="H81" s="131"/>
      <c r="I81" s="131"/>
      <c r="J81" s="126" t="s">
        <v>2308</v>
      </c>
      <c r="S81" s="122" t="s">
        <v>2011</v>
      </c>
      <c r="T81" s="122" t="s">
        <v>7306</v>
      </c>
      <c r="U81" s="122" t="s">
        <v>7303</v>
      </c>
      <c r="V81" s="122" t="s">
        <v>2088</v>
      </c>
      <c r="W81" s="122"/>
    </row>
    <row r="82" spans="1:23">
      <c r="A82" s="121">
        <v>71</v>
      </c>
      <c r="B82" s="124" t="s">
        <v>7309</v>
      </c>
      <c r="C82" s="124" t="s">
        <v>7308</v>
      </c>
      <c r="D82" s="124" t="s">
        <v>2088</v>
      </c>
      <c r="E82" s="124" t="s">
        <v>2089</v>
      </c>
      <c r="F82" s="131"/>
      <c r="G82" s="131"/>
      <c r="H82" s="131"/>
      <c r="I82" s="131"/>
      <c r="J82" s="126" t="s">
        <v>2308</v>
      </c>
      <c r="S82" s="122" t="s">
        <v>2011</v>
      </c>
      <c r="T82" s="122" t="s">
        <v>7311</v>
      </c>
      <c r="U82" s="122" t="s">
        <v>7308</v>
      </c>
      <c r="V82" s="122" t="s">
        <v>2088</v>
      </c>
      <c r="W82" s="122"/>
    </row>
    <row r="83" spans="1:23">
      <c r="A83" s="121">
        <v>72</v>
      </c>
      <c r="B83" s="124" t="s">
        <v>7314</v>
      </c>
      <c r="C83" s="124" t="s">
        <v>7313</v>
      </c>
      <c r="D83" s="124" t="s">
        <v>2088</v>
      </c>
      <c r="E83" s="124" t="s">
        <v>2089</v>
      </c>
      <c r="F83" s="131"/>
      <c r="G83" s="131"/>
      <c r="H83" s="131"/>
      <c r="I83" s="131"/>
      <c r="J83" s="126" t="s">
        <v>2308</v>
      </c>
      <c r="S83" s="122" t="s">
        <v>2011</v>
      </c>
      <c r="T83" s="122" t="s">
        <v>19901</v>
      </c>
      <c r="U83" s="122" t="s">
        <v>7313</v>
      </c>
      <c r="V83" s="122" t="s">
        <v>2088</v>
      </c>
      <c r="W83" s="122"/>
    </row>
    <row r="84" spans="1:23">
      <c r="A84" s="121">
        <v>73</v>
      </c>
      <c r="B84" s="124" t="s">
        <v>19902</v>
      </c>
      <c r="C84" s="124" t="s">
        <v>8649</v>
      </c>
      <c r="D84" s="124" t="s">
        <v>3212</v>
      </c>
      <c r="E84" s="124" t="s">
        <v>3212</v>
      </c>
      <c r="F84" s="131"/>
      <c r="G84" s="131"/>
      <c r="H84" s="131"/>
      <c r="I84" s="131"/>
      <c r="J84" s="126" t="s">
        <v>2308</v>
      </c>
      <c r="S84" s="122" t="s">
        <v>2011</v>
      </c>
      <c r="T84" s="123" t="s">
        <v>19903</v>
      </c>
      <c r="U84" s="122" t="s">
        <v>8649</v>
      </c>
      <c r="V84" s="122" t="s">
        <v>3212</v>
      </c>
      <c r="W84" s="122"/>
    </row>
    <row r="85" spans="1:23">
      <c r="A85" s="121">
        <v>74</v>
      </c>
      <c r="B85" s="124" t="s">
        <v>19904</v>
      </c>
      <c r="C85" s="124" t="s">
        <v>19905</v>
      </c>
      <c r="D85" s="124" t="s">
        <v>3212</v>
      </c>
      <c r="E85" s="124" t="s">
        <v>3212</v>
      </c>
      <c r="F85" s="131"/>
      <c r="G85" s="131"/>
      <c r="H85" s="131"/>
      <c r="I85" s="131"/>
      <c r="J85" s="126" t="s">
        <v>2308</v>
      </c>
      <c r="S85" s="122" t="s">
        <v>2011</v>
      </c>
      <c r="T85" s="123" t="s">
        <v>19904</v>
      </c>
      <c r="U85" s="122" t="s">
        <v>19906</v>
      </c>
      <c r="V85" s="122" t="s">
        <v>3212</v>
      </c>
      <c r="W85" s="122"/>
    </row>
    <row r="86" spans="1:23">
      <c r="A86" s="121">
        <v>76</v>
      </c>
      <c r="B86" s="124" t="s">
        <v>19907</v>
      </c>
      <c r="C86" s="124" t="s">
        <v>19908</v>
      </c>
      <c r="D86" s="124" t="s">
        <v>2088</v>
      </c>
      <c r="E86" s="124" t="s">
        <v>2089</v>
      </c>
      <c r="F86" s="131"/>
      <c r="G86" s="131"/>
      <c r="H86" s="131"/>
      <c r="I86" s="131"/>
      <c r="J86" s="126" t="s">
        <v>2308</v>
      </c>
      <c r="S86" s="122" t="s">
        <v>2011</v>
      </c>
      <c r="T86" s="122" t="s">
        <v>19909</v>
      </c>
      <c r="U86" s="122" t="s">
        <v>19908</v>
      </c>
      <c r="V86" s="122" t="s">
        <v>2088</v>
      </c>
      <c r="W86" s="122"/>
    </row>
    <row r="87" spans="1:23">
      <c r="A87" s="121">
        <v>79</v>
      </c>
      <c r="B87" s="124" t="s">
        <v>14785</v>
      </c>
      <c r="C87" s="124" t="s">
        <v>19910</v>
      </c>
      <c r="D87" s="124" t="s">
        <v>3212</v>
      </c>
      <c r="E87" s="124" t="s">
        <v>3212</v>
      </c>
      <c r="F87" s="131"/>
      <c r="G87" s="131"/>
      <c r="H87" s="131"/>
      <c r="I87" s="131"/>
      <c r="J87" s="126" t="s">
        <v>2308</v>
      </c>
      <c r="S87" s="122" t="s">
        <v>2011</v>
      </c>
      <c r="T87" s="122" t="s">
        <v>14785</v>
      </c>
      <c r="U87" s="122" t="s">
        <v>14783</v>
      </c>
      <c r="V87" s="122" t="s">
        <v>3212</v>
      </c>
      <c r="W87" s="122"/>
    </row>
    <row r="88" spans="1:23">
      <c r="A88" s="121">
        <v>80</v>
      </c>
      <c r="B88" s="124" t="s">
        <v>19911</v>
      </c>
      <c r="C88" s="124" t="s">
        <v>19912</v>
      </c>
      <c r="D88" s="124" t="s">
        <v>3212</v>
      </c>
      <c r="E88" s="124" t="s">
        <v>3212</v>
      </c>
      <c r="F88" s="131"/>
      <c r="G88" s="131"/>
      <c r="H88" s="131"/>
      <c r="I88" s="131"/>
      <c r="J88" s="126" t="s">
        <v>2308</v>
      </c>
      <c r="S88" s="122" t="s">
        <v>2011</v>
      </c>
      <c r="T88" s="122" t="s">
        <v>19911</v>
      </c>
      <c r="U88" s="122" t="s">
        <v>6762</v>
      </c>
      <c r="V88" s="122" t="s">
        <v>3212</v>
      </c>
      <c r="W88" s="122"/>
    </row>
    <row r="89" spans="1:23">
      <c r="A89" s="121">
        <v>81</v>
      </c>
      <c r="B89" s="124" t="s">
        <v>19913</v>
      </c>
      <c r="C89" s="124" t="s">
        <v>19914</v>
      </c>
      <c r="D89" s="124" t="s">
        <v>3212</v>
      </c>
      <c r="E89" s="124" t="s">
        <v>3212</v>
      </c>
      <c r="F89" s="131"/>
      <c r="G89" s="131"/>
      <c r="H89" s="131"/>
      <c r="I89" s="131"/>
      <c r="J89" s="126" t="s">
        <v>2308</v>
      </c>
      <c r="S89" s="122" t="s">
        <v>2011</v>
      </c>
      <c r="T89" s="122" t="s">
        <v>19854</v>
      </c>
      <c r="U89" s="122" t="s">
        <v>19914</v>
      </c>
      <c r="V89" s="122" t="s">
        <v>3212</v>
      </c>
      <c r="W89" s="122"/>
    </row>
    <row r="90" spans="1:23">
      <c r="A90" s="121">
        <v>82</v>
      </c>
      <c r="B90" s="124" t="s">
        <v>19915</v>
      </c>
      <c r="C90" s="124" t="s">
        <v>19916</v>
      </c>
      <c r="D90" s="124" t="s">
        <v>3212</v>
      </c>
      <c r="E90" s="124" t="s">
        <v>3212</v>
      </c>
      <c r="F90" s="131"/>
      <c r="G90" s="131"/>
      <c r="H90" s="131"/>
      <c r="I90" s="131"/>
      <c r="J90" s="126" t="s">
        <v>2308</v>
      </c>
      <c r="S90" s="122" t="s">
        <v>2011</v>
      </c>
      <c r="T90" s="122" t="s">
        <v>19917</v>
      </c>
      <c r="U90" s="122" t="s">
        <v>14810</v>
      </c>
      <c r="V90" s="122" t="s">
        <v>3212</v>
      </c>
      <c r="W90" s="122"/>
    </row>
    <row r="91" spans="1:23">
      <c r="A91" s="121">
        <v>83</v>
      </c>
      <c r="B91" s="124" t="s">
        <v>19918</v>
      </c>
      <c r="C91" s="124" t="s">
        <v>19919</v>
      </c>
      <c r="D91" s="124" t="s">
        <v>3212</v>
      </c>
      <c r="E91" s="124" t="s">
        <v>3212</v>
      </c>
      <c r="F91" s="131"/>
      <c r="G91" s="131"/>
      <c r="H91" s="131"/>
      <c r="I91" s="131"/>
      <c r="J91" s="126" t="s">
        <v>2308</v>
      </c>
      <c r="S91" s="122" t="s">
        <v>2011</v>
      </c>
      <c r="T91" s="135" t="s">
        <v>19918</v>
      </c>
      <c r="U91" s="135" t="s">
        <v>6237</v>
      </c>
      <c r="V91" s="135" t="s">
        <v>3212</v>
      </c>
      <c r="W91" s="135"/>
    </row>
    <row r="92" spans="1:23">
      <c r="A92" s="121">
        <v>84</v>
      </c>
      <c r="B92" s="124" t="s">
        <v>14786</v>
      </c>
      <c r="C92" s="124" t="s">
        <v>6307</v>
      </c>
      <c r="D92" s="124" t="s">
        <v>2084</v>
      </c>
      <c r="E92" s="124" t="s">
        <v>2621</v>
      </c>
      <c r="F92" s="131"/>
      <c r="G92" s="131"/>
      <c r="H92" s="131"/>
      <c r="I92" s="131"/>
      <c r="J92" s="126" t="s">
        <v>2308</v>
      </c>
      <c r="S92" s="122" t="s">
        <v>2011</v>
      </c>
      <c r="T92" s="135" t="s">
        <v>14786</v>
      </c>
      <c r="U92" s="135" t="s">
        <v>14787</v>
      </c>
      <c r="V92" s="135" t="s">
        <v>3212</v>
      </c>
      <c r="W92" s="135"/>
    </row>
    <row r="93" spans="1:23">
      <c r="A93" s="121">
        <v>85</v>
      </c>
      <c r="B93" s="124" t="s">
        <v>14788</v>
      </c>
      <c r="C93" s="124" t="s">
        <v>14790</v>
      </c>
      <c r="D93" s="124" t="s">
        <v>3212</v>
      </c>
      <c r="E93" s="124" t="s">
        <v>3212</v>
      </c>
      <c r="F93" s="131"/>
      <c r="G93" s="131"/>
      <c r="H93" s="131"/>
      <c r="I93" s="131"/>
      <c r="J93" s="126" t="s">
        <v>2308</v>
      </c>
      <c r="S93" s="122" t="s">
        <v>2011</v>
      </c>
      <c r="T93" s="135" t="s">
        <v>14788</v>
      </c>
      <c r="U93" s="135" t="s">
        <v>14789</v>
      </c>
      <c r="V93" s="135" t="s">
        <v>3212</v>
      </c>
      <c r="W93" s="135"/>
    </row>
  </sheetData>
  <phoneticPr fontId="5" type="noConversion"/>
  <conditionalFormatting sqref="B12:B93">
    <cfRule type="duplicateValues" dxfId="5" priority="1"/>
  </conditionalFormatting>
  <conditionalFormatting sqref="C12:C93">
    <cfRule type="duplicateValues" dxfId="4" priority="2"/>
  </conditionalFormatting>
  <dataValidations count="4">
    <dataValidation type="list" allowBlank="1" showInputMessage="1" showErrorMessage="1" sqref="B6" xr:uid="{00000000-0002-0000-4701-000000000000}">
      <formula1>"Mi: Minute,H: Hour,D: Daily,W: Weekly,M: Monthly,Y: Yearly"</formula1>
    </dataValidation>
    <dataValidation type="list" allowBlank="1" showInputMessage="1" showErrorMessage="1" sqref="B7 B9 K7:K9" xr:uid="{00000000-0002-0000-4701-000001000000}">
      <formula1>"替换,追加"</formula1>
    </dataValidation>
    <dataValidation type="list" allowBlank="1" showInputMessage="1" showErrorMessage="1" sqref="J86 J12:J85 J87:J93" xr:uid="{00000000-0002-0000-4701-000002000000}">
      <formula1>"匹配,基线特有,本地扩充,废弃"</formula1>
    </dataValidation>
    <dataValidation type="list" allowBlank="1" showInputMessage="1" showErrorMessage="1" sqref="N4:N6" xr:uid="{00000000-0002-0000-4701-000003000000}">
      <formula1>"left join,inner join,union,union all"</formula1>
    </dataValidation>
  </dataValidations>
  <hyperlinks>
    <hyperlink ref="A1" location="目录!A1" display="返回" xr:uid="{00000000-0004-0000-4701-000000000000}"/>
  </hyperlinks>
  <pageMargins left="0.69930555555555596" right="0.69930555555555596" top="0.75" bottom="0.75" header="0.3" footer="0.3"/>
  <pageSetup paperSize="9" orientation="portrait"/>
  <legacyDrawing r:id="rId1"/>
</worksheet>
</file>

<file path=xl/worksheets/sheet3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1-000000000000}">
  <dimension ref="A1:W36"/>
  <sheetViews>
    <sheetView workbookViewId="0"/>
  </sheetViews>
  <sheetFormatPr defaultColWidth="9" defaultRowHeight="14.4"/>
  <cols>
    <col min="1" max="1" width="9" style="118"/>
    <col min="2" max="2" width="16.109375" style="118" customWidth="1"/>
    <col min="3" max="3" width="18.109375" style="118" customWidth="1"/>
    <col min="4" max="4" width="15.21875" style="118" customWidth="1"/>
    <col min="5" max="5" width="12.109375" style="118" customWidth="1"/>
    <col min="6" max="9" width="9" style="118"/>
    <col min="10" max="10" width="11.33203125" style="118" customWidth="1"/>
    <col min="11" max="18" width="9" style="118" hidden="1" customWidth="1"/>
    <col min="19" max="19" width="18.44140625" style="118" customWidth="1"/>
    <col min="20" max="21" width="18.21875" style="118" customWidth="1"/>
    <col min="22" max="22" width="13.109375" style="118" customWidth="1"/>
    <col min="23" max="23" width="11.33203125" style="118" customWidth="1"/>
    <col min="24" max="16384" width="9" style="118"/>
  </cols>
  <sheetData>
    <row r="1" spans="1:23" s="64" customFormat="1" ht="15.6">
      <c r="A1" s="73" t="s">
        <v>2037</v>
      </c>
      <c r="B1" s="3"/>
      <c r="C1" s="3"/>
      <c r="D1" s="3"/>
      <c r="E1" s="3"/>
      <c r="F1" s="3"/>
      <c r="G1" s="3"/>
      <c r="H1" s="3"/>
      <c r="I1" s="3"/>
      <c r="J1" s="3"/>
      <c r="K1" s="3"/>
      <c r="L1" s="3"/>
      <c r="M1" s="3"/>
      <c r="N1" s="3"/>
      <c r="O1" s="3"/>
      <c r="P1" s="3"/>
      <c r="Q1" s="3"/>
      <c r="R1" s="3"/>
      <c r="S1" s="52"/>
      <c r="T1" s="52"/>
      <c r="U1" s="52"/>
      <c r="V1" s="52"/>
      <c r="W1" s="52"/>
    </row>
    <row r="2" spans="1:23" s="64" customFormat="1"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3" s="64" customFormat="1" ht="15.6">
      <c r="A3" s="6" t="s">
        <v>2040</v>
      </c>
      <c r="B3" s="130" t="s">
        <v>2012</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3" s="64" customFormat="1" ht="15.6">
      <c r="A4" s="9" t="s">
        <v>2042</v>
      </c>
      <c r="B4" s="120" t="s">
        <v>2013</v>
      </c>
      <c r="C4" s="8"/>
      <c r="D4" s="8"/>
      <c r="E4" s="8"/>
      <c r="F4" s="8"/>
      <c r="G4" s="8"/>
      <c r="H4" s="8"/>
      <c r="I4" s="8"/>
      <c r="J4" s="8"/>
      <c r="K4" s="38" t="s">
        <v>4149</v>
      </c>
      <c r="L4" s="39" t="e">
        <f>VLOOKUP(B3,[4]目录!#REF!,4,0)</f>
        <v>#REF!</v>
      </c>
      <c r="M4" s="40"/>
      <c r="N4" s="41"/>
      <c r="O4" s="42"/>
      <c r="P4" s="42"/>
      <c r="Q4" s="42"/>
      <c r="R4" s="61"/>
      <c r="S4" s="62" t="s">
        <v>2301</v>
      </c>
      <c r="T4" s="122" t="s">
        <v>2014</v>
      </c>
      <c r="U4" s="63"/>
      <c r="V4" s="11"/>
      <c r="W4" s="63"/>
    </row>
    <row r="5" spans="1:23" s="64" customFormat="1" ht="15.6">
      <c r="A5" s="9" t="s">
        <v>2041</v>
      </c>
      <c r="B5" s="11" t="s">
        <v>2043</v>
      </c>
      <c r="C5" s="8"/>
      <c r="D5" s="8"/>
      <c r="E5" s="8"/>
      <c r="F5" s="8"/>
      <c r="G5" s="8"/>
      <c r="H5" s="8"/>
      <c r="I5" s="8"/>
      <c r="J5" s="8"/>
      <c r="K5" s="43"/>
      <c r="L5" s="42"/>
      <c r="M5" s="42"/>
      <c r="N5" s="41"/>
      <c r="O5" s="42"/>
      <c r="P5" s="42"/>
      <c r="Q5" s="42"/>
      <c r="R5" s="61"/>
      <c r="S5" s="62"/>
      <c r="T5" s="128"/>
      <c r="U5" s="63"/>
      <c r="V5" s="11"/>
      <c r="W5" s="63"/>
    </row>
    <row r="6" spans="1:23" s="64" customFormat="1" ht="15.6">
      <c r="A6" s="9" t="s">
        <v>2044</v>
      </c>
      <c r="B6" s="12" t="s">
        <v>2045</v>
      </c>
      <c r="C6" s="8"/>
      <c r="D6" s="8"/>
      <c r="E6" s="8"/>
      <c r="F6" s="8"/>
      <c r="G6" s="8"/>
      <c r="H6" s="8"/>
      <c r="I6" s="8"/>
      <c r="J6" s="8"/>
      <c r="K6" s="43"/>
      <c r="L6" s="42"/>
      <c r="M6" s="42"/>
      <c r="N6" s="41"/>
      <c r="O6" s="42"/>
      <c r="P6" s="42"/>
      <c r="Q6" s="42"/>
      <c r="R6" s="61"/>
      <c r="S6" s="62"/>
      <c r="T6" s="119"/>
      <c r="U6" s="63"/>
      <c r="V6" s="11"/>
      <c r="W6" s="63"/>
    </row>
    <row r="7" spans="1:23" s="64" customFormat="1" ht="15.6">
      <c r="A7" s="9" t="s">
        <v>2046</v>
      </c>
      <c r="B7" s="13" t="s">
        <v>2047</v>
      </c>
      <c r="C7" s="8"/>
      <c r="D7" s="8"/>
      <c r="E7" s="8"/>
      <c r="F7" s="8"/>
      <c r="G7" s="8"/>
      <c r="H7" s="8"/>
      <c r="I7" s="8"/>
      <c r="J7" s="8"/>
      <c r="K7" s="43"/>
      <c r="L7" s="42"/>
      <c r="M7" s="42"/>
      <c r="N7" s="42"/>
      <c r="O7" s="42"/>
      <c r="P7" s="42"/>
      <c r="Q7" s="42"/>
      <c r="R7" s="61"/>
      <c r="S7" s="62"/>
      <c r="T7" s="65"/>
      <c r="U7" s="63"/>
      <c r="V7" s="11"/>
      <c r="W7" s="63"/>
    </row>
    <row r="8" spans="1:23" s="64" customFormat="1" ht="15.6">
      <c r="A8" s="9" t="s">
        <v>2048</v>
      </c>
      <c r="B8" s="11"/>
      <c r="C8" s="8"/>
      <c r="D8" s="8"/>
      <c r="E8" s="8"/>
      <c r="F8" s="8"/>
      <c r="G8" s="8"/>
      <c r="H8" s="8"/>
      <c r="I8" s="8"/>
      <c r="J8" s="8"/>
      <c r="K8" s="43"/>
      <c r="L8" s="42"/>
      <c r="M8" s="42"/>
      <c r="N8" s="42"/>
      <c r="O8" s="42"/>
      <c r="P8" s="42"/>
      <c r="Q8" s="42"/>
      <c r="R8" s="61"/>
      <c r="S8" s="62"/>
      <c r="T8" s="65"/>
      <c r="U8" s="63"/>
      <c r="V8" s="11"/>
      <c r="W8" s="63"/>
    </row>
    <row r="9" spans="1:23" s="64" customFormat="1" ht="15.6">
      <c r="A9" s="9"/>
      <c r="B9" s="13"/>
      <c r="C9" s="8"/>
      <c r="D9" s="8"/>
      <c r="E9" s="8"/>
      <c r="F9" s="8"/>
      <c r="G9" s="8"/>
      <c r="H9" s="8"/>
      <c r="I9" s="8"/>
      <c r="J9" s="8"/>
      <c r="K9" s="44"/>
      <c r="L9" s="45"/>
      <c r="M9" s="45"/>
      <c r="N9" s="45"/>
      <c r="O9" s="45"/>
      <c r="P9" s="45"/>
      <c r="Q9" s="45"/>
      <c r="R9" s="66"/>
      <c r="S9" s="43"/>
      <c r="T9" s="42"/>
      <c r="U9" s="42"/>
      <c r="V9" s="61"/>
      <c r="W9" s="67"/>
    </row>
    <row r="10" spans="1:23" s="64" customFormat="1"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3" s="64" customFormat="1"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3">
      <c r="A12" s="121">
        <v>1</v>
      </c>
      <c r="B12" s="124" t="s">
        <v>2064</v>
      </c>
      <c r="C12" s="124" t="s">
        <v>2065</v>
      </c>
      <c r="D12" s="124" t="s">
        <v>2066</v>
      </c>
      <c r="E12" s="124" t="s">
        <v>2067</v>
      </c>
      <c r="F12" s="121" t="s">
        <v>79</v>
      </c>
      <c r="G12" s="122"/>
      <c r="H12" s="122"/>
      <c r="I12" s="122"/>
      <c r="J12" s="126" t="s">
        <v>2308</v>
      </c>
      <c r="K12" s="122"/>
      <c r="L12" s="122"/>
      <c r="M12" s="122"/>
      <c r="N12" s="122"/>
      <c r="O12" s="122"/>
      <c r="P12" s="122"/>
      <c r="Q12" s="122"/>
      <c r="R12" s="129"/>
      <c r="S12" s="122" t="s">
        <v>2014</v>
      </c>
      <c r="T12" s="123" t="s">
        <v>2064</v>
      </c>
      <c r="U12" s="127" t="s">
        <v>2753</v>
      </c>
      <c r="V12" s="127" t="s">
        <v>2084</v>
      </c>
      <c r="W12" s="123"/>
    </row>
    <row r="13" spans="1:23">
      <c r="A13" s="121">
        <v>2</v>
      </c>
      <c r="B13" s="124" t="s">
        <v>3174</v>
      </c>
      <c r="C13" s="124" t="s">
        <v>2818</v>
      </c>
      <c r="D13" s="124" t="s">
        <v>2803</v>
      </c>
      <c r="E13" s="124" t="s">
        <v>2804</v>
      </c>
      <c r="F13" s="123"/>
      <c r="G13" s="123"/>
      <c r="H13" s="123"/>
      <c r="I13" s="123"/>
      <c r="J13" s="126" t="s">
        <v>2308</v>
      </c>
      <c r="K13" s="132"/>
      <c r="L13" s="122"/>
      <c r="M13" s="122"/>
      <c r="N13" s="122"/>
      <c r="O13" s="122"/>
      <c r="P13" s="122"/>
      <c r="Q13" s="122"/>
      <c r="R13" s="129"/>
      <c r="S13" s="122" t="s">
        <v>2014</v>
      </c>
      <c r="T13" s="123" t="s">
        <v>4223</v>
      </c>
      <c r="U13" s="127" t="s">
        <v>3622</v>
      </c>
      <c r="V13" s="127" t="s">
        <v>2096</v>
      </c>
      <c r="W13" s="123"/>
    </row>
    <row r="14" spans="1:23">
      <c r="A14" s="121">
        <v>3</v>
      </c>
      <c r="B14" s="124" t="s">
        <v>222</v>
      </c>
      <c r="C14" s="124" t="s">
        <v>2234</v>
      </c>
      <c r="D14" s="124" t="s">
        <v>3991</v>
      </c>
      <c r="E14" s="124" t="s">
        <v>2108</v>
      </c>
      <c r="F14" s="123"/>
      <c r="G14" s="123"/>
      <c r="H14" s="123"/>
      <c r="I14" s="123"/>
      <c r="J14" s="126" t="s">
        <v>2308</v>
      </c>
      <c r="K14" s="132"/>
      <c r="L14" s="122"/>
      <c r="M14" s="122"/>
      <c r="N14" s="122"/>
      <c r="O14" s="122"/>
      <c r="P14" s="122"/>
      <c r="Q14" s="122"/>
      <c r="R14" s="129"/>
      <c r="S14" s="122" t="s">
        <v>2014</v>
      </c>
      <c r="T14" s="123" t="s">
        <v>105</v>
      </c>
      <c r="U14" s="127" t="s">
        <v>2675</v>
      </c>
      <c r="V14" s="127" t="s">
        <v>2811</v>
      </c>
      <c r="W14" s="123"/>
    </row>
    <row r="15" spans="1:23">
      <c r="A15" s="121">
        <v>4</v>
      </c>
      <c r="B15" s="124" t="s">
        <v>105</v>
      </c>
      <c r="C15" s="124" t="s">
        <v>2239</v>
      </c>
      <c r="D15" s="124" t="s">
        <v>3175</v>
      </c>
      <c r="E15" s="124" t="s">
        <v>2241</v>
      </c>
      <c r="F15" s="123"/>
      <c r="G15" s="123"/>
      <c r="H15" s="123"/>
      <c r="I15" s="123"/>
      <c r="J15" s="126" t="s">
        <v>2308</v>
      </c>
      <c r="K15" s="132"/>
      <c r="L15" s="122"/>
      <c r="M15" s="122"/>
      <c r="N15" s="122"/>
      <c r="O15" s="122"/>
      <c r="P15" s="122"/>
      <c r="Q15" s="122"/>
      <c r="R15" s="129"/>
      <c r="S15" s="122" t="s">
        <v>2014</v>
      </c>
      <c r="T15" s="123" t="s">
        <v>222</v>
      </c>
      <c r="U15" s="127" t="s">
        <v>2234</v>
      </c>
      <c r="V15" s="127" t="s">
        <v>2278</v>
      </c>
      <c r="W15" s="123"/>
    </row>
    <row r="16" spans="1:23">
      <c r="A16" s="121">
        <v>5</v>
      </c>
      <c r="B16" s="124" t="s">
        <v>19834</v>
      </c>
      <c r="C16" s="124" t="s">
        <v>7257</v>
      </c>
      <c r="D16" s="124" t="s">
        <v>2278</v>
      </c>
      <c r="E16" s="124" t="s">
        <v>2827</v>
      </c>
      <c r="F16" s="131"/>
      <c r="G16" s="131"/>
      <c r="H16" s="131"/>
      <c r="I16" s="131"/>
      <c r="J16" s="126" t="s">
        <v>2308</v>
      </c>
      <c r="S16" s="122" t="s">
        <v>2014</v>
      </c>
      <c r="T16" s="123" t="s">
        <v>19802</v>
      </c>
      <c r="U16" s="127" t="s">
        <v>351</v>
      </c>
      <c r="V16" s="127" t="s">
        <v>2278</v>
      </c>
      <c r="W16" s="123"/>
    </row>
    <row r="17" spans="1:23">
      <c r="A17" s="121">
        <v>6</v>
      </c>
      <c r="B17" s="124" t="s">
        <v>19836</v>
      </c>
      <c r="C17" s="124" t="s">
        <v>19837</v>
      </c>
      <c r="D17" s="124" t="s">
        <v>2235</v>
      </c>
      <c r="E17" s="124" t="s">
        <v>2237</v>
      </c>
      <c r="F17" s="131"/>
      <c r="G17" s="131"/>
      <c r="H17" s="131"/>
      <c r="I17" s="131"/>
      <c r="J17" s="126" t="s">
        <v>2308</v>
      </c>
      <c r="S17" s="122" t="s">
        <v>2014</v>
      </c>
      <c r="T17" s="123" t="s">
        <v>19920</v>
      </c>
      <c r="U17" s="127" t="s">
        <v>6342</v>
      </c>
      <c r="V17" s="127" t="s">
        <v>2278</v>
      </c>
      <c r="W17" s="123"/>
    </row>
    <row r="18" spans="1:23">
      <c r="A18" s="121">
        <v>7</v>
      </c>
      <c r="B18" s="124" t="s">
        <v>19525</v>
      </c>
      <c r="C18" s="124" t="s">
        <v>19861</v>
      </c>
      <c r="D18" s="124" t="s">
        <v>3212</v>
      </c>
      <c r="E18" s="124" t="s">
        <v>3212</v>
      </c>
      <c r="F18" s="131"/>
      <c r="G18" s="131"/>
      <c r="H18" s="131"/>
      <c r="I18" s="131"/>
      <c r="J18" s="126" t="s">
        <v>2308</v>
      </c>
      <c r="S18" s="122" t="s">
        <v>2014</v>
      </c>
      <c r="T18" s="123" t="s">
        <v>2541</v>
      </c>
      <c r="U18" s="127" t="s">
        <v>4710</v>
      </c>
      <c r="V18" s="127" t="s">
        <v>2084</v>
      </c>
      <c r="W18" s="131"/>
    </row>
    <row r="19" spans="1:23">
      <c r="A19" s="121">
        <v>8</v>
      </c>
      <c r="B19" s="124" t="s">
        <v>19524</v>
      </c>
      <c r="C19" s="124" t="s">
        <v>19862</v>
      </c>
      <c r="D19" s="124" t="s">
        <v>3212</v>
      </c>
      <c r="E19" s="124" t="s">
        <v>3212</v>
      </c>
      <c r="F19" s="131"/>
      <c r="G19" s="131"/>
      <c r="H19" s="131"/>
      <c r="I19" s="131"/>
      <c r="J19" s="126" t="s">
        <v>2308</v>
      </c>
      <c r="S19" s="122" t="s">
        <v>2014</v>
      </c>
      <c r="T19" s="123" t="s">
        <v>2541</v>
      </c>
      <c r="U19" s="127" t="s">
        <v>4856</v>
      </c>
      <c r="V19" s="127" t="s">
        <v>2084</v>
      </c>
      <c r="W19" s="131"/>
    </row>
    <row r="20" spans="1:23">
      <c r="A20" s="121">
        <v>9</v>
      </c>
      <c r="B20" s="124" t="s">
        <v>19864</v>
      </c>
      <c r="C20" s="124" t="s">
        <v>13905</v>
      </c>
      <c r="D20" s="124" t="s">
        <v>3212</v>
      </c>
      <c r="E20" s="124" t="s">
        <v>3212</v>
      </c>
      <c r="F20" s="131"/>
      <c r="G20" s="131"/>
      <c r="H20" s="131"/>
      <c r="I20" s="131"/>
      <c r="J20" s="126" t="s">
        <v>2308</v>
      </c>
      <c r="S20" s="122" t="s">
        <v>2014</v>
      </c>
      <c r="T20" s="123" t="s">
        <v>6731</v>
      </c>
      <c r="U20" s="127" t="s">
        <v>8890</v>
      </c>
      <c r="V20" s="127" t="s">
        <v>2084</v>
      </c>
      <c r="W20" s="131"/>
    </row>
    <row r="21" spans="1:23">
      <c r="A21" s="121">
        <v>10</v>
      </c>
      <c r="B21" s="124" t="s">
        <v>19866</v>
      </c>
      <c r="C21" s="124" t="s">
        <v>14039</v>
      </c>
      <c r="D21" s="124" t="s">
        <v>3212</v>
      </c>
      <c r="E21" s="124" t="s">
        <v>3212</v>
      </c>
      <c r="F21" s="131"/>
      <c r="G21" s="131"/>
      <c r="H21" s="131"/>
      <c r="I21" s="131"/>
      <c r="J21" s="126" t="s">
        <v>2308</v>
      </c>
      <c r="S21" s="122" t="s">
        <v>2014</v>
      </c>
      <c r="T21" s="123" t="s">
        <v>6734</v>
      </c>
      <c r="U21" s="127" t="s">
        <v>14039</v>
      </c>
      <c r="V21" s="127" t="s">
        <v>2084</v>
      </c>
      <c r="W21" s="131"/>
    </row>
    <row r="22" spans="1:23">
      <c r="A22" s="121">
        <v>11</v>
      </c>
      <c r="B22" s="124" t="s">
        <v>19899</v>
      </c>
      <c r="C22" s="124" t="s">
        <v>19900</v>
      </c>
      <c r="D22" s="124" t="s">
        <v>2088</v>
      </c>
      <c r="E22" s="124" t="s">
        <v>2089</v>
      </c>
      <c r="F22" s="131"/>
      <c r="G22" s="131"/>
      <c r="H22" s="131"/>
      <c r="I22" s="131"/>
      <c r="J22" s="126" t="s">
        <v>2308</v>
      </c>
      <c r="S22" s="122" t="s">
        <v>2014</v>
      </c>
      <c r="T22" s="123" t="s">
        <v>19921</v>
      </c>
      <c r="U22" s="127" t="s">
        <v>7298</v>
      </c>
      <c r="V22" s="127" t="s">
        <v>2084</v>
      </c>
      <c r="W22" s="123"/>
    </row>
    <row r="23" spans="1:23">
      <c r="A23" s="121">
        <v>12</v>
      </c>
      <c r="B23" s="124" t="s">
        <v>7304</v>
      </c>
      <c r="C23" s="124" t="s">
        <v>7303</v>
      </c>
      <c r="D23" s="124" t="s">
        <v>2088</v>
      </c>
      <c r="E23" s="124" t="s">
        <v>2089</v>
      </c>
      <c r="F23" s="131"/>
      <c r="G23" s="131"/>
      <c r="H23" s="131"/>
      <c r="I23" s="131"/>
      <c r="J23" s="126" t="s">
        <v>2308</v>
      </c>
      <c r="S23" s="122" t="s">
        <v>2014</v>
      </c>
      <c r="T23" s="123" t="s">
        <v>19922</v>
      </c>
      <c r="U23" s="127" t="s">
        <v>7303</v>
      </c>
      <c r="V23" s="127" t="s">
        <v>2084</v>
      </c>
      <c r="W23" s="123"/>
    </row>
    <row r="24" spans="1:23">
      <c r="A24" s="121">
        <v>13</v>
      </c>
      <c r="B24" s="124" t="s">
        <v>7309</v>
      </c>
      <c r="C24" s="124" t="s">
        <v>7308</v>
      </c>
      <c r="D24" s="124" t="s">
        <v>2088</v>
      </c>
      <c r="E24" s="124" t="s">
        <v>2089</v>
      </c>
      <c r="F24" s="131"/>
      <c r="G24" s="131"/>
      <c r="H24" s="131"/>
      <c r="I24" s="131"/>
      <c r="J24" s="126" t="s">
        <v>2308</v>
      </c>
      <c r="S24" s="122" t="s">
        <v>2014</v>
      </c>
      <c r="T24" s="123" t="s">
        <v>19923</v>
      </c>
      <c r="U24" s="127" t="s">
        <v>7308</v>
      </c>
      <c r="V24" s="127" t="s">
        <v>2084</v>
      </c>
      <c r="W24" s="131"/>
    </row>
    <row r="25" spans="1:23">
      <c r="A25" s="121">
        <v>14</v>
      </c>
      <c r="B25" s="124" t="s">
        <v>7314</v>
      </c>
      <c r="C25" s="124" t="s">
        <v>7313</v>
      </c>
      <c r="D25" s="124" t="s">
        <v>2088</v>
      </c>
      <c r="E25" s="124" t="s">
        <v>2089</v>
      </c>
      <c r="F25" s="131"/>
      <c r="G25" s="131"/>
      <c r="H25" s="131"/>
      <c r="I25" s="131"/>
      <c r="J25" s="126" t="s">
        <v>2308</v>
      </c>
      <c r="S25" s="122" t="s">
        <v>2014</v>
      </c>
      <c r="T25" s="123" t="s">
        <v>19924</v>
      </c>
      <c r="U25" s="127" t="s">
        <v>7313</v>
      </c>
      <c r="V25" s="127" t="s">
        <v>2084</v>
      </c>
      <c r="W25" s="131"/>
    </row>
    <row r="26" spans="1:23">
      <c r="A26" s="121">
        <v>15</v>
      </c>
      <c r="B26" s="124" t="s">
        <v>19902</v>
      </c>
      <c r="C26" s="124" t="s">
        <v>8649</v>
      </c>
      <c r="D26" s="124" t="s">
        <v>3212</v>
      </c>
      <c r="E26" s="124" t="s">
        <v>3212</v>
      </c>
      <c r="F26" s="131"/>
      <c r="G26" s="131"/>
      <c r="H26" s="131"/>
      <c r="I26" s="131"/>
      <c r="J26" s="126" t="s">
        <v>2308</v>
      </c>
      <c r="S26" s="122" t="s">
        <v>2014</v>
      </c>
      <c r="T26" s="123" t="s">
        <v>19925</v>
      </c>
      <c r="U26" s="127" t="s">
        <v>8649</v>
      </c>
      <c r="V26" s="127" t="s">
        <v>2084</v>
      </c>
      <c r="W26" s="131"/>
    </row>
    <row r="27" spans="1:23">
      <c r="A27" s="121">
        <v>16</v>
      </c>
      <c r="B27" s="124" t="s">
        <v>19926</v>
      </c>
      <c r="C27" s="124" t="s">
        <v>7318</v>
      </c>
      <c r="D27" s="124" t="s">
        <v>3212</v>
      </c>
      <c r="E27" s="124" t="s">
        <v>3212</v>
      </c>
      <c r="F27" s="131"/>
      <c r="G27" s="131"/>
      <c r="H27" s="131"/>
      <c r="I27" s="131"/>
      <c r="J27" s="126" t="s">
        <v>2308</v>
      </c>
      <c r="S27" s="122" t="s">
        <v>2014</v>
      </c>
      <c r="T27" s="123" t="s">
        <v>19360</v>
      </c>
      <c r="U27" s="127" t="s">
        <v>7318</v>
      </c>
      <c r="V27" s="127" t="s">
        <v>2084</v>
      </c>
      <c r="W27" s="131"/>
    </row>
    <row r="28" spans="1:23">
      <c r="A28" s="121">
        <v>17</v>
      </c>
      <c r="B28" s="124" t="s">
        <v>19907</v>
      </c>
      <c r="C28" s="124" t="s">
        <v>19908</v>
      </c>
      <c r="D28" s="124" t="s">
        <v>2088</v>
      </c>
      <c r="E28" s="124" t="s">
        <v>2089</v>
      </c>
      <c r="F28" s="131"/>
      <c r="G28" s="131"/>
      <c r="H28" s="131"/>
      <c r="I28" s="131"/>
      <c r="J28" s="126" t="s">
        <v>2308</v>
      </c>
      <c r="S28" s="122" t="s">
        <v>2014</v>
      </c>
      <c r="T28" s="123" t="s">
        <v>19927</v>
      </c>
      <c r="U28" s="127" t="s">
        <v>7330</v>
      </c>
      <c r="V28" s="127" t="s">
        <v>2084</v>
      </c>
      <c r="W28" s="131"/>
    </row>
    <row r="29" spans="1:23">
      <c r="A29" s="121">
        <v>18</v>
      </c>
      <c r="B29" s="124" t="s">
        <v>19928</v>
      </c>
      <c r="C29" s="124" t="s">
        <v>19929</v>
      </c>
      <c r="D29" s="124" t="s">
        <v>2100</v>
      </c>
      <c r="E29" s="124" t="s">
        <v>2101</v>
      </c>
      <c r="F29" s="131"/>
      <c r="G29" s="131"/>
      <c r="H29" s="131"/>
      <c r="I29" s="131"/>
      <c r="J29" s="126" t="s">
        <v>2308</v>
      </c>
      <c r="S29" s="122" t="s">
        <v>2014</v>
      </c>
      <c r="T29" s="123" t="s">
        <v>19930</v>
      </c>
      <c r="U29" s="127" t="s">
        <v>7324</v>
      </c>
      <c r="V29" s="127" t="s">
        <v>2084</v>
      </c>
      <c r="W29" s="131"/>
    </row>
    <row r="30" spans="1:23">
      <c r="A30" s="121">
        <v>19</v>
      </c>
      <c r="B30" s="124" t="s">
        <v>19931</v>
      </c>
      <c r="C30" s="124" t="s">
        <v>19932</v>
      </c>
      <c r="D30" s="124" t="s">
        <v>3212</v>
      </c>
      <c r="E30" s="124" t="s">
        <v>3212</v>
      </c>
      <c r="F30" s="131"/>
      <c r="G30" s="131"/>
      <c r="H30" s="131"/>
      <c r="I30" s="131"/>
      <c r="J30" s="126" t="s">
        <v>2308</v>
      </c>
      <c r="S30" s="122" t="s">
        <v>2014</v>
      </c>
      <c r="T30" s="123" t="s">
        <v>19931</v>
      </c>
      <c r="U30" s="127" t="s">
        <v>5840</v>
      </c>
      <c r="V30" s="127" t="s">
        <v>2084</v>
      </c>
      <c r="W30" s="131"/>
    </row>
    <row r="31" spans="1:23">
      <c r="A31" s="121">
        <v>20</v>
      </c>
      <c r="B31" s="124" t="s">
        <v>19911</v>
      </c>
      <c r="C31" s="124" t="s">
        <v>19912</v>
      </c>
      <c r="D31" s="124" t="s">
        <v>3212</v>
      </c>
      <c r="E31" s="124" t="s">
        <v>3212</v>
      </c>
      <c r="F31" s="131"/>
      <c r="G31" s="131"/>
      <c r="H31" s="131"/>
      <c r="I31" s="131"/>
      <c r="J31" s="126" t="s">
        <v>2308</v>
      </c>
      <c r="S31" s="122" t="s">
        <v>2014</v>
      </c>
      <c r="T31" s="123" t="s">
        <v>19933</v>
      </c>
      <c r="U31" s="127" t="s">
        <v>6762</v>
      </c>
      <c r="V31" s="127" t="s">
        <v>2084</v>
      </c>
      <c r="W31" s="131"/>
    </row>
    <row r="32" spans="1:23">
      <c r="A32" s="121">
        <v>21</v>
      </c>
      <c r="B32" s="124" t="s">
        <v>19918</v>
      </c>
      <c r="C32" s="124" t="s">
        <v>19919</v>
      </c>
      <c r="D32" s="124" t="s">
        <v>3212</v>
      </c>
      <c r="E32" s="124" t="s">
        <v>3212</v>
      </c>
      <c r="F32" s="131"/>
      <c r="G32" s="131"/>
      <c r="H32" s="131"/>
      <c r="I32" s="131"/>
      <c r="J32" s="126" t="s">
        <v>2308</v>
      </c>
      <c r="S32" s="135" t="s">
        <v>2014</v>
      </c>
      <c r="T32" s="123" t="s">
        <v>19934</v>
      </c>
      <c r="U32" s="127" t="s">
        <v>13947</v>
      </c>
      <c r="V32" s="127" t="s">
        <v>2084</v>
      </c>
      <c r="W32" s="131"/>
    </row>
    <row r="33" spans="1:23">
      <c r="A33" s="121">
        <v>22</v>
      </c>
      <c r="B33" s="124" t="s">
        <v>19934</v>
      </c>
      <c r="C33" s="124" t="s">
        <v>19935</v>
      </c>
      <c r="D33" s="124" t="s">
        <v>3212</v>
      </c>
      <c r="E33" s="124" t="s">
        <v>3212</v>
      </c>
      <c r="F33" s="131"/>
      <c r="G33" s="131"/>
      <c r="H33" s="131"/>
      <c r="I33" s="131"/>
      <c r="J33" s="126" t="s">
        <v>2308</v>
      </c>
      <c r="S33" s="135" t="s">
        <v>2014</v>
      </c>
      <c r="T33" s="123" t="s">
        <v>19936</v>
      </c>
      <c r="U33" s="127" t="s">
        <v>19937</v>
      </c>
      <c r="V33" s="127" t="s">
        <v>2084</v>
      </c>
      <c r="W33" s="131"/>
    </row>
    <row r="34" spans="1:23">
      <c r="A34" s="121">
        <v>23</v>
      </c>
      <c r="B34" s="124" t="s">
        <v>19938</v>
      </c>
      <c r="C34" s="124" t="s">
        <v>19939</v>
      </c>
      <c r="D34" s="124" t="s">
        <v>3212</v>
      </c>
      <c r="E34" s="124" t="s">
        <v>3212</v>
      </c>
      <c r="F34" s="131"/>
      <c r="G34" s="131"/>
      <c r="H34" s="131"/>
      <c r="I34" s="131"/>
      <c r="J34" s="126" t="s">
        <v>2308</v>
      </c>
      <c r="S34" s="122" t="s">
        <v>2014</v>
      </c>
      <c r="T34" s="123" t="s">
        <v>19938</v>
      </c>
      <c r="U34" s="127" t="s">
        <v>11976</v>
      </c>
      <c r="V34" s="127" t="s">
        <v>2084</v>
      </c>
      <c r="W34" s="123"/>
    </row>
    <row r="35" spans="1:23">
      <c r="A35" s="121">
        <v>24</v>
      </c>
      <c r="B35" s="124" t="s">
        <v>19940</v>
      </c>
      <c r="C35" s="124" t="s">
        <v>19941</v>
      </c>
      <c r="D35" s="124" t="s">
        <v>3212</v>
      </c>
      <c r="E35" s="124" t="s">
        <v>3212</v>
      </c>
      <c r="F35" s="131"/>
      <c r="G35" s="131"/>
      <c r="H35" s="131"/>
      <c r="I35" s="131"/>
      <c r="J35" s="126" t="s">
        <v>2308</v>
      </c>
      <c r="S35" s="122" t="s">
        <v>2014</v>
      </c>
      <c r="T35" s="123" t="s">
        <v>19940</v>
      </c>
      <c r="U35" s="127" t="s">
        <v>19942</v>
      </c>
      <c r="V35" s="127" t="s">
        <v>2084</v>
      </c>
      <c r="W35" s="123"/>
    </row>
    <row r="36" spans="1:23">
      <c r="A36" s="121">
        <v>25</v>
      </c>
      <c r="B36" s="123" t="s">
        <v>19943</v>
      </c>
      <c r="C36" s="123" t="s">
        <v>19944</v>
      </c>
      <c r="D36" s="124" t="s">
        <v>2088</v>
      </c>
      <c r="E36" s="124" t="s">
        <v>2089</v>
      </c>
      <c r="F36" s="122"/>
      <c r="G36" s="122"/>
      <c r="H36" s="122"/>
      <c r="I36" s="122"/>
      <c r="J36" s="126" t="s">
        <v>2308</v>
      </c>
      <c r="S36" s="122" t="s">
        <v>2014</v>
      </c>
      <c r="T36" s="123" t="s">
        <v>19943</v>
      </c>
      <c r="U36" s="123" t="s">
        <v>19944</v>
      </c>
      <c r="V36" s="123" t="s">
        <v>2319</v>
      </c>
      <c r="W36" s="123"/>
    </row>
  </sheetData>
  <phoneticPr fontId="5" type="noConversion"/>
  <conditionalFormatting sqref="B12:B35">
    <cfRule type="duplicateValues" dxfId="3" priority="1"/>
  </conditionalFormatting>
  <conditionalFormatting sqref="C12:C35">
    <cfRule type="duplicateValues" dxfId="2" priority="2"/>
  </conditionalFormatting>
  <dataValidations count="4">
    <dataValidation type="list" allowBlank="1" showInputMessage="1" showErrorMessage="1" sqref="B6" xr:uid="{00000000-0002-0000-4801-000000000000}">
      <formula1>"Mi: Minute,H: Hour,D: Daily,W: Weekly,M: Monthly,Y: Yearly"</formula1>
    </dataValidation>
    <dataValidation type="list" allowBlank="1" showInputMessage="1" showErrorMessage="1" sqref="B7 B9 K7:K9" xr:uid="{00000000-0002-0000-4801-000001000000}">
      <formula1>"替换,追加"</formula1>
    </dataValidation>
    <dataValidation type="list" allowBlank="1" showInputMessage="1" showErrorMessage="1" sqref="J31 J32 J33 J36 J12:J15 J16:J17 J18:J19 J20:J21 J22:J26 J27:J30 J34:J35" xr:uid="{00000000-0002-0000-4801-000002000000}">
      <formula1>"匹配,基线特有,本地扩充,废弃"</formula1>
    </dataValidation>
    <dataValidation type="list" allowBlank="1" showInputMessage="1" showErrorMessage="1" sqref="N4:N6" xr:uid="{00000000-0002-0000-4801-000003000000}">
      <formula1>"left join,inner join,union,union all"</formula1>
    </dataValidation>
  </dataValidations>
  <hyperlinks>
    <hyperlink ref="A1" location="目录!A1" display="返回" xr:uid="{00000000-0004-0000-4801-000000000000}"/>
  </hyperlinks>
  <pageMargins left="0.69930555555555596" right="0.69930555555555596" top="0.75" bottom="0.75" header="0.3" footer="0.3"/>
  <pageSetup paperSize="9" orientation="portrait"/>
  <legacyDrawing r:id="rId1"/>
</worksheet>
</file>

<file path=xl/worksheets/sheet3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1-000000000000}">
  <dimension ref="A1:W53"/>
  <sheetViews>
    <sheetView topLeftCell="E28" workbookViewId="0">
      <selection activeCell="T34" sqref="T34:U35"/>
    </sheetView>
  </sheetViews>
  <sheetFormatPr defaultColWidth="9" defaultRowHeight="14.4"/>
  <cols>
    <col min="1" max="1" width="9" style="118"/>
    <col min="2" max="2" width="16.109375" style="118" customWidth="1"/>
    <col min="3" max="3" width="14.109375" style="118" customWidth="1"/>
    <col min="4" max="4" width="15.21875" style="118" customWidth="1"/>
    <col min="5" max="5" width="12.109375" style="118" customWidth="1"/>
    <col min="6" max="9" width="9" style="118"/>
    <col min="10" max="10" width="11.33203125" style="118" customWidth="1"/>
    <col min="11" max="18" width="9" style="118" hidden="1" customWidth="1"/>
    <col min="19" max="19" width="18.44140625" style="118" customWidth="1"/>
    <col min="20" max="20" width="18.109375" style="118" customWidth="1"/>
    <col min="21" max="21" width="18.21875" style="118" customWidth="1"/>
    <col min="22" max="22" width="13.109375" style="118" customWidth="1"/>
    <col min="23" max="23" width="11.33203125" style="118" customWidth="1"/>
    <col min="24" max="16384" width="9" style="118"/>
  </cols>
  <sheetData>
    <row r="1" spans="1:23" s="64" customFormat="1" ht="15.6">
      <c r="A1" s="73" t="s">
        <v>2037</v>
      </c>
      <c r="B1" s="3"/>
      <c r="C1" s="3"/>
      <c r="D1" s="3"/>
      <c r="E1" s="3"/>
      <c r="F1" s="3"/>
      <c r="G1" s="3"/>
      <c r="H1" s="3"/>
      <c r="I1" s="3"/>
      <c r="J1" s="3"/>
      <c r="K1" s="3"/>
      <c r="L1" s="3"/>
      <c r="M1" s="3"/>
      <c r="N1" s="3"/>
      <c r="O1" s="3"/>
      <c r="P1" s="3"/>
      <c r="Q1" s="3"/>
      <c r="R1" s="3"/>
      <c r="S1" s="52"/>
      <c r="T1" s="52"/>
      <c r="U1" s="52"/>
      <c r="V1" s="52"/>
      <c r="W1" s="52"/>
    </row>
    <row r="2" spans="1:23" s="64" customFormat="1"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3" s="64" customFormat="1" ht="15.6">
      <c r="A3" s="6" t="s">
        <v>2040</v>
      </c>
      <c r="B3" s="130" t="s">
        <v>2015</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3" s="64" customFormat="1" ht="15.6">
      <c r="A4" s="9" t="s">
        <v>2042</v>
      </c>
      <c r="B4" s="120" t="s">
        <v>2016</v>
      </c>
      <c r="C4" s="8"/>
      <c r="D4" s="8"/>
      <c r="E4" s="8"/>
      <c r="F4" s="8"/>
      <c r="G4" s="8"/>
      <c r="H4" s="8"/>
      <c r="I4" s="8"/>
      <c r="J4" s="8"/>
      <c r="K4" s="38" t="s">
        <v>4149</v>
      </c>
      <c r="L4" s="39" t="e">
        <f>VLOOKUP(B3,[4]目录!#REF!,4,0)</f>
        <v>#REF!</v>
      </c>
      <c r="M4" s="40"/>
      <c r="N4" s="41"/>
      <c r="O4" s="42"/>
      <c r="P4" s="42"/>
      <c r="Q4" s="42"/>
      <c r="R4" s="61"/>
      <c r="S4" s="62" t="s">
        <v>2301</v>
      </c>
      <c r="T4" s="122" t="s">
        <v>2017</v>
      </c>
      <c r="U4" s="63"/>
      <c r="V4" s="11"/>
      <c r="W4" s="63"/>
    </row>
    <row r="5" spans="1:23" s="64" customFormat="1" ht="15.6">
      <c r="A5" s="9" t="s">
        <v>2041</v>
      </c>
      <c r="B5" s="11" t="s">
        <v>2043</v>
      </c>
      <c r="C5" s="8"/>
      <c r="D5" s="8"/>
      <c r="E5" s="8"/>
      <c r="F5" s="8"/>
      <c r="G5" s="8"/>
      <c r="H5" s="8"/>
      <c r="I5" s="8"/>
      <c r="J5" s="8"/>
      <c r="K5" s="43"/>
      <c r="L5" s="42"/>
      <c r="M5" s="42"/>
      <c r="N5" s="41"/>
      <c r="O5" s="42"/>
      <c r="P5" s="42"/>
      <c r="Q5" s="42"/>
      <c r="R5" s="61"/>
      <c r="S5" s="62"/>
      <c r="T5" s="128"/>
      <c r="U5" s="63"/>
      <c r="V5" s="11"/>
      <c r="W5" s="63"/>
    </row>
    <row r="6" spans="1:23" s="64" customFormat="1" ht="15.6">
      <c r="A6" s="9" t="s">
        <v>2044</v>
      </c>
      <c r="B6" s="12" t="s">
        <v>2045</v>
      </c>
      <c r="C6" s="8"/>
      <c r="D6" s="8"/>
      <c r="E6" s="8"/>
      <c r="F6" s="8"/>
      <c r="G6" s="8"/>
      <c r="H6" s="8"/>
      <c r="I6" s="8"/>
      <c r="J6" s="8"/>
      <c r="K6" s="43"/>
      <c r="L6" s="42"/>
      <c r="M6" s="42"/>
      <c r="N6" s="41"/>
      <c r="O6" s="42"/>
      <c r="P6" s="42"/>
      <c r="Q6" s="42"/>
      <c r="R6" s="61"/>
      <c r="S6" s="62"/>
      <c r="T6" s="119"/>
      <c r="U6" s="63"/>
      <c r="V6" s="11"/>
      <c r="W6" s="63"/>
    </row>
    <row r="7" spans="1:23" s="64" customFormat="1" ht="15.6">
      <c r="A7" s="9" t="s">
        <v>2046</v>
      </c>
      <c r="B7" s="13" t="s">
        <v>2047</v>
      </c>
      <c r="C7" s="8"/>
      <c r="D7" s="8"/>
      <c r="E7" s="8"/>
      <c r="F7" s="8"/>
      <c r="G7" s="8"/>
      <c r="H7" s="8"/>
      <c r="I7" s="8"/>
      <c r="J7" s="8"/>
      <c r="K7" s="43"/>
      <c r="L7" s="42"/>
      <c r="M7" s="42"/>
      <c r="N7" s="42"/>
      <c r="O7" s="42"/>
      <c r="P7" s="42"/>
      <c r="Q7" s="42"/>
      <c r="R7" s="61"/>
      <c r="S7" s="62"/>
      <c r="T7" s="65"/>
      <c r="U7" s="63"/>
      <c r="V7" s="11"/>
      <c r="W7" s="63"/>
    </row>
    <row r="8" spans="1:23" s="64" customFormat="1" ht="15.6">
      <c r="A8" s="9" t="s">
        <v>2048</v>
      </c>
      <c r="B8" s="11"/>
      <c r="C8" s="8"/>
      <c r="D8" s="8"/>
      <c r="E8" s="8"/>
      <c r="F8" s="8"/>
      <c r="G8" s="8"/>
      <c r="H8" s="8"/>
      <c r="I8" s="8"/>
      <c r="J8" s="8"/>
      <c r="K8" s="43"/>
      <c r="L8" s="42"/>
      <c r="M8" s="42"/>
      <c r="N8" s="42"/>
      <c r="O8" s="42"/>
      <c r="P8" s="42"/>
      <c r="Q8" s="42"/>
      <c r="R8" s="61"/>
      <c r="S8" s="62"/>
      <c r="T8" s="65"/>
      <c r="U8" s="63"/>
      <c r="V8" s="11"/>
      <c r="W8" s="63"/>
    </row>
    <row r="9" spans="1:23" s="64" customFormat="1" ht="15.6">
      <c r="A9" s="9"/>
      <c r="B9" s="13"/>
      <c r="C9" s="8"/>
      <c r="D9" s="8"/>
      <c r="E9" s="8"/>
      <c r="F9" s="8"/>
      <c r="G9" s="8"/>
      <c r="H9" s="8"/>
      <c r="I9" s="8"/>
      <c r="J9" s="8"/>
      <c r="K9" s="44"/>
      <c r="L9" s="45"/>
      <c r="M9" s="45"/>
      <c r="N9" s="45"/>
      <c r="O9" s="45"/>
      <c r="P9" s="45"/>
      <c r="Q9" s="45"/>
      <c r="R9" s="66"/>
      <c r="S9" s="43"/>
      <c r="T9" s="42"/>
      <c r="U9" s="42"/>
      <c r="V9" s="61"/>
      <c r="W9" s="67"/>
    </row>
    <row r="10" spans="1:23" s="64" customFormat="1"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3" s="64" customFormat="1"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3">
      <c r="A12" s="121">
        <v>1</v>
      </c>
      <c r="B12" s="122" t="s">
        <v>2064</v>
      </c>
      <c r="C12" s="124" t="s">
        <v>2065</v>
      </c>
      <c r="D12" s="124" t="s">
        <v>2066</v>
      </c>
      <c r="E12" s="124" t="str">
        <f t="shared" ref="E12:E53" si="0">IF(ISERR(SEARCH("varchar",D12)),D12,"string("&amp;MID(D12,10,LEN(D12)-10)&amp;")")</f>
        <v>string(6)</v>
      </c>
      <c r="F12" s="121" t="s">
        <v>79</v>
      </c>
      <c r="G12" s="122"/>
      <c r="H12" s="122"/>
      <c r="I12" s="122"/>
      <c r="J12" s="126" t="s">
        <v>2308</v>
      </c>
      <c r="K12" s="122"/>
      <c r="L12" s="122"/>
      <c r="M12" s="122"/>
      <c r="N12" s="122"/>
      <c r="O12" s="122"/>
      <c r="P12" s="122"/>
      <c r="Q12" s="122"/>
      <c r="R12" s="129"/>
      <c r="S12" s="122" t="s">
        <v>2017</v>
      </c>
      <c r="T12" s="122" t="s">
        <v>2064</v>
      </c>
      <c r="U12" s="122" t="s">
        <v>2326</v>
      </c>
      <c r="V12" s="122" t="s">
        <v>19800</v>
      </c>
      <c r="W12" s="122"/>
    </row>
    <row r="13" spans="1:23">
      <c r="A13" s="121">
        <v>2</v>
      </c>
      <c r="B13" s="122" t="s">
        <v>222</v>
      </c>
      <c r="C13" s="124" t="s">
        <v>2234</v>
      </c>
      <c r="D13" s="124" t="s">
        <v>3991</v>
      </c>
      <c r="E13" s="124" t="str">
        <f t="shared" si="0"/>
        <v>number(18)</v>
      </c>
      <c r="F13" s="123"/>
      <c r="G13" s="123"/>
      <c r="H13" s="123"/>
      <c r="I13" s="123"/>
      <c r="J13" s="126" t="s">
        <v>2308</v>
      </c>
      <c r="K13" s="132"/>
      <c r="L13" s="122"/>
      <c r="M13" s="122"/>
      <c r="N13" s="122"/>
      <c r="O13" s="122"/>
      <c r="P13" s="122"/>
      <c r="Q13" s="122"/>
      <c r="R13" s="129"/>
      <c r="S13" s="122" t="s">
        <v>2017</v>
      </c>
      <c r="T13" s="122" t="s">
        <v>222</v>
      </c>
      <c r="U13" s="122" t="s">
        <v>2330</v>
      </c>
      <c r="V13" s="122" t="s">
        <v>2316</v>
      </c>
      <c r="W13" s="122"/>
    </row>
    <row r="14" spans="1:23">
      <c r="A14" s="121">
        <v>3</v>
      </c>
      <c r="B14" s="122" t="s">
        <v>105</v>
      </c>
      <c r="C14" s="124" t="s">
        <v>2239</v>
      </c>
      <c r="D14" s="124" t="s">
        <v>3175</v>
      </c>
      <c r="E14" s="124" t="str">
        <f t="shared" si="0"/>
        <v>string(60)</v>
      </c>
      <c r="F14" s="123"/>
      <c r="G14" s="123"/>
      <c r="H14" s="123"/>
      <c r="I14" s="123"/>
      <c r="J14" s="126" t="s">
        <v>2308</v>
      </c>
      <c r="K14" s="132"/>
      <c r="L14" s="122"/>
      <c r="M14" s="122"/>
      <c r="N14" s="122"/>
      <c r="O14" s="122"/>
      <c r="P14" s="122"/>
      <c r="Q14" s="122"/>
      <c r="R14" s="129"/>
      <c r="S14" s="122" t="s">
        <v>2017</v>
      </c>
      <c r="T14" s="122" t="s">
        <v>105</v>
      </c>
      <c r="U14" s="122" t="s">
        <v>2315</v>
      </c>
      <c r="V14" s="122" t="s">
        <v>2331</v>
      </c>
      <c r="W14" s="122"/>
    </row>
    <row r="15" spans="1:23">
      <c r="A15" s="121">
        <v>4</v>
      </c>
      <c r="B15" s="122" t="s">
        <v>4223</v>
      </c>
      <c r="C15" s="124" t="s">
        <v>2818</v>
      </c>
      <c r="D15" s="124" t="s">
        <v>2803</v>
      </c>
      <c r="E15" s="124" t="str">
        <f t="shared" si="0"/>
        <v>string(50)</v>
      </c>
      <c r="F15" s="123"/>
      <c r="G15" s="123"/>
      <c r="H15" s="123"/>
      <c r="I15" s="123"/>
      <c r="J15" s="126" t="s">
        <v>2308</v>
      </c>
      <c r="K15" s="132"/>
      <c r="L15" s="122"/>
      <c r="M15" s="122"/>
      <c r="N15" s="122"/>
      <c r="O15" s="122"/>
      <c r="P15" s="122"/>
      <c r="Q15" s="122"/>
      <c r="R15" s="129"/>
      <c r="S15" s="122" t="s">
        <v>2017</v>
      </c>
      <c r="T15" s="122" t="s">
        <v>4223</v>
      </c>
      <c r="U15" s="122" t="s">
        <v>19945</v>
      </c>
      <c r="V15" s="122" t="s">
        <v>2625</v>
      </c>
      <c r="W15" s="122"/>
    </row>
    <row r="16" spans="1:23">
      <c r="A16" s="121">
        <v>5</v>
      </c>
      <c r="B16" s="122" t="s">
        <v>6785</v>
      </c>
      <c r="C16" s="124" t="s">
        <v>4021</v>
      </c>
      <c r="D16" s="124" t="s">
        <v>2725</v>
      </c>
      <c r="E16" s="124" t="str">
        <f t="shared" si="0"/>
        <v>string(5)</v>
      </c>
      <c r="F16" s="131"/>
      <c r="G16" s="123"/>
      <c r="H16" s="123"/>
      <c r="I16" s="123"/>
      <c r="J16" s="126" t="s">
        <v>2308</v>
      </c>
      <c r="K16" s="132"/>
      <c r="L16" s="122"/>
      <c r="M16" s="122"/>
      <c r="N16" s="122"/>
      <c r="O16" s="122"/>
      <c r="P16" s="122"/>
      <c r="Q16" s="122"/>
      <c r="R16" s="129"/>
      <c r="S16" s="122" t="s">
        <v>2017</v>
      </c>
      <c r="T16" s="122" t="s">
        <v>6785</v>
      </c>
      <c r="U16" s="122" t="s">
        <v>19946</v>
      </c>
      <c r="V16" s="122" t="s">
        <v>2356</v>
      </c>
      <c r="W16" s="122"/>
    </row>
    <row r="17" spans="1:23">
      <c r="A17" s="121">
        <v>6</v>
      </c>
      <c r="B17" s="122" t="s">
        <v>2864</v>
      </c>
      <c r="C17" s="124" t="s">
        <v>2865</v>
      </c>
      <c r="D17" s="124" t="s">
        <v>2725</v>
      </c>
      <c r="E17" s="124" t="str">
        <f t="shared" si="0"/>
        <v>string(5)</v>
      </c>
      <c r="F17" s="123"/>
      <c r="G17" s="123"/>
      <c r="H17" s="123"/>
      <c r="I17" s="123"/>
      <c r="J17" s="126" t="s">
        <v>2308</v>
      </c>
      <c r="K17" s="132"/>
      <c r="L17" s="122"/>
      <c r="M17" s="122"/>
      <c r="N17" s="122"/>
      <c r="O17" s="122"/>
      <c r="P17" s="122"/>
      <c r="Q17" s="122"/>
      <c r="R17" s="129"/>
      <c r="S17" s="122" t="s">
        <v>2017</v>
      </c>
      <c r="T17" s="122" t="s">
        <v>2864</v>
      </c>
      <c r="U17" s="122" t="s">
        <v>19947</v>
      </c>
      <c r="V17" s="122" t="s">
        <v>2356</v>
      </c>
      <c r="W17" s="122"/>
    </row>
    <row r="18" spans="1:23">
      <c r="A18" s="121">
        <v>7</v>
      </c>
      <c r="B18" s="122" t="s">
        <v>13858</v>
      </c>
      <c r="C18" s="124" t="s">
        <v>2858</v>
      </c>
      <c r="D18" s="124" t="s">
        <v>2725</v>
      </c>
      <c r="E18" s="124" t="str">
        <f t="shared" si="0"/>
        <v>string(5)</v>
      </c>
      <c r="F18" s="123"/>
      <c r="G18" s="123"/>
      <c r="H18" s="123"/>
      <c r="I18" s="123"/>
      <c r="J18" s="126" t="s">
        <v>2308</v>
      </c>
      <c r="K18" s="132"/>
      <c r="L18" s="122"/>
      <c r="M18" s="122"/>
      <c r="N18" s="122"/>
      <c r="O18" s="122"/>
      <c r="P18" s="122"/>
      <c r="Q18" s="122"/>
      <c r="R18" s="129"/>
      <c r="S18" s="122" t="s">
        <v>2017</v>
      </c>
      <c r="T18" s="122" t="s">
        <v>13858</v>
      </c>
      <c r="U18" s="122" t="s">
        <v>19948</v>
      </c>
      <c r="V18" s="122" t="s">
        <v>2356</v>
      </c>
      <c r="W18" s="122"/>
    </row>
    <row r="19" spans="1:23">
      <c r="A19" s="121">
        <v>8</v>
      </c>
      <c r="B19" s="122" t="s">
        <v>14777</v>
      </c>
      <c r="C19" s="124" t="s">
        <v>14778</v>
      </c>
      <c r="D19" s="124" t="s">
        <v>3215</v>
      </c>
      <c r="E19" s="124" t="str">
        <f t="shared" si="0"/>
        <v>number(18,4)</v>
      </c>
      <c r="F19" s="123"/>
      <c r="G19" s="123"/>
      <c r="H19" s="123"/>
      <c r="I19" s="123"/>
      <c r="J19" s="126" t="s">
        <v>2308</v>
      </c>
      <c r="K19" s="132"/>
      <c r="L19" s="122"/>
      <c r="M19" s="122"/>
      <c r="N19" s="122"/>
      <c r="O19" s="122"/>
      <c r="P19" s="122"/>
      <c r="Q19" s="122"/>
      <c r="R19" s="129"/>
      <c r="S19" s="122" t="s">
        <v>2017</v>
      </c>
      <c r="T19" s="122" t="s">
        <v>14777</v>
      </c>
      <c r="U19" s="122" t="s">
        <v>19949</v>
      </c>
      <c r="V19" s="122" t="s">
        <v>19804</v>
      </c>
      <c r="W19" s="122"/>
    </row>
    <row r="20" spans="1:23">
      <c r="A20" s="121">
        <v>9</v>
      </c>
      <c r="B20" s="122" t="s">
        <v>15539</v>
      </c>
      <c r="C20" s="124" t="s">
        <v>13868</v>
      </c>
      <c r="D20" s="124" t="s">
        <v>2725</v>
      </c>
      <c r="E20" s="124" t="str">
        <f t="shared" si="0"/>
        <v>string(5)</v>
      </c>
      <c r="F20" s="123"/>
      <c r="G20" s="123"/>
      <c r="H20" s="123"/>
      <c r="I20" s="123"/>
      <c r="J20" s="126" t="s">
        <v>2308</v>
      </c>
      <c r="K20" s="132"/>
      <c r="L20" s="122"/>
      <c r="M20" s="122"/>
      <c r="N20" s="122"/>
      <c r="O20" s="122"/>
      <c r="P20" s="122"/>
      <c r="Q20" s="122"/>
      <c r="R20" s="129"/>
      <c r="S20" s="122" t="s">
        <v>2017</v>
      </c>
      <c r="T20" s="122" t="s">
        <v>15539</v>
      </c>
      <c r="U20" s="122" t="s">
        <v>19950</v>
      </c>
      <c r="V20" s="122" t="s">
        <v>2356</v>
      </c>
      <c r="W20" s="122"/>
    </row>
    <row r="21" spans="1:23">
      <c r="A21" s="121">
        <v>10</v>
      </c>
      <c r="B21" s="122" t="s">
        <v>15544</v>
      </c>
      <c r="C21" s="124" t="s">
        <v>15545</v>
      </c>
      <c r="D21" s="124" t="s">
        <v>2725</v>
      </c>
      <c r="E21" s="124" t="str">
        <f t="shared" si="0"/>
        <v>string(5)</v>
      </c>
      <c r="F21" s="123"/>
      <c r="G21" s="123"/>
      <c r="H21" s="123"/>
      <c r="I21" s="123"/>
      <c r="J21" s="126" t="s">
        <v>2308</v>
      </c>
      <c r="K21" s="132"/>
      <c r="L21" s="122"/>
      <c r="M21" s="122"/>
      <c r="N21" s="122"/>
      <c r="O21" s="122"/>
      <c r="P21" s="122"/>
      <c r="Q21" s="122"/>
      <c r="R21" s="129"/>
      <c r="S21" s="122" t="s">
        <v>2017</v>
      </c>
      <c r="T21" s="122" t="s">
        <v>15544</v>
      </c>
      <c r="U21" s="122" t="s">
        <v>19951</v>
      </c>
      <c r="V21" s="122" t="s">
        <v>2356</v>
      </c>
      <c r="W21" s="122"/>
    </row>
    <row r="22" spans="1:23">
      <c r="A22" s="121">
        <v>11</v>
      </c>
      <c r="B22" s="122" t="s">
        <v>19830</v>
      </c>
      <c r="C22" s="124" t="s">
        <v>19831</v>
      </c>
      <c r="D22" s="124" t="s">
        <v>2725</v>
      </c>
      <c r="E22" s="124" t="str">
        <f t="shared" si="0"/>
        <v>string(5)</v>
      </c>
      <c r="F22" s="131"/>
      <c r="G22" s="131"/>
      <c r="H22" s="131"/>
      <c r="I22" s="131"/>
      <c r="J22" s="126" t="s">
        <v>2308</v>
      </c>
      <c r="K22" s="133"/>
      <c r="L22" s="131"/>
      <c r="M22" s="131"/>
      <c r="N22" s="131"/>
      <c r="O22" s="131"/>
      <c r="P22" s="131"/>
      <c r="Q22" s="131"/>
      <c r="R22" s="134"/>
      <c r="S22" s="122" t="s">
        <v>2017</v>
      </c>
      <c r="T22" s="122" t="s">
        <v>19830</v>
      </c>
      <c r="U22" s="122" t="s">
        <v>19952</v>
      </c>
      <c r="V22" s="122" t="s">
        <v>2356</v>
      </c>
      <c r="W22" s="122"/>
    </row>
    <row r="23" spans="1:23">
      <c r="A23" s="121">
        <v>12</v>
      </c>
      <c r="B23" s="122" t="s">
        <v>19832</v>
      </c>
      <c r="C23" s="124" t="s">
        <v>19833</v>
      </c>
      <c r="D23" s="124" t="s">
        <v>2725</v>
      </c>
      <c r="E23" s="124" t="str">
        <f t="shared" si="0"/>
        <v>string(5)</v>
      </c>
      <c r="F23" s="131"/>
      <c r="G23" s="131"/>
      <c r="H23" s="131"/>
      <c r="I23" s="131"/>
      <c r="J23" s="126" t="s">
        <v>2308</v>
      </c>
      <c r="K23" s="133"/>
      <c r="L23" s="131"/>
      <c r="M23" s="131"/>
      <c r="N23" s="131"/>
      <c r="O23" s="131"/>
      <c r="P23" s="131"/>
      <c r="Q23" s="131"/>
      <c r="R23" s="134"/>
      <c r="S23" s="122" t="s">
        <v>2017</v>
      </c>
      <c r="T23" s="122" t="s">
        <v>19832</v>
      </c>
      <c r="U23" s="122" t="s">
        <v>19953</v>
      </c>
      <c r="V23" s="122" t="s">
        <v>2356</v>
      </c>
      <c r="W23" s="122"/>
    </row>
    <row r="24" spans="1:23">
      <c r="A24" s="121">
        <v>13</v>
      </c>
      <c r="B24" s="122" t="s">
        <v>19835</v>
      </c>
      <c r="C24" s="124" t="s">
        <v>351</v>
      </c>
      <c r="D24" s="124" t="s">
        <v>3175</v>
      </c>
      <c r="E24" s="124" t="str">
        <f t="shared" si="0"/>
        <v>string(60)</v>
      </c>
      <c r="F24" s="131"/>
      <c r="G24" s="131"/>
      <c r="H24" s="131"/>
      <c r="I24" s="131"/>
      <c r="J24" s="126" t="s">
        <v>2308</v>
      </c>
      <c r="K24" s="133"/>
      <c r="L24" s="131"/>
      <c r="M24" s="131"/>
      <c r="N24" s="131"/>
      <c r="O24" s="131"/>
      <c r="P24" s="131"/>
      <c r="Q24" s="131"/>
      <c r="R24" s="134"/>
      <c r="S24" s="122" t="s">
        <v>2017</v>
      </c>
      <c r="T24" s="122" t="s">
        <v>19835</v>
      </c>
      <c r="U24" s="122" t="s">
        <v>19954</v>
      </c>
      <c r="V24" s="122" t="s">
        <v>2316</v>
      </c>
      <c r="W24" s="122"/>
    </row>
    <row r="25" spans="1:23">
      <c r="A25" s="121">
        <v>14</v>
      </c>
      <c r="B25" s="122" t="s">
        <v>19838</v>
      </c>
      <c r="C25" s="124" t="s">
        <v>7259</v>
      </c>
      <c r="D25" s="124" t="s">
        <v>3175</v>
      </c>
      <c r="E25" s="124" t="str">
        <f t="shared" si="0"/>
        <v>string(60)</v>
      </c>
      <c r="F25" s="131"/>
      <c r="G25" s="131"/>
      <c r="H25" s="131"/>
      <c r="I25" s="131"/>
      <c r="J25" s="126" t="s">
        <v>2308</v>
      </c>
      <c r="K25" s="133"/>
      <c r="L25" s="131"/>
      <c r="M25" s="131"/>
      <c r="N25" s="131"/>
      <c r="O25" s="131"/>
      <c r="P25" s="131"/>
      <c r="Q25" s="131"/>
      <c r="R25" s="134"/>
      <c r="S25" s="122" t="s">
        <v>2017</v>
      </c>
      <c r="T25" s="122" t="s">
        <v>19838</v>
      </c>
      <c r="U25" s="122" t="s">
        <v>19838</v>
      </c>
      <c r="V25" s="122" t="s">
        <v>2337</v>
      </c>
      <c r="W25" s="122"/>
    </row>
    <row r="26" spans="1:23">
      <c r="A26" s="121">
        <v>15</v>
      </c>
      <c r="B26" s="122" t="s">
        <v>7264</v>
      </c>
      <c r="C26" s="124" t="s">
        <v>7263</v>
      </c>
      <c r="D26" s="124" t="s">
        <v>2725</v>
      </c>
      <c r="E26" s="124" t="str">
        <f t="shared" si="0"/>
        <v>string(5)</v>
      </c>
      <c r="F26" s="131"/>
      <c r="G26" s="131"/>
      <c r="H26" s="131"/>
      <c r="I26" s="131"/>
      <c r="J26" s="126" t="s">
        <v>2308</v>
      </c>
      <c r="K26" s="133"/>
      <c r="L26" s="131"/>
      <c r="M26" s="131"/>
      <c r="N26" s="131"/>
      <c r="O26" s="131"/>
      <c r="P26" s="131"/>
      <c r="Q26" s="131"/>
      <c r="R26" s="134"/>
      <c r="S26" s="122" t="s">
        <v>2017</v>
      </c>
      <c r="T26" s="122" t="s">
        <v>7264</v>
      </c>
      <c r="U26" s="122" t="s">
        <v>19808</v>
      </c>
      <c r="V26" s="122" t="s">
        <v>2356</v>
      </c>
      <c r="W26" s="122"/>
    </row>
    <row r="27" spans="1:23">
      <c r="A27" s="121">
        <v>16</v>
      </c>
      <c r="B27" s="122" t="s">
        <v>7269</v>
      </c>
      <c r="C27" s="124" t="s">
        <v>7267</v>
      </c>
      <c r="D27" s="124" t="s">
        <v>2725</v>
      </c>
      <c r="E27" s="124" t="str">
        <f t="shared" si="0"/>
        <v>string(5)</v>
      </c>
      <c r="F27" s="131"/>
      <c r="G27" s="131"/>
      <c r="H27" s="131"/>
      <c r="I27" s="131"/>
      <c r="J27" s="126" t="s">
        <v>2308</v>
      </c>
      <c r="K27" s="133"/>
      <c r="L27" s="131"/>
      <c r="M27" s="131"/>
      <c r="N27" s="131"/>
      <c r="O27" s="131"/>
      <c r="P27" s="131"/>
      <c r="Q27" s="131"/>
      <c r="R27" s="134"/>
      <c r="S27" s="122" t="s">
        <v>2017</v>
      </c>
      <c r="T27" s="122" t="s">
        <v>7269</v>
      </c>
      <c r="U27" s="122" t="s">
        <v>19809</v>
      </c>
      <c r="V27" s="122" t="s">
        <v>2356</v>
      </c>
      <c r="W27" s="122"/>
    </row>
    <row r="28" spans="1:23">
      <c r="A28" s="121">
        <v>17</v>
      </c>
      <c r="B28" s="122" t="s">
        <v>7270</v>
      </c>
      <c r="C28" s="124" t="s">
        <v>7271</v>
      </c>
      <c r="D28" s="124" t="s">
        <v>2725</v>
      </c>
      <c r="E28" s="124" t="str">
        <f t="shared" si="0"/>
        <v>string(5)</v>
      </c>
      <c r="F28" s="131"/>
      <c r="G28" s="131"/>
      <c r="H28" s="131"/>
      <c r="I28" s="131"/>
      <c r="J28" s="126" t="s">
        <v>2308</v>
      </c>
      <c r="K28" s="133"/>
      <c r="L28" s="131"/>
      <c r="M28" s="131"/>
      <c r="N28" s="131"/>
      <c r="O28" s="131"/>
      <c r="P28" s="131"/>
      <c r="Q28" s="131"/>
      <c r="R28" s="134"/>
      <c r="S28" s="122" t="s">
        <v>2017</v>
      </c>
      <c r="T28" s="122" t="s">
        <v>7270</v>
      </c>
      <c r="U28" s="122" t="s">
        <v>19810</v>
      </c>
      <c r="V28" s="122" t="s">
        <v>2356</v>
      </c>
      <c r="W28" s="122"/>
    </row>
    <row r="29" spans="1:23">
      <c r="A29" s="121">
        <v>18</v>
      </c>
      <c r="B29" s="122" t="s">
        <v>7272</v>
      </c>
      <c r="C29" s="124" t="s">
        <v>7274</v>
      </c>
      <c r="D29" s="124" t="s">
        <v>2725</v>
      </c>
      <c r="E29" s="124" t="str">
        <f t="shared" si="0"/>
        <v>string(5)</v>
      </c>
      <c r="F29" s="131"/>
      <c r="G29" s="131"/>
      <c r="H29" s="131"/>
      <c r="I29" s="131"/>
      <c r="J29" s="126" t="s">
        <v>2308</v>
      </c>
      <c r="K29" s="133"/>
      <c r="L29" s="131"/>
      <c r="M29" s="131"/>
      <c r="N29" s="131"/>
      <c r="O29" s="131"/>
      <c r="P29" s="131"/>
      <c r="Q29" s="131"/>
      <c r="R29" s="134"/>
      <c r="S29" s="122" t="s">
        <v>2017</v>
      </c>
      <c r="T29" s="122" t="s">
        <v>7272</v>
      </c>
      <c r="U29" s="122" t="s">
        <v>19811</v>
      </c>
      <c r="V29" s="122" t="s">
        <v>2356</v>
      </c>
      <c r="W29" s="122"/>
    </row>
    <row r="30" spans="1:23">
      <c r="A30" s="121">
        <v>19</v>
      </c>
      <c r="B30" s="122" t="s">
        <v>7279</v>
      </c>
      <c r="C30" s="124" t="s">
        <v>7278</v>
      </c>
      <c r="D30" s="124" t="s">
        <v>2725</v>
      </c>
      <c r="E30" s="124" t="str">
        <f t="shared" si="0"/>
        <v>string(5)</v>
      </c>
      <c r="F30" s="131"/>
      <c r="G30" s="131"/>
      <c r="H30" s="131"/>
      <c r="I30" s="131"/>
      <c r="J30" s="126" t="s">
        <v>2308</v>
      </c>
      <c r="K30" s="133"/>
      <c r="L30" s="131"/>
      <c r="M30" s="131"/>
      <c r="N30" s="131"/>
      <c r="O30" s="131"/>
      <c r="P30" s="131"/>
      <c r="Q30" s="131"/>
      <c r="R30" s="134"/>
      <c r="S30" s="122" t="s">
        <v>2017</v>
      </c>
      <c r="T30" s="122" t="s">
        <v>7279</v>
      </c>
      <c r="U30" s="122" t="s">
        <v>19814</v>
      </c>
      <c r="V30" s="122" t="s">
        <v>2356</v>
      </c>
      <c r="W30" s="122"/>
    </row>
    <row r="31" spans="1:23">
      <c r="A31" s="121">
        <v>20</v>
      </c>
      <c r="B31" s="122" t="s">
        <v>19488</v>
      </c>
      <c r="C31" s="124" t="s">
        <v>7281</v>
      </c>
      <c r="D31" s="124" t="s">
        <v>2725</v>
      </c>
      <c r="E31" s="124" t="str">
        <f t="shared" si="0"/>
        <v>string(5)</v>
      </c>
      <c r="F31" s="131"/>
      <c r="G31" s="131"/>
      <c r="H31" s="131"/>
      <c r="I31" s="131"/>
      <c r="J31" s="126" t="s">
        <v>2308</v>
      </c>
      <c r="K31" s="133"/>
      <c r="L31" s="131"/>
      <c r="M31" s="131"/>
      <c r="N31" s="131"/>
      <c r="O31" s="131"/>
      <c r="P31" s="131"/>
      <c r="Q31" s="131"/>
      <c r="R31" s="134"/>
      <c r="S31" s="122" t="s">
        <v>2017</v>
      </c>
      <c r="T31" s="122" t="s">
        <v>19488</v>
      </c>
      <c r="U31" s="122" t="s">
        <v>19955</v>
      </c>
      <c r="V31" s="122" t="s">
        <v>2356</v>
      </c>
      <c r="W31" s="122"/>
    </row>
    <row r="32" spans="1:23">
      <c r="A32" s="121">
        <v>21</v>
      </c>
      <c r="B32" s="122" t="s">
        <v>19842</v>
      </c>
      <c r="C32" s="124" t="s">
        <v>15547</v>
      </c>
      <c r="D32" s="124" t="s">
        <v>2725</v>
      </c>
      <c r="E32" s="124" t="str">
        <f t="shared" si="0"/>
        <v>string(5)</v>
      </c>
      <c r="F32" s="131"/>
      <c r="G32" s="131"/>
      <c r="H32" s="131"/>
      <c r="I32" s="131"/>
      <c r="J32" s="126" t="s">
        <v>2308</v>
      </c>
      <c r="K32" s="133"/>
      <c r="L32" s="131"/>
      <c r="M32" s="131"/>
      <c r="N32" s="131"/>
      <c r="O32" s="131"/>
      <c r="P32" s="131"/>
      <c r="Q32" s="131"/>
      <c r="R32" s="134"/>
      <c r="S32" s="122" t="s">
        <v>2017</v>
      </c>
      <c r="T32" s="122" t="s">
        <v>19842</v>
      </c>
      <c r="U32" s="122" t="s">
        <v>19817</v>
      </c>
      <c r="V32" s="122" t="s">
        <v>2356</v>
      </c>
      <c r="W32" s="122"/>
    </row>
    <row r="33" spans="1:23">
      <c r="A33" s="121">
        <v>22</v>
      </c>
      <c r="B33" s="122" t="s">
        <v>19845</v>
      </c>
      <c r="C33" s="124" t="s">
        <v>15551</v>
      </c>
      <c r="D33" s="124" t="s">
        <v>2725</v>
      </c>
      <c r="E33" s="124" t="str">
        <f t="shared" si="0"/>
        <v>string(5)</v>
      </c>
      <c r="F33" s="131"/>
      <c r="G33" s="131"/>
      <c r="H33" s="131"/>
      <c r="I33" s="131"/>
      <c r="J33" s="126" t="s">
        <v>2308</v>
      </c>
      <c r="K33" s="133"/>
      <c r="L33" s="131"/>
      <c r="M33" s="131"/>
      <c r="N33" s="131"/>
      <c r="O33" s="131"/>
      <c r="P33" s="131"/>
      <c r="Q33" s="131"/>
      <c r="R33" s="134"/>
      <c r="S33" s="122" t="s">
        <v>2017</v>
      </c>
      <c r="T33" s="122" t="s">
        <v>19845</v>
      </c>
      <c r="U33" s="122" t="s">
        <v>19819</v>
      </c>
      <c r="V33" s="122" t="s">
        <v>2356</v>
      </c>
      <c r="W33" s="122"/>
    </row>
    <row r="34" spans="1:23">
      <c r="A34" s="121">
        <v>23</v>
      </c>
      <c r="B34" s="122" t="s">
        <v>19847</v>
      </c>
      <c r="C34" s="124" t="s">
        <v>15542</v>
      </c>
      <c r="D34" s="124" t="s">
        <v>2725</v>
      </c>
      <c r="E34" s="124" t="str">
        <f t="shared" si="0"/>
        <v>string(5)</v>
      </c>
      <c r="F34" s="131"/>
      <c r="G34" s="131"/>
      <c r="H34" s="131"/>
      <c r="I34" s="131"/>
      <c r="J34" s="126" t="s">
        <v>2308</v>
      </c>
      <c r="K34" s="133"/>
      <c r="L34" s="131"/>
      <c r="M34" s="131"/>
      <c r="N34" s="131"/>
      <c r="O34" s="131"/>
      <c r="P34" s="131"/>
      <c r="Q34" s="131"/>
      <c r="R34" s="134"/>
      <c r="S34" s="122" t="s">
        <v>2017</v>
      </c>
      <c r="T34" s="122" t="s">
        <v>19847</v>
      </c>
      <c r="U34" s="122" t="s">
        <v>19821</v>
      </c>
      <c r="V34" s="122" t="s">
        <v>2356</v>
      </c>
      <c r="W34" s="122"/>
    </row>
    <row r="35" spans="1:23">
      <c r="A35" s="121">
        <v>24</v>
      </c>
      <c r="B35" s="122" t="s">
        <v>19849</v>
      </c>
      <c r="C35" s="124" t="s">
        <v>13860</v>
      </c>
      <c r="D35" s="124" t="s">
        <v>2725</v>
      </c>
      <c r="E35" s="124" t="str">
        <f t="shared" si="0"/>
        <v>string(5)</v>
      </c>
      <c r="F35" s="131"/>
      <c r="G35" s="131"/>
      <c r="H35" s="131"/>
      <c r="I35" s="131"/>
      <c r="J35" s="126" t="s">
        <v>2308</v>
      </c>
      <c r="K35" s="133"/>
      <c r="L35" s="131"/>
      <c r="M35" s="131"/>
      <c r="N35" s="131"/>
      <c r="O35" s="131"/>
      <c r="P35" s="131"/>
      <c r="Q35" s="131"/>
      <c r="R35" s="134"/>
      <c r="S35" s="122" t="s">
        <v>2017</v>
      </c>
      <c r="T35" s="122" t="s">
        <v>19849</v>
      </c>
      <c r="U35" s="122" t="s">
        <v>19823</v>
      </c>
      <c r="V35" s="122" t="s">
        <v>2356</v>
      </c>
      <c r="W35" s="122"/>
    </row>
    <row r="36" spans="1:23">
      <c r="A36" s="121">
        <v>25</v>
      </c>
      <c r="B36" s="122" t="s">
        <v>19877</v>
      </c>
      <c r="C36" s="124" t="s">
        <v>19876</v>
      </c>
      <c r="D36" s="124" t="s">
        <v>2725</v>
      </c>
      <c r="E36" s="124" t="str">
        <f t="shared" si="0"/>
        <v>string(5)</v>
      </c>
      <c r="F36" s="131"/>
      <c r="G36" s="131"/>
      <c r="H36" s="131"/>
      <c r="I36" s="131"/>
      <c r="J36" s="126" t="s">
        <v>2308</v>
      </c>
      <c r="K36" s="133"/>
      <c r="L36" s="131"/>
      <c r="M36" s="131"/>
      <c r="N36" s="131"/>
      <c r="O36" s="131"/>
      <c r="P36" s="131"/>
      <c r="Q36" s="131"/>
      <c r="R36" s="134"/>
      <c r="S36" s="122" t="s">
        <v>2017</v>
      </c>
      <c r="T36" s="122" t="s">
        <v>19877</v>
      </c>
      <c r="U36" s="122" t="s">
        <v>19956</v>
      </c>
      <c r="V36" s="122" t="s">
        <v>2356</v>
      </c>
      <c r="W36" s="122"/>
    </row>
    <row r="37" spans="1:23">
      <c r="A37" s="121">
        <v>26</v>
      </c>
      <c r="B37" s="122" t="s">
        <v>7285</v>
      </c>
      <c r="C37" s="124" t="s">
        <v>7284</v>
      </c>
      <c r="D37" s="124" t="s">
        <v>2725</v>
      </c>
      <c r="E37" s="124" t="str">
        <f t="shared" si="0"/>
        <v>string(5)</v>
      </c>
      <c r="F37" s="131"/>
      <c r="G37" s="131"/>
      <c r="H37" s="131"/>
      <c r="I37" s="131"/>
      <c r="J37" s="126" t="s">
        <v>2308</v>
      </c>
      <c r="S37" s="122" t="s">
        <v>2017</v>
      </c>
      <c r="T37" s="122" t="s">
        <v>7285</v>
      </c>
      <c r="U37" s="122" t="s">
        <v>19957</v>
      </c>
      <c r="V37" s="122" t="s">
        <v>2356</v>
      </c>
      <c r="W37" s="122"/>
    </row>
    <row r="38" spans="1:23">
      <c r="A38" s="121">
        <v>27</v>
      </c>
      <c r="B38" s="122" t="s">
        <v>19881</v>
      </c>
      <c r="C38" s="124" t="s">
        <v>19880</v>
      </c>
      <c r="D38" s="124" t="s">
        <v>2725</v>
      </c>
      <c r="E38" s="124" t="str">
        <f t="shared" si="0"/>
        <v>string(5)</v>
      </c>
      <c r="F38" s="131"/>
      <c r="G38" s="131"/>
      <c r="H38" s="131"/>
      <c r="I38" s="131"/>
      <c r="J38" s="126" t="s">
        <v>2308</v>
      </c>
      <c r="S38" s="122" t="s">
        <v>2017</v>
      </c>
      <c r="T38" s="122" t="s">
        <v>19881</v>
      </c>
      <c r="U38" s="122" t="s">
        <v>19958</v>
      </c>
      <c r="V38" s="122" t="s">
        <v>2356</v>
      </c>
      <c r="W38" s="122"/>
    </row>
    <row r="39" spans="1:23">
      <c r="A39" s="121">
        <v>28</v>
      </c>
      <c r="B39" s="122" t="s">
        <v>7291</v>
      </c>
      <c r="C39" s="124" t="s">
        <v>7289</v>
      </c>
      <c r="D39" s="124" t="s">
        <v>2725</v>
      </c>
      <c r="E39" s="124" t="str">
        <f t="shared" si="0"/>
        <v>string(5)</v>
      </c>
      <c r="F39" s="131"/>
      <c r="G39" s="131"/>
      <c r="H39" s="131"/>
      <c r="I39" s="131"/>
      <c r="J39" s="126" t="s">
        <v>2308</v>
      </c>
      <c r="S39" s="122" t="s">
        <v>2017</v>
      </c>
      <c r="T39" s="122" t="s">
        <v>7291</v>
      </c>
      <c r="U39" s="122" t="s">
        <v>19959</v>
      </c>
      <c r="V39" s="122" t="s">
        <v>2356</v>
      </c>
      <c r="W39" s="122"/>
    </row>
    <row r="40" spans="1:23">
      <c r="A40" s="121">
        <v>29</v>
      </c>
      <c r="B40" s="122" t="s">
        <v>19885</v>
      </c>
      <c r="C40" s="124" t="s">
        <v>19884</v>
      </c>
      <c r="D40" s="124" t="s">
        <v>2725</v>
      </c>
      <c r="E40" s="124" t="str">
        <f t="shared" si="0"/>
        <v>string(5)</v>
      </c>
      <c r="F40" s="131"/>
      <c r="G40" s="131"/>
      <c r="H40" s="131"/>
      <c r="I40" s="131"/>
      <c r="J40" s="126" t="s">
        <v>2308</v>
      </c>
      <c r="S40" s="122" t="s">
        <v>2017</v>
      </c>
      <c r="T40" s="122" t="s">
        <v>19885</v>
      </c>
      <c r="U40" s="122" t="s">
        <v>19960</v>
      </c>
      <c r="V40" s="122" t="s">
        <v>2356</v>
      </c>
      <c r="W40" s="122"/>
    </row>
    <row r="41" spans="1:23">
      <c r="A41" s="121">
        <v>30</v>
      </c>
      <c r="B41" s="122" t="s">
        <v>19887</v>
      </c>
      <c r="C41" s="124" t="s">
        <v>12957</v>
      </c>
      <c r="D41" s="124" t="s">
        <v>3175</v>
      </c>
      <c r="E41" s="124" t="str">
        <f t="shared" si="0"/>
        <v>string(60)</v>
      </c>
      <c r="F41" s="131"/>
      <c r="G41" s="131"/>
      <c r="H41" s="131"/>
      <c r="I41" s="131"/>
      <c r="J41" s="126" t="s">
        <v>2308</v>
      </c>
      <c r="S41" s="122" t="s">
        <v>2017</v>
      </c>
      <c r="T41" s="122" t="s">
        <v>19887</v>
      </c>
      <c r="U41" s="122" t="s">
        <v>19961</v>
      </c>
      <c r="V41" s="122" t="s">
        <v>19962</v>
      </c>
      <c r="W41" s="122"/>
    </row>
    <row r="42" spans="1:23">
      <c r="A42" s="121">
        <v>31</v>
      </c>
      <c r="B42" s="122" t="s">
        <v>19891</v>
      </c>
      <c r="C42" s="124" t="s">
        <v>19963</v>
      </c>
      <c r="D42" s="124" t="s">
        <v>2725</v>
      </c>
      <c r="E42" s="124" t="str">
        <f t="shared" si="0"/>
        <v>string(5)</v>
      </c>
      <c r="F42" s="131"/>
      <c r="G42" s="131"/>
      <c r="H42" s="131"/>
      <c r="I42" s="131"/>
      <c r="J42" s="126" t="s">
        <v>2308</v>
      </c>
      <c r="S42" s="122" t="s">
        <v>2017</v>
      </c>
      <c r="T42" s="122" t="s">
        <v>19891</v>
      </c>
      <c r="U42" s="122" t="s">
        <v>19964</v>
      </c>
      <c r="V42" s="122" t="s">
        <v>2356</v>
      </c>
      <c r="W42" s="122"/>
    </row>
    <row r="43" spans="1:23">
      <c r="A43" s="121">
        <v>32</v>
      </c>
      <c r="B43" s="122" t="s">
        <v>19895</v>
      </c>
      <c r="C43" s="124" t="s">
        <v>19894</v>
      </c>
      <c r="D43" s="124" t="s">
        <v>2725</v>
      </c>
      <c r="E43" s="124" t="str">
        <f t="shared" si="0"/>
        <v>string(5)</v>
      </c>
      <c r="F43" s="131"/>
      <c r="G43" s="131"/>
      <c r="H43" s="131"/>
      <c r="I43" s="131"/>
      <c r="J43" s="126" t="s">
        <v>2308</v>
      </c>
      <c r="S43" s="122" t="s">
        <v>2017</v>
      </c>
      <c r="T43" s="122" t="s">
        <v>19895</v>
      </c>
      <c r="U43" s="122" t="s">
        <v>19965</v>
      </c>
      <c r="V43" s="122" t="s">
        <v>2356</v>
      </c>
      <c r="W43" s="122"/>
    </row>
    <row r="44" spans="1:23">
      <c r="A44" s="121">
        <v>33</v>
      </c>
      <c r="B44" s="122" t="s">
        <v>19898</v>
      </c>
      <c r="C44" s="124" t="s">
        <v>6793</v>
      </c>
      <c r="D44" s="124" t="s">
        <v>2725</v>
      </c>
      <c r="E44" s="124" t="str">
        <f t="shared" si="0"/>
        <v>string(5)</v>
      </c>
      <c r="F44" s="131"/>
      <c r="G44" s="131"/>
      <c r="H44" s="131"/>
      <c r="I44" s="131"/>
      <c r="J44" s="126" t="s">
        <v>2308</v>
      </c>
      <c r="S44" s="122" t="s">
        <v>2017</v>
      </c>
      <c r="T44" s="122" t="s">
        <v>19898</v>
      </c>
      <c r="U44" s="122" t="s">
        <v>19813</v>
      </c>
      <c r="V44" s="122" t="s">
        <v>19804</v>
      </c>
      <c r="W44" s="122"/>
    </row>
    <row r="45" spans="1:23">
      <c r="A45" s="121">
        <v>34</v>
      </c>
      <c r="B45" s="122" t="s">
        <v>7301</v>
      </c>
      <c r="C45" s="124" t="s">
        <v>19900</v>
      </c>
      <c r="D45" s="124" t="s">
        <v>2725</v>
      </c>
      <c r="E45" s="124" t="str">
        <f t="shared" si="0"/>
        <v>string(5)</v>
      </c>
      <c r="F45" s="131"/>
      <c r="G45" s="131"/>
      <c r="H45" s="131"/>
      <c r="I45" s="131"/>
      <c r="J45" s="126" t="s">
        <v>2308</v>
      </c>
      <c r="S45" s="122" t="s">
        <v>2017</v>
      </c>
      <c r="T45" s="122" t="s">
        <v>7301</v>
      </c>
      <c r="U45" s="122" t="s">
        <v>19966</v>
      </c>
      <c r="V45" s="122" t="s">
        <v>2356</v>
      </c>
      <c r="W45" s="122"/>
    </row>
    <row r="46" spans="1:23">
      <c r="A46" s="121">
        <v>35</v>
      </c>
      <c r="B46" s="122" t="s">
        <v>7306</v>
      </c>
      <c r="C46" s="124" t="s">
        <v>7303</v>
      </c>
      <c r="D46" s="124" t="s">
        <v>2725</v>
      </c>
      <c r="E46" s="124" t="str">
        <f t="shared" si="0"/>
        <v>string(5)</v>
      </c>
      <c r="F46" s="131"/>
      <c r="G46" s="131"/>
      <c r="H46" s="131"/>
      <c r="I46" s="131"/>
      <c r="J46" s="126" t="s">
        <v>2308</v>
      </c>
      <c r="S46" s="122" t="s">
        <v>2017</v>
      </c>
      <c r="T46" s="122" t="s">
        <v>7306</v>
      </c>
      <c r="U46" s="122" t="s">
        <v>19967</v>
      </c>
      <c r="V46" s="122" t="s">
        <v>2356</v>
      </c>
      <c r="W46" s="122"/>
    </row>
    <row r="47" spans="1:23">
      <c r="A47" s="121">
        <v>36</v>
      </c>
      <c r="B47" s="122" t="s">
        <v>7311</v>
      </c>
      <c r="C47" s="124" t="s">
        <v>7308</v>
      </c>
      <c r="D47" s="124" t="s">
        <v>2725</v>
      </c>
      <c r="E47" s="124" t="str">
        <f t="shared" si="0"/>
        <v>string(5)</v>
      </c>
      <c r="F47" s="131"/>
      <c r="G47" s="131"/>
      <c r="H47" s="131"/>
      <c r="I47" s="131"/>
      <c r="J47" s="126" t="s">
        <v>2308</v>
      </c>
      <c r="S47" s="122" t="s">
        <v>2017</v>
      </c>
      <c r="T47" s="122" t="s">
        <v>7311</v>
      </c>
      <c r="U47" s="122" t="s">
        <v>19968</v>
      </c>
      <c r="V47" s="122" t="s">
        <v>2356</v>
      </c>
      <c r="W47" s="122"/>
    </row>
    <row r="48" spans="1:23">
      <c r="A48" s="121">
        <v>37</v>
      </c>
      <c r="B48" s="122" t="s">
        <v>19901</v>
      </c>
      <c r="C48" s="124" t="s">
        <v>7313</v>
      </c>
      <c r="D48" s="124" t="s">
        <v>2725</v>
      </c>
      <c r="E48" s="124" t="str">
        <f t="shared" si="0"/>
        <v>string(5)</v>
      </c>
      <c r="F48" s="131"/>
      <c r="G48" s="131"/>
      <c r="H48" s="131"/>
      <c r="I48" s="131"/>
      <c r="J48" s="126" t="s">
        <v>2308</v>
      </c>
      <c r="S48" s="122" t="s">
        <v>2017</v>
      </c>
      <c r="T48" s="122" t="s">
        <v>19901</v>
      </c>
      <c r="U48" s="122" t="s">
        <v>19969</v>
      </c>
      <c r="V48" s="122" t="s">
        <v>2356</v>
      </c>
      <c r="W48" s="122"/>
    </row>
    <row r="49" spans="1:23">
      <c r="A49" s="121">
        <v>38</v>
      </c>
      <c r="B49" s="122" t="s">
        <v>19909</v>
      </c>
      <c r="C49" s="124" t="s">
        <v>19908</v>
      </c>
      <c r="D49" s="124" t="s">
        <v>2725</v>
      </c>
      <c r="E49" s="124" t="str">
        <f t="shared" si="0"/>
        <v>string(5)</v>
      </c>
      <c r="F49" s="131"/>
      <c r="G49" s="131"/>
      <c r="H49" s="131"/>
      <c r="I49" s="131"/>
      <c r="J49" s="126" t="s">
        <v>2308</v>
      </c>
      <c r="S49" s="122" t="s">
        <v>2017</v>
      </c>
      <c r="T49" s="122" t="s">
        <v>19909</v>
      </c>
      <c r="U49" s="122" t="s">
        <v>19970</v>
      </c>
      <c r="V49" s="122" t="s">
        <v>2356</v>
      </c>
      <c r="W49" s="122"/>
    </row>
    <row r="50" spans="1:23">
      <c r="A50" s="121">
        <v>39</v>
      </c>
      <c r="B50" s="122" t="s">
        <v>4885</v>
      </c>
      <c r="C50" s="124" t="s">
        <v>4825</v>
      </c>
      <c r="D50" s="124" t="s">
        <v>2725</v>
      </c>
      <c r="E50" s="124" t="str">
        <f t="shared" si="0"/>
        <v>string(5)</v>
      </c>
      <c r="F50" s="131"/>
      <c r="G50" s="131"/>
      <c r="H50" s="131"/>
      <c r="I50" s="131"/>
      <c r="J50" s="126" t="s">
        <v>2308</v>
      </c>
      <c r="S50" s="122" t="s">
        <v>2017</v>
      </c>
      <c r="T50" s="122" t="s">
        <v>4885</v>
      </c>
      <c r="U50" s="122" t="s">
        <v>2355</v>
      </c>
      <c r="V50" s="122" t="s">
        <v>2356</v>
      </c>
      <c r="W50" s="122"/>
    </row>
    <row r="51" spans="1:23">
      <c r="A51" s="121">
        <v>40</v>
      </c>
      <c r="B51" s="122" t="s">
        <v>19868</v>
      </c>
      <c r="C51" s="124" t="s">
        <v>19869</v>
      </c>
      <c r="D51" s="124" t="s">
        <v>3212</v>
      </c>
      <c r="E51" s="124" t="str">
        <f t="shared" si="0"/>
        <v>number(22)</v>
      </c>
      <c r="F51" s="131"/>
      <c r="G51" s="131"/>
      <c r="H51" s="131"/>
      <c r="I51" s="131"/>
      <c r="J51" s="126" t="s">
        <v>2308</v>
      </c>
      <c r="S51" s="122" t="s">
        <v>2017</v>
      </c>
      <c r="T51" s="122" t="s">
        <v>19868</v>
      </c>
      <c r="U51" s="122" t="s">
        <v>19971</v>
      </c>
      <c r="V51" s="122" t="s">
        <v>19804</v>
      </c>
      <c r="W51" s="122"/>
    </row>
    <row r="52" spans="1:23">
      <c r="A52" s="121">
        <v>41</v>
      </c>
      <c r="B52" s="122" t="s">
        <v>19873</v>
      </c>
      <c r="C52" s="124" t="s">
        <v>19872</v>
      </c>
      <c r="D52" s="124" t="s">
        <v>3212</v>
      </c>
      <c r="E52" s="124" t="str">
        <f t="shared" si="0"/>
        <v>number(22)</v>
      </c>
      <c r="F52" s="131"/>
      <c r="G52" s="131"/>
      <c r="H52" s="131"/>
      <c r="I52" s="131"/>
      <c r="J52" s="126" t="s">
        <v>2308</v>
      </c>
      <c r="S52" s="122" t="s">
        <v>2017</v>
      </c>
      <c r="T52" s="122" t="s">
        <v>19873</v>
      </c>
      <c r="U52" s="122" t="s">
        <v>19972</v>
      </c>
      <c r="V52" s="122" t="s">
        <v>19804</v>
      </c>
      <c r="W52" s="122"/>
    </row>
    <row r="53" spans="1:23">
      <c r="A53" s="121">
        <v>42</v>
      </c>
      <c r="B53" s="122" t="s">
        <v>19904</v>
      </c>
      <c r="C53" s="124" t="s">
        <v>19905</v>
      </c>
      <c r="D53" s="124" t="s">
        <v>3212</v>
      </c>
      <c r="E53" s="124" t="str">
        <f t="shared" si="0"/>
        <v>number(22)</v>
      </c>
      <c r="F53" s="131"/>
      <c r="G53" s="131"/>
      <c r="H53" s="131"/>
      <c r="I53" s="131"/>
      <c r="J53" s="126" t="s">
        <v>2308</v>
      </c>
      <c r="S53" s="122" t="s">
        <v>2017</v>
      </c>
      <c r="T53" s="122" t="s">
        <v>19904</v>
      </c>
      <c r="U53" s="122" t="s">
        <v>19973</v>
      </c>
      <c r="V53" s="122" t="s">
        <v>19804</v>
      </c>
      <c r="W53" s="122"/>
    </row>
  </sheetData>
  <phoneticPr fontId="5" type="noConversion"/>
  <dataValidations count="4">
    <dataValidation type="list" allowBlank="1" showInputMessage="1" showErrorMessage="1" sqref="B6" xr:uid="{00000000-0002-0000-4901-000000000000}">
      <formula1>"Mi: Minute,H: Hour,D: Daily,W: Weekly,M: Monthly,Y: Yearly"</formula1>
    </dataValidation>
    <dataValidation type="list" allowBlank="1" showInputMessage="1" showErrorMessage="1" sqref="B7 B9 K7:K9" xr:uid="{00000000-0002-0000-4901-000001000000}">
      <formula1>"替换,追加"</formula1>
    </dataValidation>
    <dataValidation type="list" allowBlank="1" showInputMessage="1" showErrorMessage="1" sqref="J12:J53" xr:uid="{00000000-0002-0000-4901-000002000000}">
      <formula1>"匹配,基线特有,本地扩充,废弃"</formula1>
    </dataValidation>
    <dataValidation type="list" allowBlank="1" showInputMessage="1" showErrorMessage="1" sqref="N4:N6" xr:uid="{00000000-0002-0000-4901-000003000000}">
      <formula1>"left join,inner join,union,union all"</formula1>
    </dataValidation>
  </dataValidations>
  <hyperlinks>
    <hyperlink ref="A1" location="目录!A1" display="返回" xr:uid="{00000000-0004-0000-4901-000000000000}"/>
  </hyperlinks>
  <pageMargins left="0.69930555555555596" right="0.69930555555555596" top="0.75" bottom="0.75" header="0.3" footer="0.3"/>
  <pageSetup paperSize="9" orientation="portrait"/>
  <legacyDrawing r:id="rId1"/>
</worksheet>
</file>

<file path=xl/worksheets/sheet3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1-000000000000}">
  <dimension ref="A1:W27"/>
  <sheetViews>
    <sheetView topLeftCell="D10" workbookViewId="0">
      <selection activeCell="T21" sqref="T21:U21"/>
    </sheetView>
  </sheetViews>
  <sheetFormatPr defaultColWidth="9" defaultRowHeight="14.4"/>
  <cols>
    <col min="1" max="1" width="9" style="118"/>
    <col min="2" max="2" width="16.109375" style="118" customWidth="1"/>
    <col min="3" max="3" width="14.109375" style="118" customWidth="1"/>
    <col min="4" max="4" width="15.21875" style="118" customWidth="1"/>
    <col min="5" max="5" width="12.109375" style="118" customWidth="1"/>
    <col min="6" max="9" width="9" style="118"/>
    <col min="10" max="10" width="11.33203125" style="118" customWidth="1"/>
    <col min="11" max="18" width="9" style="118" hidden="1" customWidth="1"/>
    <col min="19" max="19" width="23.77734375" style="118" customWidth="1"/>
    <col min="20" max="20" width="18.109375" style="118" customWidth="1"/>
    <col min="21" max="21" width="18.21875" style="118" customWidth="1"/>
    <col min="22" max="22" width="13.109375" style="118" customWidth="1"/>
    <col min="23" max="23" width="11.33203125" style="118" customWidth="1"/>
    <col min="24" max="16384" width="9" style="118"/>
  </cols>
  <sheetData>
    <row r="1" spans="1:23" s="64" customFormat="1" ht="15.6">
      <c r="A1" s="73" t="s">
        <v>2037</v>
      </c>
      <c r="B1" s="3"/>
      <c r="C1" s="3"/>
      <c r="D1" s="3"/>
      <c r="E1" s="3"/>
      <c r="F1" s="3"/>
      <c r="G1" s="3"/>
      <c r="H1" s="3"/>
      <c r="I1" s="3"/>
      <c r="J1" s="3"/>
      <c r="K1" s="3"/>
      <c r="L1" s="3"/>
      <c r="M1" s="3"/>
      <c r="N1" s="3"/>
      <c r="O1" s="3"/>
      <c r="P1" s="3"/>
      <c r="Q1" s="3"/>
      <c r="R1" s="3"/>
      <c r="S1" s="52"/>
      <c r="T1" s="52"/>
      <c r="U1" s="52"/>
      <c r="V1" s="52"/>
      <c r="W1" s="52"/>
    </row>
    <row r="2" spans="1:23" s="64" customFormat="1"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3" s="64" customFormat="1" ht="15.6">
      <c r="A3" s="6" t="s">
        <v>2040</v>
      </c>
      <c r="B3" s="130" t="s">
        <v>2018</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3" s="64" customFormat="1" ht="15.6">
      <c r="A4" s="9" t="s">
        <v>2042</v>
      </c>
      <c r="B4" s="120" t="s">
        <v>2019</v>
      </c>
      <c r="C4" s="8"/>
      <c r="D4" s="8"/>
      <c r="E4" s="8"/>
      <c r="F4" s="8"/>
      <c r="G4" s="8"/>
      <c r="H4" s="8"/>
      <c r="I4" s="8"/>
      <c r="J4" s="8"/>
      <c r="K4" s="38" t="s">
        <v>4149</v>
      </c>
      <c r="L4" s="39" t="e">
        <f>VLOOKUP(B3,[4]目录!#REF!,4,0)</f>
        <v>#REF!</v>
      </c>
      <c r="M4" s="40"/>
      <c r="N4" s="41"/>
      <c r="O4" s="42"/>
      <c r="P4" s="42"/>
      <c r="Q4" s="42"/>
      <c r="R4" s="61"/>
      <c r="S4" s="62" t="s">
        <v>2301</v>
      </c>
      <c r="T4" s="122" t="s">
        <v>2020</v>
      </c>
      <c r="U4" s="63"/>
      <c r="V4" s="11"/>
      <c r="W4" s="63"/>
    </row>
    <row r="5" spans="1:23" s="64" customFormat="1" ht="15.6">
      <c r="A5" s="9" t="s">
        <v>2041</v>
      </c>
      <c r="B5" s="11" t="s">
        <v>2043</v>
      </c>
      <c r="C5" s="8"/>
      <c r="D5" s="8"/>
      <c r="E5" s="8"/>
      <c r="F5" s="8"/>
      <c r="G5" s="8"/>
      <c r="H5" s="8"/>
      <c r="I5" s="8"/>
      <c r="J5" s="8"/>
      <c r="K5" s="43"/>
      <c r="L5" s="42"/>
      <c r="M5" s="42"/>
      <c r="N5" s="41"/>
      <c r="O5" s="42"/>
      <c r="P5" s="42"/>
      <c r="Q5" s="42"/>
      <c r="R5" s="61"/>
      <c r="S5" s="62"/>
      <c r="T5" s="128"/>
      <c r="U5" s="63"/>
      <c r="V5" s="11"/>
      <c r="W5" s="63"/>
    </row>
    <row r="6" spans="1:23" s="64" customFormat="1" ht="15.6">
      <c r="A6" s="9" t="s">
        <v>2044</v>
      </c>
      <c r="B6" s="12" t="s">
        <v>2045</v>
      </c>
      <c r="C6" s="8"/>
      <c r="D6" s="8"/>
      <c r="E6" s="8"/>
      <c r="F6" s="8"/>
      <c r="G6" s="8"/>
      <c r="H6" s="8"/>
      <c r="I6" s="8"/>
      <c r="J6" s="8"/>
      <c r="K6" s="43"/>
      <c r="L6" s="42"/>
      <c r="M6" s="42"/>
      <c r="N6" s="41"/>
      <c r="O6" s="42"/>
      <c r="P6" s="42"/>
      <c r="Q6" s="42"/>
      <c r="R6" s="61"/>
      <c r="S6" s="62"/>
      <c r="T6" s="119"/>
      <c r="U6" s="63"/>
      <c r="V6" s="11"/>
      <c r="W6" s="63"/>
    </row>
    <row r="7" spans="1:23" s="64" customFormat="1" ht="15.6">
      <c r="A7" s="9" t="s">
        <v>2046</v>
      </c>
      <c r="B7" s="13" t="s">
        <v>2047</v>
      </c>
      <c r="C7" s="8"/>
      <c r="D7" s="8"/>
      <c r="E7" s="8"/>
      <c r="F7" s="8"/>
      <c r="G7" s="8"/>
      <c r="H7" s="8"/>
      <c r="I7" s="8"/>
      <c r="J7" s="8"/>
      <c r="K7" s="43"/>
      <c r="L7" s="42"/>
      <c r="M7" s="42"/>
      <c r="N7" s="42"/>
      <c r="O7" s="42"/>
      <c r="P7" s="42"/>
      <c r="Q7" s="42"/>
      <c r="R7" s="61"/>
      <c r="S7" s="62"/>
      <c r="T7" s="65"/>
      <c r="U7" s="63"/>
      <c r="V7" s="11"/>
      <c r="W7" s="63"/>
    </row>
    <row r="8" spans="1:23" s="64" customFormat="1" ht="15.6">
      <c r="A8" s="9" t="s">
        <v>2048</v>
      </c>
      <c r="B8" s="11"/>
      <c r="C8" s="8"/>
      <c r="D8" s="8"/>
      <c r="E8" s="8"/>
      <c r="F8" s="8"/>
      <c r="G8" s="8"/>
      <c r="H8" s="8"/>
      <c r="I8" s="8"/>
      <c r="J8" s="8"/>
      <c r="K8" s="43"/>
      <c r="L8" s="42"/>
      <c r="M8" s="42"/>
      <c r="N8" s="42"/>
      <c r="O8" s="42"/>
      <c r="P8" s="42"/>
      <c r="Q8" s="42"/>
      <c r="R8" s="61"/>
      <c r="S8" s="62"/>
      <c r="T8" s="65"/>
      <c r="U8" s="63"/>
      <c r="V8" s="11"/>
      <c r="W8" s="63"/>
    </row>
    <row r="9" spans="1:23" s="64" customFormat="1" ht="15.6">
      <c r="A9" s="9"/>
      <c r="B9" s="13"/>
      <c r="C9" s="8"/>
      <c r="D9" s="8"/>
      <c r="E9" s="8"/>
      <c r="F9" s="8"/>
      <c r="G9" s="8"/>
      <c r="H9" s="8"/>
      <c r="I9" s="8"/>
      <c r="J9" s="8"/>
      <c r="K9" s="44"/>
      <c r="L9" s="45"/>
      <c r="M9" s="45"/>
      <c r="N9" s="45"/>
      <c r="O9" s="45"/>
      <c r="P9" s="45"/>
      <c r="Q9" s="45"/>
      <c r="R9" s="66"/>
      <c r="S9" s="43"/>
      <c r="T9" s="42"/>
      <c r="U9" s="42"/>
      <c r="V9" s="61"/>
      <c r="W9" s="67"/>
    </row>
    <row r="10" spans="1:23" s="64" customFormat="1"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3" s="64" customFormat="1"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3">
      <c r="A12" s="121">
        <v>1</v>
      </c>
      <c r="B12" s="122" t="s">
        <v>2064</v>
      </c>
      <c r="C12" s="122" t="s">
        <v>2065</v>
      </c>
      <c r="D12" s="122" t="s">
        <v>2625</v>
      </c>
      <c r="E12" s="124" t="str">
        <f t="shared" ref="E12:E27" si="0">IF(ISERR(SEARCH("varchar",D12)),D12,"string("&amp;MID(D12,10,LEN(D12)-10)&amp;")")</f>
        <v>string(6)</v>
      </c>
      <c r="F12" s="121" t="s">
        <v>79</v>
      </c>
      <c r="G12" s="122"/>
      <c r="H12" s="122"/>
      <c r="I12" s="122"/>
      <c r="J12" s="126" t="s">
        <v>2308</v>
      </c>
      <c r="K12" s="122"/>
      <c r="L12" s="122"/>
      <c r="M12" s="122"/>
      <c r="N12" s="122"/>
      <c r="O12" s="122"/>
      <c r="P12" s="122"/>
      <c r="Q12" s="122"/>
      <c r="R12" s="129"/>
      <c r="S12" s="122" t="s">
        <v>2020</v>
      </c>
      <c r="T12" s="122" t="s">
        <v>2064</v>
      </c>
      <c r="U12" s="122" t="s">
        <v>2326</v>
      </c>
      <c r="V12" s="122" t="s">
        <v>19804</v>
      </c>
      <c r="W12" s="122"/>
    </row>
    <row r="13" spans="1:23">
      <c r="A13" s="121">
        <v>2</v>
      </c>
      <c r="B13" s="122" t="s">
        <v>105</v>
      </c>
      <c r="C13" s="122" t="s">
        <v>2239</v>
      </c>
      <c r="D13" s="122" t="s">
        <v>17450</v>
      </c>
      <c r="E13" s="124" t="str">
        <f t="shared" si="0"/>
        <v>string(60)</v>
      </c>
      <c r="F13" s="123"/>
      <c r="G13" s="123"/>
      <c r="H13" s="123"/>
      <c r="I13" s="123"/>
      <c r="J13" s="126" t="s">
        <v>2308</v>
      </c>
      <c r="K13" s="132"/>
      <c r="L13" s="122"/>
      <c r="M13" s="122"/>
      <c r="N13" s="122"/>
      <c r="O13" s="122"/>
      <c r="P13" s="122"/>
      <c r="Q13" s="122"/>
      <c r="R13" s="129"/>
      <c r="S13" s="122" t="s">
        <v>2020</v>
      </c>
      <c r="T13" s="122" t="s">
        <v>105</v>
      </c>
      <c r="U13" s="122" t="s">
        <v>2315</v>
      </c>
      <c r="V13" s="122" t="s">
        <v>2329</v>
      </c>
      <c r="W13" s="122"/>
    </row>
    <row r="14" spans="1:23">
      <c r="A14" s="121">
        <v>3</v>
      </c>
      <c r="B14" s="122" t="s">
        <v>222</v>
      </c>
      <c r="C14" s="122" t="s">
        <v>2234</v>
      </c>
      <c r="D14" s="122" t="s">
        <v>19804</v>
      </c>
      <c r="E14" s="124" t="str">
        <f t="shared" si="0"/>
        <v>NUMBER(22)</v>
      </c>
      <c r="F14" s="123"/>
      <c r="G14" s="123"/>
      <c r="H14" s="123"/>
      <c r="I14" s="123"/>
      <c r="J14" s="126" t="s">
        <v>2308</v>
      </c>
      <c r="K14" s="132"/>
      <c r="L14" s="122"/>
      <c r="M14" s="122"/>
      <c r="N14" s="122"/>
      <c r="O14" s="122"/>
      <c r="P14" s="122"/>
      <c r="Q14" s="122"/>
      <c r="R14" s="129"/>
      <c r="S14" s="122" t="s">
        <v>2020</v>
      </c>
      <c r="T14" s="122" t="s">
        <v>222</v>
      </c>
      <c r="U14" s="122" t="s">
        <v>2330</v>
      </c>
      <c r="V14" s="122" t="s">
        <v>2316</v>
      </c>
      <c r="W14" s="122"/>
    </row>
    <row r="15" spans="1:23">
      <c r="A15" s="121">
        <v>4</v>
      </c>
      <c r="B15" s="122" t="s">
        <v>19802</v>
      </c>
      <c r="C15" s="122" t="s">
        <v>351</v>
      </c>
      <c r="D15" s="122" t="s">
        <v>17450</v>
      </c>
      <c r="E15" s="124" t="str">
        <f t="shared" si="0"/>
        <v>string(60)</v>
      </c>
      <c r="F15" s="123"/>
      <c r="G15" s="123"/>
      <c r="H15" s="123"/>
      <c r="I15" s="123"/>
      <c r="J15" s="126" t="s">
        <v>2308</v>
      </c>
      <c r="K15" s="132"/>
      <c r="L15" s="122"/>
      <c r="M15" s="122"/>
      <c r="N15" s="122"/>
      <c r="O15" s="122"/>
      <c r="P15" s="122"/>
      <c r="Q15" s="122"/>
      <c r="R15" s="129"/>
      <c r="S15" s="122" t="s">
        <v>2020</v>
      </c>
      <c r="T15" s="122" t="s">
        <v>19802</v>
      </c>
      <c r="U15" s="122" t="s">
        <v>5502</v>
      </c>
      <c r="V15" s="122" t="s">
        <v>2316</v>
      </c>
      <c r="W15" s="122"/>
    </row>
    <row r="16" spans="1:23">
      <c r="A16" s="121">
        <v>5</v>
      </c>
      <c r="B16" s="122" t="s">
        <v>19920</v>
      </c>
      <c r="C16" s="122" t="s">
        <v>7259</v>
      </c>
      <c r="D16" s="122" t="s">
        <v>17450</v>
      </c>
      <c r="E16" s="124" t="str">
        <f t="shared" si="0"/>
        <v>string(60)</v>
      </c>
      <c r="F16" s="131"/>
      <c r="G16" s="123"/>
      <c r="H16" s="123"/>
      <c r="I16" s="123"/>
      <c r="J16" s="126" t="s">
        <v>2308</v>
      </c>
      <c r="K16" s="132"/>
      <c r="L16" s="122"/>
      <c r="M16" s="122"/>
      <c r="N16" s="122"/>
      <c r="O16" s="122"/>
      <c r="P16" s="122"/>
      <c r="Q16" s="122"/>
      <c r="R16" s="129"/>
      <c r="S16" s="122" t="s">
        <v>2020</v>
      </c>
      <c r="T16" s="122" t="s">
        <v>19920</v>
      </c>
      <c r="U16" s="122" t="s">
        <v>19807</v>
      </c>
      <c r="V16" s="122" t="s">
        <v>2316</v>
      </c>
      <c r="W16" s="122"/>
    </row>
    <row r="17" spans="1:23">
      <c r="A17" s="121">
        <v>6</v>
      </c>
      <c r="B17" s="122" t="s">
        <v>19921</v>
      </c>
      <c r="C17" s="122" t="s">
        <v>7298</v>
      </c>
      <c r="D17" s="122" t="s">
        <v>2507</v>
      </c>
      <c r="E17" s="124" t="str">
        <f t="shared" si="0"/>
        <v>string(5)</v>
      </c>
      <c r="F17" s="123"/>
      <c r="G17" s="123"/>
      <c r="H17" s="123"/>
      <c r="I17" s="123"/>
      <c r="J17" s="126" t="s">
        <v>2308</v>
      </c>
      <c r="K17" s="132"/>
      <c r="L17" s="122"/>
      <c r="M17" s="122"/>
      <c r="N17" s="122"/>
      <c r="O17" s="122"/>
      <c r="P17" s="122"/>
      <c r="Q17" s="122"/>
      <c r="R17" s="129"/>
      <c r="S17" s="122" t="s">
        <v>2020</v>
      </c>
      <c r="T17" s="122" t="s">
        <v>19921</v>
      </c>
      <c r="U17" s="122" t="s">
        <v>19966</v>
      </c>
      <c r="V17" s="122" t="s">
        <v>19804</v>
      </c>
      <c r="W17" s="122"/>
    </row>
    <row r="18" spans="1:23">
      <c r="A18" s="121">
        <v>7</v>
      </c>
      <c r="B18" s="122" t="s">
        <v>19922</v>
      </c>
      <c r="C18" s="122" t="s">
        <v>7303</v>
      </c>
      <c r="D18" s="122" t="s">
        <v>2507</v>
      </c>
      <c r="E18" s="124" t="str">
        <f t="shared" si="0"/>
        <v>string(5)</v>
      </c>
      <c r="F18" s="123"/>
      <c r="G18" s="123"/>
      <c r="H18" s="123"/>
      <c r="I18" s="123"/>
      <c r="J18" s="126" t="s">
        <v>2308</v>
      </c>
      <c r="K18" s="132"/>
      <c r="L18" s="122"/>
      <c r="M18" s="122"/>
      <c r="N18" s="122"/>
      <c r="O18" s="122"/>
      <c r="P18" s="122"/>
      <c r="Q18" s="122"/>
      <c r="R18" s="129"/>
      <c r="S18" s="122" t="s">
        <v>2020</v>
      </c>
      <c r="T18" s="122" t="s">
        <v>19922</v>
      </c>
      <c r="U18" s="122" t="s">
        <v>19967</v>
      </c>
      <c r="V18" s="122" t="s">
        <v>19804</v>
      </c>
      <c r="W18" s="122"/>
    </row>
    <row r="19" spans="1:23">
      <c r="A19" s="121">
        <v>8</v>
      </c>
      <c r="B19" s="122" t="s">
        <v>19923</v>
      </c>
      <c r="C19" s="122" t="s">
        <v>7308</v>
      </c>
      <c r="D19" s="122" t="s">
        <v>2507</v>
      </c>
      <c r="E19" s="124" t="str">
        <f t="shared" si="0"/>
        <v>string(5)</v>
      </c>
      <c r="F19" s="123"/>
      <c r="G19" s="123"/>
      <c r="H19" s="123"/>
      <c r="I19" s="123"/>
      <c r="J19" s="126" t="s">
        <v>2308</v>
      </c>
      <c r="K19" s="132"/>
      <c r="L19" s="122"/>
      <c r="M19" s="122"/>
      <c r="N19" s="122"/>
      <c r="O19" s="122"/>
      <c r="P19" s="122"/>
      <c r="Q19" s="122"/>
      <c r="R19" s="129"/>
      <c r="S19" s="122" t="s">
        <v>2020</v>
      </c>
      <c r="T19" s="122" t="s">
        <v>19923</v>
      </c>
      <c r="U19" s="122" t="s">
        <v>19968</v>
      </c>
      <c r="V19" s="122" t="s">
        <v>19804</v>
      </c>
      <c r="W19" s="122"/>
    </row>
    <row r="20" spans="1:23">
      <c r="A20" s="121">
        <v>9</v>
      </c>
      <c r="B20" s="122" t="s">
        <v>19924</v>
      </c>
      <c r="C20" s="122" t="s">
        <v>7313</v>
      </c>
      <c r="D20" s="122" t="s">
        <v>2507</v>
      </c>
      <c r="E20" s="124" t="str">
        <f t="shared" si="0"/>
        <v>string(5)</v>
      </c>
      <c r="F20" s="123"/>
      <c r="G20" s="123"/>
      <c r="H20" s="123"/>
      <c r="I20" s="123"/>
      <c r="J20" s="126" t="s">
        <v>2308</v>
      </c>
      <c r="K20" s="132"/>
      <c r="L20" s="122"/>
      <c r="M20" s="122"/>
      <c r="N20" s="122"/>
      <c r="O20" s="122"/>
      <c r="P20" s="122"/>
      <c r="Q20" s="122"/>
      <c r="R20" s="129"/>
      <c r="S20" s="122" t="s">
        <v>2020</v>
      </c>
      <c r="T20" s="122" t="s">
        <v>19924</v>
      </c>
      <c r="U20" s="122" t="s">
        <v>19969</v>
      </c>
      <c r="V20" s="122" t="s">
        <v>19804</v>
      </c>
      <c r="W20" s="122"/>
    </row>
    <row r="21" spans="1:23">
      <c r="A21" s="121">
        <v>10</v>
      </c>
      <c r="B21" s="122" t="s">
        <v>19360</v>
      </c>
      <c r="C21" s="122" t="s">
        <v>7320</v>
      </c>
      <c r="D21" s="122" t="s">
        <v>2507</v>
      </c>
      <c r="E21" s="124" t="str">
        <f t="shared" si="0"/>
        <v>string(5)</v>
      </c>
      <c r="F21" s="123"/>
      <c r="G21" s="123"/>
      <c r="H21" s="123"/>
      <c r="I21" s="123"/>
      <c r="J21" s="126" t="s">
        <v>2308</v>
      </c>
      <c r="K21" s="132"/>
      <c r="L21" s="122"/>
      <c r="M21" s="122"/>
      <c r="N21" s="122"/>
      <c r="O21" s="122"/>
      <c r="P21" s="122"/>
      <c r="Q21" s="122"/>
      <c r="R21" s="129"/>
      <c r="S21" s="122" t="s">
        <v>2020</v>
      </c>
      <c r="T21" s="122" t="s">
        <v>19360</v>
      </c>
      <c r="U21" s="122" t="s">
        <v>19974</v>
      </c>
      <c r="V21" s="122" t="s">
        <v>19804</v>
      </c>
      <c r="W21" s="122"/>
    </row>
    <row r="22" spans="1:23">
      <c r="A22" s="121">
        <v>11</v>
      </c>
      <c r="B22" s="122" t="s">
        <v>19930</v>
      </c>
      <c r="C22" s="122" t="s">
        <v>7326</v>
      </c>
      <c r="D22" s="122" t="s">
        <v>2507</v>
      </c>
      <c r="E22" s="124" t="str">
        <f t="shared" si="0"/>
        <v>string(5)</v>
      </c>
      <c r="F22" s="131"/>
      <c r="G22" s="131"/>
      <c r="H22" s="131"/>
      <c r="I22" s="131"/>
      <c r="J22" s="126" t="s">
        <v>2308</v>
      </c>
      <c r="K22" s="133"/>
      <c r="L22" s="131"/>
      <c r="M22" s="131"/>
      <c r="N22" s="131"/>
      <c r="O22" s="131"/>
      <c r="P22" s="131"/>
      <c r="Q22" s="131"/>
      <c r="R22" s="134"/>
      <c r="S22" s="122" t="s">
        <v>2020</v>
      </c>
      <c r="T22" s="122" t="s">
        <v>19930</v>
      </c>
      <c r="U22" s="122" t="s">
        <v>19975</v>
      </c>
      <c r="V22" s="122" t="s">
        <v>19804</v>
      </c>
      <c r="W22" s="122"/>
    </row>
    <row r="23" spans="1:23">
      <c r="A23" s="121">
        <v>12</v>
      </c>
      <c r="B23" s="122" t="s">
        <v>19927</v>
      </c>
      <c r="C23" s="122" t="s">
        <v>7331</v>
      </c>
      <c r="D23" s="122" t="s">
        <v>2507</v>
      </c>
      <c r="E23" s="124" t="str">
        <f t="shared" si="0"/>
        <v>string(5)</v>
      </c>
      <c r="F23" s="131"/>
      <c r="G23" s="131"/>
      <c r="H23" s="131"/>
      <c r="I23" s="131"/>
      <c r="J23" s="126" t="s">
        <v>2308</v>
      </c>
      <c r="K23" s="133"/>
      <c r="L23" s="131"/>
      <c r="M23" s="131"/>
      <c r="N23" s="131"/>
      <c r="O23" s="131"/>
      <c r="P23" s="131"/>
      <c r="Q23" s="131"/>
      <c r="R23" s="134"/>
      <c r="S23" s="122" t="s">
        <v>2020</v>
      </c>
      <c r="T23" s="122" t="s">
        <v>19927</v>
      </c>
      <c r="U23" s="122" t="s">
        <v>19976</v>
      </c>
      <c r="V23" s="122" t="s">
        <v>19804</v>
      </c>
      <c r="W23" s="122"/>
    </row>
    <row r="24" spans="1:23">
      <c r="A24" s="121">
        <v>13</v>
      </c>
      <c r="B24" s="122" t="s">
        <v>4223</v>
      </c>
      <c r="C24" s="122" t="s">
        <v>2818</v>
      </c>
      <c r="D24" s="122" t="s">
        <v>2513</v>
      </c>
      <c r="E24" s="124" t="str">
        <f t="shared" si="0"/>
        <v>string(10)</v>
      </c>
      <c r="F24" s="131"/>
      <c r="G24" s="131"/>
      <c r="H24" s="131"/>
      <c r="I24" s="131"/>
      <c r="J24" s="126" t="s">
        <v>2308</v>
      </c>
      <c r="K24" s="133"/>
      <c r="L24" s="131"/>
      <c r="M24" s="131"/>
      <c r="N24" s="131"/>
      <c r="O24" s="131"/>
      <c r="P24" s="131"/>
      <c r="Q24" s="131"/>
      <c r="R24" s="134"/>
      <c r="S24" s="122" t="s">
        <v>2020</v>
      </c>
      <c r="T24" s="122" t="s">
        <v>4223</v>
      </c>
      <c r="U24" s="122" t="s">
        <v>19945</v>
      </c>
      <c r="V24" s="122" t="s">
        <v>2312</v>
      </c>
      <c r="W24" s="122"/>
    </row>
    <row r="25" spans="1:23">
      <c r="A25" s="121">
        <v>14</v>
      </c>
      <c r="B25" s="122" t="s">
        <v>19943</v>
      </c>
      <c r="C25" s="122" t="s">
        <v>19977</v>
      </c>
      <c r="D25" s="122" t="s">
        <v>2507</v>
      </c>
      <c r="E25" s="124" t="str">
        <f t="shared" si="0"/>
        <v>string(5)</v>
      </c>
      <c r="F25" s="131"/>
      <c r="G25" s="131"/>
      <c r="H25" s="131"/>
      <c r="I25" s="131"/>
      <c r="J25" s="126" t="s">
        <v>2308</v>
      </c>
      <c r="K25" s="133"/>
      <c r="L25" s="131"/>
      <c r="M25" s="131"/>
      <c r="N25" s="131"/>
      <c r="O25" s="131"/>
      <c r="P25" s="131"/>
      <c r="Q25" s="131"/>
      <c r="R25" s="134"/>
      <c r="S25" s="122" t="s">
        <v>2020</v>
      </c>
      <c r="T25" s="122" t="s">
        <v>19943</v>
      </c>
      <c r="U25" s="122" t="s">
        <v>19944</v>
      </c>
      <c r="V25" s="122" t="s">
        <v>19804</v>
      </c>
      <c r="W25" s="122"/>
    </row>
    <row r="26" spans="1:23">
      <c r="A26" s="121">
        <v>15</v>
      </c>
      <c r="B26" s="122" t="s">
        <v>4885</v>
      </c>
      <c r="C26" s="122" t="s">
        <v>4825</v>
      </c>
      <c r="D26" s="122" t="s">
        <v>2507</v>
      </c>
      <c r="E26" s="124" t="str">
        <f t="shared" si="0"/>
        <v>string(5)</v>
      </c>
      <c r="F26" s="131"/>
      <c r="G26" s="131"/>
      <c r="H26" s="131"/>
      <c r="I26" s="131"/>
      <c r="J26" s="126" t="s">
        <v>2308</v>
      </c>
      <c r="K26" s="133"/>
      <c r="L26" s="131"/>
      <c r="M26" s="131"/>
      <c r="N26" s="131"/>
      <c r="O26" s="131"/>
      <c r="P26" s="131"/>
      <c r="Q26" s="131"/>
      <c r="R26" s="134"/>
      <c r="S26" s="122" t="s">
        <v>2020</v>
      </c>
      <c r="T26" s="122" t="s">
        <v>4885</v>
      </c>
      <c r="U26" s="122" t="s">
        <v>2355</v>
      </c>
      <c r="V26" s="122" t="s">
        <v>2356</v>
      </c>
      <c r="W26" s="122"/>
    </row>
    <row r="27" spans="1:23">
      <c r="A27" s="121">
        <v>16</v>
      </c>
      <c r="B27" s="122" t="s">
        <v>5509</v>
      </c>
      <c r="C27" s="122" t="s">
        <v>5511</v>
      </c>
      <c r="D27" s="122" t="s">
        <v>2614</v>
      </c>
      <c r="E27" s="124" t="str">
        <f t="shared" si="0"/>
        <v>string(30)</v>
      </c>
      <c r="F27" s="131"/>
      <c r="G27" s="131"/>
      <c r="H27" s="131"/>
      <c r="I27" s="131"/>
      <c r="J27" s="126" t="s">
        <v>2308</v>
      </c>
      <c r="K27" s="133"/>
      <c r="L27" s="131"/>
      <c r="M27" s="131"/>
      <c r="N27" s="131"/>
      <c r="O27" s="131"/>
      <c r="P27" s="131"/>
      <c r="Q27" s="131"/>
      <c r="R27" s="134"/>
      <c r="S27" s="122" t="s">
        <v>2020</v>
      </c>
      <c r="T27" s="122" t="s">
        <v>5509</v>
      </c>
      <c r="U27" s="122" t="s">
        <v>19978</v>
      </c>
      <c r="V27" s="122" t="s">
        <v>2513</v>
      </c>
      <c r="W27" s="122"/>
    </row>
  </sheetData>
  <phoneticPr fontId="5" type="noConversion"/>
  <dataValidations count="4">
    <dataValidation type="list" allowBlank="1" showInputMessage="1" showErrorMessage="1" sqref="B6" xr:uid="{00000000-0002-0000-4A01-000000000000}">
      <formula1>"Mi: Minute,H: Hour,D: Daily,W: Weekly,M: Monthly,Y: Yearly"</formula1>
    </dataValidation>
    <dataValidation type="list" allowBlank="1" showInputMessage="1" showErrorMessage="1" sqref="B7 B9 K7:K9" xr:uid="{00000000-0002-0000-4A01-000001000000}">
      <formula1>"替换,追加"</formula1>
    </dataValidation>
    <dataValidation type="list" allowBlank="1" showInputMessage="1" showErrorMessage="1" sqref="J12:J27" xr:uid="{00000000-0002-0000-4A01-000002000000}">
      <formula1>"匹配,基线特有,本地扩充,废弃"</formula1>
    </dataValidation>
    <dataValidation type="list" allowBlank="1" showInputMessage="1" showErrorMessage="1" sqref="N4:N6" xr:uid="{00000000-0002-0000-4A01-000003000000}">
      <formula1>"left join,inner join,union,union all"</formula1>
    </dataValidation>
  </dataValidations>
  <hyperlinks>
    <hyperlink ref="A1" location="目录!A1" display="返回" xr:uid="{00000000-0004-0000-4A01-000000000000}"/>
  </hyperlinks>
  <pageMargins left="0.69930555555555596" right="0.69930555555555596" top="0.75" bottom="0.75" header="0.3" footer="0.3"/>
  <pageSetup paperSize="9" orientation="portrait"/>
  <legacyDrawing r:id="rId1"/>
</worksheet>
</file>

<file path=xl/worksheets/sheet3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1-000000000000}">
  <dimension ref="A1:W52"/>
  <sheetViews>
    <sheetView topLeftCell="C1" workbookViewId="0">
      <selection activeCell="I7" sqref="I7"/>
    </sheetView>
  </sheetViews>
  <sheetFormatPr defaultColWidth="9" defaultRowHeight="14.4"/>
  <cols>
    <col min="1" max="1" width="9" style="118"/>
    <col min="2" max="2" width="16.109375" style="118" customWidth="1"/>
    <col min="3" max="3" width="16.77734375" style="118" customWidth="1"/>
    <col min="4" max="4" width="15.21875" style="118" customWidth="1"/>
    <col min="5" max="5" width="12.109375" style="118" customWidth="1"/>
    <col min="6" max="9" width="9" style="118"/>
    <col min="10" max="10" width="11.33203125" style="118" customWidth="1"/>
    <col min="11" max="18" width="9" style="118" hidden="1" customWidth="1"/>
    <col min="19" max="19" width="18.44140625" style="118" customWidth="1"/>
    <col min="20" max="20" width="18.109375" style="118" customWidth="1"/>
    <col min="21" max="21" width="18.21875" style="118" customWidth="1"/>
    <col min="22" max="22" width="13.109375" style="118" customWidth="1"/>
    <col min="23" max="23" width="11.33203125" style="118" customWidth="1"/>
    <col min="24" max="16384" width="9" style="118"/>
  </cols>
  <sheetData>
    <row r="1" spans="1:23" s="64" customFormat="1" ht="15.6">
      <c r="A1" s="73" t="s">
        <v>2037</v>
      </c>
      <c r="B1" s="3"/>
      <c r="C1" s="3"/>
      <c r="D1" s="3"/>
      <c r="E1" s="3"/>
      <c r="F1" s="3"/>
      <c r="G1" s="3"/>
      <c r="H1" s="3"/>
      <c r="I1" s="3"/>
      <c r="J1" s="3"/>
      <c r="K1" s="3"/>
      <c r="L1" s="3"/>
      <c r="M1" s="3"/>
      <c r="N1" s="3"/>
      <c r="O1" s="3"/>
      <c r="P1" s="3"/>
      <c r="Q1" s="3"/>
      <c r="R1" s="3"/>
      <c r="S1" s="52"/>
      <c r="T1" s="52"/>
      <c r="U1" s="52"/>
      <c r="V1" s="52"/>
      <c r="W1" s="52"/>
    </row>
    <row r="2" spans="1:23" s="64" customFormat="1"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3" s="64" customFormat="1" ht="15.6">
      <c r="A3" s="6" t="s">
        <v>2040</v>
      </c>
      <c r="B3" s="130" t="s">
        <v>2021</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3" s="64" customFormat="1" ht="15.6">
      <c r="A4" s="9" t="s">
        <v>2042</v>
      </c>
      <c r="B4" s="120" t="s">
        <v>2022</v>
      </c>
      <c r="C4" s="8"/>
      <c r="D4" s="8"/>
      <c r="E4" s="8"/>
      <c r="F4" s="8"/>
      <c r="G4" s="8"/>
      <c r="H4" s="8"/>
      <c r="I4" s="8"/>
      <c r="J4" s="8"/>
      <c r="K4" s="38" t="s">
        <v>4149</v>
      </c>
      <c r="L4" s="39" t="e">
        <f>VLOOKUP(B3,[4]目录!#REF!,4,0)</f>
        <v>#REF!</v>
      </c>
      <c r="M4" s="40"/>
      <c r="N4" s="41"/>
      <c r="O4" s="42"/>
      <c r="P4" s="42"/>
      <c r="Q4" s="42"/>
      <c r="R4" s="61"/>
      <c r="S4" s="62" t="s">
        <v>2301</v>
      </c>
      <c r="T4" s="122" t="s">
        <v>2023</v>
      </c>
      <c r="U4" s="63"/>
      <c r="V4" s="11"/>
      <c r="W4" s="63"/>
    </row>
    <row r="5" spans="1:23" s="64" customFormat="1" ht="15.6">
      <c r="A5" s="9" t="s">
        <v>2041</v>
      </c>
      <c r="B5" s="11" t="s">
        <v>2043</v>
      </c>
      <c r="C5" s="8"/>
      <c r="D5" s="8"/>
      <c r="E5" s="8"/>
      <c r="F5" s="8"/>
      <c r="G5" s="8"/>
      <c r="H5" s="8"/>
      <c r="I5" s="8"/>
      <c r="J5" s="8"/>
      <c r="K5" s="43"/>
      <c r="L5" s="42"/>
      <c r="M5" s="42"/>
      <c r="N5" s="41"/>
      <c r="O5" s="42"/>
      <c r="P5" s="42"/>
      <c r="Q5" s="42"/>
      <c r="R5" s="61"/>
      <c r="S5" s="62"/>
      <c r="T5" s="128"/>
      <c r="U5" s="63"/>
      <c r="V5" s="11"/>
      <c r="W5" s="63"/>
    </row>
    <row r="6" spans="1:23" s="64" customFormat="1" ht="15.6">
      <c r="A6" s="9" t="s">
        <v>2044</v>
      </c>
      <c r="B6" s="12" t="s">
        <v>2045</v>
      </c>
      <c r="C6" s="8"/>
      <c r="D6" s="8"/>
      <c r="E6" s="8"/>
      <c r="F6" s="8"/>
      <c r="G6" s="8"/>
      <c r="H6" s="8"/>
      <c r="I6" s="8"/>
      <c r="J6" s="8"/>
      <c r="K6" s="43"/>
      <c r="L6" s="42"/>
      <c r="M6" s="42"/>
      <c r="N6" s="41"/>
      <c r="O6" s="42"/>
      <c r="P6" s="42"/>
      <c r="Q6" s="42"/>
      <c r="R6" s="61"/>
      <c r="S6" s="62"/>
      <c r="T6" s="119"/>
      <c r="U6" s="63"/>
      <c r="V6" s="11"/>
      <c r="W6" s="63"/>
    </row>
    <row r="7" spans="1:23" s="64" customFormat="1" ht="15.6">
      <c r="A7" s="9" t="s">
        <v>2046</v>
      </c>
      <c r="B7" s="13" t="s">
        <v>2047</v>
      </c>
      <c r="C7" s="8"/>
      <c r="D7" s="8"/>
      <c r="E7" s="8"/>
      <c r="F7" s="8"/>
      <c r="G7" s="8"/>
      <c r="H7" s="8"/>
      <c r="I7" s="8"/>
      <c r="J7" s="8"/>
      <c r="K7" s="43"/>
      <c r="L7" s="42"/>
      <c r="M7" s="42"/>
      <c r="N7" s="42"/>
      <c r="O7" s="42"/>
      <c r="P7" s="42"/>
      <c r="Q7" s="42"/>
      <c r="R7" s="61"/>
      <c r="S7" s="62"/>
      <c r="T7" s="65"/>
      <c r="U7" s="63"/>
      <c r="V7" s="11"/>
      <c r="W7" s="63"/>
    </row>
    <row r="8" spans="1:23" s="64" customFormat="1" ht="15.6">
      <c r="A8" s="9" t="s">
        <v>2048</v>
      </c>
      <c r="B8" s="11"/>
      <c r="C8" s="8"/>
      <c r="D8" s="8"/>
      <c r="E8" s="8"/>
      <c r="F8" s="8"/>
      <c r="G8" s="8"/>
      <c r="H8" s="8"/>
      <c r="I8" s="8"/>
      <c r="J8" s="8"/>
      <c r="K8" s="43"/>
      <c r="L8" s="42"/>
      <c r="M8" s="42"/>
      <c r="N8" s="42"/>
      <c r="O8" s="42"/>
      <c r="P8" s="42"/>
      <c r="Q8" s="42"/>
      <c r="R8" s="61"/>
      <c r="S8" s="62"/>
      <c r="T8" s="65"/>
      <c r="U8" s="63"/>
      <c r="V8" s="11"/>
      <c r="W8" s="63"/>
    </row>
    <row r="9" spans="1:23" s="64" customFormat="1" ht="15.6">
      <c r="A9" s="9"/>
      <c r="B9" s="13"/>
      <c r="C9" s="8"/>
      <c r="D9" s="8"/>
      <c r="E9" s="8"/>
      <c r="F9" s="8"/>
      <c r="G9" s="8"/>
      <c r="H9" s="8"/>
      <c r="I9" s="8"/>
      <c r="J9" s="8"/>
      <c r="K9" s="44"/>
      <c r="L9" s="45"/>
      <c r="M9" s="45"/>
      <c r="N9" s="45"/>
      <c r="O9" s="45"/>
      <c r="P9" s="45"/>
      <c r="Q9" s="45"/>
      <c r="R9" s="66"/>
      <c r="S9" s="43"/>
      <c r="T9" s="42"/>
      <c r="U9" s="42"/>
      <c r="V9" s="61"/>
      <c r="W9" s="67"/>
    </row>
    <row r="10" spans="1:23" s="64" customFormat="1"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3" s="64" customFormat="1"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3">
      <c r="A12" s="121">
        <v>1</v>
      </c>
      <c r="B12" s="122" t="s">
        <v>2064</v>
      </c>
      <c r="C12" s="124" t="s">
        <v>2065</v>
      </c>
      <c r="D12" s="122" t="s">
        <v>2625</v>
      </c>
      <c r="E12" s="124" t="str">
        <f t="shared" ref="E12:E52" si="0">IF(ISERR(SEARCH("varchar",D12)),D12,"string("&amp;MID(D12,10,LEN(D12)-10)&amp;")")</f>
        <v>string(6)</v>
      </c>
      <c r="F12" s="121" t="s">
        <v>79</v>
      </c>
      <c r="G12" s="122"/>
      <c r="H12" s="122"/>
      <c r="I12" s="122"/>
      <c r="J12" s="126" t="s">
        <v>2308</v>
      </c>
      <c r="K12" s="122"/>
      <c r="L12" s="122"/>
      <c r="M12" s="122"/>
      <c r="N12" s="122"/>
      <c r="O12" s="122"/>
      <c r="P12" s="122"/>
      <c r="Q12" s="122"/>
      <c r="R12" s="129"/>
      <c r="S12" s="122" t="s">
        <v>2023</v>
      </c>
      <c r="T12" s="122" t="s">
        <v>2064</v>
      </c>
      <c r="U12" s="122" t="s">
        <v>2326</v>
      </c>
      <c r="V12" s="122" t="s">
        <v>19804</v>
      </c>
      <c r="W12" s="122"/>
    </row>
    <row r="13" spans="1:23">
      <c r="A13" s="121">
        <v>2</v>
      </c>
      <c r="B13" s="122" t="s">
        <v>222</v>
      </c>
      <c r="C13" s="124" t="s">
        <v>2234</v>
      </c>
      <c r="D13" s="122" t="s">
        <v>19804</v>
      </c>
      <c r="E13" s="124" t="str">
        <f t="shared" si="0"/>
        <v>NUMBER(22)</v>
      </c>
      <c r="F13" s="123"/>
      <c r="G13" s="123"/>
      <c r="H13" s="123"/>
      <c r="I13" s="123"/>
      <c r="J13" s="126" t="s">
        <v>2308</v>
      </c>
      <c r="K13" s="132"/>
      <c r="L13" s="122"/>
      <c r="M13" s="122"/>
      <c r="N13" s="122"/>
      <c r="O13" s="122"/>
      <c r="P13" s="122"/>
      <c r="Q13" s="122"/>
      <c r="R13" s="129"/>
      <c r="S13" s="122" t="s">
        <v>2023</v>
      </c>
      <c r="T13" s="122" t="s">
        <v>222</v>
      </c>
      <c r="U13" s="122" t="s">
        <v>2330</v>
      </c>
      <c r="V13" s="122" t="s">
        <v>2316</v>
      </c>
      <c r="W13" s="122"/>
    </row>
    <row r="14" spans="1:23">
      <c r="A14" s="121">
        <v>3</v>
      </c>
      <c r="B14" s="122" t="s">
        <v>105</v>
      </c>
      <c r="C14" s="124" t="s">
        <v>2239</v>
      </c>
      <c r="D14" s="122" t="s">
        <v>17450</v>
      </c>
      <c r="E14" s="124" t="str">
        <f t="shared" si="0"/>
        <v>string(60)</v>
      </c>
      <c r="F14" s="123"/>
      <c r="G14" s="123"/>
      <c r="H14" s="123"/>
      <c r="I14" s="123"/>
      <c r="J14" s="126" t="s">
        <v>2308</v>
      </c>
      <c r="K14" s="132"/>
      <c r="L14" s="122"/>
      <c r="M14" s="122"/>
      <c r="N14" s="122"/>
      <c r="O14" s="122"/>
      <c r="P14" s="122"/>
      <c r="Q14" s="122"/>
      <c r="R14" s="129"/>
      <c r="S14" s="122" t="s">
        <v>2023</v>
      </c>
      <c r="T14" s="122" t="s">
        <v>105</v>
      </c>
      <c r="U14" s="122" t="s">
        <v>2315</v>
      </c>
      <c r="V14" s="122" t="s">
        <v>2329</v>
      </c>
      <c r="W14" s="122"/>
    </row>
    <row r="15" spans="1:23">
      <c r="A15" s="121">
        <v>4</v>
      </c>
      <c r="B15" s="122" t="s">
        <v>4223</v>
      </c>
      <c r="C15" s="124" t="s">
        <v>2818</v>
      </c>
      <c r="D15" s="122" t="s">
        <v>2513</v>
      </c>
      <c r="E15" s="124" t="str">
        <f t="shared" si="0"/>
        <v>string(10)</v>
      </c>
      <c r="F15" s="123"/>
      <c r="G15" s="123"/>
      <c r="H15" s="123"/>
      <c r="I15" s="123"/>
      <c r="J15" s="126" t="s">
        <v>2308</v>
      </c>
      <c r="K15" s="132"/>
      <c r="L15" s="122"/>
      <c r="M15" s="122"/>
      <c r="N15" s="122"/>
      <c r="O15" s="122"/>
      <c r="P15" s="122"/>
      <c r="Q15" s="122"/>
      <c r="R15" s="129"/>
      <c r="S15" s="122" t="s">
        <v>2023</v>
      </c>
      <c r="T15" s="122" t="s">
        <v>4223</v>
      </c>
      <c r="U15" s="122" t="s">
        <v>19945</v>
      </c>
      <c r="V15" s="122" t="s">
        <v>2312</v>
      </c>
      <c r="W15" s="122"/>
    </row>
    <row r="16" spans="1:23">
      <c r="A16" s="121">
        <v>5</v>
      </c>
      <c r="B16" s="122" t="s">
        <v>7301</v>
      </c>
      <c r="C16" s="124" t="s">
        <v>19900</v>
      </c>
      <c r="D16" s="122" t="s">
        <v>2507</v>
      </c>
      <c r="E16" s="124" t="str">
        <f t="shared" si="0"/>
        <v>string(5)</v>
      </c>
      <c r="F16" s="131"/>
      <c r="G16" s="123"/>
      <c r="H16" s="123"/>
      <c r="I16" s="123"/>
      <c r="J16" s="126" t="s">
        <v>2308</v>
      </c>
      <c r="K16" s="132"/>
      <c r="L16" s="122"/>
      <c r="M16" s="122"/>
      <c r="N16" s="122"/>
      <c r="O16" s="122"/>
      <c r="P16" s="122"/>
      <c r="Q16" s="122"/>
      <c r="R16" s="129"/>
      <c r="S16" s="122" t="s">
        <v>2023</v>
      </c>
      <c r="T16" s="122" t="s">
        <v>7301</v>
      </c>
      <c r="U16" s="122" t="s">
        <v>19966</v>
      </c>
      <c r="V16" s="122" t="s">
        <v>19804</v>
      </c>
      <c r="W16" s="122"/>
    </row>
    <row r="17" spans="1:23">
      <c r="A17" s="121">
        <v>6</v>
      </c>
      <c r="B17" s="122" t="s">
        <v>7306</v>
      </c>
      <c r="C17" s="124" t="s">
        <v>7303</v>
      </c>
      <c r="D17" s="122" t="s">
        <v>2507</v>
      </c>
      <c r="E17" s="124" t="str">
        <f t="shared" si="0"/>
        <v>string(5)</v>
      </c>
      <c r="F17" s="123"/>
      <c r="G17" s="123"/>
      <c r="H17" s="123"/>
      <c r="I17" s="123"/>
      <c r="J17" s="126" t="s">
        <v>2308</v>
      </c>
      <c r="K17" s="132"/>
      <c r="L17" s="122"/>
      <c r="M17" s="122"/>
      <c r="N17" s="122"/>
      <c r="O17" s="122"/>
      <c r="P17" s="122"/>
      <c r="Q17" s="122"/>
      <c r="R17" s="129"/>
      <c r="S17" s="122" t="s">
        <v>2023</v>
      </c>
      <c r="T17" s="122" t="s">
        <v>7306</v>
      </c>
      <c r="U17" s="122" t="s">
        <v>19967</v>
      </c>
      <c r="V17" s="122" t="s">
        <v>19804</v>
      </c>
      <c r="W17" s="122"/>
    </row>
    <row r="18" spans="1:23">
      <c r="A18" s="121">
        <v>7</v>
      </c>
      <c r="B18" s="122" t="s">
        <v>7311</v>
      </c>
      <c r="C18" s="124" t="s">
        <v>7308</v>
      </c>
      <c r="D18" s="122" t="s">
        <v>2507</v>
      </c>
      <c r="E18" s="124" t="str">
        <f t="shared" si="0"/>
        <v>string(5)</v>
      </c>
      <c r="F18" s="123"/>
      <c r="G18" s="123"/>
      <c r="H18" s="123"/>
      <c r="I18" s="123"/>
      <c r="J18" s="126" t="s">
        <v>2308</v>
      </c>
      <c r="K18" s="132"/>
      <c r="L18" s="122"/>
      <c r="M18" s="122"/>
      <c r="N18" s="122"/>
      <c r="O18" s="122"/>
      <c r="P18" s="122"/>
      <c r="Q18" s="122"/>
      <c r="R18" s="129"/>
      <c r="S18" s="122" t="s">
        <v>2023</v>
      </c>
      <c r="T18" s="122" t="s">
        <v>7311</v>
      </c>
      <c r="U18" s="122" t="s">
        <v>19968</v>
      </c>
      <c r="V18" s="122" t="s">
        <v>19804</v>
      </c>
      <c r="W18" s="122"/>
    </row>
    <row r="19" spans="1:23">
      <c r="A19" s="121">
        <v>8</v>
      </c>
      <c r="B19" s="122" t="s">
        <v>19901</v>
      </c>
      <c r="C19" s="124" t="s">
        <v>7313</v>
      </c>
      <c r="D19" s="122" t="s">
        <v>2507</v>
      </c>
      <c r="E19" s="124" t="str">
        <f t="shared" si="0"/>
        <v>string(5)</v>
      </c>
      <c r="F19" s="123"/>
      <c r="G19" s="123"/>
      <c r="H19" s="123"/>
      <c r="I19" s="123"/>
      <c r="J19" s="126" t="s">
        <v>2308</v>
      </c>
      <c r="K19" s="132"/>
      <c r="L19" s="122"/>
      <c r="M19" s="122"/>
      <c r="N19" s="122"/>
      <c r="O19" s="122"/>
      <c r="P19" s="122"/>
      <c r="Q19" s="122"/>
      <c r="R19" s="129"/>
      <c r="S19" s="122" t="s">
        <v>2023</v>
      </c>
      <c r="T19" s="122" t="s">
        <v>19901</v>
      </c>
      <c r="U19" s="122" t="s">
        <v>19969</v>
      </c>
      <c r="V19" s="122" t="s">
        <v>19804</v>
      </c>
      <c r="W19" s="122"/>
    </row>
    <row r="20" spans="1:23">
      <c r="A20" s="121">
        <v>9</v>
      </c>
      <c r="B20" s="122" t="s">
        <v>19927</v>
      </c>
      <c r="C20" s="124" t="s">
        <v>19908</v>
      </c>
      <c r="D20" s="122" t="s">
        <v>2507</v>
      </c>
      <c r="E20" s="124" t="str">
        <f t="shared" si="0"/>
        <v>string(5)</v>
      </c>
      <c r="F20" s="123"/>
      <c r="G20" s="123"/>
      <c r="H20" s="123"/>
      <c r="I20" s="123"/>
      <c r="J20" s="126" t="s">
        <v>2308</v>
      </c>
      <c r="K20" s="132"/>
      <c r="L20" s="122"/>
      <c r="M20" s="122"/>
      <c r="N20" s="122"/>
      <c r="O20" s="122"/>
      <c r="P20" s="122"/>
      <c r="Q20" s="122"/>
      <c r="R20" s="129"/>
      <c r="S20" s="122" t="s">
        <v>2023</v>
      </c>
      <c r="T20" s="122" t="s">
        <v>19927</v>
      </c>
      <c r="U20" s="122" t="s">
        <v>19976</v>
      </c>
      <c r="V20" s="122" t="s">
        <v>19804</v>
      </c>
      <c r="W20" s="122"/>
    </row>
    <row r="21" spans="1:23">
      <c r="A21" s="121">
        <v>10</v>
      </c>
      <c r="B21" s="122" t="s">
        <v>7264</v>
      </c>
      <c r="C21" s="124" t="s">
        <v>7263</v>
      </c>
      <c r="D21" s="122" t="s">
        <v>2507</v>
      </c>
      <c r="E21" s="124" t="str">
        <f t="shared" si="0"/>
        <v>string(5)</v>
      </c>
      <c r="F21" s="123"/>
      <c r="G21" s="123"/>
      <c r="H21" s="123"/>
      <c r="I21" s="123"/>
      <c r="J21" s="126" t="s">
        <v>2308</v>
      </c>
      <c r="K21" s="132"/>
      <c r="L21" s="122"/>
      <c r="M21" s="122"/>
      <c r="N21" s="122"/>
      <c r="O21" s="122"/>
      <c r="P21" s="122"/>
      <c r="Q21" s="122"/>
      <c r="R21" s="129"/>
      <c r="S21" s="122" t="s">
        <v>2023</v>
      </c>
      <c r="T21" s="122" t="s">
        <v>7264</v>
      </c>
      <c r="U21" s="122" t="s">
        <v>19808</v>
      </c>
      <c r="V21" s="122" t="s">
        <v>19804</v>
      </c>
      <c r="W21" s="122"/>
    </row>
    <row r="22" spans="1:23">
      <c r="A22" s="121">
        <v>11</v>
      </c>
      <c r="B22" s="122" t="s">
        <v>7269</v>
      </c>
      <c r="C22" s="124" t="s">
        <v>7267</v>
      </c>
      <c r="D22" s="122" t="s">
        <v>2507</v>
      </c>
      <c r="E22" s="124" t="str">
        <f t="shared" si="0"/>
        <v>string(5)</v>
      </c>
      <c r="F22" s="131"/>
      <c r="G22" s="131"/>
      <c r="H22" s="131"/>
      <c r="I22" s="131"/>
      <c r="J22" s="126" t="s">
        <v>2308</v>
      </c>
      <c r="K22" s="133"/>
      <c r="L22" s="131"/>
      <c r="M22" s="131"/>
      <c r="N22" s="131"/>
      <c r="O22" s="131"/>
      <c r="P22" s="131"/>
      <c r="Q22" s="131"/>
      <c r="R22" s="134"/>
      <c r="S22" s="122" t="s">
        <v>2023</v>
      </c>
      <c r="T22" s="122" t="s">
        <v>7269</v>
      </c>
      <c r="U22" s="122" t="s">
        <v>19809</v>
      </c>
      <c r="V22" s="122" t="s">
        <v>19804</v>
      </c>
      <c r="W22" s="122"/>
    </row>
    <row r="23" spans="1:23">
      <c r="A23" s="121">
        <v>12</v>
      </c>
      <c r="B23" s="122" t="s">
        <v>19898</v>
      </c>
      <c r="C23" s="124" t="s">
        <v>6793</v>
      </c>
      <c r="D23" s="122" t="s">
        <v>2507</v>
      </c>
      <c r="E23" s="124" t="str">
        <f t="shared" si="0"/>
        <v>string(5)</v>
      </c>
      <c r="F23" s="131"/>
      <c r="G23" s="131"/>
      <c r="H23" s="131"/>
      <c r="I23" s="131"/>
      <c r="J23" s="126" t="s">
        <v>2308</v>
      </c>
      <c r="K23" s="133"/>
      <c r="L23" s="131"/>
      <c r="M23" s="131"/>
      <c r="N23" s="131"/>
      <c r="O23" s="131"/>
      <c r="P23" s="131"/>
      <c r="Q23" s="131"/>
      <c r="R23" s="134"/>
      <c r="S23" s="122" t="s">
        <v>2023</v>
      </c>
      <c r="T23" s="122" t="s">
        <v>19898</v>
      </c>
      <c r="U23" s="122" t="s">
        <v>19813</v>
      </c>
      <c r="V23" s="122" t="s">
        <v>19804</v>
      </c>
      <c r="W23" s="122"/>
    </row>
    <row r="24" spans="1:23">
      <c r="A24" s="121">
        <v>13</v>
      </c>
      <c r="B24" s="122" t="s">
        <v>7270</v>
      </c>
      <c r="C24" s="124" t="s">
        <v>7271</v>
      </c>
      <c r="D24" s="122" t="s">
        <v>2507</v>
      </c>
      <c r="E24" s="124" t="str">
        <f t="shared" si="0"/>
        <v>string(5)</v>
      </c>
      <c r="F24" s="131"/>
      <c r="G24" s="131"/>
      <c r="H24" s="131"/>
      <c r="I24" s="131"/>
      <c r="J24" s="126" t="s">
        <v>2308</v>
      </c>
      <c r="K24" s="133"/>
      <c r="L24" s="131"/>
      <c r="M24" s="131"/>
      <c r="N24" s="131"/>
      <c r="O24" s="131"/>
      <c r="P24" s="131"/>
      <c r="Q24" s="131"/>
      <c r="R24" s="134"/>
      <c r="S24" s="122" t="s">
        <v>2023</v>
      </c>
      <c r="T24" s="122" t="s">
        <v>7270</v>
      </c>
      <c r="U24" s="122" t="s">
        <v>19810</v>
      </c>
      <c r="V24" s="122" t="s">
        <v>19804</v>
      </c>
      <c r="W24" s="122"/>
    </row>
    <row r="25" spans="1:23">
      <c r="A25" s="121">
        <v>14</v>
      </c>
      <c r="B25" s="122" t="s">
        <v>7272</v>
      </c>
      <c r="C25" s="124" t="s">
        <v>7274</v>
      </c>
      <c r="D25" s="122" t="s">
        <v>2507</v>
      </c>
      <c r="E25" s="124" t="str">
        <f t="shared" si="0"/>
        <v>string(5)</v>
      </c>
      <c r="F25" s="131"/>
      <c r="G25" s="131"/>
      <c r="H25" s="131"/>
      <c r="I25" s="131"/>
      <c r="J25" s="126" t="s">
        <v>2308</v>
      </c>
      <c r="K25" s="133"/>
      <c r="L25" s="131"/>
      <c r="M25" s="131"/>
      <c r="N25" s="131"/>
      <c r="O25" s="131"/>
      <c r="P25" s="131"/>
      <c r="Q25" s="131"/>
      <c r="R25" s="134"/>
      <c r="S25" s="122" t="s">
        <v>2023</v>
      </c>
      <c r="T25" s="122" t="s">
        <v>7272</v>
      </c>
      <c r="U25" s="122" t="s">
        <v>19811</v>
      </c>
      <c r="V25" s="122" t="s">
        <v>19804</v>
      </c>
      <c r="W25" s="122"/>
    </row>
    <row r="26" spans="1:23">
      <c r="A26" s="121">
        <v>15</v>
      </c>
      <c r="B26" s="122" t="s">
        <v>4885</v>
      </c>
      <c r="C26" s="124" t="s">
        <v>4825</v>
      </c>
      <c r="D26" s="122" t="s">
        <v>2507</v>
      </c>
      <c r="E26" s="124" t="str">
        <f t="shared" si="0"/>
        <v>string(5)</v>
      </c>
      <c r="F26" s="131"/>
      <c r="G26" s="131"/>
      <c r="H26" s="131"/>
      <c r="I26" s="131"/>
      <c r="J26" s="126" t="s">
        <v>2308</v>
      </c>
      <c r="K26" s="133"/>
      <c r="L26" s="131"/>
      <c r="M26" s="131"/>
      <c r="N26" s="131"/>
      <c r="O26" s="131"/>
      <c r="P26" s="131"/>
      <c r="Q26" s="131"/>
      <c r="R26" s="134"/>
      <c r="S26" s="122" t="s">
        <v>2023</v>
      </c>
      <c r="T26" s="122" t="s">
        <v>4885</v>
      </c>
      <c r="U26" s="122" t="s">
        <v>2355</v>
      </c>
      <c r="V26" s="122" t="s">
        <v>2356</v>
      </c>
      <c r="W26" s="122"/>
    </row>
    <row r="27" spans="1:23">
      <c r="A27" s="121">
        <v>16</v>
      </c>
      <c r="B27" s="122" t="s">
        <v>2864</v>
      </c>
      <c r="C27" s="124" t="s">
        <v>2865</v>
      </c>
      <c r="D27" s="122" t="s">
        <v>2507</v>
      </c>
      <c r="E27" s="124" t="str">
        <f t="shared" si="0"/>
        <v>string(5)</v>
      </c>
      <c r="F27" s="131"/>
      <c r="G27" s="131"/>
      <c r="H27" s="131"/>
      <c r="I27" s="131"/>
      <c r="J27" s="126" t="s">
        <v>2308</v>
      </c>
      <c r="K27" s="133"/>
      <c r="L27" s="131"/>
      <c r="M27" s="131"/>
      <c r="N27" s="131"/>
      <c r="O27" s="131"/>
      <c r="P27" s="131"/>
      <c r="Q27" s="131"/>
      <c r="R27" s="134"/>
      <c r="S27" s="122" t="s">
        <v>2023</v>
      </c>
      <c r="T27" s="122" t="s">
        <v>2864</v>
      </c>
      <c r="U27" s="122" t="s">
        <v>19947</v>
      </c>
      <c r="V27" s="122" t="s">
        <v>2356</v>
      </c>
      <c r="W27" s="122"/>
    </row>
    <row r="28" spans="1:23">
      <c r="A28" s="121">
        <v>17</v>
      </c>
      <c r="B28" s="122" t="s">
        <v>13858</v>
      </c>
      <c r="C28" s="124" t="s">
        <v>2858</v>
      </c>
      <c r="D28" s="122" t="s">
        <v>2507</v>
      </c>
      <c r="E28" s="124" t="str">
        <f t="shared" si="0"/>
        <v>string(5)</v>
      </c>
      <c r="F28" s="131"/>
      <c r="G28" s="131"/>
      <c r="H28" s="131"/>
      <c r="I28" s="131"/>
      <c r="J28" s="126" t="s">
        <v>2308</v>
      </c>
      <c r="K28" s="133"/>
      <c r="L28" s="131"/>
      <c r="M28" s="131"/>
      <c r="N28" s="131"/>
      <c r="O28" s="131"/>
      <c r="P28" s="131"/>
      <c r="Q28" s="131"/>
      <c r="R28" s="134"/>
      <c r="S28" s="122" t="s">
        <v>2023</v>
      </c>
      <c r="T28" s="122" t="s">
        <v>13858</v>
      </c>
      <c r="U28" s="122" t="s">
        <v>19948</v>
      </c>
      <c r="V28" s="122" t="s">
        <v>2356</v>
      </c>
      <c r="W28" s="122"/>
    </row>
    <row r="29" spans="1:23">
      <c r="A29" s="121">
        <v>18</v>
      </c>
      <c r="B29" s="122" t="s">
        <v>14777</v>
      </c>
      <c r="C29" s="124" t="s">
        <v>14778</v>
      </c>
      <c r="D29" s="122" t="s">
        <v>19979</v>
      </c>
      <c r="E29" s="124" t="str">
        <f t="shared" si="0"/>
        <v>NUMBER(18,4)</v>
      </c>
      <c r="F29" s="131"/>
      <c r="G29" s="131"/>
      <c r="H29" s="131"/>
      <c r="I29" s="131"/>
      <c r="J29" s="126" t="s">
        <v>2308</v>
      </c>
      <c r="K29" s="133"/>
      <c r="L29" s="131"/>
      <c r="M29" s="131"/>
      <c r="N29" s="131"/>
      <c r="O29" s="131"/>
      <c r="P29" s="131"/>
      <c r="Q29" s="131"/>
      <c r="R29" s="134"/>
      <c r="S29" s="122" t="s">
        <v>2023</v>
      </c>
      <c r="T29" s="122" t="s">
        <v>14777</v>
      </c>
      <c r="U29" s="122" t="s">
        <v>19949</v>
      </c>
      <c r="V29" s="122" t="s">
        <v>19804</v>
      </c>
      <c r="W29" s="122"/>
    </row>
    <row r="30" spans="1:23">
      <c r="A30" s="121">
        <v>19</v>
      </c>
      <c r="B30" s="122" t="s">
        <v>15539</v>
      </c>
      <c r="C30" s="124" t="s">
        <v>13868</v>
      </c>
      <c r="D30" s="122" t="s">
        <v>2507</v>
      </c>
      <c r="E30" s="124" t="str">
        <f t="shared" si="0"/>
        <v>string(5)</v>
      </c>
      <c r="F30" s="131"/>
      <c r="G30" s="131"/>
      <c r="H30" s="131"/>
      <c r="I30" s="131"/>
      <c r="J30" s="126" t="s">
        <v>2308</v>
      </c>
      <c r="K30" s="133"/>
      <c r="L30" s="131"/>
      <c r="M30" s="131"/>
      <c r="N30" s="131"/>
      <c r="O30" s="131"/>
      <c r="P30" s="131"/>
      <c r="Q30" s="131"/>
      <c r="R30" s="134"/>
      <c r="S30" s="122" t="s">
        <v>2023</v>
      </c>
      <c r="T30" s="122" t="s">
        <v>15539</v>
      </c>
      <c r="U30" s="122" t="s">
        <v>19950</v>
      </c>
      <c r="V30" s="122" t="s">
        <v>2356</v>
      </c>
      <c r="W30" s="122"/>
    </row>
    <row r="31" spans="1:23">
      <c r="A31" s="121">
        <v>20</v>
      </c>
      <c r="B31" s="122" t="s">
        <v>15544</v>
      </c>
      <c r="C31" s="124" t="s">
        <v>15545</v>
      </c>
      <c r="D31" s="122" t="s">
        <v>2507</v>
      </c>
      <c r="E31" s="124" t="str">
        <f t="shared" si="0"/>
        <v>string(5)</v>
      </c>
      <c r="F31" s="131"/>
      <c r="G31" s="131"/>
      <c r="H31" s="131"/>
      <c r="I31" s="131"/>
      <c r="J31" s="126" t="s">
        <v>2308</v>
      </c>
      <c r="K31" s="133"/>
      <c r="L31" s="131"/>
      <c r="M31" s="131"/>
      <c r="N31" s="131"/>
      <c r="O31" s="131"/>
      <c r="P31" s="131"/>
      <c r="Q31" s="131"/>
      <c r="R31" s="134"/>
      <c r="S31" s="122" t="s">
        <v>2023</v>
      </c>
      <c r="T31" s="122" t="s">
        <v>15544</v>
      </c>
      <c r="U31" s="122" t="s">
        <v>19951</v>
      </c>
      <c r="V31" s="122" t="s">
        <v>2356</v>
      </c>
      <c r="W31" s="122"/>
    </row>
    <row r="32" spans="1:23">
      <c r="A32" s="121">
        <v>21</v>
      </c>
      <c r="B32" s="122" t="s">
        <v>19830</v>
      </c>
      <c r="C32" s="124" t="s">
        <v>19831</v>
      </c>
      <c r="D32" s="122" t="s">
        <v>2507</v>
      </c>
      <c r="E32" s="124" t="str">
        <f t="shared" si="0"/>
        <v>string(5)</v>
      </c>
      <c r="F32" s="131"/>
      <c r="G32" s="131"/>
      <c r="H32" s="131"/>
      <c r="I32" s="131"/>
      <c r="J32" s="126" t="s">
        <v>2308</v>
      </c>
      <c r="K32" s="133"/>
      <c r="L32" s="131"/>
      <c r="M32" s="131"/>
      <c r="N32" s="131"/>
      <c r="O32" s="131"/>
      <c r="P32" s="131"/>
      <c r="Q32" s="131"/>
      <c r="R32" s="134"/>
      <c r="S32" s="122" t="s">
        <v>2023</v>
      </c>
      <c r="T32" s="122" t="s">
        <v>19830</v>
      </c>
      <c r="U32" s="122" t="s">
        <v>19952</v>
      </c>
      <c r="V32" s="122" t="s">
        <v>2356</v>
      </c>
      <c r="W32" s="122"/>
    </row>
    <row r="33" spans="1:23">
      <c r="A33" s="121">
        <v>22</v>
      </c>
      <c r="B33" s="122" t="s">
        <v>19832</v>
      </c>
      <c r="C33" s="124" t="s">
        <v>19833</v>
      </c>
      <c r="D33" s="122" t="s">
        <v>2507</v>
      </c>
      <c r="E33" s="124" t="str">
        <f t="shared" si="0"/>
        <v>string(5)</v>
      </c>
      <c r="F33" s="131"/>
      <c r="G33" s="131"/>
      <c r="H33" s="131"/>
      <c r="I33" s="131"/>
      <c r="J33" s="126" t="s">
        <v>2308</v>
      </c>
      <c r="K33" s="133"/>
      <c r="L33" s="131"/>
      <c r="M33" s="131"/>
      <c r="N33" s="131"/>
      <c r="O33" s="131"/>
      <c r="P33" s="131"/>
      <c r="Q33" s="131"/>
      <c r="R33" s="134"/>
      <c r="S33" s="122" t="s">
        <v>2023</v>
      </c>
      <c r="T33" s="122" t="s">
        <v>19832</v>
      </c>
      <c r="U33" s="122" t="s">
        <v>19953</v>
      </c>
      <c r="V33" s="122" t="s">
        <v>2356</v>
      </c>
      <c r="W33" s="122"/>
    </row>
    <row r="34" spans="1:23">
      <c r="A34" s="121">
        <v>23</v>
      </c>
      <c r="B34" s="122" t="s">
        <v>19835</v>
      </c>
      <c r="C34" s="124" t="s">
        <v>19834</v>
      </c>
      <c r="D34" s="122" t="s">
        <v>17450</v>
      </c>
      <c r="E34" s="124" t="str">
        <f t="shared" si="0"/>
        <v>string(60)</v>
      </c>
      <c r="F34" s="131"/>
      <c r="G34" s="131"/>
      <c r="H34" s="131"/>
      <c r="I34" s="131"/>
      <c r="J34" s="126" t="s">
        <v>2308</v>
      </c>
      <c r="K34" s="133"/>
      <c r="L34" s="131"/>
      <c r="M34" s="131"/>
      <c r="N34" s="131"/>
      <c r="O34" s="131"/>
      <c r="P34" s="131"/>
      <c r="Q34" s="131"/>
      <c r="R34" s="134"/>
      <c r="S34" s="122" t="s">
        <v>2023</v>
      </c>
      <c r="T34" s="122" t="s">
        <v>19835</v>
      </c>
      <c r="U34" s="122" t="s">
        <v>19954</v>
      </c>
      <c r="V34" s="122" t="s">
        <v>2316</v>
      </c>
      <c r="W34" s="122"/>
    </row>
    <row r="35" spans="1:23">
      <c r="A35" s="121">
        <v>24</v>
      </c>
      <c r="B35" s="122" t="s">
        <v>19838</v>
      </c>
      <c r="C35" s="124" t="s">
        <v>19837</v>
      </c>
      <c r="D35" s="122" t="s">
        <v>17450</v>
      </c>
      <c r="E35" s="124" t="str">
        <f t="shared" si="0"/>
        <v>string(60)</v>
      </c>
      <c r="F35" s="131"/>
      <c r="G35" s="131"/>
      <c r="H35" s="131"/>
      <c r="I35" s="131"/>
      <c r="J35" s="126" t="s">
        <v>2308</v>
      </c>
      <c r="K35" s="133"/>
      <c r="L35" s="131"/>
      <c r="M35" s="131"/>
      <c r="N35" s="131"/>
      <c r="O35" s="131"/>
      <c r="P35" s="131"/>
      <c r="Q35" s="131"/>
      <c r="R35" s="134"/>
      <c r="S35" s="122" t="s">
        <v>2023</v>
      </c>
      <c r="T35" s="122" t="s">
        <v>19838</v>
      </c>
      <c r="U35" s="122" t="s">
        <v>19838</v>
      </c>
      <c r="V35" s="122" t="s">
        <v>2337</v>
      </c>
      <c r="W35" s="122"/>
    </row>
    <row r="36" spans="1:23">
      <c r="A36" s="121">
        <v>25</v>
      </c>
      <c r="B36" s="122" t="s">
        <v>7279</v>
      </c>
      <c r="C36" s="124" t="s">
        <v>6597</v>
      </c>
      <c r="D36" s="122" t="s">
        <v>2507</v>
      </c>
      <c r="E36" s="124" t="str">
        <f t="shared" si="0"/>
        <v>string(5)</v>
      </c>
      <c r="F36" s="131"/>
      <c r="G36" s="131"/>
      <c r="H36" s="131"/>
      <c r="I36" s="131"/>
      <c r="J36" s="126" t="s">
        <v>2308</v>
      </c>
      <c r="K36" s="133"/>
      <c r="L36" s="131"/>
      <c r="M36" s="131"/>
      <c r="N36" s="131"/>
      <c r="O36" s="131"/>
      <c r="P36" s="131"/>
      <c r="Q36" s="131"/>
      <c r="R36" s="134"/>
      <c r="S36" s="122" t="s">
        <v>2023</v>
      </c>
      <c r="T36" s="122" t="s">
        <v>7279</v>
      </c>
      <c r="U36" s="122" t="s">
        <v>19814</v>
      </c>
      <c r="V36" s="122" t="s">
        <v>2356</v>
      </c>
      <c r="W36" s="122"/>
    </row>
    <row r="37" spans="1:23">
      <c r="A37" s="121">
        <v>26</v>
      </c>
      <c r="B37" s="122" t="s">
        <v>19488</v>
      </c>
      <c r="C37" s="124" t="s">
        <v>7281</v>
      </c>
      <c r="D37" s="122" t="s">
        <v>2507</v>
      </c>
      <c r="E37" s="124" t="str">
        <f t="shared" si="0"/>
        <v>string(5)</v>
      </c>
      <c r="F37" s="131"/>
      <c r="G37" s="131"/>
      <c r="H37" s="131"/>
      <c r="I37" s="131"/>
      <c r="J37" s="126" t="s">
        <v>2308</v>
      </c>
      <c r="S37" s="122" t="s">
        <v>2023</v>
      </c>
      <c r="T37" s="122" t="s">
        <v>19488</v>
      </c>
      <c r="U37" s="122" t="s">
        <v>19955</v>
      </c>
      <c r="V37" s="122" t="s">
        <v>2356</v>
      </c>
      <c r="W37" s="122"/>
    </row>
    <row r="38" spans="1:23">
      <c r="A38" s="121">
        <v>27</v>
      </c>
      <c r="B38" s="122" t="s">
        <v>19842</v>
      </c>
      <c r="C38" s="124" t="s">
        <v>19840</v>
      </c>
      <c r="D38" s="122" t="s">
        <v>2507</v>
      </c>
      <c r="E38" s="124" t="str">
        <f t="shared" si="0"/>
        <v>string(5)</v>
      </c>
      <c r="F38" s="131"/>
      <c r="G38" s="131"/>
      <c r="H38" s="131"/>
      <c r="I38" s="131"/>
      <c r="J38" s="126" t="s">
        <v>2308</v>
      </c>
      <c r="S38" s="122" t="s">
        <v>2023</v>
      </c>
      <c r="T38" s="122" t="s">
        <v>19842</v>
      </c>
      <c r="U38" s="122" t="s">
        <v>19817</v>
      </c>
      <c r="V38" s="122" t="s">
        <v>2356</v>
      </c>
      <c r="W38" s="122"/>
    </row>
    <row r="39" spans="1:23">
      <c r="A39" s="121">
        <v>28</v>
      </c>
      <c r="B39" s="122" t="s">
        <v>19845</v>
      </c>
      <c r="C39" s="124" t="s">
        <v>19844</v>
      </c>
      <c r="D39" s="122" t="s">
        <v>2507</v>
      </c>
      <c r="E39" s="124" t="str">
        <f t="shared" si="0"/>
        <v>string(5)</v>
      </c>
      <c r="F39" s="131"/>
      <c r="G39" s="131"/>
      <c r="H39" s="131"/>
      <c r="I39" s="131"/>
      <c r="J39" s="126" t="s">
        <v>2308</v>
      </c>
      <c r="S39" s="122" t="s">
        <v>2023</v>
      </c>
      <c r="T39" s="122" t="s">
        <v>19845</v>
      </c>
      <c r="U39" s="122" t="s">
        <v>19819</v>
      </c>
      <c r="V39" s="122" t="s">
        <v>2356</v>
      </c>
      <c r="W39" s="122"/>
    </row>
    <row r="40" spans="1:23">
      <c r="A40" s="121">
        <v>29</v>
      </c>
      <c r="B40" s="122" t="s">
        <v>19847</v>
      </c>
      <c r="C40" s="124" t="s">
        <v>15542</v>
      </c>
      <c r="D40" s="122" t="s">
        <v>2507</v>
      </c>
      <c r="E40" s="124" t="str">
        <f t="shared" si="0"/>
        <v>string(5)</v>
      </c>
      <c r="F40" s="131"/>
      <c r="G40" s="131"/>
      <c r="H40" s="131"/>
      <c r="I40" s="131"/>
      <c r="J40" s="126" t="s">
        <v>2308</v>
      </c>
      <c r="S40" s="122" t="s">
        <v>2023</v>
      </c>
      <c r="T40" s="122" t="s">
        <v>19847</v>
      </c>
      <c r="U40" s="122" t="s">
        <v>19821</v>
      </c>
      <c r="V40" s="122" t="s">
        <v>2356</v>
      </c>
      <c r="W40" s="122"/>
    </row>
    <row r="41" spans="1:23">
      <c r="A41" s="121">
        <v>30</v>
      </c>
      <c r="B41" s="122" t="s">
        <v>19849</v>
      </c>
      <c r="C41" s="124" t="s">
        <v>13860</v>
      </c>
      <c r="D41" s="122" t="s">
        <v>2507</v>
      </c>
      <c r="E41" s="124" t="str">
        <f t="shared" si="0"/>
        <v>string(5)</v>
      </c>
      <c r="F41" s="131"/>
      <c r="G41" s="131"/>
      <c r="H41" s="131"/>
      <c r="I41" s="131"/>
      <c r="J41" s="126" t="s">
        <v>2308</v>
      </c>
      <c r="S41" s="122" t="s">
        <v>2023</v>
      </c>
      <c r="T41" s="122" t="s">
        <v>19849</v>
      </c>
      <c r="U41" s="122" t="s">
        <v>19823</v>
      </c>
      <c r="V41" s="122" t="s">
        <v>2356</v>
      </c>
      <c r="W41" s="122"/>
    </row>
    <row r="42" spans="1:23">
      <c r="A42" s="121">
        <v>31</v>
      </c>
      <c r="B42" s="122" t="s">
        <v>19877</v>
      </c>
      <c r="C42" s="124" t="s">
        <v>19876</v>
      </c>
      <c r="D42" s="122" t="s">
        <v>2507</v>
      </c>
      <c r="E42" s="124" t="str">
        <f t="shared" si="0"/>
        <v>string(5)</v>
      </c>
      <c r="F42" s="131"/>
      <c r="G42" s="131"/>
      <c r="H42" s="131"/>
      <c r="I42" s="131"/>
      <c r="J42" s="126" t="s">
        <v>2308</v>
      </c>
      <c r="S42" s="122" t="s">
        <v>2023</v>
      </c>
      <c r="T42" s="122" t="s">
        <v>19877</v>
      </c>
      <c r="U42" s="122" t="s">
        <v>19956</v>
      </c>
      <c r="V42" s="122" t="s">
        <v>2356</v>
      </c>
      <c r="W42" s="122"/>
    </row>
    <row r="43" spans="1:23">
      <c r="A43" s="121">
        <v>32</v>
      </c>
      <c r="B43" s="122" t="s">
        <v>7285</v>
      </c>
      <c r="C43" s="124" t="s">
        <v>7284</v>
      </c>
      <c r="D43" s="122" t="s">
        <v>2507</v>
      </c>
      <c r="E43" s="124" t="str">
        <f t="shared" si="0"/>
        <v>string(5)</v>
      </c>
      <c r="F43" s="131"/>
      <c r="G43" s="131"/>
      <c r="H43" s="131"/>
      <c r="I43" s="131"/>
      <c r="J43" s="126" t="s">
        <v>2308</v>
      </c>
      <c r="S43" s="122" t="s">
        <v>2023</v>
      </c>
      <c r="T43" s="122" t="s">
        <v>7285</v>
      </c>
      <c r="U43" s="122" t="s">
        <v>19957</v>
      </c>
      <c r="V43" s="122" t="s">
        <v>2356</v>
      </c>
      <c r="W43" s="122"/>
    </row>
    <row r="44" spans="1:23">
      <c r="A44" s="121">
        <v>33</v>
      </c>
      <c r="B44" s="122" t="s">
        <v>19881</v>
      </c>
      <c r="C44" s="124" t="s">
        <v>19880</v>
      </c>
      <c r="D44" s="122" t="s">
        <v>2507</v>
      </c>
      <c r="E44" s="124" t="str">
        <f t="shared" si="0"/>
        <v>string(5)</v>
      </c>
      <c r="F44" s="131"/>
      <c r="G44" s="131"/>
      <c r="H44" s="131"/>
      <c r="I44" s="131"/>
      <c r="J44" s="126" t="s">
        <v>2308</v>
      </c>
      <c r="S44" s="122" t="s">
        <v>2023</v>
      </c>
      <c r="T44" s="122" t="s">
        <v>19881</v>
      </c>
      <c r="U44" s="122" t="s">
        <v>19958</v>
      </c>
      <c r="V44" s="122" t="s">
        <v>2356</v>
      </c>
      <c r="W44" s="122"/>
    </row>
    <row r="45" spans="1:23">
      <c r="A45" s="121">
        <v>34</v>
      </c>
      <c r="B45" s="122" t="s">
        <v>7291</v>
      </c>
      <c r="C45" s="124" t="s">
        <v>7289</v>
      </c>
      <c r="D45" s="122" t="s">
        <v>2507</v>
      </c>
      <c r="E45" s="124" t="str">
        <f t="shared" si="0"/>
        <v>string(5)</v>
      </c>
      <c r="F45" s="131"/>
      <c r="G45" s="131"/>
      <c r="H45" s="131"/>
      <c r="I45" s="131"/>
      <c r="J45" s="126" t="s">
        <v>2308</v>
      </c>
      <c r="S45" s="122" t="s">
        <v>2023</v>
      </c>
      <c r="T45" s="122" t="s">
        <v>7291</v>
      </c>
      <c r="U45" s="122" t="s">
        <v>19959</v>
      </c>
      <c r="V45" s="122" t="s">
        <v>2356</v>
      </c>
      <c r="W45" s="122"/>
    </row>
    <row r="46" spans="1:23">
      <c r="A46" s="121">
        <v>35</v>
      </c>
      <c r="B46" s="122" t="s">
        <v>19885</v>
      </c>
      <c r="C46" s="124" t="s">
        <v>19884</v>
      </c>
      <c r="D46" s="122" t="s">
        <v>2507</v>
      </c>
      <c r="E46" s="124" t="str">
        <f t="shared" si="0"/>
        <v>string(5)</v>
      </c>
      <c r="F46" s="131"/>
      <c r="G46" s="131"/>
      <c r="H46" s="131"/>
      <c r="I46" s="131"/>
      <c r="J46" s="126" t="s">
        <v>2308</v>
      </c>
      <c r="S46" s="122" t="s">
        <v>2023</v>
      </c>
      <c r="T46" s="122" t="s">
        <v>19885</v>
      </c>
      <c r="U46" s="122" t="s">
        <v>19960</v>
      </c>
      <c r="V46" s="122" t="s">
        <v>2356</v>
      </c>
      <c r="W46" s="122"/>
    </row>
    <row r="47" spans="1:23">
      <c r="A47" s="121">
        <v>36</v>
      </c>
      <c r="B47" s="122" t="s">
        <v>19887</v>
      </c>
      <c r="C47" s="124" t="s">
        <v>19888</v>
      </c>
      <c r="D47" s="122" t="s">
        <v>17450</v>
      </c>
      <c r="E47" s="124" t="str">
        <f t="shared" si="0"/>
        <v>string(60)</v>
      </c>
      <c r="F47" s="131"/>
      <c r="G47" s="131"/>
      <c r="H47" s="131"/>
      <c r="I47" s="131"/>
      <c r="J47" s="126" t="s">
        <v>2308</v>
      </c>
      <c r="S47" s="122" t="s">
        <v>2023</v>
      </c>
      <c r="T47" s="122" t="s">
        <v>19887</v>
      </c>
      <c r="U47" s="122" t="s">
        <v>19961</v>
      </c>
      <c r="V47" s="122" t="s">
        <v>19962</v>
      </c>
      <c r="W47" s="122"/>
    </row>
    <row r="48" spans="1:23">
      <c r="A48" s="121">
        <v>37</v>
      </c>
      <c r="B48" s="122" t="s">
        <v>19891</v>
      </c>
      <c r="C48" s="124" t="s">
        <v>19890</v>
      </c>
      <c r="D48" s="122" t="s">
        <v>2507</v>
      </c>
      <c r="E48" s="124" t="str">
        <f t="shared" si="0"/>
        <v>string(5)</v>
      </c>
      <c r="F48" s="131"/>
      <c r="G48" s="131"/>
      <c r="H48" s="131"/>
      <c r="I48" s="131"/>
      <c r="J48" s="126" t="s">
        <v>2308</v>
      </c>
      <c r="S48" s="122" t="s">
        <v>2023</v>
      </c>
      <c r="T48" s="122" t="s">
        <v>19891</v>
      </c>
      <c r="U48" s="122" t="s">
        <v>19964</v>
      </c>
      <c r="V48" s="122" t="s">
        <v>2356</v>
      </c>
      <c r="W48" s="122"/>
    </row>
    <row r="49" spans="1:23">
      <c r="A49" s="121">
        <v>38</v>
      </c>
      <c r="B49" s="122" t="s">
        <v>19895</v>
      </c>
      <c r="C49" s="124" t="s">
        <v>19894</v>
      </c>
      <c r="D49" s="122" t="s">
        <v>2507</v>
      </c>
      <c r="E49" s="124" t="str">
        <f t="shared" si="0"/>
        <v>string(5)</v>
      </c>
      <c r="F49" s="131"/>
      <c r="G49" s="131"/>
      <c r="H49" s="131"/>
      <c r="I49" s="131"/>
      <c r="J49" s="126" t="s">
        <v>2308</v>
      </c>
      <c r="S49" s="122" t="s">
        <v>2023</v>
      </c>
      <c r="T49" s="122" t="s">
        <v>19895</v>
      </c>
      <c r="U49" s="122" t="s">
        <v>19965</v>
      </c>
      <c r="V49" s="122" t="s">
        <v>2356</v>
      </c>
      <c r="W49" s="122"/>
    </row>
    <row r="50" spans="1:23">
      <c r="A50" s="121">
        <v>39</v>
      </c>
      <c r="B50" s="122" t="s">
        <v>19868</v>
      </c>
      <c r="C50" s="124" t="s">
        <v>19869</v>
      </c>
      <c r="D50" s="122" t="s">
        <v>19804</v>
      </c>
      <c r="E50" s="124" t="str">
        <f t="shared" si="0"/>
        <v>NUMBER(22)</v>
      </c>
      <c r="F50" s="131"/>
      <c r="G50" s="131"/>
      <c r="H50" s="131"/>
      <c r="I50" s="131"/>
      <c r="J50" s="126" t="s">
        <v>2308</v>
      </c>
      <c r="S50" s="122" t="s">
        <v>2023</v>
      </c>
      <c r="T50" s="122" t="s">
        <v>19868</v>
      </c>
      <c r="U50" s="122" t="s">
        <v>19971</v>
      </c>
      <c r="V50" s="122" t="s">
        <v>19804</v>
      </c>
      <c r="W50" s="122"/>
    </row>
    <row r="51" spans="1:23">
      <c r="A51" s="121">
        <v>40</v>
      </c>
      <c r="B51" s="122" t="s">
        <v>19873</v>
      </c>
      <c r="C51" s="124" t="s">
        <v>19872</v>
      </c>
      <c r="D51" s="122" t="s">
        <v>19804</v>
      </c>
      <c r="E51" s="124" t="str">
        <f t="shared" si="0"/>
        <v>NUMBER(22)</v>
      </c>
      <c r="F51" s="131"/>
      <c r="G51" s="131"/>
      <c r="H51" s="131"/>
      <c r="I51" s="131"/>
      <c r="J51" s="126" t="s">
        <v>2308</v>
      </c>
      <c r="S51" s="122" t="s">
        <v>2023</v>
      </c>
      <c r="T51" s="122" t="s">
        <v>19873</v>
      </c>
      <c r="U51" s="122" t="s">
        <v>19972</v>
      </c>
      <c r="V51" s="122" t="s">
        <v>19804</v>
      </c>
      <c r="W51" s="122"/>
    </row>
    <row r="52" spans="1:23">
      <c r="A52" s="121">
        <v>41</v>
      </c>
      <c r="B52" s="122" t="s">
        <v>19904</v>
      </c>
      <c r="C52" s="124" t="s">
        <v>19905</v>
      </c>
      <c r="D52" s="122" t="s">
        <v>19804</v>
      </c>
      <c r="E52" s="124" t="str">
        <f t="shared" si="0"/>
        <v>NUMBER(22)</v>
      </c>
      <c r="F52" s="131"/>
      <c r="G52" s="131"/>
      <c r="H52" s="131"/>
      <c r="I52" s="131"/>
      <c r="J52" s="126" t="s">
        <v>2308</v>
      </c>
      <c r="S52" s="122" t="s">
        <v>2023</v>
      </c>
      <c r="T52" s="122" t="s">
        <v>19904</v>
      </c>
      <c r="U52" s="122" t="s">
        <v>19973</v>
      </c>
      <c r="V52" s="122" t="s">
        <v>19804</v>
      </c>
      <c r="W52" s="122"/>
    </row>
  </sheetData>
  <phoneticPr fontId="5" type="noConversion"/>
  <conditionalFormatting sqref="C12:C15">
    <cfRule type="duplicateValues" dxfId="1" priority="1"/>
  </conditionalFormatting>
  <conditionalFormatting sqref="C16:C52">
    <cfRule type="duplicateValues" dxfId="0" priority="2"/>
  </conditionalFormatting>
  <dataValidations count="4">
    <dataValidation type="list" allowBlank="1" showInputMessage="1" showErrorMessage="1" sqref="B6" xr:uid="{00000000-0002-0000-4B01-000000000000}">
      <formula1>"Mi: Minute,H: Hour,D: Daily,W: Weekly,M: Monthly,Y: Yearly"</formula1>
    </dataValidation>
    <dataValidation type="list" allowBlank="1" showInputMessage="1" showErrorMessage="1" sqref="B7 B9 K7:K9" xr:uid="{00000000-0002-0000-4B01-000001000000}">
      <formula1>"替换,追加"</formula1>
    </dataValidation>
    <dataValidation type="list" allowBlank="1" showInputMessage="1" showErrorMessage="1" sqref="J12:J52" xr:uid="{00000000-0002-0000-4B01-000002000000}">
      <formula1>"匹配,基线特有,本地扩充,废弃"</formula1>
    </dataValidation>
    <dataValidation type="list" allowBlank="1" showInputMessage="1" showErrorMessage="1" sqref="N4:N6" xr:uid="{00000000-0002-0000-4B01-000003000000}">
      <formula1>"left join,inner join,union,union all"</formula1>
    </dataValidation>
  </dataValidations>
  <hyperlinks>
    <hyperlink ref="A1" location="目录!A1" display="返回" xr:uid="{00000000-0004-0000-4B01-000000000000}"/>
  </hyperlinks>
  <pageMargins left="0.69930555555555596" right="0.69930555555555596" top="0.75" bottom="0.75" header="0.3" footer="0.3"/>
  <pageSetup paperSize="9" orientation="portrait"/>
  <legacyDrawing r:id="rId1"/>
</worksheet>
</file>

<file path=xl/worksheets/sheet3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1-000000000000}">
  <dimension ref="A1:X15"/>
  <sheetViews>
    <sheetView workbookViewId="0">
      <selection activeCell="E19" sqref="E19"/>
    </sheetView>
  </sheetViews>
  <sheetFormatPr defaultColWidth="9" defaultRowHeight="14.4"/>
  <cols>
    <col min="1" max="1" width="9" style="118"/>
    <col min="2" max="2" width="17.33203125" style="118" customWidth="1"/>
    <col min="3" max="3" width="14.109375" style="118" customWidth="1"/>
    <col min="4" max="4" width="15.21875" style="118" customWidth="1"/>
    <col min="5" max="5" width="12.109375" style="118" customWidth="1"/>
    <col min="6" max="9" width="9" style="118"/>
    <col min="10" max="10" width="11.33203125" style="118" customWidth="1"/>
    <col min="11" max="18" width="9" style="118" hidden="1" customWidth="1"/>
    <col min="19" max="19" width="20.21875" style="118" customWidth="1"/>
    <col min="20" max="20" width="13.109375" style="118" customWidth="1"/>
    <col min="21" max="21" width="11.33203125" style="118" customWidth="1"/>
    <col min="22" max="22" width="13.109375" style="118" customWidth="1"/>
    <col min="23" max="23" width="11.33203125" style="118" customWidth="1"/>
    <col min="24" max="16384" width="9" style="118"/>
  </cols>
  <sheetData>
    <row r="1" spans="1:24" s="64" customFormat="1" ht="15.6">
      <c r="A1" s="73" t="s">
        <v>2037</v>
      </c>
      <c r="B1" s="3"/>
      <c r="C1" s="3"/>
      <c r="D1" s="3"/>
      <c r="E1" s="3"/>
      <c r="F1" s="3"/>
      <c r="G1" s="3"/>
      <c r="H1" s="3"/>
      <c r="I1" s="3"/>
      <c r="J1" s="3"/>
      <c r="K1" s="3"/>
      <c r="L1" s="3"/>
      <c r="M1" s="3"/>
      <c r="N1" s="3"/>
      <c r="O1" s="3"/>
      <c r="P1" s="3"/>
      <c r="Q1" s="3"/>
      <c r="R1" s="3"/>
      <c r="S1" s="52"/>
      <c r="T1" s="52"/>
      <c r="U1" s="52"/>
      <c r="V1" s="52"/>
      <c r="W1" s="52"/>
    </row>
    <row r="2" spans="1:24" s="64" customFormat="1"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4" s="64" customFormat="1" ht="15.6">
      <c r="A3" s="6" t="s">
        <v>2040</v>
      </c>
      <c r="B3" s="119" t="s">
        <v>2024</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4" s="64" customFormat="1" ht="15.6">
      <c r="A4" s="9" t="s">
        <v>2042</v>
      </c>
      <c r="B4" s="120" t="s">
        <v>2025</v>
      </c>
      <c r="C4" s="8"/>
      <c r="D4" s="8"/>
      <c r="E4" s="8"/>
      <c r="F4" s="8"/>
      <c r="G4" s="8"/>
      <c r="H4" s="8"/>
      <c r="I4" s="8"/>
      <c r="J4" s="8"/>
      <c r="K4" s="38" t="s">
        <v>4149</v>
      </c>
      <c r="L4" s="39" t="e">
        <f>VLOOKUP(B3,[4]目录!#REF!,4,0)</f>
        <v>#REF!</v>
      </c>
      <c r="M4" s="40"/>
      <c r="N4" s="41"/>
      <c r="O4" s="42"/>
      <c r="P4" s="42"/>
      <c r="Q4" s="42"/>
      <c r="R4" s="61"/>
      <c r="S4" s="62" t="s">
        <v>2301</v>
      </c>
      <c r="T4" s="127" t="s">
        <v>2026</v>
      </c>
      <c r="U4" s="63"/>
      <c r="V4" s="11"/>
      <c r="W4" s="63"/>
    </row>
    <row r="5" spans="1:24" s="64" customFormat="1" ht="15.6">
      <c r="A5" s="9" t="s">
        <v>2041</v>
      </c>
      <c r="B5" s="11" t="s">
        <v>2043</v>
      </c>
      <c r="C5" s="8"/>
      <c r="D5" s="8"/>
      <c r="E5" s="8"/>
      <c r="F5" s="8"/>
      <c r="G5" s="8"/>
      <c r="H5" s="8"/>
      <c r="I5" s="8"/>
      <c r="J5" s="8"/>
      <c r="K5" s="43"/>
      <c r="L5" s="42"/>
      <c r="M5" s="42"/>
      <c r="N5" s="41"/>
      <c r="O5" s="42"/>
      <c r="P5" s="42"/>
      <c r="Q5" s="42"/>
      <c r="R5" s="61"/>
      <c r="S5" s="62"/>
      <c r="T5" s="128"/>
      <c r="U5" s="63"/>
      <c r="V5" s="11"/>
      <c r="W5" s="63"/>
    </row>
    <row r="6" spans="1:24" s="64" customFormat="1" ht="15.6">
      <c r="A6" s="9" t="s">
        <v>2044</v>
      </c>
      <c r="B6" s="12" t="s">
        <v>2303</v>
      </c>
      <c r="C6" s="8"/>
      <c r="D6" s="8"/>
      <c r="E6" s="8"/>
      <c r="F6" s="8"/>
      <c r="G6" s="8"/>
      <c r="H6" s="8"/>
      <c r="I6" s="8"/>
      <c r="J6" s="8"/>
      <c r="K6" s="43"/>
      <c r="L6" s="42"/>
      <c r="M6" s="42"/>
      <c r="N6" s="41"/>
      <c r="O6" s="42"/>
      <c r="P6" s="42"/>
      <c r="Q6" s="42"/>
      <c r="R6" s="61"/>
      <c r="S6" s="62"/>
      <c r="T6" s="119"/>
      <c r="U6" s="63"/>
      <c r="V6" s="11"/>
      <c r="W6" s="63"/>
    </row>
    <row r="7" spans="1:24" s="64" customFormat="1" ht="15.6">
      <c r="A7" s="9" t="s">
        <v>2046</v>
      </c>
      <c r="B7" s="13" t="s">
        <v>2047</v>
      </c>
      <c r="C7" s="8"/>
      <c r="D7" s="8"/>
      <c r="E7" s="8"/>
      <c r="F7" s="8"/>
      <c r="G7" s="8"/>
      <c r="H7" s="8"/>
      <c r="I7" s="8"/>
      <c r="J7" s="8"/>
      <c r="K7" s="43"/>
      <c r="L7" s="42"/>
      <c r="M7" s="42"/>
      <c r="N7" s="42"/>
      <c r="O7" s="42"/>
      <c r="P7" s="42"/>
      <c r="Q7" s="42"/>
      <c r="R7" s="61"/>
      <c r="S7" s="62"/>
      <c r="T7" s="65"/>
      <c r="U7" s="63"/>
      <c r="V7" s="11"/>
      <c r="W7" s="63"/>
    </row>
    <row r="8" spans="1:24" s="64" customFormat="1" ht="15.6">
      <c r="A8" s="9" t="s">
        <v>2048</v>
      </c>
      <c r="B8" s="11"/>
      <c r="C8" s="8"/>
      <c r="D8" s="8"/>
      <c r="E8" s="8"/>
      <c r="F8" s="8"/>
      <c r="G8" s="8"/>
      <c r="H8" s="8"/>
      <c r="I8" s="8"/>
      <c r="J8" s="8"/>
      <c r="K8" s="43"/>
      <c r="L8" s="42"/>
      <c r="M8" s="42"/>
      <c r="N8" s="42"/>
      <c r="O8" s="42"/>
      <c r="P8" s="42"/>
      <c r="Q8" s="42"/>
      <c r="R8" s="61"/>
      <c r="S8" s="62"/>
      <c r="T8" s="65"/>
      <c r="U8" s="63"/>
      <c r="V8" s="11"/>
      <c r="W8" s="63"/>
    </row>
    <row r="9" spans="1:24" s="64" customFormat="1" ht="15.6">
      <c r="A9" s="9"/>
      <c r="B9" s="13"/>
      <c r="C9" s="8"/>
      <c r="D9" s="8"/>
      <c r="E9" s="8"/>
      <c r="F9" s="8"/>
      <c r="G9" s="8"/>
      <c r="H9" s="8"/>
      <c r="I9" s="8"/>
      <c r="J9" s="8"/>
      <c r="K9" s="44"/>
      <c r="L9" s="45"/>
      <c r="M9" s="45"/>
      <c r="N9" s="45"/>
      <c r="O9" s="45"/>
      <c r="P9" s="45"/>
      <c r="Q9" s="45"/>
      <c r="R9" s="66"/>
      <c r="S9" s="43"/>
      <c r="T9" s="42"/>
      <c r="U9" s="42"/>
      <c r="V9" s="61"/>
      <c r="W9" s="67"/>
    </row>
    <row r="10" spans="1:24" s="64" customFormat="1"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4" s="64" customFormat="1"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4">
      <c r="A12" s="121">
        <v>1</v>
      </c>
      <c r="B12" s="122" t="s">
        <v>2304</v>
      </c>
      <c r="C12" s="123" t="s">
        <v>2670</v>
      </c>
      <c r="D12" s="122" t="s">
        <v>2078</v>
      </c>
      <c r="E12" s="124" t="s">
        <v>2079</v>
      </c>
      <c r="F12" s="123" t="s">
        <v>79</v>
      </c>
      <c r="G12" s="122"/>
      <c r="H12" s="122"/>
      <c r="I12" s="122"/>
      <c r="J12" s="126" t="s">
        <v>4189</v>
      </c>
      <c r="K12" s="122"/>
      <c r="L12" s="122"/>
      <c r="M12" s="122"/>
      <c r="N12" s="122"/>
      <c r="O12" s="122"/>
      <c r="P12" s="122"/>
      <c r="Q12" s="122"/>
      <c r="R12" s="129"/>
      <c r="S12" s="127" t="s">
        <v>2026</v>
      </c>
      <c r="T12" s="122" t="s">
        <v>2304</v>
      </c>
      <c r="U12" s="123" t="s">
        <v>2671</v>
      </c>
      <c r="V12" s="123" t="s">
        <v>4955</v>
      </c>
      <c r="W12" s="122"/>
      <c r="X12" s="72"/>
    </row>
    <row r="13" spans="1:24">
      <c r="A13" s="121">
        <v>2</v>
      </c>
      <c r="B13" s="122" t="s">
        <v>105</v>
      </c>
      <c r="C13" s="123" t="s">
        <v>2239</v>
      </c>
      <c r="D13" s="122" t="s">
        <v>3175</v>
      </c>
      <c r="E13" s="124" t="s">
        <v>2241</v>
      </c>
      <c r="F13" s="123" t="s">
        <v>79</v>
      </c>
      <c r="G13" s="123"/>
      <c r="H13" s="123"/>
      <c r="I13" s="123"/>
      <c r="J13" s="126" t="s">
        <v>4189</v>
      </c>
      <c r="K13" s="122"/>
      <c r="L13" s="122"/>
      <c r="M13" s="122"/>
      <c r="N13" s="122"/>
      <c r="O13" s="122"/>
      <c r="P13" s="122"/>
      <c r="Q13" s="122"/>
      <c r="R13" s="129"/>
      <c r="S13" s="127" t="s">
        <v>2026</v>
      </c>
      <c r="T13" s="122" t="s">
        <v>105</v>
      </c>
      <c r="U13" s="123" t="s">
        <v>2675</v>
      </c>
      <c r="V13" s="122" t="s">
        <v>3175</v>
      </c>
      <c r="W13" s="122"/>
      <c r="X13" s="72"/>
    </row>
    <row r="14" spans="1:24">
      <c r="A14" s="121">
        <v>3</v>
      </c>
      <c r="B14" s="122" t="s">
        <v>351</v>
      </c>
      <c r="C14" s="122" t="s">
        <v>351</v>
      </c>
      <c r="D14" s="122" t="s">
        <v>2681</v>
      </c>
      <c r="E14" s="124" t="s">
        <v>3291</v>
      </c>
      <c r="F14" s="123"/>
      <c r="G14" s="123"/>
      <c r="H14" s="123"/>
      <c r="I14" s="123"/>
      <c r="J14" s="126" t="s">
        <v>4189</v>
      </c>
      <c r="K14" s="122"/>
      <c r="L14" s="122"/>
      <c r="M14" s="122"/>
      <c r="N14" s="122"/>
      <c r="O14" s="122"/>
      <c r="P14" s="122"/>
      <c r="Q14" s="122"/>
      <c r="R14" s="129"/>
      <c r="S14" s="127" t="s">
        <v>2026</v>
      </c>
      <c r="T14" s="122" t="s">
        <v>351</v>
      </c>
      <c r="U14" s="122" t="s">
        <v>351</v>
      </c>
      <c r="V14" s="122" t="s">
        <v>2681</v>
      </c>
      <c r="W14" s="122"/>
      <c r="X14" s="72"/>
    </row>
    <row r="15" spans="1:24">
      <c r="A15" s="121">
        <v>4</v>
      </c>
      <c r="B15" s="123" t="s">
        <v>4707</v>
      </c>
      <c r="C15" s="123" t="s">
        <v>4710</v>
      </c>
      <c r="D15" s="123" t="s">
        <v>4955</v>
      </c>
      <c r="E15" s="124" t="s">
        <v>2108</v>
      </c>
      <c r="F15" s="123"/>
      <c r="G15" s="125"/>
      <c r="H15" s="123"/>
      <c r="I15" s="123"/>
      <c r="J15" s="126" t="s">
        <v>4189</v>
      </c>
      <c r="K15" s="122"/>
      <c r="L15" s="122"/>
      <c r="M15" s="122"/>
      <c r="N15" s="122"/>
      <c r="O15" s="122"/>
      <c r="P15" s="122"/>
      <c r="Q15" s="122"/>
      <c r="R15" s="129"/>
      <c r="S15" s="127" t="s">
        <v>2026</v>
      </c>
      <c r="T15" s="123" t="s">
        <v>4707</v>
      </c>
      <c r="U15" s="123" t="s">
        <v>4710</v>
      </c>
      <c r="V15" s="123" t="s">
        <v>4955</v>
      </c>
      <c r="W15" s="122"/>
      <c r="X15" s="72"/>
    </row>
  </sheetData>
  <phoneticPr fontId="5" type="noConversion"/>
  <dataValidations count="4">
    <dataValidation type="list" allowBlank="1" showInputMessage="1" showErrorMessage="1" sqref="B6" xr:uid="{00000000-0002-0000-4C01-000000000000}">
      <formula1>"Mi: Minute,H: Hour,D: Daily,W: Weekly,M: Monthly,Y: Yearly"</formula1>
    </dataValidation>
    <dataValidation type="list" allowBlank="1" showInputMessage="1" showErrorMessage="1" sqref="B7 B9 K7:K9" xr:uid="{00000000-0002-0000-4C01-000001000000}">
      <formula1>"替换,追加"</formula1>
    </dataValidation>
    <dataValidation type="list" allowBlank="1" showInputMessage="1" showErrorMessage="1" sqref="J14 J15 J12:J13" xr:uid="{00000000-0002-0000-4C01-000002000000}">
      <formula1>"匹配,基线特有,本地扩充,废弃"</formula1>
    </dataValidation>
    <dataValidation type="list" allowBlank="1" showInputMessage="1" showErrorMessage="1" sqref="N4:N6" xr:uid="{00000000-0002-0000-4C01-000003000000}">
      <formula1>"left join,inner join,union,union all"</formula1>
    </dataValidation>
  </dataValidations>
  <hyperlinks>
    <hyperlink ref="A1" location="目录!A1" display="返回" xr:uid="{00000000-0004-0000-4C01-000000000000}"/>
  </hyperlinks>
  <pageMargins left="0.69930555555555596" right="0.69930555555555596" top="0.75" bottom="0.75" header="0.3" footer="0.3"/>
  <pageSetup paperSize="9" orientation="portrait"/>
  <legacyDrawing r:id="rId1"/>
</worksheet>
</file>

<file path=xl/worksheets/sheet3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1-000000000000}">
  <dimension ref="A1:X16"/>
  <sheetViews>
    <sheetView workbookViewId="0">
      <selection activeCell="I23" sqref="I23"/>
    </sheetView>
  </sheetViews>
  <sheetFormatPr defaultColWidth="9" defaultRowHeight="14.4"/>
  <cols>
    <col min="1" max="1" width="9" style="118"/>
    <col min="2" max="2" width="17.33203125" style="118" customWidth="1"/>
    <col min="3" max="3" width="14.109375" style="118" customWidth="1"/>
    <col min="4" max="4" width="15.21875" style="118" customWidth="1"/>
    <col min="5" max="5" width="12.109375" style="118" customWidth="1"/>
    <col min="6" max="9" width="9" style="118"/>
    <col min="10" max="10" width="11.33203125" style="118" customWidth="1"/>
    <col min="11" max="18" width="9" style="118" hidden="1" customWidth="1"/>
    <col min="19" max="19" width="20.21875" style="118" customWidth="1"/>
    <col min="20" max="20" width="13.109375" style="118" customWidth="1"/>
    <col min="21" max="21" width="11.33203125" style="118" customWidth="1"/>
    <col min="22" max="22" width="13.109375" style="118" customWidth="1"/>
    <col min="23" max="23" width="11.33203125" style="118" customWidth="1"/>
    <col min="24" max="16384" width="9" style="118"/>
  </cols>
  <sheetData>
    <row r="1" spans="1:24" s="64" customFormat="1" ht="15.6">
      <c r="A1" s="73" t="s">
        <v>2037</v>
      </c>
      <c r="B1" s="3"/>
      <c r="C1" s="3"/>
      <c r="D1" s="3"/>
      <c r="E1" s="3"/>
      <c r="F1" s="3"/>
      <c r="G1" s="3"/>
      <c r="H1" s="3"/>
      <c r="I1" s="3"/>
      <c r="J1" s="3"/>
      <c r="K1" s="3"/>
      <c r="L1" s="3"/>
      <c r="M1" s="3"/>
      <c r="N1" s="3"/>
      <c r="O1" s="3"/>
      <c r="P1" s="3"/>
      <c r="Q1" s="3"/>
      <c r="R1" s="3"/>
      <c r="S1" s="52"/>
      <c r="T1" s="52"/>
      <c r="U1" s="52"/>
      <c r="V1" s="52"/>
      <c r="W1" s="52"/>
    </row>
    <row r="2" spans="1:24" s="64" customFormat="1"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4" s="64" customFormat="1" ht="15.6">
      <c r="A3" s="6" t="s">
        <v>2040</v>
      </c>
      <c r="B3" s="119" t="s">
        <v>2027</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4" s="64" customFormat="1" ht="15.6">
      <c r="A4" s="9" t="s">
        <v>2042</v>
      </c>
      <c r="B4" s="120" t="s">
        <v>2028</v>
      </c>
      <c r="C4" s="8"/>
      <c r="D4" s="8"/>
      <c r="E4" s="8"/>
      <c r="F4" s="8"/>
      <c r="G4" s="8"/>
      <c r="H4" s="8"/>
      <c r="I4" s="8"/>
      <c r="J4" s="8"/>
      <c r="K4" s="38" t="s">
        <v>4149</v>
      </c>
      <c r="L4" s="39" t="e">
        <f>VLOOKUP(B3,[4]目录!#REF!,4,0)</f>
        <v>#REF!</v>
      </c>
      <c r="M4" s="40"/>
      <c r="N4" s="41"/>
      <c r="O4" s="42"/>
      <c r="P4" s="42"/>
      <c r="Q4" s="42"/>
      <c r="R4" s="61"/>
      <c r="S4" s="62" t="s">
        <v>2301</v>
      </c>
      <c r="T4" s="127" t="s">
        <v>2029</v>
      </c>
      <c r="U4" s="63"/>
      <c r="V4" s="11"/>
      <c r="W4" s="63"/>
    </row>
    <row r="5" spans="1:24" s="64" customFormat="1" ht="15.6">
      <c r="A5" s="9" t="s">
        <v>2041</v>
      </c>
      <c r="B5" s="11" t="s">
        <v>2043</v>
      </c>
      <c r="C5" s="8"/>
      <c r="D5" s="8"/>
      <c r="E5" s="8"/>
      <c r="F5" s="8"/>
      <c r="G5" s="8"/>
      <c r="H5" s="8"/>
      <c r="I5" s="8"/>
      <c r="J5" s="8"/>
      <c r="K5" s="43"/>
      <c r="L5" s="42"/>
      <c r="M5" s="42"/>
      <c r="N5" s="41"/>
      <c r="O5" s="42"/>
      <c r="P5" s="42"/>
      <c r="Q5" s="42"/>
      <c r="R5" s="61"/>
      <c r="S5" s="62"/>
      <c r="T5" s="128"/>
      <c r="U5" s="63"/>
      <c r="V5" s="11"/>
      <c r="W5" s="63"/>
    </row>
    <row r="6" spans="1:24" s="64" customFormat="1" ht="15.6">
      <c r="A6" s="9" t="s">
        <v>2044</v>
      </c>
      <c r="B6" s="12" t="s">
        <v>2303</v>
      </c>
      <c r="C6" s="8"/>
      <c r="D6" s="8"/>
      <c r="E6" s="8"/>
      <c r="F6" s="8"/>
      <c r="G6" s="8"/>
      <c r="H6" s="8"/>
      <c r="I6" s="8"/>
      <c r="J6" s="8"/>
      <c r="K6" s="43"/>
      <c r="L6" s="42"/>
      <c r="M6" s="42"/>
      <c r="N6" s="41"/>
      <c r="O6" s="42"/>
      <c r="P6" s="42"/>
      <c r="Q6" s="42"/>
      <c r="R6" s="61"/>
      <c r="S6" s="62"/>
      <c r="T6" s="119"/>
      <c r="U6" s="63"/>
      <c r="V6" s="11"/>
      <c r="W6" s="63"/>
    </row>
    <row r="7" spans="1:24" s="64" customFormat="1" ht="15.6">
      <c r="A7" s="9" t="s">
        <v>2046</v>
      </c>
      <c r="B7" s="13" t="s">
        <v>2047</v>
      </c>
      <c r="C7" s="8"/>
      <c r="D7" s="8"/>
      <c r="E7" s="8"/>
      <c r="F7" s="8"/>
      <c r="G7" s="8"/>
      <c r="H7" s="8"/>
      <c r="I7" s="8"/>
      <c r="J7" s="8"/>
      <c r="K7" s="43"/>
      <c r="L7" s="42"/>
      <c r="M7" s="42"/>
      <c r="N7" s="42"/>
      <c r="O7" s="42"/>
      <c r="P7" s="42"/>
      <c r="Q7" s="42"/>
      <c r="R7" s="61"/>
      <c r="S7" s="62"/>
      <c r="T7" s="65"/>
      <c r="U7" s="63"/>
      <c r="V7" s="11"/>
      <c r="W7" s="63"/>
    </row>
    <row r="8" spans="1:24" s="64" customFormat="1" ht="15.6">
      <c r="A8" s="9" t="s">
        <v>2048</v>
      </c>
      <c r="B8" s="11" t="s">
        <v>19980</v>
      </c>
      <c r="C8" s="8"/>
      <c r="D8" s="8"/>
      <c r="E8" s="8"/>
      <c r="F8" s="8"/>
      <c r="G8" s="8"/>
      <c r="H8" s="8"/>
      <c r="I8" s="8"/>
      <c r="J8" s="8"/>
      <c r="K8" s="43"/>
      <c r="L8" s="42"/>
      <c r="M8" s="42"/>
      <c r="N8" s="42"/>
      <c r="O8" s="42"/>
      <c r="P8" s="42"/>
      <c r="Q8" s="42"/>
      <c r="R8" s="61"/>
      <c r="S8" s="62"/>
      <c r="T8" s="65"/>
      <c r="U8" s="63"/>
      <c r="V8" s="11"/>
      <c r="W8" s="63"/>
    </row>
    <row r="9" spans="1:24" s="64" customFormat="1" ht="15.6">
      <c r="A9" s="9"/>
      <c r="B9" s="13"/>
      <c r="C9" s="8"/>
      <c r="D9" s="8"/>
      <c r="E9" s="8"/>
      <c r="F9" s="8"/>
      <c r="G9" s="8"/>
      <c r="H9" s="8"/>
      <c r="I9" s="8"/>
      <c r="J9" s="8"/>
      <c r="K9" s="44"/>
      <c r="L9" s="45"/>
      <c r="M9" s="45"/>
      <c r="N9" s="45"/>
      <c r="O9" s="45"/>
      <c r="P9" s="45"/>
      <c r="Q9" s="45"/>
      <c r="R9" s="66"/>
      <c r="S9" s="43"/>
      <c r="T9" s="42"/>
      <c r="U9" s="42"/>
      <c r="V9" s="61"/>
      <c r="W9" s="67"/>
    </row>
    <row r="10" spans="1:24" s="64" customFormat="1"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4" s="64" customFormat="1"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4">
      <c r="A12" s="121">
        <v>1</v>
      </c>
      <c r="B12" s="122" t="s">
        <v>2304</v>
      </c>
      <c r="C12" s="123" t="s">
        <v>2670</v>
      </c>
      <c r="D12" s="122" t="s">
        <v>2078</v>
      </c>
      <c r="E12" s="124" t="s">
        <v>2079</v>
      </c>
      <c r="F12" s="123" t="s">
        <v>79</v>
      </c>
      <c r="G12" s="122"/>
      <c r="H12" s="122"/>
      <c r="I12" s="122"/>
      <c r="J12" s="126" t="s">
        <v>4189</v>
      </c>
      <c r="K12" s="122"/>
      <c r="L12" s="122"/>
      <c r="M12" s="122"/>
      <c r="N12" s="122"/>
      <c r="O12" s="122"/>
      <c r="P12" s="122"/>
      <c r="Q12" s="122"/>
      <c r="R12" s="129"/>
      <c r="S12" s="127" t="s">
        <v>2029</v>
      </c>
      <c r="T12" s="122" t="s">
        <v>2304</v>
      </c>
      <c r="U12" s="123" t="s">
        <v>2671</v>
      </c>
      <c r="V12" s="122" t="s">
        <v>2272</v>
      </c>
      <c r="W12" s="122"/>
      <c r="X12" s="72"/>
    </row>
    <row r="13" spans="1:24">
      <c r="A13" s="121">
        <v>2</v>
      </c>
      <c r="B13" s="122" t="s">
        <v>105</v>
      </c>
      <c r="C13" s="123" t="s">
        <v>2239</v>
      </c>
      <c r="D13" s="122" t="s">
        <v>3175</v>
      </c>
      <c r="E13" s="124" t="s">
        <v>2241</v>
      </c>
      <c r="F13" s="123" t="s">
        <v>79</v>
      </c>
      <c r="G13" s="123"/>
      <c r="H13" s="123"/>
      <c r="I13" s="123"/>
      <c r="J13" s="126" t="s">
        <v>4189</v>
      </c>
      <c r="K13" s="122"/>
      <c r="L13" s="122"/>
      <c r="M13" s="122"/>
      <c r="N13" s="122"/>
      <c r="O13" s="122"/>
      <c r="P13" s="122"/>
      <c r="Q13" s="122"/>
      <c r="R13" s="129"/>
      <c r="S13" s="127" t="s">
        <v>2029</v>
      </c>
      <c r="T13" s="122" t="s">
        <v>105</v>
      </c>
      <c r="U13" s="123" t="s">
        <v>2675</v>
      </c>
      <c r="V13" s="122" t="s">
        <v>3175</v>
      </c>
      <c r="W13" s="122"/>
      <c r="X13" s="72"/>
    </row>
    <row r="14" spans="1:24">
      <c r="A14" s="121">
        <v>3</v>
      </c>
      <c r="B14" s="122" t="s">
        <v>351</v>
      </c>
      <c r="C14" s="122" t="s">
        <v>351</v>
      </c>
      <c r="D14" s="122" t="s">
        <v>2681</v>
      </c>
      <c r="E14" s="124" t="s">
        <v>3291</v>
      </c>
      <c r="F14" s="123"/>
      <c r="G14" s="123"/>
      <c r="H14" s="123"/>
      <c r="I14" s="123"/>
      <c r="J14" s="126" t="s">
        <v>4189</v>
      </c>
      <c r="K14" s="122"/>
      <c r="L14" s="122"/>
      <c r="M14" s="122"/>
      <c r="N14" s="122"/>
      <c r="O14" s="122"/>
      <c r="P14" s="122"/>
      <c r="Q14" s="122"/>
      <c r="R14" s="129"/>
      <c r="S14" s="127" t="s">
        <v>2029</v>
      </c>
      <c r="T14" s="122" t="s">
        <v>351</v>
      </c>
      <c r="U14" s="122" t="s">
        <v>351</v>
      </c>
      <c r="V14" s="122" t="s">
        <v>2681</v>
      </c>
      <c r="W14" s="122"/>
      <c r="X14" s="72"/>
    </row>
    <row r="15" spans="1:24">
      <c r="A15" s="121">
        <v>4</v>
      </c>
      <c r="B15" s="122" t="s">
        <v>19981</v>
      </c>
      <c r="C15" s="122" t="s">
        <v>8502</v>
      </c>
      <c r="D15" s="122" t="s">
        <v>2725</v>
      </c>
      <c r="E15" s="124" t="s">
        <v>3176</v>
      </c>
      <c r="F15" s="123"/>
      <c r="G15" s="123"/>
      <c r="H15" s="123"/>
      <c r="I15" s="123"/>
      <c r="J15" s="126" t="s">
        <v>4189</v>
      </c>
      <c r="K15" s="122"/>
      <c r="L15" s="122"/>
      <c r="M15" s="122"/>
      <c r="N15" s="122"/>
      <c r="O15" s="122"/>
      <c r="P15" s="122"/>
      <c r="Q15" s="122"/>
      <c r="R15" s="129"/>
      <c r="S15" s="127" t="s">
        <v>2029</v>
      </c>
      <c r="T15" s="122" t="s">
        <v>19981</v>
      </c>
      <c r="U15" s="122" t="s">
        <v>8502</v>
      </c>
      <c r="V15" s="122" t="s">
        <v>2725</v>
      </c>
      <c r="W15" s="122"/>
      <c r="X15" s="72"/>
    </row>
    <row r="16" spans="1:24">
      <c r="A16" s="121">
        <v>5</v>
      </c>
      <c r="B16" s="123" t="s">
        <v>4707</v>
      </c>
      <c r="C16" s="123" t="s">
        <v>4710</v>
      </c>
      <c r="D16" s="123" t="s">
        <v>4955</v>
      </c>
      <c r="E16" s="124" t="s">
        <v>2108</v>
      </c>
      <c r="F16" s="123"/>
      <c r="G16" s="125"/>
      <c r="H16" s="123"/>
      <c r="I16" s="123"/>
      <c r="J16" s="126" t="s">
        <v>4189</v>
      </c>
      <c r="K16" s="122"/>
      <c r="L16" s="122"/>
      <c r="M16" s="122"/>
      <c r="N16" s="122"/>
      <c r="O16" s="122"/>
      <c r="P16" s="122"/>
      <c r="Q16" s="122"/>
      <c r="R16" s="129"/>
      <c r="S16" s="127" t="s">
        <v>2029</v>
      </c>
      <c r="T16" s="123" t="s">
        <v>4707</v>
      </c>
      <c r="U16" s="123" t="s">
        <v>4710</v>
      </c>
      <c r="V16" s="123" t="s">
        <v>4955</v>
      </c>
      <c r="W16" s="122"/>
      <c r="X16" s="72"/>
    </row>
  </sheetData>
  <phoneticPr fontId="5" type="noConversion"/>
  <dataValidations count="4">
    <dataValidation type="list" allowBlank="1" showInputMessage="1" showErrorMessage="1" sqref="B6" xr:uid="{00000000-0002-0000-4D01-000000000000}">
      <formula1>"Mi: Minute,H: Hour,D: Daily,W: Weekly,M: Monthly,Y: Yearly"</formula1>
    </dataValidation>
    <dataValidation type="list" allowBlank="1" showInputMessage="1" showErrorMessage="1" sqref="B7 B9 K7:K9" xr:uid="{00000000-0002-0000-4D01-000001000000}">
      <formula1>"替换,追加"</formula1>
    </dataValidation>
    <dataValidation type="list" allowBlank="1" showInputMessage="1" showErrorMessage="1" sqref="J14 J12:J13 J15:J16" xr:uid="{00000000-0002-0000-4D01-000002000000}">
      <formula1>"匹配,基线特有,本地扩充,废弃"</formula1>
    </dataValidation>
    <dataValidation type="list" allowBlank="1" showInputMessage="1" showErrorMessage="1" sqref="N4:N6" xr:uid="{00000000-0002-0000-4D01-000003000000}">
      <formula1>"left join,inner join,union,union all"</formula1>
    </dataValidation>
  </dataValidations>
  <hyperlinks>
    <hyperlink ref="A1" location="目录!A1" display="返回" xr:uid="{00000000-0004-0000-4D01-000000000000}"/>
  </hyperlinks>
  <pageMargins left="0.69930555555555596" right="0.69930555555555596" top="0.75" bottom="0.75" header="0.3" footer="0.3"/>
  <pageSetup paperSize="9" orientation="portrait"/>
  <legacyDrawing r:id="rId1"/>
</worksheet>
</file>

<file path=xl/worksheets/sheet3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1-000000000000}">
  <dimension ref="A1:X15"/>
  <sheetViews>
    <sheetView workbookViewId="0">
      <selection sqref="A1:XFD1"/>
    </sheetView>
  </sheetViews>
  <sheetFormatPr defaultColWidth="9" defaultRowHeight="14.4"/>
  <cols>
    <col min="1" max="1" width="9" style="118"/>
    <col min="2" max="2" width="17.33203125" style="118" customWidth="1"/>
    <col min="3" max="3" width="14.109375" style="118" customWidth="1"/>
    <col min="4" max="4" width="15.21875" style="118" customWidth="1"/>
    <col min="5" max="5" width="12.109375" style="118" customWidth="1"/>
    <col min="6" max="9" width="9" style="118"/>
    <col min="10" max="10" width="11.33203125" style="118" customWidth="1"/>
    <col min="11" max="18" width="9" style="118" hidden="1" customWidth="1"/>
    <col min="19" max="19" width="22.6640625" style="118" customWidth="1"/>
    <col min="20" max="20" width="13.109375" style="118" customWidth="1"/>
    <col min="21" max="21" width="11.33203125" style="118" customWidth="1"/>
    <col min="22" max="22" width="13.109375" style="118" customWidth="1"/>
    <col min="23" max="23" width="11.33203125" style="118" customWidth="1"/>
    <col min="24" max="16384" width="9" style="118"/>
  </cols>
  <sheetData>
    <row r="1" spans="1:24" s="64" customFormat="1" ht="15.6">
      <c r="A1" s="73" t="s">
        <v>2037</v>
      </c>
      <c r="B1" s="3"/>
      <c r="C1" s="3"/>
      <c r="D1" s="3"/>
      <c r="E1" s="3"/>
      <c r="F1" s="3"/>
      <c r="G1" s="3"/>
      <c r="H1" s="3"/>
      <c r="I1" s="3"/>
      <c r="J1" s="3"/>
      <c r="K1" s="3"/>
      <c r="L1" s="3"/>
      <c r="M1" s="3"/>
      <c r="N1" s="3"/>
      <c r="O1" s="3"/>
      <c r="P1" s="3"/>
      <c r="Q1" s="3"/>
      <c r="R1" s="3"/>
      <c r="S1" s="52"/>
      <c r="T1" s="52"/>
      <c r="U1" s="52"/>
      <c r="V1" s="52"/>
      <c r="W1" s="52"/>
    </row>
    <row r="2" spans="1:24" s="64" customFormat="1"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4" s="64" customFormat="1" ht="15.6">
      <c r="A3" s="6" t="s">
        <v>2040</v>
      </c>
      <c r="B3" s="119" t="s">
        <v>2030</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4" s="64" customFormat="1" ht="15.6">
      <c r="A4" s="9" t="s">
        <v>2042</v>
      </c>
      <c r="B4" s="120" t="s">
        <v>2031</v>
      </c>
      <c r="C4" s="8"/>
      <c r="D4" s="8"/>
      <c r="E4" s="8"/>
      <c r="F4" s="8"/>
      <c r="G4" s="8"/>
      <c r="H4" s="8"/>
      <c r="I4" s="8"/>
      <c r="J4" s="8"/>
      <c r="K4" s="38" t="s">
        <v>4149</v>
      </c>
      <c r="L4" s="39" t="e">
        <f>VLOOKUP(B3,[4]目录!#REF!,4,0)</f>
        <v>#REF!</v>
      </c>
      <c r="M4" s="40"/>
      <c r="N4" s="41"/>
      <c r="O4" s="42"/>
      <c r="P4" s="42"/>
      <c r="Q4" s="42"/>
      <c r="R4" s="61"/>
      <c r="S4" s="62" t="s">
        <v>2301</v>
      </c>
      <c r="T4" s="127" t="s">
        <v>2032</v>
      </c>
      <c r="U4" s="63"/>
      <c r="V4" s="11"/>
      <c r="W4" s="63"/>
    </row>
    <row r="5" spans="1:24" s="64" customFormat="1" ht="15.6">
      <c r="A5" s="9" t="s">
        <v>2041</v>
      </c>
      <c r="B5" s="11" t="s">
        <v>2043</v>
      </c>
      <c r="C5" s="8"/>
      <c r="D5" s="8"/>
      <c r="E5" s="8"/>
      <c r="F5" s="8"/>
      <c r="G5" s="8"/>
      <c r="H5" s="8"/>
      <c r="I5" s="8"/>
      <c r="J5" s="8"/>
      <c r="K5" s="43"/>
      <c r="L5" s="42"/>
      <c r="M5" s="42"/>
      <c r="N5" s="41"/>
      <c r="O5" s="42"/>
      <c r="P5" s="42"/>
      <c r="Q5" s="42"/>
      <c r="R5" s="61"/>
      <c r="S5" s="62"/>
      <c r="T5" s="128"/>
      <c r="U5" s="63"/>
      <c r="V5" s="11"/>
      <c r="W5" s="63"/>
    </row>
    <row r="6" spans="1:24" s="64" customFormat="1" ht="15.6">
      <c r="A6" s="9" t="s">
        <v>2044</v>
      </c>
      <c r="B6" s="12" t="s">
        <v>2303</v>
      </c>
      <c r="C6" s="8"/>
      <c r="D6" s="8"/>
      <c r="E6" s="8"/>
      <c r="F6" s="8"/>
      <c r="G6" s="8"/>
      <c r="H6" s="8"/>
      <c r="I6" s="8"/>
      <c r="J6" s="8"/>
      <c r="K6" s="43"/>
      <c r="L6" s="42"/>
      <c r="M6" s="42"/>
      <c r="N6" s="41"/>
      <c r="O6" s="42"/>
      <c r="P6" s="42"/>
      <c r="Q6" s="42"/>
      <c r="R6" s="61"/>
      <c r="S6" s="62"/>
      <c r="T6" s="119"/>
      <c r="U6" s="63"/>
      <c r="V6" s="11"/>
      <c r="W6" s="63"/>
    </row>
    <row r="7" spans="1:24" s="64" customFormat="1" ht="15.6">
      <c r="A7" s="9" t="s">
        <v>2046</v>
      </c>
      <c r="B7" s="13" t="s">
        <v>2047</v>
      </c>
      <c r="C7" s="8"/>
      <c r="D7" s="8"/>
      <c r="E7" s="8"/>
      <c r="F7" s="8"/>
      <c r="G7" s="8"/>
      <c r="H7" s="8"/>
      <c r="I7" s="8"/>
      <c r="J7" s="8"/>
      <c r="K7" s="43"/>
      <c r="L7" s="42"/>
      <c r="M7" s="42"/>
      <c r="N7" s="42"/>
      <c r="O7" s="42"/>
      <c r="P7" s="42"/>
      <c r="Q7" s="42"/>
      <c r="R7" s="61"/>
      <c r="S7" s="62"/>
      <c r="T7" s="65"/>
      <c r="U7" s="63"/>
      <c r="V7" s="11"/>
      <c r="W7" s="63"/>
    </row>
    <row r="8" spans="1:24" s="64" customFormat="1" ht="15.6">
      <c r="A8" s="9" t="s">
        <v>2048</v>
      </c>
      <c r="B8" s="11"/>
      <c r="C8" s="8"/>
      <c r="D8" s="8"/>
      <c r="E8" s="8"/>
      <c r="F8" s="8"/>
      <c r="G8" s="8"/>
      <c r="H8" s="8"/>
      <c r="I8" s="8"/>
      <c r="J8" s="8"/>
      <c r="K8" s="43"/>
      <c r="L8" s="42"/>
      <c r="M8" s="42"/>
      <c r="N8" s="42"/>
      <c r="O8" s="42"/>
      <c r="P8" s="42"/>
      <c r="Q8" s="42"/>
      <c r="R8" s="61"/>
      <c r="S8" s="62"/>
      <c r="T8" s="65"/>
      <c r="U8" s="63"/>
      <c r="V8" s="11"/>
      <c r="W8" s="63"/>
    </row>
    <row r="9" spans="1:24" s="64" customFormat="1" ht="15.6">
      <c r="A9" s="9"/>
      <c r="B9" s="13"/>
      <c r="C9" s="8"/>
      <c r="D9" s="8"/>
      <c r="E9" s="8"/>
      <c r="F9" s="8"/>
      <c r="G9" s="8"/>
      <c r="H9" s="8"/>
      <c r="I9" s="8"/>
      <c r="J9" s="8"/>
      <c r="K9" s="44"/>
      <c r="L9" s="45"/>
      <c r="M9" s="45"/>
      <c r="N9" s="45"/>
      <c r="O9" s="45"/>
      <c r="P9" s="45"/>
      <c r="Q9" s="45"/>
      <c r="R9" s="66"/>
      <c r="S9" s="43"/>
      <c r="T9" s="42"/>
      <c r="U9" s="42"/>
      <c r="V9" s="61"/>
      <c r="W9" s="67"/>
    </row>
    <row r="10" spans="1:24" s="64" customFormat="1"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4" s="64" customFormat="1"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4">
      <c r="A12" s="121">
        <v>1</v>
      </c>
      <c r="B12" s="122" t="s">
        <v>2304</v>
      </c>
      <c r="C12" s="123" t="s">
        <v>2670</v>
      </c>
      <c r="D12" s="122" t="s">
        <v>2078</v>
      </c>
      <c r="E12" s="124" t="s">
        <v>2079</v>
      </c>
      <c r="F12" s="123" t="s">
        <v>79</v>
      </c>
      <c r="G12" s="122"/>
      <c r="H12" s="122"/>
      <c r="I12" s="122"/>
      <c r="J12" s="126" t="s">
        <v>4189</v>
      </c>
      <c r="K12" s="122"/>
      <c r="L12" s="122"/>
      <c r="M12" s="122"/>
      <c r="N12" s="122"/>
      <c r="O12" s="122"/>
      <c r="P12" s="122"/>
      <c r="Q12" s="122"/>
      <c r="R12" s="129"/>
      <c r="S12" s="127" t="s">
        <v>2032</v>
      </c>
      <c r="T12" s="122" t="s">
        <v>2304</v>
      </c>
      <c r="U12" s="123" t="s">
        <v>2671</v>
      </c>
      <c r="V12" s="123" t="s">
        <v>4955</v>
      </c>
      <c r="W12" s="122"/>
      <c r="X12" s="72"/>
    </row>
    <row r="13" spans="1:24">
      <c r="A13" s="121">
        <v>2</v>
      </c>
      <c r="B13" s="122" t="s">
        <v>105</v>
      </c>
      <c r="C13" s="123" t="s">
        <v>2239</v>
      </c>
      <c r="D13" s="122" t="s">
        <v>3175</v>
      </c>
      <c r="E13" s="124" t="s">
        <v>2241</v>
      </c>
      <c r="F13" s="123" t="s">
        <v>79</v>
      </c>
      <c r="G13" s="123"/>
      <c r="H13" s="123"/>
      <c r="I13" s="123"/>
      <c r="J13" s="126" t="s">
        <v>4189</v>
      </c>
      <c r="K13" s="122"/>
      <c r="L13" s="122"/>
      <c r="M13" s="122"/>
      <c r="N13" s="122"/>
      <c r="O13" s="122"/>
      <c r="P13" s="122"/>
      <c r="Q13" s="122"/>
      <c r="R13" s="129"/>
      <c r="S13" s="127" t="s">
        <v>2032</v>
      </c>
      <c r="T13" s="122" t="s">
        <v>105</v>
      </c>
      <c r="U13" s="123" t="s">
        <v>2675</v>
      </c>
      <c r="V13" s="122" t="s">
        <v>3175</v>
      </c>
      <c r="W13" s="122"/>
      <c r="X13" s="72"/>
    </row>
    <row r="14" spans="1:24">
      <c r="A14" s="121">
        <v>3</v>
      </c>
      <c r="B14" s="122" t="s">
        <v>351</v>
      </c>
      <c r="C14" s="122" t="s">
        <v>351</v>
      </c>
      <c r="D14" s="122" t="s">
        <v>2681</v>
      </c>
      <c r="E14" s="124" t="s">
        <v>3291</v>
      </c>
      <c r="F14" s="123"/>
      <c r="G14" s="123"/>
      <c r="H14" s="123"/>
      <c r="I14" s="123"/>
      <c r="J14" s="126" t="s">
        <v>4189</v>
      </c>
      <c r="K14" s="122"/>
      <c r="L14" s="122"/>
      <c r="M14" s="122"/>
      <c r="N14" s="122"/>
      <c r="O14" s="122"/>
      <c r="P14" s="122"/>
      <c r="Q14" s="122"/>
      <c r="R14" s="129"/>
      <c r="S14" s="127" t="s">
        <v>2032</v>
      </c>
      <c r="T14" s="122" t="s">
        <v>351</v>
      </c>
      <c r="U14" s="122" t="s">
        <v>351</v>
      </c>
      <c r="V14" s="122" t="s">
        <v>2681</v>
      </c>
      <c r="W14" s="122"/>
      <c r="X14" s="72"/>
    </row>
    <row r="15" spans="1:24">
      <c r="A15" s="121">
        <v>4</v>
      </c>
      <c r="B15" s="123" t="s">
        <v>4707</v>
      </c>
      <c r="C15" s="123" t="s">
        <v>4710</v>
      </c>
      <c r="D15" s="123" t="s">
        <v>4955</v>
      </c>
      <c r="E15" s="124" t="s">
        <v>2108</v>
      </c>
      <c r="F15" s="123"/>
      <c r="G15" s="125"/>
      <c r="H15" s="123"/>
      <c r="I15" s="123"/>
      <c r="J15" s="126" t="s">
        <v>4189</v>
      </c>
      <c r="K15" s="122"/>
      <c r="L15" s="122"/>
      <c r="M15" s="122"/>
      <c r="N15" s="122"/>
      <c r="O15" s="122"/>
      <c r="P15" s="122"/>
      <c r="Q15" s="122"/>
      <c r="R15" s="129"/>
      <c r="S15" s="127" t="s">
        <v>2032</v>
      </c>
      <c r="T15" s="123" t="s">
        <v>4707</v>
      </c>
      <c r="U15" s="123" t="s">
        <v>4710</v>
      </c>
      <c r="V15" s="123" t="s">
        <v>4955</v>
      </c>
      <c r="W15" s="122"/>
      <c r="X15" s="72"/>
    </row>
  </sheetData>
  <phoneticPr fontId="5" type="noConversion"/>
  <dataValidations count="4">
    <dataValidation type="list" allowBlank="1" showInputMessage="1" showErrorMessage="1" sqref="B6" xr:uid="{00000000-0002-0000-4E01-000000000000}">
      <formula1>"Mi: Minute,H: Hour,D: Daily,W: Weekly,M: Monthly,Y: Yearly"</formula1>
    </dataValidation>
    <dataValidation type="list" allowBlank="1" showInputMessage="1" showErrorMessage="1" sqref="B7 B9 K7:K9" xr:uid="{00000000-0002-0000-4E01-000001000000}">
      <formula1>"替换,追加"</formula1>
    </dataValidation>
    <dataValidation type="list" allowBlank="1" showInputMessage="1" showErrorMessage="1" sqref="J14 J15 J12:J13" xr:uid="{00000000-0002-0000-4E01-000002000000}">
      <formula1>"匹配,基线特有,本地扩充,废弃"</formula1>
    </dataValidation>
    <dataValidation type="list" allowBlank="1" showInputMessage="1" showErrorMessage="1" sqref="N4:N6" xr:uid="{00000000-0002-0000-4E01-000003000000}">
      <formula1>"left join,inner join,union,union all"</formula1>
    </dataValidation>
  </dataValidations>
  <hyperlinks>
    <hyperlink ref="A1" location="目录!A1" display="返回" xr:uid="{00000000-0004-0000-4E01-000000000000}"/>
  </hyperlinks>
  <pageMargins left="0.69930555555555596" right="0.69930555555555596" top="0.75" bottom="0.75" header="0.3" footer="0.3"/>
  <pageSetup paperSize="9" orientation="portrait"/>
  <legacyDrawing r:id="rId1"/>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1-000000000000}">
  <dimension ref="A1:W46"/>
  <sheetViews>
    <sheetView workbookViewId="0"/>
  </sheetViews>
  <sheetFormatPr defaultColWidth="9" defaultRowHeight="14.4"/>
  <cols>
    <col min="1" max="1" width="9" style="72"/>
    <col min="2" max="2" width="20.33203125" style="72" customWidth="1"/>
    <col min="3" max="3" width="15.33203125" style="72" customWidth="1"/>
    <col min="4" max="4" width="15.109375" style="72" customWidth="1"/>
    <col min="5" max="5" width="12" style="72" customWidth="1"/>
    <col min="6" max="6" width="9" style="72"/>
    <col min="7" max="7" width="18.77734375" style="72" customWidth="1"/>
    <col min="8" max="8" width="23.33203125" style="72" customWidth="1"/>
    <col min="9" max="12" width="9" style="72"/>
    <col min="13" max="13" width="14.88671875" style="72" customWidth="1"/>
    <col min="14" max="14" width="15.33203125" style="72" customWidth="1"/>
    <col min="15" max="15" width="17.109375" style="72" customWidth="1"/>
    <col min="16" max="16384" width="9" style="72"/>
  </cols>
  <sheetData>
    <row r="1" spans="1:23" s="64" customFormat="1" ht="15.6">
      <c r="A1" s="73" t="s">
        <v>2037</v>
      </c>
      <c r="B1" s="3"/>
      <c r="C1" s="3"/>
      <c r="D1" s="3"/>
      <c r="E1" s="3"/>
      <c r="F1" s="3"/>
      <c r="G1" s="3"/>
      <c r="H1" s="3"/>
      <c r="I1" s="3"/>
      <c r="J1" s="3"/>
      <c r="K1" s="3"/>
      <c r="L1" s="3"/>
      <c r="M1" s="3"/>
      <c r="N1" s="3"/>
      <c r="O1" s="3"/>
      <c r="P1" s="3"/>
      <c r="Q1" s="3"/>
      <c r="R1" s="3"/>
      <c r="S1" s="52"/>
      <c r="T1" s="52"/>
      <c r="U1" s="52"/>
      <c r="V1" s="52"/>
      <c r="W1" s="52"/>
    </row>
    <row r="2" spans="1:23" ht="15.6">
      <c r="A2" s="74" t="s">
        <v>2038</v>
      </c>
      <c r="B2" s="75"/>
      <c r="C2" s="75"/>
      <c r="D2" s="75"/>
      <c r="E2" s="75"/>
      <c r="F2" s="75"/>
      <c r="G2" s="75"/>
      <c r="H2" s="75"/>
      <c r="I2" s="75"/>
      <c r="J2" s="75"/>
      <c r="K2" s="75"/>
      <c r="L2" s="75"/>
      <c r="M2" s="90" t="s">
        <v>2039</v>
      </c>
      <c r="N2" s="91"/>
      <c r="O2" s="91"/>
      <c r="P2" s="91"/>
      <c r="Q2" s="115"/>
      <c r="R2" s="90" t="s">
        <v>2039</v>
      </c>
      <c r="S2" s="91"/>
      <c r="T2" s="91"/>
      <c r="U2" s="91"/>
      <c r="V2" s="115"/>
    </row>
    <row r="3" spans="1:23" ht="15.6">
      <c r="A3" s="76" t="s">
        <v>2040</v>
      </c>
      <c r="B3" s="77" t="s">
        <v>2033</v>
      </c>
      <c r="C3" s="78"/>
      <c r="D3" s="78"/>
      <c r="E3" s="78"/>
      <c r="F3" s="78"/>
      <c r="G3" s="78"/>
      <c r="H3" s="78"/>
      <c r="I3" s="78"/>
      <c r="J3" s="78"/>
      <c r="K3" s="78"/>
      <c r="L3" s="78"/>
      <c r="M3" s="92" t="s">
        <v>2041</v>
      </c>
      <c r="N3" s="93" t="s">
        <v>2042</v>
      </c>
      <c r="O3" s="93"/>
      <c r="P3" s="94"/>
      <c r="Q3" s="116"/>
      <c r="R3" s="92" t="s">
        <v>2041</v>
      </c>
      <c r="S3" s="93" t="s">
        <v>2042</v>
      </c>
      <c r="T3" s="93"/>
      <c r="U3" s="94"/>
      <c r="V3" s="116"/>
    </row>
    <row r="4" spans="1:23">
      <c r="A4" s="79" t="s">
        <v>2042</v>
      </c>
      <c r="B4" s="80" t="s">
        <v>2034</v>
      </c>
      <c r="C4" s="81"/>
      <c r="D4" s="81"/>
      <c r="E4" s="81"/>
      <c r="F4" s="81"/>
      <c r="G4" s="81"/>
      <c r="H4" s="81"/>
      <c r="I4" s="81"/>
      <c r="J4" s="81"/>
      <c r="K4" s="81"/>
      <c r="L4" s="81"/>
      <c r="M4" s="95" t="s">
        <v>6339</v>
      </c>
      <c r="N4" s="95" t="s">
        <v>18384</v>
      </c>
      <c r="O4" s="95"/>
      <c r="P4" s="80"/>
      <c r="Q4" s="95"/>
      <c r="R4" s="95" t="s">
        <v>6339</v>
      </c>
      <c r="S4" s="95" t="s">
        <v>18385</v>
      </c>
      <c r="T4" s="95"/>
      <c r="U4" s="80"/>
      <c r="V4" s="95"/>
    </row>
    <row r="5" spans="1:23">
      <c r="A5" s="79" t="s">
        <v>2041</v>
      </c>
      <c r="B5" s="80" t="s">
        <v>2043</v>
      </c>
      <c r="C5" s="81"/>
      <c r="D5" s="81"/>
      <c r="E5" s="77"/>
      <c r="F5" s="81"/>
      <c r="G5" s="81"/>
      <c r="H5" s="81"/>
      <c r="I5" s="81"/>
      <c r="J5" s="81"/>
      <c r="K5" s="81"/>
      <c r="L5" s="81"/>
      <c r="M5" s="96"/>
      <c r="N5" s="97"/>
      <c r="O5" s="95"/>
      <c r="P5" s="80"/>
      <c r="Q5" s="95"/>
      <c r="R5" s="96"/>
      <c r="S5" s="97"/>
      <c r="T5" s="95"/>
      <c r="U5" s="80"/>
      <c r="V5" s="95"/>
    </row>
    <row r="6" spans="1:23">
      <c r="A6" s="79" t="s">
        <v>2044</v>
      </c>
      <c r="B6" s="12" t="s">
        <v>2303</v>
      </c>
      <c r="C6" s="81"/>
      <c r="D6" s="81"/>
      <c r="E6" s="81"/>
      <c r="F6" s="81"/>
      <c r="G6" s="81"/>
      <c r="H6" s="81"/>
      <c r="I6" s="81"/>
      <c r="J6" s="81"/>
      <c r="K6" s="81"/>
      <c r="L6" s="81"/>
      <c r="M6" s="96"/>
      <c r="N6" s="95"/>
      <c r="O6" s="95"/>
      <c r="P6" s="80"/>
      <c r="Q6" s="95"/>
      <c r="R6" s="96"/>
      <c r="S6" s="95"/>
      <c r="T6" s="95"/>
      <c r="U6" s="80"/>
      <c r="V6" s="95"/>
    </row>
    <row r="7" spans="1:23" ht="15.6">
      <c r="A7" s="82" t="s">
        <v>2046</v>
      </c>
      <c r="B7" s="83" t="s">
        <v>2047</v>
      </c>
      <c r="C7" s="78"/>
      <c r="D7" s="78"/>
      <c r="E7" s="78"/>
      <c r="F7" s="78"/>
      <c r="G7" s="78"/>
      <c r="H7" s="78"/>
      <c r="I7" s="78"/>
      <c r="J7" s="78"/>
      <c r="K7" s="78"/>
      <c r="L7" s="78"/>
      <c r="M7" s="98"/>
      <c r="N7" s="99"/>
      <c r="O7" s="100"/>
      <c r="P7" s="101"/>
      <c r="Q7" s="100"/>
      <c r="R7" s="98"/>
      <c r="S7" s="99"/>
      <c r="T7" s="100"/>
      <c r="U7" s="101"/>
      <c r="V7" s="100"/>
    </row>
    <row r="8" spans="1:23" ht="15.6">
      <c r="A8" s="82" t="s">
        <v>2048</v>
      </c>
      <c r="B8" s="84"/>
      <c r="C8" s="78"/>
      <c r="D8" s="78"/>
      <c r="E8" s="78"/>
      <c r="F8" s="78"/>
      <c r="G8" s="78"/>
      <c r="H8" s="78"/>
      <c r="I8" s="78"/>
      <c r="J8" s="78"/>
      <c r="K8" s="78"/>
      <c r="L8" s="78"/>
      <c r="M8" s="102"/>
      <c r="N8" s="103"/>
      <c r="O8" s="104"/>
      <c r="P8" s="105"/>
      <c r="Q8" s="104"/>
      <c r="R8" s="102"/>
      <c r="S8" s="103"/>
      <c r="T8" s="104"/>
      <c r="U8" s="105"/>
      <c r="V8" s="104"/>
    </row>
    <row r="9" spans="1:23" ht="15.6">
      <c r="A9" s="82"/>
      <c r="B9" s="85"/>
      <c r="C9" s="78"/>
      <c r="D9" s="78"/>
      <c r="E9" s="78"/>
      <c r="F9" s="78"/>
      <c r="G9" s="78"/>
      <c r="H9" s="78"/>
      <c r="I9" s="78"/>
      <c r="J9" s="78"/>
      <c r="K9" s="78"/>
      <c r="L9" s="78"/>
      <c r="M9" s="106"/>
      <c r="N9" s="104"/>
      <c r="O9" s="104"/>
      <c r="P9" s="105"/>
      <c r="Q9" s="117"/>
      <c r="R9" s="106"/>
      <c r="S9" s="104"/>
      <c r="T9" s="104"/>
      <c r="U9" s="105"/>
      <c r="V9" s="117"/>
    </row>
    <row r="10" spans="1:23" ht="15.6">
      <c r="A10" s="74" t="s">
        <v>2049</v>
      </c>
      <c r="B10" s="75"/>
      <c r="C10" s="75"/>
      <c r="D10" s="75"/>
      <c r="E10" s="75"/>
      <c r="F10" s="75"/>
      <c r="G10" s="75"/>
      <c r="H10" s="75"/>
      <c r="I10" s="75"/>
      <c r="J10" s="75"/>
      <c r="K10" s="75"/>
      <c r="L10" s="75"/>
      <c r="M10" s="90" t="s">
        <v>2050</v>
      </c>
      <c r="N10" s="91"/>
      <c r="O10" s="91"/>
      <c r="P10" s="91"/>
      <c r="Q10" s="115"/>
      <c r="R10" s="90" t="s">
        <v>2050</v>
      </c>
      <c r="S10" s="91"/>
      <c r="T10" s="91"/>
      <c r="U10" s="91"/>
      <c r="V10" s="115"/>
    </row>
    <row r="11" spans="1:23" ht="15.6">
      <c r="A11" s="86" t="s">
        <v>49</v>
      </c>
      <c r="B11" s="87" t="s">
        <v>2051</v>
      </c>
      <c r="C11" s="87" t="s">
        <v>2052</v>
      </c>
      <c r="D11" s="87" t="s">
        <v>2053</v>
      </c>
      <c r="E11" s="87" t="s">
        <v>2054</v>
      </c>
      <c r="F11" s="87" t="s">
        <v>2055</v>
      </c>
      <c r="G11" s="87" t="s">
        <v>19982</v>
      </c>
      <c r="H11" s="87" t="s">
        <v>19983</v>
      </c>
      <c r="I11" s="87" t="s">
        <v>2056</v>
      </c>
      <c r="J11" s="87" t="s">
        <v>2057</v>
      </c>
      <c r="K11" s="87" t="s">
        <v>73</v>
      </c>
      <c r="L11" s="107" t="s">
        <v>2058</v>
      </c>
      <c r="M11" s="108" t="s">
        <v>2059</v>
      </c>
      <c r="N11" s="109" t="s">
        <v>2060</v>
      </c>
      <c r="O11" s="109" t="s">
        <v>2061</v>
      </c>
      <c r="P11" s="110" t="s">
        <v>2062</v>
      </c>
      <c r="Q11" s="109" t="s">
        <v>2063</v>
      </c>
      <c r="R11" s="108" t="s">
        <v>2059</v>
      </c>
      <c r="S11" s="109" t="s">
        <v>2060</v>
      </c>
      <c r="T11" s="109" t="s">
        <v>2061</v>
      </c>
      <c r="U11" s="110" t="s">
        <v>2062</v>
      </c>
      <c r="V11" s="109" t="s">
        <v>2063</v>
      </c>
    </row>
    <row r="12" spans="1:23">
      <c r="A12" s="88">
        <v>1</v>
      </c>
      <c r="B12" s="77" t="s">
        <v>2304</v>
      </c>
      <c r="C12" s="77" t="s">
        <v>2670</v>
      </c>
      <c r="D12" s="77" t="s">
        <v>2078</v>
      </c>
      <c r="E12" s="77" t="s">
        <v>2079</v>
      </c>
      <c r="F12" s="77"/>
      <c r="G12" s="77"/>
      <c r="H12" s="77"/>
      <c r="I12" s="77"/>
      <c r="J12" s="77"/>
      <c r="K12" s="77"/>
      <c r="L12" s="77" t="s">
        <v>2308</v>
      </c>
      <c r="M12" s="95" t="s">
        <v>18384</v>
      </c>
      <c r="N12" s="95" t="s">
        <v>2304</v>
      </c>
      <c r="O12" s="95" t="s">
        <v>2671</v>
      </c>
      <c r="P12" s="95" t="s">
        <v>2272</v>
      </c>
      <c r="Q12" s="95"/>
      <c r="R12" s="95" t="s">
        <v>18385</v>
      </c>
      <c r="S12" s="95" t="s">
        <v>2304</v>
      </c>
      <c r="T12" s="95" t="s">
        <v>2671</v>
      </c>
      <c r="U12" s="95" t="s">
        <v>2272</v>
      </c>
      <c r="V12" s="95"/>
    </row>
    <row r="13" spans="1:23">
      <c r="A13" s="88">
        <v>2</v>
      </c>
      <c r="B13" s="77" t="s">
        <v>222</v>
      </c>
      <c r="C13" s="77" t="s">
        <v>2234</v>
      </c>
      <c r="D13" s="77" t="s">
        <v>3991</v>
      </c>
      <c r="E13" s="77" t="s">
        <v>2108</v>
      </c>
      <c r="F13" s="77"/>
      <c r="G13" s="77" t="s">
        <v>19984</v>
      </c>
      <c r="H13" s="77" t="s">
        <v>19985</v>
      </c>
      <c r="I13" s="77"/>
      <c r="J13" s="77"/>
      <c r="K13" s="77"/>
      <c r="L13" s="77" t="s">
        <v>2308</v>
      </c>
      <c r="M13" s="95" t="s">
        <v>18384</v>
      </c>
      <c r="N13" s="95" t="s">
        <v>222</v>
      </c>
      <c r="O13" s="95" t="s">
        <v>2234</v>
      </c>
      <c r="P13" s="95" t="s">
        <v>3898</v>
      </c>
      <c r="Q13" s="95"/>
      <c r="R13" s="95" t="s">
        <v>18385</v>
      </c>
      <c r="S13" s="95" t="s">
        <v>222</v>
      </c>
      <c r="T13" s="95" t="s">
        <v>2234</v>
      </c>
      <c r="U13" s="95" t="s">
        <v>3898</v>
      </c>
      <c r="V13" s="95"/>
    </row>
    <row r="14" spans="1:23">
      <c r="A14" s="88">
        <v>3</v>
      </c>
      <c r="B14" s="77" t="s">
        <v>105</v>
      </c>
      <c r="C14" s="77" t="s">
        <v>2239</v>
      </c>
      <c r="D14" s="77" t="s">
        <v>3175</v>
      </c>
      <c r="E14" s="77" t="s">
        <v>2241</v>
      </c>
      <c r="F14" s="77"/>
      <c r="G14" s="77" t="s">
        <v>19984</v>
      </c>
      <c r="H14" s="77" t="s">
        <v>19985</v>
      </c>
      <c r="I14" s="77"/>
      <c r="J14" s="77"/>
      <c r="K14" s="77"/>
      <c r="L14" s="77" t="s">
        <v>2308</v>
      </c>
      <c r="M14" s="95" t="s">
        <v>18384</v>
      </c>
      <c r="N14" s="95" t="s">
        <v>105</v>
      </c>
      <c r="O14" s="95" t="s">
        <v>2675</v>
      </c>
      <c r="P14" s="95" t="s">
        <v>2235</v>
      </c>
      <c r="Q14" s="95"/>
      <c r="R14" s="95" t="s">
        <v>18385</v>
      </c>
      <c r="S14" s="95" t="s">
        <v>105</v>
      </c>
      <c r="T14" s="95" t="s">
        <v>2675</v>
      </c>
      <c r="U14" s="95" t="s">
        <v>2235</v>
      </c>
      <c r="V14" s="95"/>
    </row>
    <row r="15" spans="1:23">
      <c r="A15" s="88">
        <v>4</v>
      </c>
      <c r="B15" s="77" t="s">
        <v>1863</v>
      </c>
      <c r="C15" s="77" t="s">
        <v>2236</v>
      </c>
      <c r="D15" s="77" t="s">
        <v>3212</v>
      </c>
      <c r="E15" s="77" t="s">
        <v>2108</v>
      </c>
      <c r="F15" s="77"/>
      <c r="G15" s="77" t="s">
        <v>19984</v>
      </c>
      <c r="H15" s="77" t="s">
        <v>19985</v>
      </c>
      <c r="I15" s="77"/>
      <c r="J15" s="77"/>
      <c r="K15" s="77"/>
      <c r="L15" s="77" t="s">
        <v>2308</v>
      </c>
      <c r="M15" s="95" t="s">
        <v>18384</v>
      </c>
      <c r="N15" s="95" t="s">
        <v>1863</v>
      </c>
      <c r="O15" s="95" t="s">
        <v>2236</v>
      </c>
      <c r="P15" s="95" t="s">
        <v>3898</v>
      </c>
      <c r="Q15" s="95"/>
      <c r="R15" s="95" t="s">
        <v>18385</v>
      </c>
      <c r="S15" s="95" t="s">
        <v>1863</v>
      </c>
      <c r="T15" s="95" t="s">
        <v>2236</v>
      </c>
      <c r="U15" s="95" t="s">
        <v>3898</v>
      </c>
      <c r="V15" s="95"/>
    </row>
    <row r="16" spans="1:23">
      <c r="A16" s="88">
        <v>5</v>
      </c>
      <c r="B16" s="77" t="s">
        <v>4005</v>
      </c>
      <c r="C16" s="77" t="s">
        <v>4006</v>
      </c>
      <c r="D16" s="77" t="s">
        <v>3062</v>
      </c>
      <c r="E16" s="77" t="s">
        <v>3063</v>
      </c>
      <c r="F16" s="77"/>
      <c r="G16" s="77" t="s">
        <v>19984</v>
      </c>
      <c r="H16" s="77" t="s">
        <v>19985</v>
      </c>
      <c r="I16" s="77"/>
      <c r="J16" s="77"/>
      <c r="K16" s="77"/>
      <c r="L16" s="77" t="s">
        <v>2308</v>
      </c>
      <c r="M16" s="95" t="s">
        <v>18384</v>
      </c>
      <c r="N16" s="95" t="s">
        <v>17689</v>
      </c>
      <c r="O16" s="95" t="s">
        <v>4650</v>
      </c>
      <c r="P16" s="95" t="s">
        <v>2729</v>
      </c>
      <c r="Q16" s="95"/>
      <c r="R16" s="95" t="s">
        <v>18385</v>
      </c>
      <c r="S16" s="95" t="s">
        <v>17689</v>
      </c>
      <c r="T16" s="95" t="s">
        <v>4650</v>
      </c>
      <c r="U16" s="95" t="s">
        <v>2729</v>
      </c>
      <c r="V16" s="95"/>
    </row>
    <row r="17" spans="1:22">
      <c r="A17" s="88">
        <v>6</v>
      </c>
      <c r="B17" s="77" t="s">
        <v>5509</v>
      </c>
      <c r="C17" s="77" t="s">
        <v>5511</v>
      </c>
      <c r="D17" s="77" t="s">
        <v>2096</v>
      </c>
      <c r="E17" s="77" t="s">
        <v>2097</v>
      </c>
      <c r="F17" s="77"/>
      <c r="G17" s="77" t="s">
        <v>19986</v>
      </c>
      <c r="H17" s="77" t="s">
        <v>19987</v>
      </c>
      <c r="I17" s="77"/>
      <c r="J17" s="77"/>
      <c r="K17" s="77"/>
      <c r="L17" s="77" t="s">
        <v>2308</v>
      </c>
      <c r="M17" s="95" t="s">
        <v>18384</v>
      </c>
      <c r="N17" s="95" t="s">
        <v>5509</v>
      </c>
      <c r="O17" s="95" t="s">
        <v>5510</v>
      </c>
      <c r="P17" s="95" t="s">
        <v>2096</v>
      </c>
      <c r="Q17" s="95"/>
      <c r="R17" s="95" t="s">
        <v>18385</v>
      </c>
      <c r="S17" s="95" t="s">
        <v>5509</v>
      </c>
      <c r="T17" s="95" t="s">
        <v>5510</v>
      </c>
      <c r="U17" s="95" t="s">
        <v>2096</v>
      </c>
      <c r="V17" s="95"/>
    </row>
    <row r="18" spans="1:22">
      <c r="A18" s="88">
        <v>7</v>
      </c>
      <c r="B18" s="77" t="s">
        <v>18386</v>
      </c>
      <c r="C18" s="77" t="s">
        <v>18389</v>
      </c>
      <c r="D18" s="77" t="s">
        <v>2278</v>
      </c>
      <c r="E18" s="77" t="s">
        <v>2827</v>
      </c>
      <c r="F18" s="77"/>
      <c r="G18" s="77" t="s">
        <v>19988</v>
      </c>
      <c r="H18" s="77" t="s">
        <v>19989</v>
      </c>
      <c r="I18" s="77"/>
      <c r="J18" s="77" t="s">
        <v>18390</v>
      </c>
      <c r="K18" s="77" t="s">
        <v>19990</v>
      </c>
      <c r="L18" s="77" t="s">
        <v>2308</v>
      </c>
      <c r="M18" s="77"/>
      <c r="N18" s="77"/>
      <c r="O18" s="77"/>
      <c r="P18" s="77"/>
      <c r="Q18" s="77"/>
      <c r="R18" s="77"/>
      <c r="S18" s="77"/>
      <c r="T18" s="77"/>
      <c r="U18" s="77"/>
      <c r="V18" s="77"/>
    </row>
    <row r="19" spans="1:22">
      <c r="A19" s="88">
        <v>8</v>
      </c>
      <c r="B19" s="77" t="s">
        <v>2076</v>
      </c>
      <c r="C19" s="77" t="s">
        <v>2077</v>
      </c>
      <c r="D19" s="77" t="s">
        <v>3175</v>
      </c>
      <c r="E19" s="77" t="s">
        <v>2241</v>
      </c>
      <c r="F19" s="77"/>
      <c r="G19" s="77" t="s">
        <v>19991</v>
      </c>
      <c r="H19" s="77" t="s">
        <v>19985</v>
      </c>
      <c r="I19" s="77"/>
      <c r="J19" s="77"/>
      <c r="K19" s="77"/>
      <c r="L19" s="77" t="s">
        <v>2308</v>
      </c>
      <c r="M19" s="95" t="s">
        <v>18384</v>
      </c>
      <c r="N19" s="95" t="s">
        <v>18391</v>
      </c>
      <c r="O19" s="95" t="s">
        <v>2705</v>
      </c>
      <c r="P19" s="95" t="s">
        <v>3505</v>
      </c>
      <c r="Q19" s="95"/>
      <c r="R19" s="95" t="s">
        <v>18385</v>
      </c>
      <c r="S19" s="95" t="s">
        <v>18391</v>
      </c>
      <c r="T19" s="95" t="s">
        <v>2705</v>
      </c>
      <c r="U19" s="95" t="s">
        <v>3505</v>
      </c>
      <c r="V19" s="95"/>
    </row>
    <row r="20" spans="1:22">
      <c r="A20" s="88">
        <v>9</v>
      </c>
      <c r="B20" s="77" t="s">
        <v>3174</v>
      </c>
      <c r="C20" s="77" t="s">
        <v>2818</v>
      </c>
      <c r="D20" s="77" t="s">
        <v>2803</v>
      </c>
      <c r="E20" s="77" t="s">
        <v>2804</v>
      </c>
      <c r="F20" s="77"/>
      <c r="G20" s="77" t="s">
        <v>19991</v>
      </c>
      <c r="H20" s="77" t="s">
        <v>19985</v>
      </c>
      <c r="I20" s="77"/>
      <c r="J20" s="77"/>
      <c r="K20" s="77" t="s">
        <v>19990</v>
      </c>
      <c r="L20" s="77" t="s">
        <v>2308</v>
      </c>
      <c r="M20" s="95"/>
      <c r="N20" s="95"/>
      <c r="O20" s="95"/>
      <c r="P20" s="95"/>
      <c r="Q20" s="95"/>
      <c r="R20" s="95"/>
      <c r="S20" s="95"/>
      <c r="T20" s="95"/>
      <c r="U20" s="95"/>
      <c r="V20" s="95"/>
    </row>
    <row r="21" spans="1:22">
      <c r="A21" s="88">
        <v>10</v>
      </c>
      <c r="B21" s="77" t="s">
        <v>2335</v>
      </c>
      <c r="C21" s="77" t="s">
        <v>7255</v>
      </c>
      <c r="D21" s="77" t="s">
        <v>2235</v>
      </c>
      <c r="E21" s="77" t="s">
        <v>2237</v>
      </c>
      <c r="F21" s="77"/>
      <c r="G21" s="77" t="s">
        <v>19991</v>
      </c>
      <c r="H21" s="77" t="s">
        <v>19985</v>
      </c>
      <c r="I21" s="77"/>
      <c r="J21" s="77"/>
      <c r="K21" s="77"/>
      <c r="L21" s="77" t="s">
        <v>2308</v>
      </c>
      <c r="M21" s="95" t="s">
        <v>18384</v>
      </c>
      <c r="N21" s="95" t="s">
        <v>4735</v>
      </c>
      <c r="O21" s="95" t="s">
        <v>2672</v>
      </c>
      <c r="P21" s="95" t="s">
        <v>2235</v>
      </c>
      <c r="Q21" s="95"/>
      <c r="R21" s="95" t="s">
        <v>18385</v>
      </c>
      <c r="S21" s="95" t="s">
        <v>4735</v>
      </c>
      <c r="T21" s="95" t="s">
        <v>2672</v>
      </c>
      <c r="U21" s="95" t="s">
        <v>2235</v>
      </c>
      <c r="V21" s="95"/>
    </row>
    <row r="22" spans="1:22">
      <c r="A22" s="88">
        <v>11</v>
      </c>
      <c r="B22" s="77" t="s">
        <v>15329</v>
      </c>
      <c r="C22" s="77" t="s">
        <v>15330</v>
      </c>
      <c r="D22" s="77" t="s">
        <v>10710</v>
      </c>
      <c r="E22" s="77" t="s">
        <v>2101</v>
      </c>
      <c r="F22" s="77"/>
      <c r="G22" s="77" t="s">
        <v>19984</v>
      </c>
      <c r="H22" s="77" t="s">
        <v>19985</v>
      </c>
      <c r="I22" s="77"/>
      <c r="J22" s="111" t="s">
        <v>18392</v>
      </c>
      <c r="K22" s="112"/>
      <c r="L22" s="77" t="s">
        <v>2308</v>
      </c>
      <c r="M22" s="95" t="s">
        <v>18384</v>
      </c>
      <c r="N22" s="95" t="s">
        <v>15329</v>
      </c>
      <c r="O22" s="95" t="s">
        <v>15332</v>
      </c>
      <c r="P22" s="95" t="s">
        <v>2100</v>
      </c>
      <c r="Q22" s="95"/>
      <c r="R22" s="95" t="s">
        <v>18385</v>
      </c>
      <c r="S22" s="95" t="s">
        <v>15329</v>
      </c>
      <c r="T22" s="95" t="s">
        <v>15332</v>
      </c>
      <c r="U22" s="95" t="s">
        <v>2100</v>
      </c>
      <c r="V22" s="95"/>
    </row>
    <row r="23" spans="1:22">
      <c r="A23" s="88">
        <v>12</v>
      </c>
      <c r="B23" s="77" t="s">
        <v>15891</v>
      </c>
      <c r="C23" s="77" t="s">
        <v>18393</v>
      </c>
      <c r="D23" s="77" t="s">
        <v>2272</v>
      </c>
      <c r="E23" s="77" t="s">
        <v>2273</v>
      </c>
      <c r="F23" s="77"/>
      <c r="G23" s="77" t="s">
        <v>19984</v>
      </c>
      <c r="H23" s="77" t="s">
        <v>19985</v>
      </c>
      <c r="I23" s="77"/>
      <c r="J23" s="77"/>
      <c r="K23" s="77"/>
      <c r="L23" s="77" t="s">
        <v>2308</v>
      </c>
      <c r="M23" s="95" t="s">
        <v>18384</v>
      </c>
      <c r="N23" s="95" t="s">
        <v>15891</v>
      </c>
      <c r="O23" s="95" t="s">
        <v>4738</v>
      </c>
      <c r="P23" s="95" t="s">
        <v>2272</v>
      </c>
      <c r="Q23" s="95"/>
      <c r="R23" s="95" t="s">
        <v>18385</v>
      </c>
      <c r="S23" s="95" t="s">
        <v>15891</v>
      </c>
      <c r="T23" s="95" t="s">
        <v>4738</v>
      </c>
      <c r="U23" s="95" t="s">
        <v>2272</v>
      </c>
      <c r="V23" s="95"/>
    </row>
    <row r="24" spans="1:22">
      <c r="A24" s="88">
        <v>13</v>
      </c>
      <c r="B24" s="77" t="s">
        <v>13408</v>
      </c>
      <c r="C24" s="77" t="s">
        <v>13410</v>
      </c>
      <c r="D24" s="77" t="s">
        <v>5225</v>
      </c>
      <c r="E24" s="77" t="s">
        <v>5226</v>
      </c>
      <c r="F24" s="77"/>
      <c r="G24" s="77" t="s">
        <v>19988</v>
      </c>
      <c r="H24" s="77" t="s">
        <v>19989</v>
      </c>
      <c r="I24" s="77"/>
      <c r="J24" s="77"/>
      <c r="K24" s="77"/>
      <c r="L24" s="77" t="s">
        <v>2308</v>
      </c>
      <c r="M24" s="95" t="s">
        <v>18384</v>
      </c>
      <c r="N24" s="95" t="s">
        <v>13408</v>
      </c>
      <c r="O24" s="113" t="s">
        <v>13411</v>
      </c>
      <c r="P24" s="113" t="s">
        <v>5225</v>
      </c>
      <c r="Q24" s="113"/>
      <c r="R24" s="95" t="s">
        <v>18385</v>
      </c>
      <c r="S24" s="95" t="s">
        <v>13408</v>
      </c>
      <c r="T24" s="113" t="s">
        <v>13411</v>
      </c>
      <c r="U24" s="113" t="s">
        <v>5225</v>
      </c>
      <c r="V24" s="113"/>
    </row>
    <row r="25" spans="1:22">
      <c r="A25" s="88">
        <v>14</v>
      </c>
      <c r="B25" s="77" t="s">
        <v>15601</v>
      </c>
      <c r="C25" s="77" t="s">
        <v>18394</v>
      </c>
      <c r="D25" s="77" t="s">
        <v>2272</v>
      </c>
      <c r="E25" s="77" t="s">
        <v>2273</v>
      </c>
      <c r="F25" s="77"/>
      <c r="G25" s="77" t="s">
        <v>19988</v>
      </c>
      <c r="H25" s="77" t="s">
        <v>19989</v>
      </c>
      <c r="I25" s="77"/>
      <c r="J25" s="77"/>
      <c r="K25" s="77"/>
      <c r="L25" s="77" t="s">
        <v>2308</v>
      </c>
      <c r="M25" s="95" t="s">
        <v>18384</v>
      </c>
      <c r="N25" s="95"/>
      <c r="O25" s="95" t="s">
        <v>18393</v>
      </c>
      <c r="P25" s="95" t="s">
        <v>2272</v>
      </c>
      <c r="Q25" s="95"/>
      <c r="R25" s="95" t="s">
        <v>18385</v>
      </c>
      <c r="S25" s="95"/>
      <c r="T25" s="95" t="s">
        <v>18393</v>
      </c>
      <c r="U25" s="95" t="s">
        <v>2272</v>
      </c>
      <c r="V25" s="95"/>
    </row>
    <row r="26" spans="1:22">
      <c r="A26" s="88">
        <v>15</v>
      </c>
      <c r="B26" s="77" t="s">
        <v>18395</v>
      </c>
      <c r="C26" s="77" t="s">
        <v>15630</v>
      </c>
      <c r="D26" s="77" t="s">
        <v>18397</v>
      </c>
      <c r="E26" s="77" t="s">
        <v>2101</v>
      </c>
      <c r="F26" s="77"/>
      <c r="G26" s="77" t="s">
        <v>19988</v>
      </c>
      <c r="H26" s="77" t="s">
        <v>19989</v>
      </c>
      <c r="I26" s="77"/>
      <c r="J26" s="77" t="s">
        <v>18399</v>
      </c>
      <c r="K26" s="77" t="s">
        <v>19990</v>
      </c>
      <c r="L26" s="77" t="s">
        <v>2308</v>
      </c>
      <c r="M26" s="77"/>
      <c r="N26" s="77"/>
      <c r="O26" s="77"/>
      <c r="P26" s="77"/>
      <c r="Q26" s="77"/>
      <c r="R26" s="77"/>
      <c r="S26" s="77"/>
      <c r="T26" s="77"/>
      <c r="U26" s="77"/>
      <c r="V26" s="113"/>
    </row>
    <row r="27" spans="1:22">
      <c r="A27" s="88">
        <v>16</v>
      </c>
      <c r="B27" s="77" t="s">
        <v>18400</v>
      </c>
      <c r="C27" s="77" t="s">
        <v>12857</v>
      </c>
      <c r="D27" s="77" t="s">
        <v>2070</v>
      </c>
      <c r="E27" s="77" t="s">
        <v>2071</v>
      </c>
      <c r="F27" s="77"/>
      <c r="G27" s="77" t="s">
        <v>19984</v>
      </c>
      <c r="H27" s="77" t="s">
        <v>19985</v>
      </c>
      <c r="I27" s="77"/>
      <c r="J27" s="77"/>
      <c r="K27" s="77"/>
      <c r="L27" s="77" t="s">
        <v>2308</v>
      </c>
      <c r="M27" s="95" t="s">
        <v>18384</v>
      </c>
      <c r="N27" s="95" t="s">
        <v>2188</v>
      </c>
      <c r="O27" s="95" t="s">
        <v>3434</v>
      </c>
      <c r="P27" s="95" t="s">
        <v>2070</v>
      </c>
      <c r="Q27" s="95"/>
      <c r="R27" s="95" t="s">
        <v>18385</v>
      </c>
      <c r="S27" s="95" t="s">
        <v>2188</v>
      </c>
      <c r="T27" s="95" t="s">
        <v>3434</v>
      </c>
      <c r="U27" s="95" t="s">
        <v>2070</v>
      </c>
      <c r="V27" s="95"/>
    </row>
    <row r="28" spans="1:22">
      <c r="A28" s="88">
        <v>17</v>
      </c>
      <c r="B28" s="89" t="s">
        <v>13861</v>
      </c>
      <c r="C28" s="89" t="s">
        <v>13862</v>
      </c>
      <c r="D28" s="89" t="s">
        <v>2066</v>
      </c>
      <c r="E28" s="89" t="s">
        <v>2067</v>
      </c>
      <c r="F28" s="89"/>
      <c r="G28" s="89"/>
      <c r="H28" s="89"/>
      <c r="I28" s="89"/>
      <c r="J28" s="89"/>
      <c r="K28" s="89"/>
      <c r="L28" s="89" t="s">
        <v>2308</v>
      </c>
      <c r="M28" s="95" t="s">
        <v>18384</v>
      </c>
      <c r="N28" s="95" t="s">
        <v>2094</v>
      </c>
      <c r="O28" s="95" t="s">
        <v>4211</v>
      </c>
      <c r="P28" s="95" t="s">
        <v>2100</v>
      </c>
      <c r="Q28" s="95"/>
      <c r="R28" s="95" t="s">
        <v>18385</v>
      </c>
      <c r="S28" s="95" t="s">
        <v>2094</v>
      </c>
      <c r="T28" s="95" t="s">
        <v>4211</v>
      </c>
      <c r="U28" s="95" t="s">
        <v>2100</v>
      </c>
      <c r="V28" s="95"/>
    </row>
    <row r="29" spans="1:22">
      <c r="A29" s="88">
        <v>18</v>
      </c>
      <c r="B29" s="77" t="s">
        <v>18401</v>
      </c>
      <c r="C29" s="77" t="s">
        <v>15656</v>
      </c>
      <c r="D29" s="77" t="s">
        <v>2272</v>
      </c>
      <c r="E29" s="77" t="s">
        <v>2273</v>
      </c>
      <c r="F29" s="77"/>
      <c r="G29" s="77" t="s">
        <v>19984</v>
      </c>
      <c r="H29" s="77" t="s">
        <v>19985</v>
      </c>
      <c r="I29" s="77"/>
      <c r="J29" s="77" t="s">
        <v>18402</v>
      </c>
      <c r="K29" s="112"/>
      <c r="L29" s="77" t="s">
        <v>2308</v>
      </c>
      <c r="M29" s="95" t="s">
        <v>18384</v>
      </c>
      <c r="N29" s="95" t="s">
        <v>18403</v>
      </c>
      <c r="O29" s="95" t="s">
        <v>2824</v>
      </c>
      <c r="P29" s="95" t="s">
        <v>2272</v>
      </c>
      <c r="Q29" s="95"/>
      <c r="R29" s="95" t="s">
        <v>18385</v>
      </c>
      <c r="S29" s="95" t="s">
        <v>18403</v>
      </c>
      <c r="T29" s="95" t="s">
        <v>2824</v>
      </c>
      <c r="U29" s="95" t="s">
        <v>2272</v>
      </c>
      <c r="V29" s="95"/>
    </row>
    <row r="30" spans="1:22">
      <c r="A30" s="88">
        <v>19</v>
      </c>
      <c r="B30" s="77" t="s">
        <v>18404</v>
      </c>
      <c r="C30" s="77" t="s">
        <v>6690</v>
      </c>
      <c r="D30" s="77" t="s">
        <v>2096</v>
      </c>
      <c r="E30" s="77" t="s">
        <v>2097</v>
      </c>
      <c r="F30" s="77"/>
      <c r="G30" s="77" t="s">
        <v>19992</v>
      </c>
      <c r="H30" s="77" t="s">
        <v>19993</v>
      </c>
      <c r="I30" s="77"/>
      <c r="J30" s="77"/>
      <c r="K30" s="77"/>
      <c r="L30" s="77" t="s">
        <v>2308</v>
      </c>
      <c r="M30" s="95" t="s">
        <v>18384</v>
      </c>
      <c r="N30" s="95" t="s">
        <v>18404</v>
      </c>
      <c r="O30" s="95" t="s">
        <v>6690</v>
      </c>
      <c r="P30" s="95" t="s">
        <v>2088</v>
      </c>
      <c r="Q30" s="95"/>
      <c r="R30" s="95" t="s">
        <v>18385</v>
      </c>
      <c r="S30" s="95" t="s">
        <v>18404</v>
      </c>
      <c r="T30" s="95" t="s">
        <v>6690</v>
      </c>
      <c r="U30" s="95" t="s">
        <v>2088</v>
      </c>
      <c r="V30" s="95"/>
    </row>
    <row r="31" spans="1:22">
      <c r="A31" s="88">
        <v>20</v>
      </c>
      <c r="B31" s="77" t="s">
        <v>2352</v>
      </c>
      <c r="C31" s="77" t="s">
        <v>4781</v>
      </c>
      <c r="D31" s="77" t="s">
        <v>2078</v>
      </c>
      <c r="E31" s="77" t="s">
        <v>2079</v>
      </c>
      <c r="F31" s="77"/>
      <c r="G31" s="77"/>
      <c r="H31" s="77"/>
      <c r="I31" s="77"/>
      <c r="J31" s="77"/>
      <c r="K31" s="77"/>
      <c r="L31" s="77" t="s">
        <v>2308</v>
      </c>
      <c r="M31" s="95" t="s">
        <v>18384</v>
      </c>
      <c r="N31" s="95" t="s">
        <v>2352</v>
      </c>
      <c r="O31" s="95" t="s">
        <v>4782</v>
      </c>
      <c r="P31" s="95" t="s">
        <v>2272</v>
      </c>
      <c r="Q31" s="95"/>
      <c r="R31" s="95" t="s">
        <v>18385</v>
      </c>
      <c r="S31" s="95" t="s">
        <v>2352</v>
      </c>
      <c r="T31" s="95" t="s">
        <v>4782</v>
      </c>
      <c r="U31" s="95" t="s">
        <v>2272</v>
      </c>
      <c r="V31" s="95"/>
    </row>
    <row r="32" spans="1:22">
      <c r="A32" s="88">
        <v>21</v>
      </c>
      <c r="B32" s="77" t="s">
        <v>2345</v>
      </c>
      <c r="C32" s="77" t="s">
        <v>4752</v>
      </c>
      <c r="D32" s="77" t="s">
        <v>2096</v>
      </c>
      <c r="E32" s="77" t="s">
        <v>2097</v>
      </c>
      <c r="F32" s="77"/>
      <c r="G32" s="77" t="s">
        <v>19992</v>
      </c>
      <c r="H32" s="77" t="s">
        <v>19993</v>
      </c>
      <c r="I32" s="77"/>
      <c r="J32" s="77"/>
      <c r="K32" s="77"/>
      <c r="L32" s="77" t="s">
        <v>2308</v>
      </c>
      <c r="M32" s="95" t="s">
        <v>18384</v>
      </c>
      <c r="N32" s="95" t="s">
        <v>2345</v>
      </c>
      <c r="O32" s="95" t="s">
        <v>4754</v>
      </c>
      <c r="P32" s="95" t="s">
        <v>2100</v>
      </c>
      <c r="Q32" s="95"/>
      <c r="R32" s="95" t="s">
        <v>18385</v>
      </c>
      <c r="S32" s="95" t="s">
        <v>2345</v>
      </c>
      <c r="T32" s="95" t="s">
        <v>4754</v>
      </c>
      <c r="U32" s="95" t="s">
        <v>2100</v>
      </c>
      <c r="V32" s="95"/>
    </row>
    <row r="33" spans="1:22">
      <c r="A33" s="88">
        <v>22</v>
      </c>
      <c r="B33" s="77" t="s">
        <v>15321</v>
      </c>
      <c r="C33" s="77" t="s">
        <v>15322</v>
      </c>
      <c r="D33" s="77" t="s">
        <v>2100</v>
      </c>
      <c r="E33" s="77" t="s">
        <v>2101</v>
      </c>
      <c r="F33" s="77"/>
      <c r="G33" s="77" t="s">
        <v>19992</v>
      </c>
      <c r="H33" s="77" t="s">
        <v>19993</v>
      </c>
      <c r="I33" s="77"/>
      <c r="J33" s="77"/>
      <c r="K33" s="77"/>
      <c r="L33" s="77" t="s">
        <v>2308</v>
      </c>
      <c r="M33" s="95" t="s">
        <v>18384</v>
      </c>
      <c r="N33" s="95" t="s">
        <v>15321</v>
      </c>
      <c r="O33" s="95" t="s">
        <v>4200</v>
      </c>
      <c r="P33" s="95" t="s">
        <v>2100</v>
      </c>
      <c r="Q33" s="95"/>
      <c r="R33" s="95" t="s">
        <v>18385</v>
      </c>
      <c r="S33" s="95" t="s">
        <v>15321</v>
      </c>
      <c r="T33" s="95" t="s">
        <v>4200</v>
      </c>
      <c r="U33" s="95" t="s">
        <v>2100</v>
      </c>
      <c r="V33" s="95"/>
    </row>
    <row r="34" spans="1:22">
      <c r="A34" s="88">
        <v>23</v>
      </c>
      <c r="B34" s="77" t="s">
        <v>5728</v>
      </c>
      <c r="C34" s="77" t="s">
        <v>15318</v>
      </c>
      <c r="D34" s="77" t="s">
        <v>2078</v>
      </c>
      <c r="E34" s="77" t="s">
        <v>2079</v>
      </c>
      <c r="F34" s="77"/>
      <c r="G34" s="77" t="s">
        <v>19992</v>
      </c>
      <c r="H34" s="77" t="s">
        <v>19993</v>
      </c>
      <c r="I34" s="77"/>
      <c r="J34" s="77"/>
      <c r="K34" s="77"/>
      <c r="L34" s="77" t="s">
        <v>2308</v>
      </c>
      <c r="M34" s="95" t="s">
        <v>18384</v>
      </c>
      <c r="N34" s="95" t="s">
        <v>5728</v>
      </c>
      <c r="O34" s="95" t="s">
        <v>4316</v>
      </c>
      <c r="P34" s="95" t="s">
        <v>2272</v>
      </c>
      <c r="Q34" s="95"/>
      <c r="R34" s="95" t="s">
        <v>18385</v>
      </c>
      <c r="S34" s="95" t="s">
        <v>5728</v>
      </c>
      <c r="T34" s="95" t="s">
        <v>4316</v>
      </c>
      <c r="U34" s="95" t="s">
        <v>2272</v>
      </c>
      <c r="V34" s="95"/>
    </row>
    <row r="35" spans="1:22">
      <c r="A35" s="88">
        <v>24</v>
      </c>
      <c r="B35" s="89" t="s">
        <v>18410</v>
      </c>
      <c r="C35" s="89" t="s">
        <v>15378</v>
      </c>
      <c r="D35" s="89" t="s">
        <v>2100</v>
      </c>
      <c r="E35" s="89" t="s">
        <v>2101</v>
      </c>
      <c r="F35" s="89"/>
      <c r="G35" s="89" t="s">
        <v>19984</v>
      </c>
      <c r="H35" s="89" t="s">
        <v>19985</v>
      </c>
      <c r="I35" s="89"/>
      <c r="J35" s="89"/>
      <c r="K35" s="89"/>
      <c r="L35" s="89" t="s">
        <v>2308</v>
      </c>
      <c r="M35" s="95" t="s">
        <v>18384</v>
      </c>
      <c r="N35" s="95" t="s">
        <v>18410</v>
      </c>
      <c r="O35" s="95" t="s">
        <v>15378</v>
      </c>
      <c r="P35" s="95" t="s">
        <v>2100</v>
      </c>
      <c r="Q35" s="95"/>
      <c r="R35" s="95" t="s">
        <v>18385</v>
      </c>
      <c r="S35" s="95" t="s">
        <v>18410</v>
      </c>
      <c r="T35" s="95" t="s">
        <v>15378</v>
      </c>
      <c r="U35" s="95" t="s">
        <v>2100</v>
      </c>
      <c r="V35" s="95"/>
    </row>
    <row r="36" spans="1:22">
      <c r="A36" s="88">
        <v>25</v>
      </c>
      <c r="B36" s="89" t="s">
        <v>18411</v>
      </c>
      <c r="C36" s="89" t="s">
        <v>15381</v>
      </c>
      <c r="D36" s="89" t="s">
        <v>2100</v>
      </c>
      <c r="E36" s="89" t="s">
        <v>2101</v>
      </c>
      <c r="F36" s="89"/>
      <c r="G36" s="89" t="s">
        <v>19984</v>
      </c>
      <c r="H36" s="89" t="s">
        <v>19985</v>
      </c>
      <c r="I36" s="89"/>
      <c r="J36" s="89"/>
      <c r="K36" s="89"/>
      <c r="L36" s="89" t="s">
        <v>2308</v>
      </c>
      <c r="M36" s="95" t="s">
        <v>18384</v>
      </c>
      <c r="N36" s="95" t="s">
        <v>18411</v>
      </c>
      <c r="O36" s="95" t="s">
        <v>15381</v>
      </c>
      <c r="P36" s="95" t="s">
        <v>2100</v>
      </c>
      <c r="Q36" s="95"/>
      <c r="R36" s="95" t="s">
        <v>18385</v>
      </c>
      <c r="S36" s="95" t="s">
        <v>18411</v>
      </c>
      <c r="T36" s="95" t="s">
        <v>15381</v>
      </c>
      <c r="U36" s="95" t="s">
        <v>2100</v>
      </c>
      <c r="V36" s="95"/>
    </row>
    <row r="37" spans="1:22">
      <c r="A37" s="88">
        <v>26</v>
      </c>
      <c r="B37" s="89" t="s">
        <v>15382</v>
      </c>
      <c r="C37" s="89" t="s">
        <v>15383</v>
      </c>
      <c r="D37" s="89" t="s">
        <v>3215</v>
      </c>
      <c r="E37" s="89" t="s">
        <v>2111</v>
      </c>
      <c r="F37" s="89"/>
      <c r="G37" s="89" t="s">
        <v>19984</v>
      </c>
      <c r="H37" s="89" t="s">
        <v>19985</v>
      </c>
      <c r="I37" s="89"/>
      <c r="J37" s="89"/>
      <c r="K37" s="89"/>
      <c r="L37" s="89" t="s">
        <v>2308</v>
      </c>
      <c r="M37" s="95" t="s">
        <v>18384</v>
      </c>
      <c r="N37" s="95" t="s">
        <v>15382</v>
      </c>
      <c r="O37" s="95" t="s">
        <v>15384</v>
      </c>
      <c r="P37" s="95" t="s">
        <v>2085</v>
      </c>
      <c r="Q37" s="95"/>
      <c r="R37" s="95" t="s">
        <v>18385</v>
      </c>
      <c r="S37" s="95" t="s">
        <v>15382</v>
      </c>
      <c r="T37" s="95" t="s">
        <v>15384</v>
      </c>
      <c r="U37" s="95" t="s">
        <v>2085</v>
      </c>
      <c r="V37" s="95"/>
    </row>
    <row r="38" spans="1:22">
      <c r="A38" s="88">
        <v>27</v>
      </c>
      <c r="B38" s="89" t="s">
        <v>15385</v>
      </c>
      <c r="C38" s="89" t="s">
        <v>15386</v>
      </c>
      <c r="D38" s="89" t="s">
        <v>2803</v>
      </c>
      <c r="E38" s="89" t="s">
        <v>2804</v>
      </c>
      <c r="F38" s="89"/>
      <c r="G38" s="89" t="s">
        <v>19984</v>
      </c>
      <c r="H38" s="89" t="s">
        <v>19985</v>
      </c>
      <c r="I38" s="89"/>
      <c r="J38" s="89"/>
      <c r="K38" s="89"/>
      <c r="L38" s="89" t="s">
        <v>2308</v>
      </c>
      <c r="M38" s="95" t="s">
        <v>18384</v>
      </c>
      <c r="N38" s="95" t="s">
        <v>15385</v>
      </c>
      <c r="O38" s="95" t="s">
        <v>15388</v>
      </c>
      <c r="P38" s="95" t="s">
        <v>2066</v>
      </c>
      <c r="Q38" s="95"/>
      <c r="R38" s="95" t="s">
        <v>18385</v>
      </c>
      <c r="S38" s="95" t="s">
        <v>15385</v>
      </c>
      <c r="T38" s="95" t="s">
        <v>15388</v>
      </c>
      <c r="U38" s="95" t="s">
        <v>2066</v>
      </c>
      <c r="V38" s="95"/>
    </row>
    <row r="39" spans="1:22">
      <c r="A39" s="88">
        <v>28</v>
      </c>
      <c r="B39" s="89" t="s">
        <v>18412</v>
      </c>
      <c r="C39" s="89" t="s">
        <v>18413</v>
      </c>
      <c r="D39" s="89" t="s">
        <v>2078</v>
      </c>
      <c r="E39" s="89" t="s">
        <v>2079</v>
      </c>
      <c r="F39" s="89"/>
      <c r="G39" s="89" t="s">
        <v>19994</v>
      </c>
      <c r="H39" s="89" t="s">
        <v>19985</v>
      </c>
      <c r="I39" s="89"/>
      <c r="J39" s="89"/>
      <c r="K39" s="89"/>
      <c r="L39" s="89" t="s">
        <v>2308</v>
      </c>
      <c r="M39" s="95" t="s">
        <v>18384</v>
      </c>
      <c r="N39" s="95" t="s">
        <v>18412</v>
      </c>
      <c r="O39" s="113" t="s">
        <v>5699</v>
      </c>
      <c r="P39" s="113" t="s">
        <v>2078</v>
      </c>
      <c r="Q39" s="113"/>
      <c r="R39" s="95" t="s">
        <v>18385</v>
      </c>
      <c r="S39" s="95" t="s">
        <v>18412</v>
      </c>
      <c r="T39" s="113" t="s">
        <v>5699</v>
      </c>
      <c r="U39" s="113" t="s">
        <v>2078</v>
      </c>
      <c r="V39" s="113"/>
    </row>
    <row r="40" spans="1:22">
      <c r="A40" s="88">
        <v>29</v>
      </c>
      <c r="B40" s="77" t="s">
        <v>15500</v>
      </c>
      <c r="C40" s="77" t="s">
        <v>15501</v>
      </c>
      <c r="D40" s="77" t="s">
        <v>2088</v>
      </c>
      <c r="E40" s="77" t="s">
        <v>2089</v>
      </c>
      <c r="F40" s="77"/>
      <c r="G40" s="77"/>
      <c r="H40" s="77"/>
      <c r="I40" s="77"/>
      <c r="J40" s="77"/>
      <c r="K40" s="77"/>
      <c r="L40" s="77" t="s">
        <v>2308</v>
      </c>
      <c r="M40" s="113" t="s">
        <v>18384</v>
      </c>
      <c r="N40" s="113" t="s">
        <v>18415</v>
      </c>
      <c r="O40" s="113" t="s">
        <v>18414</v>
      </c>
      <c r="P40" s="113" t="s">
        <v>2088</v>
      </c>
      <c r="Q40" s="113"/>
      <c r="R40" s="113" t="s">
        <v>18385</v>
      </c>
      <c r="S40" s="113" t="s">
        <v>18415</v>
      </c>
      <c r="T40" s="113" t="s">
        <v>18414</v>
      </c>
      <c r="U40" s="113" t="s">
        <v>2088</v>
      </c>
      <c r="V40" s="113"/>
    </row>
    <row r="41" spans="1:22">
      <c r="A41" s="88">
        <v>30</v>
      </c>
      <c r="B41" s="77" t="s">
        <v>2343</v>
      </c>
      <c r="C41" s="77" t="s">
        <v>5462</v>
      </c>
      <c r="D41" s="77" t="s">
        <v>2684</v>
      </c>
      <c r="E41" s="77" t="s">
        <v>2884</v>
      </c>
      <c r="F41" s="77"/>
      <c r="G41" s="77" t="s">
        <v>19992</v>
      </c>
      <c r="H41" s="77" t="s">
        <v>19993</v>
      </c>
      <c r="I41" s="77"/>
      <c r="J41" s="77"/>
      <c r="K41" s="77"/>
      <c r="L41" s="77" t="s">
        <v>2308</v>
      </c>
      <c r="M41" s="95" t="s">
        <v>18384</v>
      </c>
      <c r="N41" s="95" t="s">
        <v>2343</v>
      </c>
      <c r="O41" s="95" t="s">
        <v>5627</v>
      </c>
      <c r="P41" s="95" t="s">
        <v>2078</v>
      </c>
      <c r="Q41" s="95"/>
      <c r="R41" s="95" t="s">
        <v>18385</v>
      </c>
      <c r="S41" s="95" t="s">
        <v>2343</v>
      </c>
      <c r="T41" s="95" t="s">
        <v>5627</v>
      </c>
      <c r="U41" s="95" t="s">
        <v>2078</v>
      </c>
      <c r="V41" s="95"/>
    </row>
    <row r="42" spans="1:22">
      <c r="A42" s="88">
        <v>31</v>
      </c>
      <c r="B42" s="89" t="s">
        <v>18427</v>
      </c>
      <c r="C42" s="89" t="s">
        <v>18429</v>
      </c>
      <c r="D42" s="89" t="s">
        <v>2078</v>
      </c>
      <c r="E42" s="89" t="s">
        <v>2079</v>
      </c>
      <c r="F42" s="89"/>
      <c r="G42" s="89" t="s">
        <v>19984</v>
      </c>
      <c r="H42" s="89" t="s">
        <v>19985</v>
      </c>
      <c r="I42" s="89"/>
      <c r="J42" s="89"/>
      <c r="K42" s="89" t="s">
        <v>19990</v>
      </c>
      <c r="L42" s="89" t="s">
        <v>2308</v>
      </c>
      <c r="M42" s="77"/>
      <c r="N42" s="77"/>
      <c r="O42" s="77"/>
      <c r="P42" s="77"/>
      <c r="Q42" s="77"/>
      <c r="R42" s="77"/>
      <c r="S42" s="77"/>
      <c r="T42" s="77"/>
      <c r="U42" s="77"/>
      <c r="V42" s="113"/>
    </row>
    <row r="43" spans="1:22">
      <c r="A43" s="88">
        <v>32</v>
      </c>
      <c r="B43" s="77" t="s">
        <v>13864</v>
      </c>
      <c r="C43" s="77" t="s">
        <v>13865</v>
      </c>
      <c r="D43" s="77" t="s">
        <v>3212</v>
      </c>
      <c r="E43" s="77" t="s">
        <v>2085</v>
      </c>
      <c r="F43" s="77"/>
      <c r="G43" s="77" t="s">
        <v>19995</v>
      </c>
      <c r="H43" s="77"/>
      <c r="I43" s="77"/>
      <c r="J43" s="77" t="s">
        <v>18441</v>
      </c>
      <c r="K43" s="77" t="s">
        <v>19990</v>
      </c>
      <c r="L43" s="77" t="s">
        <v>2308</v>
      </c>
      <c r="M43" s="77"/>
      <c r="N43" s="77"/>
      <c r="O43" s="77"/>
      <c r="P43" s="77"/>
      <c r="Q43" s="77"/>
      <c r="R43" s="77"/>
      <c r="S43" s="77"/>
      <c r="T43" s="77"/>
      <c r="U43" s="77"/>
      <c r="V43" s="113"/>
    </row>
    <row r="44" spans="1:22">
      <c r="A44" s="88">
        <v>33</v>
      </c>
      <c r="B44" s="89" t="s">
        <v>18442</v>
      </c>
      <c r="C44" s="89" t="s">
        <v>18443</v>
      </c>
      <c r="D44" s="89" t="s">
        <v>3215</v>
      </c>
      <c r="E44" s="89" t="s">
        <v>2111</v>
      </c>
      <c r="F44" s="89"/>
      <c r="G44" s="89" t="s">
        <v>19988</v>
      </c>
      <c r="H44" s="89" t="s">
        <v>19989</v>
      </c>
      <c r="I44" s="89" t="s">
        <v>2622</v>
      </c>
      <c r="J44" s="89"/>
      <c r="K44" s="89"/>
      <c r="L44" s="89" t="s">
        <v>2308</v>
      </c>
      <c r="M44" s="95" t="s">
        <v>18384</v>
      </c>
      <c r="N44" s="95" t="s">
        <v>18442</v>
      </c>
      <c r="O44" s="95" t="s">
        <v>18443</v>
      </c>
      <c r="P44" s="95" t="s">
        <v>18444</v>
      </c>
      <c r="Q44" s="95"/>
      <c r="R44" s="95" t="s">
        <v>18385</v>
      </c>
      <c r="S44" s="95" t="s">
        <v>18442</v>
      </c>
      <c r="T44" s="95" t="s">
        <v>18443</v>
      </c>
      <c r="U44" s="95" t="s">
        <v>18444</v>
      </c>
      <c r="V44" s="95"/>
    </row>
    <row r="45" spans="1:22">
      <c r="A45" s="88">
        <v>34</v>
      </c>
      <c r="B45" s="89" t="s">
        <v>18458</v>
      </c>
      <c r="C45" s="89" t="s">
        <v>18459</v>
      </c>
      <c r="D45" s="89" t="s">
        <v>2088</v>
      </c>
      <c r="E45" s="89" t="s">
        <v>2089</v>
      </c>
      <c r="F45" s="89"/>
      <c r="G45" s="89" t="s">
        <v>19992</v>
      </c>
      <c r="H45" s="89" t="s">
        <v>19993</v>
      </c>
      <c r="I45" s="89"/>
      <c r="J45" s="89"/>
      <c r="K45" s="89" t="s">
        <v>19990</v>
      </c>
      <c r="L45" s="89" t="s">
        <v>2308</v>
      </c>
      <c r="M45" s="77"/>
      <c r="N45" s="77"/>
      <c r="O45" s="77"/>
      <c r="P45" s="77"/>
      <c r="Q45" s="77"/>
      <c r="R45" s="77"/>
      <c r="S45" s="77"/>
      <c r="T45" s="77"/>
      <c r="U45" s="77"/>
      <c r="V45" s="113"/>
    </row>
    <row r="46" spans="1:22">
      <c r="A46" s="88">
        <v>35</v>
      </c>
      <c r="B46" s="77" t="s">
        <v>5277</v>
      </c>
      <c r="C46" s="77" t="s">
        <v>2688</v>
      </c>
      <c r="D46" s="77" t="s">
        <v>2278</v>
      </c>
      <c r="E46" s="77" t="s">
        <v>2827</v>
      </c>
      <c r="L46" s="114" t="s">
        <v>2308</v>
      </c>
      <c r="M46" s="95" t="s">
        <v>18384</v>
      </c>
      <c r="N46" s="95"/>
      <c r="O46" s="95" t="s">
        <v>18431</v>
      </c>
      <c r="P46" s="95" t="s">
        <v>2100</v>
      </c>
      <c r="Q46" s="95"/>
    </row>
  </sheetData>
  <phoneticPr fontId="5" type="noConversion"/>
  <dataValidations count="3">
    <dataValidation type="list" allowBlank="1" showInputMessage="1" showErrorMessage="1" sqref="B6" xr:uid="{00000000-0002-0000-4F01-000000000000}">
      <formula1>"Mi: Minute,H: Hour,D: Daily,W: Weekly,M: Monthly,Y: Yearly"</formula1>
    </dataValidation>
    <dataValidation type="list" allowBlank="1" showInputMessage="1" showErrorMessage="1" sqref="B7 B9" xr:uid="{00000000-0002-0000-4F01-000001000000}">
      <formula1>"替换,追加"</formula1>
    </dataValidation>
    <dataValidation type="list" allowBlank="1" showInputMessage="1" showErrorMessage="1" sqref="L17 L18 L42 L45 L46 L12:L16 L19:L34 L35:L41 L43:L44" xr:uid="{00000000-0002-0000-4F01-000002000000}">
      <formula1>"匹配,基线特有,本地扩充,废弃"</formula1>
    </dataValidation>
  </dataValidations>
  <hyperlinks>
    <hyperlink ref="A1" location="目录!A1" display="返回" xr:uid="{00000000-0004-0000-4F01-000000000000}"/>
  </hyperlinks>
  <pageMargins left="0.75" right="0.75" top="1" bottom="1" header="0.51180555555555596" footer="0.51180555555555596"/>
</worksheet>
</file>

<file path=xl/worksheets/sheet3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1-000000000000}">
  <dimension ref="A1:W34"/>
  <sheetViews>
    <sheetView workbookViewId="0"/>
  </sheetViews>
  <sheetFormatPr defaultColWidth="9" defaultRowHeight="13.8"/>
  <cols>
    <col min="1" max="1" width="9" style="1"/>
    <col min="2" max="2" width="17" style="1" customWidth="1"/>
    <col min="3" max="3" width="17.6640625" style="1" customWidth="1"/>
    <col min="4" max="4" width="13.109375" style="1" customWidth="1"/>
    <col min="5" max="5" width="11.44140625" style="1" customWidth="1"/>
    <col min="6" max="10" width="9" style="1"/>
    <col min="11" max="18" width="9" style="1" hidden="1" customWidth="1"/>
    <col min="19" max="19" width="18.88671875" style="1" customWidth="1"/>
    <col min="20" max="20" width="12.6640625" style="1" customWidth="1"/>
    <col min="21" max="21" width="9" style="1"/>
    <col min="22" max="22" width="13.33203125" style="1" customWidth="1"/>
    <col min="23" max="16384" width="9" style="1"/>
  </cols>
  <sheetData>
    <row r="1" spans="1:23" ht="15.6">
      <c r="A1" s="2" t="s">
        <v>2037</v>
      </c>
      <c r="B1" s="3"/>
      <c r="C1" s="3"/>
      <c r="D1" s="3"/>
      <c r="E1" s="3"/>
      <c r="F1" s="3"/>
      <c r="G1" s="3"/>
      <c r="H1" s="3"/>
      <c r="I1" s="3"/>
      <c r="J1" s="3"/>
      <c r="K1" s="3"/>
      <c r="L1" s="3"/>
      <c r="M1" s="3"/>
      <c r="N1" s="3"/>
      <c r="O1" s="3"/>
      <c r="P1" s="3"/>
      <c r="Q1" s="3"/>
      <c r="R1" s="3"/>
      <c r="S1" s="52"/>
      <c r="T1" s="52"/>
      <c r="U1" s="52"/>
      <c r="V1" s="52"/>
      <c r="W1" s="52"/>
    </row>
    <row r="2" spans="1:23" ht="15.6">
      <c r="A2" s="4" t="s">
        <v>2038</v>
      </c>
      <c r="B2" s="5"/>
      <c r="C2" s="5"/>
      <c r="D2" s="5"/>
      <c r="E2" s="5"/>
      <c r="F2" s="5"/>
      <c r="G2" s="5"/>
      <c r="H2" s="5"/>
      <c r="I2" s="5"/>
      <c r="J2" s="5"/>
      <c r="K2" s="34" t="s">
        <v>2830</v>
      </c>
      <c r="L2" s="35"/>
      <c r="M2" s="35"/>
      <c r="N2" s="35"/>
      <c r="O2" s="35"/>
      <c r="P2" s="35"/>
      <c r="Q2" s="35"/>
      <c r="R2" s="35"/>
      <c r="S2" s="53" t="s">
        <v>2039</v>
      </c>
      <c r="T2" s="54"/>
      <c r="U2" s="54"/>
      <c r="V2" s="54"/>
      <c r="W2" s="55"/>
    </row>
    <row r="3" spans="1:23" ht="15.6">
      <c r="A3" s="6" t="s">
        <v>2040</v>
      </c>
      <c r="B3" s="7" t="s">
        <v>2035</v>
      </c>
      <c r="C3" s="8"/>
      <c r="D3" s="8"/>
      <c r="E3" s="8"/>
      <c r="F3" s="8"/>
      <c r="G3" s="8"/>
      <c r="H3" s="8"/>
      <c r="I3" s="8"/>
      <c r="J3" s="8"/>
      <c r="K3" s="36" t="s">
        <v>2831</v>
      </c>
      <c r="L3" s="37" t="s">
        <v>2832</v>
      </c>
      <c r="M3" s="37" t="s">
        <v>2833</v>
      </c>
      <c r="N3" s="37" t="s">
        <v>2834</v>
      </c>
      <c r="O3" s="37" t="s">
        <v>2835</v>
      </c>
      <c r="P3" s="37" t="s">
        <v>2836</v>
      </c>
      <c r="Q3" s="37" t="s">
        <v>2837</v>
      </c>
      <c r="R3" s="56" t="s">
        <v>73</v>
      </c>
      <c r="S3" s="57" t="s">
        <v>2041</v>
      </c>
      <c r="T3" s="58" t="s">
        <v>2042</v>
      </c>
      <c r="U3" s="58"/>
      <c r="V3" s="59"/>
      <c r="W3" s="60"/>
    </row>
    <row r="4" spans="1:23" ht="15.6">
      <c r="A4" s="9" t="s">
        <v>2042</v>
      </c>
      <c r="B4" s="10" t="s">
        <v>2036</v>
      </c>
      <c r="C4" s="8"/>
      <c r="D4" s="8"/>
      <c r="E4" s="8"/>
      <c r="F4" s="8"/>
      <c r="G4" s="8"/>
      <c r="H4" s="8"/>
      <c r="I4" s="8"/>
      <c r="J4" s="8"/>
      <c r="K4" s="38" t="s">
        <v>4149</v>
      </c>
      <c r="L4" s="39" t="e">
        <f>VLOOKUP(B3,[2]目录!#REF!,4,0)</f>
        <v>#REF!</v>
      </c>
      <c r="M4" s="40"/>
      <c r="N4" s="41"/>
      <c r="O4" s="42"/>
      <c r="P4" s="42"/>
      <c r="Q4" s="42"/>
      <c r="R4" s="61"/>
      <c r="S4" s="62" t="s">
        <v>2301</v>
      </c>
      <c r="T4" s="7" t="s">
        <v>1684</v>
      </c>
      <c r="U4" s="63"/>
      <c r="V4" s="11"/>
      <c r="W4" s="63"/>
    </row>
    <row r="5" spans="1:23" ht="15.6">
      <c r="A5" s="9" t="s">
        <v>2041</v>
      </c>
      <c r="B5" s="11" t="s">
        <v>2043</v>
      </c>
      <c r="C5" s="8"/>
      <c r="D5" s="8"/>
      <c r="E5" s="8"/>
      <c r="F5" s="8"/>
      <c r="G5" s="8"/>
      <c r="H5" s="8"/>
      <c r="I5" s="8"/>
      <c r="J5" s="8"/>
      <c r="K5" s="43"/>
      <c r="L5" s="42"/>
      <c r="M5" s="42"/>
      <c r="N5" s="41"/>
      <c r="O5" s="42"/>
      <c r="P5" s="42"/>
      <c r="Q5" s="42"/>
      <c r="R5" s="61"/>
      <c r="S5" s="62"/>
      <c r="T5" s="19"/>
      <c r="U5" s="63"/>
      <c r="V5" s="11"/>
      <c r="W5" s="63"/>
    </row>
    <row r="6" spans="1:23" ht="15.6">
      <c r="A6" s="9" t="s">
        <v>2044</v>
      </c>
      <c r="B6" s="12" t="s">
        <v>10776</v>
      </c>
      <c r="C6" s="8"/>
      <c r="D6" s="8"/>
      <c r="E6" s="8"/>
      <c r="F6" s="8"/>
      <c r="G6" s="8"/>
      <c r="H6" s="8"/>
      <c r="I6" s="8"/>
      <c r="J6" s="8"/>
      <c r="K6" s="43"/>
      <c r="L6" s="42"/>
      <c r="M6" s="42"/>
      <c r="N6" s="41"/>
      <c r="O6" s="42"/>
      <c r="P6" s="42"/>
      <c r="Q6" s="42"/>
      <c r="R6" s="61"/>
      <c r="S6" s="62"/>
      <c r="T6" s="64"/>
      <c r="U6" s="63"/>
      <c r="V6" s="11"/>
      <c r="W6" s="63"/>
    </row>
    <row r="7" spans="1:23" ht="15.6">
      <c r="A7" s="9" t="s">
        <v>2046</v>
      </c>
      <c r="B7" s="13" t="s">
        <v>2047</v>
      </c>
      <c r="C7" s="8"/>
      <c r="D7" s="8"/>
      <c r="E7" s="8"/>
      <c r="F7" s="8"/>
      <c r="G7" s="8"/>
      <c r="H7" s="8"/>
      <c r="I7" s="8"/>
      <c r="J7" s="8"/>
      <c r="K7" s="43"/>
      <c r="L7" s="42"/>
      <c r="M7" s="42"/>
      <c r="N7" s="42"/>
      <c r="O7" s="42"/>
      <c r="P7" s="42"/>
      <c r="Q7" s="42"/>
      <c r="R7" s="61"/>
      <c r="S7" s="62"/>
      <c r="T7" s="65"/>
      <c r="U7" s="63"/>
      <c r="V7" s="11"/>
      <c r="W7" s="63"/>
    </row>
    <row r="8" spans="1:23" ht="27.75" customHeight="1">
      <c r="A8" s="9" t="s">
        <v>2048</v>
      </c>
      <c r="B8" s="2011" t="s">
        <v>17646</v>
      </c>
      <c r="C8" s="2012"/>
      <c r="D8" s="2012"/>
      <c r="E8" s="2012"/>
      <c r="F8" s="2012"/>
      <c r="G8" s="2012"/>
      <c r="H8" s="2012"/>
      <c r="I8" s="2012"/>
      <c r="J8" s="2013"/>
      <c r="K8" s="43"/>
      <c r="L8" s="42"/>
      <c r="M8" s="42"/>
      <c r="N8" s="42"/>
      <c r="O8" s="42"/>
      <c r="P8" s="42"/>
      <c r="Q8" s="42"/>
      <c r="R8" s="61"/>
      <c r="S8" s="62"/>
      <c r="T8" s="65"/>
      <c r="U8" s="63"/>
      <c r="V8" s="11"/>
      <c r="W8" s="63"/>
    </row>
    <row r="9" spans="1:23" ht="15.6">
      <c r="A9" s="9"/>
      <c r="B9" s="13"/>
      <c r="C9" s="8"/>
      <c r="D9" s="8"/>
      <c r="E9" s="8"/>
      <c r="F9" s="8"/>
      <c r="G9" s="8"/>
      <c r="H9" s="8"/>
      <c r="I9" s="8"/>
      <c r="J9" s="8"/>
      <c r="K9" s="44"/>
      <c r="L9" s="45"/>
      <c r="M9" s="45"/>
      <c r="N9" s="45"/>
      <c r="O9" s="45"/>
      <c r="P9" s="45"/>
      <c r="Q9" s="45"/>
      <c r="R9" s="66"/>
      <c r="S9" s="43"/>
      <c r="T9" s="42"/>
      <c r="U9" s="42"/>
      <c r="V9" s="61"/>
      <c r="W9" s="67"/>
    </row>
    <row r="10" spans="1:23" ht="15.6">
      <c r="A10" s="4" t="s">
        <v>2049</v>
      </c>
      <c r="B10" s="5"/>
      <c r="C10" s="5"/>
      <c r="D10" s="5"/>
      <c r="E10" s="5"/>
      <c r="F10" s="5"/>
      <c r="G10" s="5"/>
      <c r="H10" s="5"/>
      <c r="I10" s="5"/>
      <c r="J10" s="5"/>
      <c r="K10" s="34" t="s">
        <v>2839</v>
      </c>
      <c r="L10" s="35"/>
      <c r="M10" s="35"/>
      <c r="N10" s="35"/>
      <c r="O10" s="35"/>
      <c r="P10" s="35"/>
      <c r="Q10" s="35"/>
      <c r="R10" s="35"/>
      <c r="S10" s="53" t="s">
        <v>2050</v>
      </c>
      <c r="T10" s="54"/>
      <c r="U10" s="54"/>
      <c r="V10" s="54"/>
      <c r="W10" s="55"/>
    </row>
    <row r="11" spans="1:23" ht="15.6">
      <c r="A11" s="14" t="s">
        <v>49</v>
      </c>
      <c r="B11" s="15" t="s">
        <v>2051</v>
      </c>
      <c r="C11" s="15" t="s">
        <v>2052</v>
      </c>
      <c r="D11" s="15" t="s">
        <v>2053</v>
      </c>
      <c r="E11" s="15" t="s">
        <v>2054</v>
      </c>
      <c r="F11" s="15" t="s">
        <v>2055</v>
      </c>
      <c r="G11" s="15" t="s">
        <v>2056</v>
      </c>
      <c r="H11" s="15" t="s">
        <v>2057</v>
      </c>
      <c r="I11" s="15" t="s">
        <v>73</v>
      </c>
      <c r="J11" s="46" t="s">
        <v>2058</v>
      </c>
      <c r="K11" s="47" t="s">
        <v>2831</v>
      </c>
      <c r="L11" s="48" t="s">
        <v>2832</v>
      </c>
      <c r="M11" s="48" t="s">
        <v>2840</v>
      </c>
      <c r="N11" s="48" t="s">
        <v>2841</v>
      </c>
      <c r="O11" s="48" t="s">
        <v>2842</v>
      </c>
      <c r="P11" s="48" t="s">
        <v>2843</v>
      </c>
      <c r="Q11" s="48" t="s">
        <v>2844</v>
      </c>
      <c r="R11" s="68" t="s">
        <v>73</v>
      </c>
      <c r="S11" s="69" t="s">
        <v>2059</v>
      </c>
      <c r="T11" s="70" t="s">
        <v>2060</v>
      </c>
      <c r="U11" s="70" t="s">
        <v>2061</v>
      </c>
      <c r="V11" s="71" t="s">
        <v>2062</v>
      </c>
      <c r="W11" s="70" t="s">
        <v>2063</v>
      </c>
    </row>
    <row r="12" spans="1:23">
      <c r="A12" s="16">
        <v>1</v>
      </c>
      <c r="B12" s="7" t="s">
        <v>2064</v>
      </c>
      <c r="C12" s="7" t="s">
        <v>2065</v>
      </c>
      <c r="D12" s="7" t="s">
        <v>2066</v>
      </c>
      <c r="E12" s="7" t="s">
        <v>2067</v>
      </c>
      <c r="F12" s="7" t="s">
        <v>79</v>
      </c>
      <c r="G12" s="7" t="s">
        <v>2702</v>
      </c>
      <c r="H12" s="17" t="s">
        <v>2702</v>
      </c>
      <c r="I12" s="7"/>
      <c r="J12" s="49" t="s">
        <v>2308</v>
      </c>
      <c r="K12" s="17"/>
      <c r="L12" s="17"/>
      <c r="M12" s="17"/>
      <c r="N12" s="17"/>
      <c r="O12" s="17"/>
      <c r="P12" s="17"/>
      <c r="Q12" s="17"/>
      <c r="R12" s="17"/>
      <c r="S12" s="7" t="s">
        <v>1684</v>
      </c>
      <c r="T12" s="7" t="s">
        <v>2064</v>
      </c>
      <c r="U12" s="7" t="s">
        <v>2753</v>
      </c>
      <c r="V12" s="7" t="s">
        <v>2084</v>
      </c>
      <c r="W12" s="7" t="s">
        <v>2849</v>
      </c>
    </row>
    <row r="13" spans="1:23">
      <c r="A13" s="16">
        <v>2</v>
      </c>
      <c r="B13" s="7" t="s">
        <v>2369</v>
      </c>
      <c r="C13" s="7" t="s">
        <v>3434</v>
      </c>
      <c r="D13" s="7" t="s">
        <v>2803</v>
      </c>
      <c r="E13" s="18" t="s">
        <v>2804</v>
      </c>
      <c r="F13" s="7"/>
      <c r="G13" s="7" t="s">
        <v>2702</v>
      </c>
      <c r="H13" s="17" t="s">
        <v>1605</v>
      </c>
      <c r="I13" s="7"/>
      <c r="J13" s="49" t="s">
        <v>2308</v>
      </c>
      <c r="K13" s="17"/>
      <c r="L13" s="17"/>
      <c r="M13" s="17"/>
      <c r="N13" s="17"/>
      <c r="O13" s="17"/>
      <c r="P13" s="17"/>
      <c r="Q13" s="17"/>
      <c r="R13" s="17"/>
      <c r="S13" s="7" t="s">
        <v>1684</v>
      </c>
      <c r="T13" s="7" t="s">
        <v>16845</v>
      </c>
      <c r="U13" s="7" t="s">
        <v>3434</v>
      </c>
      <c r="V13" s="7" t="s">
        <v>3898</v>
      </c>
      <c r="W13" s="7" t="s">
        <v>2849</v>
      </c>
    </row>
    <row r="14" spans="1:23">
      <c r="A14" s="16">
        <v>3</v>
      </c>
      <c r="B14" s="7" t="s">
        <v>8359</v>
      </c>
      <c r="C14" s="7" t="s">
        <v>3438</v>
      </c>
      <c r="D14" s="7" t="s">
        <v>3921</v>
      </c>
      <c r="E14" s="18" t="s">
        <v>3922</v>
      </c>
      <c r="F14" s="7"/>
      <c r="G14" s="7" t="s">
        <v>2702</v>
      </c>
      <c r="H14" s="17" t="s">
        <v>1605</v>
      </c>
      <c r="I14" s="7"/>
      <c r="J14" s="49" t="s">
        <v>2308</v>
      </c>
      <c r="K14" s="17"/>
      <c r="L14" s="17"/>
      <c r="M14" s="17"/>
      <c r="N14" s="17"/>
      <c r="O14" s="17"/>
      <c r="P14" s="17"/>
      <c r="Q14" s="17"/>
      <c r="R14" s="17"/>
      <c r="S14" s="7" t="s">
        <v>1684</v>
      </c>
      <c r="T14" s="7" t="s">
        <v>8359</v>
      </c>
      <c r="U14" s="7" t="s">
        <v>3438</v>
      </c>
      <c r="V14" s="7" t="s">
        <v>2684</v>
      </c>
      <c r="W14" s="7" t="s">
        <v>2849</v>
      </c>
    </row>
    <row r="15" spans="1:23">
      <c r="A15" s="16">
        <v>4</v>
      </c>
      <c r="B15" s="7" t="s">
        <v>14402</v>
      </c>
      <c r="C15" s="7" t="s">
        <v>16263</v>
      </c>
      <c r="D15" s="7" t="s">
        <v>3212</v>
      </c>
      <c r="E15" s="18" t="s">
        <v>2108</v>
      </c>
      <c r="F15" s="7"/>
      <c r="G15" s="7" t="s">
        <v>2702</v>
      </c>
      <c r="H15" s="17"/>
      <c r="I15" s="7"/>
      <c r="J15" s="49" t="s">
        <v>2308</v>
      </c>
      <c r="S15" s="7" t="s">
        <v>1684</v>
      </c>
      <c r="T15" s="7" t="s">
        <v>14402</v>
      </c>
      <c r="U15" s="7" t="s">
        <v>2236</v>
      </c>
      <c r="V15" s="7" t="s">
        <v>3898</v>
      </c>
      <c r="W15" s="7" t="s">
        <v>2849</v>
      </c>
    </row>
    <row r="16" spans="1:23">
      <c r="A16" s="16">
        <v>5</v>
      </c>
      <c r="B16" s="7" t="s">
        <v>16277</v>
      </c>
      <c r="C16" s="7" t="s">
        <v>15483</v>
      </c>
      <c r="D16" s="7" t="s">
        <v>2278</v>
      </c>
      <c r="E16" s="18" t="s">
        <v>2827</v>
      </c>
      <c r="F16" s="7"/>
      <c r="G16" s="7" t="s">
        <v>2702</v>
      </c>
      <c r="H16" s="17" t="s">
        <v>16278</v>
      </c>
      <c r="I16" s="7"/>
      <c r="J16" s="49" t="s">
        <v>2308</v>
      </c>
      <c r="K16" s="17"/>
      <c r="L16" s="17"/>
      <c r="M16" s="17"/>
      <c r="N16" s="17"/>
      <c r="O16" s="17"/>
      <c r="P16" s="17"/>
      <c r="Q16" s="17"/>
      <c r="R16" s="17"/>
      <c r="S16" s="7" t="s">
        <v>1684</v>
      </c>
      <c r="T16" s="7" t="s">
        <v>16277</v>
      </c>
      <c r="U16" s="7" t="s">
        <v>15483</v>
      </c>
      <c r="V16" s="7" t="s">
        <v>2278</v>
      </c>
      <c r="W16" s="7" t="s">
        <v>2849</v>
      </c>
    </row>
    <row r="17" spans="1:23">
      <c r="A17" s="16">
        <v>6</v>
      </c>
      <c r="B17" s="19" t="s">
        <v>1993</v>
      </c>
      <c r="C17" s="7" t="s">
        <v>16264</v>
      </c>
      <c r="D17" s="7" t="s">
        <v>4757</v>
      </c>
      <c r="E17" s="18" t="s">
        <v>4758</v>
      </c>
      <c r="F17" s="7"/>
      <c r="G17" s="7" t="s">
        <v>2702</v>
      </c>
      <c r="H17" s="17" t="s">
        <v>1994</v>
      </c>
      <c r="I17" s="7"/>
      <c r="J17" s="49" t="s">
        <v>2308</v>
      </c>
      <c r="S17" s="7" t="s">
        <v>1684</v>
      </c>
      <c r="T17" s="7" t="s">
        <v>17647</v>
      </c>
      <c r="U17" s="7" t="s">
        <v>4164</v>
      </c>
      <c r="V17" s="7" t="s">
        <v>2066</v>
      </c>
      <c r="W17" s="7" t="s">
        <v>2849</v>
      </c>
    </row>
    <row r="18" spans="1:23">
      <c r="A18" s="16">
        <v>7</v>
      </c>
      <c r="B18" s="7" t="s">
        <v>17441</v>
      </c>
      <c r="C18" s="7" t="s">
        <v>17583</v>
      </c>
      <c r="D18" s="7" t="s">
        <v>2729</v>
      </c>
      <c r="E18" s="18" t="s">
        <v>2108</v>
      </c>
      <c r="F18" s="7"/>
      <c r="G18" s="7"/>
      <c r="H18" s="17" t="s">
        <v>2702</v>
      </c>
      <c r="I18" s="7"/>
      <c r="J18" s="49" t="s">
        <v>2308</v>
      </c>
      <c r="S18" s="7" t="s">
        <v>1684</v>
      </c>
      <c r="T18" s="7" t="s">
        <v>17648</v>
      </c>
      <c r="U18" s="7" t="s">
        <v>17649</v>
      </c>
      <c r="V18" s="7" t="s">
        <v>3898</v>
      </c>
      <c r="W18" s="7" t="s">
        <v>2849</v>
      </c>
    </row>
    <row r="19" spans="1:23">
      <c r="A19" s="16">
        <v>8</v>
      </c>
      <c r="B19" s="7" t="s">
        <v>17650</v>
      </c>
      <c r="C19" s="7" t="s">
        <v>17651</v>
      </c>
      <c r="D19" s="20" t="s">
        <v>3212</v>
      </c>
      <c r="E19" s="21" t="s">
        <v>2108</v>
      </c>
      <c r="F19" s="7"/>
      <c r="G19" s="7"/>
      <c r="H19" s="17" t="s">
        <v>2702</v>
      </c>
      <c r="I19" s="7"/>
      <c r="J19" s="49" t="s">
        <v>2308</v>
      </c>
      <c r="S19" s="7" t="s">
        <v>1684</v>
      </c>
      <c r="T19" s="7" t="s">
        <v>17652</v>
      </c>
      <c r="U19" s="7" t="s">
        <v>4650</v>
      </c>
      <c r="V19" s="7" t="s">
        <v>3898</v>
      </c>
      <c r="W19" s="7" t="s">
        <v>2849</v>
      </c>
    </row>
    <row r="20" spans="1:23">
      <c r="A20" s="16">
        <v>9</v>
      </c>
      <c r="B20" s="7" t="s">
        <v>222</v>
      </c>
      <c r="C20" s="7" t="s">
        <v>2234</v>
      </c>
      <c r="D20" s="7" t="s">
        <v>3991</v>
      </c>
      <c r="E20" s="18" t="s">
        <v>2108</v>
      </c>
      <c r="F20" s="7" t="s">
        <v>79</v>
      </c>
      <c r="G20" s="7"/>
      <c r="H20" s="17" t="s">
        <v>2702</v>
      </c>
      <c r="I20" s="7" t="s">
        <v>17653</v>
      </c>
      <c r="J20" s="49" t="s">
        <v>2308</v>
      </c>
      <c r="S20" s="7" t="s">
        <v>1684</v>
      </c>
      <c r="T20" s="7" t="s">
        <v>7356</v>
      </c>
      <c r="U20" s="7" t="s">
        <v>2234</v>
      </c>
      <c r="V20" s="7" t="s">
        <v>2278</v>
      </c>
      <c r="W20" s="7" t="s">
        <v>2849</v>
      </c>
    </row>
    <row r="21" spans="1:23">
      <c r="A21" s="16">
        <v>10</v>
      </c>
      <c r="B21" s="7" t="s">
        <v>5636</v>
      </c>
      <c r="C21" s="7" t="s">
        <v>2742</v>
      </c>
      <c r="D21" s="7" t="s">
        <v>2737</v>
      </c>
      <c r="E21" s="18" t="s">
        <v>3180</v>
      </c>
      <c r="F21" s="7"/>
      <c r="G21" s="7"/>
      <c r="H21" s="17" t="s">
        <v>2702</v>
      </c>
      <c r="I21" s="7" t="s">
        <v>17654</v>
      </c>
      <c r="J21" s="49" t="s">
        <v>2308</v>
      </c>
      <c r="S21" s="7" t="s">
        <v>1684</v>
      </c>
      <c r="T21" s="7"/>
      <c r="U21" s="7"/>
      <c r="V21" s="7"/>
      <c r="W21" s="7" t="s">
        <v>2849</v>
      </c>
    </row>
    <row r="22" spans="1:23">
      <c r="A22" s="16">
        <v>11</v>
      </c>
      <c r="B22" s="7" t="s">
        <v>17655</v>
      </c>
      <c r="C22" s="7" t="s">
        <v>17656</v>
      </c>
      <c r="D22" s="7" t="s">
        <v>17657</v>
      </c>
      <c r="E22" s="18" t="s">
        <v>17658</v>
      </c>
      <c r="F22" s="7"/>
      <c r="G22" s="7"/>
      <c r="H22" s="17" t="s">
        <v>2702</v>
      </c>
      <c r="I22" s="7"/>
      <c r="J22" s="49" t="s">
        <v>2308</v>
      </c>
      <c r="S22" s="7" t="s">
        <v>1684</v>
      </c>
      <c r="T22" s="7" t="s">
        <v>17655</v>
      </c>
      <c r="U22" s="7" t="s">
        <v>7788</v>
      </c>
      <c r="V22" s="7" t="s">
        <v>2084</v>
      </c>
      <c r="W22" s="7" t="s">
        <v>2849</v>
      </c>
    </row>
    <row r="23" spans="1:23">
      <c r="A23" s="16">
        <v>12</v>
      </c>
      <c r="B23" s="7" t="s">
        <v>17659</v>
      </c>
      <c r="C23" s="7" t="s">
        <v>17660</v>
      </c>
      <c r="D23" s="7" t="s">
        <v>2100</v>
      </c>
      <c r="E23" s="18" t="s">
        <v>2101</v>
      </c>
      <c r="F23" s="7"/>
      <c r="G23" s="7"/>
      <c r="H23" s="7"/>
      <c r="I23" s="7" t="s">
        <v>2859</v>
      </c>
      <c r="J23" s="49" t="s">
        <v>2308</v>
      </c>
      <c r="S23" s="7" t="s">
        <v>1684</v>
      </c>
      <c r="T23" s="7" t="s">
        <v>17661</v>
      </c>
      <c r="U23" s="7" t="s">
        <v>17611</v>
      </c>
      <c r="V23" s="7" t="s">
        <v>2100</v>
      </c>
      <c r="W23" s="7" t="s">
        <v>2849</v>
      </c>
    </row>
    <row r="24" spans="1:23">
      <c r="A24" s="16">
        <v>13</v>
      </c>
      <c r="B24" s="7" t="s">
        <v>17662</v>
      </c>
      <c r="C24" s="7" t="s">
        <v>17663</v>
      </c>
      <c r="D24" s="7" t="s">
        <v>2100</v>
      </c>
      <c r="E24" s="18" t="s">
        <v>2101</v>
      </c>
      <c r="F24" s="7"/>
      <c r="G24" s="7"/>
      <c r="H24" s="7"/>
      <c r="I24" s="7" t="s">
        <v>2859</v>
      </c>
      <c r="J24" s="49" t="s">
        <v>2308</v>
      </c>
      <c r="S24" s="7" t="s">
        <v>1684</v>
      </c>
      <c r="T24" s="7" t="s">
        <v>17664</v>
      </c>
      <c r="U24" s="7" t="s">
        <v>17665</v>
      </c>
      <c r="V24" s="7" t="s">
        <v>2100</v>
      </c>
      <c r="W24" s="7" t="s">
        <v>2849</v>
      </c>
    </row>
    <row r="25" spans="1:23">
      <c r="A25" s="16">
        <v>14</v>
      </c>
      <c r="B25" s="7" t="s">
        <v>17666</v>
      </c>
      <c r="C25" s="7" t="s">
        <v>16633</v>
      </c>
      <c r="D25" s="7" t="s">
        <v>2100</v>
      </c>
      <c r="E25" s="18" t="s">
        <v>2101</v>
      </c>
      <c r="F25" s="7"/>
      <c r="G25" s="7"/>
      <c r="H25" s="7"/>
      <c r="I25" s="7" t="s">
        <v>17667</v>
      </c>
      <c r="J25" s="49" t="s">
        <v>2308</v>
      </c>
      <c r="S25" s="7" t="s">
        <v>1684</v>
      </c>
      <c r="T25" s="7" t="s">
        <v>17668</v>
      </c>
      <c r="U25" s="7" t="s">
        <v>16633</v>
      </c>
      <c r="V25" s="7" t="s">
        <v>2100</v>
      </c>
      <c r="W25" s="7" t="s">
        <v>2849</v>
      </c>
    </row>
    <row r="26" spans="1:23">
      <c r="A26" s="16">
        <v>15</v>
      </c>
      <c r="B26" s="7" t="s">
        <v>17669</v>
      </c>
      <c r="C26" s="7" t="s">
        <v>17670</v>
      </c>
      <c r="D26" s="7" t="s">
        <v>3215</v>
      </c>
      <c r="E26" s="21" t="s">
        <v>2111</v>
      </c>
      <c r="F26" s="7"/>
      <c r="G26" s="7"/>
      <c r="H26" s="17" t="s">
        <v>2702</v>
      </c>
      <c r="I26" s="7"/>
      <c r="J26" s="49" t="s">
        <v>2308</v>
      </c>
      <c r="S26" s="7" t="s">
        <v>1684</v>
      </c>
      <c r="T26" s="7" t="s">
        <v>17669</v>
      </c>
      <c r="U26" s="7" t="s">
        <v>2698</v>
      </c>
      <c r="V26" s="7" t="s">
        <v>2084</v>
      </c>
      <c r="W26" s="7" t="s">
        <v>2849</v>
      </c>
    </row>
    <row r="27" spans="1:23">
      <c r="A27" s="16">
        <v>16</v>
      </c>
      <c r="B27" s="7" t="s">
        <v>17671</v>
      </c>
      <c r="C27" s="7" t="s">
        <v>17672</v>
      </c>
      <c r="D27" s="7" t="s">
        <v>3215</v>
      </c>
      <c r="E27" s="21" t="s">
        <v>2111</v>
      </c>
      <c r="F27" s="7"/>
      <c r="G27" s="7" t="s">
        <v>2622</v>
      </c>
      <c r="H27" s="17" t="s">
        <v>2702</v>
      </c>
      <c r="I27" s="7"/>
      <c r="J27" s="49" t="s">
        <v>2308</v>
      </c>
      <c r="S27" s="7" t="s">
        <v>1684</v>
      </c>
      <c r="T27" s="7" t="s">
        <v>17671</v>
      </c>
      <c r="U27" s="7" t="s">
        <v>17673</v>
      </c>
      <c r="V27" s="7" t="s">
        <v>2084</v>
      </c>
      <c r="W27" s="7" t="s">
        <v>2849</v>
      </c>
    </row>
    <row r="28" spans="1:23">
      <c r="A28" s="16">
        <v>17</v>
      </c>
      <c r="B28" s="7" t="s">
        <v>17674</v>
      </c>
      <c r="C28" s="7" t="s">
        <v>17675</v>
      </c>
      <c r="D28" s="7" t="s">
        <v>3215</v>
      </c>
      <c r="E28" s="21" t="s">
        <v>2111</v>
      </c>
      <c r="F28" s="7"/>
      <c r="G28" s="7" t="s">
        <v>2622</v>
      </c>
      <c r="H28" s="7" t="s">
        <v>2702</v>
      </c>
      <c r="I28" s="7"/>
      <c r="J28" s="49" t="s">
        <v>2308</v>
      </c>
      <c r="S28" s="7" t="s">
        <v>1684</v>
      </c>
      <c r="T28" s="7" t="s">
        <v>17674</v>
      </c>
      <c r="U28" s="7" t="s">
        <v>17676</v>
      </c>
      <c r="V28" s="7" t="s">
        <v>2084</v>
      </c>
      <c r="W28" s="7" t="s">
        <v>2849</v>
      </c>
    </row>
    <row r="29" spans="1:23">
      <c r="A29" s="16">
        <v>18</v>
      </c>
      <c r="B29" s="7" t="s">
        <v>17677</v>
      </c>
      <c r="C29" s="7" t="s">
        <v>17678</v>
      </c>
      <c r="D29" s="7" t="s">
        <v>3215</v>
      </c>
      <c r="E29" s="21" t="s">
        <v>2111</v>
      </c>
      <c r="F29" s="7"/>
      <c r="G29" s="7" t="s">
        <v>2622</v>
      </c>
      <c r="H29" s="7" t="s">
        <v>2702</v>
      </c>
      <c r="I29" s="7"/>
      <c r="J29" s="49" t="s">
        <v>2308</v>
      </c>
      <c r="S29" s="7" t="s">
        <v>1684</v>
      </c>
      <c r="T29" s="7" t="s">
        <v>17677</v>
      </c>
      <c r="U29" s="7" t="s">
        <v>17679</v>
      </c>
      <c r="V29" s="7" t="s">
        <v>2084</v>
      </c>
      <c r="W29" s="7" t="s">
        <v>2849</v>
      </c>
    </row>
    <row r="30" spans="1:23">
      <c r="A30" s="16">
        <v>19</v>
      </c>
      <c r="B30" s="7" t="s">
        <v>17680</v>
      </c>
      <c r="C30" s="7" t="s">
        <v>17681</v>
      </c>
      <c r="D30" s="7" t="s">
        <v>3215</v>
      </c>
      <c r="E30" s="21" t="s">
        <v>2111</v>
      </c>
      <c r="F30" s="7"/>
      <c r="G30" s="7" t="s">
        <v>2622</v>
      </c>
      <c r="H30" s="7" t="s">
        <v>2702</v>
      </c>
      <c r="I30" s="7"/>
      <c r="J30" s="49" t="s">
        <v>2308</v>
      </c>
      <c r="S30" s="7" t="s">
        <v>1684</v>
      </c>
      <c r="T30" s="7" t="s">
        <v>17680</v>
      </c>
      <c r="U30" s="7" t="s">
        <v>17682</v>
      </c>
      <c r="V30" s="7" t="s">
        <v>2084</v>
      </c>
      <c r="W30" s="7" t="s">
        <v>2849</v>
      </c>
    </row>
    <row r="31" spans="1:23">
      <c r="A31" s="22">
        <v>20</v>
      </c>
      <c r="B31" s="23" t="s">
        <v>5636</v>
      </c>
      <c r="C31" s="23" t="s">
        <v>17683</v>
      </c>
      <c r="D31" s="23" t="s">
        <v>2737</v>
      </c>
      <c r="E31" s="24" t="s">
        <v>3180</v>
      </c>
      <c r="F31" s="25"/>
      <c r="G31" s="25"/>
      <c r="H31" s="25"/>
      <c r="I31" s="25"/>
      <c r="J31" s="50" t="s">
        <v>2308</v>
      </c>
      <c r="K31" s="51"/>
      <c r="L31" s="51"/>
      <c r="M31" s="51"/>
      <c r="N31" s="51"/>
      <c r="O31" s="51"/>
      <c r="P31" s="51"/>
      <c r="Q31" s="51"/>
      <c r="R31" s="51"/>
      <c r="S31" s="23" t="s">
        <v>1684</v>
      </c>
      <c r="T31" s="23" t="s">
        <v>3977</v>
      </c>
      <c r="U31" s="23" t="s">
        <v>3978</v>
      </c>
      <c r="V31" s="23" t="s">
        <v>2096</v>
      </c>
    </row>
    <row r="32" spans="1:23">
      <c r="A32" s="26">
        <v>21</v>
      </c>
      <c r="B32" s="27" t="s">
        <v>17684</v>
      </c>
      <c r="C32" s="27" t="s">
        <v>17685</v>
      </c>
      <c r="D32" s="23" t="s">
        <v>2737</v>
      </c>
      <c r="E32" s="24" t="s">
        <v>3180</v>
      </c>
      <c r="F32" s="27"/>
      <c r="G32" s="27"/>
      <c r="H32" s="27"/>
      <c r="I32" s="27"/>
      <c r="J32" s="50" t="s">
        <v>2308</v>
      </c>
      <c r="K32" s="51"/>
      <c r="L32" s="51"/>
      <c r="M32" s="51"/>
      <c r="N32" s="51"/>
      <c r="O32" s="51"/>
      <c r="P32" s="51"/>
      <c r="Q32" s="51"/>
      <c r="R32" s="51"/>
      <c r="S32" s="23" t="s">
        <v>1684</v>
      </c>
      <c r="T32" s="27" t="s">
        <v>17684</v>
      </c>
      <c r="U32" s="27" t="s">
        <v>17685</v>
      </c>
      <c r="V32" s="23" t="s">
        <v>2737</v>
      </c>
      <c r="W32" s="24" t="s">
        <v>3180</v>
      </c>
    </row>
    <row r="33" spans="1:23" ht="15">
      <c r="A33" s="28">
        <v>22</v>
      </c>
      <c r="B33" s="29" t="s">
        <v>19996</v>
      </c>
      <c r="C33" s="29" t="s">
        <v>19997</v>
      </c>
      <c r="D33" s="30" t="s">
        <v>2108</v>
      </c>
      <c r="E33" s="30" t="s">
        <v>2108</v>
      </c>
      <c r="F33" s="30"/>
      <c r="G33" s="30"/>
      <c r="H33" s="30"/>
      <c r="I33" s="30"/>
      <c r="J33" s="30"/>
      <c r="K33" s="30"/>
      <c r="L33" s="30"/>
      <c r="M33" s="30"/>
      <c r="N33" s="30"/>
      <c r="O33" s="30"/>
      <c r="P33" s="30"/>
      <c r="Q33" s="30"/>
      <c r="R33" s="30"/>
      <c r="S33" s="30"/>
      <c r="T33" s="30"/>
      <c r="U33" s="30"/>
      <c r="V33" s="30"/>
      <c r="W33" s="30"/>
    </row>
    <row r="34" spans="1:23" ht="15">
      <c r="A34" s="28">
        <v>23</v>
      </c>
      <c r="B34" s="29" t="s">
        <v>19998</v>
      </c>
      <c r="C34" s="29" t="s">
        <v>19999</v>
      </c>
      <c r="D34" s="31" t="s">
        <v>2737</v>
      </c>
      <c r="E34" s="32" t="s">
        <v>3180</v>
      </c>
      <c r="F34" s="33"/>
      <c r="G34" s="33"/>
      <c r="H34" s="33"/>
      <c r="I34" s="33"/>
      <c r="J34" s="33"/>
      <c r="K34" s="33"/>
      <c r="L34" s="33"/>
      <c r="M34" s="33"/>
      <c r="N34" s="33"/>
      <c r="O34" s="33"/>
      <c r="P34" s="33"/>
      <c r="Q34" s="33"/>
      <c r="R34" s="33"/>
      <c r="S34" s="33"/>
      <c r="T34" s="33"/>
      <c r="U34" s="33"/>
      <c r="V34" s="33"/>
      <c r="W34" s="33"/>
    </row>
  </sheetData>
  <mergeCells count="1">
    <mergeCell ref="B8:J8"/>
  </mergeCells>
  <phoneticPr fontId="5" type="noConversion"/>
  <dataValidations count="4">
    <dataValidation type="list" allowBlank="1" showInputMessage="1" showErrorMessage="1" sqref="B6" xr:uid="{00000000-0002-0000-5001-000000000000}">
      <formula1>"Mi: Minute,H: Hour,D: Daily,W: Weekly,M: Monthly,Y: Yearly"</formula1>
    </dataValidation>
    <dataValidation type="list" allowBlank="1" showInputMessage="1" showErrorMessage="1" sqref="B7 B9 K7:K9" xr:uid="{00000000-0002-0000-5001-000001000000}">
      <formula1>"替换,追加"</formula1>
    </dataValidation>
    <dataValidation type="list" allowBlank="1" showInputMessage="1" showErrorMessage="1" sqref="J31 J32 J12:J30" xr:uid="{00000000-0002-0000-5001-000002000000}">
      <formula1>"匹配,基线特有,本地扩充,废弃"</formula1>
    </dataValidation>
    <dataValidation type="list" allowBlank="1" showInputMessage="1" showErrorMessage="1" sqref="N4:N6" xr:uid="{00000000-0002-0000-5001-000003000000}">
      <formula1>"left join,inner join,union,union all"</formula1>
    </dataValidation>
  </dataValidations>
  <hyperlinks>
    <hyperlink ref="A1" location="目录!A1" display="返回" xr:uid="{00000000-0004-0000-5001-000000000000}"/>
  </hyperlinks>
  <pageMargins left="0.75" right="0.75" top="1" bottom="1" header="0.51180555555555596" footer="0.51180555555555596"/>
  <pageSetup paperSize="9" orientation="portrait" horizontalDpi="180" verticalDpi="18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337</vt:i4>
      </vt:variant>
    </vt:vector>
  </HeadingPairs>
  <TitlesOfParts>
    <vt:vector size="337" baseType="lpstr">
      <vt:lpstr>Sheet10</vt:lpstr>
      <vt:lpstr>Sheet6</vt:lpstr>
      <vt:lpstr>目录</vt:lpstr>
      <vt:lpstr>渠道业务办理量月表</vt:lpstr>
      <vt:lpstr>渠道健康度与用户质量月表</vt:lpstr>
      <vt:lpstr>渠道用户发展量月表</vt:lpstr>
      <vt:lpstr>用户接触信息月表</vt:lpstr>
      <vt:lpstr>用户业务查询月表</vt:lpstr>
      <vt:lpstr>用户业务办理评价月表</vt:lpstr>
      <vt:lpstr>客服话费查询用户日汇总</vt:lpstr>
      <vt:lpstr>用户接触信息月汇总表</vt:lpstr>
      <vt:lpstr>接触信息月汇总表</vt:lpstr>
      <vt:lpstr>客服平台话单日汇总处理过程</vt:lpstr>
      <vt:lpstr>平台话务预汇总</vt:lpstr>
      <vt:lpstr>客服平台客户级别和品牌信息处理过程</vt:lpstr>
      <vt:lpstr>电子渠道客服用户业务日汇总</vt:lpstr>
      <vt:lpstr>电子渠道营销用户日汇总</vt:lpstr>
      <vt:lpstr>渠道业务量日汇总</vt:lpstr>
      <vt:lpstr>渠道业务量月汇总</vt:lpstr>
      <vt:lpstr>热线自动话费查询月表</vt:lpstr>
      <vt:lpstr>热线自动话费查询日表</vt:lpstr>
      <vt:lpstr>客服人工业务月表</vt:lpstr>
      <vt:lpstr>客服人工业务日表</vt:lpstr>
      <vt:lpstr>电渠用户登录汇总日表</vt:lpstr>
      <vt:lpstr>电子渠道业务办理日表</vt:lpstr>
      <vt:lpstr>电子渠道缴费业务日表</vt:lpstr>
      <vt:lpstr>热线自动业务办理月表</vt:lpstr>
      <vt:lpstr>热线自动业务办理日表</vt:lpstr>
      <vt:lpstr>自助终端业务办理月表</vt:lpstr>
      <vt:lpstr>自助终端业务办理日表</vt:lpstr>
      <vt:lpstr>掌上营业厅业务办理月表</vt:lpstr>
      <vt:lpstr>掌上营业厅业务办理日表</vt:lpstr>
      <vt:lpstr>短信营业厅业务办理月表</vt:lpstr>
      <vt:lpstr>短信营业厅业务办理日表</vt:lpstr>
      <vt:lpstr>网站业务办理月表</vt:lpstr>
      <vt:lpstr>网站业务办理日表  </vt:lpstr>
      <vt:lpstr>实体渠道运营成本信息中度汇总月表</vt:lpstr>
      <vt:lpstr>自营实体渠道效能评估中度汇总月表</vt:lpstr>
      <vt:lpstr>实体渠道酬金及补贴信息中度汇总月表</vt:lpstr>
      <vt:lpstr>用户酬金信息月表</vt:lpstr>
      <vt:lpstr>渠道业务办理量汇总月表</vt:lpstr>
      <vt:lpstr>用户渠道缴费月表</vt:lpstr>
      <vt:lpstr>用户渠道缴费日表</vt:lpstr>
      <vt:lpstr>用户渠道业务办理月表</vt:lpstr>
      <vt:lpstr>用户渠道业务办理日表</vt:lpstr>
      <vt:lpstr>渠道员工基本信息日表</vt:lpstr>
      <vt:lpstr>渠道基本信息日表</vt:lpstr>
      <vt:lpstr>渠道组织机构关系日表</vt:lpstr>
      <vt:lpstr>用户(归属未完成)通话情况日表</vt:lpstr>
      <vt:lpstr>用户(归属未完成)流量情况日表</vt:lpstr>
      <vt:lpstr>用户区域化归属日表</vt:lpstr>
      <vt:lpstr>竞争对手通话情况日表</vt:lpstr>
      <vt:lpstr>竞争对手通话情况月表</vt:lpstr>
      <vt:lpstr>竞争对手区域化归属日表</vt:lpstr>
      <vt:lpstr>用户通话情况(齐齐哈尔)日表</vt:lpstr>
      <vt:lpstr>用户区域化归属(齐齐哈尔)日表</vt:lpstr>
      <vt:lpstr>竞争对手通话情况(齐齐哈尔)日表</vt:lpstr>
      <vt:lpstr>竞争对手区域化归属(齐齐哈尔)日表</vt:lpstr>
      <vt:lpstr>用户基站小区业务量累计日表</vt:lpstr>
      <vt:lpstr>竞争对手与移动用户通话日表</vt:lpstr>
      <vt:lpstr>竞争对手通信信息日表</vt:lpstr>
      <vt:lpstr>竞争对手通信信息月表</vt:lpstr>
      <vt:lpstr>竞争对手信息日表</vt:lpstr>
      <vt:lpstr>竞争对手信息月表</vt:lpstr>
      <vt:lpstr>竞争对手与移动用户通信日表</vt:lpstr>
      <vt:lpstr>竞争对手与移动用户通信月表</vt:lpstr>
      <vt:lpstr>竞争对手交往圈信息月表</vt:lpstr>
      <vt:lpstr>竞争对手号段归属(佳木斯)月表</vt:lpstr>
      <vt:lpstr>竞争对手号段日表</vt:lpstr>
      <vt:lpstr>竞争对手离网用户日表</vt:lpstr>
      <vt:lpstr>网间结算话单月表</vt:lpstr>
      <vt:lpstr>网间结算话单日表</vt:lpstr>
      <vt:lpstr>购机客户业务量月表</vt:lpstr>
      <vt:lpstr>点对点短信结算月表</vt:lpstr>
      <vt:lpstr>点对点短信结算日表</vt:lpstr>
      <vt:lpstr>CNG-GPRS漫游结算日表</vt:lpstr>
      <vt:lpstr>虚欠费月表</vt:lpstr>
      <vt:lpstr>用户SP欠费月表</vt:lpstr>
      <vt:lpstr>SP欠费回收月表</vt:lpstr>
      <vt:lpstr>用户SP账单(按收入来源)月表</vt:lpstr>
      <vt:lpstr>短信核减费用月表</vt:lpstr>
      <vt:lpstr>用户未兑换积分明细月表</vt:lpstr>
      <vt:lpstr>用户积分兑换日表</vt:lpstr>
      <vt:lpstr>用户积分平衡明细(分新增和离网)月表</vt:lpstr>
      <vt:lpstr>用户预存款信息月表</vt:lpstr>
      <vt:lpstr>用户欠费信息月表</vt:lpstr>
      <vt:lpstr>用户新业务功能费月表</vt:lpstr>
      <vt:lpstr>集团WLAN省级业务欠费回收月表</vt:lpstr>
      <vt:lpstr>集团WLAN省级业务费用月表</vt:lpstr>
      <vt:lpstr>融合通信合作业务收入月表</vt:lpstr>
      <vt:lpstr>用户业务分类收入月表</vt:lpstr>
      <vt:lpstr>用户业务分类收入(财务口径)月表</vt:lpstr>
      <vt:lpstr>用户业务分类收入(折前折后财务口径)月表</vt:lpstr>
      <vt:lpstr>用户业务分类收入(折前折后)月表</vt:lpstr>
      <vt:lpstr>用户帐单信息明细账目级(按收入来源)月表</vt:lpstr>
      <vt:lpstr>用户帐单信息财报代码级(按收入来源)月表</vt:lpstr>
      <vt:lpstr>用户帐单信息(含折扣折让)月表</vt:lpstr>
      <vt:lpstr>用户出帐信息日表</vt:lpstr>
      <vt:lpstr>终端配置信息(集团下发)月表</vt:lpstr>
      <vt:lpstr>终端品牌信息(省内)月表</vt:lpstr>
      <vt:lpstr>终端配置信息(省内)月表</vt:lpstr>
      <vt:lpstr>tac码与终端机型对应关系(集团下发)月表</vt:lpstr>
      <vt:lpstr>tac码与终端机型对应关系(省内)月表</vt:lpstr>
      <vt:lpstr>智能终端使用情况月表</vt:lpstr>
      <vt:lpstr>用户IMEI信息(双向剔重)日表</vt:lpstr>
      <vt:lpstr>用户对应主IMEI信息日表(单向剔重)</vt:lpstr>
      <vt:lpstr>用户对应主IMEI信息月表(单向剔重)</vt:lpstr>
      <vt:lpstr>IMEI对应主用户信息日表(单向剔重)</vt:lpstr>
      <vt:lpstr>终端使用情况月表</vt:lpstr>
      <vt:lpstr>3G用户信息日表</vt:lpstr>
      <vt:lpstr>4G用户信息日表</vt:lpstr>
      <vt:lpstr>终端新增情况日表</vt:lpstr>
      <vt:lpstr>终端使用群体信息月表</vt:lpstr>
      <vt:lpstr>终端机型信息日表</vt:lpstr>
      <vt:lpstr>非定制机激活销售日表</vt:lpstr>
      <vt:lpstr>终端销售(营销管理平台)日表</vt:lpstr>
      <vt:lpstr>终端预售(线上)明细日表</vt:lpstr>
      <vt:lpstr>终端销售扩展信息日表</vt:lpstr>
      <vt:lpstr>终端销售信息(口径1)日表</vt:lpstr>
      <vt:lpstr>终端销售信息(口径2)日表</vt:lpstr>
      <vt:lpstr>终端销售日结表</vt:lpstr>
      <vt:lpstr>终端销售扩展信息(营销管理平台)日表</vt:lpstr>
      <vt:lpstr>终端使用周期信息月表</vt:lpstr>
      <vt:lpstr>年度拍照中高端用户信息表</vt:lpstr>
      <vt:lpstr>中高端用户信息月表</vt:lpstr>
      <vt:lpstr>校园夹寄卡用户激活日表</vt:lpstr>
      <vt:lpstr>校园用户MOU月表</vt:lpstr>
      <vt:lpstr>校园用户打分(年初界定)</vt:lpstr>
      <vt:lpstr>用户GPRS按资费日表</vt:lpstr>
      <vt:lpstr>用户GPRS按资费累计日表</vt:lpstr>
      <vt:lpstr>用户GPRS明细日表</vt:lpstr>
      <vt:lpstr>用户GPRS明细月表</vt:lpstr>
      <vt:lpstr>用户GPRS按时段基站日表</vt:lpstr>
      <vt:lpstr>用户GPRS使用日表</vt:lpstr>
      <vt:lpstr>用户GPRS使用月表</vt:lpstr>
      <vt:lpstr>用户GPRS漫游来访日表</vt:lpstr>
      <vt:lpstr>用户GPRS漫游来访月表</vt:lpstr>
      <vt:lpstr>用户语音明细日表</vt:lpstr>
      <vt:lpstr>用户语音明细日累计表</vt:lpstr>
      <vt:lpstr>用户语音交往圈月表</vt:lpstr>
      <vt:lpstr>用户语音按时段日表</vt:lpstr>
      <vt:lpstr>用户语音按时段日累计表</vt:lpstr>
      <vt:lpstr>用户语音按基站日表</vt:lpstr>
      <vt:lpstr>用户语音按基站月表</vt:lpstr>
      <vt:lpstr>用户语音使用日表</vt:lpstr>
      <vt:lpstr>用户语音使用日累计表</vt:lpstr>
      <vt:lpstr>用户语音漫游来访日表</vt:lpstr>
      <vt:lpstr>用户语音漫游来访日累计表</vt:lpstr>
      <vt:lpstr>用户语音漫游来访按基站日表</vt:lpstr>
      <vt:lpstr>用户IMEI使用信息日表</vt:lpstr>
      <vt:lpstr>用户IMEI使用信息日累计表</vt:lpstr>
      <vt:lpstr>用户IMEI使用信息月表</vt:lpstr>
      <vt:lpstr>终端使用周期信息月表1</vt:lpstr>
      <vt:lpstr>用户IVR明细日表</vt:lpstr>
      <vt:lpstr>用户IVR明细月表</vt:lpstr>
      <vt:lpstr>用户IVR使用日表</vt:lpstr>
      <vt:lpstr>用户IVR使用月表</vt:lpstr>
      <vt:lpstr>会议电话业务日表</vt:lpstr>
      <vt:lpstr>会议电话业务月表</vt:lpstr>
      <vt:lpstr>用户语音增值业务月表</vt:lpstr>
      <vt:lpstr>其他运营商使用中国移动IP语音月表</vt:lpstr>
      <vt:lpstr>用户彩信明细日表</vt:lpstr>
      <vt:lpstr>用户彩信使用日表</vt:lpstr>
      <vt:lpstr>用户彩信明细月表</vt:lpstr>
      <vt:lpstr>用户彩信使用月表</vt:lpstr>
      <vt:lpstr>用户WLAN明细日表</vt:lpstr>
      <vt:lpstr>用户WLAN明细月表</vt:lpstr>
      <vt:lpstr>集团WLAN明细日表</vt:lpstr>
      <vt:lpstr>用户短信明细日表</vt:lpstr>
      <vt:lpstr>用户短信明细月表</vt:lpstr>
      <vt:lpstr>用户短信使用日表</vt:lpstr>
      <vt:lpstr>用户短信使用月表</vt:lpstr>
      <vt:lpstr>用户梦网短信明细日表</vt:lpstr>
      <vt:lpstr>用户梦网短信明细月表</vt:lpstr>
      <vt:lpstr>用户梦网短信使用日表</vt:lpstr>
      <vt:lpstr>用户梦网短信使用月表</vt:lpstr>
      <vt:lpstr>用户网关短信明细日表</vt:lpstr>
      <vt:lpstr>用户网关短信明细月表</vt:lpstr>
      <vt:lpstr>用户网关短信使用月表</vt:lpstr>
      <vt:lpstr>用户WAP业务使用日表</vt:lpstr>
      <vt:lpstr>用户WAP业务使用月表</vt:lpstr>
      <vt:lpstr>用户梦网原始话单明细日表</vt:lpstr>
      <vt:lpstr>用户梦网原始话单明细月表</vt:lpstr>
      <vt:lpstr>上网本话单明细日表</vt:lpstr>
      <vt:lpstr>上网本话单明细月表</vt:lpstr>
      <vt:lpstr>用户USIM换卡信息日表</vt:lpstr>
      <vt:lpstr>4G用户发展情况日表</vt:lpstr>
      <vt:lpstr>用户套内套外流量使用情况月表</vt:lpstr>
      <vt:lpstr>代办人使用人责任人实名制(集团口径)日表</vt:lpstr>
      <vt:lpstr>办理过户和补登记用户日表</vt:lpstr>
      <vt:lpstr>宽带实名制目标用户(集团口径)日表</vt:lpstr>
      <vt:lpstr>宽带实名制用户明细(集团口径)日表</vt:lpstr>
      <vt:lpstr>宽带实名制用户明细(工信部口径)日表</vt:lpstr>
      <vt:lpstr>实名制目标用户(集团口径)日表</vt:lpstr>
      <vt:lpstr>实名制用户明细(集团口径)日表</vt:lpstr>
      <vt:lpstr>非实名制用户明细(集团口径)日表</vt:lpstr>
      <vt:lpstr>实名制目标用户(工信部口径)日表</vt:lpstr>
      <vt:lpstr>实名制用户明细(工信部口径)日表</vt:lpstr>
      <vt:lpstr>校园SIM卡激活用户历史日表</vt:lpstr>
      <vt:lpstr>校园渠道用户业务办理量月表</vt:lpstr>
      <vt:lpstr>校园夹寄卡用户基站通话情况月表</vt:lpstr>
      <vt:lpstr>校园基站用户通话情况月表</vt:lpstr>
      <vt:lpstr>校园V网用户信息月表</vt:lpstr>
      <vt:lpstr>校园用户基数(年初界定)</vt:lpstr>
      <vt:lpstr>校园用户交往圈(年初界定)</vt:lpstr>
      <vt:lpstr>校园用户(当月新增)基数及归属校园判定月表</vt:lpstr>
      <vt:lpstr>校园用户(当月新增)交往圈月表</vt:lpstr>
      <vt:lpstr>校园用户归属校园判定月表</vt:lpstr>
      <vt:lpstr>校园用户归属校园判定(夹寄卡)月表</vt:lpstr>
      <vt:lpstr>校园用户(当月新增)打分月表</vt:lpstr>
      <vt:lpstr>校园用户本网用户月表</vt:lpstr>
      <vt:lpstr>WLAN热点日表</vt:lpstr>
      <vt:lpstr>校园wlan用户业务月表</vt:lpstr>
      <vt:lpstr>用户使用信息(定报)月表</vt:lpstr>
      <vt:lpstr>手机上网流量用户使用(定报)月表</vt:lpstr>
      <vt:lpstr>GPRS业务使用(定报)月表</vt:lpstr>
      <vt:lpstr>终端销售信息日表</vt:lpstr>
      <vt:lpstr>客户基本属性(新增存量)月表</vt:lpstr>
      <vt:lpstr>用户业务量使用日表</vt:lpstr>
      <vt:lpstr>用户收入日表</vt:lpstr>
      <vt:lpstr>用户业务量使用月表</vt:lpstr>
      <vt:lpstr>用户收入月表</vt:lpstr>
      <vt:lpstr>用户通信信息日表</vt:lpstr>
      <vt:lpstr>通信用户(90天口径)信息日表</vt:lpstr>
      <vt:lpstr>通信用户(30天口径)信息日表</vt:lpstr>
      <vt:lpstr>重入网用户信息月表</vt:lpstr>
      <vt:lpstr>家庭客户使用信息月表</vt:lpstr>
      <vt:lpstr>异网校园用户</vt:lpstr>
      <vt:lpstr>用户彩铃订购信息日表</vt:lpstr>
      <vt:lpstr>用户彩铃业务使用日表</vt:lpstr>
      <vt:lpstr>用户彩铃业务使用月表</vt:lpstr>
      <vt:lpstr>用户基本信息日表</vt:lpstr>
      <vt:lpstr>用户基本信息月表</vt:lpstr>
      <vt:lpstr>用户通信(定报口径)信息月表</vt:lpstr>
      <vt:lpstr>宽带用户基本信息日表</vt:lpstr>
      <vt:lpstr>宽带小区发展情况日表</vt:lpstr>
      <vt:lpstr>宽带缴费信息日表</vt:lpstr>
      <vt:lpstr>宽带用户收入月表</vt:lpstr>
      <vt:lpstr>宽带与宽带附属产品日表</vt:lpstr>
      <vt:lpstr>家庭成员基本信息日表</vt:lpstr>
      <vt:lpstr>校园用户异网用户月表</vt:lpstr>
      <vt:lpstr>其他数据业务中度汇总月表</vt:lpstr>
      <vt:lpstr>集团客户成员信息日表</vt:lpstr>
      <vt:lpstr>集团客户成员信息月表</vt:lpstr>
      <vt:lpstr>集团客户成员业务量月表</vt:lpstr>
      <vt:lpstr>集团客户成员消费月表</vt:lpstr>
      <vt:lpstr>集团客户成员汇总信息月表</vt:lpstr>
      <vt:lpstr>智能v网零话务量月表</vt:lpstr>
      <vt:lpstr>集团客户重要成员明细日表</vt:lpstr>
      <vt:lpstr>集团重要成员业务量日表</vt:lpstr>
      <vt:lpstr>集团客户信息日表</vt:lpstr>
      <vt:lpstr>集团客户信息月表</vt:lpstr>
      <vt:lpstr>集团客户业务量月表</vt:lpstr>
      <vt:lpstr>集团客户消费月表</vt:lpstr>
      <vt:lpstr>集团客户月汇总信息月表</vt:lpstr>
      <vt:lpstr>集团客户价值评估月表</vt:lpstr>
      <vt:lpstr>话费红包业务月表</vt:lpstr>
      <vt:lpstr>集团产品统付帐户月表</vt:lpstr>
      <vt:lpstr>集团订购信息月表</vt:lpstr>
      <vt:lpstr>集团产品订购(用户)信息日表</vt:lpstr>
      <vt:lpstr>集团产品订购(用户)信息月表</vt:lpstr>
      <vt:lpstr>集团产品系统充值(用户)月表</vt:lpstr>
      <vt:lpstr>集团充值卡_流量卡使用月表</vt:lpstr>
      <vt:lpstr>集团转账统付收入月表</vt:lpstr>
      <vt:lpstr>标准化产品定购信息日表</vt:lpstr>
      <vt:lpstr>标准化产品定购信息月表</vt:lpstr>
      <vt:lpstr>标准化产品信息(用户)月表</vt:lpstr>
      <vt:lpstr>标准化产品信息(产品)月表</vt:lpstr>
      <vt:lpstr>标准化产品信息(集团)日表</vt:lpstr>
      <vt:lpstr>标准化产品信息(集团)月表</vt:lpstr>
      <vt:lpstr>智能V网业务量使用(用户)月表</vt:lpstr>
      <vt:lpstr>标准化产品业务量使用月表</vt:lpstr>
      <vt:lpstr>标准化产品业务量使用(集团)月表</vt:lpstr>
      <vt:lpstr>M2M终端用户收入日表</vt:lpstr>
      <vt:lpstr>M2M终端用户业务量使用日表</vt:lpstr>
      <vt:lpstr>M2M终端用户业务量使用月表</vt:lpstr>
      <vt:lpstr>M2M终端用户信息月表</vt:lpstr>
      <vt:lpstr>M2M用户信息月表</vt:lpstr>
      <vt:lpstr>M2M用户收入月表</vt:lpstr>
      <vt:lpstr>用户行业应用使用日表</vt:lpstr>
      <vt:lpstr>用户行业应用使用月表</vt:lpstr>
      <vt:lpstr>行业应用信息(用户)日表</vt:lpstr>
      <vt:lpstr>行业应用信息(用户)月表</vt:lpstr>
      <vt:lpstr>MAS_ADC产品信息(用户)月表</vt:lpstr>
      <vt:lpstr>MAS_ADC产品信息(产品)月表</vt:lpstr>
      <vt:lpstr>MAS_ADC产品信息(集团)日表</vt:lpstr>
      <vt:lpstr>MAS_ADC产品信息(集团)月表</vt:lpstr>
      <vt:lpstr>集团客户通信和信息化产品收入汇总表</vt:lpstr>
      <vt:lpstr>集团客户产品订购日表</vt:lpstr>
      <vt:lpstr>集团客户产品订购月表</vt:lpstr>
      <vt:lpstr>用户语音活跃位置月表</vt:lpstr>
      <vt:lpstr>用户语音活跃位置日表</vt:lpstr>
      <vt:lpstr>用户GPRS活跃位置月表</vt:lpstr>
      <vt:lpstr>用户GPRS活跃位置日表</vt:lpstr>
      <vt:lpstr>用户基本信息(含宽带)日表</vt:lpstr>
      <vt:lpstr>个人客户基本信息日表</vt:lpstr>
      <vt:lpstr>营销活动效果评估月表</vt:lpstr>
      <vt:lpstr>用户营销案跟踪(终端)日表 </vt:lpstr>
      <vt:lpstr>用户营销案跟踪(资费)日表</vt:lpstr>
      <vt:lpstr>用户营销案跟踪(返费)日表</vt:lpstr>
      <vt:lpstr>用户开通特服月表</vt:lpstr>
      <vt:lpstr>用户SP业务定购月表</vt:lpstr>
      <vt:lpstr>用户SP业务定购日表</vt:lpstr>
      <vt:lpstr>用户开通特服日表</vt:lpstr>
      <vt:lpstr>特服基本信息日表</vt:lpstr>
      <vt:lpstr>用户主资费迁转月表</vt:lpstr>
      <vt:lpstr>用户资费订购日表</vt:lpstr>
      <vt:lpstr>资费基本信息日表</vt:lpstr>
      <vt:lpstr>资费GPRS流量解析日表</vt:lpstr>
      <vt:lpstr>资费语音解析日表</vt:lpstr>
      <vt:lpstr>用户标签类信息日表</vt:lpstr>
      <vt:lpstr>用户信息日视图</vt:lpstr>
      <vt:lpstr>用户标签类信息月表</vt:lpstr>
      <vt:lpstr>用户信息月视图</vt:lpstr>
      <vt:lpstr>用户有效交往圈月表</vt:lpstr>
      <vt:lpstr>竞争对手号段归属(地市上报)日表</vt:lpstr>
      <vt:lpstr>宽带用户(含离网)月表</vt:lpstr>
      <vt:lpstr>集团宽带用户竣工时间日表</vt:lpstr>
      <vt:lpstr>存量用户区域归属(定报口径)月表</vt:lpstr>
      <vt:lpstr>新增用户区域归属(定报口径)月表</vt:lpstr>
      <vt:lpstr>全量用户区域归属(定报口径)月表</vt:lpstr>
      <vt:lpstr>用户通信首次使用日表</vt:lpstr>
      <vt:lpstr>计费v网集团费率</vt:lpstr>
      <vt:lpstr>集团归属地域月表</vt:lpstr>
      <vt:lpstr>TDLTE用户信息月汇总前置表_gsm</vt:lpstr>
      <vt:lpstr>TD终端用户信息月汇总</vt:lpstr>
      <vt:lpstr>TD网络用户信息月汇总</vt:lpstr>
      <vt:lpstr>TD用户信息月汇总</vt:lpstr>
      <vt:lpstr>LTE用户信息月汇总</vt:lpstr>
      <vt:lpstr>TD用户月汇总</vt:lpstr>
      <vt:lpstr>LTE用户月汇总</vt:lpstr>
      <vt:lpstr>TDLTE用户月汇总</vt:lpstr>
      <vt:lpstr>TD终端与TD网络客户语音日汇总</vt:lpstr>
      <vt:lpstr>TD终端与TD网络客户流量日汇总</vt:lpstr>
      <vt:lpstr>TD终端与TD网络客户TD语音日汇总</vt:lpstr>
      <vt:lpstr>用户基本信息(含宽带)前置日表</vt:lpstr>
      <vt:lpstr>集团转账统付收入月表（新）</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sWX484635</dc:creator>
  <cp:lastModifiedBy>Zheng xin</cp:lastModifiedBy>
  <dcterms:created xsi:type="dcterms:W3CDTF">2015-06-05T18:19:00Z</dcterms:created>
  <dcterms:modified xsi:type="dcterms:W3CDTF">2019-10-01T03:38:57Z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(2)895vGavtvfhrl2U0BrSW6hciPymR43nRy1Fzs0HE/Y4K08WNr0tQzaumaqzU1gSfVlWgSYdW
Lw1QoKhXYc7xAP/bIVFTpwUR1fK/o4P1TqzCCFeNBrzrcz8JQkutSIfd40OvSktTbO3ZTmlM
RaIoPdyKaRBjxGcxWXhKPaUekp+xyfg42nOWpcDDDZ4zLkLKtAYJi+kQkstgvYYa5KPwrxDc
mJwfrXD9KhJubkkg1b</vt:lpwstr>
  </property>
  <property fmtid="{D5CDD505-2E9C-101B-9397-08002B2CF9AE}" pid="3" name="_2015_ms_pID_7253431">
    <vt:lpwstr>5C/ea5qu7thR6xrS7uQjOZs++XNlKIy7xRjyTQPOpPzLGUneZ4Kifc
9BZTBnvEiobc3sSBedcGUlFGfXCPe4C9Zr+S7nyqfkI/P3r2YZJ7xiPkxrFNjLzoGa1r9FnM
45rx/2ZNKfaPGYSa4t2ebYNcIOgRdktifoB6CJU7u94dvQlhjGfIBn5nt5Dhb+UuS7tHx4MU
YW6PtinrsukTBqv4</vt:lpwstr>
  </property>
  <property fmtid="{D5CDD505-2E9C-101B-9397-08002B2CF9AE}" pid="4" name="KSOProductBuildVer">
    <vt:lpwstr>2052-10.1.0.6877</vt:lpwstr>
  </property>
  <property fmtid="{D5CDD505-2E9C-101B-9397-08002B2CF9AE}" pid="5" name="_2015_ms_pID_7253432">
    <vt:lpwstr>1A==</vt:lpwstr>
  </property>
  <property fmtid="{D5CDD505-2E9C-101B-9397-08002B2CF9AE}" pid="6" name="KSOReadingLayout">
    <vt:bool>true</vt:bool>
  </property>
  <property fmtid="{D5CDD505-2E9C-101B-9397-08002B2CF9AE}" pid="7" name="_readonly">
    <vt:lpwstr/>
  </property>
  <property fmtid="{D5CDD505-2E9C-101B-9397-08002B2CF9AE}" pid="8" name="_change">
    <vt:lpwstr/>
  </property>
  <property fmtid="{D5CDD505-2E9C-101B-9397-08002B2CF9AE}" pid="9" name="_full-control">
    <vt:lpwstr/>
  </property>
  <property fmtid="{D5CDD505-2E9C-101B-9397-08002B2CF9AE}" pid="10" name="sflag">
    <vt:lpwstr>1520213787</vt:lpwstr>
  </property>
</Properties>
</file>